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webextensions/taskpanes.xml" ContentType="application/vnd.ms-office.webextensiontaskpanes+xml"/>
  <Override PartName="/xl/webextensions/webextension1.xml" ContentType="application/vnd.ms-office.webextension+xml"/>
  <Override PartName="/xl/webextensions/webextension2.xml" ContentType="application/vnd.ms-office.webextensi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11/relationships/webextensiontaskpanes" Target="xl/webextensions/taskpanes.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EstaPasta_de_trabalho"/>
  <mc:AlternateContent xmlns:mc="http://schemas.openxmlformats.org/markup-compatibility/2006">
    <mc:Choice Requires="x15">
      <x15ac:absPath xmlns:x15ac="http://schemas.microsoft.com/office/spreadsheetml/2010/11/ac" url="S:\COMISSÃO PERMANENTE DE LICITAÇÃO - CPL\LICITAÇÕES 2026\1 - ELABORAÇÃO DE DOCUMENTOS\ENROCAMENTO LADO NORTE\REVISÃO GERAL DO MUNDO PARA PUBLICAÇÃO\"/>
    </mc:Choice>
  </mc:AlternateContent>
  <xr:revisionPtr revIDLastSave="0" documentId="13_ncr:1_{B6B8B84C-C591-4C62-9428-D3B70097BF53}" xr6:coauthVersionLast="47" xr6:coauthVersionMax="47" xr10:uidLastSave="{00000000-0000-0000-0000-000000000000}"/>
  <bookViews>
    <workbookView xWindow="-120" yWindow="-120" windowWidth="29040" windowHeight="15840" tabRatio="863" xr2:uid="{00000000-000D-0000-FFFF-FFFF00000000}"/>
  </bookViews>
  <sheets>
    <sheet name="OR - GERAL" sheetId="90" r:id="rId1"/>
    <sheet name="MEMÓRIA DE CÁLCULO" sheetId="95" r:id="rId2"/>
    <sheet name="BDI" sheetId="94" r:id="rId3"/>
    <sheet name="CPU`s " sheetId="85" r:id="rId4"/>
    <sheet name="CURVA ABC" sheetId="68" r:id="rId5"/>
    <sheet name="ACEITABILIDADE DE PREÇOS" sheetId="69" r:id="rId6"/>
    <sheet name="CRONOGRAMA FISICO" sheetId="92" state="hidden" r:id="rId7"/>
    <sheet name="CRONOGRAMA FISICO FINACEIRO" sheetId="64" r:id="rId8"/>
    <sheet name="CRITÉRIOS DE MEDIÇÃO POR ETAPA" sheetId="65" r:id="rId9"/>
    <sheet name="CRONOG. DE DESEMBOLSO P PERIODO" sheetId="66" r:id="rId10"/>
  </sheets>
  <externalReferences>
    <externalReference r:id="rId11"/>
    <externalReference r:id="rId12"/>
  </externalReferences>
  <definedNames>
    <definedName name="\a" localSheetId="3">#REF!</definedName>
    <definedName name="\a" localSheetId="6">#REF!</definedName>
    <definedName name="\a" localSheetId="1">#REF!</definedName>
    <definedName name="\a" localSheetId="0">#REF!</definedName>
    <definedName name="\a">#REF!</definedName>
    <definedName name="\w" localSheetId="3">#REF!</definedName>
    <definedName name="\w" localSheetId="6">#REF!</definedName>
    <definedName name="\w" localSheetId="1">#REF!</definedName>
    <definedName name="\w" localSheetId="0">#REF!</definedName>
    <definedName name="\w">#REF!</definedName>
    <definedName name="___________________VO1" localSheetId="3">#REF!</definedName>
    <definedName name="___________________VO1" localSheetId="6">#REF!</definedName>
    <definedName name="___________________VO1" localSheetId="1">#REF!</definedName>
    <definedName name="___________________VO1" localSheetId="0">#REF!</definedName>
    <definedName name="___________________VO1">#REF!</definedName>
    <definedName name="__________________VE1" localSheetId="3">#REF!</definedName>
    <definedName name="__________________VE1" localSheetId="6">#REF!</definedName>
    <definedName name="__________________VE1" localSheetId="1">#REF!</definedName>
    <definedName name="__________________VE1" localSheetId="0">#REF!</definedName>
    <definedName name="__________________VE1">#REF!</definedName>
    <definedName name="__________________VO1" localSheetId="3">#REF!</definedName>
    <definedName name="__________________VO1" localSheetId="6">#REF!</definedName>
    <definedName name="__________________VO1" localSheetId="1">#REF!</definedName>
    <definedName name="__________________VO1" localSheetId="0">#REF!</definedName>
    <definedName name="__________________VO1">#REF!</definedName>
    <definedName name="_________________VE1" localSheetId="3">#REF!</definedName>
    <definedName name="_________________VE1" localSheetId="6">#REF!</definedName>
    <definedName name="_________________VE1" localSheetId="1">#REF!</definedName>
    <definedName name="_________________VE1" localSheetId="0">#REF!</definedName>
    <definedName name="_________________VE1">#REF!</definedName>
    <definedName name="________________VO1" localSheetId="3">#REF!</definedName>
    <definedName name="________________VO1" localSheetId="6">#REF!</definedName>
    <definedName name="________________VO1" localSheetId="1">#REF!</definedName>
    <definedName name="________________VO1" localSheetId="0">#REF!</definedName>
    <definedName name="________________VO1">#REF!</definedName>
    <definedName name="_______________VE1" localSheetId="3">#REF!</definedName>
    <definedName name="_______________VE1" localSheetId="6">#REF!</definedName>
    <definedName name="_______________VE1" localSheetId="1">#REF!</definedName>
    <definedName name="_______________VE1" localSheetId="0">#REF!</definedName>
    <definedName name="_______________VE1">#REF!</definedName>
    <definedName name="_______________VO1" localSheetId="3">#REF!</definedName>
    <definedName name="_______________VO1" localSheetId="6">#REF!</definedName>
    <definedName name="_______________VO1" localSheetId="1">#REF!</definedName>
    <definedName name="_______________VO1" localSheetId="0">#REF!</definedName>
    <definedName name="_______________VO1">#REF!</definedName>
    <definedName name="______________VE1" localSheetId="3">#REF!</definedName>
    <definedName name="______________VE1" localSheetId="6">#REF!</definedName>
    <definedName name="______________VE1" localSheetId="1">#REF!</definedName>
    <definedName name="______________VE1" localSheetId="0">#REF!</definedName>
    <definedName name="______________VE1">#REF!</definedName>
    <definedName name="_____________VO1" localSheetId="3">#REF!</definedName>
    <definedName name="_____________VO1" localSheetId="6">#REF!</definedName>
    <definedName name="_____________VO1" localSheetId="1">#REF!</definedName>
    <definedName name="_____________VO1" localSheetId="0">#REF!</definedName>
    <definedName name="_____________VO1">#REF!</definedName>
    <definedName name="____________VE1" localSheetId="3">#REF!</definedName>
    <definedName name="____________VE1" localSheetId="6">#REF!</definedName>
    <definedName name="____________VE1" localSheetId="1">#REF!</definedName>
    <definedName name="____________VE1" localSheetId="0">#REF!</definedName>
    <definedName name="____________VE1">#REF!</definedName>
    <definedName name="___________VE1" localSheetId="3">#REF!</definedName>
    <definedName name="___________VE1" localSheetId="6">#REF!</definedName>
    <definedName name="___________VE1" localSheetId="1">#REF!</definedName>
    <definedName name="___________VE1" localSheetId="0">#REF!</definedName>
    <definedName name="___________VE1">#REF!</definedName>
    <definedName name="___________VO1" localSheetId="3">#REF!</definedName>
    <definedName name="___________VO1" localSheetId="6">#REF!</definedName>
    <definedName name="___________VO1" localSheetId="1">#REF!</definedName>
    <definedName name="___________VO1" localSheetId="0">#REF!</definedName>
    <definedName name="___________VO1">#REF!</definedName>
    <definedName name="__________VE1" localSheetId="3">#REF!</definedName>
    <definedName name="__________VE1" localSheetId="6">#REF!</definedName>
    <definedName name="__________VE1" localSheetId="1">#REF!</definedName>
    <definedName name="__________VE1" localSheetId="0">#REF!</definedName>
    <definedName name="__________VE1">#REF!</definedName>
    <definedName name="__________VO1" localSheetId="3">#REF!</definedName>
    <definedName name="__________VO1" localSheetId="6">#REF!</definedName>
    <definedName name="__________VO1" localSheetId="1">#REF!</definedName>
    <definedName name="__________VO1" localSheetId="0">#REF!</definedName>
    <definedName name="__________VO1">#REF!</definedName>
    <definedName name="_________VE1" localSheetId="3">#REF!</definedName>
    <definedName name="_________VE1" localSheetId="6">#REF!</definedName>
    <definedName name="_________VE1" localSheetId="1">#REF!</definedName>
    <definedName name="_________VE1" localSheetId="0">#REF!</definedName>
    <definedName name="_________VE1">#REF!</definedName>
    <definedName name="_________VO1" localSheetId="3">#REF!</definedName>
    <definedName name="_________VO1" localSheetId="6">#REF!</definedName>
    <definedName name="_________VO1" localSheetId="1">#REF!</definedName>
    <definedName name="_________VO1" localSheetId="0">#REF!</definedName>
    <definedName name="_________VO1">#REF!</definedName>
    <definedName name="________VE1" localSheetId="3">#REF!</definedName>
    <definedName name="________VE1" localSheetId="6">#REF!</definedName>
    <definedName name="________VE1" localSheetId="1">#REF!</definedName>
    <definedName name="________VE1" localSheetId="0">#REF!</definedName>
    <definedName name="________VE1">#REF!</definedName>
    <definedName name="________VO1" localSheetId="3">#REF!</definedName>
    <definedName name="________VO1" localSheetId="6">#REF!</definedName>
    <definedName name="________VO1" localSheetId="1">#REF!</definedName>
    <definedName name="________VO1" localSheetId="0">#REF!</definedName>
    <definedName name="________VO1">#REF!</definedName>
    <definedName name="_______VE1" localSheetId="3">#REF!</definedName>
    <definedName name="_______VE1" localSheetId="6">#REF!</definedName>
    <definedName name="_______VE1" localSheetId="1">#REF!</definedName>
    <definedName name="_______VE1" localSheetId="0">#REF!</definedName>
    <definedName name="_______VE1">#REF!</definedName>
    <definedName name="_______VO1" localSheetId="3">#REF!</definedName>
    <definedName name="_______VO1" localSheetId="6">#REF!</definedName>
    <definedName name="_______VO1" localSheetId="1">#REF!</definedName>
    <definedName name="_______VO1" localSheetId="0">#REF!</definedName>
    <definedName name="_______VO1">#REF!</definedName>
    <definedName name="______VE1" localSheetId="3">#REF!</definedName>
    <definedName name="______VE1" localSheetId="6">#REF!</definedName>
    <definedName name="______VE1" localSheetId="1">#REF!</definedName>
    <definedName name="______VE1" localSheetId="0">#REF!</definedName>
    <definedName name="______VE1">#REF!</definedName>
    <definedName name="______VO1" localSheetId="3">#REF!</definedName>
    <definedName name="______VO1" localSheetId="6">#REF!</definedName>
    <definedName name="______VO1" localSheetId="1">#REF!</definedName>
    <definedName name="______VO1" localSheetId="0">#REF!</definedName>
    <definedName name="______VO1">#REF!</definedName>
    <definedName name="_____VE1" localSheetId="3">#REF!</definedName>
    <definedName name="_____VE1" localSheetId="6">#REF!</definedName>
    <definedName name="_____VE1" localSheetId="1">#REF!</definedName>
    <definedName name="_____VE1" localSheetId="0">#REF!</definedName>
    <definedName name="_____VE1">#REF!</definedName>
    <definedName name="_____VO1" localSheetId="3">#REF!</definedName>
    <definedName name="_____VO1" localSheetId="6">#REF!</definedName>
    <definedName name="_____VO1" localSheetId="1">#REF!</definedName>
    <definedName name="_____VO1" localSheetId="0">#REF!</definedName>
    <definedName name="_____VO1">#REF!</definedName>
    <definedName name="____VE1" localSheetId="3">#REF!</definedName>
    <definedName name="____VE1" localSheetId="6">#REF!</definedName>
    <definedName name="____VE1" localSheetId="1">#REF!</definedName>
    <definedName name="____VE1" localSheetId="0">#REF!</definedName>
    <definedName name="____VE1">#REF!</definedName>
    <definedName name="____VO1" localSheetId="3">#REF!</definedName>
    <definedName name="____VO1" localSheetId="6">#REF!</definedName>
    <definedName name="____VO1" localSheetId="1">#REF!</definedName>
    <definedName name="____VO1" localSheetId="0">#REF!</definedName>
    <definedName name="____VO1">#REF!</definedName>
    <definedName name="___VE1" localSheetId="3">#REF!</definedName>
    <definedName name="___VE1" localSheetId="6">#REF!</definedName>
    <definedName name="___VE1" localSheetId="1">#REF!</definedName>
    <definedName name="___VE1" localSheetId="0">#REF!</definedName>
    <definedName name="___VE1">#REF!</definedName>
    <definedName name="___VO1" localSheetId="3">#REF!</definedName>
    <definedName name="___VO1" localSheetId="6">#REF!</definedName>
    <definedName name="___VO1" localSheetId="1">#REF!</definedName>
    <definedName name="___VO1" localSheetId="0">#REF!</definedName>
    <definedName name="___VO1">#REF!</definedName>
    <definedName name="__VE1" localSheetId="3">#REF!</definedName>
    <definedName name="__VE1" localSheetId="6">#REF!</definedName>
    <definedName name="__VE1" localSheetId="1">#REF!</definedName>
    <definedName name="__VE1" localSheetId="0">#REF!</definedName>
    <definedName name="__VE1">#REF!</definedName>
    <definedName name="__VO1" localSheetId="3">#REF!</definedName>
    <definedName name="__VO1" localSheetId="6">#REF!</definedName>
    <definedName name="__VO1" localSheetId="1">#REF!</definedName>
    <definedName name="__VO1" localSheetId="0">#REF!</definedName>
    <definedName name="__VO1">#REF!</definedName>
    <definedName name="__xlnm._FilterDatabase">#REF!</definedName>
    <definedName name="__xlnm.Print_Area">#REF!</definedName>
    <definedName name="__xlnm.Print_Area_1">#REF!</definedName>
    <definedName name="_bdi2" localSheetId="6">#REF!</definedName>
    <definedName name="_bdi2" localSheetId="1">#REF!</definedName>
    <definedName name="_bdi2" localSheetId="0">#REF!</definedName>
    <definedName name="_bdi2">#REF!</definedName>
    <definedName name="_Fill">#N/A</definedName>
    <definedName name="_Fill_1">#N/A</definedName>
    <definedName name="_Fill_2">#N/A</definedName>
    <definedName name="_Fill_3">#N/A</definedName>
    <definedName name="_Fill_4">#N/A</definedName>
    <definedName name="_xlnm._FilterDatabase" localSheetId="5" hidden="1">'ACEITABILIDADE DE PREÇOS'!$D$12:$S$13</definedName>
    <definedName name="_xlnm._FilterDatabase" localSheetId="3" hidden="1">'CPU`s '!$D$12:$D$13</definedName>
    <definedName name="_xlnm._FilterDatabase" localSheetId="4" hidden="1">'CURVA ABC'!$D$12:$V$13</definedName>
    <definedName name="_xlnm._FilterDatabase" localSheetId="1" hidden="1">'MEMÓRIA DE CÁLCULO'!#REF!</definedName>
    <definedName name="_xlnm._FilterDatabase" localSheetId="0" hidden="1">'OR - GERAL'!#REF!</definedName>
    <definedName name="_FOG50" localSheetId="3">#REF!</definedName>
    <definedName name="_FOG50" localSheetId="6">#REF!</definedName>
    <definedName name="_FOG50" localSheetId="1">#REF!</definedName>
    <definedName name="_FOG50" localSheetId="0">#REF!</definedName>
    <definedName name="_FOG50">#REF!</definedName>
    <definedName name="_glp13" localSheetId="6">#REF!</definedName>
    <definedName name="_glp13" localSheetId="1">#REF!</definedName>
    <definedName name="_glp13" localSheetId="0">#REF!</definedName>
    <definedName name="_glp13">#REF!</definedName>
    <definedName name="_Key1">"#REF!"</definedName>
    <definedName name="_Key1_1">"#REF!"</definedName>
    <definedName name="_Key1_2">"#REF!"</definedName>
    <definedName name="_Key1_3">"#REF!"</definedName>
    <definedName name="_Key1_4">"#REF!"</definedName>
    <definedName name="_Key2">"#REF!"</definedName>
    <definedName name="_Key2_1">"#REF!"</definedName>
    <definedName name="_Key2_2">"#REF!"</definedName>
    <definedName name="_Key2_3">"#REF!"</definedName>
    <definedName name="_Key2_4">"#REF!"</definedName>
    <definedName name="_ls2" localSheetId="6">#REF!</definedName>
    <definedName name="_ls2" localSheetId="1">#REF!</definedName>
    <definedName name="_ls2" localSheetId="0">#REF!</definedName>
    <definedName name="_ls2">#REF!</definedName>
    <definedName name="_Order1">255</definedName>
    <definedName name="_Order2">255</definedName>
    <definedName name="_PVC100" localSheetId="3">#REF!</definedName>
    <definedName name="_PVC100" localSheetId="6">#REF!</definedName>
    <definedName name="_PVC100" localSheetId="1">#REF!</definedName>
    <definedName name="_PVC100" localSheetId="0">#REF!</definedName>
    <definedName name="_PVC100">#REF!</definedName>
    <definedName name="_PVC150" localSheetId="3">#REF!</definedName>
    <definedName name="_PVC150" localSheetId="6">#REF!</definedName>
    <definedName name="_PVC150" localSheetId="1">#REF!</definedName>
    <definedName name="_PVC150" localSheetId="0">#REF!</definedName>
    <definedName name="_PVC150">#REF!</definedName>
    <definedName name="_PVC50" localSheetId="3">#REF!</definedName>
    <definedName name="_PVC50" localSheetId="6">#REF!</definedName>
    <definedName name="_PVC50" localSheetId="1">#REF!</definedName>
    <definedName name="_PVC50" localSheetId="0">#REF!</definedName>
    <definedName name="_PVC50">#REF!</definedName>
    <definedName name="_PVC75" localSheetId="3">#REF!</definedName>
    <definedName name="_PVC75" localSheetId="6">#REF!</definedName>
    <definedName name="_PVC75" localSheetId="1">#REF!</definedName>
    <definedName name="_PVC75" localSheetId="0">#REF!</definedName>
    <definedName name="_PVC75">#REF!</definedName>
    <definedName name="_Sort">"#REF!"</definedName>
    <definedName name="_Sort_1">"#REF!"</definedName>
    <definedName name="_Sort_2">"#REF!"</definedName>
    <definedName name="_Sort_3">"#REF!"</definedName>
    <definedName name="_Sort_4">"#REF!"</definedName>
    <definedName name="_VBF1" localSheetId="3">#REF!</definedName>
    <definedName name="_VBF1" localSheetId="6">#REF!</definedName>
    <definedName name="_VBF1" localSheetId="1">#REF!</definedName>
    <definedName name="_VBF1" localSheetId="0">#REF!</definedName>
    <definedName name="_VBF1">#REF!</definedName>
    <definedName name="_VE1" localSheetId="3">#REF!</definedName>
    <definedName name="_VE1" localSheetId="6">#REF!</definedName>
    <definedName name="_VE1" localSheetId="1">#REF!</definedName>
    <definedName name="_VE1" localSheetId="0">#REF!</definedName>
    <definedName name="_VE1">#REF!</definedName>
    <definedName name="_VO1" localSheetId="3">#REF!</definedName>
    <definedName name="_VO1" localSheetId="6">#REF!</definedName>
    <definedName name="_VO1" localSheetId="1">#REF!</definedName>
    <definedName name="_VO1" localSheetId="0">#REF!</definedName>
    <definedName name="_VO1">#REF!</definedName>
    <definedName name="_VR1" localSheetId="3">#REF!</definedName>
    <definedName name="_VR1" localSheetId="6">#REF!</definedName>
    <definedName name="_VR1" localSheetId="1">#REF!</definedName>
    <definedName name="_VR1" localSheetId="0">#REF!</definedName>
    <definedName name="_VR1">#REF!</definedName>
    <definedName name="A">#N/A</definedName>
    <definedName name="A__1" localSheetId="3">#REF!</definedName>
    <definedName name="A__1" localSheetId="6">#REF!</definedName>
    <definedName name="A__1" localSheetId="1">#REF!</definedName>
    <definedName name="A__1" localSheetId="0">#REF!</definedName>
    <definedName name="A__1">#REF!</definedName>
    <definedName name="A__1_1">"'file://maximus/usuarios/dcandido/or%c3%87amentos/praia%20grande/a-034-001-70-5-or-0003_orc.xls'#$'rap-r'.$dn$374"</definedName>
    <definedName name="A__2" localSheetId="3">#REF!</definedName>
    <definedName name="A__2" localSheetId="6">#REF!</definedName>
    <definedName name="A__2" localSheetId="1">#REF!</definedName>
    <definedName name="A__2" localSheetId="0">#REF!</definedName>
    <definedName name="A__2">#REF!</definedName>
    <definedName name="A__2_1">"'file://maximus/usuarios/dcandido/or%c3%87amentos/praia%20grande/a-034-001-70-5-or-0003_orc.xls'#$'rap-r'.$es$405"</definedName>
    <definedName name="A__3" localSheetId="3">#REF!</definedName>
    <definedName name="A__3" localSheetId="6">#REF!</definedName>
    <definedName name="A__3" localSheetId="1">#REF!</definedName>
    <definedName name="A__3" localSheetId="0">#REF!</definedName>
    <definedName name="A__3">#REF!</definedName>
    <definedName name="A__3_1">"'file://maximus/usuarios/dcandido/or%c3%87amentos/praia%20grande/a-034-001-70-5-or-0003_orc.xls'#$'rap-r'.$fc$415"</definedName>
    <definedName name="A__4" localSheetId="3">#REF!</definedName>
    <definedName name="A__4" localSheetId="6">#REF!</definedName>
    <definedName name="A__4" localSheetId="1">#REF!</definedName>
    <definedName name="A__4" localSheetId="0">#REF!</definedName>
    <definedName name="A__4">#REF!</definedName>
    <definedName name="A__4_1">"'file://maximus/usuarios/dcandido/or%c3%87amentos/praia%20grande/a-034-001-70-5-or-0003_orc.xls'#$'rap-r'.$fr$430"</definedName>
    <definedName name="A__5" localSheetId="3">#REF!</definedName>
    <definedName name="A__5" localSheetId="6">#REF!</definedName>
    <definedName name="A__5" localSheetId="1">#REF!</definedName>
    <definedName name="A__5" localSheetId="0">#REF!</definedName>
    <definedName name="A__5">#REF!</definedName>
    <definedName name="A__5_1">"'file://maximus/usuarios/dcandido/or%c3%87amentos/praia%20grande/a-034-001-70-5-or-0003_orc.xls'#$'rap-r'.$ga$439"</definedName>
    <definedName name="A__6" localSheetId="3">#REF!</definedName>
    <definedName name="A__6" localSheetId="6">#REF!</definedName>
    <definedName name="A__6" localSheetId="1">#REF!</definedName>
    <definedName name="A__6" localSheetId="0">#REF!</definedName>
    <definedName name="A__6">#REF!</definedName>
    <definedName name="A__6_1">"'file://maximus/usuarios/dcandido/or%c3%87amentos/praia%20grande/a-034-001-70-5-or-0003_orc.xls'#$'rap-r'.$bc$13879"</definedName>
    <definedName name="A_1" localSheetId="3">#REF!</definedName>
    <definedName name="A_1" localSheetId="6">#REF!</definedName>
    <definedName name="A_1" localSheetId="1">#REF!</definedName>
    <definedName name="A_1" localSheetId="0">#REF!</definedName>
    <definedName name="A_1">#REF!</definedName>
    <definedName name="A_1_1">"'file://maximus/usuarios/dcandido/or%c3%87amentos/praia%20grande/a-034-001-70-5-or-0003_orc.xls'#$'rap-r'.$ei$651"</definedName>
    <definedName name="A_2" localSheetId="3">#REF!</definedName>
    <definedName name="A_2" localSheetId="6">#REF!</definedName>
    <definedName name="A_2" localSheetId="1">#REF!</definedName>
    <definedName name="A_2" localSheetId="0">#REF!</definedName>
    <definedName name="A_2">#REF!</definedName>
    <definedName name="A_2_1">"'file://maximus/usuarios/dcandido/or%c3%87amentos/praia%20grande/a-034-001-70-5-or-0003_orc.xls'#$'rap-r'.$fp$684"</definedName>
    <definedName name="A_3" localSheetId="3">#REF!</definedName>
    <definedName name="A_3" localSheetId="6">#REF!</definedName>
    <definedName name="A_3" localSheetId="1">#REF!</definedName>
    <definedName name="A_3" localSheetId="0">#REF!</definedName>
    <definedName name="A_3">#REF!</definedName>
    <definedName name="A_3_1">"'file://maximus/usuarios/dcandido/or%c3%87amentos/praia%20grande/a-034-001-70-5-or-0003_orc.xls'#$'rap-r'.$fw$691"</definedName>
    <definedName name="aaa" localSheetId="3">#REF!</definedName>
    <definedName name="aaa" localSheetId="6">#REF!</definedName>
    <definedName name="aaa" localSheetId="1">#REF!</definedName>
    <definedName name="aaa" localSheetId="0">#REF!</definedName>
    <definedName name="aaa">#REF!</definedName>
    <definedName name="ABC">#N/A</definedName>
    <definedName name="ABC_1">#N/A</definedName>
    <definedName name="ABC_2">#N/A</definedName>
    <definedName name="ABC_3">#N/A</definedName>
    <definedName name="abhi" localSheetId="6">#REF!</definedName>
    <definedName name="abhi" localSheetId="1">#REF!</definedName>
    <definedName name="abhi" localSheetId="0">#REF!</definedName>
    <definedName name="abhi">#REF!</definedName>
    <definedName name="açoc" localSheetId="6">#REF!</definedName>
    <definedName name="açoc" localSheetId="1">#REF!</definedName>
    <definedName name="açoc" localSheetId="0">#REF!</definedName>
    <definedName name="açoc">#REF!</definedName>
    <definedName name="açoe" localSheetId="6">#REF!</definedName>
    <definedName name="açoe" localSheetId="1">#REF!</definedName>
    <definedName name="açoe" localSheetId="0">#REF!</definedName>
    <definedName name="açoe">#REF!</definedName>
    <definedName name="adriano" localSheetId="6">#REF!</definedName>
    <definedName name="adriano" localSheetId="1">#REF!</definedName>
    <definedName name="adriano" localSheetId="0">#REF!</definedName>
    <definedName name="adriano">#REF!</definedName>
    <definedName name="agua" localSheetId="6">#REF!</definedName>
    <definedName name="agua" localSheetId="1">#REF!</definedName>
    <definedName name="agua" localSheetId="0">#REF!</definedName>
    <definedName name="agua">#REF!</definedName>
    <definedName name="aj" localSheetId="6">#REF!</definedName>
    <definedName name="aj" localSheetId="1">#REF!</definedName>
    <definedName name="aj" localSheetId="0">#REF!</definedName>
    <definedName name="aj">#REF!</definedName>
    <definedName name="aju" localSheetId="6">#REF!</definedName>
    <definedName name="aju" localSheetId="1">#REF!</definedName>
    <definedName name="aju" localSheetId="0">#REF!</definedName>
    <definedName name="aju">#REF!</definedName>
    <definedName name="ajud" localSheetId="6">#REF!</definedName>
    <definedName name="ajud" localSheetId="1">#REF!</definedName>
    <definedName name="ajud" localSheetId="0">#REF!</definedName>
    <definedName name="ajud">#REF!</definedName>
    <definedName name="anda" localSheetId="6">#REF!</definedName>
    <definedName name="anda" localSheetId="1">#REF!</definedName>
    <definedName name="anda" localSheetId="0">#REF!</definedName>
    <definedName name="anda">#REF!</definedName>
    <definedName name="APARENTE" localSheetId="3">#REF!</definedName>
    <definedName name="APARENTE" localSheetId="6">#REF!</definedName>
    <definedName name="APARENTE" localSheetId="1">#REF!</definedName>
    <definedName name="APARENTE" localSheetId="0">#REF!</definedName>
    <definedName name="APARENTE">#REF!</definedName>
    <definedName name="aram" localSheetId="6">#REF!</definedName>
    <definedName name="aram" localSheetId="1">#REF!</definedName>
    <definedName name="aram" localSheetId="0">#REF!</definedName>
    <definedName name="aram">#REF!</definedName>
    <definedName name="area" localSheetId="2">IF("#REF!="""",#REF!*#REF!,#REF!)",TRUE)</definedName>
    <definedName name="area" localSheetId="6">#REF!</definedName>
    <definedName name="area" localSheetId="1">#REF!</definedName>
    <definedName name="area" localSheetId="0">#REF!</definedName>
    <definedName name="area">#REF!</definedName>
    <definedName name="area_1">IF("#REF!="""",#REF!*#REF!,#REF!)",TRUE)</definedName>
    <definedName name="area_2">IF("#REF!="""",#REF!*#REF!,#REF!)",TRUE)</definedName>
    <definedName name="area_3">IF("#REF!="""",#REF!*#REF!,#REF!)",TRUE)</definedName>
    <definedName name="_xlnm.Print_Area" localSheetId="5">'ACEITABILIDADE DE PREÇOS'!$B$2:$Y$42</definedName>
    <definedName name="_xlnm.Print_Area" localSheetId="3">'CPU`s '!$B$2:$X$105</definedName>
    <definedName name="_xlnm.Print_Area" localSheetId="8">'CRITÉRIOS DE MEDIÇÃO POR ETAPA'!$E$2:$K$114</definedName>
    <definedName name="_xlnm.Print_Area" localSheetId="9">'CRONOG. DE DESEMBOLSO P PERIODO'!$E$2:$K$66</definedName>
    <definedName name="_xlnm.Print_Area" localSheetId="6">'CRONOGRAMA FISICO'!$D$2:$DU$183</definedName>
    <definedName name="_xlnm.Print_Area" localSheetId="7">'CRONOGRAMA FISICO FINACEIRO'!$D$2:$DT$98</definedName>
    <definedName name="_xlnm.Print_Area" localSheetId="4">'CURVA ABC'!$B$2:$AB$54</definedName>
    <definedName name="_xlnm.Print_Area" localSheetId="1">'MEMÓRIA DE CÁLCULO'!$B$2:$T$1057</definedName>
    <definedName name="_xlnm.Print_Area" localSheetId="0">'OR - GERAL'!$B$2:$AJ$209</definedName>
    <definedName name="AREAABRIGO">"#REF!"</definedName>
    <definedName name="AREAABRIGO_1">"#REF!"</definedName>
    <definedName name="AREAABRIGO_2">"#REF!"</definedName>
    <definedName name="AREAABRIGO_3">"#REF!"</definedName>
    <definedName name="AREAAMBIENTAL">"#REF!"</definedName>
    <definedName name="AREAAMBIENTAL_1">"#REF!"</definedName>
    <definedName name="AREAAMBIENTAL_2">"#REF!"</definedName>
    <definedName name="AREAAMBIENTAL_3">"#REF!"</definedName>
    <definedName name="AREAFORRO">"#REF!"</definedName>
    <definedName name="AREAFORRO_1">"#REF!"</definedName>
    <definedName name="AREAFORRO_2">"#REF!"</definedName>
    <definedName name="AREAFORRO_3">"#REF!"</definedName>
    <definedName name="AREAGAIOLA">"#REF!"</definedName>
    <definedName name="AREAGAIOLA_1">"#REF!"</definedName>
    <definedName name="AREAGAIOLA_2">"#REF!"</definedName>
    <definedName name="AREAMADEIRITE">2.44*0.122</definedName>
    <definedName name="AREAPONTALETE">"#REF!"</definedName>
    <definedName name="AREAPONTALETE_1">"#REF!"</definedName>
    <definedName name="AREAPONTALETE_2">"#REF!"</definedName>
    <definedName name="AREAPONTALETE_3">"#REF!"</definedName>
    <definedName name="AREATABUA">0.75</definedName>
    <definedName name="arei" localSheetId="6">#REF!</definedName>
    <definedName name="arei" localSheetId="1">#REF!</definedName>
    <definedName name="arei" localSheetId="0">#REF!</definedName>
    <definedName name="arei">#REF!</definedName>
    <definedName name="arga" localSheetId="6">#REF!</definedName>
    <definedName name="arga" localSheetId="1">#REF!</definedName>
    <definedName name="arga" localSheetId="0">#REF!</definedName>
    <definedName name="arga">#REF!</definedName>
    <definedName name="argi" localSheetId="6">#REF!</definedName>
    <definedName name="argi" localSheetId="1">#REF!</definedName>
    <definedName name="argi" localSheetId="0">#REF!</definedName>
    <definedName name="argi">#REF!</definedName>
    <definedName name="asd">#N/A</definedName>
    <definedName name="asd_1">#N/A</definedName>
    <definedName name="asd_2">#N/A</definedName>
    <definedName name="asd_3">#N/A</definedName>
    <definedName name="ASFALTO" localSheetId="3">#REF!</definedName>
    <definedName name="ASFALTO" localSheetId="6">#REF!</definedName>
    <definedName name="ASFALTO" localSheetId="1">#REF!</definedName>
    <definedName name="ASFALTO" localSheetId="0">#REF!</definedName>
    <definedName name="ASFALTO">#REF!</definedName>
    <definedName name="azul1515" localSheetId="6">#REF!</definedName>
    <definedName name="azul1515" localSheetId="1">#REF!</definedName>
    <definedName name="azul1515" localSheetId="0">#REF!</definedName>
    <definedName name="azul1515">#REF!</definedName>
    <definedName name="b" localSheetId="3">#REF!</definedName>
    <definedName name="b" localSheetId="6">#REF!</definedName>
    <definedName name="b" localSheetId="1">#REF!</definedName>
    <definedName name="b" localSheetId="0">#REF!</definedName>
    <definedName name="b">#REF!</definedName>
    <definedName name="baac" localSheetId="6">#REF!</definedName>
    <definedName name="baac" localSheetId="1">#REF!</definedName>
    <definedName name="baac" localSheetId="0">#REF!</definedName>
    <definedName name="baac">#REF!</definedName>
    <definedName name="_xlnm.Database" localSheetId="3">#REF!</definedName>
    <definedName name="_xlnm.Database" localSheetId="6">#REF!</definedName>
    <definedName name="_xlnm.Database" localSheetId="1">#REF!</definedName>
    <definedName name="_xlnm.Database" localSheetId="0">#REF!</definedName>
    <definedName name="_xlnm.Database">#REF!</definedName>
    <definedName name="basi" localSheetId="6">#REF!</definedName>
    <definedName name="basi" localSheetId="1">#REF!</definedName>
    <definedName name="basi" localSheetId="0">#REF!</definedName>
    <definedName name="basi">#REF!</definedName>
    <definedName name="BDI" comment="BDI" localSheetId="2">#REF!</definedName>
    <definedName name="bdi" localSheetId="6">#REF!</definedName>
    <definedName name="bdi" localSheetId="1">#REF!</definedName>
    <definedName name="bdi" localSheetId="0">#REF!</definedName>
    <definedName name="bdi">#REF!</definedName>
    <definedName name="BDI_2" localSheetId="2">#REF!</definedName>
    <definedName name="BF" localSheetId="3">[1]MEMORIAL!#REF!</definedName>
    <definedName name="BF" localSheetId="6">[1]MEMORIAL!#REF!</definedName>
    <definedName name="BF" localSheetId="1">#REF!</definedName>
    <definedName name="BF" localSheetId="0">[1]MEMORIAL!#REF!</definedName>
    <definedName name="BF">[1]MEMORIAL!#REF!</definedName>
    <definedName name="bian" localSheetId="6">#REF!</definedName>
    <definedName name="bian" localSheetId="1">#REF!</definedName>
    <definedName name="bian" localSheetId="0">#REF!</definedName>
    <definedName name="bian">#REF!</definedName>
    <definedName name="blca15" localSheetId="6">#REF!</definedName>
    <definedName name="blca15" localSheetId="1">#REF!</definedName>
    <definedName name="blca15" localSheetId="0">#REF!</definedName>
    <definedName name="blca15">#REF!</definedName>
    <definedName name="blca20" localSheetId="6">#REF!</definedName>
    <definedName name="blca20" localSheetId="1">#REF!</definedName>
    <definedName name="blca20" localSheetId="0">#REF!</definedName>
    <definedName name="blca20">#REF!</definedName>
    <definedName name="blce15" localSheetId="6">#REF!</definedName>
    <definedName name="blce15" localSheetId="1">#REF!</definedName>
    <definedName name="blce15" localSheetId="0">#REF!</definedName>
    <definedName name="blce15">#REF!</definedName>
    <definedName name="blce20" localSheetId="6">#REF!</definedName>
    <definedName name="blce20" localSheetId="1">#REF!</definedName>
    <definedName name="blce20" localSheetId="0">#REF!</definedName>
    <definedName name="blce20">#REF!</definedName>
    <definedName name="blcv15" localSheetId="6">#REF!</definedName>
    <definedName name="blcv15" localSheetId="1">#REF!</definedName>
    <definedName name="blcv15" localSheetId="0">#REF!</definedName>
    <definedName name="blcv15">#REF!</definedName>
    <definedName name="blcv20" localSheetId="6">#REF!</definedName>
    <definedName name="blcv20" localSheetId="1">#REF!</definedName>
    <definedName name="blcv20" localSheetId="0">#REF!</definedName>
    <definedName name="blcv20">#REF!</definedName>
    <definedName name="BLOCO" localSheetId="3">#REF!</definedName>
    <definedName name="BLOCO" localSheetId="6">#REF!</definedName>
    <definedName name="BLOCO" localSheetId="1">#REF!</definedName>
    <definedName name="BLOCO" localSheetId="0">#REF!</definedName>
    <definedName name="BLOCO">#REF!</definedName>
    <definedName name="BLOCRET" localSheetId="3">#REF!</definedName>
    <definedName name="BLOCRET" localSheetId="6">#REF!</definedName>
    <definedName name="BLOCRET" localSheetId="1">#REF!</definedName>
    <definedName name="BLOCRET" localSheetId="0">#REF!</definedName>
    <definedName name="BLOCRET">#REF!</definedName>
    <definedName name="bomb" localSheetId="6">#REF!</definedName>
    <definedName name="bomb" localSheetId="1">#REF!</definedName>
    <definedName name="bomb" localSheetId="0">#REF!</definedName>
    <definedName name="bomb">#REF!</definedName>
    <definedName name="bota" localSheetId="6">#REF!</definedName>
    <definedName name="bota" localSheetId="1">#REF!</definedName>
    <definedName name="bota" localSheetId="0">#REF!</definedName>
    <definedName name="bota">#REF!</definedName>
    <definedName name="brit" localSheetId="6">#REF!</definedName>
    <definedName name="brit" localSheetId="1">#REF!</definedName>
    <definedName name="brit" localSheetId="0">#REF!</definedName>
    <definedName name="brit">#REF!</definedName>
    <definedName name="BRUCUTU">"#REF!"</definedName>
    <definedName name="BRUCUTU_1">"#REF!"</definedName>
    <definedName name="BRUCUTU_2">"#REF!"</definedName>
    <definedName name="BRUCUTU_3">"#REF!"</definedName>
    <definedName name="cabo35" localSheetId="6">#REF!</definedName>
    <definedName name="cabo35" localSheetId="1">#REF!</definedName>
    <definedName name="cabo35" localSheetId="0">#REF!</definedName>
    <definedName name="cabo35">#REF!</definedName>
    <definedName name="caib" localSheetId="6">#REF!</definedName>
    <definedName name="caib" localSheetId="1">#REF!</definedName>
    <definedName name="caib" localSheetId="0">#REF!</definedName>
    <definedName name="caib">#REF!</definedName>
    <definedName name="cal" localSheetId="6">#REF!</definedName>
    <definedName name="cal" localSheetId="1">#REF!</definedName>
    <definedName name="cal" localSheetId="0">#REF!</definedName>
    <definedName name="cal">#REF!</definedName>
    <definedName name="CAMPO" localSheetId="3">#REF!</definedName>
    <definedName name="CAMPO" localSheetId="6">#REF!</definedName>
    <definedName name="CAMPO" localSheetId="1">#REF!</definedName>
    <definedName name="CAMPO" localSheetId="0">#REF!</definedName>
    <definedName name="CAMPO">#REF!</definedName>
    <definedName name="cant" localSheetId="6">#REF!</definedName>
    <definedName name="cant" localSheetId="1">#REF!</definedName>
    <definedName name="cant" localSheetId="0">#REF!</definedName>
    <definedName name="cant">#REF!</definedName>
    <definedName name="carb1" localSheetId="6">#REF!</definedName>
    <definedName name="carb1" localSheetId="1">#REF!</definedName>
    <definedName name="carb1" localSheetId="0">#REF!</definedName>
    <definedName name="carb1">#REF!</definedName>
    <definedName name="caro" localSheetId="6">#REF!</definedName>
    <definedName name="caro" localSheetId="1">#REF!</definedName>
    <definedName name="caro" localSheetId="0">#REF!</definedName>
    <definedName name="caro">#REF!</definedName>
    <definedName name="chum" localSheetId="6">#REF!</definedName>
    <definedName name="chum" localSheetId="1">#REF!</definedName>
    <definedName name="chum" localSheetId="0">#REF!</definedName>
    <definedName name="chum">#REF!</definedName>
    <definedName name="ciclopico" localSheetId="3">[1]MEMORIAL!#REF!</definedName>
    <definedName name="ciclopico" localSheetId="6">[1]MEMORIAL!#REF!</definedName>
    <definedName name="ciclopico" localSheetId="1">#REF!</definedName>
    <definedName name="ciclopico" localSheetId="0">[1]MEMORIAL!#REF!</definedName>
    <definedName name="ciclopico">[1]MEMORIAL!#REF!</definedName>
    <definedName name="ciclópico" localSheetId="3">#REF!</definedName>
    <definedName name="ciclópico" localSheetId="6">#REF!</definedName>
    <definedName name="ciclópico" localSheetId="1">#REF!</definedName>
    <definedName name="ciclópico" localSheetId="0">#REF!</definedName>
    <definedName name="ciclópico">#REF!</definedName>
    <definedName name="CICLOPICO_1">"'file://maximus/usuarios/dcandido/or%c3%87amentos/praia%20grande/a-034-001-70-5-or-0003_orc.xls'#$'rap-r'.$gg$445"</definedName>
    <definedName name="cime" localSheetId="6">#REF!</definedName>
    <definedName name="cime" localSheetId="1">#REF!</definedName>
    <definedName name="cime" localSheetId="0">#REF!</definedName>
    <definedName name="cime">#REF!</definedName>
    <definedName name="coad" localSheetId="6">#REF!</definedName>
    <definedName name="coad" localSheetId="1">#REF!</definedName>
    <definedName name="coad" localSheetId="0">#REF!</definedName>
    <definedName name="coad">#REF!</definedName>
    <definedName name="codserv">#N/A</definedName>
    <definedName name="codservn">#N/A</definedName>
    <definedName name="comp" localSheetId="6">#REF!</definedName>
    <definedName name="comp" localSheetId="1">#REF!</definedName>
    <definedName name="comp" localSheetId="0">#REF!</definedName>
    <definedName name="comp">#REF!</definedName>
    <definedName name="COMPOSICAO01" localSheetId="3">#REF!</definedName>
    <definedName name="COMPOSICAO01" localSheetId="6">#REF!</definedName>
    <definedName name="COMPOSICAO01" localSheetId="1">#REF!</definedName>
    <definedName name="COMPOSICAO01" localSheetId="0">#REF!</definedName>
    <definedName name="COMPOSICAO01">#REF!</definedName>
    <definedName name="COMPOSIÇÃO01" localSheetId="3">#REF!</definedName>
    <definedName name="COMPOSIÇÃO01" localSheetId="6">#REF!</definedName>
    <definedName name="COMPOSIÇÃO01" localSheetId="1">#REF!</definedName>
    <definedName name="COMPOSIÇÃO01" localSheetId="0">#REF!</definedName>
    <definedName name="COMPOSIÇÃO01">#REF!</definedName>
    <definedName name="COMPOSICAO02" localSheetId="3">#REF!</definedName>
    <definedName name="COMPOSICAO02" localSheetId="6">#REF!</definedName>
    <definedName name="COMPOSICAO02" localSheetId="1">#REF!</definedName>
    <definedName name="COMPOSICAO02" localSheetId="0">#REF!</definedName>
    <definedName name="COMPOSICAO02">#REF!</definedName>
    <definedName name="conc15" localSheetId="6">#REF!</definedName>
    <definedName name="conc15" localSheetId="1">#REF!</definedName>
    <definedName name="conc15" localSheetId="0">#REF!</definedName>
    <definedName name="conc15">#REF!</definedName>
    <definedName name="conc18" localSheetId="6">#REF!</definedName>
    <definedName name="conc18" localSheetId="1">#REF!</definedName>
    <definedName name="conc18" localSheetId="0">#REF!</definedName>
    <definedName name="conc18">#REF!</definedName>
    <definedName name="conc20" localSheetId="6">#REF!</definedName>
    <definedName name="conc20" localSheetId="1">#REF!</definedName>
    <definedName name="conc20" localSheetId="0">#REF!</definedName>
    <definedName name="conc20">#REF!</definedName>
    <definedName name="concciclo" localSheetId="3">#REF!</definedName>
    <definedName name="concciclo" localSheetId="6">#REF!</definedName>
    <definedName name="concciclo" localSheetId="1">#REF!</definedName>
    <definedName name="concciclo" localSheetId="0">#REF!</definedName>
    <definedName name="concciclo">#REF!</definedName>
    <definedName name="CONCRETO" localSheetId="3">#REF!</definedName>
    <definedName name="CONCRETO" localSheetId="6">#REF!</definedName>
    <definedName name="CONCRETO" localSheetId="1">#REF!</definedName>
    <definedName name="CONCRETO" localSheetId="0">#REF!</definedName>
    <definedName name="CONCRETO">#REF!</definedName>
    <definedName name="CONCRETO_A" localSheetId="3">#REF!</definedName>
    <definedName name="CONCRETO_A" localSheetId="6">#REF!</definedName>
    <definedName name="CONCRETO_A" localSheetId="1">#REF!</definedName>
    <definedName name="CONCRETO_A" localSheetId="0">#REF!</definedName>
    <definedName name="CONCRETO_A">#REF!</definedName>
    <definedName name="cons" localSheetId="6">#REF!</definedName>
    <definedName name="cons" localSheetId="1">#REF!</definedName>
    <definedName name="cons" localSheetId="0">#REF!</definedName>
    <definedName name="cons">#REF!</definedName>
    <definedName name="cont" localSheetId="6">#REF!</definedName>
    <definedName name="cont" localSheetId="1">#REF!</definedName>
    <definedName name="cont" localSheetId="0">#REF!</definedName>
    <definedName name="cont">#REF!</definedName>
    <definedName name="copl10" localSheetId="6">#REF!</definedName>
    <definedName name="copl10" localSheetId="1">#REF!</definedName>
    <definedName name="copl10" localSheetId="0">#REF!</definedName>
    <definedName name="copl10">#REF!</definedName>
    <definedName name="copl18" localSheetId="6">#REF!</definedName>
    <definedName name="copl18" localSheetId="1">#REF!</definedName>
    <definedName name="copl18" localSheetId="0">#REF!</definedName>
    <definedName name="copl18">#REF!</definedName>
    <definedName name="cosa" localSheetId="6">#REF!</definedName>
    <definedName name="cosa" localSheetId="1">#REF!</definedName>
    <definedName name="cosa" localSheetId="0">#REF!</definedName>
    <definedName name="cosa">#REF!</definedName>
    <definedName name="crav" localSheetId="6">#REF!</definedName>
    <definedName name="crav" localSheetId="1">#REF!</definedName>
    <definedName name="crav" localSheetId="0">#REF!</definedName>
    <definedName name="crav">#REF!</definedName>
    <definedName name="CSA" localSheetId="3">#REF!</definedName>
    <definedName name="CSA" localSheetId="6">#REF!</definedName>
    <definedName name="CSA" localSheetId="1">#REF!</definedName>
    <definedName name="CSA" localSheetId="0">#REF!</definedName>
    <definedName name="CSA">#REF!</definedName>
    <definedName name="CSPP" localSheetId="3">#REF!</definedName>
    <definedName name="CSPP" localSheetId="6">#REF!</definedName>
    <definedName name="CSPP" localSheetId="1">#REF!</definedName>
    <definedName name="CSPP" localSheetId="0">#REF!</definedName>
    <definedName name="CSPP">#REF!</definedName>
    <definedName name="CUSTO_ADM_LOCAL_E_MOBILIZACAO">SUMIF(#REF!,"IR5101",#REF!)+SUMIF(#REF!,"IR5102",#REF!)+SUMIF(#REF!,"IR5103",#REF!)+ SUMIF(#REF!,"IR5104",#REF!) + SUMIF(#REF!,"IR5105",#REF!)+ SUMIF(#REF!,"IR5106",#REF!)+ SUMIF(#REF!,"IR5107",#REF!)</definedName>
    <definedName name="CUSTO_TREIN._GERAL">#REF!</definedName>
    <definedName name="DADOS" comment="Lista Suspensa" localSheetId="2">#REF!</definedName>
    <definedName name="DADOS">#REF!</definedName>
    <definedName name="DEFOFO" localSheetId="3">#REF!</definedName>
    <definedName name="DEFOFO" localSheetId="6">#REF!</definedName>
    <definedName name="DEFOFO" localSheetId="1">#REF!</definedName>
    <definedName name="DEFOFO" localSheetId="0">#REF!</definedName>
    <definedName name="DEFOFO">#REF!</definedName>
    <definedName name="DEFOFO100" localSheetId="3">#REF!</definedName>
    <definedName name="DEFOFO100" localSheetId="6">#REF!</definedName>
    <definedName name="DEFOFO100" localSheetId="1">#REF!</definedName>
    <definedName name="DEFOFO100" localSheetId="0">#REF!</definedName>
    <definedName name="DEFOFO100">#REF!</definedName>
    <definedName name="DEFOFO150" localSheetId="3">#REF!</definedName>
    <definedName name="DEFOFO150" localSheetId="6">#REF!</definedName>
    <definedName name="DEFOFO150" localSheetId="1">#REF!</definedName>
    <definedName name="DEFOFO150" localSheetId="0">#REF!</definedName>
    <definedName name="DEFOFO150">#REF!</definedName>
    <definedName name="DEFOFO200" localSheetId="3">#REF!</definedName>
    <definedName name="DEFOFO200" localSheetId="6">#REF!</definedName>
    <definedName name="DEFOFO200" localSheetId="1">#REF!</definedName>
    <definedName name="DEFOFO200" localSheetId="0">#REF!</definedName>
    <definedName name="DEFOFO200">#REF!</definedName>
    <definedName name="DEFOFO250" localSheetId="3">#REF!</definedName>
    <definedName name="DEFOFO250" localSheetId="6">#REF!</definedName>
    <definedName name="DEFOFO250" localSheetId="1">#REF!</definedName>
    <definedName name="DEFOFO250" localSheetId="0">#REF!</definedName>
    <definedName name="DEFOFO250">#REF!</definedName>
    <definedName name="DEFOFO300" localSheetId="3">#REF!</definedName>
    <definedName name="DEFOFO300" localSheetId="6">#REF!</definedName>
    <definedName name="DEFOFO300" localSheetId="1">#REF!</definedName>
    <definedName name="DEFOFO300" localSheetId="0">#REF!</definedName>
    <definedName name="DEFOFO300">#REF!</definedName>
    <definedName name="dies" localSheetId="6">#REF!</definedName>
    <definedName name="dies" localSheetId="1">#REF!</definedName>
    <definedName name="dies" localSheetId="0">#REF!</definedName>
    <definedName name="dies">#REF!</definedName>
    <definedName name="dige" localSheetId="6">#REF!</definedName>
    <definedName name="dige" localSheetId="1">#REF!</definedName>
    <definedName name="dige" localSheetId="0">#REF!</definedName>
    <definedName name="dige">#REF!</definedName>
    <definedName name="digr" localSheetId="6">#REF!</definedName>
    <definedName name="digr" localSheetId="1">#REF!</definedName>
    <definedName name="digr" localSheetId="0">#REF!</definedName>
    <definedName name="digr">#REF!</definedName>
    <definedName name="dina" localSheetId="6">#REF!</definedName>
    <definedName name="dina" localSheetId="1">#REF!</definedName>
    <definedName name="dina" localSheetId="0">#REF!</definedName>
    <definedName name="dina">#REF!</definedName>
    <definedName name="dng">#N/A</definedName>
    <definedName name="dng_1">#N/A</definedName>
    <definedName name="dng_2">#N/A</definedName>
    <definedName name="dng_3">#N/A</definedName>
    <definedName name="Dólar">"#REF!"</definedName>
    <definedName name="Dólar_1">"#REF!"</definedName>
    <definedName name="Dólar_2">"#REF!"</definedName>
    <definedName name="Dólar_3">"#REF!"</definedName>
    <definedName name="EE" localSheetId="3">[1]MEMORIAL!#REF!</definedName>
    <definedName name="EE" localSheetId="6">[1]MEMORIAL!#REF!</definedName>
    <definedName name="EE" localSheetId="1">#REF!</definedName>
    <definedName name="EE" localSheetId="0">[1]MEMORIAL!#REF!</definedName>
    <definedName name="EE">[1]MEMORIAL!#REF!</definedName>
    <definedName name="EEE" localSheetId="3">#REF!</definedName>
    <definedName name="EEE" localSheetId="6">#REF!</definedName>
    <definedName name="EEE" localSheetId="1">#REF!</definedName>
    <definedName name="EEE" localSheetId="0">#REF!</definedName>
    <definedName name="EEE">#REF!</definedName>
    <definedName name="ESCADA" localSheetId="3">#REF!</definedName>
    <definedName name="ESCADA" localSheetId="6">#REF!</definedName>
    <definedName name="ESCADA" localSheetId="1">#REF!</definedName>
    <definedName name="ESCADA" localSheetId="0">#REF!</definedName>
    <definedName name="ESCADA">#REF!</definedName>
    <definedName name="esco" localSheetId="6">#REF!</definedName>
    <definedName name="esco" localSheetId="1">#REF!</definedName>
    <definedName name="esco" localSheetId="0">#REF!</definedName>
    <definedName name="esco">#REF!</definedName>
    <definedName name="ETAPA">#REF!</definedName>
    <definedName name="EXAME_GERAL">#REF!</definedName>
    <definedName name="EXAMES">#REF!</definedName>
    <definedName name="Excel_BuiltIn__FilterDatabase_11" localSheetId="3">#REF!</definedName>
    <definedName name="Excel_BuiltIn__FilterDatabase_11" localSheetId="6">#REF!</definedName>
    <definedName name="Excel_BuiltIn__FilterDatabase_11" localSheetId="1">#REF!</definedName>
    <definedName name="Excel_BuiltIn__FilterDatabase_11" localSheetId="0">#REF!</definedName>
    <definedName name="Excel_BuiltIn__FilterDatabase_11">#REF!</definedName>
    <definedName name="Excel_BuiltIn__FilterDatabase_13" localSheetId="3">#REF!</definedName>
    <definedName name="Excel_BuiltIn__FilterDatabase_13" localSheetId="6">#REF!</definedName>
    <definedName name="Excel_BuiltIn__FilterDatabase_13" localSheetId="1">#REF!</definedName>
    <definedName name="Excel_BuiltIn__FilterDatabase_13" localSheetId="0">#REF!</definedName>
    <definedName name="Excel_BuiltIn__FilterDatabase_13">#REF!</definedName>
    <definedName name="Excel_BuiltIn__FilterDatabase_9" localSheetId="3">#REF!</definedName>
    <definedName name="Excel_BuiltIn__FilterDatabase_9" localSheetId="6">#REF!</definedName>
    <definedName name="Excel_BuiltIn__FilterDatabase_9" localSheetId="1">#REF!</definedName>
    <definedName name="Excel_BuiltIn__FilterDatabase_9" localSheetId="0">#REF!</definedName>
    <definedName name="Excel_BuiltIn__FilterDatabase_9">#REF!</definedName>
    <definedName name="Excel_BuiltIn_Print_Area_1">"#REF!"</definedName>
    <definedName name="Excel_BuiltIn_Print_Area_1_1">"#REF!"</definedName>
    <definedName name="Excel_BuiltIn_Print_Area_1_2">"#REF!"</definedName>
    <definedName name="Excel_BuiltIn_Print_Area_1_3">"#REF!"</definedName>
    <definedName name="Excel_BuiltIn_Print_Area_4">"#REF!"</definedName>
    <definedName name="Excel_BuiltIn_Print_Area_4_1">"#REF!"</definedName>
    <definedName name="Excel_BuiltIn_Print_Area_4_2">"#REF!"</definedName>
    <definedName name="Excel_BuiltIn_Print_Area_4_3">"#REF!"</definedName>
    <definedName name="Excel_BuiltIn_Print_Area_5">"#REF!"</definedName>
    <definedName name="Excel_BuiltIn_Print_Area_5_1">"#REF!"</definedName>
    <definedName name="Excel_BuiltIn_Print_Area_5_2">"#REF!"</definedName>
    <definedName name="Excel_BuiltIn_Print_Area_5_3">"#REF!"</definedName>
    <definedName name="Excel_BuiltIn_Print_Titles_1">"#REF!"</definedName>
    <definedName name="Excel_BuiltIn_Print_Titles_1_1">"#REF!"</definedName>
    <definedName name="Excel_BuiltIn_Print_Titles_1_2">"#REF!"</definedName>
    <definedName name="Excel_BuiltIn_Print_Titles_5" localSheetId="6">#REF!</definedName>
    <definedName name="Excel_BuiltIn_Print_Titles_5" localSheetId="1">#REF!</definedName>
    <definedName name="Excel_BuiltIn_Print_Titles_5" localSheetId="0">#REF!</definedName>
    <definedName name="Excel_BuiltIn_Print_Titles_5">#REF!</definedName>
    <definedName name="exco6" localSheetId="6">#REF!</definedName>
    <definedName name="exco6" localSheetId="1">#REF!</definedName>
    <definedName name="exco6" localSheetId="0">#REF!</definedName>
    <definedName name="exco6">#REF!</definedName>
    <definedName name="expo4" localSheetId="6">#REF!</definedName>
    <definedName name="expo4" localSheetId="1">#REF!</definedName>
    <definedName name="expo4" localSheetId="0">#REF!</definedName>
    <definedName name="expo4">#REF!</definedName>
    <definedName name="expr10" localSheetId="6">#REF!</definedName>
    <definedName name="expr10" localSheetId="1">#REF!</definedName>
    <definedName name="expr10" localSheetId="0">#REF!</definedName>
    <definedName name="expr10">#REF!</definedName>
    <definedName name="EXTENSÃO" localSheetId="3">#REF!</definedName>
    <definedName name="EXTENSÃO" localSheetId="6">#REF!</definedName>
    <definedName name="EXTENSÃO" localSheetId="1">#REF!</definedName>
    <definedName name="EXTENSÃO" localSheetId="0">#REF!</definedName>
    <definedName name="EXTENSÃO">#REF!</definedName>
    <definedName name="extred" localSheetId="3">#REF!</definedName>
    <definedName name="extred" localSheetId="6">#REF!</definedName>
    <definedName name="extred" localSheetId="1">#REF!</definedName>
    <definedName name="extred" localSheetId="0">#REF!</definedName>
    <definedName name="extred">#REF!</definedName>
    <definedName name="extred100" localSheetId="3">#REF!</definedName>
    <definedName name="extred100" localSheetId="6">#REF!</definedName>
    <definedName name="extred100" localSheetId="1">#REF!</definedName>
    <definedName name="extred100" localSheetId="0">#REF!</definedName>
    <definedName name="extred100">#REF!</definedName>
    <definedName name="EXTREDE">#REF!</definedName>
    <definedName name="F">#N/A</definedName>
    <definedName name="f\ae" localSheetId="3">#REF!</definedName>
    <definedName name="f\ae" localSheetId="6">#REF!</definedName>
    <definedName name="f\ae" localSheetId="1">#REF!</definedName>
    <definedName name="f\ae" localSheetId="0">#REF!</definedName>
    <definedName name="f\ae">#REF!</definedName>
    <definedName name="fdfng">#N/A</definedName>
    <definedName name="fdfng_1">#N/A</definedName>
    <definedName name="fdfng_2">#N/A</definedName>
    <definedName name="fdfng_3">#N/A</definedName>
    <definedName name="fgec" localSheetId="6">#REF!</definedName>
    <definedName name="fgec" localSheetId="1">#REF!</definedName>
    <definedName name="fgec" localSheetId="0">#REF!</definedName>
    <definedName name="fgec">#REF!</definedName>
    <definedName name="fges" localSheetId="6">#REF!</definedName>
    <definedName name="fges" localSheetId="1">#REF!</definedName>
    <definedName name="fges" localSheetId="0">#REF!</definedName>
    <definedName name="fges">#REF!</definedName>
    <definedName name="FOFO" localSheetId="3">#REF!</definedName>
    <definedName name="FOFO" localSheetId="6">#REF!</definedName>
    <definedName name="FOFO" localSheetId="1">#REF!</definedName>
    <definedName name="FOFO" localSheetId="0">#REF!</definedName>
    <definedName name="FOFO">#REF!</definedName>
    <definedName name="FOFO150" localSheetId="3">#REF!</definedName>
    <definedName name="FOFO150" localSheetId="6">#REF!</definedName>
    <definedName name="FOFO150" localSheetId="1">#REF!</definedName>
    <definedName name="FOFO150" localSheetId="0">#REF!</definedName>
    <definedName name="FOFO150">#REF!</definedName>
    <definedName name="FOFO200" localSheetId="3">#REF!</definedName>
    <definedName name="FOFO200" localSheetId="6">#REF!</definedName>
    <definedName name="FOFO200" localSheetId="1">#REF!</definedName>
    <definedName name="FOFO200" localSheetId="0">#REF!</definedName>
    <definedName name="FOFO200">#REF!</definedName>
    <definedName name="FOFO50" localSheetId="3">#REF!</definedName>
    <definedName name="FOFO50" localSheetId="6">#REF!</definedName>
    <definedName name="FOFO50" localSheetId="1">#REF!</definedName>
    <definedName name="FOFO50" localSheetId="0">#REF!</definedName>
    <definedName name="FOFO50">#REF!</definedName>
    <definedName name="FOFO75" localSheetId="3">#REF!</definedName>
    <definedName name="FOFO75" localSheetId="6">#REF!</definedName>
    <definedName name="FOFO75" localSheetId="1">#REF!</definedName>
    <definedName name="FOFO75" localSheetId="0">#REF!</definedName>
    <definedName name="FOFO75">#REF!</definedName>
    <definedName name="FOFO80" localSheetId="3">#REF!</definedName>
    <definedName name="FOFO80" localSheetId="6">#REF!</definedName>
    <definedName name="FOFO80" localSheetId="1">#REF!</definedName>
    <definedName name="FOFO80" localSheetId="0">#REF!</definedName>
    <definedName name="FOFO80">#REF!</definedName>
    <definedName name="fpvc200" localSheetId="6">#REF!</definedName>
    <definedName name="fpvc200" localSheetId="1">#REF!</definedName>
    <definedName name="fpvc200" localSheetId="0">#REF!</definedName>
    <definedName name="fpvc200">#REF!</definedName>
    <definedName name="g" localSheetId="6">#REF!</definedName>
    <definedName name="g" localSheetId="1">#REF!</definedName>
    <definedName name="g" localSheetId="0">#REF!</definedName>
    <definedName name="g">#REF!</definedName>
    <definedName name="gail1009" localSheetId="6">#REF!</definedName>
    <definedName name="gail1009" localSheetId="1">#REF!</definedName>
    <definedName name="gail1009" localSheetId="0">#REF!</definedName>
    <definedName name="gail1009">#REF!</definedName>
    <definedName name="gail1209" localSheetId="6">#REF!</definedName>
    <definedName name="gail1209" localSheetId="1">#REF!</definedName>
    <definedName name="gail1209" localSheetId="0">#REF!</definedName>
    <definedName name="gail1209">#REF!</definedName>
    <definedName name="gail2109" localSheetId="6">#REF!</definedName>
    <definedName name="gail2109" localSheetId="1">#REF!</definedName>
    <definedName name="gail2109" localSheetId="0">#REF!</definedName>
    <definedName name="gail2109">#REF!</definedName>
    <definedName name="gera" localSheetId="6">#REF!</definedName>
    <definedName name="gera" localSheetId="1">#REF!</definedName>
    <definedName name="gera" localSheetId="0">#REF!</definedName>
    <definedName name="gera">#REF!</definedName>
    <definedName name="gil" localSheetId="3">#REF!</definedName>
    <definedName name="gil" localSheetId="6">#REF!</definedName>
    <definedName name="gil" localSheetId="1">#REF!</definedName>
    <definedName name="gil" localSheetId="0">#REF!</definedName>
    <definedName name="gil">#REF!</definedName>
    <definedName name="gjgh">#N/A</definedName>
    <definedName name="gjgh_1">#N/A</definedName>
    <definedName name="gjgh_2">#N/A</definedName>
    <definedName name="gjgh_3">#N/A</definedName>
    <definedName name="guco" localSheetId="6">#REF!</definedName>
    <definedName name="guco" localSheetId="1">#REF!</definedName>
    <definedName name="guco" localSheetId="0">#REF!</definedName>
    <definedName name="guco">#REF!</definedName>
    <definedName name="guin" localSheetId="6">#REF!</definedName>
    <definedName name="guin" localSheetId="1">#REF!</definedName>
    <definedName name="guin" localSheetId="0">#REF!</definedName>
    <definedName name="guin">#REF!</definedName>
    <definedName name="HTML_CodePage">1252</definedName>
    <definedName name="HTML_Control">{"'Plan1 (2)'!$A$5:$F$63"}</definedName>
    <definedName name="HTML_Control_1">{"'Plan1 (2)'!$A$5:$F$63"}</definedName>
    <definedName name="HTML_Control_2">{"'Plan1 (2)'!$A$5:$F$63"}</definedName>
    <definedName name="HTML_Control_3">{"'Plan1 (2)'!$A$5:$F$63"}</definedName>
    <definedName name="HTML_Description">""</definedName>
    <definedName name="HTML_Email">""</definedName>
    <definedName name="HTML_Header">"Plan1 (2)"</definedName>
    <definedName name="HTML_LastUpdate">"04/03/1999"</definedName>
    <definedName name="HTML_LineAfter">0</definedName>
    <definedName name="HTML_LineBefore">0</definedName>
    <definedName name="HTML_Name">"Ana Tereza"</definedName>
    <definedName name="HTML_OBDlg2">1</definedName>
    <definedName name="HTML_OBDlg4">1</definedName>
    <definedName name="HTML_OS">0</definedName>
    <definedName name="HTML_PathFile">"V:\Operacao de Maquinas\INTERDIÇÕES NA VP\MeuHTML.htm"</definedName>
    <definedName name="HTML_Title">"TabLoc"</definedName>
    <definedName name="i">{"'Plan1 (2)'!$A$5:$F$63"}</definedName>
    <definedName name="inel" localSheetId="6">#REF!</definedName>
    <definedName name="inel" localSheetId="1">#REF!</definedName>
    <definedName name="inel" localSheetId="0">#REF!</definedName>
    <definedName name="inel">#REF!</definedName>
    <definedName name="inhi" localSheetId="6">#REF!</definedName>
    <definedName name="inhi" localSheetId="1">#REF!</definedName>
    <definedName name="inhi" localSheetId="0">#REF!</definedName>
    <definedName name="inhi">#REF!</definedName>
    <definedName name="INVALIDO">#N/A</definedName>
    <definedName name="INVALIDO_1">#N/A</definedName>
    <definedName name="INVALIDO_2">#N/A</definedName>
    <definedName name="INVALIDO_3">#N/A</definedName>
    <definedName name="jate" localSheetId="6">#REF!</definedName>
    <definedName name="jate" localSheetId="1">#REF!</definedName>
    <definedName name="jate" localSheetId="0">#REF!</definedName>
    <definedName name="jate">#REF!</definedName>
    <definedName name="lavc" localSheetId="6">#REF!</definedName>
    <definedName name="lavc" localSheetId="1">#REF!</definedName>
    <definedName name="lavc" localSheetId="0">#REF!</definedName>
    <definedName name="lavc">#REF!</definedName>
    <definedName name="lavs" localSheetId="6">#REF!</definedName>
    <definedName name="lavs" localSheetId="1">#REF!</definedName>
    <definedName name="lavs" localSheetId="0">#REF!</definedName>
    <definedName name="lavs">#REF!</definedName>
    <definedName name="lavt" localSheetId="6">#REF!</definedName>
    <definedName name="lavt" localSheetId="1">#REF!</definedName>
    <definedName name="lavt" localSheetId="0">#REF!</definedName>
    <definedName name="lavt">#REF!</definedName>
    <definedName name="lepo" localSheetId="6">#REF!</definedName>
    <definedName name="lepo" localSheetId="1">#REF!</definedName>
    <definedName name="lepo" localSheetId="0">#REF!</definedName>
    <definedName name="lepo">#REF!</definedName>
    <definedName name="life" localSheetId="6">#REF!</definedName>
    <definedName name="life" localSheetId="1">#REF!</definedName>
    <definedName name="life" localSheetId="0">#REF!</definedName>
    <definedName name="life">#REF!</definedName>
    <definedName name="lima" localSheetId="6">#REF!</definedName>
    <definedName name="lima" localSheetId="1">#REF!</definedName>
    <definedName name="lima" localSheetId="0">#REF!</definedName>
    <definedName name="lima">#REF!</definedName>
    <definedName name="Lista">"#REF!"</definedName>
    <definedName name="Lista_1">"#REF!"</definedName>
    <definedName name="Lista_2">"#REF!"</definedName>
    <definedName name="Lista_3">"#REF!"</definedName>
    <definedName name="ListaFim">"#REF!"</definedName>
    <definedName name="ListaFim_1">"#REF!"</definedName>
    <definedName name="ListaFim_2">"#REF!"</definedName>
    <definedName name="ListaFim_3">"#REF!"</definedName>
    <definedName name="lokar">#N/A</definedName>
    <definedName name="lokar_1">#N/A</definedName>
    <definedName name="lokar_2">#N/A</definedName>
    <definedName name="lokar_3">#N/A</definedName>
    <definedName name="lpre12" localSheetId="6">#REF!</definedName>
    <definedName name="lpre12" localSheetId="1">#REF!</definedName>
    <definedName name="lpre12" localSheetId="0">#REF!</definedName>
    <definedName name="lpre12">#REF!</definedName>
    <definedName name="ls" localSheetId="6">#REF!</definedName>
    <definedName name="ls" localSheetId="1">#REF!</definedName>
    <definedName name="ls" localSheetId="0">#REF!</definedName>
    <definedName name="ls">#REF!</definedName>
    <definedName name="lsea" localSheetId="6">#REF!</definedName>
    <definedName name="lsea" localSheetId="1">#REF!</definedName>
    <definedName name="lsea" localSheetId="0">#REF!</definedName>
    <definedName name="lsea">#REF!</definedName>
    <definedName name="ltre10" localSheetId="6">#REF!</definedName>
    <definedName name="ltre10" localSheetId="1">#REF!</definedName>
    <definedName name="ltre10" localSheetId="0">#REF!</definedName>
    <definedName name="ltre10">#REF!</definedName>
    <definedName name="ltre15" localSheetId="6">#REF!</definedName>
    <definedName name="ltre15" localSheetId="1">#REF!</definedName>
    <definedName name="ltre15" localSheetId="0">#REF!</definedName>
    <definedName name="ltre15">#REF!</definedName>
    <definedName name="ltre20" localSheetId="6">#REF!</definedName>
    <definedName name="ltre20" localSheetId="1">#REF!</definedName>
    <definedName name="ltre20" localSheetId="0">#REF!</definedName>
    <definedName name="ltre20">#REF!</definedName>
    <definedName name="ltre25" localSheetId="6">#REF!</definedName>
    <definedName name="ltre25" localSheetId="1">#REF!</definedName>
    <definedName name="ltre25" localSheetId="0">#REF!</definedName>
    <definedName name="ltre25">#REF!</definedName>
    <definedName name="ltre30" localSheetId="6">#REF!</definedName>
    <definedName name="ltre30" localSheetId="1">#REF!</definedName>
    <definedName name="ltre30" localSheetId="0">#REF!</definedName>
    <definedName name="ltre30">#REF!</definedName>
    <definedName name="luis">{"'Plan1 (2)'!$A$5:$F$63"}</definedName>
    <definedName name="luis_1">{"'Plan1 (2)'!$A$5:$F$63"}</definedName>
    <definedName name="luis_2">{"'Plan1 (2)'!$A$5:$F$63"}</definedName>
    <definedName name="luis_3">{"'Plan1 (2)'!$A$5:$F$63"}</definedName>
    <definedName name="maac" localSheetId="6">#REF!</definedName>
    <definedName name="maac" localSheetId="1">#REF!</definedName>
    <definedName name="maac" localSheetId="0">#REF!</definedName>
    <definedName name="maac">#REF!</definedName>
    <definedName name="maal" localSheetId="6">#REF!</definedName>
    <definedName name="maal" localSheetId="1">#REF!</definedName>
    <definedName name="maal" localSheetId="0">#REF!</definedName>
    <definedName name="maal">#REF!</definedName>
    <definedName name="made10" localSheetId="6">#REF!</definedName>
    <definedName name="made10" localSheetId="1">#REF!</definedName>
    <definedName name="made10" localSheetId="0">#REF!</definedName>
    <definedName name="made10">#REF!</definedName>
    <definedName name="maep" localSheetId="6">#REF!</definedName>
    <definedName name="maep" localSheetId="1">#REF!</definedName>
    <definedName name="maep" localSheetId="0">#REF!</definedName>
    <definedName name="maep">#REF!</definedName>
    <definedName name="mafi" localSheetId="6">#REF!</definedName>
    <definedName name="mafi" localSheetId="1">#REF!</definedName>
    <definedName name="mafi" localSheetId="0">#REF!</definedName>
    <definedName name="mafi">#REF!</definedName>
    <definedName name="maol" localSheetId="6">#REF!</definedName>
    <definedName name="maol" localSheetId="1">#REF!</definedName>
    <definedName name="maol" localSheetId="0">#REF!</definedName>
    <definedName name="maol">#REF!</definedName>
    <definedName name="mapv" localSheetId="6">#REF!</definedName>
    <definedName name="mapv" localSheetId="1">#REF!</definedName>
    <definedName name="mapv" localSheetId="0">#REF!</definedName>
    <definedName name="mapv">#REF!</definedName>
    <definedName name="mart" localSheetId="6">#REF!</definedName>
    <definedName name="mart" localSheetId="1">#REF!</definedName>
    <definedName name="mart" localSheetId="0">#REF!</definedName>
    <definedName name="mart">#REF!</definedName>
    <definedName name="maso" localSheetId="6">#REF!</definedName>
    <definedName name="maso" localSheetId="1">#REF!</definedName>
    <definedName name="maso" localSheetId="0">#REF!</definedName>
    <definedName name="maso">#REF!</definedName>
    <definedName name="material" localSheetId="3">#REF!</definedName>
    <definedName name="material" localSheetId="6">#REF!</definedName>
    <definedName name="material" localSheetId="1">#REF!</definedName>
    <definedName name="material" localSheetId="0">#REF!</definedName>
    <definedName name="material">#REF!</definedName>
    <definedName name="mattubcust">#N/A</definedName>
    <definedName name="mattubcust_1">#N/A</definedName>
    <definedName name="mattubcust_2">#N/A</definedName>
    <definedName name="mattubcust_3">#N/A</definedName>
    <definedName name="MCOD02.020.0010" localSheetId="3">[2]MEMORIAL!#REF!</definedName>
    <definedName name="MCOD02.020.0010" localSheetId="6">[2]MEMORIAL!#REF!</definedName>
    <definedName name="MCOD02.020.0010" localSheetId="1">#REF!</definedName>
    <definedName name="MCOD02.020.0010" localSheetId="0">[2]MEMORIAL!#REF!</definedName>
    <definedName name="MCOD02.020.0010">[2]MEMORIAL!#REF!</definedName>
    <definedName name="MCOD02.020.0070" localSheetId="3">[2]MEMORIAL!#REF!</definedName>
    <definedName name="MCOD02.020.0070" localSheetId="6">[2]MEMORIAL!#REF!</definedName>
    <definedName name="MCOD02.020.0070" localSheetId="1">#REF!</definedName>
    <definedName name="MCOD02.020.0070" localSheetId="0">[2]MEMORIAL!#REF!</definedName>
    <definedName name="MCOD02.020.0070">[2]MEMORIAL!#REF!</definedName>
    <definedName name="MCOD02.030.0090" localSheetId="3">[2]MEMORIAL!#REF!</definedName>
    <definedName name="MCOD02.030.0090" localSheetId="6">[2]MEMORIAL!#REF!</definedName>
    <definedName name="MCOD02.030.0090" localSheetId="1">#REF!</definedName>
    <definedName name="MCOD02.030.0090" localSheetId="0">[2]MEMORIAL!#REF!</definedName>
    <definedName name="MCOD02.030.0090">[2]MEMORIAL!#REF!</definedName>
    <definedName name="MCOD02.030.0100" localSheetId="3">[2]MEMORIAL!#REF!</definedName>
    <definedName name="MCOD02.030.0100" localSheetId="6">[2]MEMORIAL!#REF!</definedName>
    <definedName name="MCOD02.030.0100" localSheetId="1">#REF!</definedName>
    <definedName name="MCOD02.030.0100" localSheetId="0">[2]MEMORIAL!#REF!</definedName>
    <definedName name="MCOD02.030.0100">[2]MEMORIAL!#REF!</definedName>
    <definedName name="MCOD02.040.0200" localSheetId="3">[2]MEMORIAL!#REF!</definedName>
    <definedName name="MCOD02.040.0200" localSheetId="6">[2]MEMORIAL!#REF!</definedName>
    <definedName name="MCOD02.040.0200" localSheetId="1">#REF!</definedName>
    <definedName name="MCOD02.040.0200" localSheetId="0">[2]MEMORIAL!#REF!</definedName>
    <definedName name="MCOD02.040.0200">[2]MEMORIAL!#REF!</definedName>
    <definedName name="MCOD02.040.0280" localSheetId="3">[2]MEMORIAL!#REF!</definedName>
    <definedName name="MCOD02.040.0280" localSheetId="6">[2]MEMORIAL!#REF!</definedName>
    <definedName name="MCOD02.040.0280" localSheetId="1">#REF!</definedName>
    <definedName name="MCOD02.040.0280" localSheetId="0">[2]MEMORIAL!#REF!</definedName>
    <definedName name="MCOD02.040.0280">[2]MEMORIAL!#REF!</definedName>
    <definedName name="MCOD02.040.0921" localSheetId="3">[2]MEMORIAL!#REF!</definedName>
    <definedName name="MCOD02.040.0921" localSheetId="6">[2]MEMORIAL!#REF!</definedName>
    <definedName name="MCOD02.040.0921" localSheetId="1">#REF!</definedName>
    <definedName name="MCOD02.040.0921" localSheetId="0">[2]MEMORIAL!#REF!</definedName>
    <definedName name="MCOD02.040.0921">[2]MEMORIAL!#REF!</definedName>
    <definedName name="MCOD02.040.1055" localSheetId="3">[2]MEMORIAL!#REF!</definedName>
    <definedName name="MCOD02.040.1055" localSheetId="6">[2]MEMORIAL!#REF!</definedName>
    <definedName name="MCOD02.040.1055" localSheetId="1">#REF!</definedName>
    <definedName name="MCOD02.040.1055" localSheetId="0">[2]MEMORIAL!#REF!</definedName>
    <definedName name="MCOD02.040.1055">[2]MEMORIAL!#REF!</definedName>
    <definedName name="MCOD02.040.1060" localSheetId="3">[2]MEMORIAL!#REF!</definedName>
    <definedName name="MCOD02.040.1060" localSheetId="6">[2]MEMORIAL!#REF!</definedName>
    <definedName name="MCOD02.040.1060" localSheetId="1">#REF!</definedName>
    <definedName name="MCOD02.040.1060" localSheetId="0">[2]MEMORIAL!#REF!</definedName>
    <definedName name="MCOD02.040.1060">[2]MEMORIAL!#REF!</definedName>
    <definedName name="MCOD02.040.3790" localSheetId="3">[2]MEMORIAL!#REF!</definedName>
    <definedName name="MCOD02.040.3790" localSheetId="6">[2]MEMORIAL!#REF!</definedName>
    <definedName name="MCOD02.040.3790" localSheetId="1">#REF!</definedName>
    <definedName name="MCOD02.040.3790" localSheetId="0">[2]MEMORIAL!#REF!</definedName>
    <definedName name="MCOD02.040.3790">[2]MEMORIAL!#REF!</definedName>
    <definedName name="MCOD02.040.3800" localSheetId="3">[2]MEMORIAL!#REF!</definedName>
    <definedName name="MCOD02.040.3800" localSheetId="6">[2]MEMORIAL!#REF!</definedName>
    <definedName name="MCOD02.040.3800" localSheetId="1">#REF!</definedName>
    <definedName name="MCOD02.040.3800" localSheetId="0">[2]MEMORIAL!#REF!</definedName>
    <definedName name="MCOD02.040.3800">[2]MEMORIAL!#REF!</definedName>
    <definedName name="MCOD02.040.3810" localSheetId="3">[2]MEMORIAL!#REF!</definedName>
    <definedName name="MCOD02.040.3810" localSheetId="6">[2]MEMORIAL!#REF!</definedName>
    <definedName name="MCOD02.040.3810" localSheetId="1">#REF!</definedName>
    <definedName name="MCOD02.040.3810" localSheetId="0">[2]MEMORIAL!#REF!</definedName>
    <definedName name="MCOD02.040.3810">[2]MEMORIAL!#REF!</definedName>
    <definedName name="MCOD02.040.4510" localSheetId="3">[2]MEMORIAL!#REF!</definedName>
    <definedName name="MCOD02.040.4510" localSheetId="6">[2]MEMORIAL!#REF!</definedName>
    <definedName name="MCOD02.040.4510" localSheetId="1">#REF!</definedName>
    <definedName name="MCOD02.040.4510" localSheetId="0">[2]MEMORIAL!#REF!</definedName>
    <definedName name="MCOD02.040.4510">[2]MEMORIAL!#REF!</definedName>
    <definedName name="MCOD02.040.4520" localSheetId="3">[2]MEMORIAL!#REF!</definedName>
    <definedName name="MCOD02.040.4520" localSheetId="6">[2]MEMORIAL!#REF!</definedName>
    <definedName name="MCOD02.040.4520" localSheetId="1">#REF!</definedName>
    <definedName name="MCOD02.040.4520" localSheetId="0">[2]MEMORIAL!#REF!</definedName>
    <definedName name="MCOD02.040.4520">[2]MEMORIAL!#REF!</definedName>
    <definedName name="MCOD02.040.4550" localSheetId="3">[2]MEMORIAL!#REF!</definedName>
    <definedName name="MCOD02.040.4550" localSheetId="6">[2]MEMORIAL!#REF!</definedName>
    <definedName name="MCOD02.040.4550" localSheetId="1">#REF!</definedName>
    <definedName name="MCOD02.040.4550" localSheetId="0">[2]MEMORIAL!#REF!</definedName>
    <definedName name="MCOD02.040.4550">[2]MEMORIAL!#REF!</definedName>
    <definedName name="MCOD02.040.4620" localSheetId="3">[2]MEMORIAL!#REF!</definedName>
    <definedName name="MCOD02.040.4620" localSheetId="6">[2]MEMORIAL!#REF!</definedName>
    <definedName name="MCOD02.040.4620" localSheetId="1">#REF!</definedName>
    <definedName name="MCOD02.040.4620" localSheetId="0">[2]MEMORIAL!#REF!</definedName>
    <definedName name="MCOD02.040.4620">[2]MEMORIAL!#REF!</definedName>
    <definedName name="MCOD02.040.4630" localSheetId="3">[2]MEMORIAL!#REF!</definedName>
    <definedName name="MCOD02.040.4630" localSheetId="6">[2]MEMORIAL!#REF!</definedName>
    <definedName name="MCOD02.040.4630" localSheetId="1">#REF!</definedName>
    <definedName name="MCOD02.040.4630" localSheetId="0">[2]MEMORIAL!#REF!</definedName>
    <definedName name="MCOD02.040.4630">[2]MEMORIAL!#REF!</definedName>
    <definedName name="MCOD02.040.4636" localSheetId="3">[2]MEMORIAL!#REF!</definedName>
    <definedName name="MCOD02.040.4636" localSheetId="6">[2]MEMORIAL!#REF!</definedName>
    <definedName name="MCOD02.040.4636" localSheetId="1">#REF!</definedName>
    <definedName name="MCOD02.040.4636" localSheetId="0">[2]MEMORIAL!#REF!</definedName>
    <definedName name="MCOD02.040.4636">[2]MEMORIAL!#REF!</definedName>
    <definedName name="MCOD02.040.4690" localSheetId="3">[2]MEMORIAL!#REF!</definedName>
    <definedName name="MCOD02.040.4690" localSheetId="6">[2]MEMORIAL!#REF!</definedName>
    <definedName name="MCOD02.040.4690" localSheetId="1">#REF!</definedName>
    <definedName name="MCOD02.040.4690" localSheetId="0">[2]MEMORIAL!#REF!</definedName>
    <definedName name="MCOD02.040.4690">[2]MEMORIAL!#REF!</definedName>
    <definedName name="MCOD02.040.7402" localSheetId="3">[2]MEMORIAL!#REF!</definedName>
    <definedName name="MCOD02.040.7402" localSheetId="6">[2]MEMORIAL!#REF!</definedName>
    <definedName name="MCOD02.040.7402" localSheetId="1">#REF!</definedName>
    <definedName name="MCOD02.040.7402" localSheetId="0">[2]MEMORIAL!#REF!</definedName>
    <definedName name="MCOD02.040.7402">[2]MEMORIAL!#REF!</definedName>
    <definedName name="MCOD02.040.9800" localSheetId="3">[2]MEMORIAL!#REF!</definedName>
    <definedName name="MCOD02.040.9800" localSheetId="6">[2]MEMORIAL!#REF!</definedName>
    <definedName name="MCOD02.040.9800" localSheetId="1">#REF!</definedName>
    <definedName name="MCOD02.040.9800" localSheetId="0">[2]MEMORIAL!#REF!</definedName>
    <definedName name="MCOD02.040.9800">[2]MEMORIAL!#REF!</definedName>
    <definedName name="MCOD02.040.9802" localSheetId="3">[2]MEMORIAL!#REF!</definedName>
    <definedName name="MCOD02.040.9802" localSheetId="6">[2]MEMORIAL!#REF!</definedName>
    <definedName name="MCOD02.040.9802" localSheetId="1">#REF!</definedName>
    <definedName name="MCOD02.040.9802" localSheetId="0">[2]MEMORIAL!#REF!</definedName>
    <definedName name="MCOD02.040.9802">[2]MEMORIAL!#REF!</definedName>
    <definedName name="MCOD02.040.9804" localSheetId="3">[2]MEMORIAL!#REF!</definedName>
    <definedName name="MCOD02.040.9804" localSheetId="6">[2]MEMORIAL!#REF!</definedName>
    <definedName name="MCOD02.040.9804" localSheetId="1">#REF!</definedName>
    <definedName name="MCOD02.040.9804" localSheetId="0">[2]MEMORIAL!#REF!</definedName>
    <definedName name="MCOD02.040.9804">[2]MEMORIAL!#REF!</definedName>
    <definedName name="MCOD02.110.0014" localSheetId="3">[2]MEMORIAL!#REF!</definedName>
    <definedName name="MCOD02.110.0014" localSheetId="6">[2]MEMORIAL!#REF!</definedName>
    <definedName name="MCOD02.110.0014" localSheetId="1">#REF!</definedName>
    <definedName name="MCOD02.110.0014" localSheetId="0">[2]MEMORIAL!#REF!</definedName>
    <definedName name="MCOD02.110.0014">[2]MEMORIAL!#REF!</definedName>
    <definedName name="MCOD02.110.0054" localSheetId="3">[2]MEMORIAL!#REF!</definedName>
    <definedName name="MCOD02.110.0054" localSheetId="6">[2]MEMORIAL!#REF!</definedName>
    <definedName name="MCOD02.110.0054" localSheetId="1">#REF!</definedName>
    <definedName name="MCOD02.110.0054" localSheetId="0">[2]MEMORIAL!#REF!</definedName>
    <definedName name="MCOD02.110.0054">[2]MEMORIAL!#REF!</definedName>
    <definedName name="MCOD02.110.0066" localSheetId="3">[2]MEMORIAL!#REF!</definedName>
    <definedName name="MCOD02.110.0066" localSheetId="6">[2]MEMORIAL!#REF!</definedName>
    <definedName name="MCOD02.110.0066" localSheetId="1">#REF!</definedName>
    <definedName name="MCOD02.110.0066" localSheetId="0">[2]MEMORIAL!#REF!</definedName>
    <definedName name="MCOD02.110.0066">[2]MEMORIAL!#REF!</definedName>
    <definedName name="MCOD02.110.0094" localSheetId="3">[2]MEMORIAL!#REF!</definedName>
    <definedName name="MCOD02.110.0094" localSheetId="6">[2]MEMORIAL!#REF!</definedName>
    <definedName name="MCOD02.110.0094" localSheetId="1">#REF!</definedName>
    <definedName name="MCOD02.110.0094" localSheetId="0">[2]MEMORIAL!#REF!</definedName>
    <definedName name="MCOD02.110.0094">[2]MEMORIAL!#REF!</definedName>
    <definedName name="MCOD02.110.0106" localSheetId="3">[2]MEMORIAL!#REF!</definedName>
    <definedName name="MCOD02.110.0106" localSheetId="6">[2]MEMORIAL!#REF!</definedName>
    <definedName name="MCOD02.110.0106" localSheetId="1">#REF!</definedName>
    <definedName name="MCOD02.110.0106" localSheetId="0">[2]MEMORIAL!#REF!</definedName>
    <definedName name="MCOD02.110.0106">[2]MEMORIAL!#REF!</definedName>
    <definedName name="MCOD02.110.0110" localSheetId="3">[2]MEMORIAL!#REF!</definedName>
    <definedName name="MCOD02.110.0110" localSheetId="6">[2]MEMORIAL!#REF!</definedName>
    <definedName name="MCOD02.110.0110" localSheetId="1">#REF!</definedName>
    <definedName name="MCOD02.110.0110" localSheetId="0">[2]MEMORIAL!#REF!</definedName>
    <definedName name="MCOD02.110.0110">[2]MEMORIAL!#REF!</definedName>
    <definedName name="MCOD02.110.0134" localSheetId="3">[2]MEMORIAL!#REF!</definedName>
    <definedName name="MCOD02.110.0134" localSheetId="6">[2]MEMORIAL!#REF!</definedName>
    <definedName name="MCOD02.110.0134" localSheetId="1">#REF!</definedName>
    <definedName name="MCOD02.110.0134" localSheetId="0">[2]MEMORIAL!#REF!</definedName>
    <definedName name="MCOD02.110.0134">[2]MEMORIAL!#REF!</definedName>
    <definedName name="MCOD02.110.0146" localSheetId="3">[2]MEMORIAL!#REF!</definedName>
    <definedName name="MCOD02.110.0146" localSheetId="6">[2]MEMORIAL!#REF!</definedName>
    <definedName name="MCOD02.110.0146" localSheetId="1">#REF!</definedName>
    <definedName name="MCOD02.110.0146" localSheetId="0">[2]MEMORIAL!#REF!</definedName>
    <definedName name="MCOD02.110.0146">[2]MEMORIAL!#REF!</definedName>
    <definedName name="MCOD02.110.0150" localSheetId="3">[2]MEMORIAL!#REF!</definedName>
    <definedName name="MCOD02.110.0150" localSheetId="6">[2]MEMORIAL!#REF!</definedName>
    <definedName name="MCOD02.110.0150" localSheetId="1">#REF!</definedName>
    <definedName name="MCOD02.110.0150" localSheetId="0">[2]MEMORIAL!#REF!</definedName>
    <definedName name="MCOD02.110.0150">[2]MEMORIAL!#REF!</definedName>
    <definedName name="MCOD02.110.0610" localSheetId="3">[2]MEMORIAL!#REF!</definedName>
    <definedName name="MCOD02.110.0610" localSheetId="6">[2]MEMORIAL!#REF!</definedName>
    <definedName name="MCOD02.110.0610" localSheetId="1">#REF!</definedName>
    <definedName name="MCOD02.110.0610" localSheetId="0">[2]MEMORIAL!#REF!</definedName>
    <definedName name="MCOD02.110.0610">[2]MEMORIAL!#REF!</definedName>
    <definedName name="MCOD02.110.0620" localSheetId="3">[2]MEMORIAL!#REF!</definedName>
    <definedName name="MCOD02.110.0620" localSheetId="6">[2]MEMORIAL!#REF!</definedName>
    <definedName name="MCOD02.110.0620" localSheetId="1">#REF!</definedName>
    <definedName name="MCOD02.110.0620" localSheetId="0">[2]MEMORIAL!#REF!</definedName>
    <definedName name="MCOD02.110.0620">[2]MEMORIAL!#REF!</definedName>
    <definedName name="MCOD02.110.0734" localSheetId="3">[2]MEMORIAL!#REF!</definedName>
    <definedName name="MCOD02.110.0734" localSheetId="6">[2]MEMORIAL!#REF!</definedName>
    <definedName name="MCOD02.110.0734" localSheetId="1">#REF!</definedName>
    <definedName name="MCOD02.110.0734" localSheetId="0">[2]MEMORIAL!#REF!</definedName>
    <definedName name="MCOD02.110.0734">[2]MEMORIAL!#REF!</definedName>
    <definedName name="MCOD02.110.0738" localSheetId="3">[2]MEMORIAL!#REF!</definedName>
    <definedName name="MCOD02.110.0738" localSheetId="6">[2]MEMORIAL!#REF!</definedName>
    <definedName name="MCOD02.110.0738" localSheetId="1">#REF!</definedName>
    <definedName name="MCOD02.110.0738" localSheetId="0">[2]MEMORIAL!#REF!</definedName>
    <definedName name="MCOD02.110.0738">[2]MEMORIAL!#REF!</definedName>
    <definedName name="MCOD02.110.0750" localSheetId="3">[2]MEMORIAL!#REF!</definedName>
    <definedName name="MCOD02.110.0750" localSheetId="6">[2]MEMORIAL!#REF!</definedName>
    <definedName name="MCOD02.110.0750" localSheetId="1">#REF!</definedName>
    <definedName name="MCOD02.110.0750" localSheetId="0">[2]MEMORIAL!#REF!</definedName>
    <definedName name="MCOD02.110.0750">[2]MEMORIAL!#REF!</definedName>
    <definedName name="MCOD02.110.1014" localSheetId="3">[2]MEMORIAL!#REF!</definedName>
    <definedName name="MCOD02.110.1014" localSheetId="6">[2]MEMORIAL!#REF!</definedName>
    <definedName name="MCOD02.110.1014" localSheetId="1">#REF!</definedName>
    <definedName name="MCOD02.110.1014" localSheetId="0">[2]MEMORIAL!#REF!</definedName>
    <definedName name="MCOD02.110.1014">[2]MEMORIAL!#REF!</definedName>
    <definedName name="MCOD02.110.1020" localSheetId="3">[2]MEMORIAL!#REF!</definedName>
    <definedName name="MCOD02.110.1020" localSheetId="6">[2]MEMORIAL!#REF!</definedName>
    <definedName name="MCOD02.110.1020" localSheetId="1">#REF!</definedName>
    <definedName name="MCOD02.110.1020" localSheetId="0">[2]MEMORIAL!#REF!</definedName>
    <definedName name="MCOD02.110.1020">[2]MEMORIAL!#REF!</definedName>
    <definedName name="MCOD02.110.1164" localSheetId="3">[2]MEMORIAL!#REF!</definedName>
    <definedName name="MCOD02.110.1164" localSheetId="6">[2]MEMORIAL!#REF!</definedName>
    <definedName name="MCOD02.110.1164" localSheetId="1">#REF!</definedName>
    <definedName name="MCOD02.110.1164" localSheetId="0">[2]MEMORIAL!#REF!</definedName>
    <definedName name="MCOD02.110.1164">[2]MEMORIAL!#REF!</definedName>
    <definedName name="MCOD02.110.1166" localSheetId="3">[2]MEMORIAL!#REF!</definedName>
    <definedName name="MCOD02.110.1166" localSheetId="6">[2]MEMORIAL!#REF!</definedName>
    <definedName name="MCOD02.110.1166" localSheetId="1">#REF!</definedName>
    <definedName name="MCOD02.110.1166" localSheetId="0">[2]MEMORIAL!#REF!</definedName>
    <definedName name="MCOD02.110.1166">[2]MEMORIAL!#REF!</definedName>
    <definedName name="MCOD02.110.1420" localSheetId="3">[2]MEMORIAL!#REF!</definedName>
    <definedName name="MCOD02.110.1420" localSheetId="6">[2]MEMORIAL!#REF!</definedName>
    <definedName name="MCOD02.110.1420" localSheetId="1">#REF!</definedName>
    <definedName name="MCOD02.110.1420" localSheetId="0">[2]MEMORIAL!#REF!</definedName>
    <definedName name="MCOD02.110.1420">[2]MEMORIAL!#REF!</definedName>
    <definedName name="MCOD02.110.1426" localSheetId="3">[2]MEMORIAL!#REF!</definedName>
    <definedName name="MCOD02.110.1426" localSheetId="6">[2]MEMORIAL!#REF!</definedName>
    <definedName name="MCOD02.110.1426" localSheetId="1">#REF!</definedName>
    <definedName name="MCOD02.110.1426" localSheetId="0">[2]MEMORIAL!#REF!</definedName>
    <definedName name="MCOD02.110.1426">[2]MEMORIAL!#REF!</definedName>
    <definedName name="MCOD02.110.1654" localSheetId="3">[2]MEMORIAL!#REF!</definedName>
    <definedName name="MCOD02.110.1654" localSheetId="6">[2]MEMORIAL!#REF!</definedName>
    <definedName name="MCOD02.110.1654" localSheetId="1">#REF!</definedName>
    <definedName name="MCOD02.110.1654" localSheetId="0">[2]MEMORIAL!#REF!</definedName>
    <definedName name="MCOD02.110.1654">[2]MEMORIAL!#REF!</definedName>
    <definedName name="MCOD02.110.1880" localSheetId="3">[2]MEMORIAL!#REF!</definedName>
    <definedName name="MCOD02.110.1880" localSheetId="6">[2]MEMORIAL!#REF!</definedName>
    <definedName name="MCOD02.110.1880" localSheetId="1">#REF!</definedName>
    <definedName name="MCOD02.110.1880" localSheetId="0">[2]MEMORIAL!#REF!</definedName>
    <definedName name="MCOD02.110.1880">[2]MEMORIAL!#REF!</definedName>
    <definedName name="MCOD02.110.1974" localSheetId="3">[2]MEMORIAL!#REF!</definedName>
    <definedName name="MCOD02.110.1974" localSheetId="6">[2]MEMORIAL!#REF!</definedName>
    <definedName name="MCOD02.110.1974" localSheetId="1">#REF!</definedName>
    <definedName name="MCOD02.110.1974" localSheetId="0">[2]MEMORIAL!#REF!</definedName>
    <definedName name="MCOD02.110.1974">[2]MEMORIAL!#REF!</definedName>
    <definedName name="MCOD02.110.1996" localSheetId="3">[2]MEMORIAL!#REF!</definedName>
    <definedName name="MCOD02.110.1996" localSheetId="6">[2]MEMORIAL!#REF!</definedName>
    <definedName name="MCOD02.110.1996" localSheetId="1">#REF!</definedName>
    <definedName name="MCOD02.110.1996" localSheetId="0">[2]MEMORIAL!#REF!</definedName>
    <definedName name="MCOD02.110.1996">[2]MEMORIAL!#REF!</definedName>
    <definedName name="MCOD02.110.2012" localSheetId="3">[2]MEMORIAL!#REF!</definedName>
    <definedName name="MCOD02.110.2012" localSheetId="6">[2]MEMORIAL!#REF!</definedName>
    <definedName name="MCOD02.110.2012" localSheetId="1">#REF!</definedName>
    <definedName name="MCOD02.110.2012" localSheetId="0">[2]MEMORIAL!#REF!</definedName>
    <definedName name="MCOD02.110.2012">[2]MEMORIAL!#REF!</definedName>
    <definedName name="MCOD02.110.2016" localSheetId="3">[2]MEMORIAL!#REF!</definedName>
    <definedName name="MCOD02.110.2016" localSheetId="6">[2]MEMORIAL!#REF!</definedName>
    <definedName name="MCOD02.110.2016" localSheetId="1">#REF!</definedName>
    <definedName name="MCOD02.110.2016" localSheetId="0">[2]MEMORIAL!#REF!</definedName>
    <definedName name="MCOD02.110.2016">[2]MEMORIAL!#REF!</definedName>
    <definedName name="MCOD02.110.2024" localSheetId="3">[2]MEMORIAL!#REF!</definedName>
    <definedName name="MCOD02.110.2024" localSheetId="6">[2]MEMORIAL!#REF!</definedName>
    <definedName name="MCOD02.110.2024" localSheetId="1">#REF!</definedName>
    <definedName name="MCOD02.110.2024" localSheetId="0">[2]MEMORIAL!#REF!</definedName>
    <definedName name="MCOD02.110.2024">[2]MEMORIAL!#REF!</definedName>
    <definedName name="MCOD02.110.2026" localSheetId="3">[2]MEMORIAL!#REF!</definedName>
    <definedName name="MCOD02.110.2026" localSheetId="6">[2]MEMORIAL!#REF!</definedName>
    <definedName name="MCOD02.110.2026" localSheetId="1">#REF!</definedName>
    <definedName name="MCOD02.110.2026" localSheetId="0">[2]MEMORIAL!#REF!</definedName>
    <definedName name="MCOD02.110.2026">[2]MEMORIAL!#REF!</definedName>
    <definedName name="MCOD02.110.2310" localSheetId="3">[2]MEMORIAL!#REF!</definedName>
    <definedName name="MCOD02.110.2310" localSheetId="6">[2]MEMORIAL!#REF!</definedName>
    <definedName name="MCOD02.110.2310" localSheetId="1">#REF!</definedName>
    <definedName name="MCOD02.110.2310" localSheetId="0">[2]MEMORIAL!#REF!</definedName>
    <definedName name="MCOD02.110.2310">[2]MEMORIAL!#REF!</definedName>
    <definedName name="MCOD02.110.2480" localSheetId="3">[2]MEMORIAL!#REF!</definedName>
    <definedName name="MCOD02.110.2480" localSheetId="6">[2]MEMORIAL!#REF!</definedName>
    <definedName name="MCOD02.110.2480" localSheetId="1">#REF!</definedName>
    <definedName name="MCOD02.110.2480" localSheetId="0">[2]MEMORIAL!#REF!</definedName>
    <definedName name="MCOD02.110.2480">[2]MEMORIAL!#REF!</definedName>
    <definedName name="MCOD02.110.2798" localSheetId="3">[2]MEMORIAL!#REF!</definedName>
    <definedName name="MCOD02.110.2798" localSheetId="6">[2]MEMORIAL!#REF!</definedName>
    <definedName name="MCOD02.110.2798" localSheetId="1">#REF!</definedName>
    <definedName name="MCOD02.110.2798" localSheetId="0">[2]MEMORIAL!#REF!</definedName>
    <definedName name="MCOD02.110.2798">[2]MEMORIAL!#REF!</definedName>
    <definedName name="MCOD02.110.2806" localSheetId="3">[2]MEMORIAL!#REF!</definedName>
    <definedName name="MCOD02.110.2806" localSheetId="6">[2]MEMORIAL!#REF!</definedName>
    <definedName name="MCOD02.110.2806" localSheetId="1">#REF!</definedName>
    <definedName name="MCOD02.110.2806" localSheetId="0">[2]MEMORIAL!#REF!</definedName>
    <definedName name="MCOD02.110.2806">[2]MEMORIAL!#REF!</definedName>
    <definedName name="MCOD02.110.2868" localSheetId="3">[2]MEMORIAL!#REF!</definedName>
    <definedName name="MCOD02.110.2868" localSheetId="6">[2]MEMORIAL!#REF!</definedName>
    <definedName name="MCOD02.110.2868" localSheetId="1">#REF!</definedName>
    <definedName name="MCOD02.110.2868" localSheetId="0">[2]MEMORIAL!#REF!</definedName>
    <definedName name="MCOD02.110.2868">[2]MEMORIAL!#REF!</definedName>
    <definedName name="MCOD02.110.3856" localSheetId="3">[2]MEMORIAL!#REF!</definedName>
    <definedName name="MCOD02.110.3856" localSheetId="6">[2]MEMORIAL!#REF!</definedName>
    <definedName name="MCOD02.110.3856" localSheetId="1">#REF!</definedName>
    <definedName name="MCOD02.110.3856" localSheetId="0">[2]MEMORIAL!#REF!</definedName>
    <definedName name="MCOD02.110.3856">[2]MEMORIAL!#REF!</definedName>
    <definedName name="MCOD02.110.3908" localSheetId="3">[2]MEMORIAL!#REF!</definedName>
    <definedName name="MCOD02.110.3908" localSheetId="6">[2]MEMORIAL!#REF!</definedName>
    <definedName name="MCOD02.110.3908" localSheetId="1">#REF!</definedName>
    <definedName name="MCOD02.110.3908" localSheetId="0">[2]MEMORIAL!#REF!</definedName>
    <definedName name="MCOD02.110.3908">[2]MEMORIAL!#REF!</definedName>
    <definedName name="MCOD02.110.3926" localSheetId="3">[2]MEMORIAL!#REF!</definedName>
    <definedName name="MCOD02.110.3926" localSheetId="6">[2]MEMORIAL!#REF!</definedName>
    <definedName name="MCOD02.110.3926" localSheetId="1">#REF!</definedName>
    <definedName name="MCOD02.110.3926" localSheetId="0">[2]MEMORIAL!#REF!</definedName>
    <definedName name="MCOD02.110.3926">[2]MEMORIAL!#REF!</definedName>
    <definedName name="MCOD02.110.4288" localSheetId="3">[2]MEMORIAL!#REF!</definedName>
    <definedName name="MCOD02.110.4288" localSheetId="6">[2]MEMORIAL!#REF!</definedName>
    <definedName name="MCOD02.110.4288" localSheetId="1">#REF!</definedName>
    <definedName name="MCOD02.110.4288" localSheetId="0">[2]MEMORIAL!#REF!</definedName>
    <definedName name="MCOD02.110.4288">[2]MEMORIAL!#REF!</definedName>
    <definedName name="MCOD02.110.4296" localSheetId="3">[2]MEMORIAL!#REF!</definedName>
    <definedName name="MCOD02.110.4296" localSheetId="6">[2]MEMORIAL!#REF!</definedName>
    <definedName name="MCOD02.110.4296" localSheetId="1">#REF!</definedName>
    <definedName name="MCOD02.110.4296" localSheetId="0">[2]MEMORIAL!#REF!</definedName>
    <definedName name="MCOD02.110.4296">[2]MEMORIAL!#REF!</definedName>
    <definedName name="MCOD02.110.4308" localSheetId="3">[2]MEMORIAL!#REF!</definedName>
    <definedName name="MCOD02.110.4308" localSheetId="6">[2]MEMORIAL!#REF!</definedName>
    <definedName name="MCOD02.110.4308" localSheetId="1">#REF!</definedName>
    <definedName name="MCOD02.110.4308" localSheetId="0">[2]MEMORIAL!#REF!</definedName>
    <definedName name="MCOD02.110.4308">[2]MEMORIAL!#REF!</definedName>
    <definedName name="MCOD02.110.4312" localSheetId="3">[2]MEMORIAL!#REF!</definedName>
    <definedName name="MCOD02.110.4312" localSheetId="6">[2]MEMORIAL!#REF!</definedName>
    <definedName name="MCOD02.110.4312" localSheetId="1">#REF!</definedName>
    <definedName name="MCOD02.110.4312" localSheetId="0">[2]MEMORIAL!#REF!</definedName>
    <definedName name="MCOD02.110.4312">[2]MEMORIAL!#REF!</definedName>
    <definedName name="MCOD02.110.4320" localSheetId="3">[2]MEMORIAL!#REF!</definedName>
    <definedName name="MCOD02.110.4320" localSheetId="6">[2]MEMORIAL!#REF!</definedName>
    <definedName name="MCOD02.110.4320" localSheetId="1">#REF!</definedName>
    <definedName name="MCOD02.110.4320" localSheetId="0">[2]MEMORIAL!#REF!</definedName>
    <definedName name="MCOD02.110.4320">[2]MEMORIAL!#REF!</definedName>
    <definedName name="MCOD02.110.4780" localSheetId="3">[2]MEMORIAL!#REF!</definedName>
    <definedName name="MCOD02.110.4780" localSheetId="6">[2]MEMORIAL!#REF!</definedName>
    <definedName name="MCOD02.110.4780" localSheetId="1">#REF!</definedName>
    <definedName name="MCOD02.110.4780" localSheetId="0">[2]MEMORIAL!#REF!</definedName>
    <definedName name="MCOD02.110.4780">[2]MEMORIAL!#REF!</definedName>
    <definedName name="MCOD02.120.0050" localSheetId="3">[2]MEMORIAL!#REF!</definedName>
    <definedName name="MCOD02.120.0050" localSheetId="6">[2]MEMORIAL!#REF!</definedName>
    <definedName name="MCOD02.120.0050" localSheetId="1">#REF!</definedName>
    <definedName name="MCOD02.120.0050" localSheetId="0">[2]MEMORIAL!#REF!</definedName>
    <definedName name="MCOD02.120.0050">[2]MEMORIAL!#REF!</definedName>
    <definedName name="MCOD02.120.0060" localSheetId="3">[2]MEMORIAL!#REF!</definedName>
    <definedName name="MCOD02.120.0060" localSheetId="6">[2]MEMORIAL!#REF!</definedName>
    <definedName name="MCOD02.120.0060" localSheetId="1">#REF!</definedName>
    <definedName name="MCOD02.120.0060" localSheetId="0">[2]MEMORIAL!#REF!</definedName>
    <definedName name="MCOD02.120.0060">[2]MEMORIAL!#REF!</definedName>
    <definedName name="MCOD02.120.0140" localSheetId="3">[2]MEMORIAL!#REF!</definedName>
    <definedName name="MCOD02.120.0140" localSheetId="6">[2]MEMORIAL!#REF!</definedName>
    <definedName name="MCOD02.120.0140" localSheetId="1">#REF!</definedName>
    <definedName name="MCOD02.120.0140" localSheetId="0">[2]MEMORIAL!#REF!</definedName>
    <definedName name="MCOD02.120.0140">[2]MEMORIAL!#REF!</definedName>
    <definedName name="MCOD02.130.0070" localSheetId="3">[2]MEMORIAL!#REF!</definedName>
    <definedName name="MCOD02.130.0070" localSheetId="6">[2]MEMORIAL!#REF!</definedName>
    <definedName name="MCOD02.130.0070" localSheetId="1">#REF!</definedName>
    <definedName name="MCOD02.130.0070" localSheetId="0">[2]MEMORIAL!#REF!</definedName>
    <definedName name="MCOD02.130.0070">[2]MEMORIAL!#REF!</definedName>
    <definedName name="MCOD02.130.0080" localSheetId="3">[2]MEMORIAL!#REF!</definedName>
    <definedName name="MCOD02.130.0080" localSheetId="6">[2]MEMORIAL!#REF!</definedName>
    <definedName name="MCOD02.130.0080" localSheetId="1">#REF!</definedName>
    <definedName name="MCOD02.130.0080" localSheetId="0">[2]MEMORIAL!#REF!</definedName>
    <definedName name="MCOD02.130.0080">[2]MEMORIAL!#REF!</definedName>
    <definedName name="MCOD02.130.0100" localSheetId="3">[2]MEMORIAL!#REF!</definedName>
    <definedName name="MCOD02.130.0100" localSheetId="6">[2]MEMORIAL!#REF!</definedName>
    <definedName name="MCOD02.130.0100" localSheetId="1">#REF!</definedName>
    <definedName name="MCOD02.130.0100" localSheetId="0">[2]MEMORIAL!#REF!</definedName>
    <definedName name="MCOD02.130.0100">[2]MEMORIAL!#REF!</definedName>
    <definedName name="MCOD02.140.0030" localSheetId="3">[2]MEMORIAL!#REF!</definedName>
    <definedName name="MCOD02.140.0030" localSheetId="6">[2]MEMORIAL!#REF!</definedName>
    <definedName name="MCOD02.140.0030" localSheetId="1">#REF!</definedName>
    <definedName name="MCOD02.140.0030" localSheetId="0">[2]MEMORIAL!#REF!</definedName>
    <definedName name="MCOD02.140.0030">[2]MEMORIAL!#REF!</definedName>
    <definedName name="MCOD02.140.0080" localSheetId="3">[2]MEMORIAL!#REF!</definedName>
    <definedName name="MCOD02.140.0080" localSheetId="6">[2]MEMORIAL!#REF!</definedName>
    <definedName name="MCOD02.140.0080" localSheetId="1">#REF!</definedName>
    <definedName name="MCOD02.140.0080" localSheetId="0">[2]MEMORIAL!#REF!</definedName>
    <definedName name="MCOD02.140.0080">[2]MEMORIAL!#REF!</definedName>
    <definedName name="MCOD02.140.0090" localSheetId="3">[2]MEMORIAL!#REF!</definedName>
    <definedName name="MCOD02.140.0090" localSheetId="6">[2]MEMORIAL!#REF!</definedName>
    <definedName name="MCOD02.140.0090" localSheetId="1">#REF!</definedName>
    <definedName name="MCOD02.140.0090" localSheetId="0">[2]MEMORIAL!#REF!</definedName>
    <definedName name="MCOD02.140.0090">[2]MEMORIAL!#REF!</definedName>
    <definedName name="MCOD02.160.0010" localSheetId="3">[2]MEMORIAL!#REF!</definedName>
    <definedName name="MCOD02.160.0010" localSheetId="6">[2]MEMORIAL!#REF!</definedName>
    <definedName name="MCOD02.160.0010" localSheetId="1">#REF!</definedName>
    <definedName name="MCOD02.160.0010" localSheetId="0">[2]MEMORIAL!#REF!</definedName>
    <definedName name="MCOD02.160.0010">[2]MEMORIAL!#REF!</definedName>
    <definedName name="MCOD02.160.0110" localSheetId="3">[2]MEMORIAL!#REF!</definedName>
    <definedName name="MCOD02.160.0110" localSheetId="6">[2]MEMORIAL!#REF!</definedName>
    <definedName name="MCOD02.160.0110" localSheetId="1">#REF!</definedName>
    <definedName name="MCOD02.160.0110" localSheetId="0">[2]MEMORIAL!#REF!</definedName>
    <definedName name="MCOD02.160.0110">[2]MEMORIAL!#REF!</definedName>
    <definedName name="MCOD02.180.0010" localSheetId="3">[2]MEMORIAL!#REF!</definedName>
    <definedName name="MCOD02.180.0010" localSheetId="6">[2]MEMORIAL!#REF!</definedName>
    <definedName name="MCOD02.180.0010" localSheetId="1">#REF!</definedName>
    <definedName name="MCOD02.180.0010" localSheetId="0">[2]MEMORIAL!#REF!</definedName>
    <definedName name="MCOD02.180.0010">[2]MEMORIAL!#REF!</definedName>
    <definedName name="MCOD02.210.0020" localSheetId="3">[2]MEMORIAL!#REF!</definedName>
    <definedName name="MCOD02.210.0020" localSheetId="6">[2]MEMORIAL!#REF!</definedName>
    <definedName name="MCOD02.210.0020" localSheetId="1">#REF!</definedName>
    <definedName name="MCOD02.210.0020" localSheetId="0">[2]MEMORIAL!#REF!</definedName>
    <definedName name="MCOD02.210.0020">[2]MEMORIAL!#REF!</definedName>
    <definedName name="MCOD02.210.0030" localSheetId="3">[2]MEMORIAL!#REF!</definedName>
    <definedName name="MCOD02.210.0030" localSheetId="6">[2]MEMORIAL!#REF!</definedName>
    <definedName name="MCOD02.210.0030" localSheetId="1">#REF!</definedName>
    <definedName name="MCOD02.210.0030" localSheetId="0">[2]MEMORIAL!#REF!</definedName>
    <definedName name="MCOD02.210.0030">[2]MEMORIAL!#REF!</definedName>
    <definedName name="MCOD02.210.0090" localSheetId="3">[2]MEMORIAL!#REF!</definedName>
    <definedName name="MCOD02.210.0090" localSheetId="6">[2]MEMORIAL!#REF!</definedName>
    <definedName name="MCOD02.210.0090" localSheetId="1">#REF!</definedName>
    <definedName name="MCOD02.210.0090" localSheetId="0">[2]MEMORIAL!#REF!</definedName>
    <definedName name="MCOD02.210.0090">[2]MEMORIAL!#REF!</definedName>
    <definedName name="MCOD02.210.0110" localSheetId="3">[2]MEMORIAL!#REF!</definedName>
    <definedName name="MCOD02.210.0110" localSheetId="6">[2]MEMORIAL!#REF!</definedName>
    <definedName name="MCOD02.210.0110" localSheetId="1">#REF!</definedName>
    <definedName name="MCOD02.210.0110" localSheetId="0">[2]MEMORIAL!#REF!</definedName>
    <definedName name="MCOD02.210.0110">[2]MEMORIAL!#REF!</definedName>
    <definedName name="MCOD02.210.0310" localSheetId="3">[2]MEMORIAL!#REF!</definedName>
    <definedName name="MCOD02.210.0310" localSheetId="6">[2]MEMORIAL!#REF!</definedName>
    <definedName name="MCOD02.210.0310" localSheetId="1">#REF!</definedName>
    <definedName name="MCOD02.210.0310" localSheetId="0">[2]MEMORIAL!#REF!</definedName>
    <definedName name="MCOD02.210.0310">[2]MEMORIAL!#REF!</definedName>
    <definedName name="MCOD02.210.0340" localSheetId="3">[2]MEMORIAL!#REF!</definedName>
    <definedName name="MCOD02.210.0340" localSheetId="6">[2]MEMORIAL!#REF!</definedName>
    <definedName name="MCOD02.210.0340" localSheetId="1">#REF!</definedName>
    <definedName name="MCOD02.210.0340" localSheetId="0">[2]MEMORIAL!#REF!</definedName>
    <definedName name="MCOD02.210.0340">[2]MEMORIAL!#REF!</definedName>
    <definedName name="MCOD02.210.0350" localSheetId="3">[2]MEMORIAL!#REF!</definedName>
    <definedName name="MCOD02.210.0350" localSheetId="6">[2]MEMORIAL!#REF!</definedName>
    <definedName name="MCOD02.210.0350" localSheetId="1">#REF!</definedName>
    <definedName name="MCOD02.210.0350" localSheetId="0">[2]MEMORIAL!#REF!</definedName>
    <definedName name="MCOD02.210.0350">[2]MEMORIAL!#REF!</definedName>
    <definedName name="MCOD02.210.0360" localSheetId="3">[2]MEMORIAL!#REF!</definedName>
    <definedName name="MCOD02.210.0360" localSheetId="6">[2]MEMORIAL!#REF!</definedName>
    <definedName name="MCOD02.210.0360" localSheetId="1">#REF!</definedName>
    <definedName name="MCOD02.210.0360" localSheetId="0">[2]MEMORIAL!#REF!</definedName>
    <definedName name="MCOD02.210.0360">[2]MEMORIAL!#REF!</definedName>
    <definedName name="MCOD02.210.0370" localSheetId="3">[2]MEMORIAL!#REF!</definedName>
    <definedName name="MCOD02.210.0370" localSheetId="6">[2]MEMORIAL!#REF!</definedName>
    <definedName name="MCOD02.210.0370" localSheetId="1">#REF!</definedName>
    <definedName name="MCOD02.210.0370" localSheetId="0">[2]MEMORIAL!#REF!</definedName>
    <definedName name="MCOD02.210.0370">[2]MEMORIAL!#REF!</definedName>
    <definedName name="MCOD02.210.0380" localSheetId="3">[2]MEMORIAL!#REF!</definedName>
    <definedName name="MCOD02.210.0380" localSheetId="6">[2]MEMORIAL!#REF!</definedName>
    <definedName name="MCOD02.210.0380" localSheetId="1">#REF!</definedName>
    <definedName name="MCOD02.210.0380" localSheetId="0">[2]MEMORIAL!#REF!</definedName>
    <definedName name="MCOD02.210.0380">[2]MEMORIAL!#REF!</definedName>
    <definedName name="MCOD02.210.1620" localSheetId="3">[2]MEMORIAL!#REF!</definedName>
    <definedName name="MCOD02.210.1620" localSheetId="6">[2]MEMORIAL!#REF!</definedName>
    <definedName name="MCOD02.210.1620" localSheetId="1">#REF!</definedName>
    <definedName name="MCOD02.210.1620" localSheetId="0">[2]MEMORIAL!#REF!</definedName>
    <definedName name="MCOD02.210.1620">[2]MEMORIAL!#REF!</definedName>
    <definedName name="MCOD02.210.1625" localSheetId="3">[2]MEMORIAL!#REF!</definedName>
    <definedName name="MCOD02.210.1625" localSheetId="6">[2]MEMORIAL!#REF!</definedName>
    <definedName name="MCOD02.210.1625" localSheetId="1">#REF!</definedName>
    <definedName name="MCOD02.210.1625" localSheetId="0">[2]MEMORIAL!#REF!</definedName>
    <definedName name="MCOD02.210.1625">[2]MEMORIAL!#REF!</definedName>
    <definedName name="MCOD02.210.1635" localSheetId="3">[2]MEMORIAL!#REF!</definedName>
    <definedName name="MCOD02.210.1635" localSheetId="6">[2]MEMORIAL!#REF!</definedName>
    <definedName name="MCOD02.210.1635" localSheetId="1">#REF!</definedName>
    <definedName name="MCOD02.210.1635" localSheetId="0">[2]MEMORIAL!#REF!</definedName>
    <definedName name="MCOD02.210.1635">[2]MEMORIAL!#REF!</definedName>
    <definedName name="MCOD02.210.1637" localSheetId="3">[2]MEMORIAL!#REF!</definedName>
    <definedName name="MCOD02.210.1637" localSheetId="6">[2]MEMORIAL!#REF!</definedName>
    <definedName name="MCOD02.210.1637" localSheetId="1">#REF!</definedName>
    <definedName name="MCOD02.210.1637" localSheetId="0">[2]MEMORIAL!#REF!</definedName>
    <definedName name="MCOD02.210.1637">[2]MEMORIAL!#REF!</definedName>
    <definedName name="MCOD03.020.0020" localSheetId="3">[2]MEMORIAL!#REF!</definedName>
    <definedName name="MCOD03.020.0020" localSheetId="6">[2]MEMORIAL!#REF!</definedName>
    <definedName name="MCOD03.020.0020" localSheetId="1">#REF!</definedName>
    <definedName name="MCOD03.020.0020" localSheetId="0">[2]MEMORIAL!#REF!</definedName>
    <definedName name="MCOD03.020.0020">[2]MEMORIAL!#REF!</definedName>
    <definedName name="MCOD05.150.0830" localSheetId="3">[2]MEMORIAL!#REF!</definedName>
    <definedName name="MCOD05.150.0830" localSheetId="6">[2]MEMORIAL!#REF!</definedName>
    <definedName name="MCOD05.150.0830" localSheetId="1">#REF!</definedName>
    <definedName name="MCOD05.150.0830" localSheetId="0">[2]MEMORIAL!#REF!</definedName>
    <definedName name="MCOD05.150.0830">[2]MEMORIAL!#REF!</definedName>
    <definedName name="MCOD05.150.0840" localSheetId="3">[2]MEMORIAL!#REF!</definedName>
    <definedName name="MCOD05.150.0840" localSheetId="6">[2]MEMORIAL!#REF!</definedName>
    <definedName name="MCOD05.150.0840" localSheetId="1">#REF!</definedName>
    <definedName name="MCOD05.150.0840" localSheetId="0">[2]MEMORIAL!#REF!</definedName>
    <definedName name="MCOD05.150.0840">[2]MEMORIAL!#REF!</definedName>
    <definedName name="MCODCOTADO01" localSheetId="3">[2]MEMORIAL!#REF!</definedName>
    <definedName name="MCODCOTADO01" localSheetId="6">[2]MEMORIAL!#REF!</definedName>
    <definedName name="MCODCOTADO01" localSheetId="1">#REF!</definedName>
    <definedName name="MCODCOTADO01" localSheetId="0">[2]MEMORIAL!#REF!</definedName>
    <definedName name="MCODCOTADO01">[2]MEMORIAL!#REF!</definedName>
    <definedName name="MCODCOTADO02" localSheetId="3">[2]MEMORIAL!#REF!</definedName>
    <definedName name="MCODCOTADO02" localSheetId="6">[2]MEMORIAL!#REF!</definedName>
    <definedName name="MCODCOTADO02" localSheetId="1">#REF!</definedName>
    <definedName name="MCODCOTADO02" localSheetId="0">[2]MEMORIAL!#REF!</definedName>
    <definedName name="MCODCOTADO02">[2]MEMORIAL!#REF!</definedName>
    <definedName name="MCODCOTADO03" localSheetId="3">[2]MEMORIAL!#REF!</definedName>
    <definedName name="MCODCOTADO03" localSheetId="6">[2]MEMORIAL!#REF!</definedName>
    <definedName name="MCODCOTADO03" localSheetId="1">#REF!</definedName>
    <definedName name="MCODCOTADO03" localSheetId="0">[2]MEMORIAL!#REF!</definedName>
    <definedName name="MCODCOTADO03">[2]MEMORIAL!#REF!</definedName>
    <definedName name="MCODCOTADO04" localSheetId="3">[2]MEMORIAL!#REF!</definedName>
    <definedName name="MCODCOTADO04" localSheetId="6">[2]MEMORIAL!#REF!</definedName>
    <definedName name="MCODCOTADO04" localSheetId="1">#REF!</definedName>
    <definedName name="MCODCOTADO04" localSheetId="0">[2]MEMORIAL!#REF!</definedName>
    <definedName name="MCODCOTADO04">[2]MEMORIAL!#REF!</definedName>
    <definedName name="MEDIA_SALARIOS">INDIRECT(CONCATENATE("GERAL_TABELAS!DC",(2+MATCH(,#REF!,0))))</definedName>
    <definedName name="MINAS">#REF!</definedName>
    <definedName name="MOB._DESMOB._EQUIPAMENTOS">#N/A</definedName>
    <definedName name="MOB._DESMOB._PESSOAL">#N/A</definedName>
    <definedName name="mobi" localSheetId="6">#REF!</definedName>
    <definedName name="mobi" localSheetId="1">#REF!</definedName>
    <definedName name="mobi" localSheetId="0">#REF!</definedName>
    <definedName name="mobi">#REF!</definedName>
    <definedName name="Moedas">#N/A</definedName>
    <definedName name="mola" localSheetId="6">#REF!</definedName>
    <definedName name="mola" localSheetId="1">#REF!</definedName>
    <definedName name="mola" localSheetId="0">#REF!</definedName>
    <definedName name="mola">#REF!</definedName>
    <definedName name="mour" localSheetId="6">#REF!</definedName>
    <definedName name="mour" localSheetId="1">#REF!</definedName>
    <definedName name="mour" localSheetId="0">#REF!</definedName>
    <definedName name="mour">#REF!</definedName>
    <definedName name="MTOT02.020.0010" localSheetId="3">[2]MEMORIAL!#REF!</definedName>
    <definedName name="MTOT02.020.0010" localSheetId="6">[2]MEMORIAL!#REF!</definedName>
    <definedName name="MTOT02.020.0010" localSheetId="1">#REF!</definedName>
    <definedName name="MTOT02.020.0010" localSheetId="0">[2]MEMORIAL!#REF!</definedName>
    <definedName name="MTOT02.020.0010">[2]MEMORIAL!#REF!</definedName>
    <definedName name="MTOT02.020.0070" localSheetId="3">[2]MEMORIAL!#REF!</definedName>
    <definedName name="MTOT02.020.0070" localSheetId="6">[2]MEMORIAL!#REF!</definedName>
    <definedName name="MTOT02.020.0070" localSheetId="1">#REF!</definedName>
    <definedName name="MTOT02.020.0070" localSheetId="0">[2]MEMORIAL!#REF!</definedName>
    <definedName name="MTOT02.020.0070">[2]MEMORIAL!#REF!</definedName>
    <definedName name="MTOT02.030.0090" localSheetId="3">[2]MEMORIAL!#REF!</definedName>
    <definedName name="MTOT02.030.0090" localSheetId="6">[2]MEMORIAL!#REF!</definedName>
    <definedName name="MTOT02.030.0090" localSheetId="1">#REF!</definedName>
    <definedName name="MTOT02.030.0090" localSheetId="0">[2]MEMORIAL!#REF!</definedName>
    <definedName name="MTOT02.030.0090">[2]MEMORIAL!#REF!</definedName>
    <definedName name="MTOT02.030.0100" localSheetId="3">[2]MEMORIAL!#REF!</definedName>
    <definedName name="MTOT02.030.0100" localSheetId="6">[2]MEMORIAL!#REF!</definedName>
    <definedName name="MTOT02.030.0100" localSheetId="1">#REF!</definedName>
    <definedName name="MTOT02.030.0100" localSheetId="0">[2]MEMORIAL!#REF!</definedName>
    <definedName name="MTOT02.030.0100">[2]MEMORIAL!#REF!</definedName>
    <definedName name="MTOT02.040.0200" localSheetId="3">[2]MEMORIAL!#REF!</definedName>
    <definedName name="MTOT02.040.0200" localSheetId="6">[2]MEMORIAL!#REF!</definedName>
    <definedName name="MTOT02.040.0200" localSheetId="1">#REF!</definedName>
    <definedName name="MTOT02.040.0200" localSheetId="0">[2]MEMORIAL!#REF!</definedName>
    <definedName name="MTOT02.040.0200">[2]MEMORIAL!#REF!</definedName>
    <definedName name="MTOT02.040.0280" localSheetId="3">[2]MEMORIAL!#REF!</definedName>
    <definedName name="MTOT02.040.0280" localSheetId="6">[2]MEMORIAL!#REF!</definedName>
    <definedName name="MTOT02.040.0280" localSheetId="1">#REF!</definedName>
    <definedName name="MTOT02.040.0280" localSheetId="0">[2]MEMORIAL!#REF!</definedName>
    <definedName name="MTOT02.040.0280">[2]MEMORIAL!#REF!</definedName>
    <definedName name="MTOT02.040.0921" localSheetId="3">[2]MEMORIAL!#REF!</definedName>
    <definedName name="MTOT02.040.0921" localSheetId="6">[2]MEMORIAL!#REF!</definedName>
    <definedName name="MTOT02.040.0921" localSheetId="1">#REF!</definedName>
    <definedName name="MTOT02.040.0921" localSheetId="0">[2]MEMORIAL!#REF!</definedName>
    <definedName name="MTOT02.040.0921">[2]MEMORIAL!#REF!</definedName>
    <definedName name="MTOT02.040.1055" localSheetId="3">[2]MEMORIAL!#REF!</definedName>
    <definedName name="MTOT02.040.1055" localSheetId="6">[2]MEMORIAL!#REF!</definedName>
    <definedName name="MTOT02.040.1055" localSheetId="1">#REF!</definedName>
    <definedName name="MTOT02.040.1055" localSheetId="0">[2]MEMORIAL!#REF!</definedName>
    <definedName name="MTOT02.040.1055">[2]MEMORIAL!#REF!</definedName>
    <definedName name="MTOT02.040.1060" localSheetId="3">[2]MEMORIAL!#REF!</definedName>
    <definedName name="MTOT02.040.1060" localSheetId="6">[2]MEMORIAL!#REF!</definedName>
    <definedName name="MTOT02.040.1060" localSheetId="1">#REF!</definedName>
    <definedName name="MTOT02.040.1060" localSheetId="0">[2]MEMORIAL!#REF!</definedName>
    <definedName name="MTOT02.040.1060">[2]MEMORIAL!#REF!</definedName>
    <definedName name="MTOT02.040.3790" localSheetId="3">[2]MEMORIAL!#REF!</definedName>
    <definedName name="MTOT02.040.3790" localSheetId="6">[2]MEMORIAL!#REF!</definedName>
    <definedName name="MTOT02.040.3790" localSheetId="1">#REF!</definedName>
    <definedName name="MTOT02.040.3790" localSheetId="0">[2]MEMORIAL!#REF!</definedName>
    <definedName name="MTOT02.040.3790">[2]MEMORIAL!#REF!</definedName>
    <definedName name="MTOT02.040.3800" localSheetId="3">[2]MEMORIAL!#REF!</definedName>
    <definedName name="MTOT02.040.3800" localSheetId="6">[2]MEMORIAL!#REF!</definedName>
    <definedName name="MTOT02.040.3800" localSheetId="1">#REF!</definedName>
    <definedName name="MTOT02.040.3800" localSheetId="0">[2]MEMORIAL!#REF!</definedName>
    <definedName name="MTOT02.040.3800">[2]MEMORIAL!#REF!</definedName>
    <definedName name="MTOT02.040.3810" localSheetId="3">[2]MEMORIAL!#REF!</definedName>
    <definedName name="MTOT02.040.3810" localSheetId="6">[2]MEMORIAL!#REF!</definedName>
    <definedName name="MTOT02.040.3810" localSheetId="1">#REF!</definedName>
    <definedName name="MTOT02.040.3810" localSheetId="0">[2]MEMORIAL!#REF!</definedName>
    <definedName name="MTOT02.040.3810">[2]MEMORIAL!#REF!</definedName>
    <definedName name="MTOT02.040.4510" localSheetId="3">[2]MEMORIAL!#REF!</definedName>
    <definedName name="MTOT02.040.4510" localSheetId="6">[2]MEMORIAL!#REF!</definedName>
    <definedName name="MTOT02.040.4510" localSheetId="1">#REF!</definedName>
    <definedName name="MTOT02.040.4510" localSheetId="0">[2]MEMORIAL!#REF!</definedName>
    <definedName name="MTOT02.040.4510">[2]MEMORIAL!#REF!</definedName>
    <definedName name="MTOT02.040.4520" localSheetId="3">[2]MEMORIAL!#REF!</definedName>
    <definedName name="MTOT02.040.4520" localSheetId="6">[2]MEMORIAL!#REF!</definedName>
    <definedName name="MTOT02.040.4520" localSheetId="1">#REF!</definedName>
    <definedName name="MTOT02.040.4520" localSheetId="0">[2]MEMORIAL!#REF!</definedName>
    <definedName name="MTOT02.040.4520">[2]MEMORIAL!#REF!</definedName>
    <definedName name="MTOT02.040.4550" localSheetId="3">[2]MEMORIAL!#REF!</definedName>
    <definedName name="MTOT02.040.4550" localSheetId="6">[2]MEMORIAL!#REF!</definedName>
    <definedName name="MTOT02.040.4550" localSheetId="1">#REF!</definedName>
    <definedName name="MTOT02.040.4550" localSheetId="0">[2]MEMORIAL!#REF!</definedName>
    <definedName name="MTOT02.040.4550">[2]MEMORIAL!#REF!</definedName>
    <definedName name="MTOT02.040.4620" localSheetId="3">[2]MEMORIAL!#REF!</definedName>
    <definedName name="MTOT02.040.4620" localSheetId="6">[2]MEMORIAL!#REF!</definedName>
    <definedName name="MTOT02.040.4620" localSheetId="1">#REF!</definedName>
    <definedName name="MTOT02.040.4620" localSheetId="0">[2]MEMORIAL!#REF!</definedName>
    <definedName name="MTOT02.040.4620">[2]MEMORIAL!#REF!</definedName>
    <definedName name="MTOT02.040.4630" localSheetId="3">[2]MEMORIAL!#REF!</definedName>
    <definedName name="MTOT02.040.4630" localSheetId="6">[2]MEMORIAL!#REF!</definedName>
    <definedName name="MTOT02.040.4630" localSheetId="1">#REF!</definedName>
    <definedName name="MTOT02.040.4630" localSheetId="0">[2]MEMORIAL!#REF!</definedName>
    <definedName name="MTOT02.040.4630">[2]MEMORIAL!#REF!</definedName>
    <definedName name="MTOT02.040.4636" localSheetId="3">[2]MEMORIAL!#REF!</definedName>
    <definedName name="MTOT02.040.4636" localSheetId="6">[2]MEMORIAL!#REF!</definedName>
    <definedName name="MTOT02.040.4636" localSheetId="1">#REF!</definedName>
    <definedName name="MTOT02.040.4636" localSheetId="0">[2]MEMORIAL!#REF!</definedName>
    <definedName name="MTOT02.040.4636">[2]MEMORIAL!#REF!</definedName>
    <definedName name="MTOT02.040.4690" localSheetId="3">[2]MEMORIAL!#REF!</definedName>
    <definedName name="MTOT02.040.4690" localSheetId="6">[2]MEMORIAL!#REF!</definedName>
    <definedName name="MTOT02.040.4690" localSheetId="1">#REF!</definedName>
    <definedName name="MTOT02.040.4690" localSheetId="0">[2]MEMORIAL!#REF!</definedName>
    <definedName name="MTOT02.040.4690">[2]MEMORIAL!#REF!</definedName>
    <definedName name="MTOT02.040.7402" localSheetId="3">[2]MEMORIAL!#REF!</definedName>
    <definedName name="MTOT02.040.7402" localSheetId="6">[2]MEMORIAL!#REF!</definedName>
    <definedName name="MTOT02.040.7402" localSheetId="1">#REF!</definedName>
    <definedName name="MTOT02.040.7402" localSheetId="0">[2]MEMORIAL!#REF!</definedName>
    <definedName name="MTOT02.040.7402">[2]MEMORIAL!#REF!</definedName>
    <definedName name="MTOT02.040.9800" localSheetId="3">[2]MEMORIAL!#REF!</definedName>
    <definedName name="MTOT02.040.9800" localSheetId="6">[2]MEMORIAL!#REF!</definedName>
    <definedName name="MTOT02.040.9800" localSheetId="1">#REF!</definedName>
    <definedName name="MTOT02.040.9800" localSheetId="0">[2]MEMORIAL!#REF!</definedName>
    <definedName name="MTOT02.040.9800">[2]MEMORIAL!#REF!</definedName>
    <definedName name="MTOT02.040.9802" localSheetId="3">[2]MEMORIAL!#REF!</definedName>
    <definedName name="MTOT02.040.9802" localSheetId="6">[2]MEMORIAL!#REF!</definedName>
    <definedName name="MTOT02.040.9802" localSheetId="1">#REF!</definedName>
    <definedName name="MTOT02.040.9802" localSheetId="0">[2]MEMORIAL!#REF!</definedName>
    <definedName name="MTOT02.040.9802">[2]MEMORIAL!#REF!</definedName>
    <definedName name="MTOT02.040.9804" localSheetId="3">[2]MEMORIAL!#REF!</definedName>
    <definedName name="MTOT02.040.9804" localSheetId="6">[2]MEMORIAL!#REF!</definedName>
    <definedName name="MTOT02.040.9804" localSheetId="1">#REF!</definedName>
    <definedName name="MTOT02.040.9804" localSheetId="0">[2]MEMORIAL!#REF!</definedName>
    <definedName name="MTOT02.040.9804">[2]MEMORIAL!#REF!</definedName>
    <definedName name="MTOT02.110.0014" localSheetId="3">[2]MEMORIAL!#REF!</definedName>
    <definedName name="MTOT02.110.0014" localSheetId="6">[2]MEMORIAL!#REF!</definedName>
    <definedName name="MTOT02.110.0014" localSheetId="1">#REF!</definedName>
    <definedName name="MTOT02.110.0014" localSheetId="0">[2]MEMORIAL!#REF!</definedName>
    <definedName name="MTOT02.110.0014">[2]MEMORIAL!#REF!</definedName>
    <definedName name="MTOT02.110.0054" localSheetId="3">[2]MEMORIAL!#REF!</definedName>
    <definedName name="MTOT02.110.0054" localSheetId="6">[2]MEMORIAL!#REF!</definedName>
    <definedName name="MTOT02.110.0054" localSheetId="1">#REF!</definedName>
    <definedName name="MTOT02.110.0054" localSheetId="0">[2]MEMORIAL!#REF!</definedName>
    <definedName name="MTOT02.110.0054">[2]MEMORIAL!#REF!</definedName>
    <definedName name="MTOT02.110.0066" localSheetId="3">[2]MEMORIAL!#REF!</definedName>
    <definedName name="MTOT02.110.0066" localSheetId="6">[2]MEMORIAL!#REF!</definedName>
    <definedName name="MTOT02.110.0066" localSheetId="1">#REF!</definedName>
    <definedName name="MTOT02.110.0066" localSheetId="0">[2]MEMORIAL!#REF!</definedName>
    <definedName name="MTOT02.110.0066">[2]MEMORIAL!#REF!</definedName>
    <definedName name="MTOT02.110.0094" localSheetId="3">[2]MEMORIAL!#REF!</definedName>
    <definedName name="MTOT02.110.0094" localSheetId="6">[2]MEMORIAL!#REF!</definedName>
    <definedName name="MTOT02.110.0094" localSheetId="1">#REF!</definedName>
    <definedName name="MTOT02.110.0094" localSheetId="0">[2]MEMORIAL!#REF!</definedName>
    <definedName name="MTOT02.110.0094">[2]MEMORIAL!#REF!</definedName>
    <definedName name="MTOT02.110.0106" localSheetId="3">[2]MEMORIAL!#REF!</definedName>
    <definedName name="MTOT02.110.0106" localSheetId="6">[2]MEMORIAL!#REF!</definedName>
    <definedName name="MTOT02.110.0106" localSheetId="1">#REF!</definedName>
    <definedName name="MTOT02.110.0106" localSheetId="0">[2]MEMORIAL!#REF!</definedName>
    <definedName name="MTOT02.110.0106">[2]MEMORIAL!#REF!</definedName>
    <definedName name="MTOT02.110.0110" localSheetId="3">[2]MEMORIAL!#REF!</definedName>
    <definedName name="MTOT02.110.0110" localSheetId="6">[2]MEMORIAL!#REF!</definedName>
    <definedName name="MTOT02.110.0110" localSheetId="1">#REF!</definedName>
    <definedName name="MTOT02.110.0110" localSheetId="0">[2]MEMORIAL!#REF!</definedName>
    <definedName name="MTOT02.110.0110">[2]MEMORIAL!#REF!</definedName>
    <definedName name="MTOT02.110.0134" localSheetId="3">[2]MEMORIAL!#REF!</definedName>
    <definedName name="MTOT02.110.0134" localSheetId="6">[2]MEMORIAL!#REF!</definedName>
    <definedName name="MTOT02.110.0134" localSheetId="1">#REF!</definedName>
    <definedName name="MTOT02.110.0134" localSheetId="0">[2]MEMORIAL!#REF!</definedName>
    <definedName name="MTOT02.110.0134">[2]MEMORIAL!#REF!</definedName>
    <definedName name="MTOT02.110.0146" localSheetId="3">[2]MEMORIAL!#REF!</definedName>
    <definedName name="MTOT02.110.0146" localSheetId="6">[2]MEMORIAL!#REF!</definedName>
    <definedName name="MTOT02.110.0146" localSheetId="1">#REF!</definedName>
    <definedName name="MTOT02.110.0146" localSheetId="0">[2]MEMORIAL!#REF!</definedName>
    <definedName name="MTOT02.110.0146">[2]MEMORIAL!#REF!</definedName>
    <definedName name="MTOT02.110.0150" localSheetId="3">[2]MEMORIAL!#REF!</definedName>
    <definedName name="MTOT02.110.0150" localSheetId="6">[2]MEMORIAL!#REF!</definedName>
    <definedName name="MTOT02.110.0150" localSheetId="1">#REF!</definedName>
    <definedName name="MTOT02.110.0150" localSheetId="0">[2]MEMORIAL!#REF!</definedName>
    <definedName name="MTOT02.110.0150">[2]MEMORIAL!#REF!</definedName>
    <definedName name="MTOT02.110.0610" localSheetId="3">[2]MEMORIAL!#REF!</definedName>
    <definedName name="MTOT02.110.0610" localSheetId="6">[2]MEMORIAL!#REF!</definedName>
    <definedName name="MTOT02.110.0610" localSheetId="1">#REF!</definedName>
    <definedName name="MTOT02.110.0610" localSheetId="0">[2]MEMORIAL!#REF!</definedName>
    <definedName name="MTOT02.110.0610">[2]MEMORIAL!#REF!</definedName>
    <definedName name="MTOT02.110.0620" localSheetId="3">[2]MEMORIAL!#REF!</definedName>
    <definedName name="MTOT02.110.0620" localSheetId="6">[2]MEMORIAL!#REF!</definedName>
    <definedName name="MTOT02.110.0620" localSheetId="1">#REF!</definedName>
    <definedName name="MTOT02.110.0620" localSheetId="0">[2]MEMORIAL!#REF!</definedName>
    <definedName name="MTOT02.110.0620">[2]MEMORIAL!#REF!</definedName>
    <definedName name="MTOT02.110.0734" localSheetId="3">[2]MEMORIAL!#REF!</definedName>
    <definedName name="MTOT02.110.0734" localSheetId="6">[2]MEMORIAL!#REF!</definedName>
    <definedName name="MTOT02.110.0734" localSheetId="1">#REF!</definedName>
    <definedName name="MTOT02.110.0734" localSheetId="0">[2]MEMORIAL!#REF!</definedName>
    <definedName name="MTOT02.110.0734">[2]MEMORIAL!#REF!</definedName>
    <definedName name="MTOT02.110.0738" localSheetId="3">[2]MEMORIAL!#REF!</definedName>
    <definedName name="MTOT02.110.0738" localSheetId="6">[2]MEMORIAL!#REF!</definedName>
    <definedName name="MTOT02.110.0738" localSheetId="1">#REF!</definedName>
    <definedName name="MTOT02.110.0738" localSheetId="0">[2]MEMORIAL!#REF!</definedName>
    <definedName name="MTOT02.110.0738">[2]MEMORIAL!#REF!</definedName>
    <definedName name="MTOT02.110.0750" localSheetId="3">[2]MEMORIAL!#REF!</definedName>
    <definedName name="MTOT02.110.0750" localSheetId="6">[2]MEMORIAL!#REF!</definedName>
    <definedName name="MTOT02.110.0750" localSheetId="1">#REF!</definedName>
    <definedName name="MTOT02.110.0750" localSheetId="0">[2]MEMORIAL!#REF!</definedName>
    <definedName name="MTOT02.110.0750">[2]MEMORIAL!#REF!</definedName>
    <definedName name="MTOT02.110.1014" localSheetId="3">[2]MEMORIAL!#REF!</definedName>
    <definedName name="MTOT02.110.1014" localSheetId="6">[2]MEMORIAL!#REF!</definedName>
    <definedName name="MTOT02.110.1014" localSheetId="1">#REF!</definedName>
    <definedName name="MTOT02.110.1014" localSheetId="0">[2]MEMORIAL!#REF!</definedName>
    <definedName name="MTOT02.110.1014">[2]MEMORIAL!#REF!</definedName>
    <definedName name="MTOT02.110.1020" localSheetId="3">[2]MEMORIAL!#REF!</definedName>
    <definedName name="MTOT02.110.1020" localSheetId="6">[2]MEMORIAL!#REF!</definedName>
    <definedName name="MTOT02.110.1020" localSheetId="1">#REF!</definedName>
    <definedName name="MTOT02.110.1020" localSheetId="0">[2]MEMORIAL!#REF!</definedName>
    <definedName name="MTOT02.110.1020">[2]MEMORIAL!#REF!</definedName>
    <definedName name="MTOT02.110.1164" localSheetId="3">[2]MEMORIAL!#REF!</definedName>
    <definedName name="MTOT02.110.1164" localSheetId="6">[2]MEMORIAL!#REF!</definedName>
    <definedName name="MTOT02.110.1164" localSheetId="1">#REF!</definedName>
    <definedName name="MTOT02.110.1164" localSheetId="0">[2]MEMORIAL!#REF!</definedName>
    <definedName name="MTOT02.110.1164">[2]MEMORIAL!#REF!</definedName>
    <definedName name="MTOT02.110.1166" localSheetId="3">[2]MEMORIAL!#REF!</definedName>
    <definedName name="MTOT02.110.1166" localSheetId="6">[2]MEMORIAL!#REF!</definedName>
    <definedName name="MTOT02.110.1166" localSheetId="1">#REF!</definedName>
    <definedName name="MTOT02.110.1166" localSheetId="0">[2]MEMORIAL!#REF!</definedName>
    <definedName name="MTOT02.110.1166">[2]MEMORIAL!#REF!</definedName>
    <definedName name="MTOT02.110.1420" localSheetId="3">[2]MEMORIAL!#REF!</definedName>
    <definedName name="MTOT02.110.1420" localSheetId="6">[2]MEMORIAL!#REF!</definedName>
    <definedName name="MTOT02.110.1420" localSheetId="1">#REF!</definedName>
    <definedName name="MTOT02.110.1420" localSheetId="0">[2]MEMORIAL!#REF!</definedName>
    <definedName name="MTOT02.110.1420">[2]MEMORIAL!#REF!</definedName>
    <definedName name="MTOT02.110.1426" localSheetId="3">[2]MEMORIAL!#REF!</definedName>
    <definedName name="MTOT02.110.1426" localSheetId="6">[2]MEMORIAL!#REF!</definedName>
    <definedName name="MTOT02.110.1426" localSheetId="1">#REF!</definedName>
    <definedName name="MTOT02.110.1426" localSheetId="0">[2]MEMORIAL!#REF!</definedName>
    <definedName name="MTOT02.110.1426">[2]MEMORIAL!#REF!</definedName>
    <definedName name="MTOT02.110.1654" localSheetId="3">[2]MEMORIAL!#REF!</definedName>
    <definedName name="MTOT02.110.1654" localSheetId="6">[2]MEMORIAL!#REF!</definedName>
    <definedName name="MTOT02.110.1654" localSheetId="1">#REF!</definedName>
    <definedName name="MTOT02.110.1654" localSheetId="0">[2]MEMORIAL!#REF!</definedName>
    <definedName name="MTOT02.110.1654">[2]MEMORIAL!#REF!</definedName>
    <definedName name="MTOT02.110.1880" localSheetId="3">[2]MEMORIAL!#REF!</definedName>
    <definedName name="MTOT02.110.1880" localSheetId="6">[2]MEMORIAL!#REF!</definedName>
    <definedName name="MTOT02.110.1880" localSheetId="1">#REF!</definedName>
    <definedName name="MTOT02.110.1880" localSheetId="0">[2]MEMORIAL!#REF!</definedName>
    <definedName name="MTOT02.110.1880">[2]MEMORIAL!#REF!</definedName>
    <definedName name="MTOT02.110.1974" localSheetId="3">[2]MEMORIAL!#REF!</definedName>
    <definedName name="MTOT02.110.1974" localSheetId="6">[2]MEMORIAL!#REF!</definedName>
    <definedName name="MTOT02.110.1974" localSheetId="1">#REF!</definedName>
    <definedName name="MTOT02.110.1974" localSheetId="0">[2]MEMORIAL!#REF!</definedName>
    <definedName name="MTOT02.110.1974">[2]MEMORIAL!#REF!</definedName>
    <definedName name="MTOT02.110.1996" localSheetId="3">[2]MEMORIAL!#REF!</definedName>
    <definedName name="MTOT02.110.1996" localSheetId="6">[2]MEMORIAL!#REF!</definedName>
    <definedName name="MTOT02.110.1996" localSheetId="1">#REF!</definedName>
    <definedName name="MTOT02.110.1996" localSheetId="0">[2]MEMORIAL!#REF!</definedName>
    <definedName name="MTOT02.110.1996">[2]MEMORIAL!#REF!</definedName>
    <definedName name="MTOT02.110.2012" localSheetId="3">[2]MEMORIAL!#REF!</definedName>
    <definedName name="MTOT02.110.2012" localSheetId="6">[2]MEMORIAL!#REF!</definedName>
    <definedName name="MTOT02.110.2012" localSheetId="1">#REF!</definedName>
    <definedName name="MTOT02.110.2012" localSheetId="0">[2]MEMORIAL!#REF!</definedName>
    <definedName name="MTOT02.110.2012">[2]MEMORIAL!#REF!</definedName>
    <definedName name="MTOT02.110.2016" localSheetId="3">[2]MEMORIAL!#REF!</definedName>
    <definedName name="MTOT02.110.2016" localSheetId="6">[2]MEMORIAL!#REF!</definedName>
    <definedName name="MTOT02.110.2016" localSheetId="1">#REF!</definedName>
    <definedName name="MTOT02.110.2016" localSheetId="0">[2]MEMORIAL!#REF!</definedName>
    <definedName name="MTOT02.110.2016">[2]MEMORIAL!#REF!</definedName>
    <definedName name="MTOT02.110.2024" localSheetId="3">[2]MEMORIAL!#REF!</definedName>
    <definedName name="MTOT02.110.2024" localSheetId="6">[2]MEMORIAL!#REF!</definedName>
    <definedName name="MTOT02.110.2024" localSheetId="1">#REF!</definedName>
    <definedName name="MTOT02.110.2024" localSheetId="0">[2]MEMORIAL!#REF!</definedName>
    <definedName name="MTOT02.110.2024">[2]MEMORIAL!#REF!</definedName>
    <definedName name="MTOT02.110.2026" localSheetId="3">[2]MEMORIAL!#REF!</definedName>
    <definedName name="MTOT02.110.2026" localSheetId="6">[2]MEMORIAL!#REF!</definedName>
    <definedName name="MTOT02.110.2026" localSheetId="1">#REF!</definedName>
    <definedName name="MTOT02.110.2026" localSheetId="0">[2]MEMORIAL!#REF!</definedName>
    <definedName name="MTOT02.110.2026">[2]MEMORIAL!#REF!</definedName>
    <definedName name="MTOT02.110.2310" localSheetId="3">[2]MEMORIAL!#REF!</definedName>
    <definedName name="MTOT02.110.2310" localSheetId="6">[2]MEMORIAL!#REF!</definedName>
    <definedName name="MTOT02.110.2310" localSheetId="1">#REF!</definedName>
    <definedName name="MTOT02.110.2310" localSheetId="0">[2]MEMORIAL!#REF!</definedName>
    <definedName name="MTOT02.110.2310">[2]MEMORIAL!#REF!</definedName>
    <definedName name="MTOT02.110.2480" localSheetId="3">[2]MEMORIAL!#REF!</definedName>
    <definedName name="MTOT02.110.2480" localSheetId="6">[2]MEMORIAL!#REF!</definedName>
    <definedName name="MTOT02.110.2480" localSheetId="1">#REF!</definedName>
    <definedName name="MTOT02.110.2480" localSheetId="0">[2]MEMORIAL!#REF!</definedName>
    <definedName name="MTOT02.110.2480">[2]MEMORIAL!#REF!</definedName>
    <definedName name="MTOT02.110.2798" localSheetId="3">[2]MEMORIAL!#REF!</definedName>
    <definedName name="MTOT02.110.2798" localSheetId="6">[2]MEMORIAL!#REF!</definedName>
    <definedName name="MTOT02.110.2798" localSheetId="1">#REF!</definedName>
    <definedName name="MTOT02.110.2798" localSheetId="0">[2]MEMORIAL!#REF!</definedName>
    <definedName name="MTOT02.110.2798">[2]MEMORIAL!#REF!</definedName>
    <definedName name="MTOT02.110.2806" localSheetId="3">[2]MEMORIAL!#REF!</definedName>
    <definedName name="MTOT02.110.2806" localSheetId="6">[2]MEMORIAL!#REF!</definedName>
    <definedName name="MTOT02.110.2806" localSheetId="1">#REF!</definedName>
    <definedName name="MTOT02.110.2806" localSheetId="0">[2]MEMORIAL!#REF!</definedName>
    <definedName name="MTOT02.110.2806">[2]MEMORIAL!#REF!</definedName>
    <definedName name="MTOT02.110.2868" localSheetId="3">[2]MEMORIAL!#REF!</definedName>
    <definedName name="MTOT02.110.2868" localSheetId="6">[2]MEMORIAL!#REF!</definedName>
    <definedName name="MTOT02.110.2868" localSheetId="1">#REF!</definedName>
    <definedName name="MTOT02.110.2868" localSheetId="0">[2]MEMORIAL!#REF!</definedName>
    <definedName name="MTOT02.110.2868">[2]MEMORIAL!#REF!</definedName>
    <definedName name="MTOT02.110.3856" localSheetId="3">[2]MEMORIAL!#REF!</definedName>
    <definedName name="MTOT02.110.3856" localSheetId="6">[2]MEMORIAL!#REF!</definedName>
    <definedName name="MTOT02.110.3856" localSheetId="1">#REF!</definedName>
    <definedName name="MTOT02.110.3856" localSheetId="0">[2]MEMORIAL!#REF!</definedName>
    <definedName name="MTOT02.110.3856">[2]MEMORIAL!#REF!</definedName>
    <definedName name="MTOT02.110.3857" localSheetId="3">[2]MEMORIAL!#REF!</definedName>
    <definedName name="MTOT02.110.3857" localSheetId="6">[2]MEMORIAL!#REF!</definedName>
    <definedName name="MTOT02.110.3857" localSheetId="1">#REF!</definedName>
    <definedName name="MTOT02.110.3857" localSheetId="0">[2]MEMORIAL!#REF!</definedName>
    <definedName name="MTOT02.110.3857">[2]MEMORIAL!#REF!</definedName>
    <definedName name="MTOT02.110.3908" localSheetId="3">[2]MEMORIAL!#REF!</definedName>
    <definedName name="MTOT02.110.3908" localSheetId="6">[2]MEMORIAL!#REF!</definedName>
    <definedName name="MTOT02.110.3908" localSheetId="1">#REF!</definedName>
    <definedName name="MTOT02.110.3908" localSheetId="0">[2]MEMORIAL!#REF!</definedName>
    <definedName name="MTOT02.110.3908">[2]MEMORIAL!#REF!</definedName>
    <definedName name="MTOT02.110.3926" localSheetId="3">[2]MEMORIAL!#REF!</definedName>
    <definedName name="MTOT02.110.3926" localSheetId="6">[2]MEMORIAL!#REF!</definedName>
    <definedName name="MTOT02.110.3926" localSheetId="1">#REF!</definedName>
    <definedName name="MTOT02.110.3926" localSheetId="0">[2]MEMORIAL!#REF!</definedName>
    <definedName name="MTOT02.110.3926">[2]MEMORIAL!#REF!</definedName>
    <definedName name="MTOT02.110.4288" localSheetId="3">[2]MEMORIAL!#REF!</definedName>
    <definedName name="MTOT02.110.4288" localSheetId="6">[2]MEMORIAL!#REF!</definedName>
    <definedName name="MTOT02.110.4288" localSheetId="1">#REF!</definedName>
    <definedName name="MTOT02.110.4288" localSheetId="0">[2]MEMORIAL!#REF!</definedName>
    <definedName name="MTOT02.110.4288">[2]MEMORIAL!#REF!</definedName>
    <definedName name="MTOT02.110.4296" localSheetId="3">[2]MEMORIAL!#REF!</definedName>
    <definedName name="MTOT02.110.4296" localSheetId="6">[2]MEMORIAL!#REF!</definedName>
    <definedName name="MTOT02.110.4296" localSheetId="1">#REF!</definedName>
    <definedName name="MTOT02.110.4296" localSheetId="0">[2]MEMORIAL!#REF!</definedName>
    <definedName name="MTOT02.110.4296">[2]MEMORIAL!#REF!</definedName>
    <definedName name="MTOT02.110.4308" localSheetId="3">[2]MEMORIAL!#REF!</definedName>
    <definedName name="MTOT02.110.4308" localSheetId="6">[2]MEMORIAL!#REF!</definedName>
    <definedName name="MTOT02.110.4308" localSheetId="1">#REF!</definedName>
    <definedName name="MTOT02.110.4308" localSheetId="0">[2]MEMORIAL!#REF!</definedName>
    <definedName name="MTOT02.110.4308">[2]MEMORIAL!#REF!</definedName>
    <definedName name="MTOT02.110.4312" localSheetId="3">[2]MEMORIAL!#REF!</definedName>
    <definedName name="MTOT02.110.4312" localSheetId="6">[2]MEMORIAL!#REF!</definedName>
    <definedName name="MTOT02.110.4312" localSheetId="1">#REF!</definedName>
    <definedName name="MTOT02.110.4312" localSheetId="0">[2]MEMORIAL!#REF!</definedName>
    <definedName name="MTOT02.110.4312">[2]MEMORIAL!#REF!</definedName>
    <definedName name="MTOT02.110.4320" localSheetId="3">[2]MEMORIAL!#REF!</definedName>
    <definedName name="MTOT02.110.4320" localSheetId="6">[2]MEMORIAL!#REF!</definedName>
    <definedName name="MTOT02.110.4320" localSheetId="1">#REF!</definedName>
    <definedName name="MTOT02.110.4320" localSheetId="0">[2]MEMORIAL!#REF!</definedName>
    <definedName name="MTOT02.110.4320">[2]MEMORIAL!#REF!</definedName>
    <definedName name="MTOT02.110.4780" localSheetId="3">[2]MEMORIAL!#REF!</definedName>
    <definedName name="MTOT02.110.4780" localSheetId="6">[2]MEMORIAL!#REF!</definedName>
    <definedName name="MTOT02.110.4780" localSheetId="1">#REF!</definedName>
    <definedName name="MTOT02.110.4780" localSheetId="0">[2]MEMORIAL!#REF!</definedName>
    <definedName name="MTOT02.110.4780">[2]MEMORIAL!#REF!</definedName>
    <definedName name="MTOT02.110.610" localSheetId="3">[2]MEMORIAL!#REF!</definedName>
    <definedName name="MTOT02.110.610" localSheetId="6">[2]MEMORIAL!#REF!</definedName>
    <definedName name="MTOT02.110.610" localSheetId="1">#REF!</definedName>
    <definedName name="MTOT02.110.610" localSheetId="0">[2]MEMORIAL!#REF!</definedName>
    <definedName name="MTOT02.110.610">[2]MEMORIAL!#REF!</definedName>
    <definedName name="MTOT02.120.0050" localSheetId="3">[2]MEMORIAL!#REF!</definedName>
    <definedName name="MTOT02.120.0050" localSheetId="6">[2]MEMORIAL!#REF!</definedName>
    <definedName name="MTOT02.120.0050" localSheetId="1">#REF!</definedName>
    <definedName name="MTOT02.120.0050" localSheetId="0">[2]MEMORIAL!#REF!</definedName>
    <definedName name="MTOT02.120.0050">[2]MEMORIAL!#REF!</definedName>
    <definedName name="MTOT02.120.0060" localSheetId="3">[2]MEMORIAL!#REF!</definedName>
    <definedName name="MTOT02.120.0060" localSheetId="6">[2]MEMORIAL!#REF!</definedName>
    <definedName name="MTOT02.120.0060" localSheetId="1">#REF!</definedName>
    <definedName name="MTOT02.120.0060" localSheetId="0">[2]MEMORIAL!#REF!</definedName>
    <definedName name="MTOT02.120.0060">[2]MEMORIAL!#REF!</definedName>
    <definedName name="MTOT02.120.0140" localSheetId="3">[2]MEMORIAL!#REF!</definedName>
    <definedName name="MTOT02.120.0140" localSheetId="6">[2]MEMORIAL!#REF!</definedName>
    <definedName name="MTOT02.120.0140" localSheetId="1">#REF!</definedName>
    <definedName name="MTOT02.120.0140" localSheetId="0">[2]MEMORIAL!#REF!</definedName>
    <definedName name="MTOT02.120.0140">[2]MEMORIAL!#REF!</definedName>
    <definedName name="MTOT02.130.0070" localSheetId="3">[2]MEMORIAL!#REF!</definedName>
    <definedName name="MTOT02.130.0070" localSheetId="6">[2]MEMORIAL!#REF!</definedName>
    <definedName name="MTOT02.130.0070" localSheetId="1">#REF!</definedName>
    <definedName name="MTOT02.130.0070" localSheetId="0">[2]MEMORIAL!#REF!</definedName>
    <definedName name="MTOT02.130.0070">[2]MEMORIAL!#REF!</definedName>
    <definedName name="MTOT02.130.0080" localSheetId="3">[2]MEMORIAL!#REF!</definedName>
    <definedName name="MTOT02.130.0080" localSheetId="6">[2]MEMORIAL!#REF!</definedName>
    <definedName name="MTOT02.130.0080" localSheetId="1">#REF!</definedName>
    <definedName name="MTOT02.130.0080" localSheetId="0">[2]MEMORIAL!#REF!</definedName>
    <definedName name="MTOT02.130.0080">[2]MEMORIAL!#REF!</definedName>
    <definedName name="MTOT02.130.0100" localSheetId="3">[2]MEMORIAL!#REF!</definedName>
    <definedName name="MTOT02.130.0100" localSheetId="6">[2]MEMORIAL!#REF!</definedName>
    <definedName name="MTOT02.130.0100" localSheetId="1">#REF!</definedName>
    <definedName name="MTOT02.130.0100" localSheetId="0">[2]MEMORIAL!#REF!</definedName>
    <definedName name="MTOT02.130.0100">[2]MEMORIAL!#REF!</definedName>
    <definedName name="MTOT02.140.0030" localSheetId="3">[2]MEMORIAL!#REF!</definedName>
    <definedName name="MTOT02.140.0030" localSheetId="6">[2]MEMORIAL!#REF!</definedName>
    <definedName name="MTOT02.140.0030" localSheetId="1">#REF!</definedName>
    <definedName name="MTOT02.140.0030" localSheetId="0">[2]MEMORIAL!#REF!</definedName>
    <definedName name="MTOT02.140.0030">[2]MEMORIAL!#REF!</definedName>
    <definedName name="MTOT02.140.0080" localSheetId="3">[2]MEMORIAL!#REF!</definedName>
    <definedName name="MTOT02.140.0080" localSheetId="6">[2]MEMORIAL!#REF!</definedName>
    <definedName name="MTOT02.140.0080" localSheetId="1">#REF!</definedName>
    <definedName name="MTOT02.140.0080" localSheetId="0">[2]MEMORIAL!#REF!</definedName>
    <definedName name="MTOT02.140.0080">[2]MEMORIAL!#REF!</definedName>
    <definedName name="MTOT02.140.0090" localSheetId="3">[2]MEMORIAL!#REF!</definedName>
    <definedName name="MTOT02.140.0090" localSheetId="6">[2]MEMORIAL!#REF!</definedName>
    <definedName name="MTOT02.140.0090" localSheetId="1">#REF!</definedName>
    <definedName name="MTOT02.140.0090" localSheetId="0">[2]MEMORIAL!#REF!</definedName>
    <definedName name="MTOT02.140.0090">[2]MEMORIAL!#REF!</definedName>
    <definedName name="MTOT02.160.0010" localSheetId="3">[2]MEMORIAL!#REF!</definedName>
    <definedName name="MTOT02.160.0010" localSheetId="6">[2]MEMORIAL!#REF!</definedName>
    <definedName name="MTOT02.160.0010" localSheetId="1">#REF!</definedName>
    <definedName name="MTOT02.160.0010" localSheetId="0">[2]MEMORIAL!#REF!</definedName>
    <definedName name="MTOT02.160.0010">[2]MEMORIAL!#REF!</definedName>
    <definedName name="MTOT02.160.0110" localSheetId="3">[2]MEMORIAL!#REF!</definedName>
    <definedName name="MTOT02.160.0110" localSheetId="6">[2]MEMORIAL!#REF!</definedName>
    <definedName name="MTOT02.160.0110" localSheetId="1">#REF!</definedName>
    <definedName name="MTOT02.160.0110" localSheetId="0">[2]MEMORIAL!#REF!</definedName>
    <definedName name="MTOT02.160.0110">[2]MEMORIAL!#REF!</definedName>
    <definedName name="MTOT02.180.0010" localSheetId="3">[2]MEMORIAL!#REF!</definedName>
    <definedName name="MTOT02.180.0010" localSheetId="6">[2]MEMORIAL!#REF!</definedName>
    <definedName name="MTOT02.180.0010" localSheetId="1">#REF!</definedName>
    <definedName name="MTOT02.180.0010" localSheetId="0">[2]MEMORIAL!#REF!</definedName>
    <definedName name="MTOT02.180.0010">[2]MEMORIAL!#REF!</definedName>
    <definedName name="MTOT02.210.0020" localSheetId="3">[2]MEMORIAL!#REF!</definedName>
    <definedName name="MTOT02.210.0020" localSheetId="6">[2]MEMORIAL!#REF!</definedName>
    <definedName name="MTOT02.210.0020" localSheetId="1">#REF!</definedName>
    <definedName name="MTOT02.210.0020" localSheetId="0">[2]MEMORIAL!#REF!</definedName>
    <definedName name="MTOT02.210.0020">[2]MEMORIAL!#REF!</definedName>
    <definedName name="MTOT02.210.0030" localSheetId="3">[2]MEMORIAL!#REF!</definedName>
    <definedName name="MTOT02.210.0030" localSheetId="6">[2]MEMORIAL!#REF!</definedName>
    <definedName name="MTOT02.210.0030" localSheetId="1">#REF!</definedName>
    <definedName name="MTOT02.210.0030" localSheetId="0">[2]MEMORIAL!#REF!</definedName>
    <definedName name="MTOT02.210.0030">[2]MEMORIAL!#REF!</definedName>
    <definedName name="MTOT02.210.0090" localSheetId="3">[2]MEMORIAL!#REF!</definedName>
    <definedName name="MTOT02.210.0090" localSheetId="6">[2]MEMORIAL!#REF!</definedName>
    <definedName name="MTOT02.210.0090" localSheetId="1">#REF!</definedName>
    <definedName name="MTOT02.210.0090" localSheetId="0">[2]MEMORIAL!#REF!</definedName>
    <definedName name="MTOT02.210.0090">[2]MEMORIAL!#REF!</definedName>
    <definedName name="MTOT02.210.0110" localSheetId="3">[2]MEMORIAL!#REF!</definedName>
    <definedName name="MTOT02.210.0110" localSheetId="6">[2]MEMORIAL!#REF!</definedName>
    <definedName name="MTOT02.210.0110" localSheetId="1">#REF!</definedName>
    <definedName name="MTOT02.210.0110" localSheetId="0">[2]MEMORIAL!#REF!</definedName>
    <definedName name="MTOT02.210.0110">[2]MEMORIAL!#REF!</definedName>
    <definedName name="MTOT02.210.0310" localSheetId="3">[2]MEMORIAL!#REF!</definedName>
    <definedName name="MTOT02.210.0310" localSheetId="6">[2]MEMORIAL!#REF!</definedName>
    <definedName name="MTOT02.210.0310" localSheetId="1">#REF!</definedName>
    <definedName name="MTOT02.210.0310" localSheetId="0">[2]MEMORIAL!#REF!</definedName>
    <definedName name="MTOT02.210.0310">[2]MEMORIAL!#REF!</definedName>
    <definedName name="MTOT02.210.0340" localSheetId="3">[2]MEMORIAL!#REF!</definedName>
    <definedName name="MTOT02.210.0340" localSheetId="6">[2]MEMORIAL!#REF!</definedName>
    <definedName name="MTOT02.210.0340" localSheetId="1">#REF!</definedName>
    <definedName name="MTOT02.210.0340" localSheetId="0">[2]MEMORIAL!#REF!</definedName>
    <definedName name="MTOT02.210.0340">[2]MEMORIAL!#REF!</definedName>
    <definedName name="MTOT02.210.0350" localSheetId="3">[2]MEMORIAL!#REF!</definedName>
    <definedName name="MTOT02.210.0350" localSheetId="6">[2]MEMORIAL!#REF!</definedName>
    <definedName name="MTOT02.210.0350" localSheetId="1">#REF!</definedName>
    <definedName name="MTOT02.210.0350" localSheetId="0">[2]MEMORIAL!#REF!</definedName>
    <definedName name="MTOT02.210.0350">[2]MEMORIAL!#REF!</definedName>
    <definedName name="MTOT02.210.0360" localSheetId="3">[2]MEMORIAL!#REF!</definedName>
    <definedName name="MTOT02.210.0360" localSheetId="6">[2]MEMORIAL!#REF!</definedName>
    <definedName name="MTOT02.210.0360" localSheetId="1">#REF!</definedName>
    <definedName name="MTOT02.210.0360" localSheetId="0">[2]MEMORIAL!#REF!</definedName>
    <definedName name="MTOT02.210.0360">[2]MEMORIAL!#REF!</definedName>
    <definedName name="MTOT02.210.0370" localSheetId="3">[2]MEMORIAL!#REF!</definedName>
    <definedName name="MTOT02.210.0370" localSheetId="6">[2]MEMORIAL!#REF!</definedName>
    <definedName name="MTOT02.210.0370" localSheetId="1">#REF!</definedName>
    <definedName name="MTOT02.210.0370" localSheetId="0">[2]MEMORIAL!#REF!</definedName>
    <definedName name="MTOT02.210.0370">[2]MEMORIAL!#REF!</definedName>
    <definedName name="MTOT02.210.0380" localSheetId="3">[2]MEMORIAL!#REF!</definedName>
    <definedName name="MTOT02.210.0380" localSheetId="6">[2]MEMORIAL!#REF!</definedName>
    <definedName name="MTOT02.210.0380" localSheetId="1">#REF!</definedName>
    <definedName name="MTOT02.210.0380" localSheetId="0">[2]MEMORIAL!#REF!</definedName>
    <definedName name="MTOT02.210.0380">[2]MEMORIAL!#REF!</definedName>
    <definedName name="MTOT02.210.1620" localSheetId="3">[2]MEMORIAL!#REF!</definedName>
    <definedName name="MTOT02.210.1620" localSheetId="6">[2]MEMORIAL!#REF!</definedName>
    <definedName name="MTOT02.210.1620" localSheetId="1">#REF!</definedName>
    <definedName name="MTOT02.210.1620" localSheetId="0">[2]MEMORIAL!#REF!</definedName>
    <definedName name="MTOT02.210.1620">[2]MEMORIAL!#REF!</definedName>
    <definedName name="MTOT02.210.1625" localSheetId="3">[2]MEMORIAL!#REF!</definedName>
    <definedName name="MTOT02.210.1625" localSheetId="6">[2]MEMORIAL!#REF!</definedName>
    <definedName name="MTOT02.210.1625" localSheetId="1">#REF!</definedName>
    <definedName name="MTOT02.210.1625" localSheetId="0">[2]MEMORIAL!#REF!</definedName>
    <definedName name="MTOT02.210.1625">[2]MEMORIAL!#REF!</definedName>
    <definedName name="MTOT02.210.1635" localSheetId="3">[2]MEMORIAL!#REF!</definedName>
    <definedName name="MTOT02.210.1635" localSheetId="6">[2]MEMORIAL!#REF!</definedName>
    <definedName name="MTOT02.210.1635" localSheetId="1">#REF!</definedName>
    <definedName name="MTOT02.210.1635" localSheetId="0">[2]MEMORIAL!#REF!</definedName>
    <definedName name="MTOT02.210.1635">[2]MEMORIAL!#REF!</definedName>
    <definedName name="MTOT02.210.1637" localSheetId="3">[2]MEMORIAL!#REF!</definedName>
    <definedName name="MTOT02.210.1637" localSheetId="6">[2]MEMORIAL!#REF!</definedName>
    <definedName name="MTOT02.210.1637" localSheetId="1">#REF!</definedName>
    <definedName name="MTOT02.210.1637" localSheetId="0">[2]MEMORIAL!#REF!</definedName>
    <definedName name="MTOT02.210.1637">[2]MEMORIAL!#REF!</definedName>
    <definedName name="MTOT02.2140." localSheetId="3">[2]MEMORIAL!#REF!</definedName>
    <definedName name="MTOT02.2140." localSheetId="6">[2]MEMORIAL!#REF!</definedName>
    <definedName name="MTOT02.2140." localSheetId="1">#REF!</definedName>
    <definedName name="MTOT02.2140." localSheetId="0">[2]MEMORIAL!#REF!</definedName>
    <definedName name="MTOT02.2140.">[2]MEMORIAL!#REF!</definedName>
    <definedName name="MTOT03.020.0020" localSheetId="3">[2]MEMORIAL!#REF!</definedName>
    <definedName name="MTOT03.020.0020" localSheetId="6">[2]MEMORIAL!#REF!</definedName>
    <definedName name="MTOT03.020.0020" localSheetId="1">#REF!</definedName>
    <definedName name="MTOT03.020.0020" localSheetId="0">[2]MEMORIAL!#REF!</definedName>
    <definedName name="MTOT03.020.0020">[2]MEMORIAL!#REF!</definedName>
    <definedName name="MTOT05.150.0830" localSheetId="3">[2]MEMORIAL!#REF!</definedName>
    <definedName name="MTOT05.150.0830" localSheetId="6">[2]MEMORIAL!#REF!</definedName>
    <definedName name="MTOT05.150.0830" localSheetId="1">#REF!</definedName>
    <definedName name="MTOT05.150.0830" localSheetId="0">[2]MEMORIAL!#REF!</definedName>
    <definedName name="MTOT05.150.0830">[2]MEMORIAL!#REF!</definedName>
    <definedName name="MTOT05.150.0840" localSheetId="3">[2]MEMORIAL!#REF!</definedName>
    <definedName name="MTOT05.150.0840" localSheetId="6">[2]MEMORIAL!#REF!</definedName>
    <definedName name="MTOT05.150.0840" localSheetId="1">#REF!</definedName>
    <definedName name="MTOT05.150.0840" localSheetId="0">[2]MEMORIAL!#REF!</definedName>
    <definedName name="MTOT05.150.0840">[2]MEMORIAL!#REF!</definedName>
    <definedName name="MTOTCOTADO01" localSheetId="3">[2]MEMORIAL!#REF!</definedName>
    <definedName name="MTOTCOTADO01" localSheetId="6">[2]MEMORIAL!#REF!</definedName>
    <definedName name="MTOTCOTADO01" localSheetId="1">#REF!</definedName>
    <definedName name="MTOTCOTADO01" localSheetId="0">[2]MEMORIAL!#REF!</definedName>
    <definedName name="MTOTCOTADO01">[2]MEMORIAL!#REF!</definedName>
    <definedName name="MTOTCOTADO02" localSheetId="3">[2]MEMORIAL!#REF!</definedName>
    <definedName name="MTOTCOTADO02" localSheetId="6">[2]MEMORIAL!#REF!</definedName>
    <definedName name="MTOTCOTADO02" localSheetId="1">#REF!</definedName>
    <definedName name="MTOTCOTADO02" localSheetId="0">[2]MEMORIAL!#REF!</definedName>
    <definedName name="MTOTCOTADO02">[2]MEMORIAL!#REF!</definedName>
    <definedName name="MTOTCOTADO03" localSheetId="3">[2]MEMORIAL!#REF!</definedName>
    <definedName name="MTOTCOTADO03" localSheetId="6">[2]MEMORIAL!#REF!</definedName>
    <definedName name="MTOTCOTADO03" localSheetId="1">#REF!</definedName>
    <definedName name="MTOTCOTADO03" localSheetId="0">[2]MEMORIAL!#REF!</definedName>
    <definedName name="MTOTCOTADO03">[2]MEMORIAL!#REF!</definedName>
    <definedName name="MTOTCOTADO04" localSheetId="3">[2]MEMORIAL!#REF!</definedName>
    <definedName name="MTOTCOTADO04" localSheetId="6">[2]MEMORIAL!#REF!</definedName>
    <definedName name="MTOTCOTADO04" localSheetId="1">#REF!</definedName>
    <definedName name="MTOTCOTADO04" localSheetId="0">[2]MEMORIAL!#REF!</definedName>
    <definedName name="MTOTCOTADO04">[2]MEMORIAL!#REF!</definedName>
    <definedName name="MTOTCOTADO05" localSheetId="3">[2]MEMORIAL!#REF!</definedName>
    <definedName name="MTOTCOTADO05" localSheetId="6">[2]MEMORIAL!#REF!</definedName>
    <definedName name="MTOTCOTADO05" localSheetId="1">#REF!</definedName>
    <definedName name="MTOTCOTADO05" localSheetId="0">[2]MEMORIAL!#REF!</definedName>
    <definedName name="MTOTCOTADO05">[2]MEMORIAL!#REF!</definedName>
    <definedName name="MTOTCOTADO21" localSheetId="3">#REF!</definedName>
    <definedName name="MTOTCOTADO21" localSheetId="6">#REF!</definedName>
    <definedName name="MTOTCOTADO21" localSheetId="1">#REF!</definedName>
    <definedName name="MTOTCOTADO21" localSheetId="0">#REF!</definedName>
    <definedName name="MTOTCOTADO21">#REF!</definedName>
    <definedName name="MTOTVERBA" localSheetId="3">#REF!</definedName>
    <definedName name="MTOTVERBA" localSheetId="6">#REF!</definedName>
    <definedName name="MTOTVERBA" localSheetId="1">#REF!</definedName>
    <definedName name="MTOTVERBA" localSheetId="0">#REF!</definedName>
    <definedName name="MTOTVERBA">#REF!</definedName>
    <definedName name="MUNICIPIOS">#REF!</definedName>
    <definedName name="neut" localSheetId="6">#REF!</definedName>
    <definedName name="neut" localSheetId="1">#REF!</definedName>
    <definedName name="neut" localSheetId="0">#REF!</definedName>
    <definedName name="neut">#REF!</definedName>
    <definedName name="NOME">#N/A</definedName>
    <definedName name="of" localSheetId="6">#REF!</definedName>
    <definedName name="of" localSheetId="1">#REF!</definedName>
    <definedName name="of" localSheetId="0">#REF!</definedName>
    <definedName name="of">#REF!</definedName>
    <definedName name="ofic" localSheetId="6">#REF!</definedName>
    <definedName name="ofic" localSheetId="1">#REF!</definedName>
    <definedName name="ofic" localSheetId="0">#REF!</definedName>
    <definedName name="ofic">#REF!</definedName>
    <definedName name="oxid" localSheetId="6">#REF!</definedName>
    <definedName name="oxid" localSheetId="1">#REF!</definedName>
    <definedName name="oxid" localSheetId="0">#REF!</definedName>
    <definedName name="oxid">#REF!</definedName>
    <definedName name="p" localSheetId="3">#REF!</definedName>
    <definedName name="p" localSheetId="6">#REF!</definedName>
    <definedName name="p" localSheetId="1">#REF!</definedName>
    <definedName name="p" localSheetId="0">#REF!</definedName>
    <definedName name="p">#REF!</definedName>
    <definedName name="pakr" localSheetId="6">#REF!</definedName>
    <definedName name="pakr" localSheetId="1">#REF!</definedName>
    <definedName name="pakr" localSheetId="0">#REF!</definedName>
    <definedName name="pakr">#REF!</definedName>
    <definedName name="para" localSheetId="6">#REF!</definedName>
    <definedName name="para" localSheetId="1">#REF!</definedName>
    <definedName name="para" localSheetId="0">#REF!</definedName>
    <definedName name="para">#REF!</definedName>
    <definedName name="PARALELO" localSheetId="3">#REF!</definedName>
    <definedName name="PARALELO" localSheetId="6">#REF!</definedName>
    <definedName name="PARALELO" localSheetId="1">#REF!</definedName>
    <definedName name="PARALELO" localSheetId="0">#REF!</definedName>
    <definedName name="PARALELO">#REF!</definedName>
    <definedName name="pavi2" localSheetId="6">#REF!</definedName>
    <definedName name="pavi2" localSheetId="1">#REF!</definedName>
    <definedName name="pavi2" localSheetId="0">#REF!</definedName>
    <definedName name="pavi2">#REF!</definedName>
    <definedName name="pavi3" localSheetId="6">#REF!</definedName>
    <definedName name="pavi3" localSheetId="1">#REF!</definedName>
    <definedName name="pavi3" localSheetId="0">#REF!</definedName>
    <definedName name="pavi3">#REF!</definedName>
    <definedName name="pcfp90" localSheetId="6">#REF!</definedName>
    <definedName name="pcfp90" localSheetId="1">#REF!</definedName>
    <definedName name="pcfp90" localSheetId="0">#REF!</definedName>
    <definedName name="pcfp90">#REF!</definedName>
    <definedName name="pedr" localSheetId="6">#REF!</definedName>
    <definedName name="pedr" localSheetId="1">#REF!</definedName>
    <definedName name="pedr" localSheetId="0">#REF!</definedName>
    <definedName name="pedr">#REF!</definedName>
    <definedName name="perf" localSheetId="6">#REF!</definedName>
    <definedName name="perf" localSheetId="1">#REF!</definedName>
    <definedName name="perf" localSheetId="0">#REF!</definedName>
    <definedName name="perf">#REF!</definedName>
    <definedName name="pigr" localSheetId="6">#REF!</definedName>
    <definedName name="pigr" localSheetId="1">#REF!</definedName>
    <definedName name="pigr" localSheetId="0">#REF!</definedName>
    <definedName name="pigr">#REF!</definedName>
    <definedName name="Plan">#N/A</definedName>
    <definedName name="Plan_1">#N/A</definedName>
    <definedName name="Plan_2">#N/A</definedName>
    <definedName name="Plan_3">#N/A</definedName>
    <definedName name="pont33" localSheetId="6">#REF!</definedName>
    <definedName name="pont33" localSheetId="1">#REF!</definedName>
    <definedName name="pont33" localSheetId="0">#REF!</definedName>
    <definedName name="pont33">#REF!</definedName>
    <definedName name="pope" localSheetId="6">#REF!</definedName>
    <definedName name="pope" localSheetId="1">#REF!</definedName>
    <definedName name="pope" localSheetId="0">#REF!</definedName>
    <definedName name="pope">#REF!</definedName>
    <definedName name="prar" localSheetId="6">#REF!</definedName>
    <definedName name="prar" localSheetId="1">#REF!</definedName>
    <definedName name="prar" localSheetId="0">#REF!</definedName>
    <definedName name="prar">#REF!</definedName>
    <definedName name="PREÇO_TOTAL_COMUM">#N/A</definedName>
    <definedName name="preg" localSheetId="6">#REF!</definedName>
    <definedName name="preg" localSheetId="1">#REF!</definedName>
    <definedName name="preg" localSheetId="0">#REF!</definedName>
    <definedName name="preg">#REF!</definedName>
    <definedName name="prel" localSheetId="6">#REF!</definedName>
    <definedName name="prel" localSheetId="1">#REF!</definedName>
    <definedName name="prel" localSheetId="0">#REF!</definedName>
    <definedName name="prel">#REF!</definedName>
    <definedName name="pres" localSheetId="6">#REF!</definedName>
    <definedName name="pres" localSheetId="1">#REF!</definedName>
    <definedName name="pres" localSheetId="0">#REF!</definedName>
    <definedName name="pres">#REF!</definedName>
    <definedName name="prex" localSheetId="6">#REF!</definedName>
    <definedName name="prex" localSheetId="1">#REF!</definedName>
    <definedName name="prex" localSheetId="0">#REF!</definedName>
    <definedName name="prex">#REF!</definedName>
    <definedName name="prfu" localSheetId="6">#REF!</definedName>
    <definedName name="prfu" localSheetId="1">#REF!</definedName>
    <definedName name="prfu" localSheetId="0">#REF!</definedName>
    <definedName name="prfu">#REF!</definedName>
    <definedName name="prhi" localSheetId="6">#REF!</definedName>
    <definedName name="prhi" localSheetId="1">#REF!</definedName>
    <definedName name="prhi" localSheetId="0">#REF!</definedName>
    <definedName name="prhi">#REF!</definedName>
    <definedName name="prin" localSheetId="6">#REF!</definedName>
    <definedName name="prin" localSheetId="1">#REF!</definedName>
    <definedName name="prin" localSheetId="0">#REF!</definedName>
    <definedName name="prin">#REF!</definedName>
    <definedName name="Print_Area_MI" localSheetId="3">#REF!</definedName>
    <definedName name="Print_Area_MI" localSheetId="6">#REF!</definedName>
    <definedName name="Print_Area_MI" localSheetId="1">#REF!</definedName>
    <definedName name="Print_Area_MI" localSheetId="0">#REF!</definedName>
    <definedName name="Print_Area_MI">#REF!</definedName>
    <definedName name="PRINT_TITLES_MI" localSheetId="3">#REF!</definedName>
    <definedName name="PRINT_TITLES_MI" localSheetId="6">#REF!</definedName>
    <definedName name="PRINT_TITLES_MI" localSheetId="1">#REF!</definedName>
    <definedName name="PRINT_TITLES_MI" localSheetId="0">#REF!</definedName>
    <definedName name="PRINT_TITLES_MI">#REF!</definedName>
    <definedName name="prpr" localSheetId="6">#REF!</definedName>
    <definedName name="prpr" localSheetId="1">#REF!</definedName>
    <definedName name="prpr" localSheetId="0">#REF!</definedName>
    <definedName name="prpr">#REF!</definedName>
    <definedName name="q">#N/A</definedName>
    <definedName name="QEC">#N/A</definedName>
    <definedName name="QEC_1">#N/A</definedName>
    <definedName name="QEC_2">#N/A</definedName>
    <definedName name="QEC_3">#N/A</definedName>
    <definedName name="Quantidades_A4" localSheetId="6">#REF!</definedName>
    <definedName name="Quantidades_A4" localSheetId="1">#REF!</definedName>
    <definedName name="Quantidades_A4" localSheetId="0">#REF!</definedName>
    <definedName name="Quantidades_A4">#REF!</definedName>
    <definedName name="Quantidades_CAUE_A3" localSheetId="6">#REF!</definedName>
    <definedName name="Quantidades_CAUE_A3" localSheetId="1">#REF!</definedName>
    <definedName name="Quantidades_CAUE_A3" localSheetId="0">#REF!</definedName>
    <definedName name="Quantidades_CAUE_A3">#REF!</definedName>
    <definedName name="rabi" localSheetId="6">#REF!</definedName>
    <definedName name="rabi" localSheetId="1">#REF!</definedName>
    <definedName name="rabi" localSheetId="0">#REF!</definedName>
    <definedName name="rabi">#REF!</definedName>
    <definedName name="RAH" localSheetId="3">#REF!</definedName>
    <definedName name="RAH" localSheetId="6">#REF!</definedName>
    <definedName name="RAH" localSheetId="1">#REF!</definedName>
    <definedName name="RAH" localSheetId="0">#REF!</definedName>
    <definedName name="RAH">#REF!</definedName>
    <definedName name="reep" localSheetId="6">#REF!</definedName>
    <definedName name="reep" localSheetId="1">#REF!</definedName>
    <definedName name="reep" localSheetId="0">#REF!</definedName>
    <definedName name="reep">#REF!</definedName>
    <definedName name="rega" localSheetId="6">#REF!</definedName>
    <definedName name="rega" localSheetId="1">#REF!</definedName>
    <definedName name="rega" localSheetId="0">#REF!</definedName>
    <definedName name="rega">#REF!</definedName>
    <definedName name="resi" localSheetId="6">#REF!</definedName>
    <definedName name="resi" localSheetId="1">#REF!</definedName>
    <definedName name="resi" localSheetId="0">#REF!</definedName>
    <definedName name="resi">#REF!</definedName>
    <definedName name="RFV" localSheetId="3">#REF!</definedName>
    <definedName name="RFV" localSheetId="6">#REF!</definedName>
    <definedName name="RFV" localSheetId="1">#REF!</definedName>
    <definedName name="RFV" localSheetId="0">#REF!</definedName>
    <definedName name="RFV">#REF!</definedName>
    <definedName name="ripa5" localSheetId="6">#REF!</definedName>
    <definedName name="ripa5" localSheetId="1">#REF!</definedName>
    <definedName name="ripa5" localSheetId="0">#REF!</definedName>
    <definedName name="ripa5">#REF!</definedName>
    <definedName name="roga" localSheetId="6">#REF!</definedName>
    <definedName name="roga" localSheetId="1">#REF!</definedName>
    <definedName name="roga" localSheetId="0">#REF!</definedName>
    <definedName name="roga">#REF!</definedName>
    <definedName name="rogr" localSheetId="6">#REF!</definedName>
    <definedName name="rogr" localSheetId="1">#REF!</definedName>
    <definedName name="rogr" localSheetId="0">#REF!</definedName>
    <definedName name="rogr">#REF!</definedName>
    <definedName name="ropa" localSheetId="6">#REF!</definedName>
    <definedName name="ropa" localSheetId="1">#REF!</definedName>
    <definedName name="ropa" localSheetId="0">#REF!</definedName>
    <definedName name="ropa">#REF!</definedName>
    <definedName name="rpa" localSheetId="3">#REF!</definedName>
    <definedName name="rpa" localSheetId="6">#REF!</definedName>
    <definedName name="rpa" localSheetId="1">#REF!</definedName>
    <definedName name="rpa" localSheetId="0">#REF!</definedName>
    <definedName name="rpa">#REF!</definedName>
    <definedName name="rpb" localSheetId="3">#REF!</definedName>
    <definedName name="rpb" localSheetId="6">#REF!</definedName>
    <definedName name="rpb" localSheetId="1">#REF!</definedName>
    <definedName name="rpb" localSheetId="0">#REF!</definedName>
    <definedName name="rpb">#REF!</definedName>
    <definedName name="rpp" localSheetId="3">#REF!</definedName>
    <definedName name="rpp" localSheetId="6">#REF!</definedName>
    <definedName name="rpp" localSheetId="1">#REF!</definedName>
    <definedName name="rpp" localSheetId="0">#REF!</definedName>
    <definedName name="rpp">#REF!</definedName>
    <definedName name="S">#N/A</definedName>
    <definedName name="S_1">#N/A</definedName>
    <definedName name="S1_">#N/A</definedName>
    <definedName name="S2_">#N/A</definedName>
    <definedName name="S3_">#N/A</definedName>
    <definedName name="SALARIO_MOD">INDIRECT(CONCATENATE("GERAL_TABELAS!DD",(2+MATCH(,#REF!,0))))</definedName>
    <definedName name="sarr10" localSheetId="6">#REF!</definedName>
    <definedName name="sarr10" localSheetId="1">#REF!</definedName>
    <definedName name="sarr10" localSheetId="0">#REF!</definedName>
    <definedName name="sarr10">#REF!</definedName>
    <definedName name="sarr15" localSheetId="6">#REF!</definedName>
    <definedName name="sarr15" localSheetId="1">#REF!</definedName>
    <definedName name="sarr15" localSheetId="0">#REF!</definedName>
    <definedName name="sarr15">#REF!</definedName>
    <definedName name="SCOD02.010.0020" localSheetId="3">#REF!</definedName>
    <definedName name="SCOD02.010.0020" localSheetId="6">#REF!</definedName>
    <definedName name="SCOD02.010.0020" localSheetId="1">#REF!</definedName>
    <definedName name="SCOD02.010.0020" localSheetId="0">#REF!</definedName>
    <definedName name="SCOD02.010.0020">#REF!</definedName>
    <definedName name="SCOD02.010.0050" localSheetId="3">[2]MEMORIAL!#REF!</definedName>
    <definedName name="SCOD02.010.0050" localSheetId="6">[2]MEMORIAL!#REF!</definedName>
    <definedName name="SCOD02.010.0050" localSheetId="1">#REF!</definedName>
    <definedName name="SCOD02.010.0050" localSheetId="0">[2]MEMORIAL!#REF!</definedName>
    <definedName name="SCOD02.010.0050">[2]MEMORIAL!#REF!</definedName>
    <definedName name="SCOD02.010.0065" localSheetId="3">[2]MEMORIAL!#REF!</definedName>
    <definedName name="SCOD02.010.0065" localSheetId="6">[2]MEMORIAL!#REF!</definedName>
    <definedName name="SCOD02.010.0065" localSheetId="1">#REF!</definedName>
    <definedName name="SCOD02.010.0065" localSheetId="0">[2]MEMORIAL!#REF!</definedName>
    <definedName name="SCOD02.010.0065">[2]MEMORIAL!#REF!</definedName>
    <definedName name="SCOD02.010.0130" localSheetId="3">[2]MEMORIAL!#REF!</definedName>
    <definedName name="SCOD02.010.0130" localSheetId="6">[2]MEMORIAL!#REF!</definedName>
    <definedName name="SCOD02.010.0130" localSheetId="1">#REF!</definedName>
    <definedName name="SCOD02.010.0130" localSheetId="0">[2]MEMORIAL!#REF!</definedName>
    <definedName name="SCOD02.010.0130">[2]MEMORIAL!#REF!</definedName>
    <definedName name="SCOD03.010.0020" localSheetId="3">[2]MEMORIAL!#REF!</definedName>
    <definedName name="SCOD03.010.0020" localSheetId="6">[2]MEMORIAL!#REF!</definedName>
    <definedName name="SCOD03.010.0020" localSheetId="1">#REF!</definedName>
    <definedName name="SCOD03.010.0020" localSheetId="0">[2]MEMORIAL!#REF!</definedName>
    <definedName name="SCOD03.010.0020">[2]MEMORIAL!#REF!</definedName>
    <definedName name="SCOD03.010.0025" localSheetId="3">[2]MEMORIAL!#REF!</definedName>
    <definedName name="SCOD03.010.0025" localSheetId="6">[2]MEMORIAL!#REF!</definedName>
    <definedName name="SCOD03.010.0025" localSheetId="1">#REF!</definedName>
    <definedName name="SCOD03.010.0025" localSheetId="0">[2]MEMORIAL!#REF!</definedName>
    <definedName name="SCOD03.010.0025">[2]MEMORIAL!#REF!</definedName>
    <definedName name="SCOD03.010.0040" localSheetId="3">[2]MEMORIAL!#REF!</definedName>
    <definedName name="SCOD03.010.0040" localSheetId="6">[2]MEMORIAL!#REF!</definedName>
    <definedName name="SCOD03.010.0040" localSheetId="1">#REF!</definedName>
    <definedName name="SCOD03.010.0040" localSheetId="0">[2]MEMORIAL!#REF!</definedName>
    <definedName name="SCOD03.010.0040">[2]MEMORIAL!#REF!</definedName>
    <definedName name="SCOD03.010.0050" localSheetId="3">[2]MEMORIAL!#REF!</definedName>
    <definedName name="SCOD03.010.0050" localSheetId="6">[2]MEMORIAL!#REF!</definedName>
    <definedName name="SCOD03.010.0050" localSheetId="1">#REF!</definedName>
    <definedName name="SCOD03.010.0050" localSheetId="0">[2]MEMORIAL!#REF!</definedName>
    <definedName name="SCOD03.010.0050">[2]MEMORIAL!#REF!</definedName>
    <definedName name="SCOD03.010.0100" localSheetId="3">[2]MEMORIAL!#REF!</definedName>
    <definedName name="SCOD03.010.0100" localSheetId="6">[2]MEMORIAL!#REF!</definedName>
    <definedName name="SCOD03.010.0100" localSheetId="1">#REF!</definedName>
    <definedName name="SCOD03.010.0100" localSheetId="0">[2]MEMORIAL!#REF!</definedName>
    <definedName name="SCOD03.010.0100">[2]MEMORIAL!#REF!</definedName>
    <definedName name="SCOD03.010.0180" localSheetId="3">[2]MEMORIAL!#REF!</definedName>
    <definedName name="SCOD03.010.0180" localSheetId="6">[2]MEMORIAL!#REF!</definedName>
    <definedName name="SCOD03.010.0180" localSheetId="1">#REF!</definedName>
    <definedName name="SCOD03.010.0180" localSheetId="0">[2]MEMORIAL!#REF!</definedName>
    <definedName name="SCOD03.010.0180">[2]MEMORIAL!#REF!</definedName>
    <definedName name="SCOD03.010.0200" localSheetId="3">[2]MEMORIAL!#REF!</definedName>
    <definedName name="SCOD03.010.0200" localSheetId="6">[2]MEMORIAL!#REF!</definedName>
    <definedName name="SCOD03.010.0200" localSheetId="1">#REF!</definedName>
    <definedName name="SCOD03.010.0200" localSheetId="0">[2]MEMORIAL!#REF!</definedName>
    <definedName name="SCOD03.010.0200">[2]MEMORIAL!#REF!</definedName>
    <definedName name="SCOD04.010.0010" localSheetId="3">[1]MEMORIAL!#REF!</definedName>
    <definedName name="SCOD04.010.0010" localSheetId="6">[1]MEMORIAL!#REF!</definedName>
    <definedName name="SCOD04.010.0010" localSheetId="1">#REF!</definedName>
    <definedName name="SCOD04.010.0010" localSheetId="0">[1]MEMORIAL!#REF!</definedName>
    <definedName name="SCOD04.010.0010">[1]MEMORIAL!#REF!</definedName>
    <definedName name="SCOD04.010.0040" localSheetId="3">[1]MEMORIAL!#REF!</definedName>
    <definedName name="SCOD04.010.0040" localSheetId="6">[1]MEMORIAL!#REF!</definedName>
    <definedName name="SCOD04.010.0040" localSheetId="1">#REF!</definedName>
    <definedName name="SCOD04.010.0040" localSheetId="0">[1]MEMORIAL!#REF!</definedName>
    <definedName name="SCOD04.010.0040">[1]MEMORIAL!#REF!</definedName>
    <definedName name="SCOD04.010.0070" localSheetId="3">[1]MEMORIAL!#REF!</definedName>
    <definedName name="SCOD04.010.0070" localSheetId="6">[1]MEMORIAL!#REF!</definedName>
    <definedName name="SCOD04.010.0070" localSheetId="1">#REF!</definedName>
    <definedName name="SCOD04.010.0070" localSheetId="0">[1]MEMORIAL!#REF!</definedName>
    <definedName name="SCOD04.010.0070">[1]MEMORIAL!#REF!</definedName>
    <definedName name="SCOD04.010.0150" localSheetId="3">[1]MEMORIAL!#REF!</definedName>
    <definedName name="SCOD04.010.0150" localSheetId="6">[1]MEMORIAL!#REF!</definedName>
    <definedName name="SCOD04.010.0150" localSheetId="1">#REF!</definedName>
    <definedName name="SCOD04.010.0150" localSheetId="0">[1]MEMORIAL!#REF!</definedName>
    <definedName name="SCOD04.010.0150">[1]MEMORIAL!#REF!</definedName>
    <definedName name="SCOD04.010.0190" localSheetId="3">[1]MEMORIAL!#REF!</definedName>
    <definedName name="SCOD04.010.0190" localSheetId="6">[1]MEMORIAL!#REF!</definedName>
    <definedName name="SCOD04.010.0190" localSheetId="1">#REF!</definedName>
    <definedName name="SCOD04.010.0190" localSheetId="0">[1]MEMORIAL!#REF!</definedName>
    <definedName name="SCOD04.010.0190">[1]MEMORIAL!#REF!</definedName>
    <definedName name="SCOD04.010.0200" localSheetId="3">[1]MEMORIAL!#REF!</definedName>
    <definedName name="SCOD04.010.0200" localSheetId="6">[1]MEMORIAL!#REF!</definedName>
    <definedName name="SCOD04.010.0200" localSheetId="1">#REF!</definedName>
    <definedName name="SCOD04.010.0200" localSheetId="0">[1]MEMORIAL!#REF!</definedName>
    <definedName name="SCOD04.010.0200">[1]MEMORIAL!#REF!</definedName>
    <definedName name="SCOD04.010.0320" localSheetId="3">[1]MEMORIAL!#REF!</definedName>
    <definedName name="SCOD04.010.0320" localSheetId="6">[1]MEMORIAL!#REF!</definedName>
    <definedName name="SCOD04.010.0320" localSheetId="1">#REF!</definedName>
    <definedName name="SCOD04.010.0320" localSheetId="0">[1]MEMORIAL!#REF!</definedName>
    <definedName name="SCOD04.010.0320">[1]MEMORIAL!#REF!</definedName>
    <definedName name="SCOD04.010.0330" localSheetId="3">[1]MEMORIAL!#REF!</definedName>
    <definedName name="SCOD04.010.0330" localSheetId="6">[1]MEMORIAL!#REF!</definedName>
    <definedName name="SCOD04.010.0330" localSheetId="1">#REF!</definedName>
    <definedName name="SCOD04.010.0330" localSheetId="0">[1]MEMORIAL!#REF!</definedName>
    <definedName name="SCOD04.010.0330">[1]MEMORIAL!#REF!</definedName>
    <definedName name="SCOD04.010.0371" localSheetId="3">[2]MEMORIAL!#REF!</definedName>
    <definedName name="SCOD04.010.0371" localSheetId="6">[2]MEMORIAL!#REF!</definedName>
    <definedName name="SCOD04.010.0371" localSheetId="1">#REF!</definedName>
    <definedName name="SCOD04.010.0371" localSheetId="0">[2]MEMORIAL!#REF!</definedName>
    <definedName name="SCOD04.010.0371">[2]MEMORIAL!#REF!</definedName>
    <definedName name="SCOD04.010.0375" localSheetId="3">[1]MEMORIAL!#REF!</definedName>
    <definedName name="SCOD04.010.0375" localSheetId="6">[1]MEMORIAL!#REF!</definedName>
    <definedName name="SCOD04.010.0375" localSheetId="1">#REF!</definedName>
    <definedName name="SCOD04.010.0375" localSheetId="0">[1]MEMORIAL!#REF!</definedName>
    <definedName name="SCOD04.010.0375">[1]MEMORIAL!#REF!</definedName>
    <definedName name="SCOD04.010.0395" localSheetId="3">[1]MEMORIAL!#REF!</definedName>
    <definedName name="SCOD04.010.0395" localSheetId="6">[1]MEMORIAL!#REF!</definedName>
    <definedName name="SCOD04.010.0395" localSheetId="1">#REF!</definedName>
    <definedName name="SCOD04.010.0395" localSheetId="0">[1]MEMORIAL!#REF!</definedName>
    <definedName name="SCOD04.010.0395">[1]MEMORIAL!#REF!</definedName>
    <definedName name="SCOD04.010.0420" localSheetId="3">[1]MEMORIAL!#REF!</definedName>
    <definedName name="SCOD04.010.0420" localSheetId="6">[1]MEMORIAL!#REF!</definedName>
    <definedName name="SCOD04.010.0420" localSheetId="1">#REF!</definedName>
    <definedName name="SCOD04.010.0420" localSheetId="0">[1]MEMORIAL!#REF!</definedName>
    <definedName name="SCOD04.010.0420">[1]MEMORIAL!#REF!</definedName>
    <definedName name="SCOD04.010.0430" localSheetId="3">[1]MEMORIAL!#REF!</definedName>
    <definedName name="SCOD04.010.0430" localSheetId="6">[1]MEMORIAL!#REF!</definedName>
    <definedName name="SCOD04.010.0430" localSheetId="1">#REF!</definedName>
    <definedName name="SCOD04.010.0430" localSheetId="0">[1]MEMORIAL!#REF!</definedName>
    <definedName name="SCOD04.010.0430">[1]MEMORIAL!#REF!</definedName>
    <definedName name="SCOD05.010.0020" localSheetId="3">[1]MEMORIAL!#REF!</definedName>
    <definedName name="SCOD05.010.0020" localSheetId="6">[1]MEMORIAL!#REF!</definedName>
    <definedName name="SCOD05.010.0020" localSheetId="1">#REF!</definedName>
    <definedName name="SCOD05.010.0020" localSheetId="0">[1]MEMORIAL!#REF!</definedName>
    <definedName name="SCOD05.010.0020">[1]MEMORIAL!#REF!</definedName>
    <definedName name="SCOD08.010.0010" localSheetId="3">[1]MEMORIAL!#REF!</definedName>
    <definedName name="SCOD08.010.0010" localSheetId="6">[1]MEMORIAL!#REF!</definedName>
    <definedName name="SCOD08.010.0010" localSheetId="1">#REF!</definedName>
    <definedName name="SCOD08.010.0010" localSheetId="0">[1]MEMORIAL!#REF!</definedName>
    <definedName name="SCOD08.010.0010">[1]MEMORIAL!#REF!</definedName>
    <definedName name="SCOD08.010.0040" localSheetId="3">[1]MEMORIAL!#REF!</definedName>
    <definedName name="SCOD08.010.0040" localSheetId="6">[1]MEMORIAL!#REF!</definedName>
    <definedName name="SCOD08.010.0040" localSheetId="1">#REF!</definedName>
    <definedName name="SCOD08.010.0040" localSheetId="0">[1]MEMORIAL!#REF!</definedName>
    <definedName name="SCOD08.010.0040">[1]MEMORIAL!#REF!</definedName>
    <definedName name="SCOD08.010.0060" localSheetId="3">[2]MEMORIAL!#REF!</definedName>
    <definedName name="SCOD08.010.0060" localSheetId="6">[2]MEMORIAL!#REF!</definedName>
    <definedName name="SCOD08.010.0060" localSheetId="1">#REF!</definedName>
    <definedName name="SCOD08.010.0060" localSheetId="0">[2]MEMORIAL!#REF!</definedName>
    <definedName name="SCOD08.010.0060">[2]MEMORIAL!#REF!</definedName>
    <definedName name="SCOD08.010.0080" localSheetId="3">#REF!</definedName>
    <definedName name="SCOD08.010.0080" localSheetId="6">#REF!</definedName>
    <definedName name="SCOD08.010.0080" localSheetId="1">#REF!</definedName>
    <definedName name="SCOD08.010.0080" localSheetId="0">#REF!</definedName>
    <definedName name="SCOD08.010.0080">#REF!</definedName>
    <definedName name="SCOD08.010.0120" localSheetId="3">#REF!</definedName>
    <definedName name="SCOD08.010.0120" localSheetId="6">#REF!</definedName>
    <definedName name="SCOD08.010.0120" localSheetId="1">#REF!</definedName>
    <definedName name="SCOD08.010.0120" localSheetId="0">#REF!</definedName>
    <definedName name="SCOD08.010.0120">#REF!</definedName>
    <definedName name="SCOD08.010.0130" localSheetId="3">[1]MEMORIAL!#REF!</definedName>
    <definedName name="SCOD08.010.0130" localSheetId="6">[1]MEMORIAL!#REF!</definedName>
    <definedName name="SCOD08.010.0130" localSheetId="1">#REF!</definedName>
    <definedName name="SCOD08.010.0130" localSheetId="0">[1]MEMORIAL!#REF!</definedName>
    <definedName name="SCOD08.010.0130">[1]MEMORIAL!#REF!</definedName>
    <definedName name="SCOD08.010.0135" localSheetId="3">[1]MEMORIAL!#REF!</definedName>
    <definedName name="SCOD08.010.0135" localSheetId="6">[1]MEMORIAL!#REF!</definedName>
    <definedName name="SCOD08.010.0135" localSheetId="1">#REF!</definedName>
    <definedName name="SCOD08.010.0135" localSheetId="0">[1]MEMORIAL!#REF!</definedName>
    <definedName name="SCOD08.010.0135">[1]MEMORIAL!#REF!</definedName>
    <definedName name="SCOD08.010.0270" localSheetId="3">[1]MEMORIAL!#REF!</definedName>
    <definedName name="SCOD08.010.0270" localSheetId="6">[1]MEMORIAL!#REF!</definedName>
    <definedName name="SCOD08.010.0270" localSheetId="1">#REF!</definedName>
    <definedName name="SCOD08.010.0270" localSheetId="0">[1]MEMORIAL!#REF!</definedName>
    <definedName name="SCOD08.010.0270">[1]MEMORIAL!#REF!</definedName>
    <definedName name="SCOD09.010.0060" localSheetId="3">[1]MEMORIAL!#REF!</definedName>
    <definedName name="SCOD09.010.0060" localSheetId="6">[1]MEMORIAL!#REF!</definedName>
    <definedName name="SCOD09.010.0060" localSheetId="1">#REF!</definedName>
    <definedName name="SCOD09.010.0060" localSheetId="0">[1]MEMORIAL!#REF!</definedName>
    <definedName name="SCOD09.010.0060">[1]MEMORIAL!#REF!</definedName>
    <definedName name="SCOD09.010.0240" localSheetId="3">[2]MEMORIAL!#REF!</definedName>
    <definedName name="SCOD09.010.0240" localSheetId="6">[2]MEMORIAL!#REF!</definedName>
    <definedName name="SCOD09.010.0240" localSheetId="1">#REF!</definedName>
    <definedName name="SCOD09.010.0240" localSheetId="0">[2]MEMORIAL!#REF!</definedName>
    <definedName name="SCOD09.010.0240">[2]MEMORIAL!#REF!</definedName>
    <definedName name="SCOD09.010.0430" localSheetId="3">[2]MEMORIAL!#REF!</definedName>
    <definedName name="SCOD09.010.0430" localSheetId="6">[2]MEMORIAL!#REF!</definedName>
    <definedName name="SCOD09.010.0430" localSheetId="1">#REF!</definedName>
    <definedName name="SCOD09.010.0430" localSheetId="0">[2]MEMORIAL!#REF!</definedName>
    <definedName name="SCOD09.010.0430">[2]MEMORIAL!#REF!</definedName>
    <definedName name="SCOD09.010.0470" localSheetId="3">[2]MEMORIAL!#REF!</definedName>
    <definedName name="SCOD09.010.0470" localSheetId="6">[2]MEMORIAL!#REF!</definedName>
    <definedName name="SCOD09.010.0470" localSheetId="1">#REF!</definedName>
    <definedName name="SCOD09.010.0470" localSheetId="0">[2]MEMORIAL!#REF!</definedName>
    <definedName name="SCOD09.010.0470">[2]MEMORIAL!#REF!</definedName>
    <definedName name="SCOD09.010.0700" localSheetId="3">[2]MEMORIAL!#REF!</definedName>
    <definedName name="SCOD09.010.0700" localSheetId="6">[2]MEMORIAL!#REF!</definedName>
    <definedName name="SCOD09.010.0700" localSheetId="1">#REF!</definedName>
    <definedName name="SCOD09.010.0700" localSheetId="0">[2]MEMORIAL!#REF!</definedName>
    <definedName name="SCOD09.010.0700">[2]MEMORIAL!#REF!</definedName>
    <definedName name="SCOD10.010.0140" localSheetId="3">[1]MEMORIAL!#REF!</definedName>
    <definedName name="SCOD10.010.0140" localSheetId="6">[1]MEMORIAL!#REF!</definedName>
    <definedName name="SCOD10.010.0140" localSheetId="1">#REF!</definedName>
    <definedName name="SCOD10.010.0140" localSheetId="0">[1]MEMORIAL!#REF!</definedName>
    <definedName name="SCOD10.010.0140">[1]MEMORIAL!#REF!</definedName>
    <definedName name="SCOD10.010.0180" localSheetId="3">[1]MEMORIAL!#REF!</definedName>
    <definedName name="SCOD10.010.0180" localSheetId="6">[1]MEMORIAL!#REF!</definedName>
    <definedName name="SCOD10.010.0180" localSheetId="1">#REF!</definedName>
    <definedName name="SCOD10.010.0180" localSheetId="0">[1]MEMORIAL!#REF!</definedName>
    <definedName name="SCOD10.010.0180">[1]MEMORIAL!#REF!</definedName>
    <definedName name="SCOD10.010.0270" localSheetId="3">[2]MEMORIAL!#REF!</definedName>
    <definedName name="SCOD10.010.0270" localSheetId="6">[2]MEMORIAL!#REF!</definedName>
    <definedName name="SCOD10.010.0270" localSheetId="1">#REF!</definedName>
    <definedName name="SCOD10.010.0270" localSheetId="0">[2]MEMORIAL!#REF!</definedName>
    <definedName name="SCOD10.010.0270">[2]MEMORIAL!#REF!</definedName>
    <definedName name="SCOD10.010.0280" localSheetId="3">[2]MEMORIAL!#REF!</definedName>
    <definedName name="SCOD10.010.0280" localSheetId="6">[2]MEMORIAL!#REF!</definedName>
    <definedName name="SCOD10.010.0280" localSheetId="1">#REF!</definedName>
    <definedName name="SCOD10.010.0280" localSheetId="0">[2]MEMORIAL!#REF!</definedName>
    <definedName name="SCOD10.010.0280">[2]MEMORIAL!#REF!</definedName>
    <definedName name="SCOD10.010.0298" localSheetId="3">[1]MEMORIAL!#REF!</definedName>
    <definedName name="SCOD10.010.0298" localSheetId="6">[1]MEMORIAL!#REF!</definedName>
    <definedName name="SCOD10.010.0298" localSheetId="1">#REF!</definedName>
    <definedName name="SCOD10.010.0298" localSheetId="0">[1]MEMORIAL!#REF!</definedName>
    <definedName name="SCOD10.010.0298">[1]MEMORIAL!#REF!</definedName>
    <definedName name="SCOD10.010.0307" localSheetId="3">[2]MEMORIAL!#REF!</definedName>
    <definedName name="SCOD10.010.0307" localSheetId="6">[2]MEMORIAL!#REF!</definedName>
    <definedName name="SCOD10.010.0307" localSheetId="1">#REF!</definedName>
    <definedName name="SCOD10.010.0307" localSheetId="0">[2]MEMORIAL!#REF!</definedName>
    <definedName name="SCOD10.010.0307">[2]MEMORIAL!#REF!</definedName>
    <definedName name="SCOD10.010.0308" localSheetId="3">[2]MEMORIAL!#REF!</definedName>
    <definedName name="SCOD10.010.0308" localSheetId="6">[2]MEMORIAL!#REF!</definedName>
    <definedName name="SCOD10.010.0308" localSheetId="1">#REF!</definedName>
    <definedName name="SCOD10.010.0308" localSheetId="0">[2]MEMORIAL!#REF!</definedName>
    <definedName name="SCOD10.010.0308">[2]MEMORIAL!#REF!</definedName>
    <definedName name="SCOD10.010.0310" localSheetId="3">[1]MEMORIAL!#REF!</definedName>
    <definedName name="SCOD10.010.0310" localSheetId="6">[1]MEMORIAL!#REF!</definedName>
    <definedName name="SCOD10.010.0310" localSheetId="1">#REF!</definedName>
    <definedName name="SCOD10.010.0310" localSheetId="0">[1]MEMORIAL!#REF!</definedName>
    <definedName name="SCOD10.010.0310">[1]MEMORIAL!#REF!</definedName>
    <definedName name="SCOD10.010.0330" localSheetId="3">[2]MEMORIAL!#REF!</definedName>
    <definedName name="SCOD10.010.0330" localSheetId="6">[2]MEMORIAL!#REF!</definedName>
    <definedName name="SCOD10.010.0330" localSheetId="1">#REF!</definedName>
    <definedName name="SCOD10.010.0330" localSheetId="0">[2]MEMORIAL!#REF!</definedName>
    <definedName name="SCOD10.010.0330">[2]MEMORIAL!#REF!</definedName>
    <definedName name="SCOD10.010.0333" localSheetId="3">[2]MEMORIAL!#REF!</definedName>
    <definedName name="SCOD10.010.0333" localSheetId="6">[2]MEMORIAL!#REF!</definedName>
    <definedName name="SCOD10.010.0333" localSheetId="1">#REF!</definedName>
    <definedName name="SCOD10.010.0333" localSheetId="0">[2]MEMORIAL!#REF!</definedName>
    <definedName name="SCOD10.010.0333">[2]MEMORIAL!#REF!</definedName>
    <definedName name="SCOD10.010.0350" localSheetId="3">#REF!</definedName>
    <definedName name="SCOD10.010.0350" localSheetId="6">#REF!</definedName>
    <definedName name="SCOD10.010.0350" localSheetId="1">#REF!</definedName>
    <definedName name="SCOD10.010.0350" localSheetId="0">#REF!</definedName>
    <definedName name="SCOD10.010.0350">#REF!</definedName>
    <definedName name="SCOD10.010.0380" localSheetId="3">[2]MEMORIAL!#REF!</definedName>
    <definedName name="SCOD10.010.0380" localSheetId="6">[2]MEMORIAL!#REF!</definedName>
    <definedName name="SCOD10.010.0380" localSheetId="1">#REF!</definedName>
    <definedName name="SCOD10.010.0380" localSheetId="0">[2]MEMORIAL!#REF!</definedName>
    <definedName name="SCOD10.010.0380">[2]MEMORIAL!#REF!</definedName>
    <definedName name="SCOD10.010.0400" localSheetId="3">[2]MEMORIAL!#REF!</definedName>
    <definedName name="SCOD10.010.0400" localSheetId="6">[2]MEMORIAL!#REF!</definedName>
    <definedName name="SCOD10.010.0400" localSheetId="1">#REF!</definedName>
    <definedName name="SCOD10.010.0400" localSheetId="0">[2]MEMORIAL!#REF!</definedName>
    <definedName name="SCOD10.010.0400">[2]MEMORIAL!#REF!</definedName>
    <definedName name="SCOD10.010.0431" localSheetId="3">[2]MEMORIAL!#REF!</definedName>
    <definedName name="SCOD10.010.0431" localSheetId="6">[2]MEMORIAL!#REF!</definedName>
    <definedName name="SCOD10.010.0431" localSheetId="1">#REF!</definedName>
    <definedName name="SCOD10.010.0431" localSheetId="0">[2]MEMORIAL!#REF!</definedName>
    <definedName name="SCOD10.010.0431">[2]MEMORIAL!#REF!</definedName>
    <definedName name="SCOD10.010.1100" localSheetId="3">#REF!</definedName>
    <definedName name="SCOD10.010.1100" localSheetId="6">#REF!</definedName>
    <definedName name="SCOD10.010.1100" localSheetId="1">#REF!</definedName>
    <definedName name="SCOD10.010.1100" localSheetId="0">#REF!</definedName>
    <definedName name="SCOD10.010.1100">#REF!</definedName>
    <definedName name="SCOD10.010.1110" localSheetId="3">[1]MEMORIAL!#REF!</definedName>
    <definedName name="SCOD10.010.1110" localSheetId="6">[1]MEMORIAL!#REF!</definedName>
    <definedName name="SCOD10.010.1110" localSheetId="1">#REF!</definedName>
    <definedName name="SCOD10.010.1110" localSheetId="0">[1]MEMORIAL!#REF!</definedName>
    <definedName name="SCOD10.010.1110">[1]MEMORIAL!#REF!</definedName>
    <definedName name="SCOD12.010.0010" localSheetId="3">[1]MEMORIAL!#REF!</definedName>
    <definedName name="SCOD12.010.0010" localSheetId="6">[1]MEMORIAL!#REF!</definedName>
    <definedName name="SCOD12.010.0010" localSheetId="1">#REF!</definedName>
    <definedName name="SCOD12.010.0010" localSheetId="0">[1]MEMORIAL!#REF!</definedName>
    <definedName name="SCOD12.010.0010">[1]MEMORIAL!#REF!</definedName>
    <definedName name="SCOD12.010.0060" localSheetId="3">[2]MEMORIAL!#REF!</definedName>
    <definedName name="SCOD12.010.0060" localSheetId="6">[2]MEMORIAL!#REF!</definedName>
    <definedName name="SCOD12.010.0060" localSheetId="1">#REF!</definedName>
    <definedName name="SCOD12.010.0060" localSheetId="0">[2]MEMORIAL!#REF!</definedName>
    <definedName name="SCOD12.010.0060">[2]MEMORIAL!#REF!</definedName>
    <definedName name="SCOD12.010.0210" localSheetId="3">[2]MEMORIAL!#REF!</definedName>
    <definedName name="SCOD12.010.0210" localSheetId="6">[2]MEMORIAL!#REF!</definedName>
    <definedName name="SCOD12.010.0210" localSheetId="1">#REF!</definedName>
    <definedName name="SCOD12.010.0210" localSheetId="0">[2]MEMORIAL!#REF!</definedName>
    <definedName name="SCOD12.010.0210">[2]MEMORIAL!#REF!</definedName>
    <definedName name="SCOD12.010.0360" localSheetId="3">[2]MEMORIAL!#REF!</definedName>
    <definedName name="SCOD12.010.0360" localSheetId="6">[2]MEMORIAL!#REF!</definedName>
    <definedName name="SCOD12.010.0360" localSheetId="1">#REF!</definedName>
    <definedName name="SCOD12.010.0360" localSheetId="0">[2]MEMORIAL!#REF!</definedName>
    <definedName name="SCOD12.010.0360">[2]MEMORIAL!#REF!</definedName>
    <definedName name="SCOD12.010.0550" localSheetId="3">[2]MEMORIAL!#REF!</definedName>
    <definedName name="SCOD12.010.0550" localSheetId="6">[2]MEMORIAL!#REF!</definedName>
    <definedName name="SCOD12.010.0550" localSheetId="1">#REF!</definedName>
    <definedName name="SCOD12.010.0550" localSheetId="0">[2]MEMORIAL!#REF!</definedName>
    <definedName name="SCOD12.010.0550">[2]MEMORIAL!#REF!</definedName>
    <definedName name="SCOD13.010.0030" localSheetId="3">[2]MEMORIAL!#REF!</definedName>
    <definedName name="SCOD13.010.0030" localSheetId="6">[2]MEMORIAL!#REF!</definedName>
    <definedName name="SCOD13.010.0030" localSheetId="1">#REF!</definedName>
    <definedName name="SCOD13.010.0030" localSheetId="0">[2]MEMORIAL!#REF!</definedName>
    <definedName name="SCOD13.010.0030">[2]MEMORIAL!#REF!</definedName>
    <definedName name="SCOD13.010.0090" localSheetId="3">[2]MEMORIAL!#REF!</definedName>
    <definedName name="SCOD13.010.0090" localSheetId="6">[2]MEMORIAL!#REF!</definedName>
    <definedName name="SCOD13.010.0090" localSheetId="1">#REF!</definedName>
    <definedName name="SCOD13.010.0090" localSheetId="0">[2]MEMORIAL!#REF!</definedName>
    <definedName name="SCOD13.010.0090">[2]MEMORIAL!#REF!</definedName>
    <definedName name="SCOD13.010.0100" localSheetId="3">[1]MEMORIAL!#REF!</definedName>
    <definedName name="SCOD13.010.0100" localSheetId="6">[1]MEMORIAL!#REF!</definedName>
    <definedName name="SCOD13.010.0100" localSheetId="1">#REF!</definedName>
    <definedName name="SCOD13.010.0100" localSheetId="0">[1]MEMORIAL!#REF!</definedName>
    <definedName name="SCOD13.010.0100">[1]MEMORIAL!#REF!</definedName>
    <definedName name="SCOD13.010.0110" localSheetId="3">[2]MEMORIAL!#REF!</definedName>
    <definedName name="SCOD13.010.0110" localSheetId="6">[2]MEMORIAL!#REF!</definedName>
    <definedName name="SCOD13.010.0110" localSheetId="1">#REF!</definedName>
    <definedName name="SCOD13.010.0110" localSheetId="0">[2]MEMORIAL!#REF!</definedName>
    <definedName name="SCOD13.010.0110">[2]MEMORIAL!#REF!</definedName>
    <definedName name="SCOD13.010.1200" localSheetId="3">[2]MEMORIAL!#REF!</definedName>
    <definedName name="SCOD13.010.1200" localSheetId="6">[2]MEMORIAL!#REF!</definedName>
    <definedName name="SCOD13.010.1200" localSheetId="1">#REF!</definedName>
    <definedName name="SCOD13.010.1200" localSheetId="0">[2]MEMORIAL!#REF!</definedName>
    <definedName name="SCOD13.010.1200">[2]MEMORIAL!#REF!</definedName>
    <definedName name="SCOD15.010.0010" localSheetId="3">[2]MEMORIAL!#REF!</definedName>
    <definedName name="SCOD15.010.0010" localSheetId="6">[2]MEMORIAL!#REF!</definedName>
    <definedName name="SCOD15.010.0010" localSheetId="1">#REF!</definedName>
    <definedName name="SCOD15.010.0010" localSheetId="0">[2]MEMORIAL!#REF!</definedName>
    <definedName name="SCOD15.010.0010">[2]MEMORIAL!#REF!</definedName>
    <definedName name="SCOD15.010.0055" localSheetId="3">[2]MEMORIAL!#REF!</definedName>
    <definedName name="SCOD15.010.0055" localSheetId="6">[2]MEMORIAL!#REF!</definedName>
    <definedName name="SCOD15.010.0055" localSheetId="1">#REF!</definedName>
    <definedName name="SCOD15.010.0055" localSheetId="0">[2]MEMORIAL!#REF!</definedName>
    <definedName name="SCOD15.010.0055">[2]MEMORIAL!#REF!</definedName>
    <definedName name="SCOD15.010.0140" localSheetId="3">[2]MEMORIAL!#REF!</definedName>
    <definedName name="SCOD15.010.0140" localSheetId="6">[2]MEMORIAL!#REF!</definedName>
    <definedName name="SCOD15.010.0140" localSheetId="1">#REF!</definedName>
    <definedName name="SCOD15.010.0140" localSheetId="0">[2]MEMORIAL!#REF!</definedName>
    <definedName name="SCOD15.010.0140">[2]MEMORIAL!#REF!</definedName>
    <definedName name="SCOD15.010.0181" localSheetId="3">[2]MEMORIAL!#REF!</definedName>
    <definedName name="SCOD15.010.0181" localSheetId="6">[2]MEMORIAL!#REF!</definedName>
    <definedName name="SCOD15.010.0181" localSheetId="1">#REF!</definedName>
    <definedName name="SCOD15.010.0181" localSheetId="0">[2]MEMORIAL!#REF!</definedName>
    <definedName name="SCOD15.010.0181">[2]MEMORIAL!#REF!</definedName>
    <definedName name="SCOD15.010.0270" localSheetId="3">[2]MEMORIAL!#REF!</definedName>
    <definedName name="SCOD15.010.0270" localSheetId="6">[2]MEMORIAL!#REF!</definedName>
    <definedName name="SCOD15.010.0270" localSheetId="1">#REF!</definedName>
    <definedName name="SCOD15.010.0270" localSheetId="0">[2]MEMORIAL!#REF!</definedName>
    <definedName name="SCOD15.010.0270">[2]MEMORIAL!#REF!</definedName>
    <definedName name="SCOD15.010.0280" localSheetId="3">[1]MEMORIAL!#REF!</definedName>
    <definedName name="SCOD15.010.0280" localSheetId="6">[1]MEMORIAL!#REF!</definedName>
    <definedName name="SCOD15.010.0280" localSheetId="1">#REF!</definedName>
    <definedName name="SCOD15.010.0280" localSheetId="0">[1]MEMORIAL!#REF!</definedName>
    <definedName name="SCOD15.010.0280">[1]MEMORIAL!#REF!</definedName>
    <definedName name="SCOD15.010.0290" localSheetId="3">[1]MEMORIAL!#REF!</definedName>
    <definedName name="SCOD15.010.0290" localSheetId="6">[1]MEMORIAL!#REF!</definedName>
    <definedName name="SCOD15.010.0290" localSheetId="1">#REF!</definedName>
    <definedName name="SCOD15.010.0290" localSheetId="0">[1]MEMORIAL!#REF!</definedName>
    <definedName name="SCOD15.010.0290">[1]MEMORIAL!#REF!</definedName>
    <definedName name="SCOD16.010.0010" localSheetId="3">[1]MEMORIAL!#REF!</definedName>
    <definedName name="SCOD16.010.0010" localSheetId="6">[1]MEMORIAL!#REF!</definedName>
    <definedName name="SCOD16.010.0010" localSheetId="1">#REF!</definedName>
    <definedName name="SCOD16.010.0010" localSheetId="0">[1]MEMORIAL!#REF!</definedName>
    <definedName name="SCOD16.010.0010">[1]MEMORIAL!#REF!</definedName>
    <definedName name="SCOD16.010.0060" localSheetId="3">[2]MEMORIAL!#REF!</definedName>
    <definedName name="SCOD16.010.0060" localSheetId="6">[2]MEMORIAL!#REF!</definedName>
    <definedName name="SCOD16.010.0060" localSheetId="1">#REF!</definedName>
    <definedName name="SCOD16.010.0060" localSheetId="0">[2]MEMORIAL!#REF!</definedName>
    <definedName name="SCOD16.010.0060">[2]MEMORIAL!#REF!</definedName>
    <definedName name="SCOD16.010.0110" localSheetId="3">[2]MEMORIAL!#REF!</definedName>
    <definedName name="SCOD16.010.0110" localSheetId="6">[2]MEMORIAL!#REF!</definedName>
    <definedName name="SCOD16.010.0110" localSheetId="1">#REF!</definedName>
    <definedName name="SCOD16.010.0110" localSheetId="0">[2]MEMORIAL!#REF!</definedName>
    <definedName name="SCOD16.010.0110">[2]MEMORIAL!#REF!</definedName>
    <definedName name="SCOD16.010.0120" localSheetId="3">[2]MEMORIAL!#REF!</definedName>
    <definedName name="SCOD16.010.0120" localSheetId="6">[2]MEMORIAL!#REF!</definedName>
    <definedName name="SCOD16.010.0120" localSheetId="1">#REF!</definedName>
    <definedName name="SCOD16.010.0120" localSheetId="0">[2]MEMORIAL!#REF!</definedName>
    <definedName name="SCOD16.010.0120">[2]MEMORIAL!#REF!</definedName>
    <definedName name="SCOD16.010.0170" localSheetId="3">[2]MEMORIAL!#REF!</definedName>
    <definedName name="SCOD16.010.0170" localSheetId="6">[2]MEMORIAL!#REF!</definedName>
    <definedName name="SCOD16.010.0170" localSheetId="1">#REF!</definedName>
    <definedName name="SCOD16.010.0170" localSheetId="0">[2]MEMORIAL!#REF!</definedName>
    <definedName name="SCOD16.010.0170">[2]MEMORIAL!#REF!</definedName>
    <definedName name="SCOD17.010.0080" localSheetId="3">[2]MEMORIAL!#REF!</definedName>
    <definedName name="SCOD17.010.0080" localSheetId="6">[2]MEMORIAL!#REF!</definedName>
    <definedName name="SCOD17.010.0080" localSheetId="1">#REF!</definedName>
    <definedName name="SCOD17.010.0080" localSheetId="0">[2]MEMORIAL!#REF!</definedName>
    <definedName name="SCOD17.010.0080">[2]MEMORIAL!#REF!</definedName>
    <definedName name="SCOD17.010.0100" localSheetId="3">[1]MEMORIAL!#REF!</definedName>
    <definedName name="SCOD17.010.0100" localSheetId="6">[1]MEMORIAL!#REF!</definedName>
    <definedName name="SCOD17.010.0100" localSheetId="1">#REF!</definedName>
    <definedName name="SCOD17.010.0100" localSheetId="0">[1]MEMORIAL!#REF!</definedName>
    <definedName name="SCOD17.010.0100">[1]MEMORIAL!#REF!</definedName>
    <definedName name="SCOD17.010.0150" localSheetId="3">[2]MEMORIAL!#REF!</definedName>
    <definedName name="SCOD17.010.0150" localSheetId="6">[2]MEMORIAL!#REF!</definedName>
    <definedName name="SCOD17.010.0150" localSheetId="1">#REF!</definedName>
    <definedName name="SCOD17.010.0150" localSheetId="0">[2]MEMORIAL!#REF!</definedName>
    <definedName name="SCOD17.010.0150">[2]MEMORIAL!#REF!</definedName>
    <definedName name="SCOD17.010.0290" localSheetId="3">[2]MEMORIAL!#REF!</definedName>
    <definedName name="SCOD17.010.0290" localSheetId="6">[2]MEMORIAL!#REF!</definedName>
    <definedName name="SCOD17.010.0290" localSheetId="1">#REF!</definedName>
    <definedName name="SCOD17.010.0290" localSheetId="0">[2]MEMORIAL!#REF!</definedName>
    <definedName name="SCOD17.010.0290">[2]MEMORIAL!#REF!</definedName>
    <definedName name="SCOD17.010.0390" localSheetId="3">[2]MEMORIAL!#REF!</definedName>
    <definedName name="SCOD17.010.0390" localSheetId="6">[2]MEMORIAL!#REF!</definedName>
    <definedName name="SCOD17.010.0390" localSheetId="1">#REF!</definedName>
    <definedName name="SCOD17.010.0390" localSheetId="0">[2]MEMORIAL!#REF!</definedName>
    <definedName name="SCOD17.010.0390">[2]MEMORIAL!#REF!</definedName>
    <definedName name="SCOD17.010.0436" localSheetId="3">[1]MEMORIAL!#REF!</definedName>
    <definedName name="SCOD17.010.0436" localSheetId="6">[1]MEMORIAL!#REF!</definedName>
    <definedName name="SCOD17.010.0436" localSheetId="1">#REF!</definedName>
    <definedName name="SCOD17.010.0436" localSheetId="0">[1]MEMORIAL!#REF!</definedName>
    <definedName name="SCOD17.010.0436">[1]MEMORIAL!#REF!</definedName>
    <definedName name="SCOD17.010.0437" localSheetId="3">[2]MEMORIAL!#REF!</definedName>
    <definedName name="SCOD17.010.0437" localSheetId="6">[2]MEMORIAL!#REF!</definedName>
    <definedName name="SCOD17.010.0437" localSheetId="1">#REF!</definedName>
    <definedName name="SCOD17.010.0437" localSheetId="0">[2]MEMORIAL!#REF!</definedName>
    <definedName name="SCOD17.010.0437">[2]MEMORIAL!#REF!</definedName>
    <definedName name="SCOD17.010.0602" localSheetId="3">[2]MEMORIAL!#REF!</definedName>
    <definedName name="SCOD17.010.0602" localSheetId="6">[2]MEMORIAL!#REF!</definedName>
    <definedName name="SCOD17.010.0602" localSheetId="1">#REF!</definedName>
    <definedName name="SCOD17.010.0602" localSheetId="0">[2]MEMORIAL!#REF!</definedName>
    <definedName name="SCOD17.010.0602">[2]MEMORIAL!#REF!</definedName>
    <definedName name="SCODCOMPOSIÇÃO01" localSheetId="3">#REF!</definedName>
    <definedName name="SCODCOMPOSIÇÃO01" localSheetId="6">#REF!</definedName>
    <definedName name="SCODCOMPOSIÇÃO01" localSheetId="1">#REF!</definedName>
    <definedName name="SCODCOMPOSIÇÃO01" localSheetId="0">#REF!</definedName>
    <definedName name="SCODCOMPOSIÇÃO01">#REF!</definedName>
    <definedName name="SCODCOMPOSIÇÃO01A" localSheetId="3">#REF!</definedName>
    <definedName name="SCODCOMPOSIÇÃO01A" localSheetId="6">#REF!</definedName>
    <definedName name="SCODCOMPOSIÇÃO01A" localSheetId="1">#REF!</definedName>
    <definedName name="SCODCOMPOSIÇÃO01A" localSheetId="0">#REF!</definedName>
    <definedName name="SCODCOMPOSIÇÃO01A">#REF!</definedName>
    <definedName name="SCODCOMPOSIÇÃO02" localSheetId="3">#REF!</definedName>
    <definedName name="SCODCOMPOSIÇÃO02" localSheetId="6">#REF!</definedName>
    <definedName name="SCODCOMPOSIÇÃO02" localSheetId="1">#REF!</definedName>
    <definedName name="SCODCOMPOSIÇÃO02" localSheetId="0">#REF!</definedName>
    <definedName name="SCODCOMPOSIÇÃO02">#REF!</definedName>
    <definedName name="SCODCOTADO01" localSheetId="3">[1]MEMORIAL!#REF!</definedName>
    <definedName name="SCODCOTADO01" localSheetId="6">[1]MEMORIAL!#REF!</definedName>
    <definedName name="SCODCOTADO01" localSheetId="1">#REF!</definedName>
    <definedName name="SCODCOTADO01" localSheetId="0">[1]MEMORIAL!#REF!</definedName>
    <definedName name="SCODCOTADO01">[1]MEMORIAL!#REF!</definedName>
    <definedName name="SCODCOTADO02" localSheetId="3">[1]MEMORIAL!#REF!</definedName>
    <definedName name="SCODCOTADO02" localSheetId="6">[1]MEMORIAL!#REF!</definedName>
    <definedName name="SCODCOTADO02" localSheetId="1">#REF!</definedName>
    <definedName name="SCODCOTADO02" localSheetId="0">[1]MEMORIAL!#REF!</definedName>
    <definedName name="SCODCOTADO02">[1]MEMORIAL!#REF!</definedName>
    <definedName name="SCODCOTADO03" localSheetId="3">[1]MEMORIAL!#REF!</definedName>
    <definedName name="SCODCOTADO03" localSheetId="6">[1]MEMORIAL!#REF!</definedName>
    <definedName name="SCODCOTADO03" localSheetId="1">#REF!</definedName>
    <definedName name="SCODCOTADO03" localSheetId="0">[1]MEMORIAL!#REF!</definedName>
    <definedName name="SCODCOTADO03">[1]MEMORIAL!#REF!</definedName>
    <definedName name="SCODCOTADO04" localSheetId="3">[1]MEMORIAL!#REF!</definedName>
    <definedName name="SCODCOTADO04" localSheetId="6">[1]MEMORIAL!#REF!</definedName>
    <definedName name="SCODCOTADO04" localSheetId="1">#REF!</definedName>
    <definedName name="SCODCOTADO04" localSheetId="0">[1]MEMORIAL!#REF!</definedName>
    <definedName name="SCODCOTADO04">[1]MEMORIAL!#REF!</definedName>
    <definedName name="SCODCOTADO05" localSheetId="3">[1]MEMORIAL!#REF!</definedName>
    <definedName name="SCODCOTADO05" localSheetId="6">[1]MEMORIAL!#REF!</definedName>
    <definedName name="SCODCOTADO05" localSheetId="1">#REF!</definedName>
    <definedName name="SCODCOTADO05" localSheetId="0">[1]MEMORIAL!#REF!</definedName>
    <definedName name="SCODCOTADO05">[1]MEMORIAL!#REF!</definedName>
    <definedName name="SCODCOTADO06" localSheetId="3">[1]MEMORIAL!#REF!</definedName>
    <definedName name="SCODCOTADO06" localSheetId="6">[1]MEMORIAL!#REF!</definedName>
    <definedName name="SCODCOTADO06" localSheetId="1">#REF!</definedName>
    <definedName name="SCODCOTADO06" localSheetId="0">[1]MEMORIAL!#REF!</definedName>
    <definedName name="SCODCOTADO06">[1]MEMORIAL!#REF!</definedName>
    <definedName name="SCODVERBA01" localSheetId="3">[1]MEMORIAL!#REF!</definedName>
    <definedName name="SCODVERBA01" localSheetId="6">[1]MEMORIAL!#REF!</definedName>
    <definedName name="SCODVERBA01" localSheetId="1">#REF!</definedName>
    <definedName name="SCODVERBA01" localSheetId="0">[1]MEMORIAL!#REF!</definedName>
    <definedName name="SCODVERBA01">[1]MEMORIAL!#REF!</definedName>
    <definedName name="SCOMPOS01" localSheetId="3">[1]MEMORIAL!#REF!</definedName>
    <definedName name="SCOMPOS01" localSheetId="6">[1]MEMORIAL!#REF!</definedName>
    <definedName name="SCOMPOS01" localSheetId="1">#REF!</definedName>
    <definedName name="SCOMPOS01" localSheetId="0">[1]MEMORIAL!#REF!</definedName>
    <definedName name="SCOMPOS01">[1]MEMORIAL!#REF!</definedName>
    <definedName name="seac" localSheetId="6">#REF!</definedName>
    <definedName name="seac" localSheetId="1">#REF!</definedName>
    <definedName name="seac" localSheetId="0">#REF!</definedName>
    <definedName name="seac">#REF!</definedName>
    <definedName name="SER_SET19">#REF!</definedName>
    <definedName name="SERAGO19">#REF!</definedName>
    <definedName name="serviço" localSheetId="3">#REF!</definedName>
    <definedName name="serviço" localSheetId="6">#REF!</definedName>
    <definedName name="serviço" localSheetId="1">#REF!</definedName>
    <definedName name="serviço" localSheetId="0">#REF!</definedName>
    <definedName name="serviço">#REF!</definedName>
    <definedName name="sifa40" localSheetId="6">#REF!</definedName>
    <definedName name="sifa40" localSheetId="1">#REF!</definedName>
    <definedName name="sifa40" localSheetId="0">#REF!</definedName>
    <definedName name="sifa40">#REF!</definedName>
    <definedName name="sifa50" localSheetId="6">#REF!</definedName>
    <definedName name="sifa50" localSheetId="1">#REF!</definedName>
    <definedName name="sifa50" localSheetId="0">#REF!</definedName>
    <definedName name="sifa50">#REF!</definedName>
    <definedName name="solver_lin">0</definedName>
    <definedName name="solver_num">0</definedName>
    <definedName name="solver_rel1">3</definedName>
    <definedName name="solver_rhs1">0</definedName>
    <definedName name="solver_tmp">0</definedName>
    <definedName name="solver_typ">1</definedName>
    <definedName name="solver_val">0</definedName>
    <definedName name="sond" localSheetId="6">#REF!</definedName>
    <definedName name="sond" localSheetId="1">#REF!</definedName>
    <definedName name="sond" localSheetId="0">#REF!</definedName>
    <definedName name="sond">#REF!</definedName>
    <definedName name="spud" localSheetId="6">#REF!</definedName>
    <definedName name="spud" localSheetId="1">#REF!</definedName>
    <definedName name="spud" localSheetId="0">#REF!</definedName>
    <definedName name="spud">#REF!</definedName>
    <definedName name="ss">#N/A</definedName>
    <definedName name="ss_1">#N/A</definedName>
    <definedName name="ss_2">#N/A</definedName>
    <definedName name="ss_3">#N/A</definedName>
    <definedName name="STOT01.010.0020" localSheetId="3">[1]MEMORIAL!#REF!</definedName>
    <definedName name="STOT01.010.0020" localSheetId="6">[1]MEMORIAL!#REF!</definedName>
    <definedName name="STOT01.010.0020" localSheetId="1">#REF!</definedName>
    <definedName name="STOT01.010.0020" localSheetId="0">[1]MEMORIAL!#REF!</definedName>
    <definedName name="STOT01.010.0020">[1]MEMORIAL!#REF!</definedName>
    <definedName name="STOT01.050.0040" localSheetId="3">[1]MEMORIAL!#REF!</definedName>
    <definedName name="STOT01.050.0040" localSheetId="6">[1]MEMORIAL!#REF!</definedName>
    <definedName name="STOT01.050.0040" localSheetId="1">#REF!</definedName>
    <definedName name="STOT01.050.0040" localSheetId="0">[1]MEMORIAL!#REF!</definedName>
    <definedName name="STOT01.050.0040">[1]MEMORIAL!#REF!</definedName>
    <definedName name="STOT01.110.0010" localSheetId="3">[1]MEMORIAL!#REF!</definedName>
    <definedName name="STOT01.110.0010" localSheetId="6">[1]MEMORIAL!#REF!</definedName>
    <definedName name="STOT01.110.0010" localSheetId="1">#REF!</definedName>
    <definedName name="STOT01.110.0010" localSheetId="0">[1]MEMORIAL!#REF!</definedName>
    <definedName name="STOT01.110.0010">[1]MEMORIAL!#REF!</definedName>
    <definedName name="STOT01.110.0295" localSheetId="3">[1]MEMORIAL!#REF!</definedName>
    <definedName name="STOT01.110.0295" localSheetId="6">[1]MEMORIAL!#REF!</definedName>
    <definedName name="STOT01.110.0295" localSheetId="1">#REF!</definedName>
    <definedName name="STOT01.110.0295" localSheetId="0">[1]MEMORIAL!#REF!</definedName>
    <definedName name="STOT01.110.0295">[1]MEMORIAL!#REF!</definedName>
    <definedName name="STOT01.110.0720" localSheetId="3">[1]MEMORIAL!#REF!</definedName>
    <definedName name="STOT01.110.0720" localSheetId="6">[1]MEMORIAL!#REF!</definedName>
    <definedName name="STOT01.110.0720" localSheetId="1">#REF!</definedName>
    <definedName name="STOT01.110.0720" localSheetId="0">[1]MEMORIAL!#REF!</definedName>
    <definedName name="STOT01.110.0720">[1]MEMORIAL!#REF!</definedName>
    <definedName name="STOT01.120.O22O" localSheetId="3">[1]MEMORIAL!#REF!</definedName>
    <definedName name="STOT01.120.O22O" localSheetId="6">[1]MEMORIAL!#REF!</definedName>
    <definedName name="STOT01.120.O22O" localSheetId="1">#REF!</definedName>
    <definedName name="STOT01.120.O22O" localSheetId="0">[1]MEMORIAL!#REF!</definedName>
    <definedName name="STOT01.120.O22O">[1]MEMORIAL!#REF!</definedName>
    <definedName name="STOT01.150.0130" localSheetId="3">[1]MEMORIAL!#REF!</definedName>
    <definedName name="STOT01.150.0130" localSheetId="6">[1]MEMORIAL!#REF!</definedName>
    <definedName name="STOT01.150.0130" localSheetId="1">#REF!</definedName>
    <definedName name="STOT01.150.0130" localSheetId="0">[1]MEMORIAL!#REF!</definedName>
    <definedName name="STOT01.150.0130">[1]MEMORIAL!#REF!</definedName>
    <definedName name="STOT01.150.0190" localSheetId="3">[1]MEMORIAL!#REF!</definedName>
    <definedName name="STOT01.150.0190" localSheetId="6">[1]MEMORIAL!#REF!</definedName>
    <definedName name="STOT01.150.0190" localSheetId="1">#REF!</definedName>
    <definedName name="STOT01.150.0190" localSheetId="0">[1]MEMORIAL!#REF!</definedName>
    <definedName name="STOT01.150.0190">[1]MEMORIAL!#REF!</definedName>
    <definedName name="STOT01.250.0020" localSheetId="3">[1]MEMORIAL!#REF!</definedName>
    <definedName name="STOT01.250.0020" localSheetId="6">[1]MEMORIAL!#REF!</definedName>
    <definedName name="STOT01.250.0020" localSheetId="1">#REF!</definedName>
    <definedName name="STOT01.250.0020" localSheetId="0">[1]MEMORIAL!#REF!</definedName>
    <definedName name="STOT01.250.0020">[1]MEMORIAL!#REF!</definedName>
    <definedName name="STOT01.250.0040" localSheetId="3">[1]MEMORIAL!#REF!</definedName>
    <definedName name="STOT01.250.0040" localSheetId="6">[1]MEMORIAL!#REF!</definedName>
    <definedName name="STOT01.250.0040" localSheetId="1">#REF!</definedName>
    <definedName name="STOT01.250.0040" localSheetId="0">[1]MEMORIAL!#REF!</definedName>
    <definedName name="STOT01.250.0040">[1]MEMORIAL!#REF!</definedName>
    <definedName name="STOT01.250.0340" localSheetId="3">[1]MEMORIAL!#REF!</definedName>
    <definedName name="STOT01.250.0340" localSheetId="6">[1]MEMORIAL!#REF!</definedName>
    <definedName name="STOT01.250.0340" localSheetId="1">#REF!</definedName>
    <definedName name="STOT01.250.0340" localSheetId="0">[1]MEMORIAL!#REF!</definedName>
    <definedName name="STOT01.250.0340">[1]MEMORIAL!#REF!</definedName>
    <definedName name="STOT01.2500040" localSheetId="3">[1]MEMORIAL!#REF!</definedName>
    <definedName name="STOT01.2500040" localSheetId="6">[1]MEMORIAL!#REF!</definedName>
    <definedName name="STOT01.2500040" localSheetId="1">#REF!</definedName>
    <definedName name="STOT01.2500040" localSheetId="0">[1]MEMORIAL!#REF!</definedName>
    <definedName name="STOT01.2500040">[1]MEMORIAL!#REF!</definedName>
    <definedName name="STOT02.010.0020" localSheetId="3">[1]MEMORIAL!#REF!</definedName>
    <definedName name="STOT02.010.0020" localSheetId="6">[1]MEMORIAL!#REF!</definedName>
    <definedName name="STOT02.010.0020" localSheetId="1">#REF!</definedName>
    <definedName name="STOT02.010.0020" localSheetId="0">[1]MEMORIAL!#REF!</definedName>
    <definedName name="STOT02.010.0020">[1]MEMORIAL!#REF!</definedName>
    <definedName name="STOT02.010.0030" localSheetId="3">[1]MEMORIAL!#REF!</definedName>
    <definedName name="STOT02.010.0030" localSheetId="6">[1]MEMORIAL!#REF!</definedName>
    <definedName name="STOT02.010.0030" localSheetId="1">#REF!</definedName>
    <definedName name="STOT02.010.0030" localSheetId="0">[1]MEMORIAL!#REF!</definedName>
    <definedName name="STOT02.010.0030">[1]MEMORIAL!#REF!</definedName>
    <definedName name="STOT02.010.0050" localSheetId="3">#REF!</definedName>
    <definedName name="STOT02.010.0050" localSheetId="6">#REF!</definedName>
    <definedName name="STOT02.010.0050" localSheetId="1">#REF!</definedName>
    <definedName name="STOT02.010.0050" localSheetId="0">#REF!</definedName>
    <definedName name="STOT02.010.0050">#REF!</definedName>
    <definedName name="STOT02.010.0060" localSheetId="3">[1]MEMORIAL!#REF!</definedName>
    <definedName name="STOT02.010.0060" localSheetId="6">[1]MEMORIAL!#REF!</definedName>
    <definedName name="STOT02.010.0060" localSheetId="1">#REF!</definedName>
    <definedName name="STOT02.010.0060" localSheetId="0">[1]MEMORIAL!#REF!</definedName>
    <definedName name="STOT02.010.0060">[1]MEMORIAL!#REF!</definedName>
    <definedName name="STOT02.010.0065" localSheetId="3">[1]MEMORIAL!#REF!</definedName>
    <definedName name="STOT02.010.0065" localSheetId="6">[1]MEMORIAL!#REF!</definedName>
    <definedName name="STOT02.010.0065" localSheetId="1">#REF!</definedName>
    <definedName name="STOT02.010.0065" localSheetId="0">[1]MEMORIAL!#REF!</definedName>
    <definedName name="STOT02.010.0065">[1]MEMORIAL!#REF!</definedName>
    <definedName name="STOT02.010.0080" localSheetId="3">[1]MEMORIAL!#REF!</definedName>
    <definedName name="STOT02.010.0080" localSheetId="6">[1]MEMORIAL!#REF!</definedName>
    <definedName name="STOT02.010.0080" localSheetId="1">#REF!</definedName>
    <definedName name="STOT02.010.0080" localSheetId="0">[1]MEMORIAL!#REF!</definedName>
    <definedName name="STOT02.010.0080">[1]MEMORIAL!#REF!</definedName>
    <definedName name="STOT02.010.0090" localSheetId="3">[1]MEMORIAL!#REF!</definedName>
    <definedName name="STOT02.010.0090" localSheetId="6">[1]MEMORIAL!#REF!</definedName>
    <definedName name="STOT02.010.0090" localSheetId="1">#REF!</definedName>
    <definedName name="STOT02.010.0090" localSheetId="0">[1]MEMORIAL!#REF!</definedName>
    <definedName name="STOT02.010.0090">[1]MEMORIAL!#REF!</definedName>
    <definedName name="STOT02.010.0130" localSheetId="3">#REF!</definedName>
    <definedName name="STOT02.010.0130" localSheetId="6">#REF!</definedName>
    <definedName name="STOT02.010.0130" localSheetId="1">#REF!</definedName>
    <definedName name="STOT02.010.0130" localSheetId="0">#REF!</definedName>
    <definedName name="STOT02.010.0130">#REF!</definedName>
    <definedName name="STOT02.010.0140" localSheetId="3">[1]MEMORIAL!#REF!</definedName>
    <definedName name="STOT02.010.0140" localSheetId="6">[1]MEMORIAL!#REF!</definedName>
    <definedName name="STOT02.010.0140" localSheetId="1">#REF!</definedName>
    <definedName name="STOT02.010.0140" localSheetId="0">[1]MEMORIAL!#REF!</definedName>
    <definedName name="STOT02.010.0140">[1]MEMORIAL!#REF!</definedName>
    <definedName name="STOT02.010.0150" localSheetId="3">[1]MEMORIAL!#REF!</definedName>
    <definedName name="STOT02.010.0150" localSheetId="6">[1]MEMORIAL!#REF!</definedName>
    <definedName name="STOT02.010.0150" localSheetId="1">#REF!</definedName>
    <definedName name="STOT02.010.0150" localSheetId="0">[1]MEMORIAL!#REF!</definedName>
    <definedName name="STOT02.010.0150">[1]MEMORIAL!#REF!</definedName>
    <definedName name="STOT02.020.0020" localSheetId="3">[1]MEMORIAL!#REF!</definedName>
    <definedName name="STOT02.020.0020" localSheetId="6">[1]MEMORIAL!#REF!</definedName>
    <definedName name="STOT02.020.0020" localSheetId="1">#REF!</definedName>
    <definedName name="STOT02.020.0020" localSheetId="0">[1]MEMORIAL!#REF!</definedName>
    <definedName name="STOT02.020.0020">[1]MEMORIAL!#REF!</definedName>
    <definedName name="STOT02.040.0320" localSheetId="3">[1]MEMORIAL!#REF!</definedName>
    <definedName name="STOT02.040.0320" localSheetId="6">[1]MEMORIAL!#REF!</definedName>
    <definedName name="STOT02.040.0320" localSheetId="1">#REF!</definedName>
    <definedName name="STOT02.040.0320" localSheetId="0">[1]MEMORIAL!#REF!</definedName>
    <definedName name="STOT02.040.0320">[1]MEMORIAL!#REF!</definedName>
    <definedName name="STOT02.040.3910" localSheetId="3">[1]MEMORIAL!#REF!</definedName>
    <definedName name="STOT02.040.3910" localSheetId="6">[1]MEMORIAL!#REF!</definedName>
    <definedName name="STOT02.040.3910" localSheetId="1">#REF!</definedName>
    <definedName name="STOT02.040.3910" localSheetId="0">[1]MEMORIAL!#REF!</definedName>
    <definedName name="STOT02.040.3910">[1]MEMORIAL!#REF!</definedName>
    <definedName name="STOT02.040.3930" localSheetId="3">[1]MEMORIAL!#REF!</definedName>
    <definedName name="STOT02.040.3930" localSheetId="6">[1]MEMORIAL!#REF!</definedName>
    <definedName name="STOT02.040.3930" localSheetId="1">#REF!</definedName>
    <definedName name="STOT02.040.3930" localSheetId="0">[1]MEMORIAL!#REF!</definedName>
    <definedName name="STOT02.040.3930">[1]MEMORIAL!#REF!</definedName>
    <definedName name="STOT02.040.7438" localSheetId="3">[1]MEMORIAL!#REF!</definedName>
    <definedName name="STOT02.040.7438" localSheetId="6">[1]MEMORIAL!#REF!</definedName>
    <definedName name="STOT02.040.7438" localSheetId="1">#REF!</definedName>
    <definedName name="STOT02.040.7438" localSheetId="0">[1]MEMORIAL!#REF!</definedName>
    <definedName name="STOT02.040.7438">[1]MEMORIAL!#REF!</definedName>
    <definedName name="STOT02.110.0136" localSheetId="3">[1]MEMORIAL!#REF!</definedName>
    <definedName name="STOT02.110.0136" localSheetId="6">[1]MEMORIAL!#REF!</definedName>
    <definedName name="STOT02.110.0136" localSheetId="1">#REF!</definedName>
    <definedName name="STOT02.110.0136" localSheetId="0">[1]MEMORIAL!#REF!</definedName>
    <definedName name="STOT02.110.0136">[1]MEMORIAL!#REF!</definedName>
    <definedName name="STOT02.110.0736" localSheetId="3">[1]MEMORIAL!#REF!</definedName>
    <definedName name="STOT02.110.0736" localSheetId="6">[1]MEMORIAL!#REF!</definedName>
    <definedName name="STOT02.110.0736" localSheetId="1">#REF!</definedName>
    <definedName name="STOT02.110.0736" localSheetId="0">[1]MEMORIAL!#REF!</definedName>
    <definedName name="STOT02.110.0736">[1]MEMORIAL!#REF!</definedName>
    <definedName name="STOT02.110.1866" localSheetId="3">[1]MEMORIAL!#REF!</definedName>
    <definedName name="STOT02.110.1866" localSheetId="6">[1]MEMORIAL!#REF!</definedName>
    <definedName name="STOT02.110.1866" localSheetId="1">#REF!</definedName>
    <definedName name="STOT02.110.1866" localSheetId="0">[1]MEMORIAL!#REF!</definedName>
    <definedName name="STOT02.110.1866">[1]MEMORIAL!#REF!</definedName>
    <definedName name="STOT02.110.2021" localSheetId="3">[1]MEMORIAL!#REF!</definedName>
    <definedName name="STOT02.110.2021" localSheetId="6">[1]MEMORIAL!#REF!</definedName>
    <definedName name="STOT02.110.2021" localSheetId="1">#REF!</definedName>
    <definedName name="STOT02.110.2021" localSheetId="0">[1]MEMORIAL!#REF!</definedName>
    <definedName name="STOT02.110.2021">[1]MEMORIAL!#REF!</definedName>
    <definedName name="STOT02.110.2070" localSheetId="3">[1]MEMORIAL!#REF!</definedName>
    <definedName name="STOT02.110.2070" localSheetId="6">[1]MEMORIAL!#REF!</definedName>
    <definedName name="STOT02.110.2070" localSheetId="1">#REF!</definedName>
    <definedName name="STOT02.110.2070" localSheetId="0">[1]MEMORIAL!#REF!</definedName>
    <definedName name="STOT02.110.2070">[1]MEMORIAL!#REF!</definedName>
    <definedName name="STOT02.110.2284" localSheetId="3">[1]MEMORIAL!#REF!</definedName>
    <definedName name="STOT02.110.2284" localSheetId="6">[1]MEMORIAL!#REF!</definedName>
    <definedName name="STOT02.110.2284" localSheetId="1">#REF!</definedName>
    <definedName name="STOT02.110.2284" localSheetId="0">[1]MEMORIAL!#REF!</definedName>
    <definedName name="STOT02.110.2284">[1]MEMORIAL!#REF!</definedName>
    <definedName name="STOT02.110.2758" localSheetId="3">[1]MEMORIAL!#REF!</definedName>
    <definedName name="STOT02.110.2758" localSheetId="6">[1]MEMORIAL!#REF!</definedName>
    <definedName name="STOT02.110.2758" localSheetId="1">#REF!</definedName>
    <definedName name="STOT02.110.2758" localSheetId="0">[1]MEMORIAL!#REF!</definedName>
    <definedName name="STOT02.110.2758">[1]MEMORIAL!#REF!</definedName>
    <definedName name="STOT02.110.3862" localSheetId="3">[1]MEMORIAL!#REF!</definedName>
    <definedName name="STOT02.110.3862" localSheetId="6">[1]MEMORIAL!#REF!</definedName>
    <definedName name="STOT02.110.3862" localSheetId="1">#REF!</definedName>
    <definedName name="STOT02.110.3862" localSheetId="0">[1]MEMORIAL!#REF!</definedName>
    <definedName name="STOT02.110.3862">[1]MEMORIAL!#REF!</definedName>
    <definedName name="STOT02.110.3868" localSheetId="3">[1]MEMORIAL!#REF!</definedName>
    <definedName name="STOT02.110.3868" localSheetId="6">[1]MEMORIAL!#REF!</definedName>
    <definedName name="STOT02.110.3868" localSheetId="1">#REF!</definedName>
    <definedName name="STOT02.110.3868" localSheetId="0">[1]MEMORIAL!#REF!</definedName>
    <definedName name="STOT02.110.3868">[1]MEMORIAL!#REF!</definedName>
    <definedName name="STOT02.110.3926" localSheetId="3">[1]MEMORIAL!#REF!</definedName>
    <definedName name="STOT02.110.3926" localSheetId="6">[1]MEMORIAL!#REF!</definedName>
    <definedName name="STOT02.110.3926" localSheetId="1">#REF!</definedName>
    <definedName name="STOT02.110.3926" localSheetId="0">[1]MEMORIAL!#REF!</definedName>
    <definedName name="STOT02.110.3926">[1]MEMORIAL!#REF!</definedName>
    <definedName name="STOT02.110.4292" localSheetId="3">[1]MEMORIAL!#REF!</definedName>
    <definedName name="STOT02.110.4292" localSheetId="6">[1]MEMORIAL!#REF!</definedName>
    <definedName name="STOT02.110.4292" localSheetId="1">#REF!</definedName>
    <definedName name="STOT02.110.4292" localSheetId="0">[1]MEMORIAL!#REF!</definedName>
    <definedName name="STOT02.110.4292">[1]MEMORIAL!#REF!</definedName>
    <definedName name="STOT02.110.4760" localSheetId="3">[1]MEMORIAL!#REF!</definedName>
    <definedName name="STOT02.110.4760" localSheetId="6">[1]MEMORIAL!#REF!</definedName>
    <definedName name="STOT02.110.4760" localSheetId="1">#REF!</definedName>
    <definedName name="STOT02.110.4760" localSheetId="0">[1]MEMORIAL!#REF!</definedName>
    <definedName name="STOT02.110.4760">[1]MEMORIAL!#REF!</definedName>
    <definedName name="STOT02.120.0010" localSheetId="3">[1]MEMORIAL!#REF!</definedName>
    <definedName name="STOT02.120.0010" localSheetId="6">[1]MEMORIAL!#REF!</definedName>
    <definedName name="STOT02.120.0010" localSheetId="1">#REF!</definedName>
    <definedName name="STOT02.120.0010" localSheetId="0">[1]MEMORIAL!#REF!</definedName>
    <definedName name="STOT02.120.0010">[1]MEMORIAL!#REF!</definedName>
    <definedName name="STOT02.120.0040" localSheetId="3">[1]MEMORIAL!#REF!</definedName>
    <definedName name="STOT02.120.0040" localSheetId="6">[1]MEMORIAL!#REF!</definedName>
    <definedName name="STOT02.120.0040" localSheetId="1">#REF!</definedName>
    <definedName name="STOT02.120.0040" localSheetId="0">[1]MEMORIAL!#REF!</definedName>
    <definedName name="STOT02.120.0040">[1]MEMORIAL!#REF!</definedName>
    <definedName name="STOT02.140.0040" localSheetId="3">[1]MEMORIAL!#REF!</definedName>
    <definedName name="STOT02.140.0040" localSheetId="6">[1]MEMORIAL!#REF!</definedName>
    <definedName name="STOT02.140.0040" localSheetId="1">#REF!</definedName>
    <definedName name="STOT02.140.0040" localSheetId="0">[1]MEMORIAL!#REF!</definedName>
    <definedName name="STOT02.140.0040">[1]MEMORIAL!#REF!</definedName>
    <definedName name="STOT02.160.0010" localSheetId="3">[1]MEMORIAL!#REF!</definedName>
    <definedName name="STOT02.160.0010" localSheetId="6">[1]MEMORIAL!#REF!</definedName>
    <definedName name="STOT02.160.0010" localSheetId="1">#REF!</definedName>
    <definedName name="STOT02.160.0010" localSheetId="0">[1]MEMORIAL!#REF!</definedName>
    <definedName name="STOT02.160.0010">[1]MEMORIAL!#REF!</definedName>
    <definedName name="STOT02.160.0075" localSheetId="3">[1]MEMORIAL!#REF!</definedName>
    <definedName name="STOT02.160.0075" localSheetId="6">[1]MEMORIAL!#REF!</definedName>
    <definedName name="STOT02.160.0075" localSheetId="1">#REF!</definedName>
    <definedName name="STOT02.160.0075" localSheetId="0">[1]MEMORIAL!#REF!</definedName>
    <definedName name="STOT02.160.0075">[1]MEMORIAL!#REF!</definedName>
    <definedName name="STOT02.210.0030" localSheetId="3">[1]MEMORIAL!#REF!</definedName>
    <definedName name="STOT02.210.0030" localSheetId="6">[1]MEMORIAL!#REF!</definedName>
    <definedName name="STOT02.210.0030" localSheetId="1">#REF!</definedName>
    <definedName name="STOT02.210.0030" localSheetId="0">[1]MEMORIAL!#REF!</definedName>
    <definedName name="STOT02.210.0030">[1]MEMORIAL!#REF!</definedName>
    <definedName name="STOT02.210.0110" localSheetId="3">[1]MEMORIAL!#REF!</definedName>
    <definedName name="STOT02.210.0110" localSheetId="6">[1]MEMORIAL!#REF!</definedName>
    <definedName name="STOT02.210.0110" localSheetId="1">#REF!</definedName>
    <definedName name="STOT02.210.0110" localSheetId="0">[1]MEMORIAL!#REF!</definedName>
    <definedName name="STOT02.210.0110">[1]MEMORIAL!#REF!</definedName>
    <definedName name="STOT02.210.0290" localSheetId="3">[1]MEMORIAL!#REF!</definedName>
    <definedName name="STOT02.210.0290" localSheetId="6">[1]MEMORIAL!#REF!</definedName>
    <definedName name="STOT02.210.0290" localSheetId="1">#REF!</definedName>
    <definedName name="STOT02.210.0290" localSheetId="0">[1]MEMORIAL!#REF!</definedName>
    <definedName name="STOT02.210.0290">[1]MEMORIAL!#REF!</definedName>
    <definedName name="STOT02.210.0320" localSheetId="3">[1]MEMORIAL!#REF!</definedName>
    <definedName name="STOT02.210.0320" localSheetId="6">[1]MEMORIAL!#REF!</definedName>
    <definedName name="STOT02.210.0320" localSheetId="1">#REF!</definedName>
    <definedName name="STOT02.210.0320" localSheetId="0">[1]MEMORIAL!#REF!</definedName>
    <definedName name="STOT02.210.0320">[1]MEMORIAL!#REF!</definedName>
    <definedName name="STOT03.010.0020" localSheetId="3">[1]MEMORIAL!#REF!</definedName>
    <definedName name="STOT03.010.0020" localSheetId="6">[1]MEMORIAL!#REF!</definedName>
    <definedName name="STOT03.010.0020" localSheetId="1">#REF!</definedName>
    <definedName name="STOT03.010.0020" localSheetId="0">[1]MEMORIAL!#REF!</definedName>
    <definedName name="STOT03.010.0020">[1]MEMORIAL!#REF!</definedName>
    <definedName name="STOT03.010.0025" localSheetId="3">[1]MEMORIAL!#REF!</definedName>
    <definedName name="STOT03.010.0025" localSheetId="6">[1]MEMORIAL!#REF!</definedName>
    <definedName name="STOT03.010.0025" localSheetId="1">#REF!</definedName>
    <definedName name="STOT03.010.0025" localSheetId="0">[1]MEMORIAL!#REF!</definedName>
    <definedName name="STOT03.010.0025">[1]MEMORIAL!#REF!</definedName>
    <definedName name="STOT03.010.0040" localSheetId="3">[2]MEMORIAL!#REF!</definedName>
    <definedName name="STOT03.010.0040" localSheetId="6">[2]MEMORIAL!#REF!</definedName>
    <definedName name="STOT03.010.0040" localSheetId="1">#REF!</definedName>
    <definedName name="STOT03.010.0040" localSheetId="0">[2]MEMORIAL!#REF!</definedName>
    <definedName name="STOT03.010.0040">[2]MEMORIAL!#REF!</definedName>
    <definedName name="STOT03.010.0050" localSheetId="3">[2]MEMORIAL!#REF!</definedName>
    <definedName name="STOT03.010.0050" localSheetId="6">[2]MEMORIAL!#REF!</definedName>
    <definedName name="STOT03.010.0050" localSheetId="1">#REF!</definedName>
    <definedName name="STOT03.010.0050" localSheetId="0">[2]MEMORIAL!#REF!</definedName>
    <definedName name="STOT03.010.0050">[2]MEMORIAL!#REF!</definedName>
    <definedName name="STOT03.010.0100" localSheetId="3">#REF!</definedName>
    <definedName name="STOT03.010.0100" localSheetId="6">#REF!</definedName>
    <definedName name="STOT03.010.0100" localSheetId="1">#REF!</definedName>
    <definedName name="STOT03.010.0100" localSheetId="0">#REF!</definedName>
    <definedName name="STOT03.010.0100">#REF!</definedName>
    <definedName name="STOT03.010.0140" localSheetId="3">[1]MEMORIAL!#REF!</definedName>
    <definedName name="STOT03.010.0140" localSheetId="6">[1]MEMORIAL!#REF!</definedName>
    <definedName name="STOT03.010.0140" localSheetId="1">#REF!</definedName>
    <definedName name="STOT03.010.0140" localSheetId="0">[1]MEMORIAL!#REF!</definedName>
    <definedName name="STOT03.010.0140">[1]MEMORIAL!#REF!</definedName>
    <definedName name="STOT03.010.0160" localSheetId="3">[1]MEMORIAL!#REF!</definedName>
    <definedName name="STOT03.010.0160" localSheetId="6">[1]MEMORIAL!#REF!</definedName>
    <definedName name="STOT03.010.0160" localSheetId="1">#REF!</definedName>
    <definedName name="STOT03.010.0160" localSheetId="0">[1]MEMORIAL!#REF!</definedName>
    <definedName name="STOT03.010.0160">[1]MEMORIAL!#REF!</definedName>
    <definedName name="STOT03.010.0170" localSheetId="3">[1]MEMORIAL!#REF!</definedName>
    <definedName name="STOT03.010.0170" localSheetId="6">[1]MEMORIAL!#REF!</definedName>
    <definedName name="STOT03.010.0170" localSheetId="1">#REF!</definedName>
    <definedName name="STOT03.010.0170" localSheetId="0">[1]MEMORIAL!#REF!</definedName>
    <definedName name="STOT03.010.0170">[1]MEMORIAL!#REF!</definedName>
    <definedName name="STOT03.010.0180" localSheetId="3">[1]MEMORIAL!#REF!</definedName>
    <definedName name="STOT03.010.0180" localSheetId="6">[1]MEMORIAL!#REF!</definedName>
    <definedName name="STOT03.010.0180" localSheetId="1">#REF!</definedName>
    <definedName name="STOT03.010.0180" localSheetId="0">[1]MEMORIAL!#REF!</definedName>
    <definedName name="STOT03.010.0180">[1]MEMORIAL!#REF!</definedName>
    <definedName name="STOT03.010.0190" localSheetId="3">[1]MEMORIAL!#REF!</definedName>
    <definedName name="STOT03.010.0190" localSheetId="6">[1]MEMORIAL!#REF!</definedName>
    <definedName name="STOT03.010.0190" localSheetId="1">#REF!</definedName>
    <definedName name="STOT03.010.0190" localSheetId="0">[1]MEMORIAL!#REF!</definedName>
    <definedName name="STOT03.010.0190">[1]MEMORIAL!#REF!</definedName>
    <definedName name="STOT03.010.0200" localSheetId="3">[1]MEMORIAL!#REF!</definedName>
    <definedName name="STOT03.010.0200" localSheetId="6">[1]MEMORIAL!#REF!</definedName>
    <definedName name="STOT03.010.0200" localSheetId="1">#REF!</definedName>
    <definedName name="STOT03.010.0200" localSheetId="0">[1]MEMORIAL!#REF!</definedName>
    <definedName name="STOT03.010.0200">[1]MEMORIAL!#REF!</definedName>
    <definedName name="STOT04.010.0010" localSheetId="3">[1]MEMORIAL!#REF!</definedName>
    <definedName name="STOT04.010.0010" localSheetId="6">[1]MEMORIAL!#REF!</definedName>
    <definedName name="STOT04.010.0010" localSheetId="1">#REF!</definedName>
    <definedName name="STOT04.010.0010" localSheetId="0">[1]MEMORIAL!#REF!</definedName>
    <definedName name="STOT04.010.0010">[1]MEMORIAL!#REF!</definedName>
    <definedName name="STOT04.010.0040" localSheetId="3">[1]MEMORIAL!#REF!</definedName>
    <definedName name="STOT04.010.0040" localSheetId="6">[1]MEMORIAL!#REF!</definedName>
    <definedName name="STOT04.010.0040" localSheetId="1">#REF!</definedName>
    <definedName name="STOT04.010.0040" localSheetId="0">[1]MEMORIAL!#REF!</definedName>
    <definedName name="STOT04.010.0040">[1]MEMORIAL!#REF!</definedName>
    <definedName name="STOT04.010.0070" localSheetId="3">[1]MEMORIAL!#REF!</definedName>
    <definedName name="STOT04.010.0070" localSheetId="6">[1]MEMORIAL!#REF!</definedName>
    <definedName name="STOT04.010.0070" localSheetId="1">#REF!</definedName>
    <definedName name="STOT04.010.0070" localSheetId="0">[1]MEMORIAL!#REF!</definedName>
    <definedName name="STOT04.010.0070">[1]MEMORIAL!#REF!</definedName>
    <definedName name="STOT04.010.0150" localSheetId="3">[1]MEMORIAL!#REF!</definedName>
    <definedName name="STOT04.010.0150" localSheetId="6">[1]MEMORIAL!#REF!</definedName>
    <definedName name="STOT04.010.0150" localSheetId="1">#REF!</definedName>
    <definedName name="STOT04.010.0150" localSheetId="0">[1]MEMORIAL!#REF!</definedName>
    <definedName name="STOT04.010.0150">[1]MEMORIAL!#REF!</definedName>
    <definedName name="STOT04.010.0190" localSheetId="3">[1]MEMORIAL!#REF!</definedName>
    <definedName name="STOT04.010.0190" localSheetId="6">[1]MEMORIAL!#REF!</definedName>
    <definedName name="STOT04.010.0190" localSheetId="1">#REF!</definedName>
    <definedName name="STOT04.010.0190" localSheetId="0">[1]MEMORIAL!#REF!</definedName>
    <definedName name="STOT04.010.0190">[1]MEMORIAL!#REF!</definedName>
    <definedName name="STOT04.010.0200" localSheetId="3">[1]MEMORIAL!#REF!</definedName>
    <definedName name="STOT04.010.0200" localSheetId="6">[1]MEMORIAL!#REF!</definedName>
    <definedName name="STOT04.010.0200" localSheetId="1">#REF!</definedName>
    <definedName name="STOT04.010.0200" localSheetId="0">[1]MEMORIAL!#REF!</definedName>
    <definedName name="STOT04.010.0200">[1]MEMORIAL!#REF!</definedName>
    <definedName name="STOT04.010.0290" localSheetId="3">#REF!</definedName>
    <definedName name="STOT04.010.0290" localSheetId="6">#REF!</definedName>
    <definedName name="STOT04.010.0290" localSheetId="1">#REF!</definedName>
    <definedName name="STOT04.010.0290" localSheetId="0">#REF!</definedName>
    <definedName name="STOT04.010.0290">#REF!</definedName>
    <definedName name="STOT04.010.0320" localSheetId="3">[1]MEMORIAL!#REF!</definedName>
    <definedName name="STOT04.010.0320" localSheetId="6">[1]MEMORIAL!#REF!</definedName>
    <definedName name="STOT04.010.0320" localSheetId="1">#REF!</definedName>
    <definedName name="STOT04.010.0320" localSheetId="0">[1]MEMORIAL!#REF!</definedName>
    <definedName name="STOT04.010.0320">[1]MEMORIAL!#REF!</definedName>
    <definedName name="STOT04.010.0330" localSheetId="3">[1]MEMORIAL!#REF!</definedName>
    <definedName name="STOT04.010.0330" localSheetId="6">[1]MEMORIAL!#REF!</definedName>
    <definedName name="STOT04.010.0330" localSheetId="1">#REF!</definedName>
    <definedName name="STOT04.010.0330" localSheetId="0">[1]MEMORIAL!#REF!</definedName>
    <definedName name="STOT04.010.0330">[1]MEMORIAL!#REF!</definedName>
    <definedName name="STOT04.010.0371" localSheetId="3">[2]MEMORIAL!#REF!</definedName>
    <definedName name="STOT04.010.0371" localSheetId="6">[2]MEMORIAL!#REF!</definedName>
    <definedName name="STOT04.010.0371" localSheetId="1">#REF!</definedName>
    <definedName name="STOT04.010.0371" localSheetId="0">[2]MEMORIAL!#REF!</definedName>
    <definedName name="STOT04.010.0371">[2]MEMORIAL!#REF!</definedName>
    <definedName name="STOT04.010.0375" localSheetId="3">[1]MEMORIAL!#REF!</definedName>
    <definedName name="STOT04.010.0375" localSheetId="6">[1]MEMORIAL!#REF!</definedName>
    <definedName name="STOT04.010.0375" localSheetId="1">#REF!</definedName>
    <definedName name="STOT04.010.0375" localSheetId="0">[1]MEMORIAL!#REF!</definedName>
    <definedName name="STOT04.010.0375">[1]MEMORIAL!#REF!</definedName>
    <definedName name="STOT04.010.0395" localSheetId="3">[1]MEMORIAL!#REF!</definedName>
    <definedName name="STOT04.010.0395" localSheetId="6">[1]MEMORIAL!#REF!</definedName>
    <definedName name="STOT04.010.0395" localSheetId="1">#REF!</definedName>
    <definedName name="STOT04.010.0395" localSheetId="0">[1]MEMORIAL!#REF!</definedName>
    <definedName name="STOT04.010.0395">[1]MEMORIAL!#REF!</definedName>
    <definedName name="STOT04.010.0420" localSheetId="3">[1]MEMORIAL!#REF!</definedName>
    <definedName name="STOT04.010.0420" localSheetId="6">[1]MEMORIAL!#REF!</definedName>
    <definedName name="STOT04.010.0420" localSheetId="1">#REF!</definedName>
    <definedName name="STOT04.010.0420" localSheetId="0">[1]MEMORIAL!#REF!</definedName>
    <definedName name="STOT04.010.0420">[1]MEMORIAL!#REF!</definedName>
    <definedName name="STOT04.010.0430" localSheetId="3">[1]MEMORIAL!#REF!</definedName>
    <definedName name="STOT04.010.0430" localSheetId="6">[1]MEMORIAL!#REF!</definedName>
    <definedName name="STOT04.010.0430" localSheetId="1">#REF!</definedName>
    <definedName name="STOT04.010.0430" localSheetId="0">[1]MEMORIAL!#REF!</definedName>
    <definedName name="STOT04.010.0430">[1]MEMORIAL!#REF!</definedName>
    <definedName name="STOT05.010.0020" localSheetId="3">[1]MEMORIAL!#REF!</definedName>
    <definedName name="STOT05.010.0020" localSheetId="6">[1]MEMORIAL!#REF!</definedName>
    <definedName name="STOT05.010.0020" localSheetId="1">#REF!</definedName>
    <definedName name="STOT05.010.0020" localSheetId="0">[1]MEMORIAL!#REF!</definedName>
    <definedName name="STOT05.010.0020">[1]MEMORIAL!#REF!</definedName>
    <definedName name="STOT05.110.0005" localSheetId="3">[1]MEMORIAL!#REF!</definedName>
    <definedName name="STOT05.110.0005" localSheetId="6">[1]MEMORIAL!#REF!</definedName>
    <definedName name="STOT05.110.0005" localSheetId="1">#REF!</definedName>
    <definedName name="STOT05.110.0005" localSheetId="0">[1]MEMORIAL!#REF!</definedName>
    <definedName name="STOT05.110.0005">[1]MEMORIAL!#REF!</definedName>
    <definedName name="STOT05.110.0420" localSheetId="3">[1]MEMORIAL!#REF!</definedName>
    <definedName name="STOT05.110.0420" localSheetId="6">[1]MEMORIAL!#REF!</definedName>
    <definedName name="STOT05.110.0420" localSheetId="1">#REF!</definedName>
    <definedName name="STOT05.110.0420" localSheetId="0">[1]MEMORIAL!#REF!</definedName>
    <definedName name="STOT05.110.0420">[1]MEMORIAL!#REF!</definedName>
    <definedName name="STOT05.110.1300" localSheetId="3">[1]MEMORIAL!#REF!</definedName>
    <definedName name="STOT05.110.1300" localSheetId="6">[1]MEMORIAL!#REF!</definedName>
    <definedName name="STOT05.110.1300" localSheetId="1">#REF!</definedName>
    <definedName name="STOT05.110.1300" localSheetId="0">[1]MEMORIAL!#REF!</definedName>
    <definedName name="STOT05.110.1300">[1]MEMORIAL!#REF!</definedName>
    <definedName name="STOT05.110.1565" localSheetId="3">[1]MEMORIAL!#REF!</definedName>
    <definedName name="STOT05.110.1565" localSheetId="6">[1]MEMORIAL!#REF!</definedName>
    <definedName name="STOT05.110.1565" localSheetId="1">#REF!</definedName>
    <definedName name="STOT05.110.1565" localSheetId="0">[1]MEMORIAL!#REF!</definedName>
    <definedName name="STOT05.110.1565">[1]MEMORIAL!#REF!</definedName>
    <definedName name="STOT05.110.1590" localSheetId="3">[1]MEMORIAL!#REF!</definedName>
    <definedName name="STOT05.110.1590" localSheetId="6">[1]MEMORIAL!#REF!</definedName>
    <definedName name="STOT05.110.1590" localSheetId="1">#REF!</definedName>
    <definedName name="STOT05.110.1590" localSheetId="0">[1]MEMORIAL!#REF!</definedName>
    <definedName name="STOT05.110.1590">[1]MEMORIAL!#REF!</definedName>
    <definedName name="STOT05.110.1620" localSheetId="3">[1]MEMORIAL!#REF!</definedName>
    <definedName name="STOT05.110.1620" localSheetId="6">[1]MEMORIAL!#REF!</definedName>
    <definedName name="STOT05.110.1620" localSheetId="1">#REF!</definedName>
    <definedName name="STOT05.110.1620" localSheetId="0">[1]MEMORIAL!#REF!</definedName>
    <definedName name="STOT05.110.1620">[1]MEMORIAL!#REF!</definedName>
    <definedName name="STOT05.120.0060" localSheetId="3">[1]MEMORIAL!#REF!</definedName>
    <definedName name="STOT05.120.0060" localSheetId="6">[1]MEMORIAL!#REF!</definedName>
    <definedName name="STOT05.120.0060" localSheetId="1">#REF!</definedName>
    <definedName name="STOT05.120.0060" localSheetId="0">[1]MEMORIAL!#REF!</definedName>
    <definedName name="STOT05.120.0060">[1]MEMORIAL!#REF!</definedName>
    <definedName name="STOT06.010.0010" localSheetId="3">[1]MEMORIAL!#REF!</definedName>
    <definedName name="STOT06.010.0010" localSheetId="6">[1]MEMORIAL!#REF!</definedName>
    <definedName name="STOT06.010.0010" localSheetId="1">#REF!</definedName>
    <definedName name="STOT06.010.0010" localSheetId="0">[1]MEMORIAL!#REF!</definedName>
    <definedName name="STOT06.010.0010">[1]MEMORIAL!#REF!</definedName>
    <definedName name="STOT08.010.0010" localSheetId="3">[1]MEMORIAL!#REF!</definedName>
    <definedName name="STOT08.010.0010" localSheetId="6">[1]MEMORIAL!#REF!</definedName>
    <definedName name="STOT08.010.0010" localSheetId="1">#REF!</definedName>
    <definedName name="STOT08.010.0010" localSheetId="0">[1]MEMORIAL!#REF!</definedName>
    <definedName name="STOT08.010.0010">[1]MEMORIAL!#REF!</definedName>
    <definedName name="STOT08.010.0040" localSheetId="3">[1]MEMORIAL!#REF!</definedName>
    <definedName name="STOT08.010.0040" localSheetId="6">[1]MEMORIAL!#REF!</definedName>
    <definedName name="STOT08.010.0040" localSheetId="1">#REF!</definedName>
    <definedName name="STOT08.010.0040" localSheetId="0">[1]MEMORIAL!#REF!</definedName>
    <definedName name="STOT08.010.0040">[1]MEMORIAL!#REF!</definedName>
    <definedName name="STOT08.010.0060" localSheetId="3">[2]MEMORIAL!#REF!</definedName>
    <definedName name="STOT08.010.0060" localSheetId="6">[2]MEMORIAL!#REF!</definedName>
    <definedName name="STOT08.010.0060" localSheetId="1">#REF!</definedName>
    <definedName name="STOT08.010.0060" localSheetId="0">[2]MEMORIAL!#REF!</definedName>
    <definedName name="STOT08.010.0060">[2]MEMORIAL!#REF!</definedName>
    <definedName name="STOT08.010.0080" localSheetId="3">#REF!</definedName>
    <definedName name="STOT08.010.0080" localSheetId="6">#REF!</definedName>
    <definedName name="STOT08.010.0080" localSheetId="1">#REF!</definedName>
    <definedName name="STOT08.010.0080" localSheetId="0">#REF!</definedName>
    <definedName name="STOT08.010.0080">#REF!</definedName>
    <definedName name="STOT08.010.0120" localSheetId="3">[1]MEMORIAL!#REF!</definedName>
    <definedName name="STOT08.010.0120" localSheetId="6">[1]MEMORIAL!#REF!</definedName>
    <definedName name="STOT08.010.0120" localSheetId="1">#REF!</definedName>
    <definedName name="STOT08.010.0120" localSheetId="0">[1]MEMORIAL!#REF!</definedName>
    <definedName name="STOT08.010.0120">[1]MEMORIAL!#REF!</definedName>
    <definedName name="STOT08.010.0130" localSheetId="3">[1]MEMORIAL!#REF!</definedName>
    <definedName name="STOT08.010.0130" localSheetId="6">[1]MEMORIAL!#REF!</definedName>
    <definedName name="STOT08.010.0130" localSheetId="1">#REF!</definedName>
    <definedName name="STOT08.010.0130" localSheetId="0">[1]MEMORIAL!#REF!</definedName>
    <definedName name="STOT08.010.0130">[1]MEMORIAL!#REF!</definedName>
    <definedName name="STOT08.010.0135" localSheetId="3">[1]MEMORIAL!#REF!</definedName>
    <definedName name="STOT08.010.0135" localSheetId="6">[1]MEMORIAL!#REF!</definedName>
    <definedName name="STOT08.010.0135" localSheetId="1">#REF!</definedName>
    <definedName name="STOT08.010.0135" localSheetId="0">[1]MEMORIAL!#REF!</definedName>
    <definedName name="STOT08.010.0135">[1]MEMORIAL!#REF!</definedName>
    <definedName name="STOT08.010.0180" localSheetId="3">#REF!</definedName>
    <definedName name="STOT08.010.0180" localSheetId="6">#REF!</definedName>
    <definedName name="STOT08.010.0180" localSheetId="1">#REF!</definedName>
    <definedName name="STOT08.010.0180" localSheetId="0">#REF!</definedName>
    <definedName name="STOT08.010.0180">#REF!</definedName>
    <definedName name="STOT08.010.0190" localSheetId="3">[1]MEMORIAL!#REF!</definedName>
    <definedName name="STOT08.010.0190" localSheetId="6">[1]MEMORIAL!#REF!</definedName>
    <definedName name="STOT08.010.0190" localSheetId="1">#REF!</definedName>
    <definedName name="STOT08.010.0190" localSheetId="0">[1]MEMORIAL!#REF!</definedName>
    <definedName name="STOT08.010.0190">[1]MEMORIAL!#REF!</definedName>
    <definedName name="STOT08.010.0270" localSheetId="3">[1]MEMORIAL!#REF!</definedName>
    <definedName name="STOT08.010.0270" localSheetId="6">[1]MEMORIAL!#REF!</definedName>
    <definedName name="STOT08.010.0270" localSheetId="1">#REF!</definedName>
    <definedName name="STOT08.010.0270" localSheetId="0">[1]MEMORIAL!#REF!</definedName>
    <definedName name="STOT08.010.0270">[1]MEMORIAL!#REF!</definedName>
    <definedName name="STOT080.010.0350" localSheetId="3">[1]MEMORIAL!#REF!</definedName>
    <definedName name="STOT080.010.0350" localSheetId="6">[1]MEMORIAL!#REF!</definedName>
    <definedName name="STOT080.010.0350" localSheetId="1">#REF!</definedName>
    <definedName name="STOT080.010.0350" localSheetId="0">[1]MEMORIAL!#REF!</definedName>
    <definedName name="STOT080.010.0350">[1]MEMORIAL!#REF!</definedName>
    <definedName name="STOT09.010.0060" localSheetId="3">[1]MEMORIAL!#REF!</definedName>
    <definedName name="STOT09.010.0060" localSheetId="6">[1]MEMORIAL!#REF!</definedName>
    <definedName name="STOT09.010.0060" localSheetId="1">#REF!</definedName>
    <definedName name="STOT09.010.0060" localSheetId="0">[1]MEMORIAL!#REF!</definedName>
    <definedName name="STOT09.010.0060">[1]MEMORIAL!#REF!</definedName>
    <definedName name="STOT09.010.0070" localSheetId="3">[1]MEMORIAL!#REF!</definedName>
    <definedName name="STOT09.010.0070" localSheetId="6">[1]MEMORIAL!#REF!</definedName>
    <definedName name="STOT09.010.0070" localSheetId="1">#REF!</definedName>
    <definedName name="STOT09.010.0070" localSheetId="0">[1]MEMORIAL!#REF!</definedName>
    <definedName name="STOT09.010.0070">[1]MEMORIAL!#REF!</definedName>
    <definedName name="STOT09.010.0240" localSheetId="3">[1]MEMORIAL!#REF!</definedName>
    <definedName name="STOT09.010.0240" localSheetId="6">[1]MEMORIAL!#REF!</definedName>
    <definedName name="STOT09.010.0240" localSheetId="1">#REF!</definedName>
    <definedName name="STOT09.010.0240" localSheetId="0">[1]MEMORIAL!#REF!</definedName>
    <definedName name="STOT09.010.0240">[1]MEMORIAL!#REF!</definedName>
    <definedName name="STOT09.010.0380" localSheetId="3">[1]MEMORIAL!#REF!</definedName>
    <definedName name="STOT09.010.0380" localSheetId="6">[1]MEMORIAL!#REF!</definedName>
    <definedName name="STOT09.010.0380" localSheetId="1">#REF!</definedName>
    <definedName name="STOT09.010.0380" localSheetId="0">[1]MEMORIAL!#REF!</definedName>
    <definedName name="STOT09.010.0380">[1]MEMORIAL!#REF!</definedName>
    <definedName name="STOT09.010.0430" localSheetId="3">[1]MEMORIAL!#REF!</definedName>
    <definedName name="STOT09.010.0430" localSheetId="6">[1]MEMORIAL!#REF!</definedName>
    <definedName name="STOT09.010.0430" localSheetId="1">#REF!</definedName>
    <definedName name="STOT09.010.0430" localSheetId="0">[1]MEMORIAL!#REF!</definedName>
    <definedName name="STOT09.010.0430">[1]MEMORIAL!#REF!</definedName>
    <definedName name="STOT09.010.0470" localSheetId="3">[1]MEMORIAL!#REF!</definedName>
    <definedName name="STOT09.010.0470" localSheetId="6">[1]MEMORIAL!#REF!</definedName>
    <definedName name="STOT09.010.0470" localSheetId="1">#REF!</definedName>
    <definedName name="STOT09.010.0470" localSheetId="0">[1]MEMORIAL!#REF!</definedName>
    <definedName name="STOT09.010.0470">[1]MEMORIAL!#REF!</definedName>
    <definedName name="STOT09.010.0700" localSheetId="3">[1]MEMORIAL!#REF!</definedName>
    <definedName name="STOT09.010.0700" localSheetId="6">[1]MEMORIAL!#REF!</definedName>
    <definedName name="STOT09.010.0700" localSheetId="1">#REF!</definedName>
    <definedName name="STOT09.010.0700" localSheetId="0">[1]MEMORIAL!#REF!</definedName>
    <definedName name="STOT09.010.0700">[1]MEMORIAL!#REF!</definedName>
    <definedName name="STOT10.010.0140" localSheetId="3">[1]MEMORIAL!#REF!</definedName>
    <definedName name="STOT10.010.0140" localSheetId="6">[1]MEMORIAL!#REF!</definedName>
    <definedName name="STOT10.010.0140" localSheetId="1">#REF!</definedName>
    <definedName name="STOT10.010.0140" localSheetId="0">[1]MEMORIAL!#REF!</definedName>
    <definedName name="STOT10.010.0140">[1]MEMORIAL!#REF!</definedName>
    <definedName name="STOT10.010.0150" localSheetId="3">[1]MEMORIAL!#REF!</definedName>
    <definedName name="STOT10.010.0150" localSheetId="6">[1]MEMORIAL!#REF!</definedName>
    <definedName name="STOT10.010.0150" localSheetId="1">#REF!</definedName>
    <definedName name="STOT10.010.0150" localSheetId="0">[1]MEMORIAL!#REF!</definedName>
    <definedName name="STOT10.010.0150">[1]MEMORIAL!#REF!</definedName>
    <definedName name="STOT10.010.0180" localSheetId="3">[1]MEMORIAL!#REF!</definedName>
    <definedName name="STOT10.010.0180" localSheetId="6">[1]MEMORIAL!#REF!</definedName>
    <definedName name="STOT10.010.0180" localSheetId="1">#REF!</definedName>
    <definedName name="STOT10.010.0180" localSheetId="0">[1]MEMORIAL!#REF!</definedName>
    <definedName name="STOT10.010.0180">[1]MEMORIAL!#REF!</definedName>
    <definedName name="STOT10.010.0270" localSheetId="3">[2]MEMORIAL!#REF!</definedName>
    <definedName name="STOT10.010.0270" localSheetId="6">[2]MEMORIAL!#REF!</definedName>
    <definedName name="STOT10.010.0270" localSheetId="1">#REF!</definedName>
    <definedName name="STOT10.010.0270" localSheetId="0">[2]MEMORIAL!#REF!</definedName>
    <definedName name="STOT10.010.0270">[2]MEMORIAL!#REF!</definedName>
    <definedName name="STOT10.010.0280" localSheetId="3">[1]MEMORIAL!#REF!</definedName>
    <definedName name="STOT10.010.0280" localSheetId="6">[1]MEMORIAL!#REF!</definedName>
    <definedName name="STOT10.010.0280" localSheetId="1">#REF!</definedName>
    <definedName name="STOT10.010.0280" localSheetId="0">[1]MEMORIAL!#REF!</definedName>
    <definedName name="STOT10.010.0280">[1]MEMORIAL!#REF!</definedName>
    <definedName name="STOT10.010.0290" localSheetId="3">[1]MEMORIAL!#REF!</definedName>
    <definedName name="STOT10.010.0290" localSheetId="6">[1]MEMORIAL!#REF!</definedName>
    <definedName name="STOT10.010.0290" localSheetId="1">#REF!</definedName>
    <definedName name="STOT10.010.0290" localSheetId="0">[1]MEMORIAL!#REF!</definedName>
    <definedName name="STOT10.010.0290">[1]MEMORIAL!#REF!</definedName>
    <definedName name="STOT10.010.0298" localSheetId="3">[1]MEMORIAL!#REF!</definedName>
    <definedName name="STOT10.010.0298" localSheetId="6">[1]MEMORIAL!#REF!</definedName>
    <definedName name="STOT10.010.0298" localSheetId="1">#REF!</definedName>
    <definedName name="STOT10.010.0298" localSheetId="0">[1]MEMORIAL!#REF!</definedName>
    <definedName name="STOT10.010.0298">[1]MEMORIAL!#REF!</definedName>
    <definedName name="STOT10.010.0307" localSheetId="3">[1]MEMORIAL!#REF!</definedName>
    <definedName name="STOT10.010.0307" localSheetId="6">[1]MEMORIAL!#REF!</definedName>
    <definedName name="STOT10.010.0307" localSheetId="1">#REF!</definedName>
    <definedName name="STOT10.010.0307" localSheetId="0">[1]MEMORIAL!#REF!</definedName>
    <definedName name="STOT10.010.0307">[1]MEMORIAL!#REF!</definedName>
    <definedName name="STOT10.010.0308" localSheetId="3">[1]MEMORIAL!#REF!</definedName>
    <definedName name="STOT10.010.0308" localSheetId="6">[1]MEMORIAL!#REF!</definedName>
    <definedName name="STOT10.010.0308" localSheetId="1">#REF!</definedName>
    <definedName name="STOT10.010.0308" localSheetId="0">[1]MEMORIAL!#REF!</definedName>
    <definedName name="STOT10.010.0308">[1]MEMORIAL!#REF!</definedName>
    <definedName name="STOT10.010.0310" localSheetId="3">[1]MEMORIAL!#REF!</definedName>
    <definedName name="STOT10.010.0310" localSheetId="6">[1]MEMORIAL!#REF!</definedName>
    <definedName name="STOT10.010.0310" localSheetId="1">#REF!</definedName>
    <definedName name="STOT10.010.0310" localSheetId="0">[1]MEMORIAL!#REF!</definedName>
    <definedName name="STOT10.010.0310">[1]MEMORIAL!#REF!</definedName>
    <definedName name="STOT10.010.0330" localSheetId="3">[1]MEMORIAL!#REF!</definedName>
    <definedName name="STOT10.010.0330" localSheetId="6">[1]MEMORIAL!#REF!</definedName>
    <definedName name="STOT10.010.0330" localSheetId="1">#REF!</definedName>
    <definedName name="STOT10.010.0330" localSheetId="0">[1]MEMORIAL!#REF!</definedName>
    <definedName name="STOT10.010.0330">[1]MEMORIAL!#REF!</definedName>
    <definedName name="STOT10.010.0333" localSheetId="3">[1]MEMORIAL!#REF!</definedName>
    <definedName name="STOT10.010.0333" localSheetId="6">[1]MEMORIAL!#REF!</definedName>
    <definedName name="STOT10.010.0333" localSheetId="1">#REF!</definedName>
    <definedName name="STOT10.010.0333" localSheetId="0">[1]MEMORIAL!#REF!</definedName>
    <definedName name="STOT10.010.0333">[1]MEMORIAL!#REF!</definedName>
    <definedName name="STOT10.010.0350" localSheetId="3">[1]MEMORIAL!#REF!</definedName>
    <definedName name="STOT10.010.0350" localSheetId="6">[1]MEMORIAL!#REF!</definedName>
    <definedName name="STOT10.010.0350" localSheetId="1">#REF!</definedName>
    <definedName name="STOT10.010.0350" localSheetId="0">[1]MEMORIAL!#REF!</definedName>
    <definedName name="STOT10.010.0350">[1]MEMORIAL!#REF!</definedName>
    <definedName name="STOT10.010.0380" localSheetId="3">[1]MEMORIAL!#REF!</definedName>
    <definedName name="STOT10.010.0380" localSheetId="6">[1]MEMORIAL!#REF!</definedName>
    <definedName name="STOT10.010.0380" localSheetId="1">#REF!</definedName>
    <definedName name="STOT10.010.0380" localSheetId="0">[1]MEMORIAL!#REF!</definedName>
    <definedName name="STOT10.010.0380">[1]MEMORIAL!#REF!</definedName>
    <definedName name="STOT10.010.0400" localSheetId="3">[1]MEMORIAL!#REF!</definedName>
    <definedName name="STOT10.010.0400" localSheetId="6">[1]MEMORIAL!#REF!</definedName>
    <definedName name="STOT10.010.0400" localSheetId="1">#REF!</definedName>
    <definedName name="STOT10.010.0400" localSheetId="0">[1]MEMORIAL!#REF!</definedName>
    <definedName name="STOT10.010.0400">[1]MEMORIAL!#REF!</definedName>
    <definedName name="STOT10.010.0431" localSheetId="3">[1]MEMORIAL!#REF!</definedName>
    <definedName name="STOT10.010.0431" localSheetId="6">[1]MEMORIAL!#REF!</definedName>
    <definedName name="STOT10.010.0431" localSheetId="1">#REF!</definedName>
    <definedName name="STOT10.010.0431" localSheetId="0">[1]MEMORIAL!#REF!</definedName>
    <definedName name="STOT10.010.0431">[1]MEMORIAL!#REF!</definedName>
    <definedName name="STOT10.010.1100" localSheetId="3">[1]MEMORIAL!#REF!</definedName>
    <definedName name="STOT10.010.1100" localSheetId="6">[1]MEMORIAL!#REF!</definedName>
    <definedName name="STOT10.010.1100" localSheetId="1">#REF!</definedName>
    <definedName name="STOT10.010.1100" localSheetId="0">[1]MEMORIAL!#REF!</definedName>
    <definedName name="STOT10.010.1100">[1]MEMORIAL!#REF!</definedName>
    <definedName name="STOT10.010.1110" localSheetId="3">[1]MEMORIAL!#REF!</definedName>
    <definedName name="STOT10.010.1110" localSheetId="6">[1]MEMORIAL!#REF!</definedName>
    <definedName name="STOT10.010.1110" localSheetId="1">#REF!</definedName>
    <definedName name="STOT10.010.1110" localSheetId="0">[1]MEMORIAL!#REF!</definedName>
    <definedName name="STOT10.010.1110">[1]MEMORIAL!#REF!</definedName>
    <definedName name="STOT12.010.0010" localSheetId="3">[1]MEMORIAL!#REF!</definedName>
    <definedName name="STOT12.010.0010" localSheetId="6">[1]MEMORIAL!#REF!</definedName>
    <definedName name="STOT12.010.0010" localSheetId="1">#REF!</definedName>
    <definedName name="STOT12.010.0010" localSheetId="0">[1]MEMORIAL!#REF!</definedName>
    <definedName name="STOT12.010.0010">[1]MEMORIAL!#REF!</definedName>
    <definedName name="STOT12.010.0050" localSheetId="3">[1]MEMORIAL!#REF!</definedName>
    <definedName name="STOT12.010.0050" localSheetId="6">[1]MEMORIAL!#REF!</definedName>
    <definedName name="STOT12.010.0050" localSheetId="1">#REF!</definedName>
    <definedName name="STOT12.010.0050" localSheetId="0">[1]MEMORIAL!#REF!</definedName>
    <definedName name="STOT12.010.0050">[1]MEMORIAL!#REF!</definedName>
    <definedName name="STOT12.010.0060" localSheetId="3">[1]MEMORIAL!#REF!</definedName>
    <definedName name="STOT12.010.0060" localSheetId="6">[1]MEMORIAL!#REF!</definedName>
    <definedName name="STOT12.010.0060" localSheetId="1">#REF!</definedName>
    <definedName name="STOT12.010.0060" localSheetId="0">[1]MEMORIAL!#REF!</definedName>
    <definedName name="STOT12.010.0060">[1]MEMORIAL!#REF!</definedName>
    <definedName name="STOT12.010.0210" localSheetId="3">[1]MEMORIAL!#REF!</definedName>
    <definedName name="STOT12.010.0210" localSheetId="6">[1]MEMORIAL!#REF!</definedName>
    <definedName name="STOT12.010.0210" localSheetId="1">#REF!</definedName>
    <definedName name="STOT12.010.0210" localSheetId="0">[1]MEMORIAL!#REF!</definedName>
    <definedName name="STOT12.010.0210">[1]MEMORIAL!#REF!</definedName>
    <definedName name="STOT12.010.0300" localSheetId="3">[1]MEMORIAL!#REF!</definedName>
    <definedName name="STOT12.010.0300" localSheetId="6">[1]MEMORIAL!#REF!</definedName>
    <definedName name="STOT12.010.0300" localSheetId="1">#REF!</definedName>
    <definedName name="STOT12.010.0300" localSheetId="0">[1]MEMORIAL!#REF!</definedName>
    <definedName name="STOT12.010.0300">[1]MEMORIAL!#REF!</definedName>
    <definedName name="STOT12.010.0340" localSheetId="3">[1]MEMORIAL!#REF!</definedName>
    <definedName name="STOT12.010.0340" localSheetId="6">[1]MEMORIAL!#REF!</definedName>
    <definedName name="STOT12.010.0340" localSheetId="1">#REF!</definedName>
    <definedName name="STOT12.010.0340" localSheetId="0">[1]MEMORIAL!#REF!</definedName>
    <definedName name="STOT12.010.0340">[1]MEMORIAL!#REF!</definedName>
    <definedName name="STOT12.010.0360" localSheetId="3">[1]MEMORIAL!#REF!</definedName>
    <definedName name="STOT12.010.0360" localSheetId="6">[1]MEMORIAL!#REF!</definedName>
    <definedName name="STOT12.010.0360" localSheetId="1">#REF!</definedName>
    <definedName name="STOT12.010.0360" localSheetId="0">[1]MEMORIAL!#REF!</definedName>
    <definedName name="STOT12.010.0360">[1]MEMORIAL!#REF!</definedName>
    <definedName name="STOT12.010.0550" localSheetId="3">[1]MEMORIAL!#REF!</definedName>
    <definedName name="STOT12.010.0550" localSheetId="6">[1]MEMORIAL!#REF!</definedName>
    <definedName name="STOT12.010.0550" localSheetId="1">#REF!</definedName>
    <definedName name="STOT12.010.0550" localSheetId="0">[1]MEMORIAL!#REF!</definedName>
    <definedName name="STOT12.010.0550">[1]MEMORIAL!#REF!</definedName>
    <definedName name="STOT13.010.0030" localSheetId="3">[2]MEMORIAL!#REF!</definedName>
    <definedName name="STOT13.010.0030" localSheetId="6">[2]MEMORIAL!#REF!</definedName>
    <definedName name="STOT13.010.0030" localSheetId="1">#REF!</definedName>
    <definedName name="STOT13.010.0030" localSheetId="0">[2]MEMORIAL!#REF!</definedName>
    <definedName name="STOT13.010.0030">[2]MEMORIAL!#REF!</definedName>
    <definedName name="STOT13.010.0040" localSheetId="3">[1]MEMORIAL!#REF!</definedName>
    <definedName name="STOT13.010.0040" localSheetId="6">[1]MEMORIAL!#REF!</definedName>
    <definedName name="STOT13.010.0040" localSheetId="1">#REF!</definedName>
    <definedName name="STOT13.010.0040" localSheetId="0">[1]MEMORIAL!#REF!</definedName>
    <definedName name="STOT13.010.0040">[1]MEMORIAL!#REF!</definedName>
    <definedName name="STOT13.010.0090" localSheetId="3">[1]MEMORIAL!#REF!</definedName>
    <definedName name="STOT13.010.0090" localSheetId="6">[1]MEMORIAL!#REF!</definedName>
    <definedName name="STOT13.010.0090" localSheetId="1">#REF!</definedName>
    <definedName name="STOT13.010.0090" localSheetId="0">[1]MEMORIAL!#REF!</definedName>
    <definedName name="STOT13.010.0090">[1]MEMORIAL!#REF!</definedName>
    <definedName name="STOT13.010.0100" localSheetId="3">[1]MEMORIAL!#REF!</definedName>
    <definedName name="STOT13.010.0100" localSheetId="6">[1]MEMORIAL!#REF!</definedName>
    <definedName name="STOT13.010.0100" localSheetId="1">#REF!</definedName>
    <definedName name="STOT13.010.0100" localSheetId="0">[1]MEMORIAL!#REF!</definedName>
    <definedName name="STOT13.010.0100">[1]MEMORIAL!#REF!</definedName>
    <definedName name="STOT13.010.0110" localSheetId="3">[1]MEMORIAL!#REF!</definedName>
    <definedName name="STOT13.010.0110" localSheetId="6">[1]MEMORIAL!#REF!</definedName>
    <definedName name="STOT13.010.0110" localSheetId="1">#REF!</definedName>
    <definedName name="STOT13.010.0110" localSheetId="0">[1]MEMORIAL!#REF!</definedName>
    <definedName name="STOT13.010.0110">[1]MEMORIAL!#REF!</definedName>
    <definedName name="STOT13.010.0350" localSheetId="3">[1]MEMORIAL!#REF!</definedName>
    <definedName name="STOT13.010.0350" localSheetId="6">[1]MEMORIAL!#REF!</definedName>
    <definedName name="STOT13.010.0350" localSheetId="1">#REF!</definedName>
    <definedName name="STOT13.010.0350" localSheetId="0">[1]MEMORIAL!#REF!</definedName>
    <definedName name="STOT13.010.0350">[1]MEMORIAL!#REF!</definedName>
    <definedName name="STOT13.010.0360" localSheetId="3">[1]MEMORIAL!#REF!</definedName>
    <definedName name="STOT13.010.0360" localSheetId="6">[1]MEMORIAL!#REF!</definedName>
    <definedName name="STOT13.010.0360" localSheetId="1">#REF!</definedName>
    <definedName name="STOT13.010.0360" localSheetId="0">[1]MEMORIAL!#REF!</definedName>
    <definedName name="STOT13.010.0360">[1]MEMORIAL!#REF!</definedName>
    <definedName name="STOT13.010.0380" localSheetId="3">[1]MEMORIAL!#REF!</definedName>
    <definedName name="STOT13.010.0380" localSheetId="6">[1]MEMORIAL!#REF!</definedName>
    <definedName name="STOT13.010.0380" localSheetId="1">#REF!</definedName>
    <definedName name="STOT13.010.0380" localSheetId="0">[1]MEMORIAL!#REF!</definedName>
    <definedName name="STOT13.010.0380">[1]MEMORIAL!#REF!</definedName>
    <definedName name="STOT13.010.0410" localSheetId="3">[1]MEMORIAL!#REF!</definedName>
    <definedName name="STOT13.010.0410" localSheetId="6">[1]MEMORIAL!#REF!</definedName>
    <definedName name="STOT13.010.0410" localSheetId="1">#REF!</definedName>
    <definedName name="STOT13.010.0410" localSheetId="0">[1]MEMORIAL!#REF!</definedName>
    <definedName name="STOT13.010.0410">[1]MEMORIAL!#REF!</definedName>
    <definedName name="STOT13.010.0860" localSheetId="3">[1]MEMORIAL!#REF!</definedName>
    <definedName name="STOT13.010.0860" localSheetId="6">[1]MEMORIAL!#REF!</definedName>
    <definedName name="STOT13.010.0860" localSheetId="1">#REF!</definedName>
    <definedName name="STOT13.010.0860" localSheetId="0">[1]MEMORIAL!#REF!</definedName>
    <definedName name="STOT13.010.0860">[1]MEMORIAL!#REF!</definedName>
    <definedName name="STOT13.010.0880" localSheetId="3">[1]MEMORIAL!#REF!</definedName>
    <definedName name="STOT13.010.0880" localSheetId="6">[1]MEMORIAL!#REF!</definedName>
    <definedName name="STOT13.010.0880" localSheetId="1">#REF!</definedName>
    <definedName name="STOT13.010.0880" localSheetId="0">[1]MEMORIAL!#REF!</definedName>
    <definedName name="STOT13.010.0880">[1]MEMORIAL!#REF!</definedName>
    <definedName name="STOT13.010.1200" localSheetId="3">[1]MEMORIAL!#REF!</definedName>
    <definedName name="STOT13.010.1200" localSheetId="6">[1]MEMORIAL!#REF!</definedName>
    <definedName name="STOT13.010.1200" localSheetId="1">#REF!</definedName>
    <definedName name="STOT13.010.1200" localSheetId="0">[1]MEMORIAL!#REF!</definedName>
    <definedName name="STOT13.010.1200">[1]MEMORIAL!#REF!</definedName>
    <definedName name="STOT15.010.0010" localSheetId="3">[2]MEMORIAL!#REF!</definedName>
    <definedName name="STOT15.010.0010" localSheetId="6">[2]MEMORIAL!#REF!</definedName>
    <definedName name="STOT15.010.0010" localSheetId="1">#REF!</definedName>
    <definedName name="STOT15.010.0010" localSheetId="0">[2]MEMORIAL!#REF!</definedName>
    <definedName name="STOT15.010.0010">[2]MEMORIAL!#REF!</definedName>
    <definedName name="STOT15.010.0040" localSheetId="3">#REF!</definedName>
    <definedName name="STOT15.010.0040" localSheetId="6">#REF!</definedName>
    <definedName name="STOT15.010.0040" localSheetId="1">#REF!</definedName>
    <definedName name="STOT15.010.0040" localSheetId="0">#REF!</definedName>
    <definedName name="STOT15.010.0040">#REF!</definedName>
    <definedName name="STOT15.010.0055" localSheetId="3">[2]MEMORIAL!#REF!</definedName>
    <definedName name="STOT15.010.0055" localSheetId="6">[2]MEMORIAL!#REF!</definedName>
    <definedName name="STOT15.010.0055" localSheetId="1">#REF!</definedName>
    <definedName name="STOT15.010.0055" localSheetId="0">[2]MEMORIAL!#REF!</definedName>
    <definedName name="STOT15.010.0055">[2]MEMORIAL!#REF!</definedName>
    <definedName name="STOT15.010.0140" localSheetId="3">[2]MEMORIAL!#REF!</definedName>
    <definedName name="STOT15.010.0140" localSheetId="6">[2]MEMORIAL!#REF!</definedName>
    <definedName name="STOT15.010.0140" localSheetId="1">#REF!</definedName>
    <definedName name="STOT15.010.0140" localSheetId="0">[2]MEMORIAL!#REF!</definedName>
    <definedName name="STOT15.010.0140">[2]MEMORIAL!#REF!</definedName>
    <definedName name="STOT15.010.0181" localSheetId="3">[2]MEMORIAL!#REF!</definedName>
    <definedName name="STOT15.010.0181" localSheetId="6">[2]MEMORIAL!#REF!</definedName>
    <definedName name="STOT15.010.0181" localSheetId="1">#REF!</definedName>
    <definedName name="STOT15.010.0181" localSheetId="0">[2]MEMORIAL!#REF!</definedName>
    <definedName name="STOT15.010.0181">[2]MEMORIAL!#REF!</definedName>
    <definedName name="STOT15.010.0270" localSheetId="3">[1]MEMORIAL!#REF!</definedName>
    <definedName name="STOT15.010.0270" localSheetId="6">[1]MEMORIAL!#REF!</definedName>
    <definedName name="STOT15.010.0270" localSheetId="1">#REF!</definedName>
    <definedName name="STOT15.010.0270" localSheetId="0">[1]MEMORIAL!#REF!</definedName>
    <definedName name="STOT15.010.0270">[1]MEMORIAL!#REF!</definedName>
    <definedName name="STOT15.010.0280" localSheetId="3">[1]MEMORIAL!#REF!</definedName>
    <definedName name="STOT15.010.0280" localSheetId="6">[1]MEMORIAL!#REF!</definedName>
    <definedName name="STOT15.010.0280" localSheetId="1">#REF!</definedName>
    <definedName name="STOT15.010.0280" localSheetId="0">[1]MEMORIAL!#REF!</definedName>
    <definedName name="STOT15.010.0280">[1]MEMORIAL!#REF!</definedName>
    <definedName name="STOT15.010.0290" localSheetId="3">[1]MEMORIAL!#REF!</definedName>
    <definedName name="STOT15.010.0290" localSheetId="6">[1]MEMORIAL!#REF!</definedName>
    <definedName name="STOT15.010.0290" localSheetId="1">#REF!</definedName>
    <definedName name="STOT15.010.0290" localSheetId="0">[1]MEMORIAL!#REF!</definedName>
    <definedName name="STOT15.010.0290">[1]MEMORIAL!#REF!</definedName>
    <definedName name="STOT16.010.0010" localSheetId="3">[1]MEMORIAL!#REF!</definedName>
    <definedName name="STOT16.010.0010" localSheetId="6">[1]MEMORIAL!#REF!</definedName>
    <definedName name="STOT16.010.0010" localSheetId="1">#REF!</definedName>
    <definedName name="STOT16.010.0010" localSheetId="0">[1]MEMORIAL!#REF!</definedName>
    <definedName name="STOT16.010.0010">[1]MEMORIAL!#REF!</definedName>
    <definedName name="STOT16.010.0060" localSheetId="3">[1]MEMORIAL!#REF!</definedName>
    <definedName name="STOT16.010.0060" localSheetId="6">[1]MEMORIAL!#REF!</definedName>
    <definedName name="STOT16.010.0060" localSheetId="1">#REF!</definedName>
    <definedName name="STOT16.010.0060" localSheetId="0">[1]MEMORIAL!#REF!</definedName>
    <definedName name="STOT16.010.0060">[1]MEMORIAL!#REF!</definedName>
    <definedName name="STOT16.010.0110" localSheetId="3">[1]MEMORIAL!#REF!</definedName>
    <definedName name="STOT16.010.0110" localSheetId="6">[1]MEMORIAL!#REF!</definedName>
    <definedName name="STOT16.010.0110" localSheetId="1">#REF!</definedName>
    <definedName name="STOT16.010.0110" localSheetId="0">[1]MEMORIAL!#REF!</definedName>
    <definedName name="STOT16.010.0110">[1]MEMORIAL!#REF!</definedName>
    <definedName name="STOT16.010.0120" localSheetId="3">[1]MEMORIAL!#REF!</definedName>
    <definedName name="STOT16.010.0120" localSheetId="6">[1]MEMORIAL!#REF!</definedName>
    <definedName name="STOT16.010.0120" localSheetId="1">#REF!</definedName>
    <definedName name="STOT16.010.0120" localSheetId="0">[1]MEMORIAL!#REF!</definedName>
    <definedName name="STOT16.010.0120">[1]MEMORIAL!#REF!</definedName>
    <definedName name="STOT16.010.0150" localSheetId="3">[1]MEMORIAL!#REF!</definedName>
    <definedName name="STOT16.010.0150" localSheetId="6">[1]MEMORIAL!#REF!</definedName>
    <definedName name="STOT16.010.0150" localSheetId="1">#REF!</definedName>
    <definedName name="STOT16.010.0150" localSheetId="0">[1]MEMORIAL!#REF!</definedName>
    <definedName name="STOT16.010.0150">[1]MEMORIAL!#REF!</definedName>
    <definedName name="STOT16.010.0170" localSheetId="3">[1]MEMORIAL!#REF!</definedName>
    <definedName name="STOT16.010.0170" localSheetId="6">[1]MEMORIAL!#REF!</definedName>
    <definedName name="STOT16.010.0170" localSheetId="1">#REF!</definedName>
    <definedName name="STOT16.010.0170" localSheetId="0">[1]MEMORIAL!#REF!</definedName>
    <definedName name="STOT16.010.0170">[1]MEMORIAL!#REF!</definedName>
    <definedName name="STOT17.010.0080" localSheetId="3">[1]MEMORIAL!#REF!</definedName>
    <definedName name="STOT17.010.0080" localSheetId="6">[1]MEMORIAL!#REF!</definedName>
    <definedName name="STOT17.010.0080" localSheetId="1">#REF!</definedName>
    <definedName name="STOT17.010.0080" localSheetId="0">[1]MEMORIAL!#REF!</definedName>
    <definedName name="STOT17.010.0080">[1]MEMORIAL!#REF!</definedName>
    <definedName name="STOT17.010.0100" localSheetId="3">[1]MEMORIAL!#REF!</definedName>
    <definedName name="STOT17.010.0100" localSheetId="6">[1]MEMORIAL!#REF!</definedName>
    <definedName name="STOT17.010.0100" localSheetId="1">#REF!</definedName>
    <definedName name="STOT17.010.0100" localSheetId="0">[1]MEMORIAL!#REF!</definedName>
    <definedName name="STOT17.010.0100">[1]MEMORIAL!#REF!</definedName>
    <definedName name="STOT17.010.0120" localSheetId="3">[1]MEMORIAL!#REF!</definedName>
    <definedName name="STOT17.010.0120" localSheetId="6">[1]MEMORIAL!#REF!</definedName>
    <definedName name="STOT17.010.0120" localSheetId="1">#REF!</definedName>
    <definedName name="STOT17.010.0120" localSheetId="0">[1]MEMORIAL!#REF!</definedName>
    <definedName name="STOT17.010.0120">[1]MEMORIAL!#REF!</definedName>
    <definedName name="STOT17.010.0150" localSheetId="3">[1]MEMORIAL!#REF!</definedName>
    <definedName name="STOT17.010.0150" localSheetId="6">[1]MEMORIAL!#REF!</definedName>
    <definedName name="STOT17.010.0150" localSheetId="1">#REF!</definedName>
    <definedName name="STOT17.010.0150" localSheetId="0">[1]MEMORIAL!#REF!</definedName>
    <definedName name="STOT17.010.0150">[1]MEMORIAL!#REF!</definedName>
    <definedName name="STOT17.010.0290" localSheetId="3">[1]MEMORIAL!#REF!</definedName>
    <definedName name="STOT17.010.0290" localSheetId="6">[1]MEMORIAL!#REF!</definedName>
    <definedName name="STOT17.010.0290" localSheetId="1">#REF!</definedName>
    <definedName name="STOT17.010.0290" localSheetId="0">[1]MEMORIAL!#REF!</definedName>
    <definedName name="STOT17.010.0290">[1]MEMORIAL!#REF!</definedName>
    <definedName name="STOT17.010.0350" localSheetId="3">[1]MEMORIAL!#REF!</definedName>
    <definedName name="STOT17.010.0350" localSheetId="6">[1]MEMORIAL!#REF!</definedName>
    <definedName name="STOT17.010.0350" localSheetId="1">#REF!</definedName>
    <definedName name="STOT17.010.0350" localSheetId="0">[1]MEMORIAL!#REF!</definedName>
    <definedName name="STOT17.010.0350">[1]MEMORIAL!#REF!</definedName>
    <definedName name="STOT17.010.0390" localSheetId="3">[2]MEMORIAL!#REF!</definedName>
    <definedName name="STOT17.010.0390" localSheetId="6">[2]MEMORIAL!#REF!</definedName>
    <definedName name="STOT17.010.0390" localSheetId="1">#REF!</definedName>
    <definedName name="STOT17.010.0390" localSheetId="0">[2]MEMORIAL!#REF!</definedName>
    <definedName name="STOT17.010.0390">[2]MEMORIAL!#REF!</definedName>
    <definedName name="STOT17.010.0437" localSheetId="3">[2]MEMORIAL!#REF!</definedName>
    <definedName name="STOT17.010.0437" localSheetId="6">[2]MEMORIAL!#REF!</definedName>
    <definedName name="STOT17.010.0437" localSheetId="1">#REF!</definedName>
    <definedName name="STOT17.010.0437" localSheetId="0">[2]MEMORIAL!#REF!</definedName>
    <definedName name="STOT17.010.0437">[2]MEMORIAL!#REF!</definedName>
    <definedName name="STOT17.010.0602" localSheetId="3">[2]MEMORIAL!#REF!</definedName>
    <definedName name="STOT17.010.0602" localSheetId="6">[2]MEMORIAL!#REF!</definedName>
    <definedName name="STOT17.010.0602" localSheetId="1">#REF!</definedName>
    <definedName name="STOT17.010.0602" localSheetId="0">[2]MEMORIAL!#REF!</definedName>
    <definedName name="STOT17.010.0602">[2]MEMORIAL!#REF!</definedName>
    <definedName name="STOTCOMPOS01" localSheetId="3">[2]MEMORIAL!#REF!</definedName>
    <definedName name="STOTCOMPOS01" localSheetId="6">[2]MEMORIAL!#REF!</definedName>
    <definedName name="STOTCOMPOS01" localSheetId="1">#REF!</definedName>
    <definedName name="STOTCOMPOS01" localSheetId="0">[2]MEMORIAL!#REF!</definedName>
    <definedName name="STOTCOMPOS01">[2]MEMORIAL!#REF!</definedName>
    <definedName name="TabComposição" localSheetId="5">#REF!</definedName>
    <definedName name="TabComposição" localSheetId="3">#REF!</definedName>
    <definedName name="TabComposição" localSheetId="6">#REF!</definedName>
    <definedName name="TabComposição" localSheetId="1">#REF!</definedName>
    <definedName name="TabComposição" localSheetId="0">#REF!</definedName>
    <definedName name="TabComposição">#REF!</definedName>
    <definedName name="TabDER" localSheetId="5">OFFSET(#REF!,,,COUNTA(#REF!)-1,COUNTA(#REF!))</definedName>
    <definedName name="TabDER" localSheetId="3">OFFSET(#REF!,,,COUNTA(#REF!)-1,COUNTA(#REF!))</definedName>
    <definedName name="TabDER" localSheetId="6">OFFSET(#REF!,,,COUNTA(#REF!)-1,COUNTA(#REF!))</definedName>
    <definedName name="TabDER" localSheetId="1">OFFSET(#REF!,,,COUNTA(#REF!)-1,COUNTA(#REF!))</definedName>
    <definedName name="TabDER" localSheetId="0">OFFSET(#REF!,,,COUNTA(#REF!)-1,COUNTA(#REF!))</definedName>
    <definedName name="TabDER">OFFSET(#REF!,,,COUNTA(#REF!)-1,COUNTA(#REF!))</definedName>
    <definedName name="TabSEIL" localSheetId="5">OFFSET(#REF!,,,COUNTA(#REF!)-1,COUNTA(#REF!))</definedName>
    <definedName name="TabSEIL" localSheetId="3">OFFSET(#REF!,,,COUNTA(#REF!)-1,COUNTA(#REF!))</definedName>
    <definedName name="TabSEIL" localSheetId="6">OFFSET(#REF!,,,COUNTA(#REF!)-1,COUNTA(#REF!))</definedName>
    <definedName name="TabSEIL" localSheetId="1">OFFSET(#REF!,,,COUNTA(#REF!)-1,COUNTA(#REF!))</definedName>
    <definedName name="TabSEIL" localSheetId="0">OFFSET(#REF!,,,COUNTA(#REF!)-1,COUNTA(#REF!))</definedName>
    <definedName name="TabSEIL">OFFSET(#REF!,,,COUNTA(#REF!)-1,COUNTA(#REF!))</definedName>
    <definedName name="TabSINAPI" localSheetId="5">OFFSET(#REF!,,,COUNTA(#REF!)-1,COUNTA(#REF!))</definedName>
    <definedName name="TabSINAPI" localSheetId="3">OFFSET(#REF!,,,COUNTA(#REF!)-1,COUNTA(#REF!))</definedName>
    <definedName name="TabSINAPI" localSheetId="6">OFFSET(#REF!,,,COUNTA(#REF!)-1,COUNTA(#REF!))</definedName>
    <definedName name="TabSINAPI" localSheetId="1">OFFSET(#REF!,,,COUNTA(#REF!)-1,COUNTA(#REF!))</definedName>
    <definedName name="TabSINAPI" localSheetId="0">OFFSET(#REF!,,,COUNTA(#REF!)-1,COUNTA(#REF!))</definedName>
    <definedName name="TabSINAPI">OFFSET(#REF!,,,COUNTA(#REF!)-1,COUNTA(#REF!))</definedName>
    <definedName name="TabSMOP" localSheetId="5">#REF!</definedName>
    <definedName name="TabSMOP" localSheetId="3">#REF!</definedName>
    <definedName name="TabSMOP" localSheetId="6">#REF!</definedName>
    <definedName name="TabSMOP" localSheetId="1">#REF!</definedName>
    <definedName name="TabSMOP" localSheetId="0">#REF!</definedName>
    <definedName name="TabSMOP">#REF!</definedName>
    <definedName name="tabu" localSheetId="6">#REF!</definedName>
    <definedName name="tabu" localSheetId="1">#REF!</definedName>
    <definedName name="tabu" localSheetId="0">#REF!</definedName>
    <definedName name="tabu">#REF!</definedName>
    <definedName name="tabu30" localSheetId="6">#REF!</definedName>
    <definedName name="tabu30" localSheetId="1">#REF!</definedName>
    <definedName name="tabu30" localSheetId="0">#REF!</definedName>
    <definedName name="tabu30">#REF!</definedName>
    <definedName name="tacr" localSheetId="6">#REF!</definedName>
    <definedName name="tacr" localSheetId="1">#REF!</definedName>
    <definedName name="tacr" localSheetId="0">#REF!</definedName>
    <definedName name="tacr">#REF!</definedName>
    <definedName name="tcar40" localSheetId="6">#REF!</definedName>
    <definedName name="tcar40" localSheetId="1">#REF!</definedName>
    <definedName name="tcar40" localSheetId="0">#REF!</definedName>
    <definedName name="tcar40">#REF!</definedName>
    <definedName name="tcar50" localSheetId="6">#REF!</definedName>
    <definedName name="tcar50" localSheetId="1">#REF!</definedName>
    <definedName name="tcar50" localSheetId="0">#REF!</definedName>
    <definedName name="tcar50">#REF!</definedName>
    <definedName name="tcar60" localSheetId="6">#REF!</definedName>
    <definedName name="tcar60" localSheetId="1">#REF!</definedName>
    <definedName name="tcar60" localSheetId="0">#REF!</definedName>
    <definedName name="tcar60">#REF!</definedName>
    <definedName name="tcsi20" localSheetId="6">#REF!</definedName>
    <definedName name="tcsi20" localSheetId="1">#REF!</definedName>
    <definedName name="tcsi20" localSheetId="0">#REF!</definedName>
    <definedName name="tcsi20">#REF!</definedName>
    <definedName name="tcsi30" localSheetId="6">#REF!</definedName>
    <definedName name="tcsi30" localSheetId="1">#REF!</definedName>
    <definedName name="tcsi30" localSheetId="0">#REF!</definedName>
    <definedName name="tcsi30">#REF!</definedName>
    <definedName name="tega" localSheetId="6">#REF!</definedName>
    <definedName name="tega" localSheetId="1">#REF!</definedName>
    <definedName name="tega" localSheetId="0">#REF!</definedName>
    <definedName name="tega">#REF!</definedName>
    <definedName name="telc2525" localSheetId="6">#REF!</definedName>
    <definedName name="telc2525" localSheetId="1">#REF!</definedName>
    <definedName name="telc2525" localSheetId="0">#REF!</definedName>
    <definedName name="telc2525">#REF!</definedName>
    <definedName name="TERRA" localSheetId="3">#REF!</definedName>
    <definedName name="TERRA" localSheetId="6">#REF!</definedName>
    <definedName name="TERRA" localSheetId="1">#REF!</definedName>
    <definedName name="TERRA" localSheetId="0">#REF!</definedName>
    <definedName name="TERRA">#REF!</definedName>
    <definedName name="teste" localSheetId="6">#REF!</definedName>
    <definedName name="teste" localSheetId="1">#REF!</definedName>
    <definedName name="teste" localSheetId="0">#REF!</definedName>
    <definedName name="teste">#REF!</definedName>
    <definedName name="tijo10" localSheetId="6">#REF!</definedName>
    <definedName name="tijo10" localSheetId="1">#REF!</definedName>
    <definedName name="tijo10" localSheetId="0">#REF!</definedName>
    <definedName name="tijo10">#REF!</definedName>
    <definedName name="tijo15" localSheetId="6">#REF!</definedName>
    <definedName name="tijo15" localSheetId="1">#REF!</definedName>
    <definedName name="tijo15" localSheetId="0">#REF!</definedName>
    <definedName name="tijo15">#REF!</definedName>
    <definedName name="tijo20" localSheetId="6">#REF!</definedName>
    <definedName name="tijo20" localSheetId="1">#REF!</definedName>
    <definedName name="tijo20" localSheetId="0">#REF!</definedName>
    <definedName name="tijo20">#REF!</definedName>
    <definedName name="tijo5" localSheetId="6">#REF!</definedName>
    <definedName name="tijo5" localSheetId="1">#REF!</definedName>
    <definedName name="tijo5" localSheetId="0">#REF!</definedName>
    <definedName name="tijo5">#REF!</definedName>
    <definedName name="_xlnm.Print_Titles" localSheetId="5">'ACEITABILIDADE DE PREÇOS'!$2:$13</definedName>
    <definedName name="_xlnm.Print_Titles" localSheetId="3">'CPU`s '!$2:$13</definedName>
    <definedName name="_xlnm.Print_Titles" localSheetId="8">'CRITÉRIOS DE MEDIÇÃO POR ETAPA'!$3:$6</definedName>
    <definedName name="_xlnm.Print_Titles" localSheetId="9">'CRONOG. DE DESEMBOLSO P PERIODO'!$3:$6</definedName>
    <definedName name="_xlnm.Print_Titles" localSheetId="6">'CRONOGRAMA FISICO'!$2:$5</definedName>
    <definedName name="_xlnm.Print_Titles" localSheetId="7">'CRONOGRAMA FISICO FINACEIRO'!$2:$10</definedName>
    <definedName name="_xlnm.Print_Titles" localSheetId="4">'CURVA ABC'!$2:$13</definedName>
    <definedName name="_xlnm.Print_Titles" localSheetId="1">'MEMÓRIA DE CÁLCULO'!$2:$13</definedName>
    <definedName name="_xlnm.Print_Titles" localSheetId="0">'OR - GERAL'!$2:$15</definedName>
    <definedName name="topo" localSheetId="6">#REF!</definedName>
    <definedName name="topo" localSheetId="1">#REF!</definedName>
    <definedName name="topo" localSheetId="0">#REF!</definedName>
    <definedName name="topo">#REF!</definedName>
    <definedName name="TOTALMATERIAL" localSheetId="3">#REF!</definedName>
    <definedName name="TOTALMATERIAL" localSheetId="6">#REF!</definedName>
    <definedName name="TOTALMATERIAL" localSheetId="1">#REF!</definedName>
    <definedName name="TOTALMATERIAL" localSheetId="0">#REF!</definedName>
    <definedName name="TOTALMATERIAL">#REF!</definedName>
    <definedName name="TOTALSERVIÇO" localSheetId="3">#REF!</definedName>
    <definedName name="TOTALSERVIÇO" localSheetId="6">#REF!</definedName>
    <definedName name="TOTALSERVIÇO" localSheetId="1">#REF!</definedName>
    <definedName name="TOTALSERVIÇO" localSheetId="0">#REF!</definedName>
    <definedName name="TOTALSERVIÇO">#REF!</definedName>
    <definedName name="TOTFASE" localSheetId="3">#REF!</definedName>
    <definedName name="TOTFASE" localSheetId="6">#REF!</definedName>
    <definedName name="TOTFASE" localSheetId="1">#REF!</definedName>
    <definedName name="TOTFASE" localSheetId="0">#REF!</definedName>
    <definedName name="TOTFASE">#REF!</definedName>
    <definedName name="tpva" localSheetId="6">#REF!</definedName>
    <definedName name="tpva" localSheetId="1">#REF!</definedName>
    <definedName name="tpva" localSheetId="0">#REF!</definedName>
    <definedName name="tpva">#REF!</definedName>
    <definedName name="TREINAMENTO_RAC">#REF!</definedName>
    <definedName name="tuli" localSheetId="6">#REF!</definedName>
    <definedName name="tuli" localSheetId="1">#REF!</definedName>
    <definedName name="tuli" localSheetId="0">#REF!</definedName>
    <definedName name="tuli">#REF!</definedName>
    <definedName name="V0">#N/A</definedName>
    <definedName name="VAA" localSheetId="3">#REF!</definedName>
    <definedName name="VAA" localSheetId="6">#REF!</definedName>
    <definedName name="VAA" localSheetId="1">#REF!</definedName>
    <definedName name="VAA" localSheetId="0">#REF!</definedName>
    <definedName name="VAA">#REF!</definedName>
    <definedName name="VAT" localSheetId="3">[1]MEMORIAL!#REF!</definedName>
    <definedName name="VAT" localSheetId="6">[1]MEMORIAL!#REF!</definedName>
    <definedName name="VAT" localSheetId="1">#REF!</definedName>
    <definedName name="VAT" localSheetId="0">[1]MEMORIAL!#REF!</definedName>
    <definedName name="VAT">[1]MEMORIAL!#REF!</definedName>
    <definedName name="VB1.0" localSheetId="3">#REF!</definedName>
    <definedName name="VB1.0" localSheetId="6">#REF!</definedName>
    <definedName name="VB1.0" localSheetId="1">#REF!</definedName>
    <definedName name="VB1.0" localSheetId="0">#REF!</definedName>
    <definedName name="VB1.0">#REF!</definedName>
    <definedName name="VB1.1" localSheetId="3">#REF!</definedName>
    <definedName name="VB1.1" localSheetId="6">#REF!</definedName>
    <definedName name="VB1.1" localSheetId="1">#REF!</definedName>
    <definedName name="VB1.1" localSheetId="0">#REF!</definedName>
    <definedName name="VB1.1">#REF!</definedName>
    <definedName name="VB1.3" localSheetId="3">#REF!</definedName>
    <definedName name="VB1.3" localSheetId="6">#REF!</definedName>
    <definedName name="VB1.3" localSheetId="1">#REF!</definedName>
    <definedName name="VB1.3" localSheetId="0">#REF!</definedName>
    <definedName name="VB1.3">#REF!</definedName>
    <definedName name="VB2.0" localSheetId="3">#REF!</definedName>
    <definedName name="VB2.0" localSheetId="6">#REF!</definedName>
    <definedName name="VB2.0" localSheetId="1">#REF!</definedName>
    <definedName name="VB2.0" localSheetId="0">#REF!</definedName>
    <definedName name="VB2.0">#REF!</definedName>
    <definedName name="VB2.1" localSheetId="3">#REF!</definedName>
    <definedName name="VB2.1" localSheetId="6">#REF!</definedName>
    <definedName name="VB2.1" localSheetId="1">#REF!</definedName>
    <definedName name="VB2.1" localSheetId="0">#REF!</definedName>
    <definedName name="VB2.1">#REF!</definedName>
    <definedName name="VB2.10" localSheetId="3">#REF!</definedName>
    <definedName name="VB2.10" localSheetId="6">#REF!</definedName>
    <definedName name="VB2.10" localSheetId="1">#REF!</definedName>
    <definedName name="VB2.10" localSheetId="0">#REF!</definedName>
    <definedName name="VB2.10">#REF!</definedName>
    <definedName name="VB2.2" localSheetId="3">#REF!</definedName>
    <definedName name="VB2.2" localSheetId="6">#REF!</definedName>
    <definedName name="VB2.2" localSheetId="1">#REF!</definedName>
    <definedName name="VB2.2" localSheetId="0">#REF!</definedName>
    <definedName name="VB2.2">#REF!</definedName>
    <definedName name="VB2.3" localSheetId="3">#REF!</definedName>
    <definedName name="VB2.3" localSheetId="6">#REF!</definedName>
    <definedName name="VB2.3" localSheetId="1">#REF!</definedName>
    <definedName name="VB2.3" localSheetId="0">#REF!</definedName>
    <definedName name="VB2.3">#REF!</definedName>
    <definedName name="VB2.4" localSheetId="3">#REF!</definedName>
    <definedName name="VB2.4" localSheetId="6">#REF!</definedName>
    <definedName name="VB2.4" localSheetId="1">#REF!</definedName>
    <definedName name="VB2.4" localSheetId="0">#REF!</definedName>
    <definedName name="VB2.4">#REF!</definedName>
    <definedName name="VB2.5" localSheetId="3">#REF!</definedName>
    <definedName name="VB2.5" localSheetId="6">#REF!</definedName>
    <definedName name="VB2.5" localSheetId="1">#REF!</definedName>
    <definedName name="VB2.5" localSheetId="0">#REF!</definedName>
    <definedName name="VB2.5">#REF!</definedName>
    <definedName name="VB2.6" localSheetId="3">#REF!</definedName>
    <definedName name="VB2.6" localSheetId="6">#REF!</definedName>
    <definedName name="VB2.6" localSheetId="1">#REF!</definedName>
    <definedName name="VB2.6" localSheetId="0">#REF!</definedName>
    <definedName name="VB2.6">#REF!</definedName>
    <definedName name="VB2.7" localSheetId="3">#REF!</definedName>
    <definedName name="VB2.7" localSheetId="6">#REF!</definedName>
    <definedName name="VB2.7" localSheetId="1">#REF!</definedName>
    <definedName name="VB2.7" localSheetId="0">#REF!</definedName>
    <definedName name="VB2.7">#REF!</definedName>
    <definedName name="VB2.8" localSheetId="3">#REF!</definedName>
    <definedName name="VB2.8" localSheetId="6">#REF!</definedName>
    <definedName name="VB2.8" localSheetId="1">#REF!</definedName>
    <definedName name="VB2.8" localSheetId="0">#REF!</definedName>
    <definedName name="VB2.8">#REF!</definedName>
    <definedName name="VB2.9" localSheetId="3">#REF!</definedName>
    <definedName name="VB2.9" localSheetId="6">#REF!</definedName>
    <definedName name="VB2.9" localSheetId="1">#REF!</definedName>
    <definedName name="VB2.9" localSheetId="0">#REF!</definedName>
    <definedName name="VB2.9">#REF!</definedName>
    <definedName name="VB3.0" localSheetId="3">#REF!</definedName>
    <definedName name="VB3.0" localSheetId="6">#REF!</definedName>
    <definedName name="VB3.0" localSheetId="1">#REF!</definedName>
    <definedName name="VB3.0" localSheetId="0">#REF!</definedName>
    <definedName name="VB3.0">#REF!</definedName>
    <definedName name="VB3.1" localSheetId="3">#REF!</definedName>
    <definedName name="VB3.1" localSheetId="6">#REF!</definedName>
    <definedName name="VB3.1" localSheetId="1">#REF!</definedName>
    <definedName name="VB3.1" localSheetId="0">#REF!</definedName>
    <definedName name="VB3.1">#REF!</definedName>
    <definedName name="VB3.2" localSheetId="3">#REF!</definedName>
    <definedName name="VB3.2" localSheetId="6">#REF!</definedName>
    <definedName name="VB3.2" localSheetId="1">#REF!</definedName>
    <definedName name="VB3.2" localSheetId="0">#REF!</definedName>
    <definedName name="VB3.2">#REF!</definedName>
    <definedName name="VB3.3" localSheetId="3">#REF!</definedName>
    <definedName name="VB3.3" localSheetId="6">#REF!</definedName>
    <definedName name="VB3.3" localSheetId="1">#REF!</definedName>
    <definedName name="VB3.3" localSheetId="0">#REF!</definedName>
    <definedName name="VB3.3">#REF!</definedName>
    <definedName name="VB3.4" localSheetId="3">#REF!</definedName>
    <definedName name="VB3.4" localSheetId="6">#REF!</definedName>
    <definedName name="VB3.4" localSheetId="1">#REF!</definedName>
    <definedName name="VB3.4" localSheetId="0">#REF!</definedName>
    <definedName name="VB3.4">#REF!</definedName>
    <definedName name="VB3.5" localSheetId="3">#REF!</definedName>
    <definedName name="VB3.5" localSheetId="6">#REF!</definedName>
    <definedName name="VB3.5" localSheetId="1">#REF!</definedName>
    <definedName name="VB3.5" localSheetId="0">#REF!</definedName>
    <definedName name="VB3.5">#REF!</definedName>
    <definedName name="VB3.6" localSheetId="3">#REF!</definedName>
    <definedName name="VB3.6" localSheetId="6">#REF!</definedName>
    <definedName name="VB3.6" localSheetId="1">#REF!</definedName>
    <definedName name="VB3.6" localSheetId="0">#REF!</definedName>
    <definedName name="VB3.6">#REF!</definedName>
    <definedName name="VB3.7" localSheetId="3">#REF!</definedName>
    <definedName name="VB3.7" localSheetId="6">#REF!</definedName>
    <definedName name="VB3.7" localSheetId="1">#REF!</definedName>
    <definedName name="VB3.7" localSheetId="0">#REF!</definedName>
    <definedName name="VB3.7">#REF!</definedName>
    <definedName name="VB4.0" localSheetId="3">#REF!</definedName>
    <definedName name="VB4.0" localSheetId="6">#REF!</definedName>
    <definedName name="VB4.0" localSheetId="1">#REF!</definedName>
    <definedName name="VB4.0" localSheetId="0">#REF!</definedName>
    <definedName name="VB4.0">#REF!</definedName>
    <definedName name="VB4.1" localSheetId="3">#REF!</definedName>
    <definedName name="VB4.1" localSheetId="6">#REF!</definedName>
    <definedName name="VB4.1" localSheetId="1">#REF!</definedName>
    <definedName name="VB4.1" localSheetId="0">#REF!</definedName>
    <definedName name="VB4.1">#REF!</definedName>
    <definedName name="VB4.2" localSheetId="3">#REF!</definedName>
    <definedName name="VB4.2" localSheetId="6">#REF!</definedName>
    <definedName name="VB4.2" localSheetId="1">#REF!</definedName>
    <definedName name="VB4.2" localSheetId="0">#REF!</definedName>
    <definedName name="VB4.2">#REF!</definedName>
    <definedName name="VB4.3" localSheetId="3">#REF!</definedName>
    <definedName name="VB4.3" localSheetId="6">#REF!</definedName>
    <definedName name="VB4.3" localSheetId="1">#REF!</definedName>
    <definedName name="VB4.3" localSheetId="0">#REF!</definedName>
    <definedName name="VB4.3">#REF!</definedName>
    <definedName name="VB4.3.1" localSheetId="3">#REF!</definedName>
    <definedName name="VB4.3.1" localSheetId="6">#REF!</definedName>
    <definedName name="VB4.3.1" localSheetId="1">#REF!</definedName>
    <definedName name="VB4.3.1" localSheetId="0">#REF!</definedName>
    <definedName name="VB4.3.1">#REF!</definedName>
    <definedName name="VB4.3.2" localSheetId="3">#REF!</definedName>
    <definedName name="VB4.3.2" localSheetId="6">#REF!</definedName>
    <definedName name="VB4.3.2" localSheetId="1">#REF!</definedName>
    <definedName name="VB4.3.2" localSheetId="0">#REF!</definedName>
    <definedName name="VB4.3.2">#REF!</definedName>
    <definedName name="VB4.4" localSheetId="3">#REF!</definedName>
    <definedName name="VB4.4" localSheetId="6">#REF!</definedName>
    <definedName name="VB4.4" localSheetId="1">#REF!</definedName>
    <definedName name="VB4.4" localSheetId="0">#REF!</definedName>
    <definedName name="VB4.4">#REF!</definedName>
    <definedName name="VB4.5" localSheetId="3">#REF!</definedName>
    <definedName name="VB4.5" localSheetId="6">#REF!</definedName>
    <definedName name="VB4.5" localSheetId="1">#REF!</definedName>
    <definedName name="VB4.5" localSheetId="0">#REF!</definedName>
    <definedName name="VB4.5">#REF!</definedName>
    <definedName name="VB5.0" localSheetId="3">#REF!</definedName>
    <definedName name="VB5.0" localSheetId="6">#REF!</definedName>
    <definedName name="VB5.0" localSheetId="1">#REF!</definedName>
    <definedName name="VB5.0" localSheetId="0">#REF!</definedName>
    <definedName name="VB5.0">#REF!</definedName>
    <definedName name="VB5.1" localSheetId="3">#REF!</definedName>
    <definedName name="VB5.1" localSheetId="6">#REF!</definedName>
    <definedName name="VB5.1" localSheetId="1">#REF!</definedName>
    <definedName name="VB5.1" localSheetId="0">#REF!</definedName>
    <definedName name="VB5.1">#REF!</definedName>
    <definedName name="VB5.2" localSheetId="3">#REF!</definedName>
    <definedName name="VB5.2" localSheetId="6">#REF!</definedName>
    <definedName name="VB5.2" localSheetId="1">#REF!</definedName>
    <definedName name="VB5.2" localSheetId="0">#REF!</definedName>
    <definedName name="VB5.2">#REF!</definedName>
    <definedName name="VB6.0" localSheetId="3">#REF!</definedName>
    <definedName name="VB6.0" localSheetId="6">#REF!</definedName>
    <definedName name="VB6.0" localSheetId="1">#REF!</definedName>
    <definedName name="VB6.0" localSheetId="0">#REF!</definedName>
    <definedName name="VB6.0">#REF!</definedName>
    <definedName name="VB6.1" localSheetId="3">#REF!</definedName>
    <definedName name="VB6.1" localSheetId="6">#REF!</definedName>
    <definedName name="VB6.1" localSheetId="1">#REF!</definedName>
    <definedName name="VB6.1" localSheetId="0">#REF!</definedName>
    <definedName name="VB6.1">#REF!</definedName>
    <definedName name="VB6.2" localSheetId="3">#REF!</definedName>
    <definedName name="VB6.2" localSheetId="6">#REF!</definedName>
    <definedName name="VB6.2" localSheetId="1">#REF!</definedName>
    <definedName name="VB6.2" localSheetId="0">#REF!</definedName>
    <definedName name="VB6.2">#REF!</definedName>
    <definedName name="VB6.2.1" localSheetId="3">#REF!</definedName>
    <definedName name="VB6.2.1" localSheetId="6">#REF!</definedName>
    <definedName name="VB6.2.1" localSheetId="1">#REF!</definedName>
    <definedName name="VB6.2.1" localSheetId="0">#REF!</definedName>
    <definedName name="VB6.2.1">#REF!</definedName>
    <definedName name="VB6.2.2" localSheetId="3">#REF!</definedName>
    <definedName name="VB6.2.2" localSheetId="6">#REF!</definedName>
    <definedName name="VB6.2.2" localSheetId="1">#REF!</definedName>
    <definedName name="VB6.2.2" localSheetId="0">#REF!</definedName>
    <definedName name="VB6.2.2">#REF!</definedName>
    <definedName name="VB6.2.3" localSheetId="3">#REF!</definedName>
    <definedName name="VB6.2.3" localSheetId="6">#REF!</definedName>
    <definedName name="VB6.2.3" localSheetId="1">#REF!</definedName>
    <definedName name="VB6.2.3" localSheetId="0">#REF!</definedName>
    <definedName name="VB6.2.3">#REF!</definedName>
    <definedName name="VB6.3" localSheetId="3">#REF!</definedName>
    <definedName name="VB6.3" localSheetId="6">#REF!</definedName>
    <definedName name="VB6.3" localSheetId="1">#REF!</definedName>
    <definedName name="VB6.3" localSheetId="0">#REF!</definedName>
    <definedName name="VB6.3">#REF!</definedName>
    <definedName name="VB6.3.1" localSheetId="3">#REF!</definedName>
    <definedName name="VB6.3.1" localSheetId="6">#REF!</definedName>
    <definedName name="VB6.3.1" localSheetId="1">#REF!</definedName>
    <definedName name="VB6.3.1" localSheetId="0">#REF!</definedName>
    <definedName name="VB6.3.1">#REF!</definedName>
    <definedName name="VB6.3.2" localSheetId="3">#REF!</definedName>
    <definedName name="VB6.3.2" localSheetId="6">#REF!</definedName>
    <definedName name="VB6.3.2" localSheetId="1">#REF!</definedName>
    <definedName name="VB6.3.2" localSheetId="0">#REF!</definedName>
    <definedName name="VB6.3.2">#REF!</definedName>
    <definedName name="VB6.4" localSheetId="3">#REF!</definedName>
    <definedName name="VB6.4" localSheetId="6">#REF!</definedName>
    <definedName name="VB6.4" localSheetId="1">#REF!</definedName>
    <definedName name="VB6.4" localSheetId="0">#REF!</definedName>
    <definedName name="VB6.4">#REF!</definedName>
    <definedName name="VB6.4.1" localSheetId="3">#REF!</definedName>
    <definedName name="VB6.4.1" localSheetId="6">#REF!</definedName>
    <definedName name="VB6.4.1" localSheetId="1">#REF!</definedName>
    <definedName name="VB6.4.1" localSheetId="0">#REF!</definedName>
    <definedName name="VB6.4.1">#REF!</definedName>
    <definedName name="VB6.4.2" localSheetId="3">#REF!</definedName>
    <definedName name="VB6.4.2" localSheetId="6">#REF!</definedName>
    <definedName name="VB6.4.2" localSheetId="1">#REF!</definedName>
    <definedName name="VB6.4.2" localSheetId="0">#REF!</definedName>
    <definedName name="VB6.4.2">#REF!</definedName>
    <definedName name="VB6.4.3" localSheetId="3">#REF!</definedName>
    <definedName name="VB6.4.3" localSheetId="6">#REF!</definedName>
    <definedName name="VB6.4.3" localSheetId="1">#REF!</definedName>
    <definedName name="VB6.4.3" localSheetId="0">#REF!</definedName>
    <definedName name="VB6.4.3">#REF!</definedName>
    <definedName name="VB6.4.4" localSheetId="3">#REF!</definedName>
    <definedName name="VB6.4.4" localSheetId="6">#REF!</definedName>
    <definedName name="VB6.4.4" localSheetId="1">#REF!</definedName>
    <definedName name="VB6.4.4" localSheetId="0">#REF!</definedName>
    <definedName name="VB6.4.4">#REF!</definedName>
    <definedName name="VB6.4.5" localSheetId="3">#REF!</definedName>
    <definedName name="VB6.4.5" localSheetId="6">#REF!</definedName>
    <definedName name="VB6.4.5" localSheetId="1">#REF!</definedName>
    <definedName name="VB6.4.5" localSheetId="0">#REF!</definedName>
    <definedName name="VB6.4.5">#REF!</definedName>
    <definedName name="VB6.5" localSheetId="3">#REF!</definedName>
    <definedName name="VB6.5" localSheetId="6">#REF!</definedName>
    <definedName name="VB6.5" localSheetId="1">#REF!</definedName>
    <definedName name="VB6.5" localSheetId="0">#REF!</definedName>
    <definedName name="VB6.5">#REF!</definedName>
    <definedName name="VB6.6" localSheetId="3">#REF!</definedName>
    <definedName name="VB6.6" localSheetId="6">#REF!</definedName>
    <definedName name="VB6.6" localSheetId="1">#REF!</definedName>
    <definedName name="VB6.6" localSheetId="0">#REF!</definedName>
    <definedName name="VB6.6">#REF!</definedName>
    <definedName name="VB6.7" localSheetId="3">#REF!</definedName>
    <definedName name="VB6.7" localSheetId="6">#REF!</definedName>
    <definedName name="VB6.7" localSheetId="1">#REF!</definedName>
    <definedName name="VB6.7" localSheetId="0">#REF!</definedName>
    <definedName name="VB6.7">#REF!</definedName>
    <definedName name="VB6.8" localSheetId="3">#REF!</definedName>
    <definedName name="VB6.8" localSheetId="6">#REF!</definedName>
    <definedName name="VB6.8" localSheetId="1">#REF!</definedName>
    <definedName name="VB6.8" localSheetId="0">#REF!</definedName>
    <definedName name="VB6.8">#REF!</definedName>
    <definedName name="VB6.8.1" localSheetId="3">#REF!</definedName>
    <definedName name="VB6.8.1" localSheetId="6">#REF!</definedName>
    <definedName name="VB6.8.1" localSheetId="1">#REF!</definedName>
    <definedName name="VB6.8.1" localSheetId="0">#REF!</definedName>
    <definedName name="VB6.8.1">#REF!</definedName>
    <definedName name="VB6.8.2" localSheetId="3">#REF!</definedName>
    <definedName name="VB6.8.2" localSheetId="6">#REF!</definedName>
    <definedName name="VB6.8.2" localSheetId="1">#REF!</definedName>
    <definedName name="VB6.8.2" localSheetId="0">#REF!</definedName>
    <definedName name="VB6.8.2">#REF!</definedName>
    <definedName name="VB6.8.3" localSheetId="3">#REF!</definedName>
    <definedName name="VB6.8.3" localSheetId="6">#REF!</definedName>
    <definedName name="VB6.8.3" localSheetId="1">#REF!</definedName>
    <definedName name="VB6.8.3" localSheetId="0">#REF!</definedName>
    <definedName name="VB6.8.3">#REF!</definedName>
    <definedName name="VB6.8.4" localSheetId="3">#REF!</definedName>
    <definedName name="VB6.8.4" localSheetId="6">#REF!</definedName>
    <definedName name="VB6.8.4" localSheetId="1">#REF!</definedName>
    <definedName name="VB6.8.4" localSheetId="0">#REF!</definedName>
    <definedName name="VB6.8.4">#REF!</definedName>
    <definedName name="VB6.8.5" localSheetId="3">#REF!</definedName>
    <definedName name="VB6.8.5" localSheetId="6">#REF!</definedName>
    <definedName name="VB6.8.5" localSheetId="1">#REF!</definedName>
    <definedName name="VB6.8.5" localSheetId="0">#REF!</definedName>
    <definedName name="VB6.8.5">#REF!</definedName>
    <definedName name="VB6.8.6" localSheetId="3">#REF!</definedName>
    <definedName name="VB6.8.6" localSheetId="6">#REF!</definedName>
    <definedName name="VB6.8.6" localSheetId="1">#REF!</definedName>
    <definedName name="VB6.8.6" localSheetId="0">#REF!</definedName>
    <definedName name="VB6.8.6">#REF!</definedName>
    <definedName name="VB6.8.7" localSheetId="3">#REF!</definedName>
    <definedName name="VB6.8.7" localSheetId="6">#REF!</definedName>
    <definedName name="VB6.8.7" localSheetId="1">#REF!</definedName>
    <definedName name="VB6.8.7" localSheetId="0">#REF!</definedName>
    <definedName name="VB6.8.7">#REF!</definedName>
    <definedName name="VB6.8.8" localSheetId="3">#REF!</definedName>
    <definedName name="VB6.8.8" localSheetId="6">#REF!</definedName>
    <definedName name="VB6.8.8" localSheetId="1">#REF!</definedName>
    <definedName name="VB6.8.8" localSheetId="0">#REF!</definedName>
    <definedName name="VB6.8.8">#REF!</definedName>
    <definedName name="VB6.8.9" localSheetId="3">#REF!</definedName>
    <definedName name="VB6.8.9" localSheetId="6">#REF!</definedName>
    <definedName name="VB6.8.9" localSheetId="1">#REF!</definedName>
    <definedName name="VB6.8.9" localSheetId="0">#REF!</definedName>
    <definedName name="VB6.8.9">#REF!</definedName>
    <definedName name="VBF" localSheetId="3">#REF!</definedName>
    <definedName name="VBF" localSheetId="6">#REF!</definedName>
    <definedName name="VBF" localSheetId="1">#REF!</definedName>
    <definedName name="VBF" localSheetId="0">#REF!</definedName>
    <definedName name="VBF">#REF!</definedName>
    <definedName name="vdes" localSheetId="6">#REF!</definedName>
    <definedName name="vdes" localSheetId="1">#REF!</definedName>
    <definedName name="vdes" localSheetId="0">#REF!</definedName>
    <definedName name="vdes">#REF!</definedName>
    <definedName name="VE" localSheetId="3">#REF!</definedName>
    <definedName name="VE" localSheetId="6">#REF!</definedName>
    <definedName name="VE" localSheetId="1">#REF!</definedName>
    <definedName name="VE" localSheetId="0">#REF!</definedName>
    <definedName name="VE">#REF!</definedName>
    <definedName name="VE_1">"'file://maximus/usuarios/dcandido/or%c3%87amentos/praia%20grande/a-034-001-70-5-or-0003_orc.xls'#$'rap-r'.$fz$182"</definedName>
    <definedName name="VE1_1">"'file://maximus/usuarios/dcandido/or%c3%87amentos/praia%20grande/a-034-001-70-5-or-0003_orc.xls'#$'rap-r'.a1"</definedName>
    <definedName name="VEC" localSheetId="3">#REF!</definedName>
    <definedName name="VEC" localSheetId="6">#REF!</definedName>
    <definedName name="VEC" localSheetId="1">#REF!</definedName>
    <definedName name="VEC" localSheetId="0">#REF!</definedName>
    <definedName name="VEC">#REF!</definedName>
    <definedName name="veda" localSheetId="6">#REF!</definedName>
    <definedName name="veda" localSheetId="1">#REF!</definedName>
    <definedName name="veda" localSheetId="0">#REF!</definedName>
    <definedName name="veda">#REF!</definedName>
    <definedName name="VEE" localSheetId="3">#REF!</definedName>
    <definedName name="VEE" localSheetId="6">#REF!</definedName>
    <definedName name="VEE" localSheetId="1">#REF!</definedName>
    <definedName name="VEE" localSheetId="0">#REF!</definedName>
    <definedName name="VEE">#REF!</definedName>
    <definedName name="viab" localSheetId="6">#REF!</definedName>
    <definedName name="viab" localSheetId="1">#REF!</definedName>
    <definedName name="viab" localSheetId="0">#REF!</definedName>
    <definedName name="viab">#REF!</definedName>
    <definedName name="viga612" localSheetId="6">#REF!</definedName>
    <definedName name="viga612" localSheetId="1">#REF!</definedName>
    <definedName name="viga612" localSheetId="0">#REF!</definedName>
    <definedName name="viga612">#REF!</definedName>
    <definedName name="vili4" localSheetId="6">#REF!</definedName>
    <definedName name="vili4" localSheetId="1">#REF!</definedName>
    <definedName name="vili4" localSheetId="0">#REF!</definedName>
    <definedName name="vili4">#REF!</definedName>
    <definedName name="vime55" localSheetId="6">#REF!</definedName>
    <definedName name="vime55" localSheetId="1">#REF!</definedName>
    <definedName name="vime55" localSheetId="0">#REF!</definedName>
    <definedName name="vime55">#REF!</definedName>
    <definedName name="vite10" localSheetId="6">#REF!</definedName>
    <definedName name="vite10" localSheetId="1">#REF!</definedName>
    <definedName name="vite10" localSheetId="0">#REF!</definedName>
    <definedName name="vite10">#REF!</definedName>
    <definedName name="vite6" localSheetId="6">#REF!</definedName>
    <definedName name="vite6" localSheetId="1">#REF!</definedName>
    <definedName name="vite6" localSheetId="0">#REF!</definedName>
    <definedName name="vite6">#REF!</definedName>
    <definedName name="Vk">#N/A</definedName>
    <definedName name="vlav" localSheetId="6">#REF!</definedName>
    <definedName name="vlav" localSheetId="1">#REF!</definedName>
    <definedName name="vlav" localSheetId="0">#REF!</definedName>
    <definedName name="vlav">#REF!</definedName>
    <definedName name="VO" localSheetId="3">#REF!</definedName>
    <definedName name="VO" localSheetId="6">#REF!</definedName>
    <definedName name="VO" localSheetId="1">#REF!</definedName>
    <definedName name="VO" localSheetId="0">#REF!</definedName>
    <definedName name="VO">#REF!</definedName>
    <definedName name="VO1_1">"'file://maximus/usuarios/dcandido/or%c3%87amentos/praia%20grande/a-034-001-70-5-or-0003_orc.xls'#$'rap-r'.$ac$7197"</definedName>
    <definedName name="VOC" localSheetId="3">#REF!</definedName>
    <definedName name="VOC" localSheetId="6">#REF!</definedName>
    <definedName name="VOC" localSheetId="1">#REF!</definedName>
    <definedName name="VOC" localSheetId="0">#REF!</definedName>
    <definedName name="VOC">#REF!</definedName>
    <definedName name="Vol_Estrutural" localSheetId="3">[2]MEMORIAL!#REF!</definedName>
    <definedName name="Vol_Estrutural" localSheetId="6">[2]MEMORIAL!#REF!</definedName>
    <definedName name="Vol_Estrutural" localSheetId="1">#REF!</definedName>
    <definedName name="Vol_Estrutural" localSheetId="0">[2]MEMORIAL!#REF!</definedName>
    <definedName name="Vol_Estrutural">[2]MEMORIAL!#REF!</definedName>
    <definedName name="VOLCON" localSheetId="3">#REF!</definedName>
    <definedName name="VOLCON" localSheetId="6">#REF!</definedName>
    <definedName name="VOLCON" localSheetId="1">#REF!</definedName>
    <definedName name="VOLCON" localSheetId="0">#REF!</definedName>
    <definedName name="VOLCON">#REF!</definedName>
    <definedName name="VOLCONC" localSheetId="3">[2]MEMORIAL!#REF!</definedName>
    <definedName name="VOLCONC" localSheetId="6">[2]MEMORIAL!#REF!</definedName>
    <definedName name="VOLCONC" localSheetId="1">#REF!</definedName>
    <definedName name="VOLCONC" localSheetId="0">[2]MEMORIAL!#REF!</definedName>
    <definedName name="VOLCONC">[2]MEMORIAL!#REF!</definedName>
    <definedName name="vpia" localSheetId="6">#REF!</definedName>
    <definedName name="vpia" localSheetId="1">#REF!</definedName>
    <definedName name="vpia" localSheetId="0">#REF!</definedName>
    <definedName name="vpia">#REF!</definedName>
    <definedName name="VR" localSheetId="3">#REF!</definedName>
    <definedName name="VR" localSheetId="6">#REF!</definedName>
    <definedName name="VR" localSheetId="1">#REF!</definedName>
    <definedName name="VR" localSheetId="0">#REF!</definedName>
    <definedName name="VR">#REF!</definedName>
    <definedName name="VRC" localSheetId="3">#REF!</definedName>
    <definedName name="VRC" localSheetId="6">#REF!</definedName>
    <definedName name="VRC" localSheetId="1">#REF!</definedName>
    <definedName name="VRC" localSheetId="0">#REF!</definedName>
    <definedName name="VRC">#REF!</definedName>
    <definedName name="VTE" localSheetId="3">[1]MEMORIAL!#REF!</definedName>
    <definedName name="VTE" localSheetId="6">[1]MEMORIAL!#REF!</definedName>
    <definedName name="VTE" localSheetId="1">#REF!</definedName>
    <definedName name="VTE" localSheetId="0">[1]MEMORIAL!#REF!</definedName>
    <definedName name="VTE">[1]MEMORIAL!#REF!</definedName>
    <definedName name="wrn.GERAL.">#N/A</definedName>
    <definedName name="wrn.GERAL._1">#N/A</definedName>
    <definedName name="wrn.GERAL._2">#N/A</definedName>
    <definedName name="wrn.GERAL._3">#N/A</definedName>
    <definedName name="wrn.PENDENCIAS.">#N/A</definedName>
    <definedName name="wrn.PENDENCIAS._1">#N/A</definedName>
    <definedName name="wrn.PENDENCIAS._2">#N/A</definedName>
    <definedName name="wrn.PENDENCIAS._3">#N/A</definedName>
    <definedName name="x" localSheetId="2">#N/A</definedName>
    <definedName name="X" localSheetId="3">#REF!</definedName>
    <definedName name="X" localSheetId="6">#REF!</definedName>
    <definedName name="X" localSheetId="1">#REF!</definedName>
    <definedName name="X" localSheetId="0">#REF!</definedName>
    <definedName name="X">#REF!</definedName>
    <definedName name="x_1">#N/A</definedName>
    <definedName name="x_2">#N/A</definedName>
    <definedName name="x_3">#N/A</definedName>
    <definedName name="xxx">#N/A</definedName>
    <definedName name="xxx_1">#N/A</definedName>
    <definedName name="xxx_2">#N/A</definedName>
    <definedName name="xxx_3">#N/A</definedName>
    <definedName name="zarc" localSheetId="6">#REF!</definedName>
    <definedName name="zarc" localSheetId="1">#REF!</definedName>
    <definedName name="zarc" localSheetId="0">#REF!</definedName>
    <definedName name="zarc">#REF!</definedName>
  </definedNames>
  <calcPr calcId="181029"/>
  <customWorkbookViews>
    <customWorkbookView name="a1" guid="{CD49CFD8-BA93-40D1-A262-36251FBB295F}" maximized="1" xWindow="1" yWindow="1" windowWidth="1362" windowHeight="538" tabRatio="822" activeSheetId="14"/>
  </customWorkbookViews>
</workbook>
</file>

<file path=xl/calcChain.xml><?xml version="1.0" encoding="utf-8"?>
<calcChain xmlns="http://schemas.openxmlformats.org/spreadsheetml/2006/main">
  <c r="AN105" i="90" l="1"/>
  <c r="H660" i="95"/>
  <c r="S66" i="90"/>
  <c r="V163" i="90" l="1"/>
  <c r="AM184" i="90"/>
  <c r="V184" i="90" s="1"/>
  <c r="V115" i="90"/>
  <c r="V95" i="90"/>
  <c r="V96" i="90"/>
  <c r="V97" i="90"/>
  <c r="V79" i="90"/>
  <c r="AM70" i="90"/>
  <c r="V70" i="90" s="1"/>
  <c r="AM69" i="90"/>
  <c r="V69" i="90" s="1"/>
  <c r="V72" i="90"/>
  <c r="V23" i="90"/>
  <c r="AL121" i="90"/>
  <c r="AL118" i="90"/>
  <c r="AL117" i="90"/>
  <c r="AL116" i="90"/>
  <c r="AL115" i="90"/>
  <c r="AL72" i="90"/>
  <c r="AL31" i="90"/>
  <c r="AL23" i="90"/>
  <c r="AM120" i="90"/>
  <c r="V120" i="90" s="1"/>
  <c r="AM96" i="90"/>
  <c r="AM81" i="90"/>
  <c r="V81" i="90" s="1"/>
  <c r="S61" i="85"/>
  <c r="S60" i="85"/>
  <c r="S59" i="85"/>
  <c r="S58" i="85"/>
  <c r="S57" i="85"/>
  <c r="S56" i="85"/>
  <c r="S43" i="85"/>
  <c r="S42" i="85"/>
  <c r="S41" i="85"/>
  <c r="S40" i="85"/>
  <c r="S39" i="85"/>
  <c r="S37" i="85"/>
  <c r="S29" i="85"/>
  <c r="S18" i="85"/>
  <c r="AE209" i="90"/>
  <c r="AM122" i="90"/>
  <c r="AM134" i="90"/>
  <c r="V134" i="90" s="1"/>
  <c r="AM170" i="90"/>
  <c r="V170" i="90" s="1"/>
  <c r="AM185" i="90"/>
  <c r="V185" i="90" s="1"/>
  <c r="AE208" i="90"/>
  <c r="AM20" i="90" s="1"/>
  <c r="V20" i="90" s="1"/>
  <c r="AE207" i="90"/>
  <c r="AM142" i="90" s="1"/>
  <c r="V142" i="90" s="1"/>
  <c r="AE205" i="90"/>
  <c r="AE206" i="90"/>
  <c r="AM56" i="90" s="1"/>
  <c r="V56" i="90" s="1"/>
  <c r="AM21" i="90"/>
  <c r="V21" i="90" s="1"/>
  <c r="AM27" i="90"/>
  <c r="V27" i="90" s="1"/>
  <c r="AM35" i="90"/>
  <c r="V35" i="90" s="1"/>
  <c r="AM37" i="90"/>
  <c r="V37" i="90" s="1"/>
  <c r="AM39" i="90"/>
  <c r="V39" i="90" s="1"/>
  <c r="AM40" i="90"/>
  <c r="V40" i="90" s="1"/>
  <c r="AM41" i="90"/>
  <c r="V41" i="90" s="1"/>
  <c r="AM42" i="90"/>
  <c r="V42" i="90" s="1"/>
  <c r="AM43" i="90"/>
  <c r="V43" i="90" s="1"/>
  <c r="AM47" i="90"/>
  <c r="V47" i="90" s="1"/>
  <c r="AM51" i="90"/>
  <c r="V51" i="90" s="1"/>
  <c r="AM52" i="90"/>
  <c r="V52" i="90" s="1"/>
  <c r="AM53" i="90"/>
  <c r="V53" i="90" s="1"/>
  <c r="AM54" i="90"/>
  <c r="V54" i="90" s="1"/>
  <c r="AM55" i="90"/>
  <c r="V55" i="90" s="1"/>
  <c r="AM59" i="90"/>
  <c r="V59" i="90" s="1"/>
  <c r="AM61" i="90"/>
  <c r="V61" i="90" s="1"/>
  <c r="AM66" i="90"/>
  <c r="V66" i="90" s="1"/>
  <c r="AM67" i="90"/>
  <c r="V67" i="90" s="1"/>
  <c r="AM71" i="90"/>
  <c r="V71" i="90" s="1"/>
  <c r="AM76" i="90"/>
  <c r="V76" i="90" s="1"/>
  <c r="AM77" i="90"/>
  <c r="V77" i="90" s="1"/>
  <c r="AM78" i="90"/>
  <c r="V78" i="90" s="1"/>
  <c r="AM79" i="90"/>
  <c r="AM80" i="90"/>
  <c r="V80" i="90" s="1"/>
  <c r="AM85" i="90"/>
  <c r="V85" i="90" s="1"/>
  <c r="AM86" i="90"/>
  <c r="V86" i="90" s="1"/>
  <c r="AM87" i="90"/>
  <c r="V87" i="90" s="1"/>
  <c r="AM88" i="90"/>
  <c r="V88" i="90" s="1"/>
  <c r="AM89" i="90"/>
  <c r="V89" i="90" s="1"/>
  <c r="AM92" i="90"/>
  <c r="V92" i="90" s="1"/>
  <c r="AM93" i="90"/>
  <c r="V93" i="90" s="1"/>
  <c r="AM94" i="90"/>
  <c r="V94" i="90" s="1"/>
  <c r="AM95" i="90"/>
  <c r="AM97" i="90"/>
  <c r="AM98" i="90"/>
  <c r="V98" i="90" s="1"/>
  <c r="AM99" i="90"/>
  <c r="V99" i="90" s="1"/>
  <c r="AM100" i="90"/>
  <c r="V100" i="90" s="1"/>
  <c r="AM103" i="90"/>
  <c r="V103" i="90" s="1"/>
  <c r="AM104" i="90"/>
  <c r="V104" i="90" s="1"/>
  <c r="AM105" i="90"/>
  <c r="V105" i="90" s="1"/>
  <c r="AM106" i="90"/>
  <c r="V106" i="90" s="1"/>
  <c r="AM107" i="90"/>
  <c r="V107" i="90" s="1"/>
  <c r="AM110" i="90"/>
  <c r="V110" i="90" s="1"/>
  <c r="AM111" i="90"/>
  <c r="V111" i="90" s="1"/>
  <c r="AM119" i="90"/>
  <c r="V119" i="90" s="1"/>
  <c r="AL122" i="90"/>
  <c r="AM125" i="90"/>
  <c r="V125" i="90" s="1"/>
  <c r="AM127" i="90"/>
  <c r="V127" i="90" s="1"/>
  <c r="AM132" i="90"/>
  <c r="V132" i="90" s="1"/>
  <c r="AM133" i="90"/>
  <c r="V133" i="90" s="1"/>
  <c r="AM135" i="90"/>
  <c r="V135" i="90" s="1"/>
  <c r="AM136" i="90"/>
  <c r="V136" i="90" s="1"/>
  <c r="AM137" i="90"/>
  <c r="V137" i="90" s="1"/>
  <c r="AM141" i="90"/>
  <c r="V141" i="90" s="1"/>
  <c r="AM143" i="90"/>
  <c r="V143" i="90" s="1"/>
  <c r="AM144" i="90"/>
  <c r="V144" i="90" s="1"/>
  <c r="AM145" i="90"/>
  <c r="V145" i="90" s="1"/>
  <c r="AM147" i="90"/>
  <c r="V147" i="90" s="1"/>
  <c r="AM151" i="90"/>
  <c r="V151" i="90" s="1"/>
  <c r="AM153" i="90"/>
  <c r="V153" i="90" s="1"/>
  <c r="AM155" i="90"/>
  <c r="V155" i="90" s="1"/>
  <c r="AM156" i="90"/>
  <c r="V156" i="90" s="1"/>
  <c r="AM159" i="90"/>
  <c r="V159" i="90" s="1"/>
  <c r="AM160" i="90"/>
  <c r="V160" i="90" s="1"/>
  <c r="AM161" i="90"/>
  <c r="V161" i="90" s="1"/>
  <c r="AM167" i="90"/>
  <c r="V167" i="90" s="1"/>
  <c r="AM168" i="90"/>
  <c r="V168" i="90" s="1"/>
  <c r="AM169" i="90"/>
  <c r="V169" i="90" s="1"/>
  <c r="AM171" i="90"/>
  <c r="V171" i="90" s="1"/>
  <c r="AM175" i="90"/>
  <c r="V175" i="90" s="1"/>
  <c r="AM179" i="90"/>
  <c r="V179" i="90" s="1"/>
  <c r="AM180" i="90"/>
  <c r="V180" i="90" s="1"/>
  <c r="AM174" i="90" l="1"/>
  <c r="V174" i="90" s="1"/>
  <c r="AM150" i="90"/>
  <c r="V150" i="90" s="1"/>
  <c r="AM126" i="90"/>
  <c r="V126" i="90" s="1"/>
  <c r="AM162" i="90"/>
  <c r="V162" i="90" s="1"/>
  <c r="AM146" i="90"/>
  <c r="V146" i="90" s="1"/>
  <c r="AM38" i="90"/>
  <c r="V38" i="90" s="1"/>
  <c r="AM26" i="90"/>
  <c r="V26" i="90" s="1"/>
  <c r="AM62" i="90"/>
  <c r="V62" i="90" s="1"/>
  <c r="AM60" i="90"/>
  <c r="V60" i="90" s="1"/>
  <c r="AM36" i="90"/>
  <c r="V36" i="90" s="1"/>
  <c r="AM154" i="90"/>
  <c r="V154" i="90" s="1"/>
  <c r="AM46" i="90"/>
  <c r="V46" i="90" s="1"/>
  <c r="AM22" i="90"/>
  <c r="V22" i="90" s="1"/>
  <c r="AM176" i="90"/>
  <c r="V176" i="90" s="1"/>
  <c r="AM164" i="90"/>
  <c r="V164" i="90" s="1"/>
  <c r="AM152" i="90"/>
  <c r="V152" i="90" s="1"/>
  <c r="AM128" i="90"/>
  <c r="V128" i="90" s="1"/>
  <c r="AM68" i="90"/>
  <c r="V68" i="90" s="1"/>
  <c r="P29" i="85"/>
  <c r="P28" i="85"/>
  <c r="V28" i="85" s="1"/>
  <c r="H341" i="95"/>
  <c r="A328" i="95"/>
  <c r="P320" i="95"/>
  <c r="V328" i="95" s="1"/>
  <c r="G328" i="95" s="1"/>
  <c r="G320" i="95"/>
  <c r="E320" i="95"/>
  <c r="Y69" i="90"/>
  <c r="Y70" i="90"/>
  <c r="F286" i="95"/>
  <c r="L233" i="95"/>
  <c r="P27" i="85"/>
  <c r="P26" i="85"/>
  <c r="P25" i="85"/>
  <c r="P24" i="85"/>
  <c r="H225" i="95"/>
  <c r="Z940" i="95"/>
  <c r="H758" i="95"/>
  <c r="H569" i="95"/>
  <c r="H77" i="95"/>
  <c r="H51" i="95"/>
  <c r="H31" i="95"/>
  <c r="A1039" i="95"/>
  <c r="A1045" i="95"/>
  <c r="A1031" i="95"/>
  <c r="A1025" i="95"/>
  <c r="H1018" i="95"/>
  <c r="A1018" i="95"/>
  <c r="A1012" i="95"/>
  <c r="F1010" i="95"/>
  <c r="J1010" i="95" s="1"/>
  <c r="H1012" i="95" s="1"/>
  <c r="A995" i="95"/>
  <c r="H995" i="95" s="1"/>
  <c r="A989" i="95"/>
  <c r="H989" i="95" s="1"/>
  <c r="A983" i="95"/>
  <c r="H983" i="95" s="1"/>
  <c r="A977" i="95"/>
  <c r="H977" i="95" s="1"/>
  <c r="A971" i="95"/>
  <c r="H971" i="95" s="1"/>
  <c r="A964" i="95"/>
  <c r="H964" i="95" s="1"/>
  <c r="A958" i="95"/>
  <c r="H958" i="95" s="1"/>
  <c r="A952" i="95"/>
  <c r="H952" i="95" s="1"/>
  <c r="A946" i="95"/>
  <c r="H946" i="95" s="1"/>
  <c r="A940" i="95"/>
  <c r="H940" i="95" s="1"/>
  <c r="A934" i="95"/>
  <c r="A921" i="95"/>
  <c r="H921" i="95" s="1"/>
  <c r="A927" i="95"/>
  <c r="H927" i="95" s="1"/>
  <c r="A915" i="95"/>
  <c r="H915" i="95" s="1"/>
  <c r="A909" i="95"/>
  <c r="H909" i="95" s="1"/>
  <c r="A903" i="95"/>
  <c r="H903" i="95" s="1"/>
  <c r="A897" i="95"/>
  <c r="H897" i="95" s="1"/>
  <c r="A891" i="95"/>
  <c r="H891" i="95" s="1"/>
  <c r="E1020" i="95"/>
  <c r="E997" i="95"/>
  <c r="E966" i="95"/>
  <c r="E929" i="95"/>
  <c r="E886" i="95"/>
  <c r="A884" i="95"/>
  <c r="A878" i="95"/>
  <c r="A872" i="95"/>
  <c r="A866" i="95"/>
  <c r="A860" i="95"/>
  <c r="F848" i="95"/>
  <c r="J848" i="95" s="1"/>
  <c r="H850" i="95" s="1"/>
  <c r="A850" i="95"/>
  <c r="H822" i="95"/>
  <c r="H828" i="95" s="1"/>
  <c r="H810" i="95"/>
  <c r="H804" i="95"/>
  <c r="H798" i="95"/>
  <c r="A828" i="95"/>
  <c r="A822" i="95"/>
  <c r="A816" i="95"/>
  <c r="A810" i="95"/>
  <c r="A804" i="95"/>
  <c r="A798" i="95"/>
  <c r="A790" i="95"/>
  <c r="A784" i="95"/>
  <c r="A778" i="95"/>
  <c r="A772" i="95"/>
  <c r="E707" i="95"/>
  <c r="H669" i="95"/>
  <c r="A1002" i="95"/>
  <c r="A840" i="95"/>
  <c r="L838" i="95"/>
  <c r="H840" i="95" s="1"/>
  <c r="F858" i="95" s="1"/>
  <c r="J858" i="95" s="1"/>
  <c r="H860" i="95" s="1"/>
  <c r="V664" i="95"/>
  <c r="E662" i="95"/>
  <c r="H616" i="95"/>
  <c r="F624" i="95" s="1"/>
  <c r="J624" i="95" s="1"/>
  <c r="H626" i="95" s="1"/>
  <c r="F634" i="95" s="1"/>
  <c r="J634" i="95" s="1"/>
  <c r="H636" i="95" s="1"/>
  <c r="F588" i="95"/>
  <c r="J588" i="95" s="1"/>
  <c r="H590" i="95" s="1"/>
  <c r="F598" i="95" s="1"/>
  <c r="J598" i="95" s="1"/>
  <c r="H600" i="95" s="1"/>
  <c r="F608" i="95" s="1"/>
  <c r="J608" i="95" s="1"/>
  <c r="H610" i="95" s="1"/>
  <c r="E571" i="95"/>
  <c r="F541" i="95"/>
  <c r="J541" i="95" s="1"/>
  <c r="H543" i="95" s="1"/>
  <c r="F551" i="95" s="1"/>
  <c r="J551" i="95" s="1"/>
  <c r="H553" i="95" s="1"/>
  <c r="F561" i="95" s="1"/>
  <c r="J561" i="95" s="1"/>
  <c r="H563" i="95" s="1"/>
  <c r="A187" i="95"/>
  <c r="P179" i="95"/>
  <c r="I187" i="95" s="1"/>
  <c r="G179" i="95"/>
  <c r="X187" i="95"/>
  <c r="F179" i="95"/>
  <c r="E179" i="95"/>
  <c r="F153" i="95"/>
  <c r="J153" i="95" s="1"/>
  <c r="H155" i="95" s="1"/>
  <c r="F175" i="95" s="1"/>
  <c r="J703" i="95"/>
  <c r="H705" i="95" s="1"/>
  <c r="A255" i="95"/>
  <c r="P247" i="95"/>
  <c r="V255" i="95" s="1"/>
  <c r="G255" i="95" s="1"/>
  <c r="G247" i="95"/>
  <c r="F247" i="95"/>
  <c r="E247" i="95"/>
  <c r="A245" i="95"/>
  <c r="P237" i="95"/>
  <c r="I245" i="95" s="1"/>
  <c r="G237" i="95"/>
  <c r="X245" i="95"/>
  <c r="F237" i="95"/>
  <c r="E237" i="95"/>
  <c r="A235" i="95"/>
  <c r="P227" i="95"/>
  <c r="I235" i="95" s="1"/>
  <c r="G227" i="95"/>
  <c r="X235" i="95"/>
  <c r="F227" i="95"/>
  <c r="E227" i="95"/>
  <c r="A225" i="95"/>
  <c r="P221" i="95"/>
  <c r="V225" i="95" s="1"/>
  <c r="G221" i="95"/>
  <c r="X225" i="95"/>
  <c r="F221" i="95"/>
  <c r="E221" i="95"/>
  <c r="E189" i="95"/>
  <c r="K455" i="95"/>
  <c r="J455" i="95"/>
  <c r="K453" i="95"/>
  <c r="J453" i="95"/>
  <c r="K451" i="95"/>
  <c r="J451" i="95"/>
  <c r="K449" i="95"/>
  <c r="J449" i="95"/>
  <c r="K447" i="95"/>
  <c r="J447" i="95"/>
  <c r="K445" i="95"/>
  <c r="J445" i="95"/>
  <c r="K443" i="95"/>
  <c r="J443" i="95"/>
  <c r="K441" i="95"/>
  <c r="J441" i="95"/>
  <c r="K439" i="95"/>
  <c r="J439" i="95"/>
  <c r="K437" i="95"/>
  <c r="J437" i="95"/>
  <c r="K435" i="95"/>
  <c r="J435" i="95"/>
  <c r="K433" i="95"/>
  <c r="J433" i="95"/>
  <c r="K431" i="95"/>
  <c r="J431" i="95"/>
  <c r="K429" i="95"/>
  <c r="J429" i="95"/>
  <c r="K427" i="95"/>
  <c r="J427" i="95"/>
  <c r="K425" i="95"/>
  <c r="J425" i="95"/>
  <c r="K423" i="95"/>
  <c r="J423" i="95"/>
  <c r="K421" i="95"/>
  <c r="J421" i="95"/>
  <c r="K419" i="95"/>
  <c r="J419" i="95"/>
  <c r="K417" i="95"/>
  <c r="J417" i="95"/>
  <c r="K415" i="95"/>
  <c r="J415" i="95"/>
  <c r="K413" i="95"/>
  <c r="J413" i="95"/>
  <c r="K411" i="95"/>
  <c r="J411" i="95"/>
  <c r="K409" i="95"/>
  <c r="J409" i="95"/>
  <c r="K407" i="95"/>
  <c r="J407" i="95"/>
  <c r="K405" i="95"/>
  <c r="J405" i="95"/>
  <c r="K403" i="95"/>
  <c r="J403" i="95"/>
  <c r="K401" i="95"/>
  <c r="J401" i="95"/>
  <c r="K399" i="95"/>
  <c r="J399" i="95"/>
  <c r="K397" i="95"/>
  <c r="J397" i="95"/>
  <c r="K395" i="95"/>
  <c r="J395" i="95"/>
  <c r="K393" i="95"/>
  <c r="J393" i="95"/>
  <c r="K391" i="95"/>
  <c r="J391" i="95"/>
  <c r="K389" i="95"/>
  <c r="J389" i="95"/>
  <c r="K387" i="95"/>
  <c r="J387" i="95"/>
  <c r="K385" i="95"/>
  <c r="J385" i="95"/>
  <c r="K383" i="95"/>
  <c r="J383" i="95"/>
  <c r="K381" i="95"/>
  <c r="J381" i="95"/>
  <c r="K379" i="95"/>
  <c r="J379" i="95"/>
  <c r="K377" i="95"/>
  <c r="J377" i="95"/>
  <c r="K375" i="95"/>
  <c r="J375" i="95"/>
  <c r="K373" i="95"/>
  <c r="J373" i="95"/>
  <c r="K371" i="95"/>
  <c r="J371" i="95"/>
  <c r="K369" i="95"/>
  <c r="J369" i="95"/>
  <c r="K367" i="95"/>
  <c r="M367" i="95" s="1"/>
  <c r="J367" i="95"/>
  <c r="L367" i="95" s="1"/>
  <c r="E1034" i="95"/>
  <c r="E1033" i="95"/>
  <c r="E831" i="95"/>
  <c r="E830" i="95"/>
  <c r="E793" i="95"/>
  <c r="E792" i="95"/>
  <c r="E767" i="95"/>
  <c r="E766" i="95"/>
  <c r="E723" i="95"/>
  <c r="E722" i="95"/>
  <c r="E523" i="95"/>
  <c r="E498" i="95"/>
  <c r="E461" i="95"/>
  <c r="E460" i="95"/>
  <c r="E258" i="95"/>
  <c r="E257" i="95"/>
  <c r="E140" i="95"/>
  <c r="E139" i="95"/>
  <c r="A764" i="95"/>
  <c r="A758" i="95"/>
  <c r="A752" i="95"/>
  <c r="A746" i="95"/>
  <c r="A740" i="95"/>
  <c r="A734" i="95"/>
  <c r="A728" i="95"/>
  <c r="A720" i="95"/>
  <c r="A714" i="95"/>
  <c r="A705" i="95"/>
  <c r="A695" i="95"/>
  <c r="A689" i="95"/>
  <c r="A683" i="95"/>
  <c r="A673" i="95"/>
  <c r="A660" i="95"/>
  <c r="A654" i="95"/>
  <c r="A636" i="95"/>
  <c r="A626" i="95"/>
  <c r="A616" i="95"/>
  <c r="A610" i="95"/>
  <c r="A600" i="95"/>
  <c r="A590" i="95"/>
  <c r="A580" i="95"/>
  <c r="A569" i="95"/>
  <c r="A563" i="95"/>
  <c r="A553" i="95"/>
  <c r="A543" i="95"/>
  <c r="A533" i="95"/>
  <c r="A496" i="95"/>
  <c r="H496" i="95" s="1"/>
  <c r="A490" i="95"/>
  <c r="H490" i="95" s="1"/>
  <c r="A484" i="95"/>
  <c r="H484" i="95" s="1"/>
  <c r="A478" i="95"/>
  <c r="H478" i="95" s="1"/>
  <c r="A472" i="95"/>
  <c r="H472" i="95" s="1"/>
  <c r="A466" i="95"/>
  <c r="A458" i="95"/>
  <c r="A318" i="95"/>
  <c r="A308" i="95"/>
  <c r="A298" i="95"/>
  <c r="A288" i="95"/>
  <c r="A177" i="95"/>
  <c r="A167" i="95"/>
  <c r="A161" i="95"/>
  <c r="H167" i="95"/>
  <c r="A155" i="95"/>
  <c r="A145" i="95"/>
  <c r="A137" i="95"/>
  <c r="H137" i="95" s="1"/>
  <c r="A131" i="95"/>
  <c r="A125" i="95"/>
  <c r="H125" i="95" s="1"/>
  <c r="A119" i="95"/>
  <c r="H119" i="95" s="1"/>
  <c r="A113" i="95"/>
  <c r="H113" i="95" s="1"/>
  <c r="A107" i="95"/>
  <c r="H107" i="95" s="1"/>
  <c r="A101" i="95"/>
  <c r="H101" i="95" s="1"/>
  <c r="A95" i="95"/>
  <c r="H95" i="95" s="1"/>
  <c r="E1027" i="95"/>
  <c r="F1027" i="95"/>
  <c r="G1027" i="95"/>
  <c r="P1027" i="95"/>
  <c r="I1031" i="95" s="1"/>
  <c r="E1035" i="95"/>
  <c r="F1035" i="95"/>
  <c r="G1035" i="95"/>
  <c r="P1035" i="95"/>
  <c r="V1039" i="95" s="1"/>
  <c r="E1041" i="95"/>
  <c r="F1041" i="95"/>
  <c r="G1041" i="95"/>
  <c r="P1041" i="95"/>
  <c r="I1045" i="95" s="1"/>
  <c r="E979" i="95"/>
  <c r="F979" i="95"/>
  <c r="G979" i="95"/>
  <c r="P979" i="95"/>
  <c r="V983" i="95" s="1"/>
  <c r="E985" i="95"/>
  <c r="F985" i="95"/>
  <c r="G985" i="95"/>
  <c r="P985" i="95"/>
  <c r="I989" i="95" s="1"/>
  <c r="E991" i="95"/>
  <c r="F991" i="95"/>
  <c r="G991" i="95"/>
  <c r="P991" i="95"/>
  <c r="V995" i="95" s="1"/>
  <c r="E998" i="95"/>
  <c r="F998" i="95"/>
  <c r="G998" i="95"/>
  <c r="P998" i="95"/>
  <c r="V1002" i="95" s="1"/>
  <c r="G1002" i="95" s="1"/>
  <c r="E1004" i="95"/>
  <c r="F1004" i="95"/>
  <c r="G1004" i="95"/>
  <c r="P1004" i="95"/>
  <c r="I1012" i="95" s="1"/>
  <c r="E1014" i="95"/>
  <c r="F1014" i="95"/>
  <c r="G1014" i="95"/>
  <c r="P1014" i="95"/>
  <c r="V1018" i="95" s="1"/>
  <c r="G1018" i="95" s="1"/>
  <c r="E1021" i="95"/>
  <c r="F1021" i="95"/>
  <c r="G1021" i="95"/>
  <c r="P1021" i="95"/>
  <c r="I1025" i="95" s="1"/>
  <c r="E948" i="95"/>
  <c r="F948" i="95"/>
  <c r="G948" i="95"/>
  <c r="P948" i="95"/>
  <c r="I952" i="95" s="1"/>
  <c r="E954" i="95"/>
  <c r="F954" i="95"/>
  <c r="G954" i="95"/>
  <c r="P954" i="95"/>
  <c r="V958" i="95" s="1"/>
  <c r="E960" i="95"/>
  <c r="F960" i="95"/>
  <c r="G960" i="95"/>
  <c r="P960" i="95"/>
  <c r="V964" i="95" s="1"/>
  <c r="E967" i="95"/>
  <c r="F967" i="95"/>
  <c r="G967" i="95"/>
  <c r="P967" i="95"/>
  <c r="V971" i="95" s="1"/>
  <c r="E973" i="95"/>
  <c r="F973" i="95"/>
  <c r="G973" i="95"/>
  <c r="P973" i="95"/>
  <c r="V977" i="95" s="1"/>
  <c r="E893" i="95"/>
  <c r="F893" i="95"/>
  <c r="G893" i="95"/>
  <c r="X897" i="95"/>
  <c r="P893" i="95"/>
  <c r="I897" i="95" s="1"/>
  <c r="E899" i="95"/>
  <c r="F899" i="95"/>
  <c r="G899" i="95"/>
  <c r="X903" i="95"/>
  <c r="P899" i="95"/>
  <c r="I903" i="95" s="1"/>
  <c r="E905" i="95"/>
  <c r="F905" i="95"/>
  <c r="G905" i="95"/>
  <c r="X909" i="95"/>
  <c r="P905" i="95"/>
  <c r="V909" i="95" s="1"/>
  <c r="E911" i="95"/>
  <c r="F911" i="95"/>
  <c r="G911" i="95"/>
  <c r="X915" i="95"/>
  <c r="P911" i="95"/>
  <c r="I915" i="95" s="1"/>
  <c r="E917" i="95"/>
  <c r="F917" i="95"/>
  <c r="G917" i="95"/>
  <c r="X921" i="95"/>
  <c r="P917" i="95"/>
  <c r="I921" i="95" s="1"/>
  <c r="E923" i="95"/>
  <c r="F923" i="95"/>
  <c r="G923" i="95"/>
  <c r="X927" i="95"/>
  <c r="P923" i="95"/>
  <c r="V927" i="95" s="1"/>
  <c r="E930" i="95"/>
  <c r="F930" i="95"/>
  <c r="G930" i="95"/>
  <c r="P930" i="95"/>
  <c r="I934" i="95" s="1"/>
  <c r="E936" i="95"/>
  <c r="F936" i="95"/>
  <c r="G936" i="95"/>
  <c r="P936" i="95"/>
  <c r="V940" i="95" s="1"/>
  <c r="E942" i="95"/>
  <c r="F942" i="95"/>
  <c r="G942" i="95"/>
  <c r="P942" i="95"/>
  <c r="V946" i="95" s="1"/>
  <c r="E832" i="95"/>
  <c r="F832" i="95"/>
  <c r="G832" i="95"/>
  <c r="P832" i="95"/>
  <c r="V840" i="95" s="1"/>
  <c r="G840" i="95" s="1"/>
  <c r="E842" i="95"/>
  <c r="F842" i="95"/>
  <c r="G842" i="95"/>
  <c r="P842" i="95"/>
  <c r="I850" i="95" s="1"/>
  <c r="E852" i="95"/>
  <c r="F852" i="95"/>
  <c r="G852" i="95"/>
  <c r="P852" i="95"/>
  <c r="V860" i="95" s="1"/>
  <c r="E862" i="95"/>
  <c r="F862" i="95"/>
  <c r="G862" i="95"/>
  <c r="P862" i="95"/>
  <c r="V866" i="95" s="1"/>
  <c r="E868" i="95"/>
  <c r="F868" i="95"/>
  <c r="G868" i="95"/>
  <c r="X872" i="95"/>
  <c r="P868" i="95"/>
  <c r="V872" i="95" s="1"/>
  <c r="E874" i="95"/>
  <c r="F874" i="95"/>
  <c r="G874" i="95"/>
  <c r="X878" i="95"/>
  <c r="P874" i="95"/>
  <c r="I878" i="95" s="1"/>
  <c r="E880" i="95"/>
  <c r="F880" i="95"/>
  <c r="G880" i="95"/>
  <c r="X884" i="95"/>
  <c r="P880" i="95"/>
  <c r="V884" i="95" s="1"/>
  <c r="E887" i="95"/>
  <c r="F887" i="95"/>
  <c r="G887" i="95"/>
  <c r="X891" i="95"/>
  <c r="P887" i="95"/>
  <c r="V891" i="95" s="1"/>
  <c r="E780" i="95"/>
  <c r="F780" i="95"/>
  <c r="G780" i="95"/>
  <c r="X784" i="95"/>
  <c r="P780" i="95"/>
  <c r="I784" i="95" s="1"/>
  <c r="E786" i="95"/>
  <c r="F786" i="95"/>
  <c r="G786" i="95"/>
  <c r="X790" i="95"/>
  <c r="P786" i="95"/>
  <c r="I790" i="95" s="1"/>
  <c r="E794" i="95"/>
  <c r="F794" i="95"/>
  <c r="G794" i="95"/>
  <c r="X798" i="95"/>
  <c r="P794" i="95"/>
  <c r="I798" i="95" s="1"/>
  <c r="E800" i="95"/>
  <c r="F800" i="95"/>
  <c r="G800" i="95"/>
  <c r="X804" i="95"/>
  <c r="P800" i="95"/>
  <c r="V804" i="95" s="1"/>
  <c r="E806" i="95"/>
  <c r="F806" i="95"/>
  <c r="G806" i="95"/>
  <c r="X810" i="95"/>
  <c r="P806" i="95"/>
  <c r="I810" i="95" s="1"/>
  <c r="E812" i="95"/>
  <c r="F812" i="95"/>
  <c r="G812" i="95"/>
  <c r="X816" i="95"/>
  <c r="P812" i="95"/>
  <c r="E818" i="95"/>
  <c r="F818" i="95"/>
  <c r="G818" i="95"/>
  <c r="X822" i="95"/>
  <c r="P818" i="95"/>
  <c r="V822" i="95" s="1"/>
  <c r="E824" i="95"/>
  <c r="F824" i="95"/>
  <c r="G824" i="95"/>
  <c r="X828" i="95"/>
  <c r="P824" i="95"/>
  <c r="I828" i="95" s="1"/>
  <c r="E691" i="95"/>
  <c r="F691" i="95"/>
  <c r="G691" i="95"/>
  <c r="X695" i="95"/>
  <c r="P691" i="95"/>
  <c r="V695" i="95" s="1"/>
  <c r="E697" i="95"/>
  <c r="F697" i="95"/>
  <c r="G697" i="95"/>
  <c r="P697" i="95"/>
  <c r="I705" i="95" s="1"/>
  <c r="E708" i="95"/>
  <c r="F708" i="95"/>
  <c r="G708" i="95"/>
  <c r="P708" i="95"/>
  <c r="V714" i="95" s="1"/>
  <c r="E716" i="95"/>
  <c r="F716" i="95"/>
  <c r="G716" i="95"/>
  <c r="P716" i="95"/>
  <c r="V720" i="95" s="1"/>
  <c r="E724" i="95"/>
  <c r="F724" i="95"/>
  <c r="G724" i="95"/>
  <c r="P724" i="95"/>
  <c r="V728" i="95" s="1"/>
  <c r="G728" i="95" s="1"/>
  <c r="E730" i="95"/>
  <c r="F730" i="95"/>
  <c r="G730" i="95"/>
  <c r="P730" i="95"/>
  <c r="V734" i="95" s="1"/>
  <c r="G734" i="95" s="1"/>
  <c r="E736" i="95"/>
  <c r="F736" i="95"/>
  <c r="G736" i="95"/>
  <c r="P736" i="95"/>
  <c r="I740" i="95" s="1"/>
  <c r="E742" i="95"/>
  <c r="F742" i="95"/>
  <c r="G742" i="95"/>
  <c r="P742" i="95"/>
  <c r="V746" i="95" s="1"/>
  <c r="G746" i="95" s="1"/>
  <c r="E748" i="95"/>
  <c r="F748" i="95"/>
  <c r="G748" i="95"/>
  <c r="P748" i="95"/>
  <c r="V752" i="95" s="1"/>
  <c r="E754" i="95"/>
  <c r="F754" i="95"/>
  <c r="G754" i="95"/>
  <c r="P754" i="95"/>
  <c r="V758" i="95" s="1"/>
  <c r="E760" i="95"/>
  <c r="F760" i="95"/>
  <c r="G760" i="95"/>
  <c r="P760" i="95"/>
  <c r="V764" i="95" s="1"/>
  <c r="E768" i="95"/>
  <c r="F768" i="95"/>
  <c r="G768" i="95"/>
  <c r="X772" i="95"/>
  <c r="P768" i="95"/>
  <c r="V772" i="95" s="1"/>
  <c r="E774" i="95"/>
  <c r="F774" i="95"/>
  <c r="G774" i="95"/>
  <c r="X778" i="95"/>
  <c r="P774" i="95"/>
  <c r="V778" i="95" s="1"/>
  <c r="E618" i="95"/>
  <c r="F618" i="95"/>
  <c r="G618" i="95"/>
  <c r="P618" i="95"/>
  <c r="V626" i="95" s="1"/>
  <c r="G626" i="95" s="1"/>
  <c r="E628" i="95"/>
  <c r="F628" i="95"/>
  <c r="G628" i="95"/>
  <c r="X636" i="95"/>
  <c r="P628" i="95"/>
  <c r="V636" i="95" s="1"/>
  <c r="E638" i="95"/>
  <c r="F638" i="95"/>
  <c r="G638" i="95"/>
  <c r="X654" i="95"/>
  <c r="P638" i="95"/>
  <c r="I654" i="95" s="1"/>
  <c r="E656" i="95"/>
  <c r="F656" i="95"/>
  <c r="G656" i="95"/>
  <c r="X660" i="95"/>
  <c r="P656" i="95"/>
  <c r="V660" i="95" s="1"/>
  <c r="E663" i="95"/>
  <c r="F663" i="95"/>
  <c r="G663" i="95"/>
  <c r="X673" i="95"/>
  <c r="P663" i="95"/>
  <c r="V673" i="95" s="1"/>
  <c r="E675" i="95"/>
  <c r="F675" i="95"/>
  <c r="G675" i="95"/>
  <c r="X683" i="95"/>
  <c r="P675" i="95"/>
  <c r="V683" i="95" s="1"/>
  <c r="E685" i="95"/>
  <c r="F685" i="95"/>
  <c r="G685" i="95"/>
  <c r="X689" i="95"/>
  <c r="P685" i="95"/>
  <c r="V689" i="95" s="1"/>
  <c r="E555" i="95"/>
  <c r="F555" i="95"/>
  <c r="G555" i="95"/>
  <c r="P555" i="95"/>
  <c r="V563" i="95" s="1"/>
  <c r="G563" i="95" s="1"/>
  <c r="E565" i="95"/>
  <c r="F565" i="95"/>
  <c r="G565" i="95"/>
  <c r="P565" i="95"/>
  <c r="I569" i="95" s="1"/>
  <c r="E572" i="95"/>
  <c r="F572" i="95"/>
  <c r="G572" i="95"/>
  <c r="X580" i="95"/>
  <c r="P572" i="95"/>
  <c r="I580" i="95" s="1"/>
  <c r="E582" i="95"/>
  <c r="F582" i="95"/>
  <c r="G582" i="95"/>
  <c r="P582" i="95"/>
  <c r="V590" i="95" s="1"/>
  <c r="G590" i="95" s="1"/>
  <c r="E592" i="95"/>
  <c r="F592" i="95"/>
  <c r="G592" i="95"/>
  <c r="X600" i="95"/>
  <c r="P592" i="95"/>
  <c r="V600" i="95" s="1"/>
  <c r="E602" i="95"/>
  <c r="F602" i="95"/>
  <c r="G602" i="95"/>
  <c r="P602" i="95"/>
  <c r="V610" i="95" s="1"/>
  <c r="G610" i="95" s="1"/>
  <c r="E612" i="95"/>
  <c r="F612" i="95"/>
  <c r="G612" i="95"/>
  <c r="X616" i="95"/>
  <c r="P612" i="95"/>
  <c r="V616" i="95" s="1"/>
  <c r="E492" i="95"/>
  <c r="F492" i="95"/>
  <c r="G492" i="95"/>
  <c r="X496" i="95"/>
  <c r="P492" i="95"/>
  <c r="V496" i="95" s="1"/>
  <c r="E524" i="95"/>
  <c r="F524" i="95"/>
  <c r="G524" i="95"/>
  <c r="X533" i="95"/>
  <c r="P524" i="95"/>
  <c r="V533" i="95" s="1"/>
  <c r="E535" i="95"/>
  <c r="F535" i="95"/>
  <c r="G535" i="95"/>
  <c r="P535" i="95"/>
  <c r="I543" i="95" s="1"/>
  <c r="E545" i="95"/>
  <c r="F545" i="95"/>
  <c r="G545" i="95"/>
  <c r="X553" i="95"/>
  <c r="P545" i="95"/>
  <c r="V553" i="95" s="1"/>
  <c r="E310" i="95"/>
  <c r="F310" i="95"/>
  <c r="G310" i="95"/>
  <c r="P310" i="95"/>
  <c r="V318" i="95" s="1"/>
  <c r="G318" i="95" s="1"/>
  <c r="E330" i="95"/>
  <c r="F330" i="95"/>
  <c r="G330" i="95"/>
  <c r="P330" i="95"/>
  <c r="I359" i="95" s="1"/>
  <c r="E361" i="95"/>
  <c r="F361" i="95"/>
  <c r="G361" i="95"/>
  <c r="X458" i="95"/>
  <c r="P361" i="95"/>
  <c r="V458" i="95" s="1"/>
  <c r="E462" i="95"/>
  <c r="F462" i="95"/>
  <c r="G462" i="95"/>
  <c r="X466" i="95"/>
  <c r="P462" i="95"/>
  <c r="V466" i="95" s="1"/>
  <c r="E468" i="95"/>
  <c r="F468" i="95"/>
  <c r="G468" i="95"/>
  <c r="X472" i="95"/>
  <c r="P468" i="95"/>
  <c r="V472" i="95" s="1"/>
  <c r="E474" i="95"/>
  <c r="F474" i="95"/>
  <c r="G474" i="95"/>
  <c r="X478" i="95"/>
  <c r="P474" i="95"/>
  <c r="V478" i="95" s="1"/>
  <c r="E480" i="95"/>
  <c r="F480" i="95"/>
  <c r="G480" i="95"/>
  <c r="X484" i="95"/>
  <c r="P480" i="95"/>
  <c r="V484" i="95" s="1"/>
  <c r="E486" i="95"/>
  <c r="F486" i="95"/>
  <c r="G486" i="95"/>
  <c r="X490" i="95"/>
  <c r="P486" i="95"/>
  <c r="V490" i="95" s="1"/>
  <c r="E163" i="95"/>
  <c r="F163" i="95"/>
  <c r="G163" i="95"/>
  <c r="X167" i="95"/>
  <c r="P163" i="95"/>
  <c r="I167" i="95" s="1"/>
  <c r="E169" i="95"/>
  <c r="F169" i="95"/>
  <c r="G169" i="95"/>
  <c r="P169" i="95"/>
  <c r="I177" i="95" s="1"/>
  <c r="E280" i="95"/>
  <c r="F280" i="95"/>
  <c r="G280" i="95"/>
  <c r="P280" i="95"/>
  <c r="V288" i="95" s="1"/>
  <c r="G288" i="95" s="1"/>
  <c r="E290" i="95"/>
  <c r="F290" i="95"/>
  <c r="G290" i="95"/>
  <c r="P290" i="95"/>
  <c r="V298" i="95" s="1"/>
  <c r="G298" i="95" s="1"/>
  <c r="E300" i="95"/>
  <c r="F300" i="95"/>
  <c r="G300" i="95"/>
  <c r="P300" i="95"/>
  <c r="I308" i="95" s="1"/>
  <c r="E109" i="95"/>
  <c r="F109" i="95"/>
  <c r="G109" i="95"/>
  <c r="P109" i="95"/>
  <c r="V113" i="95" s="1"/>
  <c r="E115" i="95"/>
  <c r="F115" i="95"/>
  <c r="G115" i="95"/>
  <c r="P115" i="95"/>
  <c r="V119" i="95" s="1"/>
  <c r="E121" i="95"/>
  <c r="F121" i="95"/>
  <c r="G121" i="95"/>
  <c r="P121" i="95"/>
  <c r="I125" i="95" s="1"/>
  <c r="E127" i="95"/>
  <c r="F127" i="95"/>
  <c r="G127" i="95"/>
  <c r="G131" i="95"/>
  <c r="P127" i="95"/>
  <c r="I131" i="95" s="1"/>
  <c r="E133" i="95"/>
  <c r="F133" i="95"/>
  <c r="G133" i="95"/>
  <c r="P133" i="95"/>
  <c r="I137" i="95" s="1"/>
  <c r="E141" i="95"/>
  <c r="F141" i="95"/>
  <c r="G141" i="95"/>
  <c r="X145" i="95"/>
  <c r="P141" i="95"/>
  <c r="V145" i="95" s="1"/>
  <c r="E147" i="95"/>
  <c r="F147" i="95"/>
  <c r="G147" i="95"/>
  <c r="X155" i="95"/>
  <c r="P147" i="95"/>
  <c r="I155" i="95" s="1"/>
  <c r="E157" i="95"/>
  <c r="F157" i="95"/>
  <c r="G157" i="95"/>
  <c r="X161" i="95"/>
  <c r="P157" i="95"/>
  <c r="V161" i="95" s="1"/>
  <c r="P103" i="95"/>
  <c r="V107" i="95" s="1"/>
  <c r="G103" i="95"/>
  <c r="F103" i="95"/>
  <c r="E103" i="95"/>
  <c r="P97" i="95"/>
  <c r="V101" i="95" s="1"/>
  <c r="G97" i="95"/>
  <c r="F97" i="95"/>
  <c r="E97" i="95"/>
  <c r="P91" i="95"/>
  <c r="V95" i="95" s="1"/>
  <c r="G91" i="95"/>
  <c r="F91" i="95"/>
  <c r="E91" i="95"/>
  <c r="A89" i="95"/>
  <c r="H89" i="95" s="1"/>
  <c r="P85" i="95"/>
  <c r="V89" i="95" s="1"/>
  <c r="G85" i="95"/>
  <c r="F85" i="95"/>
  <c r="E85" i="95"/>
  <c r="A83" i="95"/>
  <c r="H83" i="95" s="1"/>
  <c r="P79" i="95"/>
  <c r="I83" i="95" s="1"/>
  <c r="G79" i="95"/>
  <c r="F79" i="95"/>
  <c r="E79" i="95"/>
  <c r="A77" i="95"/>
  <c r="P73" i="95"/>
  <c r="I77" i="95" s="1"/>
  <c r="G73" i="95"/>
  <c r="F73" i="95"/>
  <c r="E73" i="95"/>
  <c r="E72" i="95"/>
  <c r="E71" i="95"/>
  <c r="E63" i="95"/>
  <c r="A69" i="95"/>
  <c r="P65" i="95"/>
  <c r="V69" i="95" s="1"/>
  <c r="G65" i="95"/>
  <c r="F65" i="95"/>
  <c r="E65" i="95"/>
  <c r="E64" i="95"/>
  <c r="K58" i="95"/>
  <c r="H60" i="95" s="1"/>
  <c r="P53" i="95"/>
  <c r="I60" i="95" s="1"/>
  <c r="G53" i="95"/>
  <c r="F53" i="95"/>
  <c r="E53" i="95"/>
  <c r="P47" i="95"/>
  <c r="V51" i="95" s="1"/>
  <c r="G47" i="95"/>
  <c r="F47" i="95"/>
  <c r="E47" i="95"/>
  <c r="E45" i="95"/>
  <c r="A43" i="95"/>
  <c r="P39" i="95"/>
  <c r="I43" i="95" s="1"/>
  <c r="G39" i="95"/>
  <c r="F39" i="95"/>
  <c r="E39" i="95"/>
  <c r="H466" i="95"/>
  <c r="J286" i="95"/>
  <c r="H288" i="95" s="1"/>
  <c r="F341" i="95" s="1"/>
  <c r="F296" i="95"/>
  <c r="P33" i="95"/>
  <c r="I37" i="95" s="1"/>
  <c r="G33" i="95"/>
  <c r="F33" i="95"/>
  <c r="E33" i="95"/>
  <c r="P29" i="95"/>
  <c r="V31" i="95" s="1"/>
  <c r="G29" i="95"/>
  <c r="F29" i="95"/>
  <c r="E29" i="95"/>
  <c r="P23" i="95"/>
  <c r="V27" i="95" s="1"/>
  <c r="G23" i="95"/>
  <c r="F23" i="95"/>
  <c r="E23" i="95"/>
  <c r="P17" i="95"/>
  <c r="I21" i="95" s="1"/>
  <c r="F17" i="95"/>
  <c r="E17" i="95"/>
  <c r="G17" i="95"/>
  <c r="E16" i="95"/>
  <c r="E15" i="95"/>
  <c r="D9" i="95"/>
  <c r="A60" i="95"/>
  <c r="A51" i="95"/>
  <c r="A37" i="95"/>
  <c r="A31" i="95"/>
  <c r="A27" i="95"/>
  <c r="A21" i="95"/>
  <c r="G104" i="65"/>
  <c r="B104" i="65"/>
  <c r="G101" i="65"/>
  <c r="B101" i="65"/>
  <c r="G98" i="65"/>
  <c r="B98" i="65"/>
  <c r="G95" i="65"/>
  <c r="B95" i="65"/>
  <c r="B86" i="64"/>
  <c r="E85" i="64"/>
  <c r="B83" i="64"/>
  <c r="E82" i="64"/>
  <c r="B80" i="64"/>
  <c r="E79" i="64"/>
  <c r="B77" i="64"/>
  <c r="E76" i="64"/>
  <c r="D15" i="69"/>
  <c r="D16" i="69"/>
  <c r="D17" i="69"/>
  <c r="D18" i="69"/>
  <c r="D19" i="69"/>
  <c r="D20" i="69"/>
  <c r="D21" i="69"/>
  <c r="D22" i="69"/>
  <c r="D23" i="69"/>
  <c r="D24" i="69"/>
  <c r="D25" i="69"/>
  <c r="D26" i="69"/>
  <c r="D27" i="69"/>
  <c r="D28" i="69"/>
  <c r="D29" i="69"/>
  <c r="D30" i="69"/>
  <c r="D31" i="69"/>
  <c r="D32" i="69"/>
  <c r="D33" i="69"/>
  <c r="D34" i="69"/>
  <c r="D35" i="69"/>
  <c r="D36" i="69"/>
  <c r="G28" i="68"/>
  <c r="G28" i="69" s="1"/>
  <c r="G18" i="68"/>
  <c r="G18" i="69" s="1"/>
  <c r="G36" i="68"/>
  <c r="G36" i="69" s="1"/>
  <c r="G34" i="68"/>
  <c r="G34" i="69" s="1"/>
  <c r="P44" i="85"/>
  <c r="V44" i="85" s="1"/>
  <c r="P43" i="85"/>
  <c r="V43" i="85" s="1"/>
  <c r="P42" i="85"/>
  <c r="V42" i="85" s="1"/>
  <c r="P40" i="85"/>
  <c r="V40" i="85" s="1"/>
  <c r="P39" i="85"/>
  <c r="V39" i="85" s="1"/>
  <c r="P45" i="85"/>
  <c r="P46" i="85"/>
  <c r="V46" i="85" s="1"/>
  <c r="S184" i="90"/>
  <c r="P49" i="85"/>
  <c r="V49" i="85" s="1"/>
  <c r="V48" i="85"/>
  <c r="V101" i="85"/>
  <c r="V100" i="85"/>
  <c r="S159" i="90"/>
  <c r="V88" i="85"/>
  <c r="P87" i="85"/>
  <c r="V87" i="85" s="1"/>
  <c r="V86" i="85"/>
  <c r="P78" i="85"/>
  <c r="V78" i="85" s="1"/>
  <c r="V77" i="85"/>
  <c r="P69" i="85"/>
  <c r="P70" i="85" s="1"/>
  <c r="V70" i="85" s="1"/>
  <c r="V85" i="85"/>
  <c r="V76" i="85"/>
  <c r="V95" i="85"/>
  <c r="V94" i="85"/>
  <c r="V93" i="85"/>
  <c r="V84" i="85"/>
  <c r="V75" i="85"/>
  <c r="V68" i="85"/>
  <c r="V67" i="85"/>
  <c r="V66" i="85"/>
  <c r="V79" i="85"/>
  <c r="G8" i="64"/>
  <c r="P18" i="85"/>
  <c r="P17" i="85"/>
  <c r="V17" i="85" s="1"/>
  <c r="S46" i="90"/>
  <c r="G35" i="65"/>
  <c r="CB47" i="64"/>
  <c r="BX47" i="64"/>
  <c r="BT47" i="64"/>
  <c r="CB50" i="64"/>
  <c r="BX50" i="64"/>
  <c r="BT50" i="64"/>
  <c r="BP50" i="64"/>
  <c r="BP47" i="64"/>
  <c r="BH39" i="64"/>
  <c r="AV35" i="64"/>
  <c r="AR35" i="64"/>
  <c r="AN35" i="64"/>
  <c r="AJ35" i="64"/>
  <c r="AF35" i="64"/>
  <c r="AB35" i="64"/>
  <c r="AN39" i="64"/>
  <c r="AR39" i="64"/>
  <c r="AV39" i="64"/>
  <c r="AZ39" i="64"/>
  <c r="BD39" i="64"/>
  <c r="X25" i="64"/>
  <c r="AB25" i="64"/>
  <c r="AF25" i="64"/>
  <c r="AJ25" i="64"/>
  <c r="AN25" i="64"/>
  <c r="AR25" i="64"/>
  <c r="AV25" i="64"/>
  <c r="AZ25" i="64"/>
  <c r="BD25" i="64"/>
  <c r="BH25" i="64"/>
  <c r="BL25" i="64"/>
  <c r="BP25" i="64"/>
  <c r="BT25" i="64"/>
  <c r="BX25" i="64"/>
  <c r="CB25" i="64"/>
  <c r="CF25" i="64"/>
  <c r="CJ25" i="64"/>
  <c r="CN25" i="64"/>
  <c r="CR25" i="64"/>
  <c r="CV25" i="64"/>
  <c r="T25" i="64"/>
  <c r="AF21" i="64"/>
  <c r="AJ21" i="64"/>
  <c r="AN21" i="64"/>
  <c r="AR21" i="64"/>
  <c r="AV21" i="64"/>
  <c r="AZ21" i="64"/>
  <c r="BD21" i="64"/>
  <c r="BH21" i="64"/>
  <c r="BL21" i="64"/>
  <c r="BP21" i="64"/>
  <c r="BT21" i="64"/>
  <c r="BX21" i="64"/>
  <c r="CB21" i="64"/>
  <c r="CF21" i="64"/>
  <c r="CJ21" i="64"/>
  <c r="CN21" i="64"/>
  <c r="CR21" i="64"/>
  <c r="CV21" i="64"/>
  <c r="X21" i="64"/>
  <c r="AB21" i="64"/>
  <c r="T21" i="64"/>
  <c r="E27" i="64"/>
  <c r="V60" i="85"/>
  <c r="V58" i="85"/>
  <c r="V59" i="85"/>
  <c r="V61" i="85"/>
  <c r="V18" i="85"/>
  <c r="A42" i="94"/>
  <c r="A39" i="94"/>
  <c r="E23" i="94"/>
  <c r="E35" i="94" s="1"/>
  <c r="Y176" i="90" s="1"/>
  <c r="V36" i="85"/>
  <c r="V37" i="85"/>
  <c r="V38" i="85"/>
  <c r="V41" i="85"/>
  <c r="S35" i="90"/>
  <c r="V26" i="85"/>
  <c r="V27" i="85"/>
  <c r="V29" i="85"/>
  <c r="V57" i="85"/>
  <c r="V56" i="85"/>
  <c r="V35" i="85"/>
  <c r="V24" i="85"/>
  <c r="V25" i="85"/>
  <c r="G107" i="65"/>
  <c r="B107" i="65"/>
  <c r="G92" i="65"/>
  <c r="C91" i="65"/>
  <c r="G90" i="65"/>
  <c r="C90" i="65"/>
  <c r="G76" i="65"/>
  <c r="G73" i="65"/>
  <c r="E63" i="64"/>
  <c r="E55" i="64"/>
  <c r="B55" i="64"/>
  <c r="E52" i="64"/>
  <c r="B52" i="64"/>
  <c r="G20" i="68"/>
  <c r="G20" i="69" s="1"/>
  <c r="G14" i="68"/>
  <c r="G14" i="69" s="1"/>
  <c r="G26" i="68"/>
  <c r="G26" i="69" s="1"/>
  <c r="G31" i="68"/>
  <c r="G31" i="69" s="1"/>
  <c r="G35" i="68"/>
  <c r="G35" i="69" s="1"/>
  <c r="G15" i="68"/>
  <c r="G15" i="69" s="1"/>
  <c r="G25" i="68"/>
  <c r="G25" i="69" s="1"/>
  <c r="G22" i="68"/>
  <c r="G22" i="69" s="1"/>
  <c r="G30" i="68"/>
  <c r="G30" i="69" s="1"/>
  <c r="G17" i="68"/>
  <c r="G17" i="69" s="1"/>
  <c r="G21" i="68"/>
  <c r="G21" i="69" s="1"/>
  <c r="G23" i="68"/>
  <c r="G23" i="69" s="1"/>
  <c r="G19" i="68"/>
  <c r="G19" i="69" s="1"/>
  <c r="G16" i="68"/>
  <c r="G16" i="69" s="1"/>
  <c r="G24" i="68"/>
  <c r="G24" i="69" s="1"/>
  <c r="G33" i="68"/>
  <c r="G33" i="69" s="1"/>
  <c r="G32" i="68"/>
  <c r="G32" i="69" s="1"/>
  <c r="D10" i="85"/>
  <c r="E154" i="92"/>
  <c r="B154" i="92"/>
  <c r="E152" i="92"/>
  <c r="B152" i="92"/>
  <c r="E150" i="92"/>
  <c r="B150" i="92"/>
  <c r="E148" i="92"/>
  <c r="B148" i="92"/>
  <c r="E39" i="92"/>
  <c r="B39" i="92"/>
  <c r="B117" i="65"/>
  <c r="B120" i="65" s="1"/>
  <c r="B114" i="65"/>
  <c r="G111" i="65"/>
  <c r="B111" i="65"/>
  <c r="G109" i="65"/>
  <c r="G88" i="65"/>
  <c r="C87" i="65"/>
  <c r="G86" i="65"/>
  <c r="C86" i="65"/>
  <c r="G84" i="65"/>
  <c r="C84" i="65"/>
  <c r="B84" i="65"/>
  <c r="C83" i="65"/>
  <c r="G82" i="65"/>
  <c r="C81" i="65"/>
  <c r="B81" i="65"/>
  <c r="G80" i="65"/>
  <c r="C80" i="65"/>
  <c r="G78" i="65"/>
  <c r="C78" i="65"/>
  <c r="G70" i="65"/>
  <c r="G67" i="65"/>
  <c r="G65" i="65"/>
  <c r="G63" i="65"/>
  <c r="G61" i="65"/>
  <c r="G51" i="65"/>
  <c r="G49" i="65"/>
  <c r="G42" i="65"/>
  <c r="G39" i="65"/>
  <c r="G37" i="65"/>
  <c r="G32" i="65"/>
  <c r="G30" i="65"/>
  <c r="G21" i="65"/>
  <c r="G19" i="65"/>
  <c r="G17" i="65"/>
  <c r="G14" i="65"/>
  <c r="G12" i="65"/>
  <c r="C11" i="65"/>
  <c r="J9" i="65"/>
  <c r="I9" i="65"/>
  <c r="E90" i="64"/>
  <c r="B90" i="64"/>
  <c r="E88" i="64"/>
  <c r="E73" i="64"/>
  <c r="B74" i="64"/>
  <c r="E70" i="64"/>
  <c r="B71" i="64"/>
  <c r="E69" i="64"/>
  <c r="E67" i="64"/>
  <c r="B67" i="64"/>
  <c r="E65" i="64"/>
  <c r="B63" i="64"/>
  <c r="E61" i="64"/>
  <c r="E59" i="64"/>
  <c r="B59" i="64"/>
  <c r="E57" i="64"/>
  <c r="E48" i="64"/>
  <c r="B49" i="64"/>
  <c r="E45" i="64"/>
  <c r="B46" i="64"/>
  <c r="E44" i="64"/>
  <c r="E41" i="64"/>
  <c r="B42" i="64"/>
  <c r="E40" i="64"/>
  <c r="E38" i="64"/>
  <c r="B38" i="64"/>
  <c r="E36" i="64"/>
  <c r="E34" i="64"/>
  <c r="B34" i="64"/>
  <c r="E31" i="64"/>
  <c r="B31" i="64"/>
  <c r="E29" i="64"/>
  <c r="E24" i="64"/>
  <c r="E22" i="64"/>
  <c r="E20" i="64"/>
  <c r="E18" i="64"/>
  <c r="E16" i="64"/>
  <c r="E13" i="64"/>
  <c r="E11" i="64"/>
  <c r="C10" i="64"/>
  <c r="B5" i="64"/>
  <c r="B3" i="64"/>
  <c r="E176" i="92"/>
  <c r="C176" i="92"/>
  <c r="B176" i="92"/>
  <c r="A176" i="92"/>
  <c r="C175" i="92"/>
  <c r="E174" i="92"/>
  <c r="C174" i="92"/>
  <c r="B174" i="92"/>
  <c r="A174" i="92"/>
  <c r="C173" i="92"/>
  <c r="E172" i="92"/>
  <c r="B172" i="92"/>
  <c r="E170" i="92"/>
  <c r="B170" i="92"/>
  <c r="E168" i="92"/>
  <c r="C168" i="92"/>
  <c r="B168" i="92"/>
  <c r="C167" i="92"/>
  <c r="E166" i="92"/>
  <c r="C166" i="92"/>
  <c r="B166" i="92"/>
  <c r="C165" i="92"/>
  <c r="E164" i="92"/>
  <c r="B164" i="92"/>
  <c r="E162" i="92"/>
  <c r="B162" i="92"/>
  <c r="E160" i="92"/>
  <c r="E159" i="92"/>
  <c r="B159" i="92"/>
  <c r="E157" i="92"/>
  <c r="B157" i="92"/>
  <c r="E155" i="92"/>
  <c r="E146" i="92"/>
  <c r="B146" i="92"/>
  <c r="E144" i="92"/>
  <c r="E143" i="92"/>
  <c r="B143" i="92"/>
  <c r="E141" i="92"/>
  <c r="E140" i="92"/>
  <c r="B140" i="92"/>
  <c r="E138" i="92"/>
  <c r="B138" i="92"/>
  <c r="E136" i="92"/>
  <c r="B136" i="92"/>
  <c r="E134" i="92"/>
  <c r="E133" i="92"/>
  <c r="B133" i="92"/>
  <c r="E131" i="92"/>
  <c r="B131" i="92"/>
  <c r="E129" i="92"/>
  <c r="B129" i="92"/>
  <c r="E127" i="92"/>
  <c r="B127" i="92"/>
  <c r="E125" i="92"/>
  <c r="B125" i="92"/>
  <c r="E123" i="92"/>
  <c r="B123" i="92"/>
  <c r="E121" i="92"/>
  <c r="B121" i="92"/>
  <c r="E119" i="92"/>
  <c r="B119" i="92"/>
  <c r="E117" i="92"/>
  <c r="B117" i="92"/>
  <c r="E115" i="92"/>
  <c r="B115" i="92"/>
  <c r="E113" i="92"/>
  <c r="E112" i="92"/>
  <c r="B112" i="92"/>
  <c r="E110" i="92"/>
  <c r="B110" i="92"/>
  <c r="E108" i="92"/>
  <c r="B108" i="92"/>
  <c r="E106" i="92"/>
  <c r="B106" i="92"/>
  <c r="B104" i="92"/>
  <c r="E102" i="92"/>
  <c r="B102" i="92"/>
  <c r="E100" i="92"/>
  <c r="E99" i="92"/>
  <c r="B99" i="92"/>
  <c r="E97" i="92"/>
  <c r="B97" i="92"/>
  <c r="E95" i="92"/>
  <c r="E94" i="92"/>
  <c r="B94" i="92"/>
  <c r="E92" i="92"/>
  <c r="B92" i="92"/>
  <c r="E90" i="92"/>
  <c r="E89" i="92"/>
  <c r="B89" i="92"/>
  <c r="E87" i="92"/>
  <c r="B87" i="92"/>
  <c r="E85" i="92"/>
  <c r="B85" i="92"/>
  <c r="E83" i="92"/>
  <c r="B83" i="92"/>
  <c r="E81" i="92"/>
  <c r="B81" i="92"/>
  <c r="E79" i="92"/>
  <c r="B79" i="92"/>
  <c r="E77" i="92"/>
  <c r="C77" i="92"/>
  <c r="B77" i="92"/>
  <c r="C76" i="92"/>
  <c r="E75" i="92"/>
  <c r="C75" i="92"/>
  <c r="B75" i="92"/>
  <c r="C74" i="92"/>
  <c r="E73" i="92"/>
  <c r="C73" i="92"/>
  <c r="B73" i="92"/>
  <c r="C72" i="92"/>
  <c r="E71" i="92"/>
  <c r="B71" i="92"/>
  <c r="E69" i="92"/>
  <c r="B69" i="92"/>
  <c r="E67" i="92"/>
  <c r="B67" i="92"/>
  <c r="E65" i="92"/>
  <c r="E64" i="92"/>
  <c r="B64" i="92"/>
  <c r="E62" i="92"/>
  <c r="B62" i="92"/>
  <c r="E60" i="92"/>
  <c r="B60" i="92"/>
  <c r="E58" i="92"/>
  <c r="B58" i="92"/>
  <c r="E56" i="92"/>
  <c r="B56" i="92"/>
  <c r="E54" i="92"/>
  <c r="B54" i="92"/>
  <c r="E52" i="92"/>
  <c r="B52" i="92"/>
  <c r="E50" i="92"/>
  <c r="B50" i="92"/>
  <c r="E48" i="92"/>
  <c r="B48" i="92"/>
  <c r="E46" i="92"/>
  <c r="B46" i="92"/>
  <c r="E44" i="92"/>
  <c r="C44" i="92"/>
  <c r="B44" i="92"/>
  <c r="C43" i="92"/>
  <c r="E42" i="92"/>
  <c r="B42" i="92"/>
  <c r="E40" i="92"/>
  <c r="E37" i="92"/>
  <c r="B37" i="92"/>
  <c r="E35" i="92"/>
  <c r="B35" i="92"/>
  <c r="E33" i="92"/>
  <c r="E31" i="92"/>
  <c r="E29" i="92"/>
  <c r="E28" i="92"/>
  <c r="E26" i="92"/>
  <c r="E24" i="92"/>
  <c r="E22" i="92"/>
  <c r="E20" i="92"/>
  <c r="E19" i="92"/>
  <c r="E17" i="92"/>
  <c r="E16" i="92"/>
  <c r="E14" i="92"/>
  <c r="E12" i="92"/>
  <c r="E10" i="92"/>
  <c r="E8" i="92"/>
  <c r="E6" i="92"/>
  <c r="B5" i="92"/>
  <c r="DX4" i="92"/>
  <c r="B3" i="92"/>
  <c r="D14" i="69"/>
  <c r="G29" i="68"/>
  <c r="G29" i="69" s="1"/>
  <c r="G27" i="68"/>
  <c r="G27" i="69" s="1"/>
  <c r="D10" i="68"/>
  <c r="D10" i="69" s="1"/>
  <c r="D8" i="68"/>
  <c r="D8" i="69" s="1"/>
  <c r="D8" i="85"/>
  <c r="S89" i="90"/>
  <c r="S100" i="90"/>
  <c r="AB176" i="90" l="1"/>
  <c r="V16" i="85"/>
  <c r="V23" i="85"/>
  <c r="P47" i="85"/>
  <c r="V55" i="85"/>
  <c r="V92" i="85"/>
  <c r="V118" i="90" s="1"/>
  <c r="V69" i="85"/>
  <c r="V65" i="85" s="1"/>
  <c r="V83" i="85"/>
  <c r="V117" i="90" s="1"/>
  <c r="V99" i="85"/>
  <c r="J341" i="95"/>
  <c r="L296" i="95"/>
  <c r="H298" i="95" s="1"/>
  <c r="J669" i="95"/>
  <c r="H673" i="95" s="1"/>
  <c r="V1025" i="95"/>
  <c r="G1025" i="95" s="1"/>
  <c r="S86" i="90"/>
  <c r="M369" i="95"/>
  <c r="M371" i="95" s="1"/>
  <c r="M373" i="95" s="1"/>
  <c r="M375" i="95" s="1"/>
  <c r="M377" i="95" s="1"/>
  <c r="M379" i="95" s="1"/>
  <c r="M381" i="95" s="1"/>
  <c r="M383" i="95" s="1"/>
  <c r="M385" i="95" s="1"/>
  <c r="M387" i="95" s="1"/>
  <c r="M389" i="95" s="1"/>
  <c r="M391" i="95" s="1"/>
  <c r="M393" i="95" s="1"/>
  <c r="M395" i="95" s="1"/>
  <c r="M397" i="95" s="1"/>
  <c r="M399" i="95" s="1"/>
  <c r="M401" i="95" s="1"/>
  <c r="M403" i="95" s="1"/>
  <c r="M405" i="95" s="1"/>
  <c r="M407" i="95" s="1"/>
  <c r="M409" i="95" s="1"/>
  <c r="M411" i="95" s="1"/>
  <c r="M413" i="95" s="1"/>
  <c r="M415" i="95" s="1"/>
  <c r="M417" i="95" s="1"/>
  <c r="M419" i="95" s="1"/>
  <c r="M421" i="95" s="1"/>
  <c r="M423" i="95" s="1"/>
  <c r="M425" i="95" s="1"/>
  <c r="M427" i="95" s="1"/>
  <c r="M429" i="95" s="1"/>
  <c r="M431" i="95" s="1"/>
  <c r="M433" i="95" s="1"/>
  <c r="M435" i="95" s="1"/>
  <c r="M437" i="95" s="1"/>
  <c r="M439" i="95" s="1"/>
  <c r="M441" i="95" s="1"/>
  <c r="M443" i="95" s="1"/>
  <c r="M445" i="95" s="1"/>
  <c r="M447" i="95" s="1"/>
  <c r="M449" i="95" s="1"/>
  <c r="M451" i="95" s="1"/>
  <c r="M453" i="95" s="1"/>
  <c r="M455" i="95" s="1"/>
  <c r="H458" i="95" s="1"/>
  <c r="F337" i="95" s="1"/>
  <c r="J337" i="95" s="1"/>
  <c r="I328" i="95"/>
  <c r="S97" i="90"/>
  <c r="S146" i="90"/>
  <c r="V952" i="95"/>
  <c r="G952" i="95" s="1"/>
  <c r="F306" i="95"/>
  <c r="S98" i="90"/>
  <c r="F644" i="95"/>
  <c r="J644" i="95" s="1"/>
  <c r="H654" i="95" s="1"/>
  <c r="S99" i="90" s="1"/>
  <c r="P50" i="85"/>
  <c r="V47" i="85"/>
  <c r="Y35" i="90"/>
  <c r="AB35" i="90" s="1"/>
  <c r="AE35" i="90" s="1"/>
  <c r="Y78" i="90"/>
  <c r="AB78" i="90" s="1"/>
  <c r="AE78" i="90" s="1"/>
  <c r="Y127" i="90"/>
  <c r="AB127" i="90" s="1"/>
  <c r="Y175" i="90"/>
  <c r="AB175" i="90" s="1"/>
  <c r="Y59" i="90"/>
  <c r="AB59" i="90" s="1"/>
  <c r="Y107" i="90"/>
  <c r="AB107" i="90" s="1"/>
  <c r="Y155" i="90"/>
  <c r="AB155" i="90" s="1"/>
  <c r="AE155" i="90" s="1"/>
  <c r="Y26" i="90"/>
  <c r="AB26" i="90" s="1"/>
  <c r="Y80" i="90"/>
  <c r="AB80" i="90" s="1"/>
  <c r="AE80" i="90" s="1"/>
  <c r="Y125" i="90"/>
  <c r="AB125" i="90" s="1"/>
  <c r="Y171" i="90"/>
  <c r="AB171" i="90" s="1"/>
  <c r="AE171" i="90" s="1"/>
  <c r="Y51" i="90"/>
  <c r="AB51" i="90" s="1"/>
  <c r="Y98" i="90"/>
  <c r="AB98" i="90" s="1"/>
  <c r="Y150" i="90"/>
  <c r="AB150" i="90" s="1"/>
  <c r="AE150" i="90" s="1"/>
  <c r="Y52" i="90"/>
  <c r="AB52" i="90" s="1"/>
  <c r="Y103" i="90"/>
  <c r="AB103" i="90" s="1"/>
  <c r="Y156" i="90"/>
  <c r="AB156" i="90" s="1"/>
  <c r="AE156" i="90" s="1"/>
  <c r="Y43" i="90"/>
  <c r="AB43" i="90" s="1"/>
  <c r="AE43" i="90" s="1"/>
  <c r="Y77" i="90"/>
  <c r="AB77" i="90" s="1"/>
  <c r="AE77" i="90" s="1"/>
  <c r="Y126" i="90"/>
  <c r="AB126" i="90" s="1"/>
  <c r="Y168" i="90"/>
  <c r="AB168" i="90" s="1"/>
  <c r="AE168" i="90" s="1"/>
  <c r="Y54" i="90"/>
  <c r="AB54" i="90" s="1"/>
  <c r="Y99" i="90"/>
  <c r="AB99" i="90" s="1"/>
  <c r="Y142" i="90"/>
  <c r="AB142" i="90" s="1"/>
  <c r="Y20" i="90"/>
  <c r="AB20" i="90" s="1"/>
  <c r="Y79" i="90"/>
  <c r="AB79" i="90" s="1"/>
  <c r="AE79" i="90" s="1"/>
  <c r="Y128" i="90"/>
  <c r="AB128" i="90" s="1"/>
  <c r="Y170" i="90"/>
  <c r="AB170" i="90" s="1"/>
  <c r="AE170" i="90" s="1"/>
  <c r="S118" i="90"/>
  <c r="S136" i="90"/>
  <c r="S147" i="90"/>
  <c r="N175" i="95"/>
  <c r="H177" i="95" s="1"/>
  <c r="F185" i="95"/>
  <c r="J185" i="95" s="1"/>
  <c r="H187" i="95" s="1"/>
  <c r="S56" i="90" s="1"/>
  <c r="S59" i="90"/>
  <c r="Y60" i="90"/>
  <c r="AB60" i="90" s="1"/>
  <c r="Y104" i="90"/>
  <c r="AB104" i="90" s="1"/>
  <c r="Y152" i="90"/>
  <c r="AB152" i="90" s="1"/>
  <c r="AE152" i="90" s="1"/>
  <c r="Y39" i="90"/>
  <c r="AB39" i="90" s="1"/>
  <c r="AE39" i="90" s="1"/>
  <c r="Y87" i="90"/>
  <c r="AB87" i="90" s="1"/>
  <c r="Y135" i="90"/>
  <c r="AB135" i="90" s="1"/>
  <c r="Y62" i="90"/>
  <c r="AB62" i="90" s="1"/>
  <c r="Y106" i="90"/>
  <c r="AB106" i="90" s="1"/>
  <c r="Y154" i="90"/>
  <c r="AB154" i="90" s="1"/>
  <c r="AE154" i="90" s="1"/>
  <c r="Y31" i="90"/>
  <c r="Y89" i="90"/>
  <c r="AB89" i="90" s="1"/>
  <c r="AE89" i="90" s="1"/>
  <c r="Y137" i="90"/>
  <c r="AB137" i="90" s="1"/>
  <c r="S174" i="90"/>
  <c r="S115" i="90"/>
  <c r="Y161" i="90"/>
  <c r="AB161" i="90" s="1"/>
  <c r="AE161" i="90" s="1"/>
  <c r="Y145" i="90"/>
  <c r="AB145" i="90" s="1"/>
  <c r="Y118" i="90"/>
  <c r="Y94" i="90"/>
  <c r="AB94" i="90" s="1"/>
  <c r="Y68" i="90"/>
  <c r="AB68" i="90" s="1"/>
  <c r="Y37" i="90"/>
  <c r="AB37" i="90" s="1"/>
  <c r="AE37" i="90" s="1"/>
  <c r="Y19" i="90"/>
  <c r="Y162" i="90"/>
  <c r="AB162" i="90" s="1"/>
  <c r="AE162" i="90" s="1"/>
  <c r="Y146" i="90"/>
  <c r="AB146" i="90" s="1"/>
  <c r="Y119" i="90"/>
  <c r="AB119" i="90" s="1"/>
  <c r="Y95" i="90"/>
  <c r="AB95" i="90" s="1"/>
  <c r="Y72" i="90"/>
  <c r="Y47" i="90"/>
  <c r="AB47" i="90" s="1"/>
  <c r="AE47" i="90" s="1"/>
  <c r="Y21" i="90"/>
  <c r="AB21" i="90" s="1"/>
  <c r="Y167" i="90"/>
  <c r="AB167" i="90" s="1"/>
  <c r="AE167" i="90" s="1"/>
  <c r="Y143" i="90"/>
  <c r="AB143" i="90" s="1"/>
  <c r="Y116" i="90"/>
  <c r="Y100" i="90"/>
  <c r="AB100" i="90" s="1"/>
  <c r="AE100" i="90" s="1"/>
  <c r="Y81" i="90"/>
  <c r="AB81" i="90" s="1"/>
  <c r="AE81" i="90" s="1"/>
  <c r="Y55" i="90"/>
  <c r="AB55" i="90" s="1"/>
  <c r="Y27" i="90"/>
  <c r="AB27" i="90" s="1"/>
  <c r="Y169" i="90"/>
  <c r="AB169" i="90" s="1"/>
  <c r="AE169" i="90" s="1"/>
  <c r="Y144" i="90"/>
  <c r="AB144" i="90" s="1"/>
  <c r="Y117" i="90"/>
  <c r="Y93" i="90"/>
  <c r="AB93" i="90" s="1"/>
  <c r="Y76" i="90"/>
  <c r="AB76" i="90" s="1"/>
  <c r="AE76" i="90" s="1"/>
  <c r="Y56" i="90"/>
  <c r="AB56" i="90" s="1"/>
  <c r="Y184" i="90"/>
  <c r="Y164" i="90"/>
  <c r="AB164" i="90" s="1"/>
  <c r="AE164" i="90" s="1"/>
  <c r="Y133" i="90"/>
  <c r="AB133" i="90" s="1"/>
  <c r="Y115" i="90"/>
  <c r="Y92" i="90"/>
  <c r="AB92" i="90" s="1"/>
  <c r="Y61" i="90"/>
  <c r="AB61" i="90" s="1"/>
  <c r="Y41" i="90"/>
  <c r="AB41" i="90" s="1"/>
  <c r="AE41" i="90" s="1"/>
  <c r="Y180" i="90"/>
  <c r="AB180" i="90" s="1"/>
  <c r="AE180" i="90" s="1"/>
  <c r="Y159" i="90"/>
  <c r="AB159" i="90" s="1"/>
  <c r="AE159" i="90" s="1"/>
  <c r="Y134" i="90"/>
  <c r="AB134" i="90" s="1"/>
  <c r="Y111" i="90"/>
  <c r="AB111" i="90" s="1"/>
  <c r="Y86" i="90"/>
  <c r="AB86" i="90" s="1"/>
  <c r="Y67" i="90"/>
  <c r="AB67" i="90" s="1"/>
  <c r="Y38" i="90"/>
  <c r="AB38" i="90" s="1"/>
  <c r="AE38" i="90" s="1"/>
  <c r="Y179" i="90"/>
  <c r="AB179" i="90" s="1"/>
  <c r="AE179" i="90" s="1"/>
  <c r="Y163" i="90"/>
  <c r="AB163" i="90" s="1"/>
  <c r="AE163" i="90" s="1"/>
  <c r="Y147" i="90"/>
  <c r="AB147" i="90" s="1"/>
  <c r="Y120" i="90"/>
  <c r="AB120" i="90" s="1"/>
  <c r="Y96" i="90"/>
  <c r="AB96" i="90" s="1"/>
  <c r="Y71" i="90"/>
  <c r="AB71" i="90" s="1"/>
  <c r="Y46" i="90"/>
  <c r="AB46" i="90" s="1"/>
  <c r="AE46" i="90" s="1"/>
  <c r="Y22" i="90"/>
  <c r="AB22" i="90" s="1"/>
  <c r="Y160" i="90"/>
  <c r="AB160" i="90" s="1"/>
  <c r="AE160" i="90" s="1"/>
  <c r="Y141" i="90"/>
  <c r="AB141" i="90" s="1"/>
  <c r="Y121" i="90"/>
  <c r="Y97" i="90"/>
  <c r="AB97" i="90" s="1"/>
  <c r="Y36" i="90"/>
  <c r="AB36" i="90" s="1"/>
  <c r="AE36" i="90" s="1"/>
  <c r="Y23" i="90"/>
  <c r="AB23" i="90" s="1"/>
  <c r="V816" i="95"/>
  <c r="I816" i="95"/>
  <c r="S21" i="90"/>
  <c r="Y40" i="90"/>
  <c r="AB40" i="90" s="1"/>
  <c r="AE40" i="90" s="1"/>
  <c r="Y88" i="90"/>
  <c r="AB88" i="90" s="1"/>
  <c r="Y136" i="90"/>
  <c r="AB136" i="90" s="1"/>
  <c r="Y185" i="90"/>
  <c r="AB185" i="90" s="1"/>
  <c r="AE185" i="90" s="1"/>
  <c r="Y66" i="90"/>
  <c r="AB66" i="90" s="1"/>
  <c r="Y110" i="90"/>
  <c r="AB110" i="90" s="1"/>
  <c r="Y151" i="90"/>
  <c r="AB151" i="90" s="1"/>
  <c r="AE151" i="90" s="1"/>
  <c r="Y42" i="90"/>
  <c r="AB42" i="90" s="1"/>
  <c r="AE42" i="90" s="1"/>
  <c r="Y85" i="90"/>
  <c r="AB85" i="90" s="1"/>
  <c r="Y132" i="90"/>
  <c r="AB132" i="90" s="1"/>
  <c r="Y174" i="90"/>
  <c r="AB174" i="90" s="1"/>
  <c r="Y53" i="90"/>
  <c r="AB53" i="90" s="1"/>
  <c r="Y105" i="90"/>
  <c r="AB105" i="90" s="1"/>
  <c r="Y153" i="90"/>
  <c r="AB153" i="90" s="1"/>
  <c r="AE153" i="90" s="1"/>
  <c r="V74" i="85"/>
  <c r="V116" i="90" s="1"/>
  <c r="V45" i="85"/>
  <c r="S26" i="90"/>
  <c r="S93" i="90"/>
  <c r="S121" i="90"/>
  <c r="S116" i="90"/>
  <c r="S54" i="90"/>
  <c r="S125" i="90"/>
  <c r="S128" i="90"/>
  <c r="S87" i="90"/>
  <c r="S141" i="90"/>
  <c r="S95" i="90"/>
  <c r="S143" i="90"/>
  <c r="S27" i="90"/>
  <c r="S22" i="90"/>
  <c r="S23" i="90"/>
  <c r="S135" i="90"/>
  <c r="S111" i="90"/>
  <c r="S142" i="90"/>
  <c r="S176" i="90"/>
  <c r="S127" i="90"/>
  <c r="S107" i="90"/>
  <c r="S119" i="90"/>
  <c r="S133" i="90"/>
  <c r="S88" i="90"/>
  <c r="S53" i="90"/>
  <c r="S55" i="90"/>
  <c r="S20" i="90"/>
  <c r="S19" i="90"/>
  <c r="S175" i="90"/>
  <c r="S126" i="90"/>
  <c r="S132" i="90"/>
  <c r="S144" i="90"/>
  <c r="S117" i="90"/>
  <c r="S96" i="90"/>
  <c r="S94" i="90"/>
  <c r="S137" i="90"/>
  <c r="S103" i="90"/>
  <c r="S134" i="90"/>
  <c r="S52" i="90"/>
  <c r="S51" i="90"/>
  <c r="S92" i="90"/>
  <c r="S145" i="90"/>
  <c r="S110" i="90"/>
  <c r="S85" i="90"/>
  <c r="S120" i="90"/>
  <c r="H131" i="95"/>
  <c r="N367" i="95"/>
  <c r="L369" i="95"/>
  <c r="H689" i="95"/>
  <c r="F681" i="95"/>
  <c r="J681" i="95" s="1"/>
  <c r="H683" i="95" s="1"/>
  <c r="S104" i="90" s="1"/>
  <c r="H934" i="95"/>
  <c r="V31" i="90"/>
  <c r="V850" i="95"/>
  <c r="G850" i="95" s="1"/>
  <c r="V810" i="95"/>
  <c r="I689" i="95"/>
  <c r="I758" i="95"/>
  <c r="I764" i="95"/>
  <c r="I484" i="95"/>
  <c r="I466" i="95"/>
  <c r="I1002" i="95"/>
  <c r="I590" i="95"/>
  <c r="V897" i="95"/>
  <c r="I958" i="95"/>
  <c r="V1031" i="95"/>
  <c r="G1031" i="95" s="1"/>
  <c r="V921" i="95"/>
  <c r="I683" i="95"/>
  <c r="I298" i="95"/>
  <c r="I1039" i="95"/>
  <c r="I69" i="95"/>
  <c r="I101" i="95"/>
  <c r="V359" i="95"/>
  <c r="G359" i="95" s="1"/>
  <c r="I553" i="95"/>
  <c r="I673" i="95"/>
  <c r="I804" i="95"/>
  <c r="V43" i="95"/>
  <c r="G43" i="95" s="1"/>
  <c r="V77" i="95"/>
  <c r="G77" i="95" s="1"/>
  <c r="V903" i="95"/>
  <c r="V784" i="95"/>
  <c r="V934" i="95"/>
  <c r="G934" i="95" s="1"/>
  <c r="I734" i="95"/>
  <c r="V798" i="95"/>
  <c r="I145" i="95"/>
  <c r="I909" i="95"/>
  <c r="V167" i="95"/>
  <c r="I458" i="95"/>
  <c r="V137" i="95"/>
  <c r="G137" i="95" s="1"/>
  <c r="V790" i="95"/>
  <c r="I113" i="95"/>
  <c r="I1018" i="95"/>
  <c r="I927" i="95"/>
  <c r="V83" i="95"/>
  <c r="G83" i="95" s="1"/>
  <c r="I107" i="95"/>
  <c r="I600" i="95"/>
  <c r="I660" i="95"/>
  <c r="I161" i="95"/>
  <c r="I288" i="95"/>
  <c r="I720" i="95"/>
  <c r="I772" i="95"/>
  <c r="I27" i="95"/>
  <c r="V740" i="95"/>
  <c r="G740" i="95" s="1"/>
  <c r="I891" i="95"/>
  <c r="V21" i="95"/>
  <c r="G21" i="95" s="1"/>
  <c r="I95" i="95"/>
  <c r="I490" i="95"/>
  <c r="I860" i="95"/>
  <c r="I822" i="95"/>
  <c r="V915" i="95"/>
  <c r="G971" i="95"/>
  <c r="G983" i="95"/>
  <c r="G1039" i="95"/>
  <c r="G89" i="95"/>
  <c r="G101" i="95"/>
  <c r="G764" i="95"/>
  <c r="G958" i="95"/>
  <c r="G946" i="95"/>
  <c r="G995" i="95"/>
  <c r="G977" i="95"/>
  <c r="G720" i="95"/>
  <c r="I626" i="95"/>
  <c r="G27" i="95"/>
  <c r="I971" i="95"/>
  <c r="I225" i="95"/>
  <c r="G860" i="95"/>
  <c r="I872" i="95"/>
  <c r="I983" i="95"/>
  <c r="I89" i="95"/>
  <c r="G866" i="95"/>
  <c r="G964" i="95"/>
  <c r="I695" i="95"/>
  <c r="I946" i="95"/>
  <c r="I533" i="95"/>
  <c r="I616" i="95"/>
  <c r="V569" i="95"/>
  <c r="G569" i="95" s="1"/>
  <c r="G758" i="95"/>
  <c r="I728" i="95"/>
  <c r="I940" i="95"/>
  <c r="I714" i="95"/>
  <c r="G51" i="95"/>
  <c r="G69" i="95"/>
  <c r="G119" i="95"/>
  <c r="V187" i="95"/>
  <c r="I995" i="95"/>
  <c r="G752" i="95"/>
  <c r="I255" i="95"/>
  <c r="I318" i="95"/>
  <c r="I884" i="95"/>
  <c r="G107" i="95"/>
  <c r="G113" i="95"/>
  <c r="I472" i="95"/>
  <c r="I636" i="95"/>
  <c r="I746" i="95"/>
  <c r="I31" i="95"/>
  <c r="I478" i="95"/>
  <c r="I840" i="95"/>
  <c r="V878" i="95"/>
  <c r="G940" i="95"/>
  <c r="V155" i="95"/>
  <c r="I977" i="95"/>
  <c r="V308" i="95"/>
  <c r="G308" i="95" s="1"/>
  <c r="I496" i="95"/>
  <c r="I752" i="95"/>
  <c r="V177" i="95"/>
  <c r="G177" i="95" s="1"/>
  <c r="V543" i="95"/>
  <c r="G543" i="95" s="1"/>
  <c r="V580" i="95"/>
  <c r="V654" i="95"/>
  <c r="V705" i="95"/>
  <c r="G705" i="95" s="1"/>
  <c r="I866" i="95"/>
  <c r="G95" i="95"/>
  <c r="V989" i="95"/>
  <c r="G989" i="95" s="1"/>
  <c r="G31" i="95"/>
  <c r="I563" i="95"/>
  <c r="I964" i="95"/>
  <c r="G714" i="95"/>
  <c r="V37" i="95"/>
  <c r="G37" i="95" s="1"/>
  <c r="V1012" i="95"/>
  <c r="G1012" i="95" s="1"/>
  <c r="V1045" i="95"/>
  <c r="G1045" i="95" s="1"/>
  <c r="V60" i="95"/>
  <c r="G60" i="95" s="1"/>
  <c r="V125" i="95"/>
  <c r="G125" i="95" s="1"/>
  <c r="I610" i="95"/>
  <c r="I119" i="95"/>
  <c r="V245" i="95"/>
  <c r="I51" i="95"/>
  <c r="V235" i="95"/>
  <c r="I778" i="95"/>
  <c r="V828" i="95"/>
  <c r="AE93" i="90" l="1"/>
  <c r="AE94" i="90"/>
  <c r="AE133" i="90"/>
  <c r="AE95" i="90"/>
  <c r="AE141" i="90"/>
  <c r="AE110" i="90"/>
  <c r="AE132" i="90"/>
  <c r="AE176" i="90"/>
  <c r="AE125" i="90"/>
  <c r="AE145" i="90"/>
  <c r="AE111" i="90"/>
  <c r="AE96" i="90"/>
  <c r="AE134" i="90"/>
  <c r="AE26" i="90"/>
  <c r="AE119" i="90"/>
  <c r="AB31" i="90"/>
  <c r="AE31" i="90" s="1"/>
  <c r="AE30" i="90" s="1"/>
  <c r="AE29" i="90" s="1"/>
  <c r="AB117" i="90"/>
  <c r="AE117" i="90" s="1"/>
  <c r="AE144" i="90"/>
  <c r="AE52" i="90"/>
  <c r="AE45" i="90"/>
  <c r="F27" i="64" s="1"/>
  <c r="AE59" i="90"/>
  <c r="AE53" i="90"/>
  <c r="AE21" i="90"/>
  <c r="AE20" i="90"/>
  <c r="AE22" i="90"/>
  <c r="AE142" i="90"/>
  <c r="AE143" i="90"/>
  <c r="AE175" i="90"/>
  <c r="AE126" i="90"/>
  <c r="AE104" i="90"/>
  <c r="AE103" i="90"/>
  <c r="AE92" i="90"/>
  <c r="AE51" i="90"/>
  <c r="AB72" i="90"/>
  <c r="AE135" i="90"/>
  <c r="AE88" i="90"/>
  <c r="AE55" i="90"/>
  <c r="AB118" i="90"/>
  <c r="AE118" i="90" s="1"/>
  <c r="AE66" i="90"/>
  <c r="H233" i="95"/>
  <c r="S67" i="90"/>
  <c r="F316" i="95"/>
  <c r="J316" i="95" s="1"/>
  <c r="H318" i="95" s="1"/>
  <c r="F345" i="95" s="1"/>
  <c r="J345" i="95" s="1"/>
  <c r="P352" i="95" s="1"/>
  <c r="L306" i="95"/>
  <c r="H308" i="95" s="1"/>
  <c r="AE146" i="90"/>
  <c r="AE97" i="90"/>
  <c r="AE137" i="90"/>
  <c r="AE107" i="90"/>
  <c r="AE54" i="90"/>
  <c r="AE86" i="90"/>
  <c r="AE178" i="90"/>
  <c r="P34" i="68" s="1"/>
  <c r="S72" i="90"/>
  <c r="AE85" i="90"/>
  <c r="AB116" i="90"/>
  <c r="AE116" i="90" s="1"/>
  <c r="AE99" i="90"/>
  <c r="AE127" i="90"/>
  <c r="AE27" i="90"/>
  <c r="AE87" i="90"/>
  <c r="AE166" i="90"/>
  <c r="P36" i="68" s="1"/>
  <c r="AE98" i="90"/>
  <c r="AE128" i="90"/>
  <c r="AE120" i="90"/>
  <c r="AE158" i="90"/>
  <c r="AB115" i="90"/>
  <c r="AE115" i="90" s="1"/>
  <c r="AE147" i="90"/>
  <c r="H695" i="95"/>
  <c r="S106" i="90" s="1"/>
  <c r="S105" i="90"/>
  <c r="AE136" i="90"/>
  <c r="AE75" i="90"/>
  <c r="AE149" i="90"/>
  <c r="L371" i="95"/>
  <c r="N369" i="95"/>
  <c r="AE23" i="90"/>
  <c r="AE174" i="90"/>
  <c r="AE56" i="90"/>
  <c r="AE34" i="90"/>
  <c r="V50" i="85"/>
  <c r="P51" i="85"/>
  <c r="V51" i="85" s="1"/>
  <c r="AE109" i="90" l="1"/>
  <c r="F55" i="64" s="1"/>
  <c r="G55" i="64" s="1"/>
  <c r="CN55" i="64" s="1"/>
  <c r="AE25" i="90"/>
  <c r="F16" i="64" s="1"/>
  <c r="AE106" i="90"/>
  <c r="AE105" i="90"/>
  <c r="AE67" i="90"/>
  <c r="P17" i="68"/>
  <c r="F20" i="64"/>
  <c r="G20" i="64" s="1"/>
  <c r="AB20" i="64" s="1"/>
  <c r="AE72" i="90"/>
  <c r="P27" i="68"/>
  <c r="F86" i="64"/>
  <c r="H107" i="65" s="1"/>
  <c r="AE173" i="90"/>
  <c r="P28" i="68" s="1"/>
  <c r="F80" i="64"/>
  <c r="H101" i="65" s="1"/>
  <c r="AE140" i="90"/>
  <c r="V34" i="85"/>
  <c r="V121" i="90" s="1"/>
  <c r="S68" i="90"/>
  <c r="J233" i="95"/>
  <c r="N233" i="95" s="1"/>
  <c r="H235" i="95" s="1"/>
  <c r="F326" i="95"/>
  <c r="J326" i="95" s="1"/>
  <c r="H328" i="95" s="1"/>
  <c r="AE50" i="90"/>
  <c r="P30" i="68" s="1"/>
  <c r="AE131" i="90"/>
  <c r="AE130" i="90" s="1"/>
  <c r="AE84" i="90"/>
  <c r="P19" i="68" s="1"/>
  <c r="S69" i="90"/>
  <c r="AE91" i="90"/>
  <c r="F49" i="64" s="1"/>
  <c r="AE124" i="90"/>
  <c r="F63" i="64" s="1"/>
  <c r="F243" i="95"/>
  <c r="J243" i="95" s="1"/>
  <c r="H245" i="95" s="1"/>
  <c r="F253" i="95" s="1"/>
  <c r="L253" i="95" s="1"/>
  <c r="H255" i="95" s="1"/>
  <c r="S62" i="90" s="1"/>
  <c r="S60" i="90"/>
  <c r="P32" i="68"/>
  <c r="F74" i="64"/>
  <c r="P29" i="68"/>
  <c r="F24" i="64"/>
  <c r="AE33" i="90"/>
  <c r="F42" i="64"/>
  <c r="P23" i="68"/>
  <c r="AE74" i="90"/>
  <c r="H35" i="65"/>
  <c r="G27" i="64"/>
  <c r="N371" i="95"/>
  <c r="L373" i="95"/>
  <c r="F77" i="64"/>
  <c r="P18" i="68"/>
  <c r="AE139" i="90" l="1"/>
  <c r="P55" i="64"/>
  <c r="I76" i="65"/>
  <c r="CF55" i="64"/>
  <c r="AZ55" i="64"/>
  <c r="BH55" i="64"/>
  <c r="AV55" i="64"/>
  <c r="CR55" i="64"/>
  <c r="AF55" i="64"/>
  <c r="AJ55" i="64"/>
  <c r="AR55" i="64"/>
  <c r="T55" i="64"/>
  <c r="CV55" i="64"/>
  <c r="BX55" i="64"/>
  <c r="P24" i="68"/>
  <c r="H55" i="64"/>
  <c r="AB55" i="64"/>
  <c r="BT55" i="64"/>
  <c r="X55" i="64"/>
  <c r="AN55" i="64"/>
  <c r="BL55" i="64"/>
  <c r="BP55" i="64"/>
  <c r="BD55" i="64"/>
  <c r="CB55" i="64"/>
  <c r="CJ55" i="64"/>
  <c r="L55" i="64"/>
  <c r="H76" i="65"/>
  <c r="AE102" i="90"/>
  <c r="F52" i="64" s="1"/>
  <c r="P25" i="68"/>
  <c r="AE60" i="90"/>
  <c r="AE62" i="90"/>
  <c r="AE68" i="90"/>
  <c r="H21" i="65"/>
  <c r="H19" i="65" s="1"/>
  <c r="BT20" i="64"/>
  <c r="AJ20" i="64"/>
  <c r="AV20" i="64"/>
  <c r="AF20" i="64"/>
  <c r="CB20" i="64"/>
  <c r="P20" i="64"/>
  <c r="BH20" i="64"/>
  <c r="CJ20" i="64"/>
  <c r="AB121" i="90"/>
  <c r="AE121" i="90" s="1"/>
  <c r="AE114" i="90" s="1"/>
  <c r="F59" i="64" s="1"/>
  <c r="I21" i="65"/>
  <c r="I19" i="65" s="1"/>
  <c r="J21" i="65" s="1"/>
  <c r="J19" i="65" s="1"/>
  <c r="H20" i="64"/>
  <c r="T20" i="64"/>
  <c r="BD20" i="64"/>
  <c r="BP20" i="64"/>
  <c r="L20" i="64"/>
  <c r="CV20" i="64"/>
  <c r="AZ20" i="64"/>
  <c r="AR20" i="64"/>
  <c r="BX20" i="64"/>
  <c r="CR20" i="64"/>
  <c r="X20" i="64"/>
  <c r="BL20" i="64"/>
  <c r="CF20" i="64"/>
  <c r="AN20" i="64"/>
  <c r="CN20" i="64"/>
  <c r="G86" i="64"/>
  <c r="AV86" i="64" s="1"/>
  <c r="G80" i="64"/>
  <c r="BX80" i="64" s="1"/>
  <c r="F31" i="64"/>
  <c r="G31" i="64" s="1"/>
  <c r="CN31" i="64" s="1"/>
  <c r="F83" i="64"/>
  <c r="G83" i="64" s="1"/>
  <c r="BT83" i="64" s="1"/>
  <c r="P21" i="68"/>
  <c r="F71" i="64"/>
  <c r="G71" i="64" s="1"/>
  <c r="BP71" i="64" s="1"/>
  <c r="F67" i="64"/>
  <c r="G67" i="64" s="1"/>
  <c r="BL67" i="64" s="1"/>
  <c r="S70" i="90"/>
  <c r="F349" i="95"/>
  <c r="J349" i="95" s="1"/>
  <c r="F353" i="95" s="1"/>
  <c r="P35" i="68"/>
  <c r="F46" i="64"/>
  <c r="H67" i="65" s="1"/>
  <c r="S61" i="90"/>
  <c r="J353" i="95"/>
  <c r="H359" i="95" s="1"/>
  <c r="S71" i="90" s="1"/>
  <c r="H70" i="65"/>
  <c r="G49" i="64"/>
  <c r="CN49" i="64" s="1"/>
  <c r="P33" i="68"/>
  <c r="P26" i="68"/>
  <c r="G63" i="64"/>
  <c r="H84" i="65"/>
  <c r="H82" i="65" s="1"/>
  <c r="AE123" i="90"/>
  <c r="G16" i="64"/>
  <c r="H17" i="65"/>
  <c r="N373" i="95"/>
  <c r="L375" i="95"/>
  <c r="H95" i="65"/>
  <c r="G74" i="64"/>
  <c r="H98" i="65"/>
  <c r="G77" i="64"/>
  <c r="CN27" i="64"/>
  <c r="H27" i="64"/>
  <c r="BP27" i="64"/>
  <c r="BL27" i="64"/>
  <c r="AZ27" i="64"/>
  <c r="BX27" i="64"/>
  <c r="BD27" i="64"/>
  <c r="AV27" i="64"/>
  <c r="X27" i="64"/>
  <c r="CF27" i="64"/>
  <c r="AJ27" i="64"/>
  <c r="BH27" i="64"/>
  <c r="AF27" i="64"/>
  <c r="CB27" i="64"/>
  <c r="CR27" i="64"/>
  <c r="T27" i="64"/>
  <c r="AN27" i="64"/>
  <c r="AR27" i="64"/>
  <c r="CJ27" i="64"/>
  <c r="AB27" i="64"/>
  <c r="I35" i="65"/>
  <c r="BT27" i="64"/>
  <c r="CV27" i="64"/>
  <c r="L27" i="64"/>
  <c r="P27" i="64"/>
  <c r="H63" i="65"/>
  <c r="H61" i="65" s="1"/>
  <c r="G42" i="64"/>
  <c r="H32" i="65"/>
  <c r="H30" i="65" s="1"/>
  <c r="G24" i="64"/>
  <c r="P15" i="68" l="1"/>
  <c r="DY55" i="64"/>
  <c r="DZ55" i="64" s="1"/>
  <c r="AE83" i="90"/>
  <c r="AE71" i="90"/>
  <c r="AE61" i="90"/>
  <c r="AE58" i="90" s="1"/>
  <c r="AE113" i="90"/>
  <c r="DY20" i="64"/>
  <c r="DZ20" i="64" s="1"/>
  <c r="P20" i="68"/>
  <c r="BX86" i="64"/>
  <c r="CR86" i="64"/>
  <c r="H86" i="64"/>
  <c r="BP86" i="64"/>
  <c r="BL86" i="64"/>
  <c r="CJ86" i="64"/>
  <c r="CV86" i="64"/>
  <c r="BH86" i="64"/>
  <c r="AN86" i="64"/>
  <c r="L86" i="64"/>
  <c r="AF86" i="64"/>
  <c r="BT86" i="64"/>
  <c r="CR31" i="64"/>
  <c r="T86" i="64"/>
  <c r="AR86" i="64"/>
  <c r="CN86" i="64"/>
  <c r="P86" i="64"/>
  <c r="I107" i="65"/>
  <c r="AZ86" i="64"/>
  <c r="AJ86" i="64"/>
  <c r="BD86" i="64"/>
  <c r="AV80" i="64"/>
  <c r="X86" i="64"/>
  <c r="CB86" i="64"/>
  <c r="AB86" i="64"/>
  <c r="CF86" i="64"/>
  <c r="BL80" i="64"/>
  <c r="CF31" i="64"/>
  <c r="AZ31" i="64"/>
  <c r="BT31" i="64"/>
  <c r="BH80" i="64"/>
  <c r="T80" i="64"/>
  <c r="CJ83" i="64"/>
  <c r="CF80" i="64"/>
  <c r="AB83" i="64"/>
  <c r="CV83" i="64"/>
  <c r="AB80" i="64"/>
  <c r="I39" i="65"/>
  <c r="AR31" i="64"/>
  <c r="CV31" i="64"/>
  <c r="AJ80" i="64"/>
  <c r="H80" i="64"/>
  <c r="CN80" i="64"/>
  <c r="AN31" i="64"/>
  <c r="L31" i="64"/>
  <c r="P80" i="64"/>
  <c r="X80" i="64"/>
  <c r="AF80" i="64"/>
  <c r="I101" i="65"/>
  <c r="AN80" i="64"/>
  <c r="AR83" i="64"/>
  <c r="AZ80" i="64"/>
  <c r="CJ80" i="64"/>
  <c r="BD80" i="64"/>
  <c r="CR80" i="64"/>
  <c r="CV80" i="64"/>
  <c r="AJ31" i="64"/>
  <c r="BP31" i="64"/>
  <c r="CJ31" i="64"/>
  <c r="AF31" i="64"/>
  <c r="AB31" i="64"/>
  <c r="BH31" i="64"/>
  <c r="BL31" i="64"/>
  <c r="CB31" i="64"/>
  <c r="T31" i="64"/>
  <c r="BD31" i="64"/>
  <c r="BT80" i="64"/>
  <c r="BP80" i="64"/>
  <c r="L80" i="64"/>
  <c r="AR80" i="64"/>
  <c r="CB80" i="64"/>
  <c r="H39" i="65"/>
  <c r="AF83" i="64"/>
  <c r="T83" i="64"/>
  <c r="L83" i="64"/>
  <c r="H83" i="64"/>
  <c r="AJ83" i="64"/>
  <c r="AN83" i="64"/>
  <c r="BH83" i="64"/>
  <c r="CR83" i="64"/>
  <c r="AZ83" i="64"/>
  <c r="X83" i="64"/>
  <c r="BD83" i="64"/>
  <c r="BX83" i="64"/>
  <c r="AV31" i="64"/>
  <c r="H31" i="64"/>
  <c r="BX31" i="64"/>
  <c r="P31" i="64"/>
  <c r="X31" i="64"/>
  <c r="BL83" i="64"/>
  <c r="P83" i="64"/>
  <c r="AV83" i="64"/>
  <c r="BP83" i="64"/>
  <c r="I104" i="65"/>
  <c r="CN83" i="64"/>
  <c r="CB83" i="64"/>
  <c r="CF83" i="64"/>
  <c r="H104" i="65"/>
  <c r="BX71" i="64"/>
  <c r="X71" i="64"/>
  <c r="CB71" i="64"/>
  <c r="H71" i="64"/>
  <c r="I92" i="65"/>
  <c r="CV71" i="64"/>
  <c r="AR71" i="64"/>
  <c r="BL71" i="64"/>
  <c r="P71" i="64"/>
  <c r="CJ71" i="64"/>
  <c r="AV71" i="64"/>
  <c r="AZ71" i="64"/>
  <c r="BD71" i="64"/>
  <c r="AJ71" i="64"/>
  <c r="CN67" i="64"/>
  <c r="P67" i="64"/>
  <c r="L71" i="64"/>
  <c r="T71" i="64"/>
  <c r="AF71" i="64"/>
  <c r="AB71" i="64"/>
  <c r="CR67" i="64"/>
  <c r="CJ67" i="64"/>
  <c r="AV67" i="64"/>
  <c r="X67" i="64"/>
  <c r="BT71" i="64"/>
  <c r="BH71" i="64"/>
  <c r="AN71" i="64"/>
  <c r="CN71" i="64"/>
  <c r="CF71" i="64"/>
  <c r="CR71" i="64"/>
  <c r="AB67" i="64"/>
  <c r="L67" i="64"/>
  <c r="AZ67" i="64"/>
  <c r="BP67" i="64"/>
  <c r="T67" i="64"/>
  <c r="H67" i="64"/>
  <c r="BH67" i="64"/>
  <c r="BT67" i="64"/>
  <c r="I88" i="65"/>
  <c r="I86" i="65" s="1"/>
  <c r="J88" i="65" s="1"/>
  <c r="J86" i="65" s="1"/>
  <c r="H92" i="65"/>
  <c r="AF67" i="64"/>
  <c r="AN67" i="64"/>
  <c r="AJ67" i="64"/>
  <c r="AR67" i="64"/>
  <c r="BX67" i="64"/>
  <c r="H88" i="65"/>
  <c r="H86" i="65" s="1"/>
  <c r="CF67" i="64"/>
  <c r="BD67" i="64"/>
  <c r="CB67" i="64"/>
  <c r="CV67" i="64"/>
  <c r="G46" i="64"/>
  <c r="BT46" i="64" s="1"/>
  <c r="CB49" i="64"/>
  <c r="AZ49" i="64"/>
  <c r="CV49" i="64"/>
  <c r="X49" i="64"/>
  <c r="BD49" i="64"/>
  <c r="P49" i="64"/>
  <c r="BL49" i="64"/>
  <c r="I70" i="65"/>
  <c r="T49" i="64"/>
  <c r="BX49" i="64"/>
  <c r="CJ49" i="64"/>
  <c r="L49" i="64"/>
  <c r="AJ49" i="64"/>
  <c r="AN49" i="64"/>
  <c r="CF49" i="64"/>
  <c r="H49" i="64"/>
  <c r="AV49" i="64"/>
  <c r="BP49" i="64"/>
  <c r="BT49" i="64"/>
  <c r="AF49" i="64"/>
  <c r="BH49" i="64"/>
  <c r="AB49" i="64"/>
  <c r="AR49" i="64"/>
  <c r="CR49" i="64"/>
  <c r="AN63" i="64"/>
  <c r="CJ63" i="64"/>
  <c r="BX63" i="64"/>
  <c r="BH63" i="64"/>
  <c r="P63" i="64"/>
  <c r="CR63" i="64"/>
  <c r="I84" i="65"/>
  <c r="I82" i="65" s="1"/>
  <c r="J84" i="65" s="1"/>
  <c r="J82" i="65" s="1"/>
  <c r="AZ63" i="64"/>
  <c r="AV63" i="64"/>
  <c r="CV63" i="64"/>
  <c r="AB63" i="64"/>
  <c r="AF63" i="64"/>
  <c r="CB63" i="64"/>
  <c r="BL63" i="64"/>
  <c r="L63" i="64"/>
  <c r="AJ63" i="64"/>
  <c r="H63" i="64"/>
  <c r="BT63" i="64"/>
  <c r="CF63" i="64"/>
  <c r="X63" i="64"/>
  <c r="AR63" i="64"/>
  <c r="BP63" i="64"/>
  <c r="T63" i="64"/>
  <c r="BD63" i="64"/>
  <c r="CN63" i="64"/>
  <c r="BX16" i="64"/>
  <c r="BT16" i="64"/>
  <c r="AB16" i="64"/>
  <c r="CN16" i="64"/>
  <c r="T16" i="64"/>
  <c r="AV16" i="64"/>
  <c r="L16" i="64"/>
  <c r="CB16" i="64"/>
  <c r="BH16" i="64"/>
  <c r="X16" i="64"/>
  <c r="AN16" i="64"/>
  <c r="CJ16" i="64"/>
  <c r="AJ16" i="64"/>
  <c r="BL16" i="64"/>
  <c r="CR16" i="64"/>
  <c r="AF16" i="64"/>
  <c r="BP16" i="64"/>
  <c r="H16" i="64"/>
  <c r="BD16" i="64"/>
  <c r="I17" i="65"/>
  <c r="CF16" i="64"/>
  <c r="AZ16" i="64"/>
  <c r="CV16" i="64"/>
  <c r="P16" i="64"/>
  <c r="AR16" i="64"/>
  <c r="G52" i="64"/>
  <c r="H73" i="65"/>
  <c r="H65" i="65" s="1"/>
  <c r="AJ42" i="64"/>
  <c r="CF42" i="64"/>
  <c r="CR42" i="64"/>
  <c r="BD42" i="64"/>
  <c r="AB42" i="64"/>
  <c r="P42" i="64"/>
  <c r="BX42" i="64"/>
  <c r="L42" i="64"/>
  <c r="CN42" i="64"/>
  <c r="H42" i="64"/>
  <c r="BL42" i="64"/>
  <c r="AV42" i="64"/>
  <c r="AF42" i="64"/>
  <c r="AN42" i="64"/>
  <c r="AR42" i="64"/>
  <c r="BP42" i="64"/>
  <c r="CB42" i="64"/>
  <c r="T42" i="64"/>
  <c r="BH42" i="64"/>
  <c r="CJ42" i="64"/>
  <c r="I63" i="65"/>
  <c r="I61" i="65" s="1"/>
  <c r="J63" i="65" s="1"/>
  <c r="J61" i="65" s="1"/>
  <c r="X42" i="64"/>
  <c r="AZ42" i="64"/>
  <c r="BT42" i="64"/>
  <c r="CV42" i="64"/>
  <c r="CF77" i="64"/>
  <c r="CV77" i="64"/>
  <c r="P77" i="64"/>
  <c r="AV77" i="64"/>
  <c r="I98" i="65"/>
  <c r="AZ77" i="64"/>
  <c r="H77" i="64"/>
  <c r="BL77" i="64"/>
  <c r="BT77" i="64"/>
  <c r="CN77" i="64"/>
  <c r="CJ77" i="64"/>
  <c r="BP77" i="64"/>
  <c r="L77" i="64"/>
  <c r="BH77" i="64"/>
  <c r="X77" i="64"/>
  <c r="CB77" i="64"/>
  <c r="BX77" i="64"/>
  <c r="AF77" i="64"/>
  <c r="T77" i="64"/>
  <c r="AR77" i="64"/>
  <c r="AB77" i="64"/>
  <c r="AN77" i="64"/>
  <c r="AJ77" i="64"/>
  <c r="CR77" i="64"/>
  <c r="BD77" i="64"/>
  <c r="DY27" i="64"/>
  <c r="DZ27" i="64" s="1"/>
  <c r="AR74" i="64"/>
  <c r="X74" i="64"/>
  <c r="T74" i="64"/>
  <c r="CJ74" i="64"/>
  <c r="AN74" i="64"/>
  <c r="BT74" i="64"/>
  <c r="BD74" i="64"/>
  <c r="CN74" i="64"/>
  <c r="P74" i="64"/>
  <c r="I95" i="65"/>
  <c r="CV74" i="64"/>
  <c r="BP74" i="64"/>
  <c r="L74" i="64"/>
  <c r="AJ74" i="64"/>
  <c r="H74" i="64"/>
  <c r="BX74" i="64"/>
  <c r="BL74" i="64"/>
  <c r="CR74" i="64"/>
  <c r="AB74" i="64"/>
  <c r="BH74" i="64"/>
  <c r="AF74" i="64"/>
  <c r="AZ74" i="64"/>
  <c r="AV74" i="64"/>
  <c r="CF74" i="64"/>
  <c r="CB74" i="64"/>
  <c r="CF24" i="64"/>
  <c r="I32" i="65"/>
  <c r="I30" i="65" s="1"/>
  <c r="J32" i="65" s="1"/>
  <c r="CV24" i="64"/>
  <c r="P24" i="64"/>
  <c r="CJ24" i="64"/>
  <c r="AF24" i="64"/>
  <c r="AB24" i="64"/>
  <c r="BT24" i="64"/>
  <c r="BD24" i="64"/>
  <c r="BP24" i="64"/>
  <c r="L24" i="64"/>
  <c r="CR24" i="64"/>
  <c r="AN24" i="64"/>
  <c r="H24" i="64"/>
  <c r="AV24" i="64"/>
  <c r="AR24" i="64"/>
  <c r="AZ24" i="64"/>
  <c r="T24" i="64"/>
  <c r="AJ24" i="64"/>
  <c r="BX24" i="64"/>
  <c r="BL24" i="64"/>
  <c r="X24" i="64"/>
  <c r="CB24" i="64"/>
  <c r="BH24" i="64"/>
  <c r="CN24" i="64"/>
  <c r="N375" i="95"/>
  <c r="L377" i="95"/>
  <c r="H80" i="65"/>
  <c r="H78" i="65" s="1"/>
  <c r="G59" i="64"/>
  <c r="F34" i="64" l="1"/>
  <c r="G34" i="64" s="1"/>
  <c r="P16" i="68"/>
  <c r="H42" i="65"/>
  <c r="H37" i="65" s="1"/>
  <c r="AE49" i="90"/>
  <c r="EA20" i="64"/>
  <c r="DY86" i="64"/>
  <c r="DZ86" i="64" s="1"/>
  <c r="DY31" i="64"/>
  <c r="DZ31" i="64" s="1"/>
  <c r="DY80" i="64"/>
  <c r="DZ80" i="64" s="1"/>
  <c r="DY83" i="64"/>
  <c r="DZ83" i="64" s="1"/>
  <c r="H90" i="65"/>
  <c r="DY71" i="64"/>
  <c r="DZ71" i="64" s="1"/>
  <c r="DY67" i="64"/>
  <c r="DZ67" i="64" s="1"/>
  <c r="I90" i="65"/>
  <c r="J92" i="65" s="1"/>
  <c r="CF46" i="64"/>
  <c r="CR46" i="64"/>
  <c r="BL46" i="64"/>
  <c r="CN46" i="64"/>
  <c r="P46" i="64"/>
  <c r="BH46" i="64"/>
  <c r="L46" i="64"/>
  <c r="I67" i="65"/>
  <c r="BD46" i="64"/>
  <c r="H46" i="64"/>
  <c r="BX46" i="64"/>
  <c r="AR46" i="64"/>
  <c r="X46" i="64"/>
  <c r="AB46" i="64"/>
  <c r="AJ46" i="64"/>
  <c r="T46" i="64"/>
  <c r="AN46" i="64"/>
  <c r="CB46" i="64"/>
  <c r="AV46" i="64"/>
  <c r="CV46" i="64"/>
  <c r="AF46" i="64"/>
  <c r="CJ46" i="64"/>
  <c r="BP46" i="64"/>
  <c r="AZ46" i="64"/>
  <c r="DY49" i="64"/>
  <c r="DZ49" i="64" s="1"/>
  <c r="J35" i="65"/>
  <c r="J30" i="65" s="1"/>
  <c r="DY63" i="64"/>
  <c r="DZ63" i="64" s="1"/>
  <c r="DY16" i="64"/>
  <c r="DZ16" i="64" s="1"/>
  <c r="AB52" i="64"/>
  <c r="BT52" i="64"/>
  <c r="BL52" i="64"/>
  <c r="T52" i="64"/>
  <c r="AZ52" i="64"/>
  <c r="CN52" i="64"/>
  <c r="CJ52" i="64"/>
  <c r="BX52" i="64"/>
  <c r="AV52" i="64"/>
  <c r="AJ52" i="64"/>
  <c r="BP52" i="64"/>
  <c r="I73" i="65"/>
  <c r="AN52" i="64"/>
  <c r="L52" i="64"/>
  <c r="H52" i="64"/>
  <c r="BD52" i="64"/>
  <c r="BH52" i="64"/>
  <c r="P52" i="64"/>
  <c r="AR52" i="64"/>
  <c r="CV52" i="64"/>
  <c r="CB52" i="64"/>
  <c r="AF52" i="64"/>
  <c r="X52" i="64"/>
  <c r="CR52" i="64"/>
  <c r="CF52" i="64"/>
  <c r="DY24" i="64"/>
  <c r="DZ24" i="64" s="1"/>
  <c r="DY74" i="64"/>
  <c r="DZ74" i="64" s="1"/>
  <c r="L379" i="95"/>
  <c r="N377" i="95"/>
  <c r="DY42" i="64"/>
  <c r="DZ42" i="64" s="1"/>
  <c r="X59" i="64"/>
  <c r="CB59" i="64"/>
  <c r="AN59" i="64"/>
  <c r="H59" i="64"/>
  <c r="AF59" i="64"/>
  <c r="BL59" i="64"/>
  <c r="CF59" i="64"/>
  <c r="AV59" i="64"/>
  <c r="P59" i="64"/>
  <c r="CV59" i="64"/>
  <c r="BD59" i="64"/>
  <c r="AJ59" i="64"/>
  <c r="AR59" i="64"/>
  <c r="T59" i="64"/>
  <c r="CN59" i="64"/>
  <c r="BH59" i="64"/>
  <c r="BX59" i="64"/>
  <c r="BP59" i="64"/>
  <c r="CR59" i="64"/>
  <c r="L59" i="64"/>
  <c r="AZ59" i="64"/>
  <c r="CJ59" i="64"/>
  <c r="I80" i="65"/>
  <c r="I78" i="65" s="1"/>
  <c r="J80" i="65" s="1"/>
  <c r="J78" i="65" s="1"/>
  <c r="AB59" i="64"/>
  <c r="BT59" i="64"/>
  <c r="DY77" i="64"/>
  <c r="DZ77" i="64" s="1"/>
  <c r="AJ34" i="64" l="1"/>
  <c r="CF34" i="64"/>
  <c r="L34" i="64"/>
  <c r="CB34" i="64"/>
  <c r="AN34" i="64"/>
  <c r="AF34" i="64"/>
  <c r="X34" i="64"/>
  <c r="BH34" i="64"/>
  <c r="BT34" i="64"/>
  <c r="AB34" i="64"/>
  <c r="H34" i="64"/>
  <c r="CN34" i="64"/>
  <c r="AR34" i="64"/>
  <c r="CV34" i="64"/>
  <c r="BX34" i="64"/>
  <c r="CJ34" i="64"/>
  <c r="BL34" i="64"/>
  <c r="P34" i="64"/>
  <c r="AZ34" i="64"/>
  <c r="BD34" i="64"/>
  <c r="BP34" i="64"/>
  <c r="T34" i="64"/>
  <c r="AV34" i="64"/>
  <c r="CR34" i="64"/>
  <c r="I42" i="65"/>
  <c r="I65" i="65"/>
  <c r="J67" i="65" s="1"/>
  <c r="J101" i="65"/>
  <c r="J98" i="65"/>
  <c r="J107" i="65"/>
  <c r="J104" i="65"/>
  <c r="J95" i="65"/>
  <c r="DY46" i="64"/>
  <c r="DZ46" i="64" s="1"/>
  <c r="DY52" i="64"/>
  <c r="DZ52" i="64" s="1"/>
  <c r="N379" i="95"/>
  <c r="L381" i="95"/>
  <c r="DY59" i="64"/>
  <c r="DZ59" i="64" s="1"/>
  <c r="DY34" i="64" l="1"/>
  <c r="DZ34" i="64" s="1"/>
  <c r="I37" i="65"/>
  <c r="J76" i="65"/>
  <c r="J70" i="65"/>
  <c r="J73" i="65"/>
  <c r="J90" i="65"/>
  <c r="L383" i="95"/>
  <c r="N381" i="95"/>
  <c r="J39" i="65" l="1"/>
  <c r="J42" i="65"/>
  <c r="J65" i="65"/>
  <c r="N383" i="95"/>
  <c r="L385" i="95"/>
  <c r="J37" i="65" l="1"/>
  <c r="L387" i="95"/>
  <c r="N385" i="95"/>
  <c r="N387" i="95" l="1"/>
  <c r="L389" i="95"/>
  <c r="L391" i="95" l="1"/>
  <c r="N389" i="95"/>
  <c r="N391" i="95" l="1"/>
  <c r="L393" i="95"/>
  <c r="L395" i="95" l="1"/>
  <c r="N393" i="95"/>
  <c r="N395" i="95" l="1"/>
  <c r="L397" i="95"/>
  <c r="L399" i="95" l="1"/>
  <c r="N397" i="95"/>
  <c r="N399" i="95" l="1"/>
  <c r="L401" i="95"/>
  <c r="L403" i="95" l="1"/>
  <c r="N401" i="95"/>
  <c r="L405" i="95" l="1"/>
  <c r="N403" i="95"/>
  <c r="N405" i="95" l="1"/>
  <c r="L407" i="95"/>
  <c r="N407" i="95" l="1"/>
  <c r="L409" i="95"/>
  <c r="L411" i="95" l="1"/>
  <c r="N409" i="95"/>
  <c r="N411" i="95" l="1"/>
  <c r="L413" i="95"/>
  <c r="N413" i="95" l="1"/>
  <c r="L415" i="95"/>
  <c r="N415" i="95" l="1"/>
  <c r="L417" i="95"/>
  <c r="L419" i="95" l="1"/>
  <c r="N417" i="95"/>
  <c r="N419" i="95" l="1"/>
  <c r="L421" i="95"/>
  <c r="N421" i="95" l="1"/>
  <c r="L423" i="95"/>
  <c r="N423" i="95" l="1"/>
  <c r="L425" i="95"/>
  <c r="L427" i="95" l="1"/>
  <c r="N425" i="95"/>
  <c r="L429" i="95" l="1"/>
  <c r="N427" i="95"/>
  <c r="N429" i="95" l="1"/>
  <c r="L431" i="95"/>
  <c r="N431" i="95" l="1"/>
  <c r="L433" i="95"/>
  <c r="L435" i="95" l="1"/>
  <c r="N433" i="95"/>
  <c r="L437" i="95" l="1"/>
  <c r="N435" i="95"/>
  <c r="N437" i="95" l="1"/>
  <c r="L439" i="95"/>
  <c r="N439" i="95" l="1"/>
  <c r="L441" i="95"/>
  <c r="L443" i="95" l="1"/>
  <c r="N441" i="95"/>
  <c r="N443" i="95" l="1"/>
  <c r="L445" i="95"/>
  <c r="N445" i="95" l="1"/>
  <c r="L447" i="95"/>
  <c r="N447" i="95" l="1"/>
  <c r="L449" i="95"/>
  <c r="L451" i="95" l="1"/>
  <c r="N449" i="95"/>
  <c r="N451" i="95" l="1"/>
  <c r="L453" i="95"/>
  <c r="N453" i="95" l="1"/>
  <c r="L455" i="95"/>
  <c r="N455" i="95" s="1"/>
  <c r="AM19" i="90"/>
  <c r="V19" i="90" s="1"/>
  <c r="AB19" i="90" s="1"/>
  <c r="AE19" i="90" s="1"/>
  <c r="AE18" i="90" s="1"/>
  <c r="AE17" i="90" l="1"/>
  <c r="P22" i="68"/>
  <c r="F13" i="64"/>
  <c r="H14" i="65" l="1"/>
  <c r="H12" i="65" s="1"/>
  <c r="G13" i="64"/>
  <c r="BT13" i="64" l="1"/>
  <c r="T13" i="64"/>
  <c r="BD13" i="64"/>
  <c r="BH13" i="64"/>
  <c r="AN13" i="64"/>
  <c r="CF13" i="64"/>
  <c r="CR13" i="64"/>
  <c r="CB13" i="64"/>
  <c r="AJ13" i="64"/>
  <c r="BP13" i="64"/>
  <c r="CN13" i="64"/>
  <c r="AV13" i="64"/>
  <c r="AF13" i="64"/>
  <c r="H13" i="64"/>
  <c r="P13" i="64"/>
  <c r="AB13" i="64"/>
  <c r="I14" i="65"/>
  <c r="CV13" i="64"/>
  <c r="AR13" i="64"/>
  <c r="AZ13" i="64"/>
  <c r="BL13" i="64"/>
  <c r="CJ13" i="64"/>
  <c r="L13" i="64"/>
  <c r="X13" i="64"/>
  <c r="BX13" i="64"/>
  <c r="DY13" i="64" l="1"/>
  <c r="DZ13" i="64" s="1"/>
  <c r="I12" i="65"/>
  <c r="J14" i="65" s="1"/>
  <c r="J17" i="65" l="1"/>
  <c r="J12" i="65" s="1"/>
  <c r="AB70" i="90"/>
  <c r="AE70" i="90" s="1"/>
  <c r="AB69" i="90"/>
  <c r="AE69" i="90" s="1"/>
  <c r="AE65" i="90" l="1"/>
  <c r="P14" i="68" l="1"/>
  <c r="AE64" i="90"/>
  <c r="F38" i="64"/>
  <c r="G38" i="64" l="1"/>
  <c r="H51" i="65"/>
  <c r="H49" i="65" s="1"/>
  <c r="CV38" i="64" l="1"/>
  <c r="CN38" i="64"/>
  <c r="H38" i="64"/>
  <c r="BP38" i="64"/>
  <c r="CF38" i="64"/>
  <c r="CR38" i="64"/>
  <c r="BL38" i="64"/>
  <c r="L38" i="64"/>
  <c r="BT38" i="64"/>
  <c r="AV38" i="64"/>
  <c r="AN38" i="64"/>
  <c r="BD38" i="64"/>
  <c r="AJ38" i="64"/>
  <c r="I51" i="65"/>
  <c r="CJ38" i="64"/>
  <c r="AF38" i="64"/>
  <c r="AB38" i="64"/>
  <c r="CB38" i="64"/>
  <c r="AR38" i="64"/>
  <c r="BH38" i="64"/>
  <c r="P38" i="64"/>
  <c r="BX38" i="64"/>
  <c r="T38" i="64"/>
  <c r="X38" i="64"/>
  <c r="AZ38" i="64"/>
  <c r="I49" i="65" l="1"/>
  <c r="J51" i="65" s="1"/>
  <c r="J49" i="65" s="1"/>
  <c r="DY38" i="64"/>
  <c r="DZ38" i="64" s="1"/>
  <c r="AB184" i="90" l="1"/>
  <c r="AE184" i="90" s="1"/>
  <c r="AE183" i="90" l="1"/>
  <c r="AE182" i="90" l="1"/>
  <c r="F90" i="64"/>
  <c r="F10" i="64" s="1"/>
  <c r="C9" i="64" s="1"/>
  <c r="P31" i="68"/>
  <c r="AE190" i="90" l="1"/>
  <c r="S40" i="68"/>
  <c r="G90" i="64"/>
  <c r="G10" i="64" s="1"/>
  <c r="H111" i="65"/>
  <c r="H109" i="65" s="1"/>
  <c r="AH130" i="90" l="1"/>
  <c r="AH123" i="90"/>
  <c r="AH131" i="90"/>
  <c r="AH68" i="90"/>
  <c r="AH51" i="90"/>
  <c r="AH60" i="90"/>
  <c r="AH102" i="90"/>
  <c r="AH169" i="90"/>
  <c r="AH61" i="90"/>
  <c r="AH117" i="90"/>
  <c r="AH99" i="90"/>
  <c r="AH55" i="90"/>
  <c r="AH64" i="90"/>
  <c r="AH95" i="90"/>
  <c r="AH166" i="90"/>
  <c r="AH77" i="90"/>
  <c r="AH115" i="90"/>
  <c r="AH176" i="90"/>
  <c r="AH71" i="90"/>
  <c r="AH154" i="90"/>
  <c r="AH135" i="90"/>
  <c r="AH94" i="90"/>
  <c r="AH88" i="90"/>
  <c r="AH40" i="90"/>
  <c r="AH185" i="90"/>
  <c r="AH119" i="90"/>
  <c r="AH146" i="90"/>
  <c r="AH25" i="90"/>
  <c r="AH19" i="90"/>
  <c r="AH142" i="90"/>
  <c r="AH179" i="90"/>
  <c r="AH89" i="90"/>
  <c r="AH171" i="90"/>
  <c r="AH149" i="90"/>
  <c r="AH47" i="90"/>
  <c r="AH159" i="90"/>
  <c r="AH75" i="90"/>
  <c r="AH124" i="90"/>
  <c r="AH30" i="90"/>
  <c r="AH67" i="90"/>
  <c r="AH96" i="90"/>
  <c r="AH164" i="90"/>
  <c r="AH139" i="90"/>
  <c r="AH59" i="90"/>
  <c r="AH33" i="90"/>
  <c r="AH155" i="90"/>
  <c r="AH34" i="90"/>
  <c r="AH86" i="90"/>
  <c r="AH125" i="90"/>
  <c r="AH79" i="90"/>
  <c r="AH100" i="90"/>
  <c r="AH143" i="90"/>
  <c r="AH145" i="90"/>
  <c r="AH80" i="90"/>
  <c r="AH111" i="90"/>
  <c r="AE191" i="90"/>
  <c r="AE192" i="90" s="1"/>
  <c r="AH93" i="90"/>
  <c r="AH167" i="90"/>
  <c r="AH70" i="90"/>
  <c r="AH107" i="90"/>
  <c r="AH66" i="90"/>
  <c r="AH120" i="90"/>
  <c r="AH118" i="90"/>
  <c r="AH35" i="90"/>
  <c r="AH17" i="90"/>
  <c r="AH22" i="90"/>
  <c r="AH134" i="90"/>
  <c r="AH151" i="90"/>
  <c r="AH174" i="90"/>
  <c r="AH42" i="90"/>
  <c r="AH58" i="90"/>
  <c r="AH29" i="90"/>
  <c r="AH26" i="90"/>
  <c r="AH83" i="90"/>
  <c r="AH161" i="90"/>
  <c r="AH38" i="90"/>
  <c r="AH109" i="90"/>
  <c r="AH23" i="90"/>
  <c r="AH105" i="90"/>
  <c r="AH92" i="90"/>
  <c r="AH147" i="90"/>
  <c r="AH103" i="90"/>
  <c r="AH18" i="90"/>
  <c r="AH162" i="90"/>
  <c r="AH43" i="90"/>
  <c r="AH49" i="90"/>
  <c r="AH85" i="90"/>
  <c r="AH76" i="90"/>
  <c r="AH52" i="90"/>
  <c r="AH116" i="90"/>
  <c r="AH173" i="90"/>
  <c r="AH41" i="90"/>
  <c r="AH87" i="90"/>
  <c r="AH20" i="90"/>
  <c r="AH141" i="90"/>
  <c r="AH37" i="90"/>
  <c r="AH163" i="90"/>
  <c r="AH132" i="90"/>
  <c r="AH153" i="90"/>
  <c r="AH158" i="90"/>
  <c r="AH114" i="90"/>
  <c r="AH53" i="90"/>
  <c r="AH39" i="90"/>
  <c r="AH91" i="90"/>
  <c r="AH156" i="90"/>
  <c r="AH106" i="90"/>
  <c r="AH78" i="90"/>
  <c r="AH136" i="90"/>
  <c r="AH36" i="90"/>
  <c r="AH46" i="90"/>
  <c r="AH110" i="90"/>
  <c r="AH140" i="90"/>
  <c r="AH137" i="90"/>
  <c r="AH45" i="90"/>
  <c r="AH133" i="90"/>
  <c r="AH121" i="90"/>
  <c r="AH150" i="90"/>
  <c r="AH56" i="90"/>
  <c r="AH72" i="90"/>
  <c r="AH180" i="90"/>
  <c r="AH50" i="90"/>
  <c r="AH69" i="90"/>
  <c r="AH65" i="90"/>
  <c r="AH178" i="90"/>
  <c r="AH170" i="90"/>
  <c r="AH168" i="90"/>
  <c r="AH81" i="90"/>
  <c r="AH98" i="90"/>
  <c r="AH144" i="90"/>
  <c r="AH97" i="90"/>
  <c r="AH62" i="90"/>
  <c r="AH27" i="90"/>
  <c r="AH113" i="90"/>
  <c r="AH128" i="90"/>
  <c r="AH127" i="90"/>
  <c r="AH31" i="90"/>
  <c r="AH84" i="90"/>
  <c r="AH160" i="90"/>
  <c r="AH175" i="90"/>
  <c r="AH74" i="90"/>
  <c r="AH21" i="90"/>
  <c r="AH152" i="90"/>
  <c r="AH104" i="90"/>
  <c r="AH54" i="90"/>
  <c r="AH126" i="90"/>
  <c r="AH184" i="90"/>
  <c r="AH183" i="90"/>
  <c r="AH182" i="90"/>
  <c r="H11" i="65"/>
  <c r="C10" i="65" s="1"/>
  <c r="H119" i="65"/>
  <c r="S26" i="68"/>
  <c r="S24" i="68"/>
  <c r="S29" i="68"/>
  <c r="S32" i="68"/>
  <c r="S32" i="69" s="1"/>
  <c r="P32" i="69" s="1"/>
  <c r="S33" i="68"/>
  <c r="S33" i="69" s="1"/>
  <c r="P33" i="69" s="1"/>
  <c r="S16" i="68"/>
  <c r="S15" i="68"/>
  <c r="S34" i="68"/>
  <c r="S34" i="69" s="1"/>
  <c r="P34" i="69" s="1"/>
  <c r="S22" i="68"/>
  <c r="S23" i="68"/>
  <c r="S21" i="68"/>
  <c r="S14" i="68"/>
  <c r="S35" i="68"/>
  <c r="S35" i="69" s="1"/>
  <c r="P35" i="69" s="1"/>
  <c r="S25" i="68"/>
  <c r="S17" i="68"/>
  <c r="S20" i="68"/>
  <c r="S36" i="68"/>
  <c r="S36" i="69" s="1"/>
  <c r="P36" i="69" s="1"/>
  <c r="S18" i="68"/>
  <c r="S41" i="68"/>
  <c r="S42" i="68" s="1"/>
  <c r="S28" i="68"/>
  <c r="S27" i="68"/>
  <c r="S30" i="68"/>
  <c r="S19" i="68"/>
  <c r="S31" i="68"/>
  <c r="CJ90" i="64"/>
  <c r="CJ6" i="64" s="1"/>
  <c r="BD90" i="64"/>
  <c r="BD6" i="64" s="1"/>
  <c r="AJ90" i="64"/>
  <c r="AJ6" i="64" s="1"/>
  <c r="AZ90" i="64"/>
  <c r="AZ6" i="64" s="1"/>
  <c r="BT90" i="64"/>
  <c r="BT6" i="64" s="1"/>
  <c r="L90" i="64"/>
  <c r="L6" i="64" s="1"/>
  <c r="P90" i="64"/>
  <c r="P6" i="64" s="1"/>
  <c r="AV90" i="64"/>
  <c r="AV6" i="64" s="1"/>
  <c r="T90" i="64"/>
  <c r="T6" i="64" s="1"/>
  <c r="CB90" i="64"/>
  <c r="CB6" i="64" s="1"/>
  <c r="X90" i="64"/>
  <c r="X6" i="64" s="1"/>
  <c r="BH90" i="64"/>
  <c r="BH6" i="64" s="1"/>
  <c r="BX90" i="64"/>
  <c r="BX6" i="64" s="1"/>
  <c r="AF90" i="64"/>
  <c r="AF6" i="64" s="1"/>
  <c r="I111" i="65"/>
  <c r="H90" i="64"/>
  <c r="H6" i="64" s="1"/>
  <c r="CN90" i="64"/>
  <c r="CN6" i="64" s="1"/>
  <c r="BP90" i="64"/>
  <c r="BP6" i="64" s="1"/>
  <c r="BL90" i="64"/>
  <c r="BL6" i="64" s="1"/>
  <c r="AR90" i="64"/>
  <c r="AR6" i="64" s="1"/>
  <c r="CR90" i="64"/>
  <c r="CR6" i="64" s="1"/>
  <c r="CV90" i="64"/>
  <c r="CV6" i="64" s="1"/>
  <c r="AB90" i="64"/>
  <c r="AB6" i="64" s="1"/>
  <c r="AN90" i="64"/>
  <c r="AN6" i="64" s="1"/>
  <c r="CF90" i="64"/>
  <c r="CF6" i="64" s="1"/>
  <c r="AH190" i="90" l="1"/>
  <c r="P7" i="64"/>
  <c r="H9" i="66"/>
  <c r="S30" i="69"/>
  <c r="P30" i="69" s="1"/>
  <c r="H23" i="66"/>
  <c r="BT7" i="64"/>
  <c r="S28" i="69"/>
  <c r="P28" i="69" s="1"/>
  <c r="H18" i="66"/>
  <c r="AZ7" i="64"/>
  <c r="S15" i="69"/>
  <c r="P15" i="69" s="1"/>
  <c r="H14" i="66"/>
  <c r="AJ7" i="64"/>
  <c r="S18" i="69"/>
  <c r="P18" i="69" s="1"/>
  <c r="S16" i="69"/>
  <c r="P16" i="69" s="1"/>
  <c r="H19" i="66"/>
  <c r="BD7" i="64"/>
  <c r="L7" i="64"/>
  <c r="H8" i="66"/>
  <c r="S27" i="69"/>
  <c r="P27" i="69" s="1"/>
  <c r="S22" i="69"/>
  <c r="P22" i="69" s="1"/>
  <c r="BX7" i="64"/>
  <c r="H24" i="66"/>
  <c r="CJ7" i="64"/>
  <c r="H27" i="66"/>
  <c r="S20" i="69"/>
  <c r="P20" i="69" s="1"/>
  <c r="CN7" i="64"/>
  <c r="H28" i="66"/>
  <c r="AN7" i="64"/>
  <c r="H15" i="66"/>
  <c r="BH7" i="64"/>
  <c r="H20" i="66"/>
  <c r="S17" i="69"/>
  <c r="P17" i="69" s="1"/>
  <c r="S29" i="69"/>
  <c r="P29" i="69" s="1"/>
  <c r="H22" i="66"/>
  <c r="BP7" i="64"/>
  <c r="H12" i="66"/>
  <c r="AB7" i="64"/>
  <c r="H11" i="66"/>
  <c r="X7" i="64"/>
  <c r="S25" i="69"/>
  <c r="P25" i="69" s="1"/>
  <c r="S24" i="69"/>
  <c r="P24" i="69" s="1"/>
  <c r="AF7" i="64"/>
  <c r="H13" i="66"/>
  <c r="CV7" i="64"/>
  <c r="H30" i="66"/>
  <c r="CB7" i="64"/>
  <c r="H25" i="66"/>
  <c r="S31" i="69"/>
  <c r="P31" i="69" s="1"/>
  <c r="S26" i="69"/>
  <c r="P26" i="69" s="1"/>
  <c r="BL7" i="64"/>
  <c r="H21" i="66"/>
  <c r="H7" i="66"/>
  <c r="H7" i="64"/>
  <c r="H9" i="64"/>
  <c r="H10" i="64" s="1"/>
  <c r="CR7" i="64"/>
  <c r="H29" i="66"/>
  <c r="T7" i="64"/>
  <c r="H10" i="66"/>
  <c r="S14" i="69"/>
  <c r="P14" i="69" s="1"/>
  <c r="V14" i="68"/>
  <c r="M14" i="68" s="1"/>
  <c r="M14" i="69" s="1"/>
  <c r="V40" i="68"/>
  <c r="S23" i="69"/>
  <c r="P23" i="69" s="1"/>
  <c r="H26" i="66"/>
  <c r="CF7" i="64"/>
  <c r="AR7" i="64"/>
  <c r="H16" i="66"/>
  <c r="AV7" i="64"/>
  <c r="H17" i="66"/>
  <c r="S19" i="69"/>
  <c r="P19" i="69" s="1"/>
  <c r="S21" i="69"/>
  <c r="P21" i="69" s="1"/>
  <c r="DY90" i="64"/>
  <c r="DZ90" i="64" s="1"/>
  <c r="I109" i="65"/>
  <c r="L9" i="64" l="1"/>
  <c r="H31" i="66"/>
  <c r="EA6" i="64"/>
  <c r="EB6" i="64" s="1"/>
  <c r="DY7" i="64"/>
  <c r="EA7" i="64" s="1"/>
  <c r="V15" i="68"/>
  <c r="J111" i="65"/>
  <c r="J109" i="65" s="1"/>
  <c r="I119" i="65"/>
  <c r="I11" i="65"/>
  <c r="P40" i="69"/>
  <c r="I27" i="66" l="1"/>
  <c r="I11" i="66"/>
  <c r="I10" i="66"/>
  <c r="I23" i="66"/>
  <c r="I18" i="66"/>
  <c r="I12" i="66"/>
  <c r="I9" i="66"/>
  <c r="I30" i="66"/>
  <c r="I21" i="66"/>
  <c r="I28" i="66"/>
  <c r="I14" i="66"/>
  <c r="I22" i="66"/>
  <c r="L10" i="64"/>
  <c r="P9" i="64"/>
  <c r="I16" i="66"/>
  <c r="I17" i="66"/>
  <c r="I7" i="66"/>
  <c r="J7" i="66" s="1"/>
  <c r="I8" i="66"/>
  <c r="M15" i="68"/>
  <c r="M15" i="69" s="1"/>
  <c r="V16" i="68"/>
  <c r="I29" i="66"/>
  <c r="I24" i="66"/>
  <c r="I15" i="66"/>
  <c r="I26" i="66"/>
  <c r="I20" i="66"/>
  <c r="I19" i="66"/>
  <c r="I25" i="66"/>
  <c r="I13" i="66"/>
  <c r="J8" i="66" l="1"/>
  <c r="J9" i="66" s="1"/>
  <c r="J10" i="66" s="1"/>
  <c r="J11" i="66" s="1"/>
  <c r="J12" i="66" s="1"/>
  <c r="J13" i="66" s="1"/>
  <c r="J14" i="66" s="1"/>
  <c r="J15" i="66" s="1"/>
  <c r="J16" i="66" s="1"/>
  <c r="J17" i="66" s="1"/>
  <c r="J18" i="66" s="1"/>
  <c r="J19" i="66" s="1"/>
  <c r="J20" i="66" s="1"/>
  <c r="J21" i="66" s="1"/>
  <c r="J22" i="66" s="1"/>
  <c r="J23" i="66" s="1"/>
  <c r="J24" i="66" s="1"/>
  <c r="J25" i="66" s="1"/>
  <c r="J26" i="66" s="1"/>
  <c r="J27" i="66" s="1"/>
  <c r="J28" i="66" s="1"/>
  <c r="J29" i="66" s="1"/>
  <c r="J30" i="66" s="1"/>
  <c r="P10" i="64"/>
  <c r="T9" i="64"/>
  <c r="M16" i="68"/>
  <c r="M16" i="69" s="1"/>
  <c r="V17" i="68"/>
  <c r="T10" i="64" l="1"/>
  <c r="X9" i="64"/>
  <c r="M17" i="68"/>
  <c r="M17" i="69" s="1"/>
  <c r="V18" i="68"/>
  <c r="X10" i="64" l="1"/>
  <c r="AB9" i="64"/>
  <c r="M18" i="68"/>
  <c r="M18" i="69" s="1"/>
  <c r="V19" i="68"/>
  <c r="AB10" i="64" l="1"/>
  <c r="AF9" i="64"/>
  <c r="M19" i="68"/>
  <c r="M19" i="69" s="1"/>
  <c r="V20" i="68"/>
  <c r="AF10" i="64" l="1"/>
  <c r="AJ9" i="64"/>
  <c r="M20" i="68"/>
  <c r="M20" i="69" s="1"/>
  <c r="V21" i="68"/>
  <c r="AJ10" i="64" l="1"/>
  <c r="AN9" i="64"/>
  <c r="M21" i="68"/>
  <c r="M21" i="69" s="1"/>
  <c r="V22" i="68"/>
  <c r="AN10" i="64" l="1"/>
  <c r="AR9" i="64"/>
  <c r="M22" i="68"/>
  <c r="M22" i="69" s="1"/>
  <c r="V23" i="68"/>
  <c r="AV9" i="64" l="1"/>
  <c r="AR10" i="64"/>
  <c r="M23" i="68"/>
  <c r="M23" i="69" s="1"/>
  <c r="V24" i="68"/>
  <c r="AV10" i="64" l="1"/>
  <c r="AZ9" i="64"/>
  <c r="M24" i="68"/>
  <c r="M24" i="69" s="1"/>
  <c r="V25" i="68"/>
  <c r="BD9" i="64" l="1"/>
  <c r="AZ10" i="64"/>
  <c r="M25" i="68"/>
  <c r="M25" i="69" s="1"/>
  <c r="V26" i="68"/>
  <c r="BD10" i="64" l="1"/>
  <c r="BH9" i="64"/>
  <c r="M26" i="68"/>
  <c r="M26" i="69" s="1"/>
  <c r="V27" i="68"/>
  <c r="BH10" i="64" l="1"/>
  <c r="BL9" i="64"/>
  <c r="M27" i="68"/>
  <c r="M27" i="69" s="1"/>
  <c r="V28" i="68"/>
  <c r="BL10" i="64" l="1"/>
  <c r="BP9" i="64"/>
  <c r="M28" i="68"/>
  <c r="M28" i="69" s="1"/>
  <c r="V29" i="68"/>
  <c r="BP10" i="64" l="1"/>
  <c r="BT9" i="64"/>
  <c r="M29" i="68"/>
  <c r="M29" i="69" s="1"/>
  <c r="V30" i="68"/>
  <c r="BT10" i="64" l="1"/>
  <c r="BX9" i="64"/>
  <c r="M30" i="68"/>
  <c r="M30" i="69" s="1"/>
  <c r="V31" i="68"/>
  <c r="BX10" i="64" l="1"/>
  <c r="CB9" i="64"/>
  <c r="M31" i="68"/>
  <c r="M31" i="69" s="1"/>
  <c r="V32" i="68"/>
  <c r="CB10" i="64" l="1"/>
  <c r="CF9" i="64"/>
  <c r="M32" i="68"/>
  <c r="M32" i="69" s="1"/>
  <c r="V33" i="68"/>
  <c r="CF10" i="64" l="1"/>
  <c r="CJ9" i="64"/>
  <c r="V34" i="68"/>
  <c r="M33" i="68"/>
  <c r="M33" i="69" s="1"/>
  <c r="CJ10" i="64" l="1"/>
  <c r="CN9" i="64"/>
  <c r="V35" i="68"/>
  <c r="M34" i="68"/>
  <c r="M34" i="69" s="1"/>
  <c r="CN10" i="64" l="1"/>
  <c r="CR9" i="64"/>
  <c r="M35" i="68"/>
  <c r="M35" i="69" s="1"/>
  <c r="V36" i="68"/>
  <c r="M36" i="68" s="1"/>
  <c r="M36" i="69" s="1"/>
  <c r="CR10" i="64" l="1"/>
  <c r="CV9" i="64"/>
  <c r="DZ9" i="64" l="1"/>
  <c r="CV10" i="64"/>
  <c r="DZ10" i="6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Cremilson Inácio de Souza</author>
    <author>c094707</author>
  </authors>
  <commentList>
    <comment ref="B7" authorId="0" shapeId="0" xr:uid="{ECE4BB83-F5D5-412E-B78C-42BEA0FF8756}">
      <text>
        <r>
          <rPr>
            <b/>
            <sz val="9"/>
            <color indexed="81"/>
            <rFont val="Tahoma"/>
            <family val="2"/>
          </rPr>
          <t>Escolha</t>
        </r>
        <r>
          <rPr>
            <sz val="9"/>
            <color indexed="81"/>
            <rFont val="Tahoma"/>
            <family val="2"/>
          </rPr>
          <t xml:space="preserve">
</t>
        </r>
      </text>
    </comment>
    <comment ref="B10" authorId="0" shapeId="0" xr:uid="{7981DE14-A903-43E3-8BF3-43D2D528C505}">
      <text>
        <r>
          <rPr>
            <sz val="9"/>
            <color indexed="81"/>
            <rFont val="Tahoma"/>
            <family val="2"/>
          </rPr>
          <t>3.3.10.7.6.1</t>
        </r>
        <r>
          <rPr>
            <b/>
            <sz val="9"/>
            <color indexed="81"/>
            <rFont val="Tahoma"/>
            <family val="2"/>
          </rPr>
          <t xml:space="preserve"> “Construção de Edifícios” </t>
        </r>
        <r>
          <rPr>
            <sz val="9"/>
            <color indexed="81"/>
            <rFont val="Tahoma"/>
            <family val="2"/>
          </rPr>
          <t>enquadram-se:</t>
        </r>
        <r>
          <rPr>
            <b/>
            <sz val="9"/>
            <color indexed="81"/>
            <rFont val="Tahoma"/>
            <family val="2"/>
          </rPr>
          <t xml:space="preserve">
</t>
        </r>
        <r>
          <rPr>
            <sz val="9"/>
            <color indexed="81"/>
            <rFont val="Tahoma"/>
            <family val="2"/>
          </rPr>
          <t xml:space="preserve"> a </t>
        </r>
        <r>
          <rPr>
            <u/>
            <sz val="9"/>
            <color indexed="81"/>
            <rFont val="Tahoma"/>
            <family val="2"/>
          </rPr>
          <t>construção e reforma de edifícios</t>
        </r>
        <r>
          <rPr>
            <sz val="9"/>
            <color indexed="81"/>
            <rFont val="Tahoma"/>
            <family val="2"/>
          </rPr>
          <t>, unidades habitacionais, escolas, hospitais, hotéis, restaurantes, armazéns e depósitos, edifícios para uso agropecuário, estações para trens e metropolitanos,</t>
        </r>
        <r>
          <rPr>
            <u/>
            <sz val="9"/>
            <color indexed="81"/>
            <rFont val="Tahoma"/>
            <family val="2"/>
          </rPr>
          <t xml:space="preserve"> estádios esportivos e quadras cobertas,</t>
        </r>
        <r>
          <rPr>
            <sz val="9"/>
            <color indexed="81"/>
            <rFont val="Tahoma"/>
            <family val="2"/>
          </rPr>
          <t xml:space="preserve"> instalações para embarque e desembarque de passageiros (em aeroportos, rodoviárias, portos, entre outros), penitenciárias e presídios, a construção de edifícios industriais (fábricas, oficinas, galpões industriais, entre outros), conforme classificação 4120-4 do CNAE 2.0;
</t>
        </r>
        <r>
          <rPr>
            <u/>
            <sz val="9"/>
            <color indexed="81"/>
            <rFont val="Tahoma"/>
            <family val="2"/>
          </rPr>
          <t xml:space="preserve"> pórticos, mirantes </t>
        </r>
        <r>
          <rPr>
            <sz val="9"/>
            <color indexed="81"/>
            <rFont val="Tahoma"/>
            <family val="2"/>
          </rPr>
          <t xml:space="preserve">e outros edifícios de finalidade turística.
</t>
        </r>
        <r>
          <rPr>
            <b/>
            <sz val="9"/>
            <color indexed="81"/>
            <rFont val="Tahoma"/>
            <family val="2"/>
          </rPr>
          <t xml:space="preserve">
</t>
        </r>
        <r>
          <rPr>
            <sz val="9"/>
            <color indexed="81"/>
            <rFont val="Tahoma"/>
            <family val="2"/>
          </rPr>
          <t>3.3.10.7.6.2</t>
        </r>
        <r>
          <rPr>
            <b/>
            <sz val="9"/>
            <color indexed="81"/>
            <rFont val="Tahoma"/>
            <family val="2"/>
          </rPr>
          <t xml:space="preserve"> “Construção de Rodovias e Ferrovias”</t>
        </r>
        <r>
          <rPr>
            <sz val="9"/>
            <color indexed="81"/>
            <rFont val="Tahoma"/>
            <family val="2"/>
          </rPr>
          <t xml:space="preserve"> enquadram-se:</t>
        </r>
        <r>
          <rPr>
            <b/>
            <sz val="9"/>
            <color indexed="81"/>
            <rFont val="Tahoma"/>
            <family val="2"/>
          </rPr>
          <t xml:space="preserve">
</t>
        </r>
        <r>
          <rPr>
            <sz val="9"/>
            <color indexed="81"/>
            <rFont val="Tahoma"/>
            <family val="2"/>
          </rPr>
          <t xml:space="preserve"> a construção e recuperação de autoestradas, rodovias e outras vias não urbanas para passagem de veículos, vias férreas de superfície ou subterrâneas (inclusive para metropolitanos), pistas de aeroportos;
 a pavimentação de autoestradas, rodovias e outras vias não urbanas, construção de pontes, viadutos e túneis, a instalação de barreiras acústicas, a construção de praças de pedágio, a sinalização com pintura em rodovias e aeroportos, a instalação de placas de sinalização de tráfego e semelhantes, conforme classificação 4211-1 do CNAE 2.0;
 a construção, </t>
        </r>
        <r>
          <rPr>
            <u/>
            <sz val="9"/>
            <color indexed="81"/>
            <rFont val="Tahoma"/>
            <family val="2"/>
          </rPr>
          <t>pavimentação e sinalização de vias urbanas</t>
        </r>
        <r>
          <rPr>
            <sz val="9"/>
            <color indexed="81"/>
            <rFont val="Tahoma"/>
            <family val="2"/>
          </rPr>
          <t xml:space="preserve">, ruas e locais para estacionamento de veículos, a construção de </t>
        </r>
        <r>
          <rPr>
            <u/>
            <sz val="9"/>
            <color indexed="81"/>
            <rFont val="Tahoma"/>
            <family val="2"/>
          </rPr>
          <t>praças</t>
        </r>
        <r>
          <rPr>
            <sz val="9"/>
            <color indexed="81"/>
            <rFont val="Tahoma"/>
            <family val="2"/>
          </rPr>
          <t xml:space="preserve">, pista de atletismo, </t>
        </r>
        <r>
          <rPr>
            <u/>
            <sz val="9"/>
            <color indexed="81"/>
            <rFont val="Tahoma"/>
            <family val="2"/>
          </rPr>
          <t xml:space="preserve">campos de futebol </t>
        </r>
        <r>
          <rPr>
            <sz val="9"/>
            <color indexed="81"/>
            <rFont val="Tahoma"/>
            <family val="2"/>
          </rPr>
          <t xml:space="preserve">e </t>
        </r>
        <r>
          <rPr>
            <u/>
            <sz val="9"/>
            <color indexed="81"/>
            <rFont val="Tahoma"/>
            <family val="2"/>
          </rPr>
          <t>calçadas</t>
        </r>
        <r>
          <rPr>
            <sz val="9"/>
            <color indexed="81"/>
            <rFont val="Tahoma"/>
            <family val="2"/>
          </rPr>
          <t xml:space="preserve"> para pedestres, elevados, passarelas e </t>
        </r>
        <r>
          <rPr>
            <i/>
            <sz val="9"/>
            <color indexed="81"/>
            <rFont val="Tahoma"/>
            <family val="2"/>
          </rPr>
          <t>ciclovias</t>
        </r>
        <r>
          <rPr>
            <sz val="9"/>
            <color indexed="81"/>
            <rFont val="Tahoma"/>
            <family val="2"/>
          </rPr>
          <t xml:space="preserve">, metrô e VLT.
</t>
        </r>
        <r>
          <rPr>
            <b/>
            <sz val="9"/>
            <color indexed="81"/>
            <rFont val="Tahoma"/>
            <family val="2"/>
          </rPr>
          <t xml:space="preserve">
</t>
        </r>
        <r>
          <rPr>
            <sz val="9"/>
            <color indexed="81"/>
            <rFont val="Tahoma"/>
            <family val="2"/>
          </rPr>
          <t>3.3.10.7.6.3</t>
        </r>
        <r>
          <rPr>
            <b/>
            <sz val="9"/>
            <color indexed="81"/>
            <rFont val="Tahoma"/>
            <family val="2"/>
          </rPr>
          <t xml:space="preserve"> “Construção de Redes de Abastecimento de Água, Coleta de Esgoto e Construções Correlatas” </t>
        </r>
        <r>
          <rPr>
            <sz val="9"/>
            <color indexed="81"/>
            <rFont val="Tahoma"/>
            <family val="2"/>
          </rPr>
          <t>enquadram-se:</t>
        </r>
        <r>
          <rPr>
            <b/>
            <sz val="9"/>
            <color indexed="81"/>
            <rFont val="Tahoma"/>
            <family val="2"/>
          </rPr>
          <t xml:space="preserve">
</t>
        </r>
        <r>
          <rPr>
            <sz val="9"/>
            <color indexed="81"/>
            <rFont val="Tahoma"/>
            <family val="2"/>
          </rPr>
          <t xml:space="preserve"> a construção de sistemas para o abastecimento de água tratada - reservatórios de distribuição, estações elevatórias de bombeamento, linhas principais de adução de longa e média distância e redes de distribuição de água, a construção de </t>
        </r>
        <r>
          <rPr>
            <u/>
            <sz val="9"/>
            <color indexed="81"/>
            <rFont val="Tahoma"/>
            <family val="2"/>
          </rPr>
          <t>redes de coleta de esgoto</t>
        </r>
        <r>
          <rPr>
            <sz val="9"/>
            <color indexed="81"/>
            <rFont val="Tahoma"/>
            <family val="2"/>
          </rPr>
          <t xml:space="preserve">, inclusive de interceptores, </t>
        </r>
        <r>
          <rPr>
            <u/>
            <sz val="9"/>
            <color indexed="81"/>
            <rFont val="Tahoma"/>
            <family val="2"/>
          </rPr>
          <t>estações de tratamento de esgoto</t>
        </r>
        <r>
          <rPr>
            <sz val="9"/>
            <color indexed="81"/>
            <rFont val="Tahoma"/>
            <family val="2"/>
          </rPr>
          <t xml:space="preserve"> (ETE), estações de bombeamento de esgoto (EBE), a construção de galerias pluviais (obras de micro e macrodrenagem);</t>
        </r>
        <r>
          <rPr>
            <b/>
            <sz val="9"/>
            <color indexed="81"/>
            <rFont val="Tahoma"/>
            <family val="2"/>
          </rPr>
          <t xml:space="preserve">
</t>
        </r>
        <r>
          <rPr>
            <sz val="9"/>
            <color indexed="81"/>
            <rFont val="Tahoma"/>
            <family val="2"/>
          </rPr>
          <t xml:space="preserve"> as obras de irrigação (canais), a manutenção de </t>
        </r>
        <r>
          <rPr>
            <u/>
            <sz val="9"/>
            <color indexed="81"/>
            <rFont val="Tahoma"/>
            <family val="2"/>
          </rPr>
          <t>redes de abastecimento de água tratada</t>
        </r>
        <r>
          <rPr>
            <sz val="9"/>
            <color indexed="81"/>
            <rFont val="Tahoma"/>
            <family val="2"/>
          </rPr>
          <t xml:space="preserve">, a manutenção de redes de coleta e de sistemas de tratamento de esgoto, conforme classificação 4222-7 do CNAE 2.0;
 a construção de </t>
        </r>
        <r>
          <rPr>
            <u/>
            <sz val="9"/>
            <color indexed="81"/>
            <rFont val="Tahoma"/>
            <family val="2"/>
          </rPr>
          <t>estações de tratamento de água</t>
        </r>
        <r>
          <rPr>
            <sz val="9"/>
            <color indexed="81"/>
            <rFont val="Tahoma"/>
            <family val="2"/>
          </rPr>
          <t xml:space="preserve"> (ETA).
</t>
        </r>
        <r>
          <rPr>
            <b/>
            <sz val="9"/>
            <color indexed="81"/>
            <rFont val="Tahoma"/>
            <family val="2"/>
          </rPr>
          <t xml:space="preserve">
</t>
        </r>
        <r>
          <rPr>
            <sz val="9"/>
            <color indexed="81"/>
            <rFont val="Tahoma"/>
            <family val="2"/>
          </rPr>
          <t>3.3.10.7.6.4</t>
        </r>
        <r>
          <rPr>
            <b/>
            <sz val="9"/>
            <color indexed="81"/>
            <rFont val="Tahoma"/>
            <family val="2"/>
          </rPr>
          <t xml:space="preserve"> “Construção e Manutenção de Estações e Redes de Distribuição de Energia Elétrica” </t>
        </r>
        <r>
          <rPr>
            <sz val="9"/>
            <color indexed="81"/>
            <rFont val="Tahoma"/>
            <family val="2"/>
          </rPr>
          <t>enquadram-se:</t>
        </r>
        <r>
          <rPr>
            <b/>
            <sz val="9"/>
            <color indexed="81"/>
            <rFont val="Tahoma"/>
            <family val="2"/>
          </rPr>
          <t xml:space="preserve">
</t>
        </r>
        <r>
          <rPr>
            <sz val="9"/>
            <color indexed="81"/>
            <rFont val="Tahoma"/>
            <family val="2"/>
          </rPr>
          <t> a construção de usinas, estações e subestações hidrelétricas, eólicas, nucleares, termoelétricas, a construção de redes de transmissão e distribuição de energia elétrica, inclusive o serviço de eletrificação rural;
 a construção de redes de eletrificação para ferrovias e metropolitano, conforme classificação 4221-9/02 do CNAE 2.0;
 a manutenção de redes de distribuição de energia elétrica, quando executada por empresa não produtora ou distribuidora de energia elétrica, conforme classificação 4221-9/03 do CNAE 2.0;</t>
        </r>
        <r>
          <rPr>
            <b/>
            <sz val="9"/>
            <color indexed="81"/>
            <rFont val="Tahoma"/>
            <family val="2"/>
          </rPr>
          <t xml:space="preserve">
</t>
        </r>
        <r>
          <rPr>
            <sz val="9"/>
            <color indexed="81"/>
            <rFont val="Tahoma"/>
            <family val="2"/>
          </rPr>
          <t xml:space="preserve"> obras de iluminação pública e a construção de barragens e represas para geração de energia elétrica.
</t>
        </r>
        <r>
          <rPr>
            <b/>
            <sz val="9"/>
            <color indexed="81"/>
            <rFont val="Tahoma"/>
            <family val="2"/>
          </rPr>
          <t xml:space="preserve">
</t>
        </r>
        <r>
          <rPr>
            <sz val="9"/>
            <color indexed="81"/>
            <rFont val="Tahoma"/>
            <family val="2"/>
          </rPr>
          <t>3.3.10.7.6.5</t>
        </r>
        <r>
          <rPr>
            <b/>
            <sz val="9"/>
            <color indexed="81"/>
            <rFont val="Tahoma"/>
            <family val="2"/>
          </rPr>
          <t xml:space="preserve"> Para o tipo de obra “Portuárias, Marítimas e Fluviais”</t>
        </r>
        <r>
          <rPr>
            <sz val="9"/>
            <color indexed="81"/>
            <rFont val="Tahoma"/>
            <family val="2"/>
          </rPr>
          <t xml:space="preserve"> enquadram-se:</t>
        </r>
        <r>
          <rPr>
            <b/>
            <sz val="9"/>
            <color indexed="81"/>
            <rFont val="Tahoma"/>
            <family val="2"/>
          </rPr>
          <t xml:space="preserve">
</t>
        </r>
        <r>
          <rPr>
            <sz val="9"/>
            <color indexed="81"/>
            <rFont val="Tahoma"/>
            <family val="2"/>
          </rPr>
          <t xml:space="preserve"> obras marítimas e fluviais, tais como, construção de instalações portuárias, construção de portos e marinas, construção de eclusas e canais de navegação (vias navegáveis), enrrocamentos, obras de dragagem, aterro hidráulico, </t>
        </r>
        <r>
          <rPr>
            <u/>
            <sz val="9"/>
            <color indexed="81"/>
            <rFont val="Tahoma"/>
            <family val="2"/>
          </rPr>
          <t>barragens,</t>
        </r>
        <r>
          <rPr>
            <sz val="9"/>
            <color indexed="81"/>
            <rFont val="Tahoma"/>
            <family val="2"/>
          </rPr>
          <t xml:space="preserve"> represas e diques, exceto para energia elétrica, a construção de emissários submarinos, a instalação de cabos submarinos, conforme classificação 4291-0 do CNAE 2.0;
 a</t>
        </r>
        <r>
          <rPr>
            <u/>
            <sz val="9"/>
            <color indexed="81"/>
            <rFont val="Tahoma"/>
            <family val="2"/>
          </rPr>
          <t xml:space="preserve"> construção de píeres </t>
        </r>
        <r>
          <rPr>
            <sz val="9"/>
            <color indexed="81"/>
            <rFont val="Tahoma"/>
            <family val="2"/>
          </rPr>
          <t>e outras obras com influência direta de cursos d’água.</t>
        </r>
      </text>
    </comment>
    <comment ref="E14" authorId="1" shapeId="0" xr:uid="{5A950618-04D0-4B1F-BEFE-0C68831C037B}">
      <text>
        <r>
          <rPr>
            <sz val="10"/>
            <color indexed="81"/>
            <rFont val="Tahoma"/>
            <family val="2"/>
          </rPr>
          <t>ADMINISTRAÇÃO CENTRAL
Diretoria e secretarias
Suprimentos  e Compras
Financeiro, incluindo Tesouraria e Contabilidade
Jurídico
Recursos Humanos
Planejamento e Orçamentos
Comercial
Apoio e Deposito
Despesas de instalação do Escritório Central
Seguros do Escritório Central e Deposito
Taxas para funcionamento
Material de consumo (limpeza, higiene, escritório).
Consumo de energia, água, telefone etc.
Estes custos incidem na obra, pois a operação de uma empresa que tem em sua sede, uma estrutura montada para atender TODAS as obras em andamento é um custo que deverá ser reembolsado pela obra.
A valoração destes custos deveria ser enfocada em função do faturamento anual da empresa, porém nem sempre estes dados estão disponíveis no momento de estabelecer-se o DI.
 Desta forma, usualmente rateia-se os custos acima do escritório central para a obra.  
Varia de empresa para empresa. Quando não é levantado são sugeridos valores entre 2% e 8% sobre o custo direto de produção (CD).</t>
        </r>
      </text>
    </comment>
    <comment ref="E15" authorId="1" shapeId="0" xr:uid="{FACC75B6-DC4B-4DD6-AB96-D9AF383E85AB}">
      <text>
        <r>
          <rPr>
            <sz val="10"/>
            <color indexed="81"/>
            <rFont val="Tahoma"/>
            <family val="2"/>
          </rPr>
          <t xml:space="preserve">Compreende os imprevistos que são ocasionados na obra, feriados extraordinários, substituição de materiais por outros de melhor qualidade, etc.
TIPOS DE IMPREVISTOS
FORÇA MAIOR: 
NATURAIS:ENCHENTES, RAIOS, VENDAVAIS
ECONÔMICOS:CRIAÇAO DE NOVOS IMPOSTOS, JORNADAS DE TRABALHO DIFERENTES
SÓCIO-POLÍTICOS: GREVES, GUERRAS, SAQUES
DE PREVISIBILIDADE RELATIVA:
NATURAIS:CHEIAS, CHUVAS
ECONÔMICOS:ATRASO DE PAGAMENTO, AUMENTO DA INFLAÇÃO, ATRASOS DE TERCEIROS
HUMANOS: VARIAÇÕES DE PRODUTIVIDADE, INTERRUPÇÕES DE TRABALHO, ACORDOS JUDICIAIS DE QUESTÕES TRABALHISTAS
ALEATÓRIOS:
DE DIFÍCIL PREVISÃO, TAIS COMO ACIDENTES, SUBSTITUIÇÕES DE MATERIAIS, FURTOS, PERDA DE MATERIAL POR VANDALISMO, ETC.
</t>
        </r>
        <r>
          <rPr>
            <sz val="10"/>
            <color indexed="81"/>
            <rFont val="Tahoma"/>
            <family val="2"/>
          </rPr>
          <t xml:space="preserve">
</t>
        </r>
      </text>
    </comment>
    <comment ref="E17" authorId="1" shapeId="0" xr:uid="{D74C6A90-D7D5-40FB-BD20-56FE76520CC4}">
      <text>
        <r>
          <rPr>
            <sz val="10"/>
            <color indexed="81"/>
            <rFont val="Tahoma"/>
            <family val="2"/>
          </rPr>
          <t xml:space="preserve">Remuneração de recursos investidos pelo contratado na execução da obra em benefício de contratante.
Se o contratante não dá um adiantamento para o início da obra, o contratado deverá investir um capital sobre o qual terá uma despesa financeira correspondente ao prazo entre o desembolso e o recebimento (consideramos 30 dias).
 É sugerido adotar o valor dos rendimentos do CDB. 
</t>
        </r>
      </text>
    </comment>
    <comment ref="E19" authorId="1" shapeId="0" xr:uid="{72CD13BC-AE65-42B5-9A74-ACBCF51A96D8}">
      <text>
        <r>
          <rPr>
            <sz val="10"/>
            <color indexed="81"/>
            <rFont val="Tahoma"/>
            <family val="2"/>
          </rPr>
          <t>O lucro de uma determinada obra é o resultado financeiro positivo resultante da diferença entre todas as receitas e das despesas da obra.
Este valor, após o recolhimento do Imposto de renda é o lucro da Empresa, ou sua remuneração.</t>
        </r>
        <r>
          <rPr>
            <b/>
            <sz val="10"/>
            <color indexed="81"/>
            <rFont val="Tahoma"/>
            <family val="2"/>
          </rPr>
          <t xml:space="preserve">
</t>
        </r>
      </text>
    </comment>
    <comment ref="E23" authorId="1" shapeId="0" xr:uid="{40DFA1CD-A300-45E2-8495-60FCB1A4E0A0}">
      <text>
        <r>
          <rPr>
            <sz val="10"/>
            <color indexed="81"/>
            <rFont val="Tahoma"/>
            <family val="2"/>
          </rPr>
          <t>Referem-se aos tributos ou impostos cobrados sobre a receita total da obra e compreendem os impostos citados nas colunas abaixo.
Segundo recomendação do TCU (Tribunal de Contas da União) o IRPJ (Imposto de Renda Pessoa Jurídica) e CSLL (Contribuição Social Sobre o Lucro Líquido) não devem ser incluídos nos orçamentos de obras, já que estão relacionados com o desempenho financeiro da empresa e não com a execução do serviço de construção civil que está sendo orçado.</t>
        </r>
      </text>
    </comment>
    <comment ref="E29" authorId="1" shapeId="0" xr:uid="{F595BCD7-BB1B-4CDE-8C5D-E97618389CC1}">
      <text>
        <r>
          <rPr>
            <sz val="10"/>
            <color indexed="81"/>
            <rFont val="Tahoma"/>
            <family val="2"/>
          </rPr>
          <t>COFINS (Contribuição para Financiamento da Seguridade Socia Financia a seguridade social pelo sistema S (SESC, SESI, SENAC, SENAI, SEST, SENAT, SENAR E SEBRAE).</t>
        </r>
      </text>
    </comment>
    <comment ref="E30" authorId="1" shapeId="0" xr:uid="{15A1E8ED-9DE1-409A-A326-A879C1EDE852}">
      <text>
        <r>
          <rPr>
            <sz val="10"/>
            <color indexed="81"/>
            <rFont val="Tahoma"/>
            <family val="2"/>
          </rPr>
          <t xml:space="preserve">PIS (Programa de Integração Social) - 0,65% : Financia o pagamento do seguro desemprego e do abono dos trabalhadores que ganham até dois salários mínimos, bem como o financiamento de  programas de desenvolvimento econômico.
</t>
        </r>
      </text>
    </comment>
  </commentList>
</comments>
</file>

<file path=xl/sharedStrings.xml><?xml version="1.0" encoding="utf-8"?>
<sst xmlns="http://schemas.openxmlformats.org/spreadsheetml/2006/main" count="1843" uniqueCount="858">
  <si>
    <t>DESCRIÇÃO DO SERVIÇO</t>
  </si>
  <si>
    <t>UNID.</t>
  </si>
  <si>
    <t>Projeto</t>
  </si>
  <si>
    <t>Local</t>
  </si>
  <si>
    <t>VALOR TOTAL (R$)</t>
  </si>
  <si>
    <t>CUSTO UNITÁRIO (R$)</t>
  </si>
  <si>
    <t>VALOR TOTAL GERAL DO EMPREENDIMENTO (R$)</t>
  </si>
  <si>
    <t>PESO RELATIVO (%)</t>
  </si>
  <si>
    <t>1.1</t>
  </si>
  <si>
    <t>2.1</t>
  </si>
  <si>
    <t>3.1</t>
  </si>
  <si>
    <t>4.1</t>
  </si>
  <si>
    <t>5.1</t>
  </si>
  <si>
    <t>6.1</t>
  </si>
  <si>
    <t>7.1</t>
  </si>
  <si>
    <t>OBSERVAÇÕES</t>
  </si>
  <si>
    <t>ITEM</t>
  </si>
  <si>
    <t>QUANT.</t>
  </si>
  <si>
    <t>3.</t>
  </si>
  <si>
    <t>5.</t>
  </si>
  <si>
    <t>6.</t>
  </si>
  <si>
    <t>7.</t>
  </si>
  <si>
    <t>1.</t>
  </si>
  <si>
    <t>2.</t>
  </si>
  <si>
    <t>8.</t>
  </si>
  <si>
    <t>8.1</t>
  </si>
  <si>
    <t>CURVA</t>
  </si>
  <si>
    <t>% ACUMULADO</t>
  </si>
  <si>
    <t>LEGENDA</t>
  </si>
  <si>
    <t>- Curva A do orçamento</t>
  </si>
  <si>
    <t>- Curva B do orçamento</t>
  </si>
  <si>
    <t>- Curva C do orçamento</t>
  </si>
  <si>
    <t>Fonte</t>
  </si>
  <si>
    <t>Item</t>
  </si>
  <si>
    <t>m</t>
  </si>
  <si>
    <t>8.2</t>
  </si>
  <si>
    <t>1.1.1</t>
  </si>
  <si>
    <t>1.1.2</t>
  </si>
  <si>
    <t>1.1.3</t>
  </si>
  <si>
    <t>6.1.1</t>
  </si>
  <si>
    <t>6.1.2</t>
  </si>
  <si>
    <t>6.1.3</t>
  </si>
  <si>
    <t>7.2</t>
  </si>
  <si>
    <t>ID</t>
  </si>
  <si>
    <t xml:space="preserve">DESCRIÇÃO </t>
  </si>
  <si>
    <t>TOTAL CUSTO
(R$)</t>
  </si>
  <si>
    <t>MÊS 1</t>
  </si>
  <si>
    <t>MÊS 2</t>
  </si>
  <si>
    <t>MÊS 3</t>
  </si>
  <si>
    <t>MÊS 4</t>
  </si>
  <si>
    <t>MÊS 5</t>
  </si>
  <si>
    <t>MÊS 6</t>
  </si>
  <si>
    <t>MÊS 7</t>
  </si>
  <si>
    <t>MÊS 8</t>
  </si>
  <si>
    <t>MÊS 9</t>
  </si>
  <si>
    <t>MÊS 10</t>
  </si>
  <si>
    <t>MÊS 11</t>
  </si>
  <si>
    <t>MÊS 12</t>
  </si>
  <si>
    <t>MÊS 13</t>
  </si>
  <si>
    <t>MÊS 14</t>
  </si>
  <si>
    <t>MÊS 15</t>
  </si>
  <si>
    <t>MÊS 16</t>
  </si>
  <si>
    <t>MÊS 17</t>
  </si>
  <si>
    <t>MÊS 18</t>
  </si>
  <si>
    <t>MÊS 19</t>
  </si>
  <si>
    <t>MÊS 20</t>
  </si>
  <si>
    <t>MÊS 21</t>
  </si>
  <si>
    <t>MÊS 22</t>
  </si>
  <si>
    <t>MÊS 23</t>
  </si>
  <si>
    <t>TOTAL Mês</t>
  </si>
  <si>
    <t>TOTAL ACUMULADO</t>
  </si>
  <si>
    <t>LEGENDA:</t>
  </si>
  <si>
    <t>Atividade - Período de execução</t>
  </si>
  <si>
    <t>CRITÉRIOS DE MEDIÇÃO POR ETAPA</t>
  </si>
  <si>
    <t>PESO RELATIVO POR ETAPA</t>
  </si>
  <si>
    <t>CRONONOGRAMA FISICO FINANCEIRO</t>
  </si>
  <si>
    <t>CRONOGRAMA DE DESMBOLSO MÁXIMO POR PERÍODO</t>
  </si>
  <si>
    <t>PERÍODO POR MÊS</t>
  </si>
  <si>
    <t>% MENSAL</t>
  </si>
  <si>
    <t xml:space="preserve">TOTAL </t>
  </si>
  <si>
    <t>ETAPA</t>
  </si>
  <si>
    <t>6.2</t>
  </si>
  <si>
    <t>6.3</t>
  </si>
  <si>
    <t>6.4</t>
  </si>
  <si>
    <t>mês</t>
  </si>
  <si>
    <t xml:space="preserve">PLANILHA ORÇAMENTÁRIA        </t>
  </si>
  <si>
    <t>TOTAL + TAXA DE RISCO (R$)</t>
  </si>
  <si>
    <t>MÍNIMO</t>
  </si>
  <si>
    <t>MÁXIMO</t>
  </si>
  <si>
    <t>CRITÉRIO DE ACEITABILIDADE DE PREÇOS</t>
  </si>
  <si>
    <t>CURVA ABC</t>
  </si>
  <si>
    <t>6.5</t>
  </si>
  <si>
    <t>1.1.4</t>
  </si>
  <si>
    <t>CÓDIGO</t>
  </si>
  <si>
    <t>4.</t>
  </si>
  <si>
    <t>5.2</t>
  </si>
  <si>
    <t>5.3</t>
  </si>
  <si>
    <t>5.4</t>
  </si>
  <si>
    <t>5.5</t>
  </si>
  <si>
    <t>8.1.1</t>
  </si>
  <si>
    <t>4.2</t>
  </si>
  <si>
    <t>5.6</t>
  </si>
  <si>
    <t>5.7</t>
  </si>
  <si>
    <t>5.8</t>
  </si>
  <si>
    <t>5.9</t>
  </si>
  <si>
    <t>5.10</t>
  </si>
  <si>
    <t>6.6</t>
  </si>
  <si>
    <t>6.7</t>
  </si>
  <si>
    <t>6.9</t>
  </si>
  <si>
    <t>6.10</t>
  </si>
  <si>
    <t>6.11</t>
  </si>
  <si>
    <t>COMPOSIÇÕES DE CUSTO UNITÁRIO</t>
  </si>
  <si>
    <t>6.1.4</t>
  </si>
  <si>
    <t>6.8</t>
  </si>
  <si>
    <t>9.1</t>
  </si>
  <si>
    <t>9.</t>
  </si>
  <si>
    <t>9.2</t>
  </si>
  <si>
    <t>9.3</t>
  </si>
  <si>
    <t>9.4</t>
  </si>
  <si>
    <t>9.1.2</t>
  </si>
  <si>
    <t>148,67</t>
  </si>
  <si>
    <t/>
  </si>
  <si>
    <t>VALOR TOTAL GERAL (R$)</t>
  </si>
  <si>
    <t>3.2.1</t>
  </si>
  <si>
    <t>3.2.2</t>
  </si>
  <si>
    <t>3.2.3</t>
  </si>
  <si>
    <t>3.2.4</t>
  </si>
  <si>
    <t>m2</t>
  </si>
  <si>
    <t>m3</t>
  </si>
  <si>
    <t>10.</t>
  </si>
  <si>
    <t>10.1</t>
  </si>
  <si>
    <t>10.2</t>
  </si>
  <si>
    <t>10.3</t>
  </si>
  <si>
    <t>10.4</t>
  </si>
  <si>
    <t>10.5</t>
  </si>
  <si>
    <t>10.6</t>
  </si>
  <si>
    <t>10.7</t>
  </si>
  <si>
    <t>10.8</t>
  </si>
  <si>
    <t>10.9</t>
  </si>
  <si>
    <t>10.10</t>
  </si>
  <si>
    <t>11.</t>
  </si>
  <si>
    <t>11.1</t>
  </si>
  <si>
    <t>11.2</t>
  </si>
  <si>
    <t>12.</t>
  </si>
  <si>
    <t>12.1</t>
  </si>
  <si>
    <t>13.</t>
  </si>
  <si>
    <t>13.1</t>
  </si>
  <si>
    <t>14.</t>
  </si>
  <si>
    <t>14.1</t>
  </si>
  <si>
    <t>15.</t>
  </si>
  <si>
    <t>15.1</t>
  </si>
  <si>
    <t>15.2</t>
  </si>
  <si>
    <t>15.3</t>
  </si>
  <si>
    <t>15.4</t>
  </si>
  <si>
    <t>15.5</t>
  </si>
  <si>
    <t>15.6</t>
  </si>
  <si>
    <t>15.7</t>
  </si>
  <si>
    <t>10.1.1</t>
  </si>
  <si>
    <t>10.1.2</t>
  </si>
  <si>
    <t>.</t>
  </si>
  <si>
    <t>6.1.5</t>
  </si>
  <si>
    <t>15.8</t>
  </si>
  <si>
    <t>11.3</t>
  </si>
  <si>
    <t>CRONONOGRAMA FISICO</t>
  </si>
  <si>
    <t>14.2</t>
  </si>
  <si>
    <t xml:space="preserve"> </t>
  </si>
  <si>
    <t>1.2</t>
  </si>
  <si>
    <t>3.2.5</t>
  </si>
  <si>
    <t>MÊS 24</t>
  </si>
  <si>
    <t>MÊS 25</t>
  </si>
  <si>
    <t>MÊS 26</t>
  </si>
  <si>
    <t>MÊS 27</t>
  </si>
  <si>
    <t>MÊS 28</t>
  </si>
  <si>
    <t>MÊS 29</t>
  </si>
  <si>
    <t>MÊS 30</t>
  </si>
  <si>
    <t>9.5</t>
  </si>
  <si>
    <t>6.5a</t>
  </si>
  <si>
    <t>5.6a</t>
  </si>
  <si>
    <t>5.5a</t>
  </si>
  <si>
    <t>Fornecimento de postes</t>
  </si>
  <si>
    <t>4.3</t>
  </si>
  <si>
    <t>13.2</t>
  </si>
  <si>
    <t>13.3</t>
  </si>
  <si>
    <t>13.4</t>
  </si>
  <si>
    <t>13.5</t>
  </si>
  <si>
    <t>Revisão: 11</t>
  </si>
  <si>
    <t>SINAPI</t>
  </si>
  <si>
    <t>7.3</t>
  </si>
  <si>
    <t>7.4</t>
  </si>
  <si>
    <t>Administração local</t>
  </si>
  <si>
    <t>2.1.1</t>
  </si>
  <si>
    <t>4.1.1</t>
  </si>
  <si>
    <t>4.1.2</t>
  </si>
  <si>
    <t>4.1.3</t>
  </si>
  <si>
    <t>4.1.4</t>
  </si>
  <si>
    <t>4.1.5</t>
  </si>
  <si>
    <t>4.2.1</t>
  </si>
  <si>
    <t>4.2.2</t>
  </si>
  <si>
    <t>4.2.3</t>
  </si>
  <si>
    <t>4.2.4</t>
  </si>
  <si>
    <t>5.1.1</t>
  </si>
  <si>
    <t>5.1.2</t>
  </si>
  <si>
    <t>6.1.6</t>
  </si>
  <si>
    <t>7.1.1</t>
  </si>
  <si>
    <t>7.1.2</t>
  </si>
  <si>
    <t>7.1.3</t>
  </si>
  <si>
    <t>7.1.4</t>
  </si>
  <si>
    <t>7.1.5</t>
  </si>
  <si>
    <t>7.2.1</t>
  </si>
  <si>
    <t>7.2.2</t>
  </si>
  <si>
    <t>7.2.3</t>
  </si>
  <si>
    <t>7.2.4</t>
  </si>
  <si>
    <t>7.3.1</t>
  </si>
  <si>
    <t>7.3.2</t>
  </si>
  <si>
    <t>7.3.3</t>
  </si>
  <si>
    <t>7.3.4</t>
  </si>
  <si>
    <t>7.4.1</t>
  </si>
  <si>
    <t>7.4.2</t>
  </si>
  <si>
    <t>8.1.2</t>
  </si>
  <si>
    <t>TERRAPLENAGEM</t>
  </si>
  <si>
    <t>FONTES DE PREÇOS:</t>
  </si>
  <si>
    <t>unid.</t>
  </si>
  <si>
    <t>CPU</t>
  </si>
  <si>
    <t>C002</t>
  </si>
  <si>
    <t>C003</t>
  </si>
  <si>
    <t>SINAPI-ES Composição</t>
  </si>
  <si>
    <t>h</t>
  </si>
  <si>
    <t>hora</t>
  </si>
  <si>
    <t>Engenheiro civil de obra junior com encargos complementares</t>
  </si>
  <si>
    <t>Apontador ou apropriador com encargos complementares</t>
  </si>
  <si>
    <t>Mestre de obras com encargos complementares</t>
  </si>
  <si>
    <t>Encarregado geral com encargos complementares</t>
  </si>
  <si>
    <t>Técnico em segurança do trabalho com encargos complementares</t>
  </si>
  <si>
    <t>C001</t>
  </si>
  <si>
    <t>C004</t>
  </si>
  <si>
    <t>9.1.1</t>
  </si>
  <si>
    <t>9.1.3</t>
  </si>
  <si>
    <t>COLATINA - ES</t>
  </si>
  <si>
    <t>ENRONCAMENTO DO LADO NORTE DO RIO DOCE - COLATINA.</t>
  </si>
  <si>
    <t>PROJETOS E LEVANTAMENTOS</t>
  </si>
  <si>
    <t>Serviço De Topografia E Agrimensura Para Fins De Projeto, Levantamento E Fiscalização</t>
  </si>
  <si>
    <t>Elaboração De As Built</t>
  </si>
  <si>
    <t>SCORIO</t>
  </si>
  <si>
    <t>SE 25.70.0550 (A)</t>
  </si>
  <si>
    <t>Fornecimento De Projeto Executivo De Instalação Elétrica Em Autocad Aprovado Na Concessionária Em Urbanização, Considerando A Área Acima De 15000M2.</t>
  </si>
  <si>
    <t>SE 25.05.0200 (/)</t>
  </si>
  <si>
    <t>Projeto Executivo De Sistema De Drenagem, Em Autocad, Em Área Acima De 20.000M2.</t>
  </si>
  <si>
    <t>SE 25.10.0050 (A)</t>
  </si>
  <si>
    <t>ADMNISTRAÇÃO LOCAL</t>
  </si>
  <si>
    <t>SERVIÇOS PRELIMINARES</t>
  </si>
  <si>
    <t>Canteiro de obras</t>
  </si>
  <si>
    <t>Elaboração de projetos</t>
  </si>
  <si>
    <t>Levantamentos, Sondagens e ensaios</t>
  </si>
  <si>
    <t>1.2.2</t>
  </si>
  <si>
    <t>1.2.3</t>
  </si>
  <si>
    <t>1.1.5</t>
  </si>
  <si>
    <t>Administração Local</t>
  </si>
  <si>
    <t>Mobilizações e desmobilizações</t>
  </si>
  <si>
    <t>DER</t>
  </si>
  <si>
    <t>Aluguel Mensal Container Para Almoxarifado, Incl. Porta, 2 Janelas, 1 Pt Iluminação, Isolamento Térmico (Teto), Piso Em Comp. Naval Pintado, Cert. Nr18, Incl. Laudo Descontaminação.</t>
  </si>
  <si>
    <t>Aluguel Mensal Container Para Refeitorio, Incl. Porta, 2 Janelas, Abert P/ Ar Cond., 2 Pt Iluminação, 2 Tomadas Elét. E 1 Tomada Telef. Isolamento Térmico (Paredes E Teto), Piso Em Comp. Naval Pintado, Cert. Nr18, Incl. Laudo Descontaminação.</t>
  </si>
  <si>
    <t>Aluguel Mensal Container Sanitário, Incl Porta, Básc, 2 Ptos Luz, 1 Pto Aterram., 3Vasos, 3Lavatórios, Calha Mictório, 6 Chuveiros (1 Eletrico), Torn.,Registros, Piso Comp. Naval Pintado, Cert Nr18 E Laudo Descontaminação</t>
  </si>
  <si>
    <t>Aluguel Mensal Container Para Escritório, Dim. 6.00X2.40M, C/ Banheiro (Vaso+Lavat+Chuveiro E Básc), Incl. Porta, 2 Janelas, Abert P/ Ar Cond., 2 Pt Iluminação, 2 Tom. Elét. E 1 Tom.Telef. Isolam.Térmico(Teto E Paredes), Piso Em Comp. Naval, Cert. Nr18, Incl. Laudo Descontaminação.</t>
  </si>
  <si>
    <t>Mobilização E Desmobilização De Conteiner Locado Para Barracão De Obra</t>
  </si>
  <si>
    <t>m²</t>
  </si>
  <si>
    <t>Reservatório De Poliestileno De 1000 L, Inclusive Suporte Em Madeira De 7X12Cm E 5X7Cm, Elevado De 4M, Conforme Projeto (2 Utilizações)</t>
  </si>
  <si>
    <t>Rede De Luz, Incl. Padrão Entrada De Energia Trifás., Cabo De Ligação Até Barracões, Quadro De Distrib., Disj. E Chave De Força (Quando Necessário), Cons. 20M Entre Padrão Entrada E Qdg, Conf. Projeto (1 Utilização)</t>
  </si>
  <si>
    <t>Rede De Esgoto, Contendo Fossa E Filtro, Inclusive Tubos E Conexões De Ligação Entre Caixas, Considerando Distância De 25M, Conforme Projeto (1 Utilização)</t>
  </si>
  <si>
    <t>Terraplenagem</t>
  </si>
  <si>
    <t>Limpeza do terreno</t>
  </si>
  <si>
    <t>t</t>
  </si>
  <si>
    <t>m³</t>
  </si>
  <si>
    <t>Regularização E Compactação De Subleito De Solo  Predominantemente Argiloso. Af_11/2019</t>
  </si>
  <si>
    <t>Enrocamento - Rocha 9,3/15,5T ( 12,25T) - Fornecimento/Carga/Descarga/Colocação</t>
  </si>
  <si>
    <t>DRENAGEM</t>
  </si>
  <si>
    <t>Dissipador de energia aplicado a saída de bueiro/descida d'água de aterro (DEB-03)</t>
  </si>
  <si>
    <t>Drenagem</t>
  </si>
  <si>
    <t>Execução E Compactação De Base E Ou Sub Base Para Pavimentação De Brita Graduada Simples - Exclusive Carga E Transporte. Af_11/2019</t>
  </si>
  <si>
    <t>txkm</t>
  </si>
  <si>
    <t>Execução De Pavimento Com Aplicação De Concreto Asfáltico, Camada De Rolamento - Exclusive Carga E Transporte. Af_11/2019</t>
  </si>
  <si>
    <t>Carga, Manobra E Descarga De Mistura Betuminosa A Quente Em Caminhão Basculante De 6 M³ - Carga Em Usina De Asfalto 100/140 T/H E Descarga Em Vibroacabadora</t>
  </si>
  <si>
    <t>Transporte De Mistura Betuminosa A Quente Com Caminhão Com Caçamba Térmica De 6 M³ - Rodovia Pavimentada</t>
  </si>
  <si>
    <t>tkm</t>
  </si>
  <si>
    <t>PISOS / PAVIMENTAÇÕES</t>
  </si>
  <si>
    <t>Pavimentação - Viário</t>
  </si>
  <si>
    <t>Ciclovia</t>
  </si>
  <si>
    <t>Calçadas e demais áreas</t>
  </si>
  <si>
    <t>ILUMINAÇÃO PÚBLICA</t>
  </si>
  <si>
    <t>Guias e Sarjetas</t>
  </si>
  <si>
    <t>PAISAGISMO E VEGETAÇÃO</t>
  </si>
  <si>
    <t>Aplicação De Adubo Em Solo. Af_05/2018</t>
  </si>
  <si>
    <t>Plantio De Árvore Ornamental Com Altura De Muda Maior Que 2,00 M E Menor Ou Igual A 4,00 M. Af_05/2018</t>
  </si>
  <si>
    <t>SINALIZAÇÃO</t>
  </si>
  <si>
    <t>Pintura De Setas E Zebrados Com Termoplástico Por Aspersão - Espessura De 1,5 Mm</t>
  </si>
  <si>
    <t>Placa Em Aço Nº 16 Galvanizado Com Película Retrorrefletiva Tipo I + I - Confecção</t>
  </si>
  <si>
    <t>Suporte Para Placa De Sinalização Em Madeira De Lei Tratada 8 X 8 Cm - Fornecimento E Implantação</t>
  </si>
  <si>
    <t>Tacha Refletiva Em Resina Sintética - Bidirecional Tipo Ii - Fornecimento E Colocação</t>
  </si>
  <si>
    <t>Tacha Refletiva Em Resina Sintética - Bidirecional Tipo I - Fornecimento E Colocação</t>
  </si>
  <si>
    <t>ARQUITETURA E URBANISMO</t>
  </si>
  <si>
    <t>Limpeza Geral De Obras (Quadras, Praças E Jardins)</t>
  </si>
  <si>
    <t>Instalação De Lixeira Metálica Dupla, Capacidade De 60 L, Em Tubo De Aço Carbono E Cestos Em Chapa De Aço Com Pintura Eletrostática, Sobre Piso De Concreto Existente. Af_11/2021</t>
  </si>
  <si>
    <t>SERVIÇOS FINAIS</t>
  </si>
  <si>
    <t>Quadras Poliesportivas</t>
  </si>
  <si>
    <t>Área para academia</t>
  </si>
  <si>
    <t>Simulador de esqui triplo</t>
  </si>
  <si>
    <t>Projeto basico para urbanizacao/reurbanizacao de areas, visando a organizacao espacial e das atividades, devendo contemplar: sistema viario (locais para carga e descarga, estacionamento, parada para onibus e etc, faixa exclusiva, sinalizacao e desenho geometrico), passeios, pracas, arborizacao, iluminacao com criterios luminotecnicos, distribuicao e integracao do mobiliario urbano e equipamentos urbanos, inclusive diagnostico urbanistico e de infra-estrutura da area de projeto, levantamento dos projetos pertinentes existentes nas diversas esferas governamentais, concessionarias e permissionarios de servicos publico, aprovacoes pertinentes e a coordenacao dos projetos complementares, apresentado em Autocad nos padroes da contratante.</t>
  </si>
  <si>
    <t>Projeto de implantacao de pavimentacao em vias urbanas, nos padroes da PCRJ, apresentado em Autocad ou similiar, com arquivos no padrao PDF, DWG e PLT, em meio fisico ou digital. Apresentado com plantas, perfis, memorial descritivo e de calculo, contemplando todas as solucoes recomendadas para os trechos. Detalhamento das diversas camadas da pavimentacao e definicao das especificacoes dos servicos e do controle tecnologico de campo a serem executados no subleito, nas camadas granulares e no revestimento asfaltico. Para obras de projecao horizontal inferior a 2 ha. Exclusive levantamentos de campo, contagens de trafego e ensaios geotecnicos de caracterizacao do terreno.</t>
  </si>
  <si>
    <t>SE 25.10.0405 (/)</t>
  </si>
  <si>
    <t xml:space="preserve">h     </t>
  </si>
  <si>
    <t>desenhista projetista com encargos complementares</t>
  </si>
  <si>
    <t>unid</t>
  </si>
  <si>
    <t>SINAPI-ES</t>
  </si>
  <si>
    <t>DER/Rod.</t>
  </si>
  <si>
    <t>SICRO-ES</t>
  </si>
  <si>
    <t>DER/Edif.</t>
  </si>
  <si>
    <t>Analise granulometrica completa, em amostra de solo, de acordo com a NBR7181 e NBR6457, compreendendo as fases de peneiramento e sedimentacao, quando constatada a presenca de particulas finas em sua composicao.</t>
  </si>
  <si>
    <t>AD 05.05.0053 (/)</t>
  </si>
  <si>
    <t>Sondagem a percussao com diametro ate 3", com ensaio de penetracao (SPT) a cada metro, incluindo relatorio contendo classificacao tatil visual das amostras, perfis individuais dos furos, planta de localizacao e respectivas cotas das sondagens. Inclui deslocamento ate 50m de distancia e instalacao do tripe em cada furo dentro do canteiro, excluindo mobilizacao e desmobilizacao.</t>
  </si>
  <si>
    <t>AD 05.20.0050 (/)</t>
  </si>
  <si>
    <t>Placa de obra nas dimensões de 2.0 x 4.0 m</t>
  </si>
  <si>
    <t>3.1.1</t>
  </si>
  <si>
    <t>3.1.2</t>
  </si>
  <si>
    <t>3.1.3</t>
  </si>
  <si>
    <t>3.1.4</t>
  </si>
  <si>
    <t>3.1.5</t>
  </si>
  <si>
    <t>3.1.6</t>
  </si>
  <si>
    <t>3.1.7</t>
  </si>
  <si>
    <t>3.1.8</t>
  </si>
  <si>
    <t>3.1.9</t>
  </si>
  <si>
    <t>Mobilização e desmobilização de equipamentos com carreta prancha (máximo)</t>
  </si>
  <si>
    <t>limpeza mecanizada de camada vegetal, vegetação e pequenas árvores (diâmetro de tronco menor que 0,20 m), com trator de esteiras.af_05/2018</t>
  </si>
  <si>
    <t>Escavação, carga e transporte de material de 1ª categoria - DMT de 50 a 200 m - caminho de serviço em leito natural - com escavadeira e caminhão basculante de 14 m³</t>
  </si>
  <si>
    <t>Escavação e carga de material de jazida com escavadeira hidráulica de 1,56 m³</t>
  </si>
  <si>
    <t>Compactação de aterros a 100% do Proctor normal</t>
  </si>
  <si>
    <t>3.2</t>
  </si>
  <si>
    <t>Enrocamento de pedra espalhada e compactada mecanicamente - pedra de mão comercial - fornecimento e assentamento</t>
  </si>
  <si>
    <t>Caixa ralo em blocos pré-moldados e grelha articulada em FFA em Vias Urbanas</t>
  </si>
  <si>
    <t>Tubo PEAD para drenagem - D = 400 mm - fornecimento e instalação</t>
  </si>
  <si>
    <t>Tubo PEAD para drenagem - D = 600 mm - fornecimento e instalação</t>
  </si>
  <si>
    <t>Caixa Boca de Lobo em bloco pré-moldado para diâm. = 0,60m (1,00 x 1,00m) CBL2 (Vias Urbanas)</t>
  </si>
  <si>
    <t>Descida d'água de aterros em degraus - DAD 03 - areia e brita comerciais</t>
  </si>
  <si>
    <t>Imprimação inclusive fornecimento e transporte CM-30</t>
  </si>
  <si>
    <t>Pintura acrílica sobre capa asfáltica</t>
  </si>
  <si>
    <t>lastro com material granular (pedra britada n.1 e pedra britada n.2), aplicado em pisos ou lajes sobre solo, espessura de *10 cm*. af_07/2019</t>
  </si>
  <si>
    <t>execução de passeio (calçada) ou piso de concreto com concreto moldado in loco, usinado, acabamento convencional, espessura 8 cm, armado. af_08/2022</t>
  </si>
  <si>
    <t>contrapiso em argamassa traço 1:4 (cimento e areia), preparo mecânico com betoneira 400 l, aplicado em áreas secas sobre laje, aderido, acabamento não reforçado, espessura 2cm. af_07/2021</t>
  </si>
  <si>
    <t>guia (meio-fio) concreto, moldada  in loco  em trecho reto com extrusora, 13 cm base x 22 cm altura. af_06/2016</t>
  </si>
  <si>
    <t>Iluminação Pública</t>
  </si>
  <si>
    <t xml:space="preserve">Cabo De Cobre, Flexivel, Classe 4 Ou 5, Isolacao Em Pvc/A, Antichama Bwf-B, Cobertura Pvc-St1, Antichama Bwf-B, 1 Condutor, 0,6/1 Kv, Secao Nominal 6 Mm2                                                                                                                                                                                                                                                                                                                                                 </t>
  </si>
  <si>
    <t xml:space="preserve">Cabo De Cobre, Flexivel, Classe 4 Ou 5, Isolacao Em Pvc/A, Antichama Bwf-B, Cobertura Pvc-St1, Antichama Bwf-B, 1 Condutor, 0,6/1 Kv, Secao Nominal 10 Mm2                                                                                                                                                                                                                                                                                                                                                </t>
  </si>
  <si>
    <t xml:space="preserve">Eletroduto/Duto Pead Flexivel Parede Simples, Corrugacao Helicoidal, Cor Preta, Sem Rosca, De 2",  Para Cabeamento Subterraneo (Nbr 15715)                                                                                                                                                                                                                                                                                                                                                                </t>
  </si>
  <si>
    <t xml:space="preserve">Cabo De Cobre, Flexivel, Classe 4 Ou 5, Isolacao Em Pvc/A, Antichama Bwf-B, Cobertura Pvc-St1, Antichama Bwf-B, 1 Condutor, 0,6/1 Kv, Secao Nominal 2,5 Mm2                                                                                                                                                                                                                                                                                                                                               </t>
  </si>
  <si>
    <t xml:space="preserve">Caixa De Concreto Armado Pre-Moldado, Com Fundo E Tampa, Dimensoes De 0,30 X 0,30 X 0,30 M                                                                                                                                                                                                                                                                                                                                                                                                                </t>
  </si>
  <si>
    <t xml:space="preserve">Fita Isolante Adesiva Antichama, Uso Ate 750 V, Em Rolo De 19 Mm X 20 M                                                                                                                                                                                                                                                                                                                                                                                                                                   </t>
  </si>
  <si>
    <t xml:space="preserve">Fita Isolante De Borracha Autofusao, Uso Ate 69 Kv (Alta Tensao)                                                                                                                                                                                                                                                                                                                                                                                                                                          </t>
  </si>
  <si>
    <t xml:space="preserve">Rele Fotoeletrico Interno E Externo Bivolt 1000 W, De Conector, Sem Base                                                                                                                                                                                                                                                                                                                                                                                                                                  </t>
  </si>
  <si>
    <t xml:space="preserve">Base Para Rele Com Suporte Metalico                                                                                                                                                                                                                                                                                                                                                                                                                                                                       </t>
  </si>
  <si>
    <t xml:space="preserve">m     </t>
  </si>
  <si>
    <t xml:space="preserve">un    </t>
  </si>
  <si>
    <t>8.1.3</t>
  </si>
  <si>
    <t>plantio de grama esmeralda ou são carlos ou curitibana, em placas. af_05/2022</t>
  </si>
  <si>
    <t>plantio de árvore ornamental com altura de muda menor ou igual a 2,00 m. af_05/2018</t>
  </si>
  <si>
    <t>Paisagismo</t>
  </si>
  <si>
    <t>9.1.4</t>
  </si>
  <si>
    <t>Piso quadra poliesp. fck=25MPa, esp.=10 cm, armado c/ tela Q138, concret camada única bombeável c/ brita n. 1, acab. sup. c/ rotoalisador, juntas c/ corte serra diamant. preench. c/ mastique, base 5cm solo brita 30% e resina endur</t>
  </si>
  <si>
    <t>Pintura à base de epoxi, marcas de referência Suvinil, Coral ou Novacor, em faixas com largura de 5cm, para demarcação de quadras de esportes</t>
  </si>
  <si>
    <t>Pintura com tinta à base de resinas acrílicas, marcas de referencia Suvinil, Coral ou Novacor, sobre piso de concreto a duas demãos</t>
  </si>
  <si>
    <t>Suporte para tabela de basquete de concreto armado Fck = 15MPa, inclusive forma, armação, lançamento e desforma</t>
  </si>
  <si>
    <t>Trave para futebol de salão de tubo de ferro galvanizado 3", com recuo, removível, dimensões oficiais 3x2m</t>
  </si>
  <si>
    <t>Alambrado com tela fio 12, malha de 1", tubos de ferro galvanizado verticais de 2" e tubos de ferro galvanizado horizontais de 1" soldados nas partes superior e inferior, inclusive portão</t>
  </si>
  <si>
    <t>10.1.3</t>
  </si>
  <si>
    <t>10.1.4</t>
  </si>
  <si>
    <t>10.1.5</t>
  </si>
  <si>
    <t>Simulador de caminhada, triplo conjugado, em tubo de aco arbono, pintura no processo eletrostatico - Academia da Terceira Idade. Fornecimento e instalacao.</t>
  </si>
  <si>
    <t>PJ 25.13.1100 (/)</t>
  </si>
  <si>
    <t>Multi-exercitador conjugado com seis funcoes distintas, em tubo de aco arbono, pintura no processo eletrostatico - Academia da Terceira Idade. Fornecimento e instalacao.</t>
  </si>
  <si>
    <t>PJ 25.13.0500 (/)</t>
  </si>
  <si>
    <t>Prancha para abdominal, em madeira aparelhada e estrutura tubular (externa e internamente) de 2" e espessura de parede de 1/8", fixada em blocos de concreto, com pintura de base Galvite ou similar, 2 demaos de acabamento, conforme projeto FPJ. Fornecimento e colocacao.</t>
  </si>
  <si>
    <t>Remada sentada, em tubo de aco arbono, pintura no processo eletrostatico - Academia da Terceira Idade. Fornecimento e instalacao.</t>
  </si>
  <si>
    <t>PJ 25.13.0600 (/)</t>
  </si>
  <si>
    <t>PJ 25.10.1000 (B)</t>
  </si>
  <si>
    <t>Serviços complementares</t>
  </si>
  <si>
    <t>11.1.2</t>
  </si>
  <si>
    <t>11.1.3</t>
  </si>
  <si>
    <t>DETALHAMENTO DO BDI</t>
  </si>
  <si>
    <t>OBRA:</t>
  </si>
  <si>
    <t>Enroncamento do lado norte do Rio doce - Colatina.</t>
  </si>
  <si>
    <t>CONTRATO:</t>
  </si>
  <si>
    <t>1. Regime de Contribuição Previdenciária</t>
  </si>
  <si>
    <t>Sem Desoneração</t>
  </si>
  <si>
    <t>2. Tipo de Intervenção</t>
  </si>
  <si>
    <t>Rodovias e Ferrovias</t>
  </si>
  <si>
    <t>3. Incidências sobre o custo</t>
  </si>
  <si>
    <r>
      <t>Administração Central -</t>
    </r>
    <r>
      <rPr>
        <b/>
        <sz val="10"/>
        <rFont val="Arial"/>
        <family val="2"/>
      </rPr>
      <t xml:space="preserve"> AC</t>
    </r>
  </si>
  <si>
    <t>%</t>
  </si>
  <si>
    <r>
      <t>Riscos -</t>
    </r>
    <r>
      <rPr>
        <b/>
        <sz val="10"/>
        <rFont val="Arial"/>
        <family val="2"/>
      </rPr>
      <t xml:space="preserve"> R</t>
    </r>
  </si>
  <si>
    <r>
      <t>Seguros e Garantias Contratuais -</t>
    </r>
    <r>
      <rPr>
        <b/>
        <sz val="10"/>
        <rFont val="Arial"/>
        <family val="2"/>
      </rPr>
      <t xml:space="preserve"> S+G</t>
    </r>
  </si>
  <si>
    <r>
      <t xml:space="preserve">Despesas e Encargos Financeiros - </t>
    </r>
    <r>
      <rPr>
        <b/>
        <sz val="10"/>
        <rFont val="Arial"/>
        <family val="2"/>
      </rPr>
      <t>DF</t>
    </r>
  </si>
  <si>
    <r>
      <t>Lucro -</t>
    </r>
    <r>
      <rPr>
        <b/>
        <sz val="10"/>
        <rFont val="Arial"/>
        <family val="2"/>
      </rPr>
      <t xml:space="preserve"> L</t>
    </r>
  </si>
  <si>
    <t>4 – Incidências sobre o preço de venda</t>
  </si>
  <si>
    <t>Despesas Tributárias - I</t>
  </si>
  <si>
    <t>ISS</t>
  </si>
  <si>
    <t>Base de cálculo</t>
  </si>
  <si>
    <t>Alíquota do ISS (sobre a base de cálculo)</t>
  </si>
  <si>
    <t>COFINS</t>
  </si>
  <si>
    <t>PIS</t>
  </si>
  <si>
    <t>INSS</t>
  </si>
  <si>
    <t>5 – Demonstrativo de cálculo do BDI</t>
  </si>
  <si>
    <t>BDI  =</t>
  </si>
  <si>
    <r>
      <t>(1+(AC+S+R+G))(1+DF)(1+L))</t>
    </r>
    <r>
      <rPr>
        <sz val="10"/>
        <rFont val="Arial"/>
        <family val="2"/>
      </rPr>
      <t xml:space="preserve">  -1 =</t>
    </r>
  </si>
  <si>
    <t>( 1- I )</t>
  </si>
  <si>
    <t>Declarações</t>
  </si>
  <si>
    <t>Resp. Técnico do Orçamento</t>
  </si>
  <si>
    <t xml:space="preserve">Representante Legal </t>
  </si>
  <si>
    <t>Nome:</t>
  </si>
  <si>
    <t>CARGO:</t>
  </si>
  <si>
    <t>PREFEITO MUNICIPAL</t>
  </si>
  <si>
    <t>desenhista detalhista com encargos complementares</t>
  </si>
  <si>
    <t>ENROCAMENTO - ROCHA 9,3/15,5T ( 12,25T) - FORNECIMENTO/CARGA/DESCARGA/COLOCAÇÃO</t>
  </si>
  <si>
    <t>pedra de mão</t>
  </si>
  <si>
    <t>caminhão basculante para rocha com capacidade de 12 m³ - 188 kw</t>
  </si>
  <si>
    <t>guindaste sobre esteiras com pinça - 220 kw</t>
  </si>
  <si>
    <t>mergulhador</t>
  </si>
  <si>
    <t>servente</t>
  </si>
  <si>
    <t>SICRO</t>
  </si>
  <si>
    <t>M1097</t>
  </si>
  <si>
    <t>E9672 P</t>
  </si>
  <si>
    <t>E9672 I</t>
  </si>
  <si>
    <t>E9613 P</t>
  </si>
  <si>
    <t>P9824</t>
  </si>
  <si>
    <t>CHP</t>
  </si>
  <si>
    <t>CHI</t>
  </si>
  <si>
    <t>P9926</t>
  </si>
  <si>
    <t>11.1.1</t>
  </si>
  <si>
    <t>Enrocamento</t>
  </si>
  <si>
    <t>7.2.5</t>
  </si>
  <si>
    <t>7.2.6</t>
  </si>
  <si>
    <t>7.2.7</t>
  </si>
  <si>
    <t>7.2.8</t>
  </si>
  <si>
    <t>7.2.9</t>
  </si>
  <si>
    <t>11.1.4</t>
  </si>
  <si>
    <t>11.1.5</t>
  </si>
  <si>
    <t>11.1.6</t>
  </si>
  <si>
    <t>11.1.7</t>
  </si>
  <si>
    <t>11.2.1</t>
  </si>
  <si>
    <t>11.2.2</t>
  </si>
  <si>
    <t>11.2.3</t>
  </si>
  <si>
    <t>11.2.4</t>
  </si>
  <si>
    <t>11.2.5</t>
  </si>
  <si>
    <t>11.2.6</t>
  </si>
  <si>
    <t>11.2.7</t>
  </si>
  <si>
    <t>12.1.1</t>
  </si>
  <si>
    <t>12.1.2</t>
  </si>
  <si>
    <t>TOTAL + BDI (R$)</t>
  </si>
  <si>
    <t>Sinalização</t>
  </si>
  <si>
    <t>Rede De Água, Com Padrão De Entrada D'Água Diâm. 3/4", Conf. Espec. Incl. Tubos E Conexões Para Alimentação, Distribuição, Extravasor E Limpeza, Cons. O Padrão A 25M, Conf. Projeto (2 Utilizações)</t>
  </si>
  <si>
    <t>Transporte com caminhão basculante de 14 m³ - rodovia pavimentada</t>
  </si>
  <si>
    <t>5915321</t>
  </si>
  <si>
    <t>5914351</t>
  </si>
  <si>
    <t>Carga, manobra e descarga de agregados ou solos em caminhão basculante de 14 m³ - carga com carregadeira de 3,40 m³ e descarga livre</t>
  </si>
  <si>
    <t>5.1.3</t>
  </si>
  <si>
    <t>5.1.4</t>
  </si>
  <si>
    <t>7.3.5</t>
  </si>
  <si>
    <t>piso podotátil de alerta ou direcional, de concreto, assentado sobre argamassa. af_05/2023</t>
  </si>
  <si>
    <t>Fornecimento E Instalação De Iluminação Pública Exceto postes e lâmpadas</t>
  </si>
  <si>
    <t>C005</t>
  </si>
  <si>
    <t>Poste de aco, reto, conico continuo, altura de 4,50m, com sapata. Fornecimento.</t>
  </si>
  <si>
    <t>IP 05.10.0303 (/)</t>
  </si>
  <si>
    <t>C006</t>
  </si>
  <si>
    <t xml:space="preserve">Fornecimento e instalação de poste de aço para iluminação simples, reto, conico continuo, altura de 4,0m </t>
  </si>
  <si>
    <t xml:space="preserve">Fornecimento e instalação de poste de aço para iluminação dupla, reto, conico continuo, altura de 4,0m </t>
  </si>
  <si>
    <t xml:space="preserve">Fornecimento e instalação de poste de aço para iluminação dupla, reto, conico continuo, altura de 6,0m </t>
  </si>
  <si>
    <t xml:space="preserve">Fornecimento e instalação de poste de aço com refletor para quadra poliesportiva, altura de 9,0m </t>
  </si>
  <si>
    <t>C007</t>
  </si>
  <si>
    <t>C008</t>
  </si>
  <si>
    <t>8.1.4</t>
  </si>
  <si>
    <t>8.1.5</t>
  </si>
  <si>
    <t>8.1.6</t>
  </si>
  <si>
    <t>Poste de aco, reto, conico continuo ou escalonado, altura de 6m, sem sapata. Fornecimento.</t>
  </si>
  <si>
    <t>IP 05.10.0450 (/)</t>
  </si>
  <si>
    <t>Poste de aco, reto, conico continuo, altura de 9m, com sapata. Fornecimento.</t>
  </si>
  <si>
    <t>IP 05.10.0703 (/)</t>
  </si>
  <si>
    <t>Poste de aco, reto, ou de composto de poliester reforcado com fibra de vidro - PRFV, secao unica, reto, ambos de 4,50m ate 6,00m, com engastamento da parte inferior da coluna diretamente no solo; exclusive fornecimento do poste. Assentamento.</t>
  </si>
  <si>
    <t>IP 05.25.0150 (/)</t>
  </si>
  <si>
    <t>IP 05.25.0200 (/)</t>
  </si>
  <si>
    <t>Braco curvo, em aco de baixo teor de carbono SAE 1010/1020 galvanizado a fusao, interna e externamente por imersao unica em banho de zinco, conforme NBR-7398 e 7400 da ABNT, com 1,77m de projecao horizontal, diametro externo de 48mm. Fornecimento.</t>
  </si>
  <si>
    <t>IP 05.50.0506 (/)</t>
  </si>
  <si>
    <t>Colocacao de braco, de 1,5m ate 2,50m de projecao horizontal, em poste reto de aco ou concreto, com fornecimento das ferragens de fixacao; exclusive fornecimento do braco.</t>
  </si>
  <si>
    <t>IP 05.55.0150 (/)</t>
  </si>
  <si>
    <t>Fundacao simples de concreto pre-moldado, com chumbadores de aco provido de arruelas e porcas, para fixacao de postes de aco reto ou de composto de poliester reforcado com fibra de vidro - PRFV, secao unica, ambos de 4,5m a 6m</t>
  </si>
  <si>
    <t>IP 05.35.0100 (/)</t>
  </si>
  <si>
    <t>IP 05.35.0150 (/)</t>
  </si>
  <si>
    <t>Fundacao simples de concreto pre-moldado, com chumbadores de aco provido de arruelas e porcas, para fixacao de postes de aco reto ou de composto de poliester reforcado com fibra de vidro - PRFV, secao unica, ambos de 7,00 m a 11 m,</t>
  </si>
  <si>
    <t>Poste de aco, reto, ou de composto de poliester reforcado com fibra de vidro - PRFV, secao unica, reto, ambos de 7,00m ate 12,00m, com engastamento da parte inferior da coluna diretamente no solo; exclusive fornecimento do poste. Assentamento.</t>
  </si>
  <si>
    <t>8.1.7</t>
  </si>
  <si>
    <t>refletor retangular fechado, com lâmpada vapor metálico 400 w - fornecimento e instalação. af_08/2020</t>
  </si>
  <si>
    <t>Pintura de faixa com termoplástico em alto relevo tipo IV por extrusão - relevo simples sem base</t>
  </si>
  <si>
    <t>10.1.6</t>
  </si>
  <si>
    <t>Playground</t>
  </si>
  <si>
    <t>Parque de Skate</t>
  </si>
  <si>
    <t xml:space="preserve">Alvenarias </t>
  </si>
  <si>
    <t>Mobiliário urbano</t>
  </si>
  <si>
    <t>Conjunto de mesa e bancos redondos de concreto</t>
  </si>
  <si>
    <t>103769</t>
  </si>
  <si>
    <t>99837</t>
  </si>
  <si>
    <t>ES 05.30.0140 (/)</t>
  </si>
  <si>
    <t>103314</t>
  </si>
  <si>
    <t>C009</t>
  </si>
  <si>
    <t>Banco de concreto aparente com tampo de 40x40x5 cm e base de 20x20x36 cm para mesa de jogos, conforme detalhe em projeto</t>
  </si>
  <si>
    <t>Mesa de concreto aparente com tampo de 60x60x5 cm, base de 30x30x75 cm e tabuleiro 40x40cm embutido no concreto, feito com pastilhas de mármore branco e granito preto de 5x5x2cm conf. projeto</t>
  </si>
  <si>
    <t>PJ 25.20.0061 (A)</t>
  </si>
  <si>
    <t>instalação de pergolado de madeira, em maçaranduba, angelim ou equivalente da região, fixado com concreto sobre piso de concreto existente. af_11/2021</t>
  </si>
  <si>
    <t>guarda-corpo metalico com 1,50m de altura, em modulos de 1,88m com montantes em chapa de aco usi-sac 350, chumbado no concreto atraves de chumbadores de aco inoxidavel, interligados por dois tubos horizontais superiores com diametro de 2 1/2" e dois tubos horizontais inferiores com diametro de 1" em aco galvanizado, inclusive pintura. fornecimento e instalacao.</t>
  </si>
  <si>
    <t>banco de concreto armado aparente fck=15 mpa, com apoios de concreto, largura de 45cm, espessura de 7cm e altura de 45cm</t>
  </si>
  <si>
    <t>conjunto de mesa e bancos redondos de concreto</t>
  </si>
  <si>
    <t>bicicletário em tubo de ferro galvanizado (externa e internamente) com diâmetro de 1 1/2" e espessura de parede de 1/8", espessura da parede de 2,65mm, dobrado a frio em dois ângulos de 90º e um ângulo de 180º, chumbado em bloco de concreto fck=13,5mpa com dimensões de (0,30x0,30x0,250)m, com gola de proteção na junção tubo/concreto, inclusive demolição e recomposição de calçada, retirada do material excedente e limpeza desengordurante.  fornecimento e colocação.</t>
  </si>
  <si>
    <t>11.3.1</t>
  </si>
  <si>
    <t>11.3.2</t>
  </si>
  <si>
    <t>11.3.3</t>
  </si>
  <si>
    <t>11.3.4</t>
  </si>
  <si>
    <t>11.3.5</t>
  </si>
  <si>
    <t>11.3.6</t>
  </si>
  <si>
    <t>PJ 25.13.0400 (/)</t>
  </si>
  <si>
    <t>instalação de pressão de pernas triplo, em tubo de aço carbono - equipamento de ginástica para academia ao ar livre / academia da terceira idade - ati, instalado sobre piso de concreto existente. af_10/2021</t>
  </si>
  <si>
    <t>103205</t>
  </si>
  <si>
    <t>par de tabelas de basquete de compensado naval, com aros e redes - fornecimento e instalação. af_03/2022</t>
  </si>
  <si>
    <t>PJ 25.10.0125 (/)</t>
  </si>
  <si>
    <t>Balanco multiuso em estrutura de ferro galvanizado (externa e internamente) de 2 1/2", 2" e 1" e espessura de parede de 1/8", composto de 2 balancos simples com assento de madeira aparelhada, 1 escada dupla, 1 barra simples e 1 balanco para cadeira de rodas com rampa de acesso pivotante, trava para cadeira e para balanco, piso em madeira intertravada reforcada com capacidade de carga de 200 Kg, pintura com uma demao de galvite e duas demaos de tinta esmalte sintetico, conforme projeto FPJ. Fornecimento e colocacao.</t>
  </si>
  <si>
    <t>Gangorra de 5/10 anos com 2 pranchas de madeira aparelhada, estas fixadas em tubo de ferro galvanizado (externa e internamente) de 2" e 2 1/2" e espessura de parede de 1/8", com pintura de base Galvite ou similar e 2 demaos de acabamento, conforme modelo FPJ. Fornecimento e colocacao.</t>
  </si>
  <si>
    <t>PJ 25.10.0655 (D)</t>
  </si>
  <si>
    <t>Gaiola ginica (trepa-trepa) em tubos de ferro galvanizado (externa e internamente) de 1" horizontais e verticais de 1 1/2" e espessura de parede de 1/8", chumbados em blocos de concreto e com pintura de base Galvite ou similar e 2 demaos de acabamento, conforme projeto FPJ. Fornecimento e colocacao.</t>
  </si>
  <si>
    <t>PJ 25.10.0700 (C)</t>
  </si>
  <si>
    <t>Escorrega de 5/10 anos com altura de 1,57m em madeira aparelhada e tubos de ferro galvanizado (externa e internamente) de 3/4" e 2" e espessura de parede de 1/8", conforme projeto FPJ, com pintura de base galvite ou similar, 2 demaos de acabamento. Fornecimento e colocacao.</t>
  </si>
  <si>
    <t>Balanco de 5/10 anos composto com 2 cadeiras, presas em correntes galvanizadas, fixadas por meio de bracadeiras, em travessao de tubo de ferro galvanizado (externa e internamente) de 2 1/2" e espessura de parede de 1/8", suspensas em cavaletes de tubo de ferro galvanizado de 2", chumbados em sapatas de concreto, pintados com base Galvite ou similar e 2 demaos de acabamento, conforme projeto FPJ. Fornecimento e colocacao.</t>
  </si>
  <si>
    <t>PJ 25.10.0152 (D)</t>
  </si>
  <si>
    <t>11.4</t>
  </si>
  <si>
    <t>11.4.1</t>
  </si>
  <si>
    <t>11.4.2</t>
  </si>
  <si>
    <t>11.4.3</t>
  </si>
  <si>
    <t>11.4.4</t>
  </si>
  <si>
    <t>11.4.5</t>
  </si>
  <si>
    <t>Mureta em alvenaria de blocos cerâmicos 10x20x20cmm, h=0.60cm, para fechamento de quadra, com pilaretes de travamento em concreto armado a cada 3m, inclusive chapisco</t>
  </si>
  <si>
    <t>89480</t>
  </si>
  <si>
    <t>alvenaria de blocos de concreto estrutural 14x19x29 cm (espessura 14 cm), fbk = 14 mpa, utilizando colher de pedreiro. af_10/2022</t>
  </si>
  <si>
    <t>11.5</t>
  </si>
  <si>
    <t>11.5.1</t>
  </si>
  <si>
    <t>11.5.2</t>
  </si>
  <si>
    <t>11.5.3</t>
  </si>
  <si>
    <t>11.6</t>
  </si>
  <si>
    <t>11.6.1</t>
  </si>
  <si>
    <t>11.6.2</t>
  </si>
  <si>
    <t>Espalhamento de material em bota-fora</t>
  </si>
  <si>
    <t>luminária de led para iluminação pública, de 98 w até 137 w - fornecimento e instalação. af_08/2020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</si>
  <si>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</si>
  <si>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</si>
  <si>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argila, argila vermelha ou argila arenosa (retirada na jazida, sem transporte)</t>
  </si>
  <si>
    <t>5.1.5</t>
  </si>
  <si>
    <t>5.1.6</t>
  </si>
  <si>
    <t>5.1.7</t>
  </si>
  <si>
    <t>PREÇO UNITÁRIO (R$)</t>
  </si>
  <si>
    <t>BDI (%)</t>
  </si>
  <si>
    <t>PREÇO TOTAL SERVIÇOS (R$)</t>
  </si>
  <si>
    <t>execução de piso industrial de concreto armado, fck = 20 mpa, espessura de 15,0 cm. af_04/2022</t>
  </si>
  <si>
    <t>Remoção De Raízes Remanescentes De Tronco De Árvore Com Diâmetro Maior Ou Igual A 0,20 M E Menor Que 0,40M</t>
  </si>
  <si>
    <t xml:space="preserve">carga, manobra e descarga de entulho em caminhão basculante 14 m³ - carga com escavadeira hidráulica  (caçamba de 0,80 m³ / 111 hp) e descarga livre </t>
  </si>
  <si>
    <t>Corte Raso E Recorte De Árvore Com Diâmetro De Tronco Maior Ou Igual A 0,20 M E Menor Que 0,40 M</t>
  </si>
  <si>
    <t>execução de pavimento em piso intertravado, com bloco retangular cor natural de 20 x 10 cm, espessura 8 cm.</t>
  </si>
  <si>
    <t>guia (meio-fio) e sarjeta conjugados de concreto, moldada  in loco  em trecho reto com extrusora, 45 cm base (15 cm base da guia + 30 cm base da sarjeta) x 22 cm altura.</t>
  </si>
  <si>
    <t>Barra paralelas para ginastica, em tubos de ferro galvanizado (externa e internamente) de 2" e espessura de parede de 1/8", chumbados em blocos de concreto com pintura de base Galvite ou similar e 2 demaos de acabamento, conforme projeto FPJ. Fornec. e coloc..</t>
  </si>
  <si>
    <t>guarda-corpo de aço galvanizado de 1,10m, montantes tubulares de 1.1/4 espaçados de 1,20m, travessa superior de 1.1/2, gradil formado por tubos horizontais de 1 e verticais de 3/4, fixado com chumbador mecânico.</t>
  </si>
  <si>
    <t>PREÇO TOTAL (R$)</t>
  </si>
  <si>
    <t>MEMÓRIA DE CÁLCULO PARA LEVANTAMENTO DE QUANTITATIVOS</t>
  </si>
  <si>
    <t>Quantidade</t>
  </si>
  <si>
    <t>Profundidade</t>
  </si>
  <si>
    <t xml:space="preserve">Extensão total = </t>
  </si>
  <si>
    <t>x</t>
  </si>
  <si>
    <t>=</t>
  </si>
  <si>
    <t>Largura (m)</t>
  </si>
  <si>
    <t>-</t>
  </si>
  <si>
    <t>+</t>
  </si>
  <si>
    <t>Espessura (m)</t>
  </si>
  <si>
    <t>Perímetro (m)</t>
  </si>
  <si>
    <t>Área total (m²)</t>
  </si>
  <si>
    <t>4.1.6</t>
  </si>
  <si>
    <t>Volume total (m³)</t>
  </si>
  <si>
    <t>ha</t>
  </si>
  <si>
    <t>Extensão total de furos de sondagens igual = Quantidade total de furos (Unid) x Profundidade média dos furos das sondagens (m)</t>
  </si>
  <si>
    <t>SEÇÃO</t>
  </si>
  <si>
    <t>Área de corte (m2)</t>
  </si>
  <si>
    <t>Área de aterro (m2)</t>
  </si>
  <si>
    <t>Volume de corte (m3)</t>
  </si>
  <si>
    <t>Volume de aterro (m3)</t>
  </si>
  <si>
    <t>Diferença (m3)</t>
  </si>
  <si>
    <t>Volume acumulado aterro (m³)</t>
  </si>
  <si>
    <t>Volume acumulado corte (m³)</t>
  </si>
  <si>
    <t>0+5,55</t>
  </si>
  <si>
    <t>0+10,00</t>
  </si>
  <si>
    <t>1+10,00</t>
  </si>
  <si>
    <t>2+10,00</t>
  </si>
  <si>
    <t>3+10,00</t>
  </si>
  <si>
    <t>4+10,00</t>
  </si>
  <si>
    <t>4+13,61</t>
  </si>
  <si>
    <t>5+10,00</t>
  </si>
  <si>
    <t>6+10,00</t>
  </si>
  <si>
    <t>7+10,00</t>
  </si>
  <si>
    <t>8+10,00</t>
  </si>
  <si>
    <t>9+1,67</t>
  </si>
  <si>
    <t>9+10,00</t>
  </si>
  <si>
    <t>10+10,00</t>
  </si>
  <si>
    <t>11+10,00</t>
  </si>
  <si>
    <t>12+10,00</t>
  </si>
  <si>
    <t>13+10,00</t>
  </si>
  <si>
    <t>14+10,00</t>
  </si>
  <si>
    <t>15+10,00</t>
  </si>
  <si>
    <t>16+10,00</t>
  </si>
  <si>
    <t>17+10,00</t>
  </si>
  <si>
    <t>18+10,00</t>
  </si>
  <si>
    <t>19+10</t>
  </si>
  <si>
    <t>20+10,00</t>
  </si>
  <si>
    <t>20+18,00</t>
  </si>
  <si>
    <t>Volumes de terraplenagem conforme projeto.</t>
  </si>
  <si>
    <t>Tabela 1: Tabela de cálculo de volumes de terraplenagem</t>
  </si>
  <si>
    <t>Vol. de aterro (m³)</t>
  </si>
  <si>
    <t>Vol. de aterro argila (m³)</t>
  </si>
  <si>
    <t>Vol. de aterro areia (m³)</t>
  </si>
  <si>
    <t>Vol. total de aterro (m³)</t>
  </si>
  <si>
    <t>Volume de escavação de material em jazida igual ao item 4.2.2 (m³) + 30% de empolamento</t>
  </si>
  <si>
    <t>Vol. de escavação (m³)</t>
  </si>
  <si>
    <t>Vol. Total de escavação (m³)</t>
  </si>
  <si>
    <t>material de jazida</t>
  </si>
  <si>
    <t>Empolamento (%)</t>
  </si>
  <si>
    <t>Área de limpeza igual a área total de intervenção (m²)</t>
  </si>
  <si>
    <t>Vol. de material (m³)</t>
  </si>
  <si>
    <t>Massa especifica (t/m³)</t>
  </si>
  <si>
    <t>DMT (km)</t>
  </si>
  <si>
    <t>Total (txkm)</t>
  </si>
  <si>
    <t>Volume total = Área total total de implantação (m²) x Espessura de pedra amarruada (m) - Vide Imagem 1</t>
  </si>
  <si>
    <t>Detalhes de enrocamento</t>
  </si>
  <si>
    <r>
      <rPr>
        <b/>
        <sz val="10"/>
        <rFont val="Calibri"/>
        <family val="2"/>
        <scheme val="minor"/>
      </rPr>
      <t>Imagem 2:</t>
    </r>
    <r>
      <rPr>
        <sz val="10"/>
        <rFont val="Calibri"/>
        <family val="2"/>
        <scheme val="minor"/>
      </rPr>
      <t xml:space="preserve"> Detalhe de blocos – Parede de enrocamento</t>
    </r>
  </si>
  <si>
    <t>Área de implantação (m²)</t>
  </si>
  <si>
    <t>Volume total = Somatória dos itens 5.1.2 e 5.1.3</t>
  </si>
  <si>
    <t>Vol. de solo argiloso (m³)</t>
  </si>
  <si>
    <t>Vol. de solo arenoso (m³)</t>
  </si>
  <si>
    <t>solo argiloso e arenoso</t>
  </si>
  <si>
    <t>aterro com solo arenoso</t>
  </si>
  <si>
    <t>aterro com solo argiloso</t>
  </si>
  <si>
    <t>pedra de mão amarruada</t>
  </si>
  <si>
    <t>Transporte total de material proveniente de jazida =  Massa total de agregados conforme item 5.1.5 + [Volume total de rochas conforme item 5.1.7 (m³) x massa especifica de material (1,60 t/m³)]</t>
  </si>
  <si>
    <t>x DMT de 10km conforme imagem 3</t>
  </si>
  <si>
    <t>Volume de rochas (m³)</t>
  </si>
  <si>
    <r>
      <rPr>
        <b/>
        <sz val="10"/>
        <rFont val="Calibri"/>
        <family val="2"/>
        <scheme val="minor"/>
      </rPr>
      <t>Imagem 3:</t>
    </r>
    <r>
      <rPr>
        <sz val="10"/>
        <rFont val="Calibri"/>
        <family val="2"/>
        <scheme val="minor"/>
      </rPr>
      <t xml:space="preserve"> Distância de jazida</t>
    </r>
  </si>
  <si>
    <t>Massa total de rocha (t)</t>
  </si>
  <si>
    <t>Massa total de material (t)</t>
  </si>
  <si>
    <t>materiais de jazida</t>
  </si>
  <si>
    <t>Volume total de carga = Área total de limpeza conforme item 4.1.1 (m²) x espessura (m)</t>
  </si>
  <si>
    <t>Área de limpeza (m²)</t>
  </si>
  <si>
    <t>Quantidade total de árvores a serem cortadas/removidas</t>
  </si>
  <si>
    <t>Igual ao item 4.1.3</t>
  </si>
  <si>
    <t>de material para bota fora</t>
  </si>
  <si>
    <t>Transporte total de material proveniente de limpeza de camada vegetal igual ao item 4.1.2 + empolamento x massa especifica de material (1,40 t/m³) x DMT</t>
  </si>
  <si>
    <t>Volume total Igual ao item 4.1.2 + empolamento</t>
  </si>
  <si>
    <t>Quantidade total de caixas conforme projeto "DRENAGEM-COLATINA_R00"</t>
  </si>
  <si>
    <t>Extensão total tubos PEAD DN400 conforme projeto "DRENAGEM-COLATINA_R00"</t>
  </si>
  <si>
    <t>Extensão total tubos PEAD DN600 conforme projeto "DRENAGEM-COLATINA_R00"</t>
  </si>
  <si>
    <t>Quantidade total de Bocas de lobo conforme projeto "DRENAGEM-COLATINA_R00"</t>
  </si>
  <si>
    <t>Quantidade total de Dissipadores de energia conforme projeto "DRENAGEM-COLATINA_R00"</t>
  </si>
  <si>
    <t>Extensão total de Descida d'água (DAD 03) conforme projeto "DRENAGEM-COLATINA_R00"</t>
  </si>
  <si>
    <t>Volume de rochas para contenção conforme projeto de terraplenagem.</t>
  </si>
  <si>
    <t>Detalhes de pavimentação conforme projeto PAVIMENTACAO-COLATINA_R00</t>
  </si>
  <si>
    <t>Área total de pista de rolamento e estacionamento</t>
  </si>
  <si>
    <t>Volume total de base com BGS = Área de pavimentação conforme item 7.1.1 (m²) x espessura de base (m)</t>
  </si>
  <si>
    <t>Área (m²)</t>
  </si>
  <si>
    <t>BGS</t>
  </si>
  <si>
    <t>Volume total de carga e descarga = Volume de BGS conforme item 7.1.2 (m³) x massa especifica de 1,6 t/m³</t>
  </si>
  <si>
    <t>Volume de BGS (m³)</t>
  </si>
  <si>
    <t>Transporte total de material proveniente de jazida igual ao item 7.1.3 x DMT</t>
  </si>
  <si>
    <t>Área total de pista de rolamento e estacionamento conforme item 7.1.1</t>
  </si>
  <si>
    <t>Piso intertravado</t>
  </si>
  <si>
    <t>Área total de Ciclovia</t>
  </si>
  <si>
    <t>Volume total de base com BGS = Área de pavimentação conforme item 7.2.1 (m²) x espessura de base (m)</t>
  </si>
  <si>
    <t>Volume total de carga e descarga = Volume de BGS conforme item 7.2.2 (m³) x massa especifica de 1,6 t/m³</t>
  </si>
  <si>
    <t>Transporte total de material proveniente de jazida igual ao item 7.2.3 x DMT</t>
  </si>
  <si>
    <t>Volume total de CBUQ = Área de pavimentação conforme item 7.2.1 (m²) x espessura (m)</t>
  </si>
  <si>
    <t>CBUQ</t>
  </si>
  <si>
    <t>Volume total de carga e descarga = Volume de CBUQ conforme item 7.2.6 (m³) x massa especifica de 2,45 t/m³</t>
  </si>
  <si>
    <t>Volume (m³)</t>
  </si>
  <si>
    <t>Massa CBUQ (t)</t>
  </si>
  <si>
    <t>Massa total de BGS (t)</t>
  </si>
  <si>
    <t>Transporte total de material proveniente de usina asfáltica =  Massa total de CBUQ conforme item 7.2.7 x DMT de 10,3km conforme imagem 7</t>
  </si>
  <si>
    <t>Área total de pintura = Área total de pavimentação, conforme item 7.2.1</t>
  </si>
  <si>
    <t>Área total de imprimação = Área total de pavimentação, conforme item 7.2.1</t>
  </si>
  <si>
    <t>Quadras</t>
  </si>
  <si>
    <t>A. total exceto área permeavel (m²)</t>
  </si>
  <si>
    <t>Área pista de Skate (m²)</t>
  </si>
  <si>
    <t>Área das quadras (m²)</t>
  </si>
  <si>
    <t>Comprimento (m)</t>
  </si>
  <si>
    <t>Quantidade de quadras (unid)</t>
  </si>
  <si>
    <t>Área total das quadras poliesportivas = Largura de quadra (m) x Comprimento (m) x quantidade de quadras (unid)</t>
  </si>
  <si>
    <t>Área total de pisos em concreto = Área total das demais áreas exceto áreas permeaveis (m²) - área da Pista de Skate (m²) - área das quadras poliesportivas conforme item 11.1.1 (m²)</t>
  </si>
  <si>
    <t>Área total de pista de skate conforme projeto</t>
  </si>
  <si>
    <t>pista de Skate</t>
  </si>
  <si>
    <t>Volume total de lastro = Área de calçadas conforme item 7.3.1 (m²) x espessura de lastro (m)</t>
  </si>
  <si>
    <t>Área igual ao item 7.3.1</t>
  </si>
  <si>
    <t>Área total de piso podotátil =  Extensão de piso (m) x largura de piso (m)</t>
  </si>
  <si>
    <t>Extensão total (m)</t>
  </si>
  <si>
    <t>Extensão total guias conforme projeto URBANISMO_01-03</t>
  </si>
  <si>
    <r>
      <t xml:space="preserve">Tabela 2: </t>
    </r>
    <r>
      <rPr>
        <sz val="10"/>
        <rFont val="Calibri"/>
        <family val="2"/>
        <scheme val="minor"/>
      </rPr>
      <t>Tabela de quantitativos de guias</t>
    </r>
  </si>
  <si>
    <t>Quantidade total postes conforme projeto URBANISMO_02-03</t>
  </si>
  <si>
    <t>postes</t>
  </si>
  <si>
    <t>Extensão total de rede enterrada para iluminação pública</t>
  </si>
  <si>
    <t>Área total = Área total permeável</t>
  </si>
  <si>
    <t>Igual ao item 9.1.1</t>
  </si>
  <si>
    <t>Quantitdade total plantio de árvores</t>
  </si>
  <si>
    <t>Área total de pintura de setas e zebrados</t>
  </si>
  <si>
    <t>Área total de pintura de faixas</t>
  </si>
  <si>
    <t>Área total de placas</t>
  </si>
  <si>
    <t>Quantitadade total de suportes para placas</t>
  </si>
  <si>
    <t>Quantitadade total de tachas</t>
  </si>
  <si>
    <t>Extensão total = perímetro de faixas de demarcações em quadra x quantidade de quadras</t>
  </si>
  <si>
    <t>pintura</t>
  </si>
  <si>
    <t>Considerado 20% da área total das quadras</t>
  </si>
  <si>
    <t>Área total</t>
  </si>
  <si>
    <t>Quantitade total de suporte para tabelas de basquete</t>
  </si>
  <si>
    <t>Quantitade total de traves para futebol</t>
  </si>
  <si>
    <t>Quantitade total de pares de tabela de basquete</t>
  </si>
  <si>
    <t>Área total de alambrado no entorno das quadras</t>
  </si>
  <si>
    <t>Quantidade conforme projeto URBANISMO_01-03</t>
  </si>
  <si>
    <t>Área conforme projeto URBANISMO_03-03</t>
  </si>
  <si>
    <t>Extensão conforme projeto URBANISMO_03-03</t>
  </si>
  <si>
    <t>pergolado</t>
  </si>
  <si>
    <t>Quantidade conforme projeto URBANISMO_03-03</t>
  </si>
  <si>
    <t>Quantidade conforme projeto</t>
  </si>
  <si>
    <t>Volume total de lastro = Área de pista de skate conforme item 11.5.1 (m²) x espessura de lastro (m)</t>
  </si>
  <si>
    <t>Área total de Muro da divisa de terreno em blocos de concreto estrutural - H=3,00m</t>
  </si>
  <si>
    <t>Área total de Mureta - h=0,20m (quadras poliesportivas)</t>
  </si>
  <si>
    <t>lixeiras</t>
  </si>
  <si>
    <t>Área total de projeto = área total de intervenção (m²)</t>
  </si>
  <si>
    <t>Quantidade de projeto "As-built"</t>
  </si>
  <si>
    <t>Quantidade total estimada de análises granulometricas</t>
  </si>
  <si>
    <t>Período de execução de obra conforme cronograma</t>
  </si>
  <si>
    <t>Área total de placa</t>
  </si>
  <si>
    <t>Quantidade de reservatórios para canteiro de obras</t>
  </si>
  <si>
    <t>Extensão de rede provisória de água</t>
  </si>
  <si>
    <t>Extensão de rede provisória de energia</t>
  </si>
  <si>
    <t>Extensão de rede provisória de esgoto</t>
  </si>
  <si>
    <t>Tempo estimado para mobilização</t>
  </si>
  <si>
    <t>Quantidade de mobilizações e desmobilizações</t>
  </si>
  <si>
    <t>Felipe Dutra Torezani</t>
  </si>
  <si>
    <t xml:space="preserve"> 46116/D</t>
  </si>
  <si>
    <t>CREA-ES:</t>
  </si>
  <si>
    <t>João Guerino Balestrassi</t>
  </si>
  <si>
    <t>GUARDA CORPO</t>
  </si>
  <si>
    <t>SUPORTE</t>
  </si>
  <si>
    <t>PINTURA</t>
  </si>
  <si>
    <t>Refletor</t>
  </si>
  <si>
    <t>Rede</t>
  </si>
  <si>
    <t>Luminárias</t>
  </si>
  <si>
    <t>Guias</t>
  </si>
  <si>
    <t>Piso Podotátil</t>
  </si>
  <si>
    <r>
      <rPr>
        <b/>
        <sz val="10"/>
        <rFont val="Calibri"/>
        <family val="2"/>
        <scheme val="minor"/>
      </rPr>
      <t>Imagem 1</t>
    </r>
    <r>
      <rPr>
        <sz val="10"/>
        <rFont val="Calibri"/>
        <family val="2"/>
        <scheme val="minor"/>
      </rPr>
      <t>: Seção transversal típica (detalhe de enrocamento)</t>
    </r>
  </si>
  <si>
    <t>Mobilizações</t>
  </si>
  <si>
    <t>rede de Esgoto</t>
  </si>
  <si>
    <t>rede de Luz</t>
  </si>
  <si>
    <t>rede de água</t>
  </si>
  <si>
    <t>reservatórios</t>
  </si>
  <si>
    <t>Escritório</t>
  </si>
  <si>
    <t>Sanitário</t>
  </si>
  <si>
    <t>Volume de corte conforme conforme tabela 1 x Empolamento de 25%</t>
  </si>
  <si>
    <t>* JÁ CONSIDERADO ACIMA</t>
  </si>
  <si>
    <t>Empolamento</t>
  </si>
  <si>
    <t>Volume total = Área total total de implantação (m²) x Espessura total de aterro com solo argiloso (m) - Vide Imagem 1 x Empolamento 40%</t>
  </si>
  <si>
    <t>Volume total = Área total total de implantação (m²) x Espessura total de aterro com solo arenoso (m) - Vide Imagem 1 + Empolamento de 11%</t>
  </si>
  <si>
    <t>Vol. de pedra marroada</t>
  </si>
  <si>
    <t>Volume de aterro conforme conforme tabela 1 - Volume de aterro com solo argiloso (item 5.1.2) - Volume de aterro com solo arenoso (item 5.1.3) - Volume de pedra de mão amarruada (item 5.1.1</t>
  </si>
  <si>
    <t>Areia para aterro</t>
  </si>
  <si>
    <t>Massa Específica (t/m³)</t>
  </si>
  <si>
    <t>Massa total de argila (t)</t>
  </si>
  <si>
    <t>Massa total de areia (t)</t>
  </si>
  <si>
    <t>Transporte total de material proveniente de jazida igual ao item 4.2.3 x massa especifica de material (1,60 t/m³) x DMT</t>
  </si>
  <si>
    <t>Volume de rochas colchão (m³)</t>
  </si>
  <si>
    <t>ENROCAMENTO/ATERRO</t>
  </si>
  <si>
    <t>colchão de pedra: da estaca 0 até 20 pagar 12% do macroitem</t>
  </si>
  <si>
    <t>colchão de pedra:  da estaca 20 até final pagar 13% do macroitem</t>
  </si>
  <si>
    <t>Aterro/ Enrocamento: altura 1,5m a partir do colchão de pedra  pagar 10% do macroitem</t>
  </si>
  <si>
    <t>Aterro/ Enrocamento: altura de 1,5m a 3,0m partir do colchão de pedra pagar 12% do macroitem</t>
  </si>
  <si>
    <t>Aterro/ Enrocamento: altura de 3,0m a 4,5m partir do colchão de pedra pagar 14% do macroitem</t>
  </si>
  <si>
    <t>Aterro/ Enrocamento: altura de 4,5m a 6,0m partir do colchão de pedra pagar 14% do macroitem</t>
  </si>
  <si>
    <t>Aterro/ Enrocamento: altura de 6,0m ao final, pagar 25% do macroitem</t>
  </si>
  <si>
    <t xml:space="preserve"> Altura 1,5m a partir do colchão de pedra  pagar 10% do macroitem</t>
  </si>
  <si>
    <t>A</t>
  </si>
  <si>
    <t>Altura de 1,5m a 3,0m partir do colchão de pedra pagar 12% do macroitem</t>
  </si>
  <si>
    <t>Altura de 3,0m a 4,5m partir do colchão de pedra pagar 14% do macroitem</t>
  </si>
  <si>
    <t>Altura de 4,5m a 6,0m partir do colchão de pedra pagar 14% do macroitem</t>
  </si>
  <si>
    <t>Altura de 6,0m ao final, pagar 25% do macroitem</t>
  </si>
  <si>
    <t>Medir após 100% do item</t>
  </si>
  <si>
    <t>Medir após 100% executado</t>
  </si>
  <si>
    <t>colchão de pedra: da estaca 0 até 20 pagar 13% do macroitem</t>
  </si>
  <si>
    <t>colchão de pedra:  da estaca 20 até final pagar 12% do macroitem</t>
  </si>
  <si>
    <t>Aterro/ Enrocamento: altura 1,5m a partir do colchão de pedra  pagar 13% do macroitem</t>
  </si>
  <si>
    <t>Aterro/ Enrocamento: altura de 1,5m a 3,0m partir do colchão de pedra pagar 10% do macroitem</t>
  </si>
  <si>
    <t>Aterro/ Enrocamento: altura de 3,0m a 4,5m partir do colchão de pedra pagar 12% do macroitem</t>
  </si>
  <si>
    <t>Aterro/ Enrocamento: altura de 6,0m ao final, pagar 26% do macroitem</t>
  </si>
  <si>
    <t>Medir após 100% do macroitem</t>
  </si>
  <si>
    <t>Medir após 50%</t>
  </si>
  <si>
    <t>Medir após 100%</t>
  </si>
  <si>
    <t xml:space="preserve">Medir após 100% </t>
  </si>
  <si>
    <t>DER/Edif</t>
  </si>
  <si>
    <t>5914643</t>
  </si>
  <si>
    <t>5914612</t>
  </si>
  <si>
    <t>95995</t>
  </si>
  <si>
    <t>PJ 25.10.0109 (c)</t>
  </si>
  <si>
    <t>PJ 25.10.0547 (C)</t>
  </si>
  <si>
    <t>200715</t>
  </si>
  <si>
    <t>200711</t>
  </si>
  <si>
    <t>200707</t>
  </si>
  <si>
    <t>200704</t>
  </si>
  <si>
    <t>200702</t>
  </si>
  <si>
    <t>CONTAINER</t>
  </si>
  <si>
    <t>PLACA</t>
  </si>
  <si>
    <t>PROJETO BÁSICO</t>
  </si>
  <si>
    <t>PROJETO EXECUTIVO</t>
  </si>
  <si>
    <t>PAVIMENTAÇÃO</t>
  </si>
  <si>
    <t>AS BUILT</t>
  </si>
  <si>
    <t>ANÁLISE</t>
  </si>
  <si>
    <t>SONDAGEM</t>
  </si>
  <si>
    <t>ALVENARIA</t>
  </si>
  <si>
    <t>LASTRO</t>
  </si>
  <si>
    <t>BANCO</t>
  </si>
  <si>
    <t>MESA E BANCOS</t>
  </si>
  <si>
    <t>BICICLETÁRIO</t>
  </si>
  <si>
    <t>BALANÇO</t>
  </si>
  <si>
    <t>BRINQUEDO</t>
  </si>
  <si>
    <t>ESCORREGADOR</t>
  </si>
  <si>
    <t>GANGORRA</t>
  </si>
  <si>
    <t>LIMPEZA</t>
  </si>
  <si>
    <t>SICRO-ES - 04/2026 | SINAPI-ES 07/2026 | DER-ES Rod. 02/2026</t>
  </si>
  <si>
    <t>DER-ES Edificações - 05/2026 | SCO-RIO - 07/2026</t>
  </si>
  <si>
    <t xml:space="preserve">Haste De Aterramento Em Aco Com 3,00 M De Comprimento E Dn = 5/8", Revestida Com Baixa Camada De Cobre, Com Conector Tipo Grampo                                                                                                                                                                                                                                                                                                                                             </t>
  </si>
  <si>
    <t>Escavação mecanizada de vala com prof. até 1,5 m (média montante e jusante/uma composição por trecho), retroescav. (0,26 m3), larg. menor que 0,8 m, em solo de 1a categoria, em locais com alto nível de interferência. af_02/2021</t>
  </si>
  <si>
    <t>Escavação manual de vala com profundidade menor ou igual a 1,30 m. af_02/2021</t>
  </si>
  <si>
    <t>Reaterro manual de valas, com compactador de solos de percussão. af_08/2023</t>
  </si>
  <si>
    <t>Preparo de fundo de vala com largura menor que 1,5 m (acerto do solo natural). af_08/2020</t>
  </si>
  <si>
    <t>Preparo de fundo de vala com largura menor que 1,5 m, com camada de areia, lançamento manual. af_08/2020</t>
  </si>
  <si>
    <t>Carga, manobra e descarga de entulho em caminhão basculante 14 m³ - carga com escavadeira hidráulica  (caçamba de 0,80 m³ / 111 hp) e descarga livre (unidade: m3). af_07/2020</t>
  </si>
  <si>
    <t>IND ATUAL</t>
  </si>
  <si>
    <t>DER-ROD</t>
  </si>
  <si>
    <t>DER-EDF</t>
  </si>
  <si>
    <t>INCC - DI</t>
  </si>
  <si>
    <t>SCORIO/SINAPI</t>
  </si>
  <si>
    <t>IND REF 1</t>
  </si>
  <si>
    <t>IND REF 2</t>
  </si>
  <si>
    <t>IND REF 3</t>
  </si>
  <si>
    <t>IND REF 4</t>
  </si>
  <si>
    <t>INDICE APLICADO</t>
  </si>
  <si>
    <t>IND REF 5</t>
  </si>
  <si>
    <t>OK</t>
  </si>
  <si>
    <t>DESCONTINUADOS</t>
  </si>
  <si>
    <t>DATA-BASE: AGOSTO/2026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</si>
</sst>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9">
    <numFmt numFmtId="44" formatCode="_-&quot;R$&quot;\ * #,##0.00_-;\-&quot;R$&quot;\ * #,##0.00_-;_-&quot;R$&quot;\ * &quot;-&quot;??_-;_-@_-"/>
    <numFmt numFmtId="43" formatCode="_-* #,##0.00_-;\-* #,##0.00_-;_-* &quot;-&quot;??_-;_-@_-"/>
    <numFmt numFmtId="164" formatCode="_(* #,##0.00_);_(* \(#,##0.00\);_(* &quot;-&quot;??_);_(@_)"/>
    <numFmt numFmtId="165" formatCode="00\-00\-00"/>
    <numFmt numFmtId="166" formatCode="_-* #,##0.00_-;\-* #,##0.00_-;_-* &quot;-&quot;_-;_-@_-"/>
    <numFmt numFmtId="167" formatCode="0.000%"/>
    <numFmt numFmtId="168" formatCode="0.0%"/>
    <numFmt numFmtId="169" formatCode="_(&quot;R$ &quot;* #,##0.00_);_(&quot;R$ &quot;* \(#,##0.00\);_(&quot;R$ &quot;* &quot;-&quot;??_);_(@_)"/>
    <numFmt numFmtId="170" formatCode="General_)"/>
    <numFmt numFmtId="171" formatCode="_(&quot;R$ &quot;* #,##0.00_);_(&quot;R$ &quot;* \(#,##0.00\);_(&quot;R$ &quot;* \-??_);_(@_)"/>
    <numFmt numFmtId="172" formatCode="_-* #,##0.000_-;\-* #,##0.000_-;_-* &quot;-&quot;_-;_-@_-"/>
    <numFmt numFmtId="173" formatCode="_-* #,##0.0000_-;\-* #,##0.0000_-;_-* &quot;-&quot;??_-;_-@_-"/>
    <numFmt numFmtId="174" formatCode="_(* #,##0.00000000000000000000000000000000_);_(* \(#,##0.00000000000000000000000000000000\);_(* &quot;-&quot;??_);_(@_)"/>
    <numFmt numFmtId="175" formatCode="_-* #,##0.000000_-;\-* #,##0.000000_-;_-* &quot;-&quot;??_-;_-@_-"/>
    <numFmt numFmtId="176" formatCode="&quot;TAXA DE RISCO = &quot;0.00%"/>
    <numFmt numFmtId="177" formatCode="_-* #,##0.0000_-;\-* #,##0.0000_-;_-* &quot;-&quot;_-;_-@_-"/>
    <numFmt numFmtId="178" formatCode="00"/>
    <numFmt numFmtId="179" formatCode="0.000"/>
    <numFmt numFmtId="180" formatCode="_-* #,##0.000_-;\-* #,##0.000_-;_-* &quot;-&quot;???_-;_-@_-"/>
  </numFmts>
  <fonts count="99"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10"/>
      <color theme="1"/>
      <name val="Arial"/>
      <family val="2"/>
    </font>
    <font>
      <sz val="10"/>
      <name val="Calibri"/>
      <family val="2"/>
      <scheme val="minor"/>
    </font>
    <font>
      <b/>
      <sz val="10"/>
      <name val="Calibri"/>
      <family val="2"/>
      <scheme val="minor"/>
    </font>
    <font>
      <sz val="11"/>
      <color rgb="FF000000"/>
      <name val="Calibri"/>
      <family val="2"/>
      <scheme val="minor"/>
    </font>
    <font>
      <sz val="11"/>
      <name val="Calibri"/>
      <family val="2"/>
      <scheme val="minor"/>
    </font>
    <font>
      <sz val="11"/>
      <color indexed="8"/>
      <name val="Calibri"/>
      <family val="2"/>
      <scheme val="minor"/>
    </font>
    <font>
      <sz val="10"/>
      <name val="Arial"/>
      <family val="2"/>
    </font>
    <font>
      <b/>
      <sz val="12"/>
      <color rgb="FF0000CC"/>
      <name val="Calibri"/>
      <family val="2"/>
      <scheme val="minor"/>
    </font>
    <font>
      <b/>
      <sz val="11"/>
      <color theme="0"/>
      <name val="Calibri"/>
      <family val="2"/>
      <scheme val="minor"/>
    </font>
    <font>
      <sz val="10"/>
      <color indexed="8"/>
      <name val="Arial"/>
      <family val="2"/>
    </font>
    <font>
      <b/>
      <sz val="10"/>
      <color theme="0"/>
      <name val="Calibri"/>
      <family val="2"/>
      <scheme val="minor"/>
    </font>
    <font>
      <b/>
      <sz val="10"/>
      <color rgb="FF000000"/>
      <name val="Calibri"/>
      <family val="2"/>
      <scheme val="minor"/>
    </font>
    <font>
      <sz val="10"/>
      <color theme="0"/>
      <name val="Calibri"/>
      <family val="2"/>
      <scheme val="minor"/>
    </font>
    <font>
      <b/>
      <sz val="11"/>
      <name val="Arial"/>
      <family val="2"/>
    </font>
    <font>
      <sz val="11"/>
      <name val="Arial"/>
      <family val="2"/>
    </font>
    <font>
      <sz val="11"/>
      <color rgb="FF000000"/>
      <name val="Arial"/>
      <family val="2"/>
    </font>
    <font>
      <sz val="11"/>
      <color indexed="8"/>
      <name val="Arial"/>
      <family val="2"/>
    </font>
    <font>
      <b/>
      <sz val="13"/>
      <color rgb="FF0000CC"/>
      <name val="Calibri"/>
      <family val="2"/>
      <scheme val="minor"/>
    </font>
    <font>
      <b/>
      <sz val="12"/>
      <name val="Calibri"/>
      <family val="2"/>
      <scheme val="minor"/>
    </font>
    <font>
      <b/>
      <sz val="13"/>
      <name val="Calibri"/>
      <family val="2"/>
      <scheme val="minor"/>
    </font>
    <font>
      <sz val="8"/>
      <name val="Calibri"/>
      <family val="2"/>
      <scheme val="minor"/>
    </font>
    <font>
      <b/>
      <sz val="8"/>
      <name val="Calibri"/>
      <family val="2"/>
      <scheme val="minor"/>
    </font>
    <font>
      <b/>
      <sz val="9"/>
      <name val="Calibri"/>
      <family val="2"/>
      <scheme val="minor"/>
    </font>
    <font>
      <b/>
      <sz val="14"/>
      <name val="Calibri"/>
      <family val="2"/>
      <scheme val="minor"/>
    </font>
    <font>
      <b/>
      <sz val="16"/>
      <name val="Calibri"/>
      <family val="2"/>
      <scheme val="minor"/>
    </font>
    <font>
      <b/>
      <i/>
      <u/>
      <sz val="10"/>
      <color rgb="FF000000"/>
      <name val="Calibri"/>
      <family val="2"/>
      <scheme val="minor"/>
    </font>
    <font>
      <sz val="14"/>
      <name val="Calibri"/>
      <family val="2"/>
      <scheme val="minor"/>
    </font>
    <font>
      <sz val="11"/>
      <color theme="1"/>
      <name val="Calibri Light"/>
      <family val="2"/>
      <scheme val="major"/>
    </font>
    <font>
      <b/>
      <sz val="11"/>
      <color theme="1"/>
      <name val="Calibri Light"/>
      <family val="2"/>
      <scheme val="major"/>
    </font>
    <font>
      <b/>
      <sz val="11"/>
      <color theme="0"/>
      <name val="Calibri Light"/>
      <family val="2"/>
      <scheme val="major"/>
    </font>
    <font>
      <b/>
      <sz val="18"/>
      <color theme="1"/>
      <name val="Calibri Light"/>
      <family val="2"/>
      <scheme val="major"/>
    </font>
    <font>
      <sz val="14"/>
      <color theme="1"/>
      <name val="Calibri Light"/>
      <family val="2"/>
      <scheme val="major"/>
    </font>
    <font>
      <b/>
      <sz val="14"/>
      <color theme="0"/>
      <name val="Calibri Light"/>
      <family val="2"/>
      <scheme val="major"/>
    </font>
    <font>
      <b/>
      <sz val="11"/>
      <color theme="0"/>
      <name val="Whitney-Light"/>
    </font>
    <font>
      <b/>
      <sz val="10"/>
      <color theme="0"/>
      <name val="Calibri Light"/>
      <family val="2"/>
      <scheme val="major"/>
    </font>
    <font>
      <b/>
      <sz val="8"/>
      <color theme="1"/>
      <name val="Calibri Light"/>
      <family val="2"/>
      <scheme val="major"/>
    </font>
    <font>
      <b/>
      <sz val="10"/>
      <name val="Calibri Light"/>
      <family val="2"/>
      <scheme val="major"/>
    </font>
    <font>
      <b/>
      <sz val="14"/>
      <name val="Calibri Light"/>
      <family val="2"/>
      <scheme val="major"/>
    </font>
    <font>
      <sz val="10"/>
      <name val="Calibri Light"/>
      <family val="2"/>
      <scheme val="major"/>
    </font>
    <font>
      <sz val="14"/>
      <name val="Calibri Light"/>
      <family val="2"/>
      <scheme val="major"/>
    </font>
    <font>
      <sz val="11"/>
      <name val="Calibri Light"/>
      <family val="2"/>
      <scheme val="major"/>
    </font>
    <font>
      <b/>
      <sz val="9"/>
      <color theme="1"/>
      <name val="Calibri Light"/>
      <family val="2"/>
      <scheme val="major"/>
    </font>
    <font>
      <sz val="9"/>
      <color theme="1"/>
      <name val="Calibri Light"/>
      <family val="2"/>
      <scheme val="major"/>
    </font>
    <font>
      <sz val="9"/>
      <color theme="0"/>
      <name val="Calibri Light"/>
      <family val="2"/>
      <scheme val="major"/>
    </font>
    <font>
      <b/>
      <sz val="9"/>
      <color theme="0"/>
      <name val="Calibri Light"/>
      <family val="2"/>
      <scheme val="major"/>
    </font>
    <font>
      <b/>
      <sz val="10"/>
      <color rgb="FFFF0000"/>
      <name val="Calibri"/>
      <family val="2"/>
      <scheme val="minor"/>
    </font>
    <font>
      <b/>
      <sz val="8"/>
      <color rgb="FFFF0000"/>
      <name val="Calibri Light"/>
      <family val="2"/>
      <scheme val="major"/>
    </font>
    <font>
      <b/>
      <sz val="8"/>
      <color rgb="FFFFFF00"/>
      <name val="Calibri Light"/>
      <family val="2"/>
      <scheme val="major"/>
    </font>
    <font>
      <sz val="10"/>
      <name val="Arial"/>
      <family val="2"/>
    </font>
    <font>
      <b/>
      <sz val="16"/>
      <color theme="1"/>
      <name val="Calibri Light"/>
      <family val="2"/>
      <scheme val="major"/>
    </font>
    <font>
      <b/>
      <sz val="11"/>
      <name val="Calibri Light"/>
      <family val="2"/>
      <scheme val="major"/>
    </font>
    <font>
      <sz val="10"/>
      <color rgb="FFFF0000"/>
      <name val="Arial"/>
      <family val="2"/>
    </font>
    <font>
      <u/>
      <sz val="10"/>
      <color theme="10"/>
      <name val="Arial"/>
      <family val="2"/>
    </font>
    <font>
      <sz val="10"/>
      <color rgb="FF0000FF"/>
      <name val="Calibri"/>
      <family val="2"/>
      <scheme val="minor"/>
    </font>
    <font>
      <sz val="8"/>
      <color rgb="FF0000FF"/>
      <name val="Calibri"/>
      <family val="2"/>
      <scheme val="minor"/>
    </font>
    <font>
      <b/>
      <sz val="13"/>
      <color rgb="FF0000FF"/>
      <name val="Calibri"/>
      <family val="2"/>
      <scheme val="minor"/>
    </font>
    <font>
      <b/>
      <sz val="12"/>
      <color rgb="FF0000FF"/>
      <name val="Calibri"/>
      <family val="2"/>
      <scheme val="minor"/>
    </font>
    <font>
      <sz val="10"/>
      <name val="Courier"/>
      <family val="3"/>
    </font>
    <font>
      <sz val="10"/>
      <name val="Arial"/>
      <family val="2"/>
    </font>
    <font>
      <b/>
      <sz val="10"/>
      <color rgb="FF0000FF"/>
      <name val="Calibri"/>
      <family val="2"/>
      <scheme val="minor"/>
    </font>
    <font>
      <b/>
      <sz val="14"/>
      <color theme="1"/>
      <name val="Calibri Light"/>
      <family val="2"/>
      <scheme val="major"/>
    </font>
    <font>
      <sz val="8"/>
      <name val="Arial"/>
      <family val="2"/>
    </font>
    <font>
      <b/>
      <sz val="10"/>
      <name val="Arial"/>
      <family val="2"/>
    </font>
    <font>
      <b/>
      <sz val="9"/>
      <name val="Arial"/>
      <family val="2"/>
    </font>
    <font>
      <b/>
      <sz val="12"/>
      <color indexed="8"/>
      <name val="Arial"/>
      <family val="2"/>
    </font>
    <font>
      <b/>
      <sz val="12"/>
      <name val="Arial"/>
      <family val="2"/>
    </font>
    <font>
      <b/>
      <sz val="10"/>
      <color indexed="8"/>
      <name val="Arial"/>
      <family val="2"/>
    </font>
    <font>
      <sz val="8"/>
      <color indexed="8"/>
      <name val="Arial"/>
      <family val="2"/>
    </font>
    <font>
      <sz val="3"/>
      <name val="Arial"/>
      <family val="2"/>
    </font>
    <font>
      <b/>
      <sz val="3"/>
      <name val="Arial"/>
      <family val="2"/>
    </font>
    <font>
      <i/>
      <sz val="10"/>
      <name val="Arial"/>
      <family val="2"/>
    </font>
    <font>
      <sz val="11"/>
      <color indexed="8"/>
      <name val="Calibri"/>
      <family val="2"/>
    </font>
    <font>
      <sz val="2"/>
      <name val="Arial"/>
      <family val="2"/>
    </font>
    <font>
      <i/>
      <sz val="2"/>
      <name val="Arial"/>
      <family val="2"/>
    </font>
    <font>
      <u/>
      <sz val="10"/>
      <name val="Arial"/>
      <family val="2"/>
    </font>
    <font>
      <b/>
      <i/>
      <sz val="12"/>
      <name val="Arial"/>
      <family val="2"/>
    </font>
    <font>
      <b/>
      <sz val="2"/>
      <name val="Arial"/>
      <family val="2"/>
    </font>
    <font>
      <sz val="10"/>
      <color indexed="8"/>
      <name val="Calibri"/>
      <family val="2"/>
    </font>
    <font>
      <sz val="9"/>
      <name val="Arial"/>
      <family val="2"/>
    </font>
    <font>
      <b/>
      <sz val="9"/>
      <color indexed="81"/>
      <name val="Tahoma"/>
      <family val="2"/>
    </font>
    <font>
      <sz val="9"/>
      <color indexed="81"/>
      <name val="Tahoma"/>
      <family val="2"/>
    </font>
    <font>
      <u/>
      <sz val="9"/>
      <color indexed="81"/>
      <name val="Tahoma"/>
      <family val="2"/>
    </font>
    <font>
      <i/>
      <sz val="9"/>
      <color indexed="81"/>
      <name val="Tahoma"/>
      <family val="2"/>
    </font>
    <font>
      <sz val="10"/>
      <color indexed="81"/>
      <name val="Tahoma"/>
      <family val="2"/>
    </font>
    <font>
      <b/>
      <sz val="10"/>
      <color indexed="81"/>
      <name val="Tahoma"/>
      <family val="2"/>
    </font>
    <font>
      <sz val="12"/>
      <name val="Calibri"/>
      <family val="2"/>
      <scheme val="minor"/>
    </font>
    <font>
      <sz val="10"/>
      <color rgb="FF000099"/>
      <name val="Calibri"/>
      <family val="2"/>
      <scheme val="minor"/>
    </font>
    <font>
      <b/>
      <sz val="11"/>
      <color rgb="FF000099"/>
      <name val="Calibri"/>
      <family val="2"/>
      <scheme val="minor"/>
    </font>
    <font>
      <sz val="12"/>
      <color rgb="FF000099"/>
      <name val="Calibri"/>
      <family val="2"/>
      <scheme val="minor"/>
    </font>
    <font>
      <sz val="10"/>
      <color theme="1"/>
      <name val="Calibri"/>
      <family val="2"/>
      <scheme val="minor"/>
    </font>
    <font>
      <i/>
      <sz val="10"/>
      <name val="Calibri Light"/>
      <family val="2"/>
      <scheme val="major"/>
    </font>
  </fonts>
  <fills count="2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2"/>
        <bgColor indexed="64"/>
      </patternFill>
    </fill>
    <fill>
      <patternFill patternType="solid">
        <fgColor theme="1"/>
        <bgColor indexed="64"/>
      </patternFill>
    </fill>
    <fill>
      <patternFill patternType="solid">
        <fgColor theme="4" tint="-0.499984740745262"/>
        <bgColor indexed="64"/>
      </patternFill>
    </fill>
    <fill>
      <patternFill patternType="solid">
        <fgColor theme="0" tint="-0.499984740745262"/>
        <bgColor indexed="64"/>
      </patternFill>
    </fill>
    <fill>
      <patternFill patternType="solid">
        <fgColor rgb="FF0070C0"/>
        <bgColor indexed="64"/>
      </patternFill>
    </fill>
    <fill>
      <patternFill patternType="solid">
        <fgColor theme="9" tint="0.59999389629810485"/>
        <bgColor indexed="64"/>
      </patternFill>
    </fill>
    <fill>
      <patternFill patternType="solid">
        <fgColor theme="6" tint="0.79998168889431442"/>
        <bgColor indexed="64"/>
      </patternFill>
    </fill>
    <fill>
      <patternFill patternType="solid">
        <fgColor theme="1" tint="0.499984740745262"/>
        <bgColor indexed="64"/>
      </patternFill>
    </fill>
    <fill>
      <patternFill patternType="solid">
        <fgColor rgb="FF0982C6"/>
        <bgColor indexed="64"/>
      </patternFill>
    </fill>
    <fill>
      <patternFill patternType="solid">
        <fgColor rgb="FFFFFAEB"/>
        <bgColor indexed="64"/>
      </patternFill>
    </fill>
    <fill>
      <patternFill patternType="solid">
        <fgColor theme="8"/>
        <bgColor indexed="64"/>
      </patternFill>
    </fill>
    <fill>
      <patternFill patternType="solid">
        <fgColor rgb="FFFFFF00"/>
        <bgColor indexed="64"/>
      </patternFill>
    </fill>
    <fill>
      <patternFill patternType="solid">
        <fgColor theme="0" tint="-4.9989318521683403E-2"/>
        <bgColor indexed="64"/>
      </patternFill>
    </fill>
    <fill>
      <patternFill patternType="solid">
        <fgColor rgb="FFFCE4D6"/>
        <bgColor indexed="64"/>
      </patternFill>
    </fill>
    <fill>
      <patternFill patternType="solid">
        <fgColor theme="8" tint="0.59999389629810485"/>
        <bgColor indexed="64"/>
      </patternFill>
    </fill>
    <fill>
      <patternFill patternType="solid">
        <fgColor indexed="26"/>
        <bgColor indexed="64"/>
      </patternFill>
    </fill>
    <fill>
      <patternFill patternType="solid">
        <fgColor indexed="41"/>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9" tint="0.79998168889431442"/>
        <bgColor indexed="64"/>
      </patternFill>
    </fill>
  </fills>
  <borders count="71">
    <border>
      <left/>
      <right/>
      <top/>
      <bottom/>
      <diagonal/>
    </border>
    <border>
      <left/>
      <right/>
      <top/>
      <bottom style="hair">
        <color indexed="64"/>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double">
        <color indexed="64"/>
      </top>
      <bottom style="double">
        <color indexed="64"/>
      </bottom>
      <diagonal/>
    </border>
    <border>
      <left/>
      <right/>
      <top/>
      <bottom style="thin">
        <color indexed="64"/>
      </bottom>
      <diagonal/>
    </border>
    <border>
      <left/>
      <right style="thin">
        <color auto="1"/>
      </right>
      <top/>
      <bottom/>
      <diagonal/>
    </border>
    <border>
      <left style="thin">
        <color auto="1"/>
      </left>
      <right/>
      <top/>
      <bottom/>
      <diagonal/>
    </border>
    <border>
      <left style="thin">
        <color indexed="64"/>
      </left>
      <right/>
      <top/>
      <bottom style="thin">
        <color indexed="64"/>
      </bottom>
      <diagonal/>
    </border>
    <border>
      <left/>
      <right/>
      <top/>
      <bottom style="thin">
        <color theme="0"/>
      </bottom>
      <diagonal/>
    </border>
    <border>
      <left/>
      <right/>
      <top/>
      <bottom style="thin">
        <color auto="1"/>
      </bottom>
      <diagonal/>
    </border>
    <border>
      <left/>
      <right/>
      <top/>
      <bottom style="double">
        <color indexed="64"/>
      </bottom>
      <diagonal/>
    </border>
    <border>
      <left style="thin">
        <color indexed="64"/>
      </left>
      <right/>
      <top/>
      <bottom/>
      <diagonal/>
    </border>
    <border>
      <left style="thin">
        <color indexed="64"/>
      </left>
      <right/>
      <top/>
      <bottom/>
      <diagonal/>
    </border>
    <border>
      <left style="medium">
        <color auto="1"/>
      </left>
      <right/>
      <top/>
      <bottom/>
      <diagonal/>
    </border>
    <border>
      <left style="thin">
        <color indexed="64"/>
      </left>
      <right style="thin">
        <color indexed="64"/>
      </right>
      <top style="thin">
        <color indexed="64"/>
      </top>
      <bottom style="thin">
        <color indexed="64"/>
      </bottom>
      <diagonal/>
    </border>
    <border>
      <left style="thin">
        <color theme="0" tint="-4.9989318521683403E-2"/>
      </left>
      <right/>
      <top style="thin">
        <color indexed="64"/>
      </top>
      <bottom/>
      <diagonal/>
    </border>
    <border>
      <left/>
      <right/>
      <top style="thin">
        <color indexed="64"/>
      </top>
      <bottom/>
      <diagonal/>
    </border>
    <border>
      <left/>
      <right style="thin">
        <color theme="0" tint="-4.9989318521683403E-2"/>
      </right>
      <top style="thin">
        <color indexed="64"/>
      </top>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top style="thin">
        <color indexed="64"/>
      </top>
      <bottom style="thin">
        <color theme="0" tint="-4.9989318521683403E-2"/>
      </bottom>
      <diagonal/>
    </border>
    <border>
      <left/>
      <right/>
      <top style="thin">
        <color indexed="64"/>
      </top>
      <bottom style="thin">
        <color theme="0" tint="-4.9989318521683403E-2"/>
      </bottom>
      <diagonal/>
    </border>
    <border>
      <left/>
      <right style="thin">
        <color indexed="64"/>
      </right>
      <top style="thin">
        <color indexed="64"/>
      </top>
      <bottom style="thin">
        <color theme="0" tint="-4.9989318521683403E-2"/>
      </bottom>
      <diagonal/>
    </border>
    <border>
      <left/>
      <right style="thin">
        <color indexed="64"/>
      </right>
      <top/>
      <bottom style="thin">
        <color indexed="64"/>
      </bottom>
      <diagonal/>
    </border>
    <border>
      <left/>
      <right/>
      <top style="thin">
        <color theme="0" tint="-4.9989318521683403E-2"/>
      </top>
      <bottom style="thin">
        <color indexed="64"/>
      </bottom>
      <diagonal/>
    </border>
    <border>
      <left/>
      <right style="thin">
        <color indexed="64"/>
      </right>
      <top style="thin">
        <color theme="0" tint="-4.9989318521683403E-2"/>
      </top>
      <bottom style="thin">
        <color indexed="64"/>
      </bottom>
      <diagonal/>
    </border>
    <border>
      <left/>
      <right style="medium">
        <color indexed="64"/>
      </right>
      <top style="thin">
        <color theme="0" tint="-4.9989318521683403E-2"/>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bottom/>
      <diagonal/>
    </border>
    <border>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theme="0" tint="-4.9989318521683403E-2"/>
      </right>
      <top/>
      <bottom style="thin">
        <color theme="0" tint="-4.9989318521683403E-2"/>
      </bottom>
      <diagonal/>
    </border>
    <border>
      <left style="thin">
        <color theme="0" tint="-4.9989318521683403E-2"/>
      </left>
      <right style="thin">
        <color theme="0" tint="-4.9989318521683403E-2"/>
      </right>
      <top/>
      <bottom style="thin">
        <color theme="0" tint="-4.9989318521683403E-2"/>
      </bottom>
      <diagonal/>
    </border>
    <border>
      <left style="thin">
        <color theme="0" tint="-4.9989318521683403E-2"/>
      </left>
      <right style="thin">
        <color indexed="64"/>
      </right>
      <top/>
      <bottom style="thin">
        <color theme="0" tint="-4.9989318521683403E-2"/>
      </bottom>
      <diagonal/>
    </border>
    <border>
      <left style="thin">
        <color theme="0" tint="-4.9989318521683403E-2"/>
      </left>
      <right style="medium">
        <color indexed="64"/>
      </right>
      <top/>
      <bottom style="thin">
        <color theme="0" tint="-4.9989318521683403E-2"/>
      </bottom>
      <diagonal/>
    </border>
    <border>
      <left style="thin">
        <color indexed="64"/>
      </left>
      <right style="thin">
        <color indexed="64"/>
      </right>
      <top/>
      <bottom/>
      <diagonal/>
    </border>
    <border>
      <left/>
      <right/>
      <top/>
      <bottom style="thin">
        <color theme="0" tint="-4.9989318521683403E-2"/>
      </bottom>
      <diagonal/>
    </border>
    <border>
      <left/>
      <right style="thin">
        <color indexed="64"/>
      </right>
      <top/>
      <bottom style="thin">
        <color theme="0" tint="-4.9989318521683403E-2"/>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right style="medium">
        <color indexed="64"/>
      </right>
      <top style="thin">
        <color indexed="64"/>
      </top>
      <bottom/>
      <diagonal/>
    </border>
    <border>
      <left style="thin">
        <color indexed="64"/>
      </left>
      <right style="medium">
        <color indexed="64"/>
      </right>
      <top/>
      <bottom/>
      <diagonal/>
    </border>
    <border>
      <left/>
      <right style="thin">
        <color theme="0" tint="-4.9989318521683403E-2"/>
      </right>
      <top/>
      <bottom style="thin">
        <color theme="0" tint="-4.9989318521683403E-2"/>
      </bottom>
      <diagonal/>
    </border>
    <border>
      <left/>
      <right style="medium">
        <color indexed="64"/>
      </right>
      <top/>
      <bottom style="thin">
        <color theme="0" tint="-4.9989318521683403E-2"/>
      </bottom>
      <diagonal/>
    </border>
    <border>
      <left style="medium">
        <color indexed="64"/>
      </left>
      <right/>
      <top/>
      <bottom/>
      <diagonal/>
    </border>
    <border>
      <left/>
      <right/>
      <top/>
      <bottom style="thin">
        <color indexed="64"/>
      </bottom>
      <diagonal/>
    </border>
    <border>
      <left/>
      <right style="thin">
        <color auto="1"/>
      </right>
      <top/>
      <bottom/>
      <diagonal/>
    </border>
    <border>
      <left/>
      <right/>
      <top style="thin">
        <color theme="0" tint="-4.9989318521683403E-2"/>
      </top>
      <bottom style="thin">
        <color theme="0" tint="-4.9989318521683403E-2"/>
      </bottom>
      <diagonal/>
    </border>
    <border>
      <left/>
      <right style="thin">
        <color indexed="64"/>
      </right>
      <top style="thin">
        <color theme="0" tint="-4.9989318521683403E-2"/>
      </top>
      <bottom style="thin">
        <color theme="0" tint="-4.9989318521683403E-2"/>
      </bottom>
      <diagonal/>
    </border>
    <border>
      <left style="thin">
        <color indexed="64"/>
      </left>
      <right/>
      <top style="thin">
        <color theme="0" tint="-4.9989318521683403E-2"/>
      </top>
      <bottom style="thin">
        <color theme="0" tint="-4.9989318521683403E-2"/>
      </bottom>
      <diagonal/>
    </border>
    <border>
      <left style="thin">
        <color auto="1"/>
      </left>
      <right/>
      <top/>
      <bottom/>
      <diagonal/>
    </border>
    <border>
      <left/>
      <right/>
      <top style="thin">
        <color auto="1"/>
      </top>
      <bottom style="hair">
        <color auto="1"/>
      </bottom>
      <diagonal/>
    </border>
    <border>
      <left style="medium">
        <color auto="1"/>
      </left>
      <right/>
      <top style="medium">
        <color auto="1"/>
      </top>
      <bottom/>
      <diagonal/>
    </border>
    <border>
      <left/>
      <right/>
      <top style="medium">
        <color auto="1"/>
      </top>
      <bottom/>
      <diagonal/>
    </border>
    <border>
      <left/>
      <right style="medium">
        <color indexed="64"/>
      </right>
      <top style="medium">
        <color auto="1"/>
      </top>
      <bottom/>
      <diagonal/>
    </border>
    <border>
      <left/>
      <right/>
      <top style="hair">
        <color indexed="64"/>
      </top>
      <bottom style="hair">
        <color indexed="64"/>
      </bottom>
      <diagonal/>
    </border>
    <border>
      <left/>
      <right/>
      <top style="hair">
        <color indexed="64"/>
      </top>
      <bottom style="thin">
        <color indexed="64"/>
      </bottom>
      <diagonal/>
    </border>
    <border>
      <left/>
      <right/>
      <top style="hair">
        <color indexed="64"/>
      </top>
      <bottom/>
      <diagonal/>
    </border>
  </borders>
  <cellStyleXfs count="31">
    <xf numFmtId="0" fontId="0" fillId="0" borderId="0"/>
    <xf numFmtId="164" fontId="6" fillId="0" borderId="0" applyFont="0" applyFill="0" applyBorder="0" applyAlignment="0" applyProtection="0"/>
    <xf numFmtId="0" fontId="7" fillId="0" borderId="0"/>
    <xf numFmtId="0" fontId="8" fillId="0" borderId="0"/>
    <xf numFmtId="9" fontId="14" fillId="0" borderId="0" applyFont="0" applyFill="0" applyBorder="0" applyAlignment="0" applyProtection="0"/>
    <xf numFmtId="0" fontId="6" fillId="0" borderId="0"/>
    <xf numFmtId="0" fontId="17" fillId="0" borderId="0"/>
    <xf numFmtId="0" fontId="6" fillId="0" borderId="0"/>
    <xf numFmtId="9" fontId="6" fillId="0" borderId="0" applyFont="0" applyFill="0" applyBorder="0" applyAlignment="0" applyProtection="0"/>
    <xf numFmtId="0" fontId="6" fillId="0" borderId="0"/>
    <xf numFmtId="0" fontId="6" fillId="0" borderId="0"/>
    <xf numFmtId="44" fontId="6" fillId="0" borderId="0" applyFont="0" applyFill="0" applyBorder="0" applyAlignment="0" applyProtection="0"/>
    <xf numFmtId="44" fontId="56" fillId="0" borderId="0" applyFont="0" applyFill="0" applyBorder="0" applyAlignment="0" applyProtection="0"/>
    <xf numFmtId="0" fontId="6" fillId="0" borderId="0"/>
    <xf numFmtId="0" fontId="60" fillId="0" borderId="0" applyNumberFormat="0" applyFill="0" applyBorder="0" applyAlignment="0" applyProtection="0"/>
    <xf numFmtId="0" fontId="5" fillId="0" borderId="0"/>
    <xf numFmtId="169" fontId="5" fillId="0" borderId="0" applyFont="0" applyFill="0" applyBorder="0" applyAlignment="0" applyProtection="0"/>
    <xf numFmtId="170" fontId="65" fillId="0" borderId="0"/>
    <xf numFmtId="9" fontId="5" fillId="0" borderId="0" applyFont="0" applyFill="0" applyBorder="0" applyAlignment="0" applyProtection="0"/>
    <xf numFmtId="171" fontId="6" fillId="0" borderId="0" applyFill="0" applyBorder="0" applyAlignment="0" applyProtection="0"/>
    <xf numFmtId="9" fontId="66" fillId="0" borderId="0" applyFont="0" applyFill="0" applyBorder="0" applyAlignment="0" applyProtection="0"/>
    <xf numFmtId="171" fontId="6" fillId="0" borderId="0" applyFill="0" applyBorder="0" applyAlignment="0" applyProtection="0"/>
    <xf numFmtId="0" fontId="4" fillId="0" borderId="0"/>
    <xf numFmtId="0" fontId="6" fillId="0" borderId="0"/>
    <xf numFmtId="43" fontId="79" fillId="0" borderId="0" applyFont="0" applyFill="0" applyBorder="0" applyAlignment="0" applyProtection="0"/>
    <xf numFmtId="9" fontId="79" fillId="0" borderId="0" applyFont="0" applyFill="0" applyBorder="0" applyAlignment="0" applyProtection="0"/>
    <xf numFmtId="9" fontId="6" fillId="0" borderId="0" applyFont="0" applyFill="0" applyBorder="0" applyAlignment="0" applyProtection="0"/>
    <xf numFmtId="164" fontId="6" fillId="0" borderId="0" applyFont="0" applyFill="0" applyBorder="0" applyAlignment="0" applyProtection="0"/>
    <xf numFmtId="9" fontId="3" fillId="0" borderId="0" applyFont="0" applyFill="0" applyBorder="0" applyAlignment="0" applyProtection="0"/>
    <xf numFmtId="0" fontId="3" fillId="0" borderId="0"/>
    <xf numFmtId="164" fontId="3" fillId="0" borderId="0" applyFont="0" applyFill="0" applyBorder="0" applyAlignment="0" applyProtection="0"/>
  </cellStyleXfs>
  <cellXfs count="1039">
    <xf numFmtId="0" fontId="0" fillId="0" borderId="0" xfId="0"/>
    <xf numFmtId="0" fontId="9" fillId="2" borderId="0" xfId="0" applyFont="1" applyFill="1" applyAlignment="1">
      <alignment vertical="center"/>
    </xf>
    <xf numFmtId="2" fontId="9" fillId="2" borderId="0" xfId="0" applyNumberFormat="1" applyFont="1" applyFill="1" applyAlignment="1">
      <alignment vertical="center"/>
    </xf>
    <xf numFmtId="2" fontId="9" fillId="2" borderId="0" xfId="1" applyNumberFormat="1" applyFont="1" applyFill="1" applyBorder="1" applyAlignment="1">
      <alignment horizontal="center" vertical="center"/>
    </xf>
    <xf numFmtId="2" fontId="9" fillId="2" borderId="4" xfId="0" applyNumberFormat="1" applyFont="1" applyFill="1" applyBorder="1" applyAlignment="1">
      <alignment vertical="center"/>
    </xf>
    <xf numFmtId="2" fontId="9" fillId="2" borderId="4" xfId="1" applyNumberFormat="1" applyFont="1" applyFill="1" applyBorder="1" applyAlignment="1">
      <alignment horizontal="center" vertical="center"/>
    </xf>
    <xf numFmtId="2" fontId="9" fillId="2" borderId="2" xfId="0" applyNumberFormat="1" applyFont="1" applyFill="1" applyBorder="1" applyAlignment="1">
      <alignment vertical="center"/>
    </xf>
    <xf numFmtId="0" fontId="9" fillId="2" borderId="3" xfId="0" applyFont="1" applyFill="1" applyBorder="1" applyAlignment="1">
      <alignment vertical="center"/>
    </xf>
    <xf numFmtId="0" fontId="9" fillId="2" borderId="5" xfId="0" applyFont="1" applyFill="1" applyBorder="1" applyAlignment="1">
      <alignment vertical="center"/>
    </xf>
    <xf numFmtId="0" fontId="9" fillId="2" borderId="6" xfId="0" applyFont="1" applyFill="1" applyBorder="1" applyAlignment="1">
      <alignment vertical="center"/>
    </xf>
    <xf numFmtId="0" fontId="9" fillId="2" borderId="7" xfId="0" applyFont="1" applyFill="1" applyBorder="1" applyAlignment="1">
      <alignment vertical="center"/>
    </xf>
    <xf numFmtId="0" fontId="9" fillId="2" borderId="8" xfId="0" applyFont="1" applyFill="1" applyBorder="1" applyAlignment="1">
      <alignment vertical="center"/>
    </xf>
    <xf numFmtId="0" fontId="9" fillId="2" borderId="9" xfId="0" applyFont="1" applyFill="1" applyBorder="1" applyAlignment="1">
      <alignment vertical="center"/>
    </xf>
    <xf numFmtId="0" fontId="9" fillId="2" borderId="0" xfId="0" applyFont="1" applyFill="1" applyAlignment="1">
      <alignment vertical="center" wrapText="1"/>
    </xf>
    <xf numFmtId="49" fontId="9" fillId="2" borderId="0" xfId="0" applyNumberFormat="1" applyFont="1" applyFill="1" applyAlignment="1">
      <alignment horizontal="center" vertical="center"/>
    </xf>
    <xf numFmtId="49" fontId="9" fillId="2" borderId="4" xfId="0" applyNumberFormat="1" applyFont="1" applyFill="1" applyBorder="1" applyAlignment="1">
      <alignment horizontal="center" vertical="center"/>
    </xf>
    <xf numFmtId="49" fontId="9" fillId="2" borderId="2" xfId="0" applyNumberFormat="1" applyFont="1" applyFill="1" applyBorder="1" applyAlignment="1">
      <alignment horizontal="center" vertical="center"/>
    </xf>
    <xf numFmtId="4" fontId="9" fillId="2" borderId="0" xfId="0" applyNumberFormat="1" applyFont="1" applyFill="1" applyAlignment="1">
      <alignment vertical="center"/>
    </xf>
    <xf numFmtId="9" fontId="9" fillId="2" borderId="0" xfId="4" applyFont="1" applyFill="1" applyBorder="1" applyAlignment="1">
      <alignment vertical="center"/>
    </xf>
    <xf numFmtId="49" fontId="10" fillId="2" borderId="0" xfId="1" applyNumberFormat="1" applyFont="1" applyFill="1" applyBorder="1" applyAlignment="1">
      <alignment horizontal="center" vertical="center"/>
    </xf>
    <xf numFmtId="49" fontId="10" fillId="2" borderId="4" xfId="1" applyNumberFormat="1" applyFont="1" applyFill="1" applyBorder="1" applyAlignment="1">
      <alignment horizontal="center" vertical="center"/>
    </xf>
    <xf numFmtId="2" fontId="9" fillId="4" borderId="0" xfId="0" applyNumberFormat="1" applyFont="1" applyFill="1" applyAlignment="1">
      <alignment vertical="center"/>
    </xf>
    <xf numFmtId="0" fontId="9" fillId="2" borderId="4" xfId="0" applyFont="1" applyFill="1" applyBorder="1" applyAlignment="1">
      <alignment vertical="center" wrapText="1"/>
    </xf>
    <xf numFmtId="164" fontId="9" fillId="2" borderId="0" xfId="1" applyFont="1" applyFill="1" applyBorder="1" applyAlignment="1">
      <alignment horizontal="justify" vertical="center" wrapText="1"/>
    </xf>
    <xf numFmtId="164" fontId="9" fillId="2" borderId="4" xfId="1" applyFont="1" applyFill="1" applyBorder="1" applyAlignment="1">
      <alignment horizontal="justify" vertical="center" wrapText="1"/>
    </xf>
    <xf numFmtId="0" fontId="9" fillId="4" borderId="0" xfId="0" applyFont="1" applyFill="1" applyAlignment="1">
      <alignment vertical="center" wrapText="1"/>
    </xf>
    <xf numFmtId="0" fontId="9" fillId="2" borderId="2" xfId="0" applyFont="1" applyFill="1" applyBorder="1" applyAlignment="1">
      <alignment vertical="center" wrapText="1"/>
    </xf>
    <xf numFmtId="49" fontId="12" fillId="5" borderId="0" xfId="0" applyNumberFormat="1" applyFont="1" applyFill="1" applyAlignment="1">
      <alignment horizontal="center" vertical="center"/>
    </xf>
    <xf numFmtId="0" fontId="11" fillId="5" borderId="0" xfId="0" applyFont="1" applyFill="1" applyAlignment="1">
      <alignment vertical="center" wrapText="1"/>
    </xf>
    <xf numFmtId="2" fontId="13" fillId="5" borderId="0" xfId="0" applyNumberFormat="1" applyFont="1" applyFill="1" applyAlignment="1">
      <alignment horizontal="right" vertical="center"/>
    </xf>
    <xf numFmtId="0" fontId="6" fillId="2" borderId="6" xfId="0" applyFont="1" applyFill="1" applyBorder="1" applyAlignment="1">
      <alignment vertical="center"/>
    </xf>
    <xf numFmtId="49" fontId="21" fillId="2" borderId="0" xfId="0" applyNumberFormat="1" applyFont="1" applyFill="1" applyAlignment="1">
      <alignment horizontal="left" vertical="center" shrinkToFit="1"/>
    </xf>
    <xf numFmtId="0" fontId="21" fillId="2" borderId="0" xfId="2" applyFont="1" applyFill="1" applyAlignment="1" applyProtection="1">
      <alignment horizontal="left" vertical="center"/>
      <protection locked="0"/>
    </xf>
    <xf numFmtId="0" fontId="6" fillId="2" borderId="7" xfId="0" applyFont="1" applyFill="1" applyBorder="1" applyAlignment="1">
      <alignment vertical="center"/>
    </xf>
    <xf numFmtId="0" fontId="6" fillId="2" borderId="0" xfId="0" applyFont="1" applyFill="1" applyAlignment="1">
      <alignment vertical="center"/>
    </xf>
    <xf numFmtId="9" fontId="6" fillId="2" borderId="0" xfId="4" applyFont="1" applyFill="1" applyBorder="1" applyAlignment="1">
      <alignment vertical="center"/>
    </xf>
    <xf numFmtId="49" fontId="22" fillId="2" borderId="0" xfId="3" applyNumberFormat="1" applyFont="1" applyFill="1" applyAlignment="1">
      <alignment horizontal="left" vertical="center" wrapText="1"/>
    </xf>
    <xf numFmtId="0" fontId="23" fillId="2" borderId="0" xfId="0" applyFont="1" applyFill="1" applyAlignment="1">
      <alignment vertical="center"/>
    </xf>
    <xf numFmtId="0" fontId="23" fillId="2" borderId="11" xfId="0" applyFont="1" applyFill="1" applyBorder="1" applyAlignment="1">
      <alignment vertical="center"/>
    </xf>
    <xf numFmtId="2" fontId="15" fillId="2" borderId="10" xfId="1" applyNumberFormat="1" applyFont="1" applyFill="1" applyBorder="1" applyAlignment="1">
      <alignment vertical="center"/>
    </xf>
    <xf numFmtId="2" fontId="9" fillId="2" borderId="0" xfId="0" applyNumberFormat="1" applyFont="1" applyFill="1" applyAlignment="1">
      <alignment horizontal="center" vertical="center"/>
    </xf>
    <xf numFmtId="165" fontId="9" fillId="2" borderId="1" xfId="6" applyNumberFormat="1" applyFont="1" applyFill="1" applyBorder="1" applyAlignment="1">
      <alignment horizontal="center" vertical="center" wrapText="1"/>
    </xf>
    <xf numFmtId="165" fontId="9" fillId="2" borderId="12" xfId="6" applyNumberFormat="1" applyFont="1" applyFill="1" applyBorder="1" applyAlignment="1">
      <alignment horizontal="center" vertical="center" wrapText="1"/>
    </xf>
    <xf numFmtId="165" fontId="9" fillId="2" borderId="13" xfId="6" applyNumberFormat="1" applyFont="1" applyFill="1" applyBorder="1" applyAlignment="1">
      <alignment horizontal="center" vertical="center" wrapText="1"/>
    </xf>
    <xf numFmtId="165" fontId="9" fillId="2" borderId="12" xfId="6" applyNumberFormat="1" applyFont="1" applyFill="1" applyBorder="1" applyAlignment="1">
      <alignment vertical="center" wrapText="1"/>
    </xf>
    <xf numFmtId="165" fontId="9" fillId="2" borderId="1" xfId="6" applyNumberFormat="1" applyFont="1" applyFill="1" applyBorder="1" applyAlignment="1">
      <alignment vertical="center" wrapText="1"/>
    </xf>
    <xf numFmtId="166" fontId="9" fillId="2" borderId="1" xfId="0" applyNumberFormat="1" applyFont="1" applyFill="1" applyBorder="1" applyAlignment="1">
      <alignment horizontal="right" vertical="center"/>
    </xf>
    <xf numFmtId="4" fontId="9" fillId="2" borderId="0" xfId="1" applyNumberFormat="1" applyFont="1" applyFill="1" applyBorder="1" applyAlignment="1">
      <alignment horizontal="center" vertical="center"/>
    </xf>
    <xf numFmtId="165" fontId="9" fillId="2" borderId="0" xfId="6" applyNumberFormat="1" applyFont="1" applyFill="1" applyAlignment="1">
      <alignment horizontal="center" vertical="center" wrapText="1"/>
    </xf>
    <xf numFmtId="165" fontId="9" fillId="2" borderId="0" xfId="6" applyNumberFormat="1" applyFont="1" applyFill="1" applyAlignment="1">
      <alignment vertical="center" wrapText="1"/>
    </xf>
    <xf numFmtId="4" fontId="10" fillId="2" borderId="0" xfId="0" applyNumberFormat="1" applyFont="1" applyFill="1" applyAlignment="1">
      <alignment vertical="center"/>
    </xf>
    <xf numFmtId="2" fontId="10" fillId="2" borderId="0" xfId="0" applyNumberFormat="1" applyFont="1" applyFill="1" applyAlignment="1">
      <alignment horizontal="center" vertical="center"/>
    </xf>
    <xf numFmtId="49" fontId="22" fillId="2" borderId="11" xfId="3" applyNumberFormat="1" applyFont="1" applyFill="1" applyBorder="1" applyAlignment="1">
      <alignment horizontal="left" vertical="center" wrapText="1"/>
    </xf>
    <xf numFmtId="2" fontId="26" fillId="2" borderId="10" xfId="1" applyNumberFormat="1" applyFont="1" applyFill="1" applyBorder="1" applyAlignment="1">
      <alignment vertical="center"/>
    </xf>
    <xf numFmtId="4" fontId="27" fillId="2" borderId="10" xfId="1" applyNumberFormat="1" applyFont="1" applyFill="1" applyBorder="1" applyAlignment="1">
      <alignment vertical="center"/>
    </xf>
    <xf numFmtId="4" fontId="25" fillId="2" borderId="10" xfId="1" applyNumberFormat="1" applyFont="1" applyFill="1" applyBorder="1" applyAlignment="1">
      <alignment vertical="center"/>
    </xf>
    <xf numFmtId="167" fontId="9" fillId="2" borderId="0" xfId="0" applyNumberFormat="1" applyFont="1" applyFill="1" applyAlignment="1">
      <alignment vertical="center"/>
    </xf>
    <xf numFmtId="167" fontId="9" fillId="2" borderId="4" xfId="0" applyNumberFormat="1" applyFont="1" applyFill="1" applyBorder="1" applyAlignment="1">
      <alignment vertical="center"/>
    </xf>
    <xf numFmtId="167" fontId="13" fillId="5" borderId="0" xfId="0" applyNumberFormat="1" applyFont="1" applyFill="1" applyAlignment="1">
      <alignment horizontal="right" vertical="center"/>
    </xf>
    <xf numFmtId="167" fontId="9" fillId="2" borderId="4" xfId="1" applyNumberFormat="1" applyFont="1" applyFill="1" applyBorder="1" applyAlignment="1">
      <alignment horizontal="center" vertical="center"/>
    </xf>
    <xf numFmtId="167" fontId="9" fillId="2" borderId="0" xfId="1" applyNumberFormat="1" applyFont="1" applyFill="1" applyBorder="1" applyAlignment="1">
      <alignment horizontal="center" vertical="center"/>
    </xf>
    <xf numFmtId="167" fontId="9" fillId="4" borderId="0" xfId="0" applyNumberFormat="1" applyFont="1" applyFill="1" applyAlignment="1">
      <alignment vertical="center"/>
    </xf>
    <xf numFmtId="167" fontId="9" fillId="2" borderId="2" xfId="0" applyNumberFormat="1" applyFont="1" applyFill="1" applyBorder="1" applyAlignment="1">
      <alignment vertical="center"/>
    </xf>
    <xf numFmtId="0" fontId="21" fillId="2" borderId="0" xfId="2" applyFont="1" applyFill="1" applyAlignment="1" applyProtection="1">
      <alignment horizontal="left" vertical="center" wrapText="1"/>
      <protection locked="0"/>
    </xf>
    <xf numFmtId="0" fontId="23" fillId="2" borderId="0" xfId="0" applyFont="1" applyFill="1" applyAlignment="1">
      <alignment vertical="center" wrapText="1"/>
    </xf>
    <xf numFmtId="0" fontId="23" fillId="2" borderId="11" xfId="0" applyFont="1" applyFill="1" applyBorder="1" applyAlignment="1">
      <alignment vertical="center" wrapText="1"/>
    </xf>
    <xf numFmtId="2" fontId="15" fillId="2" borderId="10" xfId="1" applyNumberFormat="1" applyFont="1" applyFill="1" applyBorder="1" applyAlignment="1">
      <alignment vertical="center" wrapText="1"/>
    </xf>
    <xf numFmtId="164" fontId="9" fillId="2" borderId="4" xfId="1" applyFont="1" applyFill="1" applyBorder="1" applyAlignment="1">
      <alignment horizontal="center" vertical="center" wrapText="1"/>
    </xf>
    <xf numFmtId="164" fontId="9" fillId="2" borderId="0" xfId="1" applyFont="1" applyFill="1" applyBorder="1" applyAlignment="1">
      <alignment horizontal="center" vertical="center" wrapText="1"/>
    </xf>
    <xf numFmtId="2" fontId="15" fillId="2" borderId="10" xfId="1" applyNumberFormat="1" applyFont="1" applyFill="1" applyBorder="1" applyAlignment="1">
      <alignment horizontal="center" vertical="center"/>
    </xf>
    <xf numFmtId="49" fontId="10" fillId="2" borderId="0" xfId="0" applyNumberFormat="1" applyFont="1" applyFill="1" applyAlignment="1">
      <alignment horizontal="center" vertical="center"/>
    </xf>
    <xf numFmtId="167" fontId="10" fillId="2" borderId="0" xfId="4" applyNumberFormat="1" applyFont="1" applyFill="1" applyBorder="1" applyAlignment="1">
      <alignment horizontal="right" vertical="center"/>
    </xf>
    <xf numFmtId="2" fontId="9" fillId="2" borderId="4" xfId="0" applyNumberFormat="1" applyFont="1" applyFill="1" applyBorder="1" applyAlignment="1">
      <alignment horizontal="center" vertical="center"/>
    </xf>
    <xf numFmtId="2" fontId="13" fillId="5" borderId="0" xfId="0" applyNumberFormat="1" applyFont="1" applyFill="1" applyAlignment="1">
      <alignment horizontal="center" vertical="center"/>
    </xf>
    <xf numFmtId="2" fontId="21" fillId="2" borderId="0" xfId="0" applyNumberFormat="1" applyFont="1" applyFill="1" applyAlignment="1">
      <alignment horizontal="center" vertical="center"/>
    </xf>
    <xf numFmtId="2" fontId="24" fillId="2" borderId="11" xfId="0" applyNumberFormat="1" applyFont="1" applyFill="1" applyBorder="1" applyAlignment="1">
      <alignment horizontal="center" vertical="center"/>
    </xf>
    <xf numFmtId="2" fontId="9" fillId="4" borderId="0" xfId="0" applyNumberFormat="1" applyFont="1" applyFill="1" applyAlignment="1">
      <alignment horizontal="center" vertical="center"/>
    </xf>
    <xf numFmtId="2" fontId="9" fillId="2" borderId="2" xfId="0" applyNumberFormat="1" applyFont="1" applyFill="1" applyBorder="1" applyAlignment="1">
      <alignment horizontal="center" vertical="center"/>
    </xf>
    <xf numFmtId="4" fontId="9" fillId="2" borderId="4" xfId="0" applyNumberFormat="1" applyFont="1" applyFill="1" applyBorder="1" applyAlignment="1">
      <alignment vertical="center"/>
    </xf>
    <xf numFmtId="4" fontId="13" fillId="5" borderId="0" xfId="0" applyNumberFormat="1" applyFont="1" applyFill="1" applyAlignment="1">
      <alignment horizontal="right" vertical="center"/>
    </xf>
    <xf numFmtId="4" fontId="16" fillId="6" borderId="0" xfId="0" applyNumberFormat="1" applyFont="1" applyFill="1" applyAlignment="1">
      <alignment horizontal="center" vertical="center"/>
    </xf>
    <xf numFmtId="4" fontId="10" fillId="2" borderId="0" xfId="0" applyNumberFormat="1" applyFont="1" applyFill="1" applyAlignment="1">
      <alignment horizontal="right" vertical="center"/>
    </xf>
    <xf numFmtId="4" fontId="9" fillId="2" borderId="4" xfId="1" applyNumberFormat="1" applyFont="1" applyFill="1" applyBorder="1" applyAlignment="1">
      <alignment horizontal="center" vertical="center"/>
    </xf>
    <xf numFmtId="4" fontId="27" fillId="2" borderId="10" xfId="1" applyNumberFormat="1" applyFont="1" applyFill="1" applyBorder="1" applyAlignment="1">
      <alignment horizontal="right" vertical="center"/>
    </xf>
    <xf numFmtId="4" fontId="26" fillId="2" borderId="10" xfId="1" applyNumberFormat="1" applyFont="1" applyFill="1" applyBorder="1" applyAlignment="1">
      <alignment vertical="center"/>
    </xf>
    <xf numFmtId="4" fontId="25" fillId="2" borderId="10" xfId="1" applyNumberFormat="1" applyFont="1" applyFill="1" applyBorder="1" applyAlignment="1">
      <alignment horizontal="right" vertical="center"/>
    </xf>
    <xf numFmtId="4" fontId="15" fillId="2" borderId="10" xfId="1" applyNumberFormat="1" applyFont="1" applyFill="1" applyBorder="1" applyAlignment="1">
      <alignment vertical="center"/>
    </xf>
    <xf numFmtId="4" fontId="9" fillId="4" borderId="0" xfId="0" applyNumberFormat="1" applyFont="1" applyFill="1" applyAlignment="1">
      <alignment vertical="center"/>
    </xf>
    <xf numFmtId="4" fontId="9" fillId="2" borderId="2" xfId="0" applyNumberFormat="1" applyFont="1" applyFill="1" applyBorder="1" applyAlignment="1">
      <alignment vertical="center"/>
    </xf>
    <xf numFmtId="164" fontId="9" fillId="2" borderId="4" xfId="1" applyFont="1" applyFill="1" applyBorder="1" applyAlignment="1">
      <alignment vertical="center"/>
    </xf>
    <xf numFmtId="164" fontId="9" fillId="2" borderId="0" xfId="1" applyFont="1" applyFill="1" applyBorder="1" applyAlignment="1">
      <alignment vertical="center"/>
    </xf>
    <xf numFmtId="2" fontId="15" fillId="2" borderId="17" xfId="1" applyNumberFormat="1" applyFont="1" applyFill="1" applyBorder="1" applyAlignment="1">
      <alignment vertical="center"/>
    </xf>
    <xf numFmtId="2" fontId="15" fillId="2" borderId="17" xfId="1" applyNumberFormat="1" applyFont="1" applyFill="1" applyBorder="1" applyAlignment="1">
      <alignment horizontal="center" vertical="center" wrapText="1"/>
    </xf>
    <xf numFmtId="2" fontId="15" fillId="2" borderId="0" xfId="1" applyNumberFormat="1" applyFont="1" applyFill="1" applyBorder="1" applyAlignment="1">
      <alignment vertical="center"/>
    </xf>
    <xf numFmtId="2" fontId="15" fillId="2" borderId="0" xfId="1" applyNumberFormat="1" applyFont="1" applyFill="1" applyBorder="1" applyAlignment="1">
      <alignment horizontal="center" vertical="center" wrapText="1"/>
    </xf>
    <xf numFmtId="0" fontId="10" fillId="2" borderId="0" xfId="0" applyFont="1" applyFill="1" applyAlignment="1">
      <alignment vertical="center" wrapText="1"/>
    </xf>
    <xf numFmtId="167" fontId="9" fillId="2" borderId="1" xfId="4" applyNumberFormat="1" applyFont="1" applyFill="1" applyBorder="1" applyAlignment="1">
      <alignment horizontal="right" vertical="center"/>
    </xf>
    <xf numFmtId="0" fontId="10" fillId="7" borderId="2" xfId="1" applyNumberFormat="1" applyFont="1" applyFill="1" applyBorder="1" applyAlignment="1">
      <alignment horizontal="center" vertical="center"/>
    </xf>
    <xf numFmtId="164" fontId="9" fillId="7" borderId="2" xfId="1" applyFont="1" applyFill="1" applyBorder="1" applyAlignment="1">
      <alignment horizontal="justify" vertical="center" wrapText="1"/>
    </xf>
    <xf numFmtId="2" fontId="9" fillId="7" borderId="2" xfId="1" applyNumberFormat="1" applyFont="1" applyFill="1" applyBorder="1" applyAlignment="1">
      <alignment horizontal="center" vertical="center"/>
    </xf>
    <xf numFmtId="4" fontId="9" fillId="7" borderId="2" xfId="1" applyNumberFormat="1" applyFont="1" applyFill="1" applyBorder="1" applyAlignment="1">
      <alignment horizontal="center" vertical="center"/>
    </xf>
    <xf numFmtId="167" fontId="9" fillId="7" borderId="2" xfId="1" applyNumberFormat="1" applyFont="1" applyFill="1" applyBorder="1" applyAlignment="1">
      <alignment horizontal="center" vertical="center"/>
    </xf>
    <xf numFmtId="164" fontId="9" fillId="7" borderId="2" xfId="1" applyFont="1" applyFill="1" applyBorder="1" applyAlignment="1">
      <alignment vertical="center"/>
    </xf>
    <xf numFmtId="164" fontId="9" fillId="7" borderId="2" xfId="1" applyFont="1" applyFill="1" applyBorder="1" applyAlignment="1">
      <alignment horizontal="center" vertical="center" wrapText="1"/>
    </xf>
    <xf numFmtId="165" fontId="9" fillId="2" borderId="18" xfId="6" applyNumberFormat="1" applyFont="1" applyFill="1" applyBorder="1" applyAlignment="1">
      <alignment horizontal="center" vertical="center" wrapText="1"/>
    </xf>
    <xf numFmtId="165" fontId="9" fillId="2" borderId="18" xfId="6" applyNumberFormat="1" applyFont="1" applyFill="1" applyBorder="1" applyAlignment="1">
      <alignment vertical="center" wrapText="1"/>
    </xf>
    <xf numFmtId="49" fontId="9" fillId="2" borderId="0" xfId="6" applyNumberFormat="1" applyFont="1" applyFill="1" applyAlignment="1">
      <alignment horizontal="center" vertical="center" wrapText="1"/>
    </xf>
    <xf numFmtId="49" fontId="28" fillId="2" borderId="0" xfId="0" applyNumberFormat="1" applyFont="1" applyFill="1" applyAlignment="1">
      <alignment horizontal="left" vertical="center" shrinkToFit="1"/>
    </xf>
    <xf numFmtId="49" fontId="30" fillId="2" borderId="0" xfId="3" applyNumberFormat="1" applyFont="1" applyFill="1" applyAlignment="1">
      <alignment horizontal="left" vertical="center"/>
    </xf>
    <xf numFmtId="49" fontId="30" fillId="2" borderId="11" xfId="3" applyNumberFormat="1" applyFont="1" applyFill="1" applyBorder="1" applyAlignment="1">
      <alignment horizontal="left" vertical="center"/>
    </xf>
    <xf numFmtId="49" fontId="9" fillId="2" borderId="16" xfId="0" applyNumberFormat="1" applyFont="1" applyFill="1" applyBorder="1" applyAlignment="1">
      <alignment horizontal="center" vertical="center"/>
    </xf>
    <xf numFmtId="0" fontId="9" fillId="2" borderId="16" xfId="0" applyFont="1" applyFill="1" applyBorder="1" applyAlignment="1">
      <alignment vertical="center" wrapText="1"/>
    </xf>
    <xf numFmtId="2" fontId="9" fillId="2" borderId="16" xfId="0" applyNumberFormat="1" applyFont="1" applyFill="1" applyBorder="1" applyAlignment="1">
      <alignment horizontal="center" vertical="center"/>
    </xf>
    <xf numFmtId="2" fontId="9" fillId="2" borderId="16" xfId="0" applyNumberFormat="1" applyFont="1" applyFill="1" applyBorder="1" applyAlignment="1">
      <alignment vertical="center"/>
    </xf>
    <xf numFmtId="4" fontId="9" fillId="2" borderId="16" xfId="0" applyNumberFormat="1" applyFont="1" applyFill="1" applyBorder="1" applyAlignment="1">
      <alignment vertical="center"/>
    </xf>
    <xf numFmtId="167" fontId="9" fillId="2" borderId="16" xfId="0" applyNumberFormat="1" applyFont="1" applyFill="1" applyBorder="1" applyAlignment="1">
      <alignment vertical="center"/>
    </xf>
    <xf numFmtId="165" fontId="10" fillId="2" borderId="16" xfId="6" applyNumberFormat="1" applyFont="1" applyFill="1" applyBorder="1" applyAlignment="1">
      <alignment horizontal="center" vertical="center" wrapText="1"/>
    </xf>
    <xf numFmtId="2" fontId="24" fillId="2" borderId="0" xfId="0" applyNumberFormat="1" applyFont="1" applyFill="1" applyAlignment="1">
      <alignment horizontal="center" vertical="center"/>
    </xf>
    <xf numFmtId="164" fontId="6" fillId="2" borderId="0" xfId="1" applyFont="1" applyFill="1" applyBorder="1" applyAlignment="1">
      <alignment vertical="center"/>
    </xf>
    <xf numFmtId="9" fontId="9" fillId="2" borderId="0" xfId="8" applyFont="1" applyFill="1" applyBorder="1" applyAlignment="1">
      <alignment vertical="center"/>
    </xf>
    <xf numFmtId="165" fontId="9" fillId="2" borderId="19" xfId="6" applyNumberFormat="1" applyFont="1" applyFill="1" applyBorder="1" applyAlignment="1">
      <alignment horizontal="center" vertical="center" wrapText="1"/>
    </xf>
    <xf numFmtId="49" fontId="10" fillId="9" borderId="16" xfId="0" applyNumberFormat="1" applyFont="1" applyFill="1" applyBorder="1" applyAlignment="1">
      <alignment horizontal="center" vertical="center"/>
    </xf>
    <xf numFmtId="0" fontId="10" fillId="9" borderId="16" xfId="0" applyFont="1" applyFill="1" applyBorder="1" applyAlignment="1">
      <alignment vertical="center" wrapText="1"/>
    </xf>
    <xf numFmtId="2" fontId="10" fillId="9" borderId="16" xfId="0" applyNumberFormat="1" applyFont="1" applyFill="1" applyBorder="1" applyAlignment="1">
      <alignment horizontal="center" vertical="center"/>
    </xf>
    <xf numFmtId="4" fontId="10" fillId="9" borderId="16" xfId="0" applyNumberFormat="1" applyFont="1" applyFill="1" applyBorder="1" applyAlignment="1">
      <alignment vertical="center"/>
    </xf>
    <xf numFmtId="4" fontId="10" fillId="9" borderId="16" xfId="0" applyNumberFormat="1" applyFont="1" applyFill="1" applyBorder="1" applyAlignment="1">
      <alignment horizontal="right" vertical="center"/>
    </xf>
    <xf numFmtId="2" fontId="9" fillId="9" borderId="16" xfId="0" applyNumberFormat="1" applyFont="1" applyFill="1" applyBorder="1" applyAlignment="1">
      <alignment vertical="center"/>
    </xf>
    <xf numFmtId="167" fontId="10" fillId="9" borderId="16" xfId="4" applyNumberFormat="1" applyFont="1" applyFill="1" applyBorder="1" applyAlignment="1">
      <alignment horizontal="right" vertical="center"/>
    </xf>
    <xf numFmtId="10" fontId="27" fillId="2" borderId="10" xfId="4" applyNumberFormat="1" applyFont="1" applyFill="1" applyBorder="1" applyAlignment="1">
      <alignment horizontal="center" vertical="center"/>
    </xf>
    <xf numFmtId="49" fontId="10" fillId="10" borderId="16" xfId="6" applyNumberFormat="1" applyFont="1" applyFill="1" applyBorder="1" applyAlignment="1">
      <alignment horizontal="center" vertical="center" wrapText="1"/>
    </xf>
    <xf numFmtId="165" fontId="9" fillId="10" borderId="12" xfId="6" applyNumberFormat="1" applyFont="1" applyFill="1" applyBorder="1" applyAlignment="1">
      <alignment horizontal="center" vertical="center" wrapText="1"/>
    </xf>
    <xf numFmtId="165" fontId="9" fillId="10" borderId="13" xfId="6" applyNumberFormat="1" applyFont="1" applyFill="1" applyBorder="1" applyAlignment="1">
      <alignment horizontal="center" vertical="center" wrapText="1"/>
    </xf>
    <xf numFmtId="165" fontId="10" fillId="10" borderId="16" xfId="6" applyNumberFormat="1" applyFont="1" applyFill="1" applyBorder="1" applyAlignment="1">
      <alignment horizontal="center" vertical="center" wrapText="1"/>
    </xf>
    <xf numFmtId="166" fontId="10" fillId="10" borderId="16" xfId="0" applyNumberFormat="1" applyFont="1" applyFill="1" applyBorder="1" applyAlignment="1">
      <alignment horizontal="right" vertical="center"/>
    </xf>
    <xf numFmtId="167" fontId="10" fillId="10" borderId="11" xfId="4" applyNumberFormat="1" applyFont="1" applyFill="1" applyBorder="1" applyAlignment="1">
      <alignment horizontal="right" vertical="center"/>
    </xf>
    <xf numFmtId="165" fontId="10" fillId="10" borderId="16" xfId="6" applyNumberFormat="1" applyFont="1" applyFill="1" applyBorder="1" applyAlignment="1">
      <alignment vertical="center"/>
    </xf>
    <xf numFmtId="49" fontId="10" fillId="2" borderId="16" xfId="3" applyNumberFormat="1" applyFont="1" applyFill="1" applyBorder="1" applyAlignment="1">
      <alignment horizontal="left" vertical="center"/>
    </xf>
    <xf numFmtId="49" fontId="10" fillId="2" borderId="0" xfId="3" applyNumberFormat="1" applyFont="1" applyFill="1" applyAlignment="1">
      <alignment horizontal="left" vertical="center"/>
    </xf>
    <xf numFmtId="49" fontId="10" fillId="2" borderId="11" xfId="3" applyNumberFormat="1" applyFont="1" applyFill="1" applyBorder="1" applyAlignment="1">
      <alignment horizontal="left" vertical="center"/>
    </xf>
    <xf numFmtId="49" fontId="32" fillId="2" borderId="7" xfId="3" applyNumberFormat="1" applyFont="1" applyFill="1" applyBorder="1" applyAlignment="1">
      <alignment vertical="center"/>
    </xf>
    <xf numFmtId="49" fontId="32" fillId="2" borderId="20" xfId="3" applyNumberFormat="1" applyFont="1" applyFill="1" applyBorder="1" applyAlignment="1">
      <alignment vertical="center"/>
    </xf>
    <xf numFmtId="0" fontId="9" fillId="2" borderId="20" xfId="0" applyFont="1" applyFill="1" applyBorder="1" applyAlignment="1">
      <alignment vertical="center"/>
    </xf>
    <xf numFmtId="165" fontId="10" fillId="10" borderId="16" xfId="6" applyNumberFormat="1" applyFont="1" applyFill="1" applyBorder="1" applyAlignment="1">
      <alignment vertical="center" wrapText="1"/>
    </xf>
    <xf numFmtId="0" fontId="35" fillId="2" borderId="0" xfId="0" applyFont="1" applyFill="1" applyAlignment="1">
      <alignment horizontal="center" vertical="center"/>
    </xf>
    <xf numFmtId="0" fontId="36" fillId="2" borderId="0" xfId="0" applyFont="1" applyFill="1" applyAlignment="1">
      <alignment horizontal="center" vertical="center" wrapText="1"/>
    </xf>
    <xf numFmtId="0" fontId="35" fillId="2" borderId="0" xfId="0" applyFont="1" applyFill="1" applyAlignment="1">
      <alignment vertical="center"/>
    </xf>
    <xf numFmtId="0" fontId="35" fillId="2" borderId="3" xfId="0" applyFont="1" applyFill="1" applyBorder="1" applyAlignment="1">
      <alignment vertical="center"/>
    </xf>
    <xf numFmtId="0" fontId="35" fillId="2" borderId="4" xfId="0" applyFont="1" applyFill="1" applyBorder="1" applyAlignment="1">
      <alignment vertical="center"/>
    </xf>
    <xf numFmtId="49" fontId="39" fillId="2" borderId="0" xfId="0" applyNumberFormat="1" applyFont="1" applyFill="1" applyAlignment="1">
      <alignment horizontal="center" vertical="center" wrapText="1"/>
    </xf>
    <xf numFmtId="49" fontId="39" fillId="11" borderId="28" xfId="0" applyNumberFormat="1" applyFont="1" applyFill="1" applyBorder="1" applyAlignment="1">
      <alignment horizontal="center" vertical="center" wrapText="1"/>
    </xf>
    <xf numFmtId="49" fontId="39" fillId="11" borderId="0" xfId="0" applyNumberFormat="1" applyFont="1" applyFill="1" applyAlignment="1">
      <alignment horizontal="center" vertical="center" wrapText="1"/>
    </xf>
    <xf numFmtId="49" fontId="37" fillId="12" borderId="19" xfId="11" applyNumberFormat="1" applyFont="1" applyFill="1" applyBorder="1" applyAlignment="1">
      <alignment horizontal="center" vertical="center" wrapText="1"/>
    </xf>
    <xf numFmtId="10" fontId="37" fillId="12" borderId="12" xfId="8" applyNumberFormat="1" applyFont="1" applyFill="1" applyBorder="1" applyAlignment="1">
      <alignment horizontal="center" vertical="center" wrapText="1"/>
    </xf>
    <xf numFmtId="44" fontId="42" fillId="12" borderId="14" xfId="11" applyFont="1" applyFill="1" applyBorder="1" applyAlignment="1">
      <alignment vertical="center"/>
    </xf>
    <xf numFmtId="44" fontId="42" fillId="12" borderId="39" xfId="11" applyFont="1" applyFill="1" applyBorder="1" applyAlignment="1">
      <alignment vertical="center"/>
    </xf>
    <xf numFmtId="168" fontId="43" fillId="0" borderId="0" xfId="8" applyNumberFormat="1" applyFont="1" applyBorder="1" applyAlignment="1">
      <alignment horizontal="center" vertical="center"/>
    </xf>
    <xf numFmtId="49" fontId="42" fillId="12" borderId="40" xfId="0" applyNumberFormat="1" applyFont="1" applyFill="1" applyBorder="1" applyAlignment="1">
      <alignment horizontal="center" vertical="center" wrapText="1"/>
    </xf>
    <xf numFmtId="0" fontId="35" fillId="2" borderId="0" xfId="0" applyFont="1" applyFill="1" applyAlignment="1">
      <alignment horizontal="center" vertical="center" wrapText="1"/>
    </xf>
    <xf numFmtId="0" fontId="42" fillId="12" borderId="40" xfId="0" applyFont="1" applyFill="1" applyBorder="1" applyAlignment="1">
      <alignment horizontal="center" vertical="center" wrapText="1"/>
    </xf>
    <xf numFmtId="0" fontId="47" fillId="2" borderId="42" xfId="0" applyFont="1" applyFill="1" applyBorder="1" applyAlignment="1">
      <alignment horizontal="left" vertical="center" wrapText="1"/>
    </xf>
    <xf numFmtId="0" fontId="47" fillId="2" borderId="30" xfId="0" applyFont="1" applyFill="1" applyBorder="1" applyAlignment="1">
      <alignment horizontal="left" vertical="center" wrapText="1"/>
    </xf>
    <xf numFmtId="44" fontId="48" fillId="2" borderId="47" xfId="11" applyFont="1" applyFill="1" applyBorder="1" applyAlignment="1">
      <alignment vertical="center"/>
    </xf>
    <xf numFmtId="0" fontId="47" fillId="2" borderId="39" xfId="0" applyFont="1" applyFill="1" applyBorder="1" applyAlignment="1">
      <alignment horizontal="left" vertical="center" wrapText="1"/>
    </xf>
    <xf numFmtId="0" fontId="47" fillId="2" borderId="35" xfId="0" applyFont="1" applyFill="1" applyBorder="1" applyAlignment="1">
      <alignment horizontal="left" vertical="center" wrapText="1"/>
    </xf>
    <xf numFmtId="0" fontId="44" fillId="3" borderId="35" xfId="0" applyFont="1" applyFill="1" applyBorder="1" applyAlignment="1">
      <alignment vertical="center"/>
    </xf>
    <xf numFmtId="0" fontId="45" fillId="3" borderId="0" xfId="0" applyFont="1" applyFill="1" applyAlignment="1">
      <alignment vertical="center" wrapText="1"/>
    </xf>
    <xf numFmtId="168" fontId="43" fillId="2" borderId="0" xfId="8" applyNumberFormat="1" applyFont="1" applyFill="1" applyBorder="1" applyAlignment="1">
      <alignment horizontal="center" vertical="center"/>
    </xf>
    <xf numFmtId="0" fontId="35" fillId="3" borderId="8" xfId="0" applyFont="1" applyFill="1" applyBorder="1" applyAlignment="1">
      <alignment horizontal="center" vertical="center"/>
    </xf>
    <xf numFmtId="0" fontId="36" fillId="3" borderId="2" xfId="0" applyFont="1" applyFill="1" applyBorder="1" applyAlignment="1">
      <alignment horizontal="center" vertical="center" wrapText="1"/>
    </xf>
    <xf numFmtId="168" fontId="43" fillId="3" borderId="2" xfId="8" applyNumberFormat="1" applyFont="1" applyFill="1" applyBorder="1" applyAlignment="1">
      <alignment horizontal="center" vertical="center"/>
    </xf>
    <xf numFmtId="168" fontId="43" fillId="3" borderId="9" xfId="8" applyNumberFormat="1" applyFont="1" applyFill="1" applyBorder="1" applyAlignment="1">
      <alignment horizontal="center" vertical="center"/>
    </xf>
    <xf numFmtId="168" fontId="43" fillId="0" borderId="16" xfId="8" applyNumberFormat="1" applyFont="1" applyBorder="1" applyAlignment="1">
      <alignment horizontal="center" vertical="center"/>
    </xf>
    <xf numFmtId="0" fontId="35" fillId="2" borderId="20" xfId="0" applyFont="1" applyFill="1" applyBorder="1" applyAlignment="1">
      <alignment horizontal="center" vertical="center"/>
    </xf>
    <xf numFmtId="0" fontId="35" fillId="2" borderId="7" xfId="0" applyFont="1" applyFill="1" applyBorder="1" applyAlignment="1">
      <alignment horizontal="center" vertical="center"/>
    </xf>
    <xf numFmtId="0" fontId="36" fillId="2" borderId="0" xfId="0" applyFont="1" applyFill="1" applyAlignment="1">
      <alignment vertical="center"/>
    </xf>
    <xf numFmtId="0" fontId="35" fillId="12" borderId="20" xfId="0" applyFont="1" applyFill="1" applyBorder="1" applyAlignment="1">
      <alignment horizontal="center" vertical="center"/>
    </xf>
    <xf numFmtId="0" fontId="36" fillId="2" borderId="0" xfId="0" applyFont="1" applyFill="1" applyAlignment="1">
      <alignment horizontal="left" vertical="center" wrapText="1"/>
    </xf>
    <xf numFmtId="0" fontId="35" fillId="2" borderId="0" xfId="0" applyFont="1" applyFill="1" applyAlignment="1">
      <alignment horizontal="left" vertical="center"/>
    </xf>
    <xf numFmtId="49" fontId="35" fillId="2" borderId="0" xfId="0" applyNumberFormat="1" applyFont="1" applyFill="1" applyAlignment="1">
      <alignment horizontal="center" vertical="center"/>
    </xf>
    <xf numFmtId="0" fontId="36" fillId="2" borderId="0" xfId="0" applyFont="1" applyFill="1" applyAlignment="1">
      <alignment horizontal="left" vertical="center"/>
    </xf>
    <xf numFmtId="0" fontId="35" fillId="2" borderId="8" xfId="0" applyFont="1" applyFill="1" applyBorder="1" applyAlignment="1">
      <alignment horizontal="center" vertical="center"/>
    </xf>
    <xf numFmtId="0" fontId="36" fillId="2" borderId="2" xfId="0" applyFont="1" applyFill="1" applyBorder="1" applyAlignment="1">
      <alignment horizontal="center" vertical="center" wrapText="1"/>
    </xf>
    <xf numFmtId="0" fontId="35" fillId="2" borderId="2" xfId="0" applyFont="1" applyFill="1" applyBorder="1" applyAlignment="1">
      <alignment horizontal="center" vertical="center"/>
    </xf>
    <xf numFmtId="0" fontId="35" fillId="2" borderId="9" xfId="0" applyFont="1" applyFill="1" applyBorder="1" applyAlignment="1">
      <alignment horizontal="center" vertical="center"/>
    </xf>
    <xf numFmtId="0" fontId="35" fillId="0" borderId="0" xfId="0" applyFont="1" applyAlignment="1">
      <alignment horizontal="center" vertical="center"/>
    </xf>
    <xf numFmtId="0" fontId="36" fillId="13" borderId="0" xfId="0" applyFont="1" applyFill="1" applyAlignment="1">
      <alignment horizontal="center" vertical="center" wrapText="1"/>
    </xf>
    <xf numFmtId="168" fontId="49" fillId="2" borderId="43" xfId="8" applyNumberFormat="1" applyFont="1" applyFill="1" applyBorder="1" applyAlignment="1">
      <alignment horizontal="center" vertical="center"/>
    </xf>
    <xf numFmtId="168" fontId="49" fillId="2" borderId="44" xfId="8" applyNumberFormat="1" applyFont="1" applyFill="1" applyBorder="1" applyAlignment="1">
      <alignment horizontal="center" vertical="center"/>
    </xf>
    <xf numFmtId="168" fontId="49" fillId="2" borderId="45" xfId="8" applyNumberFormat="1" applyFont="1" applyFill="1" applyBorder="1" applyAlignment="1">
      <alignment horizontal="center" vertical="center"/>
    </xf>
    <xf numFmtId="168" fontId="49" fillId="2" borderId="46" xfId="8" applyNumberFormat="1" applyFont="1" applyFill="1" applyBorder="1" applyAlignment="1">
      <alignment horizontal="center" vertical="center"/>
    </xf>
    <xf numFmtId="168" fontId="49" fillId="2" borderId="27" xfId="8" applyNumberFormat="1" applyFont="1" applyFill="1" applyBorder="1" applyAlignment="1">
      <alignment horizontal="center" vertical="center"/>
    </xf>
    <xf numFmtId="168" fontId="49" fillId="2" borderId="28" xfId="8" applyNumberFormat="1" applyFont="1" applyFill="1" applyBorder="1" applyAlignment="1">
      <alignment horizontal="center" vertical="center"/>
    </xf>
    <xf numFmtId="168" fontId="49" fillId="2" borderId="41" xfId="8" applyNumberFormat="1" applyFont="1" applyFill="1" applyBorder="1" applyAlignment="1">
      <alignment horizontal="center" vertical="center"/>
    </xf>
    <xf numFmtId="10" fontId="52" fillId="12" borderId="0" xfId="8" applyNumberFormat="1" applyFont="1" applyFill="1" applyBorder="1" applyAlignment="1">
      <alignment horizontal="center" vertical="center"/>
    </xf>
    <xf numFmtId="10" fontId="52" fillId="12" borderId="12" xfId="8" applyNumberFormat="1" applyFont="1" applyFill="1" applyBorder="1" applyAlignment="1">
      <alignment horizontal="center" vertical="center"/>
    </xf>
    <xf numFmtId="10" fontId="52" fillId="12" borderId="7" xfId="8" applyNumberFormat="1" applyFont="1" applyFill="1" applyBorder="1" applyAlignment="1">
      <alignment horizontal="center" vertical="center"/>
    </xf>
    <xf numFmtId="168" fontId="49" fillId="14" borderId="43" xfId="8" applyNumberFormat="1" applyFont="1" applyFill="1" applyBorder="1" applyAlignment="1">
      <alignment horizontal="center" vertical="center"/>
    </xf>
    <xf numFmtId="168" fontId="49" fillId="14" borderId="44" xfId="8" applyNumberFormat="1" applyFont="1" applyFill="1" applyBorder="1" applyAlignment="1">
      <alignment horizontal="center" vertical="center"/>
    </xf>
    <xf numFmtId="168" fontId="49" fillId="14" borderId="45" xfId="8" applyNumberFormat="1" applyFont="1" applyFill="1" applyBorder="1" applyAlignment="1">
      <alignment horizontal="center" vertical="center"/>
    </xf>
    <xf numFmtId="168" fontId="49" fillId="14" borderId="46" xfId="8" applyNumberFormat="1" applyFont="1" applyFill="1" applyBorder="1" applyAlignment="1">
      <alignment horizontal="center" vertical="center"/>
    </xf>
    <xf numFmtId="168" fontId="49" fillId="8" borderId="44" xfId="8" applyNumberFormat="1" applyFont="1" applyFill="1" applyBorder="1" applyAlignment="1">
      <alignment horizontal="center" vertical="center"/>
    </xf>
    <xf numFmtId="168" fontId="49" fillId="8" borderId="45" xfId="8" applyNumberFormat="1" applyFont="1" applyFill="1" applyBorder="1" applyAlignment="1">
      <alignment horizontal="center" vertical="center"/>
    </xf>
    <xf numFmtId="4" fontId="43" fillId="0" borderId="0" xfId="1" applyNumberFormat="1" applyFont="1" applyBorder="1" applyAlignment="1">
      <alignment horizontal="center" vertical="center"/>
    </xf>
    <xf numFmtId="167" fontId="35" fillId="2" borderId="0" xfId="4" applyNumberFormat="1" applyFont="1" applyFill="1" applyBorder="1" applyAlignment="1">
      <alignment horizontal="center" vertical="center"/>
    </xf>
    <xf numFmtId="167" fontId="35" fillId="2" borderId="0" xfId="4" applyNumberFormat="1" applyFont="1" applyFill="1" applyBorder="1" applyAlignment="1">
      <alignment vertical="center"/>
    </xf>
    <xf numFmtId="167" fontId="39" fillId="2" borderId="0" xfId="4" applyNumberFormat="1" applyFont="1" applyFill="1" applyBorder="1" applyAlignment="1">
      <alignment horizontal="center" vertical="center" wrapText="1"/>
    </xf>
    <xf numFmtId="167" fontId="43" fillId="0" borderId="0" xfId="4" applyNumberFormat="1" applyFont="1" applyBorder="1" applyAlignment="1">
      <alignment horizontal="center" vertical="center"/>
    </xf>
    <xf numFmtId="167" fontId="35" fillId="2" borderId="0" xfId="4" applyNumberFormat="1" applyFont="1" applyFill="1" applyBorder="1" applyAlignment="1">
      <alignment horizontal="center" vertical="center" wrapText="1"/>
    </xf>
    <xf numFmtId="167" fontId="43" fillId="2" borderId="0" xfId="4" applyNumberFormat="1" applyFont="1" applyFill="1" applyBorder="1" applyAlignment="1">
      <alignment horizontal="center" vertical="center"/>
    </xf>
    <xf numFmtId="167" fontId="35" fillId="0" borderId="0" xfId="4" applyNumberFormat="1" applyFont="1" applyBorder="1" applyAlignment="1">
      <alignment horizontal="center" vertical="center"/>
    </xf>
    <xf numFmtId="164" fontId="39" fillId="2" borderId="0" xfId="1" applyFont="1" applyFill="1" applyBorder="1" applyAlignment="1">
      <alignment horizontal="center" vertical="center" wrapText="1"/>
    </xf>
    <xf numFmtId="168" fontId="49" fillId="8" borderId="43" xfId="8" applyNumberFormat="1" applyFont="1" applyFill="1" applyBorder="1" applyAlignment="1">
      <alignment horizontal="center" vertical="center"/>
    </xf>
    <xf numFmtId="49" fontId="39" fillId="2" borderId="28" xfId="0" applyNumberFormat="1" applyFont="1" applyFill="1" applyBorder="1" applyAlignment="1">
      <alignment horizontal="center" vertical="center" wrapText="1"/>
    </xf>
    <xf numFmtId="168" fontId="43" fillId="2" borderId="16" xfId="8" applyNumberFormat="1" applyFont="1" applyFill="1" applyBorder="1" applyAlignment="1">
      <alignment horizontal="center" vertical="center"/>
    </xf>
    <xf numFmtId="49" fontId="37" fillId="11" borderId="26" xfId="0" applyNumberFormat="1" applyFont="1" applyFill="1" applyBorder="1" applyAlignment="1">
      <alignment horizontal="center" vertical="center" wrapText="1"/>
    </xf>
    <xf numFmtId="49" fontId="37" fillId="11" borderId="21" xfId="11" applyNumberFormat="1" applyFont="1" applyFill="1" applyBorder="1" applyAlignment="1">
      <alignment horizontal="center" vertical="center" wrapText="1"/>
    </xf>
    <xf numFmtId="44" fontId="58" fillId="3" borderId="0" xfId="12" applyFont="1" applyFill="1" applyBorder="1" applyAlignment="1">
      <alignment vertical="center" wrapText="1"/>
    </xf>
    <xf numFmtId="0" fontId="48" fillId="2" borderId="42" xfId="0" applyFont="1" applyFill="1" applyBorder="1" applyAlignment="1">
      <alignment horizontal="left" vertical="center" wrapText="1"/>
    </xf>
    <xf numFmtId="0" fontId="48" fillId="2" borderId="30" xfId="0" applyFont="1" applyFill="1" applyBorder="1" applyAlignment="1">
      <alignment horizontal="left" vertical="center" wrapText="1"/>
    </xf>
    <xf numFmtId="0" fontId="48" fillId="2" borderId="39" xfId="0" applyFont="1" applyFill="1" applyBorder="1" applyAlignment="1">
      <alignment horizontal="left" vertical="center" wrapText="1"/>
    </xf>
    <xf numFmtId="0" fontId="48" fillId="2" borderId="35" xfId="0" applyFont="1" applyFill="1" applyBorder="1" applyAlignment="1">
      <alignment horizontal="left" vertical="center" wrapText="1"/>
    </xf>
    <xf numFmtId="10" fontId="36" fillId="2" borderId="0" xfId="4" applyNumberFormat="1" applyFont="1" applyFill="1" applyBorder="1" applyAlignment="1">
      <alignment horizontal="center" vertical="center" wrapText="1"/>
    </xf>
    <xf numFmtId="10" fontId="36" fillId="2" borderId="0" xfId="4" applyNumberFormat="1" applyFont="1" applyFill="1" applyBorder="1" applyAlignment="1">
      <alignment horizontal="center" vertical="center"/>
    </xf>
    <xf numFmtId="10" fontId="36" fillId="13" borderId="0" xfId="4" applyNumberFormat="1" applyFont="1" applyFill="1" applyBorder="1" applyAlignment="1">
      <alignment horizontal="center" vertical="center" wrapText="1"/>
    </xf>
    <xf numFmtId="44" fontId="58" fillId="3" borderId="0" xfId="0" applyNumberFormat="1" applyFont="1" applyFill="1" applyAlignment="1">
      <alignment vertical="center" wrapText="1"/>
    </xf>
    <xf numFmtId="10" fontId="37" fillId="11" borderId="51" xfId="11" applyNumberFormat="1" applyFont="1" applyFill="1" applyBorder="1" applyAlignment="1">
      <alignment horizontal="center" vertical="center" wrapText="1"/>
    </xf>
    <xf numFmtId="10" fontId="37" fillId="12" borderId="7" xfId="4" applyNumberFormat="1" applyFont="1" applyFill="1" applyBorder="1" applyAlignment="1">
      <alignment horizontal="center" vertical="center" wrapText="1"/>
    </xf>
    <xf numFmtId="10" fontId="37" fillId="12" borderId="50" xfId="8" applyNumberFormat="1" applyFont="1" applyFill="1" applyBorder="1" applyAlignment="1">
      <alignment horizontal="center" vertical="center" wrapText="1"/>
    </xf>
    <xf numFmtId="10" fontId="42" fillId="12" borderId="52" xfId="4" applyNumberFormat="1" applyFont="1" applyFill="1" applyBorder="1" applyAlignment="1">
      <alignment horizontal="center" vertical="center"/>
    </xf>
    <xf numFmtId="10" fontId="58" fillId="3" borderId="7" xfId="4" applyNumberFormat="1" applyFont="1" applyFill="1" applyBorder="1" applyAlignment="1">
      <alignment horizontal="center" vertical="center" wrapText="1"/>
    </xf>
    <xf numFmtId="10" fontId="48" fillId="2" borderId="53" xfId="4" applyNumberFormat="1" applyFont="1" applyFill="1" applyBorder="1" applyAlignment="1">
      <alignment horizontal="center" vertical="center" wrapText="1"/>
    </xf>
    <xf numFmtId="10" fontId="48" fillId="2" borderId="54" xfId="4" applyNumberFormat="1" applyFont="1" applyFill="1" applyBorder="1" applyAlignment="1">
      <alignment horizontal="center" vertical="center"/>
    </xf>
    <xf numFmtId="10" fontId="48" fillId="2" borderId="25" xfId="4" applyNumberFormat="1" applyFont="1" applyFill="1" applyBorder="1" applyAlignment="1">
      <alignment horizontal="center" vertical="center" wrapText="1"/>
    </xf>
    <xf numFmtId="10" fontId="36" fillId="3" borderId="9" xfId="4" applyNumberFormat="1" applyFont="1" applyFill="1" applyBorder="1" applyAlignment="1">
      <alignment horizontal="center" vertical="center" wrapText="1"/>
    </xf>
    <xf numFmtId="10" fontId="36" fillId="2" borderId="7" xfId="4" applyNumberFormat="1" applyFont="1" applyFill="1" applyBorder="1" applyAlignment="1">
      <alignment horizontal="center" vertical="center" wrapText="1"/>
    </xf>
    <xf numFmtId="10" fontId="36" fillId="2" borderId="7" xfId="4" applyNumberFormat="1" applyFont="1" applyFill="1" applyBorder="1" applyAlignment="1">
      <alignment horizontal="center" vertical="center"/>
    </xf>
    <xf numFmtId="10" fontId="36" fillId="2" borderId="9" xfId="4" applyNumberFormat="1" applyFont="1" applyFill="1" applyBorder="1" applyAlignment="1">
      <alignment horizontal="center" vertical="center" wrapText="1"/>
    </xf>
    <xf numFmtId="168" fontId="49" fillId="8" borderId="46" xfId="8" applyNumberFormat="1" applyFont="1" applyFill="1" applyBorder="1" applyAlignment="1">
      <alignment horizontal="center" vertical="center"/>
    </xf>
    <xf numFmtId="0" fontId="36" fillId="2" borderId="20" xfId="0" applyFont="1" applyFill="1" applyBorder="1" applyAlignment="1">
      <alignment horizontal="left" vertical="center"/>
    </xf>
    <xf numFmtId="10" fontId="39" fillId="11" borderId="0" xfId="4" applyNumberFormat="1" applyFont="1" applyFill="1" applyBorder="1" applyAlignment="1">
      <alignment horizontal="center" vertical="center" wrapText="1"/>
    </xf>
    <xf numFmtId="164" fontId="39" fillId="11" borderId="0" xfId="1" applyFont="1" applyFill="1" applyBorder="1" applyAlignment="1">
      <alignment horizontal="center" vertical="center" wrapText="1"/>
    </xf>
    <xf numFmtId="49" fontId="40" fillId="11" borderId="40" xfId="0" applyNumberFormat="1" applyFont="1" applyFill="1" applyBorder="1" applyAlignment="1">
      <alignment horizontal="center" vertical="center" wrapText="1"/>
    </xf>
    <xf numFmtId="49" fontId="40" fillId="11" borderId="39" xfId="11" applyNumberFormat="1" applyFont="1" applyFill="1" applyBorder="1" applyAlignment="1">
      <alignment horizontal="center" vertical="center" wrapText="1"/>
    </xf>
    <xf numFmtId="49" fontId="41" fillId="11" borderId="39" xfId="11" applyNumberFormat="1" applyFont="1" applyFill="1" applyBorder="1" applyAlignment="1">
      <alignment horizontal="center" vertical="center" wrapText="1"/>
    </xf>
    <xf numFmtId="49" fontId="41" fillId="11" borderId="39" xfId="0" applyNumberFormat="1" applyFont="1" applyFill="1" applyBorder="1" applyAlignment="1">
      <alignment horizontal="center" vertical="center" wrapText="1"/>
    </xf>
    <xf numFmtId="4" fontId="43" fillId="0" borderId="31" xfId="1" applyNumberFormat="1" applyFont="1" applyBorder="1" applyAlignment="1">
      <alignment horizontal="center" vertical="center"/>
    </xf>
    <xf numFmtId="4" fontId="43" fillId="0" borderId="14" xfId="1" applyNumberFormat="1" applyFont="1" applyBorder="1" applyAlignment="1">
      <alignment horizontal="center" vertical="center"/>
    </xf>
    <xf numFmtId="168" fontId="49" fillId="2" borderId="55" xfId="8" applyNumberFormat="1" applyFont="1" applyFill="1" applyBorder="1" applyAlignment="1">
      <alignment horizontal="center" vertical="center"/>
    </xf>
    <xf numFmtId="49" fontId="40" fillId="12" borderId="20" xfId="0" applyNumberFormat="1" applyFont="1" applyFill="1" applyBorder="1" applyAlignment="1">
      <alignment horizontal="center" vertical="center" wrapText="1"/>
    </xf>
    <xf numFmtId="0" fontId="35" fillId="3" borderId="20" xfId="0" applyFont="1" applyFill="1" applyBorder="1" applyAlignment="1">
      <alignment horizontal="center" vertical="center"/>
    </xf>
    <xf numFmtId="0" fontId="36" fillId="3" borderId="0" xfId="0" applyFont="1" applyFill="1" applyAlignment="1">
      <alignment horizontal="center" vertical="center" wrapText="1"/>
    </xf>
    <xf numFmtId="168" fontId="43" fillId="3" borderId="0" xfId="8" applyNumberFormat="1" applyFont="1" applyFill="1" applyBorder="1" applyAlignment="1">
      <alignment horizontal="center" vertical="center"/>
    </xf>
    <xf numFmtId="168" fontId="43" fillId="3" borderId="7" xfId="8" applyNumberFormat="1" applyFont="1" applyFill="1" applyBorder="1" applyAlignment="1">
      <alignment horizontal="center" vertical="center"/>
    </xf>
    <xf numFmtId="0" fontId="35" fillId="2" borderId="3" xfId="0" applyFont="1" applyFill="1" applyBorder="1" applyAlignment="1">
      <alignment horizontal="center" vertical="center"/>
    </xf>
    <xf numFmtId="0" fontId="36" fillId="2" borderId="4" xfId="0" applyFont="1" applyFill="1" applyBorder="1" applyAlignment="1">
      <alignment horizontal="center" vertical="center" wrapText="1"/>
    </xf>
    <xf numFmtId="0" fontId="35" fillId="2" borderId="4" xfId="0" applyFont="1" applyFill="1" applyBorder="1" applyAlignment="1">
      <alignment horizontal="center" vertical="center"/>
    </xf>
    <xf numFmtId="0" fontId="35" fillId="2" borderId="5" xfId="0" applyFont="1" applyFill="1" applyBorder="1" applyAlignment="1">
      <alignment horizontal="center" vertical="center"/>
    </xf>
    <xf numFmtId="49" fontId="35" fillId="2" borderId="7" xfId="0" applyNumberFormat="1" applyFont="1" applyFill="1" applyBorder="1" applyAlignment="1">
      <alignment horizontal="center" vertical="center"/>
    </xf>
    <xf numFmtId="0" fontId="48" fillId="2" borderId="31" xfId="0" applyFont="1" applyFill="1" applyBorder="1" applyAlignment="1">
      <alignment horizontal="center" vertical="center" wrapText="1"/>
    </xf>
    <xf numFmtId="44" fontId="48" fillId="2" borderId="42" xfId="0" applyNumberFormat="1" applyFont="1" applyFill="1" applyBorder="1" applyAlignment="1">
      <alignment horizontal="left" vertical="center" wrapText="1"/>
    </xf>
    <xf numFmtId="0" fontId="58" fillId="2" borderId="21" xfId="0" applyFont="1" applyFill="1" applyBorder="1" applyAlignment="1">
      <alignment horizontal="center" vertical="center" wrapText="1"/>
    </xf>
    <xf numFmtId="0" fontId="58" fillId="2" borderId="29" xfId="0" applyFont="1" applyFill="1" applyBorder="1" applyAlignment="1">
      <alignment horizontal="left" vertical="center" wrapText="1"/>
    </xf>
    <xf numFmtId="10" fontId="58" fillId="2" borderId="41" xfId="4" applyNumberFormat="1" applyFont="1" applyFill="1" applyBorder="1" applyAlignment="1">
      <alignment horizontal="center" vertical="center" wrapText="1"/>
    </xf>
    <xf numFmtId="44" fontId="58" fillId="2" borderId="21" xfId="0" applyNumberFormat="1" applyFont="1" applyFill="1" applyBorder="1" applyAlignment="1">
      <alignment horizontal="left" vertical="center" wrapText="1"/>
    </xf>
    <xf numFmtId="167" fontId="48" fillId="2" borderId="30" xfId="4" applyNumberFormat="1" applyFont="1" applyFill="1" applyBorder="1" applyAlignment="1">
      <alignment horizontal="center" vertical="center" wrapText="1"/>
    </xf>
    <xf numFmtId="167" fontId="48" fillId="2" borderId="53" xfId="4" applyNumberFormat="1" applyFont="1" applyFill="1" applyBorder="1" applyAlignment="1">
      <alignment horizontal="center" vertical="center" wrapText="1"/>
    </xf>
    <xf numFmtId="0" fontId="34" fillId="2" borderId="0" xfId="0" applyFont="1" applyFill="1" applyAlignment="1">
      <alignment vertical="center"/>
    </xf>
    <xf numFmtId="0" fontId="34" fillId="2" borderId="0" xfId="0" applyFont="1" applyFill="1" applyAlignment="1">
      <alignment horizontal="left" vertical="center" indent="34"/>
    </xf>
    <xf numFmtId="49" fontId="16" fillId="6" borderId="0" xfId="3" applyNumberFormat="1" applyFont="1" applyFill="1" applyAlignment="1">
      <alignment horizontal="center" vertical="center" wrapText="1"/>
    </xf>
    <xf numFmtId="4" fontId="16" fillId="6" borderId="0" xfId="1" applyNumberFormat="1" applyFont="1" applyFill="1" applyBorder="1" applyAlignment="1">
      <alignment horizontal="center" vertical="center" wrapText="1"/>
    </xf>
    <xf numFmtId="0" fontId="9" fillId="2" borderId="0" xfId="7" applyFont="1" applyFill="1" applyAlignment="1">
      <alignment vertical="center"/>
    </xf>
    <xf numFmtId="49" fontId="9" fillId="2" borderId="0" xfId="7" applyNumberFormat="1" applyFont="1" applyFill="1" applyAlignment="1">
      <alignment horizontal="center" vertical="center"/>
    </xf>
    <xf numFmtId="0" fontId="9" fillId="2" borderId="0" xfId="7" applyFont="1" applyFill="1" applyAlignment="1">
      <alignment vertical="center" wrapText="1"/>
    </xf>
    <xf numFmtId="2" fontId="9" fillId="2" borderId="0" xfId="7" applyNumberFormat="1" applyFont="1" applyFill="1" applyAlignment="1">
      <alignment horizontal="center" vertical="center"/>
    </xf>
    <xf numFmtId="2" fontId="9" fillId="2" borderId="0" xfId="7" applyNumberFormat="1" applyFont="1" applyFill="1" applyAlignment="1">
      <alignment vertical="center"/>
    </xf>
    <xf numFmtId="4" fontId="9" fillId="2" borderId="0" xfId="7" applyNumberFormat="1" applyFont="1" applyFill="1" applyAlignment="1">
      <alignment vertical="center"/>
    </xf>
    <xf numFmtId="167" fontId="9" fillId="2" borderId="0" xfId="7" applyNumberFormat="1" applyFont="1" applyFill="1" applyAlignment="1">
      <alignment vertical="center"/>
    </xf>
    <xf numFmtId="0" fontId="9" fillId="2" borderId="0" xfId="7" applyFont="1" applyFill="1" applyAlignment="1">
      <alignment horizontal="center" vertical="center" wrapText="1"/>
    </xf>
    <xf numFmtId="0" fontId="9" fillId="2" borderId="3" xfId="7" applyFont="1" applyFill="1" applyBorder="1" applyAlignment="1">
      <alignment vertical="center"/>
    </xf>
    <xf numFmtId="49" fontId="9" fillId="2" borderId="4" xfId="7" applyNumberFormat="1" applyFont="1" applyFill="1" applyBorder="1" applyAlignment="1">
      <alignment horizontal="center" vertical="center"/>
    </xf>
    <xf numFmtId="0" fontId="9" fillId="2" borderId="4" xfId="7" applyFont="1" applyFill="1" applyBorder="1" applyAlignment="1">
      <alignment vertical="center" wrapText="1"/>
    </xf>
    <xf numFmtId="2" fontId="9" fillId="2" borderId="4" xfId="7" applyNumberFormat="1" applyFont="1" applyFill="1" applyBorder="1" applyAlignment="1">
      <alignment horizontal="center" vertical="center"/>
    </xf>
    <xf numFmtId="2" fontId="9" fillId="2" borderId="4" xfId="7" applyNumberFormat="1" applyFont="1" applyFill="1" applyBorder="1" applyAlignment="1">
      <alignment vertical="center"/>
    </xf>
    <xf numFmtId="4" fontId="9" fillId="2" borderId="4" xfId="7" applyNumberFormat="1" applyFont="1" applyFill="1" applyBorder="1" applyAlignment="1">
      <alignment vertical="center"/>
    </xf>
    <xf numFmtId="167" fontId="9" fillId="2" borderId="4" xfId="7" applyNumberFormat="1" applyFont="1" applyFill="1" applyBorder="1" applyAlignment="1">
      <alignment vertical="center"/>
    </xf>
    <xf numFmtId="0" fontId="9" fillId="2" borderId="4" xfId="7" applyFont="1" applyFill="1" applyBorder="1" applyAlignment="1">
      <alignment vertical="center"/>
    </xf>
    <xf numFmtId="0" fontId="9" fillId="2" borderId="4" xfId="7" applyFont="1" applyFill="1" applyBorder="1" applyAlignment="1">
      <alignment horizontal="center" vertical="center" wrapText="1"/>
    </xf>
    <xf numFmtId="0" fontId="9" fillId="2" borderId="5" xfId="7" applyFont="1" applyFill="1" applyBorder="1" applyAlignment="1">
      <alignment vertical="center"/>
    </xf>
    <xf numFmtId="0" fontId="9" fillId="2" borderId="20" xfId="7" applyFont="1" applyFill="1" applyBorder="1" applyAlignment="1">
      <alignment vertical="center"/>
    </xf>
    <xf numFmtId="0" fontId="9" fillId="2" borderId="7" xfId="7" applyFont="1" applyFill="1" applyBorder="1" applyAlignment="1">
      <alignment vertical="center"/>
    </xf>
    <xf numFmtId="164" fontId="53" fillId="2" borderId="0" xfId="1" applyFont="1" applyFill="1" applyBorder="1" applyAlignment="1">
      <alignment vertical="center"/>
    </xf>
    <xf numFmtId="49" fontId="12" fillId="5" borderId="0" xfId="7" applyNumberFormat="1" applyFont="1" applyFill="1" applyAlignment="1">
      <alignment horizontal="center" vertical="center"/>
    </xf>
    <xf numFmtId="0" fontId="11" fillId="5" borderId="0" xfId="7" applyFont="1" applyFill="1" applyAlignment="1">
      <alignment vertical="center" wrapText="1"/>
    </xf>
    <xf numFmtId="2" fontId="13" fillId="5" borderId="0" xfId="7" applyNumberFormat="1" applyFont="1" applyFill="1" applyAlignment="1">
      <alignment horizontal="center" vertical="center"/>
    </xf>
    <xf numFmtId="2" fontId="13" fillId="5" borderId="0" xfId="7" applyNumberFormat="1" applyFont="1" applyFill="1" applyAlignment="1">
      <alignment horizontal="right" vertical="center"/>
    </xf>
    <xf numFmtId="4" fontId="13" fillId="5" borderId="0" xfId="7" applyNumberFormat="1" applyFont="1" applyFill="1" applyAlignment="1">
      <alignment horizontal="right" vertical="center"/>
    </xf>
    <xf numFmtId="167" fontId="13" fillId="5" borderId="0" xfId="7" applyNumberFormat="1" applyFont="1" applyFill="1" applyAlignment="1">
      <alignment horizontal="right" vertical="center"/>
    </xf>
    <xf numFmtId="0" fontId="11" fillId="5" borderId="0" xfId="7" applyFont="1" applyFill="1" applyAlignment="1">
      <alignment vertical="center"/>
    </xf>
    <xf numFmtId="0" fontId="11" fillId="5" borderId="0" xfId="7" applyFont="1" applyFill="1" applyAlignment="1">
      <alignment horizontal="center" vertical="center" wrapText="1"/>
    </xf>
    <xf numFmtId="0" fontId="6" fillId="2" borderId="20" xfId="7" applyFill="1" applyBorder="1" applyAlignment="1">
      <alignment vertical="center"/>
    </xf>
    <xf numFmtId="49" fontId="28" fillId="2" borderId="0" xfId="7" applyNumberFormat="1" applyFont="1" applyFill="1" applyAlignment="1">
      <alignment horizontal="left" vertical="center" shrinkToFit="1"/>
    </xf>
    <xf numFmtId="49" fontId="21" fillId="2" borderId="0" xfId="7" applyNumberFormat="1" applyFont="1" applyFill="1" applyAlignment="1">
      <alignment horizontal="left" vertical="center" shrinkToFit="1"/>
    </xf>
    <xf numFmtId="0" fontId="21" fillId="2" borderId="0" xfId="13" applyFont="1" applyFill="1" applyAlignment="1" applyProtection="1">
      <alignment horizontal="left" vertical="center" wrapText="1"/>
      <protection locked="0"/>
    </xf>
    <xf numFmtId="0" fontId="21" fillId="2" borderId="0" xfId="13" applyFont="1" applyFill="1" applyAlignment="1" applyProtection="1">
      <alignment horizontal="left" vertical="center"/>
      <protection locked="0"/>
    </xf>
    <xf numFmtId="2" fontId="21" fillId="2" borderId="0" xfId="7" applyNumberFormat="1" applyFont="1" applyFill="1" applyAlignment="1">
      <alignment horizontal="center" vertical="center"/>
    </xf>
    <xf numFmtId="2" fontId="21" fillId="2" borderId="0" xfId="7" applyNumberFormat="1" applyFont="1" applyFill="1" applyAlignment="1">
      <alignment vertical="center"/>
    </xf>
    <xf numFmtId="4" fontId="21" fillId="2" borderId="0" xfId="7" applyNumberFormat="1" applyFont="1" applyFill="1" applyAlignment="1">
      <alignment vertical="center"/>
    </xf>
    <xf numFmtId="167" fontId="21" fillId="2" borderId="0" xfId="7" applyNumberFormat="1" applyFont="1" applyFill="1" applyAlignment="1">
      <alignment vertical="center"/>
    </xf>
    <xf numFmtId="0" fontId="21" fillId="2" borderId="0" xfId="13" applyFont="1" applyFill="1" applyAlignment="1" applyProtection="1">
      <alignment vertical="center"/>
      <protection locked="0"/>
    </xf>
    <xf numFmtId="0" fontId="21" fillId="2" borderId="0" xfId="13" applyFont="1" applyFill="1" applyAlignment="1" applyProtection="1">
      <alignment horizontal="center" vertical="center" wrapText="1"/>
      <protection locked="0"/>
    </xf>
    <xf numFmtId="0" fontId="6" fillId="2" borderId="7" xfId="7" applyFill="1" applyBorder="1" applyAlignment="1">
      <alignment vertical="center"/>
    </xf>
    <xf numFmtId="0" fontId="6" fillId="2" borderId="0" xfId="7" applyFill="1" applyAlignment="1">
      <alignment vertical="center"/>
    </xf>
    <xf numFmtId="4" fontId="6" fillId="2" borderId="0" xfId="7" applyNumberFormat="1" applyFill="1" applyAlignment="1">
      <alignment vertical="center"/>
    </xf>
    <xf numFmtId="9" fontId="6" fillId="2" borderId="0" xfId="8" applyFont="1" applyFill="1" applyBorder="1" applyAlignment="1">
      <alignment vertical="center"/>
    </xf>
    <xf numFmtId="0" fontId="23" fillId="2" borderId="0" xfId="7" applyFont="1" applyFill="1" applyAlignment="1">
      <alignment vertical="center" wrapText="1"/>
    </xf>
    <xf numFmtId="0" fontId="23" fillId="2" borderId="0" xfId="7" applyFont="1" applyFill="1" applyAlignment="1">
      <alignment vertical="center"/>
    </xf>
    <xf numFmtId="2" fontId="24" fillId="2" borderId="0" xfId="7" applyNumberFormat="1" applyFont="1" applyFill="1" applyAlignment="1">
      <alignment horizontal="center" vertical="center"/>
    </xf>
    <xf numFmtId="2" fontId="24" fillId="2" borderId="0" xfId="7" applyNumberFormat="1" applyFont="1" applyFill="1" applyAlignment="1">
      <alignment horizontal="right" vertical="center"/>
    </xf>
    <xf numFmtId="4" fontId="24" fillId="2" borderId="0" xfId="7" applyNumberFormat="1" applyFont="1" applyFill="1" applyAlignment="1">
      <alignment horizontal="right" vertical="center"/>
    </xf>
    <xf numFmtId="167" fontId="24" fillId="2" borderId="0" xfId="7" applyNumberFormat="1" applyFont="1" applyFill="1" applyAlignment="1">
      <alignment horizontal="right" vertical="center"/>
    </xf>
    <xf numFmtId="0" fontId="23" fillId="2" borderId="0" xfId="7" applyFont="1" applyFill="1" applyAlignment="1">
      <alignment horizontal="center" vertical="center" wrapText="1"/>
    </xf>
    <xf numFmtId="0" fontId="28" fillId="2" borderId="0" xfId="7" applyFont="1" applyFill="1" applyAlignment="1">
      <alignment horizontal="left" vertical="center" shrinkToFit="1"/>
    </xf>
    <xf numFmtId="164" fontId="59" fillId="2" borderId="0" xfId="1" applyFont="1" applyFill="1" applyBorder="1" applyAlignment="1">
      <alignment vertical="center"/>
    </xf>
    <xf numFmtId="49" fontId="22" fillId="2" borderId="16" xfId="3" applyNumberFormat="1" applyFont="1" applyFill="1" applyBorder="1" applyAlignment="1">
      <alignment horizontal="left" vertical="center" wrapText="1"/>
    </xf>
    <xf numFmtId="0" fontId="23" fillId="2" borderId="16" xfId="7" applyFont="1" applyFill="1" applyBorder="1" applyAlignment="1">
      <alignment vertical="center" wrapText="1"/>
    </xf>
    <xf numFmtId="0" fontId="23" fillId="2" borderId="16" xfId="7" applyFont="1" applyFill="1" applyBorder="1" applyAlignment="1">
      <alignment vertical="center"/>
    </xf>
    <xf numFmtId="2" fontId="24" fillId="2" borderId="16" xfId="7" applyNumberFormat="1" applyFont="1" applyFill="1" applyBorder="1" applyAlignment="1">
      <alignment horizontal="center" vertical="center"/>
    </xf>
    <xf numFmtId="2" fontId="24" fillId="2" borderId="16" xfId="7" applyNumberFormat="1" applyFont="1" applyFill="1" applyBorder="1" applyAlignment="1">
      <alignment horizontal="right" vertical="center"/>
    </xf>
    <xf numFmtId="4" fontId="24" fillId="2" borderId="16" xfId="7" applyNumberFormat="1" applyFont="1" applyFill="1" applyBorder="1" applyAlignment="1">
      <alignment horizontal="right" vertical="center"/>
    </xf>
    <xf numFmtId="0" fontId="23" fillId="2" borderId="16" xfId="7" applyFont="1" applyFill="1" applyBorder="1" applyAlignment="1">
      <alignment horizontal="center" vertical="center" wrapText="1"/>
    </xf>
    <xf numFmtId="0" fontId="16" fillId="6" borderId="0" xfId="7" applyFont="1" applyFill="1" applyAlignment="1">
      <alignment horizontal="center" vertical="center" wrapText="1"/>
    </xf>
    <xf numFmtId="2" fontId="16" fillId="6" borderId="0" xfId="7" applyNumberFormat="1" applyFont="1" applyFill="1" applyAlignment="1">
      <alignment horizontal="center" vertical="center"/>
    </xf>
    <xf numFmtId="4" fontId="16" fillId="6" borderId="0" xfId="7" applyNumberFormat="1" applyFont="1" applyFill="1" applyAlignment="1">
      <alignment horizontal="center" vertical="center"/>
    </xf>
    <xf numFmtId="0" fontId="9" fillId="2" borderId="0" xfId="7" applyFont="1" applyFill="1" applyAlignment="1">
      <alignment horizontal="center" vertical="center"/>
    </xf>
    <xf numFmtId="165" fontId="10" fillId="2" borderId="16" xfId="6" applyNumberFormat="1" applyFont="1" applyFill="1" applyBorder="1" applyAlignment="1">
      <alignment horizontal="center" vertical="center"/>
    </xf>
    <xf numFmtId="165" fontId="10" fillId="2" borderId="12" xfId="6" applyNumberFormat="1" applyFont="1" applyFill="1" applyBorder="1" applyAlignment="1">
      <alignment horizontal="center" vertical="center" wrapText="1"/>
    </xf>
    <xf numFmtId="165" fontId="10" fillId="2" borderId="19" xfId="6" applyNumberFormat="1" applyFont="1" applyFill="1" applyBorder="1" applyAlignment="1">
      <alignment horizontal="center" vertical="center" wrapText="1"/>
    </xf>
    <xf numFmtId="165" fontId="10" fillId="2" borderId="16" xfId="6" applyNumberFormat="1" applyFont="1" applyFill="1" applyBorder="1" applyAlignment="1">
      <alignment horizontal="left" vertical="center" wrapText="1"/>
    </xf>
    <xf numFmtId="166" fontId="10" fillId="2" borderId="16" xfId="7" applyNumberFormat="1" applyFont="1" applyFill="1" applyBorder="1" applyAlignment="1">
      <alignment horizontal="center" vertical="center"/>
    </xf>
    <xf numFmtId="166" fontId="10" fillId="2" borderId="16" xfId="7" applyNumberFormat="1" applyFont="1" applyFill="1" applyBorder="1" applyAlignment="1">
      <alignment horizontal="right" vertical="center"/>
    </xf>
    <xf numFmtId="167" fontId="10" fillId="2" borderId="16" xfId="8" applyNumberFormat="1" applyFont="1" applyFill="1" applyBorder="1" applyAlignment="1">
      <alignment horizontal="right" vertical="center"/>
    </xf>
    <xf numFmtId="167" fontId="9" fillId="2" borderId="0" xfId="8" applyNumberFormat="1" applyFont="1" applyFill="1" applyBorder="1" applyAlignment="1">
      <alignment vertical="center"/>
    </xf>
    <xf numFmtId="49" fontId="10" fillId="2" borderId="17" xfId="7" applyNumberFormat="1" applyFont="1" applyFill="1" applyBorder="1" applyAlignment="1">
      <alignment horizontal="center" vertical="center"/>
    </xf>
    <xf numFmtId="0" fontId="10" fillId="2" borderId="17" xfId="7" applyFont="1" applyFill="1" applyBorder="1" applyAlignment="1">
      <alignment vertical="center" wrapText="1"/>
    </xf>
    <xf numFmtId="2" fontId="10" fillId="2" borderId="17" xfId="7" applyNumberFormat="1" applyFont="1" applyFill="1" applyBorder="1" applyAlignment="1">
      <alignment horizontal="center" vertical="center"/>
    </xf>
    <xf numFmtId="2" fontId="10" fillId="2" borderId="17" xfId="7" applyNumberFormat="1" applyFont="1" applyFill="1" applyBorder="1" applyAlignment="1">
      <alignment vertical="center"/>
    </xf>
    <xf numFmtId="4" fontId="10" fillId="2" borderId="17" xfId="7" applyNumberFormat="1" applyFont="1" applyFill="1" applyBorder="1" applyAlignment="1">
      <alignment vertical="center"/>
    </xf>
    <xf numFmtId="4" fontId="10" fillId="2" borderId="17" xfId="7" applyNumberFormat="1" applyFont="1" applyFill="1" applyBorder="1" applyAlignment="1">
      <alignment horizontal="right" vertical="center"/>
    </xf>
    <xf numFmtId="2" fontId="9" fillId="2" borderId="17" xfId="7" applyNumberFormat="1" applyFont="1" applyFill="1" applyBorder="1" applyAlignment="1">
      <alignment vertical="center"/>
    </xf>
    <xf numFmtId="167" fontId="10" fillId="2" borderId="17" xfId="8" applyNumberFormat="1" applyFont="1" applyFill="1" applyBorder="1" applyAlignment="1">
      <alignment horizontal="right" vertical="center"/>
    </xf>
    <xf numFmtId="49" fontId="10" fillId="2" borderId="0" xfId="7" applyNumberFormat="1" applyFont="1" applyFill="1" applyAlignment="1">
      <alignment horizontal="center" vertical="center"/>
    </xf>
    <xf numFmtId="0" fontId="10" fillId="2" borderId="0" xfId="7" applyFont="1" applyFill="1" applyAlignment="1">
      <alignment vertical="center"/>
    </xf>
    <xf numFmtId="0" fontId="10" fillId="2" borderId="0" xfId="7" applyFont="1" applyFill="1" applyAlignment="1">
      <alignment horizontal="center" vertical="center" wrapText="1"/>
    </xf>
    <xf numFmtId="10" fontId="27" fillId="2" borderId="10" xfId="8" applyNumberFormat="1" applyFont="1" applyFill="1" applyBorder="1" applyAlignment="1">
      <alignment horizontal="center" vertical="center"/>
    </xf>
    <xf numFmtId="167" fontId="27" fillId="2" borderId="0" xfId="8" applyNumberFormat="1" applyFont="1" applyFill="1" applyBorder="1" applyAlignment="1">
      <alignment vertical="center"/>
    </xf>
    <xf numFmtId="167" fontId="25" fillId="2" borderId="17" xfId="8" applyNumberFormat="1" applyFont="1" applyFill="1" applyBorder="1" applyAlignment="1">
      <alignment vertical="center"/>
    </xf>
    <xf numFmtId="49" fontId="19" fillId="4" borderId="0" xfId="7" applyNumberFormat="1" applyFont="1" applyFill="1"/>
    <xf numFmtId="0" fontId="9" fillId="4" borderId="0" xfId="7" applyFont="1" applyFill="1" applyAlignment="1">
      <alignment vertical="center" wrapText="1"/>
    </xf>
    <xf numFmtId="2" fontId="9" fillId="4" borderId="0" xfId="7" applyNumberFormat="1" applyFont="1" applyFill="1" applyAlignment="1">
      <alignment horizontal="center" vertical="center"/>
    </xf>
    <xf numFmtId="2" fontId="9" fillId="4" borderId="0" xfId="7" applyNumberFormat="1" applyFont="1" applyFill="1" applyAlignment="1">
      <alignment vertical="center"/>
    </xf>
    <xf numFmtId="4" fontId="9" fillId="4" borderId="0" xfId="7" applyNumberFormat="1" applyFont="1" applyFill="1" applyAlignment="1">
      <alignment vertical="center"/>
    </xf>
    <xf numFmtId="167" fontId="9" fillId="4" borderId="0" xfId="7" applyNumberFormat="1" applyFont="1" applyFill="1" applyAlignment="1">
      <alignment vertical="center"/>
    </xf>
    <xf numFmtId="0" fontId="9" fillId="4" borderId="0" xfId="7" applyFont="1" applyFill="1" applyAlignment="1">
      <alignment vertical="center"/>
    </xf>
    <xf numFmtId="0" fontId="9" fillId="4" borderId="0" xfId="7" applyFont="1" applyFill="1" applyAlignment="1">
      <alignment horizontal="center" vertical="center" wrapText="1"/>
    </xf>
    <xf numFmtId="0" fontId="19" fillId="2" borderId="0" xfId="7" applyFont="1" applyFill="1"/>
    <xf numFmtId="0" fontId="10" fillId="2" borderId="0" xfId="7" applyFont="1" applyFill="1" applyAlignment="1">
      <alignment vertical="center" wrapText="1"/>
    </xf>
    <xf numFmtId="0" fontId="20" fillId="2" borderId="20" xfId="7" applyFont="1" applyFill="1" applyBorder="1" applyAlignment="1">
      <alignment vertical="center"/>
    </xf>
    <xf numFmtId="0" fontId="18" fillId="2" borderId="0" xfId="7" applyFont="1" applyFill="1"/>
    <xf numFmtId="0" fontId="18" fillId="2" borderId="0" xfId="7" applyFont="1" applyFill="1" applyAlignment="1">
      <alignment vertical="center" wrapText="1"/>
    </xf>
    <xf numFmtId="0" fontId="20" fillId="2" borderId="0" xfId="7" applyFont="1" applyFill="1" applyAlignment="1">
      <alignment vertical="center" wrapText="1"/>
    </xf>
    <xf numFmtId="166" fontId="18" fillId="2" borderId="0" xfId="7" applyNumberFormat="1" applyFont="1" applyFill="1" applyAlignment="1">
      <alignment horizontal="center" vertical="center"/>
    </xf>
    <xf numFmtId="166" fontId="18" fillId="2" borderId="0" xfId="7" applyNumberFormat="1" applyFont="1" applyFill="1" applyAlignment="1">
      <alignment vertical="center"/>
    </xf>
    <xf numFmtId="4" fontId="18" fillId="2" borderId="0" xfId="7" applyNumberFormat="1" applyFont="1" applyFill="1" applyAlignment="1">
      <alignment vertical="center"/>
    </xf>
    <xf numFmtId="4" fontId="20" fillId="2" borderId="0" xfId="7" applyNumberFormat="1" applyFont="1" applyFill="1" applyAlignment="1">
      <alignment vertical="center"/>
    </xf>
    <xf numFmtId="0" fontId="20" fillId="2" borderId="0" xfId="7" applyFont="1" applyFill="1" applyAlignment="1">
      <alignment vertical="center"/>
    </xf>
    <xf numFmtId="167" fontId="20" fillId="2" borderId="0" xfId="7" applyNumberFormat="1" applyFont="1" applyFill="1" applyAlignment="1">
      <alignment vertical="center"/>
    </xf>
    <xf numFmtId="0" fontId="20" fillId="2" borderId="0" xfId="7" applyFont="1" applyFill="1" applyAlignment="1">
      <alignment horizontal="center" vertical="center" wrapText="1"/>
    </xf>
    <xf numFmtId="0" fontId="20" fillId="2" borderId="7" xfId="7" applyFont="1" applyFill="1" applyBorder="1" applyAlignment="1">
      <alignment vertical="center"/>
    </xf>
    <xf numFmtId="9" fontId="20" fillId="2" borderId="0" xfId="8" applyFont="1" applyFill="1" applyBorder="1" applyAlignment="1">
      <alignment vertical="center"/>
    </xf>
    <xf numFmtId="0" fontId="33" fillId="2" borderId="0" xfId="7" applyFont="1" applyFill="1"/>
    <xf numFmtId="49" fontId="10" fillId="2" borderId="0" xfId="7" applyNumberFormat="1" applyFont="1" applyFill="1" applyAlignment="1">
      <alignment vertical="center" wrapText="1"/>
    </xf>
    <xf numFmtId="0" fontId="9" fillId="2" borderId="8" xfId="7" applyFont="1" applyFill="1" applyBorder="1" applyAlignment="1">
      <alignment vertical="center"/>
    </xf>
    <xf numFmtId="49" fontId="9" fillId="2" borderId="2" xfId="7" applyNumberFormat="1" applyFont="1" applyFill="1" applyBorder="1" applyAlignment="1">
      <alignment horizontal="center" vertical="center"/>
    </xf>
    <xf numFmtId="0" fontId="9" fillId="2" borderId="2" xfId="7" applyFont="1" applyFill="1" applyBorder="1" applyAlignment="1">
      <alignment vertical="center" wrapText="1"/>
    </xf>
    <xf numFmtId="2" fontId="9" fillId="2" borderId="2" xfId="7" applyNumberFormat="1" applyFont="1" applyFill="1" applyBorder="1" applyAlignment="1">
      <alignment horizontal="center" vertical="center"/>
    </xf>
    <xf numFmtId="2" fontId="9" fillId="2" borderId="2" xfId="7" applyNumberFormat="1" applyFont="1" applyFill="1" applyBorder="1" applyAlignment="1">
      <alignment vertical="center"/>
    </xf>
    <xf numFmtId="4" fontId="9" fillId="2" borderId="2" xfId="7" applyNumberFormat="1" applyFont="1" applyFill="1" applyBorder="1" applyAlignment="1">
      <alignment vertical="center"/>
    </xf>
    <xf numFmtId="167" fontId="9" fillId="2" borderId="2" xfId="7" applyNumberFormat="1" applyFont="1" applyFill="1" applyBorder="1" applyAlignment="1">
      <alignment vertical="center"/>
    </xf>
    <xf numFmtId="0" fontId="9" fillId="2" borderId="2" xfId="7" applyFont="1" applyFill="1" applyBorder="1" applyAlignment="1">
      <alignment vertical="center"/>
    </xf>
    <xf numFmtId="0" fontId="9" fillId="2" borderId="2" xfId="7" applyFont="1" applyFill="1" applyBorder="1" applyAlignment="1">
      <alignment horizontal="center" vertical="center" wrapText="1"/>
    </xf>
    <xf numFmtId="0" fontId="9" fillId="2" borderId="9" xfId="7" applyFont="1" applyFill="1" applyBorder="1" applyAlignment="1">
      <alignment vertical="center"/>
    </xf>
    <xf numFmtId="167" fontId="10" fillId="2" borderId="16" xfId="8" applyNumberFormat="1" applyFont="1" applyFill="1" applyBorder="1" applyAlignment="1">
      <alignment horizontal="center" vertical="center"/>
    </xf>
    <xf numFmtId="167" fontId="10" fillId="2" borderId="16" xfId="7" applyNumberFormat="1" applyFont="1" applyFill="1" applyBorder="1" applyAlignment="1">
      <alignment horizontal="center" vertical="center"/>
    </xf>
    <xf numFmtId="0" fontId="60" fillId="0" borderId="0" xfId="14"/>
    <xf numFmtId="0" fontId="26" fillId="2" borderId="5" xfId="0" applyFont="1" applyFill="1" applyBorder="1" applyAlignment="1">
      <alignment horizontal="right" vertical="center" indent="1"/>
    </xf>
    <xf numFmtId="0" fontId="61" fillId="2" borderId="20" xfId="0" applyFont="1" applyFill="1" applyBorder="1" applyAlignment="1">
      <alignment vertical="center"/>
    </xf>
    <xf numFmtId="0" fontId="61" fillId="2" borderId="7" xfId="0" applyFont="1" applyFill="1" applyBorder="1" applyAlignment="1">
      <alignment vertical="center"/>
    </xf>
    <xf numFmtId="0" fontId="61" fillId="2" borderId="0" xfId="0" applyFont="1" applyFill="1" applyAlignment="1">
      <alignment vertical="center"/>
    </xf>
    <xf numFmtId="9" fontId="61" fillId="2" borderId="0" xfId="4" applyFont="1" applyFill="1" applyBorder="1" applyAlignment="1">
      <alignment vertical="center"/>
    </xf>
    <xf numFmtId="0" fontId="61" fillId="2" borderId="6" xfId="0" applyFont="1" applyFill="1" applyBorder="1" applyAlignment="1">
      <alignment vertical="center"/>
    </xf>
    <xf numFmtId="2" fontId="26" fillId="2" borderId="10" xfId="1" applyNumberFormat="1" applyFont="1" applyFill="1" applyBorder="1" applyAlignment="1">
      <alignment vertical="center" wrapText="1"/>
    </xf>
    <xf numFmtId="2" fontId="26" fillId="2" borderId="10" xfId="1" applyNumberFormat="1" applyFont="1" applyFill="1" applyBorder="1" applyAlignment="1">
      <alignment horizontal="center" vertical="center"/>
    </xf>
    <xf numFmtId="167" fontId="27" fillId="2" borderId="17" xfId="4" applyNumberFormat="1" applyFont="1" applyFill="1" applyBorder="1" applyAlignment="1">
      <alignment vertical="center"/>
    </xf>
    <xf numFmtId="49" fontId="10" fillId="4" borderId="0" xfId="0" applyNumberFormat="1" applyFont="1" applyFill="1"/>
    <xf numFmtId="10" fontId="27" fillId="2" borderId="0" xfId="4" applyNumberFormat="1" applyFont="1" applyFill="1" applyBorder="1" applyAlignment="1">
      <alignment horizontal="center" vertical="center"/>
    </xf>
    <xf numFmtId="4" fontId="63" fillId="2" borderId="10" xfId="1" applyNumberFormat="1" applyFont="1" applyFill="1" applyBorder="1" applyAlignment="1">
      <alignment vertical="center"/>
    </xf>
    <xf numFmtId="4" fontId="64" fillId="2" borderId="10" xfId="1" applyNumberFormat="1" applyFont="1" applyFill="1" applyBorder="1" applyAlignment="1">
      <alignment vertical="center"/>
    </xf>
    <xf numFmtId="49" fontId="28" fillId="2" borderId="0" xfId="10" applyNumberFormat="1" applyFont="1" applyFill="1" applyAlignment="1">
      <alignment horizontal="left" vertical="center" shrinkToFit="1"/>
    </xf>
    <xf numFmtId="165" fontId="9" fillId="2" borderId="59" xfId="6" applyNumberFormat="1" applyFont="1" applyFill="1" applyBorder="1" applyAlignment="1">
      <alignment horizontal="center" vertical="center" wrapText="1"/>
    </xf>
    <xf numFmtId="165" fontId="9" fillId="2" borderId="59" xfId="6" applyNumberFormat="1" applyFont="1" applyFill="1" applyBorder="1" applyAlignment="1">
      <alignment vertical="center" wrapText="1"/>
    </xf>
    <xf numFmtId="44" fontId="57" fillId="2" borderId="20" xfId="11" applyFont="1" applyFill="1" applyBorder="1" applyAlignment="1">
      <alignment horizontal="center" vertical="center"/>
    </xf>
    <xf numFmtId="44" fontId="57" fillId="2" borderId="0" xfId="11" applyFont="1" applyFill="1" applyBorder="1" applyAlignment="1">
      <alignment horizontal="center" vertical="center"/>
    </xf>
    <xf numFmtId="0" fontId="9" fillId="2" borderId="57" xfId="0" applyFont="1" applyFill="1" applyBorder="1" applyAlignment="1">
      <alignment vertical="center"/>
    </xf>
    <xf numFmtId="164" fontId="35" fillId="2" borderId="0" xfId="1" applyFont="1" applyFill="1" applyBorder="1" applyAlignment="1">
      <alignment horizontal="center" vertical="center"/>
    </xf>
    <xf numFmtId="164" fontId="35" fillId="2" borderId="0" xfId="1" applyFont="1" applyFill="1" applyBorder="1" applyAlignment="1">
      <alignment vertical="center"/>
    </xf>
    <xf numFmtId="164" fontId="43" fillId="0" borderId="0" xfId="1" applyFont="1" applyBorder="1" applyAlignment="1">
      <alignment horizontal="center" vertical="center"/>
    </xf>
    <xf numFmtId="164" fontId="35" fillId="2" borderId="0" xfId="1" applyFont="1" applyFill="1" applyBorder="1" applyAlignment="1">
      <alignment horizontal="center" vertical="center" wrapText="1"/>
    </xf>
    <xf numFmtId="164" fontId="43" fillId="2" borderId="0" xfId="1" applyFont="1" applyFill="1" applyBorder="1" applyAlignment="1">
      <alignment horizontal="center" vertical="center"/>
    </xf>
    <xf numFmtId="164" fontId="55" fillId="15" borderId="0" xfId="1" applyFont="1" applyFill="1" applyBorder="1" applyAlignment="1">
      <alignment horizontal="center" vertical="center"/>
    </xf>
    <xf numFmtId="164" fontId="54" fillId="0" borderId="0" xfId="1" applyFont="1" applyBorder="1" applyAlignment="1">
      <alignment horizontal="center" vertical="center"/>
    </xf>
    <xf numFmtId="164" fontId="35" fillId="0" borderId="0" xfId="1" applyFont="1" applyBorder="1" applyAlignment="1">
      <alignment horizontal="center" vertical="center"/>
    </xf>
    <xf numFmtId="44" fontId="38" fillId="2" borderId="0" xfId="11" applyFont="1" applyFill="1" applyBorder="1" applyAlignment="1">
      <alignment horizontal="center" vertical="center"/>
    </xf>
    <xf numFmtId="44" fontId="35" fillId="2" borderId="0" xfId="0" applyNumberFormat="1" applyFont="1" applyFill="1" applyAlignment="1">
      <alignment horizontal="center" vertical="center"/>
    </xf>
    <xf numFmtId="49" fontId="10" fillId="2" borderId="58" xfId="3" applyNumberFormat="1" applyFont="1" applyFill="1" applyBorder="1" applyAlignment="1">
      <alignment horizontal="right" vertical="center"/>
    </xf>
    <xf numFmtId="44" fontId="38" fillId="2" borderId="20" xfId="11" applyFont="1" applyFill="1" applyBorder="1" applyAlignment="1">
      <alignment horizontal="center" vertical="center"/>
    </xf>
    <xf numFmtId="44" fontId="57" fillId="2" borderId="58" xfId="11" applyFont="1" applyFill="1" applyBorder="1" applyAlignment="1">
      <alignment horizontal="center" vertical="center"/>
    </xf>
    <xf numFmtId="49" fontId="10" fillId="2" borderId="25" xfId="3" applyNumberFormat="1" applyFont="1" applyFill="1" applyBorder="1" applyAlignment="1">
      <alignment horizontal="right" vertical="center"/>
    </xf>
    <xf numFmtId="44" fontId="36" fillId="13" borderId="0" xfId="0" applyNumberFormat="1" applyFont="1" applyFill="1" applyAlignment="1">
      <alignment horizontal="center" vertical="center" wrapText="1"/>
    </xf>
    <xf numFmtId="166" fontId="9" fillId="2" borderId="1" xfId="10" applyNumberFormat="1" applyFont="1" applyFill="1" applyBorder="1" applyAlignment="1">
      <alignment horizontal="right" vertical="center"/>
    </xf>
    <xf numFmtId="44" fontId="48" fillId="3" borderId="0" xfId="0" applyNumberFormat="1" applyFont="1" applyFill="1" applyAlignment="1">
      <alignment vertical="center" wrapText="1"/>
    </xf>
    <xf numFmtId="165" fontId="9" fillId="2" borderId="63" xfId="6" applyNumberFormat="1" applyFont="1" applyFill="1" applyBorder="1" applyAlignment="1">
      <alignment horizontal="center" vertical="center" wrapText="1"/>
    </xf>
    <xf numFmtId="165" fontId="9" fillId="2" borderId="63" xfId="6" applyNumberFormat="1" applyFont="1" applyFill="1" applyBorder="1" applyAlignment="1">
      <alignment vertical="center" wrapText="1"/>
    </xf>
    <xf numFmtId="44" fontId="36" fillId="3" borderId="2" xfId="0" applyNumberFormat="1" applyFont="1" applyFill="1" applyBorder="1" applyAlignment="1">
      <alignment horizontal="center" vertical="center" wrapText="1"/>
    </xf>
    <xf numFmtId="44" fontId="35" fillId="2" borderId="0" xfId="0" applyNumberFormat="1" applyFont="1" applyFill="1" applyAlignment="1">
      <alignment horizontal="center" vertical="center" wrapText="1"/>
    </xf>
    <xf numFmtId="167" fontId="39" fillId="11" borderId="0" xfId="4" applyNumberFormat="1" applyFont="1" applyFill="1" applyBorder="1" applyAlignment="1">
      <alignment horizontal="center" vertical="center" wrapText="1"/>
    </xf>
    <xf numFmtId="0" fontId="9" fillId="2" borderId="0" xfId="10" applyFont="1" applyFill="1" applyAlignment="1">
      <alignment vertical="center"/>
    </xf>
    <xf numFmtId="4" fontId="9" fillId="2" borderId="0" xfId="10" applyNumberFormat="1" applyFont="1" applyFill="1" applyAlignment="1">
      <alignment vertical="center"/>
    </xf>
    <xf numFmtId="49" fontId="9" fillId="2" borderId="0" xfId="10" applyNumberFormat="1" applyFont="1" applyFill="1" applyAlignment="1">
      <alignment horizontal="center" vertical="center"/>
    </xf>
    <xf numFmtId="172" fontId="9" fillId="2" borderId="0" xfId="10" applyNumberFormat="1" applyFont="1" applyFill="1" applyAlignment="1">
      <alignment vertical="center"/>
    </xf>
    <xf numFmtId="2" fontId="9" fillId="2" borderId="0" xfId="10" applyNumberFormat="1" applyFont="1" applyFill="1" applyAlignment="1">
      <alignment vertical="center"/>
    </xf>
    <xf numFmtId="2" fontId="9" fillId="2" borderId="0" xfId="10" applyNumberFormat="1" applyFont="1" applyFill="1" applyAlignment="1">
      <alignment horizontal="center" vertical="center"/>
    </xf>
    <xf numFmtId="0" fontId="9" fillId="2" borderId="0" xfId="10" applyFont="1" applyFill="1" applyAlignment="1">
      <alignment vertical="center" wrapText="1"/>
    </xf>
    <xf numFmtId="0" fontId="9" fillId="2" borderId="7" xfId="10" applyFont="1" applyFill="1" applyBorder="1" applyAlignment="1">
      <alignment vertical="center"/>
    </xf>
    <xf numFmtId="172" fontId="9" fillId="2" borderId="1" xfId="10" applyNumberFormat="1" applyFont="1" applyFill="1" applyBorder="1" applyAlignment="1">
      <alignment horizontal="right" vertical="center"/>
    </xf>
    <xf numFmtId="0" fontId="9" fillId="2" borderId="20" xfId="10" applyFont="1" applyFill="1" applyBorder="1" applyAlignment="1">
      <alignment vertical="center"/>
    </xf>
    <xf numFmtId="49" fontId="9" fillId="2" borderId="16" xfId="10" applyNumberFormat="1" applyFont="1" applyFill="1" applyBorder="1" applyAlignment="1">
      <alignment horizontal="center" vertical="center"/>
    </xf>
    <xf numFmtId="4" fontId="9" fillId="2" borderId="16" xfId="10" applyNumberFormat="1" applyFont="1" applyFill="1" applyBorder="1" applyAlignment="1">
      <alignment vertical="center"/>
    </xf>
    <xf numFmtId="172" fontId="9" fillId="2" borderId="16" xfId="10" applyNumberFormat="1" applyFont="1" applyFill="1" applyBorder="1" applyAlignment="1">
      <alignment vertical="center"/>
    </xf>
    <xf numFmtId="2" fontId="9" fillId="2" borderId="16" xfId="10" applyNumberFormat="1" applyFont="1" applyFill="1" applyBorder="1" applyAlignment="1">
      <alignment vertical="center"/>
    </xf>
    <xf numFmtId="2" fontId="9" fillId="2" borderId="16" xfId="10" applyNumberFormat="1" applyFont="1" applyFill="1" applyBorder="1" applyAlignment="1">
      <alignment horizontal="center" vertical="center"/>
    </xf>
    <xf numFmtId="0" fontId="9" fillId="2" borderId="16" xfId="10" applyFont="1" applyFill="1" applyBorder="1" applyAlignment="1">
      <alignment vertical="center" wrapText="1"/>
    </xf>
    <xf numFmtId="166" fontId="9" fillId="2" borderId="0" xfId="10" applyNumberFormat="1" applyFont="1" applyFill="1" applyAlignment="1">
      <alignment horizontal="right" vertical="center"/>
    </xf>
    <xf numFmtId="172" fontId="9" fillId="2" borderId="0" xfId="10" applyNumberFormat="1" applyFont="1" applyFill="1" applyAlignment="1">
      <alignment horizontal="right" vertical="center"/>
    </xf>
    <xf numFmtId="0" fontId="9" fillId="2" borderId="0" xfId="10" applyFont="1" applyFill="1" applyAlignment="1">
      <alignment horizontal="center" vertical="center"/>
    </xf>
    <xf numFmtId="4" fontId="16" fillId="6" borderId="0" xfId="10" applyNumberFormat="1" applyFont="1" applyFill="1" applyAlignment="1">
      <alignment horizontal="center" vertical="center"/>
    </xf>
    <xf numFmtId="0" fontId="6" fillId="2" borderId="0" xfId="10" applyFill="1" applyAlignment="1">
      <alignment vertical="center"/>
    </xf>
    <xf numFmtId="4" fontId="6" fillId="2" borderId="0" xfId="10" applyNumberFormat="1" applyFill="1" applyAlignment="1">
      <alignment vertical="center"/>
    </xf>
    <xf numFmtId="0" fontId="6" fillId="2" borderId="7" xfId="10" applyFill="1" applyBorder="1" applyAlignment="1">
      <alignment vertical="center"/>
    </xf>
    <xf numFmtId="0" fontId="23" fillId="2" borderId="16" xfId="10" applyFont="1" applyFill="1" applyBorder="1" applyAlignment="1">
      <alignment vertical="center"/>
    </xf>
    <xf numFmtId="4" fontId="24" fillId="2" borderId="16" xfId="10" applyNumberFormat="1" applyFont="1" applyFill="1" applyBorder="1" applyAlignment="1">
      <alignment horizontal="right" vertical="center"/>
    </xf>
    <xf numFmtId="4" fontId="22" fillId="2" borderId="16" xfId="10" applyNumberFormat="1" applyFont="1" applyFill="1" applyBorder="1" applyAlignment="1">
      <alignment horizontal="right" vertical="center"/>
    </xf>
    <xf numFmtId="172" fontId="24" fillId="2" borderId="16" xfId="10" applyNumberFormat="1" applyFont="1" applyFill="1" applyBorder="1" applyAlignment="1">
      <alignment horizontal="right" vertical="center"/>
    </xf>
    <xf numFmtId="2" fontId="24" fillId="2" borderId="16" xfId="10" applyNumberFormat="1" applyFont="1" applyFill="1" applyBorder="1" applyAlignment="1">
      <alignment horizontal="right" vertical="center"/>
    </xf>
    <xf numFmtId="2" fontId="24" fillId="2" borderId="16" xfId="10" applyNumberFormat="1" applyFont="1" applyFill="1" applyBorder="1" applyAlignment="1">
      <alignment horizontal="center" vertical="center"/>
    </xf>
    <xf numFmtId="0" fontId="23" fillId="2" borderId="16" xfId="10" applyFont="1" applyFill="1" applyBorder="1" applyAlignment="1">
      <alignment vertical="center" wrapText="1"/>
    </xf>
    <xf numFmtId="0" fontId="6" fillId="2" borderId="20" xfId="10" applyFill="1" applyBorder="1" applyAlignment="1">
      <alignment vertical="center"/>
    </xf>
    <xf numFmtId="49" fontId="21" fillId="2" borderId="0" xfId="10" applyNumberFormat="1" applyFont="1" applyFill="1" applyAlignment="1">
      <alignment horizontal="left" vertical="center" shrinkToFit="1"/>
    </xf>
    <xf numFmtId="4" fontId="21" fillId="2" borderId="0" xfId="10" applyNumberFormat="1" applyFont="1" applyFill="1" applyAlignment="1">
      <alignment vertical="center"/>
    </xf>
    <xf numFmtId="172" fontId="21" fillId="2" borderId="0" xfId="10" applyNumberFormat="1" applyFont="1" applyFill="1" applyAlignment="1">
      <alignment vertical="center"/>
    </xf>
    <xf numFmtId="2" fontId="21" fillId="2" borderId="0" xfId="10" applyNumberFormat="1" applyFont="1" applyFill="1" applyAlignment="1">
      <alignment vertical="center"/>
    </xf>
    <xf numFmtId="2" fontId="21" fillId="2" borderId="0" xfId="10" applyNumberFormat="1" applyFont="1" applyFill="1" applyAlignment="1">
      <alignment horizontal="center" vertical="center"/>
    </xf>
    <xf numFmtId="0" fontId="23" fillId="2" borderId="0" xfId="10" applyFont="1" applyFill="1" applyAlignment="1">
      <alignment vertical="center"/>
    </xf>
    <xf numFmtId="4" fontId="24" fillId="2" borderId="0" xfId="10" applyNumberFormat="1" applyFont="1" applyFill="1" applyAlignment="1">
      <alignment horizontal="right" vertical="center"/>
    </xf>
    <xf numFmtId="4" fontId="22" fillId="2" borderId="0" xfId="10" applyNumberFormat="1" applyFont="1" applyFill="1" applyAlignment="1">
      <alignment horizontal="right" vertical="center"/>
    </xf>
    <xf numFmtId="172" fontId="24" fillId="2" borderId="0" xfId="10" applyNumberFormat="1" applyFont="1" applyFill="1" applyAlignment="1">
      <alignment horizontal="right" vertical="center"/>
    </xf>
    <xf numFmtId="2" fontId="24" fillId="2" borderId="0" xfId="10" applyNumberFormat="1" applyFont="1" applyFill="1" applyAlignment="1">
      <alignment horizontal="right" vertical="center"/>
    </xf>
    <xf numFmtId="2" fontId="24" fillId="2" borderId="0" xfId="10" applyNumberFormat="1" applyFont="1" applyFill="1" applyAlignment="1">
      <alignment horizontal="center" vertical="center"/>
    </xf>
    <xf numFmtId="0" fontId="23" fillId="2" borderId="0" xfId="10" applyFont="1" applyFill="1" applyAlignment="1">
      <alignment vertical="center" wrapText="1"/>
    </xf>
    <xf numFmtId="49" fontId="12" fillId="5" borderId="0" xfId="10" applyNumberFormat="1" applyFont="1" applyFill="1" applyAlignment="1">
      <alignment horizontal="center" vertical="center"/>
    </xf>
    <xf numFmtId="4" fontId="13" fillId="5" borderId="0" xfId="10" applyNumberFormat="1" applyFont="1" applyFill="1" applyAlignment="1">
      <alignment horizontal="right" vertical="center"/>
    </xf>
    <xf numFmtId="4" fontId="12" fillId="5" borderId="0" xfId="10" applyNumberFormat="1" applyFont="1" applyFill="1" applyAlignment="1">
      <alignment horizontal="right" vertical="center"/>
    </xf>
    <xf numFmtId="172" fontId="13" fillId="5" borderId="0" xfId="10" applyNumberFormat="1" applyFont="1" applyFill="1" applyAlignment="1">
      <alignment horizontal="right" vertical="center"/>
    </xf>
    <xf numFmtId="2" fontId="13" fillId="5" borderId="0" xfId="10" applyNumberFormat="1" applyFont="1" applyFill="1" applyAlignment="1">
      <alignment horizontal="right" vertical="center"/>
    </xf>
    <xf numFmtId="2" fontId="13" fillId="5" borderId="0" xfId="10" applyNumberFormat="1" applyFont="1" applyFill="1" applyAlignment="1">
      <alignment horizontal="center" vertical="center"/>
    </xf>
    <xf numFmtId="0" fontId="11" fillId="5" borderId="0" xfId="10" applyFont="1" applyFill="1" applyAlignment="1">
      <alignment vertical="center" wrapText="1"/>
    </xf>
    <xf numFmtId="0" fontId="9" fillId="2" borderId="5" xfId="10" applyFont="1" applyFill="1" applyBorder="1" applyAlignment="1">
      <alignment vertical="center"/>
    </xf>
    <xf numFmtId="0" fontId="9" fillId="2" borderId="3" xfId="10" applyFont="1" applyFill="1" applyBorder="1" applyAlignment="1">
      <alignment vertical="center"/>
    </xf>
    <xf numFmtId="165" fontId="9" fillId="2" borderId="64" xfId="6" applyNumberFormat="1" applyFont="1" applyFill="1" applyBorder="1" applyAlignment="1">
      <alignment vertical="center" wrapText="1"/>
    </xf>
    <xf numFmtId="0" fontId="10" fillId="2" borderId="0" xfId="0" applyFont="1" applyFill="1" applyAlignment="1">
      <alignment horizontal="right"/>
    </xf>
    <xf numFmtId="168" fontId="35" fillId="2" borderId="0" xfId="0" applyNumberFormat="1" applyFont="1" applyFill="1" applyAlignment="1">
      <alignment horizontal="center" vertical="center" wrapText="1"/>
    </xf>
    <xf numFmtId="0" fontId="46" fillId="2" borderId="42" xfId="0" applyFont="1" applyFill="1" applyBorder="1" applyAlignment="1">
      <alignment vertical="center" wrapText="1"/>
    </xf>
    <xf numFmtId="0" fontId="46" fillId="2" borderId="39" xfId="0" applyFont="1" applyFill="1" applyBorder="1" applyAlignment="1">
      <alignment vertical="center" wrapText="1"/>
    </xf>
    <xf numFmtId="9" fontId="48" fillId="3" borderId="0" xfId="4" applyFont="1" applyFill="1" applyBorder="1" applyAlignment="1">
      <alignment vertical="center" wrapText="1"/>
    </xf>
    <xf numFmtId="165" fontId="10" fillId="17" borderId="16" xfId="6" applyNumberFormat="1" applyFont="1" applyFill="1" applyBorder="1" applyAlignment="1">
      <alignment horizontal="left" vertical="center" wrapText="1"/>
    </xf>
    <xf numFmtId="165" fontId="10" fillId="17" borderId="16" xfId="6" applyNumberFormat="1" applyFont="1" applyFill="1" applyBorder="1" applyAlignment="1">
      <alignment horizontal="center" vertical="center"/>
    </xf>
    <xf numFmtId="165" fontId="10" fillId="17" borderId="16" xfId="6" applyNumberFormat="1" applyFont="1" applyFill="1" applyBorder="1" applyAlignment="1">
      <alignment horizontal="center" vertical="center" wrapText="1"/>
    </xf>
    <xf numFmtId="166" fontId="10" fillId="17" borderId="16" xfId="7" applyNumberFormat="1" applyFont="1" applyFill="1" applyBorder="1" applyAlignment="1">
      <alignment horizontal="center" vertical="center"/>
    </xf>
    <xf numFmtId="166" fontId="10" fillId="17" borderId="16" xfId="7" applyNumberFormat="1" applyFont="1" applyFill="1" applyBorder="1" applyAlignment="1">
      <alignment horizontal="right" vertical="center"/>
    </xf>
    <xf numFmtId="167" fontId="10" fillId="17" borderId="16" xfId="8" applyNumberFormat="1" applyFont="1" applyFill="1" applyBorder="1" applyAlignment="1">
      <alignment horizontal="right" vertical="center"/>
    </xf>
    <xf numFmtId="0" fontId="44" fillId="16" borderId="35" xfId="0" applyFont="1" applyFill="1" applyBorder="1" applyAlignment="1">
      <alignment vertical="center"/>
    </xf>
    <xf numFmtId="0" fontId="9" fillId="2" borderId="57" xfId="7" applyFont="1" applyFill="1" applyBorder="1" applyAlignment="1">
      <alignment vertical="center"/>
    </xf>
    <xf numFmtId="167" fontId="10" fillId="2" borderId="58" xfId="8" applyNumberFormat="1" applyFont="1" applyFill="1" applyBorder="1" applyAlignment="1">
      <alignment horizontal="right" vertical="center"/>
    </xf>
    <xf numFmtId="2" fontId="61" fillId="2" borderId="0" xfId="0" applyNumberFormat="1" applyFont="1" applyFill="1" applyAlignment="1">
      <alignment vertical="center"/>
    </xf>
    <xf numFmtId="2" fontId="6" fillId="2" borderId="0" xfId="0" applyNumberFormat="1" applyFont="1" applyFill="1" applyAlignment="1">
      <alignment vertical="center"/>
    </xf>
    <xf numFmtId="0" fontId="9" fillId="2" borderId="0" xfId="0" applyFont="1" applyFill="1" applyAlignment="1">
      <alignment horizontal="center" vertical="center"/>
    </xf>
    <xf numFmtId="0" fontId="6" fillId="2" borderId="0" xfId="0" applyFont="1" applyFill="1" applyAlignment="1">
      <alignment horizontal="center" vertical="center"/>
    </xf>
    <xf numFmtId="49" fontId="9" fillId="2" borderId="66" xfId="10" applyNumberFormat="1" applyFont="1" applyFill="1" applyBorder="1" applyAlignment="1">
      <alignment horizontal="center" vertical="center"/>
    </xf>
    <xf numFmtId="0" fontId="9" fillId="2" borderId="66" xfId="10" applyFont="1" applyFill="1" applyBorder="1" applyAlignment="1">
      <alignment vertical="center" wrapText="1"/>
    </xf>
    <xf numFmtId="2" fontId="9" fillId="2" borderId="66" xfId="10" applyNumberFormat="1" applyFont="1" applyFill="1" applyBorder="1" applyAlignment="1">
      <alignment horizontal="center" vertical="center"/>
    </xf>
    <xf numFmtId="2" fontId="9" fillId="2" borderId="66" xfId="10" applyNumberFormat="1" applyFont="1" applyFill="1" applyBorder="1" applyAlignment="1">
      <alignment vertical="center"/>
    </xf>
    <xf numFmtId="172" fontId="9" fillId="2" borderId="66" xfId="10" applyNumberFormat="1" applyFont="1" applyFill="1" applyBorder="1" applyAlignment="1">
      <alignment vertical="center"/>
    </xf>
    <xf numFmtId="4" fontId="9" fillId="2" borderId="66" xfId="10" applyNumberFormat="1" applyFont="1" applyFill="1" applyBorder="1" applyAlignment="1">
      <alignment vertical="center"/>
    </xf>
    <xf numFmtId="0" fontId="10" fillId="2" borderId="16" xfId="0" applyFont="1" applyFill="1" applyBorder="1" applyAlignment="1">
      <alignment horizontal="right"/>
    </xf>
    <xf numFmtId="0" fontId="9" fillId="2" borderId="8" xfId="10" applyFont="1" applyFill="1" applyBorder="1" applyAlignment="1">
      <alignment vertical="center"/>
    </xf>
    <xf numFmtId="49" fontId="9" fillId="2" borderId="2" xfId="10" applyNumberFormat="1" applyFont="1" applyFill="1" applyBorder="1" applyAlignment="1">
      <alignment horizontal="center" vertical="center"/>
    </xf>
    <xf numFmtId="0" fontId="9" fillId="2" borderId="2" xfId="10" applyFont="1" applyFill="1" applyBorder="1" applyAlignment="1">
      <alignment vertical="center" wrapText="1"/>
    </xf>
    <xf numFmtId="2" fontId="9" fillId="2" borderId="2" xfId="10" applyNumberFormat="1" applyFont="1" applyFill="1" applyBorder="1" applyAlignment="1">
      <alignment horizontal="center" vertical="center"/>
    </xf>
    <xf numFmtId="2" fontId="9" fillId="2" borderId="2" xfId="10" applyNumberFormat="1" applyFont="1" applyFill="1" applyBorder="1" applyAlignment="1">
      <alignment vertical="center"/>
    </xf>
    <xf numFmtId="172" fontId="9" fillId="2" borderId="2" xfId="10" applyNumberFormat="1" applyFont="1" applyFill="1" applyBorder="1" applyAlignment="1">
      <alignment vertical="center"/>
    </xf>
    <xf numFmtId="4" fontId="9" fillId="2" borderId="2" xfId="10" applyNumberFormat="1" applyFont="1" applyFill="1" applyBorder="1" applyAlignment="1">
      <alignment vertical="center"/>
    </xf>
    <xf numFmtId="0" fontId="9" fillId="2" borderId="9" xfId="10" applyFont="1" applyFill="1" applyBorder="1" applyAlignment="1">
      <alignment vertical="center"/>
    </xf>
    <xf numFmtId="0" fontId="16" fillId="6" borderId="0" xfId="0" applyFont="1" applyFill="1" applyAlignment="1">
      <alignment horizontal="center" vertical="center" wrapText="1"/>
    </xf>
    <xf numFmtId="2" fontId="16" fillId="6" borderId="0" xfId="0" applyNumberFormat="1" applyFont="1" applyFill="1" applyAlignment="1">
      <alignment horizontal="center" vertical="center"/>
    </xf>
    <xf numFmtId="49" fontId="9" fillId="2" borderId="1" xfId="6" applyNumberFormat="1" applyFont="1" applyFill="1" applyBorder="1" applyAlignment="1">
      <alignment horizontal="center" vertical="center" wrapText="1"/>
    </xf>
    <xf numFmtId="49" fontId="10" fillId="2" borderId="58" xfId="3" applyNumberFormat="1" applyFont="1" applyFill="1" applyBorder="1" applyAlignment="1">
      <alignment horizontal="left" vertical="center"/>
    </xf>
    <xf numFmtId="0" fontId="9" fillId="2" borderId="1" xfId="6" applyFont="1" applyFill="1" applyBorder="1" applyAlignment="1">
      <alignment horizontal="center" vertical="center" wrapText="1"/>
    </xf>
    <xf numFmtId="0" fontId="16" fillId="6" borderId="0" xfId="10" applyFont="1" applyFill="1" applyAlignment="1">
      <alignment horizontal="center" vertical="center" wrapText="1"/>
    </xf>
    <xf numFmtId="2" fontId="16" fillId="6" borderId="0" xfId="10" applyNumberFormat="1" applyFont="1" applyFill="1" applyAlignment="1">
      <alignment horizontal="center" vertical="center"/>
    </xf>
    <xf numFmtId="166" fontId="9" fillId="2" borderId="0" xfId="0" applyNumberFormat="1" applyFont="1" applyFill="1" applyAlignment="1">
      <alignment horizontal="right" vertical="center"/>
    </xf>
    <xf numFmtId="167" fontId="9" fillId="2" borderId="0" xfId="4" applyNumberFormat="1" applyFont="1" applyFill="1" applyBorder="1" applyAlignment="1">
      <alignment horizontal="right" vertical="center"/>
    </xf>
    <xf numFmtId="0" fontId="10" fillId="9" borderId="16" xfId="0" applyFont="1" applyFill="1" applyBorder="1" applyAlignment="1">
      <alignment vertical="center"/>
    </xf>
    <xf numFmtId="0" fontId="9" fillId="2" borderId="4" xfId="0" applyFont="1" applyFill="1" applyBorder="1" applyAlignment="1">
      <alignment horizontal="center" vertical="center"/>
    </xf>
    <xf numFmtId="0" fontId="12" fillId="5" borderId="0" xfId="0" applyFont="1" applyFill="1" applyAlignment="1">
      <alignment horizontal="center" vertical="center"/>
    </xf>
    <xf numFmtId="0" fontId="28" fillId="2" borderId="0" xfId="0" applyFont="1" applyFill="1" applyAlignment="1">
      <alignment horizontal="left" vertical="center" shrinkToFit="1"/>
    </xf>
    <xf numFmtId="0" fontId="30" fillId="2" borderId="11" xfId="3" applyFont="1" applyFill="1" applyBorder="1" applyAlignment="1">
      <alignment horizontal="left" vertical="center"/>
    </xf>
    <xf numFmtId="0" fontId="9" fillId="2" borderId="16" xfId="0" applyFont="1" applyFill="1" applyBorder="1" applyAlignment="1">
      <alignment horizontal="center" vertical="center"/>
    </xf>
    <xf numFmtId="0" fontId="10" fillId="9" borderId="16" xfId="0" applyFont="1" applyFill="1" applyBorder="1" applyAlignment="1">
      <alignment horizontal="center" vertical="center"/>
    </xf>
    <xf numFmtId="0" fontId="10" fillId="10" borderId="16" xfId="6" applyFont="1" applyFill="1" applyBorder="1" applyAlignment="1">
      <alignment horizontal="center" vertical="center" wrapText="1"/>
    </xf>
    <xf numFmtId="0" fontId="10" fillId="2" borderId="0" xfId="0" applyFont="1" applyFill="1" applyAlignment="1">
      <alignment horizontal="center" vertical="center"/>
    </xf>
    <xf numFmtId="0" fontId="10" fillId="2" borderId="4" xfId="1" applyNumberFormat="1" applyFont="1" applyFill="1" applyBorder="1" applyAlignment="1">
      <alignment horizontal="center" vertical="center"/>
    </xf>
    <xf numFmtId="0" fontId="10" fillId="2" borderId="0" xfId="1" applyNumberFormat="1" applyFont="1" applyFill="1" applyBorder="1" applyAlignment="1">
      <alignment horizontal="center" vertical="center"/>
    </xf>
    <xf numFmtId="0" fontId="26" fillId="2" borderId="10" xfId="1" applyNumberFormat="1" applyFont="1" applyFill="1" applyBorder="1" applyAlignment="1">
      <alignment vertical="center"/>
    </xf>
    <xf numFmtId="0" fontId="10" fillId="4" borderId="0" xfId="0" applyFont="1" applyFill="1"/>
    <xf numFmtId="0" fontId="9" fillId="2" borderId="2" xfId="0" applyFont="1" applyFill="1" applyBorder="1" applyAlignment="1">
      <alignment horizontal="center" vertical="center"/>
    </xf>
    <xf numFmtId="17" fontId="9" fillId="2" borderId="0" xfId="10" applyNumberFormat="1" applyFont="1" applyFill="1" applyAlignment="1">
      <alignment horizontal="center" vertical="center"/>
    </xf>
    <xf numFmtId="0" fontId="9" fillId="2" borderId="0" xfId="6" applyFont="1" applyFill="1" applyAlignment="1">
      <alignment horizontal="center" vertical="center" wrapText="1"/>
    </xf>
    <xf numFmtId="165" fontId="9" fillId="10" borderId="59" xfId="6" applyNumberFormat="1" applyFont="1" applyFill="1" applyBorder="1" applyAlignment="1">
      <alignment horizontal="center" vertical="center" wrapText="1"/>
    </xf>
    <xf numFmtId="165" fontId="9" fillId="10" borderId="63" xfId="6" applyNumberFormat="1" applyFont="1" applyFill="1" applyBorder="1" applyAlignment="1">
      <alignment horizontal="center" vertical="center" wrapText="1"/>
    </xf>
    <xf numFmtId="49" fontId="10" fillId="2" borderId="0" xfId="0" applyNumberFormat="1" applyFont="1" applyFill="1"/>
    <xf numFmtId="0" fontId="10" fillId="2" borderId="0" xfId="0" applyFont="1" applyFill="1"/>
    <xf numFmtId="0" fontId="61" fillId="2" borderId="57" xfId="0" applyFont="1" applyFill="1" applyBorder="1" applyAlignment="1">
      <alignment vertical="center"/>
    </xf>
    <xf numFmtId="164" fontId="9" fillId="2" borderId="0" xfId="1" applyFont="1" applyFill="1" applyBorder="1" applyAlignment="1">
      <alignment horizontal="center" vertical="center"/>
    </xf>
    <xf numFmtId="0" fontId="9" fillId="2" borderId="66" xfId="10" applyFont="1" applyFill="1" applyBorder="1" applyAlignment="1">
      <alignment horizontal="center" vertical="center"/>
    </xf>
    <xf numFmtId="0" fontId="12" fillId="5" borderId="0" xfId="10" applyFont="1" applyFill="1" applyAlignment="1">
      <alignment horizontal="center" vertical="center"/>
    </xf>
    <xf numFmtId="0" fontId="28" fillId="2" borderId="0" xfId="10" applyFont="1" applyFill="1" applyAlignment="1">
      <alignment horizontal="left" vertical="center" shrinkToFit="1"/>
    </xf>
    <xf numFmtId="0" fontId="30" fillId="2" borderId="0" xfId="3" applyFont="1" applyFill="1" applyAlignment="1">
      <alignment horizontal="left" vertical="center"/>
    </xf>
    <xf numFmtId="0" fontId="30" fillId="2" borderId="16" xfId="3" applyFont="1" applyFill="1" applyBorder="1" applyAlignment="1">
      <alignment horizontal="left" vertical="center"/>
    </xf>
    <xf numFmtId="0" fontId="9" fillId="2" borderId="16" xfId="10" applyFont="1" applyFill="1" applyBorder="1" applyAlignment="1">
      <alignment horizontal="center" vertical="center"/>
    </xf>
    <xf numFmtId="0" fontId="9" fillId="2" borderId="2" xfId="10" applyFont="1" applyFill="1" applyBorder="1" applyAlignment="1">
      <alignment horizontal="center" vertical="center"/>
    </xf>
    <xf numFmtId="164" fontId="6" fillId="2" borderId="0" xfId="1" applyFont="1" applyFill="1" applyBorder="1" applyAlignment="1">
      <alignment horizontal="center" vertical="center"/>
    </xf>
    <xf numFmtId="0" fontId="9" fillId="2" borderId="57" xfId="10" applyFont="1" applyFill="1" applyBorder="1" applyAlignment="1">
      <alignment vertical="center"/>
    </xf>
    <xf numFmtId="165" fontId="10" fillId="17" borderId="12" xfId="6" applyNumberFormat="1" applyFont="1" applyFill="1" applyBorder="1" applyAlignment="1">
      <alignment horizontal="center" vertical="center" wrapText="1"/>
    </xf>
    <xf numFmtId="165" fontId="10" fillId="17" borderId="19" xfId="6" applyNumberFormat="1" applyFont="1" applyFill="1" applyBorder="1" applyAlignment="1">
      <alignment horizontal="center" vertical="center" wrapText="1"/>
    </xf>
    <xf numFmtId="165" fontId="9" fillId="17" borderId="12" xfId="6" applyNumberFormat="1" applyFont="1" applyFill="1" applyBorder="1" applyAlignment="1">
      <alignment horizontal="center" vertical="center" wrapText="1"/>
    </xf>
    <xf numFmtId="165" fontId="9" fillId="17" borderId="19" xfId="6" applyNumberFormat="1" applyFont="1" applyFill="1" applyBorder="1" applyAlignment="1">
      <alignment horizontal="center" vertical="center" wrapText="1"/>
    </xf>
    <xf numFmtId="168" fontId="49" fillId="8" borderId="55" xfId="8" applyNumberFormat="1" applyFont="1" applyFill="1" applyBorder="1" applyAlignment="1">
      <alignment horizontal="center" vertical="center"/>
    </xf>
    <xf numFmtId="0" fontId="46" fillId="2" borderId="31" xfId="0" applyFont="1" applyFill="1" applyBorder="1" applyAlignment="1">
      <alignment vertical="center" wrapText="1"/>
    </xf>
    <xf numFmtId="0" fontId="46" fillId="2" borderId="19" xfId="0" applyFont="1" applyFill="1" applyBorder="1" applyAlignment="1">
      <alignment vertical="center" wrapText="1"/>
    </xf>
    <xf numFmtId="0" fontId="46" fillId="2" borderId="14" xfId="0" applyFont="1" applyFill="1" applyBorder="1" applyAlignment="1">
      <alignment vertical="center" wrapText="1"/>
    </xf>
    <xf numFmtId="0" fontId="61" fillId="2" borderId="0" xfId="0" applyFont="1" applyFill="1" applyAlignment="1">
      <alignment horizontal="center" vertical="center"/>
    </xf>
    <xf numFmtId="2" fontId="35" fillId="2" borderId="0" xfId="0" applyNumberFormat="1" applyFont="1" applyFill="1" applyAlignment="1">
      <alignment horizontal="center" vertical="center" wrapText="1"/>
    </xf>
    <xf numFmtId="174" fontId="35" fillId="2" borderId="0" xfId="1" applyNumberFormat="1" applyFont="1" applyFill="1" applyBorder="1" applyAlignment="1">
      <alignment horizontal="center" vertical="center" wrapText="1"/>
    </xf>
    <xf numFmtId="43" fontId="9" fillId="2" borderId="0" xfId="0" applyNumberFormat="1" applyFont="1" applyFill="1" applyAlignment="1">
      <alignment vertical="center"/>
    </xf>
    <xf numFmtId="43" fontId="9" fillId="2" borderId="4" xfId="0" applyNumberFormat="1" applyFont="1" applyFill="1" applyBorder="1" applyAlignment="1">
      <alignment vertical="center"/>
    </xf>
    <xf numFmtId="43" fontId="34" fillId="2" borderId="0" xfId="0" applyNumberFormat="1" applyFont="1" applyFill="1" applyAlignment="1">
      <alignment vertical="center"/>
    </xf>
    <xf numFmtId="43" fontId="13" fillId="5" borderId="0" xfId="0" applyNumberFormat="1" applyFont="1" applyFill="1" applyAlignment="1">
      <alignment horizontal="right" vertical="center"/>
    </xf>
    <xf numFmtId="43" fontId="21" fillId="2" borderId="0" xfId="0" applyNumberFormat="1" applyFont="1" applyFill="1" applyAlignment="1">
      <alignment vertical="center"/>
    </xf>
    <xf numFmtId="43" fontId="24" fillId="2" borderId="0" xfId="0" applyNumberFormat="1" applyFont="1" applyFill="1" applyAlignment="1">
      <alignment horizontal="right" vertical="center"/>
    </xf>
    <xf numFmtId="43" fontId="24" fillId="2" borderId="11" xfId="0" applyNumberFormat="1" applyFont="1" applyFill="1" applyBorder="1" applyAlignment="1">
      <alignment horizontal="right" vertical="center"/>
    </xf>
    <xf numFmtId="43" fontId="16" fillId="6" borderId="0" xfId="0" applyNumberFormat="1" applyFont="1" applyFill="1" applyAlignment="1">
      <alignment horizontal="center" vertical="center"/>
    </xf>
    <xf numFmtId="43" fontId="16" fillId="6" borderId="0" xfId="1" applyNumberFormat="1" applyFont="1" applyFill="1" applyBorder="1" applyAlignment="1">
      <alignment horizontal="center" vertical="center" wrapText="1"/>
    </xf>
    <xf numFmtId="43" fontId="9" fillId="2" borderId="16" xfId="0" applyNumberFormat="1" applyFont="1" applyFill="1" applyBorder="1" applyAlignment="1">
      <alignment vertical="center"/>
    </xf>
    <xf numFmtId="43" fontId="10" fillId="9" borderId="16" xfId="0" applyNumberFormat="1" applyFont="1" applyFill="1" applyBorder="1" applyAlignment="1">
      <alignment vertical="center"/>
    </xf>
    <xf numFmtId="43" fontId="10" fillId="10" borderId="16" xfId="0" applyNumberFormat="1" applyFont="1" applyFill="1" applyBorder="1" applyAlignment="1">
      <alignment horizontal="right" vertical="center"/>
    </xf>
    <xf numFmtId="43" fontId="10" fillId="10" borderId="16" xfId="6" applyNumberFormat="1" applyFont="1" applyFill="1" applyBorder="1" applyAlignment="1">
      <alignment horizontal="center" vertical="center" wrapText="1"/>
    </xf>
    <xf numFmtId="43" fontId="9" fillId="2" borderId="1" xfId="1" applyNumberFormat="1" applyFont="1" applyFill="1" applyBorder="1" applyAlignment="1">
      <alignment horizontal="right" vertical="center"/>
    </xf>
    <xf numFmtId="43" fontId="9" fillId="2" borderId="12" xfId="1" applyNumberFormat="1" applyFont="1" applyFill="1" applyBorder="1" applyAlignment="1">
      <alignment horizontal="center" vertical="center" wrapText="1"/>
    </xf>
    <xf numFmtId="43" fontId="9" fillId="2" borderId="18" xfId="1" applyNumberFormat="1" applyFont="1" applyFill="1" applyBorder="1" applyAlignment="1">
      <alignment horizontal="center" vertical="center" wrapText="1"/>
    </xf>
    <xf numFmtId="43" fontId="9" fillId="2" borderId="59" xfId="1" applyNumberFormat="1" applyFont="1" applyFill="1" applyBorder="1" applyAlignment="1">
      <alignment horizontal="center" vertical="center" wrapText="1"/>
    </xf>
    <xf numFmtId="43" fontId="9" fillId="2" borderId="63" xfId="1" applyNumberFormat="1" applyFont="1" applyFill="1" applyBorder="1" applyAlignment="1">
      <alignment horizontal="center" vertical="center" wrapText="1"/>
    </xf>
    <xf numFmtId="43" fontId="10" fillId="2" borderId="0" xfId="1" applyNumberFormat="1" applyFont="1" applyFill="1" applyBorder="1" applyAlignment="1">
      <alignment vertical="center"/>
    </xf>
    <xf numFmtId="43" fontId="10" fillId="9" borderId="16" xfId="1" applyNumberFormat="1" applyFont="1" applyFill="1" applyBorder="1" applyAlignment="1">
      <alignment vertical="center"/>
    </xf>
    <xf numFmtId="43" fontId="10" fillId="10" borderId="16" xfId="1" applyNumberFormat="1" applyFont="1" applyFill="1" applyBorder="1" applyAlignment="1">
      <alignment horizontal="right" vertical="center"/>
    </xf>
    <xf numFmtId="43" fontId="10" fillId="10" borderId="16" xfId="1" applyNumberFormat="1" applyFont="1" applyFill="1" applyBorder="1" applyAlignment="1">
      <alignment horizontal="center" vertical="center" wrapText="1"/>
    </xf>
    <xf numFmtId="43" fontId="9" fillId="2" borderId="0" xfId="1" applyNumberFormat="1" applyFont="1" applyFill="1" applyBorder="1" applyAlignment="1">
      <alignment horizontal="right" vertical="center"/>
    </xf>
    <xf numFmtId="43" fontId="9" fillId="2" borderId="0" xfId="1" applyNumberFormat="1" applyFont="1" applyFill="1" applyBorder="1" applyAlignment="1">
      <alignment horizontal="center" vertical="center" wrapText="1"/>
    </xf>
    <xf numFmtId="43" fontId="9" fillId="2" borderId="19" xfId="1" applyNumberFormat="1" applyFont="1" applyFill="1" applyBorder="1" applyAlignment="1">
      <alignment horizontal="center" vertical="center" wrapText="1"/>
    </xf>
    <xf numFmtId="43" fontId="10" fillId="2" borderId="0" xfId="0" applyNumberFormat="1" applyFont="1" applyFill="1" applyAlignment="1">
      <alignment vertical="center"/>
    </xf>
    <xf numFmtId="43" fontId="9" fillId="7" borderId="2" xfId="1" applyNumberFormat="1" applyFont="1" applyFill="1" applyBorder="1" applyAlignment="1">
      <alignment horizontal="center" vertical="center"/>
    </xf>
    <xf numFmtId="43" fontId="9" fillId="2" borderId="4" xfId="1" applyNumberFormat="1" applyFont="1" applyFill="1" applyBorder="1" applyAlignment="1">
      <alignment horizontal="center" vertical="center"/>
    </xf>
    <xf numFmtId="43" fontId="9" fillId="2" borderId="0" xfId="1" applyNumberFormat="1" applyFont="1" applyFill="1" applyBorder="1" applyAlignment="1">
      <alignment horizontal="center" vertical="center"/>
    </xf>
    <xf numFmtId="43" fontId="27" fillId="2" borderId="10" xfId="1" applyNumberFormat="1" applyFont="1" applyFill="1" applyBorder="1" applyAlignment="1">
      <alignment vertical="center"/>
    </xf>
    <xf numFmtId="43" fontId="26" fillId="2" borderId="10" xfId="1" applyNumberFormat="1" applyFont="1" applyFill="1" applyBorder="1" applyAlignment="1">
      <alignment vertical="center"/>
    </xf>
    <xf numFmtId="43" fontId="27" fillId="2" borderId="10" xfId="1" applyNumberFormat="1" applyFont="1" applyFill="1" applyBorder="1" applyAlignment="1">
      <alignment horizontal="right" vertical="center"/>
    </xf>
    <xf numFmtId="43" fontId="27" fillId="2" borderId="10" xfId="4" applyNumberFormat="1" applyFont="1" applyFill="1" applyBorder="1" applyAlignment="1">
      <alignment vertical="center"/>
    </xf>
    <xf numFmtId="43" fontId="63" fillId="2" borderId="10" xfId="1" applyNumberFormat="1" applyFont="1" applyFill="1" applyBorder="1" applyAlignment="1">
      <alignment vertical="center"/>
    </xf>
    <xf numFmtId="43" fontId="63" fillId="2" borderId="10" xfId="1" applyNumberFormat="1" applyFont="1" applyFill="1" applyBorder="1" applyAlignment="1">
      <alignment horizontal="right" vertical="center"/>
    </xf>
    <xf numFmtId="43" fontId="9" fillId="4" borderId="0" xfId="0" applyNumberFormat="1" applyFont="1" applyFill="1" applyAlignment="1">
      <alignment vertical="center"/>
    </xf>
    <xf numFmtId="43" fontId="9" fillId="2" borderId="2" xfId="0" applyNumberFormat="1" applyFont="1" applyFill="1" applyBorder="1" applyAlignment="1">
      <alignment vertical="center"/>
    </xf>
    <xf numFmtId="44" fontId="52" fillId="12" borderId="14" xfId="11" applyFont="1" applyFill="1" applyBorder="1" applyAlignment="1">
      <alignment vertical="center"/>
    </xf>
    <xf numFmtId="44" fontId="52" fillId="12" borderId="39" xfId="11" applyFont="1" applyFill="1" applyBorder="1" applyAlignment="1">
      <alignment vertical="center"/>
    </xf>
    <xf numFmtId="173" fontId="29" fillId="9" borderId="16" xfId="1" applyNumberFormat="1" applyFont="1" applyFill="1" applyBorder="1" applyAlignment="1">
      <alignment vertical="center"/>
    </xf>
    <xf numFmtId="173" fontId="10" fillId="9" borderId="16" xfId="1" applyNumberFormat="1" applyFont="1" applyFill="1" applyBorder="1" applyAlignment="1">
      <alignment vertical="center"/>
    </xf>
    <xf numFmtId="44" fontId="68" fillId="2" borderId="0" xfId="11" applyFont="1" applyFill="1" applyBorder="1" applyAlignment="1">
      <alignment horizontal="right" vertical="center"/>
    </xf>
    <xf numFmtId="168" fontId="49" fillId="16" borderId="27" xfId="8" applyNumberFormat="1" applyFont="1" applyFill="1" applyBorder="1" applyAlignment="1">
      <alignment horizontal="center" vertical="center"/>
    </xf>
    <xf numFmtId="168" fontId="49" fillId="16" borderId="28" xfId="8" applyNumberFormat="1" applyFont="1" applyFill="1" applyBorder="1" applyAlignment="1">
      <alignment horizontal="center" vertical="center"/>
    </xf>
    <xf numFmtId="168" fontId="49" fillId="16" borderId="41" xfId="8" applyNumberFormat="1" applyFont="1" applyFill="1" applyBorder="1" applyAlignment="1">
      <alignment horizontal="center" vertical="center"/>
    </xf>
    <xf numFmtId="175" fontId="10" fillId="10" borderId="16" xfId="1" applyNumberFormat="1" applyFont="1" applyFill="1" applyBorder="1" applyAlignment="1">
      <alignment horizontal="right" vertical="center"/>
    </xf>
    <xf numFmtId="49" fontId="37" fillId="2" borderId="0" xfId="0" applyNumberFormat="1" applyFont="1" applyFill="1" applyAlignment="1">
      <alignment horizontal="center" vertical="center" wrapText="1"/>
    </xf>
    <xf numFmtId="49" fontId="40" fillId="11" borderId="58" xfId="0" applyNumberFormat="1" applyFont="1" applyFill="1" applyBorder="1" applyAlignment="1">
      <alignment horizontal="center" vertical="center" wrapText="1"/>
    </xf>
    <xf numFmtId="44" fontId="51" fillId="12" borderId="0" xfId="11" applyFont="1" applyFill="1" applyBorder="1" applyAlignment="1">
      <alignment horizontal="center" vertical="center"/>
    </xf>
    <xf numFmtId="168" fontId="49" fillId="2" borderId="0" xfId="8" applyNumberFormat="1" applyFont="1" applyFill="1" applyBorder="1" applyAlignment="1">
      <alignment horizontal="center" vertical="center"/>
    </xf>
    <xf numFmtId="44" fontId="50" fillId="2" borderId="0" xfId="11" applyFont="1" applyFill="1" applyBorder="1" applyAlignment="1">
      <alignment horizontal="center" vertical="center"/>
    </xf>
    <xf numFmtId="168" fontId="49" fillId="0" borderId="0" xfId="8" applyNumberFormat="1" applyFont="1" applyBorder="1" applyAlignment="1">
      <alignment horizontal="center" vertical="center"/>
    </xf>
    <xf numFmtId="168" fontId="49" fillId="14" borderId="0" xfId="8" applyNumberFormat="1" applyFont="1" applyFill="1" applyBorder="1" applyAlignment="1">
      <alignment horizontal="center" vertical="center"/>
    </xf>
    <xf numFmtId="10" fontId="49" fillId="2" borderId="0" xfId="8" applyNumberFormat="1" applyFont="1" applyFill="1" applyBorder="1" applyAlignment="1">
      <alignment horizontal="center" vertical="center"/>
    </xf>
    <xf numFmtId="168" fontId="49" fillId="8" borderId="0" xfId="8" applyNumberFormat="1" applyFont="1" applyFill="1" applyBorder="1" applyAlignment="1">
      <alignment horizontal="center" vertical="center"/>
    </xf>
    <xf numFmtId="165" fontId="10" fillId="18" borderId="59" xfId="6" applyNumberFormat="1" applyFont="1" applyFill="1" applyBorder="1" applyAlignment="1">
      <alignment horizontal="center" vertical="center" wrapText="1"/>
    </xf>
    <xf numFmtId="165" fontId="10" fillId="18" borderId="63" xfId="6" applyNumberFormat="1" applyFont="1" applyFill="1" applyBorder="1" applyAlignment="1">
      <alignment horizontal="center" vertical="center" wrapText="1"/>
    </xf>
    <xf numFmtId="165" fontId="10" fillId="18" borderId="16" xfId="6" applyNumberFormat="1" applyFont="1" applyFill="1" applyBorder="1" applyAlignment="1">
      <alignment horizontal="left" vertical="center" wrapText="1"/>
    </xf>
    <xf numFmtId="165" fontId="10" fillId="18" borderId="16" xfId="6" applyNumberFormat="1" applyFont="1" applyFill="1" applyBorder="1" applyAlignment="1">
      <alignment horizontal="center" vertical="center" wrapText="1"/>
    </xf>
    <xf numFmtId="166" fontId="10" fillId="18" borderId="16" xfId="7" applyNumberFormat="1" applyFont="1" applyFill="1" applyBorder="1" applyAlignment="1">
      <alignment horizontal="center" vertical="center"/>
    </xf>
    <xf numFmtId="166" fontId="10" fillId="18" borderId="16" xfId="7" applyNumberFormat="1" applyFont="1" applyFill="1" applyBorder="1" applyAlignment="1">
      <alignment horizontal="right" vertical="center"/>
    </xf>
    <xf numFmtId="167" fontId="10" fillId="18" borderId="16" xfId="8" applyNumberFormat="1" applyFont="1" applyFill="1" applyBorder="1" applyAlignment="1">
      <alignment horizontal="right" vertical="center"/>
    </xf>
    <xf numFmtId="165" fontId="9" fillId="18" borderId="12" xfId="6" applyNumberFormat="1" applyFont="1" applyFill="1" applyBorder="1" applyAlignment="1">
      <alignment horizontal="center" vertical="center" wrapText="1"/>
    </xf>
    <xf numFmtId="165" fontId="9" fillId="18" borderId="19" xfId="6" applyNumberFormat="1" applyFont="1" applyFill="1" applyBorder="1" applyAlignment="1">
      <alignment horizontal="center" vertical="center" wrapText="1"/>
    </xf>
    <xf numFmtId="165" fontId="10" fillId="18" borderId="58" xfId="6" applyNumberFormat="1" applyFont="1" applyFill="1" applyBorder="1" applyAlignment="1">
      <alignment horizontal="center" vertical="center"/>
    </xf>
    <xf numFmtId="0" fontId="19" fillId="17" borderId="21" xfId="7" applyFont="1" applyFill="1" applyBorder="1"/>
    <xf numFmtId="165" fontId="10" fillId="9" borderId="16" xfId="6" applyNumberFormat="1" applyFont="1" applyFill="1" applyBorder="1" applyAlignment="1">
      <alignment horizontal="left" vertical="center" wrapText="1"/>
    </xf>
    <xf numFmtId="0" fontId="19" fillId="9" borderId="21" xfId="7" applyFont="1" applyFill="1" applyBorder="1"/>
    <xf numFmtId="0" fontId="19" fillId="18" borderId="21" xfId="7" applyFont="1" applyFill="1" applyBorder="1"/>
    <xf numFmtId="165" fontId="10" fillId="9" borderId="58" xfId="6" applyNumberFormat="1" applyFont="1" applyFill="1" applyBorder="1" applyAlignment="1">
      <alignment horizontal="center" vertical="center"/>
    </xf>
    <xf numFmtId="165" fontId="10" fillId="9" borderId="59" xfId="6" applyNumberFormat="1" applyFont="1" applyFill="1" applyBorder="1" applyAlignment="1">
      <alignment horizontal="center" vertical="center" wrapText="1"/>
    </xf>
    <xf numFmtId="165" fontId="10" fillId="9" borderId="63" xfId="6" applyNumberFormat="1" applyFont="1" applyFill="1" applyBorder="1" applyAlignment="1">
      <alignment horizontal="center" vertical="center" wrapText="1"/>
    </xf>
    <xf numFmtId="165" fontId="10" fillId="9" borderId="16" xfId="6" applyNumberFormat="1" applyFont="1" applyFill="1" applyBorder="1" applyAlignment="1">
      <alignment horizontal="center" vertical="center" wrapText="1"/>
    </xf>
    <xf numFmtId="166" fontId="10" fillId="9" borderId="16" xfId="7" applyNumberFormat="1" applyFont="1" applyFill="1" applyBorder="1" applyAlignment="1">
      <alignment horizontal="center" vertical="center"/>
    </xf>
    <xf numFmtId="166" fontId="10" fillId="9" borderId="16" xfId="7" applyNumberFormat="1" applyFont="1" applyFill="1" applyBorder="1" applyAlignment="1">
      <alignment horizontal="right" vertical="center"/>
    </xf>
    <xf numFmtId="167" fontId="10" fillId="9" borderId="16" xfId="8" applyNumberFormat="1" applyFont="1" applyFill="1" applyBorder="1" applyAlignment="1">
      <alignment horizontal="right" vertical="center"/>
    </xf>
    <xf numFmtId="165" fontId="9" fillId="9" borderId="12" xfId="6" applyNumberFormat="1" applyFont="1" applyFill="1" applyBorder="1" applyAlignment="1">
      <alignment horizontal="center" vertical="center" wrapText="1"/>
    </xf>
    <xf numFmtId="165" fontId="9" fillId="9" borderId="19" xfId="6" applyNumberFormat="1" applyFont="1" applyFill="1" applyBorder="1" applyAlignment="1">
      <alignment horizontal="center" vertical="center" wrapText="1"/>
    </xf>
    <xf numFmtId="0" fontId="44" fillId="4" borderId="35" xfId="0" applyFont="1" applyFill="1" applyBorder="1" applyAlignment="1">
      <alignment vertical="center"/>
    </xf>
    <xf numFmtId="0" fontId="45" fillId="4" borderId="28" xfId="0" applyFont="1" applyFill="1" applyBorder="1" applyAlignment="1">
      <alignment vertical="center" wrapText="1"/>
    </xf>
    <xf numFmtId="168" fontId="49" fillId="4" borderId="27" xfId="8" applyNumberFormat="1" applyFont="1" applyFill="1" applyBorder="1" applyAlignment="1">
      <alignment horizontal="center" vertical="center"/>
    </xf>
    <xf numFmtId="168" fontId="49" fillId="4" borderId="28" xfId="8" applyNumberFormat="1" applyFont="1" applyFill="1" applyBorder="1" applyAlignment="1">
      <alignment horizontal="center" vertical="center"/>
    </xf>
    <xf numFmtId="168" fontId="49" fillId="4" borderId="41" xfId="8" applyNumberFormat="1" applyFont="1" applyFill="1" applyBorder="1" applyAlignment="1">
      <alignment horizontal="center" vertical="center"/>
    </xf>
    <xf numFmtId="168" fontId="43" fillId="4" borderId="0" xfId="8" applyNumberFormat="1" applyFont="1" applyFill="1" applyBorder="1" applyAlignment="1">
      <alignment horizontal="center" vertical="center"/>
    </xf>
    <xf numFmtId="164" fontId="43" fillId="4" borderId="0" xfId="1" applyFont="1" applyFill="1" applyBorder="1" applyAlignment="1">
      <alignment horizontal="center" vertical="center"/>
    </xf>
    <xf numFmtId="0" fontId="45" fillId="4" borderId="0" xfId="0" applyFont="1" applyFill="1" applyAlignment="1">
      <alignment vertical="center" wrapText="1"/>
    </xf>
    <xf numFmtId="168" fontId="49" fillId="4" borderId="0" xfId="8" applyNumberFormat="1" applyFont="1" applyFill="1" applyBorder="1" applyAlignment="1">
      <alignment horizontal="center" vertical="center"/>
    </xf>
    <xf numFmtId="0" fontId="45" fillId="4" borderId="16" xfId="0" applyFont="1" applyFill="1" applyBorder="1" applyAlignment="1">
      <alignment vertical="center" wrapText="1"/>
    </xf>
    <xf numFmtId="168" fontId="43" fillId="4" borderId="27" xfId="8" applyNumberFormat="1" applyFont="1" applyFill="1" applyBorder="1" applyAlignment="1">
      <alignment horizontal="center" vertical="center"/>
    </xf>
    <xf numFmtId="168" fontId="43" fillId="4" borderId="28" xfId="8" applyNumberFormat="1" applyFont="1" applyFill="1" applyBorder="1" applyAlignment="1">
      <alignment horizontal="center" vertical="center"/>
    </xf>
    <xf numFmtId="168" fontId="43" fillId="4" borderId="41" xfId="8" applyNumberFormat="1" applyFont="1" applyFill="1" applyBorder="1" applyAlignment="1">
      <alignment horizontal="center" vertical="center"/>
    </xf>
    <xf numFmtId="164" fontId="35" fillId="11" borderId="0" xfId="1" applyFont="1" applyFill="1" applyBorder="1" applyAlignment="1">
      <alignment horizontal="center" vertical="center" wrapText="1"/>
    </xf>
    <xf numFmtId="168" fontId="49" fillId="12" borderId="43" xfId="8" applyNumberFormat="1" applyFont="1" applyFill="1" applyBorder="1" applyAlignment="1">
      <alignment horizontal="center" vertical="center"/>
    </xf>
    <xf numFmtId="168" fontId="49" fillId="12" borderId="44" xfId="8" applyNumberFormat="1" applyFont="1" applyFill="1" applyBorder="1" applyAlignment="1">
      <alignment horizontal="center" vertical="center"/>
    </xf>
    <xf numFmtId="168" fontId="49" fillId="12" borderId="45" xfId="8" applyNumberFormat="1" applyFont="1" applyFill="1" applyBorder="1" applyAlignment="1">
      <alignment horizontal="center" vertical="center"/>
    </xf>
    <xf numFmtId="168" fontId="49" fillId="12" borderId="46" xfId="8" applyNumberFormat="1" applyFont="1" applyFill="1" applyBorder="1" applyAlignment="1">
      <alignment horizontal="center" vertical="center"/>
    </xf>
    <xf numFmtId="168" fontId="49" fillId="12" borderId="55" xfId="8" applyNumberFormat="1" applyFont="1" applyFill="1" applyBorder="1" applyAlignment="1">
      <alignment horizontal="center" vertical="center"/>
    </xf>
    <xf numFmtId="49" fontId="9" fillId="2" borderId="58" xfId="10" applyNumberFormat="1" applyFont="1" applyFill="1" applyBorder="1" applyAlignment="1">
      <alignment horizontal="center" vertical="center"/>
    </xf>
    <xf numFmtId="0" fontId="9" fillId="2" borderId="58" xfId="10" applyFont="1" applyFill="1" applyBorder="1" applyAlignment="1">
      <alignment horizontal="center" vertical="center"/>
    </xf>
    <xf numFmtId="0" fontId="9" fillId="2" borderId="58" xfId="10" applyFont="1" applyFill="1" applyBorder="1" applyAlignment="1">
      <alignment vertical="center" wrapText="1"/>
    </xf>
    <xf numFmtId="2" fontId="9" fillId="2" borderId="58" xfId="10" applyNumberFormat="1" applyFont="1" applyFill="1" applyBorder="1" applyAlignment="1">
      <alignment horizontal="center" vertical="center"/>
    </xf>
    <xf numFmtId="2" fontId="9" fillId="2" borderId="58" xfId="10" applyNumberFormat="1" applyFont="1" applyFill="1" applyBorder="1" applyAlignment="1">
      <alignment vertical="center"/>
    </xf>
    <xf numFmtId="172" fontId="9" fillId="2" borderId="58" xfId="10" applyNumberFormat="1" applyFont="1" applyFill="1" applyBorder="1" applyAlignment="1">
      <alignment vertical="center"/>
    </xf>
    <xf numFmtId="4" fontId="9" fillId="2" borderId="58" xfId="10" applyNumberFormat="1" applyFont="1" applyFill="1" applyBorder="1" applyAlignment="1">
      <alignment vertical="center"/>
    </xf>
    <xf numFmtId="49" fontId="10" fillId="16" borderId="58" xfId="10" applyNumberFormat="1" applyFont="1" applyFill="1" applyBorder="1" applyAlignment="1">
      <alignment horizontal="center" vertical="center"/>
    </xf>
    <xf numFmtId="0" fontId="10" fillId="16" borderId="58" xfId="10" applyFont="1" applyFill="1" applyBorder="1" applyAlignment="1">
      <alignment horizontal="center" vertical="center"/>
    </xf>
    <xf numFmtId="0" fontId="10" fillId="16" borderId="58" xfId="10" applyFont="1" applyFill="1" applyBorder="1" applyAlignment="1">
      <alignment vertical="center" wrapText="1"/>
    </xf>
    <xf numFmtId="2" fontId="10" fillId="16" borderId="58" xfId="10" applyNumberFormat="1" applyFont="1" applyFill="1" applyBorder="1" applyAlignment="1">
      <alignment horizontal="center" vertical="center"/>
    </xf>
    <xf numFmtId="2" fontId="10" fillId="16" borderId="58" xfId="10" applyNumberFormat="1" applyFont="1" applyFill="1" applyBorder="1" applyAlignment="1">
      <alignment vertical="center"/>
    </xf>
    <xf numFmtId="172" fontId="10" fillId="16" borderId="58" xfId="10" applyNumberFormat="1" applyFont="1" applyFill="1" applyBorder="1" applyAlignment="1">
      <alignment vertical="center"/>
    </xf>
    <xf numFmtId="4" fontId="10" fillId="16" borderId="58" xfId="10" applyNumberFormat="1" applyFont="1" applyFill="1" applyBorder="1" applyAlignment="1">
      <alignment vertical="center"/>
    </xf>
    <xf numFmtId="4" fontId="10" fillId="16" borderId="58" xfId="10" applyNumberFormat="1" applyFont="1" applyFill="1" applyBorder="1" applyAlignment="1">
      <alignment horizontal="right" vertical="center"/>
    </xf>
    <xf numFmtId="165" fontId="9" fillId="2" borderId="59" xfId="6" applyNumberFormat="1" applyFont="1" applyFill="1" applyBorder="1" applyAlignment="1">
      <alignment horizontal="center" vertical="center"/>
    </xf>
    <xf numFmtId="165" fontId="9" fillId="2" borderId="63" xfId="6" applyNumberFormat="1" applyFont="1" applyFill="1" applyBorder="1" applyAlignment="1">
      <alignment horizontal="center" vertical="center"/>
    </xf>
    <xf numFmtId="0" fontId="9" fillId="2" borderId="1" xfId="6" applyFont="1" applyFill="1" applyBorder="1" applyAlignment="1">
      <alignment horizontal="center" vertical="center"/>
    </xf>
    <xf numFmtId="165" fontId="9" fillId="2" borderId="59" xfId="6" applyNumberFormat="1" applyFont="1" applyFill="1" applyBorder="1" applyAlignment="1">
      <alignment vertical="center"/>
    </xf>
    <xf numFmtId="165" fontId="9" fillId="2" borderId="63" xfId="6" applyNumberFormat="1" applyFont="1" applyFill="1" applyBorder="1" applyAlignment="1">
      <alignment vertical="center"/>
    </xf>
    <xf numFmtId="165" fontId="9" fillId="2" borderId="1" xfId="6" applyNumberFormat="1" applyFont="1" applyFill="1" applyBorder="1" applyAlignment="1">
      <alignment horizontal="center" vertical="center"/>
    </xf>
    <xf numFmtId="43" fontId="9" fillId="2" borderId="59" xfId="1" applyNumberFormat="1" applyFont="1" applyFill="1" applyBorder="1" applyAlignment="1">
      <alignment horizontal="center" vertical="center"/>
    </xf>
    <xf numFmtId="43" fontId="9" fillId="2" borderId="63" xfId="1" applyNumberFormat="1" applyFont="1" applyFill="1" applyBorder="1" applyAlignment="1">
      <alignment horizontal="center" vertical="center"/>
    </xf>
    <xf numFmtId="0" fontId="9" fillId="0" borderId="1" xfId="6" applyFont="1" applyBorder="1" applyAlignment="1">
      <alignment horizontal="center" vertical="center" wrapText="1"/>
    </xf>
    <xf numFmtId="0" fontId="73" fillId="0" borderId="0" xfId="22" applyFont="1" applyAlignment="1">
      <alignment horizontal="center"/>
    </xf>
    <xf numFmtId="0" fontId="4" fillId="0" borderId="0" xfId="22"/>
    <xf numFmtId="0" fontId="74" fillId="0" borderId="0" xfId="22" applyFont="1" applyAlignment="1">
      <alignment horizontal="center"/>
    </xf>
    <xf numFmtId="0" fontId="70" fillId="0" borderId="0" xfId="22" applyFont="1" applyAlignment="1">
      <alignment horizontal="center"/>
    </xf>
    <xf numFmtId="0" fontId="75" fillId="0" borderId="0" xfId="22" applyFont="1" applyAlignment="1">
      <alignment horizontal="right" vertical="center"/>
    </xf>
    <xf numFmtId="10" fontId="70" fillId="0" borderId="0" xfId="22" applyNumberFormat="1" applyFont="1" applyAlignment="1" applyProtection="1">
      <alignment horizontal="left" vertical="center" wrapText="1"/>
      <protection locked="0"/>
    </xf>
    <xf numFmtId="0" fontId="17" fillId="0" borderId="0" xfId="22" applyFont="1" applyAlignment="1">
      <alignment horizontal="right" vertical="center"/>
    </xf>
    <xf numFmtId="10" fontId="74" fillId="0" borderId="0" xfId="22" applyNumberFormat="1" applyFont="1" applyAlignment="1">
      <alignment horizontal="left" vertical="center"/>
    </xf>
    <xf numFmtId="0" fontId="74" fillId="0" borderId="0" xfId="22" applyFont="1" applyAlignment="1">
      <alignment horizontal="center" wrapText="1"/>
    </xf>
    <xf numFmtId="0" fontId="74" fillId="0" borderId="0" xfId="22" applyFont="1" applyAlignment="1">
      <alignment wrapText="1"/>
    </xf>
    <xf numFmtId="0" fontId="70" fillId="0" borderId="0" xfId="22" applyFont="1" applyAlignment="1">
      <alignment wrapText="1"/>
    </xf>
    <xf numFmtId="0" fontId="70" fillId="0" borderId="0" xfId="23" applyFont="1"/>
    <xf numFmtId="0" fontId="6" fillId="0" borderId="0" xfId="23"/>
    <xf numFmtId="0" fontId="6" fillId="19" borderId="0" xfId="23" applyFill="1" applyProtection="1">
      <protection locked="0"/>
    </xf>
    <xf numFmtId="0" fontId="70" fillId="0" borderId="0" xfId="23" applyFont="1" applyAlignment="1">
      <alignment horizontal="center"/>
    </xf>
    <xf numFmtId="0" fontId="6" fillId="0" borderId="0" xfId="23" applyAlignment="1" applyProtection="1">
      <alignment horizontal="left"/>
      <protection locked="0"/>
    </xf>
    <xf numFmtId="0" fontId="6" fillId="0" borderId="0" xfId="23" applyAlignment="1">
      <alignment horizontal="center"/>
    </xf>
    <xf numFmtId="0" fontId="76" fillId="0" borderId="0" xfId="23" applyFont="1"/>
    <xf numFmtId="0" fontId="77" fillId="0" borderId="0" xfId="23" applyFont="1" applyAlignment="1">
      <alignment horizontal="center"/>
    </xf>
    <xf numFmtId="0" fontId="6" fillId="0" borderId="0" xfId="23" applyAlignment="1">
      <alignment horizontal="right"/>
    </xf>
    <xf numFmtId="2" fontId="6" fillId="19" borderId="28" xfId="23" applyNumberFormat="1" applyFill="1" applyBorder="1" applyAlignment="1" applyProtection="1">
      <alignment horizontal="right" vertical="top" wrapText="1" indent="1"/>
      <protection locked="0"/>
    </xf>
    <xf numFmtId="0" fontId="6" fillId="0" borderId="28" xfId="23" applyBorder="1" applyAlignment="1">
      <alignment horizontal="center" vertical="top" wrapText="1"/>
    </xf>
    <xf numFmtId="0" fontId="6" fillId="0" borderId="0" xfId="23" applyAlignment="1">
      <alignment horizontal="center" vertical="top" wrapText="1"/>
    </xf>
    <xf numFmtId="2" fontId="6" fillId="0" borderId="28" xfId="23" applyNumberFormat="1" applyBorder="1" applyAlignment="1">
      <alignment horizontal="right" vertical="top" wrapText="1" indent="1"/>
    </xf>
    <xf numFmtId="2" fontId="70" fillId="0" borderId="28" xfId="24" applyNumberFormat="1" applyFont="1" applyBorder="1" applyAlignment="1" applyProtection="1">
      <alignment horizontal="right" indent="1"/>
    </xf>
    <xf numFmtId="0" fontId="70" fillId="0" borderId="28" xfId="23" applyFont="1" applyBorder="1" applyAlignment="1">
      <alignment horizontal="center" vertical="top" wrapText="1"/>
    </xf>
    <xf numFmtId="0" fontId="70" fillId="0" borderId="0" xfId="23" applyFont="1" applyAlignment="1">
      <alignment horizontal="center" vertical="top" wrapText="1"/>
    </xf>
    <xf numFmtId="0" fontId="80" fillId="0" borderId="0" xfId="23" applyFont="1"/>
    <xf numFmtId="0" fontId="81" fillId="0" borderId="28" xfId="23" applyFont="1" applyBorder="1" applyAlignment="1">
      <alignment horizontal="right" vertical="top" wrapText="1"/>
    </xf>
    <xf numFmtId="2" fontId="80" fillId="0" borderId="28" xfId="24" applyNumberFormat="1" applyFont="1" applyFill="1" applyBorder="1" applyAlignment="1" applyProtection="1">
      <alignment horizontal="right" vertical="top" wrapText="1" indent="1"/>
    </xf>
    <xf numFmtId="0" fontId="80" fillId="0" borderId="28" xfId="23" applyFont="1" applyBorder="1" applyAlignment="1">
      <alignment horizontal="center" vertical="top" wrapText="1"/>
    </xf>
    <xf numFmtId="0" fontId="80" fillId="0" borderId="0" xfId="23" applyFont="1" applyAlignment="1">
      <alignment horizontal="center" vertical="top" wrapText="1"/>
    </xf>
    <xf numFmtId="0" fontId="78" fillId="0" borderId="64" xfId="23" applyFont="1" applyBorder="1" applyAlignment="1">
      <alignment horizontal="left" vertical="top" wrapText="1" indent="5"/>
    </xf>
    <xf numFmtId="2" fontId="6" fillId="0" borderId="64" xfId="24" applyNumberFormat="1" applyFont="1" applyFill="1" applyBorder="1" applyAlignment="1" applyProtection="1">
      <alignment horizontal="right" vertical="top" wrapText="1" indent="1"/>
    </xf>
    <xf numFmtId="0" fontId="6" fillId="0" borderId="64" xfId="23" applyBorder="1" applyAlignment="1">
      <alignment horizontal="center" vertical="top" wrapText="1"/>
    </xf>
    <xf numFmtId="2" fontId="6" fillId="19" borderId="68" xfId="24" applyNumberFormat="1" applyFont="1" applyFill="1" applyBorder="1" applyAlignment="1" applyProtection="1">
      <alignment horizontal="right" vertical="top" wrapText="1" indent="1"/>
      <protection locked="0"/>
    </xf>
    <xf numFmtId="0" fontId="6" fillId="0" borderId="68" xfId="23" applyBorder="1" applyAlignment="1">
      <alignment horizontal="center" vertical="top" wrapText="1"/>
    </xf>
    <xf numFmtId="2" fontId="6" fillId="19" borderId="69" xfId="24" applyNumberFormat="1" applyFont="1" applyFill="1" applyBorder="1" applyAlignment="1" applyProtection="1">
      <alignment horizontal="right" vertical="top" wrapText="1" indent="1"/>
      <protection locked="0"/>
    </xf>
    <xf numFmtId="0" fontId="6" fillId="0" borderId="69" xfId="23" applyBorder="1" applyAlignment="1">
      <alignment horizontal="center" vertical="top" wrapText="1"/>
    </xf>
    <xf numFmtId="2" fontId="6" fillId="0" borderId="28" xfId="24" applyNumberFormat="1" applyFont="1" applyFill="1" applyBorder="1" applyAlignment="1" applyProtection="1">
      <alignment horizontal="right" vertical="top" wrapText="1" indent="1"/>
    </xf>
    <xf numFmtId="2" fontId="6" fillId="0" borderId="28" xfId="23" applyNumberFormat="1" applyBorder="1" applyAlignment="1">
      <alignment horizontal="center" vertical="top" wrapText="1"/>
    </xf>
    <xf numFmtId="2" fontId="6" fillId="0" borderId="0" xfId="23" applyNumberFormat="1" applyAlignment="1">
      <alignment horizontal="center" vertical="top" wrapText="1"/>
    </xf>
    <xf numFmtId="0" fontId="77" fillId="0" borderId="0" xfId="23" applyFont="1"/>
    <xf numFmtId="10" fontId="83" fillId="0" borderId="0" xfId="25" applyNumberFormat="1" applyFont="1" applyFill="1" applyBorder="1" applyAlignment="1" applyProtection="1">
      <alignment horizontal="center" vertical="center" wrapText="1"/>
    </xf>
    <xf numFmtId="0" fontId="84" fillId="0" borderId="0" xfId="23" applyFont="1"/>
    <xf numFmtId="0" fontId="80" fillId="0" borderId="0" xfId="23" applyFont="1" applyAlignment="1">
      <alignment horizontal="center"/>
    </xf>
    <xf numFmtId="168" fontId="85" fillId="0" borderId="0" xfId="26" applyNumberFormat="1" applyFont="1" applyAlignment="1" applyProtection="1">
      <alignment horizontal="center"/>
    </xf>
    <xf numFmtId="43" fontId="86" fillId="19" borderId="0" xfId="22" applyNumberFormat="1" applyFont="1" applyFill="1" applyAlignment="1" applyProtection="1">
      <alignment horizontal="left" vertical="center"/>
      <protection locked="0"/>
    </xf>
    <xf numFmtId="0" fontId="6" fillId="0" borderId="0" xfId="23" applyAlignment="1">
      <alignment horizontal="left"/>
    </xf>
    <xf numFmtId="43" fontId="71" fillId="0" borderId="0" xfId="22" applyNumberFormat="1" applyFont="1" applyAlignment="1" applyProtection="1">
      <alignment vertical="center"/>
      <protection locked="0"/>
    </xf>
    <xf numFmtId="43" fontId="86" fillId="0" borderId="0" xfId="22" applyNumberFormat="1" applyFont="1" applyAlignment="1" applyProtection="1">
      <alignment vertical="center"/>
      <protection locked="0"/>
    </xf>
    <xf numFmtId="176" fontId="27" fillId="2" borderId="10" xfId="4" applyNumberFormat="1" applyFont="1" applyFill="1" applyBorder="1" applyAlignment="1">
      <alignment horizontal="right" vertical="center"/>
    </xf>
    <xf numFmtId="177" fontId="9" fillId="2" borderId="1" xfId="10" applyNumberFormat="1" applyFont="1" applyFill="1" applyBorder="1" applyAlignment="1">
      <alignment horizontal="right" vertical="center"/>
    </xf>
    <xf numFmtId="167" fontId="10" fillId="2" borderId="0" xfId="8" applyNumberFormat="1" applyFont="1" applyFill="1" applyBorder="1" applyAlignment="1">
      <alignment horizontal="right" vertical="center"/>
    </xf>
    <xf numFmtId="49" fontId="10" fillId="10" borderId="58" xfId="6" applyNumberFormat="1" applyFont="1" applyFill="1" applyBorder="1" applyAlignment="1">
      <alignment horizontal="center" vertical="center" wrapText="1"/>
    </xf>
    <xf numFmtId="0" fontId="10" fillId="10" borderId="58" xfId="6" applyFont="1" applyFill="1" applyBorder="1" applyAlignment="1">
      <alignment horizontal="center" vertical="center" wrapText="1"/>
    </xf>
    <xf numFmtId="165" fontId="10" fillId="10" borderId="58" xfId="6" applyNumberFormat="1" applyFont="1" applyFill="1" applyBorder="1" applyAlignment="1">
      <alignment vertical="center"/>
    </xf>
    <xf numFmtId="165" fontId="10" fillId="10" borderId="58" xfId="6" applyNumberFormat="1" applyFont="1" applyFill="1" applyBorder="1" applyAlignment="1">
      <alignment horizontal="center" vertical="center" wrapText="1"/>
    </xf>
    <xf numFmtId="43" fontId="10" fillId="10" borderId="58" xfId="1" applyNumberFormat="1" applyFont="1" applyFill="1" applyBorder="1" applyAlignment="1">
      <alignment horizontal="center" vertical="center" wrapText="1"/>
    </xf>
    <xf numFmtId="43" fontId="10" fillId="10" borderId="58" xfId="1" applyNumberFormat="1" applyFont="1" applyFill="1" applyBorder="1" applyAlignment="1">
      <alignment horizontal="right" vertical="center"/>
    </xf>
    <xf numFmtId="166" fontId="10" fillId="10" borderId="58" xfId="0" applyNumberFormat="1" applyFont="1" applyFill="1" applyBorder="1" applyAlignment="1">
      <alignment horizontal="right" vertical="center"/>
    </xf>
    <xf numFmtId="9" fontId="61" fillId="2" borderId="0" xfId="8" applyFont="1" applyFill="1" applyBorder="1" applyAlignment="1">
      <alignment vertical="center"/>
    </xf>
    <xf numFmtId="49" fontId="29" fillId="2" borderId="0" xfId="0" applyNumberFormat="1" applyFont="1" applyFill="1" applyAlignment="1">
      <alignment vertical="center" shrinkToFit="1"/>
    </xf>
    <xf numFmtId="10" fontId="10" fillId="10" borderId="16" xfId="4" applyNumberFormat="1" applyFont="1" applyFill="1" applyBorder="1" applyAlignment="1">
      <alignment horizontal="right" vertical="center"/>
    </xf>
    <xf numFmtId="10" fontId="9" fillId="2" borderId="1" xfId="4" applyNumberFormat="1" applyFont="1" applyFill="1" applyBorder="1" applyAlignment="1">
      <alignment horizontal="right" vertical="center"/>
    </xf>
    <xf numFmtId="10" fontId="9" fillId="2" borderId="0" xfId="4" applyNumberFormat="1" applyFont="1" applyFill="1" applyBorder="1" applyAlignment="1">
      <alignment horizontal="right" vertical="center"/>
    </xf>
    <xf numFmtId="10" fontId="10" fillId="2" borderId="0" xfId="4" applyNumberFormat="1" applyFont="1" applyFill="1" applyBorder="1" applyAlignment="1">
      <alignment vertical="center"/>
    </xf>
    <xf numFmtId="10" fontId="10" fillId="9" borderId="16" xfId="4" applyNumberFormat="1" applyFont="1" applyFill="1" applyBorder="1" applyAlignment="1">
      <alignment vertical="center"/>
    </xf>
    <xf numFmtId="10" fontId="10" fillId="10" borderId="58" xfId="4" applyNumberFormat="1" applyFont="1" applyFill="1" applyBorder="1" applyAlignment="1">
      <alignment horizontal="right" vertical="center"/>
    </xf>
    <xf numFmtId="165" fontId="10" fillId="18" borderId="58" xfId="6" applyNumberFormat="1" applyFont="1" applyFill="1" applyBorder="1" applyAlignment="1">
      <alignment horizontal="center" vertical="center" wrapText="1"/>
    </xf>
    <xf numFmtId="166" fontId="10" fillId="18" borderId="58" xfId="7" applyNumberFormat="1" applyFont="1" applyFill="1" applyBorder="1" applyAlignment="1">
      <alignment horizontal="right" vertical="center"/>
    </xf>
    <xf numFmtId="165" fontId="10" fillId="2" borderId="59" xfId="6" applyNumberFormat="1" applyFont="1" applyFill="1" applyBorder="1" applyAlignment="1">
      <alignment horizontal="center" vertical="center" wrapText="1"/>
    </xf>
    <xf numFmtId="165" fontId="10" fillId="2" borderId="63" xfId="6" applyNumberFormat="1" applyFont="1" applyFill="1" applyBorder="1" applyAlignment="1">
      <alignment horizontal="center" vertical="center" wrapText="1"/>
    </xf>
    <xf numFmtId="49" fontId="62" fillId="2" borderId="0" xfId="0" applyNumberFormat="1" applyFont="1" applyFill="1" applyAlignment="1">
      <alignment vertical="center" shrinkToFit="1"/>
    </xf>
    <xf numFmtId="49" fontId="62" fillId="2" borderId="58" xfId="0" applyNumberFormat="1" applyFont="1" applyFill="1" applyBorder="1" applyAlignment="1">
      <alignment vertical="center" shrinkToFit="1"/>
    </xf>
    <xf numFmtId="0" fontId="9" fillId="2" borderId="65" xfId="10" applyFont="1" applyFill="1" applyBorder="1" applyAlignment="1">
      <alignment vertical="center"/>
    </xf>
    <xf numFmtId="0" fontId="9" fillId="2" borderId="67" xfId="10" applyFont="1" applyFill="1" applyBorder="1" applyAlignment="1">
      <alignment vertical="center"/>
    </xf>
    <xf numFmtId="49" fontId="32" fillId="2" borderId="57" xfId="3" applyNumberFormat="1" applyFont="1" applyFill="1" applyBorder="1" applyAlignment="1">
      <alignment vertical="center"/>
    </xf>
    <xf numFmtId="0" fontId="9" fillId="2" borderId="0" xfId="10" applyFont="1" applyFill="1" applyAlignment="1">
      <alignment horizontal="left" vertical="center"/>
    </xf>
    <xf numFmtId="0" fontId="34" fillId="2" borderId="0" xfId="10" applyFont="1" applyFill="1" applyAlignment="1">
      <alignment horizontal="left" vertical="center" indent="34"/>
    </xf>
    <xf numFmtId="0" fontId="34" fillId="2" borderId="0" xfId="10" applyFont="1" applyFill="1" applyAlignment="1">
      <alignment vertical="center"/>
    </xf>
    <xf numFmtId="0" fontId="6" fillId="2" borderId="57" xfId="10" applyFill="1" applyBorder="1" applyAlignment="1">
      <alignment vertical="center"/>
    </xf>
    <xf numFmtId="0" fontId="6" fillId="2" borderId="0" xfId="10" applyFill="1" applyAlignment="1">
      <alignment horizontal="center" vertical="center"/>
    </xf>
    <xf numFmtId="2" fontId="6" fillId="2" borderId="0" xfId="10" applyNumberFormat="1" applyFill="1" applyAlignment="1">
      <alignment vertical="center"/>
    </xf>
    <xf numFmtId="49" fontId="22" fillId="2" borderId="58" xfId="3" applyNumberFormat="1" applyFont="1" applyFill="1" applyBorder="1" applyAlignment="1">
      <alignment horizontal="left" vertical="center" wrapText="1"/>
    </xf>
    <xf numFmtId="49" fontId="30" fillId="2" borderId="58" xfId="3" applyNumberFormat="1" applyFont="1" applyFill="1" applyBorder="1" applyAlignment="1">
      <alignment horizontal="left" vertical="center"/>
    </xf>
    <xf numFmtId="0" fontId="30" fillId="2" borderId="58" xfId="3" applyFont="1" applyFill="1" applyBorder="1" applyAlignment="1">
      <alignment horizontal="left" vertical="center"/>
    </xf>
    <xf numFmtId="0" fontId="23" fillId="2" borderId="58" xfId="10" applyFont="1" applyFill="1" applyBorder="1" applyAlignment="1">
      <alignment vertical="center" wrapText="1"/>
    </xf>
    <xf numFmtId="0" fontId="23" fillId="2" borderId="58" xfId="10" applyFont="1" applyFill="1" applyBorder="1" applyAlignment="1">
      <alignment vertical="center"/>
    </xf>
    <xf numFmtId="0" fontId="16" fillId="6" borderId="0" xfId="10" applyFont="1" applyFill="1" applyAlignment="1">
      <alignment vertical="center" wrapText="1"/>
    </xf>
    <xf numFmtId="2" fontId="16" fillId="6" borderId="0" xfId="10" applyNumberFormat="1" applyFont="1" applyFill="1" applyAlignment="1">
      <alignment vertical="center"/>
    </xf>
    <xf numFmtId="49" fontId="10" fillId="21" borderId="58" xfId="10" applyNumberFormat="1" applyFont="1" applyFill="1" applyBorder="1" applyAlignment="1">
      <alignment horizontal="center" vertical="center"/>
    </xf>
    <xf numFmtId="0" fontId="10" fillId="21" borderId="58" xfId="10" applyFont="1" applyFill="1" applyBorder="1" applyAlignment="1">
      <alignment vertical="center"/>
    </xf>
    <xf numFmtId="0" fontId="10" fillId="21" borderId="58" xfId="10" applyFont="1" applyFill="1" applyBorder="1" applyAlignment="1">
      <alignment horizontal="center" vertical="center"/>
    </xf>
    <xf numFmtId="0" fontId="10" fillId="21" borderId="58" xfId="10" applyFont="1" applyFill="1" applyBorder="1" applyAlignment="1">
      <alignment vertical="center" wrapText="1"/>
    </xf>
    <xf numFmtId="2" fontId="10" fillId="21" borderId="58" xfId="10" applyNumberFormat="1" applyFont="1" applyFill="1" applyBorder="1" applyAlignment="1">
      <alignment horizontal="center" vertical="center"/>
    </xf>
    <xf numFmtId="2" fontId="10" fillId="21" borderId="58" xfId="10" applyNumberFormat="1" applyFont="1" applyFill="1" applyBorder="1" applyAlignment="1">
      <alignment vertical="center"/>
    </xf>
    <xf numFmtId="0" fontId="61" fillId="2" borderId="0" xfId="10" applyFont="1" applyFill="1" applyAlignment="1">
      <alignment horizontal="center" vertical="center"/>
    </xf>
    <xf numFmtId="49" fontId="10" fillId="22" borderId="58" xfId="6" applyNumberFormat="1" applyFont="1" applyFill="1" applyBorder="1" applyAlignment="1">
      <alignment horizontal="center" vertical="center" wrapText="1"/>
    </xf>
    <xf numFmtId="165" fontId="10" fillId="22" borderId="58" xfId="6" applyNumberFormat="1" applyFont="1" applyFill="1" applyBorder="1" applyAlignment="1">
      <alignment vertical="center"/>
    </xf>
    <xf numFmtId="0" fontId="10" fillId="22" borderId="58" xfId="6" applyFont="1" applyFill="1" applyBorder="1" applyAlignment="1">
      <alignment horizontal="center" vertical="center" wrapText="1"/>
    </xf>
    <xf numFmtId="165" fontId="10" fillId="22" borderId="58" xfId="6" applyNumberFormat="1" applyFont="1" applyFill="1" applyBorder="1" applyAlignment="1">
      <alignment horizontal="center" vertical="center" wrapText="1"/>
    </xf>
    <xf numFmtId="0" fontId="67" fillId="2" borderId="0" xfId="10" applyFont="1" applyFill="1" applyAlignment="1">
      <alignment vertical="center"/>
    </xf>
    <xf numFmtId="0" fontId="67" fillId="2" borderId="57" xfId="10" applyFont="1" applyFill="1" applyBorder="1" applyAlignment="1">
      <alignment vertical="center"/>
    </xf>
    <xf numFmtId="49" fontId="10" fillId="16" borderId="28" xfId="6" applyNumberFormat="1" applyFont="1" applyFill="1" applyBorder="1" applyAlignment="1">
      <alignment horizontal="center" vertical="center" wrapText="1"/>
    </xf>
    <xf numFmtId="165" fontId="26" fillId="16" borderId="28" xfId="6" applyNumberFormat="1" applyFont="1" applyFill="1" applyBorder="1" applyAlignment="1">
      <alignment horizontal="center" vertical="center" wrapText="1"/>
    </xf>
    <xf numFmtId="0" fontId="67" fillId="2" borderId="7" xfId="10" applyFont="1" applyFill="1" applyBorder="1" applyAlignment="1">
      <alignment vertical="center"/>
    </xf>
    <xf numFmtId="0" fontId="67" fillId="2" borderId="0" xfId="10" applyFont="1" applyFill="1" applyAlignment="1">
      <alignment horizontal="center" vertical="center"/>
    </xf>
    <xf numFmtId="9" fontId="67" fillId="2" borderId="0" xfId="8" applyFont="1" applyFill="1" applyBorder="1" applyAlignment="1">
      <alignment vertical="center"/>
    </xf>
    <xf numFmtId="2" fontId="67" fillId="2" borderId="0" xfId="10" applyNumberFormat="1" applyFont="1" applyFill="1" applyAlignment="1">
      <alignment vertical="center"/>
    </xf>
    <xf numFmtId="0" fontId="61" fillId="2" borderId="0" xfId="10" applyFont="1" applyFill="1" applyAlignment="1">
      <alignment vertical="center"/>
    </xf>
    <xf numFmtId="0" fontId="61" fillId="2" borderId="57" xfId="10" applyFont="1" applyFill="1" applyBorder="1" applyAlignment="1">
      <alignment vertical="center"/>
    </xf>
    <xf numFmtId="49" fontId="9" fillId="2" borderId="70" xfId="6" applyNumberFormat="1" applyFont="1" applyFill="1" applyBorder="1" applyAlignment="1">
      <alignment horizontal="center" vertical="center" wrapText="1"/>
    </xf>
    <xf numFmtId="165" fontId="9" fillId="0" borderId="70" xfId="6" applyNumberFormat="1" applyFont="1" applyBorder="1" applyAlignment="1">
      <alignment horizontal="center" vertical="center" wrapText="1"/>
    </xf>
    <xf numFmtId="165" fontId="9" fillId="2" borderId="70" xfId="6" applyNumberFormat="1" applyFont="1" applyFill="1" applyBorder="1" applyAlignment="1">
      <alignment horizontal="left" vertical="center" wrapText="1"/>
    </xf>
    <xf numFmtId="165" fontId="93" fillId="2" borderId="70" xfId="6" applyNumberFormat="1" applyFont="1" applyFill="1" applyBorder="1" applyAlignment="1">
      <alignment horizontal="center" vertical="center" wrapText="1"/>
    </xf>
    <xf numFmtId="0" fontId="61" fillId="2" borderId="7" xfId="10" applyFont="1" applyFill="1" applyBorder="1" applyAlignment="1">
      <alignment vertical="center"/>
    </xf>
    <xf numFmtId="2" fontId="61" fillId="2" borderId="0" xfId="10" applyNumberFormat="1" applyFont="1" applyFill="1" applyAlignment="1">
      <alignment vertical="center"/>
    </xf>
    <xf numFmtId="0" fontId="9" fillId="2" borderId="0" xfId="10" applyFont="1" applyFill="1"/>
    <xf numFmtId="165" fontId="9" fillId="2" borderId="0" xfId="6" applyNumberFormat="1" applyFont="1" applyFill="1" applyAlignment="1">
      <alignment horizontal="left" vertical="center" wrapText="1"/>
    </xf>
    <xf numFmtId="165" fontId="93" fillId="2" borderId="0" xfId="6" applyNumberFormat="1" applyFont="1" applyFill="1" applyAlignment="1">
      <alignment horizontal="center" vertical="center" wrapText="1"/>
    </xf>
    <xf numFmtId="49" fontId="94" fillId="2" borderId="0" xfId="10" applyNumberFormat="1" applyFont="1" applyFill="1" applyAlignment="1">
      <alignment vertical="center"/>
    </xf>
    <xf numFmtId="0" fontId="94" fillId="2" borderId="0" xfId="10" applyFont="1" applyFill="1" applyAlignment="1">
      <alignment vertical="center"/>
    </xf>
    <xf numFmtId="0" fontId="94" fillId="2" borderId="57" xfId="10" applyFont="1" applyFill="1" applyBorder="1" applyAlignment="1">
      <alignment vertical="center"/>
    </xf>
    <xf numFmtId="49" fontId="94" fillId="2" borderId="0" xfId="6" applyNumberFormat="1" applyFont="1" applyFill="1" applyAlignment="1">
      <alignment horizontal="center" vertical="center" wrapText="1"/>
    </xf>
    <xf numFmtId="0" fontId="95" fillId="2" borderId="0" xfId="10" applyFont="1" applyFill="1"/>
    <xf numFmtId="4" fontId="95" fillId="2" borderId="0" xfId="10" applyNumberFormat="1" applyFont="1" applyFill="1"/>
    <xf numFmtId="165" fontId="95" fillId="2" borderId="0" xfId="10" applyNumberFormat="1" applyFont="1" applyFill="1"/>
    <xf numFmtId="165" fontId="94" fillId="2" borderId="0" xfId="6" applyNumberFormat="1" applyFont="1" applyFill="1" applyAlignment="1">
      <alignment horizontal="left" vertical="center" wrapText="1"/>
    </xf>
    <xf numFmtId="165" fontId="96" fillId="2" borderId="0" xfId="6" applyNumberFormat="1" applyFont="1" applyFill="1" applyAlignment="1">
      <alignment horizontal="center" vertical="center" wrapText="1"/>
    </xf>
    <xf numFmtId="0" fontId="94" fillId="2" borderId="7" xfId="10" applyFont="1" applyFill="1" applyBorder="1" applyAlignment="1">
      <alignment vertical="center"/>
    </xf>
    <xf numFmtId="0" fontId="94" fillId="2" borderId="0" xfId="10" applyFont="1" applyFill="1" applyAlignment="1">
      <alignment horizontal="center" vertical="center"/>
    </xf>
    <xf numFmtId="9" fontId="94" fillId="2" borderId="0" xfId="8" applyFont="1" applyFill="1" applyBorder="1" applyAlignment="1">
      <alignment vertical="center"/>
    </xf>
    <xf numFmtId="2" fontId="94" fillId="2" borderId="0" xfId="10" applyNumberFormat="1" applyFont="1" applyFill="1" applyAlignment="1">
      <alignment vertical="center"/>
    </xf>
    <xf numFmtId="165" fontId="9" fillId="0" borderId="1" xfId="6" applyNumberFormat="1" applyFont="1" applyBorder="1" applyAlignment="1">
      <alignment horizontal="center" vertical="center" wrapText="1"/>
    </xf>
    <xf numFmtId="165" fontId="9" fillId="2" borderId="1" xfId="6" applyNumberFormat="1" applyFont="1" applyFill="1" applyBorder="1" applyAlignment="1">
      <alignment horizontal="left" vertical="center" wrapText="1"/>
    </xf>
    <xf numFmtId="165" fontId="93" fillId="2" borderId="1" xfId="6" applyNumberFormat="1" applyFont="1" applyFill="1" applyBorder="1" applyAlignment="1">
      <alignment horizontal="center" vertical="center" wrapText="1"/>
    </xf>
    <xf numFmtId="0" fontId="95" fillId="2" borderId="0" xfId="10" applyFont="1" applyFill="1" applyAlignment="1">
      <alignment horizontal="right"/>
    </xf>
    <xf numFmtId="0" fontId="94" fillId="2" borderId="21" xfId="10" applyFont="1" applyFill="1" applyBorder="1" applyAlignment="1">
      <alignment horizontal="center" vertical="center"/>
    </xf>
    <xf numFmtId="178" fontId="9" fillId="23" borderId="21" xfId="10" applyNumberFormat="1" applyFont="1" applyFill="1" applyBorder="1" applyAlignment="1">
      <alignment horizontal="center" vertical="center"/>
    </xf>
    <xf numFmtId="4" fontId="9" fillId="23" borderId="21" xfId="10" applyNumberFormat="1" applyFont="1" applyFill="1" applyBorder="1" applyAlignment="1">
      <alignment horizontal="center" vertical="center"/>
    </xf>
    <xf numFmtId="4" fontId="10" fillId="23" borderId="21" xfId="10" applyNumberFormat="1" applyFont="1" applyFill="1" applyBorder="1" applyAlignment="1">
      <alignment horizontal="center" vertical="center"/>
    </xf>
    <xf numFmtId="165" fontId="9" fillId="0" borderId="0" xfId="6" applyNumberFormat="1" applyFont="1" applyAlignment="1">
      <alignment horizontal="center" vertical="center" wrapText="1"/>
    </xf>
    <xf numFmtId="0" fontId="10" fillId="2" borderId="0" xfId="10" applyFont="1" applyFill="1"/>
    <xf numFmtId="49" fontId="10" fillId="2" borderId="0" xfId="10" applyNumberFormat="1" applyFont="1" applyFill="1" applyAlignment="1">
      <alignment horizontal="center" vertical="center"/>
    </xf>
    <xf numFmtId="0" fontId="10" fillId="2" borderId="0" xfId="10" applyFont="1" applyFill="1" applyAlignment="1">
      <alignment horizontal="center" vertical="center"/>
    </xf>
    <xf numFmtId="0" fontId="10" fillId="2" borderId="0" xfId="10" applyFont="1" applyFill="1" applyAlignment="1">
      <alignment vertical="center" wrapText="1"/>
    </xf>
    <xf numFmtId="2" fontId="10" fillId="2" borderId="0" xfId="10" applyNumberFormat="1" applyFont="1" applyFill="1" applyAlignment="1">
      <alignment horizontal="center" vertical="center"/>
    </xf>
    <xf numFmtId="2" fontId="10" fillId="2" borderId="0" xfId="10" applyNumberFormat="1" applyFont="1" applyFill="1" applyAlignment="1">
      <alignment vertical="center"/>
    </xf>
    <xf numFmtId="0" fontId="3" fillId="0" borderId="0" xfId="29"/>
    <xf numFmtId="0" fontId="10" fillId="7" borderId="2" xfId="27" applyNumberFormat="1" applyFont="1" applyFill="1" applyBorder="1" applyAlignment="1">
      <alignment horizontal="center" vertical="center"/>
    </xf>
    <xf numFmtId="164" fontId="9" fillId="7" borderId="2" xfId="27" applyFont="1" applyFill="1" applyBorder="1" applyAlignment="1">
      <alignment horizontal="justify" vertical="center" wrapText="1"/>
    </xf>
    <xf numFmtId="2" fontId="9" fillId="7" borderId="2" xfId="27" applyNumberFormat="1" applyFont="1" applyFill="1" applyBorder="1" applyAlignment="1">
      <alignment horizontal="center" vertical="center"/>
    </xf>
    <xf numFmtId="49" fontId="10" fillId="2" borderId="0" xfId="27" applyNumberFormat="1" applyFont="1" applyFill="1" applyBorder="1" applyAlignment="1">
      <alignment horizontal="center" vertical="center"/>
    </xf>
    <xf numFmtId="0" fontId="10" fillId="2" borderId="0" xfId="27" applyNumberFormat="1" applyFont="1" applyFill="1" applyBorder="1" applyAlignment="1">
      <alignment horizontal="center" vertical="center"/>
    </xf>
    <xf numFmtId="164" fontId="9" fillId="2" borderId="0" xfId="27" applyFont="1" applyFill="1" applyBorder="1" applyAlignment="1">
      <alignment horizontal="justify" vertical="center" wrapText="1"/>
    </xf>
    <xf numFmtId="2" fontId="9" fillId="2" borderId="0" xfId="27" applyNumberFormat="1" applyFont="1" applyFill="1" applyBorder="1" applyAlignment="1">
      <alignment horizontal="center" vertical="center"/>
    </xf>
    <xf numFmtId="2" fontId="26" fillId="2" borderId="10" xfId="27" applyNumberFormat="1" applyFont="1" applyFill="1" applyBorder="1" applyAlignment="1">
      <alignment vertical="center"/>
    </xf>
    <xf numFmtId="0" fontId="26" fillId="2" borderId="10" xfId="27" applyNumberFormat="1" applyFont="1" applyFill="1" applyBorder="1" applyAlignment="1">
      <alignment vertical="center"/>
    </xf>
    <xf numFmtId="2" fontId="26" fillId="2" borderId="10" xfId="27" applyNumberFormat="1" applyFont="1" applyFill="1" applyBorder="1" applyAlignment="1">
      <alignment vertical="center" wrapText="1"/>
    </xf>
    <xf numFmtId="2" fontId="26" fillId="2" borderId="10" xfId="27" applyNumberFormat="1" applyFont="1" applyFill="1" applyBorder="1" applyAlignment="1">
      <alignment horizontal="center" vertical="center"/>
    </xf>
    <xf numFmtId="49" fontId="10" fillId="4" borderId="0" xfId="10" applyNumberFormat="1" applyFont="1" applyFill="1"/>
    <xf numFmtId="0" fontId="10" fillId="4" borderId="0" xfId="10" applyFont="1" applyFill="1"/>
    <xf numFmtId="0" fontId="9" fillId="4" borderId="0" xfId="10" applyFont="1" applyFill="1" applyAlignment="1">
      <alignment vertical="center" wrapText="1"/>
    </xf>
    <xf numFmtId="2" fontId="9" fillId="4" borderId="0" xfId="10" applyNumberFormat="1" applyFont="1" applyFill="1" applyAlignment="1">
      <alignment horizontal="center" vertical="center"/>
    </xf>
    <xf numFmtId="2" fontId="9" fillId="4" borderId="0" xfId="10" applyNumberFormat="1" applyFont="1" applyFill="1" applyAlignment="1">
      <alignment vertical="center"/>
    </xf>
    <xf numFmtId="49" fontId="10" fillId="2" borderId="0" xfId="10" applyNumberFormat="1" applyFont="1" applyFill="1"/>
    <xf numFmtId="0" fontId="10" fillId="22" borderId="58" xfId="10" applyFont="1" applyFill="1" applyBorder="1" applyAlignment="1">
      <alignment vertical="center"/>
    </xf>
    <xf numFmtId="0" fontId="10" fillId="16" borderId="58" xfId="10" applyFont="1" applyFill="1" applyBorder="1" applyAlignment="1">
      <alignment horizontal="center" vertical="center" wrapText="1"/>
    </xf>
    <xf numFmtId="0" fontId="10" fillId="16" borderId="28" xfId="10" applyFont="1" applyFill="1" applyBorder="1" applyAlignment="1">
      <alignment horizontal="center" vertical="center" wrapText="1"/>
    </xf>
    <xf numFmtId="4" fontId="95" fillId="24" borderId="21" xfId="10" applyNumberFormat="1" applyFont="1" applyFill="1" applyBorder="1"/>
    <xf numFmtId="43" fontId="61" fillId="2" borderId="0" xfId="10" applyNumberFormat="1" applyFont="1" applyFill="1" applyAlignment="1">
      <alignment horizontal="center" vertical="center"/>
    </xf>
    <xf numFmtId="0" fontId="9" fillId="2" borderId="0" xfId="10" applyFont="1" applyFill="1" applyAlignment="1">
      <alignment horizontal="center"/>
    </xf>
    <xf numFmtId="0" fontId="95" fillId="2" borderId="0" xfId="10" applyFont="1" applyFill="1" applyAlignment="1">
      <alignment horizontal="center"/>
    </xf>
    <xf numFmtId="0" fontId="10" fillId="16" borderId="28" xfId="10" applyFont="1" applyFill="1" applyBorder="1" applyAlignment="1">
      <alignment horizontal="center" vertical="center"/>
    </xf>
    <xf numFmtId="164" fontId="61" fillId="2" borderId="0" xfId="1" applyFont="1" applyFill="1" applyAlignment="1">
      <alignment horizontal="center" vertical="center"/>
    </xf>
    <xf numFmtId="49" fontId="9" fillId="2" borderId="0" xfId="6" applyNumberFormat="1" applyFont="1" applyFill="1" applyAlignment="1">
      <alignment horizontal="left" vertical="center"/>
    </xf>
    <xf numFmtId="4" fontId="3" fillId="23" borderId="21" xfId="0" applyNumberFormat="1" applyFont="1" applyFill="1" applyBorder="1" applyAlignment="1">
      <alignment horizontal="center" vertical="center"/>
    </xf>
    <xf numFmtId="0" fontId="10" fillId="2" borderId="21" xfId="0" applyFont="1" applyFill="1" applyBorder="1" applyAlignment="1">
      <alignment horizontal="center" vertical="center" wrapText="1"/>
    </xf>
    <xf numFmtId="49" fontId="10" fillId="2" borderId="0" xfId="6" applyNumberFormat="1" applyFont="1" applyFill="1" applyAlignment="1">
      <alignment horizontal="left" vertical="center"/>
    </xf>
    <xf numFmtId="165" fontId="9" fillId="0" borderId="0" xfId="6" applyNumberFormat="1" applyFont="1" applyAlignment="1">
      <alignment horizontal="left" vertical="center" wrapText="1"/>
    </xf>
    <xf numFmtId="165" fontId="9" fillId="0" borderId="0" xfId="6" applyNumberFormat="1" applyFont="1" applyAlignment="1">
      <alignment horizontal="left" vertical="center"/>
    </xf>
    <xf numFmtId="0" fontId="9" fillId="2" borderId="0" xfId="0" applyFont="1" applyFill="1" applyAlignment="1">
      <alignment horizontal="right"/>
    </xf>
    <xf numFmtId="4" fontId="3" fillId="23" borderId="21" xfId="0" applyNumberFormat="1" applyFont="1" applyFill="1" applyBorder="1" applyAlignment="1">
      <alignment vertical="center"/>
    </xf>
    <xf numFmtId="9" fontId="3" fillId="23" borderId="21" xfId="4" applyFont="1" applyFill="1" applyBorder="1" applyAlignment="1">
      <alignment horizontal="center" vertical="center"/>
    </xf>
    <xf numFmtId="165" fontId="9" fillId="2" borderId="0" xfId="6" applyNumberFormat="1" applyFont="1" applyFill="1" applyAlignment="1">
      <alignment horizontal="left" vertical="center"/>
    </xf>
    <xf numFmtId="164" fontId="97" fillId="23" borderId="21" xfId="0" applyNumberFormat="1" applyFont="1" applyFill="1" applyBorder="1" applyAlignment="1">
      <alignment horizontal="center" vertical="center"/>
    </xf>
    <xf numFmtId="4" fontId="9" fillId="23" borderId="21" xfId="0" applyNumberFormat="1" applyFont="1" applyFill="1" applyBorder="1" applyAlignment="1">
      <alignment horizontal="center" vertical="center"/>
    </xf>
    <xf numFmtId="4" fontId="97" fillId="23" borderId="21" xfId="0" applyNumberFormat="1" applyFont="1" applyFill="1" applyBorder="1" applyAlignment="1">
      <alignment horizontal="center" vertical="center"/>
    </xf>
    <xf numFmtId="165" fontId="9" fillId="2" borderId="0" xfId="6" applyNumberFormat="1" applyFont="1" applyFill="1" applyAlignment="1">
      <alignment horizontal="left" vertical="center" indent="5"/>
    </xf>
    <xf numFmtId="165" fontId="9" fillId="2" borderId="0" xfId="6" applyNumberFormat="1" applyFont="1" applyFill="1" applyAlignment="1">
      <alignment horizontal="center" vertical="center"/>
    </xf>
    <xf numFmtId="165" fontId="93" fillId="2" borderId="0" xfId="6" applyNumberFormat="1" applyFont="1" applyFill="1" applyAlignment="1">
      <alignment horizontal="center" vertical="center"/>
    </xf>
    <xf numFmtId="4" fontId="2" fillId="23" borderId="21" xfId="0" applyNumberFormat="1" applyFont="1" applyFill="1" applyBorder="1" applyAlignment="1">
      <alignment horizontal="center" vertical="center"/>
    </xf>
    <xf numFmtId="4" fontId="1" fillId="23" borderId="21" xfId="0" applyNumberFormat="1" applyFont="1" applyFill="1" applyBorder="1" applyAlignment="1">
      <alignment horizontal="center" vertical="center"/>
    </xf>
    <xf numFmtId="0" fontId="46" fillId="2" borderId="63" xfId="0" applyFont="1" applyFill="1" applyBorder="1" applyAlignment="1">
      <alignment vertical="center" wrapText="1"/>
    </xf>
    <xf numFmtId="44" fontId="48" fillId="2" borderId="59" xfId="11" applyFont="1" applyFill="1" applyBorder="1" applyAlignment="1">
      <alignment vertical="center"/>
    </xf>
    <xf numFmtId="10" fontId="48" fillId="2" borderId="7" xfId="4" applyNumberFormat="1" applyFont="1" applyFill="1" applyBorder="1" applyAlignment="1">
      <alignment horizontal="center" vertical="center"/>
    </xf>
    <xf numFmtId="0" fontId="98" fillId="2" borderId="14" xfId="0" applyFont="1" applyFill="1" applyBorder="1" applyAlignment="1">
      <alignment vertical="center" wrapText="1"/>
    </xf>
    <xf numFmtId="0" fontId="98" fillId="2" borderId="63" xfId="0" applyFont="1" applyFill="1" applyBorder="1" applyAlignment="1">
      <alignment vertical="center" wrapText="1"/>
    </xf>
    <xf numFmtId="0" fontId="44" fillId="2" borderId="19" xfId="0" applyFont="1" applyFill="1" applyBorder="1" applyAlignment="1">
      <alignment vertical="center" wrapText="1"/>
    </xf>
    <xf numFmtId="49" fontId="9" fillId="0" borderId="1" xfId="6" applyNumberFormat="1" applyFont="1" applyBorder="1" applyAlignment="1">
      <alignment horizontal="center" vertical="center" wrapText="1"/>
    </xf>
    <xf numFmtId="43" fontId="9" fillId="25" borderId="1" xfId="1" applyNumberFormat="1" applyFont="1" applyFill="1" applyBorder="1" applyAlignment="1">
      <alignment horizontal="right" vertical="center"/>
    </xf>
    <xf numFmtId="166" fontId="9" fillId="25" borderId="1" xfId="10" applyNumberFormat="1" applyFont="1" applyFill="1" applyBorder="1" applyAlignment="1">
      <alignment horizontal="right" vertical="center"/>
    </xf>
    <xf numFmtId="43" fontId="10" fillId="25" borderId="16" xfId="0" applyNumberFormat="1" applyFont="1" applyFill="1" applyBorder="1" applyAlignment="1">
      <alignment horizontal="right" vertical="center"/>
    </xf>
    <xf numFmtId="43" fontId="10" fillId="25" borderId="16" xfId="1" applyNumberFormat="1" applyFont="1" applyFill="1" applyBorder="1" applyAlignment="1">
      <alignment horizontal="right" vertical="center"/>
    </xf>
    <xf numFmtId="0" fontId="9" fillId="2" borderId="27" xfId="0" applyFont="1" applyFill="1" applyBorder="1" applyAlignment="1">
      <alignment horizontal="center" vertical="center"/>
    </xf>
    <xf numFmtId="179" fontId="9" fillId="25" borderId="29" xfId="0" applyNumberFormat="1" applyFont="1" applyFill="1" applyBorder="1" applyAlignment="1">
      <alignment horizontal="center" vertical="center"/>
    </xf>
    <xf numFmtId="4" fontId="9" fillId="2" borderId="31" xfId="0" applyNumberFormat="1" applyFont="1" applyFill="1" applyBorder="1" applyAlignment="1">
      <alignment vertical="center"/>
    </xf>
    <xf numFmtId="4" fontId="9" fillId="2" borderId="30" xfId="0" applyNumberFormat="1" applyFont="1" applyFill="1" applyBorder="1" applyAlignment="1">
      <alignment vertical="center"/>
    </xf>
    <xf numFmtId="4" fontId="9" fillId="2" borderId="63" xfId="0" applyNumberFormat="1" applyFont="1" applyFill="1" applyBorder="1" applyAlignment="1">
      <alignment vertical="center"/>
    </xf>
    <xf numFmtId="4" fontId="9" fillId="2" borderId="59" xfId="0" applyNumberFormat="1" applyFont="1" applyFill="1" applyBorder="1" applyAlignment="1">
      <alignment vertical="center"/>
    </xf>
    <xf numFmtId="4" fontId="9" fillId="2" borderId="14" xfId="0" applyNumberFormat="1" applyFont="1" applyFill="1" applyBorder="1" applyAlignment="1">
      <alignment vertical="center"/>
    </xf>
    <xf numFmtId="4" fontId="9" fillId="2" borderId="35" xfId="0" applyNumberFormat="1" applyFont="1" applyFill="1" applyBorder="1" applyAlignment="1">
      <alignment vertical="center"/>
    </xf>
    <xf numFmtId="0" fontId="9" fillId="2" borderId="28" xfId="0" applyFont="1" applyFill="1" applyBorder="1" applyAlignment="1">
      <alignment horizontal="center" vertical="center"/>
    </xf>
    <xf numFmtId="4" fontId="9" fillId="2" borderId="28" xfId="0" applyNumberFormat="1" applyFont="1" applyFill="1" applyBorder="1" applyAlignment="1">
      <alignment vertical="center"/>
    </xf>
    <xf numFmtId="179" fontId="9" fillId="25" borderId="28" xfId="0" applyNumberFormat="1" applyFont="1" applyFill="1" applyBorder="1" applyAlignment="1">
      <alignment horizontal="center" vertical="center"/>
    </xf>
    <xf numFmtId="17" fontId="9" fillId="2" borderId="29" xfId="0" applyNumberFormat="1" applyFont="1" applyFill="1" applyBorder="1" applyAlignment="1">
      <alignment horizontal="center" vertical="center"/>
    </xf>
    <xf numFmtId="167" fontId="9" fillId="2" borderId="29" xfId="0" applyNumberFormat="1" applyFont="1" applyFill="1" applyBorder="1" applyAlignment="1">
      <alignment vertical="center"/>
    </xf>
    <xf numFmtId="0" fontId="9" fillId="25" borderId="29" xfId="0" applyFont="1" applyFill="1" applyBorder="1" applyAlignment="1">
      <alignment horizontal="center" vertical="center"/>
    </xf>
    <xf numFmtId="2" fontId="9" fillId="2" borderId="31" xfId="0" applyNumberFormat="1" applyFont="1" applyFill="1" applyBorder="1" applyAlignment="1">
      <alignment vertical="center"/>
    </xf>
    <xf numFmtId="2" fontId="9" fillId="2" borderId="30" xfId="0" applyNumberFormat="1" applyFont="1" applyFill="1" applyBorder="1" applyAlignment="1">
      <alignment vertical="center"/>
    </xf>
    <xf numFmtId="2" fontId="9" fillId="2" borderId="63" xfId="0" applyNumberFormat="1" applyFont="1" applyFill="1" applyBorder="1" applyAlignment="1">
      <alignment vertical="center"/>
    </xf>
    <xf numFmtId="2" fontId="9" fillId="2" borderId="59" xfId="0" applyNumberFormat="1" applyFont="1" applyFill="1" applyBorder="1" applyAlignment="1">
      <alignment vertical="center"/>
    </xf>
    <xf numFmtId="0" fontId="9" fillId="2" borderId="31" xfId="0" applyFont="1" applyFill="1" applyBorder="1" applyAlignment="1">
      <alignment horizontal="center" vertical="center"/>
    </xf>
    <xf numFmtId="0" fontId="9" fillId="2" borderId="23" xfId="0" applyFont="1" applyFill="1" applyBorder="1" applyAlignment="1">
      <alignment horizontal="center" vertical="center"/>
    </xf>
    <xf numFmtId="17" fontId="9" fillId="2" borderId="30" xfId="0" applyNumberFormat="1" applyFont="1" applyFill="1" applyBorder="1" applyAlignment="1">
      <alignment horizontal="center" vertical="center"/>
    </xf>
    <xf numFmtId="179" fontId="9" fillId="25" borderId="58" xfId="0" applyNumberFormat="1" applyFont="1" applyFill="1" applyBorder="1" applyAlignment="1">
      <alignment horizontal="center" vertical="center"/>
    </xf>
    <xf numFmtId="0" fontId="9" fillId="25" borderId="35" xfId="0" applyFont="1" applyFill="1" applyBorder="1" applyAlignment="1">
      <alignment horizontal="center" vertical="center"/>
    </xf>
    <xf numFmtId="2" fontId="9" fillId="2" borderId="28" xfId="0" applyNumberFormat="1" applyFont="1" applyFill="1" applyBorder="1" applyAlignment="1">
      <alignment vertical="center"/>
    </xf>
    <xf numFmtId="43" fontId="9" fillId="2" borderId="31" xfId="0" applyNumberFormat="1" applyFont="1" applyFill="1" applyBorder="1" applyAlignment="1">
      <alignment vertical="center"/>
    </xf>
    <xf numFmtId="4" fontId="9" fillId="2" borderId="23" xfId="0" applyNumberFormat="1" applyFont="1" applyFill="1" applyBorder="1" applyAlignment="1">
      <alignment vertical="center"/>
    </xf>
    <xf numFmtId="167" fontId="9" fillId="25" borderId="29" xfId="0" applyNumberFormat="1" applyFont="1" applyFill="1" applyBorder="1" applyAlignment="1">
      <alignment horizontal="center" vertical="center"/>
    </xf>
    <xf numFmtId="43" fontId="10" fillId="0" borderId="0" xfId="1" applyNumberFormat="1" applyFont="1" applyFill="1" applyBorder="1" applyAlignment="1">
      <alignment vertical="center"/>
    </xf>
    <xf numFmtId="180" fontId="9" fillId="2" borderId="0" xfId="0" applyNumberFormat="1" applyFont="1" applyFill="1" applyAlignment="1">
      <alignment horizontal="center" vertical="center"/>
    </xf>
    <xf numFmtId="43" fontId="9" fillId="25" borderId="21" xfId="1" applyNumberFormat="1" applyFont="1" applyFill="1" applyBorder="1" applyAlignment="1">
      <alignment horizontal="right" vertical="center"/>
    </xf>
    <xf numFmtId="180" fontId="9" fillId="2" borderId="21" xfId="0" applyNumberFormat="1" applyFont="1" applyFill="1" applyBorder="1" applyAlignment="1">
      <alignment horizontal="center" vertical="center"/>
    </xf>
    <xf numFmtId="44" fontId="9" fillId="2" borderId="0" xfId="12" applyFont="1" applyFill="1" applyAlignment="1">
      <alignment horizontal="center" vertical="center"/>
    </xf>
    <xf numFmtId="44" fontId="6" fillId="2" borderId="0" xfId="12" applyFont="1" applyFill="1" applyAlignment="1">
      <alignment horizontal="center" vertical="center"/>
    </xf>
    <xf numFmtId="44" fontId="61" fillId="2" borderId="0" xfId="12" applyFont="1" applyFill="1" applyAlignment="1">
      <alignment horizontal="center" vertical="center"/>
    </xf>
    <xf numFmtId="44" fontId="9" fillId="2" borderId="0" xfId="0" applyNumberFormat="1" applyFont="1" applyFill="1" applyAlignment="1">
      <alignment horizontal="center" vertical="center"/>
    </xf>
    <xf numFmtId="165" fontId="9" fillId="0" borderId="1" xfId="6" applyNumberFormat="1" applyFont="1" applyBorder="1" applyAlignment="1">
      <alignment vertical="center" wrapText="1"/>
    </xf>
    <xf numFmtId="0" fontId="10" fillId="2" borderId="42" xfId="0" applyFont="1" applyFill="1" applyBorder="1" applyAlignment="1">
      <alignment horizontal="center" vertical="center" wrapText="1"/>
    </xf>
    <xf numFmtId="0" fontId="10" fillId="2" borderId="39" xfId="0" applyFont="1" applyFill="1" applyBorder="1" applyAlignment="1">
      <alignment horizontal="center" vertical="center" wrapText="1"/>
    </xf>
    <xf numFmtId="0" fontId="10" fillId="2" borderId="21" xfId="0" applyFont="1" applyFill="1" applyBorder="1" applyAlignment="1">
      <alignment horizontal="center" vertical="center" wrapText="1"/>
    </xf>
    <xf numFmtId="165" fontId="10" fillId="16" borderId="28" xfId="6" applyNumberFormat="1" applyFont="1" applyFill="1" applyBorder="1" applyAlignment="1">
      <alignment horizontal="left" vertical="center" wrapText="1"/>
    </xf>
    <xf numFmtId="49" fontId="31" fillId="2" borderId="0" xfId="3" applyNumberFormat="1" applyFont="1" applyFill="1" applyAlignment="1">
      <alignment horizontal="center" vertical="center"/>
    </xf>
    <xf numFmtId="49" fontId="29" fillId="2" borderId="0" xfId="10" applyNumberFormat="1" applyFont="1" applyFill="1" applyAlignment="1">
      <alignment horizontal="right" vertical="center" shrinkToFit="1"/>
    </xf>
    <xf numFmtId="49" fontId="61" fillId="2" borderId="58" xfId="10" applyNumberFormat="1" applyFont="1" applyFill="1" applyBorder="1" applyAlignment="1">
      <alignment horizontal="right" vertical="center" shrinkToFit="1"/>
    </xf>
    <xf numFmtId="0" fontId="9" fillId="2" borderId="31" xfId="0" applyFont="1" applyFill="1" applyBorder="1" applyAlignment="1">
      <alignment horizontal="center" vertical="center"/>
    </xf>
    <xf numFmtId="0" fontId="9" fillId="2" borderId="63" xfId="0" applyFont="1" applyFill="1" applyBorder="1" applyAlignment="1">
      <alignment horizontal="center" vertical="center"/>
    </xf>
    <xf numFmtId="0" fontId="9" fillId="2" borderId="14" xfId="0" applyFont="1" applyFill="1" applyBorder="1" applyAlignment="1">
      <alignment horizontal="center" vertical="center"/>
    </xf>
    <xf numFmtId="0" fontId="10" fillId="9" borderId="58" xfId="0" applyFont="1" applyFill="1" applyBorder="1" applyAlignment="1">
      <alignment horizontal="left" vertical="center" wrapText="1"/>
    </xf>
    <xf numFmtId="49" fontId="34" fillId="2" borderId="0" xfId="3" applyNumberFormat="1" applyFont="1" applyFill="1" applyAlignment="1">
      <alignment horizontal="center" vertical="center"/>
    </xf>
    <xf numFmtId="43" fontId="16" fillId="6" borderId="0" xfId="1" applyNumberFormat="1" applyFont="1" applyFill="1" applyBorder="1" applyAlignment="1">
      <alignment horizontal="center" vertical="center" wrapText="1"/>
    </xf>
    <xf numFmtId="4" fontId="16" fillId="6" borderId="0" xfId="1" applyNumberFormat="1" applyFont="1" applyFill="1" applyBorder="1" applyAlignment="1">
      <alignment horizontal="center" vertical="center" wrapText="1"/>
    </xf>
    <xf numFmtId="167" fontId="18" fillId="6" borderId="0" xfId="1" applyNumberFormat="1" applyFont="1" applyFill="1" applyBorder="1" applyAlignment="1">
      <alignment horizontal="center" vertical="center" wrapText="1"/>
    </xf>
    <xf numFmtId="0" fontId="16" fillId="6" borderId="0" xfId="0" applyFont="1" applyFill="1" applyAlignment="1">
      <alignment horizontal="center" vertical="center" wrapText="1"/>
    </xf>
    <xf numFmtId="2" fontId="16" fillId="6" borderId="0" xfId="0" applyNumberFormat="1" applyFont="1" applyFill="1" applyAlignment="1">
      <alignment horizontal="center" vertical="center"/>
    </xf>
    <xf numFmtId="49" fontId="29" fillId="2" borderId="0" xfId="0" applyNumberFormat="1" applyFont="1" applyFill="1" applyAlignment="1">
      <alignment horizontal="center" vertical="center" shrinkToFit="1"/>
    </xf>
    <xf numFmtId="43" fontId="26" fillId="25" borderId="21" xfId="0" applyNumberFormat="1" applyFont="1" applyFill="1" applyBorder="1" applyAlignment="1">
      <alignment horizontal="center" vertical="center"/>
    </xf>
    <xf numFmtId="43" fontId="26" fillId="25" borderId="42" xfId="0" applyNumberFormat="1" applyFont="1" applyFill="1" applyBorder="1" applyAlignment="1">
      <alignment horizontal="center" vertical="center"/>
    </xf>
    <xf numFmtId="0" fontId="70" fillId="2" borderId="0" xfId="0" applyFont="1" applyFill="1" applyAlignment="1">
      <alignment horizontal="center" vertical="center"/>
    </xf>
    <xf numFmtId="176" fontId="27" fillId="2" borderId="10" xfId="4" applyNumberFormat="1" applyFont="1" applyFill="1" applyBorder="1" applyAlignment="1">
      <alignment horizontal="right" vertical="center"/>
    </xf>
    <xf numFmtId="49" fontId="62" fillId="2" borderId="0" xfId="0" applyNumberFormat="1" applyFont="1" applyFill="1" applyAlignment="1">
      <alignment horizontal="center" vertical="center" shrinkToFit="1"/>
    </xf>
    <xf numFmtId="49" fontId="62" fillId="2" borderId="58" xfId="0" applyNumberFormat="1" applyFont="1" applyFill="1" applyBorder="1" applyAlignment="1">
      <alignment horizontal="center" vertical="center" shrinkToFit="1"/>
    </xf>
    <xf numFmtId="0" fontId="6" fillId="19" borderId="0" xfId="23" applyFill="1" applyProtection="1">
      <protection locked="0"/>
    </xf>
    <xf numFmtId="0" fontId="72" fillId="0" borderId="0" xfId="22" applyFont="1" applyAlignment="1">
      <alignment horizontal="center"/>
    </xf>
    <xf numFmtId="10" fontId="74" fillId="19" borderId="0" xfId="22" applyNumberFormat="1" applyFont="1" applyFill="1" applyAlignment="1" applyProtection="1">
      <alignment horizontal="left" vertical="center" wrapText="1"/>
      <protection locked="0"/>
    </xf>
    <xf numFmtId="0" fontId="74" fillId="19" borderId="0" xfId="22" applyFont="1" applyFill="1" applyAlignment="1" applyProtection="1">
      <alignment horizontal="left" vertical="center" wrapText="1"/>
      <protection locked="0"/>
    </xf>
    <xf numFmtId="0" fontId="70" fillId="0" borderId="0" xfId="23" applyFont="1"/>
    <xf numFmtId="0" fontId="81" fillId="0" borderId="28" xfId="23" applyFont="1" applyBorder="1" applyAlignment="1">
      <alignment horizontal="right" vertical="top" wrapText="1"/>
    </xf>
    <xf numFmtId="0" fontId="6" fillId="0" borderId="28" xfId="23" applyBorder="1" applyAlignment="1">
      <alignment horizontal="justify" vertical="top" wrapText="1"/>
    </xf>
    <xf numFmtId="0" fontId="78" fillId="0" borderId="28" xfId="23" applyFont="1" applyBorder="1" applyAlignment="1">
      <alignment horizontal="justify" vertical="top" wrapText="1"/>
    </xf>
    <xf numFmtId="0" fontId="70" fillId="0" borderId="28" xfId="23" applyFont="1" applyBorder="1" applyAlignment="1">
      <alignment horizontal="justify"/>
    </xf>
    <xf numFmtId="0" fontId="78" fillId="0" borderId="68" xfId="23" applyFont="1" applyBorder="1" applyAlignment="1">
      <alignment horizontal="right" vertical="top" wrapText="1"/>
    </xf>
    <xf numFmtId="0" fontId="78" fillId="0" borderId="69" xfId="23" applyFont="1" applyBorder="1" applyAlignment="1">
      <alignment horizontal="right" vertical="top" wrapText="1"/>
    </xf>
    <xf numFmtId="43" fontId="86" fillId="19" borderId="0" xfId="22" applyNumberFormat="1" applyFont="1" applyFill="1" applyAlignment="1" applyProtection="1">
      <alignment horizontal="left" vertical="center"/>
      <protection locked="0"/>
    </xf>
    <xf numFmtId="0" fontId="78" fillId="0" borderId="28" xfId="23" applyFont="1" applyBorder="1" applyAlignment="1">
      <alignment horizontal="left" vertical="top" wrapText="1" indent="5"/>
    </xf>
    <xf numFmtId="0" fontId="6" fillId="0" borderId="0" xfId="23" applyAlignment="1">
      <alignment horizontal="right" vertical="center"/>
    </xf>
    <xf numFmtId="0" fontId="82" fillId="0" borderId="0" xfId="23" applyFont="1" applyAlignment="1">
      <alignment horizontal="center"/>
    </xf>
    <xf numFmtId="0" fontId="82" fillId="0" borderId="59" xfId="23" applyFont="1" applyBorder="1" applyAlignment="1">
      <alignment horizontal="center"/>
    </xf>
    <xf numFmtId="10" fontId="83" fillId="20" borderId="42" xfId="25" applyNumberFormat="1" applyFont="1" applyFill="1" applyBorder="1" applyAlignment="1" applyProtection="1">
      <alignment horizontal="center" vertical="center" wrapText="1"/>
    </xf>
    <xf numFmtId="10" fontId="83" fillId="20" borderId="39" xfId="25" applyNumberFormat="1" applyFont="1" applyFill="1" applyBorder="1" applyAlignment="1" applyProtection="1">
      <alignment horizontal="center" vertical="center" wrapText="1"/>
    </xf>
    <xf numFmtId="0" fontId="6" fillId="0" borderId="0" xfId="23" applyAlignment="1">
      <alignment horizontal="center"/>
    </xf>
    <xf numFmtId="0" fontId="6" fillId="0" borderId="59" xfId="23" applyBorder="1" applyAlignment="1">
      <alignment horizontal="center"/>
    </xf>
    <xf numFmtId="0" fontId="6" fillId="0" borderId="0" xfId="23" applyAlignment="1">
      <alignment horizontal="left" vertical="top" wrapText="1"/>
    </xf>
    <xf numFmtId="0" fontId="6" fillId="0" borderId="0" xfId="23" applyAlignment="1">
      <alignment horizontal="left" wrapText="1"/>
    </xf>
    <xf numFmtId="43" fontId="71" fillId="0" borderId="23" xfId="22" applyNumberFormat="1" applyFont="1" applyBorder="1" applyAlignment="1" applyProtection="1">
      <alignment horizontal="center" vertical="center"/>
      <protection locked="0"/>
    </xf>
    <xf numFmtId="0" fontId="9" fillId="2" borderId="0" xfId="10" applyFont="1" applyFill="1" applyAlignment="1">
      <alignment horizontal="center" vertical="center" wrapText="1"/>
    </xf>
    <xf numFmtId="49" fontId="32" fillId="2" borderId="0" xfId="3" applyNumberFormat="1" applyFont="1" applyFill="1" applyAlignment="1">
      <alignment horizontal="center" vertical="center"/>
    </xf>
    <xf numFmtId="0" fontId="16" fillId="6" borderId="0" xfId="10" applyFont="1" applyFill="1" applyAlignment="1">
      <alignment horizontal="center" vertical="center" wrapText="1"/>
    </xf>
    <xf numFmtId="2" fontId="16" fillId="6" borderId="0" xfId="10" applyNumberFormat="1" applyFont="1" applyFill="1" applyAlignment="1">
      <alignment horizontal="center" vertical="center"/>
    </xf>
    <xf numFmtId="172" fontId="16" fillId="6" borderId="0" xfId="1" applyNumberFormat="1" applyFont="1" applyFill="1" applyBorder="1" applyAlignment="1">
      <alignment horizontal="center" vertical="center" wrapText="1"/>
    </xf>
    <xf numFmtId="10" fontId="27" fillId="2" borderId="10" xfId="8" applyNumberFormat="1" applyFont="1" applyFill="1" applyBorder="1" applyAlignment="1">
      <alignment horizontal="center" vertical="center"/>
    </xf>
    <xf numFmtId="0" fontId="16" fillId="6" borderId="0" xfId="7" applyFont="1" applyFill="1" applyAlignment="1">
      <alignment horizontal="center" vertical="center" wrapText="1"/>
    </xf>
    <xf numFmtId="2" fontId="16" fillId="6" borderId="0" xfId="7" applyNumberFormat="1" applyFont="1" applyFill="1" applyAlignment="1">
      <alignment horizontal="center" vertical="center"/>
    </xf>
    <xf numFmtId="167" fontId="16" fillId="6" borderId="0" xfId="1" applyNumberFormat="1" applyFont="1" applyFill="1" applyBorder="1" applyAlignment="1">
      <alignment horizontal="center" vertical="center" wrapText="1"/>
    </xf>
    <xf numFmtId="0" fontId="16" fillId="6" borderId="15" xfId="7" applyFont="1" applyFill="1" applyBorder="1" applyAlignment="1">
      <alignment horizontal="center" vertical="center" wrapText="1"/>
    </xf>
    <xf numFmtId="44" fontId="50" fillId="2" borderId="48" xfId="11" applyFont="1" applyFill="1" applyBorder="1" applyAlignment="1">
      <alignment horizontal="center" vertical="center"/>
    </xf>
    <xf numFmtId="44" fontId="50" fillId="2" borderId="49" xfId="11" applyFont="1" applyFill="1" applyBorder="1" applyAlignment="1">
      <alignment horizontal="center" vertical="center"/>
    </xf>
    <xf numFmtId="44" fontId="38" fillId="2" borderId="57" xfId="11" applyFont="1" applyFill="1" applyBorder="1" applyAlignment="1">
      <alignment horizontal="center" vertical="center"/>
    </xf>
    <xf numFmtId="44" fontId="38" fillId="2" borderId="0" xfId="11" applyFont="1" applyFill="1" applyBorder="1" applyAlignment="1">
      <alignment horizontal="center" vertical="center"/>
    </xf>
    <xf numFmtId="44" fontId="50" fillId="2" borderId="62" xfId="11" applyFont="1" applyFill="1" applyBorder="1" applyAlignment="1">
      <alignment horizontal="center" vertical="center"/>
    </xf>
    <xf numFmtId="44" fontId="50" fillId="2" borderId="60" xfId="11" applyFont="1" applyFill="1" applyBorder="1" applyAlignment="1">
      <alignment horizontal="center" vertical="center"/>
    </xf>
    <xf numFmtId="44" fontId="50" fillId="2" borderId="61" xfId="11" applyFont="1" applyFill="1" applyBorder="1" applyAlignment="1">
      <alignment horizontal="center" vertical="center"/>
    </xf>
    <xf numFmtId="0" fontId="46" fillId="2" borderId="42" xfId="0" applyFont="1" applyFill="1" applyBorder="1" applyAlignment="1">
      <alignment horizontal="left" vertical="center" wrapText="1"/>
    </xf>
    <xf numFmtId="0" fontId="46" fillId="2" borderId="47" xfId="0" applyFont="1" applyFill="1" applyBorder="1" applyAlignment="1">
      <alignment horizontal="left" vertical="center" wrapText="1"/>
    </xf>
    <xf numFmtId="0" fontId="35" fillId="2" borderId="0" xfId="0" applyFont="1" applyFill="1" applyAlignment="1">
      <alignment vertical="center" wrapText="1"/>
    </xf>
    <xf numFmtId="49" fontId="37" fillId="2" borderId="22" xfId="0" applyNumberFormat="1" applyFont="1" applyFill="1" applyBorder="1" applyAlignment="1">
      <alignment horizontal="center" vertical="center" wrapText="1"/>
    </xf>
    <xf numFmtId="49" fontId="37" fillId="2" borderId="23" xfId="0" applyNumberFormat="1" applyFont="1" applyFill="1" applyBorder="1" applyAlignment="1">
      <alignment horizontal="center" vertical="center" wrapText="1"/>
    </xf>
    <xf numFmtId="49" fontId="37" fillId="2" borderId="24" xfId="0" applyNumberFormat="1" applyFont="1" applyFill="1" applyBorder="1" applyAlignment="1">
      <alignment horizontal="center" vertical="center" wrapText="1"/>
    </xf>
    <xf numFmtId="49" fontId="40" fillId="11" borderId="14" xfId="0" applyNumberFormat="1" applyFont="1" applyFill="1" applyBorder="1" applyAlignment="1">
      <alignment horizontal="center" vertical="center" wrapText="1"/>
    </xf>
    <xf numFmtId="49" fontId="40" fillId="11" borderId="16" xfId="0" applyNumberFormat="1" applyFont="1" applyFill="1" applyBorder="1" applyAlignment="1">
      <alignment horizontal="center" vertical="center" wrapText="1"/>
    </xf>
    <xf numFmtId="49" fontId="40" fillId="11" borderId="35" xfId="0" applyNumberFormat="1" applyFont="1" applyFill="1" applyBorder="1" applyAlignment="1">
      <alignment horizontal="center" vertical="center" wrapText="1"/>
    </xf>
    <xf numFmtId="164" fontId="38" fillId="2" borderId="0" xfId="1" applyFont="1" applyFill="1" applyBorder="1" applyAlignment="1">
      <alignment horizontal="center" vertical="center"/>
    </xf>
    <xf numFmtId="44" fontId="50" fillId="2" borderId="56" xfId="11" applyFont="1" applyFill="1" applyBorder="1" applyAlignment="1">
      <alignment horizontal="center" vertical="center"/>
    </xf>
    <xf numFmtId="0" fontId="36" fillId="2" borderId="20" xfId="0" applyFont="1" applyFill="1" applyBorder="1" applyAlignment="1">
      <alignment horizontal="left" vertical="center"/>
    </xf>
    <xf numFmtId="0" fontId="36" fillId="2" borderId="0" xfId="0" applyFont="1" applyFill="1" applyAlignment="1">
      <alignment horizontal="left" vertical="center"/>
    </xf>
    <xf numFmtId="168" fontId="49" fillId="2" borderId="36" xfId="8" applyNumberFormat="1" applyFont="1" applyFill="1" applyBorder="1" applyAlignment="1">
      <alignment horizontal="center" vertical="center"/>
    </xf>
    <xf numFmtId="168" fontId="49" fillId="2" borderId="37" xfId="8" applyNumberFormat="1" applyFont="1" applyFill="1" applyBorder="1" applyAlignment="1">
      <alignment horizontal="center" vertical="center"/>
    </xf>
    <xf numFmtId="168" fontId="49" fillId="2" borderId="38" xfId="8" applyNumberFormat="1" applyFont="1" applyFill="1" applyBorder="1" applyAlignment="1">
      <alignment horizontal="center" vertical="center"/>
    </xf>
    <xf numFmtId="10" fontId="49" fillId="2" borderId="36" xfId="8" applyNumberFormat="1" applyFont="1" applyFill="1" applyBorder="1" applyAlignment="1">
      <alignment horizontal="center" vertical="center"/>
    </xf>
    <xf numFmtId="10" fontId="49" fillId="2" borderId="37" xfId="8" applyNumberFormat="1" applyFont="1" applyFill="1" applyBorder="1" applyAlignment="1">
      <alignment horizontal="center" vertical="center"/>
    </xf>
    <xf numFmtId="0" fontId="46" fillId="2" borderId="39" xfId="0" applyFont="1" applyFill="1" applyBorder="1" applyAlignment="1">
      <alignment horizontal="left" vertical="center" wrapText="1"/>
    </xf>
    <xf numFmtId="44" fontId="51" fillId="12" borderId="32" xfId="11" applyFont="1" applyFill="1" applyBorder="1" applyAlignment="1">
      <alignment horizontal="center" vertical="center"/>
    </xf>
    <xf numFmtId="44" fontId="51" fillId="12" borderId="33" xfId="11" applyFont="1" applyFill="1" applyBorder="1" applyAlignment="1">
      <alignment horizontal="center" vertical="center"/>
    </xf>
    <xf numFmtId="44" fontId="51" fillId="12" borderId="34" xfId="11" applyFont="1" applyFill="1" applyBorder="1" applyAlignment="1">
      <alignment horizontal="center" vertical="center"/>
    </xf>
    <xf numFmtId="10" fontId="52" fillId="12" borderId="36" xfId="8" applyNumberFormat="1" applyFont="1" applyFill="1" applyBorder="1" applyAlignment="1">
      <alignment horizontal="center" vertical="center"/>
    </xf>
    <xf numFmtId="10" fontId="52" fillId="12" borderId="37" xfId="8" applyNumberFormat="1" applyFont="1" applyFill="1" applyBorder="1" applyAlignment="1">
      <alignment horizontal="center" vertical="center"/>
    </xf>
    <xf numFmtId="44" fontId="38" fillId="2" borderId="65" xfId="11" applyFont="1" applyFill="1" applyBorder="1" applyAlignment="1">
      <alignment horizontal="center" vertical="center"/>
    </xf>
    <xf numFmtId="44" fontId="38" fillId="2" borderId="66" xfId="11" applyFont="1" applyFill="1" applyBorder="1" applyAlignment="1">
      <alignment horizontal="center" vertical="center"/>
    </xf>
    <xf numFmtId="10" fontId="52" fillId="12" borderId="38" xfId="8" applyNumberFormat="1" applyFont="1" applyFill="1" applyBorder="1" applyAlignment="1">
      <alignment horizontal="center" vertical="center"/>
    </xf>
    <xf numFmtId="49" fontId="40" fillId="12" borderId="30" xfId="11" applyNumberFormat="1" applyFont="1" applyFill="1" applyBorder="1" applyAlignment="1">
      <alignment horizontal="center" vertical="center" wrapText="1"/>
    </xf>
    <xf numFmtId="49" fontId="40" fillId="12" borderId="12" xfId="11" applyNumberFormat="1" applyFont="1" applyFill="1" applyBorder="1" applyAlignment="1">
      <alignment horizontal="center" vertical="center" wrapText="1"/>
    </xf>
    <xf numFmtId="49" fontId="40" fillId="12" borderId="35" xfId="11" applyNumberFormat="1" applyFont="1" applyFill="1" applyBorder="1" applyAlignment="1">
      <alignment horizontal="center" vertical="center" wrapText="1"/>
    </xf>
    <xf numFmtId="49" fontId="37" fillId="12" borderId="31" xfId="11" applyNumberFormat="1" applyFont="1" applyFill="1" applyBorder="1" applyAlignment="1">
      <alignment horizontal="center" vertical="center" wrapText="1"/>
    </xf>
    <xf numFmtId="49" fontId="37" fillId="12" borderId="30" xfId="11" applyNumberFormat="1" applyFont="1" applyFill="1" applyBorder="1" applyAlignment="1">
      <alignment horizontal="center" vertical="center" wrapText="1"/>
    </xf>
    <xf numFmtId="49" fontId="37" fillId="12" borderId="14" xfId="11" applyNumberFormat="1" applyFont="1" applyFill="1" applyBorder="1" applyAlignment="1">
      <alignment horizontal="center" vertical="center" wrapText="1"/>
    </xf>
    <xf numFmtId="49" fontId="37" fillId="12" borderId="35" xfId="11" applyNumberFormat="1" applyFont="1" applyFill="1" applyBorder="1" applyAlignment="1">
      <alignment horizontal="center" vertical="center" wrapText="1"/>
    </xf>
    <xf numFmtId="49" fontId="40" fillId="12" borderId="59" xfId="11" applyNumberFormat="1" applyFont="1" applyFill="1" applyBorder="1" applyAlignment="1">
      <alignment horizontal="center" vertical="center" wrapText="1"/>
    </xf>
    <xf numFmtId="44" fontId="57" fillId="2" borderId="65" xfId="11" applyFont="1" applyFill="1" applyBorder="1" applyAlignment="1">
      <alignment horizontal="center" vertical="center"/>
    </xf>
    <xf numFmtId="44" fontId="57" fillId="2" borderId="66" xfId="11" applyFont="1" applyFill="1" applyBorder="1" applyAlignment="1">
      <alignment horizontal="center" vertical="center"/>
    </xf>
    <xf numFmtId="44" fontId="57" fillId="2" borderId="67" xfId="11" applyFont="1" applyFill="1" applyBorder="1" applyAlignment="1">
      <alignment horizontal="center" vertical="center"/>
    </xf>
    <xf numFmtId="44" fontId="57" fillId="2" borderId="20" xfId="11" applyFont="1" applyFill="1" applyBorder="1" applyAlignment="1">
      <alignment horizontal="center" vertical="center"/>
    </xf>
    <xf numFmtId="44" fontId="57" fillId="2" borderId="0" xfId="11" applyFont="1" applyFill="1" applyBorder="1" applyAlignment="1">
      <alignment horizontal="center" vertical="center"/>
    </xf>
    <xf numFmtId="44" fontId="57" fillId="2" borderId="7" xfId="11" applyFont="1" applyFill="1" applyBorder="1" applyAlignment="1">
      <alignment horizontal="center" vertical="center"/>
    </xf>
  </cellXfs>
  <cellStyles count="31">
    <cellStyle name="0,0_x000d__x000a_NA_x000d__x000a_" xfId="5" xr:uid="{00000000-0005-0000-0000-000000000000}"/>
    <cellStyle name="Hiperlink" xfId="14" builtinId="8"/>
    <cellStyle name="Moeda" xfId="12" builtinId="4"/>
    <cellStyle name="Moeda 2" xfId="11" xr:uid="{00000000-0005-0000-0000-000003000000}"/>
    <cellStyle name="Moeda 2 2" xfId="19" xr:uid="{00000000-0005-0000-0000-000004000000}"/>
    <cellStyle name="Moeda 2 2 4" xfId="16" xr:uid="{00000000-0005-0000-0000-000005000000}"/>
    <cellStyle name="Moeda 2 4" xfId="21" xr:uid="{00000000-0005-0000-0000-000006000000}"/>
    <cellStyle name="Normal" xfId="0" builtinId="0"/>
    <cellStyle name="Normal 10" xfId="3" xr:uid="{00000000-0005-0000-0000-000008000000}"/>
    <cellStyle name="Normal 10 3" xfId="15" xr:uid="{00000000-0005-0000-0000-000009000000}"/>
    <cellStyle name="Normal 11" xfId="10" xr:uid="{00000000-0005-0000-0000-00000A000000}"/>
    <cellStyle name="Normal 121" xfId="9" xr:uid="{00000000-0005-0000-0000-00000B000000}"/>
    <cellStyle name="Normal 13" xfId="22" xr:uid="{0AD89487-B6A0-4451-82A9-622B953025C3}"/>
    <cellStyle name="Normal 2" xfId="7" xr:uid="{00000000-0005-0000-0000-00000C000000}"/>
    <cellStyle name="Normal 2_Modelo de Detalhamento do  BDI" xfId="23" xr:uid="{E3CEEF9F-AB85-4F6D-BA9D-79109991AA08}"/>
    <cellStyle name="Normal 3" xfId="29" xr:uid="{490DE5EC-ADD8-45B0-8BA1-9DF96D50D239}"/>
    <cellStyle name="Normal 5 2 4" xfId="17" xr:uid="{00000000-0005-0000-0000-00000D000000}"/>
    <cellStyle name="Normal_Plan1" xfId="6" xr:uid="{00000000-0005-0000-0000-00000E000000}"/>
    <cellStyle name="Normal_Planilha Orçamento_Última Revisão_14-03-11" xfId="2" xr:uid="{00000000-0005-0000-0000-00000F000000}"/>
    <cellStyle name="Normal_Planilha Orçamento_Última Revisão_14-03-11 2" xfId="13" xr:uid="{00000000-0005-0000-0000-000010000000}"/>
    <cellStyle name="Porcentagem" xfId="4" builtinId="5"/>
    <cellStyle name="Porcentagem 2" xfId="8" xr:uid="{00000000-0005-0000-0000-000012000000}"/>
    <cellStyle name="Porcentagem 2 3" xfId="18" xr:uid="{00000000-0005-0000-0000-000013000000}"/>
    <cellStyle name="Porcentagem 2 3 2" xfId="26" xr:uid="{F27B016F-711E-46FE-8B6D-9774AFAB1B61}"/>
    <cellStyle name="Porcentagem 3" xfId="20" xr:uid="{00000000-0005-0000-0000-000014000000}"/>
    <cellStyle name="Porcentagem 3 3" xfId="25" xr:uid="{60D21501-2930-49D5-BECD-4A2E091C5CD8}"/>
    <cellStyle name="Porcentagem 4" xfId="28" xr:uid="{68B6FCC9-5260-4340-BF77-B03C7B340CD8}"/>
    <cellStyle name="Vírgula" xfId="1" builtinId="3"/>
    <cellStyle name="Vírgula 2" xfId="27" xr:uid="{5C881819-F85D-4AEE-9AAA-F9B38ECD2161}"/>
    <cellStyle name="Vírgula 2 2 5" xfId="24" xr:uid="{0468AC17-DEB6-4BAB-900E-CC902C795338}"/>
    <cellStyle name="Vírgula 3" xfId="30" xr:uid="{0550E6B3-4449-4DC9-A054-944F84F28CC3}"/>
  </cellStyles>
  <dxfs count="106">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
      <font>
        <color theme="0"/>
      </font>
      <fill>
        <patternFill>
          <bgColor theme="9"/>
        </patternFill>
      </fill>
    </dxf>
  </dxfs>
  <tableStyles count="0" defaultTableStyle="TableStyleMedium2" defaultPivotStyle="PivotStyleLight16"/>
  <colors>
    <mruColors>
      <color rgb="FFFCE4D6"/>
      <color rgb="FF0982C6"/>
      <color rgb="FF0000FF"/>
      <color rgb="FF8E0000"/>
      <color rgb="FFC80000"/>
      <color rgb="FFC0C0C0"/>
      <color rgb="FFCAD9C1"/>
      <color rgb="FF55D3D0"/>
      <color rgb="FFF0E3DC"/>
      <color rgb="FF55D3A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pt-B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r>
              <a:rPr lang="pt-BR"/>
              <a:t>CRONOGRAMA DE DESEMBOLSO POR PERÍODO</a:t>
            </a:r>
          </a:p>
        </c:rich>
      </c:tx>
      <c:overlay val="0"/>
      <c:spPr>
        <a:noFill/>
        <a:ln>
          <a:noFill/>
        </a:ln>
        <a:effectLst/>
      </c:spPr>
      <c:txPr>
        <a:bodyPr rot="0" spcFirstLastPara="1" vertOverflow="ellipsis" vert="horz" wrap="square" anchor="ctr" anchorCtr="1"/>
        <a:lstStyle/>
        <a:p>
          <a:pPr>
            <a:defRPr sz="1800" b="1" i="0" u="none" strike="noStrike" kern="1200" cap="all" spc="50" baseline="0">
              <a:solidFill>
                <a:schemeClr val="tx1">
                  <a:lumMod val="65000"/>
                  <a:lumOff val="35000"/>
                </a:schemeClr>
              </a:solidFill>
              <a:latin typeface="+mn-lt"/>
              <a:ea typeface="+mn-ea"/>
              <a:cs typeface="+mn-cs"/>
            </a:defRPr>
          </a:pPr>
          <a:endParaRPr lang="pt-BR"/>
        </a:p>
      </c:txPr>
    </c:title>
    <c:autoTitleDeleted val="0"/>
    <c:plotArea>
      <c:layout/>
      <c:barChart>
        <c:barDir val="col"/>
        <c:grouping val="stacked"/>
        <c:varyColors val="0"/>
        <c:ser>
          <c:idx val="0"/>
          <c:order val="0"/>
          <c:tx>
            <c:strRef>
              <c:f>'CRONOG. DE DESEMBOLSO P PERIODO'!$I$6</c:f>
              <c:strCache>
                <c:ptCount val="1"/>
                <c:pt idx="0">
                  <c:v>% MENSAL</c:v>
                </c:pt>
              </c:strCache>
            </c:strRef>
          </c:tx>
          <c:spPr>
            <a:solidFill>
              <a:schemeClr val="accent1">
                <a:alpha val="70000"/>
              </a:schemeClr>
            </a:solidFill>
            <a:ln>
              <a:noFill/>
            </a:ln>
            <a:effectLst/>
          </c:spPr>
          <c:invertIfNegative val="0"/>
          <c:dLbls>
            <c:dLbl>
              <c:idx val="0"/>
              <c:layout>
                <c:manualLayout>
                  <c:x val="0"/>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0-25B5-44C0-8DC8-800B5DFBD275}"/>
                </c:ext>
              </c:extLst>
            </c:dLbl>
            <c:dLbl>
              <c:idx val="1"/>
              <c:layout>
                <c:manualLayout>
                  <c:x val="-1.3220998613560394E-17"/>
                  <c:y val="-2.5708160867860728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25B5-44C0-8DC8-800B5DFBD275}"/>
                </c:ext>
              </c:extLst>
            </c:dLbl>
            <c:dLbl>
              <c:idx val="3"/>
              <c:layout>
                <c:manualLayout>
                  <c:x val="-2.6441997227120788E-17"/>
                  <c:y val="-2.28516985492096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25B5-44C0-8DC8-800B5DFBD275}"/>
                </c:ext>
              </c:extLst>
            </c:dLbl>
            <c:dLbl>
              <c:idx val="5"/>
              <c:layout>
                <c:manualLayout>
                  <c:x val="0"/>
                  <c:y val="-2.5708160867860728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25B5-44C0-8DC8-800B5DFBD275}"/>
                </c:ext>
              </c:extLst>
            </c:dLbl>
            <c:dLbl>
              <c:idx val="6"/>
              <c:layout>
                <c:manualLayout>
                  <c:x val="2.8846148386177245E-3"/>
                  <c:y val="5.712924637302279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25B5-44C0-8DC8-800B5DFBD275}"/>
                </c:ext>
              </c:extLst>
            </c:dLbl>
            <c:dLbl>
              <c:idx val="7"/>
              <c:layout>
                <c:manualLayout>
                  <c:x val="5.0196840892428773E-5"/>
                  <c:y val="-2.8564623186512025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25B5-44C0-8DC8-800B5DFBD275}"/>
                </c:ext>
              </c:extLst>
            </c:dLbl>
            <c:dLbl>
              <c:idx val="9"/>
              <c:layout>
                <c:manualLayout>
                  <c:x val="0"/>
                  <c:y val="-3.142108550516311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25B5-44C0-8DC8-800B5DFBD275}"/>
                </c:ext>
              </c:extLst>
            </c:dLbl>
            <c:dLbl>
              <c:idx val="10"/>
              <c:layout>
                <c:manualLayout>
                  <c:x val="-5.472572953132092E-17"/>
                  <c:y val="5.7129246373024889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25B5-44C0-8DC8-800B5DFBD275}"/>
                </c:ext>
              </c:extLst>
            </c:dLbl>
            <c:dLbl>
              <c:idx val="11"/>
              <c:layout>
                <c:manualLayout>
                  <c:x val="1.4925042602013439E-3"/>
                  <c:y val="-3.142108550516311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25B5-44C0-8DC8-800B5DFBD275}"/>
                </c:ext>
              </c:extLst>
            </c:dLbl>
            <c:dLbl>
              <c:idx val="12"/>
              <c:layout>
                <c:manualLayout>
                  <c:x val="1.4925371380259563E-3"/>
                  <c:y val="1.1425849274604768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25B5-44C0-8DC8-800B5DFBD275}"/>
                </c:ext>
              </c:extLst>
            </c:dLbl>
            <c:dLbl>
              <c:idx val="13"/>
              <c:layout>
                <c:manualLayout>
                  <c:x val="0"/>
                  <c:y val="-3.7134010142465493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25B5-44C0-8DC8-800B5DFBD275}"/>
                </c:ext>
              </c:extLst>
            </c:dLbl>
            <c:dLbl>
              <c:idx val="14"/>
              <c:layout>
                <c:manualLayout>
                  <c:x val="-1.4423074193088622E-3"/>
                  <c:y val="1.142584927460487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25B5-44C0-8DC8-800B5DFBD275}"/>
                </c:ext>
              </c:extLst>
            </c:dLbl>
            <c:dLbl>
              <c:idx val="15"/>
              <c:layout>
                <c:manualLayout>
                  <c:x val="0"/>
                  <c:y val="-3.9990472461116686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C-25B5-44C0-8DC8-800B5DFBD275}"/>
                </c:ext>
              </c:extLst>
            </c:dLbl>
            <c:dLbl>
              <c:idx val="16"/>
              <c:layout>
                <c:manualLayout>
                  <c:x val="0"/>
                  <c:y val="2.856462318651192E-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25B5-44C0-8DC8-800B5DFBD275}"/>
                </c:ext>
              </c:extLst>
            </c:dLbl>
            <c:dLbl>
              <c:idx val="17"/>
              <c:layout>
                <c:manualLayout>
                  <c:x val="-1.0576798890848315E-16"/>
                  <c:y val="-3.7134010142465493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E-25B5-44C0-8DC8-800B5DFBD275}"/>
                </c:ext>
              </c:extLst>
            </c:dLbl>
            <c:dLbl>
              <c:idx val="18"/>
              <c:layout>
                <c:manualLayout>
                  <c:x val="0"/>
                  <c:y val="0"/>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25B5-44C0-8DC8-800B5DFBD275}"/>
                </c:ext>
              </c:extLst>
            </c:dLbl>
            <c:dLbl>
              <c:idx val="19"/>
              <c:layout>
                <c:manualLayout>
                  <c:x val="0"/>
                  <c:y val="-3.7134010142465493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0-25B5-44C0-8DC8-800B5DFBD275}"/>
                </c:ext>
              </c:extLst>
            </c:dLbl>
            <c:dLbl>
              <c:idx val="20"/>
              <c:layout>
                <c:manualLayout>
                  <c:x val="0"/>
                  <c:y val="-1.0473574176765069E-1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25B5-44C0-8DC8-800B5DFBD275}"/>
                </c:ext>
              </c:extLst>
            </c:dLbl>
            <c:dLbl>
              <c:idx val="21"/>
              <c:layout>
                <c:manualLayout>
                  <c:x val="0"/>
                  <c:y val="-3.9990472461116686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2-25B5-44C0-8DC8-800B5DFBD275}"/>
                </c:ext>
              </c:extLst>
            </c:dLbl>
            <c:dLbl>
              <c:idx val="22"/>
              <c:layout>
                <c:manualLayout>
                  <c:x val="-1.2916033291180858E-3"/>
                  <c:y val="-1.0473574176765069E-1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25B5-44C0-8DC8-800B5DFBD275}"/>
                </c:ext>
              </c:extLst>
            </c:dLbl>
            <c:dLbl>
              <c:idx val="23"/>
              <c:layout>
                <c:manualLayout>
                  <c:x val="4.3771190988189622E-3"/>
                  <c:y val="-3.7134010142465493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4-25B5-44C0-8DC8-800B5DFBD275}"/>
                </c:ext>
              </c:extLst>
            </c:dLbl>
            <c:dLbl>
              <c:idx val="25"/>
              <c:layout>
                <c:manualLayout>
                  <c:x val="0"/>
                  <c:y val="-2.28516985492096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25B5-44C0-8DC8-800B5DFBD275}"/>
                </c:ext>
              </c:extLst>
            </c:dLbl>
            <c:dLbl>
              <c:idx val="27"/>
              <c:layout>
                <c:manualLayout>
                  <c:x val="0"/>
                  <c:y val="-3.142108550516311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6-25B5-44C0-8DC8-800B5DFBD275}"/>
                </c:ext>
              </c:extLst>
            </c:dLbl>
            <c:dLbl>
              <c:idx val="29"/>
              <c:layout>
                <c:manualLayout>
                  <c:x val="-1.0576798890848315E-16"/>
                  <c:y val="-2.856462318651192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25B5-44C0-8DC8-800B5DFBD275}"/>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'CRONOG. DE DESEMBOLSO P PERIODO'!$G$7:$G$30</c:f>
              <c:strCache>
                <c:ptCount val="24"/>
                <c:pt idx="0">
                  <c:v>MÊS 1</c:v>
                </c:pt>
                <c:pt idx="1">
                  <c:v>MÊS 2</c:v>
                </c:pt>
                <c:pt idx="2">
                  <c:v>MÊS 3</c:v>
                </c:pt>
                <c:pt idx="3">
                  <c:v>MÊS 4</c:v>
                </c:pt>
                <c:pt idx="4">
                  <c:v>MÊS 5</c:v>
                </c:pt>
                <c:pt idx="5">
                  <c:v>MÊS 6</c:v>
                </c:pt>
                <c:pt idx="6">
                  <c:v>MÊS 7</c:v>
                </c:pt>
                <c:pt idx="7">
                  <c:v>MÊS 8</c:v>
                </c:pt>
                <c:pt idx="8">
                  <c:v>MÊS 9</c:v>
                </c:pt>
                <c:pt idx="9">
                  <c:v>MÊS 10</c:v>
                </c:pt>
                <c:pt idx="10">
                  <c:v>MÊS 11</c:v>
                </c:pt>
                <c:pt idx="11">
                  <c:v>MÊS 12</c:v>
                </c:pt>
                <c:pt idx="12">
                  <c:v>MÊS 13</c:v>
                </c:pt>
                <c:pt idx="13">
                  <c:v>MÊS 14</c:v>
                </c:pt>
                <c:pt idx="14">
                  <c:v>MÊS 15</c:v>
                </c:pt>
                <c:pt idx="15">
                  <c:v>MÊS 16</c:v>
                </c:pt>
                <c:pt idx="16">
                  <c:v>MÊS 17</c:v>
                </c:pt>
                <c:pt idx="17">
                  <c:v>MÊS 18</c:v>
                </c:pt>
                <c:pt idx="18">
                  <c:v>MÊS 19</c:v>
                </c:pt>
                <c:pt idx="19">
                  <c:v>MÊS 20</c:v>
                </c:pt>
                <c:pt idx="20">
                  <c:v>MÊS 21</c:v>
                </c:pt>
                <c:pt idx="21">
                  <c:v>MÊS 22</c:v>
                </c:pt>
                <c:pt idx="22">
                  <c:v>MÊS 23</c:v>
                </c:pt>
                <c:pt idx="23">
                  <c:v>MÊS 24</c:v>
                </c:pt>
              </c:strCache>
            </c:strRef>
          </c:cat>
          <c:val>
            <c:numRef>
              <c:f>'CRONOG. DE DESEMBOLSO P PERIODO'!$I$7:$I$30</c:f>
              <c:numCache>
                <c:formatCode>0.000%</c:formatCode>
                <c:ptCount val="24"/>
                <c:pt idx="0">
                  <c:v>6.3448104777492189E-3</c:v>
                </c:pt>
                <c:pt idx="1">
                  <c:v>6.3448104777492189E-3</c:v>
                </c:pt>
                <c:pt idx="2">
                  <c:v>3.1724052388746094E-3</c:v>
                </c:pt>
                <c:pt idx="3">
                  <c:v>7.2192899768973706E-3</c:v>
                </c:pt>
                <c:pt idx="4">
                  <c:v>5.0533894863745718E-3</c:v>
                </c:pt>
                <c:pt idx="5">
                  <c:v>1.3345009747123757E-2</c:v>
                </c:pt>
                <c:pt idx="6">
                  <c:v>1.3345009747123757E-2</c:v>
                </c:pt>
                <c:pt idx="7">
                  <c:v>1.3345009747123757E-2</c:v>
                </c:pt>
                <c:pt idx="8">
                  <c:v>0.12359070984286898</c:v>
                </c:pt>
                <c:pt idx="9">
                  <c:v>0.12359070984286898</c:v>
                </c:pt>
                <c:pt idx="10">
                  <c:v>0.12359070984286898</c:v>
                </c:pt>
                <c:pt idx="11">
                  <c:v>0.11289896773086694</c:v>
                </c:pt>
                <c:pt idx="12">
                  <c:v>0.11289896773086694</c:v>
                </c:pt>
                <c:pt idx="13">
                  <c:v>0.11724578690495109</c:v>
                </c:pt>
                <c:pt idx="14">
                  <c:v>7.0000868092058586E-3</c:v>
                </c:pt>
                <c:pt idx="15">
                  <c:v>1.0299423706325613E-2</c:v>
                </c:pt>
                <c:pt idx="16">
                  <c:v>1.0299423706325613E-2</c:v>
                </c:pt>
                <c:pt idx="17">
                  <c:v>2.3612461097811045E-2</c:v>
                </c:pt>
                <c:pt idx="18">
                  <c:v>2.3612461097811045E-2</c:v>
                </c:pt>
                <c:pt idx="19">
                  <c:v>2.0790691644552769E-2</c:v>
                </c:pt>
                <c:pt idx="20">
                  <c:v>2.6376947574464002E-2</c:v>
                </c:pt>
                <c:pt idx="21">
                  <c:v>2.4638095134631537E-2</c:v>
                </c:pt>
                <c:pt idx="22">
                  <c:v>2.8114808934470496E-2</c:v>
                </c:pt>
                <c:pt idx="23">
                  <c:v>4.3270013500093935E-2</c:v>
                </c:pt>
              </c:numCache>
            </c:numRef>
          </c:val>
          <c:extLst>
            <c:ext xmlns:c16="http://schemas.microsoft.com/office/drawing/2014/chart" uri="{C3380CC4-5D6E-409C-BE32-E72D297353CC}">
              <c16:uniqueId val="{00000018-25B5-44C0-8DC8-800B5DFBD275}"/>
            </c:ext>
          </c:extLst>
        </c:ser>
        <c:ser>
          <c:idx val="1"/>
          <c:order val="1"/>
          <c:tx>
            <c:strRef>
              <c:f>'CRONOG. DE DESEMBOLSO P PERIODO'!$J$6</c:f>
              <c:strCache>
                <c:ptCount val="1"/>
                <c:pt idx="0">
                  <c:v>% ACUMULADO</c:v>
                </c:pt>
              </c:strCache>
            </c:strRef>
          </c:tx>
          <c:spPr>
            <a:solidFill>
              <a:schemeClr val="accent2">
                <a:alpha val="70000"/>
              </a:schemeClr>
            </a:solidFill>
            <a:ln>
              <a:noFill/>
            </a:ln>
            <a:effectLst/>
          </c:spPr>
          <c:invertIfNegative val="0"/>
          <c:dLbls>
            <c:dLbl>
              <c:idx val="0"/>
              <c:layout>
                <c:manualLayout>
                  <c:x val="-3.9565785969528705E-3"/>
                  <c:y val="-3.3788800373544405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9-25B5-44C0-8DC8-800B5DFBD275}"/>
                </c:ext>
              </c:extLst>
            </c:dLbl>
            <c:dLbl>
              <c:idx val="1"/>
              <c:layout>
                <c:manualLayout>
                  <c:x val="1.4814882114081974E-3"/>
                  <c:y val="-5.918140087659655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A-25B5-44C0-8DC8-800B5DFBD275}"/>
                </c:ext>
              </c:extLst>
            </c:dLbl>
            <c:dLbl>
              <c:idx val="2"/>
              <c:layout>
                <c:manualLayout>
                  <c:x val="0"/>
                  <c:y val="-3.7434725899948798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B-25B5-44C0-8DC8-800B5DFBD275}"/>
                </c:ext>
              </c:extLst>
            </c:dLbl>
            <c:dLbl>
              <c:idx val="3"/>
              <c:layout>
                <c:manualLayout>
                  <c:x val="1.8126510802825787E-3"/>
                  <c:y val="-5.8061307778416796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C-25B5-44C0-8DC8-800B5DFBD275}"/>
                </c:ext>
              </c:extLst>
            </c:dLbl>
            <c:dLbl>
              <c:idx val="4"/>
              <c:layout>
                <c:manualLayout>
                  <c:x val="0"/>
                  <c:y val="-3.424740877257814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D-25B5-44C0-8DC8-800B5DFBD275}"/>
                </c:ext>
              </c:extLst>
            </c:dLbl>
            <c:dLbl>
              <c:idx val="5"/>
              <c:layout>
                <c:manualLayout>
                  <c:x val="1.4423074193088622E-3"/>
                  <c:y val="-5.5189775934147631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E-25B5-44C0-8DC8-800B5DFBD275}"/>
                </c:ext>
              </c:extLst>
            </c:dLbl>
            <c:dLbl>
              <c:idx val="6"/>
              <c:layout>
                <c:manualLayout>
                  <c:x val="1.2916033291180858E-3"/>
                  <c:y val="-9.0256562047422217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F-25B5-44C0-8DC8-800B5DFBD275}"/>
                </c:ext>
              </c:extLst>
            </c:dLbl>
            <c:dLbl>
              <c:idx val="7"/>
              <c:layout>
                <c:manualLayout>
                  <c:x val="0"/>
                  <c:y val="-7.3591466060167102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0-25B5-44C0-8DC8-800B5DFBD275}"/>
                </c:ext>
              </c:extLst>
            </c:dLbl>
            <c:dLbl>
              <c:idx val="8"/>
              <c:layout>
                <c:manualLayout>
                  <c:x val="-1.8126510802825787E-3"/>
                  <c:y val="-9.3428809649174799E-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1-25B5-44C0-8DC8-800B5DFBD275}"/>
                </c:ext>
              </c:extLst>
            </c:dLbl>
            <c:dLbl>
              <c:idx val="9"/>
              <c:layout>
                <c:manualLayout>
                  <c:x val="-2.9851220879160718E-3"/>
                  <c:y val="-0.1113417523249242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2-25B5-44C0-8DC8-800B5DFBD275}"/>
                </c:ext>
              </c:extLst>
            </c:dLbl>
            <c:dLbl>
              <c:idx val="10"/>
              <c:layout>
                <c:manualLayout>
                  <c:x val="-2.9851220879160193E-3"/>
                  <c:y val="-0.141169291725548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3-25B5-44C0-8DC8-800B5DFBD275}"/>
                </c:ext>
              </c:extLst>
            </c:dLbl>
            <c:dLbl>
              <c:idx val="11"/>
              <c:layout>
                <c:manualLayout>
                  <c:x val="-3.2549584995914408E-3"/>
                  <c:y val="-0.16512578892902685"/>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4-25B5-44C0-8DC8-800B5DFBD275}"/>
                </c:ext>
              </c:extLst>
            </c:dLbl>
            <c:dLbl>
              <c:idx val="12"/>
              <c:layout>
                <c:manualLayout>
                  <c:x val="-1.9131583295808733E-3"/>
                  <c:y val="-0.186857619298349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5-25B5-44C0-8DC8-800B5DFBD275}"/>
                </c:ext>
              </c:extLst>
            </c:dLbl>
            <c:dLbl>
              <c:idx val="13"/>
              <c:layout>
                <c:manualLayout>
                  <c:x val="7.0162009736142916E-4"/>
                  <c:y val="-0.2024026221874248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6-25B5-44C0-8DC8-800B5DFBD275}"/>
                </c:ext>
              </c:extLst>
            </c:dLbl>
            <c:dLbl>
              <c:idx val="14"/>
              <c:layout>
                <c:manualLayout>
                  <c:x val="-2.1908308996761621E-3"/>
                  <c:y val="-0.24016820289609292"/>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7-25B5-44C0-8DC8-800B5DFBD275}"/>
                </c:ext>
              </c:extLst>
            </c:dLbl>
            <c:dLbl>
              <c:idx val="15"/>
              <c:layout>
                <c:manualLayout>
                  <c:x val="-1.1723574401201089E-3"/>
                  <c:y val="-0.27443068119428915"/>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8-25B5-44C0-8DC8-800B5DFBD275}"/>
                </c:ext>
              </c:extLst>
            </c:dLbl>
            <c:dLbl>
              <c:idx val="16"/>
              <c:layout>
                <c:manualLayout>
                  <c:x val="-1.6432083503921202E-3"/>
                  <c:y val="-0.27744481123619819"/>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9-25B5-44C0-8DC8-800B5DFBD275}"/>
                </c:ext>
              </c:extLst>
            </c:dLbl>
            <c:dLbl>
              <c:idx val="17"/>
              <c:layout>
                <c:manualLayout>
                  <c:x val="-4.056972278737833E-3"/>
                  <c:y val="-0.29759794010830715"/>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A-25B5-44C0-8DC8-800B5DFBD275}"/>
                </c:ext>
              </c:extLst>
            </c:dLbl>
            <c:dLbl>
              <c:idx val="18"/>
              <c:layout>
                <c:manualLayout>
                  <c:x val="-2.8846148386178303E-3"/>
                  <c:y val="-0.30849793041432871"/>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B-25B5-44C0-8DC8-800B5DFBD275}"/>
                </c:ext>
              </c:extLst>
            </c:dLbl>
            <c:dLbl>
              <c:idx val="19"/>
              <c:layout>
                <c:manualLayout>
                  <c:x val="-1.4423074193088622E-3"/>
                  <c:y val="-0.32563670432623587"/>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C-25B5-44C0-8DC8-800B5DFBD275}"/>
                </c:ext>
              </c:extLst>
            </c:dLbl>
            <c:dLbl>
              <c:idx val="20"/>
              <c:layout>
                <c:manualLayout>
                  <c:x val="-2.8846148386177245E-3"/>
                  <c:y val="-0.33420609128218948"/>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D-25B5-44C0-8DC8-800B5DFBD275}"/>
                </c:ext>
              </c:extLst>
            </c:dLbl>
            <c:dLbl>
              <c:idx val="21"/>
              <c:layout>
                <c:manualLayout>
                  <c:x val="-1.5428146686071568E-3"/>
                  <c:y val="-0.3542013275127478"/>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E-25B5-44C0-8DC8-800B5DFBD275}"/>
                </c:ext>
              </c:extLst>
            </c:dLbl>
            <c:dLbl>
              <c:idx val="22"/>
              <c:layout>
                <c:manualLayout>
                  <c:x val="-7.2115370965444171E-3"/>
                  <c:y val="-0.36277071446870141"/>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2F-25B5-44C0-8DC8-800B5DFBD275}"/>
                </c:ext>
              </c:extLst>
            </c:dLbl>
            <c:dLbl>
              <c:idx val="23"/>
              <c:layout>
                <c:manualLayout>
                  <c:x val="-1.4423074193089678E-3"/>
                  <c:y val="-0.37705302606195734"/>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0-25B5-44C0-8DC8-800B5DFBD275}"/>
                </c:ext>
              </c:extLst>
            </c:dLbl>
            <c:dLbl>
              <c:idx val="24"/>
              <c:layout>
                <c:manualLayout>
                  <c:x val="-1.0576798890848315E-16"/>
                  <c:y val="-0.345631940556794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1-25B5-44C0-8DC8-800B5DFBD275}"/>
                </c:ext>
              </c:extLst>
            </c:dLbl>
            <c:dLbl>
              <c:idx val="25"/>
              <c:layout>
                <c:manualLayout>
                  <c:x val="1.4423074193087564E-3"/>
                  <c:y val="-0.36562717678735263"/>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2-25B5-44C0-8DC8-800B5DFBD275}"/>
                </c:ext>
              </c:extLst>
            </c:dLbl>
            <c:dLbl>
              <c:idx val="26"/>
              <c:layout>
                <c:manualLayout>
                  <c:x val="0"/>
                  <c:y val="-0.38562241301791089"/>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3-25B5-44C0-8DC8-800B5DFBD275}"/>
                </c:ext>
              </c:extLst>
            </c:dLbl>
            <c:dLbl>
              <c:idx val="27"/>
              <c:layout>
                <c:manualLayout>
                  <c:x val="-1.4423074193088622E-3"/>
                  <c:y val="-0.3970482622925156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4-25B5-44C0-8DC8-800B5DFBD275}"/>
                </c:ext>
              </c:extLst>
            </c:dLbl>
            <c:dLbl>
              <c:idx val="28"/>
              <c:layout>
                <c:manualLayout>
                  <c:x val="0"/>
                  <c:y val="-0.39990472461116688"/>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5-25B5-44C0-8DC8-800B5DFBD275}"/>
                </c:ext>
              </c:extLst>
            </c:dLbl>
            <c:dLbl>
              <c:idx val="29"/>
              <c:layout>
                <c:manualLayout>
                  <c:x val="-1.0576798890848315E-16"/>
                  <c:y val="-0.39704826229251566"/>
                </c:manualLayout>
              </c:layout>
              <c:dLblPos val="ct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36-25B5-44C0-8DC8-800B5DFBD275}"/>
                </c:ext>
              </c:extLst>
            </c:dLbl>
            <c:numFmt formatCode="0.00%" sourceLinked="0"/>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chemeClr val="tx1">
                        <a:lumMod val="75000"/>
                        <a:lumOff val="25000"/>
                      </a:schemeClr>
                    </a:solidFill>
                    <a:latin typeface="+mn-lt"/>
                    <a:ea typeface="+mn-ea"/>
                    <a:cs typeface="+mn-cs"/>
                  </a:defRPr>
                </a:pPr>
                <a:endParaRPr lang="pt-BR"/>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a:solidFill>
                        <a:schemeClr val="tx1">
                          <a:lumMod val="35000"/>
                          <a:lumOff val="65000"/>
                        </a:schemeClr>
                      </a:solidFill>
                    </a:ln>
                    <a:effectLst/>
                  </c:spPr>
                </c15:leaderLines>
              </c:ext>
            </c:extLst>
          </c:dLbls>
          <c:cat>
            <c:strRef>
              <c:f>'CRONOG. DE DESEMBOLSO P PERIODO'!$G$7:$G$30</c:f>
              <c:strCache>
                <c:ptCount val="24"/>
                <c:pt idx="0">
                  <c:v>MÊS 1</c:v>
                </c:pt>
                <c:pt idx="1">
                  <c:v>MÊS 2</c:v>
                </c:pt>
                <c:pt idx="2">
                  <c:v>MÊS 3</c:v>
                </c:pt>
                <c:pt idx="3">
                  <c:v>MÊS 4</c:v>
                </c:pt>
                <c:pt idx="4">
                  <c:v>MÊS 5</c:v>
                </c:pt>
                <c:pt idx="5">
                  <c:v>MÊS 6</c:v>
                </c:pt>
                <c:pt idx="6">
                  <c:v>MÊS 7</c:v>
                </c:pt>
                <c:pt idx="7">
                  <c:v>MÊS 8</c:v>
                </c:pt>
                <c:pt idx="8">
                  <c:v>MÊS 9</c:v>
                </c:pt>
                <c:pt idx="9">
                  <c:v>MÊS 10</c:v>
                </c:pt>
                <c:pt idx="10">
                  <c:v>MÊS 11</c:v>
                </c:pt>
                <c:pt idx="11">
                  <c:v>MÊS 12</c:v>
                </c:pt>
                <c:pt idx="12">
                  <c:v>MÊS 13</c:v>
                </c:pt>
                <c:pt idx="13">
                  <c:v>MÊS 14</c:v>
                </c:pt>
                <c:pt idx="14">
                  <c:v>MÊS 15</c:v>
                </c:pt>
                <c:pt idx="15">
                  <c:v>MÊS 16</c:v>
                </c:pt>
                <c:pt idx="16">
                  <c:v>MÊS 17</c:v>
                </c:pt>
                <c:pt idx="17">
                  <c:v>MÊS 18</c:v>
                </c:pt>
                <c:pt idx="18">
                  <c:v>MÊS 19</c:v>
                </c:pt>
                <c:pt idx="19">
                  <c:v>MÊS 20</c:v>
                </c:pt>
                <c:pt idx="20">
                  <c:v>MÊS 21</c:v>
                </c:pt>
                <c:pt idx="21">
                  <c:v>MÊS 22</c:v>
                </c:pt>
                <c:pt idx="22">
                  <c:v>MÊS 23</c:v>
                </c:pt>
                <c:pt idx="23">
                  <c:v>MÊS 24</c:v>
                </c:pt>
              </c:strCache>
            </c:strRef>
          </c:cat>
          <c:val>
            <c:numRef>
              <c:f>'CRONOG. DE DESEMBOLSO P PERIODO'!$J$7:$J$30</c:f>
              <c:numCache>
                <c:formatCode>0.000%</c:formatCode>
                <c:ptCount val="24"/>
                <c:pt idx="0">
                  <c:v>6.3448104777492189E-3</c:v>
                </c:pt>
                <c:pt idx="1">
                  <c:v>1.2689620955498438E-2</c:v>
                </c:pt>
                <c:pt idx="2">
                  <c:v>1.5862026194373047E-2</c:v>
                </c:pt>
                <c:pt idx="3">
                  <c:v>2.3081316171270419E-2</c:v>
                </c:pt>
                <c:pt idx="4">
                  <c:v>2.813470565764499E-2</c:v>
                </c:pt>
                <c:pt idx="5">
                  <c:v>4.1479715404768747E-2</c:v>
                </c:pt>
                <c:pt idx="6">
                  <c:v>5.4824725151892503E-2</c:v>
                </c:pt>
                <c:pt idx="7">
                  <c:v>6.816973489901626E-2</c:v>
                </c:pt>
                <c:pt idx="8">
                  <c:v>0.19176044474188525</c:v>
                </c:pt>
                <c:pt idx="9">
                  <c:v>0.31535115458475421</c:v>
                </c:pt>
                <c:pt idx="10">
                  <c:v>0.43894186442762317</c:v>
                </c:pt>
                <c:pt idx="11">
                  <c:v>0.55184083215849011</c:v>
                </c:pt>
                <c:pt idx="12">
                  <c:v>0.66473979988935705</c:v>
                </c:pt>
                <c:pt idx="13">
                  <c:v>0.78198558679430819</c:v>
                </c:pt>
                <c:pt idx="14">
                  <c:v>0.78898567360351402</c:v>
                </c:pt>
                <c:pt idx="15">
                  <c:v>0.79928509730983965</c:v>
                </c:pt>
                <c:pt idx="16">
                  <c:v>0.80958452101616529</c:v>
                </c:pt>
                <c:pt idx="17">
                  <c:v>0.8331969821139763</c:v>
                </c:pt>
                <c:pt idx="18">
                  <c:v>0.85680944321178731</c:v>
                </c:pt>
                <c:pt idx="19">
                  <c:v>0.87760013485634003</c:v>
                </c:pt>
                <c:pt idx="20">
                  <c:v>0.90397708243080399</c:v>
                </c:pt>
                <c:pt idx="21">
                  <c:v>0.92861517756543555</c:v>
                </c:pt>
                <c:pt idx="22">
                  <c:v>0.95672998649990604</c:v>
                </c:pt>
                <c:pt idx="23">
                  <c:v>1</c:v>
                </c:pt>
              </c:numCache>
            </c:numRef>
          </c:val>
          <c:extLst>
            <c:ext xmlns:c16="http://schemas.microsoft.com/office/drawing/2014/chart" uri="{C3380CC4-5D6E-409C-BE32-E72D297353CC}">
              <c16:uniqueId val="{00000037-25B5-44C0-8DC8-800B5DFBD275}"/>
            </c:ext>
          </c:extLst>
        </c:ser>
        <c:dLbls>
          <c:dLblPos val="ctr"/>
          <c:showLegendKey val="0"/>
          <c:showVal val="1"/>
          <c:showCatName val="0"/>
          <c:showSerName val="0"/>
          <c:showPercent val="0"/>
          <c:showBubbleSize val="0"/>
        </c:dLbls>
        <c:gapWidth val="50"/>
        <c:overlap val="100"/>
        <c:axId val="357651088"/>
        <c:axId val="357658160"/>
      </c:barChart>
      <c:dateAx>
        <c:axId val="357651088"/>
        <c:scaling>
          <c:orientation val="minMax"/>
        </c:scaling>
        <c:delete val="0"/>
        <c:axPos val="b"/>
        <c:numFmt formatCode="General" sourceLinked="1"/>
        <c:majorTickMark val="none"/>
        <c:minorTickMark val="none"/>
        <c:tickLblPos val="nextTo"/>
        <c:spPr>
          <a:noFill/>
          <a:ln w="9525" cap="flat" cmpd="sng" algn="ctr">
            <a:solidFill>
              <a:schemeClr val="tx1">
                <a:lumMod val="25000"/>
                <a:lumOff val="75000"/>
              </a:schemeClr>
            </a:solidFill>
            <a:round/>
            <a:headEnd type="none" w="sm" len="sm"/>
            <a:tailEnd type="none" w="sm" len="sm"/>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357658160"/>
        <c:crosses val="autoZero"/>
        <c:auto val="0"/>
        <c:lblOffset val="100"/>
        <c:baseTimeUnit val="days"/>
      </c:dateAx>
      <c:valAx>
        <c:axId val="357658160"/>
        <c:scaling>
          <c:orientation val="minMax"/>
          <c:max val="1"/>
        </c:scaling>
        <c:delete val="0"/>
        <c:axPos val="l"/>
        <c:majorGridlines>
          <c:spPr>
            <a:ln w="9525" cap="flat" cmpd="sng" algn="ctr">
              <a:gradFill>
                <a:gsLst>
                  <a:gs pos="0">
                    <a:schemeClr val="tx1">
                      <a:lumMod val="5000"/>
                      <a:lumOff val="95000"/>
                    </a:schemeClr>
                  </a:gs>
                  <a:gs pos="100000">
                    <a:schemeClr val="tx1">
                      <a:lumMod val="15000"/>
                      <a:lumOff val="85000"/>
                    </a:schemeClr>
                  </a:gs>
                </a:gsLst>
                <a:lin ang="5400000" scaled="0"/>
              </a:gradFill>
              <a:round/>
            </a:ln>
            <a:effectLst/>
          </c:spPr>
        </c:majorGridlines>
        <c:numFmt formatCode="0.00%" sourceLinked="0"/>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crossAx val="357651088"/>
        <c:crosses val="autoZero"/>
        <c:crossBetween val="between"/>
        <c:minorUnit val="5.000000000000001E-2"/>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pt-BR"/>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pt-BR"/>
    </a:p>
  </c:txPr>
  <c:printSettings>
    <c:headerFooter/>
    <c:pageMargins b="0.78740157499999996" l="0.511811024" r="0.511811024" t="0.78740157499999996" header="0.31496062000000002" footer="0.31496062000000002"/>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305">
  <cs:axisTitle>
    <cs:lnRef idx="0"/>
    <cs:fillRef idx="0"/>
    <cs:effectRef idx="0"/>
    <cs:fontRef idx="minor">
      <a:schemeClr val="tx1">
        <a:lumMod val="65000"/>
        <a:lumOff val="35000"/>
      </a:schemeClr>
    </cs:fontRef>
    <cs:defRPr sz="900" kern="1200" cap="all"/>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headEnd type="none" w="sm" len="sm"/>
        <a:tailEnd type="none" w="sm" len="sm"/>
      </a:ln>
    </cs:spPr>
    <cs:defRPr sz="900" kern="1200"/>
  </cs:categoryAxis>
  <cs:chartArea mods="allowNoFillOverride allowNoLineOverride">
    <cs:lnRef idx="0"/>
    <cs:fillRef idx="0"/>
    <cs:effectRef idx="0"/>
    <cs:fontRef idx="minor">
      <a:schemeClr val="dk1"/>
    </cs:fontRef>
    <cs:spPr>
      <a:solidFill>
        <a:schemeClr val="bg1"/>
      </a:solidFill>
      <a:ln w="9525" cap="flat" cmpd="sng" algn="ctr">
        <a:solidFill>
          <a:schemeClr val="tx1">
            <a:lumMod val="15000"/>
            <a:lumOff val="85000"/>
          </a:schemeClr>
        </a:solidFill>
        <a:round/>
      </a:ln>
    </cs:spPr>
    <cs:defRPr sz="9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bg1"/>
    </cs:fontRef>
    <cs:spPr>
      <a:solidFill>
        <a:schemeClr val="tx1">
          <a:lumMod val="50000"/>
          <a:lumOff val="50000"/>
        </a:schemeClr>
      </a:solidFill>
    </cs:spPr>
    <cs:defRPr sz="900" kern="1200"/>
    <cs:bodyPr rot="0" spcFirstLastPara="1" vertOverflow="clip" horzOverflow="clip" vert="horz" wrap="square" lIns="36576" tIns="18288" rIns="36576" bIns="18288" anchor="ctr" anchorCtr="1">
      <a:spAutoFit/>
    </cs:bodyPr>
  </cs:dataLabelCallout>
  <cs:dataPoint>
    <cs:lnRef idx="0"/>
    <cs:fillRef idx="0">
      <cs:styleClr val="auto"/>
    </cs:fillRef>
    <cs:effectRef idx="0"/>
    <cs:fontRef idx="minor">
      <a:schemeClr val="tx1"/>
    </cs:fontRef>
    <cs:spPr>
      <a:solidFill>
        <a:schemeClr val="phClr">
          <a:alpha val="70000"/>
        </a:schemeClr>
      </a:solidFill>
    </cs:spPr>
  </cs:dataPoint>
  <cs:dataPoint3D>
    <cs:lnRef idx="0"/>
    <cs:fillRef idx="0">
      <cs:styleClr val="auto"/>
    </cs:fillRef>
    <cs:effectRef idx="0"/>
    <cs:fontRef idx="minor">
      <a:schemeClr val="tx1"/>
    </cs:fontRef>
    <cs:spPr>
      <a:solidFill>
        <a:schemeClr val="phClr">
          <a:alpha val="70000"/>
        </a:schemeClr>
      </a:solidFill>
    </cs:spPr>
  </cs:dataPoint3D>
  <cs:dataPointLine>
    <cs:lnRef idx="0">
      <cs:styleClr val="auto"/>
    </cs:lnRef>
    <cs:fillRef idx="0"/>
    <cs:effectRef idx="0"/>
    <cs:fontRef idx="minor">
      <a:schemeClr val="dk1"/>
    </cs:fontRef>
    <cs:spPr>
      <a:ln w="28575" cap="rnd">
        <a:solidFill>
          <a:schemeClr val="phClr"/>
        </a:solidFill>
        <a:round/>
      </a:ln>
    </cs:spPr>
  </cs:dataPointLine>
  <cs:dataPointMarker>
    <cs:lnRef idx="0">
      <cs:styleClr val="auto"/>
    </cs:lnRef>
    <cs:fillRef idx="0">
      <cs:styleClr val="auto"/>
    </cs:fillRef>
    <cs:effectRef idx="0"/>
    <cs:fontRef idx="minor">
      <a:schemeClr val="dk1"/>
    </cs:fontRef>
    <cs:spPr>
      <a:gradFill>
        <a:gsLst>
          <a:gs pos="0">
            <a:schemeClr val="phClr"/>
          </a:gs>
          <a:gs pos="46000">
            <a:schemeClr val="phClr"/>
          </a:gs>
          <a:gs pos="100000">
            <a:schemeClr val="phClr">
              <a:lumMod val="20000"/>
              <a:lumOff val="80000"/>
              <a:alpha val="0"/>
            </a:schemeClr>
          </a:gs>
        </a:gsLst>
        <a:path path="circle">
          <a:fillToRect l="50000" t="-80000" r="50000" b="180000"/>
        </a:path>
      </a:gradFill>
      <a:ln w="9525" cap="flat" cmpd="sng" algn="ctr">
        <a:solidFill>
          <a:schemeClr val="phClr">
            <a:shade val="95000"/>
          </a:schemeClr>
        </a:solidFill>
        <a:round/>
      </a:ln>
    </cs:spPr>
  </cs:dataPointMarker>
  <cs:dataPointMarkerLayout symbol="circle" size="6"/>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ln w="9525">
        <a:solidFill>
          <a:schemeClr val="tx1">
            <a:lumMod val="15000"/>
            <a:lumOff val="85000"/>
          </a:schemeClr>
        </a:solidFill>
      </a:ln>
    </cs:spPr>
    <cs:defRPr sz="900" kern="1200"/>
  </cs:dataTable>
  <cs:downBar>
    <cs:lnRef idx="0"/>
    <cs:fillRef idx="0"/>
    <cs:effectRef idx="0"/>
    <cs:fontRef idx="minor">
      <a:schemeClr val="dk1"/>
    </cs:fontRef>
    <cs:spPr>
      <a:solidFill>
        <a:schemeClr val="dk1">
          <a:lumMod val="75000"/>
          <a:lumOff val="25000"/>
        </a:schemeClr>
      </a:solidFill>
      <a:ln w="9525">
        <a:solidFill>
          <a:schemeClr val="tx1">
            <a:lumMod val="65000"/>
            <a:lumOff val="35000"/>
          </a:schemeClr>
        </a:solidFill>
      </a:ln>
    </cs:spPr>
  </cs:downBar>
  <cs:dropLine>
    <cs:lnRef idx="0"/>
    <cs:fillRef idx="0"/>
    <cs:effectRef idx="0"/>
    <cs:fontRef idx="minor">
      <a:schemeClr val="dk1"/>
    </cs:fontRef>
    <cs:spPr>
      <a:ln w="9525">
        <a:solidFill>
          <a:schemeClr val="tx1">
            <a:lumMod val="35000"/>
            <a:lumOff val="65000"/>
          </a:schemeClr>
        </a:solidFill>
      </a:ln>
    </cs:spPr>
  </cs:dropLine>
  <cs:errorBar>
    <cs:lnRef idx="0"/>
    <cs:fillRef idx="0"/>
    <cs:effectRef idx="0"/>
    <cs:fontRef idx="minor">
      <a:schemeClr val="dk1"/>
    </cs:fontRef>
    <cs:spPr>
      <a:ln w="9525" cap="flat" cmpd="sng" algn="ctr">
        <a:solidFill>
          <a:schemeClr val="tx1">
            <a:lumMod val="65000"/>
            <a:lumOff val="35000"/>
          </a:schemeClr>
        </a:solidFill>
        <a:round/>
      </a:ln>
    </cs:spPr>
  </cs:errorBar>
  <cs:floor>
    <cs:lnRef idx="0"/>
    <cs:fillRef idx="0"/>
    <cs:effectRef idx="0"/>
    <cs:fontRef idx="minor">
      <a:schemeClr val="dk1"/>
    </cs:fontRef>
  </cs:floor>
  <cs:gridlineMajor>
    <cs:lnRef idx="0"/>
    <cs:fillRef idx="0"/>
    <cs:effectRef idx="0"/>
    <cs:fontRef idx="minor">
      <a:schemeClr val="dk1"/>
    </cs:fontRef>
    <cs:spPr>
      <a:ln w="9525" cap="flat" cmpd="sng" algn="ctr">
        <a:gradFill>
          <a:gsLst>
            <a:gs pos="0">
              <a:schemeClr val="tx1">
                <a:lumMod val="5000"/>
                <a:lumOff val="95000"/>
              </a:schemeClr>
            </a:gs>
            <a:gs pos="100000">
              <a:schemeClr val="tx1">
                <a:lumMod val="15000"/>
                <a:lumOff val="85000"/>
              </a:schemeClr>
            </a:gs>
          </a:gsLst>
          <a:lin ang="5400000" scaled="0"/>
        </a:gradFill>
        <a:round/>
      </a:ln>
    </cs:spPr>
  </cs:gridlineMajor>
  <cs:gridlineMinor>
    <cs:lnRef idx="0"/>
    <cs:fillRef idx="0"/>
    <cs:effectRef idx="0"/>
    <cs:fontRef idx="minor">
      <a:schemeClr val="dk1"/>
    </cs:fontRef>
    <cs:spPr>
      <a:ln w="9525" cap="flat" cmpd="sng" algn="ctr">
        <a:gradFill>
          <a:gsLst>
            <a:gs pos="0">
              <a:schemeClr val="tx1">
                <a:lumMod val="5000"/>
                <a:lumOff val="95000"/>
              </a:schemeClr>
            </a:gs>
            <a:gs pos="100000">
              <a:schemeClr val="tx1">
                <a:lumMod val="15000"/>
                <a:lumOff val="85000"/>
              </a:schemeClr>
            </a:gs>
          </a:gsLst>
          <a:lin ang="5400000" scaled="0"/>
        </a:gradFill>
        <a:round/>
      </a:ln>
    </cs:spPr>
  </cs:gridlineMinor>
  <cs:hiLoLine>
    <cs:lnRef idx="0"/>
    <cs:fillRef idx="0"/>
    <cs:effectRef idx="0"/>
    <cs:fontRef idx="minor">
      <a:schemeClr val="dk1"/>
    </cs:fontRef>
    <cs:spPr>
      <a:ln w="9525">
        <a:solidFill>
          <a:schemeClr val="tx1">
            <a:lumMod val="50000"/>
            <a:lumOff val="50000"/>
          </a:schemeClr>
        </a:solidFill>
      </a:ln>
    </cs:spPr>
  </cs:hiLoLine>
  <cs:leaderLine>
    <cs:lnRef idx="0"/>
    <cs:fillRef idx="0"/>
    <cs:effectRef idx="0"/>
    <cs:fontRef idx="minor">
      <a:schemeClr val="dk1"/>
    </cs:fontRef>
    <cs:spPr>
      <a:ln w="9525">
        <a:solidFill>
          <a:schemeClr val="tx1">
            <a:lumMod val="35000"/>
            <a:lumOff val="65000"/>
          </a:schemeClr>
        </a:solidFill>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dk1"/>
    </cs:fontRef>
  </cs:plotArea>
  <cs:plotArea3D mods="allowNoFillOverride allowNoLineOverride">
    <cs:lnRef idx="0"/>
    <cs:fillRef idx="0"/>
    <cs:effectRef idx="0"/>
    <cs:fontRef idx="minor">
      <a:schemeClr val="dk1"/>
    </cs:fontRef>
  </cs:plotArea3D>
  <cs:seriesAxis>
    <cs:lnRef idx="0"/>
    <cs:fillRef idx="0"/>
    <cs:effectRef idx="0"/>
    <cs:fontRef idx="minor">
      <a:schemeClr val="tx1">
        <a:lumMod val="65000"/>
        <a:lumOff val="35000"/>
      </a:schemeClr>
    </cs:fontRef>
    <cs:spPr>
      <a:ln w="9525" cap="flat" cmpd="sng" algn="ctr">
        <a:solidFill>
          <a:schemeClr val="tx1">
            <a:lumMod val="15000"/>
            <a:lumOff val="85000"/>
          </a:schemeClr>
        </a:solidFill>
        <a:round/>
        <a:headEnd type="none" w="sm" len="sm"/>
        <a:tailEnd type="none" w="sm" len="sm"/>
      </a:ln>
    </cs:spPr>
    <cs:defRPr sz="900" kern="1200"/>
  </cs:seriesAxis>
  <cs:seriesLine>
    <cs:lnRef idx="0"/>
    <cs:fillRef idx="0"/>
    <cs:effectRef idx="0"/>
    <cs:fontRef idx="minor">
      <a:schemeClr val="dk1"/>
    </cs:fontRef>
    <cs:spPr>
      <a:ln w="9525">
        <a:solidFill>
          <a:schemeClr val="tx1">
            <a:lumMod val="35000"/>
            <a:lumOff val="65000"/>
          </a:schemeClr>
        </a:solidFill>
        <a:round/>
      </a:ln>
    </cs:spPr>
  </cs:seriesLine>
  <cs:title>
    <cs:lnRef idx="0"/>
    <cs:fillRef idx="0"/>
    <cs:effectRef idx="0"/>
    <cs:fontRef idx="minor">
      <a:schemeClr val="tx1">
        <a:lumMod val="65000"/>
        <a:lumOff val="35000"/>
      </a:schemeClr>
    </cs:fontRef>
    <cs:defRPr sz="1800" b="1" kern="1200" cap="all" spc="50" baseline="0"/>
  </cs:title>
  <cs:trendline>
    <cs:lnRef idx="0">
      <cs:styleClr val="auto"/>
    </cs:lnRef>
    <cs:fillRef idx="0"/>
    <cs:effectRef idx="0"/>
    <cs:fontRef idx="minor">
      <a:schemeClr val="dk1"/>
    </cs:fontRef>
    <cs:spPr>
      <a:ln w="9525" cap="rnd">
        <a:solidFill>
          <a:schemeClr val="phClr"/>
        </a:solidFill>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65000"/>
            <a:lumOff val="3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dk1"/>
    </cs:fontRef>
  </cs:wall>
</cs:chartStyle>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jpg"/><Relationship Id="rId7" Type="http://schemas.openxmlformats.org/officeDocument/2006/relationships/image" Target="../media/image7.emf"/><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emf"/><Relationship Id="rId4" Type="http://schemas.openxmlformats.org/officeDocument/2006/relationships/image" Target="../media/image4.png"/><Relationship Id="rId9" Type="http://schemas.openxmlformats.org/officeDocument/2006/relationships/image" Target="../media/image9.jpeg"/></Relationships>
</file>

<file path=xl/drawings/_rels/drawing2.xml.rels><?xml version="1.0" encoding="UTF-8" standalone="yes"?>
<Relationships xmlns="http://schemas.openxmlformats.org/package/2006/relationships"><Relationship Id="rId2" Type="http://schemas.openxmlformats.org/officeDocument/2006/relationships/image" Target="http://www.es.gov.br/site/images/espirito_santo/brasao/brasao.png" TargetMode="External"/><Relationship Id="rId1" Type="http://schemas.openxmlformats.org/officeDocument/2006/relationships/image" Target="../media/image13.png"/></Relationships>
</file>

<file path=xl/drawings/_rels/drawing3.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editAs="oneCell">
    <xdr:from>
      <xdr:col>4</xdr:col>
      <xdr:colOff>61387</xdr:colOff>
      <xdr:row>191</xdr:row>
      <xdr:rowOff>23811</xdr:rowOff>
    </xdr:from>
    <xdr:to>
      <xdr:col>8</xdr:col>
      <xdr:colOff>821531</xdr:colOff>
      <xdr:row>217</xdr:row>
      <xdr:rowOff>11905</xdr:rowOff>
    </xdr:to>
    <xdr:pic>
      <xdr:nvPicPr>
        <xdr:cNvPr id="9" name="Imagem 8">
          <a:extLst>
            <a:ext uri="{FF2B5EF4-FFF2-40B4-BE49-F238E27FC236}">
              <a16:creationId xmlns:a16="http://schemas.microsoft.com/office/drawing/2014/main" id="{6DA3437E-7C74-333D-64DF-9AE807D6E853}"/>
            </a:ext>
          </a:extLst>
        </xdr:cNvPr>
        <xdr:cNvPicPr>
          <a:picLocks noChangeAspect="1"/>
        </xdr:cNvPicPr>
      </xdr:nvPicPr>
      <xdr:blipFill rotWithShape="1">
        <a:blip xmlns:r="http://schemas.openxmlformats.org/officeDocument/2006/relationships" r:embed="rId1"/>
        <a:srcRect r="36568" b="39813"/>
        <a:stretch/>
      </xdr:blipFill>
      <xdr:spPr>
        <a:xfrm>
          <a:off x="1144856" y="43493530"/>
          <a:ext cx="4367738" cy="4941094"/>
        </a:xfrm>
        <a:prstGeom prst="rect">
          <a:avLst/>
        </a:prstGeom>
      </xdr:spPr>
    </xdr:pic>
    <xdr:clientData/>
  </xdr:twoCellAnchor>
  <xdr:twoCellAnchor editAs="oneCell">
    <xdr:from>
      <xdr:col>9</xdr:col>
      <xdr:colOff>297131</xdr:colOff>
      <xdr:row>196</xdr:row>
      <xdr:rowOff>130969</xdr:rowOff>
    </xdr:from>
    <xdr:to>
      <xdr:col>14</xdr:col>
      <xdr:colOff>416718</xdr:colOff>
      <xdr:row>214</xdr:row>
      <xdr:rowOff>3737</xdr:rowOff>
    </xdr:to>
    <xdr:pic>
      <xdr:nvPicPr>
        <xdr:cNvPr id="10" name="Imagem 9">
          <a:extLst>
            <a:ext uri="{FF2B5EF4-FFF2-40B4-BE49-F238E27FC236}">
              <a16:creationId xmlns:a16="http://schemas.microsoft.com/office/drawing/2014/main" id="{650FF298-B46C-4969-BCAE-F98C419DC96F}"/>
            </a:ext>
          </a:extLst>
        </xdr:cNvPr>
        <xdr:cNvPicPr>
          <a:picLocks noChangeAspect="1"/>
        </xdr:cNvPicPr>
      </xdr:nvPicPr>
      <xdr:blipFill rotWithShape="1">
        <a:blip xmlns:r="http://schemas.openxmlformats.org/officeDocument/2006/relationships" r:embed="rId1"/>
        <a:srcRect t="59781" r="36361"/>
        <a:stretch/>
      </xdr:blipFill>
      <xdr:spPr>
        <a:xfrm>
          <a:off x="5821631" y="44553188"/>
          <a:ext cx="4382025" cy="3301768"/>
        </a:xfrm>
        <a:prstGeom prst="rect">
          <a:avLst/>
        </a:prstGeom>
      </xdr:spPr>
    </xdr:pic>
    <xdr:clientData/>
  </xdr:twoCellAnchor>
  <xdr:twoCellAnchor editAs="oneCell">
    <xdr:from>
      <xdr:col>9</xdr:col>
      <xdr:colOff>297131</xdr:colOff>
      <xdr:row>191</xdr:row>
      <xdr:rowOff>33336</xdr:rowOff>
    </xdr:from>
    <xdr:to>
      <xdr:col>14</xdr:col>
      <xdr:colOff>402431</xdr:colOff>
      <xdr:row>196</xdr:row>
      <xdr:rowOff>142875</xdr:rowOff>
    </xdr:to>
    <xdr:pic>
      <xdr:nvPicPr>
        <xdr:cNvPr id="11" name="Imagem 10">
          <a:extLst>
            <a:ext uri="{FF2B5EF4-FFF2-40B4-BE49-F238E27FC236}">
              <a16:creationId xmlns:a16="http://schemas.microsoft.com/office/drawing/2014/main" id="{5B2852F3-9F30-4DB7-942C-874DDED6DF3B}"/>
            </a:ext>
          </a:extLst>
        </xdr:cNvPr>
        <xdr:cNvPicPr>
          <a:picLocks noChangeAspect="1"/>
        </xdr:cNvPicPr>
      </xdr:nvPicPr>
      <xdr:blipFill rotWithShape="1">
        <a:blip xmlns:r="http://schemas.openxmlformats.org/officeDocument/2006/relationships" r:embed="rId1"/>
        <a:srcRect t="1" r="36568" b="87063"/>
        <a:stretch/>
      </xdr:blipFill>
      <xdr:spPr>
        <a:xfrm>
          <a:off x="5631131" y="40300274"/>
          <a:ext cx="4367738" cy="1062039"/>
        </a:xfrm>
        <a:prstGeom prst="rect">
          <a:avLst/>
        </a:prstGeom>
      </xdr:spPr>
    </xdr:pic>
    <xdr:clientData/>
  </xdr:twoCellAnchor>
  <xdr:twoCellAnchor editAs="oneCell">
    <xdr:from>
      <xdr:col>12</xdr:col>
      <xdr:colOff>702468</xdr:colOff>
      <xdr:row>261</xdr:row>
      <xdr:rowOff>119061</xdr:rowOff>
    </xdr:from>
    <xdr:to>
      <xdr:col>17</xdr:col>
      <xdr:colOff>154781</xdr:colOff>
      <xdr:row>275</xdr:row>
      <xdr:rowOff>47624</xdr:rowOff>
    </xdr:to>
    <xdr:pic>
      <xdr:nvPicPr>
        <xdr:cNvPr id="14" name="Imagem 13">
          <a:extLst>
            <a:ext uri="{FF2B5EF4-FFF2-40B4-BE49-F238E27FC236}">
              <a16:creationId xmlns:a16="http://schemas.microsoft.com/office/drawing/2014/main" id="{EEAAFCEC-0CD4-034D-48BD-3DC3E2700672}"/>
            </a:ext>
          </a:extLst>
        </xdr:cNvPr>
        <xdr:cNvPicPr>
          <a:picLocks noChangeAspect="1"/>
        </xdr:cNvPicPr>
      </xdr:nvPicPr>
      <xdr:blipFill rotWithShape="1">
        <a:blip xmlns:r="http://schemas.openxmlformats.org/officeDocument/2006/relationships" r:embed="rId2" cstate="print">
          <a:extLst>
            <a:ext uri="{28A0092B-C50C-407E-A947-70E740481C1C}">
              <a14:useLocalDpi xmlns:a14="http://schemas.microsoft.com/office/drawing/2010/main" val="0"/>
            </a:ext>
          </a:extLst>
        </a:blip>
        <a:srcRect r="10239"/>
        <a:stretch/>
      </xdr:blipFill>
      <xdr:spPr bwMode="auto">
        <a:xfrm>
          <a:off x="8917781" y="57221436"/>
          <a:ext cx="2976563" cy="2595563"/>
        </a:xfrm>
        <a:prstGeom prst="rect">
          <a:avLst/>
        </a:prstGeom>
        <a:noFill/>
      </xdr:spPr>
    </xdr:pic>
    <xdr:clientData/>
  </xdr:twoCellAnchor>
  <xdr:twoCellAnchor editAs="oneCell">
    <xdr:from>
      <xdr:col>11</xdr:col>
      <xdr:colOff>49375</xdr:colOff>
      <xdr:row>332</xdr:row>
      <xdr:rowOff>61912</xdr:rowOff>
    </xdr:from>
    <xdr:to>
      <xdr:col>17</xdr:col>
      <xdr:colOff>101545</xdr:colOff>
      <xdr:row>349</xdr:row>
      <xdr:rowOff>180976</xdr:rowOff>
    </xdr:to>
    <xdr:pic>
      <xdr:nvPicPr>
        <xdr:cNvPr id="16" name="Imagem 15">
          <a:extLst>
            <a:ext uri="{FF2B5EF4-FFF2-40B4-BE49-F238E27FC236}">
              <a16:creationId xmlns:a16="http://schemas.microsoft.com/office/drawing/2014/main" id="{1F64CD85-7681-BA09-D5EC-E9C5B3B0CE89}"/>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tretch>
          <a:fillRect/>
        </a:stretch>
      </xdr:blipFill>
      <xdr:spPr>
        <a:xfrm>
          <a:off x="7288375" y="71004112"/>
          <a:ext cx="4528920" cy="3357564"/>
        </a:xfrm>
        <a:prstGeom prst="rect">
          <a:avLst/>
        </a:prstGeom>
      </xdr:spPr>
    </xdr:pic>
    <xdr:clientData/>
  </xdr:twoCellAnchor>
  <xdr:twoCellAnchor editAs="oneCell">
    <xdr:from>
      <xdr:col>10</xdr:col>
      <xdr:colOff>83343</xdr:colOff>
      <xdr:row>500</xdr:row>
      <xdr:rowOff>119262</xdr:rowOff>
    </xdr:from>
    <xdr:to>
      <xdr:col>17</xdr:col>
      <xdr:colOff>157528</xdr:colOff>
      <xdr:row>510</xdr:row>
      <xdr:rowOff>86262</xdr:rowOff>
    </xdr:to>
    <xdr:pic>
      <xdr:nvPicPr>
        <xdr:cNvPr id="23" name="Imagem 22">
          <a:extLst>
            <a:ext uri="{FF2B5EF4-FFF2-40B4-BE49-F238E27FC236}">
              <a16:creationId xmlns:a16="http://schemas.microsoft.com/office/drawing/2014/main" id="{8B4CC87B-D23C-AE50-1262-9E5E14E73443}"/>
            </a:ext>
          </a:extLst>
        </xdr:cNvPr>
        <xdr:cNvPicPr>
          <a:picLocks noChangeAspect="1"/>
        </xdr:cNvPicPr>
      </xdr:nvPicPr>
      <xdr:blipFill>
        <a:blip xmlns:r="http://schemas.openxmlformats.org/officeDocument/2006/relationships" r:embed="rId4"/>
        <a:stretch>
          <a:fillRect/>
        </a:stretch>
      </xdr:blipFill>
      <xdr:spPr>
        <a:xfrm>
          <a:off x="6524624" y="102322512"/>
          <a:ext cx="5301029" cy="1872000"/>
        </a:xfrm>
        <a:prstGeom prst="rect">
          <a:avLst/>
        </a:prstGeom>
      </xdr:spPr>
    </xdr:pic>
    <xdr:clientData/>
  </xdr:twoCellAnchor>
  <xdr:twoCellAnchor editAs="oneCell">
    <xdr:from>
      <xdr:col>7</xdr:col>
      <xdr:colOff>214313</xdr:colOff>
      <xdr:row>511</xdr:row>
      <xdr:rowOff>32701</xdr:rowOff>
    </xdr:from>
    <xdr:to>
      <xdr:col>13</xdr:col>
      <xdr:colOff>292043</xdr:colOff>
      <xdr:row>520</xdr:row>
      <xdr:rowOff>190201</xdr:rowOff>
    </xdr:to>
    <xdr:pic>
      <xdr:nvPicPr>
        <xdr:cNvPr id="24" name="Imagem 23">
          <a:extLst>
            <a:ext uri="{FF2B5EF4-FFF2-40B4-BE49-F238E27FC236}">
              <a16:creationId xmlns:a16="http://schemas.microsoft.com/office/drawing/2014/main" id="{826B9775-866B-A674-7823-F0052E806C0A}"/>
            </a:ext>
          </a:extLst>
        </xdr:cNvPr>
        <xdr:cNvPicPr>
          <a:picLocks noChangeAspect="1"/>
        </xdr:cNvPicPr>
      </xdr:nvPicPr>
      <xdr:blipFill>
        <a:blip xmlns:r="http://schemas.openxmlformats.org/officeDocument/2006/relationships" r:embed="rId5"/>
        <a:stretch>
          <a:fillRect/>
        </a:stretch>
      </xdr:blipFill>
      <xdr:spPr>
        <a:xfrm>
          <a:off x="3845719" y="104331451"/>
          <a:ext cx="5316480" cy="1872000"/>
        </a:xfrm>
        <a:prstGeom prst="rect">
          <a:avLst/>
        </a:prstGeom>
      </xdr:spPr>
    </xdr:pic>
    <xdr:clientData/>
  </xdr:twoCellAnchor>
  <xdr:twoCellAnchor editAs="oneCell">
    <xdr:from>
      <xdr:col>2</xdr:col>
      <xdr:colOff>59530</xdr:colOff>
      <xdr:row>500</xdr:row>
      <xdr:rowOff>104828</xdr:rowOff>
    </xdr:from>
    <xdr:to>
      <xdr:col>7</xdr:col>
      <xdr:colOff>637458</xdr:colOff>
      <xdr:row>510</xdr:row>
      <xdr:rowOff>71828</xdr:rowOff>
    </xdr:to>
    <xdr:pic>
      <xdr:nvPicPr>
        <xdr:cNvPr id="25" name="Imagem 24">
          <a:extLst>
            <a:ext uri="{FF2B5EF4-FFF2-40B4-BE49-F238E27FC236}">
              <a16:creationId xmlns:a16="http://schemas.microsoft.com/office/drawing/2014/main" id="{16BB1E21-BA57-E8C5-A18C-7C566B880458}"/>
            </a:ext>
          </a:extLst>
        </xdr:cNvPr>
        <xdr:cNvPicPr>
          <a:picLocks noChangeAspect="1"/>
        </xdr:cNvPicPr>
      </xdr:nvPicPr>
      <xdr:blipFill>
        <a:blip xmlns:r="http://schemas.openxmlformats.org/officeDocument/2006/relationships" r:embed="rId6"/>
        <a:stretch>
          <a:fillRect/>
        </a:stretch>
      </xdr:blipFill>
      <xdr:spPr>
        <a:xfrm>
          <a:off x="523874" y="102308078"/>
          <a:ext cx="3816428" cy="1872000"/>
        </a:xfrm>
        <a:prstGeom prst="rect">
          <a:avLst/>
        </a:prstGeom>
      </xdr:spPr>
    </xdr:pic>
    <xdr:clientData/>
  </xdr:twoCellAnchor>
  <xdr:twoCellAnchor>
    <xdr:from>
      <xdr:col>4</xdr:col>
      <xdr:colOff>0</xdr:colOff>
      <xdr:row>510</xdr:row>
      <xdr:rowOff>0</xdr:rowOff>
    </xdr:from>
    <xdr:to>
      <xdr:col>8</xdr:col>
      <xdr:colOff>250032</xdr:colOff>
      <xdr:row>511</xdr:row>
      <xdr:rowOff>130969</xdr:rowOff>
    </xdr:to>
    <xdr:sp macro="" textlink="">
      <xdr:nvSpPr>
        <xdr:cNvPr id="26" name="CaixaDeTexto 25">
          <a:extLst>
            <a:ext uri="{FF2B5EF4-FFF2-40B4-BE49-F238E27FC236}">
              <a16:creationId xmlns:a16="http://schemas.microsoft.com/office/drawing/2014/main" id="{05D82DE9-22FB-6F10-16E9-F1A1FFBF0A7A}"/>
            </a:ext>
          </a:extLst>
        </xdr:cNvPr>
        <xdr:cNvSpPr txBox="1"/>
      </xdr:nvSpPr>
      <xdr:spPr>
        <a:xfrm>
          <a:off x="1083469" y="104108250"/>
          <a:ext cx="3786188" cy="3214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b="1"/>
            <a:t>Imagem 4</a:t>
          </a:r>
          <a:r>
            <a:rPr lang="pt-BR" sz="1100"/>
            <a:t>: Seção transversal – Calçadas</a:t>
          </a:r>
        </a:p>
        <a:p>
          <a:endParaRPr lang="pt-BR" sz="1100"/>
        </a:p>
      </xdr:txBody>
    </xdr:sp>
    <xdr:clientData/>
  </xdr:twoCellAnchor>
  <xdr:twoCellAnchor>
    <xdr:from>
      <xdr:col>10</xdr:col>
      <xdr:colOff>690562</xdr:colOff>
      <xdr:row>510</xdr:row>
      <xdr:rowOff>59532</xdr:rowOff>
    </xdr:from>
    <xdr:to>
      <xdr:col>15</xdr:col>
      <xdr:colOff>464343</xdr:colOff>
      <xdr:row>512</xdr:row>
      <xdr:rowOff>1</xdr:rowOff>
    </xdr:to>
    <xdr:sp macro="" textlink="">
      <xdr:nvSpPr>
        <xdr:cNvPr id="27" name="CaixaDeTexto 26">
          <a:extLst>
            <a:ext uri="{FF2B5EF4-FFF2-40B4-BE49-F238E27FC236}">
              <a16:creationId xmlns:a16="http://schemas.microsoft.com/office/drawing/2014/main" id="{084FC029-49A3-4F17-8F49-39E73E878142}"/>
            </a:ext>
          </a:extLst>
        </xdr:cNvPr>
        <xdr:cNvSpPr txBox="1"/>
      </xdr:nvSpPr>
      <xdr:spPr>
        <a:xfrm>
          <a:off x="7131843" y="104167782"/>
          <a:ext cx="3786188" cy="321469"/>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b="1"/>
            <a:t>Imagem 5</a:t>
          </a:r>
          <a:r>
            <a:rPr lang="pt-BR" sz="1100"/>
            <a:t>: Seção transversal – Ciclovia</a:t>
          </a:r>
        </a:p>
      </xdr:txBody>
    </xdr:sp>
    <xdr:clientData/>
  </xdr:twoCellAnchor>
  <xdr:twoCellAnchor>
    <xdr:from>
      <xdr:col>7</xdr:col>
      <xdr:colOff>807244</xdr:colOff>
      <xdr:row>520</xdr:row>
      <xdr:rowOff>116682</xdr:rowOff>
    </xdr:from>
    <xdr:to>
      <xdr:col>12</xdr:col>
      <xdr:colOff>80963</xdr:colOff>
      <xdr:row>522</xdr:row>
      <xdr:rowOff>57151</xdr:rowOff>
    </xdr:to>
    <xdr:sp macro="" textlink="">
      <xdr:nvSpPr>
        <xdr:cNvPr id="28" name="CaixaDeTexto 27">
          <a:extLst>
            <a:ext uri="{FF2B5EF4-FFF2-40B4-BE49-F238E27FC236}">
              <a16:creationId xmlns:a16="http://schemas.microsoft.com/office/drawing/2014/main" id="{DEBDC8DC-B94C-4552-86FB-AB562066982C}"/>
            </a:ext>
          </a:extLst>
        </xdr:cNvPr>
        <xdr:cNvSpPr txBox="1"/>
      </xdr:nvSpPr>
      <xdr:spPr>
        <a:xfrm>
          <a:off x="4438650" y="106129932"/>
          <a:ext cx="3786188" cy="321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b="1"/>
            <a:t>Imagem 6</a:t>
          </a:r>
          <a:r>
            <a:rPr lang="pt-BR" sz="1100"/>
            <a:t>: Seção transversal – Faixa de rolamento</a:t>
          </a:r>
        </a:p>
      </xdr:txBody>
    </xdr:sp>
    <xdr:clientData/>
  </xdr:twoCellAnchor>
  <xdr:twoCellAnchor editAs="oneCell">
    <xdr:from>
      <xdr:col>10</xdr:col>
      <xdr:colOff>214313</xdr:colOff>
      <xdr:row>524</xdr:row>
      <xdr:rowOff>101775</xdr:rowOff>
    </xdr:from>
    <xdr:to>
      <xdr:col>18</xdr:col>
      <xdr:colOff>0</xdr:colOff>
      <xdr:row>533</xdr:row>
      <xdr:rowOff>59531</xdr:rowOff>
    </xdr:to>
    <xdr:pic>
      <xdr:nvPicPr>
        <xdr:cNvPr id="29" name="Imagem 28">
          <a:extLst>
            <a:ext uri="{FF2B5EF4-FFF2-40B4-BE49-F238E27FC236}">
              <a16:creationId xmlns:a16="http://schemas.microsoft.com/office/drawing/2014/main" id="{5B2A2F49-FF26-20E0-273D-A9B3F34246D5}"/>
            </a:ext>
          </a:extLst>
        </xdr:cNvPr>
        <xdr:cNvPicPr>
          <a:picLocks noChangeAspect="1" noChangeArrowheads="1"/>
        </xdr:cNvPicPr>
      </xdr:nvPicPr>
      <xdr:blipFill rotWithShape="1">
        <a:blip xmlns:r="http://schemas.openxmlformats.org/officeDocument/2006/relationships" r:embed="rId7">
          <a:duotone>
            <a:prstClr val="black"/>
            <a:schemeClr val="tx2">
              <a:tint val="45000"/>
              <a:satMod val="400000"/>
            </a:schemeClr>
          </a:duotone>
          <a:extLst>
            <a:ext uri="{28A0092B-C50C-407E-A947-70E740481C1C}">
              <a14:useLocalDpi xmlns:a14="http://schemas.microsoft.com/office/drawing/2010/main" val="0"/>
            </a:ext>
          </a:extLst>
        </a:blip>
        <a:srcRect l="7991" t="49410" r="24912" b="9055"/>
        <a:stretch/>
      </xdr:blipFill>
      <xdr:spPr bwMode="auto">
        <a:xfrm>
          <a:off x="6655594" y="107103244"/>
          <a:ext cx="5191124" cy="16722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261936</xdr:colOff>
      <xdr:row>572</xdr:row>
      <xdr:rowOff>19654</xdr:rowOff>
    </xdr:from>
    <xdr:to>
      <xdr:col>19</xdr:col>
      <xdr:colOff>35716</xdr:colOff>
      <xdr:row>580</xdr:row>
      <xdr:rowOff>154779</xdr:rowOff>
    </xdr:to>
    <xdr:pic>
      <xdr:nvPicPr>
        <xdr:cNvPr id="30" name="Imagem 29">
          <a:extLst>
            <a:ext uri="{FF2B5EF4-FFF2-40B4-BE49-F238E27FC236}">
              <a16:creationId xmlns:a16="http://schemas.microsoft.com/office/drawing/2014/main" id="{E10272E8-91EA-A120-77AC-9C6CD60E18DA}"/>
            </a:ext>
          </a:extLst>
        </xdr:cNvPr>
        <xdr:cNvPicPr>
          <a:picLocks noChangeAspect="1" noChangeArrowheads="1"/>
        </xdr:cNvPicPr>
      </xdr:nvPicPr>
      <xdr:blipFill rotWithShape="1">
        <a:blip xmlns:r="http://schemas.openxmlformats.org/officeDocument/2006/relationships" r:embed="rId8">
          <a:extLst>
            <a:ext uri="{28A0092B-C50C-407E-A947-70E740481C1C}">
              <a14:useLocalDpi xmlns:a14="http://schemas.microsoft.com/office/drawing/2010/main" val="0"/>
            </a:ext>
          </a:extLst>
        </a:blip>
        <a:srcRect l="1916" t="23895" r="3386" b="27619"/>
        <a:stretch/>
      </xdr:blipFill>
      <xdr:spPr bwMode="auto">
        <a:xfrm>
          <a:off x="5714999" y="108926123"/>
          <a:ext cx="6226968" cy="16591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10</xdr:col>
      <xdr:colOff>398247</xdr:colOff>
      <xdr:row>639</xdr:row>
      <xdr:rowOff>190498</xdr:rowOff>
    </xdr:from>
    <xdr:to>
      <xdr:col>17</xdr:col>
      <xdr:colOff>174490</xdr:colOff>
      <xdr:row>653</xdr:row>
      <xdr:rowOff>154781</xdr:rowOff>
    </xdr:to>
    <xdr:pic>
      <xdr:nvPicPr>
        <xdr:cNvPr id="32" name="Imagem 31">
          <a:extLst>
            <a:ext uri="{FF2B5EF4-FFF2-40B4-BE49-F238E27FC236}">
              <a16:creationId xmlns:a16="http://schemas.microsoft.com/office/drawing/2014/main" id="{F3324274-E8C0-1760-0A66-76278E896A77}"/>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tretch>
          <a:fillRect/>
        </a:stretch>
      </xdr:blipFill>
      <xdr:spPr>
        <a:xfrm>
          <a:off x="6922872" y="129301873"/>
          <a:ext cx="4967368" cy="2631283"/>
        </a:xfrm>
        <a:prstGeom prst="rect">
          <a:avLst/>
        </a:prstGeom>
      </xdr:spPr>
    </xdr:pic>
    <xdr:clientData/>
  </xdr:twoCellAnchor>
  <xdr:twoCellAnchor>
    <xdr:from>
      <xdr:col>11</xdr:col>
      <xdr:colOff>952500</xdr:colOff>
      <xdr:row>653</xdr:row>
      <xdr:rowOff>130969</xdr:rowOff>
    </xdr:from>
    <xdr:to>
      <xdr:col>17</xdr:col>
      <xdr:colOff>190501</xdr:colOff>
      <xdr:row>655</xdr:row>
      <xdr:rowOff>71438</xdr:rowOff>
    </xdr:to>
    <xdr:sp macro="" textlink="">
      <xdr:nvSpPr>
        <xdr:cNvPr id="33" name="CaixaDeTexto 32">
          <a:extLst>
            <a:ext uri="{FF2B5EF4-FFF2-40B4-BE49-F238E27FC236}">
              <a16:creationId xmlns:a16="http://schemas.microsoft.com/office/drawing/2014/main" id="{D92181A6-7205-42DE-B5D9-2C60D8343154}"/>
            </a:ext>
          </a:extLst>
        </xdr:cNvPr>
        <xdr:cNvSpPr txBox="1"/>
      </xdr:nvSpPr>
      <xdr:spPr>
        <a:xfrm>
          <a:off x="8120063" y="125801438"/>
          <a:ext cx="3786188" cy="3214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pt-BR" sz="1100" b="1"/>
            <a:t>Imagem 7</a:t>
          </a:r>
          <a:r>
            <a:rPr lang="pt-BR" sz="1100"/>
            <a:t>: Distância</a:t>
          </a:r>
          <a:r>
            <a:rPr lang="pt-BR" sz="1100" baseline="0"/>
            <a:t> de Usina de ásfalto</a:t>
          </a:r>
          <a:endParaRPr lang="pt-BR" sz="1100"/>
        </a:p>
      </xdr:txBody>
    </xdr:sp>
    <xdr:clientData/>
  </xdr:twoCellAnchor>
  <xdr:twoCellAnchor editAs="oneCell">
    <xdr:from>
      <xdr:col>11</xdr:col>
      <xdr:colOff>535780</xdr:colOff>
      <xdr:row>666</xdr:row>
      <xdr:rowOff>35719</xdr:rowOff>
    </xdr:from>
    <xdr:to>
      <xdr:col>20</xdr:col>
      <xdr:colOff>11905</xdr:colOff>
      <xdr:row>673</xdr:row>
      <xdr:rowOff>119063</xdr:rowOff>
    </xdr:to>
    <xdr:pic>
      <xdr:nvPicPr>
        <xdr:cNvPr id="35" name="Imagem 34">
          <a:extLst>
            <a:ext uri="{FF2B5EF4-FFF2-40B4-BE49-F238E27FC236}">
              <a16:creationId xmlns:a16="http://schemas.microsoft.com/office/drawing/2014/main" id="{CA60C322-4B5E-DC9D-9342-CBB20966DFC8}"/>
            </a:ext>
          </a:extLst>
        </xdr:cNvPr>
        <xdr:cNvPicPr>
          <a:picLocks noChangeAspect="1" noChangeArrowheads="1"/>
        </xdr:cNvPicPr>
      </xdr:nvPicPr>
      <xdr:blipFill rotWithShape="1">
        <a:blip xmlns:r="http://schemas.openxmlformats.org/officeDocument/2006/relationships" r:embed="rId10">
          <a:extLst>
            <a:ext uri="{28A0092B-C50C-407E-A947-70E740481C1C}">
              <a14:useLocalDpi xmlns:a14="http://schemas.microsoft.com/office/drawing/2010/main" val="0"/>
            </a:ext>
          </a:extLst>
        </a:blip>
        <a:srcRect l="13651" t="18150" r="40976" b="52948"/>
        <a:stretch/>
      </xdr:blipFill>
      <xdr:spPr bwMode="auto">
        <a:xfrm>
          <a:off x="7703343" y="128599407"/>
          <a:ext cx="4274344" cy="141684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9</xdr:col>
      <xdr:colOff>690562</xdr:colOff>
      <xdr:row>708</xdr:row>
      <xdr:rowOff>35720</xdr:rowOff>
    </xdr:from>
    <xdr:to>
      <xdr:col>18</xdr:col>
      <xdr:colOff>0</xdr:colOff>
      <xdr:row>713</xdr:row>
      <xdr:rowOff>2966</xdr:rowOff>
    </xdr:to>
    <xdr:pic>
      <xdr:nvPicPr>
        <xdr:cNvPr id="36" name="Imagem 35">
          <a:extLst>
            <a:ext uri="{FF2B5EF4-FFF2-40B4-BE49-F238E27FC236}">
              <a16:creationId xmlns:a16="http://schemas.microsoft.com/office/drawing/2014/main" id="{4166961C-E652-FE0B-768A-4A8D159FC470}"/>
            </a:ext>
          </a:extLst>
        </xdr:cNvPr>
        <xdr:cNvPicPr>
          <a:picLocks noChangeAspect="1"/>
        </xdr:cNvPicPr>
      </xdr:nvPicPr>
      <xdr:blipFill rotWithShape="1">
        <a:blip xmlns:r="http://schemas.openxmlformats.org/officeDocument/2006/relationships" r:embed="rId11"/>
        <a:srcRect b="28696"/>
        <a:stretch/>
      </xdr:blipFill>
      <xdr:spPr>
        <a:xfrm>
          <a:off x="6215062" y="137588626"/>
          <a:ext cx="5703094" cy="919746"/>
        </a:xfrm>
        <a:prstGeom prst="rect">
          <a:avLst/>
        </a:prstGeom>
      </xdr:spPr>
    </xdr:pic>
    <xdr:clientData/>
  </xdr:twoCellAnchor>
  <xdr:twoCellAnchor editAs="oneCell">
    <xdr:from>
      <xdr:col>0</xdr:col>
      <xdr:colOff>361950</xdr:colOff>
      <xdr:row>260</xdr:row>
      <xdr:rowOff>57150</xdr:rowOff>
    </xdr:from>
    <xdr:to>
      <xdr:col>10</xdr:col>
      <xdr:colOff>523875</xdr:colOff>
      <xdr:row>277</xdr:row>
      <xdr:rowOff>611</xdr:rowOff>
    </xdr:to>
    <xdr:pic>
      <xdr:nvPicPr>
        <xdr:cNvPr id="5" name="Imagem 4">
          <a:extLst>
            <a:ext uri="{FF2B5EF4-FFF2-40B4-BE49-F238E27FC236}">
              <a16:creationId xmlns:a16="http://schemas.microsoft.com/office/drawing/2014/main" id="{6B19CCC0-6C58-2D20-ADE7-C5A937832BC4}"/>
            </a:ext>
          </a:extLst>
        </xdr:cNvPr>
        <xdr:cNvPicPr>
          <a:picLocks noChangeAspect="1"/>
        </xdr:cNvPicPr>
      </xdr:nvPicPr>
      <xdr:blipFill rotWithShape="1">
        <a:blip xmlns:r="http://schemas.openxmlformats.org/officeDocument/2006/relationships" r:embed="rId12">
          <a:extLst>
            <a:ext uri="{28A0092B-C50C-407E-A947-70E740481C1C}">
              <a14:useLocalDpi xmlns:a14="http://schemas.microsoft.com/office/drawing/2010/main" val="0"/>
            </a:ext>
          </a:extLst>
        </a:blip>
        <a:srcRect t="7221"/>
        <a:stretch/>
      </xdr:blipFill>
      <xdr:spPr>
        <a:xfrm>
          <a:off x="361950" y="55406925"/>
          <a:ext cx="6686550" cy="318196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54428</xdr:colOff>
      <xdr:row>1</xdr:row>
      <xdr:rowOff>40822</xdr:rowOff>
    </xdr:from>
    <xdr:to>
      <xdr:col>4</xdr:col>
      <xdr:colOff>317500</xdr:colOff>
      <xdr:row>3</xdr:row>
      <xdr:rowOff>217714</xdr:rowOff>
    </xdr:to>
    <xdr:pic>
      <xdr:nvPicPr>
        <xdr:cNvPr id="2" name="Imagem 1" descr="http://www.es.gov.br/site/images/espirito_santo/brasao/brasao.png">
          <a:extLst>
            <a:ext uri="{FF2B5EF4-FFF2-40B4-BE49-F238E27FC236}">
              <a16:creationId xmlns:a16="http://schemas.microsoft.com/office/drawing/2014/main" id="{00000000-0008-0000-0500-00000200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225878" y="40822"/>
          <a:ext cx="710747" cy="68171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5</xdr:col>
      <xdr:colOff>105832</xdr:colOff>
      <xdr:row>33</xdr:row>
      <xdr:rowOff>41274</xdr:rowOff>
    </xdr:from>
    <xdr:to>
      <xdr:col>9</xdr:col>
      <xdr:colOff>1280583</xdr:colOff>
      <xdr:row>56</xdr:row>
      <xdr:rowOff>105833</xdr:rowOff>
    </xdr:to>
    <xdr:graphicFrame macro="">
      <xdr:nvGraphicFramePr>
        <xdr:cNvPr id="3" name="Gráfico 2">
          <a:extLst>
            <a:ext uri="{FF2B5EF4-FFF2-40B4-BE49-F238E27FC236}">
              <a16:creationId xmlns:a16="http://schemas.microsoft.com/office/drawing/2014/main" id="{00000000-0008-0000-0700-000003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Ilhadofrade\cesan%20projetos\Documents%20and%20Settings\&#193;tila\Meus%20documentos\HPS\Ponte%20Nova\CMFDM1%20313%2001%20-%20Unid.de%20Proc&#186;%20de%20Res&#237;duos%20-%20Cub&#237;culo%20do%20BIOG&#193;S%20e%20Queimador.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Ilhadofrade\cesan%20projetos\AAGUA\Orcament\2001\Interior\Nova%20Ven&#233;cia\NVSD8%20002%2001%20-%20ADUTORA%20DE%20&#193;GUA%20TRATADA%20DN%20250%20F&#186;F&#186;%20-%20GRAVIDAD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L"/>
      <sheetName val="SERVIÇO"/>
      <sheetName val="ESPELHO  "/>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MORIAL"/>
      <sheetName val="SERVIÇO"/>
      <sheetName val="MATERIAL"/>
      <sheetName val="COMPOSIÇÃO"/>
    </sheetNames>
    <sheetDataSet>
      <sheetData sheetId="0"/>
      <sheetData sheetId="1"/>
      <sheetData sheetId="2"/>
      <sheetData sheetId="3"/>
    </sheetDataSet>
  </externalBook>
</externalLink>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Escritório">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ebextensions/_rels/taskpanes.xml.rels><?xml version="1.0" encoding="UTF-8" standalone="yes"?>
<Relationships xmlns="http://schemas.openxmlformats.org/package/2006/relationships"><Relationship Id="rId2" Type="http://schemas.microsoft.com/office/2011/relationships/webextension" Target="webextension2.xml"/><Relationship Id="rId1" Type="http://schemas.microsoft.com/office/2011/relationships/webextension" Target="webextension1.xml"/></Relationships>
</file>

<file path=xl/webextensions/taskpanes.xml><?xml version="1.0" encoding="utf-8"?>
<wetp:taskpanes xmlns:wetp="http://schemas.microsoft.com/office/webextensions/taskpanes/2010/11">
  <wetp:taskpane dockstate="right" visibility="0" width="170" row="5">
    <wetp:webextensionref xmlns:r="http://schemas.openxmlformats.org/officeDocument/2006/relationships" r:id="rId1"/>
  </wetp:taskpane>
  <wetp:taskpane dockstate="right" visibility="0" width="350" row="2">
    <wetp:webextensionref xmlns:r="http://schemas.openxmlformats.org/officeDocument/2006/relationships" r:id="rId2"/>
  </wetp:taskpane>
</wetp:taskpanes>
</file>

<file path=xl/webextensions/webextension1.xml><?xml version="1.0" encoding="utf-8"?>
<we:webextension xmlns:we="http://schemas.microsoft.com/office/webextensions/webextension/2010/11" id="{1104E37F-6581-4FF0-95E9-F1169D03F2E7}">
  <we:reference id="wa200002736" version="1.0.0.0" store="pt-BR" storeType="OMEX"/>
  <we:alternateReferences>
    <we:reference id="wa200002736" version="1.0.0.0" store="WA200002736" storeType="OMEX"/>
  </we:alternateReferences>
  <we:properties/>
  <we:bindings/>
  <we:snapshot xmlns:r="http://schemas.openxmlformats.org/officeDocument/2006/relationships"/>
</we:webextension>
</file>

<file path=xl/webextensions/webextension2.xml><?xml version="1.0" encoding="utf-8"?>
<we:webextension xmlns:we="http://schemas.microsoft.com/office/webextensions/webextension/2010/11" id="{966A79E4-F937-4488-BB41-E7107A45F914}">
  <we:reference id="wa103982217" version="1.1.0.0" store="pt-BR" storeType="OMEX"/>
  <we:alternateReferences>
    <we:reference id="WA103982217" version="1.1.0.0" store="WA103982217" storeType="OMEX"/>
  </we:alternateReferences>
  <we:properties/>
  <we:bindings/>
  <we:snapshot xmlns:r="http://schemas.openxmlformats.org/officeDocument/2006/relationships"/>
</we:webextension>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2.rio.rj.gov.br/sco/composicaosco.cfm?item=1IP05250150%2F202310" TargetMode="External"/><Relationship Id="rId2" Type="http://schemas.openxmlformats.org/officeDocument/2006/relationships/hyperlink" Target="https://www2.rio.rj.gov.br/sco/composicaosco.cfm?item=1IP05250150%2F202310" TargetMode="External"/><Relationship Id="rId1" Type="http://schemas.openxmlformats.org/officeDocument/2006/relationships/hyperlink" Target="https://www2.rio.rj.gov.br/sco/composicaosco.cfm?item=1IP05250150%2F202310" TargetMode="Externa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XEU252"/>
  <sheetViews>
    <sheetView showGridLines="0" tabSelected="1" view="pageBreakPreview" topLeftCell="B94" zoomScaleNormal="100" zoomScaleSheetLayoutView="100" workbookViewId="0">
      <selection activeCell="AN106" sqref="AN106"/>
    </sheetView>
  </sheetViews>
  <sheetFormatPr defaultColWidth="9.140625" defaultRowHeight="12.75" outlineLevelRow="2" x14ac:dyDescent="0.2"/>
  <cols>
    <col min="1" max="1" width="3" style="1" customWidth="1"/>
    <col min="2" max="3" width="0.85546875" style="1" customWidth="1"/>
    <col min="4" max="4" width="8.42578125" style="14" customWidth="1"/>
    <col min="5" max="6" width="0.85546875" style="14" customWidth="1"/>
    <col min="7" max="7" width="10.7109375" style="14" customWidth="1"/>
    <col min="8" max="9" width="0.85546875" style="14" customWidth="1"/>
    <col min="10" max="10" width="12.140625" style="504" customWidth="1"/>
    <col min="11" max="12" width="0.85546875" style="14" customWidth="1"/>
    <col min="13" max="13" width="49.7109375" style="13" customWidth="1"/>
    <col min="14" max="15" width="0.85546875" style="13" customWidth="1"/>
    <col min="16" max="16" width="7.28515625" style="40" customWidth="1"/>
    <col min="17" max="18" width="0.7109375" style="572" customWidth="1"/>
    <col min="19" max="19" width="13.5703125" style="572" customWidth="1"/>
    <col min="20" max="21" width="0.7109375" style="572" customWidth="1"/>
    <col min="22" max="22" width="14.42578125" style="572" customWidth="1"/>
    <col min="23" max="24" width="0.7109375" style="572" customWidth="1"/>
    <col min="25" max="25" width="10.7109375" style="572" customWidth="1"/>
    <col min="26" max="27" width="0.7109375" style="572" customWidth="1"/>
    <col min="28" max="28" width="15.85546875" style="572" customWidth="1"/>
    <col min="29" max="30" width="0.7109375" style="17" customWidth="1"/>
    <col min="31" max="31" width="17.42578125" style="17" customWidth="1"/>
    <col min="32" max="33" width="0.7109375" style="2" customWidth="1"/>
    <col min="34" max="34" width="14.5703125" style="56" customWidth="1"/>
    <col min="35" max="36" width="0.85546875" style="1" customWidth="1"/>
    <col min="37" max="37" width="4.7109375" style="1" customWidth="1"/>
    <col min="38" max="38" width="17.85546875" style="504" customWidth="1"/>
    <col min="39" max="39" width="19.140625" style="504" customWidth="1"/>
    <col min="40" max="40" width="20" style="929" customWidth="1"/>
    <col min="41" max="41" width="10.140625" style="504" customWidth="1"/>
    <col min="42" max="48" width="9.140625" style="1" customWidth="1"/>
    <col min="49" max="49" width="11.42578125" style="1" customWidth="1"/>
    <col min="50" max="50" width="11" style="18" customWidth="1"/>
    <col min="51" max="51" width="12.140625" style="18" customWidth="1"/>
    <col min="52" max="52" width="16" style="18" customWidth="1"/>
    <col min="53" max="53" width="9.140625" style="18" customWidth="1"/>
    <col min="54" max="54" width="16" style="18" customWidth="1"/>
    <col min="55" max="55" width="9.140625" style="1" customWidth="1"/>
    <col min="56" max="56" width="9.5703125" style="2" customWidth="1"/>
    <col min="57" max="57" width="9.140625" style="1" customWidth="1"/>
    <col min="58" max="58" width="19.28515625" style="1" customWidth="1"/>
    <col min="59" max="81" width="9.140625" style="1" customWidth="1"/>
    <col min="82" max="16384" width="9.140625" style="1"/>
  </cols>
  <sheetData>
    <row r="1" spans="3:56" ht="3" customHeight="1" x14ac:dyDescent="0.2"/>
    <row r="2" spans="3:56" ht="5.0999999999999996" customHeight="1" thickBot="1" x14ac:dyDescent="0.25"/>
    <row r="3" spans="3:56" ht="5.0999999999999996" customHeight="1" x14ac:dyDescent="0.2">
      <c r="C3" s="7"/>
      <c r="D3" s="15"/>
      <c r="E3" s="15"/>
      <c r="F3" s="15"/>
      <c r="G3" s="15"/>
      <c r="H3" s="15"/>
      <c r="I3" s="15"/>
      <c r="J3" s="531"/>
      <c r="K3" s="15"/>
      <c r="L3" s="15"/>
      <c r="M3" s="22"/>
      <c r="N3" s="22"/>
      <c r="O3" s="22"/>
      <c r="P3" s="72"/>
      <c r="Q3" s="573"/>
      <c r="R3" s="573"/>
      <c r="S3" s="573"/>
      <c r="T3" s="573"/>
      <c r="U3" s="573"/>
      <c r="V3" s="573"/>
      <c r="W3" s="573"/>
      <c r="X3" s="573"/>
      <c r="Y3" s="573"/>
      <c r="Z3" s="573"/>
      <c r="AA3" s="573"/>
      <c r="AB3" s="573"/>
      <c r="AC3" s="78"/>
      <c r="AD3" s="78"/>
      <c r="AE3" s="78"/>
      <c r="AF3" s="4"/>
      <c r="AG3" s="4"/>
      <c r="AH3" s="57"/>
      <c r="AI3" s="8"/>
    </row>
    <row r="4" spans="3:56" ht="15" customHeight="1" x14ac:dyDescent="0.2">
      <c r="C4" s="9"/>
      <c r="D4" s="938"/>
      <c r="E4" s="938"/>
      <c r="F4" s="938"/>
      <c r="G4" s="938"/>
      <c r="H4" s="938"/>
      <c r="I4" s="938"/>
      <c r="J4" s="938"/>
      <c r="K4" s="938"/>
      <c r="L4" s="938"/>
      <c r="M4" s="938"/>
      <c r="N4" s="938"/>
      <c r="O4" s="938"/>
      <c r="P4" s="938"/>
      <c r="Q4" s="938"/>
      <c r="R4" s="938"/>
      <c r="S4" s="938"/>
      <c r="T4" s="938"/>
      <c r="U4" s="938"/>
      <c r="V4" s="938"/>
      <c r="W4" s="938"/>
      <c r="X4" s="938"/>
      <c r="Y4" s="938"/>
      <c r="Z4" s="938"/>
      <c r="AA4" s="938"/>
      <c r="AB4" s="938"/>
      <c r="AC4" s="938"/>
      <c r="AD4" s="938"/>
      <c r="AE4" s="938"/>
      <c r="AF4" s="938"/>
      <c r="AG4" s="938"/>
      <c r="AH4" s="938"/>
      <c r="AI4" s="139"/>
      <c r="AJ4" s="140"/>
    </row>
    <row r="5" spans="3:56" ht="15" customHeight="1" x14ac:dyDescent="0.2">
      <c r="C5" s="141"/>
      <c r="D5" s="945" t="s">
        <v>85</v>
      </c>
      <c r="E5" s="945"/>
      <c r="F5" s="945"/>
      <c r="G5" s="945"/>
      <c r="H5" s="945"/>
      <c r="I5" s="945"/>
      <c r="J5" s="945"/>
      <c r="K5" s="945"/>
      <c r="L5" s="945"/>
      <c r="M5" s="945"/>
      <c r="N5" s="945"/>
      <c r="O5" s="945"/>
      <c r="P5" s="945"/>
      <c r="Q5" s="945"/>
      <c r="R5" s="945"/>
      <c r="S5" s="945"/>
      <c r="T5" s="945"/>
      <c r="U5" s="945"/>
      <c r="V5" s="945"/>
      <c r="W5" s="945"/>
      <c r="X5" s="945"/>
      <c r="Y5" s="945"/>
      <c r="Z5" s="945"/>
      <c r="AA5" s="945"/>
      <c r="AB5" s="945"/>
      <c r="AC5" s="945"/>
      <c r="AD5" s="945"/>
      <c r="AE5" s="945"/>
      <c r="AF5" s="945"/>
      <c r="AG5" s="945"/>
      <c r="AH5" s="945"/>
      <c r="AI5" s="139"/>
      <c r="AJ5" s="140"/>
    </row>
    <row r="6" spans="3:56" ht="15" customHeight="1" x14ac:dyDescent="0.2">
      <c r="C6" s="9"/>
      <c r="D6" s="267"/>
      <c r="E6" s="266"/>
      <c r="F6" s="266"/>
      <c r="G6" s="266"/>
      <c r="H6" s="266"/>
      <c r="I6" s="266"/>
      <c r="J6" s="266"/>
      <c r="K6" s="266"/>
      <c r="L6" s="266"/>
      <c r="M6" s="266"/>
      <c r="N6" s="266"/>
      <c r="O6" s="266"/>
      <c r="P6" s="266"/>
      <c r="Q6" s="574"/>
      <c r="R6" s="574"/>
      <c r="S6" s="574"/>
      <c r="T6" s="574"/>
      <c r="U6" s="574"/>
      <c r="V6" s="574"/>
      <c r="W6" s="574"/>
      <c r="X6" s="574"/>
      <c r="Y6" s="574"/>
      <c r="Z6" s="574"/>
      <c r="AA6" s="574"/>
      <c r="AB6" s="574"/>
      <c r="AC6" s="266"/>
      <c r="AD6" s="266"/>
      <c r="AE6" s="266"/>
      <c r="AF6" s="266"/>
      <c r="AG6" s="266"/>
      <c r="AH6" s="488"/>
      <c r="AI6" s="139"/>
      <c r="AJ6" s="140"/>
    </row>
    <row r="7" spans="3:56" ht="3" customHeight="1" x14ac:dyDescent="0.2">
      <c r="C7" s="9"/>
      <c r="D7" s="27"/>
      <c r="E7" s="27"/>
      <c r="F7" s="27"/>
      <c r="G7" s="27"/>
      <c r="H7" s="27"/>
      <c r="I7" s="27"/>
      <c r="J7" s="532"/>
      <c r="K7" s="27"/>
      <c r="L7" s="27"/>
      <c r="M7" s="28"/>
      <c r="N7" s="28"/>
      <c r="O7" s="28"/>
      <c r="P7" s="73"/>
      <c r="Q7" s="575"/>
      <c r="R7" s="575"/>
      <c r="S7" s="575"/>
      <c r="T7" s="575"/>
      <c r="U7" s="575"/>
      <c r="V7" s="575"/>
      <c r="W7" s="575"/>
      <c r="X7" s="575"/>
      <c r="Y7" s="575"/>
      <c r="Z7" s="575"/>
      <c r="AA7" s="575"/>
      <c r="AB7" s="575"/>
      <c r="AC7" s="79"/>
      <c r="AD7" s="79"/>
      <c r="AE7" s="79"/>
      <c r="AF7" s="29"/>
      <c r="AG7" s="29"/>
      <c r="AH7" s="58"/>
      <c r="AI7" s="10"/>
    </row>
    <row r="8" spans="3:56" s="34" customFormat="1" ht="12.75" customHeight="1" x14ac:dyDescent="0.2">
      <c r="C8" s="30"/>
      <c r="D8" s="107" t="s">
        <v>2</v>
      </c>
      <c r="E8" s="31"/>
      <c r="F8" s="31"/>
      <c r="G8" s="107"/>
      <c r="H8" s="31"/>
      <c r="I8" s="31"/>
      <c r="J8" s="533"/>
      <c r="K8" s="31"/>
      <c r="L8" s="31"/>
      <c r="M8" s="63"/>
      <c r="N8" s="32"/>
      <c r="O8" s="32"/>
      <c r="P8" s="74"/>
      <c r="Q8" s="576"/>
      <c r="R8" s="576"/>
      <c r="S8" s="576"/>
      <c r="T8" s="576"/>
      <c r="U8" s="576"/>
      <c r="V8" s="755"/>
      <c r="W8" s="755"/>
      <c r="X8" s="755"/>
      <c r="Y8" s="755"/>
      <c r="Z8" s="755"/>
      <c r="AA8" s="755"/>
      <c r="AB8" s="755"/>
      <c r="AC8" s="755"/>
      <c r="AD8" s="755"/>
      <c r="AE8" s="755"/>
      <c r="AF8" s="755"/>
      <c r="AG8" s="755"/>
      <c r="AH8" s="755"/>
      <c r="AI8" s="33"/>
      <c r="AL8" s="505"/>
      <c r="AM8" s="505"/>
      <c r="AN8" s="930"/>
      <c r="AO8" s="505"/>
      <c r="AX8" s="35"/>
      <c r="AY8" s="35"/>
      <c r="AZ8" s="35"/>
      <c r="BA8" s="35"/>
      <c r="BB8" s="35"/>
      <c r="BD8" s="503"/>
    </row>
    <row r="9" spans="3:56" s="34" customFormat="1" ht="14.25" x14ac:dyDescent="0.2">
      <c r="C9" s="30"/>
      <c r="D9" s="137" t="s">
        <v>238</v>
      </c>
      <c r="E9" s="36"/>
      <c r="F9" s="36"/>
      <c r="G9" s="108"/>
      <c r="H9" s="36"/>
      <c r="I9" s="36"/>
      <c r="J9" s="555"/>
      <c r="K9" s="36"/>
      <c r="L9" s="36"/>
      <c r="M9" s="64"/>
      <c r="N9" s="37"/>
      <c r="O9" s="37"/>
      <c r="P9" s="117"/>
      <c r="Q9" s="577"/>
      <c r="R9" s="577"/>
      <c r="S9" s="954" t="s">
        <v>857</v>
      </c>
      <c r="T9" s="954"/>
      <c r="U9" s="954"/>
      <c r="V9" s="954"/>
      <c r="W9" s="755"/>
      <c r="X9" s="755"/>
      <c r="Y9" s="951" t="s">
        <v>220</v>
      </c>
      <c r="Z9" s="951"/>
      <c r="AA9" s="951"/>
      <c r="AB9" s="951"/>
      <c r="AC9" s="951"/>
      <c r="AD9" s="951"/>
      <c r="AE9" s="951"/>
      <c r="AF9" s="951"/>
      <c r="AG9" s="951"/>
      <c r="AH9" s="951"/>
      <c r="AI9" s="33"/>
      <c r="AL9" s="505"/>
      <c r="AM9" s="505"/>
      <c r="AN9" s="930"/>
      <c r="AO9" s="505"/>
      <c r="AX9" s="35"/>
      <c r="AY9" s="35"/>
      <c r="AZ9" s="35"/>
      <c r="BA9" s="35"/>
      <c r="BB9" s="35"/>
      <c r="BD9" s="503"/>
    </row>
    <row r="10" spans="3:56" s="34" customFormat="1" ht="12.75" customHeight="1" x14ac:dyDescent="0.2">
      <c r="C10" s="30"/>
      <c r="D10" s="107" t="s">
        <v>3</v>
      </c>
      <c r="E10" s="31"/>
      <c r="F10" s="31"/>
      <c r="G10" s="107"/>
      <c r="H10" s="31"/>
      <c r="I10" s="31"/>
      <c r="J10" s="533"/>
      <c r="K10" s="31"/>
      <c r="L10" s="31"/>
      <c r="M10" s="63"/>
      <c r="N10" s="32"/>
      <c r="O10" s="32"/>
      <c r="P10" s="74"/>
      <c r="Q10" s="576"/>
      <c r="R10" s="576"/>
      <c r="S10" s="576"/>
      <c r="U10" s="766"/>
      <c r="V10" s="766"/>
      <c r="W10" s="766"/>
      <c r="X10" s="766"/>
      <c r="Y10" s="956" t="s">
        <v>835</v>
      </c>
      <c r="Z10" s="956"/>
      <c r="AA10" s="956"/>
      <c r="AB10" s="956"/>
      <c r="AC10" s="956"/>
      <c r="AD10" s="956"/>
      <c r="AE10" s="956"/>
      <c r="AF10" s="956"/>
      <c r="AG10" s="956"/>
      <c r="AH10" s="956"/>
      <c r="AI10" s="33"/>
      <c r="AL10" s="505"/>
      <c r="AM10" s="505"/>
      <c r="AN10" s="930"/>
      <c r="AO10" s="505"/>
      <c r="AX10" s="35"/>
      <c r="AY10" s="35"/>
      <c r="AZ10" s="35"/>
      <c r="BA10" s="35"/>
      <c r="BB10" s="35"/>
      <c r="BD10" s="503"/>
    </row>
    <row r="11" spans="3:56" s="34" customFormat="1" ht="14.25" x14ac:dyDescent="0.2">
      <c r="C11" s="30"/>
      <c r="D11" s="138" t="s">
        <v>237</v>
      </c>
      <c r="E11" s="52"/>
      <c r="F11" s="52"/>
      <c r="G11" s="109"/>
      <c r="H11" s="52"/>
      <c r="I11" s="52"/>
      <c r="J11" s="534"/>
      <c r="K11" s="52"/>
      <c r="L11" s="52"/>
      <c r="M11" s="65"/>
      <c r="N11" s="38"/>
      <c r="O11" s="38"/>
      <c r="P11" s="75"/>
      <c r="Q11" s="578"/>
      <c r="R11" s="578"/>
      <c r="S11" s="578"/>
      <c r="T11" s="767"/>
      <c r="U11" s="767"/>
      <c r="V11" s="767"/>
      <c r="W11" s="767"/>
      <c r="X11" s="767"/>
      <c r="Y11" s="957" t="s">
        <v>836</v>
      </c>
      <c r="Z11" s="957"/>
      <c r="AA11" s="957"/>
      <c r="AB11" s="957"/>
      <c r="AC11" s="957"/>
      <c r="AD11" s="957"/>
      <c r="AE11" s="957"/>
      <c r="AF11" s="957"/>
      <c r="AG11" s="957"/>
      <c r="AH11" s="957"/>
      <c r="AI11" s="33"/>
      <c r="AL11" s="504"/>
      <c r="AM11" s="505"/>
      <c r="AN11" s="930"/>
      <c r="AO11" s="505"/>
      <c r="AX11" s="35"/>
      <c r="AY11" s="35"/>
      <c r="AZ11" s="35"/>
      <c r="BA11" s="35"/>
      <c r="BB11" s="35"/>
      <c r="BD11" s="503"/>
    </row>
    <row r="12" spans="3:56" ht="3" customHeight="1" x14ac:dyDescent="0.2">
      <c r="C12" s="9"/>
      <c r="AI12" s="10"/>
    </row>
    <row r="13" spans="3:56" ht="18" customHeight="1" x14ac:dyDescent="0.2">
      <c r="C13" s="9"/>
      <c r="D13" s="949" t="s">
        <v>33</v>
      </c>
      <c r="E13" s="268"/>
      <c r="F13" s="268"/>
      <c r="G13" s="949" t="s">
        <v>32</v>
      </c>
      <c r="H13" s="268"/>
      <c r="I13" s="268"/>
      <c r="J13" s="949" t="s">
        <v>93</v>
      </c>
      <c r="K13" s="268"/>
      <c r="L13" s="268"/>
      <c r="M13" s="949" t="s">
        <v>0</v>
      </c>
      <c r="N13" s="521"/>
      <c r="O13" s="521"/>
      <c r="P13" s="950" t="s">
        <v>1</v>
      </c>
      <c r="Q13" s="579"/>
      <c r="R13" s="579"/>
      <c r="S13" s="946" t="s">
        <v>17</v>
      </c>
      <c r="T13" s="580"/>
      <c r="U13" s="580"/>
      <c r="V13" s="946" t="s">
        <v>5</v>
      </c>
      <c r="W13" s="580"/>
      <c r="X13" s="580"/>
      <c r="Y13" s="946" t="s">
        <v>560</v>
      </c>
      <c r="Z13" s="580"/>
      <c r="AA13" s="580"/>
      <c r="AB13" s="946" t="s">
        <v>559</v>
      </c>
      <c r="AC13" s="80"/>
      <c r="AD13" s="80"/>
      <c r="AE13" s="947" t="s">
        <v>4</v>
      </c>
      <c r="AF13" s="522"/>
      <c r="AG13" s="522"/>
      <c r="AH13" s="948" t="s">
        <v>7</v>
      </c>
      <c r="AI13" s="10"/>
    </row>
    <row r="14" spans="3:56" ht="18" customHeight="1" x14ac:dyDescent="0.2">
      <c r="C14" s="9"/>
      <c r="D14" s="949"/>
      <c r="E14" s="268"/>
      <c r="F14" s="268"/>
      <c r="G14" s="949"/>
      <c r="H14" s="268"/>
      <c r="I14" s="268"/>
      <c r="J14" s="949"/>
      <c r="K14" s="268"/>
      <c r="L14" s="268"/>
      <c r="M14" s="949"/>
      <c r="N14" s="521"/>
      <c r="O14" s="521"/>
      <c r="P14" s="950"/>
      <c r="Q14" s="579"/>
      <c r="R14" s="579"/>
      <c r="S14" s="946"/>
      <c r="T14" s="580"/>
      <c r="U14" s="580"/>
      <c r="V14" s="946"/>
      <c r="W14" s="580"/>
      <c r="X14" s="580"/>
      <c r="Y14" s="946"/>
      <c r="Z14" s="580"/>
      <c r="AA14" s="580"/>
      <c r="AB14" s="946"/>
      <c r="AC14" s="80"/>
      <c r="AD14" s="80"/>
      <c r="AE14" s="947"/>
      <c r="AF14" s="522"/>
      <c r="AG14" s="522"/>
      <c r="AH14" s="948"/>
      <c r="AI14" s="10"/>
    </row>
    <row r="15" spans="3:56" ht="3" customHeight="1" x14ac:dyDescent="0.2">
      <c r="C15" s="9"/>
      <c r="D15" s="110"/>
      <c r="E15" s="110"/>
      <c r="F15" s="110"/>
      <c r="G15" s="110"/>
      <c r="H15" s="110"/>
      <c r="I15" s="110"/>
      <c r="J15" s="535"/>
      <c r="K15" s="110"/>
      <c r="L15" s="110"/>
      <c r="M15" s="111"/>
      <c r="N15" s="111"/>
      <c r="O15" s="111"/>
      <c r="P15" s="112"/>
      <c r="Q15" s="581"/>
      <c r="R15" s="581"/>
      <c r="S15" s="581"/>
      <c r="T15" s="581"/>
      <c r="U15" s="581"/>
      <c r="V15" s="581"/>
      <c r="W15" s="581"/>
      <c r="X15" s="581"/>
      <c r="Y15" s="581"/>
      <c r="Z15" s="581"/>
      <c r="AA15" s="581"/>
      <c r="AB15" s="581"/>
      <c r="AC15" s="114"/>
      <c r="AD15" s="114"/>
      <c r="AE15" s="114"/>
      <c r="AF15" s="113"/>
      <c r="AG15" s="113"/>
      <c r="AH15" s="115"/>
      <c r="AI15" s="10"/>
    </row>
    <row r="16" spans="3:56" ht="3" customHeight="1" x14ac:dyDescent="0.2">
      <c r="C16" s="9"/>
      <c r="AI16" s="10"/>
    </row>
    <row r="17" spans="2:16375" ht="30" customHeight="1" x14ac:dyDescent="0.2">
      <c r="C17" s="9"/>
      <c r="D17" s="121" t="s">
        <v>22</v>
      </c>
      <c r="E17" s="121"/>
      <c r="F17" s="121"/>
      <c r="G17" s="121"/>
      <c r="H17" s="121"/>
      <c r="I17" s="121"/>
      <c r="J17" s="536"/>
      <c r="K17" s="121"/>
      <c r="L17" s="121"/>
      <c r="M17" s="122" t="s">
        <v>239</v>
      </c>
      <c r="N17" s="122"/>
      <c r="O17" s="122"/>
      <c r="P17" s="123"/>
      <c r="Q17" s="582"/>
      <c r="R17" s="582"/>
      <c r="S17" s="582"/>
      <c r="T17" s="582"/>
      <c r="U17" s="582"/>
      <c r="V17" s="582"/>
      <c r="W17" s="582"/>
      <c r="X17" s="582"/>
      <c r="Y17" s="582"/>
      <c r="Z17" s="582"/>
      <c r="AA17" s="582"/>
      <c r="AB17" s="582"/>
      <c r="AC17" s="124"/>
      <c r="AD17" s="124"/>
      <c r="AE17" s="125">
        <f>SUM(AE18,AE25)</f>
        <v>604757.06000000006</v>
      </c>
      <c r="AF17" s="126"/>
      <c r="AG17" s="126"/>
      <c r="AH17" s="127">
        <f t="shared" ref="AH17:AH23" si="0">AE17/$AE$190</f>
        <v>1.5862026194373043E-2</v>
      </c>
      <c r="AI17" s="10"/>
      <c r="AW17" s="18"/>
    </row>
    <row r="18" spans="2:16375" s="397" customFormat="1" outlineLevel="1" x14ac:dyDescent="0.2">
      <c r="B18" s="1"/>
      <c r="C18" s="9"/>
      <c r="D18" s="129" t="s">
        <v>8</v>
      </c>
      <c r="E18" s="130"/>
      <c r="F18" s="131"/>
      <c r="G18" s="129"/>
      <c r="H18" s="130"/>
      <c r="I18" s="131"/>
      <c r="J18" s="537"/>
      <c r="K18" s="130"/>
      <c r="L18" s="131"/>
      <c r="M18" s="142" t="s">
        <v>251</v>
      </c>
      <c r="N18" s="132"/>
      <c r="O18" s="132"/>
      <c r="P18" s="132"/>
      <c r="Q18" s="584"/>
      <c r="R18" s="584"/>
      <c r="S18" s="583"/>
      <c r="T18" s="583"/>
      <c r="U18" s="583"/>
      <c r="V18" s="583"/>
      <c r="W18" s="583"/>
      <c r="X18" s="583"/>
      <c r="Y18" s="756"/>
      <c r="Z18" s="583"/>
      <c r="AA18" s="583"/>
      <c r="AB18" s="583"/>
      <c r="AC18" s="133"/>
      <c r="AD18" s="133"/>
      <c r="AE18" s="133">
        <f>SUM(AE19:AE23)</f>
        <v>455611.46</v>
      </c>
      <c r="AF18" s="130"/>
      <c r="AG18" s="131"/>
      <c r="AH18" s="134">
        <f t="shared" si="0"/>
        <v>1.1950122439209796E-2</v>
      </c>
      <c r="AI18" s="10"/>
      <c r="AJ18" s="1"/>
      <c r="AK18" s="1"/>
      <c r="AL18" s="504"/>
      <c r="AM18" s="504"/>
      <c r="AN18" s="929"/>
      <c r="AO18" s="504"/>
      <c r="AP18" s="1"/>
      <c r="AQ18" s="1"/>
      <c r="AR18" s="1"/>
      <c r="AS18" s="1"/>
      <c r="AT18" s="1"/>
      <c r="AU18" s="1"/>
      <c r="AV18" s="1"/>
      <c r="AW18" s="1"/>
      <c r="AX18" s="18"/>
      <c r="AY18" s="18"/>
      <c r="AZ18" s="18"/>
      <c r="BA18" s="18"/>
      <c r="BB18" s="18"/>
      <c r="BC18" s="1"/>
      <c r="BD18" s="2"/>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c r="AML18" s="1"/>
      <c r="AMM18" s="1"/>
      <c r="AMN18" s="1"/>
      <c r="AMO18" s="1"/>
      <c r="AMP18" s="1"/>
      <c r="AMQ18" s="1"/>
      <c r="AMR18" s="1"/>
      <c r="AMS18" s="1"/>
      <c r="AMT18" s="1"/>
      <c r="AMU18" s="1"/>
      <c r="AMV18" s="1"/>
      <c r="AMW18" s="1"/>
      <c r="AMX18" s="1"/>
      <c r="AMY18" s="1"/>
      <c r="AMZ18" s="1"/>
      <c r="ANA18" s="1"/>
      <c r="ANB18" s="1"/>
      <c r="ANC18" s="1"/>
      <c r="AND18" s="1"/>
      <c r="ANE18" s="1"/>
      <c r="ANF18" s="1"/>
      <c r="ANG18" s="1"/>
      <c r="ANH18" s="1"/>
      <c r="ANI18" s="1"/>
      <c r="ANJ18" s="1"/>
      <c r="ANK18" s="1"/>
      <c r="ANL18" s="1"/>
      <c r="ANM18" s="1"/>
      <c r="ANN18" s="1"/>
      <c r="ANO18" s="1"/>
      <c r="ANP18" s="1"/>
      <c r="ANQ18" s="1"/>
      <c r="ANR18" s="1"/>
      <c r="ANS18" s="1"/>
      <c r="ANT18" s="1"/>
      <c r="ANU18" s="1"/>
      <c r="ANV18" s="1"/>
      <c r="ANW18" s="1"/>
      <c r="ANX18" s="1"/>
      <c r="ANY18" s="1"/>
      <c r="ANZ18" s="1"/>
      <c r="AOA18" s="1"/>
      <c r="AOB18" s="1"/>
      <c r="AOC18" s="1"/>
      <c r="AOD18" s="1"/>
      <c r="AOE18" s="1"/>
      <c r="AOF18" s="1"/>
      <c r="AOG18" s="1"/>
      <c r="AOH18" s="1"/>
      <c r="AOI18" s="1"/>
      <c r="AOJ18" s="1"/>
      <c r="AOK18" s="1"/>
      <c r="AOL18" s="1"/>
      <c r="AOM18" s="1"/>
      <c r="AON18" s="1"/>
      <c r="AOO18" s="1"/>
      <c r="AOP18" s="1"/>
      <c r="AOQ18" s="1"/>
      <c r="AOR18" s="1"/>
      <c r="AOS18" s="1"/>
      <c r="AOT18" s="1"/>
      <c r="AOU18" s="1"/>
      <c r="AOV18" s="1"/>
      <c r="AOW18" s="1"/>
      <c r="AOX18" s="1"/>
      <c r="AOY18" s="1"/>
      <c r="AOZ18" s="1"/>
      <c r="APA18" s="1"/>
      <c r="APB18" s="1"/>
      <c r="APC18" s="1"/>
      <c r="APD18" s="1"/>
      <c r="APE18" s="1"/>
      <c r="APF18" s="1"/>
      <c r="APG18" s="1"/>
      <c r="APH18" s="1"/>
      <c r="API18" s="1"/>
      <c r="APJ18" s="1"/>
      <c r="APK18" s="1"/>
      <c r="APL18" s="1"/>
      <c r="APM18" s="1"/>
      <c r="APN18" s="1"/>
      <c r="APO18" s="1"/>
      <c r="APP18" s="1"/>
      <c r="APQ18" s="1"/>
      <c r="APR18" s="1"/>
      <c r="APS18" s="1"/>
      <c r="APT18" s="1"/>
      <c r="APU18" s="1"/>
      <c r="APV18" s="1"/>
      <c r="APW18" s="1"/>
      <c r="APX18" s="1"/>
      <c r="APY18" s="1"/>
      <c r="APZ18" s="1"/>
      <c r="AQA18" s="1"/>
      <c r="AQB18" s="1"/>
      <c r="AQC18" s="1"/>
      <c r="AQD18" s="1"/>
      <c r="AQE18" s="1"/>
      <c r="AQF18" s="1"/>
      <c r="AQG18" s="1"/>
      <c r="AQH18" s="1"/>
      <c r="AQI18" s="1"/>
      <c r="AQJ18" s="1"/>
      <c r="AQK18" s="1"/>
      <c r="AQL18" s="1"/>
      <c r="AQM18" s="1"/>
      <c r="AQN18" s="1"/>
      <c r="AQO18" s="1"/>
      <c r="AQP18" s="1"/>
      <c r="AQQ18" s="1"/>
      <c r="AQR18" s="1"/>
      <c r="AQS18" s="1"/>
      <c r="AQT18" s="1"/>
      <c r="AQU18" s="1"/>
      <c r="AQV18" s="1"/>
      <c r="AQW18" s="1"/>
      <c r="AQX18" s="1"/>
      <c r="AQY18" s="1"/>
      <c r="AQZ18" s="1"/>
      <c r="ARA18" s="1"/>
      <c r="ARB18" s="1"/>
      <c r="ARC18" s="1"/>
      <c r="ARD18" s="1"/>
      <c r="ARE18" s="1"/>
      <c r="ARF18" s="1"/>
      <c r="ARG18" s="1"/>
      <c r="ARH18" s="1"/>
      <c r="ARI18" s="1"/>
      <c r="ARJ18" s="1"/>
      <c r="ARK18" s="1"/>
      <c r="ARL18" s="1"/>
      <c r="ARM18" s="1"/>
      <c r="ARN18" s="1"/>
      <c r="ARO18" s="1"/>
      <c r="ARP18" s="1"/>
      <c r="ARQ18" s="1"/>
      <c r="ARR18" s="1"/>
      <c r="ARS18" s="1"/>
      <c r="ART18" s="1"/>
      <c r="ARU18" s="1"/>
      <c r="ARV18" s="1"/>
      <c r="ARW18" s="1"/>
      <c r="ARX18" s="1"/>
      <c r="ARY18" s="1"/>
      <c r="ARZ18" s="1"/>
      <c r="ASA18" s="1"/>
      <c r="ASB18" s="1"/>
      <c r="ASC18" s="1"/>
      <c r="ASD18" s="1"/>
      <c r="ASE18" s="1"/>
      <c r="ASF18" s="1"/>
      <c r="ASG18" s="1"/>
      <c r="ASH18" s="1"/>
      <c r="ASI18" s="1"/>
      <c r="ASJ18" s="1"/>
      <c r="ASK18" s="1"/>
      <c r="ASL18" s="1"/>
      <c r="ASM18" s="1"/>
      <c r="ASN18" s="1"/>
      <c r="ASO18" s="1"/>
      <c r="ASP18" s="1"/>
      <c r="ASQ18" s="1"/>
      <c r="ASR18" s="1"/>
      <c r="ASS18" s="1"/>
      <c r="AST18" s="1"/>
      <c r="ASU18" s="1"/>
      <c r="ASV18" s="1"/>
      <c r="ASW18" s="1"/>
      <c r="ASX18" s="1"/>
      <c r="ASY18" s="1"/>
      <c r="ASZ18" s="1"/>
      <c r="ATA18" s="1"/>
      <c r="ATB18" s="1"/>
      <c r="ATC18" s="1"/>
      <c r="ATD18" s="1"/>
      <c r="ATE18" s="1"/>
      <c r="ATF18" s="1"/>
      <c r="ATG18" s="1"/>
      <c r="ATH18" s="1"/>
      <c r="ATI18" s="1"/>
      <c r="ATJ18" s="1"/>
      <c r="ATK18" s="1"/>
      <c r="ATL18" s="1"/>
      <c r="ATM18" s="1"/>
      <c r="ATN18" s="1"/>
      <c r="ATO18" s="1"/>
      <c r="ATP18" s="1"/>
      <c r="ATQ18" s="1"/>
      <c r="ATR18" s="1"/>
      <c r="ATS18" s="1"/>
      <c r="ATT18" s="1"/>
      <c r="ATU18" s="1"/>
      <c r="ATV18" s="1"/>
      <c r="ATW18" s="1"/>
      <c r="ATX18" s="1"/>
      <c r="ATY18" s="1"/>
      <c r="ATZ18" s="1"/>
      <c r="AUA18" s="1"/>
      <c r="AUB18" s="1"/>
      <c r="AUC18" s="1"/>
      <c r="AUD18" s="1"/>
      <c r="AUE18" s="1"/>
      <c r="AUF18" s="1"/>
      <c r="AUG18" s="1"/>
      <c r="AUH18" s="1"/>
      <c r="AUI18" s="1"/>
      <c r="AUJ18" s="1"/>
      <c r="AUK18" s="1"/>
      <c r="AUL18" s="1"/>
      <c r="AUM18" s="1"/>
      <c r="AUN18" s="1"/>
      <c r="AUO18" s="1"/>
      <c r="AUP18" s="1"/>
      <c r="AUQ18" s="1"/>
      <c r="AUR18" s="1"/>
      <c r="AUS18" s="1"/>
      <c r="AUT18" s="1"/>
      <c r="AUU18" s="1"/>
      <c r="AUV18" s="1"/>
      <c r="AUW18" s="1"/>
      <c r="AUX18" s="1"/>
      <c r="AUY18" s="1"/>
      <c r="AUZ18" s="1"/>
      <c r="AVA18" s="1"/>
      <c r="AVB18" s="1"/>
      <c r="AVC18" s="1"/>
      <c r="AVD18" s="1"/>
      <c r="AVE18" s="1"/>
      <c r="AVF18" s="1"/>
      <c r="AVG18" s="1"/>
      <c r="AVH18" s="1"/>
      <c r="AVI18" s="1"/>
      <c r="AVJ18" s="1"/>
      <c r="AVK18" s="1"/>
      <c r="AVL18" s="1"/>
      <c r="AVM18" s="1"/>
      <c r="AVN18" s="1"/>
      <c r="AVO18" s="1"/>
      <c r="AVP18" s="1"/>
      <c r="AVQ18" s="1"/>
      <c r="AVR18" s="1"/>
      <c r="AVS18" s="1"/>
      <c r="AVT18" s="1"/>
      <c r="AVU18" s="1"/>
      <c r="AVV18" s="1"/>
      <c r="AVW18" s="1"/>
      <c r="AVX18" s="1"/>
      <c r="AVY18" s="1"/>
      <c r="AVZ18" s="1"/>
      <c r="AWA18" s="1"/>
      <c r="AWB18" s="1"/>
      <c r="AWC18" s="1"/>
      <c r="AWD18" s="1"/>
      <c r="AWE18" s="1"/>
      <c r="AWF18" s="1"/>
      <c r="AWG18" s="1"/>
      <c r="AWH18" s="1"/>
      <c r="AWI18" s="1"/>
      <c r="AWJ18" s="1"/>
      <c r="AWK18" s="1"/>
      <c r="AWL18" s="1"/>
      <c r="AWM18" s="1"/>
      <c r="AWN18" s="1"/>
      <c r="AWO18" s="1"/>
      <c r="AWP18" s="1"/>
      <c r="AWQ18" s="1"/>
      <c r="AWR18" s="1"/>
      <c r="AWS18" s="1"/>
      <c r="AWT18" s="1"/>
      <c r="AWU18" s="1"/>
      <c r="AWV18" s="1"/>
      <c r="AWW18" s="1"/>
      <c r="AWX18" s="1"/>
      <c r="AWY18" s="1"/>
      <c r="AWZ18" s="1"/>
      <c r="AXA18" s="1"/>
      <c r="AXB18" s="1"/>
      <c r="AXC18" s="1"/>
      <c r="AXD18" s="1"/>
      <c r="AXE18" s="1"/>
      <c r="AXF18" s="1"/>
      <c r="AXG18" s="1"/>
      <c r="AXH18" s="1"/>
      <c r="AXI18" s="1"/>
      <c r="AXJ18" s="1"/>
      <c r="AXK18" s="1"/>
      <c r="AXL18" s="1"/>
      <c r="AXM18" s="1"/>
      <c r="AXN18" s="1"/>
      <c r="AXO18" s="1"/>
      <c r="AXP18" s="1"/>
      <c r="AXQ18" s="1"/>
      <c r="AXR18" s="1"/>
      <c r="AXS18" s="1"/>
      <c r="AXT18" s="1"/>
      <c r="AXU18" s="1"/>
      <c r="AXV18" s="1"/>
      <c r="AXW18" s="1"/>
      <c r="AXX18" s="1"/>
      <c r="AXY18" s="1"/>
      <c r="AXZ18" s="1"/>
      <c r="AYA18" s="1"/>
      <c r="AYB18" s="1"/>
      <c r="AYC18" s="1"/>
      <c r="AYD18" s="1"/>
      <c r="AYE18" s="1"/>
      <c r="AYF18" s="1"/>
      <c r="AYG18" s="1"/>
      <c r="AYH18" s="1"/>
      <c r="AYI18" s="1"/>
      <c r="AYJ18" s="1"/>
      <c r="AYK18" s="1"/>
      <c r="AYL18" s="1"/>
      <c r="AYM18" s="1"/>
      <c r="AYN18" s="1"/>
      <c r="AYO18" s="1"/>
      <c r="AYP18" s="1"/>
      <c r="AYQ18" s="1"/>
      <c r="AYR18" s="1"/>
      <c r="AYS18" s="1"/>
      <c r="AYT18" s="1"/>
      <c r="AYU18" s="1"/>
      <c r="AYV18" s="1"/>
      <c r="AYW18" s="1"/>
      <c r="AYX18" s="1"/>
      <c r="AYY18" s="1"/>
      <c r="AYZ18" s="1"/>
      <c r="AZA18" s="1"/>
      <c r="AZB18" s="1"/>
      <c r="AZC18" s="1"/>
      <c r="AZD18" s="1"/>
      <c r="AZE18" s="1"/>
      <c r="AZF18" s="1"/>
      <c r="AZG18" s="1"/>
      <c r="AZH18" s="1"/>
      <c r="AZI18" s="1"/>
      <c r="AZJ18" s="1"/>
      <c r="AZK18" s="1"/>
      <c r="AZL18" s="1"/>
      <c r="AZM18" s="1"/>
      <c r="AZN18" s="1"/>
      <c r="AZO18" s="1"/>
      <c r="AZP18" s="1"/>
      <c r="AZQ18" s="1"/>
      <c r="AZR18" s="1"/>
      <c r="AZS18" s="1"/>
      <c r="AZT18" s="1"/>
      <c r="AZU18" s="1"/>
      <c r="AZV18" s="1"/>
      <c r="AZW18" s="1"/>
      <c r="AZX18" s="1"/>
      <c r="AZY18" s="1"/>
      <c r="AZZ18" s="1"/>
      <c r="BAA18" s="1"/>
      <c r="BAB18" s="1"/>
      <c r="BAC18" s="1"/>
      <c r="BAD18" s="1"/>
      <c r="BAE18" s="1"/>
      <c r="BAF18" s="1"/>
      <c r="BAG18" s="1"/>
      <c r="BAH18" s="1"/>
      <c r="BAI18" s="1"/>
      <c r="BAJ18" s="1"/>
      <c r="BAK18" s="1"/>
      <c r="BAL18" s="1"/>
      <c r="BAM18" s="1"/>
      <c r="BAN18" s="1"/>
      <c r="BAO18" s="1"/>
      <c r="BAP18" s="1"/>
      <c r="BAQ18" s="1"/>
      <c r="BAR18" s="1"/>
      <c r="BAS18" s="1"/>
      <c r="BAT18" s="1"/>
      <c r="BAU18" s="1"/>
      <c r="BAV18" s="1"/>
      <c r="BAW18" s="1"/>
      <c r="BAX18" s="1"/>
      <c r="BAY18" s="1"/>
      <c r="BAZ18" s="1"/>
      <c r="BBA18" s="1"/>
      <c r="BBB18" s="1"/>
      <c r="BBC18" s="1"/>
      <c r="BBD18" s="1"/>
      <c r="BBE18" s="1"/>
      <c r="BBF18" s="1"/>
      <c r="BBG18" s="1"/>
      <c r="BBH18" s="1"/>
      <c r="BBI18" s="1"/>
      <c r="BBJ18" s="1"/>
      <c r="BBK18" s="1"/>
      <c r="BBL18" s="1"/>
      <c r="BBM18" s="1"/>
      <c r="BBN18" s="1"/>
      <c r="BBO18" s="1"/>
      <c r="BBP18" s="1"/>
      <c r="BBQ18" s="1"/>
      <c r="BBR18" s="1"/>
      <c r="BBS18" s="1"/>
      <c r="BBT18" s="1"/>
      <c r="BBU18" s="1"/>
      <c r="BBV18" s="1"/>
      <c r="BBW18" s="1"/>
      <c r="BBX18" s="1"/>
      <c r="BBY18" s="1"/>
      <c r="BBZ18" s="1"/>
      <c r="BCA18" s="1"/>
      <c r="BCB18" s="1"/>
      <c r="BCC18" s="1"/>
      <c r="BCD18" s="1"/>
      <c r="BCE18" s="1"/>
      <c r="BCF18" s="1"/>
      <c r="BCG18" s="1"/>
      <c r="BCH18" s="1"/>
      <c r="BCI18" s="1"/>
      <c r="BCJ18" s="1"/>
      <c r="BCK18" s="1"/>
      <c r="BCL18" s="1"/>
      <c r="BCM18" s="1"/>
      <c r="BCN18" s="1"/>
      <c r="BCO18" s="1"/>
      <c r="BCP18" s="1"/>
      <c r="BCQ18" s="1"/>
      <c r="BCR18" s="1"/>
      <c r="BCS18" s="1"/>
      <c r="BCT18" s="1"/>
      <c r="BCU18" s="1"/>
      <c r="BCV18" s="1"/>
      <c r="BCW18" s="1"/>
      <c r="BCX18" s="1"/>
      <c r="BCY18" s="1"/>
      <c r="BCZ18" s="1"/>
      <c r="BDA18" s="1"/>
      <c r="BDB18" s="1"/>
      <c r="BDC18" s="1"/>
      <c r="BDD18" s="1"/>
      <c r="BDE18" s="1"/>
      <c r="BDF18" s="1"/>
      <c r="BDG18" s="1"/>
      <c r="BDH18" s="1"/>
      <c r="BDI18" s="1"/>
      <c r="BDJ18" s="1"/>
      <c r="BDK18" s="1"/>
      <c r="BDL18" s="1"/>
      <c r="BDM18" s="1"/>
      <c r="BDN18" s="1"/>
      <c r="BDO18" s="1"/>
      <c r="BDP18" s="1"/>
      <c r="BDQ18" s="1"/>
      <c r="BDR18" s="1"/>
      <c r="BDS18" s="1"/>
      <c r="BDT18" s="1"/>
      <c r="BDU18" s="1"/>
      <c r="BDV18" s="1"/>
      <c r="BDW18" s="1"/>
      <c r="BDX18" s="1"/>
      <c r="BDY18" s="1"/>
      <c r="BDZ18" s="1"/>
      <c r="BEA18" s="1"/>
      <c r="BEB18" s="1"/>
      <c r="BEC18" s="1"/>
      <c r="BED18" s="1"/>
      <c r="BEE18" s="1"/>
      <c r="BEF18" s="1"/>
      <c r="BEG18" s="1"/>
      <c r="BEH18" s="1"/>
      <c r="BEI18" s="1"/>
      <c r="BEJ18" s="1"/>
      <c r="BEK18" s="1"/>
      <c r="BEL18" s="1"/>
      <c r="BEM18" s="1"/>
      <c r="BEN18" s="1"/>
      <c r="BEO18" s="1"/>
      <c r="BEP18" s="1"/>
      <c r="BEQ18" s="1"/>
      <c r="BER18" s="1"/>
      <c r="BES18" s="1"/>
      <c r="BET18" s="1"/>
      <c r="BEU18" s="1"/>
      <c r="BEV18" s="1"/>
      <c r="BEW18" s="1"/>
      <c r="BEX18" s="1"/>
      <c r="BEY18" s="1"/>
      <c r="BEZ18" s="1"/>
      <c r="BFA18" s="1"/>
      <c r="BFB18" s="1"/>
      <c r="BFC18" s="1"/>
      <c r="BFD18" s="1"/>
      <c r="BFE18" s="1"/>
      <c r="BFF18" s="1"/>
      <c r="BFG18" s="1"/>
      <c r="BFH18" s="1"/>
      <c r="BFI18" s="1"/>
      <c r="BFJ18" s="1"/>
      <c r="BFK18" s="1"/>
      <c r="BFL18" s="1"/>
      <c r="BFM18" s="1"/>
      <c r="BFN18" s="1"/>
      <c r="BFO18" s="1"/>
      <c r="BFP18" s="1"/>
      <c r="BFQ18" s="1"/>
      <c r="BFR18" s="1"/>
      <c r="BFS18" s="1"/>
      <c r="BFT18" s="1"/>
      <c r="BFU18" s="1"/>
      <c r="BFV18" s="1"/>
      <c r="BFW18" s="1"/>
      <c r="BFX18" s="1"/>
      <c r="BFY18" s="1"/>
      <c r="BFZ18" s="1"/>
      <c r="BGA18" s="1"/>
      <c r="BGB18" s="1"/>
      <c r="BGC18" s="1"/>
      <c r="BGD18" s="1"/>
      <c r="BGE18" s="1"/>
      <c r="BGF18" s="1"/>
      <c r="BGG18" s="1"/>
      <c r="BGH18" s="1"/>
      <c r="BGI18" s="1"/>
      <c r="BGJ18" s="1"/>
      <c r="BGK18" s="1"/>
      <c r="BGL18" s="1"/>
      <c r="BGM18" s="1"/>
      <c r="BGN18" s="1"/>
      <c r="BGO18" s="1"/>
      <c r="BGP18" s="1"/>
      <c r="BGQ18" s="1"/>
      <c r="BGR18" s="1"/>
      <c r="BGS18" s="1"/>
      <c r="BGT18" s="1"/>
      <c r="BGU18" s="1"/>
      <c r="BGV18" s="1"/>
      <c r="BGW18" s="1"/>
      <c r="BGX18" s="1"/>
      <c r="BGY18" s="1"/>
      <c r="BGZ18" s="1"/>
      <c r="BHA18" s="1"/>
      <c r="BHB18" s="1"/>
      <c r="BHC18" s="1"/>
      <c r="BHD18" s="1"/>
      <c r="BHE18" s="1"/>
      <c r="BHF18" s="1"/>
      <c r="BHG18" s="1"/>
      <c r="BHH18" s="1"/>
      <c r="BHI18" s="1"/>
      <c r="BHJ18" s="1"/>
      <c r="BHK18" s="1"/>
      <c r="BHL18" s="1"/>
      <c r="BHM18" s="1"/>
      <c r="BHN18" s="1"/>
      <c r="BHO18" s="1"/>
      <c r="BHP18" s="1"/>
      <c r="BHQ18" s="1"/>
      <c r="BHR18" s="1"/>
      <c r="BHS18" s="1"/>
      <c r="BHT18" s="1"/>
      <c r="BHU18" s="1"/>
      <c r="BHV18" s="1"/>
      <c r="BHW18" s="1"/>
      <c r="BHX18" s="1"/>
      <c r="BHY18" s="1"/>
      <c r="BHZ18" s="1"/>
      <c r="BIA18" s="1"/>
      <c r="BIB18" s="1"/>
      <c r="BIC18" s="1"/>
      <c r="BID18" s="1"/>
      <c r="BIE18" s="1"/>
      <c r="BIF18" s="1"/>
      <c r="BIG18" s="1"/>
      <c r="BIH18" s="1"/>
      <c r="BII18" s="1"/>
      <c r="BIJ18" s="1"/>
      <c r="BIK18" s="1"/>
      <c r="BIL18" s="1"/>
      <c r="BIM18" s="1"/>
      <c r="BIN18" s="1"/>
      <c r="BIO18" s="1"/>
      <c r="BIP18" s="1"/>
      <c r="BIQ18" s="1"/>
      <c r="BIR18" s="1"/>
      <c r="BIS18" s="1"/>
      <c r="BIT18" s="1"/>
      <c r="BIU18" s="1"/>
      <c r="BIV18" s="1"/>
      <c r="BIW18" s="1"/>
      <c r="BIX18" s="1"/>
      <c r="BIY18" s="1"/>
      <c r="BIZ18" s="1"/>
      <c r="BJA18" s="1"/>
      <c r="BJB18" s="1"/>
      <c r="BJC18" s="1"/>
      <c r="BJD18" s="1"/>
      <c r="BJE18" s="1"/>
      <c r="BJF18" s="1"/>
      <c r="BJG18" s="1"/>
      <c r="BJH18" s="1"/>
      <c r="BJI18" s="1"/>
      <c r="BJJ18" s="1"/>
      <c r="BJK18" s="1"/>
      <c r="BJL18" s="1"/>
      <c r="BJM18" s="1"/>
      <c r="BJN18" s="1"/>
      <c r="BJO18" s="1"/>
      <c r="BJP18" s="1"/>
      <c r="BJQ18" s="1"/>
      <c r="BJR18" s="1"/>
      <c r="BJS18" s="1"/>
      <c r="BJT18" s="1"/>
      <c r="BJU18" s="1"/>
      <c r="BJV18" s="1"/>
      <c r="BJW18" s="1"/>
      <c r="BJX18" s="1"/>
      <c r="BJY18" s="1"/>
      <c r="BJZ18" s="1"/>
      <c r="BKA18" s="1"/>
      <c r="BKB18" s="1"/>
      <c r="BKC18" s="1"/>
      <c r="BKD18" s="1"/>
      <c r="BKE18" s="1"/>
      <c r="BKF18" s="1"/>
      <c r="BKG18" s="1"/>
      <c r="BKH18" s="1"/>
      <c r="BKI18" s="1"/>
      <c r="BKJ18" s="1"/>
      <c r="BKK18" s="1"/>
      <c r="BKL18" s="1"/>
      <c r="BKM18" s="1"/>
      <c r="BKN18" s="1"/>
      <c r="BKO18" s="1"/>
      <c r="BKP18" s="1"/>
      <c r="BKQ18" s="1"/>
      <c r="BKR18" s="1"/>
      <c r="BKS18" s="1"/>
      <c r="BKT18" s="1"/>
      <c r="BKU18" s="1"/>
      <c r="BKV18" s="1"/>
      <c r="BKW18" s="1"/>
      <c r="BKX18" s="1"/>
      <c r="BKY18" s="1"/>
      <c r="BKZ18" s="1"/>
      <c r="BLA18" s="1"/>
      <c r="BLB18" s="1"/>
      <c r="BLC18" s="1"/>
      <c r="BLD18" s="1"/>
      <c r="BLE18" s="1"/>
      <c r="BLF18" s="1"/>
      <c r="BLG18" s="1"/>
      <c r="BLH18" s="1"/>
      <c r="BLI18" s="1"/>
      <c r="BLJ18" s="1"/>
      <c r="BLK18" s="1"/>
      <c r="BLL18" s="1"/>
      <c r="BLM18" s="1"/>
      <c r="BLN18" s="1"/>
      <c r="BLO18" s="1"/>
      <c r="BLP18" s="1"/>
      <c r="BLQ18" s="1"/>
      <c r="BLR18" s="1"/>
      <c r="BLS18" s="1"/>
      <c r="BLT18" s="1"/>
      <c r="BLU18" s="1"/>
      <c r="BLV18" s="1"/>
      <c r="BLW18" s="1"/>
      <c r="BLX18" s="1"/>
      <c r="BLY18" s="1"/>
      <c r="BLZ18" s="1"/>
      <c r="BMA18" s="1"/>
      <c r="BMB18" s="1"/>
      <c r="BMC18" s="1"/>
      <c r="BMD18" s="1"/>
      <c r="BME18" s="1"/>
      <c r="BMF18" s="1"/>
      <c r="BMG18" s="1"/>
      <c r="BMH18" s="1"/>
      <c r="BMI18" s="1"/>
      <c r="BMJ18" s="1"/>
      <c r="BMK18" s="1"/>
      <c r="BML18" s="1"/>
      <c r="BMM18" s="1"/>
      <c r="BMN18" s="1"/>
      <c r="BMO18" s="1"/>
      <c r="BMP18" s="1"/>
      <c r="BMQ18" s="1"/>
      <c r="BMR18" s="1"/>
      <c r="BMS18" s="1"/>
      <c r="BMT18" s="1"/>
      <c r="BMU18" s="1"/>
      <c r="BMV18" s="1"/>
      <c r="BMW18" s="1"/>
      <c r="BMX18" s="1"/>
      <c r="BMY18" s="1"/>
      <c r="BMZ18" s="1"/>
      <c r="BNA18" s="1"/>
      <c r="BNB18" s="1"/>
      <c r="BNC18" s="1"/>
      <c r="BND18" s="1"/>
      <c r="BNE18" s="1"/>
      <c r="BNF18" s="1"/>
      <c r="BNG18" s="1"/>
      <c r="BNH18" s="1"/>
      <c r="BNI18" s="1"/>
      <c r="BNJ18" s="1"/>
      <c r="BNK18" s="1"/>
      <c r="BNL18" s="1"/>
      <c r="BNM18" s="1"/>
      <c r="BNN18" s="1"/>
      <c r="BNO18" s="1"/>
      <c r="BNP18" s="1"/>
      <c r="BNQ18" s="1"/>
      <c r="BNR18" s="1"/>
      <c r="BNS18" s="1"/>
      <c r="BNT18" s="1"/>
      <c r="BNU18" s="1"/>
      <c r="BNV18" s="1"/>
      <c r="BNW18" s="1"/>
      <c r="BNX18" s="1"/>
      <c r="BNY18" s="1"/>
      <c r="BNZ18" s="1"/>
      <c r="BOA18" s="1"/>
      <c r="BOB18" s="1"/>
      <c r="BOC18" s="1"/>
      <c r="BOD18" s="1"/>
      <c r="BOE18" s="1"/>
      <c r="BOF18" s="1"/>
      <c r="BOG18" s="1"/>
      <c r="BOH18" s="1"/>
      <c r="BOI18" s="1"/>
      <c r="BOJ18" s="1"/>
      <c r="BOK18" s="1"/>
      <c r="BOL18" s="1"/>
      <c r="BOM18" s="1"/>
      <c r="BON18" s="1"/>
      <c r="BOO18" s="1"/>
      <c r="BOP18" s="1"/>
      <c r="BOQ18" s="1"/>
      <c r="BOR18" s="1"/>
      <c r="BOS18" s="1"/>
      <c r="BOT18" s="1"/>
      <c r="BOU18" s="1"/>
      <c r="BOV18" s="1"/>
      <c r="BOW18" s="1"/>
      <c r="BOX18" s="1"/>
      <c r="BOY18" s="1"/>
      <c r="BOZ18" s="1"/>
      <c r="BPA18" s="1"/>
      <c r="BPB18" s="1"/>
      <c r="BPC18" s="1"/>
      <c r="BPD18" s="1"/>
      <c r="BPE18" s="1"/>
      <c r="BPF18" s="1"/>
      <c r="BPG18" s="1"/>
      <c r="BPH18" s="1"/>
      <c r="BPI18" s="1"/>
      <c r="BPJ18" s="1"/>
      <c r="BPK18" s="1"/>
      <c r="BPL18" s="1"/>
      <c r="BPM18" s="1"/>
      <c r="BPN18" s="1"/>
      <c r="BPO18" s="1"/>
      <c r="BPP18" s="1"/>
      <c r="BPQ18" s="1"/>
      <c r="BPR18" s="1"/>
      <c r="BPS18" s="1"/>
      <c r="BPT18" s="1"/>
      <c r="BPU18" s="1"/>
      <c r="BPV18" s="1"/>
      <c r="BPW18" s="1"/>
      <c r="BPX18" s="1"/>
      <c r="BPY18" s="1"/>
      <c r="BPZ18" s="1"/>
      <c r="BQA18" s="1"/>
      <c r="BQB18" s="1"/>
      <c r="BQC18" s="1"/>
      <c r="BQD18" s="1"/>
      <c r="BQE18" s="1"/>
      <c r="BQF18" s="1"/>
      <c r="BQG18" s="1"/>
      <c r="BQH18" s="1"/>
      <c r="BQI18" s="1"/>
      <c r="BQJ18" s="1"/>
      <c r="BQK18" s="1"/>
      <c r="BQL18" s="1"/>
      <c r="BQM18" s="1"/>
      <c r="BQN18" s="1"/>
      <c r="BQO18" s="1"/>
      <c r="BQP18" s="1"/>
      <c r="BQQ18" s="1"/>
      <c r="BQR18" s="1"/>
      <c r="BQS18" s="1"/>
      <c r="BQT18" s="1"/>
      <c r="BQU18" s="1"/>
      <c r="BQV18" s="1"/>
      <c r="BQW18" s="1"/>
      <c r="BQX18" s="1"/>
      <c r="BQY18" s="1"/>
      <c r="BQZ18" s="1"/>
      <c r="BRA18" s="1"/>
      <c r="BRB18" s="1"/>
      <c r="BRC18" s="1"/>
      <c r="BRD18" s="1"/>
      <c r="BRE18" s="1"/>
      <c r="BRF18" s="1"/>
      <c r="BRG18" s="1"/>
      <c r="BRH18" s="1"/>
      <c r="BRI18" s="1"/>
      <c r="BRJ18" s="1"/>
      <c r="BRK18" s="1"/>
      <c r="BRL18" s="1"/>
      <c r="BRM18" s="1"/>
      <c r="BRN18" s="1"/>
      <c r="BRO18" s="1"/>
      <c r="BRP18" s="1"/>
      <c r="BRQ18" s="1"/>
      <c r="BRR18" s="1"/>
      <c r="BRS18" s="1"/>
      <c r="BRT18" s="1"/>
      <c r="BRU18" s="1"/>
      <c r="BRV18" s="1"/>
      <c r="BRW18" s="1"/>
      <c r="BRX18" s="1"/>
      <c r="BRY18" s="1"/>
      <c r="BRZ18" s="1"/>
      <c r="BSA18" s="1"/>
      <c r="BSB18" s="1"/>
      <c r="BSC18" s="1"/>
      <c r="BSD18" s="1"/>
      <c r="BSE18" s="1"/>
      <c r="BSF18" s="1"/>
      <c r="BSG18" s="1"/>
      <c r="BSH18" s="1"/>
      <c r="BSI18" s="1"/>
      <c r="BSJ18" s="1"/>
      <c r="BSK18" s="1"/>
      <c r="BSL18" s="1"/>
      <c r="BSM18" s="1"/>
      <c r="BSN18" s="1"/>
      <c r="BSO18" s="1"/>
      <c r="BSP18" s="1"/>
      <c r="BSQ18" s="1"/>
      <c r="BSR18" s="1"/>
      <c r="BSS18" s="1"/>
      <c r="BST18" s="1"/>
      <c r="BSU18" s="1"/>
      <c r="BSV18" s="1"/>
      <c r="BSW18" s="1"/>
      <c r="BSX18" s="1"/>
      <c r="BSY18" s="1"/>
      <c r="BSZ18" s="1"/>
      <c r="BTA18" s="1"/>
      <c r="BTB18" s="1"/>
      <c r="BTC18" s="1"/>
      <c r="BTD18" s="1"/>
      <c r="BTE18" s="1"/>
      <c r="BTF18" s="1"/>
      <c r="BTG18" s="1"/>
      <c r="BTH18" s="1"/>
      <c r="BTI18" s="1"/>
      <c r="BTJ18" s="1"/>
      <c r="BTK18" s="1"/>
      <c r="BTL18" s="1"/>
      <c r="BTM18" s="1"/>
      <c r="BTN18" s="1"/>
      <c r="BTO18" s="1"/>
      <c r="BTP18" s="1"/>
      <c r="BTQ18" s="1"/>
      <c r="BTR18" s="1"/>
      <c r="BTS18" s="1"/>
      <c r="BTT18" s="1"/>
      <c r="BTU18" s="1"/>
      <c r="BTV18" s="1"/>
      <c r="BTW18" s="1"/>
      <c r="BTX18" s="1"/>
      <c r="BTY18" s="1"/>
      <c r="BTZ18" s="1"/>
      <c r="BUA18" s="1"/>
      <c r="BUB18" s="1"/>
      <c r="BUC18" s="1"/>
      <c r="BUD18" s="1"/>
      <c r="BUE18" s="1"/>
      <c r="BUF18" s="1"/>
      <c r="BUG18" s="1"/>
      <c r="BUH18" s="1"/>
      <c r="BUI18" s="1"/>
      <c r="BUJ18" s="1"/>
      <c r="BUK18" s="1"/>
      <c r="BUL18" s="1"/>
      <c r="BUM18" s="1"/>
      <c r="BUN18" s="1"/>
      <c r="BUO18" s="1"/>
      <c r="BUP18" s="1"/>
      <c r="BUQ18" s="1"/>
      <c r="BUR18" s="1"/>
      <c r="BUS18" s="1"/>
      <c r="BUT18" s="1"/>
      <c r="BUU18" s="1"/>
      <c r="BUV18" s="1"/>
      <c r="BUW18" s="1"/>
      <c r="BUX18" s="1"/>
      <c r="BUY18" s="1"/>
      <c r="BUZ18" s="1"/>
      <c r="BVA18" s="1"/>
      <c r="BVB18" s="1"/>
      <c r="BVC18" s="1"/>
      <c r="BVD18" s="1"/>
      <c r="BVE18" s="1"/>
      <c r="BVF18" s="1"/>
      <c r="BVG18" s="1"/>
      <c r="BVH18" s="1"/>
      <c r="BVI18" s="1"/>
      <c r="BVJ18" s="1"/>
      <c r="BVK18" s="1"/>
      <c r="BVL18" s="1"/>
      <c r="BVM18" s="1"/>
      <c r="BVN18" s="1"/>
      <c r="BVO18" s="1"/>
      <c r="BVP18" s="1"/>
      <c r="BVQ18" s="1"/>
      <c r="BVR18" s="1"/>
      <c r="BVS18" s="1"/>
      <c r="BVT18" s="1"/>
      <c r="BVU18" s="1"/>
      <c r="BVV18" s="1"/>
      <c r="BVW18" s="1"/>
      <c r="BVX18" s="1"/>
      <c r="BVY18" s="1"/>
      <c r="BVZ18" s="1"/>
      <c r="BWA18" s="1"/>
      <c r="BWB18" s="1"/>
      <c r="BWC18" s="1"/>
      <c r="BWD18" s="1"/>
      <c r="BWE18" s="1"/>
      <c r="BWF18" s="1"/>
      <c r="BWG18" s="1"/>
      <c r="BWH18" s="1"/>
      <c r="BWI18" s="1"/>
      <c r="BWJ18" s="1"/>
      <c r="BWK18" s="1"/>
      <c r="BWL18" s="1"/>
      <c r="BWM18" s="1"/>
      <c r="BWN18" s="1"/>
      <c r="BWO18" s="1"/>
      <c r="BWP18" s="1"/>
      <c r="BWQ18" s="1"/>
      <c r="BWR18" s="1"/>
      <c r="BWS18" s="1"/>
      <c r="BWT18" s="1"/>
      <c r="BWU18" s="1"/>
      <c r="BWV18" s="1"/>
      <c r="BWW18" s="1"/>
      <c r="BWX18" s="1"/>
      <c r="BWY18" s="1"/>
      <c r="BWZ18" s="1"/>
      <c r="BXA18" s="1"/>
      <c r="BXB18" s="1"/>
      <c r="BXC18" s="1"/>
      <c r="BXD18" s="1"/>
      <c r="BXE18" s="1"/>
      <c r="BXF18" s="1"/>
      <c r="BXG18" s="1"/>
      <c r="BXH18" s="1"/>
      <c r="BXI18" s="1"/>
      <c r="BXJ18" s="1"/>
      <c r="BXK18" s="1"/>
      <c r="BXL18" s="1"/>
      <c r="BXM18" s="1"/>
      <c r="BXN18" s="1"/>
      <c r="BXO18" s="1"/>
      <c r="BXP18" s="1"/>
      <c r="BXQ18" s="1"/>
      <c r="BXR18" s="1"/>
      <c r="BXS18" s="1"/>
      <c r="BXT18" s="1"/>
      <c r="BXU18" s="1"/>
      <c r="BXV18" s="1"/>
      <c r="BXW18" s="1"/>
      <c r="BXX18" s="1"/>
      <c r="BXY18" s="1"/>
      <c r="BXZ18" s="1"/>
      <c r="BYA18" s="1"/>
      <c r="BYB18" s="1"/>
      <c r="BYC18" s="1"/>
      <c r="BYD18" s="1"/>
      <c r="BYE18" s="1"/>
      <c r="BYF18" s="1"/>
      <c r="BYG18" s="1"/>
      <c r="BYH18" s="1"/>
      <c r="BYI18" s="1"/>
      <c r="BYJ18" s="1"/>
      <c r="BYK18" s="1"/>
      <c r="BYL18" s="1"/>
      <c r="BYM18" s="1"/>
      <c r="BYN18" s="1"/>
      <c r="BYO18" s="1"/>
      <c r="BYP18" s="1"/>
      <c r="BYQ18" s="1"/>
      <c r="BYR18" s="1"/>
      <c r="BYS18" s="1"/>
      <c r="BYT18" s="1"/>
      <c r="BYU18" s="1"/>
      <c r="BYV18" s="1"/>
      <c r="BYW18" s="1"/>
      <c r="BYX18" s="1"/>
      <c r="BYY18" s="1"/>
      <c r="BYZ18" s="1"/>
      <c r="BZA18" s="1"/>
      <c r="BZB18" s="1"/>
      <c r="BZC18" s="1"/>
      <c r="BZD18" s="1"/>
      <c r="BZE18" s="1"/>
      <c r="BZF18" s="1"/>
      <c r="BZG18" s="1"/>
      <c r="BZH18" s="1"/>
      <c r="BZI18" s="1"/>
      <c r="BZJ18" s="1"/>
      <c r="BZK18" s="1"/>
      <c r="BZL18" s="1"/>
      <c r="BZM18" s="1"/>
      <c r="BZN18" s="1"/>
      <c r="BZO18" s="1"/>
      <c r="BZP18" s="1"/>
      <c r="BZQ18" s="1"/>
      <c r="BZR18" s="1"/>
      <c r="BZS18" s="1"/>
      <c r="BZT18" s="1"/>
      <c r="BZU18" s="1"/>
      <c r="BZV18" s="1"/>
      <c r="BZW18" s="1"/>
      <c r="BZX18" s="1"/>
      <c r="BZY18" s="1"/>
      <c r="BZZ18" s="1"/>
      <c r="CAA18" s="1"/>
      <c r="CAB18" s="1"/>
      <c r="CAC18" s="1"/>
      <c r="CAD18" s="1"/>
      <c r="CAE18" s="1"/>
      <c r="CAF18" s="1"/>
      <c r="CAG18" s="1"/>
      <c r="CAH18" s="1"/>
      <c r="CAI18" s="1"/>
      <c r="CAJ18" s="1"/>
      <c r="CAK18" s="1"/>
      <c r="CAL18" s="1"/>
      <c r="CAM18" s="1"/>
      <c r="CAN18" s="1"/>
      <c r="CAO18" s="1"/>
      <c r="CAP18" s="1"/>
      <c r="CAQ18" s="1"/>
      <c r="CAR18" s="1"/>
      <c r="CAS18" s="1"/>
      <c r="CAT18" s="1"/>
      <c r="CAU18" s="1"/>
      <c r="CAV18" s="1"/>
      <c r="CAW18" s="1"/>
      <c r="CAX18" s="1"/>
      <c r="CAY18" s="1"/>
      <c r="CAZ18" s="1"/>
      <c r="CBA18" s="1"/>
      <c r="CBB18" s="1"/>
      <c r="CBC18" s="1"/>
      <c r="CBD18" s="1"/>
      <c r="CBE18" s="1"/>
      <c r="CBF18" s="1"/>
      <c r="CBG18" s="1"/>
      <c r="CBH18" s="1"/>
      <c r="CBI18" s="1"/>
      <c r="CBJ18" s="1"/>
      <c r="CBK18" s="1"/>
      <c r="CBL18" s="1"/>
      <c r="CBM18" s="1"/>
      <c r="CBN18" s="1"/>
      <c r="CBO18" s="1"/>
      <c r="CBP18" s="1"/>
      <c r="CBQ18" s="1"/>
      <c r="CBR18" s="1"/>
      <c r="CBS18" s="1"/>
      <c r="CBT18" s="1"/>
      <c r="CBU18" s="1"/>
      <c r="CBV18" s="1"/>
      <c r="CBW18" s="1"/>
      <c r="CBX18" s="1"/>
      <c r="CBY18" s="1"/>
      <c r="CBZ18" s="1"/>
      <c r="CCA18" s="1"/>
      <c r="CCB18" s="1"/>
      <c r="CCC18" s="1"/>
      <c r="CCD18" s="1"/>
      <c r="CCE18" s="1"/>
      <c r="CCF18" s="1"/>
      <c r="CCG18" s="1"/>
      <c r="CCH18" s="1"/>
      <c r="CCI18" s="1"/>
      <c r="CCJ18" s="1"/>
      <c r="CCK18" s="1"/>
      <c r="CCL18" s="1"/>
      <c r="CCM18" s="1"/>
      <c r="CCN18" s="1"/>
      <c r="CCO18" s="1"/>
      <c r="CCP18" s="1"/>
      <c r="CCQ18" s="1"/>
      <c r="CCR18" s="1"/>
      <c r="CCS18" s="1"/>
      <c r="CCT18" s="1"/>
      <c r="CCU18" s="1"/>
      <c r="CCV18" s="1"/>
      <c r="CCW18" s="1"/>
      <c r="CCX18" s="1"/>
      <c r="CCY18" s="1"/>
      <c r="CCZ18" s="1"/>
      <c r="CDA18" s="1"/>
      <c r="CDB18" s="1"/>
      <c r="CDC18" s="1"/>
      <c r="CDD18" s="1"/>
      <c r="CDE18" s="1"/>
      <c r="CDF18" s="1"/>
      <c r="CDG18" s="1"/>
      <c r="CDH18" s="1"/>
      <c r="CDI18" s="1"/>
      <c r="CDJ18" s="1"/>
      <c r="CDK18" s="1"/>
      <c r="CDL18" s="1"/>
      <c r="CDM18" s="1"/>
      <c r="CDN18" s="1"/>
      <c r="CDO18" s="1"/>
      <c r="CDP18" s="1"/>
      <c r="CDQ18" s="1"/>
      <c r="CDR18" s="1"/>
      <c r="CDS18" s="1"/>
      <c r="CDT18" s="1"/>
      <c r="CDU18" s="1"/>
      <c r="CDV18" s="1"/>
      <c r="CDW18" s="1"/>
      <c r="CDX18" s="1"/>
      <c r="CDY18" s="1"/>
      <c r="CDZ18" s="1"/>
      <c r="CEA18" s="1"/>
      <c r="CEB18" s="1"/>
      <c r="CEC18" s="1"/>
      <c r="CED18" s="1"/>
      <c r="CEE18" s="1"/>
      <c r="CEF18" s="1"/>
      <c r="CEG18" s="1"/>
      <c r="CEH18" s="1"/>
      <c r="CEI18" s="1"/>
      <c r="CEJ18" s="1"/>
      <c r="CEK18" s="1"/>
      <c r="CEL18" s="1"/>
      <c r="CEM18" s="1"/>
      <c r="CEN18" s="1"/>
      <c r="CEO18" s="1"/>
      <c r="CEP18" s="1"/>
      <c r="CEQ18" s="1"/>
      <c r="CER18" s="1"/>
      <c r="CES18" s="1"/>
      <c r="CET18" s="1"/>
      <c r="CEU18" s="1"/>
      <c r="CEV18" s="1"/>
      <c r="CEW18" s="1"/>
      <c r="CEX18" s="1"/>
      <c r="CEY18" s="1"/>
      <c r="CEZ18" s="1"/>
      <c r="CFA18" s="1"/>
      <c r="CFB18" s="1"/>
      <c r="CFC18" s="1"/>
      <c r="CFD18" s="1"/>
      <c r="CFE18" s="1"/>
      <c r="CFF18" s="1"/>
      <c r="CFG18" s="1"/>
      <c r="CFH18" s="1"/>
      <c r="CFI18" s="1"/>
      <c r="CFJ18" s="1"/>
      <c r="CFK18" s="1"/>
      <c r="CFL18" s="1"/>
      <c r="CFM18" s="1"/>
      <c r="CFN18" s="1"/>
      <c r="CFO18" s="1"/>
      <c r="CFP18" s="1"/>
      <c r="CFQ18" s="1"/>
      <c r="CFR18" s="1"/>
      <c r="CFS18" s="1"/>
      <c r="CFT18" s="1"/>
      <c r="CFU18" s="1"/>
      <c r="CFV18" s="1"/>
      <c r="CFW18" s="1"/>
      <c r="CFX18" s="1"/>
      <c r="CFY18" s="1"/>
      <c r="CFZ18" s="1"/>
      <c r="CGA18" s="1"/>
      <c r="CGB18" s="1"/>
      <c r="CGC18" s="1"/>
      <c r="CGD18" s="1"/>
      <c r="CGE18" s="1"/>
      <c r="CGF18" s="1"/>
      <c r="CGG18" s="1"/>
      <c r="CGH18" s="1"/>
      <c r="CGI18" s="1"/>
      <c r="CGJ18" s="1"/>
      <c r="CGK18" s="1"/>
      <c r="CGL18" s="1"/>
      <c r="CGM18" s="1"/>
      <c r="CGN18" s="1"/>
      <c r="CGO18" s="1"/>
      <c r="CGP18" s="1"/>
      <c r="CGQ18" s="1"/>
      <c r="CGR18" s="1"/>
      <c r="CGS18" s="1"/>
      <c r="CGT18" s="1"/>
      <c r="CGU18" s="1"/>
      <c r="CGV18" s="1"/>
      <c r="CGW18" s="1"/>
      <c r="CGX18" s="1"/>
      <c r="CGY18" s="1"/>
      <c r="CGZ18" s="1"/>
      <c r="CHA18" s="1"/>
      <c r="CHB18" s="1"/>
      <c r="CHC18" s="1"/>
      <c r="CHD18" s="1"/>
      <c r="CHE18" s="1"/>
      <c r="CHF18" s="1"/>
      <c r="CHG18" s="1"/>
      <c r="CHH18" s="1"/>
      <c r="CHI18" s="1"/>
      <c r="CHJ18" s="1"/>
      <c r="CHK18" s="1"/>
      <c r="CHL18" s="1"/>
      <c r="CHM18" s="1"/>
      <c r="CHN18" s="1"/>
      <c r="CHO18" s="1"/>
      <c r="CHP18" s="1"/>
      <c r="CHQ18" s="1"/>
      <c r="CHR18" s="1"/>
      <c r="CHS18" s="1"/>
      <c r="CHT18" s="1"/>
      <c r="CHU18" s="1"/>
      <c r="CHV18" s="1"/>
      <c r="CHW18" s="1"/>
      <c r="CHX18" s="1"/>
      <c r="CHY18" s="1"/>
      <c r="CHZ18" s="1"/>
      <c r="CIA18" s="1"/>
      <c r="CIB18" s="1"/>
      <c r="CIC18" s="1"/>
      <c r="CID18" s="1"/>
      <c r="CIE18" s="1"/>
      <c r="CIF18" s="1"/>
      <c r="CIG18" s="1"/>
      <c r="CIH18" s="1"/>
      <c r="CII18" s="1"/>
      <c r="CIJ18" s="1"/>
      <c r="CIK18" s="1"/>
      <c r="CIL18" s="1"/>
      <c r="CIM18" s="1"/>
      <c r="CIN18" s="1"/>
      <c r="CIO18" s="1"/>
      <c r="CIP18" s="1"/>
      <c r="CIQ18" s="1"/>
      <c r="CIR18" s="1"/>
      <c r="CIS18" s="1"/>
      <c r="CIT18" s="1"/>
      <c r="CIU18" s="1"/>
      <c r="CIV18" s="1"/>
      <c r="CIW18" s="1"/>
      <c r="CIX18" s="1"/>
      <c r="CIY18" s="1"/>
      <c r="CIZ18" s="1"/>
      <c r="CJA18" s="1"/>
      <c r="CJB18" s="1"/>
      <c r="CJC18" s="1"/>
      <c r="CJD18" s="1"/>
      <c r="CJE18" s="1"/>
      <c r="CJF18" s="1"/>
      <c r="CJG18" s="1"/>
      <c r="CJH18" s="1"/>
      <c r="CJI18" s="1"/>
      <c r="CJJ18" s="1"/>
      <c r="CJK18" s="1"/>
      <c r="CJL18" s="1"/>
      <c r="CJM18" s="1"/>
      <c r="CJN18" s="1"/>
      <c r="CJO18" s="1"/>
      <c r="CJP18" s="1"/>
      <c r="CJQ18" s="1"/>
      <c r="CJR18" s="1"/>
      <c r="CJS18" s="1"/>
      <c r="CJT18" s="1"/>
      <c r="CJU18" s="1"/>
      <c r="CJV18" s="1"/>
      <c r="CJW18" s="1"/>
      <c r="CJX18" s="1"/>
      <c r="CJY18" s="1"/>
      <c r="CJZ18" s="1"/>
      <c r="CKA18" s="1"/>
      <c r="CKB18" s="1"/>
      <c r="CKC18" s="1"/>
      <c r="CKD18" s="1"/>
      <c r="CKE18" s="1"/>
      <c r="CKF18" s="1"/>
      <c r="CKG18" s="1"/>
      <c r="CKH18" s="1"/>
      <c r="CKI18" s="1"/>
      <c r="CKJ18" s="1"/>
      <c r="CKK18" s="1"/>
      <c r="CKL18" s="1"/>
      <c r="CKM18" s="1"/>
      <c r="CKN18" s="1"/>
      <c r="CKO18" s="1"/>
      <c r="CKP18" s="1"/>
      <c r="CKQ18" s="1"/>
      <c r="CKR18" s="1"/>
      <c r="CKS18" s="1"/>
      <c r="CKT18" s="1"/>
      <c r="CKU18" s="1"/>
      <c r="CKV18" s="1"/>
      <c r="CKW18" s="1"/>
      <c r="CKX18" s="1"/>
      <c r="CKY18" s="1"/>
      <c r="CKZ18" s="1"/>
      <c r="CLA18" s="1"/>
      <c r="CLB18" s="1"/>
      <c r="CLC18" s="1"/>
      <c r="CLD18" s="1"/>
      <c r="CLE18" s="1"/>
      <c r="CLF18" s="1"/>
      <c r="CLG18" s="1"/>
      <c r="CLH18" s="1"/>
      <c r="CLI18" s="1"/>
      <c r="CLJ18" s="1"/>
      <c r="CLK18" s="1"/>
      <c r="CLL18" s="1"/>
      <c r="CLM18" s="1"/>
      <c r="CLN18" s="1"/>
      <c r="CLO18" s="1"/>
      <c r="CLP18" s="1"/>
      <c r="CLQ18" s="1"/>
      <c r="CLR18" s="1"/>
      <c r="CLS18" s="1"/>
      <c r="CLT18" s="1"/>
      <c r="CLU18" s="1"/>
      <c r="CLV18" s="1"/>
      <c r="CLW18" s="1"/>
      <c r="CLX18" s="1"/>
      <c r="CLY18" s="1"/>
      <c r="CLZ18" s="1"/>
      <c r="CMA18" s="1"/>
      <c r="CMB18" s="1"/>
      <c r="CMC18" s="1"/>
      <c r="CMD18" s="1"/>
      <c r="CME18" s="1"/>
      <c r="CMF18" s="1"/>
      <c r="CMG18" s="1"/>
      <c r="CMH18" s="1"/>
      <c r="CMI18" s="1"/>
      <c r="CMJ18" s="1"/>
      <c r="CMK18" s="1"/>
      <c r="CML18" s="1"/>
      <c r="CMM18" s="1"/>
      <c r="CMN18" s="1"/>
      <c r="CMO18" s="1"/>
      <c r="CMP18" s="1"/>
      <c r="CMQ18" s="1"/>
      <c r="CMR18" s="1"/>
      <c r="CMS18" s="1"/>
      <c r="CMT18" s="1"/>
      <c r="CMU18" s="1"/>
      <c r="CMV18" s="1"/>
      <c r="CMW18" s="1"/>
      <c r="CMX18" s="1"/>
      <c r="CMY18" s="1"/>
      <c r="CMZ18" s="1"/>
      <c r="CNA18" s="1"/>
      <c r="CNB18" s="1"/>
      <c r="CNC18" s="1"/>
      <c r="CND18" s="1"/>
      <c r="CNE18" s="1"/>
      <c r="CNF18" s="1"/>
      <c r="CNG18" s="1"/>
      <c r="CNH18" s="1"/>
      <c r="CNI18" s="1"/>
      <c r="CNJ18" s="1"/>
      <c r="CNK18" s="1"/>
      <c r="CNL18" s="1"/>
      <c r="CNM18" s="1"/>
      <c r="CNN18" s="1"/>
      <c r="CNO18" s="1"/>
      <c r="CNP18" s="1"/>
      <c r="CNQ18" s="1"/>
      <c r="CNR18" s="1"/>
      <c r="CNS18" s="1"/>
      <c r="CNT18" s="1"/>
      <c r="CNU18" s="1"/>
      <c r="CNV18" s="1"/>
      <c r="CNW18" s="1"/>
      <c r="CNX18" s="1"/>
      <c r="CNY18" s="1"/>
      <c r="CNZ18" s="1"/>
      <c r="COA18" s="1"/>
      <c r="COB18" s="1"/>
      <c r="COC18" s="1"/>
      <c r="COD18" s="1"/>
      <c r="COE18" s="1"/>
      <c r="COF18" s="1"/>
      <c r="COG18" s="1"/>
      <c r="COH18" s="1"/>
      <c r="COI18" s="1"/>
      <c r="COJ18" s="1"/>
      <c r="COK18" s="1"/>
      <c r="COL18" s="1"/>
      <c r="COM18" s="1"/>
      <c r="CON18" s="1"/>
      <c r="COO18" s="1"/>
      <c r="COP18" s="1"/>
      <c r="COQ18" s="1"/>
      <c r="COR18" s="1"/>
      <c r="COS18" s="1"/>
      <c r="COT18" s="1"/>
      <c r="COU18" s="1"/>
      <c r="COV18" s="1"/>
      <c r="COW18" s="1"/>
      <c r="COX18" s="1"/>
      <c r="COY18" s="1"/>
      <c r="COZ18" s="1"/>
      <c r="CPA18" s="1"/>
      <c r="CPB18" s="1"/>
      <c r="CPC18" s="1"/>
      <c r="CPD18" s="1"/>
      <c r="CPE18" s="1"/>
      <c r="CPF18" s="1"/>
      <c r="CPG18" s="1"/>
      <c r="CPH18" s="1"/>
      <c r="CPI18" s="1"/>
      <c r="CPJ18" s="1"/>
      <c r="CPK18" s="1"/>
      <c r="CPL18" s="1"/>
      <c r="CPM18" s="1"/>
      <c r="CPN18" s="1"/>
      <c r="CPO18" s="1"/>
      <c r="CPP18" s="1"/>
      <c r="CPQ18" s="1"/>
      <c r="CPR18" s="1"/>
      <c r="CPS18" s="1"/>
      <c r="CPT18" s="1"/>
      <c r="CPU18" s="1"/>
      <c r="CPV18" s="1"/>
      <c r="CPW18" s="1"/>
      <c r="CPX18" s="1"/>
      <c r="CPY18" s="1"/>
      <c r="CPZ18" s="1"/>
      <c r="CQA18" s="1"/>
      <c r="CQB18" s="1"/>
      <c r="CQC18" s="1"/>
      <c r="CQD18" s="1"/>
      <c r="CQE18" s="1"/>
      <c r="CQF18" s="1"/>
      <c r="CQG18" s="1"/>
      <c r="CQH18" s="1"/>
      <c r="CQI18" s="1"/>
      <c r="CQJ18" s="1"/>
      <c r="CQK18" s="1"/>
      <c r="CQL18" s="1"/>
      <c r="CQM18" s="1"/>
      <c r="CQN18" s="1"/>
      <c r="CQO18" s="1"/>
      <c r="CQP18" s="1"/>
      <c r="CQQ18" s="1"/>
      <c r="CQR18" s="1"/>
      <c r="CQS18" s="1"/>
      <c r="CQT18" s="1"/>
      <c r="CQU18" s="1"/>
      <c r="CQV18" s="1"/>
      <c r="CQW18" s="1"/>
      <c r="CQX18" s="1"/>
      <c r="CQY18" s="1"/>
      <c r="CQZ18" s="1"/>
      <c r="CRA18" s="1"/>
      <c r="CRB18" s="1"/>
      <c r="CRC18" s="1"/>
      <c r="CRD18" s="1"/>
      <c r="CRE18" s="1"/>
      <c r="CRF18" s="1"/>
      <c r="CRG18" s="1"/>
      <c r="CRH18" s="1"/>
      <c r="CRI18" s="1"/>
      <c r="CRJ18" s="1"/>
      <c r="CRK18" s="1"/>
      <c r="CRL18" s="1"/>
      <c r="CRM18" s="1"/>
      <c r="CRN18" s="1"/>
      <c r="CRO18" s="1"/>
      <c r="CRP18" s="1"/>
      <c r="CRQ18" s="1"/>
      <c r="CRR18" s="1"/>
      <c r="CRS18" s="1"/>
      <c r="CRT18" s="1"/>
      <c r="CRU18" s="1"/>
      <c r="CRV18" s="1"/>
      <c r="CRW18" s="1"/>
      <c r="CRX18" s="1"/>
      <c r="CRY18" s="1"/>
      <c r="CRZ18" s="1"/>
      <c r="CSA18" s="1"/>
      <c r="CSB18" s="1"/>
      <c r="CSC18" s="1"/>
      <c r="CSD18" s="1"/>
      <c r="CSE18" s="1"/>
      <c r="CSF18" s="1"/>
      <c r="CSG18" s="1"/>
      <c r="CSH18" s="1"/>
      <c r="CSI18" s="1"/>
      <c r="CSJ18" s="1"/>
      <c r="CSK18" s="1"/>
      <c r="CSL18" s="1"/>
      <c r="CSM18" s="1"/>
      <c r="CSN18" s="1"/>
      <c r="CSO18" s="1"/>
      <c r="CSP18" s="1"/>
      <c r="CSQ18" s="1"/>
      <c r="CSR18" s="1"/>
      <c r="CSS18" s="1"/>
      <c r="CST18" s="1"/>
      <c r="CSU18" s="1"/>
      <c r="CSV18" s="1"/>
      <c r="CSW18" s="1"/>
      <c r="CSX18" s="1"/>
      <c r="CSY18" s="1"/>
      <c r="CSZ18" s="1"/>
      <c r="CTA18" s="1"/>
      <c r="CTB18" s="1"/>
      <c r="CTC18" s="1"/>
      <c r="CTD18" s="1"/>
      <c r="CTE18" s="1"/>
      <c r="CTF18" s="1"/>
      <c r="CTG18" s="1"/>
      <c r="CTH18" s="1"/>
      <c r="CTI18" s="1"/>
      <c r="CTJ18" s="1"/>
      <c r="CTK18" s="1"/>
      <c r="CTL18" s="1"/>
      <c r="CTM18" s="1"/>
      <c r="CTN18" s="1"/>
      <c r="CTO18" s="1"/>
      <c r="CTP18" s="1"/>
      <c r="CTQ18" s="1"/>
      <c r="CTR18" s="1"/>
      <c r="CTS18" s="1"/>
      <c r="CTT18" s="1"/>
      <c r="CTU18" s="1"/>
      <c r="CTV18" s="1"/>
      <c r="CTW18" s="1"/>
      <c r="CTX18" s="1"/>
      <c r="CTY18" s="1"/>
      <c r="CTZ18" s="1"/>
      <c r="CUA18" s="1"/>
      <c r="CUB18" s="1"/>
      <c r="CUC18" s="1"/>
      <c r="CUD18" s="1"/>
      <c r="CUE18" s="1"/>
      <c r="CUF18" s="1"/>
      <c r="CUG18" s="1"/>
      <c r="CUH18" s="1"/>
      <c r="CUI18" s="1"/>
      <c r="CUJ18" s="1"/>
      <c r="CUK18" s="1"/>
      <c r="CUL18" s="1"/>
      <c r="CUM18" s="1"/>
      <c r="CUN18" s="1"/>
      <c r="CUO18" s="1"/>
      <c r="CUP18" s="1"/>
      <c r="CUQ18" s="1"/>
      <c r="CUR18" s="1"/>
      <c r="CUS18" s="1"/>
      <c r="CUT18" s="1"/>
      <c r="CUU18" s="1"/>
      <c r="CUV18" s="1"/>
      <c r="CUW18" s="1"/>
      <c r="CUX18" s="1"/>
      <c r="CUY18" s="1"/>
      <c r="CUZ18" s="1"/>
      <c r="CVA18" s="1"/>
      <c r="CVB18" s="1"/>
      <c r="CVC18" s="1"/>
      <c r="CVD18" s="1"/>
      <c r="CVE18" s="1"/>
      <c r="CVF18" s="1"/>
      <c r="CVG18" s="1"/>
      <c r="CVH18" s="1"/>
      <c r="CVI18" s="1"/>
      <c r="CVJ18" s="1"/>
      <c r="CVK18" s="1"/>
      <c r="CVL18" s="1"/>
      <c r="CVM18" s="1"/>
      <c r="CVN18" s="1"/>
      <c r="CVO18" s="1"/>
      <c r="CVP18" s="1"/>
      <c r="CVQ18" s="1"/>
      <c r="CVR18" s="1"/>
      <c r="CVS18" s="1"/>
      <c r="CVT18" s="1"/>
      <c r="CVU18" s="1"/>
      <c r="CVV18" s="1"/>
      <c r="CVW18" s="1"/>
      <c r="CVX18" s="1"/>
      <c r="CVY18" s="1"/>
      <c r="CVZ18" s="1"/>
      <c r="CWA18" s="1"/>
      <c r="CWB18" s="1"/>
      <c r="CWC18" s="1"/>
      <c r="CWD18" s="1"/>
      <c r="CWE18" s="1"/>
      <c r="CWF18" s="1"/>
      <c r="CWG18" s="1"/>
      <c r="CWH18" s="1"/>
      <c r="CWI18" s="1"/>
      <c r="CWJ18" s="1"/>
      <c r="CWK18" s="1"/>
      <c r="CWL18" s="1"/>
      <c r="CWM18" s="1"/>
      <c r="CWN18" s="1"/>
      <c r="CWO18" s="1"/>
      <c r="CWP18" s="1"/>
      <c r="CWQ18" s="1"/>
      <c r="CWR18" s="1"/>
      <c r="CWS18" s="1"/>
      <c r="CWT18" s="1"/>
      <c r="CWU18" s="1"/>
      <c r="CWV18" s="1"/>
      <c r="CWW18" s="1"/>
      <c r="CWX18" s="1"/>
      <c r="CWY18" s="1"/>
      <c r="CWZ18" s="1"/>
      <c r="CXA18" s="1"/>
      <c r="CXB18" s="1"/>
      <c r="CXC18" s="1"/>
      <c r="CXD18" s="1"/>
      <c r="CXE18" s="1"/>
      <c r="CXF18" s="1"/>
      <c r="CXG18" s="1"/>
      <c r="CXH18" s="1"/>
      <c r="CXI18" s="1"/>
      <c r="CXJ18" s="1"/>
      <c r="CXK18" s="1"/>
      <c r="CXL18" s="1"/>
      <c r="CXM18" s="1"/>
      <c r="CXN18" s="1"/>
      <c r="CXO18" s="1"/>
      <c r="CXP18" s="1"/>
      <c r="CXQ18" s="1"/>
      <c r="CXR18" s="1"/>
      <c r="CXS18" s="1"/>
      <c r="CXT18" s="1"/>
      <c r="CXU18" s="1"/>
      <c r="CXV18" s="1"/>
      <c r="CXW18" s="1"/>
      <c r="CXX18" s="1"/>
      <c r="CXY18" s="1"/>
      <c r="CXZ18" s="1"/>
      <c r="CYA18" s="1"/>
      <c r="CYB18" s="1"/>
      <c r="CYC18" s="1"/>
      <c r="CYD18" s="1"/>
      <c r="CYE18" s="1"/>
      <c r="CYF18" s="1"/>
      <c r="CYG18" s="1"/>
      <c r="CYH18" s="1"/>
      <c r="CYI18" s="1"/>
      <c r="CYJ18" s="1"/>
      <c r="CYK18" s="1"/>
      <c r="CYL18" s="1"/>
      <c r="CYM18" s="1"/>
      <c r="CYN18" s="1"/>
      <c r="CYO18" s="1"/>
      <c r="CYP18" s="1"/>
      <c r="CYQ18" s="1"/>
      <c r="CYR18" s="1"/>
      <c r="CYS18" s="1"/>
      <c r="CYT18" s="1"/>
      <c r="CYU18" s="1"/>
      <c r="CYV18" s="1"/>
      <c r="CYW18" s="1"/>
      <c r="CYX18" s="1"/>
      <c r="CYY18" s="1"/>
      <c r="CYZ18" s="1"/>
      <c r="CZA18" s="1"/>
      <c r="CZB18" s="1"/>
      <c r="CZC18" s="1"/>
      <c r="CZD18" s="1"/>
      <c r="CZE18" s="1"/>
      <c r="CZF18" s="1"/>
      <c r="CZG18" s="1"/>
      <c r="CZH18" s="1"/>
      <c r="CZI18" s="1"/>
      <c r="CZJ18" s="1"/>
      <c r="CZK18" s="1"/>
      <c r="CZL18" s="1"/>
      <c r="CZM18" s="1"/>
      <c r="CZN18" s="1"/>
      <c r="CZO18" s="1"/>
      <c r="CZP18" s="1"/>
      <c r="CZQ18" s="1"/>
      <c r="CZR18" s="1"/>
      <c r="CZS18" s="1"/>
      <c r="CZT18" s="1"/>
      <c r="CZU18" s="1"/>
      <c r="CZV18" s="1"/>
      <c r="CZW18" s="1"/>
      <c r="CZX18" s="1"/>
      <c r="CZY18" s="1"/>
      <c r="CZZ18" s="1"/>
      <c r="DAA18" s="1"/>
      <c r="DAB18" s="1"/>
      <c r="DAC18" s="1"/>
      <c r="DAD18" s="1"/>
      <c r="DAE18" s="1"/>
      <c r="DAF18" s="1"/>
      <c r="DAG18" s="1"/>
      <c r="DAH18" s="1"/>
      <c r="DAI18" s="1"/>
      <c r="DAJ18" s="1"/>
      <c r="DAK18" s="1"/>
      <c r="DAL18" s="1"/>
      <c r="DAM18" s="1"/>
      <c r="DAN18" s="1"/>
      <c r="DAO18" s="1"/>
      <c r="DAP18" s="1"/>
      <c r="DAQ18" s="1"/>
      <c r="DAR18" s="1"/>
      <c r="DAS18" s="1"/>
      <c r="DAT18" s="1"/>
      <c r="DAU18" s="1"/>
      <c r="DAV18" s="1"/>
      <c r="DAW18" s="1"/>
      <c r="DAX18" s="1"/>
      <c r="DAY18" s="1"/>
      <c r="DAZ18" s="1"/>
      <c r="DBA18" s="1"/>
      <c r="DBB18" s="1"/>
      <c r="DBC18" s="1"/>
      <c r="DBD18" s="1"/>
      <c r="DBE18" s="1"/>
      <c r="DBF18" s="1"/>
      <c r="DBG18" s="1"/>
      <c r="DBH18" s="1"/>
      <c r="DBI18" s="1"/>
      <c r="DBJ18" s="1"/>
      <c r="DBK18" s="1"/>
      <c r="DBL18" s="1"/>
      <c r="DBM18" s="1"/>
      <c r="DBN18" s="1"/>
      <c r="DBO18" s="1"/>
      <c r="DBP18" s="1"/>
      <c r="DBQ18" s="1"/>
      <c r="DBR18" s="1"/>
      <c r="DBS18" s="1"/>
      <c r="DBT18" s="1"/>
      <c r="DBU18" s="1"/>
      <c r="DBV18" s="1"/>
      <c r="DBW18" s="1"/>
      <c r="DBX18" s="1"/>
      <c r="DBY18" s="1"/>
      <c r="DBZ18" s="1"/>
      <c r="DCA18" s="1"/>
      <c r="DCB18" s="1"/>
      <c r="DCC18" s="1"/>
      <c r="DCD18" s="1"/>
      <c r="DCE18" s="1"/>
      <c r="DCF18" s="1"/>
      <c r="DCG18" s="1"/>
      <c r="DCH18" s="1"/>
      <c r="DCI18" s="1"/>
      <c r="DCJ18" s="1"/>
      <c r="DCK18" s="1"/>
      <c r="DCL18" s="1"/>
      <c r="DCM18" s="1"/>
      <c r="DCN18" s="1"/>
      <c r="DCO18" s="1"/>
      <c r="DCP18" s="1"/>
      <c r="DCQ18" s="1"/>
      <c r="DCR18" s="1"/>
      <c r="DCS18" s="1"/>
      <c r="DCT18" s="1"/>
      <c r="DCU18" s="1"/>
      <c r="DCV18" s="1"/>
      <c r="DCW18" s="1"/>
      <c r="DCX18" s="1"/>
      <c r="DCY18" s="1"/>
      <c r="DCZ18" s="1"/>
      <c r="DDA18" s="1"/>
      <c r="DDB18" s="1"/>
      <c r="DDC18" s="1"/>
      <c r="DDD18" s="1"/>
      <c r="DDE18" s="1"/>
      <c r="DDF18" s="1"/>
      <c r="DDG18" s="1"/>
      <c r="DDH18" s="1"/>
      <c r="DDI18" s="1"/>
      <c r="DDJ18" s="1"/>
      <c r="DDK18" s="1"/>
      <c r="DDL18" s="1"/>
      <c r="DDM18" s="1"/>
      <c r="DDN18" s="1"/>
      <c r="DDO18" s="1"/>
      <c r="DDP18" s="1"/>
      <c r="DDQ18" s="1"/>
      <c r="DDR18" s="1"/>
      <c r="DDS18" s="1"/>
      <c r="DDT18" s="1"/>
      <c r="DDU18" s="1"/>
      <c r="DDV18" s="1"/>
      <c r="DDW18" s="1"/>
      <c r="DDX18" s="1"/>
      <c r="DDY18" s="1"/>
      <c r="DDZ18" s="1"/>
      <c r="DEA18" s="1"/>
      <c r="DEB18" s="1"/>
      <c r="DEC18" s="1"/>
      <c r="DED18" s="1"/>
      <c r="DEE18" s="1"/>
      <c r="DEF18" s="1"/>
      <c r="DEG18" s="1"/>
      <c r="DEH18" s="1"/>
      <c r="DEI18" s="1"/>
      <c r="DEJ18" s="1"/>
      <c r="DEK18" s="1"/>
      <c r="DEL18" s="1"/>
      <c r="DEM18" s="1"/>
      <c r="DEN18" s="1"/>
      <c r="DEO18" s="1"/>
      <c r="DEP18" s="1"/>
      <c r="DEQ18" s="1"/>
      <c r="DER18" s="1"/>
      <c r="DES18" s="1"/>
      <c r="DET18" s="1"/>
      <c r="DEU18" s="1"/>
      <c r="DEV18" s="1"/>
      <c r="DEW18" s="1"/>
      <c r="DEX18" s="1"/>
      <c r="DEY18" s="1"/>
      <c r="DEZ18" s="1"/>
      <c r="DFA18" s="1"/>
      <c r="DFB18" s="1"/>
      <c r="DFC18" s="1"/>
      <c r="DFD18" s="1"/>
      <c r="DFE18" s="1"/>
      <c r="DFF18" s="1"/>
      <c r="DFG18" s="1"/>
      <c r="DFH18" s="1"/>
      <c r="DFI18" s="1"/>
      <c r="DFJ18" s="1"/>
      <c r="DFK18" s="1"/>
      <c r="DFL18" s="1"/>
      <c r="DFM18" s="1"/>
      <c r="DFN18" s="1"/>
      <c r="DFO18" s="1"/>
      <c r="DFP18" s="1"/>
      <c r="DFQ18" s="1"/>
      <c r="DFR18" s="1"/>
      <c r="DFS18" s="1"/>
      <c r="DFT18" s="1"/>
      <c r="DFU18" s="1"/>
      <c r="DFV18" s="1"/>
      <c r="DFW18" s="1"/>
      <c r="DFX18" s="1"/>
      <c r="DFY18" s="1"/>
      <c r="DFZ18" s="1"/>
      <c r="DGA18" s="1"/>
      <c r="DGB18" s="1"/>
      <c r="DGC18" s="1"/>
      <c r="DGD18" s="1"/>
      <c r="DGE18" s="1"/>
      <c r="DGF18" s="1"/>
      <c r="DGG18" s="1"/>
      <c r="DGH18" s="1"/>
      <c r="DGI18" s="1"/>
      <c r="DGJ18" s="1"/>
      <c r="DGK18" s="1"/>
      <c r="DGL18" s="1"/>
      <c r="DGM18" s="1"/>
      <c r="DGN18" s="1"/>
      <c r="DGO18" s="1"/>
      <c r="DGP18" s="1"/>
      <c r="DGQ18" s="1"/>
      <c r="DGR18" s="1"/>
      <c r="DGS18" s="1"/>
      <c r="DGT18" s="1"/>
      <c r="DGU18" s="1"/>
      <c r="DGV18" s="1"/>
      <c r="DGW18" s="1"/>
      <c r="DGX18" s="1"/>
      <c r="DGY18" s="1"/>
      <c r="DGZ18" s="1"/>
      <c r="DHA18" s="1"/>
      <c r="DHB18" s="1"/>
      <c r="DHC18" s="1"/>
      <c r="DHD18" s="1"/>
      <c r="DHE18" s="1"/>
      <c r="DHF18" s="1"/>
      <c r="DHG18" s="1"/>
      <c r="DHH18" s="1"/>
      <c r="DHI18" s="1"/>
      <c r="DHJ18" s="1"/>
      <c r="DHK18" s="1"/>
      <c r="DHL18" s="1"/>
      <c r="DHM18" s="1"/>
      <c r="DHN18" s="1"/>
      <c r="DHO18" s="1"/>
      <c r="DHP18" s="1"/>
      <c r="DHQ18" s="1"/>
      <c r="DHR18" s="1"/>
      <c r="DHS18" s="1"/>
      <c r="DHT18" s="1"/>
      <c r="DHU18" s="1"/>
      <c r="DHV18" s="1"/>
      <c r="DHW18" s="1"/>
      <c r="DHX18" s="1"/>
      <c r="DHY18" s="1"/>
      <c r="DHZ18" s="1"/>
      <c r="DIA18" s="1"/>
      <c r="DIB18" s="1"/>
      <c r="DIC18" s="1"/>
      <c r="DID18" s="1"/>
      <c r="DIE18" s="1"/>
      <c r="DIF18" s="1"/>
      <c r="DIG18" s="1"/>
      <c r="DIH18" s="1"/>
      <c r="DII18" s="1"/>
      <c r="DIJ18" s="1"/>
      <c r="DIK18" s="1"/>
      <c r="DIL18" s="1"/>
      <c r="DIM18" s="1"/>
      <c r="DIN18" s="1"/>
      <c r="DIO18" s="1"/>
      <c r="DIP18" s="1"/>
      <c r="DIQ18" s="1"/>
      <c r="DIR18" s="1"/>
      <c r="DIS18" s="1"/>
      <c r="DIT18" s="1"/>
      <c r="DIU18" s="1"/>
      <c r="DIV18" s="1"/>
      <c r="DIW18" s="1"/>
      <c r="DIX18" s="1"/>
      <c r="DIY18" s="1"/>
      <c r="DIZ18" s="1"/>
      <c r="DJA18" s="1"/>
      <c r="DJB18" s="1"/>
      <c r="DJC18" s="1"/>
      <c r="DJD18" s="1"/>
      <c r="DJE18" s="1"/>
      <c r="DJF18" s="1"/>
      <c r="DJG18" s="1"/>
      <c r="DJH18" s="1"/>
      <c r="DJI18" s="1"/>
      <c r="DJJ18" s="1"/>
      <c r="DJK18" s="1"/>
      <c r="DJL18" s="1"/>
      <c r="DJM18" s="1"/>
      <c r="DJN18" s="1"/>
      <c r="DJO18" s="1"/>
      <c r="DJP18" s="1"/>
      <c r="DJQ18" s="1"/>
      <c r="DJR18" s="1"/>
      <c r="DJS18" s="1"/>
      <c r="DJT18" s="1"/>
      <c r="DJU18" s="1"/>
      <c r="DJV18" s="1"/>
      <c r="DJW18" s="1"/>
      <c r="DJX18" s="1"/>
      <c r="DJY18" s="1"/>
      <c r="DJZ18" s="1"/>
      <c r="DKA18" s="1"/>
      <c r="DKB18" s="1"/>
      <c r="DKC18" s="1"/>
      <c r="DKD18" s="1"/>
      <c r="DKE18" s="1"/>
      <c r="DKF18" s="1"/>
      <c r="DKG18" s="1"/>
      <c r="DKH18" s="1"/>
      <c r="DKI18" s="1"/>
      <c r="DKJ18" s="1"/>
      <c r="DKK18" s="1"/>
      <c r="DKL18" s="1"/>
      <c r="DKM18" s="1"/>
      <c r="DKN18" s="1"/>
      <c r="DKO18" s="1"/>
      <c r="DKP18" s="1"/>
      <c r="DKQ18" s="1"/>
      <c r="DKR18" s="1"/>
      <c r="DKS18" s="1"/>
      <c r="DKT18" s="1"/>
      <c r="DKU18" s="1"/>
      <c r="DKV18" s="1"/>
      <c r="DKW18" s="1"/>
      <c r="DKX18" s="1"/>
      <c r="DKY18" s="1"/>
      <c r="DKZ18" s="1"/>
      <c r="DLA18" s="1"/>
      <c r="DLB18" s="1"/>
      <c r="DLC18" s="1"/>
      <c r="DLD18" s="1"/>
      <c r="DLE18" s="1"/>
      <c r="DLF18" s="1"/>
      <c r="DLG18" s="1"/>
      <c r="DLH18" s="1"/>
      <c r="DLI18" s="1"/>
      <c r="DLJ18" s="1"/>
      <c r="DLK18" s="1"/>
      <c r="DLL18" s="1"/>
      <c r="DLM18" s="1"/>
      <c r="DLN18" s="1"/>
      <c r="DLO18" s="1"/>
      <c r="DLP18" s="1"/>
      <c r="DLQ18" s="1"/>
      <c r="DLR18" s="1"/>
      <c r="DLS18" s="1"/>
      <c r="DLT18" s="1"/>
      <c r="DLU18" s="1"/>
      <c r="DLV18" s="1"/>
      <c r="DLW18" s="1"/>
      <c r="DLX18" s="1"/>
      <c r="DLY18" s="1"/>
      <c r="DLZ18" s="1"/>
      <c r="DMA18" s="1"/>
      <c r="DMB18" s="1"/>
      <c r="DMC18" s="1"/>
      <c r="DMD18" s="1"/>
      <c r="DME18" s="1"/>
      <c r="DMF18" s="1"/>
      <c r="DMG18" s="1"/>
      <c r="DMH18" s="1"/>
      <c r="DMI18" s="1"/>
      <c r="DMJ18" s="1"/>
      <c r="DMK18" s="1"/>
      <c r="DML18" s="1"/>
      <c r="DMM18" s="1"/>
      <c r="DMN18" s="1"/>
      <c r="DMO18" s="1"/>
      <c r="DMP18" s="1"/>
      <c r="DMQ18" s="1"/>
      <c r="DMR18" s="1"/>
      <c r="DMS18" s="1"/>
      <c r="DMT18" s="1"/>
      <c r="DMU18" s="1"/>
      <c r="DMV18" s="1"/>
      <c r="DMW18" s="1"/>
      <c r="DMX18" s="1"/>
      <c r="DMY18" s="1"/>
      <c r="DMZ18" s="1"/>
      <c r="DNA18" s="1"/>
      <c r="DNB18" s="1"/>
      <c r="DNC18" s="1"/>
      <c r="DND18" s="1"/>
      <c r="DNE18" s="1"/>
      <c r="DNF18" s="1"/>
      <c r="DNG18" s="1"/>
      <c r="DNH18" s="1"/>
      <c r="DNI18" s="1"/>
      <c r="DNJ18" s="1"/>
      <c r="DNK18" s="1"/>
      <c r="DNL18" s="1"/>
      <c r="DNM18" s="1"/>
      <c r="DNN18" s="1"/>
      <c r="DNO18" s="1"/>
      <c r="DNP18" s="1"/>
      <c r="DNQ18" s="1"/>
      <c r="DNR18" s="1"/>
      <c r="DNS18" s="1"/>
      <c r="DNT18" s="1"/>
      <c r="DNU18" s="1"/>
      <c r="DNV18" s="1"/>
      <c r="DNW18" s="1"/>
      <c r="DNX18" s="1"/>
      <c r="DNY18" s="1"/>
      <c r="DNZ18" s="1"/>
      <c r="DOA18" s="1"/>
      <c r="DOB18" s="1"/>
      <c r="DOC18" s="1"/>
      <c r="DOD18" s="1"/>
      <c r="DOE18" s="1"/>
      <c r="DOF18" s="1"/>
      <c r="DOG18" s="1"/>
      <c r="DOH18" s="1"/>
      <c r="DOI18" s="1"/>
      <c r="DOJ18" s="1"/>
      <c r="DOK18" s="1"/>
      <c r="DOL18" s="1"/>
      <c r="DOM18" s="1"/>
      <c r="DON18" s="1"/>
      <c r="DOO18" s="1"/>
      <c r="DOP18" s="1"/>
      <c r="DOQ18" s="1"/>
      <c r="DOR18" s="1"/>
      <c r="DOS18" s="1"/>
      <c r="DOT18" s="1"/>
      <c r="DOU18" s="1"/>
      <c r="DOV18" s="1"/>
      <c r="DOW18" s="1"/>
      <c r="DOX18" s="1"/>
      <c r="DOY18" s="1"/>
      <c r="DOZ18" s="1"/>
      <c r="DPA18" s="1"/>
      <c r="DPB18" s="1"/>
      <c r="DPC18" s="1"/>
      <c r="DPD18" s="1"/>
      <c r="DPE18" s="1"/>
      <c r="DPF18" s="1"/>
      <c r="DPG18" s="1"/>
      <c r="DPH18" s="1"/>
      <c r="DPI18" s="1"/>
      <c r="DPJ18" s="1"/>
      <c r="DPK18" s="1"/>
      <c r="DPL18" s="1"/>
      <c r="DPM18" s="1"/>
      <c r="DPN18" s="1"/>
      <c r="DPO18" s="1"/>
      <c r="DPP18" s="1"/>
      <c r="DPQ18" s="1"/>
      <c r="DPR18" s="1"/>
      <c r="DPS18" s="1"/>
      <c r="DPT18" s="1"/>
      <c r="DPU18" s="1"/>
      <c r="DPV18" s="1"/>
      <c r="DPW18" s="1"/>
      <c r="DPX18" s="1"/>
      <c r="DPY18" s="1"/>
      <c r="DPZ18" s="1"/>
      <c r="DQA18" s="1"/>
      <c r="DQB18" s="1"/>
      <c r="DQC18" s="1"/>
      <c r="DQD18" s="1"/>
      <c r="DQE18" s="1"/>
      <c r="DQF18" s="1"/>
      <c r="DQG18" s="1"/>
      <c r="DQH18" s="1"/>
      <c r="DQI18" s="1"/>
      <c r="DQJ18" s="1"/>
      <c r="DQK18" s="1"/>
      <c r="DQL18" s="1"/>
      <c r="DQM18" s="1"/>
      <c r="DQN18" s="1"/>
      <c r="DQO18" s="1"/>
      <c r="DQP18" s="1"/>
      <c r="DQQ18" s="1"/>
      <c r="DQR18" s="1"/>
      <c r="DQS18" s="1"/>
      <c r="DQT18" s="1"/>
      <c r="DQU18" s="1"/>
      <c r="DQV18" s="1"/>
      <c r="DQW18" s="1"/>
      <c r="DQX18" s="1"/>
      <c r="DQY18" s="1"/>
      <c r="DQZ18" s="1"/>
      <c r="DRA18" s="1"/>
      <c r="DRB18" s="1"/>
      <c r="DRC18" s="1"/>
      <c r="DRD18" s="1"/>
      <c r="DRE18" s="1"/>
      <c r="DRF18" s="1"/>
      <c r="DRG18" s="1"/>
      <c r="DRH18" s="1"/>
      <c r="DRI18" s="1"/>
      <c r="DRJ18" s="1"/>
      <c r="DRK18" s="1"/>
      <c r="DRL18" s="1"/>
      <c r="DRM18" s="1"/>
      <c r="DRN18" s="1"/>
      <c r="DRO18" s="1"/>
      <c r="DRP18" s="1"/>
      <c r="DRQ18" s="1"/>
      <c r="DRR18" s="1"/>
      <c r="DRS18" s="1"/>
      <c r="DRT18" s="1"/>
      <c r="DRU18" s="1"/>
      <c r="DRV18" s="1"/>
      <c r="DRW18" s="1"/>
      <c r="DRX18" s="1"/>
      <c r="DRY18" s="1"/>
      <c r="DRZ18" s="1"/>
      <c r="DSA18" s="1"/>
      <c r="DSB18" s="1"/>
      <c r="DSC18" s="1"/>
      <c r="DSD18" s="1"/>
      <c r="DSE18" s="1"/>
      <c r="DSF18" s="1"/>
      <c r="DSG18" s="1"/>
      <c r="DSH18" s="1"/>
      <c r="DSI18" s="1"/>
      <c r="DSJ18" s="1"/>
      <c r="DSK18" s="1"/>
      <c r="DSL18" s="1"/>
      <c r="DSM18" s="1"/>
      <c r="DSN18" s="1"/>
      <c r="DSO18" s="1"/>
      <c r="DSP18" s="1"/>
      <c r="DSQ18" s="1"/>
      <c r="DSR18" s="1"/>
      <c r="DSS18" s="1"/>
      <c r="DST18" s="1"/>
      <c r="DSU18" s="1"/>
      <c r="DSV18" s="1"/>
      <c r="DSW18" s="1"/>
      <c r="DSX18" s="1"/>
      <c r="DSY18" s="1"/>
      <c r="DSZ18" s="1"/>
      <c r="DTA18" s="1"/>
      <c r="DTB18" s="1"/>
      <c r="DTC18" s="1"/>
      <c r="DTD18" s="1"/>
      <c r="DTE18" s="1"/>
      <c r="DTF18" s="1"/>
      <c r="DTG18" s="1"/>
      <c r="DTH18" s="1"/>
      <c r="DTI18" s="1"/>
      <c r="DTJ18" s="1"/>
      <c r="DTK18" s="1"/>
      <c r="DTL18" s="1"/>
      <c r="DTM18" s="1"/>
      <c r="DTN18" s="1"/>
      <c r="DTO18" s="1"/>
      <c r="DTP18" s="1"/>
      <c r="DTQ18" s="1"/>
      <c r="DTR18" s="1"/>
      <c r="DTS18" s="1"/>
      <c r="DTT18" s="1"/>
      <c r="DTU18" s="1"/>
      <c r="DTV18" s="1"/>
      <c r="DTW18" s="1"/>
      <c r="DTX18" s="1"/>
      <c r="DTY18" s="1"/>
      <c r="DTZ18" s="1"/>
      <c r="DUA18" s="1"/>
      <c r="DUB18" s="1"/>
      <c r="DUC18" s="1"/>
      <c r="DUD18" s="1"/>
      <c r="DUE18" s="1"/>
      <c r="DUF18" s="1"/>
      <c r="DUG18" s="1"/>
      <c r="DUH18" s="1"/>
      <c r="DUI18" s="1"/>
      <c r="DUJ18" s="1"/>
      <c r="DUK18" s="1"/>
      <c r="DUL18" s="1"/>
      <c r="DUM18" s="1"/>
      <c r="DUN18" s="1"/>
      <c r="DUO18" s="1"/>
      <c r="DUP18" s="1"/>
      <c r="DUQ18" s="1"/>
      <c r="DUR18" s="1"/>
      <c r="DUS18" s="1"/>
      <c r="DUT18" s="1"/>
      <c r="DUU18" s="1"/>
      <c r="DUV18" s="1"/>
      <c r="DUW18" s="1"/>
      <c r="DUX18" s="1"/>
      <c r="DUY18" s="1"/>
      <c r="DUZ18" s="1"/>
      <c r="DVA18" s="1"/>
      <c r="DVB18" s="1"/>
      <c r="DVC18" s="1"/>
      <c r="DVD18" s="1"/>
      <c r="DVE18" s="1"/>
      <c r="DVF18" s="1"/>
      <c r="DVG18" s="1"/>
      <c r="DVH18" s="1"/>
      <c r="DVI18" s="1"/>
      <c r="DVJ18" s="1"/>
      <c r="DVK18" s="1"/>
      <c r="DVL18" s="1"/>
      <c r="DVM18" s="1"/>
      <c r="DVN18" s="1"/>
      <c r="DVO18" s="1"/>
      <c r="DVP18" s="1"/>
      <c r="DVQ18" s="1"/>
      <c r="DVR18" s="1"/>
      <c r="DVS18" s="1"/>
      <c r="DVT18" s="1"/>
      <c r="DVU18" s="1"/>
      <c r="DVV18" s="1"/>
      <c r="DVW18" s="1"/>
      <c r="DVX18" s="1"/>
      <c r="DVY18" s="1"/>
      <c r="DVZ18" s="1"/>
      <c r="DWA18" s="1"/>
      <c r="DWB18" s="1"/>
      <c r="DWC18" s="1"/>
      <c r="DWD18" s="1"/>
      <c r="DWE18" s="1"/>
      <c r="DWF18" s="1"/>
      <c r="DWG18" s="1"/>
      <c r="DWH18" s="1"/>
      <c r="DWI18" s="1"/>
      <c r="DWJ18" s="1"/>
      <c r="DWK18" s="1"/>
      <c r="DWL18" s="1"/>
      <c r="DWM18" s="1"/>
      <c r="DWN18" s="1"/>
      <c r="DWO18" s="1"/>
      <c r="DWP18" s="1"/>
      <c r="DWQ18" s="1"/>
      <c r="DWR18" s="1"/>
      <c r="DWS18" s="1"/>
      <c r="DWT18" s="1"/>
      <c r="DWU18" s="1"/>
      <c r="DWV18" s="1"/>
      <c r="DWW18" s="1"/>
      <c r="DWX18" s="1"/>
      <c r="DWY18" s="1"/>
      <c r="DWZ18" s="1"/>
      <c r="DXA18" s="1"/>
      <c r="DXB18" s="1"/>
      <c r="DXC18" s="1"/>
      <c r="DXD18" s="1"/>
      <c r="DXE18" s="1"/>
      <c r="DXF18" s="1"/>
      <c r="DXG18" s="1"/>
      <c r="DXH18" s="1"/>
      <c r="DXI18" s="1"/>
      <c r="DXJ18" s="1"/>
      <c r="DXK18" s="1"/>
      <c r="DXL18" s="1"/>
      <c r="DXM18" s="1"/>
      <c r="DXN18" s="1"/>
      <c r="DXO18" s="1"/>
      <c r="DXP18" s="1"/>
      <c r="DXQ18" s="1"/>
      <c r="DXR18" s="1"/>
      <c r="DXS18" s="1"/>
      <c r="DXT18" s="1"/>
      <c r="DXU18" s="1"/>
      <c r="DXV18" s="1"/>
      <c r="DXW18" s="1"/>
      <c r="DXX18" s="1"/>
      <c r="DXY18" s="1"/>
      <c r="DXZ18" s="1"/>
      <c r="DYA18" s="1"/>
      <c r="DYB18" s="1"/>
      <c r="DYC18" s="1"/>
      <c r="DYD18" s="1"/>
      <c r="DYE18" s="1"/>
      <c r="DYF18" s="1"/>
      <c r="DYG18" s="1"/>
      <c r="DYH18" s="1"/>
      <c r="DYI18" s="1"/>
      <c r="DYJ18" s="1"/>
      <c r="DYK18" s="1"/>
      <c r="DYL18" s="1"/>
      <c r="DYM18" s="1"/>
      <c r="DYN18" s="1"/>
      <c r="DYO18" s="1"/>
      <c r="DYP18" s="1"/>
      <c r="DYQ18" s="1"/>
      <c r="DYR18" s="1"/>
      <c r="DYS18" s="1"/>
      <c r="DYT18" s="1"/>
      <c r="DYU18" s="1"/>
      <c r="DYV18" s="1"/>
      <c r="DYW18" s="1"/>
      <c r="DYX18" s="1"/>
      <c r="DYY18" s="1"/>
      <c r="DYZ18" s="1"/>
      <c r="DZA18" s="1"/>
      <c r="DZB18" s="1"/>
      <c r="DZC18" s="1"/>
      <c r="DZD18" s="1"/>
      <c r="DZE18" s="1"/>
      <c r="DZF18" s="1"/>
      <c r="DZG18" s="1"/>
      <c r="DZH18" s="1"/>
      <c r="DZI18" s="1"/>
      <c r="DZJ18" s="1"/>
      <c r="DZK18" s="1"/>
      <c r="DZL18" s="1"/>
      <c r="DZM18" s="1"/>
      <c r="DZN18" s="1"/>
      <c r="DZO18" s="1"/>
      <c r="DZP18" s="1"/>
      <c r="DZQ18" s="1"/>
      <c r="DZR18" s="1"/>
      <c r="DZS18" s="1"/>
      <c r="DZT18" s="1"/>
      <c r="DZU18" s="1"/>
      <c r="DZV18" s="1"/>
      <c r="DZW18" s="1"/>
      <c r="DZX18" s="1"/>
      <c r="DZY18" s="1"/>
      <c r="DZZ18" s="1"/>
      <c r="EAA18" s="1"/>
      <c r="EAB18" s="1"/>
      <c r="EAC18" s="1"/>
      <c r="EAD18" s="1"/>
      <c r="EAE18" s="1"/>
      <c r="EAF18" s="1"/>
      <c r="EAG18" s="1"/>
      <c r="EAH18" s="1"/>
      <c r="EAI18" s="1"/>
      <c r="EAJ18" s="1"/>
      <c r="EAK18" s="1"/>
      <c r="EAL18" s="1"/>
      <c r="EAM18" s="1"/>
      <c r="EAN18" s="1"/>
      <c r="EAO18" s="1"/>
      <c r="EAP18" s="1"/>
      <c r="EAQ18" s="1"/>
      <c r="EAR18" s="1"/>
      <c r="EAS18" s="1"/>
      <c r="EAT18" s="1"/>
      <c r="EAU18" s="1"/>
      <c r="EAV18" s="1"/>
      <c r="EAW18" s="1"/>
      <c r="EAX18" s="1"/>
      <c r="EAY18" s="1"/>
      <c r="EAZ18" s="1"/>
      <c r="EBA18" s="1"/>
      <c r="EBB18" s="1"/>
      <c r="EBC18" s="1"/>
      <c r="EBD18" s="1"/>
      <c r="EBE18" s="1"/>
      <c r="EBF18" s="1"/>
      <c r="EBG18" s="1"/>
      <c r="EBH18" s="1"/>
      <c r="EBI18" s="1"/>
      <c r="EBJ18" s="1"/>
      <c r="EBK18" s="1"/>
      <c r="EBL18" s="1"/>
      <c r="EBM18" s="1"/>
      <c r="EBN18" s="1"/>
      <c r="EBO18" s="1"/>
      <c r="EBP18" s="1"/>
      <c r="EBQ18" s="1"/>
      <c r="EBR18" s="1"/>
      <c r="EBS18" s="1"/>
      <c r="EBT18" s="1"/>
      <c r="EBU18" s="1"/>
      <c r="EBV18" s="1"/>
      <c r="EBW18" s="1"/>
      <c r="EBX18" s="1"/>
      <c r="EBY18" s="1"/>
      <c r="EBZ18" s="1"/>
      <c r="ECA18" s="1"/>
      <c r="ECB18" s="1"/>
      <c r="ECC18" s="1"/>
      <c r="ECD18" s="1"/>
      <c r="ECE18" s="1"/>
      <c r="ECF18" s="1"/>
      <c r="ECG18" s="1"/>
      <c r="ECH18" s="1"/>
      <c r="ECI18" s="1"/>
      <c r="ECJ18" s="1"/>
      <c r="ECK18" s="1"/>
      <c r="ECL18" s="1"/>
      <c r="ECM18" s="1"/>
      <c r="ECN18" s="1"/>
      <c r="ECO18" s="1"/>
      <c r="ECP18" s="1"/>
      <c r="ECQ18" s="1"/>
      <c r="ECR18" s="1"/>
      <c r="ECS18" s="1"/>
      <c r="ECT18" s="1"/>
      <c r="ECU18" s="1"/>
      <c r="ECV18" s="1"/>
      <c r="ECW18" s="1"/>
      <c r="ECX18" s="1"/>
      <c r="ECY18" s="1"/>
      <c r="ECZ18" s="1"/>
      <c r="EDA18" s="1"/>
      <c r="EDB18" s="1"/>
      <c r="EDC18" s="1"/>
      <c r="EDD18" s="1"/>
      <c r="EDE18" s="1"/>
      <c r="EDF18" s="1"/>
      <c r="EDG18" s="1"/>
      <c r="EDH18" s="1"/>
      <c r="EDI18" s="1"/>
      <c r="EDJ18" s="1"/>
      <c r="EDK18" s="1"/>
      <c r="EDL18" s="1"/>
      <c r="EDM18" s="1"/>
      <c r="EDN18" s="1"/>
      <c r="EDO18" s="1"/>
      <c r="EDP18" s="1"/>
      <c r="EDQ18" s="1"/>
      <c r="EDR18" s="1"/>
      <c r="EDS18" s="1"/>
      <c r="EDT18" s="1"/>
      <c r="EDU18" s="1"/>
      <c r="EDV18" s="1"/>
      <c r="EDW18" s="1"/>
      <c r="EDX18" s="1"/>
      <c r="EDY18" s="1"/>
      <c r="EDZ18" s="1"/>
      <c r="EEA18" s="1"/>
      <c r="EEB18" s="1"/>
      <c r="EEC18" s="1"/>
      <c r="EED18" s="1"/>
      <c r="EEE18" s="1"/>
      <c r="EEF18" s="1"/>
      <c r="EEG18" s="1"/>
      <c r="EEH18" s="1"/>
      <c r="EEI18" s="1"/>
      <c r="EEJ18" s="1"/>
      <c r="EEK18" s="1"/>
      <c r="EEL18" s="1"/>
      <c r="EEM18" s="1"/>
      <c r="EEN18" s="1"/>
      <c r="EEO18" s="1"/>
      <c r="EEP18" s="1"/>
      <c r="EEQ18" s="1"/>
      <c r="EER18" s="1"/>
      <c r="EES18" s="1"/>
      <c r="EET18" s="1"/>
      <c r="EEU18" s="1"/>
      <c r="EEV18" s="1"/>
      <c r="EEW18" s="1"/>
      <c r="EEX18" s="1"/>
      <c r="EEY18" s="1"/>
      <c r="EEZ18" s="1"/>
      <c r="EFA18" s="1"/>
      <c r="EFB18" s="1"/>
      <c r="EFC18" s="1"/>
      <c r="EFD18" s="1"/>
      <c r="EFE18" s="1"/>
      <c r="EFF18" s="1"/>
      <c r="EFG18" s="1"/>
      <c r="EFH18" s="1"/>
      <c r="EFI18" s="1"/>
      <c r="EFJ18" s="1"/>
      <c r="EFK18" s="1"/>
      <c r="EFL18" s="1"/>
      <c r="EFM18" s="1"/>
      <c r="EFN18" s="1"/>
      <c r="EFO18" s="1"/>
      <c r="EFP18" s="1"/>
      <c r="EFQ18" s="1"/>
      <c r="EFR18" s="1"/>
      <c r="EFS18" s="1"/>
      <c r="EFT18" s="1"/>
      <c r="EFU18" s="1"/>
      <c r="EFV18" s="1"/>
      <c r="EFW18" s="1"/>
      <c r="EFX18" s="1"/>
      <c r="EFY18" s="1"/>
      <c r="EFZ18" s="1"/>
      <c r="EGA18" s="1"/>
      <c r="EGB18" s="1"/>
      <c r="EGC18" s="1"/>
      <c r="EGD18" s="1"/>
      <c r="EGE18" s="1"/>
      <c r="EGF18" s="1"/>
      <c r="EGG18" s="1"/>
      <c r="EGH18" s="1"/>
      <c r="EGI18" s="1"/>
      <c r="EGJ18" s="1"/>
      <c r="EGK18" s="1"/>
      <c r="EGL18" s="1"/>
      <c r="EGM18" s="1"/>
      <c r="EGN18" s="1"/>
      <c r="EGO18" s="1"/>
      <c r="EGP18" s="1"/>
      <c r="EGQ18" s="1"/>
      <c r="EGR18" s="1"/>
      <c r="EGS18" s="1"/>
      <c r="EGT18" s="1"/>
      <c r="EGU18" s="1"/>
      <c r="EGV18" s="1"/>
      <c r="EGW18" s="1"/>
      <c r="EGX18" s="1"/>
      <c r="EGY18" s="1"/>
      <c r="EGZ18" s="1"/>
      <c r="EHA18" s="1"/>
      <c r="EHB18" s="1"/>
      <c r="EHC18" s="1"/>
      <c r="EHD18" s="1"/>
      <c r="EHE18" s="1"/>
      <c r="EHF18" s="1"/>
      <c r="EHG18" s="1"/>
      <c r="EHH18" s="1"/>
      <c r="EHI18" s="1"/>
      <c r="EHJ18" s="1"/>
      <c r="EHK18" s="1"/>
      <c r="EHL18" s="1"/>
      <c r="EHM18" s="1"/>
      <c r="EHN18" s="1"/>
      <c r="EHO18" s="1"/>
      <c r="EHP18" s="1"/>
      <c r="EHQ18" s="1"/>
      <c r="EHR18" s="1"/>
      <c r="EHS18" s="1"/>
      <c r="EHT18" s="1"/>
      <c r="EHU18" s="1"/>
      <c r="EHV18" s="1"/>
      <c r="EHW18" s="1"/>
      <c r="EHX18" s="1"/>
      <c r="EHY18" s="1"/>
      <c r="EHZ18" s="1"/>
      <c r="EIA18" s="1"/>
      <c r="EIB18" s="1"/>
      <c r="EIC18" s="1"/>
      <c r="EID18" s="1"/>
      <c r="EIE18" s="1"/>
      <c r="EIF18" s="1"/>
      <c r="EIG18" s="1"/>
      <c r="EIH18" s="1"/>
      <c r="EII18" s="1"/>
      <c r="EIJ18" s="1"/>
      <c r="EIK18" s="1"/>
      <c r="EIL18" s="1"/>
      <c r="EIM18" s="1"/>
      <c r="EIN18" s="1"/>
      <c r="EIO18" s="1"/>
      <c r="EIP18" s="1"/>
      <c r="EIQ18" s="1"/>
      <c r="EIR18" s="1"/>
      <c r="EIS18" s="1"/>
      <c r="EIT18" s="1"/>
      <c r="EIU18" s="1"/>
      <c r="EIV18" s="1"/>
      <c r="EIW18" s="1"/>
      <c r="EIX18" s="1"/>
      <c r="EIY18" s="1"/>
      <c r="EIZ18" s="1"/>
      <c r="EJA18" s="1"/>
      <c r="EJB18" s="1"/>
      <c r="EJC18" s="1"/>
      <c r="EJD18" s="1"/>
      <c r="EJE18" s="1"/>
      <c r="EJF18" s="1"/>
      <c r="EJG18" s="1"/>
      <c r="EJH18" s="1"/>
      <c r="EJI18" s="1"/>
      <c r="EJJ18" s="1"/>
      <c r="EJK18" s="1"/>
      <c r="EJL18" s="1"/>
      <c r="EJM18" s="1"/>
      <c r="EJN18" s="1"/>
      <c r="EJO18" s="1"/>
      <c r="EJP18" s="1"/>
      <c r="EJQ18" s="1"/>
      <c r="EJR18" s="1"/>
      <c r="EJS18" s="1"/>
      <c r="EJT18" s="1"/>
      <c r="EJU18" s="1"/>
      <c r="EJV18" s="1"/>
      <c r="EJW18" s="1"/>
      <c r="EJX18" s="1"/>
      <c r="EJY18" s="1"/>
      <c r="EJZ18" s="1"/>
      <c r="EKA18" s="1"/>
      <c r="EKB18" s="1"/>
      <c r="EKC18" s="1"/>
      <c r="EKD18" s="1"/>
      <c r="EKE18" s="1"/>
      <c r="EKF18" s="1"/>
      <c r="EKG18" s="1"/>
      <c r="EKH18" s="1"/>
      <c r="EKI18" s="1"/>
      <c r="EKJ18" s="1"/>
      <c r="EKK18" s="1"/>
      <c r="EKL18" s="1"/>
      <c r="EKM18" s="1"/>
      <c r="EKN18" s="1"/>
      <c r="EKO18" s="1"/>
      <c r="EKP18" s="1"/>
      <c r="EKQ18" s="1"/>
      <c r="EKR18" s="1"/>
      <c r="EKS18" s="1"/>
      <c r="EKT18" s="1"/>
      <c r="EKU18" s="1"/>
      <c r="EKV18" s="1"/>
      <c r="EKW18" s="1"/>
      <c r="EKX18" s="1"/>
      <c r="EKY18" s="1"/>
      <c r="EKZ18" s="1"/>
      <c r="ELA18" s="1"/>
      <c r="ELB18" s="1"/>
      <c r="ELC18" s="1"/>
      <c r="ELD18" s="1"/>
      <c r="ELE18" s="1"/>
      <c r="ELF18" s="1"/>
      <c r="ELG18" s="1"/>
      <c r="ELH18" s="1"/>
      <c r="ELI18" s="1"/>
      <c r="ELJ18" s="1"/>
      <c r="ELK18" s="1"/>
      <c r="ELL18" s="1"/>
      <c r="ELM18" s="1"/>
      <c r="ELN18" s="1"/>
      <c r="ELO18" s="1"/>
      <c r="ELP18" s="1"/>
      <c r="ELQ18" s="1"/>
      <c r="ELR18" s="1"/>
      <c r="ELS18" s="1"/>
      <c r="ELT18" s="1"/>
      <c r="ELU18" s="1"/>
      <c r="ELV18" s="1"/>
      <c r="ELW18" s="1"/>
      <c r="ELX18" s="1"/>
      <c r="ELY18" s="1"/>
      <c r="ELZ18" s="1"/>
      <c r="EMA18" s="1"/>
      <c r="EMB18" s="1"/>
      <c r="EMC18" s="1"/>
      <c r="EMD18" s="1"/>
      <c r="EME18" s="1"/>
      <c r="EMF18" s="1"/>
      <c r="EMG18" s="1"/>
      <c r="EMH18" s="1"/>
      <c r="EMI18" s="1"/>
      <c r="EMJ18" s="1"/>
      <c r="EMK18" s="1"/>
      <c r="EML18" s="1"/>
      <c r="EMM18" s="1"/>
      <c r="EMN18" s="1"/>
      <c r="EMO18" s="1"/>
      <c r="EMP18" s="1"/>
      <c r="EMQ18" s="1"/>
      <c r="EMR18" s="1"/>
      <c r="EMS18" s="1"/>
      <c r="EMT18" s="1"/>
      <c r="EMU18" s="1"/>
      <c r="EMV18" s="1"/>
      <c r="EMW18" s="1"/>
      <c r="EMX18" s="1"/>
      <c r="EMY18" s="1"/>
      <c r="EMZ18" s="1"/>
      <c r="ENA18" s="1"/>
      <c r="ENB18" s="1"/>
      <c r="ENC18" s="1"/>
      <c r="END18" s="1"/>
      <c r="ENE18" s="1"/>
      <c r="ENF18" s="1"/>
      <c r="ENG18" s="1"/>
      <c r="ENH18" s="1"/>
      <c r="ENI18" s="1"/>
      <c r="ENJ18" s="1"/>
      <c r="ENK18" s="1"/>
      <c r="ENL18" s="1"/>
      <c r="ENM18" s="1"/>
      <c r="ENN18" s="1"/>
      <c r="ENO18" s="1"/>
      <c r="ENP18" s="1"/>
      <c r="ENQ18" s="1"/>
      <c r="ENR18" s="1"/>
      <c r="ENS18" s="1"/>
      <c r="ENT18" s="1"/>
      <c r="ENU18" s="1"/>
      <c r="ENV18" s="1"/>
      <c r="ENW18" s="1"/>
      <c r="ENX18" s="1"/>
      <c r="ENY18" s="1"/>
      <c r="ENZ18" s="1"/>
      <c r="EOA18" s="1"/>
      <c r="EOB18" s="1"/>
      <c r="EOC18" s="1"/>
      <c r="EOD18" s="1"/>
      <c r="EOE18" s="1"/>
      <c r="EOF18" s="1"/>
      <c r="EOG18" s="1"/>
      <c r="EOH18" s="1"/>
      <c r="EOI18" s="1"/>
      <c r="EOJ18" s="1"/>
      <c r="EOK18" s="1"/>
      <c r="EOL18" s="1"/>
      <c r="EOM18" s="1"/>
      <c r="EON18" s="1"/>
      <c r="EOO18" s="1"/>
      <c r="EOP18" s="1"/>
      <c r="EOQ18" s="1"/>
      <c r="EOR18" s="1"/>
      <c r="EOS18" s="1"/>
      <c r="EOT18" s="1"/>
      <c r="EOU18" s="1"/>
      <c r="EOV18" s="1"/>
      <c r="EOW18" s="1"/>
      <c r="EOX18" s="1"/>
      <c r="EOY18" s="1"/>
      <c r="EOZ18" s="1"/>
      <c r="EPA18" s="1"/>
      <c r="EPB18" s="1"/>
      <c r="EPC18" s="1"/>
      <c r="EPD18" s="1"/>
      <c r="EPE18" s="1"/>
      <c r="EPF18" s="1"/>
      <c r="EPG18" s="1"/>
      <c r="EPH18" s="1"/>
      <c r="EPI18" s="1"/>
      <c r="EPJ18" s="1"/>
      <c r="EPK18" s="1"/>
      <c r="EPL18" s="1"/>
      <c r="EPM18" s="1"/>
      <c r="EPN18" s="1"/>
      <c r="EPO18" s="1"/>
      <c r="EPP18" s="1"/>
      <c r="EPQ18" s="1"/>
      <c r="EPR18" s="1"/>
      <c r="EPS18" s="1"/>
      <c r="EPT18" s="1"/>
      <c r="EPU18" s="1"/>
      <c r="EPV18" s="1"/>
      <c r="EPW18" s="1"/>
      <c r="EPX18" s="1"/>
      <c r="EPY18" s="1"/>
      <c r="EPZ18" s="1"/>
      <c r="EQA18" s="1"/>
      <c r="EQB18" s="1"/>
      <c r="EQC18" s="1"/>
      <c r="EQD18" s="1"/>
      <c r="EQE18" s="1"/>
      <c r="EQF18" s="1"/>
      <c r="EQG18" s="1"/>
      <c r="EQH18" s="1"/>
      <c r="EQI18" s="1"/>
      <c r="EQJ18" s="1"/>
      <c r="EQK18" s="1"/>
      <c r="EQL18" s="1"/>
      <c r="EQM18" s="1"/>
      <c r="EQN18" s="1"/>
      <c r="EQO18" s="1"/>
      <c r="EQP18" s="1"/>
      <c r="EQQ18" s="1"/>
      <c r="EQR18" s="1"/>
      <c r="EQS18" s="1"/>
      <c r="EQT18" s="1"/>
      <c r="EQU18" s="1"/>
      <c r="EQV18" s="1"/>
      <c r="EQW18" s="1"/>
      <c r="EQX18" s="1"/>
      <c r="EQY18" s="1"/>
      <c r="EQZ18" s="1"/>
      <c r="ERA18" s="1"/>
      <c r="ERB18" s="1"/>
      <c r="ERC18" s="1"/>
      <c r="ERD18" s="1"/>
      <c r="ERE18" s="1"/>
      <c r="ERF18" s="1"/>
      <c r="ERG18" s="1"/>
      <c r="ERH18" s="1"/>
      <c r="ERI18" s="1"/>
      <c r="ERJ18" s="1"/>
      <c r="ERK18" s="1"/>
      <c r="ERL18" s="1"/>
      <c r="ERM18" s="1"/>
      <c r="ERN18" s="1"/>
      <c r="ERO18" s="1"/>
      <c r="ERP18" s="1"/>
      <c r="ERQ18" s="1"/>
      <c r="ERR18" s="1"/>
      <c r="ERS18" s="1"/>
      <c r="ERT18" s="1"/>
      <c r="ERU18" s="1"/>
      <c r="ERV18" s="1"/>
      <c r="ERW18" s="1"/>
      <c r="ERX18" s="1"/>
      <c r="ERY18" s="1"/>
      <c r="ERZ18" s="1"/>
      <c r="ESA18" s="1"/>
      <c r="ESB18" s="1"/>
      <c r="ESC18" s="1"/>
      <c r="ESD18" s="1"/>
      <c r="ESE18" s="1"/>
      <c r="ESF18" s="1"/>
      <c r="ESG18" s="1"/>
      <c r="ESH18" s="1"/>
      <c r="ESI18" s="1"/>
      <c r="ESJ18" s="1"/>
      <c r="ESK18" s="1"/>
      <c r="ESL18" s="1"/>
      <c r="ESM18" s="1"/>
      <c r="ESN18" s="1"/>
      <c r="ESO18" s="1"/>
      <c r="ESP18" s="1"/>
      <c r="ESQ18" s="1"/>
      <c r="ESR18" s="1"/>
      <c r="ESS18" s="1"/>
      <c r="EST18" s="1"/>
      <c r="ESU18" s="1"/>
      <c r="ESV18" s="1"/>
      <c r="ESW18" s="1"/>
      <c r="ESX18" s="1"/>
      <c r="ESY18" s="1"/>
      <c r="ESZ18" s="1"/>
      <c r="ETA18" s="1"/>
      <c r="ETB18" s="1"/>
      <c r="ETC18" s="1"/>
      <c r="ETD18" s="1"/>
      <c r="ETE18" s="1"/>
      <c r="ETF18" s="1"/>
      <c r="ETG18" s="1"/>
      <c r="ETH18" s="1"/>
      <c r="ETI18" s="1"/>
      <c r="ETJ18" s="1"/>
      <c r="ETK18" s="1"/>
      <c r="ETL18" s="1"/>
      <c r="ETM18" s="1"/>
      <c r="ETN18" s="1"/>
      <c r="ETO18" s="1"/>
      <c r="ETP18" s="1"/>
      <c r="ETQ18" s="1"/>
      <c r="ETR18" s="1"/>
      <c r="ETS18" s="1"/>
      <c r="ETT18" s="1"/>
      <c r="ETU18" s="1"/>
      <c r="ETV18" s="1"/>
      <c r="ETW18" s="1"/>
      <c r="ETX18" s="1"/>
      <c r="ETY18" s="1"/>
      <c r="ETZ18" s="1"/>
      <c r="EUA18" s="1"/>
      <c r="EUB18" s="1"/>
      <c r="EUC18" s="1"/>
      <c r="EUD18" s="1"/>
      <c r="EUE18" s="1"/>
      <c r="EUF18" s="1"/>
      <c r="EUG18" s="1"/>
      <c r="EUH18" s="1"/>
      <c r="EUI18" s="1"/>
      <c r="EUJ18" s="1"/>
      <c r="EUK18" s="1"/>
      <c r="EUL18" s="1"/>
      <c r="EUM18" s="1"/>
      <c r="EUN18" s="1"/>
      <c r="EUO18" s="1"/>
      <c r="EUP18" s="1"/>
      <c r="EUQ18" s="1"/>
      <c r="EUR18" s="1"/>
      <c r="EUS18" s="1"/>
      <c r="EUT18" s="1"/>
      <c r="EUU18" s="1"/>
      <c r="EUV18" s="1"/>
      <c r="EUW18" s="1"/>
      <c r="EUX18" s="1"/>
      <c r="EUY18" s="1"/>
      <c r="EUZ18" s="1"/>
      <c r="EVA18" s="1"/>
      <c r="EVB18" s="1"/>
      <c r="EVC18" s="1"/>
      <c r="EVD18" s="1"/>
      <c r="EVE18" s="1"/>
      <c r="EVF18" s="1"/>
      <c r="EVG18" s="1"/>
      <c r="EVH18" s="1"/>
      <c r="EVI18" s="1"/>
      <c r="EVJ18" s="1"/>
      <c r="EVK18" s="1"/>
      <c r="EVL18" s="1"/>
      <c r="EVM18" s="1"/>
      <c r="EVN18" s="1"/>
      <c r="EVO18" s="1"/>
      <c r="EVP18" s="1"/>
      <c r="EVQ18" s="1"/>
      <c r="EVR18" s="1"/>
      <c r="EVS18" s="1"/>
      <c r="EVT18" s="1"/>
      <c r="EVU18" s="1"/>
      <c r="EVV18" s="1"/>
      <c r="EVW18" s="1"/>
      <c r="EVX18" s="1"/>
      <c r="EVY18" s="1"/>
      <c r="EVZ18" s="1"/>
      <c r="EWA18" s="1"/>
      <c r="EWB18" s="1"/>
      <c r="EWC18" s="1"/>
      <c r="EWD18" s="1"/>
      <c r="EWE18" s="1"/>
      <c r="EWF18" s="1"/>
      <c r="EWG18" s="1"/>
      <c r="EWH18" s="1"/>
      <c r="EWI18" s="1"/>
      <c r="EWJ18" s="1"/>
      <c r="EWK18" s="1"/>
      <c r="EWL18" s="1"/>
      <c r="EWM18" s="1"/>
      <c r="EWN18" s="1"/>
      <c r="EWO18" s="1"/>
      <c r="EWP18" s="1"/>
      <c r="EWQ18" s="1"/>
      <c r="EWR18" s="1"/>
      <c r="EWS18" s="1"/>
      <c r="EWT18" s="1"/>
      <c r="EWU18" s="1"/>
      <c r="EWV18" s="1"/>
      <c r="EWW18" s="1"/>
      <c r="EWX18" s="1"/>
      <c r="EWY18" s="1"/>
      <c r="EWZ18" s="1"/>
      <c r="EXA18" s="1"/>
      <c r="EXB18" s="1"/>
      <c r="EXC18" s="1"/>
      <c r="EXD18" s="1"/>
      <c r="EXE18" s="1"/>
      <c r="EXF18" s="1"/>
      <c r="EXG18" s="1"/>
      <c r="EXH18" s="1"/>
      <c r="EXI18" s="1"/>
      <c r="EXJ18" s="1"/>
      <c r="EXK18" s="1"/>
      <c r="EXL18" s="1"/>
      <c r="EXM18" s="1"/>
      <c r="EXN18" s="1"/>
      <c r="EXO18" s="1"/>
      <c r="EXP18" s="1"/>
      <c r="EXQ18" s="1"/>
      <c r="EXR18" s="1"/>
      <c r="EXS18" s="1"/>
      <c r="EXT18" s="1"/>
      <c r="EXU18" s="1"/>
      <c r="EXV18" s="1"/>
      <c r="EXW18" s="1"/>
      <c r="EXX18" s="1"/>
      <c r="EXY18" s="1"/>
      <c r="EXZ18" s="1"/>
      <c r="EYA18" s="1"/>
      <c r="EYB18" s="1"/>
      <c r="EYC18" s="1"/>
      <c r="EYD18" s="1"/>
      <c r="EYE18" s="1"/>
      <c r="EYF18" s="1"/>
      <c r="EYG18" s="1"/>
      <c r="EYH18" s="1"/>
      <c r="EYI18" s="1"/>
      <c r="EYJ18" s="1"/>
      <c r="EYK18" s="1"/>
      <c r="EYL18" s="1"/>
      <c r="EYM18" s="1"/>
      <c r="EYN18" s="1"/>
      <c r="EYO18" s="1"/>
      <c r="EYP18" s="1"/>
      <c r="EYQ18" s="1"/>
      <c r="EYR18" s="1"/>
      <c r="EYS18" s="1"/>
      <c r="EYT18" s="1"/>
      <c r="EYU18" s="1"/>
      <c r="EYV18" s="1"/>
      <c r="EYW18" s="1"/>
      <c r="EYX18" s="1"/>
      <c r="EYY18" s="1"/>
      <c r="EYZ18" s="1"/>
      <c r="EZA18" s="1"/>
      <c r="EZB18" s="1"/>
      <c r="EZC18" s="1"/>
      <c r="EZD18" s="1"/>
      <c r="EZE18" s="1"/>
      <c r="EZF18" s="1"/>
      <c r="EZG18" s="1"/>
      <c r="EZH18" s="1"/>
      <c r="EZI18" s="1"/>
      <c r="EZJ18" s="1"/>
      <c r="EZK18" s="1"/>
      <c r="EZL18" s="1"/>
      <c r="EZM18" s="1"/>
      <c r="EZN18" s="1"/>
      <c r="EZO18" s="1"/>
      <c r="EZP18" s="1"/>
      <c r="EZQ18" s="1"/>
      <c r="EZR18" s="1"/>
      <c r="EZS18" s="1"/>
      <c r="EZT18" s="1"/>
      <c r="EZU18" s="1"/>
      <c r="EZV18" s="1"/>
      <c r="EZW18" s="1"/>
      <c r="EZX18" s="1"/>
      <c r="EZY18" s="1"/>
      <c r="EZZ18" s="1"/>
      <c r="FAA18" s="1"/>
      <c r="FAB18" s="1"/>
      <c r="FAC18" s="1"/>
      <c r="FAD18" s="1"/>
      <c r="FAE18" s="1"/>
      <c r="FAF18" s="1"/>
      <c r="FAG18" s="1"/>
      <c r="FAH18" s="1"/>
      <c r="FAI18" s="1"/>
      <c r="FAJ18" s="1"/>
      <c r="FAK18" s="1"/>
      <c r="FAL18" s="1"/>
      <c r="FAM18" s="1"/>
      <c r="FAN18" s="1"/>
      <c r="FAO18" s="1"/>
      <c r="FAP18" s="1"/>
      <c r="FAQ18" s="1"/>
      <c r="FAR18" s="1"/>
      <c r="FAS18" s="1"/>
      <c r="FAT18" s="1"/>
      <c r="FAU18" s="1"/>
      <c r="FAV18" s="1"/>
      <c r="FAW18" s="1"/>
      <c r="FAX18" s="1"/>
      <c r="FAY18" s="1"/>
      <c r="FAZ18" s="1"/>
      <c r="FBA18" s="1"/>
      <c r="FBB18" s="1"/>
      <c r="FBC18" s="1"/>
      <c r="FBD18" s="1"/>
      <c r="FBE18" s="1"/>
      <c r="FBF18" s="1"/>
      <c r="FBG18" s="1"/>
      <c r="FBH18" s="1"/>
      <c r="FBI18" s="1"/>
      <c r="FBJ18" s="1"/>
      <c r="FBK18" s="1"/>
      <c r="FBL18" s="1"/>
      <c r="FBM18" s="1"/>
      <c r="FBN18" s="1"/>
      <c r="FBO18" s="1"/>
      <c r="FBP18" s="1"/>
      <c r="FBQ18" s="1"/>
      <c r="FBR18" s="1"/>
      <c r="FBS18" s="1"/>
      <c r="FBT18" s="1"/>
      <c r="FBU18" s="1"/>
      <c r="FBV18" s="1"/>
      <c r="FBW18" s="1"/>
      <c r="FBX18" s="1"/>
      <c r="FBY18" s="1"/>
      <c r="FBZ18" s="1"/>
      <c r="FCA18" s="1"/>
      <c r="FCB18" s="1"/>
      <c r="FCC18" s="1"/>
      <c r="FCD18" s="1"/>
      <c r="FCE18" s="1"/>
      <c r="FCF18" s="1"/>
      <c r="FCG18" s="1"/>
      <c r="FCH18" s="1"/>
      <c r="FCI18" s="1"/>
      <c r="FCJ18" s="1"/>
      <c r="FCK18" s="1"/>
      <c r="FCL18" s="1"/>
      <c r="FCM18" s="1"/>
      <c r="FCN18" s="1"/>
      <c r="FCO18" s="1"/>
      <c r="FCP18" s="1"/>
      <c r="FCQ18" s="1"/>
      <c r="FCR18" s="1"/>
      <c r="FCS18" s="1"/>
      <c r="FCT18" s="1"/>
      <c r="FCU18" s="1"/>
      <c r="FCV18" s="1"/>
      <c r="FCW18" s="1"/>
      <c r="FCX18" s="1"/>
      <c r="FCY18" s="1"/>
      <c r="FCZ18" s="1"/>
      <c r="FDA18" s="1"/>
      <c r="FDB18" s="1"/>
      <c r="FDC18" s="1"/>
      <c r="FDD18" s="1"/>
      <c r="FDE18" s="1"/>
      <c r="FDF18" s="1"/>
      <c r="FDG18" s="1"/>
      <c r="FDH18" s="1"/>
      <c r="FDI18" s="1"/>
      <c r="FDJ18" s="1"/>
      <c r="FDK18" s="1"/>
      <c r="FDL18" s="1"/>
      <c r="FDM18" s="1"/>
      <c r="FDN18" s="1"/>
      <c r="FDO18" s="1"/>
      <c r="FDP18" s="1"/>
      <c r="FDQ18" s="1"/>
      <c r="FDR18" s="1"/>
      <c r="FDS18" s="1"/>
      <c r="FDT18" s="1"/>
      <c r="FDU18" s="1"/>
      <c r="FDV18" s="1"/>
      <c r="FDW18" s="1"/>
      <c r="FDX18" s="1"/>
      <c r="FDY18" s="1"/>
      <c r="FDZ18" s="1"/>
      <c r="FEA18" s="1"/>
      <c r="FEB18" s="1"/>
      <c r="FEC18" s="1"/>
      <c r="FED18" s="1"/>
      <c r="FEE18" s="1"/>
      <c r="FEF18" s="1"/>
      <c r="FEG18" s="1"/>
      <c r="FEH18" s="1"/>
      <c r="FEI18" s="1"/>
      <c r="FEJ18" s="1"/>
      <c r="FEK18" s="1"/>
      <c r="FEL18" s="1"/>
      <c r="FEM18" s="1"/>
      <c r="FEN18" s="1"/>
      <c r="FEO18" s="1"/>
      <c r="FEP18" s="1"/>
      <c r="FEQ18" s="1"/>
      <c r="FER18" s="1"/>
      <c r="FES18" s="1"/>
      <c r="FET18" s="1"/>
      <c r="FEU18" s="1"/>
      <c r="FEV18" s="1"/>
      <c r="FEW18" s="1"/>
      <c r="FEX18" s="1"/>
      <c r="FEY18" s="1"/>
      <c r="FEZ18" s="1"/>
      <c r="FFA18" s="1"/>
      <c r="FFB18" s="1"/>
      <c r="FFC18" s="1"/>
      <c r="FFD18" s="1"/>
      <c r="FFE18" s="1"/>
      <c r="FFF18" s="1"/>
      <c r="FFG18" s="1"/>
      <c r="FFH18" s="1"/>
      <c r="FFI18" s="1"/>
      <c r="FFJ18" s="1"/>
      <c r="FFK18" s="1"/>
      <c r="FFL18" s="1"/>
      <c r="FFM18" s="1"/>
      <c r="FFN18" s="1"/>
      <c r="FFO18" s="1"/>
      <c r="FFP18" s="1"/>
      <c r="FFQ18" s="1"/>
      <c r="FFR18" s="1"/>
      <c r="FFS18" s="1"/>
      <c r="FFT18" s="1"/>
      <c r="FFU18" s="1"/>
      <c r="FFV18" s="1"/>
      <c r="FFW18" s="1"/>
      <c r="FFX18" s="1"/>
      <c r="FFY18" s="1"/>
      <c r="FFZ18" s="1"/>
      <c r="FGA18" s="1"/>
      <c r="FGB18" s="1"/>
      <c r="FGC18" s="1"/>
      <c r="FGD18" s="1"/>
      <c r="FGE18" s="1"/>
      <c r="FGF18" s="1"/>
      <c r="FGG18" s="1"/>
      <c r="FGH18" s="1"/>
      <c r="FGI18" s="1"/>
      <c r="FGJ18" s="1"/>
      <c r="FGK18" s="1"/>
      <c r="FGL18" s="1"/>
      <c r="FGM18" s="1"/>
      <c r="FGN18" s="1"/>
      <c r="FGO18" s="1"/>
      <c r="FGP18" s="1"/>
      <c r="FGQ18" s="1"/>
      <c r="FGR18" s="1"/>
      <c r="FGS18" s="1"/>
      <c r="FGT18" s="1"/>
      <c r="FGU18" s="1"/>
      <c r="FGV18" s="1"/>
      <c r="FGW18" s="1"/>
      <c r="FGX18" s="1"/>
      <c r="FGY18" s="1"/>
      <c r="FGZ18" s="1"/>
      <c r="FHA18" s="1"/>
      <c r="FHB18" s="1"/>
      <c r="FHC18" s="1"/>
      <c r="FHD18" s="1"/>
      <c r="FHE18" s="1"/>
      <c r="FHF18" s="1"/>
      <c r="FHG18" s="1"/>
      <c r="FHH18" s="1"/>
      <c r="FHI18" s="1"/>
      <c r="FHJ18" s="1"/>
      <c r="FHK18" s="1"/>
      <c r="FHL18" s="1"/>
      <c r="FHM18" s="1"/>
      <c r="FHN18" s="1"/>
      <c r="FHO18" s="1"/>
      <c r="FHP18" s="1"/>
      <c r="FHQ18" s="1"/>
      <c r="FHR18" s="1"/>
      <c r="FHS18" s="1"/>
      <c r="FHT18" s="1"/>
      <c r="FHU18" s="1"/>
      <c r="FHV18" s="1"/>
      <c r="FHW18" s="1"/>
      <c r="FHX18" s="1"/>
      <c r="FHY18" s="1"/>
      <c r="FHZ18" s="1"/>
      <c r="FIA18" s="1"/>
      <c r="FIB18" s="1"/>
      <c r="FIC18" s="1"/>
      <c r="FID18" s="1"/>
      <c r="FIE18" s="1"/>
      <c r="FIF18" s="1"/>
      <c r="FIG18" s="1"/>
      <c r="FIH18" s="1"/>
      <c r="FII18" s="1"/>
      <c r="FIJ18" s="1"/>
      <c r="FIK18" s="1"/>
      <c r="FIL18" s="1"/>
      <c r="FIM18" s="1"/>
      <c r="FIN18" s="1"/>
      <c r="FIO18" s="1"/>
      <c r="FIP18" s="1"/>
      <c r="FIQ18" s="1"/>
      <c r="FIR18" s="1"/>
      <c r="FIS18" s="1"/>
      <c r="FIT18" s="1"/>
      <c r="FIU18" s="1"/>
      <c r="FIV18" s="1"/>
      <c r="FIW18" s="1"/>
      <c r="FIX18" s="1"/>
      <c r="FIY18" s="1"/>
      <c r="FIZ18" s="1"/>
      <c r="FJA18" s="1"/>
      <c r="FJB18" s="1"/>
      <c r="FJC18" s="1"/>
      <c r="FJD18" s="1"/>
      <c r="FJE18" s="1"/>
      <c r="FJF18" s="1"/>
      <c r="FJG18" s="1"/>
      <c r="FJH18" s="1"/>
      <c r="FJI18" s="1"/>
      <c r="FJJ18" s="1"/>
      <c r="FJK18" s="1"/>
      <c r="FJL18" s="1"/>
      <c r="FJM18" s="1"/>
      <c r="FJN18" s="1"/>
      <c r="FJO18" s="1"/>
      <c r="FJP18" s="1"/>
      <c r="FJQ18" s="1"/>
      <c r="FJR18" s="1"/>
      <c r="FJS18" s="1"/>
      <c r="FJT18" s="1"/>
      <c r="FJU18" s="1"/>
      <c r="FJV18" s="1"/>
      <c r="FJW18" s="1"/>
      <c r="FJX18" s="1"/>
      <c r="FJY18" s="1"/>
      <c r="FJZ18" s="1"/>
      <c r="FKA18" s="1"/>
      <c r="FKB18" s="1"/>
      <c r="FKC18" s="1"/>
      <c r="FKD18" s="1"/>
      <c r="FKE18" s="1"/>
      <c r="FKF18" s="1"/>
      <c r="FKG18" s="1"/>
      <c r="FKH18" s="1"/>
      <c r="FKI18" s="1"/>
      <c r="FKJ18" s="1"/>
      <c r="FKK18" s="1"/>
      <c r="FKL18" s="1"/>
      <c r="FKM18" s="1"/>
      <c r="FKN18" s="1"/>
      <c r="FKO18" s="1"/>
      <c r="FKP18" s="1"/>
      <c r="FKQ18" s="1"/>
      <c r="FKR18" s="1"/>
      <c r="FKS18" s="1"/>
      <c r="FKT18" s="1"/>
      <c r="FKU18" s="1"/>
      <c r="FKV18" s="1"/>
      <c r="FKW18" s="1"/>
      <c r="FKX18" s="1"/>
      <c r="FKY18" s="1"/>
      <c r="FKZ18" s="1"/>
      <c r="FLA18" s="1"/>
      <c r="FLB18" s="1"/>
      <c r="FLC18" s="1"/>
      <c r="FLD18" s="1"/>
      <c r="FLE18" s="1"/>
      <c r="FLF18" s="1"/>
      <c r="FLG18" s="1"/>
      <c r="FLH18" s="1"/>
      <c r="FLI18" s="1"/>
      <c r="FLJ18" s="1"/>
      <c r="FLK18" s="1"/>
      <c r="FLL18" s="1"/>
      <c r="FLM18" s="1"/>
      <c r="FLN18" s="1"/>
      <c r="FLO18" s="1"/>
      <c r="FLP18" s="1"/>
      <c r="FLQ18" s="1"/>
      <c r="FLR18" s="1"/>
      <c r="FLS18" s="1"/>
      <c r="FLT18" s="1"/>
      <c r="FLU18" s="1"/>
      <c r="FLV18" s="1"/>
      <c r="FLW18" s="1"/>
      <c r="FLX18" s="1"/>
      <c r="FLY18" s="1"/>
      <c r="FLZ18" s="1"/>
      <c r="FMA18" s="1"/>
      <c r="FMB18" s="1"/>
      <c r="FMC18" s="1"/>
      <c r="FMD18" s="1"/>
      <c r="FME18" s="1"/>
      <c r="FMF18" s="1"/>
      <c r="FMG18" s="1"/>
      <c r="FMH18" s="1"/>
      <c r="FMI18" s="1"/>
      <c r="FMJ18" s="1"/>
      <c r="FMK18" s="1"/>
      <c r="FML18" s="1"/>
      <c r="FMM18" s="1"/>
      <c r="FMN18" s="1"/>
      <c r="FMO18" s="1"/>
      <c r="FMP18" s="1"/>
      <c r="FMQ18" s="1"/>
      <c r="FMR18" s="1"/>
      <c r="FMS18" s="1"/>
      <c r="FMT18" s="1"/>
      <c r="FMU18" s="1"/>
      <c r="FMV18" s="1"/>
      <c r="FMW18" s="1"/>
      <c r="FMX18" s="1"/>
      <c r="FMY18" s="1"/>
      <c r="FMZ18" s="1"/>
      <c r="FNA18" s="1"/>
      <c r="FNB18" s="1"/>
      <c r="FNC18" s="1"/>
      <c r="FND18" s="1"/>
      <c r="FNE18" s="1"/>
      <c r="FNF18" s="1"/>
      <c r="FNG18" s="1"/>
      <c r="FNH18" s="1"/>
      <c r="FNI18" s="1"/>
      <c r="FNJ18" s="1"/>
      <c r="FNK18" s="1"/>
      <c r="FNL18" s="1"/>
      <c r="FNM18" s="1"/>
      <c r="FNN18" s="1"/>
      <c r="FNO18" s="1"/>
      <c r="FNP18" s="1"/>
      <c r="FNQ18" s="1"/>
      <c r="FNR18" s="1"/>
      <c r="FNS18" s="1"/>
      <c r="FNT18" s="1"/>
      <c r="FNU18" s="1"/>
      <c r="FNV18" s="1"/>
      <c r="FNW18" s="1"/>
      <c r="FNX18" s="1"/>
      <c r="FNY18" s="1"/>
      <c r="FNZ18" s="1"/>
      <c r="FOA18" s="1"/>
      <c r="FOB18" s="1"/>
      <c r="FOC18" s="1"/>
      <c r="FOD18" s="1"/>
      <c r="FOE18" s="1"/>
      <c r="FOF18" s="1"/>
      <c r="FOG18" s="1"/>
      <c r="FOH18" s="1"/>
      <c r="FOI18" s="1"/>
      <c r="FOJ18" s="1"/>
      <c r="FOK18" s="1"/>
      <c r="FOL18" s="1"/>
      <c r="FOM18" s="1"/>
      <c r="FON18" s="1"/>
      <c r="FOO18" s="1"/>
      <c r="FOP18" s="1"/>
      <c r="FOQ18" s="1"/>
      <c r="FOR18" s="1"/>
      <c r="FOS18" s="1"/>
      <c r="FOT18" s="1"/>
      <c r="FOU18" s="1"/>
      <c r="FOV18" s="1"/>
      <c r="FOW18" s="1"/>
      <c r="FOX18" s="1"/>
      <c r="FOY18" s="1"/>
      <c r="FOZ18" s="1"/>
      <c r="FPA18" s="1"/>
      <c r="FPB18" s="1"/>
      <c r="FPC18" s="1"/>
      <c r="FPD18" s="1"/>
      <c r="FPE18" s="1"/>
      <c r="FPF18" s="1"/>
      <c r="FPG18" s="1"/>
      <c r="FPH18" s="1"/>
      <c r="FPI18" s="1"/>
      <c r="FPJ18" s="1"/>
      <c r="FPK18" s="1"/>
      <c r="FPL18" s="1"/>
      <c r="FPM18" s="1"/>
      <c r="FPN18" s="1"/>
      <c r="FPO18" s="1"/>
      <c r="FPP18" s="1"/>
      <c r="FPQ18" s="1"/>
      <c r="FPR18" s="1"/>
      <c r="FPS18" s="1"/>
      <c r="FPT18" s="1"/>
      <c r="FPU18" s="1"/>
      <c r="FPV18" s="1"/>
      <c r="FPW18" s="1"/>
      <c r="FPX18" s="1"/>
      <c r="FPY18" s="1"/>
      <c r="FPZ18" s="1"/>
      <c r="FQA18" s="1"/>
      <c r="FQB18" s="1"/>
      <c r="FQC18" s="1"/>
      <c r="FQD18" s="1"/>
      <c r="FQE18" s="1"/>
      <c r="FQF18" s="1"/>
      <c r="FQG18" s="1"/>
      <c r="FQH18" s="1"/>
      <c r="FQI18" s="1"/>
      <c r="FQJ18" s="1"/>
      <c r="FQK18" s="1"/>
      <c r="FQL18" s="1"/>
      <c r="FQM18" s="1"/>
      <c r="FQN18" s="1"/>
      <c r="FQO18" s="1"/>
      <c r="FQP18" s="1"/>
      <c r="FQQ18" s="1"/>
      <c r="FQR18" s="1"/>
      <c r="FQS18" s="1"/>
      <c r="FQT18" s="1"/>
      <c r="FQU18" s="1"/>
      <c r="FQV18" s="1"/>
      <c r="FQW18" s="1"/>
      <c r="FQX18" s="1"/>
      <c r="FQY18" s="1"/>
      <c r="FQZ18" s="1"/>
      <c r="FRA18" s="1"/>
      <c r="FRB18" s="1"/>
      <c r="FRC18" s="1"/>
      <c r="FRD18" s="1"/>
      <c r="FRE18" s="1"/>
      <c r="FRF18" s="1"/>
      <c r="FRG18" s="1"/>
      <c r="FRH18" s="1"/>
      <c r="FRI18" s="1"/>
      <c r="FRJ18" s="1"/>
      <c r="FRK18" s="1"/>
      <c r="FRL18" s="1"/>
      <c r="FRM18" s="1"/>
      <c r="FRN18" s="1"/>
      <c r="FRO18" s="1"/>
      <c r="FRP18" s="1"/>
      <c r="FRQ18" s="1"/>
      <c r="FRR18" s="1"/>
      <c r="FRS18" s="1"/>
      <c r="FRT18" s="1"/>
      <c r="FRU18" s="1"/>
      <c r="FRV18" s="1"/>
      <c r="FRW18" s="1"/>
      <c r="FRX18" s="1"/>
      <c r="FRY18" s="1"/>
      <c r="FRZ18" s="1"/>
      <c r="FSA18" s="1"/>
      <c r="FSB18" s="1"/>
      <c r="FSC18" s="1"/>
      <c r="FSD18" s="1"/>
      <c r="FSE18" s="1"/>
      <c r="FSF18" s="1"/>
      <c r="FSG18" s="1"/>
      <c r="FSH18" s="1"/>
      <c r="FSI18" s="1"/>
      <c r="FSJ18" s="1"/>
      <c r="FSK18" s="1"/>
      <c r="FSL18" s="1"/>
      <c r="FSM18" s="1"/>
      <c r="FSN18" s="1"/>
      <c r="FSO18" s="1"/>
      <c r="FSP18" s="1"/>
      <c r="FSQ18" s="1"/>
      <c r="FSR18" s="1"/>
      <c r="FSS18" s="1"/>
      <c r="FST18" s="1"/>
      <c r="FSU18" s="1"/>
      <c r="FSV18" s="1"/>
      <c r="FSW18" s="1"/>
      <c r="FSX18" s="1"/>
      <c r="FSY18" s="1"/>
      <c r="FSZ18" s="1"/>
      <c r="FTA18" s="1"/>
      <c r="FTB18" s="1"/>
      <c r="FTC18" s="1"/>
      <c r="FTD18" s="1"/>
      <c r="FTE18" s="1"/>
      <c r="FTF18" s="1"/>
      <c r="FTG18" s="1"/>
      <c r="FTH18" s="1"/>
      <c r="FTI18" s="1"/>
      <c r="FTJ18" s="1"/>
      <c r="FTK18" s="1"/>
      <c r="FTL18" s="1"/>
      <c r="FTM18" s="1"/>
      <c r="FTN18" s="1"/>
      <c r="FTO18" s="1"/>
      <c r="FTP18" s="1"/>
      <c r="FTQ18" s="1"/>
      <c r="FTR18" s="1"/>
      <c r="FTS18" s="1"/>
      <c r="FTT18" s="1"/>
      <c r="FTU18" s="1"/>
      <c r="FTV18" s="1"/>
      <c r="FTW18" s="1"/>
      <c r="FTX18" s="1"/>
      <c r="FTY18" s="1"/>
      <c r="FTZ18" s="1"/>
      <c r="FUA18" s="1"/>
      <c r="FUB18" s="1"/>
      <c r="FUC18" s="1"/>
      <c r="FUD18" s="1"/>
      <c r="FUE18" s="1"/>
      <c r="FUF18" s="1"/>
      <c r="FUG18" s="1"/>
      <c r="FUH18" s="1"/>
      <c r="FUI18" s="1"/>
      <c r="FUJ18" s="1"/>
      <c r="FUK18" s="1"/>
      <c r="FUL18" s="1"/>
      <c r="FUM18" s="1"/>
      <c r="FUN18" s="1"/>
      <c r="FUO18" s="1"/>
      <c r="FUP18" s="1"/>
      <c r="FUQ18" s="1"/>
      <c r="FUR18" s="1"/>
      <c r="FUS18" s="1"/>
      <c r="FUT18" s="1"/>
      <c r="FUU18" s="1"/>
      <c r="FUV18" s="1"/>
      <c r="FUW18" s="1"/>
      <c r="FUX18" s="1"/>
      <c r="FUY18" s="1"/>
      <c r="FUZ18" s="1"/>
      <c r="FVA18" s="1"/>
      <c r="FVB18" s="1"/>
      <c r="FVC18" s="1"/>
      <c r="FVD18" s="1"/>
      <c r="FVE18" s="1"/>
      <c r="FVF18" s="1"/>
      <c r="FVG18" s="1"/>
      <c r="FVH18" s="1"/>
      <c r="FVI18" s="1"/>
      <c r="FVJ18" s="1"/>
      <c r="FVK18" s="1"/>
      <c r="FVL18" s="1"/>
      <c r="FVM18" s="1"/>
      <c r="FVN18" s="1"/>
      <c r="FVO18" s="1"/>
      <c r="FVP18" s="1"/>
      <c r="FVQ18" s="1"/>
      <c r="FVR18" s="1"/>
      <c r="FVS18" s="1"/>
      <c r="FVT18" s="1"/>
      <c r="FVU18" s="1"/>
      <c r="FVV18" s="1"/>
      <c r="FVW18" s="1"/>
      <c r="FVX18" s="1"/>
      <c r="FVY18" s="1"/>
      <c r="FVZ18" s="1"/>
      <c r="FWA18" s="1"/>
      <c r="FWB18" s="1"/>
      <c r="FWC18" s="1"/>
      <c r="FWD18" s="1"/>
      <c r="FWE18" s="1"/>
      <c r="FWF18" s="1"/>
      <c r="FWG18" s="1"/>
      <c r="FWH18" s="1"/>
      <c r="FWI18" s="1"/>
      <c r="FWJ18" s="1"/>
      <c r="FWK18" s="1"/>
      <c r="FWL18" s="1"/>
      <c r="FWM18" s="1"/>
      <c r="FWN18" s="1"/>
      <c r="FWO18" s="1"/>
      <c r="FWP18" s="1"/>
      <c r="FWQ18" s="1"/>
      <c r="FWR18" s="1"/>
      <c r="FWS18" s="1"/>
      <c r="FWT18" s="1"/>
      <c r="FWU18" s="1"/>
      <c r="FWV18" s="1"/>
      <c r="FWW18" s="1"/>
      <c r="FWX18" s="1"/>
      <c r="FWY18" s="1"/>
      <c r="FWZ18" s="1"/>
      <c r="FXA18" s="1"/>
      <c r="FXB18" s="1"/>
      <c r="FXC18" s="1"/>
      <c r="FXD18" s="1"/>
      <c r="FXE18" s="1"/>
      <c r="FXF18" s="1"/>
      <c r="FXG18" s="1"/>
      <c r="FXH18" s="1"/>
      <c r="FXI18" s="1"/>
      <c r="FXJ18" s="1"/>
      <c r="FXK18" s="1"/>
      <c r="FXL18" s="1"/>
      <c r="FXM18" s="1"/>
      <c r="FXN18" s="1"/>
      <c r="FXO18" s="1"/>
      <c r="FXP18" s="1"/>
      <c r="FXQ18" s="1"/>
      <c r="FXR18" s="1"/>
      <c r="FXS18" s="1"/>
      <c r="FXT18" s="1"/>
      <c r="FXU18" s="1"/>
      <c r="FXV18" s="1"/>
      <c r="FXW18" s="1"/>
      <c r="FXX18" s="1"/>
      <c r="FXY18" s="1"/>
      <c r="FXZ18" s="1"/>
      <c r="FYA18" s="1"/>
      <c r="FYB18" s="1"/>
      <c r="FYC18" s="1"/>
      <c r="FYD18" s="1"/>
      <c r="FYE18" s="1"/>
      <c r="FYF18" s="1"/>
      <c r="FYG18" s="1"/>
      <c r="FYH18" s="1"/>
      <c r="FYI18" s="1"/>
      <c r="FYJ18" s="1"/>
      <c r="FYK18" s="1"/>
      <c r="FYL18" s="1"/>
      <c r="FYM18" s="1"/>
      <c r="FYN18" s="1"/>
      <c r="FYO18" s="1"/>
      <c r="FYP18" s="1"/>
      <c r="FYQ18" s="1"/>
      <c r="FYR18" s="1"/>
      <c r="FYS18" s="1"/>
      <c r="FYT18" s="1"/>
      <c r="FYU18" s="1"/>
      <c r="FYV18" s="1"/>
      <c r="FYW18" s="1"/>
      <c r="FYX18" s="1"/>
      <c r="FYY18" s="1"/>
      <c r="FYZ18" s="1"/>
      <c r="FZA18" s="1"/>
      <c r="FZB18" s="1"/>
      <c r="FZC18" s="1"/>
      <c r="FZD18" s="1"/>
      <c r="FZE18" s="1"/>
      <c r="FZF18" s="1"/>
      <c r="FZG18" s="1"/>
      <c r="FZH18" s="1"/>
      <c r="FZI18" s="1"/>
      <c r="FZJ18" s="1"/>
      <c r="FZK18" s="1"/>
      <c r="FZL18" s="1"/>
      <c r="FZM18" s="1"/>
      <c r="FZN18" s="1"/>
      <c r="FZO18" s="1"/>
      <c r="FZP18" s="1"/>
      <c r="FZQ18" s="1"/>
      <c r="FZR18" s="1"/>
      <c r="FZS18" s="1"/>
      <c r="FZT18" s="1"/>
      <c r="FZU18" s="1"/>
      <c r="FZV18" s="1"/>
      <c r="FZW18" s="1"/>
      <c r="FZX18" s="1"/>
      <c r="FZY18" s="1"/>
      <c r="FZZ18" s="1"/>
      <c r="GAA18" s="1"/>
      <c r="GAB18" s="1"/>
      <c r="GAC18" s="1"/>
      <c r="GAD18" s="1"/>
      <c r="GAE18" s="1"/>
      <c r="GAF18" s="1"/>
      <c r="GAG18" s="1"/>
      <c r="GAH18" s="1"/>
      <c r="GAI18" s="1"/>
      <c r="GAJ18" s="1"/>
      <c r="GAK18" s="1"/>
      <c r="GAL18" s="1"/>
      <c r="GAM18" s="1"/>
      <c r="GAN18" s="1"/>
      <c r="GAO18" s="1"/>
      <c r="GAP18" s="1"/>
      <c r="GAQ18" s="1"/>
      <c r="GAR18" s="1"/>
      <c r="GAS18" s="1"/>
      <c r="GAT18" s="1"/>
      <c r="GAU18" s="1"/>
      <c r="GAV18" s="1"/>
      <c r="GAW18" s="1"/>
      <c r="GAX18" s="1"/>
      <c r="GAY18" s="1"/>
      <c r="GAZ18" s="1"/>
      <c r="GBA18" s="1"/>
      <c r="GBB18" s="1"/>
      <c r="GBC18" s="1"/>
      <c r="GBD18" s="1"/>
      <c r="GBE18" s="1"/>
      <c r="GBF18" s="1"/>
      <c r="GBG18" s="1"/>
      <c r="GBH18" s="1"/>
      <c r="GBI18" s="1"/>
      <c r="GBJ18" s="1"/>
      <c r="GBK18" s="1"/>
      <c r="GBL18" s="1"/>
      <c r="GBM18" s="1"/>
      <c r="GBN18" s="1"/>
      <c r="GBO18" s="1"/>
      <c r="GBP18" s="1"/>
      <c r="GBQ18" s="1"/>
      <c r="GBR18" s="1"/>
      <c r="GBS18" s="1"/>
      <c r="GBT18" s="1"/>
      <c r="GBU18" s="1"/>
      <c r="GBV18" s="1"/>
      <c r="GBW18" s="1"/>
      <c r="GBX18" s="1"/>
      <c r="GBY18" s="1"/>
      <c r="GBZ18" s="1"/>
      <c r="GCA18" s="1"/>
      <c r="GCB18" s="1"/>
      <c r="GCC18" s="1"/>
      <c r="GCD18" s="1"/>
      <c r="GCE18" s="1"/>
      <c r="GCF18" s="1"/>
      <c r="GCG18" s="1"/>
      <c r="GCH18" s="1"/>
      <c r="GCI18" s="1"/>
      <c r="GCJ18" s="1"/>
      <c r="GCK18" s="1"/>
      <c r="GCL18" s="1"/>
      <c r="GCM18" s="1"/>
      <c r="GCN18" s="1"/>
      <c r="GCO18" s="1"/>
      <c r="GCP18" s="1"/>
      <c r="GCQ18" s="1"/>
      <c r="GCR18" s="1"/>
      <c r="GCS18" s="1"/>
      <c r="GCT18" s="1"/>
      <c r="GCU18" s="1"/>
      <c r="GCV18" s="1"/>
      <c r="GCW18" s="1"/>
      <c r="GCX18" s="1"/>
      <c r="GCY18" s="1"/>
      <c r="GCZ18" s="1"/>
      <c r="GDA18" s="1"/>
      <c r="GDB18" s="1"/>
      <c r="GDC18" s="1"/>
      <c r="GDD18" s="1"/>
      <c r="GDE18" s="1"/>
      <c r="GDF18" s="1"/>
      <c r="GDG18" s="1"/>
      <c r="GDH18" s="1"/>
      <c r="GDI18" s="1"/>
      <c r="GDJ18" s="1"/>
      <c r="GDK18" s="1"/>
      <c r="GDL18" s="1"/>
      <c r="GDM18" s="1"/>
      <c r="GDN18" s="1"/>
      <c r="GDO18" s="1"/>
      <c r="GDP18" s="1"/>
      <c r="GDQ18" s="1"/>
      <c r="GDR18" s="1"/>
      <c r="GDS18" s="1"/>
      <c r="GDT18" s="1"/>
      <c r="GDU18" s="1"/>
      <c r="GDV18" s="1"/>
      <c r="GDW18" s="1"/>
      <c r="GDX18" s="1"/>
      <c r="GDY18" s="1"/>
      <c r="GDZ18" s="1"/>
      <c r="GEA18" s="1"/>
      <c r="GEB18" s="1"/>
      <c r="GEC18" s="1"/>
      <c r="GED18" s="1"/>
      <c r="GEE18" s="1"/>
      <c r="GEF18" s="1"/>
      <c r="GEG18" s="1"/>
      <c r="GEH18" s="1"/>
      <c r="GEI18" s="1"/>
      <c r="GEJ18" s="1"/>
      <c r="GEK18" s="1"/>
      <c r="GEL18" s="1"/>
      <c r="GEM18" s="1"/>
      <c r="GEN18" s="1"/>
      <c r="GEO18" s="1"/>
      <c r="GEP18" s="1"/>
      <c r="GEQ18" s="1"/>
      <c r="GER18" s="1"/>
      <c r="GES18" s="1"/>
      <c r="GET18" s="1"/>
      <c r="GEU18" s="1"/>
      <c r="GEV18" s="1"/>
      <c r="GEW18" s="1"/>
      <c r="GEX18" s="1"/>
      <c r="GEY18" s="1"/>
      <c r="GEZ18" s="1"/>
      <c r="GFA18" s="1"/>
      <c r="GFB18" s="1"/>
      <c r="GFC18" s="1"/>
      <c r="GFD18" s="1"/>
      <c r="GFE18" s="1"/>
      <c r="GFF18" s="1"/>
      <c r="GFG18" s="1"/>
      <c r="GFH18" s="1"/>
      <c r="GFI18" s="1"/>
      <c r="GFJ18" s="1"/>
      <c r="GFK18" s="1"/>
      <c r="GFL18" s="1"/>
      <c r="GFM18" s="1"/>
      <c r="GFN18" s="1"/>
      <c r="GFO18" s="1"/>
      <c r="GFP18" s="1"/>
      <c r="GFQ18" s="1"/>
      <c r="GFR18" s="1"/>
      <c r="GFS18" s="1"/>
      <c r="GFT18" s="1"/>
      <c r="GFU18" s="1"/>
      <c r="GFV18" s="1"/>
      <c r="GFW18" s="1"/>
      <c r="GFX18" s="1"/>
      <c r="GFY18" s="1"/>
      <c r="GFZ18" s="1"/>
      <c r="GGA18" s="1"/>
      <c r="GGB18" s="1"/>
      <c r="GGC18" s="1"/>
      <c r="GGD18" s="1"/>
      <c r="GGE18" s="1"/>
      <c r="GGF18" s="1"/>
      <c r="GGG18" s="1"/>
      <c r="GGH18" s="1"/>
      <c r="GGI18" s="1"/>
      <c r="GGJ18" s="1"/>
      <c r="GGK18" s="1"/>
      <c r="GGL18" s="1"/>
      <c r="GGM18" s="1"/>
      <c r="GGN18" s="1"/>
      <c r="GGO18" s="1"/>
      <c r="GGP18" s="1"/>
      <c r="GGQ18" s="1"/>
      <c r="GGR18" s="1"/>
      <c r="GGS18" s="1"/>
      <c r="GGT18" s="1"/>
      <c r="GGU18" s="1"/>
      <c r="GGV18" s="1"/>
      <c r="GGW18" s="1"/>
      <c r="GGX18" s="1"/>
      <c r="GGY18" s="1"/>
      <c r="GGZ18" s="1"/>
      <c r="GHA18" s="1"/>
      <c r="GHB18" s="1"/>
      <c r="GHC18" s="1"/>
      <c r="GHD18" s="1"/>
      <c r="GHE18" s="1"/>
      <c r="GHF18" s="1"/>
      <c r="GHG18" s="1"/>
      <c r="GHH18" s="1"/>
      <c r="GHI18" s="1"/>
      <c r="GHJ18" s="1"/>
      <c r="GHK18" s="1"/>
      <c r="GHL18" s="1"/>
      <c r="GHM18" s="1"/>
      <c r="GHN18" s="1"/>
      <c r="GHO18" s="1"/>
      <c r="GHP18" s="1"/>
      <c r="GHQ18" s="1"/>
      <c r="GHR18" s="1"/>
      <c r="GHS18" s="1"/>
      <c r="GHT18" s="1"/>
      <c r="GHU18" s="1"/>
      <c r="GHV18" s="1"/>
      <c r="GHW18" s="1"/>
      <c r="GHX18" s="1"/>
      <c r="GHY18" s="1"/>
      <c r="GHZ18" s="1"/>
      <c r="GIA18" s="1"/>
      <c r="GIB18" s="1"/>
      <c r="GIC18" s="1"/>
      <c r="GID18" s="1"/>
      <c r="GIE18" s="1"/>
      <c r="GIF18" s="1"/>
      <c r="GIG18" s="1"/>
      <c r="GIH18" s="1"/>
      <c r="GII18" s="1"/>
      <c r="GIJ18" s="1"/>
      <c r="GIK18" s="1"/>
      <c r="GIL18" s="1"/>
      <c r="GIM18" s="1"/>
      <c r="GIN18" s="1"/>
      <c r="GIO18" s="1"/>
      <c r="GIP18" s="1"/>
      <c r="GIQ18" s="1"/>
      <c r="GIR18" s="1"/>
      <c r="GIS18" s="1"/>
      <c r="GIT18" s="1"/>
      <c r="GIU18" s="1"/>
      <c r="GIV18" s="1"/>
      <c r="GIW18" s="1"/>
      <c r="GIX18" s="1"/>
      <c r="GIY18" s="1"/>
      <c r="GIZ18" s="1"/>
      <c r="GJA18" s="1"/>
      <c r="GJB18" s="1"/>
      <c r="GJC18" s="1"/>
      <c r="GJD18" s="1"/>
      <c r="GJE18" s="1"/>
      <c r="GJF18" s="1"/>
      <c r="GJG18" s="1"/>
      <c r="GJH18" s="1"/>
      <c r="GJI18" s="1"/>
      <c r="GJJ18" s="1"/>
      <c r="GJK18" s="1"/>
      <c r="GJL18" s="1"/>
      <c r="GJM18" s="1"/>
      <c r="GJN18" s="1"/>
      <c r="GJO18" s="1"/>
      <c r="GJP18" s="1"/>
      <c r="GJQ18" s="1"/>
      <c r="GJR18" s="1"/>
      <c r="GJS18" s="1"/>
      <c r="GJT18" s="1"/>
      <c r="GJU18" s="1"/>
      <c r="GJV18" s="1"/>
      <c r="GJW18" s="1"/>
      <c r="GJX18" s="1"/>
      <c r="GJY18" s="1"/>
      <c r="GJZ18" s="1"/>
      <c r="GKA18" s="1"/>
      <c r="GKB18" s="1"/>
      <c r="GKC18" s="1"/>
      <c r="GKD18" s="1"/>
      <c r="GKE18" s="1"/>
      <c r="GKF18" s="1"/>
      <c r="GKG18" s="1"/>
      <c r="GKH18" s="1"/>
      <c r="GKI18" s="1"/>
      <c r="GKJ18" s="1"/>
      <c r="GKK18" s="1"/>
      <c r="GKL18" s="1"/>
      <c r="GKM18" s="1"/>
      <c r="GKN18" s="1"/>
      <c r="GKO18" s="1"/>
      <c r="GKP18" s="1"/>
      <c r="GKQ18" s="1"/>
      <c r="GKR18" s="1"/>
      <c r="GKS18" s="1"/>
      <c r="GKT18" s="1"/>
      <c r="GKU18" s="1"/>
      <c r="GKV18" s="1"/>
      <c r="GKW18" s="1"/>
      <c r="GKX18" s="1"/>
      <c r="GKY18" s="1"/>
      <c r="GKZ18" s="1"/>
      <c r="GLA18" s="1"/>
      <c r="GLB18" s="1"/>
      <c r="GLC18" s="1"/>
      <c r="GLD18" s="1"/>
      <c r="GLE18" s="1"/>
      <c r="GLF18" s="1"/>
      <c r="GLG18" s="1"/>
      <c r="GLH18" s="1"/>
      <c r="GLI18" s="1"/>
      <c r="GLJ18" s="1"/>
      <c r="GLK18" s="1"/>
      <c r="GLL18" s="1"/>
      <c r="GLM18" s="1"/>
      <c r="GLN18" s="1"/>
      <c r="GLO18" s="1"/>
      <c r="GLP18" s="1"/>
      <c r="GLQ18" s="1"/>
      <c r="GLR18" s="1"/>
      <c r="GLS18" s="1"/>
      <c r="GLT18" s="1"/>
      <c r="GLU18" s="1"/>
      <c r="GLV18" s="1"/>
      <c r="GLW18" s="1"/>
      <c r="GLX18" s="1"/>
      <c r="GLY18" s="1"/>
      <c r="GLZ18" s="1"/>
      <c r="GMA18" s="1"/>
      <c r="GMB18" s="1"/>
      <c r="GMC18" s="1"/>
      <c r="GMD18" s="1"/>
      <c r="GME18" s="1"/>
      <c r="GMF18" s="1"/>
      <c r="GMG18" s="1"/>
      <c r="GMH18" s="1"/>
      <c r="GMI18" s="1"/>
      <c r="GMJ18" s="1"/>
      <c r="GMK18" s="1"/>
      <c r="GML18" s="1"/>
      <c r="GMM18" s="1"/>
      <c r="GMN18" s="1"/>
      <c r="GMO18" s="1"/>
      <c r="GMP18" s="1"/>
      <c r="GMQ18" s="1"/>
      <c r="GMR18" s="1"/>
      <c r="GMS18" s="1"/>
      <c r="GMT18" s="1"/>
      <c r="GMU18" s="1"/>
      <c r="GMV18" s="1"/>
      <c r="GMW18" s="1"/>
      <c r="GMX18" s="1"/>
      <c r="GMY18" s="1"/>
      <c r="GMZ18" s="1"/>
      <c r="GNA18" s="1"/>
      <c r="GNB18" s="1"/>
      <c r="GNC18" s="1"/>
      <c r="GND18" s="1"/>
      <c r="GNE18" s="1"/>
      <c r="GNF18" s="1"/>
      <c r="GNG18" s="1"/>
      <c r="GNH18" s="1"/>
      <c r="GNI18" s="1"/>
      <c r="GNJ18" s="1"/>
      <c r="GNK18" s="1"/>
      <c r="GNL18" s="1"/>
      <c r="GNM18" s="1"/>
      <c r="GNN18" s="1"/>
      <c r="GNO18" s="1"/>
      <c r="GNP18" s="1"/>
      <c r="GNQ18" s="1"/>
      <c r="GNR18" s="1"/>
      <c r="GNS18" s="1"/>
      <c r="GNT18" s="1"/>
      <c r="GNU18" s="1"/>
      <c r="GNV18" s="1"/>
      <c r="GNW18" s="1"/>
      <c r="GNX18" s="1"/>
      <c r="GNY18" s="1"/>
      <c r="GNZ18" s="1"/>
      <c r="GOA18" s="1"/>
      <c r="GOB18" s="1"/>
      <c r="GOC18" s="1"/>
      <c r="GOD18" s="1"/>
      <c r="GOE18" s="1"/>
      <c r="GOF18" s="1"/>
      <c r="GOG18" s="1"/>
      <c r="GOH18" s="1"/>
      <c r="GOI18" s="1"/>
      <c r="GOJ18" s="1"/>
      <c r="GOK18" s="1"/>
      <c r="GOL18" s="1"/>
      <c r="GOM18" s="1"/>
      <c r="GON18" s="1"/>
      <c r="GOO18" s="1"/>
      <c r="GOP18" s="1"/>
      <c r="GOQ18" s="1"/>
      <c r="GOR18" s="1"/>
      <c r="GOS18" s="1"/>
      <c r="GOT18" s="1"/>
      <c r="GOU18" s="1"/>
      <c r="GOV18" s="1"/>
      <c r="GOW18" s="1"/>
      <c r="GOX18" s="1"/>
      <c r="GOY18" s="1"/>
      <c r="GOZ18" s="1"/>
      <c r="GPA18" s="1"/>
      <c r="GPB18" s="1"/>
      <c r="GPC18" s="1"/>
      <c r="GPD18" s="1"/>
      <c r="GPE18" s="1"/>
      <c r="GPF18" s="1"/>
      <c r="GPG18" s="1"/>
      <c r="GPH18" s="1"/>
      <c r="GPI18" s="1"/>
      <c r="GPJ18" s="1"/>
      <c r="GPK18" s="1"/>
      <c r="GPL18" s="1"/>
      <c r="GPM18" s="1"/>
      <c r="GPN18" s="1"/>
      <c r="GPO18" s="1"/>
      <c r="GPP18" s="1"/>
      <c r="GPQ18" s="1"/>
      <c r="GPR18" s="1"/>
      <c r="GPS18" s="1"/>
      <c r="GPT18" s="1"/>
      <c r="GPU18" s="1"/>
      <c r="GPV18" s="1"/>
      <c r="GPW18" s="1"/>
      <c r="GPX18" s="1"/>
      <c r="GPY18" s="1"/>
      <c r="GPZ18" s="1"/>
      <c r="GQA18" s="1"/>
      <c r="GQB18" s="1"/>
      <c r="GQC18" s="1"/>
      <c r="GQD18" s="1"/>
      <c r="GQE18" s="1"/>
      <c r="GQF18" s="1"/>
      <c r="GQG18" s="1"/>
      <c r="GQH18" s="1"/>
      <c r="GQI18" s="1"/>
      <c r="GQJ18" s="1"/>
      <c r="GQK18" s="1"/>
      <c r="GQL18" s="1"/>
      <c r="GQM18" s="1"/>
      <c r="GQN18" s="1"/>
      <c r="GQO18" s="1"/>
      <c r="GQP18" s="1"/>
      <c r="GQQ18" s="1"/>
      <c r="GQR18" s="1"/>
      <c r="GQS18" s="1"/>
      <c r="GQT18" s="1"/>
      <c r="GQU18" s="1"/>
      <c r="GQV18" s="1"/>
      <c r="GQW18" s="1"/>
      <c r="GQX18" s="1"/>
      <c r="GQY18" s="1"/>
      <c r="GQZ18" s="1"/>
      <c r="GRA18" s="1"/>
      <c r="GRB18" s="1"/>
      <c r="GRC18" s="1"/>
      <c r="GRD18" s="1"/>
      <c r="GRE18" s="1"/>
      <c r="GRF18" s="1"/>
      <c r="GRG18" s="1"/>
      <c r="GRH18" s="1"/>
      <c r="GRI18" s="1"/>
      <c r="GRJ18" s="1"/>
      <c r="GRK18" s="1"/>
      <c r="GRL18" s="1"/>
      <c r="GRM18" s="1"/>
      <c r="GRN18" s="1"/>
      <c r="GRO18" s="1"/>
      <c r="GRP18" s="1"/>
      <c r="GRQ18" s="1"/>
      <c r="GRR18" s="1"/>
      <c r="GRS18" s="1"/>
      <c r="GRT18" s="1"/>
      <c r="GRU18" s="1"/>
      <c r="GRV18" s="1"/>
      <c r="GRW18" s="1"/>
      <c r="GRX18" s="1"/>
      <c r="GRY18" s="1"/>
      <c r="GRZ18" s="1"/>
      <c r="GSA18" s="1"/>
      <c r="GSB18" s="1"/>
      <c r="GSC18" s="1"/>
      <c r="GSD18" s="1"/>
      <c r="GSE18" s="1"/>
      <c r="GSF18" s="1"/>
      <c r="GSG18" s="1"/>
      <c r="GSH18" s="1"/>
      <c r="GSI18" s="1"/>
      <c r="GSJ18" s="1"/>
      <c r="GSK18" s="1"/>
      <c r="GSL18" s="1"/>
      <c r="GSM18" s="1"/>
      <c r="GSN18" s="1"/>
      <c r="GSO18" s="1"/>
      <c r="GSP18" s="1"/>
      <c r="GSQ18" s="1"/>
      <c r="GSR18" s="1"/>
      <c r="GSS18" s="1"/>
      <c r="GST18" s="1"/>
      <c r="GSU18" s="1"/>
      <c r="GSV18" s="1"/>
      <c r="GSW18" s="1"/>
      <c r="GSX18" s="1"/>
      <c r="GSY18" s="1"/>
      <c r="GSZ18" s="1"/>
      <c r="GTA18" s="1"/>
      <c r="GTB18" s="1"/>
      <c r="GTC18" s="1"/>
      <c r="GTD18" s="1"/>
      <c r="GTE18" s="1"/>
      <c r="GTF18" s="1"/>
      <c r="GTG18" s="1"/>
      <c r="GTH18" s="1"/>
      <c r="GTI18" s="1"/>
      <c r="GTJ18" s="1"/>
      <c r="GTK18" s="1"/>
      <c r="GTL18" s="1"/>
      <c r="GTM18" s="1"/>
      <c r="GTN18" s="1"/>
      <c r="GTO18" s="1"/>
      <c r="GTP18" s="1"/>
      <c r="GTQ18" s="1"/>
      <c r="GTR18" s="1"/>
      <c r="GTS18" s="1"/>
      <c r="GTT18" s="1"/>
      <c r="GTU18" s="1"/>
      <c r="GTV18" s="1"/>
      <c r="GTW18" s="1"/>
      <c r="GTX18" s="1"/>
      <c r="GTY18" s="1"/>
      <c r="GTZ18" s="1"/>
      <c r="GUA18" s="1"/>
      <c r="GUB18" s="1"/>
      <c r="GUC18" s="1"/>
      <c r="GUD18" s="1"/>
      <c r="GUE18" s="1"/>
      <c r="GUF18" s="1"/>
      <c r="GUG18" s="1"/>
      <c r="GUH18" s="1"/>
      <c r="GUI18" s="1"/>
      <c r="GUJ18" s="1"/>
      <c r="GUK18" s="1"/>
      <c r="GUL18" s="1"/>
      <c r="GUM18" s="1"/>
      <c r="GUN18" s="1"/>
      <c r="GUO18" s="1"/>
      <c r="GUP18" s="1"/>
      <c r="GUQ18" s="1"/>
      <c r="GUR18" s="1"/>
      <c r="GUS18" s="1"/>
      <c r="GUT18" s="1"/>
      <c r="GUU18" s="1"/>
      <c r="GUV18" s="1"/>
      <c r="GUW18" s="1"/>
      <c r="GUX18" s="1"/>
      <c r="GUY18" s="1"/>
      <c r="GUZ18" s="1"/>
      <c r="GVA18" s="1"/>
      <c r="GVB18" s="1"/>
      <c r="GVC18" s="1"/>
      <c r="GVD18" s="1"/>
      <c r="GVE18" s="1"/>
      <c r="GVF18" s="1"/>
      <c r="GVG18" s="1"/>
      <c r="GVH18" s="1"/>
      <c r="GVI18" s="1"/>
      <c r="GVJ18" s="1"/>
      <c r="GVK18" s="1"/>
      <c r="GVL18" s="1"/>
      <c r="GVM18" s="1"/>
      <c r="GVN18" s="1"/>
      <c r="GVO18" s="1"/>
      <c r="GVP18" s="1"/>
      <c r="GVQ18" s="1"/>
      <c r="GVR18" s="1"/>
      <c r="GVS18" s="1"/>
      <c r="GVT18" s="1"/>
      <c r="GVU18" s="1"/>
      <c r="GVV18" s="1"/>
      <c r="GVW18" s="1"/>
      <c r="GVX18" s="1"/>
      <c r="GVY18" s="1"/>
      <c r="GVZ18" s="1"/>
      <c r="GWA18" s="1"/>
      <c r="GWB18" s="1"/>
      <c r="GWC18" s="1"/>
      <c r="GWD18" s="1"/>
      <c r="GWE18" s="1"/>
      <c r="GWF18" s="1"/>
      <c r="GWG18" s="1"/>
      <c r="GWH18" s="1"/>
      <c r="GWI18" s="1"/>
      <c r="GWJ18" s="1"/>
      <c r="GWK18" s="1"/>
      <c r="GWL18" s="1"/>
      <c r="GWM18" s="1"/>
      <c r="GWN18" s="1"/>
      <c r="GWO18" s="1"/>
      <c r="GWP18" s="1"/>
      <c r="GWQ18" s="1"/>
      <c r="GWR18" s="1"/>
      <c r="GWS18" s="1"/>
      <c r="GWT18" s="1"/>
      <c r="GWU18" s="1"/>
      <c r="GWV18" s="1"/>
      <c r="GWW18" s="1"/>
      <c r="GWX18" s="1"/>
      <c r="GWY18" s="1"/>
      <c r="GWZ18" s="1"/>
      <c r="GXA18" s="1"/>
      <c r="GXB18" s="1"/>
      <c r="GXC18" s="1"/>
      <c r="GXD18" s="1"/>
      <c r="GXE18" s="1"/>
      <c r="GXF18" s="1"/>
      <c r="GXG18" s="1"/>
      <c r="GXH18" s="1"/>
      <c r="GXI18" s="1"/>
      <c r="GXJ18" s="1"/>
      <c r="GXK18" s="1"/>
      <c r="GXL18" s="1"/>
      <c r="GXM18" s="1"/>
      <c r="GXN18" s="1"/>
      <c r="GXO18" s="1"/>
      <c r="GXP18" s="1"/>
      <c r="GXQ18" s="1"/>
      <c r="GXR18" s="1"/>
      <c r="GXS18" s="1"/>
      <c r="GXT18" s="1"/>
      <c r="GXU18" s="1"/>
      <c r="GXV18" s="1"/>
      <c r="GXW18" s="1"/>
      <c r="GXX18" s="1"/>
      <c r="GXY18" s="1"/>
      <c r="GXZ18" s="1"/>
      <c r="GYA18" s="1"/>
      <c r="GYB18" s="1"/>
      <c r="GYC18" s="1"/>
      <c r="GYD18" s="1"/>
      <c r="GYE18" s="1"/>
      <c r="GYF18" s="1"/>
      <c r="GYG18" s="1"/>
      <c r="GYH18" s="1"/>
      <c r="GYI18" s="1"/>
      <c r="GYJ18" s="1"/>
      <c r="GYK18" s="1"/>
      <c r="GYL18" s="1"/>
      <c r="GYM18" s="1"/>
      <c r="GYN18" s="1"/>
      <c r="GYO18" s="1"/>
      <c r="GYP18" s="1"/>
      <c r="GYQ18" s="1"/>
      <c r="GYR18" s="1"/>
      <c r="GYS18" s="1"/>
      <c r="GYT18" s="1"/>
      <c r="GYU18" s="1"/>
      <c r="GYV18" s="1"/>
      <c r="GYW18" s="1"/>
      <c r="GYX18" s="1"/>
      <c r="GYY18" s="1"/>
      <c r="GYZ18" s="1"/>
      <c r="GZA18" s="1"/>
      <c r="GZB18" s="1"/>
      <c r="GZC18" s="1"/>
      <c r="GZD18" s="1"/>
      <c r="GZE18" s="1"/>
      <c r="GZF18" s="1"/>
      <c r="GZG18" s="1"/>
      <c r="GZH18" s="1"/>
      <c r="GZI18" s="1"/>
      <c r="GZJ18" s="1"/>
      <c r="GZK18" s="1"/>
      <c r="GZL18" s="1"/>
      <c r="GZM18" s="1"/>
      <c r="GZN18" s="1"/>
      <c r="GZO18" s="1"/>
      <c r="GZP18" s="1"/>
      <c r="GZQ18" s="1"/>
      <c r="GZR18" s="1"/>
      <c r="GZS18" s="1"/>
      <c r="GZT18" s="1"/>
      <c r="GZU18" s="1"/>
      <c r="GZV18" s="1"/>
      <c r="GZW18" s="1"/>
      <c r="GZX18" s="1"/>
      <c r="GZY18" s="1"/>
      <c r="GZZ18" s="1"/>
      <c r="HAA18" s="1"/>
      <c r="HAB18" s="1"/>
      <c r="HAC18" s="1"/>
      <c r="HAD18" s="1"/>
      <c r="HAE18" s="1"/>
      <c r="HAF18" s="1"/>
      <c r="HAG18" s="1"/>
      <c r="HAH18" s="1"/>
      <c r="HAI18" s="1"/>
      <c r="HAJ18" s="1"/>
      <c r="HAK18" s="1"/>
      <c r="HAL18" s="1"/>
      <c r="HAM18" s="1"/>
      <c r="HAN18" s="1"/>
      <c r="HAO18" s="1"/>
      <c r="HAP18" s="1"/>
      <c r="HAQ18" s="1"/>
      <c r="HAR18" s="1"/>
      <c r="HAS18" s="1"/>
      <c r="HAT18" s="1"/>
      <c r="HAU18" s="1"/>
      <c r="HAV18" s="1"/>
      <c r="HAW18" s="1"/>
      <c r="HAX18" s="1"/>
      <c r="HAY18" s="1"/>
      <c r="HAZ18" s="1"/>
      <c r="HBA18" s="1"/>
      <c r="HBB18" s="1"/>
      <c r="HBC18" s="1"/>
      <c r="HBD18" s="1"/>
      <c r="HBE18" s="1"/>
      <c r="HBF18" s="1"/>
      <c r="HBG18" s="1"/>
      <c r="HBH18" s="1"/>
      <c r="HBI18" s="1"/>
      <c r="HBJ18" s="1"/>
      <c r="HBK18" s="1"/>
      <c r="HBL18" s="1"/>
      <c r="HBM18" s="1"/>
      <c r="HBN18" s="1"/>
      <c r="HBO18" s="1"/>
      <c r="HBP18" s="1"/>
      <c r="HBQ18" s="1"/>
      <c r="HBR18" s="1"/>
      <c r="HBS18" s="1"/>
      <c r="HBT18" s="1"/>
      <c r="HBU18" s="1"/>
      <c r="HBV18" s="1"/>
      <c r="HBW18" s="1"/>
      <c r="HBX18" s="1"/>
      <c r="HBY18" s="1"/>
      <c r="HBZ18" s="1"/>
      <c r="HCA18" s="1"/>
      <c r="HCB18" s="1"/>
      <c r="HCC18" s="1"/>
      <c r="HCD18" s="1"/>
      <c r="HCE18" s="1"/>
      <c r="HCF18" s="1"/>
      <c r="HCG18" s="1"/>
      <c r="HCH18" s="1"/>
      <c r="HCI18" s="1"/>
      <c r="HCJ18" s="1"/>
      <c r="HCK18" s="1"/>
      <c r="HCL18" s="1"/>
      <c r="HCM18" s="1"/>
      <c r="HCN18" s="1"/>
      <c r="HCO18" s="1"/>
      <c r="HCP18" s="1"/>
      <c r="HCQ18" s="1"/>
      <c r="HCR18" s="1"/>
      <c r="HCS18" s="1"/>
      <c r="HCT18" s="1"/>
      <c r="HCU18" s="1"/>
      <c r="HCV18" s="1"/>
      <c r="HCW18" s="1"/>
      <c r="HCX18" s="1"/>
      <c r="HCY18" s="1"/>
      <c r="HCZ18" s="1"/>
      <c r="HDA18" s="1"/>
      <c r="HDB18" s="1"/>
      <c r="HDC18" s="1"/>
      <c r="HDD18" s="1"/>
      <c r="HDE18" s="1"/>
      <c r="HDF18" s="1"/>
      <c r="HDG18" s="1"/>
      <c r="HDH18" s="1"/>
      <c r="HDI18" s="1"/>
      <c r="HDJ18" s="1"/>
      <c r="HDK18" s="1"/>
      <c r="HDL18" s="1"/>
      <c r="HDM18" s="1"/>
      <c r="HDN18" s="1"/>
      <c r="HDO18" s="1"/>
      <c r="HDP18" s="1"/>
      <c r="HDQ18" s="1"/>
      <c r="HDR18" s="1"/>
      <c r="HDS18" s="1"/>
      <c r="HDT18" s="1"/>
      <c r="HDU18" s="1"/>
      <c r="HDV18" s="1"/>
      <c r="HDW18" s="1"/>
      <c r="HDX18" s="1"/>
      <c r="HDY18" s="1"/>
      <c r="HDZ18" s="1"/>
      <c r="HEA18" s="1"/>
      <c r="HEB18" s="1"/>
      <c r="HEC18" s="1"/>
      <c r="HED18" s="1"/>
      <c r="HEE18" s="1"/>
      <c r="HEF18" s="1"/>
      <c r="HEG18" s="1"/>
      <c r="HEH18" s="1"/>
      <c r="HEI18" s="1"/>
      <c r="HEJ18" s="1"/>
      <c r="HEK18" s="1"/>
      <c r="HEL18" s="1"/>
      <c r="HEM18" s="1"/>
      <c r="HEN18" s="1"/>
      <c r="HEO18" s="1"/>
      <c r="HEP18" s="1"/>
      <c r="HEQ18" s="1"/>
      <c r="HER18" s="1"/>
      <c r="HES18" s="1"/>
      <c r="HET18" s="1"/>
      <c r="HEU18" s="1"/>
      <c r="HEV18" s="1"/>
      <c r="HEW18" s="1"/>
      <c r="HEX18" s="1"/>
      <c r="HEY18" s="1"/>
      <c r="HEZ18" s="1"/>
      <c r="HFA18" s="1"/>
      <c r="HFB18" s="1"/>
      <c r="HFC18" s="1"/>
      <c r="HFD18" s="1"/>
      <c r="HFE18" s="1"/>
      <c r="HFF18" s="1"/>
      <c r="HFG18" s="1"/>
      <c r="HFH18" s="1"/>
      <c r="HFI18" s="1"/>
      <c r="HFJ18" s="1"/>
      <c r="HFK18" s="1"/>
      <c r="HFL18" s="1"/>
      <c r="HFM18" s="1"/>
      <c r="HFN18" s="1"/>
      <c r="HFO18" s="1"/>
      <c r="HFP18" s="1"/>
      <c r="HFQ18" s="1"/>
      <c r="HFR18" s="1"/>
      <c r="HFS18" s="1"/>
      <c r="HFT18" s="1"/>
      <c r="HFU18" s="1"/>
      <c r="HFV18" s="1"/>
      <c r="HFW18" s="1"/>
      <c r="HFX18" s="1"/>
      <c r="HFY18" s="1"/>
      <c r="HFZ18" s="1"/>
      <c r="HGA18" s="1"/>
      <c r="HGB18" s="1"/>
      <c r="HGC18" s="1"/>
      <c r="HGD18" s="1"/>
      <c r="HGE18" s="1"/>
      <c r="HGF18" s="1"/>
      <c r="HGG18" s="1"/>
      <c r="HGH18" s="1"/>
      <c r="HGI18" s="1"/>
      <c r="HGJ18" s="1"/>
      <c r="HGK18" s="1"/>
      <c r="HGL18" s="1"/>
      <c r="HGM18" s="1"/>
      <c r="HGN18" s="1"/>
      <c r="HGO18" s="1"/>
      <c r="HGP18" s="1"/>
      <c r="HGQ18" s="1"/>
      <c r="HGR18" s="1"/>
      <c r="HGS18" s="1"/>
      <c r="HGT18" s="1"/>
      <c r="HGU18" s="1"/>
      <c r="HGV18" s="1"/>
      <c r="HGW18" s="1"/>
      <c r="HGX18" s="1"/>
      <c r="HGY18" s="1"/>
      <c r="HGZ18" s="1"/>
      <c r="HHA18" s="1"/>
      <c r="HHB18" s="1"/>
      <c r="HHC18" s="1"/>
      <c r="HHD18" s="1"/>
      <c r="HHE18" s="1"/>
      <c r="HHF18" s="1"/>
      <c r="HHG18" s="1"/>
      <c r="HHH18" s="1"/>
      <c r="HHI18" s="1"/>
      <c r="HHJ18" s="1"/>
      <c r="HHK18" s="1"/>
      <c r="HHL18" s="1"/>
      <c r="HHM18" s="1"/>
      <c r="HHN18" s="1"/>
      <c r="HHO18" s="1"/>
      <c r="HHP18" s="1"/>
      <c r="HHQ18" s="1"/>
      <c r="HHR18" s="1"/>
      <c r="HHS18" s="1"/>
      <c r="HHT18" s="1"/>
      <c r="HHU18" s="1"/>
      <c r="HHV18" s="1"/>
      <c r="HHW18" s="1"/>
      <c r="HHX18" s="1"/>
      <c r="HHY18" s="1"/>
      <c r="HHZ18" s="1"/>
      <c r="HIA18" s="1"/>
      <c r="HIB18" s="1"/>
      <c r="HIC18" s="1"/>
      <c r="HID18" s="1"/>
      <c r="HIE18" s="1"/>
      <c r="HIF18" s="1"/>
      <c r="HIG18" s="1"/>
      <c r="HIH18" s="1"/>
      <c r="HII18" s="1"/>
      <c r="HIJ18" s="1"/>
      <c r="HIK18" s="1"/>
      <c r="HIL18" s="1"/>
      <c r="HIM18" s="1"/>
      <c r="HIN18" s="1"/>
      <c r="HIO18" s="1"/>
      <c r="HIP18" s="1"/>
      <c r="HIQ18" s="1"/>
      <c r="HIR18" s="1"/>
      <c r="HIS18" s="1"/>
      <c r="HIT18" s="1"/>
      <c r="HIU18" s="1"/>
      <c r="HIV18" s="1"/>
      <c r="HIW18" s="1"/>
      <c r="HIX18" s="1"/>
      <c r="HIY18" s="1"/>
      <c r="HIZ18" s="1"/>
      <c r="HJA18" s="1"/>
      <c r="HJB18" s="1"/>
      <c r="HJC18" s="1"/>
      <c r="HJD18" s="1"/>
      <c r="HJE18" s="1"/>
      <c r="HJF18" s="1"/>
      <c r="HJG18" s="1"/>
      <c r="HJH18" s="1"/>
      <c r="HJI18" s="1"/>
      <c r="HJJ18" s="1"/>
      <c r="HJK18" s="1"/>
      <c r="HJL18" s="1"/>
      <c r="HJM18" s="1"/>
      <c r="HJN18" s="1"/>
      <c r="HJO18" s="1"/>
      <c r="HJP18" s="1"/>
      <c r="HJQ18" s="1"/>
      <c r="HJR18" s="1"/>
      <c r="HJS18" s="1"/>
      <c r="HJT18" s="1"/>
      <c r="HJU18" s="1"/>
      <c r="HJV18" s="1"/>
      <c r="HJW18" s="1"/>
      <c r="HJX18" s="1"/>
      <c r="HJY18" s="1"/>
      <c r="HJZ18" s="1"/>
      <c r="HKA18" s="1"/>
      <c r="HKB18" s="1"/>
      <c r="HKC18" s="1"/>
      <c r="HKD18" s="1"/>
      <c r="HKE18" s="1"/>
      <c r="HKF18" s="1"/>
      <c r="HKG18" s="1"/>
      <c r="HKH18" s="1"/>
      <c r="HKI18" s="1"/>
      <c r="HKJ18" s="1"/>
      <c r="HKK18" s="1"/>
      <c r="HKL18" s="1"/>
      <c r="HKM18" s="1"/>
      <c r="HKN18" s="1"/>
      <c r="HKO18" s="1"/>
      <c r="HKP18" s="1"/>
      <c r="HKQ18" s="1"/>
      <c r="HKR18" s="1"/>
      <c r="HKS18" s="1"/>
      <c r="HKT18" s="1"/>
      <c r="HKU18" s="1"/>
      <c r="HKV18" s="1"/>
      <c r="HKW18" s="1"/>
      <c r="HKX18" s="1"/>
      <c r="HKY18" s="1"/>
      <c r="HKZ18" s="1"/>
      <c r="HLA18" s="1"/>
      <c r="HLB18" s="1"/>
      <c r="HLC18" s="1"/>
      <c r="HLD18" s="1"/>
      <c r="HLE18" s="1"/>
      <c r="HLF18" s="1"/>
      <c r="HLG18" s="1"/>
      <c r="HLH18" s="1"/>
      <c r="HLI18" s="1"/>
      <c r="HLJ18" s="1"/>
      <c r="HLK18" s="1"/>
      <c r="HLL18" s="1"/>
      <c r="HLM18" s="1"/>
      <c r="HLN18" s="1"/>
      <c r="HLO18" s="1"/>
      <c r="HLP18" s="1"/>
      <c r="HLQ18" s="1"/>
      <c r="HLR18" s="1"/>
      <c r="HLS18" s="1"/>
      <c r="HLT18" s="1"/>
      <c r="HLU18" s="1"/>
      <c r="HLV18" s="1"/>
      <c r="HLW18" s="1"/>
      <c r="HLX18" s="1"/>
      <c r="HLY18" s="1"/>
      <c r="HLZ18" s="1"/>
      <c r="HMA18" s="1"/>
      <c r="HMB18" s="1"/>
      <c r="HMC18" s="1"/>
      <c r="HMD18" s="1"/>
      <c r="HME18" s="1"/>
      <c r="HMF18" s="1"/>
      <c r="HMG18" s="1"/>
      <c r="HMH18" s="1"/>
      <c r="HMI18" s="1"/>
      <c r="HMJ18" s="1"/>
      <c r="HMK18" s="1"/>
      <c r="HML18" s="1"/>
      <c r="HMM18" s="1"/>
      <c r="HMN18" s="1"/>
      <c r="HMO18" s="1"/>
      <c r="HMP18" s="1"/>
      <c r="HMQ18" s="1"/>
      <c r="HMR18" s="1"/>
      <c r="HMS18" s="1"/>
      <c r="HMT18" s="1"/>
      <c r="HMU18" s="1"/>
      <c r="HMV18" s="1"/>
      <c r="HMW18" s="1"/>
      <c r="HMX18" s="1"/>
      <c r="HMY18" s="1"/>
      <c r="HMZ18" s="1"/>
      <c r="HNA18" s="1"/>
      <c r="HNB18" s="1"/>
      <c r="HNC18" s="1"/>
      <c r="HND18" s="1"/>
      <c r="HNE18" s="1"/>
      <c r="HNF18" s="1"/>
      <c r="HNG18" s="1"/>
      <c r="HNH18" s="1"/>
      <c r="HNI18" s="1"/>
      <c r="HNJ18" s="1"/>
      <c r="HNK18" s="1"/>
      <c r="HNL18" s="1"/>
      <c r="HNM18" s="1"/>
      <c r="HNN18" s="1"/>
      <c r="HNO18" s="1"/>
      <c r="HNP18" s="1"/>
      <c r="HNQ18" s="1"/>
      <c r="HNR18" s="1"/>
      <c r="HNS18" s="1"/>
      <c r="HNT18" s="1"/>
      <c r="HNU18" s="1"/>
      <c r="HNV18" s="1"/>
      <c r="HNW18" s="1"/>
      <c r="HNX18" s="1"/>
      <c r="HNY18" s="1"/>
      <c r="HNZ18" s="1"/>
      <c r="HOA18" s="1"/>
      <c r="HOB18" s="1"/>
      <c r="HOC18" s="1"/>
      <c r="HOD18" s="1"/>
      <c r="HOE18" s="1"/>
      <c r="HOF18" s="1"/>
      <c r="HOG18" s="1"/>
      <c r="HOH18" s="1"/>
      <c r="HOI18" s="1"/>
      <c r="HOJ18" s="1"/>
      <c r="HOK18" s="1"/>
      <c r="HOL18" s="1"/>
      <c r="HOM18" s="1"/>
      <c r="HON18" s="1"/>
      <c r="HOO18" s="1"/>
      <c r="HOP18" s="1"/>
      <c r="HOQ18" s="1"/>
      <c r="HOR18" s="1"/>
      <c r="HOS18" s="1"/>
      <c r="HOT18" s="1"/>
      <c r="HOU18" s="1"/>
      <c r="HOV18" s="1"/>
      <c r="HOW18" s="1"/>
      <c r="HOX18" s="1"/>
      <c r="HOY18" s="1"/>
      <c r="HOZ18" s="1"/>
      <c r="HPA18" s="1"/>
      <c r="HPB18" s="1"/>
      <c r="HPC18" s="1"/>
      <c r="HPD18" s="1"/>
      <c r="HPE18" s="1"/>
      <c r="HPF18" s="1"/>
      <c r="HPG18" s="1"/>
      <c r="HPH18" s="1"/>
      <c r="HPI18" s="1"/>
      <c r="HPJ18" s="1"/>
      <c r="HPK18" s="1"/>
      <c r="HPL18" s="1"/>
      <c r="HPM18" s="1"/>
      <c r="HPN18" s="1"/>
      <c r="HPO18" s="1"/>
      <c r="HPP18" s="1"/>
      <c r="HPQ18" s="1"/>
      <c r="HPR18" s="1"/>
      <c r="HPS18" s="1"/>
      <c r="HPT18" s="1"/>
      <c r="HPU18" s="1"/>
      <c r="HPV18" s="1"/>
      <c r="HPW18" s="1"/>
      <c r="HPX18" s="1"/>
      <c r="HPY18" s="1"/>
      <c r="HPZ18" s="1"/>
      <c r="HQA18" s="1"/>
      <c r="HQB18" s="1"/>
      <c r="HQC18" s="1"/>
      <c r="HQD18" s="1"/>
      <c r="HQE18" s="1"/>
      <c r="HQF18" s="1"/>
      <c r="HQG18" s="1"/>
      <c r="HQH18" s="1"/>
      <c r="HQI18" s="1"/>
      <c r="HQJ18" s="1"/>
      <c r="HQK18" s="1"/>
      <c r="HQL18" s="1"/>
      <c r="HQM18" s="1"/>
      <c r="HQN18" s="1"/>
      <c r="HQO18" s="1"/>
      <c r="HQP18" s="1"/>
      <c r="HQQ18" s="1"/>
      <c r="HQR18" s="1"/>
      <c r="HQS18" s="1"/>
      <c r="HQT18" s="1"/>
      <c r="HQU18" s="1"/>
      <c r="HQV18" s="1"/>
      <c r="HQW18" s="1"/>
      <c r="HQX18" s="1"/>
      <c r="HQY18" s="1"/>
      <c r="HQZ18" s="1"/>
      <c r="HRA18" s="1"/>
      <c r="HRB18" s="1"/>
      <c r="HRC18" s="1"/>
      <c r="HRD18" s="1"/>
      <c r="HRE18" s="1"/>
      <c r="HRF18" s="1"/>
      <c r="HRG18" s="1"/>
      <c r="HRH18" s="1"/>
      <c r="HRI18" s="1"/>
      <c r="HRJ18" s="1"/>
      <c r="HRK18" s="1"/>
      <c r="HRL18" s="1"/>
      <c r="HRM18" s="1"/>
      <c r="HRN18" s="1"/>
      <c r="HRO18" s="1"/>
      <c r="HRP18" s="1"/>
      <c r="HRQ18" s="1"/>
      <c r="HRR18" s="1"/>
      <c r="HRS18" s="1"/>
      <c r="HRT18" s="1"/>
      <c r="HRU18" s="1"/>
      <c r="HRV18" s="1"/>
      <c r="HRW18" s="1"/>
      <c r="HRX18" s="1"/>
      <c r="HRY18" s="1"/>
      <c r="HRZ18" s="1"/>
      <c r="HSA18" s="1"/>
      <c r="HSB18" s="1"/>
      <c r="HSC18" s="1"/>
      <c r="HSD18" s="1"/>
      <c r="HSE18" s="1"/>
      <c r="HSF18" s="1"/>
      <c r="HSG18" s="1"/>
      <c r="HSH18" s="1"/>
      <c r="HSI18" s="1"/>
      <c r="HSJ18" s="1"/>
      <c r="HSK18" s="1"/>
      <c r="HSL18" s="1"/>
      <c r="HSM18" s="1"/>
      <c r="HSN18" s="1"/>
      <c r="HSO18" s="1"/>
      <c r="HSP18" s="1"/>
      <c r="HSQ18" s="1"/>
      <c r="HSR18" s="1"/>
      <c r="HSS18" s="1"/>
      <c r="HST18" s="1"/>
      <c r="HSU18" s="1"/>
      <c r="HSV18" s="1"/>
      <c r="HSW18" s="1"/>
      <c r="HSX18" s="1"/>
      <c r="HSY18" s="1"/>
      <c r="HSZ18" s="1"/>
      <c r="HTA18" s="1"/>
      <c r="HTB18" s="1"/>
      <c r="HTC18" s="1"/>
      <c r="HTD18" s="1"/>
      <c r="HTE18" s="1"/>
      <c r="HTF18" s="1"/>
      <c r="HTG18" s="1"/>
      <c r="HTH18" s="1"/>
      <c r="HTI18" s="1"/>
      <c r="HTJ18" s="1"/>
      <c r="HTK18" s="1"/>
      <c r="HTL18" s="1"/>
      <c r="HTM18" s="1"/>
      <c r="HTN18" s="1"/>
      <c r="HTO18" s="1"/>
      <c r="HTP18" s="1"/>
      <c r="HTQ18" s="1"/>
      <c r="HTR18" s="1"/>
      <c r="HTS18" s="1"/>
      <c r="HTT18" s="1"/>
      <c r="HTU18" s="1"/>
      <c r="HTV18" s="1"/>
      <c r="HTW18" s="1"/>
      <c r="HTX18" s="1"/>
      <c r="HTY18" s="1"/>
      <c r="HTZ18" s="1"/>
      <c r="HUA18" s="1"/>
      <c r="HUB18" s="1"/>
      <c r="HUC18" s="1"/>
      <c r="HUD18" s="1"/>
      <c r="HUE18" s="1"/>
      <c r="HUF18" s="1"/>
      <c r="HUG18" s="1"/>
      <c r="HUH18" s="1"/>
      <c r="HUI18" s="1"/>
      <c r="HUJ18" s="1"/>
      <c r="HUK18" s="1"/>
      <c r="HUL18" s="1"/>
      <c r="HUM18" s="1"/>
      <c r="HUN18" s="1"/>
      <c r="HUO18" s="1"/>
      <c r="HUP18" s="1"/>
      <c r="HUQ18" s="1"/>
      <c r="HUR18" s="1"/>
      <c r="HUS18" s="1"/>
      <c r="HUT18" s="1"/>
      <c r="HUU18" s="1"/>
      <c r="HUV18" s="1"/>
      <c r="HUW18" s="1"/>
      <c r="HUX18" s="1"/>
      <c r="HUY18" s="1"/>
      <c r="HUZ18" s="1"/>
      <c r="HVA18" s="1"/>
      <c r="HVB18" s="1"/>
      <c r="HVC18" s="1"/>
      <c r="HVD18" s="1"/>
      <c r="HVE18" s="1"/>
      <c r="HVF18" s="1"/>
      <c r="HVG18" s="1"/>
      <c r="HVH18" s="1"/>
      <c r="HVI18" s="1"/>
      <c r="HVJ18" s="1"/>
      <c r="HVK18" s="1"/>
      <c r="HVL18" s="1"/>
      <c r="HVM18" s="1"/>
      <c r="HVN18" s="1"/>
      <c r="HVO18" s="1"/>
      <c r="HVP18" s="1"/>
      <c r="HVQ18" s="1"/>
      <c r="HVR18" s="1"/>
      <c r="HVS18" s="1"/>
      <c r="HVT18" s="1"/>
      <c r="HVU18" s="1"/>
      <c r="HVV18" s="1"/>
      <c r="HVW18" s="1"/>
      <c r="HVX18" s="1"/>
      <c r="HVY18" s="1"/>
      <c r="HVZ18" s="1"/>
      <c r="HWA18" s="1"/>
      <c r="HWB18" s="1"/>
      <c r="HWC18" s="1"/>
      <c r="HWD18" s="1"/>
      <c r="HWE18" s="1"/>
      <c r="HWF18" s="1"/>
      <c r="HWG18" s="1"/>
      <c r="HWH18" s="1"/>
      <c r="HWI18" s="1"/>
      <c r="HWJ18" s="1"/>
      <c r="HWK18" s="1"/>
      <c r="HWL18" s="1"/>
      <c r="HWM18" s="1"/>
      <c r="HWN18" s="1"/>
      <c r="HWO18" s="1"/>
      <c r="HWP18" s="1"/>
      <c r="HWQ18" s="1"/>
      <c r="HWR18" s="1"/>
      <c r="HWS18" s="1"/>
      <c r="HWT18" s="1"/>
      <c r="HWU18" s="1"/>
      <c r="HWV18" s="1"/>
      <c r="HWW18" s="1"/>
      <c r="HWX18" s="1"/>
      <c r="HWY18" s="1"/>
      <c r="HWZ18" s="1"/>
      <c r="HXA18" s="1"/>
      <c r="HXB18" s="1"/>
      <c r="HXC18" s="1"/>
      <c r="HXD18" s="1"/>
      <c r="HXE18" s="1"/>
      <c r="HXF18" s="1"/>
      <c r="HXG18" s="1"/>
      <c r="HXH18" s="1"/>
      <c r="HXI18" s="1"/>
      <c r="HXJ18" s="1"/>
      <c r="HXK18" s="1"/>
      <c r="HXL18" s="1"/>
      <c r="HXM18" s="1"/>
      <c r="HXN18" s="1"/>
      <c r="HXO18" s="1"/>
      <c r="HXP18" s="1"/>
      <c r="HXQ18" s="1"/>
      <c r="HXR18" s="1"/>
      <c r="HXS18" s="1"/>
      <c r="HXT18" s="1"/>
      <c r="HXU18" s="1"/>
      <c r="HXV18" s="1"/>
      <c r="HXW18" s="1"/>
      <c r="HXX18" s="1"/>
      <c r="HXY18" s="1"/>
      <c r="HXZ18" s="1"/>
      <c r="HYA18" s="1"/>
      <c r="HYB18" s="1"/>
      <c r="HYC18" s="1"/>
      <c r="HYD18" s="1"/>
      <c r="HYE18" s="1"/>
      <c r="HYF18" s="1"/>
      <c r="HYG18" s="1"/>
      <c r="HYH18" s="1"/>
      <c r="HYI18" s="1"/>
      <c r="HYJ18" s="1"/>
      <c r="HYK18" s="1"/>
      <c r="HYL18" s="1"/>
      <c r="HYM18" s="1"/>
      <c r="HYN18" s="1"/>
      <c r="HYO18" s="1"/>
      <c r="HYP18" s="1"/>
      <c r="HYQ18" s="1"/>
      <c r="HYR18" s="1"/>
      <c r="HYS18" s="1"/>
      <c r="HYT18" s="1"/>
      <c r="HYU18" s="1"/>
      <c r="HYV18" s="1"/>
      <c r="HYW18" s="1"/>
      <c r="HYX18" s="1"/>
      <c r="HYY18" s="1"/>
      <c r="HYZ18" s="1"/>
      <c r="HZA18" s="1"/>
      <c r="HZB18" s="1"/>
      <c r="HZC18" s="1"/>
      <c r="HZD18" s="1"/>
      <c r="HZE18" s="1"/>
      <c r="HZF18" s="1"/>
      <c r="HZG18" s="1"/>
      <c r="HZH18" s="1"/>
      <c r="HZI18" s="1"/>
      <c r="HZJ18" s="1"/>
      <c r="HZK18" s="1"/>
      <c r="HZL18" s="1"/>
      <c r="HZM18" s="1"/>
      <c r="HZN18" s="1"/>
      <c r="HZO18" s="1"/>
      <c r="HZP18" s="1"/>
      <c r="HZQ18" s="1"/>
      <c r="HZR18" s="1"/>
      <c r="HZS18" s="1"/>
      <c r="HZT18" s="1"/>
      <c r="HZU18" s="1"/>
      <c r="HZV18" s="1"/>
      <c r="HZW18" s="1"/>
      <c r="HZX18" s="1"/>
      <c r="HZY18" s="1"/>
      <c r="HZZ18" s="1"/>
      <c r="IAA18" s="1"/>
      <c r="IAB18" s="1"/>
      <c r="IAC18" s="1"/>
      <c r="IAD18" s="1"/>
      <c r="IAE18" s="1"/>
      <c r="IAF18" s="1"/>
      <c r="IAG18" s="1"/>
      <c r="IAH18" s="1"/>
      <c r="IAI18" s="1"/>
      <c r="IAJ18" s="1"/>
      <c r="IAK18" s="1"/>
      <c r="IAL18" s="1"/>
      <c r="IAM18" s="1"/>
      <c r="IAN18" s="1"/>
      <c r="IAO18" s="1"/>
      <c r="IAP18" s="1"/>
      <c r="IAQ18" s="1"/>
      <c r="IAR18" s="1"/>
      <c r="IAS18" s="1"/>
      <c r="IAT18" s="1"/>
      <c r="IAU18" s="1"/>
      <c r="IAV18" s="1"/>
      <c r="IAW18" s="1"/>
      <c r="IAX18" s="1"/>
      <c r="IAY18" s="1"/>
      <c r="IAZ18" s="1"/>
      <c r="IBA18" s="1"/>
      <c r="IBB18" s="1"/>
      <c r="IBC18" s="1"/>
      <c r="IBD18" s="1"/>
      <c r="IBE18" s="1"/>
      <c r="IBF18" s="1"/>
      <c r="IBG18" s="1"/>
      <c r="IBH18" s="1"/>
      <c r="IBI18" s="1"/>
      <c r="IBJ18" s="1"/>
      <c r="IBK18" s="1"/>
      <c r="IBL18" s="1"/>
      <c r="IBM18" s="1"/>
      <c r="IBN18" s="1"/>
      <c r="IBO18" s="1"/>
      <c r="IBP18" s="1"/>
      <c r="IBQ18" s="1"/>
      <c r="IBR18" s="1"/>
      <c r="IBS18" s="1"/>
      <c r="IBT18" s="1"/>
      <c r="IBU18" s="1"/>
      <c r="IBV18" s="1"/>
      <c r="IBW18" s="1"/>
      <c r="IBX18" s="1"/>
      <c r="IBY18" s="1"/>
      <c r="IBZ18" s="1"/>
      <c r="ICA18" s="1"/>
      <c r="ICB18" s="1"/>
      <c r="ICC18" s="1"/>
      <c r="ICD18" s="1"/>
      <c r="ICE18" s="1"/>
      <c r="ICF18" s="1"/>
      <c r="ICG18" s="1"/>
      <c r="ICH18" s="1"/>
      <c r="ICI18" s="1"/>
      <c r="ICJ18" s="1"/>
      <c r="ICK18" s="1"/>
      <c r="ICL18" s="1"/>
      <c r="ICM18" s="1"/>
      <c r="ICN18" s="1"/>
      <c r="ICO18" s="1"/>
      <c r="ICP18" s="1"/>
      <c r="ICQ18" s="1"/>
      <c r="ICR18" s="1"/>
      <c r="ICS18" s="1"/>
      <c r="ICT18" s="1"/>
      <c r="ICU18" s="1"/>
      <c r="ICV18" s="1"/>
      <c r="ICW18" s="1"/>
      <c r="ICX18" s="1"/>
      <c r="ICY18" s="1"/>
      <c r="ICZ18" s="1"/>
      <c r="IDA18" s="1"/>
      <c r="IDB18" s="1"/>
      <c r="IDC18" s="1"/>
      <c r="IDD18" s="1"/>
      <c r="IDE18" s="1"/>
      <c r="IDF18" s="1"/>
      <c r="IDG18" s="1"/>
      <c r="IDH18" s="1"/>
      <c r="IDI18" s="1"/>
      <c r="IDJ18" s="1"/>
      <c r="IDK18" s="1"/>
      <c r="IDL18" s="1"/>
      <c r="IDM18" s="1"/>
      <c r="IDN18" s="1"/>
      <c r="IDO18" s="1"/>
      <c r="IDP18" s="1"/>
      <c r="IDQ18" s="1"/>
      <c r="IDR18" s="1"/>
      <c r="IDS18" s="1"/>
      <c r="IDT18" s="1"/>
      <c r="IDU18" s="1"/>
      <c r="IDV18" s="1"/>
      <c r="IDW18" s="1"/>
      <c r="IDX18" s="1"/>
      <c r="IDY18" s="1"/>
      <c r="IDZ18" s="1"/>
      <c r="IEA18" s="1"/>
      <c r="IEB18" s="1"/>
      <c r="IEC18" s="1"/>
      <c r="IED18" s="1"/>
      <c r="IEE18" s="1"/>
      <c r="IEF18" s="1"/>
      <c r="IEG18" s="1"/>
      <c r="IEH18" s="1"/>
      <c r="IEI18" s="1"/>
      <c r="IEJ18" s="1"/>
      <c r="IEK18" s="1"/>
      <c r="IEL18" s="1"/>
      <c r="IEM18" s="1"/>
      <c r="IEN18" s="1"/>
      <c r="IEO18" s="1"/>
      <c r="IEP18" s="1"/>
      <c r="IEQ18" s="1"/>
      <c r="IER18" s="1"/>
      <c r="IES18" s="1"/>
      <c r="IET18" s="1"/>
      <c r="IEU18" s="1"/>
      <c r="IEV18" s="1"/>
      <c r="IEW18" s="1"/>
      <c r="IEX18" s="1"/>
      <c r="IEY18" s="1"/>
      <c r="IEZ18" s="1"/>
      <c r="IFA18" s="1"/>
      <c r="IFB18" s="1"/>
      <c r="IFC18" s="1"/>
      <c r="IFD18" s="1"/>
      <c r="IFE18" s="1"/>
      <c r="IFF18" s="1"/>
      <c r="IFG18" s="1"/>
      <c r="IFH18" s="1"/>
      <c r="IFI18" s="1"/>
      <c r="IFJ18" s="1"/>
      <c r="IFK18" s="1"/>
      <c r="IFL18" s="1"/>
      <c r="IFM18" s="1"/>
      <c r="IFN18" s="1"/>
      <c r="IFO18" s="1"/>
      <c r="IFP18" s="1"/>
      <c r="IFQ18" s="1"/>
      <c r="IFR18" s="1"/>
      <c r="IFS18" s="1"/>
      <c r="IFT18" s="1"/>
      <c r="IFU18" s="1"/>
      <c r="IFV18" s="1"/>
      <c r="IFW18" s="1"/>
      <c r="IFX18" s="1"/>
      <c r="IFY18" s="1"/>
      <c r="IFZ18" s="1"/>
      <c r="IGA18" s="1"/>
      <c r="IGB18" s="1"/>
      <c r="IGC18" s="1"/>
      <c r="IGD18" s="1"/>
      <c r="IGE18" s="1"/>
      <c r="IGF18" s="1"/>
      <c r="IGG18" s="1"/>
      <c r="IGH18" s="1"/>
      <c r="IGI18" s="1"/>
      <c r="IGJ18" s="1"/>
      <c r="IGK18" s="1"/>
      <c r="IGL18" s="1"/>
      <c r="IGM18" s="1"/>
      <c r="IGN18" s="1"/>
      <c r="IGO18" s="1"/>
      <c r="IGP18" s="1"/>
      <c r="IGQ18" s="1"/>
      <c r="IGR18" s="1"/>
      <c r="IGS18" s="1"/>
      <c r="IGT18" s="1"/>
      <c r="IGU18" s="1"/>
      <c r="IGV18" s="1"/>
      <c r="IGW18" s="1"/>
      <c r="IGX18" s="1"/>
      <c r="IGY18" s="1"/>
      <c r="IGZ18" s="1"/>
      <c r="IHA18" s="1"/>
      <c r="IHB18" s="1"/>
      <c r="IHC18" s="1"/>
      <c r="IHD18" s="1"/>
      <c r="IHE18" s="1"/>
      <c r="IHF18" s="1"/>
      <c r="IHG18" s="1"/>
      <c r="IHH18" s="1"/>
      <c r="IHI18" s="1"/>
      <c r="IHJ18" s="1"/>
      <c r="IHK18" s="1"/>
      <c r="IHL18" s="1"/>
      <c r="IHM18" s="1"/>
      <c r="IHN18" s="1"/>
      <c r="IHO18" s="1"/>
      <c r="IHP18" s="1"/>
      <c r="IHQ18" s="1"/>
      <c r="IHR18" s="1"/>
      <c r="IHS18" s="1"/>
      <c r="IHT18" s="1"/>
      <c r="IHU18" s="1"/>
      <c r="IHV18" s="1"/>
      <c r="IHW18" s="1"/>
      <c r="IHX18" s="1"/>
      <c r="IHY18" s="1"/>
      <c r="IHZ18" s="1"/>
      <c r="IIA18" s="1"/>
      <c r="IIB18" s="1"/>
      <c r="IIC18" s="1"/>
      <c r="IID18" s="1"/>
      <c r="IIE18" s="1"/>
      <c r="IIF18" s="1"/>
      <c r="IIG18" s="1"/>
      <c r="IIH18" s="1"/>
      <c r="III18" s="1"/>
      <c r="IIJ18" s="1"/>
      <c r="IIK18" s="1"/>
      <c r="IIL18" s="1"/>
      <c r="IIM18" s="1"/>
      <c r="IIN18" s="1"/>
      <c r="IIO18" s="1"/>
      <c r="IIP18" s="1"/>
      <c r="IIQ18" s="1"/>
      <c r="IIR18" s="1"/>
      <c r="IIS18" s="1"/>
      <c r="IIT18" s="1"/>
      <c r="IIU18" s="1"/>
      <c r="IIV18" s="1"/>
      <c r="IIW18" s="1"/>
      <c r="IIX18" s="1"/>
      <c r="IIY18" s="1"/>
      <c r="IIZ18" s="1"/>
      <c r="IJA18" s="1"/>
      <c r="IJB18" s="1"/>
      <c r="IJC18" s="1"/>
      <c r="IJD18" s="1"/>
      <c r="IJE18" s="1"/>
      <c r="IJF18" s="1"/>
      <c r="IJG18" s="1"/>
      <c r="IJH18" s="1"/>
      <c r="IJI18" s="1"/>
      <c r="IJJ18" s="1"/>
      <c r="IJK18" s="1"/>
      <c r="IJL18" s="1"/>
      <c r="IJM18" s="1"/>
      <c r="IJN18" s="1"/>
      <c r="IJO18" s="1"/>
      <c r="IJP18" s="1"/>
      <c r="IJQ18" s="1"/>
      <c r="IJR18" s="1"/>
      <c r="IJS18" s="1"/>
      <c r="IJT18" s="1"/>
      <c r="IJU18" s="1"/>
      <c r="IJV18" s="1"/>
      <c r="IJW18" s="1"/>
      <c r="IJX18" s="1"/>
      <c r="IJY18" s="1"/>
      <c r="IJZ18" s="1"/>
      <c r="IKA18" s="1"/>
      <c r="IKB18" s="1"/>
      <c r="IKC18" s="1"/>
      <c r="IKD18" s="1"/>
      <c r="IKE18" s="1"/>
      <c r="IKF18" s="1"/>
      <c r="IKG18" s="1"/>
      <c r="IKH18" s="1"/>
      <c r="IKI18" s="1"/>
      <c r="IKJ18" s="1"/>
      <c r="IKK18" s="1"/>
      <c r="IKL18" s="1"/>
      <c r="IKM18" s="1"/>
      <c r="IKN18" s="1"/>
      <c r="IKO18" s="1"/>
      <c r="IKP18" s="1"/>
      <c r="IKQ18" s="1"/>
      <c r="IKR18" s="1"/>
      <c r="IKS18" s="1"/>
      <c r="IKT18" s="1"/>
      <c r="IKU18" s="1"/>
      <c r="IKV18" s="1"/>
      <c r="IKW18" s="1"/>
      <c r="IKX18" s="1"/>
      <c r="IKY18" s="1"/>
      <c r="IKZ18" s="1"/>
      <c r="ILA18" s="1"/>
      <c r="ILB18" s="1"/>
      <c r="ILC18" s="1"/>
      <c r="ILD18" s="1"/>
      <c r="ILE18" s="1"/>
      <c r="ILF18" s="1"/>
      <c r="ILG18" s="1"/>
      <c r="ILH18" s="1"/>
      <c r="ILI18" s="1"/>
      <c r="ILJ18" s="1"/>
      <c r="ILK18" s="1"/>
      <c r="ILL18" s="1"/>
      <c r="ILM18" s="1"/>
      <c r="ILN18" s="1"/>
      <c r="ILO18" s="1"/>
      <c r="ILP18" s="1"/>
      <c r="ILQ18" s="1"/>
      <c r="ILR18" s="1"/>
      <c r="ILS18" s="1"/>
      <c r="ILT18" s="1"/>
      <c r="ILU18" s="1"/>
      <c r="ILV18" s="1"/>
      <c r="ILW18" s="1"/>
      <c r="ILX18" s="1"/>
      <c r="ILY18" s="1"/>
      <c r="ILZ18" s="1"/>
      <c r="IMA18" s="1"/>
      <c r="IMB18" s="1"/>
      <c r="IMC18" s="1"/>
      <c r="IMD18" s="1"/>
      <c r="IME18" s="1"/>
      <c r="IMF18" s="1"/>
      <c r="IMG18" s="1"/>
      <c r="IMH18" s="1"/>
      <c r="IMI18" s="1"/>
      <c r="IMJ18" s="1"/>
      <c r="IMK18" s="1"/>
      <c r="IML18" s="1"/>
      <c r="IMM18" s="1"/>
      <c r="IMN18" s="1"/>
      <c r="IMO18" s="1"/>
      <c r="IMP18" s="1"/>
      <c r="IMQ18" s="1"/>
      <c r="IMR18" s="1"/>
      <c r="IMS18" s="1"/>
      <c r="IMT18" s="1"/>
      <c r="IMU18" s="1"/>
      <c r="IMV18" s="1"/>
      <c r="IMW18" s="1"/>
      <c r="IMX18" s="1"/>
      <c r="IMY18" s="1"/>
      <c r="IMZ18" s="1"/>
      <c r="INA18" s="1"/>
      <c r="INB18" s="1"/>
      <c r="INC18" s="1"/>
      <c r="IND18" s="1"/>
      <c r="INE18" s="1"/>
      <c r="INF18" s="1"/>
      <c r="ING18" s="1"/>
      <c r="INH18" s="1"/>
      <c r="INI18" s="1"/>
      <c r="INJ18" s="1"/>
      <c r="INK18" s="1"/>
      <c r="INL18" s="1"/>
      <c r="INM18" s="1"/>
      <c r="INN18" s="1"/>
      <c r="INO18" s="1"/>
      <c r="INP18" s="1"/>
      <c r="INQ18" s="1"/>
      <c r="INR18" s="1"/>
      <c r="INS18" s="1"/>
      <c r="INT18" s="1"/>
      <c r="INU18" s="1"/>
      <c r="INV18" s="1"/>
      <c r="INW18" s="1"/>
      <c r="INX18" s="1"/>
      <c r="INY18" s="1"/>
      <c r="INZ18" s="1"/>
      <c r="IOA18" s="1"/>
      <c r="IOB18" s="1"/>
      <c r="IOC18" s="1"/>
      <c r="IOD18" s="1"/>
      <c r="IOE18" s="1"/>
      <c r="IOF18" s="1"/>
      <c r="IOG18" s="1"/>
      <c r="IOH18" s="1"/>
      <c r="IOI18" s="1"/>
      <c r="IOJ18" s="1"/>
      <c r="IOK18" s="1"/>
      <c r="IOL18" s="1"/>
      <c r="IOM18" s="1"/>
      <c r="ION18" s="1"/>
      <c r="IOO18" s="1"/>
      <c r="IOP18" s="1"/>
      <c r="IOQ18" s="1"/>
      <c r="IOR18" s="1"/>
      <c r="IOS18" s="1"/>
      <c r="IOT18" s="1"/>
      <c r="IOU18" s="1"/>
      <c r="IOV18" s="1"/>
      <c r="IOW18" s="1"/>
      <c r="IOX18" s="1"/>
      <c r="IOY18" s="1"/>
      <c r="IOZ18" s="1"/>
      <c r="IPA18" s="1"/>
      <c r="IPB18" s="1"/>
      <c r="IPC18" s="1"/>
      <c r="IPD18" s="1"/>
      <c r="IPE18" s="1"/>
      <c r="IPF18" s="1"/>
      <c r="IPG18" s="1"/>
      <c r="IPH18" s="1"/>
      <c r="IPI18" s="1"/>
      <c r="IPJ18" s="1"/>
      <c r="IPK18" s="1"/>
      <c r="IPL18" s="1"/>
      <c r="IPM18" s="1"/>
      <c r="IPN18" s="1"/>
      <c r="IPO18" s="1"/>
      <c r="IPP18" s="1"/>
      <c r="IPQ18" s="1"/>
      <c r="IPR18" s="1"/>
      <c r="IPS18" s="1"/>
      <c r="IPT18" s="1"/>
      <c r="IPU18" s="1"/>
      <c r="IPV18" s="1"/>
      <c r="IPW18" s="1"/>
      <c r="IPX18" s="1"/>
      <c r="IPY18" s="1"/>
      <c r="IPZ18" s="1"/>
      <c r="IQA18" s="1"/>
      <c r="IQB18" s="1"/>
      <c r="IQC18" s="1"/>
      <c r="IQD18" s="1"/>
      <c r="IQE18" s="1"/>
      <c r="IQF18" s="1"/>
      <c r="IQG18" s="1"/>
      <c r="IQH18" s="1"/>
      <c r="IQI18" s="1"/>
      <c r="IQJ18" s="1"/>
      <c r="IQK18" s="1"/>
      <c r="IQL18" s="1"/>
      <c r="IQM18" s="1"/>
      <c r="IQN18" s="1"/>
      <c r="IQO18" s="1"/>
      <c r="IQP18" s="1"/>
      <c r="IQQ18" s="1"/>
      <c r="IQR18" s="1"/>
      <c r="IQS18" s="1"/>
      <c r="IQT18" s="1"/>
      <c r="IQU18" s="1"/>
      <c r="IQV18" s="1"/>
      <c r="IQW18" s="1"/>
      <c r="IQX18" s="1"/>
      <c r="IQY18" s="1"/>
      <c r="IQZ18" s="1"/>
      <c r="IRA18" s="1"/>
      <c r="IRB18" s="1"/>
      <c r="IRC18" s="1"/>
      <c r="IRD18" s="1"/>
      <c r="IRE18" s="1"/>
      <c r="IRF18" s="1"/>
      <c r="IRG18" s="1"/>
      <c r="IRH18" s="1"/>
      <c r="IRI18" s="1"/>
      <c r="IRJ18" s="1"/>
      <c r="IRK18" s="1"/>
      <c r="IRL18" s="1"/>
      <c r="IRM18" s="1"/>
      <c r="IRN18" s="1"/>
      <c r="IRO18" s="1"/>
      <c r="IRP18" s="1"/>
      <c r="IRQ18" s="1"/>
      <c r="IRR18" s="1"/>
      <c r="IRS18" s="1"/>
      <c r="IRT18" s="1"/>
      <c r="IRU18" s="1"/>
      <c r="IRV18" s="1"/>
      <c r="IRW18" s="1"/>
      <c r="IRX18" s="1"/>
      <c r="IRY18" s="1"/>
      <c r="IRZ18" s="1"/>
      <c r="ISA18" s="1"/>
      <c r="ISB18" s="1"/>
      <c r="ISC18" s="1"/>
      <c r="ISD18" s="1"/>
      <c r="ISE18" s="1"/>
      <c r="ISF18" s="1"/>
      <c r="ISG18" s="1"/>
      <c r="ISH18" s="1"/>
      <c r="ISI18" s="1"/>
      <c r="ISJ18" s="1"/>
      <c r="ISK18" s="1"/>
      <c r="ISL18" s="1"/>
      <c r="ISM18" s="1"/>
      <c r="ISN18" s="1"/>
      <c r="ISO18" s="1"/>
      <c r="ISP18" s="1"/>
      <c r="ISQ18" s="1"/>
      <c r="ISR18" s="1"/>
      <c r="ISS18" s="1"/>
      <c r="IST18" s="1"/>
      <c r="ISU18" s="1"/>
      <c r="ISV18" s="1"/>
      <c r="ISW18" s="1"/>
      <c r="ISX18" s="1"/>
      <c r="ISY18" s="1"/>
      <c r="ISZ18" s="1"/>
      <c r="ITA18" s="1"/>
      <c r="ITB18" s="1"/>
      <c r="ITC18" s="1"/>
      <c r="ITD18" s="1"/>
      <c r="ITE18" s="1"/>
      <c r="ITF18" s="1"/>
      <c r="ITG18" s="1"/>
      <c r="ITH18" s="1"/>
      <c r="ITI18" s="1"/>
      <c r="ITJ18" s="1"/>
      <c r="ITK18" s="1"/>
      <c r="ITL18" s="1"/>
      <c r="ITM18" s="1"/>
      <c r="ITN18" s="1"/>
      <c r="ITO18" s="1"/>
      <c r="ITP18" s="1"/>
      <c r="ITQ18" s="1"/>
      <c r="ITR18" s="1"/>
      <c r="ITS18" s="1"/>
      <c r="ITT18" s="1"/>
      <c r="ITU18" s="1"/>
      <c r="ITV18" s="1"/>
      <c r="ITW18" s="1"/>
      <c r="ITX18" s="1"/>
      <c r="ITY18" s="1"/>
      <c r="ITZ18" s="1"/>
      <c r="IUA18" s="1"/>
      <c r="IUB18" s="1"/>
      <c r="IUC18" s="1"/>
      <c r="IUD18" s="1"/>
      <c r="IUE18" s="1"/>
      <c r="IUF18" s="1"/>
      <c r="IUG18" s="1"/>
      <c r="IUH18" s="1"/>
      <c r="IUI18" s="1"/>
      <c r="IUJ18" s="1"/>
      <c r="IUK18" s="1"/>
      <c r="IUL18" s="1"/>
      <c r="IUM18" s="1"/>
      <c r="IUN18" s="1"/>
      <c r="IUO18" s="1"/>
      <c r="IUP18" s="1"/>
      <c r="IUQ18" s="1"/>
      <c r="IUR18" s="1"/>
      <c r="IUS18" s="1"/>
      <c r="IUT18" s="1"/>
      <c r="IUU18" s="1"/>
      <c r="IUV18" s="1"/>
      <c r="IUW18" s="1"/>
      <c r="IUX18" s="1"/>
      <c r="IUY18" s="1"/>
      <c r="IUZ18" s="1"/>
      <c r="IVA18" s="1"/>
      <c r="IVB18" s="1"/>
      <c r="IVC18" s="1"/>
      <c r="IVD18" s="1"/>
      <c r="IVE18" s="1"/>
      <c r="IVF18" s="1"/>
      <c r="IVG18" s="1"/>
      <c r="IVH18" s="1"/>
      <c r="IVI18" s="1"/>
      <c r="IVJ18" s="1"/>
      <c r="IVK18" s="1"/>
      <c r="IVL18" s="1"/>
      <c r="IVM18" s="1"/>
      <c r="IVN18" s="1"/>
      <c r="IVO18" s="1"/>
      <c r="IVP18" s="1"/>
      <c r="IVQ18" s="1"/>
      <c r="IVR18" s="1"/>
      <c r="IVS18" s="1"/>
      <c r="IVT18" s="1"/>
      <c r="IVU18" s="1"/>
      <c r="IVV18" s="1"/>
      <c r="IVW18" s="1"/>
      <c r="IVX18" s="1"/>
      <c r="IVY18" s="1"/>
      <c r="IVZ18" s="1"/>
      <c r="IWA18" s="1"/>
      <c r="IWB18" s="1"/>
      <c r="IWC18" s="1"/>
      <c r="IWD18" s="1"/>
      <c r="IWE18" s="1"/>
      <c r="IWF18" s="1"/>
      <c r="IWG18" s="1"/>
      <c r="IWH18" s="1"/>
      <c r="IWI18" s="1"/>
      <c r="IWJ18" s="1"/>
      <c r="IWK18" s="1"/>
      <c r="IWL18" s="1"/>
      <c r="IWM18" s="1"/>
      <c r="IWN18" s="1"/>
      <c r="IWO18" s="1"/>
      <c r="IWP18" s="1"/>
      <c r="IWQ18" s="1"/>
      <c r="IWR18" s="1"/>
      <c r="IWS18" s="1"/>
      <c r="IWT18" s="1"/>
      <c r="IWU18" s="1"/>
      <c r="IWV18" s="1"/>
      <c r="IWW18" s="1"/>
      <c r="IWX18" s="1"/>
      <c r="IWY18" s="1"/>
      <c r="IWZ18" s="1"/>
      <c r="IXA18" s="1"/>
      <c r="IXB18" s="1"/>
      <c r="IXC18" s="1"/>
      <c r="IXD18" s="1"/>
      <c r="IXE18" s="1"/>
      <c r="IXF18" s="1"/>
      <c r="IXG18" s="1"/>
      <c r="IXH18" s="1"/>
      <c r="IXI18" s="1"/>
      <c r="IXJ18" s="1"/>
      <c r="IXK18" s="1"/>
      <c r="IXL18" s="1"/>
      <c r="IXM18" s="1"/>
      <c r="IXN18" s="1"/>
      <c r="IXO18" s="1"/>
      <c r="IXP18" s="1"/>
      <c r="IXQ18" s="1"/>
      <c r="IXR18" s="1"/>
      <c r="IXS18" s="1"/>
      <c r="IXT18" s="1"/>
      <c r="IXU18" s="1"/>
      <c r="IXV18" s="1"/>
      <c r="IXW18" s="1"/>
      <c r="IXX18" s="1"/>
      <c r="IXY18" s="1"/>
      <c r="IXZ18" s="1"/>
      <c r="IYA18" s="1"/>
      <c r="IYB18" s="1"/>
      <c r="IYC18" s="1"/>
      <c r="IYD18" s="1"/>
      <c r="IYE18" s="1"/>
      <c r="IYF18" s="1"/>
      <c r="IYG18" s="1"/>
      <c r="IYH18" s="1"/>
      <c r="IYI18" s="1"/>
      <c r="IYJ18" s="1"/>
      <c r="IYK18" s="1"/>
      <c r="IYL18" s="1"/>
      <c r="IYM18" s="1"/>
      <c r="IYN18" s="1"/>
      <c r="IYO18" s="1"/>
      <c r="IYP18" s="1"/>
      <c r="IYQ18" s="1"/>
      <c r="IYR18" s="1"/>
      <c r="IYS18" s="1"/>
      <c r="IYT18" s="1"/>
      <c r="IYU18" s="1"/>
      <c r="IYV18" s="1"/>
      <c r="IYW18" s="1"/>
      <c r="IYX18" s="1"/>
      <c r="IYY18" s="1"/>
      <c r="IYZ18" s="1"/>
      <c r="IZA18" s="1"/>
      <c r="IZB18" s="1"/>
      <c r="IZC18" s="1"/>
      <c r="IZD18" s="1"/>
      <c r="IZE18" s="1"/>
      <c r="IZF18" s="1"/>
      <c r="IZG18" s="1"/>
      <c r="IZH18" s="1"/>
      <c r="IZI18" s="1"/>
      <c r="IZJ18" s="1"/>
      <c r="IZK18" s="1"/>
      <c r="IZL18" s="1"/>
      <c r="IZM18" s="1"/>
      <c r="IZN18" s="1"/>
      <c r="IZO18" s="1"/>
      <c r="IZP18" s="1"/>
      <c r="IZQ18" s="1"/>
      <c r="IZR18" s="1"/>
      <c r="IZS18" s="1"/>
      <c r="IZT18" s="1"/>
      <c r="IZU18" s="1"/>
      <c r="IZV18" s="1"/>
      <c r="IZW18" s="1"/>
      <c r="IZX18" s="1"/>
      <c r="IZY18" s="1"/>
      <c r="IZZ18" s="1"/>
      <c r="JAA18" s="1"/>
      <c r="JAB18" s="1"/>
      <c r="JAC18" s="1"/>
      <c r="JAD18" s="1"/>
      <c r="JAE18" s="1"/>
      <c r="JAF18" s="1"/>
      <c r="JAG18" s="1"/>
      <c r="JAH18" s="1"/>
      <c r="JAI18" s="1"/>
      <c r="JAJ18" s="1"/>
      <c r="JAK18" s="1"/>
      <c r="JAL18" s="1"/>
      <c r="JAM18" s="1"/>
      <c r="JAN18" s="1"/>
      <c r="JAO18" s="1"/>
      <c r="JAP18" s="1"/>
      <c r="JAQ18" s="1"/>
      <c r="JAR18" s="1"/>
      <c r="JAS18" s="1"/>
      <c r="JAT18" s="1"/>
      <c r="JAU18" s="1"/>
      <c r="JAV18" s="1"/>
      <c r="JAW18" s="1"/>
      <c r="JAX18" s="1"/>
      <c r="JAY18" s="1"/>
      <c r="JAZ18" s="1"/>
      <c r="JBA18" s="1"/>
      <c r="JBB18" s="1"/>
      <c r="JBC18" s="1"/>
      <c r="JBD18" s="1"/>
      <c r="JBE18" s="1"/>
      <c r="JBF18" s="1"/>
      <c r="JBG18" s="1"/>
      <c r="JBH18" s="1"/>
      <c r="JBI18" s="1"/>
      <c r="JBJ18" s="1"/>
      <c r="JBK18" s="1"/>
      <c r="JBL18" s="1"/>
      <c r="JBM18" s="1"/>
      <c r="JBN18" s="1"/>
      <c r="JBO18" s="1"/>
      <c r="JBP18" s="1"/>
      <c r="JBQ18" s="1"/>
      <c r="JBR18" s="1"/>
      <c r="JBS18" s="1"/>
      <c r="JBT18" s="1"/>
      <c r="JBU18" s="1"/>
      <c r="JBV18" s="1"/>
      <c r="JBW18" s="1"/>
      <c r="JBX18" s="1"/>
      <c r="JBY18" s="1"/>
      <c r="JBZ18" s="1"/>
      <c r="JCA18" s="1"/>
      <c r="JCB18" s="1"/>
      <c r="JCC18" s="1"/>
      <c r="JCD18" s="1"/>
      <c r="JCE18" s="1"/>
      <c r="JCF18" s="1"/>
      <c r="JCG18" s="1"/>
      <c r="JCH18" s="1"/>
      <c r="JCI18" s="1"/>
      <c r="JCJ18" s="1"/>
      <c r="JCK18" s="1"/>
      <c r="JCL18" s="1"/>
      <c r="JCM18" s="1"/>
      <c r="JCN18" s="1"/>
      <c r="JCO18" s="1"/>
      <c r="JCP18" s="1"/>
      <c r="JCQ18" s="1"/>
      <c r="JCR18" s="1"/>
      <c r="JCS18" s="1"/>
      <c r="JCT18" s="1"/>
      <c r="JCU18" s="1"/>
      <c r="JCV18" s="1"/>
      <c r="JCW18" s="1"/>
      <c r="JCX18" s="1"/>
      <c r="JCY18" s="1"/>
      <c r="JCZ18" s="1"/>
      <c r="JDA18" s="1"/>
      <c r="JDB18" s="1"/>
      <c r="JDC18" s="1"/>
      <c r="JDD18" s="1"/>
      <c r="JDE18" s="1"/>
      <c r="JDF18" s="1"/>
      <c r="JDG18" s="1"/>
      <c r="JDH18" s="1"/>
      <c r="JDI18" s="1"/>
      <c r="JDJ18" s="1"/>
      <c r="JDK18" s="1"/>
      <c r="JDL18" s="1"/>
      <c r="JDM18" s="1"/>
      <c r="JDN18" s="1"/>
      <c r="JDO18" s="1"/>
      <c r="JDP18" s="1"/>
      <c r="JDQ18" s="1"/>
      <c r="JDR18" s="1"/>
      <c r="JDS18" s="1"/>
      <c r="JDT18" s="1"/>
      <c r="JDU18" s="1"/>
      <c r="JDV18" s="1"/>
      <c r="JDW18" s="1"/>
      <c r="JDX18" s="1"/>
      <c r="JDY18" s="1"/>
      <c r="JDZ18" s="1"/>
      <c r="JEA18" s="1"/>
      <c r="JEB18" s="1"/>
      <c r="JEC18" s="1"/>
      <c r="JED18" s="1"/>
      <c r="JEE18" s="1"/>
      <c r="JEF18" s="1"/>
      <c r="JEG18" s="1"/>
      <c r="JEH18" s="1"/>
      <c r="JEI18" s="1"/>
      <c r="JEJ18" s="1"/>
      <c r="JEK18" s="1"/>
      <c r="JEL18" s="1"/>
      <c r="JEM18" s="1"/>
      <c r="JEN18" s="1"/>
      <c r="JEO18" s="1"/>
      <c r="JEP18" s="1"/>
      <c r="JEQ18" s="1"/>
      <c r="JER18" s="1"/>
      <c r="JES18" s="1"/>
      <c r="JET18" s="1"/>
      <c r="JEU18" s="1"/>
      <c r="JEV18" s="1"/>
      <c r="JEW18" s="1"/>
      <c r="JEX18" s="1"/>
      <c r="JEY18" s="1"/>
      <c r="JEZ18" s="1"/>
      <c r="JFA18" s="1"/>
      <c r="JFB18" s="1"/>
      <c r="JFC18" s="1"/>
      <c r="JFD18" s="1"/>
      <c r="JFE18" s="1"/>
      <c r="JFF18" s="1"/>
      <c r="JFG18" s="1"/>
      <c r="JFH18" s="1"/>
      <c r="JFI18" s="1"/>
      <c r="JFJ18" s="1"/>
      <c r="JFK18" s="1"/>
      <c r="JFL18" s="1"/>
      <c r="JFM18" s="1"/>
      <c r="JFN18" s="1"/>
      <c r="JFO18" s="1"/>
      <c r="JFP18" s="1"/>
      <c r="JFQ18" s="1"/>
      <c r="JFR18" s="1"/>
      <c r="JFS18" s="1"/>
      <c r="JFT18" s="1"/>
      <c r="JFU18" s="1"/>
      <c r="JFV18" s="1"/>
      <c r="JFW18" s="1"/>
      <c r="JFX18" s="1"/>
      <c r="JFY18" s="1"/>
      <c r="JFZ18" s="1"/>
      <c r="JGA18" s="1"/>
      <c r="JGB18" s="1"/>
      <c r="JGC18" s="1"/>
      <c r="JGD18" s="1"/>
      <c r="JGE18" s="1"/>
      <c r="JGF18" s="1"/>
      <c r="JGG18" s="1"/>
      <c r="JGH18" s="1"/>
      <c r="JGI18" s="1"/>
      <c r="JGJ18" s="1"/>
      <c r="JGK18" s="1"/>
      <c r="JGL18" s="1"/>
      <c r="JGM18" s="1"/>
      <c r="JGN18" s="1"/>
      <c r="JGO18" s="1"/>
      <c r="JGP18" s="1"/>
      <c r="JGQ18" s="1"/>
      <c r="JGR18" s="1"/>
      <c r="JGS18" s="1"/>
      <c r="JGT18" s="1"/>
      <c r="JGU18" s="1"/>
      <c r="JGV18" s="1"/>
      <c r="JGW18" s="1"/>
      <c r="JGX18" s="1"/>
      <c r="JGY18" s="1"/>
      <c r="JGZ18" s="1"/>
      <c r="JHA18" s="1"/>
      <c r="JHB18" s="1"/>
      <c r="JHC18" s="1"/>
      <c r="JHD18" s="1"/>
      <c r="JHE18" s="1"/>
      <c r="JHF18" s="1"/>
      <c r="JHG18" s="1"/>
      <c r="JHH18" s="1"/>
      <c r="JHI18" s="1"/>
      <c r="JHJ18" s="1"/>
      <c r="JHK18" s="1"/>
      <c r="JHL18" s="1"/>
      <c r="JHM18" s="1"/>
      <c r="JHN18" s="1"/>
      <c r="JHO18" s="1"/>
      <c r="JHP18" s="1"/>
      <c r="JHQ18" s="1"/>
      <c r="JHR18" s="1"/>
      <c r="JHS18" s="1"/>
      <c r="JHT18" s="1"/>
      <c r="JHU18" s="1"/>
      <c r="JHV18" s="1"/>
      <c r="JHW18" s="1"/>
      <c r="JHX18" s="1"/>
      <c r="JHY18" s="1"/>
      <c r="JHZ18" s="1"/>
      <c r="JIA18" s="1"/>
      <c r="JIB18" s="1"/>
      <c r="JIC18" s="1"/>
      <c r="JID18" s="1"/>
      <c r="JIE18" s="1"/>
      <c r="JIF18" s="1"/>
      <c r="JIG18" s="1"/>
      <c r="JIH18" s="1"/>
      <c r="JII18" s="1"/>
      <c r="JIJ18" s="1"/>
      <c r="JIK18" s="1"/>
      <c r="JIL18" s="1"/>
      <c r="JIM18" s="1"/>
      <c r="JIN18" s="1"/>
      <c r="JIO18" s="1"/>
      <c r="JIP18" s="1"/>
      <c r="JIQ18" s="1"/>
      <c r="JIR18" s="1"/>
      <c r="JIS18" s="1"/>
      <c r="JIT18" s="1"/>
      <c r="JIU18" s="1"/>
      <c r="JIV18" s="1"/>
      <c r="JIW18" s="1"/>
      <c r="JIX18" s="1"/>
      <c r="JIY18" s="1"/>
      <c r="JIZ18" s="1"/>
      <c r="JJA18" s="1"/>
      <c r="JJB18" s="1"/>
      <c r="JJC18" s="1"/>
      <c r="JJD18" s="1"/>
      <c r="JJE18" s="1"/>
      <c r="JJF18" s="1"/>
      <c r="JJG18" s="1"/>
      <c r="JJH18" s="1"/>
      <c r="JJI18" s="1"/>
      <c r="JJJ18" s="1"/>
      <c r="JJK18" s="1"/>
      <c r="JJL18" s="1"/>
      <c r="JJM18" s="1"/>
      <c r="JJN18" s="1"/>
      <c r="JJO18" s="1"/>
      <c r="JJP18" s="1"/>
      <c r="JJQ18" s="1"/>
      <c r="JJR18" s="1"/>
      <c r="JJS18" s="1"/>
      <c r="JJT18" s="1"/>
      <c r="JJU18" s="1"/>
      <c r="JJV18" s="1"/>
      <c r="JJW18" s="1"/>
      <c r="JJX18" s="1"/>
      <c r="JJY18" s="1"/>
      <c r="JJZ18" s="1"/>
      <c r="JKA18" s="1"/>
      <c r="JKB18" s="1"/>
      <c r="JKC18" s="1"/>
      <c r="JKD18" s="1"/>
      <c r="JKE18" s="1"/>
      <c r="JKF18" s="1"/>
      <c r="JKG18" s="1"/>
      <c r="JKH18" s="1"/>
      <c r="JKI18" s="1"/>
      <c r="JKJ18" s="1"/>
      <c r="JKK18" s="1"/>
      <c r="JKL18" s="1"/>
      <c r="JKM18" s="1"/>
      <c r="JKN18" s="1"/>
      <c r="JKO18" s="1"/>
      <c r="JKP18" s="1"/>
      <c r="JKQ18" s="1"/>
      <c r="JKR18" s="1"/>
      <c r="JKS18" s="1"/>
      <c r="JKT18" s="1"/>
      <c r="JKU18" s="1"/>
      <c r="JKV18" s="1"/>
      <c r="JKW18" s="1"/>
      <c r="JKX18" s="1"/>
      <c r="JKY18" s="1"/>
      <c r="JKZ18" s="1"/>
      <c r="JLA18" s="1"/>
      <c r="JLB18" s="1"/>
      <c r="JLC18" s="1"/>
      <c r="JLD18" s="1"/>
      <c r="JLE18" s="1"/>
      <c r="JLF18" s="1"/>
      <c r="JLG18" s="1"/>
      <c r="JLH18" s="1"/>
      <c r="JLI18" s="1"/>
      <c r="JLJ18" s="1"/>
      <c r="JLK18" s="1"/>
      <c r="JLL18" s="1"/>
      <c r="JLM18" s="1"/>
      <c r="JLN18" s="1"/>
      <c r="JLO18" s="1"/>
      <c r="JLP18" s="1"/>
      <c r="JLQ18" s="1"/>
      <c r="JLR18" s="1"/>
      <c r="JLS18" s="1"/>
      <c r="JLT18" s="1"/>
      <c r="JLU18" s="1"/>
      <c r="JLV18" s="1"/>
      <c r="JLW18" s="1"/>
      <c r="JLX18" s="1"/>
      <c r="JLY18" s="1"/>
      <c r="JLZ18" s="1"/>
      <c r="JMA18" s="1"/>
      <c r="JMB18" s="1"/>
      <c r="JMC18" s="1"/>
      <c r="JMD18" s="1"/>
      <c r="JME18" s="1"/>
      <c r="JMF18" s="1"/>
      <c r="JMG18" s="1"/>
      <c r="JMH18" s="1"/>
      <c r="JMI18" s="1"/>
      <c r="JMJ18" s="1"/>
      <c r="JMK18" s="1"/>
      <c r="JML18" s="1"/>
      <c r="JMM18" s="1"/>
      <c r="JMN18" s="1"/>
      <c r="JMO18" s="1"/>
      <c r="JMP18" s="1"/>
      <c r="JMQ18" s="1"/>
      <c r="JMR18" s="1"/>
      <c r="JMS18" s="1"/>
      <c r="JMT18" s="1"/>
      <c r="JMU18" s="1"/>
      <c r="JMV18" s="1"/>
      <c r="JMW18" s="1"/>
      <c r="JMX18" s="1"/>
      <c r="JMY18" s="1"/>
      <c r="JMZ18" s="1"/>
      <c r="JNA18" s="1"/>
      <c r="JNB18" s="1"/>
      <c r="JNC18" s="1"/>
      <c r="JND18" s="1"/>
      <c r="JNE18" s="1"/>
      <c r="JNF18" s="1"/>
      <c r="JNG18" s="1"/>
      <c r="JNH18" s="1"/>
      <c r="JNI18" s="1"/>
      <c r="JNJ18" s="1"/>
      <c r="JNK18" s="1"/>
      <c r="JNL18" s="1"/>
      <c r="JNM18" s="1"/>
      <c r="JNN18" s="1"/>
      <c r="JNO18" s="1"/>
      <c r="JNP18" s="1"/>
      <c r="JNQ18" s="1"/>
      <c r="JNR18" s="1"/>
      <c r="JNS18" s="1"/>
      <c r="JNT18" s="1"/>
      <c r="JNU18" s="1"/>
      <c r="JNV18" s="1"/>
      <c r="JNW18" s="1"/>
      <c r="JNX18" s="1"/>
      <c r="JNY18" s="1"/>
      <c r="JNZ18" s="1"/>
      <c r="JOA18" s="1"/>
      <c r="JOB18" s="1"/>
      <c r="JOC18" s="1"/>
      <c r="JOD18" s="1"/>
      <c r="JOE18" s="1"/>
      <c r="JOF18" s="1"/>
      <c r="JOG18" s="1"/>
      <c r="JOH18" s="1"/>
      <c r="JOI18" s="1"/>
      <c r="JOJ18" s="1"/>
      <c r="JOK18" s="1"/>
      <c r="JOL18" s="1"/>
      <c r="JOM18" s="1"/>
      <c r="JON18" s="1"/>
      <c r="JOO18" s="1"/>
      <c r="JOP18" s="1"/>
      <c r="JOQ18" s="1"/>
      <c r="JOR18" s="1"/>
      <c r="JOS18" s="1"/>
      <c r="JOT18" s="1"/>
      <c r="JOU18" s="1"/>
      <c r="JOV18" s="1"/>
      <c r="JOW18" s="1"/>
      <c r="JOX18" s="1"/>
      <c r="JOY18" s="1"/>
      <c r="JOZ18" s="1"/>
      <c r="JPA18" s="1"/>
      <c r="JPB18" s="1"/>
      <c r="JPC18" s="1"/>
      <c r="JPD18" s="1"/>
      <c r="JPE18" s="1"/>
      <c r="JPF18" s="1"/>
      <c r="JPG18" s="1"/>
      <c r="JPH18" s="1"/>
      <c r="JPI18" s="1"/>
      <c r="JPJ18" s="1"/>
      <c r="JPK18" s="1"/>
      <c r="JPL18" s="1"/>
      <c r="JPM18" s="1"/>
      <c r="JPN18" s="1"/>
      <c r="JPO18" s="1"/>
      <c r="JPP18" s="1"/>
      <c r="JPQ18" s="1"/>
      <c r="JPR18" s="1"/>
      <c r="JPS18" s="1"/>
      <c r="JPT18" s="1"/>
      <c r="JPU18" s="1"/>
      <c r="JPV18" s="1"/>
      <c r="JPW18" s="1"/>
      <c r="JPX18" s="1"/>
      <c r="JPY18" s="1"/>
      <c r="JPZ18" s="1"/>
      <c r="JQA18" s="1"/>
      <c r="JQB18" s="1"/>
      <c r="JQC18" s="1"/>
      <c r="JQD18" s="1"/>
      <c r="JQE18" s="1"/>
      <c r="JQF18" s="1"/>
      <c r="JQG18" s="1"/>
      <c r="JQH18" s="1"/>
      <c r="JQI18" s="1"/>
      <c r="JQJ18" s="1"/>
      <c r="JQK18" s="1"/>
      <c r="JQL18" s="1"/>
      <c r="JQM18" s="1"/>
      <c r="JQN18" s="1"/>
      <c r="JQO18" s="1"/>
      <c r="JQP18" s="1"/>
      <c r="JQQ18" s="1"/>
      <c r="JQR18" s="1"/>
      <c r="JQS18" s="1"/>
      <c r="JQT18" s="1"/>
      <c r="JQU18" s="1"/>
      <c r="JQV18" s="1"/>
      <c r="JQW18" s="1"/>
      <c r="JQX18" s="1"/>
      <c r="JQY18" s="1"/>
      <c r="JQZ18" s="1"/>
      <c r="JRA18" s="1"/>
      <c r="JRB18" s="1"/>
      <c r="JRC18" s="1"/>
      <c r="JRD18" s="1"/>
      <c r="JRE18" s="1"/>
      <c r="JRF18" s="1"/>
      <c r="JRG18" s="1"/>
      <c r="JRH18" s="1"/>
      <c r="JRI18" s="1"/>
      <c r="JRJ18" s="1"/>
      <c r="JRK18" s="1"/>
      <c r="JRL18" s="1"/>
      <c r="JRM18" s="1"/>
      <c r="JRN18" s="1"/>
      <c r="JRO18" s="1"/>
      <c r="JRP18" s="1"/>
      <c r="JRQ18" s="1"/>
      <c r="JRR18" s="1"/>
      <c r="JRS18" s="1"/>
      <c r="JRT18" s="1"/>
      <c r="JRU18" s="1"/>
      <c r="JRV18" s="1"/>
      <c r="JRW18" s="1"/>
      <c r="JRX18" s="1"/>
      <c r="JRY18" s="1"/>
      <c r="JRZ18" s="1"/>
      <c r="JSA18" s="1"/>
      <c r="JSB18" s="1"/>
      <c r="JSC18" s="1"/>
      <c r="JSD18" s="1"/>
      <c r="JSE18" s="1"/>
      <c r="JSF18" s="1"/>
      <c r="JSG18" s="1"/>
      <c r="JSH18" s="1"/>
      <c r="JSI18" s="1"/>
      <c r="JSJ18" s="1"/>
      <c r="JSK18" s="1"/>
      <c r="JSL18" s="1"/>
      <c r="JSM18" s="1"/>
      <c r="JSN18" s="1"/>
      <c r="JSO18" s="1"/>
      <c r="JSP18" s="1"/>
      <c r="JSQ18" s="1"/>
      <c r="JSR18" s="1"/>
      <c r="JSS18" s="1"/>
      <c r="JST18" s="1"/>
      <c r="JSU18" s="1"/>
      <c r="JSV18" s="1"/>
      <c r="JSW18" s="1"/>
      <c r="JSX18" s="1"/>
      <c r="JSY18" s="1"/>
      <c r="JSZ18" s="1"/>
      <c r="JTA18" s="1"/>
      <c r="JTB18" s="1"/>
      <c r="JTC18" s="1"/>
      <c r="JTD18" s="1"/>
      <c r="JTE18" s="1"/>
      <c r="JTF18" s="1"/>
      <c r="JTG18" s="1"/>
      <c r="JTH18" s="1"/>
      <c r="JTI18" s="1"/>
      <c r="JTJ18" s="1"/>
      <c r="JTK18" s="1"/>
      <c r="JTL18" s="1"/>
      <c r="JTM18" s="1"/>
      <c r="JTN18" s="1"/>
      <c r="JTO18" s="1"/>
      <c r="JTP18" s="1"/>
      <c r="JTQ18" s="1"/>
      <c r="JTR18" s="1"/>
      <c r="JTS18" s="1"/>
      <c r="JTT18" s="1"/>
      <c r="JTU18" s="1"/>
      <c r="JTV18" s="1"/>
      <c r="JTW18" s="1"/>
      <c r="JTX18" s="1"/>
      <c r="JTY18" s="1"/>
      <c r="JTZ18" s="1"/>
      <c r="JUA18" s="1"/>
      <c r="JUB18" s="1"/>
      <c r="JUC18" s="1"/>
      <c r="JUD18" s="1"/>
      <c r="JUE18" s="1"/>
      <c r="JUF18" s="1"/>
      <c r="JUG18" s="1"/>
      <c r="JUH18" s="1"/>
      <c r="JUI18" s="1"/>
      <c r="JUJ18" s="1"/>
      <c r="JUK18" s="1"/>
      <c r="JUL18" s="1"/>
      <c r="JUM18" s="1"/>
      <c r="JUN18" s="1"/>
      <c r="JUO18" s="1"/>
      <c r="JUP18" s="1"/>
      <c r="JUQ18" s="1"/>
      <c r="JUR18" s="1"/>
      <c r="JUS18" s="1"/>
      <c r="JUT18" s="1"/>
      <c r="JUU18" s="1"/>
      <c r="JUV18" s="1"/>
      <c r="JUW18" s="1"/>
      <c r="JUX18" s="1"/>
      <c r="JUY18" s="1"/>
      <c r="JUZ18" s="1"/>
      <c r="JVA18" s="1"/>
      <c r="JVB18" s="1"/>
      <c r="JVC18" s="1"/>
      <c r="JVD18" s="1"/>
      <c r="JVE18" s="1"/>
      <c r="JVF18" s="1"/>
      <c r="JVG18" s="1"/>
      <c r="JVH18" s="1"/>
      <c r="JVI18" s="1"/>
      <c r="JVJ18" s="1"/>
      <c r="JVK18" s="1"/>
      <c r="JVL18" s="1"/>
      <c r="JVM18" s="1"/>
      <c r="JVN18" s="1"/>
      <c r="JVO18" s="1"/>
      <c r="JVP18" s="1"/>
      <c r="JVQ18" s="1"/>
      <c r="JVR18" s="1"/>
      <c r="JVS18" s="1"/>
      <c r="JVT18" s="1"/>
      <c r="JVU18" s="1"/>
      <c r="JVV18" s="1"/>
      <c r="JVW18" s="1"/>
      <c r="JVX18" s="1"/>
      <c r="JVY18" s="1"/>
      <c r="JVZ18" s="1"/>
      <c r="JWA18" s="1"/>
      <c r="JWB18" s="1"/>
      <c r="JWC18" s="1"/>
      <c r="JWD18" s="1"/>
      <c r="JWE18" s="1"/>
      <c r="JWF18" s="1"/>
      <c r="JWG18" s="1"/>
      <c r="JWH18" s="1"/>
      <c r="JWI18" s="1"/>
      <c r="JWJ18" s="1"/>
      <c r="JWK18" s="1"/>
      <c r="JWL18" s="1"/>
      <c r="JWM18" s="1"/>
      <c r="JWN18" s="1"/>
      <c r="JWO18" s="1"/>
      <c r="JWP18" s="1"/>
      <c r="JWQ18" s="1"/>
      <c r="JWR18" s="1"/>
      <c r="JWS18" s="1"/>
      <c r="JWT18" s="1"/>
      <c r="JWU18" s="1"/>
      <c r="JWV18" s="1"/>
      <c r="JWW18" s="1"/>
      <c r="JWX18" s="1"/>
      <c r="JWY18" s="1"/>
      <c r="JWZ18" s="1"/>
      <c r="JXA18" s="1"/>
      <c r="JXB18" s="1"/>
      <c r="JXC18" s="1"/>
      <c r="JXD18" s="1"/>
      <c r="JXE18" s="1"/>
      <c r="JXF18" s="1"/>
      <c r="JXG18" s="1"/>
      <c r="JXH18" s="1"/>
      <c r="JXI18" s="1"/>
      <c r="JXJ18" s="1"/>
      <c r="JXK18" s="1"/>
      <c r="JXL18" s="1"/>
      <c r="JXM18" s="1"/>
      <c r="JXN18" s="1"/>
      <c r="JXO18" s="1"/>
      <c r="JXP18" s="1"/>
      <c r="JXQ18" s="1"/>
      <c r="JXR18" s="1"/>
      <c r="JXS18" s="1"/>
      <c r="JXT18" s="1"/>
      <c r="JXU18" s="1"/>
      <c r="JXV18" s="1"/>
      <c r="JXW18" s="1"/>
      <c r="JXX18" s="1"/>
      <c r="JXY18" s="1"/>
      <c r="JXZ18" s="1"/>
      <c r="JYA18" s="1"/>
      <c r="JYB18" s="1"/>
      <c r="JYC18" s="1"/>
      <c r="JYD18" s="1"/>
      <c r="JYE18" s="1"/>
      <c r="JYF18" s="1"/>
      <c r="JYG18" s="1"/>
      <c r="JYH18" s="1"/>
      <c r="JYI18" s="1"/>
      <c r="JYJ18" s="1"/>
      <c r="JYK18" s="1"/>
      <c r="JYL18" s="1"/>
      <c r="JYM18" s="1"/>
      <c r="JYN18" s="1"/>
      <c r="JYO18" s="1"/>
      <c r="JYP18" s="1"/>
      <c r="JYQ18" s="1"/>
      <c r="JYR18" s="1"/>
      <c r="JYS18" s="1"/>
      <c r="JYT18" s="1"/>
      <c r="JYU18" s="1"/>
      <c r="JYV18" s="1"/>
      <c r="JYW18" s="1"/>
      <c r="JYX18" s="1"/>
      <c r="JYY18" s="1"/>
      <c r="JYZ18" s="1"/>
      <c r="JZA18" s="1"/>
      <c r="JZB18" s="1"/>
      <c r="JZC18" s="1"/>
      <c r="JZD18" s="1"/>
      <c r="JZE18" s="1"/>
      <c r="JZF18" s="1"/>
      <c r="JZG18" s="1"/>
      <c r="JZH18" s="1"/>
      <c r="JZI18" s="1"/>
      <c r="JZJ18" s="1"/>
      <c r="JZK18" s="1"/>
      <c r="JZL18" s="1"/>
      <c r="JZM18" s="1"/>
      <c r="JZN18" s="1"/>
      <c r="JZO18" s="1"/>
      <c r="JZP18" s="1"/>
      <c r="JZQ18" s="1"/>
      <c r="JZR18" s="1"/>
      <c r="JZS18" s="1"/>
      <c r="JZT18" s="1"/>
      <c r="JZU18" s="1"/>
      <c r="JZV18" s="1"/>
      <c r="JZW18" s="1"/>
      <c r="JZX18" s="1"/>
      <c r="JZY18" s="1"/>
      <c r="JZZ18" s="1"/>
      <c r="KAA18" s="1"/>
      <c r="KAB18" s="1"/>
      <c r="KAC18" s="1"/>
      <c r="KAD18" s="1"/>
      <c r="KAE18" s="1"/>
      <c r="KAF18" s="1"/>
      <c r="KAG18" s="1"/>
      <c r="KAH18" s="1"/>
      <c r="KAI18" s="1"/>
      <c r="KAJ18" s="1"/>
      <c r="KAK18" s="1"/>
      <c r="KAL18" s="1"/>
      <c r="KAM18" s="1"/>
      <c r="KAN18" s="1"/>
      <c r="KAO18" s="1"/>
      <c r="KAP18" s="1"/>
      <c r="KAQ18" s="1"/>
      <c r="KAR18" s="1"/>
      <c r="KAS18" s="1"/>
      <c r="KAT18" s="1"/>
      <c r="KAU18" s="1"/>
      <c r="KAV18" s="1"/>
      <c r="KAW18" s="1"/>
      <c r="KAX18" s="1"/>
      <c r="KAY18" s="1"/>
      <c r="KAZ18" s="1"/>
      <c r="KBA18" s="1"/>
      <c r="KBB18" s="1"/>
      <c r="KBC18" s="1"/>
      <c r="KBD18" s="1"/>
      <c r="KBE18" s="1"/>
      <c r="KBF18" s="1"/>
      <c r="KBG18" s="1"/>
      <c r="KBH18" s="1"/>
      <c r="KBI18" s="1"/>
      <c r="KBJ18" s="1"/>
      <c r="KBK18" s="1"/>
      <c r="KBL18" s="1"/>
      <c r="KBM18" s="1"/>
      <c r="KBN18" s="1"/>
      <c r="KBO18" s="1"/>
      <c r="KBP18" s="1"/>
      <c r="KBQ18" s="1"/>
      <c r="KBR18" s="1"/>
      <c r="KBS18" s="1"/>
      <c r="KBT18" s="1"/>
      <c r="KBU18" s="1"/>
      <c r="KBV18" s="1"/>
      <c r="KBW18" s="1"/>
      <c r="KBX18" s="1"/>
      <c r="KBY18" s="1"/>
      <c r="KBZ18" s="1"/>
      <c r="KCA18" s="1"/>
      <c r="KCB18" s="1"/>
      <c r="KCC18" s="1"/>
      <c r="KCD18" s="1"/>
      <c r="KCE18" s="1"/>
      <c r="KCF18" s="1"/>
      <c r="KCG18" s="1"/>
      <c r="KCH18" s="1"/>
      <c r="KCI18" s="1"/>
      <c r="KCJ18" s="1"/>
      <c r="KCK18" s="1"/>
      <c r="KCL18" s="1"/>
      <c r="KCM18" s="1"/>
      <c r="KCN18" s="1"/>
      <c r="KCO18" s="1"/>
      <c r="KCP18" s="1"/>
      <c r="KCQ18" s="1"/>
      <c r="KCR18" s="1"/>
      <c r="KCS18" s="1"/>
      <c r="KCT18" s="1"/>
      <c r="KCU18" s="1"/>
      <c r="KCV18" s="1"/>
      <c r="KCW18" s="1"/>
      <c r="KCX18" s="1"/>
      <c r="KCY18" s="1"/>
      <c r="KCZ18" s="1"/>
      <c r="KDA18" s="1"/>
      <c r="KDB18" s="1"/>
      <c r="KDC18" s="1"/>
      <c r="KDD18" s="1"/>
      <c r="KDE18" s="1"/>
      <c r="KDF18" s="1"/>
      <c r="KDG18" s="1"/>
      <c r="KDH18" s="1"/>
      <c r="KDI18" s="1"/>
      <c r="KDJ18" s="1"/>
      <c r="KDK18" s="1"/>
      <c r="KDL18" s="1"/>
      <c r="KDM18" s="1"/>
      <c r="KDN18" s="1"/>
      <c r="KDO18" s="1"/>
      <c r="KDP18" s="1"/>
      <c r="KDQ18" s="1"/>
      <c r="KDR18" s="1"/>
      <c r="KDS18" s="1"/>
      <c r="KDT18" s="1"/>
      <c r="KDU18" s="1"/>
      <c r="KDV18" s="1"/>
      <c r="KDW18" s="1"/>
      <c r="KDX18" s="1"/>
      <c r="KDY18" s="1"/>
      <c r="KDZ18" s="1"/>
      <c r="KEA18" s="1"/>
      <c r="KEB18" s="1"/>
      <c r="KEC18" s="1"/>
      <c r="KED18" s="1"/>
      <c r="KEE18" s="1"/>
      <c r="KEF18" s="1"/>
      <c r="KEG18" s="1"/>
      <c r="KEH18" s="1"/>
      <c r="KEI18" s="1"/>
      <c r="KEJ18" s="1"/>
      <c r="KEK18" s="1"/>
      <c r="KEL18" s="1"/>
      <c r="KEM18" s="1"/>
      <c r="KEN18" s="1"/>
      <c r="KEO18" s="1"/>
      <c r="KEP18" s="1"/>
      <c r="KEQ18" s="1"/>
      <c r="KER18" s="1"/>
      <c r="KES18" s="1"/>
      <c r="KET18" s="1"/>
      <c r="KEU18" s="1"/>
      <c r="KEV18" s="1"/>
      <c r="KEW18" s="1"/>
      <c r="KEX18" s="1"/>
      <c r="KEY18" s="1"/>
      <c r="KEZ18" s="1"/>
      <c r="KFA18" s="1"/>
      <c r="KFB18" s="1"/>
      <c r="KFC18" s="1"/>
      <c r="KFD18" s="1"/>
      <c r="KFE18" s="1"/>
      <c r="KFF18" s="1"/>
      <c r="KFG18" s="1"/>
      <c r="KFH18" s="1"/>
      <c r="KFI18" s="1"/>
      <c r="KFJ18" s="1"/>
      <c r="KFK18" s="1"/>
      <c r="KFL18" s="1"/>
      <c r="KFM18" s="1"/>
      <c r="KFN18" s="1"/>
      <c r="KFO18" s="1"/>
      <c r="KFP18" s="1"/>
      <c r="KFQ18" s="1"/>
      <c r="KFR18" s="1"/>
      <c r="KFS18" s="1"/>
      <c r="KFT18" s="1"/>
      <c r="KFU18" s="1"/>
      <c r="KFV18" s="1"/>
      <c r="KFW18" s="1"/>
      <c r="KFX18" s="1"/>
      <c r="KFY18" s="1"/>
      <c r="KFZ18" s="1"/>
      <c r="KGA18" s="1"/>
      <c r="KGB18" s="1"/>
      <c r="KGC18" s="1"/>
      <c r="KGD18" s="1"/>
      <c r="KGE18" s="1"/>
      <c r="KGF18" s="1"/>
      <c r="KGG18" s="1"/>
      <c r="KGH18" s="1"/>
      <c r="KGI18" s="1"/>
      <c r="KGJ18" s="1"/>
      <c r="KGK18" s="1"/>
      <c r="KGL18" s="1"/>
      <c r="KGM18" s="1"/>
      <c r="KGN18" s="1"/>
      <c r="KGO18" s="1"/>
      <c r="KGP18" s="1"/>
      <c r="KGQ18" s="1"/>
      <c r="KGR18" s="1"/>
      <c r="KGS18" s="1"/>
      <c r="KGT18" s="1"/>
      <c r="KGU18" s="1"/>
      <c r="KGV18" s="1"/>
      <c r="KGW18" s="1"/>
      <c r="KGX18" s="1"/>
      <c r="KGY18" s="1"/>
      <c r="KGZ18" s="1"/>
      <c r="KHA18" s="1"/>
      <c r="KHB18" s="1"/>
      <c r="KHC18" s="1"/>
      <c r="KHD18" s="1"/>
      <c r="KHE18" s="1"/>
      <c r="KHF18" s="1"/>
      <c r="KHG18" s="1"/>
      <c r="KHH18" s="1"/>
      <c r="KHI18" s="1"/>
      <c r="KHJ18" s="1"/>
      <c r="KHK18" s="1"/>
      <c r="KHL18" s="1"/>
      <c r="KHM18" s="1"/>
      <c r="KHN18" s="1"/>
      <c r="KHO18" s="1"/>
      <c r="KHP18" s="1"/>
      <c r="KHQ18" s="1"/>
      <c r="KHR18" s="1"/>
      <c r="KHS18" s="1"/>
      <c r="KHT18" s="1"/>
      <c r="KHU18" s="1"/>
      <c r="KHV18" s="1"/>
      <c r="KHW18" s="1"/>
      <c r="KHX18" s="1"/>
      <c r="KHY18" s="1"/>
      <c r="KHZ18" s="1"/>
      <c r="KIA18" s="1"/>
      <c r="KIB18" s="1"/>
      <c r="KIC18" s="1"/>
      <c r="KID18" s="1"/>
      <c r="KIE18" s="1"/>
      <c r="KIF18" s="1"/>
      <c r="KIG18" s="1"/>
      <c r="KIH18" s="1"/>
      <c r="KII18" s="1"/>
      <c r="KIJ18" s="1"/>
      <c r="KIK18" s="1"/>
      <c r="KIL18" s="1"/>
      <c r="KIM18" s="1"/>
      <c r="KIN18" s="1"/>
      <c r="KIO18" s="1"/>
      <c r="KIP18" s="1"/>
      <c r="KIQ18" s="1"/>
      <c r="KIR18" s="1"/>
      <c r="KIS18" s="1"/>
      <c r="KIT18" s="1"/>
      <c r="KIU18" s="1"/>
      <c r="KIV18" s="1"/>
      <c r="KIW18" s="1"/>
      <c r="KIX18" s="1"/>
      <c r="KIY18" s="1"/>
      <c r="KIZ18" s="1"/>
      <c r="KJA18" s="1"/>
      <c r="KJB18" s="1"/>
      <c r="KJC18" s="1"/>
      <c r="KJD18" s="1"/>
      <c r="KJE18" s="1"/>
      <c r="KJF18" s="1"/>
      <c r="KJG18" s="1"/>
      <c r="KJH18" s="1"/>
      <c r="KJI18" s="1"/>
      <c r="KJJ18" s="1"/>
      <c r="KJK18" s="1"/>
      <c r="KJL18" s="1"/>
      <c r="KJM18" s="1"/>
      <c r="KJN18" s="1"/>
      <c r="KJO18" s="1"/>
      <c r="KJP18" s="1"/>
      <c r="KJQ18" s="1"/>
      <c r="KJR18" s="1"/>
      <c r="KJS18" s="1"/>
      <c r="KJT18" s="1"/>
      <c r="KJU18" s="1"/>
      <c r="KJV18" s="1"/>
      <c r="KJW18" s="1"/>
      <c r="KJX18" s="1"/>
      <c r="KJY18" s="1"/>
      <c r="KJZ18" s="1"/>
      <c r="KKA18" s="1"/>
      <c r="KKB18" s="1"/>
      <c r="KKC18" s="1"/>
      <c r="KKD18" s="1"/>
      <c r="KKE18" s="1"/>
      <c r="KKF18" s="1"/>
      <c r="KKG18" s="1"/>
      <c r="KKH18" s="1"/>
      <c r="KKI18" s="1"/>
      <c r="KKJ18" s="1"/>
      <c r="KKK18" s="1"/>
      <c r="KKL18" s="1"/>
      <c r="KKM18" s="1"/>
      <c r="KKN18" s="1"/>
      <c r="KKO18" s="1"/>
      <c r="KKP18" s="1"/>
      <c r="KKQ18" s="1"/>
      <c r="KKR18" s="1"/>
      <c r="KKS18" s="1"/>
      <c r="KKT18" s="1"/>
      <c r="KKU18" s="1"/>
      <c r="KKV18" s="1"/>
      <c r="KKW18" s="1"/>
      <c r="KKX18" s="1"/>
      <c r="KKY18" s="1"/>
      <c r="KKZ18" s="1"/>
      <c r="KLA18" s="1"/>
      <c r="KLB18" s="1"/>
      <c r="KLC18" s="1"/>
      <c r="KLD18" s="1"/>
      <c r="KLE18" s="1"/>
      <c r="KLF18" s="1"/>
      <c r="KLG18" s="1"/>
      <c r="KLH18" s="1"/>
      <c r="KLI18" s="1"/>
      <c r="KLJ18" s="1"/>
      <c r="KLK18" s="1"/>
      <c r="KLL18" s="1"/>
      <c r="KLM18" s="1"/>
      <c r="KLN18" s="1"/>
      <c r="KLO18" s="1"/>
      <c r="KLP18" s="1"/>
      <c r="KLQ18" s="1"/>
      <c r="KLR18" s="1"/>
      <c r="KLS18" s="1"/>
      <c r="KLT18" s="1"/>
      <c r="KLU18" s="1"/>
      <c r="KLV18" s="1"/>
      <c r="KLW18" s="1"/>
      <c r="KLX18" s="1"/>
      <c r="KLY18" s="1"/>
      <c r="KLZ18" s="1"/>
      <c r="KMA18" s="1"/>
      <c r="KMB18" s="1"/>
      <c r="KMC18" s="1"/>
      <c r="KMD18" s="1"/>
      <c r="KME18" s="1"/>
      <c r="KMF18" s="1"/>
      <c r="KMG18" s="1"/>
      <c r="KMH18" s="1"/>
      <c r="KMI18" s="1"/>
      <c r="KMJ18" s="1"/>
      <c r="KMK18" s="1"/>
      <c r="KML18" s="1"/>
      <c r="KMM18" s="1"/>
      <c r="KMN18" s="1"/>
      <c r="KMO18" s="1"/>
      <c r="KMP18" s="1"/>
      <c r="KMQ18" s="1"/>
      <c r="KMR18" s="1"/>
      <c r="KMS18" s="1"/>
      <c r="KMT18" s="1"/>
      <c r="KMU18" s="1"/>
      <c r="KMV18" s="1"/>
      <c r="KMW18" s="1"/>
      <c r="KMX18" s="1"/>
      <c r="KMY18" s="1"/>
      <c r="KMZ18" s="1"/>
      <c r="KNA18" s="1"/>
      <c r="KNB18" s="1"/>
      <c r="KNC18" s="1"/>
      <c r="KND18" s="1"/>
      <c r="KNE18" s="1"/>
      <c r="KNF18" s="1"/>
      <c r="KNG18" s="1"/>
      <c r="KNH18" s="1"/>
      <c r="KNI18" s="1"/>
      <c r="KNJ18" s="1"/>
      <c r="KNK18" s="1"/>
      <c r="KNL18" s="1"/>
      <c r="KNM18" s="1"/>
      <c r="KNN18" s="1"/>
      <c r="KNO18" s="1"/>
      <c r="KNP18" s="1"/>
      <c r="KNQ18" s="1"/>
      <c r="KNR18" s="1"/>
      <c r="KNS18" s="1"/>
      <c r="KNT18" s="1"/>
      <c r="KNU18" s="1"/>
      <c r="KNV18" s="1"/>
      <c r="KNW18" s="1"/>
      <c r="KNX18" s="1"/>
      <c r="KNY18" s="1"/>
      <c r="KNZ18" s="1"/>
      <c r="KOA18" s="1"/>
      <c r="KOB18" s="1"/>
      <c r="KOC18" s="1"/>
      <c r="KOD18" s="1"/>
      <c r="KOE18" s="1"/>
      <c r="KOF18" s="1"/>
      <c r="KOG18" s="1"/>
      <c r="KOH18" s="1"/>
      <c r="KOI18" s="1"/>
      <c r="KOJ18" s="1"/>
      <c r="KOK18" s="1"/>
      <c r="KOL18" s="1"/>
      <c r="KOM18" s="1"/>
      <c r="KON18" s="1"/>
      <c r="KOO18" s="1"/>
      <c r="KOP18" s="1"/>
      <c r="KOQ18" s="1"/>
      <c r="KOR18" s="1"/>
      <c r="KOS18" s="1"/>
      <c r="KOT18" s="1"/>
      <c r="KOU18" s="1"/>
      <c r="KOV18" s="1"/>
      <c r="KOW18" s="1"/>
      <c r="KOX18" s="1"/>
      <c r="KOY18" s="1"/>
      <c r="KOZ18" s="1"/>
      <c r="KPA18" s="1"/>
      <c r="KPB18" s="1"/>
      <c r="KPC18" s="1"/>
      <c r="KPD18" s="1"/>
      <c r="KPE18" s="1"/>
      <c r="KPF18" s="1"/>
      <c r="KPG18" s="1"/>
      <c r="KPH18" s="1"/>
      <c r="KPI18" s="1"/>
      <c r="KPJ18" s="1"/>
      <c r="KPK18" s="1"/>
      <c r="KPL18" s="1"/>
      <c r="KPM18" s="1"/>
      <c r="KPN18" s="1"/>
      <c r="KPO18" s="1"/>
      <c r="KPP18" s="1"/>
      <c r="KPQ18" s="1"/>
      <c r="KPR18" s="1"/>
      <c r="KPS18" s="1"/>
      <c r="KPT18" s="1"/>
      <c r="KPU18" s="1"/>
      <c r="KPV18" s="1"/>
      <c r="KPW18" s="1"/>
      <c r="KPX18" s="1"/>
      <c r="KPY18" s="1"/>
      <c r="KPZ18" s="1"/>
      <c r="KQA18" s="1"/>
      <c r="KQB18" s="1"/>
      <c r="KQC18" s="1"/>
      <c r="KQD18" s="1"/>
      <c r="KQE18" s="1"/>
      <c r="KQF18" s="1"/>
      <c r="KQG18" s="1"/>
      <c r="KQH18" s="1"/>
      <c r="KQI18" s="1"/>
      <c r="KQJ18" s="1"/>
      <c r="KQK18" s="1"/>
      <c r="KQL18" s="1"/>
      <c r="KQM18" s="1"/>
      <c r="KQN18" s="1"/>
      <c r="KQO18" s="1"/>
      <c r="KQP18" s="1"/>
      <c r="KQQ18" s="1"/>
      <c r="KQR18" s="1"/>
      <c r="KQS18" s="1"/>
      <c r="KQT18" s="1"/>
      <c r="KQU18" s="1"/>
      <c r="KQV18" s="1"/>
      <c r="KQW18" s="1"/>
      <c r="KQX18" s="1"/>
      <c r="KQY18" s="1"/>
      <c r="KQZ18" s="1"/>
      <c r="KRA18" s="1"/>
      <c r="KRB18" s="1"/>
      <c r="KRC18" s="1"/>
      <c r="KRD18" s="1"/>
      <c r="KRE18" s="1"/>
      <c r="KRF18" s="1"/>
      <c r="KRG18" s="1"/>
      <c r="KRH18" s="1"/>
      <c r="KRI18" s="1"/>
      <c r="KRJ18" s="1"/>
      <c r="KRK18" s="1"/>
      <c r="KRL18" s="1"/>
      <c r="KRM18" s="1"/>
      <c r="KRN18" s="1"/>
      <c r="KRO18" s="1"/>
      <c r="KRP18" s="1"/>
      <c r="KRQ18" s="1"/>
      <c r="KRR18" s="1"/>
      <c r="KRS18" s="1"/>
      <c r="KRT18" s="1"/>
      <c r="KRU18" s="1"/>
      <c r="KRV18" s="1"/>
      <c r="KRW18" s="1"/>
      <c r="KRX18" s="1"/>
      <c r="KRY18" s="1"/>
      <c r="KRZ18" s="1"/>
      <c r="KSA18" s="1"/>
      <c r="KSB18" s="1"/>
      <c r="KSC18" s="1"/>
      <c r="KSD18" s="1"/>
      <c r="KSE18" s="1"/>
      <c r="KSF18" s="1"/>
      <c r="KSG18" s="1"/>
      <c r="KSH18" s="1"/>
      <c r="KSI18" s="1"/>
      <c r="KSJ18" s="1"/>
      <c r="KSK18" s="1"/>
      <c r="KSL18" s="1"/>
      <c r="KSM18" s="1"/>
      <c r="KSN18" s="1"/>
      <c r="KSO18" s="1"/>
      <c r="KSP18" s="1"/>
      <c r="KSQ18" s="1"/>
      <c r="KSR18" s="1"/>
      <c r="KSS18" s="1"/>
      <c r="KST18" s="1"/>
      <c r="KSU18" s="1"/>
      <c r="KSV18" s="1"/>
      <c r="KSW18" s="1"/>
      <c r="KSX18" s="1"/>
      <c r="KSY18" s="1"/>
      <c r="KSZ18" s="1"/>
      <c r="KTA18" s="1"/>
      <c r="KTB18" s="1"/>
      <c r="KTC18" s="1"/>
      <c r="KTD18" s="1"/>
      <c r="KTE18" s="1"/>
      <c r="KTF18" s="1"/>
      <c r="KTG18" s="1"/>
      <c r="KTH18" s="1"/>
      <c r="KTI18" s="1"/>
      <c r="KTJ18" s="1"/>
      <c r="KTK18" s="1"/>
      <c r="KTL18" s="1"/>
      <c r="KTM18" s="1"/>
      <c r="KTN18" s="1"/>
      <c r="KTO18" s="1"/>
      <c r="KTP18" s="1"/>
      <c r="KTQ18" s="1"/>
      <c r="KTR18" s="1"/>
      <c r="KTS18" s="1"/>
      <c r="KTT18" s="1"/>
      <c r="KTU18" s="1"/>
      <c r="KTV18" s="1"/>
      <c r="KTW18" s="1"/>
      <c r="KTX18" s="1"/>
      <c r="KTY18" s="1"/>
      <c r="KTZ18" s="1"/>
      <c r="KUA18" s="1"/>
      <c r="KUB18" s="1"/>
      <c r="KUC18" s="1"/>
      <c r="KUD18" s="1"/>
      <c r="KUE18" s="1"/>
      <c r="KUF18" s="1"/>
      <c r="KUG18" s="1"/>
      <c r="KUH18" s="1"/>
      <c r="KUI18" s="1"/>
      <c r="KUJ18" s="1"/>
      <c r="KUK18" s="1"/>
      <c r="KUL18" s="1"/>
      <c r="KUM18" s="1"/>
      <c r="KUN18" s="1"/>
      <c r="KUO18" s="1"/>
      <c r="KUP18" s="1"/>
      <c r="KUQ18" s="1"/>
      <c r="KUR18" s="1"/>
      <c r="KUS18" s="1"/>
      <c r="KUT18" s="1"/>
      <c r="KUU18" s="1"/>
      <c r="KUV18" s="1"/>
      <c r="KUW18" s="1"/>
      <c r="KUX18" s="1"/>
      <c r="KUY18" s="1"/>
      <c r="KUZ18" s="1"/>
      <c r="KVA18" s="1"/>
      <c r="KVB18" s="1"/>
      <c r="KVC18" s="1"/>
      <c r="KVD18" s="1"/>
      <c r="KVE18" s="1"/>
      <c r="KVF18" s="1"/>
      <c r="KVG18" s="1"/>
      <c r="KVH18" s="1"/>
      <c r="KVI18" s="1"/>
      <c r="KVJ18" s="1"/>
      <c r="KVK18" s="1"/>
      <c r="KVL18" s="1"/>
      <c r="KVM18" s="1"/>
      <c r="KVN18" s="1"/>
      <c r="KVO18" s="1"/>
      <c r="KVP18" s="1"/>
      <c r="KVQ18" s="1"/>
      <c r="KVR18" s="1"/>
      <c r="KVS18" s="1"/>
      <c r="KVT18" s="1"/>
      <c r="KVU18" s="1"/>
      <c r="KVV18" s="1"/>
      <c r="KVW18" s="1"/>
      <c r="KVX18" s="1"/>
      <c r="KVY18" s="1"/>
      <c r="KVZ18" s="1"/>
      <c r="KWA18" s="1"/>
      <c r="KWB18" s="1"/>
      <c r="KWC18" s="1"/>
      <c r="KWD18" s="1"/>
      <c r="KWE18" s="1"/>
      <c r="KWF18" s="1"/>
      <c r="KWG18" s="1"/>
      <c r="KWH18" s="1"/>
      <c r="KWI18" s="1"/>
      <c r="KWJ18" s="1"/>
      <c r="KWK18" s="1"/>
      <c r="KWL18" s="1"/>
      <c r="KWM18" s="1"/>
      <c r="KWN18" s="1"/>
      <c r="KWO18" s="1"/>
      <c r="KWP18" s="1"/>
      <c r="KWQ18" s="1"/>
      <c r="KWR18" s="1"/>
      <c r="KWS18" s="1"/>
      <c r="KWT18" s="1"/>
      <c r="KWU18" s="1"/>
      <c r="KWV18" s="1"/>
      <c r="KWW18" s="1"/>
      <c r="KWX18" s="1"/>
      <c r="KWY18" s="1"/>
      <c r="KWZ18" s="1"/>
      <c r="KXA18" s="1"/>
      <c r="KXB18" s="1"/>
      <c r="KXC18" s="1"/>
      <c r="KXD18" s="1"/>
      <c r="KXE18" s="1"/>
      <c r="KXF18" s="1"/>
      <c r="KXG18" s="1"/>
      <c r="KXH18" s="1"/>
      <c r="KXI18" s="1"/>
      <c r="KXJ18" s="1"/>
      <c r="KXK18" s="1"/>
      <c r="KXL18" s="1"/>
      <c r="KXM18" s="1"/>
      <c r="KXN18" s="1"/>
      <c r="KXO18" s="1"/>
      <c r="KXP18" s="1"/>
      <c r="KXQ18" s="1"/>
      <c r="KXR18" s="1"/>
      <c r="KXS18" s="1"/>
      <c r="KXT18" s="1"/>
      <c r="KXU18" s="1"/>
      <c r="KXV18" s="1"/>
      <c r="KXW18" s="1"/>
      <c r="KXX18" s="1"/>
      <c r="KXY18" s="1"/>
      <c r="KXZ18" s="1"/>
      <c r="KYA18" s="1"/>
      <c r="KYB18" s="1"/>
      <c r="KYC18" s="1"/>
      <c r="KYD18" s="1"/>
      <c r="KYE18" s="1"/>
      <c r="KYF18" s="1"/>
      <c r="KYG18" s="1"/>
      <c r="KYH18" s="1"/>
      <c r="KYI18" s="1"/>
      <c r="KYJ18" s="1"/>
      <c r="KYK18" s="1"/>
      <c r="KYL18" s="1"/>
      <c r="KYM18" s="1"/>
      <c r="KYN18" s="1"/>
      <c r="KYO18" s="1"/>
      <c r="KYP18" s="1"/>
      <c r="KYQ18" s="1"/>
      <c r="KYR18" s="1"/>
      <c r="KYS18" s="1"/>
      <c r="KYT18" s="1"/>
      <c r="KYU18" s="1"/>
      <c r="KYV18" s="1"/>
      <c r="KYW18" s="1"/>
      <c r="KYX18" s="1"/>
      <c r="KYY18" s="1"/>
      <c r="KYZ18" s="1"/>
      <c r="KZA18" s="1"/>
      <c r="KZB18" s="1"/>
      <c r="KZC18" s="1"/>
      <c r="KZD18" s="1"/>
      <c r="KZE18" s="1"/>
      <c r="KZF18" s="1"/>
      <c r="KZG18" s="1"/>
      <c r="KZH18" s="1"/>
      <c r="KZI18" s="1"/>
      <c r="KZJ18" s="1"/>
      <c r="KZK18" s="1"/>
      <c r="KZL18" s="1"/>
      <c r="KZM18" s="1"/>
      <c r="KZN18" s="1"/>
      <c r="KZO18" s="1"/>
      <c r="KZP18" s="1"/>
      <c r="KZQ18" s="1"/>
      <c r="KZR18" s="1"/>
      <c r="KZS18" s="1"/>
      <c r="KZT18" s="1"/>
      <c r="KZU18" s="1"/>
      <c r="KZV18" s="1"/>
      <c r="KZW18" s="1"/>
      <c r="KZX18" s="1"/>
      <c r="KZY18" s="1"/>
      <c r="KZZ18" s="1"/>
      <c r="LAA18" s="1"/>
      <c r="LAB18" s="1"/>
      <c r="LAC18" s="1"/>
      <c r="LAD18" s="1"/>
      <c r="LAE18" s="1"/>
      <c r="LAF18" s="1"/>
      <c r="LAG18" s="1"/>
      <c r="LAH18" s="1"/>
      <c r="LAI18" s="1"/>
      <c r="LAJ18" s="1"/>
      <c r="LAK18" s="1"/>
      <c r="LAL18" s="1"/>
      <c r="LAM18" s="1"/>
      <c r="LAN18" s="1"/>
      <c r="LAO18" s="1"/>
      <c r="LAP18" s="1"/>
      <c r="LAQ18" s="1"/>
      <c r="LAR18" s="1"/>
      <c r="LAS18" s="1"/>
      <c r="LAT18" s="1"/>
      <c r="LAU18" s="1"/>
      <c r="LAV18" s="1"/>
      <c r="LAW18" s="1"/>
      <c r="LAX18" s="1"/>
      <c r="LAY18" s="1"/>
      <c r="LAZ18" s="1"/>
      <c r="LBA18" s="1"/>
      <c r="LBB18" s="1"/>
      <c r="LBC18" s="1"/>
      <c r="LBD18" s="1"/>
      <c r="LBE18" s="1"/>
      <c r="LBF18" s="1"/>
      <c r="LBG18" s="1"/>
      <c r="LBH18" s="1"/>
      <c r="LBI18" s="1"/>
      <c r="LBJ18" s="1"/>
      <c r="LBK18" s="1"/>
      <c r="LBL18" s="1"/>
      <c r="LBM18" s="1"/>
      <c r="LBN18" s="1"/>
      <c r="LBO18" s="1"/>
      <c r="LBP18" s="1"/>
      <c r="LBQ18" s="1"/>
      <c r="LBR18" s="1"/>
      <c r="LBS18" s="1"/>
      <c r="LBT18" s="1"/>
      <c r="LBU18" s="1"/>
      <c r="LBV18" s="1"/>
      <c r="LBW18" s="1"/>
      <c r="LBX18" s="1"/>
      <c r="LBY18" s="1"/>
      <c r="LBZ18" s="1"/>
      <c r="LCA18" s="1"/>
      <c r="LCB18" s="1"/>
      <c r="LCC18" s="1"/>
      <c r="LCD18" s="1"/>
      <c r="LCE18" s="1"/>
      <c r="LCF18" s="1"/>
      <c r="LCG18" s="1"/>
      <c r="LCH18" s="1"/>
      <c r="LCI18" s="1"/>
      <c r="LCJ18" s="1"/>
      <c r="LCK18" s="1"/>
      <c r="LCL18" s="1"/>
      <c r="LCM18" s="1"/>
      <c r="LCN18" s="1"/>
      <c r="LCO18" s="1"/>
      <c r="LCP18" s="1"/>
      <c r="LCQ18" s="1"/>
      <c r="LCR18" s="1"/>
      <c r="LCS18" s="1"/>
      <c r="LCT18" s="1"/>
      <c r="LCU18" s="1"/>
      <c r="LCV18" s="1"/>
      <c r="LCW18" s="1"/>
      <c r="LCX18" s="1"/>
      <c r="LCY18" s="1"/>
      <c r="LCZ18" s="1"/>
      <c r="LDA18" s="1"/>
      <c r="LDB18" s="1"/>
      <c r="LDC18" s="1"/>
      <c r="LDD18" s="1"/>
      <c r="LDE18" s="1"/>
      <c r="LDF18" s="1"/>
      <c r="LDG18" s="1"/>
      <c r="LDH18" s="1"/>
      <c r="LDI18" s="1"/>
      <c r="LDJ18" s="1"/>
      <c r="LDK18" s="1"/>
      <c r="LDL18" s="1"/>
      <c r="LDM18" s="1"/>
      <c r="LDN18" s="1"/>
      <c r="LDO18" s="1"/>
      <c r="LDP18" s="1"/>
      <c r="LDQ18" s="1"/>
      <c r="LDR18" s="1"/>
      <c r="LDS18" s="1"/>
      <c r="LDT18" s="1"/>
      <c r="LDU18" s="1"/>
      <c r="LDV18" s="1"/>
      <c r="LDW18" s="1"/>
      <c r="LDX18" s="1"/>
      <c r="LDY18" s="1"/>
      <c r="LDZ18" s="1"/>
      <c r="LEA18" s="1"/>
      <c r="LEB18" s="1"/>
      <c r="LEC18" s="1"/>
      <c r="LED18" s="1"/>
      <c r="LEE18" s="1"/>
      <c r="LEF18" s="1"/>
      <c r="LEG18" s="1"/>
      <c r="LEH18" s="1"/>
      <c r="LEI18" s="1"/>
      <c r="LEJ18" s="1"/>
      <c r="LEK18" s="1"/>
      <c r="LEL18" s="1"/>
      <c r="LEM18" s="1"/>
      <c r="LEN18" s="1"/>
      <c r="LEO18" s="1"/>
      <c r="LEP18" s="1"/>
      <c r="LEQ18" s="1"/>
      <c r="LER18" s="1"/>
      <c r="LES18" s="1"/>
      <c r="LET18" s="1"/>
      <c r="LEU18" s="1"/>
      <c r="LEV18" s="1"/>
      <c r="LEW18" s="1"/>
      <c r="LEX18" s="1"/>
      <c r="LEY18" s="1"/>
      <c r="LEZ18" s="1"/>
      <c r="LFA18" s="1"/>
      <c r="LFB18" s="1"/>
      <c r="LFC18" s="1"/>
      <c r="LFD18" s="1"/>
      <c r="LFE18" s="1"/>
      <c r="LFF18" s="1"/>
      <c r="LFG18" s="1"/>
      <c r="LFH18" s="1"/>
      <c r="LFI18" s="1"/>
      <c r="LFJ18" s="1"/>
      <c r="LFK18" s="1"/>
      <c r="LFL18" s="1"/>
      <c r="LFM18" s="1"/>
      <c r="LFN18" s="1"/>
      <c r="LFO18" s="1"/>
      <c r="LFP18" s="1"/>
      <c r="LFQ18" s="1"/>
      <c r="LFR18" s="1"/>
      <c r="LFS18" s="1"/>
      <c r="LFT18" s="1"/>
      <c r="LFU18" s="1"/>
      <c r="LFV18" s="1"/>
      <c r="LFW18" s="1"/>
      <c r="LFX18" s="1"/>
      <c r="LFY18" s="1"/>
      <c r="LFZ18" s="1"/>
      <c r="LGA18" s="1"/>
      <c r="LGB18" s="1"/>
      <c r="LGC18" s="1"/>
      <c r="LGD18" s="1"/>
      <c r="LGE18" s="1"/>
      <c r="LGF18" s="1"/>
      <c r="LGG18" s="1"/>
      <c r="LGH18" s="1"/>
      <c r="LGI18" s="1"/>
      <c r="LGJ18" s="1"/>
      <c r="LGK18" s="1"/>
      <c r="LGL18" s="1"/>
      <c r="LGM18" s="1"/>
      <c r="LGN18" s="1"/>
      <c r="LGO18" s="1"/>
      <c r="LGP18" s="1"/>
      <c r="LGQ18" s="1"/>
      <c r="LGR18" s="1"/>
      <c r="LGS18" s="1"/>
      <c r="LGT18" s="1"/>
      <c r="LGU18" s="1"/>
      <c r="LGV18" s="1"/>
      <c r="LGW18" s="1"/>
      <c r="LGX18" s="1"/>
      <c r="LGY18" s="1"/>
      <c r="LGZ18" s="1"/>
      <c r="LHA18" s="1"/>
      <c r="LHB18" s="1"/>
      <c r="LHC18" s="1"/>
      <c r="LHD18" s="1"/>
      <c r="LHE18" s="1"/>
      <c r="LHF18" s="1"/>
      <c r="LHG18" s="1"/>
      <c r="LHH18" s="1"/>
      <c r="LHI18" s="1"/>
      <c r="LHJ18" s="1"/>
      <c r="LHK18" s="1"/>
      <c r="LHL18" s="1"/>
      <c r="LHM18" s="1"/>
      <c r="LHN18" s="1"/>
      <c r="LHO18" s="1"/>
      <c r="LHP18" s="1"/>
      <c r="LHQ18" s="1"/>
      <c r="LHR18" s="1"/>
      <c r="LHS18" s="1"/>
      <c r="LHT18" s="1"/>
      <c r="LHU18" s="1"/>
      <c r="LHV18" s="1"/>
      <c r="LHW18" s="1"/>
      <c r="LHX18" s="1"/>
      <c r="LHY18" s="1"/>
      <c r="LHZ18" s="1"/>
      <c r="LIA18" s="1"/>
      <c r="LIB18" s="1"/>
      <c r="LIC18" s="1"/>
      <c r="LID18" s="1"/>
      <c r="LIE18" s="1"/>
      <c r="LIF18" s="1"/>
      <c r="LIG18" s="1"/>
      <c r="LIH18" s="1"/>
      <c r="LII18" s="1"/>
      <c r="LIJ18" s="1"/>
      <c r="LIK18" s="1"/>
      <c r="LIL18" s="1"/>
      <c r="LIM18" s="1"/>
      <c r="LIN18" s="1"/>
      <c r="LIO18" s="1"/>
      <c r="LIP18" s="1"/>
      <c r="LIQ18" s="1"/>
      <c r="LIR18" s="1"/>
      <c r="LIS18" s="1"/>
      <c r="LIT18" s="1"/>
      <c r="LIU18" s="1"/>
      <c r="LIV18" s="1"/>
      <c r="LIW18" s="1"/>
      <c r="LIX18" s="1"/>
      <c r="LIY18" s="1"/>
      <c r="LIZ18" s="1"/>
      <c r="LJA18" s="1"/>
      <c r="LJB18" s="1"/>
      <c r="LJC18" s="1"/>
      <c r="LJD18" s="1"/>
      <c r="LJE18" s="1"/>
      <c r="LJF18" s="1"/>
      <c r="LJG18" s="1"/>
      <c r="LJH18" s="1"/>
      <c r="LJI18" s="1"/>
      <c r="LJJ18" s="1"/>
      <c r="LJK18" s="1"/>
      <c r="LJL18" s="1"/>
      <c r="LJM18" s="1"/>
      <c r="LJN18" s="1"/>
      <c r="LJO18" s="1"/>
      <c r="LJP18" s="1"/>
      <c r="LJQ18" s="1"/>
      <c r="LJR18" s="1"/>
      <c r="LJS18" s="1"/>
      <c r="LJT18" s="1"/>
      <c r="LJU18" s="1"/>
      <c r="LJV18" s="1"/>
      <c r="LJW18" s="1"/>
      <c r="LJX18" s="1"/>
      <c r="LJY18" s="1"/>
      <c r="LJZ18" s="1"/>
      <c r="LKA18" s="1"/>
      <c r="LKB18" s="1"/>
      <c r="LKC18" s="1"/>
      <c r="LKD18" s="1"/>
      <c r="LKE18" s="1"/>
      <c r="LKF18" s="1"/>
      <c r="LKG18" s="1"/>
      <c r="LKH18" s="1"/>
      <c r="LKI18" s="1"/>
      <c r="LKJ18" s="1"/>
      <c r="LKK18" s="1"/>
      <c r="LKL18" s="1"/>
      <c r="LKM18" s="1"/>
      <c r="LKN18" s="1"/>
      <c r="LKO18" s="1"/>
      <c r="LKP18" s="1"/>
      <c r="LKQ18" s="1"/>
      <c r="LKR18" s="1"/>
      <c r="LKS18" s="1"/>
      <c r="LKT18" s="1"/>
      <c r="LKU18" s="1"/>
      <c r="LKV18" s="1"/>
      <c r="LKW18" s="1"/>
      <c r="LKX18" s="1"/>
      <c r="LKY18" s="1"/>
      <c r="LKZ18" s="1"/>
      <c r="LLA18" s="1"/>
      <c r="LLB18" s="1"/>
      <c r="LLC18" s="1"/>
      <c r="LLD18" s="1"/>
      <c r="LLE18" s="1"/>
      <c r="LLF18" s="1"/>
      <c r="LLG18" s="1"/>
      <c r="LLH18" s="1"/>
      <c r="LLI18" s="1"/>
      <c r="LLJ18" s="1"/>
      <c r="LLK18" s="1"/>
      <c r="LLL18" s="1"/>
      <c r="LLM18" s="1"/>
      <c r="LLN18" s="1"/>
      <c r="LLO18" s="1"/>
      <c r="LLP18" s="1"/>
      <c r="LLQ18" s="1"/>
      <c r="LLR18" s="1"/>
      <c r="LLS18" s="1"/>
      <c r="LLT18" s="1"/>
      <c r="LLU18" s="1"/>
      <c r="LLV18" s="1"/>
      <c r="LLW18" s="1"/>
      <c r="LLX18" s="1"/>
      <c r="LLY18" s="1"/>
      <c r="LLZ18" s="1"/>
      <c r="LMA18" s="1"/>
      <c r="LMB18" s="1"/>
      <c r="LMC18" s="1"/>
      <c r="LMD18" s="1"/>
      <c r="LME18" s="1"/>
      <c r="LMF18" s="1"/>
      <c r="LMG18" s="1"/>
      <c r="LMH18" s="1"/>
      <c r="LMI18" s="1"/>
      <c r="LMJ18" s="1"/>
      <c r="LMK18" s="1"/>
      <c r="LML18" s="1"/>
      <c r="LMM18" s="1"/>
      <c r="LMN18" s="1"/>
      <c r="LMO18" s="1"/>
      <c r="LMP18" s="1"/>
      <c r="LMQ18" s="1"/>
      <c r="LMR18" s="1"/>
      <c r="LMS18" s="1"/>
      <c r="LMT18" s="1"/>
      <c r="LMU18" s="1"/>
      <c r="LMV18" s="1"/>
      <c r="LMW18" s="1"/>
      <c r="LMX18" s="1"/>
      <c r="LMY18" s="1"/>
      <c r="LMZ18" s="1"/>
      <c r="LNA18" s="1"/>
      <c r="LNB18" s="1"/>
      <c r="LNC18" s="1"/>
      <c r="LND18" s="1"/>
      <c r="LNE18" s="1"/>
      <c r="LNF18" s="1"/>
      <c r="LNG18" s="1"/>
      <c r="LNH18" s="1"/>
      <c r="LNI18" s="1"/>
      <c r="LNJ18" s="1"/>
      <c r="LNK18" s="1"/>
      <c r="LNL18" s="1"/>
      <c r="LNM18" s="1"/>
      <c r="LNN18" s="1"/>
      <c r="LNO18" s="1"/>
      <c r="LNP18" s="1"/>
      <c r="LNQ18" s="1"/>
      <c r="LNR18" s="1"/>
      <c r="LNS18" s="1"/>
      <c r="LNT18" s="1"/>
      <c r="LNU18" s="1"/>
      <c r="LNV18" s="1"/>
      <c r="LNW18" s="1"/>
      <c r="LNX18" s="1"/>
      <c r="LNY18" s="1"/>
      <c r="LNZ18" s="1"/>
      <c r="LOA18" s="1"/>
      <c r="LOB18" s="1"/>
      <c r="LOC18" s="1"/>
      <c r="LOD18" s="1"/>
      <c r="LOE18" s="1"/>
      <c r="LOF18" s="1"/>
      <c r="LOG18" s="1"/>
      <c r="LOH18" s="1"/>
      <c r="LOI18" s="1"/>
      <c r="LOJ18" s="1"/>
      <c r="LOK18" s="1"/>
      <c r="LOL18" s="1"/>
      <c r="LOM18" s="1"/>
      <c r="LON18" s="1"/>
      <c r="LOO18" s="1"/>
      <c r="LOP18" s="1"/>
      <c r="LOQ18" s="1"/>
      <c r="LOR18" s="1"/>
      <c r="LOS18" s="1"/>
      <c r="LOT18" s="1"/>
      <c r="LOU18" s="1"/>
      <c r="LOV18" s="1"/>
      <c r="LOW18" s="1"/>
      <c r="LOX18" s="1"/>
      <c r="LOY18" s="1"/>
      <c r="LOZ18" s="1"/>
      <c r="LPA18" s="1"/>
      <c r="LPB18" s="1"/>
      <c r="LPC18" s="1"/>
      <c r="LPD18" s="1"/>
      <c r="LPE18" s="1"/>
      <c r="LPF18" s="1"/>
      <c r="LPG18" s="1"/>
      <c r="LPH18" s="1"/>
      <c r="LPI18" s="1"/>
      <c r="LPJ18" s="1"/>
      <c r="LPK18" s="1"/>
      <c r="LPL18" s="1"/>
      <c r="LPM18" s="1"/>
      <c r="LPN18" s="1"/>
      <c r="LPO18" s="1"/>
      <c r="LPP18" s="1"/>
      <c r="LPQ18" s="1"/>
      <c r="LPR18" s="1"/>
      <c r="LPS18" s="1"/>
      <c r="LPT18" s="1"/>
      <c r="LPU18" s="1"/>
      <c r="LPV18" s="1"/>
      <c r="LPW18" s="1"/>
      <c r="LPX18" s="1"/>
      <c r="LPY18" s="1"/>
      <c r="LPZ18" s="1"/>
      <c r="LQA18" s="1"/>
      <c r="LQB18" s="1"/>
      <c r="LQC18" s="1"/>
      <c r="LQD18" s="1"/>
      <c r="LQE18" s="1"/>
      <c r="LQF18" s="1"/>
      <c r="LQG18" s="1"/>
      <c r="LQH18" s="1"/>
      <c r="LQI18" s="1"/>
      <c r="LQJ18" s="1"/>
      <c r="LQK18" s="1"/>
      <c r="LQL18" s="1"/>
      <c r="LQM18" s="1"/>
      <c r="LQN18" s="1"/>
      <c r="LQO18" s="1"/>
      <c r="LQP18" s="1"/>
      <c r="LQQ18" s="1"/>
      <c r="LQR18" s="1"/>
      <c r="LQS18" s="1"/>
      <c r="LQT18" s="1"/>
      <c r="LQU18" s="1"/>
      <c r="LQV18" s="1"/>
      <c r="LQW18" s="1"/>
      <c r="LQX18" s="1"/>
      <c r="LQY18" s="1"/>
      <c r="LQZ18" s="1"/>
      <c r="LRA18" s="1"/>
      <c r="LRB18" s="1"/>
      <c r="LRC18" s="1"/>
      <c r="LRD18" s="1"/>
      <c r="LRE18" s="1"/>
      <c r="LRF18" s="1"/>
      <c r="LRG18" s="1"/>
      <c r="LRH18" s="1"/>
      <c r="LRI18" s="1"/>
      <c r="LRJ18" s="1"/>
      <c r="LRK18" s="1"/>
      <c r="LRL18" s="1"/>
      <c r="LRM18" s="1"/>
      <c r="LRN18" s="1"/>
      <c r="LRO18" s="1"/>
      <c r="LRP18" s="1"/>
      <c r="LRQ18" s="1"/>
      <c r="LRR18" s="1"/>
      <c r="LRS18" s="1"/>
      <c r="LRT18" s="1"/>
      <c r="LRU18" s="1"/>
      <c r="LRV18" s="1"/>
      <c r="LRW18" s="1"/>
      <c r="LRX18" s="1"/>
      <c r="LRY18" s="1"/>
      <c r="LRZ18" s="1"/>
      <c r="LSA18" s="1"/>
      <c r="LSB18" s="1"/>
      <c r="LSC18" s="1"/>
      <c r="LSD18" s="1"/>
      <c r="LSE18" s="1"/>
      <c r="LSF18" s="1"/>
      <c r="LSG18" s="1"/>
      <c r="LSH18" s="1"/>
      <c r="LSI18" s="1"/>
      <c r="LSJ18" s="1"/>
      <c r="LSK18" s="1"/>
      <c r="LSL18" s="1"/>
      <c r="LSM18" s="1"/>
      <c r="LSN18" s="1"/>
      <c r="LSO18" s="1"/>
      <c r="LSP18" s="1"/>
      <c r="LSQ18" s="1"/>
      <c r="LSR18" s="1"/>
      <c r="LSS18" s="1"/>
      <c r="LST18" s="1"/>
      <c r="LSU18" s="1"/>
      <c r="LSV18" s="1"/>
      <c r="LSW18" s="1"/>
      <c r="LSX18" s="1"/>
      <c r="LSY18" s="1"/>
      <c r="LSZ18" s="1"/>
      <c r="LTA18" s="1"/>
      <c r="LTB18" s="1"/>
      <c r="LTC18" s="1"/>
      <c r="LTD18" s="1"/>
      <c r="LTE18" s="1"/>
      <c r="LTF18" s="1"/>
      <c r="LTG18" s="1"/>
      <c r="LTH18" s="1"/>
      <c r="LTI18" s="1"/>
      <c r="LTJ18" s="1"/>
      <c r="LTK18" s="1"/>
      <c r="LTL18" s="1"/>
      <c r="LTM18" s="1"/>
      <c r="LTN18" s="1"/>
      <c r="LTO18" s="1"/>
      <c r="LTP18" s="1"/>
      <c r="LTQ18" s="1"/>
      <c r="LTR18" s="1"/>
      <c r="LTS18" s="1"/>
      <c r="LTT18" s="1"/>
      <c r="LTU18" s="1"/>
      <c r="LTV18" s="1"/>
      <c r="LTW18" s="1"/>
      <c r="LTX18" s="1"/>
      <c r="LTY18" s="1"/>
      <c r="LTZ18" s="1"/>
      <c r="LUA18" s="1"/>
      <c r="LUB18" s="1"/>
      <c r="LUC18" s="1"/>
      <c r="LUD18" s="1"/>
      <c r="LUE18" s="1"/>
      <c r="LUF18" s="1"/>
      <c r="LUG18" s="1"/>
      <c r="LUH18" s="1"/>
      <c r="LUI18" s="1"/>
      <c r="LUJ18" s="1"/>
      <c r="LUK18" s="1"/>
      <c r="LUL18" s="1"/>
      <c r="LUM18" s="1"/>
      <c r="LUN18" s="1"/>
      <c r="LUO18" s="1"/>
      <c r="LUP18" s="1"/>
      <c r="LUQ18" s="1"/>
      <c r="LUR18" s="1"/>
      <c r="LUS18" s="1"/>
      <c r="LUT18" s="1"/>
      <c r="LUU18" s="1"/>
      <c r="LUV18" s="1"/>
      <c r="LUW18" s="1"/>
      <c r="LUX18" s="1"/>
      <c r="LUY18" s="1"/>
      <c r="LUZ18" s="1"/>
      <c r="LVA18" s="1"/>
      <c r="LVB18" s="1"/>
      <c r="LVC18" s="1"/>
      <c r="LVD18" s="1"/>
      <c r="LVE18" s="1"/>
      <c r="LVF18" s="1"/>
      <c r="LVG18" s="1"/>
      <c r="LVH18" s="1"/>
      <c r="LVI18" s="1"/>
      <c r="LVJ18" s="1"/>
      <c r="LVK18" s="1"/>
      <c r="LVL18" s="1"/>
      <c r="LVM18" s="1"/>
      <c r="LVN18" s="1"/>
      <c r="LVO18" s="1"/>
      <c r="LVP18" s="1"/>
      <c r="LVQ18" s="1"/>
      <c r="LVR18" s="1"/>
      <c r="LVS18" s="1"/>
      <c r="LVT18" s="1"/>
      <c r="LVU18" s="1"/>
      <c r="LVV18" s="1"/>
      <c r="LVW18" s="1"/>
      <c r="LVX18" s="1"/>
      <c r="LVY18" s="1"/>
      <c r="LVZ18" s="1"/>
      <c r="LWA18" s="1"/>
      <c r="LWB18" s="1"/>
      <c r="LWC18" s="1"/>
      <c r="LWD18" s="1"/>
      <c r="LWE18" s="1"/>
      <c r="LWF18" s="1"/>
      <c r="LWG18" s="1"/>
      <c r="LWH18" s="1"/>
      <c r="LWI18" s="1"/>
      <c r="LWJ18" s="1"/>
      <c r="LWK18" s="1"/>
      <c r="LWL18" s="1"/>
      <c r="LWM18" s="1"/>
      <c r="LWN18" s="1"/>
      <c r="LWO18" s="1"/>
      <c r="LWP18" s="1"/>
      <c r="LWQ18" s="1"/>
      <c r="LWR18" s="1"/>
      <c r="LWS18" s="1"/>
      <c r="LWT18" s="1"/>
      <c r="LWU18" s="1"/>
      <c r="LWV18" s="1"/>
      <c r="LWW18" s="1"/>
      <c r="LWX18" s="1"/>
      <c r="LWY18" s="1"/>
      <c r="LWZ18" s="1"/>
      <c r="LXA18" s="1"/>
      <c r="LXB18" s="1"/>
      <c r="LXC18" s="1"/>
      <c r="LXD18" s="1"/>
      <c r="LXE18" s="1"/>
      <c r="LXF18" s="1"/>
      <c r="LXG18" s="1"/>
      <c r="LXH18" s="1"/>
      <c r="LXI18" s="1"/>
      <c r="LXJ18" s="1"/>
      <c r="LXK18" s="1"/>
      <c r="LXL18" s="1"/>
      <c r="LXM18" s="1"/>
      <c r="LXN18" s="1"/>
      <c r="LXO18" s="1"/>
      <c r="LXP18" s="1"/>
      <c r="LXQ18" s="1"/>
      <c r="LXR18" s="1"/>
      <c r="LXS18" s="1"/>
      <c r="LXT18" s="1"/>
      <c r="LXU18" s="1"/>
      <c r="LXV18" s="1"/>
      <c r="LXW18" s="1"/>
      <c r="LXX18" s="1"/>
      <c r="LXY18" s="1"/>
      <c r="LXZ18" s="1"/>
      <c r="LYA18" s="1"/>
      <c r="LYB18" s="1"/>
      <c r="LYC18" s="1"/>
      <c r="LYD18" s="1"/>
      <c r="LYE18" s="1"/>
      <c r="LYF18" s="1"/>
      <c r="LYG18" s="1"/>
      <c r="LYH18" s="1"/>
      <c r="LYI18" s="1"/>
      <c r="LYJ18" s="1"/>
      <c r="LYK18" s="1"/>
      <c r="LYL18" s="1"/>
      <c r="LYM18" s="1"/>
      <c r="LYN18" s="1"/>
      <c r="LYO18" s="1"/>
      <c r="LYP18" s="1"/>
      <c r="LYQ18" s="1"/>
      <c r="LYR18" s="1"/>
      <c r="LYS18" s="1"/>
      <c r="LYT18" s="1"/>
      <c r="LYU18" s="1"/>
      <c r="LYV18" s="1"/>
      <c r="LYW18" s="1"/>
      <c r="LYX18" s="1"/>
      <c r="LYY18" s="1"/>
      <c r="LYZ18" s="1"/>
      <c r="LZA18" s="1"/>
      <c r="LZB18" s="1"/>
      <c r="LZC18" s="1"/>
      <c r="LZD18" s="1"/>
      <c r="LZE18" s="1"/>
      <c r="LZF18" s="1"/>
      <c r="LZG18" s="1"/>
      <c r="LZH18" s="1"/>
      <c r="LZI18" s="1"/>
      <c r="LZJ18" s="1"/>
      <c r="LZK18" s="1"/>
      <c r="LZL18" s="1"/>
      <c r="LZM18" s="1"/>
      <c r="LZN18" s="1"/>
      <c r="LZO18" s="1"/>
      <c r="LZP18" s="1"/>
      <c r="LZQ18" s="1"/>
      <c r="LZR18" s="1"/>
      <c r="LZS18" s="1"/>
      <c r="LZT18" s="1"/>
      <c r="LZU18" s="1"/>
      <c r="LZV18" s="1"/>
      <c r="LZW18" s="1"/>
      <c r="LZX18" s="1"/>
      <c r="LZY18" s="1"/>
      <c r="LZZ18" s="1"/>
      <c r="MAA18" s="1"/>
      <c r="MAB18" s="1"/>
      <c r="MAC18" s="1"/>
      <c r="MAD18" s="1"/>
      <c r="MAE18" s="1"/>
      <c r="MAF18" s="1"/>
      <c r="MAG18" s="1"/>
      <c r="MAH18" s="1"/>
      <c r="MAI18" s="1"/>
      <c r="MAJ18" s="1"/>
      <c r="MAK18" s="1"/>
      <c r="MAL18" s="1"/>
      <c r="MAM18" s="1"/>
      <c r="MAN18" s="1"/>
      <c r="MAO18" s="1"/>
      <c r="MAP18" s="1"/>
      <c r="MAQ18" s="1"/>
      <c r="MAR18" s="1"/>
      <c r="MAS18" s="1"/>
      <c r="MAT18" s="1"/>
      <c r="MAU18" s="1"/>
      <c r="MAV18" s="1"/>
      <c r="MAW18" s="1"/>
      <c r="MAX18" s="1"/>
      <c r="MAY18" s="1"/>
      <c r="MAZ18" s="1"/>
      <c r="MBA18" s="1"/>
      <c r="MBB18" s="1"/>
      <c r="MBC18" s="1"/>
      <c r="MBD18" s="1"/>
      <c r="MBE18" s="1"/>
      <c r="MBF18" s="1"/>
      <c r="MBG18" s="1"/>
      <c r="MBH18" s="1"/>
      <c r="MBI18" s="1"/>
      <c r="MBJ18" s="1"/>
      <c r="MBK18" s="1"/>
      <c r="MBL18" s="1"/>
      <c r="MBM18" s="1"/>
      <c r="MBN18" s="1"/>
      <c r="MBO18" s="1"/>
      <c r="MBP18" s="1"/>
      <c r="MBQ18" s="1"/>
      <c r="MBR18" s="1"/>
      <c r="MBS18" s="1"/>
      <c r="MBT18" s="1"/>
      <c r="MBU18" s="1"/>
      <c r="MBV18" s="1"/>
      <c r="MBW18" s="1"/>
      <c r="MBX18" s="1"/>
      <c r="MBY18" s="1"/>
      <c r="MBZ18" s="1"/>
      <c r="MCA18" s="1"/>
      <c r="MCB18" s="1"/>
      <c r="MCC18" s="1"/>
      <c r="MCD18" s="1"/>
      <c r="MCE18" s="1"/>
      <c r="MCF18" s="1"/>
      <c r="MCG18" s="1"/>
      <c r="MCH18" s="1"/>
      <c r="MCI18" s="1"/>
      <c r="MCJ18" s="1"/>
      <c r="MCK18" s="1"/>
      <c r="MCL18" s="1"/>
      <c r="MCM18" s="1"/>
      <c r="MCN18" s="1"/>
      <c r="MCO18" s="1"/>
      <c r="MCP18" s="1"/>
      <c r="MCQ18" s="1"/>
      <c r="MCR18" s="1"/>
      <c r="MCS18" s="1"/>
      <c r="MCT18" s="1"/>
      <c r="MCU18" s="1"/>
      <c r="MCV18" s="1"/>
      <c r="MCW18" s="1"/>
      <c r="MCX18" s="1"/>
      <c r="MCY18" s="1"/>
      <c r="MCZ18" s="1"/>
      <c r="MDA18" s="1"/>
      <c r="MDB18" s="1"/>
      <c r="MDC18" s="1"/>
      <c r="MDD18" s="1"/>
      <c r="MDE18" s="1"/>
      <c r="MDF18" s="1"/>
      <c r="MDG18" s="1"/>
      <c r="MDH18" s="1"/>
      <c r="MDI18" s="1"/>
      <c r="MDJ18" s="1"/>
      <c r="MDK18" s="1"/>
      <c r="MDL18" s="1"/>
      <c r="MDM18" s="1"/>
      <c r="MDN18" s="1"/>
      <c r="MDO18" s="1"/>
      <c r="MDP18" s="1"/>
      <c r="MDQ18" s="1"/>
      <c r="MDR18" s="1"/>
      <c r="MDS18" s="1"/>
      <c r="MDT18" s="1"/>
      <c r="MDU18" s="1"/>
      <c r="MDV18" s="1"/>
      <c r="MDW18" s="1"/>
      <c r="MDX18" s="1"/>
      <c r="MDY18" s="1"/>
      <c r="MDZ18" s="1"/>
      <c r="MEA18" s="1"/>
      <c r="MEB18" s="1"/>
      <c r="MEC18" s="1"/>
      <c r="MED18" s="1"/>
      <c r="MEE18" s="1"/>
      <c r="MEF18" s="1"/>
      <c r="MEG18" s="1"/>
      <c r="MEH18" s="1"/>
      <c r="MEI18" s="1"/>
      <c r="MEJ18" s="1"/>
      <c r="MEK18" s="1"/>
      <c r="MEL18" s="1"/>
      <c r="MEM18" s="1"/>
      <c r="MEN18" s="1"/>
      <c r="MEO18" s="1"/>
      <c r="MEP18" s="1"/>
      <c r="MEQ18" s="1"/>
      <c r="MER18" s="1"/>
      <c r="MES18" s="1"/>
      <c r="MET18" s="1"/>
      <c r="MEU18" s="1"/>
      <c r="MEV18" s="1"/>
      <c r="MEW18" s="1"/>
      <c r="MEX18" s="1"/>
      <c r="MEY18" s="1"/>
      <c r="MEZ18" s="1"/>
      <c r="MFA18" s="1"/>
      <c r="MFB18" s="1"/>
      <c r="MFC18" s="1"/>
      <c r="MFD18" s="1"/>
      <c r="MFE18" s="1"/>
      <c r="MFF18" s="1"/>
      <c r="MFG18" s="1"/>
      <c r="MFH18" s="1"/>
      <c r="MFI18" s="1"/>
      <c r="MFJ18" s="1"/>
      <c r="MFK18" s="1"/>
      <c r="MFL18" s="1"/>
      <c r="MFM18" s="1"/>
      <c r="MFN18" s="1"/>
      <c r="MFO18" s="1"/>
      <c r="MFP18" s="1"/>
      <c r="MFQ18" s="1"/>
      <c r="MFR18" s="1"/>
      <c r="MFS18" s="1"/>
      <c r="MFT18" s="1"/>
      <c r="MFU18" s="1"/>
      <c r="MFV18" s="1"/>
      <c r="MFW18" s="1"/>
      <c r="MFX18" s="1"/>
      <c r="MFY18" s="1"/>
      <c r="MFZ18" s="1"/>
      <c r="MGA18" s="1"/>
      <c r="MGB18" s="1"/>
      <c r="MGC18" s="1"/>
      <c r="MGD18" s="1"/>
      <c r="MGE18" s="1"/>
      <c r="MGF18" s="1"/>
      <c r="MGG18" s="1"/>
      <c r="MGH18" s="1"/>
      <c r="MGI18" s="1"/>
      <c r="MGJ18" s="1"/>
      <c r="MGK18" s="1"/>
      <c r="MGL18" s="1"/>
      <c r="MGM18" s="1"/>
      <c r="MGN18" s="1"/>
      <c r="MGO18" s="1"/>
      <c r="MGP18" s="1"/>
      <c r="MGQ18" s="1"/>
      <c r="MGR18" s="1"/>
      <c r="MGS18" s="1"/>
      <c r="MGT18" s="1"/>
      <c r="MGU18" s="1"/>
      <c r="MGV18" s="1"/>
      <c r="MGW18" s="1"/>
      <c r="MGX18" s="1"/>
      <c r="MGY18" s="1"/>
      <c r="MGZ18" s="1"/>
      <c r="MHA18" s="1"/>
      <c r="MHB18" s="1"/>
      <c r="MHC18" s="1"/>
      <c r="MHD18" s="1"/>
      <c r="MHE18" s="1"/>
      <c r="MHF18" s="1"/>
      <c r="MHG18" s="1"/>
      <c r="MHH18" s="1"/>
      <c r="MHI18" s="1"/>
      <c r="MHJ18" s="1"/>
      <c r="MHK18" s="1"/>
      <c r="MHL18" s="1"/>
      <c r="MHM18" s="1"/>
      <c r="MHN18" s="1"/>
      <c r="MHO18" s="1"/>
      <c r="MHP18" s="1"/>
      <c r="MHQ18" s="1"/>
      <c r="MHR18" s="1"/>
      <c r="MHS18" s="1"/>
      <c r="MHT18" s="1"/>
      <c r="MHU18" s="1"/>
      <c r="MHV18" s="1"/>
      <c r="MHW18" s="1"/>
      <c r="MHX18" s="1"/>
      <c r="MHY18" s="1"/>
      <c r="MHZ18" s="1"/>
      <c r="MIA18" s="1"/>
      <c r="MIB18" s="1"/>
      <c r="MIC18" s="1"/>
      <c r="MID18" s="1"/>
      <c r="MIE18" s="1"/>
      <c r="MIF18" s="1"/>
      <c r="MIG18" s="1"/>
      <c r="MIH18" s="1"/>
      <c r="MII18" s="1"/>
      <c r="MIJ18" s="1"/>
      <c r="MIK18" s="1"/>
      <c r="MIL18" s="1"/>
      <c r="MIM18" s="1"/>
      <c r="MIN18" s="1"/>
      <c r="MIO18" s="1"/>
      <c r="MIP18" s="1"/>
      <c r="MIQ18" s="1"/>
      <c r="MIR18" s="1"/>
      <c r="MIS18" s="1"/>
      <c r="MIT18" s="1"/>
      <c r="MIU18" s="1"/>
      <c r="MIV18" s="1"/>
      <c r="MIW18" s="1"/>
      <c r="MIX18" s="1"/>
      <c r="MIY18" s="1"/>
      <c r="MIZ18" s="1"/>
      <c r="MJA18" s="1"/>
      <c r="MJB18" s="1"/>
      <c r="MJC18" s="1"/>
      <c r="MJD18" s="1"/>
      <c r="MJE18" s="1"/>
      <c r="MJF18" s="1"/>
      <c r="MJG18" s="1"/>
      <c r="MJH18" s="1"/>
      <c r="MJI18" s="1"/>
      <c r="MJJ18" s="1"/>
      <c r="MJK18" s="1"/>
      <c r="MJL18" s="1"/>
      <c r="MJM18" s="1"/>
      <c r="MJN18" s="1"/>
      <c r="MJO18" s="1"/>
      <c r="MJP18" s="1"/>
      <c r="MJQ18" s="1"/>
      <c r="MJR18" s="1"/>
      <c r="MJS18" s="1"/>
      <c r="MJT18" s="1"/>
      <c r="MJU18" s="1"/>
      <c r="MJV18" s="1"/>
      <c r="MJW18" s="1"/>
      <c r="MJX18" s="1"/>
      <c r="MJY18" s="1"/>
      <c r="MJZ18" s="1"/>
      <c r="MKA18" s="1"/>
      <c r="MKB18" s="1"/>
      <c r="MKC18" s="1"/>
      <c r="MKD18" s="1"/>
      <c r="MKE18" s="1"/>
      <c r="MKF18" s="1"/>
      <c r="MKG18" s="1"/>
      <c r="MKH18" s="1"/>
      <c r="MKI18" s="1"/>
      <c r="MKJ18" s="1"/>
      <c r="MKK18" s="1"/>
      <c r="MKL18" s="1"/>
      <c r="MKM18" s="1"/>
      <c r="MKN18" s="1"/>
      <c r="MKO18" s="1"/>
      <c r="MKP18" s="1"/>
      <c r="MKQ18" s="1"/>
      <c r="MKR18" s="1"/>
      <c r="MKS18" s="1"/>
      <c r="MKT18" s="1"/>
      <c r="MKU18" s="1"/>
      <c r="MKV18" s="1"/>
      <c r="MKW18" s="1"/>
      <c r="MKX18" s="1"/>
      <c r="MKY18" s="1"/>
      <c r="MKZ18" s="1"/>
      <c r="MLA18" s="1"/>
      <c r="MLB18" s="1"/>
      <c r="MLC18" s="1"/>
      <c r="MLD18" s="1"/>
      <c r="MLE18" s="1"/>
      <c r="MLF18" s="1"/>
      <c r="MLG18" s="1"/>
      <c r="MLH18" s="1"/>
      <c r="MLI18" s="1"/>
      <c r="MLJ18" s="1"/>
      <c r="MLK18" s="1"/>
      <c r="MLL18" s="1"/>
      <c r="MLM18" s="1"/>
      <c r="MLN18" s="1"/>
      <c r="MLO18" s="1"/>
      <c r="MLP18" s="1"/>
      <c r="MLQ18" s="1"/>
      <c r="MLR18" s="1"/>
      <c r="MLS18" s="1"/>
      <c r="MLT18" s="1"/>
      <c r="MLU18" s="1"/>
      <c r="MLV18" s="1"/>
      <c r="MLW18" s="1"/>
      <c r="MLX18" s="1"/>
      <c r="MLY18" s="1"/>
      <c r="MLZ18" s="1"/>
      <c r="MMA18" s="1"/>
      <c r="MMB18" s="1"/>
      <c r="MMC18" s="1"/>
      <c r="MMD18" s="1"/>
      <c r="MME18" s="1"/>
      <c r="MMF18" s="1"/>
      <c r="MMG18" s="1"/>
      <c r="MMH18" s="1"/>
      <c r="MMI18" s="1"/>
      <c r="MMJ18" s="1"/>
      <c r="MMK18" s="1"/>
      <c r="MML18" s="1"/>
      <c r="MMM18" s="1"/>
      <c r="MMN18" s="1"/>
      <c r="MMO18" s="1"/>
      <c r="MMP18" s="1"/>
      <c r="MMQ18" s="1"/>
      <c r="MMR18" s="1"/>
      <c r="MMS18" s="1"/>
      <c r="MMT18" s="1"/>
      <c r="MMU18" s="1"/>
      <c r="MMV18" s="1"/>
      <c r="MMW18" s="1"/>
      <c r="MMX18" s="1"/>
      <c r="MMY18" s="1"/>
      <c r="MMZ18" s="1"/>
      <c r="MNA18" s="1"/>
      <c r="MNB18" s="1"/>
      <c r="MNC18" s="1"/>
      <c r="MND18" s="1"/>
      <c r="MNE18" s="1"/>
      <c r="MNF18" s="1"/>
      <c r="MNG18" s="1"/>
      <c r="MNH18" s="1"/>
      <c r="MNI18" s="1"/>
      <c r="MNJ18" s="1"/>
      <c r="MNK18" s="1"/>
      <c r="MNL18" s="1"/>
      <c r="MNM18" s="1"/>
      <c r="MNN18" s="1"/>
      <c r="MNO18" s="1"/>
      <c r="MNP18" s="1"/>
      <c r="MNQ18" s="1"/>
      <c r="MNR18" s="1"/>
      <c r="MNS18" s="1"/>
      <c r="MNT18" s="1"/>
      <c r="MNU18" s="1"/>
      <c r="MNV18" s="1"/>
      <c r="MNW18" s="1"/>
      <c r="MNX18" s="1"/>
      <c r="MNY18" s="1"/>
      <c r="MNZ18" s="1"/>
      <c r="MOA18" s="1"/>
      <c r="MOB18" s="1"/>
      <c r="MOC18" s="1"/>
      <c r="MOD18" s="1"/>
      <c r="MOE18" s="1"/>
      <c r="MOF18" s="1"/>
      <c r="MOG18" s="1"/>
      <c r="MOH18" s="1"/>
      <c r="MOI18" s="1"/>
      <c r="MOJ18" s="1"/>
      <c r="MOK18" s="1"/>
      <c r="MOL18" s="1"/>
      <c r="MOM18" s="1"/>
      <c r="MON18" s="1"/>
      <c r="MOO18" s="1"/>
      <c r="MOP18" s="1"/>
      <c r="MOQ18" s="1"/>
      <c r="MOR18" s="1"/>
      <c r="MOS18" s="1"/>
      <c r="MOT18" s="1"/>
      <c r="MOU18" s="1"/>
      <c r="MOV18" s="1"/>
      <c r="MOW18" s="1"/>
      <c r="MOX18" s="1"/>
      <c r="MOY18" s="1"/>
      <c r="MOZ18" s="1"/>
      <c r="MPA18" s="1"/>
      <c r="MPB18" s="1"/>
      <c r="MPC18" s="1"/>
      <c r="MPD18" s="1"/>
      <c r="MPE18" s="1"/>
      <c r="MPF18" s="1"/>
      <c r="MPG18" s="1"/>
      <c r="MPH18" s="1"/>
      <c r="MPI18" s="1"/>
      <c r="MPJ18" s="1"/>
      <c r="MPK18" s="1"/>
      <c r="MPL18" s="1"/>
      <c r="MPM18" s="1"/>
      <c r="MPN18" s="1"/>
      <c r="MPO18" s="1"/>
      <c r="MPP18" s="1"/>
      <c r="MPQ18" s="1"/>
      <c r="MPR18" s="1"/>
      <c r="MPS18" s="1"/>
      <c r="MPT18" s="1"/>
      <c r="MPU18" s="1"/>
      <c r="MPV18" s="1"/>
      <c r="MPW18" s="1"/>
      <c r="MPX18" s="1"/>
      <c r="MPY18" s="1"/>
      <c r="MPZ18" s="1"/>
      <c r="MQA18" s="1"/>
      <c r="MQB18" s="1"/>
      <c r="MQC18" s="1"/>
      <c r="MQD18" s="1"/>
      <c r="MQE18" s="1"/>
      <c r="MQF18" s="1"/>
      <c r="MQG18" s="1"/>
      <c r="MQH18" s="1"/>
      <c r="MQI18" s="1"/>
      <c r="MQJ18" s="1"/>
      <c r="MQK18" s="1"/>
      <c r="MQL18" s="1"/>
      <c r="MQM18" s="1"/>
      <c r="MQN18" s="1"/>
      <c r="MQO18" s="1"/>
      <c r="MQP18" s="1"/>
      <c r="MQQ18" s="1"/>
      <c r="MQR18" s="1"/>
      <c r="MQS18" s="1"/>
      <c r="MQT18" s="1"/>
      <c r="MQU18" s="1"/>
      <c r="MQV18" s="1"/>
      <c r="MQW18" s="1"/>
      <c r="MQX18" s="1"/>
      <c r="MQY18" s="1"/>
      <c r="MQZ18" s="1"/>
      <c r="MRA18" s="1"/>
      <c r="MRB18" s="1"/>
      <c r="MRC18" s="1"/>
      <c r="MRD18" s="1"/>
      <c r="MRE18" s="1"/>
      <c r="MRF18" s="1"/>
      <c r="MRG18" s="1"/>
      <c r="MRH18" s="1"/>
      <c r="MRI18" s="1"/>
      <c r="MRJ18" s="1"/>
      <c r="MRK18" s="1"/>
      <c r="MRL18" s="1"/>
      <c r="MRM18" s="1"/>
      <c r="MRN18" s="1"/>
      <c r="MRO18" s="1"/>
      <c r="MRP18" s="1"/>
      <c r="MRQ18" s="1"/>
      <c r="MRR18" s="1"/>
      <c r="MRS18" s="1"/>
      <c r="MRT18" s="1"/>
      <c r="MRU18" s="1"/>
      <c r="MRV18" s="1"/>
      <c r="MRW18" s="1"/>
      <c r="MRX18" s="1"/>
      <c r="MRY18" s="1"/>
      <c r="MRZ18" s="1"/>
      <c r="MSA18" s="1"/>
      <c r="MSB18" s="1"/>
      <c r="MSC18" s="1"/>
      <c r="MSD18" s="1"/>
      <c r="MSE18" s="1"/>
      <c r="MSF18" s="1"/>
      <c r="MSG18" s="1"/>
      <c r="MSH18" s="1"/>
      <c r="MSI18" s="1"/>
      <c r="MSJ18" s="1"/>
      <c r="MSK18" s="1"/>
      <c r="MSL18" s="1"/>
      <c r="MSM18" s="1"/>
      <c r="MSN18" s="1"/>
      <c r="MSO18" s="1"/>
      <c r="MSP18" s="1"/>
      <c r="MSQ18" s="1"/>
      <c r="MSR18" s="1"/>
      <c r="MSS18" s="1"/>
      <c r="MST18" s="1"/>
      <c r="MSU18" s="1"/>
      <c r="MSV18" s="1"/>
      <c r="MSW18" s="1"/>
      <c r="MSX18" s="1"/>
      <c r="MSY18" s="1"/>
      <c r="MSZ18" s="1"/>
      <c r="MTA18" s="1"/>
      <c r="MTB18" s="1"/>
      <c r="MTC18" s="1"/>
      <c r="MTD18" s="1"/>
      <c r="MTE18" s="1"/>
      <c r="MTF18" s="1"/>
      <c r="MTG18" s="1"/>
      <c r="MTH18" s="1"/>
      <c r="MTI18" s="1"/>
      <c r="MTJ18" s="1"/>
      <c r="MTK18" s="1"/>
      <c r="MTL18" s="1"/>
      <c r="MTM18" s="1"/>
      <c r="MTN18" s="1"/>
      <c r="MTO18" s="1"/>
      <c r="MTP18" s="1"/>
      <c r="MTQ18" s="1"/>
      <c r="MTR18" s="1"/>
      <c r="MTS18" s="1"/>
      <c r="MTT18" s="1"/>
      <c r="MTU18" s="1"/>
      <c r="MTV18" s="1"/>
      <c r="MTW18" s="1"/>
      <c r="MTX18" s="1"/>
      <c r="MTY18" s="1"/>
      <c r="MTZ18" s="1"/>
      <c r="MUA18" s="1"/>
      <c r="MUB18" s="1"/>
      <c r="MUC18" s="1"/>
      <c r="MUD18" s="1"/>
      <c r="MUE18" s="1"/>
      <c r="MUF18" s="1"/>
      <c r="MUG18" s="1"/>
      <c r="MUH18" s="1"/>
      <c r="MUI18" s="1"/>
      <c r="MUJ18" s="1"/>
      <c r="MUK18" s="1"/>
      <c r="MUL18" s="1"/>
      <c r="MUM18" s="1"/>
      <c r="MUN18" s="1"/>
      <c r="MUO18" s="1"/>
      <c r="MUP18" s="1"/>
      <c r="MUQ18" s="1"/>
      <c r="MUR18" s="1"/>
      <c r="MUS18" s="1"/>
      <c r="MUT18" s="1"/>
      <c r="MUU18" s="1"/>
      <c r="MUV18" s="1"/>
      <c r="MUW18" s="1"/>
      <c r="MUX18" s="1"/>
      <c r="MUY18" s="1"/>
      <c r="MUZ18" s="1"/>
      <c r="MVA18" s="1"/>
      <c r="MVB18" s="1"/>
      <c r="MVC18" s="1"/>
      <c r="MVD18" s="1"/>
      <c r="MVE18" s="1"/>
      <c r="MVF18" s="1"/>
      <c r="MVG18" s="1"/>
      <c r="MVH18" s="1"/>
      <c r="MVI18" s="1"/>
      <c r="MVJ18" s="1"/>
      <c r="MVK18" s="1"/>
      <c r="MVL18" s="1"/>
      <c r="MVM18" s="1"/>
      <c r="MVN18" s="1"/>
      <c r="MVO18" s="1"/>
      <c r="MVP18" s="1"/>
      <c r="MVQ18" s="1"/>
      <c r="MVR18" s="1"/>
      <c r="MVS18" s="1"/>
      <c r="MVT18" s="1"/>
      <c r="MVU18" s="1"/>
      <c r="MVV18" s="1"/>
      <c r="MVW18" s="1"/>
      <c r="MVX18" s="1"/>
      <c r="MVY18" s="1"/>
      <c r="MVZ18" s="1"/>
      <c r="MWA18" s="1"/>
      <c r="MWB18" s="1"/>
      <c r="MWC18" s="1"/>
      <c r="MWD18" s="1"/>
      <c r="MWE18" s="1"/>
      <c r="MWF18" s="1"/>
      <c r="MWG18" s="1"/>
      <c r="MWH18" s="1"/>
      <c r="MWI18" s="1"/>
      <c r="MWJ18" s="1"/>
      <c r="MWK18" s="1"/>
      <c r="MWL18" s="1"/>
      <c r="MWM18" s="1"/>
      <c r="MWN18" s="1"/>
      <c r="MWO18" s="1"/>
      <c r="MWP18" s="1"/>
      <c r="MWQ18" s="1"/>
      <c r="MWR18" s="1"/>
      <c r="MWS18" s="1"/>
      <c r="MWT18" s="1"/>
      <c r="MWU18" s="1"/>
      <c r="MWV18" s="1"/>
      <c r="MWW18" s="1"/>
      <c r="MWX18" s="1"/>
      <c r="MWY18" s="1"/>
      <c r="MWZ18" s="1"/>
      <c r="MXA18" s="1"/>
      <c r="MXB18" s="1"/>
      <c r="MXC18" s="1"/>
      <c r="MXD18" s="1"/>
      <c r="MXE18" s="1"/>
      <c r="MXF18" s="1"/>
      <c r="MXG18" s="1"/>
      <c r="MXH18" s="1"/>
      <c r="MXI18" s="1"/>
      <c r="MXJ18" s="1"/>
      <c r="MXK18" s="1"/>
      <c r="MXL18" s="1"/>
      <c r="MXM18" s="1"/>
      <c r="MXN18" s="1"/>
      <c r="MXO18" s="1"/>
      <c r="MXP18" s="1"/>
      <c r="MXQ18" s="1"/>
      <c r="MXR18" s="1"/>
      <c r="MXS18" s="1"/>
      <c r="MXT18" s="1"/>
      <c r="MXU18" s="1"/>
      <c r="MXV18" s="1"/>
      <c r="MXW18" s="1"/>
      <c r="MXX18" s="1"/>
      <c r="MXY18" s="1"/>
      <c r="MXZ18" s="1"/>
      <c r="MYA18" s="1"/>
      <c r="MYB18" s="1"/>
      <c r="MYC18" s="1"/>
      <c r="MYD18" s="1"/>
      <c r="MYE18" s="1"/>
      <c r="MYF18" s="1"/>
      <c r="MYG18" s="1"/>
      <c r="MYH18" s="1"/>
      <c r="MYI18" s="1"/>
      <c r="MYJ18" s="1"/>
      <c r="MYK18" s="1"/>
      <c r="MYL18" s="1"/>
      <c r="MYM18" s="1"/>
      <c r="MYN18" s="1"/>
      <c r="MYO18" s="1"/>
      <c r="MYP18" s="1"/>
      <c r="MYQ18" s="1"/>
      <c r="MYR18" s="1"/>
      <c r="MYS18" s="1"/>
      <c r="MYT18" s="1"/>
      <c r="MYU18" s="1"/>
      <c r="MYV18" s="1"/>
      <c r="MYW18" s="1"/>
      <c r="MYX18" s="1"/>
      <c r="MYY18" s="1"/>
      <c r="MYZ18" s="1"/>
      <c r="MZA18" s="1"/>
      <c r="MZB18" s="1"/>
      <c r="MZC18" s="1"/>
      <c r="MZD18" s="1"/>
      <c r="MZE18" s="1"/>
      <c r="MZF18" s="1"/>
      <c r="MZG18" s="1"/>
      <c r="MZH18" s="1"/>
      <c r="MZI18" s="1"/>
      <c r="MZJ18" s="1"/>
      <c r="MZK18" s="1"/>
      <c r="MZL18" s="1"/>
      <c r="MZM18" s="1"/>
      <c r="MZN18" s="1"/>
      <c r="MZO18" s="1"/>
      <c r="MZP18" s="1"/>
      <c r="MZQ18" s="1"/>
      <c r="MZR18" s="1"/>
      <c r="MZS18" s="1"/>
      <c r="MZT18" s="1"/>
      <c r="MZU18" s="1"/>
      <c r="MZV18" s="1"/>
      <c r="MZW18" s="1"/>
      <c r="MZX18" s="1"/>
      <c r="MZY18" s="1"/>
      <c r="MZZ18" s="1"/>
      <c r="NAA18" s="1"/>
      <c r="NAB18" s="1"/>
      <c r="NAC18" s="1"/>
      <c r="NAD18" s="1"/>
      <c r="NAE18" s="1"/>
      <c r="NAF18" s="1"/>
      <c r="NAG18" s="1"/>
      <c r="NAH18" s="1"/>
      <c r="NAI18" s="1"/>
      <c r="NAJ18" s="1"/>
      <c r="NAK18" s="1"/>
      <c r="NAL18" s="1"/>
      <c r="NAM18" s="1"/>
      <c r="NAN18" s="1"/>
      <c r="NAO18" s="1"/>
      <c r="NAP18" s="1"/>
      <c r="NAQ18" s="1"/>
      <c r="NAR18" s="1"/>
      <c r="NAS18" s="1"/>
      <c r="NAT18" s="1"/>
      <c r="NAU18" s="1"/>
      <c r="NAV18" s="1"/>
      <c r="NAW18" s="1"/>
      <c r="NAX18" s="1"/>
      <c r="NAY18" s="1"/>
      <c r="NAZ18" s="1"/>
      <c r="NBA18" s="1"/>
      <c r="NBB18" s="1"/>
      <c r="NBC18" s="1"/>
      <c r="NBD18" s="1"/>
      <c r="NBE18" s="1"/>
      <c r="NBF18" s="1"/>
      <c r="NBG18" s="1"/>
      <c r="NBH18" s="1"/>
      <c r="NBI18" s="1"/>
      <c r="NBJ18" s="1"/>
      <c r="NBK18" s="1"/>
      <c r="NBL18" s="1"/>
      <c r="NBM18" s="1"/>
      <c r="NBN18" s="1"/>
      <c r="NBO18" s="1"/>
      <c r="NBP18" s="1"/>
      <c r="NBQ18" s="1"/>
      <c r="NBR18" s="1"/>
      <c r="NBS18" s="1"/>
      <c r="NBT18" s="1"/>
      <c r="NBU18" s="1"/>
      <c r="NBV18" s="1"/>
      <c r="NBW18" s="1"/>
      <c r="NBX18" s="1"/>
      <c r="NBY18" s="1"/>
      <c r="NBZ18" s="1"/>
      <c r="NCA18" s="1"/>
      <c r="NCB18" s="1"/>
      <c r="NCC18" s="1"/>
      <c r="NCD18" s="1"/>
      <c r="NCE18" s="1"/>
      <c r="NCF18" s="1"/>
      <c r="NCG18" s="1"/>
      <c r="NCH18" s="1"/>
      <c r="NCI18" s="1"/>
      <c r="NCJ18" s="1"/>
      <c r="NCK18" s="1"/>
      <c r="NCL18" s="1"/>
      <c r="NCM18" s="1"/>
      <c r="NCN18" s="1"/>
      <c r="NCO18" s="1"/>
      <c r="NCP18" s="1"/>
      <c r="NCQ18" s="1"/>
      <c r="NCR18" s="1"/>
      <c r="NCS18" s="1"/>
      <c r="NCT18" s="1"/>
      <c r="NCU18" s="1"/>
      <c r="NCV18" s="1"/>
      <c r="NCW18" s="1"/>
      <c r="NCX18" s="1"/>
      <c r="NCY18" s="1"/>
      <c r="NCZ18" s="1"/>
      <c r="NDA18" s="1"/>
      <c r="NDB18" s="1"/>
      <c r="NDC18" s="1"/>
      <c r="NDD18" s="1"/>
      <c r="NDE18" s="1"/>
      <c r="NDF18" s="1"/>
      <c r="NDG18" s="1"/>
      <c r="NDH18" s="1"/>
      <c r="NDI18" s="1"/>
      <c r="NDJ18" s="1"/>
      <c r="NDK18" s="1"/>
      <c r="NDL18" s="1"/>
      <c r="NDM18" s="1"/>
      <c r="NDN18" s="1"/>
      <c r="NDO18" s="1"/>
      <c r="NDP18" s="1"/>
      <c r="NDQ18" s="1"/>
      <c r="NDR18" s="1"/>
      <c r="NDS18" s="1"/>
      <c r="NDT18" s="1"/>
      <c r="NDU18" s="1"/>
      <c r="NDV18" s="1"/>
      <c r="NDW18" s="1"/>
      <c r="NDX18" s="1"/>
      <c r="NDY18" s="1"/>
      <c r="NDZ18" s="1"/>
      <c r="NEA18" s="1"/>
      <c r="NEB18" s="1"/>
      <c r="NEC18" s="1"/>
      <c r="NED18" s="1"/>
      <c r="NEE18" s="1"/>
      <c r="NEF18" s="1"/>
      <c r="NEG18" s="1"/>
      <c r="NEH18" s="1"/>
      <c r="NEI18" s="1"/>
      <c r="NEJ18" s="1"/>
      <c r="NEK18" s="1"/>
      <c r="NEL18" s="1"/>
      <c r="NEM18" s="1"/>
      <c r="NEN18" s="1"/>
      <c r="NEO18" s="1"/>
      <c r="NEP18" s="1"/>
      <c r="NEQ18" s="1"/>
      <c r="NER18" s="1"/>
      <c r="NES18" s="1"/>
      <c r="NET18" s="1"/>
      <c r="NEU18" s="1"/>
      <c r="NEV18" s="1"/>
      <c r="NEW18" s="1"/>
      <c r="NEX18" s="1"/>
      <c r="NEY18" s="1"/>
      <c r="NEZ18" s="1"/>
      <c r="NFA18" s="1"/>
      <c r="NFB18" s="1"/>
      <c r="NFC18" s="1"/>
      <c r="NFD18" s="1"/>
      <c r="NFE18" s="1"/>
      <c r="NFF18" s="1"/>
      <c r="NFG18" s="1"/>
      <c r="NFH18" s="1"/>
      <c r="NFI18" s="1"/>
      <c r="NFJ18" s="1"/>
      <c r="NFK18" s="1"/>
      <c r="NFL18" s="1"/>
      <c r="NFM18" s="1"/>
      <c r="NFN18" s="1"/>
      <c r="NFO18" s="1"/>
      <c r="NFP18" s="1"/>
      <c r="NFQ18" s="1"/>
      <c r="NFR18" s="1"/>
      <c r="NFS18" s="1"/>
      <c r="NFT18" s="1"/>
      <c r="NFU18" s="1"/>
      <c r="NFV18" s="1"/>
      <c r="NFW18" s="1"/>
      <c r="NFX18" s="1"/>
      <c r="NFY18" s="1"/>
      <c r="NFZ18" s="1"/>
      <c r="NGA18" s="1"/>
      <c r="NGB18" s="1"/>
      <c r="NGC18" s="1"/>
      <c r="NGD18" s="1"/>
      <c r="NGE18" s="1"/>
      <c r="NGF18" s="1"/>
      <c r="NGG18" s="1"/>
      <c r="NGH18" s="1"/>
      <c r="NGI18" s="1"/>
      <c r="NGJ18" s="1"/>
      <c r="NGK18" s="1"/>
      <c r="NGL18" s="1"/>
      <c r="NGM18" s="1"/>
      <c r="NGN18" s="1"/>
      <c r="NGO18" s="1"/>
      <c r="NGP18" s="1"/>
      <c r="NGQ18" s="1"/>
      <c r="NGR18" s="1"/>
      <c r="NGS18" s="1"/>
      <c r="NGT18" s="1"/>
      <c r="NGU18" s="1"/>
      <c r="NGV18" s="1"/>
      <c r="NGW18" s="1"/>
      <c r="NGX18" s="1"/>
      <c r="NGY18" s="1"/>
      <c r="NGZ18" s="1"/>
      <c r="NHA18" s="1"/>
      <c r="NHB18" s="1"/>
      <c r="NHC18" s="1"/>
      <c r="NHD18" s="1"/>
      <c r="NHE18" s="1"/>
      <c r="NHF18" s="1"/>
      <c r="NHG18" s="1"/>
      <c r="NHH18" s="1"/>
      <c r="NHI18" s="1"/>
      <c r="NHJ18" s="1"/>
      <c r="NHK18" s="1"/>
      <c r="NHL18" s="1"/>
      <c r="NHM18" s="1"/>
      <c r="NHN18" s="1"/>
      <c r="NHO18" s="1"/>
      <c r="NHP18" s="1"/>
      <c r="NHQ18" s="1"/>
      <c r="NHR18" s="1"/>
      <c r="NHS18" s="1"/>
      <c r="NHT18" s="1"/>
      <c r="NHU18" s="1"/>
      <c r="NHV18" s="1"/>
      <c r="NHW18" s="1"/>
      <c r="NHX18" s="1"/>
      <c r="NHY18" s="1"/>
      <c r="NHZ18" s="1"/>
      <c r="NIA18" s="1"/>
      <c r="NIB18" s="1"/>
      <c r="NIC18" s="1"/>
      <c r="NID18" s="1"/>
      <c r="NIE18" s="1"/>
      <c r="NIF18" s="1"/>
      <c r="NIG18" s="1"/>
      <c r="NIH18" s="1"/>
      <c r="NII18" s="1"/>
      <c r="NIJ18" s="1"/>
      <c r="NIK18" s="1"/>
      <c r="NIL18" s="1"/>
      <c r="NIM18" s="1"/>
      <c r="NIN18" s="1"/>
      <c r="NIO18" s="1"/>
      <c r="NIP18" s="1"/>
      <c r="NIQ18" s="1"/>
      <c r="NIR18" s="1"/>
      <c r="NIS18" s="1"/>
      <c r="NIT18" s="1"/>
      <c r="NIU18" s="1"/>
      <c r="NIV18" s="1"/>
      <c r="NIW18" s="1"/>
      <c r="NIX18" s="1"/>
      <c r="NIY18" s="1"/>
      <c r="NIZ18" s="1"/>
      <c r="NJA18" s="1"/>
      <c r="NJB18" s="1"/>
      <c r="NJC18" s="1"/>
      <c r="NJD18" s="1"/>
      <c r="NJE18" s="1"/>
      <c r="NJF18" s="1"/>
      <c r="NJG18" s="1"/>
      <c r="NJH18" s="1"/>
      <c r="NJI18" s="1"/>
      <c r="NJJ18" s="1"/>
      <c r="NJK18" s="1"/>
      <c r="NJL18" s="1"/>
      <c r="NJM18" s="1"/>
      <c r="NJN18" s="1"/>
      <c r="NJO18" s="1"/>
      <c r="NJP18" s="1"/>
      <c r="NJQ18" s="1"/>
      <c r="NJR18" s="1"/>
      <c r="NJS18" s="1"/>
      <c r="NJT18" s="1"/>
      <c r="NJU18" s="1"/>
      <c r="NJV18" s="1"/>
      <c r="NJW18" s="1"/>
      <c r="NJX18" s="1"/>
      <c r="NJY18" s="1"/>
      <c r="NJZ18" s="1"/>
      <c r="NKA18" s="1"/>
      <c r="NKB18" s="1"/>
      <c r="NKC18" s="1"/>
      <c r="NKD18" s="1"/>
      <c r="NKE18" s="1"/>
      <c r="NKF18" s="1"/>
      <c r="NKG18" s="1"/>
      <c r="NKH18" s="1"/>
      <c r="NKI18" s="1"/>
      <c r="NKJ18" s="1"/>
      <c r="NKK18" s="1"/>
      <c r="NKL18" s="1"/>
      <c r="NKM18" s="1"/>
      <c r="NKN18" s="1"/>
      <c r="NKO18" s="1"/>
      <c r="NKP18" s="1"/>
      <c r="NKQ18" s="1"/>
      <c r="NKR18" s="1"/>
      <c r="NKS18" s="1"/>
      <c r="NKT18" s="1"/>
      <c r="NKU18" s="1"/>
      <c r="NKV18" s="1"/>
      <c r="NKW18" s="1"/>
      <c r="NKX18" s="1"/>
      <c r="NKY18" s="1"/>
      <c r="NKZ18" s="1"/>
      <c r="NLA18" s="1"/>
      <c r="NLB18" s="1"/>
      <c r="NLC18" s="1"/>
      <c r="NLD18" s="1"/>
      <c r="NLE18" s="1"/>
      <c r="NLF18" s="1"/>
      <c r="NLG18" s="1"/>
      <c r="NLH18" s="1"/>
      <c r="NLI18" s="1"/>
      <c r="NLJ18" s="1"/>
      <c r="NLK18" s="1"/>
      <c r="NLL18" s="1"/>
      <c r="NLM18" s="1"/>
      <c r="NLN18" s="1"/>
      <c r="NLO18" s="1"/>
      <c r="NLP18" s="1"/>
      <c r="NLQ18" s="1"/>
      <c r="NLR18" s="1"/>
      <c r="NLS18" s="1"/>
      <c r="NLT18" s="1"/>
      <c r="NLU18" s="1"/>
      <c r="NLV18" s="1"/>
      <c r="NLW18" s="1"/>
      <c r="NLX18" s="1"/>
      <c r="NLY18" s="1"/>
      <c r="NLZ18" s="1"/>
      <c r="NMA18" s="1"/>
      <c r="NMB18" s="1"/>
      <c r="NMC18" s="1"/>
      <c r="NMD18" s="1"/>
      <c r="NME18" s="1"/>
      <c r="NMF18" s="1"/>
      <c r="NMG18" s="1"/>
      <c r="NMH18" s="1"/>
      <c r="NMI18" s="1"/>
      <c r="NMJ18" s="1"/>
      <c r="NMK18" s="1"/>
      <c r="NML18" s="1"/>
      <c r="NMM18" s="1"/>
      <c r="NMN18" s="1"/>
      <c r="NMO18" s="1"/>
      <c r="NMP18" s="1"/>
      <c r="NMQ18" s="1"/>
      <c r="NMR18" s="1"/>
      <c r="NMS18" s="1"/>
      <c r="NMT18" s="1"/>
      <c r="NMU18" s="1"/>
      <c r="NMV18" s="1"/>
      <c r="NMW18" s="1"/>
      <c r="NMX18" s="1"/>
      <c r="NMY18" s="1"/>
      <c r="NMZ18" s="1"/>
      <c r="NNA18" s="1"/>
      <c r="NNB18" s="1"/>
      <c r="NNC18" s="1"/>
      <c r="NND18" s="1"/>
      <c r="NNE18" s="1"/>
      <c r="NNF18" s="1"/>
      <c r="NNG18" s="1"/>
      <c r="NNH18" s="1"/>
      <c r="NNI18" s="1"/>
      <c r="NNJ18" s="1"/>
      <c r="NNK18" s="1"/>
      <c r="NNL18" s="1"/>
      <c r="NNM18" s="1"/>
      <c r="NNN18" s="1"/>
      <c r="NNO18" s="1"/>
      <c r="NNP18" s="1"/>
      <c r="NNQ18" s="1"/>
      <c r="NNR18" s="1"/>
      <c r="NNS18" s="1"/>
      <c r="NNT18" s="1"/>
      <c r="NNU18" s="1"/>
      <c r="NNV18" s="1"/>
      <c r="NNW18" s="1"/>
      <c r="NNX18" s="1"/>
      <c r="NNY18" s="1"/>
      <c r="NNZ18" s="1"/>
      <c r="NOA18" s="1"/>
      <c r="NOB18" s="1"/>
      <c r="NOC18" s="1"/>
      <c r="NOD18" s="1"/>
      <c r="NOE18" s="1"/>
      <c r="NOF18" s="1"/>
      <c r="NOG18" s="1"/>
      <c r="NOH18" s="1"/>
      <c r="NOI18" s="1"/>
      <c r="NOJ18" s="1"/>
      <c r="NOK18" s="1"/>
      <c r="NOL18" s="1"/>
      <c r="NOM18" s="1"/>
      <c r="NON18" s="1"/>
      <c r="NOO18" s="1"/>
      <c r="NOP18" s="1"/>
      <c r="NOQ18" s="1"/>
      <c r="NOR18" s="1"/>
      <c r="NOS18" s="1"/>
      <c r="NOT18" s="1"/>
      <c r="NOU18" s="1"/>
      <c r="NOV18" s="1"/>
      <c r="NOW18" s="1"/>
      <c r="NOX18" s="1"/>
      <c r="NOY18" s="1"/>
      <c r="NOZ18" s="1"/>
      <c r="NPA18" s="1"/>
      <c r="NPB18" s="1"/>
      <c r="NPC18" s="1"/>
      <c r="NPD18" s="1"/>
      <c r="NPE18" s="1"/>
      <c r="NPF18" s="1"/>
      <c r="NPG18" s="1"/>
      <c r="NPH18" s="1"/>
      <c r="NPI18" s="1"/>
      <c r="NPJ18" s="1"/>
      <c r="NPK18" s="1"/>
      <c r="NPL18" s="1"/>
      <c r="NPM18" s="1"/>
      <c r="NPN18" s="1"/>
      <c r="NPO18" s="1"/>
      <c r="NPP18" s="1"/>
      <c r="NPQ18" s="1"/>
      <c r="NPR18" s="1"/>
      <c r="NPS18" s="1"/>
      <c r="NPT18" s="1"/>
      <c r="NPU18" s="1"/>
      <c r="NPV18" s="1"/>
      <c r="NPW18" s="1"/>
      <c r="NPX18" s="1"/>
      <c r="NPY18" s="1"/>
      <c r="NPZ18" s="1"/>
      <c r="NQA18" s="1"/>
      <c r="NQB18" s="1"/>
      <c r="NQC18" s="1"/>
      <c r="NQD18" s="1"/>
      <c r="NQE18" s="1"/>
      <c r="NQF18" s="1"/>
      <c r="NQG18" s="1"/>
      <c r="NQH18" s="1"/>
      <c r="NQI18" s="1"/>
      <c r="NQJ18" s="1"/>
      <c r="NQK18" s="1"/>
      <c r="NQL18" s="1"/>
      <c r="NQM18" s="1"/>
      <c r="NQN18" s="1"/>
      <c r="NQO18" s="1"/>
      <c r="NQP18" s="1"/>
      <c r="NQQ18" s="1"/>
      <c r="NQR18" s="1"/>
      <c r="NQS18" s="1"/>
      <c r="NQT18" s="1"/>
      <c r="NQU18" s="1"/>
      <c r="NQV18" s="1"/>
      <c r="NQW18" s="1"/>
      <c r="NQX18" s="1"/>
      <c r="NQY18" s="1"/>
      <c r="NQZ18" s="1"/>
      <c r="NRA18" s="1"/>
      <c r="NRB18" s="1"/>
      <c r="NRC18" s="1"/>
      <c r="NRD18" s="1"/>
      <c r="NRE18" s="1"/>
      <c r="NRF18" s="1"/>
      <c r="NRG18" s="1"/>
      <c r="NRH18" s="1"/>
      <c r="NRI18" s="1"/>
      <c r="NRJ18" s="1"/>
      <c r="NRK18" s="1"/>
      <c r="NRL18" s="1"/>
      <c r="NRM18" s="1"/>
      <c r="NRN18" s="1"/>
      <c r="NRO18" s="1"/>
      <c r="NRP18" s="1"/>
      <c r="NRQ18" s="1"/>
      <c r="NRR18" s="1"/>
      <c r="NRS18" s="1"/>
      <c r="NRT18" s="1"/>
      <c r="NRU18" s="1"/>
      <c r="NRV18" s="1"/>
      <c r="NRW18" s="1"/>
      <c r="NRX18" s="1"/>
      <c r="NRY18" s="1"/>
      <c r="NRZ18" s="1"/>
      <c r="NSA18" s="1"/>
      <c r="NSB18" s="1"/>
      <c r="NSC18" s="1"/>
      <c r="NSD18" s="1"/>
      <c r="NSE18" s="1"/>
      <c r="NSF18" s="1"/>
      <c r="NSG18" s="1"/>
      <c r="NSH18" s="1"/>
      <c r="NSI18" s="1"/>
      <c r="NSJ18" s="1"/>
      <c r="NSK18" s="1"/>
      <c r="NSL18" s="1"/>
      <c r="NSM18" s="1"/>
      <c r="NSN18" s="1"/>
      <c r="NSO18" s="1"/>
      <c r="NSP18" s="1"/>
      <c r="NSQ18" s="1"/>
      <c r="NSR18" s="1"/>
      <c r="NSS18" s="1"/>
      <c r="NST18" s="1"/>
      <c r="NSU18" s="1"/>
      <c r="NSV18" s="1"/>
      <c r="NSW18" s="1"/>
      <c r="NSX18" s="1"/>
      <c r="NSY18" s="1"/>
      <c r="NSZ18" s="1"/>
      <c r="NTA18" s="1"/>
      <c r="NTB18" s="1"/>
      <c r="NTC18" s="1"/>
      <c r="NTD18" s="1"/>
      <c r="NTE18" s="1"/>
      <c r="NTF18" s="1"/>
      <c r="NTG18" s="1"/>
      <c r="NTH18" s="1"/>
      <c r="NTI18" s="1"/>
      <c r="NTJ18" s="1"/>
      <c r="NTK18" s="1"/>
      <c r="NTL18" s="1"/>
      <c r="NTM18" s="1"/>
      <c r="NTN18" s="1"/>
      <c r="NTO18" s="1"/>
      <c r="NTP18" s="1"/>
      <c r="NTQ18" s="1"/>
      <c r="NTR18" s="1"/>
      <c r="NTS18" s="1"/>
      <c r="NTT18" s="1"/>
      <c r="NTU18" s="1"/>
      <c r="NTV18" s="1"/>
      <c r="NTW18" s="1"/>
      <c r="NTX18" s="1"/>
      <c r="NTY18" s="1"/>
      <c r="NTZ18" s="1"/>
      <c r="NUA18" s="1"/>
      <c r="NUB18" s="1"/>
      <c r="NUC18" s="1"/>
      <c r="NUD18" s="1"/>
      <c r="NUE18" s="1"/>
      <c r="NUF18" s="1"/>
      <c r="NUG18" s="1"/>
      <c r="NUH18" s="1"/>
      <c r="NUI18" s="1"/>
      <c r="NUJ18" s="1"/>
      <c r="NUK18" s="1"/>
      <c r="NUL18" s="1"/>
      <c r="NUM18" s="1"/>
      <c r="NUN18" s="1"/>
      <c r="NUO18" s="1"/>
      <c r="NUP18" s="1"/>
      <c r="NUQ18" s="1"/>
      <c r="NUR18" s="1"/>
      <c r="NUS18" s="1"/>
      <c r="NUT18" s="1"/>
      <c r="NUU18" s="1"/>
      <c r="NUV18" s="1"/>
      <c r="NUW18" s="1"/>
      <c r="NUX18" s="1"/>
      <c r="NUY18" s="1"/>
      <c r="NUZ18" s="1"/>
      <c r="NVA18" s="1"/>
      <c r="NVB18" s="1"/>
      <c r="NVC18" s="1"/>
      <c r="NVD18" s="1"/>
      <c r="NVE18" s="1"/>
      <c r="NVF18" s="1"/>
      <c r="NVG18" s="1"/>
      <c r="NVH18" s="1"/>
      <c r="NVI18" s="1"/>
      <c r="NVJ18" s="1"/>
      <c r="NVK18" s="1"/>
      <c r="NVL18" s="1"/>
      <c r="NVM18" s="1"/>
      <c r="NVN18" s="1"/>
      <c r="NVO18" s="1"/>
      <c r="NVP18" s="1"/>
      <c r="NVQ18" s="1"/>
      <c r="NVR18" s="1"/>
      <c r="NVS18" s="1"/>
      <c r="NVT18" s="1"/>
      <c r="NVU18" s="1"/>
      <c r="NVV18" s="1"/>
      <c r="NVW18" s="1"/>
      <c r="NVX18" s="1"/>
      <c r="NVY18" s="1"/>
      <c r="NVZ18" s="1"/>
      <c r="NWA18" s="1"/>
      <c r="NWB18" s="1"/>
      <c r="NWC18" s="1"/>
      <c r="NWD18" s="1"/>
      <c r="NWE18" s="1"/>
      <c r="NWF18" s="1"/>
      <c r="NWG18" s="1"/>
      <c r="NWH18" s="1"/>
      <c r="NWI18" s="1"/>
      <c r="NWJ18" s="1"/>
      <c r="NWK18" s="1"/>
      <c r="NWL18" s="1"/>
      <c r="NWM18" s="1"/>
      <c r="NWN18" s="1"/>
      <c r="NWO18" s="1"/>
      <c r="NWP18" s="1"/>
      <c r="NWQ18" s="1"/>
      <c r="NWR18" s="1"/>
      <c r="NWS18" s="1"/>
      <c r="NWT18" s="1"/>
      <c r="NWU18" s="1"/>
      <c r="NWV18" s="1"/>
      <c r="NWW18" s="1"/>
      <c r="NWX18" s="1"/>
      <c r="NWY18" s="1"/>
      <c r="NWZ18" s="1"/>
      <c r="NXA18" s="1"/>
      <c r="NXB18" s="1"/>
      <c r="NXC18" s="1"/>
      <c r="NXD18" s="1"/>
      <c r="NXE18" s="1"/>
      <c r="NXF18" s="1"/>
      <c r="NXG18" s="1"/>
      <c r="NXH18" s="1"/>
      <c r="NXI18" s="1"/>
      <c r="NXJ18" s="1"/>
      <c r="NXK18" s="1"/>
      <c r="NXL18" s="1"/>
      <c r="NXM18" s="1"/>
      <c r="NXN18" s="1"/>
      <c r="NXO18" s="1"/>
      <c r="NXP18" s="1"/>
      <c r="NXQ18" s="1"/>
      <c r="NXR18" s="1"/>
      <c r="NXS18" s="1"/>
      <c r="NXT18" s="1"/>
      <c r="NXU18" s="1"/>
      <c r="NXV18" s="1"/>
      <c r="NXW18" s="1"/>
      <c r="NXX18" s="1"/>
      <c r="NXY18" s="1"/>
      <c r="NXZ18" s="1"/>
      <c r="NYA18" s="1"/>
      <c r="NYB18" s="1"/>
      <c r="NYC18" s="1"/>
      <c r="NYD18" s="1"/>
      <c r="NYE18" s="1"/>
      <c r="NYF18" s="1"/>
      <c r="NYG18" s="1"/>
      <c r="NYH18" s="1"/>
      <c r="NYI18" s="1"/>
      <c r="NYJ18" s="1"/>
      <c r="NYK18" s="1"/>
      <c r="NYL18" s="1"/>
      <c r="NYM18" s="1"/>
      <c r="NYN18" s="1"/>
      <c r="NYO18" s="1"/>
      <c r="NYP18" s="1"/>
      <c r="NYQ18" s="1"/>
      <c r="NYR18" s="1"/>
      <c r="NYS18" s="1"/>
      <c r="NYT18" s="1"/>
      <c r="NYU18" s="1"/>
      <c r="NYV18" s="1"/>
      <c r="NYW18" s="1"/>
      <c r="NYX18" s="1"/>
      <c r="NYY18" s="1"/>
      <c r="NYZ18" s="1"/>
      <c r="NZA18" s="1"/>
      <c r="NZB18" s="1"/>
      <c r="NZC18" s="1"/>
      <c r="NZD18" s="1"/>
      <c r="NZE18" s="1"/>
      <c r="NZF18" s="1"/>
      <c r="NZG18" s="1"/>
      <c r="NZH18" s="1"/>
      <c r="NZI18" s="1"/>
      <c r="NZJ18" s="1"/>
      <c r="NZK18" s="1"/>
      <c r="NZL18" s="1"/>
      <c r="NZM18" s="1"/>
      <c r="NZN18" s="1"/>
      <c r="NZO18" s="1"/>
      <c r="NZP18" s="1"/>
      <c r="NZQ18" s="1"/>
      <c r="NZR18" s="1"/>
      <c r="NZS18" s="1"/>
      <c r="NZT18" s="1"/>
      <c r="NZU18" s="1"/>
      <c r="NZV18" s="1"/>
      <c r="NZW18" s="1"/>
      <c r="NZX18" s="1"/>
      <c r="NZY18" s="1"/>
      <c r="NZZ18" s="1"/>
      <c r="OAA18" s="1"/>
      <c r="OAB18" s="1"/>
      <c r="OAC18" s="1"/>
      <c r="OAD18" s="1"/>
      <c r="OAE18" s="1"/>
      <c r="OAF18" s="1"/>
      <c r="OAG18" s="1"/>
      <c r="OAH18" s="1"/>
      <c r="OAI18" s="1"/>
      <c r="OAJ18" s="1"/>
      <c r="OAK18" s="1"/>
      <c r="OAL18" s="1"/>
      <c r="OAM18" s="1"/>
      <c r="OAN18" s="1"/>
      <c r="OAO18" s="1"/>
      <c r="OAP18" s="1"/>
      <c r="OAQ18" s="1"/>
      <c r="OAR18" s="1"/>
      <c r="OAS18" s="1"/>
      <c r="OAT18" s="1"/>
      <c r="OAU18" s="1"/>
      <c r="OAV18" s="1"/>
      <c r="OAW18" s="1"/>
      <c r="OAX18" s="1"/>
      <c r="OAY18" s="1"/>
      <c r="OAZ18" s="1"/>
      <c r="OBA18" s="1"/>
      <c r="OBB18" s="1"/>
      <c r="OBC18" s="1"/>
      <c r="OBD18" s="1"/>
      <c r="OBE18" s="1"/>
      <c r="OBF18" s="1"/>
      <c r="OBG18" s="1"/>
      <c r="OBH18" s="1"/>
      <c r="OBI18" s="1"/>
      <c r="OBJ18" s="1"/>
      <c r="OBK18" s="1"/>
      <c r="OBL18" s="1"/>
      <c r="OBM18" s="1"/>
      <c r="OBN18" s="1"/>
      <c r="OBO18" s="1"/>
      <c r="OBP18" s="1"/>
      <c r="OBQ18" s="1"/>
      <c r="OBR18" s="1"/>
      <c r="OBS18" s="1"/>
      <c r="OBT18" s="1"/>
      <c r="OBU18" s="1"/>
      <c r="OBV18" s="1"/>
      <c r="OBW18" s="1"/>
      <c r="OBX18" s="1"/>
      <c r="OBY18" s="1"/>
      <c r="OBZ18" s="1"/>
      <c r="OCA18" s="1"/>
      <c r="OCB18" s="1"/>
      <c r="OCC18" s="1"/>
      <c r="OCD18" s="1"/>
      <c r="OCE18" s="1"/>
      <c r="OCF18" s="1"/>
      <c r="OCG18" s="1"/>
      <c r="OCH18" s="1"/>
      <c r="OCI18" s="1"/>
      <c r="OCJ18" s="1"/>
      <c r="OCK18" s="1"/>
      <c r="OCL18" s="1"/>
      <c r="OCM18" s="1"/>
      <c r="OCN18" s="1"/>
      <c r="OCO18" s="1"/>
      <c r="OCP18" s="1"/>
      <c r="OCQ18" s="1"/>
      <c r="OCR18" s="1"/>
      <c r="OCS18" s="1"/>
      <c r="OCT18" s="1"/>
      <c r="OCU18" s="1"/>
      <c r="OCV18" s="1"/>
      <c r="OCW18" s="1"/>
      <c r="OCX18" s="1"/>
      <c r="OCY18" s="1"/>
      <c r="OCZ18" s="1"/>
      <c r="ODA18" s="1"/>
      <c r="ODB18" s="1"/>
      <c r="ODC18" s="1"/>
      <c r="ODD18" s="1"/>
      <c r="ODE18" s="1"/>
      <c r="ODF18" s="1"/>
      <c r="ODG18" s="1"/>
      <c r="ODH18" s="1"/>
      <c r="ODI18" s="1"/>
      <c r="ODJ18" s="1"/>
      <c r="ODK18" s="1"/>
      <c r="ODL18" s="1"/>
      <c r="ODM18" s="1"/>
      <c r="ODN18" s="1"/>
      <c r="ODO18" s="1"/>
      <c r="ODP18" s="1"/>
      <c r="ODQ18" s="1"/>
      <c r="ODR18" s="1"/>
      <c r="ODS18" s="1"/>
      <c r="ODT18" s="1"/>
      <c r="ODU18" s="1"/>
      <c r="ODV18" s="1"/>
      <c r="ODW18" s="1"/>
      <c r="ODX18" s="1"/>
      <c r="ODY18" s="1"/>
      <c r="ODZ18" s="1"/>
      <c r="OEA18" s="1"/>
      <c r="OEB18" s="1"/>
      <c r="OEC18" s="1"/>
      <c r="OED18" s="1"/>
      <c r="OEE18" s="1"/>
      <c r="OEF18" s="1"/>
      <c r="OEG18" s="1"/>
      <c r="OEH18" s="1"/>
      <c r="OEI18" s="1"/>
      <c r="OEJ18" s="1"/>
      <c r="OEK18" s="1"/>
      <c r="OEL18" s="1"/>
      <c r="OEM18" s="1"/>
      <c r="OEN18" s="1"/>
      <c r="OEO18" s="1"/>
      <c r="OEP18" s="1"/>
      <c r="OEQ18" s="1"/>
      <c r="OER18" s="1"/>
      <c r="OES18" s="1"/>
      <c r="OET18" s="1"/>
      <c r="OEU18" s="1"/>
      <c r="OEV18" s="1"/>
      <c r="OEW18" s="1"/>
      <c r="OEX18" s="1"/>
      <c r="OEY18" s="1"/>
      <c r="OEZ18" s="1"/>
      <c r="OFA18" s="1"/>
      <c r="OFB18" s="1"/>
      <c r="OFC18" s="1"/>
      <c r="OFD18" s="1"/>
      <c r="OFE18" s="1"/>
      <c r="OFF18" s="1"/>
      <c r="OFG18" s="1"/>
      <c r="OFH18" s="1"/>
      <c r="OFI18" s="1"/>
      <c r="OFJ18" s="1"/>
      <c r="OFK18" s="1"/>
      <c r="OFL18" s="1"/>
      <c r="OFM18" s="1"/>
      <c r="OFN18" s="1"/>
      <c r="OFO18" s="1"/>
      <c r="OFP18" s="1"/>
      <c r="OFQ18" s="1"/>
      <c r="OFR18" s="1"/>
      <c r="OFS18" s="1"/>
      <c r="OFT18" s="1"/>
      <c r="OFU18" s="1"/>
      <c r="OFV18" s="1"/>
      <c r="OFW18" s="1"/>
      <c r="OFX18" s="1"/>
      <c r="OFY18" s="1"/>
      <c r="OFZ18" s="1"/>
      <c r="OGA18" s="1"/>
      <c r="OGB18" s="1"/>
      <c r="OGC18" s="1"/>
      <c r="OGD18" s="1"/>
      <c r="OGE18" s="1"/>
      <c r="OGF18" s="1"/>
      <c r="OGG18" s="1"/>
      <c r="OGH18" s="1"/>
      <c r="OGI18" s="1"/>
      <c r="OGJ18" s="1"/>
      <c r="OGK18" s="1"/>
      <c r="OGL18" s="1"/>
      <c r="OGM18" s="1"/>
      <c r="OGN18" s="1"/>
      <c r="OGO18" s="1"/>
      <c r="OGP18" s="1"/>
      <c r="OGQ18" s="1"/>
      <c r="OGR18" s="1"/>
      <c r="OGS18" s="1"/>
      <c r="OGT18" s="1"/>
      <c r="OGU18" s="1"/>
      <c r="OGV18" s="1"/>
      <c r="OGW18" s="1"/>
      <c r="OGX18" s="1"/>
      <c r="OGY18" s="1"/>
      <c r="OGZ18" s="1"/>
      <c r="OHA18" s="1"/>
      <c r="OHB18" s="1"/>
      <c r="OHC18" s="1"/>
      <c r="OHD18" s="1"/>
      <c r="OHE18" s="1"/>
      <c r="OHF18" s="1"/>
      <c r="OHG18" s="1"/>
      <c r="OHH18" s="1"/>
      <c r="OHI18" s="1"/>
      <c r="OHJ18" s="1"/>
      <c r="OHK18" s="1"/>
      <c r="OHL18" s="1"/>
      <c r="OHM18" s="1"/>
      <c r="OHN18" s="1"/>
      <c r="OHO18" s="1"/>
      <c r="OHP18" s="1"/>
      <c r="OHQ18" s="1"/>
      <c r="OHR18" s="1"/>
      <c r="OHS18" s="1"/>
      <c r="OHT18" s="1"/>
      <c r="OHU18" s="1"/>
      <c r="OHV18" s="1"/>
      <c r="OHW18" s="1"/>
      <c r="OHX18" s="1"/>
      <c r="OHY18" s="1"/>
      <c r="OHZ18" s="1"/>
      <c r="OIA18" s="1"/>
      <c r="OIB18" s="1"/>
      <c r="OIC18" s="1"/>
      <c r="OID18" s="1"/>
      <c r="OIE18" s="1"/>
      <c r="OIF18" s="1"/>
      <c r="OIG18" s="1"/>
      <c r="OIH18" s="1"/>
      <c r="OII18" s="1"/>
      <c r="OIJ18" s="1"/>
      <c r="OIK18" s="1"/>
      <c r="OIL18" s="1"/>
      <c r="OIM18" s="1"/>
      <c r="OIN18" s="1"/>
      <c r="OIO18" s="1"/>
      <c r="OIP18" s="1"/>
      <c r="OIQ18" s="1"/>
      <c r="OIR18" s="1"/>
      <c r="OIS18" s="1"/>
      <c r="OIT18" s="1"/>
      <c r="OIU18" s="1"/>
      <c r="OIV18" s="1"/>
      <c r="OIW18" s="1"/>
      <c r="OIX18" s="1"/>
      <c r="OIY18" s="1"/>
      <c r="OIZ18" s="1"/>
      <c r="OJA18" s="1"/>
      <c r="OJB18" s="1"/>
      <c r="OJC18" s="1"/>
      <c r="OJD18" s="1"/>
      <c r="OJE18" s="1"/>
      <c r="OJF18" s="1"/>
      <c r="OJG18" s="1"/>
      <c r="OJH18" s="1"/>
      <c r="OJI18" s="1"/>
      <c r="OJJ18" s="1"/>
      <c r="OJK18" s="1"/>
      <c r="OJL18" s="1"/>
      <c r="OJM18" s="1"/>
      <c r="OJN18" s="1"/>
      <c r="OJO18" s="1"/>
      <c r="OJP18" s="1"/>
      <c r="OJQ18" s="1"/>
      <c r="OJR18" s="1"/>
      <c r="OJS18" s="1"/>
      <c r="OJT18" s="1"/>
      <c r="OJU18" s="1"/>
      <c r="OJV18" s="1"/>
      <c r="OJW18" s="1"/>
      <c r="OJX18" s="1"/>
      <c r="OJY18" s="1"/>
      <c r="OJZ18" s="1"/>
      <c r="OKA18" s="1"/>
      <c r="OKB18" s="1"/>
      <c r="OKC18" s="1"/>
      <c r="OKD18" s="1"/>
      <c r="OKE18" s="1"/>
      <c r="OKF18" s="1"/>
      <c r="OKG18" s="1"/>
      <c r="OKH18" s="1"/>
      <c r="OKI18" s="1"/>
      <c r="OKJ18" s="1"/>
      <c r="OKK18" s="1"/>
      <c r="OKL18" s="1"/>
      <c r="OKM18" s="1"/>
      <c r="OKN18" s="1"/>
      <c r="OKO18" s="1"/>
      <c r="OKP18" s="1"/>
      <c r="OKQ18" s="1"/>
      <c r="OKR18" s="1"/>
      <c r="OKS18" s="1"/>
      <c r="OKT18" s="1"/>
      <c r="OKU18" s="1"/>
      <c r="OKV18" s="1"/>
      <c r="OKW18" s="1"/>
      <c r="OKX18" s="1"/>
      <c r="OKY18" s="1"/>
      <c r="OKZ18" s="1"/>
      <c r="OLA18" s="1"/>
      <c r="OLB18" s="1"/>
      <c r="OLC18" s="1"/>
      <c r="OLD18" s="1"/>
      <c r="OLE18" s="1"/>
      <c r="OLF18" s="1"/>
      <c r="OLG18" s="1"/>
      <c r="OLH18" s="1"/>
      <c r="OLI18" s="1"/>
      <c r="OLJ18" s="1"/>
      <c r="OLK18" s="1"/>
      <c r="OLL18" s="1"/>
      <c r="OLM18" s="1"/>
      <c r="OLN18" s="1"/>
      <c r="OLO18" s="1"/>
      <c r="OLP18" s="1"/>
      <c r="OLQ18" s="1"/>
      <c r="OLR18" s="1"/>
      <c r="OLS18" s="1"/>
      <c r="OLT18" s="1"/>
      <c r="OLU18" s="1"/>
      <c r="OLV18" s="1"/>
      <c r="OLW18" s="1"/>
      <c r="OLX18" s="1"/>
      <c r="OLY18" s="1"/>
      <c r="OLZ18" s="1"/>
      <c r="OMA18" s="1"/>
      <c r="OMB18" s="1"/>
      <c r="OMC18" s="1"/>
      <c r="OMD18" s="1"/>
      <c r="OME18" s="1"/>
      <c r="OMF18" s="1"/>
      <c r="OMG18" s="1"/>
      <c r="OMH18" s="1"/>
      <c r="OMI18" s="1"/>
      <c r="OMJ18" s="1"/>
      <c r="OMK18" s="1"/>
      <c r="OML18" s="1"/>
      <c r="OMM18" s="1"/>
      <c r="OMN18" s="1"/>
      <c r="OMO18" s="1"/>
      <c r="OMP18" s="1"/>
      <c r="OMQ18" s="1"/>
      <c r="OMR18" s="1"/>
      <c r="OMS18" s="1"/>
      <c r="OMT18" s="1"/>
      <c r="OMU18" s="1"/>
      <c r="OMV18" s="1"/>
      <c r="OMW18" s="1"/>
      <c r="OMX18" s="1"/>
      <c r="OMY18" s="1"/>
      <c r="OMZ18" s="1"/>
      <c r="ONA18" s="1"/>
      <c r="ONB18" s="1"/>
      <c r="ONC18" s="1"/>
      <c r="OND18" s="1"/>
      <c r="ONE18" s="1"/>
      <c r="ONF18" s="1"/>
      <c r="ONG18" s="1"/>
      <c r="ONH18" s="1"/>
      <c r="ONI18" s="1"/>
      <c r="ONJ18" s="1"/>
      <c r="ONK18" s="1"/>
      <c r="ONL18" s="1"/>
      <c r="ONM18" s="1"/>
      <c r="ONN18" s="1"/>
      <c r="ONO18" s="1"/>
      <c r="ONP18" s="1"/>
      <c r="ONQ18" s="1"/>
      <c r="ONR18" s="1"/>
      <c r="ONS18" s="1"/>
      <c r="ONT18" s="1"/>
      <c r="ONU18" s="1"/>
      <c r="ONV18" s="1"/>
      <c r="ONW18" s="1"/>
      <c r="ONX18" s="1"/>
      <c r="ONY18" s="1"/>
      <c r="ONZ18" s="1"/>
      <c r="OOA18" s="1"/>
      <c r="OOB18" s="1"/>
      <c r="OOC18" s="1"/>
      <c r="OOD18" s="1"/>
      <c r="OOE18" s="1"/>
      <c r="OOF18" s="1"/>
      <c r="OOG18" s="1"/>
      <c r="OOH18" s="1"/>
      <c r="OOI18" s="1"/>
      <c r="OOJ18" s="1"/>
      <c r="OOK18" s="1"/>
      <c r="OOL18" s="1"/>
      <c r="OOM18" s="1"/>
      <c r="OON18" s="1"/>
      <c r="OOO18" s="1"/>
      <c r="OOP18" s="1"/>
      <c r="OOQ18" s="1"/>
      <c r="OOR18" s="1"/>
      <c r="OOS18" s="1"/>
      <c r="OOT18" s="1"/>
      <c r="OOU18" s="1"/>
      <c r="OOV18" s="1"/>
      <c r="OOW18" s="1"/>
      <c r="OOX18" s="1"/>
      <c r="OOY18" s="1"/>
      <c r="OOZ18" s="1"/>
      <c r="OPA18" s="1"/>
      <c r="OPB18" s="1"/>
      <c r="OPC18" s="1"/>
      <c r="OPD18" s="1"/>
      <c r="OPE18" s="1"/>
      <c r="OPF18" s="1"/>
      <c r="OPG18" s="1"/>
      <c r="OPH18" s="1"/>
      <c r="OPI18" s="1"/>
      <c r="OPJ18" s="1"/>
      <c r="OPK18" s="1"/>
      <c r="OPL18" s="1"/>
      <c r="OPM18" s="1"/>
      <c r="OPN18" s="1"/>
      <c r="OPO18" s="1"/>
      <c r="OPP18" s="1"/>
      <c r="OPQ18" s="1"/>
      <c r="OPR18" s="1"/>
      <c r="OPS18" s="1"/>
      <c r="OPT18" s="1"/>
      <c r="OPU18" s="1"/>
      <c r="OPV18" s="1"/>
      <c r="OPW18" s="1"/>
      <c r="OPX18" s="1"/>
      <c r="OPY18" s="1"/>
      <c r="OPZ18" s="1"/>
      <c r="OQA18" s="1"/>
      <c r="OQB18" s="1"/>
      <c r="OQC18" s="1"/>
      <c r="OQD18" s="1"/>
      <c r="OQE18" s="1"/>
      <c r="OQF18" s="1"/>
      <c r="OQG18" s="1"/>
      <c r="OQH18" s="1"/>
      <c r="OQI18" s="1"/>
      <c r="OQJ18" s="1"/>
      <c r="OQK18" s="1"/>
      <c r="OQL18" s="1"/>
      <c r="OQM18" s="1"/>
      <c r="OQN18" s="1"/>
      <c r="OQO18" s="1"/>
      <c r="OQP18" s="1"/>
      <c r="OQQ18" s="1"/>
      <c r="OQR18" s="1"/>
      <c r="OQS18" s="1"/>
      <c r="OQT18" s="1"/>
      <c r="OQU18" s="1"/>
      <c r="OQV18" s="1"/>
      <c r="OQW18" s="1"/>
      <c r="OQX18" s="1"/>
      <c r="OQY18" s="1"/>
      <c r="OQZ18" s="1"/>
      <c r="ORA18" s="1"/>
      <c r="ORB18" s="1"/>
      <c r="ORC18" s="1"/>
      <c r="ORD18" s="1"/>
      <c r="ORE18" s="1"/>
      <c r="ORF18" s="1"/>
      <c r="ORG18" s="1"/>
      <c r="ORH18" s="1"/>
      <c r="ORI18" s="1"/>
      <c r="ORJ18" s="1"/>
      <c r="ORK18" s="1"/>
      <c r="ORL18" s="1"/>
      <c r="ORM18" s="1"/>
      <c r="ORN18" s="1"/>
      <c r="ORO18" s="1"/>
      <c r="ORP18" s="1"/>
      <c r="ORQ18" s="1"/>
      <c r="ORR18" s="1"/>
      <c r="ORS18" s="1"/>
      <c r="ORT18" s="1"/>
      <c r="ORU18" s="1"/>
      <c r="ORV18" s="1"/>
      <c r="ORW18" s="1"/>
      <c r="ORX18" s="1"/>
      <c r="ORY18" s="1"/>
      <c r="ORZ18" s="1"/>
      <c r="OSA18" s="1"/>
      <c r="OSB18" s="1"/>
      <c r="OSC18" s="1"/>
      <c r="OSD18" s="1"/>
      <c r="OSE18" s="1"/>
      <c r="OSF18" s="1"/>
      <c r="OSG18" s="1"/>
      <c r="OSH18" s="1"/>
      <c r="OSI18" s="1"/>
      <c r="OSJ18" s="1"/>
      <c r="OSK18" s="1"/>
      <c r="OSL18" s="1"/>
      <c r="OSM18" s="1"/>
      <c r="OSN18" s="1"/>
      <c r="OSO18" s="1"/>
      <c r="OSP18" s="1"/>
      <c r="OSQ18" s="1"/>
      <c r="OSR18" s="1"/>
      <c r="OSS18" s="1"/>
      <c r="OST18" s="1"/>
      <c r="OSU18" s="1"/>
      <c r="OSV18" s="1"/>
      <c r="OSW18" s="1"/>
      <c r="OSX18" s="1"/>
      <c r="OSY18" s="1"/>
      <c r="OSZ18" s="1"/>
      <c r="OTA18" s="1"/>
      <c r="OTB18" s="1"/>
      <c r="OTC18" s="1"/>
      <c r="OTD18" s="1"/>
      <c r="OTE18" s="1"/>
      <c r="OTF18" s="1"/>
      <c r="OTG18" s="1"/>
      <c r="OTH18" s="1"/>
      <c r="OTI18" s="1"/>
      <c r="OTJ18" s="1"/>
      <c r="OTK18" s="1"/>
      <c r="OTL18" s="1"/>
      <c r="OTM18" s="1"/>
      <c r="OTN18" s="1"/>
      <c r="OTO18" s="1"/>
      <c r="OTP18" s="1"/>
      <c r="OTQ18" s="1"/>
      <c r="OTR18" s="1"/>
      <c r="OTS18" s="1"/>
      <c r="OTT18" s="1"/>
      <c r="OTU18" s="1"/>
      <c r="OTV18" s="1"/>
      <c r="OTW18" s="1"/>
      <c r="OTX18" s="1"/>
      <c r="OTY18" s="1"/>
      <c r="OTZ18" s="1"/>
      <c r="OUA18" s="1"/>
      <c r="OUB18" s="1"/>
      <c r="OUC18" s="1"/>
      <c r="OUD18" s="1"/>
      <c r="OUE18" s="1"/>
      <c r="OUF18" s="1"/>
      <c r="OUG18" s="1"/>
      <c r="OUH18" s="1"/>
      <c r="OUI18" s="1"/>
      <c r="OUJ18" s="1"/>
      <c r="OUK18" s="1"/>
      <c r="OUL18" s="1"/>
      <c r="OUM18" s="1"/>
      <c r="OUN18" s="1"/>
      <c r="OUO18" s="1"/>
      <c r="OUP18" s="1"/>
      <c r="OUQ18" s="1"/>
      <c r="OUR18" s="1"/>
      <c r="OUS18" s="1"/>
      <c r="OUT18" s="1"/>
      <c r="OUU18" s="1"/>
      <c r="OUV18" s="1"/>
      <c r="OUW18" s="1"/>
      <c r="OUX18" s="1"/>
      <c r="OUY18" s="1"/>
      <c r="OUZ18" s="1"/>
      <c r="OVA18" s="1"/>
      <c r="OVB18" s="1"/>
      <c r="OVC18" s="1"/>
      <c r="OVD18" s="1"/>
      <c r="OVE18" s="1"/>
      <c r="OVF18" s="1"/>
      <c r="OVG18" s="1"/>
      <c r="OVH18" s="1"/>
      <c r="OVI18" s="1"/>
      <c r="OVJ18" s="1"/>
      <c r="OVK18" s="1"/>
      <c r="OVL18" s="1"/>
      <c r="OVM18" s="1"/>
      <c r="OVN18" s="1"/>
      <c r="OVO18" s="1"/>
      <c r="OVP18" s="1"/>
      <c r="OVQ18" s="1"/>
      <c r="OVR18" s="1"/>
      <c r="OVS18" s="1"/>
      <c r="OVT18" s="1"/>
      <c r="OVU18" s="1"/>
      <c r="OVV18" s="1"/>
      <c r="OVW18" s="1"/>
      <c r="OVX18" s="1"/>
      <c r="OVY18" s="1"/>
      <c r="OVZ18" s="1"/>
      <c r="OWA18" s="1"/>
      <c r="OWB18" s="1"/>
      <c r="OWC18" s="1"/>
      <c r="OWD18" s="1"/>
      <c r="OWE18" s="1"/>
      <c r="OWF18" s="1"/>
      <c r="OWG18" s="1"/>
      <c r="OWH18" s="1"/>
      <c r="OWI18" s="1"/>
      <c r="OWJ18" s="1"/>
      <c r="OWK18" s="1"/>
      <c r="OWL18" s="1"/>
      <c r="OWM18" s="1"/>
      <c r="OWN18" s="1"/>
      <c r="OWO18" s="1"/>
      <c r="OWP18" s="1"/>
      <c r="OWQ18" s="1"/>
      <c r="OWR18" s="1"/>
      <c r="OWS18" s="1"/>
      <c r="OWT18" s="1"/>
      <c r="OWU18" s="1"/>
      <c r="OWV18" s="1"/>
      <c r="OWW18" s="1"/>
      <c r="OWX18" s="1"/>
      <c r="OWY18" s="1"/>
      <c r="OWZ18" s="1"/>
      <c r="OXA18" s="1"/>
      <c r="OXB18" s="1"/>
      <c r="OXC18" s="1"/>
      <c r="OXD18" s="1"/>
      <c r="OXE18" s="1"/>
      <c r="OXF18" s="1"/>
      <c r="OXG18" s="1"/>
      <c r="OXH18" s="1"/>
      <c r="OXI18" s="1"/>
      <c r="OXJ18" s="1"/>
      <c r="OXK18" s="1"/>
      <c r="OXL18" s="1"/>
      <c r="OXM18" s="1"/>
      <c r="OXN18" s="1"/>
      <c r="OXO18" s="1"/>
      <c r="OXP18" s="1"/>
      <c r="OXQ18" s="1"/>
      <c r="OXR18" s="1"/>
      <c r="OXS18" s="1"/>
      <c r="OXT18" s="1"/>
      <c r="OXU18" s="1"/>
      <c r="OXV18" s="1"/>
      <c r="OXW18" s="1"/>
      <c r="OXX18" s="1"/>
      <c r="OXY18" s="1"/>
      <c r="OXZ18" s="1"/>
      <c r="OYA18" s="1"/>
      <c r="OYB18" s="1"/>
      <c r="OYC18" s="1"/>
      <c r="OYD18" s="1"/>
      <c r="OYE18" s="1"/>
      <c r="OYF18" s="1"/>
      <c r="OYG18" s="1"/>
      <c r="OYH18" s="1"/>
      <c r="OYI18" s="1"/>
      <c r="OYJ18" s="1"/>
      <c r="OYK18" s="1"/>
      <c r="OYL18" s="1"/>
      <c r="OYM18" s="1"/>
      <c r="OYN18" s="1"/>
      <c r="OYO18" s="1"/>
      <c r="OYP18" s="1"/>
      <c r="OYQ18" s="1"/>
      <c r="OYR18" s="1"/>
      <c r="OYS18" s="1"/>
      <c r="OYT18" s="1"/>
      <c r="OYU18" s="1"/>
      <c r="OYV18" s="1"/>
      <c r="OYW18" s="1"/>
      <c r="OYX18" s="1"/>
      <c r="OYY18" s="1"/>
      <c r="OYZ18" s="1"/>
      <c r="OZA18" s="1"/>
      <c r="OZB18" s="1"/>
      <c r="OZC18" s="1"/>
      <c r="OZD18" s="1"/>
      <c r="OZE18" s="1"/>
      <c r="OZF18" s="1"/>
      <c r="OZG18" s="1"/>
      <c r="OZH18" s="1"/>
      <c r="OZI18" s="1"/>
      <c r="OZJ18" s="1"/>
      <c r="OZK18" s="1"/>
      <c r="OZL18" s="1"/>
      <c r="OZM18" s="1"/>
      <c r="OZN18" s="1"/>
      <c r="OZO18" s="1"/>
      <c r="OZP18" s="1"/>
      <c r="OZQ18" s="1"/>
      <c r="OZR18" s="1"/>
      <c r="OZS18" s="1"/>
      <c r="OZT18" s="1"/>
      <c r="OZU18" s="1"/>
      <c r="OZV18" s="1"/>
      <c r="OZW18" s="1"/>
      <c r="OZX18" s="1"/>
      <c r="OZY18" s="1"/>
      <c r="OZZ18" s="1"/>
      <c r="PAA18" s="1"/>
      <c r="PAB18" s="1"/>
      <c r="PAC18" s="1"/>
      <c r="PAD18" s="1"/>
      <c r="PAE18" s="1"/>
      <c r="PAF18" s="1"/>
      <c r="PAG18" s="1"/>
      <c r="PAH18" s="1"/>
      <c r="PAI18" s="1"/>
      <c r="PAJ18" s="1"/>
      <c r="PAK18" s="1"/>
      <c r="PAL18" s="1"/>
      <c r="PAM18" s="1"/>
      <c r="PAN18" s="1"/>
      <c r="PAO18" s="1"/>
      <c r="PAP18" s="1"/>
      <c r="PAQ18" s="1"/>
      <c r="PAR18" s="1"/>
      <c r="PAS18" s="1"/>
      <c r="PAT18" s="1"/>
      <c r="PAU18" s="1"/>
      <c r="PAV18" s="1"/>
      <c r="PAW18" s="1"/>
      <c r="PAX18" s="1"/>
      <c r="PAY18" s="1"/>
      <c r="PAZ18" s="1"/>
      <c r="PBA18" s="1"/>
      <c r="PBB18" s="1"/>
      <c r="PBC18" s="1"/>
      <c r="PBD18" s="1"/>
      <c r="PBE18" s="1"/>
      <c r="PBF18" s="1"/>
      <c r="PBG18" s="1"/>
      <c r="PBH18" s="1"/>
      <c r="PBI18" s="1"/>
      <c r="PBJ18" s="1"/>
      <c r="PBK18" s="1"/>
      <c r="PBL18" s="1"/>
      <c r="PBM18" s="1"/>
      <c r="PBN18" s="1"/>
      <c r="PBO18" s="1"/>
      <c r="PBP18" s="1"/>
      <c r="PBQ18" s="1"/>
      <c r="PBR18" s="1"/>
      <c r="PBS18" s="1"/>
      <c r="PBT18" s="1"/>
      <c r="PBU18" s="1"/>
      <c r="PBV18" s="1"/>
      <c r="PBW18" s="1"/>
      <c r="PBX18" s="1"/>
      <c r="PBY18" s="1"/>
      <c r="PBZ18" s="1"/>
      <c r="PCA18" s="1"/>
      <c r="PCB18" s="1"/>
      <c r="PCC18" s="1"/>
      <c r="PCD18" s="1"/>
      <c r="PCE18" s="1"/>
      <c r="PCF18" s="1"/>
      <c r="PCG18" s="1"/>
      <c r="PCH18" s="1"/>
      <c r="PCI18" s="1"/>
      <c r="PCJ18" s="1"/>
      <c r="PCK18" s="1"/>
      <c r="PCL18" s="1"/>
      <c r="PCM18" s="1"/>
      <c r="PCN18" s="1"/>
      <c r="PCO18" s="1"/>
      <c r="PCP18" s="1"/>
      <c r="PCQ18" s="1"/>
      <c r="PCR18" s="1"/>
      <c r="PCS18" s="1"/>
      <c r="PCT18" s="1"/>
      <c r="PCU18" s="1"/>
      <c r="PCV18" s="1"/>
      <c r="PCW18" s="1"/>
      <c r="PCX18" s="1"/>
      <c r="PCY18" s="1"/>
      <c r="PCZ18" s="1"/>
      <c r="PDA18" s="1"/>
      <c r="PDB18" s="1"/>
      <c r="PDC18" s="1"/>
      <c r="PDD18" s="1"/>
      <c r="PDE18" s="1"/>
      <c r="PDF18" s="1"/>
      <c r="PDG18" s="1"/>
      <c r="PDH18" s="1"/>
      <c r="PDI18" s="1"/>
      <c r="PDJ18" s="1"/>
      <c r="PDK18" s="1"/>
      <c r="PDL18" s="1"/>
      <c r="PDM18" s="1"/>
      <c r="PDN18" s="1"/>
      <c r="PDO18" s="1"/>
      <c r="PDP18" s="1"/>
      <c r="PDQ18" s="1"/>
      <c r="PDR18" s="1"/>
      <c r="PDS18" s="1"/>
      <c r="PDT18" s="1"/>
      <c r="PDU18" s="1"/>
      <c r="PDV18" s="1"/>
      <c r="PDW18" s="1"/>
      <c r="PDX18" s="1"/>
      <c r="PDY18" s="1"/>
      <c r="PDZ18" s="1"/>
      <c r="PEA18" s="1"/>
      <c r="PEB18" s="1"/>
      <c r="PEC18" s="1"/>
      <c r="PED18" s="1"/>
      <c r="PEE18" s="1"/>
      <c r="PEF18" s="1"/>
      <c r="PEG18" s="1"/>
      <c r="PEH18" s="1"/>
      <c r="PEI18" s="1"/>
      <c r="PEJ18" s="1"/>
      <c r="PEK18" s="1"/>
      <c r="PEL18" s="1"/>
      <c r="PEM18" s="1"/>
      <c r="PEN18" s="1"/>
      <c r="PEO18" s="1"/>
      <c r="PEP18" s="1"/>
      <c r="PEQ18" s="1"/>
      <c r="PER18" s="1"/>
      <c r="PES18" s="1"/>
      <c r="PET18" s="1"/>
      <c r="PEU18" s="1"/>
      <c r="PEV18" s="1"/>
      <c r="PEW18" s="1"/>
      <c r="PEX18" s="1"/>
      <c r="PEY18" s="1"/>
      <c r="PEZ18" s="1"/>
      <c r="PFA18" s="1"/>
      <c r="PFB18" s="1"/>
      <c r="PFC18" s="1"/>
      <c r="PFD18" s="1"/>
      <c r="PFE18" s="1"/>
      <c r="PFF18" s="1"/>
      <c r="PFG18" s="1"/>
      <c r="PFH18" s="1"/>
      <c r="PFI18" s="1"/>
      <c r="PFJ18" s="1"/>
      <c r="PFK18" s="1"/>
      <c r="PFL18" s="1"/>
      <c r="PFM18" s="1"/>
      <c r="PFN18" s="1"/>
      <c r="PFO18" s="1"/>
      <c r="PFP18" s="1"/>
      <c r="PFQ18" s="1"/>
      <c r="PFR18" s="1"/>
      <c r="PFS18" s="1"/>
      <c r="PFT18" s="1"/>
      <c r="PFU18" s="1"/>
      <c r="PFV18" s="1"/>
      <c r="PFW18" s="1"/>
      <c r="PFX18" s="1"/>
      <c r="PFY18" s="1"/>
      <c r="PFZ18" s="1"/>
      <c r="PGA18" s="1"/>
      <c r="PGB18" s="1"/>
      <c r="PGC18" s="1"/>
      <c r="PGD18" s="1"/>
      <c r="PGE18" s="1"/>
      <c r="PGF18" s="1"/>
      <c r="PGG18" s="1"/>
      <c r="PGH18" s="1"/>
      <c r="PGI18" s="1"/>
      <c r="PGJ18" s="1"/>
      <c r="PGK18" s="1"/>
      <c r="PGL18" s="1"/>
      <c r="PGM18" s="1"/>
      <c r="PGN18" s="1"/>
      <c r="PGO18" s="1"/>
      <c r="PGP18" s="1"/>
      <c r="PGQ18" s="1"/>
      <c r="PGR18" s="1"/>
      <c r="PGS18" s="1"/>
      <c r="PGT18" s="1"/>
      <c r="PGU18" s="1"/>
      <c r="PGV18" s="1"/>
      <c r="PGW18" s="1"/>
      <c r="PGX18" s="1"/>
      <c r="PGY18" s="1"/>
      <c r="PGZ18" s="1"/>
      <c r="PHA18" s="1"/>
      <c r="PHB18" s="1"/>
      <c r="PHC18" s="1"/>
      <c r="PHD18" s="1"/>
      <c r="PHE18" s="1"/>
      <c r="PHF18" s="1"/>
      <c r="PHG18" s="1"/>
      <c r="PHH18" s="1"/>
      <c r="PHI18" s="1"/>
      <c r="PHJ18" s="1"/>
      <c r="PHK18" s="1"/>
      <c r="PHL18" s="1"/>
      <c r="PHM18" s="1"/>
      <c r="PHN18" s="1"/>
      <c r="PHO18" s="1"/>
      <c r="PHP18" s="1"/>
      <c r="PHQ18" s="1"/>
      <c r="PHR18" s="1"/>
      <c r="PHS18" s="1"/>
      <c r="PHT18" s="1"/>
      <c r="PHU18" s="1"/>
      <c r="PHV18" s="1"/>
      <c r="PHW18" s="1"/>
      <c r="PHX18" s="1"/>
      <c r="PHY18" s="1"/>
      <c r="PHZ18" s="1"/>
      <c r="PIA18" s="1"/>
      <c r="PIB18" s="1"/>
      <c r="PIC18" s="1"/>
      <c r="PID18" s="1"/>
      <c r="PIE18" s="1"/>
      <c r="PIF18" s="1"/>
      <c r="PIG18" s="1"/>
      <c r="PIH18" s="1"/>
      <c r="PII18" s="1"/>
      <c r="PIJ18" s="1"/>
      <c r="PIK18" s="1"/>
      <c r="PIL18" s="1"/>
      <c r="PIM18" s="1"/>
      <c r="PIN18" s="1"/>
      <c r="PIO18" s="1"/>
      <c r="PIP18" s="1"/>
      <c r="PIQ18" s="1"/>
      <c r="PIR18" s="1"/>
      <c r="PIS18" s="1"/>
      <c r="PIT18" s="1"/>
      <c r="PIU18" s="1"/>
      <c r="PIV18" s="1"/>
      <c r="PIW18" s="1"/>
      <c r="PIX18" s="1"/>
      <c r="PIY18" s="1"/>
      <c r="PIZ18" s="1"/>
      <c r="PJA18" s="1"/>
      <c r="PJB18" s="1"/>
      <c r="PJC18" s="1"/>
      <c r="PJD18" s="1"/>
      <c r="PJE18" s="1"/>
      <c r="PJF18" s="1"/>
      <c r="PJG18" s="1"/>
      <c r="PJH18" s="1"/>
      <c r="PJI18" s="1"/>
      <c r="PJJ18" s="1"/>
      <c r="PJK18" s="1"/>
      <c r="PJL18" s="1"/>
      <c r="PJM18" s="1"/>
      <c r="PJN18" s="1"/>
      <c r="PJO18" s="1"/>
      <c r="PJP18" s="1"/>
      <c r="PJQ18" s="1"/>
      <c r="PJR18" s="1"/>
      <c r="PJS18" s="1"/>
      <c r="PJT18" s="1"/>
      <c r="PJU18" s="1"/>
      <c r="PJV18" s="1"/>
      <c r="PJW18" s="1"/>
      <c r="PJX18" s="1"/>
      <c r="PJY18" s="1"/>
      <c r="PJZ18" s="1"/>
      <c r="PKA18" s="1"/>
      <c r="PKB18" s="1"/>
      <c r="PKC18" s="1"/>
      <c r="PKD18" s="1"/>
      <c r="PKE18" s="1"/>
      <c r="PKF18" s="1"/>
      <c r="PKG18" s="1"/>
      <c r="PKH18" s="1"/>
      <c r="PKI18" s="1"/>
      <c r="PKJ18" s="1"/>
      <c r="PKK18" s="1"/>
      <c r="PKL18" s="1"/>
      <c r="PKM18" s="1"/>
      <c r="PKN18" s="1"/>
      <c r="PKO18" s="1"/>
      <c r="PKP18" s="1"/>
      <c r="PKQ18" s="1"/>
      <c r="PKR18" s="1"/>
      <c r="PKS18" s="1"/>
      <c r="PKT18" s="1"/>
      <c r="PKU18" s="1"/>
      <c r="PKV18" s="1"/>
      <c r="PKW18" s="1"/>
      <c r="PKX18" s="1"/>
      <c r="PKY18" s="1"/>
      <c r="PKZ18" s="1"/>
      <c r="PLA18" s="1"/>
      <c r="PLB18" s="1"/>
      <c r="PLC18" s="1"/>
      <c r="PLD18" s="1"/>
      <c r="PLE18" s="1"/>
      <c r="PLF18" s="1"/>
      <c r="PLG18" s="1"/>
      <c r="PLH18" s="1"/>
      <c r="PLI18" s="1"/>
      <c r="PLJ18" s="1"/>
      <c r="PLK18" s="1"/>
      <c r="PLL18" s="1"/>
      <c r="PLM18" s="1"/>
      <c r="PLN18" s="1"/>
      <c r="PLO18" s="1"/>
      <c r="PLP18" s="1"/>
      <c r="PLQ18" s="1"/>
      <c r="PLR18" s="1"/>
      <c r="PLS18" s="1"/>
      <c r="PLT18" s="1"/>
      <c r="PLU18" s="1"/>
      <c r="PLV18" s="1"/>
      <c r="PLW18" s="1"/>
      <c r="PLX18" s="1"/>
      <c r="PLY18" s="1"/>
      <c r="PLZ18" s="1"/>
      <c r="PMA18" s="1"/>
      <c r="PMB18" s="1"/>
      <c r="PMC18" s="1"/>
      <c r="PMD18" s="1"/>
      <c r="PME18" s="1"/>
      <c r="PMF18" s="1"/>
      <c r="PMG18" s="1"/>
      <c r="PMH18" s="1"/>
      <c r="PMI18" s="1"/>
      <c r="PMJ18" s="1"/>
      <c r="PMK18" s="1"/>
      <c r="PML18" s="1"/>
      <c r="PMM18" s="1"/>
      <c r="PMN18" s="1"/>
      <c r="PMO18" s="1"/>
      <c r="PMP18" s="1"/>
      <c r="PMQ18" s="1"/>
      <c r="PMR18" s="1"/>
      <c r="PMS18" s="1"/>
      <c r="PMT18" s="1"/>
      <c r="PMU18" s="1"/>
      <c r="PMV18" s="1"/>
      <c r="PMW18" s="1"/>
      <c r="PMX18" s="1"/>
      <c r="PMY18" s="1"/>
      <c r="PMZ18" s="1"/>
      <c r="PNA18" s="1"/>
      <c r="PNB18" s="1"/>
      <c r="PNC18" s="1"/>
      <c r="PND18" s="1"/>
      <c r="PNE18" s="1"/>
      <c r="PNF18" s="1"/>
      <c r="PNG18" s="1"/>
      <c r="PNH18" s="1"/>
      <c r="PNI18" s="1"/>
      <c r="PNJ18" s="1"/>
      <c r="PNK18" s="1"/>
      <c r="PNL18" s="1"/>
      <c r="PNM18" s="1"/>
      <c r="PNN18" s="1"/>
      <c r="PNO18" s="1"/>
      <c r="PNP18" s="1"/>
      <c r="PNQ18" s="1"/>
      <c r="PNR18" s="1"/>
      <c r="PNS18" s="1"/>
      <c r="PNT18" s="1"/>
      <c r="PNU18" s="1"/>
      <c r="PNV18" s="1"/>
      <c r="PNW18" s="1"/>
      <c r="PNX18" s="1"/>
      <c r="PNY18" s="1"/>
      <c r="PNZ18" s="1"/>
      <c r="POA18" s="1"/>
      <c r="POB18" s="1"/>
      <c r="POC18" s="1"/>
      <c r="POD18" s="1"/>
      <c r="POE18" s="1"/>
      <c r="POF18" s="1"/>
      <c r="POG18" s="1"/>
      <c r="POH18" s="1"/>
      <c r="POI18" s="1"/>
      <c r="POJ18" s="1"/>
      <c r="POK18" s="1"/>
      <c r="POL18" s="1"/>
      <c r="POM18" s="1"/>
      <c r="PON18" s="1"/>
      <c r="POO18" s="1"/>
      <c r="POP18" s="1"/>
      <c r="POQ18" s="1"/>
      <c r="POR18" s="1"/>
      <c r="POS18" s="1"/>
      <c r="POT18" s="1"/>
      <c r="POU18" s="1"/>
      <c r="POV18" s="1"/>
      <c r="POW18" s="1"/>
      <c r="POX18" s="1"/>
      <c r="POY18" s="1"/>
      <c r="POZ18" s="1"/>
      <c r="PPA18" s="1"/>
      <c r="PPB18" s="1"/>
      <c r="PPC18" s="1"/>
      <c r="PPD18" s="1"/>
      <c r="PPE18" s="1"/>
      <c r="PPF18" s="1"/>
      <c r="PPG18" s="1"/>
      <c r="PPH18" s="1"/>
      <c r="PPI18" s="1"/>
      <c r="PPJ18" s="1"/>
      <c r="PPK18" s="1"/>
      <c r="PPL18" s="1"/>
      <c r="PPM18" s="1"/>
      <c r="PPN18" s="1"/>
      <c r="PPO18" s="1"/>
      <c r="PPP18" s="1"/>
      <c r="PPQ18" s="1"/>
      <c r="PPR18" s="1"/>
      <c r="PPS18" s="1"/>
      <c r="PPT18" s="1"/>
      <c r="PPU18" s="1"/>
      <c r="PPV18" s="1"/>
      <c r="PPW18" s="1"/>
      <c r="PPX18" s="1"/>
      <c r="PPY18" s="1"/>
      <c r="PPZ18" s="1"/>
      <c r="PQA18" s="1"/>
      <c r="PQB18" s="1"/>
      <c r="PQC18" s="1"/>
      <c r="PQD18" s="1"/>
      <c r="PQE18" s="1"/>
      <c r="PQF18" s="1"/>
      <c r="PQG18" s="1"/>
      <c r="PQH18" s="1"/>
      <c r="PQI18" s="1"/>
      <c r="PQJ18" s="1"/>
      <c r="PQK18" s="1"/>
      <c r="PQL18" s="1"/>
      <c r="PQM18" s="1"/>
      <c r="PQN18" s="1"/>
      <c r="PQO18" s="1"/>
      <c r="PQP18" s="1"/>
      <c r="PQQ18" s="1"/>
      <c r="PQR18" s="1"/>
      <c r="PQS18" s="1"/>
      <c r="PQT18" s="1"/>
      <c r="PQU18" s="1"/>
      <c r="PQV18" s="1"/>
      <c r="PQW18" s="1"/>
      <c r="PQX18" s="1"/>
      <c r="PQY18" s="1"/>
      <c r="PQZ18" s="1"/>
      <c r="PRA18" s="1"/>
      <c r="PRB18" s="1"/>
      <c r="PRC18" s="1"/>
      <c r="PRD18" s="1"/>
      <c r="PRE18" s="1"/>
      <c r="PRF18" s="1"/>
      <c r="PRG18" s="1"/>
      <c r="PRH18" s="1"/>
      <c r="PRI18" s="1"/>
      <c r="PRJ18" s="1"/>
      <c r="PRK18" s="1"/>
      <c r="PRL18" s="1"/>
      <c r="PRM18" s="1"/>
      <c r="PRN18" s="1"/>
      <c r="PRO18" s="1"/>
      <c r="PRP18" s="1"/>
      <c r="PRQ18" s="1"/>
      <c r="PRR18" s="1"/>
      <c r="PRS18" s="1"/>
      <c r="PRT18" s="1"/>
      <c r="PRU18" s="1"/>
      <c r="PRV18" s="1"/>
      <c r="PRW18" s="1"/>
      <c r="PRX18" s="1"/>
      <c r="PRY18" s="1"/>
      <c r="PRZ18" s="1"/>
      <c r="PSA18" s="1"/>
      <c r="PSB18" s="1"/>
      <c r="PSC18" s="1"/>
      <c r="PSD18" s="1"/>
      <c r="PSE18" s="1"/>
      <c r="PSF18" s="1"/>
      <c r="PSG18" s="1"/>
      <c r="PSH18" s="1"/>
      <c r="PSI18" s="1"/>
      <c r="PSJ18" s="1"/>
      <c r="PSK18" s="1"/>
      <c r="PSL18" s="1"/>
      <c r="PSM18" s="1"/>
      <c r="PSN18" s="1"/>
      <c r="PSO18" s="1"/>
      <c r="PSP18" s="1"/>
      <c r="PSQ18" s="1"/>
      <c r="PSR18" s="1"/>
      <c r="PSS18" s="1"/>
      <c r="PST18" s="1"/>
      <c r="PSU18" s="1"/>
      <c r="PSV18" s="1"/>
      <c r="PSW18" s="1"/>
      <c r="PSX18" s="1"/>
      <c r="PSY18" s="1"/>
      <c r="PSZ18" s="1"/>
      <c r="PTA18" s="1"/>
      <c r="PTB18" s="1"/>
      <c r="PTC18" s="1"/>
      <c r="PTD18" s="1"/>
      <c r="PTE18" s="1"/>
      <c r="PTF18" s="1"/>
      <c r="PTG18" s="1"/>
      <c r="PTH18" s="1"/>
      <c r="PTI18" s="1"/>
      <c r="PTJ18" s="1"/>
      <c r="PTK18" s="1"/>
      <c r="PTL18" s="1"/>
      <c r="PTM18" s="1"/>
      <c r="PTN18" s="1"/>
      <c r="PTO18" s="1"/>
      <c r="PTP18" s="1"/>
      <c r="PTQ18" s="1"/>
      <c r="PTR18" s="1"/>
      <c r="PTS18" s="1"/>
      <c r="PTT18" s="1"/>
      <c r="PTU18" s="1"/>
      <c r="PTV18" s="1"/>
      <c r="PTW18" s="1"/>
      <c r="PTX18" s="1"/>
      <c r="PTY18" s="1"/>
      <c r="PTZ18" s="1"/>
      <c r="PUA18" s="1"/>
      <c r="PUB18" s="1"/>
      <c r="PUC18" s="1"/>
      <c r="PUD18" s="1"/>
      <c r="PUE18" s="1"/>
      <c r="PUF18" s="1"/>
      <c r="PUG18" s="1"/>
      <c r="PUH18" s="1"/>
      <c r="PUI18" s="1"/>
      <c r="PUJ18" s="1"/>
      <c r="PUK18" s="1"/>
      <c r="PUL18" s="1"/>
      <c r="PUM18" s="1"/>
      <c r="PUN18" s="1"/>
      <c r="PUO18" s="1"/>
      <c r="PUP18" s="1"/>
      <c r="PUQ18" s="1"/>
      <c r="PUR18" s="1"/>
      <c r="PUS18" s="1"/>
      <c r="PUT18" s="1"/>
      <c r="PUU18" s="1"/>
      <c r="PUV18" s="1"/>
      <c r="PUW18" s="1"/>
      <c r="PUX18" s="1"/>
      <c r="PUY18" s="1"/>
      <c r="PUZ18" s="1"/>
      <c r="PVA18" s="1"/>
      <c r="PVB18" s="1"/>
      <c r="PVC18" s="1"/>
      <c r="PVD18" s="1"/>
      <c r="PVE18" s="1"/>
      <c r="PVF18" s="1"/>
      <c r="PVG18" s="1"/>
      <c r="PVH18" s="1"/>
      <c r="PVI18" s="1"/>
      <c r="PVJ18" s="1"/>
      <c r="PVK18" s="1"/>
      <c r="PVL18" s="1"/>
      <c r="PVM18" s="1"/>
      <c r="PVN18" s="1"/>
      <c r="PVO18" s="1"/>
      <c r="PVP18" s="1"/>
      <c r="PVQ18" s="1"/>
      <c r="PVR18" s="1"/>
      <c r="PVS18" s="1"/>
      <c r="PVT18" s="1"/>
      <c r="PVU18" s="1"/>
      <c r="PVV18" s="1"/>
      <c r="PVW18" s="1"/>
      <c r="PVX18" s="1"/>
      <c r="PVY18" s="1"/>
      <c r="PVZ18" s="1"/>
      <c r="PWA18" s="1"/>
      <c r="PWB18" s="1"/>
      <c r="PWC18" s="1"/>
      <c r="PWD18" s="1"/>
      <c r="PWE18" s="1"/>
      <c r="PWF18" s="1"/>
      <c r="PWG18" s="1"/>
      <c r="PWH18" s="1"/>
      <c r="PWI18" s="1"/>
      <c r="PWJ18" s="1"/>
      <c r="PWK18" s="1"/>
      <c r="PWL18" s="1"/>
      <c r="PWM18" s="1"/>
      <c r="PWN18" s="1"/>
      <c r="PWO18" s="1"/>
      <c r="PWP18" s="1"/>
      <c r="PWQ18" s="1"/>
      <c r="PWR18" s="1"/>
      <c r="PWS18" s="1"/>
      <c r="PWT18" s="1"/>
      <c r="PWU18" s="1"/>
      <c r="PWV18" s="1"/>
      <c r="PWW18" s="1"/>
      <c r="PWX18" s="1"/>
      <c r="PWY18" s="1"/>
      <c r="PWZ18" s="1"/>
      <c r="PXA18" s="1"/>
      <c r="PXB18" s="1"/>
      <c r="PXC18" s="1"/>
      <c r="PXD18" s="1"/>
      <c r="PXE18" s="1"/>
      <c r="PXF18" s="1"/>
      <c r="PXG18" s="1"/>
      <c r="PXH18" s="1"/>
      <c r="PXI18" s="1"/>
      <c r="PXJ18" s="1"/>
      <c r="PXK18" s="1"/>
      <c r="PXL18" s="1"/>
      <c r="PXM18" s="1"/>
      <c r="PXN18" s="1"/>
      <c r="PXO18" s="1"/>
      <c r="PXP18" s="1"/>
      <c r="PXQ18" s="1"/>
      <c r="PXR18" s="1"/>
      <c r="PXS18" s="1"/>
      <c r="PXT18" s="1"/>
      <c r="PXU18" s="1"/>
      <c r="PXV18" s="1"/>
      <c r="PXW18" s="1"/>
      <c r="PXX18" s="1"/>
      <c r="PXY18" s="1"/>
      <c r="PXZ18" s="1"/>
      <c r="PYA18" s="1"/>
      <c r="PYB18" s="1"/>
      <c r="PYC18" s="1"/>
      <c r="PYD18" s="1"/>
      <c r="PYE18" s="1"/>
      <c r="PYF18" s="1"/>
      <c r="PYG18" s="1"/>
      <c r="PYH18" s="1"/>
      <c r="PYI18" s="1"/>
      <c r="PYJ18" s="1"/>
      <c r="PYK18" s="1"/>
      <c r="PYL18" s="1"/>
      <c r="PYM18" s="1"/>
      <c r="PYN18" s="1"/>
      <c r="PYO18" s="1"/>
      <c r="PYP18" s="1"/>
      <c r="PYQ18" s="1"/>
      <c r="PYR18" s="1"/>
      <c r="PYS18" s="1"/>
      <c r="PYT18" s="1"/>
      <c r="PYU18" s="1"/>
      <c r="PYV18" s="1"/>
      <c r="PYW18" s="1"/>
      <c r="PYX18" s="1"/>
      <c r="PYY18" s="1"/>
      <c r="PYZ18" s="1"/>
      <c r="PZA18" s="1"/>
      <c r="PZB18" s="1"/>
      <c r="PZC18" s="1"/>
      <c r="PZD18" s="1"/>
      <c r="PZE18" s="1"/>
      <c r="PZF18" s="1"/>
      <c r="PZG18" s="1"/>
      <c r="PZH18" s="1"/>
      <c r="PZI18" s="1"/>
      <c r="PZJ18" s="1"/>
      <c r="PZK18" s="1"/>
      <c r="PZL18" s="1"/>
      <c r="PZM18" s="1"/>
      <c r="PZN18" s="1"/>
      <c r="PZO18" s="1"/>
      <c r="PZP18" s="1"/>
      <c r="PZQ18" s="1"/>
      <c r="PZR18" s="1"/>
      <c r="PZS18" s="1"/>
      <c r="PZT18" s="1"/>
      <c r="PZU18" s="1"/>
      <c r="PZV18" s="1"/>
      <c r="PZW18" s="1"/>
      <c r="PZX18" s="1"/>
      <c r="PZY18" s="1"/>
      <c r="PZZ18" s="1"/>
      <c r="QAA18" s="1"/>
      <c r="QAB18" s="1"/>
      <c r="QAC18" s="1"/>
      <c r="QAD18" s="1"/>
      <c r="QAE18" s="1"/>
      <c r="QAF18" s="1"/>
      <c r="QAG18" s="1"/>
      <c r="QAH18" s="1"/>
      <c r="QAI18" s="1"/>
      <c r="QAJ18" s="1"/>
      <c r="QAK18" s="1"/>
      <c r="QAL18" s="1"/>
      <c r="QAM18" s="1"/>
      <c r="QAN18" s="1"/>
      <c r="QAO18" s="1"/>
      <c r="QAP18" s="1"/>
      <c r="QAQ18" s="1"/>
      <c r="QAR18" s="1"/>
      <c r="QAS18" s="1"/>
      <c r="QAT18" s="1"/>
      <c r="QAU18" s="1"/>
      <c r="QAV18" s="1"/>
      <c r="QAW18" s="1"/>
      <c r="QAX18" s="1"/>
      <c r="QAY18" s="1"/>
      <c r="QAZ18" s="1"/>
      <c r="QBA18" s="1"/>
      <c r="QBB18" s="1"/>
      <c r="QBC18" s="1"/>
      <c r="QBD18" s="1"/>
      <c r="QBE18" s="1"/>
      <c r="QBF18" s="1"/>
      <c r="QBG18" s="1"/>
      <c r="QBH18" s="1"/>
      <c r="QBI18" s="1"/>
      <c r="QBJ18" s="1"/>
      <c r="QBK18" s="1"/>
      <c r="QBL18" s="1"/>
      <c r="QBM18" s="1"/>
      <c r="QBN18" s="1"/>
      <c r="QBO18" s="1"/>
      <c r="QBP18" s="1"/>
      <c r="QBQ18" s="1"/>
      <c r="QBR18" s="1"/>
      <c r="QBS18" s="1"/>
      <c r="QBT18" s="1"/>
      <c r="QBU18" s="1"/>
      <c r="QBV18" s="1"/>
      <c r="QBW18" s="1"/>
      <c r="QBX18" s="1"/>
      <c r="QBY18" s="1"/>
      <c r="QBZ18" s="1"/>
      <c r="QCA18" s="1"/>
      <c r="QCB18" s="1"/>
      <c r="QCC18" s="1"/>
      <c r="QCD18" s="1"/>
      <c r="QCE18" s="1"/>
      <c r="QCF18" s="1"/>
      <c r="QCG18" s="1"/>
      <c r="QCH18" s="1"/>
      <c r="QCI18" s="1"/>
      <c r="QCJ18" s="1"/>
      <c r="QCK18" s="1"/>
      <c r="QCL18" s="1"/>
      <c r="QCM18" s="1"/>
      <c r="QCN18" s="1"/>
      <c r="QCO18" s="1"/>
      <c r="QCP18" s="1"/>
      <c r="QCQ18" s="1"/>
      <c r="QCR18" s="1"/>
      <c r="QCS18" s="1"/>
      <c r="QCT18" s="1"/>
      <c r="QCU18" s="1"/>
      <c r="QCV18" s="1"/>
      <c r="QCW18" s="1"/>
      <c r="QCX18" s="1"/>
      <c r="QCY18" s="1"/>
      <c r="QCZ18" s="1"/>
      <c r="QDA18" s="1"/>
      <c r="QDB18" s="1"/>
      <c r="QDC18" s="1"/>
      <c r="QDD18" s="1"/>
      <c r="QDE18" s="1"/>
      <c r="QDF18" s="1"/>
      <c r="QDG18" s="1"/>
      <c r="QDH18" s="1"/>
      <c r="QDI18" s="1"/>
      <c r="QDJ18" s="1"/>
      <c r="QDK18" s="1"/>
      <c r="QDL18" s="1"/>
      <c r="QDM18" s="1"/>
      <c r="QDN18" s="1"/>
      <c r="QDO18" s="1"/>
      <c r="QDP18" s="1"/>
      <c r="QDQ18" s="1"/>
      <c r="QDR18" s="1"/>
      <c r="QDS18" s="1"/>
      <c r="QDT18" s="1"/>
      <c r="QDU18" s="1"/>
      <c r="QDV18" s="1"/>
      <c r="QDW18" s="1"/>
      <c r="QDX18" s="1"/>
      <c r="QDY18" s="1"/>
      <c r="QDZ18" s="1"/>
      <c r="QEA18" s="1"/>
      <c r="QEB18" s="1"/>
      <c r="QEC18" s="1"/>
      <c r="QED18" s="1"/>
      <c r="QEE18" s="1"/>
      <c r="QEF18" s="1"/>
      <c r="QEG18" s="1"/>
      <c r="QEH18" s="1"/>
      <c r="QEI18" s="1"/>
      <c r="QEJ18" s="1"/>
      <c r="QEK18" s="1"/>
      <c r="QEL18" s="1"/>
      <c r="QEM18" s="1"/>
      <c r="QEN18" s="1"/>
      <c r="QEO18" s="1"/>
      <c r="QEP18" s="1"/>
      <c r="QEQ18" s="1"/>
      <c r="QER18" s="1"/>
      <c r="QES18" s="1"/>
      <c r="QET18" s="1"/>
      <c r="QEU18" s="1"/>
      <c r="QEV18" s="1"/>
      <c r="QEW18" s="1"/>
      <c r="QEX18" s="1"/>
      <c r="QEY18" s="1"/>
      <c r="QEZ18" s="1"/>
      <c r="QFA18" s="1"/>
      <c r="QFB18" s="1"/>
      <c r="QFC18" s="1"/>
      <c r="QFD18" s="1"/>
      <c r="QFE18" s="1"/>
      <c r="QFF18" s="1"/>
      <c r="QFG18" s="1"/>
      <c r="QFH18" s="1"/>
      <c r="QFI18" s="1"/>
      <c r="QFJ18" s="1"/>
      <c r="QFK18" s="1"/>
      <c r="QFL18" s="1"/>
      <c r="QFM18" s="1"/>
      <c r="QFN18" s="1"/>
      <c r="QFO18" s="1"/>
      <c r="QFP18" s="1"/>
      <c r="QFQ18" s="1"/>
      <c r="QFR18" s="1"/>
      <c r="QFS18" s="1"/>
      <c r="QFT18" s="1"/>
      <c r="QFU18" s="1"/>
      <c r="QFV18" s="1"/>
      <c r="QFW18" s="1"/>
      <c r="QFX18" s="1"/>
      <c r="QFY18" s="1"/>
      <c r="QFZ18" s="1"/>
      <c r="QGA18" s="1"/>
      <c r="QGB18" s="1"/>
      <c r="QGC18" s="1"/>
      <c r="QGD18" s="1"/>
      <c r="QGE18" s="1"/>
      <c r="QGF18" s="1"/>
      <c r="QGG18" s="1"/>
      <c r="QGH18" s="1"/>
      <c r="QGI18" s="1"/>
      <c r="QGJ18" s="1"/>
      <c r="QGK18" s="1"/>
      <c r="QGL18" s="1"/>
      <c r="QGM18" s="1"/>
      <c r="QGN18" s="1"/>
      <c r="QGO18" s="1"/>
      <c r="QGP18" s="1"/>
      <c r="QGQ18" s="1"/>
      <c r="QGR18" s="1"/>
      <c r="QGS18" s="1"/>
      <c r="QGT18" s="1"/>
      <c r="QGU18" s="1"/>
      <c r="QGV18" s="1"/>
      <c r="QGW18" s="1"/>
      <c r="QGX18" s="1"/>
      <c r="QGY18" s="1"/>
      <c r="QGZ18" s="1"/>
      <c r="QHA18" s="1"/>
      <c r="QHB18" s="1"/>
      <c r="QHC18" s="1"/>
      <c r="QHD18" s="1"/>
      <c r="QHE18" s="1"/>
      <c r="QHF18" s="1"/>
      <c r="QHG18" s="1"/>
      <c r="QHH18" s="1"/>
      <c r="QHI18" s="1"/>
      <c r="QHJ18" s="1"/>
      <c r="QHK18" s="1"/>
      <c r="QHL18" s="1"/>
      <c r="QHM18" s="1"/>
      <c r="QHN18" s="1"/>
      <c r="QHO18" s="1"/>
      <c r="QHP18" s="1"/>
      <c r="QHQ18" s="1"/>
      <c r="QHR18" s="1"/>
      <c r="QHS18" s="1"/>
      <c r="QHT18" s="1"/>
      <c r="QHU18" s="1"/>
      <c r="QHV18" s="1"/>
      <c r="QHW18" s="1"/>
      <c r="QHX18" s="1"/>
      <c r="QHY18" s="1"/>
      <c r="QHZ18" s="1"/>
      <c r="QIA18" s="1"/>
      <c r="QIB18" s="1"/>
      <c r="QIC18" s="1"/>
      <c r="QID18" s="1"/>
      <c r="QIE18" s="1"/>
      <c r="QIF18" s="1"/>
      <c r="QIG18" s="1"/>
      <c r="QIH18" s="1"/>
      <c r="QII18" s="1"/>
      <c r="QIJ18" s="1"/>
      <c r="QIK18" s="1"/>
      <c r="QIL18" s="1"/>
      <c r="QIM18" s="1"/>
      <c r="QIN18" s="1"/>
      <c r="QIO18" s="1"/>
      <c r="QIP18" s="1"/>
      <c r="QIQ18" s="1"/>
      <c r="QIR18" s="1"/>
      <c r="QIS18" s="1"/>
      <c r="QIT18" s="1"/>
      <c r="QIU18" s="1"/>
      <c r="QIV18" s="1"/>
      <c r="QIW18" s="1"/>
      <c r="QIX18" s="1"/>
      <c r="QIY18" s="1"/>
      <c r="QIZ18" s="1"/>
      <c r="QJA18" s="1"/>
      <c r="QJB18" s="1"/>
      <c r="QJC18" s="1"/>
      <c r="QJD18" s="1"/>
      <c r="QJE18" s="1"/>
      <c r="QJF18" s="1"/>
      <c r="QJG18" s="1"/>
      <c r="QJH18" s="1"/>
      <c r="QJI18" s="1"/>
      <c r="QJJ18" s="1"/>
      <c r="QJK18" s="1"/>
      <c r="QJL18" s="1"/>
      <c r="QJM18" s="1"/>
      <c r="QJN18" s="1"/>
      <c r="QJO18" s="1"/>
      <c r="QJP18" s="1"/>
      <c r="QJQ18" s="1"/>
      <c r="QJR18" s="1"/>
      <c r="QJS18" s="1"/>
      <c r="QJT18" s="1"/>
      <c r="QJU18" s="1"/>
      <c r="QJV18" s="1"/>
      <c r="QJW18" s="1"/>
      <c r="QJX18" s="1"/>
      <c r="QJY18" s="1"/>
      <c r="QJZ18" s="1"/>
      <c r="QKA18" s="1"/>
      <c r="QKB18" s="1"/>
      <c r="QKC18" s="1"/>
      <c r="QKD18" s="1"/>
      <c r="QKE18" s="1"/>
      <c r="QKF18" s="1"/>
      <c r="QKG18" s="1"/>
      <c r="QKH18" s="1"/>
      <c r="QKI18" s="1"/>
      <c r="QKJ18" s="1"/>
      <c r="QKK18" s="1"/>
      <c r="QKL18" s="1"/>
      <c r="QKM18" s="1"/>
      <c r="QKN18" s="1"/>
      <c r="QKO18" s="1"/>
      <c r="QKP18" s="1"/>
      <c r="QKQ18" s="1"/>
      <c r="QKR18" s="1"/>
      <c r="QKS18" s="1"/>
      <c r="QKT18" s="1"/>
      <c r="QKU18" s="1"/>
      <c r="QKV18" s="1"/>
      <c r="QKW18" s="1"/>
      <c r="QKX18" s="1"/>
      <c r="QKY18" s="1"/>
      <c r="QKZ18" s="1"/>
      <c r="QLA18" s="1"/>
      <c r="QLB18" s="1"/>
      <c r="QLC18" s="1"/>
      <c r="QLD18" s="1"/>
      <c r="QLE18" s="1"/>
      <c r="QLF18" s="1"/>
      <c r="QLG18" s="1"/>
      <c r="QLH18" s="1"/>
      <c r="QLI18" s="1"/>
      <c r="QLJ18" s="1"/>
      <c r="QLK18" s="1"/>
      <c r="QLL18" s="1"/>
      <c r="QLM18" s="1"/>
      <c r="QLN18" s="1"/>
      <c r="QLO18" s="1"/>
      <c r="QLP18" s="1"/>
      <c r="QLQ18" s="1"/>
      <c r="QLR18" s="1"/>
      <c r="QLS18" s="1"/>
      <c r="QLT18" s="1"/>
      <c r="QLU18" s="1"/>
      <c r="QLV18" s="1"/>
      <c r="QLW18" s="1"/>
      <c r="QLX18" s="1"/>
      <c r="QLY18" s="1"/>
      <c r="QLZ18" s="1"/>
      <c r="QMA18" s="1"/>
      <c r="QMB18" s="1"/>
      <c r="QMC18" s="1"/>
      <c r="QMD18" s="1"/>
      <c r="QME18" s="1"/>
      <c r="QMF18" s="1"/>
      <c r="QMG18" s="1"/>
      <c r="QMH18" s="1"/>
      <c r="QMI18" s="1"/>
      <c r="QMJ18" s="1"/>
      <c r="QMK18" s="1"/>
      <c r="QML18" s="1"/>
      <c r="QMM18" s="1"/>
      <c r="QMN18" s="1"/>
      <c r="QMO18" s="1"/>
      <c r="QMP18" s="1"/>
      <c r="QMQ18" s="1"/>
      <c r="QMR18" s="1"/>
      <c r="QMS18" s="1"/>
      <c r="QMT18" s="1"/>
      <c r="QMU18" s="1"/>
      <c r="QMV18" s="1"/>
      <c r="QMW18" s="1"/>
      <c r="QMX18" s="1"/>
      <c r="QMY18" s="1"/>
      <c r="QMZ18" s="1"/>
      <c r="QNA18" s="1"/>
      <c r="QNB18" s="1"/>
      <c r="QNC18" s="1"/>
      <c r="QND18" s="1"/>
      <c r="QNE18" s="1"/>
      <c r="QNF18" s="1"/>
      <c r="QNG18" s="1"/>
      <c r="QNH18" s="1"/>
      <c r="QNI18" s="1"/>
      <c r="QNJ18" s="1"/>
      <c r="QNK18" s="1"/>
      <c r="QNL18" s="1"/>
      <c r="QNM18" s="1"/>
      <c r="QNN18" s="1"/>
      <c r="QNO18" s="1"/>
      <c r="QNP18" s="1"/>
      <c r="QNQ18" s="1"/>
      <c r="QNR18" s="1"/>
      <c r="QNS18" s="1"/>
      <c r="QNT18" s="1"/>
      <c r="QNU18" s="1"/>
      <c r="QNV18" s="1"/>
      <c r="QNW18" s="1"/>
      <c r="QNX18" s="1"/>
      <c r="QNY18" s="1"/>
      <c r="QNZ18" s="1"/>
      <c r="QOA18" s="1"/>
      <c r="QOB18" s="1"/>
      <c r="QOC18" s="1"/>
      <c r="QOD18" s="1"/>
      <c r="QOE18" s="1"/>
      <c r="QOF18" s="1"/>
      <c r="QOG18" s="1"/>
      <c r="QOH18" s="1"/>
      <c r="QOI18" s="1"/>
      <c r="QOJ18" s="1"/>
      <c r="QOK18" s="1"/>
      <c r="QOL18" s="1"/>
      <c r="QOM18" s="1"/>
      <c r="QON18" s="1"/>
      <c r="QOO18" s="1"/>
      <c r="QOP18" s="1"/>
      <c r="QOQ18" s="1"/>
      <c r="QOR18" s="1"/>
      <c r="QOS18" s="1"/>
      <c r="QOT18" s="1"/>
      <c r="QOU18" s="1"/>
      <c r="QOV18" s="1"/>
      <c r="QOW18" s="1"/>
      <c r="QOX18" s="1"/>
      <c r="QOY18" s="1"/>
      <c r="QOZ18" s="1"/>
      <c r="QPA18" s="1"/>
      <c r="QPB18" s="1"/>
      <c r="QPC18" s="1"/>
      <c r="QPD18" s="1"/>
      <c r="QPE18" s="1"/>
      <c r="QPF18" s="1"/>
      <c r="QPG18" s="1"/>
      <c r="QPH18" s="1"/>
      <c r="QPI18" s="1"/>
      <c r="QPJ18" s="1"/>
      <c r="QPK18" s="1"/>
      <c r="QPL18" s="1"/>
      <c r="QPM18" s="1"/>
      <c r="QPN18" s="1"/>
      <c r="QPO18" s="1"/>
      <c r="QPP18" s="1"/>
      <c r="QPQ18" s="1"/>
      <c r="QPR18" s="1"/>
      <c r="QPS18" s="1"/>
      <c r="QPT18" s="1"/>
      <c r="QPU18" s="1"/>
      <c r="QPV18" s="1"/>
      <c r="QPW18" s="1"/>
      <c r="QPX18" s="1"/>
      <c r="QPY18" s="1"/>
      <c r="QPZ18" s="1"/>
      <c r="QQA18" s="1"/>
      <c r="QQB18" s="1"/>
      <c r="QQC18" s="1"/>
      <c r="QQD18" s="1"/>
      <c r="QQE18" s="1"/>
      <c r="QQF18" s="1"/>
      <c r="QQG18" s="1"/>
      <c r="QQH18" s="1"/>
      <c r="QQI18" s="1"/>
      <c r="QQJ18" s="1"/>
      <c r="QQK18" s="1"/>
      <c r="QQL18" s="1"/>
      <c r="QQM18" s="1"/>
      <c r="QQN18" s="1"/>
      <c r="QQO18" s="1"/>
      <c r="QQP18" s="1"/>
      <c r="QQQ18" s="1"/>
      <c r="QQR18" s="1"/>
      <c r="QQS18" s="1"/>
      <c r="QQT18" s="1"/>
      <c r="QQU18" s="1"/>
      <c r="QQV18" s="1"/>
      <c r="QQW18" s="1"/>
      <c r="QQX18" s="1"/>
      <c r="QQY18" s="1"/>
      <c r="QQZ18" s="1"/>
      <c r="QRA18" s="1"/>
      <c r="QRB18" s="1"/>
      <c r="QRC18" s="1"/>
      <c r="QRD18" s="1"/>
      <c r="QRE18" s="1"/>
      <c r="QRF18" s="1"/>
      <c r="QRG18" s="1"/>
      <c r="QRH18" s="1"/>
      <c r="QRI18" s="1"/>
      <c r="QRJ18" s="1"/>
      <c r="QRK18" s="1"/>
      <c r="QRL18" s="1"/>
      <c r="QRM18" s="1"/>
      <c r="QRN18" s="1"/>
      <c r="QRO18" s="1"/>
      <c r="QRP18" s="1"/>
      <c r="QRQ18" s="1"/>
      <c r="QRR18" s="1"/>
      <c r="QRS18" s="1"/>
      <c r="QRT18" s="1"/>
      <c r="QRU18" s="1"/>
      <c r="QRV18" s="1"/>
      <c r="QRW18" s="1"/>
      <c r="QRX18" s="1"/>
      <c r="QRY18" s="1"/>
      <c r="QRZ18" s="1"/>
      <c r="QSA18" s="1"/>
      <c r="QSB18" s="1"/>
      <c r="QSC18" s="1"/>
      <c r="QSD18" s="1"/>
      <c r="QSE18" s="1"/>
      <c r="QSF18" s="1"/>
      <c r="QSG18" s="1"/>
      <c r="QSH18" s="1"/>
      <c r="QSI18" s="1"/>
      <c r="QSJ18" s="1"/>
      <c r="QSK18" s="1"/>
      <c r="QSL18" s="1"/>
      <c r="QSM18" s="1"/>
      <c r="QSN18" s="1"/>
      <c r="QSO18" s="1"/>
      <c r="QSP18" s="1"/>
      <c r="QSQ18" s="1"/>
      <c r="QSR18" s="1"/>
      <c r="QSS18" s="1"/>
      <c r="QST18" s="1"/>
      <c r="QSU18" s="1"/>
      <c r="QSV18" s="1"/>
      <c r="QSW18" s="1"/>
      <c r="QSX18" s="1"/>
      <c r="QSY18" s="1"/>
      <c r="QSZ18" s="1"/>
      <c r="QTA18" s="1"/>
      <c r="QTB18" s="1"/>
      <c r="QTC18" s="1"/>
      <c r="QTD18" s="1"/>
      <c r="QTE18" s="1"/>
      <c r="QTF18" s="1"/>
      <c r="QTG18" s="1"/>
      <c r="QTH18" s="1"/>
      <c r="QTI18" s="1"/>
      <c r="QTJ18" s="1"/>
      <c r="QTK18" s="1"/>
      <c r="QTL18" s="1"/>
      <c r="QTM18" s="1"/>
      <c r="QTN18" s="1"/>
      <c r="QTO18" s="1"/>
      <c r="QTP18" s="1"/>
      <c r="QTQ18" s="1"/>
      <c r="QTR18" s="1"/>
      <c r="QTS18" s="1"/>
      <c r="QTT18" s="1"/>
      <c r="QTU18" s="1"/>
      <c r="QTV18" s="1"/>
      <c r="QTW18" s="1"/>
      <c r="QTX18" s="1"/>
      <c r="QTY18" s="1"/>
      <c r="QTZ18" s="1"/>
      <c r="QUA18" s="1"/>
      <c r="QUB18" s="1"/>
      <c r="QUC18" s="1"/>
      <c r="QUD18" s="1"/>
      <c r="QUE18" s="1"/>
      <c r="QUF18" s="1"/>
      <c r="QUG18" s="1"/>
      <c r="QUH18" s="1"/>
      <c r="QUI18" s="1"/>
      <c r="QUJ18" s="1"/>
      <c r="QUK18" s="1"/>
      <c r="QUL18" s="1"/>
      <c r="QUM18" s="1"/>
      <c r="QUN18" s="1"/>
      <c r="QUO18" s="1"/>
      <c r="QUP18" s="1"/>
      <c r="QUQ18" s="1"/>
      <c r="QUR18" s="1"/>
      <c r="QUS18" s="1"/>
      <c r="QUT18" s="1"/>
      <c r="QUU18" s="1"/>
      <c r="QUV18" s="1"/>
      <c r="QUW18" s="1"/>
      <c r="QUX18" s="1"/>
      <c r="QUY18" s="1"/>
      <c r="QUZ18" s="1"/>
      <c r="QVA18" s="1"/>
      <c r="QVB18" s="1"/>
      <c r="QVC18" s="1"/>
      <c r="QVD18" s="1"/>
      <c r="QVE18" s="1"/>
      <c r="QVF18" s="1"/>
      <c r="QVG18" s="1"/>
      <c r="QVH18" s="1"/>
      <c r="QVI18" s="1"/>
      <c r="QVJ18" s="1"/>
      <c r="QVK18" s="1"/>
      <c r="QVL18" s="1"/>
      <c r="QVM18" s="1"/>
      <c r="QVN18" s="1"/>
      <c r="QVO18" s="1"/>
      <c r="QVP18" s="1"/>
      <c r="QVQ18" s="1"/>
      <c r="QVR18" s="1"/>
      <c r="QVS18" s="1"/>
      <c r="QVT18" s="1"/>
      <c r="QVU18" s="1"/>
      <c r="QVV18" s="1"/>
      <c r="QVW18" s="1"/>
      <c r="QVX18" s="1"/>
      <c r="QVY18" s="1"/>
      <c r="QVZ18" s="1"/>
      <c r="QWA18" s="1"/>
      <c r="QWB18" s="1"/>
      <c r="QWC18" s="1"/>
      <c r="QWD18" s="1"/>
      <c r="QWE18" s="1"/>
      <c r="QWF18" s="1"/>
      <c r="QWG18" s="1"/>
      <c r="QWH18" s="1"/>
      <c r="QWI18" s="1"/>
      <c r="QWJ18" s="1"/>
      <c r="QWK18" s="1"/>
      <c r="QWL18" s="1"/>
      <c r="QWM18" s="1"/>
      <c r="QWN18" s="1"/>
      <c r="QWO18" s="1"/>
      <c r="QWP18" s="1"/>
      <c r="QWQ18" s="1"/>
      <c r="QWR18" s="1"/>
      <c r="QWS18" s="1"/>
      <c r="QWT18" s="1"/>
      <c r="QWU18" s="1"/>
      <c r="QWV18" s="1"/>
      <c r="QWW18" s="1"/>
      <c r="QWX18" s="1"/>
      <c r="QWY18" s="1"/>
      <c r="QWZ18" s="1"/>
      <c r="QXA18" s="1"/>
      <c r="QXB18" s="1"/>
      <c r="QXC18" s="1"/>
      <c r="QXD18" s="1"/>
      <c r="QXE18" s="1"/>
      <c r="QXF18" s="1"/>
      <c r="QXG18" s="1"/>
      <c r="QXH18" s="1"/>
      <c r="QXI18" s="1"/>
      <c r="QXJ18" s="1"/>
      <c r="QXK18" s="1"/>
      <c r="QXL18" s="1"/>
      <c r="QXM18" s="1"/>
      <c r="QXN18" s="1"/>
      <c r="QXO18" s="1"/>
      <c r="QXP18" s="1"/>
      <c r="QXQ18" s="1"/>
      <c r="QXR18" s="1"/>
      <c r="QXS18" s="1"/>
      <c r="QXT18" s="1"/>
      <c r="QXU18" s="1"/>
      <c r="QXV18" s="1"/>
      <c r="QXW18" s="1"/>
      <c r="QXX18" s="1"/>
      <c r="QXY18" s="1"/>
      <c r="QXZ18" s="1"/>
      <c r="QYA18" s="1"/>
      <c r="QYB18" s="1"/>
      <c r="QYC18" s="1"/>
      <c r="QYD18" s="1"/>
      <c r="QYE18" s="1"/>
      <c r="QYF18" s="1"/>
      <c r="QYG18" s="1"/>
      <c r="QYH18" s="1"/>
      <c r="QYI18" s="1"/>
      <c r="QYJ18" s="1"/>
      <c r="QYK18" s="1"/>
      <c r="QYL18" s="1"/>
      <c r="QYM18" s="1"/>
      <c r="QYN18" s="1"/>
      <c r="QYO18" s="1"/>
      <c r="QYP18" s="1"/>
      <c r="QYQ18" s="1"/>
      <c r="QYR18" s="1"/>
      <c r="QYS18" s="1"/>
      <c r="QYT18" s="1"/>
      <c r="QYU18" s="1"/>
      <c r="QYV18" s="1"/>
      <c r="QYW18" s="1"/>
      <c r="QYX18" s="1"/>
      <c r="QYY18" s="1"/>
      <c r="QYZ18" s="1"/>
      <c r="QZA18" s="1"/>
      <c r="QZB18" s="1"/>
      <c r="QZC18" s="1"/>
      <c r="QZD18" s="1"/>
      <c r="QZE18" s="1"/>
      <c r="QZF18" s="1"/>
      <c r="QZG18" s="1"/>
      <c r="QZH18" s="1"/>
      <c r="QZI18" s="1"/>
      <c r="QZJ18" s="1"/>
      <c r="QZK18" s="1"/>
      <c r="QZL18" s="1"/>
      <c r="QZM18" s="1"/>
      <c r="QZN18" s="1"/>
      <c r="QZO18" s="1"/>
      <c r="QZP18" s="1"/>
      <c r="QZQ18" s="1"/>
      <c r="QZR18" s="1"/>
      <c r="QZS18" s="1"/>
      <c r="QZT18" s="1"/>
      <c r="QZU18" s="1"/>
      <c r="QZV18" s="1"/>
      <c r="QZW18" s="1"/>
      <c r="QZX18" s="1"/>
      <c r="QZY18" s="1"/>
      <c r="QZZ18" s="1"/>
      <c r="RAA18" s="1"/>
      <c r="RAB18" s="1"/>
      <c r="RAC18" s="1"/>
      <c r="RAD18" s="1"/>
      <c r="RAE18" s="1"/>
      <c r="RAF18" s="1"/>
      <c r="RAG18" s="1"/>
      <c r="RAH18" s="1"/>
      <c r="RAI18" s="1"/>
      <c r="RAJ18" s="1"/>
      <c r="RAK18" s="1"/>
      <c r="RAL18" s="1"/>
      <c r="RAM18" s="1"/>
      <c r="RAN18" s="1"/>
      <c r="RAO18" s="1"/>
      <c r="RAP18" s="1"/>
      <c r="RAQ18" s="1"/>
      <c r="RAR18" s="1"/>
      <c r="RAS18" s="1"/>
      <c r="RAT18" s="1"/>
      <c r="RAU18" s="1"/>
      <c r="RAV18" s="1"/>
      <c r="RAW18" s="1"/>
      <c r="RAX18" s="1"/>
      <c r="RAY18" s="1"/>
      <c r="RAZ18" s="1"/>
      <c r="RBA18" s="1"/>
      <c r="RBB18" s="1"/>
      <c r="RBC18" s="1"/>
      <c r="RBD18" s="1"/>
      <c r="RBE18" s="1"/>
      <c r="RBF18" s="1"/>
      <c r="RBG18" s="1"/>
      <c r="RBH18" s="1"/>
      <c r="RBI18" s="1"/>
      <c r="RBJ18" s="1"/>
      <c r="RBK18" s="1"/>
      <c r="RBL18" s="1"/>
      <c r="RBM18" s="1"/>
      <c r="RBN18" s="1"/>
      <c r="RBO18" s="1"/>
      <c r="RBP18" s="1"/>
      <c r="RBQ18" s="1"/>
      <c r="RBR18" s="1"/>
      <c r="RBS18" s="1"/>
      <c r="RBT18" s="1"/>
      <c r="RBU18" s="1"/>
      <c r="RBV18" s="1"/>
      <c r="RBW18" s="1"/>
      <c r="RBX18" s="1"/>
      <c r="RBY18" s="1"/>
      <c r="RBZ18" s="1"/>
      <c r="RCA18" s="1"/>
      <c r="RCB18" s="1"/>
      <c r="RCC18" s="1"/>
      <c r="RCD18" s="1"/>
      <c r="RCE18" s="1"/>
      <c r="RCF18" s="1"/>
      <c r="RCG18" s="1"/>
      <c r="RCH18" s="1"/>
      <c r="RCI18" s="1"/>
      <c r="RCJ18" s="1"/>
      <c r="RCK18" s="1"/>
      <c r="RCL18" s="1"/>
      <c r="RCM18" s="1"/>
      <c r="RCN18" s="1"/>
      <c r="RCO18" s="1"/>
      <c r="RCP18" s="1"/>
      <c r="RCQ18" s="1"/>
      <c r="RCR18" s="1"/>
      <c r="RCS18" s="1"/>
      <c r="RCT18" s="1"/>
      <c r="RCU18" s="1"/>
      <c r="RCV18" s="1"/>
      <c r="RCW18" s="1"/>
      <c r="RCX18" s="1"/>
      <c r="RCY18" s="1"/>
      <c r="RCZ18" s="1"/>
      <c r="RDA18" s="1"/>
      <c r="RDB18" s="1"/>
      <c r="RDC18" s="1"/>
      <c r="RDD18" s="1"/>
      <c r="RDE18" s="1"/>
      <c r="RDF18" s="1"/>
      <c r="RDG18" s="1"/>
      <c r="RDH18" s="1"/>
      <c r="RDI18" s="1"/>
      <c r="RDJ18" s="1"/>
      <c r="RDK18" s="1"/>
      <c r="RDL18" s="1"/>
      <c r="RDM18" s="1"/>
      <c r="RDN18" s="1"/>
      <c r="RDO18" s="1"/>
      <c r="RDP18" s="1"/>
      <c r="RDQ18" s="1"/>
      <c r="RDR18" s="1"/>
      <c r="RDS18" s="1"/>
      <c r="RDT18" s="1"/>
      <c r="RDU18" s="1"/>
      <c r="RDV18" s="1"/>
      <c r="RDW18" s="1"/>
      <c r="RDX18" s="1"/>
      <c r="RDY18" s="1"/>
      <c r="RDZ18" s="1"/>
      <c r="REA18" s="1"/>
      <c r="REB18" s="1"/>
      <c r="REC18" s="1"/>
      <c r="RED18" s="1"/>
      <c r="REE18" s="1"/>
      <c r="REF18" s="1"/>
      <c r="REG18" s="1"/>
      <c r="REH18" s="1"/>
      <c r="REI18" s="1"/>
      <c r="REJ18" s="1"/>
      <c r="REK18" s="1"/>
      <c r="REL18" s="1"/>
      <c r="REM18" s="1"/>
      <c r="REN18" s="1"/>
      <c r="REO18" s="1"/>
      <c r="REP18" s="1"/>
      <c r="REQ18" s="1"/>
      <c r="RER18" s="1"/>
      <c r="RES18" s="1"/>
      <c r="RET18" s="1"/>
      <c r="REU18" s="1"/>
      <c r="REV18" s="1"/>
      <c r="REW18" s="1"/>
      <c r="REX18" s="1"/>
      <c r="REY18" s="1"/>
      <c r="REZ18" s="1"/>
      <c r="RFA18" s="1"/>
      <c r="RFB18" s="1"/>
      <c r="RFC18" s="1"/>
      <c r="RFD18" s="1"/>
      <c r="RFE18" s="1"/>
      <c r="RFF18" s="1"/>
      <c r="RFG18" s="1"/>
      <c r="RFH18" s="1"/>
      <c r="RFI18" s="1"/>
      <c r="RFJ18" s="1"/>
      <c r="RFK18" s="1"/>
      <c r="RFL18" s="1"/>
      <c r="RFM18" s="1"/>
      <c r="RFN18" s="1"/>
      <c r="RFO18" s="1"/>
      <c r="RFP18" s="1"/>
      <c r="RFQ18" s="1"/>
      <c r="RFR18" s="1"/>
      <c r="RFS18" s="1"/>
      <c r="RFT18" s="1"/>
      <c r="RFU18" s="1"/>
      <c r="RFV18" s="1"/>
      <c r="RFW18" s="1"/>
      <c r="RFX18" s="1"/>
      <c r="RFY18" s="1"/>
      <c r="RFZ18" s="1"/>
      <c r="RGA18" s="1"/>
      <c r="RGB18" s="1"/>
      <c r="RGC18" s="1"/>
      <c r="RGD18" s="1"/>
      <c r="RGE18" s="1"/>
      <c r="RGF18" s="1"/>
      <c r="RGG18" s="1"/>
      <c r="RGH18" s="1"/>
      <c r="RGI18" s="1"/>
      <c r="RGJ18" s="1"/>
      <c r="RGK18" s="1"/>
      <c r="RGL18" s="1"/>
      <c r="RGM18" s="1"/>
      <c r="RGN18" s="1"/>
      <c r="RGO18" s="1"/>
      <c r="RGP18" s="1"/>
      <c r="RGQ18" s="1"/>
      <c r="RGR18" s="1"/>
      <c r="RGS18" s="1"/>
      <c r="RGT18" s="1"/>
      <c r="RGU18" s="1"/>
      <c r="RGV18" s="1"/>
      <c r="RGW18" s="1"/>
      <c r="RGX18" s="1"/>
      <c r="RGY18" s="1"/>
      <c r="RGZ18" s="1"/>
      <c r="RHA18" s="1"/>
      <c r="RHB18" s="1"/>
      <c r="RHC18" s="1"/>
      <c r="RHD18" s="1"/>
      <c r="RHE18" s="1"/>
      <c r="RHF18" s="1"/>
      <c r="RHG18" s="1"/>
      <c r="RHH18" s="1"/>
      <c r="RHI18" s="1"/>
      <c r="RHJ18" s="1"/>
      <c r="RHK18" s="1"/>
      <c r="RHL18" s="1"/>
      <c r="RHM18" s="1"/>
      <c r="RHN18" s="1"/>
      <c r="RHO18" s="1"/>
      <c r="RHP18" s="1"/>
      <c r="RHQ18" s="1"/>
      <c r="RHR18" s="1"/>
      <c r="RHS18" s="1"/>
      <c r="RHT18" s="1"/>
      <c r="RHU18" s="1"/>
      <c r="RHV18" s="1"/>
      <c r="RHW18" s="1"/>
      <c r="RHX18" s="1"/>
      <c r="RHY18" s="1"/>
      <c r="RHZ18" s="1"/>
      <c r="RIA18" s="1"/>
      <c r="RIB18" s="1"/>
      <c r="RIC18" s="1"/>
      <c r="RID18" s="1"/>
      <c r="RIE18" s="1"/>
      <c r="RIF18" s="1"/>
      <c r="RIG18" s="1"/>
      <c r="RIH18" s="1"/>
      <c r="RII18" s="1"/>
      <c r="RIJ18" s="1"/>
      <c r="RIK18" s="1"/>
      <c r="RIL18" s="1"/>
      <c r="RIM18" s="1"/>
      <c r="RIN18" s="1"/>
      <c r="RIO18" s="1"/>
      <c r="RIP18" s="1"/>
      <c r="RIQ18" s="1"/>
      <c r="RIR18" s="1"/>
      <c r="RIS18" s="1"/>
      <c r="RIT18" s="1"/>
      <c r="RIU18" s="1"/>
      <c r="RIV18" s="1"/>
      <c r="RIW18" s="1"/>
      <c r="RIX18" s="1"/>
      <c r="RIY18" s="1"/>
      <c r="RIZ18" s="1"/>
      <c r="RJA18" s="1"/>
      <c r="RJB18" s="1"/>
      <c r="RJC18" s="1"/>
      <c r="RJD18" s="1"/>
      <c r="RJE18" s="1"/>
      <c r="RJF18" s="1"/>
      <c r="RJG18" s="1"/>
      <c r="RJH18" s="1"/>
      <c r="RJI18" s="1"/>
      <c r="RJJ18" s="1"/>
      <c r="RJK18" s="1"/>
      <c r="RJL18" s="1"/>
      <c r="RJM18" s="1"/>
      <c r="RJN18" s="1"/>
      <c r="RJO18" s="1"/>
      <c r="RJP18" s="1"/>
      <c r="RJQ18" s="1"/>
      <c r="RJR18" s="1"/>
      <c r="RJS18" s="1"/>
      <c r="RJT18" s="1"/>
      <c r="RJU18" s="1"/>
      <c r="RJV18" s="1"/>
      <c r="RJW18" s="1"/>
      <c r="RJX18" s="1"/>
      <c r="RJY18" s="1"/>
      <c r="RJZ18" s="1"/>
      <c r="RKA18" s="1"/>
      <c r="RKB18" s="1"/>
      <c r="RKC18" s="1"/>
      <c r="RKD18" s="1"/>
      <c r="RKE18" s="1"/>
      <c r="RKF18" s="1"/>
      <c r="RKG18" s="1"/>
      <c r="RKH18" s="1"/>
      <c r="RKI18" s="1"/>
      <c r="RKJ18" s="1"/>
      <c r="RKK18" s="1"/>
      <c r="RKL18" s="1"/>
      <c r="RKM18" s="1"/>
      <c r="RKN18" s="1"/>
      <c r="RKO18" s="1"/>
      <c r="RKP18" s="1"/>
      <c r="RKQ18" s="1"/>
      <c r="RKR18" s="1"/>
      <c r="RKS18" s="1"/>
      <c r="RKT18" s="1"/>
      <c r="RKU18" s="1"/>
      <c r="RKV18" s="1"/>
      <c r="RKW18" s="1"/>
      <c r="RKX18" s="1"/>
      <c r="RKY18" s="1"/>
      <c r="RKZ18" s="1"/>
      <c r="RLA18" s="1"/>
      <c r="RLB18" s="1"/>
      <c r="RLC18" s="1"/>
      <c r="RLD18" s="1"/>
      <c r="RLE18" s="1"/>
      <c r="RLF18" s="1"/>
      <c r="RLG18" s="1"/>
      <c r="RLH18" s="1"/>
      <c r="RLI18" s="1"/>
      <c r="RLJ18" s="1"/>
      <c r="RLK18" s="1"/>
      <c r="RLL18" s="1"/>
      <c r="RLM18" s="1"/>
      <c r="RLN18" s="1"/>
      <c r="RLO18" s="1"/>
      <c r="RLP18" s="1"/>
      <c r="RLQ18" s="1"/>
      <c r="RLR18" s="1"/>
      <c r="RLS18" s="1"/>
      <c r="RLT18" s="1"/>
      <c r="RLU18" s="1"/>
      <c r="RLV18" s="1"/>
      <c r="RLW18" s="1"/>
      <c r="RLX18" s="1"/>
      <c r="RLY18" s="1"/>
      <c r="RLZ18" s="1"/>
      <c r="RMA18" s="1"/>
      <c r="RMB18" s="1"/>
      <c r="RMC18" s="1"/>
      <c r="RMD18" s="1"/>
      <c r="RME18" s="1"/>
      <c r="RMF18" s="1"/>
      <c r="RMG18" s="1"/>
      <c r="RMH18" s="1"/>
      <c r="RMI18" s="1"/>
      <c r="RMJ18" s="1"/>
      <c r="RMK18" s="1"/>
      <c r="RML18" s="1"/>
      <c r="RMM18" s="1"/>
      <c r="RMN18" s="1"/>
      <c r="RMO18" s="1"/>
      <c r="RMP18" s="1"/>
      <c r="RMQ18" s="1"/>
      <c r="RMR18" s="1"/>
      <c r="RMS18" s="1"/>
      <c r="RMT18" s="1"/>
      <c r="RMU18" s="1"/>
      <c r="RMV18" s="1"/>
      <c r="RMW18" s="1"/>
      <c r="RMX18" s="1"/>
      <c r="RMY18" s="1"/>
      <c r="RMZ18" s="1"/>
      <c r="RNA18" s="1"/>
      <c r="RNB18" s="1"/>
      <c r="RNC18" s="1"/>
      <c r="RND18" s="1"/>
      <c r="RNE18" s="1"/>
      <c r="RNF18" s="1"/>
      <c r="RNG18" s="1"/>
      <c r="RNH18" s="1"/>
      <c r="RNI18" s="1"/>
      <c r="RNJ18" s="1"/>
      <c r="RNK18" s="1"/>
      <c r="RNL18" s="1"/>
      <c r="RNM18" s="1"/>
      <c r="RNN18" s="1"/>
      <c r="RNO18" s="1"/>
      <c r="RNP18" s="1"/>
      <c r="RNQ18" s="1"/>
      <c r="RNR18" s="1"/>
      <c r="RNS18" s="1"/>
      <c r="RNT18" s="1"/>
      <c r="RNU18" s="1"/>
      <c r="RNV18" s="1"/>
      <c r="RNW18" s="1"/>
      <c r="RNX18" s="1"/>
      <c r="RNY18" s="1"/>
      <c r="RNZ18" s="1"/>
      <c r="ROA18" s="1"/>
      <c r="ROB18" s="1"/>
      <c r="ROC18" s="1"/>
      <c r="ROD18" s="1"/>
      <c r="ROE18" s="1"/>
      <c r="ROF18" s="1"/>
      <c r="ROG18" s="1"/>
      <c r="ROH18" s="1"/>
      <c r="ROI18" s="1"/>
      <c r="ROJ18" s="1"/>
      <c r="ROK18" s="1"/>
      <c r="ROL18" s="1"/>
      <c r="ROM18" s="1"/>
      <c r="RON18" s="1"/>
      <c r="ROO18" s="1"/>
      <c r="ROP18" s="1"/>
      <c r="ROQ18" s="1"/>
      <c r="ROR18" s="1"/>
      <c r="ROS18" s="1"/>
      <c r="ROT18" s="1"/>
      <c r="ROU18" s="1"/>
      <c r="ROV18" s="1"/>
      <c r="ROW18" s="1"/>
      <c r="ROX18" s="1"/>
      <c r="ROY18" s="1"/>
      <c r="ROZ18" s="1"/>
      <c r="RPA18" s="1"/>
      <c r="RPB18" s="1"/>
      <c r="RPC18" s="1"/>
      <c r="RPD18" s="1"/>
      <c r="RPE18" s="1"/>
      <c r="RPF18" s="1"/>
      <c r="RPG18" s="1"/>
      <c r="RPH18" s="1"/>
      <c r="RPI18" s="1"/>
      <c r="RPJ18" s="1"/>
      <c r="RPK18" s="1"/>
      <c r="RPL18" s="1"/>
      <c r="RPM18" s="1"/>
      <c r="RPN18" s="1"/>
      <c r="RPO18" s="1"/>
      <c r="RPP18" s="1"/>
      <c r="RPQ18" s="1"/>
      <c r="RPR18" s="1"/>
      <c r="RPS18" s="1"/>
      <c r="RPT18" s="1"/>
      <c r="RPU18" s="1"/>
      <c r="RPV18" s="1"/>
      <c r="RPW18" s="1"/>
      <c r="RPX18" s="1"/>
      <c r="RPY18" s="1"/>
      <c r="RPZ18" s="1"/>
      <c r="RQA18" s="1"/>
      <c r="RQB18" s="1"/>
      <c r="RQC18" s="1"/>
      <c r="RQD18" s="1"/>
      <c r="RQE18" s="1"/>
      <c r="RQF18" s="1"/>
      <c r="RQG18" s="1"/>
      <c r="RQH18" s="1"/>
      <c r="RQI18" s="1"/>
      <c r="RQJ18" s="1"/>
      <c r="RQK18" s="1"/>
      <c r="RQL18" s="1"/>
      <c r="RQM18" s="1"/>
      <c r="RQN18" s="1"/>
      <c r="RQO18" s="1"/>
      <c r="RQP18" s="1"/>
      <c r="RQQ18" s="1"/>
      <c r="RQR18" s="1"/>
      <c r="RQS18" s="1"/>
      <c r="RQT18" s="1"/>
      <c r="RQU18" s="1"/>
      <c r="RQV18" s="1"/>
      <c r="RQW18" s="1"/>
      <c r="RQX18" s="1"/>
      <c r="RQY18" s="1"/>
      <c r="RQZ18" s="1"/>
      <c r="RRA18" s="1"/>
      <c r="RRB18" s="1"/>
      <c r="RRC18" s="1"/>
      <c r="RRD18" s="1"/>
      <c r="RRE18" s="1"/>
      <c r="RRF18" s="1"/>
      <c r="RRG18" s="1"/>
      <c r="RRH18" s="1"/>
      <c r="RRI18" s="1"/>
      <c r="RRJ18" s="1"/>
      <c r="RRK18" s="1"/>
      <c r="RRL18" s="1"/>
      <c r="RRM18" s="1"/>
      <c r="RRN18" s="1"/>
      <c r="RRO18" s="1"/>
      <c r="RRP18" s="1"/>
      <c r="RRQ18" s="1"/>
      <c r="RRR18" s="1"/>
      <c r="RRS18" s="1"/>
      <c r="RRT18" s="1"/>
      <c r="RRU18" s="1"/>
      <c r="RRV18" s="1"/>
      <c r="RRW18" s="1"/>
      <c r="RRX18" s="1"/>
      <c r="RRY18" s="1"/>
      <c r="RRZ18" s="1"/>
      <c r="RSA18" s="1"/>
      <c r="RSB18" s="1"/>
      <c r="RSC18" s="1"/>
      <c r="RSD18" s="1"/>
      <c r="RSE18" s="1"/>
      <c r="RSF18" s="1"/>
      <c r="RSG18" s="1"/>
      <c r="RSH18" s="1"/>
      <c r="RSI18" s="1"/>
      <c r="RSJ18" s="1"/>
      <c r="RSK18" s="1"/>
      <c r="RSL18" s="1"/>
      <c r="RSM18" s="1"/>
      <c r="RSN18" s="1"/>
      <c r="RSO18" s="1"/>
      <c r="RSP18" s="1"/>
      <c r="RSQ18" s="1"/>
      <c r="RSR18" s="1"/>
      <c r="RSS18" s="1"/>
      <c r="RST18" s="1"/>
      <c r="RSU18" s="1"/>
      <c r="RSV18" s="1"/>
      <c r="RSW18" s="1"/>
      <c r="RSX18" s="1"/>
      <c r="RSY18" s="1"/>
      <c r="RSZ18" s="1"/>
      <c r="RTA18" s="1"/>
      <c r="RTB18" s="1"/>
      <c r="RTC18" s="1"/>
      <c r="RTD18" s="1"/>
      <c r="RTE18" s="1"/>
      <c r="RTF18" s="1"/>
      <c r="RTG18" s="1"/>
      <c r="RTH18" s="1"/>
      <c r="RTI18" s="1"/>
      <c r="RTJ18" s="1"/>
      <c r="RTK18" s="1"/>
      <c r="RTL18" s="1"/>
      <c r="RTM18" s="1"/>
      <c r="RTN18" s="1"/>
      <c r="RTO18" s="1"/>
      <c r="RTP18" s="1"/>
      <c r="RTQ18" s="1"/>
      <c r="RTR18" s="1"/>
      <c r="RTS18" s="1"/>
      <c r="RTT18" s="1"/>
      <c r="RTU18" s="1"/>
      <c r="RTV18" s="1"/>
      <c r="RTW18" s="1"/>
      <c r="RTX18" s="1"/>
      <c r="RTY18" s="1"/>
      <c r="RTZ18" s="1"/>
      <c r="RUA18" s="1"/>
      <c r="RUB18" s="1"/>
      <c r="RUC18" s="1"/>
      <c r="RUD18" s="1"/>
      <c r="RUE18" s="1"/>
      <c r="RUF18" s="1"/>
      <c r="RUG18" s="1"/>
      <c r="RUH18" s="1"/>
      <c r="RUI18" s="1"/>
      <c r="RUJ18" s="1"/>
      <c r="RUK18" s="1"/>
      <c r="RUL18" s="1"/>
      <c r="RUM18" s="1"/>
      <c r="RUN18" s="1"/>
      <c r="RUO18" s="1"/>
      <c r="RUP18" s="1"/>
      <c r="RUQ18" s="1"/>
      <c r="RUR18" s="1"/>
      <c r="RUS18" s="1"/>
      <c r="RUT18" s="1"/>
      <c r="RUU18" s="1"/>
      <c r="RUV18" s="1"/>
      <c r="RUW18" s="1"/>
      <c r="RUX18" s="1"/>
      <c r="RUY18" s="1"/>
      <c r="RUZ18" s="1"/>
      <c r="RVA18" s="1"/>
      <c r="RVB18" s="1"/>
      <c r="RVC18" s="1"/>
      <c r="RVD18" s="1"/>
      <c r="RVE18" s="1"/>
      <c r="RVF18" s="1"/>
      <c r="RVG18" s="1"/>
      <c r="RVH18" s="1"/>
      <c r="RVI18" s="1"/>
      <c r="RVJ18" s="1"/>
      <c r="RVK18" s="1"/>
      <c r="RVL18" s="1"/>
      <c r="RVM18" s="1"/>
      <c r="RVN18" s="1"/>
      <c r="RVO18" s="1"/>
      <c r="RVP18" s="1"/>
      <c r="RVQ18" s="1"/>
      <c r="RVR18" s="1"/>
      <c r="RVS18" s="1"/>
      <c r="RVT18" s="1"/>
      <c r="RVU18" s="1"/>
      <c r="RVV18" s="1"/>
      <c r="RVW18" s="1"/>
      <c r="RVX18" s="1"/>
      <c r="RVY18" s="1"/>
      <c r="RVZ18" s="1"/>
      <c r="RWA18" s="1"/>
      <c r="RWB18" s="1"/>
      <c r="RWC18" s="1"/>
      <c r="RWD18" s="1"/>
      <c r="RWE18" s="1"/>
      <c r="RWF18" s="1"/>
      <c r="RWG18" s="1"/>
      <c r="RWH18" s="1"/>
      <c r="RWI18" s="1"/>
      <c r="RWJ18" s="1"/>
      <c r="RWK18" s="1"/>
      <c r="RWL18" s="1"/>
      <c r="RWM18" s="1"/>
      <c r="RWN18" s="1"/>
      <c r="RWO18" s="1"/>
      <c r="RWP18" s="1"/>
      <c r="RWQ18" s="1"/>
      <c r="RWR18" s="1"/>
      <c r="RWS18" s="1"/>
      <c r="RWT18" s="1"/>
      <c r="RWU18" s="1"/>
      <c r="RWV18" s="1"/>
      <c r="RWW18" s="1"/>
      <c r="RWX18" s="1"/>
      <c r="RWY18" s="1"/>
      <c r="RWZ18" s="1"/>
      <c r="RXA18" s="1"/>
      <c r="RXB18" s="1"/>
      <c r="RXC18" s="1"/>
      <c r="RXD18" s="1"/>
      <c r="RXE18" s="1"/>
      <c r="RXF18" s="1"/>
      <c r="RXG18" s="1"/>
      <c r="RXH18" s="1"/>
      <c r="RXI18" s="1"/>
      <c r="RXJ18" s="1"/>
      <c r="RXK18" s="1"/>
      <c r="RXL18" s="1"/>
      <c r="RXM18" s="1"/>
      <c r="RXN18" s="1"/>
      <c r="RXO18" s="1"/>
      <c r="RXP18" s="1"/>
      <c r="RXQ18" s="1"/>
      <c r="RXR18" s="1"/>
      <c r="RXS18" s="1"/>
      <c r="RXT18" s="1"/>
      <c r="RXU18" s="1"/>
      <c r="RXV18" s="1"/>
      <c r="RXW18" s="1"/>
      <c r="RXX18" s="1"/>
      <c r="RXY18" s="1"/>
      <c r="RXZ18" s="1"/>
      <c r="RYA18" s="1"/>
      <c r="RYB18" s="1"/>
      <c r="RYC18" s="1"/>
      <c r="RYD18" s="1"/>
      <c r="RYE18" s="1"/>
      <c r="RYF18" s="1"/>
      <c r="RYG18" s="1"/>
      <c r="RYH18" s="1"/>
      <c r="RYI18" s="1"/>
      <c r="RYJ18" s="1"/>
      <c r="RYK18" s="1"/>
      <c r="RYL18" s="1"/>
      <c r="RYM18" s="1"/>
      <c r="RYN18" s="1"/>
      <c r="RYO18" s="1"/>
      <c r="RYP18" s="1"/>
      <c r="RYQ18" s="1"/>
      <c r="RYR18" s="1"/>
      <c r="RYS18" s="1"/>
      <c r="RYT18" s="1"/>
      <c r="RYU18" s="1"/>
      <c r="RYV18" s="1"/>
      <c r="RYW18" s="1"/>
      <c r="RYX18" s="1"/>
      <c r="RYY18" s="1"/>
      <c r="RYZ18" s="1"/>
      <c r="RZA18" s="1"/>
      <c r="RZB18" s="1"/>
      <c r="RZC18" s="1"/>
      <c r="RZD18" s="1"/>
      <c r="RZE18" s="1"/>
      <c r="RZF18" s="1"/>
      <c r="RZG18" s="1"/>
      <c r="RZH18" s="1"/>
      <c r="RZI18" s="1"/>
      <c r="RZJ18" s="1"/>
      <c r="RZK18" s="1"/>
      <c r="RZL18" s="1"/>
      <c r="RZM18" s="1"/>
      <c r="RZN18" s="1"/>
      <c r="RZO18" s="1"/>
      <c r="RZP18" s="1"/>
      <c r="RZQ18" s="1"/>
      <c r="RZR18" s="1"/>
      <c r="RZS18" s="1"/>
      <c r="RZT18" s="1"/>
      <c r="RZU18" s="1"/>
      <c r="RZV18" s="1"/>
      <c r="RZW18" s="1"/>
      <c r="RZX18" s="1"/>
      <c r="RZY18" s="1"/>
      <c r="RZZ18" s="1"/>
      <c r="SAA18" s="1"/>
      <c r="SAB18" s="1"/>
      <c r="SAC18" s="1"/>
      <c r="SAD18" s="1"/>
      <c r="SAE18" s="1"/>
      <c r="SAF18" s="1"/>
      <c r="SAG18" s="1"/>
      <c r="SAH18" s="1"/>
      <c r="SAI18" s="1"/>
      <c r="SAJ18" s="1"/>
      <c r="SAK18" s="1"/>
      <c r="SAL18" s="1"/>
      <c r="SAM18" s="1"/>
      <c r="SAN18" s="1"/>
      <c r="SAO18" s="1"/>
      <c r="SAP18" s="1"/>
      <c r="SAQ18" s="1"/>
      <c r="SAR18" s="1"/>
      <c r="SAS18" s="1"/>
      <c r="SAT18" s="1"/>
      <c r="SAU18" s="1"/>
      <c r="SAV18" s="1"/>
      <c r="SAW18" s="1"/>
      <c r="SAX18" s="1"/>
      <c r="SAY18" s="1"/>
      <c r="SAZ18" s="1"/>
      <c r="SBA18" s="1"/>
      <c r="SBB18" s="1"/>
      <c r="SBC18" s="1"/>
      <c r="SBD18" s="1"/>
      <c r="SBE18" s="1"/>
      <c r="SBF18" s="1"/>
      <c r="SBG18" s="1"/>
      <c r="SBH18" s="1"/>
      <c r="SBI18" s="1"/>
      <c r="SBJ18" s="1"/>
      <c r="SBK18" s="1"/>
      <c r="SBL18" s="1"/>
      <c r="SBM18" s="1"/>
      <c r="SBN18" s="1"/>
      <c r="SBO18" s="1"/>
      <c r="SBP18" s="1"/>
      <c r="SBQ18" s="1"/>
      <c r="SBR18" s="1"/>
      <c r="SBS18" s="1"/>
      <c r="SBT18" s="1"/>
      <c r="SBU18" s="1"/>
      <c r="SBV18" s="1"/>
      <c r="SBW18" s="1"/>
      <c r="SBX18" s="1"/>
      <c r="SBY18" s="1"/>
      <c r="SBZ18" s="1"/>
      <c r="SCA18" s="1"/>
      <c r="SCB18" s="1"/>
      <c r="SCC18" s="1"/>
      <c r="SCD18" s="1"/>
      <c r="SCE18" s="1"/>
      <c r="SCF18" s="1"/>
      <c r="SCG18" s="1"/>
      <c r="SCH18" s="1"/>
      <c r="SCI18" s="1"/>
      <c r="SCJ18" s="1"/>
      <c r="SCK18" s="1"/>
      <c r="SCL18" s="1"/>
      <c r="SCM18" s="1"/>
      <c r="SCN18" s="1"/>
      <c r="SCO18" s="1"/>
      <c r="SCP18" s="1"/>
      <c r="SCQ18" s="1"/>
      <c r="SCR18" s="1"/>
      <c r="SCS18" s="1"/>
      <c r="SCT18" s="1"/>
      <c r="SCU18" s="1"/>
      <c r="SCV18" s="1"/>
      <c r="SCW18" s="1"/>
      <c r="SCX18" s="1"/>
      <c r="SCY18" s="1"/>
      <c r="SCZ18" s="1"/>
      <c r="SDA18" s="1"/>
      <c r="SDB18" s="1"/>
      <c r="SDC18" s="1"/>
      <c r="SDD18" s="1"/>
      <c r="SDE18" s="1"/>
      <c r="SDF18" s="1"/>
      <c r="SDG18" s="1"/>
      <c r="SDH18" s="1"/>
      <c r="SDI18" s="1"/>
      <c r="SDJ18" s="1"/>
      <c r="SDK18" s="1"/>
      <c r="SDL18" s="1"/>
      <c r="SDM18" s="1"/>
      <c r="SDN18" s="1"/>
      <c r="SDO18" s="1"/>
      <c r="SDP18" s="1"/>
      <c r="SDQ18" s="1"/>
      <c r="SDR18" s="1"/>
      <c r="SDS18" s="1"/>
      <c r="SDT18" s="1"/>
      <c r="SDU18" s="1"/>
      <c r="SDV18" s="1"/>
      <c r="SDW18" s="1"/>
      <c r="SDX18" s="1"/>
      <c r="SDY18" s="1"/>
      <c r="SDZ18" s="1"/>
      <c r="SEA18" s="1"/>
      <c r="SEB18" s="1"/>
      <c r="SEC18" s="1"/>
      <c r="SED18" s="1"/>
      <c r="SEE18" s="1"/>
      <c r="SEF18" s="1"/>
      <c r="SEG18" s="1"/>
      <c r="SEH18" s="1"/>
      <c r="SEI18" s="1"/>
      <c r="SEJ18" s="1"/>
      <c r="SEK18" s="1"/>
      <c r="SEL18" s="1"/>
      <c r="SEM18" s="1"/>
      <c r="SEN18" s="1"/>
      <c r="SEO18" s="1"/>
      <c r="SEP18" s="1"/>
      <c r="SEQ18" s="1"/>
      <c r="SER18" s="1"/>
      <c r="SES18" s="1"/>
      <c r="SET18" s="1"/>
      <c r="SEU18" s="1"/>
      <c r="SEV18" s="1"/>
      <c r="SEW18" s="1"/>
      <c r="SEX18" s="1"/>
      <c r="SEY18" s="1"/>
      <c r="SEZ18" s="1"/>
      <c r="SFA18" s="1"/>
      <c r="SFB18" s="1"/>
      <c r="SFC18" s="1"/>
      <c r="SFD18" s="1"/>
      <c r="SFE18" s="1"/>
      <c r="SFF18" s="1"/>
      <c r="SFG18" s="1"/>
      <c r="SFH18" s="1"/>
      <c r="SFI18" s="1"/>
      <c r="SFJ18" s="1"/>
      <c r="SFK18" s="1"/>
      <c r="SFL18" s="1"/>
      <c r="SFM18" s="1"/>
      <c r="SFN18" s="1"/>
      <c r="SFO18" s="1"/>
      <c r="SFP18" s="1"/>
      <c r="SFQ18" s="1"/>
      <c r="SFR18" s="1"/>
      <c r="SFS18" s="1"/>
      <c r="SFT18" s="1"/>
      <c r="SFU18" s="1"/>
      <c r="SFV18" s="1"/>
      <c r="SFW18" s="1"/>
      <c r="SFX18" s="1"/>
      <c r="SFY18" s="1"/>
      <c r="SFZ18" s="1"/>
      <c r="SGA18" s="1"/>
      <c r="SGB18" s="1"/>
      <c r="SGC18" s="1"/>
      <c r="SGD18" s="1"/>
      <c r="SGE18" s="1"/>
      <c r="SGF18" s="1"/>
      <c r="SGG18" s="1"/>
      <c r="SGH18" s="1"/>
      <c r="SGI18" s="1"/>
      <c r="SGJ18" s="1"/>
      <c r="SGK18" s="1"/>
      <c r="SGL18" s="1"/>
      <c r="SGM18" s="1"/>
      <c r="SGN18" s="1"/>
      <c r="SGO18" s="1"/>
      <c r="SGP18" s="1"/>
      <c r="SGQ18" s="1"/>
      <c r="SGR18" s="1"/>
      <c r="SGS18" s="1"/>
      <c r="SGT18" s="1"/>
      <c r="SGU18" s="1"/>
      <c r="SGV18" s="1"/>
      <c r="SGW18" s="1"/>
      <c r="SGX18" s="1"/>
      <c r="SGY18" s="1"/>
      <c r="SGZ18" s="1"/>
      <c r="SHA18" s="1"/>
      <c r="SHB18" s="1"/>
      <c r="SHC18" s="1"/>
      <c r="SHD18" s="1"/>
      <c r="SHE18" s="1"/>
      <c r="SHF18" s="1"/>
      <c r="SHG18" s="1"/>
      <c r="SHH18" s="1"/>
      <c r="SHI18" s="1"/>
      <c r="SHJ18" s="1"/>
      <c r="SHK18" s="1"/>
      <c r="SHL18" s="1"/>
      <c r="SHM18" s="1"/>
      <c r="SHN18" s="1"/>
      <c r="SHO18" s="1"/>
      <c r="SHP18" s="1"/>
      <c r="SHQ18" s="1"/>
      <c r="SHR18" s="1"/>
      <c r="SHS18" s="1"/>
      <c r="SHT18" s="1"/>
      <c r="SHU18" s="1"/>
      <c r="SHV18" s="1"/>
      <c r="SHW18" s="1"/>
      <c r="SHX18" s="1"/>
      <c r="SHY18" s="1"/>
      <c r="SHZ18" s="1"/>
      <c r="SIA18" s="1"/>
      <c r="SIB18" s="1"/>
      <c r="SIC18" s="1"/>
      <c r="SID18" s="1"/>
      <c r="SIE18" s="1"/>
      <c r="SIF18" s="1"/>
      <c r="SIG18" s="1"/>
      <c r="SIH18" s="1"/>
      <c r="SII18" s="1"/>
      <c r="SIJ18" s="1"/>
      <c r="SIK18" s="1"/>
      <c r="SIL18" s="1"/>
      <c r="SIM18" s="1"/>
      <c r="SIN18" s="1"/>
      <c r="SIO18" s="1"/>
      <c r="SIP18" s="1"/>
      <c r="SIQ18" s="1"/>
      <c r="SIR18" s="1"/>
      <c r="SIS18" s="1"/>
      <c r="SIT18" s="1"/>
      <c r="SIU18" s="1"/>
      <c r="SIV18" s="1"/>
      <c r="SIW18" s="1"/>
      <c r="SIX18" s="1"/>
      <c r="SIY18" s="1"/>
      <c r="SIZ18" s="1"/>
      <c r="SJA18" s="1"/>
      <c r="SJB18" s="1"/>
      <c r="SJC18" s="1"/>
      <c r="SJD18" s="1"/>
      <c r="SJE18" s="1"/>
      <c r="SJF18" s="1"/>
      <c r="SJG18" s="1"/>
      <c r="SJH18" s="1"/>
      <c r="SJI18" s="1"/>
      <c r="SJJ18" s="1"/>
      <c r="SJK18" s="1"/>
      <c r="SJL18" s="1"/>
      <c r="SJM18" s="1"/>
      <c r="SJN18" s="1"/>
      <c r="SJO18" s="1"/>
      <c r="SJP18" s="1"/>
      <c r="SJQ18" s="1"/>
      <c r="SJR18" s="1"/>
      <c r="SJS18" s="1"/>
      <c r="SJT18" s="1"/>
      <c r="SJU18" s="1"/>
      <c r="SJV18" s="1"/>
      <c r="SJW18" s="1"/>
      <c r="SJX18" s="1"/>
      <c r="SJY18" s="1"/>
      <c r="SJZ18" s="1"/>
      <c r="SKA18" s="1"/>
      <c r="SKB18" s="1"/>
      <c r="SKC18" s="1"/>
      <c r="SKD18" s="1"/>
      <c r="SKE18" s="1"/>
      <c r="SKF18" s="1"/>
      <c r="SKG18" s="1"/>
      <c r="SKH18" s="1"/>
      <c r="SKI18" s="1"/>
      <c r="SKJ18" s="1"/>
      <c r="SKK18" s="1"/>
      <c r="SKL18" s="1"/>
      <c r="SKM18" s="1"/>
      <c r="SKN18" s="1"/>
      <c r="SKO18" s="1"/>
      <c r="SKP18" s="1"/>
      <c r="SKQ18" s="1"/>
      <c r="SKR18" s="1"/>
      <c r="SKS18" s="1"/>
      <c r="SKT18" s="1"/>
      <c r="SKU18" s="1"/>
      <c r="SKV18" s="1"/>
      <c r="SKW18" s="1"/>
      <c r="SKX18" s="1"/>
      <c r="SKY18" s="1"/>
      <c r="SKZ18" s="1"/>
      <c r="SLA18" s="1"/>
      <c r="SLB18" s="1"/>
      <c r="SLC18" s="1"/>
      <c r="SLD18" s="1"/>
      <c r="SLE18" s="1"/>
      <c r="SLF18" s="1"/>
      <c r="SLG18" s="1"/>
      <c r="SLH18" s="1"/>
      <c r="SLI18" s="1"/>
      <c r="SLJ18" s="1"/>
      <c r="SLK18" s="1"/>
      <c r="SLL18" s="1"/>
      <c r="SLM18" s="1"/>
      <c r="SLN18" s="1"/>
      <c r="SLO18" s="1"/>
      <c r="SLP18" s="1"/>
      <c r="SLQ18" s="1"/>
      <c r="SLR18" s="1"/>
      <c r="SLS18" s="1"/>
      <c r="SLT18" s="1"/>
      <c r="SLU18" s="1"/>
      <c r="SLV18" s="1"/>
      <c r="SLW18" s="1"/>
      <c r="SLX18" s="1"/>
      <c r="SLY18" s="1"/>
      <c r="SLZ18" s="1"/>
      <c r="SMA18" s="1"/>
      <c r="SMB18" s="1"/>
      <c r="SMC18" s="1"/>
      <c r="SMD18" s="1"/>
      <c r="SME18" s="1"/>
      <c r="SMF18" s="1"/>
      <c r="SMG18" s="1"/>
      <c r="SMH18" s="1"/>
      <c r="SMI18" s="1"/>
      <c r="SMJ18" s="1"/>
      <c r="SMK18" s="1"/>
      <c r="SML18" s="1"/>
      <c r="SMM18" s="1"/>
      <c r="SMN18" s="1"/>
      <c r="SMO18" s="1"/>
      <c r="SMP18" s="1"/>
      <c r="SMQ18" s="1"/>
      <c r="SMR18" s="1"/>
      <c r="SMS18" s="1"/>
      <c r="SMT18" s="1"/>
      <c r="SMU18" s="1"/>
      <c r="SMV18" s="1"/>
      <c r="SMW18" s="1"/>
      <c r="SMX18" s="1"/>
      <c r="SMY18" s="1"/>
      <c r="SMZ18" s="1"/>
      <c r="SNA18" s="1"/>
      <c r="SNB18" s="1"/>
      <c r="SNC18" s="1"/>
      <c r="SND18" s="1"/>
      <c r="SNE18" s="1"/>
      <c r="SNF18" s="1"/>
      <c r="SNG18" s="1"/>
      <c r="SNH18" s="1"/>
      <c r="SNI18" s="1"/>
      <c r="SNJ18" s="1"/>
      <c r="SNK18" s="1"/>
      <c r="SNL18" s="1"/>
      <c r="SNM18" s="1"/>
      <c r="SNN18" s="1"/>
      <c r="SNO18" s="1"/>
      <c r="SNP18" s="1"/>
      <c r="SNQ18" s="1"/>
      <c r="SNR18" s="1"/>
      <c r="SNS18" s="1"/>
      <c r="SNT18" s="1"/>
      <c r="SNU18" s="1"/>
      <c r="SNV18" s="1"/>
      <c r="SNW18" s="1"/>
      <c r="SNX18" s="1"/>
      <c r="SNY18" s="1"/>
      <c r="SNZ18" s="1"/>
      <c r="SOA18" s="1"/>
      <c r="SOB18" s="1"/>
      <c r="SOC18" s="1"/>
      <c r="SOD18" s="1"/>
      <c r="SOE18" s="1"/>
      <c r="SOF18" s="1"/>
      <c r="SOG18" s="1"/>
      <c r="SOH18" s="1"/>
      <c r="SOI18" s="1"/>
      <c r="SOJ18" s="1"/>
      <c r="SOK18" s="1"/>
      <c r="SOL18" s="1"/>
      <c r="SOM18" s="1"/>
      <c r="SON18" s="1"/>
      <c r="SOO18" s="1"/>
      <c r="SOP18" s="1"/>
      <c r="SOQ18" s="1"/>
      <c r="SOR18" s="1"/>
      <c r="SOS18" s="1"/>
      <c r="SOT18" s="1"/>
      <c r="SOU18" s="1"/>
      <c r="SOV18" s="1"/>
      <c r="SOW18" s="1"/>
      <c r="SOX18" s="1"/>
      <c r="SOY18" s="1"/>
      <c r="SOZ18" s="1"/>
      <c r="SPA18" s="1"/>
      <c r="SPB18" s="1"/>
      <c r="SPC18" s="1"/>
      <c r="SPD18" s="1"/>
      <c r="SPE18" s="1"/>
      <c r="SPF18" s="1"/>
      <c r="SPG18" s="1"/>
      <c r="SPH18" s="1"/>
      <c r="SPI18" s="1"/>
      <c r="SPJ18" s="1"/>
      <c r="SPK18" s="1"/>
      <c r="SPL18" s="1"/>
      <c r="SPM18" s="1"/>
      <c r="SPN18" s="1"/>
      <c r="SPO18" s="1"/>
      <c r="SPP18" s="1"/>
      <c r="SPQ18" s="1"/>
      <c r="SPR18" s="1"/>
      <c r="SPS18" s="1"/>
      <c r="SPT18" s="1"/>
      <c r="SPU18" s="1"/>
      <c r="SPV18" s="1"/>
      <c r="SPW18" s="1"/>
      <c r="SPX18" s="1"/>
      <c r="SPY18" s="1"/>
      <c r="SPZ18" s="1"/>
      <c r="SQA18" s="1"/>
      <c r="SQB18" s="1"/>
      <c r="SQC18" s="1"/>
      <c r="SQD18" s="1"/>
      <c r="SQE18" s="1"/>
      <c r="SQF18" s="1"/>
      <c r="SQG18" s="1"/>
      <c r="SQH18" s="1"/>
      <c r="SQI18" s="1"/>
      <c r="SQJ18" s="1"/>
      <c r="SQK18" s="1"/>
      <c r="SQL18" s="1"/>
      <c r="SQM18" s="1"/>
      <c r="SQN18" s="1"/>
      <c r="SQO18" s="1"/>
      <c r="SQP18" s="1"/>
      <c r="SQQ18" s="1"/>
      <c r="SQR18" s="1"/>
      <c r="SQS18" s="1"/>
      <c r="SQT18" s="1"/>
      <c r="SQU18" s="1"/>
      <c r="SQV18" s="1"/>
      <c r="SQW18" s="1"/>
      <c r="SQX18" s="1"/>
      <c r="SQY18" s="1"/>
      <c r="SQZ18" s="1"/>
      <c r="SRA18" s="1"/>
      <c r="SRB18" s="1"/>
      <c r="SRC18" s="1"/>
      <c r="SRD18" s="1"/>
      <c r="SRE18" s="1"/>
      <c r="SRF18" s="1"/>
      <c r="SRG18" s="1"/>
      <c r="SRH18" s="1"/>
      <c r="SRI18" s="1"/>
      <c r="SRJ18" s="1"/>
      <c r="SRK18" s="1"/>
      <c r="SRL18" s="1"/>
      <c r="SRM18" s="1"/>
      <c r="SRN18" s="1"/>
      <c r="SRO18" s="1"/>
      <c r="SRP18" s="1"/>
      <c r="SRQ18" s="1"/>
      <c r="SRR18" s="1"/>
      <c r="SRS18" s="1"/>
      <c r="SRT18" s="1"/>
      <c r="SRU18" s="1"/>
      <c r="SRV18" s="1"/>
      <c r="SRW18" s="1"/>
      <c r="SRX18" s="1"/>
      <c r="SRY18" s="1"/>
      <c r="SRZ18" s="1"/>
      <c r="SSA18" s="1"/>
      <c r="SSB18" s="1"/>
      <c r="SSC18" s="1"/>
      <c r="SSD18" s="1"/>
      <c r="SSE18" s="1"/>
      <c r="SSF18" s="1"/>
      <c r="SSG18" s="1"/>
      <c r="SSH18" s="1"/>
      <c r="SSI18" s="1"/>
      <c r="SSJ18" s="1"/>
      <c r="SSK18" s="1"/>
      <c r="SSL18" s="1"/>
      <c r="SSM18" s="1"/>
      <c r="SSN18" s="1"/>
      <c r="SSO18" s="1"/>
      <c r="SSP18" s="1"/>
      <c r="SSQ18" s="1"/>
      <c r="SSR18" s="1"/>
      <c r="SSS18" s="1"/>
      <c r="SST18" s="1"/>
      <c r="SSU18" s="1"/>
      <c r="SSV18" s="1"/>
      <c r="SSW18" s="1"/>
      <c r="SSX18" s="1"/>
      <c r="SSY18" s="1"/>
      <c r="SSZ18" s="1"/>
      <c r="STA18" s="1"/>
      <c r="STB18" s="1"/>
      <c r="STC18" s="1"/>
      <c r="STD18" s="1"/>
      <c r="STE18" s="1"/>
      <c r="STF18" s="1"/>
      <c r="STG18" s="1"/>
      <c r="STH18" s="1"/>
      <c r="STI18" s="1"/>
      <c r="STJ18" s="1"/>
      <c r="STK18" s="1"/>
      <c r="STL18" s="1"/>
      <c r="STM18" s="1"/>
      <c r="STN18" s="1"/>
      <c r="STO18" s="1"/>
      <c r="STP18" s="1"/>
      <c r="STQ18" s="1"/>
      <c r="STR18" s="1"/>
      <c r="STS18" s="1"/>
      <c r="STT18" s="1"/>
      <c r="STU18" s="1"/>
      <c r="STV18" s="1"/>
      <c r="STW18" s="1"/>
      <c r="STX18" s="1"/>
      <c r="STY18" s="1"/>
      <c r="STZ18" s="1"/>
      <c r="SUA18" s="1"/>
      <c r="SUB18" s="1"/>
      <c r="SUC18" s="1"/>
      <c r="SUD18" s="1"/>
      <c r="SUE18" s="1"/>
      <c r="SUF18" s="1"/>
      <c r="SUG18" s="1"/>
      <c r="SUH18" s="1"/>
      <c r="SUI18" s="1"/>
      <c r="SUJ18" s="1"/>
      <c r="SUK18" s="1"/>
      <c r="SUL18" s="1"/>
      <c r="SUM18" s="1"/>
      <c r="SUN18" s="1"/>
      <c r="SUO18" s="1"/>
      <c r="SUP18" s="1"/>
      <c r="SUQ18" s="1"/>
      <c r="SUR18" s="1"/>
      <c r="SUS18" s="1"/>
      <c r="SUT18" s="1"/>
      <c r="SUU18" s="1"/>
      <c r="SUV18" s="1"/>
      <c r="SUW18" s="1"/>
      <c r="SUX18" s="1"/>
      <c r="SUY18" s="1"/>
      <c r="SUZ18" s="1"/>
      <c r="SVA18" s="1"/>
      <c r="SVB18" s="1"/>
      <c r="SVC18" s="1"/>
      <c r="SVD18" s="1"/>
      <c r="SVE18" s="1"/>
      <c r="SVF18" s="1"/>
      <c r="SVG18" s="1"/>
      <c r="SVH18" s="1"/>
      <c r="SVI18" s="1"/>
      <c r="SVJ18" s="1"/>
      <c r="SVK18" s="1"/>
      <c r="SVL18" s="1"/>
      <c r="SVM18" s="1"/>
      <c r="SVN18" s="1"/>
      <c r="SVO18" s="1"/>
      <c r="SVP18" s="1"/>
      <c r="SVQ18" s="1"/>
      <c r="SVR18" s="1"/>
      <c r="SVS18" s="1"/>
      <c r="SVT18" s="1"/>
      <c r="SVU18" s="1"/>
      <c r="SVV18" s="1"/>
      <c r="SVW18" s="1"/>
      <c r="SVX18" s="1"/>
      <c r="SVY18" s="1"/>
      <c r="SVZ18" s="1"/>
      <c r="SWA18" s="1"/>
      <c r="SWB18" s="1"/>
      <c r="SWC18" s="1"/>
      <c r="SWD18" s="1"/>
      <c r="SWE18" s="1"/>
      <c r="SWF18" s="1"/>
      <c r="SWG18" s="1"/>
      <c r="SWH18" s="1"/>
      <c r="SWI18" s="1"/>
      <c r="SWJ18" s="1"/>
      <c r="SWK18" s="1"/>
      <c r="SWL18" s="1"/>
      <c r="SWM18" s="1"/>
      <c r="SWN18" s="1"/>
      <c r="SWO18" s="1"/>
      <c r="SWP18" s="1"/>
      <c r="SWQ18" s="1"/>
      <c r="SWR18" s="1"/>
      <c r="SWS18" s="1"/>
      <c r="SWT18" s="1"/>
      <c r="SWU18" s="1"/>
      <c r="SWV18" s="1"/>
      <c r="SWW18" s="1"/>
      <c r="SWX18" s="1"/>
      <c r="SWY18" s="1"/>
      <c r="SWZ18" s="1"/>
      <c r="SXA18" s="1"/>
      <c r="SXB18" s="1"/>
      <c r="SXC18" s="1"/>
      <c r="SXD18" s="1"/>
      <c r="SXE18" s="1"/>
      <c r="SXF18" s="1"/>
      <c r="SXG18" s="1"/>
      <c r="SXH18" s="1"/>
      <c r="SXI18" s="1"/>
      <c r="SXJ18" s="1"/>
      <c r="SXK18" s="1"/>
      <c r="SXL18" s="1"/>
      <c r="SXM18" s="1"/>
      <c r="SXN18" s="1"/>
      <c r="SXO18" s="1"/>
      <c r="SXP18" s="1"/>
      <c r="SXQ18" s="1"/>
      <c r="SXR18" s="1"/>
      <c r="SXS18" s="1"/>
      <c r="SXT18" s="1"/>
      <c r="SXU18" s="1"/>
      <c r="SXV18" s="1"/>
      <c r="SXW18" s="1"/>
      <c r="SXX18" s="1"/>
      <c r="SXY18" s="1"/>
      <c r="SXZ18" s="1"/>
      <c r="SYA18" s="1"/>
      <c r="SYB18" s="1"/>
      <c r="SYC18" s="1"/>
      <c r="SYD18" s="1"/>
      <c r="SYE18" s="1"/>
      <c r="SYF18" s="1"/>
      <c r="SYG18" s="1"/>
      <c r="SYH18" s="1"/>
      <c r="SYI18" s="1"/>
      <c r="SYJ18" s="1"/>
      <c r="SYK18" s="1"/>
      <c r="SYL18" s="1"/>
      <c r="SYM18" s="1"/>
      <c r="SYN18" s="1"/>
      <c r="SYO18" s="1"/>
      <c r="SYP18" s="1"/>
      <c r="SYQ18" s="1"/>
      <c r="SYR18" s="1"/>
      <c r="SYS18" s="1"/>
      <c r="SYT18" s="1"/>
      <c r="SYU18" s="1"/>
      <c r="SYV18" s="1"/>
      <c r="SYW18" s="1"/>
      <c r="SYX18" s="1"/>
      <c r="SYY18" s="1"/>
      <c r="SYZ18" s="1"/>
      <c r="SZA18" s="1"/>
      <c r="SZB18" s="1"/>
      <c r="SZC18" s="1"/>
      <c r="SZD18" s="1"/>
      <c r="SZE18" s="1"/>
      <c r="SZF18" s="1"/>
      <c r="SZG18" s="1"/>
      <c r="SZH18" s="1"/>
      <c r="SZI18" s="1"/>
      <c r="SZJ18" s="1"/>
      <c r="SZK18" s="1"/>
      <c r="SZL18" s="1"/>
      <c r="SZM18" s="1"/>
      <c r="SZN18" s="1"/>
      <c r="SZO18" s="1"/>
      <c r="SZP18" s="1"/>
      <c r="SZQ18" s="1"/>
      <c r="SZR18" s="1"/>
      <c r="SZS18" s="1"/>
      <c r="SZT18" s="1"/>
      <c r="SZU18" s="1"/>
      <c r="SZV18" s="1"/>
      <c r="SZW18" s="1"/>
      <c r="SZX18" s="1"/>
      <c r="SZY18" s="1"/>
      <c r="SZZ18" s="1"/>
      <c r="TAA18" s="1"/>
      <c r="TAB18" s="1"/>
      <c r="TAC18" s="1"/>
      <c r="TAD18" s="1"/>
      <c r="TAE18" s="1"/>
      <c r="TAF18" s="1"/>
      <c r="TAG18" s="1"/>
      <c r="TAH18" s="1"/>
      <c r="TAI18" s="1"/>
      <c r="TAJ18" s="1"/>
      <c r="TAK18" s="1"/>
      <c r="TAL18" s="1"/>
      <c r="TAM18" s="1"/>
      <c r="TAN18" s="1"/>
      <c r="TAO18" s="1"/>
      <c r="TAP18" s="1"/>
      <c r="TAQ18" s="1"/>
      <c r="TAR18" s="1"/>
      <c r="TAS18" s="1"/>
      <c r="TAT18" s="1"/>
      <c r="TAU18" s="1"/>
      <c r="TAV18" s="1"/>
      <c r="TAW18" s="1"/>
      <c r="TAX18" s="1"/>
      <c r="TAY18" s="1"/>
      <c r="TAZ18" s="1"/>
      <c r="TBA18" s="1"/>
      <c r="TBB18" s="1"/>
      <c r="TBC18" s="1"/>
      <c r="TBD18" s="1"/>
      <c r="TBE18" s="1"/>
      <c r="TBF18" s="1"/>
      <c r="TBG18" s="1"/>
      <c r="TBH18" s="1"/>
      <c r="TBI18" s="1"/>
      <c r="TBJ18" s="1"/>
      <c r="TBK18" s="1"/>
      <c r="TBL18" s="1"/>
      <c r="TBM18" s="1"/>
      <c r="TBN18" s="1"/>
      <c r="TBO18" s="1"/>
      <c r="TBP18" s="1"/>
      <c r="TBQ18" s="1"/>
      <c r="TBR18" s="1"/>
      <c r="TBS18" s="1"/>
      <c r="TBT18" s="1"/>
      <c r="TBU18" s="1"/>
      <c r="TBV18" s="1"/>
      <c r="TBW18" s="1"/>
      <c r="TBX18" s="1"/>
      <c r="TBY18" s="1"/>
      <c r="TBZ18" s="1"/>
      <c r="TCA18" s="1"/>
      <c r="TCB18" s="1"/>
      <c r="TCC18" s="1"/>
      <c r="TCD18" s="1"/>
      <c r="TCE18" s="1"/>
      <c r="TCF18" s="1"/>
      <c r="TCG18" s="1"/>
      <c r="TCH18" s="1"/>
      <c r="TCI18" s="1"/>
      <c r="TCJ18" s="1"/>
      <c r="TCK18" s="1"/>
      <c r="TCL18" s="1"/>
      <c r="TCM18" s="1"/>
      <c r="TCN18" s="1"/>
      <c r="TCO18" s="1"/>
      <c r="TCP18" s="1"/>
      <c r="TCQ18" s="1"/>
      <c r="TCR18" s="1"/>
      <c r="TCS18" s="1"/>
      <c r="TCT18" s="1"/>
      <c r="TCU18" s="1"/>
      <c r="TCV18" s="1"/>
      <c r="TCW18" s="1"/>
      <c r="TCX18" s="1"/>
      <c r="TCY18" s="1"/>
      <c r="TCZ18" s="1"/>
      <c r="TDA18" s="1"/>
      <c r="TDB18" s="1"/>
      <c r="TDC18" s="1"/>
      <c r="TDD18" s="1"/>
      <c r="TDE18" s="1"/>
      <c r="TDF18" s="1"/>
      <c r="TDG18" s="1"/>
      <c r="TDH18" s="1"/>
      <c r="TDI18" s="1"/>
      <c r="TDJ18" s="1"/>
      <c r="TDK18" s="1"/>
      <c r="TDL18" s="1"/>
      <c r="TDM18" s="1"/>
      <c r="TDN18" s="1"/>
      <c r="TDO18" s="1"/>
      <c r="TDP18" s="1"/>
      <c r="TDQ18" s="1"/>
      <c r="TDR18" s="1"/>
      <c r="TDS18" s="1"/>
      <c r="TDT18" s="1"/>
      <c r="TDU18" s="1"/>
      <c r="TDV18" s="1"/>
      <c r="TDW18" s="1"/>
      <c r="TDX18" s="1"/>
      <c r="TDY18" s="1"/>
      <c r="TDZ18" s="1"/>
      <c r="TEA18" s="1"/>
      <c r="TEB18" s="1"/>
      <c r="TEC18" s="1"/>
      <c r="TED18" s="1"/>
      <c r="TEE18" s="1"/>
      <c r="TEF18" s="1"/>
      <c r="TEG18" s="1"/>
      <c r="TEH18" s="1"/>
      <c r="TEI18" s="1"/>
      <c r="TEJ18" s="1"/>
      <c r="TEK18" s="1"/>
      <c r="TEL18" s="1"/>
      <c r="TEM18" s="1"/>
      <c r="TEN18" s="1"/>
      <c r="TEO18" s="1"/>
      <c r="TEP18" s="1"/>
      <c r="TEQ18" s="1"/>
      <c r="TER18" s="1"/>
      <c r="TES18" s="1"/>
      <c r="TET18" s="1"/>
      <c r="TEU18" s="1"/>
      <c r="TEV18" s="1"/>
      <c r="TEW18" s="1"/>
      <c r="TEX18" s="1"/>
      <c r="TEY18" s="1"/>
      <c r="TEZ18" s="1"/>
      <c r="TFA18" s="1"/>
      <c r="TFB18" s="1"/>
      <c r="TFC18" s="1"/>
      <c r="TFD18" s="1"/>
      <c r="TFE18" s="1"/>
      <c r="TFF18" s="1"/>
      <c r="TFG18" s="1"/>
      <c r="TFH18" s="1"/>
      <c r="TFI18" s="1"/>
      <c r="TFJ18" s="1"/>
      <c r="TFK18" s="1"/>
      <c r="TFL18" s="1"/>
      <c r="TFM18" s="1"/>
      <c r="TFN18" s="1"/>
      <c r="TFO18" s="1"/>
      <c r="TFP18" s="1"/>
      <c r="TFQ18" s="1"/>
      <c r="TFR18" s="1"/>
      <c r="TFS18" s="1"/>
      <c r="TFT18" s="1"/>
      <c r="TFU18" s="1"/>
      <c r="TFV18" s="1"/>
      <c r="TFW18" s="1"/>
      <c r="TFX18" s="1"/>
      <c r="TFY18" s="1"/>
      <c r="TFZ18" s="1"/>
      <c r="TGA18" s="1"/>
      <c r="TGB18" s="1"/>
      <c r="TGC18" s="1"/>
      <c r="TGD18" s="1"/>
      <c r="TGE18" s="1"/>
      <c r="TGF18" s="1"/>
      <c r="TGG18" s="1"/>
      <c r="TGH18" s="1"/>
      <c r="TGI18" s="1"/>
      <c r="TGJ18" s="1"/>
      <c r="TGK18" s="1"/>
      <c r="TGL18" s="1"/>
      <c r="TGM18" s="1"/>
      <c r="TGN18" s="1"/>
      <c r="TGO18" s="1"/>
      <c r="TGP18" s="1"/>
      <c r="TGQ18" s="1"/>
      <c r="TGR18" s="1"/>
      <c r="TGS18" s="1"/>
      <c r="TGT18" s="1"/>
      <c r="TGU18" s="1"/>
      <c r="TGV18" s="1"/>
      <c r="TGW18" s="1"/>
      <c r="TGX18" s="1"/>
      <c r="TGY18" s="1"/>
      <c r="TGZ18" s="1"/>
      <c r="THA18" s="1"/>
      <c r="THB18" s="1"/>
      <c r="THC18" s="1"/>
      <c r="THD18" s="1"/>
      <c r="THE18" s="1"/>
      <c r="THF18" s="1"/>
      <c r="THG18" s="1"/>
      <c r="THH18" s="1"/>
      <c r="THI18" s="1"/>
      <c r="THJ18" s="1"/>
      <c r="THK18" s="1"/>
      <c r="THL18" s="1"/>
      <c r="THM18" s="1"/>
      <c r="THN18" s="1"/>
      <c r="THO18" s="1"/>
      <c r="THP18" s="1"/>
      <c r="THQ18" s="1"/>
      <c r="THR18" s="1"/>
      <c r="THS18" s="1"/>
      <c r="THT18" s="1"/>
      <c r="THU18" s="1"/>
      <c r="THV18" s="1"/>
      <c r="THW18" s="1"/>
      <c r="THX18" s="1"/>
      <c r="THY18" s="1"/>
      <c r="THZ18" s="1"/>
      <c r="TIA18" s="1"/>
      <c r="TIB18" s="1"/>
      <c r="TIC18" s="1"/>
      <c r="TID18" s="1"/>
      <c r="TIE18" s="1"/>
      <c r="TIF18" s="1"/>
      <c r="TIG18" s="1"/>
      <c r="TIH18" s="1"/>
      <c r="TII18" s="1"/>
      <c r="TIJ18" s="1"/>
      <c r="TIK18" s="1"/>
      <c r="TIL18" s="1"/>
      <c r="TIM18" s="1"/>
      <c r="TIN18" s="1"/>
      <c r="TIO18" s="1"/>
      <c r="TIP18" s="1"/>
      <c r="TIQ18" s="1"/>
      <c r="TIR18" s="1"/>
      <c r="TIS18" s="1"/>
      <c r="TIT18" s="1"/>
      <c r="TIU18" s="1"/>
      <c r="TIV18" s="1"/>
      <c r="TIW18" s="1"/>
      <c r="TIX18" s="1"/>
      <c r="TIY18" s="1"/>
      <c r="TIZ18" s="1"/>
      <c r="TJA18" s="1"/>
      <c r="TJB18" s="1"/>
      <c r="TJC18" s="1"/>
      <c r="TJD18" s="1"/>
      <c r="TJE18" s="1"/>
      <c r="TJF18" s="1"/>
      <c r="TJG18" s="1"/>
      <c r="TJH18" s="1"/>
      <c r="TJI18" s="1"/>
      <c r="TJJ18" s="1"/>
      <c r="TJK18" s="1"/>
      <c r="TJL18" s="1"/>
      <c r="TJM18" s="1"/>
      <c r="TJN18" s="1"/>
      <c r="TJO18" s="1"/>
      <c r="TJP18" s="1"/>
      <c r="TJQ18" s="1"/>
      <c r="TJR18" s="1"/>
      <c r="TJS18" s="1"/>
      <c r="TJT18" s="1"/>
      <c r="TJU18" s="1"/>
      <c r="TJV18" s="1"/>
      <c r="TJW18" s="1"/>
      <c r="TJX18" s="1"/>
      <c r="TJY18" s="1"/>
      <c r="TJZ18" s="1"/>
      <c r="TKA18" s="1"/>
      <c r="TKB18" s="1"/>
      <c r="TKC18" s="1"/>
      <c r="TKD18" s="1"/>
      <c r="TKE18" s="1"/>
      <c r="TKF18" s="1"/>
      <c r="TKG18" s="1"/>
      <c r="TKH18" s="1"/>
      <c r="TKI18" s="1"/>
      <c r="TKJ18" s="1"/>
      <c r="TKK18" s="1"/>
      <c r="TKL18" s="1"/>
      <c r="TKM18" s="1"/>
      <c r="TKN18" s="1"/>
      <c r="TKO18" s="1"/>
      <c r="TKP18" s="1"/>
      <c r="TKQ18" s="1"/>
      <c r="TKR18" s="1"/>
      <c r="TKS18" s="1"/>
      <c r="TKT18" s="1"/>
      <c r="TKU18" s="1"/>
      <c r="TKV18" s="1"/>
      <c r="TKW18" s="1"/>
      <c r="TKX18" s="1"/>
      <c r="TKY18" s="1"/>
      <c r="TKZ18" s="1"/>
      <c r="TLA18" s="1"/>
      <c r="TLB18" s="1"/>
      <c r="TLC18" s="1"/>
      <c r="TLD18" s="1"/>
      <c r="TLE18" s="1"/>
      <c r="TLF18" s="1"/>
      <c r="TLG18" s="1"/>
      <c r="TLH18" s="1"/>
      <c r="TLI18" s="1"/>
      <c r="TLJ18" s="1"/>
      <c r="TLK18" s="1"/>
      <c r="TLL18" s="1"/>
      <c r="TLM18" s="1"/>
      <c r="TLN18" s="1"/>
      <c r="TLO18" s="1"/>
      <c r="TLP18" s="1"/>
      <c r="TLQ18" s="1"/>
      <c r="TLR18" s="1"/>
      <c r="TLS18" s="1"/>
      <c r="TLT18" s="1"/>
      <c r="TLU18" s="1"/>
      <c r="TLV18" s="1"/>
      <c r="TLW18" s="1"/>
      <c r="TLX18" s="1"/>
      <c r="TLY18" s="1"/>
      <c r="TLZ18" s="1"/>
      <c r="TMA18" s="1"/>
      <c r="TMB18" s="1"/>
      <c r="TMC18" s="1"/>
      <c r="TMD18" s="1"/>
      <c r="TME18" s="1"/>
      <c r="TMF18" s="1"/>
      <c r="TMG18" s="1"/>
      <c r="TMH18" s="1"/>
      <c r="TMI18" s="1"/>
      <c r="TMJ18" s="1"/>
      <c r="TMK18" s="1"/>
      <c r="TML18" s="1"/>
      <c r="TMM18" s="1"/>
      <c r="TMN18" s="1"/>
      <c r="TMO18" s="1"/>
      <c r="TMP18" s="1"/>
      <c r="TMQ18" s="1"/>
      <c r="TMR18" s="1"/>
      <c r="TMS18" s="1"/>
      <c r="TMT18" s="1"/>
      <c r="TMU18" s="1"/>
      <c r="TMV18" s="1"/>
      <c r="TMW18" s="1"/>
      <c r="TMX18" s="1"/>
      <c r="TMY18" s="1"/>
      <c r="TMZ18" s="1"/>
      <c r="TNA18" s="1"/>
      <c r="TNB18" s="1"/>
      <c r="TNC18" s="1"/>
      <c r="TND18" s="1"/>
      <c r="TNE18" s="1"/>
      <c r="TNF18" s="1"/>
      <c r="TNG18" s="1"/>
      <c r="TNH18" s="1"/>
      <c r="TNI18" s="1"/>
      <c r="TNJ18" s="1"/>
      <c r="TNK18" s="1"/>
      <c r="TNL18" s="1"/>
      <c r="TNM18" s="1"/>
      <c r="TNN18" s="1"/>
      <c r="TNO18" s="1"/>
      <c r="TNP18" s="1"/>
      <c r="TNQ18" s="1"/>
      <c r="TNR18" s="1"/>
      <c r="TNS18" s="1"/>
      <c r="TNT18" s="1"/>
      <c r="TNU18" s="1"/>
      <c r="TNV18" s="1"/>
      <c r="TNW18" s="1"/>
      <c r="TNX18" s="1"/>
      <c r="TNY18" s="1"/>
      <c r="TNZ18" s="1"/>
      <c r="TOA18" s="1"/>
      <c r="TOB18" s="1"/>
      <c r="TOC18" s="1"/>
      <c r="TOD18" s="1"/>
      <c r="TOE18" s="1"/>
      <c r="TOF18" s="1"/>
      <c r="TOG18" s="1"/>
      <c r="TOH18" s="1"/>
      <c r="TOI18" s="1"/>
      <c r="TOJ18" s="1"/>
      <c r="TOK18" s="1"/>
      <c r="TOL18" s="1"/>
      <c r="TOM18" s="1"/>
      <c r="TON18" s="1"/>
      <c r="TOO18" s="1"/>
      <c r="TOP18" s="1"/>
      <c r="TOQ18" s="1"/>
      <c r="TOR18" s="1"/>
      <c r="TOS18" s="1"/>
      <c r="TOT18" s="1"/>
      <c r="TOU18" s="1"/>
      <c r="TOV18" s="1"/>
      <c r="TOW18" s="1"/>
      <c r="TOX18" s="1"/>
      <c r="TOY18" s="1"/>
      <c r="TOZ18" s="1"/>
      <c r="TPA18" s="1"/>
      <c r="TPB18" s="1"/>
      <c r="TPC18" s="1"/>
      <c r="TPD18" s="1"/>
      <c r="TPE18" s="1"/>
      <c r="TPF18" s="1"/>
      <c r="TPG18" s="1"/>
      <c r="TPH18" s="1"/>
      <c r="TPI18" s="1"/>
      <c r="TPJ18" s="1"/>
      <c r="TPK18" s="1"/>
      <c r="TPL18" s="1"/>
      <c r="TPM18" s="1"/>
      <c r="TPN18" s="1"/>
      <c r="TPO18" s="1"/>
      <c r="TPP18" s="1"/>
      <c r="TPQ18" s="1"/>
      <c r="TPR18" s="1"/>
      <c r="TPS18" s="1"/>
      <c r="TPT18" s="1"/>
      <c r="TPU18" s="1"/>
      <c r="TPV18" s="1"/>
      <c r="TPW18" s="1"/>
      <c r="TPX18" s="1"/>
      <c r="TPY18" s="1"/>
      <c r="TPZ18" s="1"/>
      <c r="TQA18" s="1"/>
      <c r="TQB18" s="1"/>
      <c r="TQC18" s="1"/>
      <c r="TQD18" s="1"/>
      <c r="TQE18" s="1"/>
      <c r="TQF18" s="1"/>
      <c r="TQG18" s="1"/>
      <c r="TQH18" s="1"/>
      <c r="TQI18" s="1"/>
      <c r="TQJ18" s="1"/>
      <c r="TQK18" s="1"/>
      <c r="TQL18" s="1"/>
      <c r="TQM18" s="1"/>
      <c r="TQN18" s="1"/>
      <c r="TQO18" s="1"/>
      <c r="TQP18" s="1"/>
      <c r="TQQ18" s="1"/>
      <c r="TQR18" s="1"/>
      <c r="TQS18" s="1"/>
      <c r="TQT18" s="1"/>
      <c r="TQU18" s="1"/>
      <c r="TQV18" s="1"/>
      <c r="TQW18" s="1"/>
      <c r="TQX18" s="1"/>
      <c r="TQY18" s="1"/>
      <c r="TQZ18" s="1"/>
      <c r="TRA18" s="1"/>
      <c r="TRB18" s="1"/>
      <c r="TRC18" s="1"/>
      <c r="TRD18" s="1"/>
      <c r="TRE18" s="1"/>
      <c r="TRF18" s="1"/>
      <c r="TRG18" s="1"/>
      <c r="TRH18" s="1"/>
      <c r="TRI18" s="1"/>
      <c r="TRJ18" s="1"/>
      <c r="TRK18" s="1"/>
      <c r="TRL18" s="1"/>
      <c r="TRM18" s="1"/>
      <c r="TRN18" s="1"/>
      <c r="TRO18" s="1"/>
      <c r="TRP18" s="1"/>
      <c r="TRQ18" s="1"/>
      <c r="TRR18" s="1"/>
      <c r="TRS18" s="1"/>
      <c r="TRT18" s="1"/>
      <c r="TRU18" s="1"/>
      <c r="TRV18" s="1"/>
      <c r="TRW18" s="1"/>
      <c r="TRX18" s="1"/>
      <c r="TRY18" s="1"/>
      <c r="TRZ18" s="1"/>
      <c r="TSA18" s="1"/>
      <c r="TSB18" s="1"/>
      <c r="TSC18" s="1"/>
      <c r="TSD18" s="1"/>
      <c r="TSE18" s="1"/>
      <c r="TSF18" s="1"/>
      <c r="TSG18" s="1"/>
      <c r="TSH18" s="1"/>
      <c r="TSI18" s="1"/>
      <c r="TSJ18" s="1"/>
      <c r="TSK18" s="1"/>
      <c r="TSL18" s="1"/>
      <c r="TSM18" s="1"/>
      <c r="TSN18" s="1"/>
      <c r="TSO18" s="1"/>
      <c r="TSP18" s="1"/>
      <c r="TSQ18" s="1"/>
      <c r="TSR18" s="1"/>
      <c r="TSS18" s="1"/>
      <c r="TST18" s="1"/>
      <c r="TSU18" s="1"/>
      <c r="TSV18" s="1"/>
      <c r="TSW18" s="1"/>
      <c r="TSX18" s="1"/>
      <c r="TSY18" s="1"/>
      <c r="TSZ18" s="1"/>
      <c r="TTA18" s="1"/>
      <c r="TTB18" s="1"/>
      <c r="TTC18" s="1"/>
      <c r="TTD18" s="1"/>
      <c r="TTE18" s="1"/>
      <c r="TTF18" s="1"/>
      <c r="TTG18" s="1"/>
      <c r="TTH18" s="1"/>
      <c r="TTI18" s="1"/>
      <c r="TTJ18" s="1"/>
      <c r="TTK18" s="1"/>
      <c r="TTL18" s="1"/>
      <c r="TTM18" s="1"/>
      <c r="TTN18" s="1"/>
      <c r="TTO18" s="1"/>
      <c r="TTP18" s="1"/>
      <c r="TTQ18" s="1"/>
      <c r="TTR18" s="1"/>
      <c r="TTS18" s="1"/>
      <c r="TTT18" s="1"/>
      <c r="TTU18" s="1"/>
      <c r="TTV18" s="1"/>
      <c r="TTW18" s="1"/>
      <c r="TTX18" s="1"/>
      <c r="TTY18" s="1"/>
      <c r="TTZ18" s="1"/>
      <c r="TUA18" s="1"/>
      <c r="TUB18" s="1"/>
      <c r="TUC18" s="1"/>
      <c r="TUD18" s="1"/>
      <c r="TUE18" s="1"/>
      <c r="TUF18" s="1"/>
      <c r="TUG18" s="1"/>
      <c r="TUH18" s="1"/>
      <c r="TUI18" s="1"/>
      <c r="TUJ18" s="1"/>
      <c r="TUK18" s="1"/>
      <c r="TUL18" s="1"/>
      <c r="TUM18" s="1"/>
      <c r="TUN18" s="1"/>
      <c r="TUO18" s="1"/>
      <c r="TUP18" s="1"/>
      <c r="TUQ18" s="1"/>
      <c r="TUR18" s="1"/>
      <c r="TUS18" s="1"/>
      <c r="TUT18" s="1"/>
      <c r="TUU18" s="1"/>
      <c r="TUV18" s="1"/>
      <c r="TUW18" s="1"/>
      <c r="TUX18" s="1"/>
      <c r="TUY18" s="1"/>
      <c r="TUZ18" s="1"/>
      <c r="TVA18" s="1"/>
      <c r="TVB18" s="1"/>
      <c r="TVC18" s="1"/>
      <c r="TVD18" s="1"/>
      <c r="TVE18" s="1"/>
      <c r="TVF18" s="1"/>
      <c r="TVG18" s="1"/>
      <c r="TVH18" s="1"/>
      <c r="TVI18" s="1"/>
      <c r="TVJ18" s="1"/>
      <c r="TVK18" s="1"/>
      <c r="TVL18" s="1"/>
      <c r="TVM18" s="1"/>
      <c r="TVN18" s="1"/>
      <c r="TVO18" s="1"/>
      <c r="TVP18" s="1"/>
      <c r="TVQ18" s="1"/>
      <c r="TVR18" s="1"/>
      <c r="TVS18" s="1"/>
      <c r="TVT18" s="1"/>
      <c r="TVU18" s="1"/>
      <c r="TVV18" s="1"/>
      <c r="TVW18" s="1"/>
      <c r="TVX18" s="1"/>
      <c r="TVY18" s="1"/>
      <c r="TVZ18" s="1"/>
      <c r="TWA18" s="1"/>
      <c r="TWB18" s="1"/>
      <c r="TWC18" s="1"/>
      <c r="TWD18" s="1"/>
      <c r="TWE18" s="1"/>
      <c r="TWF18" s="1"/>
      <c r="TWG18" s="1"/>
      <c r="TWH18" s="1"/>
      <c r="TWI18" s="1"/>
      <c r="TWJ18" s="1"/>
      <c r="TWK18" s="1"/>
      <c r="TWL18" s="1"/>
      <c r="TWM18" s="1"/>
      <c r="TWN18" s="1"/>
      <c r="TWO18" s="1"/>
      <c r="TWP18" s="1"/>
      <c r="TWQ18" s="1"/>
      <c r="TWR18" s="1"/>
      <c r="TWS18" s="1"/>
      <c r="TWT18" s="1"/>
      <c r="TWU18" s="1"/>
      <c r="TWV18" s="1"/>
      <c r="TWW18" s="1"/>
      <c r="TWX18" s="1"/>
      <c r="TWY18" s="1"/>
      <c r="TWZ18" s="1"/>
      <c r="TXA18" s="1"/>
      <c r="TXB18" s="1"/>
      <c r="TXC18" s="1"/>
      <c r="TXD18" s="1"/>
      <c r="TXE18" s="1"/>
      <c r="TXF18" s="1"/>
      <c r="TXG18" s="1"/>
      <c r="TXH18" s="1"/>
      <c r="TXI18" s="1"/>
      <c r="TXJ18" s="1"/>
      <c r="TXK18" s="1"/>
      <c r="TXL18" s="1"/>
      <c r="TXM18" s="1"/>
      <c r="TXN18" s="1"/>
      <c r="TXO18" s="1"/>
      <c r="TXP18" s="1"/>
      <c r="TXQ18" s="1"/>
      <c r="TXR18" s="1"/>
      <c r="TXS18" s="1"/>
      <c r="TXT18" s="1"/>
      <c r="TXU18" s="1"/>
      <c r="TXV18" s="1"/>
      <c r="TXW18" s="1"/>
      <c r="TXX18" s="1"/>
      <c r="TXY18" s="1"/>
      <c r="TXZ18" s="1"/>
      <c r="TYA18" s="1"/>
      <c r="TYB18" s="1"/>
      <c r="TYC18" s="1"/>
      <c r="TYD18" s="1"/>
      <c r="TYE18" s="1"/>
      <c r="TYF18" s="1"/>
      <c r="TYG18" s="1"/>
      <c r="TYH18" s="1"/>
      <c r="TYI18" s="1"/>
      <c r="TYJ18" s="1"/>
      <c r="TYK18" s="1"/>
      <c r="TYL18" s="1"/>
      <c r="TYM18" s="1"/>
      <c r="TYN18" s="1"/>
      <c r="TYO18" s="1"/>
      <c r="TYP18" s="1"/>
      <c r="TYQ18" s="1"/>
      <c r="TYR18" s="1"/>
      <c r="TYS18" s="1"/>
      <c r="TYT18" s="1"/>
      <c r="TYU18" s="1"/>
      <c r="TYV18" s="1"/>
      <c r="TYW18" s="1"/>
      <c r="TYX18" s="1"/>
      <c r="TYY18" s="1"/>
      <c r="TYZ18" s="1"/>
      <c r="TZA18" s="1"/>
      <c r="TZB18" s="1"/>
      <c r="TZC18" s="1"/>
      <c r="TZD18" s="1"/>
      <c r="TZE18" s="1"/>
      <c r="TZF18" s="1"/>
      <c r="TZG18" s="1"/>
      <c r="TZH18" s="1"/>
      <c r="TZI18" s="1"/>
      <c r="TZJ18" s="1"/>
      <c r="TZK18" s="1"/>
      <c r="TZL18" s="1"/>
      <c r="TZM18" s="1"/>
      <c r="TZN18" s="1"/>
      <c r="TZO18" s="1"/>
      <c r="TZP18" s="1"/>
      <c r="TZQ18" s="1"/>
      <c r="TZR18" s="1"/>
      <c r="TZS18" s="1"/>
      <c r="TZT18" s="1"/>
      <c r="TZU18" s="1"/>
      <c r="TZV18" s="1"/>
      <c r="TZW18" s="1"/>
      <c r="TZX18" s="1"/>
      <c r="TZY18" s="1"/>
      <c r="TZZ18" s="1"/>
      <c r="UAA18" s="1"/>
      <c r="UAB18" s="1"/>
      <c r="UAC18" s="1"/>
      <c r="UAD18" s="1"/>
      <c r="UAE18" s="1"/>
      <c r="UAF18" s="1"/>
      <c r="UAG18" s="1"/>
      <c r="UAH18" s="1"/>
      <c r="UAI18" s="1"/>
      <c r="UAJ18" s="1"/>
      <c r="UAK18" s="1"/>
      <c r="UAL18" s="1"/>
      <c r="UAM18" s="1"/>
      <c r="UAN18" s="1"/>
      <c r="UAO18" s="1"/>
      <c r="UAP18" s="1"/>
      <c r="UAQ18" s="1"/>
      <c r="UAR18" s="1"/>
      <c r="UAS18" s="1"/>
      <c r="UAT18" s="1"/>
      <c r="UAU18" s="1"/>
      <c r="UAV18" s="1"/>
      <c r="UAW18" s="1"/>
      <c r="UAX18" s="1"/>
      <c r="UAY18" s="1"/>
      <c r="UAZ18" s="1"/>
      <c r="UBA18" s="1"/>
      <c r="UBB18" s="1"/>
      <c r="UBC18" s="1"/>
      <c r="UBD18" s="1"/>
      <c r="UBE18" s="1"/>
      <c r="UBF18" s="1"/>
      <c r="UBG18" s="1"/>
      <c r="UBH18" s="1"/>
      <c r="UBI18" s="1"/>
      <c r="UBJ18" s="1"/>
      <c r="UBK18" s="1"/>
      <c r="UBL18" s="1"/>
      <c r="UBM18" s="1"/>
      <c r="UBN18" s="1"/>
      <c r="UBO18" s="1"/>
      <c r="UBP18" s="1"/>
      <c r="UBQ18" s="1"/>
      <c r="UBR18" s="1"/>
      <c r="UBS18" s="1"/>
      <c r="UBT18" s="1"/>
      <c r="UBU18" s="1"/>
      <c r="UBV18" s="1"/>
      <c r="UBW18" s="1"/>
      <c r="UBX18" s="1"/>
      <c r="UBY18" s="1"/>
      <c r="UBZ18" s="1"/>
      <c r="UCA18" s="1"/>
      <c r="UCB18" s="1"/>
      <c r="UCC18" s="1"/>
      <c r="UCD18" s="1"/>
      <c r="UCE18" s="1"/>
      <c r="UCF18" s="1"/>
      <c r="UCG18" s="1"/>
      <c r="UCH18" s="1"/>
      <c r="UCI18" s="1"/>
      <c r="UCJ18" s="1"/>
      <c r="UCK18" s="1"/>
      <c r="UCL18" s="1"/>
      <c r="UCM18" s="1"/>
      <c r="UCN18" s="1"/>
      <c r="UCO18" s="1"/>
      <c r="UCP18" s="1"/>
      <c r="UCQ18" s="1"/>
      <c r="UCR18" s="1"/>
      <c r="UCS18" s="1"/>
      <c r="UCT18" s="1"/>
      <c r="UCU18" s="1"/>
      <c r="UCV18" s="1"/>
      <c r="UCW18" s="1"/>
      <c r="UCX18" s="1"/>
      <c r="UCY18" s="1"/>
      <c r="UCZ18" s="1"/>
      <c r="UDA18" s="1"/>
      <c r="UDB18" s="1"/>
      <c r="UDC18" s="1"/>
      <c r="UDD18" s="1"/>
      <c r="UDE18" s="1"/>
      <c r="UDF18" s="1"/>
      <c r="UDG18" s="1"/>
      <c r="UDH18" s="1"/>
      <c r="UDI18" s="1"/>
      <c r="UDJ18" s="1"/>
      <c r="UDK18" s="1"/>
      <c r="UDL18" s="1"/>
      <c r="UDM18" s="1"/>
      <c r="UDN18" s="1"/>
      <c r="UDO18" s="1"/>
      <c r="UDP18" s="1"/>
      <c r="UDQ18" s="1"/>
      <c r="UDR18" s="1"/>
      <c r="UDS18" s="1"/>
      <c r="UDT18" s="1"/>
      <c r="UDU18" s="1"/>
      <c r="UDV18" s="1"/>
      <c r="UDW18" s="1"/>
      <c r="UDX18" s="1"/>
      <c r="UDY18" s="1"/>
      <c r="UDZ18" s="1"/>
      <c r="UEA18" s="1"/>
      <c r="UEB18" s="1"/>
      <c r="UEC18" s="1"/>
      <c r="UED18" s="1"/>
      <c r="UEE18" s="1"/>
      <c r="UEF18" s="1"/>
      <c r="UEG18" s="1"/>
      <c r="UEH18" s="1"/>
      <c r="UEI18" s="1"/>
      <c r="UEJ18" s="1"/>
      <c r="UEK18" s="1"/>
      <c r="UEL18" s="1"/>
      <c r="UEM18" s="1"/>
      <c r="UEN18" s="1"/>
      <c r="UEO18" s="1"/>
      <c r="UEP18" s="1"/>
      <c r="UEQ18" s="1"/>
      <c r="UER18" s="1"/>
      <c r="UES18" s="1"/>
      <c r="UET18" s="1"/>
      <c r="UEU18" s="1"/>
      <c r="UEV18" s="1"/>
      <c r="UEW18" s="1"/>
      <c r="UEX18" s="1"/>
      <c r="UEY18" s="1"/>
      <c r="UEZ18" s="1"/>
      <c r="UFA18" s="1"/>
      <c r="UFB18" s="1"/>
      <c r="UFC18" s="1"/>
      <c r="UFD18" s="1"/>
      <c r="UFE18" s="1"/>
      <c r="UFF18" s="1"/>
      <c r="UFG18" s="1"/>
      <c r="UFH18" s="1"/>
      <c r="UFI18" s="1"/>
      <c r="UFJ18" s="1"/>
      <c r="UFK18" s="1"/>
      <c r="UFL18" s="1"/>
      <c r="UFM18" s="1"/>
      <c r="UFN18" s="1"/>
      <c r="UFO18" s="1"/>
      <c r="UFP18" s="1"/>
      <c r="UFQ18" s="1"/>
      <c r="UFR18" s="1"/>
      <c r="UFS18" s="1"/>
      <c r="UFT18" s="1"/>
      <c r="UFU18" s="1"/>
      <c r="UFV18" s="1"/>
      <c r="UFW18" s="1"/>
      <c r="UFX18" s="1"/>
      <c r="UFY18" s="1"/>
      <c r="UFZ18" s="1"/>
      <c r="UGA18" s="1"/>
      <c r="UGB18" s="1"/>
      <c r="UGC18" s="1"/>
      <c r="UGD18" s="1"/>
      <c r="UGE18" s="1"/>
      <c r="UGF18" s="1"/>
      <c r="UGG18" s="1"/>
      <c r="UGH18" s="1"/>
      <c r="UGI18" s="1"/>
      <c r="UGJ18" s="1"/>
      <c r="UGK18" s="1"/>
      <c r="UGL18" s="1"/>
      <c r="UGM18" s="1"/>
      <c r="UGN18" s="1"/>
      <c r="UGO18" s="1"/>
      <c r="UGP18" s="1"/>
      <c r="UGQ18" s="1"/>
      <c r="UGR18" s="1"/>
      <c r="UGS18" s="1"/>
      <c r="UGT18" s="1"/>
      <c r="UGU18" s="1"/>
      <c r="UGV18" s="1"/>
      <c r="UGW18" s="1"/>
      <c r="UGX18" s="1"/>
      <c r="UGY18" s="1"/>
      <c r="UGZ18" s="1"/>
      <c r="UHA18" s="1"/>
      <c r="UHB18" s="1"/>
      <c r="UHC18" s="1"/>
      <c r="UHD18" s="1"/>
      <c r="UHE18" s="1"/>
      <c r="UHF18" s="1"/>
      <c r="UHG18" s="1"/>
      <c r="UHH18" s="1"/>
      <c r="UHI18" s="1"/>
      <c r="UHJ18" s="1"/>
      <c r="UHK18" s="1"/>
      <c r="UHL18" s="1"/>
      <c r="UHM18" s="1"/>
      <c r="UHN18" s="1"/>
      <c r="UHO18" s="1"/>
      <c r="UHP18" s="1"/>
      <c r="UHQ18" s="1"/>
      <c r="UHR18" s="1"/>
      <c r="UHS18" s="1"/>
      <c r="UHT18" s="1"/>
      <c r="UHU18" s="1"/>
      <c r="UHV18" s="1"/>
      <c r="UHW18" s="1"/>
      <c r="UHX18" s="1"/>
      <c r="UHY18" s="1"/>
      <c r="UHZ18" s="1"/>
      <c r="UIA18" s="1"/>
      <c r="UIB18" s="1"/>
      <c r="UIC18" s="1"/>
      <c r="UID18" s="1"/>
      <c r="UIE18" s="1"/>
      <c r="UIF18" s="1"/>
      <c r="UIG18" s="1"/>
      <c r="UIH18" s="1"/>
      <c r="UII18" s="1"/>
      <c r="UIJ18" s="1"/>
      <c r="UIK18" s="1"/>
      <c r="UIL18" s="1"/>
      <c r="UIM18" s="1"/>
      <c r="UIN18" s="1"/>
      <c r="UIO18" s="1"/>
      <c r="UIP18" s="1"/>
      <c r="UIQ18" s="1"/>
      <c r="UIR18" s="1"/>
      <c r="UIS18" s="1"/>
      <c r="UIT18" s="1"/>
      <c r="UIU18" s="1"/>
      <c r="UIV18" s="1"/>
      <c r="UIW18" s="1"/>
      <c r="UIX18" s="1"/>
      <c r="UIY18" s="1"/>
      <c r="UIZ18" s="1"/>
      <c r="UJA18" s="1"/>
      <c r="UJB18" s="1"/>
      <c r="UJC18" s="1"/>
      <c r="UJD18" s="1"/>
      <c r="UJE18" s="1"/>
      <c r="UJF18" s="1"/>
      <c r="UJG18" s="1"/>
      <c r="UJH18" s="1"/>
      <c r="UJI18" s="1"/>
      <c r="UJJ18" s="1"/>
      <c r="UJK18" s="1"/>
      <c r="UJL18" s="1"/>
      <c r="UJM18" s="1"/>
      <c r="UJN18" s="1"/>
      <c r="UJO18" s="1"/>
      <c r="UJP18" s="1"/>
      <c r="UJQ18" s="1"/>
      <c r="UJR18" s="1"/>
      <c r="UJS18" s="1"/>
      <c r="UJT18" s="1"/>
      <c r="UJU18" s="1"/>
      <c r="UJV18" s="1"/>
      <c r="UJW18" s="1"/>
      <c r="UJX18" s="1"/>
      <c r="UJY18" s="1"/>
      <c r="UJZ18" s="1"/>
      <c r="UKA18" s="1"/>
      <c r="UKB18" s="1"/>
      <c r="UKC18" s="1"/>
      <c r="UKD18" s="1"/>
      <c r="UKE18" s="1"/>
      <c r="UKF18" s="1"/>
      <c r="UKG18" s="1"/>
      <c r="UKH18" s="1"/>
      <c r="UKI18" s="1"/>
      <c r="UKJ18" s="1"/>
      <c r="UKK18" s="1"/>
      <c r="UKL18" s="1"/>
      <c r="UKM18" s="1"/>
      <c r="UKN18" s="1"/>
      <c r="UKO18" s="1"/>
      <c r="UKP18" s="1"/>
      <c r="UKQ18" s="1"/>
      <c r="UKR18" s="1"/>
      <c r="UKS18" s="1"/>
      <c r="UKT18" s="1"/>
      <c r="UKU18" s="1"/>
      <c r="UKV18" s="1"/>
      <c r="UKW18" s="1"/>
      <c r="UKX18" s="1"/>
      <c r="UKY18" s="1"/>
      <c r="UKZ18" s="1"/>
      <c r="ULA18" s="1"/>
      <c r="ULB18" s="1"/>
      <c r="ULC18" s="1"/>
      <c r="ULD18" s="1"/>
      <c r="ULE18" s="1"/>
      <c r="ULF18" s="1"/>
      <c r="ULG18" s="1"/>
      <c r="ULH18" s="1"/>
      <c r="ULI18" s="1"/>
      <c r="ULJ18" s="1"/>
      <c r="ULK18" s="1"/>
      <c r="ULL18" s="1"/>
      <c r="ULM18" s="1"/>
      <c r="ULN18" s="1"/>
      <c r="ULO18" s="1"/>
      <c r="ULP18" s="1"/>
      <c r="ULQ18" s="1"/>
      <c r="ULR18" s="1"/>
      <c r="ULS18" s="1"/>
      <c r="ULT18" s="1"/>
      <c r="ULU18" s="1"/>
      <c r="ULV18" s="1"/>
      <c r="ULW18" s="1"/>
      <c r="ULX18" s="1"/>
      <c r="ULY18" s="1"/>
      <c r="ULZ18" s="1"/>
      <c r="UMA18" s="1"/>
      <c r="UMB18" s="1"/>
      <c r="UMC18" s="1"/>
      <c r="UMD18" s="1"/>
      <c r="UME18" s="1"/>
      <c r="UMF18" s="1"/>
      <c r="UMG18" s="1"/>
      <c r="UMH18" s="1"/>
      <c r="UMI18" s="1"/>
      <c r="UMJ18" s="1"/>
      <c r="UMK18" s="1"/>
      <c r="UML18" s="1"/>
      <c r="UMM18" s="1"/>
      <c r="UMN18" s="1"/>
      <c r="UMO18" s="1"/>
      <c r="UMP18" s="1"/>
      <c r="UMQ18" s="1"/>
      <c r="UMR18" s="1"/>
      <c r="UMS18" s="1"/>
      <c r="UMT18" s="1"/>
      <c r="UMU18" s="1"/>
      <c r="UMV18" s="1"/>
      <c r="UMW18" s="1"/>
      <c r="UMX18" s="1"/>
      <c r="UMY18" s="1"/>
      <c r="UMZ18" s="1"/>
      <c r="UNA18" s="1"/>
      <c r="UNB18" s="1"/>
      <c r="UNC18" s="1"/>
      <c r="UND18" s="1"/>
      <c r="UNE18" s="1"/>
      <c r="UNF18" s="1"/>
      <c r="UNG18" s="1"/>
      <c r="UNH18" s="1"/>
      <c r="UNI18" s="1"/>
      <c r="UNJ18" s="1"/>
      <c r="UNK18" s="1"/>
      <c r="UNL18" s="1"/>
      <c r="UNM18" s="1"/>
      <c r="UNN18" s="1"/>
      <c r="UNO18" s="1"/>
      <c r="UNP18" s="1"/>
      <c r="UNQ18" s="1"/>
      <c r="UNR18" s="1"/>
      <c r="UNS18" s="1"/>
      <c r="UNT18" s="1"/>
      <c r="UNU18" s="1"/>
      <c r="UNV18" s="1"/>
      <c r="UNW18" s="1"/>
      <c r="UNX18" s="1"/>
      <c r="UNY18" s="1"/>
      <c r="UNZ18" s="1"/>
      <c r="UOA18" s="1"/>
      <c r="UOB18" s="1"/>
      <c r="UOC18" s="1"/>
      <c r="UOD18" s="1"/>
      <c r="UOE18" s="1"/>
      <c r="UOF18" s="1"/>
      <c r="UOG18" s="1"/>
      <c r="UOH18" s="1"/>
      <c r="UOI18" s="1"/>
      <c r="UOJ18" s="1"/>
      <c r="UOK18" s="1"/>
      <c r="UOL18" s="1"/>
      <c r="UOM18" s="1"/>
      <c r="UON18" s="1"/>
      <c r="UOO18" s="1"/>
      <c r="UOP18" s="1"/>
      <c r="UOQ18" s="1"/>
      <c r="UOR18" s="1"/>
      <c r="UOS18" s="1"/>
      <c r="UOT18" s="1"/>
      <c r="UOU18" s="1"/>
      <c r="UOV18" s="1"/>
      <c r="UOW18" s="1"/>
      <c r="UOX18" s="1"/>
      <c r="UOY18" s="1"/>
      <c r="UOZ18" s="1"/>
      <c r="UPA18" s="1"/>
      <c r="UPB18" s="1"/>
      <c r="UPC18" s="1"/>
      <c r="UPD18" s="1"/>
      <c r="UPE18" s="1"/>
      <c r="UPF18" s="1"/>
      <c r="UPG18" s="1"/>
      <c r="UPH18" s="1"/>
      <c r="UPI18" s="1"/>
      <c r="UPJ18" s="1"/>
      <c r="UPK18" s="1"/>
      <c r="UPL18" s="1"/>
      <c r="UPM18" s="1"/>
      <c r="UPN18" s="1"/>
      <c r="UPO18" s="1"/>
      <c r="UPP18" s="1"/>
      <c r="UPQ18" s="1"/>
      <c r="UPR18" s="1"/>
      <c r="UPS18" s="1"/>
      <c r="UPT18" s="1"/>
      <c r="UPU18" s="1"/>
      <c r="UPV18" s="1"/>
      <c r="UPW18" s="1"/>
      <c r="UPX18" s="1"/>
      <c r="UPY18" s="1"/>
      <c r="UPZ18" s="1"/>
      <c r="UQA18" s="1"/>
      <c r="UQB18" s="1"/>
      <c r="UQC18" s="1"/>
      <c r="UQD18" s="1"/>
      <c r="UQE18" s="1"/>
      <c r="UQF18" s="1"/>
      <c r="UQG18" s="1"/>
      <c r="UQH18" s="1"/>
      <c r="UQI18" s="1"/>
      <c r="UQJ18" s="1"/>
      <c r="UQK18" s="1"/>
      <c r="UQL18" s="1"/>
      <c r="UQM18" s="1"/>
      <c r="UQN18" s="1"/>
      <c r="UQO18" s="1"/>
      <c r="UQP18" s="1"/>
      <c r="UQQ18" s="1"/>
      <c r="UQR18" s="1"/>
      <c r="UQS18" s="1"/>
      <c r="UQT18" s="1"/>
      <c r="UQU18" s="1"/>
      <c r="UQV18" s="1"/>
      <c r="UQW18" s="1"/>
      <c r="UQX18" s="1"/>
      <c r="UQY18" s="1"/>
      <c r="UQZ18" s="1"/>
      <c r="URA18" s="1"/>
      <c r="URB18" s="1"/>
      <c r="URC18" s="1"/>
      <c r="URD18" s="1"/>
      <c r="URE18" s="1"/>
      <c r="URF18" s="1"/>
      <c r="URG18" s="1"/>
      <c r="URH18" s="1"/>
      <c r="URI18" s="1"/>
      <c r="URJ18" s="1"/>
      <c r="URK18" s="1"/>
      <c r="URL18" s="1"/>
      <c r="URM18" s="1"/>
      <c r="URN18" s="1"/>
      <c r="URO18" s="1"/>
      <c r="URP18" s="1"/>
      <c r="URQ18" s="1"/>
      <c r="URR18" s="1"/>
      <c r="URS18" s="1"/>
      <c r="URT18" s="1"/>
      <c r="URU18" s="1"/>
      <c r="URV18" s="1"/>
      <c r="URW18" s="1"/>
      <c r="URX18" s="1"/>
      <c r="URY18" s="1"/>
      <c r="URZ18" s="1"/>
      <c r="USA18" s="1"/>
      <c r="USB18" s="1"/>
      <c r="USC18" s="1"/>
      <c r="USD18" s="1"/>
      <c r="USE18" s="1"/>
      <c r="USF18" s="1"/>
      <c r="USG18" s="1"/>
      <c r="USH18" s="1"/>
      <c r="USI18" s="1"/>
      <c r="USJ18" s="1"/>
      <c r="USK18" s="1"/>
      <c r="USL18" s="1"/>
      <c r="USM18" s="1"/>
      <c r="USN18" s="1"/>
      <c r="USO18" s="1"/>
      <c r="USP18" s="1"/>
      <c r="USQ18" s="1"/>
      <c r="USR18" s="1"/>
      <c r="USS18" s="1"/>
      <c r="UST18" s="1"/>
      <c r="USU18" s="1"/>
      <c r="USV18" s="1"/>
      <c r="USW18" s="1"/>
      <c r="USX18" s="1"/>
      <c r="USY18" s="1"/>
      <c r="USZ18" s="1"/>
      <c r="UTA18" s="1"/>
      <c r="UTB18" s="1"/>
      <c r="UTC18" s="1"/>
      <c r="UTD18" s="1"/>
      <c r="UTE18" s="1"/>
      <c r="UTF18" s="1"/>
      <c r="UTG18" s="1"/>
      <c r="UTH18" s="1"/>
      <c r="UTI18" s="1"/>
      <c r="UTJ18" s="1"/>
      <c r="UTK18" s="1"/>
      <c r="UTL18" s="1"/>
      <c r="UTM18" s="1"/>
      <c r="UTN18" s="1"/>
      <c r="UTO18" s="1"/>
      <c r="UTP18" s="1"/>
      <c r="UTQ18" s="1"/>
      <c r="UTR18" s="1"/>
      <c r="UTS18" s="1"/>
      <c r="UTT18" s="1"/>
      <c r="UTU18" s="1"/>
      <c r="UTV18" s="1"/>
      <c r="UTW18" s="1"/>
      <c r="UTX18" s="1"/>
      <c r="UTY18" s="1"/>
      <c r="UTZ18" s="1"/>
      <c r="UUA18" s="1"/>
      <c r="UUB18" s="1"/>
      <c r="UUC18" s="1"/>
      <c r="UUD18" s="1"/>
      <c r="UUE18" s="1"/>
      <c r="UUF18" s="1"/>
      <c r="UUG18" s="1"/>
      <c r="UUH18" s="1"/>
      <c r="UUI18" s="1"/>
      <c r="UUJ18" s="1"/>
      <c r="UUK18" s="1"/>
      <c r="UUL18" s="1"/>
      <c r="UUM18" s="1"/>
      <c r="UUN18" s="1"/>
      <c r="UUO18" s="1"/>
      <c r="UUP18" s="1"/>
      <c r="UUQ18" s="1"/>
      <c r="UUR18" s="1"/>
      <c r="UUS18" s="1"/>
      <c r="UUT18" s="1"/>
      <c r="UUU18" s="1"/>
      <c r="UUV18" s="1"/>
      <c r="UUW18" s="1"/>
      <c r="UUX18" s="1"/>
      <c r="UUY18" s="1"/>
      <c r="UUZ18" s="1"/>
      <c r="UVA18" s="1"/>
      <c r="UVB18" s="1"/>
      <c r="UVC18" s="1"/>
      <c r="UVD18" s="1"/>
      <c r="UVE18" s="1"/>
      <c r="UVF18" s="1"/>
      <c r="UVG18" s="1"/>
      <c r="UVH18" s="1"/>
      <c r="UVI18" s="1"/>
      <c r="UVJ18" s="1"/>
      <c r="UVK18" s="1"/>
      <c r="UVL18" s="1"/>
      <c r="UVM18" s="1"/>
      <c r="UVN18" s="1"/>
      <c r="UVO18" s="1"/>
      <c r="UVP18" s="1"/>
      <c r="UVQ18" s="1"/>
      <c r="UVR18" s="1"/>
      <c r="UVS18" s="1"/>
      <c r="UVT18" s="1"/>
      <c r="UVU18" s="1"/>
      <c r="UVV18" s="1"/>
      <c r="UVW18" s="1"/>
      <c r="UVX18" s="1"/>
      <c r="UVY18" s="1"/>
      <c r="UVZ18" s="1"/>
      <c r="UWA18" s="1"/>
      <c r="UWB18" s="1"/>
      <c r="UWC18" s="1"/>
      <c r="UWD18" s="1"/>
      <c r="UWE18" s="1"/>
      <c r="UWF18" s="1"/>
      <c r="UWG18" s="1"/>
      <c r="UWH18" s="1"/>
      <c r="UWI18" s="1"/>
      <c r="UWJ18" s="1"/>
      <c r="UWK18" s="1"/>
      <c r="UWL18" s="1"/>
      <c r="UWM18" s="1"/>
      <c r="UWN18" s="1"/>
      <c r="UWO18" s="1"/>
      <c r="UWP18" s="1"/>
      <c r="UWQ18" s="1"/>
      <c r="UWR18" s="1"/>
      <c r="UWS18" s="1"/>
      <c r="UWT18" s="1"/>
      <c r="UWU18" s="1"/>
      <c r="UWV18" s="1"/>
      <c r="UWW18" s="1"/>
      <c r="UWX18" s="1"/>
      <c r="UWY18" s="1"/>
      <c r="UWZ18" s="1"/>
      <c r="UXA18" s="1"/>
      <c r="UXB18" s="1"/>
      <c r="UXC18" s="1"/>
      <c r="UXD18" s="1"/>
      <c r="UXE18" s="1"/>
      <c r="UXF18" s="1"/>
      <c r="UXG18" s="1"/>
      <c r="UXH18" s="1"/>
      <c r="UXI18" s="1"/>
      <c r="UXJ18" s="1"/>
      <c r="UXK18" s="1"/>
      <c r="UXL18" s="1"/>
      <c r="UXM18" s="1"/>
      <c r="UXN18" s="1"/>
      <c r="UXO18" s="1"/>
      <c r="UXP18" s="1"/>
      <c r="UXQ18" s="1"/>
      <c r="UXR18" s="1"/>
      <c r="UXS18" s="1"/>
      <c r="UXT18" s="1"/>
      <c r="UXU18" s="1"/>
      <c r="UXV18" s="1"/>
      <c r="UXW18" s="1"/>
      <c r="UXX18" s="1"/>
      <c r="UXY18" s="1"/>
      <c r="UXZ18" s="1"/>
      <c r="UYA18" s="1"/>
      <c r="UYB18" s="1"/>
      <c r="UYC18" s="1"/>
      <c r="UYD18" s="1"/>
      <c r="UYE18" s="1"/>
      <c r="UYF18" s="1"/>
      <c r="UYG18" s="1"/>
      <c r="UYH18" s="1"/>
      <c r="UYI18" s="1"/>
      <c r="UYJ18" s="1"/>
      <c r="UYK18" s="1"/>
      <c r="UYL18" s="1"/>
      <c r="UYM18" s="1"/>
      <c r="UYN18" s="1"/>
      <c r="UYO18" s="1"/>
      <c r="UYP18" s="1"/>
      <c r="UYQ18" s="1"/>
      <c r="UYR18" s="1"/>
      <c r="UYS18" s="1"/>
      <c r="UYT18" s="1"/>
      <c r="UYU18" s="1"/>
      <c r="UYV18" s="1"/>
      <c r="UYW18" s="1"/>
      <c r="UYX18" s="1"/>
      <c r="UYY18" s="1"/>
      <c r="UYZ18" s="1"/>
      <c r="UZA18" s="1"/>
      <c r="UZB18" s="1"/>
      <c r="UZC18" s="1"/>
      <c r="UZD18" s="1"/>
      <c r="UZE18" s="1"/>
      <c r="UZF18" s="1"/>
      <c r="UZG18" s="1"/>
      <c r="UZH18" s="1"/>
      <c r="UZI18" s="1"/>
      <c r="UZJ18" s="1"/>
      <c r="UZK18" s="1"/>
      <c r="UZL18" s="1"/>
      <c r="UZM18" s="1"/>
      <c r="UZN18" s="1"/>
      <c r="UZO18" s="1"/>
      <c r="UZP18" s="1"/>
      <c r="UZQ18" s="1"/>
      <c r="UZR18" s="1"/>
      <c r="UZS18" s="1"/>
      <c r="UZT18" s="1"/>
      <c r="UZU18" s="1"/>
      <c r="UZV18" s="1"/>
      <c r="UZW18" s="1"/>
      <c r="UZX18" s="1"/>
      <c r="UZY18" s="1"/>
      <c r="UZZ18" s="1"/>
      <c r="VAA18" s="1"/>
      <c r="VAB18" s="1"/>
      <c r="VAC18" s="1"/>
      <c r="VAD18" s="1"/>
      <c r="VAE18" s="1"/>
      <c r="VAF18" s="1"/>
      <c r="VAG18" s="1"/>
      <c r="VAH18" s="1"/>
      <c r="VAI18" s="1"/>
      <c r="VAJ18" s="1"/>
      <c r="VAK18" s="1"/>
      <c r="VAL18" s="1"/>
      <c r="VAM18" s="1"/>
      <c r="VAN18" s="1"/>
      <c r="VAO18" s="1"/>
      <c r="VAP18" s="1"/>
      <c r="VAQ18" s="1"/>
      <c r="VAR18" s="1"/>
      <c r="VAS18" s="1"/>
      <c r="VAT18" s="1"/>
      <c r="VAU18" s="1"/>
      <c r="VAV18" s="1"/>
      <c r="VAW18" s="1"/>
      <c r="VAX18" s="1"/>
      <c r="VAY18" s="1"/>
      <c r="VAZ18" s="1"/>
      <c r="VBA18" s="1"/>
      <c r="VBB18" s="1"/>
      <c r="VBC18" s="1"/>
      <c r="VBD18" s="1"/>
      <c r="VBE18" s="1"/>
      <c r="VBF18" s="1"/>
      <c r="VBG18" s="1"/>
      <c r="VBH18" s="1"/>
      <c r="VBI18" s="1"/>
      <c r="VBJ18" s="1"/>
      <c r="VBK18" s="1"/>
      <c r="VBL18" s="1"/>
      <c r="VBM18" s="1"/>
      <c r="VBN18" s="1"/>
      <c r="VBO18" s="1"/>
      <c r="VBP18" s="1"/>
      <c r="VBQ18" s="1"/>
      <c r="VBR18" s="1"/>
      <c r="VBS18" s="1"/>
      <c r="VBT18" s="1"/>
      <c r="VBU18" s="1"/>
      <c r="VBV18" s="1"/>
      <c r="VBW18" s="1"/>
      <c r="VBX18" s="1"/>
      <c r="VBY18" s="1"/>
      <c r="VBZ18" s="1"/>
      <c r="VCA18" s="1"/>
      <c r="VCB18" s="1"/>
      <c r="VCC18" s="1"/>
      <c r="VCD18" s="1"/>
      <c r="VCE18" s="1"/>
      <c r="VCF18" s="1"/>
      <c r="VCG18" s="1"/>
      <c r="VCH18" s="1"/>
      <c r="VCI18" s="1"/>
      <c r="VCJ18" s="1"/>
      <c r="VCK18" s="1"/>
      <c r="VCL18" s="1"/>
      <c r="VCM18" s="1"/>
      <c r="VCN18" s="1"/>
      <c r="VCO18" s="1"/>
      <c r="VCP18" s="1"/>
      <c r="VCQ18" s="1"/>
      <c r="VCR18" s="1"/>
      <c r="VCS18" s="1"/>
      <c r="VCT18" s="1"/>
      <c r="VCU18" s="1"/>
      <c r="VCV18" s="1"/>
      <c r="VCW18" s="1"/>
      <c r="VCX18" s="1"/>
      <c r="VCY18" s="1"/>
      <c r="VCZ18" s="1"/>
      <c r="VDA18" s="1"/>
      <c r="VDB18" s="1"/>
      <c r="VDC18" s="1"/>
      <c r="VDD18" s="1"/>
      <c r="VDE18" s="1"/>
      <c r="VDF18" s="1"/>
      <c r="VDG18" s="1"/>
      <c r="VDH18" s="1"/>
      <c r="VDI18" s="1"/>
      <c r="VDJ18" s="1"/>
      <c r="VDK18" s="1"/>
      <c r="VDL18" s="1"/>
      <c r="VDM18" s="1"/>
      <c r="VDN18" s="1"/>
      <c r="VDO18" s="1"/>
      <c r="VDP18" s="1"/>
      <c r="VDQ18" s="1"/>
      <c r="VDR18" s="1"/>
      <c r="VDS18" s="1"/>
      <c r="VDT18" s="1"/>
      <c r="VDU18" s="1"/>
      <c r="VDV18" s="1"/>
      <c r="VDW18" s="1"/>
      <c r="VDX18" s="1"/>
      <c r="VDY18" s="1"/>
      <c r="VDZ18" s="1"/>
      <c r="VEA18" s="1"/>
      <c r="VEB18" s="1"/>
      <c r="VEC18" s="1"/>
      <c r="VED18" s="1"/>
      <c r="VEE18" s="1"/>
      <c r="VEF18" s="1"/>
      <c r="VEG18" s="1"/>
      <c r="VEH18" s="1"/>
      <c r="VEI18" s="1"/>
      <c r="VEJ18" s="1"/>
      <c r="VEK18" s="1"/>
      <c r="VEL18" s="1"/>
      <c r="VEM18" s="1"/>
      <c r="VEN18" s="1"/>
      <c r="VEO18" s="1"/>
      <c r="VEP18" s="1"/>
      <c r="VEQ18" s="1"/>
      <c r="VER18" s="1"/>
      <c r="VES18" s="1"/>
      <c r="VET18" s="1"/>
      <c r="VEU18" s="1"/>
      <c r="VEV18" s="1"/>
      <c r="VEW18" s="1"/>
      <c r="VEX18" s="1"/>
      <c r="VEY18" s="1"/>
      <c r="VEZ18" s="1"/>
      <c r="VFA18" s="1"/>
      <c r="VFB18" s="1"/>
      <c r="VFC18" s="1"/>
      <c r="VFD18" s="1"/>
      <c r="VFE18" s="1"/>
      <c r="VFF18" s="1"/>
      <c r="VFG18" s="1"/>
      <c r="VFH18" s="1"/>
      <c r="VFI18" s="1"/>
      <c r="VFJ18" s="1"/>
      <c r="VFK18" s="1"/>
      <c r="VFL18" s="1"/>
      <c r="VFM18" s="1"/>
      <c r="VFN18" s="1"/>
      <c r="VFO18" s="1"/>
      <c r="VFP18" s="1"/>
      <c r="VFQ18" s="1"/>
      <c r="VFR18" s="1"/>
      <c r="VFS18" s="1"/>
      <c r="VFT18" s="1"/>
      <c r="VFU18" s="1"/>
      <c r="VFV18" s="1"/>
      <c r="VFW18" s="1"/>
      <c r="VFX18" s="1"/>
      <c r="VFY18" s="1"/>
      <c r="VFZ18" s="1"/>
      <c r="VGA18" s="1"/>
      <c r="VGB18" s="1"/>
      <c r="VGC18" s="1"/>
      <c r="VGD18" s="1"/>
      <c r="VGE18" s="1"/>
      <c r="VGF18" s="1"/>
      <c r="VGG18" s="1"/>
      <c r="VGH18" s="1"/>
      <c r="VGI18" s="1"/>
      <c r="VGJ18" s="1"/>
      <c r="VGK18" s="1"/>
      <c r="VGL18" s="1"/>
      <c r="VGM18" s="1"/>
      <c r="VGN18" s="1"/>
      <c r="VGO18" s="1"/>
      <c r="VGP18" s="1"/>
      <c r="VGQ18" s="1"/>
      <c r="VGR18" s="1"/>
      <c r="VGS18" s="1"/>
      <c r="VGT18" s="1"/>
      <c r="VGU18" s="1"/>
      <c r="VGV18" s="1"/>
      <c r="VGW18" s="1"/>
      <c r="VGX18" s="1"/>
      <c r="VGY18" s="1"/>
      <c r="VGZ18" s="1"/>
      <c r="VHA18" s="1"/>
      <c r="VHB18" s="1"/>
      <c r="VHC18" s="1"/>
      <c r="VHD18" s="1"/>
      <c r="VHE18" s="1"/>
      <c r="VHF18" s="1"/>
      <c r="VHG18" s="1"/>
      <c r="VHH18" s="1"/>
      <c r="VHI18" s="1"/>
      <c r="VHJ18" s="1"/>
      <c r="VHK18" s="1"/>
      <c r="VHL18" s="1"/>
      <c r="VHM18" s="1"/>
      <c r="VHN18" s="1"/>
      <c r="VHO18" s="1"/>
      <c r="VHP18" s="1"/>
      <c r="VHQ18" s="1"/>
      <c r="VHR18" s="1"/>
      <c r="VHS18" s="1"/>
      <c r="VHT18" s="1"/>
      <c r="VHU18" s="1"/>
      <c r="VHV18" s="1"/>
      <c r="VHW18" s="1"/>
      <c r="VHX18" s="1"/>
      <c r="VHY18" s="1"/>
      <c r="VHZ18" s="1"/>
      <c r="VIA18" s="1"/>
      <c r="VIB18" s="1"/>
      <c r="VIC18" s="1"/>
      <c r="VID18" s="1"/>
      <c r="VIE18" s="1"/>
      <c r="VIF18" s="1"/>
      <c r="VIG18" s="1"/>
      <c r="VIH18" s="1"/>
      <c r="VII18" s="1"/>
      <c r="VIJ18" s="1"/>
      <c r="VIK18" s="1"/>
      <c r="VIL18" s="1"/>
      <c r="VIM18" s="1"/>
      <c r="VIN18" s="1"/>
      <c r="VIO18" s="1"/>
      <c r="VIP18" s="1"/>
      <c r="VIQ18" s="1"/>
      <c r="VIR18" s="1"/>
      <c r="VIS18" s="1"/>
      <c r="VIT18" s="1"/>
      <c r="VIU18" s="1"/>
      <c r="VIV18" s="1"/>
      <c r="VIW18" s="1"/>
      <c r="VIX18" s="1"/>
      <c r="VIY18" s="1"/>
      <c r="VIZ18" s="1"/>
      <c r="VJA18" s="1"/>
      <c r="VJB18" s="1"/>
      <c r="VJC18" s="1"/>
      <c r="VJD18" s="1"/>
      <c r="VJE18" s="1"/>
      <c r="VJF18" s="1"/>
      <c r="VJG18" s="1"/>
      <c r="VJH18" s="1"/>
      <c r="VJI18" s="1"/>
      <c r="VJJ18" s="1"/>
      <c r="VJK18" s="1"/>
      <c r="VJL18" s="1"/>
      <c r="VJM18" s="1"/>
      <c r="VJN18" s="1"/>
      <c r="VJO18" s="1"/>
      <c r="VJP18" s="1"/>
      <c r="VJQ18" s="1"/>
      <c r="VJR18" s="1"/>
      <c r="VJS18" s="1"/>
      <c r="VJT18" s="1"/>
      <c r="VJU18" s="1"/>
      <c r="VJV18" s="1"/>
      <c r="VJW18" s="1"/>
      <c r="VJX18" s="1"/>
      <c r="VJY18" s="1"/>
      <c r="VJZ18" s="1"/>
      <c r="VKA18" s="1"/>
      <c r="VKB18" s="1"/>
      <c r="VKC18" s="1"/>
      <c r="VKD18" s="1"/>
      <c r="VKE18" s="1"/>
      <c r="VKF18" s="1"/>
      <c r="VKG18" s="1"/>
      <c r="VKH18" s="1"/>
      <c r="VKI18" s="1"/>
      <c r="VKJ18" s="1"/>
      <c r="VKK18" s="1"/>
      <c r="VKL18" s="1"/>
      <c r="VKM18" s="1"/>
      <c r="VKN18" s="1"/>
      <c r="VKO18" s="1"/>
      <c r="VKP18" s="1"/>
      <c r="VKQ18" s="1"/>
      <c r="VKR18" s="1"/>
      <c r="VKS18" s="1"/>
      <c r="VKT18" s="1"/>
      <c r="VKU18" s="1"/>
      <c r="VKV18" s="1"/>
      <c r="VKW18" s="1"/>
      <c r="VKX18" s="1"/>
      <c r="VKY18" s="1"/>
      <c r="VKZ18" s="1"/>
      <c r="VLA18" s="1"/>
      <c r="VLB18" s="1"/>
      <c r="VLC18" s="1"/>
      <c r="VLD18" s="1"/>
      <c r="VLE18" s="1"/>
      <c r="VLF18" s="1"/>
      <c r="VLG18" s="1"/>
      <c r="VLH18" s="1"/>
      <c r="VLI18" s="1"/>
      <c r="VLJ18" s="1"/>
      <c r="VLK18" s="1"/>
      <c r="VLL18" s="1"/>
      <c r="VLM18" s="1"/>
      <c r="VLN18" s="1"/>
      <c r="VLO18" s="1"/>
      <c r="VLP18" s="1"/>
      <c r="VLQ18" s="1"/>
      <c r="VLR18" s="1"/>
      <c r="VLS18" s="1"/>
      <c r="VLT18" s="1"/>
      <c r="VLU18" s="1"/>
      <c r="VLV18" s="1"/>
      <c r="VLW18" s="1"/>
      <c r="VLX18" s="1"/>
      <c r="VLY18" s="1"/>
      <c r="VLZ18" s="1"/>
      <c r="VMA18" s="1"/>
      <c r="VMB18" s="1"/>
      <c r="VMC18" s="1"/>
      <c r="VMD18" s="1"/>
      <c r="VME18" s="1"/>
      <c r="VMF18" s="1"/>
      <c r="VMG18" s="1"/>
      <c r="VMH18" s="1"/>
      <c r="VMI18" s="1"/>
      <c r="VMJ18" s="1"/>
      <c r="VMK18" s="1"/>
      <c r="VML18" s="1"/>
      <c r="VMM18" s="1"/>
      <c r="VMN18" s="1"/>
      <c r="VMO18" s="1"/>
      <c r="VMP18" s="1"/>
      <c r="VMQ18" s="1"/>
      <c r="VMR18" s="1"/>
      <c r="VMS18" s="1"/>
      <c r="VMT18" s="1"/>
      <c r="VMU18" s="1"/>
      <c r="VMV18" s="1"/>
      <c r="VMW18" s="1"/>
      <c r="VMX18" s="1"/>
      <c r="VMY18" s="1"/>
      <c r="VMZ18" s="1"/>
      <c r="VNA18" s="1"/>
      <c r="VNB18" s="1"/>
      <c r="VNC18" s="1"/>
      <c r="VND18" s="1"/>
      <c r="VNE18" s="1"/>
      <c r="VNF18" s="1"/>
      <c r="VNG18" s="1"/>
      <c r="VNH18" s="1"/>
      <c r="VNI18" s="1"/>
      <c r="VNJ18" s="1"/>
      <c r="VNK18" s="1"/>
      <c r="VNL18" s="1"/>
      <c r="VNM18" s="1"/>
      <c r="VNN18" s="1"/>
      <c r="VNO18" s="1"/>
      <c r="VNP18" s="1"/>
      <c r="VNQ18" s="1"/>
      <c r="VNR18" s="1"/>
      <c r="VNS18" s="1"/>
      <c r="VNT18" s="1"/>
      <c r="VNU18" s="1"/>
      <c r="VNV18" s="1"/>
      <c r="VNW18" s="1"/>
      <c r="VNX18" s="1"/>
      <c r="VNY18" s="1"/>
      <c r="VNZ18" s="1"/>
      <c r="VOA18" s="1"/>
      <c r="VOB18" s="1"/>
      <c r="VOC18" s="1"/>
      <c r="VOD18" s="1"/>
      <c r="VOE18" s="1"/>
      <c r="VOF18" s="1"/>
      <c r="VOG18" s="1"/>
      <c r="VOH18" s="1"/>
      <c r="VOI18" s="1"/>
      <c r="VOJ18" s="1"/>
      <c r="VOK18" s="1"/>
      <c r="VOL18" s="1"/>
      <c r="VOM18" s="1"/>
      <c r="VON18" s="1"/>
      <c r="VOO18" s="1"/>
      <c r="VOP18" s="1"/>
      <c r="VOQ18" s="1"/>
      <c r="VOR18" s="1"/>
      <c r="VOS18" s="1"/>
      <c r="VOT18" s="1"/>
      <c r="VOU18" s="1"/>
      <c r="VOV18" s="1"/>
      <c r="VOW18" s="1"/>
      <c r="VOX18" s="1"/>
      <c r="VOY18" s="1"/>
      <c r="VOZ18" s="1"/>
      <c r="VPA18" s="1"/>
      <c r="VPB18" s="1"/>
      <c r="VPC18" s="1"/>
      <c r="VPD18" s="1"/>
      <c r="VPE18" s="1"/>
      <c r="VPF18" s="1"/>
      <c r="VPG18" s="1"/>
      <c r="VPH18" s="1"/>
      <c r="VPI18" s="1"/>
      <c r="VPJ18" s="1"/>
      <c r="VPK18" s="1"/>
      <c r="VPL18" s="1"/>
      <c r="VPM18" s="1"/>
      <c r="VPN18" s="1"/>
      <c r="VPO18" s="1"/>
      <c r="VPP18" s="1"/>
      <c r="VPQ18" s="1"/>
      <c r="VPR18" s="1"/>
      <c r="VPS18" s="1"/>
      <c r="VPT18" s="1"/>
      <c r="VPU18" s="1"/>
      <c r="VPV18" s="1"/>
      <c r="VPW18" s="1"/>
      <c r="VPX18" s="1"/>
      <c r="VPY18" s="1"/>
      <c r="VPZ18" s="1"/>
      <c r="VQA18" s="1"/>
      <c r="VQB18" s="1"/>
      <c r="VQC18" s="1"/>
      <c r="VQD18" s="1"/>
      <c r="VQE18" s="1"/>
      <c r="VQF18" s="1"/>
      <c r="VQG18" s="1"/>
      <c r="VQH18" s="1"/>
      <c r="VQI18" s="1"/>
      <c r="VQJ18" s="1"/>
      <c r="VQK18" s="1"/>
      <c r="VQL18" s="1"/>
      <c r="VQM18" s="1"/>
      <c r="VQN18" s="1"/>
      <c r="VQO18" s="1"/>
      <c r="VQP18" s="1"/>
      <c r="VQQ18" s="1"/>
      <c r="VQR18" s="1"/>
      <c r="VQS18" s="1"/>
      <c r="VQT18" s="1"/>
      <c r="VQU18" s="1"/>
      <c r="VQV18" s="1"/>
      <c r="VQW18" s="1"/>
      <c r="VQX18" s="1"/>
      <c r="VQY18" s="1"/>
      <c r="VQZ18" s="1"/>
      <c r="VRA18" s="1"/>
      <c r="VRB18" s="1"/>
      <c r="VRC18" s="1"/>
      <c r="VRD18" s="1"/>
      <c r="VRE18" s="1"/>
      <c r="VRF18" s="1"/>
      <c r="VRG18" s="1"/>
      <c r="VRH18" s="1"/>
      <c r="VRI18" s="1"/>
      <c r="VRJ18" s="1"/>
      <c r="VRK18" s="1"/>
      <c r="VRL18" s="1"/>
      <c r="VRM18" s="1"/>
      <c r="VRN18" s="1"/>
      <c r="VRO18" s="1"/>
      <c r="VRP18" s="1"/>
      <c r="VRQ18" s="1"/>
      <c r="VRR18" s="1"/>
      <c r="VRS18" s="1"/>
      <c r="VRT18" s="1"/>
      <c r="VRU18" s="1"/>
      <c r="VRV18" s="1"/>
      <c r="VRW18" s="1"/>
      <c r="VRX18" s="1"/>
      <c r="VRY18" s="1"/>
      <c r="VRZ18" s="1"/>
      <c r="VSA18" s="1"/>
      <c r="VSB18" s="1"/>
      <c r="VSC18" s="1"/>
      <c r="VSD18" s="1"/>
      <c r="VSE18" s="1"/>
      <c r="VSF18" s="1"/>
      <c r="VSG18" s="1"/>
      <c r="VSH18" s="1"/>
      <c r="VSI18" s="1"/>
      <c r="VSJ18" s="1"/>
      <c r="VSK18" s="1"/>
      <c r="VSL18" s="1"/>
      <c r="VSM18" s="1"/>
      <c r="VSN18" s="1"/>
      <c r="VSO18" s="1"/>
      <c r="VSP18" s="1"/>
      <c r="VSQ18" s="1"/>
      <c r="VSR18" s="1"/>
      <c r="VSS18" s="1"/>
      <c r="VST18" s="1"/>
      <c r="VSU18" s="1"/>
      <c r="VSV18" s="1"/>
      <c r="VSW18" s="1"/>
      <c r="VSX18" s="1"/>
      <c r="VSY18" s="1"/>
      <c r="VSZ18" s="1"/>
      <c r="VTA18" s="1"/>
      <c r="VTB18" s="1"/>
      <c r="VTC18" s="1"/>
      <c r="VTD18" s="1"/>
      <c r="VTE18" s="1"/>
      <c r="VTF18" s="1"/>
      <c r="VTG18" s="1"/>
      <c r="VTH18" s="1"/>
      <c r="VTI18" s="1"/>
      <c r="VTJ18" s="1"/>
      <c r="VTK18" s="1"/>
      <c r="VTL18" s="1"/>
      <c r="VTM18" s="1"/>
      <c r="VTN18" s="1"/>
      <c r="VTO18" s="1"/>
      <c r="VTP18" s="1"/>
      <c r="VTQ18" s="1"/>
      <c r="VTR18" s="1"/>
      <c r="VTS18" s="1"/>
      <c r="VTT18" s="1"/>
      <c r="VTU18" s="1"/>
      <c r="VTV18" s="1"/>
      <c r="VTW18" s="1"/>
      <c r="VTX18" s="1"/>
      <c r="VTY18" s="1"/>
      <c r="VTZ18" s="1"/>
      <c r="VUA18" s="1"/>
      <c r="VUB18" s="1"/>
      <c r="VUC18" s="1"/>
      <c r="VUD18" s="1"/>
      <c r="VUE18" s="1"/>
      <c r="VUF18" s="1"/>
      <c r="VUG18" s="1"/>
      <c r="VUH18" s="1"/>
      <c r="VUI18" s="1"/>
      <c r="VUJ18" s="1"/>
      <c r="VUK18" s="1"/>
      <c r="VUL18" s="1"/>
      <c r="VUM18" s="1"/>
      <c r="VUN18" s="1"/>
      <c r="VUO18" s="1"/>
      <c r="VUP18" s="1"/>
      <c r="VUQ18" s="1"/>
      <c r="VUR18" s="1"/>
      <c r="VUS18" s="1"/>
      <c r="VUT18" s="1"/>
      <c r="VUU18" s="1"/>
      <c r="VUV18" s="1"/>
      <c r="VUW18" s="1"/>
      <c r="VUX18" s="1"/>
      <c r="VUY18" s="1"/>
      <c r="VUZ18" s="1"/>
      <c r="VVA18" s="1"/>
      <c r="VVB18" s="1"/>
      <c r="VVC18" s="1"/>
      <c r="VVD18" s="1"/>
      <c r="VVE18" s="1"/>
      <c r="VVF18" s="1"/>
      <c r="VVG18" s="1"/>
      <c r="VVH18" s="1"/>
      <c r="VVI18" s="1"/>
      <c r="VVJ18" s="1"/>
      <c r="VVK18" s="1"/>
      <c r="VVL18" s="1"/>
      <c r="VVM18" s="1"/>
      <c r="VVN18" s="1"/>
      <c r="VVO18" s="1"/>
      <c r="VVP18" s="1"/>
      <c r="VVQ18" s="1"/>
      <c r="VVR18" s="1"/>
      <c r="VVS18" s="1"/>
      <c r="VVT18" s="1"/>
      <c r="VVU18" s="1"/>
      <c r="VVV18" s="1"/>
      <c r="VVW18" s="1"/>
      <c r="VVX18" s="1"/>
      <c r="VVY18" s="1"/>
      <c r="VVZ18" s="1"/>
      <c r="VWA18" s="1"/>
      <c r="VWB18" s="1"/>
      <c r="VWC18" s="1"/>
      <c r="VWD18" s="1"/>
      <c r="VWE18" s="1"/>
      <c r="VWF18" s="1"/>
      <c r="VWG18" s="1"/>
      <c r="VWH18" s="1"/>
      <c r="VWI18" s="1"/>
      <c r="VWJ18" s="1"/>
      <c r="VWK18" s="1"/>
      <c r="VWL18" s="1"/>
      <c r="VWM18" s="1"/>
      <c r="VWN18" s="1"/>
      <c r="VWO18" s="1"/>
      <c r="VWP18" s="1"/>
      <c r="VWQ18" s="1"/>
      <c r="VWR18" s="1"/>
      <c r="VWS18" s="1"/>
      <c r="VWT18" s="1"/>
      <c r="VWU18" s="1"/>
      <c r="VWV18" s="1"/>
      <c r="VWW18" s="1"/>
      <c r="VWX18" s="1"/>
      <c r="VWY18" s="1"/>
      <c r="VWZ18" s="1"/>
      <c r="VXA18" s="1"/>
      <c r="VXB18" s="1"/>
      <c r="VXC18" s="1"/>
      <c r="VXD18" s="1"/>
      <c r="VXE18" s="1"/>
      <c r="VXF18" s="1"/>
      <c r="VXG18" s="1"/>
      <c r="VXH18" s="1"/>
      <c r="VXI18" s="1"/>
      <c r="VXJ18" s="1"/>
      <c r="VXK18" s="1"/>
      <c r="VXL18" s="1"/>
      <c r="VXM18" s="1"/>
      <c r="VXN18" s="1"/>
      <c r="VXO18" s="1"/>
      <c r="VXP18" s="1"/>
      <c r="VXQ18" s="1"/>
      <c r="VXR18" s="1"/>
      <c r="VXS18" s="1"/>
      <c r="VXT18" s="1"/>
      <c r="VXU18" s="1"/>
      <c r="VXV18" s="1"/>
      <c r="VXW18" s="1"/>
      <c r="VXX18" s="1"/>
      <c r="VXY18" s="1"/>
      <c r="VXZ18" s="1"/>
      <c r="VYA18" s="1"/>
      <c r="VYB18" s="1"/>
      <c r="VYC18" s="1"/>
      <c r="VYD18" s="1"/>
      <c r="VYE18" s="1"/>
      <c r="VYF18" s="1"/>
      <c r="VYG18" s="1"/>
      <c r="VYH18" s="1"/>
      <c r="VYI18" s="1"/>
      <c r="VYJ18" s="1"/>
      <c r="VYK18" s="1"/>
      <c r="VYL18" s="1"/>
      <c r="VYM18" s="1"/>
      <c r="VYN18" s="1"/>
      <c r="VYO18" s="1"/>
      <c r="VYP18" s="1"/>
      <c r="VYQ18" s="1"/>
      <c r="VYR18" s="1"/>
      <c r="VYS18" s="1"/>
      <c r="VYT18" s="1"/>
      <c r="VYU18" s="1"/>
      <c r="VYV18" s="1"/>
      <c r="VYW18" s="1"/>
      <c r="VYX18" s="1"/>
      <c r="VYY18" s="1"/>
      <c r="VYZ18" s="1"/>
      <c r="VZA18" s="1"/>
      <c r="VZB18" s="1"/>
      <c r="VZC18" s="1"/>
      <c r="VZD18" s="1"/>
      <c r="VZE18" s="1"/>
      <c r="VZF18" s="1"/>
      <c r="VZG18" s="1"/>
      <c r="VZH18" s="1"/>
      <c r="VZI18" s="1"/>
      <c r="VZJ18" s="1"/>
      <c r="VZK18" s="1"/>
      <c r="VZL18" s="1"/>
      <c r="VZM18" s="1"/>
      <c r="VZN18" s="1"/>
      <c r="VZO18" s="1"/>
      <c r="VZP18" s="1"/>
      <c r="VZQ18" s="1"/>
      <c r="VZR18" s="1"/>
      <c r="VZS18" s="1"/>
      <c r="VZT18" s="1"/>
      <c r="VZU18" s="1"/>
      <c r="VZV18" s="1"/>
      <c r="VZW18" s="1"/>
      <c r="VZX18" s="1"/>
      <c r="VZY18" s="1"/>
      <c r="VZZ18" s="1"/>
      <c r="WAA18" s="1"/>
      <c r="WAB18" s="1"/>
      <c r="WAC18" s="1"/>
      <c r="WAD18" s="1"/>
      <c r="WAE18" s="1"/>
      <c r="WAF18" s="1"/>
      <c r="WAG18" s="1"/>
      <c r="WAH18" s="1"/>
      <c r="WAI18" s="1"/>
      <c r="WAJ18" s="1"/>
      <c r="WAK18" s="1"/>
      <c r="WAL18" s="1"/>
      <c r="WAM18" s="1"/>
      <c r="WAN18" s="1"/>
      <c r="WAO18" s="1"/>
      <c r="WAP18" s="1"/>
      <c r="WAQ18" s="1"/>
      <c r="WAR18" s="1"/>
      <c r="WAS18" s="1"/>
      <c r="WAT18" s="1"/>
      <c r="WAU18" s="1"/>
      <c r="WAV18" s="1"/>
      <c r="WAW18" s="1"/>
      <c r="WAX18" s="1"/>
      <c r="WAY18" s="1"/>
      <c r="WAZ18" s="1"/>
      <c r="WBA18" s="1"/>
      <c r="WBB18" s="1"/>
      <c r="WBC18" s="1"/>
      <c r="WBD18" s="1"/>
      <c r="WBE18" s="1"/>
      <c r="WBF18" s="1"/>
      <c r="WBG18" s="1"/>
      <c r="WBH18" s="1"/>
      <c r="WBI18" s="1"/>
      <c r="WBJ18" s="1"/>
      <c r="WBK18" s="1"/>
      <c r="WBL18" s="1"/>
      <c r="WBM18" s="1"/>
      <c r="WBN18" s="1"/>
      <c r="WBO18" s="1"/>
      <c r="WBP18" s="1"/>
      <c r="WBQ18" s="1"/>
      <c r="WBR18" s="1"/>
      <c r="WBS18" s="1"/>
      <c r="WBT18" s="1"/>
      <c r="WBU18" s="1"/>
      <c r="WBV18" s="1"/>
      <c r="WBW18" s="1"/>
      <c r="WBX18" s="1"/>
      <c r="WBY18" s="1"/>
      <c r="WBZ18" s="1"/>
      <c r="WCA18" s="1"/>
      <c r="WCB18" s="1"/>
      <c r="WCC18" s="1"/>
      <c r="WCD18" s="1"/>
      <c r="WCE18" s="1"/>
      <c r="WCF18" s="1"/>
      <c r="WCG18" s="1"/>
      <c r="WCH18" s="1"/>
      <c r="WCI18" s="1"/>
      <c r="WCJ18" s="1"/>
      <c r="WCK18" s="1"/>
      <c r="WCL18" s="1"/>
      <c r="WCM18" s="1"/>
      <c r="WCN18" s="1"/>
      <c r="WCO18" s="1"/>
      <c r="WCP18" s="1"/>
      <c r="WCQ18" s="1"/>
      <c r="WCR18" s="1"/>
      <c r="WCS18" s="1"/>
      <c r="WCT18" s="1"/>
      <c r="WCU18" s="1"/>
      <c r="WCV18" s="1"/>
      <c r="WCW18" s="1"/>
      <c r="WCX18" s="1"/>
      <c r="WCY18" s="1"/>
      <c r="WCZ18" s="1"/>
      <c r="WDA18" s="1"/>
      <c r="WDB18" s="1"/>
      <c r="WDC18" s="1"/>
      <c r="WDD18" s="1"/>
      <c r="WDE18" s="1"/>
      <c r="WDF18" s="1"/>
      <c r="WDG18" s="1"/>
      <c r="WDH18" s="1"/>
      <c r="WDI18" s="1"/>
      <c r="WDJ18" s="1"/>
      <c r="WDK18" s="1"/>
      <c r="WDL18" s="1"/>
      <c r="WDM18" s="1"/>
      <c r="WDN18" s="1"/>
      <c r="WDO18" s="1"/>
      <c r="WDP18" s="1"/>
      <c r="WDQ18" s="1"/>
      <c r="WDR18" s="1"/>
      <c r="WDS18" s="1"/>
      <c r="WDT18" s="1"/>
      <c r="WDU18" s="1"/>
      <c r="WDV18" s="1"/>
      <c r="WDW18" s="1"/>
      <c r="WDX18" s="1"/>
      <c r="WDY18" s="1"/>
      <c r="WDZ18" s="1"/>
      <c r="WEA18" s="1"/>
      <c r="WEB18" s="1"/>
      <c r="WEC18" s="1"/>
      <c r="WED18" s="1"/>
      <c r="WEE18" s="1"/>
      <c r="WEF18" s="1"/>
      <c r="WEG18" s="1"/>
      <c r="WEH18" s="1"/>
      <c r="WEI18" s="1"/>
      <c r="WEJ18" s="1"/>
      <c r="WEK18" s="1"/>
      <c r="WEL18" s="1"/>
      <c r="WEM18" s="1"/>
      <c r="WEN18" s="1"/>
      <c r="WEO18" s="1"/>
      <c r="WEP18" s="1"/>
      <c r="WEQ18" s="1"/>
      <c r="WER18" s="1"/>
      <c r="WES18" s="1"/>
      <c r="WET18" s="1"/>
      <c r="WEU18" s="1"/>
      <c r="WEV18" s="1"/>
      <c r="WEW18" s="1"/>
      <c r="WEX18" s="1"/>
      <c r="WEY18" s="1"/>
      <c r="WEZ18" s="1"/>
      <c r="WFA18" s="1"/>
      <c r="WFB18" s="1"/>
      <c r="WFC18" s="1"/>
      <c r="WFD18" s="1"/>
      <c r="WFE18" s="1"/>
      <c r="WFF18" s="1"/>
      <c r="WFG18" s="1"/>
      <c r="WFH18" s="1"/>
      <c r="WFI18" s="1"/>
      <c r="WFJ18" s="1"/>
      <c r="WFK18" s="1"/>
      <c r="WFL18" s="1"/>
      <c r="WFM18" s="1"/>
      <c r="WFN18" s="1"/>
      <c r="WFO18" s="1"/>
      <c r="WFP18" s="1"/>
      <c r="WFQ18" s="1"/>
      <c r="WFR18" s="1"/>
      <c r="WFS18" s="1"/>
      <c r="WFT18" s="1"/>
      <c r="WFU18" s="1"/>
      <c r="WFV18" s="1"/>
      <c r="WFW18" s="1"/>
      <c r="WFX18" s="1"/>
      <c r="WFY18" s="1"/>
      <c r="WFZ18" s="1"/>
      <c r="WGA18" s="1"/>
      <c r="WGB18" s="1"/>
      <c r="WGC18" s="1"/>
      <c r="WGD18" s="1"/>
      <c r="WGE18" s="1"/>
      <c r="WGF18" s="1"/>
      <c r="WGG18" s="1"/>
      <c r="WGH18" s="1"/>
      <c r="WGI18" s="1"/>
      <c r="WGJ18" s="1"/>
      <c r="WGK18" s="1"/>
      <c r="WGL18" s="1"/>
      <c r="WGM18" s="1"/>
      <c r="WGN18" s="1"/>
      <c r="WGO18" s="1"/>
      <c r="WGP18" s="1"/>
      <c r="WGQ18" s="1"/>
      <c r="WGR18" s="1"/>
      <c r="WGS18" s="1"/>
      <c r="WGT18" s="1"/>
      <c r="WGU18" s="1"/>
      <c r="WGV18" s="1"/>
      <c r="WGW18" s="1"/>
      <c r="WGX18" s="1"/>
      <c r="WGY18" s="1"/>
      <c r="WGZ18" s="1"/>
      <c r="WHA18" s="1"/>
      <c r="WHB18" s="1"/>
      <c r="WHC18" s="1"/>
      <c r="WHD18" s="1"/>
      <c r="WHE18" s="1"/>
      <c r="WHF18" s="1"/>
      <c r="WHG18" s="1"/>
      <c r="WHH18" s="1"/>
      <c r="WHI18" s="1"/>
      <c r="WHJ18" s="1"/>
      <c r="WHK18" s="1"/>
      <c r="WHL18" s="1"/>
      <c r="WHM18" s="1"/>
      <c r="WHN18" s="1"/>
      <c r="WHO18" s="1"/>
      <c r="WHP18" s="1"/>
      <c r="WHQ18" s="1"/>
      <c r="WHR18" s="1"/>
      <c r="WHS18" s="1"/>
      <c r="WHT18" s="1"/>
      <c r="WHU18" s="1"/>
      <c r="WHV18" s="1"/>
      <c r="WHW18" s="1"/>
      <c r="WHX18" s="1"/>
      <c r="WHY18" s="1"/>
      <c r="WHZ18" s="1"/>
      <c r="WIA18" s="1"/>
      <c r="WIB18" s="1"/>
      <c r="WIC18" s="1"/>
      <c r="WID18" s="1"/>
      <c r="WIE18" s="1"/>
      <c r="WIF18" s="1"/>
      <c r="WIG18" s="1"/>
      <c r="WIH18" s="1"/>
      <c r="WII18" s="1"/>
      <c r="WIJ18" s="1"/>
      <c r="WIK18" s="1"/>
      <c r="WIL18" s="1"/>
      <c r="WIM18" s="1"/>
      <c r="WIN18" s="1"/>
      <c r="WIO18" s="1"/>
      <c r="WIP18" s="1"/>
      <c r="WIQ18" s="1"/>
      <c r="WIR18" s="1"/>
      <c r="WIS18" s="1"/>
      <c r="WIT18" s="1"/>
      <c r="WIU18" s="1"/>
      <c r="WIV18" s="1"/>
      <c r="WIW18" s="1"/>
      <c r="WIX18" s="1"/>
      <c r="WIY18" s="1"/>
      <c r="WIZ18" s="1"/>
      <c r="WJA18" s="1"/>
      <c r="WJB18" s="1"/>
      <c r="WJC18" s="1"/>
      <c r="WJD18" s="1"/>
      <c r="WJE18" s="1"/>
      <c r="WJF18" s="1"/>
      <c r="WJG18" s="1"/>
      <c r="WJH18" s="1"/>
      <c r="WJI18" s="1"/>
      <c r="WJJ18" s="1"/>
      <c r="WJK18" s="1"/>
      <c r="WJL18" s="1"/>
      <c r="WJM18" s="1"/>
      <c r="WJN18" s="1"/>
      <c r="WJO18" s="1"/>
      <c r="WJP18" s="1"/>
      <c r="WJQ18" s="1"/>
      <c r="WJR18" s="1"/>
      <c r="WJS18" s="1"/>
      <c r="WJT18" s="1"/>
      <c r="WJU18" s="1"/>
      <c r="WJV18" s="1"/>
      <c r="WJW18" s="1"/>
      <c r="WJX18" s="1"/>
      <c r="WJY18" s="1"/>
      <c r="WJZ18" s="1"/>
      <c r="WKA18" s="1"/>
      <c r="WKB18" s="1"/>
      <c r="WKC18" s="1"/>
      <c r="WKD18" s="1"/>
      <c r="WKE18" s="1"/>
      <c r="WKF18" s="1"/>
      <c r="WKG18" s="1"/>
      <c r="WKH18" s="1"/>
      <c r="WKI18" s="1"/>
      <c r="WKJ18" s="1"/>
      <c r="WKK18" s="1"/>
      <c r="WKL18" s="1"/>
      <c r="WKM18" s="1"/>
      <c r="WKN18" s="1"/>
      <c r="WKO18" s="1"/>
      <c r="WKP18" s="1"/>
      <c r="WKQ18" s="1"/>
      <c r="WKR18" s="1"/>
      <c r="WKS18" s="1"/>
      <c r="WKT18" s="1"/>
      <c r="WKU18" s="1"/>
      <c r="WKV18" s="1"/>
      <c r="WKW18" s="1"/>
      <c r="WKX18" s="1"/>
      <c r="WKY18" s="1"/>
      <c r="WKZ18" s="1"/>
      <c r="WLA18" s="1"/>
      <c r="WLB18" s="1"/>
      <c r="WLC18" s="1"/>
      <c r="WLD18" s="1"/>
      <c r="WLE18" s="1"/>
      <c r="WLF18" s="1"/>
      <c r="WLG18" s="1"/>
      <c r="WLH18" s="1"/>
      <c r="WLI18" s="1"/>
      <c r="WLJ18" s="1"/>
      <c r="WLK18" s="1"/>
      <c r="WLL18" s="1"/>
      <c r="WLM18" s="1"/>
      <c r="WLN18" s="1"/>
      <c r="WLO18" s="1"/>
      <c r="WLP18" s="1"/>
      <c r="WLQ18" s="1"/>
      <c r="WLR18" s="1"/>
      <c r="WLS18" s="1"/>
      <c r="WLT18" s="1"/>
      <c r="WLU18" s="1"/>
      <c r="WLV18" s="1"/>
      <c r="WLW18" s="1"/>
      <c r="WLX18" s="1"/>
      <c r="WLY18" s="1"/>
      <c r="WLZ18" s="1"/>
      <c r="WMA18" s="1"/>
      <c r="WMB18" s="1"/>
      <c r="WMC18" s="1"/>
      <c r="WMD18" s="1"/>
      <c r="WME18" s="1"/>
      <c r="WMF18" s="1"/>
      <c r="WMG18" s="1"/>
      <c r="WMH18" s="1"/>
      <c r="WMI18" s="1"/>
      <c r="WMJ18" s="1"/>
      <c r="WMK18" s="1"/>
      <c r="WML18" s="1"/>
      <c r="WMM18" s="1"/>
      <c r="WMN18" s="1"/>
      <c r="WMO18" s="1"/>
      <c r="WMP18" s="1"/>
      <c r="WMQ18" s="1"/>
      <c r="WMR18" s="1"/>
      <c r="WMS18" s="1"/>
      <c r="WMT18" s="1"/>
      <c r="WMU18" s="1"/>
      <c r="WMV18" s="1"/>
      <c r="WMW18" s="1"/>
      <c r="WMX18" s="1"/>
      <c r="WMY18" s="1"/>
      <c r="WMZ18" s="1"/>
      <c r="WNA18" s="1"/>
      <c r="WNB18" s="1"/>
      <c r="WNC18" s="1"/>
      <c r="WND18" s="1"/>
      <c r="WNE18" s="1"/>
      <c r="WNF18" s="1"/>
      <c r="WNG18" s="1"/>
      <c r="WNH18" s="1"/>
      <c r="WNI18" s="1"/>
      <c r="WNJ18" s="1"/>
      <c r="WNK18" s="1"/>
      <c r="WNL18" s="1"/>
      <c r="WNM18" s="1"/>
      <c r="WNN18" s="1"/>
      <c r="WNO18" s="1"/>
      <c r="WNP18" s="1"/>
      <c r="WNQ18" s="1"/>
      <c r="WNR18" s="1"/>
      <c r="WNS18" s="1"/>
      <c r="WNT18" s="1"/>
      <c r="WNU18" s="1"/>
      <c r="WNV18" s="1"/>
      <c r="WNW18" s="1"/>
      <c r="WNX18" s="1"/>
      <c r="WNY18" s="1"/>
      <c r="WNZ18" s="1"/>
      <c r="WOA18" s="1"/>
      <c r="WOB18" s="1"/>
      <c r="WOC18" s="1"/>
      <c r="WOD18" s="1"/>
      <c r="WOE18" s="1"/>
      <c r="WOF18" s="1"/>
      <c r="WOG18" s="1"/>
      <c r="WOH18" s="1"/>
      <c r="WOI18" s="1"/>
      <c r="WOJ18" s="1"/>
      <c r="WOK18" s="1"/>
      <c r="WOL18" s="1"/>
      <c r="WOM18" s="1"/>
      <c r="WON18" s="1"/>
      <c r="WOO18" s="1"/>
      <c r="WOP18" s="1"/>
      <c r="WOQ18" s="1"/>
      <c r="WOR18" s="1"/>
      <c r="WOS18" s="1"/>
      <c r="WOT18" s="1"/>
      <c r="WOU18" s="1"/>
      <c r="WOV18" s="1"/>
      <c r="WOW18" s="1"/>
      <c r="WOX18" s="1"/>
      <c r="WOY18" s="1"/>
      <c r="WOZ18" s="1"/>
      <c r="WPA18" s="1"/>
      <c r="WPB18" s="1"/>
      <c r="WPC18" s="1"/>
      <c r="WPD18" s="1"/>
      <c r="WPE18" s="1"/>
      <c r="WPF18" s="1"/>
      <c r="WPG18" s="1"/>
      <c r="WPH18" s="1"/>
      <c r="WPI18" s="1"/>
      <c r="WPJ18" s="1"/>
      <c r="WPK18" s="1"/>
      <c r="WPL18" s="1"/>
      <c r="WPM18" s="1"/>
      <c r="WPN18" s="1"/>
      <c r="WPO18" s="1"/>
      <c r="WPP18" s="1"/>
      <c r="WPQ18" s="1"/>
      <c r="WPR18" s="1"/>
      <c r="WPS18" s="1"/>
      <c r="WPT18" s="1"/>
      <c r="WPU18" s="1"/>
      <c r="WPV18" s="1"/>
      <c r="WPW18" s="1"/>
      <c r="WPX18" s="1"/>
      <c r="WPY18" s="1"/>
      <c r="WPZ18" s="1"/>
      <c r="WQA18" s="1"/>
      <c r="WQB18" s="1"/>
      <c r="WQC18" s="1"/>
      <c r="WQD18" s="1"/>
      <c r="WQE18" s="1"/>
      <c r="WQF18" s="1"/>
      <c r="WQG18" s="1"/>
      <c r="WQH18" s="1"/>
      <c r="WQI18" s="1"/>
      <c r="WQJ18" s="1"/>
      <c r="WQK18" s="1"/>
      <c r="WQL18" s="1"/>
      <c r="WQM18" s="1"/>
      <c r="WQN18" s="1"/>
      <c r="WQO18" s="1"/>
      <c r="WQP18" s="1"/>
      <c r="WQQ18" s="1"/>
      <c r="WQR18" s="1"/>
      <c r="WQS18" s="1"/>
      <c r="WQT18" s="1"/>
      <c r="WQU18" s="1"/>
      <c r="WQV18" s="1"/>
      <c r="WQW18" s="1"/>
      <c r="WQX18" s="1"/>
      <c r="WQY18" s="1"/>
      <c r="WQZ18" s="1"/>
      <c r="WRA18" s="1"/>
      <c r="WRB18" s="1"/>
      <c r="WRC18" s="1"/>
      <c r="WRD18" s="1"/>
      <c r="WRE18" s="1"/>
      <c r="WRF18" s="1"/>
      <c r="WRG18" s="1"/>
      <c r="WRH18" s="1"/>
      <c r="WRI18" s="1"/>
      <c r="WRJ18" s="1"/>
      <c r="WRK18" s="1"/>
      <c r="WRL18" s="1"/>
      <c r="WRM18" s="1"/>
      <c r="WRN18" s="1"/>
      <c r="WRO18" s="1"/>
      <c r="WRP18" s="1"/>
      <c r="WRQ18" s="1"/>
      <c r="WRR18" s="1"/>
      <c r="WRS18" s="1"/>
      <c r="WRT18" s="1"/>
      <c r="WRU18" s="1"/>
      <c r="WRV18" s="1"/>
      <c r="WRW18" s="1"/>
      <c r="WRX18" s="1"/>
      <c r="WRY18" s="1"/>
      <c r="WRZ18" s="1"/>
      <c r="WSA18" s="1"/>
      <c r="WSB18" s="1"/>
      <c r="WSC18" s="1"/>
      <c r="WSD18" s="1"/>
      <c r="WSE18" s="1"/>
      <c r="WSF18" s="1"/>
      <c r="WSG18" s="1"/>
      <c r="WSH18" s="1"/>
      <c r="WSI18" s="1"/>
      <c r="WSJ18" s="1"/>
      <c r="WSK18" s="1"/>
      <c r="WSL18" s="1"/>
      <c r="WSM18" s="1"/>
      <c r="WSN18" s="1"/>
      <c r="WSO18" s="1"/>
      <c r="WSP18" s="1"/>
      <c r="WSQ18" s="1"/>
      <c r="WSR18" s="1"/>
      <c r="WSS18" s="1"/>
      <c r="WST18" s="1"/>
      <c r="WSU18" s="1"/>
      <c r="WSV18" s="1"/>
      <c r="WSW18" s="1"/>
      <c r="WSX18" s="1"/>
      <c r="WSY18" s="1"/>
      <c r="WSZ18" s="1"/>
      <c r="WTA18" s="1"/>
      <c r="WTB18" s="1"/>
      <c r="WTC18" s="1"/>
      <c r="WTD18" s="1"/>
      <c r="WTE18" s="1"/>
      <c r="WTF18" s="1"/>
      <c r="WTG18" s="1"/>
      <c r="WTH18" s="1"/>
      <c r="WTI18" s="1"/>
      <c r="WTJ18" s="1"/>
      <c r="WTK18" s="1"/>
      <c r="WTL18" s="1"/>
      <c r="WTM18" s="1"/>
      <c r="WTN18" s="1"/>
      <c r="WTO18" s="1"/>
      <c r="WTP18" s="1"/>
      <c r="WTQ18" s="1"/>
      <c r="WTR18" s="1"/>
      <c r="WTS18" s="1"/>
      <c r="WTT18" s="1"/>
      <c r="WTU18" s="1"/>
      <c r="WTV18" s="1"/>
      <c r="WTW18" s="1"/>
      <c r="WTX18" s="1"/>
      <c r="WTY18" s="1"/>
      <c r="WTZ18" s="1"/>
      <c r="WUA18" s="1"/>
      <c r="WUB18" s="1"/>
      <c r="WUC18" s="1"/>
      <c r="WUD18" s="1"/>
      <c r="WUE18" s="1"/>
      <c r="WUF18" s="1"/>
      <c r="WUG18" s="1"/>
      <c r="WUH18" s="1"/>
      <c r="WUI18" s="1"/>
      <c r="WUJ18" s="1"/>
      <c r="WUK18" s="1"/>
      <c r="WUL18" s="1"/>
      <c r="WUM18" s="1"/>
      <c r="WUN18" s="1"/>
      <c r="WUO18" s="1"/>
      <c r="WUP18" s="1"/>
      <c r="WUQ18" s="1"/>
      <c r="WUR18" s="1"/>
      <c r="WUS18" s="1"/>
      <c r="WUT18" s="1"/>
      <c r="WUU18" s="1"/>
      <c r="WUV18" s="1"/>
      <c r="WUW18" s="1"/>
      <c r="WUX18" s="1"/>
      <c r="WUY18" s="1"/>
      <c r="WUZ18" s="1"/>
      <c r="WVA18" s="1"/>
      <c r="WVB18" s="1"/>
      <c r="WVC18" s="1"/>
      <c r="WVD18" s="1"/>
      <c r="WVE18" s="1"/>
      <c r="WVF18" s="1"/>
      <c r="WVG18" s="1"/>
      <c r="WVH18" s="1"/>
      <c r="WVI18" s="1"/>
      <c r="WVJ18" s="1"/>
      <c r="WVK18" s="1"/>
      <c r="WVL18" s="1"/>
      <c r="WVM18" s="1"/>
      <c r="WVN18" s="1"/>
      <c r="WVO18" s="1"/>
      <c r="WVP18" s="1"/>
      <c r="WVQ18" s="1"/>
      <c r="WVR18" s="1"/>
      <c r="WVS18" s="1"/>
      <c r="WVT18" s="1"/>
      <c r="WVU18" s="1"/>
      <c r="WVV18" s="1"/>
      <c r="WVW18" s="1"/>
      <c r="WVX18" s="1"/>
      <c r="WVY18" s="1"/>
      <c r="WVZ18" s="1"/>
      <c r="WWA18" s="1"/>
      <c r="WWB18" s="1"/>
      <c r="WWC18" s="1"/>
      <c r="WWD18" s="1"/>
      <c r="WWE18" s="1"/>
      <c r="WWF18" s="1"/>
      <c r="WWG18" s="1"/>
      <c r="WWH18" s="1"/>
      <c r="WWI18" s="1"/>
      <c r="WWJ18" s="1"/>
      <c r="WWK18" s="1"/>
      <c r="WWL18" s="1"/>
      <c r="WWM18" s="1"/>
      <c r="WWN18" s="1"/>
      <c r="WWO18" s="1"/>
      <c r="WWP18" s="1"/>
      <c r="WWQ18" s="1"/>
      <c r="WWR18" s="1"/>
      <c r="WWS18" s="1"/>
      <c r="WWT18" s="1"/>
      <c r="WWU18" s="1"/>
      <c r="WWV18" s="1"/>
      <c r="WWW18" s="1"/>
      <c r="WWX18" s="1"/>
      <c r="WWY18" s="1"/>
      <c r="WWZ18" s="1"/>
      <c r="WXA18" s="1"/>
      <c r="WXB18" s="1"/>
      <c r="WXC18" s="1"/>
      <c r="WXD18" s="1"/>
      <c r="WXE18" s="1"/>
      <c r="WXF18" s="1"/>
      <c r="WXG18" s="1"/>
      <c r="WXH18" s="1"/>
      <c r="WXI18" s="1"/>
      <c r="WXJ18" s="1"/>
      <c r="WXK18" s="1"/>
      <c r="WXL18" s="1"/>
      <c r="WXM18" s="1"/>
      <c r="WXN18" s="1"/>
      <c r="WXO18" s="1"/>
      <c r="WXP18" s="1"/>
      <c r="WXQ18" s="1"/>
      <c r="WXR18" s="1"/>
      <c r="WXS18" s="1"/>
      <c r="WXT18" s="1"/>
      <c r="WXU18" s="1"/>
      <c r="WXV18" s="1"/>
      <c r="WXW18" s="1"/>
      <c r="WXX18" s="1"/>
      <c r="WXY18" s="1"/>
      <c r="WXZ18" s="1"/>
      <c r="WYA18" s="1"/>
      <c r="WYB18" s="1"/>
      <c r="WYC18" s="1"/>
      <c r="WYD18" s="1"/>
      <c r="WYE18" s="1"/>
      <c r="WYF18" s="1"/>
      <c r="WYG18" s="1"/>
      <c r="WYH18" s="1"/>
      <c r="WYI18" s="1"/>
      <c r="WYJ18" s="1"/>
      <c r="WYK18" s="1"/>
      <c r="WYL18" s="1"/>
      <c r="WYM18" s="1"/>
      <c r="WYN18" s="1"/>
      <c r="WYO18" s="1"/>
      <c r="WYP18" s="1"/>
      <c r="WYQ18" s="1"/>
      <c r="WYR18" s="1"/>
      <c r="WYS18" s="1"/>
      <c r="WYT18" s="1"/>
      <c r="WYU18" s="1"/>
      <c r="WYV18" s="1"/>
      <c r="WYW18" s="1"/>
      <c r="WYX18" s="1"/>
      <c r="WYY18" s="1"/>
      <c r="WYZ18" s="1"/>
      <c r="WZA18" s="1"/>
      <c r="WZB18" s="1"/>
      <c r="WZC18" s="1"/>
      <c r="WZD18" s="1"/>
      <c r="WZE18" s="1"/>
      <c r="WZF18" s="1"/>
      <c r="WZG18" s="1"/>
      <c r="WZH18" s="1"/>
      <c r="WZI18" s="1"/>
      <c r="WZJ18" s="1"/>
      <c r="WZK18" s="1"/>
      <c r="WZL18" s="1"/>
      <c r="WZM18" s="1"/>
      <c r="WZN18" s="1"/>
      <c r="WZO18" s="1"/>
      <c r="WZP18" s="1"/>
      <c r="WZQ18" s="1"/>
      <c r="WZR18" s="1"/>
      <c r="WZS18" s="1"/>
      <c r="WZT18" s="1"/>
      <c r="WZU18" s="1"/>
      <c r="WZV18" s="1"/>
      <c r="WZW18" s="1"/>
      <c r="WZX18" s="1"/>
      <c r="WZY18" s="1"/>
      <c r="WZZ18" s="1"/>
      <c r="XAA18" s="1"/>
      <c r="XAB18" s="1"/>
      <c r="XAC18" s="1"/>
      <c r="XAD18" s="1"/>
      <c r="XAE18" s="1"/>
      <c r="XAF18" s="1"/>
      <c r="XAG18" s="1"/>
      <c r="XAH18" s="1"/>
      <c r="XAI18" s="1"/>
      <c r="XAJ18" s="1"/>
      <c r="XAK18" s="1"/>
      <c r="XAL18" s="1"/>
      <c r="XAM18" s="1"/>
      <c r="XAN18" s="1"/>
      <c r="XAO18" s="1"/>
      <c r="XAP18" s="1"/>
      <c r="XAQ18" s="1"/>
      <c r="XAR18" s="1"/>
      <c r="XAS18" s="1"/>
      <c r="XAT18" s="1"/>
      <c r="XAU18" s="1"/>
      <c r="XAV18" s="1"/>
      <c r="XAW18" s="1"/>
      <c r="XAX18" s="1"/>
      <c r="XAY18" s="1"/>
      <c r="XAZ18" s="1"/>
      <c r="XBA18" s="1"/>
      <c r="XBB18" s="1"/>
      <c r="XBC18" s="1"/>
      <c r="XBD18" s="1"/>
      <c r="XBE18" s="1"/>
      <c r="XBF18" s="1"/>
      <c r="XBG18" s="1"/>
      <c r="XBH18" s="1"/>
      <c r="XBI18" s="1"/>
      <c r="XBJ18" s="1"/>
      <c r="XBK18" s="1"/>
      <c r="XBL18" s="1"/>
      <c r="XBM18" s="1"/>
      <c r="XBN18" s="1"/>
      <c r="XBO18" s="1"/>
      <c r="XBP18" s="1"/>
      <c r="XBQ18" s="1"/>
      <c r="XBR18" s="1"/>
      <c r="XBS18" s="1"/>
      <c r="XBT18" s="1"/>
      <c r="XBU18" s="1"/>
      <c r="XBV18" s="1"/>
      <c r="XBW18" s="1"/>
      <c r="XBX18" s="1"/>
      <c r="XBY18" s="1"/>
      <c r="XBZ18" s="1"/>
      <c r="XCA18" s="1"/>
      <c r="XCB18" s="1"/>
      <c r="XCC18" s="1"/>
      <c r="XCD18" s="1"/>
      <c r="XCE18" s="1"/>
      <c r="XCF18" s="1"/>
      <c r="XCG18" s="1"/>
      <c r="XCH18" s="1"/>
      <c r="XCI18" s="1"/>
      <c r="XCJ18" s="1"/>
      <c r="XCK18" s="1"/>
      <c r="XCL18" s="1"/>
      <c r="XCM18" s="1"/>
      <c r="XCN18" s="1"/>
      <c r="XCO18" s="1"/>
      <c r="XCP18" s="1"/>
      <c r="XCQ18" s="1"/>
      <c r="XCR18" s="1"/>
      <c r="XCS18" s="1"/>
      <c r="XCT18" s="1"/>
      <c r="XCU18" s="1"/>
      <c r="XCV18" s="1"/>
      <c r="XCW18" s="1"/>
      <c r="XCX18" s="1"/>
      <c r="XCY18" s="1"/>
      <c r="XCZ18" s="1"/>
      <c r="XDA18" s="1"/>
      <c r="XDB18" s="1"/>
      <c r="XDC18" s="1"/>
      <c r="XDD18" s="1"/>
      <c r="XDE18" s="1"/>
      <c r="XDF18" s="1"/>
      <c r="XDG18" s="1"/>
      <c r="XDH18" s="1"/>
      <c r="XDI18" s="1"/>
      <c r="XDJ18" s="1"/>
      <c r="XDK18" s="1"/>
      <c r="XDL18" s="1"/>
      <c r="XDM18" s="1"/>
      <c r="XDN18" s="1"/>
      <c r="XDO18" s="1"/>
      <c r="XDP18" s="1"/>
      <c r="XDQ18" s="1"/>
      <c r="XDR18" s="1"/>
      <c r="XDS18" s="1"/>
      <c r="XDT18" s="1"/>
      <c r="XDU18" s="1"/>
      <c r="XDV18" s="1"/>
      <c r="XDW18" s="1"/>
      <c r="XDX18" s="1"/>
      <c r="XDY18" s="1"/>
      <c r="XDZ18" s="1"/>
      <c r="XEA18" s="1"/>
      <c r="XEB18" s="1"/>
      <c r="XEC18" s="1"/>
      <c r="XED18" s="1"/>
      <c r="XEE18" s="1"/>
      <c r="XEF18" s="1"/>
      <c r="XEG18" s="1"/>
      <c r="XEH18" s="1"/>
      <c r="XEI18" s="1"/>
      <c r="XEJ18" s="1"/>
      <c r="XEK18" s="1"/>
      <c r="XEL18" s="1"/>
      <c r="XEM18" s="1"/>
      <c r="XEN18" s="1"/>
      <c r="XEO18" s="1"/>
      <c r="XEP18" s="1"/>
      <c r="XEQ18" s="1"/>
      <c r="XER18" s="1"/>
      <c r="XES18" s="1"/>
      <c r="XET18" s="1"/>
      <c r="XEU18" s="1"/>
    </row>
    <row r="19" spans="2:16375" s="397" customFormat="1" ht="198" customHeight="1" outlineLevel="2" x14ac:dyDescent="0.2">
      <c r="C19" s="550"/>
      <c r="D19" s="523" t="s">
        <v>36</v>
      </c>
      <c r="E19" s="408"/>
      <c r="F19" s="430"/>
      <c r="G19" s="523" t="s">
        <v>242</v>
      </c>
      <c r="H19" s="408"/>
      <c r="I19" s="430"/>
      <c r="J19" s="525" t="s">
        <v>247</v>
      </c>
      <c r="K19" s="408"/>
      <c r="L19" s="430"/>
      <c r="M19" s="45" t="s">
        <v>305</v>
      </c>
      <c r="N19" s="409"/>
      <c r="O19" s="431"/>
      <c r="P19" s="41" t="s">
        <v>585</v>
      </c>
      <c r="Q19" s="588"/>
      <c r="R19" s="589"/>
      <c r="S19" s="585">
        <f>VLOOKUP(D19,'MEMÓRIA DE CÁLCULO'!A:H,8,FALSE)</f>
        <v>2.5</v>
      </c>
      <c r="T19" s="588"/>
      <c r="U19" s="589"/>
      <c r="V19" s="894">
        <f>ROUND(AM19,2)</f>
        <v>115874.07</v>
      </c>
      <c r="W19" s="588"/>
      <c r="X19" s="589"/>
      <c r="Y19" s="757">
        <f>BDI!$E$35</f>
        <v>0.21820000000000001</v>
      </c>
      <c r="Z19" s="588"/>
      <c r="AA19" s="589"/>
      <c r="AB19" s="585">
        <f>ROUND(V19*(1+Y19),2)</f>
        <v>141157.79</v>
      </c>
      <c r="AC19" s="408"/>
      <c r="AD19" s="430"/>
      <c r="AE19" s="46">
        <f>ROUND(AB19*S19,2)</f>
        <v>352894.48</v>
      </c>
      <c r="AF19" s="408"/>
      <c r="AG19" s="430"/>
      <c r="AH19" s="96">
        <f t="shared" si="0"/>
        <v>9.2559836930380824E-3</v>
      </c>
      <c r="AI19" s="396"/>
      <c r="AL19" s="927">
        <v>115118.37</v>
      </c>
      <c r="AM19" s="928">
        <f>IF(G19="SCORIO",AL19*AE$208,IF(G19="DER/Edif.",AL19*AE$207,IF(G19="SINAPI-ES",AL19*AE$208,IF(G19="SICRO-ES",AL19*AE$206,IF(G19="DER/Rod.",AL19*AE$206,"CALCULAR")))))</f>
        <v>115874.07300113857</v>
      </c>
      <c r="AN19" s="931"/>
      <c r="AO19" s="569"/>
      <c r="AX19" s="398"/>
      <c r="AY19" s="398"/>
      <c r="AZ19" s="398"/>
      <c r="BA19" s="398"/>
      <c r="BB19" s="398"/>
      <c r="BD19" s="502"/>
    </row>
    <row r="20" spans="2:16375" s="397" customFormat="1" ht="42" customHeight="1" outlineLevel="2" x14ac:dyDescent="0.2">
      <c r="C20" s="550"/>
      <c r="D20" s="523" t="s">
        <v>37</v>
      </c>
      <c r="E20" s="408"/>
      <c r="F20" s="430"/>
      <c r="G20" s="523" t="s">
        <v>242</v>
      </c>
      <c r="H20" s="408"/>
      <c r="I20" s="430"/>
      <c r="J20" s="525" t="s">
        <v>243</v>
      </c>
      <c r="K20" s="408"/>
      <c r="L20" s="430"/>
      <c r="M20" s="45" t="s">
        <v>244</v>
      </c>
      <c r="N20" s="409"/>
      <c r="O20" s="431"/>
      <c r="P20" s="41" t="s">
        <v>264</v>
      </c>
      <c r="Q20" s="588"/>
      <c r="R20" s="589"/>
      <c r="S20" s="585">
        <f>VLOOKUP(D20,'MEMÓRIA DE CÁLCULO'!A:H,8,FALSE)</f>
        <v>22025.82</v>
      </c>
      <c r="T20" s="588"/>
      <c r="U20" s="589"/>
      <c r="V20" s="894">
        <f t="shared" ref="V20:V22" si="1">ROUND(AM20,2)</f>
        <v>2.16</v>
      </c>
      <c r="W20" s="588"/>
      <c r="X20" s="589"/>
      <c r="Y20" s="757">
        <f>BDI!$E$35</f>
        <v>0.21820000000000001</v>
      </c>
      <c r="Z20" s="588"/>
      <c r="AA20" s="589"/>
      <c r="AB20" s="585">
        <f t="shared" ref="AB20:AB23" si="2">ROUND(V20*(1+Y20),2)</f>
        <v>2.63</v>
      </c>
      <c r="AC20" s="408"/>
      <c r="AD20" s="430"/>
      <c r="AE20" s="46">
        <f t="shared" ref="AE20:AE23" si="3">ROUND(AB20*S20,2)</f>
        <v>57927.91</v>
      </c>
      <c r="AF20" s="408"/>
      <c r="AG20" s="430"/>
      <c r="AH20" s="96">
        <f t="shared" si="0"/>
        <v>1.5193770963257279E-3</v>
      </c>
      <c r="AI20" s="396"/>
      <c r="AL20" s="927">
        <v>2.15</v>
      </c>
      <c r="AM20" s="928">
        <f t="shared" ref="AM20:AM80" si="4">IF(G20="SCORIO",AL20*AE$208,IF(G20="DER/Edif.",AL20*AE$207,IF(G20="SINAPI-ES",AL20*AE$208,IF(G20="SICRO-ES",AL20*AE$206,IF(G20="DER/Rod.",AL20*AE$206,"CALCULAR")))))</f>
        <v>2.1641138330263705</v>
      </c>
      <c r="AN20" s="931"/>
      <c r="AO20" s="569"/>
      <c r="AX20" s="398"/>
      <c r="AY20" s="398"/>
      <c r="AZ20" s="398"/>
      <c r="BA20" s="398"/>
      <c r="BB20" s="398"/>
      <c r="BD20" s="502"/>
    </row>
    <row r="21" spans="2:16375" s="397" customFormat="1" ht="177" customHeight="1" outlineLevel="2" x14ac:dyDescent="0.2">
      <c r="C21" s="550"/>
      <c r="D21" s="523" t="s">
        <v>38</v>
      </c>
      <c r="E21" s="408"/>
      <c r="F21" s="430"/>
      <c r="G21" s="523" t="s">
        <v>242</v>
      </c>
      <c r="H21" s="408"/>
      <c r="I21" s="430"/>
      <c r="J21" s="525" t="s">
        <v>307</v>
      </c>
      <c r="K21" s="408"/>
      <c r="L21" s="430"/>
      <c r="M21" s="45" t="s">
        <v>306</v>
      </c>
      <c r="N21" s="409"/>
      <c r="O21" s="431"/>
      <c r="P21" s="41" t="s">
        <v>585</v>
      </c>
      <c r="Q21" s="588"/>
      <c r="R21" s="589"/>
      <c r="S21" s="585">
        <f>VLOOKUP(D21,'MEMÓRIA DE CÁLCULO'!A:H,8,FALSE)</f>
        <v>0.9860000000000001</v>
      </c>
      <c r="T21" s="588"/>
      <c r="U21" s="589"/>
      <c r="V21" s="894">
        <f t="shared" si="1"/>
        <v>2048.44</v>
      </c>
      <c r="W21" s="588"/>
      <c r="X21" s="589"/>
      <c r="Y21" s="757">
        <f>BDI!$E$35</f>
        <v>0.21820000000000001</v>
      </c>
      <c r="Z21" s="588"/>
      <c r="AA21" s="589"/>
      <c r="AB21" s="585">
        <f t="shared" si="2"/>
        <v>2495.41</v>
      </c>
      <c r="AC21" s="408"/>
      <c r="AD21" s="430"/>
      <c r="AE21" s="46">
        <f t="shared" si="3"/>
        <v>2460.4699999999998</v>
      </c>
      <c r="AF21" s="408"/>
      <c r="AG21" s="430"/>
      <c r="AH21" s="96">
        <f t="shared" si="0"/>
        <v>6.4535070645506864E-5</v>
      </c>
      <c r="AI21" s="396"/>
      <c r="AL21" s="927">
        <v>2035.08</v>
      </c>
      <c r="AM21" s="928">
        <f t="shared" si="4"/>
        <v>2048.439432239677</v>
      </c>
      <c r="AN21" s="931"/>
      <c r="AO21" s="569"/>
      <c r="AX21" s="398"/>
      <c r="AY21" s="398"/>
      <c r="AZ21" s="398"/>
      <c r="BA21" s="398"/>
      <c r="BB21" s="398"/>
      <c r="BD21" s="502"/>
    </row>
    <row r="22" spans="2:16375" s="397" customFormat="1" ht="33" customHeight="1" outlineLevel="2" x14ac:dyDescent="0.2">
      <c r="C22" s="550"/>
      <c r="D22" s="523" t="s">
        <v>92</v>
      </c>
      <c r="E22" s="408"/>
      <c r="F22" s="430"/>
      <c r="G22" s="523" t="s">
        <v>242</v>
      </c>
      <c r="H22" s="408"/>
      <c r="I22" s="430"/>
      <c r="J22" s="525" t="s">
        <v>245</v>
      </c>
      <c r="K22" s="408"/>
      <c r="L22" s="430"/>
      <c r="M22" s="45" t="s">
        <v>246</v>
      </c>
      <c r="N22" s="409"/>
      <c r="O22" s="431"/>
      <c r="P22" s="41" t="s">
        <v>264</v>
      </c>
      <c r="Q22" s="588"/>
      <c r="R22" s="589"/>
      <c r="S22" s="585">
        <f>VLOOKUP(D22,'MEMÓRIA DE CÁLCULO'!A:H,8,FALSE)</f>
        <v>22025.82</v>
      </c>
      <c r="T22" s="588"/>
      <c r="U22" s="589"/>
      <c r="V22" s="894">
        <f t="shared" si="1"/>
        <v>0.96</v>
      </c>
      <c r="W22" s="588"/>
      <c r="X22" s="589"/>
      <c r="Y22" s="757">
        <f>BDI!$E$35</f>
        <v>0.21820000000000001</v>
      </c>
      <c r="Z22" s="588"/>
      <c r="AA22" s="589"/>
      <c r="AB22" s="585">
        <f t="shared" si="2"/>
        <v>1.17</v>
      </c>
      <c r="AC22" s="408"/>
      <c r="AD22" s="430"/>
      <c r="AE22" s="46">
        <f t="shared" si="3"/>
        <v>25770.21</v>
      </c>
      <c r="AF22" s="408"/>
      <c r="AG22" s="430"/>
      <c r="AH22" s="96">
        <f t="shared" si="0"/>
        <v>6.7592058545706607E-4</v>
      </c>
      <c r="AI22" s="396"/>
      <c r="AL22" s="927">
        <v>0.95</v>
      </c>
      <c r="AM22" s="928">
        <f t="shared" si="4"/>
        <v>0.95623634482560549</v>
      </c>
      <c r="AN22" s="931"/>
      <c r="AO22" s="569"/>
      <c r="AX22" s="398"/>
      <c r="AY22" s="398"/>
      <c r="AZ22" s="398"/>
      <c r="BA22" s="398"/>
      <c r="BB22" s="398"/>
      <c r="BD22" s="502"/>
    </row>
    <row r="23" spans="2:16375" s="397" customFormat="1" outlineLevel="2" x14ac:dyDescent="0.2">
      <c r="C23" s="550"/>
      <c r="D23" s="523" t="s">
        <v>255</v>
      </c>
      <c r="E23" s="408"/>
      <c r="F23" s="430"/>
      <c r="G23" s="523" t="s">
        <v>222</v>
      </c>
      <c r="H23" s="408"/>
      <c r="I23" s="430"/>
      <c r="J23" s="525" t="s">
        <v>233</v>
      </c>
      <c r="K23" s="408"/>
      <c r="L23" s="430"/>
      <c r="M23" s="45" t="s">
        <v>241</v>
      </c>
      <c r="N23" s="409"/>
      <c r="O23" s="431"/>
      <c r="P23" s="41" t="s">
        <v>310</v>
      </c>
      <c r="Q23" s="588"/>
      <c r="R23" s="589"/>
      <c r="S23" s="585">
        <f>VLOOKUP(D23,'MEMÓRIA DE CÁLCULO'!A:H,8,FALSE)</f>
        <v>1</v>
      </c>
      <c r="T23" s="588"/>
      <c r="U23" s="589"/>
      <c r="V23" s="894">
        <f>'CPU`s '!V16</f>
        <v>13592.503453460595</v>
      </c>
      <c r="W23" s="588"/>
      <c r="X23" s="589"/>
      <c r="Y23" s="757">
        <f>BDI!$E$35</f>
        <v>0.21820000000000001</v>
      </c>
      <c r="Z23" s="588"/>
      <c r="AA23" s="589"/>
      <c r="AB23" s="585">
        <f t="shared" si="2"/>
        <v>16558.39</v>
      </c>
      <c r="AC23" s="408"/>
      <c r="AD23" s="430"/>
      <c r="AE23" s="46">
        <f t="shared" si="3"/>
        <v>16558.39</v>
      </c>
      <c r="AF23" s="408"/>
      <c r="AG23" s="430"/>
      <c r="AH23" s="96">
        <f t="shared" si="0"/>
        <v>4.343059937434126E-4</v>
      </c>
      <c r="AI23" s="396"/>
      <c r="AL23" s="927">
        <f>'CPU`s '!AL16</f>
        <v>0</v>
      </c>
      <c r="AM23" s="928" t="s">
        <v>855</v>
      </c>
      <c r="AN23" s="931"/>
      <c r="AO23" s="569"/>
      <c r="AX23" s="398"/>
      <c r="AY23" s="398"/>
      <c r="AZ23" s="398"/>
      <c r="BA23" s="398"/>
      <c r="BB23" s="398"/>
      <c r="BD23" s="502"/>
    </row>
    <row r="24" spans="2:16375" s="397" customFormat="1" outlineLevel="2" x14ac:dyDescent="0.2">
      <c r="C24" s="550"/>
      <c r="D24" s="106"/>
      <c r="E24" s="48"/>
      <c r="F24" s="48"/>
      <c r="G24" s="106"/>
      <c r="H24" s="48"/>
      <c r="I24" s="48"/>
      <c r="J24" s="545"/>
      <c r="K24" s="48"/>
      <c r="L24" s="48"/>
      <c r="M24" s="49"/>
      <c r="N24" s="49"/>
      <c r="O24" s="49"/>
      <c r="P24" s="48"/>
      <c r="Q24" s="595"/>
      <c r="R24" s="595"/>
      <c r="S24" s="594"/>
      <c r="T24" s="594"/>
      <c r="U24" s="594"/>
      <c r="V24" s="594"/>
      <c r="W24" s="594"/>
      <c r="X24" s="594"/>
      <c r="Y24" s="758"/>
      <c r="Z24" s="595"/>
      <c r="AA24" s="595"/>
      <c r="AB24" s="594"/>
      <c r="AC24" s="48"/>
      <c r="AD24" s="48"/>
      <c r="AE24" s="528"/>
      <c r="AF24" s="48"/>
      <c r="AG24" s="48"/>
      <c r="AH24" s="529"/>
      <c r="AI24" s="396"/>
      <c r="AL24" s="928"/>
      <c r="AM24" s="928"/>
      <c r="AN24" s="931"/>
      <c r="AO24" s="569"/>
      <c r="AX24" s="398"/>
      <c r="AY24" s="398"/>
      <c r="AZ24" s="398"/>
      <c r="BA24" s="398"/>
      <c r="BB24" s="398"/>
      <c r="BD24" s="502"/>
    </row>
    <row r="25" spans="2:16375" s="397" customFormat="1" outlineLevel="1" x14ac:dyDescent="0.2">
      <c r="B25" s="1"/>
      <c r="C25" s="9"/>
      <c r="D25" s="129" t="s">
        <v>166</v>
      </c>
      <c r="E25" s="130"/>
      <c r="F25" s="131"/>
      <c r="G25" s="129" t="s">
        <v>165</v>
      </c>
      <c r="H25" s="130"/>
      <c r="I25" s="131"/>
      <c r="J25" s="537"/>
      <c r="K25" s="130"/>
      <c r="L25" s="131"/>
      <c r="M25" s="142" t="s">
        <v>252</v>
      </c>
      <c r="N25" s="132"/>
      <c r="O25" s="132"/>
      <c r="P25" s="132"/>
      <c r="Q25" s="584"/>
      <c r="R25" s="584"/>
      <c r="S25" s="583"/>
      <c r="T25" s="583"/>
      <c r="U25" s="583"/>
      <c r="V25" s="583"/>
      <c r="W25" s="583"/>
      <c r="X25" s="583"/>
      <c r="Y25" s="756"/>
      <c r="Z25" s="583"/>
      <c r="AA25" s="583"/>
      <c r="AB25" s="583"/>
      <c r="AC25" s="133"/>
      <c r="AD25" s="133"/>
      <c r="AE25" s="133">
        <f>SUM(AE26:AE27)</f>
        <v>149145.60000000001</v>
      </c>
      <c r="AF25" s="130"/>
      <c r="AG25" s="131"/>
      <c r="AH25" s="134">
        <f>AE25/$AE$190</f>
        <v>3.9119037551632449E-3</v>
      </c>
      <c r="AI25" s="10"/>
      <c r="AJ25" s="1"/>
      <c r="AK25" s="1"/>
      <c r="AL25" s="928"/>
      <c r="AM25" s="928"/>
      <c r="AN25" s="931"/>
      <c r="AO25" s="504"/>
      <c r="AP25" s="1"/>
      <c r="AQ25" s="1"/>
      <c r="AR25" s="1"/>
      <c r="AS25" s="1"/>
      <c r="AT25" s="1"/>
      <c r="AU25" s="1"/>
      <c r="AV25" s="1"/>
      <c r="AW25" s="1"/>
      <c r="AX25" s="18"/>
      <c r="AY25" s="18"/>
      <c r="AZ25" s="18"/>
      <c r="BA25" s="18"/>
      <c r="BB25" s="18"/>
      <c r="BC25" s="1"/>
      <c r="BD25" s="2"/>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1"/>
      <c r="AMA25" s="1"/>
      <c r="AMB25" s="1"/>
      <c r="AMC25" s="1"/>
      <c r="AMD25" s="1"/>
      <c r="AME25" s="1"/>
      <c r="AMF25" s="1"/>
      <c r="AMG25" s="1"/>
      <c r="AMH25" s="1"/>
      <c r="AMI25" s="1"/>
      <c r="AMJ25" s="1"/>
      <c r="AMK25" s="1"/>
      <c r="AML25" s="1"/>
      <c r="AMM25" s="1"/>
      <c r="AMN25" s="1"/>
      <c r="AMO25" s="1"/>
      <c r="AMP25" s="1"/>
      <c r="AMQ25" s="1"/>
      <c r="AMR25" s="1"/>
      <c r="AMS25" s="1"/>
      <c r="AMT25" s="1"/>
      <c r="AMU25" s="1"/>
      <c r="AMV25" s="1"/>
      <c r="AMW25" s="1"/>
      <c r="AMX25" s="1"/>
      <c r="AMY25" s="1"/>
      <c r="AMZ25" s="1"/>
      <c r="ANA25" s="1"/>
      <c r="ANB25" s="1"/>
      <c r="ANC25" s="1"/>
      <c r="AND25" s="1"/>
      <c r="ANE25" s="1"/>
      <c r="ANF25" s="1"/>
      <c r="ANG25" s="1"/>
      <c r="ANH25" s="1"/>
      <c r="ANI25" s="1"/>
      <c r="ANJ25" s="1"/>
      <c r="ANK25" s="1"/>
      <c r="ANL25" s="1"/>
      <c r="ANM25" s="1"/>
      <c r="ANN25" s="1"/>
      <c r="ANO25" s="1"/>
      <c r="ANP25" s="1"/>
      <c r="ANQ25" s="1"/>
      <c r="ANR25" s="1"/>
      <c r="ANS25" s="1"/>
      <c r="ANT25" s="1"/>
      <c r="ANU25" s="1"/>
      <c r="ANV25" s="1"/>
      <c r="ANW25" s="1"/>
      <c r="ANX25" s="1"/>
      <c r="ANY25" s="1"/>
      <c r="ANZ25" s="1"/>
      <c r="AOA25" s="1"/>
      <c r="AOB25" s="1"/>
      <c r="AOC25" s="1"/>
      <c r="AOD25" s="1"/>
      <c r="AOE25" s="1"/>
      <c r="AOF25" s="1"/>
      <c r="AOG25" s="1"/>
      <c r="AOH25" s="1"/>
      <c r="AOI25" s="1"/>
      <c r="AOJ25" s="1"/>
      <c r="AOK25" s="1"/>
      <c r="AOL25" s="1"/>
      <c r="AOM25" s="1"/>
      <c r="AON25" s="1"/>
      <c r="AOO25" s="1"/>
      <c r="AOP25" s="1"/>
      <c r="AOQ25" s="1"/>
      <c r="AOR25" s="1"/>
      <c r="AOS25" s="1"/>
      <c r="AOT25" s="1"/>
      <c r="AOU25" s="1"/>
      <c r="AOV25" s="1"/>
      <c r="AOW25" s="1"/>
      <c r="AOX25" s="1"/>
      <c r="AOY25" s="1"/>
      <c r="AOZ25" s="1"/>
      <c r="APA25" s="1"/>
      <c r="APB25" s="1"/>
      <c r="APC25" s="1"/>
      <c r="APD25" s="1"/>
      <c r="APE25" s="1"/>
      <c r="APF25" s="1"/>
      <c r="APG25" s="1"/>
      <c r="APH25" s="1"/>
      <c r="API25" s="1"/>
      <c r="APJ25" s="1"/>
      <c r="APK25" s="1"/>
      <c r="APL25" s="1"/>
      <c r="APM25" s="1"/>
      <c r="APN25" s="1"/>
      <c r="APO25" s="1"/>
      <c r="APP25" s="1"/>
      <c r="APQ25" s="1"/>
      <c r="APR25" s="1"/>
      <c r="APS25" s="1"/>
      <c r="APT25" s="1"/>
      <c r="APU25" s="1"/>
      <c r="APV25" s="1"/>
      <c r="APW25" s="1"/>
      <c r="APX25" s="1"/>
      <c r="APY25" s="1"/>
      <c r="APZ25" s="1"/>
      <c r="AQA25" s="1"/>
      <c r="AQB25" s="1"/>
      <c r="AQC25" s="1"/>
      <c r="AQD25" s="1"/>
      <c r="AQE25" s="1"/>
      <c r="AQF25" s="1"/>
      <c r="AQG25" s="1"/>
      <c r="AQH25" s="1"/>
      <c r="AQI25" s="1"/>
      <c r="AQJ25" s="1"/>
      <c r="AQK25" s="1"/>
      <c r="AQL25" s="1"/>
      <c r="AQM25" s="1"/>
      <c r="AQN25" s="1"/>
      <c r="AQO25" s="1"/>
      <c r="AQP25" s="1"/>
      <c r="AQQ25" s="1"/>
      <c r="AQR25" s="1"/>
      <c r="AQS25" s="1"/>
      <c r="AQT25" s="1"/>
      <c r="AQU25" s="1"/>
      <c r="AQV25" s="1"/>
      <c r="AQW25" s="1"/>
      <c r="AQX25" s="1"/>
      <c r="AQY25" s="1"/>
      <c r="AQZ25" s="1"/>
      <c r="ARA25" s="1"/>
      <c r="ARB25" s="1"/>
      <c r="ARC25" s="1"/>
      <c r="ARD25" s="1"/>
      <c r="ARE25" s="1"/>
      <c r="ARF25" s="1"/>
      <c r="ARG25" s="1"/>
      <c r="ARH25" s="1"/>
      <c r="ARI25" s="1"/>
      <c r="ARJ25" s="1"/>
      <c r="ARK25" s="1"/>
      <c r="ARL25" s="1"/>
      <c r="ARM25" s="1"/>
      <c r="ARN25" s="1"/>
      <c r="ARO25" s="1"/>
      <c r="ARP25" s="1"/>
      <c r="ARQ25" s="1"/>
      <c r="ARR25" s="1"/>
      <c r="ARS25" s="1"/>
      <c r="ART25" s="1"/>
      <c r="ARU25" s="1"/>
      <c r="ARV25" s="1"/>
      <c r="ARW25" s="1"/>
      <c r="ARX25" s="1"/>
      <c r="ARY25" s="1"/>
      <c r="ARZ25" s="1"/>
      <c r="ASA25" s="1"/>
      <c r="ASB25" s="1"/>
      <c r="ASC25" s="1"/>
      <c r="ASD25" s="1"/>
      <c r="ASE25" s="1"/>
      <c r="ASF25" s="1"/>
      <c r="ASG25" s="1"/>
      <c r="ASH25" s="1"/>
      <c r="ASI25" s="1"/>
      <c r="ASJ25" s="1"/>
      <c r="ASK25" s="1"/>
      <c r="ASL25" s="1"/>
      <c r="ASM25" s="1"/>
      <c r="ASN25" s="1"/>
      <c r="ASO25" s="1"/>
      <c r="ASP25" s="1"/>
      <c r="ASQ25" s="1"/>
      <c r="ASR25" s="1"/>
      <c r="ASS25" s="1"/>
      <c r="AST25" s="1"/>
      <c r="ASU25" s="1"/>
      <c r="ASV25" s="1"/>
      <c r="ASW25" s="1"/>
      <c r="ASX25" s="1"/>
      <c r="ASY25" s="1"/>
      <c r="ASZ25" s="1"/>
      <c r="ATA25" s="1"/>
      <c r="ATB25" s="1"/>
      <c r="ATC25" s="1"/>
      <c r="ATD25" s="1"/>
      <c r="ATE25" s="1"/>
      <c r="ATF25" s="1"/>
      <c r="ATG25" s="1"/>
      <c r="ATH25" s="1"/>
      <c r="ATI25" s="1"/>
      <c r="ATJ25" s="1"/>
      <c r="ATK25" s="1"/>
      <c r="ATL25" s="1"/>
      <c r="ATM25" s="1"/>
      <c r="ATN25" s="1"/>
      <c r="ATO25" s="1"/>
      <c r="ATP25" s="1"/>
      <c r="ATQ25" s="1"/>
      <c r="ATR25" s="1"/>
      <c r="ATS25" s="1"/>
      <c r="ATT25" s="1"/>
      <c r="ATU25" s="1"/>
      <c r="ATV25" s="1"/>
      <c r="ATW25" s="1"/>
      <c r="ATX25" s="1"/>
      <c r="ATY25" s="1"/>
      <c r="ATZ25" s="1"/>
      <c r="AUA25" s="1"/>
      <c r="AUB25" s="1"/>
      <c r="AUC25" s="1"/>
      <c r="AUD25" s="1"/>
      <c r="AUE25" s="1"/>
      <c r="AUF25" s="1"/>
      <c r="AUG25" s="1"/>
      <c r="AUH25" s="1"/>
      <c r="AUI25" s="1"/>
      <c r="AUJ25" s="1"/>
      <c r="AUK25" s="1"/>
      <c r="AUL25" s="1"/>
      <c r="AUM25" s="1"/>
      <c r="AUN25" s="1"/>
      <c r="AUO25" s="1"/>
      <c r="AUP25" s="1"/>
      <c r="AUQ25" s="1"/>
      <c r="AUR25" s="1"/>
      <c r="AUS25" s="1"/>
      <c r="AUT25" s="1"/>
      <c r="AUU25" s="1"/>
      <c r="AUV25" s="1"/>
      <c r="AUW25" s="1"/>
      <c r="AUX25" s="1"/>
      <c r="AUY25" s="1"/>
      <c r="AUZ25" s="1"/>
      <c r="AVA25" s="1"/>
      <c r="AVB25" s="1"/>
      <c r="AVC25" s="1"/>
      <c r="AVD25" s="1"/>
      <c r="AVE25" s="1"/>
      <c r="AVF25" s="1"/>
      <c r="AVG25" s="1"/>
      <c r="AVH25" s="1"/>
      <c r="AVI25" s="1"/>
      <c r="AVJ25" s="1"/>
      <c r="AVK25" s="1"/>
      <c r="AVL25" s="1"/>
      <c r="AVM25" s="1"/>
      <c r="AVN25" s="1"/>
      <c r="AVO25" s="1"/>
      <c r="AVP25" s="1"/>
      <c r="AVQ25" s="1"/>
      <c r="AVR25" s="1"/>
      <c r="AVS25" s="1"/>
      <c r="AVT25" s="1"/>
      <c r="AVU25" s="1"/>
      <c r="AVV25" s="1"/>
      <c r="AVW25" s="1"/>
      <c r="AVX25" s="1"/>
      <c r="AVY25" s="1"/>
      <c r="AVZ25" s="1"/>
      <c r="AWA25" s="1"/>
      <c r="AWB25" s="1"/>
      <c r="AWC25" s="1"/>
      <c r="AWD25" s="1"/>
      <c r="AWE25" s="1"/>
      <c r="AWF25" s="1"/>
      <c r="AWG25" s="1"/>
      <c r="AWH25" s="1"/>
      <c r="AWI25" s="1"/>
      <c r="AWJ25" s="1"/>
      <c r="AWK25" s="1"/>
      <c r="AWL25" s="1"/>
      <c r="AWM25" s="1"/>
      <c r="AWN25" s="1"/>
      <c r="AWO25" s="1"/>
      <c r="AWP25" s="1"/>
      <c r="AWQ25" s="1"/>
      <c r="AWR25" s="1"/>
      <c r="AWS25" s="1"/>
      <c r="AWT25" s="1"/>
      <c r="AWU25" s="1"/>
      <c r="AWV25" s="1"/>
      <c r="AWW25" s="1"/>
      <c r="AWX25" s="1"/>
      <c r="AWY25" s="1"/>
      <c r="AWZ25" s="1"/>
      <c r="AXA25" s="1"/>
      <c r="AXB25" s="1"/>
      <c r="AXC25" s="1"/>
      <c r="AXD25" s="1"/>
      <c r="AXE25" s="1"/>
      <c r="AXF25" s="1"/>
      <c r="AXG25" s="1"/>
      <c r="AXH25" s="1"/>
      <c r="AXI25" s="1"/>
      <c r="AXJ25" s="1"/>
      <c r="AXK25" s="1"/>
      <c r="AXL25" s="1"/>
      <c r="AXM25" s="1"/>
      <c r="AXN25" s="1"/>
      <c r="AXO25" s="1"/>
      <c r="AXP25" s="1"/>
      <c r="AXQ25" s="1"/>
      <c r="AXR25" s="1"/>
      <c r="AXS25" s="1"/>
      <c r="AXT25" s="1"/>
      <c r="AXU25" s="1"/>
      <c r="AXV25" s="1"/>
      <c r="AXW25" s="1"/>
      <c r="AXX25" s="1"/>
      <c r="AXY25" s="1"/>
      <c r="AXZ25" s="1"/>
      <c r="AYA25" s="1"/>
      <c r="AYB25" s="1"/>
      <c r="AYC25" s="1"/>
      <c r="AYD25" s="1"/>
      <c r="AYE25" s="1"/>
      <c r="AYF25" s="1"/>
      <c r="AYG25" s="1"/>
      <c r="AYH25" s="1"/>
      <c r="AYI25" s="1"/>
      <c r="AYJ25" s="1"/>
      <c r="AYK25" s="1"/>
      <c r="AYL25" s="1"/>
      <c r="AYM25" s="1"/>
      <c r="AYN25" s="1"/>
      <c r="AYO25" s="1"/>
      <c r="AYP25" s="1"/>
      <c r="AYQ25" s="1"/>
      <c r="AYR25" s="1"/>
      <c r="AYS25" s="1"/>
      <c r="AYT25" s="1"/>
      <c r="AYU25" s="1"/>
      <c r="AYV25" s="1"/>
      <c r="AYW25" s="1"/>
      <c r="AYX25" s="1"/>
      <c r="AYY25" s="1"/>
      <c r="AYZ25" s="1"/>
      <c r="AZA25" s="1"/>
      <c r="AZB25" s="1"/>
      <c r="AZC25" s="1"/>
      <c r="AZD25" s="1"/>
      <c r="AZE25" s="1"/>
      <c r="AZF25" s="1"/>
      <c r="AZG25" s="1"/>
      <c r="AZH25" s="1"/>
      <c r="AZI25" s="1"/>
      <c r="AZJ25" s="1"/>
      <c r="AZK25" s="1"/>
      <c r="AZL25" s="1"/>
      <c r="AZM25" s="1"/>
      <c r="AZN25" s="1"/>
      <c r="AZO25" s="1"/>
      <c r="AZP25" s="1"/>
      <c r="AZQ25" s="1"/>
      <c r="AZR25" s="1"/>
      <c r="AZS25" s="1"/>
      <c r="AZT25" s="1"/>
      <c r="AZU25" s="1"/>
      <c r="AZV25" s="1"/>
      <c r="AZW25" s="1"/>
      <c r="AZX25" s="1"/>
      <c r="AZY25" s="1"/>
      <c r="AZZ25" s="1"/>
      <c r="BAA25" s="1"/>
      <c r="BAB25" s="1"/>
      <c r="BAC25" s="1"/>
      <c r="BAD25" s="1"/>
      <c r="BAE25" s="1"/>
      <c r="BAF25" s="1"/>
      <c r="BAG25" s="1"/>
      <c r="BAH25" s="1"/>
      <c r="BAI25" s="1"/>
      <c r="BAJ25" s="1"/>
      <c r="BAK25" s="1"/>
      <c r="BAL25" s="1"/>
      <c r="BAM25" s="1"/>
      <c r="BAN25" s="1"/>
      <c r="BAO25" s="1"/>
      <c r="BAP25" s="1"/>
      <c r="BAQ25" s="1"/>
      <c r="BAR25" s="1"/>
      <c r="BAS25" s="1"/>
      <c r="BAT25" s="1"/>
      <c r="BAU25" s="1"/>
      <c r="BAV25" s="1"/>
      <c r="BAW25" s="1"/>
      <c r="BAX25" s="1"/>
      <c r="BAY25" s="1"/>
      <c r="BAZ25" s="1"/>
      <c r="BBA25" s="1"/>
      <c r="BBB25" s="1"/>
      <c r="BBC25" s="1"/>
      <c r="BBD25" s="1"/>
      <c r="BBE25" s="1"/>
      <c r="BBF25" s="1"/>
      <c r="BBG25" s="1"/>
      <c r="BBH25" s="1"/>
      <c r="BBI25" s="1"/>
      <c r="BBJ25" s="1"/>
      <c r="BBK25" s="1"/>
      <c r="BBL25" s="1"/>
      <c r="BBM25" s="1"/>
      <c r="BBN25" s="1"/>
      <c r="BBO25" s="1"/>
      <c r="BBP25" s="1"/>
      <c r="BBQ25" s="1"/>
      <c r="BBR25" s="1"/>
      <c r="BBS25" s="1"/>
      <c r="BBT25" s="1"/>
      <c r="BBU25" s="1"/>
      <c r="BBV25" s="1"/>
      <c r="BBW25" s="1"/>
      <c r="BBX25" s="1"/>
      <c r="BBY25" s="1"/>
      <c r="BBZ25" s="1"/>
      <c r="BCA25" s="1"/>
      <c r="BCB25" s="1"/>
      <c r="BCC25" s="1"/>
      <c r="BCD25" s="1"/>
      <c r="BCE25" s="1"/>
      <c r="BCF25" s="1"/>
      <c r="BCG25" s="1"/>
      <c r="BCH25" s="1"/>
      <c r="BCI25" s="1"/>
      <c r="BCJ25" s="1"/>
      <c r="BCK25" s="1"/>
      <c r="BCL25" s="1"/>
      <c r="BCM25" s="1"/>
      <c r="BCN25" s="1"/>
      <c r="BCO25" s="1"/>
      <c r="BCP25" s="1"/>
      <c r="BCQ25" s="1"/>
      <c r="BCR25" s="1"/>
      <c r="BCS25" s="1"/>
      <c r="BCT25" s="1"/>
      <c r="BCU25" s="1"/>
      <c r="BCV25" s="1"/>
      <c r="BCW25" s="1"/>
      <c r="BCX25" s="1"/>
      <c r="BCY25" s="1"/>
      <c r="BCZ25" s="1"/>
      <c r="BDA25" s="1"/>
      <c r="BDB25" s="1"/>
      <c r="BDC25" s="1"/>
      <c r="BDD25" s="1"/>
      <c r="BDE25" s="1"/>
      <c r="BDF25" s="1"/>
      <c r="BDG25" s="1"/>
      <c r="BDH25" s="1"/>
      <c r="BDI25" s="1"/>
      <c r="BDJ25" s="1"/>
      <c r="BDK25" s="1"/>
      <c r="BDL25" s="1"/>
      <c r="BDM25" s="1"/>
      <c r="BDN25" s="1"/>
      <c r="BDO25" s="1"/>
      <c r="BDP25" s="1"/>
      <c r="BDQ25" s="1"/>
      <c r="BDR25" s="1"/>
      <c r="BDS25" s="1"/>
      <c r="BDT25" s="1"/>
      <c r="BDU25" s="1"/>
      <c r="BDV25" s="1"/>
      <c r="BDW25" s="1"/>
      <c r="BDX25" s="1"/>
      <c r="BDY25" s="1"/>
      <c r="BDZ25" s="1"/>
      <c r="BEA25" s="1"/>
      <c r="BEB25" s="1"/>
      <c r="BEC25" s="1"/>
      <c r="BED25" s="1"/>
      <c r="BEE25" s="1"/>
      <c r="BEF25" s="1"/>
      <c r="BEG25" s="1"/>
      <c r="BEH25" s="1"/>
      <c r="BEI25" s="1"/>
      <c r="BEJ25" s="1"/>
      <c r="BEK25" s="1"/>
      <c r="BEL25" s="1"/>
      <c r="BEM25" s="1"/>
      <c r="BEN25" s="1"/>
      <c r="BEO25" s="1"/>
      <c r="BEP25" s="1"/>
      <c r="BEQ25" s="1"/>
      <c r="BER25" s="1"/>
      <c r="BES25" s="1"/>
      <c r="BET25" s="1"/>
      <c r="BEU25" s="1"/>
      <c r="BEV25" s="1"/>
      <c r="BEW25" s="1"/>
      <c r="BEX25" s="1"/>
      <c r="BEY25" s="1"/>
      <c r="BEZ25" s="1"/>
      <c r="BFA25" s="1"/>
      <c r="BFB25" s="1"/>
      <c r="BFC25" s="1"/>
      <c r="BFD25" s="1"/>
      <c r="BFE25" s="1"/>
      <c r="BFF25" s="1"/>
      <c r="BFG25" s="1"/>
      <c r="BFH25" s="1"/>
      <c r="BFI25" s="1"/>
      <c r="BFJ25" s="1"/>
      <c r="BFK25" s="1"/>
      <c r="BFL25" s="1"/>
      <c r="BFM25" s="1"/>
      <c r="BFN25" s="1"/>
      <c r="BFO25" s="1"/>
      <c r="BFP25" s="1"/>
      <c r="BFQ25" s="1"/>
      <c r="BFR25" s="1"/>
      <c r="BFS25" s="1"/>
      <c r="BFT25" s="1"/>
      <c r="BFU25" s="1"/>
      <c r="BFV25" s="1"/>
      <c r="BFW25" s="1"/>
      <c r="BFX25" s="1"/>
      <c r="BFY25" s="1"/>
      <c r="BFZ25" s="1"/>
      <c r="BGA25" s="1"/>
      <c r="BGB25" s="1"/>
      <c r="BGC25" s="1"/>
      <c r="BGD25" s="1"/>
      <c r="BGE25" s="1"/>
      <c r="BGF25" s="1"/>
      <c r="BGG25" s="1"/>
      <c r="BGH25" s="1"/>
      <c r="BGI25" s="1"/>
      <c r="BGJ25" s="1"/>
      <c r="BGK25" s="1"/>
      <c r="BGL25" s="1"/>
      <c r="BGM25" s="1"/>
      <c r="BGN25" s="1"/>
      <c r="BGO25" s="1"/>
      <c r="BGP25" s="1"/>
      <c r="BGQ25" s="1"/>
      <c r="BGR25" s="1"/>
      <c r="BGS25" s="1"/>
      <c r="BGT25" s="1"/>
      <c r="BGU25" s="1"/>
      <c r="BGV25" s="1"/>
      <c r="BGW25" s="1"/>
      <c r="BGX25" s="1"/>
      <c r="BGY25" s="1"/>
      <c r="BGZ25" s="1"/>
      <c r="BHA25" s="1"/>
      <c r="BHB25" s="1"/>
      <c r="BHC25" s="1"/>
      <c r="BHD25" s="1"/>
      <c r="BHE25" s="1"/>
      <c r="BHF25" s="1"/>
      <c r="BHG25" s="1"/>
      <c r="BHH25" s="1"/>
      <c r="BHI25" s="1"/>
      <c r="BHJ25" s="1"/>
      <c r="BHK25" s="1"/>
      <c r="BHL25" s="1"/>
      <c r="BHM25" s="1"/>
      <c r="BHN25" s="1"/>
      <c r="BHO25" s="1"/>
      <c r="BHP25" s="1"/>
      <c r="BHQ25" s="1"/>
      <c r="BHR25" s="1"/>
      <c r="BHS25" s="1"/>
      <c r="BHT25" s="1"/>
      <c r="BHU25" s="1"/>
      <c r="BHV25" s="1"/>
      <c r="BHW25" s="1"/>
      <c r="BHX25" s="1"/>
      <c r="BHY25" s="1"/>
      <c r="BHZ25" s="1"/>
      <c r="BIA25" s="1"/>
      <c r="BIB25" s="1"/>
      <c r="BIC25" s="1"/>
      <c r="BID25" s="1"/>
      <c r="BIE25" s="1"/>
      <c r="BIF25" s="1"/>
      <c r="BIG25" s="1"/>
      <c r="BIH25" s="1"/>
      <c r="BII25" s="1"/>
      <c r="BIJ25" s="1"/>
      <c r="BIK25" s="1"/>
      <c r="BIL25" s="1"/>
      <c r="BIM25" s="1"/>
      <c r="BIN25" s="1"/>
      <c r="BIO25" s="1"/>
      <c r="BIP25" s="1"/>
      <c r="BIQ25" s="1"/>
      <c r="BIR25" s="1"/>
      <c r="BIS25" s="1"/>
      <c r="BIT25" s="1"/>
      <c r="BIU25" s="1"/>
      <c r="BIV25" s="1"/>
      <c r="BIW25" s="1"/>
      <c r="BIX25" s="1"/>
      <c r="BIY25" s="1"/>
      <c r="BIZ25" s="1"/>
      <c r="BJA25" s="1"/>
      <c r="BJB25" s="1"/>
      <c r="BJC25" s="1"/>
      <c r="BJD25" s="1"/>
      <c r="BJE25" s="1"/>
      <c r="BJF25" s="1"/>
      <c r="BJG25" s="1"/>
      <c r="BJH25" s="1"/>
      <c r="BJI25" s="1"/>
      <c r="BJJ25" s="1"/>
      <c r="BJK25" s="1"/>
      <c r="BJL25" s="1"/>
      <c r="BJM25" s="1"/>
      <c r="BJN25" s="1"/>
      <c r="BJO25" s="1"/>
      <c r="BJP25" s="1"/>
      <c r="BJQ25" s="1"/>
      <c r="BJR25" s="1"/>
      <c r="BJS25" s="1"/>
      <c r="BJT25" s="1"/>
      <c r="BJU25" s="1"/>
      <c r="BJV25" s="1"/>
      <c r="BJW25" s="1"/>
      <c r="BJX25" s="1"/>
      <c r="BJY25" s="1"/>
      <c r="BJZ25" s="1"/>
      <c r="BKA25" s="1"/>
      <c r="BKB25" s="1"/>
      <c r="BKC25" s="1"/>
      <c r="BKD25" s="1"/>
      <c r="BKE25" s="1"/>
      <c r="BKF25" s="1"/>
      <c r="BKG25" s="1"/>
      <c r="BKH25" s="1"/>
      <c r="BKI25" s="1"/>
      <c r="BKJ25" s="1"/>
      <c r="BKK25" s="1"/>
      <c r="BKL25" s="1"/>
      <c r="BKM25" s="1"/>
      <c r="BKN25" s="1"/>
      <c r="BKO25" s="1"/>
      <c r="BKP25" s="1"/>
      <c r="BKQ25" s="1"/>
      <c r="BKR25" s="1"/>
      <c r="BKS25" s="1"/>
      <c r="BKT25" s="1"/>
      <c r="BKU25" s="1"/>
      <c r="BKV25" s="1"/>
      <c r="BKW25" s="1"/>
      <c r="BKX25" s="1"/>
      <c r="BKY25" s="1"/>
      <c r="BKZ25" s="1"/>
      <c r="BLA25" s="1"/>
      <c r="BLB25" s="1"/>
      <c r="BLC25" s="1"/>
      <c r="BLD25" s="1"/>
      <c r="BLE25" s="1"/>
      <c r="BLF25" s="1"/>
      <c r="BLG25" s="1"/>
      <c r="BLH25" s="1"/>
      <c r="BLI25" s="1"/>
      <c r="BLJ25" s="1"/>
      <c r="BLK25" s="1"/>
      <c r="BLL25" s="1"/>
      <c r="BLM25" s="1"/>
      <c r="BLN25" s="1"/>
      <c r="BLO25" s="1"/>
      <c r="BLP25" s="1"/>
      <c r="BLQ25" s="1"/>
      <c r="BLR25" s="1"/>
      <c r="BLS25" s="1"/>
      <c r="BLT25" s="1"/>
      <c r="BLU25" s="1"/>
      <c r="BLV25" s="1"/>
      <c r="BLW25" s="1"/>
      <c r="BLX25" s="1"/>
      <c r="BLY25" s="1"/>
      <c r="BLZ25" s="1"/>
      <c r="BMA25" s="1"/>
      <c r="BMB25" s="1"/>
      <c r="BMC25" s="1"/>
      <c r="BMD25" s="1"/>
      <c r="BME25" s="1"/>
      <c r="BMF25" s="1"/>
      <c r="BMG25" s="1"/>
      <c r="BMH25" s="1"/>
      <c r="BMI25" s="1"/>
      <c r="BMJ25" s="1"/>
      <c r="BMK25" s="1"/>
      <c r="BML25" s="1"/>
      <c r="BMM25" s="1"/>
      <c r="BMN25" s="1"/>
      <c r="BMO25" s="1"/>
      <c r="BMP25" s="1"/>
      <c r="BMQ25" s="1"/>
      <c r="BMR25" s="1"/>
      <c r="BMS25" s="1"/>
      <c r="BMT25" s="1"/>
      <c r="BMU25" s="1"/>
      <c r="BMV25" s="1"/>
      <c r="BMW25" s="1"/>
      <c r="BMX25" s="1"/>
      <c r="BMY25" s="1"/>
      <c r="BMZ25" s="1"/>
      <c r="BNA25" s="1"/>
      <c r="BNB25" s="1"/>
      <c r="BNC25" s="1"/>
      <c r="BND25" s="1"/>
      <c r="BNE25" s="1"/>
      <c r="BNF25" s="1"/>
      <c r="BNG25" s="1"/>
      <c r="BNH25" s="1"/>
      <c r="BNI25" s="1"/>
      <c r="BNJ25" s="1"/>
      <c r="BNK25" s="1"/>
      <c r="BNL25" s="1"/>
      <c r="BNM25" s="1"/>
      <c r="BNN25" s="1"/>
      <c r="BNO25" s="1"/>
      <c r="BNP25" s="1"/>
      <c r="BNQ25" s="1"/>
      <c r="BNR25" s="1"/>
      <c r="BNS25" s="1"/>
      <c r="BNT25" s="1"/>
      <c r="BNU25" s="1"/>
      <c r="BNV25" s="1"/>
      <c r="BNW25" s="1"/>
      <c r="BNX25" s="1"/>
      <c r="BNY25" s="1"/>
      <c r="BNZ25" s="1"/>
      <c r="BOA25" s="1"/>
      <c r="BOB25" s="1"/>
      <c r="BOC25" s="1"/>
      <c r="BOD25" s="1"/>
      <c r="BOE25" s="1"/>
      <c r="BOF25" s="1"/>
      <c r="BOG25" s="1"/>
      <c r="BOH25" s="1"/>
      <c r="BOI25" s="1"/>
      <c r="BOJ25" s="1"/>
      <c r="BOK25" s="1"/>
      <c r="BOL25" s="1"/>
      <c r="BOM25" s="1"/>
      <c r="BON25" s="1"/>
      <c r="BOO25" s="1"/>
      <c r="BOP25" s="1"/>
      <c r="BOQ25" s="1"/>
      <c r="BOR25" s="1"/>
      <c r="BOS25" s="1"/>
      <c r="BOT25" s="1"/>
      <c r="BOU25" s="1"/>
      <c r="BOV25" s="1"/>
      <c r="BOW25" s="1"/>
      <c r="BOX25" s="1"/>
      <c r="BOY25" s="1"/>
      <c r="BOZ25" s="1"/>
      <c r="BPA25" s="1"/>
      <c r="BPB25" s="1"/>
      <c r="BPC25" s="1"/>
      <c r="BPD25" s="1"/>
      <c r="BPE25" s="1"/>
      <c r="BPF25" s="1"/>
      <c r="BPG25" s="1"/>
      <c r="BPH25" s="1"/>
      <c r="BPI25" s="1"/>
      <c r="BPJ25" s="1"/>
      <c r="BPK25" s="1"/>
      <c r="BPL25" s="1"/>
      <c r="BPM25" s="1"/>
      <c r="BPN25" s="1"/>
      <c r="BPO25" s="1"/>
      <c r="BPP25" s="1"/>
      <c r="BPQ25" s="1"/>
      <c r="BPR25" s="1"/>
      <c r="BPS25" s="1"/>
      <c r="BPT25" s="1"/>
      <c r="BPU25" s="1"/>
      <c r="BPV25" s="1"/>
      <c r="BPW25" s="1"/>
      <c r="BPX25" s="1"/>
      <c r="BPY25" s="1"/>
      <c r="BPZ25" s="1"/>
      <c r="BQA25" s="1"/>
      <c r="BQB25" s="1"/>
      <c r="BQC25" s="1"/>
      <c r="BQD25" s="1"/>
      <c r="BQE25" s="1"/>
      <c r="BQF25" s="1"/>
      <c r="BQG25" s="1"/>
      <c r="BQH25" s="1"/>
      <c r="BQI25" s="1"/>
      <c r="BQJ25" s="1"/>
      <c r="BQK25" s="1"/>
      <c r="BQL25" s="1"/>
      <c r="BQM25" s="1"/>
      <c r="BQN25" s="1"/>
      <c r="BQO25" s="1"/>
      <c r="BQP25" s="1"/>
      <c r="BQQ25" s="1"/>
      <c r="BQR25" s="1"/>
      <c r="BQS25" s="1"/>
      <c r="BQT25" s="1"/>
      <c r="BQU25" s="1"/>
      <c r="BQV25" s="1"/>
      <c r="BQW25" s="1"/>
      <c r="BQX25" s="1"/>
      <c r="BQY25" s="1"/>
      <c r="BQZ25" s="1"/>
      <c r="BRA25" s="1"/>
      <c r="BRB25" s="1"/>
      <c r="BRC25" s="1"/>
      <c r="BRD25" s="1"/>
      <c r="BRE25" s="1"/>
      <c r="BRF25" s="1"/>
      <c r="BRG25" s="1"/>
      <c r="BRH25" s="1"/>
      <c r="BRI25" s="1"/>
      <c r="BRJ25" s="1"/>
      <c r="BRK25" s="1"/>
      <c r="BRL25" s="1"/>
      <c r="BRM25" s="1"/>
      <c r="BRN25" s="1"/>
      <c r="BRO25" s="1"/>
      <c r="BRP25" s="1"/>
      <c r="BRQ25" s="1"/>
      <c r="BRR25" s="1"/>
      <c r="BRS25" s="1"/>
      <c r="BRT25" s="1"/>
      <c r="BRU25" s="1"/>
      <c r="BRV25" s="1"/>
      <c r="BRW25" s="1"/>
      <c r="BRX25" s="1"/>
      <c r="BRY25" s="1"/>
      <c r="BRZ25" s="1"/>
      <c r="BSA25" s="1"/>
      <c r="BSB25" s="1"/>
      <c r="BSC25" s="1"/>
      <c r="BSD25" s="1"/>
      <c r="BSE25" s="1"/>
      <c r="BSF25" s="1"/>
      <c r="BSG25" s="1"/>
      <c r="BSH25" s="1"/>
      <c r="BSI25" s="1"/>
      <c r="BSJ25" s="1"/>
      <c r="BSK25" s="1"/>
      <c r="BSL25" s="1"/>
      <c r="BSM25" s="1"/>
      <c r="BSN25" s="1"/>
      <c r="BSO25" s="1"/>
      <c r="BSP25" s="1"/>
      <c r="BSQ25" s="1"/>
      <c r="BSR25" s="1"/>
      <c r="BSS25" s="1"/>
      <c r="BST25" s="1"/>
      <c r="BSU25" s="1"/>
      <c r="BSV25" s="1"/>
      <c r="BSW25" s="1"/>
      <c r="BSX25" s="1"/>
      <c r="BSY25" s="1"/>
      <c r="BSZ25" s="1"/>
      <c r="BTA25" s="1"/>
      <c r="BTB25" s="1"/>
      <c r="BTC25" s="1"/>
      <c r="BTD25" s="1"/>
      <c r="BTE25" s="1"/>
      <c r="BTF25" s="1"/>
      <c r="BTG25" s="1"/>
      <c r="BTH25" s="1"/>
      <c r="BTI25" s="1"/>
      <c r="BTJ25" s="1"/>
      <c r="BTK25" s="1"/>
      <c r="BTL25" s="1"/>
      <c r="BTM25" s="1"/>
      <c r="BTN25" s="1"/>
      <c r="BTO25" s="1"/>
      <c r="BTP25" s="1"/>
      <c r="BTQ25" s="1"/>
      <c r="BTR25" s="1"/>
      <c r="BTS25" s="1"/>
      <c r="BTT25" s="1"/>
      <c r="BTU25" s="1"/>
      <c r="BTV25" s="1"/>
      <c r="BTW25" s="1"/>
      <c r="BTX25" s="1"/>
      <c r="BTY25" s="1"/>
      <c r="BTZ25" s="1"/>
      <c r="BUA25" s="1"/>
      <c r="BUB25" s="1"/>
      <c r="BUC25" s="1"/>
      <c r="BUD25" s="1"/>
      <c r="BUE25" s="1"/>
      <c r="BUF25" s="1"/>
      <c r="BUG25" s="1"/>
      <c r="BUH25" s="1"/>
      <c r="BUI25" s="1"/>
      <c r="BUJ25" s="1"/>
      <c r="BUK25" s="1"/>
      <c r="BUL25" s="1"/>
      <c r="BUM25" s="1"/>
      <c r="BUN25" s="1"/>
      <c r="BUO25" s="1"/>
      <c r="BUP25" s="1"/>
      <c r="BUQ25" s="1"/>
      <c r="BUR25" s="1"/>
      <c r="BUS25" s="1"/>
      <c r="BUT25" s="1"/>
      <c r="BUU25" s="1"/>
      <c r="BUV25" s="1"/>
      <c r="BUW25" s="1"/>
      <c r="BUX25" s="1"/>
      <c r="BUY25" s="1"/>
      <c r="BUZ25" s="1"/>
      <c r="BVA25" s="1"/>
      <c r="BVB25" s="1"/>
      <c r="BVC25" s="1"/>
      <c r="BVD25" s="1"/>
      <c r="BVE25" s="1"/>
      <c r="BVF25" s="1"/>
      <c r="BVG25" s="1"/>
      <c r="BVH25" s="1"/>
      <c r="BVI25" s="1"/>
      <c r="BVJ25" s="1"/>
      <c r="BVK25" s="1"/>
      <c r="BVL25" s="1"/>
      <c r="BVM25" s="1"/>
      <c r="BVN25" s="1"/>
      <c r="BVO25" s="1"/>
      <c r="BVP25" s="1"/>
      <c r="BVQ25" s="1"/>
      <c r="BVR25" s="1"/>
      <c r="BVS25" s="1"/>
      <c r="BVT25" s="1"/>
      <c r="BVU25" s="1"/>
      <c r="BVV25" s="1"/>
      <c r="BVW25" s="1"/>
      <c r="BVX25" s="1"/>
      <c r="BVY25" s="1"/>
      <c r="BVZ25" s="1"/>
      <c r="BWA25" s="1"/>
      <c r="BWB25" s="1"/>
      <c r="BWC25" s="1"/>
      <c r="BWD25" s="1"/>
      <c r="BWE25" s="1"/>
      <c r="BWF25" s="1"/>
      <c r="BWG25" s="1"/>
      <c r="BWH25" s="1"/>
      <c r="BWI25" s="1"/>
      <c r="BWJ25" s="1"/>
      <c r="BWK25" s="1"/>
      <c r="BWL25" s="1"/>
      <c r="BWM25" s="1"/>
      <c r="BWN25" s="1"/>
      <c r="BWO25" s="1"/>
      <c r="BWP25" s="1"/>
      <c r="BWQ25" s="1"/>
      <c r="BWR25" s="1"/>
      <c r="BWS25" s="1"/>
      <c r="BWT25" s="1"/>
      <c r="BWU25" s="1"/>
      <c r="BWV25" s="1"/>
      <c r="BWW25" s="1"/>
      <c r="BWX25" s="1"/>
      <c r="BWY25" s="1"/>
      <c r="BWZ25" s="1"/>
      <c r="BXA25" s="1"/>
      <c r="BXB25" s="1"/>
      <c r="BXC25" s="1"/>
      <c r="BXD25" s="1"/>
      <c r="BXE25" s="1"/>
      <c r="BXF25" s="1"/>
      <c r="BXG25" s="1"/>
      <c r="BXH25" s="1"/>
      <c r="BXI25" s="1"/>
      <c r="BXJ25" s="1"/>
      <c r="BXK25" s="1"/>
      <c r="BXL25" s="1"/>
      <c r="BXM25" s="1"/>
      <c r="BXN25" s="1"/>
      <c r="BXO25" s="1"/>
      <c r="BXP25" s="1"/>
      <c r="BXQ25" s="1"/>
      <c r="BXR25" s="1"/>
      <c r="BXS25" s="1"/>
      <c r="BXT25" s="1"/>
      <c r="BXU25" s="1"/>
      <c r="BXV25" s="1"/>
      <c r="BXW25" s="1"/>
      <c r="BXX25" s="1"/>
      <c r="BXY25" s="1"/>
      <c r="BXZ25" s="1"/>
      <c r="BYA25" s="1"/>
      <c r="BYB25" s="1"/>
      <c r="BYC25" s="1"/>
      <c r="BYD25" s="1"/>
      <c r="BYE25" s="1"/>
      <c r="BYF25" s="1"/>
      <c r="BYG25" s="1"/>
      <c r="BYH25" s="1"/>
      <c r="BYI25" s="1"/>
      <c r="BYJ25" s="1"/>
      <c r="BYK25" s="1"/>
      <c r="BYL25" s="1"/>
      <c r="BYM25" s="1"/>
      <c r="BYN25" s="1"/>
      <c r="BYO25" s="1"/>
      <c r="BYP25" s="1"/>
      <c r="BYQ25" s="1"/>
      <c r="BYR25" s="1"/>
      <c r="BYS25" s="1"/>
      <c r="BYT25" s="1"/>
      <c r="BYU25" s="1"/>
      <c r="BYV25" s="1"/>
      <c r="BYW25" s="1"/>
      <c r="BYX25" s="1"/>
      <c r="BYY25" s="1"/>
      <c r="BYZ25" s="1"/>
      <c r="BZA25" s="1"/>
      <c r="BZB25" s="1"/>
      <c r="BZC25" s="1"/>
      <c r="BZD25" s="1"/>
      <c r="BZE25" s="1"/>
      <c r="BZF25" s="1"/>
      <c r="BZG25" s="1"/>
      <c r="BZH25" s="1"/>
      <c r="BZI25" s="1"/>
      <c r="BZJ25" s="1"/>
      <c r="BZK25" s="1"/>
      <c r="BZL25" s="1"/>
      <c r="BZM25" s="1"/>
      <c r="BZN25" s="1"/>
      <c r="BZO25" s="1"/>
      <c r="BZP25" s="1"/>
      <c r="BZQ25" s="1"/>
      <c r="BZR25" s="1"/>
      <c r="BZS25" s="1"/>
      <c r="BZT25" s="1"/>
      <c r="BZU25" s="1"/>
      <c r="BZV25" s="1"/>
      <c r="BZW25" s="1"/>
      <c r="BZX25" s="1"/>
      <c r="BZY25" s="1"/>
      <c r="BZZ25" s="1"/>
      <c r="CAA25" s="1"/>
      <c r="CAB25" s="1"/>
      <c r="CAC25" s="1"/>
      <c r="CAD25" s="1"/>
      <c r="CAE25" s="1"/>
      <c r="CAF25" s="1"/>
      <c r="CAG25" s="1"/>
      <c r="CAH25" s="1"/>
      <c r="CAI25" s="1"/>
      <c r="CAJ25" s="1"/>
      <c r="CAK25" s="1"/>
      <c r="CAL25" s="1"/>
      <c r="CAM25" s="1"/>
      <c r="CAN25" s="1"/>
      <c r="CAO25" s="1"/>
      <c r="CAP25" s="1"/>
      <c r="CAQ25" s="1"/>
      <c r="CAR25" s="1"/>
      <c r="CAS25" s="1"/>
      <c r="CAT25" s="1"/>
      <c r="CAU25" s="1"/>
      <c r="CAV25" s="1"/>
      <c r="CAW25" s="1"/>
      <c r="CAX25" s="1"/>
      <c r="CAY25" s="1"/>
      <c r="CAZ25" s="1"/>
      <c r="CBA25" s="1"/>
      <c r="CBB25" s="1"/>
      <c r="CBC25" s="1"/>
      <c r="CBD25" s="1"/>
      <c r="CBE25" s="1"/>
      <c r="CBF25" s="1"/>
      <c r="CBG25" s="1"/>
      <c r="CBH25" s="1"/>
      <c r="CBI25" s="1"/>
      <c r="CBJ25" s="1"/>
      <c r="CBK25" s="1"/>
      <c r="CBL25" s="1"/>
      <c r="CBM25" s="1"/>
      <c r="CBN25" s="1"/>
      <c r="CBO25" s="1"/>
      <c r="CBP25" s="1"/>
      <c r="CBQ25" s="1"/>
      <c r="CBR25" s="1"/>
      <c r="CBS25" s="1"/>
      <c r="CBT25" s="1"/>
      <c r="CBU25" s="1"/>
      <c r="CBV25" s="1"/>
      <c r="CBW25" s="1"/>
      <c r="CBX25" s="1"/>
      <c r="CBY25" s="1"/>
      <c r="CBZ25" s="1"/>
      <c r="CCA25" s="1"/>
      <c r="CCB25" s="1"/>
      <c r="CCC25" s="1"/>
      <c r="CCD25" s="1"/>
      <c r="CCE25" s="1"/>
      <c r="CCF25" s="1"/>
      <c r="CCG25" s="1"/>
      <c r="CCH25" s="1"/>
      <c r="CCI25" s="1"/>
      <c r="CCJ25" s="1"/>
      <c r="CCK25" s="1"/>
      <c r="CCL25" s="1"/>
      <c r="CCM25" s="1"/>
      <c r="CCN25" s="1"/>
      <c r="CCO25" s="1"/>
      <c r="CCP25" s="1"/>
      <c r="CCQ25" s="1"/>
      <c r="CCR25" s="1"/>
      <c r="CCS25" s="1"/>
      <c r="CCT25" s="1"/>
      <c r="CCU25" s="1"/>
      <c r="CCV25" s="1"/>
      <c r="CCW25" s="1"/>
      <c r="CCX25" s="1"/>
      <c r="CCY25" s="1"/>
      <c r="CCZ25" s="1"/>
      <c r="CDA25" s="1"/>
      <c r="CDB25" s="1"/>
      <c r="CDC25" s="1"/>
      <c r="CDD25" s="1"/>
      <c r="CDE25" s="1"/>
      <c r="CDF25" s="1"/>
      <c r="CDG25" s="1"/>
      <c r="CDH25" s="1"/>
      <c r="CDI25" s="1"/>
      <c r="CDJ25" s="1"/>
      <c r="CDK25" s="1"/>
      <c r="CDL25" s="1"/>
      <c r="CDM25" s="1"/>
      <c r="CDN25" s="1"/>
      <c r="CDO25" s="1"/>
      <c r="CDP25" s="1"/>
      <c r="CDQ25" s="1"/>
      <c r="CDR25" s="1"/>
      <c r="CDS25" s="1"/>
      <c r="CDT25" s="1"/>
      <c r="CDU25" s="1"/>
      <c r="CDV25" s="1"/>
      <c r="CDW25" s="1"/>
      <c r="CDX25" s="1"/>
      <c r="CDY25" s="1"/>
      <c r="CDZ25" s="1"/>
      <c r="CEA25" s="1"/>
      <c r="CEB25" s="1"/>
      <c r="CEC25" s="1"/>
      <c r="CED25" s="1"/>
      <c r="CEE25" s="1"/>
      <c r="CEF25" s="1"/>
      <c r="CEG25" s="1"/>
      <c r="CEH25" s="1"/>
      <c r="CEI25" s="1"/>
      <c r="CEJ25" s="1"/>
      <c r="CEK25" s="1"/>
      <c r="CEL25" s="1"/>
      <c r="CEM25" s="1"/>
      <c r="CEN25" s="1"/>
      <c r="CEO25" s="1"/>
      <c r="CEP25" s="1"/>
      <c r="CEQ25" s="1"/>
      <c r="CER25" s="1"/>
      <c r="CES25" s="1"/>
      <c r="CET25" s="1"/>
      <c r="CEU25" s="1"/>
      <c r="CEV25" s="1"/>
      <c r="CEW25" s="1"/>
      <c r="CEX25" s="1"/>
      <c r="CEY25" s="1"/>
      <c r="CEZ25" s="1"/>
      <c r="CFA25" s="1"/>
      <c r="CFB25" s="1"/>
      <c r="CFC25" s="1"/>
      <c r="CFD25" s="1"/>
      <c r="CFE25" s="1"/>
      <c r="CFF25" s="1"/>
      <c r="CFG25" s="1"/>
      <c r="CFH25" s="1"/>
      <c r="CFI25" s="1"/>
      <c r="CFJ25" s="1"/>
      <c r="CFK25" s="1"/>
      <c r="CFL25" s="1"/>
      <c r="CFM25" s="1"/>
      <c r="CFN25" s="1"/>
      <c r="CFO25" s="1"/>
      <c r="CFP25" s="1"/>
      <c r="CFQ25" s="1"/>
      <c r="CFR25" s="1"/>
      <c r="CFS25" s="1"/>
      <c r="CFT25" s="1"/>
      <c r="CFU25" s="1"/>
      <c r="CFV25" s="1"/>
      <c r="CFW25" s="1"/>
      <c r="CFX25" s="1"/>
      <c r="CFY25" s="1"/>
      <c r="CFZ25" s="1"/>
      <c r="CGA25" s="1"/>
      <c r="CGB25" s="1"/>
      <c r="CGC25" s="1"/>
      <c r="CGD25" s="1"/>
      <c r="CGE25" s="1"/>
      <c r="CGF25" s="1"/>
      <c r="CGG25" s="1"/>
      <c r="CGH25" s="1"/>
      <c r="CGI25" s="1"/>
      <c r="CGJ25" s="1"/>
      <c r="CGK25" s="1"/>
      <c r="CGL25" s="1"/>
      <c r="CGM25" s="1"/>
      <c r="CGN25" s="1"/>
      <c r="CGO25" s="1"/>
      <c r="CGP25" s="1"/>
      <c r="CGQ25" s="1"/>
      <c r="CGR25" s="1"/>
      <c r="CGS25" s="1"/>
      <c r="CGT25" s="1"/>
      <c r="CGU25" s="1"/>
      <c r="CGV25" s="1"/>
      <c r="CGW25" s="1"/>
      <c r="CGX25" s="1"/>
      <c r="CGY25" s="1"/>
      <c r="CGZ25" s="1"/>
      <c r="CHA25" s="1"/>
      <c r="CHB25" s="1"/>
      <c r="CHC25" s="1"/>
      <c r="CHD25" s="1"/>
      <c r="CHE25" s="1"/>
      <c r="CHF25" s="1"/>
      <c r="CHG25" s="1"/>
      <c r="CHH25" s="1"/>
      <c r="CHI25" s="1"/>
      <c r="CHJ25" s="1"/>
      <c r="CHK25" s="1"/>
      <c r="CHL25" s="1"/>
      <c r="CHM25" s="1"/>
      <c r="CHN25" s="1"/>
      <c r="CHO25" s="1"/>
      <c r="CHP25" s="1"/>
      <c r="CHQ25" s="1"/>
      <c r="CHR25" s="1"/>
      <c r="CHS25" s="1"/>
      <c r="CHT25" s="1"/>
      <c r="CHU25" s="1"/>
      <c r="CHV25" s="1"/>
      <c r="CHW25" s="1"/>
      <c r="CHX25" s="1"/>
      <c r="CHY25" s="1"/>
      <c r="CHZ25" s="1"/>
      <c r="CIA25" s="1"/>
      <c r="CIB25" s="1"/>
      <c r="CIC25" s="1"/>
      <c r="CID25" s="1"/>
      <c r="CIE25" s="1"/>
      <c r="CIF25" s="1"/>
      <c r="CIG25" s="1"/>
      <c r="CIH25" s="1"/>
      <c r="CII25" s="1"/>
      <c r="CIJ25" s="1"/>
      <c r="CIK25" s="1"/>
      <c r="CIL25" s="1"/>
      <c r="CIM25" s="1"/>
      <c r="CIN25" s="1"/>
      <c r="CIO25" s="1"/>
      <c r="CIP25" s="1"/>
      <c r="CIQ25" s="1"/>
      <c r="CIR25" s="1"/>
      <c r="CIS25" s="1"/>
      <c r="CIT25" s="1"/>
      <c r="CIU25" s="1"/>
      <c r="CIV25" s="1"/>
      <c r="CIW25" s="1"/>
      <c r="CIX25" s="1"/>
      <c r="CIY25" s="1"/>
      <c r="CIZ25" s="1"/>
      <c r="CJA25" s="1"/>
      <c r="CJB25" s="1"/>
      <c r="CJC25" s="1"/>
      <c r="CJD25" s="1"/>
      <c r="CJE25" s="1"/>
      <c r="CJF25" s="1"/>
      <c r="CJG25" s="1"/>
      <c r="CJH25" s="1"/>
      <c r="CJI25" s="1"/>
      <c r="CJJ25" s="1"/>
      <c r="CJK25" s="1"/>
      <c r="CJL25" s="1"/>
      <c r="CJM25" s="1"/>
      <c r="CJN25" s="1"/>
      <c r="CJO25" s="1"/>
      <c r="CJP25" s="1"/>
      <c r="CJQ25" s="1"/>
      <c r="CJR25" s="1"/>
      <c r="CJS25" s="1"/>
      <c r="CJT25" s="1"/>
      <c r="CJU25" s="1"/>
      <c r="CJV25" s="1"/>
      <c r="CJW25" s="1"/>
      <c r="CJX25" s="1"/>
      <c r="CJY25" s="1"/>
      <c r="CJZ25" s="1"/>
      <c r="CKA25" s="1"/>
      <c r="CKB25" s="1"/>
      <c r="CKC25" s="1"/>
      <c r="CKD25" s="1"/>
      <c r="CKE25" s="1"/>
      <c r="CKF25" s="1"/>
      <c r="CKG25" s="1"/>
      <c r="CKH25" s="1"/>
      <c r="CKI25" s="1"/>
      <c r="CKJ25" s="1"/>
      <c r="CKK25" s="1"/>
      <c r="CKL25" s="1"/>
      <c r="CKM25" s="1"/>
      <c r="CKN25" s="1"/>
      <c r="CKO25" s="1"/>
      <c r="CKP25" s="1"/>
      <c r="CKQ25" s="1"/>
      <c r="CKR25" s="1"/>
      <c r="CKS25" s="1"/>
      <c r="CKT25" s="1"/>
      <c r="CKU25" s="1"/>
      <c r="CKV25" s="1"/>
      <c r="CKW25" s="1"/>
      <c r="CKX25" s="1"/>
      <c r="CKY25" s="1"/>
      <c r="CKZ25" s="1"/>
      <c r="CLA25" s="1"/>
      <c r="CLB25" s="1"/>
      <c r="CLC25" s="1"/>
      <c r="CLD25" s="1"/>
      <c r="CLE25" s="1"/>
      <c r="CLF25" s="1"/>
      <c r="CLG25" s="1"/>
      <c r="CLH25" s="1"/>
      <c r="CLI25" s="1"/>
      <c r="CLJ25" s="1"/>
      <c r="CLK25" s="1"/>
      <c r="CLL25" s="1"/>
      <c r="CLM25" s="1"/>
      <c r="CLN25" s="1"/>
      <c r="CLO25" s="1"/>
      <c r="CLP25" s="1"/>
      <c r="CLQ25" s="1"/>
      <c r="CLR25" s="1"/>
      <c r="CLS25" s="1"/>
      <c r="CLT25" s="1"/>
      <c r="CLU25" s="1"/>
      <c r="CLV25" s="1"/>
      <c r="CLW25" s="1"/>
      <c r="CLX25" s="1"/>
      <c r="CLY25" s="1"/>
      <c r="CLZ25" s="1"/>
      <c r="CMA25" s="1"/>
      <c r="CMB25" s="1"/>
      <c r="CMC25" s="1"/>
      <c r="CMD25" s="1"/>
      <c r="CME25" s="1"/>
      <c r="CMF25" s="1"/>
      <c r="CMG25" s="1"/>
      <c r="CMH25" s="1"/>
      <c r="CMI25" s="1"/>
      <c r="CMJ25" s="1"/>
      <c r="CMK25" s="1"/>
      <c r="CML25" s="1"/>
      <c r="CMM25" s="1"/>
      <c r="CMN25" s="1"/>
      <c r="CMO25" s="1"/>
      <c r="CMP25" s="1"/>
      <c r="CMQ25" s="1"/>
      <c r="CMR25" s="1"/>
      <c r="CMS25" s="1"/>
      <c r="CMT25" s="1"/>
      <c r="CMU25" s="1"/>
      <c r="CMV25" s="1"/>
      <c r="CMW25" s="1"/>
      <c r="CMX25" s="1"/>
      <c r="CMY25" s="1"/>
      <c r="CMZ25" s="1"/>
      <c r="CNA25" s="1"/>
      <c r="CNB25" s="1"/>
      <c r="CNC25" s="1"/>
      <c r="CND25" s="1"/>
      <c r="CNE25" s="1"/>
      <c r="CNF25" s="1"/>
      <c r="CNG25" s="1"/>
      <c r="CNH25" s="1"/>
      <c r="CNI25" s="1"/>
      <c r="CNJ25" s="1"/>
      <c r="CNK25" s="1"/>
      <c r="CNL25" s="1"/>
      <c r="CNM25" s="1"/>
      <c r="CNN25" s="1"/>
      <c r="CNO25" s="1"/>
      <c r="CNP25" s="1"/>
      <c r="CNQ25" s="1"/>
      <c r="CNR25" s="1"/>
      <c r="CNS25" s="1"/>
      <c r="CNT25" s="1"/>
      <c r="CNU25" s="1"/>
      <c r="CNV25" s="1"/>
      <c r="CNW25" s="1"/>
      <c r="CNX25" s="1"/>
      <c r="CNY25" s="1"/>
      <c r="CNZ25" s="1"/>
      <c r="COA25" s="1"/>
      <c r="COB25" s="1"/>
      <c r="COC25" s="1"/>
      <c r="COD25" s="1"/>
      <c r="COE25" s="1"/>
      <c r="COF25" s="1"/>
      <c r="COG25" s="1"/>
      <c r="COH25" s="1"/>
      <c r="COI25" s="1"/>
      <c r="COJ25" s="1"/>
      <c r="COK25" s="1"/>
      <c r="COL25" s="1"/>
      <c r="COM25" s="1"/>
      <c r="CON25" s="1"/>
      <c r="COO25" s="1"/>
      <c r="COP25" s="1"/>
      <c r="COQ25" s="1"/>
      <c r="COR25" s="1"/>
      <c r="COS25" s="1"/>
      <c r="COT25" s="1"/>
      <c r="COU25" s="1"/>
      <c r="COV25" s="1"/>
      <c r="COW25" s="1"/>
      <c r="COX25" s="1"/>
      <c r="COY25" s="1"/>
      <c r="COZ25" s="1"/>
      <c r="CPA25" s="1"/>
      <c r="CPB25" s="1"/>
      <c r="CPC25" s="1"/>
      <c r="CPD25" s="1"/>
      <c r="CPE25" s="1"/>
      <c r="CPF25" s="1"/>
      <c r="CPG25" s="1"/>
      <c r="CPH25" s="1"/>
      <c r="CPI25" s="1"/>
      <c r="CPJ25" s="1"/>
      <c r="CPK25" s="1"/>
      <c r="CPL25" s="1"/>
      <c r="CPM25" s="1"/>
      <c r="CPN25" s="1"/>
      <c r="CPO25" s="1"/>
      <c r="CPP25" s="1"/>
      <c r="CPQ25" s="1"/>
      <c r="CPR25" s="1"/>
      <c r="CPS25" s="1"/>
      <c r="CPT25" s="1"/>
      <c r="CPU25" s="1"/>
      <c r="CPV25" s="1"/>
      <c r="CPW25" s="1"/>
      <c r="CPX25" s="1"/>
      <c r="CPY25" s="1"/>
      <c r="CPZ25" s="1"/>
      <c r="CQA25" s="1"/>
      <c r="CQB25" s="1"/>
      <c r="CQC25" s="1"/>
      <c r="CQD25" s="1"/>
      <c r="CQE25" s="1"/>
      <c r="CQF25" s="1"/>
      <c r="CQG25" s="1"/>
      <c r="CQH25" s="1"/>
      <c r="CQI25" s="1"/>
      <c r="CQJ25" s="1"/>
      <c r="CQK25" s="1"/>
      <c r="CQL25" s="1"/>
      <c r="CQM25" s="1"/>
      <c r="CQN25" s="1"/>
      <c r="CQO25" s="1"/>
      <c r="CQP25" s="1"/>
      <c r="CQQ25" s="1"/>
      <c r="CQR25" s="1"/>
      <c r="CQS25" s="1"/>
      <c r="CQT25" s="1"/>
      <c r="CQU25" s="1"/>
      <c r="CQV25" s="1"/>
      <c r="CQW25" s="1"/>
      <c r="CQX25" s="1"/>
      <c r="CQY25" s="1"/>
      <c r="CQZ25" s="1"/>
      <c r="CRA25" s="1"/>
      <c r="CRB25" s="1"/>
      <c r="CRC25" s="1"/>
      <c r="CRD25" s="1"/>
      <c r="CRE25" s="1"/>
      <c r="CRF25" s="1"/>
      <c r="CRG25" s="1"/>
      <c r="CRH25" s="1"/>
      <c r="CRI25" s="1"/>
      <c r="CRJ25" s="1"/>
      <c r="CRK25" s="1"/>
      <c r="CRL25" s="1"/>
      <c r="CRM25" s="1"/>
      <c r="CRN25" s="1"/>
      <c r="CRO25" s="1"/>
      <c r="CRP25" s="1"/>
      <c r="CRQ25" s="1"/>
      <c r="CRR25" s="1"/>
      <c r="CRS25" s="1"/>
      <c r="CRT25" s="1"/>
      <c r="CRU25" s="1"/>
      <c r="CRV25" s="1"/>
      <c r="CRW25" s="1"/>
      <c r="CRX25" s="1"/>
      <c r="CRY25" s="1"/>
      <c r="CRZ25" s="1"/>
      <c r="CSA25" s="1"/>
      <c r="CSB25" s="1"/>
      <c r="CSC25" s="1"/>
      <c r="CSD25" s="1"/>
      <c r="CSE25" s="1"/>
      <c r="CSF25" s="1"/>
      <c r="CSG25" s="1"/>
      <c r="CSH25" s="1"/>
      <c r="CSI25" s="1"/>
      <c r="CSJ25" s="1"/>
      <c r="CSK25" s="1"/>
      <c r="CSL25" s="1"/>
      <c r="CSM25" s="1"/>
      <c r="CSN25" s="1"/>
      <c r="CSO25" s="1"/>
      <c r="CSP25" s="1"/>
      <c r="CSQ25" s="1"/>
      <c r="CSR25" s="1"/>
      <c r="CSS25" s="1"/>
      <c r="CST25" s="1"/>
      <c r="CSU25" s="1"/>
      <c r="CSV25" s="1"/>
      <c r="CSW25" s="1"/>
      <c r="CSX25" s="1"/>
      <c r="CSY25" s="1"/>
      <c r="CSZ25" s="1"/>
      <c r="CTA25" s="1"/>
      <c r="CTB25" s="1"/>
      <c r="CTC25" s="1"/>
      <c r="CTD25" s="1"/>
      <c r="CTE25" s="1"/>
      <c r="CTF25" s="1"/>
      <c r="CTG25" s="1"/>
      <c r="CTH25" s="1"/>
      <c r="CTI25" s="1"/>
      <c r="CTJ25" s="1"/>
      <c r="CTK25" s="1"/>
      <c r="CTL25" s="1"/>
      <c r="CTM25" s="1"/>
      <c r="CTN25" s="1"/>
      <c r="CTO25" s="1"/>
      <c r="CTP25" s="1"/>
      <c r="CTQ25" s="1"/>
      <c r="CTR25" s="1"/>
      <c r="CTS25" s="1"/>
      <c r="CTT25" s="1"/>
      <c r="CTU25" s="1"/>
      <c r="CTV25" s="1"/>
      <c r="CTW25" s="1"/>
      <c r="CTX25" s="1"/>
      <c r="CTY25" s="1"/>
      <c r="CTZ25" s="1"/>
      <c r="CUA25" s="1"/>
      <c r="CUB25" s="1"/>
      <c r="CUC25" s="1"/>
      <c r="CUD25" s="1"/>
      <c r="CUE25" s="1"/>
      <c r="CUF25" s="1"/>
      <c r="CUG25" s="1"/>
      <c r="CUH25" s="1"/>
      <c r="CUI25" s="1"/>
      <c r="CUJ25" s="1"/>
      <c r="CUK25" s="1"/>
      <c r="CUL25" s="1"/>
      <c r="CUM25" s="1"/>
      <c r="CUN25" s="1"/>
      <c r="CUO25" s="1"/>
      <c r="CUP25" s="1"/>
      <c r="CUQ25" s="1"/>
      <c r="CUR25" s="1"/>
      <c r="CUS25" s="1"/>
      <c r="CUT25" s="1"/>
      <c r="CUU25" s="1"/>
      <c r="CUV25" s="1"/>
      <c r="CUW25" s="1"/>
      <c r="CUX25" s="1"/>
      <c r="CUY25" s="1"/>
      <c r="CUZ25" s="1"/>
      <c r="CVA25" s="1"/>
      <c r="CVB25" s="1"/>
      <c r="CVC25" s="1"/>
      <c r="CVD25" s="1"/>
      <c r="CVE25" s="1"/>
      <c r="CVF25" s="1"/>
      <c r="CVG25" s="1"/>
      <c r="CVH25" s="1"/>
      <c r="CVI25" s="1"/>
      <c r="CVJ25" s="1"/>
      <c r="CVK25" s="1"/>
      <c r="CVL25" s="1"/>
      <c r="CVM25" s="1"/>
      <c r="CVN25" s="1"/>
      <c r="CVO25" s="1"/>
      <c r="CVP25" s="1"/>
      <c r="CVQ25" s="1"/>
      <c r="CVR25" s="1"/>
      <c r="CVS25" s="1"/>
      <c r="CVT25" s="1"/>
      <c r="CVU25" s="1"/>
      <c r="CVV25" s="1"/>
      <c r="CVW25" s="1"/>
      <c r="CVX25" s="1"/>
      <c r="CVY25" s="1"/>
      <c r="CVZ25" s="1"/>
      <c r="CWA25" s="1"/>
      <c r="CWB25" s="1"/>
      <c r="CWC25" s="1"/>
      <c r="CWD25" s="1"/>
      <c r="CWE25" s="1"/>
      <c r="CWF25" s="1"/>
      <c r="CWG25" s="1"/>
      <c r="CWH25" s="1"/>
      <c r="CWI25" s="1"/>
      <c r="CWJ25" s="1"/>
      <c r="CWK25" s="1"/>
      <c r="CWL25" s="1"/>
      <c r="CWM25" s="1"/>
      <c r="CWN25" s="1"/>
      <c r="CWO25" s="1"/>
      <c r="CWP25" s="1"/>
      <c r="CWQ25" s="1"/>
      <c r="CWR25" s="1"/>
      <c r="CWS25" s="1"/>
      <c r="CWT25" s="1"/>
      <c r="CWU25" s="1"/>
      <c r="CWV25" s="1"/>
      <c r="CWW25" s="1"/>
      <c r="CWX25" s="1"/>
      <c r="CWY25" s="1"/>
      <c r="CWZ25" s="1"/>
      <c r="CXA25" s="1"/>
      <c r="CXB25" s="1"/>
      <c r="CXC25" s="1"/>
      <c r="CXD25" s="1"/>
      <c r="CXE25" s="1"/>
      <c r="CXF25" s="1"/>
      <c r="CXG25" s="1"/>
      <c r="CXH25" s="1"/>
      <c r="CXI25" s="1"/>
      <c r="CXJ25" s="1"/>
      <c r="CXK25" s="1"/>
      <c r="CXL25" s="1"/>
      <c r="CXM25" s="1"/>
      <c r="CXN25" s="1"/>
      <c r="CXO25" s="1"/>
      <c r="CXP25" s="1"/>
      <c r="CXQ25" s="1"/>
      <c r="CXR25" s="1"/>
      <c r="CXS25" s="1"/>
      <c r="CXT25" s="1"/>
      <c r="CXU25" s="1"/>
      <c r="CXV25" s="1"/>
      <c r="CXW25" s="1"/>
      <c r="CXX25" s="1"/>
      <c r="CXY25" s="1"/>
      <c r="CXZ25" s="1"/>
      <c r="CYA25" s="1"/>
      <c r="CYB25" s="1"/>
      <c r="CYC25" s="1"/>
      <c r="CYD25" s="1"/>
      <c r="CYE25" s="1"/>
      <c r="CYF25" s="1"/>
      <c r="CYG25" s="1"/>
      <c r="CYH25" s="1"/>
      <c r="CYI25" s="1"/>
      <c r="CYJ25" s="1"/>
      <c r="CYK25" s="1"/>
      <c r="CYL25" s="1"/>
      <c r="CYM25" s="1"/>
      <c r="CYN25" s="1"/>
      <c r="CYO25" s="1"/>
      <c r="CYP25" s="1"/>
      <c r="CYQ25" s="1"/>
      <c r="CYR25" s="1"/>
      <c r="CYS25" s="1"/>
      <c r="CYT25" s="1"/>
      <c r="CYU25" s="1"/>
      <c r="CYV25" s="1"/>
      <c r="CYW25" s="1"/>
      <c r="CYX25" s="1"/>
      <c r="CYY25" s="1"/>
      <c r="CYZ25" s="1"/>
      <c r="CZA25" s="1"/>
      <c r="CZB25" s="1"/>
      <c r="CZC25" s="1"/>
      <c r="CZD25" s="1"/>
      <c r="CZE25" s="1"/>
      <c r="CZF25" s="1"/>
      <c r="CZG25" s="1"/>
      <c r="CZH25" s="1"/>
      <c r="CZI25" s="1"/>
      <c r="CZJ25" s="1"/>
      <c r="CZK25" s="1"/>
      <c r="CZL25" s="1"/>
      <c r="CZM25" s="1"/>
      <c r="CZN25" s="1"/>
      <c r="CZO25" s="1"/>
      <c r="CZP25" s="1"/>
      <c r="CZQ25" s="1"/>
      <c r="CZR25" s="1"/>
      <c r="CZS25" s="1"/>
      <c r="CZT25" s="1"/>
      <c r="CZU25" s="1"/>
      <c r="CZV25" s="1"/>
      <c r="CZW25" s="1"/>
      <c r="CZX25" s="1"/>
      <c r="CZY25" s="1"/>
      <c r="CZZ25" s="1"/>
      <c r="DAA25" s="1"/>
      <c r="DAB25" s="1"/>
      <c r="DAC25" s="1"/>
      <c r="DAD25" s="1"/>
      <c r="DAE25" s="1"/>
      <c r="DAF25" s="1"/>
      <c r="DAG25" s="1"/>
      <c r="DAH25" s="1"/>
      <c r="DAI25" s="1"/>
      <c r="DAJ25" s="1"/>
      <c r="DAK25" s="1"/>
      <c r="DAL25" s="1"/>
      <c r="DAM25" s="1"/>
      <c r="DAN25" s="1"/>
      <c r="DAO25" s="1"/>
      <c r="DAP25" s="1"/>
      <c r="DAQ25" s="1"/>
      <c r="DAR25" s="1"/>
      <c r="DAS25" s="1"/>
      <c r="DAT25" s="1"/>
      <c r="DAU25" s="1"/>
      <c r="DAV25" s="1"/>
      <c r="DAW25" s="1"/>
      <c r="DAX25" s="1"/>
      <c r="DAY25" s="1"/>
      <c r="DAZ25" s="1"/>
      <c r="DBA25" s="1"/>
      <c r="DBB25" s="1"/>
      <c r="DBC25" s="1"/>
      <c r="DBD25" s="1"/>
      <c r="DBE25" s="1"/>
      <c r="DBF25" s="1"/>
      <c r="DBG25" s="1"/>
      <c r="DBH25" s="1"/>
      <c r="DBI25" s="1"/>
      <c r="DBJ25" s="1"/>
      <c r="DBK25" s="1"/>
      <c r="DBL25" s="1"/>
      <c r="DBM25" s="1"/>
      <c r="DBN25" s="1"/>
      <c r="DBO25" s="1"/>
      <c r="DBP25" s="1"/>
      <c r="DBQ25" s="1"/>
      <c r="DBR25" s="1"/>
      <c r="DBS25" s="1"/>
      <c r="DBT25" s="1"/>
      <c r="DBU25" s="1"/>
      <c r="DBV25" s="1"/>
      <c r="DBW25" s="1"/>
      <c r="DBX25" s="1"/>
      <c r="DBY25" s="1"/>
      <c r="DBZ25" s="1"/>
      <c r="DCA25" s="1"/>
      <c r="DCB25" s="1"/>
      <c r="DCC25" s="1"/>
      <c r="DCD25" s="1"/>
      <c r="DCE25" s="1"/>
      <c r="DCF25" s="1"/>
      <c r="DCG25" s="1"/>
      <c r="DCH25" s="1"/>
      <c r="DCI25" s="1"/>
      <c r="DCJ25" s="1"/>
      <c r="DCK25" s="1"/>
      <c r="DCL25" s="1"/>
      <c r="DCM25" s="1"/>
      <c r="DCN25" s="1"/>
      <c r="DCO25" s="1"/>
      <c r="DCP25" s="1"/>
      <c r="DCQ25" s="1"/>
      <c r="DCR25" s="1"/>
      <c r="DCS25" s="1"/>
      <c r="DCT25" s="1"/>
      <c r="DCU25" s="1"/>
      <c r="DCV25" s="1"/>
      <c r="DCW25" s="1"/>
      <c r="DCX25" s="1"/>
      <c r="DCY25" s="1"/>
      <c r="DCZ25" s="1"/>
      <c r="DDA25" s="1"/>
      <c r="DDB25" s="1"/>
      <c r="DDC25" s="1"/>
      <c r="DDD25" s="1"/>
      <c r="DDE25" s="1"/>
      <c r="DDF25" s="1"/>
      <c r="DDG25" s="1"/>
      <c r="DDH25" s="1"/>
      <c r="DDI25" s="1"/>
      <c r="DDJ25" s="1"/>
      <c r="DDK25" s="1"/>
      <c r="DDL25" s="1"/>
      <c r="DDM25" s="1"/>
      <c r="DDN25" s="1"/>
      <c r="DDO25" s="1"/>
      <c r="DDP25" s="1"/>
      <c r="DDQ25" s="1"/>
      <c r="DDR25" s="1"/>
      <c r="DDS25" s="1"/>
      <c r="DDT25" s="1"/>
      <c r="DDU25" s="1"/>
      <c r="DDV25" s="1"/>
      <c r="DDW25" s="1"/>
      <c r="DDX25" s="1"/>
      <c r="DDY25" s="1"/>
      <c r="DDZ25" s="1"/>
      <c r="DEA25" s="1"/>
      <c r="DEB25" s="1"/>
      <c r="DEC25" s="1"/>
      <c r="DED25" s="1"/>
      <c r="DEE25" s="1"/>
      <c r="DEF25" s="1"/>
      <c r="DEG25" s="1"/>
      <c r="DEH25" s="1"/>
      <c r="DEI25" s="1"/>
      <c r="DEJ25" s="1"/>
      <c r="DEK25" s="1"/>
      <c r="DEL25" s="1"/>
      <c r="DEM25" s="1"/>
      <c r="DEN25" s="1"/>
      <c r="DEO25" s="1"/>
      <c r="DEP25" s="1"/>
      <c r="DEQ25" s="1"/>
      <c r="DER25" s="1"/>
      <c r="DES25" s="1"/>
      <c r="DET25" s="1"/>
      <c r="DEU25" s="1"/>
      <c r="DEV25" s="1"/>
      <c r="DEW25" s="1"/>
      <c r="DEX25" s="1"/>
      <c r="DEY25" s="1"/>
      <c r="DEZ25" s="1"/>
      <c r="DFA25" s="1"/>
      <c r="DFB25" s="1"/>
      <c r="DFC25" s="1"/>
      <c r="DFD25" s="1"/>
      <c r="DFE25" s="1"/>
      <c r="DFF25" s="1"/>
      <c r="DFG25" s="1"/>
      <c r="DFH25" s="1"/>
      <c r="DFI25" s="1"/>
      <c r="DFJ25" s="1"/>
      <c r="DFK25" s="1"/>
      <c r="DFL25" s="1"/>
      <c r="DFM25" s="1"/>
      <c r="DFN25" s="1"/>
      <c r="DFO25" s="1"/>
      <c r="DFP25" s="1"/>
      <c r="DFQ25" s="1"/>
      <c r="DFR25" s="1"/>
      <c r="DFS25" s="1"/>
      <c r="DFT25" s="1"/>
      <c r="DFU25" s="1"/>
      <c r="DFV25" s="1"/>
      <c r="DFW25" s="1"/>
      <c r="DFX25" s="1"/>
      <c r="DFY25" s="1"/>
      <c r="DFZ25" s="1"/>
      <c r="DGA25" s="1"/>
      <c r="DGB25" s="1"/>
      <c r="DGC25" s="1"/>
      <c r="DGD25" s="1"/>
      <c r="DGE25" s="1"/>
      <c r="DGF25" s="1"/>
      <c r="DGG25" s="1"/>
      <c r="DGH25" s="1"/>
      <c r="DGI25" s="1"/>
      <c r="DGJ25" s="1"/>
      <c r="DGK25" s="1"/>
      <c r="DGL25" s="1"/>
      <c r="DGM25" s="1"/>
      <c r="DGN25" s="1"/>
      <c r="DGO25" s="1"/>
      <c r="DGP25" s="1"/>
      <c r="DGQ25" s="1"/>
      <c r="DGR25" s="1"/>
      <c r="DGS25" s="1"/>
      <c r="DGT25" s="1"/>
      <c r="DGU25" s="1"/>
      <c r="DGV25" s="1"/>
      <c r="DGW25" s="1"/>
      <c r="DGX25" s="1"/>
      <c r="DGY25" s="1"/>
      <c r="DGZ25" s="1"/>
      <c r="DHA25" s="1"/>
      <c r="DHB25" s="1"/>
      <c r="DHC25" s="1"/>
      <c r="DHD25" s="1"/>
      <c r="DHE25" s="1"/>
      <c r="DHF25" s="1"/>
      <c r="DHG25" s="1"/>
      <c r="DHH25" s="1"/>
      <c r="DHI25" s="1"/>
      <c r="DHJ25" s="1"/>
      <c r="DHK25" s="1"/>
      <c r="DHL25" s="1"/>
      <c r="DHM25" s="1"/>
      <c r="DHN25" s="1"/>
      <c r="DHO25" s="1"/>
      <c r="DHP25" s="1"/>
      <c r="DHQ25" s="1"/>
      <c r="DHR25" s="1"/>
      <c r="DHS25" s="1"/>
      <c r="DHT25" s="1"/>
      <c r="DHU25" s="1"/>
      <c r="DHV25" s="1"/>
      <c r="DHW25" s="1"/>
      <c r="DHX25" s="1"/>
      <c r="DHY25" s="1"/>
      <c r="DHZ25" s="1"/>
      <c r="DIA25" s="1"/>
      <c r="DIB25" s="1"/>
      <c r="DIC25" s="1"/>
      <c r="DID25" s="1"/>
      <c r="DIE25" s="1"/>
      <c r="DIF25" s="1"/>
      <c r="DIG25" s="1"/>
      <c r="DIH25" s="1"/>
      <c r="DII25" s="1"/>
      <c r="DIJ25" s="1"/>
      <c r="DIK25" s="1"/>
      <c r="DIL25" s="1"/>
      <c r="DIM25" s="1"/>
      <c r="DIN25" s="1"/>
      <c r="DIO25" s="1"/>
      <c r="DIP25" s="1"/>
      <c r="DIQ25" s="1"/>
      <c r="DIR25" s="1"/>
      <c r="DIS25" s="1"/>
      <c r="DIT25" s="1"/>
      <c r="DIU25" s="1"/>
      <c r="DIV25" s="1"/>
      <c r="DIW25" s="1"/>
      <c r="DIX25" s="1"/>
      <c r="DIY25" s="1"/>
      <c r="DIZ25" s="1"/>
      <c r="DJA25" s="1"/>
      <c r="DJB25" s="1"/>
      <c r="DJC25" s="1"/>
      <c r="DJD25" s="1"/>
      <c r="DJE25" s="1"/>
      <c r="DJF25" s="1"/>
      <c r="DJG25" s="1"/>
      <c r="DJH25" s="1"/>
      <c r="DJI25" s="1"/>
      <c r="DJJ25" s="1"/>
      <c r="DJK25" s="1"/>
      <c r="DJL25" s="1"/>
      <c r="DJM25" s="1"/>
      <c r="DJN25" s="1"/>
      <c r="DJO25" s="1"/>
      <c r="DJP25" s="1"/>
      <c r="DJQ25" s="1"/>
      <c r="DJR25" s="1"/>
      <c r="DJS25" s="1"/>
      <c r="DJT25" s="1"/>
      <c r="DJU25" s="1"/>
      <c r="DJV25" s="1"/>
      <c r="DJW25" s="1"/>
      <c r="DJX25" s="1"/>
      <c r="DJY25" s="1"/>
      <c r="DJZ25" s="1"/>
      <c r="DKA25" s="1"/>
      <c r="DKB25" s="1"/>
      <c r="DKC25" s="1"/>
      <c r="DKD25" s="1"/>
      <c r="DKE25" s="1"/>
      <c r="DKF25" s="1"/>
      <c r="DKG25" s="1"/>
      <c r="DKH25" s="1"/>
      <c r="DKI25" s="1"/>
      <c r="DKJ25" s="1"/>
      <c r="DKK25" s="1"/>
      <c r="DKL25" s="1"/>
      <c r="DKM25" s="1"/>
      <c r="DKN25" s="1"/>
      <c r="DKO25" s="1"/>
      <c r="DKP25" s="1"/>
      <c r="DKQ25" s="1"/>
      <c r="DKR25" s="1"/>
      <c r="DKS25" s="1"/>
      <c r="DKT25" s="1"/>
      <c r="DKU25" s="1"/>
      <c r="DKV25" s="1"/>
      <c r="DKW25" s="1"/>
      <c r="DKX25" s="1"/>
      <c r="DKY25" s="1"/>
      <c r="DKZ25" s="1"/>
      <c r="DLA25" s="1"/>
      <c r="DLB25" s="1"/>
      <c r="DLC25" s="1"/>
      <c r="DLD25" s="1"/>
      <c r="DLE25" s="1"/>
      <c r="DLF25" s="1"/>
      <c r="DLG25" s="1"/>
      <c r="DLH25" s="1"/>
      <c r="DLI25" s="1"/>
      <c r="DLJ25" s="1"/>
      <c r="DLK25" s="1"/>
      <c r="DLL25" s="1"/>
      <c r="DLM25" s="1"/>
      <c r="DLN25" s="1"/>
      <c r="DLO25" s="1"/>
      <c r="DLP25" s="1"/>
      <c r="DLQ25" s="1"/>
      <c r="DLR25" s="1"/>
      <c r="DLS25" s="1"/>
      <c r="DLT25" s="1"/>
      <c r="DLU25" s="1"/>
      <c r="DLV25" s="1"/>
      <c r="DLW25" s="1"/>
      <c r="DLX25" s="1"/>
      <c r="DLY25" s="1"/>
      <c r="DLZ25" s="1"/>
      <c r="DMA25" s="1"/>
      <c r="DMB25" s="1"/>
      <c r="DMC25" s="1"/>
      <c r="DMD25" s="1"/>
      <c r="DME25" s="1"/>
      <c r="DMF25" s="1"/>
      <c r="DMG25" s="1"/>
      <c r="DMH25" s="1"/>
      <c r="DMI25" s="1"/>
      <c r="DMJ25" s="1"/>
      <c r="DMK25" s="1"/>
      <c r="DML25" s="1"/>
      <c r="DMM25" s="1"/>
      <c r="DMN25" s="1"/>
      <c r="DMO25" s="1"/>
      <c r="DMP25" s="1"/>
      <c r="DMQ25" s="1"/>
      <c r="DMR25" s="1"/>
      <c r="DMS25" s="1"/>
      <c r="DMT25" s="1"/>
      <c r="DMU25" s="1"/>
      <c r="DMV25" s="1"/>
      <c r="DMW25" s="1"/>
      <c r="DMX25" s="1"/>
      <c r="DMY25" s="1"/>
      <c r="DMZ25" s="1"/>
      <c r="DNA25" s="1"/>
      <c r="DNB25" s="1"/>
      <c r="DNC25" s="1"/>
      <c r="DND25" s="1"/>
      <c r="DNE25" s="1"/>
      <c r="DNF25" s="1"/>
      <c r="DNG25" s="1"/>
      <c r="DNH25" s="1"/>
      <c r="DNI25" s="1"/>
      <c r="DNJ25" s="1"/>
      <c r="DNK25" s="1"/>
      <c r="DNL25" s="1"/>
      <c r="DNM25" s="1"/>
      <c r="DNN25" s="1"/>
      <c r="DNO25" s="1"/>
      <c r="DNP25" s="1"/>
      <c r="DNQ25" s="1"/>
      <c r="DNR25" s="1"/>
      <c r="DNS25" s="1"/>
      <c r="DNT25" s="1"/>
      <c r="DNU25" s="1"/>
      <c r="DNV25" s="1"/>
      <c r="DNW25" s="1"/>
      <c r="DNX25" s="1"/>
      <c r="DNY25" s="1"/>
      <c r="DNZ25" s="1"/>
      <c r="DOA25" s="1"/>
      <c r="DOB25" s="1"/>
      <c r="DOC25" s="1"/>
      <c r="DOD25" s="1"/>
      <c r="DOE25" s="1"/>
      <c r="DOF25" s="1"/>
      <c r="DOG25" s="1"/>
      <c r="DOH25" s="1"/>
      <c r="DOI25" s="1"/>
      <c r="DOJ25" s="1"/>
      <c r="DOK25" s="1"/>
      <c r="DOL25" s="1"/>
      <c r="DOM25" s="1"/>
      <c r="DON25" s="1"/>
      <c r="DOO25" s="1"/>
      <c r="DOP25" s="1"/>
      <c r="DOQ25" s="1"/>
      <c r="DOR25" s="1"/>
      <c r="DOS25" s="1"/>
      <c r="DOT25" s="1"/>
      <c r="DOU25" s="1"/>
      <c r="DOV25" s="1"/>
      <c r="DOW25" s="1"/>
      <c r="DOX25" s="1"/>
      <c r="DOY25" s="1"/>
      <c r="DOZ25" s="1"/>
      <c r="DPA25" s="1"/>
      <c r="DPB25" s="1"/>
      <c r="DPC25" s="1"/>
      <c r="DPD25" s="1"/>
      <c r="DPE25" s="1"/>
      <c r="DPF25" s="1"/>
      <c r="DPG25" s="1"/>
      <c r="DPH25" s="1"/>
      <c r="DPI25" s="1"/>
      <c r="DPJ25" s="1"/>
      <c r="DPK25" s="1"/>
      <c r="DPL25" s="1"/>
      <c r="DPM25" s="1"/>
      <c r="DPN25" s="1"/>
      <c r="DPO25" s="1"/>
      <c r="DPP25" s="1"/>
      <c r="DPQ25" s="1"/>
      <c r="DPR25" s="1"/>
      <c r="DPS25" s="1"/>
      <c r="DPT25" s="1"/>
      <c r="DPU25" s="1"/>
      <c r="DPV25" s="1"/>
      <c r="DPW25" s="1"/>
      <c r="DPX25" s="1"/>
      <c r="DPY25" s="1"/>
      <c r="DPZ25" s="1"/>
      <c r="DQA25" s="1"/>
      <c r="DQB25" s="1"/>
      <c r="DQC25" s="1"/>
      <c r="DQD25" s="1"/>
      <c r="DQE25" s="1"/>
      <c r="DQF25" s="1"/>
      <c r="DQG25" s="1"/>
      <c r="DQH25" s="1"/>
      <c r="DQI25" s="1"/>
      <c r="DQJ25" s="1"/>
      <c r="DQK25" s="1"/>
      <c r="DQL25" s="1"/>
      <c r="DQM25" s="1"/>
      <c r="DQN25" s="1"/>
      <c r="DQO25" s="1"/>
      <c r="DQP25" s="1"/>
      <c r="DQQ25" s="1"/>
      <c r="DQR25" s="1"/>
      <c r="DQS25" s="1"/>
      <c r="DQT25" s="1"/>
      <c r="DQU25" s="1"/>
      <c r="DQV25" s="1"/>
      <c r="DQW25" s="1"/>
      <c r="DQX25" s="1"/>
      <c r="DQY25" s="1"/>
      <c r="DQZ25" s="1"/>
      <c r="DRA25" s="1"/>
      <c r="DRB25" s="1"/>
      <c r="DRC25" s="1"/>
      <c r="DRD25" s="1"/>
      <c r="DRE25" s="1"/>
      <c r="DRF25" s="1"/>
      <c r="DRG25" s="1"/>
      <c r="DRH25" s="1"/>
      <c r="DRI25" s="1"/>
      <c r="DRJ25" s="1"/>
      <c r="DRK25" s="1"/>
      <c r="DRL25" s="1"/>
      <c r="DRM25" s="1"/>
      <c r="DRN25" s="1"/>
      <c r="DRO25" s="1"/>
      <c r="DRP25" s="1"/>
      <c r="DRQ25" s="1"/>
      <c r="DRR25" s="1"/>
      <c r="DRS25" s="1"/>
      <c r="DRT25" s="1"/>
      <c r="DRU25" s="1"/>
      <c r="DRV25" s="1"/>
      <c r="DRW25" s="1"/>
      <c r="DRX25" s="1"/>
      <c r="DRY25" s="1"/>
      <c r="DRZ25" s="1"/>
      <c r="DSA25" s="1"/>
      <c r="DSB25" s="1"/>
      <c r="DSC25" s="1"/>
      <c r="DSD25" s="1"/>
      <c r="DSE25" s="1"/>
      <c r="DSF25" s="1"/>
      <c r="DSG25" s="1"/>
      <c r="DSH25" s="1"/>
      <c r="DSI25" s="1"/>
      <c r="DSJ25" s="1"/>
      <c r="DSK25" s="1"/>
      <c r="DSL25" s="1"/>
      <c r="DSM25" s="1"/>
      <c r="DSN25" s="1"/>
      <c r="DSO25" s="1"/>
      <c r="DSP25" s="1"/>
      <c r="DSQ25" s="1"/>
      <c r="DSR25" s="1"/>
      <c r="DSS25" s="1"/>
      <c r="DST25" s="1"/>
      <c r="DSU25" s="1"/>
      <c r="DSV25" s="1"/>
      <c r="DSW25" s="1"/>
      <c r="DSX25" s="1"/>
      <c r="DSY25" s="1"/>
      <c r="DSZ25" s="1"/>
      <c r="DTA25" s="1"/>
      <c r="DTB25" s="1"/>
      <c r="DTC25" s="1"/>
      <c r="DTD25" s="1"/>
      <c r="DTE25" s="1"/>
      <c r="DTF25" s="1"/>
      <c r="DTG25" s="1"/>
      <c r="DTH25" s="1"/>
      <c r="DTI25" s="1"/>
      <c r="DTJ25" s="1"/>
      <c r="DTK25" s="1"/>
      <c r="DTL25" s="1"/>
      <c r="DTM25" s="1"/>
      <c r="DTN25" s="1"/>
      <c r="DTO25" s="1"/>
      <c r="DTP25" s="1"/>
      <c r="DTQ25" s="1"/>
      <c r="DTR25" s="1"/>
      <c r="DTS25" s="1"/>
      <c r="DTT25" s="1"/>
      <c r="DTU25" s="1"/>
      <c r="DTV25" s="1"/>
      <c r="DTW25" s="1"/>
      <c r="DTX25" s="1"/>
      <c r="DTY25" s="1"/>
      <c r="DTZ25" s="1"/>
      <c r="DUA25" s="1"/>
      <c r="DUB25" s="1"/>
      <c r="DUC25" s="1"/>
      <c r="DUD25" s="1"/>
      <c r="DUE25" s="1"/>
      <c r="DUF25" s="1"/>
      <c r="DUG25" s="1"/>
      <c r="DUH25" s="1"/>
      <c r="DUI25" s="1"/>
      <c r="DUJ25" s="1"/>
      <c r="DUK25" s="1"/>
      <c r="DUL25" s="1"/>
      <c r="DUM25" s="1"/>
      <c r="DUN25" s="1"/>
      <c r="DUO25" s="1"/>
      <c r="DUP25" s="1"/>
      <c r="DUQ25" s="1"/>
      <c r="DUR25" s="1"/>
      <c r="DUS25" s="1"/>
      <c r="DUT25" s="1"/>
      <c r="DUU25" s="1"/>
      <c r="DUV25" s="1"/>
      <c r="DUW25" s="1"/>
      <c r="DUX25" s="1"/>
      <c r="DUY25" s="1"/>
      <c r="DUZ25" s="1"/>
      <c r="DVA25" s="1"/>
      <c r="DVB25" s="1"/>
      <c r="DVC25" s="1"/>
      <c r="DVD25" s="1"/>
      <c r="DVE25" s="1"/>
      <c r="DVF25" s="1"/>
      <c r="DVG25" s="1"/>
      <c r="DVH25" s="1"/>
      <c r="DVI25" s="1"/>
      <c r="DVJ25" s="1"/>
      <c r="DVK25" s="1"/>
      <c r="DVL25" s="1"/>
      <c r="DVM25" s="1"/>
      <c r="DVN25" s="1"/>
      <c r="DVO25" s="1"/>
      <c r="DVP25" s="1"/>
      <c r="DVQ25" s="1"/>
      <c r="DVR25" s="1"/>
      <c r="DVS25" s="1"/>
      <c r="DVT25" s="1"/>
      <c r="DVU25" s="1"/>
      <c r="DVV25" s="1"/>
      <c r="DVW25" s="1"/>
      <c r="DVX25" s="1"/>
      <c r="DVY25" s="1"/>
      <c r="DVZ25" s="1"/>
      <c r="DWA25" s="1"/>
      <c r="DWB25" s="1"/>
      <c r="DWC25" s="1"/>
      <c r="DWD25" s="1"/>
      <c r="DWE25" s="1"/>
      <c r="DWF25" s="1"/>
      <c r="DWG25" s="1"/>
      <c r="DWH25" s="1"/>
      <c r="DWI25" s="1"/>
      <c r="DWJ25" s="1"/>
      <c r="DWK25" s="1"/>
      <c r="DWL25" s="1"/>
      <c r="DWM25" s="1"/>
      <c r="DWN25" s="1"/>
      <c r="DWO25" s="1"/>
      <c r="DWP25" s="1"/>
      <c r="DWQ25" s="1"/>
      <c r="DWR25" s="1"/>
      <c r="DWS25" s="1"/>
      <c r="DWT25" s="1"/>
      <c r="DWU25" s="1"/>
      <c r="DWV25" s="1"/>
      <c r="DWW25" s="1"/>
      <c r="DWX25" s="1"/>
      <c r="DWY25" s="1"/>
      <c r="DWZ25" s="1"/>
      <c r="DXA25" s="1"/>
      <c r="DXB25" s="1"/>
      <c r="DXC25" s="1"/>
      <c r="DXD25" s="1"/>
      <c r="DXE25" s="1"/>
      <c r="DXF25" s="1"/>
      <c r="DXG25" s="1"/>
      <c r="DXH25" s="1"/>
      <c r="DXI25" s="1"/>
      <c r="DXJ25" s="1"/>
      <c r="DXK25" s="1"/>
      <c r="DXL25" s="1"/>
      <c r="DXM25" s="1"/>
      <c r="DXN25" s="1"/>
      <c r="DXO25" s="1"/>
      <c r="DXP25" s="1"/>
      <c r="DXQ25" s="1"/>
      <c r="DXR25" s="1"/>
      <c r="DXS25" s="1"/>
      <c r="DXT25" s="1"/>
      <c r="DXU25" s="1"/>
      <c r="DXV25" s="1"/>
      <c r="DXW25" s="1"/>
      <c r="DXX25" s="1"/>
      <c r="DXY25" s="1"/>
      <c r="DXZ25" s="1"/>
      <c r="DYA25" s="1"/>
      <c r="DYB25" s="1"/>
      <c r="DYC25" s="1"/>
      <c r="DYD25" s="1"/>
      <c r="DYE25" s="1"/>
      <c r="DYF25" s="1"/>
      <c r="DYG25" s="1"/>
      <c r="DYH25" s="1"/>
      <c r="DYI25" s="1"/>
      <c r="DYJ25" s="1"/>
      <c r="DYK25" s="1"/>
      <c r="DYL25" s="1"/>
      <c r="DYM25" s="1"/>
      <c r="DYN25" s="1"/>
      <c r="DYO25" s="1"/>
      <c r="DYP25" s="1"/>
      <c r="DYQ25" s="1"/>
      <c r="DYR25" s="1"/>
      <c r="DYS25" s="1"/>
      <c r="DYT25" s="1"/>
      <c r="DYU25" s="1"/>
      <c r="DYV25" s="1"/>
      <c r="DYW25" s="1"/>
      <c r="DYX25" s="1"/>
      <c r="DYY25" s="1"/>
      <c r="DYZ25" s="1"/>
      <c r="DZA25" s="1"/>
      <c r="DZB25" s="1"/>
      <c r="DZC25" s="1"/>
      <c r="DZD25" s="1"/>
      <c r="DZE25" s="1"/>
      <c r="DZF25" s="1"/>
      <c r="DZG25" s="1"/>
      <c r="DZH25" s="1"/>
      <c r="DZI25" s="1"/>
      <c r="DZJ25" s="1"/>
      <c r="DZK25" s="1"/>
      <c r="DZL25" s="1"/>
      <c r="DZM25" s="1"/>
      <c r="DZN25" s="1"/>
      <c r="DZO25" s="1"/>
      <c r="DZP25" s="1"/>
      <c r="DZQ25" s="1"/>
      <c r="DZR25" s="1"/>
      <c r="DZS25" s="1"/>
      <c r="DZT25" s="1"/>
      <c r="DZU25" s="1"/>
      <c r="DZV25" s="1"/>
      <c r="DZW25" s="1"/>
      <c r="DZX25" s="1"/>
      <c r="DZY25" s="1"/>
      <c r="DZZ25" s="1"/>
      <c r="EAA25" s="1"/>
      <c r="EAB25" s="1"/>
      <c r="EAC25" s="1"/>
      <c r="EAD25" s="1"/>
      <c r="EAE25" s="1"/>
      <c r="EAF25" s="1"/>
      <c r="EAG25" s="1"/>
      <c r="EAH25" s="1"/>
      <c r="EAI25" s="1"/>
      <c r="EAJ25" s="1"/>
      <c r="EAK25" s="1"/>
      <c r="EAL25" s="1"/>
      <c r="EAM25" s="1"/>
      <c r="EAN25" s="1"/>
      <c r="EAO25" s="1"/>
      <c r="EAP25" s="1"/>
      <c r="EAQ25" s="1"/>
      <c r="EAR25" s="1"/>
      <c r="EAS25" s="1"/>
      <c r="EAT25" s="1"/>
      <c r="EAU25" s="1"/>
      <c r="EAV25" s="1"/>
      <c r="EAW25" s="1"/>
      <c r="EAX25" s="1"/>
      <c r="EAY25" s="1"/>
      <c r="EAZ25" s="1"/>
      <c r="EBA25" s="1"/>
      <c r="EBB25" s="1"/>
      <c r="EBC25" s="1"/>
      <c r="EBD25" s="1"/>
      <c r="EBE25" s="1"/>
      <c r="EBF25" s="1"/>
      <c r="EBG25" s="1"/>
      <c r="EBH25" s="1"/>
      <c r="EBI25" s="1"/>
      <c r="EBJ25" s="1"/>
      <c r="EBK25" s="1"/>
      <c r="EBL25" s="1"/>
      <c r="EBM25" s="1"/>
      <c r="EBN25" s="1"/>
      <c r="EBO25" s="1"/>
      <c r="EBP25" s="1"/>
      <c r="EBQ25" s="1"/>
      <c r="EBR25" s="1"/>
      <c r="EBS25" s="1"/>
      <c r="EBT25" s="1"/>
      <c r="EBU25" s="1"/>
      <c r="EBV25" s="1"/>
      <c r="EBW25" s="1"/>
      <c r="EBX25" s="1"/>
      <c r="EBY25" s="1"/>
      <c r="EBZ25" s="1"/>
      <c r="ECA25" s="1"/>
      <c r="ECB25" s="1"/>
      <c r="ECC25" s="1"/>
      <c r="ECD25" s="1"/>
      <c r="ECE25" s="1"/>
      <c r="ECF25" s="1"/>
      <c r="ECG25" s="1"/>
      <c r="ECH25" s="1"/>
      <c r="ECI25" s="1"/>
      <c r="ECJ25" s="1"/>
      <c r="ECK25" s="1"/>
      <c r="ECL25" s="1"/>
      <c r="ECM25" s="1"/>
      <c r="ECN25" s="1"/>
      <c r="ECO25" s="1"/>
      <c r="ECP25" s="1"/>
      <c r="ECQ25" s="1"/>
      <c r="ECR25" s="1"/>
      <c r="ECS25" s="1"/>
      <c r="ECT25" s="1"/>
      <c r="ECU25" s="1"/>
      <c r="ECV25" s="1"/>
      <c r="ECW25" s="1"/>
      <c r="ECX25" s="1"/>
      <c r="ECY25" s="1"/>
      <c r="ECZ25" s="1"/>
      <c r="EDA25" s="1"/>
      <c r="EDB25" s="1"/>
      <c r="EDC25" s="1"/>
      <c r="EDD25" s="1"/>
      <c r="EDE25" s="1"/>
      <c r="EDF25" s="1"/>
      <c r="EDG25" s="1"/>
      <c r="EDH25" s="1"/>
      <c r="EDI25" s="1"/>
      <c r="EDJ25" s="1"/>
      <c r="EDK25" s="1"/>
      <c r="EDL25" s="1"/>
      <c r="EDM25" s="1"/>
      <c r="EDN25" s="1"/>
      <c r="EDO25" s="1"/>
      <c r="EDP25" s="1"/>
      <c r="EDQ25" s="1"/>
      <c r="EDR25" s="1"/>
      <c r="EDS25" s="1"/>
      <c r="EDT25" s="1"/>
      <c r="EDU25" s="1"/>
      <c r="EDV25" s="1"/>
      <c r="EDW25" s="1"/>
      <c r="EDX25" s="1"/>
      <c r="EDY25" s="1"/>
      <c r="EDZ25" s="1"/>
      <c r="EEA25" s="1"/>
      <c r="EEB25" s="1"/>
      <c r="EEC25" s="1"/>
      <c r="EED25" s="1"/>
      <c r="EEE25" s="1"/>
      <c r="EEF25" s="1"/>
      <c r="EEG25" s="1"/>
      <c r="EEH25" s="1"/>
      <c r="EEI25" s="1"/>
      <c r="EEJ25" s="1"/>
      <c r="EEK25" s="1"/>
      <c r="EEL25" s="1"/>
      <c r="EEM25" s="1"/>
      <c r="EEN25" s="1"/>
      <c r="EEO25" s="1"/>
      <c r="EEP25" s="1"/>
      <c r="EEQ25" s="1"/>
      <c r="EER25" s="1"/>
      <c r="EES25" s="1"/>
      <c r="EET25" s="1"/>
      <c r="EEU25" s="1"/>
      <c r="EEV25" s="1"/>
      <c r="EEW25" s="1"/>
      <c r="EEX25" s="1"/>
      <c r="EEY25" s="1"/>
      <c r="EEZ25" s="1"/>
      <c r="EFA25" s="1"/>
      <c r="EFB25" s="1"/>
      <c r="EFC25" s="1"/>
      <c r="EFD25" s="1"/>
      <c r="EFE25" s="1"/>
      <c r="EFF25" s="1"/>
      <c r="EFG25" s="1"/>
      <c r="EFH25" s="1"/>
      <c r="EFI25" s="1"/>
      <c r="EFJ25" s="1"/>
      <c r="EFK25" s="1"/>
      <c r="EFL25" s="1"/>
      <c r="EFM25" s="1"/>
      <c r="EFN25" s="1"/>
      <c r="EFO25" s="1"/>
      <c r="EFP25" s="1"/>
      <c r="EFQ25" s="1"/>
      <c r="EFR25" s="1"/>
      <c r="EFS25" s="1"/>
      <c r="EFT25" s="1"/>
      <c r="EFU25" s="1"/>
      <c r="EFV25" s="1"/>
      <c r="EFW25" s="1"/>
      <c r="EFX25" s="1"/>
      <c r="EFY25" s="1"/>
      <c r="EFZ25" s="1"/>
      <c r="EGA25" s="1"/>
      <c r="EGB25" s="1"/>
      <c r="EGC25" s="1"/>
      <c r="EGD25" s="1"/>
      <c r="EGE25" s="1"/>
      <c r="EGF25" s="1"/>
      <c r="EGG25" s="1"/>
      <c r="EGH25" s="1"/>
      <c r="EGI25" s="1"/>
      <c r="EGJ25" s="1"/>
      <c r="EGK25" s="1"/>
      <c r="EGL25" s="1"/>
      <c r="EGM25" s="1"/>
      <c r="EGN25" s="1"/>
      <c r="EGO25" s="1"/>
      <c r="EGP25" s="1"/>
      <c r="EGQ25" s="1"/>
      <c r="EGR25" s="1"/>
      <c r="EGS25" s="1"/>
      <c r="EGT25" s="1"/>
      <c r="EGU25" s="1"/>
      <c r="EGV25" s="1"/>
      <c r="EGW25" s="1"/>
      <c r="EGX25" s="1"/>
      <c r="EGY25" s="1"/>
      <c r="EGZ25" s="1"/>
      <c r="EHA25" s="1"/>
      <c r="EHB25" s="1"/>
      <c r="EHC25" s="1"/>
      <c r="EHD25" s="1"/>
      <c r="EHE25" s="1"/>
      <c r="EHF25" s="1"/>
      <c r="EHG25" s="1"/>
      <c r="EHH25" s="1"/>
      <c r="EHI25" s="1"/>
      <c r="EHJ25" s="1"/>
      <c r="EHK25" s="1"/>
      <c r="EHL25" s="1"/>
      <c r="EHM25" s="1"/>
      <c r="EHN25" s="1"/>
      <c r="EHO25" s="1"/>
      <c r="EHP25" s="1"/>
      <c r="EHQ25" s="1"/>
      <c r="EHR25" s="1"/>
      <c r="EHS25" s="1"/>
      <c r="EHT25" s="1"/>
      <c r="EHU25" s="1"/>
      <c r="EHV25" s="1"/>
      <c r="EHW25" s="1"/>
      <c r="EHX25" s="1"/>
      <c r="EHY25" s="1"/>
      <c r="EHZ25" s="1"/>
      <c r="EIA25" s="1"/>
      <c r="EIB25" s="1"/>
      <c r="EIC25" s="1"/>
      <c r="EID25" s="1"/>
      <c r="EIE25" s="1"/>
      <c r="EIF25" s="1"/>
      <c r="EIG25" s="1"/>
      <c r="EIH25" s="1"/>
      <c r="EII25" s="1"/>
      <c r="EIJ25" s="1"/>
      <c r="EIK25" s="1"/>
      <c r="EIL25" s="1"/>
      <c r="EIM25" s="1"/>
      <c r="EIN25" s="1"/>
      <c r="EIO25" s="1"/>
      <c r="EIP25" s="1"/>
      <c r="EIQ25" s="1"/>
      <c r="EIR25" s="1"/>
      <c r="EIS25" s="1"/>
      <c r="EIT25" s="1"/>
      <c r="EIU25" s="1"/>
      <c r="EIV25" s="1"/>
      <c r="EIW25" s="1"/>
      <c r="EIX25" s="1"/>
      <c r="EIY25" s="1"/>
      <c r="EIZ25" s="1"/>
      <c r="EJA25" s="1"/>
      <c r="EJB25" s="1"/>
      <c r="EJC25" s="1"/>
      <c r="EJD25" s="1"/>
      <c r="EJE25" s="1"/>
      <c r="EJF25" s="1"/>
      <c r="EJG25" s="1"/>
      <c r="EJH25" s="1"/>
      <c r="EJI25" s="1"/>
      <c r="EJJ25" s="1"/>
      <c r="EJK25" s="1"/>
      <c r="EJL25" s="1"/>
      <c r="EJM25" s="1"/>
      <c r="EJN25" s="1"/>
      <c r="EJO25" s="1"/>
      <c r="EJP25" s="1"/>
      <c r="EJQ25" s="1"/>
      <c r="EJR25" s="1"/>
      <c r="EJS25" s="1"/>
      <c r="EJT25" s="1"/>
      <c r="EJU25" s="1"/>
      <c r="EJV25" s="1"/>
      <c r="EJW25" s="1"/>
      <c r="EJX25" s="1"/>
      <c r="EJY25" s="1"/>
      <c r="EJZ25" s="1"/>
      <c r="EKA25" s="1"/>
      <c r="EKB25" s="1"/>
      <c r="EKC25" s="1"/>
      <c r="EKD25" s="1"/>
      <c r="EKE25" s="1"/>
      <c r="EKF25" s="1"/>
      <c r="EKG25" s="1"/>
      <c r="EKH25" s="1"/>
      <c r="EKI25" s="1"/>
      <c r="EKJ25" s="1"/>
      <c r="EKK25" s="1"/>
      <c r="EKL25" s="1"/>
      <c r="EKM25" s="1"/>
      <c r="EKN25" s="1"/>
      <c r="EKO25" s="1"/>
      <c r="EKP25" s="1"/>
      <c r="EKQ25" s="1"/>
      <c r="EKR25" s="1"/>
      <c r="EKS25" s="1"/>
      <c r="EKT25" s="1"/>
      <c r="EKU25" s="1"/>
      <c r="EKV25" s="1"/>
      <c r="EKW25" s="1"/>
      <c r="EKX25" s="1"/>
      <c r="EKY25" s="1"/>
      <c r="EKZ25" s="1"/>
      <c r="ELA25" s="1"/>
      <c r="ELB25" s="1"/>
      <c r="ELC25" s="1"/>
      <c r="ELD25" s="1"/>
      <c r="ELE25" s="1"/>
      <c r="ELF25" s="1"/>
      <c r="ELG25" s="1"/>
      <c r="ELH25" s="1"/>
      <c r="ELI25" s="1"/>
      <c r="ELJ25" s="1"/>
      <c r="ELK25" s="1"/>
      <c r="ELL25" s="1"/>
      <c r="ELM25" s="1"/>
      <c r="ELN25" s="1"/>
      <c r="ELO25" s="1"/>
      <c r="ELP25" s="1"/>
      <c r="ELQ25" s="1"/>
      <c r="ELR25" s="1"/>
      <c r="ELS25" s="1"/>
      <c r="ELT25" s="1"/>
      <c r="ELU25" s="1"/>
      <c r="ELV25" s="1"/>
      <c r="ELW25" s="1"/>
      <c r="ELX25" s="1"/>
      <c r="ELY25" s="1"/>
      <c r="ELZ25" s="1"/>
      <c r="EMA25" s="1"/>
      <c r="EMB25" s="1"/>
      <c r="EMC25" s="1"/>
      <c r="EMD25" s="1"/>
      <c r="EME25" s="1"/>
      <c r="EMF25" s="1"/>
      <c r="EMG25" s="1"/>
      <c r="EMH25" s="1"/>
      <c r="EMI25" s="1"/>
      <c r="EMJ25" s="1"/>
      <c r="EMK25" s="1"/>
      <c r="EML25" s="1"/>
      <c r="EMM25" s="1"/>
      <c r="EMN25" s="1"/>
      <c r="EMO25" s="1"/>
      <c r="EMP25" s="1"/>
      <c r="EMQ25" s="1"/>
      <c r="EMR25" s="1"/>
      <c r="EMS25" s="1"/>
      <c r="EMT25" s="1"/>
      <c r="EMU25" s="1"/>
      <c r="EMV25" s="1"/>
      <c r="EMW25" s="1"/>
      <c r="EMX25" s="1"/>
      <c r="EMY25" s="1"/>
      <c r="EMZ25" s="1"/>
      <c r="ENA25" s="1"/>
      <c r="ENB25" s="1"/>
      <c r="ENC25" s="1"/>
      <c r="END25" s="1"/>
      <c r="ENE25" s="1"/>
      <c r="ENF25" s="1"/>
      <c r="ENG25" s="1"/>
      <c r="ENH25" s="1"/>
      <c r="ENI25" s="1"/>
      <c r="ENJ25" s="1"/>
      <c r="ENK25" s="1"/>
      <c r="ENL25" s="1"/>
      <c r="ENM25" s="1"/>
      <c r="ENN25" s="1"/>
      <c r="ENO25" s="1"/>
      <c r="ENP25" s="1"/>
      <c r="ENQ25" s="1"/>
      <c r="ENR25" s="1"/>
      <c r="ENS25" s="1"/>
      <c r="ENT25" s="1"/>
      <c r="ENU25" s="1"/>
      <c r="ENV25" s="1"/>
      <c r="ENW25" s="1"/>
      <c r="ENX25" s="1"/>
      <c r="ENY25" s="1"/>
      <c r="ENZ25" s="1"/>
      <c r="EOA25" s="1"/>
      <c r="EOB25" s="1"/>
      <c r="EOC25" s="1"/>
      <c r="EOD25" s="1"/>
      <c r="EOE25" s="1"/>
      <c r="EOF25" s="1"/>
      <c r="EOG25" s="1"/>
      <c r="EOH25" s="1"/>
      <c r="EOI25" s="1"/>
      <c r="EOJ25" s="1"/>
      <c r="EOK25" s="1"/>
      <c r="EOL25" s="1"/>
      <c r="EOM25" s="1"/>
      <c r="EON25" s="1"/>
      <c r="EOO25" s="1"/>
      <c r="EOP25" s="1"/>
      <c r="EOQ25" s="1"/>
      <c r="EOR25" s="1"/>
      <c r="EOS25" s="1"/>
      <c r="EOT25" s="1"/>
      <c r="EOU25" s="1"/>
      <c r="EOV25" s="1"/>
      <c r="EOW25" s="1"/>
      <c r="EOX25" s="1"/>
      <c r="EOY25" s="1"/>
      <c r="EOZ25" s="1"/>
      <c r="EPA25" s="1"/>
      <c r="EPB25" s="1"/>
      <c r="EPC25" s="1"/>
      <c r="EPD25" s="1"/>
      <c r="EPE25" s="1"/>
      <c r="EPF25" s="1"/>
      <c r="EPG25" s="1"/>
      <c r="EPH25" s="1"/>
      <c r="EPI25" s="1"/>
      <c r="EPJ25" s="1"/>
      <c r="EPK25" s="1"/>
      <c r="EPL25" s="1"/>
      <c r="EPM25" s="1"/>
      <c r="EPN25" s="1"/>
      <c r="EPO25" s="1"/>
      <c r="EPP25" s="1"/>
      <c r="EPQ25" s="1"/>
      <c r="EPR25" s="1"/>
      <c r="EPS25" s="1"/>
      <c r="EPT25" s="1"/>
      <c r="EPU25" s="1"/>
      <c r="EPV25" s="1"/>
      <c r="EPW25" s="1"/>
      <c r="EPX25" s="1"/>
      <c r="EPY25" s="1"/>
      <c r="EPZ25" s="1"/>
      <c r="EQA25" s="1"/>
      <c r="EQB25" s="1"/>
      <c r="EQC25" s="1"/>
      <c r="EQD25" s="1"/>
      <c r="EQE25" s="1"/>
      <c r="EQF25" s="1"/>
      <c r="EQG25" s="1"/>
      <c r="EQH25" s="1"/>
      <c r="EQI25" s="1"/>
      <c r="EQJ25" s="1"/>
      <c r="EQK25" s="1"/>
      <c r="EQL25" s="1"/>
      <c r="EQM25" s="1"/>
      <c r="EQN25" s="1"/>
      <c r="EQO25" s="1"/>
      <c r="EQP25" s="1"/>
      <c r="EQQ25" s="1"/>
      <c r="EQR25" s="1"/>
      <c r="EQS25" s="1"/>
      <c r="EQT25" s="1"/>
      <c r="EQU25" s="1"/>
      <c r="EQV25" s="1"/>
      <c r="EQW25" s="1"/>
      <c r="EQX25" s="1"/>
      <c r="EQY25" s="1"/>
      <c r="EQZ25" s="1"/>
      <c r="ERA25" s="1"/>
      <c r="ERB25" s="1"/>
      <c r="ERC25" s="1"/>
      <c r="ERD25" s="1"/>
      <c r="ERE25" s="1"/>
      <c r="ERF25" s="1"/>
      <c r="ERG25" s="1"/>
      <c r="ERH25" s="1"/>
      <c r="ERI25" s="1"/>
      <c r="ERJ25" s="1"/>
      <c r="ERK25" s="1"/>
      <c r="ERL25" s="1"/>
      <c r="ERM25" s="1"/>
      <c r="ERN25" s="1"/>
      <c r="ERO25" s="1"/>
      <c r="ERP25" s="1"/>
      <c r="ERQ25" s="1"/>
      <c r="ERR25" s="1"/>
      <c r="ERS25" s="1"/>
      <c r="ERT25" s="1"/>
      <c r="ERU25" s="1"/>
      <c r="ERV25" s="1"/>
      <c r="ERW25" s="1"/>
      <c r="ERX25" s="1"/>
      <c r="ERY25" s="1"/>
      <c r="ERZ25" s="1"/>
      <c r="ESA25" s="1"/>
      <c r="ESB25" s="1"/>
      <c r="ESC25" s="1"/>
      <c r="ESD25" s="1"/>
      <c r="ESE25" s="1"/>
      <c r="ESF25" s="1"/>
      <c r="ESG25" s="1"/>
      <c r="ESH25" s="1"/>
      <c r="ESI25" s="1"/>
      <c r="ESJ25" s="1"/>
      <c r="ESK25" s="1"/>
      <c r="ESL25" s="1"/>
      <c r="ESM25" s="1"/>
      <c r="ESN25" s="1"/>
      <c r="ESO25" s="1"/>
      <c r="ESP25" s="1"/>
      <c r="ESQ25" s="1"/>
      <c r="ESR25" s="1"/>
      <c r="ESS25" s="1"/>
      <c r="EST25" s="1"/>
      <c r="ESU25" s="1"/>
      <c r="ESV25" s="1"/>
      <c r="ESW25" s="1"/>
      <c r="ESX25" s="1"/>
      <c r="ESY25" s="1"/>
      <c r="ESZ25" s="1"/>
      <c r="ETA25" s="1"/>
      <c r="ETB25" s="1"/>
      <c r="ETC25" s="1"/>
      <c r="ETD25" s="1"/>
      <c r="ETE25" s="1"/>
      <c r="ETF25" s="1"/>
      <c r="ETG25" s="1"/>
      <c r="ETH25" s="1"/>
      <c r="ETI25" s="1"/>
      <c r="ETJ25" s="1"/>
      <c r="ETK25" s="1"/>
      <c r="ETL25" s="1"/>
      <c r="ETM25" s="1"/>
      <c r="ETN25" s="1"/>
      <c r="ETO25" s="1"/>
      <c r="ETP25" s="1"/>
      <c r="ETQ25" s="1"/>
      <c r="ETR25" s="1"/>
      <c r="ETS25" s="1"/>
      <c r="ETT25" s="1"/>
      <c r="ETU25" s="1"/>
      <c r="ETV25" s="1"/>
      <c r="ETW25" s="1"/>
      <c r="ETX25" s="1"/>
      <c r="ETY25" s="1"/>
      <c r="ETZ25" s="1"/>
      <c r="EUA25" s="1"/>
      <c r="EUB25" s="1"/>
      <c r="EUC25" s="1"/>
      <c r="EUD25" s="1"/>
      <c r="EUE25" s="1"/>
      <c r="EUF25" s="1"/>
      <c r="EUG25" s="1"/>
      <c r="EUH25" s="1"/>
      <c r="EUI25" s="1"/>
      <c r="EUJ25" s="1"/>
      <c r="EUK25" s="1"/>
      <c r="EUL25" s="1"/>
      <c r="EUM25" s="1"/>
      <c r="EUN25" s="1"/>
      <c r="EUO25" s="1"/>
      <c r="EUP25" s="1"/>
      <c r="EUQ25" s="1"/>
      <c r="EUR25" s="1"/>
      <c r="EUS25" s="1"/>
      <c r="EUT25" s="1"/>
      <c r="EUU25" s="1"/>
      <c r="EUV25" s="1"/>
      <c r="EUW25" s="1"/>
      <c r="EUX25" s="1"/>
      <c r="EUY25" s="1"/>
      <c r="EUZ25" s="1"/>
      <c r="EVA25" s="1"/>
      <c r="EVB25" s="1"/>
      <c r="EVC25" s="1"/>
      <c r="EVD25" s="1"/>
      <c r="EVE25" s="1"/>
      <c r="EVF25" s="1"/>
      <c r="EVG25" s="1"/>
      <c r="EVH25" s="1"/>
      <c r="EVI25" s="1"/>
      <c r="EVJ25" s="1"/>
      <c r="EVK25" s="1"/>
      <c r="EVL25" s="1"/>
      <c r="EVM25" s="1"/>
      <c r="EVN25" s="1"/>
      <c r="EVO25" s="1"/>
      <c r="EVP25" s="1"/>
      <c r="EVQ25" s="1"/>
      <c r="EVR25" s="1"/>
      <c r="EVS25" s="1"/>
      <c r="EVT25" s="1"/>
      <c r="EVU25" s="1"/>
      <c r="EVV25" s="1"/>
      <c r="EVW25" s="1"/>
      <c r="EVX25" s="1"/>
      <c r="EVY25" s="1"/>
      <c r="EVZ25" s="1"/>
      <c r="EWA25" s="1"/>
      <c r="EWB25" s="1"/>
      <c r="EWC25" s="1"/>
      <c r="EWD25" s="1"/>
      <c r="EWE25" s="1"/>
      <c r="EWF25" s="1"/>
      <c r="EWG25" s="1"/>
      <c r="EWH25" s="1"/>
      <c r="EWI25" s="1"/>
      <c r="EWJ25" s="1"/>
      <c r="EWK25" s="1"/>
      <c r="EWL25" s="1"/>
      <c r="EWM25" s="1"/>
      <c r="EWN25" s="1"/>
      <c r="EWO25" s="1"/>
      <c r="EWP25" s="1"/>
      <c r="EWQ25" s="1"/>
      <c r="EWR25" s="1"/>
      <c r="EWS25" s="1"/>
      <c r="EWT25" s="1"/>
      <c r="EWU25" s="1"/>
      <c r="EWV25" s="1"/>
      <c r="EWW25" s="1"/>
      <c r="EWX25" s="1"/>
      <c r="EWY25" s="1"/>
      <c r="EWZ25" s="1"/>
      <c r="EXA25" s="1"/>
      <c r="EXB25" s="1"/>
      <c r="EXC25" s="1"/>
      <c r="EXD25" s="1"/>
      <c r="EXE25" s="1"/>
      <c r="EXF25" s="1"/>
      <c r="EXG25" s="1"/>
      <c r="EXH25" s="1"/>
      <c r="EXI25" s="1"/>
      <c r="EXJ25" s="1"/>
      <c r="EXK25" s="1"/>
      <c r="EXL25" s="1"/>
      <c r="EXM25" s="1"/>
      <c r="EXN25" s="1"/>
      <c r="EXO25" s="1"/>
      <c r="EXP25" s="1"/>
      <c r="EXQ25" s="1"/>
      <c r="EXR25" s="1"/>
      <c r="EXS25" s="1"/>
      <c r="EXT25" s="1"/>
      <c r="EXU25" s="1"/>
      <c r="EXV25" s="1"/>
      <c r="EXW25" s="1"/>
      <c r="EXX25" s="1"/>
      <c r="EXY25" s="1"/>
      <c r="EXZ25" s="1"/>
      <c r="EYA25" s="1"/>
      <c r="EYB25" s="1"/>
      <c r="EYC25" s="1"/>
      <c r="EYD25" s="1"/>
      <c r="EYE25" s="1"/>
      <c r="EYF25" s="1"/>
      <c r="EYG25" s="1"/>
      <c r="EYH25" s="1"/>
      <c r="EYI25" s="1"/>
      <c r="EYJ25" s="1"/>
      <c r="EYK25" s="1"/>
      <c r="EYL25" s="1"/>
      <c r="EYM25" s="1"/>
      <c r="EYN25" s="1"/>
      <c r="EYO25" s="1"/>
      <c r="EYP25" s="1"/>
      <c r="EYQ25" s="1"/>
      <c r="EYR25" s="1"/>
      <c r="EYS25" s="1"/>
      <c r="EYT25" s="1"/>
      <c r="EYU25" s="1"/>
      <c r="EYV25" s="1"/>
      <c r="EYW25" s="1"/>
      <c r="EYX25" s="1"/>
      <c r="EYY25" s="1"/>
      <c r="EYZ25" s="1"/>
      <c r="EZA25" s="1"/>
      <c r="EZB25" s="1"/>
      <c r="EZC25" s="1"/>
      <c r="EZD25" s="1"/>
      <c r="EZE25" s="1"/>
      <c r="EZF25" s="1"/>
      <c r="EZG25" s="1"/>
      <c r="EZH25" s="1"/>
      <c r="EZI25" s="1"/>
      <c r="EZJ25" s="1"/>
      <c r="EZK25" s="1"/>
      <c r="EZL25" s="1"/>
      <c r="EZM25" s="1"/>
      <c r="EZN25" s="1"/>
      <c r="EZO25" s="1"/>
      <c r="EZP25" s="1"/>
      <c r="EZQ25" s="1"/>
      <c r="EZR25" s="1"/>
      <c r="EZS25" s="1"/>
      <c r="EZT25" s="1"/>
      <c r="EZU25" s="1"/>
      <c r="EZV25" s="1"/>
      <c r="EZW25" s="1"/>
      <c r="EZX25" s="1"/>
      <c r="EZY25" s="1"/>
      <c r="EZZ25" s="1"/>
      <c r="FAA25" s="1"/>
      <c r="FAB25" s="1"/>
      <c r="FAC25" s="1"/>
      <c r="FAD25" s="1"/>
      <c r="FAE25" s="1"/>
      <c r="FAF25" s="1"/>
      <c r="FAG25" s="1"/>
      <c r="FAH25" s="1"/>
      <c r="FAI25" s="1"/>
      <c r="FAJ25" s="1"/>
      <c r="FAK25" s="1"/>
      <c r="FAL25" s="1"/>
      <c r="FAM25" s="1"/>
      <c r="FAN25" s="1"/>
      <c r="FAO25" s="1"/>
      <c r="FAP25" s="1"/>
      <c r="FAQ25" s="1"/>
      <c r="FAR25" s="1"/>
      <c r="FAS25" s="1"/>
      <c r="FAT25" s="1"/>
      <c r="FAU25" s="1"/>
      <c r="FAV25" s="1"/>
      <c r="FAW25" s="1"/>
      <c r="FAX25" s="1"/>
      <c r="FAY25" s="1"/>
      <c r="FAZ25" s="1"/>
      <c r="FBA25" s="1"/>
      <c r="FBB25" s="1"/>
      <c r="FBC25" s="1"/>
      <c r="FBD25" s="1"/>
      <c r="FBE25" s="1"/>
      <c r="FBF25" s="1"/>
      <c r="FBG25" s="1"/>
      <c r="FBH25" s="1"/>
      <c r="FBI25" s="1"/>
      <c r="FBJ25" s="1"/>
      <c r="FBK25" s="1"/>
      <c r="FBL25" s="1"/>
      <c r="FBM25" s="1"/>
      <c r="FBN25" s="1"/>
      <c r="FBO25" s="1"/>
      <c r="FBP25" s="1"/>
      <c r="FBQ25" s="1"/>
      <c r="FBR25" s="1"/>
      <c r="FBS25" s="1"/>
      <c r="FBT25" s="1"/>
      <c r="FBU25" s="1"/>
      <c r="FBV25" s="1"/>
      <c r="FBW25" s="1"/>
      <c r="FBX25" s="1"/>
      <c r="FBY25" s="1"/>
      <c r="FBZ25" s="1"/>
      <c r="FCA25" s="1"/>
      <c r="FCB25" s="1"/>
      <c r="FCC25" s="1"/>
      <c r="FCD25" s="1"/>
      <c r="FCE25" s="1"/>
      <c r="FCF25" s="1"/>
      <c r="FCG25" s="1"/>
      <c r="FCH25" s="1"/>
      <c r="FCI25" s="1"/>
      <c r="FCJ25" s="1"/>
      <c r="FCK25" s="1"/>
      <c r="FCL25" s="1"/>
      <c r="FCM25" s="1"/>
      <c r="FCN25" s="1"/>
      <c r="FCO25" s="1"/>
      <c r="FCP25" s="1"/>
      <c r="FCQ25" s="1"/>
      <c r="FCR25" s="1"/>
      <c r="FCS25" s="1"/>
      <c r="FCT25" s="1"/>
      <c r="FCU25" s="1"/>
      <c r="FCV25" s="1"/>
      <c r="FCW25" s="1"/>
      <c r="FCX25" s="1"/>
      <c r="FCY25" s="1"/>
      <c r="FCZ25" s="1"/>
      <c r="FDA25" s="1"/>
      <c r="FDB25" s="1"/>
      <c r="FDC25" s="1"/>
      <c r="FDD25" s="1"/>
      <c r="FDE25" s="1"/>
      <c r="FDF25" s="1"/>
      <c r="FDG25" s="1"/>
      <c r="FDH25" s="1"/>
      <c r="FDI25" s="1"/>
      <c r="FDJ25" s="1"/>
      <c r="FDK25" s="1"/>
      <c r="FDL25" s="1"/>
      <c r="FDM25" s="1"/>
      <c r="FDN25" s="1"/>
      <c r="FDO25" s="1"/>
      <c r="FDP25" s="1"/>
      <c r="FDQ25" s="1"/>
      <c r="FDR25" s="1"/>
      <c r="FDS25" s="1"/>
      <c r="FDT25" s="1"/>
      <c r="FDU25" s="1"/>
      <c r="FDV25" s="1"/>
      <c r="FDW25" s="1"/>
      <c r="FDX25" s="1"/>
      <c r="FDY25" s="1"/>
      <c r="FDZ25" s="1"/>
      <c r="FEA25" s="1"/>
      <c r="FEB25" s="1"/>
      <c r="FEC25" s="1"/>
      <c r="FED25" s="1"/>
      <c r="FEE25" s="1"/>
      <c r="FEF25" s="1"/>
      <c r="FEG25" s="1"/>
      <c r="FEH25" s="1"/>
      <c r="FEI25" s="1"/>
      <c r="FEJ25" s="1"/>
      <c r="FEK25" s="1"/>
      <c r="FEL25" s="1"/>
      <c r="FEM25" s="1"/>
      <c r="FEN25" s="1"/>
      <c r="FEO25" s="1"/>
      <c r="FEP25" s="1"/>
      <c r="FEQ25" s="1"/>
      <c r="FER25" s="1"/>
      <c r="FES25" s="1"/>
      <c r="FET25" s="1"/>
      <c r="FEU25" s="1"/>
      <c r="FEV25" s="1"/>
      <c r="FEW25" s="1"/>
      <c r="FEX25" s="1"/>
      <c r="FEY25" s="1"/>
      <c r="FEZ25" s="1"/>
      <c r="FFA25" s="1"/>
      <c r="FFB25" s="1"/>
      <c r="FFC25" s="1"/>
      <c r="FFD25" s="1"/>
      <c r="FFE25" s="1"/>
      <c r="FFF25" s="1"/>
      <c r="FFG25" s="1"/>
      <c r="FFH25" s="1"/>
      <c r="FFI25" s="1"/>
      <c r="FFJ25" s="1"/>
      <c r="FFK25" s="1"/>
      <c r="FFL25" s="1"/>
      <c r="FFM25" s="1"/>
      <c r="FFN25" s="1"/>
      <c r="FFO25" s="1"/>
      <c r="FFP25" s="1"/>
      <c r="FFQ25" s="1"/>
      <c r="FFR25" s="1"/>
      <c r="FFS25" s="1"/>
      <c r="FFT25" s="1"/>
      <c r="FFU25" s="1"/>
      <c r="FFV25" s="1"/>
      <c r="FFW25" s="1"/>
      <c r="FFX25" s="1"/>
      <c r="FFY25" s="1"/>
      <c r="FFZ25" s="1"/>
      <c r="FGA25" s="1"/>
      <c r="FGB25" s="1"/>
      <c r="FGC25" s="1"/>
      <c r="FGD25" s="1"/>
      <c r="FGE25" s="1"/>
      <c r="FGF25" s="1"/>
      <c r="FGG25" s="1"/>
      <c r="FGH25" s="1"/>
      <c r="FGI25" s="1"/>
      <c r="FGJ25" s="1"/>
      <c r="FGK25" s="1"/>
      <c r="FGL25" s="1"/>
      <c r="FGM25" s="1"/>
      <c r="FGN25" s="1"/>
      <c r="FGO25" s="1"/>
      <c r="FGP25" s="1"/>
      <c r="FGQ25" s="1"/>
      <c r="FGR25" s="1"/>
      <c r="FGS25" s="1"/>
      <c r="FGT25" s="1"/>
      <c r="FGU25" s="1"/>
      <c r="FGV25" s="1"/>
      <c r="FGW25" s="1"/>
      <c r="FGX25" s="1"/>
      <c r="FGY25" s="1"/>
      <c r="FGZ25" s="1"/>
      <c r="FHA25" s="1"/>
      <c r="FHB25" s="1"/>
      <c r="FHC25" s="1"/>
      <c r="FHD25" s="1"/>
      <c r="FHE25" s="1"/>
      <c r="FHF25" s="1"/>
      <c r="FHG25" s="1"/>
      <c r="FHH25" s="1"/>
      <c r="FHI25" s="1"/>
      <c r="FHJ25" s="1"/>
      <c r="FHK25" s="1"/>
      <c r="FHL25" s="1"/>
      <c r="FHM25" s="1"/>
      <c r="FHN25" s="1"/>
      <c r="FHO25" s="1"/>
      <c r="FHP25" s="1"/>
      <c r="FHQ25" s="1"/>
      <c r="FHR25" s="1"/>
      <c r="FHS25" s="1"/>
      <c r="FHT25" s="1"/>
      <c r="FHU25" s="1"/>
      <c r="FHV25" s="1"/>
      <c r="FHW25" s="1"/>
      <c r="FHX25" s="1"/>
      <c r="FHY25" s="1"/>
      <c r="FHZ25" s="1"/>
      <c r="FIA25" s="1"/>
      <c r="FIB25" s="1"/>
      <c r="FIC25" s="1"/>
      <c r="FID25" s="1"/>
      <c r="FIE25" s="1"/>
      <c r="FIF25" s="1"/>
      <c r="FIG25" s="1"/>
      <c r="FIH25" s="1"/>
      <c r="FII25" s="1"/>
      <c r="FIJ25" s="1"/>
      <c r="FIK25" s="1"/>
      <c r="FIL25" s="1"/>
      <c r="FIM25" s="1"/>
      <c r="FIN25" s="1"/>
      <c r="FIO25" s="1"/>
      <c r="FIP25" s="1"/>
      <c r="FIQ25" s="1"/>
      <c r="FIR25" s="1"/>
      <c r="FIS25" s="1"/>
      <c r="FIT25" s="1"/>
      <c r="FIU25" s="1"/>
      <c r="FIV25" s="1"/>
      <c r="FIW25" s="1"/>
      <c r="FIX25" s="1"/>
      <c r="FIY25" s="1"/>
      <c r="FIZ25" s="1"/>
      <c r="FJA25" s="1"/>
      <c r="FJB25" s="1"/>
      <c r="FJC25" s="1"/>
      <c r="FJD25" s="1"/>
      <c r="FJE25" s="1"/>
      <c r="FJF25" s="1"/>
      <c r="FJG25" s="1"/>
      <c r="FJH25" s="1"/>
      <c r="FJI25" s="1"/>
      <c r="FJJ25" s="1"/>
      <c r="FJK25" s="1"/>
      <c r="FJL25" s="1"/>
      <c r="FJM25" s="1"/>
      <c r="FJN25" s="1"/>
      <c r="FJO25" s="1"/>
      <c r="FJP25" s="1"/>
      <c r="FJQ25" s="1"/>
      <c r="FJR25" s="1"/>
      <c r="FJS25" s="1"/>
      <c r="FJT25" s="1"/>
      <c r="FJU25" s="1"/>
      <c r="FJV25" s="1"/>
      <c r="FJW25" s="1"/>
      <c r="FJX25" s="1"/>
      <c r="FJY25" s="1"/>
      <c r="FJZ25" s="1"/>
      <c r="FKA25" s="1"/>
      <c r="FKB25" s="1"/>
      <c r="FKC25" s="1"/>
      <c r="FKD25" s="1"/>
      <c r="FKE25" s="1"/>
      <c r="FKF25" s="1"/>
      <c r="FKG25" s="1"/>
      <c r="FKH25" s="1"/>
      <c r="FKI25" s="1"/>
      <c r="FKJ25" s="1"/>
      <c r="FKK25" s="1"/>
      <c r="FKL25" s="1"/>
      <c r="FKM25" s="1"/>
      <c r="FKN25" s="1"/>
      <c r="FKO25" s="1"/>
      <c r="FKP25" s="1"/>
      <c r="FKQ25" s="1"/>
      <c r="FKR25" s="1"/>
      <c r="FKS25" s="1"/>
      <c r="FKT25" s="1"/>
      <c r="FKU25" s="1"/>
      <c r="FKV25" s="1"/>
      <c r="FKW25" s="1"/>
      <c r="FKX25" s="1"/>
      <c r="FKY25" s="1"/>
      <c r="FKZ25" s="1"/>
      <c r="FLA25" s="1"/>
      <c r="FLB25" s="1"/>
      <c r="FLC25" s="1"/>
      <c r="FLD25" s="1"/>
      <c r="FLE25" s="1"/>
      <c r="FLF25" s="1"/>
      <c r="FLG25" s="1"/>
      <c r="FLH25" s="1"/>
      <c r="FLI25" s="1"/>
      <c r="FLJ25" s="1"/>
      <c r="FLK25" s="1"/>
      <c r="FLL25" s="1"/>
      <c r="FLM25" s="1"/>
      <c r="FLN25" s="1"/>
      <c r="FLO25" s="1"/>
      <c r="FLP25" s="1"/>
      <c r="FLQ25" s="1"/>
      <c r="FLR25" s="1"/>
      <c r="FLS25" s="1"/>
      <c r="FLT25" s="1"/>
      <c r="FLU25" s="1"/>
      <c r="FLV25" s="1"/>
      <c r="FLW25" s="1"/>
      <c r="FLX25" s="1"/>
      <c r="FLY25" s="1"/>
      <c r="FLZ25" s="1"/>
      <c r="FMA25" s="1"/>
      <c r="FMB25" s="1"/>
      <c r="FMC25" s="1"/>
      <c r="FMD25" s="1"/>
      <c r="FME25" s="1"/>
      <c r="FMF25" s="1"/>
      <c r="FMG25" s="1"/>
      <c r="FMH25" s="1"/>
      <c r="FMI25" s="1"/>
      <c r="FMJ25" s="1"/>
      <c r="FMK25" s="1"/>
      <c r="FML25" s="1"/>
      <c r="FMM25" s="1"/>
      <c r="FMN25" s="1"/>
      <c r="FMO25" s="1"/>
      <c r="FMP25" s="1"/>
      <c r="FMQ25" s="1"/>
      <c r="FMR25" s="1"/>
      <c r="FMS25" s="1"/>
      <c r="FMT25" s="1"/>
      <c r="FMU25" s="1"/>
      <c r="FMV25" s="1"/>
      <c r="FMW25" s="1"/>
      <c r="FMX25" s="1"/>
      <c r="FMY25" s="1"/>
      <c r="FMZ25" s="1"/>
      <c r="FNA25" s="1"/>
      <c r="FNB25" s="1"/>
      <c r="FNC25" s="1"/>
      <c r="FND25" s="1"/>
      <c r="FNE25" s="1"/>
      <c r="FNF25" s="1"/>
      <c r="FNG25" s="1"/>
      <c r="FNH25" s="1"/>
      <c r="FNI25" s="1"/>
      <c r="FNJ25" s="1"/>
      <c r="FNK25" s="1"/>
      <c r="FNL25" s="1"/>
      <c r="FNM25" s="1"/>
      <c r="FNN25" s="1"/>
      <c r="FNO25" s="1"/>
      <c r="FNP25" s="1"/>
      <c r="FNQ25" s="1"/>
      <c r="FNR25" s="1"/>
      <c r="FNS25" s="1"/>
      <c r="FNT25" s="1"/>
      <c r="FNU25" s="1"/>
      <c r="FNV25" s="1"/>
      <c r="FNW25" s="1"/>
      <c r="FNX25" s="1"/>
      <c r="FNY25" s="1"/>
      <c r="FNZ25" s="1"/>
      <c r="FOA25" s="1"/>
      <c r="FOB25" s="1"/>
      <c r="FOC25" s="1"/>
      <c r="FOD25" s="1"/>
      <c r="FOE25" s="1"/>
      <c r="FOF25" s="1"/>
      <c r="FOG25" s="1"/>
      <c r="FOH25" s="1"/>
      <c r="FOI25" s="1"/>
      <c r="FOJ25" s="1"/>
      <c r="FOK25" s="1"/>
      <c r="FOL25" s="1"/>
      <c r="FOM25" s="1"/>
      <c r="FON25" s="1"/>
      <c r="FOO25" s="1"/>
      <c r="FOP25" s="1"/>
      <c r="FOQ25" s="1"/>
      <c r="FOR25" s="1"/>
      <c r="FOS25" s="1"/>
      <c r="FOT25" s="1"/>
      <c r="FOU25" s="1"/>
      <c r="FOV25" s="1"/>
      <c r="FOW25" s="1"/>
      <c r="FOX25" s="1"/>
      <c r="FOY25" s="1"/>
      <c r="FOZ25" s="1"/>
      <c r="FPA25" s="1"/>
      <c r="FPB25" s="1"/>
      <c r="FPC25" s="1"/>
      <c r="FPD25" s="1"/>
      <c r="FPE25" s="1"/>
      <c r="FPF25" s="1"/>
      <c r="FPG25" s="1"/>
      <c r="FPH25" s="1"/>
      <c r="FPI25" s="1"/>
      <c r="FPJ25" s="1"/>
      <c r="FPK25" s="1"/>
      <c r="FPL25" s="1"/>
      <c r="FPM25" s="1"/>
      <c r="FPN25" s="1"/>
      <c r="FPO25" s="1"/>
      <c r="FPP25" s="1"/>
      <c r="FPQ25" s="1"/>
      <c r="FPR25" s="1"/>
      <c r="FPS25" s="1"/>
      <c r="FPT25" s="1"/>
      <c r="FPU25" s="1"/>
      <c r="FPV25" s="1"/>
      <c r="FPW25" s="1"/>
      <c r="FPX25" s="1"/>
      <c r="FPY25" s="1"/>
      <c r="FPZ25" s="1"/>
      <c r="FQA25" s="1"/>
      <c r="FQB25" s="1"/>
      <c r="FQC25" s="1"/>
      <c r="FQD25" s="1"/>
      <c r="FQE25" s="1"/>
      <c r="FQF25" s="1"/>
      <c r="FQG25" s="1"/>
      <c r="FQH25" s="1"/>
      <c r="FQI25" s="1"/>
      <c r="FQJ25" s="1"/>
      <c r="FQK25" s="1"/>
      <c r="FQL25" s="1"/>
      <c r="FQM25" s="1"/>
      <c r="FQN25" s="1"/>
      <c r="FQO25" s="1"/>
      <c r="FQP25" s="1"/>
      <c r="FQQ25" s="1"/>
      <c r="FQR25" s="1"/>
      <c r="FQS25" s="1"/>
      <c r="FQT25" s="1"/>
      <c r="FQU25" s="1"/>
      <c r="FQV25" s="1"/>
      <c r="FQW25" s="1"/>
      <c r="FQX25" s="1"/>
      <c r="FQY25" s="1"/>
      <c r="FQZ25" s="1"/>
      <c r="FRA25" s="1"/>
      <c r="FRB25" s="1"/>
      <c r="FRC25" s="1"/>
      <c r="FRD25" s="1"/>
      <c r="FRE25" s="1"/>
      <c r="FRF25" s="1"/>
      <c r="FRG25" s="1"/>
      <c r="FRH25" s="1"/>
      <c r="FRI25" s="1"/>
      <c r="FRJ25" s="1"/>
      <c r="FRK25" s="1"/>
      <c r="FRL25" s="1"/>
      <c r="FRM25" s="1"/>
      <c r="FRN25" s="1"/>
      <c r="FRO25" s="1"/>
      <c r="FRP25" s="1"/>
      <c r="FRQ25" s="1"/>
      <c r="FRR25" s="1"/>
      <c r="FRS25" s="1"/>
      <c r="FRT25" s="1"/>
      <c r="FRU25" s="1"/>
      <c r="FRV25" s="1"/>
      <c r="FRW25" s="1"/>
      <c r="FRX25" s="1"/>
      <c r="FRY25" s="1"/>
      <c r="FRZ25" s="1"/>
      <c r="FSA25" s="1"/>
      <c r="FSB25" s="1"/>
      <c r="FSC25" s="1"/>
      <c r="FSD25" s="1"/>
      <c r="FSE25" s="1"/>
      <c r="FSF25" s="1"/>
      <c r="FSG25" s="1"/>
      <c r="FSH25" s="1"/>
      <c r="FSI25" s="1"/>
      <c r="FSJ25" s="1"/>
      <c r="FSK25" s="1"/>
      <c r="FSL25" s="1"/>
      <c r="FSM25" s="1"/>
      <c r="FSN25" s="1"/>
      <c r="FSO25" s="1"/>
      <c r="FSP25" s="1"/>
      <c r="FSQ25" s="1"/>
      <c r="FSR25" s="1"/>
      <c r="FSS25" s="1"/>
      <c r="FST25" s="1"/>
      <c r="FSU25" s="1"/>
      <c r="FSV25" s="1"/>
      <c r="FSW25" s="1"/>
      <c r="FSX25" s="1"/>
      <c r="FSY25" s="1"/>
      <c r="FSZ25" s="1"/>
      <c r="FTA25" s="1"/>
      <c r="FTB25" s="1"/>
      <c r="FTC25" s="1"/>
      <c r="FTD25" s="1"/>
      <c r="FTE25" s="1"/>
      <c r="FTF25" s="1"/>
      <c r="FTG25" s="1"/>
      <c r="FTH25" s="1"/>
      <c r="FTI25" s="1"/>
      <c r="FTJ25" s="1"/>
      <c r="FTK25" s="1"/>
      <c r="FTL25" s="1"/>
      <c r="FTM25" s="1"/>
      <c r="FTN25" s="1"/>
      <c r="FTO25" s="1"/>
      <c r="FTP25" s="1"/>
      <c r="FTQ25" s="1"/>
      <c r="FTR25" s="1"/>
      <c r="FTS25" s="1"/>
      <c r="FTT25" s="1"/>
      <c r="FTU25" s="1"/>
      <c r="FTV25" s="1"/>
      <c r="FTW25" s="1"/>
      <c r="FTX25" s="1"/>
      <c r="FTY25" s="1"/>
      <c r="FTZ25" s="1"/>
      <c r="FUA25" s="1"/>
      <c r="FUB25" s="1"/>
      <c r="FUC25" s="1"/>
      <c r="FUD25" s="1"/>
      <c r="FUE25" s="1"/>
      <c r="FUF25" s="1"/>
      <c r="FUG25" s="1"/>
      <c r="FUH25" s="1"/>
      <c r="FUI25" s="1"/>
      <c r="FUJ25" s="1"/>
      <c r="FUK25" s="1"/>
      <c r="FUL25" s="1"/>
      <c r="FUM25" s="1"/>
      <c r="FUN25" s="1"/>
      <c r="FUO25" s="1"/>
      <c r="FUP25" s="1"/>
      <c r="FUQ25" s="1"/>
      <c r="FUR25" s="1"/>
      <c r="FUS25" s="1"/>
      <c r="FUT25" s="1"/>
      <c r="FUU25" s="1"/>
      <c r="FUV25" s="1"/>
      <c r="FUW25" s="1"/>
      <c r="FUX25" s="1"/>
      <c r="FUY25" s="1"/>
      <c r="FUZ25" s="1"/>
      <c r="FVA25" s="1"/>
      <c r="FVB25" s="1"/>
      <c r="FVC25" s="1"/>
      <c r="FVD25" s="1"/>
      <c r="FVE25" s="1"/>
      <c r="FVF25" s="1"/>
      <c r="FVG25" s="1"/>
      <c r="FVH25" s="1"/>
      <c r="FVI25" s="1"/>
      <c r="FVJ25" s="1"/>
      <c r="FVK25" s="1"/>
      <c r="FVL25" s="1"/>
      <c r="FVM25" s="1"/>
      <c r="FVN25" s="1"/>
      <c r="FVO25" s="1"/>
      <c r="FVP25" s="1"/>
      <c r="FVQ25" s="1"/>
      <c r="FVR25" s="1"/>
      <c r="FVS25" s="1"/>
      <c r="FVT25" s="1"/>
      <c r="FVU25" s="1"/>
      <c r="FVV25" s="1"/>
      <c r="FVW25" s="1"/>
      <c r="FVX25" s="1"/>
      <c r="FVY25" s="1"/>
      <c r="FVZ25" s="1"/>
      <c r="FWA25" s="1"/>
      <c r="FWB25" s="1"/>
      <c r="FWC25" s="1"/>
      <c r="FWD25" s="1"/>
      <c r="FWE25" s="1"/>
      <c r="FWF25" s="1"/>
      <c r="FWG25" s="1"/>
      <c r="FWH25" s="1"/>
      <c r="FWI25" s="1"/>
      <c r="FWJ25" s="1"/>
      <c r="FWK25" s="1"/>
      <c r="FWL25" s="1"/>
      <c r="FWM25" s="1"/>
      <c r="FWN25" s="1"/>
      <c r="FWO25" s="1"/>
      <c r="FWP25" s="1"/>
      <c r="FWQ25" s="1"/>
      <c r="FWR25" s="1"/>
      <c r="FWS25" s="1"/>
      <c r="FWT25" s="1"/>
      <c r="FWU25" s="1"/>
      <c r="FWV25" s="1"/>
      <c r="FWW25" s="1"/>
      <c r="FWX25" s="1"/>
      <c r="FWY25" s="1"/>
      <c r="FWZ25" s="1"/>
      <c r="FXA25" s="1"/>
      <c r="FXB25" s="1"/>
      <c r="FXC25" s="1"/>
      <c r="FXD25" s="1"/>
      <c r="FXE25" s="1"/>
      <c r="FXF25" s="1"/>
      <c r="FXG25" s="1"/>
      <c r="FXH25" s="1"/>
      <c r="FXI25" s="1"/>
      <c r="FXJ25" s="1"/>
      <c r="FXK25" s="1"/>
      <c r="FXL25" s="1"/>
      <c r="FXM25" s="1"/>
      <c r="FXN25" s="1"/>
      <c r="FXO25" s="1"/>
      <c r="FXP25" s="1"/>
      <c r="FXQ25" s="1"/>
      <c r="FXR25" s="1"/>
      <c r="FXS25" s="1"/>
      <c r="FXT25" s="1"/>
      <c r="FXU25" s="1"/>
      <c r="FXV25" s="1"/>
      <c r="FXW25" s="1"/>
      <c r="FXX25" s="1"/>
      <c r="FXY25" s="1"/>
      <c r="FXZ25" s="1"/>
      <c r="FYA25" s="1"/>
      <c r="FYB25" s="1"/>
      <c r="FYC25" s="1"/>
      <c r="FYD25" s="1"/>
      <c r="FYE25" s="1"/>
      <c r="FYF25" s="1"/>
      <c r="FYG25" s="1"/>
      <c r="FYH25" s="1"/>
      <c r="FYI25" s="1"/>
      <c r="FYJ25" s="1"/>
      <c r="FYK25" s="1"/>
      <c r="FYL25" s="1"/>
      <c r="FYM25" s="1"/>
      <c r="FYN25" s="1"/>
      <c r="FYO25" s="1"/>
      <c r="FYP25" s="1"/>
      <c r="FYQ25" s="1"/>
      <c r="FYR25" s="1"/>
      <c r="FYS25" s="1"/>
      <c r="FYT25" s="1"/>
      <c r="FYU25" s="1"/>
      <c r="FYV25" s="1"/>
      <c r="FYW25" s="1"/>
      <c r="FYX25" s="1"/>
      <c r="FYY25" s="1"/>
      <c r="FYZ25" s="1"/>
      <c r="FZA25" s="1"/>
      <c r="FZB25" s="1"/>
      <c r="FZC25" s="1"/>
      <c r="FZD25" s="1"/>
      <c r="FZE25" s="1"/>
      <c r="FZF25" s="1"/>
      <c r="FZG25" s="1"/>
      <c r="FZH25" s="1"/>
      <c r="FZI25" s="1"/>
      <c r="FZJ25" s="1"/>
      <c r="FZK25" s="1"/>
      <c r="FZL25" s="1"/>
      <c r="FZM25" s="1"/>
      <c r="FZN25" s="1"/>
      <c r="FZO25" s="1"/>
      <c r="FZP25" s="1"/>
      <c r="FZQ25" s="1"/>
      <c r="FZR25" s="1"/>
      <c r="FZS25" s="1"/>
      <c r="FZT25" s="1"/>
      <c r="FZU25" s="1"/>
      <c r="FZV25" s="1"/>
      <c r="FZW25" s="1"/>
      <c r="FZX25" s="1"/>
      <c r="FZY25" s="1"/>
      <c r="FZZ25" s="1"/>
      <c r="GAA25" s="1"/>
      <c r="GAB25" s="1"/>
      <c r="GAC25" s="1"/>
      <c r="GAD25" s="1"/>
      <c r="GAE25" s="1"/>
      <c r="GAF25" s="1"/>
      <c r="GAG25" s="1"/>
      <c r="GAH25" s="1"/>
      <c r="GAI25" s="1"/>
      <c r="GAJ25" s="1"/>
      <c r="GAK25" s="1"/>
      <c r="GAL25" s="1"/>
      <c r="GAM25" s="1"/>
      <c r="GAN25" s="1"/>
      <c r="GAO25" s="1"/>
      <c r="GAP25" s="1"/>
      <c r="GAQ25" s="1"/>
      <c r="GAR25" s="1"/>
      <c r="GAS25" s="1"/>
      <c r="GAT25" s="1"/>
      <c r="GAU25" s="1"/>
      <c r="GAV25" s="1"/>
      <c r="GAW25" s="1"/>
      <c r="GAX25" s="1"/>
      <c r="GAY25" s="1"/>
      <c r="GAZ25" s="1"/>
      <c r="GBA25" s="1"/>
      <c r="GBB25" s="1"/>
      <c r="GBC25" s="1"/>
      <c r="GBD25" s="1"/>
      <c r="GBE25" s="1"/>
      <c r="GBF25" s="1"/>
      <c r="GBG25" s="1"/>
      <c r="GBH25" s="1"/>
      <c r="GBI25" s="1"/>
      <c r="GBJ25" s="1"/>
      <c r="GBK25" s="1"/>
      <c r="GBL25" s="1"/>
      <c r="GBM25" s="1"/>
      <c r="GBN25" s="1"/>
      <c r="GBO25" s="1"/>
      <c r="GBP25" s="1"/>
      <c r="GBQ25" s="1"/>
      <c r="GBR25" s="1"/>
      <c r="GBS25" s="1"/>
      <c r="GBT25" s="1"/>
      <c r="GBU25" s="1"/>
      <c r="GBV25" s="1"/>
      <c r="GBW25" s="1"/>
      <c r="GBX25" s="1"/>
      <c r="GBY25" s="1"/>
      <c r="GBZ25" s="1"/>
      <c r="GCA25" s="1"/>
      <c r="GCB25" s="1"/>
      <c r="GCC25" s="1"/>
      <c r="GCD25" s="1"/>
      <c r="GCE25" s="1"/>
      <c r="GCF25" s="1"/>
      <c r="GCG25" s="1"/>
      <c r="GCH25" s="1"/>
      <c r="GCI25" s="1"/>
      <c r="GCJ25" s="1"/>
      <c r="GCK25" s="1"/>
      <c r="GCL25" s="1"/>
      <c r="GCM25" s="1"/>
      <c r="GCN25" s="1"/>
      <c r="GCO25" s="1"/>
      <c r="GCP25" s="1"/>
      <c r="GCQ25" s="1"/>
      <c r="GCR25" s="1"/>
      <c r="GCS25" s="1"/>
      <c r="GCT25" s="1"/>
      <c r="GCU25" s="1"/>
      <c r="GCV25" s="1"/>
      <c r="GCW25" s="1"/>
      <c r="GCX25" s="1"/>
      <c r="GCY25" s="1"/>
      <c r="GCZ25" s="1"/>
      <c r="GDA25" s="1"/>
      <c r="GDB25" s="1"/>
      <c r="GDC25" s="1"/>
      <c r="GDD25" s="1"/>
      <c r="GDE25" s="1"/>
      <c r="GDF25" s="1"/>
      <c r="GDG25" s="1"/>
      <c r="GDH25" s="1"/>
      <c r="GDI25" s="1"/>
      <c r="GDJ25" s="1"/>
      <c r="GDK25" s="1"/>
      <c r="GDL25" s="1"/>
      <c r="GDM25" s="1"/>
      <c r="GDN25" s="1"/>
      <c r="GDO25" s="1"/>
      <c r="GDP25" s="1"/>
      <c r="GDQ25" s="1"/>
      <c r="GDR25" s="1"/>
      <c r="GDS25" s="1"/>
      <c r="GDT25" s="1"/>
      <c r="GDU25" s="1"/>
      <c r="GDV25" s="1"/>
      <c r="GDW25" s="1"/>
      <c r="GDX25" s="1"/>
      <c r="GDY25" s="1"/>
      <c r="GDZ25" s="1"/>
      <c r="GEA25" s="1"/>
      <c r="GEB25" s="1"/>
      <c r="GEC25" s="1"/>
      <c r="GED25" s="1"/>
      <c r="GEE25" s="1"/>
      <c r="GEF25" s="1"/>
      <c r="GEG25" s="1"/>
      <c r="GEH25" s="1"/>
      <c r="GEI25" s="1"/>
      <c r="GEJ25" s="1"/>
      <c r="GEK25" s="1"/>
      <c r="GEL25" s="1"/>
      <c r="GEM25" s="1"/>
      <c r="GEN25" s="1"/>
      <c r="GEO25" s="1"/>
      <c r="GEP25" s="1"/>
      <c r="GEQ25" s="1"/>
      <c r="GER25" s="1"/>
      <c r="GES25" s="1"/>
      <c r="GET25" s="1"/>
      <c r="GEU25" s="1"/>
      <c r="GEV25" s="1"/>
      <c r="GEW25" s="1"/>
      <c r="GEX25" s="1"/>
      <c r="GEY25" s="1"/>
      <c r="GEZ25" s="1"/>
      <c r="GFA25" s="1"/>
      <c r="GFB25" s="1"/>
      <c r="GFC25" s="1"/>
      <c r="GFD25" s="1"/>
      <c r="GFE25" s="1"/>
      <c r="GFF25" s="1"/>
      <c r="GFG25" s="1"/>
      <c r="GFH25" s="1"/>
      <c r="GFI25" s="1"/>
      <c r="GFJ25" s="1"/>
      <c r="GFK25" s="1"/>
      <c r="GFL25" s="1"/>
      <c r="GFM25" s="1"/>
      <c r="GFN25" s="1"/>
      <c r="GFO25" s="1"/>
      <c r="GFP25" s="1"/>
      <c r="GFQ25" s="1"/>
      <c r="GFR25" s="1"/>
      <c r="GFS25" s="1"/>
      <c r="GFT25" s="1"/>
      <c r="GFU25" s="1"/>
      <c r="GFV25" s="1"/>
      <c r="GFW25" s="1"/>
      <c r="GFX25" s="1"/>
      <c r="GFY25" s="1"/>
      <c r="GFZ25" s="1"/>
      <c r="GGA25" s="1"/>
      <c r="GGB25" s="1"/>
      <c r="GGC25" s="1"/>
      <c r="GGD25" s="1"/>
      <c r="GGE25" s="1"/>
      <c r="GGF25" s="1"/>
      <c r="GGG25" s="1"/>
      <c r="GGH25" s="1"/>
      <c r="GGI25" s="1"/>
      <c r="GGJ25" s="1"/>
      <c r="GGK25" s="1"/>
      <c r="GGL25" s="1"/>
      <c r="GGM25" s="1"/>
      <c r="GGN25" s="1"/>
      <c r="GGO25" s="1"/>
      <c r="GGP25" s="1"/>
      <c r="GGQ25" s="1"/>
      <c r="GGR25" s="1"/>
      <c r="GGS25" s="1"/>
      <c r="GGT25" s="1"/>
      <c r="GGU25" s="1"/>
      <c r="GGV25" s="1"/>
      <c r="GGW25" s="1"/>
      <c r="GGX25" s="1"/>
      <c r="GGY25" s="1"/>
      <c r="GGZ25" s="1"/>
      <c r="GHA25" s="1"/>
      <c r="GHB25" s="1"/>
      <c r="GHC25" s="1"/>
      <c r="GHD25" s="1"/>
      <c r="GHE25" s="1"/>
      <c r="GHF25" s="1"/>
      <c r="GHG25" s="1"/>
      <c r="GHH25" s="1"/>
      <c r="GHI25" s="1"/>
      <c r="GHJ25" s="1"/>
      <c r="GHK25" s="1"/>
      <c r="GHL25" s="1"/>
      <c r="GHM25" s="1"/>
      <c r="GHN25" s="1"/>
      <c r="GHO25" s="1"/>
      <c r="GHP25" s="1"/>
      <c r="GHQ25" s="1"/>
      <c r="GHR25" s="1"/>
      <c r="GHS25" s="1"/>
      <c r="GHT25" s="1"/>
      <c r="GHU25" s="1"/>
      <c r="GHV25" s="1"/>
      <c r="GHW25" s="1"/>
      <c r="GHX25" s="1"/>
      <c r="GHY25" s="1"/>
      <c r="GHZ25" s="1"/>
      <c r="GIA25" s="1"/>
      <c r="GIB25" s="1"/>
      <c r="GIC25" s="1"/>
      <c r="GID25" s="1"/>
      <c r="GIE25" s="1"/>
      <c r="GIF25" s="1"/>
      <c r="GIG25" s="1"/>
      <c r="GIH25" s="1"/>
      <c r="GII25" s="1"/>
      <c r="GIJ25" s="1"/>
      <c r="GIK25" s="1"/>
      <c r="GIL25" s="1"/>
      <c r="GIM25" s="1"/>
      <c r="GIN25" s="1"/>
      <c r="GIO25" s="1"/>
      <c r="GIP25" s="1"/>
      <c r="GIQ25" s="1"/>
      <c r="GIR25" s="1"/>
      <c r="GIS25" s="1"/>
      <c r="GIT25" s="1"/>
      <c r="GIU25" s="1"/>
      <c r="GIV25" s="1"/>
      <c r="GIW25" s="1"/>
      <c r="GIX25" s="1"/>
      <c r="GIY25" s="1"/>
      <c r="GIZ25" s="1"/>
      <c r="GJA25" s="1"/>
      <c r="GJB25" s="1"/>
      <c r="GJC25" s="1"/>
      <c r="GJD25" s="1"/>
      <c r="GJE25" s="1"/>
      <c r="GJF25" s="1"/>
      <c r="GJG25" s="1"/>
      <c r="GJH25" s="1"/>
      <c r="GJI25" s="1"/>
      <c r="GJJ25" s="1"/>
      <c r="GJK25" s="1"/>
      <c r="GJL25" s="1"/>
      <c r="GJM25" s="1"/>
      <c r="GJN25" s="1"/>
      <c r="GJO25" s="1"/>
      <c r="GJP25" s="1"/>
      <c r="GJQ25" s="1"/>
      <c r="GJR25" s="1"/>
      <c r="GJS25" s="1"/>
      <c r="GJT25" s="1"/>
      <c r="GJU25" s="1"/>
      <c r="GJV25" s="1"/>
      <c r="GJW25" s="1"/>
      <c r="GJX25" s="1"/>
      <c r="GJY25" s="1"/>
      <c r="GJZ25" s="1"/>
      <c r="GKA25" s="1"/>
      <c r="GKB25" s="1"/>
      <c r="GKC25" s="1"/>
      <c r="GKD25" s="1"/>
      <c r="GKE25" s="1"/>
      <c r="GKF25" s="1"/>
      <c r="GKG25" s="1"/>
      <c r="GKH25" s="1"/>
      <c r="GKI25" s="1"/>
      <c r="GKJ25" s="1"/>
      <c r="GKK25" s="1"/>
      <c r="GKL25" s="1"/>
      <c r="GKM25" s="1"/>
      <c r="GKN25" s="1"/>
      <c r="GKO25" s="1"/>
      <c r="GKP25" s="1"/>
      <c r="GKQ25" s="1"/>
      <c r="GKR25" s="1"/>
      <c r="GKS25" s="1"/>
      <c r="GKT25" s="1"/>
      <c r="GKU25" s="1"/>
      <c r="GKV25" s="1"/>
      <c r="GKW25" s="1"/>
      <c r="GKX25" s="1"/>
      <c r="GKY25" s="1"/>
      <c r="GKZ25" s="1"/>
      <c r="GLA25" s="1"/>
      <c r="GLB25" s="1"/>
      <c r="GLC25" s="1"/>
      <c r="GLD25" s="1"/>
      <c r="GLE25" s="1"/>
      <c r="GLF25" s="1"/>
      <c r="GLG25" s="1"/>
      <c r="GLH25" s="1"/>
      <c r="GLI25" s="1"/>
      <c r="GLJ25" s="1"/>
      <c r="GLK25" s="1"/>
      <c r="GLL25" s="1"/>
      <c r="GLM25" s="1"/>
      <c r="GLN25" s="1"/>
      <c r="GLO25" s="1"/>
      <c r="GLP25" s="1"/>
      <c r="GLQ25" s="1"/>
      <c r="GLR25" s="1"/>
      <c r="GLS25" s="1"/>
      <c r="GLT25" s="1"/>
      <c r="GLU25" s="1"/>
      <c r="GLV25" s="1"/>
      <c r="GLW25" s="1"/>
      <c r="GLX25" s="1"/>
      <c r="GLY25" s="1"/>
      <c r="GLZ25" s="1"/>
      <c r="GMA25" s="1"/>
      <c r="GMB25" s="1"/>
      <c r="GMC25" s="1"/>
      <c r="GMD25" s="1"/>
      <c r="GME25" s="1"/>
      <c r="GMF25" s="1"/>
      <c r="GMG25" s="1"/>
      <c r="GMH25" s="1"/>
      <c r="GMI25" s="1"/>
      <c r="GMJ25" s="1"/>
      <c r="GMK25" s="1"/>
      <c r="GML25" s="1"/>
      <c r="GMM25" s="1"/>
      <c r="GMN25" s="1"/>
      <c r="GMO25" s="1"/>
      <c r="GMP25" s="1"/>
      <c r="GMQ25" s="1"/>
      <c r="GMR25" s="1"/>
      <c r="GMS25" s="1"/>
      <c r="GMT25" s="1"/>
      <c r="GMU25" s="1"/>
      <c r="GMV25" s="1"/>
      <c r="GMW25" s="1"/>
      <c r="GMX25" s="1"/>
      <c r="GMY25" s="1"/>
      <c r="GMZ25" s="1"/>
      <c r="GNA25" s="1"/>
      <c r="GNB25" s="1"/>
      <c r="GNC25" s="1"/>
      <c r="GND25" s="1"/>
      <c r="GNE25" s="1"/>
      <c r="GNF25" s="1"/>
      <c r="GNG25" s="1"/>
      <c r="GNH25" s="1"/>
      <c r="GNI25" s="1"/>
      <c r="GNJ25" s="1"/>
      <c r="GNK25" s="1"/>
      <c r="GNL25" s="1"/>
      <c r="GNM25" s="1"/>
      <c r="GNN25" s="1"/>
      <c r="GNO25" s="1"/>
      <c r="GNP25" s="1"/>
      <c r="GNQ25" s="1"/>
      <c r="GNR25" s="1"/>
      <c r="GNS25" s="1"/>
      <c r="GNT25" s="1"/>
      <c r="GNU25" s="1"/>
      <c r="GNV25" s="1"/>
      <c r="GNW25" s="1"/>
      <c r="GNX25" s="1"/>
      <c r="GNY25" s="1"/>
      <c r="GNZ25" s="1"/>
      <c r="GOA25" s="1"/>
      <c r="GOB25" s="1"/>
      <c r="GOC25" s="1"/>
      <c r="GOD25" s="1"/>
      <c r="GOE25" s="1"/>
      <c r="GOF25" s="1"/>
      <c r="GOG25" s="1"/>
      <c r="GOH25" s="1"/>
      <c r="GOI25" s="1"/>
      <c r="GOJ25" s="1"/>
      <c r="GOK25" s="1"/>
      <c r="GOL25" s="1"/>
      <c r="GOM25" s="1"/>
      <c r="GON25" s="1"/>
      <c r="GOO25" s="1"/>
      <c r="GOP25" s="1"/>
      <c r="GOQ25" s="1"/>
      <c r="GOR25" s="1"/>
      <c r="GOS25" s="1"/>
      <c r="GOT25" s="1"/>
      <c r="GOU25" s="1"/>
      <c r="GOV25" s="1"/>
      <c r="GOW25" s="1"/>
      <c r="GOX25" s="1"/>
      <c r="GOY25" s="1"/>
      <c r="GOZ25" s="1"/>
      <c r="GPA25" s="1"/>
      <c r="GPB25" s="1"/>
      <c r="GPC25" s="1"/>
      <c r="GPD25" s="1"/>
      <c r="GPE25" s="1"/>
      <c r="GPF25" s="1"/>
      <c r="GPG25" s="1"/>
      <c r="GPH25" s="1"/>
      <c r="GPI25" s="1"/>
      <c r="GPJ25" s="1"/>
      <c r="GPK25" s="1"/>
      <c r="GPL25" s="1"/>
      <c r="GPM25" s="1"/>
      <c r="GPN25" s="1"/>
      <c r="GPO25" s="1"/>
      <c r="GPP25" s="1"/>
      <c r="GPQ25" s="1"/>
      <c r="GPR25" s="1"/>
      <c r="GPS25" s="1"/>
      <c r="GPT25" s="1"/>
      <c r="GPU25" s="1"/>
      <c r="GPV25" s="1"/>
      <c r="GPW25" s="1"/>
      <c r="GPX25" s="1"/>
      <c r="GPY25" s="1"/>
      <c r="GPZ25" s="1"/>
      <c r="GQA25" s="1"/>
      <c r="GQB25" s="1"/>
      <c r="GQC25" s="1"/>
      <c r="GQD25" s="1"/>
      <c r="GQE25" s="1"/>
      <c r="GQF25" s="1"/>
      <c r="GQG25" s="1"/>
      <c r="GQH25" s="1"/>
      <c r="GQI25" s="1"/>
      <c r="GQJ25" s="1"/>
      <c r="GQK25" s="1"/>
      <c r="GQL25" s="1"/>
      <c r="GQM25" s="1"/>
      <c r="GQN25" s="1"/>
      <c r="GQO25" s="1"/>
      <c r="GQP25" s="1"/>
      <c r="GQQ25" s="1"/>
      <c r="GQR25" s="1"/>
      <c r="GQS25" s="1"/>
      <c r="GQT25" s="1"/>
      <c r="GQU25" s="1"/>
      <c r="GQV25" s="1"/>
      <c r="GQW25" s="1"/>
      <c r="GQX25" s="1"/>
      <c r="GQY25" s="1"/>
      <c r="GQZ25" s="1"/>
      <c r="GRA25" s="1"/>
      <c r="GRB25" s="1"/>
      <c r="GRC25" s="1"/>
      <c r="GRD25" s="1"/>
      <c r="GRE25" s="1"/>
      <c r="GRF25" s="1"/>
      <c r="GRG25" s="1"/>
      <c r="GRH25" s="1"/>
      <c r="GRI25" s="1"/>
      <c r="GRJ25" s="1"/>
      <c r="GRK25" s="1"/>
      <c r="GRL25" s="1"/>
      <c r="GRM25" s="1"/>
      <c r="GRN25" s="1"/>
      <c r="GRO25" s="1"/>
      <c r="GRP25" s="1"/>
      <c r="GRQ25" s="1"/>
      <c r="GRR25" s="1"/>
      <c r="GRS25" s="1"/>
      <c r="GRT25" s="1"/>
      <c r="GRU25" s="1"/>
      <c r="GRV25" s="1"/>
      <c r="GRW25" s="1"/>
      <c r="GRX25" s="1"/>
      <c r="GRY25" s="1"/>
      <c r="GRZ25" s="1"/>
      <c r="GSA25" s="1"/>
      <c r="GSB25" s="1"/>
      <c r="GSC25" s="1"/>
      <c r="GSD25" s="1"/>
      <c r="GSE25" s="1"/>
      <c r="GSF25" s="1"/>
      <c r="GSG25" s="1"/>
      <c r="GSH25" s="1"/>
      <c r="GSI25" s="1"/>
      <c r="GSJ25" s="1"/>
      <c r="GSK25" s="1"/>
      <c r="GSL25" s="1"/>
      <c r="GSM25" s="1"/>
      <c r="GSN25" s="1"/>
      <c r="GSO25" s="1"/>
      <c r="GSP25" s="1"/>
      <c r="GSQ25" s="1"/>
      <c r="GSR25" s="1"/>
      <c r="GSS25" s="1"/>
      <c r="GST25" s="1"/>
      <c r="GSU25" s="1"/>
      <c r="GSV25" s="1"/>
      <c r="GSW25" s="1"/>
      <c r="GSX25" s="1"/>
      <c r="GSY25" s="1"/>
      <c r="GSZ25" s="1"/>
      <c r="GTA25" s="1"/>
      <c r="GTB25" s="1"/>
      <c r="GTC25" s="1"/>
      <c r="GTD25" s="1"/>
      <c r="GTE25" s="1"/>
      <c r="GTF25" s="1"/>
      <c r="GTG25" s="1"/>
      <c r="GTH25" s="1"/>
      <c r="GTI25" s="1"/>
      <c r="GTJ25" s="1"/>
      <c r="GTK25" s="1"/>
      <c r="GTL25" s="1"/>
      <c r="GTM25" s="1"/>
      <c r="GTN25" s="1"/>
      <c r="GTO25" s="1"/>
      <c r="GTP25" s="1"/>
      <c r="GTQ25" s="1"/>
      <c r="GTR25" s="1"/>
      <c r="GTS25" s="1"/>
      <c r="GTT25" s="1"/>
      <c r="GTU25" s="1"/>
      <c r="GTV25" s="1"/>
      <c r="GTW25" s="1"/>
      <c r="GTX25" s="1"/>
      <c r="GTY25" s="1"/>
      <c r="GTZ25" s="1"/>
      <c r="GUA25" s="1"/>
      <c r="GUB25" s="1"/>
      <c r="GUC25" s="1"/>
      <c r="GUD25" s="1"/>
      <c r="GUE25" s="1"/>
      <c r="GUF25" s="1"/>
      <c r="GUG25" s="1"/>
      <c r="GUH25" s="1"/>
      <c r="GUI25" s="1"/>
      <c r="GUJ25" s="1"/>
      <c r="GUK25" s="1"/>
      <c r="GUL25" s="1"/>
      <c r="GUM25" s="1"/>
      <c r="GUN25" s="1"/>
      <c r="GUO25" s="1"/>
      <c r="GUP25" s="1"/>
      <c r="GUQ25" s="1"/>
      <c r="GUR25" s="1"/>
      <c r="GUS25" s="1"/>
      <c r="GUT25" s="1"/>
      <c r="GUU25" s="1"/>
      <c r="GUV25" s="1"/>
      <c r="GUW25" s="1"/>
      <c r="GUX25" s="1"/>
      <c r="GUY25" s="1"/>
      <c r="GUZ25" s="1"/>
      <c r="GVA25" s="1"/>
      <c r="GVB25" s="1"/>
      <c r="GVC25" s="1"/>
      <c r="GVD25" s="1"/>
      <c r="GVE25" s="1"/>
      <c r="GVF25" s="1"/>
      <c r="GVG25" s="1"/>
      <c r="GVH25" s="1"/>
      <c r="GVI25" s="1"/>
      <c r="GVJ25" s="1"/>
      <c r="GVK25" s="1"/>
      <c r="GVL25" s="1"/>
      <c r="GVM25" s="1"/>
      <c r="GVN25" s="1"/>
      <c r="GVO25" s="1"/>
      <c r="GVP25" s="1"/>
      <c r="GVQ25" s="1"/>
      <c r="GVR25" s="1"/>
      <c r="GVS25" s="1"/>
      <c r="GVT25" s="1"/>
      <c r="GVU25" s="1"/>
      <c r="GVV25" s="1"/>
      <c r="GVW25" s="1"/>
      <c r="GVX25" s="1"/>
      <c r="GVY25" s="1"/>
      <c r="GVZ25" s="1"/>
      <c r="GWA25" s="1"/>
      <c r="GWB25" s="1"/>
      <c r="GWC25" s="1"/>
      <c r="GWD25" s="1"/>
      <c r="GWE25" s="1"/>
      <c r="GWF25" s="1"/>
      <c r="GWG25" s="1"/>
      <c r="GWH25" s="1"/>
      <c r="GWI25" s="1"/>
      <c r="GWJ25" s="1"/>
      <c r="GWK25" s="1"/>
      <c r="GWL25" s="1"/>
      <c r="GWM25" s="1"/>
      <c r="GWN25" s="1"/>
      <c r="GWO25" s="1"/>
      <c r="GWP25" s="1"/>
      <c r="GWQ25" s="1"/>
      <c r="GWR25" s="1"/>
      <c r="GWS25" s="1"/>
      <c r="GWT25" s="1"/>
      <c r="GWU25" s="1"/>
      <c r="GWV25" s="1"/>
      <c r="GWW25" s="1"/>
      <c r="GWX25" s="1"/>
      <c r="GWY25" s="1"/>
      <c r="GWZ25" s="1"/>
      <c r="GXA25" s="1"/>
      <c r="GXB25" s="1"/>
      <c r="GXC25" s="1"/>
      <c r="GXD25" s="1"/>
      <c r="GXE25" s="1"/>
      <c r="GXF25" s="1"/>
      <c r="GXG25" s="1"/>
      <c r="GXH25" s="1"/>
      <c r="GXI25" s="1"/>
      <c r="GXJ25" s="1"/>
      <c r="GXK25" s="1"/>
      <c r="GXL25" s="1"/>
      <c r="GXM25" s="1"/>
      <c r="GXN25" s="1"/>
      <c r="GXO25" s="1"/>
      <c r="GXP25" s="1"/>
      <c r="GXQ25" s="1"/>
      <c r="GXR25" s="1"/>
      <c r="GXS25" s="1"/>
      <c r="GXT25" s="1"/>
      <c r="GXU25" s="1"/>
      <c r="GXV25" s="1"/>
      <c r="GXW25" s="1"/>
      <c r="GXX25" s="1"/>
      <c r="GXY25" s="1"/>
      <c r="GXZ25" s="1"/>
      <c r="GYA25" s="1"/>
      <c r="GYB25" s="1"/>
      <c r="GYC25" s="1"/>
      <c r="GYD25" s="1"/>
      <c r="GYE25" s="1"/>
      <c r="GYF25" s="1"/>
      <c r="GYG25" s="1"/>
      <c r="GYH25" s="1"/>
      <c r="GYI25" s="1"/>
      <c r="GYJ25" s="1"/>
      <c r="GYK25" s="1"/>
      <c r="GYL25" s="1"/>
      <c r="GYM25" s="1"/>
      <c r="GYN25" s="1"/>
      <c r="GYO25" s="1"/>
      <c r="GYP25" s="1"/>
      <c r="GYQ25" s="1"/>
      <c r="GYR25" s="1"/>
      <c r="GYS25" s="1"/>
      <c r="GYT25" s="1"/>
      <c r="GYU25" s="1"/>
      <c r="GYV25" s="1"/>
      <c r="GYW25" s="1"/>
      <c r="GYX25" s="1"/>
      <c r="GYY25" s="1"/>
      <c r="GYZ25" s="1"/>
      <c r="GZA25" s="1"/>
      <c r="GZB25" s="1"/>
      <c r="GZC25" s="1"/>
      <c r="GZD25" s="1"/>
      <c r="GZE25" s="1"/>
      <c r="GZF25" s="1"/>
      <c r="GZG25" s="1"/>
      <c r="GZH25" s="1"/>
      <c r="GZI25" s="1"/>
      <c r="GZJ25" s="1"/>
      <c r="GZK25" s="1"/>
      <c r="GZL25" s="1"/>
      <c r="GZM25" s="1"/>
      <c r="GZN25" s="1"/>
      <c r="GZO25" s="1"/>
      <c r="GZP25" s="1"/>
      <c r="GZQ25" s="1"/>
      <c r="GZR25" s="1"/>
      <c r="GZS25" s="1"/>
      <c r="GZT25" s="1"/>
      <c r="GZU25" s="1"/>
      <c r="GZV25" s="1"/>
      <c r="GZW25" s="1"/>
      <c r="GZX25" s="1"/>
      <c r="GZY25" s="1"/>
      <c r="GZZ25" s="1"/>
      <c r="HAA25" s="1"/>
      <c r="HAB25" s="1"/>
      <c r="HAC25" s="1"/>
      <c r="HAD25" s="1"/>
      <c r="HAE25" s="1"/>
      <c r="HAF25" s="1"/>
      <c r="HAG25" s="1"/>
      <c r="HAH25" s="1"/>
      <c r="HAI25" s="1"/>
      <c r="HAJ25" s="1"/>
      <c r="HAK25" s="1"/>
      <c r="HAL25" s="1"/>
      <c r="HAM25" s="1"/>
      <c r="HAN25" s="1"/>
      <c r="HAO25" s="1"/>
      <c r="HAP25" s="1"/>
      <c r="HAQ25" s="1"/>
      <c r="HAR25" s="1"/>
      <c r="HAS25" s="1"/>
      <c r="HAT25" s="1"/>
      <c r="HAU25" s="1"/>
      <c r="HAV25" s="1"/>
      <c r="HAW25" s="1"/>
      <c r="HAX25" s="1"/>
      <c r="HAY25" s="1"/>
      <c r="HAZ25" s="1"/>
      <c r="HBA25" s="1"/>
      <c r="HBB25" s="1"/>
      <c r="HBC25" s="1"/>
      <c r="HBD25" s="1"/>
      <c r="HBE25" s="1"/>
      <c r="HBF25" s="1"/>
      <c r="HBG25" s="1"/>
      <c r="HBH25" s="1"/>
      <c r="HBI25" s="1"/>
      <c r="HBJ25" s="1"/>
      <c r="HBK25" s="1"/>
      <c r="HBL25" s="1"/>
      <c r="HBM25" s="1"/>
      <c r="HBN25" s="1"/>
      <c r="HBO25" s="1"/>
      <c r="HBP25" s="1"/>
      <c r="HBQ25" s="1"/>
      <c r="HBR25" s="1"/>
      <c r="HBS25" s="1"/>
      <c r="HBT25" s="1"/>
      <c r="HBU25" s="1"/>
      <c r="HBV25" s="1"/>
      <c r="HBW25" s="1"/>
      <c r="HBX25" s="1"/>
      <c r="HBY25" s="1"/>
      <c r="HBZ25" s="1"/>
      <c r="HCA25" s="1"/>
      <c r="HCB25" s="1"/>
      <c r="HCC25" s="1"/>
      <c r="HCD25" s="1"/>
      <c r="HCE25" s="1"/>
      <c r="HCF25" s="1"/>
      <c r="HCG25" s="1"/>
      <c r="HCH25" s="1"/>
      <c r="HCI25" s="1"/>
      <c r="HCJ25" s="1"/>
      <c r="HCK25" s="1"/>
      <c r="HCL25" s="1"/>
      <c r="HCM25" s="1"/>
      <c r="HCN25" s="1"/>
      <c r="HCO25" s="1"/>
      <c r="HCP25" s="1"/>
      <c r="HCQ25" s="1"/>
      <c r="HCR25" s="1"/>
      <c r="HCS25" s="1"/>
      <c r="HCT25" s="1"/>
      <c r="HCU25" s="1"/>
      <c r="HCV25" s="1"/>
      <c r="HCW25" s="1"/>
      <c r="HCX25" s="1"/>
      <c r="HCY25" s="1"/>
      <c r="HCZ25" s="1"/>
      <c r="HDA25" s="1"/>
      <c r="HDB25" s="1"/>
      <c r="HDC25" s="1"/>
      <c r="HDD25" s="1"/>
      <c r="HDE25" s="1"/>
      <c r="HDF25" s="1"/>
      <c r="HDG25" s="1"/>
      <c r="HDH25" s="1"/>
      <c r="HDI25" s="1"/>
      <c r="HDJ25" s="1"/>
      <c r="HDK25" s="1"/>
      <c r="HDL25" s="1"/>
      <c r="HDM25" s="1"/>
      <c r="HDN25" s="1"/>
      <c r="HDO25" s="1"/>
      <c r="HDP25" s="1"/>
      <c r="HDQ25" s="1"/>
      <c r="HDR25" s="1"/>
      <c r="HDS25" s="1"/>
      <c r="HDT25" s="1"/>
      <c r="HDU25" s="1"/>
      <c r="HDV25" s="1"/>
      <c r="HDW25" s="1"/>
      <c r="HDX25" s="1"/>
      <c r="HDY25" s="1"/>
      <c r="HDZ25" s="1"/>
      <c r="HEA25" s="1"/>
      <c r="HEB25" s="1"/>
      <c r="HEC25" s="1"/>
      <c r="HED25" s="1"/>
      <c r="HEE25" s="1"/>
      <c r="HEF25" s="1"/>
      <c r="HEG25" s="1"/>
      <c r="HEH25" s="1"/>
      <c r="HEI25" s="1"/>
      <c r="HEJ25" s="1"/>
      <c r="HEK25" s="1"/>
      <c r="HEL25" s="1"/>
      <c r="HEM25" s="1"/>
      <c r="HEN25" s="1"/>
      <c r="HEO25" s="1"/>
      <c r="HEP25" s="1"/>
      <c r="HEQ25" s="1"/>
      <c r="HER25" s="1"/>
      <c r="HES25" s="1"/>
      <c r="HET25" s="1"/>
      <c r="HEU25" s="1"/>
      <c r="HEV25" s="1"/>
      <c r="HEW25" s="1"/>
      <c r="HEX25" s="1"/>
      <c r="HEY25" s="1"/>
      <c r="HEZ25" s="1"/>
      <c r="HFA25" s="1"/>
      <c r="HFB25" s="1"/>
      <c r="HFC25" s="1"/>
      <c r="HFD25" s="1"/>
      <c r="HFE25" s="1"/>
      <c r="HFF25" s="1"/>
      <c r="HFG25" s="1"/>
      <c r="HFH25" s="1"/>
      <c r="HFI25" s="1"/>
      <c r="HFJ25" s="1"/>
      <c r="HFK25" s="1"/>
      <c r="HFL25" s="1"/>
      <c r="HFM25" s="1"/>
      <c r="HFN25" s="1"/>
      <c r="HFO25" s="1"/>
      <c r="HFP25" s="1"/>
      <c r="HFQ25" s="1"/>
      <c r="HFR25" s="1"/>
      <c r="HFS25" s="1"/>
      <c r="HFT25" s="1"/>
      <c r="HFU25" s="1"/>
      <c r="HFV25" s="1"/>
      <c r="HFW25" s="1"/>
      <c r="HFX25" s="1"/>
      <c r="HFY25" s="1"/>
      <c r="HFZ25" s="1"/>
      <c r="HGA25" s="1"/>
      <c r="HGB25" s="1"/>
      <c r="HGC25" s="1"/>
      <c r="HGD25" s="1"/>
      <c r="HGE25" s="1"/>
      <c r="HGF25" s="1"/>
      <c r="HGG25" s="1"/>
      <c r="HGH25" s="1"/>
      <c r="HGI25" s="1"/>
      <c r="HGJ25" s="1"/>
      <c r="HGK25" s="1"/>
      <c r="HGL25" s="1"/>
      <c r="HGM25" s="1"/>
      <c r="HGN25" s="1"/>
      <c r="HGO25" s="1"/>
      <c r="HGP25" s="1"/>
      <c r="HGQ25" s="1"/>
      <c r="HGR25" s="1"/>
      <c r="HGS25" s="1"/>
      <c r="HGT25" s="1"/>
      <c r="HGU25" s="1"/>
      <c r="HGV25" s="1"/>
      <c r="HGW25" s="1"/>
      <c r="HGX25" s="1"/>
      <c r="HGY25" s="1"/>
      <c r="HGZ25" s="1"/>
      <c r="HHA25" s="1"/>
      <c r="HHB25" s="1"/>
      <c r="HHC25" s="1"/>
      <c r="HHD25" s="1"/>
      <c r="HHE25" s="1"/>
      <c r="HHF25" s="1"/>
      <c r="HHG25" s="1"/>
      <c r="HHH25" s="1"/>
      <c r="HHI25" s="1"/>
      <c r="HHJ25" s="1"/>
      <c r="HHK25" s="1"/>
      <c r="HHL25" s="1"/>
      <c r="HHM25" s="1"/>
      <c r="HHN25" s="1"/>
      <c r="HHO25" s="1"/>
      <c r="HHP25" s="1"/>
      <c r="HHQ25" s="1"/>
      <c r="HHR25" s="1"/>
      <c r="HHS25" s="1"/>
      <c r="HHT25" s="1"/>
      <c r="HHU25" s="1"/>
      <c r="HHV25" s="1"/>
      <c r="HHW25" s="1"/>
      <c r="HHX25" s="1"/>
      <c r="HHY25" s="1"/>
      <c r="HHZ25" s="1"/>
      <c r="HIA25" s="1"/>
      <c r="HIB25" s="1"/>
      <c r="HIC25" s="1"/>
      <c r="HID25" s="1"/>
      <c r="HIE25" s="1"/>
      <c r="HIF25" s="1"/>
      <c r="HIG25" s="1"/>
      <c r="HIH25" s="1"/>
      <c r="HII25" s="1"/>
      <c r="HIJ25" s="1"/>
      <c r="HIK25" s="1"/>
      <c r="HIL25" s="1"/>
      <c r="HIM25" s="1"/>
      <c r="HIN25" s="1"/>
      <c r="HIO25" s="1"/>
      <c r="HIP25" s="1"/>
      <c r="HIQ25" s="1"/>
      <c r="HIR25" s="1"/>
      <c r="HIS25" s="1"/>
      <c r="HIT25" s="1"/>
      <c r="HIU25" s="1"/>
      <c r="HIV25" s="1"/>
      <c r="HIW25" s="1"/>
      <c r="HIX25" s="1"/>
      <c r="HIY25" s="1"/>
      <c r="HIZ25" s="1"/>
      <c r="HJA25" s="1"/>
      <c r="HJB25" s="1"/>
      <c r="HJC25" s="1"/>
      <c r="HJD25" s="1"/>
      <c r="HJE25" s="1"/>
      <c r="HJF25" s="1"/>
      <c r="HJG25" s="1"/>
      <c r="HJH25" s="1"/>
      <c r="HJI25" s="1"/>
      <c r="HJJ25" s="1"/>
      <c r="HJK25" s="1"/>
      <c r="HJL25" s="1"/>
      <c r="HJM25" s="1"/>
      <c r="HJN25" s="1"/>
      <c r="HJO25" s="1"/>
      <c r="HJP25" s="1"/>
      <c r="HJQ25" s="1"/>
      <c r="HJR25" s="1"/>
      <c r="HJS25" s="1"/>
      <c r="HJT25" s="1"/>
      <c r="HJU25" s="1"/>
      <c r="HJV25" s="1"/>
      <c r="HJW25" s="1"/>
      <c r="HJX25" s="1"/>
      <c r="HJY25" s="1"/>
      <c r="HJZ25" s="1"/>
      <c r="HKA25" s="1"/>
      <c r="HKB25" s="1"/>
      <c r="HKC25" s="1"/>
      <c r="HKD25" s="1"/>
      <c r="HKE25" s="1"/>
      <c r="HKF25" s="1"/>
      <c r="HKG25" s="1"/>
      <c r="HKH25" s="1"/>
      <c r="HKI25" s="1"/>
      <c r="HKJ25" s="1"/>
      <c r="HKK25" s="1"/>
      <c r="HKL25" s="1"/>
      <c r="HKM25" s="1"/>
      <c r="HKN25" s="1"/>
      <c r="HKO25" s="1"/>
      <c r="HKP25" s="1"/>
      <c r="HKQ25" s="1"/>
      <c r="HKR25" s="1"/>
      <c r="HKS25" s="1"/>
      <c r="HKT25" s="1"/>
      <c r="HKU25" s="1"/>
      <c r="HKV25" s="1"/>
      <c r="HKW25" s="1"/>
      <c r="HKX25" s="1"/>
      <c r="HKY25" s="1"/>
      <c r="HKZ25" s="1"/>
      <c r="HLA25" s="1"/>
      <c r="HLB25" s="1"/>
      <c r="HLC25" s="1"/>
      <c r="HLD25" s="1"/>
      <c r="HLE25" s="1"/>
      <c r="HLF25" s="1"/>
      <c r="HLG25" s="1"/>
      <c r="HLH25" s="1"/>
      <c r="HLI25" s="1"/>
      <c r="HLJ25" s="1"/>
      <c r="HLK25" s="1"/>
      <c r="HLL25" s="1"/>
      <c r="HLM25" s="1"/>
      <c r="HLN25" s="1"/>
      <c r="HLO25" s="1"/>
      <c r="HLP25" s="1"/>
      <c r="HLQ25" s="1"/>
      <c r="HLR25" s="1"/>
      <c r="HLS25" s="1"/>
      <c r="HLT25" s="1"/>
      <c r="HLU25" s="1"/>
      <c r="HLV25" s="1"/>
      <c r="HLW25" s="1"/>
      <c r="HLX25" s="1"/>
      <c r="HLY25" s="1"/>
      <c r="HLZ25" s="1"/>
      <c r="HMA25" s="1"/>
      <c r="HMB25" s="1"/>
      <c r="HMC25" s="1"/>
      <c r="HMD25" s="1"/>
      <c r="HME25" s="1"/>
      <c r="HMF25" s="1"/>
      <c r="HMG25" s="1"/>
      <c r="HMH25" s="1"/>
      <c r="HMI25" s="1"/>
      <c r="HMJ25" s="1"/>
      <c r="HMK25" s="1"/>
      <c r="HML25" s="1"/>
      <c r="HMM25" s="1"/>
      <c r="HMN25" s="1"/>
      <c r="HMO25" s="1"/>
      <c r="HMP25" s="1"/>
      <c r="HMQ25" s="1"/>
      <c r="HMR25" s="1"/>
      <c r="HMS25" s="1"/>
      <c r="HMT25" s="1"/>
      <c r="HMU25" s="1"/>
      <c r="HMV25" s="1"/>
      <c r="HMW25" s="1"/>
      <c r="HMX25" s="1"/>
      <c r="HMY25" s="1"/>
      <c r="HMZ25" s="1"/>
      <c r="HNA25" s="1"/>
      <c r="HNB25" s="1"/>
      <c r="HNC25" s="1"/>
      <c r="HND25" s="1"/>
      <c r="HNE25" s="1"/>
      <c r="HNF25" s="1"/>
      <c r="HNG25" s="1"/>
      <c r="HNH25" s="1"/>
      <c r="HNI25" s="1"/>
      <c r="HNJ25" s="1"/>
      <c r="HNK25" s="1"/>
      <c r="HNL25" s="1"/>
      <c r="HNM25" s="1"/>
      <c r="HNN25" s="1"/>
      <c r="HNO25" s="1"/>
      <c r="HNP25" s="1"/>
      <c r="HNQ25" s="1"/>
      <c r="HNR25" s="1"/>
      <c r="HNS25" s="1"/>
      <c r="HNT25" s="1"/>
      <c r="HNU25" s="1"/>
      <c r="HNV25" s="1"/>
      <c r="HNW25" s="1"/>
      <c r="HNX25" s="1"/>
      <c r="HNY25" s="1"/>
      <c r="HNZ25" s="1"/>
      <c r="HOA25" s="1"/>
      <c r="HOB25" s="1"/>
      <c r="HOC25" s="1"/>
      <c r="HOD25" s="1"/>
      <c r="HOE25" s="1"/>
      <c r="HOF25" s="1"/>
      <c r="HOG25" s="1"/>
      <c r="HOH25" s="1"/>
      <c r="HOI25" s="1"/>
      <c r="HOJ25" s="1"/>
      <c r="HOK25" s="1"/>
      <c r="HOL25" s="1"/>
      <c r="HOM25" s="1"/>
      <c r="HON25" s="1"/>
      <c r="HOO25" s="1"/>
      <c r="HOP25" s="1"/>
      <c r="HOQ25" s="1"/>
      <c r="HOR25" s="1"/>
      <c r="HOS25" s="1"/>
      <c r="HOT25" s="1"/>
      <c r="HOU25" s="1"/>
      <c r="HOV25" s="1"/>
      <c r="HOW25" s="1"/>
      <c r="HOX25" s="1"/>
      <c r="HOY25" s="1"/>
      <c r="HOZ25" s="1"/>
      <c r="HPA25" s="1"/>
      <c r="HPB25" s="1"/>
      <c r="HPC25" s="1"/>
      <c r="HPD25" s="1"/>
      <c r="HPE25" s="1"/>
      <c r="HPF25" s="1"/>
      <c r="HPG25" s="1"/>
      <c r="HPH25" s="1"/>
      <c r="HPI25" s="1"/>
      <c r="HPJ25" s="1"/>
      <c r="HPK25" s="1"/>
      <c r="HPL25" s="1"/>
      <c r="HPM25" s="1"/>
      <c r="HPN25" s="1"/>
      <c r="HPO25" s="1"/>
      <c r="HPP25" s="1"/>
      <c r="HPQ25" s="1"/>
      <c r="HPR25" s="1"/>
      <c r="HPS25" s="1"/>
      <c r="HPT25" s="1"/>
      <c r="HPU25" s="1"/>
      <c r="HPV25" s="1"/>
      <c r="HPW25" s="1"/>
      <c r="HPX25" s="1"/>
      <c r="HPY25" s="1"/>
      <c r="HPZ25" s="1"/>
      <c r="HQA25" s="1"/>
      <c r="HQB25" s="1"/>
      <c r="HQC25" s="1"/>
      <c r="HQD25" s="1"/>
      <c r="HQE25" s="1"/>
      <c r="HQF25" s="1"/>
      <c r="HQG25" s="1"/>
      <c r="HQH25" s="1"/>
      <c r="HQI25" s="1"/>
      <c r="HQJ25" s="1"/>
      <c r="HQK25" s="1"/>
      <c r="HQL25" s="1"/>
      <c r="HQM25" s="1"/>
      <c r="HQN25" s="1"/>
      <c r="HQO25" s="1"/>
      <c r="HQP25" s="1"/>
      <c r="HQQ25" s="1"/>
      <c r="HQR25" s="1"/>
      <c r="HQS25" s="1"/>
      <c r="HQT25" s="1"/>
      <c r="HQU25" s="1"/>
      <c r="HQV25" s="1"/>
      <c r="HQW25" s="1"/>
      <c r="HQX25" s="1"/>
      <c r="HQY25" s="1"/>
      <c r="HQZ25" s="1"/>
      <c r="HRA25" s="1"/>
      <c r="HRB25" s="1"/>
      <c r="HRC25" s="1"/>
      <c r="HRD25" s="1"/>
      <c r="HRE25" s="1"/>
      <c r="HRF25" s="1"/>
      <c r="HRG25" s="1"/>
      <c r="HRH25" s="1"/>
      <c r="HRI25" s="1"/>
      <c r="HRJ25" s="1"/>
      <c r="HRK25" s="1"/>
      <c r="HRL25" s="1"/>
      <c r="HRM25" s="1"/>
      <c r="HRN25" s="1"/>
      <c r="HRO25" s="1"/>
      <c r="HRP25" s="1"/>
      <c r="HRQ25" s="1"/>
      <c r="HRR25" s="1"/>
      <c r="HRS25" s="1"/>
      <c r="HRT25" s="1"/>
      <c r="HRU25" s="1"/>
      <c r="HRV25" s="1"/>
      <c r="HRW25" s="1"/>
      <c r="HRX25" s="1"/>
      <c r="HRY25" s="1"/>
      <c r="HRZ25" s="1"/>
      <c r="HSA25" s="1"/>
      <c r="HSB25" s="1"/>
      <c r="HSC25" s="1"/>
      <c r="HSD25" s="1"/>
      <c r="HSE25" s="1"/>
      <c r="HSF25" s="1"/>
      <c r="HSG25" s="1"/>
      <c r="HSH25" s="1"/>
      <c r="HSI25" s="1"/>
      <c r="HSJ25" s="1"/>
      <c r="HSK25" s="1"/>
      <c r="HSL25" s="1"/>
      <c r="HSM25" s="1"/>
      <c r="HSN25" s="1"/>
      <c r="HSO25" s="1"/>
      <c r="HSP25" s="1"/>
      <c r="HSQ25" s="1"/>
      <c r="HSR25" s="1"/>
      <c r="HSS25" s="1"/>
      <c r="HST25" s="1"/>
      <c r="HSU25" s="1"/>
      <c r="HSV25" s="1"/>
      <c r="HSW25" s="1"/>
      <c r="HSX25" s="1"/>
      <c r="HSY25" s="1"/>
      <c r="HSZ25" s="1"/>
      <c r="HTA25" s="1"/>
      <c r="HTB25" s="1"/>
      <c r="HTC25" s="1"/>
      <c r="HTD25" s="1"/>
      <c r="HTE25" s="1"/>
      <c r="HTF25" s="1"/>
      <c r="HTG25" s="1"/>
      <c r="HTH25" s="1"/>
      <c r="HTI25" s="1"/>
      <c r="HTJ25" s="1"/>
      <c r="HTK25" s="1"/>
      <c r="HTL25" s="1"/>
      <c r="HTM25" s="1"/>
      <c r="HTN25" s="1"/>
      <c r="HTO25" s="1"/>
      <c r="HTP25" s="1"/>
      <c r="HTQ25" s="1"/>
      <c r="HTR25" s="1"/>
      <c r="HTS25" s="1"/>
      <c r="HTT25" s="1"/>
      <c r="HTU25" s="1"/>
      <c r="HTV25" s="1"/>
      <c r="HTW25" s="1"/>
      <c r="HTX25" s="1"/>
      <c r="HTY25" s="1"/>
      <c r="HTZ25" s="1"/>
      <c r="HUA25" s="1"/>
      <c r="HUB25" s="1"/>
      <c r="HUC25" s="1"/>
      <c r="HUD25" s="1"/>
      <c r="HUE25" s="1"/>
      <c r="HUF25" s="1"/>
      <c r="HUG25" s="1"/>
      <c r="HUH25" s="1"/>
      <c r="HUI25" s="1"/>
      <c r="HUJ25" s="1"/>
      <c r="HUK25" s="1"/>
      <c r="HUL25" s="1"/>
      <c r="HUM25" s="1"/>
      <c r="HUN25" s="1"/>
      <c r="HUO25" s="1"/>
      <c r="HUP25" s="1"/>
      <c r="HUQ25" s="1"/>
      <c r="HUR25" s="1"/>
      <c r="HUS25" s="1"/>
      <c r="HUT25" s="1"/>
      <c r="HUU25" s="1"/>
      <c r="HUV25" s="1"/>
      <c r="HUW25" s="1"/>
      <c r="HUX25" s="1"/>
      <c r="HUY25" s="1"/>
      <c r="HUZ25" s="1"/>
      <c r="HVA25" s="1"/>
      <c r="HVB25" s="1"/>
      <c r="HVC25" s="1"/>
      <c r="HVD25" s="1"/>
      <c r="HVE25" s="1"/>
      <c r="HVF25" s="1"/>
      <c r="HVG25" s="1"/>
      <c r="HVH25" s="1"/>
      <c r="HVI25" s="1"/>
      <c r="HVJ25" s="1"/>
      <c r="HVK25" s="1"/>
      <c r="HVL25" s="1"/>
      <c r="HVM25" s="1"/>
      <c r="HVN25" s="1"/>
      <c r="HVO25" s="1"/>
      <c r="HVP25" s="1"/>
      <c r="HVQ25" s="1"/>
      <c r="HVR25" s="1"/>
      <c r="HVS25" s="1"/>
      <c r="HVT25" s="1"/>
      <c r="HVU25" s="1"/>
      <c r="HVV25" s="1"/>
      <c r="HVW25" s="1"/>
      <c r="HVX25" s="1"/>
      <c r="HVY25" s="1"/>
      <c r="HVZ25" s="1"/>
      <c r="HWA25" s="1"/>
      <c r="HWB25" s="1"/>
      <c r="HWC25" s="1"/>
      <c r="HWD25" s="1"/>
      <c r="HWE25" s="1"/>
      <c r="HWF25" s="1"/>
      <c r="HWG25" s="1"/>
      <c r="HWH25" s="1"/>
      <c r="HWI25" s="1"/>
      <c r="HWJ25" s="1"/>
      <c r="HWK25" s="1"/>
      <c r="HWL25" s="1"/>
      <c r="HWM25" s="1"/>
      <c r="HWN25" s="1"/>
      <c r="HWO25" s="1"/>
      <c r="HWP25" s="1"/>
      <c r="HWQ25" s="1"/>
      <c r="HWR25" s="1"/>
      <c r="HWS25" s="1"/>
      <c r="HWT25" s="1"/>
      <c r="HWU25" s="1"/>
      <c r="HWV25" s="1"/>
      <c r="HWW25" s="1"/>
      <c r="HWX25" s="1"/>
      <c r="HWY25" s="1"/>
      <c r="HWZ25" s="1"/>
      <c r="HXA25" s="1"/>
      <c r="HXB25" s="1"/>
      <c r="HXC25" s="1"/>
      <c r="HXD25" s="1"/>
      <c r="HXE25" s="1"/>
      <c r="HXF25" s="1"/>
      <c r="HXG25" s="1"/>
      <c r="HXH25" s="1"/>
      <c r="HXI25" s="1"/>
      <c r="HXJ25" s="1"/>
      <c r="HXK25" s="1"/>
      <c r="HXL25" s="1"/>
      <c r="HXM25" s="1"/>
      <c r="HXN25" s="1"/>
      <c r="HXO25" s="1"/>
      <c r="HXP25" s="1"/>
      <c r="HXQ25" s="1"/>
      <c r="HXR25" s="1"/>
      <c r="HXS25" s="1"/>
      <c r="HXT25" s="1"/>
      <c r="HXU25" s="1"/>
      <c r="HXV25" s="1"/>
      <c r="HXW25" s="1"/>
      <c r="HXX25" s="1"/>
      <c r="HXY25" s="1"/>
      <c r="HXZ25" s="1"/>
      <c r="HYA25" s="1"/>
      <c r="HYB25" s="1"/>
      <c r="HYC25" s="1"/>
      <c r="HYD25" s="1"/>
      <c r="HYE25" s="1"/>
      <c r="HYF25" s="1"/>
      <c r="HYG25" s="1"/>
      <c r="HYH25" s="1"/>
      <c r="HYI25" s="1"/>
      <c r="HYJ25" s="1"/>
      <c r="HYK25" s="1"/>
      <c r="HYL25" s="1"/>
      <c r="HYM25" s="1"/>
      <c r="HYN25" s="1"/>
      <c r="HYO25" s="1"/>
      <c r="HYP25" s="1"/>
      <c r="HYQ25" s="1"/>
      <c r="HYR25" s="1"/>
      <c r="HYS25" s="1"/>
      <c r="HYT25" s="1"/>
      <c r="HYU25" s="1"/>
      <c r="HYV25" s="1"/>
      <c r="HYW25" s="1"/>
      <c r="HYX25" s="1"/>
      <c r="HYY25" s="1"/>
      <c r="HYZ25" s="1"/>
      <c r="HZA25" s="1"/>
      <c r="HZB25" s="1"/>
      <c r="HZC25" s="1"/>
      <c r="HZD25" s="1"/>
      <c r="HZE25" s="1"/>
      <c r="HZF25" s="1"/>
      <c r="HZG25" s="1"/>
      <c r="HZH25" s="1"/>
      <c r="HZI25" s="1"/>
      <c r="HZJ25" s="1"/>
      <c r="HZK25" s="1"/>
      <c r="HZL25" s="1"/>
      <c r="HZM25" s="1"/>
      <c r="HZN25" s="1"/>
      <c r="HZO25" s="1"/>
      <c r="HZP25" s="1"/>
      <c r="HZQ25" s="1"/>
      <c r="HZR25" s="1"/>
      <c r="HZS25" s="1"/>
      <c r="HZT25" s="1"/>
      <c r="HZU25" s="1"/>
      <c r="HZV25" s="1"/>
      <c r="HZW25" s="1"/>
      <c r="HZX25" s="1"/>
      <c r="HZY25" s="1"/>
      <c r="HZZ25" s="1"/>
      <c r="IAA25" s="1"/>
      <c r="IAB25" s="1"/>
      <c r="IAC25" s="1"/>
      <c r="IAD25" s="1"/>
      <c r="IAE25" s="1"/>
      <c r="IAF25" s="1"/>
      <c r="IAG25" s="1"/>
      <c r="IAH25" s="1"/>
      <c r="IAI25" s="1"/>
      <c r="IAJ25" s="1"/>
      <c r="IAK25" s="1"/>
      <c r="IAL25" s="1"/>
      <c r="IAM25" s="1"/>
      <c r="IAN25" s="1"/>
      <c r="IAO25" s="1"/>
      <c r="IAP25" s="1"/>
      <c r="IAQ25" s="1"/>
      <c r="IAR25" s="1"/>
      <c r="IAS25" s="1"/>
      <c r="IAT25" s="1"/>
      <c r="IAU25" s="1"/>
      <c r="IAV25" s="1"/>
      <c r="IAW25" s="1"/>
      <c r="IAX25" s="1"/>
      <c r="IAY25" s="1"/>
      <c r="IAZ25" s="1"/>
      <c r="IBA25" s="1"/>
      <c r="IBB25" s="1"/>
      <c r="IBC25" s="1"/>
      <c r="IBD25" s="1"/>
      <c r="IBE25" s="1"/>
      <c r="IBF25" s="1"/>
      <c r="IBG25" s="1"/>
      <c r="IBH25" s="1"/>
      <c r="IBI25" s="1"/>
      <c r="IBJ25" s="1"/>
      <c r="IBK25" s="1"/>
      <c r="IBL25" s="1"/>
      <c r="IBM25" s="1"/>
      <c r="IBN25" s="1"/>
      <c r="IBO25" s="1"/>
      <c r="IBP25" s="1"/>
      <c r="IBQ25" s="1"/>
      <c r="IBR25" s="1"/>
      <c r="IBS25" s="1"/>
      <c r="IBT25" s="1"/>
      <c r="IBU25" s="1"/>
      <c r="IBV25" s="1"/>
      <c r="IBW25" s="1"/>
      <c r="IBX25" s="1"/>
      <c r="IBY25" s="1"/>
      <c r="IBZ25" s="1"/>
      <c r="ICA25" s="1"/>
      <c r="ICB25" s="1"/>
      <c r="ICC25" s="1"/>
      <c r="ICD25" s="1"/>
      <c r="ICE25" s="1"/>
      <c r="ICF25" s="1"/>
      <c r="ICG25" s="1"/>
      <c r="ICH25" s="1"/>
      <c r="ICI25" s="1"/>
      <c r="ICJ25" s="1"/>
      <c r="ICK25" s="1"/>
      <c r="ICL25" s="1"/>
      <c r="ICM25" s="1"/>
      <c r="ICN25" s="1"/>
      <c r="ICO25" s="1"/>
      <c r="ICP25" s="1"/>
      <c r="ICQ25" s="1"/>
      <c r="ICR25" s="1"/>
      <c r="ICS25" s="1"/>
      <c r="ICT25" s="1"/>
      <c r="ICU25" s="1"/>
      <c r="ICV25" s="1"/>
      <c r="ICW25" s="1"/>
      <c r="ICX25" s="1"/>
      <c r="ICY25" s="1"/>
      <c r="ICZ25" s="1"/>
      <c r="IDA25" s="1"/>
      <c r="IDB25" s="1"/>
      <c r="IDC25" s="1"/>
      <c r="IDD25" s="1"/>
      <c r="IDE25" s="1"/>
      <c r="IDF25" s="1"/>
      <c r="IDG25" s="1"/>
      <c r="IDH25" s="1"/>
      <c r="IDI25" s="1"/>
      <c r="IDJ25" s="1"/>
      <c r="IDK25" s="1"/>
      <c r="IDL25" s="1"/>
      <c r="IDM25" s="1"/>
      <c r="IDN25" s="1"/>
      <c r="IDO25" s="1"/>
      <c r="IDP25" s="1"/>
      <c r="IDQ25" s="1"/>
      <c r="IDR25" s="1"/>
      <c r="IDS25" s="1"/>
      <c r="IDT25" s="1"/>
      <c r="IDU25" s="1"/>
      <c r="IDV25" s="1"/>
      <c r="IDW25" s="1"/>
      <c r="IDX25" s="1"/>
      <c r="IDY25" s="1"/>
      <c r="IDZ25" s="1"/>
      <c r="IEA25" s="1"/>
      <c r="IEB25" s="1"/>
      <c r="IEC25" s="1"/>
      <c r="IED25" s="1"/>
      <c r="IEE25" s="1"/>
      <c r="IEF25" s="1"/>
      <c r="IEG25" s="1"/>
      <c r="IEH25" s="1"/>
      <c r="IEI25" s="1"/>
      <c r="IEJ25" s="1"/>
      <c r="IEK25" s="1"/>
      <c r="IEL25" s="1"/>
      <c r="IEM25" s="1"/>
      <c r="IEN25" s="1"/>
      <c r="IEO25" s="1"/>
      <c r="IEP25" s="1"/>
      <c r="IEQ25" s="1"/>
      <c r="IER25" s="1"/>
      <c r="IES25" s="1"/>
      <c r="IET25" s="1"/>
      <c r="IEU25" s="1"/>
      <c r="IEV25" s="1"/>
      <c r="IEW25" s="1"/>
      <c r="IEX25" s="1"/>
      <c r="IEY25" s="1"/>
      <c r="IEZ25" s="1"/>
      <c r="IFA25" s="1"/>
      <c r="IFB25" s="1"/>
      <c r="IFC25" s="1"/>
      <c r="IFD25" s="1"/>
      <c r="IFE25" s="1"/>
      <c r="IFF25" s="1"/>
      <c r="IFG25" s="1"/>
      <c r="IFH25" s="1"/>
      <c r="IFI25" s="1"/>
      <c r="IFJ25" s="1"/>
      <c r="IFK25" s="1"/>
      <c r="IFL25" s="1"/>
      <c r="IFM25" s="1"/>
      <c r="IFN25" s="1"/>
      <c r="IFO25" s="1"/>
      <c r="IFP25" s="1"/>
      <c r="IFQ25" s="1"/>
      <c r="IFR25" s="1"/>
      <c r="IFS25" s="1"/>
      <c r="IFT25" s="1"/>
      <c r="IFU25" s="1"/>
      <c r="IFV25" s="1"/>
      <c r="IFW25" s="1"/>
      <c r="IFX25" s="1"/>
      <c r="IFY25" s="1"/>
      <c r="IFZ25" s="1"/>
      <c r="IGA25" s="1"/>
      <c r="IGB25" s="1"/>
      <c r="IGC25" s="1"/>
      <c r="IGD25" s="1"/>
      <c r="IGE25" s="1"/>
      <c r="IGF25" s="1"/>
      <c r="IGG25" s="1"/>
      <c r="IGH25" s="1"/>
      <c r="IGI25" s="1"/>
      <c r="IGJ25" s="1"/>
      <c r="IGK25" s="1"/>
      <c r="IGL25" s="1"/>
      <c r="IGM25" s="1"/>
      <c r="IGN25" s="1"/>
      <c r="IGO25" s="1"/>
      <c r="IGP25" s="1"/>
      <c r="IGQ25" s="1"/>
      <c r="IGR25" s="1"/>
      <c r="IGS25" s="1"/>
      <c r="IGT25" s="1"/>
      <c r="IGU25" s="1"/>
      <c r="IGV25" s="1"/>
      <c r="IGW25" s="1"/>
      <c r="IGX25" s="1"/>
      <c r="IGY25" s="1"/>
      <c r="IGZ25" s="1"/>
      <c r="IHA25" s="1"/>
      <c r="IHB25" s="1"/>
      <c r="IHC25" s="1"/>
      <c r="IHD25" s="1"/>
      <c r="IHE25" s="1"/>
      <c r="IHF25" s="1"/>
      <c r="IHG25" s="1"/>
      <c r="IHH25" s="1"/>
      <c r="IHI25" s="1"/>
      <c r="IHJ25" s="1"/>
      <c r="IHK25" s="1"/>
      <c r="IHL25" s="1"/>
      <c r="IHM25" s="1"/>
      <c r="IHN25" s="1"/>
      <c r="IHO25" s="1"/>
      <c r="IHP25" s="1"/>
      <c r="IHQ25" s="1"/>
      <c r="IHR25" s="1"/>
      <c r="IHS25" s="1"/>
      <c r="IHT25" s="1"/>
      <c r="IHU25" s="1"/>
      <c r="IHV25" s="1"/>
      <c r="IHW25" s="1"/>
      <c r="IHX25" s="1"/>
      <c r="IHY25" s="1"/>
      <c r="IHZ25" s="1"/>
      <c r="IIA25" s="1"/>
      <c r="IIB25" s="1"/>
      <c r="IIC25" s="1"/>
      <c r="IID25" s="1"/>
      <c r="IIE25" s="1"/>
      <c r="IIF25" s="1"/>
      <c r="IIG25" s="1"/>
      <c r="IIH25" s="1"/>
      <c r="III25" s="1"/>
      <c r="IIJ25" s="1"/>
      <c r="IIK25" s="1"/>
      <c r="IIL25" s="1"/>
      <c r="IIM25" s="1"/>
      <c r="IIN25" s="1"/>
      <c r="IIO25" s="1"/>
      <c r="IIP25" s="1"/>
      <c r="IIQ25" s="1"/>
      <c r="IIR25" s="1"/>
      <c r="IIS25" s="1"/>
      <c r="IIT25" s="1"/>
      <c r="IIU25" s="1"/>
      <c r="IIV25" s="1"/>
      <c r="IIW25" s="1"/>
      <c r="IIX25" s="1"/>
      <c r="IIY25" s="1"/>
      <c r="IIZ25" s="1"/>
      <c r="IJA25" s="1"/>
      <c r="IJB25" s="1"/>
      <c r="IJC25" s="1"/>
      <c r="IJD25" s="1"/>
      <c r="IJE25" s="1"/>
      <c r="IJF25" s="1"/>
      <c r="IJG25" s="1"/>
      <c r="IJH25" s="1"/>
      <c r="IJI25" s="1"/>
      <c r="IJJ25" s="1"/>
      <c r="IJK25" s="1"/>
      <c r="IJL25" s="1"/>
      <c r="IJM25" s="1"/>
      <c r="IJN25" s="1"/>
      <c r="IJO25" s="1"/>
      <c r="IJP25" s="1"/>
      <c r="IJQ25" s="1"/>
      <c r="IJR25" s="1"/>
      <c r="IJS25" s="1"/>
      <c r="IJT25" s="1"/>
      <c r="IJU25" s="1"/>
      <c r="IJV25" s="1"/>
      <c r="IJW25" s="1"/>
      <c r="IJX25" s="1"/>
      <c r="IJY25" s="1"/>
      <c r="IJZ25" s="1"/>
      <c r="IKA25" s="1"/>
      <c r="IKB25" s="1"/>
      <c r="IKC25" s="1"/>
      <c r="IKD25" s="1"/>
      <c r="IKE25" s="1"/>
      <c r="IKF25" s="1"/>
      <c r="IKG25" s="1"/>
      <c r="IKH25" s="1"/>
      <c r="IKI25" s="1"/>
      <c r="IKJ25" s="1"/>
      <c r="IKK25" s="1"/>
      <c r="IKL25" s="1"/>
      <c r="IKM25" s="1"/>
      <c r="IKN25" s="1"/>
      <c r="IKO25" s="1"/>
      <c r="IKP25" s="1"/>
      <c r="IKQ25" s="1"/>
      <c r="IKR25" s="1"/>
      <c r="IKS25" s="1"/>
      <c r="IKT25" s="1"/>
      <c r="IKU25" s="1"/>
      <c r="IKV25" s="1"/>
      <c r="IKW25" s="1"/>
      <c r="IKX25" s="1"/>
      <c r="IKY25" s="1"/>
      <c r="IKZ25" s="1"/>
      <c r="ILA25" s="1"/>
      <c r="ILB25" s="1"/>
      <c r="ILC25" s="1"/>
      <c r="ILD25" s="1"/>
      <c r="ILE25" s="1"/>
      <c r="ILF25" s="1"/>
      <c r="ILG25" s="1"/>
      <c r="ILH25" s="1"/>
      <c r="ILI25" s="1"/>
      <c r="ILJ25" s="1"/>
      <c r="ILK25" s="1"/>
      <c r="ILL25" s="1"/>
      <c r="ILM25" s="1"/>
      <c r="ILN25" s="1"/>
      <c r="ILO25" s="1"/>
      <c r="ILP25" s="1"/>
      <c r="ILQ25" s="1"/>
      <c r="ILR25" s="1"/>
      <c r="ILS25" s="1"/>
      <c r="ILT25" s="1"/>
      <c r="ILU25" s="1"/>
      <c r="ILV25" s="1"/>
      <c r="ILW25" s="1"/>
      <c r="ILX25" s="1"/>
      <c r="ILY25" s="1"/>
      <c r="ILZ25" s="1"/>
      <c r="IMA25" s="1"/>
      <c r="IMB25" s="1"/>
      <c r="IMC25" s="1"/>
      <c r="IMD25" s="1"/>
      <c r="IME25" s="1"/>
      <c r="IMF25" s="1"/>
      <c r="IMG25" s="1"/>
      <c r="IMH25" s="1"/>
      <c r="IMI25" s="1"/>
      <c r="IMJ25" s="1"/>
      <c r="IMK25" s="1"/>
      <c r="IML25" s="1"/>
      <c r="IMM25" s="1"/>
      <c r="IMN25" s="1"/>
      <c r="IMO25" s="1"/>
      <c r="IMP25" s="1"/>
      <c r="IMQ25" s="1"/>
      <c r="IMR25" s="1"/>
      <c r="IMS25" s="1"/>
      <c r="IMT25" s="1"/>
      <c r="IMU25" s="1"/>
      <c r="IMV25" s="1"/>
      <c r="IMW25" s="1"/>
      <c r="IMX25" s="1"/>
      <c r="IMY25" s="1"/>
      <c r="IMZ25" s="1"/>
      <c r="INA25" s="1"/>
      <c r="INB25" s="1"/>
      <c r="INC25" s="1"/>
      <c r="IND25" s="1"/>
      <c r="INE25" s="1"/>
      <c r="INF25" s="1"/>
      <c r="ING25" s="1"/>
      <c r="INH25" s="1"/>
      <c r="INI25" s="1"/>
      <c r="INJ25" s="1"/>
      <c r="INK25" s="1"/>
      <c r="INL25" s="1"/>
      <c r="INM25" s="1"/>
      <c r="INN25" s="1"/>
      <c r="INO25" s="1"/>
      <c r="INP25" s="1"/>
      <c r="INQ25" s="1"/>
      <c r="INR25" s="1"/>
      <c r="INS25" s="1"/>
      <c r="INT25" s="1"/>
      <c r="INU25" s="1"/>
      <c r="INV25" s="1"/>
      <c r="INW25" s="1"/>
      <c r="INX25" s="1"/>
      <c r="INY25" s="1"/>
      <c r="INZ25" s="1"/>
      <c r="IOA25" s="1"/>
      <c r="IOB25" s="1"/>
      <c r="IOC25" s="1"/>
      <c r="IOD25" s="1"/>
      <c r="IOE25" s="1"/>
      <c r="IOF25" s="1"/>
      <c r="IOG25" s="1"/>
      <c r="IOH25" s="1"/>
      <c r="IOI25" s="1"/>
      <c r="IOJ25" s="1"/>
      <c r="IOK25" s="1"/>
      <c r="IOL25" s="1"/>
      <c r="IOM25" s="1"/>
      <c r="ION25" s="1"/>
      <c r="IOO25" s="1"/>
      <c r="IOP25" s="1"/>
      <c r="IOQ25" s="1"/>
      <c r="IOR25" s="1"/>
      <c r="IOS25" s="1"/>
      <c r="IOT25" s="1"/>
      <c r="IOU25" s="1"/>
      <c r="IOV25" s="1"/>
      <c r="IOW25" s="1"/>
      <c r="IOX25" s="1"/>
      <c r="IOY25" s="1"/>
      <c r="IOZ25" s="1"/>
      <c r="IPA25" s="1"/>
      <c r="IPB25" s="1"/>
      <c r="IPC25" s="1"/>
      <c r="IPD25" s="1"/>
      <c r="IPE25" s="1"/>
      <c r="IPF25" s="1"/>
      <c r="IPG25" s="1"/>
      <c r="IPH25" s="1"/>
      <c r="IPI25" s="1"/>
      <c r="IPJ25" s="1"/>
      <c r="IPK25" s="1"/>
      <c r="IPL25" s="1"/>
      <c r="IPM25" s="1"/>
      <c r="IPN25" s="1"/>
      <c r="IPO25" s="1"/>
      <c r="IPP25" s="1"/>
      <c r="IPQ25" s="1"/>
      <c r="IPR25" s="1"/>
      <c r="IPS25" s="1"/>
      <c r="IPT25" s="1"/>
      <c r="IPU25" s="1"/>
      <c r="IPV25" s="1"/>
      <c r="IPW25" s="1"/>
      <c r="IPX25" s="1"/>
      <c r="IPY25" s="1"/>
      <c r="IPZ25" s="1"/>
      <c r="IQA25" s="1"/>
      <c r="IQB25" s="1"/>
      <c r="IQC25" s="1"/>
      <c r="IQD25" s="1"/>
      <c r="IQE25" s="1"/>
      <c r="IQF25" s="1"/>
      <c r="IQG25" s="1"/>
      <c r="IQH25" s="1"/>
      <c r="IQI25" s="1"/>
      <c r="IQJ25" s="1"/>
      <c r="IQK25" s="1"/>
      <c r="IQL25" s="1"/>
      <c r="IQM25" s="1"/>
      <c r="IQN25" s="1"/>
      <c r="IQO25" s="1"/>
      <c r="IQP25" s="1"/>
      <c r="IQQ25" s="1"/>
      <c r="IQR25" s="1"/>
      <c r="IQS25" s="1"/>
      <c r="IQT25" s="1"/>
      <c r="IQU25" s="1"/>
      <c r="IQV25" s="1"/>
      <c r="IQW25" s="1"/>
      <c r="IQX25" s="1"/>
      <c r="IQY25" s="1"/>
      <c r="IQZ25" s="1"/>
      <c r="IRA25" s="1"/>
      <c r="IRB25" s="1"/>
      <c r="IRC25" s="1"/>
      <c r="IRD25" s="1"/>
      <c r="IRE25" s="1"/>
      <c r="IRF25" s="1"/>
      <c r="IRG25" s="1"/>
      <c r="IRH25" s="1"/>
      <c r="IRI25" s="1"/>
      <c r="IRJ25" s="1"/>
      <c r="IRK25" s="1"/>
      <c r="IRL25" s="1"/>
      <c r="IRM25" s="1"/>
      <c r="IRN25" s="1"/>
      <c r="IRO25" s="1"/>
      <c r="IRP25" s="1"/>
      <c r="IRQ25" s="1"/>
      <c r="IRR25" s="1"/>
      <c r="IRS25" s="1"/>
      <c r="IRT25" s="1"/>
      <c r="IRU25" s="1"/>
      <c r="IRV25" s="1"/>
      <c r="IRW25" s="1"/>
      <c r="IRX25" s="1"/>
      <c r="IRY25" s="1"/>
      <c r="IRZ25" s="1"/>
      <c r="ISA25" s="1"/>
      <c r="ISB25" s="1"/>
      <c r="ISC25" s="1"/>
      <c r="ISD25" s="1"/>
      <c r="ISE25" s="1"/>
      <c r="ISF25" s="1"/>
      <c r="ISG25" s="1"/>
      <c r="ISH25" s="1"/>
      <c r="ISI25" s="1"/>
      <c r="ISJ25" s="1"/>
      <c r="ISK25" s="1"/>
      <c r="ISL25" s="1"/>
      <c r="ISM25" s="1"/>
      <c r="ISN25" s="1"/>
      <c r="ISO25" s="1"/>
      <c r="ISP25" s="1"/>
      <c r="ISQ25" s="1"/>
      <c r="ISR25" s="1"/>
      <c r="ISS25" s="1"/>
      <c r="IST25" s="1"/>
      <c r="ISU25" s="1"/>
      <c r="ISV25" s="1"/>
      <c r="ISW25" s="1"/>
      <c r="ISX25" s="1"/>
      <c r="ISY25" s="1"/>
      <c r="ISZ25" s="1"/>
      <c r="ITA25" s="1"/>
      <c r="ITB25" s="1"/>
      <c r="ITC25" s="1"/>
      <c r="ITD25" s="1"/>
      <c r="ITE25" s="1"/>
      <c r="ITF25" s="1"/>
      <c r="ITG25" s="1"/>
      <c r="ITH25" s="1"/>
      <c r="ITI25" s="1"/>
      <c r="ITJ25" s="1"/>
      <c r="ITK25" s="1"/>
      <c r="ITL25" s="1"/>
      <c r="ITM25" s="1"/>
      <c r="ITN25" s="1"/>
      <c r="ITO25" s="1"/>
      <c r="ITP25" s="1"/>
      <c r="ITQ25" s="1"/>
      <c r="ITR25" s="1"/>
      <c r="ITS25" s="1"/>
      <c r="ITT25" s="1"/>
      <c r="ITU25" s="1"/>
      <c r="ITV25" s="1"/>
      <c r="ITW25" s="1"/>
      <c r="ITX25" s="1"/>
      <c r="ITY25" s="1"/>
      <c r="ITZ25" s="1"/>
      <c r="IUA25" s="1"/>
      <c r="IUB25" s="1"/>
      <c r="IUC25" s="1"/>
      <c r="IUD25" s="1"/>
      <c r="IUE25" s="1"/>
      <c r="IUF25" s="1"/>
      <c r="IUG25" s="1"/>
      <c r="IUH25" s="1"/>
      <c r="IUI25" s="1"/>
      <c r="IUJ25" s="1"/>
      <c r="IUK25" s="1"/>
      <c r="IUL25" s="1"/>
      <c r="IUM25" s="1"/>
      <c r="IUN25" s="1"/>
      <c r="IUO25" s="1"/>
      <c r="IUP25" s="1"/>
      <c r="IUQ25" s="1"/>
      <c r="IUR25" s="1"/>
      <c r="IUS25" s="1"/>
      <c r="IUT25" s="1"/>
      <c r="IUU25" s="1"/>
      <c r="IUV25" s="1"/>
      <c r="IUW25" s="1"/>
      <c r="IUX25" s="1"/>
      <c r="IUY25" s="1"/>
      <c r="IUZ25" s="1"/>
      <c r="IVA25" s="1"/>
      <c r="IVB25" s="1"/>
      <c r="IVC25" s="1"/>
      <c r="IVD25" s="1"/>
      <c r="IVE25" s="1"/>
      <c r="IVF25" s="1"/>
      <c r="IVG25" s="1"/>
      <c r="IVH25" s="1"/>
      <c r="IVI25" s="1"/>
      <c r="IVJ25" s="1"/>
      <c r="IVK25" s="1"/>
      <c r="IVL25" s="1"/>
      <c r="IVM25" s="1"/>
      <c r="IVN25" s="1"/>
      <c r="IVO25" s="1"/>
      <c r="IVP25" s="1"/>
      <c r="IVQ25" s="1"/>
      <c r="IVR25" s="1"/>
      <c r="IVS25" s="1"/>
      <c r="IVT25" s="1"/>
      <c r="IVU25" s="1"/>
      <c r="IVV25" s="1"/>
      <c r="IVW25" s="1"/>
      <c r="IVX25" s="1"/>
      <c r="IVY25" s="1"/>
      <c r="IVZ25" s="1"/>
      <c r="IWA25" s="1"/>
      <c r="IWB25" s="1"/>
      <c r="IWC25" s="1"/>
      <c r="IWD25" s="1"/>
      <c r="IWE25" s="1"/>
      <c r="IWF25" s="1"/>
      <c r="IWG25" s="1"/>
      <c r="IWH25" s="1"/>
      <c r="IWI25" s="1"/>
      <c r="IWJ25" s="1"/>
      <c r="IWK25" s="1"/>
      <c r="IWL25" s="1"/>
      <c r="IWM25" s="1"/>
      <c r="IWN25" s="1"/>
      <c r="IWO25" s="1"/>
      <c r="IWP25" s="1"/>
      <c r="IWQ25" s="1"/>
      <c r="IWR25" s="1"/>
      <c r="IWS25" s="1"/>
      <c r="IWT25" s="1"/>
      <c r="IWU25" s="1"/>
      <c r="IWV25" s="1"/>
      <c r="IWW25" s="1"/>
      <c r="IWX25" s="1"/>
      <c r="IWY25" s="1"/>
      <c r="IWZ25" s="1"/>
      <c r="IXA25" s="1"/>
      <c r="IXB25" s="1"/>
      <c r="IXC25" s="1"/>
      <c r="IXD25" s="1"/>
      <c r="IXE25" s="1"/>
      <c r="IXF25" s="1"/>
      <c r="IXG25" s="1"/>
      <c r="IXH25" s="1"/>
      <c r="IXI25" s="1"/>
      <c r="IXJ25" s="1"/>
      <c r="IXK25" s="1"/>
      <c r="IXL25" s="1"/>
      <c r="IXM25" s="1"/>
      <c r="IXN25" s="1"/>
      <c r="IXO25" s="1"/>
      <c r="IXP25" s="1"/>
      <c r="IXQ25" s="1"/>
      <c r="IXR25" s="1"/>
      <c r="IXS25" s="1"/>
      <c r="IXT25" s="1"/>
      <c r="IXU25" s="1"/>
      <c r="IXV25" s="1"/>
      <c r="IXW25" s="1"/>
      <c r="IXX25" s="1"/>
      <c r="IXY25" s="1"/>
      <c r="IXZ25" s="1"/>
      <c r="IYA25" s="1"/>
      <c r="IYB25" s="1"/>
      <c r="IYC25" s="1"/>
      <c r="IYD25" s="1"/>
      <c r="IYE25" s="1"/>
      <c r="IYF25" s="1"/>
      <c r="IYG25" s="1"/>
      <c r="IYH25" s="1"/>
      <c r="IYI25" s="1"/>
      <c r="IYJ25" s="1"/>
      <c r="IYK25" s="1"/>
      <c r="IYL25" s="1"/>
      <c r="IYM25" s="1"/>
      <c r="IYN25" s="1"/>
      <c r="IYO25" s="1"/>
      <c r="IYP25" s="1"/>
      <c r="IYQ25" s="1"/>
      <c r="IYR25" s="1"/>
      <c r="IYS25" s="1"/>
      <c r="IYT25" s="1"/>
      <c r="IYU25" s="1"/>
      <c r="IYV25" s="1"/>
      <c r="IYW25" s="1"/>
      <c r="IYX25" s="1"/>
      <c r="IYY25" s="1"/>
      <c r="IYZ25" s="1"/>
      <c r="IZA25" s="1"/>
      <c r="IZB25" s="1"/>
      <c r="IZC25" s="1"/>
      <c r="IZD25" s="1"/>
      <c r="IZE25" s="1"/>
      <c r="IZF25" s="1"/>
      <c r="IZG25" s="1"/>
      <c r="IZH25" s="1"/>
      <c r="IZI25" s="1"/>
      <c r="IZJ25" s="1"/>
      <c r="IZK25" s="1"/>
      <c r="IZL25" s="1"/>
      <c r="IZM25" s="1"/>
      <c r="IZN25" s="1"/>
      <c r="IZO25" s="1"/>
      <c r="IZP25" s="1"/>
      <c r="IZQ25" s="1"/>
      <c r="IZR25" s="1"/>
      <c r="IZS25" s="1"/>
      <c r="IZT25" s="1"/>
      <c r="IZU25" s="1"/>
      <c r="IZV25" s="1"/>
      <c r="IZW25" s="1"/>
      <c r="IZX25" s="1"/>
      <c r="IZY25" s="1"/>
      <c r="IZZ25" s="1"/>
      <c r="JAA25" s="1"/>
      <c r="JAB25" s="1"/>
      <c r="JAC25" s="1"/>
      <c r="JAD25" s="1"/>
      <c r="JAE25" s="1"/>
      <c r="JAF25" s="1"/>
      <c r="JAG25" s="1"/>
      <c r="JAH25" s="1"/>
      <c r="JAI25" s="1"/>
      <c r="JAJ25" s="1"/>
      <c r="JAK25" s="1"/>
      <c r="JAL25" s="1"/>
      <c r="JAM25" s="1"/>
      <c r="JAN25" s="1"/>
      <c r="JAO25" s="1"/>
      <c r="JAP25" s="1"/>
      <c r="JAQ25" s="1"/>
      <c r="JAR25" s="1"/>
      <c r="JAS25" s="1"/>
      <c r="JAT25" s="1"/>
      <c r="JAU25" s="1"/>
      <c r="JAV25" s="1"/>
      <c r="JAW25" s="1"/>
      <c r="JAX25" s="1"/>
      <c r="JAY25" s="1"/>
      <c r="JAZ25" s="1"/>
      <c r="JBA25" s="1"/>
      <c r="JBB25" s="1"/>
      <c r="JBC25" s="1"/>
      <c r="JBD25" s="1"/>
      <c r="JBE25" s="1"/>
      <c r="JBF25" s="1"/>
      <c r="JBG25" s="1"/>
      <c r="JBH25" s="1"/>
      <c r="JBI25" s="1"/>
      <c r="JBJ25" s="1"/>
      <c r="JBK25" s="1"/>
      <c r="JBL25" s="1"/>
      <c r="JBM25" s="1"/>
      <c r="JBN25" s="1"/>
      <c r="JBO25" s="1"/>
      <c r="JBP25" s="1"/>
      <c r="JBQ25" s="1"/>
      <c r="JBR25" s="1"/>
      <c r="JBS25" s="1"/>
      <c r="JBT25" s="1"/>
      <c r="JBU25" s="1"/>
      <c r="JBV25" s="1"/>
      <c r="JBW25" s="1"/>
      <c r="JBX25" s="1"/>
      <c r="JBY25" s="1"/>
      <c r="JBZ25" s="1"/>
      <c r="JCA25" s="1"/>
      <c r="JCB25" s="1"/>
      <c r="JCC25" s="1"/>
      <c r="JCD25" s="1"/>
      <c r="JCE25" s="1"/>
      <c r="JCF25" s="1"/>
      <c r="JCG25" s="1"/>
      <c r="JCH25" s="1"/>
      <c r="JCI25" s="1"/>
      <c r="JCJ25" s="1"/>
      <c r="JCK25" s="1"/>
      <c r="JCL25" s="1"/>
      <c r="JCM25" s="1"/>
      <c r="JCN25" s="1"/>
      <c r="JCO25" s="1"/>
      <c r="JCP25" s="1"/>
      <c r="JCQ25" s="1"/>
      <c r="JCR25" s="1"/>
      <c r="JCS25" s="1"/>
      <c r="JCT25" s="1"/>
      <c r="JCU25" s="1"/>
      <c r="JCV25" s="1"/>
      <c r="JCW25" s="1"/>
      <c r="JCX25" s="1"/>
      <c r="JCY25" s="1"/>
      <c r="JCZ25" s="1"/>
      <c r="JDA25" s="1"/>
      <c r="JDB25" s="1"/>
      <c r="JDC25" s="1"/>
      <c r="JDD25" s="1"/>
      <c r="JDE25" s="1"/>
      <c r="JDF25" s="1"/>
      <c r="JDG25" s="1"/>
      <c r="JDH25" s="1"/>
      <c r="JDI25" s="1"/>
      <c r="JDJ25" s="1"/>
      <c r="JDK25" s="1"/>
      <c r="JDL25" s="1"/>
      <c r="JDM25" s="1"/>
      <c r="JDN25" s="1"/>
      <c r="JDO25" s="1"/>
      <c r="JDP25" s="1"/>
      <c r="JDQ25" s="1"/>
      <c r="JDR25" s="1"/>
      <c r="JDS25" s="1"/>
      <c r="JDT25" s="1"/>
      <c r="JDU25" s="1"/>
      <c r="JDV25" s="1"/>
      <c r="JDW25" s="1"/>
      <c r="JDX25" s="1"/>
      <c r="JDY25" s="1"/>
      <c r="JDZ25" s="1"/>
      <c r="JEA25" s="1"/>
      <c r="JEB25" s="1"/>
      <c r="JEC25" s="1"/>
      <c r="JED25" s="1"/>
      <c r="JEE25" s="1"/>
      <c r="JEF25" s="1"/>
      <c r="JEG25" s="1"/>
      <c r="JEH25" s="1"/>
      <c r="JEI25" s="1"/>
      <c r="JEJ25" s="1"/>
      <c r="JEK25" s="1"/>
      <c r="JEL25" s="1"/>
      <c r="JEM25" s="1"/>
      <c r="JEN25" s="1"/>
      <c r="JEO25" s="1"/>
      <c r="JEP25" s="1"/>
      <c r="JEQ25" s="1"/>
      <c r="JER25" s="1"/>
      <c r="JES25" s="1"/>
      <c r="JET25" s="1"/>
      <c r="JEU25" s="1"/>
      <c r="JEV25" s="1"/>
      <c r="JEW25" s="1"/>
      <c r="JEX25" s="1"/>
      <c r="JEY25" s="1"/>
      <c r="JEZ25" s="1"/>
      <c r="JFA25" s="1"/>
      <c r="JFB25" s="1"/>
      <c r="JFC25" s="1"/>
      <c r="JFD25" s="1"/>
      <c r="JFE25" s="1"/>
      <c r="JFF25" s="1"/>
      <c r="JFG25" s="1"/>
      <c r="JFH25" s="1"/>
      <c r="JFI25" s="1"/>
      <c r="JFJ25" s="1"/>
      <c r="JFK25" s="1"/>
      <c r="JFL25" s="1"/>
      <c r="JFM25" s="1"/>
      <c r="JFN25" s="1"/>
      <c r="JFO25" s="1"/>
      <c r="JFP25" s="1"/>
      <c r="JFQ25" s="1"/>
      <c r="JFR25" s="1"/>
      <c r="JFS25" s="1"/>
      <c r="JFT25" s="1"/>
      <c r="JFU25" s="1"/>
      <c r="JFV25" s="1"/>
      <c r="JFW25" s="1"/>
      <c r="JFX25" s="1"/>
      <c r="JFY25" s="1"/>
      <c r="JFZ25" s="1"/>
      <c r="JGA25" s="1"/>
      <c r="JGB25" s="1"/>
      <c r="JGC25" s="1"/>
      <c r="JGD25" s="1"/>
      <c r="JGE25" s="1"/>
      <c r="JGF25" s="1"/>
      <c r="JGG25" s="1"/>
      <c r="JGH25" s="1"/>
      <c r="JGI25" s="1"/>
      <c r="JGJ25" s="1"/>
      <c r="JGK25" s="1"/>
      <c r="JGL25" s="1"/>
      <c r="JGM25" s="1"/>
      <c r="JGN25" s="1"/>
      <c r="JGO25" s="1"/>
      <c r="JGP25" s="1"/>
      <c r="JGQ25" s="1"/>
      <c r="JGR25" s="1"/>
      <c r="JGS25" s="1"/>
      <c r="JGT25" s="1"/>
      <c r="JGU25" s="1"/>
      <c r="JGV25" s="1"/>
      <c r="JGW25" s="1"/>
      <c r="JGX25" s="1"/>
      <c r="JGY25" s="1"/>
      <c r="JGZ25" s="1"/>
      <c r="JHA25" s="1"/>
      <c r="JHB25" s="1"/>
      <c r="JHC25" s="1"/>
      <c r="JHD25" s="1"/>
      <c r="JHE25" s="1"/>
      <c r="JHF25" s="1"/>
      <c r="JHG25" s="1"/>
      <c r="JHH25" s="1"/>
      <c r="JHI25" s="1"/>
      <c r="JHJ25" s="1"/>
      <c r="JHK25" s="1"/>
      <c r="JHL25" s="1"/>
      <c r="JHM25" s="1"/>
      <c r="JHN25" s="1"/>
      <c r="JHO25" s="1"/>
      <c r="JHP25" s="1"/>
      <c r="JHQ25" s="1"/>
      <c r="JHR25" s="1"/>
      <c r="JHS25" s="1"/>
      <c r="JHT25" s="1"/>
      <c r="JHU25" s="1"/>
      <c r="JHV25" s="1"/>
      <c r="JHW25" s="1"/>
      <c r="JHX25" s="1"/>
      <c r="JHY25" s="1"/>
      <c r="JHZ25" s="1"/>
      <c r="JIA25" s="1"/>
      <c r="JIB25" s="1"/>
      <c r="JIC25" s="1"/>
      <c r="JID25" s="1"/>
      <c r="JIE25" s="1"/>
      <c r="JIF25" s="1"/>
      <c r="JIG25" s="1"/>
      <c r="JIH25" s="1"/>
      <c r="JII25" s="1"/>
      <c r="JIJ25" s="1"/>
      <c r="JIK25" s="1"/>
      <c r="JIL25" s="1"/>
      <c r="JIM25" s="1"/>
      <c r="JIN25" s="1"/>
      <c r="JIO25" s="1"/>
      <c r="JIP25" s="1"/>
      <c r="JIQ25" s="1"/>
      <c r="JIR25" s="1"/>
      <c r="JIS25" s="1"/>
      <c r="JIT25" s="1"/>
      <c r="JIU25" s="1"/>
      <c r="JIV25" s="1"/>
      <c r="JIW25" s="1"/>
      <c r="JIX25" s="1"/>
      <c r="JIY25" s="1"/>
      <c r="JIZ25" s="1"/>
      <c r="JJA25" s="1"/>
      <c r="JJB25" s="1"/>
      <c r="JJC25" s="1"/>
      <c r="JJD25" s="1"/>
      <c r="JJE25" s="1"/>
      <c r="JJF25" s="1"/>
      <c r="JJG25" s="1"/>
      <c r="JJH25" s="1"/>
      <c r="JJI25" s="1"/>
      <c r="JJJ25" s="1"/>
      <c r="JJK25" s="1"/>
      <c r="JJL25" s="1"/>
      <c r="JJM25" s="1"/>
      <c r="JJN25" s="1"/>
      <c r="JJO25" s="1"/>
      <c r="JJP25" s="1"/>
      <c r="JJQ25" s="1"/>
      <c r="JJR25" s="1"/>
      <c r="JJS25" s="1"/>
      <c r="JJT25" s="1"/>
      <c r="JJU25" s="1"/>
      <c r="JJV25" s="1"/>
      <c r="JJW25" s="1"/>
      <c r="JJX25" s="1"/>
      <c r="JJY25" s="1"/>
      <c r="JJZ25" s="1"/>
      <c r="JKA25" s="1"/>
      <c r="JKB25" s="1"/>
      <c r="JKC25" s="1"/>
      <c r="JKD25" s="1"/>
      <c r="JKE25" s="1"/>
      <c r="JKF25" s="1"/>
      <c r="JKG25" s="1"/>
      <c r="JKH25" s="1"/>
      <c r="JKI25" s="1"/>
      <c r="JKJ25" s="1"/>
      <c r="JKK25" s="1"/>
      <c r="JKL25" s="1"/>
      <c r="JKM25" s="1"/>
      <c r="JKN25" s="1"/>
      <c r="JKO25" s="1"/>
      <c r="JKP25" s="1"/>
      <c r="JKQ25" s="1"/>
      <c r="JKR25" s="1"/>
      <c r="JKS25" s="1"/>
      <c r="JKT25" s="1"/>
      <c r="JKU25" s="1"/>
      <c r="JKV25" s="1"/>
      <c r="JKW25" s="1"/>
      <c r="JKX25" s="1"/>
      <c r="JKY25" s="1"/>
      <c r="JKZ25" s="1"/>
      <c r="JLA25" s="1"/>
      <c r="JLB25" s="1"/>
      <c r="JLC25" s="1"/>
      <c r="JLD25" s="1"/>
      <c r="JLE25" s="1"/>
      <c r="JLF25" s="1"/>
      <c r="JLG25" s="1"/>
      <c r="JLH25" s="1"/>
      <c r="JLI25" s="1"/>
      <c r="JLJ25" s="1"/>
      <c r="JLK25" s="1"/>
      <c r="JLL25" s="1"/>
      <c r="JLM25" s="1"/>
      <c r="JLN25" s="1"/>
      <c r="JLO25" s="1"/>
      <c r="JLP25" s="1"/>
      <c r="JLQ25" s="1"/>
      <c r="JLR25" s="1"/>
      <c r="JLS25" s="1"/>
      <c r="JLT25" s="1"/>
      <c r="JLU25" s="1"/>
      <c r="JLV25" s="1"/>
      <c r="JLW25" s="1"/>
      <c r="JLX25" s="1"/>
      <c r="JLY25" s="1"/>
      <c r="JLZ25" s="1"/>
      <c r="JMA25" s="1"/>
      <c r="JMB25" s="1"/>
      <c r="JMC25" s="1"/>
      <c r="JMD25" s="1"/>
      <c r="JME25" s="1"/>
      <c r="JMF25" s="1"/>
      <c r="JMG25" s="1"/>
      <c r="JMH25" s="1"/>
      <c r="JMI25" s="1"/>
      <c r="JMJ25" s="1"/>
      <c r="JMK25" s="1"/>
      <c r="JML25" s="1"/>
      <c r="JMM25" s="1"/>
      <c r="JMN25" s="1"/>
      <c r="JMO25" s="1"/>
      <c r="JMP25" s="1"/>
      <c r="JMQ25" s="1"/>
      <c r="JMR25" s="1"/>
      <c r="JMS25" s="1"/>
      <c r="JMT25" s="1"/>
      <c r="JMU25" s="1"/>
      <c r="JMV25" s="1"/>
      <c r="JMW25" s="1"/>
      <c r="JMX25" s="1"/>
      <c r="JMY25" s="1"/>
      <c r="JMZ25" s="1"/>
      <c r="JNA25" s="1"/>
      <c r="JNB25" s="1"/>
      <c r="JNC25" s="1"/>
      <c r="JND25" s="1"/>
      <c r="JNE25" s="1"/>
      <c r="JNF25" s="1"/>
      <c r="JNG25" s="1"/>
      <c r="JNH25" s="1"/>
      <c r="JNI25" s="1"/>
      <c r="JNJ25" s="1"/>
      <c r="JNK25" s="1"/>
      <c r="JNL25" s="1"/>
      <c r="JNM25" s="1"/>
      <c r="JNN25" s="1"/>
      <c r="JNO25" s="1"/>
      <c r="JNP25" s="1"/>
      <c r="JNQ25" s="1"/>
      <c r="JNR25" s="1"/>
      <c r="JNS25" s="1"/>
      <c r="JNT25" s="1"/>
      <c r="JNU25" s="1"/>
      <c r="JNV25" s="1"/>
      <c r="JNW25" s="1"/>
      <c r="JNX25" s="1"/>
      <c r="JNY25" s="1"/>
      <c r="JNZ25" s="1"/>
      <c r="JOA25" s="1"/>
      <c r="JOB25" s="1"/>
      <c r="JOC25" s="1"/>
      <c r="JOD25" s="1"/>
      <c r="JOE25" s="1"/>
      <c r="JOF25" s="1"/>
      <c r="JOG25" s="1"/>
      <c r="JOH25" s="1"/>
      <c r="JOI25" s="1"/>
      <c r="JOJ25" s="1"/>
      <c r="JOK25" s="1"/>
      <c r="JOL25" s="1"/>
      <c r="JOM25" s="1"/>
      <c r="JON25" s="1"/>
      <c r="JOO25" s="1"/>
      <c r="JOP25" s="1"/>
      <c r="JOQ25" s="1"/>
      <c r="JOR25" s="1"/>
      <c r="JOS25" s="1"/>
      <c r="JOT25" s="1"/>
      <c r="JOU25" s="1"/>
      <c r="JOV25" s="1"/>
      <c r="JOW25" s="1"/>
      <c r="JOX25" s="1"/>
      <c r="JOY25" s="1"/>
      <c r="JOZ25" s="1"/>
      <c r="JPA25" s="1"/>
      <c r="JPB25" s="1"/>
      <c r="JPC25" s="1"/>
      <c r="JPD25" s="1"/>
      <c r="JPE25" s="1"/>
      <c r="JPF25" s="1"/>
      <c r="JPG25" s="1"/>
      <c r="JPH25" s="1"/>
      <c r="JPI25" s="1"/>
      <c r="JPJ25" s="1"/>
      <c r="JPK25" s="1"/>
      <c r="JPL25" s="1"/>
      <c r="JPM25" s="1"/>
      <c r="JPN25" s="1"/>
      <c r="JPO25" s="1"/>
      <c r="JPP25" s="1"/>
      <c r="JPQ25" s="1"/>
      <c r="JPR25" s="1"/>
      <c r="JPS25" s="1"/>
      <c r="JPT25" s="1"/>
      <c r="JPU25" s="1"/>
      <c r="JPV25" s="1"/>
      <c r="JPW25" s="1"/>
      <c r="JPX25" s="1"/>
      <c r="JPY25" s="1"/>
      <c r="JPZ25" s="1"/>
      <c r="JQA25" s="1"/>
      <c r="JQB25" s="1"/>
      <c r="JQC25" s="1"/>
      <c r="JQD25" s="1"/>
      <c r="JQE25" s="1"/>
      <c r="JQF25" s="1"/>
      <c r="JQG25" s="1"/>
      <c r="JQH25" s="1"/>
      <c r="JQI25" s="1"/>
      <c r="JQJ25" s="1"/>
      <c r="JQK25" s="1"/>
      <c r="JQL25" s="1"/>
      <c r="JQM25" s="1"/>
      <c r="JQN25" s="1"/>
      <c r="JQO25" s="1"/>
      <c r="JQP25" s="1"/>
      <c r="JQQ25" s="1"/>
      <c r="JQR25" s="1"/>
      <c r="JQS25" s="1"/>
      <c r="JQT25" s="1"/>
      <c r="JQU25" s="1"/>
      <c r="JQV25" s="1"/>
      <c r="JQW25" s="1"/>
      <c r="JQX25" s="1"/>
      <c r="JQY25" s="1"/>
      <c r="JQZ25" s="1"/>
      <c r="JRA25" s="1"/>
      <c r="JRB25" s="1"/>
      <c r="JRC25" s="1"/>
      <c r="JRD25" s="1"/>
      <c r="JRE25" s="1"/>
      <c r="JRF25" s="1"/>
      <c r="JRG25" s="1"/>
      <c r="JRH25" s="1"/>
      <c r="JRI25" s="1"/>
      <c r="JRJ25" s="1"/>
      <c r="JRK25" s="1"/>
      <c r="JRL25" s="1"/>
      <c r="JRM25" s="1"/>
      <c r="JRN25" s="1"/>
      <c r="JRO25" s="1"/>
      <c r="JRP25" s="1"/>
      <c r="JRQ25" s="1"/>
      <c r="JRR25" s="1"/>
      <c r="JRS25" s="1"/>
      <c r="JRT25" s="1"/>
      <c r="JRU25" s="1"/>
      <c r="JRV25" s="1"/>
      <c r="JRW25" s="1"/>
      <c r="JRX25" s="1"/>
      <c r="JRY25" s="1"/>
      <c r="JRZ25" s="1"/>
      <c r="JSA25" s="1"/>
      <c r="JSB25" s="1"/>
      <c r="JSC25" s="1"/>
      <c r="JSD25" s="1"/>
      <c r="JSE25" s="1"/>
      <c r="JSF25" s="1"/>
      <c r="JSG25" s="1"/>
      <c r="JSH25" s="1"/>
      <c r="JSI25" s="1"/>
      <c r="JSJ25" s="1"/>
      <c r="JSK25" s="1"/>
      <c r="JSL25" s="1"/>
      <c r="JSM25" s="1"/>
      <c r="JSN25" s="1"/>
      <c r="JSO25" s="1"/>
      <c r="JSP25" s="1"/>
      <c r="JSQ25" s="1"/>
      <c r="JSR25" s="1"/>
      <c r="JSS25" s="1"/>
      <c r="JST25" s="1"/>
      <c r="JSU25" s="1"/>
      <c r="JSV25" s="1"/>
      <c r="JSW25" s="1"/>
      <c r="JSX25" s="1"/>
      <c r="JSY25" s="1"/>
      <c r="JSZ25" s="1"/>
      <c r="JTA25" s="1"/>
      <c r="JTB25" s="1"/>
      <c r="JTC25" s="1"/>
      <c r="JTD25" s="1"/>
      <c r="JTE25" s="1"/>
      <c r="JTF25" s="1"/>
      <c r="JTG25" s="1"/>
      <c r="JTH25" s="1"/>
      <c r="JTI25" s="1"/>
      <c r="JTJ25" s="1"/>
      <c r="JTK25" s="1"/>
      <c r="JTL25" s="1"/>
      <c r="JTM25" s="1"/>
      <c r="JTN25" s="1"/>
      <c r="JTO25" s="1"/>
      <c r="JTP25" s="1"/>
      <c r="JTQ25" s="1"/>
      <c r="JTR25" s="1"/>
      <c r="JTS25" s="1"/>
      <c r="JTT25" s="1"/>
      <c r="JTU25" s="1"/>
      <c r="JTV25" s="1"/>
      <c r="JTW25" s="1"/>
      <c r="JTX25" s="1"/>
      <c r="JTY25" s="1"/>
      <c r="JTZ25" s="1"/>
      <c r="JUA25" s="1"/>
      <c r="JUB25" s="1"/>
      <c r="JUC25" s="1"/>
      <c r="JUD25" s="1"/>
      <c r="JUE25" s="1"/>
      <c r="JUF25" s="1"/>
      <c r="JUG25" s="1"/>
      <c r="JUH25" s="1"/>
      <c r="JUI25" s="1"/>
      <c r="JUJ25" s="1"/>
      <c r="JUK25" s="1"/>
      <c r="JUL25" s="1"/>
      <c r="JUM25" s="1"/>
      <c r="JUN25" s="1"/>
      <c r="JUO25" s="1"/>
      <c r="JUP25" s="1"/>
      <c r="JUQ25" s="1"/>
      <c r="JUR25" s="1"/>
      <c r="JUS25" s="1"/>
      <c r="JUT25" s="1"/>
      <c r="JUU25" s="1"/>
      <c r="JUV25" s="1"/>
      <c r="JUW25" s="1"/>
      <c r="JUX25" s="1"/>
      <c r="JUY25" s="1"/>
      <c r="JUZ25" s="1"/>
      <c r="JVA25" s="1"/>
      <c r="JVB25" s="1"/>
      <c r="JVC25" s="1"/>
      <c r="JVD25" s="1"/>
      <c r="JVE25" s="1"/>
      <c r="JVF25" s="1"/>
      <c r="JVG25" s="1"/>
      <c r="JVH25" s="1"/>
      <c r="JVI25" s="1"/>
      <c r="JVJ25" s="1"/>
      <c r="JVK25" s="1"/>
      <c r="JVL25" s="1"/>
      <c r="JVM25" s="1"/>
      <c r="JVN25" s="1"/>
      <c r="JVO25" s="1"/>
      <c r="JVP25" s="1"/>
      <c r="JVQ25" s="1"/>
      <c r="JVR25" s="1"/>
      <c r="JVS25" s="1"/>
      <c r="JVT25" s="1"/>
      <c r="JVU25" s="1"/>
      <c r="JVV25" s="1"/>
      <c r="JVW25" s="1"/>
      <c r="JVX25" s="1"/>
      <c r="JVY25" s="1"/>
      <c r="JVZ25" s="1"/>
      <c r="JWA25" s="1"/>
      <c r="JWB25" s="1"/>
      <c r="JWC25" s="1"/>
      <c r="JWD25" s="1"/>
      <c r="JWE25" s="1"/>
      <c r="JWF25" s="1"/>
      <c r="JWG25" s="1"/>
      <c r="JWH25" s="1"/>
      <c r="JWI25" s="1"/>
      <c r="JWJ25" s="1"/>
      <c r="JWK25" s="1"/>
      <c r="JWL25" s="1"/>
      <c r="JWM25" s="1"/>
      <c r="JWN25" s="1"/>
      <c r="JWO25" s="1"/>
      <c r="JWP25" s="1"/>
      <c r="JWQ25" s="1"/>
      <c r="JWR25" s="1"/>
      <c r="JWS25" s="1"/>
      <c r="JWT25" s="1"/>
      <c r="JWU25" s="1"/>
      <c r="JWV25" s="1"/>
      <c r="JWW25" s="1"/>
      <c r="JWX25" s="1"/>
      <c r="JWY25" s="1"/>
      <c r="JWZ25" s="1"/>
      <c r="JXA25" s="1"/>
      <c r="JXB25" s="1"/>
      <c r="JXC25" s="1"/>
      <c r="JXD25" s="1"/>
      <c r="JXE25" s="1"/>
      <c r="JXF25" s="1"/>
      <c r="JXG25" s="1"/>
      <c r="JXH25" s="1"/>
      <c r="JXI25" s="1"/>
      <c r="JXJ25" s="1"/>
      <c r="JXK25" s="1"/>
      <c r="JXL25" s="1"/>
      <c r="JXM25" s="1"/>
      <c r="JXN25" s="1"/>
      <c r="JXO25" s="1"/>
      <c r="JXP25" s="1"/>
      <c r="JXQ25" s="1"/>
      <c r="JXR25" s="1"/>
      <c r="JXS25" s="1"/>
      <c r="JXT25" s="1"/>
      <c r="JXU25" s="1"/>
      <c r="JXV25" s="1"/>
      <c r="JXW25" s="1"/>
      <c r="JXX25" s="1"/>
      <c r="JXY25" s="1"/>
      <c r="JXZ25" s="1"/>
      <c r="JYA25" s="1"/>
      <c r="JYB25" s="1"/>
      <c r="JYC25" s="1"/>
      <c r="JYD25" s="1"/>
      <c r="JYE25" s="1"/>
      <c r="JYF25" s="1"/>
      <c r="JYG25" s="1"/>
      <c r="JYH25" s="1"/>
      <c r="JYI25" s="1"/>
      <c r="JYJ25" s="1"/>
      <c r="JYK25" s="1"/>
      <c r="JYL25" s="1"/>
      <c r="JYM25" s="1"/>
      <c r="JYN25" s="1"/>
      <c r="JYO25" s="1"/>
      <c r="JYP25" s="1"/>
      <c r="JYQ25" s="1"/>
      <c r="JYR25" s="1"/>
      <c r="JYS25" s="1"/>
      <c r="JYT25" s="1"/>
      <c r="JYU25" s="1"/>
      <c r="JYV25" s="1"/>
      <c r="JYW25" s="1"/>
      <c r="JYX25" s="1"/>
      <c r="JYY25" s="1"/>
      <c r="JYZ25" s="1"/>
      <c r="JZA25" s="1"/>
      <c r="JZB25" s="1"/>
      <c r="JZC25" s="1"/>
      <c r="JZD25" s="1"/>
      <c r="JZE25" s="1"/>
      <c r="JZF25" s="1"/>
      <c r="JZG25" s="1"/>
      <c r="JZH25" s="1"/>
      <c r="JZI25" s="1"/>
      <c r="JZJ25" s="1"/>
      <c r="JZK25" s="1"/>
      <c r="JZL25" s="1"/>
      <c r="JZM25" s="1"/>
      <c r="JZN25" s="1"/>
      <c r="JZO25" s="1"/>
      <c r="JZP25" s="1"/>
      <c r="JZQ25" s="1"/>
      <c r="JZR25" s="1"/>
      <c r="JZS25" s="1"/>
      <c r="JZT25" s="1"/>
      <c r="JZU25" s="1"/>
      <c r="JZV25" s="1"/>
      <c r="JZW25" s="1"/>
      <c r="JZX25" s="1"/>
      <c r="JZY25" s="1"/>
      <c r="JZZ25" s="1"/>
      <c r="KAA25" s="1"/>
      <c r="KAB25" s="1"/>
      <c r="KAC25" s="1"/>
      <c r="KAD25" s="1"/>
      <c r="KAE25" s="1"/>
      <c r="KAF25" s="1"/>
      <c r="KAG25" s="1"/>
      <c r="KAH25" s="1"/>
      <c r="KAI25" s="1"/>
      <c r="KAJ25" s="1"/>
      <c r="KAK25" s="1"/>
      <c r="KAL25" s="1"/>
      <c r="KAM25" s="1"/>
      <c r="KAN25" s="1"/>
      <c r="KAO25" s="1"/>
      <c r="KAP25" s="1"/>
      <c r="KAQ25" s="1"/>
      <c r="KAR25" s="1"/>
      <c r="KAS25" s="1"/>
      <c r="KAT25" s="1"/>
      <c r="KAU25" s="1"/>
      <c r="KAV25" s="1"/>
      <c r="KAW25" s="1"/>
      <c r="KAX25" s="1"/>
      <c r="KAY25" s="1"/>
      <c r="KAZ25" s="1"/>
      <c r="KBA25" s="1"/>
      <c r="KBB25" s="1"/>
      <c r="KBC25" s="1"/>
      <c r="KBD25" s="1"/>
      <c r="KBE25" s="1"/>
      <c r="KBF25" s="1"/>
      <c r="KBG25" s="1"/>
      <c r="KBH25" s="1"/>
      <c r="KBI25" s="1"/>
      <c r="KBJ25" s="1"/>
      <c r="KBK25" s="1"/>
      <c r="KBL25" s="1"/>
      <c r="KBM25" s="1"/>
      <c r="KBN25" s="1"/>
      <c r="KBO25" s="1"/>
      <c r="KBP25" s="1"/>
      <c r="KBQ25" s="1"/>
      <c r="KBR25" s="1"/>
      <c r="KBS25" s="1"/>
      <c r="KBT25" s="1"/>
      <c r="KBU25" s="1"/>
      <c r="KBV25" s="1"/>
      <c r="KBW25" s="1"/>
      <c r="KBX25" s="1"/>
      <c r="KBY25" s="1"/>
      <c r="KBZ25" s="1"/>
      <c r="KCA25" s="1"/>
      <c r="KCB25" s="1"/>
      <c r="KCC25" s="1"/>
      <c r="KCD25" s="1"/>
      <c r="KCE25" s="1"/>
      <c r="KCF25" s="1"/>
      <c r="KCG25" s="1"/>
      <c r="KCH25" s="1"/>
      <c r="KCI25" s="1"/>
      <c r="KCJ25" s="1"/>
      <c r="KCK25" s="1"/>
      <c r="KCL25" s="1"/>
      <c r="KCM25" s="1"/>
      <c r="KCN25" s="1"/>
      <c r="KCO25" s="1"/>
      <c r="KCP25" s="1"/>
      <c r="KCQ25" s="1"/>
      <c r="KCR25" s="1"/>
      <c r="KCS25" s="1"/>
      <c r="KCT25" s="1"/>
      <c r="KCU25" s="1"/>
      <c r="KCV25" s="1"/>
      <c r="KCW25" s="1"/>
      <c r="KCX25" s="1"/>
      <c r="KCY25" s="1"/>
      <c r="KCZ25" s="1"/>
      <c r="KDA25" s="1"/>
      <c r="KDB25" s="1"/>
      <c r="KDC25" s="1"/>
      <c r="KDD25" s="1"/>
      <c r="KDE25" s="1"/>
      <c r="KDF25" s="1"/>
      <c r="KDG25" s="1"/>
      <c r="KDH25" s="1"/>
      <c r="KDI25" s="1"/>
      <c r="KDJ25" s="1"/>
      <c r="KDK25" s="1"/>
      <c r="KDL25" s="1"/>
      <c r="KDM25" s="1"/>
      <c r="KDN25" s="1"/>
      <c r="KDO25" s="1"/>
      <c r="KDP25" s="1"/>
      <c r="KDQ25" s="1"/>
      <c r="KDR25" s="1"/>
      <c r="KDS25" s="1"/>
      <c r="KDT25" s="1"/>
      <c r="KDU25" s="1"/>
      <c r="KDV25" s="1"/>
      <c r="KDW25" s="1"/>
      <c r="KDX25" s="1"/>
      <c r="KDY25" s="1"/>
      <c r="KDZ25" s="1"/>
      <c r="KEA25" s="1"/>
      <c r="KEB25" s="1"/>
      <c r="KEC25" s="1"/>
      <c r="KED25" s="1"/>
      <c r="KEE25" s="1"/>
      <c r="KEF25" s="1"/>
      <c r="KEG25" s="1"/>
      <c r="KEH25" s="1"/>
      <c r="KEI25" s="1"/>
      <c r="KEJ25" s="1"/>
      <c r="KEK25" s="1"/>
      <c r="KEL25" s="1"/>
      <c r="KEM25" s="1"/>
      <c r="KEN25" s="1"/>
      <c r="KEO25" s="1"/>
      <c r="KEP25" s="1"/>
      <c r="KEQ25" s="1"/>
      <c r="KER25" s="1"/>
      <c r="KES25" s="1"/>
      <c r="KET25" s="1"/>
      <c r="KEU25" s="1"/>
      <c r="KEV25" s="1"/>
      <c r="KEW25" s="1"/>
      <c r="KEX25" s="1"/>
      <c r="KEY25" s="1"/>
      <c r="KEZ25" s="1"/>
      <c r="KFA25" s="1"/>
      <c r="KFB25" s="1"/>
      <c r="KFC25" s="1"/>
      <c r="KFD25" s="1"/>
      <c r="KFE25" s="1"/>
      <c r="KFF25" s="1"/>
      <c r="KFG25" s="1"/>
      <c r="KFH25" s="1"/>
      <c r="KFI25" s="1"/>
      <c r="KFJ25" s="1"/>
      <c r="KFK25" s="1"/>
      <c r="KFL25" s="1"/>
      <c r="KFM25" s="1"/>
      <c r="KFN25" s="1"/>
      <c r="KFO25" s="1"/>
      <c r="KFP25" s="1"/>
      <c r="KFQ25" s="1"/>
      <c r="KFR25" s="1"/>
      <c r="KFS25" s="1"/>
      <c r="KFT25" s="1"/>
      <c r="KFU25" s="1"/>
      <c r="KFV25" s="1"/>
      <c r="KFW25" s="1"/>
      <c r="KFX25" s="1"/>
      <c r="KFY25" s="1"/>
      <c r="KFZ25" s="1"/>
      <c r="KGA25" s="1"/>
      <c r="KGB25" s="1"/>
      <c r="KGC25" s="1"/>
      <c r="KGD25" s="1"/>
      <c r="KGE25" s="1"/>
      <c r="KGF25" s="1"/>
      <c r="KGG25" s="1"/>
      <c r="KGH25" s="1"/>
      <c r="KGI25" s="1"/>
      <c r="KGJ25" s="1"/>
      <c r="KGK25" s="1"/>
      <c r="KGL25" s="1"/>
      <c r="KGM25" s="1"/>
      <c r="KGN25" s="1"/>
      <c r="KGO25" s="1"/>
      <c r="KGP25" s="1"/>
      <c r="KGQ25" s="1"/>
      <c r="KGR25" s="1"/>
      <c r="KGS25" s="1"/>
      <c r="KGT25" s="1"/>
      <c r="KGU25" s="1"/>
      <c r="KGV25" s="1"/>
      <c r="KGW25" s="1"/>
      <c r="KGX25" s="1"/>
      <c r="KGY25" s="1"/>
      <c r="KGZ25" s="1"/>
      <c r="KHA25" s="1"/>
      <c r="KHB25" s="1"/>
      <c r="KHC25" s="1"/>
      <c r="KHD25" s="1"/>
      <c r="KHE25" s="1"/>
      <c r="KHF25" s="1"/>
      <c r="KHG25" s="1"/>
      <c r="KHH25" s="1"/>
      <c r="KHI25" s="1"/>
      <c r="KHJ25" s="1"/>
      <c r="KHK25" s="1"/>
      <c r="KHL25" s="1"/>
      <c r="KHM25" s="1"/>
      <c r="KHN25" s="1"/>
      <c r="KHO25" s="1"/>
      <c r="KHP25" s="1"/>
      <c r="KHQ25" s="1"/>
      <c r="KHR25" s="1"/>
      <c r="KHS25" s="1"/>
      <c r="KHT25" s="1"/>
      <c r="KHU25" s="1"/>
      <c r="KHV25" s="1"/>
      <c r="KHW25" s="1"/>
      <c r="KHX25" s="1"/>
      <c r="KHY25" s="1"/>
      <c r="KHZ25" s="1"/>
      <c r="KIA25" s="1"/>
      <c r="KIB25" s="1"/>
      <c r="KIC25" s="1"/>
      <c r="KID25" s="1"/>
      <c r="KIE25" s="1"/>
      <c r="KIF25" s="1"/>
      <c r="KIG25" s="1"/>
      <c r="KIH25" s="1"/>
      <c r="KII25" s="1"/>
      <c r="KIJ25" s="1"/>
      <c r="KIK25" s="1"/>
      <c r="KIL25" s="1"/>
      <c r="KIM25" s="1"/>
      <c r="KIN25" s="1"/>
      <c r="KIO25" s="1"/>
      <c r="KIP25" s="1"/>
      <c r="KIQ25" s="1"/>
      <c r="KIR25" s="1"/>
      <c r="KIS25" s="1"/>
      <c r="KIT25" s="1"/>
      <c r="KIU25" s="1"/>
      <c r="KIV25" s="1"/>
      <c r="KIW25" s="1"/>
      <c r="KIX25" s="1"/>
      <c r="KIY25" s="1"/>
      <c r="KIZ25" s="1"/>
      <c r="KJA25" s="1"/>
      <c r="KJB25" s="1"/>
      <c r="KJC25" s="1"/>
      <c r="KJD25" s="1"/>
      <c r="KJE25" s="1"/>
      <c r="KJF25" s="1"/>
      <c r="KJG25" s="1"/>
      <c r="KJH25" s="1"/>
      <c r="KJI25" s="1"/>
      <c r="KJJ25" s="1"/>
      <c r="KJK25" s="1"/>
      <c r="KJL25" s="1"/>
      <c r="KJM25" s="1"/>
      <c r="KJN25" s="1"/>
      <c r="KJO25" s="1"/>
      <c r="KJP25" s="1"/>
      <c r="KJQ25" s="1"/>
      <c r="KJR25" s="1"/>
      <c r="KJS25" s="1"/>
      <c r="KJT25" s="1"/>
      <c r="KJU25" s="1"/>
      <c r="KJV25" s="1"/>
      <c r="KJW25" s="1"/>
      <c r="KJX25" s="1"/>
      <c r="KJY25" s="1"/>
      <c r="KJZ25" s="1"/>
      <c r="KKA25" s="1"/>
      <c r="KKB25" s="1"/>
      <c r="KKC25" s="1"/>
      <c r="KKD25" s="1"/>
      <c r="KKE25" s="1"/>
      <c r="KKF25" s="1"/>
      <c r="KKG25" s="1"/>
      <c r="KKH25" s="1"/>
      <c r="KKI25" s="1"/>
      <c r="KKJ25" s="1"/>
      <c r="KKK25" s="1"/>
      <c r="KKL25" s="1"/>
      <c r="KKM25" s="1"/>
      <c r="KKN25" s="1"/>
      <c r="KKO25" s="1"/>
      <c r="KKP25" s="1"/>
      <c r="KKQ25" s="1"/>
      <c r="KKR25" s="1"/>
      <c r="KKS25" s="1"/>
      <c r="KKT25" s="1"/>
      <c r="KKU25" s="1"/>
      <c r="KKV25" s="1"/>
      <c r="KKW25" s="1"/>
      <c r="KKX25" s="1"/>
      <c r="KKY25" s="1"/>
      <c r="KKZ25" s="1"/>
      <c r="KLA25" s="1"/>
      <c r="KLB25" s="1"/>
      <c r="KLC25" s="1"/>
      <c r="KLD25" s="1"/>
      <c r="KLE25" s="1"/>
      <c r="KLF25" s="1"/>
      <c r="KLG25" s="1"/>
      <c r="KLH25" s="1"/>
      <c r="KLI25" s="1"/>
      <c r="KLJ25" s="1"/>
      <c r="KLK25" s="1"/>
      <c r="KLL25" s="1"/>
      <c r="KLM25" s="1"/>
      <c r="KLN25" s="1"/>
      <c r="KLO25" s="1"/>
      <c r="KLP25" s="1"/>
      <c r="KLQ25" s="1"/>
      <c r="KLR25" s="1"/>
      <c r="KLS25" s="1"/>
      <c r="KLT25" s="1"/>
      <c r="KLU25" s="1"/>
      <c r="KLV25" s="1"/>
      <c r="KLW25" s="1"/>
      <c r="KLX25" s="1"/>
      <c r="KLY25" s="1"/>
      <c r="KLZ25" s="1"/>
      <c r="KMA25" s="1"/>
      <c r="KMB25" s="1"/>
      <c r="KMC25" s="1"/>
      <c r="KMD25" s="1"/>
      <c r="KME25" s="1"/>
      <c r="KMF25" s="1"/>
      <c r="KMG25" s="1"/>
      <c r="KMH25" s="1"/>
      <c r="KMI25" s="1"/>
      <c r="KMJ25" s="1"/>
      <c r="KMK25" s="1"/>
      <c r="KML25" s="1"/>
      <c r="KMM25" s="1"/>
      <c r="KMN25" s="1"/>
      <c r="KMO25" s="1"/>
      <c r="KMP25" s="1"/>
      <c r="KMQ25" s="1"/>
      <c r="KMR25" s="1"/>
      <c r="KMS25" s="1"/>
      <c r="KMT25" s="1"/>
      <c r="KMU25" s="1"/>
      <c r="KMV25" s="1"/>
      <c r="KMW25" s="1"/>
      <c r="KMX25" s="1"/>
      <c r="KMY25" s="1"/>
      <c r="KMZ25" s="1"/>
      <c r="KNA25" s="1"/>
      <c r="KNB25" s="1"/>
      <c r="KNC25" s="1"/>
      <c r="KND25" s="1"/>
      <c r="KNE25" s="1"/>
      <c r="KNF25" s="1"/>
      <c r="KNG25" s="1"/>
      <c r="KNH25" s="1"/>
      <c r="KNI25" s="1"/>
      <c r="KNJ25" s="1"/>
      <c r="KNK25" s="1"/>
      <c r="KNL25" s="1"/>
      <c r="KNM25" s="1"/>
      <c r="KNN25" s="1"/>
      <c r="KNO25" s="1"/>
      <c r="KNP25" s="1"/>
      <c r="KNQ25" s="1"/>
      <c r="KNR25" s="1"/>
      <c r="KNS25" s="1"/>
      <c r="KNT25" s="1"/>
      <c r="KNU25" s="1"/>
      <c r="KNV25" s="1"/>
      <c r="KNW25" s="1"/>
      <c r="KNX25" s="1"/>
      <c r="KNY25" s="1"/>
      <c r="KNZ25" s="1"/>
      <c r="KOA25" s="1"/>
      <c r="KOB25" s="1"/>
      <c r="KOC25" s="1"/>
      <c r="KOD25" s="1"/>
      <c r="KOE25" s="1"/>
      <c r="KOF25" s="1"/>
      <c r="KOG25" s="1"/>
      <c r="KOH25" s="1"/>
      <c r="KOI25" s="1"/>
      <c r="KOJ25" s="1"/>
      <c r="KOK25" s="1"/>
      <c r="KOL25" s="1"/>
      <c r="KOM25" s="1"/>
      <c r="KON25" s="1"/>
      <c r="KOO25" s="1"/>
      <c r="KOP25" s="1"/>
      <c r="KOQ25" s="1"/>
      <c r="KOR25" s="1"/>
      <c r="KOS25" s="1"/>
      <c r="KOT25" s="1"/>
      <c r="KOU25" s="1"/>
      <c r="KOV25" s="1"/>
      <c r="KOW25" s="1"/>
      <c r="KOX25" s="1"/>
      <c r="KOY25" s="1"/>
      <c r="KOZ25" s="1"/>
      <c r="KPA25" s="1"/>
      <c r="KPB25" s="1"/>
      <c r="KPC25" s="1"/>
      <c r="KPD25" s="1"/>
      <c r="KPE25" s="1"/>
      <c r="KPF25" s="1"/>
      <c r="KPG25" s="1"/>
      <c r="KPH25" s="1"/>
      <c r="KPI25" s="1"/>
      <c r="KPJ25" s="1"/>
      <c r="KPK25" s="1"/>
      <c r="KPL25" s="1"/>
      <c r="KPM25" s="1"/>
      <c r="KPN25" s="1"/>
      <c r="KPO25" s="1"/>
      <c r="KPP25" s="1"/>
      <c r="KPQ25" s="1"/>
      <c r="KPR25" s="1"/>
      <c r="KPS25" s="1"/>
      <c r="KPT25" s="1"/>
      <c r="KPU25" s="1"/>
      <c r="KPV25" s="1"/>
      <c r="KPW25" s="1"/>
      <c r="KPX25" s="1"/>
      <c r="KPY25" s="1"/>
      <c r="KPZ25" s="1"/>
      <c r="KQA25" s="1"/>
      <c r="KQB25" s="1"/>
      <c r="KQC25" s="1"/>
      <c r="KQD25" s="1"/>
      <c r="KQE25" s="1"/>
      <c r="KQF25" s="1"/>
      <c r="KQG25" s="1"/>
      <c r="KQH25" s="1"/>
      <c r="KQI25" s="1"/>
      <c r="KQJ25" s="1"/>
      <c r="KQK25" s="1"/>
      <c r="KQL25" s="1"/>
      <c r="KQM25" s="1"/>
      <c r="KQN25" s="1"/>
      <c r="KQO25" s="1"/>
      <c r="KQP25" s="1"/>
      <c r="KQQ25" s="1"/>
      <c r="KQR25" s="1"/>
      <c r="KQS25" s="1"/>
      <c r="KQT25" s="1"/>
      <c r="KQU25" s="1"/>
      <c r="KQV25" s="1"/>
      <c r="KQW25" s="1"/>
      <c r="KQX25" s="1"/>
      <c r="KQY25" s="1"/>
      <c r="KQZ25" s="1"/>
      <c r="KRA25" s="1"/>
      <c r="KRB25" s="1"/>
      <c r="KRC25" s="1"/>
      <c r="KRD25" s="1"/>
      <c r="KRE25" s="1"/>
      <c r="KRF25" s="1"/>
      <c r="KRG25" s="1"/>
      <c r="KRH25" s="1"/>
      <c r="KRI25" s="1"/>
      <c r="KRJ25" s="1"/>
      <c r="KRK25" s="1"/>
      <c r="KRL25" s="1"/>
      <c r="KRM25" s="1"/>
      <c r="KRN25" s="1"/>
      <c r="KRO25" s="1"/>
      <c r="KRP25" s="1"/>
      <c r="KRQ25" s="1"/>
      <c r="KRR25" s="1"/>
      <c r="KRS25" s="1"/>
      <c r="KRT25" s="1"/>
      <c r="KRU25" s="1"/>
      <c r="KRV25" s="1"/>
      <c r="KRW25" s="1"/>
      <c r="KRX25" s="1"/>
      <c r="KRY25" s="1"/>
      <c r="KRZ25" s="1"/>
      <c r="KSA25" s="1"/>
      <c r="KSB25" s="1"/>
      <c r="KSC25" s="1"/>
      <c r="KSD25" s="1"/>
      <c r="KSE25" s="1"/>
      <c r="KSF25" s="1"/>
      <c r="KSG25" s="1"/>
      <c r="KSH25" s="1"/>
      <c r="KSI25" s="1"/>
      <c r="KSJ25" s="1"/>
      <c r="KSK25" s="1"/>
      <c r="KSL25" s="1"/>
      <c r="KSM25" s="1"/>
      <c r="KSN25" s="1"/>
      <c r="KSO25" s="1"/>
      <c r="KSP25" s="1"/>
      <c r="KSQ25" s="1"/>
      <c r="KSR25" s="1"/>
      <c r="KSS25" s="1"/>
      <c r="KST25" s="1"/>
      <c r="KSU25" s="1"/>
      <c r="KSV25" s="1"/>
      <c r="KSW25" s="1"/>
      <c r="KSX25" s="1"/>
      <c r="KSY25" s="1"/>
      <c r="KSZ25" s="1"/>
      <c r="KTA25" s="1"/>
      <c r="KTB25" s="1"/>
      <c r="KTC25" s="1"/>
      <c r="KTD25" s="1"/>
      <c r="KTE25" s="1"/>
      <c r="KTF25" s="1"/>
      <c r="KTG25" s="1"/>
      <c r="KTH25" s="1"/>
      <c r="KTI25" s="1"/>
      <c r="KTJ25" s="1"/>
      <c r="KTK25" s="1"/>
      <c r="KTL25" s="1"/>
      <c r="KTM25" s="1"/>
      <c r="KTN25" s="1"/>
      <c r="KTO25" s="1"/>
      <c r="KTP25" s="1"/>
      <c r="KTQ25" s="1"/>
      <c r="KTR25" s="1"/>
      <c r="KTS25" s="1"/>
      <c r="KTT25" s="1"/>
      <c r="KTU25" s="1"/>
      <c r="KTV25" s="1"/>
      <c r="KTW25" s="1"/>
      <c r="KTX25" s="1"/>
      <c r="KTY25" s="1"/>
      <c r="KTZ25" s="1"/>
      <c r="KUA25" s="1"/>
      <c r="KUB25" s="1"/>
      <c r="KUC25" s="1"/>
      <c r="KUD25" s="1"/>
      <c r="KUE25" s="1"/>
      <c r="KUF25" s="1"/>
      <c r="KUG25" s="1"/>
      <c r="KUH25" s="1"/>
      <c r="KUI25" s="1"/>
      <c r="KUJ25" s="1"/>
      <c r="KUK25" s="1"/>
      <c r="KUL25" s="1"/>
      <c r="KUM25" s="1"/>
      <c r="KUN25" s="1"/>
      <c r="KUO25" s="1"/>
      <c r="KUP25" s="1"/>
      <c r="KUQ25" s="1"/>
      <c r="KUR25" s="1"/>
      <c r="KUS25" s="1"/>
      <c r="KUT25" s="1"/>
      <c r="KUU25" s="1"/>
      <c r="KUV25" s="1"/>
      <c r="KUW25" s="1"/>
      <c r="KUX25" s="1"/>
      <c r="KUY25" s="1"/>
      <c r="KUZ25" s="1"/>
      <c r="KVA25" s="1"/>
      <c r="KVB25" s="1"/>
      <c r="KVC25" s="1"/>
      <c r="KVD25" s="1"/>
      <c r="KVE25" s="1"/>
      <c r="KVF25" s="1"/>
      <c r="KVG25" s="1"/>
      <c r="KVH25" s="1"/>
      <c r="KVI25" s="1"/>
      <c r="KVJ25" s="1"/>
      <c r="KVK25" s="1"/>
      <c r="KVL25" s="1"/>
      <c r="KVM25" s="1"/>
      <c r="KVN25" s="1"/>
      <c r="KVO25" s="1"/>
      <c r="KVP25" s="1"/>
      <c r="KVQ25" s="1"/>
      <c r="KVR25" s="1"/>
      <c r="KVS25" s="1"/>
      <c r="KVT25" s="1"/>
      <c r="KVU25" s="1"/>
      <c r="KVV25" s="1"/>
      <c r="KVW25" s="1"/>
      <c r="KVX25" s="1"/>
      <c r="KVY25" s="1"/>
      <c r="KVZ25" s="1"/>
      <c r="KWA25" s="1"/>
      <c r="KWB25" s="1"/>
      <c r="KWC25" s="1"/>
      <c r="KWD25" s="1"/>
      <c r="KWE25" s="1"/>
      <c r="KWF25" s="1"/>
      <c r="KWG25" s="1"/>
      <c r="KWH25" s="1"/>
      <c r="KWI25" s="1"/>
      <c r="KWJ25" s="1"/>
      <c r="KWK25" s="1"/>
      <c r="KWL25" s="1"/>
      <c r="KWM25" s="1"/>
      <c r="KWN25" s="1"/>
      <c r="KWO25" s="1"/>
      <c r="KWP25" s="1"/>
      <c r="KWQ25" s="1"/>
      <c r="KWR25" s="1"/>
      <c r="KWS25" s="1"/>
      <c r="KWT25" s="1"/>
      <c r="KWU25" s="1"/>
      <c r="KWV25" s="1"/>
      <c r="KWW25" s="1"/>
      <c r="KWX25" s="1"/>
      <c r="KWY25" s="1"/>
      <c r="KWZ25" s="1"/>
      <c r="KXA25" s="1"/>
      <c r="KXB25" s="1"/>
      <c r="KXC25" s="1"/>
      <c r="KXD25" s="1"/>
      <c r="KXE25" s="1"/>
      <c r="KXF25" s="1"/>
      <c r="KXG25" s="1"/>
      <c r="KXH25" s="1"/>
      <c r="KXI25" s="1"/>
      <c r="KXJ25" s="1"/>
      <c r="KXK25" s="1"/>
      <c r="KXL25" s="1"/>
      <c r="KXM25" s="1"/>
      <c r="KXN25" s="1"/>
      <c r="KXO25" s="1"/>
      <c r="KXP25" s="1"/>
      <c r="KXQ25" s="1"/>
      <c r="KXR25" s="1"/>
      <c r="KXS25" s="1"/>
      <c r="KXT25" s="1"/>
      <c r="KXU25" s="1"/>
      <c r="KXV25" s="1"/>
      <c r="KXW25" s="1"/>
      <c r="KXX25" s="1"/>
      <c r="KXY25" s="1"/>
      <c r="KXZ25" s="1"/>
      <c r="KYA25" s="1"/>
      <c r="KYB25" s="1"/>
      <c r="KYC25" s="1"/>
      <c r="KYD25" s="1"/>
      <c r="KYE25" s="1"/>
      <c r="KYF25" s="1"/>
      <c r="KYG25" s="1"/>
      <c r="KYH25" s="1"/>
      <c r="KYI25" s="1"/>
      <c r="KYJ25" s="1"/>
      <c r="KYK25" s="1"/>
      <c r="KYL25" s="1"/>
      <c r="KYM25" s="1"/>
      <c r="KYN25" s="1"/>
      <c r="KYO25" s="1"/>
      <c r="KYP25" s="1"/>
      <c r="KYQ25" s="1"/>
      <c r="KYR25" s="1"/>
      <c r="KYS25" s="1"/>
      <c r="KYT25" s="1"/>
      <c r="KYU25" s="1"/>
      <c r="KYV25" s="1"/>
      <c r="KYW25" s="1"/>
      <c r="KYX25" s="1"/>
      <c r="KYY25" s="1"/>
      <c r="KYZ25" s="1"/>
      <c r="KZA25" s="1"/>
      <c r="KZB25" s="1"/>
      <c r="KZC25" s="1"/>
      <c r="KZD25" s="1"/>
      <c r="KZE25" s="1"/>
      <c r="KZF25" s="1"/>
      <c r="KZG25" s="1"/>
      <c r="KZH25" s="1"/>
      <c r="KZI25" s="1"/>
      <c r="KZJ25" s="1"/>
      <c r="KZK25" s="1"/>
      <c r="KZL25" s="1"/>
      <c r="KZM25" s="1"/>
      <c r="KZN25" s="1"/>
      <c r="KZO25" s="1"/>
      <c r="KZP25" s="1"/>
      <c r="KZQ25" s="1"/>
      <c r="KZR25" s="1"/>
      <c r="KZS25" s="1"/>
      <c r="KZT25" s="1"/>
      <c r="KZU25" s="1"/>
      <c r="KZV25" s="1"/>
      <c r="KZW25" s="1"/>
      <c r="KZX25" s="1"/>
      <c r="KZY25" s="1"/>
      <c r="KZZ25" s="1"/>
      <c r="LAA25" s="1"/>
      <c r="LAB25" s="1"/>
      <c r="LAC25" s="1"/>
      <c r="LAD25" s="1"/>
      <c r="LAE25" s="1"/>
      <c r="LAF25" s="1"/>
      <c r="LAG25" s="1"/>
      <c r="LAH25" s="1"/>
      <c r="LAI25" s="1"/>
      <c r="LAJ25" s="1"/>
      <c r="LAK25" s="1"/>
      <c r="LAL25" s="1"/>
      <c r="LAM25" s="1"/>
      <c r="LAN25" s="1"/>
      <c r="LAO25" s="1"/>
      <c r="LAP25" s="1"/>
      <c r="LAQ25" s="1"/>
      <c r="LAR25" s="1"/>
      <c r="LAS25" s="1"/>
      <c r="LAT25" s="1"/>
      <c r="LAU25" s="1"/>
      <c r="LAV25" s="1"/>
      <c r="LAW25" s="1"/>
      <c r="LAX25" s="1"/>
      <c r="LAY25" s="1"/>
      <c r="LAZ25" s="1"/>
      <c r="LBA25" s="1"/>
      <c r="LBB25" s="1"/>
      <c r="LBC25" s="1"/>
      <c r="LBD25" s="1"/>
      <c r="LBE25" s="1"/>
      <c r="LBF25" s="1"/>
      <c r="LBG25" s="1"/>
      <c r="LBH25" s="1"/>
      <c r="LBI25" s="1"/>
      <c r="LBJ25" s="1"/>
      <c r="LBK25" s="1"/>
      <c r="LBL25" s="1"/>
      <c r="LBM25" s="1"/>
      <c r="LBN25" s="1"/>
      <c r="LBO25" s="1"/>
      <c r="LBP25" s="1"/>
      <c r="LBQ25" s="1"/>
      <c r="LBR25" s="1"/>
      <c r="LBS25" s="1"/>
      <c r="LBT25" s="1"/>
      <c r="LBU25" s="1"/>
      <c r="LBV25" s="1"/>
      <c r="LBW25" s="1"/>
      <c r="LBX25" s="1"/>
      <c r="LBY25" s="1"/>
      <c r="LBZ25" s="1"/>
      <c r="LCA25" s="1"/>
      <c r="LCB25" s="1"/>
      <c r="LCC25" s="1"/>
      <c r="LCD25" s="1"/>
      <c r="LCE25" s="1"/>
      <c r="LCF25" s="1"/>
      <c r="LCG25" s="1"/>
      <c r="LCH25" s="1"/>
      <c r="LCI25" s="1"/>
      <c r="LCJ25" s="1"/>
      <c r="LCK25" s="1"/>
      <c r="LCL25" s="1"/>
      <c r="LCM25" s="1"/>
      <c r="LCN25" s="1"/>
      <c r="LCO25" s="1"/>
      <c r="LCP25" s="1"/>
      <c r="LCQ25" s="1"/>
      <c r="LCR25" s="1"/>
      <c r="LCS25" s="1"/>
      <c r="LCT25" s="1"/>
      <c r="LCU25" s="1"/>
      <c r="LCV25" s="1"/>
      <c r="LCW25" s="1"/>
      <c r="LCX25" s="1"/>
      <c r="LCY25" s="1"/>
      <c r="LCZ25" s="1"/>
      <c r="LDA25" s="1"/>
      <c r="LDB25" s="1"/>
      <c r="LDC25" s="1"/>
      <c r="LDD25" s="1"/>
      <c r="LDE25" s="1"/>
      <c r="LDF25" s="1"/>
      <c r="LDG25" s="1"/>
      <c r="LDH25" s="1"/>
      <c r="LDI25" s="1"/>
      <c r="LDJ25" s="1"/>
      <c r="LDK25" s="1"/>
      <c r="LDL25" s="1"/>
      <c r="LDM25" s="1"/>
      <c r="LDN25" s="1"/>
      <c r="LDO25" s="1"/>
      <c r="LDP25" s="1"/>
      <c r="LDQ25" s="1"/>
      <c r="LDR25" s="1"/>
      <c r="LDS25" s="1"/>
      <c r="LDT25" s="1"/>
      <c r="LDU25" s="1"/>
      <c r="LDV25" s="1"/>
      <c r="LDW25" s="1"/>
      <c r="LDX25" s="1"/>
      <c r="LDY25" s="1"/>
      <c r="LDZ25" s="1"/>
      <c r="LEA25" s="1"/>
      <c r="LEB25" s="1"/>
      <c r="LEC25" s="1"/>
      <c r="LED25" s="1"/>
      <c r="LEE25" s="1"/>
      <c r="LEF25" s="1"/>
      <c r="LEG25" s="1"/>
      <c r="LEH25" s="1"/>
      <c r="LEI25" s="1"/>
      <c r="LEJ25" s="1"/>
      <c r="LEK25" s="1"/>
      <c r="LEL25" s="1"/>
      <c r="LEM25" s="1"/>
      <c r="LEN25" s="1"/>
      <c r="LEO25" s="1"/>
      <c r="LEP25" s="1"/>
      <c r="LEQ25" s="1"/>
      <c r="LER25" s="1"/>
      <c r="LES25" s="1"/>
      <c r="LET25" s="1"/>
      <c r="LEU25" s="1"/>
      <c r="LEV25" s="1"/>
      <c r="LEW25" s="1"/>
      <c r="LEX25" s="1"/>
      <c r="LEY25" s="1"/>
      <c r="LEZ25" s="1"/>
      <c r="LFA25" s="1"/>
      <c r="LFB25" s="1"/>
      <c r="LFC25" s="1"/>
      <c r="LFD25" s="1"/>
      <c r="LFE25" s="1"/>
      <c r="LFF25" s="1"/>
      <c r="LFG25" s="1"/>
      <c r="LFH25" s="1"/>
      <c r="LFI25" s="1"/>
      <c r="LFJ25" s="1"/>
      <c r="LFK25" s="1"/>
      <c r="LFL25" s="1"/>
      <c r="LFM25" s="1"/>
      <c r="LFN25" s="1"/>
      <c r="LFO25" s="1"/>
      <c r="LFP25" s="1"/>
      <c r="LFQ25" s="1"/>
      <c r="LFR25" s="1"/>
      <c r="LFS25" s="1"/>
      <c r="LFT25" s="1"/>
      <c r="LFU25" s="1"/>
      <c r="LFV25" s="1"/>
      <c r="LFW25" s="1"/>
      <c r="LFX25" s="1"/>
      <c r="LFY25" s="1"/>
      <c r="LFZ25" s="1"/>
      <c r="LGA25" s="1"/>
      <c r="LGB25" s="1"/>
      <c r="LGC25" s="1"/>
      <c r="LGD25" s="1"/>
      <c r="LGE25" s="1"/>
      <c r="LGF25" s="1"/>
      <c r="LGG25" s="1"/>
      <c r="LGH25" s="1"/>
      <c r="LGI25" s="1"/>
      <c r="LGJ25" s="1"/>
      <c r="LGK25" s="1"/>
      <c r="LGL25" s="1"/>
      <c r="LGM25" s="1"/>
      <c r="LGN25" s="1"/>
      <c r="LGO25" s="1"/>
      <c r="LGP25" s="1"/>
      <c r="LGQ25" s="1"/>
      <c r="LGR25" s="1"/>
      <c r="LGS25" s="1"/>
      <c r="LGT25" s="1"/>
      <c r="LGU25" s="1"/>
      <c r="LGV25" s="1"/>
      <c r="LGW25" s="1"/>
      <c r="LGX25" s="1"/>
      <c r="LGY25" s="1"/>
      <c r="LGZ25" s="1"/>
      <c r="LHA25" s="1"/>
      <c r="LHB25" s="1"/>
      <c r="LHC25" s="1"/>
      <c r="LHD25" s="1"/>
      <c r="LHE25" s="1"/>
      <c r="LHF25" s="1"/>
      <c r="LHG25" s="1"/>
      <c r="LHH25" s="1"/>
      <c r="LHI25" s="1"/>
      <c r="LHJ25" s="1"/>
      <c r="LHK25" s="1"/>
      <c r="LHL25" s="1"/>
      <c r="LHM25" s="1"/>
      <c r="LHN25" s="1"/>
      <c r="LHO25" s="1"/>
      <c r="LHP25" s="1"/>
      <c r="LHQ25" s="1"/>
      <c r="LHR25" s="1"/>
      <c r="LHS25" s="1"/>
      <c r="LHT25" s="1"/>
      <c r="LHU25" s="1"/>
      <c r="LHV25" s="1"/>
      <c r="LHW25" s="1"/>
      <c r="LHX25" s="1"/>
      <c r="LHY25" s="1"/>
      <c r="LHZ25" s="1"/>
      <c r="LIA25" s="1"/>
      <c r="LIB25" s="1"/>
      <c r="LIC25" s="1"/>
      <c r="LID25" s="1"/>
      <c r="LIE25" s="1"/>
      <c r="LIF25" s="1"/>
      <c r="LIG25" s="1"/>
      <c r="LIH25" s="1"/>
      <c r="LII25" s="1"/>
      <c r="LIJ25" s="1"/>
      <c r="LIK25" s="1"/>
      <c r="LIL25" s="1"/>
      <c r="LIM25" s="1"/>
      <c r="LIN25" s="1"/>
      <c r="LIO25" s="1"/>
      <c r="LIP25" s="1"/>
      <c r="LIQ25" s="1"/>
      <c r="LIR25" s="1"/>
      <c r="LIS25" s="1"/>
      <c r="LIT25" s="1"/>
      <c r="LIU25" s="1"/>
      <c r="LIV25" s="1"/>
      <c r="LIW25" s="1"/>
      <c r="LIX25" s="1"/>
      <c r="LIY25" s="1"/>
      <c r="LIZ25" s="1"/>
      <c r="LJA25" s="1"/>
      <c r="LJB25" s="1"/>
      <c r="LJC25" s="1"/>
      <c r="LJD25" s="1"/>
      <c r="LJE25" s="1"/>
      <c r="LJF25" s="1"/>
      <c r="LJG25" s="1"/>
      <c r="LJH25" s="1"/>
      <c r="LJI25" s="1"/>
      <c r="LJJ25" s="1"/>
      <c r="LJK25" s="1"/>
      <c r="LJL25" s="1"/>
      <c r="LJM25" s="1"/>
      <c r="LJN25" s="1"/>
      <c r="LJO25" s="1"/>
      <c r="LJP25" s="1"/>
      <c r="LJQ25" s="1"/>
      <c r="LJR25" s="1"/>
      <c r="LJS25" s="1"/>
      <c r="LJT25" s="1"/>
      <c r="LJU25" s="1"/>
      <c r="LJV25" s="1"/>
      <c r="LJW25" s="1"/>
      <c r="LJX25" s="1"/>
      <c r="LJY25" s="1"/>
      <c r="LJZ25" s="1"/>
      <c r="LKA25" s="1"/>
      <c r="LKB25" s="1"/>
      <c r="LKC25" s="1"/>
      <c r="LKD25" s="1"/>
      <c r="LKE25" s="1"/>
      <c r="LKF25" s="1"/>
      <c r="LKG25" s="1"/>
      <c r="LKH25" s="1"/>
      <c r="LKI25" s="1"/>
      <c r="LKJ25" s="1"/>
      <c r="LKK25" s="1"/>
      <c r="LKL25" s="1"/>
      <c r="LKM25" s="1"/>
      <c r="LKN25" s="1"/>
      <c r="LKO25" s="1"/>
      <c r="LKP25" s="1"/>
      <c r="LKQ25" s="1"/>
      <c r="LKR25" s="1"/>
      <c r="LKS25" s="1"/>
      <c r="LKT25" s="1"/>
      <c r="LKU25" s="1"/>
      <c r="LKV25" s="1"/>
      <c r="LKW25" s="1"/>
      <c r="LKX25" s="1"/>
      <c r="LKY25" s="1"/>
      <c r="LKZ25" s="1"/>
      <c r="LLA25" s="1"/>
      <c r="LLB25" s="1"/>
      <c r="LLC25" s="1"/>
      <c r="LLD25" s="1"/>
      <c r="LLE25" s="1"/>
      <c r="LLF25" s="1"/>
      <c r="LLG25" s="1"/>
      <c r="LLH25" s="1"/>
      <c r="LLI25" s="1"/>
      <c r="LLJ25" s="1"/>
      <c r="LLK25" s="1"/>
      <c r="LLL25" s="1"/>
      <c r="LLM25" s="1"/>
      <c r="LLN25" s="1"/>
      <c r="LLO25" s="1"/>
      <c r="LLP25" s="1"/>
      <c r="LLQ25" s="1"/>
      <c r="LLR25" s="1"/>
      <c r="LLS25" s="1"/>
      <c r="LLT25" s="1"/>
      <c r="LLU25" s="1"/>
      <c r="LLV25" s="1"/>
      <c r="LLW25" s="1"/>
      <c r="LLX25" s="1"/>
      <c r="LLY25" s="1"/>
      <c r="LLZ25" s="1"/>
      <c r="LMA25" s="1"/>
      <c r="LMB25" s="1"/>
      <c r="LMC25" s="1"/>
      <c r="LMD25" s="1"/>
      <c r="LME25" s="1"/>
      <c r="LMF25" s="1"/>
      <c r="LMG25" s="1"/>
      <c r="LMH25" s="1"/>
      <c r="LMI25" s="1"/>
      <c r="LMJ25" s="1"/>
      <c r="LMK25" s="1"/>
      <c r="LML25" s="1"/>
      <c r="LMM25" s="1"/>
      <c r="LMN25" s="1"/>
      <c r="LMO25" s="1"/>
      <c r="LMP25" s="1"/>
      <c r="LMQ25" s="1"/>
      <c r="LMR25" s="1"/>
      <c r="LMS25" s="1"/>
      <c r="LMT25" s="1"/>
      <c r="LMU25" s="1"/>
      <c r="LMV25" s="1"/>
      <c r="LMW25" s="1"/>
      <c r="LMX25" s="1"/>
      <c r="LMY25" s="1"/>
      <c r="LMZ25" s="1"/>
      <c r="LNA25" s="1"/>
      <c r="LNB25" s="1"/>
      <c r="LNC25" s="1"/>
      <c r="LND25" s="1"/>
      <c r="LNE25" s="1"/>
      <c r="LNF25" s="1"/>
      <c r="LNG25" s="1"/>
      <c r="LNH25" s="1"/>
      <c r="LNI25" s="1"/>
      <c r="LNJ25" s="1"/>
      <c r="LNK25" s="1"/>
      <c r="LNL25" s="1"/>
      <c r="LNM25" s="1"/>
      <c r="LNN25" s="1"/>
      <c r="LNO25" s="1"/>
      <c r="LNP25" s="1"/>
      <c r="LNQ25" s="1"/>
      <c r="LNR25" s="1"/>
      <c r="LNS25" s="1"/>
      <c r="LNT25" s="1"/>
      <c r="LNU25" s="1"/>
      <c r="LNV25" s="1"/>
      <c r="LNW25" s="1"/>
      <c r="LNX25" s="1"/>
      <c r="LNY25" s="1"/>
      <c r="LNZ25" s="1"/>
      <c r="LOA25" s="1"/>
      <c r="LOB25" s="1"/>
      <c r="LOC25" s="1"/>
      <c r="LOD25" s="1"/>
      <c r="LOE25" s="1"/>
      <c r="LOF25" s="1"/>
      <c r="LOG25" s="1"/>
      <c r="LOH25" s="1"/>
      <c r="LOI25" s="1"/>
      <c r="LOJ25" s="1"/>
      <c r="LOK25" s="1"/>
      <c r="LOL25" s="1"/>
      <c r="LOM25" s="1"/>
      <c r="LON25" s="1"/>
      <c r="LOO25" s="1"/>
      <c r="LOP25" s="1"/>
      <c r="LOQ25" s="1"/>
      <c r="LOR25" s="1"/>
      <c r="LOS25" s="1"/>
      <c r="LOT25" s="1"/>
      <c r="LOU25" s="1"/>
      <c r="LOV25" s="1"/>
      <c r="LOW25" s="1"/>
      <c r="LOX25" s="1"/>
      <c r="LOY25" s="1"/>
      <c r="LOZ25" s="1"/>
      <c r="LPA25" s="1"/>
      <c r="LPB25" s="1"/>
      <c r="LPC25" s="1"/>
      <c r="LPD25" s="1"/>
      <c r="LPE25" s="1"/>
      <c r="LPF25" s="1"/>
      <c r="LPG25" s="1"/>
      <c r="LPH25" s="1"/>
      <c r="LPI25" s="1"/>
      <c r="LPJ25" s="1"/>
      <c r="LPK25" s="1"/>
      <c r="LPL25" s="1"/>
      <c r="LPM25" s="1"/>
      <c r="LPN25" s="1"/>
      <c r="LPO25" s="1"/>
      <c r="LPP25" s="1"/>
      <c r="LPQ25" s="1"/>
      <c r="LPR25" s="1"/>
      <c r="LPS25" s="1"/>
      <c r="LPT25" s="1"/>
      <c r="LPU25" s="1"/>
      <c r="LPV25" s="1"/>
      <c r="LPW25" s="1"/>
      <c r="LPX25" s="1"/>
      <c r="LPY25" s="1"/>
      <c r="LPZ25" s="1"/>
      <c r="LQA25" s="1"/>
      <c r="LQB25" s="1"/>
      <c r="LQC25" s="1"/>
      <c r="LQD25" s="1"/>
      <c r="LQE25" s="1"/>
      <c r="LQF25" s="1"/>
      <c r="LQG25" s="1"/>
      <c r="LQH25" s="1"/>
      <c r="LQI25" s="1"/>
      <c r="LQJ25" s="1"/>
      <c r="LQK25" s="1"/>
      <c r="LQL25" s="1"/>
      <c r="LQM25" s="1"/>
      <c r="LQN25" s="1"/>
      <c r="LQO25" s="1"/>
      <c r="LQP25" s="1"/>
      <c r="LQQ25" s="1"/>
      <c r="LQR25" s="1"/>
      <c r="LQS25" s="1"/>
      <c r="LQT25" s="1"/>
      <c r="LQU25" s="1"/>
      <c r="LQV25" s="1"/>
      <c r="LQW25" s="1"/>
      <c r="LQX25" s="1"/>
      <c r="LQY25" s="1"/>
      <c r="LQZ25" s="1"/>
      <c r="LRA25" s="1"/>
      <c r="LRB25" s="1"/>
      <c r="LRC25" s="1"/>
      <c r="LRD25" s="1"/>
      <c r="LRE25" s="1"/>
      <c r="LRF25" s="1"/>
      <c r="LRG25" s="1"/>
      <c r="LRH25" s="1"/>
      <c r="LRI25" s="1"/>
      <c r="LRJ25" s="1"/>
      <c r="LRK25" s="1"/>
      <c r="LRL25" s="1"/>
      <c r="LRM25" s="1"/>
      <c r="LRN25" s="1"/>
      <c r="LRO25" s="1"/>
      <c r="LRP25" s="1"/>
      <c r="LRQ25" s="1"/>
      <c r="LRR25" s="1"/>
      <c r="LRS25" s="1"/>
      <c r="LRT25" s="1"/>
      <c r="LRU25" s="1"/>
      <c r="LRV25" s="1"/>
      <c r="LRW25" s="1"/>
      <c r="LRX25" s="1"/>
      <c r="LRY25" s="1"/>
      <c r="LRZ25" s="1"/>
      <c r="LSA25" s="1"/>
      <c r="LSB25" s="1"/>
      <c r="LSC25" s="1"/>
      <c r="LSD25" s="1"/>
      <c r="LSE25" s="1"/>
      <c r="LSF25" s="1"/>
      <c r="LSG25" s="1"/>
      <c r="LSH25" s="1"/>
      <c r="LSI25" s="1"/>
      <c r="LSJ25" s="1"/>
      <c r="LSK25" s="1"/>
      <c r="LSL25" s="1"/>
      <c r="LSM25" s="1"/>
      <c r="LSN25" s="1"/>
      <c r="LSO25" s="1"/>
      <c r="LSP25" s="1"/>
      <c r="LSQ25" s="1"/>
      <c r="LSR25" s="1"/>
      <c r="LSS25" s="1"/>
      <c r="LST25" s="1"/>
      <c r="LSU25" s="1"/>
      <c r="LSV25" s="1"/>
      <c r="LSW25" s="1"/>
      <c r="LSX25" s="1"/>
      <c r="LSY25" s="1"/>
      <c r="LSZ25" s="1"/>
      <c r="LTA25" s="1"/>
      <c r="LTB25" s="1"/>
      <c r="LTC25" s="1"/>
      <c r="LTD25" s="1"/>
      <c r="LTE25" s="1"/>
      <c r="LTF25" s="1"/>
      <c r="LTG25" s="1"/>
      <c r="LTH25" s="1"/>
      <c r="LTI25" s="1"/>
      <c r="LTJ25" s="1"/>
      <c r="LTK25" s="1"/>
      <c r="LTL25" s="1"/>
      <c r="LTM25" s="1"/>
      <c r="LTN25" s="1"/>
      <c r="LTO25" s="1"/>
      <c r="LTP25" s="1"/>
      <c r="LTQ25" s="1"/>
      <c r="LTR25" s="1"/>
      <c r="LTS25" s="1"/>
      <c r="LTT25" s="1"/>
      <c r="LTU25" s="1"/>
      <c r="LTV25" s="1"/>
      <c r="LTW25" s="1"/>
      <c r="LTX25" s="1"/>
      <c r="LTY25" s="1"/>
      <c r="LTZ25" s="1"/>
      <c r="LUA25" s="1"/>
      <c r="LUB25" s="1"/>
      <c r="LUC25" s="1"/>
      <c r="LUD25" s="1"/>
      <c r="LUE25" s="1"/>
      <c r="LUF25" s="1"/>
      <c r="LUG25" s="1"/>
      <c r="LUH25" s="1"/>
      <c r="LUI25" s="1"/>
      <c r="LUJ25" s="1"/>
      <c r="LUK25" s="1"/>
      <c r="LUL25" s="1"/>
      <c r="LUM25" s="1"/>
      <c r="LUN25" s="1"/>
      <c r="LUO25" s="1"/>
      <c r="LUP25" s="1"/>
      <c r="LUQ25" s="1"/>
      <c r="LUR25" s="1"/>
      <c r="LUS25" s="1"/>
      <c r="LUT25" s="1"/>
      <c r="LUU25" s="1"/>
      <c r="LUV25" s="1"/>
      <c r="LUW25" s="1"/>
      <c r="LUX25" s="1"/>
      <c r="LUY25" s="1"/>
      <c r="LUZ25" s="1"/>
      <c r="LVA25" s="1"/>
      <c r="LVB25" s="1"/>
      <c r="LVC25" s="1"/>
      <c r="LVD25" s="1"/>
      <c r="LVE25" s="1"/>
      <c r="LVF25" s="1"/>
      <c r="LVG25" s="1"/>
      <c r="LVH25" s="1"/>
      <c r="LVI25" s="1"/>
      <c r="LVJ25" s="1"/>
      <c r="LVK25" s="1"/>
      <c r="LVL25" s="1"/>
      <c r="LVM25" s="1"/>
      <c r="LVN25" s="1"/>
      <c r="LVO25" s="1"/>
      <c r="LVP25" s="1"/>
      <c r="LVQ25" s="1"/>
      <c r="LVR25" s="1"/>
      <c r="LVS25" s="1"/>
      <c r="LVT25" s="1"/>
      <c r="LVU25" s="1"/>
      <c r="LVV25" s="1"/>
      <c r="LVW25" s="1"/>
      <c r="LVX25" s="1"/>
      <c r="LVY25" s="1"/>
      <c r="LVZ25" s="1"/>
      <c r="LWA25" s="1"/>
      <c r="LWB25" s="1"/>
      <c r="LWC25" s="1"/>
      <c r="LWD25" s="1"/>
      <c r="LWE25" s="1"/>
      <c r="LWF25" s="1"/>
      <c r="LWG25" s="1"/>
      <c r="LWH25" s="1"/>
      <c r="LWI25" s="1"/>
      <c r="LWJ25" s="1"/>
      <c r="LWK25" s="1"/>
      <c r="LWL25" s="1"/>
      <c r="LWM25" s="1"/>
      <c r="LWN25" s="1"/>
      <c r="LWO25" s="1"/>
      <c r="LWP25" s="1"/>
      <c r="LWQ25" s="1"/>
      <c r="LWR25" s="1"/>
      <c r="LWS25" s="1"/>
      <c r="LWT25" s="1"/>
      <c r="LWU25" s="1"/>
      <c r="LWV25" s="1"/>
      <c r="LWW25" s="1"/>
      <c r="LWX25" s="1"/>
      <c r="LWY25" s="1"/>
      <c r="LWZ25" s="1"/>
      <c r="LXA25" s="1"/>
      <c r="LXB25" s="1"/>
      <c r="LXC25" s="1"/>
      <c r="LXD25" s="1"/>
      <c r="LXE25" s="1"/>
      <c r="LXF25" s="1"/>
      <c r="LXG25" s="1"/>
      <c r="LXH25" s="1"/>
      <c r="LXI25" s="1"/>
      <c r="LXJ25" s="1"/>
      <c r="LXK25" s="1"/>
      <c r="LXL25" s="1"/>
      <c r="LXM25" s="1"/>
      <c r="LXN25" s="1"/>
      <c r="LXO25" s="1"/>
      <c r="LXP25" s="1"/>
      <c r="LXQ25" s="1"/>
      <c r="LXR25" s="1"/>
      <c r="LXS25" s="1"/>
      <c r="LXT25" s="1"/>
      <c r="LXU25" s="1"/>
      <c r="LXV25" s="1"/>
      <c r="LXW25" s="1"/>
      <c r="LXX25" s="1"/>
      <c r="LXY25" s="1"/>
      <c r="LXZ25" s="1"/>
      <c r="LYA25" s="1"/>
      <c r="LYB25" s="1"/>
      <c r="LYC25" s="1"/>
      <c r="LYD25" s="1"/>
      <c r="LYE25" s="1"/>
      <c r="LYF25" s="1"/>
      <c r="LYG25" s="1"/>
      <c r="LYH25" s="1"/>
      <c r="LYI25" s="1"/>
      <c r="LYJ25" s="1"/>
      <c r="LYK25" s="1"/>
      <c r="LYL25" s="1"/>
      <c r="LYM25" s="1"/>
      <c r="LYN25" s="1"/>
      <c r="LYO25" s="1"/>
      <c r="LYP25" s="1"/>
      <c r="LYQ25" s="1"/>
      <c r="LYR25" s="1"/>
      <c r="LYS25" s="1"/>
      <c r="LYT25" s="1"/>
      <c r="LYU25" s="1"/>
      <c r="LYV25" s="1"/>
      <c r="LYW25" s="1"/>
      <c r="LYX25" s="1"/>
      <c r="LYY25" s="1"/>
      <c r="LYZ25" s="1"/>
      <c r="LZA25" s="1"/>
      <c r="LZB25" s="1"/>
      <c r="LZC25" s="1"/>
      <c r="LZD25" s="1"/>
      <c r="LZE25" s="1"/>
      <c r="LZF25" s="1"/>
      <c r="LZG25" s="1"/>
      <c r="LZH25" s="1"/>
      <c r="LZI25" s="1"/>
      <c r="LZJ25" s="1"/>
      <c r="LZK25" s="1"/>
      <c r="LZL25" s="1"/>
      <c r="LZM25" s="1"/>
      <c r="LZN25" s="1"/>
      <c r="LZO25" s="1"/>
      <c r="LZP25" s="1"/>
      <c r="LZQ25" s="1"/>
      <c r="LZR25" s="1"/>
      <c r="LZS25" s="1"/>
      <c r="LZT25" s="1"/>
      <c r="LZU25" s="1"/>
      <c r="LZV25" s="1"/>
      <c r="LZW25" s="1"/>
      <c r="LZX25" s="1"/>
      <c r="LZY25" s="1"/>
      <c r="LZZ25" s="1"/>
      <c r="MAA25" s="1"/>
      <c r="MAB25" s="1"/>
      <c r="MAC25" s="1"/>
      <c r="MAD25" s="1"/>
      <c r="MAE25" s="1"/>
      <c r="MAF25" s="1"/>
      <c r="MAG25" s="1"/>
      <c r="MAH25" s="1"/>
      <c r="MAI25" s="1"/>
      <c r="MAJ25" s="1"/>
      <c r="MAK25" s="1"/>
      <c r="MAL25" s="1"/>
      <c r="MAM25" s="1"/>
      <c r="MAN25" s="1"/>
      <c r="MAO25" s="1"/>
      <c r="MAP25" s="1"/>
      <c r="MAQ25" s="1"/>
      <c r="MAR25" s="1"/>
      <c r="MAS25" s="1"/>
      <c r="MAT25" s="1"/>
      <c r="MAU25" s="1"/>
      <c r="MAV25" s="1"/>
      <c r="MAW25" s="1"/>
      <c r="MAX25" s="1"/>
      <c r="MAY25" s="1"/>
      <c r="MAZ25" s="1"/>
      <c r="MBA25" s="1"/>
      <c r="MBB25" s="1"/>
      <c r="MBC25" s="1"/>
      <c r="MBD25" s="1"/>
      <c r="MBE25" s="1"/>
      <c r="MBF25" s="1"/>
      <c r="MBG25" s="1"/>
      <c r="MBH25" s="1"/>
      <c r="MBI25" s="1"/>
      <c r="MBJ25" s="1"/>
      <c r="MBK25" s="1"/>
      <c r="MBL25" s="1"/>
      <c r="MBM25" s="1"/>
      <c r="MBN25" s="1"/>
      <c r="MBO25" s="1"/>
      <c r="MBP25" s="1"/>
      <c r="MBQ25" s="1"/>
      <c r="MBR25" s="1"/>
      <c r="MBS25" s="1"/>
      <c r="MBT25" s="1"/>
      <c r="MBU25" s="1"/>
      <c r="MBV25" s="1"/>
      <c r="MBW25" s="1"/>
      <c r="MBX25" s="1"/>
      <c r="MBY25" s="1"/>
      <c r="MBZ25" s="1"/>
      <c r="MCA25" s="1"/>
      <c r="MCB25" s="1"/>
      <c r="MCC25" s="1"/>
      <c r="MCD25" s="1"/>
      <c r="MCE25" s="1"/>
      <c r="MCF25" s="1"/>
      <c r="MCG25" s="1"/>
      <c r="MCH25" s="1"/>
      <c r="MCI25" s="1"/>
      <c r="MCJ25" s="1"/>
      <c r="MCK25" s="1"/>
      <c r="MCL25" s="1"/>
      <c r="MCM25" s="1"/>
      <c r="MCN25" s="1"/>
      <c r="MCO25" s="1"/>
      <c r="MCP25" s="1"/>
      <c r="MCQ25" s="1"/>
      <c r="MCR25" s="1"/>
      <c r="MCS25" s="1"/>
      <c r="MCT25" s="1"/>
      <c r="MCU25" s="1"/>
      <c r="MCV25" s="1"/>
      <c r="MCW25" s="1"/>
      <c r="MCX25" s="1"/>
      <c r="MCY25" s="1"/>
      <c r="MCZ25" s="1"/>
      <c r="MDA25" s="1"/>
      <c r="MDB25" s="1"/>
      <c r="MDC25" s="1"/>
      <c r="MDD25" s="1"/>
      <c r="MDE25" s="1"/>
      <c r="MDF25" s="1"/>
      <c r="MDG25" s="1"/>
      <c r="MDH25" s="1"/>
      <c r="MDI25" s="1"/>
      <c r="MDJ25" s="1"/>
      <c r="MDK25" s="1"/>
      <c r="MDL25" s="1"/>
      <c r="MDM25" s="1"/>
      <c r="MDN25" s="1"/>
      <c r="MDO25" s="1"/>
      <c r="MDP25" s="1"/>
      <c r="MDQ25" s="1"/>
      <c r="MDR25" s="1"/>
      <c r="MDS25" s="1"/>
      <c r="MDT25" s="1"/>
      <c r="MDU25" s="1"/>
      <c r="MDV25" s="1"/>
      <c r="MDW25" s="1"/>
      <c r="MDX25" s="1"/>
      <c r="MDY25" s="1"/>
      <c r="MDZ25" s="1"/>
      <c r="MEA25" s="1"/>
      <c r="MEB25" s="1"/>
      <c r="MEC25" s="1"/>
      <c r="MED25" s="1"/>
      <c r="MEE25" s="1"/>
      <c r="MEF25" s="1"/>
      <c r="MEG25" s="1"/>
      <c r="MEH25" s="1"/>
      <c r="MEI25" s="1"/>
      <c r="MEJ25" s="1"/>
      <c r="MEK25" s="1"/>
      <c r="MEL25" s="1"/>
      <c r="MEM25" s="1"/>
      <c r="MEN25" s="1"/>
      <c r="MEO25" s="1"/>
      <c r="MEP25" s="1"/>
      <c r="MEQ25" s="1"/>
      <c r="MER25" s="1"/>
      <c r="MES25" s="1"/>
      <c r="MET25" s="1"/>
      <c r="MEU25" s="1"/>
      <c r="MEV25" s="1"/>
      <c r="MEW25" s="1"/>
      <c r="MEX25" s="1"/>
      <c r="MEY25" s="1"/>
      <c r="MEZ25" s="1"/>
      <c r="MFA25" s="1"/>
      <c r="MFB25" s="1"/>
      <c r="MFC25" s="1"/>
      <c r="MFD25" s="1"/>
      <c r="MFE25" s="1"/>
      <c r="MFF25" s="1"/>
      <c r="MFG25" s="1"/>
      <c r="MFH25" s="1"/>
      <c r="MFI25" s="1"/>
      <c r="MFJ25" s="1"/>
      <c r="MFK25" s="1"/>
      <c r="MFL25" s="1"/>
      <c r="MFM25" s="1"/>
      <c r="MFN25" s="1"/>
      <c r="MFO25" s="1"/>
      <c r="MFP25" s="1"/>
      <c r="MFQ25" s="1"/>
      <c r="MFR25" s="1"/>
      <c r="MFS25" s="1"/>
      <c r="MFT25" s="1"/>
      <c r="MFU25" s="1"/>
      <c r="MFV25" s="1"/>
      <c r="MFW25" s="1"/>
      <c r="MFX25" s="1"/>
      <c r="MFY25" s="1"/>
      <c r="MFZ25" s="1"/>
      <c r="MGA25" s="1"/>
      <c r="MGB25" s="1"/>
      <c r="MGC25" s="1"/>
      <c r="MGD25" s="1"/>
      <c r="MGE25" s="1"/>
      <c r="MGF25" s="1"/>
      <c r="MGG25" s="1"/>
      <c r="MGH25" s="1"/>
      <c r="MGI25" s="1"/>
      <c r="MGJ25" s="1"/>
      <c r="MGK25" s="1"/>
      <c r="MGL25" s="1"/>
      <c r="MGM25" s="1"/>
      <c r="MGN25" s="1"/>
      <c r="MGO25" s="1"/>
      <c r="MGP25" s="1"/>
      <c r="MGQ25" s="1"/>
      <c r="MGR25" s="1"/>
      <c r="MGS25" s="1"/>
      <c r="MGT25" s="1"/>
      <c r="MGU25" s="1"/>
      <c r="MGV25" s="1"/>
      <c r="MGW25" s="1"/>
      <c r="MGX25" s="1"/>
      <c r="MGY25" s="1"/>
      <c r="MGZ25" s="1"/>
      <c r="MHA25" s="1"/>
      <c r="MHB25" s="1"/>
      <c r="MHC25" s="1"/>
      <c r="MHD25" s="1"/>
      <c r="MHE25" s="1"/>
      <c r="MHF25" s="1"/>
      <c r="MHG25" s="1"/>
      <c r="MHH25" s="1"/>
      <c r="MHI25" s="1"/>
      <c r="MHJ25" s="1"/>
      <c r="MHK25" s="1"/>
      <c r="MHL25" s="1"/>
      <c r="MHM25" s="1"/>
      <c r="MHN25" s="1"/>
      <c r="MHO25" s="1"/>
      <c r="MHP25" s="1"/>
      <c r="MHQ25" s="1"/>
      <c r="MHR25" s="1"/>
      <c r="MHS25" s="1"/>
      <c r="MHT25" s="1"/>
      <c r="MHU25" s="1"/>
      <c r="MHV25" s="1"/>
      <c r="MHW25" s="1"/>
      <c r="MHX25" s="1"/>
      <c r="MHY25" s="1"/>
      <c r="MHZ25" s="1"/>
      <c r="MIA25" s="1"/>
      <c r="MIB25" s="1"/>
      <c r="MIC25" s="1"/>
      <c r="MID25" s="1"/>
      <c r="MIE25" s="1"/>
      <c r="MIF25" s="1"/>
      <c r="MIG25" s="1"/>
      <c r="MIH25" s="1"/>
      <c r="MII25" s="1"/>
      <c r="MIJ25" s="1"/>
      <c r="MIK25" s="1"/>
      <c r="MIL25" s="1"/>
      <c r="MIM25" s="1"/>
      <c r="MIN25" s="1"/>
      <c r="MIO25" s="1"/>
      <c r="MIP25" s="1"/>
      <c r="MIQ25" s="1"/>
      <c r="MIR25" s="1"/>
      <c r="MIS25" s="1"/>
      <c r="MIT25" s="1"/>
      <c r="MIU25" s="1"/>
      <c r="MIV25" s="1"/>
      <c r="MIW25" s="1"/>
      <c r="MIX25" s="1"/>
      <c r="MIY25" s="1"/>
      <c r="MIZ25" s="1"/>
      <c r="MJA25" s="1"/>
      <c r="MJB25" s="1"/>
      <c r="MJC25" s="1"/>
      <c r="MJD25" s="1"/>
      <c r="MJE25" s="1"/>
      <c r="MJF25" s="1"/>
      <c r="MJG25" s="1"/>
      <c r="MJH25" s="1"/>
      <c r="MJI25" s="1"/>
      <c r="MJJ25" s="1"/>
      <c r="MJK25" s="1"/>
      <c r="MJL25" s="1"/>
      <c r="MJM25" s="1"/>
      <c r="MJN25" s="1"/>
      <c r="MJO25" s="1"/>
      <c r="MJP25" s="1"/>
      <c r="MJQ25" s="1"/>
      <c r="MJR25" s="1"/>
      <c r="MJS25" s="1"/>
      <c r="MJT25" s="1"/>
      <c r="MJU25" s="1"/>
      <c r="MJV25" s="1"/>
      <c r="MJW25" s="1"/>
      <c r="MJX25" s="1"/>
      <c r="MJY25" s="1"/>
      <c r="MJZ25" s="1"/>
      <c r="MKA25" s="1"/>
      <c r="MKB25" s="1"/>
      <c r="MKC25" s="1"/>
      <c r="MKD25" s="1"/>
      <c r="MKE25" s="1"/>
      <c r="MKF25" s="1"/>
      <c r="MKG25" s="1"/>
      <c r="MKH25" s="1"/>
      <c r="MKI25" s="1"/>
      <c r="MKJ25" s="1"/>
      <c r="MKK25" s="1"/>
      <c r="MKL25" s="1"/>
      <c r="MKM25" s="1"/>
      <c r="MKN25" s="1"/>
      <c r="MKO25" s="1"/>
      <c r="MKP25" s="1"/>
      <c r="MKQ25" s="1"/>
      <c r="MKR25" s="1"/>
      <c r="MKS25" s="1"/>
      <c r="MKT25" s="1"/>
      <c r="MKU25" s="1"/>
      <c r="MKV25" s="1"/>
      <c r="MKW25" s="1"/>
      <c r="MKX25" s="1"/>
      <c r="MKY25" s="1"/>
      <c r="MKZ25" s="1"/>
      <c r="MLA25" s="1"/>
      <c r="MLB25" s="1"/>
      <c r="MLC25" s="1"/>
      <c r="MLD25" s="1"/>
      <c r="MLE25" s="1"/>
      <c r="MLF25" s="1"/>
      <c r="MLG25" s="1"/>
      <c r="MLH25" s="1"/>
      <c r="MLI25" s="1"/>
      <c r="MLJ25" s="1"/>
      <c r="MLK25" s="1"/>
      <c r="MLL25" s="1"/>
      <c r="MLM25" s="1"/>
      <c r="MLN25" s="1"/>
      <c r="MLO25" s="1"/>
      <c r="MLP25" s="1"/>
      <c r="MLQ25" s="1"/>
      <c r="MLR25" s="1"/>
      <c r="MLS25" s="1"/>
      <c r="MLT25" s="1"/>
      <c r="MLU25" s="1"/>
      <c r="MLV25" s="1"/>
      <c r="MLW25" s="1"/>
      <c r="MLX25" s="1"/>
      <c r="MLY25" s="1"/>
      <c r="MLZ25" s="1"/>
      <c r="MMA25" s="1"/>
      <c r="MMB25" s="1"/>
      <c r="MMC25" s="1"/>
      <c r="MMD25" s="1"/>
      <c r="MME25" s="1"/>
      <c r="MMF25" s="1"/>
      <c r="MMG25" s="1"/>
      <c r="MMH25" s="1"/>
      <c r="MMI25" s="1"/>
      <c r="MMJ25" s="1"/>
      <c r="MMK25" s="1"/>
      <c r="MML25" s="1"/>
      <c r="MMM25" s="1"/>
      <c r="MMN25" s="1"/>
      <c r="MMO25" s="1"/>
      <c r="MMP25" s="1"/>
      <c r="MMQ25" s="1"/>
      <c r="MMR25" s="1"/>
      <c r="MMS25" s="1"/>
      <c r="MMT25" s="1"/>
      <c r="MMU25" s="1"/>
      <c r="MMV25" s="1"/>
      <c r="MMW25" s="1"/>
      <c r="MMX25" s="1"/>
      <c r="MMY25" s="1"/>
      <c r="MMZ25" s="1"/>
      <c r="MNA25" s="1"/>
      <c r="MNB25" s="1"/>
      <c r="MNC25" s="1"/>
      <c r="MND25" s="1"/>
      <c r="MNE25" s="1"/>
      <c r="MNF25" s="1"/>
      <c r="MNG25" s="1"/>
      <c r="MNH25" s="1"/>
      <c r="MNI25" s="1"/>
      <c r="MNJ25" s="1"/>
      <c r="MNK25" s="1"/>
      <c r="MNL25" s="1"/>
      <c r="MNM25" s="1"/>
      <c r="MNN25" s="1"/>
      <c r="MNO25" s="1"/>
      <c r="MNP25" s="1"/>
      <c r="MNQ25" s="1"/>
      <c r="MNR25" s="1"/>
      <c r="MNS25" s="1"/>
      <c r="MNT25" s="1"/>
      <c r="MNU25" s="1"/>
      <c r="MNV25" s="1"/>
      <c r="MNW25" s="1"/>
      <c r="MNX25" s="1"/>
      <c r="MNY25" s="1"/>
      <c r="MNZ25" s="1"/>
      <c r="MOA25" s="1"/>
      <c r="MOB25" s="1"/>
      <c r="MOC25" s="1"/>
      <c r="MOD25" s="1"/>
      <c r="MOE25" s="1"/>
      <c r="MOF25" s="1"/>
      <c r="MOG25" s="1"/>
      <c r="MOH25" s="1"/>
      <c r="MOI25" s="1"/>
      <c r="MOJ25" s="1"/>
      <c r="MOK25" s="1"/>
      <c r="MOL25" s="1"/>
      <c r="MOM25" s="1"/>
      <c r="MON25" s="1"/>
      <c r="MOO25" s="1"/>
      <c r="MOP25" s="1"/>
      <c r="MOQ25" s="1"/>
      <c r="MOR25" s="1"/>
      <c r="MOS25" s="1"/>
      <c r="MOT25" s="1"/>
      <c r="MOU25" s="1"/>
      <c r="MOV25" s="1"/>
      <c r="MOW25" s="1"/>
      <c r="MOX25" s="1"/>
      <c r="MOY25" s="1"/>
      <c r="MOZ25" s="1"/>
      <c r="MPA25" s="1"/>
      <c r="MPB25" s="1"/>
      <c r="MPC25" s="1"/>
      <c r="MPD25" s="1"/>
      <c r="MPE25" s="1"/>
      <c r="MPF25" s="1"/>
      <c r="MPG25" s="1"/>
      <c r="MPH25" s="1"/>
      <c r="MPI25" s="1"/>
      <c r="MPJ25" s="1"/>
      <c r="MPK25" s="1"/>
      <c r="MPL25" s="1"/>
      <c r="MPM25" s="1"/>
      <c r="MPN25" s="1"/>
      <c r="MPO25" s="1"/>
      <c r="MPP25" s="1"/>
      <c r="MPQ25" s="1"/>
      <c r="MPR25" s="1"/>
      <c r="MPS25" s="1"/>
      <c r="MPT25" s="1"/>
      <c r="MPU25" s="1"/>
      <c r="MPV25" s="1"/>
      <c r="MPW25" s="1"/>
      <c r="MPX25" s="1"/>
      <c r="MPY25" s="1"/>
      <c r="MPZ25" s="1"/>
      <c r="MQA25" s="1"/>
      <c r="MQB25" s="1"/>
      <c r="MQC25" s="1"/>
      <c r="MQD25" s="1"/>
      <c r="MQE25" s="1"/>
      <c r="MQF25" s="1"/>
      <c r="MQG25" s="1"/>
      <c r="MQH25" s="1"/>
      <c r="MQI25" s="1"/>
      <c r="MQJ25" s="1"/>
      <c r="MQK25" s="1"/>
      <c r="MQL25" s="1"/>
      <c r="MQM25" s="1"/>
      <c r="MQN25" s="1"/>
      <c r="MQO25" s="1"/>
      <c r="MQP25" s="1"/>
      <c r="MQQ25" s="1"/>
      <c r="MQR25" s="1"/>
      <c r="MQS25" s="1"/>
      <c r="MQT25" s="1"/>
      <c r="MQU25" s="1"/>
      <c r="MQV25" s="1"/>
      <c r="MQW25" s="1"/>
      <c r="MQX25" s="1"/>
      <c r="MQY25" s="1"/>
      <c r="MQZ25" s="1"/>
      <c r="MRA25" s="1"/>
      <c r="MRB25" s="1"/>
      <c r="MRC25" s="1"/>
      <c r="MRD25" s="1"/>
      <c r="MRE25" s="1"/>
      <c r="MRF25" s="1"/>
      <c r="MRG25" s="1"/>
      <c r="MRH25" s="1"/>
      <c r="MRI25" s="1"/>
      <c r="MRJ25" s="1"/>
      <c r="MRK25" s="1"/>
      <c r="MRL25" s="1"/>
      <c r="MRM25" s="1"/>
      <c r="MRN25" s="1"/>
      <c r="MRO25" s="1"/>
      <c r="MRP25" s="1"/>
      <c r="MRQ25" s="1"/>
      <c r="MRR25" s="1"/>
      <c r="MRS25" s="1"/>
      <c r="MRT25" s="1"/>
      <c r="MRU25" s="1"/>
      <c r="MRV25" s="1"/>
      <c r="MRW25" s="1"/>
      <c r="MRX25" s="1"/>
      <c r="MRY25" s="1"/>
      <c r="MRZ25" s="1"/>
      <c r="MSA25" s="1"/>
      <c r="MSB25" s="1"/>
      <c r="MSC25" s="1"/>
      <c r="MSD25" s="1"/>
      <c r="MSE25" s="1"/>
      <c r="MSF25" s="1"/>
      <c r="MSG25" s="1"/>
      <c r="MSH25" s="1"/>
      <c r="MSI25" s="1"/>
      <c r="MSJ25" s="1"/>
      <c r="MSK25" s="1"/>
      <c r="MSL25" s="1"/>
      <c r="MSM25" s="1"/>
      <c r="MSN25" s="1"/>
      <c r="MSO25" s="1"/>
      <c r="MSP25" s="1"/>
      <c r="MSQ25" s="1"/>
      <c r="MSR25" s="1"/>
      <c r="MSS25" s="1"/>
      <c r="MST25" s="1"/>
      <c r="MSU25" s="1"/>
      <c r="MSV25" s="1"/>
      <c r="MSW25" s="1"/>
      <c r="MSX25" s="1"/>
      <c r="MSY25" s="1"/>
      <c r="MSZ25" s="1"/>
      <c r="MTA25" s="1"/>
      <c r="MTB25" s="1"/>
      <c r="MTC25" s="1"/>
      <c r="MTD25" s="1"/>
      <c r="MTE25" s="1"/>
      <c r="MTF25" s="1"/>
      <c r="MTG25" s="1"/>
      <c r="MTH25" s="1"/>
      <c r="MTI25" s="1"/>
      <c r="MTJ25" s="1"/>
      <c r="MTK25" s="1"/>
      <c r="MTL25" s="1"/>
      <c r="MTM25" s="1"/>
      <c r="MTN25" s="1"/>
      <c r="MTO25" s="1"/>
      <c r="MTP25" s="1"/>
      <c r="MTQ25" s="1"/>
      <c r="MTR25" s="1"/>
      <c r="MTS25" s="1"/>
      <c r="MTT25" s="1"/>
      <c r="MTU25" s="1"/>
      <c r="MTV25" s="1"/>
      <c r="MTW25" s="1"/>
      <c r="MTX25" s="1"/>
      <c r="MTY25" s="1"/>
      <c r="MTZ25" s="1"/>
      <c r="MUA25" s="1"/>
      <c r="MUB25" s="1"/>
      <c r="MUC25" s="1"/>
      <c r="MUD25" s="1"/>
      <c r="MUE25" s="1"/>
      <c r="MUF25" s="1"/>
      <c r="MUG25" s="1"/>
      <c r="MUH25" s="1"/>
      <c r="MUI25" s="1"/>
      <c r="MUJ25" s="1"/>
      <c r="MUK25" s="1"/>
      <c r="MUL25" s="1"/>
      <c r="MUM25" s="1"/>
      <c r="MUN25" s="1"/>
      <c r="MUO25" s="1"/>
      <c r="MUP25" s="1"/>
      <c r="MUQ25" s="1"/>
      <c r="MUR25" s="1"/>
      <c r="MUS25" s="1"/>
      <c r="MUT25" s="1"/>
      <c r="MUU25" s="1"/>
      <c r="MUV25" s="1"/>
      <c r="MUW25" s="1"/>
      <c r="MUX25" s="1"/>
      <c r="MUY25" s="1"/>
      <c r="MUZ25" s="1"/>
      <c r="MVA25" s="1"/>
      <c r="MVB25" s="1"/>
      <c r="MVC25" s="1"/>
      <c r="MVD25" s="1"/>
      <c r="MVE25" s="1"/>
      <c r="MVF25" s="1"/>
      <c r="MVG25" s="1"/>
      <c r="MVH25" s="1"/>
      <c r="MVI25" s="1"/>
      <c r="MVJ25" s="1"/>
      <c r="MVK25" s="1"/>
      <c r="MVL25" s="1"/>
      <c r="MVM25" s="1"/>
      <c r="MVN25" s="1"/>
      <c r="MVO25" s="1"/>
      <c r="MVP25" s="1"/>
      <c r="MVQ25" s="1"/>
      <c r="MVR25" s="1"/>
      <c r="MVS25" s="1"/>
      <c r="MVT25" s="1"/>
      <c r="MVU25" s="1"/>
      <c r="MVV25" s="1"/>
      <c r="MVW25" s="1"/>
      <c r="MVX25" s="1"/>
      <c r="MVY25" s="1"/>
      <c r="MVZ25" s="1"/>
      <c r="MWA25" s="1"/>
      <c r="MWB25" s="1"/>
      <c r="MWC25" s="1"/>
      <c r="MWD25" s="1"/>
      <c r="MWE25" s="1"/>
      <c r="MWF25" s="1"/>
      <c r="MWG25" s="1"/>
      <c r="MWH25" s="1"/>
      <c r="MWI25" s="1"/>
      <c r="MWJ25" s="1"/>
      <c r="MWK25" s="1"/>
      <c r="MWL25" s="1"/>
      <c r="MWM25" s="1"/>
      <c r="MWN25" s="1"/>
      <c r="MWO25" s="1"/>
      <c r="MWP25" s="1"/>
      <c r="MWQ25" s="1"/>
      <c r="MWR25" s="1"/>
      <c r="MWS25" s="1"/>
      <c r="MWT25" s="1"/>
      <c r="MWU25" s="1"/>
      <c r="MWV25" s="1"/>
      <c r="MWW25" s="1"/>
      <c r="MWX25" s="1"/>
      <c r="MWY25" s="1"/>
      <c r="MWZ25" s="1"/>
      <c r="MXA25" s="1"/>
      <c r="MXB25" s="1"/>
      <c r="MXC25" s="1"/>
      <c r="MXD25" s="1"/>
      <c r="MXE25" s="1"/>
      <c r="MXF25" s="1"/>
      <c r="MXG25" s="1"/>
      <c r="MXH25" s="1"/>
      <c r="MXI25" s="1"/>
      <c r="MXJ25" s="1"/>
      <c r="MXK25" s="1"/>
      <c r="MXL25" s="1"/>
      <c r="MXM25" s="1"/>
      <c r="MXN25" s="1"/>
      <c r="MXO25" s="1"/>
      <c r="MXP25" s="1"/>
      <c r="MXQ25" s="1"/>
      <c r="MXR25" s="1"/>
      <c r="MXS25" s="1"/>
      <c r="MXT25" s="1"/>
      <c r="MXU25" s="1"/>
      <c r="MXV25" s="1"/>
      <c r="MXW25" s="1"/>
      <c r="MXX25" s="1"/>
      <c r="MXY25" s="1"/>
      <c r="MXZ25" s="1"/>
      <c r="MYA25" s="1"/>
      <c r="MYB25" s="1"/>
      <c r="MYC25" s="1"/>
      <c r="MYD25" s="1"/>
      <c r="MYE25" s="1"/>
      <c r="MYF25" s="1"/>
      <c r="MYG25" s="1"/>
      <c r="MYH25" s="1"/>
      <c r="MYI25" s="1"/>
      <c r="MYJ25" s="1"/>
      <c r="MYK25" s="1"/>
      <c r="MYL25" s="1"/>
      <c r="MYM25" s="1"/>
      <c r="MYN25" s="1"/>
      <c r="MYO25" s="1"/>
      <c r="MYP25" s="1"/>
      <c r="MYQ25" s="1"/>
      <c r="MYR25" s="1"/>
      <c r="MYS25" s="1"/>
      <c r="MYT25" s="1"/>
      <c r="MYU25" s="1"/>
      <c r="MYV25" s="1"/>
      <c r="MYW25" s="1"/>
      <c r="MYX25" s="1"/>
      <c r="MYY25" s="1"/>
      <c r="MYZ25" s="1"/>
      <c r="MZA25" s="1"/>
      <c r="MZB25" s="1"/>
      <c r="MZC25" s="1"/>
      <c r="MZD25" s="1"/>
      <c r="MZE25" s="1"/>
      <c r="MZF25" s="1"/>
      <c r="MZG25" s="1"/>
      <c r="MZH25" s="1"/>
      <c r="MZI25" s="1"/>
      <c r="MZJ25" s="1"/>
      <c r="MZK25" s="1"/>
      <c r="MZL25" s="1"/>
      <c r="MZM25" s="1"/>
      <c r="MZN25" s="1"/>
      <c r="MZO25" s="1"/>
      <c r="MZP25" s="1"/>
      <c r="MZQ25" s="1"/>
      <c r="MZR25" s="1"/>
      <c r="MZS25" s="1"/>
      <c r="MZT25" s="1"/>
      <c r="MZU25" s="1"/>
      <c r="MZV25" s="1"/>
      <c r="MZW25" s="1"/>
      <c r="MZX25" s="1"/>
      <c r="MZY25" s="1"/>
      <c r="MZZ25" s="1"/>
      <c r="NAA25" s="1"/>
      <c r="NAB25" s="1"/>
      <c r="NAC25" s="1"/>
      <c r="NAD25" s="1"/>
      <c r="NAE25" s="1"/>
      <c r="NAF25" s="1"/>
      <c r="NAG25" s="1"/>
      <c r="NAH25" s="1"/>
      <c r="NAI25" s="1"/>
      <c r="NAJ25" s="1"/>
      <c r="NAK25" s="1"/>
      <c r="NAL25" s="1"/>
      <c r="NAM25" s="1"/>
      <c r="NAN25" s="1"/>
      <c r="NAO25" s="1"/>
      <c r="NAP25" s="1"/>
      <c r="NAQ25" s="1"/>
      <c r="NAR25" s="1"/>
      <c r="NAS25" s="1"/>
      <c r="NAT25" s="1"/>
      <c r="NAU25" s="1"/>
      <c r="NAV25" s="1"/>
      <c r="NAW25" s="1"/>
      <c r="NAX25" s="1"/>
      <c r="NAY25" s="1"/>
      <c r="NAZ25" s="1"/>
      <c r="NBA25" s="1"/>
      <c r="NBB25" s="1"/>
      <c r="NBC25" s="1"/>
      <c r="NBD25" s="1"/>
      <c r="NBE25" s="1"/>
      <c r="NBF25" s="1"/>
      <c r="NBG25" s="1"/>
      <c r="NBH25" s="1"/>
      <c r="NBI25" s="1"/>
      <c r="NBJ25" s="1"/>
      <c r="NBK25" s="1"/>
      <c r="NBL25" s="1"/>
      <c r="NBM25" s="1"/>
      <c r="NBN25" s="1"/>
      <c r="NBO25" s="1"/>
      <c r="NBP25" s="1"/>
      <c r="NBQ25" s="1"/>
      <c r="NBR25" s="1"/>
      <c r="NBS25" s="1"/>
      <c r="NBT25" s="1"/>
      <c r="NBU25" s="1"/>
      <c r="NBV25" s="1"/>
      <c r="NBW25" s="1"/>
      <c r="NBX25" s="1"/>
      <c r="NBY25" s="1"/>
      <c r="NBZ25" s="1"/>
      <c r="NCA25" s="1"/>
      <c r="NCB25" s="1"/>
      <c r="NCC25" s="1"/>
      <c r="NCD25" s="1"/>
      <c r="NCE25" s="1"/>
      <c r="NCF25" s="1"/>
      <c r="NCG25" s="1"/>
      <c r="NCH25" s="1"/>
      <c r="NCI25" s="1"/>
      <c r="NCJ25" s="1"/>
      <c r="NCK25" s="1"/>
      <c r="NCL25" s="1"/>
      <c r="NCM25" s="1"/>
      <c r="NCN25" s="1"/>
      <c r="NCO25" s="1"/>
      <c r="NCP25" s="1"/>
      <c r="NCQ25" s="1"/>
      <c r="NCR25" s="1"/>
      <c r="NCS25" s="1"/>
      <c r="NCT25" s="1"/>
      <c r="NCU25" s="1"/>
      <c r="NCV25" s="1"/>
      <c r="NCW25" s="1"/>
      <c r="NCX25" s="1"/>
      <c r="NCY25" s="1"/>
      <c r="NCZ25" s="1"/>
      <c r="NDA25" s="1"/>
      <c r="NDB25" s="1"/>
      <c r="NDC25" s="1"/>
      <c r="NDD25" s="1"/>
      <c r="NDE25" s="1"/>
      <c r="NDF25" s="1"/>
      <c r="NDG25" s="1"/>
      <c r="NDH25" s="1"/>
      <c r="NDI25" s="1"/>
      <c r="NDJ25" s="1"/>
      <c r="NDK25" s="1"/>
      <c r="NDL25" s="1"/>
      <c r="NDM25" s="1"/>
      <c r="NDN25" s="1"/>
      <c r="NDO25" s="1"/>
      <c r="NDP25" s="1"/>
      <c r="NDQ25" s="1"/>
      <c r="NDR25" s="1"/>
      <c r="NDS25" s="1"/>
      <c r="NDT25" s="1"/>
      <c r="NDU25" s="1"/>
      <c r="NDV25" s="1"/>
      <c r="NDW25" s="1"/>
      <c r="NDX25" s="1"/>
      <c r="NDY25" s="1"/>
      <c r="NDZ25" s="1"/>
      <c r="NEA25" s="1"/>
      <c r="NEB25" s="1"/>
      <c r="NEC25" s="1"/>
      <c r="NED25" s="1"/>
      <c r="NEE25" s="1"/>
      <c r="NEF25" s="1"/>
      <c r="NEG25" s="1"/>
      <c r="NEH25" s="1"/>
      <c r="NEI25" s="1"/>
      <c r="NEJ25" s="1"/>
      <c r="NEK25" s="1"/>
      <c r="NEL25" s="1"/>
      <c r="NEM25" s="1"/>
      <c r="NEN25" s="1"/>
      <c r="NEO25" s="1"/>
      <c r="NEP25" s="1"/>
      <c r="NEQ25" s="1"/>
      <c r="NER25" s="1"/>
      <c r="NES25" s="1"/>
      <c r="NET25" s="1"/>
      <c r="NEU25" s="1"/>
      <c r="NEV25" s="1"/>
      <c r="NEW25" s="1"/>
      <c r="NEX25" s="1"/>
      <c r="NEY25" s="1"/>
      <c r="NEZ25" s="1"/>
      <c r="NFA25" s="1"/>
      <c r="NFB25" s="1"/>
      <c r="NFC25" s="1"/>
      <c r="NFD25" s="1"/>
      <c r="NFE25" s="1"/>
      <c r="NFF25" s="1"/>
      <c r="NFG25" s="1"/>
      <c r="NFH25" s="1"/>
      <c r="NFI25" s="1"/>
      <c r="NFJ25" s="1"/>
      <c r="NFK25" s="1"/>
      <c r="NFL25" s="1"/>
      <c r="NFM25" s="1"/>
      <c r="NFN25" s="1"/>
      <c r="NFO25" s="1"/>
      <c r="NFP25" s="1"/>
      <c r="NFQ25" s="1"/>
      <c r="NFR25" s="1"/>
      <c r="NFS25" s="1"/>
      <c r="NFT25" s="1"/>
      <c r="NFU25" s="1"/>
      <c r="NFV25" s="1"/>
      <c r="NFW25" s="1"/>
      <c r="NFX25" s="1"/>
      <c r="NFY25" s="1"/>
      <c r="NFZ25" s="1"/>
      <c r="NGA25" s="1"/>
      <c r="NGB25" s="1"/>
      <c r="NGC25" s="1"/>
      <c r="NGD25" s="1"/>
      <c r="NGE25" s="1"/>
      <c r="NGF25" s="1"/>
      <c r="NGG25" s="1"/>
      <c r="NGH25" s="1"/>
      <c r="NGI25" s="1"/>
      <c r="NGJ25" s="1"/>
      <c r="NGK25" s="1"/>
      <c r="NGL25" s="1"/>
      <c r="NGM25" s="1"/>
      <c r="NGN25" s="1"/>
      <c r="NGO25" s="1"/>
      <c r="NGP25" s="1"/>
      <c r="NGQ25" s="1"/>
      <c r="NGR25" s="1"/>
      <c r="NGS25" s="1"/>
      <c r="NGT25" s="1"/>
      <c r="NGU25" s="1"/>
      <c r="NGV25" s="1"/>
      <c r="NGW25" s="1"/>
      <c r="NGX25" s="1"/>
      <c r="NGY25" s="1"/>
      <c r="NGZ25" s="1"/>
      <c r="NHA25" s="1"/>
      <c r="NHB25" s="1"/>
      <c r="NHC25" s="1"/>
      <c r="NHD25" s="1"/>
      <c r="NHE25" s="1"/>
      <c r="NHF25" s="1"/>
      <c r="NHG25" s="1"/>
      <c r="NHH25" s="1"/>
      <c r="NHI25" s="1"/>
      <c r="NHJ25" s="1"/>
      <c r="NHK25" s="1"/>
      <c r="NHL25" s="1"/>
      <c r="NHM25" s="1"/>
      <c r="NHN25" s="1"/>
      <c r="NHO25" s="1"/>
      <c r="NHP25" s="1"/>
      <c r="NHQ25" s="1"/>
      <c r="NHR25" s="1"/>
      <c r="NHS25" s="1"/>
      <c r="NHT25" s="1"/>
      <c r="NHU25" s="1"/>
      <c r="NHV25" s="1"/>
      <c r="NHW25" s="1"/>
      <c r="NHX25" s="1"/>
      <c r="NHY25" s="1"/>
      <c r="NHZ25" s="1"/>
      <c r="NIA25" s="1"/>
      <c r="NIB25" s="1"/>
      <c r="NIC25" s="1"/>
      <c r="NID25" s="1"/>
      <c r="NIE25" s="1"/>
      <c r="NIF25" s="1"/>
      <c r="NIG25" s="1"/>
      <c r="NIH25" s="1"/>
      <c r="NII25" s="1"/>
      <c r="NIJ25" s="1"/>
      <c r="NIK25" s="1"/>
      <c r="NIL25" s="1"/>
      <c r="NIM25" s="1"/>
      <c r="NIN25" s="1"/>
      <c r="NIO25" s="1"/>
      <c r="NIP25" s="1"/>
      <c r="NIQ25" s="1"/>
      <c r="NIR25" s="1"/>
      <c r="NIS25" s="1"/>
      <c r="NIT25" s="1"/>
      <c r="NIU25" s="1"/>
      <c r="NIV25" s="1"/>
      <c r="NIW25" s="1"/>
      <c r="NIX25" s="1"/>
      <c r="NIY25" s="1"/>
      <c r="NIZ25" s="1"/>
      <c r="NJA25" s="1"/>
      <c r="NJB25" s="1"/>
      <c r="NJC25" s="1"/>
      <c r="NJD25" s="1"/>
      <c r="NJE25" s="1"/>
      <c r="NJF25" s="1"/>
      <c r="NJG25" s="1"/>
      <c r="NJH25" s="1"/>
      <c r="NJI25" s="1"/>
      <c r="NJJ25" s="1"/>
      <c r="NJK25" s="1"/>
      <c r="NJL25" s="1"/>
      <c r="NJM25" s="1"/>
      <c r="NJN25" s="1"/>
      <c r="NJO25" s="1"/>
      <c r="NJP25" s="1"/>
      <c r="NJQ25" s="1"/>
      <c r="NJR25" s="1"/>
      <c r="NJS25" s="1"/>
      <c r="NJT25" s="1"/>
      <c r="NJU25" s="1"/>
      <c r="NJV25" s="1"/>
      <c r="NJW25" s="1"/>
      <c r="NJX25" s="1"/>
      <c r="NJY25" s="1"/>
      <c r="NJZ25" s="1"/>
      <c r="NKA25" s="1"/>
      <c r="NKB25" s="1"/>
      <c r="NKC25" s="1"/>
      <c r="NKD25" s="1"/>
      <c r="NKE25" s="1"/>
      <c r="NKF25" s="1"/>
      <c r="NKG25" s="1"/>
      <c r="NKH25" s="1"/>
      <c r="NKI25" s="1"/>
      <c r="NKJ25" s="1"/>
      <c r="NKK25" s="1"/>
      <c r="NKL25" s="1"/>
      <c r="NKM25" s="1"/>
      <c r="NKN25" s="1"/>
      <c r="NKO25" s="1"/>
      <c r="NKP25" s="1"/>
      <c r="NKQ25" s="1"/>
      <c r="NKR25" s="1"/>
      <c r="NKS25" s="1"/>
      <c r="NKT25" s="1"/>
      <c r="NKU25" s="1"/>
      <c r="NKV25" s="1"/>
      <c r="NKW25" s="1"/>
      <c r="NKX25" s="1"/>
      <c r="NKY25" s="1"/>
      <c r="NKZ25" s="1"/>
      <c r="NLA25" s="1"/>
      <c r="NLB25" s="1"/>
      <c r="NLC25" s="1"/>
      <c r="NLD25" s="1"/>
      <c r="NLE25" s="1"/>
      <c r="NLF25" s="1"/>
      <c r="NLG25" s="1"/>
      <c r="NLH25" s="1"/>
      <c r="NLI25" s="1"/>
      <c r="NLJ25" s="1"/>
      <c r="NLK25" s="1"/>
      <c r="NLL25" s="1"/>
      <c r="NLM25" s="1"/>
      <c r="NLN25" s="1"/>
      <c r="NLO25" s="1"/>
      <c r="NLP25" s="1"/>
      <c r="NLQ25" s="1"/>
      <c r="NLR25" s="1"/>
      <c r="NLS25" s="1"/>
      <c r="NLT25" s="1"/>
      <c r="NLU25" s="1"/>
      <c r="NLV25" s="1"/>
      <c r="NLW25" s="1"/>
      <c r="NLX25" s="1"/>
      <c r="NLY25" s="1"/>
      <c r="NLZ25" s="1"/>
      <c r="NMA25" s="1"/>
      <c r="NMB25" s="1"/>
      <c r="NMC25" s="1"/>
      <c r="NMD25" s="1"/>
      <c r="NME25" s="1"/>
      <c r="NMF25" s="1"/>
      <c r="NMG25" s="1"/>
      <c r="NMH25" s="1"/>
      <c r="NMI25" s="1"/>
      <c r="NMJ25" s="1"/>
      <c r="NMK25" s="1"/>
      <c r="NML25" s="1"/>
      <c r="NMM25" s="1"/>
      <c r="NMN25" s="1"/>
      <c r="NMO25" s="1"/>
      <c r="NMP25" s="1"/>
      <c r="NMQ25" s="1"/>
      <c r="NMR25" s="1"/>
      <c r="NMS25" s="1"/>
      <c r="NMT25" s="1"/>
      <c r="NMU25" s="1"/>
      <c r="NMV25" s="1"/>
      <c r="NMW25" s="1"/>
      <c r="NMX25" s="1"/>
      <c r="NMY25" s="1"/>
      <c r="NMZ25" s="1"/>
      <c r="NNA25" s="1"/>
      <c r="NNB25" s="1"/>
      <c r="NNC25" s="1"/>
      <c r="NND25" s="1"/>
      <c r="NNE25" s="1"/>
      <c r="NNF25" s="1"/>
      <c r="NNG25" s="1"/>
      <c r="NNH25" s="1"/>
      <c r="NNI25" s="1"/>
      <c r="NNJ25" s="1"/>
      <c r="NNK25" s="1"/>
      <c r="NNL25" s="1"/>
      <c r="NNM25" s="1"/>
      <c r="NNN25" s="1"/>
      <c r="NNO25" s="1"/>
      <c r="NNP25" s="1"/>
      <c r="NNQ25" s="1"/>
      <c r="NNR25" s="1"/>
      <c r="NNS25" s="1"/>
      <c r="NNT25" s="1"/>
      <c r="NNU25" s="1"/>
      <c r="NNV25" s="1"/>
      <c r="NNW25" s="1"/>
      <c r="NNX25" s="1"/>
      <c r="NNY25" s="1"/>
      <c r="NNZ25" s="1"/>
      <c r="NOA25" s="1"/>
      <c r="NOB25" s="1"/>
      <c r="NOC25" s="1"/>
      <c r="NOD25" s="1"/>
      <c r="NOE25" s="1"/>
      <c r="NOF25" s="1"/>
      <c r="NOG25" s="1"/>
      <c r="NOH25" s="1"/>
      <c r="NOI25" s="1"/>
      <c r="NOJ25" s="1"/>
      <c r="NOK25" s="1"/>
      <c r="NOL25" s="1"/>
      <c r="NOM25" s="1"/>
      <c r="NON25" s="1"/>
      <c r="NOO25" s="1"/>
      <c r="NOP25" s="1"/>
      <c r="NOQ25" s="1"/>
      <c r="NOR25" s="1"/>
      <c r="NOS25" s="1"/>
      <c r="NOT25" s="1"/>
      <c r="NOU25" s="1"/>
      <c r="NOV25" s="1"/>
      <c r="NOW25" s="1"/>
      <c r="NOX25" s="1"/>
      <c r="NOY25" s="1"/>
      <c r="NOZ25" s="1"/>
      <c r="NPA25" s="1"/>
      <c r="NPB25" s="1"/>
      <c r="NPC25" s="1"/>
      <c r="NPD25" s="1"/>
      <c r="NPE25" s="1"/>
      <c r="NPF25" s="1"/>
      <c r="NPG25" s="1"/>
      <c r="NPH25" s="1"/>
      <c r="NPI25" s="1"/>
      <c r="NPJ25" s="1"/>
      <c r="NPK25" s="1"/>
      <c r="NPL25" s="1"/>
      <c r="NPM25" s="1"/>
      <c r="NPN25" s="1"/>
      <c r="NPO25" s="1"/>
      <c r="NPP25" s="1"/>
      <c r="NPQ25" s="1"/>
      <c r="NPR25" s="1"/>
      <c r="NPS25" s="1"/>
      <c r="NPT25" s="1"/>
      <c r="NPU25" s="1"/>
      <c r="NPV25" s="1"/>
      <c r="NPW25" s="1"/>
      <c r="NPX25" s="1"/>
      <c r="NPY25" s="1"/>
      <c r="NPZ25" s="1"/>
      <c r="NQA25" s="1"/>
      <c r="NQB25" s="1"/>
      <c r="NQC25" s="1"/>
      <c r="NQD25" s="1"/>
      <c r="NQE25" s="1"/>
      <c r="NQF25" s="1"/>
      <c r="NQG25" s="1"/>
      <c r="NQH25" s="1"/>
      <c r="NQI25" s="1"/>
      <c r="NQJ25" s="1"/>
      <c r="NQK25" s="1"/>
      <c r="NQL25" s="1"/>
      <c r="NQM25" s="1"/>
      <c r="NQN25" s="1"/>
      <c r="NQO25" s="1"/>
      <c r="NQP25" s="1"/>
      <c r="NQQ25" s="1"/>
      <c r="NQR25" s="1"/>
      <c r="NQS25" s="1"/>
      <c r="NQT25" s="1"/>
      <c r="NQU25" s="1"/>
      <c r="NQV25" s="1"/>
      <c r="NQW25" s="1"/>
      <c r="NQX25" s="1"/>
      <c r="NQY25" s="1"/>
      <c r="NQZ25" s="1"/>
      <c r="NRA25" s="1"/>
      <c r="NRB25" s="1"/>
      <c r="NRC25" s="1"/>
      <c r="NRD25" s="1"/>
      <c r="NRE25" s="1"/>
      <c r="NRF25" s="1"/>
      <c r="NRG25" s="1"/>
      <c r="NRH25" s="1"/>
      <c r="NRI25" s="1"/>
      <c r="NRJ25" s="1"/>
      <c r="NRK25" s="1"/>
      <c r="NRL25" s="1"/>
      <c r="NRM25" s="1"/>
      <c r="NRN25" s="1"/>
      <c r="NRO25" s="1"/>
      <c r="NRP25" s="1"/>
      <c r="NRQ25" s="1"/>
      <c r="NRR25" s="1"/>
      <c r="NRS25" s="1"/>
      <c r="NRT25" s="1"/>
      <c r="NRU25" s="1"/>
      <c r="NRV25" s="1"/>
      <c r="NRW25" s="1"/>
      <c r="NRX25" s="1"/>
      <c r="NRY25" s="1"/>
      <c r="NRZ25" s="1"/>
      <c r="NSA25" s="1"/>
      <c r="NSB25" s="1"/>
      <c r="NSC25" s="1"/>
      <c r="NSD25" s="1"/>
      <c r="NSE25" s="1"/>
      <c r="NSF25" s="1"/>
      <c r="NSG25" s="1"/>
      <c r="NSH25" s="1"/>
      <c r="NSI25" s="1"/>
      <c r="NSJ25" s="1"/>
      <c r="NSK25" s="1"/>
      <c r="NSL25" s="1"/>
      <c r="NSM25" s="1"/>
      <c r="NSN25" s="1"/>
      <c r="NSO25" s="1"/>
      <c r="NSP25" s="1"/>
      <c r="NSQ25" s="1"/>
      <c r="NSR25" s="1"/>
      <c r="NSS25" s="1"/>
      <c r="NST25" s="1"/>
      <c r="NSU25" s="1"/>
      <c r="NSV25" s="1"/>
      <c r="NSW25" s="1"/>
      <c r="NSX25" s="1"/>
      <c r="NSY25" s="1"/>
      <c r="NSZ25" s="1"/>
      <c r="NTA25" s="1"/>
      <c r="NTB25" s="1"/>
      <c r="NTC25" s="1"/>
      <c r="NTD25" s="1"/>
      <c r="NTE25" s="1"/>
      <c r="NTF25" s="1"/>
      <c r="NTG25" s="1"/>
      <c r="NTH25" s="1"/>
      <c r="NTI25" s="1"/>
      <c r="NTJ25" s="1"/>
      <c r="NTK25" s="1"/>
      <c r="NTL25" s="1"/>
      <c r="NTM25" s="1"/>
      <c r="NTN25" s="1"/>
      <c r="NTO25" s="1"/>
      <c r="NTP25" s="1"/>
      <c r="NTQ25" s="1"/>
      <c r="NTR25" s="1"/>
      <c r="NTS25" s="1"/>
      <c r="NTT25" s="1"/>
      <c r="NTU25" s="1"/>
      <c r="NTV25" s="1"/>
      <c r="NTW25" s="1"/>
      <c r="NTX25" s="1"/>
      <c r="NTY25" s="1"/>
      <c r="NTZ25" s="1"/>
      <c r="NUA25" s="1"/>
      <c r="NUB25" s="1"/>
      <c r="NUC25" s="1"/>
      <c r="NUD25" s="1"/>
      <c r="NUE25" s="1"/>
      <c r="NUF25" s="1"/>
      <c r="NUG25" s="1"/>
      <c r="NUH25" s="1"/>
      <c r="NUI25" s="1"/>
      <c r="NUJ25" s="1"/>
      <c r="NUK25" s="1"/>
      <c r="NUL25" s="1"/>
      <c r="NUM25" s="1"/>
      <c r="NUN25" s="1"/>
      <c r="NUO25" s="1"/>
      <c r="NUP25" s="1"/>
      <c r="NUQ25" s="1"/>
      <c r="NUR25" s="1"/>
      <c r="NUS25" s="1"/>
      <c r="NUT25" s="1"/>
      <c r="NUU25" s="1"/>
      <c r="NUV25" s="1"/>
      <c r="NUW25" s="1"/>
      <c r="NUX25" s="1"/>
      <c r="NUY25" s="1"/>
      <c r="NUZ25" s="1"/>
      <c r="NVA25" s="1"/>
      <c r="NVB25" s="1"/>
      <c r="NVC25" s="1"/>
      <c r="NVD25" s="1"/>
      <c r="NVE25" s="1"/>
      <c r="NVF25" s="1"/>
      <c r="NVG25" s="1"/>
      <c r="NVH25" s="1"/>
      <c r="NVI25" s="1"/>
      <c r="NVJ25" s="1"/>
      <c r="NVK25" s="1"/>
      <c r="NVL25" s="1"/>
      <c r="NVM25" s="1"/>
      <c r="NVN25" s="1"/>
      <c r="NVO25" s="1"/>
      <c r="NVP25" s="1"/>
      <c r="NVQ25" s="1"/>
      <c r="NVR25" s="1"/>
      <c r="NVS25" s="1"/>
      <c r="NVT25" s="1"/>
      <c r="NVU25" s="1"/>
      <c r="NVV25" s="1"/>
      <c r="NVW25" s="1"/>
      <c r="NVX25" s="1"/>
      <c r="NVY25" s="1"/>
      <c r="NVZ25" s="1"/>
      <c r="NWA25" s="1"/>
      <c r="NWB25" s="1"/>
      <c r="NWC25" s="1"/>
      <c r="NWD25" s="1"/>
      <c r="NWE25" s="1"/>
      <c r="NWF25" s="1"/>
      <c r="NWG25" s="1"/>
      <c r="NWH25" s="1"/>
      <c r="NWI25" s="1"/>
      <c r="NWJ25" s="1"/>
      <c r="NWK25" s="1"/>
      <c r="NWL25" s="1"/>
      <c r="NWM25" s="1"/>
      <c r="NWN25" s="1"/>
      <c r="NWO25" s="1"/>
      <c r="NWP25" s="1"/>
      <c r="NWQ25" s="1"/>
      <c r="NWR25" s="1"/>
      <c r="NWS25" s="1"/>
      <c r="NWT25" s="1"/>
      <c r="NWU25" s="1"/>
      <c r="NWV25" s="1"/>
      <c r="NWW25" s="1"/>
      <c r="NWX25" s="1"/>
      <c r="NWY25" s="1"/>
      <c r="NWZ25" s="1"/>
      <c r="NXA25" s="1"/>
      <c r="NXB25" s="1"/>
      <c r="NXC25" s="1"/>
      <c r="NXD25" s="1"/>
      <c r="NXE25" s="1"/>
      <c r="NXF25" s="1"/>
      <c r="NXG25" s="1"/>
      <c r="NXH25" s="1"/>
      <c r="NXI25" s="1"/>
      <c r="NXJ25" s="1"/>
      <c r="NXK25" s="1"/>
      <c r="NXL25" s="1"/>
      <c r="NXM25" s="1"/>
      <c r="NXN25" s="1"/>
      <c r="NXO25" s="1"/>
      <c r="NXP25" s="1"/>
      <c r="NXQ25" s="1"/>
      <c r="NXR25" s="1"/>
      <c r="NXS25" s="1"/>
      <c r="NXT25" s="1"/>
      <c r="NXU25" s="1"/>
      <c r="NXV25" s="1"/>
      <c r="NXW25" s="1"/>
      <c r="NXX25" s="1"/>
      <c r="NXY25" s="1"/>
      <c r="NXZ25" s="1"/>
      <c r="NYA25" s="1"/>
      <c r="NYB25" s="1"/>
      <c r="NYC25" s="1"/>
      <c r="NYD25" s="1"/>
      <c r="NYE25" s="1"/>
      <c r="NYF25" s="1"/>
      <c r="NYG25" s="1"/>
      <c r="NYH25" s="1"/>
      <c r="NYI25" s="1"/>
      <c r="NYJ25" s="1"/>
      <c r="NYK25" s="1"/>
      <c r="NYL25" s="1"/>
      <c r="NYM25" s="1"/>
      <c r="NYN25" s="1"/>
      <c r="NYO25" s="1"/>
      <c r="NYP25" s="1"/>
      <c r="NYQ25" s="1"/>
      <c r="NYR25" s="1"/>
      <c r="NYS25" s="1"/>
      <c r="NYT25" s="1"/>
      <c r="NYU25" s="1"/>
      <c r="NYV25" s="1"/>
      <c r="NYW25" s="1"/>
      <c r="NYX25" s="1"/>
      <c r="NYY25" s="1"/>
      <c r="NYZ25" s="1"/>
      <c r="NZA25" s="1"/>
      <c r="NZB25" s="1"/>
      <c r="NZC25" s="1"/>
      <c r="NZD25" s="1"/>
      <c r="NZE25" s="1"/>
      <c r="NZF25" s="1"/>
      <c r="NZG25" s="1"/>
      <c r="NZH25" s="1"/>
      <c r="NZI25" s="1"/>
      <c r="NZJ25" s="1"/>
      <c r="NZK25" s="1"/>
      <c r="NZL25" s="1"/>
      <c r="NZM25" s="1"/>
      <c r="NZN25" s="1"/>
      <c r="NZO25" s="1"/>
      <c r="NZP25" s="1"/>
      <c r="NZQ25" s="1"/>
      <c r="NZR25" s="1"/>
      <c r="NZS25" s="1"/>
      <c r="NZT25" s="1"/>
      <c r="NZU25" s="1"/>
      <c r="NZV25" s="1"/>
      <c r="NZW25" s="1"/>
      <c r="NZX25" s="1"/>
      <c r="NZY25" s="1"/>
      <c r="NZZ25" s="1"/>
      <c r="OAA25" s="1"/>
      <c r="OAB25" s="1"/>
      <c r="OAC25" s="1"/>
      <c r="OAD25" s="1"/>
      <c r="OAE25" s="1"/>
      <c r="OAF25" s="1"/>
      <c r="OAG25" s="1"/>
      <c r="OAH25" s="1"/>
      <c r="OAI25" s="1"/>
      <c r="OAJ25" s="1"/>
      <c r="OAK25" s="1"/>
      <c r="OAL25" s="1"/>
      <c r="OAM25" s="1"/>
      <c r="OAN25" s="1"/>
      <c r="OAO25" s="1"/>
      <c r="OAP25" s="1"/>
      <c r="OAQ25" s="1"/>
      <c r="OAR25" s="1"/>
      <c r="OAS25" s="1"/>
      <c r="OAT25" s="1"/>
      <c r="OAU25" s="1"/>
      <c r="OAV25" s="1"/>
      <c r="OAW25" s="1"/>
      <c r="OAX25" s="1"/>
      <c r="OAY25" s="1"/>
      <c r="OAZ25" s="1"/>
      <c r="OBA25" s="1"/>
      <c r="OBB25" s="1"/>
      <c r="OBC25" s="1"/>
      <c r="OBD25" s="1"/>
      <c r="OBE25" s="1"/>
      <c r="OBF25" s="1"/>
      <c r="OBG25" s="1"/>
      <c r="OBH25" s="1"/>
      <c r="OBI25" s="1"/>
      <c r="OBJ25" s="1"/>
      <c r="OBK25" s="1"/>
      <c r="OBL25" s="1"/>
      <c r="OBM25" s="1"/>
      <c r="OBN25" s="1"/>
      <c r="OBO25" s="1"/>
      <c r="OBP25" s="1"/>
      <c r="OBQ25" s="1"/>
      <c r="OBR25" s="1"/>
      <c r="OBS25" s="1"/>
      <c r="OBT25" s="1"/>
      <c r="OBU25" s="1"/>
      <c r="OBV25" s="1"/>
      <c r="OBW25" s="1"/>
      <c r="OBX25" s="1"/>
      <c r="OBY25" s="1"/>
      <c r="OBZ25" s="1"/>
      <c r="OCA25" s="1"/>
      <c r="OCB25" s="1"/>
      <c r="OCC25" s="1"/>
      <c r="OCD25" s="1"/>
      <c r="OCE25" s="1"/>
      <c r="OCF25" s="1"/>
      <c r="OCG25" s="1"/>
      <c r="OCH25" s="1"/>
      <c r="OCI25" s="1"/>
      <c r="OCJ25" s="1"/>
      <c r="OCK25" s="1"/>
      <c r="OCL25" s="1"/>
      <c r="OCM25" s="1"/>
      <c r="OCN25" s="1"/>
      <c r="OCO25" s="1"/>
      <c r="OCP25" s="1"/>
      <c r="OCQ25" s="1"/>
      <c r="OCR25" s="1"/>
      <c r="OCS25" s="1"/>
      <c r="OCT25" s="1"/>
      <c r="OCU25" s="1"/>
      <c r="OCV25" s="1"/>
      <c r="OCW25" s="1"/>
      <c r="OCX25" s="1"/>
      <c r="OCY25" s="1"/>
      <c r="OCZ25" s="1"/>
      <c r="ODA25" s="1"/>
      <c r="ODB25" s="1"/>
      <c r="ODC25" s="1"/>
      <c r="ODD25" s="1"/>
      <c r="ODE25" s="1"/>
      <c r="ODF25" s="1"/>
      <c r="ODG25" s="1"/>
      <c r="ODH25" s="1"/>
      <c r="ODI25" s="1"/>
      <c r="ODJ25" s="1"/>
      <c r="ODK25" s="1"/>
      <c r="ODL25" s="1"/>
      <c r="ODM25" s="1"/>
      <c r="ODN25" s="1"/>
      <c r="ODO25" s="1"/>
      <c r="ODP25" s="1"/>
      <c r="ODQ25" s="1"/>
      <c r="ODR25" s="1"/>
      <c r="ODS25" s="1"/>
      <c r="ODT25" s="1"/>
      <c r="ODU25" s="1"/>
      <c r="ODV25" s="1"/>
      <c r="ODW25" s="1"/>
      <c r="ODX25" s="1"/>
      <c r="ODY25" s="1"/>
      <c r="ODZ25" s="1"/>
      <c r="OEA25" s="1"/>
      <c r="OEB25" s="1"/>
      <c r="OEC25" s="1"/>
      <c r="OED25" s="1"/>
      <c r="OEE25" s="1"/>
      <c r="OEF25" s="1"/>
      <c r="OEG25" s="1"/>
      <c r="OEH25" s="1"/>
      <c r="OEI25" s="1"/>
      <c r="OEJ25" s="1"/>
      <c r="OEK25" s="1"/>
      <c r="OEL25" s="1"/>
      <c r="OEM25" s="1"/>
      <c r="OEN25" s="1"/>
      <c r="OEO25" s="1"/>
      <c r="OEP25" s="1"/>
      <c r="OEQ25" s="1"/>
      <c r="OER25" s="1"/>
      <c r="OES25" s="1"/>
      <c r="OET25" s="1"/>
      <c r="OEU25" s="1"/>
      <c r="OEV25" s="1"/>
      <c r="OEW25" s="1"/>
      <c r="OEX25" s="1"/>
      <c r="OEY25" s="1"/>
      <c r="OEZ25" s="1"/>
      <c r="OFA25" s="1"/>
      <c r="OFB25" s="1"/>
      <c r="OFC25" s="1"/>
      <c r="OFD25" s="1"/>
      <c r="OFE25" s="1"/>
      <c r="OFF25" s="1"/>
      <c r="OFG25" s="1"/>
      <c r="OFH25" s="1"/>
      <c r="OFI25" s="1"/>
      <c r="OFJ25" s="1"/>
      <c r="OFK25" s="1"/>
      <c r="OFL25" s="1"/>
      <c r="OFM25" s="1"/>
      <c r="OFN25" s="1"/>
      <c r="OFO25" s="1"/>
      <c r="OFP25" s="1"/>
      <c r="OFQ25" s="1"/>
      <c r="OFR25" s="1"/>
      <c r="OFS25" s="1"/>
      <c r="OFT25" s="1"/>
      <c r="OFU25" s="1"/>
      <c r="OFV25" s="1"/>
      <c r="OFW25" s="1"/>
      <c r="OFX25" s="1"/>
      <c r="OFY25" s="1"/>
      <c r="OFZ25" s="1"/>
      <c r="OGA25" s="1"/>
      <c r="OGB25" s="1"/>
      <c r="OGC25" s="1"/>
      <c r="OGD25" s="1"/>
      <c r="OGE25" s="1"/>
      <c r="OGF25" s="1"/>
      <c r="OGG25" s="1"/>
      <c r="OGH25" s="1"/>
      <c r="OGI25" s="1"/>
      <c r="OGJ25" s="1"/>
      <c r="OGK25" s="1"/>
      <c r="OGL25" s="1"/>
      <c r="OGM25" s="1"/>
      <c r="OGN25" s="1"/>
      <c r="OGO25" s="1"/>
      <c r="OGP25" s="1"/>
      <c r="OGQ25" s="1"/>
      <c r="OGR25" s="1"/>
      <c r="OGS25" s="1"/>
      <c r="OGT25" s="1"/>
      <c r="OGU25" s="1"/>
      <c r="OGV25" s="1"/>
      <c r="OGW25" s="1"/>
      <c r="OGX25" s="1"/>
      <c r="OGY25" s="1"/>
      <c r="OGZ25" s="1"/>
      <c r="OHA25" s="1"/>
      <c r="OHB25" s="1"/>
      <c r="OHC25" s="1"/>
      <c r="OHD25" s="1"/>
      <c r="OHE25" s="1"/>
      <c r="OHF25" s="1"/>
      <c r="OHG25" s="1"/>
      <c r="OHH25" s="1"/>
      <c r="OHI25" s="1"/>
      <c r="OHJ25" s="1"/>
      <c r="OHK25" s="1"/>
      <c r="OHL25" s="1"/>
      <c r="OHM25" s="1"/>
      <c r="OHN25" s="1"/>
      <c r="OHO25" s="1"/>
      <c r="OHP25" s="1"/>
      <c r="OHQ25" s="1"/>
      <c r="OHR25" s="1"/>
      <c r="OHS25" s="1"/>
      <c r="OHT25" s="1"/>
      <c r="OHU25" s="1"/>
      <c r="OHV25" s="1"/>
      <c r="OHW25" s="1"/>
      <c r="OHX25" s="1"/>
      <c r="OHY25" s="1"/>
      <c r="OHZ25" s="1"/>
      <c r="OIA25" s="1"/>
      <c r="OIB25" s="1"/>
      <c r="OIC25" s="1"/>
      <c r="OID25" s="1"/>
      <c r="OIE25" s="1"/>
      <c r="OIF25" s="1"/>
      <c r="OIG25" s="1"/>
      <c r="OIH25" s="1"/>
      <c r="OII25" s="1"/>
      <c r="OIJ25" s="1"/>
      <c r="OIK25" s="1"/>
      <c r="OIL25" s="1"/>
      <c r="OIM25" s="1"/>
      <c r="OIN25" s="1"/>
      <c r="OIO25" s="1"/>
      <c r="OIP25" s="1"/>
      <c r="OIQ25" s="1"/>
      <c r="OIR25" s="1"/>
      <c r="OIS25" s="1"/>
      <c r="OIT25" s="1"/>
      <c r="OIU25" s="1"/>
      <c r="OIV25" s="1"/>
      <c r="OIW25" s="1"/>
      <c r="OIX25" s="1"/>
      <c r="OIY25" s="1"/>
      <c r="OIZ25" s="1"/>
      <c r="OJA25" s="1"/>
      <c r="OJB25" s="1"/>
      <c r="OJC25" s="1"/>
      <c r="OJD25" s="1"/>
      <c r="OJE25" s="1"/>
      <c r="OJF25" s="1"/>
      <c r="OJG25" s="1"/>
      <c r="OJH25" s="1"/>
      <c r="OJI25" s="1"/>
      <c r="OJJ25" s="1"/>
      <c r="OJK25" s="1"/>
      <c r="OJL25" s="1"/>
      <c r="OJM25" s="1"/>
      <c r="OJN25" s="1"/>
      <c r="OJO25" s="1"/>
      <c r="OJP25" s="1"/>
      <c r="OJQ25" s="1"/>
      <c r="OJR25" s="1"/>
      <c r="OJS25" s="1"/>
      <c r="OJT25" s="1"/>
      <c r="OJU25" s="1"/>
      <c r="OJV25" s="1"/>
      <c r="OJW25" s="1"/>
      <c r="OJX25" s="1"/>
      <c r="OJY25" s="1"/>
      <c r="OJZ25" s="1"/>
      <c r="OKA25" s="1"/>
      <c r="OKB25" s="1"/>
      <c r="OKC25" s="1"/>
      <c r="OKD25" s="1"/>
      <c r="OKE25" s="1"/>
      <c r="OKF25" s="1"/>
      <c r="OKG25" s="1"/>
      <c r="OKH25" s="1"/>
      <c r="OKI25" s="1"/>
      <c r="OKJ25" s="1"/>
      <c r="OKK25" s="1"/>
      <c r="OKL25" s="1"/>
      <c r="OKM25" s="1"/>
      <c r="OKN25" s="1"/>
      <c r="OKO25" s="1"/>
      <c r="OKP25" s="1"/>
      <c r="OKQ25" s="1"/>
      <c r="OKR25" s="1"/>
      <c r="OKS25" s="1"/>
      <c r="OKT25" s="1"/>
      <c r="OKU25" s="1"/>
      <c r="OKV25" s="1"/>
      <c r="OKW25" s="1"/>
      <c r="OKX25" s="1"/>
      <c r="OKY25" s="1"/>
      <c r="OKZ25" s="1"/>
      <c r="OLA25" s="1"/>
      <c r="OLB25" s="1"/>
      <c r="OLC25" s="1"/>
      <c r="OLD25" s="1"/>
      <c r="OLE25" s="1"/>
      <c r="OLF25" s="1"/>
      <c r="OLG25" s="1"/>
      <c r="OLH25" s="1"/>
      <c r="OLI25" s="1"/>
      <c r="OLJ25" s="1"/>
      <c r="OLK25" s="1"/>
      <c r="OLL25" s="1"/>
      <c r="OLM25" s="1"/>
      <c r="OLN25" s="1"/>
      <c r="OLO25" s="1"/>
      <c r="OLP25" s="1"/>
      <c r="OLQ25" s="1"/>
      <c r="OLR25" s="1"/>
      <c r="OLS25" s="1"/>
      <c r="OLT25" s="1"/>
      <c r="OLU25" s="1"/>
      <c r="OLV25" s="1"/>
      <c r="OLW25" s="1"/>
      <c r="OLX25" s="1"/>
      <c r="OLY25" s="1"/>
      <c r="OLZ25" s="1"/>
      <c r="OMA25" s="1"/>
      <c r="OMB25" s="1"/>
      <c r="OMC25" s="1"/>
      <c r="OMD25" s="1"/>
      <c r="OME25" s="1"/>
      <c r="OMF25" s="1"/>
      <c r="OMG25" s="1"/>
      <c r="OMH25" s="1"/>
      <c r="OMI25" s="1"/>
      <c r="OMJ25" s="1"/>
      <c r="OMK25" s="1"/>
      <c r="OML25" s="1"/>
      <c r="OMM25" s="1"/>
      <c r="OMN25" s="1"/>
      <c r="OMO25" s="1"/>
      <c r="OMP25" s="1"/>
      <c r="OMQ25" s="1"/>
      <c r="OMR25" s="1"/>
      <c r="OMS25" s="1"/>
      <c r="OMT25" s="1"/>
      <c r="OMU25" s="1"/>
      <c r="OMV25" s="1"/>
      <c r="OMW25" s="1"/>
      <c r="OMX25" s="1"/>
      <c r="OMY25" s="1"/>
      <c r="OMZ25" s="1"/>
      <c r="ONA25" s="1"/>
      <c r="ONB25" s="1"/>
      <c r="ONC25" s="1"/>
      <c r="OND25" s="1"/>
      <c r="ONE25" s="1"/>
      <c r="ONF25" s="1"/>
      <c r="ONG25" s="1"/>
      <c r="ONH25" s="1"/>
      <c r="ONI25" s="1"/>
      <c r="ONJ25" s="1"/>
      <c r="ONK25" s="1"/>
      <c r="ONL25" s="1"/>
      <c r="ONM25" s="1"/>
      <c r="ONN25" s="1"/>
      <c r="ONO25" s="1"/>
      <c r="ONP25" s="1"/>
      <c r="ONQ25" s="1"/>
      <c r="ONR25" s="1"/>
      <c r="ONS25" s="1"/>
      <c r="ONT25" s="1"/>
      <c r="ONU25" s="1"/>
      <c r="ONV25" s="1"/>
      <c r="ONW25" s="1"/>
      <c r="ONX25" s="1"/>
      <c r="ONY25" s="1"/>
      <c r="ONZ25" s="1"/>
      <c r="OOA25" s="1"/>
      <c r="OOB25" s="1"/>
      <c r="OOC25" s="1"/>
      <c r="OOD25" s="1"/>
      <c r="OOE25" s="1"/>
      <c r="OOF25" s="1"/>
      <c r="OOG25" s="1"/>
      <c r="OOH25" s="1"/>
      <c r="OOI25" s="1"/>
      <c r="OOJ25" s="1"/>
      <c r="OOK25" s="1"/>
      <c r="OOL25" s="1"/>
      <c r="OOM25" s="1"/>
      <c r="OON25" s="1"/>
      <c r="OOO25" s="1"/>
      <c r="OOP25" s="1"/>
      <c r="OOQ25" s="1"/>
      <c r="OOR25" s="1"/>
      <c r="OOS25" s="1"/>
      <c r="OOT25" s="1"/>
      <c r="OOU25" s="1"/>
      <c r="OOV25" s="1"/>
      <c r="OOW25" s="1"/>
      <c r="OOX25" s="1"/>
      <c r="OOY25" s="1"/>
      <c r="OOZ25" s="1"/>
      <c r="OPA25" s="1"/>
      <c r="OPB25" s="1"/>
      <c r="OPC25" s="1"/>
      <c r="OPD25" s="1"/>
      <c r="OPE25" s="1"/>
      <c r="OPF25" s="1"/>
      <c r="OPG25" s="1"/>
      <c r="OPH25" s="1"/>
      <c r="OPI25" s="1"/>
      <c r="OPJ25" s="1"/>
      <c r="OPK25" s="1"/>
      <c r="OPL25" s="1"/>
      <c r="OPM25" s="1"/>
      <c r="OPN25" s="1"/>
      <c r="OPO25" s="1"/>
      <c r="OPP25" s="1"/>
      <c r="OPQ25" s="1"/>
      <c r="OPR25" s="1"/>
      <c r="OPS25" s="1"/>
      <c r="OPT25" s="1"/>
      <c r="OPU25" s="1"/>
      <c r="OPV25" s="1"/>
      <c r="OPW25" s="1"/>
      <c r="OPX25" s="1"/>
      <c r="OPY25" s="1"/>
      <c r="OPZ25" s="1"/>
      <c r="OQA25" s="1"/>
      <c r="OQB25" s="1"/>
      <c r="OQC25" s="1"/>
      <c r="OQD25" s="1"/>
      <c r="OQE25" s="1"/>
      <c r="OQF25" s="1"/>
      <c r="OQG25" s="1"/>
      <c r="OQH25" s="1"/>
      <c r="OQI25" s="1"/>
      <c r="OQJ25" s="1"/>
      <c r="OQK25" s="1"/>
      <c r="OQL25" s="1"/>
      <c r="OQM25" s="1"/>
      <c r="OQN25" s="1"/>
      <c r="OQO25" s="1"/>
      <c r="OQP25" s="1"/>
      <c r="OQQ25" s="1"/>
      <c r="OQR25" s="1"/>
      <c r="OQS25" s="1"/>
      <c r="OQT25" s="1"/>
      <c r="OQU25" s="1"/>
      <c r="OQV25" s="1"/>
      <c r="OQW25" s="1"/>
      <c r="OQX25" s="1"/>
      <c r="OQY25" s="1"/>
      <c r="OQZ25" s="1"/>
      <c r="ORA25" s="1"/>
      <c r="ORB25" s="1"/>
      <c r="ORC25" s="1"/>
      <c r="ORD25" s="1"/>
      <c r="ORE25" s="1"/>
      <c r="ORF25" s="1"/>
      <c r="ORG25" s="1"/>
      <c r="ORH25" s="1"/>
      <c r="ORI25" s="1"/>
      <c r="ORJ25" s="1"/>
      <c r="ORK25" s="1"/>
      <c r="ORL25" s="1"/>
      <c r="ORM25" s="1"/>
      <c r="ORN25" s="1"/>
      <c r="ORO25" s="1"/>
      <c r="ORP25" s="1"/>
      <c r="ORQ25" s="1"/>
      <c r="ORR25" s="1"/>
      <c r="ORS25" s="1"/>
      <c r="ORT25" s="1"/>
      <c r="ORU25" s="1"/>
      <c r="ORV25" s="1"/>
      <c r="ORW25" s="1"/>
      <c r="ORX25" s="1"/>
      <c r="ORY25" s="1"/>
      <c r="ORZ25" s="1"/>
      <c r="OSA25" s="1"/>
      <c r="OSB25" s="1"/>
      <c r="OSC25" s="1"/>
      <c r="OSD25" s="1"/>
      <c r="OSE25" s="1"/>
      <c r="OSF25" s="1"/>
      <c r="OSG25" s="1"/>
      <c r="OSH25" s="1"/>
      <c r="OSI25" s="1"/>
      <c r="OSJ25" s="1"/>
      <c r="OSK25" s="1"/>
      <c r="OSL25" s="1"/>
      <c r="OSM25" s="1"/>
      <c r="OSN25" s="1"/>
      <c r="OSO25" s="1"/>
      <c r="OSP25" s="1"/>
      <c r="OSQ25" s="1"/>
      <c r="OSR25" s="1"/>
      <c r="OSS25" s="1"/>
      <c r="OST25" s="1"/>
      <c r="OSU25" s="1"/>
      <c r="OSV25" s="1"/>
      <c r="OSW25" s="1"/>
      <c r="OSX25" s="1"/>
      <c r="OSY25" s="1"/>
      <c r="OSZ25" s="1"/>
      <c r="OTA25" s="1"/>
      <c r="OTB25" s="1"/>
      <c r="OTC25" s="1"/>
      <c r="OTD25" s="1"/>
      <c r="OTE25" s="1"/>
      <c r="OTF25" s="1"/>
      <c r="OTG25" s="1"/>
      <c r="OTH25" s="1"/>
      <c r="OTI25" s="1"/>
      <c r="OTJ25" s="1"/>
      <c r="OTK25" s="1"/>
      <c r="OTL25" s="1"/>
      <c r="OTM25" s="1"/>
      <c r="OTN25" s="1"/>
      <c r="OTO25" s="1"/>
      <c r="OTP25" s="1"/>
      <c r="OTQ25" s="1"/>
      <c r="OTR25" s="1"/>
      <c r="OTS25" s="1"/>
      <c r="OTT25" s="1"/>
      <c r="OTU25" s="1"/>
      <c r="OTV25" s="1"/>
      <c r="OTW25" s="1"/>
      <c r="OTX25" s="1"/>
      <c r="OTY25" s="1"/>
      <c r="OTZ25" s="1"/>
      <c r="OUA25" s="1"/>
      <c r="OUB25" s="1"/>
      <c r="OUC25" s="1"/>
      <c r="OUD25" s="1"/>
      <c r="OUE25" s="1"/>
      <c r="OUF25" s="1"/>
      <c r="OUG25" s="1"/>
      <c r="OUH25" s="1"/>
      <c r="OUI25" s="1"/>
      <c r="OUJ25" s="1"/>
      <c r="OUK25" s="1"/>
      <c r="OUL25" s="1"/>
      <c r="OUM25" s="1"/>
      <c r="OUN25" s="1"/>
      <c r="OUO25" s="1"/>
      <c r="OUP25" s="1"/>
      <c r="OUQ25" s="1"/>
      <c r="OUR25" s="1"/>
      <c r="OUS25" s="1"/>
      <c r="OUT25" s="1"/>
      <c r="OUU25" s="1"/>
      <c r="OUV25" s="1"/>
      <c r="OUW25" s="1"/>
      <c r="OUX25" s="1"/>
      <c r="OUY25" s="1"/>
      <c r="OUZ25" s="1"/>
      <c r="OVA25" s="1"/>
      <c r="OVB25" s="1"/>
      <c r="OVC25" s="1"/>
      <c r="OVD25" s="1"/>
      <c r="OVE25" s="1"/>
      <c r="OVF25" s="1"/>
      <c r="OVG25" s="1"/>
      <c r="OVH25" s="1"/>
      <c r="OVI25" s="1"/>
      <c r="OVJ25" s="1"/>
      <c r="OVK25" s="1"/>
      <c r="OVL25" s="1"/>
      <c r="OVM25" s="1"/>
      <c r="OVN25" s="1"/>
      <c r="OVO25" s="1"/>
      <c r="OVP25" s="1"/>
      <c r="OVQ25" s="1"/>
      <c r="OVR25" s="1"/>
      <c r="OVS25" s="1"/>
      <c r="OVT25" s="1"/>
      <c r="OVU25" s="1"/>
      <c r="OVV25" s="1"/>
      <c r="OVW25" s="1"/>
      <c r="OVX25" s="1"/>
      <c r="OVY25" s="1"/>
      <c r="OVZ25" s="1"/>
      <c r="OWA25" s="1"/>
      <c r="OWB25" s="1"/>
      <c r="OWC25" s="1"/>
      <c r="OWD25" s="1"/>
      <c r="OWE25" s="1"/>
      <c r="OWF25" s="1"/>
      <c r="OWG25" s="1"/>
      <c r="OWH25" s="1"/>
      <c r="OWI25" s="1"/>
      <c r="OWJ25" s="1"/>
      <c r="OWK25" s="1"/>
      <c r="OWL25" s="1"/>
      <c r="OWM25" s="1"/>
      <c r="OWN25" s="1"/>
      <c r="OWO25" s="1"/>
      <c r="OWP25" s="1"/>
      <c r="OWQ25" s="1"/>
      <c r="OWR25" s="1"/>
      <c r="OWS25" s="1"/>
      <c r="OWT25" s="1"/>
      <c r="OWU25" s="1"/>
      <c r="OWV25" s="1"/>
      <c r="OWW25" s="1"/>
      <c r="OWX25" s="1"/>
      <c r="OWY25" s="1"/>
      <c r="OWZ25" s="1"/>
      <c r="OXA25" s="1"/>
      <c r="OXB25" s="1"/>
      <c r="OXC25" s="1"/>
      <c r="OXD25" s="1"/>
      <c r="OXE25" s="1"/>
      <c r="OXF25" s="1"/>
      <c r="OXG25" s="1"/>
      <c r="OXH25" s="1"/>
      <c r="OXI25" s="1"/>
      <c r="OXJ25" s="1"/>
      <c r="OXK25" s="1"/>
      <c r="OXL25" s="1"/>
      <c r="OXM25" s="1"/>
      <c r="OXN25" s="1"/>
      <c r="OXO25" s="1"/>
      <c r="OXP25" s="1"/>
      <c r="OXQ25" s="1"/>
      <c r="OXR25" s="1"/>
      <c r="OXS25" s="1"/>
      <c r="OXT25" s="1"/>
      <c r="OXU25" s="1"/>
      <c r="OXV25" s="1"/>
      <c r="OXW25" s="1"/>
      <c r="OXX25" s="1"/>
      <c r="OXY25" s="1"/>
      <c r="OXZ25" s="1"/>
      <c r="OYA25" s="1"/>
      <c r="OYB25" s="1"/>
      <c r="OYC25" s="1"/>
      <c r="OYD25" s="1"/>
      <c r="OYE25" s="1"/>
      <c r="OYF25" s="1"/>
      <c r="OYG25" s="1"/>
      <c r="OYH25" s="1"/>
      <c r="OYI25" s="1"/>
      <c r="OYJ25" s="1"/>
      <c r="OYK25" s="1"/>
      <c r="OYL25" s="1"/>
      <c r="OYM25" s="1"/>
      <c r="OYN25" s="1"/>
      <c r="OYO25" s="1"/>
      <c r="OYP25" s="1"/>
      <c r="OYQ25" s="1"/>
      <c r="OYR25" s="1"/>
      <c r="OYS25" s="1"/>
      <c r="OYT25" s="1"/>
      <c r="OYU25" s="1"/>
      <c r="OYV25" s="1"/>
      <c r="OYW25" s="1"/>
      <c r="OYX25" s="1"/>
      <c r="OYY25" s="1"/>
      <c r="OYZ25" s="1"/>
      <c r="OZA25" s="1"/>
      <c r="OZB25" s="1"/>
      <c r="OZC25" s="1"/>
      <c r="OZD25" s="1"/>
      <c r="OZE25" s="1"/>
      <c r="OZF25" s="1"/>
      <c r="OZG25" s="1"/>
      <c r="OZH25" s="1"/>
      <c r="OZI25" s="1"/>
      <c r="OZJ25" s="1"/>
      <c r="OZK25" s="1"/>
      <c r="OZL25" s="1"/>
      <c r="OZM25" s="1"/>
      <c r="OZN25" s="1"/>
      <c r="OZO25" s="1"/>
      <c r="OZP25" s="1"/>
      <c r="OZQ25" s="1"/>
      <c r="OZR25" s="1"/>
      <c r="OZS25" s="1"/>
      <c r="OZT25" s="1"/>
      <c r="OZU25" s="1"/>
      <c r="OZV25" s="1"/>
      <c r="OZW25" s="1"/>
      <c r="OZX25" s="1"/>
      <c r="OZY25" s="1"/>
      <c r="OZZ25" s="1"/>
      <c r="PAA25" s="1"/>
      <c r="PAB25" s="1"/>
      <c r="PAC25" s="1"/>
      <c r="PAD25" s="1"/>
      <c r="PAE25" s="1"/>
      <c r="PAF25" s="1"/>
      <c r="PAG25" s="1"/>
      <c r="PAH25" s="1"/>
      <c r="PAI25" s="1"/>
      <c r="PAJ25" s="1"/>
      <c r="PAK25" s="1"/>
      <c r="PAL25" s="1"/>
      <c r="PAM25" s="1"/>
      <c r="PAN25" s="1"/>
      <c r="PAO25" s="1"/>
      <c r="PAP25" s="1"/>
      <c r="PAQ25" s="1"/>
      <c r="PAR25" s="1"/>
      <c r="PAS25" s="1"/>
      <c r="PAT25" s="1"/>
      <c r="PAU25" s="1"/>
      <c r="PAV25" s="1"/>
      <c r="PAW25" s="1"/>
      <c r="PAX25" s="1"/>
      <c r="PAY25" s="1"/>
      <c r="PAZ25" s="1"/>
      <c r="PBA25" s="1"/>
      <c r="PBB25" s="1"/>
      <c r="PBC25" s="1"/>
      <c r="PBD25" s="1"/>
      <c r="PBE25" s="1"/>
      <c r="PBF25" s="1"/>
      <c r="PBG25" s="1"/>
      <c r="PBH25" s="1"/>
      <c r="PBI25" s="1"/>
      <c r="PBJ25" s="1"/>
      <c r="PBK25" s="1"/>
      <c r="PBL25" s="1"/>
      <c r="PBM25" s="1"/>
      <c r="PBN25" s="1"/>
      <c r="PBO25" s="1"/>
      <c r="PBP25" s="1"/>
      <c r="PBQ25" s="1"/>
      <c r="PBR25" s="1"/>
      <c r="PBS25" s="1"/>
      <c r="PBT25" s="1"/>
      <c r="PBU25" s="1"/>
      <c r="PBV25" s="1"/>
      <c r="PBW25" s="1"/>
      <c r="PBX25" s="1"/>
      <c r="PBY25" s="1"/>
      <c r="PBZ25" s="1"/>
      <c r="PCA25" s="1"/>
      <c r="PCB25" s="1"/>
      <c r="PCC25" s="1"/>
      <c r="PCD25" s="1"/>
      <c r="PCE25" s="1"/>
      <c r="PCF25" s="1"/>
      <c r="PCG25" s="1"/>
      <c r="PCH25" s="1"/>
      <c r="PCI25" s="1"/>
      <c r="PCJ25" s="1"/>
      <c r="PCK25" s="1"/>
      <c r="PCL25" s="1"/>
      <c r="PCM25" s="1"/>
      <c r="PCN25" s="1"/>
      <c r="PCO25" s="1"/>
      <c r="PCP25" s="1"/>
      <c r="PCQ25" s="1"/>
      <c r="PCR25" s="1"/>
      <c r="PCS25" s="1"/>
      <c r="PCT25" s="1"/>
      <c r="PCU25" s="1"/>
      <c r="PCV25" s="1"/>
      <c r="PCW25" s="1"/>
      <c r="PCX25" s="1"/>
      <c r="PCY25" s="1"/>
      <c r="PCZ25" s="1"/>
      <c r="PDA25" s="1"/>
      <c r="PDB25" s="1"/>
      <c r="PDC25" s="1"/>
      <c r="PDD25" s="1"/>
      <c r="PDE25" s="1"/>
      <c r="PDF25" s="1"/>
      <c r="PDG25" s="1"/>
      <c r="PDH25" s="1"/>
      <c r="PDI25" s="1"/>
      <c r="PDJ25" s="1"/>
      <c r="PDK25" s="1"/>
      <c r="PDL25" s="1"/>
      <c r="PDM25" s="1"/>
      <c r="PDN25" s="1"/>
      <c r="PDO25" s="1"/>
      <c r="PDP25" s="1"/>
      <c r="PDQ25" s="1"/>
      <c r="PDR25" s="1"/>
      <c r="PDS25" s="1"/>
      <c r="PDT25" s="1"/>
      <c r="PDU25" s="1"/>
      <c r="PDV25" s="1"/>
      <c r="PDW25" s="1"/>
      <c r="PDX25" s="1"/>
      <c r="PDY25" s="1"/>
      <c r="PDZ25" s="1"/>
      <c r="PEA25" s="1"/>
      <c r="PEB25" s="1"/>
      <c r="PEC25" s="1"/>
      <c r="PED25" s="1"/>
      <c r="PEE25" s="1"/>
      <c r="PEF25" s="1"/>
      <c r="PEG25" s="1"/>
      <c r="PEH25" s="1"/>
      <c r="PEI25" s="1"/>
      <c r="PEJ25" s="1"/>
      <c r="PEK25" s="1"/>
      <c r="PEL25" s="1"/>
      <c r="PEM25" s="1"/>
      <c r="PEN25" s="1"/>
      <c r="PEO25" s="1"/>
      <c r="PEP25" s="1"/>
      <c r="PEQ25" s="1"/>
      <c r="PER25" s="1"/>
      <c r="PES25" s="1"/>
      <c r="PET25" s="1"/>
      <c r="PEU25" s="1"/>
      <c r="PEV25" s="1"/>
      <c r="PEW25" s="1"/>
      <c r="PEX25" s="1"/>
      <c r="PEY25" s="1"/>
      <c r="PEZ25" s="1"/>
      <c r="PFA25" s="1"/>
      <c r="PFB25" s="1"/>
      <c r="PFC25" s="1"/>
      <c r="PFD25" s="1"/>
      <c r="PFE25" s="1"/>
      <c r="PFF25" s="1"/>
      <c r="PFG25" s="1"/>
      <c r="PFH25" s="1"/>
      <c r="PFI25" s="1"/>
      <c r="PFJ25" s="1"/>
      <c r="PFK25" s="1"/>
      <c r="PFL25" s="1"/>
      <c r="PFM25" s="1"/>
      <c r="PFN25" s="1"/>
      <c r="PFO25" s="1"/>
      <c r="PFP25" s="1"/>
      <c r="PFQ25" s="1"/>
      <c r="PFR25" s="1"/>
      <c r="PFS25" s="1"/>
      <c r="PFT25" s="1"/>
      <c r="PFU25" s="1"/>
      <c r="PFV25" s="1"/>
      <c r="PFW25" s="1"/>
      <c r="PFX25" s="1"/>
      <c r="PFY25" s="1"/>
      <c r="PFZ25" s="1"/>
      <c r="PGA25" s="1"/>
      <c r="PGB25" s="1"/>
      <c r="PGC25" s="1"/>
      <c r="PGD25" s="1"/>
      <c r="PGE25" s="1"/>
      <c r="PGF25" s="1"/>
      <c r="PGG25" s="1"/>
      <c r="PGH25" s="1"/>
      <c r="PGI25" s="1"/>
      <c r="PGJ25" s="1"/>
      <c r="PGK25" s="1"/>
      <c r="PGL25" s="1"/>
      <c r="PGM25" s="1"/>
      <c r="PGN25" s="1"/>
      <c r="PGO25" s="1"/>
      <c r="PGP25" s="1"/>
      <c r="PGQ25" s="1"/>
      <c r="PGR25" s="1"/>
      <c r="PGS25" s="1"/>
      <c r="PGT25" s="1"/>
      <c r="PGU25" s="1"/>
      <c r="PGV25" s="1"/>
      <c r="PGW25" s="1"/>
      <c r="PGX25" s="1"/>
      <c r="PGY25" s="1"/>
      <c r="PGZ25" s="1"/>
      <c r="PHA25" s="1"/>
      <c r="PHB25" s="1"/>
      <c r="PHC25" s="1"/>
      <c r="PHD25" s="1"/>
      <c r="PHE25" s="1"/>
      <c r="PHF25" s="1"/>
      <c r="PHG25" s="1"/>
      <c r="PHH25" s="1"/>
      <c r="PHI25" s="1"/>
      <c r="PHJ25" s="1"/>
      <c r="PHK25" s="1"/>
      <c r="PHL25" s="1"/>
      <c r="PHM25" s="1"/>
      <c r="PHN25" s="1"/>
      <c r="PHO25" s="1"/>
      <c r="PHP25" s="1"/>
      <c r="PHQ25" s="1"/>
      <c r="PHR25" s="1"/>
      <c r="PHS25" s="1"/>
      <c r="PHT25" s="1"/>
      <c r="PHU25" s="1"/>
      <c r="PHV25" s="1"/>
      <c r="PHW25" s="1"/>
      <c r="PHX25" s="1"/>
      <c r="PHY25" s="1"/>
      <c r="PHZ25" s="1"/>
      <c r="PIA25" s="1"/>
      <c r="PIB25" s="1"/>
      <c r="PIC25" s="1"/>
      <c r="PID25" s="1"/>
      <c r="PIE25" s="1"/>
      <c r="PIF25" s="1"/>
      <c r="PIG25" s="1"/>
      <c r="PIH25" s="1"/>
      <c r="PII25" s="1"/>
      <c r="PIJ25" s="1"/>
      <c r="PIK25" s="1"/>
      <c r="PIL25" s="1"/>
      <c r="PIM25" s="1"/>
      <c r="PIN25" s="1"/>
      <c r="PIO25" s="1"/>
      <c r="PIP25" s="1"/>
      <c r="PIQ25" s="1"/>
      <c r="PIR25" s="1"/>
      <c r="PIS25" s="1"/>
      <c r="PIT25" s="1"/>
      <c r="PIU25" s="1"/>
      <c r="PIV25" s="1"/>
      <c r="PIW25" s="1"/>
      <c r="PIX25" s="1"/>
      <c r="PIY25" s="1"/>
      <c r="PIZ25" s="1"/>
      <c r="PJA25" s="1"/>
      <c r="PJB25" s="1"/>
      <c r="PJC25" s="1"/>
      <c r="PJD25" s="1"/>
      <c r="PJE25" s="1"/>
      <c r="PJF25" s="1"/>
      <c r="PJG25" s="1"/>
      <c r="PJH25" s="1"/>
      <c r="PJI25" s="1"/>
      <c r="PJJ25" s="1"/>
      <c r="PJK25" s="1"/>
      <c r="PJL25" s="1"/>
      <c r="PJM25" s="1"/>
      <c r="PJN25" s="1"/>
      <c r="PJO25" s="1"/>
      <c r="PJP25" s="1"/>
      <c r="PJQ25" s="1"/>
      <c r="PJR25" s="1"/>
      <c r="PJS25" s="1"/>
      <c r="PJT25" s="1"/>
      <c r="PJU25" s="1"/>
      <c r="PJV25" s="1"/>
      <c r="PJW25" s="1"/>
      <c r="PJX25" s="1"/>
      <c r="PJY25" s="1"/>
      <c r="PJZ25" s="1"/>
      <c r="PKA25" s="1"/>
      <c r="PKB25" s="1"/>
      <c r="PKC25" s="1"/>
      <c r="PKD25" s="1"/>
      <c r="PKE25" s="1"/>
      <c r="PKF25" s="1"/>
      <c r="PKG25" s="1"/>
      <c r="PKH25" s="1"/>
      <c r="PKI25" s="1"/>
      <c r="PKJ25" s="1"/>
      <c r="PKK25" s="1"/>
      <c r="PKL25" s="1"/>
      <c r="PKM25" s="1"/>
      <c r="PKN25" s="1"/>
      <c r="PKO25" s="1"/>
      <c r="PKP25" s="1"/>
      <c r="PKQ25" s="1"/>
      <c r="PKR25" s="1"/>
      <c r="PKS25" s="1"/>
      <c r="PKT25" s="1"/>
      <c r="PKU25" s="1"/>
      <c r="PKV25" s="1"/>
      <c r="PKW25" s="1"/>
      <c r="PKX25" s="1"/>
      <c r="PKY25" s="1"/>
      <c r="PKZ25" s="1"/>
      <c r="PLA25" s="1"/>
      <c r="PLB25" s="1"/>
      <c r="PLC25" s="1"/>
      <c r="PLD25" s="1"/>
      <c r="PLE25" s="1"/>
      <c r="PLF25" s="1"/>
      <c r="PLG25" s="1"/>
      <c r="PLH25" s="1"/>
      <c r="PLI25" s="1"/>
      <c r="PLJ25" s="1"/>
      <c r="PLK25" s="1"/>
      <c r="PLL25" s="1"/>
      <c r="PLM25" s="1"/>
      <c r="PLN25" s="1"/>
      <c r="PLO25" s="1"/>
      <c r="PLP25" s="1"/>
      <c r="PLQ25" s="1"/>
      <c r="PLR25" s="1"/>
      <c r="PLS25" s="1"/>
      <c r="PLT25" s="1"/>
      <c r="PLU25" s="1"/>
      <c r="PLV25" s="1"/>
      <c r="PLW25" s="1"/>
      <c r="PLX25" s="1"/>
      <c r="PLY25" s="1"/>
      <c r="PLZ25" s="1"/>
      <c r="PMA25" s="1"/>
      <c r="PMB25" s="1"/>
      <c r="PMC25" s="1"/>
      <c r="PMD25" s="1"/>
      <c r="PME25" s="1"/>
      <c r="PMF25" s="1"/>
      <c r="PMG25" s="1"/>
      <c r="PMH25" s="1"/>
      <c r="PMI25" s="1"/>
      <c r="PMJ25" s="1"/>
      <c r="PMK25" s="1"/>
      <c r="PML25" s="1"/>
      <c r="PMM25" s="1"/>
      <c r="PMN25" s="1"/>
      <c r="PMO25" s="1"/>
      <c r="PMP25" s="1"/>
      <c r="PMQ25" s="1"/>
      <c r="PMR25" s="1"/>
      <c r="PMS25" s="1"/>
      <c r="PMT25" s="1"/>
      <c r="PMU25" s="1"/>
      <c r="PMV25" s="1"/>
      <c r="PMW25" s="1"/>
      <c r="PMX25" s="1"/>
      <c r="PMY25" s="1"/>
      <c r="PMZ25" s="1"/>
      <c r="PNA25" s="1"/>
      <c r="PNB25" s="1"/>
      <c r="PNC25" s="1"/>
      <c r="PND25" s="1"/>
      <c r="PNE25" s="1"/>
      <c r="PNF25" s="1"/>
      <c r="PNG25" s="1"/>
      <c r="PNH25" s="1"/>
      <c r="PNI25" s="1"/>
      <c r="PNJ25" s="1"/>
      <c r="PNK25" s="1"/>
      <c r="PNL25" s="1"/>
      <c r="PNM25" s="1"/>
      <c r="PNN25" s="1"/>
      <c r="PNO25" s="1"/>
      <c r="PNP25" s="1"/>
      <c r="PNQ25" s="1"/>
      <c r="PNR25" s="1"/>
      <c r="PNS25" s="1"/>
      <c r="PNT25" s="1"/>
      <c r="PNU25" s="1"/>
      <c r="PNV25" s="1"/>
      <c r="PNW25" s="1"/>
      <c r="PNX25" s="1"/>
      <c r="PNY25" s="1"/>
      <c r="PNZ25" s="1"/>
      <c r="POA25" s="1"/>
      <c r="POB25" s="1"/>
      <c r="POC25" s="1"/>
      <c r="POD25" s="1"/>
      <c r="POE25" s="1"/>
      <c r="POF25" s="1"/>
      <c r="POG25" s="1"/>
      <c r="POH25" s="1"/>
      <c r="POI25" s="1"/>
      <c r="POJ25" s="1"/>
      <c r="POK25" s="1"/>
      <c r="POL25" s="1"/>
      <c r="POM25" s="1"/>
      <c r="PON25" s="1"/>
      <c r="POO25" s="1"/>
      <c r="POP25" s="1"/>
      <c r="POQ25" s="1"/>
      <c r="POR25" s="1"/>
      <c r="POS25" s="1"/>
      <c r="POT25" s="1"/>
      <c r="POU25" s="1"/>
      <c r="POV25" s="1"/>
      <c r="POW25" s="1"/>
      <c r="POX25" s="1"/>
      <c r="POY25" s="1"/>
      <c r="POZ25" s="1"/>
      <c r="PPA25" s="1"/>
      <c r="PPB25" s="1"/>
      <c r="PPC25" s="1"/>
      <c r="PPD25" s="1"/>
      <c r="PPE25" s="1"/>
      <c r="PPF25" s="1"/>
      <c r="PPG25" s="1"/>
      <c r="PPH25" s="1"/>
      <c r="PPI25" s="1"/>
      <c r="PPJ25" s="1"/>
      <c r="PPK25" s="1"/>
      <c r="PPL25" s="1"/>
      <c r="PPM25" s="1"/>
      <c r="PPN25" s="1"/>
      <c r="PPO25" s="1"/>
      <c r="PPP25" s="1"/>
      <c r="PPQ25" s="1"/>
      <c r="PPR25" s="1"/>
      <c r="PPS25" s="1"/>
      <c r="PPT25" s="1"/>
      <c r="PPU25" s="1"/>
      <c r="PPV25" s="1"/>
      <c r="PPW25" s="1"/>
      <c r="PPX25" s="1"/>
      <c r="PPY25" s="1"/>
      <c r="PPZ25" s="1"/>
      <c r="PQA25" s="1"/>
      <c r="PQB25" s="1"/>
      <c r="PQC25" s="1"/>
      <c r="PQD25" s="1"/>
      <c r="PQE25" s="1"/>
      <c r="PQF25" s="1"/>
      <c r="PQG25" s="1"/>
      <c r="PQH25" s="1"/>
      <c r="PQI25" s="1"/>
      <c r="PQJ25" s="1"/>
      <c r="PQK25" s="1"/>
      <c r="PQL25" s="1"/>
      <c r="PQM25" s="1"/>
      <c r="PQN25" s="1"/>
      <c r="PQO25" s="1"/>
      <c r="PQP25" s="1"/>
      <c r="PQQ25" s="1"/>
      <c r="PQR25" s="1"/>
      <c r="PQS25" s="1"/>
      <c r="PQT25" s="1"/>
      <c r="PQU25" s="1"/>
      <c r="PQV25" s="1"/>
      <c r="PQW25" s="1"/>
      <c r="PQX25" s="1"/>
      <c r="PQY25" s="1"/>
      <c r="PQZ25" s="1"/>
      <c r="PRA25" s="1"/>
      <c r="PRB25" s="1"/>
      <c r="PRC25" s="1"/>
      <c r="PRD25" s="1"/>
      <c r="PRE25" s="1"/>
      <c r="PRF25" s="1"/>
      <c r="PRG25" s="1"/>
      <c r="PRH25" s="1"/>
      <c r="PRI25" s="1"/>
      <c r="PRJ25" s="1"/>
      <c r="PRK25" s="1"/>
      <c r="PRL25" s="1"/>
      <c r="PRM25" s="1"/>
      <c r="PRN25" s="1"/>
      <c r="PRO25" s="1"/>
      <c r="PRP25" s="1"/>
      <c r="PRQ25" s="1"/>
      <c r="PRR25" s="1"/>
      <c r="PRS25" s="1"/>
      <c r="PRT25" s="1"/>
      <c r="PRU25" s="1"/>
      <c r="PRV25" s="1"/>
      <c r="PRW25" s="1"/>
      <c r="PRX25" s="1"/>
      <c r="PRY25" s="1"/>
      <c r="PRZ25" s="1"/>
      <c r="PSA25" s="1"/>
      <c r="PSB25" s="1"/>
      <c r="PSC25" s="1"/>
      <c r="PSD25" s="1"/>
      <c r="PSE25" s="1"/>
      <c r="PSF25" s="1"/>
      <c r="PSG25" s="1"/>
      <c r="PSH25" s="1"/>
      <c r="PSI25" s="1"/>
      <c r="PSJ25" s="1"/>
      <c r="PSK25" s="1"/>
      <c r="PSL25" s="1"/>
      <c r="PSM25" s="1"/>
      <c r="PSN25" s="1"/>
      <c r="PSO25" s="1"/>
      <c r="PSP25" s="1"/>
      <c r="PSQ25" s="1"/>
      <c r="PSR25" s="1"/>
      <c r="PSS25" s="1"/>
      <c r="PST25" s="1"/>
      <c r="PSU25" s="1"/>
      <c r="PSV25" s="1"/>
      <c r="PSW25" s="1"/>
      <c r="PSX25" s="1"/>
      <c r="PSY25" s="1"/>
      <c r="PSZ25" s="1"/>
      <c r="PTA25" s="1"/>
      <c r="PTB25" s="1"/>
      <c r="PTC25" s="1"/>
      <c r="PTD25" s="1"/>
      <c r="PTE25" s="1"/>
      <c r="PTF25" s="1"/>
      <c r="PTG25" s="1"/>
      <c r="PTH25" s="1"/>
      <c r="PTI25" s="1"/>
      <c r="PTJ25" s="1"/>
      <c r="PTK25" s="1"/>
      <c r="PTL25" s="1"/>
      <c r="PTM25" s="1"/>
      <c r="PTN25" s="1"/>
      <c r="PTO25" s="1"/>
      <c r="PTP25" s="1"/>
      <c r="PTQ25" s="1"/>
      <c r="PTR25" s="1"/>
      <c r="PTS25" s="1"/>
      <c r="PTT25" s="1"/>
      <c r="PTU25" s="1"/>
      <c r="PTV25" s="1"/>
      <c r="PTW25" s="1"/>
      <c r="PTX25" s="1"/>
      <c r="PTY25" s="1"/>
      <c r="PTZ25" s="1"/>
      <c r="PUA25" s="1"/>
      <c r="PUB25" s="1"/>
      <c r="PUC25" s="1"/>
      <c r="PUD25" s="1"/>
      <c r="PUE25" s="1"/>
      <c r="PUF25" s="1"/>
      <c r="PUG25" s="1"/>
      <c r="PUH25" s="1"/>
      <c r="PUI25" s="1"/>
      <c r="PUJ25" s="1"/>
      <c r="PUK25" s="1"/>
      <c r="PUL25" s="1"/>
      <c r="PUM25" s="1"/>
      <c r="PUN25" s="1"/>
      <c r="PUO25" s="1"/>
      <c r="PUP25" s="1"/>
      <c r="PUQ25" s="1"/>
      <c r="PUR25" s="1"/>
      <c r="PUS25" s="1"/>
      <c r="PUT25" s="1"/>
      <c r="PUU25" s="1"/>
      <c r="PUV25" s="1"/>
      <c r="PUW25" s="1"/>
      <c r="PUX25" s="1"/>
      <c r="PUY25" s="1"/>
      <c r="PUZ25" s="1"/>
      <c r="PVA25" s="1"/>
      <c r="PVB25" s="1"/>
      <c r="PVC25" s="1"/>
      <c r="PVD25" s="1"/>
      <c r="PVE25" s="1"/>
      <c r="PVF25" s="1"/>
      <c r="PVG25" s="1"/>
      <c r="PVH25" s="1"/>
      <c r="PVI25" s="1"/>
      <c r="PVJ25" s="1"/>
      <c r="PVK25" s="1"/>
      <c r="PVL25" s="1"/>
      <c r="PVM25" s="1"/>
      <c r="PVN25" s="1"/>
      <c r="PVO25" s="1"/>
      <c r="PVP25" s="1"/>
      <c r="PVQ25" s="1"/>
      <c r="PVR25" s="1"/>
      <c r="PVS25" s="1"/>
      <c r="PVT25" s="1"/>
      <c r="PVU25" s="1"/>
      <c r="PVV25" s="1"/>
      <c r="PVW25" s="1"/>
      <c r="PVX25" s="1"/>
      <c r="PVY25" s="1"/>
      <c r="PVZ25" s="1"/>
      <c r="PWA25" s="1"/>
      <c r="PWB25" s="1"/>
      <c r="PWC25" s="1"/>
      <c r="PWD25" s="1"/>
      <c r="PWE25" s="1"/>
      <c r="PWF25" s="1"/>
      <c r="PWG25" s="1"/>
      <c r="PWH25" s="1"/>
      <c r="PWI25" s="1"/>
      <c r="PWJ25" s="1"/>
      <c r="PWK25" s="1"/>
      <c r="PWL25" s="1"/>
      <c r="PWM25" s="1"/>
      <c r="PWN25" s="1"/>
      <c r="PWO25" s="1"/>
      <c r="PWP25" s="1"/>
      <c r="PWQ25" s="1"/>
      <c r="PWR25" s="1"/>
      <c r="PWS25" s="1"/>
      <c r="PWT25" s="1"/>
      <c r="PWU25" s="1"/>
      <c r="PWV25" s="1"/>
      <c r="PWW25" s="1"/>
      <c r="PWX25" s="1"/>
      <c r="PWY25" s="1"/>
      <c r="PWZ25" s="1"/>
      <c r="PXA25" s="1"/>
      <c r="PXB25" s="1"/>
      <c r="PXC25" s="1"/>
      <c r="PXD25" s="1"/>
      <c r="PXE25" s="1"/>
      <c r="PXF25" s="1"/>
      <c r="PXG25" s="1"/>
      <c r="PXH25" s="1"/>
      <c r="PXI25" s="1"/>
      <c r="PXJ25" s="1"/>
      <c r="PXK25" s="1"/>
      <c r="PXL25" s="1"/>
      <c r="PXM25" s="1"/>
      <c r="PXN25" s="1"/>
      <c r="PXO25" s="1"/>
      <c r="PXP25" s="1"/>
      <c r="PXQ25" s="1"/>
      <c r="PXR25" s="1"/>
      <c r="PXS25" s="1"/>
      <c r="PXT25" s="1"/>
      <c r="PXU25" s="1"/>
      <c r="PXV25" s="1"/>
      <c r="PXW25" s="1"/>
      <c r="PXX25" s="1"/>
      <c r="PXY25" s="1"/>
      <c r="PXZ25" s="1"/>
      <c r="PYA25" s="1"/>
      <c r="PYB25" s="1"/>
      <c r="PYC25" s="1"/>
      <c r="PYD25" s="1"/>
      <c r="PYE25" s="1"/>
      <c r="PYF25" s="1"/>
      <c r="PYG25" s="1"/>
      <c r="PYH25" s="1"/>
      <c r="PYI25" s="1"/>
      <c r="PYJ25" s="1"/>
      <c r="PYK25" s="1"/>
      <c r="PYL25" s="1"/>
      <c r="PYM25" s="1"/>
      <c r="PYN25" s="1"/>
      <c r="PYO25" s="1"/>
      <c r="PYP25" s="1"/>
      <c r="PYQ25" s="1"/>
      <c r="PYR25" s="1"/>
      <c r="PYS25" s="1"/>
      <c r="PYT25" s="1"/>
      <c r="PYU25" s="1"/>
      <c r="PYV25" s="1"/>
      <c r="PYW25" s="1"/>
      <c r="PYX25" s="1"/>
      <c r="PYY25" s="1"/>
      <c r="PYZ25" s="1"/>
      <c r="PZA25" s="1"/>
      <c r="PZB25" s="1"/>
      <c r="PZC25" s="1"/>
      <c r="PZD25" s="1"/>
      <c r="PZE25" s="1"/>
      <c r="PZF25" s="1"/>
      <c r="PZG25" s="1"/>
      <c r="PZH25" s="1"/>
      <c r="PZI25" s="1"/>
      <c r="PZJ25" s="1"/>
      <c r="PZK25" s="1"/>
      <c r="PZL25" s="1"/>
      <c r="PZM25" s="1"/>
      <c r="PZN25" s="1"/>
      <c r="PZO25" s="1"/>
      <c r="PZP25" s="1"/>
      <c r="PZQ25" s="1"/>
      <c r="PZR25" s="1"/>
      <c r="PZS25" s="1"/>
      <c r="PZT25" s="1"/>
      <c r="PZU25" s="1"/>
      <c r="PZV25" s="1"/>
      <c r="PZW25" s="1"/>
      <c r="PZX25" s="1"/>
      <c r="PZY25" s="1"/>
      <c r="PZZ25" s="1"/>
      <c r="QAA25" s="1"/>
      <c r="QAB25" s="1"/>
      <c r="QAC25" s="1"/>
      <c r="QAD25" s="1"/>
      <c r="QAE25" s="1"/>
      <c r="QAF25" s="1"/>
      <c r="QAG25" s="1"/>
      <c r="QAH25" s="1"/>
      <c r="QAI25" s="1"/>
      <c r="QAJ25" s="1"/>
      <c r="QAK25" s="1"/>
      <c r="QAL25" s="1"/>
      <c r="QAM25" s="1"/>
      <c r="QAN25" s="1"/>
      <c r="QAO25" s="1"/>
      <c r="QAP25" s="1"/>
      <c r="QAQ25" s="1"/>
      <c r="QAR25" s="1"/>
      <c r="QAS25" s="1"/>
      <c r="QAT25" s="1"/>
      <c r="QAU25" s="1"/>
      <c r="QAV25" s="1"/>
      <c r="QAW25" s="1"/>
      <c r="QAX25" s="1"/>
      <c r="QAY25" s="1"/>
      <c r="QAZ25" s="1"/>
      <c r="QBA25" s="1"/>
      <c r="QBB25" s="1"/>
      <c r="QBC25" s="1"/>
      <c r="QBD25" s="1"/>
      <c r="QBE25" s="1"/>
      <c r="QBF25" s="1"/>
      <c r="QBG25" s="1"/>
      <c r="QBH25" s="1"/>
      <c r="QBI25" s="1"/>
      <c r="QBJ25" s="1"/>
      <c r="QBK25" s="1"/>
      <c r="QBL25" s="1"/>
      <c r="QBM25" s="1"/>
      <c r="QBN25" s="1"/>
      <c r="QBO25" s="1"/>
      <c r="QBP25" s="1"/>
      <c r="QBQ25" s="1"/>
      <c r="QBR25" s="1"/>
      <c r="QBS25" s="1"/>
      <c r="QBT25" s="1"/>
      <c r="QBU25" s="1"/>
      <c r="QBV25" s="1"/>
      <c r="QBW25" s="1"/>
      <c r="QBX25" s="1"/>
      <c r="QBY25" s="1"/>
      <c r="QBZ25" s="1"/>
      <c r="QCA25" s="1"/>
      <c r="QCB25" s="1"/>
      <c r="QCC25" s="1"/>
      <c r="QCD25" s="1"/>
      <c r="QCE25" s="1"/>
      <c r="QCF25" s="1"/>
      <c r="QCG25" s="1"/>
      <c r="QCH25" s="1"/>
      <c r="QCI25" s="1"/>
      <c r="QCJ25" s="1"/>
      <c r="QCK25" s="1"/>
      <c r="QCL25" s="1"/>
      <c r="QCM25" s="1"/>
      <c r="QCN25" s="1"/>
      <c r="QCO25" s="1"/>
      <c r="QCP25" s="1"/>
      <c r="QCQ25" s="1"/>
      <c r="QCR25" s="1"/>
      <c r="QCS25" s="1"/>
      <c r="QCT25" s="1"/>
      <c r="QCU25" s="1"/>
      <c r="QCV25" s="1"/>
      <c r="QCW25" s="1"/>
      <c r="QCX25" s="1"/>
      <c r="QCY25" s="1"/>
      <c r="QCZ25" s="1"/>
      <c r="QDA25" s="1"/>
      <c r="QDB25" s="1"/>
      <c r="QDC25" s="1"/>
      <c r="QDD25" s="1"/>
      <c r="QDE25" s="1"/>
      <c r="QDF25" s="1"/>
      <c r="QDG25" s="1"/>
      <c r="QDH25" s="1"/>
      <c r="QDI25" s="1"/>
      <c r="QDJ25" s="1"/>
      <c r="QDK25" s="1"/>
      <c r="QDL25" s="1"/>
      <c r="QDM25" s="1"/>
      <c r="QDN25" s="1"/>
      <c r="QDO25" s="1"/>
      <c r="QDP25" s="1"/>
      <c r="QDQ25" s="1"/>
      <c r="QDR25" s="1"/>
      <c r="QDS25" s="1"/>
      <c r="QDT25" s="1"/>
      <c r="QDU25" s="1"/>
      <c r="QDV25" s="1"/>
      <c r="QDW25" s="1"/>
      <c r="QDX25" s="1"/>
      <c r="QDY25" s="1"/>
      <c r="QDZ25" s="1"/>
      <c r="QEA25" s="1"/>
      <c r="QEB25" s="1"/>
      <c r="QEC25" s="1"/>
      <c r="QED25" s="1"/>
      <c r="QEE25" s="1"/>
      <c r="QEF25" s="1"/>
      <c r="QEG25" s="1"/>
      <c r="QEH25" s="1"/>
      <c r="QEI25" s="1"/>
      <c r="QEJ25" s="1"/>
      <c r="QEK25" s="1"/>
      <c r="QEL25" s="1"/>
      <c r="QEM25" s="1"/>
      <c r="QEN25" s="1"/>
      <c r="QEO25" s="1"/>
      <c r="QEP25" s="1"/>
      <c r="QEQ25" s="1"/>
      <c r="QER25" s="1"/>
      <c r="QES25" s="1"/>
      <c r="QET25" s="1"/>
      <c r="QEU25" s="1"/>
      <c r="QEV25" s="1"/>
      <c r="QEW25" s="1"/>
      <c r="QEX25" s="1"/>
      <c r="QEY25" s="1"/>
      <c r="QEZ25" s="1"/>
      <c r="QFA25" s="1"/>
      <c r="QFB25" s="1"/>
      <c r="QFC25" s="1"/>
      <c r="QFD25" s="1"/>
      <c r="QFE25" s="1"/>
      <c r="QFF25" s="1"/>
      <c r="QFG25" s="1"/>
      <c r="QFH25" s="1"/>
      <c r="QFI25" s="1"/>
      <c r="QFJ25" s="1"/>
      <c r="QFK25" s="1"/>
      <c r="QFL25" s="1"/>
      <c r="QFM25" s="1"/>
      <c r="QFN25" s="1"/>
      <c r="QFO25" s="1"/>
      <c r="QFP25" s="1"/>
      <c r="QFQ25" s="1"/>
      <c r="QFR25" s="1"/>
      <c r="QFS25" s="1"/>
      <c r="QFT25" s="1"/>
      <c r="QFU25" s="1"/>
      <c r="QFV25" s="1"/>
      <c r="QFW25" s="1"/>
      <c r="QFX25" s="1"/>
      <c r="QFY25" s="1"/>
      <c r="QFZ25" s="1"/>
      <c r="QGA25" s="1"/>
      <c r="QGB25" s="1"/>
      <c r="QGC25" s="1"/>
      <c r="QGD25" s="1"/>
      <c r="QGE25" s="1"/>
      <c r="QGF25" s="1"/>
      <c r="QGG25" s="1"/>
      <c r="QGH25" s="1"/>
      <c r="QGI25" s="1"/>
      <c r="QGJ25" s="1"/>
      <c r="QGK25" s="1"/>
      <c r="QGL25" s="1"/>
      <c r="QGM25" s="1"/>
      <c r="QGN25" s="1"/>
      <c r="QGO25" s="1"/>
      <c r="QGP25" s="1"/>
      <c r="QGQ25" s="1"/>
      <c r="QGR25" s="1"/>
      <c r="QGS25" s="1"/>
      <c r="QGT25" s="1"/>
      <c r="QGU25" s="1"/>
      <c r="QGV25" s="1"/>
      <c r="QGW25" s="1"/>
      <c r="QGX25" s="1"/>
      <c r="QGY25" s="1"/>
      <c r="QGZ25" s="1"/>
      <c r="QHA25" s="1"/>
      <c r="QHB25" s="1"/>
      <c r="QHC25" s="1"/>
      <c r="QHD25" s="1"/>
      <c r="QHE25" s="1"/>
      <c r="QHF25" s="1"/>
      <c r="QHG25" s="1"/>
      <c r="QHH25" s="1"/>
      <c r="QHI25" s="1"/>
      <c r="QHJ25" s="1"/>
      <c r="QHK25" s="1"/>
      <c r="QHL25" s="1"/>
      <c r="QHM25" s="1"/>
      <c r="QHN25" s="1"/>
      <c r="QHO25" s="1"/>
      <c r="QHP25" s="1"/>
      <c r="QHQ25" s="1"/>
      <c r="QHR25" s="1"/>
      <c r="QHS25" s="1"/>
      <c r="QHT25" s="1"/>
      <c r="QHU25" s="1"/>
      <c r="QHV25" s="1"/>
      <c r="QHW25" s="1"/>
      <c r="QHX25" s="1"/>
      <c r="QHY25" s="1"/>
      <c r="QHZ25" s="1"/>
      <c r="QIA25" s="1"/>
      <c r="QIB25" s="1"/>
      <c r="QIC25" s="1"/>
      <c r="QID25" s="1"/>
      <c r="QIE25" s="1"/>
      <c r="QIF25" s="1"/>
      <c r="QIG25" s="1"/>
      <c r="QIH25" s="1"/>
      <c r="QII25" s="1"/>
      <c r="QIJ25" s="1"/>
      <c r="QIK25" s="1"/>
      <c r="QIL25" s="1"/>
      <c r="QIM25" s="1"/>
      <c r="QIN25" s="1"/>
      <c r="QIO25" s="1"/>
      <c r="QIP25" s="1"/>
      <c r="QIQ25" s="1"/>
      <c r="QIR25" s="1"/>
      <c r="QIS25" s="1"/>
      <c r="QIT25" s="1"/>
      <c r="QIU25" s="1"/>
      <c r="QIV25" s="1"/>
      <c r="QIW25" s="1"/>
      <c r="QIX25" s="1"/>
      <c r="QIY25" s="1"/>
      <c r="QIZ25" s="1"/>
      <c r="QJA25" s="1"/>
      <c r="QJB25" s="1"/>
      <c r="QJC25" s="1"/>
      <c r="QJD25" s="1"/>
      <c r="QJE25" s="1"/>
      <c r="QJF25" s="1"/>
      <c r="QJG25" s="1"/>
      <c r="QJH25" s="1"/>
      <c r="QJI25" s="1"/>
      <c r="QJJ25" s="1"/>
      <c r="QJK25" s="1"/>
      <c r="QJL25" s="1"/>
      <c r="QJM25" s="1"/>
      <c r="QJN25" s="1"/>
      <c r="QJO25" s="1"/>
      <c r="QJP25" s="1"/>
      <c r="QJQ25" s="1"/>
      <c r="QJR25" s="1"/>
      <c r="QJS25" s="1"/>
      <c r="QJT25" s="1"/>
      <c r="QJU25" s="1"/>
      <c r="QJV25" s="1"/>
      <c r="QJW25" s="1"/>
      <c r="QJX25" s="1"/>
      <c r="QJY25" s="1"/>
      <c r="QJZ25" s="1"/>
      <c r="QKA25" s="1"/>
      <c r="QKB25" s="1"/>
      <c r="QKC25" s="1"/>
      <c r="QKD25" s="1"/>
      <c r="QKE25" s="1"/>
      <c r="QKF25" s="1"/>
      <c r="QKG25" s="1"/>
      <c r="QKH25" s="1"/>
      <c r="QKI25" s="1"/>
      <c r="QKJ25" s="1"/>
      <c r="QKK25" s="1"/>
      <c r="QKL25" s="1"/>
      <c r="QKM25" s="1"/>
      <c r="QKN25" s="1"/>
      <c r="QKO25" s="1"/>
      <c r="QKP25" s="1"/>
      <c r="QKQ25" s="1"/>
      <c r="QKR25" s="1"/>
      <c r="QKS25" s="1"/>
      <c r="QKT25" s="1"/>
      <c r="QKU25" s="1"/>
      <c r="QKV25" s="1"/>
      <c r="QKW25" s="1"/>
      <c r="QKX25" s="1"/>
      <c r="QKY25" s="1"/>
      <c r="QKZ25" s="1"/>
      <c r="QLA25" s="1"/>
      <c r="QLB25" s="1"/>
      <c r="QLC25" s="1"/>
      <c r="QLD25" s="1"/>
      <c r="QLE25" s="1"/>
      <c r="QLF25" s="1"/>
      <c r="QLG25" s="1"/>
      <c r="QLH25" s="1"/>
      <c r="QLI25" s="1"/>
      <c r="QLJ25" s="1"/>
      <c r="QLK25" s="1"/>
      <c r="QLL25" s="1"/>
      <c r="QLM25" s="1"/>
      <c r="QLN25" s="1"/>
      <c r="QLO25" s="1"/>
      <c r="QLP25" s="1"/>
      <c r="QLQ25" s="1"/>
      <c r="QLR25" s="1"/>
      <c r="QLS25" s="1"/>
      <c r="QLT25" s="1"/>
      <c r="QLU25" s="1"/>
      <c r="QLV25" s="1"/>
      <c r="QLW25" s="1"/>
      <c r="QLX25" s="1"/>
      <c r="QLY25" s="1"/>
      <c r="QLZ25" s="1"/>
      <c r="QMA25" s="1"/>
      <c r="QMB25" s="1"/>
      <c r="QMC25" s="1"/>
      <c r="QMD25" s="1"/>
      <c r="QME25" s="1"/>
      <c r="QMF25" s="1"/>
      <c r="QMG25" s="1"/>
      <c r="QMH25" s="1"/>
      <c r="QMI25" s="1"/>
      <c r="QMJ25" s="1"/>
      <c r="QMK25" s="1"/>
      <c r="QML25" s="1"/>
      <c r="QMM25" s="1"/>
      <c r="QMN25" s="1"/>
      <c r="QMO25" s="1"/>
      <c r="QMP25" s="1"/>
      <c r="QMQ25" s="1"/>
      <c r="QMR25" s="1"/>
      <c r="QMS25" s="1"/>
      <c r="QMT25" s="1"/>
      <c r="QMU25" s="1"/>
      <c r="QMV25" s="1"/>
      <c r="QMW25" s="1"/>
      <c r="QMX25" s="1"/>
      <c r="QMY25" s="1"/>
      <c r="QMZ25" s="1"/>
      <c r="QNA25" s="1"/>
      <c r="QNB25" s="1"/>
      <c r="QNC25" s="1"/>
      <c r="QND25" s="1"/>
      <c r="QNE25" s="1"/>
      <c r="QNF25" s="1"/>
      <c r="QNG25" s="1"/>
      <c r="QNH25" s="1"/>
      <c r="QNI25" s="1"/>
      <c r="QNJ25" s="1"/>
      <c r="QNK25" s="1"/>
      <c r="QNL25" s="1"/>
      <c r="QNM25" s="1"/>
      <c r="QNN25" s="1"/>
      <c r="QNO25" s="1"/>
      <c r="QNP25" s="1"/>
      <c r="QNQ25" s="1"/>
      <c r="QNR25" s="1"/>
      <c r="QNS25" s="1"/>
      <c r="QNT25" s="1"/>
      <c r="QNU25" s="1"/>
      <c r="QNV25" s="1"/>
      <c r="QNW25" s="1"/>
      <c r="QNX25" s="1"/>
      <c r="QNY25" s="1"/>
      <c r="QNZ25" s="1"/>
      <c r="QOA25" s="1"/>
      <c r="QOB25" s="1"/>
      <c r="QOC25" s="1"/>
      <c r="QOD25" s="1"/>
      <c r="QOE25" s="1"/>
      <c r="QOF25" s="1"/>
      <c r="QOG25" s="1"/>
      <c r="QOH25" s="1"/>
      <c r="QOI25" s="1"/>
      <c r="QOJ25" s="1"/>
      <c r="QOK25" s="1"/>
      <c r="QOL25" s="1"/>
      <c r="QOM25" s="1"/>
      <c r="QON25" s="1"/>
      <c r="QOO25" s="1"/>
      <c r="QOP25" s="1"/>
      <c r="QOQ25" s="1"/>
      <c r="QOR25" s="1"/>
      <c r="QOS25" s="1"/>
      <c r="QOT25" s="1"/>
      <c r="QOU25" s="1"/>
      <c r="QOV25" s="1"/>
      <c r="QOW25" s="1"/>
      <c r="QOX25" s="1"/>
      <c r="QOY25" s="1"/>
      <c r="QOZ25" s="1"/>
      <c r="QPA25" s="1"/>
      <c r="QPB25" s="1"/>
      <c r="QPC25" s="1"/>
      <c r="QPD25" s="1"/>
      <c r="QPE25" s="1"/>
      <c r="QPF25" s="1"/>
      <c r="QPG25" s="1"/>
      <c r="QPH25" s="1"/>
      <c r="QPI25" s="1"/>
      <c r="QPJ25" s="1"/>
      <c r="QPK25" s="1"/>
      <c r="QPL25" s="1"/>
      <c r="QPM25" s="1"/>
      <c r="QPN25" s="1"/>
      <c r="QPO25" s="1"/>
      <c r="QPP25" s="1"/>
      <c r="QPQ25" s="1"/>
      <c r="QPR25" s="1"/>
      <c r="QPS25" s="1"/>
      <c r="QPT25" s="1"/>
      <c r="QPU25" s="1"/>
      <c r="QPV25" s="1"/>
      <c r="QPW25" s="1"/>
      <c r="QPX25" s="1"/>
      <c r="QPY25" s="1"/>
      <c r="QPZ25" s="1"/>
      <c r="QQA25" s="1"/>
      <c r="QQB25" s="1"/>
      <c r="QQC25" s="1"/>
      <c r="QQD25" s="1"/>
      <c r="QQE25" s="1"/>
      <c r="QQF25" s="1"/>
      <c r="QQG25" s="1"/>
      <c r="QQH25" s="1"/>
      <c r="QQI25" s="1"/>
      <c r="QQJ25" s="1"/>
      <c r="QQK25" s="1"/>
      <c r="QQL25" s="1"/>
      <c r="QQM25" s="1"/>
      <c r="QQN25" s="1"/>
      <c r="QQO25" s="1"/>
      <c r="QQP25" s="1"/>
      <c r="QQQ25" s="1"/>
      <c r="QQR25" s="1"/>
      <c r="QQS25" s="1"/>
      <c r="QQT25" s="1"/>
      <c r="QQU25" s="1"/>
      <c r="QQV25" s="1"/>
      <c r="QQW25" s="1"/>
      <c r="QQX25" s="1"/>
      <c r="QQY25" s="1"/>
      <c r="QQZ25" s="1"/>
      <c r="QRA25" s="1"/>
      <c r="QRB25" s="1"/>
      <c r="QRC25" s="1"/>
      <c r="QRD25" s="1"/>
      <c r="QRE25" s="1"/>
      <c r="QRF25" s="1"/>
      <c r="QRG25" s="1"/>
      <c r="QRH25" s="1"/>
      <c r="QRI25" s="1"/>
      <c r="QRJ25" s="1"/>
      <c r="QRK25" s="1"/>
      <c r="QRL25" s="1"/>
      <c r="QRM25" s="1"/>
      <c r="QRN25" s="1"/>
      <c r="QRO25" s="1"/>
      <c r="QRP25" s="1"/>
      <c r="QRQ25" s="1"/>
      <c r="QRR25" s="1"/>
      <c r="QRS25" s="1"/>
      <c r="QRT25" s="1"/>
      <c r="QRU25" s="1"/>
      <c r="QRV25" s="1"/>
      <c r="QRW25" s="1"/>
      <c r="QRX25" s="1"/>
      <c r="QRY25" s="1"/>
      <c r="QRZ25" s="1"/>
      <c r="QSA25" s="1"/>
      <c r="QSB25" s="1"/>
      <c r="QSC25" s="1"/>
      <c r="QSD25" s="1"/>
      <c r="QSE25" s="1"/>
      <c r="QSF25" s="1"/>
      <c r="QSG25" s="1"/>
      <c r="QSH25" s="1"/>
      <c r="QSI25" s="1"/>
      <c r="QSJ25" s="1"/>
      <c r="QSK25" s="1"/>
      <c r="QSL25" s="1"/>
      <c r="QSM25" s="1"/>
      <c r="QSN25" s="1"/>
      <c r="QSO25" s="1"/>
      <c r="QSP25" s="1"/>
      <c r="QSQ25" s="1"/>
      <c r="QSR25" s="1"/>
      <c r="QSS25" s="1"/>
      <c r="QST25" s="1"/>
      <c r="QSU25" s="1"/>
      <c r="QSV25" s="1"/>
      <c r="QSW25" s="1"/>
      <c r="QSX25" s="1"/>
      <c r="QSY25" s="1"/>
      <c r="QSZ25" s="1"/>
      <c r="QTA25" s="1"/>
      <c r="QTB25" s="1"/>
      <c r="QTC25" s="1"/>
      <c r="QTD25" s="1"/>
      <c r="QTE25" s="1"/>
      <c r="QTF25" s="1"/>
      <c r="QTG25" s="1"/>
      <c r="QTH25" s="1"/>
      <c r="QTI25" s="1"/>
      <c r="QTJ25" s="1"/>
      <c r="QTK25" s="1"/>
      <c r="QTL25" s="1"/>
      <c r="QTM25" s="1"/>
      <c r="QTN25" s="1"/>
      <c r="QTO25" s="1"/>
      <c r="QTP25" s="1"/>
      <c r="QTQ25" s="1"/>
      <c r="QTR25" s="1"/>
      <c r="QTS25" s="1"/>
      <c r="QTT25" s="1"/>
      <c r="QTU25" s="1"/>
      <c r="QTV25" s="1"/>
      <c r="QTW25" s="1"/>
      <c r="QTX25" s="1"/>
      <c r="QTY25" s="1"/>
      <c r="QTZ25" s="1"/>
      <c r="QUA25" s="1"/>
      <c r="QUB25" s="1"/>
      <c r="QUC25" s="1"/>
      <c r="QUD25" s="1"/>
      <c r="QUE25" s="1"/>
      <c r="QUF25" s="1"/>
      <c r="QUG25" s="1"/>
      <c r="QUH25" s="1"/>
      <c r="QUI25" s="1"/>
      <c r="QUJ25" s="1"/>
      <c r="QUK25" s="1"/>
      <c r="QUL25" s="1"/>
      <c r="QUM25" s="1"/>
      <c r="QUN25" s="1"/>
      <c r="QUO25" s="1"/>
      <c r="QUP25" s="1"/>
      <c r="QUQ25" s="1"/>
      <c r="QUR25" s="1"/>
      <c r="QUS25" s="1"/>
      <c r="QUT25" s="1"/>
      <c r="QUU25" s="1"/>
      <c r="QUV25" s="1"/>
      <c r="QUW25" s="1"/>
      <c r="QUX25" s="1"/>
      <c r="QUY25" s="1"/>
      <c r="QUZ25" s="1"/>
      <c r="QVA25" s="1"/>
      <c r="QVB25" s="1"/>
      <c r="QVC25" s="1"/>
      <c r="QVD25" s="1"/>
      <c r="QVE25" s="1"/>
      <c r="QVF25" s="1"/>
      <c r="QVG25" s="1"/>
      <c r="QVH25" s="1"/>
      <c r="QVI25" s="1"/>
      <c r="QVJ25" s="1"/>
      <c r="QVK25" s="1"/>
      <c r="QVL25" s="1"/>
      <c r="QVM25" s="1"/>
      <c r="QVN25" s="1"/>
      <c r="QVO25" s="1"/>
      <c r="QVP25" s="1"/>
      <c r="QVQ25" s="1"/>
      <c r="QVR25" s="1"/>
      <c r="QVS25" s="1"/>
      <c r="QVT25" s="1"/>
      <c r="QVU25" s="1"/>
      <c r="QVV25" s="1"/>
      <c r="QVW25" s="1"/>
      <c r="QVX25" s="1"/>
      <c r="QVY25" s="1"/>
      <c r="QVZ25" s="1"/>
      <c r="QWA25" s="1"/>
      <c r="QWB25" s="1"/>
      <c r="QWC25" s="1"/>
      <c r="QWD25" s="1"/>
      <c r="QWE25" s="1"/>
      <c r="QWF25" s="1"/>
      <c r="QWG25" s="1"/>
      <c r="QWH25" s="1"/>
      <c r="QWI25" s="1"/>
      <c r="QWJ25" s="1"/>
      <c r="QWK25" s="1"/>
      <c r="QWL25" s="1"/>
      <c r="QWM25" s="1"/>
      <c r="QWN25" s="1"/>
      <c r="QWO25" s="1"/>
      <c r="QWP25" s="1"/>
      <c r="QWQ25" s="1"/>
      <c r="QWR25" s="1"/>
      <c r="QWS25" s="1"/>
      <c r="QWT25" s="1"/>
      <c r="QWU25" s="1"/>
      <c r="QWV25" s="1"/>
      <c r="QWW25" s="1"/>
      <c r="QWX25" s="1"/>
      <c r="QWY25" s="1"/>
      <c r="QWZ25" s="1"/>
      <c r="QXA25" s="1"/>
      <c r="QXB25" s="1"/>
      <c r="QXC25" s="1"/>
      <c r="QXD25" s="1"/>
      <c r="QXE25" s="1"/>
      <c r="QXF25" s="1"/>
      <c r="QXG25" s="1"/>
      <c r="QXH25" s="1"/>
      <c r="QXI25" s="1"/>
      <c r="QXJ25" s="1"/>
      <c r="QXK25" s="1"/>
      <c r="QXL25" s="1"/>
      <c r="QXM25" s="1"/>
      <c r="QXN25" s="1"/>
      <c r="QXO25" s="1"/>
      <c r="QXP25" s="1"/>
      <c r="QXQ25" s="1"/>
      <c r="QXR25" s="1"/>
      <c r="QXS25" s="1"/>
      <c r="QXT25" s="1"/>
      <c r="QXU25" s="1"/>
      <c r="QXV25" s="1"/>
      <c r="QXW25" s="1"/>
      <c r="QXX25" s="1"/>
      <c r="QXY25" s="1"/>
      <c r="QXZ25" s="1"/>
      <c r="QYA25" s="1"/>
      <c r="QYB25" s="1"/>
      <c r="QYC25" s="1"/>
      <c r="QYD25" s="1"/>
      <c r="QYE25" s="1"/>
      <c r="QYF25" s="1"/>
      <c r="QYG25" s="1"/>
      <c r="QYH25" s="1"/>
      <c r="QYI25" s="1"/>
      <c r="QYJ25" s="1"/>
      <c r="QYK25" s="1"/>
      <c r="QYL25" s="1"/>
      <c r="QYM25" s="1"/>
      <c r="QYN25" s="1"/>
      <c r="QYO25" s="1"/>
      <c r="QYP25" s="1"/>
      <c r="QYQ25" s="1"/>
      <c r="QYR25" s="1"/>
      <c r="QYS25" s="1"/>
      <c r="QYT25" s="1"/>
      <c r="QYU25" s="1"/>
      <c r="QYV25" s="1"/>
      <c r="QYW25" s="1"/>
      <c r="QYX25" s="1"/>
      <c r="QYY25" s="1"/>
      <c r="QYZ25" s="1"/>
      <c r="QZA25" s="1"/>
      <c r="QZB25" s="1"/>
      <c r="QZC25" s="1"/>
      <c r="QZD25" s="1"/>
      <c r="QZE25" s="1"/>
      <c r="QZF25" s="1"/>
      <c r="QZG25" s="1"/>
      <c r="QZH25" s="1"/>
      <c r="QZI25" s="1"/>
      <c r="QZJ25" s="1"/>
      <c r="QZK25" s="1"/>
      <c r="QZL25" s="1"/>
      <c r="QZM25" s="1"/>
      <c r="QZN25" s="1"/>
      <c r="QZO25" s="1"/>
      <c r="QZP25" s="1"/>
      <c r="QZQ25" s="1"/>
      <c r="QZR25" s="1"/>
      <c r="QZS25" s="1"/>
      <c r="QZT25" s="1"/>
      <c r="QZU25" s="1"/>
      <c r="QZV25" s="1"/>
      <c r="QZW25" s="1"/>
      <c r="QZX25" s="1"/>
      <c r="QZY25" s="1"/>
      <c r="QZZ25" s="1"/>
      <c r="RAA25" s="1"/>
      <c r="RAB25" s="1"/>
      <c r="RAC25" s="1"/>
      <c r="RAD25" s="1"/>
      <c r="RAE25" s="1"/>
      <c r="RAF25" s="1"/>
      <c r="RAG25" s="1"/>
      <c r="RAH25" s="1"/>
      <c r="RAI25" s="1"/>
      <c r="RAJ25" s="1"/>
      <c r="RAK25" s="1"/>
      <c r="RAL25" s="1"/>
      <c r="RAM25" s="1"/>
      <c r="RAN25" s="1"/>
      <c r="RAO25" s="1"/>
      <c r="RAP25" s="1"/>
      <c r="RAQ25" s="1"/>
      <c r="RAR25" s="1"/>
      <c r="RAS25" s="1"/>
      <c r="RAT25" s="1"/>
      <c r="RAU25" s="1"/>
      <c r="RAV25" s="1"/>
      <c r="RAW25" s="1"/>
      <c r="RAX25" s="1"/>
      <c r="RAY25" s="1"/>
      <c r="RAZ25" s="1"/>
      <c r="RBA25" s="1"/>
      <c r="RBB25" s="1"/>
      <c r="RBC25" s="1"/>
      <c r="RBD25" s="1"/>
      <c r="RBE25" s="1"/>
      <c r="RBF25" s="1"/>
      <c r="RBG25" s="1"/>
      <c r="RBH25" s="1"/>
      <c r="RBI25" s="1"/>
      <c r="RBJ25" s="1"/>
      <c r="RBK25" s="1"/>
      <c r="RBL25" s="1"/>
      <c r="RBM25" s="1"/>
      <c r="RBN25" s="1"/>
      <c r="RBO25" s="1"/>
      <c r="RBP25" s="1"/>
      <c r="RBQ25" s="1"/>
      <c r="RBR25" s="1"/>
      <c r="RBS25" s="1"/>
      <c r="RBT25" s="1"/>
      <c r="RBU25" s="1"/>
      <c r="RBV25" s="1"/>
      <c r="RBW25" s="1"/>
      <c r="RBX25" s="1"/>
      <c r="RBY25" s="1"/>
      <c r="RBZ25" s="1"/>
      <c r="RCA25" s="1"/>
      <c r="RCB25" s="1"/>
      <c r="RCC25" s="1"/>
      <c r="RCD25" s="1"/>
      <c r="RCE25" s="1"/>
      <c r="RCF25" s="1"/>
      <c r="RCG25" s="1"/>
      <c r="RCH25" s="1"/>
      <c r="RCI25" s="1"/>
      <c r="RCJ25" s="1"/>
      <c r="RCK25" s="1"/>
      <c r="RCL25" s="1"/>
      <c r="RCM25" s="1"/>
      <c r="RCN25" s="1"/>
      <c r="RCO25" s="1"/>
      <c r="RCP25" s="1"/>
      <c r="RCQ25" s="1"/>
      <c r="RCR25" s="1"/>
      <c r="RCS25" s="1"/>
      <c r="RCT25" s="1"/>
      <c r="RCU25" s="1"/>
      <c r="RCV25" s="1"/>
      <c r="RCW25" s="1"/>
      <c r="RCX25" s="1"/>
      <c r="RCY25" s="1"/>
      <c r="RCZ25" s="1"/>
      <c r="RDA25" s="1"/>
      <c r="RDB25" s="1"/>
      <c r="RDC25" s="1"/>
      <c r="RDD25" s="1"/>
      <c r="RDE25" s="1"/>
      <c r="RDF25" s="1"/>
      <c r="RDG25" s="1"/>
      <c r="RDH25" s="1"/>
      <c r="RDI25" s="1"/>
      <c r="RDJ25" s="1"/>
      <c r="RDK25" s="1"/>
      <c r="RDL25" s="1"/>
      <c r="RDM25" s="1"/>
      <c r="RDN25" s="1"/>
      <c r="RDO25" s="1"/>
      <c r="RDP25" s="1"/>
      <c r="RDQ25" s="1"/>
      <c r="RDR25" s="1"/>
      <c r="RDS25" s="1"/>
      <c r="RDT25" s="1"/>
      <c r="RDU25" s="1"/>
      <c r="RDV25" s="1"/>
      <c r="RDW25" s="1"/>
      <c r="RDX25" s="1"/>
      <c r="RDY25" s="1"/>
      <c r="RDZ25" s="1"/>
      <c r="REA25" s="1"/>
      <c r="REB25" s="1"/>
      <c r="REC25" s="1"/>
      <c r="RED25" s="1"/>
      <c r="REE25" s="1"/>
      <c r="REF25" s="1"/>
      <c r="REG25" s="1"/>
      <c r="REH25" s="1"/>
      <c r="REI25" s="1"/>
      <c r="REJ25" s="1"/>
      <c r="REK25" s="1"/>
      <c r="REL25" s="1"/>
      <c r="REM25" s="1"/>
      <c r="REN25" s="1"/>
      <c r="REO25" s="1"/>
      <c r="REP25" s="1"/>
      <c r="REQ25" s="1"/>
      <c r="RER25" s="1"/>
      <c r="RES25" s="1"/>
      <c r="RET25" s="1"/>
      <c r="REU25" s="1"/>
      <c r="REV25" s="1"/>
      <c r="REW25" s="1"/>
      <c r="REX25" s="1"/>
      <c r="REY25" s="1"/>
      <c r="REZ25" s="1"/>
      <c r="RFA25" s="1"/>
      <c r="RFB25" s="1"/>
      <c r="RFC25" s="1"/>
      <c r="RFD25" s="1"/>
      <c r="RFE25" s="1"/>
      <c r="RFF25" s="1"/>
      <c r="RFG25" s="1"/>
      <c r="RFH25" s="1"/>
      <c r="RFI25" s="1"/>
      <c r="RFJ25" s="1"/>
      <c r="RFK25" s="1"/>
      <c r="RFL25" s="1"/>
      <c r="RFM25" s="1"/>
      <c r="RFN25" s="1"/>
      <c r="RFO25" s="1"/>
      <c r="RFP25" s="1"/>
      <c r="RFQ25" s="1"/>
      <c r="RFR25" s="1"/>
      <c r="RFS25" s="1"/>
      <c r="RFT25" s="1"/>
      <c r="RFU25" s="1"/>
      <c r="RFV25" s="1"/>
      <c r="RFW25" s="1"/>
      <c r="RFX25" s="1"/>
      <c r="RFY25" s="1"/>
      <c r="RFZ25" s="1"/>
      <c r="RGA25" s="1"/>
      <c r="RGB25" s="1"/>
      <c r="RGC25" s="1"/>
      <c r="RGD25" s="1"/>
      <c r="RGE25" s="1"/>
      <c r="RGF25" s="1"/>
      <c r="RGG25" s="1"/>
      <c r="RGH25" s="1"/>
      <c r="RGI25" s="1"/>
      <c r="RGJ25" s="1"/>
      <c r="RGK25" s="1"/>
      <c r="RGL25" s="1"/>
      <c r="RGM25" s="1"/>
      <c r="RGN25" s="1"/>
      <c r="RGO25" s="1"/>
      <c r="RGP25" s="1"/>
      <c r="RGQ25" s="1"/>
      <c r="RGR25" s="1"/>
      <c r="RGS25" s="1"/>
      <c r="RGT25" s="1"/>
      <c r="RGU25" s="1"/>
      <c r="RGV25" s="1"/>
      <c r="RGW25" s="1"/>
      <c r="RGX25" s="1"/>
      <c r="RGY25" s="1"/>
      <c r="RGZ25" s="1"/>
      <c r="RHA25" s="1"/>
      <c r="RHB25" s="1"/>
      <c r="RHC25" s="1"/>
      <c r="RHD25" s="1"/>
      <c r="RHE25" s="1"/>
      <c r="RHF25" s="1"/>
      <c r="RHG25" s="1"/>
      <c r="RHH25" s="1"/>
      <c r="RHI25" s="1"/>
      <c r="RHJ25" s="1"/>
      <c r="RHK25" s="1"/>
      <c r="RHL25" s="1"/>
      <c r="RHM25" s="1"/>
      <c r="RHN25" s="1"/>
      <c r="RHO25" s="1"/>
      <c r="RHP25" s="1"/>
      <c r="RHQ25" s="1"/>
      <c r="RHR25" s="1"/>
      <c r="RHS25" s="1"/>
      <c r="RHT25" s="1"/>
      <c r="RHU25" s="1"/>
      <c r="RHV25" s="1"/>
      <c r="RHW25" s="1"/>
      <c r="RHX25" s="1"/>
      <c r="RHY25" s="1"/>
      <c r="RHZ25" s="1"/>
      <c r="RIA25" s="1"/>
      <c r="RIB25" s="1"/>
      <c r="RIC25" s="1"/>
      <c r="RID25" s="1"/>
      <c r="RIE25" s="1"/>
      <c r="RIF25" s="1"/>
      <c r="RIG25" s="1"/>
      <c r="RIH25" s="1"/>
      <c r="RII25" s="1"/>
      <c r="RIJ25" s="1"/>
      <c r="RIK25" s="1"/>
      <c r="RIL25" s="1"/>
      <c r="RIM25" s="1"/>
      <c r="RIN25" s="1"/>
      <c r="RIO25" s="1"/>
      <c r="RIP25" s="1"/>
      <c r="RIQ25" s="1"/>
      <c r="RIR25" s="1"/>
      <c r="RIS25" s="1"/>
      <c r="RIT25" s="1"/>
      <c r="RIU25" s="1"/>
      <c r="RIV25" s="1"/>
      <c r="RIW25" s="1"/>
      <c r="RIX25" s="1"/>
      <c r="RIY25" s="1"/>
      <c r="RIZ25" s="1"/>
      <c r="RJA25" s="1"/>
      <c r="RJB25" s="1"/>
      <c r="RJC25" s="1"/>
      <c r="RJD25" s="1"/>
      <c r="RJE25" s="1"/>
      <c r="RJF25" s="1"/>
      <c r="RJG25" s="1"/>
      <c r="RJH25" s="1"/>
      <c r="RJI25" s="1"/>
      <c r="RJJ25" s="1"/>
      <c r="RJK25" s="1"/>
      <c r="RJL25" s="1"/>
      <c r="RJM25" s="1"/>
      <c r="RJN25" s="1"/>
      <c r="RJO25" s="1"/>
      <c r="RJP25" s="1"/>
      <c r="RJQ25" s="1"/>
      <c r="RJR25" s="1"/>
      <c r="RJS25" s="1"/>
      <c r="RJT25" s="1"/>
      <c r="RJU25" s="1"/>
      <c r="RJV25" s="1"/>
      <c r="RJW25" s="1"/>
      <c r="RJX25" s="1"/>
      <c r="RJY25" s="1"/>
      <c r="RJZ25" s="1"/>
      <c r="RKA25" s="1"/>
      <c r="RKB25" s="1"/>
      <c r="RKC25" s="1"/>
      <c r="RKD25" s="1"/>
      <c r="RKE25" s="1"/>
      <c r="RKF25" s="1"/>
      <c r="RKG25" s="1"/>
      <c r="RKH25" s="1"/>
      <c r="RKI25" s="1"/>
      <c r="RKJ25" s="1"/>
      <c r="RKK25" s="1"/>
      <c r="RKL25" s="1"/>
      <c r="RKM25" s="1"/>
      <c r="RKN25" s="1"/>
      <c r="RKO25" s="1"/>
      <c r="RKP25" s="1"/>
      <c r="RKQ25" s="1"/>
      <c r="RKR25" s="1"/>
      <c r="RKS25" s="1"/>
      <c r="RKT25" s="1"/>
      <c r="RKU25" s="1"/>
      <c r="RKV25" s="1"/>
      <c r="RKW25" s="1"/>
      <c r="RKX25" s="1"/>
      <c r="RKY25" s="1"/>
      <c r="RKZ25" s="1"/>
      <c r="RLA25" s="1"/>
      <c r="RLB25" s="1"/>
      <c r="RLC25" s="1"/>
      <c r="RLD25" s="1"/>
      <c r="RLE25" s="1"/>
      <c r="RLF25" s="1"/>
      <c r="RLG25" s="1"/>
      <c r="RLH25" s="1"/>
      <c r="RLI25" s="1"/>
      <c r="RLJ25" s="1"/>
      <c r="RLK25" s="1"/>
      <c r="RLL25" s="1"/>
      <c r="RLM25" s="1"/>
      <c r="RLN25" s="1"/>
      <c r="RLO25" s="1"/>
      <c r="RLP25" s="1"/>
      <c r="RLQ25" s="1"/>
      <c r="RLR25" s="1"/>
      <c r="RLS25" s="1"/>
      <c r="RLT25" s="1"/>
      <c r="RLU25" s="1"/>
      <c r="RLV25" s="1"/>
      <c r="RLW25" s="1"/>
      <c r="RLX25" s="1"/>
      <c r="RLY25" s="1"/>
      <c r="RLZ25" s="1"/>
      <c r="RMA25" s="1"/>
      <c r="RMB25" s="1"/>
      <c r="RMC25" s="1"/>
      <c r="RMD25" s="1"/>
      <c r="RME25" s="1"/>
      <c r="RMF25" s="1"/>
      <c r="RMG25" s="1"/>
      <c r="RMH25" s="1"/>
      <c r="RMI25" s="1"/>
      <c r="RMJ25" s="1"/>
      <c r="RMK25" s="1"/>
      <c r="RML25" s="1"/>
      <c r="RMM25" s="1"/>
      <c r="RMN25" s="1"/>
      <c r="RMO25" s="1"/>
      <c r="RMP25" s="1"/>
      <c r="RMQ25" s="1"/>
      <c r="RMR25" s="1"/>
      <c r="RMS25" s="1"/>
      <c r="RMT25" s="1"/>
      <c r="RMU25" s="1"/>
      <c r="RMV25" s="1"/>
      <c r="RMW25" s="1"/>
      <c r="RMX25" s="1"/>
      <c r="RMY25" s="1"/>
      <c r="RMZ25" s="1"/>
      <c r="RNA25" s="1"/>
      <c r="RNB25" s="1"/>
      <c r="RNC25" s="1"/>
      <c r="RND25" s="1"/>
      <c r="RNE25" s="1"/>
      <c r="RNF25" s="1"/>
      <c r="RNG25" s="1"/>
      <c r="RNH25" s="1"/>
      <c r="RNI25" s="1"/>
      <c r="RNJ25" s="1"/>
      <c r="RNK25" s="1"/>
      <c r="RNL25" s="1"/>
      <c r="RNM25" s="1"/>
      <c r="RNN25" s="1"/>
      <c r="RNO25" s="1"/>
      <c r="RNP25" s="1"/>
      <c r="RNQ25" s="1"/>
      <c r="RNR25" s="1"/>
      <c r="RNS25" s="1"/>
      <c r="RNT25" s="1"/>
      <c r="RNU25" s="1"/>
      <c r="RNV25" s="1"/>
      <c r="RNW25" s="1"/>
      <c r="RNX25" s="1"/>
      <c r="RNY25" s="1"/>
      <c r="RNZ25" s="1"/>
      <c r="ROA25" s="1"/>
      <c r="ROB25" s="1"/>
      <c r="ROC25" s="1"/>
      <c r="ROD25" s="1"/>
      <c r="ROE25" s="1"/>
      <c r="ROF25" s="1"/>
      <c r="ROG25" s="1"/>
      <c r="ROH25" s="1"/>
      <c r="ROI25" s="1"/>
      <c r="ROJ25" s="1"/>
      <c r="ROK25" s="1"/>
      <c r="ROL25" s="1"/>
      <c r="ROM25" s="1"/>
      <c r="RON25" s="1"/>
      <c r="ROO25" s="1"/>
      <c r="ROP25" s="1"/>
      <c r="ROQ25" s="1"/>
      <c r="ROR25" s="1"/>
      <c r="ROS25" s="1"/>
      <c r="ROT25" s="1"/>
      <c r="ROU25" s="1"/>
      <c r="ROV25" s="1"/>
      <c r="ROW25" s="1"/>
      <c r="ROX25" s="1"/>
      <c r="ROY25" s="1"/>
      <c r="ROZ25" s="1"/>
      <c r="RPA25" s="1"/>
      <c r="RPB25" s="1"/>
      <c r="RPC25" s="1"/>
      <c r="RPD25" s="1"/>
      <c r="RPE25" s="1"/>
      <c r="RPF25" s="1"/>
      <c r="RPG25" s="1"/>
      <c r="RPH25" s="1"/>
      <c r="RPI25" s="1"/>
      <c r="RPJ25" s="1"/>
      <c r="RPK25" s="1"/>
      <c r="RPL25" s="1"/>
      <c r="RPM25" s="1"/>
      <c r="RPN25" s="1"/>
      <c r="RPO25" s="1"/>
      <c r="RPP25" s="1"/>
      <c r="RPQ25" s="1"/>
      <c r="RPR25" s="1"/>
      <c r="RPS25" s="1"/>
      <c r="RPT25" s="1"/>
      <c r="RPU25" s="1"/>
      <c r="RPV25" s="1"/>
      <c r="RPW25" s="1"/>
      <c r="RPX25" s="1"/>
      <c r="RPY25" s="1"/>
      <c r="RPZ25" s="1"/>
      <c r="RQA25" s="1"/>
      <c r="RQB25" s="1"/>
      <c r="RQC25" s="1"/>
      <c r="RQD25" s="1"/>
      <c r="RQE25" s="1"/>
      <c r="RQF25" s="1"/>
      <c r="RQG25" s="1"/>
      <c r="RQH25" s="1"/>
      <c r="RQI25" s="1"/>
      <c r="RQJ25" s="1"/>
      <c r="RQK25" s="1"/>
      <c r="RQL25" s="1"/>
      <c r="RQM25" s="1"/>
      <c r="RQN25" s="1"/>
      <c r="RQO25" s="1"/>
      <c r="RQP25" s="1"/>
      <c r="RQQ25" s="1"/>
      <c r="RQR25" s="1"/>
      <c r="RQS25" s="1"/>
      <c r="RQT25" s="1"/>
      <c r="RQU25" s="1"/>
      <c r="RQV25" s="1"/>
      <c r="RQW25" s="1"/>
      <c r="RQX25" s="1"/>
      <c r="RQY25" s="1"/>
      <c r="RQZ25" s="1"/>
      <c r="RRA25" s="1"/>
      <c r="RRB25" s="1"/>
      <c r="RRC25" s="1"/>
      <c r="RRD25" s="1"/>
      <c r="RRE25" s="1"/>
      <c r="RRF25" s="1"/>
      <c r="RRG25" s="1"/>
      <c r="RRH25" s="1"/>
      <c r="RRI25" s="1"/>
      <c r="RRJ25" s="1"/>
      <c r="RRK25" s="1"/>
      <c r="RRL25" s="1"/>
      <c r="RRM25" s="1"/>
      <c r="RRN25" s="1"/>
      <c r="RRO25" s="1"/>
      <c r="RRP25" s="1"/>
      <c r="RRQ25" s="1"/>
      <c r="RRR25" s="1"/>
      <c r="RRS25" s="1"/>
      <c r="RRT25" s="1"/>
      <c r="RRU25" s="1"/>
      <c r="RRV25" s="1"/>
      <c r="RRW25" s="1"/>
      <c r="RRX25" s="1"/>
      <c r="RRY25" s="1"/>
      <c r="RRZ25" s="1"/>
      <c r="RSA25" s="1"/>
      <c r="RSB25" s="1"/>
      <c r="RSC25" s="1"/>
      <c r="RSD25" s="1"/>
      <c r="RSE25" s="1"/>
      <c r="RSF25" s="1"/>
      <c r="RSG25" s="1"/>
      <c r="RSH25" s="1"/>
      <c r="RSI25" s="1"/>
      <c r="RSJ25" s="1"/>
      <c r="RSK25" s="1"/>
      <c r="RSL25" s="1"/>
      <c r="RSM25" s="1"/>
      <c r="RSN25" s="1"/>
      <c r="RSO25" s="1"/>
      <c r="RSP25" s="1"/>
      <c r="RSQ25" s="1"/>
      <c r="RSR25" s="1"/>
      <c r="RSS25" s="1"/>
      <c r="RST25" s="1"/>
      <c r="RSU25" s="1"/>
      <c r="RSV25" s="1"/>
      <c r="RSW25" s="1"/>
      <c r="RSX25" s="1"/>
      <c r="RSY25" s="1"/>
      <c r="RSZ25" s="1"/>
      <c r="RTA25" s="1"/>
      <c r="RTB25" s="1"/>
      <c r="RTC25" s="1"/>
      <c r="RTD25" s="1"/>
      <c r="RTE25" s="1"/>
      <c r="RTF25" s="1"/>
      <c r="RTG25" s="1"/>
      <c r="RTH25" s="1"/>
      <c r="RTI25" s="1"/>
      <c r="RTJ25" s="1"/>
      <c r="RTK25" s="1"/>
      <c r="RTL25" s="1"/>
      <c r="RTM25" s="1"/>
      <c r="RTN25" s="1"/>
      <c r="RTO25" s="1"/>
      <c r="RTP25" s="1"/>
      <c r="RTQ25" s="1"/>
      <c r="RTR25" s="1"/>
      <c r="RTS25" s="1"/>
      <c r="RTT25" s="1"/>
      <c r="RTU25" s="1"/>
      <c r="RTV25" s="1"/>
      <c r="RTW25" s="1"/>
      <c r="RTX25" s="1"/>
      <c r="RTY25" s="1"/>
      <c r="RTZ25" s="1"/>
      <c r="RUA25" s="1"/>
      <c r="RUB25" s="1"/>
      <c r="RUC25" s="1"/>
      <c r="RUD25" s="1"/>
      <c r="RUE25" s="1"/>
      <c r="RUF25" s="1"/>
      <c r="RUG25" s="1"/>
      <c r="RUH25" s="1"/>
      <c r="RUI25" s="1"/>
      <c r="RUJ25" s="1"/>
      <c r="RUK25" s="1"/>
      <c r="RUL25" s="1"/>
      <c r="RUM25" s="1"/>
      <c r="RUN25" s="1"/>
      <c r="RUO25" s="1"/>
      <c r="RUP25" s="1"/>
      <c r="RUQ25" s="1"/>
      <c r="RUR25" s="1"/>
      <c r="RUS25" s="1"/>
      <c r="RUT25" s="1"/>
      <c r="RUU25" s="1"/>
      <c r="RUV25" s="1"/>
      <c r="RUW25" s="1"/>
      <c r="RUX25" s="1"/>
      <c r="RUY25" s="1"/>
      <c r="RUZ25" s="1"/>
      <c r="RVA25" s="1"/>
      <c r="RVB25" s="1"/>
      <c r="RVC25" s="1"/>
      <c r="RVD25" s="1"/>
      <c r="RVE25" s="1"/>
      <c r="RVF25" s="1"/>
      <c r="RVG25" s="1"/>
      <c r="RVH25" s="1"/>
      <c r="RVI25" s="1"/>
      <c r="RVJ25" s="1"/>
      <c r="RVK25" s="1"/>
      <c r="RVL25" s="1"/>
      <c r="RVM25" s="1"/>
      <c r="RVN25" s="1"/>
      <c r="RVO25" s="1"/>
      <c r="RVP25" s="1"/>
      <c r="RVQ25" s="1"/>
      <c r="RVR25" s="1"/>
      <c r="RVS25" s="1"/>
      <c r="RVT25" s="1"/>
      <c r="RVU25" s="1"/>
      <c r="RVV25" s="1"/>
      <c r="RVW25" s="1"/>
      <c r="RVX25" s="1"/>
      <c r="RVY25" s="1"/>
      <c r="RVZ25" s="1"/>
      <c r="RWA25" s="1"/>
      <c r="RWB25" s="1"/>
      <c r="RWC25" s="1"/>
      <c r="RWD25" s="1"/>
      <c r="RWE25" s="1"/>
      <c r="RWF25" s="1"/>
      <c r="RWG25" s="1"/>
      <c r="RWH25" s="1"/>
      <c r="RWI25" s="1"/>
      <c r="RWJ25" s="1"/>
      <c r="RWK25" s="1"/>
      <c r="RWL25" s="1"/>
      <c r="RWM25" s="1"/>
      <c r="RWN25" s="1"/>
      <c r="RWO25" s="1"/>
      <c r="RWP25" s="1"/>
      <c r="RWQ25" s="1"/>
      <c r="RWR25" s="1"/>
      <c r="RWS25" s="1"/>
      <c r="RWT25" s="1"/>
      <c r="RWU25" s="1"/>
      <c r="RWV25" s="1"/>
      <c r="RWW25" s="1"/>
      <c r="RWX25" s="1"/>
      <c r="RWY25" s="1"/>
      <c r="RWZ25" s="1"/>
      <c r="RXA25" s="1"/>
      <c r="RXB25" s="1"/>
      <c r="RXC25" s="1"/>
      <c r="RXD25" s="1"/>
      <c r="RXE25" s="1"/>
      <c r="RXF25" s="1"/>
      <c r="RXG25" s="1"/>
      <c r="RXH25" s="1"/>
      <c r="RXI25" s="1"/>
      <c r="RXJ25" s="1"/>
      <c r="RXK25" s="1"/>
      <c r="RXL25" s="1"/>
      <c r="RXM25" s="1"/>
      <c r="RXN25" s="1"/>
      <c r="RXO25" s="1"/>
      <c r="RXP25" s="1"/>
      <c r="RXQ25" s="1"/>
      <c r="RXR25" s="1"/>
      <c r="RXS25" s="1"/>
      <c r="RXT25" s="1"/>
      <c r="RXU25" s="1"/>
      <c r="RXV25" s="1"/>
      <c r="RXW25" s="1"/>
      <c r="RXX25" s="1"/>
      <c r="RXY25" s="1"/>
      <c r="RXZ25" s="1"/>
      <c r="RYA25" s="1"/>
      <c r="RYB25" s="1"/>
      <c r="RYC25" s="1"/>
      <c r="RYD25" s="1"/>
      <c r="RYE25" s="1"/>
      <c r="RYF25" s="1"/>
      <c r="RYG25" s="1"/>
      <c r="RYH25" s="1"/>
      <c r="RYI25" s="1"/>
      <c r="RYJ25" s="1"/>
      <c r="RYK25" s="1"/>
      <c r="RYL25" s="1"/>
      <c r="RYM25" s="1"/>
      <c r="RYN25" s="1"/>
      <c r="RYO25" s="1"/>
      <c r="RYP25" s="1"/>
      <c r="RYQ25" s="1"/>
      <c r="RYR25" s="1"/>
      <c r="RYS25" s="1"/>
      <c r="RYT25" s="1"/>
      <c r="RYU25" s="1"/>
      <c r="RYV25" s="1"/>
      <c r="RYW25" s="1"/>
      <c r="RYX25" s="1"/>
      <c r="RYY25" s="1"/>
      <c r="RYZ25" s="1"/>
      <c r="RZA25" s="1"/>
      <c r="RZB25" s="1"/>
      <c r="RZC25" s="1"/>
      <c r="RZD25" s="1"/>
      <c r="RZE25" s="1"/>
      <c r="RZF25" s="1"/>
      <c r="RZG25" s="1"/>
      <c r="RZH25" s="1"/>
      <c r="RZI25" s="1"/>
      <c r="RZJ25" s="1"/>
      <c r="RZK25" s="1"/>
      <c r="RZL25" s="1"/>
      <c r="RZM25" s="1"/>
      <c r="RZN25" s="1"/>
      <c r="RZO25" s="1"/>
      <c r="RZP25" s="1"/>
      <c r="RZQ25" s="1"/>
      <c r="RZR25" s="1"/>
      <c r="RZS25" s="1"/>
      <c r="RZT25" s="1"/>
      <c r="RZU25" s="1"/>
      <c r="RZV25" s="1"/>
      <c r="RZW25" s="1"/>
      <c r="RZX25" s="1"/>
      <c r="RZY25" s="1"/>
      <c r="RZZ25" s="1"/>
      <c r="SAA25" s="1"/>
      <c r="SAB25" s="1"/>
      <c r="SAC25" s="1"/>
      <c r="SAD25" s="1"/>
      <c r="SAE25" s="1"/>
      <c r="SAF25" s="1"/>
      <c r="SAG25" s="1"/>
      <c r="SAH25" s="1"/>
      <c r="SAI25" s="1"/>
      <c r="SAJ25" s="1"/>
      <c r="SAK25" s="1"/>
      <c r="SAL25" s="1"/>
      <c r="SAM25" s="1"/>
      <c r="SAN25" s="1"/>
      <c r="SAO25" s="1"/>
      <c r="SAP25" s="1"/>
      <c r="SAQ25" s="1"/>
      <c r="SAR25" s="1"/>
      <c r="SAS25" s="1"/>
      <c r="SAT25" s="1"/>
      <c r="SAU25" s="1"/>
      <c r="SAV25" s="1"/>
      <c r="SAW25" s="1"/>
      <c r="SAX25" s="1"/>
      <c r="SAY25" s="1"/>
      <c r="SAZ25" s="1"/>
      <c r="SBA25" s="1"/>
      <c r="SBB25" s="1"/>
      <c r="SBC25" s="1"/>
      <c r="SBD25" s="1"/>
      <c r="SBE25" s="1"/>
      <c r="SBF25" s="1"/>
      <c r="SBG25" s="1"/>
      <c r="SBH25" s="1"/>
      <c r="SBI25" s="1"/>
      <c r="SBJ25" s="1"/>
      <c r="SBK25" s="1"/>
      <c r="SBL25" s="1"/>
      <c r="SBM25" s="1"/>
      <c r="SBN25" s="1"/>
      <c r="SBO25" s="1"/>
      <c r="SBP25" s="1"/>
      <c r="SBQ25" s="1"/>
      <c r="SBR25" s="1"/>
      <c r="SBS25" s="1"/>
      <c r="SBT25" s="1"/>
      <c r="SBU25" s="1"/>
      <c r="SBV25" s="1"/>
      <c r="SBW25" s="1"/>
      <c r="SBX25" s="1"/>
      <c r="SBY25" s="1"/>
      <c r="SBZ25" s="1"/>
      <c r="SCA25" s="1"/>
      <c r="SCB25" s="1"/>
      <c r="SCC25" s="1"/>
      <c r="SCD25" s="1"/>
      <c r="SCE25" s="1"/>
      <c r="SCF25" s="1"/>
      <c r="SCG25" s="1"/>
      <c r="SCH25" s="1"/>
      <c r="SCI25" s="1"/>
      <c r="SCJ25" s="1"/>
      <c r="SCK25" s="1"/>
      <c r="SCL25" s="1"/>
      <c r="SCM25" s="1"/>
      <c r="SCN25" s="1"/>
      <c r="SCO25" s="1"/>
      <c r="SCP25" s="1"/>
      <c r="SCQ25" s="1"/>
      <c r="SCR25" s="1"/>
      <c r="SCS25" s="1"/>
      <c r="SCT25" s="1"/>
      <c r="SCU25" s="1"/>
      <c r="SCV25" s="1"/>
      <c r="SCW25" s="1"/>
      <c r="SCX25" s="1"/>
      <c r="SCY25" s="1"/>
      <c r="SCZ25" s="1"/>
      <c r="SDA25" s="1"/>
      <c r="SDB25" s="1"/>
      <c r="SDC25" s="1"/>
      <c r="SDD25" s="1"/>
      <c r="SDE25" s="1"/>
      <c r="SDF25" s="1"/>
      <c r="SDG25" s="1"/>
      <c r="SDH25" s="1"/>
      <c r="SDI25" s="1"/>
      <c r="SDJ25" s="1"/>
      <c r="SDK25" s="1"/>
      <c r="SDL25" s="1"/>
      <c r="SDM25" s="1"/>
      <c r="SDN25" s="1"/>
      <c r="SDO25" s="1"/>
      <c r="SDP25" s="1"/>
      <c r="SDQ25" s="1"/>
      <c r="SDR25" s="1"/>
      <c r="SDS25" s="1"/>
      <c r="SDT25" s="1"/>
      <c r="SDU25" s="1"/>
      <c r="SDV25" s="1"/>
      <c r="SDW25" s="1"/>
      <c r="SDX25" s="1"/>
      <c r="SDY25" s="1"/>
      <c r="SDZ25" s="1"/>
      <c r="SEA25" s="1"/>
      <c r="SEB25" s="1"/>
      <c r="SEC25" s="1"/>
      <c r="SED25" s="1"/>
      <c r="SEE25" s="1"/>
      <c r="SEF25" s="1"/>
      <c r="SEG25" s="1"/>
      <c r="SEH25" s="1"/>
      <c r="SEI25" s="1"/>
      <c r="SEJ25" s="1"/>
      <c r="SEK25" s="1"/>
      <c r="SEL25" s="1"/>
      <c r="SEM25" s="1"/>
      <c r="SEN25" s="1"/>
      <c r="SEO25" s="1"/>
      <c r="SEP25" s="1"/>
      <c r="SEQ25" s="1"/>
      <c r="SER25" s="1"/>
      <c r="SES25" s="1"/>
      <c r="SET25" s="1"/>
      <c r="SEU25" s="1"/>
      <c r="SEV25" s="1"/>
      <c r="SEW25" s="1"/>
      <c r="SEX25" s="1"/>
      <c r="SEY25" s="1"/>
      <c r="SEZ25" s="1"/>
      <c r="SFA25" s="1"/>
      <c r="SFB25" s="1"/>
      <c r="SFC25" s="1"/>
      <c r="SFD25" s="1"/>
      <c r="SFE25" s="1"/>
      <c r="SFF25" s="1"/>
      <c r="SFG25" s="1"/>
      <c r="SFH25" s="1"/>
      <c r="SFI25" s="1"/>
      <c r="SFJ25" s="1"/>
      <c r="SFK25" s="1"/>
      <c r="SFL25" s="1"/>
      <c r="SFM25" s="1"/>
      <c r="SFN25" s="1"/>
      <c r="SFO25" s="1"/>
      <c r="SFP25" s="1"/>
      <c r="SFQ25" s="1"/>
      <c r="SFR25" s="1"/>
      <c r="SFS25" s="1"/>
      <c r="SFT25" s="1"/>
      <c r="SFU25" s="1"/>
      <c r="SFV25" s="1"/>
      <c r="SFW25" s="1"/>
      <c r="SFX25" s="1"/>
      <c r="SFY25" s="1"/>
      <c r="SFZ25" s="1"/>
      <c r="SGA25" s="1"/>
      <c r="SGB25" s="1"/>
      <c r="SGC25" s="1"/>
      <c r="SGD25" s="1"/>
      <c r="SGE25" s="1"/>
      <c r="SGF25" s="1"/>
      <c r="SGG25" s="1"/>
      <c r="SGH25" s="1"/>
      <c r="SGI25" s="1"/>
      <c r="SGJ25" s="1"/>
      <c r="SGK25" s="1"/>
      <c r="SGL25" s="1"/>
      <c r="SGM25" s="1"/>
      <c r="SGN25" s="1"/>
      <c r="SGO25" s="1"/>
      <c r="SGP25" s="1"/>
      <c r="SGQ25" s="1"/>
      <c r="SGR25" s="1"/>
      <c r="SGS25" s="1"/>
      <c r="SGT25" s="1"/>
      <c r="SGU25" s="1"/>
      <c r="SGV25" s="1"/>
      <c r="SGW25" s="1"/>
      <c r="SGX25" s="1"/>
      <c r="SGY25" s="1"/>
      <c r="SGZ25" s="1"/>
      <c r="SHA25" s="1"/>
      <c r="SHB25" s="1"/>
      <c r="SHC25" s="1"/>
      <c r="SHD25" s="1"/>
      <c r="SHE25" s="1"/>
      <c r="SHF25" s="1"/>
      <c r="SHG25" s="1"/>
      <c r="SHH25" s="1"/>
      <c r="SHI25" s="1"/>
      <c r="SHJ25" s="1"/>
      <c r="SHK25" s="1"/>
      <c r="SHL25" s="1"/>
      <c r="SHM25" s="1"/>
      <c r="SHN25" s="1"/>
      <c r="SHO25" s="1"/>
      <c r="SHP25" s="1"/>
      <c r="SHQ25" s="1"/>
      <c r="SHR25" s="1"/>
      <c r="SHS25" s="1"/>
      <c r="SHT25" s="1"/>
      <c r="SHU25" s="1"/>
      <c r="SHV25" s="1"/>
      <c r="SHW25" s="1"/>
      <c r="SHX25" s="1"/>
      <c r="SHY25" s="1"/>
      <c r="SHZ25" s="1"/>
      <c r="SIA25" s="1"/>
      <c r="SIB25" s="1"/>
      <c r="SIC25" s="1"/>
      <c r="SID25" s="1"/>
      <c r="SIE25" s="1"/>
      <c r="SIF25" s="1"/>
      <c r="SIG25" s="1"/>
      <c r="SIH25" s="1"/>
      <c r="SII25" s="1"/>
      <c r="SIJ25" s="1"/>
      <c r="SIK25" s="1"/>
      <c r="SIL25" s="1"/>
      <c r="SIM25" s="1"/>
      <c r="SIN25" s="1"/>
      <c r="SIO25" s="1"/>
      <c r="SIP25" s="1"/>
      <c r="SIQ25" s="1"/>
      <c r="SIR25" s="1"/>
      <c r="SIS25" s="1"/>
      <c r="SIT25" s="1"/>
      <c r="SIU25" s="1"/>
      <c r="SIV25" s="1"/>
      <c r="SIW25" s="1"/>
      <c r="SIX25" s="1"/>
      <c r="SIY25" s="1"/>
      <c r="SIZ25" s="1"/>
      <c r="SJA25" s="1"/>
      <c r="SJB25" s="1"/>
      <c r="SJC25" s="1"/>
      <c r="SJD25" s="1"/>
      <c r="SJE25" s="1"/>
      <c r="SJF25" s="1"/>
      <c r="SJG25" s="1"/>
      <c r="SJH25" s="1"/>
      <c r="SJI25" s="1"/>
      <c r="SJJ25" s="1"/>
      <c r="SJK25" s="1"/>
      <c r="SJL25" s="1"/>
      <c r="SJM25" s="1"/>
      <c r="SJN25" s="1"/>
      <c r="SJO25" s="1"/>
      <c r="SJP25" s="1"/>
      <c r="SJQ25" s="1"/>
      <c r="SJR25" s="1"/>
      <c r="SJS25" s="1"/>
      <c r="SJT25" s="1"/>
      <c r="SJU25" s="1"/>
      <c r="SJV25" s="1"/>
      <c r="SJW25" s="1"/>
      <c r="SJX25" s="1"/>
      <c r="SJY25" s="1"/>
      <c r="SJZ25" s="1"/>
      <c r="SKA25" s="1"/>
      <c r="SKB25" s="1"/>
      <c r="SKC25" s="1"/>
      <c r="SKD25" s="1"/>
      <c r="SKE25" s="1"/>
      <c r="SKF25" s="1"/>
      <c r="SKG25" s="1"/>
      <c r="SKH25" s="1"/>
      <c r="SKI25" s="1"/>
      <c r="SKJ25" s="1"/>
      <c r="SKK25" s="1"/>
      <c r="SKL25" s="1"/>
      <c r="SKM25" s="1"/>
      <c r="SKN25" s="1"/>
      <c r="SKO25" s="1"/>
      <c r="SKP25" s="1"/>
      <c r="SKQ25" s="1"/>
      <c r="SKR25" s="1"/>
      <c r="SKS25" s="1"/>
      <c r="SKT25" s="1"/>
      <c r="SKU25" s="1"/>
      <c r="SKV25" s="1"/>
      <c r="SKW25" s="1"/>
      <c r="SKX25" s="1"/>
      <c r="SKY25" s="1"/>
      <c r="SKZ25" s="1"/>
      <c r="SLA25" s="1"/>
      <c r="SLB25" s="1"/>
      <c r="SLC25" s="1"/>
      <c r="SLD25" s="1"/>
      <c r="SLE25" s="1"/>
      <c r="SLF25" s="1"/>
      <c r="SLG25" s="1"/>
      <c r="SLH25" s="1"/>
      <c r="SLI25" s="1"/>
      <c r="SLJ25" s="1"/>
      <c r="SLK25" s="1"/>
      <c r="SLL25" s="1"/>
      <c r="SLM25" s="1"/>
      <c r="SLN25" s="1"/>
      <c r="SLO25" s="1"/>
      <c r="SLP25" s="1"/>
      <c r="SLQ25" s="1"/>
      <c r="SLR25" s="1"/>
      <c r="SLS25" s="1"/>
      <c r="SLT25" s="1"/>
      <c r="SLU25" s="1"/>
      <c r="SLV25" s="1"/>
      <c r="SLW25" s="1"/>
      <c r="SLX25" s="1"/>
      <c r="SLY25" s="1"/>
      <c r="SLZ25" s="1"/>
      <c r="SMA25" s="1"/>
      <c r="SMB25" s="1"/>
      <c r="SMC25" s="1"/>
      <c r="SMD25" s="1"/>
      <c r="SME25" s="1"/>
      <c r="SMF25" s="1"/>
      <c r="SMG25" s="1"/>
      <c r="SMH25" s="1"/>
      <c r="SMI25" s="1"/>
      <c r="SMJ25" s="1"/>
      <c r="SMK25" s="1"/>
      <c r="SML25" s="1"/>
      <c r="SMM25" s="1"/>
      <c r="SMN25" s="1"/>
      <c r="SMO25" s="1"/>
      <c r="SMP25" s="1"/>
      <c r="SMQ25" s="1"/>
      <c r="SMR25" s="1"/>
      <c r="SMS25" s="1"/>
      <c r="SMT25" s="1"/>
      <c r="SMU25" s="1"/>
      <c r="SMV25" s="1"/>
      <c r="SMW25" s="1"/>
      <c r="SMX25" s="1"/>
      <c r="SMY25" s="1"/>
      <c r="SMZ25" s="1"/>
      <c r="SNA25" s="1"/>
      <c r="SNB25" s="1"/>
      <c r="SNC25" s="1"/>
      <c r="SND25" s="1"/>
      <c r="SNE25" s="1"/>
      <c r="SNF25" s="1"/>
      <c r="SNG25" s="1"/>
      <c r="SNH25" s="1"/>
      <c r="SNI25" s="1"/>
      <c r="SNJ25" s="1"/>
      <c r="SNK25" s="1"/>
      <c r="SNL25" s="1"/>
      <c r="SNM25" s="1"/>
      <c r="SNN25" s="1"/>
      <c r="SNO25" s="1"/>
      <c r="SNP25" s="1"/>
      <c r="SNQ25" s="1"/>
      <c r="SNR25" s="1"/>
      <c r="SNS25" s="1"/>
      <c r="SNT25" s="1"/>
      <c r="SNU25" s="1"/>
      <c r="SNV25" s="1"/>
      <c r="SNW25" s="1"/>
      <c r="SNX25" s="1"/>
      <c r="SNY25" s="1"/>
      <c r="SNZ25" s="1"/>
      <c r="SOA25" s="1"/>
      <c r="SOB25" s="1"/>
      <c r="SOC25" s="1"/>
      <c r="SOD25" s="1"/>
      <c r="SOE25" s="1"/>
      <c r="SOF25" s="1"/>
      <c r="SOG25" s="1"/>
      <c r="SOH25" s="1"/>
      <c r="SOI25" s="1"/>
      <c r="SOJ25" s="1"/>
      <c r="SOK25" s="1"/>
      <c r="SOL25" s="1"/>
      <c r="SOM25" s="1"/>
      <c r="SON25" s="1"/>
      <c r="SOO25" s="1"/>
      <c r="SOP25" s="1"/>
      <c r="SOQ25" s="1"/>
      <c r="SOR25" s="1"/>
      <c r="SOS25" s="1"/>
      <c r="SOT25" s="1"/>
      <c r="SOU25" s="1"/>
      <c r="SOV25" s="1"/>
      <c r="SOW25" s="1"/>
      <c r="SOX25" s="1"/>
      <c r="SOY25" s="1"/>
      <c r="SOZ25" s="1"/>
      <c r="SPA25" s="1"/>
      <c r="SPB25" s="1"/>
      <c r="SPC25" s="1"/>
      <c r="SPD25" s="1"/>
      <c r="SPE25" s="1"/>
      <c r="SPF25" s="1"/>
      <c r="SPG25" s="1"/>
      <c r="SPH25" s="1"/>
      <c r="SPI25" s="1"/>
      <c r="SPJ25" s="1"/>
      <c r="SPK25" s="1"/>
      <c r="SPL25" s="1"/>
      <c r="SPM25" s="1"/>
      <c r="SPN25" s="1"/>
      <c r="SPO25" s="1"/>
      <c r="SPP25" s="1"/>
      <c r="SPQ25" s="1"/>
      <c r="SPR25" s="1"/>
      <c r="SPS25" s="1"/>
      <c r="SPT25" s="1"/>
      <c r="SPU25" s="1"/>
      <c r="SPV25" s="1"/>
      <c r="SPW25" s="1"/>
      <c r="SPX25" s="1"/>
      <c r="SPY25" s="1"/>
      <c r="SPZ25" s="1"/>
      <c r="SQA25" s="1"/>
      <c r="SQB25" s="1"/>
      <c r="SQC25" s="1"/>
      <c r="SQD25" s="1"/>
      <c r="SQE25" s="1"/>
      <c r="SQF25" s="1"/>
      <c r="SQG25" s="1"/>
      <c r="SQH25" s="1"/>
      <c r="SQI25" s="1"/>
      <c r="SQJ25" s="1"/>
      <c r="SQK25" s="1"/>
      <c r="SQL25" s="1"/>
      <c r="SQM25" s="1"/>
      <c r="SQN25" s="1"/>
      <c r="SQO25" s="1"/>
      <c r="SQP25" s="1"/>
      <c r="SQQ25" s="1"/>
      <c r="SQR25" s="1"/>
      <c r="SQS25" s="1"/>
      <c r="SQT25" s="1"/>
      <c r="SQU25" s="1"/>
      <c r="SQV25" s="1"/>
      <c r="SQW25" s="1"/>
      <c r="SQX25" s="1"/>
      <c r="SQY25" s="1"/>
      <c r="SQZ25" s="1"/>
      <c r="SRA25" s="1"/>
      <c r="SRB25" s="1"/>
      <c r="SRC25" s="1"/>
      <c r="SRD25" s="1"/>
      <c r="SRE25" s="1"/>
      <c r="SRF25" s="1"/>
      <c r="SRG25" s="1"/>
      <c r="SRH25" s="1"/>
      <c r="SRI25" s="1"/>
      <c r="SRJ25" s="1"/>
      <c r="SRK25" s="1"/>
      <c r="SRL25" s="1"/>
      <c r="SRM25" s="1"/>
      <c r="SRN25" s="1"/>
      <c r="SRO25" s="1"/>
      <c r="SRP25" s="1"/>
      <c r="SRQ25" s="1"/>
      <c r="SRR25" s="1"/>
      <c r="SRS25" s="1"/>
      <c r="SRT25" s="1"/>
      <c r="SRU25" s="1"/>
      <c r="SRV25" s="1"/>
      <c r="SRW25" s="1"/>
      <c r="SRX25" s="1"/>
      <c r="SRY25" s="1"/>
      <c r="SRZ25" s="1"/>
      <c r="SSA25" s="1"/>
      <c r="SSB25" s="1"/>
      <c r="SSC25" s="1"/>
      <c r="SSD25" s="1"/>
      <c r="SSE25" s="1"/>
      <c r="SSF25" s="1"/>
      <c r="SSG25" s="1"/>
      <c r="SSH25" s="1"/>
      <c r="SSI25" s="1"/>
      <c r="SSJ25" s="1"/>
      <c r="SSK25" s="1"/>
      <c r="SSL25" s="1"/>
      <c r="SSM25" s="1"/>
      <c r="SSN25" s="1"/>
      <c r="SSO25" s="1"/>
      <c r="SSP25" s="1"/>
      <c r="SSQ25" s="1"/>
      <c r="SSR25" s="1"/>
      <c r="SSS25" s="1"/>
      <c r="SST25" s="1"/>
      <c r="SSU25" s="1"/>
      <c r="SSV25" s="1"/>
      <c r="SSW25" s="1"/>
      <c r="SSX25" s="1"/>
      <c r="SSY25" s="1"/>
      <c r="SSZ25" s="1"/>
      <c r="STA25" s="1"/>
      <c r="STB25" s="1"/>
      <c r="STC25" s="1"/>
      <c r="STD25" s="1"/>
      <c r="STE25" s="1"/>
      <c r="STF25" s="1"/>
      <c r="STG25" s="1"/>
      <c r="STH25" s="1"/>
      <c r="STI25" s="1"/>
      <c r="STJ25" s="1"/>
      <c r="STK25" s="1"/>
      <c r="STL25" s="1"/>
      <c r="STM25" s="1"/>
      <c r="STN25" s="1"/>
      <c r="STO25" s="1"/>
      <c r="STP25" s="1"/>
      <c r="STQ25" s="1"/>
      <c r="STR25" s="1"/>
      <c r="STS25" s="1"/>
      <c r="STT25" s="1"/>
      <c r="STU25" s="1"/>
      <c r="STV25" s="1"/>
      <c r="STW25" s="1"/>
      <c r="STX25" s="1"/>
      <c r="STY25" s="1"/>
      <c r="STZ25" s="1"/>
      <c r="SUA25" s="1"/>
      <c r="SUB25" s="1"/>
      <c r="SUC25" s="1"/>
      <c r="SUD25" s="1"/>
      <c r="SUE25" s="1"/>
      <c r="SUF25" s="1"/>
      <c r="SUG25" s="1"/>
      <c r="SUH25" s="1"/>
      <c r="SUI25" s="1"/>
      <c r="SUJ25" s="1"/>
      <c r="SUK25" s="1"/>
      <c r="SUL25" s="1"/>
      <c r="SUM25" s="1"/>
      <c r="SUN25" s="1"/>
      <c r="SUO25" s="1"/>
      <c r="SUP25" s="1"/>
      <c r="SUQ25" s="1"/>
      <c r="SUR25" s="1"/>
      <c r="SUS25" s="1"/>
      <c r="SUT25" s="1"/>
      <c r="SUU25" s="1"/>
      <c r="SUV25" s="1"/>
      <c r="SUW25" s="1"/>
      <c r="SUX25" s="1"/>
      <c r="SUY25" s="1"/>
      <c r="SUZ25" s="1"/>
      <c r="SVA25" s="1"/>
      <c r="SVB25" s="1"/>
      <c r="SVC25" s="1"/>
      <c r="SVD25" s="1"/>
      <c r="SVE25" s="1"/>
      <c r="SVF25" s="1"/>
      <c r="SVG25" s="1"/>
      <c r="SVH25" s="1"/>
      <c r="SVI25" s="1"/>
      <c r="SVJ25" s="1"/>
      <c r="SVK25" s="1"/>
      <c r="SVL25" s="1"/>
      <c r="SVM25" s="1"/>
      <c r="SVN25" s="1"/>
      <c r="SVO25" s="1"/>
      <c r="SVP25" s="1"/>
      <c r="SVQ25" s="1"/>
      <c r="SVR25" s="1"/>
      <c r="SVS25" s="1"/>
      <c r="SVT25" s="1"/>
      <c r="SVU25" s="1"/>
      <c r="SVV25" s="1"/>
      <c r="SVW25" s="1"/>
      <c r="SVX25" s="1"/>
      <c r="SVY25" s="1"/>
      <c r="SVZ25" s="1"/>
      <c r="SWA25" s="1"/>
      <c r="SWB25" s="1"/>
      <c r="SWC25" s="1"/>
      <c r="SWD25" s="1"/>
      <c r="SWE25" s="1"/>
      <c r="SWF25" s="1"/>
      <c r="SWG25" s="1"/>
      <c r="SWH25" s="1"/>
      <c r="SWI25" s="1"/>
      <c r="SWJ25" s="1"/>
      <c r="SWK25" s="1"/>
      <c r="SWL25" s="1"/>
      <c r="SWM25" s="1"/>
      <c r="SWN25" s="1"/>
      <c r="SWO25" s="1"/>
      <c r="SWP25" s="1"/>
      <c r="SWQ25" s="1"/>
      <c r="SWR25" s="1"/>
      <c r="SWS25" s="1"/>
      <c r="SWT25" s="1"/>
      <c r="SWU25" s="1"/>
      <c r="SWV25" s="1"/>
      <c r="SWW25" s="1"/>
      <c r="SWX25" s="1"/>
      <c r="SWY25" s="1"/>
      <c r="SWZ25" s="1"/>
      <c r="SXA25" s="1"/>
      <c r="SXB25" s="1"/>
      <c r="SXC25" s="1"/>
      <c r="SXD25" s="1"/>
      <c r="SXE25" s="1"/>
      <c r="SXF25" s="1"/>
      <c r="SXG25" s="1"/>
      <c r="SXH25" s="1"/>
      <c r="SXI25" s="1"/>
      <c r="SXJ25" s="1"/>
      <c r="SXK25" s="1"/>
      <c r="SXL25" s="1"/>
      <c r="SXM25" s="1"/>
      <c r="SXN25" s="1"/>
      <c r="SXO25" s="1"/>
      <c r="SXP25" s="1"/>
      <c r="SXQ25" s="1"/>
      <c r="SXR25" s="1"/>
      <c r="SXS25" s="1"/>
      <c r="SXT25" s="1"/>
      <c r="SXU25" s="1"/>
      <c r="SXV25" s="1"/>
      <c r="SXW25" s="1"/>
      <c r="SXX25" s="1"/>
      <c r="SXY25" s="1"/>
      <c r="SXZ25" s="1"/>
      <c r="SYA25" s="1"/>
      <c r="SYB25" s="1"/>
      <c r="SYC25" s="1"/>
      <c r="SYD25" s="1"/>
      <c r="SYE25" s="1"/>
      <c r="SYF25" s="1"/>
      <c r="SYG25" s="1"/>
      <c r="SYH25" s="1"/>
      <c r="SYI25" s="1"/>
      <c r="SYJ25" s="1"/>
      <c r="SYK25" s="1"/>
      <c r="SYL25" s="1"/>
      <c r="SYM25" s="1"/>
      <c r="SYN25" s="1"/>
      <c r="SYO25" s="1"/>
      <c r="SYP25" s="1"/>
      <c r="SYQ25" s="1"/>
      <c r="SYR25" s="1"/>
      <c r="SYS25" s="1"/>
      <c r="SYT25" s="1"/>
      <c r="SYU25" s="1"/>
      <c r="SYV25" s="1"/>
      <c r="SYW25" s="1"/>
      <c r="SYX25" s="1"/>
      <c r="SYY25" s="1"/>
      <c r="SYZ25" s="1"/>
      <c r="SZA25" s="1"/>
      <c r="SZB25" s="1"/>
      <c r="SZC25" s="1"/>
      <c r="SZD25" s="1"/>
      <c r="SZE25" s="1"/>
      <c r="SZF25" s="1"/>
      <c r="SZG25" s="1"/>
      <c r="SZH25" s="1"/>
      <c r="SZI25" s="1"/>
      <c r="SZJ25" s="1"/>
      <c r="SZK25" s="1"/>
      <c r="SZL25" s="1"/>
      <c r="SZM25" s="1"/>
      <c r="SZN25" s="1"/>
      <c r="SZO25" s="1"/>
      <c r="SZP25" s="1"/>
      <c r="SZQ25" s="1"/>
      <c r="SZR25" s="1"/>
      <c r="SZS25" s="1"/>
      <c r="SZT25" s="1"/>
      <c r="SZU25" s="1"/>
      <c r="SZV25" s="1"/>
      <c r="SZW25" s="1"/>
      <c r="SZX25" s="1"/>
      <c r="SZY25" s="1"/>
      <c r="SZZ25" s="1"/>
      <c r="TAA25" s="1"/>
      <c r="TAB25" s="1"/>
      <c r="TAC25" s="1"/>
      <c r="TAD25" s="1"/>
      <c r="TAE25" s="1"/>
      <c r="TAF25" s="1"/>
      <c r="TAG25" s="1"/>
      <c r="TAH25" s="1"/>
      <c r="TAI25" s="1"/>
      <c r="TAJ25" s="1"/>
      <c r="TAK25" s="1"/>
      <c r="TAL25" s="1"/>
      <c r="TAM25" s="1"/>
      <c r="TAN25" s="1"/>
      <c r="TAO25" s="1"/>
      <c r="TAP25" s="1"/>
      <c r="TAQ25" s="1"/>
      <c r="TAR25" s="1"/>
      <c r="TAS25" s="1"/>
      <c r="TAT25" s="1"/>
      <c r="TAU25" s="1"/>
      <c r="TAV25" s="1"/>
      <c r="TAW25" s="1"/>
      <c r="TAX25" s="1"/>
      <c r="TAY25" s="1"/>
      <c r="TAZ25" s="1"/>
      <c r="TBA25" s="1"/>
      <c r="TBB25" s="1"/>
      <c r="TBC25" s="1"/>
      <c r="TBD25" s="1"/>
      <c r="TBE25" s="1"/>
      <c r="TBF25" s="1"/>
      <c r="TBG25" s="1"/>
      <c r="TBH25" s="1"/>
      <c r="TBI25" s="1"/>
      <c r="TBJ25" s="1"/>
      <c r="TBK25" s="1"/>
      <c r="TBL25" s="1"/>
      <c r="TBM25" s="1"/>
      <c r="TBN25" s="1"/>
      <c r="TBO25" s="1"/>
      <c r="TBP25" s="1"/>
      <c r="TBQ25" s="1"/>
      <c r="TBR25" s="1"/>
      <c r="TBS25" s="1"/>
      <c r="TBT25" s="1"/>
      <c r="TBU25" s="1"/>
      <c r="TBV25" s="1"/>
      <c r="TBW25" s="1"/>
      <c r="TBX25" s="1"/>
      <c r="TBY25" s="1"/>
      <c r="TBZ25" s="1"/>
      <c r="TCA25" s="1"/>
      <c r="TCB25" s="1"/>
      <c r="TCC25" s="1"/>
      <c r="TCD25" s="1"/>
      <c r="TCE25" s="1"/>
      <c r="TCF25" s="1"/>
      <c r="TCG25" s="1"/>
      <c r="TCH25" s="1"/>
      <c r="TCI25" s="1"/>
      <c r="TCJ25" s="1"/>
      <c r="TCK25" s="1"/>
      <c r="TCL25" s="1"/>
      <c r="TCM25" s="1"/>
      <c r="TCN25" s="1"/>
      <c r="TCO25" s="1"/>
      <c r="TCP25" s="1"/>
      <c r="TCQ25" s="1"/>
      <c r="TCR25" s="1"/>
      <c r="TCS25" s="1"/>
      <c r="TCT25" s="1"/>
      <c r="TCU25" s="1"/>
      <c r="TCV25" s="1"/>
      <c r="TCW25" s="1"/>
      <c r="TCX25" s="1"/>
      <c r="TCY25" s="1"/>
      <c r="TCZ25" s="1"/>
      <c r="TDA25" s="1"/>
      <c r="TDB25" s="1"/>
      <c r="TDC25" s="1"/>
      <c r="TDD25" s="1"/>
      <c r="TDE25" s="1"/>
      <c r="TDF25" s="1"/>
      <c r="TDG25" s="1"/>
      <c r="TDH25" s="1"/>
      <c r="TDI25" s="1"/>
      <c r="TDJ25" s="1"/>
      <c r="TDK25" s="1"/>
      <c r="TDL25" s="1"/>
      <c r="TDM25" s="1"/>
      <c r="TDN25" s="1"/>
      <c r="TDO25" s="1"/>
      <c r="TDP25" s="1"/>
      <c r="TDQ25" s="1"/>
      <c r="TDR25" s="1"/>
      <c r="TDS25" s="1"/>
      <c r="TDT25" s="1"/>
      <c r="TDU25" s="1"/>
      <c r="TDV25" s="1"/>
      <c r="TDW25" s="1"/>
      <c r="TDX25" s="1"/>
      <c r="TDY25" s="1"/>
      <c r="TDZ25" s="1"/>
      <c r="TEA25" s="1"/>
      <c r="TEB25" s="1"/>
      <c r="TEC25" s="1"/>
      <c r="TED25" s="1"/>
      <c r="TEE25" s="1"/>
      <c r="TEF25" s="1"/>
      <c r="TEG25" s="1"/>
      <c r="TEH25" s="1"/>
      <c r="TEI25" s="1"/>
      <c r="TEJ25" s="1"/>
      <c r="TEK25" s="1"/>
      <c r="TEL25" s="1"/>
      <c r="TEM25" s="1"/>
      <c r="TEN25" s="1"/>
      <c r="TEO25" s="1"/>
      <c r="TEP25" s="1"/>
      <c r="TEQ25" s="1"/>
      <c r="TER25" s="1"/>
      <c r="TES25" s="1"/>
      <c r="TET25" s="1"/>
      <c r="TEU25" s="1"/>
      <c r="TEV25" s="1"/>
      <c r="TEW25" s="1"/>
      <c r="TEX25" s="1"/>
      <c r="TEY25" s="1"/>
      <c r="TEZ25" s="1"/>
      <c r="TFA25" s="1"/>
      <c r="TFB25" s="1"/>
      <c r="TFC25" s="1"/>
      <c r="TFD25" s="1"/>
      <c r="TFE25" s="1"/>
      <c r="TFF25" s="1"/>
      <c r="TFG25" s="1"/>
      <c r="TFH25" s="1"/>
      <c r="TFI25" s="1"/>
      <c r="TFJ25" s="1"/>
      <c r="TFK25" s="1"/>
      <c r="TFL25" s="1"/>
      <c r="TFM25" s="1"/>
      <c r="TFN25" s="1"/>
      <c r="TFO25" s="1"/>
      <c r="TFP25" s="1"/>
      <c r="TFQ25" s="1"/>
      <c r="TFR25" s="1"/>
      <c r="TFS25" s="1"/>
      <c r="TFT25" s="1"/>
      <c r="TFU25" s="1"/>
      <c r="TFV25" s="1"/>
      <c r="TFW25" s="1"/>
      <c r="TFX25" s="1"/>
      <c r="TFY25" s="1"/>
      <c r="TFZ25" s="1"/>
      <c r="TGA25" s="1"/>
      <c r="TGB25" s="1"/>
      <c r="TGC25" s="1"/>
      <c r="TGD25" s="1"/>
      <c r="TGE25" s="1"/>
      <c r="TGF25" s="1"/>
      <c r="TGG25" s="1"/>
      <c r="TGH25" s="1"/>
      <c r="TGI25" s="1"/>
      <c r="TGJ25" s="1"/>
      <c r="TGK25" s="1"/>
      <c r="TGL25" s="1"/>
      <c r="TGM25" s="1"/>
      <c r="TGN25" s="1"/>
      <c r="TGO25" s="1"/>
      <c r="TGP25" s="1"/>
      <c r="TGQ25" s="1"/>
      <c r="TGR25" s="1"/>
      <c r="TGS25" s="1"/>
      <c r="TGT25" s="1"/>
      <c r="TGU25" s="1"/>
      <c r="TGV25" s="1"/>
      <c r="TGW25" s="1"/>
      <c r="TGX25" s="1"/>
      <c r="TGY25" s="1"/>
      <c r="TGZ25" s="1"/>
      <c r="THA25" s="1"/>
      <c r="THB25" s="1"/>
      <c r="THC25" s="1"/>
      <c r="THD25" s="1"/>
      <c r="THE25" s="1"/>
      <c r="THF25" s="1"/>
      <c r="THG25" s="1"/>
      <c r="THH25" s="1"/>
      <c r="THI25" s="1"/>
      <c r="THJ25" s="1"/>
      <c r="THK25" s="1"/>
      <c r="THL25" s="1"/>
      <c r="THM25" s="1"/>
      <c r="THN25" s="1"/>
      <c r="THO25" s="1"/>
      <c r="THP25" s="1"/>
      <c r="THQ25" s="1"/>
      <c r="THR25" s="1"/>
      <c r="THS25" s="1"/>
      <c r="THT25" s="1"/>
      <c r="THU25" s="1"/>
      <c r="THV25" s="1"/>
      <c r="THW25" s="1"/>
      <c r="THX25" s="1"/>
      <c r="THY25" s="1"/>
      <c r="THZ25" s="1"/>
      <c r="TIA25" s="1"/>
      <c r="TIB25" s="1"/>
      <c r="TIC25" s="1"/>
      <c r="TID25" s="1"/>
      <c r="TIE25" s="1"/>
      <c r="TIF25" s="1"/>
      <c r="TIG25" s="1"/>
      <c r="TIH25" s="1"/>
      <c r="TII25" s="1"/>
      <c r="TIJ25" s="1"/>
      <c r="TIK25" s="1"/>
      <c r="TIL25" s="1"/>
      <c r="TIM25" s="1"/>
      <c r="TIN25" s="1"/>
      <c r="TIO25" s="1"/>
      <c r="TIP25" s="1"/>
      <c r="TIQ25" s="1"/>
      <c r="TIR25" s="1"/>
      <c r="TIS25" s="1"/>
      <c r="TIT25" s="1"/>
      <c r="TIU25" s="1"/>
      <c r="TIV25" s="1"/>
      <c r="TIW25" s="1"/>
      <c r="TIX25" s="1"/>
      <c r="TIY25" s="1"/>
      <c r="TIZ25" s="1"/>
      <c r="TJA25" s="1"/>
      <c r="TJB25" s="1"/>
      <c r="TJC25" s="1"/>
      <c r="TJD25" s="1"/>
      <c r="TJE25" s="1"/>
      <c r="TJF25" s="1"/>
      <c r="TJG25" s="1"/>
      <c r="TJH25" s="1"/>
      <c r="TJI25" s="1"/>
      <c r="TJJ25" s="1"/>
      <c r="TJK25" s="1"/>
      <c r="TJL25" s="1"/>
      <c r="TJM25" s="1"/>
      <c r="TJN25" s="1"/>
      <c r="TJO25" s="1"/>
      <c r="TJP25" s="1"/>
      <c r="TJQ25" s="1"/>
      <c r="TJR25" s="1"/>
      <c r="TJS25" s="1"/>
      <c r="TJT25" s="1"/>
      <c r="TJU25" s="1"/>
      <c r="TJV25" s="1"/>
      <c r="TJW25" s="1"/>
      <c r="TJX25" s="1"/>
      <c r="TJY25" s="1"/>
      <c r="TJZ25" s="1"/>
      <c r="TKA25" s="1"/>
      <c r="TKB25" s="1"/>
      <c r="TKC25" s="1"/>
      <c r="TKD25" s="1"/>
      <c r="TKE25" s="1"/>
      <c r="TKF25" s="1"/>
      <c r="TKG25" s="1"/>
      <c r="TKH25" s="1"/>
      <c r="TKI25" s="1"/>
      <c r="TKJ25" s="1"/>
      <c r="TKK25" s="1"/>
      <c r="TKL25" s="1"/>
      <c r="TKM25" s="1"/>
      <c r="TKN25" s="1"/>
      <c r="TKO25" s="1"/>
      <c r="TKP25" s="1"/>
      <c r="TKQ25" s="1"/>
      <c r="TKR25" s="1"/>
      <c r="TKS25" s="1"/>
      <c r="TKT25" s="1"/>
      <c r="TKU25" s="1"/>
      <c r="TKV25" s="1"/>
      <c r="TKW25" s="1"/>
      <c r="TKX25" s="1"/>
      <c r="TKY25" s="1"/>
      <c r="TKZ25" s="1"/>
      <c r="TLA25" s="1"/>
      <c r="TLB25" s="1"/>
      <c r="TLC25" s="1"/>
      <c r="TLD25" s="1"/>
      <c r="TLE25" s="1"/>
      <c r="TLF25" s="1"/>
      <c r="TLG25" s="1"/>
      <c r="TLH25" s="1"/>
      <c r="TLI25" s="1"/>
      <c r="TLJ25" s="1"/>
      <c r="TLK25" s="1"/>
      <c r="TLL25" s="1"/>
      <c r="TLM25" s="1"/>
      <c r="TLN25" s="1"/>
      <c r="TLO25" s="1"/>
      <c r="TLP25" s="1"/>
      <c r="TLQ25" s="1"/>
      <c r="TLR25" s="1"/>
      <c r="TLS25" s="1"/>
      <c r="TLT25" s="1"/>
      <c r="TLU25" s="1"/>
      <c r="TLV25" s="1"/>
      <c r="TLW25" s="1"/>
      <c r="TLX25" s="1"/>
      <c r="TLY25" s="1"/>
      <c r="TLZ25" s="1"/>
      <c r="TMA25" s="1"/>
      <c r="TMB25" s="1"/>
      <c r="TMC25" s="1"/>
      <c r="TMD25" s="1"/>
      <c r="TME25" s="1"/>
      <c r="TMF25" s="1"/>
      <c r="TMG25" s="1"/>
      <c r="TMH25" s="1"/>
      <c r="TMI25" s="1"/>
      <c r="TMJ25" s="1"/>
      <c r="TMK25" s="1"/>
      <c r="TML25" s="1"/>
      <c r="TMM25" s="1"/>
      <c r="TMN25" s="1"/>
      <c r="TMO25" s="1"/>
      <c r="TMP25" s="1"/>
      <c r="TMQ25" s="1"/>
      <c r="TMR25" s="1"/>
      <c r="TMS25" s="1"/>
      <c r="TMT25" s="1"/>
      <c r="TMU25" s="1"/>
      <c r="TMV25" s="1"/>
      <c r="TMW25" s="1"/>
      <c r="TMX25" s="1"/>
      <c r="TMY25" s="1"/>
      <c r="TMZ25" s="1"/>
      <c r="TNA25" s="1"/>
      <c r="TNB25" s="1"/>
      <c r="TNC25" s="1"/>
      <c r="TND25" s="1"/>
      <c r="TNE25" s="1"/>
      <c r="TNF25" s="1"/>
      <c r="TNG25" s="1"/>
      <c r="TNH25" s="1"/>
      <c r="TNI25" s="1"/>
      <c r="TNJ25" s="1"/>
      <c r="TNK25" s="1"/>
      <c r="TNL25" s="1"/>
      <c r="TNM25" s="1"/>
      <c r="TNN25" s="1"/>
      <c r="TNO25" s="1"/>
      <c r="TNP25" s="1"/>
      <c r="TNQ25" s="1"/>
      <c r="TNR25" s="1"/>
      <c r="TNS25" s="1"/>
      <c r="TNT25" s="1"/>
      <c r="TNU25" s="1"/>
      <c r="TNV25" s="1"/>
      <c r="TNW25" s="1"/>
      <c r="TNX25" s="1"/>
      <c r="TNY25" s="1"/>
      <c r="TNZ25" s="1"/>
      <c r="TOA25" s="1"/>
      <c r="TOB25" s="1"/>
      <c r="TOC25" s="1"/>
      <c r="TOD25" s="1"/>
      <c r="TOE25" s="1"/>
      <c r="TOF25" s="1"/>
      <c r="TOG25" s="1"/>
      <c r="TOH25" s="1"/>
      <c r="TOI25" s="1"/>
      <c r="TOJ25" s="1"/>
      <c r="TOK25" s="1"/>
      <c r="TOL25" s="1"/>
      <c r="TOM25" s="1"/>
      <c r="TON25" s="1"/>
      <c r="TOO25" s="1"/>
      <c r="TOP25" s="1"/>
      <c r="TOQ25" s="1"/>
      <c r="TOR25" s="1"/>
      <c r="TOS25" s="1"/>
      <c r="TOT25" s="1"/>
      <c r="TOU25" s="1"/>
      <c r="TOV25" s="1"/>
      <c r="TOW25" s="1"/>
      <c r="TOX25" s="1"/>
      <c r="TOY25" s="1"/>
      <c r="TOZ25" s="1"/>
      <c r="TPA25" s="1"/>
      <c r="TPB25" s="1"/>
      <c r="TPC25" s="1"/>
      <c r="TPD25" s="1"/>
      <c r="TPE25" s="1"/>
      <c r="TPF25" s="1"/>
      <c r="TPG25" s="1"/>
      <c r="TPH25" s="1"/>
      <c r="TPI25" s="1"/>
      <c r="TPJ25" s="1"/>
      <c r="TPK25" s="1"/>
      <c r="TPL25" s="1"/>
      <c r="TPM25" s="1"/>
      <c r="TPN25" s="1"/>
      <c r="TPO25" s="1"/>
      <c r="TPP25" s="1"/>
      <c r="TPQ25" s="1"/>
      <c r="TPR25" s="1"/>
      <c r="TPS25" s="1"/>
      <c r="TPT25" s="1"/>
      <c r="TPU25" s="1"/>
      <c r="TPV25" s="1"/>
      <c r="TPW25" s="1"/>
      <c r="TPX25" s="1"/>
      <c r="TPY25" s="1"/>
      <c r="TPZ25" s="1"/>
      <c r="TQA25" s="1"/>
      <c r="TQB25" s="1"/>
      <c r="TQC25" s="1"/>
      <c r="TQD25" s="1"/>
      <c r="TQE25" s="1"/>
      <c r="TQF25" s="1"/>
      <c r="TQG25" s="1"/>
      <c r="TQH25" s="1"/>
      <c r="TQI25" s="1"/>
      <c r="TQJ25" s="1"/>
      <c r="TQK25" s="1"/>
      <c r="TQL25" s="1"/>
      <c r="TQM25" s="1"/>
      <c r="TQN25" s="1"/>
      <c r="TQO25" s="1"/>
      <c r="TQP25" s="1"/>
      <c r="TQQ25" s="1"/>
      <c r="TQR25" s="1"/>
      <c r="TQS25" s="1"/>
      <c r="TQT25" s="1"/>
      <c r="TQU25" s="1"/>
      <c r="TQV25" s="1"/>
      <c r="TQW25" s="1"/>
      <c r="TQX25" s="1"/>
      <c r="TQY25" s="1"/>
      <c r="TQZ25" s="1"/>
      <c r="TRA25" s="1"/>
      <c r="TRB25" s="1"/>
      <c r="TRC25" s="1"/>
      <c r="TRD25" s="1"/>
      <c r="TRE25" s="1"/>
      <c r="TRF25" s="1"/>
      <c r="TRG25" s="1"/>
      <c r="TRH25" s="1"/>
      <c r="TRI25" s="1"/>
      <c r="TRJ25" s="1"/>
      <c r="TRK25" s="1"/>
      <c r="TRL25" s="1"/>
      <c r="TRM25" s="1"/>
      <c r="TRN25" s="1"/>
      <c r="TRO25" s="1"/>
      <c r="TRP25" s="1"/>
      <c r="TRQ25" s="1"/>
      <c r="TRR25" s="1"/>
      <c r="TRS25" s="1"/>
      <c r="TRT25" s="1"/>
      <c r="TRU25" s="1"/>
      <c r="TRV25" s="1"/>
      <c r="TRW25" s="1"/>
      <c r="TRX25" s="1"/>
      <c r="TRY25" s="1"/>
      <c r="TRZ25" s="1"/>
      <c r="TSA25" s="1"/>
      <c r="TSB25" s="1"/>
      <c r="TSC25" s="1"/>
      <c r="TSD25" s="1"/>
      <c r="TSE25" s="1"/>
      <c r="TSF25" s="1"/>
      <c r="TSG25" s="1"/>
      <c r="TSH25" s="1"/>
      <c r="TSI25" s="1"/>
      <c r="TSJ25" s="1"/>
      <c r="TSK25" s="1"/>
      <c r="TSL25" s="1"/>
      <c r="TSM25" s="1"/>
      <c r="TSN25" s="1"/>
      <c r="TSO25" s="1"/>
      <c r="TSP25" s="1"/>
      <c r="TSQ25" s="1"/>
      <c r="TSR25" s="1"/>
      <c r="TSS25" s="1"/>
      <c r="TST25" s="1"/>
      <c r="TSU25" s="1"/>
      <c r="TSV25" s="1"/>
      <c r="TSW25" s="1"/>
      <c r="TSX25" s="1"/>
      <c r="TSY25" s="1"/>
      <c r="TSZ25" s="1"/>
      <c r="TTA25" s="1"/>
      <c r="TTB25" s="1"/>
      <c r="TTC25" s="1"/>
      <c r="TTD25" s="1"/>
      <c r="TTE25" s="1"/>
      <c r="TTF25" s="1"/>
      <c r="TTG25" s="1"/>
      <c r="TTH25" s="1"/>
      <c r="TTI25" s="1"/>
      <c r="TTJ25" s="1"/>
      <c r="TTK25" s="1"/>
      <c r="TTL25" s="1"/>
      <c r="TTM25" s="1"/>
      <c r="TTN25" s="1"/>
      <c r="TTO25" s="1"/>
      <c r="TTP25" s="1"/>
      <c r="TTQ25" s="1"/>
      <c r="TTR25" s="1"/>
      <c r="TTS25" s="1"/>
      <c r="TTT25" s="1"/>
      <c r="TTU25" s="1"/>
      <c r="TTV25" s="1"/>
      <c r="TTW25" s="1"/>
      <c r="TTX25" s="1"/>
      <c r="TTY25" s="1"/>
      <c r="TTZ25" s="1"/>
      <c r="TUA25" s="1"/>
      <c r="TUB25" s="1"/>
      <c r="TUC25" s="1"/>
      <c r="TUD25" s="1"/>
      <c r="TUE25" s="1"/>
      <c r="TUF25" s="1"/>
      <c r="TUG25" s="1"/>
      <c r="TUH25" s="1"/>
      <c r="TUI25" s="1"/>
      <c r="TUJ25" s="1"/>
      <c r="TUK25" s="1"/>
      <c r="TUL25" s="1"/>
      <c r="TUM25" s="1"/>
      <c r="TUN25" s="1"/>
      <c r="TUO25" s="1"/>
      <c r="TUP25" s="1"/>
      <c r="TUQ25" s="1"/>
      <c r="TUR25" s="1"/>
      <c r="TUS25" s="1"/>
      <c r="TUT25" s="1"/>
      <c r="TUU25" s="1"/>
      <c r="TUV25" s="1"/>
      <c r="TUW25" s="1"/>
      <c r="TUX25" s="1"/>
      <c r="TUY25" s="1"/>
      <c r="TUZ25" s="1"/>
      <c r="TVA25" s="1"/>
      <c r="TVB25" s="1"/>
      <c r="TVC25" s="1"/>
      <c r="TVD25" s="1"/>
      <c r="TVE25" s="1"/>
      <c r="TVF25" s="1"/>
      <c r="TVG25" s="1"/>
      <c r="TVH25" s="1"/>
      <c r="TVI25" s="1"/>
      <c r="TVJ25" s="1"/>
      <c r="TVK25" s="1"/>
      <c r="TVL25" s="1"/>
      <c r="TVM25" s="1"/>
      <c r="TVN25" s="1"/>
      <c r="TVO25" s="1"/>
      <c r="TVP25" s="1"/>
      <c r="TVQ25" s="1"/>
      <c r="TVR25" s="1"/>
      <c r="TVS25" s="1"/>
      <c r="TVT25" s="1"/>
      <c r="TVU25" s="1"/>
      <c r="TVV25" s="1"/>
      <c r="TVW25" s="1"/>
      <c r="TVX25" s="1"/>
      <c r="TVY25" s="1"/>
      <c r="TVZ25" s="1"/>
      <c r="TWA25" s="1"/>
      <c r="TWB25" s="1"/>
      <c r="TWC25" s="1"/>
      <c r="TWD25" s="1"/>
      <c r="TWE25" s="1"/>
      <c r="TWF25" s="1"/>
      <c r="TWG25" s="1"/>
      <c r="TWH25" s="1"/>
      <c r="TWI25" s="1"/>
      <c r="TWJ25" s="1"/>
      <c r="TWK25" s="1"/>
      <c r="TWL25" s="1"/>
      <c r="TWM25" s="1"/>
      <c r="TWN25" s="1"/>
      <c r="TWO25" s="1"/>
      <c r="TWP25" s="1"/>
      <c r="TWQ25" s="1"/>
      <c r="TWR25" s="1"/>
      <c r="TWS25" s="1"/>
      <c r="TWT25" s="1"/>
      <c r="TWU25" s="1"/>
      <c r="TWV25" s="1"/>
      <c r="TWW25" s="1"/>
      <c r="TWX25" s="1"/>
      <c r="TWY25" s="1"/>
      <c r="TWZ25" s="1"/>
      <c r="TXA25" s="1"/>
      <c r="TXB25" s="1"/>
      <c r="TXC25" s="1"/>
      <c r="TXD25" s="1"/>
      <c r="TXE25" s="1"/>
      <c r="TXF25" s="1"/>
      <c r="TXG25" s="1"/>
      <c r="TXH25" s="1"/>
      <c r="TXI25" s="1"/>
      <c r="TXJ25" s="1"/>
      <c r="TXK25" s="1"/>
      <c r="TXL25" s="1"/>
      <c r="TXM25" s="1"/>
      <c r="TXN25" s="1"/>
      <c r="TXO25" s="1"/>
      <c r="TXP25" s="1"/>
      <c r="TXQ25" s="1"/>
      <c r="TXR25" s="1"/>
      <c r="TXS25" s="1"/>
      <c r="TXT25" s="1"/>
      <c r="TXU25" s="1"/>
      <c r="TXV25" s="1"/>
      <c r="TXW25" s="1"/>
      <c r="TXX25" s="1"/>
      <c r="TXY25" s="1"/>
      <c r="TXZ25" s="1"/>
      <c r="TYA25" s="1"/>
      <c r="TYB25" s="1"/>
      <c r="TYC25" s="1"/>
      <c r="TYD25" s="1"/>
      <c r="TYE25" s="1"/>
      <c r="TYF25" s="1"/>
      <c r="TYG25" s="1"/>
      <c r="TYH25" s="1"/>
      <c r="TYI25" s="1"/>
      <c r="TYJ25" s="1"/>
      <c r="TYK25" s="1"/>
      <c r="TYL25" s="1"/>
      <c r="TYM25" s="1"/>
      <c r="TYN25" s="1"/>
      <c r="TYO25" s="1"/>
      <c r="TYP25" s="1"/>
      <c r="TYQ25" s="1"/>
      <c r="TYR25" s="1"/>
      <c r="TYS25" s="1"/>
      <c r="TYT25" s="1"/>
      <c r="TYU25" s="1"/>
      <c r="TYV25" s="1"/>
      <c r="TYW25" s="1"/>
      <c r="TYX25" s="1"/>
      <c r="TYY25" s="1"/>
      <c r="TYZ25" s="1"/>
      <c r="TZA25" s="1"/>
      <c r="TZB25" s="1"/>
      <c r="TZC25" s="1"/>
      <c r="TZD25" s="1"/>
      <c r="TZE25" s="1"/>
      <c r="TZF25" s="1"/>
      <c r="TZG25" s="1"/>
      <c r="TZH25" s="1"/>
      <c r="TZI25" s="1"/>
      <c r="TZJ25" s="1"/>
      <c r="TZK25" s="1"/>
      <c r="TZL25" s="1"/>
      <c r="TZM25" s="1"/>
      <c r="TZN25" s="1"/>
      <c r="TZO25" s="1"/>
      <c r="TZP25" s="1"/>
      <c r="TZQ25" s="1"/>
      <c r="TZR25" s="1"/>
      <c r="TZS25" s="1"/>
      <c r="TZT25" s="1"/>
      <c r="TZU25" s="1"/>
      <c r="TZV25" s="1"/>
      <c r="TZW25" s="1"/>
      <c r="TZX25" s="1"/>
      <c r="TZY25" s="1"/>
      <c r="TZZ25" s="1"/>
      <c r="UAA25" s="1"/>
      <c r="UAB25" s="1"/>
      <c r="UAC25" s="1"/>
      <c r="UAD25" s="1"/>
      <c r="UAE25" s="1"/>
      <c r="UAF25" s="1"/>
      <c r="UAG25" s="1"/>
      <c r="UAH25" s="1"/>
      <c r="UAI25" s="1"/>
      <c r="UAJ25" s="1"/>
      <c r="UAK25" s="1"/>
      <c r="UAL25" s="1"/>
      <c r="UAM25" s="1"/>
      <c r="UAN25" s="1"/>
      <c r="UAO25" s="1"/>
      <c r="UAP25" s="1"/>
      <c r="UAQ25" s="1"/>
      <c r="UAR25" s="1"/>
      <c r="UAS25" s="1"/>
      <c r="UAT25" s="1"/>
      <c r="UAU25" s="1"/>
      <c r="UAV25" s="1"/>
      <c r="UAW25" s="1"/>
      <c r="UAX25" s="1"/>
      <c r="UAY25" s="1"/>
      <c r="UAZ25" s="1"/>
      <c r="UBA25" s="1"/>
      <c r="UBB25" s="1"/>
      <c r="UBC25" s="1"/>
      <c r="UBD25" s="1"/>
      <c r="UBE25" s="1"/>
      <c r="UBF25" s="1"/>
      <c r="UBG25" s="1"/>
      <c r="UBH25" s="1"/>
      <c r="UBI25" s="1"/>
      <c r="UBJ25" s="1"/>
      <c r="UBK25" s="1"/>
      <c r="UBL25" s="1"/>
      <c r="UBM25" s="1"/>
      <c r="UBN25" s="1"/>
      <c r="UBO25" s="1"/>
      <c r="UBP25" s="1"/>
      <c r="UBQ25" s="1"/>
      <c r="UBR25" s="1"/>
      <c r="UBS25" s="1"/>
      <c r="UBT25" s="1"/>
      <c r="UBU25" s="1"/>
      <c r="UBV25" s="1"/>
      <c r="UBW25" s="1"/>
      <c r="UBX25" s="1"/>
      <c r="UBY25" s="1"/>
      <c r="UBZ25" s="1"/>
      <c r="UCA25" s="1"/>
      <c r="UCB25" s="1"/>
      <c r="UCC25" s="1"/>
      <c r="UCD25" s="1"/>
      <c r="UCE25" s="1"/>
      <c r="UCF25" s="1"/>
      <c r="UCG25" s="1"/>
      <c r="UCH25" s="1"/>
      <c r="UCI25" s="1"/>
      <c r="UCJ25" s="1"/>
      <c r="UCK25" s="1"/>
      <c r="UCL25" s="1"/>
      <c r="UCM25" s="1"/>
      <c r="UCN25" s="1"/>
      <c r="UCO25" s="1"/>
      <c r="UCP25" s="1"/>
      <c r="UCQ25" s="1"/>
      <c r="UCR25" s="1"/>
      <c r="UCS25" s="1"/>
      <c r="UCT25" s="1"/>
      <c r="UCU25" s="1"/>
      <c r="UCV25" s="1"/>
      <c r="UCW25" s="1"/>
      <c r="UCX25" s="1"/>
      <c r="UCY25" s="1"/>
      <c r="UCZ25" s="1"/>
      <c r="UDA25" s="1"/>
      <c r="UDB25" s="1"/>
      <c r="UDC25" s="1"/>
      <c r="UDD25" s="1"/>
      <c r="UDE25" s="1"/>
      <c r="UDF25" s="1"/>
      <c r="UDG25" s="1"/>
      <c r="UDH25" s="1"/>
      <c r="UDI25" s="1"/>
      <c r="UDJ25" s="1"/>
      <c r="UDK25" s="1"/>
      <c r="UDL25" s="1"/>
      <c r="UDM25" s="1"/>
      <c r="UDN25" s="1"/>
      <c r="UDO25" s="1"/>
      <c r="UDP25" s="1"/>
      <c r="UDQ25" s="1"/>
      <c r="UDR25" s="1"/>
      <c r="UDS25" s="1"/>
      <c r="UDT25" s="1"/>
      <c r="UDU25" s="1"/>
      <c r="UDV25" s="1"/>
      <c r="UDW25" s="1"/>
      <c r="UDX25" s="1"/>
      <c r="UDY25" s="1"/>
      <c r="UDZ25" s="1"/>
      <c r="UEA25" s="1"/>
      <c r="UEB25" s="1"/>
      <c r="UEC25" s="1"/>
      <c r="UED25" s="1"/>
      <c r="UEE25" s="1"/>
      <c r="UEF25" s="1"/>
      <c r="UEG25" s="1"/>
      <c r="UEH25" s="1"/>
      <c r="UEI25" s="1"/>
      <c r="UEJ25" s="1"/>
      <c r="UEK25" s="1"/>
      <c r="UEL25" s="1"/>
      <c r="UEM25" s="1"/>
      <c r="UEN25" s="1"/>
      <c r="UEO25" s="1"/>
      <c r="UEP25" s="1"/>
      <c r="UEQ25" s="1"/>
      <c r="UER25" s="1"/>
      <c r="UES25" s="1"/>
      <c r="UET25" s="1"/>
      <c r="UEU25" s="1"/>
      <c r="UEV25" s="1"/>
      <c r="UEW25" s="1"/>
      <c r="UEX25" s="1"/>
      <c r="UEY25" s="1"/>
      <c r="UEZ25" s="1"/>
      <c r="UFA25" s="1"/>
      <c r="UFB25" s="1"/>
      <c r="UFC25" s="1"/>
      <c r="UFD25" s="1"/>
      <c r="UFE25" s="1"/>
      <c r="UFF25" s="1"/>
      <c r="UFG25" s="1"/>
      <c r="UFH25" s="1"/>
      <c r="UFI25" s="1"/>
      <c r="UFJ25" s="1"/>
      <c r="UFK25" s="1"/>
      <c r="UFL25" s="1"/>
      <c r="UFM25" s="1"/>
      <c r="UFN25" s="1"/>
      <c r="UFO25" s="1"/>
      <c r="UFP25" s="1"/>
      <c r="UFQ25" s="1"/>
      <c r="UFR25" s="1"/>
      <c r="UFS25" s="1"/>
      <c r="UFT25" s="1"/>
      <c r="UFU25" s="1"/>
      <c r="UFV25" s="1"/>
      <c r="UFW25" s="1"/>
      <c r="UFX25" s="1"/>
      <c r="UFY25" s="1"/>
      <c r="UFZ25" s="1"/>
      <c r="UGA25" s="1"/>
      <c r="UGB25" s="1"/>
      <c r="UGC25" s="1"/>
      <c r="UGD25" s="1"/>
      <c r="UGE25" s="1"/>
      <c r="UGF25" s="1"/>
      <c r="UGG25" s="1"/>
      <c r="UGH25" s="1"/>
      <c r="UGI25" s="1"/>
      <c r="UGJ25" s="1"/>
      <c r="UGK25" s="1"/>
      <c r="UGL25" s="1"/>
      <c r="UGM25" s="1"/>
      <c r="UGN25" s="1"/>
      <c r="UGO25" s="1"/>
      <c r="UGP25" s="1"/>
      <c r="UGQ25" s="1"/>
      <c r="UGR25" s="1"/>
      <c r="UGS25" s="1"/>
      <c r="UGT25" s="1"/>
      <c r="UGU25" s="1"/>
      <c r="UGV25" s="1"/>
      <c r="UGW25" s="1"/>
      <c r="UGX25" s="1"/>
      <c r="UGY25" s="1"/>
      <c r="UGZ25" s="1"/>
      <c r="UHA25" s="1"/>
      <c r="UHB25" s="1"/>
      <c r="UHC25" s="1"/>
      <c r="UHD25" s="1"/>
      <c r="UHE25" s="1"/>
      <c r="UHF25" s="1"/>
      <c r="UHG25" s="1"/>
      <c r="UHH25" s="1"/>
      <c r="UHI25" s="1"/>
      <c r="UHJ25" s="1"/>
      <c r="UHK25" s="1"/>
      <c r="UHL25" s="1"/>
      <c r="UHM25" s="1"/>
      <c r="UHN25" s="1"/>
      <c r="UHO25" s="1"/>
      <c r="UHP25" s="1"/>
      <c r="UHQ25" s="1"/>
      <c r="UHR25" s="1"/>
      <c r="UHS25" s="1"/>
      <c r="UHT25" s="1"/>
      <c r="UHU25" s="1"/>
      <c r="UHV25" s="1"/>
      <c r="UHW25" s="1"/>
      <c r="UHX25" s="1"/>
      <c r="UHY25" s="1"/>
      <c r="UHZ25" s="1"/>
      <c r="UIA25" s="1"/>
      <c r="UIB25" s="1"/>
      <c r="UIC25" s="1"/>
      <c r="UID25" s="1"/>
      <c r="UIE25" s="1"/>
      <c r="UIF25" s="1"/>
      <c r="UIG25" s="1"/>
      <c r="UIH25" s="1"/>
      <c r="UII25" s="1"/>
      <c r="UIJ25" s="1"/>
      <c r="UIK25" s="1"/>
      <c r="UIL25" s="1"/>
      <c r="UIM25" s="1"/>
      <c r="UIN25" s="1"/>
      <c r="UIO25" s="1"/>
      <c r="UIP25" s="1"/>
      <c r="UIQ25" s="1"/>
      <c r="UIR25" s="1"/>
      <c r="UIS25" s="1"/>
      <c r="UIT25" s="1"/>
      <c r="UIU25" s="1"/>
      <c r="UIV25" s="1"/>
      <c r="UIW25" s="1"/>
      <c r="UIX25" s="1"/>
      <c r="UIY25" s="1"/>
      <c r="UIZ25" s="1"/>
      <c r="UJA25" s="1"/>
      <c r="UJB25" s="1"/>
      <c r="UJC25" s="1"/>
      <c r="UJD25" s="1"/>
      <c r="UJE25" s="1"/>
      <c r="UJF25" s="1"/>
      <c r="UJG25" s="1"/>
      <c r="UJH25" s="1"/>
      <c r="UJI25" s="1"/>
      <c r="UJJ25" s="1"/>
      <c r="UJK25" s="1"/>
      <c r="UJL25" s="1"/>
      <c r="UJM25" s="1"/>
      <c r="UJN25" s="1"/>
      <c r="UJO25" s="1"/>
      <c r="UJP25" s="1"/>
      <c r="UJQ25" s="1"/>
      <c r="UJR25" s="1"/>
      <c r="UJS25" s="1"/>
      <c r="UJT25" s="1"/>
      <c r="UJU25" s="1"/>
      <c r="UJV25" s="1"/>
      <c r="UJW25" s="1"/>
      <c r="UJX25" s="1"/>
      <c r="UJY25" s="1"/>
      <c r="UJZ25" s="1"/>
      <c r="UKA25" s="1"/>
      <c r="UKB25" s="1"/>
      <c r="UKC25" s="1"/>
      <c r="UKD25" s="1"/>
      <c r="UKE25" s="1"/>
      <c r="UKF25" s="1"/>
      <c r="UKG25" s="1"/>
      <c r="UKH25" s="1"/>
      <c r="UKI25" s="1"/>
      <c r="UKJ25" s="1"/>
      <c r="UKK25" s="1"/>
      <c r="UKL25" s="1"/>
      <c r="UKM25" s="1"/>
      <c r="UKN25" s="1"/>
      <c r="UKO25" s="1"/>
      <c r="UKP25" s="1"/>
      <c r="UKQ25" s="1"/>
      <c r="UKR25" s="1"/>
      <c r="UKS25" s="1"/>
      <c r="UKT25" s="1"/>
      <c r="UKU25" s="1"/>
      <c r="UKV25" s="1"/>
      <c r="UKW25" s="1"/>
      <c r="UKX25" s="1"/>
      <c r="UKY25" s="1"/>
      <c r="UKZ25" s="1"/>
      <c r="ULA25" s="1"/>
      <c r="ULB25" s="1"/>
      <c r="ULC25" s="1"/>
      <c r="ULD25" s="1"/>
      <c r="ULE25" s="1"/>
      <c r="ULF25" s="1"/>
      <c r="ULG25" s="1"/>
      <c r="ULH25" s="1"/>
      <c r="ULI25" s="1"/>
      <c r="ULJ25" s="1"/>
      <c r="ULK25" s="1"/>
      <c r="ULL25" s="1"/>
      <c r="ULM25" s="1"/>
      <c r="ULN25" s="1"/>
      <c r="ULO25" s="1"/>
      <c r="ULP25" s="1"/>
      <c r="ULQ25" s="1"/>
      <c r="ULR25" s="1"/>
      <c r="ULS25" s="1"/>
      <c r="ULT25" s="1"/>
      <c r="ULU25" s="1"/>
      <c r="ULV25" s="1"/>
      <c r="ULW25" s="1"/>
      <c r="ULX25" s="1"/>
      <c r="ULY25" s="1"/>
      <c r="ULZ25" s="1"/>
      <c r="UMA25" s="1"/>
      <c r="UMB25" s="1"/>
      <c r="UMC25" s="1"/>
      <c r="UMD25" s="1"/>
      <c r="UME25" s="1"/>
      <c r="UMF25" s="1"/>
      <c r="UMG25" s="1"/>
      <c r="UMH25" s="1"/>
      <c r="UMI25" s="1"/>
      <c r="UMJ25" s="1"/>
      <c r="UMK25" s="1"/>
      <c r="UML25" s="1"/>
      <c r="UMM25" s="1"/>
      <c r="UMN25" s="1"/>
      <c r="UMO25" s="1"/>
      <c r="UMP25" s="1"/>
      <c r="UMQ25" s="1"/>
      <c r="UMR25" s="1"/>
      <c r="UMS25" s="1"/>
      <c r="UMT25" s="1"/>
      <c r="UMU25" s="1"/>
      <c r="UMV25" s="1"/>
      <c r="UMW25" s="1"/>
      <c r="UMX25" s="1"/>
      <c r="UMY25" s="1"/>
      <c r="UMZ25" s="1"/>
      <c r="UNA25" s="1"/>
      <c r="UNB25" s="1"/>
      <c r="UNC25" s="1"/>
      <c r="UND25" s="1"/>
      <c r="UNE25" s="1"/>
      <c r="UNF25" s="1"/>
      <c r="UNG25" s="1"/>
      <c r="UNH25" s="1"/>
      <c r="UNI25" s="1"/>
      <c r="UNJ25" s="1"/>
      <c r="UNK25" s="1"/>
      <c r="UNL25" s="1"/>
      <c r="UNM25" s="1"/>
      <c r="UNN25" s="1"/>
      <c r="UNO25" s="1"/>
      <c r="UNP25" s="1"/>
      <c r="UNQ25" s="1"/>
      <c r="UNR25" s="1"/>
      <c r="UNS25" s="1"/>
      <c r="UNT25" s="1"/>
      <c r="UNU25" s="1"/>
      <c r="UNV25" s="1"/>
      <c r="UNW25" s="1"/>
      <c r="UNX25" s="1"/>
      <c r="UNY25" s="1"/>
      <c r="UNZ25" s="1"/>
      <c r="UOA25" s="1"/>
      <c r="UOB25" s="1"/>
      <c r="UOC25" s="1"/>
      <c r="UOD25" s="1"/>
      <c r="UOE25" s="1"/>
      <c r="UOF25" s="1"/>
      <c r="UOG25" s="1"/>
      <c r="UOH25" s="1"/>
      <c r="UOI25" s="1"/>
      <c r="UOJ25" s="1"/>
      <c r="UOK25" s="1"/>
      <c r="UOL25" s="1"/>
      <c r="UOM25" s="1"/>
      <c r="UON25" s="1"/>
      <c r="UOO25" s="1"/>
      <c r="UOP25" s="1"/>
      <c r="UOQ25" s="1"/>
      <c r="UOR25" s="1"/>
      <c r="UOS25" s="1"/>
      <c r="UOT25" s="1"/>
      <c r="UOU25" s="1"/>
      <c r="UOV25" s="1"/>
      <c r="UOW25" s="1"/>
      <c r="UOX25" s="1"/>
      <c r="UOY25" s="1"/>
      <c r="UOZ25" s="1"/>
      <c r="UPA25" s="1"/>
      <c r="UPB25" s="1"/>
      <c r="UPC25" s="1"/>
      <c r="UPD25" s="1"/>
      <c r="UPE25" s="1"/>
      <c r="UPF25" s="1"/>
      <c r="UPG25" s="1"/>
      <c r="UPH25" s="1"/>
      <c r="UPI25" s="1"/>
      <c r="UPJ25" s="1"/>
      <c r="UPK25" s="1"/>
      <c r="UPL25" s="1"/>
      <c r="UPM25" s="1"/>
      <c r="UPN25" s="1"/>
      <c r="UPO25" s="1"/>
      <c r="UPP25" s="1"/>
      <c r="UPQ25" s="1"/>
      <c r="UPR25" s="1"/>
      <c r="UPS25" s="1"/>
      <c r="UPT25" s="1"/>
      <c r="UPU25" s="1"/>
      <c r="UPV25" s="1"/>
      <c r="UPW25" s="1"/>
      <c r="UPX25" s="1"/>
      <c r="UPY25" s="1"/>
      <c r="UPZ25" s="1"/>
      <c r="UQA25" s="1"/>
      <c r="UQB25" s="1"/>
      <c r="UQC25" s="1"/>
      <c r="UQD25" s="1"/>
      <c r="UQE25" s="1"/>
      <c r="UQF25" s="1"/>
      <c r="UQG25" s="1"/>
      <c r="UQH25" s="1"/>
      <c r="UQI25" s="1"/>
      <c r="UQJ25" s="1"/>
      <c r="UQK25" s="1"/>
      <c r="UQL25" s="1"/>
      <c r="UQM25" s="1"/>
      <c r="UQN25" s="1"/>
      <c r="UQO25" s="1"/>
      <c r="UQP25" s="1"/>
      <c r="UQQ25" s="1"/>
      <c r="UQR25" s="1"/>
      <c r="UQS25" s="1"/>
      <c r="UQT25" s="1"/>
      <c r="UQU25" s="1"/>
      <c r="UQV25" s="1"/>
      <c r="UQW25" s="1"/>
      <c r="UQX25" s="1"/>
      <c r="UQY25" s="1"/>
      <c r="UQZ25" s="1"/>
      <c r="URA25" s="1"/>
      <c r="URB25" s="1"/>
      <c r="URC25" s="1"/>
      <c r="URD25" s="1"/>
      <c r="URE25" s="1"/>
      <c r="URF25" s="1"/>
      <c r="URG25" s="1"/>
      <c r="URH25" s="1"/>
      <c r="URI25" s="1"/>
      <c r="URJ25" s="1"/>
      <c r="URK25" s="1"/>
      <c r="URL25" s="1"/>
      <c r="URM25" s="1"/>
      <c r="URN25" s="1"/>
      <c r="URO25" s="1"/>
      <c r="URP25" s="1"/>
      <c r="URQ25" s="1"/>
      <c r="URR25" s="1"/>
      <c r="URS25" s="1"/>
      <c r="URT25" s="1"/>
      <c r="URU25" s="1"/>
      <c r="URV25" s="1"/>
      <c r="URW25" s="1"/>
      <c r="URX25" s="1"/>
      <c r="URY25" s="1"/>
      <c r="URZ25" s="1"/>
      <c r="USA25" s="1"/>
      <c r="USB25" s="1"/>
      <c r="USC25" s="1"/>
      <c r="USD25" s="1"/>
      <c r="USE25" s="1"/>
      <c r="USF25" s="1"/>
      <c r="USG25" s="1"/>
      <c r="USH25" s="1"/>
      <c r="USI25" s="1"/>
      <c r="USJ25" s="1"/>
      <c r="USK25" s="1"/>
      <c r="USL25" s="1"/>
      <c r="USM25" s="1"/>
      <c r="USN25" s="1"/>
      <c r="USO25" s="1"/>
      <c r="USP25" s="1"/>
      <c r="USQ25" s="1"/>
      <c r="USR25" s="1"/>
      <c r="USS25" s="1"/>
      <c r="UST25" s="1"/>
      <c r="USU25" s="1"/>
      <c r="USV25" s="1"/>
      <c r="USW25" s="1"/>
      <c r="USX25" s="1"/>
      <c r="USY25" s="1"/>
      <c r="USZ25" s="1"/>
      <c r="UTA25" s="1"/>
      <c r="UTB25" s="1"/>
      <c r="UTC25" s="1"/>
      <c r="UTD25" s="1"/>
      <c r="UTE25" s="1"/>
      <c r="UTF25" s="1"/>
      <c r="UTG25" s="1"/>
      <c r="UTH25" s="1"/>
      <c r="UTI25" s="1"/>
      <c r="UTJ25" s="1"/>
      <c r="UTK25" s="1"/>
      <c r="UTL25" s="1"/>
      <c r="UTM25" s="1"/>
      <c r="UTN25" s="1"/>
      <c r="UTO25" s="1"/>
      <c r="UTP25" s="1"/>
      <c r="UTQ25" s="1"/>
      <c r="UTR25" s="1"/>
      <c r="UTS25" s="1"/>
      <c r="UTT25" s="1"/>
      <c r="UTU25" s="1"/>
      <c r="UTV25" s="1"/>
      <c r="UTW25" s="1"/>
      <c r="UTX25" s="1"/>
      <c r="UTY25" s="1"/>
      <c r="UTZ25" s="1"/>
      <c r="UUA25" s="1"/>
      <c r="UUB25" s="1"/>
      <c r="UUC25" s="1"/>
      <c r="UUD25" s="1"/>
      <c r="UUE25" s="1"/>
      <c r="UUF25" s="1"/>
      <c r="UUG25" s="1"/>
      <c r="UUH25" s="1"/>
      <c r="UUI25" s="1"/>
      <c r="UUJ25" s="1"/>
      <c r="UUK25" s="1"/>
      <c r="UUL25" s="1"/>
      <c r="UUM25" s="1"/>
      <c r="UUN25" s="1"/>
      <c r="UUO25" s="1"/>
      <c r="UUP25" s="1"/>
      <c r="UUQ25" s="1"/>
      <c r="UUR25" s="1"/>
      <c r="UUS25" s="1"/>
      <c r="UUT25" s="1"/>
      <c r="UUU25" s="1"/>
      <c r="UUV25" s="1"/>
      <c r="UUW25" s="1"/>
      <c r="UUX25" s="1"/>
      <c r="UUY25" s="1"/>
      <c r="UUZ25" s="1"/>
      <c r="UVA25" s="1"/>
      <c r="UVB25" s="1"/>
      <c r="UVC25" s="1"/>
      <c r="UVD25" s="1"/>
      <c r="UVE25" s="1"/>
      <c r="UVF25" s="1"/>
      <c r="UVG25" s="1"/>
      <c r="UVH25" s="1"/>
      <c r="UVI25" s="1"/>
      <c r="UVJ25" s="1"/>
      <c r="UVK25" s="1"/>
      <c r="UVL25" s="1"/>
      <c r="UVM25" s="1"/>
      <c r="UVN25" s="1"/>
      <c r="UVO25" s="1"/>
      <c r="UVP25" s="1"/>
      <c r="UVQ25" s="1"/>
      <c r="UVR25" s="1"/>
      <c r="UVS25" s="1"/>
      <c r="UVT25" s="1"/>
      <c r="UVU25" s="1"/>
      <c r="UVV25" s="1"/>
      <c r="UVW25" s="1"/>
      <c r="UVX25" s="1"/>
      <c r="UVY25" s="1"/>
      <c r="UVZ25" s="1"/>
      <c r="UWA25" s="1"/>
      <c r="UWB25" s="1"/>
      <c r="UWC25" s="1"/>
      <c r="UWD25" s="1"/>
      <c r="UWE25" s="1"/>
      <c r="UWF25" s="1"/>
      <c r="UWG25" s="1"/>
      <c r="UWH25" s="1"/>
      <c r="UWI25" s="1"/>
      <c r="UWJ25" s="1"/>
      <c r="UWK25" s="1"/>
      <c r="UWL25" s="1"/>
      <c r="UWM25" s="1"/>
      <c r="UWN25" s="1"/>
      <c r="UWO25" s="1"/>
      <c r="UWP25" s="1"/>
      <c r="UWQ25" s="1"/>
      <c r="UWR25" s="1"/>
      <c r="UWS25" s="1"/>
      <c r="UWT25" s="1"/>
      <c r="UWU25" s="1"/>
      <c r="UWV25" s="1"/>
      <c r="UWW25" s="1"/>
      <c r="UWX25" s="1"/>
      <c r="UWY25" s="1"/>
      <c r="UWZ25" s="1"/>
      <c r="UXA25" s="1"/>
      <c r="UXB25" s="1"/>
      <c r="UXC25" s="1"/>
      <c r="UXD25" s="1"/>
      <c r="UXE25" s="1"/>
      <c r="UXF25" s="1"/>
      <c r="UXG25" s="1"/>
      <c r="UXH25" s="1"/>
      <c r="UXI25" s="1"/>
      <c r="UXJ25" s="1"/>
      <c r="UXK25" s="1"/>
      <c r="UXL25" s="1"/>
      <c r="UXM25" s="1"/>
      <c r="UXN25" s="1"/>
      <c r="UXO25" s="1"/>
      <c r="UXP25" s="1"/>
      <c r="UXQ25" s="1"/>
      <c r="UXR25" s="1"/>
      <c r="UXS25" s="1"/>
      <c r="UXT25" s="1"/>
      <c r="UXU25" s="1"/>
      <c r="UXV25" s="1"/>
      <c r="UXW25" s="1"/>
      <c r="UXX25" s="1"/>
      <c r="UXY25" s="1"/>
      <c r="UXZ25" s="1"/>
      <c r="UYA25" s="1"/>
      <c r="UYB25" s="1"/>
      <c r="UYC25" s="1"/>
      <c r="UYD25" s="1"/>
      <c r="UYE25" s="1"/>
      <c r="UYF25" s="1"/>
      <c r="UYG25" s="1"/>
      <c r="UYH25" s="1"/>
      <c r="UYI25" s="1"/>
      <c r="UYJ25" s="1"/>
      <c r="UYK25" s="1"/>
      <c r="UYL25" s="1"/>
      <c r="UYM25" s="1"/>
      <c r="UYN25" s="1"/>
      <c r="UYO25" s="1"/>
      <c r="UYP25" s="1"/>
      <c r="UYQ25" s="1"/>
      <c r="UYR25" s="1"/>
      <c r="UYS25" s="1"/>
      <c r="UYT25" s="1"/>
      <c r="UYU25" s="1"/>
      <c r="UYV25" s="1"/>
      <c r="UYW25" s="1"/>
      <c r="UYX25" s="1"/>
      <c r="UYY25" s="1"/>
      <c r="UYZ25" s="1"/>
      <c r="UZA25" s="1"/>
      <c r="UZB25" s="1"/>
      <c r="UZC25" s="1"/>
      <c r="UZD25" s="1"/>
      <c r="UZE25" s="1"/>
      <c r="UZF25" s="1"/>
      <c r="UZG25" s="1"/>
      <c r="UZH25" s="1"/>
      <c r="UZI25" s="1"/>
      <c r="UZJ25" s="1"/>
      <c r="UZK25" s="1"/>
      <c r="UZL25" s="1"/>
      <c r="UZM25" s="1"/>
      <c r="UZN25" s="1"/>
      <c r="UZO25" s="1"/>
      <c r="UZP25" s="1"/>
      <c r="UZQ25" s="1"/>
      <c r="UZR25" s="1"/>
      <c r="UZS25" s="1"/>
      <c r="UZT25" s="1"/>
      <c r="UZU25" s="1"/>
      <c r="UZV25" s="1"/>
      <c r="UZW25" s="1"/>
      <c r="UZX25" s="1"/>
      <c r="UZY25" s="1"/>
      <c r="UZZ25" s="1"/>
      <c r="VAA25" s="1"/>
      <c r="VAB25" s="1"/>
      <c r="VAC25" s="1"/>
      <c r="VAD25" s="1"/>
      <c r="VAE25" s="1"/>
      <c r="VAF25" s="1"/>
      <c r="VAG25" s="1"/>
      <c r="VAH25" s="1"/>
      <c r="VAI25" s="1"/>
      <c r="VAJ25" s="1"/>
      <c r="VAK25" s="1"/>
      <c r="VAL25" s="1"/>
      <c r="VAM25" s="1"/>
      <c r="VAN25" s="1"/>
      <c r="VAO25" s="1"/>
      <c r="VAP25" s="1"/>
      <c r="VAQ25" s="1"/>
      <c r="VAR25" s="1"/>
      <c r="VAS25" s="1"/>
      <c r="VAT25" s="1"/>
      <c r="VAU25" s="1"/>
      <c r="VAV25" s="1"/>
      <c r="VAW25" s="1"/>
      <c r="VAX25" s="1"/>
      <c r="VAY25" s="1"/>
      <c r="VAZ25" s="1"/>
      <c r="VBA25" s="1"/>
      <c r="VBB25" s="1"/>
      <c r="VBC25" s="1"/>
      <c r="VBD25" s="1"/>
      <c r="VBE25" s="1"/>
      <c r="VBF25" s="1"/>
      <c r="VBG25" s="1"/>
      <c r="VBH25" s="1"/>
      <c r="VBI25" s="1"/>
      <c r="VBJ25" s="1"/>
      <c r="VBK25" s="1"/>
      <c r="VBL25" s="1"/>
      <c r="VBM25" s="1"/>
      <c r="VBN25" s="1"/>
      <c r="VBO25" s="1"/>
      <c r="VBP25" s="1"/>
      <c r="VBQ25" s="1"/>
      <c r="VBR25" s="1"/>
      <c r="VBS25" s="1"/>
      <c r="VBT25" s="1"/>
      <c r="VBU25" s="1"/>
      <c r="VBV25" s="1"/>
      <c r="VBW25" s="1"/>
      <c r="VBX25" s="1"/>
      <c r="VBY25" s="1"/>
      <c r="VBZ25" s="1"/>
      <c r="VCA25" s="1"/>
      <c r="VCB25" s="1"/>
      <c r="VCC25" s="1"/>
      <c r="VCD25" s="1"/>
      <c r="VCE25" s="1"/>
      <c r="VCF25" s="1"/>
      <c r="VCG25" s="1"/>
      <c r="VCH25" s="1"/>
      <c r="VCI25" s="1"/>
      <c r="VCJ25" s="1"/>
      <c r="VCK25" s="1"/>
      <c r="VCL25" s="1"/>
      <c r="VCM25" s="1"/>
      <c r="VCN25" s="1"/>
      <c r="VCO25" s="1"/>
      <c r="VCP25" s="1"/>
      <c r="VCQ25" s="1"/>
      <c r="VCR25" s="1"/>
      <c r="VCS25" s="1"/>
      <c r="VCT25" s="1"/>
      <c r="VCU25" s="1"/>
      <c r="VCV25" s="1"/>
      <c r="VCW25" s="1"/>
      <c r="VCX25" s="1"/>
      <c r="VCY25" s="1"/>
      <c r="VCZ25" s="1"/>
      <c r="VDA25" s="1"/>
      <c r="VDB25" s="1"/>
      <c r="VDC25" s="1"/>
      <c r="VDD25" s="1"/>
      <c r="VDE25" s="1"/>
      <c r="VDF25" s="1"/>
      <c r="VDG25" s="1"/>
      <c r="VDH25" s="1"/>
      <c r="VDI25" s="1"/>
      <c r="VDJ25" s="1"/>
      <c r="VDK25" s="1"/>
      <c r="VDL25" s="1"/>
      <c r="VDM25" s="1"/>
      <c r="VDN25" s="1"/>
      <c r="VDO25" s="1"/>
      <c r="VDP25" s="1"/>
      <c r="VDQ25" s="1"/>
      <c r="VDR25" s="1"/>
      <c r="VDS25" s="1"/>
      <c r="VDT25" s="1"/>
      <c r="VDU25" s="1"/>
      <c r="VDV25" s="1"/>
      <c r="VDW25" s="1"/>
      <c r="VDX25" s="1"/>
      <c r="VDY25" s="1"/>
      <c r="VDZ25" s="1"/>
      <c r="VEA25" s="1"/>
      <c r="VEB25" s="1"/>
      <c r="VEC25" s="1"/>
      <c r="VED25" s="1"/>
      <c r="VEE25" s="1"/>
      <c r="VEF25" s="1"/>
      <c r="VEG25" s="1"/>
      <c r="VEH25" s="1"/>
      <c r="VEI25" s="1"/>
      <c r="VEJ25" s="1"/>
      <c r="VEK25" s="1"/>
      <c r="VEL25" s="1"/>
      <c r="VEM25" s="1"/>
      <c r="VEN25" s="1"/>
      <c r="VEO25" s="1"/>
      <c r="VEP25" s="1"/>
      <c r="VEQ25" s="1"/>
      <c r="VER25" s="1"/>
      <c r="VES25" s="1"/>
      <c r="VET25" s="1"/>
      <c r="VEU25" s="1"/>
      <c r="VEV25" s="1"/>
      <c r="VEW25" s="1"/>
      <c r="VEX25" s="1"/>
      <c r="VEY25" s="1"/>
      <c r="VEZ25" s="1"/>
      <c r="VFA25" s="1"/>
      <c r="VFB25" s="1"/>
      <c r="VFC25" s="1"/>
      <c r="VFD25" s="1"/>
      <c r="VFE25" s="1"/>
      <c r="VFF25" s="1"/>
      <c r="VFG25" s="1"/>
      <c r="VFH25" s="1"/>
      <c r="VFI25" s="1"/>
      <c r="VFJ25" s="1"/>
      <c r="VFK25" s="1"/>
      <c r="VFL25" s="1"/>
      <c r="VFM25" s="1"/>
      <c r="VFN25" s="1"/>
      <c r="VFO25" s="1"/>
      <c r="VFP25" s="1"/>
      <c r="VFQ25" s="1"/>
      <c r="VFR25" s="1"/>
      <c r="VFS25" s="1"/>
      <c r="VFT25" s="1"/>
      <c r="VFU25" s="1"/>
      <c r="VFV25" s="1"/>
      <c r="VFW25" s="1"/>
      <c r="VFX25" s="1"/>
      <c r="VFY25" s="1"/>
      <c r="VFZ25" s="1"/>
      <c r="VGA25" s="1"/>
      <c r="VGB25" s="1"/>
      <c r="VGC25" s="1"/>
      <c r="VGD25" s="1"/>
      <c r="VGE25" s="1"/>
      <c r="VGF25" s="1"/>
      <c r="VGG25" s="1"/>
      <c r="VGH25" s="1"/>
      <c r="VGI25" s="1"/>
      <c r="VGJ25" s="1"/>
      <c r="VGK25" s="1"/>
      <c r="VGL25" s="1"/>
      <c r="VGM25" s="1"/>
      <c r="VGN25" s="1"/>
      <c r="VGO25" s="1"/>
      <c r="VGP25" s="1"/>
      <c r="VGQ25" s="1"/>
      <c r="VGR25" s="1"/>
      <c r="VGS25" s="1"/>
      <c r="VGT25" s="1"/>
      <c r="VGU25" s="1"/>
      <c r="VGV25" s="1"/>
      <c r="VGW25" s="1"/>
      <c r="VGX25" s="1"/>
      <c r="VGY25" s="1"/>
      <c r="VGZ25" s="1"/>
      <c r="VHA25" s="1"/>
      <c r="VHB25" s="1"/>
      <c r="VHC25" s="1"/>
      <c r="VHD25" s="1"/>
      <c r="VHE25" s="1"/>
      <c r="VHF25" s="1"/>
      <c r="VHG25" s="1"/>
      <c r="VHH25" s="1"/>
      <c r="VHI25" s="1"/>
      <c r="VHJ25" s="1"/>
      <c r="VHK25" s="1"/>
      <c r="VHL25" s="1"/>
      <c r="VHM25" s="1"/>
      <c r="VHN25" s="1"/>
      <c r="VHO25" s="1"/>
      <c r="VHP25" s="1"/>
      <c r="VHQ25" s="1"/>
      <c r="VHR25" s="1"/>
      <c r="VHS25" s="1"/>
      <c r="VHT25" s="1"/>
      <c r="VHU25" s="1"/>
      <c r="VHV25" s="1"/>
      <c r="VHW25" s="1"/>
      <c r="VHX25" s="1"/>
      <c r="VHY25" s="1"/>
      <c r="VHZ25" s="1"/>
      <c r="VIA25" s="1"/>
      <c r="VIB25" s="1"/>
      <c r="VIC25" s="1"/>
      <c r="VID25" s="1"/>
      <c r="VIE25" s="1"/>
      <c r="VIF25" s="1"/>
      <c r="VIG25" s="1"/>
      <c r="VIH25" s="1"/>
      <c r="VII25" s="1"/>
      <c r="VIJ25" s="1"/>
      <c r="VIK25" s="1"/>
      <c r="VIL25" s="1"/>
      <c r="VIM25" s="1"/>
      <c r="VIN25" s="1"/>
      <c r="VIO25" s="1"/>
      <c r="VIP25" s="1"/>
      <c r="VIQ25" s="1"/>
      <c r="VIR25" s="1"/>
      <c r="VIS25" s="1"/>
      <c r="VIT25" s="1"/>
      <c r="VIU25" s="1"/>
      <c r="VIV25" s="1"/>
      <c r="VIW25" s="1"/>
      <c r="VIX25" s="1"/>
      <c r="VIY25" s="1"/>
      <c r="VIZ25" s="1"/>
      <c r="VJA25" s="1"/>
      <c r="VJB25" s="1"/>
      <c r="VJC25" s="1"/>
      <c r="VJD25" s="1"/>
      <c r="VJE25" s="1"/>
      <c r="VJF25" s="1"/>
      <c r="VJG25" s="1"/>
      <c r="VJH25" s="1"/>
      <c r="VJI25" s="1"/>
      <c r="VJJ25" s="1"/>
      <c r="VJK25" s="1"/>
      <c r="VJL25" s="1"/>
      <c r="VJM25" s="1"/>
      <c r="VJN25" s="1"/>
      <c r="VJO25" s="1"/>
      <c r="VJP25" s="1"/>
      <c r="VJQ25" s="1"/>
      <c r="VJR25" s="1"/>
      <c r="VJS25" s="1"/>
      <c r="VJT25" s="1"/>
      <c r="VJU25" s="1"/>
      <c r="VJV25" s="1"/>
      <c r="VJW25" s="1"/>
      <c r="VJX25" s="1"/>
      <c r="VJY25" s="1"/>
      <c r="VJZ25" s="1"/>
      <c r="VKA25" s="1"/>
      <c r="VKB25" s="1"/>
      <c r="VKC25" s="1"/>
      <c r="VKD25" s="1"/>
      <c r="VKE25" s="1"/>
      <c r="VKF25" s="1"/>
      <c r="VKG25" s="1"/>
      <c r="VKH25" s="1"/>
      <c r="VKI25" s="1"/>
      <c r="VKJ25" s="1"/>
      <c r="VKK25" s="1"/>
      <c r="VKL25" s="1"/>
      <c r="VKM25" s="1"/>
      <c r="VKN25" s="1"/>
      <c r="VKO25" s="1"/>
      <c r="VKP25" s="1"/>
      <c r="VKQ25" s="1"/>
      <c r="VKR25" s="1"/>
      <c r="VKS25" s="1"/>
      <c r="VKT25" s="1"/>
      <c r="VKU25" s="1"/>
      <c r="VKV25" s="1"/>
      <c r="VKW25" s="1"/>
      <c r="VKX25" s="1"/>
      <c r="VKY25" s="1"/>
      <c r="VKZ25" s="1"/>
      <c r="VLA25" s="1"/>
      <c r="VLB25" s="1"/>
      <c r="VLC25" s="1"/>
      <c r="VLD25" s="1"/>
      <c r="VLE25" s="1"/>
      <c r="VLF25" s="1"/>
      <c r="VLG25" s="1"/>
      <c r="VLH25" s="1"/>
      <c r="VLI25" s="1"/>
      <c r="VLJ25" s="1"/>
      <c r="VLK25" s="1"/>
      <c r="VLL25" s="1"/>
      <c r="VLM25" s="1"/>
      <c r="VLN25" s="1"/>
      <c r="VLO25" s="1"/>
      <c r="VLP25" s="1"/>
      <c r="VLQ25" s="1"/>
      <c r="VLR25" s="1"/>
      <c r="VLS25" s="1"/>
      <c r="VLT25" s="1"/>
      <c r="VLU25" s="1"/>
      <c r="VLV25" s="1"/>
      <c r="VLW25" s="1"/>
      <c r="VLX25" s="1"/>
      <c r="VLY25" s="1"/>
      <c r="VLZ25" s="1"/>
      <c r="VMA25" s="1"/>
      <c r="VMB25" s="1"/>
      <c r="VMC25" s="1"/>
      <c r="VMD25" s="1"/>
      <c r="VME25" s="1"/>
      <c r="VMF25" s="1"/>
      <c r="VMG25" s="1"/>
      <c r="VMH25" s="1"/>
      <c r="VMI25" s="1"/>
      <c r="VMJ25" s="1"/>
      <c r="VMK25" s="1"/>
      <c r="VML25" s="1"/>
      <c r="VMM25" s="1"/>
      <c r="VMN25" s="1"/>
      <c r="VMO25" s="1"/>
      <c r="VMP25" s="1"/>
      <c r="VMQ25" s="1"/>
      <c r="VMR25" s="1"/>
      <c r="VMS25" s="1"/>
      <c r="VMT25" s="1"/>
      <c r="VMU25" s="1"/>
      <c r="VMV25" s="1"/>
      <c r="VMW25" s="1"/>
      <c r="VMX25" s="1"/>
      <c r="VMY25" s="1"/>
      <c r="VMZ25" s="1"/>
      <c r="VNA25" s="1"/>
      <c r="VNB25" s="1"/>
      <c r="VNC25" s="1"/>
      <c r="VND25" s="1"/>
      <c r="VNE25" s="1"/>
      <c r="VNF25" s="1"/>
      <c r="VNG25" s="1"/>
      <c r="VNH25" s="1"/>
      <c r="VNI25" s="1"/>
      <c r="VNJ25" s="1"/>
      <c r="VNK25" s="1"/>
      <c r="VNL25" s="1"/>
      <c r="VNM25" s="1"/>
      <c r="VNN25" s="1"/>
      <c r="VNO25" s="1"/>
      <c r="VNP25" s="1"/>
      <c r="VNQ25" s="1"/>
      <c r="VNR25" s="1"/>
      <c r="VNS25" s="1"/>
      <c r="VNT25" s="1"/>
      <c r="VNU25" s="1"/>
      <c r="VNV25" s="1"/>
      <c r="VNW25" s="1"/>
      <c r="VNX25" s="1"/>
      <c r="VNY25" s="1"/>
      <c r="VNZ25" s="1"/>
      <c r="VOA25" s="1"/>
      <c r="VOB25" s="1"/>
      <c r="VOC25" s="1"/>
      <c r="VOD25" s="1"/>
      <c r="VOE25" s="1"/>
      <c r="VOF25" s="1"/>
      <c r="VOG25" s="1"/>
      <c r="VOH25" s="1"/>
      <c r="VOI25" s="1"/>
      <c r="VOJ25" s="1"/>
      <c r="VOK25" s="1"/>
      <c r="VOL25" s="1"/>
      <c r="VOM25" s="1"/>
      <c r="VON25" s="1"/>
      <c r="VOO25" s="1"/>
      <c r="VOP25" s="1"/>
      <c r="VOQ25" s="1"/>
      <c r="VOR25" s="1"/>
      <c r="VOS25" s="1"/>
      <c r="VOT25" s="1"/>
      <c r="VOU25" s="1"/>
      <c r="VOV25" s="1"/>
      <c r="VOW25" s="1"/>
      <c r="VOX25" s="1"/>
      <c r="VOY25" s="1"/>
      <c r="VOZ25" s="1"/>
      <c r="VPA25" s="1"/>
      <c r="VPB25" s="1"/>
      <c r="VPC25" s="1"/>
      <c r="VPD25" s="1"/>
      <c r="VPE25" s="1"/>
      <c r="VPF25" s="1"/>
      <c r="VPG25" s="1"/>
      <c r="VPH25" s="1"/>
      <c r="VPI25" s="1"/>
      <c r="VPJ25" s="1"/>
      <c r="VPK25" s="1"/>
      <c r="VPL25" s="1"/>
      <c r="VPM25" s="1"/>
      <c r="VPN25" s="1"/>
      <c r="VPO25" s="1"/>
      <c r="VPP25" s="1"/>
      <c r="VPQ25" s="1"/>
      <c r="VPR25" s="1"/>
      <c r="VPS25" s="1"/>
      <c r="VPT25" s="1"/>
      <c r="VPU25" s="1"/>
      <c r="VPV25" s="1"/>
      <c r="VPW25" s="1"/>
      <c r="VPX25" s="1"/>
      <c r="VPY25" s="1"/>
      <c r="VPZ25" s="1"/>
      <c r="VQA25" s="1"/>
      <c r="VQB25" s="1"/>
      <c r="VQC25" s="1"/>
      <c r="VQD25" s="1"/>
      <c r="VQE25" s="1"/>
      <c r="VQF25" s="1"/>
      <c r="VQG25" s="1"/>
      <c r="VQH25" s="1"/>
      <c r="VQI25" s="1"/>
      <c r="VQJ25" s="1"/>
      <c r="VQK25" s="1"/>
      <c r="VQL25" s="1"/>
      <c r="VQM25" s="1"/>
      <c r="VQN25" s="1"/>
      <c r="VQO25" s="1"/>
      <c r="VQP25" s="1"/>
      <c r="VQQ25" s="1"/>
      <c r="VQR25" s="1"/>
      <c r="VQS25" s="1"/>
      <c r="VQT25" s="1"/>
      <c r="VQU25" s="1"/>
      <c r="VQV25" s="1"/>
      <c r="VQW25" s="1"/>
      <c r="VQX25" s="1"/>
      <c r="VQY25" s="1"/>
      <c r="VQZ25" s="1"/>
      <c r="VRA25" s="1"/>
      <c r="VRB25" s="1"/>
      <c r="VRC25" s="1"/>
      <c r="VRD25" s="1"/>
      <c r="VRE25" s="1"/>
      <c r="VRF25" s="1"/>
      <c r="VRG25" s="1"/>
      <c r="VRH25" s="1"/>
      <c r="VRI25" s="1"/>
      <c r="VRJ25" s="1"/>
      <c r="VRK25" s="1"/>
      <c r="VRL25" s="1"/>
      <c r="VRM25" s="1"/>
      <c r="VRN25" s="1"/>
      <c r="VRO25" s="1"/>
      <c r="VRP25" s="1"/>
      <c r="VRQ25" s="1"/>
      <c r="VRR25" s="1"/>
      <c r="VRS25" s="1"/>
      <c r="VRT25" s="1"/>
      <c r="VRU25" s="1"/>
      <c r="VRV25" s="1"/>
      <c r="VRW25" s="1"/>
      <c r="VRX25" s="1"/>
      <c r="VRY25" s="1"/>
      <c r="VRZ25" s="1"/>
      <c r="VSA25" s="1"/>
      <c r="VSB25" s="1"/>
      <c r="VSC25" s="1"/>
      <c r="VSD25" s="1"/>
      <c r="VSE25" s="1"/>
      <c r="VSF25" s="1"/>
      <c r="VSG25" s="1"/>
      <c r="VSH25" s="1"/>
      <c r="VSI25" s="1"/>
      <c r="VSJ25" s="1"/>
      <c r="VSK25" s="1"/>
      <c r="VSL25" s="1"/>
      <c r="VSM25" s="1"/>
      <c r="VSN25" s="1"/>
      <c r="VSO25" s="1"/>
      <c r="VSP25" s="1"/>
      <c r="VSQ25" s="1"/>
      <c r="VSR25" s="1"/>
      <c r="VSS25" s="1"/>
      <c r="VST25" s="1"/>
      <c r="VSU25" s="1"/>
      <c r="VSV25" s="1"/>
      <c r="VSW25" s="1"/>
      <c r="VSX25" s="1"/>
      <c r="VSY25" s="1"/>
      <c r="VSZ25" s="1"/>
      <c r="VTA25" s="1"/>
      <c r="VTB25" s="1"/>
      <c r="VTC25" s="1"/>
      <c r="VTD25" s="1"/>
      <c r="VTE25" s="1"/>
      <c r="VTF25" s="1"/>
      <c r="VTG25" s="1"/>
      <c r="VTH25" s="1"/>
      <c r="VTI25" s="1"/>
      <c r="VTJ25" s="1"/>
      <c r="VTK25" s="1"/>
      <c r="VTL25" s="1"/>
      <c r="VTM25" s="1"/>
      <c r="VTN25" s="1"/>
      <c r="VTO25" s="1"/>
      <c r="VTP25" s="1"/>
      <c r="VTQ25" s="1"/>
      <c r="VTR25" s="1"/>
      <c r="VTS25" s="1"/>
      <c r="VTT25" s="1"/>
      <c r="VTU25" s="1"/>
      <c r="VTV25" s="1"/>
      <c r="VTW25" s="1"/>
      <c r="VTX25" s="1"/>
      <c r="VTY25" s="1"/>
      <c r="VTZ25" s="1"/>
      <c r="VUA25" s="1"/>
      <c r="VUB25" s="1"/>
      <c r="VUC25" s="1"/>
      <c r="VUD25" s="1"/>
      <c r="VUE25" s="1"/>
      <c r="VUF25" s="1"/>
      <c r="VUG25" s="1"/>
      <c r="VUH25" s="1"/>
      <c r="VUI25" s="1"/>
      <c r="VUJ25" s="1"/>
      <c r="VUK25" s="1"/>
      <c r="VUL25" s="1"/>
      <c r="VUM25" s="1"/>
      <c r="VUN25" s="1"/>
      <c r="VUO25" s="1"/>
      <c r="VUP25" s="1"/>
      <c r="VUQ25" s="1"/>
      <c r="VUR25" s="1"/>
      <c r="VUS25" s="1"/>
      <c r="VUT25" s="1"/>
      <c r="VUU25" s="1"/>
      <c r="VUV25" s="1"/>
      <c r="VUW25" s="1"/>
      <c r="VUX25" s="1"/>
      <c r="VUY25" s="1"/>
      <c r="VUZ25" s="1"/>
      <c r="VVA25" s="1"/>
      <c r="VVB25" s="1"/>
      <c r="VVC25" s="1"/>
      <c r="VVD25" s="1"/>
      <c r="VVE25" s="1"/>
      <c r="VVF25" s="1"/>
      <c r="VVG25" s="1"/>
      <c r="VVH25" s="1"/>
      <c r="VVI25" s="1"/>
      <c r="VVJ25" s="1"/>
      <c r="VVK25" s="1"/>
      <c r="VVL25" s="1"/>
      <c r="VVM25" s="1"/>
      <c r="VVN25" s="1"/>
      <c r="VVO25" s="1"/>
      <c r="VVP25" s="1"/>
      <c r="VVQ25" s="1"/>
      <c r="VVR25" s="1"/>
      <c r="VVS25" s="1"/>
      <c r="VVT25" s="1"/>
      <c r="VVU25" s="1"/>
      <c r="VVV25" s="1"/>
      <c r="VVW25" s="1"/>
      <c r="VVX25" s="1"/>
      <c r="VVY25" s="1"/>
      <c r="VVZ25" s="1"/>
      <c r="VWA25" s="1"/>
      <c r="VWB25" s="1"/>
      <c r="VWC25" s="1"/>
      <c r="VWD25" s="1"/>
      <c r="VWE25" s="1"/>
      <c r="VWF25" s="1"/>
      <c r="VWG25" s="1"/>
      <c r="VWH25" s="1"/>
      <c r="VWI25" s="1"/>
      <c r="VWJ25" s="1"/>
      <c r="VWK25" s="1"/>
      <c r="VWL25" s="1"/>
      <c r="VWM25" s="1"/>
      <c r="VWN25" s="1"/>
      <c r="VWO25" s="1"/>
      <c r="VWP25" s="1"/>
      <c r="VWQ25" s="1"/>
      <c r="VWR25" s="1"/>
      <c r="VWS25" s="1"/>
      <c r="VWT25" s="1"/>
      <c r="VWU25" s="1"/>
      <c r="VWV25" s="1"/>
      <c r="VWW25" s="1"/>
      <c r="VWX25" s="1"/>
      <c r="VWY25" s="1"/>
      <c r="VWZ25" s="1"/>
      <c r="VXA25" s="1"/>
      <c r="VXB25" s="1"/>
      <c r="VXC25" s="1"/>
      <c r="VXD25" s="1"/>
      <c r="VXE25" s="1"/>
      <c r="VXF25" s="1"/>
      <c r="VXG25" s="1"/>
      <c r="VXH25" s="1"/>
      <c r="VXI25" s="1"/>
      <c r="VXJ25" s="1"/>
      <c r="VXK25" s="1"/>
      <c r="VXL25" s="1"/>
      <c r="VXM25" s="1"/>
      <c r="VXN25" s="1"/>
      <c r="VXO25" s="1"/>
      <c r="VXP25" s="1"/>
      <c r="VXQ25" s="1"/>
      <c r="VXR25" s="1"/>
      <c r="VXS25" s="1"/>
      <c r="VXT25" s="1"/>
      <c r="VXU25" s="1"/>
      <c r="VXV25" s="1"/>
      <c r="VXW25" s="1"/>
      <c r="VXX25" s="1"/>
      <c r="VXY25" s="1"/>
      <c r="VXZ25" s="1"/>
      <c r="VYA25" s="1"/>
      <c r="VYB25" s="1"/>
      <c r="VYC25" s="1"/>
      <c r="VYD25" s="1"/>
      <c r="VYE25" s="1"/>
      <c r="VYF25" s="1"/>
      <c r="VYG25" s="1"/>
      <c r="VYH25" s="1"/>
      <c r="VYI25" s="1"/>
      <c r="VYJ25" s="1"/>
      <c r="VYK25" s="1"/>
      <c r="VYL25" s="1"/>
      <c r="VYM25" s="1"/>
      <c r="VYN25" s="1"/>
      <c r="VYO25" s="1"/>
      <c r="VYP25" s="1"/>
      <c r="VYQ25" s="1"/>
      <c r="VYR25" s="1"/>
      <c r="VYS25" s="1"/>
      <c r="VYT25" s="1"/>
      <c r="VYU25" s="1"/>
      <c r="VYV25" s="1"/>
      <c r="VYW25" s="1"/>
      <c r="VYX25" s="1"/>
      <c r="VYY25" s="1"/>
      <c r="VYZ25" s="1"/>
      <c r="VZA25" s="1"/>
      <c r="VZB25" s="1"/>
      <c r="VZC25" s="1"/>
      <c r="VZD25" s="1"/>
      <c r="VZE25" s="1"/>
      <c r="VZF25" s="1"/>
      <c r="VZG25" s="1"/>
      <c r="VZH25" s="1"/>
      <c r="VZI25" s="1"/>
      <c r="VZJ25" s="1"/>
      <c r="VZK25" s="1"/>
      <c r="VZL25" s="1"/>
      <c r="VZM25" s="1"/>
      <c r="VZN25" s="1"/>
      <c r="VZO25" s="1"/>
      <c r="VZP25" s="1"/>
      <c r="VZQ25" s="1"/>
      <c r="VZR25" s="1"/>
      <c r="VZS25" s="1"/>
      <c r="VZT25" s="1"/>
      <c r="VZU25" s="1"/>
      <c r="VZV25" s="1"/>
      <c r="VZW25" s="1"/>
      <c r="VZX25" s="1"/>
      <c r="VZY25" s="1"/>
      <c r="VZZ25" s="1"/>
      <c r="WAA25" s="1"/>
      <c r="WAB25" s="1"/>
      <c r="WAC25" s="1"/>
      <c r="WAD25" s="1"/>
      <c r="WAE25" s="1"/>
      <c r="WAF25" s="1"/>
      <c r="WAG25" s="1"/>
      <c r="WAH25" s="1"/>
      <c r="WAI25" s="1"/>
      <c r="WAJ25" s="1"/>
      <c r="WAK25" s="1"/>
      <c r="WAL25" s="1"/>
      <c r="WAM25" s="1"/>
      <c r="WAN25" s="1"/>
      <c r="WAO25" s="1"/>
      <c r="WAP25" s="1"/>
      <c r="WAQ25" s="1"/>
      <c r="WAR25" s="1"/>
      <c r="WAS25" s="1"/>
      <c r="WAT25" s="1"/>
      <c r="WAU25" s="1"/>
      <c r="WAV25" s="1"/>
      <c r="WAW25" s="1"/>
      <c r="WAX25" s="1"/>
      <c r="WAY25" s="1"/>
      <c r="WAZ25" s="1"/>
      <c r="WBA25" s="1"/>
      <c r="WBB25" s="1"/>
      <c r="WBC25" s="1"/>
      <c r="WBD25" s="1"/>
      <c r="WBE25" s="1"/>
      <c r="WBF25" s="1"/>
      <c r="WBG25" s="1"/>
      <c r="WBH25" s="1"/>
      <c r="WBI25" s="1"/>
      <c r="WBJ25" s="1"/>
      <c r="WBK25" s="1"/>
      <c r="WBL25" s="1"/>
      <c r="WBM25" s="1"/>
      <c r="WBN25" s="1"/>
      <c r="WBO25" s="1"/>
      <c r="WBP25" s="1"/>
      <c r="WBQ25" s="1"/>
      <c r="WBR25" s="1"/>
      <c r="WBS25" s="1"/>
      <c r="WBT25" s="1"/>
      <c r="WBU25" s="1"/>
      <c r="WBV25" s="1"/>
      <c r="WBW25" s="1"/>
      <c r="WBX25" s="1"/>
      <c r="WBY25" s="1"/>
      <c r="WBZ25" s="1"/>
      <c r="WCA25" s="1"/>
      <c r="WCB25" s="1"/>
      <c r="WCC25" s="1"/>
      <c r="WCD25" s="1"/>
      <c r="WCE25" s="1"/>
      <c r="WCF25" s="1"/>
      <c r="WCG25" s="1"/>
      <c r="WCH25" s="1"/>
      <c r="WCI25" s="1"/>
      <c r="WCJ25" s="1"/>
      <c r="WCK25" s="1"/>
      <c r="WCL25" s="1"/>
      <c r="WCM25" s="1"/>
      <c r="WCN25" s="1"/>
      <c r="WCO25" s="1"/>
      <c r="WCP25" s="1"/>
      <c r="WCQ25" s="1"/>
      <c r="WCR25" s="1"/>
      <c r="WCS25" s="1"/>
      <c r="WCT25" s="1"/>
      <c r="WCU25" s="1"/>
      <c r="WCV25" s="1"/>
      <c r="WCW25" s="1"/>
      <c r="WCX25" s="1"/>
      <c r="WCY25" s="1"/>
      <c r="WCZ25" s="1"/>
      <c r="WDA25" s="1"/>
      <c r="WDB25" s="1"/>
      <c r="WDC25" s="1"/>
      <c r="WDD25" s="1"/>
      <c r="WDE25" s="1"/>
      <c r="WDF25" s="1"/>
      <c r="WDG25" s="1"/>
      <c r="WDH25" s="1"/>
      <c r="WDI25" s="1"/>
      <c r="WDJ25" s="1"/>
      <c r="WDK25" s="1"/>
      <c r="WDL25" s="1"/>
      <c r="WDM25" s="1"/>
      <c r="WDN25" s="1"/>
      <c r="WDO25" s="1"/>
      <c r="WDP25" s="1"/>
      <c r="WDQ25" s="1"/>
      <c r="WDR25" s="1"/>
      <c r="WDS25" s="1"/>
      <c r="WDT25" s="1"/>
      <c r="WDU25" s="1"/>
      <c r="WDV25" s="1"/>
      <c r="WDW25" s="1"/>
      <c r="WDX25" s="1"/>
      <c r="WDY25" s="1"/>
      <c r="WDZ25" s="1"/>
      <c r="WEA25" s="1"/>
      <c r="WEB25" s="1"/>
      <c r="WEC25" s="1"/>
      <c r="WED25" s="1"/>
      <c r="WEE25" s="1"/>
      <c r="WEF25" s="1"/>
      <c r="WEG25" s="1"/>
      <c r="WEH25" s="1"/>
      <c r="WEI25" s="1"/>
      <c r="WEJ25" s="1"/>
      <c r="WEK25" s="1"/>
      <c r="WEL25" s="1"/>
      <c r="WEM25" s="1"/>
      <c r="WEN25" s="1"/>
      <c r="WEO25" s="1"/>
      <c r="WEP25" s="1"/>
      <c r="WEQ25" s="1"/>
      <c r="WER25" s="1"/>
      <c r="WES25" s="1"/>
      <c r="WET25" s="1"/>
      <c r="WEU25" s="1"/>
      <c r="WEV25" s="1"/>
      <c r="WEW25" s="1"/>
      <c r="WEX25" s="1"/>
      <c r="WEY25" s="1"/>
      <c r="WEZ25" s="1"/>
      <c r="WFA25" s="1"/>
      <c r="WFB25" s="1"/>
      <c r="WFC25" s="1"/>
      <c r="WFD25" s="1"/>
      <c r="WFE25" s="1"/>
      <c r="WFF25" s="1"/>
      <c r="WFG25" s="1"/>
      <c r="WFH25" s="1"/>
      <c r="WFI25" s="1"/>
      <c r="WFJ25" s="1"/>
      <c r="WFK25" s="1"/>
      <c r="WFL25" s="1"/>
      <c r="WFM25" s="1"/>
      <c r="WFN25" s="1"/>
      <c r="WFO25" s="1"/>
      <c r="WFP25" s="1"/>
      <c r="WFQ25" s="1"/>
      <c r="WFR25" s="1"/>
      <c r="WFS25" s="1"/>
      <c r="WFT25" s="1"/>
      <c r="WFU25" s="1"/>
      <c r="WFV25" s="1"/>
      <c r="WFW25" s="1"/>
      <c r="WFX25" s="1"/>
      <c r="WFY25" s="1"/>
      <c r="WFZ25" s="1"/>
      <c r="WGA25" s="1"/>
      <c r="WGB25" s="1"/>
      <c r="WGC25" s="1"/>
      <c r="WGD25" s="1"/>
      <c r="WGE25" s="1"/>
      <c r="WGF25" s="1"/>
      <c r="WGG25" s="1"/>
      <c r="WGH25" s="1"/>
      <c r="WGI25" s="1"/>
      <c r="WGJ25" s="1"/>
      <c r="WGK25" s="1"/>
      <c r="WGL25" s="1"/>
      <c r="WGM25" s="1"/>
      <c r="WGN25" s="1"/>
      <c r="WGO25" s="1"/>
      <c r="WGP25" s="1"/>
      <c r="WGQ25" s="1"/>
      <c r="WGR25" s="1"/>
      <c r="WGS25" s="1"/>
      <c r="WGT25" s="1"/>
      <c r="WGU25" s="1"/>
      <c r="WGV25" s="1"/>
      <c r="WGW25" s="1"/>
      <c r="WGX25" s="1"/>
      <c r="WGY25" s="1"/>
      <c r="WGZ25" s="1"/>
      <c r="WHA25" s="1"/>
      <c r="WHB25" s="1"/>
      <c r="WHC25" s="1"/>
      <c r="WHD25" s="1"/>
      <c r="WHE25" s="1"/>
      <c r="WHF25" s="1"/>
      <c r="WHG25" s="1"/>
      <c r="WHH25" s="1"/>
      <c r="WHI25" s="1"/>
      <c r="WHJ25" s="1"/>
      <c r="WHK25" s="1"/>
      <c r="WHL25" s="1"/>
      <c r="WHM25" s="1"/>
      <c r="WHN25" s="1"/>
      <c r="WHO25" s="1"/>
      <c r="WHP25" s="1"/>
      <c r="WHQ25" s="1"/>
      <c r="WHR25" s="1"/>
      <c r="WHS25" s="1"/>
      <c r="WHT25" s="1"/>
      <c r="WHU25" s="1"/>
      <c r="WHV25" s="1"/>
      <c r="WHW25" s="1"/>
      <c r="WHX25" s="1"/>
      <c r="WHY25" s="1"/>
      <c r="WHZ25" s="1"/>
      <c r="WIA25" s="1"/>
      <c r="WIB25" s="1"/>
      <c r="WIC25" s="1"/>
      <c r="WID25" s="1"/>
      <c r="WIE25" s="1"/>
      <c r="WIF25" s="1"/>
      <c r="WIG25" s="1"/>
      <c r="WIH25" s="1"/>
      <c r="WII25" s="1"/>
      <c r="WIJ25" s="1"/>
      <c r="WIK25" s="1"/>
      <c r="WIL25" s="1"/>
      <c r="WIM25" s="1"/>
      <c r="WIN25" s="1"/>
      <c r="WIO25" s="1"/>
      <c r="WIP25" s="1"/>
      <c r="WIQ25" s="1"/>
      <c r="WIR25" s="1"/>
      <c r="WIS25" s="1"/>
      <c r="WIT25" s="1"/>
      <c r="WIU25" s="1"/>
      <c r="WIV25" s="1"/>
      <c r="WIW25" s="1"/>
      <c r="WIX25" s="1"/>
      <c r="WIY25" s="1"/>
      <c r="WIZ25" s="1"/>
      <c r="WJA25" s="1"/>
      <c r="WJB25" s="1"/>
      <c r="WJC25" s="1"/>
      <c r="WJD25" s="1"/>
      <c r="WJE25" s="1"/>
      <c r="WJF25" s="1"/>
      <c r="WJG25" s="1"/>
      <c r="WJH25" s="1"/>
      <c r="WJI25" s="1"/>
      <c r="WJJ25" s="1"/>
      <c r="WJK25" s="1"/>
      <c r="WJL25" s="1"/>
      <c r="WJM25" s="1"/>
      <c r="WJN25" s="1"/>
      <c r="WJO25" s="1"/>
      <c r="WJP25" s="1"/>
      <c r="WJQ25" s="1"/>
      <c r="WJR25" s="1"/>
      <c r="WJS25" s="1"/>
      <c r="WJT25" s="1"/>
      <c r="WJU25" s="1"/>
      <c r="WJV25" s="1"/>
      <c r="WJW25" s="1"/>
      <c r="WJX25" s="1"/>
      <c r="WJY25" s="1"/>
      <c r="WJZ25" s="1"/>
      <c r="WKA25" s="1"/>
      <c r="WKB25" s="1"/>
      <c r="WKC25" s="1"/>
      <c r="WKD25" s="1"/>
      <c r="WKE25" s="1"/>
      <c r="WKF25" s="1"/>
      <c r="WKG25" s="1"/>
      <c r="WKH25" s="1"/>
      <c r="WKI25" s="1"/>
      <c r="WKJ25" s="1"/>
      <c r="WKK25" s="1"/>
      <c r="WKL25" s="1"/>
      <c r="WKM25" s="1"/>
      <c r="WKN25" s="1"/>
      <c r="WKO25" s="1"/>
      <c r="WKP25" s="1"/>
      <c r="WKQ25" s="1"/>
      <c r="WKR25" s="1"/>
      <c r="WKS25" s="1"/>
      <c r="WKT25" s="1"/>
      <c r="WKU25" s="1"/>
      <c r="WKV25" s="1"/>
      <c r="WKW25" s="1"/>
      <c r="WKX25" s="1"/>
      <c r="WKY25" s="1"/>
      <c r="WKZ25" s="1"/>
      <c r="WLA25" s="1"/>
      <c r="WLB25" s="1"/>
      <c r="WLC25" s="1"/>
      <c r="WLD25" s="1"/>
      <c r="WLE25" s="1"/>
      <c r="WLF25" s="1"/>
      <c r="WLG25" s="1"/>
      <c r="WLH25" s="1"/>
      <c r="WLI25" s="1"/>
      <c r="WLJ25" s="1"/>
      <c r="WLK25" s="1"/>
      <c r="WLL25" s="1"/>
      <c r="WLM25" s="1"/>
      <c r="WLN25" s="1"/>
      <c r="WLO25" s="1"/>
      <c r="WLP25" s="1"/>
      <c r="WLQ25" s="1"/>
      <c r="WLR25" s="1"/>
      <c r="WLS25" s="1"/>
      <c r="WLT25" s="1"/>
      <c r="WLU25" s="1"/>
      <c r="WLV25" s="1"/>
      <c r="WLW25" s="1"/>
      <c r="WLX25" s="1"/>
      <c r="WLY25" s="1"/>
      <c r="WLZ25" s="1"/>
      <c r="WMA25" s="1"/>
      <c r="WMB25" s="1"/>
      <c r="WMC25" s="1"/>
      <c r="WMD25" s="1"/>
      <c r="WME25" s="1"/>
      <c r="WMF25" s="1"/>
      <c r="WMG25" s="1"/>
      <c r="WMH25" s="1"/>
      <c r="WMI25" s="1"/>
      <c r="WMJ25" s="1"/>
      <c r="WMK25" s="1"/>
      <c r="WML25" s="1"/>
      <c r="WMM25" s="1"/>
      <c r="WMN25" s="1"/>
      <c r="WMO25" s="1"/>
      <c r="WMP25" s="1"/>
      <c r="WMQ25" s="1"/>
      <c r="WMR25" s="1"/>
      <c r="WMS25" s="1"/>
      <c r="WMT25" s="1"/>
      <c r="WMU25" s="1"/>
      <c r="WMV25" s="1"/>
      <c r="WMW25" s="1"/>
      <c r="WMX25" s="1"/>
      <c r="WMY25" s="1"/>
      <c r="WMZ25" s="1"/>
      <c r="WNA25" s="1"/>
      <c r="WNB25" s="1"/>
      <c r="WNC25" s="1"/>
      <c r="WND25" s="1"/>
      <c r="WNE25" s="1"/>
      <c r="WNF25" s="1"/>
      <c r="WNG25" s="1"/>
      <c r="WNH25" s="1"/>
      <c r="WNI25" s="1"/>
      <c r="WNJ25" s="1"/>
      <c r="WNK25" s="1"/>
      <c r="WNL25" s="1"/>
      <c r="WNM25" s="1"/>
      <c r="WNN25" s="1"/>
      <c r="WNO25" s="1"/>
      <c r="WNP25" s="1"/>
      <c r="WNQ25" s="1"/>
      <c r="WNR25" s="1"/>
      <c r="WNS25" s="1"/>
      <c r="WNT25" s="1"/>
      <c r="WNU25" s="1"/>
      <c r="WNV25" s="1"/>
      <c r="WNW25" s="1"/>
      <c r="WNX25" s="1"/>
      <c r="WNY25" s="1"/>
      <c r="WNZ25" s="1"/>
      <c r="WOA25" s="1"/>
      <c r="WOB25" s="1"/>
      <c r="WOC25" s="1"/>
      <c r="WOD25" s="1"/>
      <c r="WOE25" s="1"/>
      <c r="WOF25" s="1"/>
      <c r="WOG25" s="1"/>
      <c r="WOH25" s="1"/>
      <c r="WOI25" s="1"/>
      <c r="WOJ25" s="1"/>
      <c r="WOK25" s="1"/>
      <c r="WOL25" s="1"/>
      <c r="WOM25" s="1"/>
      <c r="WON25" s="1"/>
      <c r="WOO25" s="1"/>
      <c r="WOP25" s="1"/>
      <c r="WOQ25" s="1"/>
      <c r="WOR25" s="1"/>
      <c r="WOS25" s="1"/>
      <c r="WOT25" s="1"/>
      <c r="WOU25" s="1"/>
      <c r="WOV25" s="1"/>
      <c r="WOW25" s="1"/>
      <c r="WOX25" s="1"/>
      <c r="WOY25" s="1"/>
      <c r="WOZ25" s="1"/>
      <c r="WPA25" s="1"/>
      <c r="WPB25" s="1"/>
      <c r="WPC25" s="1"/>
      <c r="WPD25" s="1"/>
      <c r="WPE25" s="1"/>
      <c r="WPF25" s="1"/>
      <c r="WPG25" s="1"/>
      <c r="WPH25" s="1"/>
      <c r="WPI25" s="1"/>
      <c r="WPJ25" s="1"/>
      <c r="WPK25" s="1"/>
      <c r="WPL25" s="1"/>
      <c r="WPM25" s="1"/>
      <c r="WPN25" s="1"/>
      <c r="WPO25" s="1"/>
      <c r="WPP25" s="1"/>
      <c r="WPQ25" s="1"/>
      <c r="WPR25" s="1"/>
      <c r="WPS25" s="1"/>
      <c r="WPT25" s="1"/>
      <c r="WPU25" s="1"/>
      <c r="WPV25" s="1"/>
      <c r="WPW25" s="1"/>
      <c r="WPX25" s="1"/>
      <c r="WPY25" s="1"/>
      <c r="WPZ25" s="1"/>
      <c r="WQA25" s="1"/>
      <c r="WQB25" s="1"/>
      <c r="WQC25" s="1"/>
      <c r="WQD25" s="1"/>
      <c r="WQE25" s="1"/>
      <c r="WQF25" s="1"/>
      <c r="WQG25" s="1"/>
      <c r="WQH25" s="1"/>
      <c r="WQI25" s="1"/>
      <c r="WQJ25" s="1"/>
      <c r="WQK25" s="1"/>
      <c r="WQL25" s="1"/>
      <c r="WQM25" s="1"/>
      <c r="WQN25" s="1"/>
      <c r="WQO25" s="1"/>
      <c r="WQP25" s="1"/>
      <c r="WQQ25" s="1"/>
      <c r="WQR25" s="1"/>
      <c r="WQS25" s="1"/>
      <c r="WQT25" s="1"/>
      <c r="WQU25" s="1"/>
      <c r="WQV25" s="1"/>
      <c r="WQW25" s="1"/>
      <c r="WQX25" s="1"/>
      <c r="WQY25" s="1"/>
      <c r="WQZ25" s="1"/>
      <c r="WRA25" s="1"/>
      <c r="WRB25" s="1"/>
      <c r="WRC25" s="1"/>
      <c r="WRD25" s="1"/>
      <c r="WRE25" s="1"/>
      <c r="WRF25" s="1"/>
      <c r="WRG25" s="1"/>
      <c r="WRH25" s="1"/>
      <c r="WRI25" s="1"/>
      <c r="WRJ25" s="1"/>
      <c r="WRK25" s="1"/>
      <c r="WRL25" s="1"/>
      <c r="WRM25" s="1"/>
      <c r="WRN25" s="1"/>
      <c r="WRO25" s="1"/>
      <c r="WRP25" s="1"/>
      <c r="WRQ25" s="1"/>
      <c r="WRR25" s="1"/>
      <c r="WRS25" s="1"/>
      <c r="WRT25" s="1"/>
      <c r="WRU25" s="1"/>
      <c r="WRV25" s="1"/>
      <c r="WRW25" s="1"/>
      <c r="WRX25" s="1"/>
      <c r="WRY25" s="1"/>
      <c r="WRZ25" s="1"/>
      <c r="WSA25" s="1"/>
      <c r="WSB25" s="1"/>
      <c r="WSC25" s="1"/>
      <c r="WSD25" s="1"/>
      <c r="WSE25" s="1"/>
      <c r="WSF25" s="1"/>
      <c r="WSG25" s="1"/>
      <c r="WSH25" s="1"/>
      <c r="WSI25" s="1"/>
      <c r="WSJ25" s="1"/>
      <c r="WSK25" s="1"/>
      <c r="WSL25" s="1"/>
      <c r="WSM25" s="1"/>
      <c r="WSN25" s="1"/>
      <c r="WSO25" s="1"/>
      <c r="WSP25" s="1"/>
      <c r="WSQ25" s="1"/>
      <c r="WSR25" s="1"/>
      <c r="WSS25" s="1"/>
      <c r="WST25" s="1"/>
      <c r="WSU25" s="1"/>
      <c r="WSV25" s="1"/>
      <c r="WSW25" s="1"/>
      <c r="WSX25" s="1"/>
      <c r="WSY25" s="1"/>
      <c r="WSZ25" s="1"/>
      <c r="WTA25" s="1"/>
      <c r="WTB25" s="1"/>
      <c r="WTC25" s="1"/>
      <c r="WTD25" s="1"/>
      <c r="WTE25" s="1"/>
      <c r="WTF25" s="1"/>
      <c r="WTG25" s="1"/>
      <c r="WTH25" s="1"/>
      <c r="WTI25" s="1"/>
      <c r="WTJ25" s="1"/>
      <c r="WTK25" s="1"/>
      <c r="WTL25" s="1"/>
      <c r="WTM25" s="1"/>
      <c r="WTN25" s="1"/>
      <c r="WTO25" s="1"/>
      <c r="WTP25" s="1"/>
      <c r="WTQ25" s="1"/>
      <c r="WTR25" s="1"/>
      <c r="WTS25" s="1"/>
      <c r="WTT25" s="1"/>
      <c r="WTU25" s="1"/>
      <c r="WTV25" s="1"/>
      <c r="WTW25" s="1"/>
      <c r="WTX25" s="1"/>
      <c r="WTY25" s="1"/>
      <c r="WTZ25" s="1"/>
      <c r="WUA25" s="1"/>
      <c r="WUB25" s="1"/>
      <c r="WUC25" s="1"/>
      <c r="WUD25" s="1"/>
      <c r="WUE25" s="1"/>
      <c r="WUF25" s="1"/>
      <c r="WUG25" s="1"/>
      <c r="WUH25" s="1"/>
      <c r="WUI25" s="1"/>
      <c r="WUJ25" s="1"/>
      <c r="WUK25" s="1"/>
      <c r="WUL25" s="1"/>
      <c r="WUM25" s="1"/>
      <c r="WUN25" s="1"/>
      <c r="WUO25" s="1"/>
      <c r="WUP25" s="1"/>
      <c r="WUQ25" s="1"/>
      <c r="WUR25" s="1"/>
      <c r="WUS25" s="1"/>
      <c r="WUT25" s="1"/>
      <c r="WUU25" s="1"/>
      <c r="WUV25" s="1"/>
      <c r="WUW25" s="1"/>
      <c r="WUX25" s="1"/>
      <c r="WUY25" s="1"/>
      <c r="WUZ25" s="1"/>
      <c r="WVA25" s="1"/>
      <c r="WVB25" s="1"/>
      <c r="WVC25" s="1"/>
      <c r="WVD25" s="1"/>
      <c r="WVE25" s="1"/>
      <c r="WVF25" s="1"/>
      <c r="WVG25" s="1"/>
      <c r="WVH25" s="1"/>
      <c r="WVI25" s="1"/>
      <c r="WVJ25" s="1"/>
      <c r="WVK25" s="1"/>
      <c r="WVL25" s="1"/>
      <c r="WVM25" s="1"/>
      <c r="WVN25" s="1"/>
      <c r="WVO25" s="1"/>
      <c r="WVP25" s="1"/>
      <c r="WVQ25" s="1"/>
      <c r="WVR25" s="1"/>
      <c r="WVS25" s="1"/>
      <c r="WVT25" s="1"/>
      <c r="WVU25" s="1"/>
      <c r="WVV25" s="1"/>
      <c r="WVW25" s="1"/>
      <c r="WVX25" s="1"/>
      <c r="WVY25" s="1"/>
      <c r="WVZ25" s="1"/>
      <c r="WWA25" s="1"/>
      <c r="WWB25" s="1"/>
      <c r="WWC25" s="1"/>
      <c r="WWD25" s="1"/>
      <c r="WWE25" s="1"/>
      <c r="WWF25" s="1"/>
      <c r="WWG25" s="1"/>
      <c r="WWH25" s="1"/>
      <c r="WWI25" s="1"/>
      <c r="WWJ25" s="1"/>
      <c r="WWK25" s="1"/>
      <c r="WWL25" s="1"/>
      <c r="WWM25" s="1"/>
      <c r="WWN25" s="1"/>
      <c r="WWO25" s="1"/>
      <c r="WWP25" s="1"/>
      <c r="WWQ25" s="1"/>
      <c r="WWR25" s="1"/>
      <c r="WWS25" s="1"/>
      <c r="WWT25" s="1"/>
      <c r="WWU25" s="1"/>
      <c r="WWV25" s="1"/>
      <c r="WWW25" s="1"/>
      <c r="WWX25" s="1"/>
      <c r="WWY25" s="1"/>
      <c r="WWZ25" s="1"/>
      <c r="WXA25" s="1"/>
      <c r="WXB25" s="1"/>
      <c r="WXC25" s="1"/>
      <c r="WXD25" s="1"/>
      <c r="WXE25" s="1"/>
      <c r="WXF25" s="1"/>
      <c r="WXG25" s="1"/>
      <c r="WXH25" s="1"/>
      <c r="WXI25" s="1"/>
      <c r="WXJ25" s="1"/>
      <c r="WXK25" s="1"/>
      <c r="WXL25" s="1"/>
      <c r="WXM25" s="1"/>
      <c r="WXN25" s="1"/>
      <c r="WXO25" s="1"/>
      <c r="WXP25" s="1"/>
      <c r="WXQ25" s="1"/>
      <c r="WXR25" s="1"/>
      <c r="WXS25" s="1"/>
      <c r="WXT25" s="1"/>
      <c r="WXU25" s="1"/>
      <c r="WXV25" s="1"/>
      <c r="WXW25" s="1"/>
      <c r="WXX25" s="1"/>
      <c r="WXY25" s="1"/>
      <c r="WXZ25" s="1"/>
      <c r="WYA25" s="1"/>
      <c r="WYB25" s="1"/>
      <c r="WYC25" s="1"/>
      <c r="WYD25" s="1"/>
      <c r="WYE25" s="1"/>
      <c r="WYF25" s="1"/>
      <c r="WYG25" s="1"/>
      <c r="WYH25" s="1"/>
      <c r="WYI25" s="1"/>
      <c r="WYJ25" s="1"/>
      <c r="WYK25" s="1"/>
      <c r="WYL25" s="1"/>
      <c r="WYM25" s="1"/>
      <c r="WYN25" s="1"/>
      <c r="WYO25" s="1"/>
      <c r="WYP25" s="1"/>
      <c r="WYQ25" s="1"/>
      <c r="WYR25" s="1"/>
      <c r="WYS25" s="1"/>
      <c r="WYT25" s="1"/>
      <c r="WYU25" s="1"/>
      <c r="WYV25" s="1"/>
      <c r="WYW25" s="1"/>
      <c r="WYX25" s="1"/>
      <c r="WYY25" s="1"/>
      <c r="WYZ25" s="1"/>
      <c r="WZA25" s="1"/>
      <c r="WZB25" s="1"/>
      <c r="WZC25" s="1"/>
      <c r="WZD25" s="1"/>
      <c r="WZE25" s="1"/>
      <c r="WZF25" s="1"/>
      <c r="WZG25" s="1"/>
      <c r="WZH25" s="1"/>
      <c r="WZI25" s="1"/>
      <c r="WZJ25" s="1"/>
      <c r="WZK25" s="1"/>
      <c r="WZL25" s="1"/>
      <c r="WZM25" s="1"/>
      <c r="WZN25" s="1"/>
      <c r="WZO25" s="1"/>
      <c r="WZP25" s="1"/>
      <c r="WZQ25" s="1"/>
      <c r="WZR25" s="1"/>
      <c r="WZS25" s="1"/>
      <c r="WZT25" s="1"/>
      <c r="WZU25" s="1"/>
      <c r="WZV25" s="1"/>
      <c r="WZW25" s="1"/>
      <c r="WZX25" s="1"/>
      <c r="WZY25" s="1"/>
      <c r="WZZ25" s="1"/>
      <c r="XAA25" s="1"/>
      <c r="XAB25" s="1"/>
      <c r="XAC25" s="1"/>
      <c r="XAD25" s="1"/>
      <c r="XAE25" s="1"/>
      <c r="XAF25" s="1"/>
      <c r="XAG25" s="1"/>
      <c r="XAH25" s="1"/>
      <c r="XAI25" s="1"/>
      <c r="XAJ25" s="1"/>
      <c r="XAK25" s="1"/>
      <c r="XAL25" s="1"/>
      <c r="XAM25" s="1"/>
      <c r="XAN25" s="1"/>
      <c r="XAO25" s="1"/>
      <c r="XAP25" s="1"/>
      <c r="XAQ25" s="1"/>
      <c r="XAR25" s="1"/>
      <c r="XAS25" s="1"/>
      <c r="XAT25" s="1"/>
      <c r="XAU25" s="1"/>
      <c r="XAV25" s="1"/>
      <c r="XAW25" s="1"/>
      <c r="XAX25" s="1"/>
      <c r="XAY25" s="1"/>
      <c r="XAZ25" s="1"/>
      <c r="XBA25" s="1"/>
      <c r="XBB25" s="1"/>
      <c r="XBC25" s="1"/>
      <c r="XBD25" s="1"/>
      <c r="XBE25" s="1"/>
      <c r="XBF25" s="1"/>
      <c r="XBG25" s="1"/>
      <c r="XBH25" s="1"/>
      <c r="XBI25" s="1"/>
      <c r="XBJ25" s="1"/>
      <c r="XBK25" s="1"/>
      <c r="XBL25" s="1"/>
      <c r="XBM25" s="1"/>
      <c r="XBN25" s="1"/>
      <c r="XBO25" s="1"/>
      <c r="XBP25" s="1"/>
      <c r="XBQ25" s="1"/>
      <c r="XBR25" s="1"/>
      <c r="XBS25" s="1"/>
      <c r="XBT25" s="1"/>
      <c r="XBU25" s="1"/>
      <c r="XBV25" s="1"/>
      <c r="XBW25" s="1"/>
      <c r="XBX25" s="1"/>
      <c r="XBY25" s="1"/>
      <c r="XBZ25" s="1"/>
      <c r="XCA25" s="1"/>
      <c r="XCB25" s="1"/>
      <c r="XCC25" s="1"/>
      <c r="XCD25" s="1"/>
      <c r="XCE25" s="1"/>
      <c r="XCF25" s="1"/>
      <c r="XCG25" s="1"/>
      <c r="XCH25" s="1"/>
      <c r="XCI25" s="1"/>
      <c r="XCJ25" s="1"/>
      <c r="XCK25" s="1"/>
      <c r="XCL25" s="1"/>
      <c r="XCM25" s="1"/>
      <c r="XCN25" s="1"/>
      <c r="XCO25" s="1"/>
      <c r="XCP25" s="1"/>
      <c r="XCQ25" s="1"/>
      <c r="XCR25" s="1"/>
      <c r="XCS25" s="1"/>
      <c r="XCT25" s="1"/>
      <c r="XCU25" s="1"/>
      <c r="XCV25" s="1"/>
      <c r="XCW25" s="1"/>
      <c r="XCX25" s="1"/>
      <c r="XCY25" s="1"/>
      <c r="XCZ25" s="1"/>
      <c r="XDA25" s="1"/>
      <c r="XDB25" s="1"/>
      <c r="XDC25" s="1"/>
      <c r="XDD25" s="1"/>
      <c r="XDE25" s="1"/>
      <c r="XDF25" s="1"/>
      <c r="XDG25" s="1"/>
      <c r="XDH25" s="1"/>
      <c r="XDI25" s="1"/>
      <c r="XDJ25" s="1"/>
      <c r="XDK25" s="1"/>
      <c r="XDL25" s="1"/>
      <c r="XDM25" s="1"/>
      <c r="XDN25" s="1"/>
      <c r="XDO25" s="1"/>
      <c r="XDP25" s="1"/>
      <c r="XDQ25" s="1"/>
      <c r="XDR25" s="1"/>
      <c r="XDS25" s="1"/>
      <c r="XDT25" s="1"/>
      <c r="XDU25" s="1"/>
      <c r="XDV25" s="1"/>
      <c r="XDW25" s="1"/>
      <c r="XDX25" s="1"/>
      <c r="XDY25" s="1"/>
      <c r="XDZ25" s="1"/>
      <c r="XEA25" s="1"/>
      <c r="XEB25" s="1"/>
      <c r="XEC25" s="1"/>
      <c r="XED25" s="1"/>
      <c r="XEE25" s="1"/>
      <c r="XEF25" s="1"/>
      <c r="XEG25" s="1"/>
      <c r="XEH25" s="1"/>
      <c r="XEI25" s="1"/>
      <c r="XEJ25" s="1"/>
      <c r="XEK25" s="1"/>
      <c r="XEL25" s="1"/>
      <c r="XEM25" s="1"/>
      <c r="XEN25" s="1"/>
      <c r="XEO25" s="1"/>
      <c r="XEP25" s="1"/>
      <c r="XEQ25" s="1"/>
      <c r="XER25" s="1"/>
      <c r="XES25" s="1"/>
      <c r="XET25" s="1"/>
      <c r="XEU25" s="1"/>
    </row>
    <row r="26" spans="2:16375" s="397" customFormat="1" ht="65.25" customHeight="1" outlineLevel="2" x14ac:dyDescent="0.2">
      <c r="C26" s="550"/>
      <c r="D26" s="523" t="s">
        <v>253</v>
      </c>
      <c r="E26" s="408"/>
      <c r="F26" s="430"/>
      <c r="G26" s="523" t="s">
        <v>242</v>
      </c>
      <c r="H26" s="408"/>
      <c r="I26" s="430"/>
      <c r="J26" s="525" t="s">
        <v>316</v>
      </c>
      <c r="K26" s="408"/>
      <c r="L26" s="430"/>
      <c r="M26" s="45" t="s">
        <v>315</v>
      </c>
      <c r="N26" s="409"/>
      <c r="O26" s="431"/>
      <c r="P26" s="41" t="s">
        <v>310</v>
      </c>
      <c r="Q26" s="588"/>
      <c r="R26" s="589"/>
      <c r="S26" s="585">
        <f>VLOOKUP(D26,'MEMÓRIA DE CÁLCULO'!A:H,8,FALSE)</f>
        <v>80</v>
      </c>
      <c r="T26" s="588"/>
      <c r="U26" s="589"/>
      <c r="V26" s="894">
        <f>ROUND(AM26,2)</f>
        <v>523.82000000000005</v>
      </c>
      <c r="W26" s="588"/>
      <c r="X26" s="589"/>
      <c r="Y26" s="757">
        <f>BDI!$E$35</f>
        <v>0.21820000000000001</v>
      </c>
      <c r="Z26" s="588"/>
      <c r="AA26" s="589"/>
      <c r="AB26" s="585">
        <f t="shared" ref="AB26:AB27" si="5">ROUND(V26*(1+Y26),2)</f>
        <v>638.12</v>
      </c>
      <c r="AC26" s="408"/>
      <c r="AD26" s="430"/>
      <c r="AE26" s="46">
        <f t="shared" ref="AE26:AE27" si="6">ROUND(AB26*S26,2)</f>
        <v>51049.599999999999</v>
      </c>
      <c r="AF26" s="408"/>
      <c r="AG26" s="430"/>
      <c r="AH26" s="96">
        <f>AE26/$AE$190</f>
        <v>1.33896757222192E-3</v>
      </c>
      <c r="AI26" s="396"/>
      <c r="AL26" s="927">
        <v>520.4</v>
      </c>
      <c r="AM26" s="928">
        <f t="shared" si="4"/>
        <v>523.81620404973171</v>
      </c>
      <c r="AN26" s="931"/>
      <c r="AO26" s="569"/>
      <c r="AX26" s="398"/>
      <c r="AY26" s="398"/>
      <c r="AZ26" s="398"/>
      <c r="BA26" s="398"/>
      <c r="BB26" s="398"/>
      <c r="BD26" s="502"/>
    </row>
    <row r="27" spans="2:16375" s="397" customFormat="1" ht="100.5" customHeight="1" outlineLevel="2" x14ac:dyDescent="0.2">
      <c r="C27" s="550"/>
      <c r="D27" s="523" t="s">
        <v>254</v>
      </c>
      <c r="E27" s="408"/>
      <c r="F27" s="430"/>
      <c r="G27" s="523" t="s">
        <v>242</v>
      </c>
      <c r="H27" s="408"/>
      <c r="I27" s="430"/>
      <c r="J27" s="525" t="s">
        <v>318</v>
      </c>
      <c r="K27" s="408"/>
      <c r="L27" s="430"/>
      <c r="M27" s="45" t="s">
        <v>317</v>
      </c>
      <c r="N27" s="409"/>
      <c r="O27" s="431"/>
      <c r="P27" s="41" t="s">
        <v>34</v>
      </c>
      <c r="Q27" s="588"/>
      <c r="R27" s="589"/>
      <c r="S27" s="585">
        <f>VLOOKUP(D27,'MEMÓRIA DE CÁLCULO'!A:H,8,FALSE)</f>
        <v>800</v>
      </c>
      <c r="T27" s="588"/>
      <c r="U27" s="589"/>
      <c r="V27" s="894">
        <f>ROUND(AM27,2)</f>
        <v>100.66</v>
      </c>
      <c r="W27" s="588"/>
      <c r="X27" s="589"/>
      <c r="Y27" s="757">
        <f>BDI!$E$35</f>
        <v>0.21820000000000001</v>
      </c>
      <c r="Z27" s="588"/>
      <c r="AA27" s="589"/>
      <c r="AB27" s="585">
        <f t="shared" si="5"/>
        <v>122.62</v>
      </c>
      <c r="AC27" s="408"/>
      <c r="AD27" s="430"/>
      <c r="AE27" s="46">
        <f t="shared" si="6"/>
        <v>98096</v>
      </c>
      <c r="AF27" s="408"/>
      <c r="AG27" s="430"/>
      <c r="AH27" s="96">
        <f>AE27/$AE$190</f>
        <v>2.5729361829413249E-3</v>
      </c>
      <c r="AI27" s="396"/>
      <c r="AL27" s="927">
        <v>100</v>
      </c>
      <c r="AM27" s="928">
        <f t="shared" si="4"/>
        <v>100.65645735006375</v>
      </c>
      <c r="AN27" s="931"/>
      <c r="AO27" s="569"/>
      <c r="AX27" s="398"/>
      <c r="AY27" s="398"/>
      <c r="AZ27" s="398"/>
      <c r="BA27" s="398"/>
      <c r="BB27" s="398"/>
      <c r="BD27" s="502"/>
    </row>
    <row r="28" spans="2:16375" s="397" customFormat="1" outlineLevel="1" x14ac:dyDescent="0.2">
      <c r="B28" s="1"/>
      <c r="C28" s="9"/>
      <c r="D28" s="70"/>
      <c r="E28" s="70"/>
      <c r="F28" s="70"/>
      <c r="G28" s="70"/>
      <c r="H28" s="70"/>
      <c r="I28" s="70"/>
      <c r="J28" s="538"/>
      <c r="K28" s="70"/>
      <c r="L28" s="70"/>
      <c r="M28" s="95"/>
      <c r="N28" s="95"/>
      <c r="O28" s="95"/>
      <c r="P28" s="51"/>
      <c r="Q28" s="590"/>
      <c r="R28" s="590"/>
      <c r="S28" s="590"/>
      <c r="T28" s="590"/>
      <c r="U28" s="590"/>
      <c r="V28" s="925"/>
      <c r="W28" s="590"/>
      <c r="X28" s="590"/>
      <c r="Y28" s="759"/>
      <c r="Z28" s="590"/>
      <c r="AA28" s="590"/>
      <c r="AB28" s="590"/>
      <c r="AC28" s="50"/>
      <c r="AD28" s="50"/>
      <c r="AE28" s="81"/>
      <c r="AF28" s="2"/>
      <c r="AG28" s="2"/>
      <c r="AH28" s="71"/>
      <c r="AI28" s="10"/>
      <c r="AJ28" s="1"/>
      <c r="AK28" s="1"/>
      <c r="AL28" s="928"/>
      <c r="AM28" s="928"/>
      <c r="AN28" s="931"/>
      <c r="AO28" s="504"/>
      <c r="AP28" s="1"/>
      <c r="AQ28" s="1"/>
      <c r="AR28" s="1"/>
      <c r="AS28" s="1"/>
      <c r="AT28" s="1"/>
      <c r="AU28" s="1"/>
      <c r="AV28" s="1"/>
      <c r="AW28" s="1"/>
      <c r="AX28" s="18"/>
      <c r="AY28" s="18"/>
      <c r="AZ28" s="18"/>
      <c r="BA28" s="18"/>
      <c r="BB28" s="18"/>
      <c r="BC28" s="1"/>
      <c r="BD28" s="2"/>
      <c r="BE28" s="1"/>
      <c r="BF28" s="1"/>
      <c r="BG28" s="1"/>
      <c r="BH28" s="1"/>
      <c r="BI28" s="1"/>
      <c r="BJ28" s="1"/>
      <c r="BK28" s="1"/>
      <c r="BL28" s="1"/>
      <c r="BM28" s="1"/>
      <c r="BN28" s="1"/>
      <c r="BO28" s="1"/>
      <c r="BP28" s="1"/>
      <c r="BQ28" s="1"/>
      <c r="BR28" s="1"/>
      <c r="BS28" s="1"/>
      <c r="BT28" s="1"/>
      <c r="BU28" s="1"/>
      <c r="BV28" s="1"/>
      <c r="BW28" s="1"/>
      <c r="BX28" s="1"/>
      <c r="BY28" s="1"/>
      <c r="BZ28" s="1"/>
      <c r="CA28" s="1"/>
      <c r="CB28" s="1"/>
      <c r="CC28" s="1"/>
      <c r="CD28" s="1"/>
      <c r="CE28" s="1"/>
      <c r="CF28" s="1"/>
      <c r="CG28" s="1"/>
      <c r="CH28" s="1"/>
      <c r="CI28" s="1"/>
      <c r="CJ28" s="1"/>
      <c r="CK28" s="1"/>
      <c r="CL28" s="1"/>
      <c r="CM28" s="1"/>
      <c r="CN28" s="1"/>
      <c r="CO28" s="1"/>
      <c r="CP28" s="1"/>
      <c r="CQ28" s="1"/>
      <c r="CR28" s="1"/>
      <c r="CS28" s="1"/>
      <c r="CT28" s="1"/>
      <c r="CU28" s="1"/>
      <c r="CV28" s="1"/>
      <c r="CW28" s="1"/>
      <c r="CX28" s="1"/>
      <c r="CY28" s="1"/>
      <c r="CZ28" s="1"/>
      <c r="DA28" s="1"/>
      <c r="DB28" s="1"/>
      <c r="DC28" s="1"/>
      <c r="DD28" s="1"/>
      <c r="DE28" s="1"/>
      <c r="DF28" s="1"/>
      <c r="DG28" s="1"/>
      <c r="DH28" s="1"/>
      <c r="DI28" s="1"/>
      <c r="DJ28" s="1"/>
      <c r="DK28" s="1"/>
      <c r="DL28" s="1"/>
      <c r="DM28" s="1"/>
      <c r="DN28" s="1"/>
      <c r="DO28" s="1"/>
      <c r="DP28" s="1"/>
      <c r="DQ28" s="1"/>
      <c r="DR28" s="1"/>
      <c r="DS28" s="1"/>
      <c r="DT28" s="1"/>
      <c r="DU28" s="1"/>
      <c r="DV28" s="1"/>
      <c r="DW28" s="1"/>
      <c r="DX28" s="1"/>
      <c r="DY28" s="1"/>
      <c r="DZ28" s="1"/>
      <c r="EA28" s="1"/>
      <c r="EB28" s="1"/>
      <c r="EC28" s="1"/>
      <c r="ED28" s="1"/>
      <c r="EE28" s="1"/>
      <c r="EF28" s="1"/>
      <c r="EG28" s="1"/>
      <c r="EH28" s="1"/>
      <c r="EI28" s="1"/>
      <c r="EJ28" s="1"/>
      <c r="EK28" s="1"/>
      <c r="EL28" s="1"/>
      <c r="EM28" s="1"/>
      <c r="EN28" s="1"/>
      <c r="EO28" s="1"/>
      <c r="EP28" s="1"/>
      <c r="EQ28" s="1"/>
      <c r="ER28" s="1"/>
      <c r="ES28" s="1"/>
      <c r="ET28" s="1"/>
      <c r="EU28" s="1"/>
      <c r="EV28" s="1"/>
      <c r="EW28" s="1"/>
      <c r="EX28" s="1"/>
      <c r="EY28" s="1"/>
      <c r="EZ28" s="1"/>
      <c r="FA28" s="1"/>
      <c r="FB28" s="1"/>
      <c r="FC28" s="1"/>
      <c r="FD28" s="1"/>
      <c r="FE28" s="1"/>
      <c r="FF28" s="1"/>
      <c r="FG28" s="1"/>
      <c r="FH28" s="1"/>
      <c r="FI28" s="1"/>
      <c r="FJ28" s="1"/>
      <c r="FK28" s="1"/>
      <c r="FL28" s="1"/>
      <c r="FM28" s="1"/>
      <c r="FN28" s="1"/>
      <c r="FO28" s="1"/>
      <c r="FP28" s="1"/>
      <c r="FQ28" s="1"/>
      <c r="FR28" s="1"/>
      <c r="FS28" s="1"/>
      <c r="FT28" s="1"/>
      <c r="FU28" s="1"/>
      <c r="FV28" s="1"/>
      <c r="FW28" s="1"/>
      <c r="FX28" s="1"/>
      <c r="FY28" s="1"/>
      <c r="FZ28" s="1"/>
      <c r="GA28" s="1"/>
      <c r="GB28" s="1"/>
      <c r="GC28" s="1"/>
      <c r="GD28" s="1"/>
      <c r="GE28" s="1"/>
      <c r="GF28" s="1"/>
      <c r="GG28" s="1"/>
      <c r="GH28" s="1"/>
      <c r="GI28" s="1"/>
      <c r="GJ28" s="1"/>
      <c r="GK28" s="1"/>
      <c r="GL28" s="1"/>
      <c r="GM28" s="1"/>
      <c r="GN28" s="1"/>
      <c r="GO28" s="1"/>
      <c r="GP28" s="1"/>
      <c r="GQ28" s="1"/>
      <c r="GR28" s="1"/>
      <c r="GS28" s="1"/>
      <c r="GT28" s="1"/>
      <c r="GU28" s="1"/>
      <c r="GV28" s="1"/>
      <c r="GW28" s="1"/>
      <c r="GX28" s="1"/>
      <c r="GY28" s="1"/>
      <c r="GZ28" s="1"/>
      <c r="HA28" s="1"/>
      <c r="HB28" s="1"/>
      <c r="HC28" s="1"/>
      <c r="HD28" s="1"/>
      <c r="HE28" s="1"/>
      <c r="HF28" s="1"/>
      <c r="HG28" s="1"/>
      <c r="HH28" s="1"/>
      <c r="HI28" s="1"/>
      <c r="HJ28" s="1"/>
      <c r="HK28" s="1"/>
      <c r="HL28" s="1"/>
      <c r="HM28" s="1"/>
      <c r="HN28" s="1"/>
      <c r="HO28" s="1"/>
      <c r="HP28" s="1"/>
      <c r="HQ28" s="1"/>
      <c r="HR28" s="1"/>
      <c r="HS28" s="1"/>
      <c r="HT28" s="1"/>
      <c r="HU28" s="1"/>
      <c r="HV28" s="1"/>
      <c r="HW28" s="1"/>
      <c r="HX28" s="1"/>
      <c r="HY28" s="1"/>
      <c r="HZ28" s="1"/>
      <c r="IA28" s="1"/>
      <c r="IB28" s="1"/>
      <c r="IC28" s="1"/>
      <c r="ID28" s="1"/>
      <c r="IE28" s="1"/>
      <c r="IF28" s="1"/>
      <c r="IG28" s="1"/>
      <c r="IH28" s="1"/>
      <c r="II28" s="1"/>
      <c r="IJ28" s="1"/>
      <c r="IK28" s="1"/>
      <c r="IL28" s="1"/>
      <c r="IM28" s="1"/>
      <c r="IN28" s="1"/>
      <c r="IO28" s="1"/>
      <c r="IP28" s="1"/>
      <c r="IQ28" s="1"/>
      <c r="IR28" s="1"/>
      <c r="IS28" s="1"/>
      <c r="IT28" s="1"/>
      <c r="IU28" s="1"/>
      <c r="IV28" s="1"/>
      <c r="IW28" s="1"/>
      <c r="IX28" s="1"/>
      <c r="IY28" s="1"/>
      <c r="IZ28" s="1"/>
      <c r="JA28" s="1"/>
      <c r="JB28" s="1"/>
      <c r="JC28" s="1"/>
      <c r="JD28" s="1"/>
      <c r="JE28" s="1"/>
      <c r="JF28" s="1"/>
      <c r="JG28" s="1"/>
      <c r="JH28" s="1"/>
      <c r="JI28" s="1"/>
      <c r="JJ28" s="1"/>
      <c r="JK28" s="1"/>
      <c r="JL28" s="1"/>
      <c r="JM28" s="1"/>
      <c r="JN28" s="1"/>
      <c r="JO28" s="1"/>
      <c r="JP28" s="1"/>
      <c r="JQ28" s="1"/>
      <c r="JR28" s="1"/>
      <c r="JS28" s="1"/>
      <c r="JT28" s="1"/>
      <c r="JU28" s="1"/>
      <c r="JV28" s="1"/>
      <c r="JW28" s="1"/>
      <c r="JX28" s="1"/>
      <c r="JY28" s="1"/>
      <c r="JZ28" s="1"/>
      <c r="KA28" s="1"/>
      <c r="KB28" s="1"/>
      <c r="KC28" s="1"/>
      <c r="KD28" s="1"/>
      <c r="KE28" s="1"/>
      <c r="KF28" s="1"/>
      <c r="KG28" s="1"/>
      <c r="KH28" s="1"/>
      <c r="KI28" s="1"/>
      <c r="KJ28" s="1"/>
      <c r="KK28" s="1"/>
      <c r="KL28" s="1"/>
      <c r="KM28" s="1"/>
      <c r="KN28" s="1"/>
      <c r="KO28" s="1"/>
      <c r="KP28" s="1"/>
      <c r="KQ28" s="1"/>
      <c r="KR28" s="1"/>
      <c r="KS28" s="1"/>
      <c r="KT28" s="1"/>
      <c r="KU28" s="1"/>
      <c r="KV28" s="1"/>
      <c r="KW28" s="1"/>
      <c r="KX28" s="1"/>
      <c r="KY28" s="1"/>
      <c r="KZ28" s="1"/>
      <c r="LA28" s="1"/>
      <c r="LB28" s="1"/>
      <c r="LC28" s="1"/>
      <c r="LD28" s="1"/>
      <c r="LE28" s="1"/>
      <c r="LF28" s="1"/>
      <c r="LG28" s="1"/>
      <c r="LH28" s="1"/>
      <c r="LI28" s="1"/>
      <c r="LJ28" s="1"/>
      <c r="LK28" s="1"/>
      <c r="LL28" s="1"/>
      <c r="LM28" s="1"/>
      <c r="LN28" s="1"/>
      <c r="LO28" s="1"/>
      <c r="LP28" s="1"/>
      <c r="LQ28" s="1"/>
      <c r="LR28" s="1"/>
      <c r="LS28" s="1"/>
      <c r="LT28" s="1"/>
      <c r="LU28" s="1"/>
      <c r="LV28" s="1"/>
      <c r="LW28" s="1"/>
      <c r="LX28" s="1"/>
      <c r="LY28" s="1"/>
      <c r="LZ28" s="1"/>
      <c r="MA28" s="1"/>
      <c r="MB28" s="1"/>
      <c r="MC28" s="1"/>
      <c r="MD28" s="1"/>
      <c r="ME28" s="1"/>
      <c r="MF28" s="1"/>
      <c r="MG28" s="1"/>
      <c r="MH28" s="1"/>
      <c r="MI28" s="1"/>
      <c r="MJ28" s="1"/>
      <c r="MK28" s="1"/>
      <c r="ML28" s="1"/>
      <c r="MM28" s="1"/>
      <c r="MN28" s="1"/>
      <c r="MO28" s="1"/>
      <c r="MP28" s="1"/>
      <c r="MQ28" s="1"/>
      <c r="MR28" s="1"/>
      <c r="MS28" s="1"/>
      <c r="MT28" s="1"/>
      <c r="MU28" s="1"/>
      <c r="MV28" s="1"/>
      <c r="MW28" s="1"/>
      <c r="MX28" s="1"/>
      <c r="MY28" s="1"/>
      <c r="MZ28" s="1"/>
      <c r="NA28" s="1"/>
      <c r="NB28" s="1"/>
      <c r="NC28" s="1"/>
      <c r="ND28" s="1"/>
      <c r="NE28" s="1"/>
      <c r="NF28" s="1"/>
      <c r="NG28" s="1"/>
      <c r="NH28" s="1"/>
      <c r="NI28" s="1"/>
      <c r="NJ28" s="1"/>
      <c r="NK28" s="1"/>
      <c r="NL28" s="1"/>
      <c r="NM28" s="1"/>
      <c r="NN28" s="1"/>
      <c r="NO28" s="1"/>
      <c r="NP28" s="1"/>
      <c r="NQ28" s="1"/>
      <c r="NR28" s="1"/>
      <c r="NS28" s="1"/>
      <c r="NT28" s="1"/>
      <c r="NU28" s="1"/>
      <c r="NV28" s="1"/>
      <c r="NW28" s="1"/>
      <c r="NX28" s="1"/>
      <c r="NY28" s="1"/>
      <c r="NZ28" s="1"/>
      <c r="OA28" s="1"/>
      <c r="OB28" s="1"/>
      <c r="OC28" s="1"/>
      <c r="OD28" s="1"/>
      <c r="OE28" s="1"/>
      <c r="OF28" s="1"/>
      <c r="OG28" s="1"/>
      <c r="OH28" s="1"/>
      <c r="OI28" s="1"/>
      <c r="OJ28" s="1"/>
      <c r="OK28" s="1"/>
      <c r="OL28" s="1"/>
      <c r="OM28" s="1"/>
      <c r="ON28" s="1"/>
      <c r="OO28" s="1"/>
      <c r="OP28" s="1"/>
      <c r="OQ28" s="1"/>
      <c r="OR28" s="1"/>
      <c r="OS28" s="1"/>
      <c r="OT28" s="1"/>
      <c r="OU28" s="1"/>
      <c r="OV28" s="1"/>
      <c r="OW28" s="1"/>
      <c r="OX28" s="1"/>
      <c r="OY28" s="1"/>
      <c r="OZ28" s="1"/>
      <c r="PA28" s="1"/>
      <c r="PB28" s="1"/>
      <c r="PC28" s="1"/>
      <c r="PD28" s="1"/>
      <c r="PE28" s="1"/>
      <c r="PF28" s="1"/>
      <c r="PG28" s="1"/>
      <c r="PH28" s="1"/>
      <c r="PI28" s="1"/>
      <c r="PJ28" s="1"/>
      <c r="PK28" s="1"/>
      <c r="PL28" s="1"/>
      <c r="PM28" s="1"/>
      <c r="PN28" s="1"/>
      <c r="PO28" s="1"/>
      <c r="PP28" s="1"/>
      <c r="PQ28" s="1"/>
      <c r="PR28" s="1"/>
      <c r="PS28" s="1"/>
      <c r="PT28" s="1"/>
      <c r="PU28" s="1"/>
      <c r="PV28" s="1"/>
      <c r="PW28" s="1"/>
      <c r="PX28" s="1"/>
      <c r="PY28" s="1"/>
      <c r="PZ28" s="1"/>
      <c r="QA28" s="1"/>
      <c r="QB28" s="1"/>
      <c r="QC28" s="1"/>
      <c r="QD28" s="1"/>
      <c r="QE28" s="1"/>
      <c r="QF28" s="1"/>
      <c r="QG28" s="1"/>
      <c r="QH28" s="1"/>
      <c r="QI28" s="1"/>
      <c r="QJ28" s="1"/>
      <c r="QK28" s="1"/>
      <c r="QL28" s="1"/>
      <c r="QM28" s="1"/>
      <c r="QN28" s="1"/>
      <c r="QO28" s="1"/>
      <c r="QP28" s="1"/>
      <c r="QQ28" s="1"/>
      <c r="QR28" s="1"/>
      <c r="QS28" s="1"/>
      <c r="QT28" s="1"/>
      <c r="QU28" s="1"/>
      <c r="QV28" s="1"/>
      <c r="QW28" s="1"/>
      <c r="QX28" s="1"/>
      <c r="QY28" s="1"/>
      <c r="QZ28" s="1"/>
      <c r="RA28" s="1"/>
      <c r="RB28" s="1"/>
      <c r="RC28" s="1"/>
      <c r="RD28" s="1"/>
      <c r="RE28" s="1"/>
      <c r="RF28" s="1"/>
      <c r="RG28" s="1"/>
      <c r="RH28" s="1"/>
      <c r="RI28" s="1"/>
      <c r="RJ28" s="1"/>
      <c r="RK28" s="1"/>
      <c r="RL28" s="1"/>
      <c r="RM28" s="1"/>
      <c r="RN28" s="1"/>
      <c r="RO28" s="1"/>
      <c r="RP28" s="1"/>
      <c r="RQ28" s="1"/>
      <c r="RR28" s="1"/>
      <c r="RS28" s="1"/>
      <c r="RT28" s="1"/>
      <c r="RU28" s="1"/>
      <c r="RV28" s="1"/>
      <c r="RW28" s="1"/>
      <c r="RX28" s="1"/>
      <c r="RY28" s="1"/>
      <c r="RZ28" s="1"/>
      <c r="SA28" s="1"/>
      <c r="SB28" s="1"/>
      <c r="SC28" s="1"/>
      <c r="SD28" s="1"/>
      <c r="SE28" s="1"/>
      <c r="SF28" s="1"/>
      <c r="SG28" s="1"/>
      <c r="SH28" s="1"/>
      <c r="SI28" s="1"/>
      <c r="SJ28" s="1"/>
      <c r="SK28" s="1"/>
      <c r="SL28" s="1"/>
      <c r="SM28" s="1"/>
      <c r="SN28" s="1"/>
      <c r="SO28" s="1"/>
      <c r="SP28" s="1"/>
      <c r="SQ28" s="1"/>
      <c r="SR28" s="1"/>
      <c r="SS28" s="1"/>
      <c r="ST28" s="1"/>
      <c r="SU28" s="1"/>
      <c r="SV28" s="1"/>
      <c r="SW28" s="1"/>
      <c r="SX28" s="1"/>
      <c r="SY28" s="1"/>
      <c r="SZ28" s="1"/>
      <c r="TA28" s="1"/>
      <c r="TB28" s="1"/>
      <c r="TC28" s="1"/>
      <c r="TD28" s="1"/>
      <c r="TE28" s="1"/>
      <c r="TF28" s="1"/>
      <c r="TG28" s="1"/>
      <c r="TH28" s="1"/>
      <c r="TI28" s="1"/>
      <c r="TJ28" s="1"/>
      <c r="TK28" s="1"/>
      <c r="TL28" s="1"/>
      <c r="TM28" s="1"/>
      <c r="TN28" s="1"/>
      <c r="TO28" s="1"/>
      <c r="TP28" s="1"/>
      <c r="TQ28" s="1"/>
      <c r="TR28" s="1"/>
      <c r="TS28" s="1"/>
      <c r="TT28" s="1"/>
      <c r="TU28" s="1"/>
      <c r="TV28" s="1"/>
      <c r="TW28" s="1"/>
      <c r="TX28" s="1"/>
      <c r="TY28" s="1"/>
      <c r="TZ28" s="1"/>
      <c r="UA28" s="1"/>
      <c r="UB28" s="1"/>
      <c r="UC28" s="1"/>
      <c r="UD28" s="1"/>
      <c r="UE28" s="1"/>
      <c r="UF28" s="1"/>
      <c r="UG28" s="1"/>
      <c r="UH28" s="1"/>
      <c r="UI28" s="1"/>
      <c r="UJ28" s="1"/>
      <c r="UK28" s="1"/>
      <c r="UL28" s="1"/>
      <c r="UM28" s="1"/>
      <c r="UN28" s="1"/>
      <c r="UO28" s="1"/>
      <c r="UP28" s="1"/>
      <c r="UQ28" s="1"/>
      <c r="UR28" s="1"/>
      <c r="US28" s="1"/>
      <c r="UT28" s="1"/>
      <c r="UU28" s="1"/>
      <c r="UV28" s="1"/>
      <c r="UW28" s="1"/>
      <c r="UX28" s="1"/>
      <c r="UY28" s="1"/>
      <c r="UZ28" s="1"/>
      <c r="VA28" s="1"/>
      <c r="VB28" s="1"/>
      <c r="VC28" s="1"/>
      <c r="VD28" s="1"/>
      <c r="VE28" s="1"/>
      <c r="VF28" s="1"/>
      <c r="VG28" s="1"/>
      <c r="VH28" s="1"/>
      <c r="VI28" s="1"/>
      <c r="VJ28" s="1"/>
      <c r="VK28" s="1"/>
      <c r="VL28" s="1"/>
      <c r="VM28" s="1"/>
      <c r="VN28" s="1"/>
      <c r="VO28" s="1"/>
      <c r="VP28" s="1"/>
      <c r="VQ28" s="1"/>
      <c r="VR28" s="1"/>
      <c r="VS28" s="1"/>
      <c r="VT28" s="1"/>
      <c r="VU28" s="1"/>
      <c r="VV28" s="1"/>
      <c r="VW28" s="1"/>
      <c r="VX28" s="1"/>
      <c r="VY28" s="1"/>
      <c r="VZ28" s="1"/>
      <c r="WA28" s="1"/>
      <c r="WB28" s="1"/>
      <c r="WC28" s="1"/>
      <c r="WD28" s="1"/>
      <c r="WE28" s="1"/>
      <c r="WF28" s="1"/>
      <c r="WG28" s="1"/>
      <c r="WH28" s="1"/>
      <c r="WI28" s="1"/>
      <c r="WJ28" s="1"/>
      <c r="WK28" s="1"/>
      <c r="WL28" s="1"/>
      <c r="WM28" s="1"/>
      <c r="WN28" s="1"/>
      <c r="WO28" s="1"/>
      <c r="WP28" s="1"/>
      <c r="WQ28" s="1"/>
      <c r="WR28" s="1"/>
      <c r="WS28" s="1"/>
      <c r="WT28" s="1"/>
      <c r="WU28" s="1"/>
      <c r="WV28" s="1"/>
      <c r="WW28" s="1"/>
      <c r="WX28" s="1"/>
      <c r="WY28" s="1"/>
      <c r="WZ28" s="1"/>
      <c r="XA28" s="1"/>
      <c r="XB28" s="1"/>
      <c r="XC28" s="1"/>
      <c r="XD28" s="1"/>
      <c r="XE28" s="1"/>
      <c r="XF28" s="1"/>
      <c r="XG28" s="1"/>
      <c r="XH28" s="1"/>
      <c r="XI28" s="1"/>
      <c r="XJ28" s="1"/>
      <c r="XK28" s="1"/>
      <c r="XL28" s="1"/>
      <c r="XM28" s="1"/>
      <c r="XN28" s="1"/>
      <c r="XO28" s="1"/>
      <c r="XP28" s="1"/>
      <c r="XQ28" s="1"/>
      <c r="XR28" s="1"/>
      <c r="XS28" s="1"/>
      <c r="XT28" s="1"/>
      <c r="XU28" s="1"/>
      <c r="XV28" s="1"/>
      <c r="XW28" s="1"/>
      <c r="XX28" s="1"/>
      <c r="XY28" s="1"/>
      <c r="XZ28" s="1"/>
      <c r="YA28" s="1"/>
      <c r="YB28" s="1"/>
      <c r="YC28" s="1"/>
      <c r="YD28" s="1"/>
      <c r="YE28" s="1"/>
      <c r="YF28" s="1"/>
      <c r="YG28" s="1"/>
      <c r="YH28" s="1"/>
      <c r="YI28" s="1"/>
      <c r="YJ28" s="1"/>
      <c r="YK28" s="1"/>
      <c r="YL28" s="1"/>
      <c r="YM28" s="1"/>
      <c r="YN28" s="1"/>
      <c r="YO28" s="1"/>
      <c r="YP28" s="1"/>
      <c r="YQ28" s="1"/>
      <c r="YR28" s="1"/>
      <c r="YS28" s="1"/>
      <c r="YT28" s="1"/>
      <c r="YU28" s="1"/>
      <c r="YV28" s="1"/>
      <c r="YW28" s="1"/>
      <c r="YX28" s="1"/>
      <c r="YY28" s="1"/>
      <c r="YZ28" s="1"/>
      <c r="ZA28" s="1"/>
      <c r="ZB28" s="1"/>
      <c r="ZC28" s="1"/>
      <c r="ZD28" s="1"/>
      <c r="ZE28" s="1"/>
      <c r="ZF28" s="1"/>
      <c r="ZG28" s="1"/>
      <c r="ZH28" s="1"/>
      <c r="ZI28" s="1"/>
      <c r="ZJ28" s="1"/>
      <c r="ZK28" s="1"/>
      <c r="ZL28" s="1"/>
      <c r="ZM28" s="1"/>
      <c r="ZN28" s="1"/>
      <c r="ZO28" s="1"/>
      <c r="ZP28" s="1"/>
      <c r="ZQ28" s="1"/>
      <c r="ZR28" s="1"/>
      <c r="ZS28" s="1"/>
      <c r="ZT28" s="1"/>
      <c r="ZU28" s="1"/>
      <c r="ZV28" s="1"/>
      <c r="ZW28" s="1"/>
      <c r="ZX28" s="1"/>
      <c r="ZY28" s="1"/>
      <c r="ZZ28" s="1"/>
      <c r="AAA28" s="1"/>
      <c r="AAB28" s="1"/>
      <c r="AAC28" s="1"/>
      <c r="AAD28" s="1"/>
      <c r="AAE28" s="1"/>
      <c r="AAF28" s="1"/>
      <c r="AAG28" s="1"/>
      <c r="AAH28" s="1"/>
      <c r="AAI28" s="1"/>
      <c r="AAJ28" s="1"/>
      <c r="AAK28" s="1"/>
      <c r="AAL28" s="1"/>
      <c r="AAM28" s="1"/>
      <c r="AAN28" s="1"/>
      <c r="AAO28" s="1"/>
      <c r="AAP28" s="1"/>
      <c r="AAQ28" s="1"/>
      <c r="AAR28" s="1"/>
      <c r="AAS28" s="1"/>
      <c r="AAT28" s="1"/>
      <c r="AAU28" s="1"/>
      <c r="AAV28" s="1"/>
      <c r="AAW28" s="1"/>
      <c r="AAX28" s="1"/>
      <c r="AAY28" s="1"/>
      <c r="AAZ28" s="1"/>
      <c r="ABA28" s="1"/>
      <c r="ABB28" s="1"/>
      <c r="ABC28" s="1"/>
      <c r="ABD28" s="1"/>
      <c r="ABE28" s="1"/>
      <c r="ABF28" s="1"/>
      <c r="ABG28" s="1"/>
      <c r="ABH28" s="1"/>
      <c r="ABI28" s="1"/>
      <c r="ABJ28" s="1"/>
      <c r="ABK28" s="1"/>
      <c r="ABL28" s="1"/>
      <c r="ABM28" s="1"/>
      <c r="ABN28" s="1"/>
      <c r="ABO28" s="1"/>
      <c r="ABP28" s="1"/>
      <c r="ABQ28" s="1"/>
      <c r="ABR28" s="1"/>
      <c r="ABS28" s="1"/>
      <c r="ABT28" s="1"/>
      <c r="ABU28" s="1"/>
      <c r="ABV28" s="1"/>
      <c r="ABW28" s="1"/>
      <c r="ABX28" s="1"/>
      <c r="ABY28" s="1"/>
      <c r="ABZ28" s="1"/>
      <c r="ACA28" s="1"/>
      <c r="ACB28" s="1"/>
      <c r="ACC28" s="1"/>
      <c r="ACD28" s="1"/>
      <c r="ACE28" s="1"/>
      <c r="ACF28" s="1"/>
      <c r="ACG28" s="1"/>
      <c r="ACH28" s="1"/>
      <c r="ACI28" s="1"/>
      <c r="ACJ28" s="1"/>
      <c r="ACK28" s="1"/>
      <c r="ACL28" s="1"/>
      <c r="ACM28" s="1"/>
      <c r="ACN28" s="1"/>
      <c r="ACO28" s="1"/>
      <c r="ACP28" s="1"/>
      <c r="ACQ28" s="1"/>
      <c r="ACR28" s="1"/>
      <c r="ACS28" s="1"/>
      <c r="ACT28" s="1"/>
      <c r="ACU28" s="1"/>
      <c r="ACV28" s="1"/>
      <c r="ACW28" s="1"/>
      <c r="ACX28" s="1"/>
      <c r="ACY28" s="1"/>
      <c r="ACZ28" s="1"/>
      <c r="ADA28" s="1"/>
      <c r="ADB28" s="1"/>
      <c r="ADC28" s="1"/>
      <c r="ADD28" s="1"/>
      <c r="ADE28" s="1"/>
      <c r="ADF28" s="1"/>
      <c r="ADG28" s="1"/>
      <c r="ADH28" s="1"/>
      <c r="ADI28" s="1"/>
      <c r="ADJ28" s="1"/>
      <c r="ADK28" s="1"/>
      <c r="ADL28" s="1"/>
      <c r="ADM28" s="1"/>
      <c r="ADN28" s="1"/>
      <c r="ADO28" s="1"/>
      <c r="ADP28" s="1"/>
      <c r="ADQ28" s="1"/>
      <c r="ADR28" s="1"/>
      <c r="ADS28" s="1"/>
      <c r="ADT28" s="1"/>
      <c r="ADU28" s="1"/>
      <c r="ADV28" s="1"/>
      <c r="ADW28" s="1"/>
      <c r="ADX28" s="1"/>
      <c r="ADY28" s="1"/>
      <c r="ADZ28" s="1"/>
      <c r="AEA28" s="1"/>
      <c r="AEB28" s="1"/>
      <c r="AEC28" s="1"/>
      <c r="AED28" s="1"/>
      <c r="AEE28" s="1"/>
      <c r="AEF28" s="1"/>
      <c r="AEG28" s="1"/>
      <c r="AEH28" s="1"/>
      <c r="AEI28" s="1"/>
      <c r="AEJ28" s="1"/>
      <c r="AEK28" s="1"/>
      <c r="AEL28" s="1"/>
      <c r="AEM28" s="1"/>
      <c r="AEN28" s="1"/>
      <c r="AEO28" s="1"/>
      <c r="AEP28" s="1"/>
      <c r="AEQ28" s="1"/>
      <c r="AER28" s="1"/>
      <c r="AES28" s="1"/>
      <c r="AET28" s="1"/>
      <c r="AEU28" s="1"/>
      <c r="AEV28" s="1"/>
      <c r="AEW28" s="1"/>
      <c r="AEX28" s="1"/>
      <c r="AEY28" s="1"/>
      <c r="AEZ28" s="1"/>
      <c r="AFA28" s="1"/>
      <c r="AFB28" s="1"/>
      <c r="AFC28" s="1"/>
      <c r="AFD28" s="1"/>
      <c r="AFE28" s="1"/>
      <c r="AFF28" s="1"/>
      <c r="AFG28" s="1"/>
      <c r="AFH28" s="1"/>
      <c r="AFI28" s="1"/>
      <c r="AFJ28" s="1"/>
      <c r="AFK28" s="1"/>
      <c r="AFL28" s="1"/>
      <c r="AFM28" s="1"/>
      <c r="AFN28" s="1"/>
      <c r="AFO28" s="1"/>
      <c r="AFP28" s="1"/>
      <c r="AFQ28" s="1"/>
      <c r="AFR28" s="1"/>
      <c r="AFS28" s="1"/>
      <c r="AFT28" s="1"/>
      <c r="AFU28" s="1"/>
      <c r="AFV28" s="1"/>
      <c r="AFW28" s="1"/>
      <c r="AFX28" s="1"/>
      <c r="AFY28" s="1"/>
      <c r="AFZ28" s="1"/>
      <c r="AGA28" s="1"/>
      <c r="AGB28" s="1"/>
      <c r="AGC28" s="1"/>
      <c r="AGD28" s="1"/>
      <c r="AGE28" s="1"/>
      <c r="AGF28" s="1"/>
      <c r="AGG28" s="1"/>
      <c r="AGH28" s="1"/>
      <c r="AGI28" s="1"/>
      <c r="AGJ28" s="1"/>
      <c r="AGK28" s="1"/>
      <c r="AGL28" s="1"/>
      <c r="AGM28" s="1"/>
      <c r="AGN28" s="1"/>
      <c r="AGO28" s="1"/>
      <c r="AGP28" s="1"/>
      <c r="AGQ28" s="1"/>
      <c r="AGR28" s="1"/>
      <c r="AGS28" s="1"/>
      <c r="AGT28" s="1"/>
      <c r="AGU28" s="1"/>
      <c r="AGV28" s="1"/>
      <c r="AGW28" s="1"/>
      <c r="AGX28" s="1"/>
      <c r="AGY28" s="1"/>
      <c r="AGZ28" s="1"/>
      <c r="AHA28" s="1"/>
      <c r="AHB28" s="1"/>
      <c r="AHC28" s="1"/>
      <c r="AHD28" s="1"/>
      <c r="AHE28" s="1"/>
      <c r="AHF28" s="1"/>
      <c r="AHG28" s="1"/>
      <c r="AHH28" s="1"/>
      <c r="AHI28" s="1"/>
      <c r="AHJ28" s="1"/>
      <c r="AHK28" s="1"/>
      <c r="AHL28" s="1"/>
      <c r="AHM28" s="1"/>
      <c r="AHN28" s="1"/>
      <c r="AHO28" s="1"/>
      <c r="AHP28" s="1"/>
      <c r="AHQ28" s="1"/>
      <c r="AHR28" s="1"/>
      <c r="AHS28" s="1"/>
      <c r="AHT28" s="1"/>
      <c r="AHU28" s="1"/>
      <c r="AHV28" s="1"/>
      <c r="AHW28" s="1"/>
      <c r="AHX28" s="1"/>
      <c r="AHY28" s="1"/>
      <c r="AHZ28" s="1"/>
      <c r="AIA28" s="1"/>
      <c r="AIB28" s="1"/>
      <c r="AIC28" s="1"/>
      <c r="AID28" s="1"/>
      <c r="AIE28" s="1"/>
      <c r="AIF28" s="1"/>
      <c r="AIG28" s="1"/>
      <c r="AIH28" s="1"/>
      <c r="AII28" s="1"/>
      <c r="AIJ28" s="1"/>
      <c r="AIK28" s="1"/>
      <c r="AIL28" s="1"/>
      <c r="AIM28" s="1"/>
      <c r="AIN28" s="1"/>
      <c r="AIO28" s="1"/>
      <c r="AIP28" s="1"/>
      <c r="AIQ28" s="1"/>
      <c r="AIR28" s="1"/>
      <c r="AIS28" s="1"/>
      <c r="AIT28" s="1"/>
      <c r="AIU28" s="1"/>
      <c r="AIV28" s="1"/>
      <c r="AIW28" s="1"/>
      <c r="AIX28" s="1"/>
      <c r="AIY28" s="1"/>
      <c r="AIZ28" s="1"/>
      <c r="AJA28" s="1"/>
      <c r="AJB28" s="1"/>
      <c r="AJC28" s="1"/>
      <c r="AJD28" s="1"/>
      <c r="AJE28" s="1"/>
      <c r="AJF28" s="1"/>
      <c r="AJG28" s="1"/>
      <c r="AJH28" s="1"/>
      <c r="AJI28" s="1"/>
      <c r="AJJ28" s="1"/>
      <c r="AJK28" s="1"/>
      <c r="AJL28" s="1"/>
      <c r="AJM28" s="1"/>
      <c r="AJN28" s="1"/>
      <c r="AJO28" s="1"/>
      <c r="AJP28" s="1"/>
      <c r="AJQ28" s="1"/>
      <c r="AJR28" s="1"/>
      <c r="AJS28" s="1"/>
      <c r="AJT28" s="1"/>
      <c r="AJU28" s="1"/>
      <c r="AJV28" s="1"/>
      <c r="AJW28" s="1"/>
      <c r="AJX28" s="1"/>
      <c r="AJY28" s="1"/>
      <c r="AJZ28" s="1"/>
      <c r="AKA28" s="1"/>
      <c r="AKB28" s="1"/>
      <c r="AKC28" s="1"/>
      <c r="AKD28" s="1"/>
      <c r="AKE28" s="1"/>
      <c r="AKF28" s="1"/>
      <c r="AKG28" s="1"/>
      <c r="AKH28" s="1"/>
      <c r="AKI28" s="1"/>
      <c r="AKJ28" s="1"/>
      <c r="AKK28" s="1"/>
      <c r="AKL28" s="1"/>
      <c r="AKM28" s="1"/>
      <c r="AKN28" s="1"/>
      <c r="AKO28" s="1"/>
      <c r="AKP28" s="1"/>
      <c r="AKQ28" s="1"/>
      <c r="AKR28" s="1"/>
      <c r="AKS28" s="1"/>
      <c r="AKT28" s="1"/>
      <c r="AKU28" s="1"/>
      <c r="AKV28" s="1"/>
      <c r="AKW28" s="1"/>
      <c r="AKX28" s="1"/>
      <c r="AKY28" s="1"/>
      <c r="AKZ28" s="1"/>
      <c r="ALA28" s="1"/>
      <c r="ALB28" s="1"/>
      <c r="ALC28" s="1"/>
      <c r="ALD28" s="1"/>
      <c r="ALE28" s="1"/>
      <c r="ALF28" s="1"/>
      <c r="ALG28" s="1"/>
      <c r="ALH28" s="1"/>
      <c r="ALI28" s="1"/>
      <c r="ALJ28" s="1"/>
      <c r="ALK28" s="1"/>
      <c r="ALL28" s="1"/>
      <c r="ALM28" s="1"/>
      <c r="ALN28" s="1"/>
      <c r="ALO28" s="1"/>
      <c r="ALP28" s="1"/>
      <c r="ALQ28" s="1"/>
      <c r="ALR28" s="1"/>
      <c r="ALS28" s="1"/>
      <c r="ALT28" s="1"/>
      <c r="ALU28" s="1"/>
      <c r="ALV28" s="1"/>
      <c r="ALW28" s="1"/>
      <c r="ALX28" s="1"/>
      <c r="ALY28" s="1"/>
      <c r="ALZ28" s="1"/>
      <c r="AMA28" s="1"/>
      <c r="AMB28" s="1"/>
      <c r="AMC28" s="1"/>
      <c r="AMD28" s="1"/>
      <c r="AME28" s="1"/>
      <c r="AMF28" s="1"/>
      <c r="AMG28" s="1"/>
      <c r="AMH28" s="1"/>
      <c r="AMI28" s="1"/>
      <c r="AMJ28" s="1"/>
      <c r="AMK28" s="1"/>
      <c r="AML28" s="1"/>
      <c r="AMM28" s="1"/>
      <c r="AMN28" s="1"/>
      <c r="AMO28" s="1"/>
      <c r="AMP28" s="1"/>
      <c r="AMQ28" s="1"/>
      <c r="AMR28" s="1"/>
      <c r="AMS28" s="1"/>
      <c r="AMT28" s="1"/>
      <c r="AMU28" s="1"/>
      <c r="AMV28" s="1"/>
      <c r="AMW28" s="1"/>
      <c r="AMX28" s="1"/>
      <c r="AMY28" s="1"/>
      <c r="AMZ28" s="1"/>
      <c r="ANA28" s="1"/>
      <c r="ANB28" s="1"/>
      <c r="ANC28" s="1"/>
      <c r="AND28" s="1"/>
      <c r="ANE28" s="1"/>
      <c r="ANF28" s="1"/>
      <c r="ANG28" s="1"/>
      <c r="ANH28" s="1"/>
      <c r="ANI28" s="1"/>
      <c r="ANJ28" s="1"/>
      <c r="ANK28" s="1"/>
      <c r="ANL28" s="1"/>
      <c r="ANM28" s="1"/>
      <c r="ANN28" s="1"/>
      <c r="ANO28" s="1"/>
      <c r="ANP28" s="1"/>
      <c r="ANQ28" s="1"/>
      <c r="ANR28" s="1"/>
      <c r="ANS28" s="1"/>
      <c r="ANT28" s="1"/>
      <c r="ANU28" s="1"/>
      <c r="ANV28" s="1"/>
      <c r="ANW28" s="1"/>
      <c r="ANX28" s="1"/>
      <c r="ANY28" s="1"/>
      <c r="ANZ28" s="1"/>
      <c r="AOA28" s="1"/>
      <c r="AOB28" s="1"/>
      <c r="AOC28" s="1"/>
      <c r="AOD28" s="1"/>
      <c r="AOE28" s="1"/>
      <c r="AOF28" s="1"/>
      <c r="AOG28" s="1"/>
      <c r="AOH28" s="1"/>
      <c r="AOI28" s="1"/>
      <c r="AOJ28" s="1"/>
      <c r="AOK28" s="1"/>
      <c r="AOL28" s="1"/>
      <c r="AOM28" s="1"/>
      <c r="AON28" s="1"/>
      <c r="AOO28" s="1"/>
      <c r="AOP28" s="1"/>
      <c r="AOQ28" s="1"/>
      <c r="AOR28" s="1"/>
      <c r="AOS28" s="1"/>
      <c r="AOT28" s="1"/>
      <c r="AOU28" s="1"/>
      <c r="AOV28" s="1"/>
      <c r="AOW28" s="1"/>
      <c r="AOX28" s="1"/>
      <c r="AOY28" s="1"/>
      <c r="AOZ28" s="1"/>
      <c r="APA28" s="1"/>
      <c r="APB28" s="1"/>
      <c r="APC28" s="1"/>
      <c r="APD28" s="1"/>
      <c r="APE28" s="1"/>
      <c r="APF28" s="1"/>
      <c r="APG28" s="1"/>
      <c r="APH28" s="1"/>
      <c r="API28" s="1"/>
      <c r="APJ28" s="1"/>
      <c r="APK28" s="1"/>
      <c r="APL28" s="1"/>
      <c r="APM28" s="1"/>
      <c r="APN28" s="1"/>
      <c r="APO28" s="1"/>
      <c r="APP28" s="1"/>
      <c r="APQ28" s="1"/>
      <c r="APR28" s="1"/>
      <c r="APS28" s="1"/>
      <c r="APT28" s="1"/>
      <c r="APU28" s="1"/>
      <c r="APV28" s="1"/>
      <c r="APW28" s="1"/>
      <c r="APX28" s="1"/>
      <c r="APY28" s="1"/>
      <c r="APZ28" s="1"/>
      <c r="AQA28" s="1"/>
      <c r="AQB28" s="1"/>
      <c r="AQC28" s="1"/>
      <c r="AQD28" s="1"/>
      <c r="AQE28" s="1"/>
      <c r="AQF28" s="1"/>
      <c r="AQG28" s="1"/>
      <c r="AQH28" s="1"/>
      <c r="AQI28" s="1"/>
      <c r="AQJ28" s="1"/>
      <c r="AQK28" s="1"/>
      <c r="AQL28" s="1"/>
      <c r="AQM28" s="1"/>
      <c r="AQN28" s="1"/>
      <c r="AQO28" s="1"/>
      <c r="AQP28" s="1"/>
      <c r="AQQ28" s="1"/>
      <c r="AQR28" s="1"/>
      <c r="AQS28" s="1"/>
      <c r="AQT28" s="1"/>
      <c r="AQU28" s="1"/>
      <c r="AQV28" s="1"/>
      <c r="AQW28" s="1"/>
      <c r="AQX28" s="1"/>
      <c r="AQY28" s="1"/>
      <c r="AQZ28" s="1"/>
      <c r="ARA28" s="1"/>
      <c r="ARB28" s="1"/>
      <c r="ARC28" s="1"/>
      <c r="ARD28" s="1"/>
      <c r="ARE28" s="1"/>
      <c r="ARF28" s="1"/>
      <c r="ARG28" s="1"/>
      <c r="ARH28" s="1"/>
      <c r="ARI28" s="1"/>
      <c r="ARJ28" s="1"/>
      <c r="ARK28" s="1"/>
      <c r="ARL28" s="1"/>
      <c r="ARM28" s="1"/>
      <c r="ARN28" s="1"/>
      <c r="ARO28" s="1"/>
      <c r="ARP28" s="1"/>
      <c r="ARQ28" s="1"/>
      <c r="ARR28" s="1"/>
      <c r="ARS28" s="1"/>
      <c r="ART28" s="1"/>
      <c r="ARU28" s="1"/>
      <c r="ARV28" s="1"/>
      <c r="ARW28" s="1"/>
      <c r="ARX28" s="1"/>
      <c r="ARY28" s="1"/>
      <c r="ARZ28" s="1"/>
      <c r="ASA28" s="1"/>
      <c r="ASB28" s="1"/>
      <c r="ASC28" s="1"/>
      <c r="ASD28" s="1"/>
      <c r="ASE28" s="1"/>
      <c r="ASF28" s="1"/>
      <c r="ASG28" s="1"/>
      <c r="ASH28" s="1"/>
      <c r="ASI28" s="1"/>
      <c r="ASJ28" s="1"/>
      <c r="ASK28" s="1"/>
      <c r="ASL28" s="1"/>
      <c r="ASM28" s="1"/>
      <c r="ASN28" s="1"/>
      <c r="ASO28" s="1"/>
      <c r="ASP28" s="1"/>
      <c r="ASQ28" s="1"/>
      <c r="ASR28" s="1"/>
      <c r="ASS28" s="1"/>
      <c r="AST28" s="1"/>
      <c r="ASU28" s="1"/>
      <c r="ASV28" s="1"/>
      <c r="ASW28" s="1"/>
      <c r="ASX28" s="1"/>
      <c r="ASY28" s="1"/>
      <c r="ASZ28" s="1"/>
      <c r="ATA28" s="1"/>
      <c r="ATB28" s="1"/>
      <c r="ATC28" s="1"/>
      <c r="ATD28" s="1"/>
      <c r="ATE28" s="1"/>
      <c r="ATF28" s="1"/>
      <c r="ATG28" s="1"/>
      <c r="ATH28" s="1"/>
      <c r="ATI28" s="1"/>
      <c r="ATJ28" s="1"/>
      <c r="ATK28" s="1"/>
      <c r="ATL28" s="1"/>
      <c r="ATM28" s="1"/>
      <c r="ATN28" s="1"/>
      <c r="ATO28" s="1"/>
      <c r="ATP28" s="1"/>
      <c r="ATQ28" s="1"/>
      <c r="ATR28" s="1"/>
      <c r="ATS28" s="1"/>
      <c r="ATT28" s="1"/>
      <c r="ATU28" s="1"/>
      <c r="ATV28" s="1"/>
      <c r="ATW28" s="1"/>
      <c r="ATX28" s="1"/>
      <c r="ATY28" s="1"/>
      <c r="ATZ28" s="1"/>
      <c r="AUA28" s="1"/>
      <c r="AUB28" s="1"/>
      <c r="AUC28" s="1"/>
      <c r="AUD28" s="1"/>
      <c r="AUE28" s="1"/>
      <c r="AUF28" s="1"/>
      <c r="AUG28" s="1"/>
      <c r="AUH28" s="1"/>
      <c r="AUI28" s="1"/>
      <c r="AUJ28" s="1"/>
      <c r="AUK28" s="1"/>
      <c r="AUL28" s="1"/>
      <c r="AUM28" s="1"/>
      <c r="AUN28" s="1"/>
      <c r="AUO28" s="1"/>
      <c r="AUP28" s="1"/>
      <c r="AUQ28" s="1"/>
      <c r="AUR28" s="1"/>
      <c r="AUS28" s="1"/>
      <c r="AUT28" s="1"/>
      <c r="AUU28" s="1"/>
      <c r="AUV28" s="1"/>
      <c r="AUW28" s="1"/>
      <c r="AUX28" s="1"/>
      <c r="AUY28" s="1"/>
      <c r="AUZ28" s="1"/>
      <c r="AVA28" s="1"/>
      <c r="AVB28" s="1"/>
      <c r="AVC28" s="1"/>
      <c r="AVD28" s="1"/>
      <c r="AVE28" s="1"/>
      <c r="AVF28" s="1"/>
      <c r="AVG28" s="1"/>
      <c r="AVH28" s="1"/>
      <c r="AVI28" s="1"/>
      <c r="AVJ28" s="1"/>
      <c r="AVK28" s="1"/>
      <c r="AVL28" s="1"/>
      <c r="AVM28" s="1"/>
      <c r="AVN28" s="1"/>
      <c r="AVO28" s="1"/>
      <c r="AVP28" s="1"/>
      <c r="AVQ28" s="1"/>
      <c r="AVR28" s="1"/>
      <c r="AVS28" s="1"/>
      <c r="AVT28" s="1"/>
      <c r="AVU28" s="1"/>
      <c r="AVV28" s="1"/>
      <c r="AVW28" s="1"/>
      <c r="AVX28" s="1"/>
      <c r="AVY28" s="1"/>
      <c r="AVZ28" s="1"/>
      <c r="AWA28" s="1"/>
      <c r="AWB28" s="1"/>
      <c r="AWC28" s="1"/>
      <c r="AWD28" s="1"/>
      <c r="AWE28" s="1"/>
      <c r="AWF28" s="1"/>
      <c r="AWG28" s="1"/>
      <c r="AWH28" s="1"/>
      <c r="AWI28" s="1"/>
      <c r="AWJ28" s="1"/>
      <c r="AWK28" s="1"/>
      <c r="AWL28" s="1"/>
      <c r="AWM28" s="1"/>
      <c r="AWN28" s="1"/>
      <c r="AWO28" s="1"/>
      <c r="AWP28" s="1"/>
      <c r="AWQ28" s="1"/>
      <c r="AWR28" s="1"/>
      <c r="AWS28" s="1"/>
      <c r="AWT28" s="1"/>
      <c r="AWU28" s="1"/>
      <c r="AWV28" s="1"/>
      <c r="AWW28" s="1"/>
      <c r="AWX28" s="1"/>
      <c r="AWY28" s="1"/>
      <c r="AWZ28" s="1"/>
      <c r="AXA28" s="1"/>
      <c r="AXB28" s="1"/>
      <c r="AXC28" s="1"/>
      <c r="AXD28" s="1"/>
      <c r="AXE28" s="1"/>
      <c r="AXF28" s="1"/>
      <c r="AXG28" s="1"/>
      <c r="AXH28" s="1"/>
      <c r="AXI28" s="1"/>
      <c r="AXJ28" s="1"/>
      <c r="AXK28" s="1"/>
      <c r="AXL28" s="1"/>
      <c r="AXM28" s="1"/>
      <c r="AXN28" s="1"/>
      <c r="AXO28" s="1"/>
      <c r="AXP28" s="1"/>
      <c r="AXQ28" s="1"/>
      <c r="AXR28" s="1"/>
      <c r="AXS28" s="1"/>
      <c r="AXT28" s="1"/>
      <c r="AXU28" s="1"/>
      <c r="AXV28" s="1"/>
      <c r="AXW28" s="1"/>
      <c r="AXX28" s="1"/>
      <c r="AXY28" s="1"/>
      <c r="AXZ28" s="1"/>
      <c r="AYA28" s="1"/>
      <c r="AYB28" s="1"/>
      <c r="AYC28" s="1"/>
      <c r="AYD28" s="1"/>
      <c r="AYE28" s="1"/>
      <c r="AYF28" s="1"/>
      <c r="AYG28" s="1"/>
      <c r="AYH28" s="1"/>
      <c r="AYI28" s="1"/>
      <c r="AYJ28" s="1"/>
      <c r="AYK28" s="1"/>
      <c r="AYL28" s="1"/>
      <c r="AYM28" s="1"/>
      <c r="AYN28" s="1"/>
      <c r="AYO28" s="1"/>
      <c r="AYP28" s="1"/>
      <c r="AYQ28" s="1"/>
      <c r="AYR28" s="1"/>
      <c r="AYS28" s="1"/>
      <c r="AYT28" s="1"/>
      <c r="AYU28" s="1"/>
      <c r="AYV28" s="1"/>
      <c r="AYW28" s="1"/>
      <c r="AYX28" s="1"/>
      <c r="AYY28" s="1"/>
      <c r="AYZ28" s="1"/>
      <c r="AZA28" s="1"/>
      <c r="AZB28" s="1"/>
      <c r="AZC28" s="1"/>
      <c r="AZD28" s="1"/>
      <c r="AZE28" s="1"/>
      <c r="AZF28" s="1"/>
      <c r="AZG28" s="1"/>
      <c r="AZH28" s="1"/>
      <c r="AZI28" s="1"/>
      <c r="AZJ28" s="1"/>
      <c r="AZK28" s="1"/>
      <c r="AZL28" s="1"/>
      <c r="AZM28" s="1"/>
      <c r="AZN28" s="1"/>
      <c r="AZO28" s="1"/>
      <c r="AZP28" s="1"/>
      <c r="AZQ28" s="1"/>
      <c r="AZR28" s="1"/>
      <c r="AZS28" s="1"/>
      <c r="AZT28" s="1"/>
      <c r="AZU28" s="1"/>
      <c r="AZV28" s="1"/>
      <c r="AZW28" s="1"/>
      <c r="AZX28" s="1"/>
      <c r="AZY28" s="1"/>
      <c r="AZZ28" s="1"/>
      <c r="BAA28" s="1"/>
      <c r="BAB28" s="1"/>
      <c r="BAC28" s="1"/>
      <c r="BAD28" s="1"/>
      <c r="BAE28" s="1"/>
      <c r="BAF28" s="1"/>
      <c r="BAG28" s="1"/>
      <c r="BAH28" s="1"/>
      <c r="BAI28" s="1"/>
      <c r="BAJ28" s="1"/>
      <c r="BAK28" s="1"/>
      <c r="BAL28" s="1"/>
      <c r="BAM28" s="1"/>
      <c r="BAN28" s="1"/>
      <c r="BAO28" s="1"/>
      <c r="BAP28" s="1"/>
      <c r="BAQ28" s="1"/>
      <c r="BAR28" s="1"/>
      <c r="BAS28" s="1"/>
      <c r="BAT28" s="1"/>
      <c r="BAU28" s="1"/>
      <c r="BAV28" s="1"/>
      <c r="BAW28" s="1"/>
      <c r="BAX28" s="1"/>
      <c r="BAY28" s="1"/>
      <c r="BAZ28" s="1"/>
      <c r="BBA28" s="1"/>
      <c r="BBB28" s="1"/>
      <c r="BBC28" s="1"/>
      <c r="BBD28" s="1"/>
      <c r="BBE28" s="1"/>
      <c r="BBF28" s="1"/>
      <c r="BBG28" s="1"/>
      <c r="BBH28" s="1"/>
      <c r="BBI28" s="1"/>
      <c r="BBJ28" s="1"/>
      <c r="BBK28" s="1"/>
      <c r="BBL28" s="1"/>
      <c r="BBM28" s="1"/>
      <c r="BBN28" s="1"/>
      <c r="BBO28" s="1"/>
      <c r="BBP28" s="1"/>
      <c r="BBQ28" s="1"/>
      <c r="BBR28" s="1"/>
      <c r="BBS28" s="1"/>
      <c r="BBT28" s="1"/>
      <c r="BBU28" s="1"/>
      <c r="BBV28" s="1"/>
      <c r="BBW28" s="1"/>
      <c r="BBX28" s="1"/>
      <c r="BBY28" s="1"/>
      <c r="BBZ28" s="1"/>
      <c r="BCA28" s="1"/>
      <c r="BCB28" s="1"/>
      <c r="BCC28" s="1"/>
      <c r="BCD28" s="1"/>
      <c r="BCE28" s="1"/>
      <c r="BCF28" s="1"/>
      <c r="BCG28" s="1"/>
      <c r="BCH28" s="1"/>
      <c r="BCI28" s="1"/>
      <c r="BCJ28" s="1"/>
      <c r="BCK28" s="1"/>
      <c r="BCL28" s="1"/>
      <c r="BCM28" s="1"/>
      <c r="BCN28" s="1"/>
      <c r="BCO28" s="1"/>
      <c r="BCP28" s="1"/>
      <c r="BCQ28" s="1"/>
      <c r="BCR28" s="1"/>
      <c r="BCS28" s="1"/>
      <c r="BCT28" s="1"/>
      <c r="BCU28" s="1"/>
      <c r="BCV28" s="1"/>
      <c r="BCW28" s="1"/>
      <c r="BCX28" s="1"/>
      <c r="BCY28" s="1"/>
      <c r="BCZ28" s="1"/>
      <c r="BDA28" s="1"/>
      <c r="BDB28" s="1"/>
      <c r="BDC28" s="1"/>
      <c r="BDD28" s="1"/>
      <c r="BDE28" s="1"/>
      <c r="BDF28" s="1"/>
      <c r="BDG28" s="1"/>
      <c r="BDH28" s="1"/>
      <c r="BDI28" s="1"/>
      <c r="BDJ28" s="1"/>
      <c r="BDK28" s="1"/>
      <c r="BDL28" s="1"/>
      <c r="BDM28" s="1"/>
      <c r="BDN28" s="1"/>
      <c r="BDO28" s="1"/>
      <c r="BDP28" s="1"/>
      <c r="BDQ28" s="1"/>
      <c r="BDR28" s="1"/>
      <c r="BDS28" s="1"/>
      <c r="BDT28" s="1"/>
      <c r="BDU28" s="1"/>
      <c r="BDV28" s="1"/>
      <c r="BDW28" s="1"/>
      <c r="BDX28" s="1"/>
      <c r="BDY28" s="1"/>
      <c r="BDZ28" s="1"/>
      <c r="BEA28" s="1"/>
      <c r="BEB28" s="1"/>
      <c r="BEC28" s="1"/>
      <c r="BED28" s="1"/>
      <c r="BEE28" s="1"/>
      <c r="BEF28" s="1"/>
      <c r="BEG28" s="1"/>
      <c r="BEH28" s="1"/>
      <c r="BEI28" s="1"/>
      <c r="BEJ28" s="1"/>
      <c r="BEK28" s="1"/>
      <c r="BEL28" s="1"/>
      <c r="BEM28" s="1"/>
      <c r="BEN28" s="1"/>
      <c r="BEO28" s="1"/>
      <c r="BEP28" s="1"/>
      <c r="BEQ28" s="1"/>
      <c r="BER28" s="1"/>
      <c r="BES28" s="1"/>
      <c r="BET28" s="1"/>
      <c r="BEU28" s="1"/>
      <c r="BEV28" s="1"/>
      <c r="BEW28" s="1"/>
      <c r="BEX28" s="1"/>
      <c r="BEY28" s="1"/>
      <c r="BEZ28" s="1"/>
      <c r="BFA28" s="1"/>
      <c r="BFB28" s="1"/>
      <c r="BFC28" s="1"/>
      <c r="BFD28" s="1"/>
      <c r="BFE28" s="1"/>
      <c r="BFF28" s="1"/>
      <c r="BFG28" s="1"/>
      <c r="BFH28" s="1"/>
      <c r="BFI28" s="1"/>
      <c r="BFJ28" s="1"/>
      <c r="BFK28" s="1"/>
      <c r="BFL28" s="1"/>
      <c r="BFM28" s="1"/>
      <c r="BFN28" s="1"/>
      <c r="BFO28" s="1"/>
      <c r="BFP28" s="1"/>
      <c r="BFQ28" s="1"/>
      <c r="BFR28" s="1"/>
      <c r="BFS28" s="1"/>
      <c r="BFT28" s="1"/>
      <c r="BFU28" s="1"/>
      <c r="BFV28" s="1"/>
      <c r="BFW28" s="1"/>
      <c r="BFX28" s="1"/>
      <c r="BFY28" s="1"/>
      <c r="BFZ28" s="1"/>
      <c r="BGA28" s="1"/>
      <c r="BGB28" s="1"/>
      <c r="BGC28" s="1"/>
      <c r="BGD28" s="1"/>
      <c r="BGE28" s="1"/>
      <c r="BGF28" s="1"/>
      <c r="BGG28" s="1"/>
      <c r="BGH28" s="1"/>
      <c r="BGI28" s="1"/>
      <c r="BGJ28" s="1"/>
      <c r="BGK28" s="1"/>
      <c r="BGL28" s="1"/>
      <c r="BGM28" s="1"/>
      <c r="BGN28" s="1"/>
      <c r="BGO28" s="1"/>
      <c r="BGP28" s="1"/>
      <c r="BGQ28" s="1"/>
      <c r="BGR28" s="1"/>
      <c r="BGS28" s="1"/>
      <c r="BGT28" s="1"/>
      <c r="BGU28" s="1"/>
      <c r="BGV28" s="1"/>
      <c r="BGW28" s="1"/>
      <c r="BGX28" s="1"/>
      <c r="BGY28" s="1"/>
      <c r="BGZ28" s="1"/>
      <c r="BHA28" s="1"/>
      <c r="BHB28" s="1"/>
      <c r="BHC28" s="1"/>
      <c r="BHD28" s="1"/>
      <c r="BHE28" s="1"/>
      <c r="BHF28" s="1"/>
      <c r="BHG28" s="1"/>
      <c r="BHH28" s="1"/>
      <c r="BHI28" s="1"/>
      <c r="BHJ28" s="1"/>
      <c r="BHK28" s="1"/>
      <c r="BHL28" s="1"/>
      <c r="BHM28" s="1"/>
      <c r="BHN28" s="1"/>
      <c r="BHO28" s="1"/>
      <c r="BHP28" s="1"/>
      <c r="BHQ28" s="1"/>
      <c r="BHR28" s="1"/>
      <c r="BHS28" s="1"/>
      <c r="BHT28" s="1"/>
      <c r="BHU28" s="1"/>
      <c r="BHV28" s="1"/>
      <c r="BHW28" s="1"/>
      <c r="BHX28" s="1"/>
      <c r="BHY28" s="1"/>
      <c r="BHZ28" s="1"/>
      <c r="BIA28" s="1"/>
      <c r="BIB28" s="1"/>
      <c r="BIC28" s="1"/>
      <c r="BID28" s="1"/>
      <c r="BIE28" s="1"/>
      <c r="BIF28" s="1"/>
      <c r="BIG28" s="1"/>
      <c r="BIH28" s="1"/>
      <c r="BII28" s="1"/>
      <c r="BIJ28" s="1"/>
      <c r="BIK28" s="1"/>
      <c r="BIL28" s="1"/>
      <c r="BIM28" s="1"/>
      <c r="BIN28" s="1"/>
      <c r="BIO28" s="1"/>
      <c r="BIP28" s="1"/>
      <c r="BIQ28" s="1"/>
      <c r="BIR28" s="1"/>
      <c r="BIS28" s="1"/>
      <c r="BIT28" s="1"/>
      <c r="BIU28" s="1"/>
      <c r="BIV28" s="1"/>
      <c r="BIW28" s="1"/>
      <c r="BIX28" s="1"/>
      <c r="BIY28" s="1"/>
      <c r="BIZ28" s="1"/>
      <c r="BJA28" s="1"/>
      <c r="BJB28" s="1"/>
      <c r="BJC28" s="1"/>
      <c r="BJD28" s="1"/>
      <c r="BJE28" s="1"/>
      <c r="BJF28" s="1"/>
      <c r="BJG28" s="1"/>
      <c r="BJH28" s="1"/>
      <c r="BJI28" s="1"/>
      <c r="BJJ28" s="1"/>
      <c r="BJK28" s="1"/>
      <c r="BJL28" s="1"/>
      <c r="BJM28" s="1"/>
      <c r="BJN28" s="1"/>
      <c r="BJO28" s="1"/>
      <c r="BJP28" s="1"/>
      <c r="BJQ28" s="1"/>
      <c r="BJR28" s="1"/>
      <c r="BJS28" s="1"/>
      <c r="BJT28" s="1"/>
      <c r="BJU28" s="1"/>
      <c r="BJV28" s="1"/>
      <c r="BJW28" s="1"/>
      <c r="BJX28" s="1"/>
      <c r="BJY28" s="1"/>
      <c r="BJZ28" s="1"/>
      <c r="BKA28" s="1"/>
      <c r="BKB28" s="1"/>
      <c r="BKC28" s="1"/>
      <c r="BKD28" s="1"/>
      <c r="BKE28" s="1"/>
      <c r="BKF28" s="1"/>
      <c r="BKG28" s="1"/>
      <c r="BKH28" s="1"/>
      <c r="BKI28" s="1"/>
      <c r="BKJ28" s="1"/>
      <c r="BKK28" s="1"/>
      <c r="BKL28" s="1"/>
      <c r="BKM28" s="1"/>
      <c r="BKN28" s="1"/>
      <c r="BKO28" s="1"/>
      <c r="BKP28" s="1"/>
      <c r="BKQ28" s="1"/>
      <c r="BKR28" s="1"/>
      <c r="BKS28" s="1"/>
      <c r="BKT28" s="1"/>
      <c r="BKU28" s="1"/>
      <c r="BKV28" s="1"/>
      <c r="BKW28" s="1"/>
      <c r="BKX28" s="1"/>
      <c r="BKY28" s="1"/>
      <c r="BKZ28" s="1"/>
      <c r="BLA28" s="1"/>
      <c r="BLB28" s="1"/>
      <c r="BLC28" s="1"/>
      <c r="BLD28" s="1"/>
      <c r="BLE28" s="1"/>
      <c r="BLF28" s="1"/>
      <c r="BLG28" s="1"/>
      <c r="BLH28" s="1"/>
      <c r="BLI28" s="1"/>
      <c r="BLJ28" s="1"/>
      <c r="BLK28" s="1"/>
      <c r="BLL28" s="1"/>
      <c r="BLM28" s="1"/>
      <c r="BLN28" s="1"/>
      <c r="BLO28" s="1"/>
      <c r="BLP28" s="1"/>
      <c r="BLQ28" s="1"/>
      <c r="BLR28" s="1"/>
      <c r="BLS28" s="1"/>
      <c r="BLT28" s="1"/>
      <c r="BLU28" s="1"/>
      <c r="BLV28" s="1"/>
      <c r="BLW28" s="1"/>
      <c r="BLX28" s="1"/>
      <c r="BLY28" s="1"/>
      <c r="BLZ28" s="1"/>
      <c r="BMA28" s="1"/>
      <c r="BMB28" s="1"/>
      <c r="BMC28" s="1"/>
      <c r="BMD28" s="1"/>
      <c r="BME28" s="1"/>
      <c r="BMF28" s="1"/>
      <c r="BMG28" s="1"/>
      <c r="BMH28" s="1"/>
      <c r="BMI28" s="1"/>
      <c r="BMJ28" s="1"/>
      <c r="BMK28" s="1"/>
      <c r="BML28" s="1"/>
      <c r="BMM28" s="1"/>
      <c r="BMN28" s="1"/>
      <c r="BMO28" s="1"/>
      <c r="BMP28" s="1"/>
      <c r="BMQ28" s="1"/>
      <c r="BMR28" s="1"/>
      <c r="BMS28" s="1"/>
      <c r="BMT28" s="1"/>
      <c r="BMU28" s="1"/>
      <c r="BMV28" s="1"/>
      <c r="BMW28" s="1"/>
      <c r="BMX28" s="1"/>
      <c r="BMY28" s="1"/>
      <c r="BMZ28" s="1"/>
      <c r="BNA28" s="1"/>
      <c r="BNB28" s="1"/>
      <c r="BNC28" s="1"/>
      <c r="BND28" s="1"/>
      <c r="BNE28" s="1"/>
      <c r="BNF28" s="1"/>
      <c r="BNG28" s="1"/>
      <c r="BNH28" s="1"/>
      <c r="BNI28" s="1"/>
      <c r="BNJ28" s="1"/>
      <c r="BNK28" s="1"/>
      <c r="BNL28" s="1"/>
      <c r="BNM28" s="1"/>
      <c r="BNN28" s="1"/>
      <c r="BNO28" s="1"/>
      <c r="BNP28" s="1"/>
      <c r="BNQ28" s="1"/>
      <c r="BNR28" s="1"/>
      <c r="BNS28" s="1"/>
      <c r="BNT28" s="1"/>
      <c r="BNU28" s="1"/>
      <c r="BNV28" s="1"/>
      <c r="BNW28" s="1"/>
      <c r="BNX28" s="1"/>
      <c r="BNY28" s="1"/>
      <c r="BNZ28" s="1"/>
      <c r="BOA28" s="1"/>
      <c r="BOB28" s="1"/>
      <c r="BOC28" s="1"/>
      <c r="BOD28" s="1"/>
      <c r="BOE28" s="1"/>
      <c r="BOF28" s="1"/>
      <c r="BOG28" s="1"/>
      <c r="BOH28" s="1"/>
      <c r="BOI28" s="1"/>
      <c r="BOJ28" s="1"/>
      <c r="BOK28" s="1"/>
      <c r="BOL28" s="1"/>
      <c r="BOM28" s="1"/>
      <c r="BON28" s="1"/>
      <c r="BOO28" s="1"/>
      <c r="BOP28" s="1"/>
      <c r="BOQ28" s="1"/>
      <c r="BOR28" s="1"/>
      <c r="BOS28" s="1"/>
      <c r="BOT28" s="1"/>
      <c r="BOU28" s="1"/>
      <c r="BOV28" s="1"/>
      <c r="BOW28" s="1"/>
      <c r="BOX28" s="1"/>
      <c r="BOY28" s="1"/>
      <c r="BOZ28" s="1"/>
      <c r="BPA28" s="1"/>
      <c r="BPB28" s="1"/>
      <c r="BPC28" s="1"/>
      <c r="BPD28" s="1"/>
      <c r="BPE28" s="1"/>
      <c r="BPF28" s="1"/>
      <c r="BPG28" s="1"/>
      <c r="BPH28" s="1"/>
      <c r="BPI28" s="1"/>
      <c r="BPJ28" s="1"/>
      <c r="BPK28" s="1"/>
      <c r="BPL28" s="1"/>
      <c r="BPM28" s="1"/>
      <c r="BPN28" s="1"/>
      <c r="BPO28" s="1"/>
      <c r="BPP28" s="1"/>
      <c r="BPQ28" s="1"/>
      <c r="BPR28" s="1"/>
      <c r="BPS28" s="1"/>
      <c r="BPT28" s="1"/>
      <c r="BPU28" s="1"/>
      <c r="BPV28" s="1"/>
      <c r="BPW28" s="1"/>
      <c r="BPX28" s="1"/>
      <c r="BPY28" s="1"/>
      <c r="BPZ28" s="1"/>
      <c r="BQA28" s="1"/>
      <c r="BQB28" s="1"/>
      <c r="BQC28" s="1"/>
      <c r="BQD28" s="1"/>
      <c r="BQE28" s="1"/>
      <c r="BQF28" s="1"/>
      <c r="BQG28" s="1"/>
      <c r="BQH28" s="1"/>
      <c r="BQI28" s="1"/>
      <c r="BQJ28" s="1"/>
      <c r="BQK28" s="1"/>
      <c r="BQL28" s="1"/>
      <c r="BQM28" s="1"/>
      <c r="BQN28" s="1"/>
      <c r="BQO28" s="1"/>
      <c r="BQP28" s="1"/>
      <c r="BQQ28" s="1"/>
      <c r="BQR28" s="1"/>
      <c r="BQS28" s="1"/>
      <c r="BQT28" s="1"/>
      <c r="BQU28" s="1"/>
      <c r="BQV28" s="1"/>
      <c r="BQW28" s="1"/>
      <c r="BQX28" s="1"/>
      <c r="BQY28" s="1"/>
      <c r="BQZ28" s="1"/>
      <c r="BRA28" s="1"/>
      <c r="BRB28" s="1"/>
      <c r="BRC28" s="1"/>
      <c r="BRD28" s="1"/>
      <c r="BRE28" s="1"/>
      <c r="BRF28" s="1"/>
      <c r="BRG28" s="1"/>
      <c r="BRH28" s="1"/>
      <c r="BRI28" s="1"/>
      <c r="BRJ28" s="1"/>
      <c r="BRK28" s="1"/>
      <c r="BRL28" s="1"/>
      <c r="BRM28" s="1"/>
      <c r="BRN28" s="1"/>
      <c r="BRO28" s="1"/>
      <c r="BRP28" s="1"/>
      <c r="BRQ28" s="1"/>
      <c r="BRR28" s="1"/>
      <c r="BRS28" s="1"/>
      <c r="BRT28" s="1"/>
      <c r="BRU28" s="1"/>
      <c r="BRV28" s="1"/>
      <c r="BRW28" s="1"/>
      <c r="BRX28" s="1"/>
      <c r="BRY28" s="1"/>
      <c r="BRZ28" s="1"/>
      <c r="BSA28" s="1"/>
      <c r="BSB28" s="1"/>
      <c r="BSC28" s="1"/>
      <c r="BSD28" s="1"/>
      <c r="BSE28" s="1"/>
      <c r="BSF28" s="1"/>
      <c r="BSG28" s="1"/>
      <c r="BSH28" s="1"/>
      <c r="BSI28" s="1"/>
      <c r="BSJ28" s="1"/>
      <c r="BSK28" s="1"/>
      <c r="BSL28" s="1"/>
      <c r="BSM28" s="1"/>
      <c r="BSN28" s="1"/>
      <c r="BSO28" s="1"/>
      <c r="BSP28" s="1"/>
      <c r="BSQ28" s="1"/>
      <c r="BSR28" s="1"/>
      <c r="BSS28" s="1"/>
      <c r="BST28" s="1"/>
      <c r="BSU28" s="1"/>
      <c r="BSV28" s="1"/>
      <c r="BSW28" s="1"/>
      <c r="BSX28" s="1"/>
      <c r="BSY28" s="1"/>
      <c r="BSZ28" s="1"/>
      <c r="BTA28" s="1"/>
      <c r="BTB28" s="1"/>
      <c r="BTC28" s="1"/>
      <c r="BTD28" s="1"/>
      <c r="BTE28" s="1"/>
      <c r="BTF28" s="1"/>
      <c r="BTG28" s="1"/>
      <c r="BTH28" s="1"/>
      <c r="BTI28" s="1"/>
      <c r="BTJ28" s="1"/>
      <c r="BTK28" s="1"/>
      <c r="BTL28" s="1"/>
      <c r="BTM28" s="1"/>
      <c r="BTN28" s="1"/>
      <c r="BTO28" s="1"/>
      <c r="BTP28" s="1"/>
      <c r="BTQ28" s="1"/>
      <c r="BTR28" s="1"/>
      <c r="BTS28" s="1"/>
      <c r="BTT28" s="1"/>
      <c r="BTU28" s="1"/>
      <c r="BTV28" s="1"/>
      <c r="BTW28" s="1"/>
      <c r="BTX28" s="1"/>
      <c r="BTY28" s="1"/>
      <c r="BTZ28" s="1"/>
      <c r="BUA28" s="1"/>
      <c r="BUB28" s="1"/>
      <c r="BUC28" s="1"/>
      <c r="BUD28" s="1"/>
      <c r="BUE28" s="1"/>
      <c r="BUF28" s="1"/>
      <c r="BUG28" s="1"/>
      <c r="BUH28" s="1"/>
      <c r="BUI28" s="1"/>
      <c r="BUJ28" s="1"/>
      <c r="BUK28" s="1"/>
      <c r="BUL28" s="1"/>
      <c r="BUM28" s="1"/>
      <c r="BUN28" s="1"/>
      <c r="BUO28" s="1"/>
      <c r="BUP28" s="1"/>
      <c r="BUQ28" s="1"/>
      <c r="BUR28" s="1"/>
      <c r="BUS28" s="1"/>
      <c r="BUT28" s="1"/>
      <c r="BUU28" s="1"/>
      <c r="BUV28" s="1"/>
      <c r="BUW28" s="1"/>
      <c r="BUX28" s="1"/>
      <c r="BUY28" s="1"/>
      <c r="BUZ28" s="1"/>
      <c r="BVA28" s="1"/>
      <c r="BVB28" s="1"/>
      <c r="BVC28" s="1"/>
      <c r="BVD28" s="1"/>
      <c r="BVE28" s="1"/>
      <c r="BVF28" s="1"/>
      <c r="BVG28" s="1"/>
      <c r="BVH28" s="1"/>
      <c r="BVI28" s="1"/>
      <c r="BVJ28" s="1"/>
      <c r="BVK28" s="1"/>
      <c r="BVL28" s="1"/>
      <c r="BVM28" s="1"/>
      <c r="BVN28" s="1"/>
      <c r="BVO28" s="1"/>
      <c r="BVP28" s="1"/>
      <c r="BVQ28" s="1"/>
      <c r="BVR28" s="1"/>
      <c r="BVS28" s="1"/>
      <c r="BVT28" s="1"/>
      <c r="BVU28" s="1"/>
      <c r="BVV28" s="1"/>
      <c r="BVW28" s="1"/>
      <c r="BVX28" s="1"/>
      <c r="BVY28" s="1"/>
      <c r="BVZ28" s="1"/>
      <c r="BWA28" s="1"/>
      <c r="BWB28" s="1"/>
      <c r="BWC28" s="1"/>
      <c r="BWD28" s="1"/>
      <c r="BWE28" s="1"/>
      <c r="BWF28" s="1"/>
      <c r="BWG28" s="1"/>
      <c r="BWH28" s="1"/>
      <c r="BWI28" s="1"/>
      <c r="BWJ28" s="1"/>
      <c r="BWK28" s="1"/>
      <c r="BWL28" s="1"/>
      <c r="BWM28" s="1"/>
      <c r="BWN28" s="1"/>
      <c r="BWO28" s="1"/>
      <c r="BWP28" s="1"/>
      <c r="BWQ28" s="1"/>
      <c r="BWR28" s="1"/>
      <c r="BWS28" s="1"/>
      <c r="BWT28" s="1"/>
      <c r="BWU28" s="1"/>
      <c r="BWV28" s="1"/>
      <c r="BWW28" s="1"/>
      <c r="BWX28" s="1"/>
      <c r="BWY28" s="1"/>
      <c r="BWZ28" s="1"/>
      <c r="BXA28" s="1"/>
      <c r="BXB28" s="1"/>
      <c r="BXC28" s="1"/>
      <c r="BXD28" s="1"/>
      <c r="BXE28" s="1"/>
      <c r="BXF28" s="1"/>
      <c r="BXG28" s="1"/>
      <c r="BXH28" s="1"/>
      <c r="BXI28" s="1"/>
      <c r="BXJ28" s="1"/>
      <c r="BXK28" s="1"/>
      <c r="BXL28" s="1"/>
      <c r="BXM28" s="1"/>
      <c r="BXN28" s="1"/>
      <c r="BXO28" s="1"/>
      <c r="BXP28" s="1"/>
      <c r="BXQ28" s="1"/>
      <c r="BXR28" s="1"/>
      <c r="BXS28" s="1"/>
      <c r="BXT28" s="1"/>
      <c r="BXU28" s="1"/>
      <c r="BXV28" s="1"/>
      <c r="BXW28" s="1"/>
      <c r="BXX28" s="1"/>
      <c r="BXY28" s="1"/>
      <c r="BXZ28" s="1"/>
      <c r="BYA28" s="1"/>
      <c r="BYB28" s="1"/>
      <c r="BYC28" s="1"/>
      <c r="BYD28" s="1"/>
      <c r="BYE28" s="1"/>
      <c r="BYF28" s="1"/>
      <c r="BYG28" s="1"/>
      <c r="BYH28" s="1"/>
      <c r="BYI28" s="1"/>
      <c r="BYJ28" s="1"/>
      <c r="BYK28" s="1"/>
      <c r="BYL28" s="1"/>
      <c r="BYM28" s="1"/>
      <c r="BYN28" s="1"/>
      <c r="BYO28" s="1"/>
      <c r="BYP28" s="1"/>
      <c r="BYQ28" s="1"/>
      <c r="BYR28" s="1"/>
      <c r="BYS28" s="1"/>
      <c r="BYT28" s="1"/>
      <c r="BYU28" s="1"/>
      <c r="BYV28" s="1"/>
      <c r="BYW28" s="1"/>
      <c r="BYX28" s="1"/>
      <c r="BYY28" s="1"/>
      <c r="BYZ28" s="1"/>
      <c r="BZA28" s="1"/>
      <c r="BZB28" s="1"/>
      <c r="BZC28" s="1"/>
      <c r="BZD28" s="1"/>
      <c r="BZE28" s="1"/>
      <c r="BZF28" s="1"/>
      <c r="BZG28" s="1"/>
      <c r="BZH28" s="1"/>
      <c r="BZI28" s="1"/>
      <c r="BZJ28" s="1"/>
      <c r="BZK28" s="1"/>
      <c r="BZL28" s="1"/>
      <c r="BZM28" s="1"/>
      <c r="BZN28" s="1"/>
      <c r="BZO28" s="1"/>
      <c r="BZP28" s="1"/>
      <c r="BZQ28" s="1"/>
      <c r="BZR28" s="1"/>
      <c r="BZS28" s="1"/>
      <c r="BZT28" s="1"/>
      <c r="BZU28" s="1"/>
      <c r="BZV28" s="1"/>
      <c r="BZW28" s="1"/>
      <c r="BZX28" s="1"/>
      <c r="BZY28" s="1"/>
      <c r="BZZ28" s="1"/>
      <c r="CAA28" s="1"/>
      <c r="CAB28" s="1"/>
      <c r="CAC28" s="1"/>
      <c r="CAD28" s="1"/>
      <c r="CAE28" s="1"/>
      <c r="CAF28" s="1"/>
      <c r="CAG28" s="1"/>
      <c r="CAH28" s="1"/>
      <c r="CAI28" s="1"/>
      <c r="CAJ28" s="1"/>
      <c r="CAK28" s="1"/>
      <c r="CAL28" s="1"/>
      <c r="CAM28" s="1"/>
      <c r="CAN28" s="1"/>
      <c r="CAO28" s="1"/>
      <c r="CAP28" s="1"/>
      <c r="CAQ28" s="1"/>
      <c r="CAR28" s="1"/>
      <c r="CAS28" s="1"/>
      <c r="CAT28" s="1"/>
      <c r="CAU28" s="1"/>
      <c r="CAV28" s="1"/>
      <c r="CAW28" s="1"/>
      <c r="CAX28" s="1"/>
      <c r="CAY28" s="1"/>
      <c r="CAZ28" s="1"/>
      <c r="CBA28" s="1"/>
      <c r="CBB28" s="1"/>
      <c r="CBC28" s="1"/>
      <c r="CBD28" s="1"/>
      <c r="CBE28" s="1"/>
      <c r="CBF28" s="1"/>
      <c r="CBG28" s="1"/>
      <c r="CBH28" s="1"/>
      <c r="CBI28" s="1"/>
      <c r="CBJ28" s="1"/>
      <c r="CBK28" s="1"/>
      <c r="CBL28" s="1"/>
      <c r="CBM28" s="1"/>
      <c r="CBN28" s="1"/>
      <c r="CBO28" s="1"/>
      <c r="CBP28" s="1"/>
      <c r="CBQ28" s="1"/>
      <c r="CBR28" s="1"/>
      <c r="CBS28" s="1"/>
      <c r="CBT28" s="1"/>
      <c r="CBU28" s="1"/>
      <c r="CBV28" s="1"/>
      <c r="CBW28" s="1"/>
      <c r="CBX28" s="1"/>
      <c r="CBY28" s="1"/>
      <c r="CBZ28" s="1"/>
      <c r="CCA28" s="1"/>
      <c r="CCB28" s="1"/>
      <c r="CCC28" s="1"/>
      <c r="CCD28" s="1"/>
      <c r="CCE28" s="1"/>
      <c r="CCF28" s="1"/>
      <c r="CCG28" s="1"/>
      <c r="CCH28" s="1"/>
      <c r="CCI28" s="1"/>
      <c r="CCJ28" s="1"/>
      <c r="CCK28" s="1"/>
      <c r="CCL28" s="1"/>
      <c r="CCM28" s="1"/>
      <c r="CCN28" s="1"/>
      <c r="CCO28" s="1"/>
      <c r="CCP28" s="1"/>
      <c r="CCQ28" s="1"/>
      <c r="CCR28" s="1"/>
      <c r="CCS28" s="1"/>
      <c r="CCT28" s="1"/>
      <c r="CCU28" s="1"/>
      <c r="CCV28" s="1"/>
      <c r="CCW28" s="1"/>
      <c r="CCX28" s="1"/>
      <c r="CCY28" s="1"/>
      <c r="CCZ28" s="1"/>
      <c r="CDA28" s="1"/>
      <c r="CDB28" s="1"/>
      <c r="CDC28" s="1"/>
      <c r="CDD28" s="1"/>
      <c r="CDE28" s="1"/>
      <c r="CDF28" s="1"/>
      <c r="CDG28" s="1"/>
      <c r="CDH28" s="1"/>
      <c r="CDI28" s="1"/>
      <c r="CDJ28" s="1"/>
      <c r="CDK28" s="1"/>
      <c r="CDL28" s="1"/>
      <c r="CDM28" s="1"/>
      <c r="CDN28" s="1"/>
      <c r="CDO28" s="1"/>
      <c r="CDP28" s="1"/>
      <c r="CDQ28" s="1"/>
      <c r="CDR28" s="1"/>
      <c r="CDS28" s="1"/>
      <c r="CDT28" s="1"/>
      <c r="CDU28" s="1"/>
      <c r="CDV28" s="1"/>
      <c r="CDW28" s="1"/>
      <c r="CDX28" s="1"/>
      <c r="CDY28" s="1"/>
      <c r="CDZ28" s="1"/>
      <c r="CEA28" s="1"/>
      <c r="CEB28" s="1"/>
      <c r="CEC28" s="1"/>
      <c r="CED28" s="1"/>
      <c r="CEE28" s="1"/>
      <c r="CEF28" s="1"/>
      <c r="CEG28" s="1"/>
      <c r="CEH28" s="1"/>
      <c r="CEI28" s="1"/>
      <c r="CEJ28" s="1"/>
      <c r="CEK28" s="1"/>
      <c r="CEL28" s="1"/>
      <c r="CEM28" s="1"/>
      <c r="CEN28" s="1"/>
      <c r="CEO28" s="1"/>
      <c r="CEP28" s="1"/>
      <c r="CEQ28" s="1"/>
      <c r="CER28" s="1"/>
      <c r="CES28" s="1"/>
      <c r="CET28" s="1"/>
      <c r="CEU28" s="1"/>
      <c r="CEV28" s="1"/>
      <c r="CEW28" s="1"/>
      <c r="CEX28" s="1"/>
      <c r="CEY28" s="1"/>
      <c r="CEZ28" s="1"/>
      <c r="CFA28" s="1"/>
      <c r="CFB28" s="1"/>
      <c r="CFC28" s="1"/>
      <c r="CFD28" s="1"/>
      <c r="CFE28" s="1"/>
      <c r="CFF28" s="1"/>
      <c r="CFG28" s="1"/>
      <c r="CFH28" s="1"/>
      <c r="CFI28" s="1"/>
      <c r="CFJ28" s="1"/>
      <c r="CFK28" s="1"/>
      <c r="CFL28" s="1"/>
      <c r="CFM28" s="1"/>
      <c r="CFN28" s="1"/>
      <c r="CFO28" s="1"/>
      <c r="CFP28" s="1"/>
      <c r="CFQ28" s="1"/>
      <c r="CFR28" s="1"/>
      <c r="CFS28" s="1"/>
      <c r="CFT28" s="1"/>
      <c r="CFU28" s="1"/>
      <c r="CFV28" s="1"/>
      <c r="CFW28" s="1"/>
      <c r="CFX28" s="1"/>
      <c r="CFY28" s="1"/>
      <c r="CFZ28" s="1"/>
      <c r="CGA28" s="1"/>
      <c r="CGB28" s="1"/>
      <c r="CGC28" s="1"/>
      <c r="CGD28" s="1"/>
      <c r="CGE28" s="1"/>
      <c r="CGF28" s="1"/>
      <c r="CGG28" s="1"/>
      <c r="CGH28" s="1"/>
      <c r="CGI28" s="1"/>
      <c r="CGJ28" s="1"/>
      <c r="CGK28" s="1"/>
      <c r="CGL28" s="1"/>
      <c r="CGM28" s="1"/>
      <c r="CGN28" s="1"/>
      <c r="CGO28" s="1"/>
      <c r="CGP28" s="1"/>
      <c r="CGQ28" s="1"/>
      <c r="CGR28" s="1"/>
      <c r="CGS28" s="1"/>
      <c r="CGT28" s="1"/>
      <c r="CGU28" s="1"/>
      <c r="CGV28" s="1"/>
      <c r="CGW28" s="1"/>
      <c r="CGX28" s="1"/>
      <c r="CGY28" s="1"/>
      <c r="CGZ28" s="1"/>
      <c r="CHA28" s="1"/>
      <c r="CHB28" s="1"/>
      <c r="CHC28" s="1"/>
      <c r="CHD28" s="1"/>
      <c r="CHE28" s="1"/>
      <c r="CHF28" s="1"/>
      <c r="CHG28" s="1"/>
      <c r="CHH28" s="1"/>
      <c r="CHI28" s="1"/>
      <c r="CHJ28" s="1"/>
      <c r="CHK28" s="1"/>
      <c r="CHL28" s="1"/>
      <c r="CHM28" s="1"/>
      <c r="CHN28" s="1"/>
      <c r="CHO28" s="1"/>
      <c r="CHP28" s="1"/>
      <c r="CHQ28" s="1"/>
      <c r="CHR28" s="1"/>
      <c r="CHS28" s="1"/>
      <c r="CHT28" s="1"/>
      <c r="CHU28" s="1"/>
      <c r="CHV28" s="1"/>
      <c r="CHW28" s="1"/>
      <c r="CHX28" s="1"/>
      <c r="CHY28" s="1"/>
      <c r="CHZ28" s="1"/>
      <c r="CIA28" s="1"/>
      <c r="CIB28" s="1"/>
      <c r="CIC28" s="1"/>
      <c r="CID28" s="1"/>
      <c r="CIE28" s="1"/>
      <c r="CIF28" s="1"/>
      <c r="CIG28" s="1"/>
      <c r="CIH28" s="1"/>
      <c r="CII28" s="1"/>
      <c r="CIJ28" s="1"/>
      <c r="CIK28" s="1"/>
      <c r="CIL28" s="1"/>
      <c r="CIM28" s="1"/>
      <c r="CIN28" s="1"/>
      <c r="CIO28" s="1"/>
      <c r="CIP28" s="1"/>
      <c r="CIQ28" s="1"/>
      <c r="CIR28" s="1"/>
      <c r="CIS28" s="1"/>
      <c r="CIT28" s="1"/>
      <c r="CIU28" s="1"/>
      <c r="CIV28" s="1"/>
      <c r="CIW28" s="1"/>
      <c r="CIX28" s="1"/>
      <c r="CIY28" s="1"/>
      <c r="CIZ28" s="1"/>
      <c r="CJA28" s="1"/>
      <c r="CJB28" s="1"/>
      <c r="CJC28" s="1"/>
      <c r="CJD28" s="1"/>
      <c r="CJE28" s="1"/>
      <c r="CJF28" s="1"/>
      <c r="CJG28" s="1"/>
      <c r="CJH28" s="1"/>
      <c r="CJI28" s="1"/>
      <c r="CJJ28" s="1"/>
      <c r="CJK28" s="1"/>
      <c r="CJL28" s="1"/>
      <c r="CJM28" s="1"/>
      <c r="CJN28" s="1"/>
      <c r="CJO28" s="1"/>
      <c r="CJP28" s="1"/>
      <c r="CJQ28" s="1"/>
      <c r="CJR28" s="1"/>
      <c r="CJS28" s="1"/>
      <c r="CJT28" s="1"/>
      <c r="CJU28" s="1"/>
      <c r="CJV28" s="1"/>
      <c r="CJW28" s="1"/>
      <c r="CJX28" s="1"/>
      <c r="CJY28" s="1"/>
      <c r="CJZ28" s="1"/>
      <c r="CKA28" s="1"/>
      <c r="CKB28" s="1"/>
      <c r="CKC28" s="1"/>
      <c r="CKD28" s="1"/>
      <c r="CKE28" s="1"/>
      <c r="CKF28" s="1"/>
      <c r="CKG28" s="1"/>
      <c r="CKH28" s="1"/>
      <c r="CKI28" s="1"/>
      <c r="CKJ28" s="1"/>
      <c r="CKK28" s="1"/>
      <c r="CKL28" s="1"/>
      <c r="CKM28" s="1"/>
      <c r="CKN28" s="1"/>
      <c r="CKO28" s="1"/>
      <c r="CKP28" s="1"/>
      <c r="CKQ28" s="1"/>
      <c r="CKR28" s="1"/>
      <c r="CKS28" s="1"/>
      <c r="CKT28" s="1"/>
      <c r="CKU28" s="1"/>
      <c r="CKV28" s="1"/>
      <c r="CKW28" s="1"/>
      <c r="CKX28" s="1"/>
      <c r="CKY28" s="1"/>
      <c r="CKZ28" s="1"/>
      <c r="CLA28" s="1"/>
      <c r="CLB28" s="1"/>
      <c r="CLC28" s="1"/>
      <c r="CLD28" s="1"/>
      <c r="CLE28" s="1"/>
      <c r="CLF28" s="1"/>
      <c r="CLG28" s="1"/>
      <c r="CLH28" s="1"/>
      <c r="CLI28" s="1"/>
      <c r="CLJ28" s="1"/>
      <c r="CLK28" s="1"/>
      <c r="CLL28" s="1"/>
      <c r="CLM28" s="1"/>
      <c r="CLN28" s="1"/>
      <c r="CLO28" s="1"/>
      <c r="CLP28" s="1"/>
      <c r="CLQ28" s="1"/>
      <c r="CLR28" s="1"/>
      <c r="CLS28" s="1"/>
      <c r="CLT28" s="1"/>
      <c r="CLU28" s="1"/>
      <c r="CLV28" s="1"/>
      <c r="CLW28" s="1"/>
      <c r="CLX28" s="1"/>
      <c r="CLY28" s="1"/>
      <c r="CLZ28" s="1"/>
      <c r="CMA28" s="1"/>
      <c r="CMB28" s="1"/>
      <c r="CMC28" s="1"/>
      <c r="CMD28" s="1"/>
      <c r="CME28" s="1"/>
      <c r="CMF28" s="1"/>
      <c r="CMG28" s="1"/>
      <c r="CMH28" s="1"/>
      <c r="CMI28" s="1"/>
      <c r="CMJ28" s="1"/>
      <c r="CMK28" s="1"/>
      <c r="CML28" s="1"/>
      <c r="CMM28" s="1"/>
      <c r="CMN28" s="1"/>
      <c r="CMO28" s="1"/>
      <c r="CMP28" s="1"/>
      <c r="CMQ28" s="1"/>
      <c r="CMR28" s="1"/>
      <c r="CMS28" s="1"/>
      <c r="CMT28" s="1"/>
      <c r="CMU28" s="1"/>
      <c r="CMV28" s="1"/>
      <c r="CMW28" s="1"/>
      <c r="CMX28" s="1"/>
      <c r="CMY28" s="1"/>
      <c r="CMZ28" s="1"/>
      <c r="CNA28" s="1"/>
      <c r="CNB28" s="1"/>
      <c r="CNC28" s="1"/>
      <c r="CND28" s="1"/>
      <c r="CNE28" s="1"/>
      <c r="CNF28" s="1"/>
      <c r="CNG28" s="1"/>
      <c r="CNH28" s="1"/>
      <c r="CNI28" s="1"/>
      <c r="CNJ28" s="1"/>
      <c r="CNK28" s="1"/>
      <c r="CNL28" s="1"/>
      <c r="CNM28" s="1"/>
      <c r="CNN28" s="1"/>
      <c r="CNO28" s="1"/>
      <c r="CNP28" s="1"/>
      <c r="CNQ28" s="1"/>
      <c r="CNR28" s="1"/>
      <c r="CNS28" s="1"/>
      <c r="CNT28" s="1"/>
      <c r="CNU28" s="1"/>
      <c r="CNV28" s="1"/>
      <c r="CNW28" s="1"/>
      <c r="CNX28" s="1"/>
      <c r="CNY28" s="1"/>
      <c r="CNZ28" s="1"/>
      <c r="COA28" s="1"/>
      <c r="COB28" s="1"/>
      <c r="COC28" s="1"/>
      <c r="COD28" s="1"/>
      <c r="COE28" s="1"/>
      <c r="COF28" s="1"/>
      <c r="COG28" s="1"/>
      <c r="COH28" s="1"/>
      <c r="COI28" s="1"/>
      <c r="COJ28" s="1"/>
      <c r="COK28" s="1"/>
      <c r="COL28" s="1"/>
      <c r="COM28" s="1"/>
      <c r="CON28" s="1"/>
      <c r="COO28" s="1"/>
      <c r="COP28" s="1"/>
      <c r="COQ28" s="1"/>
      <c r="COR28" s="1"/>
      <c r="COS28" s="1"/>
      <c r="COT28" s="1"/>
      <c r="COU28" s="1"/>
      <c r="COV28" s="1"/>
      <c r="COW28" s="1"/>
      <c r="COX28" s="1"/>
      <c r="COY28" s="1"/>
      <c r="COZ28" s="1"/>
      <c r="CPA28" s="1"/>
      <c r="CPB28" s="1"/>
      <c r="CPC28" s="1"/>
      <c r="CPD28" s="1"/>
      <c r="CPE28" s="1"/>
      <c r="CPF28" s="1"/>
      <c r="CPG28" s="1"/>
      <c r="CPH28" s="1"/>
      <c r="CPI28" s="1"/>
      <c r="CPJ28" s="1"/>
      <c r="CPK28" s="1"/>
      <c r="CPL28" s="1"/>
      <c r="CPM28" s="1"/>
      <c r="CPN28" s="1"/>
      <c r="CPO28" s="1"/>
      <c r="CPP28" s="1"/>
      <c r="CPQ28" s="1"/>
      <c r="CPR28" s="1"/>
      <c r="CPS28" s="1"/>
      <c r="CPT28" s="1"/>
      <c r="CPU28" s="1"/>
      <c r="CPV28" s="1"/>
      <c r="CPW28" s="1"/>
      <c r="CPX28" s="1"/>
      <c r="CPY28" s="1"/>
      <c r="CPZ28" s="1"/>
      <c r="CQA28" s="1"/>
      <c r="CQB28" s="1"/>
      <c r="CQC28" s="1"/>
      <c r="CQD28" s="1"/>
      <c r="CQE28" s="1"/>
      <c r="CQF28" s="1"/>
      <c r="CQG28" s="1"/>
      <c r="CQH28" s="1"/>
      <c r="CQI28" s="1"/>
      <c r="CQJ28" s="1"/>
      <c r="CQK28" s="1"/>
      <c r="CQL28" s="1"/>
      <c r="CQM28" s="1"/>
      <c r="CQN28" s="1"/>
      <c r="CQO28" s="1"/>
      <c r="CQP28" s="1"/>
      <c r="CQQ28" s="1"/>
      <c r="CQR28" s="1"/>
      <c r="CQS28" s="1"/>
      <c r="CQT28" s="1"/>
      <c r="CQU28" s="1"/>
      <c r="CQV28" s="1"/>
      <c r="CQW28" s="1"/>
      <c r="CQX28" s="1"/>
      <c r="CQY28" s="1"/>
      <c r="CQZ28" s="1"/>
      <c r="CRA28" s="1"/>
      <c r="CRB28" s="1"/>
      <c r="CRC28" s="1"/>
      <c r="CRD28" s="1"/>
      <c r="CRE28" s="1"/>
      <c r="CRF28" s="1"/>
      <c r="CRG28" s="1"/>
      <c r="CRH28" s="1"/>
      <c r="CRI28" s="1"/>
      <c r="CRJ28" s="1"/>
      <c r="CRK28" s="1"/>
      <c r="CRL28" s="1"/>
      <c r="CRM28" s="1"/>
      <c r="CRN28" s="1"/>
      <c r="CRO28" s="1"/>
      <c r="CRP28" s="1"/>
      <c r="CRQ28" s="1"/>
      <c r="CRR28" s="1"/>
      <c r="CRS28" s="1"/>
      <c r="CRT28" s="1"/>
      <c r="CRU28" s="1"/>
      <c r="CRV28" s="1"/>
      <c r="CRW28" s="1"/>
      <c r="CRX28" s="1"/>
      <c r="CRY28" s="1"/>
      <c r="CRZ28" s="1"/>
      <c r="CSA28" s="1"/>
      <c r="CSB28" s="1"/>
      <c r="CSC28" s="1"/>
      <c r="CSD28" s="1"/>
      <c r="CSE28" s="1"/>
      <c r="CSF28" s="1"/>
      <c r="CSG28" s="1"/>
      <c r="CSH28" s="1"/>
      <c r="CSI28" s="1"/>
      <c r="CSJ28" s="1"/>
      <c r="CSK28" s="1"/>
      <c r="CSL28" s="1"/>
      <c r="CSM28" s="1"/>
      <c r="CSN28" s="1"/>
      <c r="CSO28" s="1"/>
      <c r="CSP28" s="1"/>
      <c r="CSQ28" s="1"/>
      <c r="CSR28" s="1"/>
      <c r="CSS28" s="1"/>
      <c r="CST28" s="1"/>
      <c r="CSU28" s="1"/>
      <c r="CSV28" s="1"/>
      <c r="CSW28" s="1"/>
      <c r="CSX28" s="1"/>
      <c r="CSY28" s="1"/>
      <c r="CSZ28" s="1"/>
      <c r="CTA28" s="1"/>
      <c r="CTB28" s="1"/>
      <c r="CTC28" s="1"/>
      <c r="CTD28" s="1"/>
      <c r="CTE28" s="1"/>
      <c r="CTF28" s="1"/>
      <c r="CTG28" s="1"/>
      <c r="CTH28" s="1"/>
      <c r="CTI28" s="1"/>
      <c r="CTJ28" s="1"/>
      <c r="CTK28" s="1"/>
      <c r="CTL28" s="1"/>
      <c r="CTM28" s="1"/>
      <c r="CTN28" s="1"/>
      <c r="CTO28" s="1"/>
      <c r="CTP28" s="1"/>
      <c r="CTQ28" s="1"/>
      <c r="CTR28" s="1"/>
      <c r="CTS28" s="1"/>
      <c r="CTT28" s="1"/>
      <c r="CTU28" s="1"/>
      <c r="CTV28" s="1"/>
      <c r="CTW28" s="1"/>
      <c r="CTX28" s="1"/>
      <c r="CTY28" s="1"/>
      <c r="CTZ28" s="1"/>
      <c r="CUA28" s="1"/>
      <c r="CUB28" s="1"/>
      <c r="CUC28" s="1"/>
      <c r="CUD28" s="1"/>
      <c r="CUE28" s="1"/>
      <c r="CUF28" s="1"/>
      <c r="CUG28" s="1"/>
      <c r="CUH28" s="1"/>
      <c r="CUI28" s="1"/>
      <c r="CUJ28" s="1"/>
      <c r="CUK28" s="1"/>
      <c r="CUL28" s="1"/>
      <c r="CUM28" s="1"/>
      <c r="CUN28" s="1"/>
      <c r="CUO28" s="1"/>
      <c r="CUP28" s="1"/>
      <c r="CUQ28" s="1"/>
      <c r="CUR28" s="1"/>
      <c r="CUS28" s="1"/>
      <c r="CUT28" s="1"/>
      <c r="CUU28" s="1"/>
      <c r="CUV28" s="1"/>
      <c r="CUW28" s="1"/>
      <c r="CUX28" s="1"/>
      <c r="CUY28" s="1"/>
      <c r="CUZ28" s="1"/>
      <c r="CVA28" s="1"/>
      <c r="CVB28" s="1"/>
      <c r="CVC28" s="1"/>
      <c r="CVD28" s="1"/>
      <c r="CVE28" s="1"/>
      <c r="CVF28" s="1"/>
      <c r="CVG28" s="1"/>
      <c r="CVH28" s="1"/>
      <c r="CVI28" s="1"/>
      <c r="CVJ28" s="1"/>
      <c r="CVK28" s="1"/>
      <c r="CVL28" s="1"/>
      <c r="CVM28" s="1"/>
      <c r="CVN28" s="1"/>
      <c r="CVO28" s="1"/>
      <c r="CVP28" s="1"/>
      <c r="CVQ28" s="1"/>
      <c r="CVR28" s="1"/>
      <c r="CVS28" s="1"/>
      <c r="CVT28" s="1"/>
      <c r="CVU28" s="1"/>
      <c r="CVV28" s="1"/>
      <c r="CVW28" s="1"/>
      <c r="CVX28" s="1"/>
      <c r="CVY28" s="1"/>
      <c r="CVZ28" s="1"/>
      <c r="CWA28" s="1"/>
      <c r="CWB28" s="1"/>
      <c r="CWC28" s="1"/>
      <c r="CWD28" s="1"/>
      <c r="CWE28" s="1"/>
      <c r="CWF28" s="1"/>
      <c r="CWG28" s="1"/>
      <c r="CWH28" s="1"/>
      <c r="CWI28" s="1"/>
      <c r="CWJ28" s="1"/>
      <c r="CWK28" s="1"/>
      <c r="CWL28" s="1"/>
      <c r="CWM28" s="1"/>
      <c r="CWN28" s="1"/>
      <c r="CWO28" s="1"/>
      <c r="CWP28" s="1"/>
      <c r="CWQ28" s="1"/>
      <c r="CWR28" s="1"/>
      <c r="CWS28" s="1"/>
      <c r="CWT28" s="1"/>
      <c r="CWU28" s="1"/>
      <c r="CWV28" s="1"/>
      <c r="CWW28" s="1"/>
      <c r="CWX28" s="1"/>
      <c r="CWY28" s="1"/>
      <c r="CWZ28" s="1"/>
      <c r="CXA28" s="1"/>
      <c r="CXB28" s="1"/>
      <c r="CXC28" s="1"/>
      <c r="CXD28" s="1"/>
      <c r="CXE28" s="1"/>
      <c r="CXF28" s="1"/>
      <c r="CXG28" s="1"/>
      <c r="CXH28" s="1"/>
      <c r="CXI28" s="1"/>
      <c r="CXJ28" s="1"/>
      <c r="CXK28" s="1"/>
      <c r="CXL28" s="1"/>
      <c r="CXM28" s="1"/>
      <c r="CXN28" s="1"/>
      <c r="CXO28" s="1"/>
      <c r="CXP28" s="1"/>
      <c r="CXQ28" s="1"/>
      <c r="CXR28" s="1"/>
      <c r="CXS28" s="1"/>
      <c r="CXT28" s="1"/>
      <c r="CXU28" s="1"/>
      <c r="CXV28" s="1"/>
      <c r="CXW28" s="1"/>
      <c r="CXX28" s="1"/>
      <c r="CXY28" s="1"/>
      <c r="CXZ28" s="1"/>
      <c r="CYA28" s="1"/>
      <c r="CYB28" s="1"/>
      <c r="CYC28" s="1"/>
      <c r="CYD28" s="1"/>
      <c r="CYE28" s="1"/>
      <c r="CYF28" s="1"/>
      <c r="CYG28" s="1"/>
      <c r="CYH28" s="1"/>
      <c r="CYI28" s="1"/>
      <c r="CYJ28" s="1"/>
      <c r="CYK28" s="1"/>
      <c r="CYL28" s="1"/>
      <c r="CYM28" s="1"/>
      <c r="CYN28" s="1"/>
      <c r="CYO28" s="1"/>
      <c r="CYP28" s="1"/>
      <c r="CYQ28" s="1"/>
      <c r="CYR28" s="1"/>
      <c r="CYS28" s="1"/>
      <c r="CYT28" s="1"/>
      <c r="CYU28" s="1"/>
      <c r="CYV28" s="1"/>
      <c r="CYW28" s="1"/>
      <c r="CYX28" s="1"/>
      <c r="CYY28" s="1"/>
      <c r="CYZ28" s="1"/>
      <c r="CZA28" s="1"/>
      <c r="CZB28" s="1"/>
      <c r="CZC28" s="1"/>
      <c r="CZD28" s="1"/>
      <c r="CZE28" s="1"/>
      <c r="CZF28" s="1"/>
      <c r="CZG28" s="1"/>
      <c r="CZH28" s="1"/>
      <c r="CZI28" s="1"/>
      <c r="CZJ28" s="1"/>
      <c r="CZK28" s="1"/>
      <c r="CZL28" s="1"/>
      <c r="CZM28" s="1"/>
      <c r="CZN28" s="1"/>
      <c r="CZO28" s="1"/>
      <c r="CZP28" s="1"/>
      <c r="CZQ28" s="1"/>
      <c r="CZR28" s="1"/>
      <c r="CZS28" s="1"/>
      <c r="CZT28" s="1"/>
      <c r="CZU28" s="1"/>
      <c r="CZV28" s="1"/>
      <c r="CZW28" s="1"/>
      <c r="CZX28" s="1"/>
      <c r="CZY28" s="1"/>
      <c r="CZZ28" s="1"/>
      <c r="DAA28" s="1"/>
      <c r="DAB28" s="1"/>
      <c r="DAC28" s="1"/>
      <c r="DAD28" s="1"/>
      <c r="DAE28" s="1"/>
      <c r="DAF28" s="1"/>
      <c r="DAG28" s="1"/>
      <c r="DAH28" s="1"/>
      <c r="DAI28" s="1"/>
      <c r="DAJ28" s="1"/>
      <c r="DAK28" s="1"/>
      <c r="DAL28" s="1"/>
      <c r="DAM28" s="1"/>
      <c r="DAN28" s="1"/>
      <c r="DAO28" s="1"/>
      <c r="DAP28" s="1"/>
      <c r="DAQ28" s="1"/>
      <c r="DAR28" s="1"/>
      <c r="DAS28" s="1"/>
      <c r="DAT28" s="1"/>
      <c r="DAU28" s="1"/>
      <c r="DAV28" s="1"/>
      <c r="DAW28" s="1"/>
      <c r="DAX28" s="1"/>
      <c r="DAY28" s="1"/>
      <c r="DAZ28" s="1"/>
      <c r="DBA28" s="1"/>
      <c r="DBB28" s="1"/>
      <c r="DBC28" s="1"/>
      <c r="DBD28" s="1"/>
      <c r="DBE28" s="1"/>
      <c r="DBF28" s="1"/>
      <c r="DBG28" s="1"/>
      <c r="DBH28" s="1"/>
      <c r="DBI28" s="1"/>
      <c r="DBJ28" s="1"/>
      <c r="DBK28" s="1"/>
      <c r="DBL28" s="1"/>
      <c r="DBM28" s="1"/>
      <c r="DBN28" s="1"/>
      <c r="DBO28" s="1"/>
      <c r="DBP28" s="1"/>
      <c r="DBQ28" s="1"/>
      <c r="DBR28" s="1"/>
      <c r="DBS28" s="1"/>
      <c r="DBT28" s="1"/>
      <c r="DBU28" s="1"/>
      <c r="DBV28" s="1"/>
      <c r="DBW28" s="1"/>
      <c r="DBX28" s="1"/>
      <c r="DBY28" s="1"/>
      <c r="DBZ28" s="1"/>
      <c r="DCA28" s="1"/>
      <c r="DCB28" s="1"/>
      <c r="DCC28" s="1"/>
      <c r="DCD28" s="1"/>
      <c r="DCE28" s="1"/>
      <c r="DCF28" s="1"/>
      <c r="DCG28" s="1"/>
      <c r="DCH28" s="1"/>
      <c r="DCI28" s="1"/>
      <c r="DCJ28" s="1"/>
      <c r="DCK28" s="1"/>
      <c r="DCL28" s="1"/>
      <c r="DCM28" s="1"/>
      <c r="DCN28" s="1"/>
      <c r="DCO28" s="1"/>
      <c r="DCP28" s="1"/>
      <c r="DCQ28" s="1"/>
      <c r="DCR28" s="1"/>
      <c r="DCS28" s="1"/>
      <c r="DCT28" s="1"/>
      <c r="DCU28" s="1"/>
      <c r="DCV28" s="1"/>
      <c r="DCW28" s="1"/>
      <c r="DCX28" s="1"/>
      <c r="DCY28" s="1"/>
      <c r="DCZ28" s="1"/>
      <c r="DDA28" s="1"/>
      <c r="DDB28" s="1"/>
      <c r="DDC28" s="1"/>
      <c r="DDD28" s="1"/>
      <c r="DDE28" s="1"/>
      <c r="DDF28" s="1"/>
      <c r="DDG28" s="1"/>
      <c r="DDH28" s="1"/>
      <c r="DDI28" s="1"/>
      <c r="DDJ28" s="1"/>
      <c r="DDK28" s="1"/>
      <c r="DDL28" s="1"/>
      <c r="DDM28" s="1"/>
      <c r="DDN28" s="1"/>
      <c r="DDO28" s="1"/>
      <c r="DDP28" s="1"/>
      <c r="DDQ28" s="1"/>
      <c r="DDR28" s="1"/>
      <c r="DDS28" s="1"/>
      <c r="DDT28" s="1"/>
      <c r="DDU28" s="1"/>
      <c r="DDV28" s="1"/>
      <c r="DDW28" s="1"/>
      <c r="DDX28" s="1"/>
      <c r="DDY28" s="1"/>
      <c r="DDZ28" s="1"/>
      <c r="DEA28" s="1"/>
      <c r="DEB28" s="1"/>
      <c r="DEC28" s="1"/>
      <c r="DED28" s="1"/>
      <c r="DEE28" s="1"/>
      <c r="DEF28" s="1"/>
      <c r="DEG28" s="1"/>
      <c r="DEH28" s="1"/>
      <c r="DEI28" s="1"/>
      <c r="DEJ28" s="1"/>
      <c r="DEK28" s="1"/>
      <c r="DEL28" s="1"/>
      <c r="DEM28" s="1"/>
      <c r="DEN28" s="1"/>
      <c r="DEO28" s="1"/>
      <c r="DEP28" s="1"/>
      <c r="DEQ28" s="1"/>
      <c r="DER28" s="1"/>
      <c r="DES28" s="1"/>
      <c r="DET28" s="1"/>
      <c r="DEU28" s="1"/>
      <c r="DEV28" s="1"/>
      <c r="DEW28" s="1"/>
      <c r="DEX28" s="1"/>
      <c r="DEY28" s="1"/>
      <c r="DEZ28" s="1"/>
      <c r="DFA28" s="1"/>
      <c r="DFB28" s="1"/>
      <c r="DFC28" s="1"/>
      <c r="DFD28" s="1"/>
      <c r="DFE28" s="1"/>
      <c r="DFF28" s="1"/>
      <c r="DFG28" s="1"/>
      <c r="DFH28" s="1"/>
      <c r="DFI28" s="1"/>
      <c r="DFJ28" s="1"/>
      <c r="DFK28" s="1"/>
      <c r="DFL28" s="1"/>
      <c r="DFM28" s="1"/>
      <c r="DFN28" s="1"/>
      <c r="DFO28" s="1"/>
      <c r="DFP28" s="1"/>
      <c r="DFQ28" s="1"/>
      <c r="DFR28" s="1"/>
      <c r="DFS28" s="1"/>
      <c r="DFT28" s="1"/>
      <c r="DFU28" s="1"/>
      <c r="DFV28" s="1"/>
      <c r="DFW28" s="1"/>
      <c r="DFX28" s="1"/>
      <c r="DFY28" s="1"/>
      <c r="DFZ28" s="1"/>
      <c r="DGA28" s="1"/>
      <c r="DGB28" s="1"/>
      <c r="DGC28" s="1"/>
      <c r="DGD28" s="1"/>
      <c r="DGE28" s="1"/>
      <c r="DGF28" s="1"/>
      <c r="DGG28" s="1"/>
      <c r="DGH28" s="1"/>
      <c r="DGI28" s="1"/>
      <c r="DGJ28" s="1"/>
      <c r="DGK28" s="1"/>
      <c r="DGL28" s="1"/>
      <c r="DGM28" s="1"/>
      <c r="DGN28" s="1"/>
      <c r="DGO28" s="1"/>
      <c r="DGP28" s="1"/>
      <c r="DGQ28" s="1"/>
      <c r="DGR28" s="1"/>
      <c r="DGS28" s="1"/>
      <c r="DGT28" s="1"/>
      <c r="DGU28" s="1"/>
      <c r="DGV28" s="1"/>
      <c r="DGW28" s="1"/>
      <c r="DGX28" s="1"/>
      <c r="DGY28" s="1"/>
      <c r="DGZ28" s="1"/>
      <c r="DHA28" s="1"/>
      <c r="DHB28" s="1"/>
      <c r="DHC28" s="1"/>
      <c r="DHD28" s="1"/>
      <c r="DHE28" s="1"/>
      <c r="DHF28" s="1"/>
      <c r="DHG28" s="1"/>
      <c r="DHH28" s="1"/>
      <c r="DHI28" s="1"/>
      <c r="DHJ28" s="1"/>
      <c r="DHK28" s="1"/>
      <c r="DHL28" s="1"/>
      <c r="DHM28" s="1"/>
      <c r="DHN28" s="1"/>
      <c r="DHO28" s="1"/>
      <c r="DHP28" s="1"/>
      <c r="DHQ28" s="1"/>
      <c r="DHR28" s="1"/>
      <c r="DHS28" s="1"/>
      <c r="DHT28" s="1"/>
      <c r="DHU28" s="1"/>
      <c r="DHV28" s="1"/>
      <c r="DHW28" s="1"/>
      <c r="DHX28" s="1"/>
      <c r="DHY28" s="1"/>
      <c r="DHZ28" s="1"/>
      <c r="DIA28" s="1"/>
      <c r="DIB28" s="1"/>
      <c r="DIC28" s="1"/>
      <c r="DID28" s="1"/>
      <c r="DIE28" s="1"/>
      <c r="DIF28" s="1"/>
      <c r="DIG28" s="1"/>
      <c r="DIH28" s="1"/>
      <c r="DII28" s="1"/>
      <c r="DIJ28" s="1"/>
      <c r="DIK28" s="1"/>
      <c r="DIL28" s="1"/>
      <c r="DIM28" s="1"/>
      <c r="DIN28" s="1"/>
      <c r="DIO28" s="1"/>
      <c r="DIP28" s="1"/>
      <c r="DIQ28" s="1"/>
      <c r="DIR28" s="1"/>
      <c r="DIS28" s="1"/>
      <c r="DIT28" s="1"/>
      <c r="DIU28" s="1"/>
      <c r="DIV28" s="1"/>
      <c r="DIW28" s="1"/>
      <c r="DIX28" s="1"/>
      <c r="DIY28" s="1"/>
      <c r="DIZ28" s="1"/>
      <c r="DJA28" s="1"/>
      <c r="DJB28" s="1"/>
      <c r="DJC28" s="1"/>
      <c r="DJD28" s="1"/>
      <c r="DJE28" s="1"/>
      <c r="DJF28" s="1"/>
      <c r="DJG28" s="1"/>
      <c r="DJH28" s="1"/>
      <c r="DJI28" s="1"/>
      <c r="DJJ28" s="1"/>
      <c r="DJK28" s="1"/>
      <c r="DJL28" s="1"/>
      <c r="DJM28" s="1"/>
      <c r="DJN28" s="1"/>
      <c r="DJO28" s="1"/>
      <c r="DJP28" s="1"/>
      <c r="DJQ28" s="1"/>
      <c r="DJR28" s="1"/>
      <c r="DJS28" s="1"/>
      <c r="DJT28" s="1"/>
      <c r="DJU28" s="1"/>
      <c r="DJV28" s="1"/>
      <c r="DJW28" s="1"/>
      <c r="DJX28" s="1"/>
      <c r="DJY28" s="1"/>
      <c r="DJZ28" s="1"/>
      <c r="DKA28" s="1"/>
      <c r="DKB28" s="1"/>
      <c r="DKC28" s="1"/>
      <c r="DKD28" s="1"/>
      <c r="DKE28" s="1"/>
      <c r="DKF28" s="1"/>
      <c r="DKG28" s="1"/>
      <c r="DKH28" s="1"/>
      <c r="DKI28" s="1"/>
      <c r="DKJ28" s="1"/>
      <c r="DKK28" s="1"/>
      <c r="DKL28" s="1"/>
      <c r="DKM28" s="1"/>
      <c r="DKN28" s="1"/>
      <c r="DKO28" s="1"/>
      <c r="DKP28" s="1"/>
      <c r="DKQ28" s="1"/>
      <c r="DKR28" s="1"/>
      <c r="DKS28" s="1"/>
      <c r="DKT28" s="1"/>
      <c r="DKU28" s="1"/>
      <c r="DKV28" s="1"/>
      <c r="DKW28" s="1"/>
      <c r="DKX28" s="1"/>
      <c r="DKY28" s="1"/>
      <c r="DKZ28" s="1"/>
      <c r="DLA28" s="1"/>
      <c r="DLB28" s="1"/>
      <c r="DLC28" s="1"/>
      <c r="DLD28" s="1"/>
      <c r="DLE28" s="1"/>
      <c r="DLF28" s="1"/>
      <c r="DLG28" s="1"/>
      <c r="DLH28" s="1"/>
      <c r="DLI28" s="1"/>
      <c r="DLJ28" s="1"/>
      <c r="DLK28" s="1"/>
      <c r="DLL28" s="1"/>
      <c r="DLM28" s="1"/>
      <c r="DLN28" s="1"/>
      <c r="DLO28" s="1"/>
      <c r="DLP28" s="1"/>
      <c r="DLQ28" s="1"/>
      <c r="DLR28" s="1"/>
      <c r="DLS28" s="1"/>
      <c r="DLT28" s="1"/>
      <c r="DLU28" s="1"/>
      <c r="DLV28" s="1"/>
      <c r="DLW28" s="1"/>
      <c r="DLX28" s="1"/>
      <c r="DLY28" s="1"/>
      <c r="DLZ28" s="1"/>
      <c r="DMA28" s="1"/>
      <c r="DMB28" s="1"/>
      <c r="DMC28" s="1"/>
      <c r="DMD28" s="1"/>
      <c r="DME28" s="1"/>
      <c r="DMF28" s="1"/>
      <c r="DMG28" s="1"/>
      <c r="DMH28" s="1"/>
      <c r="DMI28" s="1"/>
      <c r="DMJ28" s="1"/>
      <c r="DMK28" s="1"/>
      <c r="DML28" s="1"/>
      <c r="DMM28" s="1"/>
      <c r="DMN28" s="1"/>
      <c r="DMO28" s="1"/>
      <c r="DMP28" s="1"/>
      <c r="DMQ28" s="1"/>
      <c r="DMR28" s="1"/>
      <c r="DMS28" s="1"/>
      <c r="DMT28" s="1"/>
      <c r="DMU28" s="1"/>
      <c r="DMV28" s="1"/>
      <c r="DMW28" s="1"/>
      <c r="DMX28" s="1"/>
      <c r="DMY28" s="1"/>
      <c r="DMZ28" s="1"/>
      <c r="DNA28" s="1"/>
      <c r="DNB28" s="1"/>
      <c r="DNC28" s="1"/>
      <c r="DND28" s="1"/>
      <c r="DNE28" s="1"/>
      <c r="DNF28" s="1"/>
      <c r="DNG28" s="1"/>
      <c r="DNH28" s="1"/>
      <c r="DNI28" s="1"/>
      <c r="DNJ28" s="1"/>
      <c r="DNK28" s="1"/>
      <c r="DNL28" s="1"/>
      <c r="DNM28" s="1"/>
      <c r="DNN28" s="1"/>
      <c r="DNO28" s="1"/>
      <c r="DNP28" s="1"/>
      <c r="DNQ28" s="1"/>
      <c r="DNR28" s="1"/>
      <c r="DNS28" s="1"/>
      <c r="DNT28" s="1"/>
      <c r="DNU28" s="1"/>
      <c r="DNV28" s="1"/>
      <c r="DNW28" s="1"/>
      <c r="DNX28" s="1"/>
      <c r="DNY28" s="1"/>
      <c r="DNZ28" s="1"/>
      <c r="DOA28" s="1"/>
      <c r="DOB28" s="1"/>
      <c r="DOC28" s="1"/>
      <c r="DOD28" s="1"/>
      <c r="DOE28" s="1"/>
      <c r="DOF28" s="1"/>
      <c r="DOG28" s="1"/>
      <c r="DOH28" s="1"/>
      <c r="DOI28" s="1"/>
      <c r="DOJ28" s="1"/>
      <c r="DOK28" s="1"/>
      <c r="DOL28" s="1"/>
      <c r="DOM28" s="1"/>
      <c r="DON28" s="1"/>
      <c r="DOO28" s="1"/>
      <c r="DOP28" s="1"/>
      <c r="DOQ28" s="1"/>
      <c r="DOR28" s="1"/>
      <c r="DOS28" s="1"/>
      <c r="DOT28" s="1"/>
      <c r="DOU28" s="1"/>
      <c r="DOV28" s="1"/>
      <c r="DOW28" s="1"/>
      <c r="DOX28" s="1"/>
      <c r="DOY28" s="1"/>
      <c r="DOZ28" s="1"/>
      <c r="DPA28" s="1"/>
      <c r="DPB28" s="1"/>
      <c r="DPC28" s="1"/>
      <c r="DPD28" s="1"/>
      <c r="DPE28" s="1"/>
      <c r="DPF28" s="1"/>
      <c r="DPG28" s="1"/>
      <c r="DPH28" s="1"/>
      <c r="DPI28" s="1"/>
      <c r="DPJ28" s="1"/>
      <c r="DPK28" s="1"/>
      <c r="DPL28" s="1"/>
      <c r="DPM28" s="1"/>
      <c r="DPN28" s="1"/>
      <c r="DPO28" s="1"/>
      <c r="DPP28" s="1"/>
      <c r="DPQ28" s="1"/>
      <c r="DPR28" s="1"/>
      <c r="DPS28" s="1"/>
      <c r="DPT28" s="1"/>
      <c r="DPU28" s="1"/>
      <c r="DPV28" s="1"/>
      <c r="DPW28" s="1"/>
      <c r="DPX28" s="1"/>
      <c r="DPY28" s="1"/>
      <c r="DPZ28" s="1"/>
      <c r="DQA28" s="1"/>
      <c r="DQB28" s="1"/>
      <c r="DQC28" s="1"/>
      <c r="DQD28" s="1"/>
      <c r="DQE28" s="1"/>
      <c r="DQF28" s="1"/>
      <c r="DQG28" s="1"/>
      <c r="DQH28" s="1"/>
      <c r="DQI28" s="1"/>
      <c r="DQJ28" s="1"/>
      <c r="DQK28" s="1"/>
      <c r="DQL28" s="1"/>
      <c r="DQM28" s="1"/>
      <c r="DQN28" s="1"/>
      <c r="DQO28" s="1"/>
      <c r="DQP28" s="1"/>
      <c r="DQQ28" s="1"/>
      <c r="DQR28" s="1"/>
      <c r="DQS28" s="1"/>
      <c r="DQT28" s="1"/>
      <c r="DQU28" s="1"/>
      <c r="DQV28" s="1"/>
      <c r="DQW28" s="1"/>
      <c r="DQX28" s="1"/>
      <c r="DQY28" s="1"/>
      <c r="DQZ28" s="1"/>
      <c r="DRA28" s="1"/>
      <c r="DRB28" s="1"/>
      <c r="DRC28" s="1"/>
      <c r="DRD28" s="1"/>
      <c r="DRE28" s="1"/>
      <c r="DRF28" s="1"/>
      <c r="DRG28" s="1"/>
      <c r="DRH28" s="1"/>
      <c r="DRI28" s="1"/>
      <c r="DRJ28" s="1"/>
      <c r="DRK28" s="1"/>
      <c r="DRL28" s="1"/>
      <c r="DRM28" s="1"/>
      <c r="DRN28" s="1"/>
      <c r="DRO28" s="1"/>
      <c r="DRP28" s="1"/>
      <c r="DRQ28" s="1"/>
      <c r="DRR28" s="1"/>
      <c r="DRS28" s="1"/>
      <c r="DRT28" s="1"/>
      <c r="DRU28" s="1"/>
      <c r="DRV28" s="1"/>
      <c r="DRW28" s="1"/>
      <c r="DRX28" s="1"/>
      <c r="DRY28" s="1"/>
      <c r="DRZ28" s="1"/>
      <c r="DSA28" s="1"/>
      <c r="DSB28" s="1"/>
      <c r="DSC28" s="1"/>
      <c r="DSD28" s="1"/>
      <c r="DSE28" s="1"/>
      <c r="DSF28" s="1"/>
      <c r="DSG28" s="1"/>
      <c r="DSH28" s="1"/>
      <c r="DSI28" s="1"/>
      <c r="DSJ28" s="1"/>
      <c r="DSK28" s="1"/>
      <c r="DSL28" s="1"/>
      <c r="DSM28" s="1"/>
      <c r="DSN28" s="1"/>
      <c r="DSO28" s="1"/>
      <c r="DSP28" s="1"/>
      <c r="DSQ28" s="1"/>
      <c r="DSR28" s="1"/>
      <c r="DSS28" s="1"/>
      <c r="DST28" s="1"/>
      <c r="DSU28" s="1"/>
      <c r="DSV28" s="1"/>
      <c r="DSW28" s="1"/>
      <c r="DSX28" s="1"/>
      <c r="DSY28" s="1"/>
      <c r="DSZ28" s="1"/>
      <c r="DTA28" s="1"/>
      <c r="DTB28" s="1"/>
      <c r="DTC28" s="1"/>
      <c r="DTD28" s="1"/>
      <c r="DTE28" s="1"/>
      <c r="DTF28" s="1"/>
      <c r="DTG28" s="1"/>
      <c r="DTH28" s="1"/>
      <c r="DTI28" s="1"/>
      <c r="DTJ28" s="1"/>
      <c r="DTK28" s="1"/>
      <c r="DTL28" s="1"/>
      <c r="DTM28" s="1"/>
      <c r="DTN28" s="1"/>
      <c r="DTO28" s="1"/>
      <c r="DTP28" s="1"/>
      <c r="DTQ28" s="1"/>
      <c r="DTR28" s="1"/>
      <c r="DTS28" s="1"/>
      <c r="DTT28" s="1"/>
      <c r="DTU28" s="1"/>
      <c r="DTV28" s="1"/>
      <c r="DTW28" s="1"/>
      <c r="DTX28" s="1"/>
      <c r="DTY28" s="1"/>
      <c r="DTZ28" s="1"/>
      <c r="DUA28" s="1"/>
      <c r="DUB28" s="1"/>
      <c r="DUC28" s="1"/>
      <c r="DUD28" s="1"/>
      <c r="DUE28" s="1"/>
      <c r="DUF28" s="1"/>
      <c r="DUG28" s="1"/>
      <c r="DUH28" s="1"/>
      <c r="DUI28" s="1"/>
      <c r="DUJ28" s="1"/>
      <c r="DUK28" s="1"/>
      <c r="DUL28" s="1"/>
      <c r="DUM28" s="1"/>
      <c r="DUN28" s="1"/>
      <c r="DUO28" s="1"/>
      <c r="DUP28" s="1"/>
      <c r="DUQ28" s="1"/>
      <c r="DUR28" s="1"/>
      <c r="DUS28" s="1"/>
      <c r="DUT28" s="1"/>
      <c r="DUU28" s="1"/>
      <c r="DUV28" s="1"/>
      <c r="DUW28" s="1"/>
      <c r="DUX28" s="1"/>
      <c r="DUY28" s="1"/>
      <c r="DUZ28" s="1"/>
      <c r="DVA28" s="1"/>
      <c r="DVB28" s="1"/>
      <c r="DVC28" s="1"/>
      <c r="DVD28" s="1"/>
      <c r="DVE28" s="1"/>
      <c r="DVF28" s="1"/>
      <c r="DVG28" s="1"/>
      <c r="DVH28" s="1"/>
      <c r="DVI28" s="1"/>
      <c r="DVJ28" s="1"/>
      <c r="DVK28" s="1"/>
      <c r="DVL28" s="1"/>
      <c r="DVM28" s="1"/>
      <c r="DVN28" s="1"/>
      <c r="DVO28" s="1"/>
      <c r="DVP28" s="1"/>
      <c r="DVQ28" s="1"/>
      <c r="DVR28" s="1"/>
      <c r="DVS28" s="1"/>
      <c r="DVT28" s="1"/>
      <c r="DVU28" s="1"/>
      <c r="DVV28" s="1"/>
      <c r="DVW28" s="1"/>
      <c r="DVX28" s="1"/>
      <c r="DVY28" s="1"/>
      <c r="DVZ28" s="1"/>
      <c r="DWA28" s="1"/>
      <c r="DWB28" s="1"/>
      <c r="DWC28" s="1"/>
      <c r="DWD28" s="1"/>
      <c r="DWE28" s="1"/>
      <c r="DWF28" s="1"/>
      <c r="DWG28" s="1"/>
      <c r="DWH28" s="1"/>
      <c r="DWI28" s="1"/>
      <c r="DWJ28" s="1"/>
      <c r="DWK28" s="1"/>
      <c r="DWL28" s="1"/>
      <c r="DWM28" s="1"/>
      <c r="DWN28" s="1"/>
      <c r="DWO28" s="1"/>
      <c r="DWP28" s="1"/>
      <c r="DWQ28" s="1"/>
      <c r="DWR28" s="1"/>
      <c r="DWS28" s="1"/>
      <c r="DWT28" s="1"/>
      <c r="DWU28" s="1"/>
      <c r="DWV28" s="1"/>
      <c r="DWW28" s="1"/>
      <c r="DWX28" s="1"/>
      <c r="DWY28" s="1"/>
      <c r="DWZ28" s="1"/>
      <c r="DXA28" s="1"/>
      <c r="DXB28" s="1"/>
      <c r="DXC28" s="1"/>
      <c r="DXD28" s="1"/>
      <c r="DXE28" s="1"/>
      <c r="DXF28" s="1"/>
      <c r="DXG28" s="1"/>
      <c r="DXH28" s="1"/>
      <c r="DXI28" s="1"/>
      <c r="DXJ28" s="1"/>
      <c r="DXK28" s="1"/>
      <c r="DXL28" s="1"/>
      <c r="DXM28" s="1"/>
      <c r="DXN28" s="1"/>
      <c r="DXO28" s="1"/>
      <c r="DXP28" s="1"/>
      <c r="DXQ28" s="1"/>
      <c r="DXR28" s="1"/>
      <c r="DXS28" s="1"/>
      <c r="DXT28" s="1"/>
      <c r="DXU28" s="1"/>
      <c r="DXV28" s="1"/>
      <c r="DXW28" s="1"/>
      <c r="DXX28" s="1"/>
      <c r="DXY28" s="1"/>
      <c r="DXZ28" s="1"/>
      <c r="DYA28" s="1"/>
      <c r="DYB28" s="1"/>
      <c r="DYC28" s="1"/>
      <c r="DYD28" s="1"/>
      <c r="DYE28" s="1"/>
      <c r="DYF28" s="1"/>
      <c r="DYG28" s="1"/>
      <c r="DYH28" s="1"/>
      <c r="DYI28" s="1"/>
      <c r="DYJ28" s="1"/>
      <c r="DYK28" s="1"/>
      <c r="DYL28" s="1"/>
      <c r="DYM28" s="1"/>
      <c r="DYN28" s="1"/>
      <c r="DYO28" s="1"/>
      <c r="DYP28" s="1"/>
      <c r="DYQ28" s="1"/>
      <c r="DYR28" s="1"/>
      <c r="DYS28" s="1"/>
      <c r="DYT28" s="1"/>
      <c r="DYU28" s="1"/>
      <c r="DYV28" s="1"/>
      <c r="DYW28" s="1"/>
      <c r="DYX28" s="1"/>
      <c r="DYY28" s="1"/>
      <c r="DYZ28" s="1"/>
      <c r="DZA28" s="1"/>
      <c r="DZB28" s="1"/>
      <c r="DZC28" s="1"/>
      <c r="DZD28" s="1"/>
      <c r="DZE28" s="1"/>
      <c r="DZF28" s="1"/>
      <c r="DZG28" s="1"/>
      <c r="DZH28" s="1"/>
      <c r="DZI28" s="1"/>
      <c r="DZJ28" s="1"/>
      <c r="DZK28" s="1"/>
      <c r="DZL28" s="1"/>
      <c r="DZM28" s="1"/>
      <c r="DZN28" s="1"/>
      <c r="DZO28" s="1"/>
      <c r="DZP28" s="1"/>
      <c r="DZQ28" s="1"/>
      <c r="DZR28" s="1"/>
      <c r="DZS28" s="1"/>
      <c r="DZT28" s="1"/>
      <c r="DZU28" s="1"/>
      <c r="DZV28" s="1"/>
      <c r="DZW28" s="1"/>
      <c r="DZX28" s="1"/>
      <c r="DZY28" s="1"/>
      <c r="DZZ28" s="1"/>
      <c r="EAA28" s="1"/>
      <c r="EAB28" s="1"/>
      <c r="EAC28" s="1"/>
      <c r="EAD28" s="1"/>
      <c r="EAE28" s="1"/>
      <c r="EAF28" s="1"/>
      <c r="EAG28" s="1"/>
      <c r="EAH28" s="1"/>
      <c r="EAI28" s="1"/>
      <c r="EAJ28" s="1"/>
      <c r="EAK28" s="1"/>
      <c r="EAL28" s="1"/>
      <c r="EAM28" s="1"/>
      <c r="EAN28" s="1"/>
      <c r="EAO28" s="1"/>
      <c r="EAP28" s="1"/>
      <c r="EAQ28" s="1"/>
      <c r="EAR28" s="1"/>
      <c r="EAS28" s="1"/>
      <c r="EAT28" s="1"/>
      <c r="EAU28" s="1"/>
      <c r="EAV28" s="1"/>
      <c r="EAW28" s="1"/>
      <c r="EAX28" s="1"/>
      <c r="EAY28" s="1"/>
      <c r="EAZ28" s="1"/>
      <c r="EBA28" s="1"/>
      <c r="EBB28" s="1"/>
      <c r="EBC28" s="1"/>
      <c r="EBD28" s="1"/>
      <c r="EBE28" s="1"/>
      <c r="EBF28" s="1"/>
      <c r="EBG28" s="1"/>
      <c r="EBH28" s="1"/>
      <c r="EBI28" s="1"/>
      <c r="EBJ28" s="1"/>
      <c r="EBK28" s="1"/>
      <c r="EBL28" s="1"/>
      <c r="EBM28" s="1"/>
      <c r="EBN28" s="1"/>
      <c r="EBO28" s="1"/>
      <c r="EBP28" s="1"/>
      <c r="EBQ28" s="1"/>
      <c r="EBR28" s="1"/>
      <c r="EBS28" s="1"/>
      <c r="EBT28" s="1"/>
      <c r="EBU28" s="1"/>
      <c r="EBV28" s="1"/>
      <c r="EBW28" s="1"/>
      <c r="EBX28" s="1"/>
      <c r="EBY28" s="1"/>
      <c r="EBZ28" s="1"/>
      <c r="ECA28" s="1"/>
      <c r="ECB28" s="1"/>
      <c r="ECC28" s="1"/>
      <c r="ECD28" s="1"/>
      <c r="ECE28" s="1"/>
      <c r="ECF28" s="1"/>
      <c r="ECG28" s="1"/>
      <c r="ECH28" s="1"/>
      <c r="ECI28" s="1"/>
      <c r="ECJ28" s="1"/>
      <c r="ECK28" s="1"/>
      <c r="ECL28" s="1"/>
      <c r="ECM28" s="1"/>
      <c r="ECN28" s="1"/>
      <c r="ECO28" s="1"/>
      <c r="ECP28" s="1"/>
      <c r="ECQ28" s="1"/>
      <c r="ECR28" s="1"/>
      <c r="ECS28" s="1"/>
      <c r="ECT28" s="1"/>
      <c r="ECU28" s="1"/>
      <c r="ECV28" s="1"/>
      <c r="ECW28" s="1"/>
      <c r="ECX28" s="1"/>
      <c r="ECY28" s="1"/>
      <c r="ECZ28" s="1"/>
      <c r="EDA28" s="1"/>
      <c r="EDB28" s="1"/>
      <c r="EDC28" s="1"/>
      <c r="EDD28" s="1"/>
      <c r="EDE28" s="1"/>
      <c r="EDF28" s="1"/>
      <c r="EDG28" s="1"/>
      <c r="EDH28" s="1"/>
      <c r="EDI28" s="1"/>
      <c r="EDJ28" s="1"/>
      <c r="EDK28" s="1"/>
      <c r="EDL28" s="1"/>
      <c r="EDM28" s="1"/>
      <c r="EDN28" s="1"/>
      <c r="EDO28" s="1"/>
      <c r="EDP28" s="1"/>
      <c r="EDQ28" s="1"/>
      <c r="EDR28" s="1"/>
      <c r="EDS28" s="1"/>
      <c r="EDT28" s="1"/>
      <c r="EDU28" s="1"/>
      <c r="EDV28" s="1"/>
      <c r="EDW28" s="1"/>
      <c r="EDX28" s="1"/>
      <c r="EDY28" s="1"/>
      <c r="EDZ28" s="1"/>
      <c r="EEA28" s="1"/>
      <c r="EEB28" s="1"/>
      <c r="EEC28" s="1"/>
      <c r="EED28" s="1"/>
      <c r="EEE28" s="1"/>
      <c r="EEF28" s="1"/>
      <c r="EEG28" s="1"/>
      <c r="EEH28" s="1"/>
      <c r="EEI28" s="1"/>
      <c r="EEJ28" s="1"/>
      <c r="EEK28" s="1"/>
      <c r="EEL28" s="1"/>
      <c r="EEM28" s="1"/>
      <c r="EEN28" s="1"/>
      <c r="EEO28" s="1"/>
      <c r="EEP28" s="1"/>
      <c r="EEQ28" s="1"/>
      <c r="EER28" s="1"/>
      <c r="EES28" s="1"/>
      <c r="EET28" s="1"/>
      <c r="EEU28" s="1"/>
      <c r="EEV28" s="1"/>
      <c r="EEW28" s="1"/>
      <c r="EEX28" s="1"/>
      <c r="EEY28" s="1"/>
      <c r="EEZ28" s="1"/>
      <c r="EFA28" s="1"/>
      <c r="EFB28" s="1"/>
      <c r="EFC28" s="1"/>
      <c r="EFD28" s="1"/>
      <c r="EFE28" s="1"/>
      <c r="EFF28" s="1"/>
      <c r="EFG28" s="1"/>
      <c r="EFH28" s="1"/>
      <c r="EFI28" s="1"/>
      <c r="EFJ28" s="1"/>
      <c r="EFK28" s="1"/>
      <c r="EFL28" s="1"/>
      <c r="EFM28" s="1"/>
      <c r="EFN28" s="1"/>
      <c r="EFO28" s="1"/>
      <c r="EFP28" s="1"/>
      <c r="EFQ28" s="1"/>
      <c r="EFR28" s="1"/>
      <c r="EFS28" s="1"/>
      <c r="EFT28" s="1"/>
      <c r="EFU28" s="1"/>
      <c r="EFV28" s="1"/>
      <c r="EFW28" s="1"/>
      <c r="EFX28" s="1"/>
      <c r="EFY28" s="1"/>
      <c r="EFZ28" s="1"/>
      <c r="EGA28" s="1"/>
      <c r="EGB28" s="1"/>
      <c r="EGC28" s="1"/>
      <c r="EGD28" s="1"/>
      <c r="EGE28" s="1"/>
      <c r="EGF28" s="1"/>
      <c r="EGG28" s="1"/>
      <c r="EGH28" s="1"/>
      <c r="EGI28" s="1"/>
      <c r="EGJ28" s="1"/>
      <c r="EGK28" s="1"/>
      <c r="EGL28" s="1"/>
      <c r="EGM28" s="1"/>
      <c r="EGN28" s="1"/>
      <c r="EGO28" s="1"/>
      <c r="EGP28" s="1"/>
      <c r="EGQ28" s="1"/>
      <c r="EGR28" s="1"/>
      <c r="EGS28" s="1"/>
      <c r="EGT28" s="1"/>
      <c r="EGU28" s="1"/>
      <c r="EGV28" s="1"/>
      <c r="EGW28" s="1"/>
      <c r="EGX28" s="1"/>
      <c r="EGY28" s="1"/>
      <c r="EGZ28" s="1"/>
      <c r="EHA28" s="1"/>
      <c r="EHB28" s="1"/>
      <c r="EHC28" s="1"/>
      <c r="EHD28" s="1"/>
      <c r="EHE28" s="1"/>
      <c r="EHF28" s="1"/>
      <c r="EHG28" s="1"/>
      <c r="EHH28" s="1"/>
      <c r="EHI28" s="1"/>
      <c r="EHJ28" s="1"/>
      <c r="EHK28" s="1"/>
      <c r="EHL28" s="1"/>
      <c r="EHM28" s="1"/>
      <c r="EHN28" s="1"/>
      <c r="EHO28" s="1"/>
      <c r="EHP28" s="1"/>
      <c r="EHQ28" s="1"/>
      <c r="EHR28" s="1"/>
      <c r="EHS28" s="1"/>
      <c r="EHT28" s="1"/>
      <c r="EHU28" s="1"/>
      <c r="EHV28" s="1"/>
      <c r="EHW28" s="1"/>
      <c r="EHX28" s="1"/>
      <c r="EHY28" s="1"/>
      <c r="EHZ28" s="1"/>
      <c r="EIA28" s="1"/>
      <c r="EIB28" s="1"/>
      <c r="EIC28" s="1"/>
      <c r="EID28" s="1"/>
      <c r="EIE28" s="1"/>
      <c r="EIF28" s="1"/>
      <c r="EIG28" s="1"/>
      <c r="EIH28" s="1"/>
      <c r="EII28" s="1"/>
      <c r="EIJ28" s="1"/>
      <c r="EIK28" s="1"/>
      <c r="EIL28" s="1"/>
      <c r="EIM28" s="1"/>
      <c r="EIN28" s="1"/>
      <c r="EIO28" s="1"/>
      <c r="EIP28" s="1"/>
      <c r="EIQ28" s="1"/>
      <c r="EIR28" s="1"/>
      <c r="EIS28" s="1"/>
      <c r="EIT28" s="1"/>
      <c r="EIU28" s="1"/>
      <c r="EIV28" s="1"/>
      <c r="EIW28" s="1"/>
      <c r="EIX28" s="1"/>
      <c r="EIY28" s="1"/>
      <c r="EIZ28" s="1"/>
      <c r="EJA28" s="1"/>
      <c r="EJB28" s="1"/>
      <c r="EJC28" s="1"/>
      <c r="EJD28" s="1"/>
      <c r="EJE28" s="1"/>
      <c r="EJF28" s="1"/>
      <c r="EJG28" s="1"/>
      <c r="EJH28" s="1"/>
      <c r="EJI28" s="1"/>
      <c r="EJJ28" s="1"/>
      <c r="EJK28" s="1"/>
      <c r="EJL28" s="1"/>
      <c r="EJM28" s="1"/>
      <c r="EJN28" s="1"/>
      <c r="EJO28" s="1"/>
      <c r="EJP28" s="1"/>
      <c r="EJQ28" s="1"/>
      <c r="EJR28" s="1"/>
      <c r="EJS28" s="1"/>
      <c r="EJT28" s="1"/>
      <c r="EJU28" s="1"/>
      <c r="EJV28" s="1"/>
      <c r="EJW28" s="1"/>
      <c r="EJX28" s="1"/>
      <c r="EJY28" s="1"/>
      <c r="EJZ28" s="1"/>
      <c r="EKA28" s="1"/>
      <c r="EKB28" s="1"/>
      <c r="EKC28" s="1"/>
      <c r="EKD28" s="1"/>
      <c r="EKE28" s="1"/>
      <c r="EKF28" s="1"/>
      <c r="EKG28" s="1"/>
      <c r="EKH28" s="1"/>
      <c r="EKI28" s="1"/>
      <c r="EKJ28" s="1"/>
      <c r="EKK28" s="1"/>
      <c r="EKL28" s="1"/>
      <c r="EKM28" s="1"/>
      <c r="EKN28" s="1"/>
      <c r="EKO28" s="1"/>
      <c r="EKP28" s="1"/>
      <c r="EKQ28" s="1"/>
      <c r="EKR28" s="1"/>
      <c r="EKS28" s="1"/>
      <c r="EKT28" s="1"/>
      <c r="EKU28" s="1"/>
      <c r="EKV28" s="1"/>
      <c r="EKW28" s="1"/>
      <c r="EKX28" s="1"/>
      <c r="EKY28" s="1"/>
      <c r="EKZ28" s="1"/>
      <c r="ELA28" s="1"/>
      <c r="ELB28" s="1"/>
      <c r="ELC28" s="1"/>
      <c r="ELD28" s="1"/>
      <c r="ELE28" s="1"/>
      <c r="ELF28" s="1"/>
      <c r="ELG28" s="1"/>
      <c r="ELH28" s="1"/>
      <c r="ELI28" s="1"/>
      <c r="ELJ28" s="1"/>
      <c r="ELK28" s="1"/>
      <c r="ELL28" s="1"/>
      <c r="ELM28" s="1"/>
      <c r="ELN28" s="1"/>
      <c r="ELO28" s="1"/>
      <c r="ELP28" s="1"/>
      <c r="ELQ28" s="1"/>
      <c r="ELR28" s="1"/>
      <c r="ELS28" s="1"/>
      <c r="ELT28" s="1"/>
      <c r="ELU28" s="1"/>
      <c r="ELV28" s="1"/>
      <c r="ELW28" s="1"/>
      <c r="ELX28" s="1"/>
      <c r="ELY28" s="1"/>
      <c r="ELZ28" s="1"/>
      <c r="EMA28" s="1"/>
      <c r="EMB28" s="1"/>
      <c r="EMC28" s="1"/>
      <c r="EMD28" s="1"/>
      <c r="EME28" s="1"/>
      <c r="EMF28" s="1"/>
      <c r="EMG28" s="1"/>
      <c r="EMH28" s="1"/>
      <c r="EMI28" s="1"/>
      <c r="EMJ28" s="1"/>
      <c r="EMK28" s="1"/>
      <c r="EML28" s="1"/>
      <c r="EMM28" s="1"/>
      <c r="EMN28" s="1"/>
      <c r="EMO28" s="1"/>
      <c r="EMP28" s="1"/>
      <c r="EMQ28" s="1"/>
      <c r="EMR28" s="1"/>
      <c r="EMS28" s="1"/>
      <c r="EMT28" s="1"/>
      <c r="EMU28" s="1"/>
      <c r="EMV28" s="1"/>
      <c r="EMW28" s="1"/>
      <c r="EMX28" s="1"/>
      <c r="EMY28" s="1"/>
      <c r="EMZ28" s="1"/>
      <c r="ENA28" s="1"/>
      <c r="ENB28" s="1"/>
      <c r="ENC28" s="1"/>
      <c r="END28" s="1"/>
      <c r="ENE28" s="1"/>
      <c r="ENF28" s="1"/>
      <c r="ENG28" s="1"/>
      <c r="ENH28" s="1"/>
      <c r="ENI28" s="1"/>
      <c r="ENJ28" s="1"/>
      <c r="ENK28" s="1"/>
      <c r="ENL28" s="1"/>
      <c r="ENM28" s="1"/>
      <c r="ENN28" s="1"/>
      <c r="ENO28" s="1"/>
      <c r="ENP28" s="1"/>
      <c r="ENQ28" s="1"/>
      <c r="ENR28" s="1"/>
      <c r="ENS28" s="1"/>
      <c r="ENT28" s="1"/>
      <c r="ENU28" s="1"/>
      <c r="ENV28" s="1"/>
      <c r="ENW28" s="1"/>
      <c r="ENX28" s="1"/>
      <c r="ENY28" s="1"/>
      <c r="ENZ28" s="1"/>
      <c r="EOA28" s="1"/>
      <c r="EOB28" s="1"/>
      <c r="EOC28" s="1"/>
      <c r="EOD28" s="1"/>
      <c r="EOE28" s="1"/>
      <c r="EOF28" s="1"/>
      <c r="EOG28" s="1"/>
      <c r="EOH28" s="1"/>
      <c r="EOI28" s="1"/>
      <c r="EOJ28" s="1"/>
      <c r="EOK28" s="1"/>
      <c r="EOL28" s="1"/>
      <c r="EOM28" s="1"/>
      <c r="EON28" s="1"/>
      <c r="EOO28" s="1"/>
      <c r="EOP28" s="1"/>
      <c r="EOQ28" s="1"/>
      <c r="EOR28" s="1"/>
      <c r="EOS28" s="1"/>
      <c r="EOT28" s="1"/>
      <c r="EOU28" s="1"/>
      <c r="EOV28" s="1"/>
      <c r="EOW28" s="1"/>
      <c r="EOX28" s="1"/>
      <c r="EOY28" s="1"/>
      <c r="EOZ28" s="1"/>
      <c r="EPA28" s="1"/>
      <c r="EPB28" s="1"/>
      <c r="EPC28" s="1"/>
      <c r="EPD28" s="1"/>
      <c r="EPE28" s="1"/>
      <c r="EPF28" s="1"/>
      <c r="EPG28" s="1"/>
      <c r="EPH28" s="1"/>
      <c r="EPI28" s="1"/>
      <c r="EPJ28" s="1"/>
      <c r="EPK28" s="1"/>
      <c r="EPL28" s="1"/>
      <c r="EPM28" s="1"/>
      <c r="EPN28" s="1"/>
      <c r="EPO28" s="1"/>
      <c r="EPP28" s="1"/>
      <c r="EPQ28" s="1"/>
      <c r="EPR28" s="1"/>
      <c r="EPS28" s="1"/>
      <c r="EPT28" s="1"/>
      <c r="EPU28" s="1"/>
      <c r="EPV28" s="1"/>
      <c r="EPW28" s="1"/>
      <c r="EPX28" s="1"/>
      <c r="EPY28" s="1"/>
      <c r="EPZ28" s="1"/>
      <c r="EQA28" s="1"/>
      <c r="EQB28" s="1"/>
      <c r="EQC28" s="1"/>
      <c r="EQD28" s="1"/>
      <c r="EQE28" s="1"/>
      <c r="EQF28" s="1"/>
      <c r="EQG28" s="1"/>
      <c r="EQH28" s="1"/>
      <c r="EQI28" s="1"/>
      <c r="EQJ28" s="1"/>
      <c r="EQK28" s="1"/>
      <c r="EQL28" s="1"/>
      <c r="EQM28" s="1"/>
      <c r="EQN28" s="1"/>
      <c r="EQO28" s="1"/>
      <c r="EQP28" s="1"/>
      <c r="EQQ28" s="1"/>
      <c r="EQR28" s="1"/>
      <c r="EQS28" s="1"/>
      <c r="EQT28" s="1"/>
      <c r="EQU28" s="1"/>
      <c r="EQV28" s="1"/>
      <c r="EQW28" s="1"/>
      <c r="EQX28" s="1"/>
      <c r="EQY28" s="1"/>
      <c r="EQZ28" s="1"/>
      <c r="ERA28" s="1"/>
      <c r="ERB28" s="1"/>
      <c r="ERC28" s="1"/>
      <c r="ERD28" s="1"/>
      <c r="ERE28" s="1"/>
      <c r="ERF28" s="1"/>
      <c r="ERG28" s="1"/>
      <c r="ERH28" s="1"/>
      <c r="ERI28" s="1"/>
      <c r="ERJ28" s="1"/>
      <c r="ERK28" s="1"/>
      <c r="ERL28" s="1"/>
      <c r="ERM28" s="1"/>
      <c r="ERN28" s="1"/>
      <c r="ERO28" s="1"/>
      <c r="ERP28" s="1"/>
      <c r="ERQ28" s="1"/>
      <c r="ERR28" s="1"/>
      <c r="ERS28" s="1"/>
      <c r="ERT28" s="1"/>
      <c r="ERU28" s="1"/>
      <c r="ERV28" s="1"/>
      <c r="ERW28" s="1"/>
      <c r="ERX28" s="1"/>
      <c r="ERY28" s="1"/>
      <c r="ERZ28" s="1"/>
      <c r="ESA28" s="1"/>
      <c r="ESB28" s="1"/>
      <c r="ESC28" s="1"/>
      <c r="ESD28" s="1"/>
      <c r="ESE28" s="1"/>
      <c r="ESF28" s="1"/>
      <c r="ESG28" s="1"/>
      <c r="ESH28" s="1"/>
      <c r="ESI28" s="1"/>
      <c r="ESJ28" s="1"/>
      <c r="ESK28" s="1"/>
      <c r="ESL28" s="1"/>
      <c r="ESM28" s="1"/>
      <c r="ESN28" s="1"/>
      <c r="ESO28" s="1"/>
      <c r="ESP28" s="1"/>
      <c r="ESQ28" s="1"/>
      <c r="ESR28" s="1"/>
      <c r="ESS28" s="1"/>
      <c r="EST28" s="1"/>
      <c r="ESU28" s="1"/>
      <c r="ESV28" s="1"/>
      <c r="ESW28" s="1"/>
      <c r="ESX28" s="1"/>
      <c r="ESY28" s="1"/>
      <c r="ESZ28" s="1"/>
      <c r="ETA28" s="1"/>
      <c r="ETB28" s="1"/>
      <c r="ETC28" s="1"/>
      <c r="ETD28" s="1"/>
      <c r="ETE28" s="1"/>
      <c r="ETF28" s="1"/>
      <c r="ETG28" s="1"/>
      <c r="ETH28" s="1"/>
      <c r="ETI28" s="1"/>
      <c r="ETJ28" s="1"/>
      <c r="ETK28" s="1"/>
      <c r="ETL28" s="1"/>
      <c r="ETM28" s="1"/>
      <c r="ETN28" s="1"/>
      <c r="ETO28" s="1"/>
      <c r="ETP28" s="1"/>
      <c r="ETQ28" s="1"/>
      <c r="ETR28" s="1"/>
      <c r="ETS28" s="1"/>
      <c r="ETT28" s="1"/>
      <c r="ETU28" s="1"/>
      <c r="ETV28" s="1"/>
      <c r="ETW28" s="1"/>
      <c r="ETX28" s="1"/>
      <c r="ETY28" s="1"/>
      <c r="ETZ28" s="1"/>
      <c r="EUA28" s="1"/>
      <c r="EUB28" s="1"/>
      <c r="EUC28" s="1"/>
      <c r="EUD28" s="1"/>
      <c r="EUE28" s="1"/>
      <c r="EUF28" s="1"/>
      <c r="EUG28" s="1"/>
      <c r="EUH28" s="1"/>
      <c r="EUI28" s="1"/>
      <c r="EUJ28" s="1"/>
      <c r="EUK28" s="1"/>
      <c r="EUL28" s="1"/>
      <c r="EUM28" s="1"/>
      <c r="EUN28" s="1"/>
      <c r="EUO28" s="1"/>
      <c r="EUP28" s="1"/>
      <c r="EUQ28" s="1"/>
      <c r="EUR28" s="1"/>
      <c r="EUS28" s="1"/>
      <c r="EUT28" s="1"/>
      <c r="EUU28" s="1"/>
      <c r="EUV28" s="1"/>
      <c r="EUW28" s="1"/>
      <c r="EUX28" s="1"/>
      <c r="EUY28" s="1"/>
      <c r="EUZ28" s="1"/>
      <c r="EVA28" s="1"/>
      <c r="EVB28" s="1"/>
      <c r="EVC28" s="1"/>
      <c r="EVD28" s="1"/>
      <c r="EVE28" s="1"/>
      <c r="EVF28" s="1"/>
      <c r="EVG28" s="1"/>
      <c r="EVH28" s="1"/>
      <c r="EVI28" s="1"/>
      <c r="EVJ28" s="1"/>
      <c r="EVK28" s="1"/>
      <c r="EVL28" s="1"/>
      <c r="EVM28" s="1"/>
      <c r="EVN28" s="1"/>
      <c r="EVO28" s="1"/>
      <c r="EVP28" s="1"/>
      <c r="EVQ28" s="1"/>
      <c r="EVR28" s="1"/>
      <c r="EVS28" s="1"/>
      <c r="EVT28" s="1"/>
      <c r="EVU28" s="1"/>
      <c r="EVV28" s="1"/>
      <c r="EVW28" s="1"/>
      <c r="EVX28" s="1"/>
      <c r="EVY28" s="1"/>
      <c r="EVZ28" s="1"/>
      <c r="EWA28" s="1"/>
      <c r="EWB28" s="1"/>
      <c r="EWC28" s="1"/>
      <c r="EWD28" s="1"/>
      <c r="EWE28" s="1"/>
      <c r="EWF28" s="1"/>
      <c r="EWG28" s="1"/>
      <c r="EWH28" s="1"/>
      <c r="EWI28" s="1"/>
      <c r="EWJ28" s="1"/>
      <c r="EWK28" s="1"/>
      <c r="EWL28" s="1"/>
      <c r="EWM28" s="1"/>
      <c r="EWN28" s="1"/>
      <c r="EWO28" s="1"/>
      <c r="EWP28" s="1"/>
      <c r="EWQ28" s="1"/>
      <c r="EWR28" s="1"/>
      <c r="EWS28" s="1"/>
      <c r="EWT28" s="1"/>
      <c r="EWU28" s="1"/>
      <c r="EWV28" s="1"/>
      <c r="EWW28" s="1"/>
      <c r="EWX28" s="1"/>
      <c r="EWY28" s="1"/>
      <c r="EWZ28" s="1"/>
      <c r="EXA28" s="1"/>
      <c r="EXB28" s="1"/>
      <c r="EXC28" s="1"/>
      <c r="EXD28" s="1"/>
      <c r="EXE28" s="1"/>
      <c r="EXF28" s="1"/>
      <c r="EXG28" s="1"/>
      <c r="EXH28" s="1"/>
      <c r="EXI28" s="1"/>
      <c r="EXJ28" s="1"/>
      <c r="EXK28" s="1"/>
      <c r="EXL28" s="1"/>
      <c r="EXM28" s="1"/>
      <c r="EXN28" s="1"/>
      <c r="EXO28" s="1"/>
      <c r="EXP28" s="1"/>
      <c r="EXQ28" s="1"/>
      <c r="EXR28" s="1"/>
      <c r="EXS28" s="1"/>
      <c r="EXT28" s="1"/>
      <c r="EXU28" s="1"/>
      <c r="EXV28" s="1"/>
      <c r="EXW28" s="1"/>
      <c r="EXX28" s="1"/>
      <c r="EXY28" s="1"/>
      <c r="EXZ28" s="1"/>
      <c r="EYA28" s="1"/>
      <c r="EYB28" s="1"/>
      <c r="EYC28" s="1"/>
      <c r="EYD28" s="1"/>
      <c r="EYE28" s="1"/>
      <c r="EYF28" s="1"/>
      <c r="EYG28" s="1"/>
      <c r="EYH28" s="1"/>
      <c r="EYI28" s="1"/>
      <c r="EYJ28" s="1"/>
      <c r="EYK28" s="1"/>
      <c r="EYL28" s="1"/>
      <c r="EYM28" s="1"/>
      <c r="EYN28" s="1"/>
      <c r="EYO28" s="1"/>
      <c r="EYP28" s="1"/>
      <c r="EYQ28" s="1"/>
      <c r="EYR28" s="1"/>
      <c r="EYS28" s="1"/>
      <c r="EYT28" s="1"/>
      <c r="EYU28" s="1"/>
      <c r="EYV28" s="1"/>
      <c r="EYW28" s="1"/>
      <c r="EYX28" s="1"/>
      <c r="EYY28" s="1"/>
      <c r="EYZ28" s="1"/>
      <c r="EZA28" s="1"/>
      <c r="EZB28" s="1"/>
      <c r="EZC28" s="1"/>
      <c r="EZD28" s="1"/>
      <c r="EZE28" s="1"/>
      <c r="EZF28" s="1"/>
      <c r="EZG28" s="1"/>
      <c r="EZH28" s="1"/>
      <c r="EZI28" s="1"/>
      <c r="EZJ28" s="1"/>
      <c r="EZK28" s="1"/>
      <c r="EZL28" s="1"/>
      <c r="EZM28" s="1"/>
      <c r="EZN28" s="1"/>
      <c r="EZO28" s="1"/>
      <c r="EZP28" s="1"/>
      <c r="EZQ28" s="1"/>
      <c r="EZR28" s="1"/>
      <c r="EZS28" s="1"/>
      <c r="EZT28" s="1"/>
      <c r="EZU28" s="1"/>
      <c r="EZV28" s="1"/>
      <c r="EZW28" s="1"/>
      <c r="EZX28" s="1"/>
      <c r="EZY28" s="1"/>
      <c r="EZZ28" s="1"/>
      <c r="FAA28" s="1"/>
      <c r="FAB28" s="1"/>
      <c r="FAC28" s="1"/>
      <c r="FAD28" s="1"/>
      <c r="FAE28" s="1"/>
      <c r="FAF28" s="1"/>
      <c r="FAG28" s="1"/>
      <c r="FAH28" s="1"/>
      <c r="FAI28" s="1"/>
      <c r="FAJ28" s="1"/>
      <c r="FAK28" s="1"/>
      <c r="FAL28" s="1"/>
      <c r="FAM28" s="1"/>
      <c r="FAN28" s="1"/>
      <c r="FAO28" s="1"/>
      <c r="FAP28" s="1"/>
      <c r="FAQ28" s="1"/>
      <c r="FAR28" s="1"/>
      <c r="FAS28" s="1"/>
      <c r="FAT28" s="1"/>
      <c r="FAU28" s="1"/>
      <c r="FAV28" s="1"/>
      <c r="FAW28" s="1"/>
      <c r="FAX28" s="1"/>
      <c r="FAY28" s="1"/>
      <c r="FAZ28" s="1"/>
      <c r="FBA28" s="1"/>
      <c r="FBB28" s="1"/>
      <c r="FBC28" s="1"/>
      <c r="FBD28" s="1"/>
      <c r="FBE28" s="1"/>
      <c r="FBF28" s="1"/>
      <c r="FBG28" s="1"/>
      <c r="FBH28" s="1"/>
      <c r="FBI28" s="1"/>
      <c r="FBJ28" s="1"/>
      <c r="FBK28" s="1"/>
      <c r="FBL28" s="1"/>
      <c r="FBM28" s="1"/>
      <c r="FBN28" s="1"/>
      <c r="FBO28" s="1"/>
      <c r="FBP28" s="1"/>
      <c r="FBQ28" s="1"/>
      <c r="FBR28" s="1"/>
      <c r="FBS28" s="1"/>
      <c r="FBT28" s="1"/>
      <c r="FBU28" s="1"/>
      <c r="FBV28" s="1"/>
      <c r="FBW28" s="1"/>
      <c r="FBX28" s="1"/>
      <c r="FBY28" s="1"/>
      <c r="FBZ28" s="1"/>
      <c r="FCA28" s="1"/>
      <c r="FCB28" s="1"/>
      <c r="FCC28" s="1"/>
      <c r="FCD28" s="1"/>
      <c r="FCE28" s="1"/>
      <c r="FCF28" s="1"/>
      <c r="FCG28" s="1"/>
      <c r="FCH28" s="1"/>
      <c r="FCI28" s="1"/>
      <c r="FCJ28" s="1"/>
      <c r="FCK28" s="1"/>
      <c r="FCL28" s="1"/>
      <c r="FCM28" s="1"/>
      <c r="FCN28" s="1"/>
      <c r="FCO28" s="1"/>
      <c r="FCP28" s="1"/>
      <c r="FCQ28" s="1"/>
      <c r="FCR28" s="1"/>
      <c r="FCS28" s="1"/>
      <c r="FCT28" s="1"/>
      <c r="FCU28" s="1"/>
      <c r="FCV28" s="1"/>
      <c r="FCW28" s="1"/>
      <c r="FCX28" s="1"/>
      <c r="FCY28" s="1"/>
      <c r="FCZ28" s="1"/>
      <c r="FDA28" s="1"/>
      <c r="FDB28" s="1"/>
      <c r="FDC28" s="1"/>
      <c r="FDD28" s="1"/>
      <c r="FDE28" s="1"/>
      <c r="FDF28" s="1"/>
      <c r="FDG28" s="1"/>
      <c r="FDH28" s="1"/>
      <c r="FDI28" s="1"/>
      <c r="FDJ28" s="1"/>
      <c r="FDK28" s="1"/>
      <c r="FDL28" s="1"/>
      <c r="FDM28" s="1"/>
      <c r="FDN28" s="1"/>
      <c r="FDO28" s="1"/>
      <c r="FDP28" s="1"/>
      <c r="FDQ28" s="1"/>
      <c r="FDR28" s="1"/>
      <c r="FDS28" s="1"/>
      <c r="FDT28" s="1"/>
      <c r="FDU28" s="1"/>
      <c r="FDV28" s="1"/>
      <c r="FDW28" s="1"/>
      <c r="FDX28" s="1"/>
      <c r="FDY28" s="1"/>
      <c r="FDZ28" s="1"/>
      <c r="FEA28" s="1"/>
      <c r="FEB28" s="1"/>
      <c r="FEC28" s="1"/>
      <c r="FED28" s="1"/>
      <c r="FEE28" s="1"/>
      <c r="FEF28" s="1"/>
      <c r="FEG28" s="1"/>
      <c r="FEH28" s="1"/>
      <c r="FEI28" s="1"/>
      <c r="FEJ28" s="1"/>
      <c r="FEK28" s="1"/>
      <c r="FEL28" s="1"/>
      <c r="FEM28" s="1"/>
      <c r="FEN28" s="1"/>
      <c r="FEO28" s="1"/>
      <c r="FEP28" s="1"/>
      <c r="FEQ28" s="1"/>
      <c r="FER28" s="1"/>
      <c r="FES28" s="1"/>
      <c r="FET28" s="1"/>
      <c r="FEU28" s="1"/>
      <c r="FEV28" s="1"/>
      <c r="FEW28" s="1"/>
      <c r="FEX28" s="1"/>
      <c r="FEY28" s="1"/>
      <c r="FEZ28" s="1"/>
      <c r="FFA28" s="1"/>
      <c r="FFB28" s="1"/>
      <c r="FFC28" s="1"/>
      <c r="FFD28" s="1"/>
      <c r="FFE28" s="1"/>
      <c r="FFF28" s="1"/>
      <c r="FFG28" s="1"/>
      <c r="FFH28" s="1"/>
      <c r="FFI28" s="1"/>
      <c r="FFJ28" s="1"/>
      <c r="FFK28" s="1"/>
      <c r="FFL28" s="1"/>
      <c r="FFM28" s="1"/>
      <c r="FFN28" s="1"/>
      <c r="FFO28" s="1"/>
      <c r="FFP28" s="1"/>
      <c r="FFQ28" s="1"/>
      <c r="FFR28" s="1"/>
      <c r="FFS28" s="1"/>
      <c r="FFT28" s="1"/>
      <c r="FFU28" s="1"/>
      <c r="FFV28" s="1"/>
      <c r="FFW28" s="1"/>
      <c r="FFX28" s="1"/>
      <c r="FFY28" s="1"/>
      <c r="FFZ28" s="1"/>
      <c r="FGA28" s="1"/>
      <c r="FGB28" s="1"/>
      <c r="FGC28" s="1"/>
      <c r="FGD28" s="1"/>
      <c r="FGE28" s="1"/>
      <c r="FGF28" s="1"/>
      <c r="FGG28" s="1"/>
      <c r="FGH28" s="1"/>
      <c r="FGI28" s="1"/>
      <c r="FGJ28" s="1"/>
      <c r="FGK28" s="1"/>
      <c r="FGL28" s="1"/>
      <c r="FGM28" s="1"/>
      <c r="FGN28" s="1"/>
      <c r="FGO28" s="1"/>
      <c r="FGP28" s="1"/>
      <c r="FGQ28" s="1"/>
      <c r="FGR28" s="1"/>
      <c r="FGS28" s="1"/>
      <c r="FGT28" s="1"/>
      <c r="FGU28" s="1"/>
      <c r="FGV28" s="1"/>
      <c r="FGW28" s="1"/>
      <c r="FGX28" s="1"/>
      <c r="FGY28" s="1"/>
      <c r="FGZ28" s="1"/>
      <c r="FHA28" s="1"/>
      <c r="FHB28" s="1"/>
      <c r="FHC28" s="1"/>
      <c r="FHD28" s="1"/>
      <c r="FHE28" s="1"/>
      <c r="FHF28" s="1"/>
      <c r="FHG28" s="1"/>
      <c r="FHH28" s="1"/>
      <c r="FHI28" s="1"/>
      <c r="FHJ28" s="1"/>
      <c r="FHK28" s="1"/>
      <c r="FHL28" s="1"/>
      <c r="FHM28" s="1"/>
      <c r="FHN28" s="1"/>
      <c r="FHO28" s="1"/>
      <c r="FHP28" s="1"/>
      <c r="FHQ28" s="1"/>
      <c r="FHR28" s="1"/>
      <c r="FHS28" s="1"/>
      <c r="FHT28" s="1"/>
      <c r="FHU28" s="1"/>
      <c r="FHV28" s="1"/>
      <c r="FHW28" s="1"/>
      <c r="FHX28" s="1"/>
      <c r="FHY28" s="1"/>
      <c r="FHZ28" s="1"/>
      <c r="FIA28" s="1"/>
      <c r="FIB28" s="1"/>
      <c r="FIC28" s="1"/>
      <c r="FID28" s="1"/>
      <c r="FIE28" s="1"/>
      <c r="FIF28" s="1"/>
      <c r="FIG28" s="1"/>
      <c r="FIH28" s="1"/>
      <c r="FII28" s="1"/>
      <c r="FIJ28" s="1"/>
      <c r="FIK28" s="1"/>
      <c r="FIL28" s="1"/>
      <c r="FIM28" s="1"/>
      <c r="FIN28" s="1"/>
      <c r="FIO28" s="1"/>
      <c r="FIP28" s="1"/>
      <c r="FIQ28" s="1"/>
      <c r="FIR28" s="1"/>
      <c r="FIS28" s="1"/>
      <c r="FIT28" s="1"/>
      <c r="FIU28" s="1"/>
      <c r="FIV28" s="1"/>
      <c r="FIW28" s="1"/>
      <c r="FIX28" s="1"/>
      <c r="FIY28" s="1"/>
      <c r="FIZ28" s="1"/>
      <c r="FJA28" s="1"/>
      <c r="FJB28" s="1"/>
      <c r="FJC28" s="1"/>
      <c r="FJD28" s="1"/>
      <c r="FJE28" s="1"/>
      <c r="FJF28" s="1"/>
      <c r="FJG28" s="1"/>
      <c r="FJH28" s="1"/>
      <c r="FJI28" s="1"/>
      <c r="FJJ28" s="1"/>
      <c r="FJK28" s="1"/>
      <c r="FJL28" s="1"/>
      <c r="FJM28" s="1"/>
      <c r="FJN28" s="1"/>
      <c r="FJO28" s="1"/>
      <c r="FJP28" s="1"/>
      <c r="FJQ28" s="1"/>
      <c r="FJR28" s="1"/>
      <c r="FJS28" s="1"/>
      <c r="FJT28" s="1"/>
      <c r="FJU28" s="1"/>
      <c r="FJV28" s="1"/>
      <c r="FJW28" s="1"/>
      <c r="FJX28" s="1"/>
      <c r="FJY28" s="1"/>
      <c r="FJZ28" s="1"/>
      <c r="FKA28" s="1"/>
      <c r="FKB28" s="1"/>
      <c r="FKC28" s="1"/>
      <c r="FKD28" s="1"/>
      <c r="FKE28" s="1"/>
      <c r="FKF28" s="1"/>
      <c r="FKG28" s="1"/>
      <c r="FKH28" s="1"/>
      <c r="FKI28" s="1"/>
      <c r="FKJ28" s="1"/>
      <c r="FKK28" s="1"/>
      <c r="FKL28" s="1"/>
      <c r="FKM28" s="1"/>
      <c r="FKN28" s="1"/>
      <c r="FKO28" s="1"/>
      <c r="FKP28" s="1"/>
      <c r="FKQ28" s="1"/>
      <c r="FKR28" s="1"/>
      <c r="FKS28" s="1"/>
      <c r="FKT28" s="1"/>
      <c r="FKU28" s="1"/>
      <c r="FKV28" s="1"/>
      <c r="FKW28" s="1"/>
      <c r="FKX28" s="1"/>
      <c r="FKY28" s="1"/>
      <c r="FKZ28" s="1"/>
      <c r="FLA28" s="1"/>
      <c r="FLB28" s="1"/>
      <c r="FLC28" s="1"/>
      <c r="FLD28" s="1"/>
      <c r="FLE28" s="1"/>
      <c r="FLF28" s="1"/>
      <c r="FLG28" s="1"/>
      <c r="FLH28" s="1"/>
      <c r="FLI28" s="1"/>
      <c r="FLJ28" s="1"/>
      <c r="FLK28" s="1"/>
      <c r="FLL28" s="1"/>
      <c r="FLM28" s="1"/>
      <c r="FLN28" s="1"/>
      <c r="FLO28" s="1"/>
      <c r="FLP28" s="1"/>
      <c r="FLQ28" s="1"/>
      <c r="FLR28" s="1"/>
      <c r="FLS28" s="1"/>
      <c r="FLT28" s="1"/>
      <c r="FLU28" s="1"/>
      <c r="FLV28" s="1"/>
      <c r="FLW28" s="1"/>
      <c r="FLX28" s="1"/>
      <c r="FLY28" s="1"/>
      <c r="FLZ28" s="1"/>
      <c r="FMA28" s="1"/>
      <c r="FMB28" s="1"/>
      <c r="FMC28" s="1"/>
      <c r="FMD28" s="1"/>
      <c r="FME28" s="1"/>
      <c r="FMF28" s="1"/>
      <c r="FMG28" s="1"/>
      <c r="FMH28" s="1"/>
      <c r="FMI28" s="1"/>
      <c r="FMJ28" s="1"/>
      <c r="FMK28" s="1"/>
      <c r="FML28" s="1"/>
      <c r="FMM28" s="1"/>
      <c r="FMN28" s="1"/>
      <c r="FMO28" s="1"/>
      <c r="FMP28" s="1"/>
      <c r="FMQ28" s="1"/>
      <c r="FMR28" s="1"/>
      <c r="FMS28" s="1"/>
      <c r="FMT28" s="1"/>
      <c r="FMU28" s="1"/>
      <c r="FMV28" s="1"/>
      <c r="FMW28" s="1"/>
      <c r="FMX28" s="1"/>
      <c r="FMY28" s="1"/>
      <c r="FMZ28" s="1"/>
      <c r="FNA28" s="1"/>
      <c r="FNB28" s="1"/>
      <c r="FNC28" s="1"/>
      <c r="FND28" s="1"/>
      <c r="FNE28" s="1"/>
      <c r="FNF28" s="1"/>
      <c r="FNG28" s="1"/>
      <c r="FNH28" s="1"/>
      <c r="FNI28" s="1"/>
      <c r="FNJ28" s="1"/>
      <c r="FNK28" s="1"/>
      <c r="FNL28" s="1"/>
      <c r="FNM28" s="1"/>
      <c r="FNN28" s="1"/>
      <c r="FNO28" s="1"/>
      <c r="FNP28" s="1"/>
      <c r="FNQ28" s="1"/>
      <c r="FNR28" s="1"/>
      <c r="FNS28" s="1"/>
      <c r="FNT28" s="1"/>
      <c r="FNU28" s="1"/>
      <c r="FNV28" s="1"/>
      <c r="FNW28" s="1"/>
      <c r="FNX28" s="1"/>
      <c r="FNY28" s="1"/>
      <c r="FNZ28" s="1"/>
      <c r="FOA28" s="1"/>
      <c r="FOB28" s="1"/>
      <c r="FOC28" s="1"/>
      <c r="FOD28" s="1"/>
      <c r="FOE28" s="1"/>
      <c r="FOF28" s="1"/>
      <c r="FOG28" s="1"/>
      <c r="FOH28" s="1"/>
      <c r="FOI28" s="1"/>
      <c r="FOJ28" s="1"/>
      <c r="FOK28" s="1"/>
      <c r="FOL28" s="1"/>
      <c r="FOM28" s="1"/>
      <c r="FON28" s="1"/>
      <c r="FOO28" s="1"/>
      <c r="FOP28" s="1"/>
      <c r="FOQ28" s="1"/>
      <c r="FOR28" s="1"/>
      <c r="FOS28" s="1"/>
      <c r="FOT28" s="1"/>
      <c r="FOU28" s="1"/>
      <c r="FOV28" s="1"/>
      <c r="FOW28" s="1"/>
      <c r="FOX28" s="1"/>
      <c r="FOY28" s="1"/>
      <c r="FOZ28" s="1"/>
      <c r="FPA28" s="1"/>
      <c r="FPB28" s="1"/>
      <c r="FPC28" s="1"/>
      <c r="FPD28" s="1"/>
      <c r="FPE28" s="1"/>
      <c r="FPF28" s="1"/>
      <c r="FPG28" s="1"/>
      <c r="FPH28" s="1"/>
      <c r="FPI28" s="1"/>
      <c r="FPJ28" s="1"/>
      <c r="FPK28" s="1"/>
      <c r="FPL28" s="1"/>
      <c r="FPM28" s="1"/>
      <c r="FPN28" s="1"/>
      <c r="FPO28" s="1"/>
      <c r="FPP28" s="1"/>
      <c r="FPQ28" s="1"/>
      <c r="FPR28" s="1"/>
      <c r="FPS28" s="1"/>
      <c r="FPT28" s="1"/>
      <c r="FPU28" s="1"/>
      <c r="FPV28" s="1"/>
      <c r="FPW28" s="1"/>
      <c r="FPX28" s="1"/>
      <c r="FPY28" s="1"/>
      <c r="FPZ28" s="1"/>
      <c r="FQA28" s="1"/>
      <c r="FQB28" s="1"/>
      <c r="FQC28" s="1"/>
      <c r="FQD28" s="1"/>
      <c r="FQE28" s="1"/>
      <c r="FQF28" s="1"/>
      <c r="FQG28" s="1"/>
      <c r="FQH28" s="1"/>
      <c r="FQI28" s="1"/>
      <c r="FQJ28" s="1"/>
      <c r="FQK28" s="1"/>
      <c r="FQL28" s="1"/>
      <c r="FQM28" s="1"/>
      <c r="FQN28" s="1"/>
      <c r="FQO28" s="1"/>
      <c r="FQP28" s="1"/>
      <c r="FQQ28" s="1"/>
      <c r="FQR28" s="1"/>
      <c r="FQS28" s="1"/>
      <c r="FQT28" s="1"/>
      <c r="FQU28" s="1"/>
      <c r="FQV28" s="1"/>
      <c r="FQW28" s="1"/>
      <c r="FQX28" s="1"/>
      <c r="FQY28" s="1"/>
      <c r="FQZ28" s="1"/>
      <c r="FRA28" s="1"/>
      <c r="FRB28" s="1"/>
      <c r="FRC28" s="1"/>
      <c r="FRD28" s="1"/>
      <c r="FRE28" s="1"/>
      <c r="FRF28" s="1"/>
      <c r="FRG28" s="1"/>
      <c r="FRH28" s="1"/>
      <c r="FRI28" s="1"/>
      <c r="FRJ28" s="1"/>
      <c r="FRK28" s="1"/>
      <c r="FRL28" s="1"/>
      <c r="FRM28" s="1"/>
      <c r="FRN28" s="1"/>
      <c r="FRO28" s="1"/>
      <c r="FRP28" s="1"/>
      <c r="FRQ28" s="1"/>
      <c r="FRR28" s="1"/>
      <c r="FRS28" s="1"/>
      <c r="FRT28" s="1"/>
      <c r="FRU28" s="1"/>
      <c r="FRV28" s="1"/>
      <c r="FRW28" s="1"/>
      <c r="FRX28" s="1"/>
      <c r="FRY28" s="1"/>
      <c r="FRZ28" s="1"/>
      <c r="FSA28" s="1"/>
      <c r="FSB28" s="1"/>
      <c r="FSC28" s="1"/>
      <c r="FSD28" s="1"/>
      <c r="FSE28" s="1"/>
      <c r="FSF28" s="1"/>
      <c r="FSG28" s="1"/>
      <c r="FSH28" s="1"/>
      <c r="FSI28" s="1"/>
      <c r="FSJ28" s="1"/>
      <c r="FSK28" s="1"/>
      <c r="FSL28" s="1"/>
      <c r="FSM28" s="1"/>
      <c r="FSN28" s="1"/>
      <c r="FSO28" s="1"/>
      <c r="FSP28" s="1"/>
      <c r="FSQ28" s="1"/>
      <c r="FSR28" s="1"/>
      <c r="FSS28" s="1"/>
      <c r="FST28" s="1"/>
      <c r="FSU28" s="1"/>
      <c r="FSV28" s="1"/>
      <c r="FSW28" s="1"/>
      <c r="FSX28" s="1"/>
      <c r="FSY28" s="1"/>
      <c r="FSZ28" s="1"/>
      <c r="FTA28" s="1"/>
      <c r="FTB28" s="1"/>
      <c r="FTC28" s="1"/>
      <c r="FTD28" s="1"/>
      <c r="FTE28" s="1"/>
      <c r="FTF28" s="1"/>
      <c r="FTG28" s="1"/>
      <c r="FTH28" s="1"/>
      <c r="FTI28" s="1"/>
      <c r="FTJ28" s="1"/>
      <c r="FTK28" s="1"/>
      <c r="FTL28" s="1"/>
      <c r="FTM28" s="1"/>
      <c r="FTN28" s="1"/>
      <c r="FTO28" s="1"/>
      <c r="FTP28" s="1"/>
      <c r="FTQ28" s="1"/>
      <c r="FTR28" s="1"/>
      <c r="FTS28" s="1"/>
      <c r="FTT28" s="1"/>
      <c r="FTU28" s="1"/>
      <c r="FTV28" s="1"/>
      <c r="FTW28" s="1"/>
      <c r="FTX28" s="1"/>
      <c r="FTY28" s="1"/>
      <c r="FTZ28" s="1"/>
      <c r="FUA28" s="1"/>
      <c r="FUB28" s="1"/>
      <c r="FUC28" s="1"/>
      <c r="FUD28" s="1"/>
      <c r="FUE28" s="1"/>
      <c r="FUF28" s="1"/>
      <c r="FUG28" s="1"/>
      <c r="FUH28" s="1"/>
      <c r="FUI28" s="1"/>
      <c r="FUJ28" s="1"/>
      <c r="FUK28" s="1"/>
      <c r="FUL28" s="1"/>
      <c r="FUM28" s="1"/>
      <c r="FUN28" s="1"/>
      <c r="FUO28" s="1"/>
      <c r="FUP28" s="1"/>
      <c r="FUQ28" s="1"/>
      <c r="FUR28" s="1"/>
      <c r="FUS28" s="1"/>
      <c r="FUT28" s="1"/>
      <c r="FUU28" s="1"/>
      <c r="FUV28" s="1"/>
      <c r="FUW28" s="1"/>
      <c r="FUX28" s="1"/>
      <c r="FUY28" s="1"/>
      <c r="FUZ28" s="1"/>
      <c r="FVA28" s="1"/>
      <c r="FVB28" s="1"/>
      <c r="FVC28" s="1"/>
      <c r="FVD28" s="1"/>
      <c r="FVE28" s="1"/>
      <c r="FVF28" s="1"/>
      <c r="FVG28" s="1"/>
      <c r="FVH28" s="1"/>
      <c r="FVI28" s="1"/>
      <c r="FVJ28" s="1"/>
      <c r="FVK28" s="1"/>
      <c r="FVL28" s="1"/>
      <c r="FVM28" s="1"/>
      <c r="FVN28" s="1"/>
      <c r="FVO28" s="1"/>
      <c r="FVP28" s="1"/>
      <c r="FVQ28" s="1"/>
      <c r="FVR28" s="1"/>
      <c r="FVS28" s="1"/>
      <c r="FVT28" s="1"/>
      <c r="FVU28" s="1"/>
      <c r="FVV28" s="1"/>
      <c r="FVW28" s="1"/>
      <c r="FVX28" s="1"/>
      <c r="FVY28" s="1"/>
      <c r="FVZ28" s="1"/>
      <c r="FWA28" s="1"/>
      <c r="FWB28" s="1"/>
      <c r="FWC28" s="1"/>
      <c r="FWD28" s="1"/>
      <c r="FWE28" s="1"/>
      <c r="FWF28" s="1"/>
      <c r="FWG28" s="1"/>
      <c r="FWH28" s="1"/>
      <c r="FWI28" s="1"/>
      <c r="FWJ28" s="1"/>
      <c r="FWK28" s="1"/>
      <c r="FWL28" s="1"/>
      <c r="FWM28" s="1"/>
      <c r="FWN28" s="1"/>
      <c r="FWO28" s="1"/>
      <c r="FWP28" s="1"/>
      <c r="FWQ28" s="1"/>
      <c r="FWR28" s="1"/>
      <c r="FWS28" s="1"/>
      <c r="FWT28" s="1"/>
      <c r="FWU28" s="1"/>
      <c r="FWV28" s="1"/>
      <c r="FWW28" s="1"/>
      <c r="FWX28" s="1"/>
      <c r="FWY28" s="1"/>
      <c r="FWZ28" s="1"/>
      <c r="FXA28" s="1"/>
      <c r="FXB28" s="1"/>
      <c r="FXC28" s="1"/>
      <c r="FXD28" s="1"/>
      <c r="FXE28" s="1"/>
      <c r="FXF28" s="1"/>
      <c r="FXG28" s="1"/>
      <c r="FXH28" s="1"/>
      <c r="FXI28" s="1"/>
      <c r="FXJ28" s="1"/>
      <c r="FXK28" s="1"/>
      <c r="FXL28" s="1"/>
      <c r="FXM28" s="1"/>
      <c r="FXN28" s="1"/>
      <c r="FXO28" s="1"/>
      <c r="FXP28" s="1"/>
      <c r="FXQ28" s="1"/>
      <c r="FXR28" s="1"/>
      <c r="FXS28" s="1"/>
      <c r="FXT28" s="1"/>
      <c r="FXU28" s="1"/>
      <c r="FXV28" s="1"/>
      <c r="FXW28" s="1"/>
      <c r="FXX28" s="1"/>
      <c r="FXY28" s="1"/>
      <c r="FXZ28" s="1"/>
      <c r="FYA28" s="1"/>
      <c r="FYB28" s="1"/>
      <c r="FYC28" s="1"/>
      <c r="FYD28" s="1"/>
      <c r="FYE28" s="1"/>
      <c r="FYF28" s="1"/>
      <c r="FYG28" s="1"/>
      <c r="FYH28" s="1"/>
      <c r="FYI28" s="1"/>
      <c r="FYJ28" s="1"/>
      <c r="FYK28" s="1"/>
      <c r="FYL28" s="1"/>
      <c r="FYM28" s="1"/>
      <c r="FYN28" s="1"/>
      <c r="FYO28" s="1"/>
      <c r="FYP28" s="1"/>
      <c r="FYQ28" s="1"/>
      <c r="FYR28" s="1"/>
      <c r="FYS28" s="1"/>
      <c r="FYT28" s="1"/>
      <c r="FYU28" s="1"/>
      <c r="FYV28" s="1"/>
      <c r="FYW28" s="1"/>
      <c r="FYX28" s="1"/>
      <c r="FYY28" s="1"/>
      <c r="FYZ28" s="1"/>
      <c r="FZA28" s="1"/>
      <c r="FZB28" s="1"/>
      <c r="FZC28" s="1"/>
      <c r="FZD28" s="1"/>
      <c r="FZE28" s="1"/>
      <c r="FZF28" s="1"/>
      <c r="FZG28" s="1"/>
      <c r="FZH28" s="1"/>
      <c r="FZI28" s="1"/>
      <c r="FZJ28" s="1"/>
      <c r="FZK28" s="1"/>
      <c r="FZL28" s="1"/>
      <c r="FZM28" s="1"/>
      <c r="FZN28" s="1"/>
      <c r="FZO28" s="1"/>
      <c r="FZP28" s="1"/>
      <c r="FZQ28" s="1"/>
      <c r="FZR28" s="1"/>
      <c r="FZS28" s="1"/>
      <c r="FZT28" s="1"/>
      <c r="FZU28" s="1"/>
      <c r="FZV28" s="1"/>
      <c r="FZW28" s="1"/>
      <c r="FZX28" s="1"/>
      <c r="FZY28" s="1"/>
      <c r="FZZ28" s="1"/>
      <c r="GAA28" s="1"/>
      <c r="GAB28" s="1"/>
      <c r="GAC28" s="1"/>
      <c r="GAD28" s="1"/>
      <c r="GAE28" s="1"/>
      <c r="GAF28" s="1"/>
      <c r="GAG28" s="1"/>
      <c r="GAH28" s="1"/>
      <c r="GAI28" s="1"/>
      <c r="GAJ28" s="1"/>
      <c r="GAK28" s="1"/>
      <c r="GAL28" s="1"/>
      <c r="GAM28" s="1"/>
      <c r="GAN28" s="1"/>
      <c r="GAO28" s="1"/>
      <c r="GAP28" s="1"/>
      <c r="GAQ28" s="1"/>
      <c r="GAR28" s="1"/>
      <c r="GAS28" s="1"/>
      <c r="GAT28" s="1"/>
      <c r="GAU28" s="1"/>
      <c r="GAV28" s="1"/>
      <c r="GAW28" s="1"/>
      <c r="GAX28" s="1"/>
      <c r="GAY28" s="1"/>
      <c r="GAZ28" s="1"/>
      <c r="GBA28" s="1"/>
      <c r="GBB28" s="1"/>
      <c r="GBC28" s="1"/>
      <c r="GBD28" s="1"/>
      <c r="GBE28" s="1"/>
      <c r="GBF28" s="1"/>
      <c r="GBG28" s="1"/>
      <c r="GBH28" s="1"/>
      <c r="GBI28" s="1"/>
      <c r="GBJ28" s="1"/>
      <c r="GBK28" s="1"/>
      <c r="GBL28" s="1"/>
      <c r="GBM28" s="1"/>
      <c r="GBN28" s="1"/>
      <c r="GBO28" s="1"/>
      <c r="GBP28" s="1"/>
      <c r="GBQ28" s="1"/>
      <c r="GBR28" s="1"/>
      <c r="GBS28" s="1"/>
      <c r="GBT28" s="1"/>
      <c r="GBU28" s="1"/>
      <c r="GBV28" s="1"/>
      <c r="GBW28" s="1"/>
      <c r="GBX28" s="1"/>
      <c r="GBY28" s="1"/>
      <c r="GBZ28" s="1"/>
      <c r="GCA28" s="1"/>
      <c r="GCB28" s="1"/>
      <c r="GCC28" s="1"/>
      <c r="GCD28" s="1"/>
      <c r="GCE28" s="1"/>
      <c r="GCF28" s="1"/>
      <c r="GCG28" s="1"/>
      <c r="GCH28" s="1"/>
      <c r="GCI28" s="1"/>
      <c r="GCJ28" s="1"/>
      <c r="GCK28" s="1"/>
      <c r="GCL28" s="1"/>
      <c r="GCM28" s="1"/>
      <c r="GCN28" s="1"/>
      <c r="GCO28" s="1"/>
      <c r="GCP28" s="1"/>
      <c r="GCQ28" s="1"/>
      <c r="GCR28" s="1"/>
      <c r="GCS28" s="1"/>
      <c r="GCT28" s="1"/>
      <c r="GCU28" s="1"/>
      <c r="GCV28" s="1"/>
      <c r="GCW28" s="1"/>
      <c r="GCX28" s="1"/>
      <c r="GCY28" s="1"/>
      <c r="GCZ28" s="1"/>
      <c r="GDA28" s="1"/>
      <c r="GDB28" s="1"/>
      <c r="GDC28" s="1"/>
      <c r="GDD28" s="1"/>
      <c r="GDE28" s="1"/>
      <c r="GDF28" s="1"/>
      <c r="GDG28" s="1"/>
      <c r="GDH28" s="1"/>
      <c r="GDI28" s="1"/>
      <c r="GDJ28" s="1"/>
      <c r="GDK28" s="1"/>
      <c r="GDL28" s="1"/>
      <c r="GDM28" s="1"/>
      <c r="GDN28" s="1"/>
      <c r="GDO28" s="1"/>
      <c r="GDP28" s="1"/>
      <c r="GDQ28" s="1"/>
      <c r="GDR28" s="1"/>
      <c r="GDS28" s="1"/>
      <c r="GDT28" s="1"/>
      <c r="GDU28" s="1"/>
      <c r="GDV28" s="1"/>
      <c r="GDW28" s="1"/>
      <c r="GDX28" s="1"/>
      <c r="GDY28" s="1"/>
      <c r="GDZ28" s="1"/>
      <c r="GEA28" s="1"/>
      <c r="GEB28" s="1"/>
      <c r="GEC28" s="1"/>
      <c r="GED28" s="1"/>
      <c r="GEE28" s="1"/>
      <c r="GEF28" s="1"/>
      <c r="GEG28" s="1"/>
      <c r="GEH28" s="1"/>
      <c r="GEI28" s="1"/>
      <c r="GEJ28" s="1"/>
      <c r="GEK28" s="1"/>
      <c r="GEL28" s="1"/>
      <c r="GEM28" s="1"/>
      <c r="GEN28" s="1"/>
      <c r="GEO28" s="1"/>
      <c r="GEP28" s="1"/>
      <c r="GEQ28" s="1"/>
      <c r="GER28" s="1"/>
      <c r="GES28" s="1"/>
      <c r="GET28" s="1"/>
      <c r="GEU28" s="1"/>
      <c r="GEV28" s="1"/>
      <c r="GEW28" s="1"/>
      <c r="GEX28" s="1"/>
      <c r="GEY28" s="1"/>
      <c r="GEZ28" s="1"/>
      <c r="GFA28" s="1"/>
      <c r="GFB28" s="1"/>
      <c r="GFC28" s="1"/>
      <c r="GFD28" s="1"/>
      <c r="GFE28" s="1"/>
      <c r="GFF28" s="1"/>
      <c r="GFG28" s="1"/>
      <c r="GFH28" s="1"/>
      <c r="GFI28" s="1"/>
      <c r="GFJ28" s="1"/>
      <c r="GFK28" s="1"/>
      <c r="GFL28" s="1"/>
      <c r="GFM28" s="1"/>
      <c r="GFN28" s="1"/>
      <c r="GFO28" s="1"/>
      <c r="GFP28" s="1"/>
      <c r="GFQ28" s="1"/>
      <c r="GFR28" s="1"/>
      <c r="GFS28" s="1"/>
      <c r="GFT28" s="1"/>
      <c r="GFU28" s="1"/>
      <c r="GFV28" s="1"/>
      <c r="GFW28" s="1"/>
      <c r="GFX28" s="1"/>
      <c r="GFY28" s="1"/>
      <c r="GFZ28" s="1"/>
      <c r="GGA28" s="1"/>
      <c r="GGB28" s="1"/>
      <c r="GGC28" s="1"/>
      <c r="GGD28" s="1"/>
      <c r="GGE28" s="1"/>
      <c r="GGF28" s="1"/>
      <c r="GGG28" s="1"/>
      <c r="GGH28" s="1"/>
      <c r="GGI28" s="1"/>
      <c r="GGJ28" s="1"/>
      <c r="GGK28" s="1"/>
      <c r="GGL28" s="1"/>
      <c r="GGM28" s="1"/>
      <c r="GGN28" s="1"/>
      <c r="GGO28" s="1"/>
      <c r="GGP28" s="1"/>
      <c r="GGQ28" s="1"/>
      <c r="GGR28" s="1"/>
      <c r="GGS28" s="1"/>
      <c r="GGT28" s="1"/>
      <c r="GGU28" s="1"/>
      <c r="GGV28" s="1"/>
      <c r="GGW28" s="1"/>
      <c r="GGX28" s="1"/>
      <c r="GGY28" s="1"/>
      <c r="GGZ28" s="1"/>
      <c r="GHA28" s="1"/>
      <c r="GHB28" s="1"/>
      <c r="GHC28" s="1"/>
      <c r="GHD28" s="1"/>
      <c r="GHE28" s="1"/>
      <c r="GHF28" s="1"/>
      <c r="GHG28" s="1"/>
      <c r="GHH28" s="1"/>
      <c r="GHI28" s="1"/>
      <c r="GHJ28" s="1"/>
      <c r="GHK28" s="1"/>
      <c r="GHL28" s="1"/>
      <c r="GHM28" s="1"/>
      <c r="GHN28" s="1"/>
      <c r="GHO28" s="1"/>
      <c r="GHP28" s="1"/>
      <c r="GHQ28" s="1"/>
      <c r="GHR28" s="1"/>
      <c r="GHS28" s="1"/>
      <c r="GHT28" s="1"/>
      <c r="GHU28" s="1"/>
      <c r="GHV28" s="1"/>
      <c r="GHW28" s="1"/>
      <c r="GHX28" s="1"/>
      <c r="GHY28" s="1"/>
      <c r="GHZ28" s="1"/>
      <c r="GIA28" s="1"/>
      <c r="GIB28" s="1"/>
      <c r="GIC28" s="1"/>
      <c r="GID28" s="1"/>
      <c r="GIE28" s="1"/>
      <c r="GIF28" s="1"/>
      <c r="GIG28" s="1"/>
      <c r="GIH28" s="1"/>
      <c r="GII28" s="1"/>
      <c r="GIJ28" s="1"/>
      <c r="GIK28" s="1"/>
      <c r="GIL28" s="1"/>
      <c r="GIM28" s="1"/>
      <c r="GIN28" s="1"/>
      <c r="GIO28" s="1"/>
      <c r="GIP28" s="1"/>
      <c r="GIQ28" s="1"/>
      <c r="GIR28" s="1"/>
      <c r="GIS28" s="1"/>
      <c r="GIT28" s="1"/>
      <c r="GIU28" s="1"/>
      <c r="GIV28" s="1"/>
      <c r="GIW28" s="1"/>
      <c r="GIX28" s="1"/>
      <c r="GIY28" s="1"/>
      <c r="GIZ28" s="1"/>
      <c r="GJA28" s="1"/>
      <c r="GJB28" s="1"/>
      <c r="GJC28" s="1"/>
      <c r="GJD28" s="1"/>
      <c r="GJE28" s="1"/>
      <c r="GJF28" s="1"/>
      <c r="GJG28" s="1"/>
      <c r="GJH28" s="1"/>
      <c r="GJI28" s="1"/>
      <c r="GJJ28" s="1"/>
      <c r="GJK28" s="1"/>
      <c r="GJL28" s="1"/>
      <c r="GJM28" s="1"/>
      <c r="GJN28" s="1"/>
      <c r="GJO28" s="1"/>
      <c r="GJP28" s="1"/>
      <c r="GJQ28" s="1"/>
      <c r="GJR28" s="1"/>
      <c r="GJS28" s="1"/>
      <c r="GJT28" s="1"/>
      <c r="GJU28" s="1"/>
      <c r="GJV28" s="1"/>
      <c r="GJW28" s="1"/>
      <c r="GJX28" s="1"/>
      <c r="GJY28" s="1"/>
      <c r="GJZ28" s="1"/>
      <c r="GKA28" s="1"/>
      <c r="GKB28" s="1"/>
      <c r="GKC28" s="1"/>
      <c r="GKD28" s="1"/>
      <c r="GKE28" s="1"/>
      <c r="GKF28" s="1"/>
      <c r="GKG28" s="1"/>
      <c r="GKH28" s="1"/>
      <c r="GKI28" s="1"/>
      <c r="GKJ28" s="1"/>
      <c r="GKK28" s="1"/>
      <c r="GKL28" s="1"/>
      <c r="GKM28" s="1"/>
      <c r="GKN28" s="1"/>
      <c r="GKO28" s="1"/>
      <c r="GKP28" s="1"/>
      <c r="GKQ28" s="1"/>
      <c r="GKR28" s="1"/>
      <c r="GKS28" s="1"/>
      <c r="GKT28" s="1"/>
      <c r="GKU28" s="1"/>
      <c r="GKV28" s="1"/>
      <c r="GKW28" s="1"/>
      <c r="GKX28" s="1"/>
      <c r="GKY28" s="1"/>
      <c r="GKZ28" s="1"/>
      <c r="GLA28" s="1"/>
      <c r="GLB28" s="1"/>
      <c r="GLC28" s="1"/>
      <c r="GLD28" s="1"/>
      <c r="GLE28" s="1"/>
      <c r="GLF28" s="1"/>
      <c r="GLG28" s="1"/>
      <c r="GLH28" s="1"/>
      <c r="GLI28" s="1"/>
      <c r="GLJ28" s="1"/>
      <c r="GLK28" s="1"/>
      <c r="GLL28" s="1"/>
      <c r="GLM28" s="1"/>
      <c r="GLN28" s="1"/>
      <c r="GLO28" s="1"/>
      <c r="GLP28" s="1"/>
      <c r="GLQ28" s="1"/>
      <c r="GLR28" s="1"/>
      <c r="GLS28" s="1"/>
      <c r="GLT28" s="1"/>
      <c r="GLU28" s="1"/>
      <c r="GLV28" s="1"/>
      <c r="GLW28" s="1"/>
      <c r="GLX28" s="1"/>
      <c r="GLY28" s="1"/>
      <c r="GLZ28" s="1"/>
      <c r="GMA28" s="1"/>
      <c r="GMB28" s="1"/>
      <c r="GMC28" s="1"/>
      <c r="GMD28" s="1"/>
      <c r="GME28" s="1"/>
      <c r="GMF28" s="1"/>
      <c r="GMG28" s="1"/>
      <c r="GMH28" s="1"/>
      <c r="GMI28" s="1"/>
      <c r="GMJ28" s="1"/>
      <c r="GMK28" s="1"/>
      <c r="GML28" s="1"/>
      <c r="GMM28" s="1"/>
      <c r="GMN28" s="1"/>
      <c r="GMO28" s="1"/>
      <c r="GMP28" s="1"/>
      <c r="GMQ28" s="1"/>
      <c r="GMR28" s="1"/>
      <c r="GMS28" s="1"/>
      <c r="GMT28" s="1"/>
      <c r="GMU28" s="1"/>
      <c r="GMV28" s="1"/>
      <c r="GMW28" s="1"/>
      <c r="GMX28" s="1"/>
      <c r="GMY28" s="1"/>
      <c r="GMZ28" s="1"/>
      <c r="GNA28" s="1"/>
      <c r="GNB28" s="1"/>
      <c r="GNC28" s="1"/>
      <c r="GND28" s="1"/>
      <c r="GNE28" s="1"/>
      <c r="GNF28" s="1"/>
      <c r="GNG28" s="1"/>
      <c r="GNH28" s="1"/>
      <c r="GNI28" s="1"/>
      <c r="GNJ28" s="1"/>
      <c r="GNK28" s="1"/>
      <c r="GNL28" s="1"/>
      <c r="GNM28" s="1"/>
      <c r="GNN28" s="1"/>
      <c r="GNO28" s="1"/>
      <c r="GNP28" s="1"/>
      <c r="GNQ28" s="1"/>
      <c r="GNR28" s="1"/>
      <c r="GNS28" s="1"/>
      <c r="GNT28" s="1"/>
      <c r="GNU28" s="1"/>
      <c r="GNV28" s="1"/>
      <c r="GNW28" s="1"/>
      <c r="GNX28" s="1"/>
      <c r="GNY28" s="1"/>
      <c r="GNZ28" s="1"/>
      <c r="GOA28" s="1"/>
      <c r="GOB28" s="1"/>
      <c r="GOC28" s="1"/>
      <c r="GOD28" s="1"/>
      <c r="GOE28" s="1"/>
      <c r="GOF28" s="1"/>
      <c r="GOG28" s="1"/>
      <c r="GOH28" s="1"/>
      <c r="GOI28" s="1"/>
      <c r="GOJ28" s="1"/>
      <c r="GOK28" s="1"/>
      <c r="GOL28" s="1"/>
      <c r="GOM28" s="1"/>
      <c r="GON28" s="1"/>
      <c r="GOO28" s="1"/>
      <c r="GOP28" s="1"/>
      <c r="GOQ28" s="1"/>
      <c r="GOR28" s="1"/>
      <c r="GOS28" s="1"/>
      <c r="GOT28" s="1"/>
      <c r="GOU28" s="1"/>
      <c r="GOV28" s="1"/>
      <c r="GOW28" s="1"/>
      <c r="GOX28" s="1"/>
      <c r="GOY28" s="1"/>
      <c r="GOZ28" s="1"/>
      <c r="GPA28" s="1"/>
      <c r="GPB28" s="1"/>
      <c r="GPC28" s="1"/>
      <c r="GPD28" s="1"/>
      <c r="GPE28" s="1"/>
      <c r="GPF28" s="1"/>
      <c r="GPG28" s="1"/>
      <c r="GPH28" s="1"/>
      <c r="GPI28" s="1"/>
      <c r="GPJ28" s="1"/>
      <c r="GPK28" s="1"/>
      <c r="GPL28" s="1"/>
      <c r="GPM28" s="1"/>
      <c r="GPN28" s="1"/>
      <c r="GPO28" s="1"/>
      <c r="GPP28" s="1"/>
      <c r="GPQ28" s="1"/>
      <c r="GPR28" s="1"/>
      <c r="GPS28" s="1"/>
      <c r="GPT28" s="1"/>
      <c r="GPU28" s="1"/>
      <c r="GPV28" s="1"/>
      <c r="GPW28" s="1"/>
      <c r="GPX28" s="1"/>
      <c r="GPY28" s="1"/>
      <c r="GPZ28" s="1"/>
      <c r="GQA28" s="1"/>
      <c r="GQB28" s="1"/>
      <c r="GQC28" s="1"/>
      <c r="GQD28" s="1"/>
      <c r="GQE28" s="1"/>
      <c r="GQF28" s="1"/>
      <c r="GQG28" s="1"/>
      <c r="GQH28" s="1"/>
      <c r="GQI28" s="1"/>
      <c r="GQJ28" s="1"/>
      <c r="GQK28" s="1"/>
      <c r="GQL28" s="1"/>
      <c r="GQM28" s="1"/>
      <c r="GQN28" s="1"/>
      <c r="GQO28" s="1"/>
      <c r="GQP28" s="1"/>
      <c r="GQQ28" s="1"/>
      <c r="GQR28" s="1"/>
      <c r="GQS28" s="1"/>
      <c r="GQT28" s="1"/>
      <c r="GQU28" s="1"/>
      <c r="GQV28" s="1"/>
      <c r="GQW28" s="1"/>
      <c r="GQX28" s="1"/>
      <c r="GQY28" s="1"/>
      <c r="GQZ28" s="1"/>
      <c r="GRA28" s="1"/>
      <c r="GRB28" s="1"/>
      <c r="GRC28" s="1"/>
      <c r="GRD28" s="1"/>
      <c r="GRE28" s="1"/>
      <c r="GRF28" s="1"/>
      <c r="GRG28" s="1"/>
      <c r="GRH28" s="1"/>
      <c r="GRI28" s="1"/>
      <c r="GRJ28" s="1"/>
      <c r="GRK28" s="1"/>
      <c r="GRL28" s="1"/>
      <c r="GRM28" s="1"/>
      <c r="GRN28" s="1"/>
      <c r="GRO28" s="1"/>
      <c r="GRP28" s="1"/>
      <c r="GRQ28" s="1"/>
      <c r="GRR28" s="1"/>
      <c r="GRS28" s="1"/>
      <c r="GRT28" s="1"/>
      <c r="GRU28" s="1"/>
      <c r="GRV28" s="1"/>
      <c r="GRW28" s="1"/>
      <c r="GRX28" s="1"/>
      <c r="GRY28" s="1"/>
      <c r="GRZ28" s="1"/>
      <c r="GSA28" s="1"/>
      <c r="GSB28" s="1"/>
      <c r="GSC28" s="1"/>
      <c r="GSD28" s="1"/>
      <c r="GSE28" s="1"/>
      <c r="GSF28" s="1"/>
      <c r="GSG28" s="1"/>
      <c r="GSH28" s="1"/>
      <c r="GSI28" s="1"/>
      <c r="GSJ28" s="1"/>
      <c r="GSK28" s="1"/>
      <c r="GSL28" s="1"/>
      <c r="GSM28" s="1"/>
      <c r="GSN28" s="1"/>
      <c r="GSO28" s="1"/>
      <c r="GSP28" s="1"/>
      <c r="GSQ28" s="1"/>
      <c r="GSR28" s="1"/>
      <c r="GSS28" s="1"/>
      <c r="GST28" s="1"/>
      <c r="GSU28" s="1"/>
      <c r="GSV28" s="1"/>
      <c r="GSW28" s="1"/>
      <c r="GSX28" s="1"/>
      <c r="GSY28" s="1"/>
      <c r="GSZ28" s="1"/>
      <c r="GTA28" s="1"/>
      <c r="GTB28" s="1"/>
      <c r="GTC28" s="1"/>
      <c r="GTD28" s="1"/>
      <c r="GTE28" s="1"/>
      <c r="GTF28" s="1"/>
      <c r="GTG28" s="1"/>
      <c r="GTH28" s="1"/>
      <c r="GTI28" s="1"/>
      <c r="GTJ28" s="1"/>
      <c r="GTK28" s="1"/>
      <c r="GTL28" s="1"/>
      <c r="GTM28" s="1"/>
      <c r="GTN28" s="1"/>
      <c r="GTO28" s="1"/>
      <c r="GTP28" s="1"/>
      <c r="GTQ28" s="1"/>
      <c r="GTR28" s="1"/>
      <c r="GTS28" s="1"/>
      <c r="GTT28" s="1"/>
      <c r="GTU28" s="1"/>
      <c r="GTV28" s="1"/>
      <c r="GTW28" s="1"/>
      <c r="GTX28" s="1"/>
      <c r="GTY28" s="1"/>
      <c r="GTZ28" s="1"/>
      <c r="GUA28" s="1"/>
      <c r="GUB28" s="1"/>
      <c r="GUC28" s="1"/>
      <c r="GUD28" s="1"/>
      <c r="GUE28" s="1"/>
      <c r="GUF28" s="1"/>
      <c r="GUG28" s="1"/>
      <c r="GUH28" s="1"/>
      <c r="GUI28" s="1"/>
      <c r="GUJ28" s="1"/>
      <c r="GUK28" s="1"/>
      <c r="GUL28" s="1"/>
      <c r="GUM28" s="1"/>
      <c r="GUN28" s="1"/>
      <c r="GUO28" s="1"/>
      <c r="GUP28" s="1"/>
      <c r="GUQ28" s="1"/>
      <c r="GUR28" s="1"/>
      <c r="GUS28" s="1"/>
      <c r="GUT28" s="1"/>
      <c r="GUU28" s="1"/>
      <c r="GUV28" s="1"/>
      <c r="GUW28" s="1"/>
      <c r="GUX28" s="1"/>
      <c r="GUY28" s="1"/>
      <c r="GUZ28" s="1"/>
      <c r="GVA28" s="1"/>
      <c r="GVB28" s="1"/>
      <c r="GVC28" s="1"/>
      <c r="GVD28" s="1"/>
      <c r="GVE28" s="1"/>
      <c r="GVF28" s="1"/>
      <c r="GVG28" s="1"/>
      <c r="GVH28" s="1"/>
      <c r="GVI28" s="1"/>
      <c r="GVJ28" s="1"/>
      <c r="GVK28" s="1"/>
      <c r="GVL28" s="1"/>
      <c r="GVM28" s="1"/>
      <c r="GVN28" s="1"/>
      <c r="GVO28" s="1"/>
      <c r="GVP28" s="1"/>
      <c r="GVQ28" s="1"/>
      <c r="GVR28" s="1"/>
      <c r="GVS28" s="1"/>
      <c r="GVT28" s="1"/>
      <c r="GVU28" s="1"/>
      <c r="GVV28" s="1"/>
      <c r="GVW28" s="1"/>
      <c r="GVX28" s="1"/>
      <c r="GVY28" s="1"/>
      <c r="GVZ28" s="1"/>
      <c r="GWA28" s="1"/>
      <c r="GWB28" s="1"/>
      <c r="GWC28" s="1"/>
      <c r="GWD28" s="1"/>
      <c r="GWE28" s="1"/>
      <c r="GWF28" s="1"/>
      <c r="GWG28" s="1"/>
      <c r="GWH28" s="1"/>
      <c r="GWI28" s="1"/>
      <c r="GWJ28" s="1"/>
      <c r="GWK28" s="1"/>
      <c r="GWL28" s="1"/>
      <c r="GWM28" s="1"/>
      <c r="GWN28" s="1"/>
      <c r="GWO28" s="1"/>
      <c r="GWP28" s="1"/>
      <c r="GWQ28" s="1"/>
      <c r="GWR28" s="1"/>
      <c r="GWS28" s="1"/>
      <c r="GWT28" s="1"/>
      <c r="GWU28" s="1"/>
      <c r="GWV28" s="1"/>
      <c r="GWW28" s="1"/>
      <c r="GWX28" s="1"/>
      <c r="GWY28" s="1"/>
      <c r="GWZ28" s="1"/>
      <c r="GXA28" s="1"/>
      <c r="GXB28" s="1"/>
      <c r="GXC28" s="1"/>
      <c r="GXD28" s="1"/>
      <c r="GXE28" s="1"/>
      <c r="GXF28" s="1"/>
      <c r="GXG28" s="1"/>
      <c r="GXH28" s="1"/>
      <c r="GXI28" s="1"/>
      <c r="GXJ28" s="1"/>
      <c r="GXK28" s="1"/>
      <c r="GXL28" s="1"/>
      <c r="GXM28" s="1"/>
      <c r="GXN28" s="1"/>
      <c r="GXO28" s="1"/>
      <c r="GXP28" s="1"/>
      <c r="GXQ28" s="1"/>
      <c r="GXR28" s="1"/>
      <c r="GXS28" s="1"/>
      <c r="GXT28" s="1"/>
      <c r="GXU28" s="1"/>
      <c r="GXV28" s="1"/>
      <c r="GXW28" s="1"/>
      <c r="GXX28" s="1"/>
      <c r="GXY28" s="1"/>
      <c r="GXZ28" s="1"/>
      <c r="GYA28" s="1"/>
      <c r="GYB28" s="1"/>
      <c r="GYC28" s="1"/>
      <c r="GYD28" s="1"/>
      <c r="GYE28" s="1"/>
      <c r="GYF28" s="1"/>
      <c r="GYG28" s="1"/>
      <c r="GYH28" s="1"/>
      <c r="GYI28" s="1"/>
      <c r="GYJ28" s="1"/>
      <c r="GYK28" s="1"/>
      <c r="GYL28" s="1"/>
      <c r="GYM28" s="1"/>
      <c r="GYN28" s="1"/>
      <c r="GYO28" s="1"/>
      <c r="GYP28" s="1"/>
      <c r="GYQ28" s="1"/>
      <c r="GYR28" s="1"/>
      <c r="GYS28" s="1"/>
      <c r="GYT28" s="1"/>
      <c r="GYU28" s="1"/>
      <c r="GYV28" s="1"/>
      <c r="GYW28" s="1"/>
      <c r="GYX28" s="1"/>
      <c r="GYY28" s="1"/>
      <c r="GYZ28" s="1"/>
      <c r="GZA28" s="1"/>
      <c r="GZB28" s="1"/>
      <c r="GZC28" s="1"/>
      <c r="GZD28" s="1"/>
      <c r="GZE28" s="1"/>
      <c r="GZF28" s="1"/>
      <c r="GZG28" s="1"/>
      <c r="GZH28" s="1"/>
      <c r="GZI28" s="1"/>
      <c r="GZJ28" s="1"/>
      <c r="GZK28" s="1"/>
      <c r="GZL28" s="1"/>
      <c r="GZM28" s="1"/>
      <c r="GZN28" s="1"/>
      <c r="GZO28" s="1"/>
      <c r="GZP28" s="1"/>
      <c r="GZQ28" s="1"/>
      <c r="GZR28" s="1"/>
      <c r="GZS28" s="1"/>
      <c r="GZT28" s="1"/>
      <c r="GZU28" s="1"/>
      <c r="GZV28" s="1"/>
      <c r="GZW28" s="1"/>
      <c r="GZX28" s="1"/>
      <c r="GZY28" s="1"/>
      <c r="GZZ28" s="1"/>
      <c r="HAA28" s="1"/>
      <c r="HAB28" s="1"/>
      <c r="HAC28" s="1"/>
      <c r="HAD28" s="1"/>
      <c r="HAE28" s="1"/>
      <c r="HAF28" s="1"/>
      <c r="HAG28" s="1"/>
      <c r="HAH28" s="1"/>
      <c r="HAI28" s="1"/>
      <c r="HAJ28" s="1"/>
      <c r="HAK28" s="1"/>
      <c r="HAL28" s="1"/>
      <c r="HAM28" s="1"/>
      <c r="HAN28" s="1"/>
      <c r="HAO28" s="1"/>
      <c r="HAP28" s="1"/>
      <c r="HAQ28" s="1"/>
      <c r="HAR28" s="1"/>
      <c r="HAS28" s="1"/>
      <c r="HAT28" s="1"/>
      <c r="HAU28" s="1"/>
      <c r="HAV28" s="1"/>
      <c r="HAW28" s="1"/>
      <c r="HAX28" s="1"/>
      <c r="HAY28" s="1"/>
      <c r="HAZ28" s="1"/>
      <c r="HBA28" s="1"/>
      <c r="HBB28" s="1"/>
      <c r="HBC28" s="1"/>
      <c r="HBD28" s="1"/>
      <c r="HBE28" s="1"/>
      <c r="HBF28" s="1"/>
      <c r="HBG28" s="1"/>
      <c r="HBH28" s="1"/>
      <c r="HBI28" s="1"/>
      <c r="HBJ28" s="1"/>
      <c r="HBK28" s="1"/>
      <c r="HBL28" s="1"/>
      <c r="HBM28" s="1"/>
      <c r="HBN28" s="1"/>
      <c r="HBO28" s="1"/>
      <c r="HBP28" s="1"/>
      <c r="HBQ28" s="1"/>
      <c r="HBR28" s="1"/>
      <c r="HBS28" s="1"/>
      <c r="HBT28" s="1"/>
      <c r="HBU28" s="1"/>
      <c r="HBV28" s="1"/>
      <c r="HBW28" s="1"/>
      <c r="HBX28" s="1"/>
      <c r="HBY28" s="1"/>
      <c r="HBZ28" s="1"/>
      <c r="HCA28" s="1"/>
      <c r="HCB28" s="1"/>
      <c r="HCC28" s="1"/>
      <c r="HCD28" s="1"/>
      <c r="HCE28" s="1"/>
      <c r="HCF28" s="1"/>
      <c r="HCG28" s="1"/>
      <c r="HCH28" s="1"/>
      <c r="HCI28" s="1"/>
      <c r="HCJ28" s="1"/>
      <c r="HCK28" s="1"/>
      <c r="HCL28" s="1"/>
      <c r="HCM28" s="1"/>
      <c r="HCN28" s="1"/>
      <c r="HCO28" s="1"/>
      <c r="HCP28" s="1"/>
      <c r="HCQ28" s="1"/>
      <c r="HCR28" s="1"/>
      <c r="HCS28" s="1"/>
      <c r="HCT28" s="1"/>
      <c r="HCU28" s="1"/>
      <c r="HCV28" s="1"/>
      <c r="HCW28" s="1"/>
      <c r="HCX28" s="1"/>
      <c r="HCY28" s="1"/>
      <c r="HCZ28" s="1"/>
      <c r="HDA28" s="1"/>
      <c r="HDB28" s="1"/>
      <c r="HDC28" s="1"/>
      <c r="HDD28" s="1"/>
      <c r="HDE28" s="1"/>
      <c r="HDF28" s="1"/>
      <c r="HDG28" s="1"/>
      <c r="HDH28" s="1"/>
      <c r="HDI28" s="1"/>
      <c r="HDJ28" s="1"/>
      <c r="HDK28" s="1"/>
      <c r="HDL28" s="1"/>
      <c r="HDM28" s="1"/>
      <c r="HDN28" s="1"/>
      <c r="HDO28" s="1"/>
      <c r="HDP28" s="1"/>
      <c r="HDQ28" s="1"/>
      <c r="HDR28" s="1"/>
      <c r="HDS28" s="1"/>
      <c r="HDT28" s="1"/>
      <c r="HDU28" s="1"/>
      <c r="HDV28" s="1"/>
      <c r="HDW28" s="1"/>
      <c r="HDX28" s="1"/>
      <c r="HDY28" s="1"/>
      <c r="HDZ28" s="1"/>
      <c r="HEA28" s="1"/>
      <c r="HEB28" s="1"/>
      <c r="HEC28" s="1"/>
      <c r="HED28" s="1"/>
      <c r="HEE28" s="1"/>
      <c r="HEF28" s="1"/>
      <c r="HEG28" s="1"/>
      <c r="HEH28" s="1"/>
      <c r="HEI28" s="1"/>
      <c r="HEJ28" s="1"/>
      <c r="HEK28" s="1"/>
      <c r="HEL28" s="1"/>
      <c r="HEM28" s="1"/>
      <c r="HEN28" s="1"/>
      <c r="HEO28" s="1"/>
      <c r="HEP28" s="1"/>
      <c r="HEQ28" s="1"/>
      <c r="HER28" s="1"/>
      <c r="HES28" s="1"/>
      <c r="HET28" s="1"/>
      <c r="HEU28" s="1"/>
      <c r="HEV28" s="1"/>
      <c r="HEW28" s="1"/>
      <c r="HEX28" s="1"/>
      <c r="HEY28" s="1"/>
      <c r="HEZ28" s="1"/>
      <c r="HFA28" s="1"/>
      <c r="HFB28" s="1"/>
      <c r="HFC28" s="1"/>
      <c r="HFD28" s="1"/>
      <c r="HFE28" s="1"/>
      <c r="HFF28" s="1"/>
      <c r="HFG28" s="1"/>
      <c r="HFH28" s="1"/>
      <c r="HFI28" s="1"/>
      <c r="HFJ28" s="1"/>
      <c r="HFK28" s="1"/>
      <c r="HFL28" s="1"/>
      <c r="HFM28" s="1"/>
      <c r="HFN28" s="1"/>
      <c r="HFO28" s="1"/>
      <c r="HFP28" s="1"/>
      <c r="HFQ28" s="1"/>
      <c r="HFR28" s="1"/>
      <c r="HFS28" s="1"/>
      <c r="HFT28" s="1"/>
      <c r="HFU28" s="1"/>
      <c r="HFV28" s="1"/>
      <c r="HFW28" s="1"/>
      <c r="HFX28" s="1"/>
      <c r="HFY28" s="1"/>
      <c r="HFZ28" s="1"/>
      <c r="HGA28" s="1"/>
      <c r="HGB28" s="1"/>
      <c r="HGC28" s="1"/>
      <c r="HGD28" s="1"/>
      <c r="HGE28" s="1"/>
      <c r="HGF28" s="1"/>
      <c r="HGG28" s="1"/>
      <c r="HGH28" s="1"/>
      <c r="HGI28" s="1"/>
      <c r="HGJ28" s="1"/>
      <c r="HGK28" s="1"/>
      <c r="HGL28" s="1"/>
      <c r="HGM28" s="1"/>
      <c r="HGN28" s="1"/>
      <c r="HGO28" s="1"/>
      <c r="HGP28" s="1"/>
      <c r="HGQ28" s="1"/>
      <c r="HGR28" s="1"/>
      <c r="HGS28" s="1"/>
      <c r="HGT28" s="1"/>
      <c r="HGU28" s="1"/>
      <c r="HGV28" s="1"/>
      <c r="HGW28" s="1"/>
      <c r="HGX28" s="1"/>
      <c r="HGY28" s="1"/>
      <c r="HGZ28" s="1"/>
      <c r="HHA28" s="1"/>
      <c r="HHB28" s="1"/>
      <c r="HHC28" s="1"/>
      <c r="HHD28" s="1"/>
      <c r="HHE28" s="1"/>
      <c r="HHF28" s="1"/>
      <c r="HHG28" s="1"/>
      <c r="HHH28" s="1"/>
      <c r="HHI28" s="1"/>
      <c r="HHJ28" s="1"/>
      <c r="HHK28" s="1"/>
      <c r="HHL28" s="1"/>
      <c r="HHM28" s="1"/>
      <c r="HHN28" s="1"/>
      <c r="HHO28" s="1"/>
      <c r="HHP28" s="1"/>
      <c r="HHQ28" s="1"/>
      <c r="HHR28" s="1"/>
      <c r="HHS28" s="1"/>
      <c r="HHT28" s="1"/>
      <c r="HHU28" s="1"/>
      <c r="HHV28" s="1"/>
      <c r="HHW28" s="1"/>
      <c r="HHX28" s="1"/>
      <c r="HHY28" s="1"/>
      <c r="HHZ28" s="1"/>
      <c r="HIA28" s="1"/>
      <c r="HIB28" s="1"/>
      <c r="HIC28" s="1"/>
      <c r="HID28" s="1"/>
      <c r="HIE28" s="1"/>
      <c r="HIF28" s="1"/>
      <c r="HIG28" s="1"/>
      <c r="HIH28" s="1"/>
      <c r="HII28" s="1"/>
      <c r="HIJ28" s="1"/>
      <c r="HIK28" s="1"/>
      <c r="HIL28" s="1"/>
      <c r="HIM28" s="1"/>
      <c r="HIN28" s="1"/>
      <c r="HIO28" s="1"/>
      <c r="HIP28" s="1"/>
      <c r="HIQ28" s="1"/>
      <c r="HIR28" s="1"/>
      <c r="HIS28" s="1"/>
      <c r="HIT28" s="1"/>
      <c r="HIU28" s="1"/>
      <c r="HIV28" s="1"/>
      <c r="HIW28" s="1"/>
      <c r="HIX28" s="1"/>
      <c r="HIY28" s="1"/>
      <c r="HIZ28" s="1"/>
      <c r="HJA28" s="1"/>
      <c r="HJB28" s="1"/>
      <c r="HJC28" s="1"/>
      <c r="HJD28" s="1"/>
      <c r="HJE28" s="1"/>
      <c r="HJF28" s="1"/>
      <c r="HJG28" s="1"/>
      <c r="HJH28" s="1"/>
      <c r="HJI28" s="1"/>
      <c r="HJJ28" s="1"/>
      <c r="HJK28" s="1"/>
      <c r="HJL28" s="1"/>
      <c r="HJM28" s="1"/>
      <c r="HJN28" s="1"/>
      <c r="HJO28" s="1"/>
      <c r="HJP28" s="1"/>
      <c r="HJQ28" s="1"/>
      <c r="HJR28" s="1"/>
      <c r="HJS28" s="1"/>
      <c r="HJT28" s="1"/>
      <c r="HJU28" s="1"/>
      <c r="HJV28" s="1"/>
      <c r="HJW28" s="1"/>
      <c r="HJX28" s="1"/>
      <c r="HJY28" s="1"/>
      <c r="HJZ28" s="1"/>
      <c r="HKA28" s="1"/>
      <c r="HKB28" s="1"/>
      <c r="HKC28" s="1"/>
      <c r="HKD28" s="1"/>
      <c r="HKE28" s="1"/>
      <c r="HKF28" s="1"/>
      <c r="HKG28" s="1"/>
      <c r="HKH28" s="1"/>
      <c r="HKI28" s="1"/>
      <c r="HKJ28" s="1"/>
      <c r="HKK28" s="1"/>
      <c r="HKL28" s="1"/>
      <c r="HKM28" s="1"/>
      <c r="HKN28" s="1"/>
      <c r="HKO28" s="1"/>
      <c r="HKP28" s="1"/>
      <c r="HKQ28" s="1"/>
      <c r="HKR28" s="1"/>
      <c r="HKS28" s="1"/>
      <c r="HKT28" s="1"/>
      <c r="HKU28" s="1"/>
      <c r="HKV28" s="1"/>
      <c r="HKW28" s="1"/>
      <c r="HKX28" s="1"/>
      <c r="HKY28" s="1"/>
      <c r="HKZ28" s="1"/>
      <c r="HLA28" s="1"/>
      <c r="HLB28" s="1"/>
      <c r="HLC28" s="1"/>
      <c r="HLD28" s="1"/>
      <c r="HLE28" s="1"/>
      <c r="HLF28" s="1"/>
      <c r="HLG28" s="1"/>
      <c r="HLH28" s="1"/>
      <c r="HLI28" s="1"/>
      <c r="HLJ28" s="1"/>
      <c r="HLK28" s="1"/>
      <c r="HLL28" s="1"/>
      <c r="HLM28" s="1"/>
      <c r="HLN28" s="1"/>
      <c r="HLO28" s="1"/>
      <c r="HLP28" s="1"/>
      <c r="HLQ28" s="1"/>
      <c r="HLR28" s="1"/>
      <c r="HLS28" s="1"/>
      <c r="HLT28" s="1"/>
      <c r="HLU28" s="1"/>
      <c r="HLV28" s="1"/>
      <c r="HLW28" s="1"/>
      <c r="HLX28" s="1"/>
      <c r="HLY28" s="1"/>
      <c r="HLZ28" s="1"/>
      <c r="HMA28" s="1"/>
      <c r="HMB28" s="1"/>
      <c r="HMC28" s="1"/>
      <c r="HMD28" s="1"/>
      <c r="HME28" s="1"/>
      <c r="HMF28" s="1"/>
      <c r="HMG28" s="1"/>
      <c r="HMH28" s="1"/>
      <c r="HMI28" s="1"/>
      <c r="HMJ28" s="1"/>
      <c r="HMK28" s="1"/>
      <c r="HML28" s="1"/>
      <c r="HMM28" s="1"/>
      <c r="HMN28" s="1"/>
      <c r="HMO28" s="1"/>
      <c r="HMP28" s="1"/>
      <c r="HMQ28" s="1"/>
      <c r="HMR28" s="1"/>
      <c r="HMS28" s="1"/>
      <c r="HMT28" s="1"/>
      <c r="HMU28" s="1"/>
      <c r="HMV28" s="1"/>
      <c r="HMW28" s="1"/>
      <c r="HMX28" s="1"/>
      <c r="HMY28" s="1"/>
      <c r="HMZ28" s="1"/>
      <c r="HNA28" s="1"/>
      <c r="HNB28" s="1"/>
      <c r="HNC28" s="1"/>
      <c r="HND28" s="1"/>
      <c r="HNE28" s="1"/>
      <c r="HNF28" s="1"/>
      <c r="HNG28" s="1"/>
      <c r="HNH28" s="1"/>
      <c r="HNI28" s="1"/>
      <c r="HNJ28" s="1"/>
      <c r="HNK28" s="1"/>
      <c r="HNL28" s="1"/>
      <c r="HNM28" s="1"/>
      <c r="HNN28" s="1"/>
      <c r="HNO28" s="1"/>
      <c r="HNP28" s="1"/>
      <c r="HNQ28" s="1"/>
      <c r="HNR28" s="1"/>
      <c r="HNS28" s="1"/>
      <c r="HNT28" s="1"/>
      <c r="HNU28" s="1"/>
      <c r="HNV28" s="1"/>
      <c r="HNW28" s="1"/>
      <c r="HNX28" s="1"/>
      <c r="HNY28" s="1"/>
      <c r="HNZ28" s="1"/>
      <c r="HOA28" s="1"/>
      <c r="HOB28" s="1"/>
      <c r="HOC28" s="1"/>
      <c r="HOD28" s="1"/>
      <c r="HOE28" s="1"/>
      <c r="HOF28" s="1"/>
      <c r="HOG28" s="1"/>
      <c r="HOH28" s="1"/>
      <c r="HOI28" s="1"/>
      <c r="HOJ28" s="1"/>
      <c r="HOK28" s="1"/>
      <c r="HOL28" s="1"/>
      <c r="HOM28" s="1"/>
      <c r="HON28" s="1"/>
      <c r="HOO28" s="1"/>
      <c r="HOP28" s="1"/>
      <c r="HOQ28" s="1"/>
      <c r="HOR28" s="1"/>
      <c r="HOS28" s="1"/>
      <c r="HOT28" s="1"/>
      <c r="HOU28" s="1"/>
      <c r="HOV28" s="1"/>
      <c r="HOW28" s="1"/>
      <c r="HOX28" s="1"/>
      <c r="HOY28" s="1"/>
      <c r="HOZ28" s="1"/>
      <c r="HPA28" s="1"/>
      <c r="HPB28" s="1"/>
      <c r="HPC28" s="1"/>
      <c r="HPD28" s="1"/>
      <c r="HPE28" s="1"/>
      <c r="HPF28" s="1"/>
      <c r="HPG28" s="1"/>
      <c r="HPH28" s="1"/>
      <c r="HPI28" s="1"/>
      <c r="HPJ28" s="1"/>
      <c r="HPK28" s="1"/>
      <c r="HPL28" s="1"/>
      <c r="HPM28" s="1"/>
      <c r="HPN28" s="1"/>
      <c r="HPO28" s="1"/>
      <c r="HPP28" s="1"/>
      <c r="HPQ28" s="1"/>
      <c r="HPR28" s="1"/>
      <c r="HPS28" s="1"/>
      <c r="HPT28" s="1"/>
      <c r="HPU28" s="1"/>
      <c r="HPV28" s="1"/>
      <c r="HPW28" s="1"/>
      <c r="HPX28" s="1"/>
      <c r="HPY28" s="1"/>
      <c r="HPZ28" s="1"/>
      <c r="HQA28" s="1"/>
      <c r="HQB28" s="1"/>
      <c r="HQC28" s="1"/>
      <c r="HQD28" s="1"/>
      <c r="HQE28" s="1"/>
      <c r="HQF28" s="1"/>
      <c r="HQG28" s="1"/>
      <c r="HQH28" s="1"/>
      <c r="HQI28" s="1"/>
      <c r="HQJ28" s="1"/>
      <c r="HQK28" s="1"/>
      <c r="HQL28" s="1"/>
      <c r="HQM28" s="1"/>
      <c r="HQN28" s="1"/>
      <c r="HQO28" s="1"/>
      <c r="HQP28" s="1"/>
      <c r="HQQ28" s="1"/>
      <c r="HQR28" s="1"/>
      <c r="HQS28" s="1"/>
      <c r="HQT28" s="1"/>
      <c r="HQU28" s="1"/>
      <c r="HQV28" s="1"/>
      <c r="HQW28" s="1"/>
      <c r="HQX28" s="1"/>
      <c r="HQY28" s="1"/>
      <c r="HQZ28" s="1"/>
      <c r="HRA28" s="1"/>
      <c r="HRB28" s="1"/>
      <c r="HRC28" s="1"/>
      <c r="HRD28" s="1"/>
      <c r="HRE28" s="1"/>
      <c r="HRF28" s="1"/>
      <c r="HRG28" s="1"/>
      <c r="HRH28" s="1"/>
      <c r="HRI28" s="1"/>
      <c r="HRJ28" s="1"/>
      <c r="HRK28" s="1"/>
      <c r="HRL28" s="1"/>
      <c r="HRM28" s="1"/>
      <c r="HRN28" s="1"/>
      <c r="HRO28" s="1"/>
      <c r="HRP28" s="1"/>
      <c r="HRQ28" s="1"/>
      <c r="HRR28" s="1"/>
      <c r="HRS28" s="1"/>
      <c r="HRT28" s="1"/>
      <c r="HRU28" s="1"/>
      <c r="HRV28" s="1"/>
      <c r="HRW28" s="1"/>
      <c r="HRX28" s="1"/>
      <c r="HRY28" s="1"/>
      <c r="HRZ28" s="1"/>
      <c r="HSA28" s="1"/>
      <c r="HSB28" s="1"/>
      <c r="HSC28" s="1"/>
      <c r="HSD28" s="1"/>
      <c r="HSE28" s="1"/>
      <c r="HSF28" s="1"/>
      <c r="HSG28" s="1"/>
      <c r="HSH28" s="1"/>
      <c r="HSI28" s="1"/>
      <c r="HSJ28" s="1"/>
      <c r="HSK28" s="1"/>
      <c r="HSL28" s="1"/>
      <c r="HSM28" s="1"/>
      <c r="HSN28" s="1"/>
      <c r="HSO28" s="1"/>
      <c r="HSP28" s="1"/>
      <c r="HSQ28" s="1"/>
      <c r="HSR28" s="1"/>
      <c r="HSS28" s="1"/>
      <c r="HST28" s="1"/>
      <c r="HSU28" s="1"/>
      <c r="HSV28" s="1"/>
      <c r="HSW28" s="1"/>
      <c r="HSX28" s="1"/>
      <c r="HSY28" s="1"/>
      <c r="HSZ28" s="1"/>
      <c r="HTA28" s="1"/>
      <c r="HTB28" s="1"/>
      <c r="HTC28" s="1"/>
      <c r="HTD28" s="1"/>
      <c r="HTE28" s="1"/>
      <c r="HTF28" s="1"/>
      <c r="HTG28" s="1"/>
      <c r="HTH28" s="1"/>
      <c r="HTI28" s="1"/>
      <c r="HTJ28" s="1"/>
      <c r="HTK28" s="1"/>
      <c r="HTL28" s="1"/>
      <c r="HTM28" s="1"/>
      <c r="HTN28" s="1"/>
      <c r="HTO28" s="1"/>
      <c r="HTP28" s="1"/>
      <c r="HTQ28" s="1"/>
      <c r="HTR28" s="1"/>
      <c r="HTS28" s="1"/>
      <c r="HTT28" s="1"/>
      <c r="HTU28" s="1"/>
      <c r="HTV28" s="1"/>
      <c r="HTW28" s="1"/>
      <c r="HTX28" s="1"/>
      <c r="HTY28" s="1"/>
      <c r="HTZ28" s="1"/>
      <c r="HUA28" s="1"/>
      <c r="HUB28" s="1"/>
      <c r="HUC28" s="1"/>
      <c r="HUD28" s="1"/>
      <c r="HUE28" s="1"/>
      <c r="HUF28" s="1"/>
      <c r="HUG28" s="1"/>
      <c r="HUH28" s="1"/>
      <c r="HUI28" s="1"/>
      <c r="HUJ28" s="1"/>
      <c r="HUK28" s="1"/>
      <c r="HUL28" s="1"/>
      <c r="HUM28" s="1"/>
      <c r="HUN28" s="1"/>
      <c r="HUO28" s="1"/>
      <c r="HUP28" s="1"/>
      <c r="HUQ28" s="1"/>
      <c r="HUR28" s="1"/>
      <c r="HUS28" s="1"/>
      <c r="HUT28" s="1"/>
      <c r="HUU28" s="1"/>
      <c r="HUV28" s="1"/>
      <c r="HUW28" s="1"/>
      <c r="HUX28" s="1"/>
      <c r="HUY28" s="1"/>
      <c r="HUZ28" s="1"/>
      <c r="HVA28" s="1"/>
      <c r="HVB28" s="1"/>
      <c r="HVC28" s="1"/>
      <c r="HVD28" s="1"/>
      <c r="HVE28" s="1"/>
      <c r="HVF28" s="1"/>
      <c r="HVG28" s="1"/>
      <c r="HVH28" s="1"/>
      <c r="HVI28" s="1"/>
      <c r="HVJ28" s="1"/>
      <c r="HVK28" s="1"/>
      <c r="HVL28" s="1"/>
      <c r="HVM28" s="1"/>
      <c r="HVN28" s="1"/>
      <c r="HVO28" s="1"/>
      <c r="HVP28" s="1"/>
      <c r="HVQ28" s="1"/>
      <c r="HVR28" s="1"/>
      <c r="HVS28" s="1"/>
      <c r="HVT28" s="1"/>
      <c r="HVU28" s="1"/>
      <c r="HVV28" s="1"/>
      <c r="HVW28" s="1"/>
      <c r="HVX28" s="1"/>
      <c r="HVY28" s="1"/>
      <c r="HVZ28" s="1"/>
      <c r="HWA28" s="1"/>
      <c r="HWB28" s="1"/>
      <c r="HWC28" s="1"/>
      <c r="HWD28" s="1"/>
      <c r="HWE28" s="1"/>
      <c r="HWF28" s="1"/>
      <c r="HWG28" s="1"/>
      <c r="HWH28" s="1"/>
      <c r="HWI28" s="1"/>
      <c r="HWJ28" s="1"/>
      <c r="HWK28" s="1"/>
      <c r="HWL28" s="1"/>
      <c r="HWM28" s="1"/>
      <c r="HWN28" s="1"/>
      <c r="HWO28" s="1"/>
      <c r="HWP28" s="1"/>
      <c r="HWQ28" s="1"/>
      <c r="HWR28" s="1"/>
      <c r="HWS28" s="1"/>
      <c r="HWT28" s="1"/>
      <c r="HWU28" s="1"/>
      <c r="HWV28" s="1"/>
      <c r="HWW28" s="1"/>
      <c r="HWX28" s="1"/>
      <c r="HWY28" s="1"/>
      <c r="HWZ28" s="1"/>
      <c r="HXA28" s="1"/>
      <c r="HXB28" s="1"/>
      <c r="HXC28" s="1"/>
      <c r="HXD28" s="1"/>
      <c r="HXE28" s="1"/>
      <c r="HXF28" s="1"/>
      <c r="HXG28" s="1"/>
      <c r="HXH28" s="1"/>
      <c r="HXI28" s="1"/>
      <c r="HXJ28" s="1"/>
      <c r="HXK28" s="1"/>
      <c r="HXL28" s="1"/>
      <c r="HXM28" s="1"/>
      <c r="HXN28" s="1"/>
      <c r="HXO28" s="1"/>
      <c r="HXP28" s="1"/>
      <c r="HXQ28" s="1"/>
      <c r="HXR28" s="1"/>
      <c r="HXS28" s="1"/>
      <c r="HXT28" s="1"/>
      <c r="HXU28" s="1"/>
      <c r="HXV28" s="1"/>
      <c r="HXW28" s="1"/>
      <c r="HXX28" s="1"/>
      <c r="HXY28" s="1"/>
      <c r="HXZ28" s="1"/>
      <c r="HYA28" s="1"/>
      <c r="HYB28" s="1"/>
      <c r="HYC28" s="1"/>
      <c r="HYD28" s="1"/>
      <c r="HYE28" s="1"/>
      <c r="HYF28" s="1"/>
      <c r="HYG28" s="1"/>
      <c r="HYH28" s="1"/>
      <c r="HYI28" s="1"/>
      <c r="HYJ28" s="1"/>
      <c r="HYK28" s="1"/>
      <c r="HYL28" s="1"/>
      <c r="HYM28" s="1"/>
      <c r="HYN28" s="1"/>
      <c r="HYO28" s="1"/>
      <c r="HYP28" s="1"/>
      <c r="HYQ28" s="1"/>
      <c r="HYR28" s="1"/>
      <c r="HYS28" s="1"/>
      <c r="HYT28" s="1"/>
      <c r="HYU28" s="1"/>
      <c r="HYV28" s="1"/>
      <c r="HYW28" s="1"/>
      <c r="HYX28" s="1"/>
      <c r="HYY28" s="1"/>
      <c r="HYZ28" s="1"/>
      <c r="HZA28" s="1"/>
      <c r="HZB28" s="1"/>
      <c r="HZC28" s="1"/>
      <c r="HZD28" s="1"/>
      <c r="HZE28" s="1"/>
      <c r="HZF28" s="1"/>
      <c r="HZG28" s="1"/>
      <c r="HZH28" s="1"/>
      <c r="HZI28" s="1"/>
      <c r="HZJ28" s="1"/>
      <c r="HZK28" s="1"/>
      <c r="HZL28" s="1"/>
      <c r="HZM28" s="1"/>
      <c r="HZN28" s="1"/>
      <c r="HZO28" s="1"/>
      <c r="HZP28" s="1"/>
      <c r="HZQ28" s="1"/>
      <c r="HZR28" s="1"/>
      <c r="HZS28" s="1"/>
      <c r="HZT28" s="1"/>
      <c r="HZU28" s="1"/>
      <c r="HZV28" s="1"/>
      <c r="HZW28" s="1"/>
      <c r="HZX28" s="1"/>
      <c r="HZY28" s="1"/>
      <c r="HZZ28" s="1"/>
      <c r="IAA28" s="1"/>
      <c r="IAB28" s="1"/>
      <c r="IAC28" s="1"/>
      <c r="IAD28" s="1"/>
      <c r="IAE28" s="1"/>
      <c r="IAF28" s="1"/>
      <c r="IAG28" s="1"/>
      <c r="IAH28" s="1"/>
      <c r="IAI28" s="1"/>
      <c r="IAJ28" s="1"/>
      <c r="IAK28" s="1"/>
      <c r="IAL28" s="1"/>
      <c r="IAM28" s="1"/>
      <c r="IAN28" s="1"/>
      <c r="IAO28" s="1"/>
      <c r="IAP28" s="1"/>
      <c r="IAQ28" s="1"/>
      <c r="IAR28" s="1"/>
      <c r="IAS28" s="1"/>
      <c r="IAT28" s="1"/>
      <c r="IAU28" s="1"/>
      <c r="IAV28" s="1"/>
      <c r="IAW28" s="1"/>
      <c r="IAX28" s="1"/>
      <c r="IAY28" s="1"/>
      <c r="IAZ28" s="1"/>
      <c r="IBA28" s="1"/>
      <c r="IBB28" s="1"/>
      <c r="IBC28" s="1"/>
      <c r="IBD28" s="1"/>
      <c r="IBE28" s="1"/>
      <c r="IBF28" s="1"/>
      <c r="IBG28" s="1"/>
      <c r="IBH28" s="1"/>
      <c r="IBI28" s="1"/>
      <c r="IBJ28" s="1"/>
      <c r="IBK28" s="1"/>
      <c r="IBL28" s="1"/>
      <c r="IBM28" s="1"/>
      <c r="IBN28" s="1"/>
      <c r="IBO28" s="1"/>
      <c r="IBP28" s="1"/>
      <c r="IBQ28" s="1"/>
      <c r="IBR28" s="1"/>
      <c r="IBS28" s="1"/>
      <c r="IBT28" s="1"/>
      <c r="IBU28" s="1"/>
      <c r="IBV28" s="1"/>
      <c r="IBW28" s="1"/>
      <c r="IBX28" s="1"/>
      <c r="IBY28" s="1"/>
      <c r="IBZ28" s="1"/>
      <c r="ICA28" s="1"/>
      <c r="ICB28" s="1"/>
      <c r="ICC28" s="1"/>
      <c r="ICD28" s="1"/>
      <c r="ICE28" s="1"/>
      <c r="ICF28" s="1"/>
      <c r="ICG28" s="1"/>
      <c r="ICH28" s="1"/>
      <c r="ICI28" s="1"/>
      <c r="ICJ28" s="1"/>
      <c r="ICK28" s="1"/>
      <c r="ICL28" s="1"/>
      <c r="ICM28" s="1"/>
      <c r="ICN28" s="1"/>
      <c r="ICO28" s="1"/>
      <c r="ICP28" s="1"/>
      <c r="ICQ28" s="1"/>
      <c r="ICR28" s="1"/>
      <c r="ICS28" s="1"/>
      <c r="ICT28" s="1"/>
      <c r="ICU28" s="1"/>
      <c r="ICV28" s="1"/>
      <c r="ICW28" s="1"/>
      <c r="ICX28" s="1"/>
      <c r="ICY28" s="1"/>
      <c r="ICZ28" s="1"/>
      <c r="IDA28" s="1"/>
      <c r="IDB28" s="1"/>
      <c r="IDC28" s="1"/>
      <c r="IDD28" s="1"/>
      <c r="IDE28" s="1"/>
      <c r="IDF28" s="1"/>
      <c r="IDG28" s="1"/>
      <c r="IDH28" s="1"/>
      <c r="IDI28" s="1"/>
      <c r="IDJ28" s="1"/>
      <c r="IDK28" s="1"/>
      <c r="IDL28" s="1"/>
      <c r="IDM28" s="1"/>
      <c r="IDN28" s="1"/>
      <c r="IDO28" s="1"/>
      <c r="IDP28" s="1"/>
      <c r="IDQ28" s="1"/>
      <c r="IDR28" s="1"/>
      <c r="IDS28" s="1"/>
      <c r="IDT28" s="1"/>
      <c r="IDU28" s="1"/>
      <c r="IDV28" s="1"/>
      <c r="IDW28" s="1"/>
      <c r="IDX28" s="1"/>
      <c r="IDY28" s="1"/>
      <c r="IDZ28" s="1"/>
      <c r="IEA28" s="1"/>
      <c r="IEB28" s="1"/>
      <c r="IEC28" s="1"/>
      <c r="IED28" s="1"/>
      <c r="IEE28" s="1"/>
      <c r="IEF28" s="1"/>
      <c r="IEG28" s="1"/>
      <c r="IEH28" s="1"/>
      <c r="IEI28" s="1"/>
      <c r="IEJ28" s="1"/>
      <c r="IEK28" s="1"/>
      <c r="IEL28" s="1"/>
      <c r="IEM28" s="1"/>
      <c r="IEN28" s="1"/>
      <c r="IEO28" s="1"/>
      <c r="IEP28" s="1"/>
      <c r="IEQ28" s="1"/>
      <c r="IER28" s="1"/>
      <c r="IES28" s="1"/>
      <c r="IET28" s="1"/>
      <c r="IEU28" s="1"/>
      <c r="IEV28" s="1"/>
      <c r="IEW28" s="1"/>
      <c r="IEX28" s="1"/>
      <c r="IEY28" s="1"/>
      <c r="IEZ28" s="1"/>
      <c r="IFA28" s="1"/>
      <c r="IFB28" s="1"/>
      <c r="IFC28" s="1"/>
      <c r="IFD28" s="1"/>
      <c r="IFE28" s="1"/>
      <c r="IFF28" s="1"/>
      <c r="IFG28" s="1"/>
      <c r="IFH28" s="1"/>
      <c r="IFI28" s="1"/>
      <c r="IFJ28" s="1"/>
      <c r="IFK28" s="1"/>
      <c r="IFL28" s="1"/>
      <c r="IFM28" s="1"/>
      <c r="IFN28" s="1"/>
      <c r="IFO28" s="1"/>
      <c r="IFP28" s="1"/>
      <c r="IFQ28" s="1"/>
      <c r="IFR28" s="1"/>
      <c r="IFS28" s="1"/>
      <c r="IFT28" s="1"/>
      <c r="IFU28" s="1"/>
      <c r="IFV28" s="1"/>
      <c r="IFW28" s="1"/>
      <c r="IFX28" s="1"/>
      <c r="IFY28" s="1"/>
      <c r="IFZ28" s="1"/>
      <c r="IGA28" s="1"/>
      <c r="IGB28" s="1"/>
      <c r="IGC28" s="1"/>
      <c r="IGD28" s="1"/>
      <c r="IGE28" s="1"/>
      <c r="IGF28" s="1"/>
      <c r="IGG28" s="1"/>
      <c r="IGH28" s="1"/>
      <c r="IGI28" s="1"/>
      <c r="IGJ28" s="1"/>
      <c r="IGK28" s="1"/>
      <c r="IGL28" s="1"/>
      <c r="IGM28" s="1"/>
      <c r="IGN28" s="1"/>
      <c r="IGO28" s="1"/>
      <c r="IGP28" s="1"/>
      <c r="IGQ28" s="1"/>
      <c r="IGR28" s="1"/>
      <c r="IGS28" s="1"/>
      <c r="IGT28" s="1"/>
      <c r="IGU28" s="1"/>
      <c r="IGV28" s="1"/>
      <c r="IGW28" s="1"/>
      <c r="IGX28" s="1"/>
      <c r="IGY28" s="1"/>
      <c r="IGZ28" s="1"/>
      <c r="IHA28" s="1"/>
      <c r="IHB28" s="1"/>
      <c r="IHC28" s="1"/>
      <c r="IHD28" s="1"/>
      <c r="IHE28" s="1"/>
      <c r="IHF28" s="1"/>
      <c r="IHG28" s="1"/>
      <c r="IHH28" s="1"/>
      <c r="IHI28" s="1"/>
      <c r="IHJ28" s="1"/>
      <c r="IHK28" s="1"/>
      <c r="IHL28" s="1"/>
      <c r="IHM28" s="1"/>
      <c r="IHN28" s="1"/>
      <c r="IHO28" s="1"/>
      <c r="IHP28" s="1"/>
      <c r="IHQ28" s="1"/>
      <c r="IHR28" s="1"/>
      <c r="IHS28" s="1"/>
      <c r="IHT28" s="1"/>
      <c r="IHU28" s="1"/>
      <c r="IHV28" s="1"/>
      <c r="IHW28" s="1"/>
      <c r="IHX28" s="1"/>
      <c r="IHY28" s="1"/>
      <c r="IHZ28" s="1"/>
      <c r="IIA28" s="1"/>
      <c r="IIB28" s="1"/>
      <c r="IIC28" s="1"/>
      <c r="IID28" s="1"/>
      <c r="IIE28" s="1"/>
      <c r="IIF28" s="1"/>
      <c r="IIG28" s="1"/>
      <c r="IIH28" s="1"/>
      <c r="III28" s="1"/>
      <c r="IIJ28" s="1"/>
      <c r="IIK28" s="1"/>
      <c r="IIL28" s="1"/>
      <c r="IIM28" s="1"/>
      <c r="IIN28" s="1"/>
      <c r="IIO28" s="1"/>
      <c r="IIP28" s="1"/>
      <c r="IIQ28" s="1"/>
      <c r="IIR28" s="1"/>
      <c r="IIS28" s="1"/>
      <c r="IIT28" s="1"/>
      <c r="IIU28" s="1"/>
      <c r="IIV28" s="1"/>
      <c r="IIW28" s="1"/>
      <c r="IIX28" s="1"/>
      <c r="IIY28" s="1"/>
      <c r="IIZ28" s="1"/>
      <c r="IJA28" s="1"/>
      <c r="IJB28" s="1"/>
      <c r="IJC28" s="1"/>
      <c r="IJD28" s="1"/>
      <c r="IJE28" s="1"/>
      <c r="IJF28" s="1"/>
      <c r="IJG28" s="1"/>
      <c r="IJH28" s="1"/>
      <c r="IJI28" s="1"/>
      <c r="IJJ28" s="1"/>
      <c r="IJK28" s="1"/>
      <c r="IJL28" s="1"/>
      <c r="IJM28" s="1"/>
      <c r="IJN28" s="1"/>
      <c r="IJO28" s="1"/>
      <c r="IJP28" s="1"/>
      <c r="IJQ28" s="1"/>
      <c r="IJR28" s="1"/>
      <c r="IJS28" s="1"/>
      <c r="IJT28" s="1"/>
      <c r="IJU28" s="1"/>
      <c r="IJV28" s="1"/>
      <c r="IJW28" s="1"/>
      <c r="IJX28" s="1"/>
      <c r="IJY28" s="1"/>
      <c r="IJZ28" s="1"/>
      <c r="IKA28" s="1"/>
      <c r="IKB28" s="1"/>
      <c r="IKC28" s="1"/>
      <c r="IKD28" s="1"/>
      <c r="IKE28" s="1"/>
      <c r="IKF28" s="1"/>
      <c r="IKG28" s="1"/>
      <c r="IKH28" s="1"/>
      <c r="IKI28" s="1"/>
      <c r="IKJ28" s="1"/>
      <c r="IKK28" s="1"/>
      <c r="IKL28" s="1"/>
      <c r="IKM28" s="1"/>
      <c r="IKN28" s="1"/>
      <c r="IKO28" s="1"/>
      <c r="IKP28" s="1"/>
      <c r="IKQ28" s="1"/>
      <c r="IKR28" s="1"/>
      <c r="IKS28" s="1"/>
      <c r="IKT28" s="1"/>
      <c r="IKU28" s="1"/>
      <c r="IKV28" s="1"/>
      <c r="IKW28" s="1"/>
      <c r="IKX28" s="1"/>
      <c r="IKY28" s="1"/>
      <c r="IKZ28" s="1"/>
      <c r="ILA28" s="1"/>
      <c r="ILB28" s="1"/>
      <c r="ILC28" s="1"/>
      <c r="ILD28" s="1"/>
      <c r="ILE28" s="1"/>
      <c r="ILF28" s="1"/>
      <c r="ILG28" s="1"/>
      <c r="ILH28" s="1"/>
      <c r="ILI28" s="1"/>
      <c r="ILJ28" s="1"/>
      <c r="ILK28" s="1"/>
      <c r="ILL28" s="1"/>
      <c r="ILM28" s="1"/>
      <c r="ILN28" s="1"/>
      <c r="ILO28" s="1"/>
      <c r="ILP28" s="1"/>
      <c r="ILQ28" s="1"/>
      <c r="ILR28" s="1"/>
      <c r="ILS28" s="1"/>
      <c r="ILT28" s="1"/>
      <c r="ILU28" s="1"/>
      <c r="ILV28" s="1"/>
      <c r="ILW28" s="1"/>
      <c r="ILX28" s="1"/>
      <c r="ILY28" s="1"/>
      <c r="ILZ28" s="1"/>
      <c r="IMA28" s="1"/>
      <c r="IMB28" s="1"/>
      <c r="IMC28" s="1"/>
      <c r="IMD28" s="1"/>
      <c r="IME28" s="1"/>
      <c r="IMF28" s="1"/>
      <c r="IMG28" s="1"/>
      <c r="IMH28" s="1"/>
      <c r="IMI28" s="1"/>
      <c r="IMJ28" s="1"/>
      <c r="IMK28" s="1"/>
      <c r="IML28" s="1"/>
      <c r="IMM28" s="1"/>
      <c r="IMN28" s="1"/>
      <c r="IMO28" s="1"/>
      <c r="IMP28" s="1"/>
      <c r="IMQ28" s="1"/>
      <c r="IMR28" s="1"/>
      <c r="IMS28" s="1"/>
      <c r="IMT28" s="1"/>
      <c r="IMU28" s="1"/>
      <c r="IMV28" s="1"/>
      <c r="IMW28" s="1"/>
      <c r="IMX28" s="1"/>
      <c r="IMY28" s="1"/>
      <c r="IMZ28" s="1"/>
      <c r="INA28" s="1"/>
      <c r="INB28" s="1"/>
      <c r="INC28" s="1"/>
      <c r="IND28" s="1"/>
      <c r="INE28" s="1"/>
      <c r="INF28" s="1"/>
      <c r="ING28" s="1"/>
      <c r="INH28" s="1"/>
      <c r="INI28" s="1"/>
      <c r="INJ28" s="1"/>
      <c r="INK28" s="1"/>
      <c r="INL28" s="1"/>
      <c r="INM28" s="1"/>
      <c r="INN28" s="1"/>
      <c r="INO28" s="1"/>
      <c r="INP28" s="1"/>
      <c r="INQ28" s="1"/>
      <c r="INR28" s="1"/>
      <c r="INS28" s="1"/>
      <c r="INT28" s="1"/>
      <c r="INU28" s="1"/>
      <c r="INV28" s="1"/>
      <c r="INW28" s="1"/>
      <c r="INX28" s="1"/>
      <c r="INY28" s="1"/>
      <c r="INZ28" s="1"/>
      <c r="IOA28" s="1"/>
      <c r="IOB28" s="1"/>
      <c r="IOC28" s="1"/>
      <c r="IOD28" s="1"/>
      <c r="IOE28" s="1"/>
      <c r="IOF28" s="1"/>
      <c r="IOG28" s="1"/>
      <c r="IOH28" s="1"/>
      <c r="IOI28" s="1"/>
      <c r="IOJ28" s="1"/>
      <c r="IOK28" s="1"/>
      <c r="IOL28" s="1"/>
      <c r="IOM28" s="1"/>
      <c r="ION28" s="1"/>
      <c r="IOO28" s="1"/>
      <c r="IOP28" s="1"/>
      <c r="IOQ28" s="1"/>
      <c r="IOR28" s="1"/>
      <c r="IOS28" s="1"/>
      <c r="IOT28" s="1"/>
      <c r="IOU28" s="1"/>
      <c r="IOV28" s="1"/>
      <c r="IOW28" s="1"/>
      <c r="IOX28" s="1"/>
      <c r="IOY28" s="1"/>
      <c r="IOZ28" s="1"/>
      <c r="IPA28" s="1"/>
      <c r="IPB28" s="1"/>
      <c r="IPC28" s="1"/>
      <c r="IPD28" s="1"/>
      <c r="IPE28" s="1"/>
      <c r="IPF28" s="1"/>
      <c r="IPG28" s="1"/>
      <c r="IPH28" s="1"/>
      <c r="IPI28" s="1"/>
      <c r="IPJ28" s="1"/>
      <c r="IPK28" s="1"/>
      <c r="IPL28" s="1"/>
      <c r="IPM28" s="1"/>
      <c r="IPN28" s="1"/>
      <c r="IPO28" s="1"/>
      <c r="IPP28" s="1"/>
      <c r="IPQ28" s="1"/>
      <c r="IPR28" s="1"/>
      <c r="IPS28" s="1"/>
      <c r="IPT28" s="1"/>
      <c r="IPU28" s="1"/>
      <c r="IPV28" s="1"/>
      <c r="IPW28" s="1"/>
      <c r="IPX28" s="1"/>
      <c r="IPY28" s="1"/>
      <c r="IPZ28" s="1"/>
      <c r="IQA28" s="1"/>
      <c r="IQB28" s="1"/>
      <c r="IQC28" s="1"/>
      <c r="IQD28" s="1"/>
      <c r="IQE28" s="1"/>
      <c r="IQF28" s="1"/>
      <c r="IQG28" s="1"/>
      <c r="IQH28" s="1"/>
      <c r="IQI28" s="1"/>
      <c r="IQJ28" s="1"/>
      <c r="IQK28" s="1"/>
      <c r="IQL28" s="1"/>
      <c r="IQM28" s="1"/>
      <c r="IQN28" s="1"/>
      <c r="IQO28" s="1"/>
      <c r="IQP28" s="1"/>
      <c r="IQQ28" s="1"/>
      <c r="IQR28" s="1"/>
      <c r="IQS28" s="1"/>
      <c r="IQT28" s="1"/>
      <c r="IQU28" s="1"/>
      <c r="IQV28" s="1"/>
      <c r="IQW28" s="1"/>
      <c r="IQX28" s="1"/>
      <c r="IQY28" s="1"/>
      <c r="IQZ28" s="1"/>
      <c r="IRA28" s="1"/>
      <c r="IRB28" s="1"/>
      <c r="IRC28" s="1"/>
      <c r="IRD28" s="1"/>
      <c r="IRE28" s="1"/>
      <c r="IRF28" s="1"/>
      <c r="IRG28" s="1"/>
      <c r="IRH28" s="1"/>
      <c r="IRI28" s="1"/>
      <c r="IRJ28" s="1"/>
      <c r="IRK28" s="1"/>
      <c r="IRL28" s="1"/>
      <c r="IRM28" s="1"/>
      <c r="IRN28" s="1"/>
      <c r="IRO28" s="1"/>
      <c r="IRP28" s="1"/>
      <c r="IRQ28" s="1"/>
      <c r="IRR28" s="1"/>
      <c r="IRS28" s="1"/>
      <c r="IRT28" s="1"/>
      <c r="IRU28" s="1"/>
      <c r="IRV28" s="1"/>
      <c r="IRW28" s="1"/>
      <c r="IRX28" s="1"/>
      <c r="IRY28" s="1"/>
      <c r="IRZ28" s="1"/>
      <c r="ISA28" s="1"/>
      <c r="ISB28" s="1"/>
      <c r="ISC28" s="1"/>
      <c r="ISD28" s="1"/>
      <c r="ISE28" s="1"/>
      <c r="ISF28" s="1"/>
      <c r="ISG28" s="1"/>
      <c r="ISH28" s="1"/>
      <c r="ISI28" s="1"/>
      <c r="ISJ28" s="1"/>
      <c r="ISK28" s="1"/>
      <c r="ISL28" s="1"/>
      <c r="ISM28" s="1"/>
      <c r="ISN28" s="1"/>
      <c r="ISO28" s="1"/>
      <c r="ISP28" s="1"/>
      <c r="ISQ28" s="1"/>
      <c r="ISR28" s="1"/>
      <c r="ISS28" s="1"/>
      <c r="IST28" s="1"/>
      <c r="ISU28" s="1"/>
      <c r="ISV28" s="1"/>
      <c r="ISW28" s="1"/>
      <c r="ISX28" s="1"/>
      <c r="ISY28" s="1"/>
      <c r="ISZ28" s="1"/>
      <c r="ITA28" s="1"/>
      <c r="ITB28" s="1"/>
      <c r="ITC28" s="1"/>
      <c r="ITD28" s="1"/>
      <c r="ITE28" s="1"/>
      <c r="ITF28" s="1"/>
      <c r="ITG28" s="1"/>
      <c r="ITH28" s="1"/>
      <c r="ITI28" s="1"/>
      <c r="ITJ28" s="1"/>
      <c r="ITK28" s="1"/>
      <c r="ITL28" s="1"/>
      <c r="ITM28" s="1"/>
      <c r="ITN28" s="1"/>
      <c r="ITO28" s="1"/>
      <c r="ITP28" s="1"/>
      <c r="ITQ28" s="1"/>
      <c r="ITR28" s="1"/>
      <c r="ITS28" s="1"/>
      <c r="ITT28" s="1"/>
      <c r="ITU28" s="1"/>
      <c r="ITV28" s="1"/>
      <c r="ITW28" s="1"/>
      <c r="ITX28" s="1"/>
      <c r="ITY28" s="1"/>
      <c r="ITZ28" s="1"/>
      <c r="IUA28" s="1"/>
      <c r="IUB28" s="1"/>
      <c r="IUC28" s="1"/>
      <c r="IUD28" s="1"/>
      <c r="IUE28" s="1"/>
      <c r="IUF28" s="1"/>
      <c r="IUG28" s="1"/>
      <c r="IUH28" s="1"/>
      <c r="IUI28" s="1"/>
      <c r="IUJ28" s="1"/>
      <c r="IUK28" s="1"/>
      <c r="IUL28" s="1"/>
      <c r="IUM28" s="1"/>
      <c r="IUN28" s="1"/>
      <c r="IUO28" s="1"/>
      <c r="IUP28" s="1"/>
      <c r="IUQ28" s="1"/>
      <c r="IUR28" s="1"/>
      <c r="IUS28" s="1"/>
      <c r="IUT28" s="1"/>
      <c r="IUU28" s="1"/>
      <c r="IUV28" s="1"/>
      <c r="IUW28" s="1"/>
      <c r="IUX28" s="1"/>
      <c r="IUY28" s="1"/>
      <c r="IUZ28" s="1"/>
      <c r="IVA28" s="1"/>
      <c r="IVB28" s="1"/>
      <c r="IVC28" s="1"/>
      <c r="IVD28" s="1"/>
      <c r="IVE28" s="1"/>
      <c r="IVF28" s="1"/>
      <c r="IVG28" s="1"/>
      <c r="IVH28" s="1"/>
      <c r="IVI28" s="1"/>
      <c r="IVJ28" s="1"/>
      <c r="IVK28" s="1"/>
      <c r="IVL28" s="1"/>
      <c r="IVM28" s="1"/>
      <c r="IVN28" s="1"/>
      <c r="IVO28" s="1"/>
      <c r="IVP28" s="1"/>
      <c r="IVQ28" s="1"/>
      <c r="IVR28" s="1"/>
      <c r="IVS28" s="1"/>
      <c r="IVT28" s="1"/>
      <c r="IVU28" s="1"/>
      <c r="IVV28" s="1"/>
      <c r="IVW28" s="1"/>
      <c r="IVX28" s="1"/>
      <c r="IVY28" s="1"/>
      <c r="IVZ28" s="1"/>
      <c r="IWA28" s="1"/>
      <c r="IWB28" s="1"/>
      <c r="IWC28" s="1"/>
      <c r="IWD28" s="1"/>
      <c r="IWE28" s="1"/>
      <c r="IWF28" s="1"/>
      <c r="IWG28" s="1"/>
      <c r="IWH28" s="1"/>
      <c r="IWI28" s="1"/>
      <c r="IWJ28" s="1"/>
      <c r="IWK28" s="1"/>
      <c r="IWL28" s="1"/>
      <c r="IWM28" s="1"/>
      <c r="IWN28" s="1"/>
      <c r="IWO28" s="1"/>
      <c r="IWP28" s="1"/>
      <c r="IWQ28" s="1"/>
      <c r="IWR28" s="1"/>
      <c r="IWS28" s="1"/>
      <c r="IWT28" s="1"/>
      <c r="IWU28" s="1"/>
      <c r="IWV28" s="1"/>
      <c r="IWW28" s="1"/>
      <c r="IWX28" s="1"/>
      <c r="IWY28" s="1"/>
      <c r="IWZ28" s="1"/>
      <c r="IXA28" s="1"/>
      <c r="IXB28" s="1"/>
      <c r="IXC28" s="1"/>
      <c r="IXD28" s="1"/>
      <c r="IXE28" s="1"/>
      <c r="IXF28" s="1"/>
      <c r="IXG28" s="1"/>
      <c r="IXH28" s="1"/>
      <c r="IXI28" s="1"/>
      <c r="IXJ28" s="1"/>
      <c r="IXK28" s="1"/>
      <c r="IXL28" s="1"/>
      <c r="IXM28" s="1"/>
      <c r="IXN28" s="1"/>
      <c r="IXO28" s="1"/>
      <c r="IXP28" s="1"/>
      <c r="IXQ28" s="1"/>
      <c r="IXR28" s="1"/>
      <c r="IXS28" s="1"/>
      <c r="IXT28" s="1"/>
      <c r="IXU28" s="1"/>
      <c r="IXV28" s="1"/>
      <c r="IXW28" s="1"/>
      <c r="IXX28" s="1"/>
      <c r="IXY28" s="1"/>
      <c r="IXZ28" s="1"/>
      <c r="IYA28" s="1"/>
      <c r="IYB28" s="1"/>
      <c r="IYC28" s="1"/>
      <c r="IYD28" s="1"/>
      <c r="IYE28" s="1"/>
      <c r="IYF28" s="1"/>
      <c r="IYG28" s="1"/>
      <c r="IYH28" s="1"/>
      <c r="IYI28" s="1"/>
      <c r="IYJ28" s="1"/>
      <c r="IYK28" s="1"/>
      <c r="IYL28" s="1"/>
      <c r="IYM28" s="1"/>
      <c r="IYN28" s="1"/>
      <c r="IYO28" s="1"/>
      <c r="IYP28" s="1"/>
      <c r="IYQ28" s="1"/>
      <c r="IYR28" s="1"/>
      <c r="IYS28" s="1"/>
      <c r="IYT28" s="1"/>
      <c r="IYU28" s="1"/>
      <c r="IYV28" s="1"/>
      <c r="IYW28" s="1"/>
      <c r="IYX28" s="1"/>
      <c r="IYY28" s="1"/>
      <c r="IYZ28" s="1"/>
      <c r="IZA28" s="1"/>
      <c r="IZB28" s="1"/>
      <c r="IZC28" s="1"/>
      <c r="IZD28" s="1"/>
      <c r="IZE28" s="1"/>
      <c r="IZF28" s="1"/>
      <c r="IZG28" s="1"/>
      <c r="IZH28" s="1"/>
      <c r="IZI28" s="1"/>
      <c r="IZJ28" s="1"/>
      <c r="IZK28" s="1"/>
      <c r="IZL28" s="1"/>
      <c r="IZM28" s="1"/>
      <c r="IZN28" s="1"/>
      <c r="IZO28" s="1"/>
      <c r="IZP28" s="1"/>
      <c r="IZQ28" s="1"/>
      <c r="IZR28" s="1"/>
      <c r="IZS28" s="1"/>
      <c r="IZT28" s="1"/>
      <c r="IZU28" s="1"/>
      <c r="IZV28" s="1"/>
      <c r="IZW28" s="1"/>
      <c r="IZX28" s="1"/>
      <c r="IZY28" s="1"/>
      <c r="IZZ28" s="1"/>
      <c r="JAA28" s="1"/>
      <c r="JAB28" s="1"/>
      <c r="JAC28" s="1"/>
      <c r="JAD28" s="1"/>
      <c r="JAE28" s="1"/>
      <c r="JAF28" s="1"/>
      <c r="JAG28" s="1"/>
      <c r="JAH28" s="1"/>
      <c r="JAI28" s="1"/>
      <c r="JAJ28" s="1"/>
      <c r="JAK28" s="1"/>
      <c r="JAL28" s="1"/>
      <c r="JAM28" s="1"/>
      <c r="JAN28" s="1"/>
      <c r="JAO28" s="1"/>
      <c r="JAP28" s="1"/>
      <c r="JAQ28" s="1"/>
      <c r="JAR28" s="1"/>
      <c r="JAS28" s="1"/>
      <c r="JAT28" s="1"/>
      <c r="JAU28" s="1"/>
      <c r="JAV28" s="1"/>
      <c r="JAW28" s="1"/>
      <c r="JAX28" s="1"/>
      <c r="JAY28" s="1"/>
      <c r="JAZ28" s="1"/>
      <c r="JBA28" s="1"/>
      <c r="JBB28" s="1"/>
      <c r="JBC28" s="1"/>
      <c r="JBD28" s="1"/>
      <c r="JBE28" s="1"/>
      <c r="JBF28" s="1"/>
      <c r="JBG28" s="1"/>
      <c r="JBH28" s="1"/>
      <c r="JBI28" s="1"/>
      <c r="JBJ28" s="1"/>
      <c r="JBK28" s="1"/>
      <c r="JBL28" s="1"/>
      <c r="JBM28" s="1"/>
      <c r="JBN28" s="1"/>
      <c r="JBO28" s="1"/>
      <c r="JBP28" s="1"/>
      <c r="JBQ28" s="1"/>
      <c r="JBR28" s="1"/>
      <c r="JBS28" s="1"/>
      <c r="JBT28" s="1"/>
      <c r="JBU28" s="1"/>
      <c r="JBV28" s="1"/>
      <c r="JBW28" s="1"/>
      <c r="JBX28" s="1"/>
      <c r="JBY28" s="1"/>
      <c r="JBZ28" s="1"/>
      <c r="JCA28" s="1"/>
      <c r="JCB28" s="1"/>
      <c r="JCC28" s="1"/>
      <c r="JCD28" s="1"/>
      <c r="JCE28" s="1"/>
      <c r="JCF28" s="1"/>
      <c r="JCG28" s="1"/>
      <c r="JCH28" s="1"/>
      <c r="JCI28" s="1"/>
      <c r="JCJ28" s="1"/>
      <c r="JCK28" s="1"/>
      <c r="JCL28" s="1"/>
      <c r="JCM28" s="1"/>
      <c r="JCN28" s="1"/>
      <c r="JCO28" s="1"/>
      <c r="JCP28" s="1"/>
      <c r="JCQ28" s="1"/>
      <c r="JCR28" s="1"/>
      <c r="JCS28" s="1"/>
      <c r="JCT28" s="1"/>
      <c r="JCU28" s="1"/>
      <c r="JCV28" s="1"/>
      <c r="JCW28" s="1"/>
      <c r="JCX28" s="1"/>
      <c r="JCY28" s="1"/>
      <c r="JCZ28" s="1"/>
      <c r="JDA28" s="1"/>
      <c r="JDB28" s="1"/>
      <c r="JDC28" s="1"/>
      <c r="JDD28" s="1"/>
      <c r="JDE28" s="1"/>
      <c r="JDF28" s="1"/>
      <c r="JDG28" s="1"/>
      <c r="JDH28" s="1"/>
      <c r="JDI28" s="1"/>
      <c r="JDJ28" s="1"/>
      <c r="JDK28" s="1"/>
      <c r="JDL28" s="1"/>
      <c r="JDM28" s="1"/>
      <c r="JDN28" s="1"/>
      <c r="JDO28" s="1"/>
      <c r="JDP28" s="1"/>
      <c r="JDQ28" s="1"/>
      <c r="JDR28" s="1"/>
      <c r="JDS28" s="1"/>
      <c r="JDT28" s="1"/>
      <c r="JDU28" s="1"/>
      <c r="JDV28" s="1"/>
      <c r="JDW28" s="1"/>
      <c r="JDX28" s="1"/>
      <c r="JDY28" s="1"/>
      <c r="JDZ28" s="1"/>
      <c r="JEA28" s="1"/>
      <c r="JEB28" s="1"/>
      <c r="JEC28" s="1"/>
      <c r="JED28" s="1"/>
      <c r="JEE28" s="1"/>
      <c r="JEF28" s="1"/>
      <c r="JEG28" s="1"/>
      <c r="JEH28" s="1"/>
      <c r="JEI28" s="1"/>
      <c r="JEJ28" s="1"/>
      <c r="JEK28" s="1"/>
      <c r="JEL28" s="1"/>
      <c r="JEM28" s="1"/>
      <c r="JEN28" s="1"/>
      <c r="JEO28" s="1"/>
      <c r="JEP28" s="1"/>
      <c r="JEQ28" s="1"/>
      <c r="JER28" s="1"/>
      <c r="JES28" s="1"/>
      <c r="JET28" s="1"/>
      <c r="JEU28" s="1"/>
      <c r="JEV28" s="1"/>
      <c r="JEW28" s="1"/>
      <c r="JEX28" s="1"/>
      <c r="JEY28" s="1"/>
      <c r="JEZ28" s="1"/>
      <c r="JFA28" s="1"/>
      <c r="JFB28" s="1"/>
      <c r="JFC28" s="1"/>
      <c r="JFD28" s="1"/>
      <c r="JFE28" s="1"/>
      <c r="JFF28" s="1"/>
      <c r="JFG28" s="1"/>
      <c r="JFH28" s="1"/>
      <c r="JFI28" s="1"/>
      <c r="JFJ28" s="1"/>
      <c r="JFK28" s="1"/>
      <c r="JFL28" s="1"/>
      <c r="JFM28" s="1"/>
      <c r="JFN28" s="1"/>
      <c r="JFO28" s="1"/>
      <c r="JFP28" s="1"/>
      <c r="JFQ28" s="1"/>
      <c r="JFR28" s="1"/>
      <c r="JFS28" s="1"/>
      <c r="JFT28" s="1"/>
      <c r="JFU28" s="1"/>
      <c r="JFV28" s="1"/>
      <c r="JFW28" s="1"/>
      <c r="JFX28" s="1"/>
      <c r="JFY28" s="1"/>
      <c r="JFZ28" s="1"/>
      <c r="JGA28" s="1"/>
      <c r="JGB28" s="1"/>
      <c r="JGC28" s="1"/>
      <c r="JGD28" s="1"/>
      <c r="JGE28" s="1"/>
      <c r="JGF28" s="1"/>
      <c r="JGG28" s="1"/>
      <c r="JGH28" s="1"/>
      <c r="JGI28" s="1"/>
      <c r="JGJ28" s="1"/>
      <c r="JGK28" s="1"/>
      <c r="JGL28" s="1"/>
      <c r="JGM28" s="1"/>
      <c r="JGN28" s="1"/>
      <c r="JGO28" s="1"/>
      <c r="JGP28" s="1"/>
      <c r="JGQ28" s="1"/>
      <c r="JGR28" s="1"/>
      <c r="JGS28" s="1"/>
      <c r="JGT28" s="1"/>
      <c r="JGU28" s="1"/>
      <c r="JGV28" s="1"/>
      <c r="JGW28" s="1"/>
      <c r="JGX28" s="1"/>
      <c r="JGY28" s="1"/>
      <c r="JGZ28" s="1"/>
      <c r="JHA28" s="1"/>
      <c r="JHB28" s="1"/>
      <c r="JHC28" s="1"/>
      <c r="JHD28" s="1"/>
      <c r="JHE28" s="1"/>
      <c r="JHF28" s="1"/>
      <c r="JHG28" s="1"/>
      <c r="JHH28" s="1"/>
      <c r="JHI28" s="1"/>
      <c r="JHJ28" s="1"/>
      <c r="JHK28" s="1"/>
      <c r="JHL28" s="1"/>
      <c r="JHM28" s="1"/>
      <c r="JHN28" s="1"/>
      <c r="JHO28" s="1"/>
      <c r="JHP28" s="1"/>
      <c r="JHQ28" s="1"/>
      <c r="JHR28" s="1"/>
      <c r="JHS28" s="1"/>
      <c r="JHT28" s="1"/>
      <c r="JHU28" s="1"/>
      <c r="JHV28" s="1"/>
      <c r="JHW28" s="1"/>
      <c r="JHX28" s="1"/>
      <c r="JHY28" s="1"/>
      <c r="JHZ28" s="1"/>
      <c r="JIA28" s="1"/>
      <c r="JIB28" s="1"/>
      <c r="JIC28" s="1"/>
      <c r="JID28" s="1"/>
      <c r="JIE28" s="1"/>
      <c r="JIF28" s="1"/>
      <c r="JIG28" s="1"/>
      <c r="JIH28" s="1"/>
      <c r="JII28" s="1"/>
      <c r="JIJ28" s="1"/>
      <c r="JIK28" s="1"/>
      <c r="JIL28" s="1"/>
      <c r="JIM28" s="1"/>
      <c r="JIN28" s="1"/>
      <c r="JIO28" s="1"/>
      <c r="JIP28" s="1"/>
      <c r="JIQ28" s="1"/>
      <c r="JIR28" s="1"/>
      <c r="JIS28" s="1"/>
      <c r="JIT28" s="1"/>
      <c r="JIU28" s="1"/>
      <c r="JIV28" s="1"/>
      <c r="JIW28" s="1"/>
      <c r="JIX28" s="1"/>
      <c r="JIY28" s="1"/>
      <c r="JIZ28" s="1"/>
      <c r="JJA28" s="1"/>
      <c r="JJB28" s="1"/>
      <c r="JJC28" s="1"/>
      <c r="JJD28" s="1"/>
      <c r="JJE28" s="1"/>
      <c r="JJF28" s="1"/>
      <c r="JJG28" s="1"/>
      <c r="JJH28" s="1"/>
      <c r="JJI28" s="1"/>
      <c r="JJJ28" s="1"/>
      <c r="JJK28" s="1"/>
      <c r="JJL28" s="1"/>
      <c r="JJM28" s="1"/>
      <c r="JJN28" s="1"/>
      <c r="JJO28" s="1"/>
      <c r="JJP28" s="1"/>
      <c r="JJQ28" s="1"/>
      <c r="JJR28" s="1"/>
      <c r="JJS28" s="1"/>
      <c r="JJT28" s="1"/>
      <c r="JJU28" s="1"/>
      <c r="JJV28" s="1"/>
      <c r="JJW28" s="1"/>
      <c r="JJX28" s="1"/>
      <c r="JJY28" s="1"/>
      <c r="JJZ28" s="1"/>
      <c r="JKA28" s="1"/>
      <c r="JKB28" s="1"/>
      <c r="JKC28" s="1"/>
      <c r="JKD28" s="1"/>
      <c r="JKE28" s="1"/>
      <c r="JKF28" s="1"/>
      <c r="JKG28" s="1"/>
      <c r="JKH28" s="1"/>
      <c r="JKI28" s="1"/>
      <c r="JKJ28" s="1"/>
      <c r="JKK28" s="1"/>
      <c r="JKL28" s="1"/>
      <c r="JKM28" s="1"/>
      <c r="JKN28" s="1"/>
      <c r="JKO28" s="1"/>
      <c r="JKP28" s="1"/>
      <c r="JKQ28" s="1"/>
      <c r="JKR28" s="1"/>
      <c r="JKS28" s="1"/>
      <c r="JKT28" s="1"/>
      <c r="JKU28" s="1"/>
      <c r="JKV28" s="1"/>
      <c r="JKW28" s="1"/>
      <c r="JKX28" s="1"/>
      <c r="JKY28" s="1"/>
      <c r="JKZ28" s="1"/>
      <c r="JLA28" s="1"/>
      <c r="JLB28" s="1"/>
      <c r="JLC28" s="1"/>
      <c r="JLD28" s="1"/>
      <c r="JLE28" s="1"/>
      <c r="JLF28" s="1"/>
      <c r="JLG28" s="1"/>
      <c r="JLH28" s="1"/>
      <c r="JLI28" s="1"/>
      <c r="JLJ28" s="1"/>
      <c r="JLK28" s="1"/>
      <c r="JLL28" s="1"/>
      <c r="JLM28" s="1"/>
      <c r="JLN28" s="1"/>
      <c r="JLO28" s="1"/>
      <c r="JLP28" s="1"/>
      <c r="JLQ28" s="1"/>
      <c r="JLR28" s="1"/>
      <c r="JLS28" s="1"/>
      <c r="JLT28" s="1"/>
      <c r="JLU28" s="1"/>
      <c r="JLV28" s="1"/>
      <c r="JLW28" s="1"/>
      <c r="JLX28" s="1"/>
      <c r="JLY28" s="1"/>
      <c r="JLZ28" s="1"/>
      <c r="JMA28" s="1"/>
      <c r="JMB28" s="1"/>
      <c r="JMC28" s="1"/>
      <c r="JMD28" s="1"/>
      <c r="JME28" s="1"/>
      <c r="JMF28" s="1"/>
      <c r="JMG28" s="1"/>
      <c r="JMH28" s="1"/>
      <c r="JMI28" s="1"/>
      <c r="JMJ28" s="1"/>
      <c r="JMK28" s="1"/>
      <c r="JML28" s="1"/>
      <c r="JMM28" s="1"/>
      <c r="JMN28" s="1"/>
      <c r="JMO28" s="1"/>
      <c r="JMP28" s="1"/>
      <c r="JMQ28" s="1"/>
      <c r="JMR28" s="1"/>
      <c r="JMS28" s="1"/>
      <c r="JMT28" s="1"/>
      <c r="JMU28" s="1"/>
      <c r="JMV28" s="1"/>
      <c r="JMW28" s="1"/>
      <c r="JMX28" s="1"/>
      <c r="JMY28" s="1"/>
      <c r="JMZ28" s="1"/>
      <c r="JNA28" s="1"/>
      <c r="JNB28" s="1"/>
      <c r="JNC28" s="1"/>
      <c r="JND28" s="1"/>
      <c r="JNE28" s="1"/>
      <c r="JNF28" s="1"/>
      <c r="JNG28" s="1"/>
      <c r="JNH28" s="1"/>
      <c r="JNI28" s="1"/>
      <c r="JNJ28" s="1"/>
      <c r="JNK28" s="1"/>
      <c r="JNL28" s="1"/>
      <c r="JNM28" s="1"/>
      <c r="JNN28" s="1"/>
      <c r="JNO28" s="1"/>
      <c r="JNP28" s="1"/>
      <c r="JNQ28" s="1"/>
      <c r="JNR28" s="1"/>
      <c r="JNS28" s="1"/>
      <c r="JNT28" s="1"/>
      <c r="JNU28" s="1"/>
      <c r="JNV28" s="1"/>
      <c r="JNW28" s="1"/>
      <c r="JNX28" s="1"/>
      <c r="JNY28" s="1"/>
      <c r="JNZ28" s="1"/>
      <c r="JOA28" s="1"/>
      <c r="JOB28" s="1"/>
      <c r="JOC28" s="1"/>
      <c r="JOD28" s="1"/>
      <c r="JOE28" s="1"/>
      <c r="JOF28" s="1"/>
      <c r="JOG28" s="1"/>
      <c r="JOH28" s="1"/>
      <c r="JOI28" s="1"/>
      <c r="JOJ28" s="1"/>
      <c r="JOK28" s="1"/>
      <c r="JOL28" s="1"/>
      <c r="JOM28" s="1"/>
      <c r="JON28" s="1"/>
      <c r="JOO28" s="1"/>
      <c r="JOP28" s="1"/>
      <c r="JOQ28" s="1"/>
      <c r="JOR28" s="1"/>
      <c r="JOS28" s="1"/>
      <c r="JOT28" s="1"/>
      <c r="JOU28" s="1"/>
      <c r="JOV28" s="1"/>
      <c r="JOW28" s="1"/>
      <c r="JOX28" s="1"/>
      <c r="JOY28" s="1"/>
      <c r="JOZ28" s="1"/>
      <c r="JPA28" s="1"/>
      <c r="JPB28" s="1"/>
      <c r="JPC28" s="1"/>
      <c r="JPD28" s="1"/>
      <c r="JPE28" s="1"/>
      <c r="JPF28" s="1"/>
      <c r="JPG28" s="1"/>
      <c r="JPH28" s="1"/>
      <c r="JPI28" s="1"/>
      <c r="JPJ28" s="1"/>
      <c r="JPK28" s="1"/>
      <c r="JPL28" s="1"/>
      <c r="JPM28" s="1"/>
      <c r="JPN28" s="1"/>
      <c r="JPO28" s="1"/>
      <c r="JPP28" s="1"/>
      <c r="JPQ28" s="1"/>
      <c r="JPR28" s="1"/>
      <c r="JPS28" s="1"/>
      <c r="JPT28" s="1"/>
      <c r="JPU28" s="1"/>
      <c r="JPV28" s="1"/>
      <c r="JPW28" s="1"/>
      <c r="JPX28" s="1"/>
      <c r="JPY28" s="1"/>
      <c r="JPZ28" s="1"/>
      <c r="JQA28" s="1"/>
      <c r="JQB28" s="1"/>
      <c r="JQC28" s="1"/>
      <c r="JQD28" s="1"/>
      <c r="JQE28" s="1"/>
      <c r="JQF28" s="1"/>
      <c r="JQG28" s="1"/>
      <c r="JQH28" s="1"/>
      <c r="JQI28" s="1"/>
      <c r="JQJ28" s="1"/>
      <c r="JQK28" s="1"/>
      <c r="JQL28" s="1"/>
      <c r="JQM28" s="1"/>
      <c r="JQN28" s="1"/>
      <c r="JQO28" s="1"/>
      <c r="JQP28" s="1"/>
      <c r="JQQ28" s="1"/>
      <c r="JQR28" s="1"/>
      <c r="JQS28" s="1"/>
      <c r="JQT28" s="1"/>
      <c r="JQU28" s="1"/>
      <c r="JQV28" s="1"/>
      <c r="JQW28" s="1"/>
      <c r="JQX28" s="1"/>
      <c r="JQY28" s="1"/>
      <c r="JQZ28" s="1"/>
      <c r="JRA28" s="1"/>
      <c r="JRB28" s="1"/>
      <c r="JRC28" s="1"/>
      <c r="JRD28" s="1"/>
      <c r="JRE28" s="1"/>
      <c r="JRF28" s="1"/>
      <c r="JRG28" s="1"/>
      <c r="JRH28" s="1"/>
      <c r="JRI28" s="1"/>
      <c r="JRJ28" s="1"/>
      <c r="JRK28" s="1"/>
      <c r="JRL28" s="1"/>
      <c r="JRM28" s="1"/>
      <c r="JRN28" s="1"/>
      <c r="JRO28" s="1"/>
      <c r="JRP28" s="1"/>
      <c r="JRQ28" s="1"/>
      <c r="JRR28" s="1"/>
      <c r="JRS28" s="1"/>
      <c r="JRT28" s="1"/>
      <c r="JRU28" s="1"/>
      <c r="JRV28" s="1"/>
      <c r="JRW28" s="1"/>
      <c r="JRX28" s="1"/>
      <c r="JRY28" s="1"/>
      <c r="JRZ28" s="1"/>
      <c r="JSA28" s="1"/>
      <c r="JSB28" s="1"/>
      <c r="JSC28" s="1"/>
      <c r="JSD28" s="1"/>
      <c r="JSE28" s="1"/>
      <c r="JSF28" s="1"/>
      <c r="JSG28" s="1"/>
      <c r="JSH28" s="1"/>
      <c r="JSI28" s="1"/>
      <c r="JSJ28" s="1"/>
      <c r="JSK28" s="1"/>
      <c r="JSL28" s="1"/>
      <c r="JSM28" s="1"/>
      <c r="JSN28" s="1"/>
      <c r="JSO28" s="1"/>
      <c r="JSP28" s="1"/>
      <c r="JSQ28" s="1"/>
      <c r="JSR28" s="1"/>
      <c r="JSS28" s="1"/>
      <c r="JST28" s="1"/>
      <c r="JSU28" s="1"/>
      <c r="JSV28" s="1"/>
      <c r="JSW28" s="1"/>
      <c r="JSX28" s="1"/>
      <c r="JSY28" s="1"/>
      <c r="JSZ28" s="1"/>
      <c r="JTA28" s="1"/>
      <c r="JTB28" s="1"/>
      <c r="JTC28" s="1"/>
      <c r="JTD28" s="1"/>
      <c r="JTE28" s="1"/>
      <c r="JTF28" s="1"/>
      <c r="JTG28" s="1"/>
      <c r="JTH28" s="1"/>
      <c r="JTI28" s="1"/>
      <c r="JTJ28" s="1"/>
      <c r="JTK28" s="1"/>
      <c r="JTL28" s="1"/>
      <c r="JTM28" s="1"/>
      <c r="JTN28" s="1"/>
      <c r="JTO28" s="1"/>
      <c r="JTP28" s="1"/>
      <c r="JTQ28" s="1"/>
      <c r="JTR28" s="1"/>
      <c r="JTS28" s="1"/>
      <c r="JTT28" s="1"/>
      <c r="JTU28" s="1"/>
      <c r="JTV28" s="1"/>
      <c r="JTW28" s="1"/>
      <c r="JTX28" s="1"/>
      <c r="JTY28" s="1"/>
      <c r="JTZ28" s="1"/>
      <c r="JUA28" s="1"/>
      <c r="JUB28" s="1"/>
      <c r="JUC28" s="1"/>
      <c r="JUD28" s="1"/>
      <c r="JUE28" s="1"/>
      <c r="JUF28" s="1"/>
      <c r="JUG28" s="1"/>
      <c r="JUH28" s="1"/>
      <c r="JUI28" s="1"/>
      <c r="JUJ28" s="1"/>
      <c r="JUK28" s="1"/>
      <c r="JUL28" s="1"/>
      <c r="JUM28" s="1"/>
      <c r="JUN28" s="1"/>
      <c r="JUO28" s="1"/>
      <c r="JUP28" s="1"/>
      <c r="JUQ28" s="1"/>
      <c r="JUR28" s="1"/>
      <c r="JUS28" s="1"/>
      <c r="JUT28" s="1"/>
      <c r="JUU28" s="1"/>
      <c r="JUV28" s="1"/>
      <c r="JUW28" s="1"/>
      <c r="JUX28" s="1"/>
      <c r="JUY28" s="1"/>
      <c r="JUZ28" s="1"/>
      <c r="JVA28" s="1"/>
      <c r="JVB28" s="1"/>
      <c r="JVC28" s="1"/>
      <c r="JVD28" s="1"/>
      <c r="JVE28" s="1"/>
      <c r="JVF28" s="1"/>
      <c r="JVG28" s="1"/>
      <c r="JVH28" s="1"/>
      <c r="JVI28" s="1"/>
      <c r="JVJ28" s="1"/>
      <c r="JVK28" s="1"/>
      <c r="JVL28" s="1"/>
      <c r="JVM28" s="1"/>
      <c r="JVN28" s="1"/>
      <c r="JVO28" s="1"/>
      <c r="JVP28" s="1"/>
      <c r="JVQ28" s="1"/>
      <c r="JVR28" s="1"/>
      <c r="JVS28" s="1"/>
      <c r="JVT28" s="1"/>
      <c r="JVU28" s="1"/>
      <c r="JVV28" s="1"/>
      <c r="JVW28" s="1"/>
      <c r="JVX28" s="1"/>
      <c r="JVY28" s="1"/>
      <c r="JVZ28" s="1"/>
      <c r="JWA28" s="1"/>
      <c r="JWB28" s="1"/>
      <c r="JWC28" s="1"/>
      <c r="JWD28" s="1"/>
      <c r="JWE28" s="1"/>
      <c r="JWF28" s="1"/>
      <c r="JWG28" s="1"/>
      <c r="JWH28" s="1"/>
      <c r="JWI28" s="1"/>
      <c r="JWJ28" s="1"/>
      <c r="JWK28" s="1"/>
      <c r="JWL28" s="1"/>
      <c r="JWM28" s="1"/>
      <c r="JWN28" s="1"/>
      <c r="JWO28" s="1"/>
      <c r="JWP28" s="1"/>
      <c r="JWQ28" s="1"/>
      <c r="JWR28" s="1"/>
      <c r="JWS28" s="1"/>
      <c r="JWT28" s="1"/>
      <c r="JWU28" s="1"/>
      <c r="JWV28" s="1"/>
      <c r="JWW28" s="1"/>
      <c r="JWX28" s="1"/>
      <c r="JWY28" s="1"/>
      <c r="JWZ28" s="1"/>
      <c r="JXA28" s="1"/>
      <c r="JXB28" s="1"/>
      <c r="JXC28" s="1"/>
      <c r="JXD28" s="1"/>
      <c r="JXE28" s="1"/>
      <c r="JXF28" s="1"/>
      <c r="JXG28" s="1"/>
      <c r="JXH28" s="1"/>
      <c r="JXI28" s="1"/>
      <c r="JXJ28" s="1"/>
      <c r="JXK28" s="1"/>
      <c r="JXL28" s="1"/>
      <c r="JXM28" s="1"/>
      <c r="JXN28" s="1"/>
      <c r="JXO28" s="1"/>
      <c r="JXP28" s="1"/>
      <c r="JXQ28" s="1"/>
      <c r="JXR28" s="1"/>
      <c r="JXS28" s="1"/>
      <c r="JXT28" s="1"/>
      <c r="JXU28" s="1"/>
      <c r="JXV28" s="1"/>
      <c r="JXW28" s="1"/>
      <c r="JXX28" s="1"/>
      <c r="JXY28" s="1"/>
      <c r="JXZ28" s="1"/>
      <c r="JYA28" s="1"/>
      <c r="JYB28" s="1"/>
      <c r="JYC28" s="1"/>
      <c r="JYD28" s="1"/>
      <c r="JYE28" s="1"/>
      <c r="JYF28" s="1"/>
      <c r="JYG28" s="1"/>
      <c r="JYH28" s="1"/>
      <c r="JYI28" s="1"/>
      <c r="JYJ28" s="1"/>
      <c r="JYK28" s="1"/>
      <c r="JYL28" s="1"/>
      <c r="JYM28" s="1"/>
      <c r="JYN28" s="1"/>
      <c r="JYO28" s="1"/>
      <c r="JYP28" s="1"/>
      <c r="JYQ28" s="1"/>
      <c r="JYR28" s="1"/>
      <c r="JYS28" s="1"/>
      <c r="JYT28" s="1"/>
      <c r="JYU28" s="1"/>
      <c r="JYV28" s="1"/>
      <c r="JYW28" s="1"/>
      <c r="JYX28" s="1"/>
      <c r="JYY28" s="1"/>
      <c r="JYZ28" s="1"/>
      <c r="JZA28" s="1"/>
      <c r="JZB28" s="1"/>
      <c r="JZC28" s="1"/>
      <c r="JZD28" s="1"/>
      <c r="JZE28" s="1"/>
      <c r="JZF28" s="1"/>
      <c r="JZG28" s="1"/>
      <c r="JZH28" s="1"/>
      <c r="JZI28" s="1"/>
      <c r="JZJ28" s="1"/>
      <c r="JZK28" s="1"/>
      <c r="JZL28" s="1"/>
      <c r="JZM28" s="1"/>
      <c r="JZN28" s="1"/>
      <c r="JZO28" s="1"/>
      <c r="JZP28" s="1"/>
      <c r="JZQ28" s="1"/>
      <c r="JZR28" s="1"/>
      <c r="JZS28" s="1"/>
      <c r="JZT28" s="1"/>
      <c r="JZU28" s="1"/>
      <c r="JZV28" s="1"/>
      <c r="JZW28" s="1"/>
      <c r="JZX28" s="1"/>
      <c r="JZY28" s="1"/>
      <c r="JZZ28" s="1"/>
      <c r="KAA28" s="1"/>
      <c r="KAB28" s="1"/>
      <c r="KAC28" s="1"/>
      <c r="KAD28" s="1"/>
      <c r="KAE28" s="1"/>
      <c r="KAF28" s="1"/>
      <c r="KAG28" s="1"/>
      <c r="KAH28" s="1"/>
      <c r="KAI28" s="1"/>
      <c r="KAJ28" s="1"/>
      <c r="KAK28" s="1"/>
      <c r="KAL28" s="1"/>
      <c r="KAM28" s="1"/>
      <c r="KAN28" s="1"/>
      <c r="KAO28" s="1"/>
      <c r="KAP28" s="1"/>
      <c r="KAQ28" s="1"/>
      <c r="KAR28" s="1"/>
      <c r="KAS28" s="1"/>
      <c r="KAT28" s="1"/>
      <c r="KAU28" s="1"/>
      <c r="KAV28" s="1"/>
      <c r="KAW28" s="1"/>
      <c r="KAX28" s="1"/>
      <c r="KAY28" s="1"/>
      <c r="KAZ28" s="1"/>
      <c r="KBA28" s="1"/>
      <c r="KBB28" s="1"/>
      <c r="KBC28" s="1"/>
      <c r="KBD28" s="1"/>
      <c r="KBE28" s="1"/>
      <c r="KBF28" s="1"/>
      <c r="KBG28" s="1"/>
      <c r="KBH28" s="1"/>
      <c r="KBI28" s="1"/>
      <c r="KBJ28" s="1"/>
      <c r="KBK28" s="1"/>
      <c r="KBL28" s="1"/>
      <c r="KBM28" s="1"/>
      <c r="KBN28" s="1"/>
      <c r="KBO28" s="1"/>
      <c r="KBP28" s="1"/>
      <c r="KBQ28" s="1"/>
      <c r="KBR28" s="1"/>
      <c r="KBS28" s="1"/>
      <c r="KBT28" s="1"/>
      <c r="KBU28" s="1"/>
      <c r="KBV28" s="1"/>
      <c r="KBW28" s="1"/>
      <c r="KBX28" s="1"/>
      <c r="KBY28" s="1"/>
      <c r="KBZ28" s="1"/>
      <c r="KCA28" s="1"/>
      <c r="KCB28" s="1"/>
      <c r="KCC28" s="1"/>
      <c r="KCD28" s="1"/>
      <c r="KCE28" s="1"/>
      <c r="KCF28" s="1"/>
      <c r="KCG28" s="1"/>
      <c r="KCH28" s="1"/>
      <c r="KCI28" s="1"/>
      <c r="KCJ28" s="1"/>
      <c r="KCK28" s="1"/>
      <c r="KCL28" s="1"/>
      <c r="KCM28" s="1"/>
      <c r="KCN28" s="1"/>
      <c r="KCO28" s="1"/>
      <c r="KCP28" s="1"/>
      <c r="KCQ28" s="1"/>
      <c r="KCR28" s="1"/>
      <c r="KCS28" s="1"/>
      <c r="KCT28" s="1"/>
      <c r="KCU28" s="1"/>
      <c r="KCV28" s="1"/>
      <c r="KCW28" s="1"/>
      <c r="KCX28" s="1"/>
      <c r="KCY28" s="1"/>
      <c r="KCZ28" s="1"/>
      <c r="KDA28" s="1"/>
      <c r="KDB28" s="1"/>
      <c r="KDC28" s="1"/>
      <c r="KDD28" s="1"/>
      <c r="KDE28" s="1"/>
      <c r="KDF28" s="1"/>
      <c r="KDG28" s="1"/>
      <c r="KDH28" s="1"/>
      <c r="KDI28" s="1"/>
      <c r="KDJ28" s="1"/>
      <c r="KDK28" s="1"/>
      <c r="KDL28" s="1"/>
      <c r="KDM28" s="1"/>
      <c r="KDN28" s="1"/>
      <c r="KDO28" s="1"/>
      <c r="KDP28" s="1"/>
      <c r="KDQ28" s="1"/>
      <c r="KDR28" s="1"/>
      <c r="KDS28" s="1"/>
      <c r="KDT28" s="1"/>
      <c r="KDU28" s="1"/>
      <c r="KDV28" s="1"/>
      <c r="KDW28" s="1"/>
      <c r="KDX28" s="1"/>
      <c r="KDY28" s="1"/>
      <c r="KDZ28" s="1"/>
      <c r="KEA28" s="1"/>
      <c r="KEB28" s="1"/>
      <c r="KEC28" s="1"/>
      <c r="KED28" s="1"/>
      <c r="KEE28" s="1"/>
      <c r="KEF28" s="1"/>
      <c r="KEG28" s="1"/>
      <c r="KEH28" s="1"/>
      <c r="KEI28" s="1"/>
      <c r="KEJ28" s="1"/>
      <c r="KEK28" s="1"/>
      <c r="KEL28" s="1"/>
      <c r="KEM28" s="1"/>
      <c r="KEN28" s="1"/>
      <c r="KEO28" s="1"/>
      <c r="KEP28" s="1"/>
      <c r="KEQ28" s="1"/>
      <c r="KER28" s="1"/>
      <c r="KES28" s="1"/>
      <c r="KET28" s="1"/>
      <c r="KEU28" s="1"/>
      <c r="KEV28" s="1"/>
      <c r="KEW28" s="1"/>
      <c r="KEX28" s="1"/>
      <c r="KEY28" s="1"/>
      <c r="KEZ28" s="1"/>
      <c r="KFA28" s="1"/>
      <c r="KFB28" s="1"/>
      <c r="KFC28" s="1"/>
      <c r="KFD28" s="1"/>
      <c r="KFE28" s="1"/>
      <c r="KFF28" s="1"/>
      <c r="KFG28" s="1"/>
      <c r="KFH28" s="1"/>
      <c r="KFI28" s="1"/>
      <c r="KFJ28" s="1"/>
      <c r="KFK28" s="1"/>
      <c r="KFL28" s="1"/>
      <c r="KFM28" s="1"/>
      <c r="KFN28" s="1"/>
      <c r="KFO28" s="1"/>
      <c r="KFP28" s="1"/>
      <c r="KFQ28" s="1"/>
      <c r="KFR28" s="1"/>
      <c r="KFS28" s="1"/>
      <c r="KFT28" s="1"/>
      <c r="KFU28" s="1"/>
      <c r="KFV28" s="1"/>
      <c r="KFW28" s="1"/>
      <c r="KFX28" s="1"/>
      <c r="KFY28" s="1"/>
      <c r="KFZ28" s="1"/>
      <c r="KGA28" s="1"/>
      <c r="KGB28" s="1"/>
      <c r="KGC28" s="1"/>
      <c r="KGD28" s="1"/>
      <c r="KGE28" s="1"/>
      <c r="KGF28" s="1"/>
      <c r="KGG28" s="1"/>
      <c r="KGH28" s="1"/>
      <c r="KGI28" s="1"/>
      <c r="KGJ28" s="1"/>
      <c r="KGK28" s="1"/>
      <c r="KGL28" s="1"/>
      <c r="KGM28" s="1"/>
      <c r="KGN28" s="1"/>
      <c r="KGO28" s="1"/>
      <c r="KGP28" s="1"/>
      <c r="KGQ28" s="1"/>
      <c r="KGR28" s="1"/>
      <c r="KGS28" s="1"/>
      <c r="KGT28" s="1"/>
      <c r="KGU28" s="1"/>
      <c r="KGV28" s="1"/>
      <c r="KGW28" s="1"/>
      <c r="KGX28" s="1"/>
      <c r="KGY28" s="1"/>
      <c r="KGZ28" s="1"/>
      <c r="KHA28" s="1"/>
      <c r="KHB28" s="1"/>
      <c r="KHC28" s="1"/>
      <c r="KHD28" s="1"/>
      <c r="KHE28" s="1"/>
      <c r="KHF28" s="1"/>
      <c r="KHG28" s="1"/>
      <c r="KHH28" s="1"/>
      <c r="KHI28" s="1"/>
      <c r="KHJ28" s="1"/>
      <c r="KHK28" s="1"/>
      <c r="KHL28" s="1"/>
      <c r="KHM28" s="1"/>
      <c r="KHN28" s="1"/>
      <c r="KHO28" s="1"/>
      <c r="KHP28" s="1"/>
      <c r="KHQ28" s="1"/>
      <c r="KHR28" s="1"/>
      <c r="KHS28" s="1"/>
      <c r="KHT28" s="1"/>
      <c r="KHU28" s="1"/>
      <c r="KHV28" s="1"/>
      <c r="KHW28" s="1"/>
      <c r="KHX28" s="1"/>
      <c r="KHY28" s="1"/>
      <c r="KHZ28" s="1"/>
      <c r="KIA28" s="1"/>
      <c r="KIB28" s="1"/>
      <c r="KIC28" s="1"/>
      <c r="KID28" s="1"/>
      <c r="KIE28" s="1"/>
      <c r="KIF28" s="1"/>
      <c r="KIG28" s="1"/>
      <c r="KIH28" s="1"/>
      <c r="KII28" s="1"/>
      <c r="KIJ28" s="1"/>
      <c r="KIK28" s="1"/>
      <c r="KIL28" s="1"/>
      <c r="KIM28" s="1"/>
      <c r="KIN28" s="1"/>
      <c r="KIO28" s="1"/>
      <c r="KIP28" s="1"/>
      <c r="KIQ28" s="1"/>
      <c r="KIR28" s="1"/>
      <c r="KIS28" s="1"/>
      <c r="KIT28" s="1"/>
      <c r="KIU28" s="1"/>
      <c r="KIV28" s="1"/>
      <c r="KIW28" s="1"/>
      <c r="KIX28" s="1"/>
      <c r="KIY28" s="1"/>
      <c r="KIZ28" s="1"/>
      <c r="KJA28" s="1"/>
      <c r="KJB28" s="1"/>
      <c r="KJC28" s="1"/>
      <c r="KJD28" s="1"/>
      <c r="KJE28" s="1"/>
      <c r="KJF28" s="1"/>
      <c r="KJG28" s="1"/>
      <c r="KJH28" s="1"/>
      <c r="KJI28" s="1"/>
      <c r="KJJ28" s="1"/>
      <c r="KJK28" s="1"/>
      <c r="KJL28" s="1"/>
      <c r="KJM28" s="1"/>
      <c r="KJN28" s="1"/>
      <c r="KJO28" s="1"/>
      <c r="KJP28" s="1"/>
      <c r="KJQ28" s="1"/>
      <c r="KJR28" s="1"/>
      <c r="KJS28" s="1"/>
      <c r="KJT28" s="1"/>
      <c r="KJU28" s="1"/>
      <c r="KJV28" s="1"/>
      <c r="KJW28" s="1"/>
      <c r="KJX28" s="1"/>
      <c r="KJY28" s="1"/>
      <c r="KJZ28" s="1"/>
      <c r="KKA28" s="1"/>
      <c r="KKB28" s="1"/>
      <c r="KKC28" s="1"/>
      <c r="KKD28" s="1"/>
      <c r="KKE28" s="1"/>
      <c r="KKF28" s="1"/>
      <c r="KKG28" s="1"/>
      <c r="KKH28" s="1"/>
      <c r="KKI28" s="1"/>
      <c r="KKJ28" s="1"/>
      <c r="KKK28" s="1"/>
      <c r="KKL28" s="1"/>
      <c r="KKM28" s="1"/>
      <c r="KKN28" s="1"/>
      <c r="KKO28" s="1"/>
      <c r="KKP28" s="1"/>
      <c r="KKQ28" s="1"/>
      <c r="KKR28" s="1"/>
      <c r="KKS28" s="1"/>
      <c r="KKT28" s="1"/>
      <c r="KKU28" s="1"/>
      <c r="KKV28" s="1"/>
      <c r="KKW28" s="1"/>
      <c r="KKX28" s="1"/>
      <c r="KKY28" s="1"/>
      <c r="KKZ28" s="1"/>
      <c r="KLA28" s="1"/>
      <c r="KLB28" s="1"/>
      <c r="KLC28" s="1"/>
      <c r="KLD28" s="1"/>
      <c r="KLE28" s="1"/>
      <c r="KLF28" s="1"/>
      <c r="KLG28" s="1"/>
      <c r="KLH28" s="1"/>
      <c r="KLI28" s="1"/>
      <c r="KLJ28" s="1"/>
      <c r="KLK28" s="1"/>
      <c r="KLL28" s="1"/>
      <c r="KLM28" s="1"/>
      <c r="KLN28" s="1"/>
      <c r="KLO28" s="1"/>
      <c r="KLP28" s="1"/>
      <c r="KLQ28" s="1"/>
      <c r="KLR28" s="1"/>
      <c r="KLS28" s="1"/>
      <c r="KLT28" s="1"/>
      <c r="KLU28" s="1"/>
      <c r="KLV28" s="1"/>
      <c r="KLW28" s="1"/>
      <c r="KLX28" s="1"/>
      <c r="KLY28" s="1"/>
      <c r="KLZ28" s="1"/>
      <c r="KMA28" s="1"/>
      <c r="KMB28" s="1"/>
      <c r="KMC28" s="1"/>
      <c r="KMD28" s="1"/>
      <c r="KME28" s="1"/>
      <c r="KMF28" s="1"/>
      <c r="KMG28" s="1"/>
      <c r="KMH28" s="1"/>
      <c r="KMI28" s="1"/>
      <c r="KMJ28" s="1"/>
      <c r="KMK28" s="1"/>
      <c r="KML28" s="1"/>
      <c r="KMM28" s="1"/>
      <c r="KMN28" s="1"/>
      <c r="KMO28" s="1"/>
      <c r="KMP28" s="1"/>
      <c r="KMQ28" s="1"/>
      <c r="KMR28" s="1"/>
      <c r="KMS28" s="1"/>
      <c r="KMT28" s="1"/>
      <c r="KMU28" s="1"/>
      <c r="KMV28" s="1"/>
      <c r="KMW28" s="1"/>
      <c r="KMX28" s="1"/>
      <c r="KMY28" s="1"/>
      <c r="KMZ28" s="1"/>
      <c r="KNA28" s="1"/>
      <c r="KNB28" s="1"/>
      <c r="KNC28" s="1"/>
      <c r="KND28" s="1"/>
      <c r="KNE28" s="1"/>
      <c r="KNF28" s="1"/>
      <c r="KNG28" s="1"/>
      <c r="KNH28" s="1"/>
      <c r="KNI28" s="1"/>
      <c r="KNJ28" s="1"/>
      <c r="KNK28" s="1"/>
      <c r="KNL28" s="1"/>
      <c r="KNM28" s="1"/>
      <c r="KNN28" s="1"/>
      <c r="KNO28" s="1"/>
      <c r="KNP28" s="1"/>
      <c r="KNQ28" s="1"/>
      <c r="KNR28" s="1"/>
      <c r="KNS28" s="1"/>
      <c r="KNT28" s="1"/>
      <c r="KNU28" s="1"/>
      <c r="KNV28" s="1"/>
      <c r="KNW28" s="1"/>
      <c r="KNX28" s="1"/>
      <c r="KNY28" s="1"/>
      <c r="KNZ28" s="1"/>
      <c r="KOA28" s="1"/>
      <c r="KOB28" s="1"/>
      <c r="KOC28" s="1"/>
      <c r="KOD28" s="1"/>
      <c r="KOE28" s="1"/>
      <c r="KOF28" s="1"/>
      <c r="KOG28" s="1"/>
      <c r="KOH28" s="1"/>
      <c r="KOI28" s="1"/>
      <c r="KOJ28" s="1"/>
      <c r="KOK28" s="1"/>
      <c r="KOL28" s="1"/>
      <c r="KOM28" s="1"/>
      <c r="KON28" s="1"/>
      <c r="KOO28" s="1"/>
      <c r="KOP28" s="1"/>
      <c r="KOQ28" s="1"/>
      <c r="KOR28" s="1"/>
      <c r="KOS28" s="1"/>
      <c r="KOT28" s="1"/>
      <c r="KOU28" s="1"/>
      <c r="KOV28" s="1"/>
      <c r="KOW28" s="1"/>
      <c r="KOX28" s="1"/>
      <c r="KOY28" s="1"/>
      <c r="KOZ28" s="1"/>
      <c r="KPA28" s="1"/>
      <c r="KPB28" s="1"/>
      <c r="KPC28" s="1"/>
      <c r="KPD28" s="1"/>
      <c r="KPE28" s="1"/>
      <c r="KPF28" s="1"/>
      <c r="KPG28" s="1"/>
      <c r="KPH28" s="1"/>
      <c r="KPI28" s="1"/>
      <c r="KPJ28" s="1"/>
      <c r="KPK28" s="1"/>
      <c r="KPL28" s="1"/>
      <c r="KPM28" s="1"/>
      <c r="KPN28" s="1"/>
      <c r="KPO28" s="1"/>
      <c r="KPP28" s="1"/>
      <c r="KPQ28" s="1"/>
      <c r="KPR28" s="1"/>
      <c r="KPS28" s="1"/>
      <c r="KPT28" s="1"/>
      <c r="KPU28" s="1"/>
      <c r="KPV28" s="1"/>
      <c r="KPW28" s="1"/>
      <c r="KPX28" s="1"/>
      <c r="KPY28" s="1"/>
      <c r="KPZ28" s="1"/>
      <c r="KQA28" s="1"/>
      <c r="KQB28" s="1"/>
      <c r="KQC28" s="1"/>
      <c r="KQD28" s="1"/>
      <c r="KQE28" s="1"/>
      <c r="KQF28" s="1"/>
      <c r="KQG28" s="1"/>
      <c r="KQH28" s="1"/>
      <c r="KQI28" s="1"/>
      <c r="KQJ28" s="1"/>
      <c r="KQK28" s="1"/>
      <c r="KQL28" s="1"/>
      <c r="KQM28" s="1"/>
      <c r="KQN28" s="1"/>
      <c r="KQO28" s="1"/>
      <c r="KQP28" s="1"/>
      <c r="KQQ28" s="1"/>
      <c r="KQR28" s="1"/>
      <c r="KQS28" s="1"/>
      <c r="KQT28" s="1"/>
      <c r="KQU28" s="1"/>
      <c r="KQV28" s="1"/>
      <c r="KQW28" s="1"/>
      <c r="KQX28" s="1"/>
      <c r="KQY28" s="1"/>
      <c r="KQZ28" s="1"/>
      <c r="KRA28" s="1"/>
      <c r="KRB28" s="1"/>
      <c r="KRC28" s="1"/>
      <c r="KRD28" s="1"/>
      <c r="KRE28" s="1"/>
      <c r="KRF28" s="1"/>
      <c r="KRG28" s="1"/>
      <c r="KRH28" s="1"/>
      <c r="KRI28" s="1"/>
      <c r="KRJ28" s="1"/>
      <c r="KRK28" s="1"/>
      <c r="KRL28" s="1"/>
      <c r="KRM28" s="1"/>
      <c r="KRN28" s="1"/>
      <c r="KRO28" s="1"/>
      <c r="KRP28" s="1"/>
      <c r="KRQ28" s="1"/>
      <c r="KRR28" s="1"/>
      <c r="KRS28" s="1"/>
      <c r="KRT28" s="1"/>
      <c r="KRU28" s="1"/>
      <c r="KRV28" s="1"/>
      <c r="KRW28" s="1"/>
      <c r="KRX28" s="1"/>
      <c r="KRY28" s="1"/>
      <c r="KRZ28" s="1"/>
      <c r="KSA28" s="1"/>
      <c r="KSB28" s="1"/>
      <c r="KSC28" s="1"/>
      <c r="KSD28" s="1"/>
      <c r="KSE28" s="1"/>
      <c r="KSF28" s="1"/>
      <c r="KSG28" s="1"/>
      <c r="KSH28" s="1"/>
      <c r="KSI28" s="1"/>
      <c r="KSJ28" s="1"/>
      <c r="KSK28" s="1"/>
      <c r="KSL28" s="1"/>
      <c r="KSM28" s="1"/>
      <c r="KSN28" s="1"/>
      <c r="KSO28" s="1"/>
      <c r="KSP28" s="1"/>
      <c r="KSQ28" s="1"/>
      <c r="KSR28" s="1"/>
      <c r="KSS28" s="1"/>
      <c r="KST28" s="1"/>
      <c r="KSU28" s="1"/>
      <c r="KSV28" s="1"/>
      <c r="KSW28" s="1"/>
      <c r="KSX28" s="1"/>
      <c r="KSY28" s="1"/>
      <c r="KSZ28" s="1"/>
      <c r="KTA28" s="1"/>
      <c r="KTB28" s="1"/>
      <c r="KTC28" s="1"/>
      <c r="KTD28" s="1"/>
      <c r="KTE28" s="1"/>
      <c r="KTF28" s="1"/>
      <c r="KTG28" s="1"/>
      <c r="KTH28" s="1"/>
      <c r="KTI28" s="1"/>
      <c r="KTJ28" s="1"/>
      <c r="KTK28" s="1"/>
      <c r="KTL28" s="1"/>
      <c r="KTM28" s="1"/>
      <c r="KTN28" s="1"/>
      <c r="KTO28" s="1"/>
      <c r="KTP28" s="1"/>
      <c r="KTQ28" s="1"/>
      <c r="KTR28" s="1"/>
      <c r="KTS28" s="1"/>
      <c r="KTT28" s="1"/>
      <c r="KTU28" s="1"/>
      <c r="KTV28" s="1"/>
      <c r="KTW28" s="1"/>
      <c r="KTX28" s="1"/>
      <c r="KTY28" s="1"/>
      <c r="KTZ28" s="1"/>
      <c r="KUA28" s="1"/>
      <c r="KUB28" s="1"/>
      <c r="KUC28" s="1"/>
      <c r="KUD28" s="1"/>
      <c r="KUE28" s="1"/>
      <c r="KUF28" s="1"/>
      <c r="KUG28" s="1"/>
      <c r="KUH28" s="1"/>
      <c r="KUI28" s="1"/>
      <c r="KUJ28" s="1"/>
      <c r="KUK28" s="1"/>
      <c r="KUL28" s="1"/>
      <c r="KUM28" s="1"/>
      <c r="KUN28" s="1"/>
      <c r="KUO28" s="1"/>
      <c r="KUP28" s="1"/>
      <c r="KUQ28" s="1"/>
      <c r="KUR28" s="1"/>
      <c r="KUS28" s="1"/>
      <c r="KUT28" s="1"/>
      <c r="KUU28" s="1"/>
      <c r="KUV28" s="1"/>
      <c r="KUW28" s="1"/>
      <c r="KUX28" s="1"/>
      <c r="KUY28" s="1"/>
      <c r="KUZ28" s="1"/>
      <c r="KVA28" s="1"/>
      <c r="KVB28" s="1"/>
      <c r="KVC28" s="1"/>
      <c r="KVD28" s="1"/>
      <c r="KVE28" s="1"/>
      <c r="KVF28" s="1"/>
      <c r="KVG28" s="1"/>
      <c r="KVH28" s="1"/>
      <c r="KVI28" s="1"/>
      <c r="KVJ28" s="1"/>
      <c r="KVK28" s="1"/>
      <c r="KVL28" s="1"/>
      <c r="KVM28" s="1"/>
      <c r="KVN28" s="1"/>
      <c r="KVO28" s="1"/>
      <c r="KVP28" s="1"/>
      <c r="KVQ28" s="1"/>
      <c r="KVR28" s="1"/>
      <c r="KVS28" s="1"/>
      <c r="KVT28" s="1"/>
      <c r="KVU28" s="1"/>
      <c r="KVV28" s="1"/>
      <c r="KVW28" s="1"/>
      <c r="KVX28" s="1"/>
      <c r="KVY28" s="1"/>
      <c r="KVZ28" s="1"/>
      <c r="KWA28" s="1"/>
      <c r="KWB28" s="1"/>
      <c r="KWC28" s="1"/>
      <c r="KWD28" s="1"/>
      <c r="KWE28" s="1"/>
      <c r="KWF28" s="1"/>
      <c r="KWG28" s="1"/>
      <c r="KWH28" s="1"/>
      <c r="KWI28" s="1"/>
      <c r="KWJ28" s="1"/>
      <c r="KWK28" s="1"/>
      <c r="KWL28" s="1"/>
      <c r="KWM28" s="1"/>
      <c r="KWN28" s="1"/>
      <c r="KWO28" s="1"/>
      <c r="KWP28" s="1"/>
      <c r="KWQ28" s="1"/>
      <c r="KWR28" s="1"/>
      <c r="KWS28" s="1"/>
      <c r="KWT28" s="1"/>
      <c r="KWU28" s="1"/>
      <c r="KWV28" s="1"/>
      <c r="KWW28" s="1"/>
      <c r="KWX28" s="1"/>
      <c r="KWY28" s="1"/>
      <c r="KWZ28" s="1"/>
      <c r="KXA28" s="1"/>
      <c r="KXB28" s="1"/>
      <c r="KXC28" s="1"/>
      <c r="KXD28" s="1"/>
      <c r="KXE28" s="1"/>
      <c r="KXF28" s="1"/>
      <c r="KXG28" s="1"/>
      <c r="KXH28" s="1"/>
      <c r="KXI28" s="1"/>
      <c r="KXJ28" s="1"/>
      <c r="KXK28" s="1"/>
      <c r="KXL28" s="1"/>
      <c r="KXM28" s="1"/>
      <c r="KXN28" s="1"/>
      <c r="KXO28" s="1"/>
      <c r="KXP28" s="1"/>
      <c r="KXQ28" s="1"/>
      <c r="KXR28" s="1"/>
      <c r="KXS28" s="1"/>
      <c r="KXT28" s="1"/>
      <c r="KXU28" s="1"/>
      <c r="KXV28" s="1"/>
      <c r="KXW28" s="1"/>
      <c r="KXX28" s="1"/>
      <c r="KXY28" s="1"/>
      <c r="KXZ28" s="1"/>
      <c r="KYA28" s="1"/>
      <c r="KYB28" s="1"/>
      <c r="KYC28" s="1"/>
      <c r="KYD28" s="1"/>
      <c r="KYE28" s="1"/>
      <c r="KYF28" s="1"/>
      <c r="KYG28" s="1"/>
      <c r="KYH28" s="1"/>
      <c r="KYI28" s="1"/>
      <c r="KYJ28" s="1"/>
      <c r="KYK28" s="1"/>
      <c r="KYL28" s="1"/>
      <c r="KYM28" s="1"/>
      <c r="KYN28" s="1"/>
      <c r="KYO28" s="1"/>
      <c r="KYP28" s="1"/>
      <c r="KYQ28" s="1"/>
      <c r="KYR28" s="1"/>
      <c r="KYS28" s="1"/>
      <c r="KYT28" s="1"/>
      <c r="KYU28" s="1"/>
      <c r="KYV28" s="1"/>
      <c r="KYW28" s="1"/>
      <c r="KYX28" s="1"/>
      <c r="KYY28" s="1"/>
      <c r="KYZ28" s="1"/>
      <c r="KZA28" s="1"/>
      <c r="KZB28" s="1"/>
      <c r="KZC28" s="1"/>
      <c r="KZD28" s="1"/>
      <c r="KZE28" s="1"/>
      <c r="KZF28" s="1"/>
      <c r="KZG28" s="1"/>
      <c r="KZH28" s="1"/>
      <c r="KZI28" s="1"/>
      <c r="KZJ28" s="1"/>
      <c r="KZK28" s="1"/>
      <c r="KZL28" s="1"/>
      <c r="KZM28" s="1"/>
      <c r="KZN28" s="1"/>
      <c r="KZO28" s="1"/>
      <c r="KZP28" s="1"/>
      <c r="KZQ28" s="1"/>
      <c r="KZR28" s="1"/>
      <c r="KZS28" s="1"/>
      <c r="KZT28" s="1"/>
      <c r="KZU28" s="1"/>
      <c r="KZV28" s="1"/>
      <c r="KZW28" s="1"/>
      <c r="KZX28" s="1"/>
      <c r="KZY28" s="1"/>
      <c r="KZZ28" s="1"/>
      <c r="LAA28" s="1"/>
      <c r="LAB28" s="1"/>
      <c r="LAC28" s="1"/>
      <c r="LAD28" s="1"/>
      <c r="LAE28" s="1"/>
      <c r="LAF28" s="1"/>
      <c r="LAG28" s="1"/>
      <c r="LAH28" s="1"/>
      <c r="LAI28" s="1"/>
      <c r="LAJ28" s="1"/>
      <c r="LAK28" s="1"/>
      <c r="LAL28" s="1"/>
      <c r="LAM28" s="1"/>
      <c r="LAN28" s="1"/>
      <c r="LAO28" s="1"/>
      <c r="LAP28" s="1"/>
      <c r="LAQ28" s="1"/>
      <c r="LAR28" s="1"/>
      <c r="LAS28" s="1"/>
      <c r="LAT28" s="1"/>
      <c r="LAU28" s="1"/>
      <c r="LAV28" s="1"/>
      <c r="LAW28" s="1"/>
      <c r="LAX28" s="1"/>
      <c r="LAY28" s="1"/>
      <c r="LAZ28" s="1"/>
      <c r="LBA28" s="1"/>
      <c r="LBB28" s="1"/>
      <c r="LBC28" s="1"/>
      <c r="LBD28" s="1"/>
      <c r="LBE28" s="1"/>
      <c r="LBF28" s="1"/>
      <c r="LBG28" s="1"/>
      <c r="LBH28" s="1"/>
      <c r="LBI28" s="1"/>
      <c r="LBJ28" s="1"/>
      <c r="LBK28" s="1"/>
      <c r="LBL28" s="1"/>
      <c r="LBM28" s="1"/>
      <c r="LBN28" s="1"/>
      <c r="LBO28" s="1"/>
      <c r="LBP28" s="1"/>
      <c r="LBQ28" s="1"/>
      <c r="LBR28" s="1"/>
      <c r="LBS28" s="1"/>
      <c r="LBT28" s="1"/>
      <c r="LBU28" s="1"/>
      <c r="LBV28" s="1"/>
      <c r="LBW28" s="1"/>
      <c r="LBX28" s="1"/>
      <c r="LBY28" s="1"/>
      <c r="LBZ28" s="1"/>
      <c r="LCA28" s="1"/>
      <c r="LCB28" s="1"/>
      <c r="LCC28" s="1"/>
      <c r="LCD28" s="1"/>
      <c r="LCE28" s="1"/>
      <c r="LCF28" s="1"/>
      <c r="LCG28" s="1"/>
      <c r="LCH28" s="1"/>
      <c r="LCI28" s="1"/>
      <c r="LCJ28" s="1"/>
      <c r="LCK28" s="1"/>
      <c r="LCL28" s="1"/>
      <c r="LCM28" s="1"/>
      <c r="LCN28" s="1"/>
      <c r="LCO28" s="1"/>
      <c r="LCP28" s="1"/>
      <c r="LCQ28" s="1"/>
      <c r="LCR28" s="1"/>
      <c r="LCS28" s="1"/>
      <c r="LCT28" s="1"/>
      <c r="LCU28" s="1"/>
      <c r="LCV28" s="1"/>
      <c r="LCW28" s="1"/>
      <c r="LCX28" s="1"/>
      <c r="LCY28" s="1"/>
      <c r="LCZ28" s="1"/>
      <c r="LDA28" s="1"/>
      <c r="LDB28" s="1"/>
      <c r="LDC28" s="1"/>
      <c r="LDD28" s="1"/>
      <c r="LDE28" s="1"/>
      <c r="LDF28" s="1"/>
      <c r="LDG28" s="1"/>
      <c r="LDH28" s="1"/>
      <c r="LDI28" s="1"/>
      <c r="LDJ28" s="1"/>
      <c r="LDK28" s="1"/>
      <c r="LDL28" s="1"/>
      <c r="LDM28" s="1"/>
      <c r="LDN28" s="1"/>
      <c r="LDO28" s="1"/>
      <c r="LDP28" s="1"/>
      <c r="LDQ28" s="1"/>
      <c r="LDR28" s="1"/>
      <c r="LDS28" s="1"/>
      <c r="LDT28" s="1"/>
      <c r="LDU28" s="1"/>
      <c r="LDV28" s="1"/>
      <c r="LDW28" s="1"/>
      <c r="LDX28" s="1"/>
      <c r="LDY28" s="1"/>
      <c r="LDZ28" s="1"/>
      <c r="LEA28" s="1"/>
      <c r="LEB28" s="1"/>
      <c r="LEC28" s="1"/>
      <c r="LED28" s="1"/>
      <c r="LEE28" s="1"/>
      <c r="LEF28" s="1"/>
      <c r="LEG28" s="1"/>
      <c r="LEH28" s="1"/>
      <c r="LEI28" s="1"/>
      <c r="LEJ28" s="1"/>
      <c r="LEK28" s="1"/>
      <c r="LEL28" s="1"/>
      <c r="LEM28" s="1"/>
      <c r="LEN28" s="1"/>
      <c r="LEO28" s="1"/>
      <c r="LEP28" s="1"/>
      <c r="LEQ28" s="1"/>
      <c r="LER28" s="1"/>
      <c r="LES28" s="1"/>
      <c r="LET28" s="1"/>
      <c r="LEU28" s="1"/>
      <c r="LEV28" s="1"/>
      <c r="LEW28" s="1"/>
      <c r="LEX28" s="1"/>
      <c r="LEY28" s="1"/>
      <c r="LEZ28" s="1"/>
      <c r="LFA28" s="1"/>
      <c r="LFB28" s="1"/>
      <c r="LFC28" s="1"/>
      <c r="LFD28" s="1"/>
      <c r="LFE28" s="1"/>
      <c r="LFF28" s="1"/>
      <c r="LFG28" s="1"/>
      <c r="LFH28" s="1"/>
      <c r="LFI28" s="1"/>
      <c r="LFJ28" s="1"/>
      <c r="LFK28" s="1"/>
      <c r="LFL28" s="1"/>
      <c r="LFM28" s="1"/>
      <c r="LFN28" s="1"/>
      <c r="LFO28" s="1"/>
      <c r="LFP28" s="1"/>
      <c r="LFQ28" s="1"/>
      <c r="LFR28" s="1"/>
      <c r="LFS28" s="1"/>
      <c r="LFT28" s="1"/>
      <c r="LFU28" s="1"/>
      <c r="LFV28" s="1"/>
      <c r="LFW28" s="1"/>
      <c r="LFX28" s="1"/>
      <c r="LFY28" s="1"/>
      <c r="LFZ28" s="1"/>
      <c r="LGA28" s="1"/>
      <c r="LGB28" s="1"/>
      <c r="LGC28" s="1"/>
      <c r="LGD28" s="1"/>
      <c r="LGE28" s="1"/>
      <c r="LGF28" s="1"/>
      <c r="LGG28" s="1"/>
      <c r="LGH28" s="1"/>
      <c r="LGI28" s="1"/>
      <c r="LGJ28" s="1"/>
      <c r="LGK28" s="1"/>
      <c r="LGL28" s="1"/>
      <c r="LGM28" s="1"/>
      <c r="LGN28" s="1"/>
      <c r="LGO28" s="1"/>
      <c r="LGP28" s="1"/>
      <c r="LGQ28" s="1"/>
      <c r="LGR28" s="1"/>
      <c r="LGS28" s="1"/>
      <c r="LGT28" s="1"/>
      <c r="LGU28" s="1"/>
      <c r="LGV28" s="1"/>
      <c r="LGW28" s="1"/>
      <c r="LGX28" s="1"/>
      <c r="LGY28" s="1"/>
      <c r="LGZ28" s="1"/>
      <c r="LHA28" s="1"/>
      <c r="LHB28" s="1"/>
      <c r="LHC28" s="1"/>
      <c r="LHD28" s="1"/>
      <c r="LHE28" s="1"/>
      <c r="LHF28" s="1"/>
      <c r="LHG28" s="1"/>
      <c r="LHH28" s="1"/>
      <c r="LHI28" s="1"/>
      <c r="LHJ28" s="1"/>
      <c r="LHK28" s="1"/>
      <c r="LHL28" s="1"/>
      <c r="LHM28" s="1"/>
      <c r="LHN28" s="1"/>
      <c r="LHO28" s="1"/>
      <c r="LHP28" s="1"/>
      <c r="LHQ28" s="1"/>
      <c r="LHR28" s="1"/>
      <c r="LHS28" s="1"/>
      <c r="LHT28" s="1"/>
      <c r="LHU28" s="1"/>
      <c r="LHV28" s="1"/>
      <c r="LHW28" s="1"/>
      <c r="LHX28" s="1"/>
      <c r="LHY28" s="1"/>
      <c r="LHZ28" s="1"/>
      <c r="LIA28" s="1"/>
      <c r="LIB28" s="1"/>
      <c r="LIC28" s="1"/>
      <c r="LID28" s="1"/>
      <c r="LIE28" s="1"/>
      <c r="LIF28" s="1"/>
      <c r="LIG28" s="1"/>
      <c r="LIH28" s="1"/>
      <c r="LII28" s="1"/>
      <c r="LIJ28" s="1"/>
      <c r="LIK28" s="1"/>
      <c r="LIL28" s="1"/>
      <c r="LIM28" s="1"/>
      <c r="LIN28" s="1"/>
      <c r="LIO28" s="1"/>
      <c r="LIP28" s="1"/>
      <c r="LIQ28" s="1"/>
      <c r="LIR28" s="1"/>
      <c r="LIS28" s="1"/>
      <c r="LIT28" s="1"/>
      <c r="LIU28" s="1"/>
      <c r="LIV28" s="1"/>
      <c r="LIW28" s="1"/>
      <c r="LIX28" s="1"/>
      <c r="LIY28" s="1"/>
      <c r="LIZ28" s="1"/>
      <c r="LJA28" s="1"/>
      <c r="LJB28" s="1"/>
      <c r="LJC28" s="1"/>
      <c r="LJD28" s="1"/>
      <c r="LJE28" s="1"/>
      <c r="LJF28" s="1"/>
      <c r="LJG28" s="1"/>
      <c r="LJH28" s="1"/>
      <c r="LJI28" s="1"/>
      <c r="LJJ28" s="1"/>
      <c r="LJK28" s="1"/>
      <c r="LJL28" s="1"/>
      <c r="LJM28" s="1"/>
      <c r="LJN28" s="1"/>
      <c r="LJO28" s="1"/>
      <c r="LJP28" s="1"/>
      <c r="LJQ28" s="1"/>
      <c r="LJR28" s="1"/>
      <c r="LJS28" s="1"/>
      <c r="LJT28" s="1"/>
      <c r="LJU28" s="1"/>
      <c r="LJV28" s="1"/>
      <c r="LJW28" s="1"/>
      <c r="LJX28" s="1"/>
      <c r="LJY28" s="1"/>
      <c r="LJZ28" s="1"/>
      <c r="LKA28" s="1"/>
      <c r="LKB28" s="1"/>
      <c r="LKC28" s="1"/>
      <c r="LKD28" s="1"/>
      <c r="LKE28" s="1"/>
      <c r="LKF28" s="1"/>
      <c r="LKG28" s="1"/>
      <c r="LKH28" s="1"/>
      <c r="LKI28" s="1"/>
      <c r="LKJ28" s="1"/>
      <c r="LKK28" s="1"/>
      <c r="LKL28" s="1"/>
      <c r="LKM28" s="1"/>
      <c r="LKN28" s="1"/>
      <c r="LKO28" s="1"/>
      <c r="LKP28" s="1"/>
      <c r="LKQ28" s="1"/>
      <c r="LKR28" s="1"/>
      <c r="LKS28" s="1"/>
      <c r="LKT28" s="1"/>
      <c r="LKU28" s="1"/>
      <c r="LKV28" s="1"/>
      <c r="LKW28" s="1"/>
      <c r="LKX28" s="1"/>
      <c r="LKY28" s="1"/>
      <c r="LKZ28" s="1"/>
      <c r="LLA28" s="1"/>
      <c r="LLB28" s="1"/>
      <c r="LLC28" s="1"/>
      <c r="LLD28" s="1"/>
      <c r="LLE28" s="1"/>
      <c r="LLF28" s="1"/>
      <c r="LLG28" s="1"/>
      <c r="LLH28" s="1"/>
      <c r="LLI28" s="1"/>
      <c r="LLJ28" s="1"/>
      <c r="LLK28" s="1"/>
      <c r="LLL28" s="1"/>
      <c r="LLM28" s="1"/>
      <c r="LLN28" s="1"/>
      <c r="LLO28" s="1"/>
      <c r="LLP28" s="1"/>
      <c r="LLQ28" s="1"/>
      <c r="LLR28" s="1"/>
      <c r="LLS28" s="1"/>
      <c r="LLT28" s="1"/>
      <c r="LLU28" s="1"/>
      <c r="LLV28" s="1"/>
      <c r="LLW28" s="1"/>
      <c r="LLX28" s="1"/>
      <c r="LLY28" s="1"/>
      <c r="LLZ28" s="1"/>
      <c r="LMA28" s="1"/>
      <c r="LMB28" s="1"/>
      <c r="LMC28" s="1"/>
      <c r="LMD28" s="1"/>
      <c r="LME28" s="1"/>
      <c r="LMF28" s="1"/>
      <c r="LMG28" s="1"/>
      <c r="LMH28" s="1"/>
      <c r="LMI28" s="1"/>
      <c r="LMJ28" s="1"/>
      <c r="LMK28" s="1"/>
      <c r="LML28" s="1"/>
      <c r="LMM28" s="1"/>
      <c r="LMN28" s="1"/>
      <c r="LMO28" s="1"/>
      <c r="LMP28" s="1"/>
      <c r="LMQ28" s="1"/>
      <c r="LMR28" s="1"/>
      <c r="LMS28" s="1"/>
      <c r="LMT28" s="1"/>
      <c r="LMU28" s="1"/>
      <c r="LMV28" s="1"/>
      <c r="LMW28" s="1"/>
      <c r="LMX28" s="1"/>
      <c r="LMY28" s="1"/>
      <c r="LMZ28" s="1"/>
      <c r="LNA28" s="1"/>
      <c r="LNB28" s="1"/>
      <c r="LNC28" s="1"/>
      <c r="LND28" s="1"/>
      <c r="LNE28" s="1"/>
      <c r="LNF28" s="1"/>
      <c r="LNG28" s="1"/>
      <c r="LNH28" s="1"/>
      <c r="LNI28" s="1"/>
      <c r="LNJ28" s="1"/>
      <c r="LNK28" s="1"/>
      <c r="LNL28" s="1"/>
      <c r="LNM28" s="1"/>
      <c r="LNN28" s="1"/>
      <c r="LNO28" s="1"/>
      <c r="LNP28" s="1"/>
      <c r="LNQ28" s="1"/>
      <c r="LNR28" s="1"/>
      <c r="LNS28" s="1"/>
      <c r="LNT28" s="1"/>
      <c r="LNU28" s="1"/>
      <c r="LNV28" s="1"/>
      <c r="LNW28" s="1"/>
      <c r="LNX28" s="1"/>
      <c r="LNY28" s="1"/>
      <c r="LNZ28" s="1"/>
      <c r="LOA28" s="1"/>
      <c r="LOB28" s="1"/>
      <c r="LOC28" s="1"/>
      <c r="LOD28" s="1"/>
      <c r="LOE28" s="1"/>
      <c r="LOF28" s="1"/>
      <c r="LOG28" s="1"/>
      <c r="LOH28" s="1"/>
      <c r="LOI28" s="1"/>
      <c r="LOJ28" s="1"/>
      <c r="LOK28" s="1"/>
      <c r="LOL28" s="1"/>
      <c r="LOM28" s="1"/>
      <c r="LON28" s="1"/>
      <c r="LOO28" s="1"/>
      <c r="LOP28" s="1"/>
      <c r="LOQ28" s="1"/>
      <c r="LOR28" s="1"/>
      <c r="LOS28" s="1"/>
      <c r="LOT28" s="1"/>
      <c r="LOU28" s="1"/>
      <c r="LOV28" s="1"/>
      <c r="LOW28" s="1"/>
      <c r="LOX28" s="1"/>
      <c r="LOY28" s="1"/>
      <c r="LOZ28" s="1"/>
      <c r="LPA28" s="1"/>
      <c r="LPB28" s="1"/>
      <c r="LPC28" s="1"/>
      <c r="LPD28" s="1"/>
      <c r="LPE28" s="1"/>
      <c r="LPF28" s="1"/>
      <c r="LPG28" s="1"/>
      <c r="LPH28" s="1"/>
      <c r="LPI28" s="1"/>
      <c r="LPJ28" s="1"/>
      <c r="LPK28" s="1"/>
      <c r="LPL28" s="1"/>
      <c r="LPM28" s="1"/>
      <c r="LPN28" s="1"/>
      <c r="LPO28" s="1"/>
      <c r="LPP28" s="1"/>
      <c r="LPQ28" s="1"/>
      <c r="LPR28" s="1"/>
      <c r="LPS28" s="1"/>
      <c r="LPT28" s="1"/>
      <c r="LPU28" s="1"/>
      <c r="LPV28" s="1"/>
      <c r="LPW28" s="1"/>
      <c r="LPX28" s="1"/>
      <c r="LPY28" s="1"/>
      <c r="LPZ28" s="1"/>
      <c r="LQA28" s="1"/>
      <c r="LQB28" s="1"/>
      <c r="LQC28" s="1"/>
      <c r="LQD28" s="1"/>
      <c r="LQE28" s="1"/>
      <c r="LQF28" s="1"/>
      <c r="LQG28" s="1"/>
      <c r="LQH28" s="1"/>
      <c r="LQI28" s="1"/>
      <c r="LQJ28" s="1"/>
      <c r="LQK28" s="1"/>
      <c r="LQL28" s="1"/>
      <c r="LQM28" s="1"/>
      <c r="LQN28" s="1"/>
      <c r="LQO28" s="1"/>
      <c r="LQP28" s="1"/>
      <c r="LQQ28" s="1"/>
      <c r="LQR28" s="1"/>
      <c r="LQS28" s="1"/>
      <c r="LQT28" s="1"/>
      <c r="LQU28" s="1"/>
      <c r="LQV28" s="1"/>
      <c r="LQW28" s="1"/>
      <c r="LQX28" s="1"/>
      <c r="LQY28" s="1"/>
      <c r="LQZ28" s="1"/>
      <c r="LRA28" s="1"/>
      <c r="LRB28" s="1"/>
      <c r="LRC28" s="1"/>
      <c r="LRD28" s="1"/>
      <c r="LRE28" s="1"/>
      <c r="LRF28" s="1"/>
      <c r="LRG28" s="1"/>
      <c r="LRH28" s="1"/>
      <c r="LRI28" s="1"/>
      <c r="LRJ28" s="1"/>
      <c r="LRK28" s="1"/>
      <c r="LRL28" s="1"/>
      <c r="LRM28" s="1"/>
      <c r="LRN28" s="1"/>
      <c r="LRO28" s="1"/>
      <c r="LRP28" s="1"/>
      <c r="LRQ28" s="1"/>
      <c r="LRR28" s="1"/>
      <c r="LRS28" s="1"/>
      <c r="LRT28" s="1"/>
      <c r="LRU28" s="1"/>
      <c r="LRV28" s="1"/>
      <c r="LRW28" s="1"/>
      <c r="LRX28" s="1"/>
      <c r="LRY28" s="1"/>
      <c r="LRZ28" s="1"/>
      <c r="LSA28" s="1"/>
      <c r="LSB28" s="1"/>
      <c r="LSC28" s="1"/>
      <c r="LSD28" s="1"/>
      <c r="LSE28" s="1"/>
      <c r="LSF28" s="1"/>
      <c r="LSG28" s="1"/>
      <c r="LSH28" s="1"/>
      <c r="LSI28" s="1"/>
      <c r="LSJ28" s="1"/>
      <c r="LSK28" s="1"/>
      <c r="LSL28" s="1"/>
      <c r="LSM28" s="1"/>
      <c r="LSN28" s="1"/>
      <c r="LSO28" s="1"/>
      <c r="LSP28" s="1"/>
      <c r="LSQ28" s="1"/>
      <c r="LSR28" s="1"/>
      <c r="LSS28" s="1"/>
      <c r="LST28" s="1"/>
      <c r="LSU28" s="1"/>
      <c r="LSV28" s="1"/>
      <c r="LSW28" s="1"/>
      <c r="LSX28" s="1"/>
      <c r="LSY28" s="1"/>
      <c r="LSZ28" s="1"/>
      <c r="LTA28" s="1"/>
      <c r="LTB28" s="1"/>
      <c r="LTC28" s="1"/>
      <c r="LTD28" s="1"/>
      <c r="LTE28" s="1"/>
      <c r="LTF28" s="1"/>
      <c r="LTG28" s="1"/>
      <c r="LTH28" s="1"/>
      <c r="LTI28" s="1"/>
      <c r="LTJ28" s="1"/>
      <c r="LTK28" s="1"/>
      <c r="LTL28" s="1"/>
      <c r="LTM28" s="1"/>
      <c r="LTN28" s="1"/>
      <c r="LTO28" s="1"/>
      <c r="LTP28" s="1"/>
      <c r="LTQ28" s="1"/>
      <c r="LTR28" s="1"/>
      <c r="LTS28" s="1"/>
      <c r="LTT28" s="1"/>
      <c r="LTU28" s="1"/>
      <c r="LTV28" s="1"/>
      <c r="LTW28" s="1"/>
      <c r="LTX28" s="1"/>
      <c r="LTY28" s="1"/>
      <c r="LTZ28" s="1"/>
      <c r="LUA28" s="1"/>
      <c r="LUB28" s="1"/>
      <c r="LUC28" s="1"/>
      <c r="LUD28" s="1"/>
      <c r="LUE28" s="1"/>
      <c r="LUF28" s="1"/>
      <c r="LUG28" s="1"/>
      <c r="LUH28" s="1"/>
      <c r="LUI28" s="1"/>
      <c r="LUJ28" s="1"/>
      <c r="LUK28" s="1"/>
      <c r="LUL28" s="1"/>
      <c r="LUM28" s="1"/>
      <c r="LUN28" s="1"/>
      <c r="LUO28" s="1"/>
      <c r="LUP28" s="1"/>
      <c r="LUQ28" s="1"/>
      <c r="LUR28" s="1"/>
      <c r="LUS28" s="1"/>
      <c r="LUT28" s="1"/>
      <c r="LUU28" s="1"/>
      <c r="LUV28" s="1"/>
      <c r="LUW28" s="1"/>
      <c r="LUX28" s="1"/>
      <c r="LUY28" s="1"/>
      <c r="LUZ28" s="1"/>
      <c r="LVA28" s="1"/>
      <c r="LVB28" s="1"/>
      <c r="LVC28" s="1"/>
      <c r="LVD28" s="1"/>
      <c r="LVE28" s="1"/>
      <c r="LVF28" s="1"/>
      <c r="LVG28" s="1"/>
      <c r="LVH28" s="1"/>
      <c r="LVI28" s="1"/>
      <c r="LVJ28" s="1"/>
      <c r="LVK28" s="1"/>
      <c r="LVL28" s="1"/>
      <c r="LVM28" s="1"/>
      <c r="LVN28" s="1"/>
      <c r="LVO28" s="1"/>
      <c r="LVP28" s="1"/>
      <c r="LVQ28" s="1"/>
      <c r="LVR28" s="1"/>
      <c r="LVS28" s="1"/>
      <c r="LVT28" s="1"/>
      <c r="LVU28" s="1"/>
      <c r="LVV28" s="1"/>
      <c r="LVW28" s="1"/>
      <c r="LVX28" s="1"/>
      <c r="LVY28" s="1"/>
      <c r="LVZ28" s="1"/>
      <c r="LWA28" s="1"/>
      <c r="LWB28" s="1"/>
      <c r="LWC28" s="1"/>
      <c r="LWD28" s="1"/>
      <c r="LWE28" s="1"/>
      <c r="LWF28" s="1"/>
      <c r="LWG28" s="1"/>
      <c r="LWH28" s="1"/>
      <c r="LWI28" s="1"/>
      <c r="LWJ28" s="1"/>
      <c r="LWK28" s="1"/>
      <c r="LWL28" s="1"/>
      <c r="LWM28" s="1"/>
      <c r="LWN28" s="1"/>
      <c r="LWO28" s="1"/>
      <c r="LWP28" s="1"/>
      <c r="LWQ28" s="1"/>
      <c r="LWR28" s="1"/>
      <c r="LWS28" s="1"/>
      <c r="LWT28" s="1"/>
      <c r="LWU28" s="1"/>
      <c r="LWV28" s="1"/>
      <c r="LWW28" s="1"/>
      <c r="LWX28" s="1"/>
      <c r="LWY28" s="1"/>
      <c r="LWZ28" s="1"/>
      <c r="LXA28" s="1"/>
      <c r="LXB28" s="1"/>
      <c r="LXC28" s="1"/>
      <c r="LXD28" s="1"/>
      <c r="LXE28" s="1"/>
      <c r="LXF28" s="1"/>
      <c r="LXG28" s="1"/>
      <c r="LXH28" s="1"/>
      <c r="LXI28" s="1"/>
      <c r="LXJ28" s="1"/>
      <c r="LXK28" s="1"/>
      <c r="LXL28" s="1"/>
      <c r="LXM28" s="1"/>
      <c r="LXN28" s="1"/>
      <c r="LXO28" s="1"/>
      <c r="LXP28" s="1"/>
      <c r="LXQ28" s="1"/>
      <c r="LXR28" s="1"/>
      <c r="LXS28" s="1"/>
      <c r="LXT28" s="1"/>
      <c r="LXU28" s="1"/>
      <c r="LXV28" s="1"/>
      <c r="LXW28" s="1"/>
      <c r="LXX28" s="1"/>
      <c r="LXY28" s="1"/>
      <c r="LXZ28" s="1"/>
      <c r="LYA28" s="1"/>
      <c r="LYB28" s="1"/>
      <c r="LYC28" s="1"/>
      <c r="LYD28" s="1"/>
      <c r="LYE28" s="1"/>
      <c r="LYF28" s="1"/>
      <c r="LYG28" s="1"/>
      <c r="LYH28" s="1"/>
      <c r="LYI28" s="1"/>
      <c r="LYJ28" s="1"/>
      <c r="LYK28" s="1"/>
      <c r="LYL28" s="1"/>
      <c r="LYM28" s="1"/>
      <c r="LYN28" s="1"/>
      <c r="LYO28" s="1"/>
      <c r="LYP28" s="1"/>
      <c r="LYQ28" s="1"/>
      <c r="LYR28" s="1"/>
      <c r="LYS28" s="1"/>
      <c r="LYT28" s="1"/>
      <c r="LYU28" s="1"/>
      <c r="LYV28" s="1"/>
      <c r="LYW28" s="1"/>
      <c r="LYX28" s="1"/>
      <c r="LYY28" s="1"/>
      <c r="LYZ28" s="1"/>
      <c r="LZA28" s="1"/>
      <c r="LZB28" s="1"/>
      <c r="LZC28" s="1"/>
      <c r="LZD28" s="1"/>
      <c r="LZE28" s="1"/>
      <c r="LZF28" s="1"/>
      <c r="LZG28" s="1"/>
      <c r="LZH28" s="1"/>
      <c r="LZI28" s="1"/>
      <c r="LZJ28" s="1"/>
      <c r="LZK28" s="1"/>
      <c r="LZL28" s="1"/>
      <c r="LZM28" s="1"/>
      <c r="LZN28" s="1"/>
      <c r="LZO28" s="1"/>
      <c r="LZP28" s="1"/>
      <c r="LZQ28" s="1"/>
      <c r="LZR28" s="1"/>
      <c r="LZS28" s="1"/>
      <c r="LZT28" s="1"/>
      <c r="LZU28" s="1"/>
      <c r="LZV28" s="1"/>
      <c r="LZW28" s="1"/>
      <c r="LZX28" s="1"/>
      <c r="LZY28" s="1"/>
      <c r="LZZ28" s="1"/>
      <c r="MAA28" s="1"/>
      <c r="MAB28" s="1"/>
      <c r="MAC28" s="1"/>
      <c r="MAD28" s="1"/>
      <c r="MAE28" s="1"/>
      <c r="MAF28" s="1"/>
      <c r="MAG28" s="1"/>
      <c r="MAH28" s="1"/>
      <c r="MAI28" s="1"/>
      <c r="MAJ28" s="1"/>
      <c r="MAK28" s="1"/>
      <c r="MAL28" s="1"/>
      <c r="MAM28" s="1"/>
      <c r="MAN28" s="1"/>
      <c r="MAO28" s="1"/>
      <c r="MAP28" s="1"/>
      <c r="MAQ28" s="1"/>
      <c r="MAR28" s="1"/>
      <c r="MAS28" s="1"/>
      <c r="MAT28" s="1"/>
      <c r="MAU28" s="1"/>
      <c r="MAV28" s="1"/>
      <c r="MAW28" s="1"/>
      <c r="MAX28" s="1"/>
      <c r="MAY28" s="1"/>
      <c r="MAZ28" s="1"/>
      <c r="MBA28" s="1"/>
      <c r="MBB28" s="1"/>
      <c r="MBC28" s="1"/>
      <c r="MBD28" s="1"/>
      <c r="MBE28" s="1"/>
      <c r="MBF28" s="1"/>
      <c r="MBG28" s="1"/>
      <c r="MBH28" s="1"/>
      <c r="MBI28" s="1"/>
      <c r="MBJ28" s="1"/>
      <c r="MBK28" s="1"/>
      <c r="MBL28" s="1"/>
      <c r="MBM28" s="1"/>
      <c r="MBN28" s="1"/>
      <c r="MBO28" s="1"/>
      <c r="MBP28" s="1"/>
      <c r="MBQ28" s="1"/>
      <c r="MBR28" s="1"/>
      <c r="MBS28" s="1"/>
      <c r="MBT28" s="1"/>
      <c r="MBU28" s="1"/>
      <c r="MBV28" s="1"/>
      <c r="MBW28" s="1"/>
      <c r="MBX28" s="1"/>
      <c r="MBY28" s="1"/>
      <c r="MBZ28" s="1"/>
      <c r="MCA28" s="1"/>
      <c r="MCB28" s="1"/>
      <c r="MCC28" s="1"/>
      <c r="MCD28" s="1"/>
      <c r="MCE28" s="1"/>
      <c r="MCF28" s="1"/>
      <c r="MCG28" s="1"/>
      <c r="MCH28" s="1"/>
      <c r="MCI28" s="1"/>
      <c r="MCJ28" s="1"/>
      <c r="MCK28" s="1"/>
      <c r="MCL28" s="1"/>
      <c r="MCM28" s="1"/>
      <c r="MCN28" s="1"/>
      <c r="MCO28" s="1"/>
      <c r="MCP28" s="1"/>
      <c r="MCQ28" s="1"/>
      <c r="MCR28" s="1"/>
      <c r="MCS28" s="1"/>
      <c r="MCT28" s="1"/>
      <c r="MCU28" s="1"/>
      <c r="MCV28" s="1"/>
      <c r="MCW28" s="1"/>
      <c r="MCX28" s="1"/>
      <c r="MCY28" s="1"/>
      <c r="MCZ28" s="1"/>
      <c r="MDA28" s="1"/>
      <c r="MDB28" s="1"/>
      <c r="MDC28" s="1"/>
      <c r="MDD28" s="1"/>
      <c r="MDE28" s="1"/>
      <c r="MDF28" s="1"/>
      <c r="MDG28" s="1"/>
      <c r="MDH28" s="1"/>
      <c r="MDI28" s="1"/>
      <c r="MDJ28" s="1"/>
      <c r="MDK28" s="1"/>
      <c r="MDL28" s="1"/>
      <c r="MDM28" s="1"/>
      <c r="MDN28" s="1"/>
      <c r="MDO28" s="1"/>
      <c r="MDP28" s="1"/>
      <c r="MDQ28" s="1"/>
      <c r="MDR28" s="1"/>
      <c r="MDS28" s="1"/>
      <c r="MDT28" s="1"/>
      <c r="MDU28" s="1"/>
      <c r="MDV28" s="1"/>
      <c r="MDW28" s="1"/>
      <c r="MDX28" s="1"/>
      <c r="MDY28" s="1"/>
      <c r="MDZ28" s="1"/>
      <c r="MEA28" s="1"/>
      <c r="MEB28" s="1"/>
      <c r="MEC28" s="1"/>
      <c r="MED28" s="1"/>
      <c r="MEE28" s="1"/>
      <c r="MEF28" s="1"/>
      <c r="MEG28" s="1"/>
      <c r="MEH28" s="1"/>
      <c r="MEI28" s="1"/>
      <c r="MEJ28" s="1"/>
      <c r="MEK28" s="1"/>
      <c r="MEL28" s="1"/>
      <c r="MEM28" s="1"/>
      <c r="MEN28" s="1"/>
      <c r="MEO28" s="1"/>
      <c r="MEP28" s="1"/>
      <c r="MEQ28" s="1"/>
      <c r="MER28" s="1"/>
      <c r="MES28" s="1"/>
      <c r="MET28" s="1"/>
      <c r="MEU28" s="1"/>
      <c r="MEV28" s="1"/>
      <c r="MEW28" s="1"/>
      <c r="MEX28" s="1"/>
      <c r="MEY28" s="1"/>
      <c r="MEZ28" s="1"/>
      <c r="MFA28" s="1"/>
      <c r="MFB28" s="1"/>
      <c r="MFC28" s="1"/>
      <c r="MFD28" s="1"/>
      <c r="MFE28" s="1"/>
      <c r="MFF28" s="1"/>
      <c r="MFG28" s="1"/>
      <c r="MFH28" s="1"/>
      <c r="MFI28" s="1"/>
      <c r="MFJ28" s="1"/>
      <c r="MFK28" s="1"/>
      <c r="MFL28" s="1"/>
      <c r="MFM28" s="1"/>
      <c r="MFN28" s="1"/>
      <c r="MFO28" s="1"/>
      <c r="MFP28" s="1"/>
      <c r="MFQ28" s="1"/>
      <c r="MFR28" s="1"/>
      <c r="MFS28" s="1"/>
      <c r="MFT28" s="1"/>
      <c r="MFU28" s="1"/>
      <c r="MFV28" s="1"/>
      <c r="MFW28" s="1"/>
      <c r="MFX28" s="1"/>
      <c r="MFY28" s="1"/>
      <c r="MFZ28" s="1"/>
      <c r="MGA28" s="1"/>
      <c r="MGB28" s="1"/>
      <c r="MGC28" s="1"/>
      <c r="MGD28" s="1"/>
      <c r="MGE28" s="1"/>
      <c r="MGF28" s="1"/>
      <c r="MGG28" s="1"/>
      <c r="MGH28" s="1"/>
      <c r="MGI28" s="1"/>
      <c r="MGJ28" s="1"/>
      <c r="MGK28" s="1"/>
      <c r="MGL28" s="1"/>
      <c r="MGM28" s="1"/>
      <c r="MGN28" s="1"/>
      <c r="MGO28" s="1"/>
      <c r="MGP28" s="1"/>
      <c r="MGQ28" s="1"/>
      <c r="MGR28" s="1"/>
      <c r="MGS28" s="1"/>
      <c r="MGT28" s="1"/>
      <c r="MGU28" s="1"/>
      <c r="MGV28" s="1"/>
      <c r="MGW28" s="1"/>
      <c r="MGX28" s="1"/>
      <c r="MGY28" s="1"/>
      <c r="MGZ28" s="1"/>
      <c r="MHA28" s="1"/>
      <c r="MHB28" s="1"/>
      <c r="MHC28" s="1"/>
      <c r="MHD28" s="1"/>
      <c r="MHE28" s="1"/>
      <c r="MHF28" s="1"/>
      <c r="MHG28" s="1"/>
      <c r="MHH28" s="1"/>
      <c r="MHI28" s="1"/>
      <c r="MHJ28" s="1"/>
      <c r="MHK28" s="1"/>
      <c r="MHL28" s="1"/>
      <c r="MHM28" s="1"/>
      <c r="MHN28" s="1"/>
      <c r="MHO28" s="1"/>
      <c r="MHP28" s="1"/>
      <c r="MHQ28" s="1"/>
      <c r="MHR28" s="1"/>
      <c r="MHS28" s="1"/>
      <c r="MHT28" s="1"/>
      <c r="MHU28" s="1"/>
      <c r="MHV28" s="1"/>
      <c r="MHW28" s="1"/>
      <c r="MHX28" s="1"/>
      <c r="MHY28" s="1"/>
      <c r="MHZ28" s="1"/>
      <c r="MIA28" s="1"/>
      <c r="MIB28" s="1"/>
      <c r="MIC28" s="1"/>
      <c r="MID28" s="1"/>
      <c r="MIE28" s="1"/>
      <c r="MIF28" s="1"/>
      <c r="MIG28" s="1"/>
      <c r="MIH28" s="1"/>
      <c r="MII28" s="1"/>
      <c r="MIJ28" s="1"/>
      <c r="MIK28" s="1"/>
      <c r="MIL28" s="1"/>
      <c r="MIM28" s="1"/>
      <c r="MIN28" s="1"/>
      <c r="MIO28" s="1"/>
      <c r="MIP28" s="1"/>
      <c r="MIQ28" s="1"/>
      <c r="MIR28" s="1"/>
      <c r="MIS28" s="1"/>
      <c r="MIT28" s="1"/>
      <c r="MIU28" s="1"/>
      <c r="MIV28" s="1"/>
      <c r="MIW28" s="1"/>
      <c r="MIX28" s="1"/>
      <c r="MIY28" s="1"/>
      <c r="MIZ28" s="1"/>
      <c r="MJA28" s="1"/>
      <c r="MJB28" s="1"/>
      <c r="MJC28" s="1"/>
      <c r="MJD28" s="1"/>
      <c r="MJE28" s="1"/>
      <c r="MJF28" s="1"/>
      <c r="MJG28" s="1"/>
      <c r="MJH28" s="1"/>
      <c r="MJI28" s="1"/>
      <c r="MJJ28" s="1"/>
      <c r="MJK28" s="1"/>
      <c r="MJL28" s="1"/>
      <c r="MJM28" s="1"/>
      <c r="MJN28" s="1"/>
      <c r="MJO28" s="1"/>
      <c r="MJP28" s="1"/>
      <c r="MJQ28" s="1"/>
      <c r="MJR28" s="1"/>
      <c r="MJS28" s="1"/>
      <c r="MJT28" s="1"/>
      <c r="MJU28" s="1"/>
      <c r="MJV28" s="1"/>
      <c r="MJW28" s="1"/>
      <c r="MJX28" s="1"/>
      <c r="MJY28" s="1"/>
      <c r="MJZ28" s="1"/>
      <c r="MKA28" s="1"/>
      <c r="MKB28" s="1"/>
      <c r="MKC28" s="1"/>
      <c r="MKD28" s="1"/>
      <c r="MKE28" s="1"/>
      <c r="MKF28" s="1"/>
      <c r="MKG28" s="1"/>
      <c r="MKH28" s="1"/>
      <c r="MKI28" s="1"/>
      <c r="MKJ28" s="1"/>
      <c r="MKK28" s="1"/>
      <c r="MKL28" s="1"/>
      <c r="MKM28" s="1"/>
      <c r="MKN28" s="1"/>
      <c r="MKO28" s="1"/>
      <c r="MKP28" s="1"/>
      <c r="MKQ28" s="1"/>
      <c r="MKR28" s="1"/>
      <c r="MKS28" s="1"/>
      <c r="MKT28" s="1"/>
      <c r="MKU28" s="1"/>
      <c r="MKV28" s="1"/>
      <c r="MKW28" s="1"/>
      <c r="MKX28" s="1"/>
      <c r="MKY28" s="1"/>
      <c r="MKZ28" s="1"/>
      <c r="MLA28" s="1"/>
      <c r="MLB28" s="1"/>
      <c r="MLC28" s="1"/>
      <c r="MLD28" s="1"/>
      <c r="MLE28" s="1"/>
      <c r="MLF28" s="1"/>
      <c r="MLG28" s="1"/>
      <c r="MLH28" s="1"/>
      <c r="MLI28" s="1"/>
      <c r="MLJ28" s="1"/>
      <c r="MLK28" s="1"/>
      <c r="MLL28" s="1"/>
      <c r="MLM28" s="1"/>
      <c r="MLN28" s="1"/>
      <c r="MLO28" s="1"/>
      <c r="MLP28" s="1"/>
      <c r="MLQ28" s="1"/>
      <c r="MLR28" s="1"/>
      <c r="MLS28" s="1"/>
      <c r="MLT28" s="1"/>
      <c r="MLU28" s="1"/>
      <c r="MLV28" s="1"/>
      <c r="MLW28" s="1"/>
      <c r="MLX28" s="1"/>
      <c r="MLY28" s="1"/>
      <c r="MLZ28" s="1"/>
      <c r="MMA28" s="1"/>
      <c r="MMB28" s="1"/>
      <c r="MMC28" s="1"/>
      <c r="MMD28" s="1"/>
      <c r="MME28" s="1"/>
      <c r="MMF28" s="1"/>
      <c r="MMG28" s="1"/>
      <c r="MMH28" s="1"/>
      <c r="MMI28" s="1"/>
      <c r="MMJ28" s="1"/>
      <c r="MMK28" s="1"/>
      <c r="MML28" s="1"/>
      <c r="MMM28" s="1"/>
      <c r="MMN28" s="1"/>
      <c r="MMO28" s="1"/>
      <c r="MMP28" s="1"/>
      <c r="MMQ28" s="1"/>
      <c r="MMR28" s="1"/>
      <c r="MMS28" s="1"/>
      <c r="MMT28" s="1"/>
      <c r="MMU28" s="1"/>
      <c r="MMV28" s="1"/>
      <c r="MMW28" s="1"/>
      <c r="MMX28" s="1"/>
      <c r="MMY28" s="1"/>
      <c r="MMZ28" s="1"/>
      <c r="MNA28" s="1"/>
      <c r="MNB28" s="1"/>
      <c r="MNC28" s="1"/>
      <c r="MND28" s="1"/>
      <c r="MNE28" s="1"/>
      <c r="MNF28" s="1"/>
      <c r="MNG28" s="1"/>
      <c r="MNH28" s="1"/>
      <c r="MNI28" s="1"/>
      <c r="MNJ28" s="1"/>
      <c r="MNK28" s="1"/>
      <c r="MNL28" s="1"/>
      <c r="MNM28" s="1"/>
      <c r="MNN28" s="1"/>
      <c r="MNO28" s="1"/>
      <c r="MNP28" s="1"/>
      <c r="MNQ28" s="1"/>
      <c r="MNR28" s="1"/>
      <c r="MNS28" s="1"/>
      <c r="MNT28" s="1"/>
      <c r="MNU28" s="1"/>
      <c r="MNV28" s="1"/>
      <c r="MNW28" s="1"/>
      <c r="MNX28" s="1"/>
      <c r="MNY28" s="1"/>
      <c r="MNZ28" s="1"/>
      <c r="MOA28" s="1"/>
      <c r="MOB28" s="1"/>
      <c r="MOC28" s="1"/>
      <c r="MOD28" s="1"/>
      <c r="MOE28" s="1"/>
      <c r="MOF28" s="1"/>
      <c r="MOG28" s="1"/>
      <c r="MOH28" s="1"/>
      <c r="MOI28" s="1"/>
      <c r="MOJ28" s="1"/>
      <c r="MOK28" s="1"/>
      <c r="MOL28" s="1"/>
      <c r="MOM28" s="1"/>
      <c r="MON28" s="1"/>
      <c r="MOO28" s="1"/>
      <c r="MOP28" s="1"/>
      <c r="MOQ28" s="1"/>
      <c r="MOR28" s="1"/>
      <c r="MOS28" s="1"/>
      <c r="MOT28" s="1"/>
      <c r="MOU28" s="1"/>
      <c r="MOV28" s="1"/>
      <c r="MOW28" s="1"/>
      <c r="MOX28" s="1"/>
      <c r="MOY28" s="1"/>
      <c r="MOZ28" s="1"/>
      <c r="MPA28" s="1"/>
      <c r="MPB28" s="1"/>
      <c r="MPC28" s="1"/>
      <c r="MPD28" s="1"/>
      <c r="MPE28" s="1"/>
      <c r="MPF28" s="1"/>
      <c r="MPG28" s="1"/>
      <c r="MPH28" s="1"/>
      <c r="MPI28" s="1"/>
      <c r="MPJ28" s="1"/>
      <c r="MPK28" s="1"/>
      <c r="MPL28" s="1"/>
      <c r="MPM28" s="1"/>
      <c r="MPN28" s="1"/>
      <c r="MPO28" s="1"/>
      <c r="MPP28" s="1"/>
      <c r="MPQ28" s="1"/>
      <c r="MPR28" s="1"/>
      <c r="MPS28" s="1"/>
      <c r="MPT28" s="1"/>
      <c r="MPU28" s="1"/>
      <c r="MPV28" s="1"/>
      <c r="MPW28" s="1"/>
      <c r="MPX28" s="1"/>
      <c r="MPY28" s="1"/>
      <c r="MPZ28" s="1"/>
      <c r="MQA28" s="1"/>
      <c r="MQB28" s="1"/>
      <c r="MQC28" s="1"/>
      <c r="MQD28" s="1"/>
      <c r="MQE28" s="1"/>
      <c r="MQF28" s="1"/>
      <c r="MQG28" s="1"/>
      <c r="MQH28" s="1"/>
      <c r="MQI28" s="1"/>
      <c r="MQJ28" s="1"/>
      <c r="MQK28" s="1"/>
      <c r="MQL28" s="1"/>
      <c r="MQM28" s="1"/>
      <c r="MQN28" s="1"/>
      <c r="MQO28" s="1"/>
      <c r="MQP28" s="1"/>
      <c r="MQQ28" s="1"/>
      <c r="MQR28" s="1"/>
      <c r="MQS28" s="1"/>
      <c r="MQT28" s="1"/>
      <c r="MQU28" s="1"/>
      <c r="MQV28" s="1"/>
      <c r="MQW28" s="1"/>
      <c r="MQX28" s="1"/>
      <c r="MQY28" s="1"/>
      <c r="MQZ28" s="1"/>
      <c r="MRA28" s="1"/>
      <c r="MRB28" s="1"/>
      <c r="MRC28" s="1"/>
      <c r="MRD28" s="1"/>
      <c r="MRE28" s="1"/>
      <c r="MRF28" s="1"/>
      <c r="MRG28" s="1"/>
      <c r="MRH28" s="1"/>
      <c r="MRI28" s="1"/>
      <c r="MRJ28" s="1"/>
      <c r="MRK28" s="1"/>
      <c r="MRL28" s="1"/>
      <c r="MRM28" s="1"/>
      <c r="MRN28" s="1"/>
      <c r="MRO28" s="1"/>
      <c r="MRP28" s="1"/>
      <c r="MRQ28" s="1"/>
      <c r="MRR28" s="1"/>
      <c r="MRS28" s="1"/>
      <c r="MRT28" s="1"/>
      <c r="MRU28" s="1"/>
      <c r="MRV28" s="1"/>
      <c r="MRW28" s="1"/>
      <c r="MRX28" s="1"/>
      <c r="MRY28" s="1"/>
      <c r="MRZ28" s="1"/>
      <c r="MSA28" s="1"/>
      <c r="MSB28" s="1"/>
      <c r="MSC28" s="1"/>
      <c r="MSD28" s="1"/>
      <c r="MSE28" s="1"/>
      <c r="MSF28" s="1"/>
      <c r="MSG28" s="1"/>
      <c r="MSH28" s="1"/>
      <c r="MSI28" s="1"/>
      <c r="MSJ28" s="1"/>
      <c r="MSK28" s="1"/>
      <c r="MSL28" s="1"/>
      <c r="MSM28" s="1"/>
      <c r="MSN28" s="1"/>
      <c r="MSO28" s="1"/>
      <c r="MSP28" s="1"/>
      <c r="MSQ28" s="1"/>
      <c r="MSR28" s="1"/>
      <c r="MSS28" s="1"/>
      <c r="MST28" s="1"/>
      <c r="MSU28" s="1"/>
      <c r="MSV28" s="1"/>
      <c r="MSW28" s="1"/>
      <c r="MSX28" s="1"/>
      <c r="MSY28" s="1"/>
      <c r="MSZ28" s="1"/>
      <c r="MTA28" s="1"/>
      <c r="MTB28" s="1"/>
      <c r="MTC28" s="1"/>
      <c r="MTD28" s="1"/>
      <c r="MTE28" s="1"/>
      <c r="MTF28" s="1"/>
      <c r="MTG28" s="1"/>
      <c r="MTH28" s="1"/>
      <c r="MTI28" s="1"/>
      <c r="MTJ28" s="1"/>
      <c r="MTK28" s="1"/>
      <c r="MTL28" s="1"/>
      <c r="MTM28" s="1"/>
      <c r="MTN28" s="1"/>
      <c r="MTO28" s="1"/>
      <c r="MTP28" s="1"/>
      <c r="MTQ28" s="1"/>
      <c r="MTR28" s="1"/>
      <c r="MTS28" s="1"/>
      <c r="MTT28" s="1"/>
      <c r="MTU28" s="1"/>
      <c r="MTV28" s="1"/>
      <c r="MTW28" s="1"/>
      <c r="MTX28" s="1"/>
      <c r="MTY28" s="1"/>
      <c r="MTZ28" s="1"/>
      <c r="MUA28" s="1"/>
      <c r="MUB28" s="1"/>
      <c r="MUC28" s="1"/>
      <c r="MUD28" s="1"/>
      <c r="MUE28" s="1"/>
      <c r="MUF28" s="1"/>
      <c r="MUG28" s="1"/>
      <c r="MUH28" s="1"/>
      <c r="MUI28" s="1"/>
      <c r="MUJ28" s="1"/>
      <c r="MUK28" s="1"/>
      <c r="MUL28" s="1"/>
      <c r="MUM28" s="1"/>
      <c r="MUN28" s="1"/>
      <c r="MUO28" s="1"/>
      <c r="MUP28" s="1"/>
      <c r="MUQ28" s="1"/>
      <c r="MUR28" s="1"/>
      <c r="MUS28" s="1"/>
      <c r="MUT28" s="1"/>
      <c r="MUU28" s="1"/>
      <c r="MUV28" s="1"/>
      <c r="MUW28" s="1"/>
      <c r="MUX28" s="1"/>
      <c r="MUY28" s="1"/>
      <c r="MUZ28" s="1"/>
      <c r="MVA28" s="1"/>
      <c r="MVB28" s="1"/>
      <c r="MVC28" s="1"/>
      <c r="MVD28" s="1"/>
      <c r="MVE28" s="1"/>
      <c r="MVF28" s="1"/>
      <c r="MVG28" s="1"/>
      <c r="MVH28" s="1"/>
      <c r="MVI28" s="1"/>
      <c r="MVJ28" s="1"/>
      <c r="MVK28" s="1"/>
      <c r="MVL28" s="1"/>
      <c r="MVM28" s="1"/>
      <c r="MVN28" s="1"/>
      <c r="MVO28" s="1"/>
      <c r="MVP28" s="1"/>
      <c r="MVQ28" s="1"/>
      <c r="MVR28" s="1"/>
      <c r="MVS28" s="1"/>
      <c r="MVT28" s="1"/>
      <c r="MVU28" s="1"/>
      <c r="MVV28" s="1"/>
      <c r="MVW28" s="1"/>
      <c r="MVX28" s="1"/>
      <c r="MVY28" s="1"/>
      <c r="MVZ28" s="1"/>
      <c r="MWA28" s="1"/>
      <c r="MWB28" s="1"/>
      <c r="MWC28" s="1"/>
      <c r="MWD28" s="1"/>
      <c r="MWE28" s="1"/>
      <c r="MWF28" s="1"/>
      <c r="MWG28" s="1"/>
      <c r="MWH28" s="1"/>
      <c r="MWI28" s="1"/>
      <c r="MWJ28" s="1"/>
      <c r="MWK28" s="1"/>
      <c r="MWL28" s="1"/>
      <c r="MWM28" s="1"/>
      <c r="MWN28" s="1"/>
      <c r="MWO28" s="1"/>
      <c r="MWP28" s="1"/>
      <c r="MWQ28" s="1"/>
      <c r="MWR28" s="1"/>
      <c r="MWS28" s="1"/>
      <c r="MWT28" s="1"/>
      <c r="MWU28" s="1"/>
      <c r="MWV28" s="1"/>
      <c r="MWW28" s="1"/>
      <c r="MWX28" s="1"/>
      <c r="MWY28" s="1"/>
      <c r="MWZ28" s="1"/>
      <c r="MXA28" s="1"/>
      <c r="MXB28" s="1"/>
      <c r="MXC28" s="1"/>
      <c r="MXD28" s="1"/>
      <c r="MXE28" s="1"/>
      <c r="MXF28" s="1"/>
      <c r="MXG28" s="1"/>
      <c r="MXH28" s="1"/>
      <c r="MXI28" s="1"/>
      <c r="MXJ28" s="1"/>
      <c r="MXK28" s="1"/>
      <c r="MXL28" s="1"/>
      <c r="MXM28" s="1"/>
      <c r="MXN28" s="1"/>
      <c r="MXO28" s="1"/>
      <c r="MXP28" s="1"/>
      <c r="MXQ28" s="1"/>
      <c r="MXR28" s="1"/>
      <c r="MXS28" s="1"/>
      <c r="MXT28" s="1"/>
      <c r="MXU28" s="1"/>
      <c r="MXV28" s="1"/>
      <c r="MXW28" s="1"/>
      <c r="MXX28" s="1"/>
      <c r="MXY28" s="1"/>
      <c r="MXZ28" s="1"/>
      <c r="MYA28" s="1"/>
      <c r="MYB28" s="1"/>
      <c r="MYC28" s="1"/>
      <c r="MYD28" s="1"/>
      <c r="MYE28" s="1"/>
      <c r="MYF28" s="1"/>
      <c r="MYG28" s="1"/>
      <c r="MYH28" s="1"/>
      <c r="MYI28" s="1"/>
      <c r="MYJ28" s="1"/>
      <c r="MYK28" s="1"/>
      <c r="MYL28" s="1"/>
      <c r="MYM28" s="1"/>
      <c r="MYN28" s="1"/>
      <c r="MYO28" s="1"/>
      <c r="MYP28" s="1"/>
      <c r="MYQ28" s="1"/>
      <c r="MYR28" s="1"/>
      <c r="MYS28" s="1"/>
      <c r="MYT28" s="1"/>
      <c r="MYU28" s="1"/>
      <c r="MYV28" s="1"/>
      <c r="MYW28" s="1"/>
      <c r="MYX28" s="1"/>
      <c r="MYY28" s="1"/>
      <c r="MYZ28" s="1"/>
      <c r="MZA28" s="1"/>
      <c r="MZB28" s="1"/>
      <c r="MZC28" s="1"/>
      <c r="MZD28" s="1"/>
      <c r="MZE28" s="1"/>
      <c r="MZF28" s="1"/>
      <c r="MZG28" s="1"/>
      <c r="MZH28" s="1"/>
      <c r="MZI28" s="1"/>
      <c r="MZJ28" s="1"/>
      <c r="MZK28" s="1"/>
      <c r="MZL28" s="1"/>
      <c r="MZM28" s="1"/>
      <c r="MZN28" s="1"/>
      <c r="MZO28" s="1"/>
      <c r="MZP28" s="1"/>
      <c r="MZQ28" s="1"/>
      <c r="MZR28" s="1"/>
      <c r="MZS28" s="1"/>
      <c r="MZT28" s="1"/>
      <c r="MZU28" s="1"/>
      <c r="MZV28" s="1"/>
      <c r="MZW28" s="1"/>
      <c r="MZX28" s="1"/>
      <c r="MZY28" s="1"/>
      <c r="MZZ28" s="1"/>
      <c r="NAA28" s="1"/>
      <c r="NAB28" s="1"/>
      <c r="NAC28" s="1"/>
      <c r="NAD28" s="1"/>
      <c r="NAE28" s="1"/>
      <c r="NAF28" s="1"/>
      <c r="NAG28" s="1"/>
      <c r="NAH28" s="1"/>
      <c r="NAI28" s="1"/>
      <c r="NAJ28" s="1"/>
      <c r="NAK28" s="1"/>
      <c r="NAL28" s="1"/>
      <c r="NAM28" s="1"/>
      <c r="NAN28" s="1"/>
      <c r="NAO28" s="1"/>
      <c r="NAP28" s="1"/>
      <c r="NAQ28" s="1"/>
      <c r="NAR28" s="1"/>
      <c r="NAS28" s="1"/>
      <c r="NAT28" s="1"/>
      <c r="NAU28" s="1"/>
      <c r="NAV28" s="1"/>
      <c r="NAW28" s="1"/>
      <c r="NAX28" s="1"/>
      <c r="NAY28" s="1"/>
      <c r="NAZ28" s="1"/>
      <c r="NBA28" s="1"/>
      <c r="NBB28" s="1"/>
      <c r="NBC28" s="1"/>
      <c r="NBD28" s="1"/>
      <c r="NBE28" s="1"/>
      <c r="NBF28" s="1"/>
      <c r="NBG28" s="1"/>
      <c r="NBH28" s="1"/>
      <c r="NBI28" s="1"/>
      <c r="NBJ28" s="1"/>
      <c r="NBK28" s="1"/>
      <c r="NBL28" s="1"/>
      <c r="NBM28" s="1"/>
      <c r="NBN28" s="1"/>
      <c r="NBO28" s="1"/>
      <c r="NBP28" s="1"/>
      <c r="NBQ28" s="1"/>
      <c r="NBR28" s="1"/>
      <c r="NBS28" s="1"/>
      <c r="NBT28" s="1"/>
      <c r="NBU28" s="1"/>
      <c r="NBV28" s="1"/>
      <c r="NBW28" s="1"/>
      <c r="NBX28" s="1"/>
      <c r="NBY28" s="1"/>
      <c r="NBZ28" s="1"/>
      <c r="NCA28" s="1"/>
      <c r="NCB28" s="1"/>
      <c r="NCC28" s="1"/>
      <c r="NCD28" s="1"/>
      <c r="NCE28" s="1"/>
      <c r="NCF28" s="1"/>
      <c r="NCG28" s="1"/>
      <c r="NCH28" s="1"/>
      <c r="NCI28" s="1"/>
      <c r="NCJ28" s="1"/>
      <c r="NCK28" s="1"/>
      <c r="NCL28" s="1"/>
      <c r="NCM28" s="1"/>
      <c r="NCN28" s="1"/>
      <c r="NCO28" s="1"/>
      <c r="NCP28" s="1"/>
      <c r="NCQ28" s="1"/>
      <c r="NCR28" s="1"/>
      <c r="NCS28" s="1"/>
      <c r="NCT28" s="1"/>
      <c r="NCU28" s="1"/>
      <c r="NCV28" s="1"/>
      <c r="NCW28" s="1"/>
      <c r="NCX28" s="1"/>
      <c r="NCY28" s="1"/>
      <c r="NCZ28" s="1"/>
      <c r="NDA28" s="1"/>
      <c r="NDB28" s="1"/>
      <c r="NDC28" s="1"/>
      <c r="NDD28" s="1"/>
      <c r="NDE28" s="1"/>
      <c r="NDF28" s="1"/>
      <c r="NDG28" s="1"/>
      <c r="NDH28" s="1"/>
      <c r="NDI28" s="1"/>
      <c r="NDJ28" s="1"/>
      <c r="NDK28" s="1"/>
      <c r="NDL28" s="1"/>
      <c r="NDM28" s="1"/>
      <c r="NDN28" s="1"/>
      <c r="NDO28" s="1"/>
      <c r="NDP28" s="1"/>
      <c r="NDQ28" s="1"/>
      <c r="NDR28" s="1"/>
      <c r="NDS28" s="1"/>
      <c r="NDT28" s="1"/>
      <c r="NDU28" s="1"/>
      <c r="NDV28" s="1"/>
      <c r="NDW28" s="1"/>
      <c r="NDX28" s="1"/>
      <c r="NDY28" s="1"/>
      <c r="NDZ28" s="1"/>
      <c r="NEA28" s="1"/>
      <c r="NEB28" s="1"/>
      <c r="NEC28" s="1"/>
      <c r="NED28" s="1"/>
      <c r="NEE28" s="1"/>
      <c r="NEF28" s="1"/>
      <c r="NEG28" s="1"/>
      <c r="NEH28" s="1"/>
      <c r="NEI28" s="1"/>
      <c r="NEJ28" s="1"/>
      <c r="NEK28" s="1"/>
      <c r="NEL28" s="1"/>
      <c r="NEM28" s="1"/>
      <c r="NEN28" s="1"/>
      <c r="NEO28" s="1"/>
      <c r="NEP28" s="1"/>
      <c r="NEQ28" s="1"/>
      <c r="NER28" s="1"/>
      <c r="NES28" s="1"/>
      <c r="NET28" s="1"/>
      <c r="NEU28" s="1"/>
      <c r="NEV28" s="1"/>
      <c r="NEW28" s="1"/>
      <c r="NEX28" s="1"/>
      <c r="NEY28" s="1"/>
      <c r="NEZ28" s="1"/>
      <c r="NFA28" s="1"/>
      <c r="NFB28" s="1"/>
      <c r="NFC28" s="1"/>
      <c r="NFD28" s="1"/>
      <c r="NFE28" s="1"/>
      <c r="NFF28" s="1"/>
      <c r="NFG28" s="1"/>
      <c r="NFH28" s="1"/>
      <c r="NFI28" s="1"/>
      <c r="NFJ28" s="1"/>
      <c r="NFK28" s="1"/>
      <c r="NFL28" s="1"/>
      <c r="NFM28" s="1"/>
      <c r="NFN28" s="1"/>
      <c r="NFO28" s="1"/>
      <c r="NFP28" s="1"/>
      <c r="NFQ28" s="1"/>
      <c r="NFR28" s="1"/>
      <c r="NFS28" s="1"/>
      <c r="NFT28" s="1"/>
      <c r="NFU28" s="1"/>
      <c r="NFV28" s="1"/>
      <c r="NFW28" s="1"/>
      <c r="NFX28" s="1"/>
      <c r="NFY28" s="1"/>
      <c r="NFZ28" s="1"/>
      <c r="NGA28" s="1"/>
      <c r="NGB28" s="1"/>
      <c r="NGC28" s="1"/>
      <c r="NGD28" s="1"/>
      <c r="NGE28" s="1"/>
      <c r="NGF28" s="1"/>
      <c r="NGG28" s="1"/>
      <c r="NGH28" s="1"/>
      <c r="NGI28" s="1"/>
      <c r="NGJ28" s="1"/>
      <c r="NGK28" s="1"/>
      <c r="NGL28" s="1"/>
      <c r="NGM28" s="1"/>
      <c r="NGN28" s="1"/>
      <c r="NGO28" s="1"/>
      <c r="NGP28" s="1"/>
      <c r="NGQ28" s="1"/>
      <c r="NGR28" s="1"/>
      <c r="NGS28" s="1"/>
      <c r="NGT28" s="1"/>
      <c r="NGU28" s="1"/>
      <c r="NGV28" s="1"/>
      <c r="NGW28" s="1"/>
      <c r="NGX28" s="1"/>
      <c r="NGY28" s="1"/>
      <c r="NGZ28" s="1"/>
      <c r="NHA28" s="1"/>
      <c r="NHB28" s="1"/>
      <c r="NHC28" s="1"/>
      <c r="NHD28" s="1"/>
      <c r="NHE28" s="1"/>
      <c r="NHF28" s="1"/>
      <c r="NHG28" s="1"/>
      <c r="NHH28" s="1"/>
      <c r="NHI28" s="1"/>
      <c r="NHJ28" s="1"/>
      <c r="NHK28" s="1"/>
      <c r="NHL28" s="1"/>
      <c r="NHM28" s="1"/>
      <c r="NHN28" s="1"/>
      <c r="NHO28" s="1"/>
      <c r="NHP28" s="1"/>
      <c r="NHQ28" s="1"/>
      <c r="NHR28" s="1"/>
      <c r="NHS28" s="1"/>
      <c r="NHT28" s="1"/>
      <c r="NHU28" s="1"/>
      <c r="NHV28" s="1"/>
      <c r="NHW28" s="1"/>
      <c r="NHX28" s="1"/>
      <c r="NHY28" s="1"/>
      <c r="NHZ28" s="1"/>
      <c r="NIA28" s="1"/>
      <c r="NIB28" s="1"/>
      <c r="NIC28" s="1"/>
      <c r="NID28" s="1"/>
      <c r="NIE28" s="1"/>
      <c r="NIF28" s="1"/>
      <c r="NIG28" s="1"/>
      <c r="NIH28" s="1"/>
      <c r="NII28" s="1"/>
      <c r="NIJ28" s="1"/>
      <c r="NIK28" s="1"/>
      <c r="NIL28" s="1"/>
      <c r="NIM28" s="1"/>
      <c r="NIN28" s="1"/>
      <c r="NIO28" s="1"/>
      <c r="NIP28" s="1"/>
      <c r="NIQ28" s="1"/>
      <c r="NIR28" s="1"/>
      <c r="NIS28" s="1"/>
      <c r="NIT28" s="1"/>
      <c r="NIU28" s="1"/>
      <c r="NIV28" s="1"/>
      <c r="NIW28" s="1"/>
      <c r="NIX28" s="1"/>
      <c r="NIY28" s="1"/>
      <c r="NIZ28" s="1"/>
      <c r="NJA28" s="1"/>
      <c r="NJB28" s="1"/>
      <c r="NJC28" s="1"/>
      <c r="NJD28" s="1"/>
      <c r="NJE28" s="1"/>
      <c r="NJF28" s="1"/>
      <c r="NJG28" s="1"/>
      <c r="NJH28" s="1"/>
      <c r="NJI28" s="1"/>
      <c r="NJJ28" s="1"/>
      <c r="NJK28" s="1"/>
      <c r="NJL28" s="1"/>
      <c r="NJM28" s="1"/>
      <c r="NJN28" s="1"/>
      <c r="NJO28" s="1"/>
      <c r="NJP28" s="1"/>
      <c r="NJQ28" s="1"/>
      <c r="NJR28" s="1"/>
      <c r="NJS28" s="1"/>
      <c r="NJT28" s="1"/>
      <c r="NJU28" s="1"/>
      <c r="NJV28" s="1"/>
      <c r="NJW28" s="1"/>
      <c r="NJX28" s="1"/>
      <c r="NJY28" s="1"/>
      <c r="NJZ28" s="1"/>
      <c r="NKA28" s="1"/>
      <c r="NKB28" s="1"/>
      <c r="NKC28" s="1"/>
      <c r="NKD28" s="1"/>
      <c r="NKE28" s="1"/>
      <c r="NKF28" s="1"/>
      <c r="NKG28" s="1"/>
      <c r="NKH28" s="1"/>
      <c r="NKI28" s="1"/>
      <c r="NKJ28" s="1"/>
      <c r="NKK28" s="1"/>
      <c r="NKL28" s="1"/>
      <c r="NKM28" s="1"/>
      <c r="NKN28" s="1"/>
      <c r="NKO28" s="1"/>
      <c r="NKP28" s="1"/>
      <c r="NKQ28" s="1"/>
      <c r="NKR28" s="1"/>
      <c r="NKS28" s="1"/>
      <c r="NKT28" s="1"/>
      <c r="NKU28" s="1"/>
      <c r="NKV28" s="1"/>
      <c r="NKW28" s="1"/>
      <c r="NKX28" s="1"/>
      <c r="NKY28" s="1"/>
      <c r="NKZ28" s="1"/>
      <c r="NLA28" s="1"/>
      <c r="NLB28" s="1"/>
      <c r="NLC28" s="1"/>
      <c r="NLD28" s="1"/>
      <c r="NLE28" s="1"/>
      <c r="NLF28" s="1"/>
      <c r="NLG28" s="1"/>
      <c r="NLH28" s="1"/>
      <c r="NLI28" s="1"/>
      <c r="NLJ28" s="1"/>
      <c r="NLK28" s="1"/>
      <c r="NLL28" s="1"/>
      <c r="NLM28" s="1"/>
      <c r="NLN28" s="1"/>
      <c r="NLO28" s="1"/>
      <c r="NLP28" s="1"/>
      <c r="NLQ28" s="1"/>
      <c r="NLR28" s="1"/>
      <c r="NLS28" s="1"/>
      <c r="NLT28" s="1"/>
      <c r="NLU28" s="1"/>
      <c r="NLV28" s="1"/>
      <c r="NLW28" s="1"/>
      <c r="NLX28" s="1"/>
      <c r="NLY28" s="1"/>
      <c r="NLZ28" s="1"/>
      <c r="NMA28" s="1"/>
      <c r="NMB28" s="1"/>
      <c r="NMC28" s="1"/>
      <c r="NMD28" s="1"/>
      <c r="NME28" s="1"/>
      <c r="NMF28" s="1"/>
      <c r="NMG28" s="1"/>
      <c r="NMH28" s="1"/>
      <c r="NMI28" s="1"/>
      <c r="NMJ28" s="1"/>
      <c r="NMK28" s="1"/>
      <c r="NML28" s="1"/>
      <c r="NMM28" s="1"/>
      <c r="NMN28" s="1"/>
      <c r="NMO28" s="1"/>
      <c r="NMP28" s="1"/>
      <c r="NMQ28" s="1"/>
      <c r="NMR28" s="1"/>
      <c r="NMS28" s="1"/>
      <c r="NMT28" s="1"/>
      <c r="NMU28" s="1"/>
      <c r="NMV28" s="1"/>
      <c r="NMW28" s="1"/>
      <c r="NMX28" s="1"/>
      <c r="NMY28" s="1"/>
      <c r="NMZ28" s="1"/>
      <c r="NNA28" s="1"/>
      <c r="NNB28" s="1"/>
      <c r="NNC28" s="1"/>
      <c r="NND28" s="1"/>
      <c r="NNE28" s="1"/>
      <c r="NNF28" s="1"/>
      <c r="NNG28" s="1"/>
      <c r="NNH28" s="1"/>
      <c r="NNI28" s="1"/>
      <c r="NNJ28" s="1"/>
      <c r="NNK28" s="1"/>
      <c r="NNL28" s="1"/>
      <c r="NNM28" s="1"/>
      <c r="NNN28" s="1"/>
      <c r="NNO28" s="1"/>
      <c r="NNP28" s="1"/>
      <c r="NNQ28" s="1"/>
      <c r="NNR28" s="1"/>
      <c r="NNS28" s="1"/>
      <c r="NNT28" s="1"/>
      <c r="NNU28" s="1"/>
      <c r="NNV28" s="1"/>
      <c r="NNW28" s="1"/>
      <c r="NNX28" s="1"/>
      <c r="NNY28" s="1"/>
      <c r="NNZ28" s="1"/>
      <c r="NOA28" s="1"/>
      <c r="NOB28" s="1"/>
      <c r="NOC28" s="1"/>
      <c r="NOD28" s="1"/>
      <c r="NOE28" s="1"/>
      <c r="NOF28" s="1"/>
      <c r="NOG28" s="1"/>
      <c r="NOH28" s="1"/>
      <c r="NOI28" s="1"/>
      <c r="NOJ28" s="1"/>
      <c r="NOK28" s="1"/>
      <c r="NOL28" s="1"/>
      <c r="NOM28" s="1"/>
      <c r="NON28" s="1"/>
      <c r="NOO28" s="1"/>
      <c r="NOP28" s="1"/>
      <c r="NOQ28" s="1"/>
      <c r="NOR28" s="1"/>
      <c r="NOS28" s="1"/>
      <c r="NOT28" s="1"/>
      <c r="NOU28" s="1"/>
      <c r="NOV28" s="1"/>
      <c r="NOW28" s="1"/>
      <c r="NOX28" s="1"/>
      <c r="NOY28" s="1"/>
      <c r="NOZ28" s="1"/>
      <c r="NPA28" s="1"/>
      <c r="NPB28" s="1"/>
      <c r="NPC28" s="1"/>
      <c r="NPD28" s="1"/>
      <c r="NPE28" s="1"/>
      <c r="NPF28" s="1"/>
      <c r="NPG28" s="1"/>
      <c r="NPH28" s="1"/>
      <c r="NPI28" s="1"/>
      <c r="NPJ28" s="1"/>
      <c r="NPK28" s="1"/>
      <c r="NPL28" s="1"/>
      <c r="NPM28" s="1"/>
      <c r="NPN28" s="1"/>
      <c r="NPO28" s="1"/>
      <c r="NPP28" s="1"/>
      <c r="NPQ28" s="1"/>
      <c r="NPR28" s="1"/>
      <c r="NPS28" s="1"/>
      <c r="NPT28" s="1"/>
      <c r="NPU28" s="1"/>
      <c r="NPV28" s="1"/>
      <c r="NPW28" s="1"/>
      <c r="NPX28" s="1"/>
      <c r="NPY28" s="1"/>
      <c r="NPZ28" s="1"/>
      <c r="NQA28" s="1"/>
      <c r="NQB28" s="1"/>
      <c r="NQC28" s="1"/>
      <c r="NQD28" s="1"/>
      <c r="NQE28" s="1"/>
      <c r="NQF28" s="1"/>
      <c r="NQG28" s="1"/>
      <c r="NQH28" s="1"/>
      <c r="NQI28" s="1"/>
      <c r="NQJ28" s="1"/>
      <c r="NQK28" s="1"/>
      <c r="NQL28" s="1"/>
      <c r="NQM28" s="1"/>
      <c r="NQN28" s="1"/>
      <c r="NQO28" s="1"/>
      <c r="NQP28" s="1"/>
      <c r="NQQ28" s="1"/>
      <c r="NQR28" s="1"/>
      <c r="NQS28" s="1"/>
      <c r="NQT28" s="1"/>
      <c r="NQU28" s="1"/>
      <c r="NQV28" s="1"/>
      <c r="NQW28" s="1"/>
      <c r="NQX28" s="1"/>
      <c r="NQY28" s="1"/>
      <c r="NQZ28" s="1"/>
      <c r="NRA28" s="1"/>
      <c r="NRB28" s="1"/>
      <c r="NRC28" s="1"/>
      <c r="NRD28" s="1"/>
      <c r="NRE28" s="1"/>
      <c r="NRF28" s="1"/>
      <c r="NRG28" s="1"/>
      <c r="NRH28" s="1"/>
      <c r="NRI28" s="1"/>
      <c r="NRJ28" s="1"/>
      <c r="NRK28" s="1"/>
      <c r="NRL28" s="1"/>
      <c r="NRM28" s="1"/>
      <c r="NRN28" s="1"/>
      <c r="NRO28" s="1"/>
      <c r="NRP28" s="1"/>
      <c r="NRQ28" s="1"/>
      <c r="NRR28" s="1"/>
      <c r="NRS28" s="1"/>
      <c r="NRT28" s="1"/>
      <c r="NRU28" s="1"/>
      <c r="NRV28" s="1"/>
      <c r="NRW28" s="1"/>
      <c r="NRX28" s="1"/>
      <c r="NRY28" s="1"/>
      <c r="NRZ28" s="1"/>
      <c r="NSA28" s="1"/>
      <c r="NSB28" s="1"/>
      <c r="NSC28" s="1"/>
      <c r="NSD28" s="1"/>
      <c r="NSE28" s="1"/>
      <c r="NSF28" s="1"/>
      <c r="NSG28" s="1"/>
      <c r="NSH28" s="1"/>
      <c r="NSI28" s="1"/>
      <c r="NSJ28" s="1"/>
      <c r="NSK28" s="1"/>
      <c r="NSL28" s="1"/>
      <c r="NSM28" s="1"/>
      <c r="NSN28" s="1"/>
      <c r="NSO28" s="1"/>
      <c r="NSP28" s="1"/>
      <c r="NSQ28" s="1"/>
      <c r="NSR28" s="1"/>
      <c r="NSS28" s="1"/>
      <c r="NST28" s="1"/>
      <c r="NSU28" s="1"/>
      <c r="NSV28" s="1"/>
      <c r="NSW28" s="1"/>
      <c r="NSX28" s="1"/>
      <c r="NSY28" s="1"/>
      <c r="NSZ28" s="1"/>
      <c r="NTA28" s="1"/>
      <c r="NTB28" s="1"/>
      <c r="NTC28" s="1"/>
      <c r="NTD28" s="1"/>
      <c r="NTE28" s="1"/>
      <c r="NTF28" s="1"/>
      <c r="NTG28" s="1"/>
      <c r="NTH28" s="1"/>
      <c r="NTI28" s="1"/>
      <c r="NTJ28" s="1"/>
      <c r="NTK28" s="1"/>
      <c r="NTL28" s="1"/>
      <c r="NTM28" s="1"/>
      <c r="NTN28" s="1"/>
      <c r="NTO28" s="1"/>
      <c r="NTP28" s="1"/>
      <c r="NTQ28" s="1"/>
      <c r="NTR28" s="1"/>
      <c r="NTS28" s="1"/>
      <c r="NTT28" s="1"/>
      <c r="NTU28" s="1"/>
      <c r="NTV28" s="1"/>
      <c r="NTW28" s="1"/>
      <c r="NTX28" s="1"/>
      <c r="NTY28" s="1"/>
      <c r="NTZ28" s="1"/>
      <c r="NUA28" s="1"/>
      <c r="NUB28" s="1"/>
      <c r="NUC28" s="1"/>
      <c r="NUD28" s="1"/>
      <c r="NUE28" s="1"/>
      <c r="NUF28" s="1"/>
      <c r="NUG28" s="1"/>
      <c r="NUH28" s="1"/>
      <c r="NUI28" s="1"/>
      <c r="NUJ28" s="1"/>
      <c r="NUK28" s="1"/>
      <c r="NUL28" s="1"/>
      <c r="NUM28" s="1"/>
      <c r="NUN28" s="1"/>
      <c r="NUO28" s="1"/>
      <c r="NUP28" s="1"/>
      <c r="NUQ28" s="1"/>
      <c r="NUR28" s="1"/>
      <c r="NUS28" s="1"/>
      <c r="NUT28" s="1"/>
      <c r="NUU28" s="1"/>
      <c r="NUV28" s="1"/>
      <c r="NUW28" s="1"/>
      <c r="NUX28" s="1"/>
      <c r="NUY28" s="1"/>
      <c r="NUZ28" s="1"/>
      <c r="NVA28" s="1"/>
      <c r="NVB28" s="1"/>
      <c r="NVC28" s="1"/>
      <c r="NVD28" s="1"/>
      <c r="NVE28" s="1"/>
      <c r="NVF28" s="1"/>
      <c r="NVG28" s="1"/>
      <c r="NVH28" s="1"/>
      <c r="NVI28" s="1"/>
      <c r="NVJ28" s="1"/>
      <c r="NVK28" s="1"/>
      <c r="NVL28" s="1"/>
      <c r="NVM28" s="1"/>
      <c r="NVN28" s="1"/>
      <c r="NVO28" s="1"/>
      <c r="NVP28" s="1"/>
      <c r="NVQ28" s="1"/>
      <c r="NVR28" s="1"/>
      <c r="NVS28" s="1"/>
      <c r="NVT28" s="1"/>
      <c r="NVU28" s="1"/>
      <c r="NVV28" s="1"/>
      <c r="NVW28" s="1"/>
      <c r="NVX28" s="1"/>
      <c r="NVY28" s="1"/>
      <c r="NVZ28" s="1"/>
      <c r="NWA28" s="1"/>
      <c r="NWB28" s="1"/>
      <c r="NWC28" s="1"/>
      <c r="NWD28" s="1"/>
      <c r="NWE28" s="1"/>
      <c r="NWF28" s="1"/>
      <c r="NWG28" s="1"/>
      <c r="NWH28" s="1"/>
      <c r="NWI28" s="1"/>
      <c r="NWJ28" s="1"/>
      <c r="NWK28" s="1"/>
      <c r="NWL28" s="1"/>
      <c r="NWM28" s="1"/>
      <c r="NWN28" s="1"/>
      <c r="NWO28" s="1"/>
      <c r="NWP28" s="1"/>
      <c r="NWQ28" s="1"/>
      <c r="NWR28" s="1"/>
      <c r="NWS28" s="1"/>
      <c r="NWT28" s="1"/>
      <c r="NWU28" s="1"/>
      <c r="NWV28" s="1"/>
      <c r="NWW28" s="1"/>
      <c r="NWX28" s="1"/>
      <c r="NWY28" s="1"/>
      <c r="NWZ28" s="1"/>
      <c r="NXA28" s="1"/>
      <c r="NXB28" s="1"/>
      <c r="NXC28" s="1"/>
      <c r="NXD28" s="1"/>
      <c r="NXE28" s="1"/>
      <c r="NXF28" s="1"/>
      <c r="NXG28" s="1"/>
      <c r="NXH28" s="1"/>
      <c r="NXI28" s="1"/>
      <c r="NXJ28" s="1"/>
      <c r="NXK28" s="1"/>
      <c r="NXL28" s="1"/>
      <c r="NXM28" s="1"/>
      <c r="NXN28" s="1"/>
      <c r="NXO28" s="1"/>
      <c r="NXP28" s="1"/>
      <c r="NXQ28" s="1"/>
      <c r="NXR28" s="1"/>
      <c r="NXS28" s="1"/>
      <c r="NXT28" s="1"/>
      <c r="NXU28" s="1"/>
      <c r="NXV28" s="1"/>
      <c r="NXW28" s="1"/>
      <c r="NXX28" s="1"/>
      <c r="NXY28" s="1"/>
      <c r="NXZ28" s="1"/>
      <c r="NYA28" s="1"/>
      <c r="NYB28" s="1"/>
      <c r="NYC28" s="1"/>
      <c r="NYD28" s="1"/>
      <c r="NYE28" s="1"/>
      <c r="NYF28" s="1"/>
      <c r="NYG28" s="1"/>
      <c r="NYH28" s="1"/>
      <c r="NYI28" s="1"/>
      <c r="NYJ28" s="1"/>
      <c r="NYK28" s="1"/>
      <c r="NYL28" s="1"/>
      <c r="NYM28" s="1"/>
      <c r="NYN28" s="1"/>
      <c r="NYO28" s="1"/>
      <c r="NYP28" s="1"/>
      <c r="NYQ28" s="1"/>
      <c r="NYR28" s="1"/>
      <c r="NYS28" s="1"/>
      <c r="NYT28" s="1"/>
      <c r="NYU28" s="1"/>
      <c r="NYV28" s="1"/>
      <c r="NYW28" s="1"/>
      <c r="NYX28" s="1"/>
      <c r="NYY28" s="1"/>
      <c r="NYZ28" s="1"/>
      <c r="NZA28" s="1"/>
      <c r="NZB28" s="1"/>
      <c r="NZC28" s="1"/>
      <c r="NZD28" s="1"/>
      <c r="NZE28" s="1"/>
      <c r="NZF28" s="1"/>
      <c r="NZG28" s="1"/>
      <c r="NZH28" s="1"/>
      <c r="NZI28" s="1"/>
      <c r="NZJ28" s="1"/>
      <c r="NZK28" s="1"/>
      <c r="NZL28" s="1"/>
      <c r="NZM28" s="1"/>
      <c r="NZN28" s="1"/>
      <c r="NZO28" s="1"/>
      <c r="NZP28" s="1"/>
      <c r="NZQ28" s="1"/>
      <c r="NZR28" s="1"/>
      <c r="NZS28" s="1"/>
      <c r="NZT28" s="1"/>
      <c r="NZU28" s="1"/>
      <c r="NZV28" s="1"/>
      <c r="NZW28" s="1"/>
      <c r="NZX28" s="1"/>
      <c r="NZY28" s="1"/>
      <c r="NZZ28" s="1"/>
      <c r="OAA28" s="1"/>
      <c r="OAB28" s="1"/>
      <c r="OAC28" s="1"/>
      <c r="OAD28" s="1"/>
      <c r="OAE28" s="1"/>
      <c r="OAF28" s="1"/>
      <c r="OAG28" s="1"/>
      <c r="OAH28" s="1"/>
      <c r="OAI28" s="1"/>
      <c r="OAJ28" s="1"/>
      <c r="OAK28" s="1"/>
      <c r="OAL28" s="1"/>
      <c r="OAM28" s="1"/>
      <c r="OAN28" s="1"/>
      <c r="OAO28" s="1"/>
      <c r="OAP28" s="1"/>
      <c r="OAQ28" s="1"/>
      <c r="OAR28" s="1"/>
      <c r="OAS28" s="1"/>
      <c r="OAT28" s="1"/>
      <c r="OAU28" s="1"/>
      <c r="OAV28" s="1"/>
      <c r="OAW28" s="1"/>
      <c r="OAX28" s="1"/>
      <c r="OAY28" s="1"/>
      <c r="OAZ28" s="1"/>
      <c r="OBA28" s="1"/>
      <c r="OBB28" s="1"/>
      <c r="OBC28" s="1"/>
      <c r="OBD28" s="1"/>
      <c r="OBE28" s="1"/>
      <c r="OBF28" s="1"/>
      <c r="OBG28" s="1"/>
      <c r="OBH28" s="1"/>
      <c r="OBI28" s="1"/>
      <c r="OBJ28" s="1"/>
      <c r="OBK28" s="1"/>
      <c r="OBL28" s="1"/>
      <c r="OBM28" s="1"/>
      <c r="OBN28" s="1"/>
      <c r="OBO28" s="1"/>
      <c r="OBP28" s="1"/>
      <c r="OBQ28" s="1"/>
      <c r="OBR28" s="1"/>
      <c r="OBS28" s="1"/>
      <c r="OBT28" s="1"/>
      <c r="OBU28" s="1"/>
      <c r="OBV28" s="1"/>
      <c r="OBW28" s="1"/>
      <c r="OBX28" s="1"/>
      <c r="OBY28" s="1"/>
      <c r="OBZ28" s="1"/>
      <c r="OCA28" s="1"/>
      <c r="OCB28" s="1"/>
      <c r="OCC28" s="1"/>
      <c r="OCD28" s="1"/>
      <c r="OCE28" s="1"/>
      <c r="OCF28" s="1"/>
      <c r="OCG28" s="1"/>
      <c r="OCH28" s="1"/>
      <c r="OCI28" s="1"/>
      <c r="OCJ28" s="1"/>
      <c r="OCK28" s="1"/>
      <c r="OCL28" s="1"/>
      <c r="OCM28" s="1"/>
      <c r="OCN28" s="1"/>
      <c r="OCO28" s="1"/>
      <c r="OCP28" s="1"/>
      <c r="OCQ28" s="1"/>
      <c r="OCR28" s="1"/>
      <c r="OCS28" s="1"/>
      <c r="OCT28" s="1"/>
      <c r="OCU28" s="1"/>
      <c r="OCV28" s="1"/>
      <c r="OCW28" s="1"/>
      <c r="OCX28" s="1"/>
      <c r="OCY28" s="1"/>
      <c r="OCZ28" s="1"/>
      <c r="ODA28" s="1"/>
      <c r="ODB28" s="1"/>
      <c r="ODC28" s="1"/>
      <c r="ODD28" s="1"/>
      <c r="ODE28" s="1"/>
      <c r="ODF28" s="1"/>
      <c r="ODG28" s="1"/>
      <c r="ODH28" s="1"/>
      <c r="ODI28" s="1"/>
      <c r="ODJ28" s="1"/>
      <c r="ODK28" s="1"/>
      <c r="ODL28" s="1"/>
      <c r="ODM28" s="1"/>
      <c r="ODN28" s="1"/>
      <c r="ODO28" s="1"/>
      <c r="ODP28" s="1"/>
      <c r="ODQ28" s="1"/>
      <c r="ODR28" s="1"/>
      <c r="ODS28" s="1"/>
      <c r="ODT28" s="1"/>
      <c r="ODU28" s="1"/>
      <c r="ODV28" s="1"/>
      <c r="ODW28" s="1"/>
      <c r="ODX28" s="1"/>
      <c r="ODY28" s="1"/>
      <c r="ODZ28" s="1"/>
      <c r="OEA28" s="1"/>
      <c r="OEB28" s="1"/>
      <c r="OEC28" s="1"/>
      <c r="OED28" s="1"/>
      <c r="OEE28" s="1"/>
      <c r="OEF28" s="1"/>
      <c r="OEG28" s="1"/>
      <c r="OEH28" s="1"/>
      <c r="OEI28" s="1"/>
      <c r="OEJ28" s="1"/>
      <c r="OEK28" s="1"/>
      <c r="OEL28" s="1"/>
      <c r="OEM28" s="1"/>
      <c r="OEN28" s="1"/>
      <c r="OEO28" s="1"/>
      <c r="OEP28" s="1"/>
      <c r="OEQ28" s="1"/>
      <c r="OER28" s="1"/>
      <c r="OES28" s="1"/>
      <c r="OET28" s="1"/>
      <c r="OEU28" s="1"/>
      <c r="OEV28" s="1"/>
      <c r="OEW28" s="1"/>
      <c r="OEX28" s="1"/>
      <c r="OEY28" s="1"/>
      <c r="OEZ28" s="1"/>
      <c r="OFA28" s="1"/>
      <c r="OFB28" s="1"/>
      <c r="OFC28" s="1"/>
      <c r="OFD28" s="1"/>
      <c r="OFE28" s="1"/>
      <c r="OFF28" s="1"/>
      <c r="OFG28" s="1"/>
      <c r="OFH28" s="1"/>
      <c r="OFI28" s="1"/>
      <c r="OFJ28" s="1"/>
      <c r="OFK28" s="1"/>
      <c r="OFL28" s="1"/>
      <c r="OFM28" s="1"/>
      <c r="OFN28" s="1"/>
      <c r="OFO28" s="1"/>
      <c r="OFP28" s="1"/>
      <c r="OFQ28" s="1"/>
      <c r="OFR28" s="1"/>
      <c r="OFS28" s="1"/>
      <c r="OFT28" s="1"/>
      <c r="OFU28" s="1"/>
      <c r="OFV28" s="1"/>
      <c r="OFW28" s="1"/>
      <c r="OFX28" s="1"/>
      <c r="OFY28" s="1"/>
      <c r="OFZ28" s="1"/>
      <c r="OGA28" s="1"/>
      <c r="OGB28" s="1"/>
      <c r="OGC28" s="1"/>
      <c r="OGD28" s="1"/>
      <c r="OGE28" s="1"/>
      <c r="OGF28" s="1"/>
      <c r="OGG28" s="1"/>
      <c r="OGH28" s="1"/>
      <c r="OGI28" s="1"/>
      <c r="OGJ28" s="1"/>
      <c r="OGK28" s="1"/>
      <c r="OGL28" s="1"/>
      <c r="OGM28" s="1"/>
      <c r="OGN28" s="1"/>
      <c r="OGO28" s="1"/>
      <c r="OGP28" s="1"/>
      <c r="OGQ28" s="1"/>
      <c r="OGR28" s="1"/>
      <c r="OGS28" s="1"/>
      <c r="OGT28" s="1"/>
      <c r="OGU28" s="1"/>
      <c r="OGV28" s="1"/>
      <c r="OGW28" s="1"/>
      <c r="OGX28" s="1"/>
      <c r="OGY28" s="1"/>
      <c r="OGZ28" s="1"/>
      <c r="OHA28" s="1"/>
      <c r="OHB28" s="1"/>
      <c r="OHC28" s="1"/>
      <c r="OHD28" s="1"/>
      <c r="OHE28" s="1"/>
      <c r="OHF28" s="1"/>
      <c r="OHG28" s="1"/>
      <c r="OHH28" s="1"/>
      <c r="OHI28" s="1"/>
      <c r="OHJ28" s="1"/>
      <c r="OHK28" s="1"/>
      <c r="OHL28" s="1"/>
      <c r="OHM28" s="1"/>
      <c r="OHN28" s="1"/>
      <c r="OHO28" s="1"/>
      <c r="OHP28" s="1"/>
      <c r="OHQ28" s="1"/>
      <c r="OHR28" s="1"/>
      <c r="OHS28" s="1"/>
      <c r="OHT28" s="1"/>
      <c r="OHU28" s="1"/>
      <c r="OHV28" s="1"/>
      <c r="OHW28" s="1"/>
      <c r="OHX28" s="1"/>
      <c r="OHY28" s="1"/>
      <c r="OHZ28" s="1"/>
      <c r="OIA28" s="1"/>
      <c r="OIB28" s="1"/>
      <c r="OIC28" s="1"/>
      <c r="OID28" s="1"/>
      <c r="OIE28" s="1"/>
      <c r="OIF28" s="1"/>
      <c r="OIG28" s="1"/>
      <c r="OIH28" s="1"/>
      <c r="OII28" s="1"/>
      <c r="OIJ28" s="1"/>
      <c r="OIK28" s="1"/>
      <c r="OIL28" s="1"/>
      <c r="OIM28" s="1"/>
      <c r="OIN28" s="1"/>
      <c r="OIO28" s="1"/>
      <c r="OIP28" s="1"/>
      <c r="OIQ28" s="1"/>
      <c r="OIR28" s="1"/>
      <c r="OIS28" s="1"/>
      <c r="OIT28" s="1"/>
      <c r="OIU28" s="1"/>
      <c r="OIV28" s="1"/>
      <c r="OIW28" s="1"/>
      <c r="OIX28" s="1"/>
      <c r="OIY28" s="1"/>
      <c r="OIZ28" s="1"/>
      <c r="OJA28" s="1"/>
      <c r="OJB28" s="1"/>
      <c r="OJC28" s="1"/>
      <c r="OJD28" s="1"/>
      <c r="OJE28" s="1"/>
      <c r="OJF28" s="1"/>
      <c r="OJG28" s="1"/>
      <c r="OJH28" s="1"/>
      <c r="OJI28" s="1"/>
      <c r="OJJ28" s="1"/>
      <c r="OJK28" s="1"/>
      <c r="OJL28" s="1"/>
      <c r="OJM28" s="1"/>
      <c r="OJN28" s="1"/>
      <c r="OJO28" s="1"/>
      <c r="OJP28" s="1"/>
      <c r="OJQ28" s="1"/>
      <c r="OJR28" s="1"/>
      <c r="OJS28" s="1"/>
      <c r="OJT28" s="1"/>
      <c r="OJU28" s="1"/>
      <c r="OJV28" s="1"/>
      <c r="OJW28" s="1"/>
      <c r="OJX28" s="1"/>
      <c r="OJY28" s="1"/>
      <c r="OJZ28" s="1"/>
      <c r="OKA28" s="1"/>
      <c r="OKB28" s="1"/>
      <c r="OKC28" s="1"/>
      <c r="OKD28" s="1"/>
      <c r="OKE28" s="1"/>
      <c r="OKF28" s="1"/>
      <c r="OKG28" s="1"/>
      <c r="OKH28" s="1"/>
      <c r="OKI28" s="1"/>
      <c r="OKJ28" s="1"/>
      <c r="OKK28" s="1"/>
      <c r="OKL28" s="1"/>
      <c r="OKM28" s="1"/>
      <c r="OKN28" s="1"/>
      <c r="OKO28" s="1"/>
      <c r="OKP28" s="1"/>
      <c r="OKQ28" s="1"/>
      <c r="OKR28" s="1"/>
      <c r="OKS28" s="1"/>
      <c r="OKT28" s="1"/>
      <c r="OKU28" s="1"/>
      <c r="OKV28" s="1"/>
      <c r="OKW28" s="1"/>
      <c r="OKX28" s="1"/>
      <c r="OKY28" s="1"/>
      <c r="OKZ28" s="1"/>
      <c r="OLA28" s="1"/>
      <c r="OLB28" s="1"/>
      <c r="OLC28" s="1"/>
      <c r="OLD28" s="1"/>
      <c r="OLE28" s="1"/>
      <c r="OLF28" s="1"/>
      <c r="OLG28" s="1"/>
      <c r="OLH28" s="1"/>
      <c r="OLI28" s="1"/>
      <c r="OLJ28" s="1"/>
      <c r="OLK28" s="1"/>
      <c r="OLL28" s="1"/>
      <c r="OLM28" s="1"/>
      <c r="OLN28" s="1"/>
      <c r="OLO28" s="1"/>
      <c r="OLP28" s="1"/>
      <c r="OLQ28" s="1"/>
      <c r="OLR28" s="1"/>
      <c r="OLS28" s="1"/>
      <c r="OLT28" s="1"/>
      <c r="OLU28" s="1"/>
      <c r="OLV28" s="1"/>
      <c r="OLW28" s="1"/>
      <c r="OLX28" s="1"/>
      <c r="OLY28" s="1"/>
      <c r="OLZ28" s="1"/>
      <c r="OMA28" s="1"/>
      <c r="OMB28" s="1"/>
      <c r="OMC28" s="1"/>
      <c r="OMD28" s="1"/>
      <c r="OME28" s="1"/>
      <c r="OMF28" s="1"/>
      <c r="OMG28" s="1"/>
      <c r="OMH28" s="1"/>
      <c r="OMI28" s="1"/>
      <c r="OMJ28" s="1"/>
      <c r="OMK28" s="1"/>
      <c r="OML28" s="1"/>
      <c r="OMM28" s="1"/>
      <c r="OMN28" s="1"/>
      <c r="OMO28" s="1"/>
      <c r="OMP28" s="1"/>
      <c r="OMQ28" s="1"/>
      <c r="OMR28" s="1"/>
      <c r="OMS28" s="1"/>
      <c r="OMT28" s="1"/>
      <c r="OMU28" s="1"/>
      <c r="OMV28" s="1"/>
      <c r="OMW28" s="1"/>
      <c r="OMX28" s="1"/>
      <c r="OMY28" s="1"/>
      <c r="OMZ28" s="1"/>
      <c r="ONA28" s="1"/>
      <c r="ONB28" s="1"/>
      <c r="ONC28" s="1"/>
      <c r="OND28" s="1"/>
      <c r="ONE28" s="1"/>
      <c r="ONF28" s="1"/>
      <c r="ONG28" s="1"/>
      <c r="ONH28" s="1"/>
      <c r="ONI28" s="1"/>
      <c r="ONJ28" s="1"/>
      <c r="ONK28" s="1"/>
      <c r="ONL28" s="1"/>
      <c r="ONM28" s="1"/>
      <c r="ONN28" s="1"/>
      <c r="ONO28" s="1"/>
      <c r="ONP28" s="1"/>
      <c r="ONQ28" s="1"/>
      <c r="ONR28" s="1"/>
      <c r="ONS28" s="1"/>
      <c r="ONT28" s="1"/>
      <c r="ONU28" s="1"/>
      <c r="ONV28" s="1"/>
      <c r="ONW28" s="1"/>
      <c r="ONX28" s="1"/>
      <c r="ONY28" s="1"/>
      <c r="ONZ28" s="1"/>
      <c r="OOA28" s="1"/>
      <c r="OOB28" s="1"/>
      <c r="OOC28" s="1"/>
      <c r="OOD28" s="1"/>
      <c r="OOE28" s="1"/>
      <c r="OOF28" s="1"/>
      <c r="OOG28" s="1"/>
      <c r="OOH28" s="1"/>
      <c r="OOI28" s="1"/>
      <c r="OOJ28" s="1"/>
      <c r="OOK28" s="1"/>
      <c r="OOL28" s="1"/>
      <c r="OOM28" s="1"/>
      <c r="OON28" s="1"/>
      <c r="OOO28" s="1"/>
      <c r="OOP28" s="1"/>
      <c r="OOQ28" s="1"/>
      <c r="OOR28" s="1"/>
      <c r="OOS28" s="1"/>
      <c r="OOT28" s="1"/>
      <c r="OOU28" s="1"/>
      <c r="OOV28" s="1"/>
      <c r="OOW28" s="1"/>
      <c r="OOX28" s="1"/>
      <c r="OOY28" s="1"/>
      <c r="OOZ28" s="1"/>
      <c r="OPA28" s="1"/>
      <c r="OPB28" s="1"/>
      <c r="OPC28" s="1"/>
      <c r="OPD28" s="1"/>
      <c r="OPE28" s="1"/>
      <c r="OPF28" s="1"/>
      <c r="OPG28" s="1"/>
      <c r="OPH28" s="1"/>
      <c r="OPI28" s="1"/>
      <c r="OPJ28" s="1"/>
      <c r="OPK28" s="1"/>
      <c r="OPL28" s="1"/>
      <c r="OPM28" s="1"/>
      <c r="OPN28" s="1"/>
      <c r="OPO28" s="1"/>
      <c r="OPP28" s="1"/>
      <c r="OPQ28" s="1"/>
      <c r="OPR28" s="1"/>
      <c r="OPS28" s="1"/>
      <c r="OPT28" s="1"/>
      <c r="OPU28" s="1"/>
      <c r="OPV28" s="1"/>
      <c r="OPW28" s="1"/>
      <c r="OPX28" s="1"/>
      <c r="OPY28" s="1"/>
      <c r="OPZ28" s="1"/>
      <c r="OQA28" s="1"/>
      <c r="OQB28" s="1"/>
      <c r="OQC28" s="1"/>
      <c r="OQD28" s="1"/>
      <c r="OQE28" s="1"/>
      <c r="OQF28" s="1"/>
      <c r="OQG28" s="1"/>
      <c r="OQH28" s="1"/>
      <c r="OQI28" s="1"/>
      <c r="OQJ28" s="1"/>
      <c r="OQK28" s="1"/>
      <c r="OQL28" s="1"/>
      <c r="OQM28" s="1"/>
      <c r="OQN28" s="1"/>
      <c r="OQO28" s="1"/>
      <c r="OQP28" s="1"/>
      <c r="OQQ28" s="1"/>
      <c r="OQR28" s="1"/>
      <c r="OQS28" s="1"/>
      <c r="OQT28" s="1"/>
      <c r="OQU28" s="1"/>
      <c r="OQV28" s="1"/>
      <c r="OQW28" s="1"/>
      <c r="OQX28" s="1"/>
      <c r="OQY28" s="1"/>
      <c r="OQZ28" s="1"/>
      <c r="ORA28" s="1"/>
      <c r="ORB28" s="1"/>
      <c r="ORC28" s="1"/>
      <c r="ORD28" s="1"/>
      <c r="ORE28" s="1"/>
      <c r="ORF28" s="1"/>
      <c r="ORG28" s="1"/>
      <c r="ORH28" s="1"/>
      <c r="ORI28" s="1"/>
      <c r="ORJ28" s="1"/>
      <c r="ORK28" s="1"/>
      <c r="ORL28" s="1"/>
      <c r="ORM28" s="1"/>
      <c r="ORN28" s="1"/>
      <c r="ORO28" s="1"/>
      <c r="ORP28" s="1"/>
      <c r="ORQ28" s="1"/>
      <c r="ORR28" s="1"/>
      <c r="ORS28" s="1"/>
      <c r="ORT28" s="1"/>
      <c r="ORU28" s="1"/>
      <c r="ORV28" s="1"/>
      <c r="ORW28" s="1"/>
      <c r="ORX28" s="1"/>
      <c r="ORY28" s="1"/>
      <c r="ORZ28" s="1"/>
      <c r="OSA28" s="1"/>
      <c r="OSB28" s="1"/>
      <c r="OSC28" s="1"/>
      <c r="OSD28" s="1"/>
      <c r="OSE28" s="1"/>
      <c r="OSF28" s="1"/>
      <c r="OSG28" s="1"/>
      <c r="OSH28" s="1"/>
      <c r="OSI28" s="1"/>
      <c r="OSJ28" s="1"/>
      <c r="OSK28" s="1"/>
      <c r="OSL28" s="1"/>
      <c r="OSM28" s="1"/>
      <c r="OSN28" s="1"/>
      <c r="OSO28" s="1"/>
      <c r="OSP28" s="1"/>
      <c r="OSQ28" s="1"/>
      <c r="OSR28" s="1"/>
      <c r="OSS28" s="1"/>
      <c r="OST28" s="1"/>
      <c r="OSU28" s="1"/>
      <c r="OSV28" s="1"/>
      <c r="OSW28" s="1"/>
      <c r="OSX28" s="1"/>
      <c r="OSY28" s="1"/>
      <c r="OSZ28" s="1"/>
      <c r="OTA28" s="1"/>
      <c r="OTB28" s="1"/>
      <c r="OTC28" s="1"/>
      <c r="OTD28" s="1"/>
      <c r="OTE28" s="1"/>
      <c r="OTF28" s="1"/>
      <c r="OTG28" s="1"/>
      <c r="OTH28" s="1"/>
      <c r="OTI28" s="1"/>
      <c r="OTJ28" s="1"/>
      <c r="OTK28" s="1"/>
      <c r="OTL28" s="1"/>
      <c r="OTM28" s="1"/>
      <c r="OTN28" s="1"/>
      <c r="OTO28" s="1"/>
      <c r="OTP28" s="1"/>
      <c r="OTQ28" s="1"/>
      <c r="OTR28" s="1"/>
      <c r="OTS28" s="1"/>
      <c r="OTT28" s="1"/>
      <c r="OTU28" s="1"/>
      <c r="OTV28" s="1"/>
      <c r="OTW28" s="1"/>
      <c r="OTX28" s="1"/>
      <c r="OTY28" s="1"/>
      <c r="OTZ28" s="1"/>
      <c r="OUA28" s="1"/>
      <c r="OUB28" s="1"/>
      <c r="OUC28" s="1"/>
      <c r="OUD28" s="1"/>
      <c r="OUE28" s="1"/>
      <c r="OUF28" s="1"/>
      <c r="OUG28" s="1"/>
      <c r="OUH28" s="1"/>
      <c r="OUI28" s="1"/>
      <c r="OUJ28" s="1"/>
      <c r="OUK28" s="1"/>
      <c r="OUL28" s="1"/>
      <c r="OUM28" s="1"/>
      <c r="OUN28" s="1"/>
      <c r="OUO28" s="1"/>
      <c r="OUP28" s="1"/>
      <c r="OUQ28" s="1"/>
      <c r="OUR28" s="1"/>
      <c r="OUS28" s="1"/>
      <c r="OUT28" s="1"/>
      <c r="OUU28" s="1"/>
      <c r="OUV28" s="1"/>
      <c r="OUW28" s="1"/>
      <c r="OUX28" s="1"/>
      <c r="OUY28" s="1"/>
      <c r="OUZ28" s="1"/>
      <c r="OVA28" s="1"/>
      <c r="OVB28" s="1"/>
      <c r="OVC28" s="1"/>
      <c r="OVD28" s="1"/>
      <c r="OVE28" s="1"/>
      <c r="OVF28" s="1"/>
      <c r="OVG28" s="1"/>
      <c r="OVH28" s="1"/>
      <c r="OVI28" s="1"/>
      <c r="OVJ28" s="1"/>
      <c r="OVK28" s="1"/>
      <c r="OVL28" s="1"/>
      <c r="OVM28" s="1"/>
      <c r="OVN28" s="1"/>
      <c r="OVO28" s="1"/>
      <c r="OVP28" s="1"/>
      <c r="OVQ28" s="1"/>
      <c r="OVR28" s="1"/>
      <c r="OVS28" s="1"/>
      <c r="OVT28" s="1"/>
      <c r="OVU28" s="1"/>
      <c r="OVV28" s="1"/>
      <c r="OVW28" s="1"/>
      <c r="OVX28" s="1"/>
      <c r="OVY28" s="1"/>
      <c r="OVZ28" s="1"/>
      <c r="OWA28" s="1"/>
      <c r="OWB28" s="1"/>
      <c r="OWC28" s="1"/>
      <c r="OWD28" s="1"/>
      <c r="OWE28" s="1"/>
      <c r="OWF28" s="1"/>
      <c r="OWG28" s="1"/>
      <c r="OWH28" s="1"/>
      <c r="OWI28" s="1"/>
      <c r="OWJ28" s="1"/>
      <c r="OWK28" s="1"/>
      <c r="OWL28" s="1"/>
      <c r="OWM28" s="1"/>
      <c r="OWN28" s="1"/>
      <c r="OWO28" s="1"/>
      <c r="OWP28" s="1"/>
      <c r="OWQ28" s="1"/>
      <c r="OWR28" s="1"/>
      <c r="OWS28" s="1"/>
      <c r="OWT28" s="1"/>
      <c r="OWU28" s="1"/>
      <c r="OWV28" s="1"/>
      <c r="OWW28" s="1"/>
      <c r="OWX28" s="1"/>
      <c r="OWY28" s="1"/>
      <c r="OWZ28" s="1"/>
      <c r="OXA28" s="1"/>
      <c r="OXB28" s="1"/>
      <c r="OXC28" s="1"/>
      <c r="OXD28" s="1"/>
      <c r="OXE28" s="1"/>
      <c r="OXF28" s="1"/>
      <c r="OXG28" s="1"/>
      <c r="OXH28" s="1"/>
      <c r="OXI28" s="1"/>
      <c r="OXJ28" s="1"/>
      <c r="OXK28" s="1"/>
      <c r="OXL28" s="1"/>
      <c r="OXM28" s="1"/>
      <c r="OXN28" s="1"/>
      <c r="OXO28" s="1"/>
      <c r="OXP28" s="1"/>
      <c r="OXQ28" s="1"/>
      <c r="OXR28" s="1"/>
      <c r="OXS28" s="1"/>
      <c r="OXT28" s="1"/>
      <c r="OXU28" s="1"/>
      <c r="OXV28" s="1"/>
      <c r="OXW28" s="1"/>
      <c r="OXX28" s="1"/>
      <c r="OXY28" s="1"/>
      <c r="OXZ28" s="1"/>
      <c r="OYA28" s="1"/>
      <c r="OYB28" s="1"/>
      <c r="OYC28" s="1"/>
      <c r="OYD28" s="1"/>
      <c r="OYE28" s="1"/>
      <c r="OYF28" s="1"/>
      <c r="OYG28" s="1"/>
      <c r="OYH28" s="1"/>
      <c r="OYI28" s="1"/>
      <c r="OYJ28" s="1"/>
      <c r="OYK28" s="1"/>
      <c r="OYL28" s="1"/>
      <c r="OYM28" s="1"/>
      <c r="OYN28" s="1"/>
      <c r="OYO28" s="1"/>
      <c r="OYP28" s="1"/>
      <c r="OYQ28" s="1"/>
      <c r="OYR28" s="1"/>
      <c r="OYS28" s="1"/>
      <c r="OYT28" s="1"/>
      <c r="OYU28" s="1"/>
      <c r="OYV28" s="1"/>
      <c r="OYW28" s="1"/>
      <c r="OYX28" s="1"/>
      <c r="OYY28" s="1"/>
      <c r="OYZ28" s="1"/>
      <c r="OZA28" s="1"/>
      <c r="OZB28" s="1"/>
      <c r="OZC28" s="1"/>
      <c r="OZD28" s="1"/>
      <c r="OZE28" s="1"/>
      <c r="OZF28" s="1"/>
      <c r="OZG28" s="1"/>
      <c r="OZH28" s="1"/>
      <c r="OZI28" s="1"/>
      <c r="OZJ28" s="1"/>
      <c r="OZK28" s="1"/>
      <c r="OZL28" s="1"/>
      <c r="OZM28" s="1"/>
      <c r="OZN28" s="1"/>
      <c r="OZO28" s="1"/>
      <c r="OZP28" s="1"/>
      <c r="OZQ28" s="1"/>
      <c r="OZR28" s="1"/>
      <c r="OZS28" s="1"/>
      <c r="OZT28" s="1"/>
      <c r="OZU28" s="1"/>
      <c r="OZV28" s="1"/>
      <c r="OZW28" s="1"/>
      <c r="OZX28" s="1"/>
      <c r="OZY28" s="1"/>
      <c r="OZZ28" s="1"/>
      <c r="PAA28" s="1"/>
      <c r="PAB28" s="1"/>
      <c r="PAC28" s="1"/>
      <c r="PAD28" s="1"/>
      <c r="PAE28" s="1"/>
      <c r="PAF28" s="1"/>
      <c r="PAG28" s="1"/>
      <c r="PAH28" s="1"/>
      <c r="PAI28" s="1"/>
      <c r="PAJ28" s="1"/>
      <c r="PAK28" s="1"/>
      <c r="PAL28" s="1"/>
      <c r="PAM28" s="1"/>
      <c r="PAN28" s="1"/>
      <c r="PAO28" s="1"/>
      <c r="PAP28" s="1"/>
      <c r="PAQ28" s="1"/>
      <c r="PAR28" s="1"/>
      <c r="PAS28" s="1"/>
      <c r="PAT28" s="1"/>
      <c r="PAU28" s="1"/>
      <c r="PAV28" s="1"/>
      <c r="PAW28" s="1"/>
      <c r="PAX28" s="1"/>
      <c r="PAY28" s="1"/>
      <c r="PAZ28" s="1"/>
      <c r="PBA28" s="1"/>
      <c r="PBB28" s="1"/>
      <c r="PBC28" s="1"/>
      <c r="PBD28" s="1"/>
      <c r="PBE28" s="1"/>
      <c r="PBF28" s="1"/>
      <c r="PBG28" s="1"/>
      <c r="PBH28" s="1"/>
      <c r="PBI28" s="1"/>
      <c r="PBJ28" s="1"/>
      <c r="PBK28" s="1"/>
      <c r="PBL28" s="1"/>
      <c r="PBM28" s="1"/>
      <c r="PBN28" s="1"/>
      <c r="PBO28" s="1"/>
      <c r="PBP28" s="1"/>
      <c r="PBQ28" s="1"/>
      <c r="PBR28" s="1"/>
      <c r="PBS28" s="1"/>
      <c r="PBT28" s="1"/>
      <c r="PBU28" s="1"/>
      <c r="PBV28" s="1"/>
      <c r="PBW28" s="1"/>
      <c r="PBX28" s="1"/>
      <c r="PBY28" s="1"/>
      <c r="PBZ28" s="1"/>
      <c r="PCA28" s="1"/>
      <c r="PCB28" s="1"/>
      <c r="PCC28" s="1"/>
      <c r="PCD28" s="1"/>
      <c r="PCE28" s="1"/>
      <c r="PCF28" s="1"/>
      <c r="PCG28" s="1"/>
      <c r="PCH28" s="1"/>
      <c r="PCI28" s="1"/>
      <c r="PCJ28" s="1"/>
      <c r="PCK28" s="1"/>
      <c r="PCL28" s="1"/>
      <c r="PCM28" s="1"/>
      <c r="PCN28" s="1"/>
      <c r="PCO28" s="1"/>
      <c r="PCP28" s="1"/>
      <c r="PCQ28" s="1"/>
      <c r="PCR28" s="1"/>
      <c r="PCS28" s="1"/>
      <c r="PCT28" s="1"/>
      <c r="PCU28" s="1"/>
      <c r="PCV28" s="1"/>
      <c r="PCW28" s="1"/>
      <c r="PCX28" s="1"/>
      <c r="PCY28" s="1"/>
      <c r="PCZ28" s="1"/>
      <c r="PDA28" s="1"/>
      <c r="PDB28" s="1"/>
      <c r="PDC28" s="1"/>
      <c r="PDD28" s="1"/>
      <c r="PDE28" s="1"/>
      <c r="PDF28" s="1"/>
      <c r="PDG28" s="1"/>
      <c r="PDH28" s="1"/>
      <c r="PDI28" s="1"/>
      <c r="PDJ28" s="1"/>
      <c r="PDK28" s="1"/>
      <c r="PDL28" s="1"/>
      <c r="PDM28" s="1"/>
      <c r="PDN28" s="1"/>
      <c r="PDO28" s="1"/>
      <c r="PDP28" s="1"/>
      <c r="PDQ28" s="1"/>
      <c r="PDR28" s="1"/>
      <c r="PDS28" s="1"/>
      <c r="PDT28" s="1"/>
      <c r="PDU28" s="1"/>
      <c r="PDV28" s="1"/>
      <c r="PDW28" s="1"/>
      <c r="PDX28" s="1"/>
      <c r="PDY28" s="1"/>
      <c r="PDZ28" s="1"/>
      <c r="PEA28" s="1"/>
      <c r="PEB28" s="1"/>
      <c r="PEC28" s="1"/>
      <c r="PED28" s="1"/>
      <c r="PEE28" s="1"/>
      <c r="PEF28" s="1"/>
      <c r="PEG28" s="1"/>
      <c r="PEH28" s="1"/>
      <c r="PEI28" s="1"/>
      <c r="PEJ28" s="1"/>
      <c r="PEK28" s="1"/>
      <c r="PEL28" s="1"/>
      <c r="PEM28" s="1"/>
      <c r="PEN28" s="1"/>
      <c r="PEO28" s="1"/>
      <c r="PEP28" s="1"/>
      <c r="PEQ28" s="1"/>
      <c r="PER28" s="1"/>
      <c r="PES28" s="1"/>
      <c r="PET28" s="1"/>
      <c r="PEU28" s="1"/>
      <c r="PEV28" s="1"/>
      <c r="PEW28" s="1"/>
      <c r="PEX28" s="1"/>
      <c r="PEY28" s="1"/>
      <c r="PEZ28" s="1"/>
      <c r="PFA28" s="1"/>
      <c r="PFB28" s="1"/>
      <c r="PFC28" s="1"/>
      <c r="PFD28" s="1"/>
      <c r="PFE28" s="1"/>
      <c r="PFF28" s="1"/>
      <c r="PFG28" s="1"/>
      <c r="PFH28" s="1"/>
      <c r="PFI28" s="1"/>
      <c r="PFJ28" s="1"/>
      <c r="PFK28" s="1"/>
      <c r="PFL28" s="1"/>
      <c r="PFM28" s="1"/>
      <c r="PFN28" s="1"/>
      <c r="PFO28" s="1"/>
      <c r="PFP28" s="1"/>
      <c r="PFQ28" s="1"/>
      <c r="PFR28" s="1"/>
      <c r="PFS28" s="1"/>
      <c r="PFT28" s="1"/>
      <c r="PFU28" s="1"/>
      <c r="PFV28" s="1"/>
      <c r="PFW28" s="1"/>
      <c r="PFX28" s="1"/>
      <c r="PFY28" s="1"/>
      <c r="PFZ28" s="1"/>
      <c r="PGA28" s="1"/>
      <c r="PGB28" s="1"/>
      <c r="PGC28" s="1"/>
      <c r="PGD28" s="1"/>
      <c r="PGE28" s="1"/>
      <c r="PGF28" s="1"/>
      <c r="PGG28" s="1"/>
      <c r="PGH28" s="1"/>
      <c r="PGI28" s="1"/>
      <c r="PGJ28" s="1"/>
      <c r="PGK28" s="1"/>
      <c r="PGL28" s="1"/>
      <c r="PGM28" s="1"/>
      <c r="PGN28" s="1"/>
      <c r="PGO28" s="1"/>
      <c r="PGP28" s="1"/>
      <c r="PGQ28" s="1"/>
      <c r="PGR28" s="1"/>
      <c r="PGS28" s="1"/>
      <c r="PGT28" s="1"/>
      <c r="PGU28" s="1"/>
      <c r="PGV28" s="1"/>
      <c r="PGW28" s="1"/>
      <c r="PGX28" s="1"/>
      <c r="PGY28" s="1"/>
      <c r="PGZ28" s="1"/>
      <c r="PHA28" s="1"/>
      <c r="PHB28" s="1"/>
      <c r="PHC28" s="1"/>
      <c r="PHD28" s="1"/>
      <c r="PHE28" s="1"/>
      <c r="PHF28" s="1"/>
      <c r="PHG28" s="1"/>
      <c r="PHH28" s="1"/>
      <c r="PHI28" s="1"/>
      <c r="PHJ28" s="1"/>
      <c r="PHK28" s="1"/>
      <c r="PHL28" s="1"/>
      <c r="PHM28" s="1"/>
      <c r="PHN28" s="1"/>
      <c r="PHO28" s="1"/>
      <c r="PHP28" s="1"/>
      <c r="PHQ28" s="1"/>
      <c r="PHR28" s="1"/>
      <c r="PHS28" s="1"/>
      <c r="PHT28" s="1"/>
      <c r="PHU28" s="1"/>
      <c r="PHV28" s="1"/>
      <c r="PHW28" s="1"/>
      <c r="PHX28" s="1"/>
      <c r="PHY28" s="1"/>
      <c r="PHZ28" s="1"/>
      <c r="PIA28" s="1"/>
      <c r="PIB28" s="1"/>
      <c r="PIC28" s="1"/>
      <c r="PID28" s="1"/>
      <c r="PIE28" s="1"/>
      <c r="PIF28" s="1"/>
      <c r="PIG28" s="1"/>
      <c r="PIH28" s="1"/>
      <c r="PII28" s="1"/>
      <c r="PIJ28" s="1"/>
      <c r="PIK28" s="1"/>
      <c r="PIL28" s="1"/>
      <c r="PIM28" s="1"/>
      <c r="PIN28" s="1"/>
      <c r="PIO28" s="1"/>
      <c r="PIP28" s="1"/>
      <c r="PIQ28" s="1"/>
      <c r="PIR28" s="1"/>
      <c r="PIS28" s="1"/>
      <c r="PIT28" s="1"/>
      <c r="PIU28" s="1"/>
      <c r="PIV28" s="1"/>
      <c r="PIW28" s="1"/>
      <c r="PIX28" s="1"/>
      <c r="PIY28" s="1"/>
      <c r="PIZ28" s="1"/>
      <c r="PJA28" s="1"/>
      <c r="PJB28" s="1"/>
      <c r="PJC28" s="1"/>
      <c r="PJD28" s="1"/>
      <c r="PJE28" s="1"/>
      <c r="PJF28" s="1"/>
      <c r="PJG28" s="1"/>
      <c r="PJH28" s="1"/>
      <c r="PJI28" s="1"/>
      <c r="PJJ28" s="1"/>
      <c r="PJK28" s="1"/>
      <c r="PJL28" s="1"/>
      <c r="PJM28" s="1"/>
      <c r="PJN28" s="1"/>
      <c r="PJO28" s="1"/>
      <c r="PJP28" s="1"/>
      <c r="PJQ28" s="1"/>
      <c r="PJR28" s="1"/>
      <c r="PJS28" s="1"/>
      <c r="PJT28" s="1"/>
      <c r="PJU28" s="1"/>
      <c r="PJV28" s="1"/>
      <c r="PJW28" s="1"/>
      <c r="PJX28" s="1"/>
      <c r="PJY28" s="1"/>
      <c r="PJZ28" s="1"/>
      <c r="PKA28" s="1"/>
      <c r="PKB28" s="1"/>
      <c r="PKC28" s="1"/>
      <c r="PKD28" s="1"/>
      <c r="PKE28" s="1"/>
      <c r="PKF28" s="1"/>
      <c r="PKG28" s="1"/>
      <c r="PKH28" s="1"/>
      <c r="PKI28" s="1"/>
      <c r="PKJ28" s="1"/>
      <c r="PKK28" s="1"/>
      <c r="PKL28" s="1"/>
      <c r="PKM28" s="1"/>
      <c r="PKN28" s="1"/>
      <c r="PKO28" s="1"/>
      <c r="PKP28" s="1"/>
      <c r="PKQ28" s="1"/>
      <c r="PKR28" s="1"/>
      <c r="PKS28" s="1"/>
      <c r="PKT28" s="1"/>
      <c r="PKU28" s="1"/>
      <c r="PKV28" s="1"/>
      <c r="PKW28" s="1"/>
      <c r="PKX28" s="1"/>
      <c r="PKY28" s="1"/>
      <c r="PKZ28" s="1"/>
      <c r="PLA28" s="1"/>
      <c r="PLB28" s="1"/>
      <c r="PLC28" s="1"/>
      <c r="PLD28" s="1"/>
      <c r="PLE28" s="1"/>
      <c r="PLF28" s="1"/>
      <c r="PLG28" s="1"/>
      <c r="PLH28" s="1"/>
      <c r="PLI28" s="1"/>
      <c r="PLJ28" s="1"/>
      <c r="PLK28" s="1"/>
      <c r="PLL28" s="1"/>
      <c r="PLM28" s="1"/>
      <c r="PLN28" s="1"/>
      <c r="PLO28" s="1"/>
      <c r="PLP28" s="1"/>
      <c r="PLQ28" s="1"/>
      <c r="PLR28" s="1"/>
      <c r="PLS28" s="1"/>
      <c r="PLT28" s="1"/>
      <c r="PLU28" s="1"/>
      <c r="PLV28" s="1"/>
      <c r="PLW28" s="1"/>
      <c r="PLX28" s="1"/>
      <c r="PLY28" s="1"/>
      <c r="PLZ28" s="1"/>
      <c r="PMA28" s="1"/>
      <c r="PMB28" s="1"/>
      <c r="PMC28" s="1"/>
      <c r="PMD28" s="1"/>
      <c r="PME28" s="1"/>
      <c r="PMF28" s="1"/>
      <c r="PMG28" s="1"/>
      <c r="PMH28" s="1"/>
      <c r="PMI28" s="1"/>
      <c r="PMJ28" s="1"/>
      <c r="PMK28" s="1"/>
      <c r="PML28" s="1"/>
      <c r="PMM28" s="1"/>
      <c r="PMN28" s="1"/>
      <c r="PMO28" s="1"/>
      <c r="PMP28" s="1"/>
      <c r="PMQ28" s="1"/>
      <c r="PMR28" s="1"/>
      <c r="PMS28" s="1"/>
      <c r="PMT28" s="1"/>
      <c r="PMU28" s="1"/>
      <c r="PMV28" s="1"/>
      <c r="PMW28" s="1"/>
      <c r="PMX28" s="1"/>
      <c r="PMY28" s="1"/>
      <c r="PMZ28" s="1"/>
      <c r="PNA28" s="1"/>
      <c r="PNB28" s="1"/>
      <c r="PNC28" s="1"/>
      <c r="PND28" s="1"/>
      <c r="PNE28" s="1"/>
      <c r="PNF28" s="1"/>
      <c r="PNG28" s="1"/>
      <c r="PNH28" s="1"/>
      <c r="PNI28" s="1"/>
      <c r="PNJ28" s="1"/>
      <c r="PNK28" s="1"/>
      <c r="PNL28" s="1"/>
      <c r="PNM28" s="1"/>
      <c r="PNN28" s="1"/>
      <c r="PNO28" s="1"/>
      <c r="PNP28" s="1"/>
      <c r="PNQ28" s="1"/>
      <c r="PNR28" s="1"/>
      <c r="PNS28" s="1"/>
      <c r="PNT28" s="1"/>
      <c r="PNU28" s="1"/>
      <c r="PNV28" s="1"/>
      <c r="PNW28" s="1"/>
      <c r="PNX28" s="1"/>
      <c r="PNY28" s="1"/>
      <c r="PNZ28" s="1"/>
      <c r="POA28" s="1"/>
      <c r="POB28" s="1"/>
      <c r="POC28" s="1"/>
      <c r="POD28" s="1"/>
      <c r="POE28" s="1"/>
      <c r="POF28" s="1"/>
      <c r="POG28" s="1"/>
      <c r="POH28" s="1"/>
      <c r="POI28" s="1"/>
      <c r="POJ28" s="1"/>
      <c r="POK28" s="1"/>
      <c r="POL28" s="1"/>
      <c r="POM28" s="1"/>
      <c r="PON28" s="1"/>
      <c r="POO28" s="1"/>
      <c r="POP28" s="1"/>
      <c r="POQ28" s="1"/>
      <c r="POR28" s="1"/>
      <c r="POS28" s="1"/>
      <c r="POT28" s="1"/>
      <c r="POU28" s="1"/>
      <c r="POV28" s="1"/>
      <c r="POW28" s="1"/>
      <c r="POX28" s="1"/>
      <c r="POY28" s="1"/>
      <c r="POZ28" s="1"/>
      <c r="PPA28" s="1"/>
      <c r="PPB28" s="1"/>
      <c r="PPC28" s="1"/>
      <c r="PPD28" s="1"/>
      <c r="PPE28" s="1"/>
      <c r="PPF28" s="1"/>
      <c r="PPG28" s="1"/>
      <c r="PPH28" s="1"/>
      <c r="PPI28" s="1"/>
      <c r="PPJ28" s="1"/>
      <c r="PPK28" s="1"/>
      <c r="PPL28" s="1"/>
      <c r="PPM28" s="1"/>
      <c r="PPN28" s="1"/>
      <c r="PPO28" s="1"/>
      <c r="PPP28" s="1"/>
      <c r="PPQ28" s="1"/>
      <c r="PPR28" s="1"/>
      <c r="PPS28" s="1"/>
      <c r="PPT28" s="1"/>
      <c r="PPU28" s="1"/>
      <c r="PPV28" s="1"/>
      <c r="PPW28" s="1"/>
      <c r="PPX28" s="1"/>
      <c r="PPY28" s="1"/>
      <c r="PPZ28" s="1"/>
      <c r="PQA28" s="1"/>
      <c r="PQB28" s="1"/>
      <c r="PQC28" s="1"/>
      <c r="PQD28" s="1"/>
      <c r="PQE28" s="1"/>
      <c r="PQF28" s="1"/>
      <c r="PQG28" s="1"/>
      <c r="PQH28" s="1"/>
      <c r="PQI28" s="1"/>
      <c r="PQJ28" s="1"/>
      <c r="PQK28" s="1"/>
      <c r="PQL28" s="1"/>
      <c r="PQM28" s="1"/>
      <c r="PQN28" s="1"/>
      <c r="PQO28" s="1"/>
      <c r="PQP28" s="1"/>
      <c r="PQQ28" s="1"/>
      <c r="PQR28" s="1"/>
      <c r="PQS28" s="1"/>
      <c r="PQT28" s="1"/>
      <c r="PQU28" s="1"/>
      <c r="PQV28" s="1"/>
      <c r="PQW28" s="1"/>
      <c r="PQX28" s="1"/>
      <c r="PQY28" s="1"/>
      <c r="PQZ28" s="1"/>
      <c r="PRA28" s="1"/>
      <c r="PRB28" s="1"/>
      <c r="PRC28" s="1"/>
      <c r="PRD28" s="1"/>
      <c r="PRE28" s="1"/>
      <c r="PRF28" s="1"/>
      <c r="PRG28" s="1"/>
      <c r="PRH28" s="1"/>
      <c r="PRI28" s="1"/>
      <c r="PRJ28" s="1"/>
      <c r="PRK28" s="1"/>
      <c r="PRL28" s="1"/>
      <c r="PRM28" s="1"/>
      <c r="PRN28" s="1"/>
      <c r="PRO28" s="1"/>
      <c r="PRP28" s="1"/>
      <c r="PRQ28" s="1"/>
      <c r="PRR28" s="1"/>
      <c r="PRS28" s="1"/>
      <c r="PRT28" s="1"/>
      <c r="PRU28" s="1"/>
      <c r="PRV28" s="1"/>
      <c r="PRW28" s="1"/>
      <c r="PRX28" s="1"/>
      <c r="PRY28" s="1"/>
      <c r="PRZ28" s="1"/>
      <c r="PSA28" s="1"/>
      <c r="PSB28" s="1"/>
      <c r="PSC28" s="1"/>
      <c r="PSD28" s="1"/>
      <c r="PSE28" s="1"/>
      <c r="PSF28" s="1"/>
      <c r="PSG28" s="1"/>
      <c r="PSH28" s="1"/>
      <c r="PSI28" s="1"/>
      <c r="PSJ28" s="1"/>
      <c r="PSK28" s="1"/>
      <c r="PSL28" s="1"/>
      <c r="PSM28" s="1"/>
      <c r="PSN28" s="1"/>
      <c r="PSO28" s="1"/>
      <c r="PSP28" s="1"/>
      <c r="PSQ28" s="1"/>
      <c r="PSR28" s="1"/>
      <c r="PSS28" s="1"/>
      <c r="PST28" s="1"/>
      <c r="PSU28" s="1"/>
      <c r="PSV28" s="1"/>
      <c r="PSW28" s="1"/>
      <c r="PSX28" s="1"/>
      <c r="PSY28" s="1"/>
      <c r="PSZ28" s="1"/>
      <c r="PTA28" s="1"/>
      <c r="PTB28" s="1"/>
      <c r="PTC28" s="1"/>
      <c r="PTD28" s="1"/>
      <c r="PTE28" s="1"/>
      <c r="PTF28" s="1"/>
      <c r="PTG28" s="1"/>
      <c r="PTH28" s="1"/>
      <c r="PTI28" s="1"/>
      <c r="PTJ28" s="1"/>
      <c r="PTK28" s="1"/>
      <c r="PTL28" s="1"/>
      <c r="PTM28" s="1"/>
      <c r="PTN28" s="1"/>
      <c r="PTO28" s="1"/>
      <c r="PTP28" s="1"/>
      <c r="PTQ28" s="1"/>
      <c r="PTR28" s="1"/>
      <c r="PTS28" s="1"/>
      <c r="PTT28" s="1"/>
      <c r="PTU28" s="1"/>
      <c r="PTV28" s="1"/>
      <c r="PTW28" s="1"/>
      <c r="PTX28" s="1"/>
      <c r="PTY28" s="1"/>
      <c r="PTZ28" s="1"/>
      <c r="PUA28" s="1"/>
      <c r="PUB28" s="1"/>
      <c r="PUC28" s="1"/>
      <c r="PUD28" s="1"/>
      <c r="PUE28" s="1"/>
      <c r="PUF28" s="1"/>
      <c r="PUG28" s="1"/>
      <c r="PUH28" s="1"/>
      <c r="PUI28" s="1"/>
      <c r="PUJ28" s="1"/>
      <c r="PUK28" s="1"/>
      <c r="PUL28" s="1"/>
      <c r="PUM28" s="1"/>
      <c r="PUN28" s="1"/>
      <c r="PUO28" s="1"/>
      <c r="PUP28" s="1"/>
      <c r="PUQ28" s="1"/>
      <c r="PUR28" s="1"/>
      <c r="PUS28" s="1"/>
      <c r="PUT28" s="1"/>
      <c r="PUU28" s="1"/>
      <c r="PUV28" s="1"/>
      <c r="PUW28" s="1"/>
      <c r="PUX28" s="1"/>
      <c r="PUY28" s="1"/>
      <c r="PUZ28" s="1"/>
      <c r="PVA28" s="1"/>
      <c r="PVB28" s="1"/>
      <c r="PVC28" s="1"/>
      <c r="PVD28" s="1"/>
      <c r="PVE28" s="1"/>
      <c r="PVF28" s="1"/>
      <c r="PVG28" s="1"/>
      <c r="PVH28" s="1"/>
      <c r="PVI28" s="1"/>
      <c r="PVJ28" s="1"/>
      <c r="PVK28" s="1"/>
      <c r="PVL28" s="1"/>
      <c r="PVM28" s="1"/>
      <c r="PVN28" s="1"/>
      <c r="PVO28" s="1"/>
      <c r="PVP28" s="1"/>
      <c r="PVQ28" s="1"/>
      <c r="PVR28" s="1"/>
      <c r="PVS28" s="1"/>
      <c r="PVT28" s="1"/>
      <c r="PVU28" s="1"/>
      <c r="PVV28" s="1"/>
      <c r="PVW28" s="1"/>
      <c r="PVX28" s="1"/>
      <c r="PVY28" s="1"/>
      <c r="PVZ28" s="1"/>
      <c r="PWA28" s="1"/>
      <c r="PWB28" s="1"/>
      <c r="PWC28" s="1"/>
      <c r="PWD28" s="1"/>
      <c r="PWE28" s="1"/>
      <c r="PWF28" s="1"/>
      <c r="PWG28" s="1"/>
      <c r="PWH28" s="1"/>
      <c r="PWI28" s="1"/>
      <c r="PWJ28" s="1"/>
      <c r="PWK28" s="1"/>
      <c r="PWL28" s="1"/>
      <c r="PWM28" s="1"/>
      <c r="PWN28" s="1"/>
      <c r="PWO28" s="1"/>
      <c r="PWP28" s="1"/>
      <c r="PWQ28" s="1"/>
      <c r="PWR28" s="1"/>
      <c r="PWS28" s="1"/>
      <c r="PWT28" s="1"/>
      <c r="PWU28" s="1"/>
      <c r="PWV28" s="1"/>
      <c r="PWW28" s="1"/>
      <c r="PWX28" s="1"/>
      <c r="PWY28" s="1"/>
      <c r="PWZ28" s="1"/>
      <c r="PXA28" s="1"/>
      <c r="PXB28" s="1"/>
      <c r="PXC28" s="1"/>
      <c r="PXD28" s="1"/>
      <c r="PXE28" s="1"/>
      <c r="PXF28" s="1"/>
      <c r="PXG28" s="1"/>
      <c r="PXH28" s="1"/>
      <c r="PXI28" s="1"/>
      <c r="PXJ28" s="1"/>
      <c r="PXK28" s="1"/>
      <c r="PXL28" s="1"/>
      <c r="PXM28" s="1"/>
      <c r="PXN28" s="1"/>
      <c r="PXO28" s="1"/>
      <c r="PXP28" s="1"/>
      <c r="PXQ28" s="1"/>
      <c r="PXR28" s="1"/>
      <c r="PXS28" s="1"/>
      <c r="PXT28" s="1"/>
      <c r="PXU28" s="1"/>
      <c r="PXV28" s="1"/>
      <c r="PXW28" s="1"/>
      <c r="PXX28" s="1"/>
      <c r="PXY28" s="1"/>
      <c r="PXZ28" s="1"/>
      <c r="PYA28" s="1"/>
      <c r="PYB28" s="1"/>
      <c r="PYC28" s="1"/>
      <c r="PYD28" s="1"/>
      <c r="PYE28" s="1"/>
      <c r="PYF28" s="1"/>
      <c r="PYG28" s="1"/>
      <c r="PYH28" s="1"/>
      <c r="PYI28" s="1"/>
      <c r="PYJ28" s="1"/>
      <c r="PYK28" s="1"/>
      <c r="PYL28" s="1"/>
      <c r="PYM28" s="1"/>
      <c r="PYN28" s="1"/>
      <c r="PYO28" s="1"/>
      <c r="PYP28" s="1"/>
      <c r="PYQ28" s="1"/>
      <c r="PYR28" s="1"/>
      <c r="PYS28" s="1"/>
      <c r="PYT28" s="1"/>
      <c r="PYU28" s="1"/>
      <c r="PYV28" s="1"/>
      <c r="PYW28" s="1"/>
      <c r="PYX28" s="1"/>
      <c r="PYY28" s="1"/>
      <c r="PYZ28" s="1"/>
      <c r="PZA28" s="1"/>
      <c r="PZB28" s="1"/>
      <c r="PZC28" s="1"/>
      <c r="PZD28" s="1"/>
      <c r="PZE28" s="1"/>
      <c r="PZF28" s="1"/>
      <c r="PZG28" s="1"/>
      <c r="PZH28" s="1"/>
      <c r="PZI28" s="1"/>
      <c r="PZJ28" s="1"/>
      <c r="PZK28" s="1"/>
      <c r="PZL28" s="1"/>
      <c r="PZM28" s="1"/>
      <c r="PZN28" s="1"/>
      <c r="PZO28" s="1"/>
      <c r="PZP28" s="1"/>
      <c r="PZQ28" s="1"/>
      <c r="PZR28" s="1"/>
      <c r="PZS28" s="1"/>
      <c r="PZT28" s="1"/>
      <c r="PZU28" s="1"/>
      <c r="PZV28" s="1"/>
      <c r="PZW28" s="1"/>
      <c r="PZX28" s="1"/>
      <c r="PZY28" s="1"/>
      <c r="PZZ28" s="1"/>
      <c r="QAA28" s="1"/>
      <c r="QAB28" s="1"/>
      <c r="QAC28" s="1"/>
      <c r="QAD28" s="1"/>
      <c r="QAE28" s="1"/>
      <c r="QAF28" s="1"/>
      <c r="QAG28" s="1"/>
      <c r="QAH28" s="1"/>
      <c r="QAI28" s="1"/>
      <c r="QAJ28" s="1"/>
      <c r="QAK28" s="1"/>
      <c r="QAL28" s="1"/>
      <c r="QAM28" s="1"/>
      <c r="QAN28" s="1"/>
      <c r="QAO28" s="1"/>
      <c r="QAP28" s="1"/>
      <c r="QAQ28" s="1"/>
      <c r="QAR28" s="1"/>
      <c r="QAS28" s="1"/>
      <c r="QAT28" s="1"/>
      <c r="QAU28" s="1"/>
      <c r="QAV28" s="1"/>
      <c r="QAW28" s="1"/>
      <c r="QAX28" s="1"/>
      <c r="QAY28" s="1"/>
      <c r="QAZ28" s="1"/>
      <c r="QBA28" s="1"/>
      <c r="QBB28" s="1"/>
      <c r="QBC28" s="1"/>
      <c r="QBD28" s="1"/>
      <c r="QBE28" s="1"/>
      <c r="QBF28" s="1"/>
      <c r="QBG28" s="1"/>
      <c r="QBH28" s="1"/>
      <c r="QBI28" s="1"/>
      <c r="QBJ28" s="1"/>
      <c r="QBK28" s="1"/>
      <c r="QBL28" s="1"/>
      <c r="QBM28" s="1"/>
      <c r="QBN28" s="1"/>
      <c r="QBO28" s="1"/>
      <c r="QBP28" s="1"/>
      <c r="QBQ28" s="1"/>
      <c r="QBR28" s="1"/>
      <c r="QBS28" s="1"/>
      <c r="QBT28" s="1"/>
      <c r="QBU28" s="1"/>
      <c r="QBV28" s="1"/>
      <c r="QBW28" s="1"/>
      <c r="QBX28" s="1"/>
      <c r="QBY28" s="1"/>
      <c r="QBZ28" s="1"/>
      <c r="QCA28" s="1"/>
      <c r="QCB28" s="1"/>
      <c r="QCC28" s="1"/>
      <c r="QCD28" s="1"/>
      <c r="QCE28" s="1"/>
      <c r="QCF28" s="1"/>
      <c r="QCG28" s="1"/>
      <c r="QCH28" s="1"/>
      <c r="QCI28" s="1"/>
      <c r="QCJ28" s="1"/>
      <c r="QCK28" s="1"/>
      <c r="QCL28" s="1"/>
      <c r="QCM28" s="1"/>
      <c r="QCN28" s="1"/>
      <c r="QCO28" s="1"/>
      <c r="QCP28" s="1"/>
      <c r="QCQ28" s="1"/>
      <c r="QCR28" s="1"/>
      <c r="QCS28" s="1"/>
      <c r="QCT28" s="1"/>
      <c r="QCU28" s="1"/>
      <c r="QCV28" s="1"/>
      <c r="QCW28" s="1"/>
      <c r="QCX28" s="1"/>
      <c r="QCY28" s="1"/>
      <c r="QCZ28" s="1"/>
      <c r="QDA28" s="1"/>
      <c r="QDB28" s="1"/>
      <c r="QDC28" s="1"/>
      <c r="QDD28" s="1"/>
      <c r="QDE28" s="1"/>
      <c r="QDF28" s="1"/>
      <c r="QDG28" s="1"/>
      <c r="QDH28" s="1"/>
      <c r="QDI28" s="1"/>
      <c r="QDJ28" s="1"/>
      <c r="QDK28" s="1"/>
      <c r="QDL28" s="1"/>
      <c r="QDM28" s="1"/>
      <c r="QDN28" s="1"/>
      <c r="QDO28" s="1"/>
      <c r="QDP28" s="1"/>
      <c r="QDQ28" s="1"/>
      <c r="QDR28" s="1"/>
      <c r="QDS28" s="1"/>
      <c r="QDT28" s="1"/>
      <c r="QDU28" s="1"/>
      <c r="QDV28" s="1"/>
      <c r="QDW28" s="1"/>
      <c r="QDX28" s="1"/>
      <c r="QDY28" s="1"/>
      <c r="QDZ28" s="1"/>
      <c r="QEA28" s="1"/>
      <c r="QEB28" s="1"/>
      <c r="QEC28" s="1"/>
      <c r="QED28" s="1"/>
      <c r="QEE28" s="1"/>
      <c r="QEF28" s="1"/>
      <c r="QEG28" s="1"/>
      <c r="QEH28" s="1"/>
      <c r="QEI28" s="1"/>
      <c r="QEJ28" s="1"/>
      <c r="QEK28" s="1"/>
      <c r="QEL28" s="1"/>
      <c r="QEM28" s="1"/>
      <c r="QEN28" s="1"/>
      <c r="QEO28" s="1"/>
      <c r="QEP28" s="1"/>
      <c r="QEQ28" s="1"/>
      <c r="QER28" s="1"/>
      <c r="QES28" s="1"/>
      <c r="QET28" s="1"/>
      <c r="QEU28" s="1"/>
      <c r="QEV28" s="1"/>
      <c r="QEW28" s="1"/>
      <c r="QEX28" s="1"/>
      <c r="QEY28" s="1"/>
      <c r="QEZ28" s="1"/>
      <c r="QFA28" s="1"/>
      <c r="QFB28" s="1"/>
      <c r="QFC28" s="1"/>
      <c r="QFD28" s="1"/>
      <c r="QFE28" s="1"/>
      <c r="QFF28" s="1"/>
      <c r="QFG28" s="1"/>
      <c r="QFH28" s="1"/>
      <c r="QFI28" s="1"/>
      <c r="QFJ28" s="1"/>
      <c r="QFK28" s="1"/>
      <c r="QFL28" s="1"/>
      <c r="QFM28" s="1"/>
      <c r="QFN28" s="1"/>
      <c r="QFO28" s="1"/>
      <c r="QFP28" s="1"/>
      <c r="QFQ28" s="1"/>
      <c r="QFR28" s="1"/>
      <c r="QFS28" s="1"/>
      <c r="QFT28" s="1"/>
      <c r="QFU28" s="1"/>
      <c r="QFV28" s="1"/>
      <c r="QFW28" s="1"/>
      <c r="QFX28" s="1"/>
      <c r="QFY28" s="1"/>
      <c r="QFZ28" s="1"/>
      <c r="QGA28" s="1"/>
      <c r="QGB28" s="1"/>
      <c r="QGC28" s="1"/>
      <c r="QGD28" s="1"/>
      <c r="QGE28" s="1"/>
      <c r="QGF28" s="1"/>
      <c r="QGG28" s="1"/>
      <c r="QGH28" s="1"/>
      <c r="QGI28" s="1"/>
      <c r="QGJ28" s="1"/>
      <c r="QGK28" s="1"/>
      <c r="QGL28" s="1"/>
      <c r="QGM28" s="1"/>
      <c r="QGN28" s="1"/>
      <c r="QGO28" s="1"/>
      <c r="QGP28" s="1"/>
      <c r="QGQ28" s="1"/>
      <c r="QGR28" s="1"/>
      <c r="QGS28" s="1"/>
      <c r="QGT28" s="1"/>
      <c r="QGU28" s="1"/>
      <c r="QGV28" s="1"/>
      <c r="QGW28" s="1"/>
      <c r="QGX28" s="1"/>
      <c r="QGY28" s="1"/>
      <c r="QGZ28" s="1"/>
      <c r="QHA28" s="1"/>
      <c r="QHB28" s="1"/>
      <c r="QHC28" s="1"/>
      <c r="QHD28" s="1"/>
      <c r="QHE28" s="1"/>
      <c r="QHF28" s="1"/>
      <c r="QHG28" s="1"/>
      <c r="QHH28" s="1"/>
      <c r="QHI28" s="1"/>
      <c r="QHJ28" s="1"/>
      <c r="QHK28" s="1"/>
      <c r="QHL28" s="1"/>
      <c r="QHM28" s="1"/>
      <c r="QHN28" s="1"/>
      <c r="QHO28" s="1"/>
      <c r="QHP28" s="1"/>
      <c r="QHQ28" s="1"/>
      <c r="QHR28" s="1"/>
      <c r="QHS28" s="1"/>
      <c r="QHT28" s="1"/>
      <c r="QHU28" s="1"/>
      <c r="QHV28" s="1"/>
      <c r="QHW28" s="1"/>
      <c r="QHX28" s="1"/>
      <c r="QHY28" s="1"/>
      <c r="QHZ28" s="1"/>
      <c r="QIA28" s="1"/>
      <c r="QIB28" s="1"/>
      <c r="QIC28" s="1"/>
      <c r="QID28" s="1"/>
      <c r="QIE28" s="1"/>
      <c r="QIF28" s="1"/>
      <c r="QIG28" s="1"/>
      <c r="QIH28" s="1"/>
      <c r="QII28" s="1"/>
      <c r="QIJ28" s="1"/>
      <c r="QIK28" s="1"/>
      <c r="QIL28" s="1"/>
      <c r="QIM28" s="1"/>
      <c r="QIN28" s="1"/>
      <c r="QIO28" s="1"/>
      <c r="QIP28" s="1"/>
      <c r="QIQ28" s="1"/>
      <c r="QIR28" s="1"/>
      <c r="QIS28" s="1"/>
      <c r="QIT28" s="1"/>
      <c r="QIU28" s="1"/>
      <c r="QIV28" s="1"/>
      <c r="QIW28" s="1"/>
      <c r="QIX28" s="1"/>
      <c r="QIY28" s="1"/>
      <c r="QIZ28" s="1"/>
      <c r="QJA28" s="1"/>
      <c r="QJB28" s="1"/>
      <c r="QJC28" s="1"/>
      <c r="QJD28" s="1"/>
      <c r="QJE28" s="1"/>
      <c r="QJF28" s="1"/>
      <c r="QJG28" s="1"/>
      <c r="QJH28" s="1"/>
      <c r="QJI28" s="1"/>
      <c r="QJJ28" s="1"/>
      <c r="QJK28" s="1"/>
      <c r="QJL28" s="1"/>
      <c r="QJM28" s="1"/>
      <c r="QJN28" s="1"/>
      <c r="QJO28" s="1"/>
      <c r="QJP28" s="1"/>
      <c r="QJQ28" s="1"/>
      <c r="QJR28" s="1"/>
      <c r="QJS28" s="1"/>
      <c r="QJT28" s="1"/>
      <c r="QJU28" s="1"/>
      <c r="QJV28" s="1"/>
      <c r="QJW28" s="1"/>
      <c r="QJX28" s="1"/>
      <c r="QJY28" s="1"/>
      <c r="QJZ28" s="1"/>
      <c r="QKA28" s="1"/>
      <c r="QKB28" s="1"/>
      <c r="QKC28" s="1"/>
      <c r="QKD28" s="1"/>
      <c r="QKE28" s="1"/>
      <c r="QKF28" s="1"/>
      <c r="QKG28" s="1"/>
      <c r="QKH28" s="1"/>
      <c r="QKI28" s="1"/>
      <c r="QKJ28" s="1"/>
      <c r="QKK28" s="1"/>
      <c r="QKL28" s="1"/>
      <c r="QKM28" s="1"/>
      <c r="QKN28" s="1"/>
      <c r="QKO28" s="1"/>
      <c r="QKP28" s="1"/>
      <c r="QKQ28" s="1"/>
      <c r="QKR28" s="1"/>
      <c r="QKS28" s="1"/>
      <c r="QKT28" s="1"/>
      <c r="QKU28" s="1"/>
      <c r="QKV28" s="1"/>
      <c r="QKW28" s="1"/>
      <c r="QKX28" s="1"/>
      <c r="QKY28" s="1"/>
      <c r="QKZ28" s="1"/>
      <c r="QLA28" s="1"/>
      <c r="QLB28" s="1"/>
      <c r="QLC28" s="1"/>
      <c r="QLD28" s="1"/>
      <c r="QLE28" s="1"/>
      <c r="QLF28" s="1"/>
      <c r="QLG28" s="1"/>
      <c r="QLH28" s="1"/>
      <c r="QLI28" s="1"/>
      <c r="QLJ28" s="1"/>
      <c r="QLK28" s="1"/>
      <c r="QLL28" s="1"/>
      <c r="QLM28" s="1"/>
      <c r="QLN28" s="1"/>
      <c r="QLO28" s="1"/>
      <c r="QLP28" s="1"/>
      <c r="QLQ28" s="1"/>
      <c r="QLR28" s="1"/>
      <c r="QLS28" s="1"/>
      <c r="QLT28" s="1"/>
      <c r="QLU28" s="1"/>
      <c r="QLV28" s="1"/>
      <c r="QLW28" s="1"/>
      <c r="QLX28" s="1"/>
      <c r="QLY28" s="1"/>
      <c r="QLZ28" s="1"/>
      <c r="QMA28" s="1"/>
      <c r="QMB28" s="1"/>
      <c r="QMC28" s="1"/>
      <c r="QMD28" s="1"/>
      <c r="QME28" s="1"/>
      <c r="QMF28" s="1"/>
      <c r="QMG28" s="1"/>
      <c r="QMH28" s="1"/>
      <c r="QMI28" s="1"/>
      <c r="QMJ28" s="1"/>
      <c r="QMK28" s="1"/>
      <c r="QML28" s="1"/>
      <c r="QMM28" s="1"/>
      <c r="QMN28" s="1"/>
      <c r="QMO28" s="1"/>
      <c r="QMP28" s="1"/>
      <c r="QMQ28" s="1"/>
      <c r="QMR28" s="1"/>
      <c r="QMS28" s="1"/>
      <c r="QMT28" s="1"/>
      <c r="QMU28" s="1"/>
      <c r="QMV28" s="1"/>
      <c r="QMW28" s="1"/>
      <c r="QMX28" s="1"/>
      <c r="QMY28" s="1"/>
      <c r="QMZ28" s="1"/>
      <c r="QNA28" s="1"/>
      <c r="QNB28" s="1"/>
      <c r="QNC28" s="1"/>
      <c r="QND28" s="1"/>
      <c r="QNE28" s="1"/>
      <c r="QNF28" s="1"/>
      <c r="QNG28" s="1"/>
      <c r="QNH28" s="1"/>
      <c r="QNI28" s="1"/>
      <c r="QNJ28" s="1"/>
      <c r="QNK28" s="1"/>
      <c r="QNL28" s="1"/>
      <c r="QNM28" s="1"/>
      <c r="QNN28" s="1"/>
      <c r="QNO28" s="1"/>
      <c r="QNP28" s="1"/>
      <c r="QNQ28" s="1"/>
      <c r="QNR28" s="1"/>
      <c r="QNS28" s="1"/>
      <c r="QNT28" s="1"/>
      <c r="QNU28" s="1"/>
      <c r="QNV28" s="1"/>
      <c r="QNW28" s="1"/>
      <c r="QNX28" s="1"/>
      <c r="QNY28" s="1"/>
      <c r="QNZ28" s="1"/>
      <c r="QOA28" s="1"/>
      <c r="QOB28" s="1"/>
      <c r="QOC28" s="1"/>
      <c r="QOD28" s="1"/>
      <c r="QOE28" s="1"/>
      <c r="QOF28" s="1"/>
      <c r="QOG28" s="1"/>
      <c r="QOH28" s="1"/>
      <c r="QOI28" s="1"/>
      <c r="QOJ28" s="1"/>
      <c r="QOK28" s="1"/>
      <c r="QOL28" s="1"/>
      <c r="QOM28" s="1"/>
      <c r="QON28" s="1"/>
      <c r="QOO28" s="1"/>
      <c r="QOP28" s="1"/>
      <c r="QOQ28" s="1"/>
      <c r="QOR28" s="1"/>
      <c r="QOS28" s="1"/>
      <c r="QOT28" s="1"/>
      <c r="QOU28" s="1"/>
      <c r="QOV28" s="1"/>
      <c r="QOW28" s="1"/>
      <c r="QOX28" s="1"/>
      <c r="QOY28" s="1"/>
      <c r="QOZ28" s="1"/>
      <c r="QPA28" s="1"/>
      <c r="QPB28" s="1"/>
      <c r="QPC28" s="1"/>
      <c r="QPD28" s="1"/>
      <c r="QPE28" s="1"/>
      <c r="QPF28" s="1"/>
      <c r="QPG28" s="1"/>
      <c r="QPH28" s="1"/>
      <c r="QPI28" s="1"/>
      <c r="QPJ28" s="1"/>
      <c r="QPK28" s="1"/>
      <c r="QPL28" s="1"/>
      <c r="QPM28" s="1"/>
      <c r="QPN28" s="1"/>
      <c r="QPO28" s="1"/>
      <c r="QPP28" s="1"/>
      <c r="QPQ28" s="1"/>
      <c r="QPR28" s="1"/>
      <c r="QPS28" s="1"/>
      <c r="QPT28" s="1"/>
      <c r="QPU28" s="1"/>
      <c r="QPV28" s="1"/>
      <c r="QPW28" s="1"/>
      <c r="QPX28" s="1"/>
      <c r="QPY28" s="1"/>
      <c r="QPZ28" s="1"/>
      <c r="QQA28" s="1"/>
      <c r="QQB28" s="1"/>
      <c r="QQC28" s="1"/>
      <c r="QQD28" s="1"/>
      <c r="QQE28" s="1"/>
      <c r="QQF28" s="1"/>
      <c r="QQG28" s="1"/>
      <c r="QQH28" s="1"/>
      <c r="QQI28" s="1"/>
      <c r="QQJ28" s="1"/>
      <c r="QQK28" s="1"/>
      <c r="QQL28" s="1"/>
      <c r="QQM28" s="1"/>
      <c r="QQN28" s="1"/>
      <c r="QQO28" s="1"/>
      <c r="QQP28" s="1"/>
      <c r="QQQ28" s="1"/>
      <c r="QQR28" s="1"/>
      <c r="QQS28" s="1"/>
      <c r="QQT28" s="1"/>
      <c r="QQU28" s="1"/>
      <c r="QQV28" s="1"/>
      <c r="QQW28" s="1"/>
      <c r="QQX28" s="1"/>
      <c r="QQY28" s="1"/>
      <c r="QQZ28" s="1"/>
      <c r="QRA28" s="1"/>
      <c r="QRB28" s="1"/>
      <c r="QRC28" s="1"/>
      <c r="QRD28" s="1"/>
      <c r="QRE28" s="1"/>
      <c r="QRF28" s="1"/>
      <c r="QRG28" s="1"/>
      <c r="QRH28" s="1"/>
      <c r="QRI28" s="1"/>
      <c r="QRJ28" s="1"/>
      <c r="QRK28" s="1"/>
      <c r="QRL28" s="1"/>
      <c r="QRM28" s="1"/>
      <c r="QRN28" s="1"/>
      <c r="QRO28" s="1"/>
      <c r="QRP28" s="1"/>
      <c r="QRQ28" s="1"/>
      <c r="QRR28" s="1"/>
      <c r="QRS28" s="1"/>
      <c r="QRT28" s="1"/>
      <c r="QRU28" s="1"/>
      <c r="QRV28" s="1"/>
      <c r="QRW28" s="1"/>
      <c r="QRX28" s="1"/>
      <c r="QRY28" s="1"/>
      <c r="QRZ28" s="1"/>
      <c r="QSA28" s="1"/>
      <c r="QSB28" s="1"/>
      <c r="QSC28" s="1"/>
      <c r="QSD28" s="1"/>
      <c r="QSE28" s="1"/>
      <c r="QSF28" s="1"/>
      <c r="QSG28" s="1"/>
      <c r="QSH28" s="1"/>
      <c r="QSI28" s="1"/>
      <c r="QSJ28" s="1"/>
      <c r="QSK28" s="1"/>
      <c r="QSL28" s="1"/>
      <c r="QSM28" s="1"/>
      <c r="QSN28" s="1"/>
      <c r="QSO28" s="1"/>
      <c r="QSP28" s="1"/>
      <c r="QSQ28" s="1"/>
      <c r="QSR28" s="1"/>
      <c r="QSS28" s="1"/>
      <c r="QST28" s="1"/>
      <c r="QSU28" s="1"/>
      <c r="QSV28" s="1"/>
      <c r="QSW28" s="1"/>
      <c r="QSX28" s="1"/>
      <c r="QSY28" s="1"/>
      <c r="QSZ28" s="1"/>
      <c r="QTA28" s="1"/>
      <c r="QTB28" s="1"/>
      <c r="QTC28" s="1"/>
      <c r="QTD28" s="1"/>
      <c r="QTE28" s="1"/>
      <c r="QTF28" s="1"/>
      <c r="QTG28" s="1"/>
      <c r="QTH28" s="1"/>
      <c r="QTI28" s="1"/>
      <c r="QTJ28" s="1"/>
      <c r="QTK28" s="1"/>
      <c r="QTL28" s="1"/>
      <c r="QTM28" s="1"/>
      <c r="QTN28" s="1"/>
      <c r="QTO28" s="1"/>
      <c r="QTP28" s="1"/>
      <c r="QTQ28" s="1"/>
      <c r="QTR28" s="1"/>
      <c r="QTS28" s="1"/>
      <c r="QTT28" s="1"/>
      <c r="QTU28" s="1"/>
      <c r="QTV28" s="1"/>
      <c r="QTW28" s="1"/>
      <c r="QTX28" s="1"/>
      <c r="QTY28" s="1"/>
      <c r="QTZ28" s="1"/>
      <c r="QUA28" s="1"/>
      <c r="QUB28" s="1"/>
      <c r="QUC28" s="1"/>
      <c r="QUD28" s="1"/>
      <c r="QUE28" s="1"/>
      <c r="QUF28" s="1"/>
      <c r="QUG28" s="1"/>
      <c r="QUH28" s="1"/>
      <c r="QUI28" s="1"/>
      <c r="QUJ28" s="1"/>
      <c r="QUK28" s="1"/>
      <c r="QUL28" s="1"/>
      <c r="QUM28" s="1"/>
      <c r="QUN28" s="1"/>
      <c r="QUO28" s="1"/>
      <c r="QUP28" s="1"/>
      <c r="QUQ28" s="1"/>
      <c r="QUR28" s="1"/>
      <c r="QUS28" s="1"/>
      <c r="QUT28" s="1"/>
      <c r="QUU28" s="1"/>
      <c r="QUV28" s="1"/>
      <c r="QUW28" s="1"/>
      <c r="QUX28" s="1"/>
      <c r="QUY28" s="1"/>
      <c r="QUZ28" s="1"/>
      <c r="QVA28" s="1"/>
      <c r="QVB28" s="1"/>
      <c r="QVC28" s="1"/>
      <c r="QVD28" s="1"/>
      <c r="QVE28" s="1"/>
      <c r="QVF28" s="1"/>
      <c r="QVG28" s="1"/>
      <c r="QVH28" s="1"/>
      <c r="QVI28" s="1"/>
      <c r="QVJ28" s="1"/>
      <c r="QVK28" s="1"/>
      <c r="QVL28" s="1"/>
      <c r="QVM28" s="1"/>
      <c r="QVN28" s="1"/>
      <c r="QVO28" s="1"/>
      <c r="QVP28" s="1"/>
      <c r="QVQ28" s="1"/>
      <c r="QVR28" s="1"/>
      <c r="QVS28" s="1"/>
      <c r="QVT28" s="1"/>
      <c r="QVU28" s="1"/>
      <c r="QVV28" s="1"/>
      <c r="QVW28" s="1"/>
      <c r="QVX28" s="1"/>
      <c r="QVY28" s="1"/>
      <c r="QVZ28" s="1"/>
      <c r="QWA28" s="1"/>
      <c r="QWB28" s="1"/>
      <c r="QWC28" s="1"/>
      <c r="QWD28" s="1"/>
      <c r="QWE28" s="1"/>
      <c r="QWF28" s="1"/>
      <c r="QWG28" s="1"/>
      <c r="QWH28" s="1"/>
      <c r="QWI28" s="1"/>
      <c r="QWJ28" s="1"/>
      <c r="QWK28" s="1"/>
      <c r="QWL28" s="1"/>
      <c r="QWM28" s="1"/>
      <c r="QWN28" s="1"/>
      <c r="QWO28" s="1"/>
      <c r="QWP28" s="1"/>
      <c r="QWQ28" s="1"/>
      <c r="QWR28" s="1"/>
      <c r="QWS28" s="1"/>
      <c r="QWT28" s="1"/>
      <c r="QWU28" s="1"/>
      <c r="QWV28" s="1"/>
      <c r="QWW28" s="1"/>
      <c r="QWX28" s="1"/>
      <c r="QWY28" s="1"/>
      <c r="QWZ28" s="1"/>
      <c r="QXA28" s="1"/>
      <c r="QXB28" s="1"/>
      <c r="QXC28" s="1"/>
      <c r="QXD28" s="1"/>
      <c r="QXE28" s="1"/>
      <c r="QXF28" s="1"/>
      <c r="QXG28" s="1"/>
      <c r="QXH28" s="1"/>
      <c r="QXI28" s="1"/>
      <c r="QXJ28" s="1"/>
      <c r="QXK28" s="1"/>
      <c r="QXL28" s="1"/>
      <c r="QXM28" s="1"/>
      <c r="QXN28" s="1"/>
      <c r="QXO28" s="1"/>
      <c r="QXP28" s="1"/>
      <c r="QXQ28" s="1"/>
      <c r="QXR28" s="1"/>
      <c r="QXS28" s="1"/>
      <c r="QXT28" s="1"/>
      <c r="QXU28" s="1"/>
      <c r="QXV28" s="1"/>
      <c r="QXW28" s="1"/>
      <c r="QXX28" s="1"/>
      <c r="QXY28" s="1"/>
      <c r="QXZ28" s="1"/>
      <c r="QYA28" s="1"/>
      <c r="QYB28" s="1"/>
      <c r="QYC28" s="1"/>
      <c r="QYD28" s="1"/>
      <c r="QYE28" s="1"/>
      <c r="QYF28" s="1"/>
      <c r="QYG28" s="1"/>
      <c r="QYH28" s="1"/>
      <c r="QYI28" s="1"/>
      <c r="QYJ28" s="1"/>
      <c r="QYK28" s="1"/>
      <c r="QYL28" s="1"/>
      <c r="QYM28" s="1"/>
      <c r="QYN28" s="1"/>
      <c r="QYO28" s="1"/>
      <c r="QYP28" s="1"/>
      <c r="QYQ28" s="1"/>
      <c r="QYR28" s="1"/>
      <c r="QYS28" s="1"/>
      <c r="QYT28" s="1"/>
      <c r="QYU28" s="1"/>
      <c r="QYV28" s="1"/>
      <c r="QYW28" s="1"/>
      <c r="QYX28" s="1"/>
      <c r="QYY28" s="1"/>
      <c r="QYZ28" s="1"/>
      <c r="QZA28" s="1"/>
      <c r="QZB28" s="1"/>
      <c r="QZC28" s="1"/>
      <c r="QZD28" s="1"/>
      <c r="QZE28" s="1"/>
      <c r="QZF28" s="1"/>
      <c r="QZG28" s="1"/>
      <c r="QZH28" s="1"/>
      <c r="QZI28" s="1"/>
      <c r="QZJ28" s="1"/>
      <c r="QZK28" s="1"/>
      <c r="QZL28" s="1"/>
      <c r="QZM28" s="1"/>
      <c r="QZN28" s="1"/>
      <c r="QZO28" s="1"/>
      <c r="QZP28" s="1"/>
      <c r="QZQ28" s="1"/>
      <c r="QZR28" s="1"/>
      <c r="QZS28" s="1"/>
      <c r="QZT28" s="1"/>
      <c r="QZU28" s="1"/>
      <c r="QZV28" s="1"/>
      <c r="QZW28" s="1"/>
      <c r="QZX28" s="1"/>
      <c r="QZY28" s="1"/>
      <c r="QZZ28" s="1"/>
      <c r="RAA28" s="1"/>
      <c r="RAB28" s="1"/>
      <c r="RAC28" s="1"/>
      <c r="RAD28" s="1"/>
      <c r="RAE28" s="1"/>
      <c r="RAF28" s="1"/>
      <c r="RAG28" s="1"/>
      <c r="RAH28" s="1"/>
      <c r="RAI28" s="1"/>
      <c r="RAJ28" s="1"/>
      <c r="RAK28" s="1"/>
      <c r="RAL28" s="1"/>
      <c r="RAM28" s="1"/>
      <c r="RAN28" s="1"/>
      <c r="RAO28" s="1"/>
      <c r="RAP28" s="1"/>
      <c r="RAQ28" s="1"/>
      <c r="RAR28" s="1"/>
      <c r="RAS28" s="1"/>
      <c r="RAT28" s="1"/>
      <c r="RAU28" s="1"/>
      <c r="RAV28" s="1"/>
      <c r="RAW28" s="1"/>
      <c r="RAX28" s="1"/>
      <c r="RAY28" s="1"/>
      <c r="RAZ28" s="1"/>
      <c r="RBA28" s="1"/>
      <c r="RBB28" s="1"/>
      <c r="RBC28" s="1"/>
      <c r="RBD28" s="1"/>
      <c r="RBE28" s="1"/>
      <c r="RBF28" s="1"/>
      <c r="RBG28" s="1"/>
      <c r="RBH28" s="1"/>
      <c r="RBI28" s="1"/>
      <c r="RBJ28" s="1"/>
      <c r="RBK28" s="1"/>
      <c r="RBL28" s="1"/>
      <c r="RBM28" s="1"/>
      <c r="RBN28" s="1"/>
      <c r="RBO28" s="1"/>
      <c r="RBP28" s="1"/>
      <c r="RBQ28" s="1"/>
      <c r="RBR28" s="1"/>
      <c r="RBS28" s="1"/>
      <c r="RBT28" s="1"/>
      <c r="RBU28" s="1"/>
      <c r="RBV28" s="1"/>
      <c r="RBW28" s="1"/>
      <c r="RBX28" s="1"/>
      <c r="RBY28" s="1"/>
      <c r="RBZ28" s="1"/>
      <c r="RCA28" s="1"/>
      <c r="RCB28" s="1"/>
      <c r="RCC28" s="1"/>
      <c r="RCD28" s="1"/>
      <c r="RCE28" s="1"/>
      <c r="RCF28" s="1"/>
      <c r="RCG28" s="1"/>
      <c r="RCH28" s="1"/>
      <c r="RCI28" s="1"/>
      <c r="RCJ28" s="1"/>
      <c r="RCK28" s="1"/>
      <c r="RCL28" s="1"/>
      <c r="RCM28" s="1"/>
      <c r="RCN28" s="1"/>
      <c r="RCO28" s="1"/>
      <c r="RCP28" s="1"/>
      <c r="RCQ28" s="1"/>
      <c r="RCR28" s="1"/>
      <c r="RCS28" s="1"/>
      <c r="RCT28" s="1"/>
      <c r="RCU28" s="1"/>
      <c r="RCV28" s="1"/>
      <c r="RCW28" s="1"/>
      <c r="RCX28" s="1"/>
      <c r="RCY28" s="1"/>
      <c r="RCZ28" s="1"/>
      <c r="RDA28" s="1"/>
      <c r="RDB28" s="1"/>
      <c r="RDC28" s="1"/>
      <c r="RDD28" s="1"/>
      <c r="RDE28" s="1"/>
      <c r="RDF28" s="1"/>
      <c r="RDG28" s="1"/>
      <c r="RDH28" s="1"/>
      <c r="RDI28" s="1"/>
      <c r="RDJ28" s="1"/>
      <c r="RDK28" s="1"/>
      <c r="RDL28" s="1"/>
      <c r="RDM28" s="1"/>
      <c r="RDN28" s="1"/>
      <c r="RDO28" s="1"/>
      <c r="RDP28" s="1"/>
      <c r="RDQ28" s="1"/>
      <c r="RDR28" s="1"/>
      <c r="RDS28" s="1"/>
      <c r="RDT28" s="1"/>
      <c r="RDU28" s="1"/>
      <c r="RDV28" s="1"/>
      <c r="RDW28" s="1"/>
      <c r="RDX28" s="1"/>
      <c r="RDY28" s="1"/>
      <c r="RDZ28" s="1"/>
      <c r="REA28" s="1"/>
      <c r="REB28" s="1"/>
      <c r="REC28" s="1"/>
      <c r="RED28" s="1"/>
      <c r="REE28" s="1"/>
      <c r="REF28" s="1"/>
      <c r="REG28" s="1"/>
      <c r="REH28" s="1"/>
      <c r="REI28" s="1"/>
      <c r="REJ28" s="1"/>
      <c r="REK28" s="1"/>
      <c r="REL28" s="1"/>
      <c r="REM28" s="1"/>
      <c r="REN28" s="1"/>
      <c r="REO28" s="1"/>
      <c r="REP28" s="1"/>
      <c r="REQ28" s="1"/>
      <c r="RER28" s="1"/>
      <c r="RES28" s="1"/>
      <c r="RET28" s="1"/>
      <c r="REU28" s="1"/>
      <c r="REV28" s="1"/>
      <c r="REW28" s="1"/>
      <c r="REX28" s="1"/>
      <c r="REY28" s="1"/>
      <c r="REZ28" s="1"/>
      <c r="RFA28" s="1"/>
      <c r="RFB28" s="1"/>
      <c r="RFC28" s="1"/>
      <c r="RFD28" s="1"/>
      <c r="RFE28" s="1"/>
      <c r="RFF28" s="1"/>
      <c r="RFG28" s="1"/>
      <c r="RFH28" s="1"/>
      <c r="RFI28" s="1"/>
      <c r="RFJ28" s="1"/>
      <c r="RFK28" s="1"/>
      <c r="RFL28" s="1"/>
      <c r="RFM28" s="1"/>
      <c r="RFN28" s="1"/>
      <c r="RFO28" s="1"/>
      <c r="RFP28" s="1"/>
      <c r="RFQ28" s="1"/>
      <c r="RFR28" s="1"/>
      <c r="RFS28" s="1"/>
      <c r="RFT28" s="1"/>
      <c r="RFU28" s="1"/>
      <c r="RFV28" s="1"/>
      <c r="RFW28" s="1"/>
      <c r="RFX28" s="1"/>
      <c r="RFY28" s="1"/>
      <c r="RFZ28" s="1"/>
      <c r="RGA28" s="1"/>
      <c r="RGB28" s="1"/>
      <c r="RGC28" s="1"/>
      <c r="RGD28" s="1"/>
      <c r="RGE28" s="1"/>
      <c r="RGF28" s="1"/>
      <c r="RGG28" s="1"/>
      <c r="RGH28" s="1"/>
      <c r="RGI28" s="1"/>
      <c r="RGJ28" s="1"/>
      <c r="RGK28" s="1"/>
      <c r="RGL28" s="1"/>
      <c r="RGM28" s="1"/>
      <c r="RGN28" s="1"/>
      <c r="RGO28" s="1"/>
      <c r="RGP28" s="1"/>
      <c r="RGQ28" s="1"/>
      <c r="RGR28" s="1"/>
      <c r="RGS28" s="1"/>
      <c r="RGT28" s="1"/>
      <c r="RGU28" s="1"/>
      <c r="RGV28" s="1"/>
      <c r="RGW28" s="1"/>
      <c r="RGX28" s="1"/>
      <c r="RGY28" s="1"/>
      <c r="RGZ28" s="1"/>
      <c r="RHA28" s="1"/>
      <c r="RHB28" s="1"/>
      <c r="RHC28" s="1"/>
      <c r="RHD28" s="1"/>
      <c r="RHE28" s="1"/>
      <c r="RHF28" s="1"/>
      <c r="RHG28" s="1"/>
      <c r="RHH28" s="1"/>
      <c r="RHI28" s="1"/>
      <c r="RHJ28" s="1"/>
      <c r="RHK28" s="1"/>
      <c r="RHL28" s="1"/>
      <c r="RHM28" s="1"/>
      <c r="RHN28" s="1"/>
      <c r="RHO28" s="1"/>
      <c r="RHP28" s="1"/>
      <c r="RHQ28" s="1"/>
      <c r="RHR28" s="1"/>
      <c r="RHS28" s="1"/>
      <c r="RHT28" s="1"/>
      <c r="RHU28" s="1"/>
      <c r="RHV28" s="1"/>
      <c r="RHW28" s="1"/>
      <c r="RHX28" s="1"/>
      <c r="RHY28" s="1"/>
      <c r="RHZ28" s="1"/>
      <c r="RIA28" s="1"/>
      <c r="RIB28" s="1"/>
      <c r="RIC28" s="1"/>
      <c r="RID28" s="1"/>
      <c r="RIE28" s="1"/>
      <c r="RIF28" s="1"/>
      <c r="RIG28" s="1"/>
      <c r="RIH28" s="1"/>
      <c r="RII28" s="1"/>
      <c r="RIJ28" s="1"/>
      <c r="RIK28" s="1"/>
      <c r="RIL28" s="1"/>
      <c r="RIM28" s="1"/>
      <c r="RIN28" s="1"/>
      <c r="RIO28" s="1"/>
      <c r="RIP28" s="1"/>
      <c r="RIQ28" s="1"/>
      <c r="RIR28" s="1"/>
      <c r="RIS28" s="1"/>
      <c r="RIT28" s="1"/>
      <c r="RIU28" s="1"/>
      <c r="RIV28" s="1"/>
      <c r="RIW28" s="1"/>
      <c r="RIX28" s="1"/>
      <c r="RIY28" s="1"/>
      <c r="RIZ28" s="1"/>
      <c r="RJA28" s="1"/>
      <c r="RJB28" s="1"/>
      <c r="RJC28" s="1"/>
      <c r="RJD28" s="1"/>
      <c r="RJE28" s="1"/>
      <c r="RJF28" s="1"/>
      <c r="RJG28" s="1"/>
      <c r="RJH28" s="1"/>
      <c r="RJI28" s="1"/>
      <c r="RJJ28" s="1"/>
      <c r="RJK28" s="1"/>
      <c r="RJL28" s="1"/>
      <c r="RJM28" s="1"/>
      <c r="RJN28" s="1"/>
      <c r="RJO28" s="1"/>
      <c r="RJP28" s="1"/>
      <c r="RJQ28" s="1"/>
      <c r="RJR28" s="1"/>
      <c r="RJS28" s="1"/>
      <c r="RJT28" s="1"/>
      <c r="RJU28" s="1"/>
      <c r="RJV28" s="1"/>
      <c r="RJW28" s="1"/>
      <c r="RJX28" s="1"/>
      <c r="RJY28" s="1"/>
      <c r="RJZ28" s="1"/>
      <c r="RKA28" s="1"/>
      <c r="RKB28" s="1"/>
      <c r="RKC28" s="1"/>
      <c r="RKD28" s="1"/>
      <c r="RKE28" s="1"/>
      <c r="RKF28" s="1"/>
      <c r="RKG28" s="1"/>
      <c r="RKH28" s="1"/>
      <c r="RKI28" s="1"/>
      <c r="RKJ28" s="1"/>
      <c r="RKK28" s="1"/>
      <c r="RKL28" s="1"/>
      <c r="RKM28" s="1"/>
      <c r="RKN28" s="1"/>
      <c r="RKO28" s="1"/>
      <c r="RKP28" s="1"/>
      <c r="RKQ28" s="1"/>
      <c r="RKR28" s="1"/>
      <c r="RKS28" s="1"/>
      <c r="RKT28" s="1"/>
      <c r="RKU28" s="1"/>
      <c r="RKV28" s="1"/>
      <c r="RKW28" s="1"/>
      <c r="RKX28" s="1"/>
      <c r="RKY28" s="1"/>
      <c r="RKZ28" s="1"/>
      <c r="RLA28" s="1"/>
      <c r="RLB28" s="1"/>
      <c r="RLC28" s="1"/>
      <c r="RLD28" s="1"/>
      <c r="RLE28" s="1"/>
      <c r="RLF28" s="1"/>
      <c r="RLG28" s="1"/>
      <c r="RLH28" s="1"/>
      <c r="RLI28" s="1"/>
      <c r="RLJ28" s="1"/>
      <c r="RLK28" s="1"/>
      <c r="RLL28" s="1"/>
      <c r="RLM28" s="1"/>
      <c r="RLN28" s="1"/>
      <c r="RLO28" s="1"/>
      <c r="RLP28" s="1"/>
      <c r="RLQ28" s="1"/>
      <c r="RLR28" s="1"/>
      <c r="RLS28" s="1"/>
      <c r="RLT28" s="1"/>
      <c r="RLU28" s="1"/>
      <c r="RLV28" s="1"/>
      <c r="RLW28" s="1"/>
      <c r="RLX28" s="1"/>
      <c r="RLY28" s="1"/>
      <c r="RLZ28" s="1"/>
      <c r="RMA28" s="1"/>
      <c r="RMB28" s="1"/>
      <c r="RMC28" s="1"/>
      <c r="RMD28" s="1"/>
      <c r="RME28" s="1"/>
      <c r="RMF28" s="1"/>
      <c r="RMG28" s="1"/>
      <c r="RMH28" s="1"/>
      <c r="RMI28" s="1"/>
      <c r="RMJ28" s="1"/>
      <c r="RMK28" s="1"/>
      <c r="RML28" s="1"/>
      <c r="RMM28" s="1"/>
      <c r="RMN28" s="1"/>
      <c r="RMO28" s="1"/>
      <c r="RMP28" s="1"/>
      <c r="RMQ28" s="1"/>
      <c r="RMR28" s="1"/>
      <c r="RMS28" s="1"/>
      <c r="RMT28" s="1"/>
      <c r="RMU28" s="1"/>
      <c r="RMV28" s="1"/>
      <c r="RMW28" s="1"/>
      <c r="RMX28" s="1"/>
      <c r="RMY28" s="1"/>
      <c r="RMZ28" s="1"/>
      <c r="RNA28" s="1"/>
      <c r="RNB28" s="1"/>
      <c r="RNC28" s="1"/>
      <c r="RND28" s="1"/>
      <c r="RNE28" s="1"/>
      <c r="RNF28" s="1"/>
      <c r="RNG28" s="1"/>
      <c r="RNH28" s="1"/>
      <c r="RNI28" s="1"/>
      <c r="RNJ28" s="1"/>
      <c r="RNK28" s="1"/>
      <c r="RNL28" s="1"/>
      <c r="RNM28" s="1"/>
      <c r="RNN28" s="1"/>
      <c r="RNO28" s="1"/>
      <c r="RNP28" s="1"/>
      <c r="RNQ28" s="1"/>
      <c r="RNR28" s="1"/>
      <c r="RNS28" s="1"/>
      <c r="RNT28" s="1"/>
      <c r="RNU28" s="1"/>
      <c r="RNV28" s="1"/>
      <c r="RNW28" s="1"/>
      <c r="RNX28" s="1"/>
      <c r="RNY28" s="1"/>
      <c r="RNZ28" s="1"/>
      <c r="ROA28" s="1"/>
      <c r="ROB28" s="1"/>
      <c r="ROC28" s="1"/>
      <c r="ROD28" s="1"/>
      <c r="ROE28" s="1"/>
      <c r="ROF28" s="1"/>
      <c r="ROG28" s="1"/>
      <c r="ROH28" s="1"/>
      <c r="ROI28" s="1"/>
      <c r="ROJ28" s="1"/>
      <c r="ROK28" s="1"/>
      <c r="ROL28" s="1"/>
      <c r="ROM28" s="1"/>
      <c r="RON28" s="1"/>
      <c r="ROO28" s="1"/>
      <c r="ROP28" s="1"/>
      <c r="ROQ28" s="1"/>
      <c r="ROR28" s="1"/>
      <c r="ROS28" s="1"/>
      <c r="ROT28" s="1"/>
      <c r="ROU28" s="1"/>
      <c r="ROV28" s="1"/>
      <c r="ROW28" s="1"/>
      <c r="ROX28" s="1"/>
      <c r="ROY28" s="1"/>
      <c r="ROZ28" s="1"/>
      <c r="RPA28" s="1"/>
      <c r="RPB28" s="1"/>
      <c r="RPC28" s="1"/>
      <c r="RPD28" s="1"/>
      <c r="RPE28" s="1"/>
      <c r="RPF28" s="1"/>
      <c r="RPG28" s="1"/>
      <c r="RPH28" s="1"/>
      <c r="RPI28" s="1"/>
      <c r="RPJ28" s="1"/>
      <c r="RPK28" s="1"/>
      <c r="RPL28" s="1"/>
      <c r="RPM28" s="1"/>
      <c r="RPN28" s="1"/>
      <c r="RPO28" s="1"/>
      <c r="RPP28" s="1"/>
      <c r="RPQ28" s="1"/>
      <c r="RPR28" s="1"/>
      <c r="RPS28" s="1"/>
      <c r="RPT28" s="1"/>
      <c r="RPU28" s="1"/>
      <c r="RPV28" s="1"/>
      <c r="RPW28" s="1"/>
      <c r="RPX28" s="1"/>
      <c r="RPY28" s="1"/>
      <c r="RPZ28" s="1"/>
      <c r="RQA28" s="1"/>
      <c r="RQB28" s="1"/>
      <c r="RQC28" s="1"/>
      <c r="RQD28" s="1"/>
      <c r="RQE28" s="1"/>
      <c r="RQF28" s="1"/>
      <c r="RQG28" s="1"/>
      <c r="RQH28" s="1"/>
      <c r="RQI28" s="1"/>
      <c r="RQJ28" s="1"/>
      <c r="RQK28" s="1"/>
      <c r="RQL28" s="1"/>
      <c r="RQM28" s="1"/>
      <c r="RQN28" s="1"/>
      <c r="RQO28" s="1"/>
      <c r="RQP28" s="1"/>
      <c r="RQQ28" s="1"/>
      <c r="RQR28" s="1"/>
      <c r="RQS28" s="1"/>
      <c r="RQT28" s="1"/>
      <c r="RQU28" s="1"/>
      <c r="RQV28" s="1"/>
      <c r="RQW28" s="1"/>
      <c r="RQX28" s="1"/>
      <c r="RQY28" s="1"/>
      <c r="RQZ28" s="1"/>
      <c r="RRA28" s="1"/>
      <c r="RRB28" s="1"/>
      <c r="RRC28" s="1"/>
      <c r="RRD28" s="1"/>
      <c r="RRE28" s="1"/>
      <c r="RRF28" s="1"/>
      <c r="RRG28" s="1"/>
      <c r="RRH28" s="1"/>
      <c r="RRI28" s="1"/>
      <c r="RRJ28" s="1"/>
      <c r="RRK28" s="1"/>
      <c r="RRL28" s="1"/>
      <c r="RRM28" s="1"/>
      <c r="RRN28" s="1"/>
      <c r="RRO28" s="1"/>
      <c r="RRP28" s="1"/>
      <c r="RRQ28" s="1"/>
      <c r="RRR28" s="1"/>
      <c r="RRS28" s="1"/>
      <c r="RRT28" s="1"/>
      <c r="RRU28" s="1"/>
      <c r="RRV28" s="1"/>
      <c r="RRW28" s="1"/>
      <c r="RRX28" s="1"/>
      <c r="RRY28" s="1"/>
      <c r="RRZ28" s="1"/>
      <c r="RSA28" s="1"/>
      <c r="RSB28" s="1"/>
      <c r="RSC28" s="1"/>
      <c r="RSD28" s="1"/>
      <c r="RSE28" s="1"/>
      <c r="RSF28" s="1"/>
      <c r="RSG28" s="1"/>
      <c r="RSH28" s="1"/>
      <c r="RSI28" s="1"/>
      <c r="RSJ28" s="1"/>
      <c r="RSK28" s="1"/>
      <c r="RSL28" s="1"/>
      <c r="RSM28" s="1"/>
      <c r="RSN28" s="1"/>
      <c r="RSO28" s="1"/>
      <c r="RSP28" s="1"/>
      <c r="RSQ28" s="1"/>
      <c r="RSR28" s="1"/>
      <c r="RSS28" s="1"/>
      <c r="RST28" s="1"/>
      <c r="RSU28" s="1"/>
      <c r="RSV28" s="1"/>
      <c r="RSW28" s="1"/>
      <c r="RSX28" s="1"/>
      <c r="RSY28" s="1"/>
      <c r="RSZ28" s="1"/>
      <c r="RTA28" s="1"/>
      <c r="RTB28" s="1"/>
      <c r="RTC28" s="1"/>
      <c r="RTD28" s="1"/>
      <c r="RTE28" s="1"/>
      <c r="RTF28" s="1"/>
      <c r="RTG28" s="1"/>
      <c r="RTH28" s="1"/>
      <c r="RTI28" s="1"/>
      <c r="RTJ28" s="1"/>
      <c r="RTK28" s="1"/>
      <c r="RTL28" s="1"/>
      <c r="RTM28" s="1"/>
      <c r="RTN28" s="1"/>
      <c r="RTO28" s="1"/>
      <c r="RTP28" s="1"/>
      <c r="RTQ28" s="1"/>
      <c r="RTR28" s="1"/>
      <c r="RTS28" s="1"/>
      <c r="RTT28" s="1"/>
      <c r="RTU28" s="1"/>
      <c r="RTV28" s="1"/>
      <c r="RTW28" s="1"/>
      <c r="RTX28" s="1"/>
      <c r="RTY28" s="1"/>
      <c r="RTZ28" s="1"/>
      <c r="RUA28" s="1"/>
      <c r="RUB28" s="1"/>
      <c r="RUC28" s="1"/>
      <c r="RUD28" s="1"/>
      <c r="RUE28" s="1"/>
      <c r="RUF28" s="1"/>
      <c r="RUG28" s="1"/>
      <c r="RUH28" s="1"/>
      <c r="RUI28" s="1"/>
      <c r="RUJ28" s="1"/>
      <c r="RUK28" s="1"/>
      <c r="RUL28" s="1"/>
      <c r="RUM28" s="1"/>
      <c r="RUN28" s="1"/>
      <c r="RUO28" s="1"/>
      <c r="RUP28" s="1"/>
      <c r="RUQ28" s="1"/>
      <c r="RUR28" s="1"/>
      <c r="RUS28" s="1"/>
      <c r="RUT28" s="1"/>
      <c r="RUU28" s="1"/>
      <c r="RUV28" s="1"/>
      <c r="RUW28" s="1"/>
      <c r="RUX28" s="1"/>
      <c r="RUY28" s="1"/>
      <c r="RUZ28" s="1"/>
      <c r="RVA28" s="1"/>
      <c r="RVB28" s="1"/>
      <c r="RVC28" s="1"/>
      <c r="RVD28" s="1"/>
      <c r="RVE28" s="1"/>
      <c r="RVF28" s="1"/>
      <c r="RVG28" s="1"/>
      <c r="RVH28" s="1"/>
      <c r="RVI28" s="1"/>
      <c r="RVJ28" s="1"/>
      <c r="RVK28" s="1"/>
      <c r="RVL28" s="1"/>
      <c r="RVM28" s="1"/>
      <c r="RVN28" s="1"/>
      <c r="RVO28" s="1"/>
      <c r="RVP28" s="1"/>
      <c r="RVQ28" s="1"/>
      <c r="RVR28" s="1"/>
      <c r="RVS28" s="1"/>
      <c r="RVT28" s="1"/>
      <c r="RVU28" s="1"/>
      <c r="RVV28" s="1"/>
      <c r="RVW28" s="1"/>
      <c r="RVX28" s="1"/>
      <c r="RVY28" s="1"/>
      <c r="RVZ28" s="1"/>
      <c r="RWA28" s="1"/>
      <c r="RWB28" s="1"/>
      <c r="RWC28" s="1"/>
      <c r="RWD28" s="1"/>
      <c r="RWE28" s="1"/>
      <c r="RWF28" s="1"/>
      <c r="RWG28" s="1"/>
      <c r="RWH28" s="1"/>
      <c r="RWI28" s="1"/>
      <c r="RWJ28" s="1"/>
      <c r="RWK28" s="1"/>
      <c r="RWL28" s="1"/>
      <c r="RWM28" s="1"/>
      <c r="RWN28" s="1"/>
      <c r="RWO28" s="1"/>
      <c r="RWP28" s="1"/>
      <c r="RWQ28" s="1"/>
      <c r="RWR28" s="1"/>
      <c r="RWS28" s="1"/>
      <c r="RWT28" s="1"/>
      <c r="RWU28" s="1"/>
      <c r="RWV28" s="1"/>
      <c r="RWW28" s="1"/>
      <c r="RWX28" s="1"/>
      <c r="RWY28" s="1"/>
      <c r="RWZ28" s="1"/>
      <c r="RXA28" s="1"/>
      <c r="RXB28" s="1"/>
      <c r="RXC28" s="1"/>
      <c r="RXD28" s="1"/>
      <c r="RXE28" s="1"/>
      <c r="RXF28" s="1"/>
      <c r="RXG28" s="1"/>
      <c r="RXH28" s="1"/>
      <c r="RXI28" s="1"/>
      <c r="RXJ28" s="1"/>
      <c r="RXK28" s="1"/>
      <c r="RXL28" s="1"/>
      <c r="RXM28" s="1"/>
      <c r="RXN28" s="1"/>
      <c r="RXO28" s="1"/>
      <c r="RXP28" s="1"/>
      <c r="RXQ28" s="1"/>
      <c r="RXR28" s="1"/>
      <c r="RXS28" s="1"/>
      <c r="RXT28" s="1"/>
      <c r="RXU28" s="1"/>
      <c r="RXV28" s="1"/>
      <c r="RXW28" s="1"/>
      <c r="RXX28" s="1"/>
      <c r="RXY28" s="1"/>
      <c r="RXZ28" s="1"/>
      <c r="RYA28" s="1"/>
      <c r="RYB28" s="1"/>
      <c r="RYC28" s="1"/>
      <c r="RYD28" s="1"/>
      <c r="RYE28" s="1"/>
      <c r="RYF28" s="1"/>
      <c r="RYG28" s="1"/>
      <c r="RYH28" s="1"/>
      <c r="RYI28" s="1"/>
      <c r="RYJ28" s="1"/>
      <c r="RYK28" s="1"/>
      <c r="RYL28" s="1"/>
      <c r="RYM28" s="1"/>
      <c r="RYN28" s="1"/>
      <c r="RYO28" s="1"/>
      <c r="RYP28" s="1"/>
      <c r="RYQ28" s="1"/>
      <c r="RYR28" s="1"/>
      <c r="RYS28" s="1"/>
      <c r="RYT28" s="1"/>
      <c r="RYU28" s="1"/>
      <c r="RYV28" s="1"/>
      <c r="RYW28" s="1"/>
      <c r="RYX28" s="1"/>
      <c r="RYY28" s="1"/>
      <c r="RYZ28" s="1"/>
      <c r="RZA28" s="1"/>
      <c r="RZB28" s="1"/>
      <c r="RZC28" s="1"/>
      <c r="RZD28" s="1"/>
      <c r="RZE28" s="1"/>
      <c r="RZF28" s="1"/>
      <c r="RZG28" s="1"/>
      <c r="RZH28" s="1"/>
      <c r="RZI28" s="1"/>
      <c r="RZJ28" s="1"/>
      <c r="RZK28" s="1"/>
      <c r="RZL28" s="1"/>
      <c r="RZM28" s="1"/>
      <c r="RZN28" s="1"/>
      <c r="RZO28" s="1"/>
      <c r="RZP28" s="1"/>
      <c r="RZQ28" s="1"/>
      <c r="RZR28" s="1"/>
      <c r="RZS28" s="1"/>
      <c r="RZT28" s="1"/>
      <c r="RZU28" s="1"/>
      <c r="RZV28" s="1"/>
      <c r="RZW28" s="1"/>
      <c r="RZX28" s="1"/>
      <c r="RZY28" s="1"/>
      <c r="RZZ28" s="1"/>
      <c r="SAA28" s="1"/>
      <c r="SAB28" s="1"/>
      <c r="SAC28" s="1"/>
      <c r="SAD28" s="1"/>
      <c r="SAE28" s="1"/>
      <c r="SAF28" s="1"/>
      <c r="SAG28" s="1"/>
      <c r="SAH28" s="1"/>
      <c r="SAI28" s="1"/>
      <c r="SAJ28" s="1"/>
      <c r="SAK28" s="1"/>
      <c r="SAL28" s="1"/>
      <c r="SAM28" s="1"/>
      <c r="SAN28" s="1"/>
      <c r="SAO28" s="1"/>
      <c r="SAP28" s="1"/>
      <c r="SAQ28" s="1"/>
      <c r="SAR28" s="1"/>
      <c r="SAS28" s="1"/>
      <c r="SAT28" s="1"/>
      <c r="SAU28" s="1"/>
      <c r="SAV28" s="1"/>
      <c r="SAW28" s="1"/>
      <c r="SAX28" s="1"/>
      <c r="SAY28" s="1"/>
      <c r="SAZ28" s="1"/>
      <c r="SBA28" s="1"/>
      <c r="SBB28" s="1"/>
      <c r="SBC28" s="1"/>
      <c r="SBD28" s="1"/>
      <c r="SBE28" s="1"/>
      <c r="SBF28" s="1"/>
      <c r="SBG28" s="1"/>
      <c r="SBH28" s="1"/>
      <c r="SBI28" s="1"/>
      <c r="SBJ28" s="1"/>
      <c r="SBK28" s="1"/>
      <c r="SBL28" s="1"/>
      <c r="SBM28" s="1"/>
      <c r="SBN28" s="1"/>
      <c r="SBO28" s="1"/>
      <c r="SBP28" s="1"/>
      <c r="SBQ28" s="1"/>
      <c r="SBR28" s="1"/>
      <c r="SBS28" s="1"/>
      <c r="SBT28" s="1"/>
      <c r="SBU28" s="1"/>
      <c r="SBV28" s="1"/>
      <c r="SBW28" s="1"/>
      <c r="SBX28" s="1"/>
      <c r="SBY28" s="1"/>
      <c r="SBZ28" s="1"/>
      <c r="SCA28" s="1"/>
      <c r="SCB28" s="1"/>
      <c r="SCC28" s="1"/>
      <c r="SCD28" s="1"/>
      <c r="SCE28" s="1"/>
      <c r="SCF28" s="1"/>
      <c r="SCG28" s="1"/>
      <c r="SCH28" s="1"/>
      <c r="SCI28" s="1"/>
      <c r="SCJ28" s="1"/>
      <c r="SCK28" s="1"/>
      <c r="SCL28" s="1"/>
      <c r="SCM28" s="1"/>
      <c r="SCN28" s="1"/>
      <c r="SCO28" s="1"/>
      <c r="SCP28" s="1"/>
      <c r="SCQ28" s="1"/>
      <c r="SCR28" s="1"/>
      <c r="SCS28" s="1"/>
      <c r="SCT28" s="1"/>
      <c r="SCU28" s="1"/>
      <c r="SCV28" s="1"/>
      <c r="SCW28" s="1"/>
      <c r="SCX28" s="1"/>
      <c r="SCY28" s="1"/>
      <c r="SCZ28" s="1"/>
      <c r="SDA28" s="1"/>
      <c r="SDB28" s="1"/>
      <c r="SDC28" s="1"/>
      <c r="SDD28" s="1"/>
      <c r="SDE28" s="1"/>
      <c r="SDF28" s="1"/>
      <c r="SDG28" s="1"/>
      <c r="SDH28" s="1"/>
      <c r="SDI28" s="1"/>
      <c r="SDJ28" s="1"/>
      <c r="SDK28" s="1"/>
      <c r="SDL28" s="1"/>
      <c r="SDM28" s="1"/>
      <c r="SDN28" s="1"/>
      <c r="SDO28" s="1"/>
      <c r="SDP28" s="1"/>
      <c r="SDQ28" s="1"/>
      <c r="SDR28" s="1"/>
      <c r="SDS28" s="1"/>
      <c r="SDT28" s="1"/>
      <c r="SDU28" s="1"/>
      <c r="SDV28" s="1"/>
      <c r="SDW28" s="1"/>
      <c r="SDX28" s="1"/>
      <c r="SDY28" s="1"/>
      <c r="SDZ28" s="1"/>
      <c r="SEA28" s="1"/>
      <c r="SEB28" s="1"/>
      <c r="SEC28" s="1"/>
      <c r="SED28" s="1"/>
      <c r="SEE28" s="1"/>
      <c r="SEF28" s="1"/>
      <c r="SEG28" s="1"/>
      <c r="SEH28" s="1"/>
      <c r="SEI28" s="1"/>
      <c r="SEJ28" s="1"/>
      <c r="SEK28" s="1"/>
      <c r="SEL28" s="1"/>
      <c r="SEM28" s="1"/>
      <c r="SEN28" s="1"/>
      <c r="SEO28" s="1"/>
      <c r="SEP28" s="1"/>
      <c r="SEQ28" s="1"/>
      <c r="SER28" s="1"/>
      <c r="SES28" s="1"/>
      <c r="SET28" s="1"/>
      <c r="SEU28" s="1"/>
      <c r="SEV28" s="1"/>
      <c r="SEW28" s="1"/>
      <c r="SEX28" s="1"/>
      <c r="SEY28" s="1"/>
      <c r="SEZ28" s="1"/>
      <c r="SFA28" s="1"/>
      <c r="SFB28" s="1"/>
      <c r="SFC28" s="1"/>
      <c r="SFD28" s="1"/>
      <c r="SFE28" s="1"/>
      <c r="SFF28" s="1"/>
      <c r="SFG28" s="1"/>
      <c r="SFH28" s="1"/>
      <c r="SFI28" s="1"/>
      <c r="SFJ28" s="1"/>
      <c r="SFK28" s="1"/>
      <c r="SFL28" s="1"/>
      <c r="SFM28" s="1"/>
      <c r="SFN28" s="1"/>
      <c r="SFO28" s="1"/>
      <c r="SFP28" s="1"/>
      <c r="SFQ28" s="1"/>
      <c r="SFR28" s="1"/>
      <c r="SFS28" s="1"/>
      <c r="SFT28" s="1"/>
      <c r="SFU28" s="1"/>
      <c r="SFV28" s="1"/>
      <c r="SFW28" s="1"/>
      <c r="SFX28" s="1"/>
      <c r="SFY28" s="1"/>
      <c r="SFZ28" s="1"/>
      <c r="SGA28" s="1"/>
      <c r="SGB28" s="1"/>
      <c r="SGC28" s="1"/>
      <c r="SGD28" s="1"/>
      <c r="SGE28" s="1"/>
      <c r="SGF28" s="1"/>
      <c r="SGG28" s="1"/>
      <c r="SGH28" s="1"/>
      <c r="SGI28" s="1"/>
      <c r="SGJ28" s="1"/>
      <c r="SGK28" s="1"/>
      <c r="SGL28" s="1"/>
      <c r="SGM28" s="1"/>
      <c r="SGN28" s="1"/>
      <c r="SGO28" s="1"/>
      <c r="SGP28" s="1"/>
      <c r="SGQ28" s="1"/>
      <c r="SGR28" s="1"/>
      <c r="SGS28" s="1"/>
      <c r="SGT28" s="1"/>
      <c r="SGU28" s="1"/>
      <c r="SGV28" s="1"/>
      <c r="SGW28" s="1"/>
      <c r="SGX28" s="1"/>
      <c r="SGY28" s="1"/>
      <c r="SGZ28" s="1"/>
      <c r="SHA28" s="1"/>
      <c r="SHB28" s="1"/>
      <c r="SHC28" s="1"/>
      <c r="SHD28" s="1"/>
      <c r="SHE28" s="1"/>
      <c r="SHF28" s="1"/>
      <c r="SHG28" s="1"/>
      <c r="SHH28" s="1"/>
      <c r="SHI28" s="1"/>
      <c r="SHJ28" s="1"/>
      <c r="SHK28" s="1"/>
      <c r="SHL28" s="1"/>
      <c r="SHM28" s="1"/>
      <c r="SHN28" s="1"/>
      <c r="SHO28" s="1"/>
      <c r="SHP28" s="1"/>
      <c r="SHQ28" s="1"/>
      <c r="SHR28" s="1"/>
      <c r="SHS28" s="1"/>
      <c r="SHT28" s="1"/>
      <c r="SHU28" s="1"/>
      <c r="SHV28" s="1"/>
      <c r="SHW28" s="1"/>
      <c r="SHX28" s="1"/>
      <c r="SHY28" s="1"/>
      <c r="SHZ28" s="1"/>
      <c r="SIA28" s="1"/>
      <c r="SIB28" s="1"/>
      <c r="SIC28" s="1"/>
      <c r="SID28" s="1"/>
      <c r="SIE28" s="1"/>
      <c r="SIF28" s="1"/>
      <c r="SIG28" s="1"/>
      <c r="SIH28" s="1"/>
      <c r="SII28" s="1"/>
      <c r="SIJ28" s="1"/>
      <c r="SIK28" s="1"/>
      <c r="SIL28" s="1"/>
      <c r="SIM28" s="1"/>
      <c r="SIN28" s="1"/>
      <c r="SIO28" s="1"/>
      <c r="SIP28" s="1"/>
      <c r="SIQ28" s="1"/>
      <c r="SIR28" s="1"/>
      <c r="SIS28" s="1"/>
      <c r="SIT28" s="1"/>
      <c r="SIU28" s="1"/>
      <c r="SIV28" s="1"/>
      <c r="SIW28" s="1"/>
      <c r="SIX28" s="1"/>
      <c r="SIY28" s="1"/>
      <c r="SIZ28" s="1"/>
      <c r="SJA28" s="1"/>
      <c r="SJB28" s="1"/>
      <c r="SJC28" s="1"/>
      <c r="SJD28" s="1"/>
      <c r="SJE28" s="1"/>
      <c r="SJF28" s="1"/>
      <c r="SJG28" s="1"/>
      <c r="SJH28" s="1"/>
      <c r="SJI28" s="1"/>
      <c r="SJJ28" s="1"/>
      <c r="SJK28" s="1"/>
      <c r="SJL28" s="1"/>
      <c r="SJM28" s="1"/>
      <c r="SJN28" s="1"/>
      <c r="SJO28" s="1"/>
      <c r="SJP28" s="1"/>
      <c r="SJQ28" s="1"/>
      <c r="SJR28" s="1"/>
      <c r="SJS28" s="1"/>
      <c r="SJT28" s="1"/>
      <c r="SJU28" s="1"/>
      <c r="SJV28" s="1"/>
      <c r="SJW28" s="1"/>
      <c r="SJX28" s="1"/>
      <c r="SJY28" s="1"/>
      <c r="SJZ28" s="1"/>
      <c r="SKA28" s="1"/>
      <c r="SKB28" s="1"/>
      <c r="SKC28" s="1"/>
      <c r="SKD28" s="1"/>
      <c r="SKE28" s="1"/>
      <c r="SKF28" s="1"/>
      <c r="SKG28" s="1"/>
      <c r="SKH28" s="1"/>
      <c r="SKI28" s="1"/>
      <c r="SKJ28" s="1"/>
      <c r="SKK28" s="1"/>
      <c r="SKL28" s="1"/>
      <c r="SKM28" s="1"/>
      <c r="SKN28" s="1"/>
      <c r="SKO28" s="1"/>
      <c r="SKP28" s="1"/>
      <c r="SKQ28" s="1"/>
      <c r="SKR28" s="1"/>
      <c r="SKS28" s="1"/>
      <c r="SKT28" s="1"/>
      <c r="SKU28" s="1"/>
      <c r="SKV28" s="1"/>
      <c r="SKW28" s="1"/>
      <c r="SKX28" s="1"/>
      <c r="SKY28" s="1"/>
      <c r="SKZ28" s="1"/>
      <c r="SLA28" s="1"/>
      <c r="SLB28" s="1"/>
      <c r="SLC28" s="1"/>
      <c r="SLD28" s="1"/>
      <c r="SLE28" s="1"/>
      <c r="SLF28" s="1"/>
      <c r="SLG28" s="1"/>
      <c r="SLH28" s="1"/>
      <c r="SLI28" s="1"/>
      <c r="SLJ28" s="1"/>
      <c r="SLK28" s="1"/>
      <c r="SLL28" s="1"/>
      <c r="SLM28" s="1"/>
      <c r="SLN28" s="1"/>
      <c r="SLO28" s="1"/>
      <c r="SLP28" s="1"/>
      <c r="SLQ28" s="1"/>
      <c r="SLR28" s="1"/>
      <c r="SLS28" s="1"/>
      <c r="SLT28" s="1"/>
      <c r="SLU28" s="1"/>
      <c r="SLV28" s="1"/>
      <c r="SLW28" s="1"/>
      <c r="SLX28" s="1"/>
      <c r="SLY28" s="1"/>
      <c r="SLZ28" s="1"/>
      <c r="SMA28" s="1"/>
      <c r="SMB28" s="1"/>
      <c r="SMC28" s="1"/>
      <c r="SMD28" s="1"/>
      <c r="SME28" s="1"/>
      <c r="SMF28" s="1"/>
      <c r="SMG28" s="1"/>
      <c r="SMH28" s="1"/>
      <c r="SMI28" s="1"/>
      <c r="SMJ28" s="1"/>
      <c r="SMK28" s="1"/>
      <c r="SML28" s="1"/>
      <c r="SMM28" s="1"/>
      <c r="SMN28" s="1"/>
      <c r="SMO28" s="1"/>
      <c r="SMP28" s="1"/>
      <c r="SMQ28" s="1"/>
      <c r="SMR28" s="1"/>
      <c r="SMS28" s="1"/>
      <c r="SMT28" s="1"/>
      <c r="SMU28" s="1"/>
      <c r="SMV28" s="1"/>
      <c r="SMW28" s="1"/>
      <c r="SMX28" s="1"/>
      <c r="SMY28" s="1"/>
      <c r="SMZ28" s="1"/>
      <c r="SNA28" s="1"/>
      <c r="SNB28" s="1"/>
      <c r="SNC28" s="1"/>
      <c r="SND28" s="1"/>
      <c r="SNE28" s="1"/>
      <c r="SNF28" s="1"/>
      <c r="SNG28" s="1"/>
      <c r="SNH28" s="1"/>
      <c r="SNI28" s="1"/>
      <c r="SNJ28" s="1"/>
      <c r="SNK28" s="1"/>
      <c r="SNL28" s="1"/>
      <c r="SNM28" s="1"/>
      <c r="SNN28" s="1"/>
      <c r="SNO28" s="1"/>
      <c r="SNP28" s="1"/>
      <c r="SNQ28" s="1"/>
      <c r="SNR28" s="1"/>
      <c r="SNS28" s="1"/>
      <c r="SNT28" s="1"/>
      <c r="SNU28" s="1"/>
      <c r="SNV28" s="1"/>
      <c r="SNW28" s="1"/>
      <c r="SNX28" s="1"/>
      <c r="SNY28" s="1"/>
      <c r="SNZ28" s="1"/>
      <c r="SOA28" s="1"/>
      <c r="SOB28" s="1"/>
      <c r="SOC28" s="1"/>
      <c r="SOD28" s="1"/>
      <c r="SOE28" s="1"/>
      <c r="SOF28" s="1"/>
      <c r="SOG28" s="1"/>
      <c r="SOH28" s="1"/>
      <c r="SOI28" s="1"/>
      <c r="SOJ28" s="1"/>
      <c r="SOK28" s="1"/>
      <c r="SOL28" s="1"/>
      <c r="SOM28" s="1"/>
      <c r="SON28" s="1"/>
      <c r="SOO28" s="1"/>
      <c r="SOP28" s="1"/>
      <c r="SOQ28" s="1"/>
      <c r="SOR28" s="1"/>
      <c r="SOS28" s="1"/>
      <c r="SOT28" s="1"/>
      <c r="SOU28" s="1"/>
      <c r="SOV28" s="1"/>
      <c r="SOW28" s="1"/>
      <c r="SOX28" s="1"/>
      <c r="SOY28" s="1"/>
      <c r="SOZ28" s="1"/>
      <c r="SPA28" s="1"/>
      <c r="SPB28" s="1"/>
      <c r="SPC28" s="1"/>
      <c r="SPD28" s="1"/>
      <c r="SPE28" s="1"/>
      <c r="SPF28" s="1"/>
      <c r="SPG28" s="1"/>
      <c r="SPH28" s="1"/>
      <c r="SPI28" s="1"/>
      <c r="SPJ28" s="1"/>
      <c r="SPK28" s="1"/>
      <c r="SPL28" s="1"/>
      <c r="SPM28" s="1"/>
      <c r="SPN28" s="1"/>
      <c r="SPO28" s="1"/>
      <c r="SPP28" s="1"/>
      <c r="SPQ28" s="1"/>
      <c r="SPR28" s="1"/>
      <c r="SPS28" s="1"/>
      <c r="SPT28" s="1"/>
      <c r="SPU28" s="1"/>
      <c r="SPV28" s="1"/>
      <c r="SPW28" s="1"/>
      <c r="SPX28" s="1"/>
      <c r="SPY28" s="1"/>
      <c r="SPZ28" s="1"/>
      <c r="SQA28" s="1"/>
      <c r="SQB28" s="1"/>
      <c r="SQC28" s="1"/>
      <c r="SQD28" s="1"/>
      <c r="SQE28" s="1"/>
      <c r="SQF28" s="1"/>
      <c r="SQG28" s="1"/>
      <c r="SQH28" s="1"/>
      <c r="SQI28" s="1"/>
      <c r="SQJ28" s="1"/>
      <c r="SQK28" s="1"/>
      <c r="SQL28" s="1"/>
      <c r="SQM28" s="1"/>
      <c r="SQN28" s="1"/>
      <c r="SQO28" s="1"/>
      <c r="SQP28" s="1"/>
      <c r="SQQ28" s="1"/>
      <c r="SQR28" s="1"/>
      <c r="SQS28" s="1"/>
      <c r="SQT28" s="1"/>
      <c r="SQU28" s="1"/>
      <c r="SQV28" s="1"/>
      <c r="SQW28" s="1"/>
      <c r="SQX28" s="1"/>
      <c r="SQY28" s="1"/>
      <c r="SQZ28" s="1"/>
      <c r="SRA28" s="1"/>
      <c r="SRB28" s="1"/>
      <c r="SRC28" s="1"/>
      <c r="SRD28" s="1"/>
      <c r="SRE28" s="1"/>
      <c r="SRF28" s="1"/>
      <c r="SRG28" s="1"/>
      <c r="SRH28" s="1"/>
      <c r="SRI28" s="1"/>
      <c r="SRJ28" s="1"/>
      <c r="SRK28" s="1"/>
      <c r="SRL28" s="1"/>
      <c r="SRM28" s="1"/>
      <c r="SRN28" s="1"/>
      <c r="SRO28" s="1"/>
      <c r="SRP28" s="1"/>
      <c r="SRQ28" s="1"/>
      <c r="SRR28" s="1"/>
      <c r="SRS28" s="1"/>
      <c r="SRT28" s="1"/>
      <c r="SRU28" s="1"/>
      <c r="SRV28" s="1"/>
      <c r="SRW28" s="1"/>
      <c r="SRX28" s="1"/>
      <c r="SRY28" s="1"/>
      <c r="SRZ28" s="1"/>
      <c r="SSA28" s="1"/>
      <c r="SSB28" s="1"/>
      <c r="SSC28" s="1"/>
      <c r="SSD28" s="1"/>
      <c r="SSE28" s="1"/>
      <c r="SSF28" s="1"/>
      <c r="SSG28" s="1"/>
      <c r="SSH28" s="1"/>
      <c r="SSI28" s="1"/>
      <c r="SSJ28" s="1"/>
      <c r="SSK28" s="1"/>
      <c r="SSL28" s="1"/>
      <c r="SSM28" s="1"/>
      <c r="SSN28" s="1"/>
      <c r="SSO28" s="1"/>
      <c r="SSP28" s="1"/>
      <c r="SSQ28" s="1"/>
      <c r="SSR28" s="1"/>
      <c r="SSS28" s="1"/>
      <c r="SST28" s="1"/>
      <c r="SSU28" s="1"/>
      <c r="SSV28" s="1"/>
      <c r="SSW28" s="1"/>
      <c r="SSX28" s="1"/>
      <c r="SSY28" s="1"/>
      <c r="SSZ28" s="1"/>
      <c r="STA28" s="1"/>
      <c r="STB28" s="1"/>
      <c r="STC28" s="1"/>
      <c r="STD28" s="1"/>
      <c r="STE28" s="1"/>
      <c r="STF28" s="1"/>
      <c r="STG28" s="1"/>
      <c r="STH28" s="1"/>
      <c r="STI28" s="1"/>
      <c r="STJ28" s="1"/>
      <c r="STK28" s="1"/>
      <c r="STL28" s="1"/>
      <c r="STM28" s="1"/>
      <c r="STN28" s="1"/>
      <c r="STO28" s="1"/>
      <c r="STP28" s="1"/>
      <c r="STQ28" s="1"/>
      <c r="STR28" s="1"/>
      <c r="STS28" s="1"/>
      <c r="STT28" s="1"/>
      <c r="STU28" s="1"/>
      <c r="STV28" s="1"/>
      <c r="STW28" s="1"/>
      <c r="STX28" s="1"/>
      <c r="STY28" s="1"/>
      <c r="STZ28" s="1"/>
      <c r="SUA28" s="1"/>
      <c r="SUB28" s="1"/>
      <c r="SUC28" s="1"/>
      <c r="SUD28" s="1"/>
      <c r="SUE28" s="1"/>
      <c r="SUF28" s="1"/>
      <c r="SUG28" s="1"/>
      <c r="SUH28" s="1"/>
      <c r="SUI28" s="1"/>
      <c r="SUJ28" s="1"/>
      <c r="SUK28" s="1"/>
      <c r="SUL28" s="1"/>
      <c r="SUM28" s="1"/>
      <c r="SUN28" s="1"/>
      <c r="SUO28" s="1"/>
      <c r="SUP28" s="1"/>
      <c r="SUQ28" s="1"/>
      <c r="SUR28" s="1"/>
      <c r="SUS28" s="1"/>
      <c r="SUT28" s="1"/>
      <c r="SUU28" s="1"/>
      <c r="SUV28" s="1"/>
      <c r="SUW28" s="1"/>
      <c r="SUX28" s="1"/>
      <c r="SUY28" s="1"/>
      <c r="SUZ28" s="1"/>
      <c r="SVA28" s="1"/>
      <c r="SVB28" s="1"/>
      <c r="SVC28" s="1"/>
      <c r="SVD28" s="1"/>
      <c r="SVE28" s="1"/>
      <c r="SVF28" s="1"/>
      <c r="SVG28" s="1"/>
      <c r="SVH28" s="1"/>
      <c r="SVI28" s="1"/>
      <c r="SVJ28" s="1"/>
      <c r="SVK28" s="1"/>
      <c r="SVL28" s="1"/>
      <c r="SVM28" s="1"/>
      <c r="SVN28" s="1"/>
      <c r="SVO28" s="1"/>
      <c r="SVP28" s="1"/>
      <c r="SVQ28" s="1"/>
      <c r="SVR28" s="1"/>
      <c r="SVS28" s="1"/>
      <c r="SVT28" s="1"/>
      <c r="SVU28" s="1"/>
      <c r="SVV28" s="1"/>
      <c r="SVW28" s="1"/>
      <c r="SVX28" s="1"/>
      <c r="SVY28" s="1"/>
      <c r="SVZ28" s="1"/>
      <c r="SWA28" s="1"/>
      <c r="SWB28" s="1"/>
      <c r="SWC28" s="1"/>
      <c r="SWD28" s="1"/>
      <c r="SWE28" s="1"/>
      <c r="SWF28" s="1"/>
      <c r="SWG28" s="1"/>
      <c r="SWH28" s="1"/>
      <c r="SWI28" s="1"/>
      <c r="SWJ28" s="1"/>
      <c r="SWK28" s="1"/>
      <c r="SWL28" s="1"/>
      <c r="SWM28" s="1"/>
      <c r="SWN28" s="1"/>
      <c r="SWO28" s="1"/>
      <c r="SWP28" s="1"/>
      <c r="SWQ28" s="1"/>
      <c r="SWR28" s="1"/>
      <c r="SWS28" s="1"/>
      <c r="SWT28" s="1"/>
      <c r="SWU28" s="1"/>
      <c r="SWV28" s="1"/>
      <c r="SWW28" s="1"/>
      <c r="SWX28" s="1"/>
      <c r="SWY28" s="1"/>
      <c r="SWZ28" s="1"/>
      <c r="SXA28" s="1"/>
      <c r="SXB28" s="1"/>
      <c r="SXC28" s="1"/>
      <c r="SXD28" s="1"/>
      <c r="SXE28" s="1"/>
      <c r="SXF28" s="1"/>
      <c r="SXG28" s="1"/>
      <c r="SXH28" s="1"/>
      <c r="SXI28" s="1"/>
      <c r="SXJ28" s="1"/>
      <c r="SXK28" s="1"/>
      <c r="SXL28" s="1"/>
      <c r="SXM28" s="1"/>
      <c r="SXN28" s="1"/>
      <c r="SXO28" s="1"/>
      <c r="SXP28" s="1"/>
      <c r="SXQ28" s="1"/>
      <c r="SXR28" s="1"/>
      <c r="SXS28" s="1"/>
      <c r="SXT28" s="1"/>
      <c r="SXU28" s="1"/>
      <c r="SXV28" s="1"/>
      <c r="SXW28" s="1"/>
      <c r="SXX28" s="1"/>
      <c r="SXY28" s="1"/>
      <c r="SXZ28" s="1"/>
      <c r="SYA28" s="1"/>
      <c r="SYB28" s="1"/>
      <c r="SYC28" s="1"/>
      <c r="SYD28" s="1"/>
      <c r="SYE28" s="1"/>
      <c r="SYF28" s="1"/>
      <c r="SYG28" s="1"/>
      <c r="SYH28" s="1"/>
      <c r="SYI28" s="1"/>
      <c r="SYJ28" s="1"/>
      <c r="SYK28" s="1"/>
      <c r="SYL28" s="1"/>
      <c r="SYM28" s="1"/>
      <c r="SYN28" s="1"/>
      <c r="SYO28" s="1"/>
      <c r="SYP28" s="1"/>
      <c r="SYQ28" s="1"/>
      <c r="SYR28" s="1"/>
      <c r="SYS28" s="1"/>
      <c r="SYT28" s="1"/>
      <c r="SYU28" s="1"/>
      <c r="SYV28" s="1"/>
      <c r="SYW28" s="1"/>
      <c r="SYX28" s="1"/>
      <c r="SYY28" s="1"/>
      <c r="SYZ28" s="1"/>
      <c r="SZA28" s="1"/>
      <c r="SZB28" s="1"/>
      <c r="SZC28" s="1"/>
      <c r="SZD28" s="1"/>
      <c r="SZE28" s="1"/>
      <c r="SZF28" s="1"/>
      <c r="SZG28" s="1"/>
      <c r="SZH28" s="1"/>
      <c r="SZI28" s="1"/>
      <c r="SZJ28" s="1"/>
      <c r="SZK28" s="1"/>
      <c r="SZL28" s="1"/>
      <c r="SZM28" s="1"/>
      <c r="SZN28" s="1"/>
      <c r="SZO28" s="1"/>
      <c r="SZP28" s="1"/>
      <c r="SZQ28" s="1"/>
      <c r="SZR28" s="1"/>
      <c r="SZS28" s="1"/>
      <c r="SZT28" s="1"/>
      <c r="SZU28" s="1"/>
      <c r="SZV28" s="1"/>
      <c r="SZW28" s="1"/>
      <c r="SZX28" s="1"/>
      <c r="SZY28" s="1"/>
      <c r="SZZ28" s="1"/>
      <c r="TAA28" s="1"/>
      <c r="TAB28" s="1"/>
      <c r="TAC28" s="1"/>
      <c r="TAD28" s="1"/>
      <c r="TAE28" s="1"/>
      <c r="TAF28" s="1"/>
      <c r="TAG28" s="1"/>
      <c r="TAH28" s="1"/>
      <c r="TAI28" s="1"/>
      <c r="TAJ28" s="1"/>
      <c r="TAK28" s="1"/>
      <c r="TAL28" s="1"/>
      <c r="TAM28" s="1"/>
      <c r="TAN28" s="1"/>
      <c r="TAO28" s="1"/>
      <c r="TAP28" s="1"/>
      <c r="TAQ28" s="1"/>
      <c r="TAR28" s="1"/>
      <c r="TAS28" s="1"/>
      <c r="TAT28" s="1"/>
      <c r="TAU28" s="1"/>
      <c r="TAV28" s="1"/>
      <c r="TAW28" s="1"/>
      <c r="TAX28" s="1"/>
      <c r="TAY28" s="1"/>
      <c r="TAZ28" s="1"/>
      <c r="TBA28" s="1"/>
      <c r="TBB28" s="1"/>
      <c r="TBC28" s="1"/>
      <c r="TBD28" s="1"/>
      <c r="TBE28" s="1"/>
      <c r="TBF28" s="1"/>
      <c r="TBG28" s="1"/>
      <c r="TBH28" s="1"/>
      <c r="TBI28" s="1"/>
      <c r="TBJ28" s="1"/>
      <c r="TBK28" s="1"/>
      <c r="TBL28" s="1"/>
      <c r="TBM28" s="1"/>
      <c r="TBN28" s="1"/>
      <c r="TBO28" s="1"/>
      <c r="TBP28" s="1"/>
      <c r="TBQ28" s="1"/>
      <c r="TBR28" s="1"/>
      <c r="TBS28" s="1"/>
      <c r="TBT28" s="1"/>
      <c r="TBU28" s="1"/>
      <c r="TBV28" s="1"/>
      <c r="TBW28" s="1"/>
      <c r="TBX28" s="1"/>
      <c r="TBY28" s="1"/>
      <c r="TBZ28" s="1"/>
      <c r="TCA28" s="1"/>
      <c r="TCB28" s="1"/>
      <c r="TCC28" s="1"/>
      <c r="TCD28" s="1"/>
      <c r="TCE28" s="1"/>
      <c r="TCF28" s="1"/>
      <c r="TCG28" s="1"/>
      <c r="TCH28" s="1"/>
      <c r="TCI28" s="1"/>
      <c r="TCJ28" s="1"/>
      <c r="TCK28" s="1"/>
      <c r="TCL28" s="1"/>
      <c r="TCM28" s="1"/>
      <c r="TCN28" s="1"/>
      <c r="TCO28" s="1"/>
      <c r="TCP28" s="1"/>
      <c r="TCQ28" s="1"/>
      <c r="TCR28" s="1"/>
      <c r="TCS28" s="1"/>
      <c r="TCT28" s="1"/>
      <c r="TCU28" s="1"/>
      <c r="TCV28" s="1"/>
      <c r="TCW28" s="1"/>
      <c r="TCX28" s="1"/>
      <c r="TCY28" s="1"/>
      <c r="TCZ28" s="1"/>
      <c r="TDA28" s="1"/>
      <c r="TDB28" s="1"/>
      <c r="TDC28" s="1"/>
      <c r="TDD28" s="1"/>
      <c r="TDE28" s="1"/>
      <c r="TDF28" s="1"/>
      <c r="TDG28" s="1"/>
      <c r="TDH28" s="1"/>
      <c r="TDI28" s="1"/>
      <c r="TDJ28" s="1"/>
      <c r="TDK28" s="1"/>
      <c r="TDL28" s="1"/>
      <c r="TDM28" s="1"/>
      <c r="TDN28" s="1"/>
      <c r="TDO28" s="1"/>
      <c r="TDP28" s="1"/>
      <c r="TDQ28" s="1"/>
      <c r="TDR28" s="1"/>
      <c r="TDS28" s="1"/>
      <c r="TDT28" s="1"/>
      <c r="TDU28" s="1"/>
      <c r="TDV28" s="1"/>
      <c r="TDW28" s="1"/>
      <c r="TDX28" s="1"/>
      <c r="TDY28" s="1"/>
      <c r="TDZ28" s="1"/>
      <c r="TEA28" s="1"/>
      <c r="TEB28" s="1"/>
      <c r="TEC28" s="1"/>
      <c r="TED28" s="1"/>
      <c r="TEE28" s="1"/>
      <c r="TEF28" s="1"/>
      <c r="TEG28" s="1"/>
      <c r="TEH28" s="1"/>
      <c r="TEI28" s="1"/>
      <c r="TEJ28" s="1"/>
      <c r="TEK28" s="1"/>
      <c r="TEL28" s="1"/>
      <c r="TEM28" s="1"/>
      <c r="TEN28" s="1"/>
      <c r="TEO28" s="1"/>
      <c r="TEP28" s="1"/>
      <c r="TEQ28" s="1"/>
      <c r="TER28" s="1"/>
      <c r="TES28" s="1"/>
      <c r="TET28" s="1"/>
      <c r="TEU28" s="1"/>
      <c r="TEV28" s="1"/>
      <c r="TEW28" s="1"/>
      <c r="TEX28" s="1"/>
      <c r="TEY28" s="1"/>
      <c r="TEZ28" s="1"/>
      <c r="TFA28" s="1"/>
      <c r="TFB28" s="1"/>
      <c r="TFC28" s="1"/>
      <c r="TFD28" s="1"/>
      <c r="TFE28" s="1"/>
      <c r="TFF28" s="1"/>
      <c r="TFG28" s="1"/>
      <c r="TFH28" s="1"/>
      <c r="TFI28" s="1"/>
      <c r="TFJ28" s="1"/>
      <c r="TFK28" s="1"/>
      <c r="TFL28" s="1"/>
      <c r="TFM28" s="1"/>
      <c r="TFN28" s="1"/>
      <c r="TFO28" s="1"/>
      <c r="TFP28" s="1"/>
      <c r="TFQ28" s="1"/>
      <c r="TFR28" s="1"/>
      <c r="TFS28" s="1"/>
      <c r="TFT28" s="1"/>
      <c r="TFU28" s="1"/>
      <c r="TFV28" s="1"/>
      <c r="TFW28" s="1"/>
      <c r="TFX28" s="1"/>
      <c r="TFY28" s="1"/>
      <c r="TFZ28" s="1"/>
      <c r="TGA28" s="1"/>
      <c r="TGB28" s="1"/>
      <c r="TGC28" s="1"/>
      <c r="TGD28" s="1"/>
      <c r="TGE28" s="1"/>
      <c r="TGF28" s="1"/>
      <c r="TGG28" s="1"/>
      <c r="TGH28" s="1"/>
      <c r="TGI28" s="1"/>
      <c r="TGJ28" s="1"/>
      <c r="TGK28" s="1"/>
      <c r="TGL28" s="1"/>
      <c r="TGM28" s="1"/>
      <c r="TGN28" s="1"/>
      <c r="TGO28" s="1"/>
      <c r="TGP28" s="1"/>
      <c r="TGQ28" s="1"/>
      <c r="TGR28" s="1"/>
      <c r="TGS28" s="1"/>
      <c r="TGT28" s="1"/>
      <c r="TGU28" s="1"/>
      <c r="TGV28" s="1"/>
      <c r="TGW28" s="1"/>
      <c r="TGX28" s="1"/>
      <c r="TGY28" s="1"/>
      <c r="TGZ28" s="1"/>
      <c r="THA28" s="1"/>
      <c r="THB28" s="1"/>
      <c r="THC28" s="1"/>
      <c r="THD28" s="1"/>
      <c r="THE28" s="1"/>
      <c r="THF28" s="1"/>
      <c r="THG28" s="1"/>
      <c r="THH28" s="1"/>
      <c r="THI28" s="1"/>
      <c r="THJ28" s="1"/>
      <c r="THK28" s="1"/>
      <c r="THL28" s="1"/>
      <c r="THM28" s="1"/>
      <c r="THN28" s="1"/>
      <c r="THO28" s="1"/>
      <c r="THP28" s="1"/>
      <c r="THQ28" s="1"/>
      <c r="THR28" s="1"/>
      <c r="THS28" s="1"/>
      <c r="THT28" s="1"/>
      <c r="THU28" s="1"/>
      <c r="THV28" s="1"/>
      <c r="THW28" s="1"/>
      <c r="THX28" s="1"/>
      <c r="THY28" s="1"/>
      <c r="THZ28" s="1"/>
      <c r="TIA28" s="1"/>
      <c r="TIB28" s="1"/>
      <c r="TIC28" s="1"/>
      <c r="TID28" s="1"/>
      <c r="TIE28" s="1"/>
      <c r="TIF28" s="1"/>
      <c r="TIG28" s="1"/>
      <c r="TIH28" s="1"/>
      <c r="TII28" s="1"/>
      <c r="TIJ28" s="1"/>
      <c r="TIK28" s="1"/>
      <c r="TIL28" s="1"/>
      <c r="TIM28" s="1"/>
      <c r="TIN28" s="1"/>
      <c r="TIO28" s="1"/>
      <c r="TIP28" s="1"/>
      <c r="TIQ28" s="1"/>
      <c r="TIR28" s="1"/>
      <c r="TIS28" s="1"/>
      <c r="TIT28" s="1"/>
      <c r="TIU28" s="1"/>
      <c r="TIV28" s="1"/>
      <c r="TIW28" s="1"/>
      <c r="TIX28" s="1"/>
      <c r="TIY28" s="1"/>
      <c r="TIZ28" s="1"/>
      <c r="TJA28" s="1"/>
      <c r="TJB28" s="1"/>
      <c r="TJC28" s="1"/>
      <c r="TJD28" s="1"/>
      <c r="TJE28" s="1"/>
      <c r="TJF28" s="1"/>
      <c r="TJG28" s="1"/>
      <c r="TJH28" s="1"/>
      <c r="TJI28" s="1"/>
      <c r="TJJ28" s="1"/>
      <c r="TJK28" s="1"/>
      <c r="TJL28" s="1"/>
      <c r="TJM28" s="1"/>
      <c r="TJN28" s="1"/>
      <c r="TJO28" s="1"/>
      <c r="TJP28" s="1"/>
      <c r="TJQ28" s="1"/>
      <c r="TJR28" s="1"/>
      <c r="TJS28" s="1"/>
      <c r="TJT28" s="1"/>
      <c r="TJU28" s="1"/>
      <c r="TJV28" s="1"/>
      <c r="TJW28" s="1"/>
      <c r="TJX28" s="1"/>
      <c r="TJY28" s="1"/>
      <c r="TJZ28" s="1"/>
      <c r="TKA28" s="1"/>
      <c r="TKB28" s="1"/>
      <c r="TKC28" s="1"/>
      <c r="TKD28" s="1"/>
      <c r="TKE28" s="1"/>
      <c r="TKF28" s="1"/>
      <c r="TKG28" s="1"/>
      <c r="TKH28" s="1"/>
      <c r="TKI28" s="1"/>
      <c r="TKJ28" s="1"/>
      <c r="TKK28" s="1"/>
      <c r="TKL28" s="1"/>
      <c r="TKM28" s="1"/>
      <c r="TKN28" s="1"/>
      <c r="TKO28" s="1"/>
      <c r="TKP28" s="1"/>
      <c r="TKQ28" s="1"/>
      <c r="TKR28" s="1"/>
      <c r="TKS28" s="1"/>
      <c r="TKT28" s="1"/>
      <c r="TKU28" s="1"/>
      <c r="TKV28" s="1"/>
      <c r="TKW28" s="1"/>
      <c r="TKX28" s="1"/>
      <c r="TKY28" s="1"/>
      <c r="TKZ28" s="1"/>
      <c r="TLA28" s="1"/>
      <c r="TLB28" s="1"/>
      <c r="TLC28" s="1"/>
      <c r="TLD28" s="1"/>
      <c r="TLE28" s="1"/>
      <c r="TLF28" s="1"/>
      <c r="TLG28" s="1"/>
      <c r="TLH28" s="1"/>
      <c r="TLI28" s="1"/>
      <c r="TLJ28" s="1"/>
      <c r="TLK28" s="1"/>
      <c r="TLL28" s="1"/>
      <c r="TLM28" s="1"/>
      <c r="TLN28" s="1"/>
      <c r="TLO28" s="1"/>
      <c r="TLP28" s="1"/>
      <c r="TLQ28" s="1"/>
      <c r="TLR28" s="1"/>
      <c r="TLS28" s="1"/>
      <c r="TLT28" s="1"/>
      <c r="TLU28" s="1"/>
      <c r="TLV28" s="1"/>
      <c r="TLW28" s="1"/>
      <c r="TLX28" s="1"/>
      <c r="TLY28" s="1"/>
      <c r="TLZ28" s="1"/>
      <c r="TMA28" s="1"/>
      <c r="TMB28" s="1"/>
      <c r="TMC28" s="1"/>
      <c r="TMD28" s="1"/>
      <c r="TME28" s="1"/>
      <c r="TMF28" s="1"/>
      <c r="TMG28" s="1"/>
      <c r="TMH28" s="1"/>
      <c r="TMI28" s="1"/>
      <c r="TMJ28" s="1"/>
      <c r="TMK28" s="1"/>
      <c r="TML28" s="1"/>
      <c r="TMM28" s="1"/>
      <c r="TMN28" s="1"/>
      <c r="TMO28" s="1"/>
      <c r="TMP28" s="1"/>
      <c r="TMQ28" s="1"/>
      <c r="TMR28" s="1"/>
      <c r="TMS28" s="1"/>
      <c r="TMT28" s="1"/>
      <c r="TMU28" s="1"/>
      <c r="TMV28" s="1"/>
      <c r="TMW28" s="1"/>
      <c r="TMX28" s="1"/>
      <c r="TMY28" s="1"/>
      <c r="TMZ28" s="1"/>
      <c r="TNA28" s="1"/>
      <c r="TNB28" s="1"/>
      <c r="TNC28" s="1"/>
      <c r="TND28" s="1"/>
      <c r="TNE28" s="1"/>
      <c r="TNF28" s="1"/>
      <c r="TNG28" s="1"/>
      <c r="TNH28" s="1"/>
      <c r="TNI28" s="1"/>
      <c r="TNJ28" s="1"/>
      <c r="TNK28" s="1"/>
      <c r="TNL28" s="1"/>
      <c r="TNM28" s="1"/>
      <c r="TNN28" s="1"/>
      <c r="TNO28" s="1"/>
      <c r="TNP28" s="1"/>
      <c r="TNQ28" s="1"/>
      <c r="TNR28" s="1"/>
      <c r="TNS28" s="1"/>
      <c r="TNT28" s="1"/>
      <c r="TNU28" s="1"/>
      <c r="TNV28" s="1"/>
      <c r="TNW28" s="1"/>
      <c r="TNX28" s="1"/>
      <c r="TNY28" s="1"/>
      <c r="TNZ28" s="1"/>
      <c r="TOA28" s="1"/>
      <c r="TOB28" s="1"/>
      <c r="TOC28" s="1"/>
      <c r="TOD28" s="1"/>
      <c r="TOE28" s="1"/>
      <c r="TOF28" s="1"/>
      <c r="TOG28" s="1"/>
      <c r="TOH28" s="1"/>
      <c r="TOI28" s="1"/>
      <c r="TOJ28" s="1"/>
      <c r="TOK28" s="1"/>
      <c r="TOL28" s="1"/>
      <c r="TOM28" s="1"/>
      <c r="TON28" s="1"/>
      <c r="TOO28" s="1"/>
      <c r="TOP28" s="1"/>
      <c r="TOQ28" s="1"/>
      <c r="TOR28" s="1"/>
      <c r="TOS28" s="1"/>
      <c r="TOT28" s="1"/>
      <c r="TOU28" s="1"/>
      <c r="TOV28" s="1"/>
      <c r="TOW28" s="1"/>
      <c r="TOX28" s="1"/>
      <c r="TOY28" s="1"/>
      <c r="TOZ28" s="1"/>
      <c r="TPA28" s="1"/>
      <c r="TPB28" s="1"/>
      <c r="TPC28" s="1"/>
      <c r="TPD28" s="1"/>
      <c r="TPE28" s="1"/>
      <c r="TPF28" s="1"/>
      <c r="TPG28" s="1"/>
      <c r="TPH28" s="1"/>
      <c r="TPI28" s="1"/>
      <c r="TPJ28" s="1"/>
      <c r="TPK28" s="1"/>
      <c r="TPL28" s="1"/>
      <c r="TPM28" s="1"/>
      <c r="TPN28" s="1"/>
      <c r="TPO28" s="1"/>
      <c r="TPP28" s="1"/>
      <c r="TPQ28" s="1"/>
      <c r="TPR28" s="1"/>
      <c r="TPS28" s="1"/>
      <c r="TPT28" s="1"/>
      <c r="TPU28" s="1"/>
      <c r="TPV28" s="1"/>
      <c r="TPW28" s="1"/>
      <c r="TPX28" s="1"/>
      <c r="TPY28" s="1"/>
      <c r="TPZ28" s="1"/>
      <c r="TQA28" s="1"/>
      <c r="TQB28" s="1"/>
      <c r="TQC28" s="1"/>
      <c r="TQD28" s="1"/>
      <c r="TQE28" s="1"/>
      <c r="TQF28" s="1"/>
      <c r="TQG28" s="1"/>
      <c r="TQH28" s="1"/>
      <c r="TQI28" s="1"/>
      <c r="TQJ28" s="1"/>
      <c r="TQK28" s="1"/>
      <c r="TQL28" s="1"/>
      <c r="TQM28" s="1"/>
      <c r="TQN28" s="1"/>
      <c r="TQO28" s="1"/>
      <c r="TQP28" s="1"/>
      <c r="TQQ28" s="1"/>
      <c r="TQR28" s="1"/>
      <c r="TQS28" s="1"/>
      <c r="TQT28" s="1"/>
      <c r="TQU28" s="1"/>
      <c r="TQV28" s="1"/>
      <c r="TQW28" s="1"/>
      <c r="TQX28" s="1"/>
      <c r="TQY28" s="1"/>
      <c r="TQZ28" s="1"/>
      <c r="TRA28" s="1"/>
      <c r="TRB28" s="1"/>
      <c r="TRC28" s="1"/>
      <c r="TRD28" s="1"/>
      <c r="TRE28" s="1"/>
      <c r="TRF28" s="1"/>
      <c r="TRG28" s="1"/>
      <c r="TRH28" s="1"/>
      <c r="TRI28" s="1"/>
      <c r="TRJ28" s="1"/>
      <c r="TRK28" s="1"/>
      <c r="TRL28" s="1"/>
      <c r="TRM28" s="1"/>
      <c r="TRN28" s="1"/>
      <c r="TRO28" s="1"/>
      <c r="TRP28" s="1"/>
      <c r="TRQ28" s="1"/>
      <c r="TRR28" s="1"/>
      <c r="TRS28" s="1"/>
      <c r="TRT28" s="1"/>
      <c r="TRU28" s="1"/>
      <c r="TRV28" s="1"/>
      <c r="TRW28" s="1"/>
      <c r="TRX28" s="1"/>
      <c r="TRY28" s="1"/>
      <c r="TRZ28" s="1"/>
      <c r="TSA28" s="1"/>
      <c r="TSB28" s="1"/>
      <c r="TSC28" s="1"/>
      <c r="TSD28" s="1"/>
      <c r="TSE28" s="1"/>
      <c r="TSF28" s="1"/>
      <c r="TSG28" s="1"/>
      <c r="TSH28" s="1"/>
      <c r="TSI28" s="1"/>
      <c r="TSJ28" s="1"/>
      <c r="TSK28" s="1"/>
      <c r="TSL28" s="1"/>
      <c r="TSM28" s="1"/>
      <c r="TSN28" s="1"/>
      <c r="TSO28" s="1"/>
      <c r="TSP28" s="1"/>
      <c r="TSQ28" s="1"/>
      <c r="TSR28" s="1"/>
      <c r="TSS28" s="1"/>
      <c r="TST28" s="1"/>
      <c r="TSU28" s="1"/>
      <c r="TSV28" s="1"/>
      <c r="TSW28" s="1"/>
      <c r="TSX28" s="1"/>
      <c r="TSY28" s="1"/>
      <c r="TSZ28" s="1"/>
      <c r="TTA28" s="1"/>
      <c r="TTB28" s="1"/>
      <c r="TTC28" s="1"/>
      <c r="TTD28" s="1"/>
      <c r="TTE28" s="1"/>
      <c r="TTF28" s="1"/>
      <c r="TTG28" s="1"/>
      <c r="TTH28" s="1"/>
      <c r="TTI28" s="1"/>
      <c r="TTJ28" s="1"/>
      <c r="TTK28" s="1"/>
      <c r="TTL28" s="1"/>
      <c r="TTM28" s="1"/>
      <c r="TTN28" s="1"/>
      <c r="TTO28" s="1"/>
      <c r="TTP28" s="1"/>
      <c r="TTQ28" s="1"/>
      <c r="TTR28" s="1"/>
      <c r="TTS28" s="1"/>
      <c r="TTT28" s="1"/>
      <c r="TTU28" s="1"/>
      <c r="TTV28" s="1"/>
      <c r="TTW28" s="1"/>
      <c r="TTX28" s="1"/>
      <c r="TTY28" s="1"/>
      <c r="TTZ28" s="1"/>
      <c r="TUA28" s="1"/>
      <c r="TUB28" s="1"/>
      <c r="TUC28" s="1"/>
      <c r="TUD28" s="1"/>
      <c r="TUE28" s="1"/>
      <c r="TUF28" s="1"/>
      <c r="TUG28" s="1"/>
      <c r="TUH28" s="1"/>
      <c r="TUI28" s="1"/>
      <c r="TUJ28" s="1"/>
      <c r="TUK28" s="1"/>
      <c r="TUL28" s="1"/>
      <c r="TUM28" s="1"/>
      <c r="TUN28" s="1"/>
      <c r="TUO28" s="1"/>
      <c r="TUP28" s="1"/>
      <c r="TUQ28" s="1"/>
      <c r="TUR28" s="1"/>
      <c r="TUS28" s="1"/>
      <c r="TUT28" s="1"/>
      <c r="TUU28" s="1"/>
      <c r="TUV28" s="1"/>
      <c r="TUW28" s="1"/>
      <c r="TUX28" s="1"/>
      <c r="TUY28" s="1"/>
      <c r="TUZ28" s="1"/>
      <c r="TVA28" s="1"/>
      <c r="TVB28" s="1"/>
      <c r="TVC28" s="1"/>
      <c r="TVD28" s="1"/>
      <c r="TVE28" s="1"/>
      <c r="TVF28" s="1"/>
      <c r="TVG28" s="1"/>
      <c r="TVH28" s="1"/>
      <c r="TVI28" s="1"/>
      <c r="TVJ28" s="1"/>
      <c r="TVK28" s="1"/>
      <c r="TVL28" s="1"/>
      <c r="TVM28" s="1"/>
      <c r="TVN28" s="1"/>
      <c r="TVO28" s="1"/>
      <c r="TVP28" s="1"/>
      <c r="TVQ28" s="1"/>
      <c r="TVR28" s="1"/>
      <c r="TVS28" s="1"/>
      <c r="TVT28" s="1"/>
      <c r="TVU28" s="1"/>
      <c r="TVV28" s="1"/>
      <c r="TVW28" s="1"/>
      <c r="TVX28" s="1"/>
      <c r="TVY28" s="1"/>
      <c r="TVZ28" s="1"/>
      <c r="TWA28" s="1"/>
      <c r="TWB28" s="1"/>
      <c r="TWC28" s="1"/>
      <c r="TWD28" s="1"/>
      <c r="TWE28" s="1"/>
      <c r="TWF28" s="1"/>
      <c r="TWG28" s="1"/>
      <c r="TWH28" s="1"/>
      <c r="TWI28" s="1"/>
      <c r="TWJ28" s="1"/>
      <c r="TWK28" s="1"/>
      <c r="TWL28" s="1"/>
      <c r="TWM28" s="1"/>
      <c r="TWN28" s="1"/>
      <c r="TWO28" s="1"/>
      <c r="TWP28" s="1"/>
      <c r="TWQ28" s="1"/>
      <c r="TWR28" s="1"/>
      <c r="TWS28" s="1"/>
      <c r="TWT28" s="1"/>
      <c r="TWU28" s="1"/>
      <c r="TWV28" s="1"/>
      <c r="TWW28" s="1"/>
      <c r="TWX28" s="1"/>
      <c r="TWY28" s="1"/>
      <c r="TWZ28" s="1"/>
      <c r="TXA28" s="1"/>
      <c r="TXB28" s="1"/>
      <c r="TXC28" s="1"/>
      <c r="TXD28" s="1"/>
      <c r="TXE28" s="1"/>
      <c r="TXF28" s="1"/>
      <c r="TXG28" s="1"/>
      <c r="TXH28" s="1"/>
      <c r="TXI28" s="1"/>
      <c r="TXJ28" s="1"/>
      <c r="TXK28" s="1"/>
      <c r="TXL28" s="1"/>
      <c r="TXM28" s="1"/>
      <c r="TXN28" s="1"/>
      <c r="TXO28" s="1"/>
      <c r="TXP28" s="1"/>
      <c r="TXQ28" s="1"/>
      <c r="TXR28" s="1"/>
      <c r="TXS28" s="1"/>
      <c r="TXT28" s="1"/>
      <c r="TXU28" s="1"/>
      <c r="TXV28" s="1"/>
      <c r="TXW28" s="1"/>
      <c r="TXX28" s="1"/>
      <c r="TXY28" s="1"/>
      <c r="TXZ28" s="1"/>
      <c r="TYA28" s="1"/>
      <c r="TYB28" s="1"/>
      <c r="TYC28" s="1"/>
      <c r="TYD28" s="1"/>
      <c r="TYE28" s="1"/>
      <c r="TYF28" s="1"/>
      <c r="TYG28" s="1"/>
      <c r="TYH28" s="1"/>
      <c r="TYI28" s="1"/>
      <c r="TYJ28" s="1"/>
      <c r="TYK28" s="1"/>
      <c r="TYL28" s="1"/>
      <c r="TYM28" s="1"/>
      <c r="TYN28" s="1"/>
      <c r="TYO28" s="1"/>
      <c r="TYP28" s="1"/>
      <c r="TYQ28" s="1"/>
      <c r="TYR28" s="1"/>
      <c r="TYS28" s="1"/>
      <c r="TYT28" s="1"/>
      <c r="TYU28" s="1"/>
      <c r="TYV28" s="1"/>
      <c r="TYW28" s="1"/>
      <c r="TYX28" s="1"/>
      <c r="TYY28" s="1"/>
      <c r="TYZ28" s="1"/>
      <c r="TZA28" s="1"/>
      <c r="TZB28" s="1"/>
      <c r="TZC28" s="1"/>
      <c r="TZD28" s="1"/>
      <c r="TZE28" s="1"/>
      <c r="TZF28" s="1"/>
      <c r="TZG28" s="1"/>
      <c r="TZH28" s="1"/>
      <c r="TZI28" s="1"/>
      <c r="TZJ28" s="1"/>
      <c r="TZK28" s="1"/>
      <c r="TZL28" s="1"/>
      <c r="TZM28" s="1"/>
      <c r="TZN28" s="1"/>
      <c r="TZO28" s="1"/>
      <c r="TZP28" s="1"/>
      <c r="TZQ28" s="1"/>
      <c r="TZR28" s="1"/>
      <c r="TZS28" s="1"/>
      <c r="TZT28" s="1"/>
      <c r="TZU28" s="1"/>
      <c r="TZV28" s="1"/>
      <c r="TZW28" s="1"/>
      <c r="TZX28" s="1"/>
      <c r="TZY28" s="1"/>
      <c r="TZZ28" s="1"/>
      <c r="UAA28" s="1"/>
      <c r="UAB28" s="1"/>
      <c r="UAC28" s="1"/>
      <c r="UAD28" s="1"/>
      <c r="UAE28" s="1"/>
      <c r="UAF28" s="1"/>
      <c r="UAG28" s="1"/>
      <c r="UAH28" s="1"/>
      <c r="UAI28" s="1"/>
      <c r="UAJ28" s="1"/>
      <c r="UAK28" s="1"/>
      <c r="UAL28" s="1"/>
      <c r="UAM28" s="1"/>
      <c r="UAN28" s="1"/>
      <c r="UAO28" s="1"/>
      <c r="UAP28" s="1"/>
      <c r="UAQ28" s="1"/>
      <c r="UAR28" s="1"/>
      <c r="UAS28" s="1"/>
      <c r="UAT28" s="1"/>
      <c r="UAU28" s="1"/>
      <c r="UAV28" s="1"/>
      <c r="UAW28" s="1"/>
      <c r="UAX28" s="1"/>
      <c r="UAY28" s="1"/>
      <c r="UAZ28" s="1"/>
      <c r="UBA28" s="1"/>
      <c r="UBB28" s="1"/>
      <c r="UBC28" s="1"/>
      <c r="UBD28" s="1"/>
      <c r="UBE28" s="1"/>
      <c r="UBF28" s="1"/>
      <c r="UBG28" s="1"/>
      <c r="UBH28" s="1"/>
      <c r="UBI28" s="1"/>
      <c r="UBJ28" s="1"/>
      <c r="UBK28" s="1"/>
      <c r="UBL28" s="1"/>
      <c r="UBM28" s="1"/>
      <c r="UBN28" s="1"/>
      <c r="UBO28" s="1"/>
      <c r="UBP28" s="1"/>
      <c r="UBQ28" s="1"/>
      <c r="UBR28" s="1"/>
      <c r="UBS28" s="1"/>
      <c r="UBT28" s="1"/>
      <c r="UBU28" s="1"/>
      <c r="UBV28" s="1"/>
      <c r="UBW28" s="1"/>
      <c r="UBX28" s="1"/>
      <c r="UBY28" s="1"/>
      <c r="UBZ28" s="1"/>
      <c r="UCA28" s="1"/>
      <c r="UCB28" s="1"/>
      <c r="UCC28" s="1"/>
      <c r="UCD28" s="1"/>
      <c r="UCE28" s="1"/>
      <c r="UCF28" s="1"/>
      <c r="UCG28" s="1"/>
      <c r="UCH28" s="1"/>
      <c r="UCI28" s="1"/>
      <c r="UCJ28" s="1"/>
      <c r="UCK28" s="1"/>
      <c r="UCL28" s="1"/>
      <c r="UCM28" s="1"/>
      <c r="UCN28" s="1"/>
      <c r="UCO28" s="1"/>
      <c r="UCP28" s="1"/>
      <c r="UCQ28" s="1"/>
      <c r="UCR28" s="1"/>
      <c r="UCS28" s="1"/>
      <c r="UCT28" s="1"/>
      <c r="UCU28" s="1"/>
      <c r="UCV28" s="1"/>
      <c r="UCW28" s="1"/>
      <c r="UCX28" s="1"/>
      <c r="UCY28" s="1"/>
      <c r="UCZ28" s="1"/>
      <c r="UDA28" s="1"/>
      <c r="UDB28" s="1"/>
      <c r="UDC28" s="1"/>
      <c r="UDD28" s="1"/>
      <c r="UDE28" s="1"/>
      <c r="UDF28" s="1"/>
      <c r="UDG28" s="1"/>
      <c r="UDH28" s="1"/>
      <c r="UDI28" s="1"/>
      <c r="UDJ28" s="1"/>
      <c r="UDK28" s="1"/>
      <c r="UDL28" s="1"/>
      <c r="UDM28" s="1"/>
      <c r="UDN28" s="1"/>
      <c r="UDO28" s="1"/>
      <c r="UDP28" s="1"/>
      <c r="UDQ28" s="1"/>
      <c r="UDR28" s="1"/>
      <c r="UDS28" s="1"/>
      <c r="UDT28" s="1"/>
      <c r="UDU28" s="1"/>
      <c r="UDV28" s="1"/>
      <c r="UDW28" s="1"/>
      <c r="UDX28" s="1"/>
      <c r="UDY28" s="1"/>
      <c r="UDZ28" s="1"/>
      <c r="UEA28" s="1"/>
      <c r="UEB28" s="1"/>
      <c r="UEC28" s="1"/>
      <c r="UED28" s="1"/>
      <c r="UEE28" s="1"/>
      <c r="UEF28" s="1"/>
      <c r="UEG28" s="1"/>
      <c r="UEH28" s="1"/>
      <c r="UEI28" s="1"/>
      <c r="UEJ28" s="1"/>
      <c r="UEK28" s="1"/>
      <c r="UEL28" s="1"/>
      <c r="UEM28" s="1"/>
      <c r="UEN28" s="1"/>
      <c r="UEO28" s="1"/>
      <c r="UEP28" s="1"/>
      <c r="UEQ28" s="1"/>
      <c r="UER28" s="1"/>
      <c r="UES28" s="1"/>
      <c r="UET28" s="1"/>
      <c r="UEU28" s="1"/>
      <c r="UEV28" s="1"/>
      <c r="UEW28" s="1"/>
      <c r="UEX28" s="1"/>
      <c r="UEY28" s="1"/>
      <c r="UEZ28" s="1"/>
      <c r="UFA28" s="1"/>
      <c r="UFB28" s="1"/>
      <c r="UFC28" s="1"/>
      <c r="UFD28" s="1"/>
      <c r="UFE28" s="1"/>
      <c r="UFF28" s="1"/>
      <c r="UFG28" s="1"/>
      <c r="UFH28" s="1"/>
      <c r="UFI28" s="1"/>
      <c r="UFJ28" s="1"/>
      <c r="UFK28" s="1"/>
      <c r="UFL28" s="1"/>
      <c r="UFM28" s="1"/>
      <c r="UFN28" s="1"/>
      <c r="UFO28" s="1"/>
      <c r="UFP28" s="1"/>
      <c r="UFQ28" s="1"/>
      <c r="UFR28" s="1"/>
      <c r="UFS28" s="1"/>
      <c r="UFT28" s="1"/>
      <c r="UFU28" s="1"/>
      <c r="UFV28" s="1"/>
      <c r="UFW28" s="1"/>
      <c r="UFX28" s="1"/>
      <c r="UFY28" s="1"/>
      <c r="UFZ28" s="1"/>
      <c r="UGA28" s="1"/>
      <c r="UGB28" s="1"/>
      <c r="UGC28" s="1"/>
      <c r="UGD28" s="1"/>
      <c r="UGE28" s="1"/>
      <c r="UGF28" s="1"/>
      <c r="UGG28" s="1"/>
      <c r="UGH28" s="1"/>
      <c r="UGI28" s="1"/>
      <c r="UGJ28" s="1"/>
      <c r="UGK28" s="1"/>
      <c r="UGL28" s="1"/>
      <c r="UGM28" s="1"/>
      <c r="UGN28" s="1"/>
      <c r="UGO28" s="1"/>
      <c r="UGP28" s="1"/>
      <c r="UGQ28" s="1"/>
      <c r="UGR28" s="1"/>
      <c r="UGS28" s="1"/>
      <c r="UGT28" s="1"/>
      <c r="UGU28" s="1"/>
      <c r="UGV28" s="1"/>
      <c r="UGW28" s="1"/>
      <c r="UGX28" s="1"/>
      <c r="UGY28" s="1"/>
      <c r="UGZ28" s="1"/>
      <c r="UHA28" s="1"/>
      <c r="UHB28" s="1"/>
      <c r="UHC28" s="1"/>
      <c r="UHD28" s="1"/>
      <c r="UHE28" s="1"/>
      <c r="UHF28" s="1"/>
      <c r="UHG28" s="1"/>
      <c r="UHH28" s="1"/>
      <c r="UHI28" s="1"/>
      <c r="UHJ28" s="1"/>
      <c r="UHK28" s="1"/>
      <c r="UHL28" s="1"/>
      <c r="UHM28" s="1"/>
      <c r="UHN28" s="1"/>
      <c r="UHO28" s="1"/>
      <c r="UHP28" s="1"/>
      <c r="UHQ28" s="1"/>
      <c r="UHR28" s="1"/>
      <c r="UHS28" s="1"/>
      <c r="UHT28" s="1"/>
      <c r="UHU28" s="1"/>
      <c r="UHV28" s="1"/>
      <c r="UHW28" s="1"/>
      <c r="UHX28" s="1"/>
      <c r="UHY28" s="1"/>
      <c r="UHZ28" s="1"/>
      <c r="UIA28" s="1"/>
      <c r="UIB28" s="1"/>
      <c r="UIC28" s="1"/>
      <c r="UID28" s="1"/>
      <c r="UIE28" s="1"/>
      <c r="UIF28" s="1"/>
      <c r="UIG28" s="1"/>
      <c r="UIH28" s="1"/>
      <c r="UII28" s="1"/>
      <c r="UIJ28" s="1"/>
      <c r="UIK28" s="1"/>
      <c r="UIL28" s="1"/>
      <c r="UIM28" s="1"/>
      <c r="UIN28" s="1"/>
      <c r="UIO28" s="1"/>
      <c r="UIP28" s="1"/>
      <c r="UIQ28" s="1"/>
      <c r="UIR28" s="1"/>
      <c r="UIS28" s="1"/>
      <c r="UIT28" s="1"/>
      <c r="UIU28" s="1"/>
      <c r="UIV28" s="1"/>
      <c r="UIW28" s="1"/>
      <c r="UIX28" s="1"/>
      <c r="UIY28" s="1"/>
      <c r="UIZ28" s="1"/>
      <c r="UJA28" s="1"/>
      <c r="UJB28" s="1"/>
      <c r="UJC28" s="1"/>
      <c r="UJD28" s="1"/>
      <c r="UJE28" s="1"/>
      <c r="UJF28" s="1"/>
      <c r="UJG28" s="1"/>
      <c r="UJH28" s="1"/>
      <c r="UJI28" s="1"/>
      <c r="UJJ28" s="1"/>
      <c r="UJK28" s="1"/>
      <c r="UJL28" s="1"/>
      <c r="UJM28" s="1"/>
      <c r="UJN28" s="1"/>
      <c r="UJO28" s="1"/>
      <c r="UJP28" s="1"/>
      <c r="UJQ28" s="1"/>
      <c r="UJR28" s="1"/>
      <c r="UJS28" s="1"/>
      <c r="UJT28" s="1"/>
      <c r="UJU28" s="1"/>
      <c r="UJV28" s="1"/>
      <c r="UJW28" s="1"/>
      <c r="UJX28" s="1"/>
      <c r="UJY28" s="1"/>
      <c r="UJZ28" s="1"/>
      <c r="UKA28" s="1"/>
      <c r="UKB28" s="1"/>
      <c r="UKC28" s="1"/>
      <c r="UKD28" s="1"/>
      <c r="UKE28" s="1"/>
      <c r="UKF28" s="1"/>
      <c r="UKG28" s="1"/>
      <c r="UKH28" s="1"/>
      <c r="UKI28" s="1"/>
      <c r="UKJ28" s="1"/>
      <c r="UKK28" s="1"/>
      <c r="UKL28" s="1"/>
      <c r="UKM28" s="1"/>
      <c r="UKN28" s="1"/>
      <c r="UKO28" s="1"/>
      <c r="UKP28" s="1"/>
      <c r="UKQ28" s="1"/>
      <c r="UKR28" s="1"/>
      <c r="UKS28" s="1"/>
      <c r="UKT28" s="1"/>
      <c r="UKU28" s="1"/>
      <c r="UKV28" s="1"/>
      <c r="UKW28" s="1"/>
      <c r="UKX28" s="1"/>
      <c r="UKY28" s="1"/>
      <c r="UKZ28" s="1"/>
      <c r="ULA28" s="1"/>
      <c r="ULB28" s="1"/>
      <c r="ULC28" s="1"/>
      <c r="ULD28" s="1"/>
      <c r="ULE28" s="1"/>
      <c r="ULF28" s="1"/>
      <c r="ULG28" s="1"/>
      <c r="ULH28" s="1"/>
      <c r="ULI28" s="1"/>
      <c r="ULJ28" s="1"/>
      <c r="ULK28" s="1"/>
      <c r="ULL28" s="1"/>
      <c r="ULM28" s="1"/>
      <c r="ULN28" s="1"/>
      <c r="ULO28" s="1"/>
      <c r="ULP28" s="1"/>
      <c r="ULQ28" s="1"/>
      <c r="ULR28" s="1"/>
      <c r="ULS28" s="1"/>
      <c r="ULT28" s="1"/>
      <c r="ULU28" s="1"/>
      <c r="ULV28" s="1"/>
      <c r="ULW28" s="1"/>
      <c r="ULX28" s="1"/>
      <c r="ULY28" s="1"/>
      <c r="ULZ28" s="1"/>
      <c r="UMA28" s="1"/>
      <c r="UMB28" s="1"/>
      <c r="UMC28" s="1"/>
      <c r="UMD28" s="1"/>
      <c r="UME28" s="1"/>
      <c r="UMF28" s="1"/>
      <c r="UMG28" s="1"/>
      <c r="UMH28" s="1"/>
      <c r="UMI28" s="1"/>
      <c r="UMJ28" s="1"/>
      <c r="UMK28" s="1"/>
      <c r="UML28" s="1"/>
      <c r="UMM28" s="1"/>
      <c r="UMN28" s="1"/>
      <c r="UMO28" s="1"/>
      <c r="UMP28" s="1"/>
      <c r="UMQ28" s="1"/>
      <c r="UMR28" s="1"/>
      <c r="UMS28" s="1"/>
      <c r="UMT28" s="1"/>
      <c r="UMU28" s="1"/>
      <c r="UMV28" s="1"/>
      <c r="UMW28" s="1"/>
      <c r="UMX28" s="1"/>
      <c r="UMY28" s="1"/>
      <c r="UMZ28" s="1"/>
      <c r="UNA28" s="1"/>
      <c r="UNB28" s="1"/>
      <c r="UNC28" s="1"/>
      <c r="UND28" s="1"/>
      <c r="UNE28" s="1"/>
      <c r="UNF28" s="1"/>
      <c r="UNG28" s="1"/>
      <c r="UNH28" s="1"/>
      <c r="UNI28" s="1"/>
      <c r="UNJ28" s="1"/>
      <c r="UNK28" s="1"/>
      <c r="UNL28" s="1"/>
      <c r="UNM28" s="1"/>
      <c r="UNN28" s="1"/>
      <c r="UNO28" s="1"/>
      <c r="UNP28" s="1"/>
      <c r="UNQ28" s="1"/>
      <c r="UNR28" s="1"/>
      <c r="UNS28" s="1"/>
      <c r="UNT28" s="1"/>
      <c r="UNU28" s="1"/>
      <c r="UNV28" s="1"/>
      <c r="UNW28" s="1"/>
      <c r="UNX28" s="1"/>
      <c r="UNY28" s="1"/>
      <c r="UNZ28" s="1"/>
      <c r="UOA28" s="1"/>
      <c r="UOB28" s="1"/>
      <c r="UOC28" s="1"/>
      <c r="UOD28" s="1"/>
      <c r="UOE28" s="1"/>
      <c r="UOF28" s="1"/>
      <c r="UOG28" s="1"/>
      <c r="UOH28" s="1"/>
      <c r="UOI28" s="1"/>
      <c r="UOJ28" s="1"/>
      <c r="UOK28" s="1"/>
      <c r="UOL28" s="1"/>
      <c r="UOM28" s="1"/>
      <c r="UON28" s="1"/>
      <c r="UOO28" s="1"/>
      <c r="UOP28" s="1"/>
      <c r="UOQ28" s="1"/>
      <c r="UOR28" s="1"/>
      <c r="UOS28" s="1"/>
      <c r="UOT28" s="1"/>
      <c r="UOU28" s="1"/>
      <c r="UOV28" s="1"/>
      <c r="UOW28" s="1"/>
      <c r="UOX28" s="1"/>
      <c r="UOY28" s="1"/>
      <c r="UOZ28" s="1"/>
      <c r="UPA28" s="1"/>
      <c r="UPB28" s="1"/>
      <c r="UPC28" s="1"/>
      <c r="UPD28" s="1"/>
      <c r="UPE28" s="1"/>
      <c r="UPF28" s="1"/>
      <c r="UPG28" s="1"/>
      <c r="UPH28" s="1"/>
      <c r="UPI28" s="1"/>
      <c r="UPJ28" s="1"/>
      <c r="UPK28" s="1"/>
      <c r="UPL28" s="1"/>
      <c r="UPM28" s="1"/>
      <c r="UPN28" s="1"/>
      <c r="UPO28" s="1"/>
      <c r="UPP28" s="1"/>
      <c r="UPQ28" s="1"/>
      <c r="UPR28" s="1"/>
      <c r="UPS28" s="1"/>
      <c r="UPT28" s="1"/>
      <c r="UPU28" s="1"/>
      <c r="UPV28" s="1"/>
      <c r="UPW28" s="1"/>
      <c r="UPX28" s="1"/>
      <c r="UPY28" s="1"/>
      <c r="UPZ28" s="1"/>
      <c r="UQA28" s="1"/>
      <c r="UQB28" s="1"/>
      <c r="UQC28" s="1"/>
      <c r="UQD28" s="1"/>
      <c r="UQE28" s="1"/>
      <c r="UQF28" s="1"/>
      <c r="UQG28" s="1"/>
      <c r="UQH28" s="1"/>
      <c r="UQI28" s="1"/>
      <c r="UQJ28" s="1"/>
      <c r="UQK28" s="1"/>
      <c r="UQL28" s="1"/>
      <c r="UQM28" s="1"/>
      <c r="UQN28" s="1"/>
      <c r="UQO28" s="1"/>
      <c r="UQP28" s="1"/>
      <c r="UQQ28" s="1"/>
      <c r="UQR28" s="1"/>
      <c r="UQS28" s="1"/>
      <c r="UQT28" s="1"/>
      <c r="UQU28" s="1"/>
      <c r="UQV28" s="1"/>
      <c r="UQW28" s="1"/>
      <c r="UQX28" s="1"/>
      <c r="UQY28" s="1"/>
      <c r="UQZ28" s="1"/>
      <c r="URA28" s="1"/>
      <c r="URB28" s="1"/>
      <c r="URC28" s="1"/>
      <c r="URD28" s="1"/>
      <c r="URE28" s="1"/>
      <c r="URF28" s="1"/>
      <c r="URG28" s="1"/>
      <c r="URH28" s="1"/>
      <c r="URI28" s="1"/>
      <c r="URJ28" s="1"/>
      <c r="URK28" s="1"/>
      <c r="URL28" s="1"/>
      <c r="URM28" s="1"/>
      <c r="URN28" s="1"/>
      <c r="URO28" s="1"/>
      <c r="URP28" s="1"/>
      <c r="URQ28" s="1"/>
      <c r="URR28" s="1"/>
      <c r="URS28" s="1"/>
      <c r="URT28" s="1"/>
      <c r="URU28" s="1"/>
      <c r="URV28" s="1"/>
      <c r="URW28" s="1"/>
      <c r="URX28" s="1"/>
      <c r="URY28" s="1"/>
      <c r="URZ28" s="1"/>
      <c r="USA28" s="1"/>
      <c r="USB28" s="1"/>
      <c r="USC28" s="1"/>
      <c r="USD28" s="1"/>
      <c r="USE28" s="1"/>
      <c r="USF28" s="1"/>
      <c r="USG28" s="1"/>
      <c r="USH28" s="1"/>
      <c r="USI28" s="1"/>
      <c r="USJ28" s="1"/>
      <c r="USK28" s="1"/>
      <c r="USL28" s="1"/>
      <c r="USM28" s="1"/>
      <c r="USN28" s="1"/>
      <c r="USO28" s="1"/>
      <c r="USP28" s="1"/>
      <c r="USQ28" s="1"/>
      <c r="USR28" s="1"/>
      <c r="USS28" s="1"/>
      <c r="UST28" s="1"/>
      <c r="USU28" s="1"/>
      <c r="USV28" s="1"/>
      <c r="USW28" s="1"/>
      <c r="USX28" s="1"/>
      <c r="USY28" s="1"/>
      <c r="USZ28" s="1"/>
      <c r="UTA28" s="1"/>
      <c r="UTB28" s="1"/>
      <c r="UTC28" s="1"/>
      <c r="UTD28" s="1"/>
      <c r="UTE28" s="1"/>
      <c r="UTF28" s="1"/>
      <c r="UTG28" s="1"/>
      <c r="UTH28" s="1"/>
      <c r="UTI28" s="1"/>
      <c r="UTJ28" s="1"/>
      <c r="UTK28" s="1"/>
      <c r="UTL28" s="1"/>
      <c r="UTM28" s="1"/>
      <c r="UTN28" s="1"/>
      <c r="UTO28" s="1"/>
      <c r="UTP28" s="1"/>
      <c r="UTQ28" s="1"/>
      <c r="UTR28" s="1"/>
      <c r="UTS28" s="1"/>
      <c r="UTT28" s="1"/>
      <c r="UTU28" s="1"/>
      <c r="UTV28" s="1"/>
      <c r="UTW28" s="1"/>
      <c r="UTX28" s="1"/>
      <c r="UTY28" s="1"/>
      <c r="UTZ28" s="1"/>
      <c r="UUA28" s="1"/>
      <c r="UUB28" s="1"/>
      <c r="UUC28" s="1"/>
      <c r="UUD28" s="1"/>
      <c r="UUE28" s="1"/>
      <c r="UUF28" s="1"/>
      <c r="UUG28" s="1"/>
      <c r="UUH28" s="1"/>
      <c r="UUI28" s="1"/>
      <c r="UUJ28" s="1"/>
      <c r="UUK28" s="1"/>
      <c r="UUL28" s="1"/>
      <c r="UUM28" s="1"/>
      <c r="UUN28" s="1"/>
      <c r="UUO28" s="1"/>
      <c r="UUP28" s="1"/>
      <c r="UUQ28" s="1"/>
      <c r="UUR28" s="1"/>
      <c r="UUS28" s="1"/>
      <c r="UUT28" s="1"/>
      <c r="UUU28" s="1"/>
      <c r="UUV28" s="1"/>
      <c r="UUW28" s="1"/>
      <c r="UUX28" s="1"/>
      <c r="UUY28" s="1"/>
      <c r="UUZ28" s="1"/>
      <c r="UVA28" s="1"/>
      <c r="UVB28" s="1"/>
      <c r="UVC28" s="1"/>
      <c r="UVD28" s="1"/>
      <c r="UVE28" s="1"/>
      <c r="UVF28" s="1"/>
      <c r="UVG28" s="1"/>
      <c r="UVH28" s="1"/>
      <c r="UVI28" s="1"/>
      <c r="UVJ28" s="1"/>
      <c r="UVK28" s="1"/>
      <c r="UVL28" s="1"/>
      <c r="UVM28" s="1"/>
      <c r="UVN28" s="1"/>
      <c r="UVO28" s="1"/>
      <c r="UVP28" s="1"/>
      <c r="UVQ28" s="1"/>
      <c r="UVR28" s="1"/>
      <c r="UVS28" s="1"/>
      <c r="UVT28" s="1"/>
      <c r="UVU28" s="1"/>
      <c r="UVV28" s="1"/>
      <c r="UVW28" s="1"/>
      <c r="UVX28" s="1"/>
      <c r="UVY28" s="1"/>
      <c r="UVZ28" s="1"/>
      <c r="UWA28" s="1"/>
      <c r="UWB28" s="1"/>
      <c r="UWC28" s="1"/>
      <c r="UWD28" s="1"/>
      <c r="UWE28" s="1"/>
      <c r="UWF28" s="1"/>
      <c r="UWG28" s="1"/>
      <c r="UWH28" s="1"/>
      <c r="UWI28" s="1"/>
      <c r="UWJ28" s="1"/>
      <c r="UWK28" s="1"/>
      <c r="UWL28" s="1"/>
      <c r="UWM28" s="1"/>
      <c r="UWN28" s="1"/>
      <c r="UWO28" s="1"/>
      <c r="UWP28" s="1"/>
      <c r="UWQ28" s="1"/>
      <c r="UWR28" s="1"/>
      <c r="UWS28" s="1"/>
      <c r="UWT28" s="1"/>
      <c r="UWU28" s="1"/>
      <c r="UWV28" s="1"/>
      <c r="UWW28" s="1"/>
      <c r="UWX28" s="1"/>
      <c r="UWY28" s="1"/>
      <c r="UWZ28" s="1"/>
      <c r="UXA28" s="1"/>
      <c r="UXB28" s="1"/>
      <c r="UXC28" s="1"/>
      <c r="UXD28" s="1"/>
      <c r="UXE28" s="1"/>
      <c r="UXF28" s="1"/>
      <c r="UXG28" s="1"/>
      <c r="UXH28" s="1"/>
      <c r="UXI28" s="1"/>
      <c r="UXJ28" s="1"/>
      <c r="UXK28" s="1"/>
      <c r="UXL28" s="1"/>
      <c r="UXM28" s="1"/>
      <c r="UXN28" s="1"/>
      <c r="UXO28" s="1"/>
      <c r="UXP28" s="1"/>
      <c r="UXQ28" s="1"/>
      <c r="UXR28" s="1"/>
      <c r="UXS28" s="1"/>
      <c r="UXT28" s="1"/>
      <c r="UXU28" s="1"/>
      <c r="UXV28" s="1"/>
      <c r="UXW28" s="1"/>
      <c r="UXX28" s="1"/>
      <c r="UXY28" s="1"/>
      <c r="UXZ28" s="1"/>
      <c r="UYA28" s="1"/>
      <c r="UYB28" s="1"/>
      <c r="UYC28" s="1"/>
      <c r="UYD28" s="1"/>
      <c r="UYE28" s="1"/>
      <c r="UYF28" s="1"/>
      <c r="UYG28" s="1"/>
      <c r="UYH28" s="1"/>
      <c r="UYI28" s="1"/>
      <c r="UYJ28" s="1"/>
      <c r="UYK28" s="1"/>
      <c r="UYL28" s="1"/>
      <c r="UYM28" s="1"/>
      <c r="UYN28" s="1"/>
      <c r="UYO28" s="1"/>
      <c r="UYP28" s="1"/>
      <c r="UYQ28" s="1"/>
      <c r="UYR28" s="1"/>
      <c r="UYS28" s="1"/>
      <c r="UYT28" s="1"/>
      <c r="UYU28" s="1"/>
      <c r="UYV28" s="1"/>
      <c r="UYW28" s="1"/>
      <c r="UYX28" s="1"/>
      <c r="UYY28" s="1"/>
      <c r="UYZ28" s="1"/>
      <c r="UZA28" s="1"/>
      <c r="UZB28" s="1"/>
      <c r="UZC28" s="1"/>
      <c r="UZD28" s="1"/>
      <c r="UZE28" s="1"/>
      <c r="UZF28" s="1"/>
      <c r="UZG28" s="1"/>
      <c r="UZH28" s="1"/>
      <c r="UZI28" s="1"/>
      <c r="UZJ28" s="1"/>
      <c r="UZK28" s="1"/>
      <c r="UZL28" s="1"/>
      <c r="UZM28" s="1"/>
      <c r="UZN28" s="1"/>
      <c r="UZO28" s="1"/>
      <c r="UZP28" s="1"/>
      <c r="UZQ28" s="1"/>
      <c r="UZR28" s="1"/>
      <c r="UZS28" s="1"/>
      <c r="UZT28" s="1"/>
      <c r="UZU28" s="1"/>
      <c r="UZV28" s="1"/>
      <c r="UZW28" s="1"/>
      <c r="UZX28" s="1"/>
      <c r="UZY28" s="1"/>
      <c r="UZZ28" s="1"/>
      <c r="VAA28" s="1"/>
      <c r="VAB28" s="1"/>
      <c r="VAC28" s="1"/>
      <c r="VAD28" s="1"/>
      <c r="VAE28" s="1"/>
      <c r="VAF28" s="1"/>
      <c r="VAG28" s="1"/>
      <c r="VAH28" s="1"/>
      <c r="VAI28" s="1"/>
      <c r="VAJ28" s="1"/>
      <c r="VAK28" s="1"/>
      <c r="VAL28" s="1"/>
      <c r="VAM28" s="1"/>
      <c r="VAN28" s="1"/>
      <c r="VAO28" s="1"/>
      <c r="VAP28" s="1"/>
      <c r="VAQ28" s="1"/>
      <c r="VAR28" s="1"/>
      <c r="VAS28" s="1"/>
      <c r="VAT28" s="1"/>
      <c r="VAU28" s="1"/>
      <c r="VAV28" s="1"/>
      <c r="VAW28" s="1"/>
      <c r="VAX28" s="1"/>
      <c r="VAY28" s="1"/>
      <c r="VAZ28" s="1"/>
      <c r="VBA28" s="1"/>
      <c r="VBB28" s="1"/>
      <c r="VBC28" s="1"/>
      <c r="VBD28" s="1"/>
      <c r="VBE28" s="1"/>
      <c r="VBF28" s="1"/>
      <c r="VBG28" s="1"/>
      <c r="VBH28" s="1"/>
      <c r="VBI28" s="1"/>
      <c r="VBJ28" s="1"/>
      <c r="VBK28" s="1"/>
      <c r="VBL28" s="1"/>
      <c r="VBM28" s="1"/>
      <c r="VBN28" s="1"/>
      <c r="VBO28" s="1"/>
      <c r="VBP28" s="1"/>
      <c r="VBQ28" s="1"/>
      <c r="VBR28" s="1"/>
      <c r="VBS28" s="1"/>
      <c r="VBT28" s="1"/>
      <c r="VBU28" s="1"/>
      <c r="VBV28" s="1"/>
      <c r="VBW28" s="1"/>
      <c r="VBX28" s="1"/>
      <c r="VBY28" s="1"/>
      <c r="VBZ28" s="1"/>
      <c r="VCA28" s="1"/>
      <c r="VCB28" s="1"/>
      <c r="VCC28" s="1"/>
      <c r="VCD28" s="1"/>
      <c r="VCE28" s="1"/>
      <c r="VCF28" s="1"/>
      <c r="VCG28" s="1"/>
      <c r="VCH28" s="1"/>
      <c r="VCI28" s="1"/>
      <c r="VCJ28" s="1"/>
      <c r="VCK28" s="1"/>
      <c r="VCL28" s="1"/>
      <c r="VCM28" s="1"/>
      <c r="VCN28" s="1"/>
      <c r="VCO28" s="1"/>
      <c r="VCP28" s="1"/>
      <c r="VCQ28" s="1"/>
      <c r="VCR28" s="1"/>
      <c r="VCS28" s="1"/>
      <c r="VCT28" s="1"/>
      <c r="VCU28" s="1"/>
      <c r="VCV28" s="1"/>
      <c r="VCW28" s="1"/>
      <c r="VCX28" s="1"/>
      <c r="VCY28" s="1"/>
      <c r="VCZ28" s="1"/>
      <c r="VDA28" s="1"/>
      <c r="VDB28" s="1"/>
      <c r="VDC28" s="1"/>
      <c r="VDD28" s="1"/>
      <c r="VDE28" s="1"/>
      <c r="VDF28" s="1"/>
      <c r="VDG28" s="1"/>
      <c r="VDH28" s="1"/>
      <c r="VDI28" s="1"/>
      <c r="VDJ28" s="1"/>
      <c r="VDK28" s="1"/>
      <c r="VDL28" s="1"/>
      <c r="VDM28" s="1"/>
      <c r="VDN28" s="1"/>
      <c r="VDO28" s="1"/>
      <c r="VDP28" s="1"/>
      <c r="VDQ28" s="1"/>
      <c r="VDR28" s="1"/>
      <c r="VDS28" s="1"/>
      <c r="VDT28" s="1"/>
      <c r="VDU28" s="1"/>
      <c r="VDV28" s="1"/>
      <c r="VDW28" s="1"/>
      <c r="VDX28" s="1"/>
      <c r="VDY28" s="1"/>
      <c r="VDZ28" s="1"/>
      <c r="VEA28" s="1"/>
      <c r="VEB28" s="1"/>
      <c r="VEC28" s="1"/>
      <c r="VED28" s="1"/>
      <c r="VEE28" s="1"/>
      <c r="VEF28" s="1"/>
      <c r="VEG28" s="1"/>
      <c r="VEH28" s="1"/>
      <c r="VEI28" s="1"/>
      <c r="VEJ28" s="1"/>
      <c r="VEK28" s="1"/>
      <c r="VEL28" s="1"/>
      <c r="VEM28" s="1"/>
      <c r="VEN28" s="1"/>
      <c r="VEO28" s="1"/>
      <c r="VEP28" s="1"/>
      <c r="VEQ28" s="1"/>
      <c r="VER28" s="1"/>
      <c r="VES28" s="1"/>
      <c r="VET28" s="1"/>
      <c r="VEU28" s="1"/>
      <c r="VEV28" s="1"/>
      <c r="VEW28" s="1"/>
      <c r="VEX28" s="1"/>
      <c r="VEY28" s="1"/>
      <c r="VEZ28" s="1"/>
      <c r="VFA28" s="1"/>
      <c r="VFB28" s="1"/>
      <c r="VFC28" s="1"/>
      <c r="VFD28" s="1"/>
      <c r="VFE28" s="1"/>
      <c r="VFF28" s="1"/>
      <c r="VFG28" s="1"/>
      <c r="VFH28" s="1"/>
      <c r="VFI28" s="1"/>
      <c r="VFJ28" s="1"/>
      <c r="VFK28" s="1"/>
      <c r="VFL28" s="1"/>
      <c r="VFM28" s="1"/>
      <c r="VFN28" s="1"/>
      <c r="VFO28" s="1"/>
      <c r="VFP28" s="1"/>
      <c r="VFQ28" s="1"/>
      <c r="VFR28" s="1"/>
      <c r="VFS28" s="1"/>
      <c r="VFT28" s="1"/>
      <c r="VFU28" s="1"/>
      <c r="VFV28" s="1"/>
      <c r="VFW28" s="1"/>
      <c r="VFX28" s="1"/>
      <c r="VFY28" s="1"/>
      <c r="VFZ28" s="1"/>
      <c r="VGA28" s="1"/>
      <c r="VGB28" s="1"/>
      <c r="VGC28" s="1"/>
      <c r="VGD28" s="1"/>
      <c r="VGE28" s="1"/>
      <c r="VGF28" s="1"/>
      <c r="VGG28" s="1"/>
      <c r="VGH28" s="1"/>
      <c r="VGI28" s="1"/>
      <c r="VGJ28" s="1"/>
      <c r="VGK28" s="1"/>
      <c r="VGL28" s="1"/>
      <c r="VGM28" s="1"/>
      <c r="VGN28" s="1"/>
      <c r="VGO28" s="1"/>
      <c r="VGP28" s="1"/>
      <c r="VGQ28" s="1"/>
      <c r="VGR28" s="1"/>
      <c r="VGS28" s="1"/>
      <c r="VGT28" s="1"/>
      <c r="VGU28" s="1"/>
      <c r="VGV28" s="1"/>
      <c r="VGW28" s="1"/>
      <c r="VGX28" s="1"/>
      <c r="VGY28" s="1"/>
      <c r="VGZ28" s="1"/>
      <c r="VHA28" s="1"/>
      <c r="VHB28" s="1"/>
      <c r="VHC28" s="1"/>
      <c r="VHD28" s="1"/>
      <c r="VHE28" s="1"/>
      <c r="VHF28" s="1"/>
      <c r="VHG28" s="1"/>
      <c r="VHH28" s="1"/>
      <c r="VHI28" s="1"/>
      <c r="VHJ28" s="1"/>
      <c r="VHK28" s="1"/>
      <c r="VHL28" s="1"/>
      <c r="VHM28" s="1"/>
      <c r="VHN28" s="1"/>
      <c r="VHO28" s="1"/>
      <c r="VHP28" s="1"/>
      <c r="VHQ28" s="1"/>
      <c r="VHR28" s="1"/>
      <c r="VHS28" s="1"/>
      <c r="VHT28" s="1"/>
      <c r="VHU28" s="1"/>
      <c r="VHV28" s="1"/>
      <c r="VHW28" s="1"/>
      <c r="VHX28" s="1"/>
      <c r="VHY28" s="1"/>
      <c r="VHZ28" s="1"/>
      <c r="VIA28" s="1"/>
      <c r="VIB28" s="1"/>
      <c r="VIC28" s="1"/>
      <c r="VID28" s="1"/>
      <c r="VIE28" s="1"/>
      <c r="VIF28" s="1"/>
      <c r="VIG28" s="1"/>
      <c r="VIH28" s="1"/>
      <c r="VII28" s="1"/>
      <c r="VIJ28" s="1"/>
      <c r="VIK28" s="1"/>
      <c r="VIL28" s="1"/>
      <c r="VIM28" s="1"/>
      <c r="VIN28" s="1"/>
      <c r="VIO28" s="1"/>
      <c r="VIP28" s="1"/>
      <c r="VIQ28" s="1"/>
      <c r="VIR28" s="1"/>
      <c r="VIS28" s="1"/>
      <c r="VIT28" s="1"/>
      <c r="VIU28" s="1"/>
      <c r="VIV28" s="1"/>
      <c r="VIW28" s="1"/>
      <c r="VIX28" s="1"/>
      <c r="VIY28" s="1"/>
      <c r="VIZ28" s="1"/>
      <c r="VJA28" s="1"/>
      <c r="VJB28" s="1"/>
      <c r="VJC28" s="1"/>
      <c r="VJD28" s="1"/>
      <c r="VJE28" s="1"/>
      <c r="VJF28" s="1"/>
      <c r="VJG28" s="1"/>
      <c r="VJH28" s="1"/>
      <c r="VJI28" s="1"/>
      <c r="VJJ28" s="1"/>
      <c r="VJK28" s="1"/>
      <c r="VJL28" s="1"/>
      <c r="VJM28" s="1"/>
      <c r="VJN28" s="1"/>
      <c r="VJO28" s="1"/>
      <c r="VJP28" s="1"/>
      <c r="VJQ28" s="1"/>
      <c r="VJR28" s="1"/>
      <c r="VJS28" s="1"/>
      <c r="VJT28" s="1"/>
      <c r="VJU28" s="1"/>
      <c r="VJV28" s="1"/>
      <c r="VJW28" s="1"/>
      <c r="VJX28" s="1"/>
      <c r="VJY28" s="1"/>
      <c r="VJZ28" s="1"/>
      <c r="VKA28" s="1"/>
      <c r="VKB28" s="1"/>
      <c r="VKC28" s="1"/>
      <c r="VKD28" s="1"/>
      <c r="VKE28" s="1"/>
      <c r="VKF28" s="1"/>
      <c r="VKG28" s="1"/>
      <c r="VKH28" s="1"/>
      <c r="VKI28" s="1"/>
      <c r="VKJ28" s="1"/>
      <c r="VKK28" s="1"/>
      <c r="VKL28" s="1"/>
      <c r="VKM28" s="1"/>
      <c r="VKN28" s="1"/>
      <c r="VKO28" s="1"/>
      <c r="VKP28" s="1"/>
      <c r="VKQ28" s="1"/>
      <c r="VKR28" s="1"/>
      <c r="VKS28" s="1"/>
      <c r="VKT28" s="1"/>
      <c r="VKU28" s="1"/>
      <c r="VKV28" s="1"/>
      <c r="VKW28" s="1"/>
      <c r="VKX28" s="1"/>
      <c r="VKY28" s="1"/>
      <c r="VKZ28" s="1"/>
      <c r="VLA28" s="1"/>
      <c r="VLB28" s="1"/>
      <c r="VLC28" s="1"/>
      <c r="VLD28" s="1"/>
      <c r="VLE28" s="1"/>
      <c r="VLF28" s="1"/>
      <c r="VLG28" s="1"/>
      <c r="VLH28" s="1"/>
      <c r="VLI28" s="1"/>
      <c r="VLJ28" s="1"/>
      <c r="VLK28" s="1"/>
      <c r="VLL28" s="1"/>
      <c r="VLM28" s="1"/>
      <c r="VLN28" s="1"/>
      <c r="VLO28" s="1"/>
      <c r="VLP28" s="1"/>
      <c r="VLQ28" s="1"/>
      <c r="VLR28" s="1"/>
      <c r="VLS28" s="1"/>
      <c r="VLT28" s="1"/>
      <c r="VLU28" s="1"/>
      <c r="VLV28" s="1"/>
      <c r="VLW28" s="1"/>
      <c r="VLX28" s="1"/>
      <c r="VLY28" s="1"/>
      <c r="VLZ28" s="1"/>
      <c r="VMA28" s="1"/>
      <c r="VMB28" s="1"/>
      <c r="VMC28" s="1"/>
      <c r="VMD28" s="1"/>
      <c r="VME28" s="1"/>
      <c r="VMF28" s="1"/>
      <c r="VMG28" s="1"/>
      <c r="VMH28" s="1"/>
      <c r="VMI28" s="1"/>
      <c r="VMJ28" s="1"/>
      <c r="VMK28" s="1"/>
      <c r="VML28" s="1"/>
      <c r="VMM28" s="1"/>
      <c r="VMN28" s="1"/>
      <c r="VMO28" s="1"/>
      <c r="VMP28" s="1"/>
      <c r="VMQ28" s="1"/>
      <c r="VMR28" s="1"/>
      <c r="VMS28" s="1"/>
      <c r="VMT28" s="1"/>
      <c r="VMU28" s="1"/>
      <c r="VMV28" s="1"/>
      <c r="VMW28" s="1"/>
      <c r="VMX28" s="1"/>
      <c r="VMY28" s="1"/>
      <c r="VMZ28" s="1"/>
      <c r="VNA28" s="1"/>
      <c r="VNB28" s="1"/>
      <c r="VNC28" s="1"/>
      <c r="VND28" s="1"/>
      <c r="VNE28" s="1"/>
      <c r="VNF28" s="1"/>
      <c r="VNG28" s="1"/>
      <c r="VNH28" s="1"/>
      <c r="VNI28" s="1"/>
      <c r="VNJ28" s="1"/>
      <c r="VNK28" s="1"/>
      <c r="VNL28" s="1"/>
      <c r="VNM28" s="1"/>
      <c r="VNN28" s="1"/>
      <c r="VNO28" s="1"/>
      <c r="VNP28" s="1"/>
      <c r="VNQ28" s="1"/>
      <c r="VNR28" s="1"/>
      <c r="VNS28" s="1"/>
      <c r="VNT28" s="1"/>
      <c r="VNU28" s="1"/>
      <c r="VNV28" s="1"/>
      <c r="VNW28" s="1"/>
      <c r="VNX28" s="1"/>
      <c r="VNY28" s="1"/>
      <c r="VNZ28" s="1"/>
      <c r="VOA28" s="1"/>
      <c r="VOB28" s="1"/>
      <c r="VOC28" s="1"/>
      <c r="VOD28" s="1"/>
      <c r="VOE28" s="1"/>
      <c r="VOF28" s="1"/>
      <c r="VOG28" s="1"/>
      <c r="VOH28" s="1"/>
      <c r="VOI28" s="1"/>
      <c r="VOJ28" s="1"/>
      <c r="VOK28" s="1"/>
      <c r="VOL28" s="1"/>
      <c r="VOM28" s="1"/>
      <c r="VON28" s="1"/>
      <c r="VOO28" s="1"/>
      <c r="VOP28" s="1"/>
      <c r="VOQ28" s="1"/>
      <c r="VOR28" s="1"/>
      <c r="VOS28" s="1"/>
      <c r="VOT28" s="1"/>
      <c r="VOU28" s="1"/>
      <c r="VOV28" s="1"/>
      <c r="VOW28" s="1"/>
      <c r="VOX28" s="1"/>
      <c r="VOY28" s="1"/>
      <c r="VOZ28" s="1"/>
      <c r="VPA28" s="1"/>
      <c r="VPB28" s="1"/>
      <c r="VPC28" s="1"/>
      <c r="VPD28" s="1"/>
      <c r="VPE28" s="1"/>
      <c r="VPF28" s="1"/>
      <c r="VPG28" s="1"/>
      <c r="VPH28" s="1"/>
      <c r="VPI28" s="1"/>
      <c r="VPJ28" s="1"/>
      <c r="VPK28" s="1"/>
      <c r="VPL28" s="1"/>
      <c r="VPM28" s="1"/>
      <c r="VPN28" s="1"/>
      <c r="VPO28" s="1"/>
      <c r="VPP28" s="1"/>
      <c r="VPQ28" s="1"/>
      <c r="VPR28" s="1"/>
      <c r="VPS28" s="1"/>
      <c r="VPT28" s="1"/>
      <c r="VPU28" s="1"/>
      <c r="VPV28" s="1"/>
      <c r="VPW28" s="1"/>
      <c r="VPX28" s="1"/>
      <c r="VPY28" s="1"/>
      <c r="VPZ28" s="1"/>
      <c r="VQA28" s="1"/>
      <c r="VQB28" s="1"/>
      <c r="VQC28" s="1"/>
      <c r="VQD28" s="1"/>
      <c r="VQE28" s="1"/>
      <c r="VQF28" s="1"/>
      <c r="VQG28" s="1"/>
      <c r="VQH28" s="1"/>
      <c r="VQI28" s="1"/>
      <c r="VQJ28" s="1"/>
      <c r="VQK28" s="1"/>
      <c r="VQL28" s="1"/>
      <c r="VQM28" s="1"/>
      <c r="VQN28" s="1"/>
      <c r="VQO28" s="1"/>
      <c r="VQP28" s="1"/>
      <c r="VQQ28" s="1"/>
      <c r="VQR28" s="1"/>
      <c r="VQS28" s="1"/>
      <c r="VQT28" s="1"/>
      <c r="VQU28" s="1"/>
      <c r="VQV28" s="1"/>
      <c r="VQW28" s="1"/>
      <c r="VQX28" s="1"/>
      <c r="VQY28" s="1"/>
      <c r="VQZ28" s="1"/>
      <c r="VRA28" s="1"/>
      <c r="VRB28" s="1"/>
      <c r="VRC28" s="1"/>
      <c r="VRD28" s="1"/>
      <c r="VRE28" s="1"/>
      <c r="VRF28" s="1"/>
      <c r="VRG28" s="1"/>
      <c r="VRH28" s="1"/>
      <c r="VRI28" s="1"/>
      <c r="VRJ28" s="1"/>
      <c r="VRK28" s="1"/>
      <c r="VRL28" s="1"/>
      <c r="VRM28" s="1"/>
      <c r="VRN28" s="1"/>
      <c r="VRO28" s="1"/>
      <c r="VRP28" s="1"/>
      <c r="VRQ28" s="1"/>
      <c r="VRR28" s="1"/>
      <c r="VRS28" s="1"/>
      <c r="VRT28" s="1"/>
      <c r="VRU28" s="1"/>
      <c r="VRV28" s="1"/>
      <c r="VRW28" s="1"/>
      <c r="VRX28" s="1"/>
      <c r="VRY28" s="1"/>
      <c r="VRZ28" s="1"/>
      <c r="VSA28" s="1"/>
      <c r="VSB28" s="1"/>
      <c r="VSC28" s="1"/>
      <c r="VSD28" s="1"/>
      <c r="VSE28" s="1"/>
      <c r="VSF28" s="1"/>
      <c r="VSG28" s="1"/>
      <c r="VSH28" s="1"/>
      <c r="VSI28" s="1"/>
      <c r="VSJ28" s="1"/>
      <c r="VSK28" s="1"/>
      <c r="VSL28" s="1"/>
      <c r="VSM28" s="1"/>
      <c r="VSN28" s="1"/>
      <c r="VSO28" s="1"/>
      <c r="VSP28" s="1"/>
      <c r="VSQ28" s="1"/>
      <c r="VSR28" s="1"/>
      <c r="VSS28" s="1"/>
      <c r="VST28" s="1"/>
      <c r="VSU28" s="1"/>
      <c r="VSV28" s="1"/>
      <c r="VSW28" s="1"/>
      <c r="VSX28" s="1"/>
      <c r="VSY28" s="1"/>
      <c r="VSZ28" s="1"/>
      <c r="VTA28" s="1"/>
      <c r="VTB28" s="1"/>
      <c r="VTC28" s="1"/>
      <c r="VTD28" s="1"/>
      <c r="VTE28" s="1"/>
      <c r="VTF28" s="1"/>
      <c r="VTG28" s="1"/>
      <c r="VTH28" s="1"/>
      <c r="VTI28" s="1"/>
      <c r="VTJ28" s="1"/>
      <c r="VTK28" s="1"/>
      <c r="VTL28" s="1"/>
      <c r="VTM28" s="1"/>
      <c r="VTN28" s="1"/>
      <c r="VTO28" s="1"/>
      <c r="VTP28" s="1"/>
      <c r="VTQ28" s="1"/>
      <c r="VTR28" s="1"/>
      <c r="VTS28" s="1"/>
      <c r="VTT28" s="1"/>
      <c r="VTU28" s="1"/>
      <c r="VTV28" s="1"/>
      <c r="VTW28" s="1"/>
      <c r="VTX28" s="1"/>
      <c r="VTY28" s="1"/>
      <c r="VTZ28" s="1"/>
      <c r="VUA28" s="1"/>
      <c r="VUB28" s="1"/>
      <c r="VUC28" s="1"/>
      <c r="VUD28" s="1"/>
      <c r="VUE28" s="1"/>
      <c r="VUF28" s="1"/>
      <c r="VUG28" s="1"/>
      <c r="VUH28" s="1"/>
      <c r="VUI28" s="1"/>
      <c r="VUJ28" s="1"/>
      <c r="VUK28" s="1"/>
      <c r="VUL28" s="1"/>
      <c r="VUM28" s="1"/>
      <c r="VUN28" s="1"/>
      <c r="VUO28" s="1"/>
      <c r="VUP28" s="1"/>
      <c r="VUQ28" s="1"/>
      <c r="VUR28" s="1"/>
      <c r="VUS28" s="1"/>
      <c r="VUT28" s="1"/>
      <c r="VUU28" s="1"/>
      <c r="VUV28" s="1"/>
      <c r="VUW28" s="1"/>
      <c r="VUX28" s="1"/>
      <c r="VUY28" s="1"/>
      <c r="VUZ28" s="1"/>
      <c r="VVA28" s="1"/>
      <c r="VVB28" s="1"/>
      <c r="VVC28" s="1"/>
      <c r="VVD28" s="1"/>
      <c r="VVE28" s="1"/>
      <c r="VVF28" s="1"/>
      <c r="VVG28" s="1"/>
      <c r="VVH28" s="1"/>
      <c r="VVI28" s="1"/>
      <c r="VVJ28" s="1"/>
      <c r="VVK28" s="1"/>
      <c r="VVL28" s="1"/>
      <c r="VVM28" s="1"/>
      <c r="VVN28" s="1"/>
      <c r="VVO28" s="1"/>
      <c r="VVP28" s="1"/>
      <c r="VVQ28" s="1"/>
      <c r="VVR28" s="1"/>
      <c r="VVS28" s="1"/>
      <c r="VVT28" s="1"/>
      <c r="VVU28" s="1"/>
      <c r="VVV28" s="1"/>
      <c r="VVW28" s="1"/>
      <c r="VVX28" s="1"/>
      <c r="VVY28" s="1"/>
      <c r="VVZ28" s="1"/>
      <c r="VWA28" s="1"/>
      <c r="VWB28" s="1"/>
      <c r="VWC28" s="1"/>
      <c r="VWD28" s="1"/>
      <c r="VWE28" s="1"/>
      <c r="VWF28" s="1"/>
      <c r="VWG28" s="1"/>
      <c r="VWH28" s="1"/>
      <c r="VWI28" s="1"/>
      <c r="VWJ28" s="1"/>
      <c r="VWK28" s="1"/>
      <c r="VWL28" s="1"/>
      <c r="VWM28" s="1"/>
      <c r="VWN28" s="1"/>
      <c r="VWO28" s="1"/>
      <c r="VWP28" s="1"/>
      <c r="VWQ28" s="1"/>
      <c r="VWR28" s="1"/>
      <c r="VWS28" s="1"/>
      <c r="VWT28" s="1"/>
      <c r="VWU28" s="1"/>
      <c r="VWV28" s="1"/>
      <c r="VWW28" s="1"/>
      <c r="VWX28" s="1"/>
      <c r="VWY28" s="1"/>
      <c r="VWZ28" s="1"/>
      <c r="VXA28" s="1"/>
      <c r="VXB28" s="1"/>
      <c r="VXC28" s="1"/>
      <c r="VXD28" s="1"/>
      <c r="VXE28" s="1"/>
      <c r="VXF28" s="1"/>
      <c r="VXG28" s="1"/>
      <c r="VXH28" s="1"/>
      <c r="VXI28" s="1"/>
      <c r="VXJ28" s="1"/>
      <c r="VXK28" s="1"/>
      <c r="VXL28" s="1"/>
      <c r="VXM28" s="1"/>
      <c r="VXN28" s="1"/>
      <c r="VXO28" s="1"/>
      <c r="VXP28" s="1"/>
      <c r="VXQ28" s="1"/>
      <c r="VXR28" s="1"/>
      <c r="VXS28" s="1"/>
      <c r="VXT28" s="1"/>
      <c r="VXU28" s="1"/>
      <c r="VXV28" s="1"/>
      <c r="VXW28" s="1"/>
      <c r="VXX28" s="1"/>
      <c r="VXY28" s="1"/>
      <c r="VXZ28" s="1"/>
      <c r="VYA28" s="1"/>
      <c r="VYB28" s="1"/>
      <c r="VYC28" s="1"/>
      <c r="VYD28" s="1"/>
      <c r="VYE28" s="1"/>
      <c r="VYF28" s="1"/>
      <c r="VYG28" s="1"/>
      <c r="VYH28" s="1"/>
      <c r="VYI28" s="1"/>
      <c r="VYJ28" s="1"/>
      <c r="VYK28" s="1"/>
      <c r="VYL28" s="1"/>
      <c r="VYM28" s="1"/>
      <c r="VYN28" s="1"/>
      <c r="VYO28" s="1"/>
      <c r="VYP28" s="1"/>
      <c r="VYQ28" s="1"/>
      <c r="VYR28" s="1"/>
      <c r="VYS28" s="1"/>
      <c r="VYT28" s="1"/>
      <c r="VYU28" s="1"/>
      <c r="VYV28" s="1"/>
      <c r="VYW28" s="1"/>
      <c r="VYX28" s="1"/>
      <c r="VYY28" s="1"/>
      <c r="VYZ28" s="1"/>
      <c r="VZA28" s="1"/>
      <c r="VZB28" s="1"/>
      <c r="VZC28" s="1"/>
      <c r="VZD28" s="1"/>
      <c r="VZE28" s="1"/>
      <c r="VZF28" s="1"/>
      <c r="VZG28" s="1"/>
      <c r="VZH28" s="1"/>
      <c r="VZI28" s="1"/>
      <c r="VZJ28" s="1"/>
      <c r="VZK28" s="1"/>
      <c r="VZL28" s="1"/>
      <c r="VZM28" s="1"/>
      <c r="VZN28" s="1"/>
      <c r="VZO28" s="1"/>
      <c r="VZP28" s="1"/>
      <c r="VZQ28" s="1"/>
      <c r="VZR28" s="1"/>
      <c r="VZS28" s="1"/>
      <c r="VZT28" s="1"/>
      <c r="VZU28" s="1"/>
      <c r="VZV28" s="1"/>
      <c r="VZW28" s="1"/>
      <c r="VZX28" s="1"/>
      <c r="VZY28" s="1"/>
      <c r="VZZ28" s="1"/>
      <c r="WAA28" s="1"/>
      <c r="WAB28" s="1"/>
      <c r="WAC28" s="1"/>
      <c r="WAD28" s="1"/>
      <c r="WAE28" s="1"/>
      <c r="WAF28" s="1"/>
      <c r="WAG28" s="1"/>
      <c r="WAH28" s="1"/>
      <c r="WAI28" s="1"/>
      <c r="WAJ28" s="1"/>
      <c r="WAK28" s="1"/>
      <c r="WAL28" s="1"/>
      <c r="WAM28" s="1"/>
      <c r="WAN28" s="1"/>
      <c r="WAO28" s="1"/>
      <c r="WAP28" s="1"/>
      <c r="WAQ28" s="1"/>
      <c r="WAR28" s="1"/>
      <c r="WAS28" s="1"/>
      <c r="WAT28" s="1"/>
      <c r="WAU28" s="1"/>
      <c r="WAV28" s="1"/>
      <c r="WAW28" s="1"/>
      <c r="WAX28" s="1"/>
      <c r="WAY28" s="1"/>
      <c r="WAZ28" s="1"/>
      <c r="WBA28" s="1"/>
      <c r="WBB28" s="1"/>
      <c r="WBC28" s="1"/>
      <c r="WBD28" s="1"/>
      <c r="WBE28" s="1"/>
      <c r="WBF28" s="1"/>
      <c r="WBG28" s="1"/>
      <c r="WBH28" s="1"/>
      <c r="WBI28" s="1"/>
      <c r="WBJ28" s="1"/>
      <c r="WBK28" s="1"/>
      <c r="WBL28" s="1"/>
      <c r="WBM28" s="1"/>
      <c r="WBN28" s="1"/>
      <c r="WBO28" s="1"/>
      <c r="WBP28" s="1"/>
      <c r="WBQ28" s="1"/>
      <c r="WBR28" s="1"/>
      <c r="WBS28" s="1"/>
      <c r="WBT28" s="1"/>
      <c r="WBU28" s="1"/>
      <c r="WBV28" s="1"/>
      <c r="WBW28" s="1"/>
      <c r="WBX28" s="1"/>
      <c r="WBY28" s="1"/>
      <c r="WBZ28" s="1"/>
      <c r="WCA28" s="1"/>
      <c r="WCB28" s="1"/>
      <c r="WCC28" s="1"/>
      <c r="WCD28" s="1"/>
      <c r="WCE28" s="1"/>
      <c r="WCF28" s="1"/>
      <c r="WCG28" s="1"/>
      <c r="WCH28" s="1"/>
      <c r="WCI28" s="1"/>
      <c r="WCJ28" s="1"/>
      <c r="WCK28" s="1"/>
      <c r="WCL28" s="1"/>
      <c r="WCM28" s="1"/>
      <c r="WCN28" s="1"/>
      <c r="WCO28" s="1"/>
      <c r="WCP28" s="1"/>
      <c r="WCQ28" s="1"/>
      <c r="WCR28" s="1"/>
      <c r="WCS28" s="1"/>
      <c r="WCT28" s="1"/>
      <c r="WCU28" s="1"/>
      <c r="WCV28" s="1"/>
      <c r="WCW28" s="1"/>
      <c r="WCX28" s="1"/>
      <c r="WCY28" s="1"/>
      <c r="WCZ28" s="1"/>
      <c r="WDA28" s="1"/>
      <c r="WDB28" s="1"/>
      <c r="WDC28" s="1"/>
      <c r="WDD28" s="1"/>
      <c r="WDE28" s="1"/>
      <c r="WDF28" s="1"/>
      <c r="WDG28" s="1"/>
      <c r="WDH28" s="1"/>
      <c r="WDI28" s="1"/>
      <c r="WDJ28" s="1"/>
      <c r="WDK28" s="1"/>
      <c r="WDL28" s="1"/>
      <c r="WDM28" s="1"/>
      <c r="WDN28" s="1"/>
      <c r="WDO28" s="1"/>
      <c r="WDP28" s="1"/>
      <c r="WDQ28" s="1"/>
      <c r="WDR28" s="1"/>
      <c r="WDS28" s="1"/>
      <c r="WDT28" s="1"/>
      <c r="WDU28" s="1"/>
      <c r="WDV28" s="1"/>
      <c r="WDW28" s="1"/>
      <c r="WDX28" s="1"/>
      <c r="WDY28" s="1"/>
      <c r="WDZ28" s="1"/>
      <c r="WEA28" s="1"/>
      <c r="WEB28" s="1"/>
      <c r="WEC28" s="1"/>
      <c r="WED28" s="1"/>
      <c r="WEE28" s="1"/>
      <c r="WEF28" s="1"/>
      <c r="WEG28" s="1"/>
      <c r="WEH28" s="1"/>
      <c r="WEI28" s="1"/>
      <c r="WEJ28" s="1"/>
      <c r="WEK28" s="1"/>
      <c r="WEL28" s="1"/>
      <c r="WEM28" s="1"/>
      <c r="WEN28" s="1"/>
      <c r="WEO28" s="1"/>
      <c r="WEP28" s="1"/>
      <c r="WEQ28" s="1"/>
      <c r="WER28" s="1"/>
      <c r="WES28" s="1"/>
      <c r="WET28" s="1"/>
      <c r="WEU28" s="1"/>
      <c r="WEV28" s="1"/>
      <c r="WEW28" s="1"/>
      <c r="WEX28" s="1"/>
      <c r="WEY28" s="1"/>
      <c r="WEZ28" s="1"/>
      <c r="WFA28" s="1"/>
      <c r="WFB28" s="1"/>
      <c r="WFC28" s="1"/>
      <c r="WFD28" s="1"/>
      <c r="WFE28" s="1"/>
      <c r="WFF28" s="1"/>
      <c r="WFG28" s="1"/>
      <c r="WFH28" s="1"/>
      <c r="WFI28" s="1"/>
      <c r="WFJ28" s="1"/>
      <c r="WFK28" s="1"/>
      <c r="WFL28" s="1"/>
      <c r="WFM28" s="1"/>
      <c r="WFN28" s="1"/>
      <c r="WFO28" s="1"/>
      <c r="WFP28" s="1"/>
      <c r="WFQ28" s="1"/>
      <c r="WFR28" s="1"/>
      <c r="WFS28" s="1"/>
      <c r="WFT28" s="1"/>
      <c r="WFU28" s="1"/>
      <c r="WFV28" s="1"/>
      <c r="WFW28" s="1"/>
      <c r="WFX28" s="1"/>
      <c r="WFY28" s="1"/>
      <c r="WFZ28" s="1"/>
      <c r="WGA28" s="1"/>
      <c r="WGB28" s="1"/>
      <c r="WGC28" s="1"/>
      <c r="WGD28" s="1"/>
      <c r="WGE28" s="1"/>
      <c r="WGF28" s="1"/>
      <c r="WGG28" s="1"/>
      <c r="WGH28" s="1"/>
      <c r="WGI28" s="1"/>
      <c r="WGJ28" s="1"/>
      <c r="WGK28" s="1"/>
      <c r="WGL28" s="1"/>
      <c r="WGM28" s="1"/>
      <c r="WGN28" s="1"/>
      <c r="WGO28" s="1"/>
      <c r="WGP28" s="1"/>
      <c r="WGQ28" s="1"/>
      <c r="WGR28" s="1"/>
      <c r="WGS28" s="1"/>
      <c r="WGT28" s="1"/>
      <c r="WGU28" s="1"/>
      <c r="WGV28" s="1"/>
      <c r="WGW28" s="1"/>
      <c r="WGX28" s="1"/>
      <c r="WGY28" s="1"/>
      <c r="WGZ28" s="1"/>
      <c r="WHA28" s="1"/>
      <c r="WHB28" s="1"/>
      <c r="WHC28" s="1"/>
      <c r="WHD28" s="1"/>
      <c r="WHE28" s="1"/>
      <c r="WHF28" s="1"/>
      <c r="WHG28" s="1"/>
      <c r="WHH28" s="1"/>
      <c r="WHI28" s="1"/>
      <c r="WHJ28" s="1"/>
      <c r="WHK28" s="1"/>
      <c r="WHL28" s="1"/>
      <c r="WHM28" s="1"/>
      <c r="WHN28" s="1"/>
      <c r="WHO28" s="1"/>
      <c r="WHP28" s="1"/>
      <c r="WHQ28" s="1"/>
      <c r="WHR28" s="1"/>
      <c r="WHS28" s="1"/>
      <c r="WHT28" s="1"/>
      <c r="WHU28" s="1"/>
      <c r="WHV28" s="1"/>
      <c r="WHW28" s="1"/>
      <c r="WHX28" s="1"/>
      <c r="WHY28" s="1"/>
      <c r="WHZ28" s="1"/>
      <c r="WIA28" s="1"/>
      <c r="WIB28" s="1"/>
      <c r="WIC28" s="1"/>
      <c r="WID28" s="1"/>
      <c r="WIE28" s="1"/>
      <c r="WIF28" s="1"/>
      <c r="WIG28" s="1"/>
      <c r="WIH28" s="1"/>
      <c r="WII28" s="1"/>
      <c r="WIJ28" s="1"/>
      <c r="WIK28" s="1"/>
      <c r="WIL28" s="1"/>
      <c r="WIM28" s="1"/>
      <c r="WIN28" s="1"/>
      <c r="WIO28" s="1"/>
      <c r="WIP28" s="1"/>
      <c r="WIQ28" s="1"/>
      <c r="WIR28" s="1"/>
      <c r="WIS28" s="1"/>
      <c r="WIT28" s="1"/>
      <c r="WIU28" s="1"/>
      <c r="WIV28" s="1"/>
      <c r="WIW28" s="1"/>
      <c r="WIX28" s="1"/>
      <c r="WIY28" s="1"/>
      <c r="WIZ28" s="1"/>
      <c r="WJA28" s="1"/>
      <c r="WJB28" s="1"/>
      <c r="WJC28" s="1"/>
      <c r="WJD28" s="1"/>
      <c r="WJE28" s="1"/>
      <c r="WJF28" s="1"/>
      <c r="WJG28" s="1"/>
      <c r="WJH28" s="1"/>
      <c r="WJI28" s="1"/>
      <c r="WJJ28" s="1"/>
      <c r="WJK28" s="1"/>
      <c r="WJL28" s="1"/>
      <c r="WJM28" s="1"/>
      <c r="WJN28" s="1"/>
      <c r="WJO28" s="1"/>
      <c r="WJP28" s="1"/>
      <c r="WJQ28" s="1"/>
      <c r="WJR28" s="1"/>
      <c r="WJS28" s="1"/>
      <c r="WJT28" s="1"/>
      <c r="WJU28" s="1"/>
      <c r="WJV28" s="1"/>
      <c r="WJW28" s="1"/>
      <c r="WJX28" s="1"/>
      <c r="WJY28" s="1"/>
      <c r="WJZ28" s="1"/>
      <c r="WKA28" s="1"/>
      <c r="WKB28" s="1"/>
      <c r="WKC28" s="1"/>
      <c r="WKD28" s="1"/>
      <c r="WKE28" s="1"/>
      <c r="WKF28" s="1"/>
      <c r="WKG28" s="1"/>
      <c r="WKH28" s="1"/>
      <c r="WKI28" s="1"/>
      <c r="WKJ28" s="1"/>
      <c r="WKK28" s="1"/>
      <c r="WKL28" s="1"/>
      <c r="WKM28" s="1"/>
      <c r="WKN28" s="1"/>
      <c r="WKO28" s="1"/>
      <c r="WKP28" s="1"/>
      <c r="WKQ28" s="1"/>
      <c r="WKR28" s="1"/>
      <c r="WKS28" s="1"/>
      <c r="WKT28" s="1"/>
      <c r="WKU28" s="1"/>
      <c r="WKV28" s="1"/>
      <c r="WKW28" s="1"/>
      <c r="WKX28" s="1"/>
      <c r="WKY28" s="1"/>
      <c r="WKZ28" s="1"/>
      <c r="WLA28" s="1"/>
      <c r="WLB28" s="1"/>
      <c r="WLC28" s="1"/>
      <c r="WLD28" s="1"/>
      <c r="WLE28" s="1"/>
      <c r="WLF28" s="1"/>
      <c r="WLG28" s="1"/>
      <c r="WLH28" s="1"/>
      <c r="WLI28" s="1"/>
      <c r="WLJ28" s="1"/>
      <c r="WLK28" s="1"/>
      <c r="WLL28" s="1"/>
      <c r="WLM28" s="1"/>
      <c r="WLN28" s="1"/>
      <c r="WLO28" s="1"/>
      <c r="WLP28" s="1"/>
      <c r="WLQ28" s="1"/>
      <c r="WLR28" s="1"/>
      <c r="WLS28" s="1"/>
      <c r="WLT28" s="1"/>
      <c r="WLU28" s="1"/>
      <c r="WLV28" s="1"/>
      <c r="WLW28" s="1"/>
      <c r="WLX28" s="1"/>
      <c r="WLY28" s="1"/>
      <c r="WLZ28" s="1"/>
      <c r="WMA28" s="1"/>
      <c r="WMB28" s="1"/>
      <c r="WMC28" s="1"/>
      <c r="WMD28" s="1"/>
      <c r="WME28" s="1"/>
      <c r="WMF28" s="1"/>
      <c r="WMG28" s="1"/>
      <c r="WMH28" s="1"/>
      <c r="WMI28" s="1"/>
      <c r="WMJ28" s="1"/>
      <c r="WMK28" s="1"/>
      <c r="WML28" s="1"/>
      <c r="WMM28" s="1"/>
      <c r="WMN28" s="1"/>
      <c r="WMO28" s="1"/>
      <c r="WMP28" s="1"/>
      <c r="WMQ28" s="1"/>
      <c r="WMR28" s="1"/>
      <c r="WMS28" s="1"/>
      <c r="WMT28" s="1"/>
      <c r="WMU28" s="1"/>
      <c r="WMV28" s="1"/>
      <c r="WMW28" s="1"/>
      <c r="WMX28" s="1"/>
      <c r="WMY28" s="1"/>
      <c r="WMZ28" s="1"/>
      <c r="WNA28" s="1"/>
      <c r="WNB28" s="1"/>
      <c r="WNC28" s="1"/>
      <c r="WND28" s="1"/>
      <c r="WNE28" s="1"/>
      <c r="WNF28" s="1"/>
      <c r="WNG28" s="1"/>
      <c r="WNH28" s="1"/>
      <c r="WNI28" s="1"/>
      <c r="WNJ28" s="1"/>
      <c r="WNK28" s="1"/>
      <c r="WNL28" s="1"/>
      <c r="WNM28" s="1"/>
      <c r="WNN28" s="1"/>
      <c r="WNO28" s="1"/>
      <c r="WNP28" s="1"/>
      <c r="WNQ28" s="1"/>
      <c r="WNR28" s="1"/>
      <c r="WNS28" s="1"/>
      <c r="WNT28" s="1"/>
      <c r="WNU28" s="1"/>
      <c r="WNV28" s="1"/>
      <c r="WNW28" s="1"/>
      <c r="WNX28" s="1"/>
      <c r="WNY28" s="1"/>
      <c r="WNZ28" s="1"/>
      <c r="WOA28" s="1"/>
      <c r="WOB28" s="1"/>
      <c r="WOC28" s="1"/>
      <c r="WOD28" s="1"/>
      <c r="WOE28" s="1"/>
      <c r="WOF28" s="1"/>
      <c r="WOG28" s="1"/>
      <c r="WOH28" s="1"/>
      <c r="WOI28" s="1"/>
      <c r="WOJ28" s="1"/>
      <c r="WOK28" s="1"/>
      <c r="WOL28" s="1"/>
      <c r="WOM28" s="1"/>
      <c r="WON28" s="1"/>
      <c r="WOO28" s="1"/>
      <c r="WOP28" s="1"/>
      <c r="WOQ28" s="1"/>
      <c r="WOR28" s="1"/>
      <c r="WOS28" s="1"/>
      <c r="WOT28" s="1"/>
      <c r="WOU28" s="1"/>
      <c r="WOV28" s="1"/>
      <c r="WOW28" s="1"/>
      <c r="WOX28" s="1"/>
      <c r="WOY28" s="1"/>
      <c r="WOZ28" s="1"/>
      <c r="WPA28" s="1"/>
      <c r="WPB28" s="1"/>
      <c r="WPC28" s="1"/>
      <c r="WPD28" s="1"/>
      <c r="WPE28" s="1"/>
      <c r="WPF28" s="1"/>
      <c r="WPG28" s="1"/>
      <c r="WPH28" s="1"/>
      <c r="WPI28" s="1"/>
      <c r="WPJ28" s="1"/>
      <c r="WPK28" s="1"/>
      <c r="WPL28" s="1"/>
      <c r="WPM28" s="1"/>
      <c r="WPN28" s="1"/>
      <c r="WPO28" s="1"/>
      <c r="WPP28" s="1"/>
      <c r="WPQ28" s="1"/>
      <c r="WPR28" s="1"/>
      <c r="WPS28" s="1"/>
      <c r="WPT28" s="1"/>
      <c r="WPU28" s="1"/>
      <c r="WPV28" s="1"/>
      <c r="WPW28" s="1"/>
      <c r="WPX28" s="1"/>
      <c r="WPY28" s="1"/>
      <c r="WPZ28" s="1"/>
      <c r="WQA28" s="1"/>
      <c r="WQB28" s="1"/>
      <c r="WQC28" s="1"/>
      <c r="WQD28" s="1"/>
      <c r="WQE28" s="1"/>
      <c r="WQF28" s="1"/>
      <c r="WQG28" s="1"/>
      <c r="WQH28" s="1"/>
      <c r="WQI28" s="1"/>
      <c r="WQJ28" s="1"/>
      <c r="WQK28" s="1"/>
      <c r="WQL28" s="1"/>
      <c r="WQM28" s="1"/>
      <c r="WQN28" s="1"/>
      <c r="WQO28" s="1"/>
      <c r="WQP28" s="1"/>
      <c r="WQQ28" s="1"/>
      <c r="WQR28" s="1"/>
      <c r="WQS28" s="1"/>
      <c r="WQT28" s="1"/>
      <c r="WQU28" s="1"/>
      <c r="WQV28" s="1"/>
      <c r="WQW28" s="1"/>
      <c r="WQX28" s="1"/>
      <c r="WQY28" s="1"/>
      <c r="WQZ28" s="1"/>
      <c r="WRA28" s="1"/>
      <c r="WRB28" s="1"/>
      <c r="WRC28" s="1"/>
      <c r="WRD28" s="1"/>
      <c r="WRE28" s="1"/>
      <c r="WRF28" s="1"/>
      <c r="WRG28" s="1"/>
      <c r="WRH28" s="1"/>
      <c r="WRI28" s="1"/>
      <c r="WRJ28" s="1"/>
      <c r="WRK28" s="1"/>
      <c r="WRL28" s="1"/>
      <c r="WRM28" s="1"/>
      <c r="WRN28" s="1"/>
      <c r="WRO28" s="1"/>
      <c r="WRP28" s="1"/>
      <c r="WRQ28" s="1"/>
      <c r="WRR28" s="1"/>
      <c r="WRS28" s="1"/>
      <c r="WRT28" s="1"/>
      <c r="WRU28" s="1"/>
      <c r="WRV28" s="1"/>
      <c r="WRW28" s="1"/>
      <c r="WRX28" s="1"/>
      <c r="WRY28" s="1"/>
      <c r="WRZ28" s="1"/>
      <c r="WSA28" s="1"/>
      <c r="WSB28" s="1"/>
      <c r="WSC28" s="1"/>
      <c r="WSD28" s="1"/>
      <c r="WSE28" s="1"/>
      <c r="WSF28" s="1"/>
      <c r="WSG28" s="1"/>
      <c r="WSH28" s="1"/>
      <c r="WSI28" s="1"/>
      <c r="WSJ28" s="1"/>
      <c r="WSK28" s="1"/>
      <c r="WSL28" s="1"/>
      <c r="WSM28" s="1"/>
      <c r="WSN28" s="1"/>
      <c r="WSO28" s="1"/>
      <c r="WSP28" s="1"/>
      <c r="WSQ28" s="1"/>
      <c r="WSR28" s="1"/>
      <c r="WSS28" s="1"/>
      <c r="WST28" s="1"/>
      <c r="WSU28" s="1"/>
      <c r="WSV28" s="1"/>
      <c r="WSW28" s="1"/>
      <c r="WSX28" s="1"/>
      <c r="WSY28" s="1"/>
      <c r="WSZ28" s="1"/>
      <c r="WTA28" s="1"/>
      <c r="WTB28" s="1"/>
      <c r="WTC28" s="1"/>
      <c r="WTD28" s="1"/>
      <c r="WTE28" s="1"/>
      <c r="WTF28" s="1"/>
      <c r="WTG28" s="1"/>
      <c r="WTH28" s="1"/>
      <c r="WTI28" s="1"/>
      <c r="WTJ28" s="1"/>
      <c r="WTK28" s="1"/>
      <c r="WTL28" s="1"/>
      <c r="WTM28" s="1"/>
      <c r="WTN28" s="1"/>
      <c r="WTO28" s="1"/>
      <c r="WTP28" s="1"/>
      <c r="WTQ28" s="1"/>
      <c r="WTR28" s="1"/>
      <c r="WTS28" s="1"/>
      <c r="WTT28" s="1"/>
      <c r="WTU28" s="1"/>
      <c r="WTV28" s="1"/>
      <c r="WTW28" s="1"/>
      <c r="WTX28" s="1"/>
      <c r="WTY28" s="1"/>
      <c r="WTZ28" s="1"/>
      <c r="WUA28" s="1"/>
      <c r="WUB28" s="1"/>
      <c r="WUC28" s="1"/>
      <c r="WUD28" s="1"/>
      <c r="WUE28" s="1"/>
      <c r="WUF28" s="1"/>
      <c r="WUG28" s="1"/>
      <c r="WUH28" s="1"/>
      <c r="WUI28" s="1"/>
      <c r="WUJ28" s="1"/>
      <c r="WUK28" s="1"/>
      <c r="WUL28" s="1"/>
      <c r="WUM28" s="1"/>
      <c r="WUN28" s="1"/>
      <c r="WUO28" s="1"/>
      <c r="WUP28" s="1"/>
      <c r="WUQ28" s="1"/>
      <c r="WUR28" s="1"/>
      <c r="WUS28" s="1"/>
      <c r="WUT28" s="1"/>
      <c r="WUU28" s="1"/>
      <c r="WUV28" s="1"/>
      <c r="WUW28" s="1"/>
      <c r="WUX28" s="1"/>
      <c r="WUY28" s="1"/>
      <c r="WUZ28" s="1"/>
      <c r="WVA28" s="1"/>
      <c r="WVB28" s="1"/>
      <c r="WVC28" s="1"/>
      <c r="WVD28" s="1"/>
      <c r="WVE28" s="1"/>
      <c r="WVF28" s="1"/>
      <c r="WVG28" s="1"/>
      <c r="WVH28" s="1"/>
      <c r="WVI28" s="1"/>
      <c r="WVJ28" s="1"/>
      <c r="WVK28" s="1"/>
      <c r="WVL28" s="1"/>
      <c r="WVM28" s="1"/>
      <c r="WVN28" s="1"/>
      <c r="WVO28" s="1"/>
      <c r="WVP28" s="1"/>
      <c r="WVQ28" s="1"/>
      <c r="WVR28" s="1"/>
      <c r="WVS28" s="1"/>
      <c r="WVT28" s="1"/>
      <c r="WVU28" s="1"/>
      <c r="WVV28" s="1"/>
      <c r="WVW28" s="1"/>
      <c r="WVX28" s="1"/>
      <c r="WVY28" s="1"/>
      <c r="WVZ28" s="1"/>
      <c r="WWA28" s="1"/>
      <c r="WWB28" s="1"/>
      <c r="WWC28" s="1"/>
      <c r="WWD28" s="1"/>
      <c r="WWE28" s="1"/>
      <c r="WWF28" s="1"/>
      <c r="WWG28" s="1"/>
      <c r="WWH28" s="1"/>
      <c r="WWI28" s="1"/>
      <c r="WWJ28" s="1"/>
      <c r="WWK28" s="1"/>
      <c r="WWL28" s="1"/>
      <c r="WWM28" s="1"/>
      <c r="WWN28" s="1"/>
      <c r="WWO28" s="1"/>
      <c r="WWP28" s="1"/>
      <c r="WWQ28" s="1"/>
      <c r="WWR28" s="1"/>
      <c r="WWS28" s="1"/>
      <c r="WWT28" s="1"/>
      <c r="WWU28" s="1"/>
      <c r="WWV28" s="1"/>
      <c r="WWW28" s="1"/>
      <c r="WWX28" s="1"/>
      <c r="WWY28" s="1"/>
      <c r="WWZ28" s="1"/>
      <c r="WXA28" s="1"/>
      <c r="WXB28" s="1"/>
      <c r="WXC28" s="1"/>
      <c r="WXD28" s="1"/>
      <c r="WXE28" s="1"/>
      <c r="WXF28" s="1"/>
      <c r="WXG28" s="1"/>
      <c r="WXH28" s="1"/>
      <c r="WXI28" s="1"/>
      <c r="WXJ28" s="1"/>
      <c r="WXK28" s="1"/>
      <c r="WXL28" s="1"/>
      <c r="WXM28" s="1"/>
      <c r="WXN28" s="1"/>
      <c r="WXO28" s="1"/>
      <c r="WXP28" s="1"/>
      <c r="WXQ28" s="1"/>
      <c r="WXR28" s="1"/>
      <c r="WXS28" s="1"/>
      <c r="WXT28" s="1"/>
      <c r="WXU28" s="1"/>
      <c r="WXV28" s="1"/>
      <c r="WXW28" s="1"/>
      <c r="WXX28" s="1"/>
      <c r="WXY28" s="1"/>
      <c r="WXZ28" s="1"/>
      <c r="WYA28" s="1"/>
      <c r="WYB28" s="1"/>
      <c r="WYC28" s="1"/>
      <c r="WYD28" s="1"/>
      <c r="WYE28" s="1"/>
      <c r="WYF28" s="1"/>
      <c r="WYG28" s="1"/>
      <c r="WYH28" s="1"/>
      <c r="WYI28" s="1"/>
      <c r="WYJ28" s="1"/>
      <c r="WYK28" s="1"/>
      <c r="WYL28" s="1"/>
      <c r="WYM28" s="1"/>
      <c r="WYN28" s="1"/>
      <c r="WYO28" s="1"/>
      <c r="WYP28" s="1"/>
      <c r="WYQ28" s="1"/>
      <c r="WYR28" s="1"/>
      <c r="WYS28" s="1"/>
      <c r="WYT28" s="1"/>
      <c r="WYU28" s="1"/>
      <c r="WYV28" s="1"/>
      <c r="WYW28" s="1"/>
      <c r="WYX28" s="1"/>
      <c r="WYY28" s="1"/>
      <c r="WYZ28" s="1"/>
      <c r="WZA28" s="1"/>
      <c r="WZB28" s="1"/>
      <c r="WZC28" s="1"/>
      <c r="WZD28" s="1"/>
      <c r="WZE28" s="1"/>
      <c r="WZF28" s="1"/>
      <c r="WZG28" s="1"/>
      <c r="WZH28" s="1"/>
      <c r="WZI28" s="1"/>
      <c r="WZJ28" s="1"/>
      <c r="WZK28" s="1"/>
      <c r="WZL28" s="1"/>
      <c r="WZM28" s="1"/>
      <c r="WZN28" s="1"/>
      <c r="WZO28" s="1"/>
      <c r="WZP28" s="1"/>
      <c r="WZQ28" s="1"/>
      <c r="WZR28" s="1"/>
      <c r="WZS28" s="1"/>
      <c r="WZT28" s="1"/>
      <c r="WZU28" s="1"/>
      <c r="WZV28" s="1"/>
      <c r="WZW28" s="1"/>
      <c r="WZX28" s="1"/>
      <c r="WZY28" s="1"/>
      <c r="WZZ28" s="1"/>
      <c r="XAA28" s="1"/>
      <c r="XAB28" s="1"/>
      <c r="XAC28" s="1"/>
      <c r="XAD28" s="1"/>
      <c r="XAE28" s="1"/>
      <c r="XAF28" s="1"/>
      <c r="XAG28" s="1"/>
      <c r="XAH28" s="1"/>
      <c r="XAI28" s="1"/>
      <c r="XAJ28" s="1"/>
      <c r="XAK28" s="1"/>
      <c r="XAL28" s="1"/>
      <c r="XAM28" s="1"/>
      <c r="XAN28" s="1"/>
      <c r="XAO28" s="1"/>
      <c r="XAP28" s="1"/>
      <c r="XAQ28" s="1"/>
      <c r="XAR28" s="1"/>
      <c r="XAS28" s="1"/>
      <c r="XAT28" s="1"/>
      <c r="XAU28" s="1"/>
      <c r="XAV28" s="1"/>
      <c r="XAW28" s="1"/>
      <c r="XAX28" s="1"/>
      <c r="XAY28" s="1"/>
      <c r="XAZ28" s="1"/>
      <c r="XBA28" s="1"/>
      <c r="XBB28" s="1"/>
      <c r="XBC28" s="1"/>
      <c r="XBD28" s="1"/>
      <c r="XBE28" s="1"/>
      <c r="XBF28" s="1"/>
      <c r="XBG28" s="1"/>
      <c r="XBH28" s="1"/>
      <c r="XBI28" s="1"/>
      <c r="XBJ28" s="1"/>
      <c r="XBK28" s="1"/>
      <c r="XBL28" s="1"/>
      <c r="XBM28" s="1"/>
      <c r="XBN28" s="1"/>
      <c r="XBO28" s="1"/>
      <c r="XBP28" s="1"/>
      <c r="XBQ28" s="1"/>
      <c r="XBR28" s="1"/>
      <c r="XBS28" s="1"/>
      <c r="XBT28" s="1"/>
      <c r="XBU28" s="1"/>
      <c r="XBV28" s="1"/>
      <c r="XBW28" s="1"/>
      <c r="XBX28" s="1"/>
      <c r="XBY28" s="1"/>
      <c r="XBZ28" s="1"/>
      <c r="XCA28" s="1"/>
      <c r="XCB28" s="1"/>
      <c r="XCC28" s="1"/>
      <c r="XCD28" s="1"/>
      <c r="XCE28" s="1"/>
      <c r="XCF28" s="1"/>
      <c r="XCG28" s="1"/>
      <c r="XCH28" s="1"/>
      <c r="XCI28" s="1"/>
      <c r="XCJ28" s="1"/>
      <c r="XCK28" s="1"/>
      <c r="XCL28" s="1"/>
      <c r="XCM28" s="1"/>
      <c r="XCN28" s="1"/>
      <c r="XCO28" s="1"/>
      <c r="XCP28" s="1"/>
      <c r="XCQ28" s="1"/>
      <c r="XCR28" s="1"/>
      <c r="XCS28" s="1"/>
      <c r="XCT28" s="1"/>
      <c r="XCU28" s="1"/>
      <c r="XCV28" s="1"/>
      <c r="XCW28" s="1"/>
      <c r="XCX28" s="1"/>
      <c r="XCY28" s="1"/>
      <c r="XCZ28" s="1"/>
      <c r="XDA28" s="1"/>
      <c r="XDB28" s="1"/>
      <c r="XDC28" s="1"/>
      <c r="XDD28" s="1"/>
      <c r="XDE28" s="1"/>
      <c r="XDF28" s="1"/>
      <c r="XDG28" s="1"/>
      <c r="XDH28" s="1"/>
      <c r="XDI28" s="1"/>
      <c r="XDJ28" s="1"/>
      <c r="XDK28" s="1"/>
      <c r="XDL28" s="1"/>
      <c r="XDM28" s="1"/>
      <c r="XDN28" s="1"/>
      <c r="XDO28" s="1"/>
      <c r="XDP28" s="1"/>
      <c r="XDQ28" s="1"/>
      <c r="XDR28" s="1"/>
      <c r="XDS28" s="1"/>
      <c r="XDT28" s="1"/>
      <c r="XDU28" s="1"/>
      <c r="XDV28" s="1"/>
      <c r="XDW28" s="1"/>
      <c r="XDX28" s="1"/>
      <c r="XDY28" s="1"/>
      <c r="XDZ28" s="1"/>
      <c r="XEA28" s="1"/>
      <c r="XEB28" s="1"/>
      <c r="XEC28" s="1"/>
      <c r="XED28" s="1"/>
      <c r="XEE28" s="1"/>
      <c r="XEF28" s="1"/>
      <c r="XEG28" s="1"/>
      <c r="XEH28" s="1"/>
      <c r="XEI28" s="1"/>
      <c r="XEJ28" s="1"/>
      <c r="XEK28" s="1"/>
      <c r="XEL28" s="1"/>
      <c r="XEM28" s="1"/>
      <c r="XEN28" s="1"/>
      <c r="XEO28" s="1"/>
      <c r="XEP28" s="1"/>
      <c r="XEQ28" s="1"/>
      <c r="XER28" s="1"/>
      <c r="XES28" s="1"/>
      <c r="XET28" s="1"/>
      <c r="XEU28" s="1"/>
    </row>
    <row r="29" spans="2:16375" ht="30" customHeight="1" x14ac:dyDescent="0.2">
      <c r="C29" s="9"/>
      <c r="D29" s="121" t="s">
        <v>23</v>
      </c>
      <c r="E29" s="121"/>
      <c r="F29" s="121"/>
      <c r="G29" s="121"/>
      <c r="H29" s="121"/>
      <c r="I29" s="121"/>
      <c r="J29" s="536"/>
      <c r="K29" s="121"/>
      <c r="L29" s="121"/>
      <c r="M29" s="944" t="s">
        <v>248</v>
      </c>
      <c r="N29" s="944"/>
      <c r="O29" s="944"/>
      <c r="P29" s="944"/>
      <c r="Q29" s="591"/>
      <c r="R29" s="591"/>
      <c r="S29" s="591"/>
      <c r="T29" s="591"/>
      <c r="U29" s="591"/>
      <c r="V29" s="591"/>
      <c r="W29" s="591"/>
      <c r="X29" s="591"/>
      <c r="Y29" s="760"/>
      <c r="Z29" s="591"/>
      <c r="AA29" s="591"/>
      <c r="AB29" s="591"/>
      <c r="AC29" s="124"/>
      <c r="AD29" s="124"/>
      <c r="AE29" s="125">
        <f>SUM(AE30)</f>
        <v>1981353.25</v>
      </c>
      <c r="AF29" s="126"/>
      <c r="AG29" s="126"/>
      <c r="AH29" s="127">
        <f>AE29/$AE$190</f>
        <v>5.1968433657981858E-2</v>
      </c>
      <c r="AI29" s="10"/>
      <c r="AL29" s="928"/>
      <c r="AM29" s="928"/>
      <c r="AN29" s="931"/>
      <c r="AW29" s="18"/>
    </row>
    <row r="30" spans="2:16375" s="397" customFormat="1" outlineLevel="1" x14ac:dyDescent="0.2">
      <c r="B30" s="1"/>
      <c r="C30" s="9"/>
      <c r="D30" s="129" t="s">
        <v>9</v>
      </c>
      <c r="E30" s="130"/>
      <c r="F30" s="131"/>
      <c r="G30" s="129"/>
      <c r="H30" s="130"/>
      <c r="I30" s="131"/>
      <c r="J30" s="537"/>
      <c r="K30" s="130"/>
      <c r="L30" s="131"/>
      <c r="M30" s="135" t="s">
        <v>189</v>
      </c>
      <c r="N30" s="132"/>
      <c r="O30" s="132"/>
      <c r="P30" s="132"/>
      <c r="Q30" s="593"/>
      <c r="R30" s="593"/>
      <c r="S30" s="592"/>
      <c r="T30" s="592"/>
      <c r="U30" s="592"/>
      <c r="V30" s="592"/>
      <c r="W30" s="592"/>
      <c r="X30" s="592"/>
      <c r="Y30" s="756"/>
      <c r="Z30" s="592"/>
      <c r="AA30" s="592"/>
      <c r="AB30" s="592"/>
      <c r="AC30" s="133"/>
      <c r="AD30" s="133"/>
      <c r="AE30" s="133">
        <f>SUM(AE31:AE32)</f>
        <v>1981353.25</v>
      </c>
      <c r="AF30" s="130"/>
      <c r="AG30" s="131"/>
      <c r="AH30" s="134">
        <f>AE30/$AE$190</f>
        <v>5.1968433657981858E-2</v>
      </c>
      <c r="AI30" s="10"/>
      <c r="AJ30" s="1"/>
      <c r="AK30" s="1"/>
      <c r="AL30" s="928"/>
      <c r="AM30" s="928"/>
      <c r="AN30" s="931"/>
      <c r="AO30" s="504"/>
      <c r="AP30" s="1"/>
      <c r="AQ30" s="1"/>
      <c r="AR30" s="1"/>
      <c r="AS30" s="1"/>
      <c r="AT30" s="1"/>
      <c r="AU30" s="1"/>
      <c r="AV30" s="1"/>
      <c r="AW30" s="1"/>
      <c r="AX30" s="18"/>
      <c r="AY30" s="18"/>
      <c r="AZ30" s="18"/>
      <c r="BA30" s="18"/>
      <c r="BB30" s="18"/>
      <c r="BC30" s="1"/>
      <c r="BD30" s="2"/>
      <c r="BE30" s="1"/>
      <c r="BF30" s="1"/>
      <c r="BG30" s="1"/>
      <c r="BH30" s="1"/>
      <c r="BI30" s="1"/>
      <c r="BJ30" s="1"/>
      <c r="BK30" s="1"/>
      <c r="BL30" s="1"/>
      <c r="BM30" s="1"/>
      <c r="BN30" s="1"/>
      <c r="BO30" s="1"/>
      <c r="BP30" s="1"/>
      <c r="BQ30" s="1"/>
      <c r="BR30" s="1"/>
      <c r="BS30" s="1"/>
      <c r="BT30" s="1"/>
      <c r="BU30" s="1"/>
      <c r="BV30" s="1"/>
      <c r="BW30" s="1"/>
      <c r="BX30" s="1"/>
      <c r="BY30" s="1"/>
      <c r="BZ30" s="1"/>
      <c r="CA30" s="1"/>
      <c r="CB30" s="1"/>
      <c r="CC30" s="1"/>
      <c r="CD30" s="1"/>
      <c r="CE30" s="1"/>
      <c r="CF30" s="1"/>
      <c r="CG30" s="1"/>
      <c r="CH30" s="1"/>
      <c r="CI30" s="1"/>
      <c r="CJ30" s="1"/>
      <c r="CK30" s="1"/>
      <c r="CL30" s="1"/>
      <c r="CM30" s="1"/>
      <c r="CN30" s="1"/>
      <c r="CO30" s="1"/>
      <c r="CP30" s="1"/>
      <c r="CQ30" s="1"/>
      <c r="CR30" s="1"/>
      <c r="CS30" s="1"/>
      <c r="CT30" s="1"/>
      <c r="CU30" s="1"/>
      <c r="CV30" s="1"/>
      <c r="CW30" s="1"/>
      <c r="CX30" s="1"/>
      <c r="CY30" s="1"/>
      <c r="CZ30" s="1"/>
      <c r="DA30" s="1"/>
      <c r="DB30" s="1"/>
      <c r="DC30" s="1"/>
      <c r="DD30" s="1"/>
      <c r="DE30" s="1"/>
      <c r="DF30" s="1"/>
      <c r="DG30" s="1"/>
      <c r="DH30" s="1"/>
      <c r="DI30" s="1"/>
      <c r="DJ30" s="1"/>
      <c r="DK30" s="1"/>
      <c r="DL30" s="1"/>
      <c r="DM30" s="1"/>
      <c r="DN30" s="1"/>
      <c r="DO30" s="1"/>
      <c r="DP30" s="1"/>
      <c r="DQ30" s="1"/>
      <c r="DR30" s="1"/>
      <c r="DS30" s="1"/>
      <c r="DT30" s="1"/>
      <c r="DU30" s="1"/>
      <c r="DV30" s="1"/>
      <c r="DW30" s="1"/>
      <c r="DX30" s="1"/>
      <c r="DY30" s="1"/>
      <c r="DZ30" s="1"/>
      <c r="EA30" s="1"/>
      <c r="EB30" s="1"/>
      <c r="EC30" s="1"/>
      <c r="ED30" s="1"/>
      <c r="EE30" s="1"/>
      <c r="EF30" s="1"/>
      <c r="EG30" s="1"/>
      <c r="EH30" s="1"/>
      <c r="EI30" s="1"/>
      <c r="EJ30" s="1"/>
      <c r="EK30" s="1"/>
      <c r="EL30" s="1"/>
      <c r="EM30" s="1"/>
      <c r="EN30" s="1"/>
      <c r="EO30" s="1"/>
      <c r="EP30" s="1"/>
      <c r="EQ30" s="1"/>
      <c r="ER30" s="1"/>
      <c r="ES30" s="1"/>
      <c r="ET30" s="1"/>
      <c r="EU30" s="1"/>
      <c r="EV30" s="1"/>
      <c r="EW30" s="1"/>
      <c r="EX30" s="1"/>
      <c r="EY30" s="1"/>
      <c r="EZ30" s="1"/>
      <c r="FA30" s="1"/>
      <c r="FB30" s="1"/>
      <c r="FC30" s="1"/>
      <c r="FD30" s="1"/>
      <c r="FE30" s="1"/>
      <c r="FF30" s="1"/>
      <c r="FG30" s="1"/>
      <c r="FH30" s="1"/>
      <c r="FI30" s="1"/>
      <c r="FJ30" s="1"/>
      <c r="FK30" s="1"/>
      <c r="FL30" s="1"/>
      <c r="FM30" s="1"/>
      <c r="FN30" s="1"/>
      <c r="FO30" s="1"/>
      <c r="FP30" s="1"/>
      <c r="FQ30" s="1"/>
      <c r="FR30" s="1"/>
      <c r="FS30" s="1"/>
      <c r="FT30" s="1"/>
      <c r="FU30" s="1"/>
      <c r="FV30" s="1"/>
      <c r="FW30" s="1"/>
      <c r="FX30" s="1"/>
      <c r="FY30" s="1"/>
      <c r="FZ30" s="1"/>
      <c r="GA30" s="1"/>
      <c r="GB30" s="1"/>
      <c r="GC30" s="1"/>
      <c r="GD30" s="1"/>
      <c r="GE30" s="1"/>
      <c r="GF30" s="1"/>
      <c r="GG30" s="1"/>
      <c r="GH30" s="1"/>
      <c r="GI30" s="1"/>
      <c r="GJ30" s="1"/>
      <c r="GK30" s="1"/>
      <c r="GL30" s="1"/>
      <c r="GM30" s="1"/>
      <c r="GN30" s="1"/>
      <c r="GO30" s="1"/>
      <c r="GP30" s="1"/>
      <c r="GQ30" s="1"/>
      <c r="GR30" s="1"/>
      <c r="GS30" s="1"/>
      <c r="GT30" s="1"/>
      <c r="GU30" s="1"/>
      <c r="GV30" s="1"/>
      <c r="GW30" s="1"/>
      <c r="GX30" s="1"/>
      <c r="GY30" s="1"/>
      <c r="GZ30" s="1"/>
      <c r="HA30" s="1"/>
      <c r="HB30" s="1"/>
      <c r="HC30" s="1"/>
      <c r="HD30" s="1"/>
      <c r="HE30" s="1"/>
      <c r="HF30" s="1"/>
      <c r="HG30" s="1"/>
      <c r="HH30" s="1"/>
      <c r="HI30" s="1"/>
      <c r="HJ30" s="1"/>
      <c r="HK30" s="1"/>
      <c r="HL30" s="1"/>
      <c r="HM30" s="1"/>
      <c r="HN30" s="1"/>
      <c r="HO30" s="1"/>
      <c r="HP30" s="1"/>
      <c r="HQ30" s="1"/>
      <c r="HR30" s="1"/>
      <c r="HS30" s="1"/>
      <c r="HT30" s="1"/>
      <c r="HU30" s="1"/>
      <c r="HV30" s="1"/>
      <c r="HW30" s="1"/>
      <c r="HX30" s="1"/>
      <c r="HY30" s="1"/>
      <c r="HZ30" s="1"/>
      <c r="IA30" s="1"/>
      <c r="IB30" s="1"/>
      <c r="IC30" s="1"/>
      <c r="ID30" s="1"/>
      <c r="IE30" s="1"/>
      <c r="IF30" s="1"/>
      <c r="IG30" s="1"/>
      <c r="IH30" s="1"/>
      <c r="II30" s="1"/>
      <c r="IJ30" s="1"/>
      <c r="IK30" s="1"/>
      <c r="IL30" s="1"/>
      <c r="IM30" s="1"/>
      <c r="IN30" s="1"/>
      <c r="IO30" s="1"/>
      <c r="IP30" s="1"/>
      <c r="IQ30" s="1"/>
      <c r="IR30" s="1"/>
      <c r="IS30" s="1"/>
      <c r="IT30" s="1"/>
      <c r="IU30" s="1"/>
      <c r="IV30" s="1"/>
      <c r="IW30" s="1"/>
      <c r="IX30" s="1"/>
      <c r="IY30" s="1"/>
      <c r="IZ30" s="1"/>
      <c r="JA30" s="1"/>
      <c r="JB30" s="1"/>
      <c r="JC30" s="1"/>
      <c r="JD30" s="1"/>
      <c r="JE30" s="1"/>
      <c r="JF30" s="1"/>
      <c r="JG30" s="1"/>
      <c r="JH30" s="1"/>
      <c r="JI30" s="1"/>
      <c r="JJ30" s="1"/>
      <c r="JK30" s="1"/>
      <c r="JL30" s="1"/>
      <c r="JM30" s="1"/>
      <c r="JN30" s="1"/>
      <c r="JO30" s="1"/>
      <c r="JP30" s="1"/>
      <c r="JQ30" s="1"/>
      <c r="JR30" s="1"/>
      <c r="JS30" s="1"/>
      <c r="JT30" s="1"/>
      <c r="JU30" s="1"/>
      <c r="JV30" s="1"/>
      <c r="JW30" s="1"/>
      <c r="JX30" s="1"/>
      <c r="JY30" s="1"/>
      <c r="JZ30" s="1"/>
      <c r="KA30" s="1"/>
      <c r="KB30" s="1"/>
      <c r="KC30" s="1"/>
      <c r="KD30" s="1"/>
      <c r="KE30" s="1"/>
      <c r="KF30" s="1"/>
      <c r="KG30" s="1"/>
      <c r="KH30" s="1"/>
      <c r="KI30" s="1"/>
      <c r="KJ30" s="1"/>
      <c r="KK30" s="1"/>
      <c r="KL30" s="1"/>
      <c r="KM30" s="1"/>
      <c r="KN30" s="1"/>
      <c r="KO30" s="1"/>
      <c r="KP30" s="1"/>
      <c r="KQ30" s="1"/>
      <c r="KR30" s="1"/>
      <c r="KS30" s="1"/>
      <c r="KT30" s="1"/>
      <c r="KU30" s="1"/>
      <c r="KV30" s="1"/>
      <c r="KW30" s="1"/>
      <c r="KX30" s="1"/>
      <c r="KY30" s="1"/>
      <c r="KZ30" s="1"/>
      <c r="LA30" s="1"/>
      <c r="LB30" s="1"/>
      <c r="LC30" s="1"/>
      <c r="LD30" s="1"/>
      <c r="LE30" s="1"/>
      <c r="LF30" s="1"/>
      <c r="LG30" s="1"/>
      <c r="LH30" s="1"/>
      <c r="LI30" s="1"/>
      <c r="LJ30" s="1"/>
      <c r="LK30" s="1"/>
      <c r="LL30" s="1"/>
      <c r="LM30" s="1"/>
      <c r="LN30" s="1"/>
      <c r="LO30" s="1"/>
      <c r="LP30" s="1"/>
      <c r="LQ30" s="1"/>
      <c r="LR30" s="1"/>
      <c r="LS30" s="1"/>
      <c r="LT30" s="1"/>
      <c r="LU30" s="1"/>
      <c r="LV30" s="1"/>
      <c r="LW30" s="1"/>
      <c r="LX30" s="1"/>
      <c r="LY30" s="1"/>
      <c r="LZ30" s="1"/>
      <c r="MA30" s="1"/>
      <c r="MB30" s="1"/>
      <c r="MC30" s="1"/>
      <c r="MD30" s="1"/>
      <c r="ME30" s="1"/>
      <c r="MF30" s="1"/>
      <c r="MG30" s="1"/>
      <c r="MH30" s="1"/>
      <c r="MI30" s="1"/>
      <c r="MJ30" s="1"/>
      <c r="MK30" s="1"/>
      <c r="ML30" s="1"/>
      <c r="MM30" s="1"/>
      <c r="MN30" s="1"/>
      <c r="MO30" s="1"/>
      <c r="MP30" s="1"/>
      <c r="MQ30" s="1"/>
      <c r="MR30" s="1"/>
      <c r="MS30" s="1"/>
      <c r="MT30" s="1"/>
      <c r="MU30" s="1"/>
      <c r="MV30" s="1"/>
      <c r="MW30" s="1"/>
      <c r="MX30" s="1"/>
      <c r="MY30" s="1"/>
      <c r="MZ30" s="1"/>
      <c r="NA30" s="1"/>
      <c r="NB30" s="1"/>
      <c r="NC30" s="1"/>
      <c r="ND30" s="1"/>
      <c r="NE30" s="1"/>
      <c r="NF30" s="1"/>
      <c r="NG30" s="1"/>
      <c r="NH30" s="1"/>
      <c r="NI30" s="1"/>
      <c r="NJ30" s="1"/>
      <c r="NK30" s="1"/>
      <c r="NL30" s="1"/>
      <c r="NM30" s="1"/>
      <c r="NN30" s="1"/>
      <c r="NO30" s="1"/>
      <c r="NP30" s="1"/>
      <c r="NQ30" s="1"/>
      <c r="NR30" s="1"/>
      <c r="NS30" s="1"/>
      <c r="NT30" s="1"/>
      <c r="NU30" s="1"/>
      <c r="NV30" s="1"/>
      <c r="NW30" s="1"/>
      <c r="NX30" s="1"/>
      <c r="NY30" s="1"/>
      <c r="NZ30" s="1"/>
      <c r="OA30" s="1"/>
      <c r="OB30" s="1"/>
      <c r="OC30" s="1"/>
      <c r="OD30" s="1"/>
      <c r="OE30" s="1"/>
      <c r="OF30" s="1"/>
      <c r="OG30" s="1"/>
      <c r="OH30" s="1"/>
      <c r="OI30" s="1"/>
      <c r="OJ30" s="1"/>
      <c r="OK30" s="1"/>
      <c r="OL30" s="1"/>
      <c r="OM30" s="1"/>
      <c r="ON30" s="1"/>
      <c r="OO30" s="1"/>
      <c r="OP30" s="1"/>
      <c r="OQ30" s="1"/>
      <c r="OR30" s="1"/>
      <c r="OS30" s="1"/>
      <c r="OT30" s="1"/>
      <c r="OU30" s="1"/>
      <c r="OV30" s="1"/>
      <c r="OW30" s="1"/>
      <c r="OX30" s="1"/>
      <c r="OY30" s="1"/>
      <c r="OZ30" s="1"/>
      <c r="PA30" s="1"/>
      <c r="PB30" s="1"/>
      <c r="PC30" s="1"/>
      <c r="PD30" s="1"/>
      <c r="PE30" s="1"/>
      <c r="PF30" s="1"/>
      <c r="PG30" s="1"/>
      <c r="PH30" s="1"/>
      <c r="PI30" s="1"/>
      <c r="PJ30" s="1"/>
      <c r="PK30" s="1"/>
      <c r="PL30" s="1"/>
      <c r="PM30" s="1"/>
      <c r="PN30" s="1"/>
      <c r="PO30" s="1"/>
      <c r="PP30" s="1"/>
      <c r="PQ30" s="1"/>
      <c r="PR30" s="1"/>
      <c r="PS30" s="1"/>
      <c r="PT30" s="1"/>
      <c r="PU30" s="1"/>
      <c r="PV30" s="1"/>
      <c r="PW30" s="1"/>
      <c r="PX30" s="1"/>
      <c r="PY30" s="1"/>
      <c r="PZ30" s="1"/>
      <c r="QA30" s="1"/>
      <c r="QB30" s="1"/>
      <c r="QC30" s="1"/>
      <c r="QD30" s="1"/>
      <c r="QE30" s="1"/>
      <c r="QF30" s="1"/>
      <c r="QG30" s="1"/>
      <c r="QH30" s="1"/>
      <c r="QI30" s="1"/>
      <c r="QJ30" s="1"/>
      <c r="QK30" s="1"/>
      <c r="QL30" s="1"/>
      <c r="QM30" s="1"/>
      <c r="QN30" s="1"/>
      <c r="QO30" s="1"/>
      <c r="QP30" s="1"/>
      <c r="QQ30" s="1"/>
      <c r="QR30" s="1"/>
      <c r="QS30" s="1"/>
      <c r="QT30" s="1"/>
      <c r="QU30" s="1"/>
      <c r="QV30" s="1"/>
      <c r="QW30" s="1"/>
      <c r="QX30" s="1"/>
      <c r="QY30" s="1"/>
      <c r="QZ30" s="1"/>
      <c r="RA30" s="1"/>
      <c r="RB30" s="1"/>
      <c r="RC30" s="1"/>
      <c r="RD30" s="1"/>
      <c r="RE30" s="1"/>
      <c r="RF30" s="1"/>
      <c r="RG30" s="1"/>
      <c r="RH30" s="1"/>
      <c r="RI30" s="1"/>
      <c r="RJ30" s="1"/>
      <c r="RK30" s="1"/>
      <c r="RL30" s="1"/>
      <c r="RM30" s="1"/>
      <c r="RN30" s="1"/>
      <c r="RO30" s="1"/>
      <c r="RP30" s="1"/>
      <c r="RQ30" s="1"/>
      <c r="RR30" s="1"/>
      <c r="RS30" s="1"/>
      <c r="RT30" s="1"/>
      <c r="RU30" s="1"/>
      <c r="RV30" s="1"/>
      <c r="RW30" s="1"/>
      <c r="RX30" s="1"/>
      <c r="RY30" s="1"/>
      <c r="RZ30" s="1"/>
      <c r="SA30" s="1"/>
      <c r="SB30" s="1"/>
      <c r="SC30" s="1"/>
      <c r="SD30" s="1"/>
      <c r="SE30" s="1"/>
      <c r="SF30" s="1"/>
      <c r="SG30" s="1"/>
      <c r="SH30" s="1"/>
      <c r="SI30" s="1"/>
      <c r="SJ30" s="1"/>
      <c r="SK30" s="1"/>
      <c r="SL30" s="1"/>
      <c r="SM30" s="1"/>
      <c r="SN30" s="1"/>
      <c r="SO30" s="1"/>
      <c r="SP30" s="1"/>
      <c r="SQ30" s="1"/>
      <c r="SR30" s="1"/>
      <c r="SS30" s="1"/>
      <c r="ST30" s="1"/>
      <c r="SU30" s="1"/>
      <c r="SV30" s="1"/>
      <c r="SW30" s="1"/>
      <c r="SX30" s="1"/>
      <c r="SY30" s="1"/>
      <c r="SZ30" s="1"/>
      <c r="TA30" s="1"/>
      <c r="TB30" s="1"/>
      <c r="TC30" s="1"/>
      <c r="TD30" s="1"/>
      <c r="TE30" s="1"/>
      <c r="TF30" s="1"/>
      <c r="TG30" s="1"/>
      <c r="TH30" s="1"/>
      <c r="TI30" s="1"/>
      <c r="TJ30" s="1"/>
      <c r="TK30" s="1"/>
      <c r="TL30" s="1"/>
      <c r="TM30" s="1"/>
      <c r="TN30" s="1"/>
      <c r="TO30" s="1"/>
      <c r="TP30" s="1"/>
      <c r="TQ30" s="1"/>
      <c r="TR30" s="1"/>
      <c r="TS30" s="1"/>
      <c r="TT30" s="1"/>
      <c r="TU30" s="1"/>
      <c r="TV30" s="1"/>
      <c r="TW30" s="1"/>
      <c r="TX30" s="1"/>
      <c r="TY30" s="1"/>
      <c r="TZ30" s="1"/>
      <c r="UA30" s="1"/>
      <c r="UB30" s="1"/>
      <c r="UC30" s="1"/>
      <c r="UD30" s="1"/>
      <c r="UE30" s="1"/>
      <c r="UF30" s="1"/>
      <c r="UG30" s="1"/>
      <c r="UH30" s="1"/>
      <c r="UI30" s="1"/>
      <c r="UJ30" s="1"/>
      <c r="UK30" s="1"/>
      <c r="UL30" s="1"/>
      <c r="UM30" s="1"/>
      <c r="UN30" s="1"/>
      <c r="UO30" s="1"/>
      <c r="UP30" s="1"/>
      <c r="UQ30" s="1"/>
      <c r="UR30" s="1"/>
      <c r="US30" s="1"/>
      <c r="UT30" s="1"/>
      <c r="UU30" s="1"/>
      <c r="UV30" s="1"/>
      <c r="UW30" s="1"/>
      <c r="UX30" s="1"/>
      <c r="UY30" s="1"/>
      <c r="UZ30" s="1"/>
      <c r="VA30" s="1"/>
      <c r="VB30" s="1"/>
      <c r="VC30" s="1"/>
      <c r="VD30" s="1"/>
      <c r="VE30" s="1"/>
      <c r="VF30" s="1"/>
      <c r="VG30" s="1"/>
      <c r="VH30" s="1"/>
      <c r="VI30" s="1"/>
      <c r="VJ30" s="1"/>
      <c r="VK30" s="1"/>
      <c r="VL30" s="1"/>
      <c r="VM30" s="1"/>
      <c r="VN30" s="1"/>
      <c r="VO30" s="1"/>
      <c r="VP30" s="1"/>
      <c r="VQ30" s="1"/>
      <c r="VR30" s="1"/>
      <c r="VS30" s="1"/>
      <c r="VT30" s="1"/>
      <c r="VU30" s="1"/>
      <c r="VV30" s="1"/>
      <c r="VW30" s="1"/>
      <c r="VX30" s="1"/>
      <c r="VY30" s="1"/>
      <c r="VZ30" s="1"/>
      <c r="WA30" s="1"/>
      <c r="WB30" s="1"/>
      <c r="WC30" s="1"/>
      <c r="WD30" s="1"/>
      <c r="WE30" s="1"/>
      <c r="WF30" s="1"/>
      <c r="WG30" s="1"/>
      <c r="WH30" s="1"/>
      <c r="WI30" s="1"/>
      <c r="WJ30" s="1"/>
      <c r="WK30" s="1"/>
      <c r="WL30" s="1"/>
      <c r="WM30" s="1"/>
      <c r="WN30" s="1"/>
      <c r="WO30" s="1"/>
      <c r="WP30" s="1"/>
      <c r="WQ30" s="1"/>
      <c r="WR30" s="1"/>
      <c r="WS30" s="1"/>
      <c r="WT30" s="1"/>
      <c r="WU30" s="1"/>
      <c r="WV30" s="1"/>
      <c r="WW30" s="1"/>
      <c r="WX30" s="1"/>
      <c r="WY30" s="1"/>
      <c r="WZ30" s="1"/>
      <c r="XA30" s="1"/>
      <c r="XB30" s="1"/>
      <c r="XC30" s="1"/>
      <c r="XD30" s="1"/>
      <c r="XE30" s="1"/>
      <c r="XF30" s="1"/>
      <c r="XG30" s="1"/>
      <c r="XH30" s="1"/>
      <c r="XI30" s="1"/>
      <c r="XJ30" s="1"/>
      <c r="XK30" s="1"/>
      <c r="XL30" s="1"/>
      <c r="XM30" s="1"/>
      <c r="XN30" s="1"/>
      <c r="XO30" s="1"/>
      <c r="XP30" s="1"/>
      <c r="XQ30" s="1"/>
      <c r="XR30" s="1"/>
      <c r="XS30" s="1"/>
      <c r="XT30" s="1"/>
      <c r="XU30" s="1"/>
      <c r="XV30" s="1"/>
      <c r="XW30" s="1"/>
      <c r="XX30" s="1"/>
      <c r="XY30" s="1"/>
      <c r="XZ30" s="1"/>
      <c r="YA30" s="1"/>
      <c r="YB30" s="1"/>
      <c r="YC30" s="1"/>
      <c r="YD30" s="1"/>
      <c r="YE30" s="1"/>
      <c r="YF30" s="1"/>
      <c r="YG30" s="1"/>
      <c r="YH30" s="1"/>
      <c r="YI30" s="1"/>
      <c r="YJ30" s="1"/>
      <c r="YK30" s="1"/>
      <c r="YL30" s="1"/>
      <c r="YM30" s="1"/>
      <c r="YN30" s="1"/>
      <c r="YO30" s="1"/>
      <c r="YP30" s="1"/>
      <c r="YQ30" s="1"/>
      <c r="YR30" s="1"/>
      <c r="YS30" s="1"/>
      <c r="YT30" s="1"/>
      <c r="YU30" s="1"/>
      <c r="YV30" s="1"/>
      <c r="YW30" s="1"/>
      <c r="YX30" s="1"/>
      <c r="YY30" s="1"/>
      <c r="YZ30" s="1"/>
      <c r="ZA30" s="1"/>
      <c r="ZB30" s="1"/>
      <c r="ZC30" s="1"/>
      <c r="ZD30" s="1"/>
      <c r="ZE30" s="1"/>
      <c r="ZF30" s="1"/>
      <c r="ZG30" s="1"/>
      <c r="ZH30" s="1"/>
      <c r="ZI30" s="1"/>
      <c r="ZJ30" s="1"/>
      <c r="ZK30" s="1"/>
      <c r="ZL30" s="1"/>
      <c r="ZM30" s="1"/>
      <c r="ZN30" s="1"/>
      <c r="ZO30" s="1"/>
      <c r="ZP30" s="1"/>
      <c r="ZQ30" s="1"/>
      <c r="ZR30" s="1"/>
      <c r="ZS30" s="1"/>
      <c r="ZT30" s="1"/>
      <c r="ZU30" s="1"/>
      <c r="ZV30" s="1"/>
      <c r="ZW30" s="1"/>
      <c r="ZX30" s="1"/>
      <c r="ZY30" s="1"/>
      <c r="ZZ30" s="1"/>
      <c r="AAA30" s="1"/>
      <c r="AAB30" s="1"/>
      <c r="AAC30" s="1"/>
      <c r="AAD30" s="1"/>
      <c r="AAE30" s="1"/>
      <c r="AAF30" s="1"/>
      <c r="AAG30" s="1"/>
      <c r="AAH30" s="1"/>
      <c r="AAI30" s="1"/>
      <c r="AAJ30" s="1"/>
      <c r="AAK30" s="1"/>
      <c r="AAL30" s="1"/>
      <c r="AAM30" s="1"/>
      <c r="AAN30" s="1"/>
      <c r="AAO30" s="1"/>
      <c r="AAP30" s="1"/>
      <c r="AAQ30" s="1"/>
      <c r="AAR30" s="1"/>
      <c r="AAS30" s="1"/>
      <c r="AAT30" s="1"/>
      <c r="AAU30" s="1"/>
      <c r="AAV30" s="1"/>
      <c r="AAW30" s="1"/>
      <c r="AAX30" s="1"/>
      <c r="AAY30" s="1"/>
      <c r="AAZ30" s="1"/>
      <c r="ABA30" s="1"/>
      <c r="ABB30" s="1"/>
      <c r="ABC30" s="1"/>
      <c r="ABD30" s="1"/>
      <c r="ABE30" s="1"/>
      <c r="ABF30" s="1"/>
      <c r="ABG30" s="1"/>
      <c r="ABH30" s="1"/>
      <c r="ABI30" s="1"/>
      <c r="ABJ30" s="1"/>
      <c r="ABK30" s="1"/>
      <c r="ABL30" s="1"/>
      <c r="ABM30" s="1"/>
      <c r="ABN30" s="1"/>
      <c r="ABO30" s="1"/>
      <c r="ABP30" s="1"/>
      <c r="ABQ30" s="1"/>
      <c r="ABR30" s="1"/>
      <c r="ABS30" s="1"/>
      <c r="ABT30" s="1"/>
      <c r="ABU30" s="1"/>
      <c r="ABV30" s="1"/>
      <c r="ABW30" s="1"/>
      <c r="ABX30" s="1"/>
      <c r="ABY30" s="1"/>
      <c r="ABZ30" s="1"/>
      <c r="ACA30" s="1"/>
      <c r="ACB30" s="1"/>
      <c r="ACC30" s="1"/>
      <c r="ACD30" s="1"/>
      <c r="ACE30" s="1"/>
      <c r="ACF30" s="1"/>
      <c r="ACG30" s="1"/>
      <c r="ACH30" s="1"/>
      <c r="ACI30" s="1"/>
      <c r="ACJ30" s="1"/>
      <c r="ACK30" s="1"/>
      <c r="ACL30" s="1"/>
      <c r="ACM30" s="1"/>
      <c r="ACN30" s="1"/>
      <c r="ACO30" s="1"/>
      <c r="ACP30" s="1"/>
      <c r="ACQ30" s="1"/>
      <c r="ACR30" s="1"/>
      <c r="ACS30" s="1"/>
      <c r="ACT30" s="1"/>
      <c r="ACU30" s="1"/>
      <c r="ACV30" s="1"/>
      <c r="ACW30" s="1"/>
      <c r="ACX30" s="1"/>
      <c r="ACY30" s="1"/>
      <c r="ACZ30" s="1"/>
      <c r="ADA30" s="1"/>
      <c r="ADB30" s="1"/>
      <c r="ADC30" s="1"/>
      <c r="ADD30" s="1"/>
      <c r="ADE30" s="1"/>
      <c r="ADF30" s="1"/>
      <c r="ADG30" s="1"/>
      <c r="ADH30" s="1"/>
      <c r="ADI30" s="1"/>
      <c r="ADJ30" s="1"/>
      <c r="ADK30" s="1"/>
      <c r="ADL30" s="1"/>
      <c r="ADM30" s="1"/>
      <c r="ADN30" s="1"/>
      <c r="ADO30" s="1"/>
      <c r="ADP30" s="1"/>
      <c r="ADQ30" s="1"/>
      <c r="ADR30" s="1"/>
      <c r="ADS30" s="1"/>
      <c r="ADT30" s="1"/>
      <c r="ADU30" s="1"/>
      <c r="ADV30" s="1"/>
      <c r="ADW30" s="1"/>
      <c r="ADX30" s="1"/>
      <c r="ADY30" s="1"/>
      <c r="ADZ30" s="1"/>
      <c r="AEA30" s="1"/>
      <c r="AEB30" s="1"/>
      <c r="AEC30" s="1"/>
      <c r="AED30" s="1"/>
      <c r="AEE30" s="1"/>
      <c r="AEF30" s="1"/>
      <c r="AEG30" s="1"/>
      <c r="AEH30" s="1"/>
      <c r="AEI30" s="1"/>
      <c r="AEJ30" s="1"/>
      <c r="AEK30" s="1"/>
      <c r="AEL30" s="1"/>
      <c r="AEM30" s="1"/>
      <c r="AEN30" s="1"/>
      <c r="AEO30" s="1"/>
      <c r="AEP30" s="1"/>
      <c r="AEQ30" s="1"/>
      <c r="AER30" s="1"/>
      <c r="AES30" s="1"/>
      <c r="AET30" s="1"/>
      <c r="AEU30" s="1"/>
      <c r="AEV30" s="1"/>
      <c r="AEW30" s="1"/>
      <c r="AEX30" s="1"/>
      <c r="AEY30" s="1"/>
      <c r="AEZ30" s="1"/>
      <c r="AFA30" s="1"/>
      <c r="AFB30" s="1"/>
      <c r="AFC30" s="1"/>
      <c r="AFD30" s="1"/>
      <c r="AFE30" s="1"/>
      <c r="AFF30" s="1"/>
      <c r="AFG30" s="1"/>
      <c r="AFH30" s="1"/>
      <c r="AFI30" s="1"/>
      <c r="AFJ30" s="1"/>
      <c r="AFK30" s="1"/>
      <c r="AFL30" s="1"/>
      <c r="AFM30" s="1"/>
      <c r="AFN30" s="1"/>
      <c r="AFO30" s="1"/>
      <c r="AFP30" s="1"/>
      <c r="AFQ30" s="1"/>
      <c r="AFR30" s="1"/>
      <c r="AFS30" s="1"/>
      <c r="AFT30" s="1"/>
      <c r="AFU30" s="1"/>
      <c r="AFV30" s="1"/>
      <c r="AFW30" s="1"/>
      <c r="AFX30" s="1"/>
      <c r="AFY30" s="1"/>
      <c r="AFZ30" s="1"/>
      <c r="AGA30" s="1"/>
      <c r="AGB30" s="1"/>
      <c r="AGC30" s="1"/>
      <c r="AGD30" s="1"/>
      <c r="AGE30" s="1"/>
      <c r="AGF30" s="1"/>
      <c r="AGG30" s="1"/>
      <c r="AGH30" s="1"/>
      <c r="AGI30" s="1"/>
      <c r="AGJ30" s="1"/>
      <c r="AGK30" s="1"/>
      <c r="AGL30" s="1"/>
      <c r="AGM30" s="1"/>
      <c r="AGN30" s="1"/>
      <c r="AGO30" s="1"/>
      <c r="AGP30" s="1"/>
      <c r="AGQ30" s="1"/>
      <c r="AGR30" s="1"/>
      <c r="AGS30" s="1"/>
      <c r="AGT30" s="1"/>
      <c r="AGU30" s="1"/>
      <c r="AGV30" s="1"/>
      <c r="AGW30" s="1"/>
      <c r="AGX30" s="1"/>
      <c r="AGY30" s="1"/>
      <c r="AGZ30" s="1"/>
      <c r="AHA30" s="1"/>
      <c r="AHB30" s="1"/>
      <c r="AHC30" s="1"/>
      <c r="AHD30" s="1"/>
      <c r="AHE30" s="1"/>
      <c r="AHF30" s="1"/>
      <c r="AHG30" s="1"/>
      <c r="AHH30" s="1"/>
      <c r="AHI30" s="1"/>
      <c r="AHJ30" s="1"/>
      <c r="AHK30" s="1"/>
      <c r="AHL30" s="1"/>
      <c r="AHM30" s="1"/>
      <c r="AHN30" s="1"/>
      <c r="AHO30" s="1"/>
      <c r="AHP30" s="1"/>
      <c r="AHQ30" s="1"/>
      <c r="AHR30" s="1"/>
      <c r="AHS30" s="1"/>
      <c r="AHT30" s="1"/>
      <c r="AHU30" s="1"/>
      <c r="AHV30" s="1"/>
      <c r="AHW30" s="1"/>
      <c r="AHX30" s="1"/>
      <c r="AHY30" s="1"/>
      <c r="AHZ30" s="1"/>
      <c r="AIA30" s="1"/>
      <c r="AIB30" s="1"/>
      <c r="AIC30" s="1"/>
      <c r="AID30" s="1"/>
      <c r="AIE30" s="1"/>
      <c r="AIF30" s="1"/>
      <c r="AIG30" s="1"/>
      <c r="AIH30" s="1"/>
      <c r="AII30" s="1"/>
      <c r="AIJ30" s="1"/>
      <c r="AIK30" s="1"/>
      <c r="AIL30" s="1"/>
      <c r="AIM30" s="1"/>
      <c r="AIN30" s="1"/>
      <c r="AIO30" s="1"/>
      <c r="AIP30" s="1"/>
      <c r="AIQ30" s="1"/>
      <c r="AIR30" s="1"/>
      <c r="AIS30" s="1"/>
      <c r="AIT30" s="1"/>
      <c r="AIU30" s="1"/>
      <c r="AIV30" s="1"/>
      <c r="AIW30" s="1"/>
      <c r="AIX30" s="1"/>
      <c r="AIY30" s="1"/>
      <c r="AIZ30" s="1"/>
      <c r="AJA30" s="1"/>
      <c r="AJB30" s="1"/>
      <c r="AJC30" s="1"/>
      <c r="AJD30" s="1"/>
      <c r="AJE30" s="1"/>
      <c r="AJF30" s="1"/>
      <c r="AJG30" s="1"/>
      <c r="AJH30" s="1"/>
      <c r="AJI30" s="1"/>
      <c r="AJJ30" s="1"/>
      <c r="AJK30" s="1"/>
      <c r="AJL30" s="1"/>
      <c r="AJM30" s="1"/>
      <c r="AJN30" s="1"/>
      <c r="AJO30" s="1"/>
      <c r="AJP30" s="1"/>
      <c r="AJQ30" s="1"/>
      <c r="AJR30" s="1"/>
      <c r="AJS30" s="1"/>
      <c r="AJT30" s="1"/>
      <c r="AJU30" s="1"/>
      <c r="AJV30" s="1"/>
      <c r="AJW30" s="1"/>
      <c r="AJX30" s="1"/>
      <c r="AJY30" s="1"/>
      <c r="AJZ30" s="1"/>
      <c r="AKA30" s="1"/>
      <c r="AKB30" s="1"/>
      <c r="AKC30" s="1"/>
      <c r="AKD30" s="1"/>
      <c r="AKE30" s="1"/>
      <c r="AKF30" s="1"/>
      <c r="AKG30" s="1"/>
      <c r="AKH30" s="1"/>
      <c r="AKI30" s="1"/>
      <c r="AKJ30" s="1"/>
      <c r="AKK30" s="1"/>
      <c r="AKL30" s="1"/>
      <c r="AKM30" s="1"/>
      <c r="AKN30" s="1"/>
      <c r="AKO30" s="1"/>
      <c r="AKP30" s="1"/>
      <c r="AKQ30" s="1"/>
      <c r="AKR30" s="1"/>
      <c r="AKS30" s="1"/>
      <c r="AKT30" s="1"/>
      <c r="AKU30" s="1"/>
      <c r="AKV30" s="1"/>
      <c r="AKW30" s="1"/>
      <c r="AKX30" s="1"/>
      <c r="AKY30" s="1"/>
      <c r="AKZ30" s="1"/>
      <c r="ALA30" s="1"/>
      <c r="ALB30" s="1"/>
      <c r="ALC30" s="1"/>
      <c r="ALD30" s="1"/>
      <c r="ALE30" s="1"/>
      <c r="ALF30" s="1"/>
      <c r="ALG30" s="1"/>
      <c r="ALH30" s="1"/>
      <c r="ALI30" s="1"/>
      <c r="ALJ30" s="1"/>
      <c r="ALK30" s="1"/>
      <c r="ALL30" s="1"/>
      <c r="ALM30" s="1"/>
      <c r="ALN30" s="1"/>
      <c r="ALO30" s="1"/>
      <c r="ALP30" s="1"/>
      <c r="ALQ30" s="1"/>
      <c r="ALR30" s="1"/>
      <c r="ALS30" s="1"/>
      <c r="ALT30" s="1"/>
      <c r="ALU30" s="1"/>
      <c r="ALV30" s="1"/>
      <c r="ALW30" s="1"/>
      <c r="ALX30" s="1"/>
      <c r="ALY30" s="1"/>
      <c r="ALZ30" s="1"/>
      <c r="AMA30" s="1"/>
      <c r="AMB30" s="1"/>
      <c r="AMC30" s="1"/>
      <c r="AMD30" s="1"/>
      <c r="AME30" s="1"/>
      <c r="AMF30" s="1"/>
      <c r="AMG30" s="1"/>
      <c r="AMH30" s="1"/>
      <c r="AMI30" s="1"/>
      <c r="AMJ30" s="1"/>
      <c r="AMK30" s="1"/>
      <c r="AML30" s="1"/>
      <c r="AMM30" s="1"/>
      <c r="AMN30" s="1"/>
      <c r="AMO30" s="1"/>
      <c r="AMP30" s="1"/>
      <c r="AMQ30" s="1"/>
      <c r="AMR30" s="1"/>
      <c r="AMS30" s="1"/>
      <c r="AMT30" s="1"/>
      <c r="AMU30" s="1"/>
      <c r="AMV30" s="1"/>
      <c r="AMW30" s="1"/>
      <c r="AMX30" s="1"/>
      <c r="AMY30" s="1"/>
      <c r="AMZ30" s="1"/>
      <c r="ANA30" s="1"/>
      <c r="ANB30" s="1"/>
      <c r="ANC30" s="1"/>
      <c r="AND30" s="1"/>
      <c r="ANE30" s="1"/>
      <c r="ANF30" s="1"/>
      <c r="ANG30" s="1"/>
      <c r="ANH30" s="1"/>
      <c r="ANI30" s="1"/>
      <c r="ANJ30" s="1"/>
      <c r="ANK30" s="1"/>
      <c r="ANL30" s="1"/>
      <c r="ANM30" s="1"/>
      <c r="ANN30" s="1"/>
      <c r="ANO30" s="1"/>
      <c r="ANP30" s="1"/>
      <c r="ANQ30" s="1"/>
      <c r="ANR30" s="1"/>
      <c r="ANS30" s="1"/>
      <c r="ANT30" s="1"/>
      <c r="ANU30" s="1"/>
      <c r="ANV30" s="1"/>
      <c r="ANW30" s="1"/>
      <c r="ANX30" s="1"/>
      <c r="ANY30" s="1"/>
      <c r="ANZ30" s="1"/>
      <c r="AOA30" s="1"/>
      <c r="AOB30" s="1"/>
      <c r="AOC30" s="1"/>
      <c r="AOD30" s="1"/>
      <c r="AOE30" s="1"/>
      <c r="AOF30" s="1"/>
      <c r="AOG30" s="1"/>
      <c r="AOH30" s="1"/>
      <c r="AOI30" s="1"/>
      <c r="AOJ30" s="1"/>
      <c r="AOK30" s="1"/>
      <c r="AOL30" s="1"/>
      <c r="AOM30" s="1"/>
      <c r="AON30" s="1"/>
      <c r="AOO30" s="1"/>
      <c r="AOP30" s="1"/>
      <c r="AOQ30" s="1"/>
      <c r="AOR30" s="1"/>
      <c r="AOS30" s="1"/>
      <c r="AOT30" s="1"/>
      <c r="AOU30" s="1"/>
      <c r="AOV30" s="1"/>
      <c r="AOW30" s="1"/>
      <c r="AOX30" s="1"/>
      <c r="AOY30" s="1"/>
      <c r="AOZ30" s="1"/>
      <c r="APA30" s="1"/>
      <c r="APB30" s="1"/>
      <c r="APC30" s="1"/>
      <c r="APD30" s="1"/>
      <c r="APE30" s="1"/>
      <c r="APF30" s="1"/>
      <c r="APG30" s="1"/>
      <c r="APH30" s="1"/>
      <c r="API30" s="1"/>
      <c r="APJ30" s="1"/>
      <c r="APK30" s="1"/>
      <c r="APL30" s="1"/>
      <c r="APM30" s="1"/>
      <c r="APN30" s="1"/>
      <c r="APO30" s="1"/>
      <c r="APP30" s="1"/>
      <c r="APQ30" s="1"/>
      <c r="APR30" s="1"/>
      <c r="APS30" s="1"/>
      <c r="APT30" s="1"/>
      <c r="APU30" s="1"/>
      <c r="APV30" s="1"/>
      <c r="APW30" s="1"/>
      <c r="APX30" s="1"/>
      <c r="APY30" s="1"/>
      <c r="APZ30" s="1"/>
      <c r="AQA30" s="1"/>
      <c r="AQB30" s="1"/>
      <c r="AQC30" s="1"/>
      <c r="AQD30" s="1"/>
      <c r="AQE30" s="1"/>
      <c r="AQF30" s="1"/>
      <c r="AQG30" s="1"/>
      <c r="AQH30" s="1"/>
      <c r="AQI30" s="1"/>
      <c r="AQJ30" s="1"/>
      <c r="AQK30" s="1"/>
      <c r="AQL30" s="1"/>
      <c r="AQM30" s="1"/>
      <c r="AQN30" s="1"/>
      <c r="AQO30" s="1"/>
      <c r="AQP30" s="1"/>
      <c r="AQQ30" s="1"/>
      <c r="AQR30" s="1"/>
      <c r="AQS30" s="1"/>
      <c r="AQT30" s="1"/>
      <c r="AQU30" s="1"/>
      <c r="AQV30" s="1"/>
      <c r="AQW30" s="1"/>
      <c r="AQX30" s="1"/>
      <c r="AQY30" s="1"/>
      <c r="AQZ30" s="1"/>
      <c r="ARA30" s="1"/>
      <c r="ARB30" s="1"/>
      <c r="ARC30" s="1"/>
      <c r="ARD30" s="1"/>
      <c r="ARE30" s="1"/>
      <c r="ARF30" s="1"/>
      <c r="ARG30" s="1"/>
      <c r="ARH30" s="1"/>
      <c r="ARI30" s="1"/>
      <c r="ARJ30" s="1"/>
      <c r="ARK30" s="1"/>
      <c r="ARL30" s="1"/>
      <c r="ARM30" s="1"/>
      <c r="ARN30" s="1"/>
      <c r="ARO30" s="1"/>
      <c r="ARP30" s="1"/>
      <c r="ARQ30" s="1"/>
      <c r="ARR30" s="1"/>
      <c r="ARS30" s="1"/>
      <c r="ART30" s="1"/>
      <c r="ARU30" s="1"/>
      <c r="ARV30" s="1"/>
      <c r="ARW30" s="1"/>
      <c r="ARX30" s="1"/>
      <c r="ARY30" s="1"/>
      <c r="ARZ30" s="1"/>
      <c r="ASA30" s="1"/>
      <c r="ASB30" s="1"/>
      <c r="ASC30" s="1"/>
      <c r="ASD30" s="1"/>
      <c r="ASE30" s="1"/>
      <c r="ASF30" s="1"/>
      <c r="ASG30" s="1"/>
      <c r="ASH30" s="1"/>
      <c r="ASI30" s="1"/>
      <c r="ASJ30" s="1"/>
      <c r="ASK30" s="1"/>
      <c r="ASL30" s="1"/>
      <c r="ASM30" s="1"/>
      <c r="ASN30" s="1"/>
      <c r="ASO30" s="1"/>
      <c r="ASP30" s="1"/>
      <c r="ASQ30" s="1"/>
      <c r="ASR30" s="1"/>
      <c r="ASS30" s="1"/>
      <c r="AST30" s="1"/>
      <c r="ASU30" s="1"/>
      <c r="ASV30" s="1"/>
      <c r="ASW30" s="1"/>
      <c r="ASX30" s="1"/>
      <c r="ASY30" s="1"/>
      <c r="ASZ30" s="1"/>
      <c r="ATA30" s="1"/>
      <c r="ATB30" s="1"/>
      <c r="ATC30" s="1"/>
      <c r="ATD30" s="1"/>
      <c r="ATE30" s="1"/>
      <c r="ATF30" s="1"/>
      <c r="ATG30" s="1"/>
      <c r="ATH30" s="1"/>
      <c r="ATI30" s="1"/>
      <c r="ATJ30" s="1"/>
      <c r="ATK30" s="1"/>
      <c r="ATL30" s="1"/>
      <c r="ATM30" s="1"/>
      <c r="ATN30" s="1"/>
      <c r="ATO30" s="1"/>
      <c r="ATP30" s="1"/>
      <c r="ATQ30" s="1"/>
      <c r="ATR30" s="1"/>
      <c r="ATS30" s="1"/>
      <c r="ATT30" s="1"/>
      <c r="ATU30" s="1"/>
      <c r="ATV30" s="1"/>
      <c r="ATW30" s="1"/>
      <c r="ATX30" s="1"/>
      <c r="ATY30" s="1"/>
      <c r="ATZ30" s="1"/>
      <c r="AUA30" s="1"/>
      <c r="AUB30" s="1"/>
      <c r="AUC30" s="1"/>
      <c r="AUD30" s="1"/>
      <c r="AUE30" s="1"/>
      <c r="AUF30" s="1"/>
      <c r="AUG30" s="1"/>
      <c r="AUH30" s="1"/>
      <c r="AUI30" s="1"/>
      <c r="AUJ30" s="1"/>
      <c r="AUK30" s="1"/>
      <c r="AUL30" s="1"/>
      <c r="AUM30" s="1"/>
      <c r="AUN30" s="1"/>
      <c r="AUO30" s="1"/>
      <c r="AUP30" s="1"/>
      <c r="AUQ30" s="1"/>
      <c r="AUR30" s="1"/>
      <c r="AUS30" s="1"/>
      <c r="AUT30" s="1"/>
      <c r="AUU30" s="1"/>
      <c r="AUV30" s="1"/>
      <c r="AUW30" s="1"/>
      <c r="AUX30" s="1"/>
      <c r="AUY30" s="1"/>
      <c r="AUZ30" s="1"/>
      <c r="AVA30" s="1"/>
      <c r="AVB30" s="1"/>
      <c r="AVC30" s="1"/>
      <c r="AVD30" s="1"/>
      <c r="AVE30" s="1"/>
      <c r="AVF30" s="1"/>
      <c r="AVG30" s="1"/>
      <c r="AVH30" s="1"/>
      <c r="AVI30" s="1"/>
      <c r="AVJ30" s="1"/>
      <c r="AVK30" s="1"/>
      <c r="AVL30" s="1"/>
      <c r="AVM30" s="1"/>
      <c r="AVN30" s="1"/>
      <c r="AVO30" s="1"/>
      <c r="AVP30" s="1"/>
      <c r="AVQ30" s="1"/>
      <c r="AVR30" s="1"/>
      <c r="AVS30" s="1"/>
      <c r="AVT30" s="1"/>
      <c r="AVU30" s="1"/>
      <c r="AVV30" s="1"/>
      <c r="AVW30" s="1"/>
      <c r="AVX30" s="1"/>
      <c r="AVY30" s="1"/>
      <c r="AVZ30" s="1"/>
      <c r="AWA30" s="1"/>
      <c r="AWB30" s="1"/>
      <c r="AWC30" s="1"/>
      <c r="AWD30" s="1"/>
      <c r="AWE30" s="1"/>
      <c r="AWF30" s="1"/>
      <c r="AWG30" s="1"/>
      <c r="AWH30" s="1"/>
      <c r="AWI30" s="1"/>
      <c r="AWJ30" s="1"/>
      <c r="AWK30" s="1"/>
      <c r="AWL30" s="1"/>
      <c r="AWM30" s="1"/>
      <c r="AWN30" s="1"/>
      <c r="AWO30" s="1"/>
      <c r="AWP30" s="1"/>
      <c r="AWQ30" s="1"/>
      <c r="AWR30" s="1"/>
      <c r="AWS30" s="1"/>
      <c r="AWT30" s="1"/>
      <c r="AWU30" s="1"/>
      <c r="AWV30" s="1"/>
      <c r="AWW30" s="1"/>
      <c r="AWX30" s="1"/>
      <c r="AWY30" s="1"/>
      <c r="AWZ30" s="1"/>
      <c r="AXA30" s="1"/>
      <c r="AXB30" s="1"/>
      <c r="AXC30" s="1"/>
      <c r="AXD30" s="1"/>
      <c r="AXE30" s="1"/>
      <c r="AXF30" s="1"/>
      <c r="AXG30" s="1"/>
      <c r="AXH30" s="1"/>
      <c r="AXI30" s="1"/>
      <c r="AXJ30" s="1"/>
      <c r="AXK30" s="1"/>
      <c r="AXL30" s="1"/>
      <c r="AXM30" s="1"/>
      <c r="AXN30" s="1"/>
      <c r="AXO30" s="1"/>
      <c r="AXP30" s="1"/>
      <c r="AXQ30" s="1"/>
      <c r="AXR30" s="1"/>
      <c r="AXS30" s="1"/>
      <c r="AXT30" s="1"/>
      <c r="AXU30" s="1"/>
      <c r="AXV30" s="1"/>
      <c r="AXW30" s="1"/>
      <c r="AXX30" s="1"/>
      <c r="AXY30" s="1"/>
      <c r="AXZ30" s="1"/>
      <c r="AYA30" s="1"/>
      <c r="AYB30" s="1"/>
      <c r="AYC30" s="1"/>
      <c r="AYD30" s="1"/>
      <c r="AYE30" s="1"/>
      <c r="AYF30" s="1"/>
      <c r="AYG30" s="1"/>
      <c r="AYH30" s="1"/>
      <c r="AYI30" s="1"/>
      <c r="AYJ30" s="1"/>
      <c r="AYK30" s="1"/>
      <c r="AYL30" s="1"/>
      <c r="AYM30" s="1"/>
      <c r="AYN30" s="1"/>
      <c r="AYO30" s="1"/>
      <c r="AYP30" s="1"/>
      <c r="AYQ30" s="1"/>
      <c r="AYR30" s="1"/>
      <c r="AYS30" s="1"/>
      <c r="AYT30" s="1"/>
      <c r="AYU30" s="1"/>
      <c r="AYV30" s="1"/>
      <c r="AYW30" s="1"/>
      <c r="AYX30" s="1"/>
      <c r="AYY30" s="1"/>
      <c r="AYZ30" s="1"/>
      <c r="AZA30" s="1"/>
      <c r="AZB30" s="1"/>
      <c r="AZC30" s="1"/>
      <c r="AZD30" s="1"/>
      <c r="AZE30" s="1"/>
      <c r="AZF30" s="1"/>
      <c r="AZG30" s="1"/>
      <c r="AZH30" s="1"/>
      <c r="AZI30" s="1"/>
      <c r="AZJ30" s="1"/>
      <c r="AZK30" s="1"/>
      <c r="AZL30" s="1"/>
      <c r="AZM30" s="1"/>
      <c r="AZN30" s="1"/>
      <c r="AZO30" s="1"/>
      <c r="AZP30" s="1"/>
      <c r="AZQ30" s="1"/>
      <c r="AZR30" s="1"/>
      <c r="AZS30" s="1"/>
      <c r="AZT30" s="1"/>
      <c r="AZU30" s="1"/>
      <c r="AZV30" s="1"/>
      <c r="AZW30" s="1"/>
      <c r="AZX30" s="1"/>
      <c r="AZY30" s="1"/>
      <c r="AZZ30" s="1"/>
      <c r="BAA30" s="1"/>
      <c r="BAB30" s="1"/>
      <c r="BAC30" s="1"/>
      <c r="BAD30" s="1"/>
      <c r="BAE30" s="1"/>
      <c r="BAF30" s="1"/>
      <c r="BAG30" s="1"/>
      <c r="BAH30" s="1"/>
      <c r="BAI30" s="1"/>
      <c r="BAJ30" s="1"/>
      <c r="BAK30" s="1"/>
      <c r="BAL30" s="1"/>
      <c r="BAM30" s="1"/>
      <c r="BAN30" s="1"/>
      <c r="BAO30" s="1"/>
      <c r="BAP30" s="1"/>
      <c r="BAQ30" s="1"/>
      <c r="BAR30" s="1"/>
      <c r="BAS30" s="1"/>
      <c r="BAT30" s="1"/>
      <c r="BAU30" s="1"/>
      <c r="BAV30" s="1"/>
      <c r="BAW30" s="1"/>
      <c r="BAX30" s="1"/>
      <c r="BAY30" s="1"/>
      <c r="BAZ30" s="1"/>
      <c r="BBA30" s="1"/>
      <c r="BBB30" s="1"/>
      <c r="BBC30" s="1"/>
      <c r="BBD30" s="1"/>
      <c r="BBE30" s="1"/>
      <c r="BBF30" s="1"/>
      <c r="BBG30" s="1"/>
      <c r="BBH30" s="1"/>
      <c r="BBI30" s="1"/>
      <c r="BBJ30" s="1"/>
      <c r="BBK30" s="1"/>
      <c r="BBL30" s="1"/>
      <c r="BBM30" s="1"/>
      <c r="BBN30" s="1"/>
      <c r="BBO30" s="1"/>
      <c r="BBP30" s="1"/>
      <c r="BBQ30" s="1"/>
      <c r="BBR30" s="1"/>
      <c r="BBS30" s="1"/>
      <c r="BBT30" s="1"/>
      <c r="BBU30" s="1"/>
      <c r="BBV30" s="1"/>
      <c r="BBW30" s="1"/>
      <c r="BBX30" s="1"/>
      <c r="BBY30" s="1"/>
      <c r="BBZ30" s="1"/>
      <c r="BCA30" s="1"/>
      <c r="BCB30" s="1"/>
      <c r="BCC30" s="1"/>
      <c r="BCD30" s="1"/>
      <c r="BCE30" s="1"/>
      <c r="BCF30" s="1"/>
      <c r="BCG30" s="1"/>
      <c r="BCH30" s="1"/>
      <c r="BCI30" s="1"/>
      <c r="BCJ30" s="1"/>
      <c r="BCK30" s="1"/>
      <c r="BCL30" s="1"/>
      <c r="BCM30" s="1"/>
      <c r="BCN30" s="1"/>
      <c r="BCO30" s="1"/>
      <c r="BCP30" s="1"/>
      <c r="BCQ30" s="1"/>
      <c r="BCR30" s="1"/>
      <c r="BCS30" s="1"/>
      <c r="BCT30" s="1"/>
      <c r="BCU30" s="1"/>
      <c r="BCV30" s="1"/>
      <c r="BCW30" s="1"/>
      <c r="BCX30" s="1"/>
      <c r="BCY30" s="1"/>
      <c r="BCZ30" s="1"/>
      <c r="BDA30" s="1"/>
      <c r="BDB30" s="1"/>
      <c r="BDC30" s="1"/>
      <c r="BDD30" s="1"/>
      <c r="BDE30" s="1"/>
      <c r="BDF30" s="1"/>
      <c r="BDG30" s="1"/>
      <c r="BDH30" s="1"/>
      <c r="BDI30" s="1"/>
      <c r="BDJ30" s="1"/>
      <c r="BDK30" s="1"/>
      <c r="BDL30" s="1"/>
      <c r="BDM30" s="1"/>
      <c r="BDN30" s="1"/>
      <c r="BDO30" s="1"/>
      <c r="BDP30" s="1"/>
      <c r="BDQ30" s="1"/>
      <c r="BDR30" s="1"/>
      <c r="BDS30" s="1"/>
      <c r="BDT30" s="1"/>
      <c r="BDU30" s="1"/>
      <c r="BDV30" s="1"/>
      <c r="BDW30" s="1"/>
      <c r="BDX30" s="1"/>
      <c r="BDY30" s="1"/>
      <c r="BDZ30" s="1"/>
      <c r="BEA30" s="1"/>
      <c r="BEB30" s="1"/>
      <c r="BEC30" s="1"/>
      <c r="BED30" s="1"/>
      <c r="BEE30" s="1"/>
      <c r="BEF30" s="1"/>
      <c r="BEG30" s="1"/>
      <c r="BEH30" s="1"/>
      <c r="BEI30" s="1"/>
      <c r="BEJ30" s="1"/>
      <c r="BEK30" s="1"/>
      <c r="BEL30" s="1"/>
      <c r="BEM30" s="1"/>
      <c r="BEN30" s="1"/>
      <c r="BEO30" s="1"/>
      <c r="BEP30" s="1"/>
      <c r="BEQ30" s="1"/>
      <c r="BER30" s="1"/>
      <c r="BES30" s="1"/>
      <c r="BET30" s="1"/>
      <c r="BEU30" s="1"/>
      <c r="BEV30" s="1"/>
      <c r="BEW30" s="1"/>
      <c r="BEX30" s="1"/>
      <c r="BEY30" s="1"/>
      <c r="BEZ30" s="1"/>
      <c r="BFA30" s="1"/>
      <c r="BFB30" s="1"/>
      <c r="BFC30" s="1"/>
      <c r="BFD30" s="1"/>
      <c r="BFE30" s="1"/>
      <c r="BFF30" s="1"/>
      <c r="BFG30" s="1"/>
      <c r="BFH30" s="1"/>
      <c r="BFI30" s="1"/>
      <c r="BFJ30" s="1"/>
      <c r="BFK30" s="1"/>
      <c r="BFL30" s="1"/>
      <c r="BFM30" s="1"/>
      <c r="BFN30" s="1"/>
      <c r="BFO30" s="1"/>
      <c r="BFP30" s="1"/>
      <c r="BFQ30" s="1"/>
      <c r="BFR30" s="1"/>
      <c r="BFS30" s="1"/>
      <c r="BFT30" s="1"/>
      <c r="BFU30" s="1"/>
      <c r="BFV30" s="1"/>
      <c r="BFW30" s="1"/>
      <c r="BFX30" s="1"/>
      <c r="BFY30" s="1"/>
      <c r="BFZ30" s="1"/>
      <c r="BGA30" s="1"/>
      <c r="BGB30" s="1"/>
      <c r="BGC30" s="1"/>
      <c r="BGD30" s="1"/>
      <c r="BGE30" s="1"/>
      <c r="BGF30" s="1"/>
      <c r="BGG30" s="1"/>
      <c r="BGH30" s="1"/>
      <c r="BGI30" s="1"/>
      <c r="BGJ30" s="1"/>
      <c r="BGK30" s="1"/>
      <c r="BGL30" s="1"/>
      <c r="BGM30" s="1"/>
      <c r="BGN30" s="1"/>
      <c r="BGO30" s="1"/>
      <c r="BGP30" s="1"/>
      <c r="BGQ30" s="1"/>
      <c r="BGR30" s="1"/>
      <c r="BGS30" s="1"/>
      <c r="BGT30" s="1"/>
      <c r="BGU30" s="1"/>
      <c r="BGV30" s="1"/>
      <c r="BGW30" s="1"/>
      <c r="BGX30" s="1"/>
      <c r="BGY30" s="1"/>
      <c r="BGZ30" s="1"/>
      <c r="BHA30" s="1"/>
      <c r="BHB30" s="1"/>
      <c r="BHC30" s="1"/>
      <c r="BHD30" s="1"/>
      <c r="BHE30" s="1"/>
      <c r="BHF30" s="1"/>
      <c r="BHG30" s="1"/>
      <c r="BHH30" s="1"/>
      <c r="BHI30" s="1"/>
      <c r="BHJ30" s="1"/>
      <c r="BHK30" s="1"/>
      <c r="BHL30" s="1"/>
      <c r="BHM30" s="1"/>
      <c r="BHN30" s="1"/>
      <c r="BHO30" s="1"/>
      <c r="BHP30" s="1"/>
      <c r="BHQ30" s="1"/>
      <c r="BHR30" s="1"/>
      <c r="BHS30" s="1"/>
      <c r="BHT30" s="1"/>
      <c r="BHU30" s="1"/>
      <c r="BHV30" s="1"/>
      <c r="BHW30" s="1"/>
      <c r="BHX30" s="1"/>
      <c r="BHY30" s="1"/>
      <c r="BHZ30" s="1"/>
      <c r="BIA30" s="1"/>
      <c r="BIB30" s="1"/>
      <c r="BIC30" s="1"/>
      <c r="BID30" s="1"/>
      <c r="BIE30" s="1"/>
      <c r="BIF30" s="1"/>
      <c r="BIG30" s="1"/>
      <c r="BIH30" s="1"/>
      <c r="BII30" s="1"/>
      <c r="BIJ30" s="1"/>
      <c r="BIK30" s="1"/>
      <c r="BIL30" s="1"/>
      <c r="BIM30" s="1"/>
      <c r="BIN30" s="1"/>
      <c r="BIO30" s="1"/>
      <c r="BIP30" s="1"/>
      <c r="BIQ30" s="1"/>
      <c r="BIR30" s="1"/>
      <c r="BIS30" s="1"/>
      <c r="BIT30" s="1"/>
      <c r="BIU30" s="1"/>
      <c r="BIV30" s="1"/>
      <c r="BIW30" s="1"/>
      <c r="BIX30" s="1"/>
      <c r="BIY30" s="1"/>
      <c r="BIZ30" s="1"/>
      <c r="BJA30" s="1"/>
      <c r="BJB30" s="1"/>
      <c r="BJC30" s="1"/>
      <c r="BJD30" s="1"/>
      <c r="BJE30" s="1"/>
      <c r="BJF30" s="1"/>
      <c r="BJG30" s="1"/>
      <c r="BJH30" s="1"/>
      <c r="BJI30" s="1"/>
      <c r="BJJ30" s="1"/>
      <c r="BJK30" s="1"/>
      <c r="BJL30" s="1"/>
      <c r="BJM30" s="1"/>
      <c r="BJN30" s="1"/>
      <c r="BJO30" s="1"/>
      <c r="BJP30" s="1"/>
      <c r="BJQ30" s="1"/>
      <c r="BJR30" s="1"/>
      <c r="BJS30" s="1"/>
      <c r="BJT30" s="1"/>
      <c r="BJU30" s="1"/>
      <c r="BJV30" s="1"/>
      <c r="BJW30" s="1"/>
      <c r="BJX30" s="1"/>
      <c r="BJY30" s="1"/>
      <c r="BJZ30" s="1"/>
      <c r="BKA30" s="1"/>
      <c r="BKB30" s="1"/>
      <c r="BKC30" s="1"/>
      <c r="BKD30" s="1"/>
      <c r="BKE30" s="1"/>
      <c r="BKF30" s="1"/>
      <c r="BKG30" s="1"/>
      <c r="BKH30" s="1"/>
      <c r="BKI30" s="1"/>
      <c r="BKJ30" s="1"/>
      <c r="BKK30" s="1"/>
      <c r="BKL30" s="1"/>
      <c r="BKM30" s="1"/>
      <c r="BKN30" s="1"/>
      <c r="BKO30" s="1"/>
      <c r="BKP30" s="1"/>
      <c r="BKQ30" s="1"/>
      <c r="BKR30" s="1"/>
      <c r="BKS30" s="1"/>
      <c r="BKT30" s="1"/>
      <c r="BKU30" s="1"/>
      <c r="BKV30" s="1"/>
      <c r="BKW30" s="1"/>
      <c r="BKX30" s="1"/>
      <c r="BKY30" s="1"/>
      <c r="BKZ30" s="1"/>
      <c r="BLA30" s="1"/>
      <c r="BLB30" s="1"/>
      <c r="BLC30" s="1"/>
      <c r="BLD30" s="1"/>
      <c r="BLE30" s="1"/>
      <c r="BLF30" s="1"/>
      <c r="BLG30" s="1"/>
      <c r="BLH30" s="1"/>
      <c r="BLI30" s="1"/>
      <c r="BLJ30" s="1"/>
      <c r="BLK30" s="1"/>
      <c r="BLL30" s="1"/>
      <c r="BLM30" s="1"/>
      <c r="BLN30" s="1"/>
      <c r="BLO30" s="1"/>
      <c r="BLP30" s="1"/>
      <c r="BLQ30" s="1"/>
      <c r="BLR30" s="1"/>
      <c r="BLS30" s="1"/>
      <c r="BLT30" s="1"/>
      <c r="BLU30" s="1"/>
      <c r="BLV30" s="1"/>
      <c r="BLW30" s="1"/>
      <c r="BLX30" s="1"/>
      <c r="BLY30" s="1"/>
      <c r="BLZ30" s="1"/>
      <c r="BMA30" s="1"/>
      <c r="BMB30" s="1"/>
      <c r="BMC30" s="1"/>
      <c r="BMD30" s="1"/>
      <c r="BME30" s="1"/>
      <c r="BMF30" s="1"/>
      <c r="BMG30" s="1"/>
      <c r="BMH30" s="1"/>
      <c r="BMI30" s="1"/>
      <c r="BMJ30" s="1"/>
      <c r="BMK30" s="1"/>
      <c r="BML30" s="1"/>
      <c r="BMM30" s="1"/>
      <c r="BMN30" s="1"/>
      <c r="BMO30" s="1"/>
      <c r="BMP30" s="1"/>
      <c r="BMQ30" s="1"/>
      <c r="BMR30" s="1"/>
      <c r="BMS30" s="1"/>
      <c r="BMT30" s="1"/>
      <c r="BMU30" s="1"/>
      <c r="BMV30" s="1"/>
      <c r="BMW30" s="1"/>
      <c r="BMX30" s="1"/>
      <c r="BMY30" s="1"/>
      <c r="BMZ30" s="1"/>
      <c r="BNA30" s="1"/>
      <c r="BNB30" s="1"/>
      <c r="BNC30" s="1"/>
      <c r="BND30" s="1"/>
      <c r="BNE30" s="1"/>
      <c r="BNF30" s="1"/>
      <c r="BNG30" s="1"/>
      <c r="BNH30" s="1"/>
      <c r="BNI30" s="1"/>
      <c r="BNJ30" s="1"/>
      <c r="BNK30" s="1"/>
      <c r="BNL30" s="1"/>
      <c r="BNM30" s="1"/>
      <c r="BNN30" s="1"/>
      <c r="BNO30" s="1"/>
      <c r="BNP30" s="1"/>
      <c r="BNQ30" s="1"/>
      <c r="BNR30" s="1"/>
      <c r="BNS30" s="1"/>
      <c r="BNT30" s="1"/>
      <c r="BNU30" s="1"/>
      <c r="BNV30" s="1"/>
      <c r="BNW30" s="1"/>
      <c r="BNX30" s="1"/>
      <c r="BNY30" s="1"/>
      <c r="BNZ30" s="1"/>
      <c r="BOA30" s="1"/>
      <c r="BOB30" s="1"/>
      <c r="BOC30" s="1"/>
      <c r="BOD30" s="1"/>
      <c r="BOE30" s="1"/>
      <c r="BOF30" s="1"/>
      <c r="BOG30" s="1"/>
      <c r="BOH30" s="1"/>
      <c r="BOI30" s="1"/>
      <c r="BOJ30" s="1"/>
      <c r="BOK30" s="1"/>
      <c r="BOL30" s="1"/>
      <c r="BOM30" s="1"/>
      <c r="BON30" s="1"/>
      <c r="BOO30" s="1"/>
      <c r="BOP30" s="1"/>
      <c r="BOQ30" s="1"/>
      <c r="BOR30" s="1"/>
      <c r="BOS30" s="1"/>
      <c r="BOT30" s="1"/>
      <c r="BOU30" s="1"/>
      <c r="BOV30" s="1"/>
      <c r="BOW30" s="1"/>
      <c r="BOX30" s="1"/>
      <c r="BOY30" s="1"/>
      <c r="BOZ30" s="1"/>
      <c r="BPA30" s="1"/>
      <c r="BPB30" s="1"/>
      <c r="BPC30" s="1"/>
      <c r="BPD30" s="1"/>
      <c r="BPE30" s="1"/>
      <c r="BPF30" s="1"/>
      <c r="BPG30" s="1"/>
      <c r="BPH30" s="1"/>
      <c r="BPI30" s="1"/>
      <c r="BPJ30" s="1"/>
      <c r="BPK30" s="1"/>
      <c r="BPL30" s="1"/>
      <c r="BPM30" s="1"/>
      <c r="BPN30" s="1"/>
      <c r="BPO30" s="1"/>
      <c r="BPP30" s="1"/>
      <c r="BPQ30" s="1"/>
      <c r="BPR30" s="1"/>
      <c r="BPS30" s="1"/>
      <c r="BPT30" s="1"/>
      <c r="BPU30" s="1"/>
      <c r="BPV30" s="1"/>
      <c r="BPW30" s="1"/>
      <c r="BPX30" s="1"/>
      <c r="BPY30" s="1"/>
      <c r="BPZ30" s="1"/>
      <c r="BQA30" s="1"/>
      <c r="BQB30" s="1"/>
      <c r="BQC30" s="1"/>
      <c r="BQD30" s="1"/>
      <c r="BQE30" s="1"/>
      <c r="BQF30" s="1"/>
      <c r="BQG30" s="1"/>
      <c r="BQH30" s="1"/>
      <c r="BQI30" s="1"/>
      <c r="BQJ30" s="1"/>
      <c r="BQK30" s="1"/>
      <c r="BQL30" s="1"/>
      <c r="BQM30" s="1"/>
      <c r="BQN30" s="1"/>
      <c r="BQO30" s="1"/>
      <c r="BQP30" s="1"/>
      <c r="BQQ30" s="1"/>
      <c r="BQR30" s="1"/>
      <c r="BQS30" s="1"/>
      <c r="BQT30" s="1"/>
      <c r="BQU30" s="1"/>
      <c r="BQV30" s="1"/>
      <c r="BQW30" s="1"/>
      <c r="BQX30" s="1"/>
      <c r="BQY30" s="1"/>
      <c r="BQZ30" s="1"/>
      <c r="BRA30" s="1"/>
      <c r="BRB30" s="1"/>
      <c r="BRC30" s="1"/>
      <c r="BRD30" s="1"/>
      <c r="BRE30" s="1"/>
      <c r="BRF30" s="1"/>
      <c r="BRG30" s="1"/>
      <c r="BRH30" s="1"/>
      <c r="BRI30" s="1"/>
      <c r="BRJ30" s="1"/>
      <c r="BRK30" s="1"/>
      <c r="BRL30" s="1"/>
      <c r="BRM30" s="1"/>
      <c r="BRN30" s="1"/>
      <c r="BRO30" s="1"/>
      <c r="BRP30" s="1"/>
      <c r="BRQ30" s="1"/>
      <c r="BRR30" s="1"/>
      <c r="BRS30" s="1"/>
      <c r="BRT30" s="1"/>
      <c r="BRU30" s="1"/>
      <c r="BRV30" s="1"/>
      <c r="BRW30" s="1"/>
      <c r="BRX30" s="1"/>
      <c r="BRY30" s="1"/>
      <c r="BRZ30" s="1"/>
      <c r="BSA30" s="1"/>
      <c r="BSB30" s="1"/>
      <c r="BSC30" s="1"/>
      <c r="BSD30" s="1"/>
      <c r="BSE30" s="1"/>
      <c r="BSF30" s="1"/>
      <c r="BSG30" s="1"/>
      <c r="BSH30" s="1"/>
      <c r="BSI30" s="1"/>
      <c r="BSJ30" s="1"/>
      <c r="BSK30" s="1"/>
      <c r="BSL30" s="1"/>
      <c r="BSM30" s="1"/>
      <c r="BSN30" s="1"/>
      <c r="BSO30" s="1"/>
      <c r="BSP30" s="1"/>
      <c r="BSQ30" s="1"/>
      <c r="BSR30" s="1"/>
      <c r="BSS30" s="1"/>
      <c r="BST30" s="1"/>
      <c r="BSU30" s="1"/>
      <c r="BSV30" s="1"/>
      <c r="BSW30" s="1"/>
      <c r="BSX30" s="1"/>
      <c r="BSY30" s="1"/>
      <c r="BSZ30" s="1"/>
      <c r="BTA30" s="1"/>
      <c r="BTB30" s="1"/>
      <c r="BTC30" s="1"/>
      <c r="BTD30" s="1"/>
      <c r="BTE30" s="1"/>
      <c r="BTF30" s="1"/>
      <c r="BTG30" s="1"/>
      <c r="BTH30" s="1"/>
      <c r="BTI30" s="1"/>
      <c r="BTJ30" s="1"/>
      <c r="BTK30" s="1"/>
      <c r="BTL30" s="1"/>
      <c r="BTM30" s="1"/>
      <c r="BTN30" s="1"/>
      <c r="BTO30" s="1"/>
      <c r="BTP30" s="1"/>
      <c r="BTQ30" s="1"/>
      <c r="BTR30" s="1"/>
      <c r="BTS30" s="1"/>
      <c r="BTT30" s="1"/>
      <c r="BTU30" s="1"/>
      <c r="BTV30" s="1"/>
      <c r="BTW30" s="1"/>
      <c r="BTX30" s="1"/>
      <c r="BTY30" s="1"/>
      <c r="BTZ30" s="1"/>
      <c r="BUA30" s="1"/>
      <c r="BUB30" s="1"/>
      <c r="BUC30" s="1"/>
      <c r="BUD30" s="1"/>
      <c r="BUE30" s="1"/>
      <c r="BUF30" s="1"/>
      <c r="BUG30" s="1"/>
      <c r="BUH30" s="1"/>
      <c r="BUI30" s="1"/>
      <c r="BUJ30" s="1"/>
      <c r="BUK30" s="1"/>
      <c r="BUL30" s="1"/>
      <c r="BUM30" s="1"/>
      <c r="BUN30" s="1"/>
      <c r="BUO30" s="1"/>
      <c r="BUP30" s="1"/>
      <c r="BUQ30" s="1"/>
      <c r="BUR30" s="1"/>
      <c r="BUS30" s="1"/>
      <c r="BUT30" s="1"/>
      <c r="BUU30" s="1"/>
      <c r="BUV30" s="1"/>
      <c r="BUW30" s="1"/>
      <c r="BUX30" s="1"/>
      <c r="BUY30" s="1"/>
      <c r="BUZ30" s="1"/>
      <c r="BVA30" s="1"/>
      <c r="BVB30" s="1"/>
      <c r="BVC30" s="1"/>
      <c r="BVD30" s="1"/>
      <c r="BVE30" s="1"/>
      <c r="BVF30" s="1"/>
      <c r="BVG30" s="1"/>
      <c r="BVH30" s="1"/>
      <c r="BVI30" s="1"/>
      <c r="BVJ30" s="1"/>
      <c r="BVK30" s="1"/>
      <c r="BVL30" s="1"/>
      <c r="BVM30" s="1"/>
      <c r="BVN30" s="1"/>
      <c r="BVO30" s="1"/>
      <c r="BVP30" s="1"/>
      <c r="BVQ30" s="1"/>
      <c r="BVR30" s="1"/>
      <c r="BVS30" s="1"/>
      <c r="BVT30" s="1"/>
      <c r="BVU30" s="1"/>
      <c r="BVV30" s="1"/>
      <c r="BVW30" s="1"/>
      <c r="BVX30" s="1"/>
      <c r="BVY30" s="1"/>
      <c r="BVZ30" s="1"/>
      <c r="BWA30" s="1"/>
      <c r="BWB30" s="1"/>
      <c r="BWC30" s="1"/>
      <c r="BWD30" s="1"/>
      <c r="BWE30" s="1"/>
      <c r="BWF30" s="1"/>
      <c r="BWG30" s="1"/>
      <c r="BWH30" s="1"/>
      <c r="BWI30" s="1"/>
      <c r="BWJ30" s="1"/>
      <c r="BWK30" s="1"/>
      <c r="BWL30" s="1"/>
      <c r="BWM30" s="1"/>
      <c r="BWN30" s="1"/>
      <c r="BWO30" s="1"/>
      <c r="BWP30" s="1"/>
      <c r="BWQ30" s="1"/>
      <c r="BWR30" s="1"/>
      <c r="BWS30" s="1"/>
      <c r="BWT30" s="1"/>
      <c r="BWU30" s="1"/>
      <c r="BWV30" s="1"/>
      <c r="BWW30" s="1"/>
      <c r="BWX30" s="1"/>
      <c r="BWY30" s="1"/>
      <c r="BWZ30" s="1"/>
      <c r="BXA30" s="1"/>
      <c r="BXB30" s="1"/>
      <c r="BXC30" s="1"/>
      <c r="BXD30" s="1"/>
      <c r="BXE30" s="1"/>
      <c r="BXF30" s="1"/>
      <c r="BXG30" s="1"/>
      <c r="BXH30" s="1"/>
      <c r="BXI30" s="1"/>
      <c r="BXJ30" s="1"/>
      <c r="BXK30" s="1"/>
      <c r="BXL30" s="1"/>
      <c r="BXM30" s="1"/>
      <c r="BXN30" s="1"/>
      <c r="BXO30" s="1"/>
      <c r="BXP30" s="1"/>
      <c r="BXQ30" s="1"/>
      <c r="BXR30" s="1"/>
      <c r="BXS30" s="1"/>
      <c r="BXT30" s="1"/>
      <c r="BXU30" s="1"/>
      <c r="BXV30" s="1"/>
      <c r="BXW30" s="1"/>
      <c r="BXX30" s="1"/>
      <c r="BXY30" s="1"/>
      <c r="BXZ30" s="1"/>
      <c r="BYA30" s="1"/>
      <c r="BYB30" s="1"/>
      <c r="BYC30" s="1"/>
      <c r="BYD30" s="1"/>
      <c r="BYE30" s="1"/>
      <c r="BYF30" s="1"/>
      <c r="BYG30" s="1"/>
      <c r="BYH30" s="1"/>
      <c r="BYI30" s="1"/>
      <c r="BYJ30" s="1"/>
      <c r="BYK30" s="1"/>
      <c r="BYL30" s="1"/>
      <c r="BYM30" s="1"/>
      <c r="BYN30" s="1"/>
      <c r="BYO30" s="1"/>
      <c r="BYP30" s="1"/>
      <c r="BYQ30" s="1"/>
      <c r="BYR30" s="1"/>
      <c r="BYS30" s="1"/>
      <c r="BYT30" s="1"/>
      <c r="BYU30" s="1"/>
      <c r="BYV30" s="1"/>
      <c r="BYW30" s="1"/>
      <c r="BYX30" s="1"/>
      <c r="BYY30" s="1"/>
      <c r="BYZ30" s="1"/>
      <c r="BZA30" s="1"/>
      <c r="BZB30" s="1"/>
      <c r="BZC30" s="1"/>
      <c r="BZD30" s="1"/>
      <c r="BZE30" s="1"/>
      <c r="BZF30" s="1"/>
      <c r="BZG30" s="1"/>
      <c r="BZH30" s="1"/>
      <c r="BZI30" s="1"/>
      <c r="BZJ30" s="1"/>
      <c r="BZK30" s="1"/>
      <c r="BZL30" s="1"/>
      <c r="BZM30" s="1"/>
      <c r="BZN30" s="1"/>
      <c r="BZO30" s="1"/>
      <c r="BZP30" s="1"/>
      <c r="BZQ30" s="1"/>
      <c r="BZR30" s="1"/>
      <c r="BZS30" s="1"/>
      <c r="BZT30" s="1"/>
      <c r="BZU30" s="1"/>
      <c r="BZV30" s="1"/>
      <c r="BZW30" s="1"/>
      <c r="BZX30" s="1"/>
      <c r="BZY30" s="1"/>
      <c r="BZZ30" s="1"/>
      <c r="CAA30" s="1"/>
      <c r="CAB30" s="1"/>
      <c r="CAC30" s="1"/>
      <c r="CAD30" s="1"/>
      <c r="CAE30" s="1"/>
      <c r="CAF30" s="1"/>
      <c r="CAG30" s="1"/>
      <c r="CAH30" s="1"/>
      <c r="CAI30" s="1"/>
      <c r="CAJ30" s="1"/>
      <c r="CAK30" s="1"/>
      <c r="CAL30" s="1"/>
      <c r="CAM30" s="1"/>
      <c r="CAN30" s="1"/>
      <c r="CAO30" s="1"/>
      <c r="CAP30" s="1"/>
      <c r="CAQ30" s="1"/>
      <c r="CAR30" s="1"/>
      <c r="CAS30" s="1"/>
      <c r="CAT30" s="1"/>
      <c r="CAU30" s="1"/>
      <c r="CAV30" s="1"/>
      <c r="CAW30" s="1"/>
      <c r="CAX30" s="1"/>
      <c r="CAY30" s="1"/>
      <c r="CAZ30" s="1"/>
      <c r="CBA30" s="1"/>
      <c r="CBB30" s="1"/>
      <c r="CBC30" s="1"/>
      <c r="CBD30" s="1"/>
      <c r="CBE30" s="1"/>
      <c r="CBF30" s="1"/>
      <c r="CBG30" s="1"/>
      <c r="CBH30" s="1"/>
      <c r="CBI30" s="1"/>
      <c r="CBJ30" s="1"/>
      <c r="CBK30" s="1"/>
      <c r="CBL30" s="1"/>
      <c r="CBM30" s="1"/>
      <c r="CBN30" s="1"/>
      <c r="CBO30" s="1"/>
      <c r="CBP30" s="1"/>
      <c r="CBQ30" s="1"/>
      <c r="CBR30" s="1"/>
      <c r="CBS30" s="1"/>
      <c r="CBT30" s="1"/>
      <c r="CBU30" s="1"/>
      <c r="CBV30" s="1"/>
      <c r="CBW30" s="1"/>
      <c r="CBX30" s="1"/>
      <c r="CBY30" s="1"/>
      <c r="CBZ30" s="1"/>
      <c r="CCA30" s="1"/>
      <c r="CCB30" s="1"/>
      <c r="CCC30" s="1"/>
      <c r="CCD30" s="1"/>
      <c r="CCE30" s="1"/>
      <c r="CCF30" s="1"/>
      <c r="CCG30" s="1"/>
      <c r="CCH30" s="1"/>
      <c r="CCI30" s="1"/>
      <c r="CCJ30" s="1"/>
      <c r="CCK30" s="1"/>
      <c r="CCL30" s="1"/>
      <c r="CCM30" s="1"/>
      <c r="CCN30" s="1"/>
      <c r="CCO30" s="1"/>
      <c r="CCP30" s="1"/>
      <c r="CCQ30" s="1"/>
      <c r="CCR30" s="1"/>
      <c r="CCS30" s="1"/>
      <c r="CCT30" s="1"/>
      <c r="CCU30" s="1"/>
      <c r="CCV30" s="1"/>
      <c r="CCW30" s="1"/>
      <c r="CCX30" s="1"/>
      <c r="CCY30" s="1"/>
      <c r="CCZ30" s="1"/>
      <c r="CDA30" s="1"/>
      <c r="CDB30" s="1"/>
      <c r="CDC30" s="1"/>
      <c r="CDD30" s="1"/>
      <c r="CDE30" s="1"/>
      <c r="CDF30" s="1"/>
      <c r="CDG30" s="1"/>
      <c r="CDH30" s="1"/>
      <c r="CDI30" s="1"/>
      <c r="CDJ30" s="1"/>
      <c r="CDK30" s="1"/>
      <c r="CDL30" s="1"/>
      <c r="CDM30" s="1"/>
      <c r="CDN30" s="1"/>
      <c r="CDO30" s="1"/>
      <c r="CDP30" s="1"/>
      <c r="CDQ30" s="1"/>
      <c r="CDR30" s="1"/>
      <c r="CDS30" s="1"/>
      <c r="CDT30" s="1"/>
      <c r="CDU30" s="1"/>
      <c r="CDV30" s="1"/>
      <c r="CDW30" s="1"/>
      <c r="CDX30" s="1"/>
      <c r="CDY30" s="1"/>
      <c r="CDZ30" s="1"/>
      <c r="CEA30" s="1"/>
      <c r="CEB30" s="1"/>
      <c r="CEC30" s="1"/>
      <c r="CED30" s="1"/>
      <c r="CEE30" s="1"/>
      <c r="CEF30" s="1"/>
      <c r="CEG30" s="1"/>
      <c r="CEH30" s="1"/>
      <c r="CEI30" s="1"/>
      <c r="CEJ30" s="1"/>
      <c r="CEK30" s="1"/>
      <c r="CEL30" s="1"/>
      <c r="CEM30" s="1"/>
      <c r="CEN30" s="1"/>
      <c r="CEO30" s="1"/>
      <c r="CEP30" s="1"/>
      <c r="CEQ30" s="1"/>
      <c r="CER30" s="1"/>
      <c r="CES30" s="1"/>
      <c r="CET30" s="1"/>
      <c r="CEU30" s="1"/>
      <c r="CEV30" s="1"/>
      <c r="CEW30" s="1"/>
      <c r="CEX30" s="1"/>
      <c r="CEY30" s="1"/>
      <c r="CEZ30" s="1"/>
      <c r="CFA30" s="1"/>
      <c r="CFB30" s="1"/>
      <c r="CFC30" s="1"/>
      <c r="CFD30" s="1"/>
      <c r="CFE30" s="1"/>
      <c r="CFF30" s="1"/>
      <c r="CFG30" s="1"/>
      <c r="CFH30" s="1"/>
      <c r="CFI30" s="1"/>
      <c r="CFJ30" s="1"/>
      <c r="CFK30" s="1"/>
      <c r="CFL30" s="1"/>
      <c r="CFM30" s="1"/>
      <c r="CFN30" s="1"/>
      <c r="CFO30" s="1"/>
      <c r="CFP30" s="1"/>
      <c r="CFQ30" s="1"/>
      <c r="CFR30" s="1"/>
      <c r="CFS30" s="1"/>
      <c r="CFT30" s="1"/>
      <c r="CFU30" s="1"/>
      <c r="CFV30" s="1"/>
      <c r="CFW30" s="1"/>
      <c r="CFX30" s="1"/>
      <c r="CFY30" s="1"/>
      <c r="CFZ30" s="1"/>
      <c r="CGA30" s="1"/>
      <c r="CGB30" s="1"/>
      <c r="CGC30" s="1"/>
      <c r="CGD30" s="1"/>
      <c r="CGE30" s="1"/>
      <c r="CGF30" s="1"/>
      <c r="CGG30" s="1"/>
      <c r="CGH30" s="1"/>
      <c r="CGI30" s="1"/>
      <c r="CGJ30" s="1"/>
      <c r="CGK30" s="1"/>
      <c r="CGL30" s="1"/>
      <c r="CGM30" s="1"/>
      <c r="CGN30" s="1"/>
      <c r="CGO30" s="1"/>
      <c r="CGP30" s="1"/>
      <c r="CGQ30" s="1"/>
      <c r="CGR30" s="1"/>
      <c r="CGS30" s="1"/>
      <c r="CGT30" s="1"/>
      <c r="CGU30" s="1"/>
      <c r="CGV30" s="1"/>
      <c r="CGW30" s="1"/>
      <c r="CGX30" s="1"/>
      <c r="CGY30" s="1"/>
      <c r="CGZ30" s="1"/>
      <c r="CHA30" s="1"/>
      <c r="CHB30" s="1"/>
      <c r="CHC30" s="1"/>
      <c r="CHD30" s="1"/>
      <c r="CHE30" s="1"/>
      <c r="CHF30" s="1"/>
      <c r="CHG30" s="1"/>
      <c r="CHH30" s="1"/>
      <c r="CHI30" s="1"/>
      <c r="CHJ30" s="1"/>
      <c r="CHK30" s="1"/>
      <c r="CHL30" s="1"/>
      <c r="CHM30" s="1"/>
      <c r="CHN30" s="1"/>
      <c r="CHO30" s="1"/>
      <c r="CHP30" s="1"/>
      <c r="CHQ30" s="1"/>
      <c r="CHR30" s="1"/>
      <c r="CHS30" s="1"/>
      <c r="CHT30" s="1"/>
      <c r="CHU30" s="1"/>
      <c r="CHV30" s="1"/>
      <c r="CHW30" s="1"/>
      <c r="CHX30" s="1"/>
      <c r="CHY30" s="1"/>
      <c r="CHZ30" s="1"/>
      <c r="CIA30" s="1"/>
      <c r="CIB30" s="1"/>
      <c r="CIC30" s="1"/>
      <c r="CID30" s="1"/>
      <c r="CIE30" s="1"/>
      <c r="CIF30" s="1"/>
      <c r="CIG30" s="1"/>
      <c r="CIH30" s="1"/>
      <c r="CII30" s="1"/>
      <c r="CIJ30" s="1"/>
      <c r="CIK30" s="1"/>
      <c r="CIL30" s="1"/>
      <c r="CIM30" s="1"/>
      <c r="CIN30" s="1"/>
      <c r="CIO30" s="1"/>
      <c r="CIP30" s="1"/>
      <c r="CIQ30" s="1"/>
      <c r="CIR30" s="1"/>
      <c r="CIS30" s="1"/>
      <c r="CIT30" s="1"/>
      <c r="CIU30" s="1"/>
      <c r="CIV30" s="1"/>
      <c r="CIW30" s="1"/>
      <c r="CIX30" s="1"/>
      <c r="CIY30" s="1"/>
      <c r="CIZ30" s="1"/>
      <c r="CJA30" s="1"/>
      <c r="CJB30" s="1"/>
      <c r="CJC30" s="1"/>
      <c r="CJD30" s="1"/>
      <c r="CJE30" s="1"/>
      <c r="CJF30" s="1"/>
      <c r="CJG30" s="1"/>
      <c r="CJH30" s="1"/>
      <c r="CJI30" s="1"/>
      <c r="CJJ30" s="1"/>
      <c r="CJK30" s="1"/>
      <c r="CJL30" s="1"/>
      <c r="CJM30" s="1"/>
      <c r="CJN30" s="1"/>
      <c r="CJO30" s="1"/>
      <c r="CJP30" s="1"/>
      <c r="CJQ30" s="1"/>
      <c r="CJR30" s="1"/>
      <c r="CJS30" s="1"/>
      <c r="CJT30" s="1"/>
      <c r="CJU30" s="1"/>
      <c r="CJV30" s="1"/>
      <c r="CJW30" s="1"/>
      <c r="CJX30" s="1"/>
      <c r="CJY30" s="1"/>
      <c r="CJZ30" s="1"/>
      <c r="CKA30" s="1"/>
      <c r="CKB30" s="1"/>
      <c r="CKC30" s="1"/>
      <c r="CKD30" s="1"/>
      <c r="CKE30" s="1"/>
      <c r="CKF30" s="1"/>
      <c r="CKG30" s="1"/>
      <c r="CKH30" s="1"/>
      <c r="CKI30" s="1"/>
      <c r="CKJ30" s="1"/>
      <c r="CKK30" s="1"/>
      <c r="CKL30" s="1"/>
      <c r="CKM30" s="1"/>
      <c r="CKN30" s="1"/>
      <c r="CKO30" s="1"/>
      <c r="CKP30" s="1"/>
      <c r="CKQ30" s="1"/>
      <c r="CKR30" s="1"/>
      <c r="CKS30" s="1"/>
      <c r="CKT30" s="1"/>
      <c r="CKU30" s="1"/>
      <c r="CKV30" s="1"/>
      <c r="CKW30" s="1"/>
      <c r="CKX30" s="1"/>
      <c r="CKY30" s="1"/>
      <c r="CKZ30" s="1"/>
      <c r="CLA30" s="1"/>
      <c r="CLB30" s="1"/>
      <c r="CLC30" s="1"/>
      <c r="CLD30" s="1"/>
      <c r="CLE30" s="1"/>
      <c r="CLF30" s="1"/>
      <c r="CLG30" s="1"/>
      <c r="CLH30" s="1"/>
      <c r="CLI30" s="1"/>
      <c r="CLJ30" s="1"/>
      <c r="CLK30" s="1"/>
      <c r="CLL30" s="1"/>
      <c r="CLM30" s="1"/>
      <c r="CLN30" s="1"/>
      <c r="CLO30" s="1"/>
      <c r="CLP30" s="1"/>
      <c r="CLQ30" s="1"/>
      <c r="CLR30" s="1"/>
      <c r="CLS30" s="1"/>
      <c r="CLT30" s="1"/>
      <c r="CLU30" s="1"/>
      <c r="CLV30" s="1"/>
      <c r="CLW30" s="1"/>
      <c r="CLX30" s="1"/>
      <c r="CLY30" s="1"/>
      <c r="CLZ30" s="1"/>
      <c r="CMA30" s="1"/>
      <c r="CMB30" s="1"/>
      <c r="CMC30" s="1"/>
      <c r="CMD30" s="1"/>
      <c r="CME30" s="1"/>
      <c r="CMF30" s="1"/>
      <c r="CMG30" s="1"/>
      <c r="CMH30" s="1"/>
      <c r="CMI30" s="1"/>
      <c r="CMJ30" s="1"/>
      <c r="CMK30" s="1"/>
      <c r="CML30" s="1"/>
      <c r="CMM30" s="1"/>
      <c r="CMN30" s="1"/>
      <c r="CMO30" s="1"/>
      <c r="CMP30" s="1"/>
      <c r="CMQ30" s="1"/>
      <c r="CMR30" s="1"/>
      <c r="CMS30" s="1"/>
      <c r="CMT30" s="1"/>
      <c r="CMU30" s="1"/>
      <c r="CMV30" s="1"/>
      <c r="CMW30" s="1"/>
      <c r="CMX30" s="1"/>
      <c r="CMY30" s="1"/>
      <c r="CMZ30" s="1"/>
      <c r="CNA30" s="1"/>
      <c r="CNB30" s="1"/>
      <c r="CNC30" s="1"/>
      <c r="CND30" s="1"/>
      <c r="CNE30" s="1"/>
      <c r="CNF30" s="1"/>
      <c r="CNG30" s="1"/>
      <c r="CNH30" s="1"/>
      <c r="CNI30" s="1"/>
      <c r="CNJ30" s="1"/>
      <c r="CNK30" s="1"/>
      <c r="CNL30" s="1"/>
      <c r="CNM30" s="1"/>
      <c r="CNN30" s="1"/>
      <c r="CNO30" s="1"/>
      <c r="CNP30" s="1"/>
      <c r="CNQ30" s="1"/>
      <c r="CNR30" s="1"/>
      <c r="CNS30" s="1"/>
      <c r="CNT30" s="1"/>
      <c r="CNU30" s="1"/>
      <c r="CNV30" s="1"/>
      <c r="CNW30" s="1"/>
      <c r="CNX30" s="1"/>
      <c r="CNY30" s="1"/>
      <c r="CNZ30" s="1"/>
      <c r="COA30" s="1"/>
      <c r="COB30" s="1"/>
      <c r="COC30" s="1"/>
      <c r="COD30" s="1"/>
      <c r="COE30" s="1"/>
      <c r="COF30" s="1"/>
      <c r="COG30" s="1"/>
      <c r="COH30" s="1"/>
      <c r="COI30" s="1"/>
      <c r="COJ30" s="1"/>
      <c r="COK30" s="1"/>
      <c r="COL30" s="1"/>
      <c r="COM30" s="1"/>
      <c r="CON30" s="1"/>
      <c r="COO30" s="1"/>
      <c r="COP30" s="1"/>
      <c r="COQ30" s="1"/>
      <c r="COR30" s="1"/>
      <c r="COS30" s="1"/>
      <c r="COT30" s="1"/>
      <c r="COU30" s="1"/>
      <c r="COV30" s="1"/>
      <c r="COW30" s="1"/>
      <c r="COX30" s="1"/>
      <c r="COY30" s="1"/>
      <c r="COZ30" s="1"/>
      <c r="CPA30" s="1"/>
      <c r="CPB30" s="1"/>
      <c r="CPC30" s="1"/>
      <c r="CPD30" s="1"/>
      <c r="CPE30" s="1"/>
      <c r="CPF30" s="1"/>
      <c r="CPG30" s="1"/>
      <c r="CPH30" s="1"/>
      <c r="CPI30" s="1"/>
      <c r="CPJ30" s="1"/>
      <c r="CPK30" s="1"/>
      <c r="CPL30" s="1"/>
      <c r="CPM30" s="1"/>
      <c r="CPN30" s="1"/>
      <c r="CPO30" s="1"/>
      <c r="CPP30" s="1"/>
      <c r="CPQ30" s="1"/>
      <c r="CPR30" s="1"/>
      <c r="CPS30" s="1"/>
      <c r="CPT30" s="1"/>
      <c r="CPU30" s="1"/>
      <c r="CPV30" s="1"/>
      <c r="CPW30" s="1"/>
      <c r="CPX30" s="1"/>
      <c r="CPY30" s="1"/>
      <c r="CPZ30" s="1"/>
      <c r="CQA30" s="1"/>
      <c r="CQB30" s="1"/>
      <c r="CQC30" s="1"/>
      <c r="CQD30" s="1"/>
      <c r="CQE30" s="1"/>
      <c r="CQF30" s="1"/>
      <c r="CQG30" s="1"/>
      <c r="CQH30" s="1"/>
      <c r="CQI30" s="1"/>
      <c r="CQJ30" s="1"/>
      <c r="CQK30" s="1"/>
      <c r="CQL30" s="1"/>
      <c r="CQM30" s="1"/>
      <c r="CQN30" s="1"/>
      <c r="CQO30" s="1"/>
      <c r="CQP30" s="1"/>
      <c r="CQQ30" s="1"/>
      <c r="CQR30" s="1"/>
      <c r="CQS30" s="1"/>
      <c r="CQT30" s="1"/>
      <c r="CQU30" s="1"/>
      <c r="CQV30" s="1"/>
      <c r="CQW30" s="1"/>
      <c r="CQX30" s="1"/>
      <c r="CQY30" s="1"/>
      <c r="CQZ30" s="1"/>
      <c r="CRA30" s="1"/>
      <c r="CRB30" s="1"/>
      <c r="CRC30" s="1"/>
      <c r="CRD30" s="1"/>
      <c r="CRE30" s="1"/>
      <c r="CRF30" s="1"/>
      <c r="CRG30" s="1"/>
      <c r="CRH30" s="1"/>
      <c r="CRI30" s="1"/>
      <c r="CRJ30" s="1"/>
      <c r="CRK30" s="1"/>
      <c r="CRL30" s="1"/>
      <c r="CRM30" s="1"/>
      <c r="CRN30" s="1"/>
      <c r="CRO30" s="1"/>
      <c r="CRP30" s="1"/>
      <c r="CRQ30" s="1"/>
      <c r="CRR30" s="1"/>
      <c r="CRS30" s="1"/>
      <c r="CRT30" s="1"/>
      <c r="CRU30" s="1"/>
      <c r="CRV30" s="1"/>
      <c r="CRW30" s="1"/>
      <c r="CRX30" s="1"/>
      <c r="CRY30" s="1"/>
      <c r="CRZ30" s="1"/>
      <c r="CSA30" s="1"/>
      <c r="CSB30" s="1"/>
      <c r="CSC30" s="1"/>
      <c r="CSD30" s="1"/>
      <c r="CSE30" s="1"/>
      <c r="CSF30" s="1"/>
      <c r="CSG30" s="1"/>
      <c r="CSH30" s="1"/>
      <c r="CSI30" s="1"/>
      <c r="CSJ30" s="1"/>
      <c r="CSK30" s="1"/>
      <c r="CSL30" s="1"/>
      <c r="CSM30" s="1"/>
      <c r="CSN30" s="1"/>
      <c r="CSO30" s="1"/>
      <c r="CSP30" s="1"/>
      <c r="CSQ30" s="1"/>
      <c r="CSR30" s="1"/>
      <c r="CSS30" s="1"/>
      <c r="CST30" s="1"/>
      <c r="CSU30" s="1"/>
      <c r="CSV30" s="1"/>
      <c r="CSW30" s="1"/>
      <c r="CSX30" s="1"/>
      <c r="CSY30" s="1"/>
      <c r="CSZ30" s="1"/>
      <c r="CTA30" s="1"/>
      <c r="CTB30" s="1"/>
      <c r="CTC30" s="1"/>
      <c r="CTD30" s="1"/>
      <c r="CTE30" s="1"/>
      <c r="CTF30" s="1"/>
      <c r="CTG30" s="1"/>
      <c r="CTH30" s="1"/>
      <c r="CTI30" s="1"/>
      <c r="CTJ30" s="1"/>
      <c r="CTK30" s="1"/>
      <c r="CTL30" s="1"/>
      <c r="CTM30" s="1"/>
      <c r="CTN30" s="1"/>
      <c r="CTO30" s="1"/>
      <c r="CTP30" s="1"/>
      <c r="CTQ30" s="1"/>
      <c r="CTR30" s="1"/>
      <c r="CTS30" s="1"/>
      <c r="CTT30" s="1"/>
      <c r="CTU30" s="1"/>
      <c r="CTV30" s="1"/>
      <c r="CTW30" s="1"/>
      <c r="CTX30" s="1"/>
      <c r="CTY30" s="1"/>
      <c r="CTZ30" s="1"/>
      <c r="CUA30" s="1"/>
      <c r="CUB30" s="1"/>
      <c r="CUC30" s="1"/>
      <c r="CUD30" s="1"/>
      <c r="CUE30" s="1"/>
      <c r="CUF30" s="1"/>
      <c r="CUG30" s="1"/>
      <c r="CUH30" s="1"/>
      <c r="CUI30" s="1"/>
      <c r="CUJ30" s="1"/>
      <c r="CUK30" s="1"/>
      <c r="CUL30" s="1"/>
      <c r="CUM30" s="1"/>
      <c r="CUN30" s="1"/>
      <c r="CUO30" s="1"/>
      <c r="CUP30" s="1"/>
      <c r="CUQ30" s="1"/>
      <c r="CUR30" s="1"/>
      <c r="CUS30" s="1"/>
      <c r="CUT30" s="1"/>
      <c r="CUU30" s="1"/>
      <c r="CUV30" s="1"/>
      <c r="CUW30" s="1"/>
      <c r="CUX30" s="1"/>
      <c r="CUY30" s="1"/>
      <c r="CUZ30" s="1"/>
      <c r="CVA30" s="1"/>
      <c r="CVB30" s="1"/>
      <c r="CVC30" s="1"/>
      <c r="CVD30" s="1"/>
      <c r="CVE30" s="1"/>
      <c r="CVF30" s="1"/>
      <c r="CVG30" s="1"/>
      <c r="CVH30" s="1"/>
      <c r="CVI30" s="1"/>
      <c r="CVJ30" s="1"/>
      <c r="CVK30" s="1"/>
      <c r="CVL30" s="1"/>
      <c r="CVM30" s="1"/>
      <c r="CVN30" s="1"/>
      <c r="CVO30" s="1"/>
      <c r="CVP30" s="1"/>
      <c r="CVQ30" s="1"/>
      <c r="CVR30" s="1"/>
      <c r="CVS30" s="1"/>
      <c r="CVT30" s="1"/>
      <c r="CVU30" s="1"/>
      <c r="CVV30" s="1"/>
      <c r="CVW30" s="1"/>
      <c r="CVX30" s="1"/>
      <c r="CVY30" s="1"/>
      <c r="CVZ30" s="1"/>
      <c r="CWA30" s="1"/>
      <c r="CWB30" s="1"/>
      <c r="CWC30" s="1"/>
      <c r="CWD30" s="1"/>
      <c r="CWE30" s="1"/>
      <c r="CWF30" s="1"/>
      <c r="CWG30" s="1"/>
      <c r="CWH30" s="1"/>
      <c r="CWI30" s="1"/>
      <c r="CWJ30" s="1"/>
      <c r="CWK30" s="1"/>
      <c r="CWL30" s="1"/>
      <c r="CWM30" s="1"/>
      <c r="CWN30" s="1"/>
      <c r="CWO30" s="1"/>
      <c r="CWP30" s="1"/>
      <c r="CWQ30" s="1"/>
      <c r="CWR30" s="1"/>
      <c r="CWS30" s="1"/>
      <c r="CWT30" s="1"/>
      <c r="CWU30" s="1"/>
      <c r="CWV30" s="1"/>
      <c r="CWW30" s="1"/>
      <c r="CWX30" s="1"/>
      <c r="CWY30" s="1"/>
      <c r="CWZ30" s="1"/>
      <c r="CXA30" s="1"/>
      <c r="CXB30" s="1"/>
      <c r="CXC30" s="1"/>
      <c r="CXD30" s="1"/>
      <c r="CXE30" s="1"/>
      <c r="CXF30" s="1"/>
      <c r="CXG30" s="1"/>
      <c r="CXH30" s="1"/>
      <c r="CXI30" s="1"/>
      <c r="CXJ30" s="1"/>
      <c r="CXK30" s="1"/>
      <c r="CXL30" s="1"/>
      <c r="CXM30" s="1"/>
      <c r="CXN30" s="1"/>
      <c r="CXO30" s="1"/>
      <c r="CXP30" s="1"/>
      <c r="CXQ30" s="1"/>
      <c r="CXR30" s="1"/>
      <c r="CXS30" s="1"/>
      <c r="CXT30" s="1"/>
      <c r="CXU30" s="1"/>
      <c r="CXV30" s="1"/>
      <c r="CXW30" s="1"/>
      <c r="CXX30" s="1"/>
      <c r="CXY30" s="1"/>
      <c r="CXZ30" s="1"/>
      <c r="CYA30" s="1"/>
      <c r="CYB30" s="1"/>
      <c r="CYC30" s="1"/>
      <c r="CYD30" s="1"/>
      <c r="CYE30" s="1"/>
      <c r="CYF30" s="1"/>
      <c r="CYG30" s="1"/>
      <c r="CYH30" s="1"/>
      <c r="CYI30" s="1"/>
      <c r="CYJ30" s="1"/>
      <c r="CYK30" s="1"/>
      <c r="CYL30" s="1"/>
      <c r="CYM30" s="1"/>
      <c r="CYN30" s="1"/>
      <c r="CYO30" s="1"/>
      <c r="CYP30" s="1"/>
      <c r="CYQ30" s="1"/>
      <c r="CYR30" s="1"/>
      <c r="CYS30" s="1"/>
      <c r="CYT30" s="1"/>
      <c r="CYU30" s="1"/>
      <c r="CYV30" s="1"/>
      <c r="CYW30" s="1"/>
      <c r="CYX30" s="1"/>
      <c r="CYY30" s="1"/>
      <c r="CYZ30" s="1"/>
      <c r="CZA30" s="1"/>
      <c r="CZB30" s="1"/>
      <c r="CZC30" s="1"/>
      <c r="CZD30" s="1"/>
      <c r="CZE30" s="1"/>
      <c r="CZF30" s="1"/>
      <c r="CZG30" s="1"/>
      <c r="CZH30" s="1"/>
      <c r="CZI30" s="1"/>
      <c r="CZJ30" s="1"/>
      <c r="CZK30" s="1"/>
      <c r="CZL30" s="1"/>
      <c r="CZM30" s="1"/>
      <c r="CZN30" s="1"/>
      <c r="CZO30" s="1"/>
      <c r="CZP30" s="1"/>
      <c r="CZQ30" s="1"/>
      <c r="CZR30" s="1"/>
      <c r="CZS30" s="1"/>
      <c r="CZT30" s="1"/>
      <c r="CZU30" s="1"/>
      <c r="CZV30" s="1"/>
      <c r="CZW30" s="1"/>
      <c r="CZX30" s="1"/>
      <c r="CZY30" s="1"/>
      <c r="CZZ30" s="1"/>
      <c r="DAA30" s="1"/>
      <c r="DAB30" s="1"/>
      <c r="DAC30" s="1"/>
      <c r="DAD30" s="1"/>
      <c r="DAE30" s="1"/>
      <c r="DAF30" s="1"/>
      <c r="DAG30" s="1"/>
      <c r="DAH30" s="1"/>
      <c r="DAI30" s="1"/>
      <c r="DAJ30" s="1"/>
      <c r="DAK30" s="1"/>
      <c r="DAL30" s="1"/>
      <c r="DAM30" s="1"/>
      <c r="DAN30" s="1"/>
      <c r="DAO30" s="1"/>
      <c r="DAP30" s="1"/>
      <c r="DAQ30" s="1"/>
      <c r="DAR30" s="1"/>
      <c r="DAS30" s="1"/>
      <c r="DAT30" s="1"/>
      <c r="DAU30" s="1"/>
      <c r="DAV30" s="1"/>
      <c r="DAW30" s="1"/>
      <c r="DAX30" s="1"/>
      <c r="DAY30" s="1"/>
      <c r="DAZ30" s="1"/>
      <c r="DBA30" s="1"/>
      <c r="DBB30" s="1"/>
      <c r="DBC30" s="1"/>
      <c r="DBD30" s="1"/>
      <c r="DBE30" s="1"/>
      <c r="DBF30" s="1"/>
      <c r="DBG30" s="1"/>
      <c r="DBH30" s="1"/>
      <c r="DBI30" s="1"/>
      <c r="DBJ30" s="1"/>
      <c r="DBK30" s="1"/>
      <c r="DBL30" s="1"/>
      <c r="DBM30" s="1"/>
      <c r="DBN30" s="1"/>
      <c r="DBO30" s="1"/>
      <c r="DBP30" s="1"/>
      <c r="DBQ30" s="1"/>
      <c r="DBR30" s="1"/>
      <c r="DBS30" s="1"/>
      <c r="DBT30" s="1"/>
      <c r="DBU30" s="1"/>
      <c r="DBV30" s="1"/>
      <c r="DBW30" s="1"/>
      <c r="DBX30" s="1"/>
      <c r="DBY30" s="1"/>
      <c r="DBZ30" s="1"/>
      <c r="DCA30" s="1"/>
      <c r="DCB30" s="1"/>
      <c r="DCC30" s="1"/>
      <c r="DCD30" s="1"/>
      <c r="DCE30" s="1"/>
      <c r="DCF30" s="1"/>
      <c r="DCG30" s="1"/>
      <c r="DCH30" s="1"/>
      <c r="DCI30" s="1"/>
      <c r="DCJ30" s="1"/>
      <c r="DCK30" s="1"/>
      <c r="DCL30" s="1"/>
      <c r="DCM30" s="1"/>
      <c r="DCN30" s="1"/>
      <c r="DCO30" s="1"/>
      <c r="DCP30" s="1"/>
      <c r="DCQ30" s="1"/>
      <c r="DCR30" s="1"/>
      <c r="DCS30" s="1"/>
      <c r="DCT30" s="1"/>
      <c r="DCU30" s="1"/>
      <c r="DCV30" s="1"/>
      <c r="DCW30" s="1"/>
      <c r="DCX30" s="1"/>
      <c r="DCY30" s="1"/>
      <c r="DCZ30" s="1"/>
      <c r="DDA30" s="1"/>
      <c r="DDB30" s="1"/>
      <c r="DDC30" s="1"/>
      <c r="DDD30" s="1"/>
      <c r="DDE30" s="1"/>
      <c r="DDF30" s="1"/>
      <c r="DDG30" s="1"/>
      <c r="DDH30" s="1"/>
      <c r="DDI30" s="1"/>
      <c r="DDJ30" s="1"/>
      <c r="DDK30" s="1"/>
      <c r="DDL30" s="1"/>
      <c r="DDM30" s="1"/>
      <c r="DDN30" s="1"/>
      <c r="DDO30" s="1"/>
      <c r="DDP30" s="1"/>
      <c r="DDQ30" s="1"/>
      <c r="DDR30" s="1"/>
      <c r="DDS30" s="1"/>
      <c r="DDT30" s="1"/>
      <c r="DDU30" s="1"/>
      <c r="DDV30" s="1"/>
      <c r="DDW30" s="1"/>
      <c r="DDX30" s="1"/>
      <c r="DDY30" s="1"/>
      <c r="DDZ30" s="1"/>
      <c r="DEA30" s="1"/>
      <c r="DEB30" s="1"/>
      <c r="DEC30" s="1"/>
      <c r="DED30" s="1"/>
      <c r="DEE30" s="1"/>
      <c r="DEF30" s="1"/>
      <c r="DEG30" s="1"/>
      <c r="DEH30" s="1"/>
      <c r="DEI30" s="1"/>
      <c r="DEJ30" s="1"/>
      <c r="DEK30" s="1"/>
      <c r="DEL30" s="1"/>
      <c r="DEM30" s="1"/>
      <c r="DEN30" s="1"/>
      <c r="DEO30" s="1"/>
      <c r="DEP30" s="1"/>
      <c r="DEQ30" s="1"/>
      <c r="DER30" s="1"/>
      <c r="DES30" s="1"/>
      <c r="DET30" s="1"/>
      <c r="DEU30" s="1"/>
      <c r="DEV30" s="1"/>
      <c r="DEW30" s="1"/>
      <c r="DEX30" s="1"/>
      <c r="DEY30" s="1"/>
      <c r="DEZ30" s="1"/>
      <c r="DFA30" s="1"/>
      <c r="DFB30" s="1"/>
      <c r="DFC30" s="1"/>
      <c r="DFD30" s="1"/>
      <c r="DFE30" s="1"/>
      <c r="DFF30" s="1"/>
      <c r="DFG30" s="1"/>
      <c r="DFH30" s="1"/>
      <c r="DFI30" s="1"/>
      <c r="DFJ30" s="1"/>
      <c r="DFK30" s="1"/>
      <c r="DFL30" s="1"/>
      <c r="DFM30" s="1"/>
      <c r="DFN30" s="1"/>
      <c r="DFO30" s="1"/>
      <c r="DFP30" s="1"/>
      <c r="DFQ30" s="1"/>
      <c r="DFR30" s="1"/>
      <c r="DFS30" s="1"/>
      <c r="DFT30" s="1"/>
      <c r="DFU30" s="1"/>
      <c r="DFV30" s="1"/>
      <c r="DFW30" s="1"/>
      <c r="DFX30" s="1"/>
      <c r="DFY30" s="1"/>
      <c r="DFZ30" s="1"/>
      <c r="DGA30" s="1"/>
      <c r="DGB30" s="1"/>
      <c r="DGC30" s="1"/>
      <c r="DGD30" s="1"/>
      <c r="DGE30" s="1"/>
      <c r="DGF30" s="1"/>
      <c r="DGG30" s="1"/>
      <c r="DGH30" s="1"/>
      <c r="DGI30" s="1"/>
      <c r="DGJ30" s="1"/>
      <c r="DGK30" s="1"/>
      <c r="DGL30" s="1"/>
      <c r="DGM30" s="1"/>
      <c r="DGN30" s="1"/>
      <c r="DGO30" s="1"/>
      <c r="DGP30" s="1"/>
      <c r="DGQ30" s="1"/>
      <c r="DGR30" s="1"/>
      <c r="DGS30" s="1"/>
      <c r="DGT30" s="1"/>
      <c r="DGU30" s="1"/>
      <c r="DGV30" s="1"/>
      <c r="DGW30" s="1"/>
      <c r="DGX30" s="1"/>
      <c r="DGY30" s="1"/>
      <c r="DGZ30" s="1"/>
      <c r="DHA30" s="1"/>
      <c r="DHB30" s="1"/>
      <c r="DHC30" s="1"/>
      <c r="DHD30" s="1"/>
      <c r="DHE30" s="1"/>
      <c r="DHF30" s="1"/>
      <c r="DHG30" s="1"/>
      <c r="DHH30" s="1"/>
      <c r="DHI30" s="1"/>
      <c r="DHJ30" s="1"/>
      <c r="DHK30" s="1"/>
      <c r="DHL30" s="1"/>
      <c r="DHM30" s="1"/>
      <c r="DHN30" s="1"/>
      <c r="DHO30" s="1"/>
      <c r="DHP30" s="1"/>
      <c r="DHQ30" s="1"/>
      <c r="DHR30" s="1"/>
      <c r="DHS30" s="1"/>
      <c r="DHT30" s="1"/>
      <c r="DHU30" s="1"/>
      <c r="DHV30" s="1"/>
      <c r="DHW30" s="1"/>
      <c r="DHX30" s="1"/>
      <c r="DHY30" s="1"/>
      <c r="DHZ30" s="1"/>
      <c r="DIA30" s="1"/>
      <c r="DIB30" s="1"/>
      <c r="DIC30" s="1"/>
      <c r="DID30" s="1"/>
      <c r="DIE30" s="1"/>
      <c r="DIF30" s="1"/>
      <c r="DIG30" s="1"/>
      <c r="DIH30" s="1"/>
      <c r="DII30" s="1"/>
      <c r="DIJ30" s="1"/>
      <c r="DIK30" s="1"/>
      <c r="DIL30" s="1"/>
      <c r="DIM30" s="1"/>
      <c r="DIN30" s="1"/>
      <c r="DIO30" s="1"/>
      <c r="DIP30" s="1"/>
      <c r="DIQ30" s="1"/>
      <c r="DIR30" s="1"/>
      <c r="DIS30" s="1"/>
      <c r="DIT30" s="1"/>
      <c r="DIU30" s="1"/>
      <c r="DIV30" s="1"/>
      <c r="DIW30" s="1"/>
      <c r="DIX30" s="1"/>
      <c r="DIY30" s="1"/>
      <c r="DIZ30" s="1"/>
      <c r="DJA30" s="1"/>
      <c r="DJB30" s="1"/>
      <c r="DJC30" s="1"/>
      <c r="DJD30" s="1"/>
      <c r="DJE30" s="1"/>
      <c r="DJF30" s="1"/>
      <c r="DJG30" s="1"/>
      <c r="DJH30" s="1"/>
      <c r="DJI30" s="1"/>
      <c r="DJJ30" s="1"/>
      <c r="DJK30" s="1"/>
      <c r="DJL30" s="1"/>
      <c r="DJM30" s="1"/>
      <c r="DJN30" s="1"/>
      <c r="DJO30" s="1"/>
      <c r="DJP30" s="1"/>
      <c r="DJQ30" s="1"/>
      <c r="DJR30" s="1"/>
      <c r="DJS30" s="1"/>
      <c r="DJT30" s="1"/>
      <c r="DJU30" s="1"/>
      <c r="DJV30" s="1"/>
      <c r="DJW30" s="1"/>
      <c r="DJX30" s="1"/>
      <c r="DJY30" s="1"/>
      <c r="DJZ30" s="1"/>
      <c r="DKA30" s="1"/>
      <c r="DKB30" s="1"/>
      <c r="DKC30" s="1"/>
      <c r="DKD30" s="1"/>
      <c r="DKE30" s="1"/>
      <c r="DKF30" s="1"/>
      <c r="DKG30" s="1"/>
      <c r="DKH30" s="1"/>
      <c r="DKI30" s="1"/>
      <c r="DKJ30" s="1"/>
      <c r="DKK30" s="1"/>
      <c r="DKL30" s="1"/>
      <c r="DKM30" s="1"/>
      <c r="DKN30" s="1"/>
      <c r="DKO30" s="1"/>
      <c r="DKP30" s="1"/>
      <c r="DKQ30" s="1"/>
      <c r="DKR30" s="1"/>
      <c r="DKS30" s="1"/>
      <c r="DKT30" s="1"/>
      <c r="DKU30" s="1"/>
      <c r="DKV30" s="1"/>
      <c r="DKW30" s="1"/>
      <c r="DKX30" s="1"/>
      <c r="DKY30" s="1"/>
      <c r="DKZ30" s="1"/>
      <c r="DLA30" s="1"/>
      <c r="DLB30" s="1"/>
      <c r="DLC30" s="1"/>
      <c r="DLD30" s="1"/>
      <c r="DLE30" s="1"/>
      <c r="DLF30" s="1"/>
      <c r="DLG30" s="1"/>
      <c r="DLH30" s="1"/>
      <c r="DLI30" s="1"/>
      <c r="DLJ30" s="1"/>
      <c r="DLK30" s="1"/>
      <c r="DLL30" s="1"/>
      <c r="DLM30" s="1"/>
      <c r="DLN30" s="1"/>
      <c r="DLO30" s="1"/>
      <c r="DLP30" s="1"/>
      <c r="DLQ30" s="1"/>
      <c r="DLR30" s="1"/>
      <c r="DLS30" s="1"/>
      <c r="DLT30" s="1"/>
      <c r="DLU30" s="1"/>
      <c r="DLV30" s="1"/>
      <c r="DLW30" s="1"/>
      <c r="DLX30" s="1"/>
      <c r="DLY30" s="1"/>
      <c r="DLZ30" s="1"/>
      <c r="DMA30" s="1"/>
      <c r="DMB30" s="1"/>
      <c r="DMC30" s="1"/>
      <c r="DMD30" s="1"/>
      <c r="DME30" s="1"/>
      <c r="DMF30" s="1"/>
      <c r="DMG30" s="1"/>
      <c r="DMH30" s="1"/>
      <c r="DMI30" s="1"/>
      <c r="DMJ30" s="1"/>
      <c r="DMK30" s="1"/>
      <c r="DML30" s="1"/>
      <c r="DMM30" s="1"/>
      <c r="DMN30" s="1"/>
      <c r="DMO30" s="1"/>
      <c r="DMP30" s="1"/>
      <c r="DMQ30" s="1"/>
      <c r="DMR30" s="1"/>
      <c r="DMS30" s="1"/>
      <c r="DMT30" s="1"/>
      <c r="DMU30" s="1"/>
      <c r="DMV30" s="1"/>
      <c r="DMW30" s="1"/>
      <c r="DMX30" s="1"/>
      <c r="DMY30" s="1"/>
      <c r="DMZ30" s="1"/>
      <c r="DNA30" s="1"/>
      <c r="DNB30" s="1"/>
      <c r="DNC30" s="1"/>
      <c r="DND30" s="1"/>
      <c r="DNE30" s="1"/>
      <c r="DNF30" s="1"/>
      <c r="DNG30" s="1"/>
      <c r="DNH30" s="1"/>
      <c r="DNI30" s="1"/>
      <c r="DNJ30" s="1"/>
      <c r="DNK30" s="1"/>
      <c r="DNL30" s="1"/>
      <c r="DNM30" s="1"/>
      <c r="DNN30" s="1"/>
      <c r="DNO30" s="1"/>
      <c r="DNP30" s="1"/>
      <c r="DNQ30" s="1"/>
      <c r="DNR30" s="1"/>
      <c r="DNS30" s="1"/>
      <c r="DNT30" s="1"/>
      <c r="DNU30" s="1"/>
      <c r="DNV30" s="1"/>
      <c r="DNW30" s="1"/>
      <c r="DNX30" s="1"/>
      <c r="DNY30" s="1"/>
      <c r="DNZ30" s="1"/>
      <c r="DOA30" s="1"/>
      <c r="DOB30" s="1"/>
      <c r="DOC30" s="1"/>
      <c r="DOD30" s="1"/>
      <c r="DOE30" s="1"/>
      <c r="DOF30" s="1"/>
      <c r="DOG30" s="1"/>
      <c r="DOH30" s="1"/>
      <c r="DOI30" s="1"/>
      <c r="DOJ30" s="1"/>
      <c r="DOK30" s="1"/>
      <c r="DOL30" s="1"/>
      <c r="DOM30" s="1"/>
      <c r="DON30" s="1"/>
      <c r="DOO30" s="1"/>
      <c r="DOP30" s="1"/>
      <c r="DOQ30" s="1"/>
      <c r="DOR30" s="1"/>
      <c r="DOS30" s="1"/>
      <c r="DOT30" s="1"/>
      <c r="DOU30" s="1"/>
      <c r="DOV30" s="1"/>
      <c r="DOW30" s="1"/>
      <c r="DOX30" s="1"/>
      <c r="DOY30" s="1"/>
      <c r="DOZ30" s="1"/>
      <c r="DPA30" s="1"/>
      <c r="DPB30" s="1"/>
      <c r="DPC30" s="1"/>
      <c r="DPD30" s="1"/>
      <c r="DPE30" s="1"/>
      <c r="DPF30" s="1"/>
      <c r="DPG30" s="1"/>
      <c r="DPH30" s="1"/>
      <c r="DPI30" s="1"/>
      <c r="DPJ30" s="1"/>
      <c r="DPK30" s="1"/>
      <c r="DPL30" s="1"/>
      <c r="DPM30" s="1"/>
      <c r="DPN30" s="1"/>
      <c r="DPO30" s="1"/>
      <c r="DPP30" s="1"/>
      <c r="DPQ30" s="1"/>
      <c r="DPR30" s="1"/>
      <c r="DPS30" s="1"/>
      <c r="DPT30" s="1"/>
      <c r="DPU30" s="1"/>
      <c r="DPV30" s="1"/>
      <c r="DPW30" s="1"/>
      <c r="DPX30" s="1"/>
      <c r="DPY30" s="1"/>
      <c r="DPZ30" s="1"/>
      <c r="DQA30" s="1"/>
      <c r="DQB30" s="1"/>
      <c r="DQC30" s="1"/>
      <c r="DQD30" s="1"/>
      <c r="DQE30" s="1"/>
      <c r="DQF30" s="1"/>
      <c r="DQG30" s="1"/>
      <c r="DQH30" s="1"/>
      <c r="DQI30" s="1"/>
      <c r="DQJ30" s="1"/>
      <c r="DQK30" s="1"/>
      <c r="DQL30" s="1"/>
      <c r="DQM30" s="1"/>
      <c r="DQN30" s="1"/>
      <c r="DQO30" s="1"/>
      <c r="DQP30" s="1"/>
      <c r="DQQ30" s="1"/>
      <c r="DQR30" s="1"/>
      <c r="DQS30" s="1"/>
      <c r="DQT30" s="1"/>
      <c r="DQU30" s="1"/>
      <c r="DQV30" s="1"/>
      <c r="DQW30" s="1"/>
      <c r="DQX30" s="1"/>
      <c r="DQY30" s="1"/>
      <c r="DQZ30" s="1"/>
      <c r="DRA30" s="1"/>
      <c r="DRB30" s="1"/>
      <c r="DRC30" s="1"/>
      <c r="DRD30" s="1"/>
      <c r="DRE30" s="1"/>
      <c r="DRF30" s="1"/>
      <c r="DRG30" s="1"/>
      <c r="DRH30" s="1"/>
      <c r="DRI30" s="1"/>
      <c r="DRJ30" s="1"/>
      <c r="DRK30" s="1"/>
      <c r="DRL30" s="1"/>
      <c r="DRM30" s="1"/>
      <c r="DRN30" s="1"/>
      <c r="DRO30" s="1"/>
      <c r="DRP30" s="1"/>
      <c r="DRQ30" s="1"/>
      <c r="DRR30" s="1"/>
      <c r="DRS30" s="1"/>
      <c r="DRT30" s="1"/>
      <c r="DRU30" s="1"/>
      <c r="DRV30" s="1"/>
      <c r="DRW30" s="1"/>
      <c r="DRX30" s="1"/>
      <c r="DRY30" s="1"/>
      <c r="DRZ30" s="1"/>
      <c r="DSA30" s="1"/>
      <c r="DSB30" s="1"/>
      <c r="DSC30" s="1"/>
      <c r="DSD30" s="1"/>
      <c r="DSE30" s="1"/>
      <c r="DSF30" s="1"/>
      <c r="DSG30" s="1"/>
      <c r="DSH30" s="1"/>
      <c r="DSI30" s="1"/>
      <c r="DSJ30" s="1"/>
      <c r="DSK30" s="1"/>
      <c r="DSL30" s="1"/>
      <c r="DSM30" s="1"/>
      <c r="DSN30" s="1"/>
      <c r="DSO30" s="1"/>
      <c r="DSP30" s="1"/>
      <c r="DSQ30" s="1"/>
      <c r="DSR30" s="1"/>
      <c r="DSS30" s="1"/>
      <c r="DST30" s="1"/>
      <c r="DSU30" s="1"/>
      <c r="DSV30" s="1"/>
      <c r="DSW30" s="1"/>
      <c r="DSX30" s="1"/>
      <c r="DSY30" s="1"/>
      <c r="DSZ30" s="1"/>
      <c r="DTA30" s="1"/>
      <c r="DTB30" s="1"/>
      <c r="DTC30" s="1"/>
      <c r="DTD30" s="1"/>
      <c r="DTE30" s="1"/>
      <c r="DTF30" s="1"/>
      <c r="DTG30" s="1"/>
      <c r="DTH30" s="1"/>
      <c r="DTI30" s="1"/>
      <c r="DTJ30" s="1"/>
      <c r="DTK30" s="1"/>
      <c r="DTL30" s="1"/>
      <c r="DTM30" s="1"/>
      <c r="DTN30" s="1"/>
      <c r="DTO30" s="1"/>
      <c r="DTP30" s="1"/>
      <c r="DTQ30" s="1"/>
      <c r="DTR30" s="1"/>
      <c r="DTS30" s="1"/>
      <c r="DTT30" s="1"/>
      <c r="DTU30" s="1"/>
      <c r="DTV30" s="1"/>
      <c r="DTW30" s="1"/>
      <c r="DTX30" s="1"/>
      <c r="DTY30" s="1"/>
      <c r="DTZ30" s="1"/>
      <c r="DUA30" s="1"/>
      <c r="DUB30" s="1"/>
      <c r="DUC30" s="1"/>
      <c r="DUD30" s="1"/>
      <c r="DUE30" s="1"/>
      <c r="DUF30" s="1"/>
      <c r="DUG30" s="1"/>
      <c r="DUH30" s="1"/>
      <c r="DUI30" s="1"/>
      <c r="DUJ30" s="1"/>
      <c r="DUK30" s="1"/>
      <c r="DUL30" s="1"/>
      <c r="DUM30" s="1"/>
      <c r="DUN30" s="1"/>
      <c r="DUO30" s="1"/>
      <c r="DUP30" s="1"/>
      <c r="DUQ30" s="1"/>
      <c r="DUR30" s="1"/>
      <c r="DUS30" s="1"/>
      <c r="DUT30" s="1"/>
      <c r="DUU30" s="1"/>
      <c r="DUV30" s="1"/>
      <c r="DUW30" s="1"/>
      <c r="DUX30" s="1"/>
      <c r="DUY30" s="1"/>
      <c r="DUZ30" s="1"/>
      <c r="DVA30" s="1"/>
      <c r="DVB30" s="1"/>
      <c r="DVC30" s="1"/>
      <c r="DVD30" s="1"/>
      <c r="DVE30" s="1"/>
      <c r="DVF30" s="1"/>
      <c r="DVG30" s="1"/>
      <c r="DVH30" s="1"/>
      <c r="DVI30" s="1"/>
      <c r="DVJ30" s="1"/>
      <c r="DVK30" s="1"/>
      <c r="DVL30" s="1"/>
      <c r="DVM30" s="1"/>
      <c r="DVN30" s="1"/>
      <c r="DVO30" s="1"/>
      <c r="DVP30" s="1"/>
      <c r="DVQ30" s="1"/>
      <c r="DVR30" s="1"/>
      <c r="DVS30" s="1"/>
      <c r="DVT30" s="1"/>
      <c r="DVU30" s="1"/>
      <c r="DVV30" s="1"/>
      <c r="DVW30" s="1"/>
      <c r="DVX30" s="1"/>
      <c r="DVY30" s="1"/>
      <c r="DVZ30" s="1"/>
      <c r="DWA30" s="1"/>
      <c r="DWB30" s="1"/>
      <c r="DWC30" s="1"/>
      <c r="DWD30" s="1"/>
      <c r="DWE30" s="1"/>
      <c r="DWF30" s="1"/>
      <c r="DWG30" s="1"/>
      <c r="DWH30" s="1"/>
      <c r="DWI30" s="1"/>
      <c r="DWJ30" s="1"/>
      <c r="DWK30" s="1"/>
      <c r="DWL30" s="1"/>
      <c r="DWM30" s="1"/>
      <c r="DWN30" s="1"/>
      <c r="DWO30" s="1"/>
      <c r="DWP30" s="1"/>
      <c r="DWQ30" s="1"/>
      <c r="DWR30" s="1"/>
      <c r="DWS30" s="1"/>
      <c r="DWT30" s="1"/>
      <c r="DWU30" s="1"/>
      <c r="DWV30" s="1"/>
      <c r="DWW30" s="1"/>
      <c r="DWX30" s="1"/>
      <c r="DWY30" s="1"/>
      <c r="DWZ30" s="1"/>
      <c r="DXA30" s="1"/>
      <c r="DXB30" s="1"/>
      <c r="DXC30" s="1"/>
      <c r="DXD30" s="1"/>
      <c r="DXE30" s="1"/>
      <c r="DXF30" s="1"/>
      <c r="DXG30" s="1"/>
      <c r="DXH30" s="1"/>
      <c r="DXI30" s="1"/>
      <c r="DXJ30" s="1"/>
      <c r="DXK30" s="1"/>
      <c r="DXL30" s="1"/>
      <c r="DXM30" s="1"/>
      <c r="DXN30" s="1"/>
      <c r="DXO30" s="1"/>
      <c r="DXP30" s="1"/>
      <c r="DXQ30" s="1"/>
      <c r="DXR30" s="1"/>
      <c r="DXS30" s="1"/>
      <c r="DXT30" s="1"/>
      <c r="DXU30" s="1"/>
      <c r="DXV30" s="1"/>
      <c r="DXW30" s="1"/>
      <c r="DXX30" s="1"/>
      <c r="DXY30" s="1"/>
      <c r="DXZ30" s="1"/>
      <c r="DYA30" s="1"/>
      <c r="DYB30" s="1"/>
      <c r="DYC30" s="1"/>
      <c r="DYD30" s="1"/>
      <c r="DYE30" s="1"/>
      <c r="DYF30" s="1"/>
      <c r="DYG30" s="1"/>
      <c r="DYH30" s="1"/>
      <c r="DYI30" s="1"/>
      <c r="DYJ30" s="1"/>
      <c r="DYK30" s="1"/>
      <c r="DYL30" s="1"/>
      <c r="DYM30" s="1"/>
      <c r="DYN30" s="1"/>
      <c r="DYO30" s="1"/>
      <c r="DYP30" s="1"/>
      <c r="DYQ30" s="1"/>
      <c r="DYR30" s="1"/>
      <c r="DYS30" s="1"/>
      <c r="DYT30" s="1"/>
      <c r="DYU30" s="1"/>
      <c r="DYV30" s="1"/>
      <c r="DYW30" s="1"/>
      <c r="DYX30" s="1"/>
      <c r="DYY30" s="1"/>
      <c r="DYZ30" s="1"/>
      <c r="DZA30" s="1"/>
      <c r="DZB30" s="1"/>
      <c r="DZC30" s="1"/>
      <c r="DZD30" s="1"/>
      <c r="DZE30" s="1"/>
      <c r="DZF30" s="1"/>
      <c r="DZG30" s="1"/>
      <c r="DZH30" s="1"/>
      <c r="DZI30" s="1"/>
      <c r="DZJ30" s="1"/>
      <c r="DZK30" s="1"/>
      <c r="DZL30" s="1"/>
      <c r="DZM30" s="1"/>
      <c r="DZN30" s="1"/>
      <c r="DZO30" s="1"/>
      <c r="DZP30" s="1"/>
      <c r="DZQ30" s="1"/>
      <c r="DZR30" s="1"/>
      <c r="DZS30" s="1"/>
      <c r="DZT30" s="1"/>
      <c r="DZU30" s="1"/>
      <c r="DZV30" s="1"/>
      <c r="DZW30" s="1"/>
      <c r="DZX30" s="1"/>
      <c r="DZY30" s="1"/>
      <c r="DZZ30" s="1"/>
      <c r="EAA30" s="1"/>
      <c r="EAB30" s="1"/>
      <c r="EAC30" s="1"/>
      <c r="EAD30" s="1"/>
      <c r="EAE30" s="1"/>
      <c r="EAF30" s="1"/>
      <c r="EAG30" s="1"/>
      <c r="EAH30" s="1"/>
      <c r="EAI30" s="1"/>
      <c r="EAJ30" s="1"/>
      <c r="EAK30" s="1"/>
      <c r="EAL30" s="1"/>
      <c r="EAM30" s="1"/>
      <c r="EAN30" s="1"/>
      <c r="EAO30" s="1"/>
      <c r="EAP30" s="1"/>
      <c r="EAQ30" s="1"/>
      <c r="EAR30" s="1"/>
      <c r="EAS30" s="1"/>
      <c r="EAT30" s="1"/>
      <c r="EAU30" s="1"/>
      <c r="EAV30" s="1"/>
      <c r="EAW30" s="1"/>
      <c r="EAX30" s="1"/>
      <c r="EAY30" s="1"/>
      <c r="EAZ30" s="1"/>
      <c r="EBA30" s="1"/>
      <c r="EBB30" s="1"/>
      <c r="EBC30" s="1"/>
      <c r="EBD30" s="1"/>
      <c r="EBE30" s="1"/>
      <c r="EBF30" s="1"/>
      <c r="EBG30" s="1"/>
      <c r="EBH30" s="1"/>
      <c r="EBI30" s="1"/>
      <c r="EBJ30" s="1"/>
      <c r="EBK30" s="1"/>
      <c r="EBL30" s="1"/>
      <c r="EBM30" s="1"/>
      <c r="EBN30" s="1"/>
      <c r="EBO30" s="1"/>
      <c r="EBP30" s="1"/>
      <c r="EBQ30" s="1"/>
      <c r="EBR30" s="1"/>
      <c r="EBS30" s="1"/>
      <c r="EBT30" s="1"/>
      <c r="EBU30" s="1"/>
      <c r="EBV30" s="1"/>
      <c r="EBW30" s="1"/>
      <c r="EBX30" s="1"/>
      <c r="EBY30" s="1"/>
      <c r="EBZ30" s="1"/>
      <c r="ECA30" s="1"/>
      <c r="ECB30" s="1"/>
      <c r="ECC30" s="1"/>
      <c r="ECD30" s="1"/>
      <c r="ECE30" s="1"/>
      <c r="ECF30" s="1"/>
      <c r="ECG30" s="1"/>
      <c r="ECH30" s="1"/>
      <c r="ECI30" s="1"/>
      <c r="ECJ30" s="1"/>
      <c r="ECK30" s="1"/>
      <c r="ECL30" s="1"/>
      <c r="ECM30" s="1"/>
      <c r="ECN30" s="1"/>
      <c r="ECO30" s="1"/>
      <c r="ECP30" s="1"/>
      <c r="ECQ30" s="1"/>
      <c r="ECR30" s="1"/>
      <c r="ECS30" s="1"/>
      <c r="ECT30" s="1"/>
      <c r="ECU30" s="1"/>
      <c r="ECV30" s="1"/>
      <c r="ECW30" s="1"/>
      <c r="ECX30" s="1"/>
      <c r="ECY30" s="1"/>
      <c r="ECZ30" s="1"/>
      <c r="EDA30" s="1"/>
      <c r="EDB30" s="1"/>
      <c r="EDC30" s="1"/>
      <c r="EDD30" s="1"/>
      <c r="EDE30" s="1"/>
      <c r="EDF30" s="1"/>
      <c r="EDG30" s="1"/>
      <c r="EDH30" s="1"/>
      <c r="EDI30" s="1"/>
      <c r="EDJ30" s="1"/>
      <c r="EDK30" s="1"/>
      <c r="EDL30" s="1"/>
      <c r="EDM30" s="1"/>
      <c r="EDN30" s="1"/>
      <c r="EDO30" s="1"/>
      <c r="EDP30" s="1"/>
      <c r="EDQ30" s="1"/>
      <c r="EDR30" s="1"/>
      <c r="EDS30" s="1"/>
      <c r="EDT30" s="1"/>
      <c r="EDU30" s="1"/>
      <c r="EDV30" s="1"/>
      <c r="EDW30" s="1"/>
      <c r="EDX30" s="1"/>
      <c r="EDY30" s="1"/>
      <c r="EDZ30" s="1"/>
      <c r="EEA30" s="1"/>
      <c r="EEB30" s="1"/>
      <c r="EEC30" s="1"/>
      <c r="EED30" s="1"/>
      <c r="EEE30" s="1"/>
      <c r="EEF30" s="1"/>
      <c r="EEG30" s="1"/>
      <c r="EEH30" s="1"/>
      <c r="EEI30" s="1"/>
      <c r="EEJ30" s="1"/>
      <c r="EEK30" s="1"/>
      <c r="EEL30" s="1"/>
      <c r="EEM30" s="1"/>
      <c r="EEN30" s="1"/>
      <c r="EEO30" s="1"/>
      <c r="EEP30" s="1"/>
      <c r="EEQ30" s="1"/>
      <c r="EER30" s="1"/>
      <c r="EES30" s="1"/>
      <c r="EET30" s="1"/>
      <c r="EEU30" s="1"/>
      <c r="EEV30" s="1"/>
      <c r="EEW30" s="1"/>
      <c r="EEX30" s="1"/>
      <c r="EEY30" s="1"/>
      <c r="EEZ30" s="1"/>
      <c r="EFA30" s="1"/>
      <c r="EFB30" s="1"/>
      <c r="EFC30" s="1"/>
      <c r="EFD30" s="1"/>
      <c r="EFE30" s="1"/>
      <c r="EFF30" s="1"/>
      <c r="EFG30" s="1"/>
      <c r="EFH30" s="1"/>
      <c r="EFI30" s="1"/>
      <c r="EFJ30" s="1"/>
      <c r="EFK30" s="1"/>
      <c r="EFL30" s="1"/>
      <c r="EFM30" s="1"/>
      <c r="EFN30" s="1"/>
      <c r="EFO30" s="1"/>
      <c r="EFP30" s="1"/>
      <c r="EFQ30" s="1"/>
      <c r="EFR30" s="1"/>
      <c r="EFS30" s="1"/>
      <c r="EFT30" s="1"/>
      <c r="EFU30" s="1"/>
      <c r="EFV30" s="1"/>
      <c r="EFW30" s="1"/>
      <c r="EFX30" s="1"/>
      <c r="EFY30" s="1"/>
      <c r="EFZ30" s="1"/>
      <c r="EGA30" s="1"/>
      <c r="EGB30" s="1"/>
      <c r="EGC30" s="1"/>
      <c r="EGD30" s="1"/>
      <c r="EGE30" s="1"/>
      <c r="EGF30" s="1"/>
      <c r="EGG30" s="1"/>
      <c r="EGH30" s="1"/>
      <c r="EGI30" s="1"/>
      <c r="EGJ30" s="1"/>
      <c r="EGK30" s="1"/>
      <c r="EGL30" s="1"/>
      <c r="EGM30" s="1"/>
      <c r="EGN30" s="1"/>
      <c r="EGO30" s="1"/>
      <c r="EGP30" s="1"/>
      <c r="EGQ30" s="1"/>
      <c r="EGR30" s="1"/>
      <c r="EGS30" s="1"/>
      <c r="EGT30" s="1"/>
      <c r="EGU30" s="1"/>
      <c r="EGV30" s="1"/>
      <c r="EGW30" s="1"/>
      <c r="EGX30" s="1"/>
      <c r="EGY30" s="1"/>
      <c r="EGZ30" s="1"/>
      <c r="EHA30" s="1"/>
      <c r="EHB30" s="1"/>
      <c r="EHC30" s="1"/>
      <c r="EHD30" s="1"/>
      <c r="EHE30" s="1"/>
      <c r="EHF30" s="1"/>
      <c r="EHG30" s="1"/>
      <c r="EHH30" s="1"/>
      <c r="EHI30" s="1"/>
      <c r="EHJ30" s="1"/>
      <c r="EHK30" s="1"/>
      <c r="EHL30" s="1"/>
      <c r="EHM30" s="1"/>
      <c r="EHN30" s="1"/>
      <c r="EHO30" s="1"/>
      <c r="EHP30" s="1"/>
      <c r="EHQ30" s="1"/>
      <c r="EHR30" s="1"/>
      <c r="EHS30" s="1"/>
      <c r="EHT30" s="1"/>
      <c r="EHU30" s="1"/>
      <c r="EHV30" s="1"/>
      <c r="EHW30" s="1"/>
      <c r="EHX30" s="1"/>
      <c r="EHY30" s="1"/>
      <c r="EHZ30" s="1"/>
      <c r="EIA30" s="1"/>
      <c r="EIB30" s="1"/>
      <c r="EIC30" s="1"/>
      <c r="EID30" s="1"/>
      <c r="EIE30" s="1"/>
      <c r="EIF30" s="1"/>
      <c r="EIG30" s="1"/>
      <c r="EIH30" s="1"/>
      <c r="EII30" s="1"/>
      <c r="EIJ30" s="1"/>
      <c r="EIK30" s="1"/>
      <c r="EIL30" s="1"/>
      <c r="EIM30" s="1"/>
      <c r="EIN30" s="1"/>
      <c r="EIO30" s="1"/>
      <c r="EIP30" s="1"/>
      <c r="EIQ30" s="1"/>
      <c r="EIR30" s="1"/>
      <c r="EIS30" s="1"/>
      <c r="EIT30" s="1"/>
      <c r="EIU30" s="1"/>
      <c r="EIV30" s="1"/>
      <c r="EIW30" s="1"/>
      <c r="EIX30" s="1"/>
      <c r="EIY30" s="1"/>
      <c r="EIZ30" s="1"/>
      <c r="EJA30" s="1"/>
      <c r="EJB30" s="1"/>
      <c r="EJC30" s="1"/>
      <c r="EJD30" s="1"/>
      <c r="EJE30" s="1"/>
      <c r="EJF30" s="1"/>
      <c r="EJG30" s="1"/>
      <c r="EJH30" s="1"/>
      <c r="EJI30" s="1"/>
      <c r="EJJ30" s="1"/>
      <c r="EJK30" s="1"/>
      <c r="EJL30" s="1"/>
      <c r="EJM30" s="1"/>
      <c r="EJN30" s="1"/>
      <c r="EJO30" s="1"/>
      <c r="EJP30" s="1"/>
      <c r="EJQ30" s="1"/>
      <c r="EJR30" s="1"/>
      <c r="EJS30" s="1"/>
      <c r="EJT30" s="1"/>
      <c r="EJU30" s="1"/>
      <c r="EJV30" s="1"/>
      <c r="EJW30" s="1"/>
      <c r="EJX30" s="1"/>
      <c r="EJY30" s="1"/>
      <c r="EJZ30" s="1"/>
      <c r="EKA30" s="1"/>
      <c r="EKB30" s="1"/>
      <c r="EKC30" s="1"/>
      <c r="EKD30" s="1"/>
      <c r="EKE30" s="1"/>
      <c r="EKF30" s="1"/>
      <c r="EKG30" s="1"/>
      <c r="EKH30" s="1"/>
      <c r="EKI30" s="1"/>
      <c r="EKJ30" s="1"/>
      <c r="EKK30" s="1"/>
      <c r="EKL30" s="1"/>
      <c r="EKM30" s="1"/>
      <c r="EKN30" s="1"/>
      <c r="EKO30" s="1"/>
      <c r="EKP30" s="1"/>
      <c r="EKQ30" s="1"/>
      <c r="EKR30" s="1"/>
      <c r="EKS30" s="1"/>
      <c r="EKT30" s="1"/>
      <c r="EKU30" s="1"/>
      <c r="EKV30" s="1"/>
      <c r="EKW30" s="1"/>
      <c r="EKX30" s="1"/>
      <c r="EKY30" s="1"/>
      <c r="EKZ30" s="1"/>
      <c r="ELA30" s="1"/>
      <c r="ELB30" s="1"/>
      <c r="ELC30" s="1"/>
      <c r="ELD30" s="1"/>
      <c r="ELE30" s="1"/>
      <c r="ELF30" s="1"/>
      <c r="ELG30" s="1"/>
      <c r="ELH30" s="1"/>
      <c r="ELI30" s="1"/>
      <c r="ELJ30" s="1"/>
      <c r="ELK30" s="1"/>
      <c r="ELL30" s="1"/>
      <c r="ELM30" s="1"/>
      <c r="ELN30" s="1"/>
      <c r="ELO30" s="1"/>
      <c r="ELP30" s="1"/>
      <c r="ELQ30" s="1"/>
      <c r="ELR30" s="1"/>
      <c r="ELS30" s="1"/>
      <c r="ELT30" s="1"/>
      <c r="ELU30" s="1"/>
      <c r="ELV30" s="1"/>
      <c r="ELW30" s="1"/>
      <c r="ELX30" s="1"/>
      <c r="ELY30" s="1"/>
      <c r="ELZ30" s="1"/>
      <c r="EMA30" s="1"/>
      <c r="EMB30" s="1"/>
      <c r="EMC30" s="1"/>
      <c r="EMD30" s="1"/>
      <c r="EME30" s="1"/>
      <c r="EMF30" s="1"/>
      <c r="EMG30" s="1"/>
      <c r="EMH30" s="1"/>
      <c r="EMI30" s="1"/>
      <c r="EMJ30" s="1"/>
      <c r="EMK30" s="1"/>
      <c r="EML30" s="1"/>
      <c r="EMM30" s="1"/>
      <c r="EMN30" s="1"/>
      <c r="EMO30" s="1"/>
      <c r="EMP30" s="1"/>
      <c r="EMQ30" s="1"/>
      <c r="EMR30" s="1"/>
      <c r="EMS30" s="1"/>
      <c r="EMT30" s="1"/>
      <c r="EMU30" s="1"/>
      <c r="EMV30" s="1"/>
      <c r="EMW30" s="1"/>
      <c r="EMX30" s="1"/>
      <c r="EMY30" s="1"/>
      <c r="EMZ30" s="1"/>
      <c r="ENA30" s="1"/>
      <c r="ENB30" s="1"/>
      <c r="ENC30" s="1"/>
      <c r="END30" s="1"/>
      <c r="ENE30" s="1"/>
      <c r="ENF30" s="1"/>
      <c r="ENG30" s="1"/>
      <c r="ENH30" s="1"/>
      <c r="ENI30" s="1"/>
      <c r="ENJ30" s="1"/>
      <c r="ENK30" s="1"/>
      <c r="ENL30" s="1"/>
      <c r="ENM30" s="1"/>
      <c r="ENN30" s="1"/>
      <c r="ENO30" s="1"/>
      <c r="ENP30" s="1"/>
      <c r="ENQ30" s="1"/>
      <c r="ENR30" s="1"/>
      <c r="ENS30" s="1"/>
      <c r="ENT30" s="1"/>
      <c r="ENU30" s="1"/>
      <c r="ENV30" s="1"/>
      <c r="ENW30" s="1"/>
      <c r="ENX30" s="1"/>
      <c r="ENY30" s="1"/>
      <c r="ENZ30" s="1"/>
      <c r="EOA30" s="1"/>
      <c r="EOB30" s="1"/>
      <c r="EOC30" s="1"/>
      <c r="EOD30" s="1"/>
      <c r="EOE30" s="1"/>
      <c r="EOF30" s="1"/>
      <c r="EOG30" s="1"/>
      <c r="EOH30" s="1"/>
      <c r="EOI30" s="1"/>
      <c r="EOJ30" s="1"/>
      <c r="EOK30" s="1"/>
      <c r="EOL30" s="1"/>
      <c r="EOM30" s="1"/>
      <c r="EON30" s="1"/>
      <c r="EOO30" s="1"/>
      <c r="EOP30" s="1"/>
      <c r="EOQ30" s="1"/>
      <c r="EOR30" s="1"/>
      <c r="EOS30" s="1"/>
      <c r="EOT30" s="1"/>
      <c r="EOU30" s="1"/>
      <c r="EOV30" s="1"/>
      <c r="EOW30" s="1"/>
      <c r="EOX30" s="1"/>
      <c r="EOY30" s="1"/>
      <c r="EOZ30" s="1"/>
      <c r="EPA30" s="1"/>
      <c r="EPB30" s="1"/>
      <c r="EPC30" s="1"/>
      <c r="EPD30" s="1"/>
      <c r="EPE30" s="1"/>
      <c r="EPF30" s="1"/>
      <c r="EPG30" s="1"/>
      <c r="EPH30" s="1"/>
      <c r="EPI30" s="1"/>
      <c r="EPJ30" s="1"/>
      <c r="EPK30" s="1"/>
      <c r="EPL30" s="1"/>
      <c r="EPM30" s="1"/>
      <c r="EPN30" s="1"/>
      <c r="EPO30" s="1"/>
      <c r="EPP30" s="1"/>
      <c r="EPQ30" s="1"/>
      <c r="EPR30" s="1"/>
      <c r="EPS30" s="1"/>
      <c r="EPT30" s="1"/>
      <c r="EPU30" s="1"/>
      <c r="EPV30" s="1"/>
      <c r="EPW30" s="1"/>
      <c r="EPX30" s="1"/>
      <c r="EPY30" s="1"/>
      <c r="EPZ30" s="1"/>
      <c r="EQA30" s="1"/>
      <c r="EQB30" s="1"/>
      <c r="EQC30" s="1"/>
      <c r="EQD30" s="1"/>
      <c r="EQE30" s="1"/>
      <c r="EQF30" s="1"/>
      <c r="EQG30" s="1"/>
      <c r="EQH30" s="1"/>
      <c r="EQI30" s="1"/>
      <c r="EQJ30" s="1"/>
      <c r="EQK30" s="1"/>
      <c r="EQL30" s="1"/>
      <c r="EQM30" s="1"/>
      <c r="EQN30" s="1"/>
      <c r="EQO30" s="1"/>
      <c r="EQP30" s="1"/>
      <c r="EQQ30" s="1"/>
      <c r="EQR30" s="1"/>
      <c r="EQS30" s="1"/>
      <c r="EQT30" s="1"/>
      <c r="EQU30" s="1"/>
      <c r="EQV30" s="1"/>
      <c r="EQW30" s="1"/>
      <c r="EQX30" s="1"/>
      <c r="EQY30" s="1"/>
      <c r="EQZ30" s="1"/>
      <c r="ERA30" s="1"/>
      <c r="ERB30" s="1"/>
      <c r="ERC30" s="1"/>
      <c r="ERD30" s="1"/>
      <c r="ERE30" s="1"/>
      <c r="ERF30" s="1"/>
      <c r="ERG30" s="1"/>
      <c r="ERH30" s="1"/>
      <c r="ERI30" s="1"/>
      <c r="ERJ30" s="1"/>
      <c r="ERK30" s="1"/>
      <c r="ERL30" s="1"/>
      <c r="ERM30" s="1"/>
      <c r="ERN30" s="1"/>
      <c r="ERO30" s="1"/>
      <c r="ERP30" s="1"/>
      <c r="ERQ30" s="1"/>
      <c r="ERR30" s="1"/>
      <c r="ERS30" s="1"/>
      <c r="ERT30" s="1"/>
      <c r="ERU30" s="1"/>
      <c r="ERV30" s="1"/>
      <c r="ERW30" s="1"/>
      <c r="ERX30" s="1"/>
      <c r="ERY30" s="1"/>
      <c r="ERZ30" s="1"/>
      <c r="ESA30" s="1"/>
      <c r="ESB30" s="1"/>
      <c r="ESC30" s="1"/>
      <c r="ESD30" s="1"/>
      <c r="ESE30" s="1"/>
      <c r="ESF30" s="1"/>
      <c r="ESG30" s="1"/>
      <c r="ESH30" s="1"/>
      <c r="ESI30" s="1"/>
      <c r="ESJ30" s="1"/>
      <c r="ESK30" s="1"/>
      <c r="ESL30" s="1"/>
      <c r="ESM30" s="1"/>
      <c r="ESN30" s="1"/>
      <c r="ESO30" s="1"/>
      <c r="ESP30" s="1"/>
      <c r="ESQ30" s="1"/>
      <c r="ESR30" s="1"/>
      <c r="ESS30" s="1"/>
      <c r="EST30" s="1"/>
      <c r="ESU30" s="1"/>
      <c r="ESV30" s="1"/>
      <c r="ESW30" s="1"/>
      <c r="ESX30" s="1"/>
      <c r="ESY30" s="1"/>
      <c r="ESZ30" s="1"/>
      <c r="ETA30" s="1"/>
      <c r="ETB30" s="1"/>
      <c r="ETC30" s="1"/>
      <c r="ETD30" s="1"/>
      <c r="ETE30" s="1"/>
      <c r="ETF30" s="1"/>
      <c r="ETG30" s="1"/>
      <c r="ETH30" s="1"/>
      <c r="ETI30" s="1"/>
      <c r="ETJ30" s="1"/>
      <c r="ETK30" s="1"/>
      <c r="ETL30" s="1"/>
      <c r="ETM30" s="1"/>
      <c r="ETN30" s="1"/>
      <c r="ETO30" s="1"/>
      <c r="ETP30" s="1"/>
      <c r="ETQ30" s="1"/>
      <c r="ETR30" s="1"/>
      <c r="ETS30" s="1"/>
      <c r="ETT30" s="1"/>
      <c r="ETU30" s="1"/>
      <c r="ETV30" s="1"/>
      <c r="ETW30" s="1"/>
      <c r="ETX30" s="1"/>
      <c r="ETY30" s="1"/>
      <c r="ETZ30" s="1"/>
      <c r="EUA30" s="1"/>
      <c r="EUB30" s="1"/>
      <c r="EUC30" s="1"/>
      <c r="EUD30" s="1"/>
      <c r="EUE30" s="1"/>
      <c r="EUF30" s="1"/>
      <c r="EUG30" s="1"/>
      <c r="EUH30" s="1"/>
      <c r="EUI30" s="1"/>
      <c r="EUJ30" s="1"/>
      <c r="EUK30" s="1"/>
      <c r="EUL30" s="1"/>
      <c r="EUM30" s="1"/>
      <c r="EUN30" s="1"/>
      <c r="EUO30" s="1"/>
      <c r="EUP30" s="1"/>
      <c r="EUQ30" s="1"/>
      <c r="EUR30" s="1"/>
      <c r="EUS30" s="1"/>
      <c r="EUT30" s="1"/>
      <c r="EUU30" s="1"/>
      <c r="EUV30" s="1"/>
      <c r="EUW30" s="1"/>
      <c r="EUX30" s="1"/>
      <c r="EUY30" s="1"/>
      <c r="EUZ30" s="1"/>
      <c r="EVA30" s="1"/>
      <c r="EVB30" s="1"/>
      <c r="EVC30" s="1"/>
      <c r="EVD30" s="1"/>
      <c r="EVE30" s="1"/>
      <c r="EVF30" s="1"/>
      <c r="EVG30" s="1"/>
      <c r="EVH30" s="1"/>
      <c r="EVI30" s="1"/>
      <c r="EVJ30" s="1"/>
      <c r="EVK30" s="1"/>
      <c r="EVL30" s="1"/>
      <c r="EVM30" s="1"/>
      <c r="EVN30" s="1"/>
      <c r="EVO30" s="1"/>
      <c r="EVP30" s="1"/>
      <c r="EVQ30" s="1"/>
      <c r="EVR30" s="1"/>
      <c r="EVS30" s="1"/>
      <c r="EVT30" s="1"/>
      <c r="EVU30" s="1"/>
      <c r="EVV30" s="1"/>
      <c r="EVW30" s="1"/>
      <c r="EVX30" s="1"/>
      <c r="EVY30" s="1"/>
      <c r="EVZ30" s="1"/>
      <c r="EWA30" s="1"/>
      <c r="EWB30" s="1"/>
      <c r="EWC30" s="1"/>
      <c r="EWD30" s="1"/>
      <c r="EWE30" s="1"/>
      <c r="EWF30" s="1"/>
      <c r="EWG30" s="1"/>
      <c r="EWH30" s="1"/>
      <c r="EWI30" s="1"/>
      <c r="EWJ30" s="1"/>
      <c r="EWK30" s="1"/>
      <c r="EWL30" s="1"/>
      <c r="EWM30" s="1"/>
      <c r="EWN30" s="1"/>
      <c r="EWO30" s="1"/>
      <c r="EWP30" s="1"/>
      <c r="EWQ30" s="1"/>
      <c r="EWR30" s="1"/>
      <c r="EWS30" s="1"/>
      <c r="EWT30" s="1"/>
      <c r="EWU30" s="1"/>
      <c r="EWV30" s="1"/>
      <c r="EWW30" s="1"/>
      <c r="EWX30" s="1"/>
      <c r="EWY30" s="1"/>
      <c r="EWZ30" s="1"/>
      <c r="EXA30" s="1"/>
      <c r="EXB30" s="1"/>
      <c r="EXC30" s="1"/>
      <c r="EXD30" s="1"/>
      <c r="EXE30" s="1"/>
      <c r="EXF30" s="1"/>
      <c r="EXG30" s="1"/>
      <c r="EXH30" s="1"/>
      <c r="EXI30" s="1"/>
      <c r="EXJ30" s="1"/>
      <c r="EXK30" s="1"/>
      <c r="EXL30" s="1"/>
      <c r="EXM30" s="1"/>
      <c r="EXN30" s="1"/>
      <c r="EXO30" s="1"/>
      <c r="EXP30" s="1"/>
      <c r="EXQ30" s="1"/>
      <c r="EXR30" s="1"/>
      <c r="EXS30" s="1"/>
      <c r="EXT30" s="1"/>
      <c r="EXU30" s="1"/>
      <c r="EXV30" s="1"/>
      <c r="EXW30" s="1"/>
      <c r="EXX30" s="1"/>
      <c r="EXY30" s="1"/>
      <c r="EXZ30" s="1"/>
      <c r="EYA30" s="1"/>
      <c r="EYB30" s="1"/>
      <c r="EYC30" s="1"/>
      <c r="EYD30" s="1"/>
      <c r="EYE30" s="1"/>
      <c r="EYF30" s="1"/>
      <c r="EYG30" s="1"/>
      <c r="EYH30" s="1"/>
      <c r="EYI30" s="1"/>
      <c r="EYJ30" s="1"/>
      <c r="EYK30" s="1"/>
      <c r="EYL30" s="1"/>
      <c r="EYM30" s="1"/>
      <c r="EYN30" s="1"/>
      <c r="EYO30" s="1"/>
      <c r="EYP30" s="1"/>
      <c r="EYQ30" s="1"/>
      <c r="EYR30" s="1"/>
      <c r="EYS30" s="1"/>
      <c r="EYT30" s="1"/>
      <c r="EYU30" s="1"/>
      <c r="EYV30" s="1"/>
      <c r="EYW30" s="1"/>
      <c r="EYX30" s="1"/>
      <c r="EYY30" s="1"/>
      <c r="EYZ30" s="1"/>
      <c r="EZA30" s="1"/>
      <c r="EZB30" s="1"/>
      <c r="EZC30" s="1"/>
      <c r="EZD30" s="1"/>
      <c r="EZE30" s="1"/>
      <c r="EZF30" s="1"/>
      <c r="EZG30" s="1"/>
      <c r="EZH30" s="1"/>
      <c r="EZI30" s="1"/>
      <c r="EZJ30" s="1"/>
      <c r="EZK30" s="1"/>
      <c r="EZL30" s="1"/>
      <c r="EZM30" s="1"/>
      <c r="EZN30" s="1"/>
      <c r="EZO30" s="1"/>
      <c r="EZP30" s="1"/>
      <c r="EZQ30" s="1"/>
      <c r="EZR30" s="1"/>
      <c r="EZS30" s="1"/>
      <c r="EZT30" s="1"/>
      <c r="EZU30" s="1"/>
      <c r="EZV30" s="1"/>
      <c r="EZW30" s="1"/>
      <c r="EZX30" s="1"/>
      <c r="EZY30" s="1"/>
      <c r="EZZ30" s="1"/>
      <c r="FAA30" s="1"/>
      <c r="FAB30" s="1"/>
      <c r="FAC30" s="1"/>
      <c r="FAD30" s="1"/>
      <c r="FAE30" s="1"/>
      <c r="FAF30" s="1"/>
      <c r="FAG30" s="1"/>
      <c r="FAH30" s="1"/>
      <c r="FAI30" s="1"/>
      <c r="FAJ30" s="1"/>
      <c r="FAK30" s="1"/>
      <c r="FAL30" s="1"/>
      <c r="FAM30" s="1"/>
      <c r="FAN30" s="1"/>
      <c r="FAO30" s="1"/>
      <c r="FAP30" s="1"/>
      <c r="FAQ30" s="1"/>
      <c r="FAR30" s="1"/>
      <c r="FAS30" s="1"/>
      <c r="FAT30" s="1"/>
      <c r="FAU30" s="1"/>
      <c r="FAV30" s="1"/>
      <c r="FAW30" s="1"/>
      <c r="FAX30" s="1"/>
      <c r="FAY30" s="1"/>
      <c r="FAZ30" s="1"/>
      <c r="FBA30" s="1"/>
      <c r="FBB30" s="1"/>
      <c r="FBC30" s="1"/>
      <c r="FBD30" s="1"/>
      <c r="FBE30" s="1"/>
      <c r="FBF30" s="1"/>
      <c r="FBG30" s="1"/>
      <c r="FBH30" s="1"/>
      <c r="FBI30" s="1"/>
      <c r="FBJ30" s="1"/>
      <c r="FBK30" s="1"/>
      <c r="FBL30" s="1"/>
      <c r="FBM30" s="1"/>
      <c r="FBN30" s="1"/>
      <c r="FBO30" s="1"/>
      <c r="FBP30" s="1"/>
      <c r="FBQ30" s="1"/>
      <c r="FBR30" s="1"/>
      <c r="FBS30" s="1"/>
      <c r="FBT30" s="1"/>
      <c r="FBU30" s="1"/>
      <c r="FBV30" s="1"/>
      <c r="FBW30" s="1"/>
      <c r="FBX30" s="1"/>
      <c r="FBY30" s="1"/>
      <c r="FBZ30" s="1"/>
      <c r="FCA30" s="1"/>
      <c r="FCB30" s="1"/>
      <c r="FCC30" s="1"/>
      <c r="FCD30" s="1"/>
      <c r="FCE30" s="1"/>
      <c r="FCF30" s="1"/>
      <c r="FCG30" s="1"/>
      <c r="FCH30" s="1"/>
      <c r="FCI30" s="1"/>
      <c r="FCJ30" s="1"/>
      <c r="FCK30" s="1"/>
      <c r="FCL30" s="1"/>
      <c r="FCM30" s="1"/>
      <c r="FCN30" s="1"/>
      <c r="FCO30" s="1"/>
      <c r="FCP30" s="1"/>
      <c r="FCQ30" s="1"/>
      <c r="FCR30" s="1"/>
      <c r="FCS30" s="1"/>
      <c r="FCT30" s="1"/>
      <c r="FCU30" s="1"/>
      <c r="FCV30" s="1"/>
      <c r="FCW30" s="1"/>
      <c r="FCX30" s="1"/>
      <c r="FCY30" s="1"/>
      <c r="FCZ30" s="1"/>
      <c r="FDA30" s="1"/>
      <c r="FDB30" s="1"/>
      <c r="FDC30" s="1"/>
      <c r="FDD30" s="1"/>
      <c r="FDE30" s="1"/>
      <c r="FDF30" s="1"/>
      <c r="FDG30" s="1"/>
      <c r="FDH30" s="1"/>
      <c r="FDI30" s="1"/>
      <c r="FDJ30" s="1"/>
      <c r="FDK30" s="1"/>
      <c r="FDL30" s="1"/>
      <c r="FDM30" s="1"/>
      <c r="FDN30" s="1"/>
      <c r="FDO30" s="1"/>
      <c r="FDP30" s="1"/>
      <c r="FDQ30" s="1"/>
      <c r="FDR30" s="1"/>
      <c r="FDS30" s="1"/>
      <c r="FDT30" s="1"/>
      <c r="FDU30" s="1"/>
      <c r="FDV30" s="1"/>
      <c r="FDW30" s="1"/>
      <c r="FDX30" s="1"/>
      <c r="FDY30" s="1"/>
      <c r="FDZ30" s="1"/>
      <c r="FEA30" s="1"/>
      <c r="FEB30" s="1"/>
      <c r="FEC30" s="1"/>
      <c r="FED30" s="1"/>
      <c r="FEE30" s="1"/>
      <c r="FEF30" s="1"/>
      <c r="FEG30" s="1"/>
      <c r="FEH30" s="1"/>
      <c r="FEI30" s="1"/>
      <c r="FEJ30" s="1"/>
      <c r="FEK30" s="1"/>
      <c r="FEL30" s="1"/>
      <c r="FEM30" s="1"/>
      <c r="FEN30" s="1"/>
      <c r="FEO30" s="1"/>
      <c r="FEP30" s="1"/>
      <c r="FEQ30" s="1"/>
      <c r="FER30" s="1"/>
      <c r="FES30" s="1"/>
      <c r="FET30" s="1"/>
      <c r="FEU30" s="1"/>
      <c r="FEV30" s="1"/>
      <c r="FEW30" s="1"/>
      <c r="FEX30" s="1"/>
      <c r="FEY30" s="1"/>
      <c r="FEZ30" s="1"/>
      <c r="FFA30" s="1"/>
      <c r="FFB30" s="1"/>
      <c r="FFC30" s="1"/>
      <c r="FFD30" s="1"/>
      <c r="FFE30" s="1"/>
      <c r="FFF30" s="1"/>
      <c r="FFG30" s="1"/>
      <c r="FFH30" s="1"/>
      <c r="FFI30" s="1"/>
      <c r="FFJ30" s="1"/>
      <c r="FFK30" s="1"/>
      <c r="FFL30" s="1"/>
      <c r="FFM30" s="1"/>
      <c r="FFN30" s="1"/>
      <c r="FFO30" s="1"/>
      <c r="FFP30" s="1"/>
      <c r="FFQ30" s="1"/>
      <c r="FFR30" s="1"/>
      <c r="FFS30" s="1"/>
      <c r="FFT30" s="1"/>
      <c r="FFU30" s="1"/>
      <c r="FFV30" s="1"/>
      <c r="FFW30" s="1"/>
      <c r="FFX30" s="1"/>
      <c r="FFY30" s="1"/>
      <c r="FFZ30" s="1"/>
      <c r="FGA30" s="1"/>
      <c r="FGB30" s="1"/>
      <c r="FGC30" s="1"/>
      <c r="FGD30" s="1"/>
      <c r="FGE30" s="1"/>
      <c r="FGF30" s="1"/>
      <c r="FGG30" s="1"/>
      <c r="FGH30" s="1"/>
      <c r="FGI30" s="1"/>
      <c r="FGJ30" s="1"/>
      <c r="FGK30" s="1"/>
      <c r="FGL30" s="1"/>
      <c r="FGM30" s="1"/>
      <c r="FGN30" s="1"/>
      <c r="FGO30" s="1"/>
      <c r="FGP30" s="1"/>
      <c r="FGQ30" s="1"/>
      <c r="FGR30" s="1"/>
      <c r="FGS30" s="1"/>
      <c r="FGT30" s="1"/>
      <c r="FGU30" s="1"/>
      <c r="FGV30" s="1"/>
      <c r="FGW30" s="1"/>
      <c r="FGX30" s="1"/>
      <c r="FGY30" s="1"/>
      <c r="FGZ30" s="1"/>
      <c r="FHA30" s="1"/>
      <c r="FHB30" s="1"/>
      <c r="FHC30" s="1"/>
      <c r="FHD30" s="1"/>
      <c r="FHE30" s="1"/>
      <c r="FHF30" s="1"/>
      <c r="FHG30" s="1"/>
      <c r="FHH30" s="1"/>
      <c r="FHI30" s="1"/>
      <c r="FHJ30" s="1"/>
      <c r="FHK30" s="1"/>
      <c r="FHL30" s="1"/>
      <c r="FHM30" s="1"/>
      <c r="FHN30" s="1"/>
      <c r="FHO30" s="1"/>
      <c r="FHP30" s="1"/>
      <c r="FHQ30" s="1"/>
      <c r="FHR30" s="1"/>
      <c r="FHS30" s="1"/>
      <c r="FHT30" s="1"/>
      <c r="FHU30" s="1"/>
      <c r="FHV30" s="1"/>
      <c r="FHW30" s="1"/>
      <c r="FHX30" s="1"/>
      <c r="FHY30" s="1"/>
      <c r="FHZ30" s="1"/>
      <c r="FIA30" s="1"/>
      <c r="FIB30" s="1"/>
      <c r="FIC30" s="1"/>
      <c r="FID30" s="1"/>
      <c r="FIE30" s="1"/>
      <c r="FIF30" s="1"/>
      <c r="FIG30" s="1"/>
      <c r="FIH30" s="1"/>
      <c r="FII30" s="1"/>
      <c r="FIJ30" s="1"/>
      <c r="FIK30" s="1"/>
      <c r="FIL30" s="1"/>
      <c r="FIM30" s="1"/>
      <c r="FIN30" s="1"/>
      <c r="FIO30" s="1"/>
      <c r="FIP30" s="1"/>
      <c r="FIQ30" s="1"/>
      <c r="FIR30" s="1"/>
      <c r="FIS30" s="1"/>
      <c r="FIT30" s="1"/>
      <c r="FIU30" s="1"/>
      <c r="FIV30" s="1"/>
      <c r="FIW30" s="1"/>
      <c r="FIX30" s="1"/>
      <c r="FIY30" s="1"/>
      <c r="FIZ30" s="1"/>
      <c r="FJA30" s="1"/>
      <c r="FJB30" s="1"/>
      <c r="FJC30" s="1"/>
      <c r="FJD30" s="1"/>
      <c r="FJE30" s="1"/>
      <c r="FJF30" s="1"/>
      <c r="FJG30" s="1"/>
      <c r="FJH30" s="1"/>
      <c r="FJI30" s="1"/>
      <c r="FJJ30" s="1"/>
      <c r="FJK30" s="1"/>
      <c r="FJL30" s="1"/>
      <c r="FJM30" s="1"/>
      <c r="FJN30" s="1"/>
      <c r="FJO30" s="1"/>
      <c r="FJP30" s="1"/>
      <c r="FJQ30" s="1"/>
      <c r="FJR30" s="1"/>
      <c r="FJS30" s="1"/>
      <c r="FJT30" s="1"/>
      <c r="FJU30" s="1"/>
      <c r="FJV30" s="1"/>
      <c r="FJW30" s="1"/>
      <c r="FJX30" s="1"/>
      <c r="FJY30" s="1"/>
      <c r="FJZ30" s="1"/>
      <c r="FKA30" s="1"/>
      <c r="FKB30" s="1"/>
      <c r="FKC30" s="1"/>
      <c r="FKD30" s="1"/>
      <c r="FKE30" s="1"/>
      <c r="FKF30" s="1"/>
      <c r="FKG30" s="1"/>
      <c r="FKH30" s="1"/>
      <c r="FKI30" s="1"/>
      <c r="FKJ30" s="1"/>
      <c r="FKK30" s="1"/>
      <c r="FKL30" s="1"/>
      <c r="FKM30" s="1"/>
      <c r="FKN30" s="1"/>
      <c r="FKO30" s="1"/>
      <c r="FKP30" s="1"/>
      <c r="FKQ30" s="1"/>
      <c r="FKR30" s="1"/>
      <c r="FKS30" s="1"/>
      <c r="FKT30" s="1"/>
      <c r="FKU30" s="1"/>
      <c r="FKV30" s="1"/>
      <c r="FKW30" s="1"/>
      <c r="FKX30" s="1"/>
      <c r="FKY30" s="1"/>
      <c r="FKZ30" s="1"/>
      <c r="FLA30" s="1"/>
      <c r="FLB30" s="1"/>
      <c r="FLC30" s="1"/>
      <c r="FLD30" s="1"/>
      <c r="FLE30" s="1"/>
      <c r="FLF30" s="1"/>
      <c r="FLG30" s="1"/>
      <c r="FLH30" s="1"/>
      <c r="FLI30" s="1"/>
      <c r="FLJ30" s="1"/>
      <c r="FLK30" s="1"/>
      <c r="FLL30" s="1"/>
      <c r="FLM30" s="1"/>
      <c r="FLN30" s="1"/>
      <c r="FLO30" s="1"/>
      <c r="FLP30" s="1"/>
      <c r="FLQ30" s="1"/>
      <c r="FLR30" s="1"/>
      <c r="FLS30" s="1"/>
      <c r="FLT30" s="1"/>
      <c r="FLU30" s="1"/>
      <c r="FLV30" s="1"/>
      <c r="FLW30" s="1"/>
      <c r="FLX30" s="1"/>
      <c r="FLY30" s="1"/>
      <c r="FLZ30" s="1"/>
      <c r="FMA30" s="1"/>
      <c r="FMB30" s="1"/>
      <c r="FMC30" s="1"/>
      <c r="FMD30" s="1"/>
      <c r="FME30" s="1"/>
      <c r="FMF30" s="1"/>
      <c r="FMG30" s="1"/>
      <c r="FMH30" s="1"/>
      <c r="FMI30" s="1"/>
      <c r="FMJ30" s="1"/>
      <c r="FMK30" s="1"/>
      <c r="FML30" s="1"/>
      <c r="FMM30" s="1"/>
      <c r="FMN30" s="1"/>
      <c r="FMO30" s="1"/>
      <c r="FMP30" s="1"/>
      <c r="FMQ30" s="1"/>
      <c r="FMR30" s="1"/>
      <c r="FMS30" s="1"/>
      <c r="FMT30" s="1"/>
      <c r="FMU30" s="1"/>
      <c r="FMV30" s="1"/>
      <c r="FMW30" s="1"/>
      <c r="FMX30" s="1"/>
      <c r="FMY30" s="1"/>
      <c r="FMZ30" s="1"/>
      <c r="FNA30" s="1"/>
      <c r="FNB30" s="1"/>
      <c r="FNC30" s="1"/>
      <c r="FND30" s="1"/>
      <c r="FNE30" s="1"/>
      <c r="FNF30" s="1"/>
      <c r="FNG30" s="1"/>
      <c r="FNH30" s="1"/>
      <c r="FNI30" s="1"/>
      <c r="FNJ30" s="1"/>
      <c r="FNK30" s="1"/>
      <c r="FNL30" s="1"/>
      <c r="FNM30" s="1"/>
      <c r="FNN30" s="1"/>
      <c r="FNO30" s="1"/>
      <c r="FNP30" s="1"/>
      <c r="FNQ30" s="1"/>
      <c r="FNR30" s="1"/>
      <c r="FNS30" s="1"/>
      <c r="FNT30" s="1"/>
      <c r="FNU30" s="1"/>
      <c r="FNV30" s="1"/>
      <c r="FNW30" s="1"/>
      <c r="FNX30" s="1"/>
      <c r="FNY30" s="1"/>
      <c r="FNZ30" s="1"/>
      <c r="FOA30" s="1"/>
      <c r="FOB30" s="1"/>
      <c r="FOC30" s="1"/>
      <c r="FOD30" s="1"/>
      <c r="FOE30" s="1"/>
      <c r="FOF30" s="1"/>
      <c r="FOG30" s="1"/>
      <c r="FOH30" s="1"/>
      <c r="FOI30" s="1"/>
      <c r="FOJ30" s="1"/>
      <c r="FOK30" s="1"/>
      <c r="FOL30" s="1"/>
      <c r="FOM30" s="1"/>
      <c r="FON30" s="1"/>
      <c r="FOO30" s="1"/>
      <c r="FOP30" s="1"/>
      <c r="FOQ30" s="1"/>
      <c r="FOR30" s="1"/>
      <c r="FOS30" s="1"/>
      <c r="FOT30" s="1"/>
      <c r="FOU30" s="1"/>
      <c r="FOV30" s="1"/>
      <c r="FOW30" s="1"/>
      <c r="FOX30" s="1"/>
      <c r="FOY30" s="1"/>
      <c r="FOZ30" s="1"/>
      <c r="FPA30" s="1"/>
      <c r="FPB30" s="1"/>
      <c r="FPC30" s="1"/>
      <c r="FPD30" s="1"/>
      <c r="FPE30" s="1"/>
      <c r="FPF30" s="1"/>
      <c r="FPG30" s="1"/>
      <c r="FPH30" s="1"/>
      <c r="FPI30" s="1"/>
      <c r="FPJ30" s="1"/>
      <c r="FPK30" s="1"/>
      <c r="FPL30" s="1"/>
      <c r="FPM30" s="1"/>
      <c r="FPN30" s="1"/>
      <c r="FPO30" s="1"/>
      <c r="FPP30" s="1"/>
      <c r="FPQ30" s="1"/>
      <c r="FPR30" s="1"/>
      <c r="FPS30" s="1"/>
      <c r="FPT30" s="1"/>
      <c r="FPU30" s="1"/>
      <c r="FPV30" s="1"/>
      <c r="FPW30" s="1"/>
      <c r="FPX30" s="1"/>
      <c r="FPY30" s="1"/>
      <c r="FPZ30" s="1"/>
      <c r="FQA30" s="1"/>
      <c r="FQB30" s="1"/>
      <c r="FQC30" s="1"/>
      <c r="FQD30" s="1"/>
      <c r="FQE30" s="1"/>
      <c r="FQF30" s="1"/>
      <c r="FQG30" s="1"/>
      <c r="FQH30" s="1"/>
      <c r="FQI30" s="1"/>
      <c r="FQJ30" s="1"/>
      <c r="FQK30" s="1"/>
      <c r="FQL30" s="1"/>
      <c r="FQM30" s="1"/>
      <c r="FQN30" s="1"/>
      <c r="FQO30" s="1"/>
      <c r="FQP30" s="1"/>
      <c r="FQQ30" s="1"/>
      <c r="FQR30" s="1"/>
      <c r="FQS30" s="1"/>
      <c r="FQT30" s="1"/>
      <c r="FQU30" s="1"/>
      <c r="FQV30" s="1"/>
      <c r="FQW30" s="1"/>
      <c r="FQX30" s="1"/>
      <c r="FQY30" s="1"/>
      <c r="FQZ30" s="1"/>
      <c r="FRA30" s="1"/>
      <c r="FRB30" s="1"/>
      <c r="FRC30" s="1"/>
      <c r="FRD30" s="1"/>
      <c r="FRE30" s="1"/>
      <c r="FRF30" s="1"/>
      <c r="FRG30" s="1"/>
      <c r="FRH30" s="1"/>
      <c r="FRI30" s="1"/>
      <c r="FRJ30" s="1"/>
      <c r="FRK30" s="1"/>
      <c r="FRL30" s="1"/>
      <c r="FRM30" s="1"/>
      <c r="FRN30" s="1"/>
      <c r="FRO30" s="1"/>
      <c r="FRP30" s="1"/>
      <c r="FRQ30" s="1"/>
      <c r="FRR30" s="1"/>
      <c r="FRS30" s="1"/>
      <c r="FRT30" s="1"/>
      <c r="FRU30" s="1"/>
      <c r="FRV30" s="1"/>
      <c r="FRW30" s="1"/>
      <c r="FRX30" s="1"/>
      <c r="FRY30" s="1"/>
      <c r="FRZ30" s="1"/>
      <c r="FSA30" s="1"/>
      <c r="FSB30" s="1"/>
      <c r="FSC30" s="1"/>
      <c r="FSD30" s="1"/>
      <c r="FSE30" s="1"/>
      <c r="FSF30" s="1"/>
      <c r="FSG30" s="1"/>
      <c r="FSH30" s="1"/>
      <c r="FSI30" s="1"/>
      <c r="FSJ30" s="1"/>
      <c r="FSK30" s="1"/>
      <c r="FSL30" s="1"/>
      <c r="FSM30" s="1"/>
      <c r="FSN30" s="1"/>
      <c r="FSO30" s="1"/>
      <c r="FSP30" s="1"/>
      <c r="FSQ30" s="1"/>
      <c r="FSR30" s="1"/>
      <c r="FSS30" s="1"/>
      <c r="FST30" s="1"/>
      <c r="FSU30" s="1"/>
      <c r="FSV30" s="1"/>
      <c r="FSW30" s="1"/>
      <c r="FSX30" s="1"/>
      <c r="FSY30" s="1"/>
      <c r="FSZ30" s="1"/>
      <c r="FTA30" s="1"/>
      <c r="FTB30" s="1"/>
      <c r="FTC30" s="1"/>
      <c r="FTD30" s="1"/>
      <c r="FTE30" s="1"/>
      <c r="FTF30" s="1"/>
      <c r="FTG30" s="1"/>
      <c r="FTH30" s="1"/>
      <c r="FTI30" s="1"/>
      <c r="FTJ30" s="1"/>
      <c r="FTK30" s="1"/>
      <c r="FTL30" s="1"/>
      <c r="FTM30" s="1"/>
      <c r="FTN30" s="1"/>
      <c r="FTO30" s="1"/>
      <c r="FTP30" s="1"/>
      <c r="FTQ30" s="1"/>
      <c r="FTR30" s="1"/>
      <c r="FTS30" s="1"/>
      <c r="FTT30" s="1"/>
      <c r="FTU30" s="1"/>
      <c r="FTV30" s="1"/>
      <c r="FTW30" s="1"/>
      <c r="FTX30" s="1"/>
      <c r="FTY30" s="1"/>
      <c r="FTZ30" s="1"/>
      <c r="FUA30" s="1"/>
      <c r="FUB30" s="1"/>
      <c r="FUC30" s="1"/>
      <c r="FUD30" s="1"/>
      <c r="FUE30" s="1"/>
      <c r="FUF30" s="1"/>
      <c r="FUG30" s="1"/>
      <c r="FUH30" s="1"/>
      <c r="FUI30" s="1"/>
      <c r="FUJ30" s="1"/>
      <c r="FUK30" s="1"/>
      <c r="FUL30" s="1"/>
      <c r="FUM30" s="1"/>
      <c r="FUN30" s="1"/>
      <c r="FUO30" s="1"/>
      <c r="FUP30" s="1"/>
      <c r="FUQ30" s="1"/>
      <c r="FUR30" s="1"/>
      <c r="FUS30" s="1"/>
      <c r="FUT30" s="1"/>
      <c r="FUU30" s="1"/>
      <c r="FUV30" s="1"/>
      <c r="FUW30" s="1"/>
      <c r="FUX30" s="1"/>
      <c r="FUY30" s="1"/>
      <c r="FUZ30" s="1"/>
      <c r="FVA30" s="1"/>
      <c r="FVB30" s="1"/>
      <c r="FVC30" s="1"/>
      <c r="FVD30" s="1"/>
      <c r="FVE30" s="1"/>
      <c r="FVF30" s="1"/>
      <c r="FVG30" s="1"/>
      <c r="FVH30" s="1"/>
      <c r="FVI30" s="1"/>
      <c r="FVJ30" s="1"/>
      <c r="FVK30" s="1"/>
      <c r="FVL30" s="1"/>
      <c r="FVM30" s="1"/>
      <c r="FVN30" s="1"/>
      <c r="FVO30" s="1"/>
      <c r="FVP30" s="1"/>
      <c r="FVQ30" s="1"/>
      <c r="FVR30" s="1"/>
      <c r="FVS30" s="1"/>
      <c r="FVT30" s="1"/>
      <c r="FVU30" s="1"/>
      <c r="FVV30" s="1"/>
      <c r="FVW30" s="1"/>
      <c r="FVX30" s="1"/>
      <c r="FVY30" s="1"/>
      <c r="FVZ30" s="1"/>
      <c r="FWA30" s="1"/>
      <c r="FWB30" s="1"/>
      <c r="FWC30" s="1"/>
      <c r="FWD30" s="1"/>
      <c r="FWE30" s="1"/>
      <c r="FWF30" s="1"/>
      <c r="FWG30" s="1"/>
      <c r="FWH30" s="1"/>
      <c r="FWI30" s="1"/>
      <c r="FWJ30" s="1"/>
      <c r="FWK30" s="1"/>
      <c r="FWL30" s="1"/>
      <c r="FWM30" s="1"/>
      <c r="FWN30" s="1"/>
      <c r="FWO30" s="1"/>
      <c r="FWP30" s="1"/>
      <c r="FWQ30" s="1"/>
      <c r="FWR30" s="1"/>
      <c r="FWS30" s="1"/>
      <c r="FWT30" s="1"/>
      <c r="FWU30" s="1"/>
      <c r="FWV30" s="1"/>
      <c r="FWW30" s="1"/>
      <c r="FWX30" s="1"/>
      <c r="FWY30" s="1"/>
      <c r="FWZ30" s="1"/>
      <c r="FXA30" s="1"/>
      <c r="FXB30" s="1"/>
      <c r="FXC30" s="1"/>
      <c r="FXD30" s="1"/>
      <c r="FXE30" s="1"/>
      <c r="FXF30" s="1"/>
      <c r="FXG30" s="1"/>
      <c r="FXH30" s="1"/>
      <c r="FXI30" s="1"/>
      <c r="FXJ30" s="1"/>
      <c r="FXK30" s="1"/>
      <c r="FXL30" s="1"/>
      <c r="FXM30" s="1"/>
      <c r="FXN30" s="1"/>
      <c r="FXO30" s="1"/>
      <c r="FXP30" s="1"/>
      <c r="FXQ30" s="1"/>
      <c r="FXR30" s="1"/>
      <c r="FXS30" s="1"/>
      <c r="FXT30" s="1"/>
      <c r="FXU30" s="1"/>
      <c r="FXV30" s="1"/>
      <c r="FXW30" s="1"/>
      <c r="FXX30" s="1"/>
      <c r="FXY30" s="1"/>
      <c r="FXZ30" s="1"/>
      <c r="FYA30" s="1"/>
      <c r="FYB30" s="1"/>
      <c r="FYC30" s="1"/>
      <c r="FYD30" s="1"/>
      <c r="FYE30" s="1"/>
      <c r="FYF30" s="1"/>
      <c r="FYG30" s="1"/>
      <c r="FYH30" s="1"/>
      <c r="FYI30" s="1"/>
      <c r="FYJ30" s="1"/>
      <c r="FYK30" s="1"/>
      <c r="FYL30" s="1"/>
      <c r="FYM30" s="1"/>
      <c r="FYN30" s="1"/>
      <c r="FYO30" s="1"/>
      <c r="FYP30" s="1"/>
      <c r="FYQ30" s="1"/>
      <c r="FYR30" s="1"/>
      <c r="FYS30" s="1"/>
      <c r="FYT30" s="1"/>
      <c r="FYU30" s="1"/>
      <c r="FYV30" s="1"/>
      <c r="FYW30" s="1"/>
      <c r="FYX30" s="1"/>
      <c r="FYY30" s="1"/>
      <c r="FYZ30" s="1"/>
      <c r="FZA30" s="1"/>
      <c r="FZB30" s="1"/>
      <c r="FZC30" s="1"/>
      <c r="FZD30" s="1"/>
      <c r="FZE30" s="1"/>
      <c r="FZF30" s="1"/>
      <c r="FZG30" s="1"/>
      <c r="FZH30" s="1"/>
      <c r="FZI30" s="1"/>
      <c r="FZJ30" s="1"/>
      <c r="FZK30" s="1"/>
      <c r="FZL30" s="1"/>
      <c r="FZM30" s="1"/>
      <c r="FZN30" s="1"/>
      <c r="FZO30" s="1"/>
      <c r="FZP30" s="1"/>
      <c r="FZQ30" s="1"/>
      <c r="FZR30" s="1"/>
      <c r="FZS30" s="1"/>
      <c r="FZT30" s="1"/>
      <c r="FZU30" s="1"/>
      <c r="FZV30" s="1"/>
      <c r="FZW30" s="1"/>
      <c r="FZX30" s="1"/>
      <c r="FZY30" s="1"/>
      <c r="FZZ30" s="1"/>
      <c r="GAA30" s="1"/>
      <c r="GAB30" s="1"/>
      <c r="GAC30" s="1"/>
      <c r="GAD30" s="1"/>
      <c r="GAE30" s="1"/>
      <c r="GAF30" s="1"/>
      <c r="GAG30" s="1"/>
      <c r="GAH30" s="1"/>
      <c r="GAI30" s="1"/>
      <c r="GAJ30" s="1"/>
      <c r="GAK30" s="1"/>
      <c r="GAL30" s="1"/>
      <c r="GAM30" s="1"/>
      <c r="GAN30" s="1"/>
      <c r="GAO30" s="1"/>
      <c r="GAP30" s="1"/>
      <c r="GAQ30" s="1"/>
      <c r="GAR30" s="1"/>
      <c r="GAS30" s="1"/>
      <c r="GAT30" s="1"/>
      <c r="GAU30" s="1"/>
      <c r="GAV30" s="1"/>
      <c r="GAW30" s="1"/>
      <c r="GAX30" s="1"/>
      <c r="GAY30" s="1"/>
      <c r="GAZ30" s="1"/>
      <c r="GBA30" s="1"/>
      <c r="GBB30" s="1"/>
      <c r="GBC30" s="1"/>
      <c r="GBD30" s="1"/>
      <c r="GBE30" s="1"/>
      <c r="GBF30" s="1"/>
      <c r="GBG30" s="1"/>
      <c r="GBH30" s="1"/>
      <c r="GBI30" s="1"/>
      <c r="GBJ30" s="1"/>
      <c r="GBK30" s="1"/>
      <c r="GBL30" s="1"/>
      <c r="GBM30" s="1"/>
      <c r="GBN30" s="1"/>
      <c r="GBO30" s="1"/>
      <c r="GBP30" s="1"/>
      <c r="GBQ30" s="1"/>
      <c r="GBR30" s="1"/>
      <c r="GBS30" s="1"/>
      <c r="GBT30" s="1"/>
      <c r="GBU30" s="1"/>
      <c r="GBV30" s="1"/>
      <c r="GBW30" s="1"/>
      <c r="GBX30" s="1"/>
      <c r="GBY30" s="1"/>
      <c r="GBZ30" s="1"/>
      <c r="GCA30" s="1"/>
      <c r="GCB30" s="1"/>
      <c r="GCC30" s="1"/>
      <c r="GCD30" s="1"/>
      <c r="GCE30" s="1"/>
      <c r="GCF30" s="1"/>
      <c r="GCG30" s="1"/>
      <c r="GCH30" s="1"/>
      <c r="GCI30" s="1"/>
      <c r="GCJ30" s="1"/>
      <c r="GCK30" s="1"/>
      <c r="GCL30" s="1"/>
      <c r="GCM30" s="1"/>
      <c r="GCN30" s="1"/>
      <c r="GCO30" s="1"/>
      <c r="GCP30" s="1"/>
      <c r="GCQ30" s="1"/>
      <c r="GCR30" s="1"/>
      <c r="GCS30" s="1"/>
      <c r="GCT30" s="1"/>
      <c r="GCU30" s="1"/>
      <c r="GCV30" s="1"/>
      <c r="GCW30" s="1"/>
      <c r="GCX30" s="1"/>
      <c r="GCY30" s="1"/>
      <c r="GCZ30" s="1"/>
      <c r="GDA30" s="1"/>
      <c r="GDB30" s="1"/>
      <c r="GDC30" s="1"/>
      <c r="GDD30" s="1"/>
      <c r="GDE30" s="1"/>
      <c r="GDF30" s="1"/>
      <c r="GDG30" s="1"/>
      <c r="GDH30" s="1"/>
      <c r="GDI30" s="1"/>
      <c r="GDJ30" s="1"/>
      <c r="GDK30" s="1"/>
      <c r="GDL30" s="1"/>
      <c r="GDM30" s="1"/>
      <c r="GDN30" s="1"/>
      <c r="GDO30" s="1"/>
      <c r="GDP30" s="1"/>
      <c r="GDQ30" s="1"/>
      <c r="GDR30" s="1"/>
      <c r="GDS30" s="1"/>
      <c r="GDT30" s="1"/>
      <c r="GDU30" s="1"/>
      <c r="GDV30" s="1"/>
      <c r="GDW30" s="1"/>
      <c r="GDX30" s="1"/>
      <c r="GDY30" s="1"/>
      <c r="GDZ30" s="1"/>
      <c r="GEA30" s="1"/>
      <c r="GEB30" s="1"/>
      <c r="GEC30" s="1"/>
      <c r="GED30" s="1"/>
      <c r="GEE30" s="1"/>
      <c r="GEF30" s="1"/>
      <c r="GEG30" s="1"/>
      <c r="GEH30" s="1"/>
      <c r="GEI30" s="1"/>
      <c r="GEJ30" s="1"/>
      <c r="GEK30" s="1"/>
      <c r="GEL30" s="1"/>
      <c r="GEM30" s="1"/>
      <c r="GEN30" s="1"/>
      <c r="GEO30" s="1"/>
      <c r="GEP30" s="1"/>
      <c r="GEQ30" s="1"/>
      <c r="GER30" s="1"/>
      <c r="GES30" s="1"/>
      <c r="GET30" s="1"/>
      <c r="GEU30" s="1"/>
      <c r="GEV30" s="1"/>
      <c r="GEW30" s="1"/>
      <c r="GEX30" s="1"/>
      <c r="GEY30" s="1"/>
      <c r="GEZ30" s="1"/>
      <c r="GFA30" s="1"/>
      <c r="GFB30" s="1"/>
      <c r="GFC30" s="1"/>
      <c r="GFD30" s="1"/>
      <c r="GFE30" s="1"/>
      <c r="GFF30" s="1"/>
      <c r="GFG30" s="1"/>
      <c r="GFH30" s="1"/>
      <c r="GFI30" s="1"/>
      <c r="GFJ30" s="1"/>
      <c r="GFK30" s="1"/>
      <c r="GFL30" s="1"/>
      <c r="GFM30" s="1"/>
      <c r="GFN30" s="1"/>
      <c r="GFO30" s="1"/>
      <c r="GFP30" s="1"/>
      <c r="GFQ30" s="1"/>
      <c r="GFR30" s="1"/>
      <c r="GFS30" s="1"/>
      <c r="GFT30" s="1"/>
      <c r="GFU30" s="1"/>
      <c r="GFV30" s="1"/>
      <c r="GFW30" s="1"/>
      <c r="GFX30" s="1"/>
      <c r="GFY30" s="1"/>
      <c r="GFZ30" s="1"/>
      <c r="GGA30" s="1"/>
      <c r="GGB30" s="1"/>
      <c r="GGC30" s="1"/>
      <c r="GGD30" s="1"/>
      <c r="GGE30" s="1"/>
      <c r="GGF30" s="1"/>
      <c r="GGG30" s="1"/>
      <c r="GGH30" s="1"/>
      <c r="GGI30" s="1"/>
      <c r="GGJ30" s="1"/>
      <c r="GGK30" s="1"/>
      <c r="GGL30" s="1"/>
      <c r="GGM30" s="1"/>
      <c r="GGN30" s="1"/>
      <c r="GGO30" s="1"/>
      <c r="GGP30" s="1"/>
      <c r="GGQ30" s="1"/>
      <c r="GGR30" s="1"/>
      <c r="GGS30" s="1"/>
      <c r="GGT30" s="1"/>
      <c r="GGU30" s="1"/>
      <c r="GGV30" s="1"/>
      <c r="GGW30" s="1"/>
      <c r="GGX30" s="1"/>
      <c r="GGY30" s="1"/>
      <c r="GGZ30" s="1"/>
      <c r="GHA30" s="1"/>
      <c r="GHB30" s="1"/>
      <c r="GHC30" s="1"/>
      <c r="GHD30" s="1"/>
      <c r="GHE30" s="1"/>
      <c r="GHF30" s="1"/>
      <c r="GHG30" s="1"/>
      <c r="GHH30" s="1"/>
      <c r="GHI30" s="1"/>
      <c r="GHJ30" s="1"/>
      <c r="GHK30" s="1"/>
      <c r="GHL30" s="1"/>
      <c r="GHM30" s="1"/>
      <c r="GHN30" s="1"/>
      <c r="GHO30" s="1"/>
      <c r="GHP30" s="1"/>
      <c r="GHQ30" s="1"/>
      <c r="GHR30" s="1"/>
      <c r="GHS30" s="1"/>
      <c r="GHT30" s="1"/>
      <c r="GHU30" s="1"/>
      <c r="GHV30" s="1"/>
      <c r="GHW30" s="1"/>
      <c r="GHX30" s="1"/>
      <c r="GHY30" s="1"/>
      <c r="GHZ30" s="1"/>
      <c r="GIA30" s="1"/>
      <c r="GIB30" s="1"/>
      <c r="GIC30" s="1"/>
      <c r="GID30" s="1"/>
      <c r="GIE30" s="1"/>
      <c r="GIF30" s="1"/>
      <c r="GIG30" s="1"/>
      <c r="GIH30" s="1"/>
      <c r="GII30" s="1"/>
      <c r="GIJ30" s="1"/>
      <c r="GIK30" s="1"/>
      <c r="GIL30" s="1"/>
      <c r="GIM30" s="1"/>
      <c r="GIN30" s="1"/>
      <c r="GIO30" s="1"/>
      <c r="GIP30" s="1"/>
      <c r="GIQ30" s="1"/>
      <c r="GIR30" s="1"/>
      <c r="GIS30" s="1"/>
      <c r="GIT30" s="1"/>
      <c r="GIU30" s="1"/>
      <c r="GIV30" s="1"/>
      <c r="GIW30" s="1"/>
      <c r="GIX30" s="1"/>
      <c r="GIY30" s="1"/>
      <c r="GIZ30" s="1"/>
      <c r="GJA30" s="1"/>
      <c r="GJB30" s="1"/>
      <c r="GJC30" s="1"/>
      <c r="GJD30" s="1"/>
      <c r="GJE30" s="1"/>
      <c r="GJF30" s="1"/>
      <c r="GJG30" s="1"/>
      <c r="GJH30" s="1"/>
      <c r="GJI30" s="1"/>
      <c r="GJJ30" s="1"/>
      <c r="GJK30" s="1"/>
      <c r="GJL30" s="1"/>
      <c r="GJM30" s="1"/>
      <c r="GJN30" s="1"/>
      <c r="GJO30" s="1"/>
      <c r="GJP30" s="1"/>
      <c r="GJQ30" s="1"/>
      <c r="GJR30" s="1"/>
      <c r="GJS30" s="1"/>
      <c r="GJT30" s="1"/>
      <c r="GJU30" s="1"/>
      <c r="GJV30" s="1"/>
      <c r="GJW30" s="1"/>
      <c r="GJX30" s="1"/>
      <c r="GJY30" s="1"/>
      <c r="GJZ30" s="1"/>
      <c r="GKA30" s="1"/>
      <c r="GKB30" s="1"/>
      <c r="GKC30" s="1"/>
      <c r="GKD30" s="1"/>
      <c r="GKE30" s="1"/>
      <c r="GKF30" s="1"/>
      <c r="GKG30" s="1"/>
      <c r="GKH30" s="1"/>
      <c r="GKI30" s="1"/>
      <c r="GKJ30" s="1"/>
      <c r="GKK30" s="1"/>
      <c r="GKL30" s="1"/>
      <c r="GKM30" s="1"/>
      <c r="GKN30" s="1"/>
      <c r="GKO30" s="1"/>
      <c r="GKP30" s="1"/>
      <c r="GKQ30" s="1"/>
      <c r="GKR30" s="1"/>
      <c r="GKS30" s="1"/>
      <c r="GKT30" s="1"/>
      <c r="GKU30" s="1"/>
      <c r="GKV30" s="1"/>
      <c r="GKW30" s="1"/>
      <c r="GKX30" s="1"/>
      <c r="GKY30" s="1"/>
      <c r="GKZ30" s="1"/>
      <c r="GLA30" s="1"/>
      <c r="GLB30" s="1"/>
      <c r="GLC30" s="1"/>
      <c r="GLD30" s="1"/>
      <c r="GLE30" s="1"/>
      <c r="GLF30" s="1"/>
      <c r="GLG30" s="1"/>
      <c r="GLH30" s="1"/>
      <c r="GLI30" s="1"/>
      <c r="GLJ30" s="1"/>
      <c r="GLK30" s="1"/>
      <c r="GLL30" s="1"/>
      <c r="GLM30" s="1"/>
      <c r="GLN30" s="1"/>
      <c r="GLO30" s="1"/>
      <c r="GLP30" s="1"/>
      <c r="GLQ30" s="1"/>
      <c r="GLR30" s="1"/>
      <c r="GLS30" s="1"/>
      <c r="GLT30" s="1"/>
      <c r="GLU30" s="1"/>
      <c r="GLV30" s="1"/>
      <c r="GLW30" s="1"/>
      <c r="GLX30" s="1"/>
      <c r="GLY30" s="1"/>
      <c r="GLZ30" s="1"/>
      <c r="GMA30" s="1"/>
      <c r="GMB30" s="1"/>
      <c r="GMC30" s="1"/>
      <c r="GMD30" s="1"/>
      <c r="GME30" s="1"/>
      <c r="GMF30" s="1"/>
      <c r="GMG30" s="1"/>
      <c r="GMH30" s="1"/>
      <c r="GMI30" s="1"/>
      <c r="GMJ30" s="1"/>
      <c r="GMK30" s="1"/>
      <c r="GML30" s="1"/>
      <c r="GMM30" s="1"/>
      <c r="GMN30" s="1"/>
      <c r="GMO30" s="1"/>
      <c r="GMP30" s="1"/>
      <c r="GMQ30" s="1"/>
      <c r="GMR30" s="1"/>
      <c r="GMS30" s="1"/>
      <c r="GMT30" s="1"/>
      <c r="GMU30" s="1"/>
      <c r="GMV30" s="1"/>
      <c r="GMW30" s="1"/>
      <c r="GMX30" s="1"/>
      <c r="GMY30" s="1"/>
      <c r="GMZ30" s="1"/>
      <c r="GNA30" s="1"/>
      <c r="GNB30" s="1"/>
      <c r="GNC30" s="1"/>
      <c r="GND30" s="1"/>
      <c r="GNE30" s="1"/>
      <c r="GNF30" s="1"/>
      <c r="GNG30" s="1"/>
      <c r="GNH30" s="1"/>
      <c r="GNI30" s="1"/>
      <c r="GNJ30" s="1"/>
      <c r="GNK30" s="1"/>
      <c r="GNL30" s="1"/>
      <c r="GNM30" s="1"/>
      <c r="GNN30" s="1"/>
      <c r="GNO30" s="1"/>
      <c r="GNP30" s="1"/>
      <c r="GNQ30" s="1"/>
      <c r="GNR30" s="1"/>
      <c r="GNS30" s="1"/>
      <c r="GNT30" s="1"/>
      <c r="GNU30" s="1"/>
      <c r="GNV30" s="1"/>
      <c r="GNW30" s="1"/>
      <c r="GNX30" s="1"/>
      <c r="GNY30" s="1"/>
      <c r="GNZ30" s="1"/>
      <c r="GOA30" s="1"/>
      <c r="GOB30" s="1"/>
      <c r="GOC30" s="1"/>
      <c r="GOD30" s="1"/>
      <c r="GOE30" s="1"/>
      <c r="GOF30" s="1"/>
      <c r="GOG30" s="1"/>
      <c r="GOH30" s="1"/>
      <c r="GOI30" s="1"/>
      <c r="GOJ30" s="1"/>
      <c r="GOK30" s="1"/>
      <c r="GOL30" s="1"/>
      <c r="GOM30" s="1"/>
      <c r="GON30" s="1"/>
      <c r="GOO30" s="1"/>
      <c r="GOP30" s="1"/>
      <c r="GOQ30" s="1"/>
      <c r="GOR30" s="1"/>
      <c r="GOS30" s="1"/>
      <c r="GOT30" s="1"/>
      <c r="GOU30" s="1"/>
      <c r="GOV30" s="1"/>
      <c r="GOW30" s="1"/>
      <c r="GOX30" s="1"/>
      <c r="GOY30" s="1"/>
      <c r="GOZ30" s="1"/>
      <c r="GPA30" s="1"/>
      <c r="GPB30" s="1"/>
      <c r="GPC30" s="1"/>
      <c r="GPD30" s="1"/>
      <c r="GPE30" s="1"/>
      <c r="GPF30" s="1"/>
      <c r="GPG30" s="1"/>
      <c r="GPH30" s="1"/>
      <c r="GPI30" s="1"/>
      <c r="GPJ30" s="1"/>
      <c r="GPK30" s="1"/>
      <c r="GPL30" s="1"/>
      <c r="GPM30" s="1"/>
      <c r="GPN30" s="1"/>
      <c r="GPO30" s="1"/>
      <c r="GPP30" s="1"/>
      <c r="GPQ30" s="1"/>
      <c r="GPR30" s="1"/>
      <c r="GPS30" s="1"/>
      <c r="GPT30" s="1"/>
      <c r="GPU30" s="1"/>
      <c r="GPV30" s="1"/>
      <c r="GPW30" s="1"/>
      <c r="GPX30" s="1"/>
      <c r="GPY30" s="1"/>
      <c r="GPZ30" s="1"/>
      <c r="GQA30" s="1"/>
      <c r="GQB30" s="1"/>
      <c r="GQC30" s="1"/>
      <c r="GQD30" s="1"/>
      <c r="GQE30" s="1"/>
      <c r="GQF30" s="1"/>
      <c r="GQG30" s="1"/>
      <c r="GQH30" s="1"/>
      <c r="GQI30" s="1"/>
      <c r="GQJ30" s="1"/>
      <c r="GQK30" s="1"/>
      <c r="GQL30" s="1"/>
      <c r="GQM30" s="1"/>
      <c r="GQN30" s="1"/>
      <c r="GQO30" s="1"/>
      <c r="GQP30" s="1"/>
      <c r="GQQ30" s="1"/>
      <c r="GQR30" s="1"/>
      <c r="GQS30" s="1"/>
      <c r="GQT30" s="1"/>
      <c r="GQU30" s="1"/>
      <c r="GQV30" s="1"/>
      <c r="GQW30" s="1"/>
      <c r="GQX30" s="1"/>
      <c r="GQY30" s="1"/>
      <c r="GQZ30" s="1"/>
      <c r="GRA30" s="1"/>
      <c r="GRB30" s="1"/>
      <c r="GRC30" s="1"/>
      <c r="GRD30" s="1"/>
      <c r="GRE30" s="1"/>
      <c r="GRF30" s="1"/>
      <c r="GRG30" s="1"/>
      <c r="GRH30" s="1"/>
      <c r="GRI30" s="1"/>
      <c r="GRJ30" s="1"/>
      <c r="GRK30" s="1"/>
      <c r="GRL30" s="1"/>
      <c r="GRM30" s="1"/>
      <c r="GRN30" s="1"/>
      <c r="GRO30" s="1"/>
      <c r="GRP30" s="1"/>
      <c r="GRQ30" s="1"/>
      <c r="GRR30" s="1"/>
      <c r="GRS30" s="1"/>
      <c r="GRT30" s="1"/>
      <c r="GRU30" s="1"/>
      <c r="GRV30" s="1"/>
      <c r="GRW30" s="1"/>
      <c r="GRX30" s="1"/>
      <c r="GRY30" s="1"/>
      <c r="GRZ30" s="1"/>
      <c r="GSA30" s="1"/>
      <c r="GSB30" s="1"/>
      <c r="GSC30" s="1"/>
      <c r="GSD30" s="1"/>
      <c r="GSE30" s="1"/>
      <c r="GSF30" s="1"/>
      <c r="GSG30" s="1"/>
      <c r="GSH30" s="1"/>
      <c r="GSI30" s="1"/>
      <c r="GSJ30" s="1"/>
      <c r="GSK30" s="1"/>
      <c r="GSL30" s="1"/>
      <c r="GSM30" s="1"/>
      <c r="GSN30" s="1"/>
      <c r="GSO30" s="1"/>
      <c r="GSP30" s="1"/>
      <c r="GSQ30" s="1"/>
      <c r="GSR30" s="1"/>
      <c r="GSS30" s="1"/>
      <c r="GST30" s="1"/>
      <c r="GSU30" s="1"/>
      <c r="GSV30" s="1"/>
      <c r="GSW30" s="1"/>
      <c r="GSX30" s="1"/>
      <c r="GSY30" s="1"/>
      <c r="GSZ30" s="1"/>
      <c r="GTA30" s="1"/>
      <c r="GTB30" s="1"/>
      <c r="GTC30" s="1"/>
      <c r="GTD30" s="1"/>
      <c r="GTE30" s="1"/>
      <c r="GTF30" s="1"/>
      <c r="GTG30" s="1"/>
      <c r="GTH30" s="1"/>
      <c r="GTI30" s="1"/>
      <c r="GTJ30" s="1"/>
      <c r="GTK30" s="1"/>
      <c r="GTL30" s="1"/>
      <c r="GTM30" s="1"/>
      <c r="GTN30" s="1"/>
      <c r="GTO30" s="1"/>
      <c r="GTP30" s="1"/>
      <c r="GTQ30" s="1"/>
      <c r="GTR30" s="1"/>
      <c r="GTS30" s="1"/>
      <c r="GTT30" s="1"/>
      <c r="GTU30" s="1"/>
      <c r="GTV30" s="1"/>
      <c r="GTW30" s="1"/>
      <c r="GTX30" s="1"/>
      <c r="GTY30" s="1"/>
      <c r="GTZ30" s="1"/>
      <c r="GUA30" s="1"/>
      <c r="GUB30" s="1"/>
      <c r="GUC30" s="1"/>
      <c r="GUD30" s="1"/>
      <c r="GUE30" s="1"/>
      <c r="GUF30" s="1"/>
      <c r="GUG30" s="1"/>
      <c r="GUH30" s="1"/>
      <c r="GUI30" s="1"/>
      <c r="GUJ30" s="1"/>
      <c r="GUK30" s="1"/>
      <c r="GUL30" s="1"/>
      <c r="GUM30" s="1"/>
      <c r="GUN30" s="1"/>
      <c r="GUO30" s="1"/>
      <c r="GUP30" s="1"/>
      <c r="GUQ30" s="1"/>
      <c r="GUR30" s="1"/>
      <c r="GUS30" s="1"/>
      <c r="GUT30" s="1"/>
      <c r="GUU30" s="1"/>
      <c r="GUV30" s="1"/>
      <c r="GUW30" s="1"/>
      <c r="GUX30" s="1"/>
      <c r="GUY30" s="1"/>
      <c r="GUZ30" s="1"/>
      <c r="GVA30" s="1"/>
      <c r="GVB30" s="1"/>
      <c r="GVC30" s="1"/>
      <c r="GVD30" s="1"/>
      <c r="GVE30" s="1"/>
      <c r="GVF30" s="1"/>
      <c r="GVG30" s="1"/>
      <c r="GVH30" s="1"/>
      <c r="GVI30" s="1"/>
      <c r="GVJ30" s="1"/>
      <c r="GVK30" s="1"/>
      <c r="GVL30" s="1"/>
      <c r="GVM30" s="1"/>
      <c r="GVN30" s="1"/>
      <c r="GVO30" s="1"/>
      <c r="GVP30" s="1"/>
      <c r="GVQ30" s="1"/>
      <c r="GVR30" s="1"/>
      <c r="GVS30" s="1"/>
      <c r="GVT30" s="1"/>
      <c r="GVU30" s="1"/>
      <c r="GVV30" s="1"/>
      <c r="GVW30" s="1"/>
      <c r="GVX30" s="1"/>
      <c r="GVY30" s="1"/>
      <c r="GVZ30" s="1"/>
      <c r="GWA30" s="1"/>
      <c r="GWB30" s="1"/>
      <c r="GWC30" s="1"/>
      <c r="GWD30" s="1"/>
      <c r="GWE30" s="1"/>
      <c r="GWF30" s="1"/>
      <c r="GWG30" s="1"/>
      <c r="GWH30" s="1"/>
      <c r="GWI30" s="1"/>
      <c r="GWJ30" s="1"/>
      <c r="GWK30" s="1"/>
      <c r="GWL30" s="1"/>
      <c r="GWM30" s="1"/>
      <c r="GWN30" s="1"/>
      <c r="GWO30" s="1"/>
      <c r="GWP30" s="1"/>
      <c r="GWQ30" s="1"/>
      <c r="GWR30" s="1"/>
      <c r="GWS30" s="1"/>
      <c r="GWT30" s="1"/>
      <c r="GWU30" s="1"/>
      <c r="GWV30" s="1"/>
      <c r="GWW30" s="1"/>
      <c r="GWX30" s="1"/>
      <c r="GWY30" s="1"/>
      <c r="GWZ30" s="1"/>
      <c r="GXA30" s="1"/>
      <c r="GXB30" s="1"/>
      <c r="GXC30" s="1"/>
      <c r="GXD30" s="1"/>
      <c r="GXE30" s="1"/>
      <c r="GXF30" s="1"/>
      <c r="GXG30" s="1"/>
      <c r="GXH30" s="1"/>
      <c r="GXI30" s="1"/>
      <c r="GXJ30" s="1"/>
      <c r="GXK30" s="1"/>
      <c r="GXL30" s="1"/>
      <c r="GXM30" s="1"/>
      <c r="GXN30" s="1"/>
      <c r="GXO30" s="1"/>
      <c r="GXP30" s="1"/>
      <c r="GXQ30" s="1"/>
      <c r="GXR30" s="1"/>
      <c r="GXS30" s="1"/>
      <c r="GXT30" s="1"/>
      <c r="GXU30" s="1"/>
      <c r="GXV30" s="1"/>
      <c r="GXW30" s="1"/>
      <c r="GXX30" s="1"/>
      <c r="GXY30" s="1"/>
      <c r="GXZ30" s="1"/>
      <c r="GYA30" s="1"/>
      <c r="GYB30" s="1"/>
      <c r="GYC30" s="1"/>
      <c r="GYD30" s="1"/>
      <c r="GYE30" s="1"/>
      <c r="GYF30" s="1"/>
      <c r="GYG30" s="1"/>
      <c r="GYH30" s="1"/>
      <c r="GYI30" s="1"/>
      <c r="GYJ30" s="1"/>
      <c r="GYK30" s="1"/>
      <c r="GYL30" s="1"/>
      <c r="GYM30" s="1"/>
      <c r="GYN30" s="1"/>
      <c r="GYO30" s="1"/>
      <c r="GYP30" s="1"/>
      <c r="GYQ30" s="1"/>
      <c r="GYR30" s="1"/>
      <c r="GYS30" s="1"/>
      <c r="GYT30" s="1"/>
      <c r="GYU30" s="1"/>
      <c r="GYV30" s="1"/>
      <c r="GYW30" s="1"/>
      <c r="GYX30" s="1"/>
      <c r="GYY30" s="1"/>
      <c r="GYZ30" s="1"/>
      <c r="GZA30" s="1"/>
      <c r="GZB30" s="1"/>
      <c r="GZC30" s="1"/>
      <c r="GZD30" s="1"/>
      <c r="GZE30" s="1"/>
      <c r="GZF30" s="1"/>
      <c r="GZG30" s="1"/>
      <c r="GZH30" s="1"/>
      <c r="GZI30" s="1"/>
      <c r="GZJ30" s="1"/>
      <c r="GZK30" s="1"/>
      <c r="GZL30" s="1"/>
      <c r="GZM30" s="1"/>
      <c r="GZN30" s="1"/>
      <c r="GZO30" s="1"/>
      <c r="GZP30" s="1"/>
      <c r="GZQ30" s="1"/>
      <c r="GZR30" s="1"/>
      <c r="GZS30" s="1"/>
      <c r="GZT30" s="1"/>
      <c r="GZU30" s="1"/>
      <c r="GZV30" s="1"/>
      <c r="GZW30" s="1"/>
      <c r="GZX30" s="1"/>
      <c r="GZY30" s="1"/>
      <c r="GZZ30" s="1"/>
      <c r="HAA30" s="1"/>
      <c r="HAB30" s="1"/>
      <c r="HAC30" s="1"/>
      <c r="HAD30" s="1"/>
      <c r="HAE30" s="1"/>
      <c r="HAF30" s="1"/>
      <c r="HAG30" s="1"/>
      <c r="HAH30" s="1"/>
      <c r="HAI30" s="1"/>
      <c r="HAJ30" s="1"/>
      <c r="HAK30" s="1"/>
      <c r="HAL30" s="1"/>
      <c r="HAM30" s="1"/>
      <c r="HAN30" s="1"/>
      <c r="HAO30" s="1"/>
      <c r="HAP30" s="1"/>
      <c r="HAQ30" s="1"/>
      <c r="HAR30" s="1"/>
      <c r="HAS30" s="1"/>
      <c r="HAT30" s="1"/>
      <c r="HAU30" s="1"/>
      <c r="HAV30" s="1"/>
      <c r="HAW30" s="1"/>
      <c r="HAX30" s="1"/>
      <c r="HAY30" s="1"/>
      <c r="HAZ30" s="1"/>
      <c r="HBA30" s="1"/>
      <c r="HBB30" s="1"/>
      <c r="HBC30" s="1"/>
      <c r="HBD30" s="1"/>
      <c r="HBE30" s="1"/>
      <c r="HBF30" s="1"/>
      <c r="HBG30" s="1"/>
      <c r="HBH30" s="1"/>
      <c r="HBI30" s="1"/>
      <c r="HBJ30" s="1"/>
      <c r="HBK30" s="1"/>
      <c r="HBL30" s="1"/>
      <c r="HBM30" s="1"/>
      <c r="HBN30" s="1"/>
      <c r="HBO30" s="1"/>
      <c r="HBP30" s="1"/>
      <c r="HBQ30" s="1"/>
      <c r="HBR30" s="1"/>
      <c r="HBS30" s="1"/>
      <c r="HBT30" s="1"/>
      <c r="HBU30" s="1"/>
      <c r="HBV30" s="1"/>
      <c r="HBW30" s="1"/>
      <c r="HBX30" s="1"/>
      <c r="HBY30" s="1"/>
      <c r="HBZ30" s="1"/>
      <c r="HCA30" s="1"/>
      <c r="HCB30" s="1"/>
      <c r="HCC30" s="1"/>
      <c r="HCD30" s="1"/>
      <c r="HCE30" s="1"/>
      <c r="HCF30" s="1"/>
      <c r="HCG30" s="1"/>
      <c r="HCH30" s="1"/>
      <c r="HCI30" s="1"/>
      <c r="HCJ30" s="1"/>
      <c r="HCK30" s="1"/>
      <c r="HCL30" s="1"/>
      <c r="HCM30" s="1"/>
      <c r="HCN30" s="1"/>
      <c r="HCO30" s="1"/>
      <c r="HCP30" s="1"/>
      <c r="HCQ30" s="1"/>
      <c r="HCR30" s="1"/>
      <c r="HCS30" s="1"/>
      <c r="HCT30" s="1"/>
      <c r="HCU30" s="1"/>
      <c r="HCV30" s="1"/>
      <c r="HCW30" s="1"/>
      <c r="HCX30" s="1"/>
      <c r="HCY30" s="1"/>
      <c r="HCZ30" s="1"/>
      <c r="HDA30" s="1"/>
      <c r="HDB30" s="1"/>
      <c r="HDC30" s="1"/>
      <c r="HDD30" s="1"/>
      <c r="HDE30" s="1"/>
      <c r="HDF30" s="1"/>
      <c r="HDG30" s="1"/>
      <c r="HDH30" s="1"/>
      <c r="HDI30" s="1"/>
      <c r="HDJ30" s="1"/>
      <c r="HDK30" s="1"/>
      <c r="HDL30" s="1"/>
      <c r="HDM30" s="1"/>
      <c r="HDN30" s="1"/>
      <c r="HDO30" s="1"/>
      <c r="HDP30" s="1"/>
      <c r="HDQ30" s="1"/>
      <c r="HDR30" s="1"/>
      <c r="HDS30" s="1"/>
      <c r="HDT30" s="1"/>
      <c r="HDU30" s="1"/>
      <c r="HDV30" s="1"/>
      <c r="HDW30" s="1"/>
      <c r="HDX30" s="1"/>
      <c r="HDY30" s="1"/>
      <c r="HDZ30" s="1"/>
      <c r="HEA30" s="1"/>
      <c r="HEB30" s="1"/>
      <c r="HEC30" s="1"/>
      <c r="HED30" s="1"/>
      <c r="HEE30" s="1"/>
      <c r="HEF30" s="1"/>
      <c r="HEG30" s="1"/>
      <c r="HEH30" s="1"/>
      <c r="HEI30" s="1"/>
      <c r="HEJ30" s="1"/>
      <c r="HEK30" s="1"/>
      <c r="HEL30" s="1"/>
      <c r="HEM30" s="1"/>
      <c r="HEN30" s="1"/>
      <c r="HEO30" s="1"/>
      <c r="HEP30" s="1"/>
      <c r="HEQ30" s="1"/>
      <c r="HER30" s="1"/>
      <c r="HES30" s="1"/>
      <c r="HET30" s="1"/>
      <c r="HEU30" s="1"/>
      <c r="HEV30" s="1"/>
      <c r="HEW30" s="1"/>
      <c r="HEX30" s="1"/>
      <c r="HEY30" s="1"/>
      <c r="HEZ30" s="1"/>
      <c r="HFA30" s="1"/>
      <c r="HFB30" s="1"/>
      <c r="HFC30" s="1"/>
      <c r="HFD30" s="1"/>
      <c r="HFE30" s="1"/>
      <c r="HFF30" s="1"/>
      <c r="HFG30" s="1"/>
      <c r="HFH30" s="1"/>
      <c r="HFI30" s="1"/>
      <c r="HFJ30" s="1"/>
      <c r="HFK30" s="1"/>
      <c r="HFL30" s="1"/>
      <c r="HFM30" s="1"/>
      <c r="HFN30" s="1"/>
      <c r="HFO30" s="1"/>
      <c r="HFP30" s="1"/>
      <c r="HFQ30" s="1"/>
      <c r="HFR30" s="1"/>
      <c r="HFS30" s="1"/>
      <c r="HFT30" s="1"/>
      <c r="HFU30" s="1"/>
      <c r="HFV30" s="1"/>
      <c r="HFW30" s="1"/>
      <c r="HFX30" s="1"/>
      <c r="HFY30" s="1"/>
      <c r="HFZ30" s="1"/>
      <c r="HGA30" s="1"/>
      <c r="HGB30" s="1"/>
      <c r="HGC30" s="1"/>
      <c r="HGD30" s="1"/>
      <c r="HGE30" s="1"/>
      <c r="HGF30" s="1"/>
      <c r="HGG30" s="1"/>
      <c r="HGH30" s="1"/>
      <c r="HGI30" s="1"/>
      <c r="HGJ30" s="1"/>
      <c r="HGK30" s="1"/>
      <c r="HGL30" s="1"/>
      <c r="HGM30" s="1"/>
      <c r="HGN30" s="1"/>
      <c r="HGO30" s="1"/>
      <c r="HGP30" s="1"/>
      <c r="HGQ30" s="1"/>
      <c r="HGR30" s="1"/>
      <c r="HGS30" s="1"/>
      <c r="HGT30" s="1"/>
      <c r="HGU30" s="1"/>
      <c r="HGV30" s="1"/>
      <c r="HGW30" s="1"/>
      <c r="HGX30" s="1"/>
      <c r="HGY30" s="1"/>
      <c r="HGZ30" s="1"/>
      <c r="HHA30" s="1"/>
      <c r="HHB30" s="1"/>
      <c r="HHC30" s="1"/>
      <c r="HHD30" s="1"/>
      <c r="HHE30" s="1"/>
      <c r="HHF30" s="1"/>
      <c r="HHG30" s="1"/>
      <c r="HHH30" s="1"/>
      <c r="HHI30" s="1"/>
      <c r="HHJ30" s="1"/>
      <c r="HHK30" s="1"/>
      <c r="HHL30" s="1"/>
      <c r="HHM30" s="1"/>
      <c r="HHN30" s="1"/>
      <c r="HHO30" s="1"/>
      <c r="HHP30" s="1"/>
      <c r="HHQ30" s="1"/>
      <c r="HHR30" s="1"/>
      <c r="HHS30" s="1"/>
      <c r="HHT30" s="1"/>
      <c r="HHU30" s="1"/>
      <c r="HHV30" s="1"/>
      <c r="HHW30" s="1"/>
      <c r="HHX30" s="1"/>
      <c r="HHY30" s="1"/>
      <c r="HHZ30" s="1"/>
      <c r="HIA30" s="1"/>
      <c r="HIB30" s="1"/>
      <c r="HIC30" s="1"/>
      <c r="HID30" s="1"/>
      <c r="HIE30" s="1"/>
      <c r="HIF30" s="1"/>
      <c r="HIG30" s="1"/>
      <c r="HIH30" s="1"/>
      <c r="HII30" s="1"/>
      <c r="HIJ30" s="1"/>
      <c r="HIK30" s="1"/>
      <c r="HIL30" s="1"/>
      <c r="HIM30" s="1"/>
      <c r="HIN30" s="1"/>
      <c r="HIO30" s="1"/>
      <c r="HIP30" s="1"/>
      <c r="HIQ30" s="1"/>
      <c r="HIR30" s="1"/>
      <c r="HIS30" s="1"/>
      <c r="HIT30" s="1"/>
      <c r="HIU30" s="1"/>
      <c r="HIV30" s="1"/>
      <c r="HIW30" s="1"/>
      <c r="HIX30" s="1"/>
      <c r="HIY30" s="1"/>
      <c r="HIZ30" s="1"/>
      <c r="HJA30" s="1"/>
      <c r="HJB30" s="1"/>
      <c r="HJC30" s="1"/>
      <c r="HJD30" s="1"/>
      <c r="HJE30" s="1"/>
      <c r="HJF30" s="1"/>
      <c r="HJG30" s="1"/>
      <c r="HJH30" s="1"/>
      <c r="HJI30" s="1"/>
      <c r="HJJ30" s="1"/>
      <c r="HJK30" s="1"/>
      <c r="HJL30" s="1"/>
      <c r="HJM30" s="1"/>
      <c r="HJN30" s="1"/>
      <c r="HJO30" s="1"/>
      <c r="HJP30" s="1"/>
      <c r="HJQ30" s="1"/>
      <c r="HJR30" s="1"/>
      <c r="HJS30" s="1"/>
      <c r="HJT30" s="1"/>
      <c r="HJU30" s="1"/>
      <c r="HJV30" s="1"/>
      <c r="HJW30" s="1"/>
      <c r="HJX30" s="1"/>
      <c r="HJY30" s="1"/>
      <c r="HJZ30" s="1"/>
      <c r="HKA30" s="1"/>
      <c r="HKB30" s="1"/>
      <c r="HKC30" s="1"/>
      <c r="HKD30" s="1"/>
      <c r="HKE30" s="1"/>
      <c r="HKF30" s="1"/>
      <c r="HKG30" s="1"/>
      <c r="HKH30" s="1"/>
      <c r="HKI30" s="1"/>
      <c r="HKJ30" s="1"/>
      <c r="HKK30" s="1"/>
      <c r="HKL30" s="1"/>
      <c r="HKM30" s="1"/>
      <c r="HKN30" s="1"/>
      <c r="HKO30" s="1"/>
      <c r="HKP30" s="1"/>
      <c r="HKQ30" s="1"/>
      <c r="HKR30" s="1"/>
      <c r="HKS30" s="1"/>
      <c r="HKT30" s="1"/>
      <c r="HKU30" s="1"/>
      <c r="HKV30" s="1"/>
      <c r="HKW30" s="1"/>
      <c r="HKX30" s="1"/>
      <c r="HKY30" s="1"/>
      <c r="HKZ30" s="1"/>
      <c r="HLA30" s="1"/>
      <c r="HLB30" s="1"/>
      <c r="HLC30" s="1"/>
      <c r="HLD30" s="1"/>
      <c r="HLE30" s="1"/>
      <c r="HLF30" s="1"/>
      <c r="HLG30" s="1"/>
      <c r="HLH30" s="1"/>
      <c r="HLI30" s="1"/>
      <c r="HLJ30" s="1"/>
      <c r="HLK30" s="1"/>
      <c r="HLL30" s="1"/>
      <c r="HLM30" s="1"/>
      <c r="HLN30" s="1"/>
      <c r="HLO30" s="1"/>
      <c r="HLP30" s="1"/>
      <c r="HLQ30" s="1"/>
      <c r="HLR30" s="1"/>
      <c r="HLS30" s="1"/>
      <c r="HLT30" s="1"/>
      <c r="HLU30" s="1"/>
      <c r="HLV30" s="1"/>
      <c r="HLW30" s="1"/>
      <c r="HLX30" s="1"/>
      <c r="HLY30" s="1"/>
      <c r="HLZ30" s="1"/>
      <c r="HMA30" s="1"/>
      <c r="HMB30" s="1"/>
      <c r="HMC30" s="1"/>
      <c r="HMD30" s="1"/>
      <c r="HME30" s="1"/>
      <c r="HMF30" s="1"/>
      <c r="HMG30" s="1"/>
      <c r="HMH30" s="1"/>
      <c r="HMI30" s="1"/>
      <c r="HMJ30" s="1"/>
      <c r="HMK30" s="1"/>
      <c r="HML30" s="1"/>
      <c r="HMM30" s="1"/>
      <c r="HMN30" s="1"/>
      <c r="HMO30" s="1"/>
      <c r="HMP30" s="1"/>
      <c r="HMQ30" s="1"/>
      <c r="HMR30" s="1"/>
      <c r="HMS30" s="1"/>
      <c r="HMT30" s="1"/>
      <c r="HMU30" s="1"/>
      <c r="HMV30" s="1"/>
      <c r="HMW30" s="1"/>
      <c r="HMX30" s="1"/>
      <c r="HMY30" s="1"/>
      <c r="HMZ30" s="1"/>
      <c r="HNA30" s="1"/>
      <c r="HNB30" s="1"/>
      <c r="HNC30" s="1"/>
      <c r="HND30" s="1"/>
      <c r="HNE30" s="1"/>
      <c r="HNF30" s="1"/>
      <c r="HNG30" s="1"/>
      <c r="HNH30" s="1"/>
      <c r="HNI30" s="1"/>
      <c r="HNJ30" s="1"/>
      <c r="HNK30" s="1"/>
      <c r="HNL30" s="1"/>
      <c r="HNM30" s="1"/>
      <c r="HNN30" s="1"/>
      <c r="HNO30" s="1"/>
      <c r="HNP30" s="1"/>
      <c r="HNQ30" s="1"/>
      <c r="HNR30" s="1"/>
      <c r="HNS30" s="1"/>
      <c r="HNT30" s="1"/>
      <c r="HNU30" s="1"/>
      <c r="HNV30" s="1"/>
      <c r="HNW30" s="1"/>
      <c r="HNX30" s="1"/>
      <c r="HNY30" s="1"/>
      <c r="HNZ30" s="1"/>
      <c r="HOA30" s="1"/>
      <c r="HOB30" s="1"/>
      <c r="HOC30" s="1"/>
      <c r="HOD30" s="1"/>
      <c r="HOE30" s="1"/>
      <c r="HOF30" s="1"/>
      <c r="HOG30" s="1"/>
      <c r="HOH30" s="1"/>
      <c r="HOI30" s="1"/>
      <c r="HOJ30" s="1"/>
      <c r="HOK30" s="1"/>
      <c r="HOL30" s="1"/>
      <c r="HOM30" s="1"/>
      <c r="HON30" s="1"/>
      <c r="HOO30" s="1"/>
      <c r="HOP30" s="1"/>
      <c r="HOQ30" s="1"/>
      <c r="HOR30" s="1"/>
      <c r="HOS30" s="1"/>
      <c r="HOT30" s="1"/>
      <c r="HOU30" s="1"/>
      <c r="HOV30" s="1"/>
      <c r="HOW30" s="1"/>
      <c r="HOX30" s="1"/>
      <c r="HOY30" s="1"/>
      <c r="HOZ30" s="1"/>
      <c r="HPA30" s="1"/>
      <c r="HPB30" s="1"/>
      <c r="HPC30" s="1"/>
      <c r="HPD30" s="1"/>
      <c r="HPE30" s="1"/>
      <c r="HPF30" s="1"/>
      <c r="HPG30" s="1"/>
      <c r="HPH30" s="1"/>
      <c r="HPI30" s="1"/>
      <c r="HPJ30" s="1"/>
      <c r="HPK30" s="1"/>
      <c r="HPL30" s="1"/>
      <c r="HPM30" s="1"/>
      <c r="HPN30" s="1"/>
      <c r="HPO30" s="1"/>
      <c r="HPP30" s="1"/>
      <c r="HPQ30" s="1"/>
      <c r="HPR30" s="1"/>
      <c r="HPS30" s="1"/>
      <c r="HPT30" s="1"/>
      <c r="HPU30" s="1"/>
      <c r="HPV30" s="1"/>
      <c r="HPW30" s="1"/>
      <c r="HPX30" s="1"/>
      <c r="HPY30" s="1"/>
      <c r="HPZ30" s="1"/>
      <c r="HQA30" s="1"/>
      <c r="HQB30" s="1"/>
      <c r="HQC30" s="1"/>
      <c r="HQD30" s="1"/>
      <c r="HQE30" s="1"/>
      <c r="HQF30" s="1"/>
      <c r="HQG30" s="1"/>
      <c r="HQH30" s="1"/>
      <c r="HQI30" s="1"/>
      <c r="HQJ30" s="1"/>
      <c r="HQK30" s="1"/>
      <c r="HQL30" s="1"/>
      <c r="HQM30" s="1"/>
      <c r="HQN30" s="1"/>
      <c r="HQO30" s="1"/>
      <c r="HQP30" s="1"/>
      <c r="HQQ30" s="1"/>
      <c r="HQR30" s="1"/>
      <c r="HQS30" s="1"/>
      <c r="HQT30" s="1"/>
      <c r="HQU30" s="1"/>
      <c r="HQV30" s="1"/>
      <c r="HQW30" s="1"/>
      <c r="HQX30" s="1"/>
      <c r="HQY30" s="1"/>
      <c r="HQZ30" s="1"/>
      <c r="HRA30" s="1"/>
      <c r="HRB30" s="1"/>
      <c r="HRC30" s="1"/>
      <c r="HRD30" s="1"/>
      <c r="HRE30" s="1"/>
      <c r="HRF30" s="1"/>
      <c r="HRG30" s="1"/>
      <c r="HRH30" s="1"/>
      <c r="HRI30" s="1"/>
      <c r="HRJ30" s="1"/>
      <c r="HRK30" s="1"/>
      <c r="HRL30" s="1"/>
      <c r="HRM30" s="1"/>
      <c r="HRN30" s="1"/>
      <c r="HRO30" s="1"/>
      <c r="HRP30" s="1"/>
      <c r="HRQ30" s="1"/>
      <c r="HRR30" s="1"/>
      <c r="HRS30" s="1"/>
      <c r="HRT30" s="1"/>
      <c r="HRU30" s="1"/>
      <c r="HRV30" s="1"/>
      <c r="HRW30" s="1"/>
      <c r="HRX30" s="1"/>
      <c r="HRY30" s="1"/>
      <c r="HRZ30" s="1"/>
      <c r="HSA30" s="1"/>
      <c r="HSB30" s="1"/>
      <c r="HSC30" s="1"/>
      <c r="HSD30" s="1"/>
      <c r="HSE30" s="1"/>
      <c r="HSF30" s="1"/>
      <c r="HSG30" s="1"/>
      <c r="HSH30" s="1"/>
      <c r="HSI30" s="1"/>
      <c r="HSJ30" s="1"/>
      <c r="HSK30" s="1"/>
      <c r="HSL30" s="1"/>
      <c r="HSM30" s="1"/>
      <c r="HSN30" s="1"/>
      <c r="HSO30" s="1"/>
      <c r="HSP30" s="1"/>
      <c r="HSQ30" s="1"/>
      <c r="HSR30" s="1"/>
      <c r="HSS30" s="1"/>
      <c r="HST30" s="1"/>
      <c r="HSU30" s="1"/>
      <c r="HSV30" s="1"/>
      <c r="HSW30" s="1"/>
      <c r="HSX30" s="1"/>
      <c r="HSY30" s="1"/>
      <c r="HSZ30" s="1"/>
      <c r="HTA30" s="1"/>
      <c r="HTB30" s="1"/>
      <c r="HTC30" s="1"/>
      <c r="HTD30" s="1"/>
      <c r="HTE30" s="1"/>
      <c r="HTF30" s="1"/>
      <c r="HTG30" s="1"/>
      <c r="HTH30" s="1"/>
      <c r="HTI30" s="1"/>
      <c r="HTJ30" s="1"/>
      <c r="HTK30" s="1"/>
      <c r="HTL30" s="1"/>
      <c r="HTM30" s="1"/>
      <c r="HTN30" s="1"/>
      <c r="HTO30" s="1"/>
      <c r="HTP30" s="1"/>
      <c r="HTQ30" s="1"/>
      <c r="HTR30" s="1"/>
      <c r="HTS30" s="1"/>
      <c r="HTT30" s="1"/>
      <c r="HTU30" s="1"/>
      <c r="HTV30" s="1"/>
      <c r="HTW30" s="1"/>
      <c r="HTX30" s="1"/>
      <c r="HTY30" s="1"/>
      <c r="HTZ30" s="1"/>
      <c r="HUA30" s="1"/>
      <c r="HUB30" s="1"/>
      <c r="HUC30" s="1"/>
      <c r="HUD30" s="1"/>
      <c r="HUE30" s="1"/>
      <c r="HUF30" s="1"/>
      <c r="HUG30" s="1"/>
      <c r="HUH30" s="1"/>
      <c r="HUI30" s="1"/>
      <c r="HUJ30" s="1"/>
      <c r="HUK30" s="1"/>
      <c r="HUL30" s="1"/>
      <c r="HUM30" s="1"/>
      <c r="HUN30" s="1"/>
      <c r="HUO30" s="1"/>
      <c r="HUP30" s="1"/>
      <c r="HUQ30" s="1"/>
      <c r="HUR30" s="1"/>
      <c r="HUS30" s="1"/>
      <c r="HUT30" s="1"/>
      <c r="HUU30" s="1"/>
      <c r="HUV30" s="1"/>
      <c r="HUW30" s="1"/>
      <c r="HUX30" s="1"/>
      <c r="HUY30" s="1"/>
      <c r="HUZ30" s="1"/>
      <c r="HVA30" s="1"/>
      <c r="HVB30" s="1"/>
      <c r="HVC30" s="1"/>
      <c r="HVD30" s="1"/>
      <c r="HVE30" s="1"/>
      <c r="HVF30" s="1"/>
      <c r="HVG30" s="1"/>
      <c r="HVH30" s="1"/>
      <c r="HVI30" s="1"/>
      <c r="HVJ30" s="1"/>
      <c r="HVK30" s="1"/>
      <c r="HVL30" s="1"/>
      <c r="HVM30" s="1"/>
      <c r="HVN30" s="1"/>
      <c r="HVO30" s="1"/>
      <c r="HVP30" s="1"/>
      <c r="HVQ30" s="1"/>
      <c r="HVR30" s="1"/>
      <c r="HVS30" s="1"/>
      <c r="HVT30" s="1"/>
      <c r="HVU30" s="1"/>
      <c r="HVV30" s="1"/>
      <c r="HVW30" s="1"/>
      <c r="HVX30" s="1"/>
      <c r="HVY30" s="1"/>
      <c r="HVZ30" s="1"/>
      <c r="HWA30" s="1"/>
      <c r="HWB30" s="1"/>
      <c r="HWC30" s="1"/>
      <c r="HWD30" s="1"/>
      <c r="HWE30" s="1"/>
      <c r="HWF30" s="1"/>
      <c r="HWG30" s="1"/>
      <c r="HWH30" s="1"/>
      <c r="HWI30" s="1"/>
      <c r="HWJ30" s="1"/>
      <c r="HWK30" s="1"/>
      <c r="HWL30" s="1"/>
      <c r="HWM30" s="1"/>
      <c r="HWN30" s="1"/>
      <c r="HWO30" s="1"/>
      <c r="HWP30" s="1"/>
      <c r="HWQ30" s="1"/>
      <c r="HWR30" s="1"/>
      <c r="HWS30" s="1"/>
      <c r="HWT30" s="1"/>
      <c r="HWU30" s="1"/>
      <c r="HWV30" s="1"/>
      <c r="HWW30" s="1"/>
      <c r="HWX30" s="1"/>
      <c r="HWY30" s="1"/>
      <c r="HWZ30" s="1"/>
      <c r="HXA30" s="1"/>
      <c r="HXB30" s="1"/>
      <c r="HXC30" s="1"/>
      <c r="HXD30" s="1"/>
      <c r="HXE30" s="1"/>
      <c r="HXF30" s="1"/>
      <c r="HXG30" s="1"/>
      <c r="HXH30" s="1"/>
      <c r="HXI30" s="1"/>
      <c r="HXJ30" s="1"/>
      <c r="HXK30" s="1"/>
      <c r="HXL30" s="1"/>
      <c r="HXM30" s="1"/>
      <c r="HXN30" s="1"/>
      <c r="HXO30" s="1"/>
      <c r="HXP30" s="1"/>
      <c r="HXQ30" s="1"/>
      <c r="HXR30" s="1"/>
      <c r="HXS30" s="1"/>
      <c r="HXT30" s="1"/>
      <c r="HXU30" s="1"/>
      <c r="HXV30" s="1"/>
      <c r="HXW30" s="1"/>
      <c r="HXX30" s="1"/>
      <c r="HXY30" s="1"/>
      <c r="HXZ30" s="1"/>
      <c r="HYA30" s="1"/>
      <c r="HYB30" s="1"/>
      <c r="HYC30" s="1"/>
      <c r="HYD30" s="1"/>
      <c r="HYE30" s="1"/>
      <c r="HYF30" s="1"/>
      <c r="HYG30" s="1"/>
      <c r="HYH30" s="1"/>
      <c r="HYI30" s="1"/>
      <c r="HYJ30" s="1"/>
      <c r="HYK30" s="1"/>
      <c r="HYL30" s="1"/>
      <c r="HYM30" s="1"/>
      <c r="HYN30" s="1"/>
      <c r="HYO30" s="1"/>
      <c r="HYP30" s="1"/>
      <c r="HYQ30" s="1"/>
      <c r="HYR30" s="1"/>
      <c r="HYS30" s="1"/>
      <c r="HYT30" s="1"/>
      <c r="HYU30" s="1"/>
      <c r="HYV30" s="1"/>
      <c r="HYW30" s="1"/>
      <c r="HYX30" s="1"/>
      <c r="HYY30" s="1"/>
      <c r="HYZ30" s="1"/>
      <c r="HZA30" s="1"/>
      <c r="HZB30" s="1"/>
      <c r="HZC30" s="1"/>
      <c r="HZD30" s="1"/>
      <c r="HZE30" s="1"/>
      <c r="HZF30" s="1"/>
      <c r="HZG30" s="1"/>
      <c r="HZH30" s="1"/>
      <c r="HZI30" s="1"/>
      <c r="HZJ30" s="1"/>
      <c r="HZK30" s="1"/>
      <c r="HZL30" s="1"/>
      <c r="HZM30" s="1"/>
      <c r="HZN30" s="1"/>
      <c r="HZO30" s="1"/>
      <c r="HZP30" s="1"/>
      <c r="HZQ30" s="1"/>
      <c r="HZR30" s="1"/>
      <c r="HZS30" s="1"/>
      <c r="HZT30" s="1"/>
      <c r="HZU30" s="1"/>
      <c r="HZV30" s="1"/>
      <c r="HZW30" s="1"/>
      <c r="HZX30" s="1"/>
      <c r="HZY30" s="1"/>
      <c r="HZZ30" s="1"/>
      <c r="IAA30" s="1"/>
      <c r="IAB30" s="1"/>
      <c r="IAC30" s="1"/>
      <c r="IAD30" s="1"/>
      <c r="IAE30" s="1"/>
      <c r="IAF30" s="1"/>
      <c r="IAG30" s="1"/>
      <c r="IAH30" s="1"/>
      <c r="IAI30" s="1"/>
      <c r="IAJ30" s="1"/>
      <c r="IAK30" s="1"/>
      <c r="IAL30" s="1"/>
      <c r="IAM30" s="1"/>
      <c r="IAN30" s="1"/>
      <c r="IAO30" s="1"/>
      <c r="IAP30" s="1"/>
      <c r="IAQ30" s="1"/>
      <c r="IAR30" s="1"/>
      <c r="IAS30" s="1"/>
      <c r="IAT30" s="1"/>
      <c r="IAU30" s="1"/>
      <c r="IAV30" s="1"/>
      <c r="IAW30" s="1"/>
      <c r="IAX30" s="1"/>
      <c r="IAY30" s="1"/>
      <c r="IAZ30" s="1"/>
      <c r="IBA30" s="1"/>
      <c r="IBB30" s="1"/>
      <c r="IBC30" s="1"/>
      <c r="IBD30" s="1"/>
      <c r="IBE30" s="1"/>
      <c r="IBF30" s="1"/>
      <c r="IBG30" s="1"/>
      <c r="IBH30" s="1"/>
      <c r="IBI30" s="1"/>
      <c r="IBJ30" s="1"/>
      <c r="IBK30" s="1"/>
      <c r="IBL30" s="1"/>
      <c r="IBM30" s="1"/>
      <c r="IBN30" s="1"/>
      <c r="IBO30" s="1"/>
      <c r="IBP30" s="1"/>
      <c r="IBQ30" s="1"/>
      <c r="IBR30" s="1"/>
      <c r="IBS30" s="1"/>
      <c r="IBT30" s="1"/>
      <c r="IBU30" s="1"/>
      <c r="IBV30" s="1"/>
      <c r="IBW30" s="1"/>
      <c r="IBX30" s="1"/>
      <c r="IBY30" s="1"/>
      <c r="IBZ30" s="1"/>
      <c r="ICA30" s="1"/>
      <c r="ICB30" s="1"/>
      <c r="ICC30" s="1"/>
      <c r="ICD30" s="1"/>
      <c r="ICE30" s="1"/>
      <c r="ICF30" s="1"/>
      <c r="ICG30" s="1"/>
      <c r="ICH30" s="1"/>
      <c r="ICI30" s="1"/>
      <c r="ICJ30" s="1"/>
      <c r="ICK30" s="1"/>
      <c r="ICL30" s="1"/>
      <c r="ICM30" s="1"/>
      <c r="ICN30" s="1"/>
      <c r="ICO30" s="1"/>
      <c r="ICP30" s="1"/>
      <c r="ICQ30" s="1"/>
      <c r="ICR30" s="1"/>
      <c r="ICS30" s="1"/>
      <c r="ICT30" s="1"/>
      <c r="ICU30" s="1"/>
      <c r="ICV30" s="1"/>
      <c r="ICW30" s="1"/>
      <c r="ICX30" s="1"/>
      <c r="ICY30" s="1"/>
      <c r="ICZ30" s="1"/>
      <c r="IDA30" s="1"/>
      <c r="IDB30" s="1"/>
      <c r="IDC30" s="1"/>
      <c r="IDD30" s="1"/>
      <c r="IDE30" s="1"/>
      <c r="IDF30" s="1"/>
      <c r="IDG30" s="1"/>
      <c r="IDH30" s="1"/>
      <c r="IDI30" s="1"/>
      <c r="IDJ30" s="1"/>
      <c r="IDK30" s="1"/>
      <c r="IDL30" s="1"/>
      <c r="IDM30" s="1"/>
      <c r="IDN30" s="1"/>
      <c r="IDO30" s="1"/>
      <c r="IDP30" s="1"/>
      <c r="IDQ30" s="1"/>
      <c r="IDR30" s="1"/>
      <c r="IDS30" s="1"/>
      <c r="IDT30" s="1"/>
      <c r="IDU30" s="1"/>
      <c r="IDV30" s="1"/>
      <c r="IDW30" s="1"/>
      <c r="IDX30" s="1"/>
      <c r="IDY30" s="1"/>
      <c r="IDZ30" s="1"/>
      <c r="IEA30" s="1"/>
      <c r="IEB30" s="1"/>
      <c r="IEC30" s="1"/>
      <c r="IED30" s="1"/>
      <c r="IEE30" s="1"/>
      <c r="IEF30" s="1"/>
      <c r="IEG30" s="1"/>
      <c r="IEH30" s="1"/>
      <c r="IEI30" s="1"/>
      <c r="IEJ30" s="1"/>
      <c r="IEK30" s="1"/>
      <c r="IEL30" s="1"/>
      <c r="IEM30" s="1"/>
      <c r="IEN30" s="1"/>
      <c r="IEO30" s="1"/>
      <c r="IEP30" s="1"/>
      <c r="IEQ30" s="1"/>
      <c r="IER30" s="1"/>
      <c r="IES30" s="1"/>
      <c r="IET30" s="1"/>
      <c r="IEU30" s="1"/>
      <c r="IEV30" s="1"/>
      <c r="IEW30" s="1"/>
      <c r="IEX30" s="1"/>
      <c r="IEY30" s="1"/>
      <c r="IEZ30" s="1"/>
      <c r="IFA30" s="1"/>
      <c r="IFB30" s="1"/>
      <c r="IFC30" s="1"/>
      <c r="IFD30" s="1"/>
      <c r="IFE30" s="1"/>
      <c r="IFF30" s="1"/>
      <c r="IFG30" s="1"/>
      <c r="IFH30" s="1"/>
      <c r="IFI30" s="1"/>
      <c r="IFJ30" s="1"/>
      <c r="IFK30" s="1"/>
      <c r="IFL30" s="1"/>
      <c r="IFM30" s="1"/>
      <c r="IFN30" s="1"/>
      <c r="IFO30" s="1"/>
      <c r="IFP30" s="1"/>
      <c r="IFQ30" s="1"/>
      <c r="IFR30" s="1"/>
      <c r="IFS30" s="1"/>
      <c r="IFT30" s="1"/>
      <c r="IFU30" s="1"/>
      <c r="IFV30" s="1"/>
      <c r="IFW30" s="1"/>
      <c r="IFX30" s="1"/>
      <c r="IFY30" s="1"/>
      <c r="IFZ30" s="1"/>
      <c r="IGA30" s="1"/>
      <c r="IGB30" s="1"/>
      <c r="IGC30" s="1"/>
      <c r="IGD30" s="1"/>
      <c r="IGE30" s="1"/>
      <c r="IGF30" s="1"/>
      <c r="IGG30" s="1"/>
      <c r="IGH30" s="1"/>
      <c r="IGI30" s="1"/>
      <c r="IGJ30" s="1"/>
      <c r="IGK30" s="1"/>
      <c r="IGL30" s="1"/>
      <c r="IGM30" s="1"/>
      <c r="IGN30" s="1"/>
      <c r="IGO30" s="1"/>
      <c r="IGP30" s="1"/>
      <c r="IGQ30" s="1"/>
      <c r="IGR30" s="1"/>
      <c r="IGS30" s="1"/>
      <c r="IGT30" s="1"/>
      <c r="IGU30" s="1"/>
      <c r="IGV30" s="1"/>
      <c r="IGW30" s="1"/>
      <c r="IGX30" s="1"/>
      <c r="IGY30" s="1"/>
      <c r="IGZ30" s="1"/>
      <c r="IHA30" s="1"/>
      <c r="IHB30" s="1"/>
      <c r="IHC30" s="1"/>
      <c r="IHD30" s="1"/>
      <c r="IHE30" s="1"/>
      <c r="IHF30" s="1"/>
      <c r="IHG30" s="1"/>
      <c r="IHH30" s="1"/>
      <c r="IHI30" s="1"/>
      <c r="IHJ30" s="1"/>
      <c r="IHK30" s="1"/>
      <c r="IHL30" s="1"/>
      <c r="IHM30" s="1"/>
      <c r="IHN30" s="1"/>
      <c r="IHO30" s="1"/>
      <c r="IHP30" s="1"/>
      <c r="IHQ30" s="1"/>
      <c r="IHR30" s="1"/>
      <c r="IHS30" s="1"/>
      <c r="IHT30" s="1"/>
      <c r="IHU30" s="1"/>
      <c r="IHV30" s="1"/>
      <c r="IHW30" s="1"/>
      <c r="IHX30" s="1"/>
      <c r="IHY30" s="1"/>
      <c r="IHZ30" s="1"/>
      <c r="IIA30" s="1"/>
      <c r="IIB30" s="1"/>
      <c r="IIC30" s="1"/>
      <c r="IID30" s="1"/>
      <c r="IIE30" s="1"/>
      <c r="IIF30" s="1"/>
      <c r="IIG30" s="1"/>
      <c r="IIH30" s="1"/>
      <c r="III30" s="1"/>
      <c r="IIJ30" s="1"/>
      <c r="IIK30" s="1"/>
      <c r="IIL30" s="1"/>
      <c r="IIM30" s="1"/>
      <c r="IIN30" s="1"/>
      <c r="IIO30" s="1"/>
      <c r="IIP30" s="1"/>
      <c r="IIQ30" s="1"/>
      <c r="IIR30" s="1"/>
      <c r="IIS30" s="1"/>
      <c r="IIT30" s="1"/>
      <c r="IIU30" s="1"/>
      <c r="IIV30" s="1"/>
      <c r="IIW30" s="1"/>
      <c r="IIX30" s="1"/>
      <c r="IIY30" s="1"/>
      <c r="IIZ30" s="1"/>
      <c r="IJA30" s="1"/>
      <c r="IJB30" s="1"/>
      <c r="IJC30" s="1"/>
      <c r="IJD30" s="1"/>
      <c r="IJE30" s="1"/>
      <c r="IJF30" s="1"/>
      <c r="IJG30" s="1"/>
      <c r="IJH30" s="1"/>
      <c r="IJI30" s="1"/>
      <c r="IJJ30" s="1"/>
      <c r="IJK30" s="1"/>
      <c r="IJL30" s="1"/>
      <c r="IJM30" s="1"/>
      <c r="IJN30" s="1"/>
      <c r="IJO30" s="1"/>
      <c r="IJP30" s="1"/>
      <c r="IJQ30" s="1"/>
      <c r="IJR30" s="1"/>
      <c r="IJS30" s="1"/>
      <c r="IJT30" s="1"/>
      <c r="IJU30" s="1"/>
      <c r="IJV30" s="1"/>
      <c r="IJW30" s="1"/>
      <c r="IJX30" s="1"/>
      <c r="IJY30" s="1"/>
      <c r="IJZ30" s="1"/>
      <c r="IKA30" s="1"/>
      <c r="IKB30" s="1"/>
      <c r="IKC30" s="1"/>
      <c r="IKD30" s="1"/>
      <c r="IKE30" s="1"/>
      <c r="IKF30" s="1"/>
      <c r="IKG30" s="1"/>
      <c r="IKH30" s="1"/>
      <c r="IKI30" s="1"/>
      <c r="IKJ30" s="1"/>
      <c r="IKK30" s="1"/>
      <c r="IKL30" s="1"/>
      <c r="IKM30" s="1"/>
      <c r="IKN30" s="1"/>
      <c r="IKO30" s="1"/>
      <c r="IKP30" s="1"/>
      <c r="IKQ30" s="1"/>
      <c r="IKR30" s="1"/>
      <c r="IKS30" s="1"/>
      <c r="IKT30" s="1"/>
      <c r="IKU30" s="1"/>
      <c r="IKV30" s="1"/>
      <c r="IKW30" s="1"/>
      <c r="IKX30" s="1"/>
      <c r="IKY30" s="1"/>
      <c r="IKZ30" s="1"/>
      <c r="ILA30" s="1"/>
      <c r="ILB30" s="1"/>
      <c r="ILC30" s="1"/>
      <c r="ILD30" s="1"/>
      <c r="ILE30" s="1"/>
      <c r="ILF30" s="1"/>
      <c r="ILG30" s="1"/>
      <c r="ILH30" s="1"/>
      <c r="ILI30" s="1"/>
      <c r="ILJ30" s="1"/>
      <c r="ILK30" s="1"/>
      <c r="ILL30" s="1"/>
      <c r="ILM30" s="1"/>
      <c r="ILN30" s="1"/>
      <c r="ILO30" s="1"/>
      <c r="ILP30" s="1"/>
      <c r="ILQ30" s="1"/>
      <c r="ILR30" s="1"/>
      <c r="ILS30" s="1"/>
      <c r="ILT30" s="1"/>
      <c r="ILU30" s="1"/>
      <c r="ILV30" s="1"/>
      <c r="ILW30" s="1"/>
      <c r="ILX30" s="1"/>
      <c r="ILY30" s="1"/>
      <c r="ILZ30" s="1"/>
      <c r="IMA30" s="1"/>
      <c r="IMB30" s="1"/>
      <c r="IMC30" s="1"/>
      <c r="IMD30" s="1"/>
      <c r="IME30" s="1"/>
      <c r="IMF30" s="1"/>
      <c r="IMG30" s="1"/>
      <c r="IMH30" s="1"/>
      <c r="IMI30" s="1"/>
      <c r="IMJ30" s="1"/>
      <c r="IMK30" s="1"/>
      <c r="IML30" s="1"/>
      <c r="IMM30" s="1"/>
      <c r="IMN30" s="1"/>
      <c r="IMO30" s="1"/>
      <c r="IMP30" s="1"/>
      <c r="IMQ30" s="1"/>
      <c r="IMR30" s="1"/>
      <c r="IMS30" s="1"/>
      <c r="IMT30" s="1"/>
      <c r="IMU30" s="1"/>
      <c r="IMV30" s="1"/>
      <c r="IMW30" s="1"/>
      <c r="IMX30" s="1"/>
      <c r="IMY30" s="1"/>
      <c r="IMZ30" s="1"/>
      <c r="INA30" s="1"/>
      <c r="INB30" s="1"/>
      <c r="INC30" s="1"/>
      <c r="IND30" s="1"/>
      <c r="INE30" s="1"/>
      <c r="INF30" s="1"/>
      <c r="ING30" s="1"/>
      <c r="INH30" s="1"/>
      <c r="INI30" s="1"/>
      <c r="INJ30" s="1"/>
      <c r="INK30" s="1"/>
      <c r="INL30" s="1"/>
      <c r="INM30" s="1"/>
      <c r="INN30" s="1"/>
      <c r="INO30" s="1"/>
      <c r="INP30" s="1"/>
      <c r="INQ30" s="1"/>
      <c r="INR30" s="1"/>
      <c r="INS30" s="1"/>
      <c r="INT30" s="1"/>
      <c r="INU30" s="1"/>
      <c r="INV30" s="1"/>
      <c r="INW30" s="1"/>
      <c r="INX30" s="1"/>
      <c r="INY30" s="1"/>
      <c r="INZ30" s="1"/>
      <c r="IOA30" s="1"/>
      <c r="IOB30" s="1"/>
      <c r="IOC30" s="1"/>
      <c r="IOD30" s="1"/>
      <c r="IOE30" s="1"/>
      <c r="IOF30" s="1"/>
      <c r="IOG30" s="1"/>
      <c r="IOH30" s="1"/>
      <c r="IOI30" s="1"/>
      <c r="IOJ30" s="1"/>
      <c r="IOK30" s="1"/>
      <c r="IOL30" s="1"/>
      <c r="IOM30" s="1"/>
      <c r="ION30" s="1"/>
      <c r="IOO30" s="1"/>
      <c r="IOP30" s="1"/>
      <c r="IOQ30" s="1"/>
      <c r="IOR30" s="1"/>
      <c r="IOS30" s="1"/>
      <c r="IOT30" s="1"/>
      <c r="IOU30" s="1"/>
      <c r="IOV30" s="1"/>
      <c r="IOW30" s="1"/>
      <c r="IOX30" s="1"/>
      <c r="IOY30" s="1"/>
      <c r="IOZ30" s="1"/>
      <c r="IPA30" s="1"/>
      <c r="IPB30" s="1"/>
      <c r="IPC30" s="1"/>
      <c r="IPD30" s="1"/>
      <c r="IPE30" s="1"/>
      <c r="IPF30" s="1"/>
      <c r="IPG30" s="1"/>
      <c r="IPH30" s="1"/>
      <c r="IPI30" s="1"/>
      <c r="IPJ30" s="1"/>
      <c r="IPK30" s="1"/>
      <c r="IPL30" s="1"/>
      <c r="IPM30" s="1"/>
      <c r="IPN30" s="1"/>
      <c r="IPO30" s="1"/>
      <c r="IPP30" s="1"/>
      <c r="IPQ30" s="1"/>
      <c r="IPR30" s="1"/>
      <c r="IPS30" s="1"/>
      <c r="IPT30" s="1"/>
      <c r="IPU30" s="1"/>
      <c r="IPV30" s="1"/>
      <c r="IPW30" s="1"/>
      <c r="IPX30" s="1"/>
      <c r="IPY30" s="1"/>
      <c r="IPZ30" s="1"/>
      <c r="IQA30" s="1"/>
      <c r="IQB30" s="1"/>
      <c r="IQC30" s="1"/>
      <c r="IQD30" s="1"/>
      <c r="IQE30" s="1"/>
      <c r="IQF30" s="1"/>
      <c r="IQG30" s="1"/>
      <c r="IQH30" s="1"/>
      <c r="IQI30" s="1"/>
      <c r="IQJ30" s="1"/>
      <c r="IQK30" s="1"/>
      <c r="IQL30" s="1"/>
      <c r="IQM30" s="1"/>
      <c r="IQN30" s="1"/>
      <c r="IQO30" s="1"/>
      <c r="IQP30" s="1"/>
      <c r="IQQ30" s="1"/>
      <c r="IQR30" s="1"/>
      <c r="IQS30" s="1"/>
      <c r="IQT30" s="1"/>
      <c r="IQU30" s="1"/>
      <c r="IQV30" s="1"/>
      <c r="IQW30" s="1"/>
      <c r="IQX30" s="1"/>
      <c r="IQY30" s="1"/>
      <c r="IQZ30" s="1"/>
      <c r="IRA30" s="1"/>
      <c r="IRB30" s="1"/>
      <c r="IRC30" s="1"/>
      <c r="IRD30" s="1"/>
      <c r="IRE30" s="1"/>
      <c r="IRF30" s="1"/>
      <c r="IRG30" s="1"/>
      <c r="IRH30" s="1"/>
      <c r="IRI30" s="1"/>
      <c r="IRJ30" s="1"/>
      <c r="IRK30" s="1"/>
      <c r="IRL30" s="1"/>
      <c r="IRM30" s="1"/>
      <c r="IRN30" s="1"/>
      <c r="IRO30" s="1"/>
      <c r="IRP30" s="1"/>
      <c r="IRQ30" s="1"/>
      <c r="IRR30" s="1"/>
      <c r="IRS30" s="1"/>
      <c r="IRT30" s="1"/>
      <c r="IRU30" s="1"/>
      <c r="IRV30" s="1"/>
      <c r="IRW30" s="1"/>
      <c r="IRX30" s="1"/>
      <c r="IRY30" s="1"/>
      <c r="IRZ30" s="1"/>
      <c r="ISA30" s="1"/>
      <c r="ISB30" s="1"/>
      <c r="ISC30" s="1"/>
      <c r="ISD30" s="1"/>
      <c r="ISE30" s="1"/>
      <c r="ISF30" s="1"/>
      <c r="ISG30" s="1"/>
      <c r="ISH30" s="1"/>
      <c r="ISI30" s="1"/>
      <c r="ISJ30" s="1"/>
      <c r="ISK30" s="1"/>
      <c r="ISL30" s="1"/>
      <c r="ISM30" s="1"/>
      <c r="ISN30" s="1"/>
      <c r="ISO30" s="1"/>
      <c r="ISP30" s="1"/>
      <c r="ISQ30" s="1"/>
      <c r="ISR30" s="1"/>
      <c r="ISS30" s="1"/>
      <c r="IST30" s="1"/>
      <c r="ISU30" s="1"/>
      <c r="ISV30" s="1"/>
      <c r="ISW30" s="1"/>
      <c r="ISX30" s="1"/>
      <c r="ISY30" s="1"/>
      <c r="ISZ30" s="1"/>
      <c r="ITA30" s="1"/>
      <c r="ITB30" s="1"/>
      <c r="ITC30" s="1"/>
      <c r="ITD30" s="1"/>
      <c r="ITE30" s="1"/>
      <c r="ITF30" s="1"/>
      <c r="ITG30" s="1"/>
      <c r="ITH30" s="1"/>
      <c r="ITI30" s="1"/>
      <c r="ITJ30" s="1"/>
      <c r="ITK30" s="1"/>
      <c r="ITL30" s="1"/>
      <c r="ITM30" s="1"/>
      <c r="ITN30" s="1"/>
      <c r="ITO30" s="1"/>
      <c r="ITP30" s="1"/>
      <c r="ITQ30" s="1"/>
      <c r="ITR30" s="1"/>
      <c r="ITS30" s="1"/>
      <c r="ITT30" s="1"/>
      <c r="ITU30" s="1"/>
      <c r="ITV30" s="1"/>
      <c r="ITW30" s="1"/>
      <c r="ITX30" s="1"/>
      <c r="ITY30" s="1"/>
      <c r="ITZ30" s="1"/>
      <c r="IUA30" s="1"/>
      <c r="IUB30" s="1"/>
      <c r="IUC30" s="1"/>
      <c r="IUD30" s="1"/>
      <c r="IUE30" s="1"/>
      <c r="IUF30" s="1"/>
      <c r="IUG30" s="1"/>
      <c r="IUH30" s="1"/>
      <c r="IUI30" s="1"/>
      <c r="IUJ30" s="1"/>
      <c r="IUK30" s="1"/>
      <c r="IUL30" s="1"/>
      <c r="IUM30" s="1"/>
      <c r="IUN30" s="1"/>
      <c r="IUO30" s="1"/>
      <c r="IUP30" s="1"/>
      <c r="IUQ30" s="1"/>
      <c r="IUR30" s="1"/>
      <c r="IUS30" s="1"/>
      <c r="IUT30" s="1"/>
      <c r="IUU30" s="1"/>
      <c r="IUV30" s="1"/>
      <c r="IUW30" s="1"/>
      <c r="IUX30" s="1"/>
      <c r="IUY30" s="1"/>
      <c r="IUZ30" s="1"/>
      <c r="IVA30" s="1"/>
      <c r="IVB30" s="1"/>
      <c r="IVC30" s="1"/>
      <c r="IVD30" s="1"/>
      <c r="IVE30" s="1"/>
      <c r="IVF30" s="1"/>
      <c r="IVG30" s="1"/>
      <c r="IVH30" s="1"/>
      <c r="IVI30" s="1"/>
      <c r="IVJ30" s="1"/>
      <c r="IVK30" s="1"/>
      <c r="IVL30" s="1"/>
      <c r="IVM30" s="1"/>
      <c r="IVN30" s="1"/>
      <c r="IVO30" s="1"/>
      <c r="IVP30" s="1"/>
      <c r="IVQ30" s="1"/>
      <c r="IVR30" s="1"/>
      <c r="IVS30" s="1"/>
      <c r="IVT30" s="1"/>
      <c r="IVU30" s="1"/>
      <c r="IVV30" s="1"/>
      <c r="IVW30" s="1"/>
      <c r="IVX30" s="1"/>
      <c r="IVY30" s="1"/>
      <c r="IVZ30" s="1"/>
      <c r="IWA30" s="1"/>
      <c r="IWB30" s="1"/>
      <c r="IWC30" s="1"/>
      <c r="IWD30" s="1"/>
      <c r="IWE30" s="1"/>
      <c r="IWF30" s="1"/>
      <c r="IWG30" s="1"/>
      <c r="IWH30" s="1"/>
      <c r="IWI30" s="1"/>
      <c r="IWJ30" s="1"/>
      <c r="IWK30" s="1"/>
      <c r="IWL30" s="1"/>
      <c r="IWM30" s="1"/>
      <c r="IWN30" s="1"/>
      <c r="IWO30" s="1"/>
      <c r="IWP30" s="1"/>
      <c r="IWQ30" s="1"/>
      <c r="IWR30" s="1"/>
      <c r="IWS30" s="1"/>
      <c r="IWT30" s="1"/>
      <c r="IWU30" s="1"/>
      <c r="IWV30" s="1"/>
      <c r="IWW30" s="1"/>
      <c r="IWX30" s="1"/>
      <c r="IWY30" s="1"/>
      <c r="IWZ30" s="1"/>
      <c r="IXA30" s="1"/>
      <c r="IXB30" s="1"/>
      <c r="IXC30" s="1"/>
      <c r="IXD30" s="1"/>
      <c r="IXE30" s="1"/>
      <c r="IXF30" s="1"/>
      <c r="IXG30" s="1"/>
      <c r="IXH30" s="1"/>
      <c r="IXI30" s="1"/>
      <c r="IXJ30" s="1"/>
      <c r="IXK30" s="1"/>
      <c r="IXL30" s="1"/>
      <c r="IXM30" s="1"/>
      <c r="IXN30" s="1"/>
      <c r="IXO30" s="1"/>
      <c r="IXP30" s="1"/>
      <c r="IXQ30" s="1"/>
      <c r="IXR30" s="1"/>
      <c r="IXS30" s="1"/>
      <c r="IXT30" s="1"/>
      <c r="IXU30" s="1"/>
      <c r="IXV30" s="1"/>
      <c r="IXW30" s="1"/>
      <c r="IXX30" s="1"/>
      <c r="IXY30" s="1"/>
      <c r="IXZ30" s="1"/>
      <c r="IYA30" s="1"/>
      <c r="IYB30" s="1"/>
      <c r="IYC30" s="1"/>
      <c r="IYD30" s="1"/>
      <c r="IYE30" s="1"/>
      <c r="IYF30" s="1"/>
      <c r="IYG30" s="1"/>
      <c r="IYH30" s="1"/>
      <c r="IYI30" s="1"/>
      <c r="IYJ30" s="1"/>
      <c r="IYK30" s="1"/>
      <c r="IYL30" s="1"/>
      <c r="IYM30" s="1"/>
      <c r="IYN30" s="1"/>
      <c r="IYO30" s="1"/>
      <c r="IYP30" s="1"/>
      <c r="IYQ30" s="1"/>
      <c r="IYR30" s="1"/>
      <c r="IYS30" s="1"/>
      <c r="IYT30" s="1"/>
      <c r="IYU30" s="1"/>
      <c r="IYV30" s="1"/>
      <c r="IYW30" s="1"/>
      <c r="IYX30" s="1"/>
      <c r="IYY30" s="1"/>
      <c r="IYZ30" s="1"/>
      <c r="IZA30" s="1"/>
      <c r="IZB30" s="1"/>
      <c r="IZC30" s="1"/>
      <c r="IZD30" s="1"/>
      <c r="IZE30" s="1"/>
      <c r="IZF30" s="1"/>
      <c r="IZG30" s="1"/>
      <c r="IZH30" s="1"/>
      <c r="IZI30" s="1"/>
      <c r="IZJ30" s="1"/>
      <c r="IZK30" s="1"/>
      <c r="IZL30" s="1"/>
      <c r="IZM30" s="1"/>
      <c r="IZN30" s="1"/>
      <c r="IZO30" s="1"/>
      <c r="IZP30" s="1"/>
      <c r="IZQ30" s="1"/>
      <c r="IZR30" s="1"/>
      <c r="IZS30" s="1"/>
      <c r="IZT30" s="1"/>
      <c r="IZU30" s="1"/>
      <c r="IZV30" s="1"/>
      <c r="IZW30" s="1"/>
      <c r="IZX30" s="1"/>
      <c r="IZY30" s="1"/>
      <c r="IZZ30" s="1"/>
      <c r="JAA30" s="1"/>
      <c r="JAB30" s="1"/>
      <c r="JAC30" s="1"/>
      <c r="JAD30" s="1"/>
      <c r="JAE30" s="1"/>
      <c r="JAF30" s="1"/>
      <c r="JAG30" s="1"/>
      <c r="JAH30" s="1"/>
      <c r="JAI30" s="1"/>
      <c r="JAJ30" s="1"/>
      <c r="JAK30" s="1"/>
      <c r="JAL30" s="1"/>
      <c r="JAM30" s="1"/>
      <c r="JAN30" s="1"/>
      <c r="JAO30" s="1"/>
      <c r="JAP30" s="1"/>
      <c r="JAQ30" s="1"/>
      <c r="JAR30" s="1"/>
      <c r="JAS30" s="1"/>
      <c r="JAT30" s="1"/>
      <c r="JAU30" s="1"/>
      <c r="JAV30" s="1"/>
      <c r="JAW30" s="1"/>
      <c r="JAX30" s="1"/>
      <c r="JAY30" s="1"/>
      <c r="JAZ30" s="1"/>
      <c r="JBA30" s="1"/>
      <c r="JBB30" s="1"/>
      <c r="JBC30" s="1"/>
      <c r="JBD30" s="1"/>
      <c r="JBE30" s="1"/>
      <c r="JBF30" s="1"/>
      <c r="JBG30" s="1"/>
      <c r="JBH30" s="1"/>
      <c r="JBI30" s="1"/>
      <c r="JBJ30" s="1"/>
      <c r="JBK30" s="1"/>
      <c r="JBL30" s="1"/>
      <c r="JBM30" s="1"/>
      <c r="JBN30" s="1"/>
      <c r="JBO30" s="1"/>
      <c r="JBP30" s="1"/>
      <c r="JBQ30" s="1"/>
      <c r="JBR30" s="1"/>
      <c r="JBS30" s="1"/>
      <c r="JBT30" s="1"/>
      <c r="JBU30" s="1"/>
      <c r="JBV30" s="1"/>
      <c r="JBW30" s="1"/>
      <c r="JBX30" s="1"/>
      <c r="JBY30" s="1"/>
      <c r="JBZ30" s="1"/>
      <c r="JCA30" s="1"/>
      <c r="JCB30" s="1"/>
      <c r="JCC30" s="1"/>
      <c r="JCD30" s="1"/>
      <c r="JCE30" s="1"/>
      <c r="JCF30" s="1"/>
      <c r="JCG30" s="1"/>
      <c r="JCH30" s="1"/>
      <c r="JCI30" s="1"/>
      <c r="JCJ30" s="1"/>
      <c r="JCK30" s="1"/>
      <c r="JCL30" s="1"/>
      <c r="JCM30" s="1"/>
      <c r="JCN30" s="1"/>
      <c r="JCO30" s="1"/>
      <c r="JCP30" s="1"/>
      <c r="JCQ30" s="1"/>
      <c r="JCR30" s="1"/>
      <c r="JCS30" s="1"/>
      <c r="JCT30" s="1"/>
      <c r="JCU30" s="1"/>
      <c r="JCV30" s="1"/>
      <c r="JCW30" s="1"/>
      <c r="JCX30" s="1"/>
      <c r="JCY30" s="1"/>
      <c r="JCZ30" s="1"/>
      <c r="JDA30" s="1"/>
      <c r="JDB30" s="1"/>
      <c r="JDC30" s="1"/>
      <c r="JDD30" s="1"/>
      <c r="JDE30" s="1"/>
      <c r="JDF30" s="1"/>
      <c r="JDG30" s="1"/>
      <c r="JDH30" s="1"/>
      <c r="JDI30" s="1"/>
      <c r="JDJ30" s="1"/>
      <c r="JDK30" s="1"/>
      <c r="JDL30" s="1"/>
      <c r="JDM30" s="1"/>
      <c r="JDN30" s="1"/>
      <c r="JDO30" s="1"/>
      <c r="JDP30" s="1"/>
      <c r="JDQ30" s="1"/>
      <c r="JDR30" s="1"/>
      <c r="JDS30" s="1"/>
      <c r="JDT30" s="1"/>
      <c r="JDU30" s="1"/>
      <c r="JDV30" s="1"/>
      <c r="JDW30" s="1"/>
      <c r="JDX30" s="1"/>
      <c r="JDY30" s="1"/>
      <c r="JDZ30" s="1"/>
      <c r="JEA30" s="1"/>
      <c r="JEB30" s="1"/>
      <c r="JEC30" s="1"/>
      <c r="JED30" s="1"/>
      <c r="JEE30" s="1"/>
      <c r="JEF30" s="1"/>
      <c r="JEG30" s="1"/>
      <c r="JEH30" s="1"/>
      <c r="JEI30" s="1"/>
      <c r="JEJ30" s="1"/>
      <c r="JEK30" s="1"/>
      <c r="JEL30" s="1"/>
      <c r="JEM30" s="1"/>
      <c r="JEN30" s="1"/>
      <c r="JEO30" s="1"/>
      <c r="JEP30" s="1"/>
      <c r="JEQ30" s="1"/>
      <c r="JER30" s="1"/>
      <c r="JES30" s="1"/>
      <c r="JET30" s="1"/>
      <c r="JEU30" s="1"/>
      <c r="JEV30" s="1"/>
      <c r="JEW30" s="1"/>
      <c r="JEX30" s="1"/>
      <c r="JEY30" s="1"/>
      <c r="JEZ30" s="1"/>
      <c r="JFA30" s="1"/>
      <c r="JFB30" s="1"/>
      <c r="JFC30" s="1"/>
      <c r="JFD30" s="1"/>
      <c r="JFE30" s="1"/>
      <c r="JFF30" s="1"/>
      <c r="JFG30" s="1"/>
      <c r="JFH30" s="1"/>
      <c r="JFI30" s="1"/>
      <c r="JFJ30" s="1"/>
      <c r="JFK30" s="1"/>
      <c r="JFL30" s="1"/>
      <c r="JFM30" s="1"/>
      <c r="JFN30" s="1"/>
      <c r="JFO30" s="1"/>
      <c r="JFP30" s="1"/>
      <c r="JFQ30" s="1"/>
      <c r="JFR30" s="1"/>
      <c r="JFS30" s="1"/>
      <c r="JFT30" s="1"/>
      <c r="JFU30" s="1"/>
      <c r="JFV30" s="1"/>
      <c r="JFW30" s="1"/>
      <c r="JFX30" s="1"/>
      <c r="JFY30" s="1"/>
      <c r="JFZ30" s="1"/>
      <c r="JGA30" s="1"/>
      <c r="JGB30" s="1"/>
      <c r="JGC30" s="1"/>
      <c r="JGD30" s="1"/>
      <c r="JGE30" s="1"/>
      <c r="JGF30" s="1"/>
      <c r="JGG30" s="1"/>
      <c r="JGH30" s="1"/>
      <c r="JGI30" s="1"/>
      <c r="JGJ30" s="1"/>
      <c r="JGK30" s="1"/>
      <c r="JGL30" s="1"/>
      <c r="JGM30" s="1"/>
      <c r="JGN30" s="1"/>
      <c r="JGO30" s="1"/>
      <c r="JGP30" s="1"/>
      <c r="JGQ30" s="1"/>
      <c r="JGR30" s="1"/>
      <c r="JGS30" s="1"/>
      <c r="JGT30" s="1"/>
      <c r="JGU30" s="1"/>
      <c r="JGV30" s="1"/>
      <c r="JGW30" s="1"/>
      <c r="JGX30" s="1"/>
      <c r="JGY30" s="1"/>
      <c r="JGZ30" s="1"/>
      <c r="JHA30" s="1"/>
      <c r="JHB30" s="1"/>
      <c r="JHC30" s="1"/>
      <c r="JHD30" s="1"/>
      <c r="JHE30" s="1"/>
      <c r="JHF30" s="1"/>
      <c r="JHG30" s="1"/>
      <c r="JHH30" s="1"/>
      <c r="JHI30" s="1"/>
      <c r="JHJ30" s="1"/>
      <c r="JHK30" s="1"/>
      <c r="JHL30" s="1"/>
      <c r="JHM30" s="1"/>
      <c r="JHN30" s="1"/>
      <c r="JHO30" s="1"/>
      <c r="JHP30" s="1"/>
      <c r="JHQ30" s="1"/>
      <c r="JHR30" s="1"/>
      <c r="JHS30" s="1"/>
      <c r="JHT30" s="1"/>
      <c r="JHU30" s="1"/>
      <c r="JHV30" s="1"/>
      <c r="JHW30" s="1"/>
      <c r="JHX30" s="1"/>
      <c r="JHY30" s="1"/>
      <c r="JHZ30" s="1"/>
      <c r="JIA30" s="1"/>
      <c r="JIB30" s="1"/>
      <c r="JIC30" s="1"/>
      <c r="JID30" s="1"/>
      <c r="JIE30" s="1"/>
      <c r="JIF30" s="1"/>
      <c r="JIG30" s="1"/>
      <c r="JIH30" s="1"/>
      <c r="JII30" s="1"/>
      <c r="JIJ30" s="1"/>
      <c r="JIK30" s="1"/>
      <c r="JIL30" s="1"/>
      <c r="JIM30" s="1"/>
      <c r="JIN30" s="1"/>
      <c r="JIO30" s="1"/>
      <c r="JIP30" s="1"/>
      <c r="JIQ30" s="1"/>
      <c r="JIR30" s="1"/>
      <c r="JIS30" s="1"/>
      <c r="JIT30" s="1"/>
      <c r="JIU30" s="1"/>
      <c r="JIV30" s="1"/>
      <c r="JIW30" s="1"/>
      <c r="JIX30" s="1"/>
      <c r="JIY30" s="1"/>
      <c r="JIZ30" s="1"/>
      <c r="JJA30" s="1"/>
      <c r="JJB30" s="1"/>
      <c r="JJC30" s="1"/>
      <c r="JJD30" s="1"/>
      <c r="JJE30" s="1"/>
      <c r="JJF30" s="1"/>
      <c r="JJG30" s="1"/>
      <c r="JJH30" s="1"/>
      <c r="JJI30" s="1"/>
      <c r="JJJ30" s="1"/>
      <c r="JJK30" s="1"/>
      <c r="JJL30" s="1"/>
      <c r="JJM30" s="1"/>
      <c r="JJN30" s="1"/>
      <c r="JJO30" s="1"/>
      <c r="JJP30" s="1"/>
      <c r="JJQ30" s="1"/>
      <c r="JJR30" s="1"/>
      <c r="JJS30" s="1"/>
      <c r="JJT30" s="1"/>
      <c r="JJU30" s="1"/>
      <c r="JJV30" s="1"/>
      <c r="JJW30" s="1"/>
      <c r="JJX30" s="1"/>
      <c r="JJY30" s="1"/>
      <c r="JJZ30" s="1"/>
      <c r="JKA30" s="1"/>
      <c r="JKB30" s="1"/>
      <c r="JKC30" s="1"/>
      <c r="JKD30" s="1"/>
      <c r="JKE30" s="1"/>
      <c r="JKF30" s="1"/>
      <c r="JKG30" s="1"/>
      <c r="JKH30" s="1"/>
      <c r="JKI30" s="1"/>
      <c r="JKJ30" s="1"/>
      <c r="JKK30" s="1"/>
      <c r="JKL30" s="1"/>
      <c r="JKM30" s="1"/>
      <c r="JKN30" s="1"/>
      <c r="JKO30" s="1"/>
      <c r="JKP30" s="1"/>
      <c r="JKQ30" s="1"/>
      <c r="JKR30" s="1"/>
      <c r="JKS30" s="1"/>
      <c r="JKT30" s="1"/>
      <c r="JKU30" s="1"/>
      <c r="JKV30" s="1"/>
      <c r="JKW30" s="1"/>
      <c r="JKX30" s="1"/>
      <c r="JKY30" s="1"/>
      <c r="JKZ30" s="1"/>
      <c r="JLA30" s="1"/>
      <c r="JLB30" s="1"/>
      <c r="JLC30" s="1"/>
      <c r="JLD30" s="1"/>
      <c r="JLE30" s="1"/>
      <c r="JLF30" s="1"/>
      <c r="JLG30" s="1"/>
      <c r="JLH30" s="1"/>
      <c r="JLI30" s="1"/>
      <c r="JLJ30" s="1"/>
      <c r="JLK30" s="1"/>
      <c r="JLL30" s="1"/>
      <c r="JLM30" s="1"/>
      <c r="JLN30" s="1"/>
      <c r="JLO30" s="1"/>
      <c r="JLP30" s="1"/>
      <c r="JLQ30" s="1"/>
      <c r="JLR30" s="1"/>
      <c r="JLS30" s="1"/>
      <c r="JLT30" s="1"/>
      <c r="JLU30" s="1"/>
      <c r="JLV30" s="1"/>
      <c r="JLW30" s="1"/>
      <c r="JLX30" s="1"/>
      <c r="JLY30" s="1"/>
      <c r="JLZ30" s="1"/>
      <c r="JMA30" s="1"/>
      <c r="JMB30" s="1"/>
      <c r="JMC30" s="1"/>
      <c r="JMD30" s="1"/>
      <c r="JME30" s="1"/>
      <c r="JMF30" s="1"/>
      <c r="JMG30" s="1"/>
      <c r="JMH30" s="1"/>
      <c r="JMI30" s="1"/>
      <c r="JMJ30" s="1"/>
      <c r="JMK30" s="1"/>
      <c r="JML30" s="1"/>
      <c r="JMM30" s="1"/>
      <c r="JMN30" s="1"/>
      <c r="JMO30" s="1"/>
      <c r="JMP30" s="1"/>
      <c r="JMQ30" s="1"/>
      <c r="JMR30" s="1"/>
      <c r="JMS30" s="1"/>
      <c r="JMT30" s="1"/>
      <c r="JMU30" s="1"/>
      <c r="JMV30" s="1"/>
      <c r="JMW30" s="1"/>
      <c r="JMX30" s="1"/>
      <c r="JMY30" s="1"/>
      <c r="JMZ30" s="1"/>
      <c r="JNA30" s="1"/>
      <c r="JNB30" s="1"/>
      <c r="JNC30" s="1"/>
      <c r="JND30" s="1"/>
      <c r="JNE30" s="1"/>
      <c r="JNF30" s="1"/>
      <c r="JNG30" s="1"/>
      <c r="JNH30" s="1"/>
      <c r="JNI30" s="1"/>
      <c r="JNJ30" s="1"/>
      <c r="JNK30" s="1"/>
      <c r="JNL30" s="1"/>
      <c r="JNM30" s="1"/>
      <c r="JNN30" s="1"/>
      <c r="JNO30" s="1"/>
      <c r="JNP30" s="1"/>
      <c r="JNQ30" s="1"/>
      <c r="JNR30" s="1"/>
      <c r="JNS30" s="1"/>
      <c r="JNT30" s="1"/>
      <c r="JNU30" s="1"/>
      <c r="JNV30" s="1"/>
      <c r="JNW30" s="1"/>
      <c r="JNX30" s="1"/>
      <c r="JNY30" s="1"/>
      <c r="JNZ30" s="1"/>
      <c r="JOA30" s="1"/>
      <c r="JOB30" s="1"/>
      <c r="JOC30" s="1"/>
      <c r="JOD30" s="1"/>
      <c r="JOE30" s="1"/>
      <c r="JOF30" s="1"/>
      <c r="JOG30" s="1"/>
      <c r="JOH30" s="1"/>
      <c r="JOI30" s="1"/>
      <c r="JOJ30" s="1"/>
      <c r="JOK30" s="1"/>
      <c r="JOL30" s="1"/>
      <c r="JOM30" s="1"/>
      <c r="JON30" s="1"/>
      <c r="JOO30" s="1"/>
      <c r="JOP30" s="1"/>
      <c r="JOQ30" s="1"/>
      <c r="JOR30" s="1"/>
      <c r="JOS30" s="1"/>
      <c r="JOT30" s="1"/>
      <c r="JOU30" s="1"/>
      <c r="JOV30" s="1"/>
      <c r="JOW30" s="1"/>
      <c r="JOX30" s="1"/>
      <c r="JOY30" s="1"/>
      <c r="JOZ30" s="1"/>
      <c r="JPA30" s="1"/>
      <c r="JPB30" s="1"/>
      <c r="JPC30" s="1"/>
      <c r="JPD30" s="1"/>
      <c r="JPE30" s="1"/>
      <c r="JPF30" s="1"/>
      <c r="JPG30" s="1"/>
      <c r="JPH30" s="1"/>
      <c r="JPI30" s="1"/>
      <c r="JPJ30" s="1"/>
      <c r="JPK30" s="1"/>
      <c r="JPL30" s="1"/>
      <c r="JPM30" s="1"/>
      <c r="JPN30" s="1"/>
      <c r="JPO30" s="1"/>
      <c r="JPP30" s="1"/>
      <c r="JPQ30" s="1"/>
      <c r="JPR30" s="1"/>
      <c r="JPS30" s="1"/>
      <c r="JPT30" s="1"/>
      <c r="JPU30" s="1"/>
      <c r="JPV30" s="1"/>
      <c r="JPW30" s="1"/>
      <c r="JPX30" s="1"/>
      <c r="JPY30" s="1"/>
      <c r="JPZ30" s="1"/>
      <c r="JQA30" s="1"/>
      <c r="JQB30" s="1"/>
      <c r="JQC30" s="1"/>
      <c r="JQD30" s="1"/>
      <c r="JQE30" s="1"/>
      <c r="JQF30" s="1"/>
      <c r="JQG30" s="1"/>
      <c r="JQH30" s="1"/>
      <c r="JQI30" s="1"/>
      <c r="JQJ30" s="1"/>
      <c r="JQK30" s="1"/>
      <c r="JQL30" s="1"/>
      <c r="JQM30" s="1"/>
      <c r="JQN30" s="1"/>
      <c r="JQO30" s="1"/>
      <c r="JQP30" s="1"/>
      <c r="JQQ30" s="1"/>
      <c r="JQR30" s="1"/>
      <c r="JQS30" s="1"/>
      <c r="JQT30" s="1"/>
      <c r="JQU30" s="1"/>
      <c r="JQV30" s="1"/>
      <c r="JQW30" s="1"/>
      <c r="JQX30" s="1"/>
      <c r="JQY30" s="1"/>
      <c r="JQZ30" s="1"/>
      <c r="JRA30" s="1"/>
      <c r="JRB30" s="1"/>
      <c r="JRC30" s="1"/>
      <c r="JRD30" s="1"/>
      <c r="JRE30" s="1"/>
      <c r="JRF30" s="1"/>
      <c r="JRG30" s="1"/>
      <c r="JRH30" s="1"/>
      <c r="JRI30" s="1"/>
      <c r="JRJ30" s="1"/>
      <c r="JRK30" s="1"/>
      <c r="JRL30" s="1"/>
      <c r="JRM30" s="1"/>
      <c r="JRN30" s="1"/>
      <c r="JRO30" s="1"/>
      <c r="JRP30" s="1"/>
      <c r="JRQ30" s="1"/>
      <c r="JRR30" s="1"/>
      <c r="JRS30" s="1"/>
      <c r="JRT30" s="1"/>
      <c r="JRU30" s="1"/>
      <c r="JRV30" s="1"/>
      <c r="JRW30" s="1"/>
      <c r="JRX30" s="1"/>
      <c r="JRY30" s="1"/>
      <c r="JRZ30" s="1"/>
      <c r="JSA30" s="1"/>
      <c r="JSB30" s="1"/>
      <c r="JSC30" s="1"/>
      <c r="JSD30" s="1"/>
      <c r="JSE30" s="1"/>
      <c r="JSF30" s="1"/>
      <c r="JSG30" s="1"/>
      <c r="JSH30" s="1"/>
      <c r="JSI30" s="1"/>
      <c r="JSJ30" s="1"/>
      <c r="JSK30" s="1"/>
      <c r="JSL30" s="1"/>
      <c r="JSM30" s="1"/>
      <c r="JSN30" s="1"/>
      <c r="JSO30" s="1"/>
      <c r="JSP30" s="1"/>
      <c r="JSQ30" s="1"/>
      <c r="JSR30" s="1"/>
      <c r="JSS30" s="1"/>
      <c r="JST30" s="1"/>
      <c r="JSU30" s="1"/>
      <c r="JSV30" s="1"/>
      <c r="JSW30" s="1"/>
      <c r="JSX30" s="1"/>
      <c r="JSY30" s="1"/>
      <c r="JSZ30" s="1"/>
      <c r="JTA30" s="1"/>
      <c r="JTB30" s="1"/>
      <c r="JTC30" s="1"/>
      <c r="JTD30" s="1"/>
      <c r="JTE30" s="1"/>
      <c r="JTF30" s="1"/>
      <c r="JTG30" s="1"/>
      <c r="JTH30" s="1"/>
      <c r="JTI30" s="1"/>
      <c r="JTJ30" s="1"/>
      <c r="JTK30" s="1"/>
      <c r="JTL30" s="1"/>
      <c r="JTM30" s="1"/>
      <c r="JTN30" s="1"/>
      <c r="JTO30" s="1"/>
      <c r="JTP30" s="1"/>
      <c r="JTQ30" s="1"/>
      <c r="JTR30" s="1"/>
      <c r="JTS30" s="1"/>
      <c r="JTT30" s="1"/>
      <c r="JTU30" s="1"/>
      <c r="JTV30" s="1"/>
      <c r="JTW30" s="1"/>
      <c r="JTX30" s="1"/>
      <c r="JTY30" s="1"/>
      <c r="JTZ30" s="1"/>
      <c r="JUA30" s="1"/>
      <c r="JUB30" s="1"/>
      <c r="JUC30" s="1"/>
      <c r="JUD30" s="1"/>
      <c r="JUE30" s="1"/>
      <c r="JUF30" s="1"/>
      <c r="JUG30" s="1"/>
      <c r="JUH30" s="1"/>
      <c r="JUI30" s="1"/>
      <c r="JUJ30" s="1"/>
      <c r="JUK30" s="1"/>
      <c r="JUL30" s="1"/>
      <c r="JUM30" s="1"/>
      <c r="JUN30" s="1"/>
      <c r="JUO30" s="1"/>
      <c r="JUP30" s="1"/>
      <c r="JUQ30" s="1"/>
      <c r="JUR30" s="1"/>
      <c r="JUS30" s="1"/>
      <c r="JUT30" s="1"/>
      <c r="JUU30" s="1"/>
      <c r="JUV30" s="1"/>
      <c r="JUW30" s="1"/>
      <c r="JUX30" s="1"/>
      <c r="JUY30" s="1"/>
      <c r="JUZ30" s="1"/>
      <c r="JVA30" s="1"/>
      <c r="JVB30" s="1"/>
      <c r="JVC30" s="1"/>
      <c r="JVD30" s="1"/>
      <c r="JVE30" s="1"/>
      <c r="JVF30" s="1"/>
      <c r="JVG30" s="1"/>
      <c r="JVH30" s="1"/>
      <c r="JVI30" s="1"/>
      <c r="JVJ30" s="1"/>
      <c r="JVK30" s="1"/>
      <c r="JVL30" s="1"/>
      <c r="JVM30" s="1"/>
      <c r="JVN30" s="1"/>
      <c r="JVO30" s="1"/>
      <c r="JVP30" s="1"/>
      <c r="JVQ30" s="1"/>
      <c r="JVR30" s="1"/>
      <c r="JVS30" s="1"/>
      <c r="JVT30" s="1"/>
      <c r="JVU30" s="1"/>
      <c r="JVV30" s="1"/>
      <c r="JVW30" s="1"/>
      <c r="JVX30" s="1"/>
      <c r="JVY30" s="1"/>
      <c r="JVZ30" s="1"/>
      <c r="JWA30" s="1"/>
      <c r="JWB30" s="1"/>
      <c r="JWC30" s="1"/>
      <c r="JWD30" s="1"/>
      <c r="JWE30" s="1"/>
      <c r="JWF30" s="1"/>
      <c r="JWG30" s="1"/>
      <c r="JWH30" s="1"/>
      <c r="JWI30" s="1"/>
      <c r="JWJ30" s="1"/>
      <c r="JWK30" s="1"/>
      <c r="JWL30" s="1"/>
      <c r="JWM30" s="1"/>
      <c r="JWN30" s="1"/>
      <c r="JWO30" s="1"/>
      <c r="JWP30" s="1"/>
      <c r="JWQ30" s="1"/>
      <c r="JWR30" s="1"/>
      <c r="JWS30" s="1"/>
      <c r="JWT30" s="1"/>
      <c r="JWU30" s="1"/>
      <c r="JWV30" s="1"/>
      <c r="JWW30" s="1"/>
      <c r="JWX30" s="1"/>
      <c r="JWY30" s="1"/>
      <c r="JWZ30" s="1"/>
      <c r="JXA30" s="1"/>
      <c r="JXB30" s="1"/>
      <c r="JXC30" s="1"/>
      <c r="JXD30" s="1"/>
      <c r="JXE30" s="1"/>
      <c r="JXF30" s="1"/>
      <c r="JXG30" s="1"/>
      <c r="JXH30" s="1"/>
      <c r="JXI30" s="1"/>
      <c r="JXJ30" s="1"/>
      <c r="JXK30" s="1"/>
      <c r="JXL30" s="1"/>
      <c r="JXM30" s="1"/>
      <c r="JXN30" s="1"/>
      <c r="JXO30" s="1"/>
      <c r="JXP30" s="1"/>
      <c r="JXQ30" s="1"/>
      <c r="JXR30" s="1"/>
      <c r="JXS30" s="1"/>
      <c r="JXT30" s="1"/>
      <c r="JXU30" s="1"/>
      <c r="JXV30" s="1"/>
      <c r="JXW30" s="1"/>
      <c r="JXX30" s="1"/>
      <c r="JXY30" s="1"/>
      <c r="JXZ30" s="1"/>
      <c r="JYA30" s="1"/>
      <c r="JYB30" s="1"/>
      <c r="JYC30" s="1"/>
      <c r="JYD30" s="1"/>
      <c r="JYE30" s="1"/>
      <c r="JYF30" s="1"/>
      <c r="JYG30" s="1"/>
      <c r="JYH30" s="1"/>
      <c r="JYI30" s="1"/>
      <c r="JYJ30" s="1"/>
      <c r="JYK30" s="1"/>
      <c r="JYL30" s="1"/>
      <c r="JYM30" s="1"/>
      <c r="JYN30" s="1"/>
      <c r="JYO30" s="1"/>
      <c r="JYP30" s="1"/>
      <c r="JYQ30" s="1"/>
      <c r="JYR30" s="1"/>
      <c r="JYS30" s="1"/>
      <c r="JYT30" s="1"/>
      <c r="JYU30" s="1"/>
      <c r="JYV30" s="1"/>
      <c r="JYW30" s="1"/>
      <c r="JYX30" s="1"/>
      <c r="JYY30" s="1"/>
      <c r="JYZ30" s="1"/>
      <c r="JZA30" s="1"/>
      <c r="JZB30" s="1"/>
      <c r="JZC30" s="1"/>
      <c r="JZD30" s="1"/>
      <c r="JZE30" s="1"/>
      <c r="JZF30" s="1"/>
      <c r="JZG30" s="1"/>
      <c r="JZH30" s="1"/>
      <c r="JZI30" s="1"/>
      <c r="JZJ30" s="1"/>
      <c r="JZK30" s="1"/>
      <c r="JZL30" s="1"/>
      <c r="JZM30" s="1"/>
      <c r="JZN30" s="1"/>
      <c r="JZO30" s="1"/>
      <c r="JZP30" s="1"/>
      <c r="JZQ30" s="1"/>
      <c r="JZR30" s="1"/>
      <c r="JZS30" s="1"/>
      <c r="JZT30" s="1"/>
      <c r="JZU30" s="1"/>
      <c r="JZV30" s="1"/>
      <c r="JZW30" s="1"/>
      <c r="JZX30" s="1"/>
      <c r="JZY30" s="1"/>
      <c r="JZZ30" s="1"/>
      <c r="KAA30" s="1"/>
      <c r="KAB30" s="1"/>
      <c r="KAC30" s="1"/>
      <c r="KAD30" s="1"/>
      <c r="KAE30" s="1"/>
      <c r="KAF30" s="1"/>
      <c r="KAG30" s="1"/>
      <c r="KAH30" s="1"/>
      <c r="KAI30" s="1"/>
      <c r="KAJ30" s="1"/>
      <c r="KAK30" s="1"/>
      <c r="KAL30" s="1"/>
      <c r="KAM30" s="1"/>
      <c r="KAN30" s="1"/>
      <c r="KAO30" s="1"/>
      <c r="KAP30" s="1"/>
      <c r="KAQ30" s="1"/>
      <c r="KAR30" s="1"/>
      <c r="KAS30" s="1"/>
      <c r="KAT30" s="1"/>
      <c r="KAU30" s="1"/>
      <c r="KAV30" s="1"/>
      <c r="KAW30" s="1"/>
      <c r="KAX30" s="1"/>
      <c r="KAY30" s="1"/>
      <c r="KAZ30" s="1"/>
      <c r="KBA30" s="1"/>
      <c r="KBB30" s="1"/>
      <c r="KBC30" s="1"/>
      <c r="KBD30" s="1"/>
      <c r="KBE30" s="1"/>
      <c r="KBF30" s="1"/>
      <c r="KBG30" s="1"/>
      <c r="KBH30" s="1"/>
      <c r="KBI30" s="1"/>
      <c r="KBJ30" s="1"/>
      <c r="KBK30" s="1"/>
      <c r="KBL30" s="1"/>
      <c r="KBM30" s="1"/>
      <c r="KBN30" s="1"/>
      <c r="KBO30" s="1"/>
      <c r="KBP30" s="1"/>
      <c r="KBQ30" s="1"/>
      <c r="KBR30" s="1"/>
      <c r="KBS30" s="1"/>
      <c r="KBT30" s="1"/>
      <c r="KBU30" s="1"/>
      <c r="KBV30" s="1"/>
      <c r="KBW30" s="1"/>
      <c r="KBX30" s="1"/>
      <c r="KBY30" s="1"/>
      <c r="KBZ30" s="1"/>
      <c r="KCA30" s="1"/>
      <c r="KCB30" s="1"/>
      <c r="KCC30" s="1"/>
      <c r="KCD30" s="1"/>
      <c r="KCE30" s="1"/>
      <c r="KCF30" s="1"/>
      <c r="KCG30" s="1"/>
      <c r="KCH30" s="1"/>
      <c r="KCI30" s="1"/>
      <c r="KCJ30" s="1"/>
      <c r="KCK30" s="1"/>
      <c r="KCL30" s="1"/>
      <c r="KCM30" s="1"/>
      <c r="KCN30" s="1"/>
      <c r="KCO30" s="1"/>
      <c r="KCP30" s="1"/>
      <c r="KCQ30" s="1"/>
      <c r="KCR30" s="1"/>
      <c r="KCS30" s="1"/>
      <c r="KCT30" s="1"/>
      <c r="KCU30" s="1"/>
      <c r="KCV30" s="1"/>
      <c r="KCW30" s="1"/>
      <c r="KCX30" s="1"/>
      <c r="KCY30" s="1"/>
      <c r="KCZ30" s="1"/>
      <c r="KDA30" s="1"/>
      <c r="KDB30" s="1"/>
      <c r="KDC30" s="1"/>
      <c r="KDD30" s="1"/>
      <c r="KDE30" s="1"/>
      <c r="KDF30" s="1"/>
      <c r="KDG30" s="1"/>
      <c r="KDH30" s="1"/>
      <c r="KDI30" s="1"/>
      <c r="KDJ30" s="1"/>
      <c r="KDK30" s="1"/>
      <c r="KDL30" s="1"/>
      <c r="KDM30" s="1"/>
      <c r="KDN30" s="1"/>
      <c r="KDO30" s="1"/>
      <c r="KDP30" s="1"/>
      <c r="KDQ30" s="1"/>
      <c r="KDR30" s="1"/>
      <c r="KDS30" s="1"/>
      <c r="KDT30" s="1"/>
      <c r="KDU30" s="1"/>
      <c r="KDV30" s="1"/>
      <c r="KDW30" s="1"/>
      <c r="KDX30" s="1"/>
      <c r="KDY30" s="1"/>
      <c r="KDZ30" s="1"/>
      <c r="KEA30" s="1"/>
      <c r="KEB30" s="1"/>
      <c r="KEC30" s="1"/>
      <c r="KED30" s="1"/>
      <c r="KEE30" s="1"/>
      <c r="KEF30" s="1"/>
      <c r="KEG30" s="1"/>
      <c r="KEH30" s="1"/>
      <c r="KEI30" s="1"/>
      <c r="KEJ30" s="1"/>
      <c r="KEK30" s="1"/>
      <c r="KEL30" s="1"/>
      <c r="KEM30" s="1"/>
      <c r="KEN30" s="1"/>
      <c r="KEO30" s="1"/>
      <c r="KEP30" s="1"/>
      <c r="KEQ30" s="1"/>
      <c r="KER30" s="1"/>
      <c r="KES30" s="1"/>
      <c r="KET30" s="1"/>
      <c r="KEU30" s="1"/>
      <c r="KEV30" s="1"/>
      <c r="KEW30" s="1"/>
      <c r="KEX30" s="1"/>
      <c r="KEY30" s="1"/>
      <c r="KEZ30" s="1"/>
      <c r="KFA30" s="1"/>
      <c r="KFB30" s="1"/>
      <c r="KFC30" s="1"/>
      <c r="KFD30" s="1"/>
      <c r="KFE30" s="1"/>
      <c r="KFF30" s="1"/>
      <c r="KFG30" s="1"/>
      <c r="KFH30" s="1"/>
      <c r="KFI30" s="1"/>
      <c r="KFJ30" s="1"/>
      <c r="KFK30" s="1"/>
      <c r="KFL30" s="1"/>
      <c r="KFM30" s="1"/>
      <c r="KFN30" s="1"/>
      <c r="KFO30" s="1"/>
      <c r="KFP30" s="1"/>
      <c r="KFQ30" s="1"/>
      <c r="KFR30" s="1"/>
      <c r="KFS30" s="1"/>
      <c r="KFT30" s="1"/>
      <c r="KFU30" s="1"/>
      <c r="KFV30" s="1"/>
      <c r="KFW30" s="1"/>
      <c r="KFX30" s="1"/>
      <c r="KFY30" s="1"/>
      <c r="KFZ30" s="1"/>
      <c r="KGA30" s="1"/>
      <c r="KGB30" s="1"/>
      <c r="KGC30" s="1"/>
      <c r="KGD30" s="1"/>
      <c r="KGE30" s="1"/>
      <c r="KGF30" s="1"/>
      <c r="KGG30" s="1"/>
      <c r="KGH30" s="1"/>
      <c r="KGI30" s="1"/>
      <c r="KGJ30" s="1"/>
      <c r="KGK30" s="1"/>
      <c r="KGL30" s="1"/>
      <c r="KGM30" s="1"/>
      <c r="KGN30" s="1"/>
      <c r="KGO30" s="1"/>
      <c r="KGP30" s="1"/>
      <c r="KGQ30" s="1"/>
      <c r="KGR30" s="1"/>
      <c r="KGS30" s="1"/>
      <c r="KGT30" s="1"/>
      <c r="KGU30" s="1"/>
      <c r="KGV30" s="1"/>
      <c r="KGW30" s="1"/>
      <c r="KGX30" s="1"/>
      <c r="KGY30" s="1"/>
      <c r="KGZ30" s="1"/>
      <c r="KHA30" s="1"/>
      <c r="KHB30" s="1"/>
      <c r="KHC30" s="1"/>
      <c r="KHD30" s="1"/>
      <c r="KHE30" s="1"/>
      <c r="KHF30" s="1"/>
      <c r="KHG30" s="1"/>
      <c r="KHH30" s="1"/>
      <c r="KHI30" s="1"/>
      <c r="KHJ30" s="1"/>
      <c r="KHK30" s="1"/>
      <c r="KHL30" s="1"/>
      <c r="KHM30" s="1"/>
      <c r="KHN30" s="1"/>
      <c r="KHO30" s="1"/>
      <c r="KHP30" s="1"/>
      <c r="KHQ30" s="1"/>
      <c r="KHR30" s="1"/>
      <c r="KHS30" s="1"/>
      <c r="KHT30" s="1"/>
      <c r="KHU30" s="1"/>
      <c r="KHV30" s="1"/>
      <c r="KHW30" s="1"/>
      <c r="KHX30" s="1"/>
      <c r="KHY30" s="1"/>
      <c r="KHZ30" s="1"/>
      <c r="KIA30" s="1"/>
      <c r="KIB30" s="1"/>
      <c r="KIC30" s="1"/>
      <c r="KID30" s="1"/>
      <c r="KIE30" s="1"/>
      <c r="KIF30" s="1"/>
      <c r="KIG30" s="1"/>
      <c r="KIH30" s="1"/>
      <c r="KII30" s="1"/>
      <c r="KIJ30" s="1"/>
      <c r="KIK30" s="1"/>
      <c r="KIL30" s="1"/>
      <c r="KIM30" s="1"/>
      <c r="KIN30" s="1"/>
      <c r="KIO30" s="1"/>
      <c r="KIP30" s="1"/>
      <c r="KIQ30" s="1"/>
      <c r="KIR30" s="1"/>
      <c r="KIS30" s="1"/>
      <c r="KIT30" s="1"/>
      <c r="KIU30" s="1"/>
      <c r="KIV30" s="1"/>
      <c r="KIW30" s="1"/>
      <c r="KIX30" s="1"/>
      <c r="KIY30" s="1"/>
      <c r="KIZ30" s="1"/>
      <c r="KJA30" s="1"/>
      <c r="KJB30" s="1"/>
      <c r="KJC30" s="1"/>
      <c r="KJD30" s="1"/>
      <c r="KJE30" s="1"/>
      <c r="KJF30" s="1"/>
      <c r="KJG30" s="1"/>
      <c r="KJH30" s="1"/>
      <c r="KJI30" s="1"/>
      <c r="KJJ30" s="1"/>
      <c r="KJK30" s="1"/>
      <c r="KJL30" s="1"/>
      <c r="KJM30" s="1"/>
      <c r="KJN30" s="1"/>
      <c r="KJO30" s="1"/>
      <c r="KJP30" s="1"/>
      <c r="KJQ30" s="1"/>
      <c r="KJR30" s="1"/>
      <c r="KJS30" s="1"/>
      <c r="KJT30" s="1"/>
      <c r="KJU30" s="1"/>
      <c r="KJV30" s="1"/>
      <c r="KJW30" s="1"/>
      <c r="KJX30" s="1"/>
      <c r="KJY30" s="1"/>
      <c r="KJZ30" s="1"/>
      <c r="KKA30" s="1"/>
      <c r="KKB30" s="1"/>
      <c r="KKC30" s="1"/>
      <c r="KKD30" s="1"/>
      <c r="KKE30" s="1"/>
      <c r="KKF30" s="1"/>
      <c r="KKG30" s="1"/>
      <c r="KKH30" s="1"/>
      <c r="KKI30" s="1"/>
      <c r="KKJ30" s="1"/>
      <c r="KKK30" s="1"/>
      <c r="KKL30" s="1"/>
      <c r="KKM30" s="1"/>
      <c r="KKN30" s="1"/>
      <c r="KKO30" s="1"/>
      <c r="KKP30" s="1"/>
      <c r="KKQ30" s="1"/>
      <c r="KKR30" s="1"/>
      <c r="KKS30" s="1"/>
      <c r="KKT30" s="1"/>
      <c r="KKU30" s="1"/>
      <c r="KKV30" s="1"/>
      <c r="KKW30" s="1"/>
      <c r="KKX30" s="1"/>
      <c r="KKY30" s="1"/>
      <c r="KKZ30" s="1"/>
      <c r="KLA30" s="1"/>
      <c r="KLB30" s="1"/>
      <c r="KLC30" s="1"/>
      <c r="KLD30" s="1"/>
      <c r="KLE30" s="1"/>
      <c r="KLF30" s="1"/>
      <c r="KLG30" s="1"/>
      <c r="KLH30" s="1"/>
      <c r="KLI30" s="1"/>
      <c r="KLJ30" s="1"/>
      <c r="KLK30" s="1"/>
      <c r="KLL30" s="1"/>
      <c r="KLM30" s="1"/>
      <c r="KLN30" s="1"/>
      <c r="KLO30" s="1"/>
      <c r="KLP30" s="1"/>
      <c r="KLQ30" s="1"/>
      <c r="KLR30" s="1"/>
      <c r="KLS30" s="1"/>
      <c r="KLT30" s="1"/>
      <c r="KLU30" s="1"/>
      <c r="KLV30" s="1"/>
      <c r="KLW30" s="1"/>
      <c r="KLX30" s="1"/>
      <c r="KLY30" s="1"/>
      <c r="KLZ30" s="1"/>
      <c r="KMA30" s="1"/>
      <c r="KMB30" s="1"/>
      <c r="KMC30" s="1"/>
      <c r="KMD30" s="1"/>
      <c r="KME30" s="1"/>
      <c r="KMF30" s="1"/>
      <c r="KMG30" s="1"/>
      <c r="KMH30" s="1"/>
      <c r="KMI30" s="1"/>
      <c r="KMJ30" s="1"/>
      <c r="KMK30" s="1"/>
      <c r="KML30" s="1"/>
      <c r="KMM30" s="1"/>
      <c r="KMN30" s="1"/>
      <c r="KMO30" s="1"/>
      <c r="KMP30" s="1"/>
      <c r="KMQ30" s="1"/>
      <c r="KMR30" s="1"/>
      <c r="KMS30" s="1"/>
      <c r="KMT30" s="1"/>
      <c r="KMU30" s="1"/>
      <c r="KMV30" s="1"/>
      <c r="KMW30" s="1"/>
      <c r="KMX30" s="1"/>
      <c r="KMY30" s="1"/>
      <c r="KMZ30" s="1"/>
      <c r="KNA30" s="1"/>
      <c r="KNB30" s="1"/>
      <c r="KNC30" s="1"/>
      <c r="KND30" s="1"/>
      <c r="KNE30" s="1"/>
      <c r="KNF30" s="1"/>
      <c r="KNG30" s="1"/>
      <c r="KNH30" s="1"/>
      <c r="KNI30" s="1"/>
      <c r="KNJ30" s="1"/>
      <c r="KNK30" s="1"/>
      <c r="KNL30" s="1"/>
      <c r="KNM30" s="1"/>
      <c r="KNN30" s="1"/>
      <c r="KNO30" s="1"/>
      <c r="KNP30" s="1"/>
      <c r="KNQ30" s="1"/>
      <c r="KNR30" s="1"/>
      <c r="KNS30" s="1"/>
      <c r="KNT30" s="1"/>
      <c r="KNU30" s="1"/>
      <c r="KNV30" s="1"/>
      <c r="KNW30" s="1"/>
      <c r="KNX30" s="1"/>
      <c r="KNY30" s="1"/>
      <c r="KNZ30" s="1"/>
      <c r="KOA30" s="1"/>
      <c r="KOB30" s="1"/>
      <c r="KOC30" s="1"/>
      <c r="KOD30" s="1"/>
      <c r="KOE30" s="1"/>
      <c r="KOF30" s="1"/>
      <c r="KOG30" s="1"/>
      <c r="KOH30" s="1"/>
      <c r="KOI30" s="1"/>
      <c r="KOJ30" s="1"/>
      <c r="KOK30" s="1"/>
      <c r="KOL30" s="1"/>
      <c r="KOM30" s="1"/>
      <c r="KON30" s="1"/>
      <c r="KOO30" s="1"/>
      <c r="KOP30" s="1"/>
      <c r="KOQ30" s="1"/>
      <c r="KOR30" s="1"/>
      <c r="KOS30" s="1"/>
      <c r="KOT30" s="1"/>
      <c r="KOU30" s="1"/>
      <c r="KOV30" s="1"/>
      <c r="KOW30" s="1"/>
      <c r="KOX30" s="1"/>
      <c r="KOY30" s="1"/>
      <c r="KOZ30" s="1"/>
      <c r="KPA30" s="1"/>
      <c r="KPB30" s="1"/>
      <c r="KPC30" s="1"/>
      <c r="KPD30" s="1"/>
      <c r="KPE30" s="1"/>
      <c r="KPF30" s="1"/>
      <c r="KPG30" s="1"/>
      <c r="KPH30" s="1"/>
      <c r="KPI30" s="1"/>
      <c r="KPJ30" s="1"/>
      <c r="KPK30" s="1"/>
      <c r="KPL30" s="1"/>
      <c r="KPM30" s="1"/>
      <c r="KPN30" s="1"/>
      <c r="KPO30" s="1"/>
      <c r="KPP30" s="1"/>
      <c r="KPQ30" s="1"/>
      <c r="KPR30" s="1"/>
      <c r="KPS30" s="1"/>
      <c r="KPT30" s="1"/>
      <c r="KPU30" s="1"/>
      <c r="KPV30" s="1"/>
      <c r="KPW30" s="1"/>
      <c r="KPX30" s="1"/>
      <c r="KPY30" s="1"/>
      <c r="KPZ30" s="1"/>
      <c r="KQA30" s="1"/>
      <c r="KQB30" s="1"/>
      <c r="KQC30" s="1"/>
      <c r="KQD30" s="1"/>
      <c r="KQE30" s="1"/>
      <c r="KQF30" s="1"/>
      <c r="KQG30" s="1"/>
      <c r="KQH30" s="1"/>
      <c r="KQI30" s="1"/>
      <c r="KQJ30" s="1"/>
      <c r="KQK30" s="1"/>
      <c r="KQL30" s="1"/>
      <c r="KQM30" s="1"/>
      <c r="KQN30" s="1"/>
      <c r="KQO30" s="1"/>
      <c r="KQP30" s="1"/>
      <c r="KQQ30" s="1"/>
      <c r="KQR30" s="1"/>
      <c r="KQS30" s="1"/>
      <c r="KQT30" s="1"/>
      <c r="KQU30" s="1"/>
      <c r="KQV30" s="1"/>
      <c r="KQW30" s="1"/>
      <c r="KQX30" s="1"/>
      <c r="KQY30" s="1"/>
      <c r="KQZ30" s="1"/>
      <c r="KRA30" s="1"/>
      <c r="KRB30" s="1"/>
      <c r="KRC30" s="1"/>
      <c r="KRD30" s="1"/>
      <c r="KRE30" s="1"/>
      <c r="KRF30" s="1"/>
      <c r="KRG30" s="1"/>
      <c r="KRH30" s="1"/>
      <c r="KRI30" s="1"/>
      <c r="KRJ30" s="1"/>
      <c r="KRK30" s="1"/>
      <c r="KRL30" s="1"/>
      <c r="KRM30" s="1"/>
      <c r="KRN30" s="1"/>
      <c r="KRO30" s="1"/>
      <c r="KRP30" s="1"/>
      <c r="KRQ30" s="1"/>
      <c r="KRR30" s="1"/>
      <c r="KRS30" s="1"/>
      <c r="KRT30" s="1"/>
      <c r="KRU30" s="1"/>
      <c r="KRV30" s="1"/>
      <c r="KRW30" s="1"/>
      <c r="KRX30" s="1"/>
      <c r="KRY30" s="1"/>
      <c r="KRZ30" s="1"/>
      <c r="KSA30" s="1"/>
      <c r="KSB30" s="1"/>
      <c r="KSC30" s="1"/>
      <c r="KSD30" s="1"/>
      <c r="KSE30" s="1"/>
      <c r="KSF30" s="1"/>
      <c r="KSG30" s="1"/>
      <c r="KSH30" s="1"/>
      <c r="KSI30" s="1"/>
      <c r="KSJ30" s="1"/>
      <c r="KSK30" s="1"/>
      <c r="KSL30" s="1"/>
      <c r="KSM30" s="1"/>
      <c r="KSN30" s="1"/>
      <c r="KSO30" s="1"/>
      <c r="KSP30" s="1"/>
      <c r="KSQ30" s="1"/>
      <c r="KSR30" s="1"/>
      <c r="KSS30" s="1"/>
      <c r="KST30" s="1"/>
      <c r="KSU30" s="1"/>
      <c r="KSV30" s="1"/>
      <c r="KSW30" s="1"/>
      <c r="KSX30" s="1"/>
      <c r="KSY30" s="1"/>
      <c r="KSZ30" s="1"/>
      <c r="KTA30" s="1"/>
      <c r="KTB30" s="1"/>
      <c r="KTC30" s="1"/>
      <c r="KTD30" s="1"/>
      <c r="KTE30" s="1"/>
      <c r="KTF30" s="1"/>
      <c r="KTG30" s="1"/>
      <c r="KTH30" s="1"/>
      <c r="KTI30" s="1"/>
      <c r="KTJ30" s="1"/>
      <c r="KTK30" s="1"/>
      <c r="KTL30" s="1"/>
      <c r="KTM30" s="1"/>
      <c r="KTN30" s="1"/>
      <c r="KTO30" s="1"/>
      <c r="KTP30" s="1"/>
      <c r="KTQ30" s="1"/>
      <c r="KTR30" s="1"/>
      <c r="KTS30" s="1"/>
      <c r="KTT30" s="1"/>
      <c r="KTU30" s="1"/>
      <c r="KTV30" s="1"/>
      <c r="KTW30" s="1"/>
      <c r="KTX30" s="1"/>
      <c r="KTY30" s="1"/>
      <c r="KTZ30" s="1"/>
      <c r="KUA30" s="1"/>
      <c r="KUB30" s="1"/>
      <c r="KUC30" s="1"/>
      <c r="KUD30" s="1"/>
      <c r="KUE30" s="1"/>
      <c r="KUF30" s="1"/>
      <c r="KUG30" s="1"/>
      <c r="KUH30" s="1"/>
      <c r="KUI30" s="1"/>
      <c r="KUJ30" s="1"/>
      <c r="KUK30" s="1"/>
      <c r="KUL30" s="1"/>
      <c r="KUM30" s="1"/>
      <c r="KUN30" s="1"/>
      <c r="KUO30" s="1"/>
      <c r="KUP30" s="1"/>
      <c r="KUQ30" s="1"/>
      <c r="KUR30" s="1"/>
      <c r="KUS30" s="1"/>
      <c r="KUT30" s="1"/>
      <c r="KUU30" s="1"/>
      <c r="KUV30" s="1"/>
      <c r="KUW30" s="1"/>
      <c r="KUX30" s="1"/>
      <c r="KUY30" s="1"/>
      <c r="KUZ30" s="1"/>
      <c r="KVA30" s="1"/>
      <c r="KVB30" s="1"/>
      <c r="KVC30" s="1"/>
      <c r="KVD30" s="1"/>
      <c r="KVE30" s="1"/>
      <c r="KVF30" s="1"/>
      <c r="KVG30" s="1"/>
      <c r="KVH30" s="1"/>
      <c r="KVI30" s="1"/>
      <c r="KVJ30" s="1"/>
      <c r="KVK30" s="1"/>
      <c r="KVL30" s="1"/>
      <c r="KVM30" s="1"/>
      <c r="KVN30" s="1"/>
      <c r="KVO30" s="1"/>
      <c r="KVP30" s="1"/>
      <c r="KVQ30" s="1"/>
      <c r="KVR30" s="1"/>
      <c r="KVS30" s="1"/>
      <c r="KVT30" s="1"/>
      <c r="KVU30" s="1"/>
      <c r="KVV30" s="1"/>
      <c r="KVW30" s="1"/>
      <c r="KVX30" s="1"/>
      <c r="KVY30" s="1"/>
      <c r="KVZ30" s="1"/>
      <c r="KWA30" s="1"/>
      <c r="KWB30" s="1"/>
      <c r="KWC30" s="1"/>
      <c r="KWD30" s="1"/>
      <c r="KWE30" s="1"/>
      <c r="KWF30" s="1"/>
      <c r="KWG30" s="1"/>
      <c r="KWH30" s="1"/>
      <c r="KWI30" s="1"/>
      <c r="KWJ30" s="1"/>
      <c r="KWK30" s="1"/>
      <c r="KWL30" s="1"/>
      <c r="KWM30" s="1"/>
      <c r="KWN30" s="1"/>
      <c r="KWO30" s="1"/>
      <c r="KWP30" s="1"/>
      <c r="KWQ30" s="1"/>
      <c r="KWR30" s="1"/>
      <c r="KWS30" s="1"/>
      <c r="KWT30" s="1"/>
      <c r="KWU30" s="1"/>
      <c r="KWV30" s="1"/>
      <c r="KWW30" s="1"/>
      <c r="KWX30" s="1"/>
      <c r="KWY30" s="1"/>
      <c r="KWZ30" s="1"/>
      <c r="KXA30" s="1"/>
      <c r="KXB30" s="1"/>
      <c r="KXC30" s="1"/>
      <c r="KXD30" s="1"/>
      <c r="KXE30" s="1"/>
      <c r="KXF30" s="1"/>
      <c r="KXG30" s="1"/>
      <c r="KXH30" s="1"/>
      <c r="KXI30" s="1"/>
      <c r="KXJ30" s="1"/>
      <c r="KXK30" s="1"/>
      <c r="KXL30" s="1"/>
      <c r="KXM30" s="1"/>
      <c r="KXN30" s="1"/>
      <c r="KXO30" s="1"/>
      <c r="KXP30" s="1"/>
      <c r="KXQ30" s="1"/>
      <c r="KXR30" s="1"/>
      <c r="KXS30" s="1"/>
      <c r="KXT30" s="1"/>
      <c r="KXU30" s="1"/>
      <c r="KXV30" s="1"/>
      <c r="KXW30" s="1"/>
      <c r="KXX30" s="1"/>
      <c r="KXY30" s="1"/>
      <c r="KXZ30" s="1"/>
      <c r="KYA30" s="1"/>
      <c r="KYB30" s="1"/>
      <c r="KYC30" s="1"/>
      <c r="KYD30" s="1"/>
      <c r="KYE30" s="1"/>
      <c r="KYF30" s="1"/>
      <c r="KYG30" s="1"/>
      <c r="KYH30" s="1"/>
      <c r="KYI30" s="1"/>
      <c r="KYJ30" s="1"/>
      <c r="KYK30" s="1"/>
      <c r="KYL30" s="1"/>
      <c r="KYM30" s="1"/>
      <c r="KYN30" s="1"/>
      <c r="KYO30" s="1"/>
      <c r="KYP30" s="1"/>
      <c r="KYQ30" s="1"/>
      <c r="KYR30" s="1"/>
      <c r="KYS30" s="1"/>
      <c r="KYT30" s="1"/>
      <c r="KYU30" s="1"/>
      <c r="KYV30" s="1"/>
      <c r="KYW30" s="1"/>
      <c r="KYX30" s="1"/>
      <c r="KYY30" s="1"/>
      <c r="KYZ30" s="1"/>
      <c r="KZA30" s="1"/>
      <c r="KZB30" s="1"/>
      <c r="KZC30" s="1"/>
      <c r="KZD30" s="1"/>
      <c r="KZE30" s="1"/>
      <c r="KZF30" s="1"/>
      <c r="KZG30" s="1"/>
      <c r="KZH30" s="1"/>
      <c r="KZI30" s="1"/>
      <c r="KZJ30" s="1"/>
      <c r="KZK30" s="1"/>
      <c r="KZL30" s="1"/>
      <c r="KZM30" s="1"/>
      <c r="KZN30" s="1"/>
      <c r="KZO30" s="1"/>
      <c r="KZP30" s="1"/>
      <c r="KZQ30" s="1"/>
      <c r="KZR30" s="1"/>
      <c r="KZS30" s="1"/>
      <c r="KZT30" s="1"/>
      <c r="KZU30" s="1"/>
      <c r="KZV30" s="1"/>
      <c r="KZW30" s="1"/>
      <c r="KZX30" s="1"/>
      <c r="KZY30" s="1"/>
      <c r="KZZ30" s="1"/>
      <c r="LAA30" s="1"/>
      <c r="LAB30" s="1"/>
      <c r="LAC30" s="1"/>
      <c r="LAD30" s="1"/>
      <c r="LAE30" s="1"/>
      <c r="LAF30" s="1"/>
      <c r="LAG30" s="1"/>
      <c r="LAH30" s="1"/>
      <c r="LAI30" s="1"/>
      <c r="LAJ30" s="1"/>
      <c r="LAK30" s="1"/>
      <c r="LAL30" s="1"/>
      <c r="LAM30" s="1"/>
      <c r="LAN30" s="1"/>
      <c r="LAO30" s="1"/>
      <c r="LAP30" s="1"/>
      <c r="LAQ30" s="1"/>
      <c r="LAR30" s="1"/>
      <c r="LAS30" s="1"/>
      <c r="LAT30" s="1"/>
      <c r="LAU30" s="1"/>
      <c r="LAV30" s="1"/>
      <c r="LAW30" s="1"/>
      <c r="LAX30" s="1"/>
      <c r="LAY30" s="1"/>
      <c r="LAZ30" s="1"/>
      <c r="LBA30" s="1"/>
      <c r="LBB30" s="1"/>
      <c r="LBC30" s="1"/>
      <c r="LBD30" s="1"/>
      <c r="LBE30" s="1"/>
      <c r="LBF30" s="1"/>
      <c r="LBG30" s="1"/>
      <c r="LBH30" s="1"/>
      <c r="LBI30" s="1"/>
      <c r="LBJ30" s="1"/>
      <c r="LBK30" s="1"/>
      <c r="LBL30" s="1"/>
      <c r="LBM30" s="1"/>
      <c r="LBN30" s="1"/>
      <c r="LBO30" s="1"/>
      <c r="LBP30" s="1"/>
      <c r="LBQ30" s="1"/>
      <c r="LBR30" s="1"/>
      <c r="LBS30" s="1"/>
      <c r="LBT30" s="1"/>
      <c r="LBU30" s="1"/>
      <c r="LBV30" s="1"/>
      <c r="LBW30" s="1"/>
      <c r="LBX30" s="1"/>
      <c r="LBY30" s="1"/>
      <c r="LBZ30" s="1"/>
      <c r="LCA30" s="1"/>
      <c r="LCB30" s="1"/>
      <c r="LCC30" s="1"/>
      <c r="LCD30" s="1"/>
      <c r="LCE30" s="1"/>
      <c r="LCF30" s="1"/>
      <c r="LCG30" s="1"/>
      <c r="LCH30" s="1"/>
      <c r="LCI30" s="1"/>
      <c r="LCJ30" s="1"/>
      <c r="LCK30" s="1"/>
      <c r="LCL30" s="1"/>
      <c r="LCM30" s="1"/>
      <c r="LCN30" s="1"/>
      <c r="LCO30" s="1"/>
      <c r="LCP30" s="1"/>
      <c r="LCQ30" s="1"/>
      <c r="LCR30" s="1"/>
      <c r="LCS30" s="1"/>
      <c r="LCT30" s="1"/>
      <c r="LCU30" s="1"/>
      <c r="LCV30" s="1"/>
      <c r="LCW30" s="1"/>
      <c r="LCX30" s="1"/>
      <c r="LCY30" s="1"/>
      <c r="LCZ30" s="1"/>
      <c r="LDA30" s="1"/>
      <c r="LDB30" s="1"/>
      <c r="LDC30" s="1"/>
      <c r="LDD30" s="1"/>
      <c r="LDE30" s="1"/>
      <c r="LDF30" s="1"/>
      <c r="LDG30" s="1"/>
      <c r="LDH30" s="1"/>
      <c r="LDI30" s="1"/>
      <c r="LDJ30" s="1"/>
      <c r="LDK30" s="1"/>
      <c r="LDL30" s="1"/>
      <c r="LDM30" s="1"/>
      <c r="LDN30" s="1"/>
      <c r="LDO30" s="1"/>
      <c r="LDP30" s="1"/>
      <c r="LDQ30" s="1"/>
      <c r="LDR30" s="1"/>
      <c r="LDS30" s="1"/>
      <c r="LDT30" s="1"/>
      <c r="LDU30" s="1"/>
      <c r="LDV30" s="1"/>
      <c r="LDW30" s="1"/>
      <c r="LDX30" s="1"/>
      <c r="LDY30" s="1"/>
      <c r="LDZ30" s="1"/>
      <c r="LEA30" s="1"/>
      <c r="LEB30" s="1"/>
      <c r="LEC30" s="1"/>
      <c r="LED30" s="1"/>
      <c r="LEE30" s="1"/>
      <c r="LEF30" s="1"/>
      <c r="LEG30" s="1"/>
      <c r="LEH30" s="1"/>
      <c r="LEI30" s="1"/>
      <c r="LEJ30" s="1"/>
      <c r="LEK30" s="1"/>
      <c r="LEL30" s="1"/>
      <c r="LEM30" s="1"/>
      <c r="LEN30" s="1"/>
      <c r="LEO30" s="1"/>
      <c r="LEP30" s="1"/>
      <c r="LEQ30" s="1"/>
      <c r="LER30" s="1"/>
      <c r="LES30" s="1"/>
      <c r="LET30" s="1"/>
      <c r="LEU30" s="1"/>
      <c r="LEV30" s="1"/>
      <c r="LEW30" s="1"/>
      <c r="LEX30" s="1"/>
      <c r="LEY30" s="1"/>
      <c r="LEZ30" s="1"/>
      <c r="LFA30" s="1"/>
      <c r="LFB30" s="1"/>
      <c r="LFC30" s="1"/>
      <c r="LFD30" s="1"/>
      <c r="LFE30" s="1"/>
      <c r="LFF30" s="1"/>
      <c r="LFG30" s="1"/>
      <c r="LFH30" s="1"/>
      <c r="LFI30" s="1"/>
      <c r="LFJ30" s="1"/>
      <c r="LFK30" s="1"/>
      <c r="LFL30" s="1"/>
      <c r="LFM30" s="1"/>
      <c r="LFN30" s="1"/>
      <c r="LFO30" s="1"/>
      <c r="LFP30" s="1"/>
      <c r="LFQ30" s="1"/>
      <c r="LFR30" s="1"/>
      <c r="LFS30" s="1"/>
      <c r="LFT30" s="1"/>
      <c r="LFU30" s="1"/>
      <c r="LFV30" s="1"/>
      <c r="LFW30" s="1"/>
      <c r="LFX30" s="1"/>
      <c r="LFY30" s="1"/>
      <c r="LFZ30" s="1"/>
      <c r="LGA30" s="1"/>
      <c r="LGB30" s="1"/>
      <c r="LGC30" s="1"/>
      <c r="LGD30" s="1"/>
      <c r="LGE30" s="1"/>
      <c r="LGF30" s="1"/>
      <c r="LGG30" s="1"/>
      <c r="LGH30" s="1"/>
      <c r="LGI30" s="1"/>
      <c r="LGJ30" s="1"/>
      <c r="LGK30" s="1"/>
      <c r="LGL30" s="1"/>
      <c r="LGM30" s="1"/>
      <c r="LGN30" s="1"/>
      <c r="LGO30" s="1"/>
      <c r="LGP30" s="1"/>
      <c r="LGQ30" s="1"/>
      <c r="LGR30" s="1"/>
      <c r="LGS30" s="1"/>
      <c r="LGT30" s="1"/>
      <c r="LGU30" s="1"/>
      <c r="LGV30" s="1"/>
      <c r="LGW30" s="1"/>
      <c r="LGX30" s="1"/>
      <c r="LGY30" s="1"/>
      <c r="LGZ30" s="1"/>
      <c r="LHA30" s="1"/>
      <c r="LHB30" s="1"/>
      <c r="LHC30" s="1"/>
      <c r="LHD30" s="1"/>
      <c r="LHE30" s="1"/>
      <c r="LHF30" s="1"/>
      <c r="LHG30" s="1"/>
      <c r="LHH30" s="1"/>
      <c r="LHI30" s="1"/>
      <c r="LHJ30" s="1"/>
      <c r="LHK30" s="1"/>
      <c r="LHL30" s="1"/>
      <c r="LHM30" s="1"/>
      <c r="LHN30" s="1"/>
      <c r="LHO30" s="1"/>
      <c r="LHP30" s="1"/>
      <c r="LHQ30" s="1"/>
      <c r="LHR30" s="1"/>
      <c r="LHS30" s="1"/>
      <c r="LHT30" s="1"/>
      <c r="LHU30" s="1"/>
      <c r="LHV30" s="1"/>
      <c r="LHW30" s="1"/>
      <c r="LHX30" s="1"/>
      <c r="LHY30" s="1"/>
      <c r="LHZ30" s="1"/>
      <c r="LIA30" s="1"/>
      <c r="LIB30" s="1"/>
      <c r="LIC30" s="1"/>
      <c r="LID30" s="1"/>
      <c r="LIE30" s="1"/>
      <c r="LIF30" s="1"/>
      <c r="LIG30" s="1"/>
      <c r="LIH30" s="1"/>
      <c r="LII30" s="1"/>
      <c r="LIJ30" s="1"/>
      <c r="LIK30" s="1"/>
      <c r="LIL30" s="1"/>
      <c r="LIM30" s="1"/>
      <c r="LIN30" s="1"/>
      <c r="LIO30" s="1"/>
      <c r="LIP30" s="1"/>
      <c r="LIQ30" s="1"/>
      <c r="LIR30" s="1"/>
      <c r="LIS30" s="1"/>
      <c r="LIT30" s="1"/>
      <c r="LIU30" s="1"/>
      <c r="LIV30" s="1"/>
      <c r="LIW30" s="1"/>
      <c r="LIX30" s="1"/>
      <c r="LIY30" s="1"/>
      <c r="LIZ30" s="1"/>
      <c r="LJA30" s="1"/>
      <c r="LJB30" s="1"/>
      <c r="LJC30" s="1"/>
      <c r="LJD30" s="1"/>
      <c r="LJE30" s="1"/>
      <c r="LJF30" s="1"/>
      <c r="LJG30" s="1"/>
      <c r="LJH30" s="1"/>
      <c r="LJI30" s="1"/>
      <c r="LJJ30" s="1"/>
      <c r="LJK30" s="1"/>
      <c r="LJL30" s="1"/>
      <c r="LJM30" s="1"/>
      <c r="LJN30" s="1"/>
      <c r="LJO30" s="1"/>
      <c r="LJP30" s="1"/>
      <c r="LJQ30" s="1"/>
      <c r="LJR30" s="1"/>
      <c r="LJS30" s="1"/>
      <c r="LJT30" s="1"/>
      <c r="LJU30" s="1"/>
      <c r="LJV30" s="1"/>
      <c r="LJW30" s="1"/>
      <c r="LJX30" s="1"/>
      <c r="LJY30" s="1"/>
      <c r="LJZ30" s="1"/>
      <c r="LKA30" s="1"/>
      <c r="LKB30" s="1"/>
      <c r="LKC30" s="1"/>
      <c r="LKD30" s="1"/>
      <c r="LKE30" s="1"/>
      <c r="LKF30" s="1"/>
      <c r="LKG30" s="1"/>
      <c r="LKH30" s="1"/>
      <c r="LKI30" s="1"/>
      <c r="LKJ30" s="1"/>
      <c r="LKK30" s="1"/>
      <c r="LKL30" s="1"/>
      <c r="LKM30" s="1"/>
      <c r="LKN30" s="1"/>
      <c r="LKO30" s="1"/>
      <c r="LKP30" s="1"/>
      <c r="LKQ30" s="1"/>
      <c r="LKR30" s="1"/>
      <c r="LKS30" s="1"/>
      <c r="LKT30" s="1"/>
      <c r="LKU30" s="1"/>
      <c r="LKV30" s="1"/>
      <c r="LKW30" s="1"/>
      <c r="LKX30" s="1"/>
      <c r="LKY30" s="1"/>
      <c r="LKZ30" s="1"/>
      <c r="LLA30" s="1"/>
      <c r="LLB30" s="1"/>
      <c r="LLC30" s="1"/>
      <c r="LLD30" s="1"/>
      <c r="LLE30" s="1"/>
      <c r="LLF30" s="1"/>
      <c r="LLG30" s="1"/>
      <c r="LLH30" s="1"/>
      <c r="LLI30" s="1"/>
      <c r="LLJ30" s="1"/>
      <c r="LLK30" s="1"/>
      <c r="LLL30" s="1"/>
      <c r="LLM30" s="1"/>
      <c r="LLN30" s="1"/>
      <c r="LLO30" s="1"/>
      <c r="LLP30" s="1"/>
      <c r="LLQ30" s="1"/>
      <c r="LLR30" s="1"/>
      <c r="LLS30" s="1"/>
      <c r="LLT30" s="1"/>
      <c r="LLU30" s="1"/>
      <c r="LLV30" s="1"/>
      <c r="LLW30" s="1"/>
      <c r="LLX30" s="1"/>
      <c r="LLY30" s="1"/>
      <c r="LLZ30" s="1"/>
      <c r="LMA30" s="1"/>
      <c r="LMB30" s="1"/>
      <c r="LMC30" s="1"/>
      <c r="LMD30" s="1"/>
      <c r="LME30" s="1"/>
      <c r="LMF30" s="1"/>
      <c r="LMG30" s="1"/>
      <c r="LMH30" s="1"/>
      <c r="LMI30" s="1"/>
      <c r="LMJ30" s="1"/>
      <c r="LMK30" s="1"/>
      <c r="LML30" s="1"/>
      <c r="LMM30" s="1"/>
      <c r="LMN30" s="1"/>
      <c r="LMO30" s="1"/>
      <c r="LMP30" s="1"/>
      <c r="LMQ30" s="1"/>
      <c r="LMR30" s="1"/>
      <c r="LMS30" s="1"/>
      <c r="LMT30" s="1"/>
      <c r="LMU30" s="1"/>
      <c r="LMV30" s="1"/>
      <c r="LMW30" s="1"/>
      <c r="LMX30" s="1"/>
      <c r="LMY30" s="1"/>
      <c r="LMZ30" s="1"/>
      <c r="LNA30" s="1"/>
      <c r="LNB30" s="1"/>
      <c r="LNC30" s="1"/>
      <c r="LND30" s="1"/>
      <c r="LNE30" s="1"/>
      <c r="LNF30" s="1"/>
      <c r="LNG30" s="1"/>
      <c r="LNH30" s="1"/>
      <c r="LNI30" s="1"/>
      <c r="LNJ30" s="1"/>
      <c r="LNK30" s="1"/>
      <c r="LNL30" s="1"/>
      <c r="LNM30" s="1"/>
      <c r="LNN30" s="1"/>
      <c r="LNO30" s="1"/>
      <c r="LNP30" s="1"/>
      <c r="LNQ30" s="1"/>
      <c r="LNR30" s="1"/>
      <c r="LNS30" s="1"/>
      <c r="LNT30" s="1"/>
      <c r="LNU30" s="1"/>
      <c r="LNV30" s="1"/>
      <c r="LNW30" s="1"/>
      <c r="LNX30" s="1"/>
      <c r="LNY30" s="1"/>
      <c r="LNZ30" s="1"/>
      <c r="LOA30" s="1"/>
      <c r="LOB30" s="1"/>
      <c r="LOC30" s="1"/>
      <c r="LOD30" s="1"/>
      <c r="LOE30" s="1"/>
      <c r="LOF30" s="1"/>
      <c r="LOG30" s="1"/>
      <c r="LOH30" s="1"/>
      <c r="LOI30" s="1"/>
      <c r="LOJ30" s="1"/>
      <c r="LOK30" s="1"/>
      <c r="LOL30" s="1"/>
      <c r="LOM30" s="1"/>
      <c r="LON30" s="1"/>
      <c r="LOO30" s="1"/>
      <c r="LOP30" s="1"/>
      <c r="LOQ30" s="1"/>
      <c r="LOR30" s="1"/>
      <c r="LOS30" s="1"/>
      <c r="LOT30" s="1"/>
      <c r="LOU30" s="1"/>
      <c r="LOV30" s="1"/>
      <c r="LOW30" s="1"/>
      <c r="LOX30" s="1"/>
      <c r="LOY30" s="1"/>
      <c r="LOZ30" s="1"/>
      <c r="LPA30" s="1"/>
      <c r="LPB30" s="1"/>
      <c r="LPC30" s="1"/>
      <c r="LPD30" s="1"/>
      <c r="LPE30" s="1"/>
      <c r="LPF30" s="1"/>
      <c r="LPG30" s="1"/>
      <c r="LPH30" s="1"/>
      <c r="LPI30" s="1"/>
      <c r="LPJ30" s="1"/>
      <c r="LPK30" s="1"/>
      <c r="LPL30" s="1"/>
      <c r="LPM30" s="1"/>
      <c r="LPN30" s="1"/>
      <c r="LPO30" s="1"/>
      <c r="LPP30" s="1"/>
      <c r="LPQ30" s="1"/>
      <c r="LPR30" s="1"/>
      <c r="LPS30" s="1"/>
      <c r="LPT30" s="1"/>
      <c r="LPU30" s="1"/>
      <c r="LPV30" s="1"/>
      <c r="LPW30" s="1"/>
      <c r="LPX30" s="1"/>
      <c r="LPY30" s="1"/>
      <c r="LPZ30" s="1"/>
      <c r="LQA30" s="1"/>
      <c r="LQB30" s="1"/>
      <c r="LQC30" s="1"/>
      <c r="LQD30" s="1"/>
      <c r="LQE30" s="1"/>
      <c r="LQF30" s="1"/>
      <c r="LQG30" s="1"/>
      <c r="LQH30" s="1"/>
      <c r="LQI30" s="1"/>
      <c r="LQJ30" s="1"/>
      <c r="LQK30" s="1"/>
      <c r="LQL30" s="1"/>
      <c r="LQM30" s="1"/>
      <c r="LQN30" s="1"/>
      <c r="LQO30" s="1"/>
      <c r="LQP30" s="1"/>
      <c r="LQQ30" s="1"/>
      <c r="LQR30" s="1"/>
      <c r="LQS30" s="1"/>
      <c r="LQT30" s="1"/>
      <c r="LQU30" s="1"/>
      <c r="LQV30" s="1"/>
      <c r="LQW30" s="1"/>
      <c r="LQX30" s="1"/>
      <c r="LQY30" s="1"/>
      <c r="LQZ30" s="1"/>
      <c r="LRA30" s="1"/>
      <c r="LRB30" s="1"/>
      <c r="LRC30" s="1"/>
      <c r="LRD30" s="1"/>
      <c r="LRE30" s="1"/>
      <c r="LRF30" s="1"/>
      <c r="LRG30" s="1"/>
      <c r="LRH30" s="1"/>
      <c r="LRI30" s="1"/>
      <c r="LRJ30" s="1"/>
      <c r="LRK30" s="1"/>
      <c r="LRL30" s="1"/>
      <c r="LRM30" s="1"/>
      <c r="LRN30" s="1"/>
      <c r="LRO30" s="1"/>
      <c r="LRP30" s="1"/>
      <c r="LRQ30" s="1"/>
      <c r="LRR30" s="1"/>
      <c r="LRS30" s="1"/>
      <c r="LRT30" s="1"/>
      <c r="LRU30" s="1"/>
      <c r="LRV30" s="1"/>
      <c r="LRW30" s="1"/>
      <c r="LRX30" s="1"/>
      <c r="LRY30" s="1"/>
      <c r="LRZ30" s="1"/>
      <c r="LSA30" s="1"/>
      <c r="LSB30" s="1"/>
      <c r="LSC30" s="1"/>
      <c r="LSD30" s="1"/>
      <c r="LSE30" s="1"/>
      <c r="LSF30" s="1"/>
      <c r="LSG30" s="1"/>
      <c r="LSH30" s="1"/>
      <c r="LSI30" s="1"/>
      <c r="LSJ30" s="1"/>
      <c r="LSK30" s="1"/>
      <c r="LSL30" s="1"/>
      <c r="LSM30" s="1"/>
      <c r="LSN30" s="1"/>
      <c r="LSO30" s="1"/>
      <c r="LSP30" s="1"/>
      <c r="LSQ30" s="1"/>
      <c r="LSR30" s="1"/>
      <c r="LSS30" s="1"/>
      <c r="LST30" s="1"/>
      <c r="LSU30" s="1"/>
      <c r="LSV30" s="1"/>
      <c r="LSW30" s="1"/>
      <c r="LSX30" s="1"/>
      <c r="LSY30" s="1"/>
      <c r="LSZ30" s="1"/>
      <c r="LTA30" s="1"/>
      <c r="LTB30" s="1"/>
      <c r="LTC30" s="1"/>
      <c r="LTD30" s="1"/>
      <c r="LTE30" s="1"/>
      <c r="LTF30" s="1"/>
      <c r="LTG30" s="1"/>
      <c r="LTH30" s="1"/>
      <c r="LTI30" s="1"/>
      <c r="LTJ30" s="1"/>
      <c r="LTK30" s="1"/>
      <c r="LTL30" s="1"/>
      <c r="LTM30" s="1"/>
      <c r="LTN30" s="1"/>
      <c r="LTO30" s="1"/>
      <c r="LTP30" s="1"/>
      <c r="LTQ30" s="1"/>
      <c r="LTR30" s="1"/>
      <c r="LTS30" s="1"/>
      <c r="LTT30" s="1"/>
      <c r="LTU30" s="1"/>
      <c r="LTV30" s="1"/>
      <c r="LTW30" s="1"/>
      <c r="LTX30" s="1"/>
      <c r="LTY30" s="1"/>
      <c r="LTZ30" s="1"/>
      <c r="LUA30" s="1"/>
      <c r="LUB30" s="1"/>
      <c r="LUC30" s="1"/>
      <c r="LUD30" s="1"/>
      <c r="LUE30" s="1"/>
      <c r="LUF30" s="1"/>
      <c r="LUG30" s="1"/>
      <c r="LUH30" s="1"/>
      <c r="LUI30" s="1"/>
      <c r="LUJ30" s="1"/>
      <c r="LUK30" s="1"/>
      <c r="LUL30" s="1"/>
      <c r="LUM30" s="1"/>
      <c r="LUN30" s="1"/>
      <c r="LUO30" s="1"/>
      <c r="LUP30" s="1"/>
      <c r="LUQ30" s="1"/>
      <c r="LUR30" s="1"/>
      <c r="LUS30" s="1"/>
      <c r="LUT30" s="1"/>
      <c r="LUU30" s="1"/>
      <c r="LUV30" s="1"/>
      <c r="LUW30" s="1"/>
      <c r="LUX30" s="1"/>
      <c r="LUY30" s="1"/>
      <c r="LUZ30" s="1"/>
      <c r="LVA30" s="1"/>
      <c r="LVB30" s="1"/>
      <c r="LVC30" s="1"/>
      <c r="LVD30" s="1"/>
      <c r="LVE30" s="1"/>
      <c r="LVF30" s="1"/>
      <c r="LVG30" s="1"/>
      <c r="LVH30" s="1"/>
      <c r="LVI30" s="1"/>
      <c r="LVJ30" s="1"/>
      <c r="LVK30" s="1"/>
      <c r="LVL30" s="1"/>
      <c r="LVM30" s="1"/>
      <c r="LVN30" s="1"/>
      <c r="LVO30" s="1"/>
      <c r="LVP30" s="1"/>
      <c r="LVQ30" s="1"/>
      <c r="LVR30" s="1"/>
      <c r="LVS30" s="1"/>
      <c r="LVT30" s="1"/>
      <c r="LVU30" s="1"/>
      <c r="LVV30" s="1"/>
      <c r="LVW30" s="1"/>
      <c r="LVX30" s="1"/>
      <c r="LVY30" s="1"/>
      <c r="LVZ30" s="1"/>
      <c r="LWA30" s="1"/>
      <c r="LWB30" s="1"/>
      <c r="LWC30" s="1"/>
      <c r="LWD30" s="1"/>
      <c r="LWE30" s="1"/>
      <c r="LWF30" s="1"/>
      <c r="LWG30" s="1"/>
      <c r="LWH30" s="1"/>
      <c r="LWI30" s="1"/>
      <c r="LWJ30" s="1"/>
      <c r="LWK30" s="1"/>
      <c r="LWL30" s="1"/>
      <c r="LWM30" s="1"/>
      <c r="LWN30" s="1"/>
      <c r="LWO30" s="1"/>
      <c r="LWP30" s="1"/>
      <c r="LWQ30" s="1"/>
      <c r="LWR30" s="1"/>
      <c r="LWS30" s="1"/>
      <c r="LWT30" s="1"/>
      <c r="LWU30" s="1"/>
      <c r="LWV30" s="1"/>
      <c r="LWW30" s="1"/>
      <c r="LWX30" s="1"/>
      <c r="LWY30" s="1"/>
      <c r="LWZ30" s="1"/>
      <c r="LXA30" s="1"/>
      <c r="LXB30" s="1"/>
      <c r="LXC30" s="1"/>
      <c r="LXD30" s="1"/>
      <c r="LXE30" s="1"/>
      <c r="LXF30" s="1"/>
      <c r="LXG30" s="1"/>
      <c r="LXH30" s="1"/>
      <c r="LXI30" s="1"/>
      <c r="LXJ30" s="1"/>
      <c r="LXK30" s="1"/>
      <c r="LXL30" s="1"/>
      <c r="LXM30" s="1"/>
      <c r="LXN30" s="1"/>
      <c r="LXO30" s="1"/>
      <c r="LXP30" s="1"/>
      <c r="LXQ30" s="1"/>
      <c r="LXR30" s="1"/>
      <c r="LXS30" s="1"/>
      <c r="LXT30" s="1"/>
      <c r="LXU30" s="1"/>
      <c r="LXV30" s="1"/>
      <c r="LXW30" s="1"/>
      <c r="LXX30" s="1"/>
      <c r="LXY30" s="1"/>
      <c r="LXZ30" s="1"/>
      <c r="LYA30" s="1"/>
      <c r="LYB30" s="1"/>
      <c r="LYC30" s="1"/>
      <c r="LYD30" s="1"/>
      <c r="LYE30" s="1"/>
      <c r="LYF30" s="1"/>
      <c r="LYG30" s="1"/>
      <c r="LYH30" s="1"/>
      <c r="LYI30" s="1"/>
      <c r="LYJ30" s="1"/>
      <c r="LYK30" s="1"/>
      <c r="LYL30" s="1"/>
      <c r="LYM30" s="1"/>
      <c r="LYN30" s="1"/>
      <c r="LYO30" s="1"/>
      <c r="LYP30" s="1"/>
      <c r="LYQ30" s="1"/>
      <c r="LYR30" s="1"/>
      <c r="LYS30" s="1"/>
      <c r="LYT30" s="1"/>
      <c r="LYU30" s="1"/>
      <c r="LYV30" s="1"/>
      <c r="LYW30" s="1"/>
      <c r="LYX30" s="1"/>
      <c r="LYY30" s="1"/>
      <c r="LYZ30" s="1"/>
      <c r="LZA30" s="1"/>
      <c r="LZB30" s="1"/>
      <c r="LZC30" s="1"/>
      <c r="LZD30" s="1"/>
      <c r="LZE30" s="1"/>
      <c r="LZF30" s="1"/>
      <c r="LZG30" s="1"/>
      <c r="LZH30" s="1"/>
      <c r="LZI30" s="1"/>
      <c r="LZJ30" s="1"/>
      <c r="LZK30" s="1"/>
      <c r="LZL30" s="1"/>
      <c r="LZM30" s="1"/>
      <c r="LZN30" s="1"/>
      <c r="LZO30" s="1"/>
      <c r="LZP30" s="1"/>
      <c r="LZQ30" s="1"/>
      <c r="LZR30" s="1"/>
      <c r="LZS30" s="1"/>
      <c r="LZT30" s="1"/>
      <c r="LZU30" s="1"/>
      <c r="LZV30" s="1"/>
      <c r="LZW30" s="1"/>
      <c r="LZX30" s="1"/>
      <c r="LZY30" s="1"/>
      <c r="LZZ30" s="1"/>
      <c r="MAA30" s="1"/>
      <c r="MAB30" s="1"/>
      <c r="MAC30" s="1"/>
      <c r="MAD30" s="1"/>
      <c r="MAE30" s="1"/>
      <c r="MAF30" s="1"/>
      <c r="MAG30" s="1"/>
      <c r="MAH30" s="1"/>
      <c r="MAI30" s="1"/>
      <c r="MAJ30" s="1"/>
      <c r="MAK30" s="1"/>
      <c r="MAL30" s="1"/>
      <c r="MAM30" s="1"/>
      <c r="MAN30" s="1"/>
      <c r="MAO30" s="1"/>
      <c r="MAP30" s="1"/>
      <c r="MAQ30" s="1"/>
      <c r="MAR30" s="1"/>
      <c r="MAS30" s="1"/>
      <c r="MAT30" s="1"/>
      <c r="MAU30" s="1"/>
      <c r="MAV30" s="1"/>
      <c r="MAW30" s="1"/>
      <c r="MAX30" s="1"/>
      <c r="MAY30" s="1"/>
      <c r="MAZ30" s="1"/>
      <c r="MBA30" s="1"/>
      <c r="MBB30" s="1"/>
      <c r="MBC30" s="1"/>
      <c r="MBD30" s="1"/>
      <c r="MBE30" s="1"/>
      <c r="MBF30" s="1"/>
      <c r="MBG30" s="1"/>
      <c r="MBH30" s="1"/>
      <c r="MBI30" s="1"/>
      <c r="MBJ30" s="1"/>
      <c r="MBK30" s="1"/>
      <c r="MBL30" s="1"/>
      <c r="MBM30" s="1"/>
      <c r="MBN30" s="1"/>
      <c r="MBO30" s="1"/>
      <c r="MBP30" s="1"/>
      <c r="MBQ30" s="1"/>
      <c r="MBR30" s="1"/>
      <c r="MBS30" s="1"/>
      <c r="MBT30" s="1"/>
      <c r="MBU30" s="1"/>
      <c r="MBV30" s="1"/>
      <c r="MBW30" s="1"/>
      <c r="MBX30" s="1"/>
      <c r="MBY30" s="1"/>
      <c r="MBZ30" s="1"/>
      <c r="MCA30" s="1"/>
      <c r="MCB30" s="1"/>
      <c r="MCC30" s="1"/>
      <c r="MCD30" s="1"/>
      <c r="MCE30" s="1"/>
      <c r="MCF30" s="1"/>
      <c r="MCG30" s="1"/>
      <c r="MCH30" s="1"/>
      <c r="MCI30" s="1"/>
      <c r="MCJ30" s="1"/>
      <c r="MCK30" s="1"/>
      <c r="MCL30" s="1"/>
      <c r="MCM30" s="1"/>
      <c r="MCN30" s="1"/>
      <c r="MCO30" s="1"/>
      <c r="MCP30" s="1"/>
      <c r="MCQ30" s="1"/>
      <c r="MCR30" s="1"/>
      <c r="MCS30" s="1"/>
      <c r="MCT30" s="1"/>
      <c r="MCU30" s="1"/>
      <c r="MCV30" s="1"/>
      <c r="MCW30" s="1"/>
      <c r="MCX30" s="1"/>
      <c r="MCY30" s="1"/>
      <c r="MCZ30" s="1"/>
      <c r="MDA30" s="1"/>
      <c r="MDB30" s="1"/>
      <c r="MDC30" s="1"/>
      <c r="MDD30" s="1"/>
      <c r="MDE30" s="1"/>
      <c r="MDF30" s="1"/>
      <c r="MDG30" s="1"/>
      <c r="MDH30" s="1"/>
      <c r="MDI30" s="1"/>
      <c r="MDJ30" s="1"/>
      <c r="MDK30" s="1"/>
      <c r="MDL30" s="1"/>
      <c r="MDM30" s="1"/>
      <c r="MDN30" s="1"/>
      <c r="MDO30" s="1"/>
      <c r="MDP30" s="1"/>
      <c r="MDQ30" s="1"/>
      <c r="MDR30" s="1"/>
      <c r="MDS30" s="1"/>
      <c r="MDT30" s="1"/>
      <c r="MDU30" s="1"/>
      <c r="MDV30" s="1"/>
      <c r="MDW30" s="1"/>
      <c r="MDX30" s="1"/>
      <c r="MDY30" s="1"/>
      <c r="MDZ30" s="1"/>
      <c r="MEA30" s="1"/>
      <c r="MEB30" s="1"/>
      <c r="MEC30" s="1"/>
      <c r="MED30" s="1"/>
      <c r="MEE30" s="1"/>
      <c r="MEF30" s="1"/>
      <c r="MEG30" s="1"/>
      <c r="MEH30" s="1"/>
      <c r="MEI30" s="1"/>
      <c r="MEJ30" s="1"/>
      <c r="MEK30" s="1"/>
      <c r="MEL30" s="1"/>
      <c r="MEM30" s="1"/>
      <c r="MEN30" s="1"/>
      <c r="MEO30" s="1"/>
      <c r="MEP30" s="1"/>
      <c r="MEQ30" s="1"/>
      <c r="MER30" s="1"/>
      <c r="MES30" s="1"/>
      <c r="MET30" s="1"/>
      <c r="MEU30" s="1"/>
      <c r="MEV30" s="1"/>
      <c r="MEW30" s="1"/>
      <c r="MEX30" s="1"/>
      <c r="MEY30" s="1"/>
      <c r="MEZ30" s="1"/>
      <c r="MFA30" s="1"/>
      <c r="MFB30" s="1"/>
      <c r="MFC30" s="1"/>
      <c r="MFD30" s="1"/>
      <c r="MFE30" s="1"/>
      <c r="MFF30" s="1"/>
      <c r="MFG30" s="1"/>
      <c r="MFH30" s="1"/>
      <c r="MFI30" s="1"/>
      <c r="MFJ30" s="1"/>
      <c r="MFK30" s="1"/>
      <c r="MFL30" s="1"/>
      <c r="MFM30" s="1"/>
      <c r="MFN30" s="1"/>
      <c r="MFO30" s="1"/>
      <c r="MFP30" s="1"/>
      <c r="MFQ30" s="1"/>
      <c r="MFR30" s="1"/>
      <c r="MFS30" s="1"/>
      <c r="MFT30" s="1"/>
      <c r="MFU30" s="1"/>
      <c r="MFV30" s="1"/>
      <c r="MFW30" s="1"/>
      <c r="MFX30" s="1"/>
      <c r="MFY30" s="1"/>
      <c r="MFZ30" s="1"/>
      <c r="MGA30" s="1"/>
      <c r="MGB30" s="1"/>
      <c r="MGC30" s="1"/>
      <c r="MGD30" s="1"/>
      <c r="MGE30" s="1"/>
      <c r="MGF30" s="1"/>
      <c r="MGG30" s="1"/>
      <c r="MGH30" s="1"/>
      <c r="MGI30" s="1"/>
      <c r="MGJ30" s="1"/>
      <c r="MGK30" s="1"/>
      <c r="MGL30" s="1"/>
      <c r="MGM30" s="1"/>
      <c r="MGN30" s="1"/>
      <c r="MGO30" s="1"/>
      <c r="MGP30" s="1"/>
      <c r="MGQ30" s="1"/>
      <c r="MGR30" s="1"/>
      <c r="MGS30" s="1"/>
      <c r="MGT30" s="1"/>
      <c r="MGU30" s="1"/>
      <c r="MGV30" s="1"/>
      <c r="MGW30" s="1"/>
      <c r="MGX30" s="1"/>
      <c r="MGY30" s="1"/>
      <c r="MGZ30" s="1"/>
      <c r="MHA30" s="1"/>
      <c r="MHB30" s="1"/>
      <c r="MHC30" s="1"/>
      <c r="MHD30" s="1"/>
      <c r="MHE30" s="1"/>
      <c r="MHF30" s="1"/>
      <c r="MHG30" s="1"/>
      <c r="MHH30" s="1"/>
      <c r="MHI30" s="1"/>
      <c r="MHJ30" s="1"/>
      <c r="MHK30" s="1"/>
      <c r="MHL30" s="1"/>
      <c r="MHM30" s="1"/>
      <c r="MHN30" s="1"/>
      <c r="MHO30" s="1"/>
      <c r="MHP30" s="1"/>
      <c r="MHQ30" s="1"/>
      <c r="MHR30" s="1"/>
      <c r="MHS30" s="1"/>
      <c r="MHT30" s="1"/>
      <c r="MHU30" s="1"/>
      <c r="MHV30" s="1"/>
      <c r="MHW30" s="1"/>
      <c r="MHX30" s="1"/>
      <c r="MHY30" s="1"/>
      <c r="MHZ30" s="1"/>
      <c r="MIA30" s="1"/>
      <c r="MIB30" s="1"/>
      <c r="MIC30" s="1"/>
      <c r="MID30" s="1"/>
      <c r="MIE30" s="1"/>
      <c r="MIF30" s="1"/>
      <c r="MIG30" s="1"/>
      <c r="MIH30" s="1"/>
      <c r="MII30" s="1"/>
      <c r="MIJ30" s="1"/>
      <c r="MIK30" s="1"/>
      <c r="MIL30" s="1"/>
      <c r="MIM30" s="1"/>
      <c r="MIN30" s="1"/>
      <c r="MIO30" s="1"/>
      <c r="MIP30" s="1"/>
      <c r="MIQ30" s="1"/>
      <c r="MIR30" s="1"/>
      <c r="MIS30" s="1"/>
      <c r="MIT30" s="1"/>
      <c r="MIU30" s="1"/>
      <c r="MIV30" s="1"/>
      <c r="MIW30" s="1"/>
      <c r="MIX30" s="1"/>
      <c r="MIY30" s="1"/>
      <c r="MIZ30" s="1"/>
      <c r="MJA30" s="1"/>
      <c r="MJB30" s="1"/>
      <c r="MJC30" s="1"/>
      <c r="MJD30" s="1"/>
      <c r="MJE30" s="1"/>
      <c r="MJF30" s="1"/>
      <c r="MJG30" s="1"/>
      <c r="MJH30" s="1"/>
      <c r="MJI30" s="1"/>
      <c r="MJJ30" s="1"/>
      <c r="MJK30" s="1"/>
      <c r="MJL30" s="1"/>
      <c r="MJM30" s="1"/>
      <c r="MJN30" s="1"/>
      <c r="MJO30" s="1"/>
      <c r="MJP30" s="1"/>
      <c r="MJQ30" s="1"/>
      <c r="MJR30" s="1"/>
      <c r="MJS30" s="1"/>
      <c r="MJT30" s="1"/>
      <c r="MJU30" s="1"/>
      <c r="MJV30" s="1"/>
      <c r="MJW30" s="1"/>
      <c r="MJX30" s="1"/>
      <c r="MJY30" s="1"/>
      <c r="MJZ30" s="1"/>
      <c r="MKA30" s="1"/>
      <c r="MKB30" s="1"/>
      <c r="MKC30" s="1"/>
      <c r="MKD30" s="1"/>
      <c r="MKE30" s="1"/>
      <c r="MKF30" s="1"/>
      <c r="MKG30" s="1"/>
      <c r="MKH30" s="1"/>
      <c r="MKI30" s="1"/>
      <c r="MKJ30" s="1"/>
      <c r="MKK30" s="1"/>
      <c r="MKL30" s="1"/>
      <c r="MKM30" s="1"/>
      <c r="MKN30" s="1"/>
      <c r="MKO30" s="1"/>
      <c r="MKP30" s="1"/>
      <c r="MKQ30" s="1"/>
      <c r="MKR30" s="1"/>
      <c r="MKS30" s="1"/>
      <c r="MKT30" s="1"/>
      <c r="MKU30" s="1"/>
      <c r="MKV30" s="1"/>
      <c r="MKW30" s="1"/>
      <c r="MKX30" s="1"/>
      <c r="MKY30" s="1"/>
      <c r="MKZ30" s="1"/>
      <c r="MLA30" s="1"/>
      <c r="MLB30" s="1"/>
      <c r="MLC30" s="1"/>
      <c r="MLD30" s="1"/>
      <c r="MLE30" s="1"/>
      <c r="MLF30" s="1"/>
      <c r="MLG30" s="1"/>
      <c r="MLH30" s="1"/>
      <c r="MLI30" s="1"/>
      <c r="MLJ30" s="1"/>
      <c r="MLK30" s="1"/>
      <c r="MLL30" s="1"/>
      <c r="MLM30" s="1"/>
      <c r="MLN30" s="1"/>
      <c r="MLO30" s="1"/>
      <c r="MLP30" s="1"/>
      <c r="MLQ30" s="1"/>
      <c r="MLR30" s="1"/>
      <c r="MLS30" s="1"/>
      <c r="MLT30" s="1"/>
      <c r="MLU30" s="1"/>
      <c r="MLV30" s="1"/>
      <c r="MLW30" s="1"/>
      <c r="MLX30" s="1"/>
      <c r="MLY30" s="1"/>
      <c r="MLZ30" s="1"/>
      <c r="MMA30" s="1"/>
      <c r="MMB30" s="1"/>
      <c r="MMC30" s="1"/>
      <c r="MMD30" s="1"/>
      <c r="MME30" s="1"/>
      <c r="MMF30" s="1"/>
      <c r="MMG30" s="1"/>
      <c r="MMH30" s="1"/>
      <c r="MMI30" s="1"/>
      <c r="MMJ30" s="1"/>
      <c r="MMK30" s="1"/>
      <c r="MML30" s="1"/>
      <c r="MMM30" s="1"/>
      <c r="MMN30" s="1"/>
      <c r="MMO30" s="1"/>
      <c r="MMP30" s="1"/>
      <c r="MMQ30" s="1"/>
      <c r="MMR30" s="1"/>
      <c r="MMS30" s="1"/>
      <c r="MMT30" s="1"/>
      <c r="MMU30" s="1"/>
      <c r="MMV30" s="1"/>
      <c r="MMW30" s="1"/>
      <c r="MMX30" s="1"/>
      <c r="MMY30" s="1"/>
      <c r="MMZ30" s="1"/>
      <c r="MNA30" s="1"/>
      <c r="MNB30" s="1"/>
      <c r="MNC30" s="1"/>
      <c r="MND30" s="1"/>
      <c r="MNE30" s="1"/>
      <c r="MNF30" s="1"/>
      <c r="MNG30" s="1"/>
      <c r="MNH30" s="1"/>
      <c r="MNI30" s="1"/>
      <c r="MNJ30" s="1"/>
      <c r="MNK30" s="1"/>
      <c r="MNL30" s="1"/>
      <c r="MNM30" s="1"/>
      <c r="MNN30" s="1"/>
      <c r="MNO30" s="1"/>
      <c r="MNP30" s="1"/>
      <c r="MNQ30" s="1"/>
      <c r="MNR30" s="1"/>
      <c r="MNS30" s="1"/>
      <c r="MNT30" s="1"/>
      <c r="MNU30" s="1"/>
      <c r="MNV30" s="1"/>
      <c r="MNW30" s="1"/>
      <c r="MNX30" s="1"/>
      <c r="MNY30" s="1"/>
      <c r="MNZ30" s="1"/>
      <c r="MOA30" s="1"/>
      <c r="MOB30" s="1"/>
      <c r="MOC30" s="1"/>
      <c r="MOD30" s="1"/>
      <c r="MOE30" s="1"/>
      <c r="MOF30" s="1"/>
      <c r="MOG30" s="1"/>
      <c r="MOH30" s="1"/>
      <c r="MOI30" s="1"/>
      <c r="MOJ30" s="1"/>
      <c r="MOK30" s="1"/>
      <c r="MOL30" s="1"/>
      <c r="MOM30" s="1"/>
      <c r="MON30" s="1"/>
      <c r="MOO30" s="1"/>
      <c r="MOP30" s="1"/>
      <c r="MOQ30" s="1"/>
      <c r="MOR30" s="1"/>
      <c r="MOS30" s="1"/>
      <c r="MOT30" s="1"/>
      <c r="MOU30" s="1"/>
      <c r="MOV30" s="1"/>
      <c r="MOW30" s="1"/>
      <c r="MOX30" s="1"/>
      <c r="MOY30" s="1"/>
      <c r="MOZ30" s="1"/>
      <c r="MPA30" s="1"/>
      <c r="MPB30" s="1"/>
      <c r="MPC30" s="1"/>
      <c r="MPD30" s="1"/>
      <c r="MPE30" s="1"/>
      <c r="MPF30" s="1"/>
      <c r="MPG30" s="1"/>
      <c r="MPH30" s="1"/>
      <c r="MPI30" s="1"/>
      <c r="MPJ30" s="1"/>
      <c r="MPK30" s="1"/>
      <c r="MPL30" s="1"/>
      <c r="MPM30" s="1"/>
      <c r="MPN30" s="1"/>
      <c r="MPO30" s="1"/>
      <c r="MPP30" s="1"/>
      <c r="MPQ30" s="1"/>
      <c r="MPR30" s="1"/>
      <c r="MPS30" s="1"/>
      <c r="MPT30" s="1"/>
      <c r="MPU30" s="1"/>
      <c r="MPV30" s="1"/>
      <c r="MPW30" s="1"/>
      <c r="MPX30" s="1"/>
      <c r="MPY30" s="1"/>
      <c r="MPZ30" s="1"/>
      <c r="MQA30" s="1"/>
      <c r="MQB30" s="1"/>
      <c r="MQC30" s="1"/>
      <c r="MQD30" s="1"/>
      <c r="MQE30" s="1"/>
      <c r="MQF30" s="1"/>
      <c r="MQG30" s="1"/>
      <c r="MQH30" s="1"/>
      <c r="MQI30" s="1"/>
      <c r="MQJ30" s="1"/>
      <c r="MQK30" s="1"/>
      <c r="MQL30" s="1"/>
      <c r="MQM30" s="1"/>
      <c r="MQN30" s="1"/>
      <c r="MQO30" s="1"/>
      <c r="MQP30" s="1"/>
      <c r="MQQ30" s="1"/>
      <c r="MQR30" s="1"/>
      <c r="MQS30" s="1"/>
      <c r="MQT30" s="1"/>
      <c r="MQU30" s="1"/>
      <c r="MQV30" s="1"/>
      <c r="MQW30" s="1"/>
      <c r="MQX30" s="1"/>
      <c r="MQY30" s="1"/>
      <c r="MQZ30" s="1"/>
      <c r="MRA30" s="1"/>
      <c r="MRB30" s="1"/>
      <c r="MRC30" s="1"/>
      <c r="MRD30" s="1"/>
      <c r="MRE30" s="1"/>
      <c r="MRF30" s="1"/>
      <c r="MRG30" s="1"/>
      <c r="MRH30" s="1"/>
      <c r="MRI30" s="1"/>
      <c r="MRJ30" s="1"/>
      <c r="MRK30" s="1"/>
      <c r="MRL30" s="1"/>
      <c r="MRM30" s="1"/>
      <c r="MRN30" s="1"/>
      <c r="MRO30" s="1"/>
      <c r="MRP30" s="1"/>
      <c r="MRQ30" s="1"/>
      <c r="MRR30" s="1"/>
      <c r="MRS30" s="1"/>
      <c r="MRT30" s="1"/>
      <c r="MRU30" s="1"/>
      <c r="MRV30" s="1"/>
      <c r="MRW30" s="1"/>
      <c r="MRX30" s="1"/>
      <c r="MRY30" s="1"/>
      <c r="MRZ30" s="1"/>
      <c r="MSA30" s="1"/>
      <c r="MSB30" s="1"/>
      <c r="MSC30" s="1"/>
      <c r="MSD30" s="1"/>
      <c r="MSE30" s="1"/>
      <c r="MSF30" s="1"/>
      <c r="MSG30" s="1"/>
      <c r="MSH30" s="1"/>
      <c r="MSI30" s="1"/>
      <c r="MSJ30" s="1"/>
      <c r="MSK30" s="1"/>
      <c r="MSL30" s="1"/>
      <c r="MSM30" s="1"/>
      <c r="MSN30" s="1"/>
      <c r="MSO30" s="1"/>
      <c r="MSP30" s="1"/>
      <c r="MSQ30" s="1"/>
      <c r="MSR30" s="1"/>
      <c r="MSS30" s="1"/>
      <c r="MST30" s="1"/>
      <c r="MSU30" s="1"/>
      <c r="MSV30" s="1"/>
      <c r="MSW30" s="1"/>
      <c r="MSX30" s="1"/>
      <c r="MSY30" s="1"/>
      <c r="MSZ30" s="1"/>
      <c r="MTA30" s="1"/>
      <c r="MTB30" s="1"/>
      <c r="MTC30" s="1"/>
      <c r="MTD30" s="1"/>
      <c r="MTE30" s="1"/>
      <c r="MTF30" s="1"/>
      <c r="MTG30" s="1"/>
      <c r="MTH30" s="1"/>
      <c r="MTI30" s="1"/>
      <c r="MTJ30" s="1"/>
      <c r="MTK30" s="1"/>
      <c r="MTL30" s="1"/>
      <c r="MTM30" s="1"/>
      <c r="MTN30" s="1"/>
      <c r="MTO30" s="1"/>
      <c r="MTP30" s="1"/>
      <c r="MTQ30" s="1"/>
      <c r="MTR30" s="1"/>
      <c r="MTS30" s="1"/>
      <c r="MTT30" s="1"/>
      <c r="MTU30" s="1"/>
      <c r="MTV30" s="1"/>
      <c r="MTW30" s="1"/>
      <c r="MTX30" s="1"/>
      <c r="MTY30" s="1"/>
      <c r="MTZ30" s="1"/>
      <c r="MUA30" s="1"/>
      <c r="MUB30" s="1"/>
      <c r="MUC30" s="1"/>
      <c r="MUD30" s="1"/>
      <c r="MUE30" s="1"/>
      <c r="MUF30" s="1"/>
      <c r="MUG30" s="1"/>
      <c r="MUH30" s="1"/>
      <c r="MUI30" s="1"/>
      <c r="MUJ30" s="1"/>
      <c r="MUK30" s="1"/>
      <c r="MUL30" s="1"/>
      <c r="MUM30" s="1"/>
      <c r="MUN30" s="1"/>
      <c r="MUO30" s="1"/>
      <c r="MUP30" s="1"/>
      <c r="MUQ30" s="1"/>
      <c r="MUR30" s="1"/>
      <c r="MUS30" s="1"/>
      <c r="MUT30" s="1"/>
      <c r="MUU30" s="1"/>
      <c r="MUV30" s="1"/>
      <c r="MUW30" s="1"/>
      <c r="MUX30" s="1"/>
      <c r="MUY30" s="1"/>
      <c r="MUZ30" s="1"/>
      <c r="MVA30" s="1"/>
      <c r="MVB30" s="1"/>
      <c r="MVC30" s="1"/>
      <c r="MVD30" s="1"/>
      <c r="MVE30" s="1"/>
      <c r="MVF30" s="1"/>
      <c r="MVG30" s="1"/>
      <c r="MVH30" s="1"/>
      <c r="MVI30" s="1"/>
      <c r="MVJ30" s="1"/>
      <c r="MVK30" s="1"/>
      <c r="MVL30" s="1"/>
      <c r="MVM30" s="1"/>
      <c r="MVN30" s="1"/>
      <c r="MVO30" s="1"/>
      <c r="MVP30" s="1"/>
      <c r="MVQ30" s="1"/>
      <c r="MVR30" s="1"/>
      <c r="MVS30" s="1"/>
      <c r="MVT30" s="1"/>
      <c r="MVU30" s="1"/>
      <c r="MVV30" s="1"/>
      <c r="MVW30" s="1"/>
      <c r="MVX30" s="1"/>
      <c r="MVY30" s="1"/>
      <c r="MVZ30" s="1"/>
      <c r="MWA30" s="1"/>
      <c r="MWB30" s="1"/>
      <c r="MWC30" s="1"/>
      <c r="MWD30" s="1"/>
      <c r="MWE30" s="1"/>
      <c r="MWF30" s="1"/>
      <c r="MWG30" s="1"/>
      <c r="MWH30" s="1"/>
      <c r="MWI30" s="1"/>
      <c r="MWJ30" s="1"/>
      <c r="MWK30" s="1"/>
      <c r="MWL30" s="1"/>
      <c r="MWM30" s="1"/>
      <c r="MWN30" s="1"/>
      <c r="MWO30" s="1"/>
      <c r="MWP30" s="1"/>
      <c r="MWQ30" s="1"/>
      <c r="MWR30" s="1"/>
      <c r="MWS30" s="1"/>
      <c r="MWT30" s="1"/>
      <c r="MWU30" s="1"/>
      <c r="MWV30" s="1"/>
      <c r="MWW30" s="1"/>
      <c r="MWX30" s="1"/>
      <c r="MWY30" s="1"/>
      <c r="MWZ30" s="1"/>
      <c r="MXA30" s="1"/>
      <c r="MXB30" s="1"/>
      <c r="MXC30" s="1"/>
      <c r="MXD30" s="1"/>
      <c r="MXE30" s="1"/>
      <c r="MXF30" s="1"/>
      <c r="MXG30" s="1"/>
      <c r="MXH30" s="1"/>
      <c r="MXI30" s="1"/>
      <c r="MXJ30" s="1"/>
      <c r="MXK30" s="1"/>
      <c r="MXL30" s="1"/>
      <c r="MXM30" s="1"/>
      <c r="MXN30" s="1"/>
      <c r="MXO30" s="1"/>
      <c r="MXP30" s="1"/>
      <c r="MXQ30" s="1"/>
      <c r="MXR30" s="1"/>
      <c r="MXS30" s="1"/>
      <c r="MXT30" s="1"/>
      <c r="MXU30" s="1"/>
      <c r="MXV30" s="1"/>
      <c r="MXW30" s="1"/>
      <c r="MXX30" s="1"/>
      <c r="MXY30" s="1"/>
      <c r="MXZ30" s="1"/>
      <c r="MYA30" s="1"/>
      <c r="MYB30" s="1"/>
      <c r="MYC30" s="1"/>
      <c r="MYD30" s="1"/>
      <c r="MYE30" s="1"/>
      <c r="MYF30" s="1"/>
      <c r="MYG30" s="1"/>
      <c r="MYH30" s="1"/>
      <c r="MYI30" s="1"/>
      <c r="MYJ30" s="1"/>
      <c r="MYK30" s="1"/>
      <c r="MYL30" s="1"/>
      <c r="MYM30" s="1"/>
      <c r="MYN30" s="1"/>
      <c r="MYO30" s="1"/>
      <c r="MYP30" s="1"/>
      <c r="MYQ30" s="1"/>
      <c r="MYR30" s="1"/>
      <c r="MYS30" s="1"/>
      <c r="MYT30" s="1"/>
      <c r="MYU30" s="1"/>
      <c r="MYV30" s="1"/>
      <c r="MYW30" s="1"/>
      <c r="MYX30" s="1"/>
      <c r="MYY30" s="1"/>
      <c r="MYZ30" s="1"/>
      <c r="MZA30" s="1"/>
      <c r="MZB30" s="1"/>
      <c r="MZC30" s="1"/>
      <c r="MZD30" s="1"/>
      <c r="MZE30" s="1"/>
      <c r="MZF30" s="1"/>
      <c r="MZG30" s="1"/>
      <c r="MZH30" s="1"/>
      <c r="MZI30" s="1"/>
      <c r="MZJ30" s="1"/>
      <c r="MZK30" s="1"/>
      <c r="MZL30" s="1"/>
      <c r="MZM30" s="1"/>
      <c r="MZN30" s="1"/>
      <c r="MZO30" s="1"/>
      <c r="MZP30" s="1"/>
      <c r="MZQ30" s="1"/>
      <c r="MZR30" s="1"/>
      <c r="MZS30" s="1"/>
      <c r="MZT30" s="1"/>
      <c r="MZU30" s="1"/>
      <c r="MZV30" s="1"/>
      <c r="MZW30" s="1"/>
      <c r="MZX30" s="1"/>
      <c r="MZY30" s="1"/>
      <c r="MZZ30" s="1"/>
      <c r="NAA30" s="1"/>
      <c r="NAB30" s="1"/>
      <c r="NAC30" s="1"/>
      <c r="NAD30" s="1"/>
      <c r="NAE30" s="1"/>
      <c r="NAF30" s="1"/>
      <c r="NAG30" s="1"/>
      <c r="NAH30" s="1"/>
      <c r="NAI30" s="1"/>
      <c r="NAJ30" s="1"/>
      <c r="NAK30" s="1"/>
      <c r="NAL30" s="1"/>
      <c r="NAM30" s="1"/>
      <c r="NAN30" s="1"/>
      <c r="NAO30" s="1"/>
      <c r="NAP30" s="1"/>
      <c r="NAQ30" s="1"/>
      <c r="NAR30" s="1"/>
      <c r="NAS30" s="1"/>
      <c r="NAT30" s="1"/>
      <c r="NAU30" s="1"/>
      <c r="NAV30" s="1"/>
      <c r="NAW30" s="1"/>
      <c r="NAX30" s="1"/>
      <c r="NAY30" s="1"/>
      <c r="NAZ30" s="1"/>
      <c r="NBA30" s="1"/>
      <c r="NBB30" s="1"/>
      <c r="NBC30" s="1"/>
      <c r="NBD30" s="1"/>
      <c r="NBE30" s="1"/>
      <c r="NBF30" s="1"/>
      <c r="NBG30" s="1"/>
      <c r="NBH30" s="1"/>
      <c r="NBI30" s="1"/>
      <c r="NBJ30" s="1"/>
      <c r="NBK30" s="1"/>
      <c r="NBL30" s="1"/>
      <c r="NBM30" s="1"/>
      <c r="NBN30" s="1"/>
      <c r="NBO30" s="1"/>
      <c r="NBP30" s="1"/>
      <c r="NBQ30" s="1"/>
      <c r="NBR30" s="1"/>
      <c r="NBS30" s="1"/>
      <c r="NBT30" s="1"/>
      <c r="NBU30" s="1"/>
      <c r="NBV30" s="1"/>
      <c r="NBW30" s="1"/>
      <c r="NBX30" s="1"/>
      <c r="NBY30" s="1"/>
      <c r="NBZ30" s="1"/>
      <c r="NCA30" s="1"/>
      <c r="NCB30" s="1"/>
      <c r="NCC30" s="1"/>
      <c r="NCD30" s="1"/>
      <c r="NCE30" s="1"/>
      <c r="NCF30" s="1"/>
      <c r="NCG30" s="1"/>
      <c r="NCH30" s="1"/>
      <c r="NCI30" s="1"/>
      <c r="NCJ30" s="1"/>
      <c r="NCK30" s="1"/>
      <c r="NCL30" s="1"/>
      <c r="NCM30" s="1"/>
      <c r="NCN30" s="1"/>
      <c r="NCO30" s="1"/>
      <c r="NCP30" s="1"/>
      <c r="NCQ30" s="1"/>
      <c r="NCR30" s="1"/>
      <c r="NCS30" s="1"/>
      <c r="NCT30" s="1"/>
      <c r="NCU30" s="1"/>
      <c r="NCV30" s="1"/>
      <c r="NCW30" s="1"/>
      <c r="NCX30" s="1"/>
      <c r="NCY30" s="1"/>
      <c r="NCZ30" s="1"/>
      <c r="NDA30" s="1"/>
      <c r="NDB30" s="1"/>
      <c r="NDC30" s="1"/>
      <c r="NDD30" s="1"/>
      <c r="NDE30" s="1"/>
      <c r="NDF30" s="1"/>
      <c r="NDG30" s="1"/>
      <c r="NDH30" s="1"/>
      <c r="NDI30" s="1"/>
      <c r="NDJ30" s="1"/>
      <c r="NDK30" s="1"/>
      <c r="NDL30" s="1"/>
      <c r="NDM30" s="1"/>
      <c r="NDN30" s="1"/>
      <c r="NDO30" s="1"/>
      <c r="NDP30" s="1"/>
      <c r="NDQ30" s="1"/>
      <c r="NDR30" s="1"/>
      <c r="NDS30" s="1"/>
      <c r="NDT30" s="1"/>
      <c r="NDU30" s="1"/>
      <c r="NDV30" s="1"/>
      <c r="NDW30" s="1"/>
      <c r="NDX30" s="1"/>
      <c r="NDY30" s="1"/>
      <c r="NDZ30" s="1"/>
      <c r="NEA30" s="1"/>
      <c r="NEB30" s="1"/>
      <c r="NEC30" s="1"/>
      <c r="NED30" s="1"/>
      <c r="NEE30" s="1"/>
      <c r="NEF30" s="1"/>
      <c r="NEG30" s="1"/>
      <c r="NEH30" s="1"/>
      <c r="NEI30" s="1"/>
      <c r="NEJ30" s="1"/>
      <c r="NEK30" s="1"/>
      <c r="NEL30" s="1"/>
      <c r="NEM30" s="1"/>
      <c r="NEN30" s="1"/>
      <c r="NEO30" s="1"/>
      <c r="NEP30" s="1"/>
      <c r="NEQ30" s="1"/>
      <c r="NER30" s="1"/>
      <c r="NES30" s="1"/>
      <c r="NET30" s="1"/>
      <c r="NEU30" s="1"/>
      <c r="NEV30" s="1"/>
      <c r="NEW30" s="1"/>
      <c r="NEX30" s="1"/>
      <c r="NEY30" s="1"/>
      <c r="NEZ30" s="1"/>
      <c r="NFA30" s="1"/>
      <c r="NFB30" s="1"/>
      <c r="NFC30" s="1"/>
      <c r="NFD30" s="1"/>
      <c r="NFE30" s="1"/>
      <c r="NFF30" s="1"/>
      <c r="NFG30" s="1"/>
      <c r="NFH30" s="1"/>
      <c r="NFI30" s="1"/>
      <c r="NFJ30" s="1"/>
      <c r="NFK30" s="1"/>
      <c r="NFL30" s="1"/>
      <c r="NFM30" s="1"/>
      <c r="NFN30" s="1"/>
      <c r="NFO30" s="1"/>
      <c r="NFP30" s="1"/>
      <c r="NFQ30" s="1"/>
      <c r="NFR30" s="1"/>
      <c r="NFS30" s="1"/>
      <c r="NFT30" s="1"/>
      <c r="NFU30" s="1"/>
      <c r="NFV30" s="1"/>
      <c r="NFW30" s="1"/>
      <c r="NFX30" s="1"/>
      <c r="NFY30" s="1"/>
      <c r="NFZ30" s="1"/>
      <c r="NGA30" s="1"/>
      <c r="NGB30" s="1"/>
      <c r="NGC30" s="1"/>
      <c r="NGD30" s="1"/>
      <c r="NGE30" s="1"/>
      <c r="NGF30" s="1"/>
      <c r="NGG30" s="1"/>
      <c r="NGH30" s="1"/>
      <c r="NGI30" s="1"/>
      <c r="NGJ30" s="1"/>
      <c r="NGK30" s="1"/>
      <c r="NGL30" s="1"/>
      <c r="NGM30" s="1"/>
      <c r="NGN30" s="1"/>
      <c r="NGO30" s="1"/>
      <c r="NGP30" s="1"/>
      <c r="NGQ30" s="1"/>
      <c r="NGR30" s="1"/>
      <c r="NGS30" s="1"/>
      <c r="NGT30" s="1"/>
      <c r="NGU30" s="1"/>
      <c r="NGV30" s="1"/>
      <c r="NGW30" s="1"/>
      <c r="NGX30" s="1"/>
      <c r="NGY30" s="1"/>
      <c r="NGZ30" s="1"/>
      <c r="NHA30" s="1"/>
      <c r="NHB30" s="1"/>
      <c r="NHC30" s="1"/>
      <c r="NHD30" s="1"/>
      <c r="NHE30" s="1"/>
      <c r="NHF30" s="1"/>
      <c r="NHG30" s="1"/>
      <c r="NHH30" s="1"/>
      <c r="NHI30" s="1"/>
      <c r="NHJ30" s="1"/>
      <c r="NHK30" s="1"/>
      <c r="NHL30" s="1"/>
      <c r="NHM30" s="1"/>
      <c r="NHN30" s="1"/>
      <c r="NHO30" s="1"/>
      <c r="NHP30" s="1"/>
      <c r="NHQ30" s="1"/>
      <c r="NHR30" s="1"/>
      <c r="NHS30" s="1"/>
      <c r="NHT30" s="1"/>
      <c r="NHU30" s="1"/>
      <c r="NHV30" s="1"/>
      <c r="NHW30" s="1"/>
      <c r="NHX30" s="1"/>
      <c r="NHY30" s="1"/>
      <c r="NHZ30" s="1"/>
      <c r="NIA30" s="1"/>
      <c r="NIB30" s="1"/>
      <c r="NIC30" s="1"/>
      <c r="NID30" s="1"/>
      <c r="NIE30" s="1"/>
      <c r="NIF30" s="1"/>
      <c r="NIG30" s="1"/>
      <c r="NIH30" s="1"/>
      <c r="NII30" s="1"/>
      <c r="NIJ30" s="1"/>
      <c r="NIK30" s="1"/>
      <c r="NIL30" s="1"/>
      <c r="NIM30" s="1"/>
      <c r="NIN30" s="1"/>
      <c r="NIO30" s="1"/>
      <c r="NIP30" s="1"/>
      <c r="NIQ30" s="1"/>
      <c r="NIR30" s="1"/>
      <c r="NIS30" s="1"/>
      <c r="NIT30" s="1"/>
      <c r="NIU30" s="1"/>
      <c r="NIV30" s="1"/>
      <c r="NIW30" s="1"/>
      <c r="NIX30" s="1"/>
      <c r="NIY30" s="1"/>
      <c r="NIZ30" s="1"/>
      <c r="NJA30" s="1"/>
      <c r="NJB30" s="1"/>
      <c r="NJC30" s="1"/>
      <c r="NJD30" s="1"/>
      <c r="NJE30" s="1"/>
      <c r="NJF30" s="1"/>
      <c r="NJG30" s="1"/>
      <c r="NJH30" s="1"/>
      <c r="NJI30" s="1"/>
      <c r="NJJ30" s="1"/>
      <c r="NJK30" s="1"/>
      <c r="NJL30" s="1"/>
      <c r="NJM30" s="1"/>
      <c r="NJN30" s="1"/>
      <c r="NJO30" s="1"/>
      <c r="NJP30" s="1"/>
      <c r="NJQ30" s="1"/>
      <c r="NJR30" s="1"/>
      <c r="NJS30" s="1"/>
      <c r="NJT30" s="1"/>
      <c r="NJU30" s="1"/>
      <c r="NJV30" s="1"/>
      <c r="NJW30" s="1"/>
      <c r="NJX30" s="1"/>
      <c r="NJY30" s="1"/>
      <c r="NJZ30" s="1"/>
      <c r="NKA30" s="1"/>
      <c r="NKB30" s="1"/>
      <c r="NKC30" s="1"/>
      <c r="NKD30" s="1"/>
      <c r="NKE30" s="1"/>
      <c r="NKF30" s="1"/>
      <c r="NKG30" s="1"/>
      <c r="NKH30" s="1"/>
      <c r="NKI30" s="1"/>
      <c r="NKJ30" s="1"/>
      <c r="NKK30" s="1"/>
      <c r="NKL30" s="1"/>
      <c r="NKM30" s="1"/>
      <c r="NKN30" s="1"/>
      <c r="NKO30" s="1"/>
      <c r="NKP30" s="1"/>
      <c r="NKQ30" s="1"/>
      <c r="NKR30" s="1"/>
      <c r="NKS30" s="1"/>
      <c r="NKT30" s="1"/>
      <c r="NKU30" s="1"/>
      <c r="NKV30" s="1"/>
      <c r="NKW30" s="1"/>
      <c r="NKX30" s="1"/>
      <c r="NKY30" s="1"/>
      <c r="NKZ30" s="1"/>
      <c r="NLA30" s="1"/>
      <c r="NLB30" s="1"/>
      <c r="NLC30" s="1"/>
      <c r="NLD30" s="1"/>
      <c r="NLE30" s="1"/>
      <c r="NLF30" s="1"/>
      <c r="NLG30" s="1"/>
      <c r="NLH30" s="1"/>
      <c r="NLI30" s="1"/>
      <c r="NLJ30" s="1"/>
      <c r="NLK30" s="1"/>
      <c r="NLL30" s="1"/>
      <c r="NLM30" s="1"/>
      <c r="NLN30" s="1"/>
      <c r="NLO30" s="1"/>
      <c r="NLP30" s="1"/>
      <c r="NLQ30" s="1"/>
      <c r="NLR30" s="1"/>
      <c r="NLS30" s="1"/>
      <c r="NLT30" s="1"/>
      <c r="NLU30" s="1"/>
      <c r="NLV30" s="1"/>
      <c r="NLW30" s="1"/>
      <c r="NLX30" s="1"/>
      <c r="NLY30" s="1"/>
      <c r="NLZ30" s="1"/>
      <c r="NMA30" s="1"/>
      <c r="NMB30" s="1"/>
      <c r="NMC30" s="1"/>
      <c r="NMD30" s="1"/>
      <c r="NME30" s="1"/>
      <c r="NMF30" s="1"/>
      <c r="NMG30" s="1"/>
      <c r="NMH30" s="1"/>
      <c r="NMI30" s="1"/>
      <c r="NMJ30" s="1"/>
      <c r="NMK30" s="1"/>
      <c r="NML30" s="1"/>
      <c r="NMM30" s="1"/>
      <c r="NMN30" s="1"/>
      <c r="NMO30" s="1"/>
      <c r="NMP30" s="1"/>
      <c r="NMQ30" s="1"/>
      <c r="NMR30" s="1"/>
      <c r="NMS30" s="1"/>
      <c r="NMT30" s="1"/>
      <c r="NMU30" s="1"/>
      <c r="NMV30" s="1"/>
      <c r="NMW30" s="1"/>
      <c r="NMX30" s="1"/>
      <c r="NMY30" s="1"/>
      <c r="NMZ30" s="1"/>
      <c r="NNA30" s="1"/>
      <c r="NNB30" s="1"/>
      <c r="NNC30" s="1"/>
      <c r="NND30" s="1"/>
      <c r="NNE30" s="1"/>
      <c r="NNF30" s="1"/>
      <c r="NNG30" s="1"/>
      <c r="NNH30" s="1"/>
      <c r="NNI30" s="1"/>
      <c r="NNJ30" s="1"/>
      <c r="NNK30" s="1"/>
      <c r="NNL30" s="1"/>
      <c r="NNM30" s="1"/>
      <c r="NNN30" s="1"/>
      <c r="NNO30" s="1"/>
      <c r="NNP30" s="1"/>
      <c r="NNQ30" s="1"/>
      <c r="NNR30" s="1"/>
      <c r="NNS30" s="1"/>
      <c r="NNT30" s="1"/>
      <c r="NNU30" s="1"/>
      <c r="NNV30" s="1"/>
      <c r="NNW30" s="1"/>
      <c r="NNX30" s="1"/>
      <c r="NNY30" s="1"/>
      <c r="NNZ30" s="1"/>
      <c r="NOA30" s="1"/>
      <c r="NOB30" s="1"/>
      <c r="NOC30" s="1"/>
      <c r="NOD30" s="1"/>
      <c r="NOE30" s="1"/>
      <c r="NOF30" s="1"/>
      <c r="NOG30" s="1"/>
      <c r="NOH30" s="1"/>
      <c r="NOI30" s="1"/>
      <c r="NOJ30" s="1"/>
      <c r="NOK30" s="1"/>
      <c r="NOL30" s="1"/>
      <c r="NOM30" s="1"/>
      <c r="NON30" s="1"/>
      <c r="NOO30" s="1"/>
      <c r="NOP30" s="1"/>
      <c r="NOQ30" s="1"/>
      <c r="NOR30" s="1"/>
      <c r="NOS30" s="1"/>
      <c r="NOT30" s="1"/>
      <c r="NOU30" s="1"/>
      <c r="NOV30" s="1"/>
      <c r="NOW30" s="1"/>
      <c r="NOX30" s="1"/>
      <c r="NOY30" s="1"/>
      <c r="NOZ30" s="1"/>
      <c r="NPA30" s="1"/>
      <c r="NPB30" s="1"/>
      <c r="NPC30" s="1"/>
      <c r="NPD30" s="1"/>
      <c r="NPE30" s="1"/>
      <c r="NPF30" s="1"/>
      <c r="NPG30" s="1"/>
      <c r="NPH30" s="1"/>
      <c r="NPI30" s="1"/>
      <c r="NPJ30" s="1"/>
      <c r="NPK30" s="1"/>
      <c r="NPL30" s="1"/>
      <c r="NPM30" s="1"/>
      <c r="NPN30" s="1"/>
      <c r="NPO30" s="1"/>
      <c r="NPP30" s="1"/>
      <c r="NPQ30" s="1"/>
      <c r="NPR30" s="1"/>
      <c r="NPS30" s="1"/>
      <c r="NPT30" s="1"/>
      <c r="NPU30" s="1"/>
      <c r="NPV30" s="1"/>
      <c r="NPW30" s="1"/>
      <c r="NPX30" s="1"/>
      <c r="NPY30" s="1"/>
      <c r="NPZ30" s="1"/>
      <c r="NQA30" s="1"/>
      <c r="NQB30" s="1"/>
      <c r="NQC30" s="1"/>
      <c r="NQD30" s="1"/>
      <c r="NQE30" s="1"/>
      <c r="NQF30" s="1"/>
      <c r="NQG30" s="1"/>
      <c r="NQH30" s="1"/>
      <c r="NQI30" s="1"/>
      <c r="NQJ30" s="1"/>
      <c r="NQK30" s="1"/>
      <c r="NQL30" s="1"/>
      <c r="NQM30" s="1"/>
      <c r="NQN30" s="1"/>
      <c r="NQO30" s="1"/>
      <c r="NQP30" s="1"/>
      <c r="NQQ30" s="1"/>
      <c r="NQR30" s="1"/>
      <c r="NQS30" s="1"/>
      <c r="NQT30" s="1"/>
      <c r="NQU30" s="1"/>
      <c r="NQV30" s="1"/>
      <c r="NQW30" s="1"/>
      <c r="NQX30" s="1"/>
      <c r="NQY30" s="1"/>
      <c r="NQZ30" s="1"/>
      <c r="NRA30" s="1"/>
      <c r="NRB30" s="1"/>
      <c r="NRC30" s="1"/>
      <c r="NRD30" s="1"/>
      <c r="NRE30" s="1"/>
      <c r="NRF30" s="1"/>
      <c r="NRG30" s="1"/>
      <c r="NRH30" s="1"/>
      <c r="NRI30" s="1"/>
      <c r="NRJ30" s="1"/>
      <c r="NRK30" s="1"/>
      <c r="NRL30" s="1"/>
      <c r="NRM30" s="1"/>
      <c r="NRN30" s="1"/>
      <c r="NRO30" s="1"/>
      <c r="NRP30" s="1"/>
      <c r="NRQ30" s="1"/>
      <c r="NRR30" s="1"/>
      <c r="NRS30" s="1"/>
      <c r="NRT30" s="1"/>
      <c r="NRU30" s="1"/>
      <c r="NRV30" s="1"/>
      <c r="NRW30" s="1"/>
      <c r="NRX30" s="1"/>
      <c r="NRY30" s="1"/>
      <c r="NRZ30" s="1"/>
      <c r="NSA30" s="1"/>
      <c r="NSB30" s="1"/>
      <c r="NSC30" s="1"/>
      <c r="NSD30" s="1"/>
      <c r="NSE30" s="1"/>
      <c r="NSF30" s="1"/>
      <c r="NSG30" s="1"/>
      <c r="NSH30" s="1"/>
      <c r="NSI30" s="1"/>
      <c r="NSJ30" s="1"/>
      <c r="NSK30" s="1"/>
      <c r="NSL30" s="1"/>
      <c r="NSM30" s="1"/>
      <c r="NSN30" s="1"/>
      <c r="NSO30" s="1"/>
      <c r="NSP30" s="1"/>
      <c r="NSQ30" s="1"/>
      <c r="NSR30" s="1"/>
      <c r="NSS30" s="1"/>
      <c r="NST30" s="1"/>
      <c r="NSU30" s="1"/>
      <c r="NSV30" s="1"/>
      <c r="NSW30" s="1"/>
      <c r="NSX30" s="1"/>
      <c r="NSY30" s="1"/>
      <c r="NSZ30" s="1"/>
      <c r="NTA30" s="1"/>
      <c r="NTB30" s="1"/>
      <c r="NTC30" s="1"/>
      <c r="NTD30" s="1"/>
      <c r="NTE30" s="1"/>
      <c r="NTF30" s="1"/>
      <c r="NTG30" s="1"/>
      <c r="NTH30" s="1"/>
      <c r="NTI30" s="1"/>
      <c r="NTJ30" s="1"/>
      <c r="NTK30" s="1"/>
      <c r="NTL30" s="1"/>
      <c r="NTM30" s="1"/>
      <c r="NTN30" s="1"/>
      <c r="NTO30" s="1"/>
      <c r="NTP30" s="1"/>
      <c r="NTQ30" s="1"/>
      <c r="NTR30" s="1"/>
      <c r="NTS30" s="1"/>
      <c r="NTT30" s="1"/>
      <c r="NTU30" s="1"/>
      <c r="NTV30" s="1"/>
      <c r="NTW30" s="1"/>
      <c r="NTX30" s="1"/>
      <c r="NTY30" s="1"/>
      <c r="NTZ30" s="1"/>
      <c r="NUA30" s="1"/>
      <c r="NUB30" s="1"/>
      <c r="NUC30" s="1"/>
      <c r="NUD30" s="1"/>
      <c r="NUE30" s="1"/>
      <c r="NUF30" s="1"/>
      <c r="NUG30" s="1"/>
      <c r="NUH30" s="1"/>
      <c r="NUI30" s="1"/>
      <c r="NUJ30" s="1"/>
      <c r="NUK30" s="1"/>
      <c r="NUL30" s="1"/>
      <c r="NUM30" s="1"/>
      <c r="NUN30" s="1"/>
      <c r="NUO30" s="1"/>
      <c r="NUP30" s="1"/>
      <c r="NUQ30" s="1"/>
      <c r="NUR30" s="1"/>
      <c r="NUS30" s="1"/>
      <c r="NUT30" s="1"/>
      <c r="NUU30" s="1"/>
      <c r="NUV30" s="1"/>
      <c r="NUW30" s="1"/>
      <c r="NUX30" s="1"/>
      <c r="NUY30" s="1"/>
      <c r="NUZ30" s="1"/>
      <c r="NVA30" s="1"/>
      <c r="NVB30" s="1"/>
      <c r="NVC30" s="1"/>
      <c r="NVD30" s="1"/>
      <c r="NVE30" s="1"/>
      <c r="NVF30" s="1"/>
      <c r="NVG30" s="1"/>
      <c r="NVH30" s="1"/>
      <c r="NVI30" s="1"/>
      <c r="NVJ30" s="1"/>
      <c r="NVK30" s="1"/>
      <c r="NVL30" s="1"/>
      <c r="NVM30" s="1"/>
      <c r="NVN30" s="1"/>
      <c r="NVO30" s="1"/>
      <c r="NVP30" s="1"/>
      <c r="NVQ30" s="1"/>
      <c r="NVR30" s="1"/>
      <c r="NVS30" s="1"/>
      <c r="NVT30" s="1"/>
      <c r="NVU30" s="1"/>
      <c r="NVV30" s="1"/>
      <c r="NVW30" s="1"/>
      <c r="NVX30" s="1"/>
      <c r="NVY30" s="1"/>
      <c r="NVZ30" s="1"/>
      <c r="NWA30" s="1"/>
      <c r="NWB30" s="1"/>
      <c r="NWC30" s="1"/>
      <c r="NWD30" s="1"/>
      <c r="NWE30" s="1"/>
      <c r="NWF30" s="1"/>
      <c r="NWG30" s="1"/>
      <c r="NWH30" s="1"/>
      <c r="NWI30" s="1"/>
      <c r="NWJ30" s="1"/>
      <c r="NWK30" s="1"/>
      <c r="NWL30" s="1"/>
      <c r="NWM30" s="1"/>
      <c r="NWN30" s="1"/>
      <c r="NWO30" s="1"/>
      <c r="NWP30" s="1"/>
      <c r="NWQ30" s="1"/>
      <c r="NWR30" s="1"/>
      <c r="NWS30" s="1"/>
      <c r="NWT30" s="1"/>
      <c r="NWU30" s="1"/>
      <c r="NWV30" s="1"/>
      <c r="NWW30" s="1"/>
      <c r="NWX30" s="1"/>
      <c r="NWY30" s="1"/>
      <c r="NWZ30" s="1"/>
      <c r="NXA30" s="1"/>
      <c r="NXB30" s="1"/>
      <c r="NXC30" s="1"/>
      <c r="NXD30" s="1"/>
      <c r="NXE30" s="1"/>
      <c r="NXF30" s="1"/>
      <c r="NXG30" s="1"/>
      <c r="NXH30" s="1"/>
      <c r="NXI30" s="1"/>
      <c r="NXJ30" s="1"/>
      <c r="NXK30" s="1"/>
      <c r="NXL30" s="1"/>
      <c r="NXM30" s="1"/>
      <c r="NXN30" s="1"/>
      <c r="NXO30" s="1"/>
      <c r="NXP30" s="1"/>
      <c r="NXQ30" s="1"/>
      <c r="NXR30" s="1"/>
      <c r="NXS30" s="1"/>
      <c r="NXT30" s="1"/>
      <c r="NXU30" s="1"/>
      <c r="NXV30" s="1"/>
      <c r="NXW30" s="1"/>
      <c r="NXX30" s="1"/>
      <c r="NXY30" s="1"/>
      <c r="NXZ30" s="1"/>
      <c r="NYA30" s="1"/>
      <c r="NYB30" s="1"/>
      <c r="NYC30" s="1"/>
      <c r="NYD30" s="1"/>
      <c r="NYE30" s="1"/>
      <c r="NYF30" s="1"/>
      <c r="NYG30" s="1"/>
      <c r="NYH30" s="1"/>
      <c r="NYI30" s="1"/>
      <c r="NYJ30" s="1"/>
      <c r="NYK30" s="1"/>
      <c r="NYL30" s="1"/>
      <c r="NYM30" s="1"/>
      <c r="NYN30" s="1"/>
      <c r="NYO30" s="1"/>
      <c r="NYP30" s="1"/>
      <c r="NYQ30" s="1"/>
      <c r="NYR30" s="1"/>
      <c r="NYS30" s="1"/>
      <c r="NYT30" s="1"/>
      <c r="NYU30" s="1"/>
      <c r="NYV30" s="1"/>
      <c r="NYW30" s="1"/>
      <c r="NYX30" s="1"/>
      <c r="NYY30" s="1"/>
      <c r="NYZ30" s="1"/>
      <c r="NZA30" s="1"/>
      <c r="NZB30" s="1"/>
      <c r="NZC30" s="1"/>
      <c r="NZD30" s="1"/>
      <c r="NZE30" s="1"/>
      <c r="NZF30" s="1"/>
      <c r="NZG30" s="1"/>
      <c r="NZH30" s="1"/>
      <c r="NZI30" s="1"/>
      <c r="NZJ30" s="1"/>
      <c r="NZK30" s="1"/>
      <c r="NZL30" s="1"/>
      <c r="NZM30" s="1"/>
      <c r="NZN30" s="1"/>
      <c r="NZO30" s="1"/>
      <c r="NZP30" s="1"/>
      <c r="NZQ30" s="1"/>
      <c r="NZR30" s="1"/>
      <c r="NZS30" s="1"/>
      <c r="NZT30" s="1"/>
      <c r="NZU30" s="1"/>
      <c r="NZV30" s="1"/>
      <c r="NZW30" s="1"/>
      <c r="NZX30" s="1"/>
      <c r="NZY30" s="1"/>
      <c r="NZZ30" s="1"/>
      <c r="OAA30" s="1"/>
      <c r="OAB30" s="1"/>
      <c r="OAC30" s="1"/>
      <c r="OAD30" s="1"/>
      <c r="OAE30" s="1"/>
      <c r="OAF30" s="1"/>
      <c r="OAG30" s="1"/>
      <c r="OAH30" s="1"/>
      <c r="OAI30" s="1"/>
      <c r="OAJ30" s="1"/>
      <c r="OAK30" s="1"/>
      <c r="OAL30" s="1"/>
      <c r="OAM30" s="1"/>
      <c r="OAN30" s="1"/>
      <c r="OAO30" s="1"/>
      <c r="OAP30" s="1"/>
      <c r="OAQ30" s="1"/>
      <c r="OAR30" s="1"/>
      <c r="OAS30" s="1"/>
      <c r="OAT30" s="1"/>
      <c r="OAU30" s="1"/>
      <c r="OAV30" s="1"/>
      <c r="OAW30" s="1"/>
      <c r="OAX30" s="1"/>
      <c r="OAY30" s="1"/>
      <c r="OAZ30" s="1"/>
      <c r="OBA30" s="1"/>
      <c r="OBB30" s="1"/>
      <c r="OBC30" s="1"/>
      <c r="OBD30" s="1"/>
      <c r="OBE30" s="1"/>
      <c r="OBF30" s="1"/>
      <c r="OBG30" s="1"/>
      <c r="OBH30" s="1"/>
      <c r="OBI30" s="1"/>
      <c r="OBJ30" s="1"/>
      <c r="OBK30" s="1"/>
      <c r="OBL30" s="1"/>
      <c r="OBM30" s="1"/>
      <c r="OBN30" s="1"/>
      <c r="OBO30" s="1"/>
      <c r="OBP30" s="1"/>
      <c r="OBQ30" s="1"/>
      <c r="OBR30" s="1"/>
      <c r="OBS30" s="1"/>
      <c r="OBT30" s="1"/>
      <c r="OBU30" s="1"/>
      <c r="OBV30" s="1"/>
      <c r="OBW30" s="1"/>
      <c r="OBX30" s="1"/>
      <c r="OBY30" s="1"/>
      <c r="OBZ30" s="1"/>
      <c r="OCA30" s="1"/>
      <c r="OCB30" s="1"/>
      <c r="OCC30" s="1"/>
      <c r="OCD30" s="1"/>
      <c r="OCE30" s="1"/>
      <c r="OCF30" s="1"/>
      <c r="OCG30" s="1"/>
      <c r="OCH30" s="1"/>
      <c r="OCI30" s="1"/>
      <c r="OCJ30" s="1"/>
      <c r="OCK30" s="1"/>
      <c r="OCL30" s="1"/>
      <c r="OCM30" s="1"/>
      <c r="OCN30" s="1"/>
      <c r="OCO30" s="1"/>
      <c r="OCP30" s="1"/>
      <c r="OCQ30" s="1"/>
      <c r="OCR30" s="1"/>
      <c r="OCS30" s="1"/>
      <c r="OCT30" s="1"/>
      <c r="OCU30" s="1"/>
      <c r="OCV30" s="1"/>
      <c r="OCW30" s="1"/>
      <c r="OCX30" s="1"/>
      <c r="OCY30" s="1"/>
      <c r="OCZ30" s="1"/>
      <c r="ODA30" s="1"/>
      <c r="ODB30" s="1"/>
      <c r="ODC30" s="1"/>
      <c r="ODD30" s="1"/>
      <c r="ODE30" s="1"/>
      <c r="ODF30" s="1"/>
      <c r="ODG30" s="1"/>
      <c r="ODH30" s="1"/>
      <c r="ODI30" s="1"/>
      <c r="ODJ30" s="1"/>
      <c r="ODK30" s="1"/>
      <c r="ODL30" s="1"/>
      <c r="ODM30" s="1"/>
      <c r="ODN30" s="1"/>
      <c r="ODO30" s="1"/>
      <c r="ODP30" s="1"/>
      <c r="ODQ30" s="1"/>
      <c r="ODR30" s="1"/>
      <c r="ODS30" s="1"/>
      <c r="ODT30" s="1"/>
      <c r="ODU30" s="1"/>
      <c r="ODV30" s="1"/>
      <c r="ODW30" s="1"/>
      <c r="ODX30" s="1"/>
      <c r="ODY30" s="1"/>
      <c r="ODZ30" s="1"/>
      <c r="OEA30" s="1"/>
      <c r="OEB30" s="1"/>
      <c r="OEC30" s="1"/>
      <c r="OED30" s="1"/>
      <c r="OEE30" s="1"/>
      <c r="OEF30" s="1"/>
      <c r="OEG30" s="1"/>
      <c r="OEH30" s="1"/>
      <c r="OEI30" s="1"/>
      <c r="OEJ30" s="1"/>
      <c r="OEK30" s="1"/>
      <c r="OEL30" s="1"/>
      <c r="OEM30" s="1"/>
      <c r="OEN30" s="1"/>
      <c r="OEO30" s="1"/>
      <c r="OEP30" s="1"/>
      <c r="OEQ30" s="1"/>
      <c r="OER30" s="1"/>
      <c r="OES30" s="1"/>
      <c r="OET30" s="1"/>
      <c r="OEU30" s="1"/>
      <c r="OEV30" s="1"/>
      <c r="OEW30" s="1"/>
      <c r="OEX30" s="1"/>
      <c r="OEY30" s="1"/>
      <c r="OEZ30" s="1"/>
      <c r="OFA30" s="1"/>
      <c r="OFB30" s="1"/>
      <c r="OFC30" s="1"/>
      <c r="OFD30" s="1"/>
      <c r="OFE30" s="1"/>
      <c r="OFF30" s="1"/>
      <c r="OFG30" s="1"/>
      <c r="OFH30" s="1"/>
      <c r="OFI30" s="1"/>
      <c r="OFJ30" s="1"/>
      <c r="OFK30" s="1"/>
      <c r="OFL30" s="1"/>
      <c r="OFM30" s="1"/>
      <c r="OFN30" s="1"/>
      <c r="OFO30" s="1"/>
      <c r="OFP30" s="1"/>
      <c r="OFQ30" s="1"/>
      <c r="OFR30" s="1"/>
      <c r="OFS30" s="1"/>
      <c r="OFT30" s="1"/>
      <c r="OFU30" s="1"/>
      <c r="OFV30" s="1"/>
      <c r="OFW30" s="1"/>
      <c r="OFX30" s="1"/>
      <c r="OFY30" s="1"/>
      <c r="OFZ30" s="1"/>
      <c r="OGA30" s="1"/>
      <c r="OGB30" s="1"/>
      <c r="OGC30" s="1"/>
      <c r="OGD30" s="1"/>
      <c r="OGE30" s="1"/>
      <c r="OGF30" s="1"/>
      <c r="OGG30" s="1"/>
      <c r="OGH30" s="1"/>
      <c r="OGI30" s="1"/>
      <c r="OGJ30" s="1"/>
      <c r="OGK30" s="1"/>
      <c r="OGL30" s="1"/>
      <c r="OGM30" s="1"/>
      <c r="OGN30" s="1"/>
      <c r="OGO30" s="1"/>
      <c r="OGP30" s="1"/>
      <c r="OGQ30" s="1"/>
      <c r="OGR30" s="1"/>
      <c r="OGS30" s="1"/>
      <c r="OGT30" s="1"/>
      <c r="OGU30" s="1"/>
      <c r="OGV30" s="1"/>
      <c r="OGW30" s="1"/>
      <c r="OGX30" s="1"/>
      <c r="OGY30" s="1"/>
      <c r="OGZ30" s="1"/>
      <c r="OHA30" s="1"/>
      <c r="OHB30" s="1"/>
      <c r="OHC30" s="1"/>
      <c r="OHD30" s="1"/>
      <c r="OHE30" s="1"/>
      <c r="OHF30" s="1"/>
      <c r="OHG30" s="1"/>
      <c r="OHH30" s="1"/>
      <c r="OHI30" s="1"/>
      <c r="OHJ30" s="1"/>
      <c r="OHK30" s="1"/>
      <c r="OHL30" s="1"/>
      <c r="OHM30" s="1"/>
      <c r="OHN30" s="1"/>
      <c r="OHO30" s="1"/>
      <c r="OHP30" s="1"/>
      <c r="OHQ30" s="1"/>
      <c r="OHR30" s="1"/>
      <c r="OHS30" s="1"/>
      <c r="OHT30" s="1"/>
      <c r="OHU30" s="1"/>
      <c r="OHV30" s="1"/>
      <c r="OHW30" s="1"/>
      <c r="OHX30" s="1"/>
      <c r="OHY30" s="1"/>
      <c r="OHZ30" s="1"/>
      <c r="OIA30" s="1"/>
      <c r="OIB30" s="1"/>
      <c r="OIC30" s="1"/>
      <c r="OID30" s="1"/>
      <c r="OIE30" s="1"/>
      <c r="OIF30" s="1"/>
      <c r="OIG30" s="1"/>
      <c r="OIH30" s="1"/>
      <c r="OII30" s="1"/>
      <c r="OIJ30" s="1"/>
      <c r="OIK30" s="1"/>
      <c r="OIL30" s="1"/>
      <c r="OIM30" s="1"/>
      <c r="OIN30" s="1"/>
      <c r="OIO30" s="1"/>
      <c r="OIP30" s="1"/>
      <c r="OIQ30" s="1"/>
      <c r="OIR30" s="1"/>
      <c r="OIS30" s="1"/>
      <c r="OIT30" s="1"/>
      <c r="OIU30" s="1"/>
      <c r="OIV30" s="1"/>
      <c r="OIW30" s="1"/>
      <c r="OIX30" s="1"/>
      <c r="OIY30" s="1"/>
      <c r="OIZ30" s="1"/>
      <c r="OJA30" s="1"/>
      <c r="OJB30" s="1"/>
      <c r="OJC30" s="1"/>
      <c r="OJD30" s="1"/>
      <c r="OJE30" s="1"/>
      <c r="OJF30" s="1"/>
      <c r="OJG30" s="1"/>
      <c r="OJH30" s="1"/>
      <c r="OJI30" s="1"/>
      <c r="OJJ30" s="1"/>
      <c r="OJK30" s="1"/>
      <c r="OJL30" s="1"/>
      <c r="OJM30" s="1"/>
      <c r="OJN30" s="1"/>
      <c r="OJO30" s="1"/>
      <c r="OJP30" s="1"/>
      <c r="OJQ30" s="1"/>
      <c r="OJR30" s="1"/>
      <c r="OJS30" s="1"/>
      <c r="OJT30" s="1"/>
      <c r="OJU30" s="1"/>
      <c r="OJV30" s="1"/>
      <c r="OJW30" s="1"/>
      <c r="OJX30" s="1"/>
      <c r="OJY30" s="1"/>
      <c r="OJZ30" s="1"/>
      <c r="OKA30" s="1"/>
      <c r="OKB30" s="1"/>
      <c r="OKC30" s="1"/>
      <c r="OKD30" s="1"/>
      <c r="OKE30" s="1"/>
      <c r="OKF30" s="1"/>
      <c r="OKG30" s="1"/>
      <c r="OKH30" s="1"/>
      <c r="OKI30" s="1"/>
      <c r="OKJ30" s="1"/>
      <c r="OKK30" s="1"/>
      <c r="OKL30" s="1"/>
      <c r="OKM30" s="1"/>
      <c r="OKN30" s="1"/>
      <c r="OKO30" s="1"/>
      <c r="OKP30" s="1"/>
      <c r="OKQ30" s="1"/>
      <c r="OKR30" s="1"/>
      <c r="OKS30" s="1"/>
      <c r="OKT30" s="1"/>
      <c r="OKU30" s="1"/>
      <c r="OKV30" s="1"/>
      <c r="OKW30" s="1"/>
      <c r="OKX30" s="1"/>
      <c r="OKY30" s="1"/>
      <c r="OKZ30" s="1"/>
      <c r="OLA30" s="1"/>
      <c r="OLB30" s="1"/>
      <c r="OLC30" s="1"/>
      <c r="OLD30" s="1"/>
      <c r="OLE30" s="1"/>
      <c r="OLF30" s="1"/>
      <c r="OLG30" s="1"/>
      <c r="OLH30" s="1"/>
      <c r="OLI30" s="1"/>
      <c r="OLJ30" s="1"/>
      <c r="OLK30" s="1"/>
      <c r="OLL30" s="1"/>
      <c r="OLM30" s="1"/>
      <c r="OLN30" s="1"/>
      <c r="OLO30" s="1"/>
      <c r="OLP30" s="1"/>
      <c r="OLQ30" s="1"/>
      <c r="OLR30" s="1"/>
      <c r="OLS30" s="1"/>
      <c r="OLT30" s="1"/>
      <c r="OLU30" s="1"/>
      <c r="OLV30" s="1"/>
      <c r="OLW30" s="1"/>
      <c r="OLX30" s="1"/>
      <c r="OLY30" s="1"/>
      <c r="OLZ30" s="1"/>
      <c r="OMA30" s="1"/>
      <c r="OMB30" s="1"/>
      <c r="OMC30" s="1"/>
      <c r="OMD30" s="1"/>
      <c r="OME30" s="1"/>
      <c r="OMF30" s="1"/>
      <c r="OMG30" s="1"/>
      <c r="OMH30" s="1"/>
      <c r="OMI30" s="1"/>
      <c r="OMJ30" s="1"/>
      <c r="OMK30" s="1"/>
      <c r="OML30" s="1"/>
      <c r="OMM30" s="1"/>
      <c r="OMN30" s="1"/>
      <c r="OMO30" s="1"/>
      <c r="OMP30" s="1"/>
      <c r="OMQ30" s="1"/>
      <c r="OMR30" s="1"/>
      <c r="OMS30" s="1"/>
      <c r="OMT30" s="1"/>
      <c r="OMU30" s="1"/>
      <c r="OMV30" s="1"/>
      <c r="OMW30" s="1"/>
      <c r="OMX30" s="1"/>
      <c r="OMY30" s="1"/>
      <c r="OMZ30" s="1"/>
      <c r="ONA30" s="1"/>
      <c r="ONB30" s="1"/>
      <c r="ONC30" s="1"/>
      <c r="OND30" s="1"/>
      <c r="ONE30" s="1"/>
      <c r="ONF30" s="1"/>
      <c r="ONG30" s="1"/>
      <c r="ONH30" s="1"/>
      <c r="ONI30" s="1"/>
      <c r="ONJ30" s="1"/>
      <c r="ONK30" s="1"/>
      <c r="ONL30" s="1"/>
      <c r="ONM30" s="1"/>
      <c r="ONN30" s="1"/>
      <c r="ONO30" s="1"/>
      <c r="ONP30" s="1"/>
      <c r="ONQ30" s="1"/>
      <c r="ONR30" s="1"/>
      <c r="ONS30" s="1"/>
      <c r="ONT30" s="1"/>
      <c r="ONU30" s="1"/>
      <c r="ONV30" s="1"/>
      <c r="ONW30" s="1"/>
      <c r="ONX30" s="1"/>
      <c r="ONY30" s="1"/>
      <c r="ONZ30" s="1"/>
      <c r="OOA30" s="1"/>
      <c r="OOB30" s="1"/>
      <c r="OOC30" s="1"/>
      <c r="OOD30" s="1"/>
      <c r="OOE30" s="1"/>
      <c r="OOF30" s="1"/>
      <c r="OOG30" s="1"/>
      <c r="OOH30" s="1"/>
      <c r="OOI30" s="1"/>
      <c r="OOJ30" s="1"/>
      <c r="OOK30" s="1"/>
      <c r="OOL30" s="1"/>
      <c r="OOM30" s="1"/>
      <c r="OON30" s="1"/>
      <c r="OOO30" s="1"/>
      <c r="OOP30" s="1"/>
      <c r="OOQ30" s="1"/>
      <c r="OOR30" s="1"/>
      <c r="OOS30" s="1"/>
      <c r="OOT30" s="1"/>
      <c r="OOU30" s="1"/>
      <c r="OOV30" s="1"/>
      <c r="OOW30" s="1"/>
      <c r="OOX30" s="1"/>
      <c r="OOY30" s="1"/>
      <c r="OOZ30" s="1"/>
      <c r="OPA30" s="1"/>
      <c r="OPB30" s="1"/>
      <c r="OPC30" s="1"/>
      <c r="OPD30" s="1"/>
      <c r="OPE30" s="1"/>
      <c r="OPF30" s="1"/>
      <c r="OPG30" s="1"/>
      <c r="OPH30" s="1"/>
      <c r="OPI30" s="1"/>
      <c r="OPJ30" s="1"/>
      <c r="OPK30" s="1"/>
      <c r="OPL30" s="1"/>
      <c r="OPM30" s="1"/>
      <c r="OPN30" s="1"/>
      <c r="OPO30" s="1"/>
      <c r="OPP30" s="1"/>
      <c r="OPQ30" s="1"/>
      <c r="OPR30" s="1"/>
      <c r="OPS30" s="1"/>
      <c r="OPT30" s="1"/>
      <c r="OPU30" s="1"/>
      <c r="OPV30" s="1"/>
      <c r="OPW30" s="1"/>
      <c r="OPX30" s="1"/>
      <c r="OPY30" s="1"/>
      <c r="OPZ30" s="1"/>
      <c r="OQA30" s="1"/>
      <c r="OQB30" s="1"/>
      <c r="OQC30" s="1"/>
      <c r="OQD30" s="1"/>
      <c r="OQE30" s="1"/>
      <c r="OQF30" s="1"/>
      <c r="OQG30" s="1"/>
      <c r="OQH30" s="1"/>
      <c r="OQI30" s="1"/>
      <c r="OQJ30" s="1"/>
      <c r="OQK30" s="1"/>
      <c r="OQL30" s="1"/>
      <c r="OQM30" s="1"/>
      <c r="OQN30" s="1"/>
      <c r="OQO30" s="1"/>
      <c r="OQP30" s="1"/>
      <c r="OQQ30" s="1"/>
      <c r="OQR30" s="1"/>
      <c r="OQS30" s="1"/>
      <c r="OQT30" s="1"/>
      <c r="OQU30" s="1"/>
      <c r="OQV30" s="1"/>
      <c r="OQW30" s="1"/>
      <c r="OQX30" s="1"/>
      <c r="OQY30" s="1"/>
      <c r="OQZ30" s="1"/>
      <c r="ORA30" s="1"/>
      <c r="ORB30" s="1"/>
      <c r="ORC30" s="1"/>
      <c r="ORD30" s="1"/>
      <c r="ORE30" s="1"/>
      <c r="ORF30" s="1"/>
      <c r="ORG30" s="1"/>
      <c r="ORH30" s="1"/>
      <c r="ORI30" s="1"/>
      <c r="ORJ30" s="1"/>
      <c r="ORK30" s="1"/>
      <c r="ORL30" s="1"/>
      <c r="ORM30" s="1"/>
      <c r="ORN30" s="1"/>
      <c r="ORO30" s="1"/>
      <c r="ORP30" s="1"/>
      <c r="ORQ30" s="1"/>
      <c r="ORR30" s="1"/>
      <c r="ORS30" s="1"/>
      <c r="ORT30" s="1"/>
      <c r="ORU30" s="1"/>
      <c r="ORV30" s="1"/>
      <c r="ORW30" s="1"/>
      <c r="ORX30" s="1"/>
      <c r="ORY30" s="1"/>
      <c r="ORZ30" s="1"/>
      <c r="OSA30" s="1"/>
      <c r="OSB30" s="1"/>
      <c r="OSC30" s="1"/>
      <c r="OSD30" s="1"/>
      <c r="OSE30" s="1"/>
      <c r="OSF30" s="1"/>
      <c r="OSG30" s="1"/>
      <c r="OSH30" s="1"/>
      <c r="OSI30" s="1"/>
      <c r="OSJ30" s="1"/>
      <c r="OSK30" s="1"/>
      <c r="OSL30" s="1"/>
      <c r="OSM30" s="1"/>
      <c r="OSN30" s="1"/>
      <c r="OSO30" s="1"/>
      <c r="OSP30" s="1"/>
      <c r="OSQ30" s="1"/>
      <c r="OSR30" s="1"/>
      <c r="OSS30" s="1"/>
      <c r="OST30" s="1"/>
      <c r="OSU30" s="1"/>
      <c r="OSV30" s="1"/>
      <c r="OSW30" s="1"/>
      <c r="OSX30" s="1"/>
      <c r="OSY30" s="1"/>
      <c r="OSZ30" s="1"/>
      <c r="OTA30" s="1"/>
      <c r="OTB30" s="1"/>
      <c r="OTC30" s="1"/>
      <c r="OTD30" s="1"/>
      <c r="OTE30" s="1"/>
      <c r="OTF30" s="1"/>
      <c r="OTG30" s="1"/>
      <c r="OTH30" s="1"/>
      <c r="OTI30" s="1"/>
      <c r="OTJ30" s="1"/>
      <c r="OTK30" s="1"/>
      <c r="OTL30" s="1"/>
      <c r="OTM30" s="1"/>
      <c r="OTN30" s="1"/>
      <c r="OTO30" s="1"/>
      <c r="OTP30" s="1"/>
      <c r="OTQ30" s="1"/>
      <c r="OTR30" s="1"/>
      <c r="OTS30" s="1"/>
      <c r="OTT30" s="1"/>
      <c r="OTU30" s="1"/>
      <c r="OTV30" s="1"/>
      <c r="OTW30" s="1"/>
      <c r="OTX30" s="1"/>
      <c r="OTY30" s="1"/>
      <c r="OTZ30" s="1"/>
      <c r="OUA30" s="1"/>
      <c r="OUB30" s="1"/>
      <c r="OUC30" s="1"/>
      <c r="OUD30" s="1"/>
      <c r="OUE30" s="1"/>
      <c r="OUF30" s="1"/>
      <c r="OUG30" s="1"/>
      <c r="OUH30" s="1"/>
      <c r="OUI30" s="1"/>
      <c r="OUJ30" s="1"/>
      <c r="OUK30" s="1"/>
      <c r="OUL30" s="1"/>
      <c r="OUM30" s="1"/>
      <c r="OUN30" s="1"/>
      <c r="OUO30" s="1"/>
      <c r="OUP30" s="1"/>
      <c r="OUQ30" s="1"/>
      <c r="OUR30" s="1"/>
      <c r="OUS30" s="1"/>
      <c r="OUT30" s="1"/>
      <c r="OUU30" s="1"/>
      <c r="OUV30" s="1"/>
      <c r="OUW30" s="1"/>
      <c r="OUX30" s="1"/>
      <c r="OUY30" s="1"/>
      <c r="OUZ30" s="1"/>
      <c r="OVA30" s="1"/>
      <c r="OVB30" s="1"/>
      <c r="OVC30" s="1"/>
      <c r="OVD30" s="1"/>
      <c r="OVE30" s="1"/>
      <c r="OVF30" s="1"/>
      <c r="OVG30" s="1"/>
      <c r="OVH30" s="1"/>
      <c r="OVI30" s="1"/>
      <c r="OVJ30" s="1"/>
      <c r="OVK30" s="1"/>
      <c r="OVL30" s="1"/>
      <c r="OVM30" s="1"/>
      <c r="OVN30" s="1"/>
      <c r="OVO30" s="1"/>
      <c r="OVP30" s="1"/>
      <c r="OVQ30" s="1"/>
      <c r="OVR30" s="1"/>
      <c r="OVS30" s="1"/>
      <c r="OVT30" s="1"/>
      <c r="OVU30" s="1"/>
      <c r="OVV30" s="1"/>
      <c r="OVW30" s="1"/>
      <c r="OVX30" s="1"/>
      <c r="OVY30" s="1"/>
      <c r="OVZ30" s="1"/>
      <c r="OWA30" s="1"/>
      <c r="OWB30" s="1"/>
      <c r="OWC30" s="1"/>
      <c r="OWD30" s="1"/>
      <c r="OWE30" s="1"/>
      <c r="OWF30" s="1"/>
      <c r="OWG30" s="1"/>
      <c r="OWH30" s="1"/>
      <c r="OWI30" s="1"/>
      <c r="OWJ30" s="1"/>
      <c r="OWK30" s="1"/>
      <c r="OWL30" s="1"/>
      <c r="OWM30" s="1"/>
      <c r="OWN30" s="1"/>
      <c r="OWO30" s="1"/>
      <c r="OWP30" s="1"/>
      <c r="OWQ30" s="1"/>
      <c r="OWR30" s="1"/>
      <c r="OWS30" s="1"/>
      <c r="OWT30" s="1"/>
      <c r="OWU30" s="1"/>
      <c r="OWV30" s="1"/>
      <c r="OWW30" s="1"/>
      <c r="OWX30" s="1"/>
      <c r="OWY30" s="1"/>
      <c r="OWZ30" s="1"/>
      <c r="OXA30" s="1"/>
      <c r="OXB30" s="1"/>
      <c r="OXC30" s="1"/>
      <c r="OXD30" s="1"/>
      <c r="OXE30" s="1"/>
      <c r="OXF30" s="1"/>
      <c r="OXG30" s="1"/>
      <c r="OXH30" s="1"/>
      <c r="OXI30" s="1"/>
      <c r="OXJ30" s="1"/>
      <c r="OXK30" s="1"/>
      <c r="OXL30" s="1"/>
      <c r="OXM30" s="1"/>
      <c r="OXN30" s="1"/>
      <c r="OXO30" s="1"/>
      <c r="OXP30" s="1"/>
      <c r="OXQ30" s="1"/>
      <c r="OXR30" s="1"/>
      <c r="OXS30" s="1"/>
      <c r="OXT30" s="1"/>
      <c r="OXU30" s="1"/>
      <c r="OXV30" s="1"/>
      <c r="OXW30" s="1"/>
      <c r="OXX30" s="1"/>
      <c r="OXY30" s="1"/>
      <c r="OXZ30" s="1"/>
      <c r="OYA30" s="1"/>
      <c r="OYB30" s="1"/>
      <c r="OYC30" s="1"/>
      <c r="OYD30" s="1"/>
      <c r="OYE30" s="1"/>
      <c r="OYF30" s="1"/>
      <c r="OYG30" s="1"/>
      <c r="OYH30" s="1"/>
      <c r="OYI30" s="1"/>
      <c r="OYJ30" s="1"/>
      <c r="OYK30" s="1"/>
      <c r="OYL30" s="1"/>
      <c r="OYM30" s="1"/>
      <c r="OYN30" s="1"/>
      <c r="OYO30" s="1"/>
      <c r="OYP30" s="1"/>
      <c r="OYQ30" s="1"/>
      <c r="OYR30" s="1"/>
      <c r="OYS30" s="1"/>
      <c r="OYT30" s="1"/>
      <c r="OYU30" s="1"/>
      <c r="OYV30" s="1"/>
      <c r="OYW30" s="1"/>
      <c r="OYX30" s="1"/>
      <c r="OYY30" s="1"/>
      <c r="OYZ30" s="1"/>
      <c r="OZA30" s="1"/>
      <c r="OZB30" s="1"/>
      <c r="OZC30" s="1"/>
      <c r="OZD30" s="1"/>
      <c r="OZE30" s="1"/>
      <c r="OZF30" s="1"/>
      <c r="OZG30" s="1"/>
      <c r="OZH30" s="1"/>
      <c r="OZI30" s="1"/>
      <c r="OZJ30" s="1"/>
      <c r="OZK30" s="1"/>
      <c r="OZL30" s="1"/>
      <c r="OZM30" s="1"/>
      <c r="OZN30" s="1"/>
      <c r="OZO30" s="1"/>
      <c r="OZP30" s="1"/>
      <c r="OZQ30" s="1"/>
      <c r="OZR30" s="1"/>
      <c r="OZS30" s="1"/>
      <c r="OZT30" s="1"/>
      <c r="OZU30" s="1"/>
      <c r="OZV30" s="1"/>
      <c r="OZW30" s="1"/>
      <c r="OZX30" s="1"/>
      <c r="OZY30" s="1"/>
      <c r="OZZ30" s="1"/>
      <c r="PAA30" s="1"/>
      <c r="PAB30" s="1"/>
      <c r="PAC30" s="1"/>
      <c r="PAD30" s="1"/>
      <c r="PAE30" s="1"/>
      <c r="PAF30" s="1"/>
      <c r="PAG30" s="1"/>
      <c r="PAH30" s="1"/>
      <c r="PAI30" s="1"/>
      <c r="PAJ30" s="1"/>
      <c r="PAK30" s="1"/>
      <c r="PAL30" s="1"/>
      <c r="PAM30" s="1"/>
      <c r="PAN30" s="1"/>
      <c r="PAO30" s="1"/>
      <c r="PAP30" s="1"/>
      <c r="PAQ30" s="1"/>
      <c r="PAR30" s="1"/>
      <c r="PAS30" s="1"/>
      <c r="PAT30" s="1"/>
      <c r="PAU30" s="1"/>
      <c r="PAV30" s="1"/>
      <c r="PAW30" s="1"/>
      <c r="PAX30" s="1"/>
      <c r="PAY30" s="1"/>
      <c r="PAZ30" s="1"/>
      <c r="PBA30" s="1"/>
      <c r="PBB30" s="1"/>
      <c r="PBC30" s="1"/>
      <c r="PBD30" s="1"/>
      <c r="PBE30" s="1"/>
      <c r="PBF30" s="1"/>
      <c r="PBG30" s="1"/>
      <c r="PBH30" s="1"/>
      <c r="PBI30" s="1"/>
      <c r="PBJ30" s="1"/>
      <c r="PBK30" s="1"/>
      <c r="PBL30" s="1"/>
      <c r="PBM30" s="1"/>
      <c r="PBN30" s="1"/>
      <c r="PBO30" s="1"/>
      <c r="PBP30" s="1"/>
      <c r="PBQ30" s="1"/>
      <c r="PBR30" s="1"/>
      <c r="PBS30" s="1"/>
      <c r="PBT30" s="1"/>
      <c r="PBU30" s="1"/>
      <c r="PBV30" s="1"/>
      <c r="PBW30" s="1"/>
      <c r="PBX30" s="1"/>
      <c r="PBY30" s="1"/>
      <c r="PBZ30" s="1"/>
      <c r="PCA30" s="1"/>
      <c r="PCB30" s="1"/>
      <c r="PCC30" s="1"/>
      <c r="PCD30" s="1"/>
      <c r="PCE30" s="1"/>
      <c r="PCF30" s="1"/>
      <c r="PCG30" s="1"/>
      <c r="PCH30" s="1"/>
      <c r="PCI30" s="1"/>
      <c r="PCJ30" s="1"/>
      <c r="PCK30" s="1"/>
      <c r="PCL30" s="1"/>
      <c r="PCM30" s="1"/>
      <c r="PCN30" s="1"/>
      <c r="PCO30" s="1"/>
      <c r="PCP30" s="1"/>
      <c r="PCQ30" s="1"/>
      <c r="PCR30" s="1"/>
      <c r="PCS30" s="1"/>
      <c r="PCT30" s="1"/>
      <c r="PCU30" s="1"/>
      <c r="PCV30" s="1"/>
      <c r="PCW30" s="1"/>
      <c r="PCX30" s="1"/>
      <c r="PCY30" s="1"/>
      <c r="PCZ30" s="1"/>
      <c r="PDA30" s="1"/>
      <c r="PDB30" s="1"/>
      <c r="PDC30" s="1"/>
      <c r="PDD30" s="1"/>
      <c r="PDE30" s="1"/>
      <c r="PDF30" s="1"/>
      <c r="PDG30" s="1"/>
      <c r="PDH30" s="1"/>
      <c r="PDI30" s="1"/>
      <c r="PDJ30" s="1"/>
      <c r="PDK30" s="1"/>
      <c r="PDL30" s="1"/>
      <c r="PDM30" s="1"/>
      <c r="PDN30" s="1"/>
      <c r="PDO30" s="1"/>
      <c r="PDP30" s="1"/>
      <c r="PDQ30" s="1"/>
      <c r="PDR30" s="1"/>
      <c r="PDS30" s="1"/>
      <c r="PDT30" s="1"/>
      <c r="PDU30" s="1"/>
      <c r="PDV30" s="1"/>
      <c r="PDW30" s="1"/>
      <c r="PDX30" s="1"/>
      <c r="PDY30" s="1"/>
      <c r="PDZ30" s="1"/>
      <c r="PEA30" s="1"/>
      <c r="PEB30" s="1"/>
      <c r="PEC30" s="1"/>
      <c r="PED30" s="1"/>
      <c r="PEE30" s="1"/>
      <c r="PEF30" s="1"/>
      <c r="PEG30" s="1"/>
      <c r="PEH30" s="1"/>
      <c r="PEI30" s="1"/>
      <c r="PEJ30" s="1"/>
      <c r="PEK30" s="1"/>
      <c r="PEL30" s="1"/>
      <c r="PEM30" s="1"/>
      <c r="PEN30" s="1"/>
      <c r="PEO30" s="1"/>
      <c r="PEP30" s="1"/>
      <c r="PEQ30" s="1"/>
      <c r="PER30" s="1"/>
      <c r="PES30" s="1"/>
      <c r="PET30" s="1"/>
      <c r="PEU30" s="1"/>
      <c r="PEV30" s="1"/>
      <c r="PEW30" s="1"/>
      <c r="PEX30" s="1"/>
      <c r="PEY30" s="1"/>
      <c r="PEZ30" s="1"/>
      <c r="PFA30" s="1"/>
      <c r="PFB30" s="1"/>
      <c r="PFC30" s="1"/>
      <c r="PFD30" s="1"/>
      <c r="PFE30" s="1"/>
      <c r="PFF30" s="1"/>
      <c r="PFG30" s="1"/>
      <c r="PFH30" s="1"/>
      <c r="PFI30" s="1"/>
      <c r="PFJ30" s="1"/>
      <c r="PFK30" s="1"/>
      <c r="PFL30" s="1"/>
      <c r="PFM30" s="1"/>
      <c r="PFN30" s="1"/>
      <c r="PFO30" s="1"/>
      <c r="PFP30" s="1"/>
      <c r="PFQ30" s="1"/>
      <c r="PFR30" s="1"/>
      <c r="PFS30" s="1"/>
      <c r="PFT30" s="1"/>
      <c r="PFU30" s="1"/>
      <c r="PFV30" s="1"/>
      <c r="PFW30" s="1"/>
      <c r="PFX30" s="1"/>
      <c r="PFY30" s="1"/>
      <c r="PFZ30" s="1"/>
      <c r="PGA30" s="1"/>
      <c r="PGB30" s="1"/>
      <c r="PGC30" s="1"/>
      <c r="PGD30" s="1"/>
      <c r="PGE30" s="1"/>
      <c r="PGF30" s="1"/>
      <c r="PGG30" s="1"/>
      <c r="PGH30" s="1"/>
      <c r="PGI30" s="1"/>
      <c r="PGJ30" s="1"/>
      <c r="PGK30" s="1"/>
      <c r="PGL30" s="1"/>
      <c r="PGM30" s="1"/>
      <c r="PGN30" s="1"/>
      <c r="PGO30" s="1"/>
      <c r="PGP30" s="1"/>
      <c r="PGQ30" s="1"/>
      <c r="PGR30" s="1"/>
      <c r="PGS30" s="1"/>
      <c r="PGT30" s="1"/>
      <c r="PGU30" s="1"/>
      <c r="PGV30" s="1"/>
      <c r="PGW30" s="1"/>
      <c r="PGX30" s="1"/>
      <c r="PGY30" s="1"/>
      <c r="PGZ30" s="1"/>
      <c r="PHA30" s="1"/>
      <c r="PHB30" s="1"/>
      <c r="PHC30" s="1"/>
      <c r="PHD30" s="1"/>
      <c r="PHE30" s="1"/>
      <c r="PHF30" s="1"/>
      <c r="PHG30" s="1"/>
      <c r="PHH30" s="1"/>
      <c r="PHI30" s="1"/>
      <c r="PHJ30" s="1"/>
      <c r="PHK30" s="1"/>
      <c r="PHL30" s="1"/>
      <c r="PHM30" s="1"/>
      <c r="PHN30" s="1"/>
      <c r="PHO30" s="1"/>
      <c r="PHP30" s="1"/>
      <c r="PHQ30" s="1"/>
      <c r="PHR30" s="1"/>
      <c r="PHS30" s="1"/>
      <c r="PHT30" s="1"/>
      <c r="PHU30" s="1"/>
      <c r="PHV30" s="1"/>
      <c r="PHW30" s="1"/>
      <c r="PHX30" s="1"/>
      <c r="PHY30" s="1"/>
      <c r="PHZ30" s="1"/>
      <c r="PIA30" s="1"/>
      <c r="PIB30" s="1"/>
      <c r="PIC30" s="1"/>
      <c r="PID30" s="1"/>
      <c r="PIE30" s="1"/>
      <c r="PIF30" s="1"/>
      <c r="PIG30" s="1"/>
      <c r="PIH30" s="1"/>
      <c r="PII30" s="1"/>
      <c r="PIJ30" s="1"/>
      <c r="PIK30" s="1"/>
      <c r="PIL30" s="1"/>
      <c r="PIM30" s="1"/>
      <c r="PIN30" s="1"/>
      <c r="PIO30" s="1"/>
      <c r="PIP30" s="1"/>
      <c r="PIQ30" s="1"/>
      <c r="PIR30" s="1"/>
      <c r="PIS30" s="1"/>
      <c r="PIT30" s="1"/>
      <c r="PIU30" s="1"/>
      <c r="PIV30" s="1"/>
      <c r="PIW30" s="1"/>
      <c r="PIX30" s="1"/>
      <c r="PIY30" s="1"/>
      <c r="PIZ30" s="1"/>
      <c r="PJA30" s="1"/>
      <c r="PJB30" s="1"/>
      <c r="PJC30" s="1"/>
      <c r="PJD30" s="1"/>
      <c r="PJE30" s="1"/>
      <c r="PJF30" s="1"/>
      <c r="PJG30" s="1"/>
      <c r="PJH30" s="1"/>
      <c r="PJI30" s="1"/>
      <c r="PJJ30" s="1"/>
      <c r="PJK30" s="1"/>
      <c r="PJL30" s="1"/>
      <c r="PJM30" s="1"/>
      <c r="PJN30" s="1"/>
      <c r="PJO30" s="1"/>
      <c r="PJP30" s="1"/>
      <c r="PJQ30" s="1"/>
      <c r="PJR30" s="1"/>
      <c r="PJS30" s="1"/>
      <c r="PJT30" s="1"/>
      <c r="PJU30" s="1"/>
      <c r="PJV30" s="1"/>
      <c r="PJW30" s="1"/>
      <c r="PJX30" s="1"/>
      <c r="PJY30" s="1"/>
      <c r="PJZ30" s="1"/>
      <c r="PKA30" s="1"/>
      <c r="PKB30" s="1"/>
      <c r="PKC30" s="1"/>
      <c r="PKD30" s="1"/>
      <c r="PKE30" s="1"/>
      <c r="PKF30" s="1"/>
      <c r="PKG30" s="1"/>
      <c r="PKH30" s="1"/>
      <c r="PKI30" s="1"/>
      <c r="PKJ30" s="1"/>
      <c r="PKK30" s="1"/>
      <c r="PKL30" s="1"/>
      <c r="PKM30" s="1"/>
      <c r="PKN30" s="1"/>
      <c r="PKO30" s="1"/>
      <c r="PKP30" s="1"/>
      <c r="PKQ30" s="1"/>
      <c r="PKR30" s="1"/>
      <c r="PKS30" s="1"/>
      <c r="PKT30" s="1"/>
      <c r="PKU30" s="1"/>
      <c r="PKV30" s="1"/>
      <c r="PKW30" s="1"/>
      <c r="PKX30" s="1"/>
      <c r="PKY30" s="1"/>
      <c r="PKZ30" s="1"/>
      <c r="PLA30" s="1"/>
      <c r="PLB30" s="1"/>
      <c r="PLC30" s="1"/>
      <c r="PLD30" s="1"/>
      <c r="PLE30" s="1"/>
      <c r="PLF30" s="1"/>
      <c r="PLG30" s="1"/>
      <c r="PLH30" s="1"/>
      <c r="PLI30" s="1"/>
      <c r="PLJ30" s="1"/>
      <c r="PLK30" s="1"/>
      <c r="PLL30" s="1"/>
      <c r="PLM30" s="1"/>
      <c r="PLN30" s="1"/>
      <c r="PLO30" s="1"/>
      <c r="PLP30" s="1"/>
      <c r="PLQ30" s="1"/>
      <c r="PLR30" s="1"/>
      <c r="PLS30" s="1"/>
      <c r="PLT30" s="1"/>
      <c r="PLU30" s="1"/>
      <c r="PLV30" s="1"/>
      <c r="PLW30" s="1"/>
      <c r="PLX30" s="1"/>
      <c r="PLY30" s="1"/>
      <c r="PLZ30" s="1"/>
      <c r="PMA30" s="1"/>
      <c r="PMB30" s="1"/>
      <c r="PMC30" s="1"/>
      <c r="PMD30" s="1"/>
      <c r="PME30" s="1"/>
      <c r="PMF30" s="1"/>
      <c r="PMG30" s="1"/>
      <c r="PMH30" s="1"/>
      <c r="PMI30" s="1"/>
      <c r="PMJ30" s="1"/>
      <c r="PMK30" s="1"/>
      <c r="PML30" s="1"/>
      <c r="PMM30" s="1"/>
      <c r="PMN30" s="1"/>
      <c r="PMO30" s="1"/>
      <c r="PMP30" s="1"/>
      <c r="PMQ30" s="1"/>
      <c r="PMR30" s="1"/>
      <c r="PMS30" s="1"/>
      <c r="PMT30" s="1"/>
      <c r="PMU30" s="1"/>
      <c r="PMV30" s="1"/>
      <c r="PMW30" s="1"/>
      <c r="PMX30" s="1"/>
      <c r="PMY30" s="1"/>
      <c r="PMZ30" s="1"/>
      <c r="PNA30" s="1"/>
      <c r="PNB30" s="1"/>
      <c r="PNC30" s="1"/>
      <c r="PND30" s="1"/>
      <c r="PNE30" s="1"/>
      <c r="PNF30" s="1"/>
      <c r="PNG30" s="1"/>
      <c r="PNH30" s="1"/>
      <c r="PNI30" s="1"/>
      <c r="PNJ30" s="1"/>
      <c r="PNK30" s="1"/>
      <c r="PNL30" s="1"/>
      <c r="PNM30" s="1"/>
      <c r="PNN30" s="1"/>
      <c r="PNO30" s="1"/>
      <c r="PNP30" s="1"/>
      <c r="PNQ30" s="1"/>
      <c r="PNR30" s="1"/>
      <c r="PNS30" s="1"/>
      <c r="PNT30" s="1"/>
      <c r="PNU30" s="1"/>
      <c r="PNV30" s="1"/>
      <c r="PNW30" s="1"/>
      <c r="PNX30" s="1"/>
      <c r="PNY30" s="1"/>
      <c r="PNZ30" s="1"/>
      <c r="POA30" s="1"/>
      <c r="POB30" s="1"/>
      <c r="POC30" s="1"/>
      <c r="POD30" s="1"/>
      <c r="POE30" s="1"/>
      <c r="POF30" s="1"/>
      <c r="POG30" s="1"/>
      <c r="POH30" s="1"/>
      <c r="POI30" s="1"/>
      <c r="POJ30" s="1"/>
      <c r="POK30" s="1"/>
      <c r="POL30" s="1"/>
      <c r="POM30" s="1"/>
      <c r="PON30" s="1"/>
      <c r="POO30" s="1"/>
      <c r="POP30" s="1"/>
      <c r="POQ30" s="1"/>
      <c r="POR30" s="1"/>
      <c r="POS30" s="1"/>
      <c r="POT30" s="1"/>
      <c r="POU30" s="1"/>
      <c r="POV30" s="1"/>
      <c r="POW30" s="1"/>
      <c r="POX30" s="1"/>
      <c r="POY30" s="1"/>
      <c r="POZ30" s="1"/>
      <c r="PPA30" s="1"/>
      <c r="PPB30" s="1"/>
      <c r="PPC30" s="1"/>
      <c r="PPD30" s="1"/>
      <c r="PPE30" s="1"/>
      <c r="PPF30" s="1"/>
      <c r="PPG30" s="1"/>
      <c r="PPH30" s="1"/>
      <c r="PPI30" s="1"/>
      <c r="PPJ30" s="1"/>
      <c r="PPK30" s="1"/>
      <c r="PPL30" s="1"/>
      <c r="PPM30" s="1"/>
      <c r="PPN30" s="1"/>
      <c r="PPO30" s="1"/>
      <c r="PPP30" s="1"/>
      <c r="PPQ30" s="1"/>
      <c r="PPR30" s="1"/>
      <c r="PPS30" s="1"/>
      <c r="PPT30" s="1"/>
      <c r="PPU30" s="1"/>
      <c r="PPV30" s="1"/>
      <c r="PPW30" s="1"/>
      <c r="PPX30" s="1"/>
      <c r="PPY30" s="1"/>
      <c r="PPZ30" s="1"/>
      <c r="PQA30" s="1"/>
      <c r="PQB30" s="1"/>
      <c r="PQC30" s="1"/>
      <c r="PQD30" s="1"/>
      <c r="PQE30" s="1"/>
      <c r="PQF30" s="1"/>
      <c r="PQG30" s="1"/>
      <c r="PQH30" s="1"/>
      <c r="PQI30" s="1"/>
      <c r="PQJ30" s="1"/>
      <c r="PQK30" s="1"/>
      <c r="PQL30" s="1"/>
      <c r="PQM30" s="1"/>
      <c r="PQN30" s="1"/>
      <c r="PQO30" s="1"/>
      <c r="PQP30" s="1"/>
      <c r="PQQ30" s="1"/>
      <c r="PQR30" s="1"/>
      <c r="PQS30" s="1"/>
      <c r="PQT30" s="1"/>
      <c r="PQU30" s="1"/>
      <c r="PQV30" s="1"/>
      <c r="PQW30" s="1"/>
      <c r="PQX30" s="1"/>
      <c r="PQY30" s="1"/>
      <c r="PQZ30" s="1"/>
      <c r="PRA30" s="1"/>
      <c r="PRB30" s="1"/>
      <c r="PRC30" s="1"/>
      <c r="PRD30" s="1"/>
      <c r="PRE30" s="1"/>
      <c r="PRF30" s="1"/>
      <c r="PRG30" s="1"/>
      <c r="PRH30" s="1"/>
      <c r="PRI30" s="1"/>
      <c r="PRJ30" s="1"/>
      <c r="PRK30" s="1"/>
      <c r="PRL30" s="1"/>
      <c r="PRM30" s="1"/>
      <c r="PRN30" s="1"/>
      <c r="PRO30" s="1"/>
      <c r="PRP30" s="1"/>
      <c r="PRQ30" s="1"/>
      <c r="PRR30" s="1"/>
      <c r="PRS30" s="1"/>
      <c r="PRT30" s="1"/>
      <c r="PRU30" s="1"/>
      <c r="PRV30" s="1"/>
      <c r="PRW30" s="1"/>
      <c r="PRX30" s="1"/>
      <c r="PRY30" s="1"/>
      <c r="PRZ30" s="1"/>
      <c r="PSA30" s="1"/>
      <c r="PSB30" s="1"/>
      <c r="PSC30" s="1"/>
      <c r="PSD30" s="1"/>
      <c r="PSE30" s="1"/>
      <c r="PSF30" s="1"/>
      <c r="PSG30" s="1"/>
      <c r="PSH30" s="1"/>
      <c r="PSI30" s="1"/>
      <c r="PSJ30" s="1"/>
      <c r="PSK30" s="1"/>
      <c r="PSL30" s="1"/>
      <c r="PSM30" s="1"/>
      <c r="PSN30" s="1"/>
      <c r="PSO30" s="1"/>
      <c r="PSP30" s="1"/>
      <c r="PSQ30" s="1"/>
      <c r="PSR30" s="1"/>
      <c r="PSS30" s="1"/>
      <c r="PST30" s="1"/>
      <c r="PSU30" s="1"/>
      <c r="PSV30" s="1"/>
      <c r="PSW30" s="1"/>
      <c r="PSX30" s="1"/>
      <c r="PSY30" s="1"/>
      <c r="PSZ30" s="1"/>
      <c r="PTA30" s="1"/>
      <c r="PTB30" s="1"/>
      <c r="PTC30" s="1"/>
      <c r="PTD30" s="1"/>
      <c r="PTE30" s="1"/>
      <c r="PTF30" s="1"/>
      <c r="PTG30" s="1"/>
      <c r="PTH30" s="1"/>
      <c r="PTI30" s="1"/>
      <c r="PTJ30" s="1"/>
      <c r="PTK30" s="1"/>
      <c r="PTL30" s="1"/>
      <c r="PTM30" s="1"/>
      <c r="PTN30" s="1"/>
      <c r="PTO30" s="1"/>
      <c r="PTP30" s="1"/>
      <c r="PTQ30" s="1"/>
      <c r="PTR30" s="1"/>
      <c r="PTS30" s="1"/>
      <c r="PTT30" s="1"/>
      <c r="PTU30" s="1"/>
      <c r="PTV30" s="1"/>
      <c r="PTW30" s="1"/>
      <c r="PTX30" s="1"/>
      <c r="PTY30" s="1"/>
      <c r="PTZ30" s="1"/>
      <c r="PUA30" s="1"/>
      <c r="PUB30" s="1"/>
      <c r="PUC30" s="1"/>
      <c r="PUD30" s="1"/>
      <c r="PUE30" s="1"/>
      <c r="PUF30" s="1"/>
      <c r="PUG30" s="1"/>
      <c r="PUH30" s="1"/>
      <c r="PUI30" s="1"/>
      <c r="PUJ30" s="1"/>
      <c r="PUK30" s="1"/>
      <c r="PUL30" s="1"/>
      <c r="PUM30" s="1"/>
      <c r="PUN30" s="1"/>
      <c r="PUO30" s="1"/>
      <c r="PUP30" s="1"/>
      <c r="PUQ30" s="1"/>
      <c r="PUR30" s="1"/>
      <c r="PUS30" s="1"/>
      <c r="PUT30" s="1"/>
      <c r="PUU30" s="1"/>
      <c r="PUV30" s="1"/>
      <c r="PUW30" s="1"/>
      <c r="PUX30" s="1"/>
      <c r="PUY30" s="1"/>
      <c r="PUZ30" s="1"/>
      <c r="PVA30" s="1"/>
      <c r="PVB30" s="1"/>
      <c r="PVC30" s="1"/>
      <c r="PVD30" s="1"/>
      <c r="PVE30" s="1"/>
      <c r="PVF30" s="1"/>
      <c r="PVG30" s="1"/>
      <c r="PVH30" s="1"/>
      <c r="PVI30" s="1"/>
      <c r="PVJ30" s="1"/>
      <c r="PVK30" s="1"/>
      <c r="PVL30" s="1"/>
      <c r="PVM30" s="1"/>
      <c r="PVN30" s="1"/>
      <c r="PVO30" s="1"/>
      <c r="PVP30" s="1"/>
      <c r="PVQ30" s="1"/>
      <c r="PVR30" s="1"/>
      <c r="PVS30" s="1"/>
      <c r="PVT30" s="1"/>
      <c r="PVU30" s="1"/>
      <c r="PVV30" s="1"/>
      <c r="PVW30" s="1"/>
      <c r="PVX30" s="1"/>
      <c r="PVY30" s="1"/>
      <c r="PVZ30" s="1"/>
      <c r="PWA30" s="1"/>
      <c r="PWB30" s="1"/>
      <c r="PWC30" s="1"/>
      <c r="PWD30" s="1"/>
      <c r="PWE30" s="1"/>
      <c r="PWF30" s="1"/>
      <c r="PWG30" s="1"/>
      <c r="PWH30" s="1"/>
      <c r="PWI30" s="1"/>
      <c r="PWJ30" s="1"/>
      <c r="PWK30" s="1"/>
      <c r="PWL30" s="1"/>
      <c r="PWM30" s="1"/>
      <c r="PWN30" s="1"/>
      <c r="PWO30" s="1"/>
      <c r="PWP30" s="1"/>
      <c r="PWQ30" s="1"/>
      <c r="PWR30" s="1"/>
      <c r="PWS30" s="1"/>
      <c r="PWT30" s="1"/>
      <c r="PWU30" s="1"/>
      <c r="PWV30" s="1"/>
      <c r="PWW30" s="1"/>
      <c r="PWX30" s="1"/>
      <c r="PWY30" s="1"/>
      <c r="PWZ30" s="1"/>
      <c r="PXA30" s="1"/>
      <c r="PXB30" s="1"/>
      <c r="PXC30" s="1"/>
      <c r="PXD30" s="1"/>
      <c r="PXE30" s="1"/>
      <c r="PXF30" s="1"/>
      <c r="PXG30" s="1"/>
      <c r="PXH30" s="1"/>
      <c r="PXI30" s="1"/>
      <c r="PXJ30" s="1"/>
      <c r="PXK30" s="1"/>
      <c r="PXL30" s="1"/>
      <c r="PXM30" s="1"/>
      <c r="PXN30" s="1"/>
      <c r="PXO30" s="1"/>
      <c r="PXP30" s="1"/>
      <c r="PXQ30" s="1"/>
      <c r="PXR30" s="1"/>
      <c r="PXS30" s="1"/>
      <c r="PXT30" s="1"/>
      <c r="PXU30" s="1"/>
      <c r="PXV30" s="1"/>
      <c r="PXW30" s="1"/>
      <c r="PXX30" s="1"/>
      <c r="PXY30" s="1"/>
      <c r="PXZ30" s="1"/>
      <c r="PYA30" s="1"/>
      <c r="PYB30" s="1"/>
      <c r="PYC30" s="1"/>
      <c r="PYD30" s="1"/>
      <c r="PYE30" s="1"/>
      <c r="PYF30" s="1"/>
      <c r="PYG30" s="1"/>
      <c r="PYH30" s="1"/>
      <c r="PYI30" s="1"/>
      <c r="PYJ30" s="1"/>
      <c r="PYK30" s="1"/>
      <c r="PYL30" s="1"/>
      <c r="PYM30" s="1"/>
      <c r="PYN30" s="1"/>
      <c r="PYO30" s="1"/>
      <c r="PYP30" s="1"/>
      <c r="PYQ30" s="1"/>
      <c r="PYR30" s="1"/>
      <c r="PYS30" s="1"/>
      <c r="PYT30" s="1"/>
      <c r="PYU30" s="1"/>
      <c r="PYV30" s="1"/>
      <c r="PYW30" s="1"/>
      <c r="PYX30" s="1"/>
      <c r="PYY30" s="1"/>
      <c r="PYZ30" s="1"/>
      <c r="PZA30" s="1"/>
      <c r="PZB30" s="1"/>
      <c r="PZC30" s="1"/>
      <c r="PZD30" s="1"/>
      <c r="PZE30" s="1"/>
      <c r="PZF30" s="1"/>
      <c r="PZG30" s="1"/>
      <c r="PZH30" s="1"/>
      <c r="PZI30" s="1"/>
      <c r="PZJ30" s="1"/>
      <c r="PZK30" s="1"/>
      <c r="PZL30" s="1"/>
      <c r="PZM30" s="1"/>
      <c r="PZN30" s="1"/>
      <c r="PZO30" s="1"/>
      <c r="PZP30" s="1"/>
      <c r="PZQ30" s="1"/>
      <c r="PZR30" s="1"/>
      <c r="PZS30" s="1"/>
      <c r="PZT30" s="1"/>
      <c r="PZU30" s="1"/>
      <c r="PZV30" s="1"/>
      <c r="PZW30" s="1"/>
      <c r="PZX30" s="1"/>
      <c r="PZY30" s="1"/>
      <c r="PZZ30" s="1"/>
      <c r="QAA30" s="1"/>
      <c r="QAB30" s="1"/>
      <c r="QAC30" s="1"/>
      <c r="QAD30" s="1"/>
      <c r="QAE30" s="1"/>
      <c r="QAF30" s="1"/>
      <c r="QAG30" s="1"/>
      <c r="QAH30" s="1"/>
      <c r="QAI30" s="1"/>
      <c r="QAJ30" s="1"/>
      <c r="QAK30" s="1"/>
      <c r="QAL30" s="1"/>
      <c r="QAM30" s="1"/>
      <c r="QAN30" s="1"/>
      <c r="QAO30" s="1"/>
      <c r="QAP30" s="1"/>
      <c r="QAQ30" s="1"/>
      <c r="QAR30" s="1"/>
      <c r="QAS30" s="1"/>
      <c r="QAT30" s="1"/>
      <c r="QAU30" s="1"/>
      <c r="QAV30" s="1"/>
      <c r="QAW30" s="1"/>
      <c r="QAX30" s="1"/>
      <c r="QAY30" s="1"/>
      <c r="QAZ30" s="1"/>
      <c r="QBA30" s="1"/>
      <c r="QBB30" s="1"/>
      <c r="QBC30" s="1"/>
      <c r="QBD30" s="1"/>
      <c r="QBE30" s="1"/>
      <c r="QBF30" s="1"/>
      <c r="QBG30" s="1"/>
      <c r="QBH30" s="1"/>
      <c r="QBI30" s="1"/>
      <c r="QBJ30" s="1"/>
      <c r="QBK30" s="1"/>
      <c r="QBL30" s="1"/>
      <c r="QBM30" s="1"/>
      <c r="QBN30" s="1"/>
      <c r="QBO30" s="1"/>
      <c r="QBP30" s="1"/>
      <c r="QBQ30" s="1"/>
      <c r="QBR30" s="1"/>
      <c r="QBS30" s="1"/>
      <c r="QBT30" s="1"/>
      <c r="QBU30" s="1"/>
      <c r="QBV30" s="1"/>
      <c r="QBW30" s="1"/>
      <c r="QBX30" s="1"/>
      <c r="QBY30" s="1"/>
      <c r="QBZ30" s="1"/>
      <c r="QCA30" s="1"/>
      <c r="QCB30" s="1"/>
      <c r="QCC30" s="1"/>
      <c r="QCD30" s="1"/>
      <c r="QCE30" s="1"/>
      <c r="QCF30" s="1"/>
      <c r="QCG30" s="1"/>
      <c r="QCH30" s="1"/>
      <c r="QCI30" s="1"/>
      <c r="QCJ30" s="1"/>
      <c r="QCK30" s="1"/>
      <c r="QCL30" s="1"/>
      <c r="QCM30" s="1"/>
      <c r="QCN30" s="1"/>
      <c r="QCO30" s="1"/>
      <c r="QCP30" s="1"/>
      <c r="QCQ30" s="1"/>
      <c r="QCR30" s="1"/>
      <c r="QCS30" s="1"/>
      <c r="QCT30" s="1"/>
      <c r="QCU30" s="1"/>
      <c r="QCV30" s="1"/>
      <c r="QCW30" s="1"/>
      <c r="QCX30" s="1"/>
      <c r="QCY30" s="1"/>
      <c r="QCZ30" s="1"/>
      <c r="QDA30" s="1"/>
      <c r="QDB30" s="1"/>
      <c r="QDC30" s="1"/>
      <c r="QDD30" s="1"/>
      <c r="QDE30" s="1"/>
      <c r="QDF30" s="1"/>
      <c r="QDG30" s="1"/>
      <c r="QDH30" s="1"/>
      <c r="QDI30" s="1"/>
      <c r="QDJ30" s="1"/>
      <c r="QDK30" s="1"/>
      <c r="QDL30" s="1"/>
      <c r="QDM30" s="1"/>
      <c r="QDN30" s="1"/>
      <c r="QDO30" s="1"/>
      <c r="QDP30" s="1"/>
      <c r="QDQ30" s="1"/>
      <c r="QDR30" s="1"/>
      <c r="QDS30" s="1"/>
      <c r="QDT30" s="1"/>
      <c r="QDU30" s="1"/>
      <c r="QDV30" s="1"/>
      <c r="QDW30" s="1"/>
      <c r="QDX30" s="1"/>
      <c r="QDY30" s="1"/>
      <c r="QDZ30" s="1"/>
      <c r="QEA30" s="1"/>
      <c r="QEB30" s="1"/>
      <c r="QEC30" s="1"/>
      <c r="QED30" s="1"/>
      <c r="QEE30" s="1"/>
      <c r="QEF30" s="1"/>
      <c r="QEG30" s="1"/>
      <c r="QEH30" s="1"/>
      <c r="QEI30" s="1"/>
      <c r="QEJ30" s="1"/>
      <c r="QEK30" s="1"/>
      <c r="QEL30" s="1"/>
      <c r="QEM30" s="1"/>
      <c r="QEN30" s="1"/>
      <c r="QEO30" s="1"/>
      <c r="QEP30" s="1"/>
      <c r="QEQ30" s="1"/>
      <c r="QER30" s="1"/>
      <c r="QES30" s="1"/>
      <c r="QET30" s="1"/>
      <c r="QEU30" s="1"/>
      <c r="QEV30" s="1"/>
      <c r="QEW30" s="1"/>
      <c r="QEX30" s="1"/>
      <c r="QEY30" s="1"/>
      <c r="QEZ30" s="1"/>
      <c r="QFA30" s="1"/>
      <c r="QFB30" s="1"/>
      <c r="QFC30" s="1"/>
      <c r="QFD30" s="1"/>
      <c r="QFE30" s="1"/>
      <c r="QFF30" s="1"/>
      <c r="QFG30" s="1"/>
      <c r="QFH30" s="1"/>
      <c r="QFI30" s="1"/>
      <c r="QFJ30" s="1"/>
      <c r="QFK30" s="1"/>
      <c r="QFL30" s="1"/>
      <c r="QFM30" s="1"/>
      <c r="QFN30" s="1"/>
      <c r="QFO30" s="1"/>
      <c r="QFP30" s="1"/>
      <c r="QFQ30" s="1"/>
      <c r="QFR30" s="1"/>
      <c r="QFS30" s="1"/>
      <c r="QFT30" s="1"/>
      <c r="QFU30" s="1"/>
      <c r="QFV30" s="1"/>
      <c r="QFW30" s="1"/>
      <c r="QFX30" s="1"/>
      <c r="QFY30" s="1"/>
      <c r="QFZ30" s="1"/>
      <c r="QGA30" s="1"/>
      <c r="QGB30" s="1"/>
      <c r="QGC30" s="1"/>
      <c r="QGD30" s="1"/>
      <c r="QGE30" s="1"/>
      <c r="QGF30" s="1"/>
      <c r="QGG30" s="1"/>
      <c r="QGH30" s="1"/>
      <c r="QGI30" s="1"/>
      <c r="QGJ30" s="1"/>
      <c r="QGK30" s="1"/>
      <c r="QGL30" s="1"/>
      <c r="QGM30" s="1"/>
      <c r="QGN30" s="1"/>
      <c r="QGO30" s="1"/>
      <c r="QGP30" s="1"/>
      <c r="QGQ30" s="1"/>
      <c r="QGR30" s="1"/>
      <c r="QGS30" s="1"/>
      <c r="QGT30" s="1"/>
      <c r="QGU30" s="1"/>
      <c r="QGV30" s="1"/>
      <c r="QGW30" s="1"/>
      <c r="QGX30" s="1"/>
      <c r="QGY30" s="1"/>
      <c r="QGZ30" s="1"/>
      <c r="QHA30" s="1"/>
      <c r="QHB30" s="1"/>
      <c r="QHC30" s="1"/>
      <c r="QHD30" s="1"/>
      <c r="QHE30" s="1"/>
      <c r="QHF30" s="1"/>
      <c r="QHG30" s="1"/>
      <c r="QHH30" s="1"/>
      <c r="QHI30" s="1"/>
      <c r="QHJ30" s="1"/>
      <c r="QHK30" s="1"/>
      <c r="QHL30" s="1"/>
      <c r="QHM30" s="1"/>
      <c r="QHN30" s="1"/>
      <c r="QHO30" s="1"/>
      <c r="QHP30" s="1"/>
      <c r="QHQ30" s="1"/>
      <c r="QHR30" s="1"/>
      <c r="QHS30" s="1"/>
      <c r="QHT30" s="1"/>
      <c r="QHU30" s="1"/>
      <c r="QHV30" s="1"/>
      <c r="QHW30" s="1"/>
      <c r="QHX30" s="1"/>
      <c r="QHY30" s="1"/>
      <c r="QHZ30" s="1"/>
      <c r="QIA30" s="1"/>
      <c r="QIB30" s="1"/>
      <c r="QIC30" s="1"/>
      <c r="QID30" s="1"/>
      <c r="QIE30" s="1"/>
      <c r="QIF30" s="1"/>
      <c r="QIG30" s="1"/>
      <c r="QIH30" s="1"/>
      <c r="QII30" s="1"/>
      <c r="QIJ30" s="1"/>
      <c r="QIK30" s="1"/>
      <c r="QIL30" s="1"/>
      <c r="QIM30" s="1"/>
      <c r="QIN30" s="1"/>
      <c r="QIO30" s="1"/>
      <c r="QIP30" s="1"/>
      <c r="QIQ30" s="1"/>
      <c r="QIR30" s="1"/>
      <c r="QIS30" s="1"/>
      <c r="QIT30" s="1"/>
      <c r="QIU30" s="1"/>
      <c r="QIV30" s="1"/>
      <c r="QIW30" s="1"/>
      <c r="QIX30" s="1"/>
      <c r="QIY30" s="1"/>
      <c r="QIZ30" s="1"/>
      <c r="QJA30" s="1"/>
      <c r="QJB30" s="1"/>
      <c r="QJC30" s="1"/>
      <c r="QJD30" s="1"/>
      <c r="QJE30" s="1"/>
      <c r="QJF30" s="1"/>
      <c r="QJG30" s="1"/>
      <c r="QJH30" s="1"/>
      <c r="QJI30" s="1"/>
      <c r="QJJ30" s="1"/>
      <c r="QJK30" s="1"/>
      <c r="QJL30" s="1"/>
      <c r="QJM30" s="1"/>
      <c r="QJN30" s="1"/>
      <c r="QJO30" s="1"/>
      <c r="QJP30" s="1"/>
      <c r="QJQ30" s="1"/>
      <c r="QJR30" s="1"/>
      <c r="QJS30" s="1"/>
      <c r="QJT30" s="1"/>
      <c r="QJU30" s="1"/>
      <c r="QJV30" s="1"/>
      <c r="QJW30" s="1"/>
      <c r="QJX30" s="1"/>
      <c r="QJY30" s="1"/>
      <c r="QJZ30" s="1"/>
      <c r="QKA30" s="1"/>
      <c r="QKB30" s="1"/>
      <c r="QKC30" s="1"/>
      <c r="QKD30" s="1"/>
      <c r="QKE30" s="1"/>
      <c r="QKF30" s="1"/>
      <c r="QKG30" s="1"/>
      <c r="QKH30" s="1"/>
      <c r="QKI30" s="1"/>
      <c r="QKJ30" s="1"/>
      <c r="QKK30" s="1"/>
      <c r="QKL30" s="1"/>
      <c r="QKM30" s="1"/>
      <c r="QKN30" s="1"/>
      <c r="QKO30" s="1"/>
      <c r="QKP30" s="1"/>
      <c r="QKQ30" s="1"/>
      <c r="QKR30" s="1"/>
      <c r="QKS30" s="1"/>
      <c r="QKT30" s="1"/>
      <c r="QKU30" s="1"/>
      <c r="QKV30" s="1"/>
      <c r="QKW30" s="1"/>
      <c r="QKX30" s="1"/>
      <c r="QKY30" s="1"/>
      <c r="QKZ30" s="1"/>
      <c r="QLA30" s="1"/>
      <c r="QLB30" s="1"/>
      <c r="QLC30" s="1"/>
      <c r="QLD30" s="1"/>
      <c r="QLE30" s="1"/>
      <c r="QLF30" s="1"/>
      <c r="QLG30" s="1"/>
      <c r="QLH30" s="1"/>
      <c r="QLI30" s="1"/>
      <c r="QLJ30" s="1"/>
      <c r="QLK30" s="1"/>
      <c r="QLL30" s="1"/>
      <c r="QLM30" s="1"/>
      <c r="QLN30" s="1"/>
      <c r="QLO30" s="1"/>
      <c r="QLP30" s="1"/>
      <c r="QLQ30" s="1"/>
      <c r="QLR30" s="1"/>
      <c r="QLS30" s="1"/>
      <c r="QLT30" s="1"/>
      <c r="QLU30" s="1"/>
      <c r="QLV30" s="1"/>
      <c r="QLW30" s="1"/>
      <c r="QLX30" s="1"/>
      <c r="QLY30" s="1"/>
      <c r="QLZ30" s="1"/>
      <c r="QMA30" s="1"/>
      <c r="QMB30" s="1"/>
      <c r="QMC30" s="1"/>
      <c r="QMD30" s="1"/>
      <c r="QME30" s="1"/>
      <c r="QMF30" s="1"/>
      <c r="QMG30" s="1"/>
      <c r="QMH30" s="1"/>
      <c r="QMI30" s="1"/>
      <c r="QMJ30" s="1"/>
      <c r="QMK30" s="1"/>
      <c r="QML30" s="1"/>
      <c r="QMM30" s="1"/>
      <c r="QMN30" s="1"/>
      <c r="QMO30" s="1"/>
      <c r="QMP30" s="1"/>
      <c r="QMQ30" s="1"/>
      <c r="QMR30" s="1"/>
      <c r="QMS30" s="1"/>
      <c r="QMT30" s="1"/>
      <c r="QMU30" s="1"/>
      <c r="QMV30" s="1"/>
      <c r="QMW30" s="1"/>
      <c r="QMX30" s="1"/>
      <c r="QMY30" s="1"/>
      <c r="QMZ30" s="1"/>
      <c r="QNA30" s="1"/>
      <c r="QNB30" s="1"/>
      <c r="QNC30" s="1"/>
      <c r="QND30" s="1"/>
      <c r="QNE30" s="1"/>
      <c r="QNF30" s="1"/>
      <c r="QNG30" s="1"/>
      <c r="QNH30" s="1"/>
      <c r="QNI30" s="1"/>
      <c r="QNJ30" s="1"/>
      <c r="QNK30" s="1"/>
      <c r="QNL30" s="1"/>
      <c r="QNM30" s="1"/>
      <c r="QNN30" s="1"/>
      <c r="QNO30" s="1"/>
      <c r="QNP30" s="1"/>
      <c r="QNQ30" s="1"/>
      <c r="QNR30" s="1"/>
      <c r="QNS30" s="1"/>
      <c r="QNT30" s="1"/>
      <c r="QNU30" s="1"/>
      <c r="QNV30" s="1"/>
      <c r="QNW30" s="1"/>
      <c r="QNX30" s="1"/>
      <c r="QNY30" s="1"/>
      <c r="QNZ30" s="1"/>
      <c r="QOA30" s="1"/>
      <c r="QOB30" s="1"/>
      <c r="QOC30" s="1"/>
      <c r="QOD30" s="1"/>
      <c r="QOE30" s="1"/>
      <c r="QOF30" s="1"/>
      <c r="QOG30" s="1"/>
      <c r="QOH30" s="1"/>
      <c r="QOI30" s="1"/>
      <c r="QOJ30" s="1"/>
      <c r="QOK30" s="1"/>
      <c r="QOL30" s="1"/>
      <c r="QOM30" s="1"/>
      <c r="QON30" s="1"/>
      <c r="QOO30" s="1"/>
      <c r="QOP30" s="1"/>
      <c r="QOQ30" s="1"/>
      <c r="QOR30" s="1"/>
      <c r="QOS30" s="1"/>
      <c r="QOT30" s="1"/>
      <c r="QOU30" s="1"/>
      <c r="QOV30" s="1"/>
      <c r="QOW30" s="1"/>
      <c r="QOX30" s="1"/>
      <c r="QOY30" s="1"/>
      <c r="QOZ30" s="1"/>
      <c r="QPA30" s="1"/>
      <c r="QPB30" s="1"/>
      <c r="QPC30" s="1"/>
      <c r="QPD30" s="1"/>
      <c r="QPE30" s="1"/>
      <c r="QPF30" s="1"/>
      <c r="QPG30" s="1"/>
      <c r="QPH30" s="1"/>
      <c r="QPI30" s="1"/>
      <c r="QPJ30" s="1"/>
      <c r="QPK30" s="1"/>
      <c r="QPL30" s="1"/>
      <c r="QPM30" s="1"/>
      <c r="QPN30" s="1"/>
      <c r="QPO30" s="1"/>
      <c r="QPP30" s="1"/>
      <c r="QPQ30" s="1"/>
      <c r="QPR30" s="1"/>
      <c r="QPS30" s="1"/>
      <c r="QPT30" s="1"/>
      <c r="QPU30" s="1"/>
      <c r="QPV30" s="1"/>
      <c r="QPW30" s="1"/>
      <c r="QPX30" s="1"/>
      <c r="QPY30" s="1"/>
      <c r="QPZ30" s="1"/>
      <c r="QQA30" s="1"/>
      <c r="QQB30" s="1"/>
      <c r="QQC30" s="1"/>
      <c r="QQD30" s="1"/>
      <c r="QQE30" s="1"/>
      <c r="QQF30" s="1"/>
      <c r="QQG30" s="1"/>
      <c r="QQH30" s="1"/>
      <c r="QQI30" s="1"/>
      <c r="QQJ30" s="1"/>
      <c r="QQK30" s="1"/>
      <c r="QQL30" s="1"/>
      <c r="QQM30" s="1"/>
      <c r="QQN30" s="1"/>
      <c r="QQO30" s="1"/>
      <c r="QQP30" s="1"/>
      <c r="QQQ30" s="1"/>
      <c r="QQR30" s="1"/>
      <c r="QQS30" s="1"/>
      <c r="QQT30" s="1"/>
      <c r="QQU30" s="1"/>
      <c r="QQV30" s="1"/>
      <c r="QQW30" s="1"/>
      <c r="QQX30" s="1"/>
      <c r="QQY30" s="1"/>
      <c r="QQZ30" s="1"/>
      <c r="QRA30" s="1"/>
      <c r="QRB30" s="1"/>
      <c r="QRC30" s="1"/>
      <c r="QRD30" s="1"/>
      <c r="QRE30" s="1"/>
      <c r="QRF30" s="1"/>
      <c r="QRG30" s="1"/>
      <c r="QRH30" s="1"/>
      <c r="QRI30" s="1"/>
      <c r="QRJ30" s="1"/>
      <c r="QRK30" s="1"/>
      <c r="QRL30" s="1"/>
      <c r="QRM30" s="1"/>
      <c r="QRN30" s="1"/>
      <c r="QRO30" s="1"/>
      <c r="QRP30" s="1"/>
      <c r="QRQ30" s="1"/>
      <c r="QRR30" s="1"/>
      <c r="QRS30" s="1"/>
      <c r="QRT30" s="1"/>
      <c r="QRU30" s="1"/>
      <c r="QRV30" s="1"/>
      <c r="QRW30" s="1"/>
      <c r="QRX30" s="1"/>
      <c r="QRY30" s="1"/>
      <c r="QRZ30" s="1"/>
      <c r="QSA30" s="1"/>
      <c r="QSB30" s="1"/>
      <c r="QSC30" s="1"/>
      <c r="QSD30" s="1"/>
      <c r="QSE30" s="1"/>
      <c r="QSF30" s="1"/>
      <c r="QSG30" s="1"/>
      <c r="QSH30" s="1"/>
      <c r="QSI30" s="1"/>
      <c r="QSJ30" s="1"/>
      <c r="QSK30" s="1"/>
      <c r="QSL30" s="1"/>
      <c r="QSM30" s="1"/>
      <c r="QSN30" s="1"/>
      <c r="QSO30" s="1"/>
      <c r="QSP30" s="1"/>
      <c r="QSQ30" s="1"/>
      <c r="QSR30" s="1"/>
      <c r="QSS30" s="1"/>
      <c r="QST30" s="1"/>
      <c r="QSU30" s="1"/>
      <c r="QSV30" s="1"/>
      <c r="QSW30" s="1"/>
      <c r="QSX30" s="1"/>
      <c r="QSY30" s="1"/>
      <c r="QSZ30" s="1"/>
      <c r="QTA30" s="1"/>
      <c r="QTB30" s="1"/>
      <c r="QTC30" s="1"/>
      <c r="QTD30" s="1"/>
      <c r="QTE30" s="1"/>
      <c r="QTF30" s="1"/>
      <c r="QTG30" s="1"/>
      <c r="QTH30" s="1"/>
      <c r="QTI30" s="1"/>
      <c r="QTJ30" s="1"/>
      <c r="QTK30" s="1"/>
      <c r="QTL30" s="1"/>
      <c r="QTM30" s="1"/>
      <c r="QTN30" s="1"/>
      <c r="QTO30" s="1"/>
      <c r="QTP30" s="1"/>
      <c r="QTQ30" s="1"/>
      <c r="QTR30" s="1"/>
      <c r="QTS30" s="1"/>
      <c r="QTT30" s="1"/>
      <c r="QTU30" s="1"/>
      <c r="QTV30" s="1"/>
      <c r="QTW30" s="1"/>
      <c r="QTX30" s="1"/>
      <c r="QTY30" s="1"/>
      <c r="QTZ30" s="1"/>
      <c r="QUA30" s="1"/>
      <c r="QUB30" s="1"/>
      <c r="QUC30" s="1"/>
      <c r="QUD30" s="1"/>
      <c r="QUE30" s="1"/>
      <c r="QUF30" s="1"/>
      <c r="QUG30" s="1"/>
      <c r="QUH30" s="1"/>
      <c r="QUI30" s="1"/>
      <c r="QUJ30" s="1"/>
      <c r="QUK30" s="1"/>
      <c r="QUL30" s="1"/>
      <c r="QUM30" s="1"/>
      <c r="QUN30" s="1"/>
      <c r="QUO30" s="1"/>
      <c r="QUP30" s="1"/>
      <c r="QUQ30" s="1"/>
      <c r="QUR30" s="1"/>
      <c r="QUS30" s="1"/>
      <c r="QUT30" s="1"/>
      <c r="QUU30" s="1"/>
      <c r="QUV30" s="1"/>
      <c r="QUW30" s="1"/>
      <c r="QUX30" s="1"/>
      <c r="QUY30" s="1"/>
      <c r="QUZ30" s="1"/>
      <c r="QVA30" s="1"/>
      <c r="QVB30" s="1"/>
      <c r="QVC30" s="1"/>
      <c r="QVD30" s="1"/>
      <c r="QVE30" s="1"/>
      <c r="QVF30" s="1"/>
      <c r="QVG30" s="1"/>
      <c r="QVH30" s="1"/>
      <c r="QVI30" s="1"/>
      <c r="QVJ30" s="1"/>
      <c r="QVK30" s="1"/>
      <c r="QVL30" s="1"/>
      <c r="QVM30" s="1"/>
      <c r="QVN30" s="1"/>
      <c r="QVO30" s="1"/>
      <c r="QVP30" s="1"/>
      <c r="QVQ30" s="1"/>
      <c r="QVR30" s="1"/>
      <c r="QVS30" s="1"/>
      <c r="QVT30" s="1"/>
      <c r="QVU30" s="1"/>
      <c r="QVV30" s="1"/>
      <c r="QVW30" s="1"/>
      <c r="QVX30" s="1"/>
      <c r="QVY30" s="1"/>
      <c r="QVZ30" s="1"/>
      <c r="QWA30" s="1"/>
      <c r="QWB30" s="1"/>
      <c r="QWC30" s="1"/>
      <c r="QWD30" s="1"/>
      <c r="QWE30" s="1"/>
      <c r="QWF30" s="1"/>
      <c r="QWG30" s="1"/>
      <c r="QWH30" s="1"/>
      <c r="QWI30" s="1"/>
      <c r="QWJ30" s="1"/>
      <c r="QWK30" s="1"/>
      <c r="QWL30" s="1"/>
      <c r="QWM30" s="1"/>
      <c r="QWN30" s="1"/>
      <c r="QWO30" s="1"/>
      <c r="QWP30" s="1"/>
      <c r="QWQ30" s="1"/>
      <c r="QWR30" s="1"/>
      <c r="QWS30" s="1"/>
      <c r="QWT30" s="1"/>
      <c r="QWU30" s="1"/>
      <c r="QWV30" s="1"/>
      <c r="QWW30" s="1"/>
      <c r="QWX30" s="1"/>
      <c r="QWY30" s="1"/>
      <c r="QWZ30" s="1"/>
      <c r="QXA30" s="1"/>
      <c r="QXB30" s="1"/>
      <c r="QXC30" s="1"/>
      <c r="QXD30" s="1"/>
      <c r="QXE30" s="1"/>
      <c r="QXF30" s="1"/>
      <c r="QXG30" s="1"/>
      <c r="QXH30" s="1"/>
      <c r="QXI30" s="1"/>
      <c r="QXJ30" s="1"/>
      <c r="QXK30" s="1"/>
      <c r="QXL30" s="1"/>
      <c r="QXM30" s="1"/>
      <c r="QXN30" s="1"/>
      <c r="QXO30" s="1"/>
      <c r="QXP30" s="1"/>
      <c r="QXQ30" s="1"/>
      <c r="QXR30" s="1"/>
      <c r="QXS30" s="1"/>
      <c r="QXT30" s="1"/>
      <c r="QXU30" s="1"/>
      <c r="QXV30" s="1"/>
      <c r="QXW30" s="1"/>
      <c r="QXX30" s="1"/>
      <c r="QXY30" s="1"/>
      <c r="QXZ30" s="1"/>
      <c r="QYA30" s="1"/>
      <c r="QYB30" s="1"/>
      <c r="QYC30" s="1"/>
      <c r="QYD30" s="1"/>
      <c r="QYE30" s="1"/>
      <c r="QYF30" s="1"/>
      <c r="QYG30" s="1"/>
      <c r="QYH30" s="1"/>
      <c r="QYI30" s="1"/>
      <c r="QYJ30" s="1"/>
      <c r="QYK30" s="1"/>
      <c r="QYL30" s="1"/>
      <c r="QYM30" s="1"/>
      <c r="QYN30" s="1"/>
      <c r="QYO30" s="1"/>
      <c r="QYP30" s="1"/>
      <c r="QYQ30" s="1"/>
      <c r="QYR30" s="1"/>
      <c r="QYS30" s="1"/>
      <c r="QYT30" s="1"/>
      <c r="QYU30" s="1"/>
      <c r="QYV30" s="1"/>
      <c r="QYW30" s="1"/>
      <c r="QYX30" s="1"/>
      <c r="QYY30" s="1"/>
      <c r="QYZ30" s="1"/>
      <c r="QZA30" s="1"/>
      <c r="QZB30" s="1"/>
      <c r="QZC30" s="1"/>
      <c r="QZD30" s="1"/>
      <c r="QZE30" s="1"/>
      <c r="QZF30" s="1"/>
      <c r="QZG30" s="1"/>
      <c r="QZH30" s="1"/>
      <c r="QZI30" s="1"/>
      <c r="QZJ30" s="1"/>
      <c r="QZK30" s="1"/>
      <c r="QZL30" s="1"/>
      <c r="QZM30" s="1"/>
      <c r="QZN30" s="1"/>
      <c r="QZO30" s="1"/>
      <c r="QZP30" s="1"/>
      <c r="QZQ30" s="1"/>
      <c r="QZR30" s="1"/>
      <c r="QZS30" s="1"/>
      <c r="QZT30" s="1"/>
      <c r="QZU30" s="1"/>
      <c r="QZV30" s="1"/>
      <c r="QZW30" s="1"/>
      <c r="QZX30" s="1"/>
      <c r="QZY30" s="1"/>
      <c r="QZZ30" s="1"/>
      <c r="RAA30" s="1"/>
      <c r="RAB30" s="1"/>
      <c r="RAC30" s="1"/>
      <c r="RAD30" s="1"/>
      <c r="RAE30" s="1"/>
      <c r="RAF30" s="1"/>
      <c r="RAG30" s="1"/>
      <c r="RAH30" s="1"/>
      <c r="RAI30" s="1"/>
      <c r="RAJ30" s="1"/>
      <c r="RAK30" s="1"/>
      <c r="RAL30" s="1"/>
      <c r="RAM30" s="1"/>
      <c r="RAN30" s="1"/>
      <c r="RAO30" s="1"/>
      <c r="RAP30" s="1"/>
      <c r="RAQ30" s="1"/>
      <c r="RAR30" s="1"/>
      <c r="RAS30" s="1"/>
      <c r="RAT30" s="1"/>
      <c r="RAU30" s="1"/>
      <c r="RAV30" s="1"/>
      <c r="RAW30" s="1"/>
      <c r="RAX30" s="1"/>
      <c r="RAY30" s="1"/>
      <c r="RAZ30" s="1"/>
      <c r="RBA30" s="1"/>
      <c r="RBB30" s="1"/>
      <c r="RBC30" s="1"/>
      <c r="RBD30" s="1"/>
      <c r="RBE30" s="1"/>
      <c r="RBF30" s="1"/>
      <c r="RBG30" s="1"/>
      <c r="RBH30" s="1"/>
      <c r="RBI30" s="1"/>
      <c r="RBJ30" s="1"/>
      <c r="RBK30" s="1"/>
      <c r="RBL30" s="1"/>
      <c r="RBM30" s="1"/>
      <c r="RBN30" s="1"/>
      <c r="RBO30" s="1"/>
      <c r="RBP30" s="1"/>
      <c r="RBQ30" s="1"/>
      <c r="RBR30" s="1"/>
      <c r="RBS30" s="1"/>
      <c r="RBT30" s="1"/>
      <c r="RBU30" s="1"/>
      <c r="RBV30" s="1"/>
      <c r="RBW30" s="1"/>
      <c r="RBX30" s="1"/>
      <c r="RBY30" s="1"/>
      <c r="RBZ30" s="1"/>
      <c r="RCA30" s="1"/>
      <c r="RCB30" s="1"/>
      <c r="RCC30" s="1"/>
      <c r="RCD30" s="1"/>
      <c r="RCE30" s="1"/>
      <c r="RCF30" s="1"/>
      <c r="RCG30" s="1"/>
      <c r="RCH30" s="1"/>
      <c r="RCI30" s="1"/>
      <c r="RCJ30" s="1"/>
      <c r="RCK30" s="1"/>
      <c r="RCL30" s="1"/>
      <c r="RCM30" s="1"/>
      <c r="RCN30" s="1"/>
      <c r="RCO30" s="1"/>
      <c r="RCP30" s="1"/>
      <c r="RCQ30" s="1"/>
      <c r="RCR30" s="1"/>
      <c r="RCS30" s="1"/>
      <c r="RCT30" s="1"/>
      <c r="RCU30" s="1"/>
      <c r="RCV30" s="1"/>
      <c r="RCW30" s="1"/>
      <c r="RCX30" s="1"/>
      <c r="RCY30" s="1"/>
      <c r="RCZ30" s="1"/>
      <c r="RDA30" s="1"/>
      <c r="RDB30" s="1"/>
      <c r="RDC30" s="1"/>
      <c r="RDD30" s="1"/>
      <c r="RDE30" s="1"/>
      <c r="RDF30" s="1"/>
      <c r="RDG30" s="1"/>
      <c r="RDH30" s="1"/>
      <c r="RDI30" s="1"/>
      <c r="RDJ30" s="1"/>
      <c r="RDK30" s="1"/>
      <c r="RDL30" s="1"/>
      <c r="RDM30" s="1"/>
      <c r="RDN30" s="1"/>
      <c r="RDO30" s="1"/>
      <c r="RDP30" s="1"/>
      <c r="RDQ30" s="1"/>
      <c r="RDR30" s="1"/>
      <c r="RDS30" s="1"/>
      <c r="RDT30" s="1"/>
      <c r="RDU30" s="1"/>
      <c r="RDV30" s="1"/>
      <c r="RDW30" s="1"/>
      <c r="RDX30" s="1"/>
      <c r="RDY30" s="1"/>
      <c r="RDZ30" s="1"/>
      <c r="REA30" s="1"/>
      <c r="REB30" s="1"/>
      <c r="REC30" s="1"/>
      <c r="RED30" s="1"/>
      <c r="REE30" s="1"/>
      <c r="REF30" s="1"/>
      <c r="REG30" s="1"/>
      <c r="REH30" s="1"/>
      <c r="REI30" s="1"/>
      <c r="REJ30" s="1"/>
      <c r="REK30" s="1"/>
      <c r="REL30" s="1"/>
      <c r="REM30" s="1"/>
      <c r="REN30" s="1"/>
      <c r="REO30" s="1"/>
      <c r="REP30" s="1"/>
      <c r="REQ30" s="1"/>
      <c r="RER30" s="1"/>
      <c r="RES30" s="1"/>
      <c r="RET30" s="1"/>
      <c r="REU30" s="1"/>
      <c r="REV30" s="1"/>
      <c r="REW30" s="1"/>
      <c r="REX30" s="1"/>
      <c r="REY30" s="1"/>
      <c r="REZ30" s="1"/>
      <c r="RFA30" s="1"/>
      <c r="RFB30" s="1"/>
      <c r="RFC30" s="1"/>
      <c r="RFD30" s="1"/>
      <c r="RFE30" s="1"/>
      <c r="RFF30" s="1"/>
      <c r="RFG30" s="1"/>
      <c r="RFH30" s="1"/>
      <c r="RFI30" s="1"/>
      <c r="RFJ30" s="1"/>
      <c r="RFK30" s="1"/>
      <c r="RFL30" s="1"/>
      <c r="RFM30" s="1"/>
      <c r="RFN30" s="1"/>
      <c r="RFO30" s="1"/>
      <c r="RFP30" s="1"/>
      <c r="RFQ30" s="1"/>
      <c r="RFR30" s="1"/>
      <c r="RFS30" s="1"/>
      <c r="RFT30" s="1"/>
      <c r="RFU30" s="1"/>
      <c r="RFV30" s="1"/>
      <c r="RFW30" s="1"/>
      <c r="RFX30" s="1"/>
      <c r="RFY30" s="1"/>
      <c r="RFZ30" s="1"/>
      <c r="RGA30" s="1"/>
      <c r="RGB30" s="1"/>
      <c r="RGC30" s="1"/>
      <c r="RGD30" s="1"/>
      <c r="RGE30" s="1"/>
      <c r="RGF30" s="1"/>
      <c r="RGG30" s="1"/>
      <c r="RGH30" s="1"/>
      <c r="RGI30" s="1"/>
      <c r="RGJ30" s="1"/>
      <c r="RGK30" s="1"/>
      <c r="RGL30" s="1"/>
      <c r="RGM30" s="1"/>
      <c r="RGN30" s="1"/>
      <c r="RGO30" s="1"/>
      <c r="RGP30" s="1"/>
      <c r="RGQ30" s="1"/>
      <c r="RGR30" s="1"/>
      <c r="RGS30" s="1"/>
      <c r="RGT30" s="1"/>
      <c r="RGU30" s="1"/>
      <c r="RGV30" s="1"/>
      <c r="RGW30" s="1"/>
      <c r="RGX30" s="1"/>
      <c r="RGY30" s="1"/>
      <c r="RGZ30" s="1"/>
      <c r="RHA30" s="1"/>
      <c r="RHB30" s="1"/>
      <c r="RHC30" s="1"/>
      <c r="RHD30" s="1"/>
      <c r="RHE30" s="1"/>
      <c r="RHF30" s="1"/>
      <c r="RHG30" s="1"/>
      <c r="RHH30" s="1"/>
      <c r="RHI30" s="1"/>
      <c r="RHJ30" s="1"/>
      <c r="RHK30" s="1"/>
      <c r="RHL30" s="1"/>
      <c r="RHM30" s="1"/>
      <c r="RHN30" s="1"/>
      <c r="RHO30" s="1"/>
      <c r="RHP30" s="1"/>
      <c r="RHQ30" s="1"/>
      <c r="RHR30" s="1"/>
      <c r="RHS30" s="1"/>
      <c r="RHT30" s="1"/>
      <c r="RHU30" s="1"/>
      <c r="RHV30" s="1"/>
      <c r="RHW30" s="1"/>
      <c r="RHX30" s="1"/>
      <c r="RHY30" s="1"/>
      <c r="RHZ30" s="1"/>
      <c r="RIA30" s="1"/>
      <c r="RIB30" s="1"/>
      <c r="RIC30" s="1"/>
      <c r="RID30" s="1"/>
      <c r="RIE30" s="1"/>
      <c r="RIF30" s="1"/>
      <c r="RIG30" s="1"/>
      <c r="RIH30" s="1"/>
      <c r="RII30" s="1"/>
      <c r="RIJ30" s="1"/>
      <c r="RIK30" s="1"/>
      <c r="RIL30" s="1"/>
      <c r="RIM30" s="1"/>
      <c r="RIN30" s="1"/>
      <c r="RIO30" s="1"/>
      <c r="RIP30" s="1"/>
      <c r="RIQ30" s="1"/>
      <c r="RIR30" s="1"/>
      <c r="RIS30" s="1"/>
      <c r="RIT30" s="1"/>
      <c r="RIU30" s="1"/>
      <c r="RIV30" s="1"/>
      <c r="RIW30" s="1"/>
      <c r="RIX30" s="1"/>
      <c r="RIY30" s="1"/>
      <c r="RIZ30" s="1"/>
      <c r="RJA30" s="1"/>
      <c r="RJB30" s="1"/>
      <c r="RJC30" s="1"/>
      <c r="RJD30" s="1"/>
      <c r="RJE30" s="1"/>
      <c r="RJF30" s="1"/>
      <c r="RJG30" s="1"/>
      <c r="RJH30" s="1"/>
      <c r="RJI30" s="1"/>
      <c r="RJJ30" s="1"/>
      <c r="RJK30" s="1"/>
      <c r="RJL30" s="1"/>
      <c r="RJM30" s="1"/>
      <c r="RJN30" s="1"/>
      <c r="RJO30" s="1"/>
      <c r="RJP30" s="1"/>
      <c r="RJQ30" s="1"/>
      <c r="RJR30" s="1"/>
      <c r="RJS30" s="1"/>
      <c r="RJT30" s="1"/>
      <c r="RJU30" s="1"/>
      <c r="RJV30" s="1"/>
      <c r="RJW30" s="1"/>
      <c r="RJX30" s="1"/>
      <c r="RJY30" s="1"/>
      <c r="RJZ30" s="1"/>
      <c r="RKA30" s="1"/>
      <c r="RKB30" s="1"/>
      <c r="RKC30" s="1"/>
      <c r="RKD30" s="1"/>
      <c r="RKE30" s="1"/>
      <c r="RKF30" s="1"/>
      <c r="RKG30" s="1"/>
      <c r="RKH30" s="1"/>
      <c r="RKI30" s="1"/>
      <c r="RKJ30" s="1"/>
      <c r="RKK30" s="1"/>
      <c r="RKL30" s="1"/>
      <c r="RKM30" s="1"/>
      <c r="RKN30" s="1"/>
      <c r="RKO30" s="1"/>
      <c r="RKP30" s="1"/>
      <c r="RKQ30" s="1"/>
      <c r="RKR30" s="1"/>
      <c r="RKS30" s="1"/>
      <c r="RKT30" s="1"/>
      <c r="RKU30" s="1"/>
      <c r="RKV30" s="1"/>
      <c r="RKW30" s="1"/>
      <c r="RKX30" s="1"/>
      <c r="RKY30" s="1"/>
      <c r="RKZ30" s="1"/>
      <c r="RLA30" s="1"/>
      <c r="RLB30" s="1"/>
      <c r="RLC30" s="1"/>
      <c r="RLD30" s="1"/>
      <c r="RLE30" s="1"/>
      <c r="RLF30" s="1"/>
      <c r="RLG30" s="1"/>
      <c r="RLH30" s="1"/>
      <c r="RLI30" s="1"/>
      <c r="RLJ30" s="1"/>
      <c r="RLK30" s="1"/>
      <c r="RLL30" s="1"/>
      <c r="RLM30" s="1"/>
      <c r="RLN30" s="1"/>
      <c r="RLO30" s="1"/>
      <c r="RLP30" s="1"/>
      <c r="RLQ30" s="1"/>
      <c r="RLR30" s="1"/>
      <c r="RLS30" s="1"/>
      <c r="RLT30" s="1"/>
      <c r="RLU30" s="1"/>
      <c r="RLV30" s="1"/>
      <c r="RLW30" s="1"/>
      <c r="RLX30" s="1"/>
      <c r="RLY30" s="1"/>
      <c r="RLZ30" s="1"/>
      <c r="RMA30" s="1"/>
      <c r="RMB30" s="1"/>
      <c r="RMC30" s="1"/>
      <c r="RMD30" s="1"/>
      <c r="RME30" s="1"/>
      <c r="RMF30" s="1"/>
      <c r="RMG30" s="1"/>
      <c r="RMH30" s="1"/>
      <c r="RMI30" s="1"/>
      <c r="RMJ30" s="1"/>
      <c r="RMK30" s="1"/>
      <c r="RML30" s="1"/>
      <c r="RMM30" s="1"/>
      <c r="RMN30" s="1"/>
      <c r="RMO30" s="1"/>
      <c r="RMP30" s="1"/>
      <c r="RMQ30" s="1"/>
      <c r="RMR30" s="1"/>
      <c r="RMS30" s="1"/>
      <c r="RMT30" s="1"/>
      <c r="RMU30" s="1"/>
      <c r="RMV30" s="1"/>
      <c r="RMW30" s="1"/>
      <c r="RMX30" s="1"/>
      <c r="RMY30" s="1"/>
      <c r="RMZ30" s="1"/>
      <c r="RNA30" s="1"/>
      <c r="RNB30" s="1"/>
      <c r="RNC30" s="1"/>
      <c r="RND30" s="1"/>
      <c r="RNE30" s="1"/>
      <c r="RNF30" s="1"/>
      <c r="RNG30" s="1"/>
      <c r="RNH30" s="1"/>
      <c r="RNI30" s="1"/>
      <c r="RNJ30" s="1"/>
      <c r="RNK30" s="1"/>
      <c r="RNL30" s="1"/>
      <c r="RNM30" s="1"/>
      <c r="RNN30" s="1"/>
      <c r="RNO30" s="1"/>
      <c r="RNP30" s="1"/>
      <c r="RNQ30" s="1"/>
      <c r="RNR30" s="1"/>
      <c r="RNS30" s="1"/>
      <c r="RNT30" s="1"/>
      <c r="RNU30" s="1"/>
      <c r="RNV30" s="1"/>
      <c r="RNW30" s="1"/>
      <c r="RNX30" s="1"/>
      <c r="RNY30" s="1"/>
      <c r="RNZ30" s="1"/>
      <c r="ROA30" s="1"/>
      <c r="ROB30" s="1"/>
      <c r="ROC30" s="1"/>
      <c r="ROD30" s="1"/>
      <c r="ROE30" s="1"/>
      <c r="ROF30" s="1"/>
      <c r="ROG30" s="1"/>
      <c r="ROH30" s="1"/>
      <c r="ROI30" s="1"/>
      <c r="ROJ30" s="1"/>
      <c r="ROK30" s="1"/>
      <c r="ROL30" s="1"/>
      <c r="ROM30" s="1"/>
      <c r="RON30" s="1"/>
      <c r="ROO30" s="1"/>
      <c r="ROP30" s="1"/>
      <c r="ROQ30" s="1"/>
      <c r="ROR30" s="1"/>
      <c r="ROS30" s="1"/>
      <c r="ROT30" s="1"/>
      <c r="ROU30" s="1"/>
      <c r="ROV30" s="1"/>
      <c r="ROW30" s="1"/>
      <c r="ROX30" s="1"/>
      <c r="ROY30" s="1"/>
      <c r="ROZ30" s="1"/>
      <c r="RPA30" s="1"/>
      <c r="RPB30" s="1"/>
      <c r="RPC30" s="1"/>
      <c r="RPD30" s="1"/>
      <c r="RPE30" s="1"/>
      <c r="RPF30" s="1"/>
      <c r="RPG30" s="1"/>
      <c r="RPH30" s="1"/>
      <c r="RPI30" s="1"/>
      <c r="RPJ30" s="1"/>
      <c r="RPK30" s="1"/>
      <c r="RPL30" s="1"/>
      <c r="RPM30" s="1"/>
      <c r="RPN30" s="1"/>
      <c r="RPO30" s="1"/>
      <c r="RPP30" s="1"/>
      <c r="RPQ30" s="1"/>
      <c r="RPR30" s="1"/>
      <c r="RPS30" s="1"/>
      <c r="RPT30" s="1"/>
      <c r="RPU30" s="1"/>
      <c r="RPV30" s="1"/>
      <c r="RPW30" s="1"/>
      <c r="RPX30" s="1"/>
      <c r="RPY30" s="1"/>
      <c r="RPZ30" s="1"/>
      <c r="RQA30" s="1"/>
      <c r="RQB30" s="1"/>
      <c r="RQC30" s="1"/>
      <c r="RQD30" s="1"/>
      <c r="RQE30" s="1"/>
      <c r="RQF30" s="1"/>
      <c r="RQG30" s="1"/>
      <c r="RQH30" s="1"/>
      <c r="RQI30" s="1"/>
      <c r="RQJ30" s="1"/>
      <c r="RQK30" s="1"/>
      <c r="RQL30" s="1"/>
      <c r="RQM30" s="1"/>
      <c r="RQN30" s="1"/>
      <c r="RQO30" s="1"/>
      <c r="RQP30" s="1"/>
      <c r="RQQ30" s="1"/>
      <c r="RQR30" s="1"/>
      <c r="RQS30" s="1"/>
      <c r="RQT30" s="1"/>
      <c r="RQU30" s="1"/>
      <c r="RQV30" s="1"/>
      <c r="RQW30" s="1"/>
      <c r="RQX30" s="1"/>
      <c r="RQY30" s="1"/>
      <c r="RQZ30" s="1"/>
      <c r="RRA30" s="1"/>
      <c r="RRB30" s="1"/>
      <c r="RRC30" s="1"/>
      <c r="RRD30" s="1"/>
      <c r="RRE30" s="1"/>
      <c r="RRF30" s="1"/>
      <c r="RRG30" s="1"/>
      <c r="RRH30" s="1"/>
      <c r="RRI30" s="1"/>
      <c r="RRJ30" s="1"/>
      <c r="RRK30" s="1"/>
      <c r="RRL30" s="1"/>
      <c r="RRM30" s="1"/>
      <c r="RRN30" s="1"/>
      <c r="RRO30" s="1"/>
      <c r="RRP30" s="1"/>
      <c r="RRQ30" s="1"/>
      <c r="RRR30" s="1"/>
      <c r="RRS30" s="1"/>
      <c r="RRT30" s="1"/>
      <c r="RRU30" s="1"/>
      <c r="RRV30" s="1"/>
      <c r="RRW30" s="1"/>
      <c r="RRX30" s="1"/>
      <c r="RRY30" s="1"/>
      <c r="RRZ30" s="1"/>
      <c r="RSA30" s="1"/>
      <c r="RSB30" s="1"/>
      <c r="RSC30" s="1"/>
      <c r="RSD30" s="1"/>
      <c r="RSE30" s="1"/>
      <c r="RSF30" s="1"/>
      <c r="RSG30" s="1"/>
      <c r="RSH30" s="1"/>
      <c r="RSI30" s="1"/>
      <c r="RSJ30" s="1"/>
      <c r="RSK30" s="1"/>
      <c r="RSL30" s="1"/>
      <c r="RSM30" s="1"/>
      <c r="RSN30" s="1"/>
      <c r="RSO30" s="1"/>
      <c r="RSP30" s="1"/>
      <c r="RSQ30" s="1"/>
      <c r="RSR30" s="1"/>
      <c r="RSS30" s="1"/>
      <c r="RST30" s="1"/>
      <c r="RSU30" s="1"/>
      <c r="RSV30" s="1"/>
      <c r="RSW30" s="1"/>
      <c r="RSX30" s="1"/>
      <c r="RSY30" s="1"/>
      <c r="RSZ30" s="1"/>
      <c r="RTA30" s="1"/>
      <c r="RTB30" s="1"/>
      <c r="RTC30" s="1"/>
      <c r="RTD30" s="1"/>
      <c r="RTE30" s="1"/>
      <c r="RTF30" s="1"/>
      <c r="RTG30" s="1"/>
      <c r="RTH30" s="1"/>
      <c r="RTI30" s="1"/>
      <c r="RTJ30" s="1"/>
      <c r="RTK30" s="1"/>
      <c r="RTL30" s="1"/>
      <c r="RTM30" s="1"/>
      <c r="RTN30" s="1"/>
      <c r="RTO30" s="1"/>
      <c r="RTP30" s="1"/>
      <c r="RTQ30" s="1"/>
      <c r="RTR30" s="1"/>
      <c r="RTS30" s="1"/>
      <c r="RTT30" s="1"/>
      <c r="RTU30" s="1"/>
      <c r="RTV30" s="1"/>
      <c r="RTW30" s="1"/>
      <c r="RTX30" s="1"/>
      <c r="RTY30" s="1"/>
      <c r="RTZ30" s="1"/>
      <c r="RUA30" s="1"/>
      <c r="RUB30" s="1"/>
      <c r="RUC30" s="1"/>
      <c r="RUD30" s="1"/>
      <c r="RUE30" s="1"/>
      <c r="RUF30" s="1"/>
      <c r="RUG30" s="1"/>
      <c r="RUH30" s="1"/>
      <c r="RUI30" s="1"/>
      <c r="RUJ30" s="1"/>
      <c r="RUK30" s="1"/>
      <c r="RUL30" s="1"/>
      <c r="RUM30" s="1"/>
      <c r="RUN30" s="1"/>
      <c r="RUO30" s="1"/>
      <c r="RUP30" s="1"/>
      <c r="RUQ30" s="1"/>
      <c r="RUR30" s="1"/>
      <c r="RUS30" s="1"/>
      <c r="RUT30" s="1"/>
      <c r="RUU30" s="1"/>
      <c r="RUV30" s="1"/>
      <c r="RUW30" s="1"/>
      <c r="RUX30" s="1"/>
      <c r="RUY30" s="1"/>
      <c r="RUZ30" s="1"/>
      <c r="RVA30" s="1"/>
      <c r="RVB30" s="1"/>
      <c r="RVC30" s="1"/>
      <c r="RVD30" s="1"/>
      <c r="RVE30" s="1"/>
      <c r="RVF30" s="1"/>
      <c r="RVG30" s="1"/>
      <c r="RVH30" s="1"/>
      <c r="RVI30" s="1"/>
      <c r="RVJ30" s="1"/>
      <c r="RVK30" s="1"/>
      <c r="RVL30" s="1"/>
      <c r="RVM30" s="1"/>
      <c r="RVN30" s="1"/>
      <c r="RVO30" s="1"/>
      <c r="RVP30" s="1"/>
      <c r="RVQ30" s="1"/>
      <c r="RVR30" s="1"/>
      <c r="RVS30" s="1"/>
      <c r="RVT30" s="1"/>
      <c r="RVU30" s="1"/>
      <c r="RVV30" s="1"/>
      <c r="RVW30" s="1"/>
      <c r="RVX30" s="1"/>
      <c r="RVY30" s="1"/>
      <c r="RVZ30" s="1"/>
      <c r="RWA30" s="1"/>
      <c r="RWB30" s="1"/>
      <c r="RWC30" s="1"/>
      <c r="RWD30" s="1"/>
      <c r="RWE30" s="1"/>
      <c r="RWF30" s="1"/>
      <c r="RWG30" s="1"/>
      <c r="RWH30" s="1"/>
      <c r="RWI30" s="1"/>
      <c r="RWJ30" s="1"/>
      <c r="RWK30" s="1"/>
      <c r="RWL30" s="1"/>
      <c r="RWM30" s="1"/>
      <c r="RWN30" s="1"/>
      <c r="RWO30" s="1"/>
      <c r="RWP30" s="1"/>
      <c r="RWQ30" s="1"/>
      <c r="RWR30" s="1"/>
      <c r="RWS30" s="1"/>
      <c r="RWT30" s="1"/>
      <c r="RWU30" s="1"/>
      <c r="RWV30" s="1"/>
      <c r="RWW30" s="1"/>
      <c r="RWX30" s="1"/>
      <c r="RWY30" s="1"/>
      <c r="RWZ30" s="1"/>
      <c r="RXA30" s="1"/>
      <c r="RXB30" s="1"/>
      <c r="RXC30" s="1"/>
      <c r="RXD30" s="1"/>
      <c r="RXE30" s="1"/>
      <c r="RXF30" s="1"/>
      <c r="RXG30" s="1"/>
      <c r="RXH30" s="1"/>
      <c r="RXI30" s="1"/>
      <c r="RXJ30" s="1"/>
      <c r="RXK30" s="1"/>
      <c r="RXL30" s="1"/>
      <c r="RXM30" s="1"/>
      <c r="RXN30" s="1"/>
      <c r="RXO30" s="1"/>
      <c r="RXP30" s="1"/>
      <c r="RXQ30" s="1"/>
      <c r="RXR30" s="1"/>
      <c r="RXS30" s="1"/>
      <c r="RXT30" s="1"/>
      <c r="RXU30" s="1"/>
      <c r="RXV30" s="1"/>
      <c r="RXW30" s="1"/>
      <c r="RXX30" s="1"/>
      <c r="RXY30" s="1"/>
      <c r="RXZ30" s="1"/>
      <c r="RYA30" s="1"/>
      <c r="RYB30" s="1"/>
      <c r="RYC30" s="1"/>
      <c r="RYD30" s="1"/>
      <c r="RYE30" s="1"/>
      <c r="RYF30" s="1"/>
      <c r="RYG30" s="1"/>
      <c r="RYH30" s="1"/>
      <c r="RYI30" s="1"/>
      <c r="RYJ30" s="1"/>
      <c r="RYK30" s="1"/>
      <c r="RYL30" s="1"/>
      <c r="RYM30" s="1"/>
      <c r="RYN30" s="1"/>
      <c r="RYO30" s="1"/>
      <c r="RYP30" s="1"/>
      <c r="RYQ30" s="1"/>
      <c r="RYR30" s="1"/>
      <c r="RYS30" s="1"/>
      <c r="RYT30" s="1"/>
      <c r="RYU30" s="1"/>
      <c r="RYV30" s="1"/>
      <c r="RYW30" s="1"/>
      <c r="RYX30" s="1"/>
      <c r="RYY30" s="1"/>
      <c r="RYZ30" s="1"/>
      <c r="RZA30" s="1"/>
      <c r="RZB30" s="1"/>
      <c r="RZC30" s="1"/>
      <c r="RZD30" s="1"/>
      <c r="RZE30" s="1"/>
      <c r="RZF30" s="1"/>
      <c r="RZG30" s="1"/>
      <c r="RZH30" s="1"/>
      <c r="RZI30" s="1"/>
      <c r="RZJ30" s="1"/>
      <c r="RZK30" s="1"/>
      <c r="RZL30" s="1"/>
      <c r="RZM30" s="1"/>
      <c r="RZN30" s="1"/>
      <c r="RZO30" s="1"/>
      <c r="RZP30" s="1"/>
      <c r="RZQ30" s="1"/>
      <c r="RZR30" s="1"/>
      <c r="RZS30" s="1"/>
      <c r="RZT30" s="1"/>
      <c r="RZU30" s="1"/>
      <c r="RZV30" s="1"/>
      <c r="RZW30" s="1"/>
      <c r="RZX30" s="1"/>
      <c r="RZY30" s="1"/>
      <c r="RZZ30" s="1"/>
      <c r="SAA30" s="1"/>
      <c r="SAB30" s="1"/>
      <c r="SAC30" s="1"/>
      <c r="SAD30" s="1"/>
      <c r="SAE30" s="1"/>
      <c r="SAF30" s="1"/>
      <c r="SAG30" s="1"/>
      <c r="SAH30" s="1"/>
      <c r="SAI30" s="1"/>
      <c r="SAJ30" s="1"/>
      <c r="SAK30" s="1"/>
      <c r="SAL30" s="1"/>
      <c r="SAM30" s="1"/>
      <c r="SAN30" s="1"/>
      <c r="SAO30" s="1"/>
      <c r="SAP30" s="1"/>
      <c r="SAQ30" s="1"/>
      <c r="SAR30" s="1"/>
      <c r="SAS30" s="1"/>
      <c r="SAT30" s="1"/>
      <c r="SAU30" s="1"/>
      <c r="SAV30" s="1"/>
      <c r="SAW30" s="1"/>
      <c r="SAX30" s="1"/>
      <c r="SAY30" s="1"/>
      <c r="SAZ30" s="1"/>
      <c r="SBA30" s="1"/>
      <c r="SBB30" s="1"/>
      <c r="SBC30" s="1"/>
      <c r="SBD30" s="1"/>
      <c r="SBE30" s="1"/>
      <c r="SBF30" s="1"/>
      <c r="SBG30" s="1"/>
      <c r="SBH30" s="1"/>
      <c r="SBI30" s="1"/>
      <c r="SBJ30" s="1"/>
      <c r="SBK30" s="1"/>
      <c r="SBL30" s="1"/>
      <c r="SBM30" s="1"/>
      <c r="SBN30" s="1"/>
      <c r="SBO30" s="1"/>
      <c r="SBP30" s="1"/>
      <c r="SBQ30" s="1"/>
      <c r="SBR30" s="1"/>
      <c r="SBS30" s="1"/>
      <c r="SBT30" s="1"/>
      <c r="SBU30" s="1"/>
      <c r="SBV30" s="1"/>
      <c r="SBW30" s="1"/>
      <c r="SBX30" s="1"/>
      <c r="SBY30" s="1"/>
      <c r="SBZ30" s="1"/>
      <c r="SCA30" s="1"/>
      <c r="SCB30" s="1"/>
      <c r="SCC30" s="1"/>
      <c r="SCD30" s="1"/>
      <c r="SCE30" s="1"/>
      <c r="SCF30" s="1"/>
      <c r="SCG30" s="1"/>
      <c r="SCH30" s="1"/>
      <c r="SCI30" s="1"/>
      <c r="SCJ30" s="1"/>
      <c r="SCK30" s="1"/>
      <c r="SCL30" s="1"/>
      <c r="SCM30" s="1"/>
      <c r="SCN30" s="1"/>
      <c r="SCO30" s="1"/>
      <c r="SCP30" s="1"/>
      <c r="SCQ30" s="1"/>
      <c r="SCR30" s="1"/>
      <c r="SCS30" s="1"/>
      <c r="SCT30" s="1"/>
      <c r="SCU30" s="1"/>
      <c r="SCV30" s="1"/>
      <c r="SCW30" s="1"/>
      <c r="SCX30" s="1"/>
      <c r="SCY30" s="1"/>
      <c r="SCZ30" s="1"/>
      <c r="SDA30" s="1"/>
      <c r="SDB30" s="1"/>
      <c r="SDC30" s="1"/>
      <c r="SDD30" s="1"/>
      <c r="SDE30" s="1"/>
      <c r="SDF30" s="1"/>
      <c r="SDG30" s="1"/>
      <c r="SDH30" s="1"/>
      <c r="SDI30" s="1"/>
      <c r="SDJ30" s="1"/>
      <c r="SDK30" s="1"/>
      <c r="SDL30" s="1"/>
      <c r="SDM30" s="1"/>
      <c r="SDN30" s="1"/>
      <c r="SDO30" s="1"/>
      <c r="SDP30" s="1"/>
      <c r="SDQ30" s="1"/>
      <c r="SDR30" s="1"/>
      <c r="SDS30" s="1"/>
      <c r="SDT30" s="1"/>
      <c r="SDU30" s="1"/>
      <c r="SDV30" s="1"/>
      <c r="SDW30" s="1"/>
      <c r="SDX30" s="1"/>
      <c r="SDY30" s="1"/>
      <c r="SDZ30" s="1"/>
      <c r="SEA30" s="1"/>
      <c r="SEB30" s="1"/>
      <c r="SEC30" s="1"/>
      <c r="SED30" s="1"/>
      <c r="SEE30" s="1"/>
      <c r="SEF30" s="1"/>
      <c r="SEG30" s="1"/>
      <c r="SEH30" s="1"/>
      <c r="SEI30" s="1"/>
      <c r="SEJ30" s="1"/>
      <c r="SEK30" s="1"/>
      <c r="SEL30" s="1"/>
      <c r="SEM30" s="1"/>
      <c r="SEN30" s="1"/>
      <c r="SEO30" s="1"/>
      <c r="SEP30" s="1"/>
      <c r="SEQ30" s="1"/>
      <c r="SER30" s="1"/>
      <c r="SES30" s="1"/>
      <c r="SET30" s="1"/>
      <c r="SEU30" s="1"/>
      <c r="SEV30" s="1"/>
      <c r="SEW30" s="1"/>
      <c r="SEX30" s="1"/>
      <c r="SEY30" s="1"/>
      <c r="SEZ30" s="1"/>
      <c r="SFA30" s="1"/>
      <c r="SFB30" s="1"/>
      <c r="SFC30" s="1"/>
      <c r="SFD30" s="1"/>
      <c r="SFE30" s="1"/>
      <c r="SFF30" s="1"/>
      <c r="SFG30" s="1"/>
      <c r="SFH30" s="1"/>
      <c r="SFI30" s="1"/>
      <c r="SFJ30" s="1"/>
      <c r="SFK30" s="1"/>
      <c r="SFL30" s="1"/>
      <c r="SFM30" s="1"/>
      <c r="SFN30" s="1"/>
      <c r="SFO30" s="1"/>
      <c r="SFP30" s="1"/>
      <c r="SFQ30" s="1"/>
      <c r="SFR30" s="1"/>
      <c r="SFS30" s="1"/>
      <c r="SFT30" s="1"/>
      <c r="SFU30" s="1"/>
      <c r="SFV30" s="1"/>
      <c r="SFW30" s="1"/>
      <c r="SFX30" s="1"/>
      <c r="SFY30" s="1"/>
      <c r="SFZ30" s="1"/>
      <c r="SGA30" s="1"/>
      <c r="SGB30" s="1"/>
      <c r="SGC30" s="1"/>
      <c r="SGD30" s="1"/>
      <c r="SGE30" s="1"/>
      <c r="SGF30" s="1"/>
      <c r="SGG30" s="1"/>
      <c r="SGH30" s="1"/>
      <c r="SGI30" s="1"/>
      <c r="SGJ30" s="1"/>
      <c r="SGK30" s="1"/>
      <c r="SGL30" s="1"/>
      <c r="SGM30" s="1"/>
      <c r="SGN30" s="1"/>
      <c r="SGO30" s="1"/>
      <c r="SGP30" s="1"/>
      <c r="SGQ30" s="1"/>
      <c r="SGR30" s="1"/>
      <c r="SGS30" s="1"/>
      <c r="SGT30" s="1"/>
      <c r="SGU30" s="1"/>
      <c r="SGV30" s="1"/>
      <c r="SGW30" s="1"/>
      <c r="SGX30" s="1"/>
      <c r="SGY30" s="1"/>
      <c r="SGZ30" s="1"/>
      <c r="SHA30" s="1"/>
      <c r="SHB30" s="1"/>
      <c r="SHC30" s="1"/>
      <c r="SHD30" s="1"/>
      <c r="SHE30" s="1"/>
      <c r="SHF30" s="1"/>
      <c r="SHG30" s="1"/>
      <c r="SHH30" s="1"/>
      <c r="SHI30" s="1"/>
      <c r="SHJ30" s="1"/>
      <c r="SHK30" s="1"/>
      <c r="SHL30" s="1"/>
      <c r="SHM30" s="1"/>
      <c r="SHN30" s="1"/>
      <c r="SHO30" s="1"/>
      <c r="SHP30" s="1"/>
      <c r="SHQ30" s="1"/>
      <c r="SHR30" s="1"/>
      <c r="SHS30" s="1"/>
      <c r="SHT30" s="1"/>
      <c r="SHU30" s="1"/>
      <c r="SHV30" s="1"/>
      <c r="SHW30" s="1"/>
      <c r="SHX30" s="1"/>
      <c r="SHY30" s="1"/>
      <c r="SHZ30" s="1"/>
      <c r="SIA30" s="1"/>
      <c r="SIB30" s="1"/>
      <c r="SIC30" s="1"/>
      <c r="SID30" s="1"/>
      <c r="SIE30" s="1"/>
      <c r="SIF30" s="1"/>
      <c r="SIG30" s="1"/>
      <c r="SIH30" s="1"/>
      <c r="SII30" s="1"/>
      <c r="SIJ30" s="1"/>
      <c r="SIK30" s="1"/>
      <c r="SIL30" s="1"/>
      <c r="SIM30" s="1"/>
      <c r="SIN30" s="1"/>
      <c r="SIO30" s="1"/>
      <c r="SIP30" s="1"/>
      <c r="SIQ30" s="1"/>
      <c r="SIR30" s="1"/>
      <c r="SIS30" s="1"/>
      <c r="SIT30" s="1"/>
      <c r="SIU30" s="1"/>
      <c r="SIV30" s="1"/>
      <c r="SIW30" s="1"/>
      <c r="SIX30" s="1"/>
      <c r="SIY30" s="1"/>
      <c r="SIZ30" s="1"/>
      <c r="SJA30" s="1"/>
      <c r="SJB30" s="1"/>
      <c r="SJC30" s="1"/>
      <c r="SJD30" s="1"/>
      <c r="SJE30" s="1"/>
      <c r="SJF30" s="1"/>
      <c r="SJG30" s="1"/>
      <c r="SJH30" s="1"/>
      <c r="SJI30" s="1"/>
      <c r="SJJ30" s="1"/>
      <c r="SJK30" s="1"/>
      <c r="SJL30" s="1"/>
      <c r="SJM30" s="1"/>
      <c r="SJN30" s="1"/>
      <c r="SJO30" s="1"/>
      <c r="SJP30" s="1"/>
      <c r="SJQ30" s="1"/>
      <c r="SJR30" s="1"/>
      <c r="SJS30" s="1"/>
      <c r="SJT30" s="1"/>
      <c r="SJU30" s="1"/>
      <c r="SJV30" s="1"/>
      <c r="SJW30" s="1"/>
      <c r="SJX30" s="1"/>
      <c r="SJY30" s="1"/>
      <c r="SJZ30" s="1"/>
      <c r="SKA30" s="1"/>
      <c r="SKB30" s="1"/>
      <c r="SKC30" s="1"/>
      <c r="SKD30" s="1"/>
      <c r="SKE30" s="1"/>
      <c r="SKF30" s="1"/>
      <c r="SKG30" s="1"/>
      <c r="SKH30" s="1"/>
      <c r="SKI30" s="1"/>
      <c r="SKJ30" s="1"/>
      <c r="SKK30" s="1"/>
      <c r="SKL30" s="1"/>
      <c r="SKM30" s="1"/>
      <c r="SKN30" s="1"/>
      <c r="SKO30" s="1"/>
      <c r="SKP30" s="1"/>
      <c r="SKQ30" s="1"/>
      <c r="SKR30" s="1"/>
      <c r="SKS30" s="1"/>
      <c r="SKT30" s="1"/>
      <c r="SKU30" s="1"/>
      <c r="SKV30" s="1"/>
      <c r="SKW30" s="1"/>
      <c r="SKX30" s="1"/>
      <c r="SKY30" s="1"/>
      <c r="SKZ30" s="1"/>
      <c r="SLA30" s="1"/>
      <c r="SLB30" s="1"/>
      <c r="SLC30" s="1"/>
      <c r="SLD30" s="1"/>
      <c r="SLE30" s="1"/>
      <c r="SLF30" s="1"/>
      <c r="SLG30" s="1"/>
      <c r="SLH30" s="1"/>
      <c r="SLI30" s="1"/>
      <c r="SLJ30" s="1"/>
      <c r="SLK30" s="1"/>
      <c r="SLL30" s="1"/>
      <c r="SLM30" s="1"/>
      <c r="SLN30" s="1"/>
      <c r="SLO30" s="1"/>
      <c r="SLP30" s="1"/>
      <c r="SLQ30" s="1"/>
      <c r="SLR30" s="1"/>
      <c r="SLS30" s="1"/>
      <c r="SLT30" s="1"/>
      <c r="SLU30" s="1"/>
      <c r="SLV30" s="1"/>
      <c r="SLW30" s="1"/>
      <c r="SLX30" s="1"/>
      <c r="SLY30" s="1"/>
      <c r="SLZ30" s="1"/>
      <c r="SMA30" s="1"/>
      <c r="SMB30" s="1"/>
      <c r="SMC30" s="1"/>
      <c r="SMD30" s="1"/>
      <c r="SME30" s="1"/>
      <c r="SMF30" s="1"/>
      <c r="SMG30" s="1"/>
      <c r="SMH30" s="1"/>
      <c r="SMI30" s="1"/>
      <c r="SMJ30" s="1"/>
      <c r="SMK30" s="1"/>
      <c r="SML30" s="1"/>
      <c r="SMM30" s="1"/>
      <c r="SMN30" s="1"/>
      <c r="SMO30" s="1"/>
      <c r="SMP30" s="1"/>
      <c r="SMQ30" s="1"/>
      <c r="SMR30" s="1"/>
      <c r="SMS30" s="1"/>
      <c r="SMT30" s="1"/>
      <c r="SMU30" s="1"/>
      <c r="SMV30" s="1"/>
      <c r="SMW30" s="1"/>
      <c r="SMX30" s="1"/>
      <c r="SMY30" s="1"/>
      <c r="SMZ30" s="1"/>
      <c r="SNA30" s="1"/>
      <c r="SNB30" s="1"/>
      <c r="SNC30" s="1"/>
      <c r="SND30" s="1"/>
      <c r="SNE30" s="1"/>
      <c r="SNF30" s="1"/>
      <c r="SNG30" s="1"/>
      <c r="SNH30" s="1"/>
      <c r="SNI30" s="1"/>
      <c r="SNJ30" s="1"/>
      <c r="SNK30" s="1"/>
      <c r="SNL30" s="1"/>
      <c r="SNM30" s="1"/>
      <c r="SNN30" s="1"/>
      <c r="SNO30" s="1"/>
      <c r="SNP30" s="1"/>
      <c r="SNQ30" s="1"/>
      <c r="SNR30" s="1"/>
      <c r="SNS30" s="1"/>
      <c r="SNT30" s="1"/>
      <c r="SNU30" s="1"/>
      <c r="SNV30" s="1"/>
      <c r="SNW30" s="1"/>
      <c r="SNX30" s="1"/>
      <c r="SNY30" s="1"/>
      <c r="SNZ30" s="1"/>
      <c r="SOA30" s="1"/>
      <c r="SOB30" s="1"/>
      <c r="SOC30" s="1"/>
      <c r="SOD30" s="1"/>
      <c r="SOE30" s="1"/>
      <c r="SOF30" s="1"/>
      <c r="SOG30" s="1"/>
      <c r="SOH30" s="1"/>
      <c r="SOI30" s="1"/>
      <c r="SOJ30" s="1"/>
      <c r="SOK30" s="1"/>
      <c r="SOL30" s="1"/>
      <c r="SOM30" s="1"/>
      <c r="SON30" s="1"/>
      <c r="SOO30" s="1"/>
      <c r="SOP30" s="1"/>
      <c r="SOQ30" s="1"/>
      <c r="SOR30" s="1"/>
      <c r="SOS30" s="1"/>
      <c r="SOT30" s="1"/>
      <c r="SOU30" s="1"/>
      <c r="SOV30" s="1"/>
      <c r="SOW30" s="1"/>
      <c r="SOX30" s="1"/>
      <c r="SOY30" s="1"/>
      <c r="SOZ30" s="1"/>
      <c r="SPA30" s="1"/>
      <c r="SPB30" s="1"/>
      <c r="SPC30" s="1"/>
      <c r="SPD30" s="1"/>
      <c r="SPE30" s="1"/>
      <c r="SPF30" s="1"/>
      <c r="SPG30" s="1"/>
      <c r="SPH30" s="1"/>
      <c r="SPI30" s="1"/>
      <c r="SPJ30" s="1"/>
      <c r="SPK30" s="1"/>
      <c r="SPL30" s="1"/>
      <c r="SPM30" s="1"/>
      <c r="SPN30" s="1"/>
      <c r="SPO30" s="1"/>
      <c r="SPP30" s="1"/>
      <c r="SPQ30" s="1"/>
      <c r="SPR30" s="1"/>
      <c r="SPS30" s="1"/>
      <c r="SPT30" s="1"/>
      <c r="SPU30" s="1"/>
      <c r="SPV30" s="1"/>
      <c r="SPW30" s="1"/>
      <c r="SPX30" s="1"/>
      <c r="SPY30" s="1"/>
      <c r="SPZ30" s="1"/>
      <c r="SQA30" s="1"/>
      <c r="SQB30" s="1"/>
      <c r="SQC30" s="1"/>
      <c r="SQD30" s="1"/>
      <c r="SQE30" s="1"/>
      <c r="SQF30" s="1"/>
      <c r="SQG30" s="1"/>
      <c r="SQH30" s="1"/>
      <c r="SQI30" s="1"/>
      <c r="SQJ30" s="1"/>
      <c r="SQK30" s="1"/>
      <c r="SQL30" s="1"/>
      <c r="SQM30" s="1"/>
      <c r="SQN30" s="1"/>
      <c r="SQO30" s="1"/>
      <c r="SQP30" s="1"/>
      <c r="SQQ30" s="1"/>
      <c r="SQR30" s="1"/>
      <c r="SQS30" s="1"/>
      <c r="SQT30" s="1"/>
      <c r="SQU30" s="1"/>
      <c r="SQV30" s="1"/>
      <c r="SQW30" s="1"/>
      <c r="SQX30" s="1"/>
      <c r="SQY30" s="1"/>
      <c r="SQZ30" s="1"/>
      <c r="SRA30" s="1"/>
      <c r="SRB30" s="1"/>
      <c r="SRC30" s="1"/>
      <c r="SRD30" s="1"/>
      <c r="SRE30" s="1"/>
      <c r="SRF30" s="1"/>
      <c r="SRG30" s="1"/>
      <c r="SRH30" s="1"/>
      <c r="SRI30" s="1"/>
      <c r="SRJ30" s="1"/>
      <c r="SRK30" s="1"/>
      <c r="SRL30" s="1"/>
      <c r="SRM30" s="1"/>
      <c r="SRN30" s="1"/>
      <c r="SRO30" s="1"/>
      <c r="SRP30" s="1"/>
      <c r="SRQ30" s="1"/>
      <c r="SRR30" s="1"/>
      <c r="SRS30" s="1"/>
      <c r="SRT30" s="1"/>
      <c r="SRU30" s="1"/>
      <c r="SRV30" s="1"/>
      <c r="SRW30" s="1"/>
      <c r="SRX30" s="1"/>
      <c r="SRY30" s="1"/>
      <c r="SRZ30" s="1"/>
      <c r="SSA30" s="1"/>
      <c r="SSB30" s="1"/>
      <c r="SSC30" s="1"/>
      <c r="SSD30" s="1"/>
      <c r="SSE30" s="1"/>
      <c r="SSF30" s="1"/>
      <c r="SSG30" s="1"/>
      <c r="SSH30" s="1"/>
      <c r="SSI30" s="1"/>
      <c r="SSJ30" s="1"/>
      <c r="SSK30" s="1"/>
      <c r="SSL30" s="1"/>
      <c r="SSM30" s="1"/>
      <c r="SSN30" s="1"/>
      <c r="SSO30" s="1"/>
      <c r="SSP30" s="1"/>
      <c r="SSQ30" s="1"/>
      <c r="SSR30" s="1"/>
      <c r="SSS30" s="1"/>
      <c r="SST30" s="1"/>
      <c r="SSU30" s="1"/>
      <c r="SSV30" s="1"/>
      <c r="SSW30" s="1"/>
      <c r="SSX30" s="1"/>
      <c r="SSY30" s="1"/>
      <c r="SSZ30" s="1"/>
      <c r="STA30" s="1"/>
      <c r="STB30" s="1"/>
      <c r="STC30" s="1"/>
      <c r="STD30" s="1"/>
      <c r="STE30" s="1"/>
      <c r="STF30" s="1"/>
      <c r="STG30" s="1"/>
      <c r="STH30" s="1"/>
      <c r="STI30" s="1"/>
      <c r="STJ30" s="1"/>
      <c r="STK30" s="1"/>
      <c r="STL30" s="1"/>
      <c r="STM30" s="1"/>
      <c r="STN30" s="1"/>
      <c r="STO30" s="1"/>
      <c r="STP30" s="1"/>
      <c r="STQ30" s="1"/>
      <c r="STR30" s="1"/>
      <c r="STS30" s="1"/>
      <c r="STT30" s="1"/>
      <c r="STU30" s="1"/>
      <c r="STV30" s="1"/>
      <c r="STW30" s="1"/>
      <c r="STX30" s="1"/>
      <c r="STY30" s="1"/>
      <c r="STZ30" s="1"/>
      <c r="SUA30" s="1"/>
      <c r="SUB30" s="1"/>
      <c r="SUC30" s="1"/>
      <c r="SUD30" s="1"/>
      <c r="SUE30" s="1"/>
      <c r="SUF30" s="1"/>
      <c r="SUG30" s="1"/>
      <c r="SUH30" s="1"/>
      <c r="SUI30" s="1"/>
      <c r="SUJ30" s="1"/>
      <c r="SUK30" s="1"/>
      <c r="SUL30" s="1"/>
      <c r="SUM30" s="1"/>
      <c r="SUN30" s="1"/>
      <c r="SUO30" s="1"/>
      <c r="SUP30" s="1"/>
      <c r="SUQ30" s="1"/>
      <c r="SUR30" s="1"/>
      <c r="SUS30" s="1"/>
      <c r="SUT30" s="1"/>
      <c r="SUU30" s="1"/>
      <c r="SUV30" s="1"/>
      <c r="SUW30" s="1"/>
      <c r="SUX30" s="1"/>
      <c r="SUY30" s="1"/>
      <c r="SUZ30" s="1"/>
      <c r="SVA30" s="1"/>
      <c r="SVB30" s="1"/>
      <c r="SVC30" s="1"/>
      <c r="SVD30" s="1"/>
      <c r="SVE30" s="1"/>
      <c r="SVF30" s="1"/>
      <c r="SVG30" s="1"/>
      <c r="SVH30" s="1"/>
      <c r="SVI30" s="1"/>
      <c r="SVJ30" s="1"/>
      <c r="SVK30" s="1"/>
      <c r="SVL30" s="1"/>
      <c r="SVM30" s="1"/>
      <c r="SVN30" s="1"/>
      <c r="SVO30" s="1"/>
      <c r="SVP30" s="1"/>
      <c r="SVQ30" s="1"/>
      <c r="SVR30" s="1"/>
      <c r="SVS30" s="1"/>
      <c r="SVT30" s="1"/>
      <c r="SVU30" s="1"/>
      <c r="SVV30" s="1"/>
      <c r="SVW30" s="1"/>
      <c r="SVX30" s="1"/>
      <c r="SVY30" s="1"/>
      <c r="SVZ30" s="1"/>
      <c r="SWA30" s="1"/>
      <c r="SWB30" s="1"/>
      <c r="SWC30" s="1"/>
      <c r="SWD30" s="1"/>
      <c r="SWE30" s="1"/>
      <c r="SWF30" s="1"/>
      <c r="SWG30" s="1"/>
      <c r="SWH30" s="1"/>
      <c r="SWI30" s="1"/>
      <c r="SWJ30" s="1"/>
      <c r="SWK30" s="1"/>
      <c r="SWL30" s="1"/>
      <c r="SWM30" s="1"/>
      <c r="SWN30" s="1"/>
      <c r="SWO30" s="1"/>
      <c r="SWP30" s="1"/>
      <c r="SWQ30" s="1"/>
      <c r="SWR30" s="1"/>
      <c r="SWS30" s="1"/>
      <c r="SWT30" s="1"/>
      <c r="SWU30" s="1"/>
      <c r="SWV30" s="1"/>
      <c r="SWW30" s="1"/>
      <c r="SWX30" s="1"/>
      <c r="SWY30" s="1"/>
      <c r="SWZ30" s="1"/>
      <c r="SXA30" s="1"/>
      <c r="SXB30" s="1"/>
      <c r="SXC30" s="1"/>
      <c r="SXD30" s="1"/>
      <c r="SXE30" s="1"/>
      <c r="SXF30" s="1"/>
      <c r="SXG30" s="1"/>
      <c r="SXH30" s="1"/>
      <c r="SXI30" s="1"/>
      <c r="SXJ30" s="1"/>
      <c r="SXK30" s="1"/>
      <c r="SXL30" s="1"/>
      <c r="SXM30" s="1"/>
      <c r="SXN30" s="1"/>
      <c r="SXO30" s="1"/>
      <c r="SXP30" s="1"/>
      <c r="SXQ30" s="1"/>
      <c r="SXR30" s="1"/>
      <c r="SXS30" s="1"/>
      <c r="SXT30" s="1"/>
      <c r="SXU30" s="1"/>
      <c r="SXV30" s="1"/>
      <c r="SXW30" s="1"/>
      <c r="SXX30" s="1"/>
      <c r="SXY30" s="1"/>
      <c r="SXZ30" s="1"/>
      <c r="SYA30" s="1"/>
      <c r="SYB30" s="1"/>
      <c r="SYC30" s="1"/>
      <c r="SYD30" s="1"/>
      <c r="SYE30" s="1"/>
      <c r="SYF30" s="1"/>
      <c r="SYG30" s="1"/>
      <c r="SYH30" s="1"/>
      <c r="SYI30" s="1"/>
      <c r="SYJ30" s="1"/>
      <c r="SYK30" s="1"/>
      <c r="SYL30" s="1"/>
      <c r="SYM30" s="1"/>
      <c r="SYN30" s="1"/>
      <c r="SYO30" s="1"/>
      <c r="SYP30" s="1"/>
      <c r="SYQ30" s="1"/>
      <c r="SYR30" s="1"/>
      <c r="SYS30" s="1"/>
      <c r="SYT30" s="1"/>
      <c r="SYU30" s="1"/>
      <c r="SYV30" s="1"/>
      <c r="SYW30" s="1"/>
      <c r="SYX30" s="1"/>
      <c r="SYY30" s="1"/>
      <c r="SYZ30" s="1"/>
      <c r="SZA30" s="1"/>
      <c r="SZB30" s="1"/>
      <c r="SZC30" s="1"/>
      <c r="SZD30" s="1"/>
      <c r="SZE30" s="1"/>
      <c r="SZF30" s="1"/>
      <c r="SZG30" s="1"/>
      <c r="SZH30" s="1"/>
      <c r="SZI30" s="1"/>
      <c r="SZJ30" s="1"/>
      <c r="SZK30" s="1"/>
      <c r="SZL30" s="1"/>
      <c r="SZM30" s="1"/>
      <c r="SZN30" s="1"/>
      <c r="SZO30" s="1"/>
      <c r="SZP30" s="1"/>
      <c r="SZQ30" s="1"/>
      <c r="SZR30" s="1"/>
      <c r="SZS30" s="1"/>
      <c r="SZT30" s="1"/>
      <c r="SZU30" s="1"/>
      <c r="SZV30" s="1"/>
      <c r="SZW30" s="1"/>
      <c r="SZX30" s="1"/>
      <c r="SZY30" s="1"/>
      <c r="SZZ30" s="1"/>
      <c r="TAA30" s="1"/>
      <c r="TAB30" s="1"/>
      <c r="TAC30" s="1"/>
      <c r="TAD30" s="1"/>
      <c r="TAE30" s="1"/>
      <c r="TAF30" s="1"/>
      <c r="TAG30" s="1"/>
      <c r="TAH30" s="1"/>
      <c r="TAI30" s="1"/>
      <c r="TAJ30" s="1"/>
      <c r="TAK30" s="1"/>
      <c r="TAL30" s="1"/>
      <c r="TAM30" s="1"/>
      <c r="TAN30" s="1"/>
      <c r="TAO30" s="1"/>
      <c r="TAP30" s="1"/>
      <c r="TAQ30" s="1"/>
      <c r="TAR30" s="1"/>
      <c r="TAS30" s="1"/>
      <c r="TAT30" s="1"/>
      <c r="TAU30" s="1"/>
      <c r="TAV30" s="1"/>
      <c r="TAW30" s="1"/>
      <c r="TAX30" s="1"/>
      <c r="TAY30" s="1"/>
      <c r="TAZ30" s="1"/>
      <c r="TBA30" s="1"/>
      <c r="TBB30" s="1"/>
      <c r="TBC30" s="1"/>
      <c r="TBD30" s="1"/>
      <c r="TBE30" s="1"/>
      <c r="TBF30" s="1"/>
      <c r="TBG30" s="1"/>
      <c r="TBH30" s="1"/>
      <c r="TBI30" s="1"/>
      <c r="TBJ30" s="1"/>
      <c r="TBK30" s="1"/>
      <c r="TBL30" s="1"/>
      <c r="TBM30" s="1"/>
      <c r="TBN30" s="1"/>
      <c r="TBO30" s="1"/>
      <c r="TBP30" s="1"/>
      <c r="TBQ30" s="1"/>
      <c r="TBR30" s="1"/>
      <c r="TBS30" s="1"/>
      <c r="TBT30" s="1"/>
      <c r="TBU30" s="1"/>
      <c r="TBV30" s="1"/>
      <c r="TBW30" s="1"/>
      <c r="TBX30" s="1"/>
      <c r="TBY30" s="1"/>
      <c r="TBZ30" s="1"/>
      <c r="TCA30" s="1"/>
      <c r="TCB30" s="1"/>
      <c r="TCC30" s="1"/>
      <c r="TCD30" s="1"/>
      <c r="TCE30" s="1"/>
      <c r="TCF30" s="1"/>
      <c r="TCG30" s="1"/>
      <c r="TCH30" s="1"/>
      <c r="TCI30" s="1"/>
      <c r="TCJ30" s="1"/>
      <c r="TCK30" s="1"/>
      <c r="TCL30" s="1"/>
      <c r="TCM30" s="1"/>
      <c r="TCN30" s="1"/>
      <c r="TCO30" s="1"/>
      <c r="TCP30" s="1"/>
      <c r="TCQ30" s="1"/>
      <c r="TCR30" s="1"/>
      <c r="TCS30" s="1"/>
      <c r="TCT30" s="1"/>
      <c r="TCU30" s="1"/>
      <c r="TCV30" s="1"/>
      <c r="TCW30" s="1"/>
      <c r="TCX30" s="1"/>
      <c r="TCY30" s="1"/>
      <c r="TCZ30" s="1"/>
      <c r="TDA30" s="1"/>
      <c r="TDB30" s="1"/>
      <c r="TDC30" s="1"/>
      <c r="TDD30" s="1"/>
      <c r="TDE30" s="1"/>
      <c r="TDF30" s="1"/>
      <c r="TDG30" s="1"/>
      <c r="TDH30" s="1"/>
      <c r="TDI30" s="1"/>
      <c r="TDJ30" s="1"/>
      <c r="TDK30" s="1"/>
      <c r="TDL30" s="1"/>
      <c r="TDM30" s="1"/>
      <c r="TDN30" s="1"/>
      <c r="TDO30" s="1"/>
      <c r="TDP30" s="1"/>
      <c r="TDQ30" s="1"/>
      <c r="TDR30" s="1"/>
      <c r="TDS30" s="1"/>
      <c r="TDT30" s="1"/>
      <c r="TDU30" s="1"/>
      <c r="TDV30" s="1"/>
      <c r="TDW30" s="1"/>
      <c r="TDX30" s="1"/>
      <c r="TDY30" s="1"/>
      <c r="TDZ30" s="1"/>
      <c r="TEA30" s="1"/>
      <c r="TEB30" s="1"/>
      <c r="TEC30" s="1"/>
      <c r="TED30" s="1"/>
      <c r="TEE30" s="1"/>
      <c r="TEF30" s="1"/>
      <c r="TEG30" s="1"/>
      <c r="TEH30" s="1"/>
      <c r="TEI30" s="1"/>
      <c r="TEJ30" s="1"/>
      <c r="TEK30" s="1"/>
      <c r="TEL30" s="1"/>
      <c r="TEM30" s="1"/>
      <c r="TEN30" s="1"/>
      <c r="TEO30" s="1"/>
      <c r="TEP30" s="1"/>
      <c r="TEQ30" s="1"/>
      <c r="TER30" s="1"/>
      <c r="TES30" s="1"/>
      <c r="TET30" s="1"/>
      <c r="TEU30" s="1"/>
      <c r="TEV30" s="1"/>
      <c r="TEW30" s="1"/>
      <c r="TEX30" s="1"/>
      <c r="TEY30" s="1"/>
      <c r="TEZ30" s="1"/>
      <c r="TFA30" s="1"/>
      <c r="TFB30" s="1"/>
      <c r="TFC30" s="1"/>
      <c r="TFD30" s="1"/>
      <c r="TFE30" s="1"/>
      <c r="TFF30" s="1"/>
      <c r="TFG30" s="1"/>
      <c r="TFH30" s="1"/>
      <c r="TFI30" s="1"/>
      <c r="TFJ30" s="1"/>
      <c r="TFK30" s="1"/>
      <c r="TFL30" s="1"/>
      <c r="TFM30" s="1"/>
      <c r="TFN30" s="1"/>
      <c r="TFO30" s="1"/>
      <c r="TFP30" s="1"/>
      <c r="TFQ30" s="1"/>
      <c r="TFR30" s="1"/>
      <c r="TFS30" s="1"/>
      <c r="TFT30" s="1"/>
      <c r="TFU30" s="1"/>
      <c r="TFV30" s="1"/>
      <c r="TFW30" s="1"/>
      <c r="TFX30" s="1"/>
      <c r="TFY30" s="1"/>
      <c r="TFZ30" s="1"/>
      <c r="TGA30" s="1"/>
      <c r="TGB30" s="1"/>
      <c r="TGC30" s="1"/>
      <c r="TGD30" s="1"/>
      <c r="TGE30" s="1"/>
      <c r="TGF30" s="1"/>
      <c r="TGG30" s="1"/>
      <c r="TGH30" s="1"/>
      <c r="TGI30" s="1"/>
      <c r="TGJ30" s="1"/>
      <c r="TGK30" s="1"/>
      <c r="TGL30" s="1"/>
      <c r="TGM30" s="1"/>
      <c r="TGN30" s="1"/>
      <c r="TGO30" s="1"/>
      <c r="TGP30" s="1"/>
      <c r="TGQ30" s="1"/>
      <c r="TGR30" s="1"/>
      <c r="TGS30" s="1"/>
      <c r="TGT30" s="1"/>
      <c r="TGU30" s="1"/>
      <c r="TGV30" s="1"/>
      <c r="TGW30" s="1"/>
      <c r="TGX30" s="1"/>
      <c r="TGY30" s="1"/>
      <c r="TGZ30" s="1"/>
      <c r="THA30" s="1"/>
      <c r="THB30" s="1"/>
      <c r="THC30" s="1"/>
      <c r="THD30" s="1"/>
      <c r="THE30" s="1"/>
      <c r="THF30" s="1"/>
      <c r="THG30" s="1"/>
      <c r="THH30" s="1"/>
      <c r="THI30" s="1"/>
      <c r="THJ30" s="1"/>
      <c r="THK30" s="1"/>
      <c r="THL30" s="1"/>
      <c r="THM30" s="1"/>
      <c r="THN30" s="1"/>
      <c r="THO30" s="1"/>
      <c r="THP30" s="1"/>
      <c r="THQ30" s="1"/>
      <c r="THR30" s="1"/>
      <c r="THS30" s="1"/>
      <c r="THT30" s="1"/>
      <c r="THU30" s="1"/>
      <c r="THV30" s="1"/>
      <c r="THW30" s="1"/>
      <c r="THX30" s="1"/>
      <c r="THY30" s="1"/>
      <c r="THZ30" s="1"/>
      <c r="TIA30" s="1"/>
      <c r="TIB30" s="1"/>
      <c r="TIC30" s="1"/>
      <c r="TID30" s="1"/>
      <c r="TIE30" s="1"/>
      <c r="TIF30" s="1"/>
      <c r="TIG30" s="1"/>
      <c r="TIH30" s="1"/>
      <c r="TII30" s="1"/>
      <c r="TIJ30" s="1"/>
      <c r="TIK30" s="1"/>
      <c r="TIL30" s="1"/>
      <c r="TIM30" s="1"/>
      <c r="TIN30" s="1"/>
      <c r="TIO30" s="1"/>
      <c r="TIP30" s="1"/>
      <c r="TIQ30" s="1"/>
      <c r="TIR30" s="1"/>
      <c r="TIS30" s="1"/>
      <c r="TIT30" s="1"/>
      <c r="TIU30" s="1"/>
      <c r="TIV30" s="1"/>
      <c r="TIW30" s="1"/>
      <c r="TIX30" s="1"/>
      <c r="TIY30" s="1"/>
      <c r="TIZ30" s="1"/>
      <c r="TJA30" s="1"/>
      <c r="TJB30" s="1"/>
      <c r="TJC30" s="1"/>
      <c r="TJD30" s="1"/>
      <c r="TJE30" s="1"/>
      <c r="TJF30" s="1"/>
      <c r="TJG30" s="1"/>
      <c r="TJH30" s="1"/>
      <c r="TJI30" s="1"/>
      <c r="TJJ30" s="1"/>
      <c r="TJK30" s="1"/>
      <c r="TJL30" s="1"/>
      <c r="TJM30" s="1"/>
      <c r="TJN30" s="1"/>
      <c r="TJO30" s="1"/>
      <c r="TJP30" s="1"/>
      <c r="TJQ30" s="1"/>
      <c r="TJR30" s="1"/>
      <c r="TJS30" s="1"/>
      <c r="TJT30" s="1"/>
      <c r="TJU30" s="1"/>
      <c r="TJV30" s="1"/>
      <c r="TJW30" s="1"/>
      <c r="TJX30" s="1"/>
      <c r="TJY30" s="1"/>
      <c r="TJZ30" s="1"/>
      <c r="TKA30" s="1"/>
      <c r="TKB30" s="1"/>
      <c r="TKC30" s="1"/>
      <c r="TKD30" s="1"/>
      <c r="TKE30" s="1"/>
      <c r="TKF30" s="1"/>
      <c r="TKG30" s="1"/>
      <c r="TKH30" s="1"/>
      <c r="TKI30" s="1"/>
      <c r="TKJ30" s="1"/>
      <c r="TKK30" s="1"/>
      <c r="TKL30" s="1"/>
      <c r="TKM30" s="1"/>
      <c r="TKN30" s="1"/>
      <c r="TKO30" s="1"/>
      <c r="TKP30" s="1"/>
      <c r="TKQ30" s="1"/>
      <c r="TKR30" s="1"/>
      <c r="TKS30" s="1"/>
      <c r="TKT30" s="1"/>
      <c r="TKU30" s="1"/>
      <c r="TKV30" s="1"/>
      <c r="TKW30" s="1"/>
      <c r="TKX30" s="1"/>
      <c r="TKY30" s="1"/>
      <c r="TKZ30" s="1"/>
      <c r="TLA30" s="1"/>
      <c r="TLB30" s="1"/>
      <c r="TLC30" s="1"/>
      <c r="TLD30" s="1"/>
      <c r="TLE30" s="1"/>
      <c r="TLF30" s="1"/>
      <c r="TLG30" s="1"/>
      <c r="TLH30" s="1"/>
      <c r="TLI30" s="1"/>
      <c r="TLJ30" s="1"/>
      <c r="TLK30" s="1"/>
      <c r="TLL30" s="1"/>
      <c r="TLM30" s="1"/>
      <c r="TLN30" s="1"/>
      <c r="TLO30" s="1"/>
      <c r="TLP30" s="1"/>
      <c r="TLQ30" s="1"/>
      <c r="TLR30" s="1"/>
      <c r="TLS30" s="1"/>
      <c r="TLT30" s="1"/>
      <c r="TLU30" s="1"/>
      <c r="TLV30" s="1"/>
      <c r="TLW30" s="1"/>
      <c r="TLX30" s="1"/>
      <c r="TLY30" s="1"/>
      <c r="TLZ30" s="1"/>
      <c r="TMA30" s="1"/>
      <c r="TMB30" s="1"/>
      <c r="TMC30" s="1"/>
      <c r="TMD30" s="1"/>
      <c r="TME30" s="1"/>
      <c r="TMF30" s="1"/>
      <c r="TMG30" s="1"/>
      <c r="TMH30" s="1"/>
      <c r="TMI30" s="1"/>
      <c r="TMJ30" s="1"/>
      <c r="TMK30" s="1"/>
      <c r="TML30" s="1"/>
      <c r="TMM30" s="1"/>
      <c r="TMN30" s="1"/>
      <c r="TMO30" s="1"/>
      <c r="TMP30" s="1"/>
      <c r="TMQ30" s="1"/>
      <c r="TMR30" s="1"/>
      <c r="TMS30" s="1"/>
      <c r="TMT30" s="1"/>
      <c r="TMU30" s="1"/>
      <c r="TMV30" s="1"/>
      <c r="TMW30" s="1"/>
      <c r="TMX30" s="1"/>
      <c r="TMY30" s="1"/>
      <c r="TMZ30" s="1"/>
      <c r="TNA30" s="1"/>
      <c r="TNB30" s="1"/>
      <c r="TNC30" s="1"/>
      <c r="TND30" s="1"/>
      <c r="TNE30" s="1"/>
      <c r="TNF30" s="1"/>
      <c r="TNG30" s="1"/>
      <c r="TNH30" s="1"/>
      <c r="TNI30" s="1"/>
      <c r="TNJ30" s="1"/>
      <c r="TNK30" s="1"/>
      <c r="TNL30" s="1"/>
      <c r="TNM30" s="1"/>
      <c r="TNN30" s="1"/>
      <c r="TNO30" s="1"/>
      <c r="TNP30" s="1"/>
      <c r="TNQ30" s="1"/>
      <c r="TNR30" s="1"/>
      <c r="TNS30" s="1"/>
      <c r="TNT30" s="1"/>
      <c r="TNU30" s="1"/>
      <c r="TNV30" s="1"/>
      <c r="TNW30" s="1"/>
      <c r="TNX30" s="1"/>
      <c r="TNY30" s="1"/>
      <c r="TNZ30" s="1"/>
      <c r="TOA30" s="1"/>
      <c r="TOB30" s="1"/>
      <c r="TOC30" s="1"/>
      <c r="TOD30" s="1"/>
      <c r="TOE30" s="1"/>
      <c r="TOF30" s="1"/>
      <c r="TOG30" s="1"/>
      <c r="TOH30" s="1"/>
      <c r="TOI30" s="1"/>
      <c r="TOJ30" s="1"/>
      <c r="TOK30" s="1"/>
      <c r="TOL30" s="1"/>
      <c r="TOM30" s="1"/>
      <c r="TON30" s="1"/>
      <c r="TOO30" s="1"/>
      <c r="TOP30" s="1"/>
      <c r="TOQ30" s="1"/>
      <c r="TOR30" s="1"/>
      <c r="TOS30" s="1"/>
      <c r="TOT30" s="1"/>
      <c r="TOU30" s="1"/>
      <c r="TOV30" s="1"/>
      <c r="TOW30" s="1"/>
      <c r="TOX30" s="1"/>
      <c r="TOY30" s="1"/>
      <c r="TOZ30" s="1"/>
      <c r="TPA30" s="1"/>
      <c r="TPB30" s="1"/>
      <c r="TPC30" s="1"/>
      <c r="TPD30" s="1"/>
      <c r="TPE30" s="1"/>
      <c r="TPF30" s="1"/>
      <c r="TPG30" s="1"/>
      <c r="TPH30" s="1"/>
      <c r="TPI30" s="1"/>
      <c r="TPJ30" s="1"/>
      <c r="TPK30" s="1"/>
      <c r="TPL30" s="1"/>
      <c r="TPM30" s="1"/>
      <c r="TPN30" s="1"/>
      <c r="TPO30" s="1"/>
      <c r="TPP30" s="1"/>
      <c r="TPQ30" s="1"/>
      <c r="TPR30" s="1"/>
      <c r="TPS30" s="1"/>
      <c r="TPT30" s="1"/>
      <c r="TPU30" s="1"/>
      <c r="TPV30" s="1"/>
      <c r="TPW30" s="1"/>
      <c r="TPX30" s="1"/>
      <c r="TPY30" s="1"/>
      <c r="TPZ30" s="1"/>
      <c r="TQA30" s="1"/>
      <c r="TQB30" s="1"/>
      <c r="TQC30" s="1"/>
      <c r="TQD30" s="1"/>
      <c r="TQE30" s="1"/>
      <c r="TQF30" s="1"/>
      <c r="TQG30" s="1"/>
      <c r="TQH30" s="1"/>
      <c r="TQI30" s="1"/>
      <c r="TQJ30" s="1"/>
      <c r="TQK30" s="1"/>
      <c r="TQL30" s="1"/>
      <c r="TQM30" s="1"/>
      <c r="TQN30" s="1"/>
      <c r="TQO30" s="1"/>
      <c r="TQP30" s="1"/>
      <c r="TQQ30" s="1"/>
      <c r="TQR30" s="1"/>
      <c r="TQS30" s="1"/>
      <c r="TQT30" s="1"/>
      <c r="TQU30" s="1"/>
      <c r="TQV30" s="1"/>
      <c r="TQW30" s="1"/>
      <c r="TQX30" s="1"/>
      <c r="TQY30" s="1"/>
      <c r="TQZ30" s="1"/>
      <c r="TRA30" s="1"/>
      <c r="TRB30" s="1"/>
      <c r="TRC30" s="1"/>
      <c r="TRD30" s="1"/>
      <c r="TRE30" s="1"/>
      <c r="TRF30" s="1"/>
      <c r="TRG30" s="1"/>
      <c r="TRH30" s="1"/>
      <c r="TRI30" s="1"/>
      <c r="TRJ30" s="1"/>
      <c r="TRK30" s="1"/>
      <c r="TRL30" s="1"/>
      <c r="TRM30" s="1"/>
      <c r="TRN30" s="1"/>
      <c r="TRO30" s="1"/>
      <c r="TRP30" s="1"/>
      <c r="TRQ30" s="1"/>
      <c r="TRR30" s="1"/>
      <c r="TRS30" s="1"/>
      <c r="TRT30" s="1"/>
      <c r="TRU30" s="1"/>
      <c r="TRV30" s="1"/>
      <c r="TRW30" s="1"/>
      <c r="TRX30" s="1"/>
      <c r="TRY30" s="1"/>
      <c r="TRZ30" s="1"/>
      <c r="TSA30" s="1"/>
      <c r="TSB30" s="1"/>
      <c r="TSC30" s="1"/>
      <c r="TSD30" s="1"/>
      <c r="TSE30" s="1"/>
      <c r="TSF30" s="1"/>
      <c r="TSG30" s="1"/>
      <c r="TSH30" s="1"/>
      <c r="TSI30" s="1"/>
      <c r="TSJ30" s="1"/>
      <c r="TSK30" s="1"/>
      <c r="TSL30" s="1"/>
      <c r="TSM30" s="1"/>
      <c r="TSN30" s="1"/>
      <c r="TSO30" s="1"/>
      <c r="TSP30" s="1"/>
      <c r="TSQ30" s="1"/>
      <c r="TSR30" s="1"/>
      <c r="TSS30" s="1"/>
      <c r="TST30" s="1"/>
      <c r="TSU30" s="1"/>
      <c r="TSV30" s="1"/>
      <c r="TSW30" s="1"/>
      <c r="TSX30" s="1"/>
      <c r="TSY30" s="1"/>
      <c r="TSZ30" s="1"/>
      <c r="TTA30" s="1"/>
      <c r="TTB30" s="1"/>
      <c r="TTC30" s="1"/>
      <c r="TTD30" s="1"/>
      <c r="TTE30" s="1"/>
      <c r="TTF30" s="1"/>
      <c r="TTG30" s="1"/>
      <c r="TTH30" s="1"/>
      <c r="TTI30" s="1"/>
      <c r="TTJ30" s="1"/>
      <c r="TTK30" s="1"/>
      <c r="TTL30" s="1"/>
      <c r="TTM30" s="1"/>
      <c r="TTN30" s="1"/>
      <c r="TTO30" s="1"/>
      <c r="TTP30" s="1"/>
      <c r="TTQ30" s="1"/>
      <c r="TTR30" s="1"/>
      <c r="TTS30" s="1"/>
      <c r="TTT30" s="1"/>
      <c r="TTU30" s="1"/>
      <c r="TTV30" s="1"/>
      <c r="TTW30" s="1"/>
      <c r="TTX30" s="1"/>
      <c r="TTY30" s="1"/>
      <c r="TTZ30" s="1"/>
      <c r="TUA30" s="1"/>
      <c r="TUB30" s="1"/>
      <c r="TUC30" s="1"/>
      <c r="TUD30" s="1"/>
      <c r="TUE30" s="1"/>
      <c r="TUF30" s="1"/>
      <c r="TUG30" s="1"/>
      <c r="TUH30" s="1"/>
      <c r="TUI30" s="1"/>
      <c r="TUJ30" s="1"/>
      <c r="TUK30" s="1"/>
      <c r="TUL30" s="1"/>
      <c r="TUM30" s="1"/>
      <c r="TUN30" s="1"/>
      <c r="TUO30" s="1"/>
      <c r="TUP30" s="1"/>
      <c r="TUQ30" s="1"/>
      <c r="TUR30" s="1"/>
      <c r="TUS30" s="1"/>
      <c r="TUT30" s="1"/>
      <c r="TUU30" s="1"/>
      <c r="TUV30" s="1"/>
      <c r="TUW30" s="1"/>
      <c r="TUX30" s="1"/>
      <c r="TUY30" s="1"/>
      <c r="TUZ30" s="1"/>
      <c r="TVA30" s="1"/>
      <c r="TVB30" s="1"/>
      <c r="TVC30" s="1"/>
      <c r="TVD30" s="1"/>
      <c r="TVE30" s="1"/>
      <c r="TVF30" s="1"/>
      <c r="TVG30" s="1"/>
      <c r="TVH30" s="1"/>
      <c r="TVI30" s="1"/>
      <c r="TVJ30" s="1"/>
      <c r="TVK30" s="1"/>
      <c r="TVL30" s="1"/>
      <c r="TVM30" s="1"/>
      <c r="TVN30" s="1"/>
      <c r="TVO30" s="1"/>
      <c r="TVP30" s="1"/>
      <c r="TVQ30" s="1"/>
      <c r="TVR30" s="1"/>
      <c r="TVS30" s="1"/>
      <c r="TVT30" s="1"/>
      <c r="TVU30" s="1"/>
      <c r="TVV30" s="1"/>
      <c r="TVW30" s="1"/>
      <c r="TVX30" s="1"/>
      <c r="TVY30" s="1"/>
      <c r="TVZ30" s="1"/>
      <c r="TWA30" s="1"/>
      <c r="TWB30" s="1"/>
      <c r="TWC30" s="1"/>
      <c r="TWD30" s="1"/>
      <c r="TWE30" s="1"/>
      <c r="TWF30" s="1"/>
      <c r="TWG30" s="1"/>
      <c r="TWH30" s="1"/>
      <c r="TWI30" s="1"/>
      <c r="TWJ30" s="1"/>
      <c r="TWK30" s="1"/>
      <c r="TWL30" s="1"/>
      <c r="TWM30" s="1"/>
      <c r="TWN30" s="1"/>
      <c r="TWO30" s="1"/>
      <c r="TWP30" s="1"/>
      <c r="TWQ30" s="1"/>
      <c r="TWR30" s="1"/>
      <c r="TWS30" s="1"/>
      <c r="TWT30" s="1"/>
      <c r="TWU30" s="1"/>
      <c r="TWV30" s="1"/>
      <c r="TWW30" s="1"/>
      <c r="TWX30" s="1"/>
      <c r="TWY30" s="1"/>
      <c r="TWZ30" s="1"/>
      <c r="TXA30" s="1"/>
      <c r="TXB30" s="1"/>
      <c r="TXC30" s="1"/>
      <c r="TXD30" s="1"/>
      <c r="TXE30" s="1"/>
      <c r="TXF30" s="1"/>
      <c r="TXG30" s="1"/>
      <c r="TXH30" s="1"/>
      <c r="TXI30" s="1"/>
      <c r="TXJ30" s="1"/>
      <c r="TXK30" s="1"/>
      <c r="TXL30" s="1"/>
      <c r="TXM30" s="1"/>
      <c r="TXN30" s="1"/>
      <c r="TXO30" s="1"/>
      <c r="TXP30" s="1"/>
      <c r="TXQ30" s="1"/>
      <c r="TXR30" s="1"/>
      <c r="TXS30" s="1"/>
      <c r="TXT30" s="1"/>
      <c r="TXU30" s="1"/>
      <c r="TXV30" s="1"/>
      <c r="TXW30" s="1"/>
      <c r="TXX30" s="1"/>
      <c r="TXY30" s="1"/>
      <c r="TXZ30" s="1"/>
      <c r="TYA30" s="1"/>
      <c r="TYB30" s="1"/>
      <c r="TYC30" s="1"/>
      <c r="TYD30" s="1"/>
      <c r="TYE30" s="1"/>
      <c r="TYF30" s="1"/>
      <c r="TYG30" s="1"/>
      <c r="TYH30" s="1"/>
      <c r="TYI30" s="1"/>
      <c r="TYJ30" s="1"/>
      <c r="TYK30" s="1"/>
      <c r="TYL30" s="1"/>
      <c r="TYM30" s="1"/>
      <c r="TYN30" s="1"/>
      <c r="TYO30" s="1"/>
      <c r="TYP30" s="1"/>
      <c r="TYQ30" s="1"/>
      <c r="TYR30" s="1"/>
      <c r="TYS30" s="1"/>
      <c r="TYT30" s="1"/>
      <c r="TYU30" s="1"/>
      <c r="TYV30" s="1"/>
      <c r="TYW30" s="1"/>
      <c r="TYX30" s="1"/>
      <c r="TYY30" s="1"/>
      <c r="TYZ30" s="1"/>
      <c r="TZA30" s="1"/>
      <c r="TZB30" s="1"/>
      <c r="TZC30" s="1"/>
      <c r="TZD30" s="1"/>
      <c r="TZE30" s="1"/>
      <c r="TZF30" s="1"/>
      <c r="TZG30" s="1"/>
      <c r="TZH30" s="1"/>
      <c r="TZI30" s="1"/>
      <c r="TZJ30" s="1"/>
      <c r="TZK30" s="1"/>
      <c r="TZL30" s="1"/>
      <c r="TZM30" s="1"/>
      <c r="TZN30" s="1"/>
      <c r="TZO30" s="1"/>
      <c r="TZP30" s="1"/>
      <c r="TZQ30" s="1"/>
      <c r="TZR30" s="1"/>
      <c r="TZS30" s="1"/>
      <c r="TZT30" s="1"/>
      <c r="TZU30" s="1"/>
      <c r="TZV30" s="1"/>
      <c r="TZW30" s="1"/>
      <c r="TZX30" s="1"/>
      <c r="TZY30" s="1"/>
      <c r="TZZ30" s="1"/>
      <c r="UAA30" s="1"/>
      <c r="UAB30" s="1"/>
      <c r="UAC30" s="1"/>
      <c r="UAD30" s="1"/>
      <c r="UAE30" s="1"/>
      <c r="UAF30" s="1"/>
      <c r="UAG30" s="1"/>
      <c r="UAH30" s="1"/>
      <c r="UAI30" s="1"/>
      <c r="UAJ30" s="1"/>
      <c r="UAK30" s="1"/>
      <c r="UAL30" s="1"/>
      <c r="UAM30" s="1"/>
      <c r="UAN30" s="1"/>
      <c r="UAO30" s="1"/>
      <c r="UAP30" s="1"/>
      <c r="UAQ30" s="1"/>
      <c r="UAR30" s="1"/>
      <c r="UAS30" s="1"/>
      <c r="UAT30" s="1"/>
      <c r="UAU30" s="1"/>
      <c r="UAV30" s="1"/>
      <c r="UAW30" s="1"/>
      <c r="UAX30" s="1"/>
      <c r="UAY30" s="1"/>
      <c r="UAZ30" s="1"/>
      <c r="UBA30" s="1"/>
      <c r="UBB30" s="1"/>
      <c r="UBC30" s="1"/>
      <c r="UBD30" s="1"/>
      <c r="UBE30" s="1"/>
      <c r="UBF30" s="1"/>
      <c r="UBG30" s="1"/>
      <c r="UBH30" s="1"/>
      <c r="UBI30" s="1"/>
      <c r="UBJ30" s="1"/>
      <c r="UBK30" s="1"/>
      <c r="UBL30" s="1"/>
      <c r="UBM30" s="1"/>
      <c r="UBN30" s="1"/>
      <c r="UBO30" s="1"/>
      <c r="UBP30" s="1"/>
      <c r="UBQ30" s="1"/>
      <c r="UBR30" s="1"/>
      <c r="UBS30" s="1"/>
      <c r="UBT30" s="1"/>
      <c r="UBU30" s="1"/>
      <c r="UBV30" s="1"/>
      <c r="UBW30" s="1"/>
      <c r="UBX30" s="1"/>
      <c r="UBY30" s="1"/>
      <c r="UBZ30" s="1"/>
      <c r="UCA30" s="1"/>
      <c r="UCB30" s="1"/>
      <c r="UCC30" s="1"/>
      <c r="UCD30" s="1"/>
      <c r="UCE30" s="1"/>
      <c r="UCF30" s="1"/>
      <c r="UCG30" s="1"/>
      <c r="UCH30" s="1"/>
      <c r="UCI30" s="1"/>
      <c r="UCJ30" s="1"/>
      <c r="UCK30" s="1"/>
      <c r="UCL30" s="1"/>
      <c r="UCM30" s="1"/>
      <c r="UCN30" s="1"/>
      <c r="UCO30" s="1"/>
      <c r="UCP30" s="1"/>
      <c r="UCQ30" s="1"/>
      <c r="UCR30" s="1"/>
      <c r="UCS30" s="1"/>
      <c r="UCT30" s="1"/>
      <c r="UCU30" s="1"/>
      <c r="UCV30" s="1"/>
      <c r="UCW30" s="1"/>
      <c r="UCX30" s="1"/>
      <c r="UCY30" s="1"/>
      <c r="UCZ30" s="1"/>
      <c r="UDA30" s="1"/>
      <c r="UDB30" s="1"/>
      <c r="UDC30" s="1"/>
      <c r="UDD30" s="1"/>
      <c r="UDE30" s="1"/>
      <c r="UDF30" s="1"/>
      <c r="UDG30" s="1"/>
      <c r="UDH30" s="1"/>
      <c r="UDI30" s="1"/>
      <c r="UDJ30" s="1"/>
      <c r="UDK30" s="1"/>
      <c r="UDL30" s="1"/>
      <c r="UDM30" s="1"/>
      <c r="UDN30" s="1"/>
      <c r="UDO30" s="1"/>
      <c r="UDP30" s="1"/>
      <c r="UDQ30" s="1"/>
      <c r="UDR30" s="1"/>
      <c r="UDS30" s="1"/>
      <c r="UDT30" s="1"/>
      <c r="UDU30" s="1"/>
      <c r="UDV30" s="1"/>
      <c r="UDW30" s="1"/>
      <c r="UDX30" s="1"/>
      <c r="UDY30" s="1"/>
      <c r="UDZ30" s="1"/>
      <c r="UEA30" s="1"/>
      <c r="UEB30" s="1"/>
      <c r="UEC30" s="1"/>
      <c r="UED30" s="1"/>
      <c r="UEE30" s="1"/>
      <c r="UEF30" s="1"/>
      <c r="UEG30" s="1"/>
      <c r="UEH30" s="1"/>
      <c r="UEI30" s="1"/>
      <c r="UEJ30" s="1"/>
      <c r="UEK30" s="1"/>
      <c r="UEL30" s="1"/>
      <c r="UEM30" s="1"/>
      <c r="UEN30" s="1"/>
      <c r="UEO30" s="1"/>
      <c r="UEP30" s="1"/>
      <c r="UEQ30" s="1"/>
      <c r="UER30" s="1"/>
      <c r="UES30" s="1"/>
      <c r="UET30" s="1"/>
      <c r="UEU30" s="1"/>
      <c r="UEV30" s="1"/>
      <c r="UEW30" s="1"/>
      <c r="UEX30" s="1"/>
      <c r="UEY30" s="1"/>
      <c r="UEZ30" s="1"/>
      <c r="UFA30" s="1"/>
      <c r="UFB30" s="1"/>
      <c r="UFC30" s="1"/>
      <c r="UFD30" s="1"/>
      <c r="UFE30" s="1"/>
      <c r="UFF30" s="1"/>
      <c r="UFG30" s="1"/>
      <c r="UFH30" s="1"/>
      <c r="UFI30" s="1"/>
      <c r="UFJ30" s="1"/>
      <c r="UFK30" s="1"/>
      <c r="UFL30" s="1"/>
      <c r="UFM30" s="1"/>
      <c r="UFN30" s="1"/>
      <c r="UFO30" s="1"/>
      <c r="UFP30" s="1"/>
      <c r="UFQ30" s="1"/>
      <c r="UFR30" s="1"/>
      <c r="UFS30" s="1"/>
      <c r="UFT30" s="1"/>
      <c r="UFU30" s="1"/>
      <c r="UFV30" s="1"/>
      <c r="UFW30" s="1"/>
      <c r="UFX30" s="1"/>
      <c r="UFY30" s="1"/>
      <c r="UFZ30" s="1"/>
      <c r="UGA30" s="1"/>
      <c r="UGB30" s="1"/>
      <c r="UGC30" s="1"/>
      <c r="UGD30" s="1"/>
      <c r="UGE30" s="1"/>
      <c r="UGF30" s="1"/>
      <c r="UGG30" s="1"/>
      <c r="UGH30" s="1"/>
      <c r="UGI30" s="1"/>
      <c r="UGJ30" s="1"/>
      <c r="UGK30" s="1"/>
      <c r="UGL30" s="1"/>
      <c r="UGM30" s="1"/>
      <c r="UGN30" s="1"/>
      <c r="UGO30" s="1"/>
      <c r="UGP30" s="1"/>
      <c r="UGQ30" s="1"/>
      <c r="UGR30" s="1"/>
      <c r="UGS30" s="1"/>
      <c r="UGT30" s="1"/>
      <c r="UGU30" s="1"/>
      <c r="UGV30" s="1"/>
      <c r="UGW30" s="1"/>
      <c r="UGX30" s="1"/>
      <c r="UGY30" s="1"/>
      <c r="UGZ30" s="1"/>
      <c r="UHA30" s="1"/>
      <c r="UHB30" s="1"/>
      <c r="UHC30" s="1"/>
      <c r="UHD30" s="1"/>
      <c r="UHE30" s="1"/>
      <c r="UHF30" s="1"/>
      <c r="UHG30" s="1"/>
      <c r="UHH30" s="1"/>
      <c r="UHI30" s="1"/>
      <c r="UHJ30" s="1"/>
      <c r="UHK30" s="1"/>
      <c r="UHL30" s="1"/>
      <c r="UHM30" s="1"/>
      <c r="UHN30" s="1"/>
      <c r="UHO30" s="1"/>
      <c r="UHP30" s="1"/>
      <c r="UHQ30" s="1"/>
      <c r="UHR30" s="1"/>
      <c r="UHS30" s="1"/>
      <c r="UHT30" s="1"/>
      <c r="UHU30" s="1"/>
      <c r="UHV30" s="1"/>
      <c r="UHW30" s="1"/>
      <c r="UHX30" s="1"/>
      <c r="UHY30" s="1"/>
      <c r="UHZ30" s="1"/>
      <c r="UIA30" s="1"/>
      <c r="UIB30" s="1"/>
      <c r="UIC30" s="1"/>
      <c r="UID30" s="1"/>
      <c r="UIE30" s="1"/>
      <c r="UIF30" s="1"/>
      <c r="UIG30" s="1"/>
      <c r="UIH30" s="1"/>
      <c r="UII30" s="1"/>
      <c r="UIJ30" s="1"/>
      <c r="UIK30" s="1"/>
      <c r="UIL30" s="1"/>
      <c r="UIM30" s="1"/>
      <c r="UIN30" s="1"/>
      <c r="UIO30" s="1"/>
      <c r="UIP30" s="1"/>
      <c r="UIQ30" s="1"/>
      <c r="UIR30" s="1"/>
      <c r="UIS30" s="1"/>
      <c r="UIT30" s="1"/>
      <c r="UIU30" s="1"/>
      <c r="UIV30" s="1"/>
      <c r="UIW30" s="1"/>
      <c r="UIX30" s="1"/>
      <c r="UIY30" s="1"/>
      <c r="UIZ30" s="1"/>
      <c r="UJA30" s="1"/>
      <c r="UJB30" s="1"/>
      <c r="UJC30" s="1"/>
      <c r="UJD30" s="1"/>
      <c r="UJE30" s="1"/>
      <c r="UJF30" s="1"/>
      <c r="UJG30" s="1"/>
      <c r="UJH30" s="1"/>
      <c r="UJI30" s="1"/>
      <c r="UJJ30" s="1"/>
      <c r="UJK30" s="1"/>
      <c r="UJL30" s="1"/>
      <c r="UJM30" s="1"/>
      <c r="UJN30" s="1"/>
      <c r="UJO30" s="1"/>
      <c r="UJP30" s="1"/>
      <c r="UJQ30" s="1"/>
      <c r="UJR30" s="1"/>
      <c r="UJS30" s="1"/>
      <c r="UJT30" s="1"/>
      <c r="UJU30" s="1"/>
      <c r="UJV30" s="1"/>
      <c r="UJW30" s="1"/>
      <c r="UJX30" s="1"/>
      <c r="UJY30" s="1"/>
      <c r="UJZ30" s="1"/>
      <c r="UKA30" s="1"/>
      <c r="UKB30" s="1"/>
      <c r="UKC30" s="1"/>
      <c r="UKD30" s="1"/>
      <c r="UKE30" s="1"/>
      <c r="UKF30" s="1"/>
      <c r="UKG30" s="1"/>
      <c r="UKH30" s="1"/>
      <c r="UKI30" s="1"/>
      <c r="UKJ30" s="1"/>
      <c r="UKK30" s="1"/>
      <c r="UKL30" s="1"/>
      <c r="UKM30" s="1"/>
      <c r="UKN30" s="1"/>
      <c r="UKO30" s="1"/>
      <c r="UKP30" s="1"/>
      <c r="UKQ30" s="1"/>
      <c r="UKR30" s="1"/>
      <c r="UKS30" s="1"/>
      <c r="UKT30" s="1"/>
      <c r="UKU30" s="1"/>
      <c r="UKV30" s="1"/>
      <c r="UKW30" s="1"/>
      <c r="UKX30" s="1"/>
      <c r="UKY30" s="1"/>
      <c r="UKZ30" s="1"/>
      <c r="ULA30" s="1"/>
      <c r="ULB30" s="1"/>
      <c r="ULC30" s="1"/>
      <c r="ULD30" s="1"/>
      <c r="ULE30" s="1"/>
      <c r="ULF30" s="1"/>
      <c r="ULG30" s="1"/>
      <c r="ULH30" s="1"/>
      <c r="ULI30" s="1"/>
      <c r="ULJ30" s="1"/>
      <c r="ULK30" s="1"/>
      <c r="ULL30" s="1"/>
      <c r="ULM30" s="1"/>
      <c r="ULN30" s="1"/>
      <c r="ULO30" s="1"/>
      <c r="ULP30" s="1"/>
      <c r="ULQ30" s="1"/>
      <c r="ULR30" s="1"/>
      <c r="ULS30" s="1"/>
      <c r="ULT30" s="1"/>
      <c r="ULU30" s="1"/>
      <c r="ULV30" s="1"/>
      <c r="ULW30" s="1"/>
      <c r="ULX30" s="1"/>
      <c r="ULY30" s="1"/>
      <c r="ULZ30" s="1"/>
      <c r="UMA30" s="1"/>
      <c r="UMB30" s="1"/>
      <c r="UMC30" s="1"/>
      <c r="UMD30" s="1"/>
      <c r="UME30" s="1"/>
      <c r="UMF30" s="1"/>
      <c r="UMG30" s="1"/>
      <c r="UMH30" s="1"/>
      <c r="UMI30" s="1"/>
      <c r="UMJ30" s="1"/>
      <c r="UMK30" s="1"/>
      <c r="UML30" s="1"/>
      <c r="UMM30" s="1"/>
      <c r="UMN30" s="1"/>
      <c r="UMO30" s="1"/>
      <c r="UMP30" s="1"/>
      <c r="UMQ30" s="1"/>
      <c r="UMR30" s="1"/>
      <c r="UMS30" s="1"/>
      <c r="UMT30" s="1"/>
      <c r="UMU30" s="1"/>
      <c r="UMV30" s="1"/>
      <c r="UMW30" s="1"/>
      <c r="UMX30" s="1"/>
      <c r="UMY30" s="1"/>
      <c r="UMZ30" s="1"/>
      <c r="UNA30" s="1"/>
      <c r="UNB30" s="1"/>
      <c r="UNC30" s="1"/>
      <c r="UND30" s="1"/>
      <c r="UNE30" s="1"/>
      <c r="UNF30" s="1"/>
      <c r="UNG30" s="1"/>
      <c r="UNH30" s="1"/>
      <c r="UNI30" s="1"/>
      <c r="UNJ30" s="1"/>
      <c r="UNK30" s="1"/>
      <c r="UNL30" s="1"/>
      <c r="UNM30" s="1"/>
      <c r="UNN30" s="1"/>
      <c r="UNO30" s="1"/>
      <c r="UNP30" s="1"/>
      <c r="UNQ30" s="1"/>
      <c r="UNR30" s="1"/>
      <c r="UNS30" s="1"/>
      <c r="UNT30" s="1"/>
      <c r="UNU30" s="1"/>
      <c r="UNV30" s="1"/>
      <c r="UNW30" s="1"/>
      <c r="UNX30" s="1"/>
      <c r="UNY30" s="1"/>
      <c r="UNZ30" s="1"/>
      <c r="UOA30" s="1"/>
      <c r="UOB30" s="1"/>
      <c r="UOC30" s="1"/>
      <c r="UOD30" s="1"/>
      <c r="UOE30" s="1"/>
      <c r="UOF30" s="1"/>
      <c r="UOG30" s="1"/>
      <c r="UOH30" s="1"/>
      <c r="UOI30" s="1"/>
      <c r="UOJ30" s="1"/>
      <c r="UOK30" s="1"/>
      <c r="UOL30" s="1"/>
      <c r="UOM30" s="1"/>
      <c r="UON30" s="1"/>
      <c r="UOO30" s="1"/>
      <c r="UOP30" s="1"/>
      <c r="UOQ30" s="1"/>
      <c r="UOR30" s="1"/>
      <c r="UOS30" s="1"/>
      <c r="UOT30" s="1"/>
      <c r="UOU30" s="1"/>
      <c r="UOV30" s="1"/>
      <c r="UOW30" s="1"/>
      <c r="UOX30" s="1"/>
      <c r="UOY30" s="1"/>
      <c r="UOZ30" s="1"/>
      <c r="UPA30" s="1"/>
      <c r="UPB30" s="1"/>
      <c r="UPC30" s="1"/>
      <c r="UPD30" s="1"/>
      <c r="UPE30" s="1"/>
      <c r="UPF30" s="1"/>
      <c r="UPG30" s="1"/>
      <c r="UPH30" s="1"/>
      <c r="UPI30" s="1"/>
      <c r="UPJ30" s="1"/>
      <c r="UPK30" s="1"/>
      <c r="UPL30" s="1"/>
      <c r="UPM30" s="1"/>
      <c r="UPN30" s="1"/>
      <c r="UPO30" s="1"/>
      <c r="UPP30" s="1"/>
      <c r="UPQ30" s="1"/>
      <c r="UPR30" s="1"/>
      <c r="UPS30" s="1"/>
      <c r="UPT30" s="1"/>
      <c r="UPU30" s="1"/>
      <c r="UPV30" s="1"/>
      <c r="UPW30" s="1"/>
      <c r="UPX30" s="1"/>
      <c r="UPY30" s="1"/>
      <c r="UPZ30" s="1"/>
      <c r="UQA30" s="1"/>
      <c r="UQB30" s="1"/>
      <c r="UQC30" s="1"/>
      <c r="UQD30" s="1"/>
      <c r="UQE30" s="1"/>
      <c r="UQF30" s="1"/>
      <c r="UQG30" s="1"/>
      <c r="UQH30" s="1"/>
      <c r="UQI30" s="1"/>
      <c r="UQJ30" s="1"/>
      <c r="UQK30" s="1"/>
      <c r="UQL30" s="1"/>
      <c r="UQM30" s="1"/>
      <c r="UQN30" s="1"/>
      <c r="UQO30" s="1"/>
      <c r="UQP30" s="1"/>
      <c r="UQQ30" s="1"/>
      <c r="UQR30" s="1"/>
      <c r="UQS30" s="1"/>
      <c r="UQT30" s="1"/>
      <c r="UQU30" s="1"/>
      <c r="UQV30" s="1"/>
      <c r="UQW30" s="1"/>
      <c r="UQX30" s="1"/>
      <c r="UQY30" s="1"/>
      <c r="UQZ30" s="1"/>
      <c r="URA30" s="1"/>
      <c r="URB30" s="1"/>
      <c r="URC30" s="1"/>
      <c r="URD30" s="1"/>
      <c r="URE30" s="1"/>
      <c r="URF30" s="1"/>
      <c r="URG30" s="1"/>
      <c r="URH30" s="1"/>
      <c r="URI30" s="1"/>
      <c r="URJ30" s="1"/>
      <c r="URK30" s="1"/>
      <c r="URL30" s="1"/>
      <c r="URM30" s="1"/>
      <c r="URN30" s="1"/>
      <c r="URO30" s="1"/>
      <c r="URP30" s="1"/>
      <c r="URQ30" s="1"/>
      <c r="URR30" s="1"/>
      <c r="URS30" s="1"/>
      <c r="URT30" s="1"/>
      <c r="URU30" s="1"/>
      <c r="URV30" s="1"/>
      <c r="URW30" s="1"/>
      <c r="URX30" s="1"/>
      <c r="URY30" s="1"/>
      <c r="URZ30" s="1"/>
      <c r="USA30" s="1"/>
      <c r="USB30" s="1"/>
      <c r="USC30" s="1"/>
      <c r="USD30" s="1"/>
      <c r="USE30" s="1"/>
      <c r="USF30" s="1"/>
      <c r="USG30" s="1"/>
      <c r="USH30" s="1"/>
      <c r="USI30" s="1"/>
      <c r="USJ30" s="1"/>
      <c r="USK30" s="1"/>
      <c r="USL30" s="1"/>
      <c r="USM30" s="1"/>
      <c r="USN30" s="1"/>
      <c r="USO30" s="1"/>
      <c r="USP30" s="1"/>
      <c r="USQ30" s="1"/>
      <c r="USR30" s="1"/>
      <c r="USS30" s="1"/>
      <c r="UST30" s="1"/>
      <c r="USU30" s="1"/>
      <c r="USV30" s="1"/>
      <c r="USW30" s="1"/>
      <c r="USX30" s="1"/>
      <c r="USY30" s="1"/>
      <c r="USZ30" s="1"/>
      <c r="UTA30" s="1"/>
      <c r="UTB30" s="1"/>
      <c r="UTC30" s="1"/>
      <c r="UTD30" s="1"/>
      <c r="UTE30" s="1"/>
      <c r="UTF30" s="1"/>
      <c r="UTG30" s="1"/>
      <c r="UTH30" s="1"/>
      <c r="UTI30" s="1"/>
      <c r="UTJ30" s="1"/>
      <c r="UTK30" s="1"/>
      <c r="UTL30" s="1"/>
      <c r="UTM30" s="1"/>
      <c r="UTN30" s="1"/>
      <c r="UTO30" s="1"/>
      <c r="UTP30" s="1"/>
      <c r="UTQ30" s="1"/>
      <c r="UTR30" s="1"/>
      <c r="UTS30" s="1"/>
      <c r="UTT30" s="1"/>
      <c r="UTU30" s="1"/>
      <c r="UTV30" s="1"/>
      <c r="UTW30" s="1"/>
      <c r="UTX30" s="1"/>
      <c r="UTY30" s="1"/>
      <c r="UTZ30" s="1"/>
      <c r="UUA30" s="1"/>
      <c r="UUB30" s="1"/>
      <c r="UUC30" s="1"/>
      <c r="UUD30" s="1"/>
      <c r="UUE30" s="1"/>
      <c r="UUF30" s="1"/>
      <c r="UUG30" s="1"/>
      <c r="UUH30" s="1"/>
      <c r="UUI30" s="1"/>
      <c r="UUJ30" s="1"/>
      <c r="UUK30" s="1"/>
      <c r="UUL30" s="1"/>
      <c r="UUM30" s="1"/>
      <c r="UUN30" s="1"/>
      <c r="UUO30" s="1"/>
      <c r="UUP30" s="1"/>
      <c r="UUQ30" s="1"/>
      <c r="UUR30" s="1"/>
      <c r="UUS30" s="1"/>
      <c r="UUT30" s="1"/>
      <c r="UUU30" s="1"/>
      <c r="UUV30" s="1"/>
      <c r="UUW30" s="1"/>
      <c r="UUX30" s="1"/>
      <c r="UUY30" s="1"/>
      <c r="UUZ30" s="1"/>
      <c r="UVA30" s="1"/>
      <c r="UVB30" s="1"/>
      <c r="UVC30" s="1"/>
      <c r="UVD30" s="1"/>
      <c r="UVE30" s="1"/>
      <c r="UVF30" s="1"/>
      <c r="UVG30" s="1"/>
      <c r="UVH30" s="1"/>
      <c r="UVI30" s="1"/>
      <c r="UVJ30" s="1"/>
      <c r="UVK30" s="1"/>
      <c r="UVL30" s="1"/>
      <c r="UVM30" s="1"/>
      <c r="UVN30" s="1"/>
      <c r="UVO30" s="1"/>
      <c r="UVP30" s="1"/>
      <c r="UVQ30" s="1"/>
      <c r="UVR30" s="1"/>
      <c r="UVS30" s="1"/>
      <c r="UVT30" s="1"/>
      <c r="UVU30" s="1"/>
      <c r="UVV30" s="1"/>
      <c r="UVW30" s="1"/>
      <c r="UVX30" s="1"/>
      <c r="UVY30" s="1"/>
      <c r="UVZ30" s="1"/>
      <c r="UWA30" s="1"/>
      <c r="UWB30" s="1"/>
      <c r="UWC30" s="1"/>
      <c r="UWD30" s="1"/>
      <c r="UWE30" s="1"/>
      <c r="UWF30" s="1"/>
      <c r="UWG30" s="1"/>
      <c r="UWH30" s="1"/>
      <c r="UWI30" s="1"/>
      <c r="UWJ30" s="1"/>
      <c r="UWK30" s="1"/>
      <c r="UWL30" s="1"/>
      <c r="UWM30" s="1"/>
      <c r="UWN30" s="1"/>
      <c r="UWO30" s="1"/>
      <c r="UWP30" s="1"/>
      <c r="UWQ30" s="1"/>
      <c r="UWR30" s="1"/>
      <c r="UWS30" s="1"/>
      <c r="UWT30" s="1"/>
      <c r="UWU30" s="1"/>
      <c r="UWV30" s="1"/>
      <c r="UWW30" s="1"/>
      <c r="UWX30" s="1"/>
      <c r="UWY30" s="1"/>
      <c r="UWZ30" s="1"/>
      <c r="UXA30" s="1"/>
      <c r="UXB30" s="1"/>
      <c r="UXC30" s="1"/>
      <c r="UXD30" s="1"/>
      <c r="UXE30" s="1"/>
      <c r="UXF30" s="1"/>
      <c r="UXG30" s="1"/>
      <c r="UXH30" s="1"/>
      <c r="UXI30" s="1"/>
      <c r="UXJ30" s="1"/>
      <c r="UXK30" s="1"/>
      <c r="UXL30" s="1"/>
      <c r="UXM30" s="1"/>
      <c r="UXN30" s="1"/>
      <c r="UXO30" s="1"/>
      <c r="UXP30" s="1"/>
      <c r="UXQ30" s="1"/>
      <c r="UXR30" s="1"/>
      <c r="UXS30" s="1"/>
      <c r="UXT30" s="1"/>
      <c r="UXU30" s="1"/>
      <c r="UXV30" s="1"/>
      <c r="UXW30" s="1"/>
      <c r="UXX30" s="1"/>
      <c r="UXY30" s="1"/>
      <c r="UXZ30" s="1"/>
      <c r="UYA30" s="1"/>
      <c r="UYB30" s="1"/>
      <c r="UYC30" s="1"/>
      <c r="UYD30" s="1"/>
      <c r="UYE30" s="1"/>
      <c r="UYF30" s="1"/>
      <c r="UYG30" s="1"/>
      <c r="UYH30" s="1"/>
      <c r="UYI30" s="1"/>
      <c r="UYJ30" s="1"/>
      <c r="UYK30" s="1"/>
      <c r="UYL30" s="1"/>
      <c r="UYM30" s="1"/>
      <c r="UYN30" s="1"/>
      <c r="UYO30" s="1"/>
      <c r="UYP30" s="1"/>
      <c r="UYQ30" s="1"/>
      <c r="UYR30" s="1"/>
      <c r="UYS30" s="1"/>
      <c r="UYT30" s="1"/>
      <c r="UYU30" s="1"/>
      <c r="UYV30" s="1"/>
      <c r="UYW30" s="1"/>
      <c r="UYX30" s="1"/>
      <c r="UYY30" s="1"/>
      <c r="UYZ30" s="1"/>
      <c r="UZA30" s="1"/>
      <c r="UZB30" s="1"/>
      <c r="UZC30" s="1"/>
      <c r="UZD30" s="1"/>
      <c r="UZE30" s="1"/>
      <c r="UZF30" s="1"/>
      <c r="UZG30" s="1"/>
      <c r="UZH30" s="1"/>
      <c r="UZI30" s="1"/>
      <c r="UZJ30" s="1"/>
      <c r="UZK30" s="1"/>
      <c r="UZL30" s="1"/>
      <c r="UZM30" s="1"/>
      <c r="UZN30" s="1"/>
      <c r="UZO30" s="1"/>
      <c r="UZP30" s="1"/>
      <c r="UZQ30" s="1"/>
      <c r="UZR30" s="1"/>
      <c r="UZS30" s="1"/>
      <c r="UZT30" s="1"/>
      <c r="UZU30" s="1"/>
      <c r="UZV30" s="1"/>
      <c r="UZW30" s="1"/>
      <c r="UZX30" s="1"/>
      <c r="UZY30" s="1"/>
      <c r="UZZ30" s="1"/>
      <c r="VAA30" s="1"/>
      <c r="VAB30" s="1"/>
      <c r="VAC30" s="1"/>
      <c r="VAD30" s="1"/>
      <c r="VAE30" s="1"/>
      <c r="VAF30" s="1"/>
      <c r="VAG30" s="1"/>
      <c r="VAH30" s="1"/>
      <c r="VAI30" s="1"/>
      <c r="VAJ30" s="1"/>
      <c r="VAK30" s="1"/>
      <c r="VAL30" s="1"/>
      <c r="VAM30" s="1"/>
      <c r="VAN30" s="1"/>
      <c r="VAO30" s="1"/>
      <c r="VAP30" s="1"/>
      <c r="VAQ30" s="1"/>
      <c r="VAR30" s="1"/>
      <c r="VAS30" s="1"/>
      <c r="VAT30" s="1"/>
      <c r="VAU30" s="1"/>
      <c r="VAV30" s="1"/>
      <c r="VAW30" s="1"/>
      <c r="VAX30" s="1"/>
      <c r="VAY30" s="1"/>
      <c r="VAZ30" s="1"/>
      <c r="VBA30" s="1"/>
      <c r="VBB30" s="1"/>
      <c r="VBC30" s="1"/>
      <c r="VBD30" s="1"/>
      <c r="VBE30" s="1"/>
      <c r="VBF30" s="1"/>
      <c r="VBG30" s="1"/>
      <c r="VBH30" s="1"/>
      <c r="VBI30" s="1"/>
      <c r="VBJ30" s="1"/>
      <c r="VBK30" s="1"/>
      <c r="VBL30" s="1"/>
      <c r="VBM30" s="1"/>
      <c r="VBN30" s="1"/>
      <c r="VBO30" s="1"/>
      <c r="VBP30" s="1"/>
      <c r="VBQ30" s="1"/>
      <c r="VBR30" s="1"/>
      <c r="VBS30" s="1"/>
      <c r="VBT30" s="1"/>
      <c r="VBU30" s="1"/>
      <c r="VBV30" s="1"/>
      <c r="VBW30" s="1"/>
      <c r="VBX30" s="1"/>
      <c r="VBY30" s="1"/>
      <c r="VBZ30" s="1"/>
      <c r="VCA30" s="1"/>
      <c r="VCB30" s="1"/>
      <c r="VCC30" s="1"/>
      <c r="VCD30" s="1"/>
      <c r="VCE30" s="1"/>
      <c r="VCF30" s="1"/>
      <c r="VCG30" s="1"/>
      <c r="VCH30" s="1"/>
      <c r="VCI30" s="1"/>
      <c r="VCJ30" s="1"/>
      <c r="VCK30" s="1"/>
      <c r="VCL30" s="1"/>
      <c r="VCM30" s="1"/>
      <c r="VCN30" s="1"/>
      <c r="VCO30" s="1"/>
      <c r="VCP30" s="1"/>
      <c r="VCQ30" s="1"/>
      <c r="VCR30" s="1"/>
      <c r="VCS30" s="1"/>
      <c r="VCT30" s="1"/>
      <c r="VCU30" s="1"/>
      <c r="VCV30" s="1"/>
      <c r="VCW30" s="1"/>
      <c r="VCX30" s="1"/>
      <c r="VCY30" s="1"/>
      <c r="VCZ30" s="1"/>
      <c r="VDA30" s="1"/>
      <c r="VDB30" s="1"/>
      <c r="VDC30" s="1"/>
      <c r="VDD30" s="1"/>
      <c r="VDE30" s="1"/>
      <c r="VDF30" s="1"/>
      <c r="VDG30" s="1"/>
      <c r="VDH30" s="1"/>
      <c r="VDI30" s="1"/>
      <c r="VDJ30" s="1"/>
      <c r="VDK30" s="1"/>
      <c r="VDL30" s="1"/>
      <c r="VDM30" s="1"/>
      <c r="VDN30" s="1"/>
      <c r="VDO30" s="1"/>
      <c r="VDP30" s="1"/>
      <c r="VDQ30" s="1"/>
      <c r="VDR30" s="1"/>
      <c r="VDS30" s="1"/>
      <c r="VDT30" s="1"/>
      <c r="VDU30" s="1"/>
      <c r="VDV30" s="1"/>
      <c r="VDW30" s="1"/>
      <c r="VDX30" s="1"/>
      <c r="VDY30" s="1"/>
      <c r="VDZ30" s="1"/>
      <c r="VEA30" s="1"/>
      <c r="VEB30" s="1"/>
      <c r="VEC30" s="1"/>
      <c r="VED30" s="1"/>
      <c r="VEE30" s="1"/>
      <c r="VEF30" s="1"/>
      <c r="VEG30" s="1"/>
      <c r="VEH30" s="1"/>
      <c r="VEI30" s="1"/>
      <c r="VEJ30" s="1"/>
      <c r="VEK30" s="1"/>
      <c r="VEL30" s="1"/>
      <c r="VEM30" s="1"/>
      <c r="VEN30" s="1"/>
      <c r="VEO30" s="1"/>
      <c r="VEP30" s="1"/>
      <c r="VEQ30" s="1"/>
      <c r="VER30" s="1"/>
      <c r="VES30" s="1"/>
      <c r="VET30" s="1"/>
      <c r="VEU30" s="1"/>
      <c r="VEV30" s="1"/>
      <c r="VEW30" s="1"/>
      <c r="VEX30" s="1"/>
      <c r="VEY30" s="1"/>
      <c r="VEZ30" s="1"/>
      <c r="VFA30" s="1"/>
      <c r="VFB30" s="1"/>
      <c r="VFC30" s="1"/>
      <c r="VFD30" s="1"/>
      <c r="VFE30" s="1"/>
      <c r="VFF30" s="1"/>
      <c r="VFG30" s="1"/>
      <c r="VFH30" s="1"/>
      <c r="VFI30" s="1"/>
      <c r="VFJ30" s="1"/>
      <c r="VFK30" s="1"/>
      <c r="VFL30" s="1"/>
      <c r="VFM30" s="1"/>
      <c r="VFN30" s="1"/>
      <c r="VFO30" s="1"/>
      <c r="VFP30" s="1"/>
      <c r="VFQ30" s="1"/>
      <c r="VFR30" s="1"/>
      <c r="VFS30" s="1"/>
      <c r="VFT30" s="1"/>
      <c r="VFU30" s="1"/>
      <c r="VFV30" s="1"/>
      <c r="VFW30" s="1"/>
      <c r="VFX30" s="1"/>
      <c r="VFY30" s="1"/>
      <c r="VFZ30" s="1"/>
      <c r="VGA30" s="1"/>
      <c r="VGB30" s="1"/>
      <c r="VGC30" s="1"/>
      <c r="VGD30" s="1"/>
      <c r="VGE30" s="1"/>
      <c r="VGF30" s="1"/>
      <c r="VGG30" s="1"/>
      <c r="VGH30" s="1"/>
      <c r="VGI30" s="1"/>
      <c r="VGJ30" s="1"/>
      <c r="VGK30" s="1"/>
      <c r="VGL30" s="1"/>
      <c r="VGM30" s="1"/>
      <c r="VGN30" s="1"/>
      <c r="VGO30" s="1"/>
      <c r="VGP30" s="1"/>
      <c r="VGQ30" s="1"/>
      <c r="VGR30" s="1"/>
      <c r="VGS30" s="1"/>
      <c r="VGT30" s="1"/>
      <c r="VGU30" s="1"/>
      <c r="VGV30" s="1"/>
      <c r="VGW30" s="1"/>
      <c r="VGX30" s="1"/>
      <c r="VGY30" s="1"/>
      <c r="VGZ30" s="1"/>
      <c r="VHA30" s="1"/>
      <c r="VHB30" s="1"/>
      <c r="VHC30" s="1"/>
      <c r="VHD30" s="1"/>
      <c r="VHE30" s="1"/>
      <c r="VHF30" s="1"/>
      <c r="VHG30" s="1"/>
      <c r="VHH30" s="1"/>
      <c r="VHI30" s="1"/>
      <c r="VHJ30" s="1"/>
      <c r="VHK30" s="1"/>
      <c r="VHL30" s="1"/>
      <c r="VHM30" s="1"/>
      <c r="VHN30" s="1"/>
      <c r="VHO30" s="1"/>
      <c r="VHP30" s="1"/>
      <c r="VHQ30" s="1"/>
      <c r="VHR30" s="1"/>
      <c r="VHS30" s="1"/>
      <c r="VHT30" s="1"/>
      <c r="VHU30" s="1"/>
      <c r="VHV30" s="1"/>
      <c r="VHW30" s="1"/>
      <c r="VHX30" s="1"/>
      <c r="VHY30" s="1"/>
      <c r="VHZ30" s="1"/>
      <c r="VIA30" s="1"/>
      <c r="VIB30" s="1"/>
      <c r="VIC30" s="1"/>
      <c r="VID30" s="1"/>
      <c r="VIE30" s="1"/>
      <c r="VIF30" s="1"/>
      <c r="VIG30" s="1"/>
      <c r="VIH30" s="1"/>
      <c r="VII30" s="1"/>
      <c r="VIJ30" s="1"/>
      <c r="VIK30" s="1"/>
      <c r="VIL30" s="1"/>
      <c r="VIM30" s="1"/>
      <c r="VIN30" s="1"/>
      <c r="VIO30" s="1"/>
      <c r="VIP30" s="1"/>
      <c r="VIQ30" s="1"/>
      <c r="VIR30" s="1"/>
      <c r="VIS30" s="1"/>
      <c r="VIT30" s="1"/>
      <c r="VIU30" s="1"/>
      <c r="VIV30" s="1"/>
      <c r="VIW30" s="1"/>
      <c r="VIX30" s="1"/>
      <c r="VIY30" s="1"/>
      <c r="VIZ30" s="1"/>
      <c r="VJA30" s="1"/>
      <c r="VJB30" s="1"/>
      <c r="VJC30" s="1"/>
      <c r="VJD30" s="1"/>
      <c r="VJE30" s="1"/>
      <c r="VJF30" s="1"/>
      <c r="VJG30" s="1"/>
      <c r="VJH30" s="1"/>
      <c r="VJI30" s="1"/>
      <c r="VJJ30" s="1"/>
      <c r="VJK30" s="1"/>
      <c r="VJL30" s="1"/>
      <c r="VJM30" s="1"/>
      <c r="VJN30" s="1"/>
      <c r="VJO30" s="1"/>
      <c r="VJP30" s="1"/>
      <c r="VJQ30" s="1"/>
      <c r="VJR30" s="1"/>
      <c r="VJS30" s="1"/>
      <c r="VJT30" s="1"/>
      <c r="VJU30" s="1"/>
      <c r="VJV30" s="1"/>
      <c r="VJW30" s="1"/>
      <c r="VJX30" s="1"/>
      <c r="VJY30" s="1"/>
      <c r="VJZ30" s="1"/>
      <c r="VKA30" s="1"/>
      <c r="VKB30" s="1"/>
      <c r="VKC30" s="1"/>
      <c r="VKD30" s="1"/>
      <c r="VKE30" s="1"/>
      <c r="VKF30" s="1"/>
      <c r="VKG30" s="1"/>
      <c r="VKH30" s="1"/>
      <c r="VKI30" s="1"/>
      <c r="VKJ30" s="1"/>
      <c r="VKK30" s="1"/>
      <c r="VKL30" s="1"/>
      <c r="VKM30" s="1"/>
      <c r="VKN30" s="1"/>
      <c r="VKO30" s="1"/>
      <c r="VKP30" s="1"/>
      <c r="VKQ30" s="1"/>
      <c r="VKR30" s="1"/>
      <c r="VKS30" s="1"/>
      <c r="VKT30" s="1"/>
      <c r="VKU30" s="1"/>
      <c r="VKV30" s="1"/>
      <c r="VKW30" s="1"/>
      <c r="VKX30" s="1"/>
      <c r="VKY30" s="1"/>
      <c r="VKZ30" s="1"/>
      <c r="VLA30" s="1"/>
      <c r="VLB30" s="1"/>
      <c r="VLC30" s="1"/>
      <c r="VLD30" s="1"/>
      <c r="VLE30" s="1"/>
      <c r="VLF30" s="1"/>
      <c r="VLG30" s="1"/>
      <c r="VLH30" s="1"/>
      <c r="VLI30" s="1"/>
      <c r="VLJ30" s="1"/>
      <c r="VLK30" s="1"/>
      <c r="VLL30" s="1"/>
      <c r="VLM30" s="1"/>
      <c r="VLN30" s="1"/>
      <c r="VLO30" s="1"/>
      <c r="VLP30" s="1"/>
      <c r="VLQ30" s="1"/>
      <c r="VLR30" s="1"/>
      <c r="VLS30" s="1"/>
      <c r="VLT30" s="1"/>
      <c r="VLU30" s="1"/>
      <c r="VLV30" s="1"/>
      <c r="VLW30" s="1"/>
      <c r="VLX30" s="1"/>
      <c r="VLY30" s="1"/>
      <c r="VLZ30" s="1"/>
      <c r="VMA30" s="1"/>
      <c r="VMB30" s="1"/>
      <c r="VMC30" s="1"/>
      <c r="VMD30" s="1"/>
      <c r="VME30" s="1"/>
      <c r="VMF30" s="1"/>
      <c r="VMG30" s="1"/>
      <c r="VMH30" s="1"/>
      <c r="VMI30" s="1"/>
      <c r="VMJ30" s="1"/>
      <c r="VMK30" s="1"/>
      <c r="VML30" s="1"/>
      <c r="VMM30" s="1"/>
      <c r="VMN30" s="1"/>
      <c r="VMO30" s="1"/>
      <c r="VMP30" s="1"/>
      <c r="VMQ30" s="1"/>
      <c r="VMR30" s="1"/>
      <c r="VMS30" s="1"/>
      <c r="VMT30" s="1"/>
      <c r="VMU30" s="1"/>
      <c r="VMV30" s="1"/>
      <c r="VMW30" s="1"/>
      <c r="VMX30" s="1"/>
      <c r="VMY30" s="1"/>
      <c r="VMZ30" s="1"/>
      <c r="VNA30" s="1"/>
      <c r="VNB30" s="1"/>
      <c r="VNC30" s="1"/>
      <c r="VND30" s="1"/>
      <c r="VNE30" s="1"/>
      <c r="VNF30" s="1"/>
      <c r="VNG30" s="1"/>
      <c r="VNH30" s="1"/>
      <c r="VNI30" s="1"/>
      <c r="VNJ30" s="1"/>
      <c r="VNK30" s="1"/>
      <c r="VNL30" s="1"/>
      <c r="VNM30" s="1"/>
      <c r="VNN30" s="1"/>
      <c r="VNO30" s="1"/>
      <c r="VNP30" s="1"/>
      <c r="VNQ30" s="1"/>
      <c r="VNR30" s="1"/>
      <c r="VNS30" s="1"/>
      <c r="VNT30" s="1"/>
      <c r="VNU30" s="1"/>
      <c r="VNV30" s="1"/>
      <c r="VNW30" s="1"/>
      <c r="VNX30" s="1"/>
      <c r="VNY30" s="1"/>
      <c r="VNZ30" s="1"/>
      <c r="VOA30" s="1"/>
      <c r="VOB30" s="1"/>
      <c r="VOC30" s="1"/>
      <c r="VOD30" s="1"/>
      <c r="VOE30" s="1"/>
      <c r="VOF30" s="1"/>
      <c r="VOG30" s="1"/>
      <c r="VOH30" s="1"/>
      <c r="VOI30" s="1"/>
      <c r="VOJ30" s="1"/>
      <c r="VOK30" s="1"/>
      <c r="VOL30" s="1"/>
      <c r="VOM30" s="1"/>
      <c r="VON30" s="1"/>
      <c r="VOO30" s="1"/>
      <c r="VOP30" s="1"/>
      <c r="VOQ30" s="1"/>
      <c r="VOR30" s="1"/>
      <c r="VOS30" s="1"/>
      <c r="VOT30" s="1"/>
      <c r="VOU30" s="1"/>
      <c r="VOV30" s="1"/>
      <c r="VOW30" s="1"/>
      <c r="VOX30" s="1"/>
      <c r="VOY30" s="1"/>
      <c r="VOZ30" s="1"/>
      <c r="VPA30" s="1"/>
      <c r="VPB30" s="1"/>
      <c r="VPC30" s="1"/>
      <c r="VPD30" s="1"/>
      <c r="VPE30" s="1"/>
      <c r="VPF30" s="1"/>
      <c r="VPG30" s="1"/>
      <c r="VPH30" s="1"/>
      <c r="VPI30" s="1"/>
      <c r="VPJ30" s="1"/>
      <c r="VPK30" s="1"/>
      <c r="VPL30" s="1"/>
      <c r="VPM30" s="1"/>
      <c r="VPN30" s="1"/>
      <c r="VPO30" s="1"/>
      <c r="VPP30" s="1"/>
      <c r="VPQ30" s="1"/>
      <c r="VPR30" s="1"/>
      <c r="VPS30" s="1"/>
      <c r="VPT30" s="1"/>
      <c r="VPU30" s="1"/>
      <c r="VPV30" s="1"/>
      <c r="VPW30" s="1"/>
      <c r="VPX30" s="1"/>
      <c r="VPY30" s="1"/>
      <c r="VPZ30" s="1"/>
      <c r="VQA30" s="1"/>
      <c r="VQB30" s="1"/>
      <c r="VQC30" s="1"/>
      <c r="VQD30" s="1"/>
      <c r="VQE30" s="1"/>
      <c r="VQF30" s="1"/>
      <c r="VQG30" s="1"/>
      <c r="VQH30" s="1"/>
      <c r="VQI30" s="1"/>
      <c r="VQJ30" s="1"/>
      <c r="VQK30" s="1"/>
      <c r="VQL30" s="1"/>
      <c r="VQM30" s="1"/>
      <c r="VQN30" s="1"/>
      <c r="VQO30" s="1"/>
      <c r="VQP30" s="1"/>
      <c r="VQQ30" s="1"/>
      <c r="VQR30" s="1"/>
      <c r="VQS30" s="1"/>
      <c r="VQT30" s="1"/>
      <c r="VQU30" s="1"/>
      <c r="VQV30" s="1"/>
      <c r="VQW30" s="1"/>
      <c r="VQX30" s="1"/>
      <c r="VQY30" s="1"/>
      <c r="VQZ30" s="1"/>
      <c r="VRA30" s="1"/>
      <c r="VRB30" s="1"/>
      <c r="VRC30" s="1"/>
      <c r="VRD30" s="1"/>
      <c r="VRE30" s="1"/>
      <c r="VRF30" s="1"/>
      <c r="VRG30" s="1"/>
      <c r="VRH30" s="1"/>
      <c r="VRI30" s="1"/>
      <c r="VRJ30" s="1"/>
      <c r="VRK30" s="1"/>
      <c r="VRL30" s="1"/>
      <c r="VRM30" s="1"/>
      <c r="VRN30" s="1"/>
      <c r="VRO30" s="1"/>
      <c r="VRP30" s="1"/>
      <c r="VRQ30" s="1"/>
      <c r="VRR30" s="1"/>
      <c r="VRS30" s="1"/>
      <c r="VRT30" s="1"/>
      <c r="VRU30" s="1"/>
      <c r="VRV30" s="1"/>
      <c r="VRW30" s="1"/>
      <c r="VRX30" s="1"/>
      <c r="VRY30" s="1"/>
      <c r="VRZ30" s="1"/>
      <c r="VSA30" s="1"/>
      <c r="VSB30" s="1"/>
      <c r="VSC30" s="1"/>
      <c r="VSD30" s="1"/>
      <c r="VSE30" s="1"/>
      <c r="VSF30" s="1"/>
      <c r="VSG30" s="1"/>
      <c r="VSH30" s="1"/>
      <c r="VSI30" s="1"/>
      <c r="VSJ30" s="1"/>
      <c r="VSK30" s="1"/>
      <c r="VSL30" s="1"/>
      <c r="VSM30" s="1"/>
      <c r="VSN30" s="1"/>
      <c r="VSO30" s="1"/>
      <c r="VSP30" s="1"/>
      <c r="VSQ30" s="1"/>
      <c r="VSR30" s="1"/>
      <c r="VSS30" s="1"/>
      <c r="VST30" s="1"/>
      <c r="VSU30" s="1"/>
      <c r="VSV30" s="1"/>
      <c r="VSW30" s="1"/>
      <c r="VSX30" s="1"/>
      <c r="VSY30" s="1"/>
      <c r="VSZ30" s="1"/>
      <c r="VTA30" s="1"/>
      <c r="VTB30" s="1"/>
      <c r="VTC30" s="1"/>
      <c r="VTD30" s="1"/>
      <c r="VTE30" s="1"/>
      <c r="VTF30" s="1"/>
      <c r="VTG30" s="1"/>
      <c r="VTH30" s="1"/>
      <c r="VTI30" s="1"/>
      <c r="VTJ30" s="1"/>
      <c r="VTK30" s="1"/>
      <c r="VTL30" s="1"/>
      <c r="VTM30" s="1"/>
      <c r="VTN30" s="1"/>
      <c r="VTO30" s="1"/>
      <c r="VTP30" s="1"/>
      <c r="VTQ30" s="1"/>
      <c r="VTR30" s="1"/>
      <c r="VTS30" s="1"/>
      <c r="VTT30" s="1"/>
      <c r="VTU30" s="1"/>
      <c r="VTV30" s="1"/>
      <c r="VTW30" s="1"/>
      <c r="VTX30" s="1"/>
      <c r="VTY30" s="1"/>
      <c r="VTZ30" s="1"/>
      <c r="VUA30" s="1"/>
      <c r="VUB30" s="1"/>
      <c r="VUC30" s="1"/>
      <c r="VUD30" s="1"/>
      <c r="VUE30" s="1"/>
      <c r="VUF30" s="1"/>
      <c r="VUG30" s="1"/>
      <c r="VUH30" s="1"/>
      <c r="VUI30" s="1"/>
      <c r="VUJ30" s="1"/>
      <c r="VUK30" s="1"/>
      <c r="VUL30" s="1"/>
      <c r="VUM30" s="1"/>
      <c r="VUN30" s="1"/>
      <c r="VUO30" s="1"/>
      <c r="VUP30" s="1"/>
      <c r="VUQ30" s="1"/>
      <c r="VUR30" s="1"/>
      <c r="VUS30" s="1"/>
      <c r="VUT30" s="1"/>
      <c r="VUU30" s="1"/>
      <c r="VUV30" s="1"/>
      <c r="VUW30" s="1"/>
      <c r="VUX30" s="1"/>
      <c r="VUY30" s="1"/>
      <c r="VUZ30" s="1"/>
      <c r="VVA30" s="1"/>
      <c r="VVB30" s="1"/>
      <c r="VVC30" s="1"/>
      <c r="VVD30" s="1"/>
      <c r="VVE30" s="1"/>
      <c r="VVF30" s="1"/>
      <c r="VVG30" s="1"/>
      <c r="VVH30" s="1"/>
      <c r="VVI30" s="1"/>
      <c r="VVJ30" s="1"/>
      <c r="VVK30" s="1"/>
      <c r="VVL30" s="1"/>
      <c r="VVM30" s="1"/>
      <c r="VVN30" s="1"/>
      <c r="VVO30" s="1"/>
      <c r="VVP30" s="1"/>
      <c r="VVQ30" s="1"/>
      <c r="VVR30" s="1"/>
      <c r="VVS30" s="1"/>
      <c r="VVT30" s="1"/>
      <c r="VVU30" s="1"/>
      <c r="VVV30" s="1"/>
      <c r="VVW30" s="1"/>
      <c r="VVX30" s="1"/>
      <c r="VVY30" s="1"/>
      <c r="VVZ30" s="1"/>
      <c r="VWA30" s="1"/>
      <c r="VWB30" s="1"/>
      <c r="VWC30" s="1"/>
      <c r="VWD30" s="1"/>
      <c r="VWE30" s="1"/>
      <c r="VWF30" s="1"/>
      <c r="VWG30" s="1"/>
      <c r="VWH30" s="1"/>
      <c r="VWI30" s="1"/>
      <c r="VWJ30" s="1"/>
      <c r="VWK30" s="1"/>
      <c r="VWL30" s="1"/>
      <c r="VWM30" s="1"/>
      <c r="VWN30" s="1"/>
      <c r="VWO30" s="1"/>
      <c r="VWP30" s="1"/>
      <c r="VWQ30" s="1"/>
      <c r="VWR30" s="1"/>
      <c r="VWS30" s="1"/>
      <c r="VWT30" s="1"/>
      <c r="VWU30" s="1"/>
      <c r="VWV30" s="1"/>
      <c r="VWW30" s="1"/>
      <c r="VWX30" s="1"/>
      <c r="VWY30" s="1"/>
      <c r="VWZ30" s="1"/>
      <c r="VXA30" s="1"/>
      <c r="VXB30" s="1"/>
      <c r="VXC30" s="1"/>
      <c r="VXD30" s="1"/>
      <c r="VXE30" s="1"/>
      <c r="VXF30" s="1"/>
      <c r="VXG30" s="1"/>
      <c r="VXH30" s="1"/>
      <c r="VXI30" s="1"/>
      <c r="VXJ30" s="1"/>
      <c r="VXK30" s="1"/>
      <c r="VXL30" s="1"/>
      <c r="VXM30" s="1"/>
      <c r="VXN30" s="1"/>
      <c r="VXO30" s="1"/>
      <c r="VXP30" s="1"/>
      <c r="VXQ30" s="1"/>
      <c r="VXR30" s="1"/>
      <c r="VXS30" s="1"/>
      <c r="VXT30" s="1"/>
      <c r="VXU30" s="1"/>
      <c r="VXV30" s="1"/>
      <c r="VXW30" s="1"/>
      <c r="VXX30" s="1"/>
      <c r="VXY30" s="1"/>
      <c r="VXZ30" s="1"/>
      <c r="VYA30" s="1"/>
      <c r="VYB30" s="1"/>
      <c r="VYC30" s="1"/>
      <c r="VYD30" s="1"/>
      <c r="VYE30" s="1"/>
      <c r="VYF30" s="1"/>
      <c r="VYG30" s="1"/>
      <c r="VYH30" s="1"/>
      <c r="VYI30" s="1"/>
      <c r="VYJ30" s="1"/>
      <c r="VYK30" s="1"/>
      <c r="VYL30" s="1"/>
      <c r="VYM30" s="1"/>
      <c r="VYN30" s="1"/>
      <c r="VYO30" s="1"/>
      <c r="VYP30" s="1"/>
      <c r="VYQ30" s="1"/>
      <c r="VYR30" s="1"/>
      <c r="VYS30" s="1"/>
      <c r="VYT30" s="1"/>
      <c r="VYU30" s="1"/>
      <c r="VYV30" s="1"/>
      <c r="VYW30" s="1"/>
      <c r="VYX30" s="1"/>
      <c r="VYY30" s="1"/>
      <c r="VYZ30" s="1"/>
      <c r="VZA30" s="1"/>
      <c r="VZB30" s="1"/>
      <c r="VZC30" s="1"/>
      <c r="VZD30" s="1"/>
      <c r="VZE30" s="1"/>
      <c r="VZF30" s="1"/>
      <c r="VZG30" s="1"/>
      <c r="VZH30" s="1"/>
      <c r="VZI30" s="1"/>
      <c r="VZJ30" s="1"/>
      <c r="VZK30" s="1"/>
      <c r="VZL30" s="1"/>
      <c r="VZM30" s="1"/>
      <c r="VZN30" s="1"/>
      <c r="VZO30" s="1"/>
      <c r="VZP30" s="1"/>
      <c r="VZQ30" s="1"/>
      <c r="VZR30" s="1"/>
      <c r="VZS30" s="1"/>
      <c r="VZT30" s="1"/>
      <c r="VZU30" s="1"/>
      <c r="VZV30" s="1"/>
      <c r="VZW30" s="1"/>
      <c r="VZX30" s="1"/>
      <c r="VZY30" s="1"/>
      <c r="VZZ30" s="1"/>
      <c r="WAA30" s="1"/>
      <c r="WAB30" s="1"/>
      <c r="WAC30" s="1"/>
      <c r="WAD30" s="1"/>
      <c r="WAE30" s="1"/>
      <c r="WAF30" s="1"/>
      <c r="WAG30" s="1"/>
      <c r="WAH30" s="1"/>
      <c r="WAI30" s="1"/>
      <c r="WAJ30" s="1"/>
      <c r="WAK30" s="1"/>
      <c r="WAL30" s="1"/>
      <c r="WAM30" s="1"/>
      <c r="WAN30" s="1"/>
      <c r="WAO30" s="1"/>
      <c r="WAP30" s="1"/>
      <c r="WAQ30" s="1"/>
      <c r="WAR30" s="1"/>
      <c r="WAS30" s="1"/>
      <c r="WAT30" s="1"/>
      <c r="WAU30" s="1"/>
      <c r="WAV30" s="1"/>
      <c r="WAW30" s="1"/>
      <c r="WAX30" s="1"/>
      <c r="WAY30" s="1"/>
      <c r="WAZ30" s="1"/>
      <c r="WBA30" s="1"/>
      <c r="WBB30" s="1"/>
      <c r="WBC30" s="1"/>
      <c r="WBD30" s="1"/>
      <c r="WBE30" s="1"/>
      <c r="WBF30" s="1"/>
      <c r="WBG30" s="1"/>
      <c r="WBH30" s="1"/>
      <c r="WBI30" s="1"/>
      <c r="WBJ30" s="1"/>
      <c r="WBK30" s="1"/>
      <c r="WBL30" s="1"/>
      <c r="WBM30" s="1"/>
      <c r="WBN30" s="1"/>
      <c r="WBO30" s="1"/>
      <c r="WBP30" s="1"/>
      <c r="WBQ30" s="1"/>
      <c r="WBR30" s="1"/>
      <c r="WBS30" s="1"/>
      <c r="WBT30" s="1"/>
      <c r="WBU30" s="1"/>
      <c r="WBV30" s="1"/>
      <c r="WBW30" s="1"/>
      <c r="WBX30" s="1"/>
      <c r="WBY30" s="1"/>
      <c r="WBZ30" s="1"/>
      <c r="WCA30" s="1"/>
      <c r="WCB30" s="1"/>
      <c r="WCC30" s="1"/>
      <c r="WCD30" s="1"/>
      <c r="WCE30" s="1"/>
      <c r="WCF30" s="1"/>
      <c r="WCG30" s="1"/>
      <c r="WCH30" s="1"/>
      <c r="WCI30" s="1"/>
      <c r="WCJ30" s="1"/>
      <c r="WCK30" s="1"/>
      <c r="WCL30" s="1"/>
      <c r="WCM30" s="1"/>
      <c r="WCN30" s="1"/>
      <c r="WCO30" s="1"/>
      <c r="WCP30" s="1"/>
      <c r="WCQ30" s="1"/>
      <c r="WCR30" s="1"/>
      <c r="WCS30" s="1"/>
      <c r="WCT30" s="1"/>
      <c r="WCU30" s="1"/>
      <c r="WCV30" s="1"/>
      <c r="WCW30" s="1"/>
      <c r="WCX30" s="1"/>
      <c r="WCY30" s="1"/>
      <c r="WCZ30" s="1"/>
      <c r="WDA30" s="1"/>
      <c r="WDB30" s="1"/>
      <c r="WDC30" s="1"/>
      <c r="WDD30" s="1"/>
      <c r="WDE30" s="1"/>
      <c r="WDF30" s="1"/>
      <c r="WDG30" s="1"/>
      <c r="WDH30" s="1"/>
      <c r="WDI30" s="1"/>
      <c r="WDJ30" s="1"/>
      <c r="WDK30" s="1"/>
      <c r="WDL30" s="1"/>
      <c r="WDM30" s="1"/>
      <c r="WDN30" s="1"/>
      <c r="WDO30" s="1"/>
      <c r="WDP30" s="1"/>
      <c r="WDQ30" s="1"/>
      <c r="WDR30" s="1"/>
      <c r="WDS30" s="1"/>
      <c r="WDT30" s="1"/>
      <c r="WDU30" s="1"/>
      <c r="WDV30" s="1"/>
      <c r="WDW30" s="1"/>
      <c r="WDX30" s="1"/>
      <c r="WDY30" s="1"/>
      <c r="WDZ30" s="1"/>
      <c r="WEA30" s="1"/>
      <c r="WEB30" s="1"/>
      <c r="WEC30" s="1"/>
      <c r="WED30" s="1"/>
      <c r="WEE30" s="1"/>
      <c r="WEF30" s="1"/>
      <c r="WEG30" s="1"/>
      <c r="WEH30" s="1"/>
      <c r="WEI30" s="1"/>
      <c r="WEJ30" s="1"/>
      <c r="WEK30" s="1"/>
      <c r="WEL30" s="1"/>
      <c r="WEM30" s="1"/>
      <c r="WEN30" s="1"/>
      <c r="WEO30" s="1"/>
      <c r="WEP30" s="1"/>
      <c r="WEQ30" s="1"/>
      <c r="WER30" s="1"/>
      <c r="WES30" s="1"/>
      <c r="WET30" s="1"/>
      <c r="WEU30" s="1"/>
      <c r="WEV30" s="1"/>
      <c r="WEW30" s="1"/>
      <c r="WEX30" s="1"/>
      <c r="WEY30" s="1"/>
      <c r="WEZ30" s="1"/>
      <c r="WFA30" s="1"/>
      <c r="WFB30" s="1"/>
      <c r="WFC30" s="1"/>
      <c r="WFD30" s="1"/>
      <c r="WFE30" s="1"/>
      <c r="WFF30" s="1"/>
      <c r="WFG30" s="1"/>
      <c r="WFH30" s="1"/>
      <c r="WFI30" s="1"/>
      <c r="WFJ30" s="1"/>
      <c r="WFK30" s="1"/>
      <c r="WFL30" s="1"/>
      <c r="WFM30" s="1"/>
      <c r="WFN30" s="1"/>
      <c r="WFO30" s="1"/>
      <c r="WFP30" s="1"/>
      <c r="WFQ30" s="1"/>
      <c r="WFR30" s="1"/>
      <c r="WFS30" s="1"/>
      <c r="WFT30" s="1"/>
      <c r="WFU30" s="1"/>
      <c r="WFV30" s="1"/>
      <c r="WFW30" s="1"/>
      <c r="WFX30" s="1"/>
      <c r="WFY30" s="1"/>
      <c r="WFZ30" s="1"/>
      <c r="WGA30" s="1"/>
      <c r="WGB30" s="1"/>
      <c r="WGC30" s="1"/>
      <c r="WGD30" s="1"/>
      <c r="WGE30" s="1"/>
      <c r="WGF30" s="1"/>
      <c r="WGG30" s="1"/>
      <c r="WGH30" s="1"/>
      <c r="WGI30" s="1"/>
      <c r="WGJ30" s="1"/>
      <c r="WGK30" s="1"/>
      <c r="WGL30" s="1"/>
      <c r="WGM30" s="1"/>
      <c r="WGN30" s="1"/>
      <c r="WGO30" s="1"/>
      <c r="WGP30" s="1"/>
      <c r="WGQ30" s="1"/>
      <c r="WGR30" s="1"/>
      <c r="WGS30" s="1"/>
      <c r="WGT30" s="1"/>
      <c r="WGU30" s="1"/>
      <c r="WGV30" s="1"/>
      <c r="WGW30" s="1"/>
      <c r="WGX30" s="1"/>
      <c r="WGY30" s="1"/>
      <c r="WGZ30" s="1"/>
      <c r="WHA30" s="1"/>
      <c r="WHB30" s="1"/>
      <c r="WHC30" s="1"/>
      <c r="WHD30" s="1"/>
      <c r="WHE30" s="1"/>
      <c r="WHF30" s="1"/>
      <c r="WHG30" s="1"/>
      <c r="WHH30" s="1"/>
      <c r="WHI30" s="1"/>
      <c r="WHJ30" s="1"/>
      <c r="WHK30" s="1"/>
      <c r="WHL30" s="1"/>
      <c r="WHM30" s="1"/>
      <c r="WHN30" s="1"/>
      <c r="WHO30" s="1"/>
      <c r="WHP30" s="1"/>
      <c r="WHQ30" s="1"/>
      <c r="WHR30" s="1"/>
      <c r="WHS30" s="1"/>
      <c r="WHT30" s="1"/>
      <c r="WHU30" s="1"/>
      <c r="WHV30" s="1"/>
      <c r="WHW30" s="1"/>
      <c r="WHX30" s="1"/>
      <c r="WHY30" s="1"/>
      <c r="WHZ30" s="1"/>
      <c r="WIA30" s="1"/>
      <c r="WIB30" s="1"/>
      <c r="WIC30" s="1"/>
      <c r="WID30" s="1"/>
      <c r="WIE30" s="1"/>
      <c r="WIF30" s="1"/>
      <c r="WIG30" s="1"/>
      <c r="WIH30" s="1"/>
      <c r="WII30" s="1"/>
      <c r="WIJ30" s="1"/>
      <c r="WIK30" s="1"/>
      <c r="WIL30" s="1"/>
      <c r="WIM30" s="1"/>
      <c r="WIN30" s="1"/>
      <c r="WIO30" s="1"/>
      <c r="WIP30" s="1"/>
      <c r="WIQ30" s="1"/>
      <c r="WIR30" s="1"/>
      <c r="WIS30" s="1"/>
      <c r="WIT30" s="1"/>
      <c r="WIU30" s="1"/>
      <c r="WIV30" s="1"/>
      <c r="WIW30" s="1"/>
      <c r="WIX30" s="1"/>
      <c r="WIY30" s="1"/>
      <c r="WIZ30" s="1"/>
      <c r="WJA30" s="1"/>
      <c r="WJB30" s="1"/>
      <c r="WJC30" s="1"/>
      <c r="WJD30" s="1"/>
      <c r="WJE30" s="1"/>
      <c r="WJF30" s="1"/>
      <c r="WJG30" s="1"/>
      <c r="WJH30" s="1"/>
      <c r="WJI30" s="1"/>
      <c r="WJJ30" s="1"/>
      <c r="WJK30" s="1"/>
      <c r="WJL30" s="1"/>
      <c r="WJM30" s="1"/>
      <c r="WJN30" s="1"/>
      <c r="WJO30" s="1"/>
      <c r="WJP30" s="1"/>
      <c r="WJQ30" s="1"/>
      <c r="WJR30" s="1"/>
      <c r="WJS30" s="1"/>
      <c r="WJT30" s="1"/>
      <c r="WJU30" s="1"/>
      <c r="WJV30" s="1"/>
      <c r="WJW30" s="1"/>
      <c r="WJX30" s="1"/>
      <c r="WJY30" s="1"/>
      <c r="WJZ30" s="1"/>
      <c r="WKA30" s="1"/>
      <c r="WKB30" s="1"/>
      <c r="WKC30" s="1"/>
      <c r="WKD30" s="1"/>
      <c r="WKE30" s="1"/>
      <c r="WKF30" s="1"/>
      <c r="WKG30" s="1"/>
      <c r="WKH30" s="1"/>
      <c r="WKI30" s="1"/>
      <c r="WKJ30" s="1"/>
      <c r="WKK30" s="1"/>
      <c r="WKL30" s="1"/>
      <c r="WKM30" s="1"/>
      <c r="WKN30" s="1"/>
      <c r="WKO30" s="1"/>
      <c r="WKP30" s="1"/>
      <c r="WKQ30" s="1"/>
      <c r="WKR30" s="1"/>
      <c r="WKS30" s="1"/>
      <c r="WKT30" s="1"/>
      <c r="WKU30" s="1"/>
      <c r="WKV30" s="1"/>
      <c r="WKW30" s="1"/>
      <c r="WKX30" s="1"/>
      <c r="WKY30" s="1"/>
      <c r="WKZ30" s="1"/>
      <c r="WLA30" s="1"/>
      <c r="WLB30" s="1"/>
      <c r="WLC30" s="1"/>
      <c r="WLD30" s="1"/>
      <c r="WLE30" s="1"/>
      <c r="WLF30" s="1"/>
      <c r="WLG30" s="1"/>
      <c r="WLH30" s="1"/>
      <c r="WLI30" s="1"/>
      <c r="WLJ30" s="1"/>
      <c r="WLK30" s="1"/>
      <c r="WLL30" s="1"/>
      <c r="WLM30" s="1"/>
      <c r="WLN30" s="1"/>
      <c r="WLO30" s="1"/>
      <c r="WLP30" s="1"/>
      <c r="WLQ30" s="1"/>
      <c r="WLR30" s="1"/>
      <c r="WLS30" s="1"/>
      <c r="WLT30" s="1"/>
      <c r="WLU30" s="1"/>
      <c r="WLV30" s="1"/>
      <c r="WLW30" s="1"/>
      <c r="WLX30" s="1"/>
      <c r="WLY30" s="1"/>
      <c r="WLZ30" s="1"/>
      <c r="WMA30" s="1"/>
      <c r="WMB30" s="1"/>
      <c r="WMC30" s="1"/>
      <c r="WMD30" s="1"/>
      <c r="WME30" s="1"/>
      <c r="WMF30" s="1"/>
      <c r="WMG30" s="1"/>
      <c r="WMH30" s="1"/>
      <c r="WMI30" s="1"/>
      <c r="WMJ30" s="1"/>
      <c r="WMK30" s="1"/>
      <c r="WML30" s="1"/>
      <c r="WMM30" s="1"/>
      <c r="WMN30" s="1"/>
      <c r="WMO30" s="1"/>
      <c r="WMP30" s="1"/>
      <c r="WMQ30" s="1"/>
      <c r="WMR30" s="1"/>
      <c r="WMS30" s="1"/>
      <c r="WMT30" s="1"/>
      <c r="WMU30" s="1"/>
      <c r="WMV30" s="1"/>
      <c r="WMW30" s="1"/>
      <c r="WMX30" s="1"/>
      <c r="WMY30" s="1"/>
      <c r="WMZ30" s="1"/>
      <c r="WNA30" s="1"/>
      <c r="WNB30" s="1"/>
      <c r="WNC30" s="1"/>
      <c r="WND30" s="1"/>
      <c r="WNE30" s="1"/>
      <c r="WNF30" s="1"/>
      <c r="WNG30" s="1"/>
      <c r="WNH30" s="1"/>
      <c r="WNI30" s="1"/>
      <c r="WNJ30" s="1"/>
      <c r="WNK30" s="1"/>
      <c r="WNL30" s="1"/>
      <c r="WNM30" s="1"/>
      <c r="WNN30" s="1"/>
      <c r="WNO30" s="1"/>
      <c r="WNP30" s="1"/>
      <c r="WNQ30" s="1"/>
      <c r="WNR30" s="1"/>
      <c r="WNS30" s="1"/>
      <c r="WNT30" s="1"/>
      <c r="WNU30" s="1"/>
      <c r="WNV30" s="1"/>
      <c r="WNW30" s="1"/>
      <c r="WNX30" s="1"/>
      <c r="WNY30" s="1"/>
      <c r="WNZ30" s="1"/>
      <c r="WOA30" s="1"/>
      <c r="WOB30" s="1"/>
      <c r="WOC30" s="1"/>
      <c r="WOD30" s="1"/>
      <c r="WOE30" s="1"/>
      <c r="WOF30" s="1"/>
      <c r="WOG30" s="1"/>
      <c r="WOH30" s="1"/>
      <c r="WOI30" s="1"/>
      <c r="WOJ30" s="1"/>
      <c r="WOK30" s="1"/>
      <c r="WOL30" s="1"/>
      <c r="WOM30" s="1"/>
      <c r="WON30" s="1"/>
      <c r="WOO30" s="1"/>
      <c r="WOP30" s="1"/>
      <c r="WOQ30" s="1"/>
      <c r="WOR30" s="1"/>
      <c r="WOS30" s="1"/>
      <c r="WOT30" s="1"/>
      <c r="WOU30" s="1"/>
      <c r="WOV30" s="1"/>
      <c r="WOW30" s="1"/>
      <c r="WOX30" s="1"/>
      <c r="WOY30" s="1"/>
      <c r="WOZ30" s="1"/>
      <c r="WPA30" s="1"/>
      <c r="WPB30" s="1"/>
      <c r="WPC30" s="1"/>
      <c r="WPD30" s="1"/>
      <c r="WPE30" s="1"/>
      <c r="WPF30" s="1"/>
      <c r="WPG30" s="1"/>
      <c r="WPH30" s="1"/>
      <c r="WPI30" s="1"/>
      <c r="WPJ30" s="1"/>
      <c r="WPK30" s="1"/>
      <c r="WPL30" s="1"/>
      <c r="WPM30" s="1"/>
      <c r="WPN30" s="1"/>
      <c r="WPO30" s="1"/>
      <c r="WPP30" s="1"/>
      <c r="WPQ30" s="1"/>
      <c r="WPR30" s="1"/>
      <c r="WPS30" s="1"/>
      <c r="WPT30" s="1"/>
      <c r="WPU30" s="1"/>
      <c r="WPV30" s="1"/>
      <c r="WPW30" s="1"/>
      <c r="WPX30" s="1"/>
      <c r="WPY30" s="1"/>
      <c r="WPZ30" s="1"/>
      <c r="WQA30" s="1"/>
      <c r="WQB30" s="1"/>
      <c r="WQC30" s="1"/>
      <c r="WQD30" s="1"/>
      <c r="WQE30" s="1"/>
      <c r="WQF30" s="1"/>
      <c r="WQG30" s="1"/>
      <c r="WQH30" s="1"/>
      <c r="WQI30" s="1"/>
      <c r="WQJ30" s="1"/>
      <c r="WQK30" s="1"/>
      <c r="WQL30" s="1"/>
      <c r="WQM30" s="1"/>
      <c r="WQN30" s="1"/>
      <c r="WQO30" s="1"/>
      <c r="WQP30" s="1"/>
      <c r="WQQ30" s="1"/>
      <c r="WQR30" s="1"/>
      <c r="WQS30" s="1"/>
      <c r="WQT30" s="1"/>
      <c r="WQU30" s="1"/>
      <c r="WQV30" s="1"/>
      <c r="WQW30" s="1"/>
      <c r="WQX30" s="1"/>
      <c r="WQY30" s="1"/>
      <c r="WQZ30" s="1"/>
      <c r="WRA30" s="1"/>
      <c r="WRB30" s="1"/>
      <c r="WRC30" s="1"/>
      <c r="WRD30" s="1"/>
      <c r="WRE30" s="1"/>
      <c r="WRF30" s="1"/>
      <c r="WRG30" s="1"/>
      <c r="WRH30" s="1"/>
      <c r="WRI30" s="1"/>
      <c r="WRJ30" s="1"/>
      <c r="WRK30" s="1"/>
      <c r="WRL30" s="1"/>
      <c r="WRM30" s="1"/>
      <c r="WRN30" s="1"/>
      <c r="WRO30" s="1"/>
      <c r="WRP30" s="1"/>
      <c r="WRQ30" s="1"/>
      <c r="WRR30" s="1"/>
      <c r="WRS30" s="1"/>
      <c r="WRT30" s="1"/>
      <c r="WRU30" s="1"/>
      <c r="WRV30" s="1"/>
      <c r="WRW30" s="1"/>
      <c r="WRX30" s="1"/>
      <c r="WRY30" s="1"/>
      <c r="WRZ30" s="1"/>
      <c r="WSA30" s="1"/>
      <c r="WSB30" s="1"/>
      <c r="WSC30" s="1"/>
      <c r="WSD30" s="1"/>
      <c r="WSE30" s="1"/>
      <c r="WSF30" s="1"/>
      <c r="WSG30" s="1"/>
      <c r="WSH30" s="1"/>
      <c r="WSI30" s="1"/>
      <c r="WSJ30" s="1"/>
      <c r="WSK30" s="1"/>
      <c r="WSL30" s="1"/>
      <c r="WSM30" s="1"/>
      <c r="WSN30" s="1"/>
      <c r="WSO30" s="1"/>
      <c r="WSP30" s="1"/>
      <c r="WSQ30" s="1"/>
      <c r="WSR30" s="1"/>
      <c r="WSS30" s="1"/>
      <c r="WST30" s="1"/>
      <c r="WSU30" s="1"/>
      <c r="WSV30" s="1"/>
      <c r="WSW30" s="1"/>
      <c r="WSX30" s="1"/>
      <c r="WSY30" s="1"/>
      <c r="WSZ30" s="1"/>
      <c r="WTA30" s="1"/>
      <c r="WTB30" s="1"/>
      <c r="WTC30" s="1"/>
      <c r="WTD30" s="1"/>
      <c r="WTE30" s="1"/>
      <c r="WTF30" s="1"/>
      <c r="WTG30" s="1"/>
      <c r="WTH30" s="1"/>
      <c r="WTI30" s="1"/>
      <c r="WTJ30" s="1"/>
      <c r="WTK30" s="1"/>
      <c r="WTL30" s="1"/>
      <c r="WTM30" s="1"/>
      <c r="WTN30" s="1"/>
      <c r="WTO30" s="1"/>
      <c r="WTP30" s="1"/>
      <c r="WTQ30" s="1"/>
      <c r="WTR30" s="1"/>
      <c r="WTS30" s="1"/>
      <c r="WTT30" s="1"/>
      <c r="WTU30" s="1"/>
      <c r="WTV30" s="1"/>
      <c r="WTW30" s="1"/>
      <c r="WTX30" s="1"/>
      <c r="WTY30" s="1"/>
      <c r="WTZ30" s="1"/>
      <c r="WUA30" s="1"/>
      <c r="WUB30" s="1"/>
      <c r="WUC30" s="1"/>
      <c r="WUD30" s="1"/>
      <c r="WUE30" s="1"/>
      <c r="WUF30" s="1"/>
      <c r="WUG30" s="1"/>
      <c r="WUH30" s="1"/>
      <c r="WUI30" s="1"/>
      <c r="WUJ30" s="1"/>
      <c r="WUK30" s="1"/>
      <c r="WUL30" s="1"/>
      <c r="WUM30" s="1"/>
      <c r="WUN30" s="1"/>
      <c r="WUO30" s="1"/>
      <c r="WUP30" s="1"/>
      <c r="WUQ30" s="1"/>
      <c r="WUR30" s="1"/>
      <c r="WUS30" s="1"/>
      <c r="WUT30" s="1"/>
      <c r="WUU30" s="1"/>
      <c r="WUV30" s="1"/>
      <c r="WUW30" s="1"/>
      <c r="WUX30" s="1"/>
      <c r="WUY30" s="1"/>
      <c r="WUZ30" s="1"/>
      <c r="WVA30" s="1"/>
      <c r="WVB30" s="1"/>
      <c r="WVC30" s="1"/>
      <c r="WVD30" s="1"/>
      <c r="WVE30" s="1"/>
      <c r="WVF30" s="1"/>
      <c r="WVG30" s="1"/>
      <c r="WVH30" s="1"/>
      <c r="WVI30" s="1"/>
      <c r="WVJ30" s="1"/>
      <c r="WVK30" s="1"/>
      <c r="WVL30" s="1"/>
      <c r="WVM30" s="1"/>
      <c r="WVN30" s="1"/>
      <c r="WVO30" s="1"/>
      <c r="WVP30" s="1"/>
      <c r="WVQ30" s="1"/>
      <c r="WVR30" s="1"/>
      <c r="WVS30" s="1"/>
      <c r="WVT30" s="1"/>
      <c r="WVU30" s="1"/>
      <c r="WVV30" s="1"/>
      <c r="WVW30" s="1"/>
      <c r="WVX30" s="1"/>
      <c r="WVY30" s="1"/>
      <c r="WVZ30" s="1"/>
      <c r="WWA30" s="1"/>
      <c r="WWB30" s="1"/>
      <c r="WWC30" s="1"/>
      <c r="WWD30" s="1"/>
      <c r="WWE30" s="1"/>
      <c r="WWF30" s="1"/>
      <c r="WWG30" s="1"/>
      <c r="WWH30" s="1"/>
      <c r="WWI30" s="1"/>
      <c r="WWJ30" s="1"/>
      <c r="WWK30" s="1"/>
      <c r="WWL30" s="1"/>
      <c r="WWM30" s="1"/>
      <c r="WWN30" s="1"/>
      <c r="WWO30" s="1"/>
      <c r="WWP30" s="1"/>
      <c r="WWQ30" s="1"/>
      <c r="WWR30" s="1"/>
      <c r="WWS30" s="1"/>
      <c r="WWT30" s="1"/>
      <c r="WWU30" s="1"/>
      <c r="WWV30" s="1"/>
      <c r="WWW30" s="1"/>
      <c r="WWX30" s="1"/>
      <c r="WWY30" s="1"/>
      <c r="WWZ30" s="1"/>
      <c r="WXA30" s="1"/>
      <c r="WXB30" s="1"/>
      <c r="WXC30" s="1"/>
      <c r="WXD30" s="1"/>
      <c r="WXE30" s="1"/>
      <c r="WXF30" s="1"/>
      <c r="WXG30" s="1"/>
      <c r="WXH30" s="1"/>
      <c r="WXI30" s="1"/>
      <c r="WXJ30" s="1"/>
      <c r="WXK30" s="1"/>
      <c r="WXL30" s="1"/>
      <c r="WXM30" s="1"/>
      <c r="WXN30" s="1"/>
      <c r="WXO30" s="1"/>
      <c r="WXP30" s="1"/>
      <c r="WXQ30" s="1"/>
      <c r="WXR30" s="1"/>
      <c r="WXS30" s="1"/>
      <c r="WXT30" s="1"/>
      <c r="WXU30" s="1"/>
      <c r="WXV30" s="1"/>
      <c r="WXW30" s="1"/>
      <c r="WXX30" s="1"/>
      <c r="WXY30" s="1"/>
      <c r="WXZ30" s="1"/>
      <c r="WYA30" s="1"/>
      <c r="WYB30" s="1"/>
      <c r="WYC30" s="1"/>
      <c r="WYD30" s="1"/>
      <c r="WYE30" s="1"/>
      <c r="WYF30" s="1"/>
      <c r="WYG30" s="1"/>
      <c r="WYH30" s="1"/>
      <c r="WYI30" s="1"/>
      <c r="WYJ30" s="1"/>
      <c r="WYK30" s="1"/>
      <c r="WYL30" s="1"/>
      <c r="WYM30" s="1"/>
      <c r="WYN30" s="1"/>
      <c r="WYO30" s="1"/>
      <c r="WYP30" s="1"/>
      <c r="WYQ30" s="1"/>
      <c r="WYR30" s="1"/>
      <c r="WYS30" s="1"/>
      <c r="WYT30" s="1"/>
      <c r="WYU30" s="1"/>
      <c r="WYV30" s="1"/>
      <c r="WYW30" s="1"/>
      <c r="WYX30" s="1"/>
      <c r="WYY30" s="1"/>
      <c r="WYZ30" s="1"/>
      <c r="WZA30" s="1"/>
      <c r="WZB30" s="1"/>
      <c r="WZC30" s="1"/>
      <c r="WZD30" s="1"/>
      <c r="WZE30" s="1"/>
      <c r="WZF30" s="1"/>
      <c r="WZG30" s="1"/>
      <c r="WZH30" s="1"/>
      <c r="WZI30" s="1"/>
      <c r="WZJ30" s="1"/>
      <c r="WZK30" s="1"/>
      <c r="WZL30" s="1"/>
      <c r="WZM30" s="1"/>
      <c r="WZN30" s="1"/>
      <c r="WZO30" s="1"/>
      <c r="WZP30" s="1"/>
      <c r="WZQ30" s="1"/>
      <c r="WZR30" s="1"/>
      <c r="WZS30" s="1"/>
      <c r="WZT30" s="1"/>
      <c r="WZU30" s="1"/>
      <c r="WZV30" s="1"/>
      <c r="WZW30" s="1"/>
      <c r="WZX30" s="1"/>
      <c r="WZY30" s="1"/>
      <c r="WZZ30" s="1"/>
      <c r="XAA30" s="1"/>
      <c r="XAB30" s="1"/>
      <c r="XAC30" s="1"/>
      <c r="XAD30" s="1"/>
      <c r="XAE30" s="1"/>
      <c r="XAF30" s="1"/>
      <c r="XAG30" s="1"/>
      <c r="XAH30" s="1"/>
      <c r="XAI30" s="1"/>
      <c r="XAJ30" s="1"/>
      <c r="XAK30" s="1"/>
      <c r="XAL30" s="1"/>
      <c r="XAM30" s="1"/>
      <c r="XAN30" s="1"/>
      <c r="XAO30" s="1"/>
      <c r="XAP30" s="1"/>
      <c r="XAQ30" s="1"/>
      <c r="XAR30" s="1"/>
      <c r="XAS30" s="1"/>
      <c r="XAT30" s="1"/>
      <c r="XAU30" s="1"/>
      <c r="XAV30" s="1"/>
      <c r="XAW30" s="1"/>
      <c r="XAX30" s="1"/>
      <c r="XAY30" s="1"/>
      <c r="XAZ30" s="1"/>
      <c r="XBA30" s="1"/>
      <c r="XBB30" s="1"/>
      <c r="XBC30" s="1"/>
      <c r="XBD30" s="1"/>
      <c r="XBE30" s="1"/>
      <c r="XBF30" s="1"/>
      <c r="XBG30" s="1"/>
      <c r="XBH30" s="1"/>
      <c r="XBI30" s="1"/>
      <c r="XBJ30" s="1"/>
      <c r="XBK30" s="1"/>
      <c r="XBL30" s="1"/>
      <c r="XBM30" s="1"/>
      <c r="XBN30" s="1"/>
      <c r="XBO30" s="1"/>
      <c r="XBP30" s="1"/>
      <c r="XBQ30" s="1"/>
      <c r="XBR30" s="1"/>
      <c r="XBS30" s="1"/>
      <c r="XBT30" s="1"/>
      <c r="XBU30" s="1"/>
      <c r="XBV30" s="1"/>
      <c r="XBW30" s="1"/>
      <c r="XBX30" s="1"/>
      <c r="XBY30" s="1"/>
      <c r="XBZ30" s="1"/>
      <c r="XCA30" s="1"/>
      <c r="XCB30" s="1"/>
      <c r="XCC30" s="1"/>
      <c r="XCD30" s="1"/>
      <c r="XCE30" s="1"/>
      <c r="XCF30" s="1"/>
      <c r="XCG30" s="1"/>
      <c r="XCH30" s="1"/>
      <c r="XCI30" s="1"/>
      <c r="XCJ30" s="1"/>
      <c r="XCK30" s="1"/>
      <c r="XCL30" s="1"/>
      <c r="XCM30" s="1"/>
      <c r="XCN30" s="1"/>
      <c r="XCO30" s="1"/>
      <c r="XCP30" s="1"/>
      <c r="XCQ30" s="1"/>
      <c r="XCR30" s="1"/>
      <c r="XCS30" s="1"/>
      <c r="XCT30" s="1"/>
      <c r="XCU30" s="1"/>
      <c r="XCV30" s="1"/>
      <c r="XCW30" s="1"/>
      <c r="XCX30" s="1"/>
      <c r="XCY30" s="1"/>
      <c r="XCZ30" s="1"/>
      <c r="XDA30" s="1"/>
      <c r="XDB30" s="1"/>
      <c r="XDC30" s="1"/>
      <c r="XDD30" s="1"/>
      <c r="XDE30" s="1"/>
      <c r="XDF30" s="1"/>
      <c r="XDG30" s="1"/>
      <c r="XDH30" s="1"/>
      <c r="XDI30" s="1"/>
      <c r="XDJ30" s="1"/>
      <c r="XDK30" s="1"/>
      <c r="XDL30" s="1"/>
      <c r="XDM30" s="1"/>
      <c r="XDN30" s="1"/>
      <c r="XDO30" s="1"/>
      <c r="XDP30" s="1"/>
      <c r="XDQ30" s="1"/>
      <c r="XDR30" s="1"/>
      <c r="XDS30" s="1"/>
      <c r="XDT30" s="1"/>
      <c r="XDU30" s="1"/>
      <c r="XDV30" s="1"/>
      <c r="XDW30" s="1"/>
      <c r="XDX30" s="1"/>
      <c r="XDY30" s="1"/>
      <c r="XDZ30" s="1"/>
      <c r="XEA30" s="1"/>
      <c r="XEB30" s="1"/>
      <c r="XEC30" s="1"/>
      <c r="XED30" s="1"/>
      <c r="XEE30" s="1"/>
      <c r="XEF30" s="1"/>
      <c r="XEG30" s="1"/>
      <c r="XEH30" s="1"/>
      <c r="XEI30" s="1"/>
      <c r="XEJ30" s="1"/>
      <c r="XEK30" s="1"/>
      <c r="XEL30" s="1"/>
      <c r="XEM30" s="1"/>
      <c r="XEN30" s="1"/>
      <c r="XEO30" s="1"/>
      <c r="XEP30" s="1"/>
      <c r="XEQ30" s="1"/>
      <c r="XER30" s="1"/>
      <c r="XES30" s="1"/>
      <c r="XET30" s="1"/>
      <c r="XEU30" s="1"/>
    </row>
    <row r="31" spans="2:16375" s="397" customFormat="1" outlineLevel="2" x14ac:dyDescent="0.2">
      <c r="C31" s="399"/>
      <c r="D31" s="523" t="s">
        <v>190</v>
      </c>
      <c r="E31" s="42"/>
      <c r="F31" s="104"/>
      <c r="G31" s="523" t="s">
        <v>222</v>
      </c>
      <c r="H31" s="42"/>
      <c r="I31" s="104"/>
      <c r="J31" s="525" t="s">
        <v>223</v>
      </c>
      <c r="K31" s="42"/>
      <c r="L31" s="104"/>
      <c r="M31" s="45" t="s">
        <v>256</v>
      </c>
      <c r="N31" s="44"/>
      <c r="O31" s="105"/>
      <c r="P31" s="41" t="s">
        <v>310</v>
      </c>
      <c r="Q31" s="586"/>
      <c r="R31" s="587"/>
      <c r="S31" s="585">
        <v>1</v>
      </c>
      <c r="T31" s="586"/>
      <c r="U31" s="587"/>
      <c r="V31" s="894">
        <f>'CPU`s '!V23</f>
        <v>1626459.7388465509</v>
      </c>
      <c r="W31" s="586"/>
      <c r="X31" s="587"/>
      <c r="Y31" s="757">
        <f>BDI!$E$35</f>
        <v>0.21820000000000001</v>
      </c>
      <c r="Z31" s="588"/>
      <c r="AA31" s="589"/>
      <c r="AB31" s="585">
        <f t="shared" ref="AB31" si="7">ROUND(V31*(1+Y31),2)</f>
        <v>1981353.25</v>
      </c>
      <c r="AC31" s="408"/>
      <c r="AD31" s="430"/>
      <c r="AE31" s="46">
        <f t="shared" ref="AE31" si="8">ROUND(AB31*S31,2)</f>
        <v>1981353.25</v>
      </c>
      <c r="AF31" s="408"/>
      <c r="AG31" s="430"/>
      <c r="AH31" s="96">
        <f>AE31/$AE$190</f>
        <v>5.1968433657981858E-2</v>
      </c>
      <c r="AI31" s="396"/>
      <c r="AL31" s="927">
        <f>'CPU`s '!AL23</f>
        <v>0</v>
      </c>
      <c r="AM31" s="928" t="s">
        <v>855</v>
      </c>
      <c r="AN31" s="931"/>
      <c r="AO31" s="569"/>
      <c r="AX31" s="398"/>
      <c r="AY31" s="398"/>
      <c r="AZ31" s="398"/>
      <c r="BA31" s="398"/>
      <c r="BB31" s="398"/>
      <c r="BD31" s="502"/>
      <c r="CD31" s="397" t="s">
        <v>121</v>
      </c>
    </row>
    <row r="32" spans="2:16375" s="397" customFormat="1" outlineLevel="1" x14ac:dyDescent="0.2">
      <c r="C32" s="550"/>
      <c r="D32" s="106"/>
      <c r="E32" s="48"/>
      <c r="F32" s="48"/>
      <c r="G32" s="106"/>
      <c r="H32" s="48"/>
      <c r="I32" s="48"/>
      <c r="J32" s="545"/>
      <c r="K32" s="48"/>
      <c r="L32" s="48"/>
      <c r="M32" s="49"/>
      <c r="N32" s="49"/>
      <c r="O32" s="49"/>
      <c r="P32" s="48"/>
      <c r="Q32" s="595"/>
      <c r="R32" s="595"/>
      <c r="S32" s="594"/>
      <c r="T32" s="594"/>
      <c r="U32" s="594"/>
      <c r="V32" s="594"/>
      <c r="W32" s="595"/>
      <c r="X32" s="595"/>
      <c r="Y32" s="758"/>
      <c r="Z32" s="595"/>
      <c r="AA32" s="595"/>
      <c r="AB32" s="594"/>
      <c r="AC32" s="48"/>
      <c r="AD32" s="48"/>
      <c r="AE32" s="528"/>
      <c r="AF32" s="48"/>
      <c r="AG32" s="48"/>
      <c r="AH32" s="529"/>
      <c r="AI32" s="396"/>
      <c r="AL32" s="928"/>
      <c r="AM32" s="928"/>
      <c r="AN32" s="931"/>
      <c r="AO32" s="569"/>
      <c r="AX32" s="398"/>
      <c r="AY32" s="398"/>
      <c r="AZ32" s="398"/>
      <c r="BA32" s="398"/>
      <c r="BB32" s="398"/>
      <c r="BD32" s="502"/>
    </row>
    <row r="33" spans="2:16375" ht="30" customHeight="1" x14ac:dyDescent="0.2">
      <c r="C33" s="9"/>
      <c r="D33" s="121" t="s">
        <v>18</v>
      </c>
      <c r="E33" s="121"/>
      <c r="F33" s="121"/>
      <c r="G33" s="121"/>
      <c r="H33" s="121"/>
      <c r="I33" s="121"/>
      <c r="J33" s="536"/>
      <c r="K33" s="121"/>
      <c r="L33" s="121"/>
      <c r="M33" s="944" t="s">
        <v>249</v>
      </c>
      <c r="N33" s="944"/>
      <c r="O33" s="944"/>
      <c r="P33" s="944"/>
      <c r="Q33" s="591"/>
      <c r="R33" s="591"/>
      <c r="S33" s="591"/>
      <c r="T33" s="591"/>
      <c r="U33" s="591"/>
      <c r="V33" s="944"/>
      <c r="W33" s="944"/>
      <c r="X33" s="944"/>
      <c r="Y33" s="944"/>
      <c r="Z33" s="591"/>
      <c r="AA33" s="591"/>
      <c r="AB33" s="591"/>
      <c r="AC33" s="124"/>
      <c r="AD33" s="124"/>
      <c r="AE33" s="125">
        <f>SUM(AE34,AE45)</f>
        <v>308134.59999999998</v>
      </c>
      <c r="AF33" s="126"/>
      <c r="AG33" s="126"/>
      <c r="AH33" s="127">
        <f t="shared" ref="AH33:AH43" si="9">AE33/$AE$190</f>
        <v>8.0819876606197192E-3</v>
      </c>
      <c r="AI33" s="10"/>
      <c r="AL33" s="928"/>
      <c r="AM33" s="928"/>
      <c r="AN33" s="931"/>
      <c r="AW33" s="18"/>
    </row>
    <row r="34" spans="2:16375" s="397" customFormat="1" outlineLevel="1" x14ac:dyDescent="0.2">
      <c r="B34" s="1"/>
      <c r="C34" s="9"/>
      <c r="D34" s="129" t="s">
        <v>10</v>
      </c>
      <c r="E34" s="130"/>
      <c r="F34" s="131"/>
      <c r="G34" s="129" t="s">
        <v>165</v>
      </c>
      <c r="H34" s="130"/>
      <c r="I34" s="131"/>
      <c r="J34" s="537"/>
      <c r="K34" s="130"/>
      <c r="L34" s="131"/>
      <c r="M34" s="135" t="s">
        <v>250</v>
      </c>
      <c r="N34" s="132"/>
      <c r="O34" s="132"/>
      <c r="P34" s="132"/>
      <c r="Q34" s="584"/>
      <c r="R34" s="584"/>
      <c r="S34" s="583"/>
      <c r="T34" s="583"/>
      <c r="U34" s="583"/>
      <c r="V34" s="583"/>
      <c r="W34" s="583"/>
      <c r="X34" s="583"/>
      <c r="Y34" s="756"/>
      <c r="Z34" s="583"/>
      <c r="AA34" s="583"/>
      <c r="AB34" s="583"/>
      <c r="AC34" s="133"/>
      <c r="AD34" s="133"/>
      <c r="AE34" s="133">
        <f>SUM(AE35:AE44)</f>
        <v>142979.96</v>
      </c>
      <c r="AF34" s="130"/>
      <c r="AG34" s="131"/>
      <c r="AH34" s="134">
        <f t="shared" si="9"/>
        <v>3.7501866795741244E-3</v>
      </c>
      <c r="AI34" s="10"/>
      <c r="AJ34" s="1"/>
      <c r="AK34" s="1"/>
      <c r="AL34" s="928"/>
      <c r="AM34" s="928"/>
      <c r="AN34" s="931"/>
      <c r="AO34" s="504"/>
      <c r="AP34" s="1"/>
      <c r="AQ34" s="1"/>
      <c r="AR34" s="1"/>
      <c r="AS34" s="1"/>
      <c r="AT34" s="1"/>
      <c r="AU34" s="1"/>
      <c r="AV34" s="1"/>
      <c r="AW34" s="1"/>
      <c r="AX34" s="18"/>
      <c r="AY34" s="18"/>
      <c r="AZ34" s="18"/>
      <c r="BA34" s="18"/>
      <c r="BB34" s="18"/>
      <c r="BC34" s="1"/>
      <c r="BD34" s="2"/>
      <c r="BE34" s="1"/>
      <c r="BF34" s="1"/>
      <c r="BG34" s="1"/>
      <c r="BH34" s="1"/>
      <c r="BI34" s="1"/>
      <c r="BJ34" s="1"/>
      <c r="BK34" s="1"/>
      <c r="BL34" s="1"/>
      <c r="BM34" s="1"/>
      <c r="BN34" s="1"/>
      <c r="BO34" s="1"/>
      <c r="BP34" s="1"/>
      <c r="BQ34" s="1"/>
      <c r="BR34" s="1"/>
      <c r="BS34" s="1"/>
      <c r="BT34" s="1"/>
      <c r="BU34" s="1"/>
      <c r="BV34" s="1"/>
      <c r="BW34" s="1"/>
      <c r="BX34" s="1"/>
      <c r="BY34" s="1"/>
      <c r="BZ34" s="1"/>
      <c r="CA34" s="1"/>
      <c r="CB34" s="1"/>
      <c r="CC34" s="1"/>
      <c r="CD34" s="1"/>
      <c r="CE34" s="1"/>
      <c r="CF34" s="1"/>
      <c r="CG34" s="1"/>
      <c r="CH34" s="1"/>
      <c r="CI34" s="1"/>
      <c r="CJ34" s="1"/>
      <c r="CK34" s="1"/>
      <c r="CL34" s="1"/>
      <c r="CM34" s="1"/>
      <c r="CN34" s="1"/>
      <c r="CO34" s="1"/>
      <c r="CP34" s="1"/>
      <c r="CQ34" s="1"/>
      <c r="CR34" s="1"/>
      <c r="CS34" s="1"/>
      <c r="CT34" s="1"/>
      <c r="CU34" s="1"/>
      <c r="CV34" s="1"/>
      <c r="CW34" s="1"/>
      <c r="CX34" s="1"/>
      <c r="CY34" s="1"/>
      <c r="CZ34" s="1"/>
      <c r="DA34" s="1"/>
      <c r="DB34" s="1"/>
      <c r="DC34" s="1"/>
      <c r="DD34" s="1"/>
      <c r="DE34" s="1"/>
      <c r="DF34" s="1"/>
      <c r="DG34" s="1"/>
      <c r="DH34" s="1"/>
      <c r="DI34" s="1"/>
      <c r="DJ34" s="1"/>
      <c r="DK34" s="1"/>
      <c r="DL34" s="1"/>
      <c r="DM34" s="1"/>
      <c r="DN34" s="1"/>
      <c r="DO34" s="1"/>
      <c r="DP34" s="1"/>
      <c r="DQ34" s="1"/>
      <c r="DR34" s="1"/>
      <c r="DS34" s="1"/>
      <c r="DT34" s="1"/>
      <c r="DU34" s="1"/>
      <c r="DV34" s="1"/>
      <c r="DW34" s="1"/>
      <c r="DX34" s="1"/>
      <c r="DY34" s="1"/>
      <c r="DZ34" s="1"/>
      <c r="EA34" s="1"/>
      <c r="EB34" s="1"/>
      <c r="EC34" s="1"/>
      <c r="ED34" s="1"/>
      <c r="EE34" s="1"/>
      <c r="EF34" s="1"/>
      <c r="EG34" s="1"/>
      <c r="EH34" s="1"/>
      <c r="EI34" s="1"/>
      <c r="EJ34" s="1"/>
      <c r="EK34" s="1"/>
      <c r="EL34" s="1"/>
      <c r="EM34" s="1"/>
      <c r="EN34" s="1"/>
      <c r="EO34" s="1"/>
      <c r="EP34" s="1"/>
      <c r="EQ34" s="1"/>
      <c r="ER34" s="1"/>
      <c r="ES34" s="1"/>
      <c r="ET34" s="1"/>
      <c r="EU34" s="1"/>
      <c r="EV34" s="1"/>
      <c r="EW34" s="1"/>
      <c r="EX34" s="1"/>
      <c r="EY34" s="1"/>
      <c r="EZ34" s="1"/>
      <c r="FA34" s="1"/>
      <c r="FB34" s="1"/>
      <c r="FC34" s="1"/>
      <c r="FD34" s="1"/>
      <c r="FE34" s="1"/>
      <c r="FF34" s="1"/>
      <c r="FG34" s="1"/>
      <c r="FH34" s="1"/>
      <c r="FI34" s="1"/>
      <c r="FJ34" s="1"/>
      <c r="FK34" s="1"/>
      <c r="FL34" s="1"/>
      <c r="FM34" s="1"/>
      <c r="FN34" s="1"/>
      <c r="FO34" s="1"/>
      <c r="FP34" s="1"/>
      <c r="FQ34" s="1"/>
      <c r="FR34" s="1"/>
      <c r="FS34" s="1"/>
      <c r="FT34" s="1"/>
      <c r="FU34" s="1"/>
      <c r="FV34" s="1"/>
      <c r="FW34" s="1"/>
      <c r="FX34" s="1"/>
      <c r="FY34" s="1"/>
      <c r="FZ34" s="1"/>
      <c r="GA34" s="1"/>
      <c r="GB34" s="1"/>
      <c r="GC34" s="1"/>
      <c r="GD34" s="1"/>
      <c r="GE34" s="1"/>
      <c r="GF34" s="1"/>
      <c r="GG34" s="1"/>
      <c r="GH34" s="1"/>
      <c r="GI34" s="1"/>
      <c r="GJ34" s="1"/>
      <c r="GK34" s="1"/>
      <c r="GL34" s="1"/>
      <c r="GM34" s="1"/>
      <c r="GN34" s="1"/>
      <c r="GO34" s="1"/>
      <c r="GP34" s="1"/>
      <c r="GQ34" s="1"/>
      <c r="GR34" s="1"/>
      <c r="GS34" s="1"/>
      <c r="GT34" s="1"/>
      <c r="GU34" s="1"/>
      <c r="GV34" s="1"/>
      <c r="GW34" s="1"/>
      <c r="GX34" s="1"/>
      <c r="GY34" s="1"/>
      <c r="GZ34" s="1"/>
      <c r="HA34" s="1"/>
      <c r="HB34" s="1"/>
      <c r="HC34" s="1"/>
      <c r="HD34" s="1"/>
      <c r="HE34" s="1"/>
      <c r="HF34" s="1"/>
      <c r="HG34" s="1"/>
      <c r="HH34" s="1"/>
      <c r="HI34" s="1"/>
      <c r="HJ34" s="1"/>
      <c r="HK34" s="1"/>
      <c r="HL34" s="1"/>
      <c r="HM34" s="1"/>
      <c r="HN34" s="1"/>
      <c r="HO34" s="1"/>
      <c r="HP34" s="1"/>
      <c r="HQ34" s="1"/>
      <c r="HR34" s="1"/>
      <c r="HS34" s="1"/>
      <c r="HT34" s="1"/>
      <c r="HU34" s="1"/>
      <c r="HV34" s="1"/>
      <c r="HW34" s="1"/>
      <c r="HX34" s="1"/>
      <c r="HY34" s="1"/>
      <c r="HZ34" s="1"/>
      <c r="IA34" s="1"/>
      <c r="IB34" s="1"/>
      <c r="IC34" s="1"/>
      <c r="ID34" s="1"/>
      <c r="IE34" s="1"/>
      <c r="IF34" s="1"/>
      <c r="IG34" s="1"/>
      <c r="IH34" s="1"/>
      <c r="II34" s="1"/>
      <c r="IJ34" s="1"/>
      <c r="IK34" s="1"/>
      <c r="IL34" s="1"/>
      <c r="IM34" s="1"/>
      <c r="IN34" s="1"/>
      <c r="IO34" s="1"/>
      <c r="IP34" s="1"/>
      <c r="IQ34" s="1"/>
      <c r="IR34" s="1"/>
      <c r="IS34" s="1"/>
      <c r="IT34" s="1"/>
      <c r="IU34" s="1"/>
      <c r="IV34" s="1"/>
      <c r="IW34" s="1"/>
      <c r="IX34" s="1"/>
      <c r="IY34" s="1"/>
      <c r="IZ34" s="1"/>
      <c r="JA34" s="1"/>
      <c r="JB34" s="1"/>
      <c r="JC34" s="1"/>
      <c r="JD34" s="1"/>
      <c r="JE34" s="1"/>
      <c r="JF34" s="1"/>
      <c r="JG34" s="1"/>
      <c r="JH34" s="1"/>
      <c r="JI34" s="1"/>
      <c r="JJ34" s="1"/>
      <c r="JK34" s="1"/>
      <c r="JL34" s="1"/>
      <c r="JM34" s="1"/>
      <c r="JN34" s="1"/>
      <c r="JO34" s="1"/>
      <c r="JP34" s="1"/>
      <c r="JQ34" s="1"/>
      <c r="JR34" s="1"/>
      <c r="JS34" s="1"/>
      <c r="JT34" s="1"/>
      <c r="JU34" s="1"/>
      <c r="JV34" s="1"/>
      <c r="JW34" s="1"/>
      <c r="JX34" s="1"/>
      <c r="JY34" s="1"/>
      <c r="JZ34" s="1"/>
      <c r="KA34" s="1"/>
      <c r="KB34" s="1"/>
      <c r="KC34" s="1"/>
      <c r="KD34" s="1"/>
      <c r="KE34" s="1"/>
      <c r="KF34" s="1"/>
      <c r="KG34" s="1"/>
      <c r="KH34" s="1"/>
      <c r="KI34" s="1"/>
      <c r="KJ34" s="1"/>
      <c r="KK34" s="1"/>
      <c r="KL34" s="1"/>
      <c r="KM34" s="1"/>
      <c r="KN34" s="1"/>
      <c r="KO34" s="1"/>
      <c r="KP34" s="1"/>
      <c r="KQ34" s="1"/>
      <c r="KR34" s="1"/>
      <c r="KS34" s="1"/>
      <c r="KT34" s="1"/>
      <c r="KU34" s="1"/>
      <c r="KV34" s="1"/>
      <c r="KW34" s="1"/>
      <c r="KX34" s="1"/>
      <c r="KY34" s="1"/>
      <c r="KZ34" s="1"/>
      <c r="LA34" s="1"/>
      <c r="LB34" s="1"/>
      <c r="LC34" s="1"/>
      <c r="LD34" s="1"/>
      <c r="LE34" s="1"/>
      <c r="LF34" s="1"/>
      <c r="LG34" s="1"/>
      <c r="LH34" s="1"/>
      <c r="LI34" s="1"/>
      <c r="LJ34" s="1"/>
      <c r="LK34" s="1"/>
      <c r="LL34" s="1"/>
      <c r="LM34" s="1"/>
      <c r="LN34" s="1"/>
      <c r="LO34" s="1"/>
      <c r="LP34" s="1"/>
      <c r="LQ34" s="1"/>
      <c r="LR34" s="1"/>
      <c r="LS34" s="1"/>
      <c r="LT34" s="1"/>
      <c r="LU34" s="1"/>
      <c r="LV34" s="1"/>
      <c r="LW34" s="1"/>
      <c r="LX34" s="1"/>
      <c r="LY34" s="1"/>
      <c r="LZ34" s="1"/>
      <c r="MA34" s="1"/>
      <c r="MB34" s="1"/>
      <c r="MC34" s="1"/>
      <c r="MD34" s="1"/>
      <c r="ME34" s="1"/>
      <c r="MF34" s="1"/>
      <c r="MG34" s="1"/>
      <c r="MH34" s="1"/>
      <c r="MI34" s="1"/>
      <c r="MJ34" s="1"/>
      <c r="MK34" s="1"/>
      <c r="ML34" s="1"/>
      <c r="MM34" s="1"/>
      <c r="MN34" s="1"/>
      <c r="MO34" s="1"/>
      <c r="MP34" s="1"/>
      <c r="MQ34" s="1"/>
      <c r="MR34" s="1"/>
      <c r="MS34" s="1"/>
      <c r="MT34" s="1"/>
      <c r="MU34" s="1"/>
      <c r="MV34" s="1"/>
      <c r="MW34" s="1"/>
      <c r="MX34" s="1"/>
      <c r="MY34" s="1"/>
      <c r="MZ34" s="1"/>
      <c r="NA34" s="1"/>
      <c r="NB34" s="1"/>
      <c r="NC34" s="1"/>
      <c r="ND34" s="1"/>
      <c r="NE34" s="1"/>
      <c r="NF34" s="1"/>
      <c r="NG34" s="1"/>
      <c r="NH34" s="1"/>
      <c r="NI34" s="1"/>
      <c r="NJ34" s="1"/>
      <c r="NK34" s="1"/>
      <c r="NL34" s="1"/>
      <c r="NM34" s="1"/>
      <c r="NN34" s="1"/>
      <c r="NO34" s="1"/>
      <c r="NP34" s="1"/>
      <c r="NQ34" s="1"/>
      <c r="NR34" s="1"/>
      <c r="NS34" s="1"/>
      <c r="NT34" s="1"/>
      <c r="NU34" s="1"/>
      <c r="NV34" s="1"/>
      <c r="NW34" s="1"/>
      <c r="NX34" s="1"/>
      <c r="NY34" s="1"/>
      <c r="NZ34" s="1"/>
      <c r="OA34" s="1"/>
      <c r="OB34" s="1"/>
      <c r="OC34" s="1"/>
      <c r="OD34" s="1"/>
      <c r="OE34" s="1"/>
      <c r="OF34" s="1"/>
      <c r="OG34" s="1"/>
      <c r="OH34" s="1"/>
      <c r="OI34" s="1"/>
      <c r="OJ34" s="1"/>
      <c r="OK34" s="1"/>
      <c r="OL34" s="1"/>
      <c r="OM34" s="1"/>
      <c r="ON34" s="1"/>
      <c r="OO34" s="1"/>
      <c r="OP34" s="1"/>
      <c r="OQ34" s="1"/>
      <c r="OR34" s="1"/>
      <c r="OS34" s="1"/>
      <c r="OT34" s="1"/>
      <c r="OU34" s="1"/>
      <c r="OV34" s="1"/>
      <c r="OW34" s="1"/>
      <c r="OX34" s="1"/>
      <c r="OY34" s="1"/>
      <c r="OZ34" s="1"/>
      <c r="PA34" s="1"/>
      <c r="PB34" s="1"/>
      <c r="PC34" s="1"/>
      <c r="PD34" s="1"/>
      <c r="PE34" s="1"/>
      <c r="PF34" s="1"/>
      <c r="PG34" s="1"/>
      <c r="PH34" s="1"/>
      <c r="PI34" s="1"/>
      <c r="PJ34" s="1"/>
      <c r="PK34" s="1"/>
      <c r="PL34" s="1"/>
      <c r="PM34" s="1"/>
      <c r="PN34" s="1"/>
      <c r="PO34" s="1"/>
      <c r="PP34" s="1"/>
      <c r="PQ34" s="1"/>
      <c r="PR34" s="1"/>
      <c r="PS34" s="1"/>
      <c r="PT34" s="1"/>
      <c r="PU34" s="1"/>
      <c r="PV34" s="1"/>
      <c r="PW34" s="1"/>
      <c r="PX34" s="1"/>
      <c r="PY34" s="1"/>
      <c r="PZ34" s="1"/>
      <c r="QA34" s="1"/>
      <c r="QB34" s="1"/>
      <c r="QC34" s="1"/>
      <c r="QD34" s="1"/>
      <c r="QE34" s="1"/>
      <c r="QF34" s="1"/>
      <c r="QG34" s="1"/>
      <c r="QH34" s="1"/>
      <c r="QI34" s="1"/>
      <c r="QJ34" s="1"/>
      <c r="QK34" s="1"/>
      <c r="QL34" s="1"/>
      <c r="QM34" s="1"/>
      <c r="QN34" s="1"/>
      <c r="QO34" s="1"/>
      <c r="QP34" s="1"/>
      <c r="QQ34" s="1"/>
      <c r="QR34" s="1"/>
      <c r="QS34" s="1"/>
      <c r="QT34" s="1"/>
      <c r="QU34" s="1"/>
      <c r="QV34" s="1"/>
      <c r="QW34" s="1"/>
      <c r="QX34" s="1"/>
      <c r="QY34" s="1"/>
      <c r="QZ34" s="1"/>
      <c r="RA34" s="1"/>
      <c r="RB34" s="1"/>
      <c r="RC34" s="1"/>
      <c r="RD34" s="1"/>
      <c r="RE34" s="1"/>
      <c r="RF34" s="1"/>
      <c r="RG34" s="1"/>
      <c r="RH34" s="1"/>
      <c r="RI34" s="1"/>
      <c r="RJ34" s="1"/>
      <c r="RK34" s="1"/>
      <c r="RL34" s="1"/>
      <c r="RM34" s="1"/>
      <c r="RN34" s="1"/>
      <c r="RO34" s="1"/>
      <c r="RP34" s="1"/>
      <c r="RQ34" s="1"/>
      <c r="RR34" s="1"/>
      <c r="RS34" s="1"/>
      <c r="RT34" s="1"/>
      <c r="RU34" s="1"/>
      <c r="RV34" s="1"/>
      <c r="RW34" s="1"/>
      <c r="RX34" s="1"/>
      <c r="RY34" s="1"/>
      <c r="RZ34" s="1"/>
      <c r="SA34" s="1"/>
      <c r="SB34" s="1"/>
      <c r="SC34" s="1"/>
      <c r="SD34" s="1"/>
      <c r="SE34" s="1"/>
      <c r="SF34" s="1"/>
      <c r="SG34" s="1"/>
      <c r="SH34" s="1"/>
      <c r="SI34" s="1"/>
      <c r="SJ34" s="1"/>
      <c r="SK34" s="1"/>
      <c r="SL34" s="1"/>
      <c r="SM34" s="1"/>
      <c r="SN34" s="1"/>
      <c r="SO34" s="1"/>
      <c r="SP34" s="1"/>
      <c r="SQ34" s="1"/>
      <c r="SR34" s="1"/>
      <c r="SS34" s="1"/>
      <c r="ST34" s="1"/>
      <c r="SU34" s="1"/>
      <c r="SV34" s="1"/>
      <c r="SW34" s="1"/>
      <c r="SX34" s="1"/>
      <c r="SY34" s="1"/>
      <c r="SZ34" s="1"/>
      <c r="TA34" s="1"/>
      <c r="TB34" s="1"/>
      <c r="TC34" s="1"/>
      <c r="TD34" s="1"/>
      <c r="TE34" s="1"/>
      <c r="TF34" s="1"/>
      <c r="TG34" s="1"/>
      <c r="TH34" s="1"/>
      <c r="TI34" s="1"/>
      <c r="TJ34" s="1"/>
      <c r="TK34" s="1"/>
      <c r="TL34" s="1"/>
      <c r="TM34" s="1"/>
      <c r="TN34" s="1"/>
      <c r="TO34" s="1"/>
      <c r="TP34" s="1"/>
      <c r="TQ34" s="1"/>
      <c r="TR34" s="1"/>
      <c r="TS34" s="1"/>
      <c r="TT34" s="1"/>
      <c r="TU34" s="1"/>
      <c r="TV34" s="1"/>
      <c r="TW34" s="1"/>
      <c r="TX34" s="1"/>
      <c r="TY34" s="1"/>
      <c r="TZ34" s="1"/>
      <c r="UA34" s="1"/>
      <c r="UB34" s="1"/>
      <c r="UC34" s="1"/>
      <c r="UD34" s="1"/>
      <c r="UE34" s="1"/>
      <c r="UF34" s="1"/>
      <c r="UG34" s="1"/>
      <c r="UH34" s="1"/>
      <c r="UI34" s="1"/>
      <c r="UJ34" s="1"/>
      <c r="UK34" s="1"/>
      <c r="UL34" s="1"/>
      <c r="UM34" s="1"/>
      <c r="UN34" s="1"/>
      <c r="UO34" s="1"/>
      <c r="UP34" s="1"/>
      <c r="UQ34" s="1"/>
      <c r="UR34" s="1"/>
      <c r="US34" s="1"/>
      <c r="UT34" s="1"/>
      <c r="UU34" s="1"/>
      <c r="UV34" s="1"/>
      <c r="UW34" s="1"/>
      <c r="UX34" s="1"/>
      <c r="UY34" s="1"/>
      <c r="UZ34" s="1"/>
      <c r="VA34" s="1"/>
      <c r="VB34" s="1"/>
      <c r="VC34" s="1"/>
      <c r="VD34" s="1"/>
      <c r="VE34" s="1"/>
      <c r="VF34" s="1"/>
      <c r="VG34" s="1"/>
      <c r="VH34" s="1"/>
      <c r="VI34" s="1"/>
      <c r="VJ34" s="1"/>
      <c r="VK34" s="1"/>
      <c r="VL34" s="1"/>
      <c r="VM34" s="1"/>
      <c r="VN34" s="1"/>
      <c r="VO34" s="1"/>
      <c r="VP34" s="1"/>
      <c r="VQ34" s="1"/>
      <c r="VR34" s="1"/>
      <c r="VS34" s="1"/>
      <c r="VT34" s="1"/>
      <c r="VU34" s="1"/>
      <c r="VV34" s="1"/>
      <c r="VW34" s="1"/>
      <c r="VX34" s="1"/>
      <c r="VY34" s="1"/>
      <c r="VZ34" s="1"/>
      <c r="WA34" s="1"/>
      <c r="WB34" s="1"/>
      <c r="WC34" s="1"/>
      <c r="WD34" s="1"/>
      <c r="WE34" s="1"/>
      <c r="WF34" s="1"/>
      <c r="WG34" s="1"/>
      <c r="WH34" s="1"/>
      <c r="WI34" s="1"/>
      <c r="WJ34" s="1"/>
      <c r="WK34" s="1"/>
      <c r="WL34" s="1"/>
      <c r="WM34" s="1"/>
      <c r="WN34" s="1"/>
      <c r="WO34" s="1"/>
      <c r="WP34" s="1"/>
      <c r="WQ34" s="1"/>
      <c r="WR34" s="1"/>
      <c r="WS34" s="1"/>
      <c r="WT34" s="1"/>
      <c r="WU34" s="1"/>
      <c r="WV34" s="1"/>
      <c r="WW34" s="1"/>
      <c r="WX34" s="1"/>
      <c r="WY34" s="1"/>
      <c r="WZ34" s="1"/>
      <c r="XA34" s="1"/>
      <c r="XB34" s="1"/>
      <c r="XC34" s="1"/>
      <c r="XD34" s="1"/>
      <c r="XE34" s="1"/>
      <c r="XF34" s="1"/>
      <c r="XG34" s="1"/>
      <c r="XH34" s="1"/>
      <c r="XI34" s="1"/>
      <c r="XJ34" s="1"/>
      <c r="XK34" s="1"/>
      <c r="XL34" s="1"/>
      <c r="XM34" s="1"/>
      <c r="XN34" s="1"/>
      <c r="XO34" s="1"/>
      <c r="XP34" s="1"/>
      <c r="XQ34" s="1"/>
      <c r="XR34" s="1"/>
      <c r="XS34" s="1"/>
      <c r="XT34" s="1"/>
      <c r="XU34" s="1"/>
      <c r="XV34" s="1"/>
      <c r="XW34" s="1"/>
      <c r="XX34" s="1"/>
      <c r="XY34" s="1"/>
      <c r="XZ34" s="1"/>
      <c r="YA34" s="1"/>
      <c r="YB34" s="1"/>
      <c r="YC34" s="1"/>
      <c r="YD34" s="1"/>
      <c r="YE34" s="1"/>
      <c r="YF34" s="1"/>
      <c r="YG34" s="1"/>
      <c r="YH34" s="1"/>
      <c r="YI34" s="1"/>
      <c r="YJ34" s="1"/>
      <c r="YK34" s="1"/>
      <c r="YL34" s="1"/>
      <c r="YM34" s="1"/>
      <c r="YN34" s="1"/>
      <c r="YO34" s="1"/>
      <c r="YP34" s="1"/>
      <c r="YQ34" s="1"/>
      <c r="YR34" s="1"/>
      <c r="YS34" s="1"/>
      <c r="YT34" s="1"/>
      <c r="YU34" s="1"/>
      <c r="YV34" s="1"/>
      <c r="YW34" s="1"/>
      <c r="YX34" s="1"/>
      <c r="YY34" s="1"/>
      <c r="YZ34" s="1"/>
      <c r="ZA34" s="1"/>
      <c r="ZB34" s="1"/>
      <c r="ZC34" s="1"/>
      <c r="ZD34" s="1"/>
      <c r="ZE34" s="1"/>
      <c r="ZF34" s="1"/>
      <c r="ZG34" s="1"/>
      <c r="ZH34" s="1"/>
      <c r="ZI34" s="1"/>
      <c r="ZJ34" s="1"/>
      <c r="ZK34" s="1"/>
      <c r="ZL34" s="1"/>
      <c r="ZM34" s="1"/>
      <c r="ZN34" s="1"/>
      <c r="ZO34" s="1"/>
      <c r="ZP34" s="1"/>
      <c r="ZQ34" s="1"/>
      <c r="ZR34" s="1"/>
      <c r="ZS34" s="1"/>
      <c r="ZT34" s="1"/>
      <c r="ZU34" s="1"/>
      <c r="ZV34" s="1"/>
      <c r="ZW34" s="1"/>
      <c r="ZX34" s="1"/>
      <c r="ZY34" s="1"/>
      <c r="ZZ34" s="1"/>
      <c r="AAA34" s="1"/>
      <c r="AAB34" s="1"/>
      <c r="AAC34" s="1"/>
      <c r="AAD34" s="1"/>
      <c r="AAE34" s="1"/>
      <c r="AAF34" s="1"/>
      <c r="AAG34" s="1"/>
      <c r="AAH34" s="1"/>
      <c r="AAI34" s="1"/>
      <c r="AAJ34" s="1"/>
      <c r="AAK34" s="1"/>
      <c r="AAL34" s="1"/>
      <c r="AAM34" s="1"/>
      <c r="AAN34" s="1"/>
      <c r="AAO34" s="1"/>
      <c r="AAP34" s="1"/>
      <c r="AAQ34" s="1"/>
      <c r="AAR34" s="1"/>
      <c r="AAS34" s="1"/>
      <c r="AAT34" s="1"/>
      <c r="AAU34" s="1"/>
      <c r="AAV34" s="1"/>
      <c r="AAW34" s="1"/>
      <c r="AAX34" s="1"/>
      <c r="AAY34" s="1"/>
      <c r="AAZ34" s="1"/>
      <c r="ABA34" s="1"/>
      <c r="ABB34" s="1"/>
      <c r="ABC34" s="1"/>
      <c r="ABD34" s="1"/>
      <c r="ABE34" s="1"/>
      <c r="ABF34" s="1"/>
      <c r="ABG34" s="1"/>
      <c r="ABH34" s="1"/>
      <c r="ABI34" s="1"/>
      <c r="ABJ34" s="1"/>
      <c r="ABK34" s="1"/>
      <c r="ABL34" s="1"/>
      <c r="ABM34" s="1"/>
      <c r="ABN34" s="1"/>
      <c r="ABO34" s="1"/>
      <c r="ABP34" s="1"/>
      <c r="ABQ34" s="1"/>
      <c r="ABR34" s="1"/>
      <c r="ABS34" s="1"/>
      <c r="ABT34" s="1"/>
      <c r="ABU34" s="1"/>
      <c r="ABV34" s="1"/>
      <c r="ABW34" s="1"/>
      <c r="ABX34" s="1"/>
      <c r="ABY34" s="1"/>
      <c r="ABZ34" s="1"/>
      <c r="ACA34" s="1"/>
      <c r="ACB34" s="1"/>
      <c r="ACC34" s="1"/>
      <c r="ACD34" s="1"/>
      <c r="ACE34" s="1"/>
      <c r="ACF34" s="1"/>
      <c r="ACG34" s="1"/>
      <c r="ACH34" s="1"/>
      <c r="ACI34" s="1"/>
      <c r="ACJ34" s="1"/>
      <c r="ACK34" s="1"/>
      <c r="ACL34" s="1"/>
      <c r="ACM34" s="1"/>
      <c r="ACN34" s="1"/>
      <c r="ACO34" s="1"/>
      <c r="ACP34" s="1"/>
      <c r="ACQ34" s="1"/>
      <c r="ACR34" s="1"/>
      <c r="ACS34" s="1"/>
      <c r="ACT34" s="1"/>
      <c r="ACU34" s="1"/>
      <c r="ACV34" s="1"/>
      <c r="ACW34" s="1"/>
      <c r="ACX34" s="1"/>
      <c r="ACY34" s="1"/>
      <c r="ACZ34" s="1"/>
      <c r="ADA34" s="1"/>
      <c r="ADB34" s="1"/>
      <c r="ADC34" s="1"/>
      <c r="ADD34" s="1"/>
      <c r="ADE34" s="1"/>
      <c r="ADF34" s="1"/>
      <c r="ADG34" s="1"/>
      <c r="ADH34" s="1"/>
      <c r="ADI34" s="1"/>
      <c r="ADJ34" s="1"/>
      <c r="ADK34" s="1"/>
      <c r="ADL34" s="1"/>
      <c r="ADM34" s="1"/>
      <c r="ADN34" s="1"/>
      <c r="ADO34" s="1"/>
      <c r="ADP34" s="1"/>
      <c r="ADQ34" s="1"/>
      <c r="ADR34" s="1"/>
      <c r="ADS34" s="1"/>
      <c r="ADT34" s="1"/>
      <c r="ADU34" s="1"/>
      <c r="ADV34" s="1"/>
      <c r="ADW34" s="1"/>
      <c r="ADX34" s="1"/>
      <c r="ADY34" s="1"/>
      <c r="ADZ34" s="1"/>
      <c r="AEA34" s="1"/>
      <c r="AEB34" s="1"/>
      <c r="AEC34" s="1"/>
      <c r="AED34" s="1"/>
      <c r="AEE34" s="1"/>
      <c r="AEF34" s="1"/>
      <c r="AEG34" s="1"/>
      <c r="AEH34" s="1"/>
      <c r="AEI34" s="1"/>
      <c r="AEJ34" s="1"/>
      <c r="AEK34" s="1"/>
      <c r="AEL34" s="1"/>
      <c r="AEM34" s="1"/>
      <c r="AEN34" s="1"/>
      <c r="AEO34" s="1"/>
      <c r="AEP34" s="1"/>
      <c r="AEQ34" s="1"/>
      <c r="AER34" s="1"/>
      <c r="AES34" s="1"/>
      <c r="AET34" s="1"/>
      <c r="AEU34" s="1"/>
      <c r="AEV34" s="1"/>
      <c r="AEW34" s="1"/>
      <c r="AEX34" s="1"/>
      <c r="AEY34" s="1"/>
      <c r="AEZ34" s="1"/>
      <c r="AFA34" s="1"/>
      <c r="AFB34" s="1"/>
      <c r="AFC34" s="1"/>
      <c r="AFD34" s="1"/>
      <c r="AFE34" s="1"/>
      <c r="AFF34" s="1"/>
      <c r="AFG34" s="1"/>
      <c r="AFH34" s="1"/>
      <c r="AFI34" s="1"/>
      <c r="AFJ34" s="1"/>
      <c r="AFK34" s="1"/>
      <c r="AFL34" s="1"/>
      <c r="AFM34" s="1"/>
      <c r="AFN34" s="1"/>
      <c r="AFO34" s="1"/>
      <c r="AFP34" s="1"/>
      <c r="AFQ34" s="1"/>
      <c r="AFR34" s="1"/>
      <c r="AFS34" s="1"/>
      <c r="AFT34" s="1"/>
      <c r="AFU34" s="1"/>
      <c r="AFV34" s="1"/>
      <c r="AFW34" s="1"/>
      <c r="AFX34" s="1"/>
      <c r="AFY34" s="1"/>
      <c r="AFZ34" s="1"/>
      <c r="AGA34" s="1"/>
      <c r="AGB34" s="1"/>
      <c r="AGC34" s="1"/>
      <c r="AGD34" s="1"/>
      <c r="AGE34" s="1"/>
      <c r="AGF34" s="1"/>
      <c r="AGG34" s="1"/>
      <c r="AGH34" s="1"/>
      <c r="AGI34" s="1"/>
      <c r="AGJ34" s="1"/>
      <c r="AGK34" s="1"/>
      <c r="AGL34" s="1"/>
      <c r="AGM34" s="1"/>
      <c r="AGN34" s="1"/>
      <c r="AGO34" s="1"/>
      <c r="AGP34" s="1"/>
      <c r="AGQ34" s="1"/>
      <c r="AGR34" s="1"/>
      <c r="AGS34" s="1"/>
      <c r="AGT34" s="1"/>
      <c r="AGU34" s="1"/>
      <c r="AGV34" s="1"/>
      <c r="AGW34" s="1"/>
      <c r="AGX34" s="1"/>
      <c r="AGY34" s="1"/>
      <c r="AGZ34" s="1"/>
      <c r="AHA34" s="1"/>
      <c r="AHB34" s="1"/>
      <c r="AHC34" s="1"/>
      <c r="AHD34" s="1"/>
      <c r="AHE34" s="1"/>
      <c r="AHF34" s="1"/>
      <c r="AHG34" s="1"/>
      <c r="AHH34" s="1"/>
      <c r="AHI34" s="1"/>
      <c r="AHJ34" s="1"/>
      <c r="AHK34" s="1"/>
      <c r="AHL34" s="1"/>
      <c r="AHM34" s="1"/>
      <c r="AHN34" s="1"/>
      <c r="AHO34" s="1"/>
      <c r="AHP34" s="1"/>
      <c r="AHQ34" s="1"/>
      <c r="AHR34" s="1"/>
      <c r="AHS34" s="1"/>
      <c r="AHT34" s="1"/>
      <c r="AHU34" s="1"/>
      <c r="AHV34" s="1"/>
      <c r="AHW34" s="1"/>
      <c r="AHX34" s="1"/>
      <c r="AHY34" s="1"/>
      <c r="AHZ34" s="1"/>
      <c r="AIA34" s="1"/>
      <c r="AIB34" s="1"/>
      <c r="AIC34" s="1"/>
      <c r="AID34" s="1"/>
      <c r="AIE34" s="1"/>
      <c r="AIF34" s="1"/>
      <c r="AIG34" s="1"/>
      <c r="AIH34" s="1"/>
      <c r="AII34" s="1"/>
      <c r="AIJ34" s="1"/>
      <c r="AIK34" s="1"/>
      <c r="AIL34" s="1"/>
      <c r="AIM34" s="1"/>
      <c r="AIN34" s="1"/>
      <c r="AIO34" s="1"/>
      <c r="AIP34" s="1"/>
      <c r="AIQ34" s="1"/>
      <c r="AIR34" s="1"/>
      <c r="AIS34" s="1"/>
      <c r="AIT34" s="1"/>
      <c r="AIU34" s="1"/>
      <c r="AIV34" s="1"/>
      <c r="AIW34" s="1"/>
      <c r="AIX34" s="1"/>
      <c r="AIY34" s="1"/>
      <c r="AIZ34" s="1"/>
      <c r="AJA34" s="1"/>
      <c r="AJB34" s="1"/>
      <c r="AJC34" s="1"/>
      <c r="AJD34" s="1"/>
      <c r="AJE34" s="1"/>
      <c r="AJF34" s="1"/>
      <c r="AJG34" s="1"/>
      <c r="AJH34" s="1"/>
      <c r="AJI34" s="1"/>
      <c r="AJJ34" s="1"/>
      <c r="AJK34" s="1"/>
      <c r="AJL34" s="1"/>
      <c r="AJM34" s="1"/>
      <c r="AJN34" s="1"/>
      <c r="AJO34" s="1"/>
      <c r="AJP34" s="1"/>
      <c r="AJQ34" s="1"/>
      <c r="AJR34" s="1"/>
      <c r="AJS34" s="1"/>
      <c r="AJT34" s="1"/>
      <c r="AJU34" s="1"/>
      <c r="AJV34" s="1"/>
      <c r="AJW34" s="1"/>
      <c r="AJX34" s="1"/>
      <c r="AJY34" s="1"/>
      <c r="AJZ34" s="1"/>
      <c r="AKA34" s="1"/>
      <c r="AKB34" s="1"/>
      <c r="AKC34" s="1"/>
      <c r="AKD34" s="1"/>
      <c r="AKE34" s="1"/>
      <c r="AKF34" s="1"/>
      <c r="AKG34" s="1"/>
      <c r="AKH34" s="1"/>
      <c r="AKI34" s="1"/>
      <c r="AKJ34" s="1"/>
      <c r="AKK34" s="1"/>
      <c r="AKL34" s="1"/>
      <c r="AKM34" s="1"/>
      <c r="AKN34" s="1"/>
      <c r="AKO34" s="1"/>
      <c r="AKP34" s="1"/>
      <c r="AKQ34" s="1"/>
      <c r="AKR34" s="1"/>
      <c r="AKS34" s="1"/>
      <c r="AKT34" s="1"/>
      <c r="AKU34" s="1"/>
      <c r="AKV34" s="1"/>
      <c r="AKW34" s="1"/>
      <c r="AKX34" s="1"/>
      <c r="AKY34" s="1"/>
      <c r="AKZ34" s="1"/>
      <c r="ALA34" s="1"/>
      <c r="ALB34" s="1"/>
      <c r="ALC34" s="1"/>
      <c r="ALD34" s="1"/>
      <c r="ALE34" s="1"/>
      <c r="ALF34" s="1"/>
      <c r="ALG34" s="1"/>
      <c r="ALH34" s="1"/>
      <c r="ALI34" s="1"/>
      <c r="ALJ34" s="1"/>
      <c r="ALK34" s="1"/>
      <c r="ALL34" s="1"/>
      <c r="ALM34" s="1"/>
      <c r="ALN34" s="1"/>
      <c r="ALO34" s="1"/>
      <c r="ALP34" s="1"/>
      <c r="ALQ34" s="1"/>
      <c r="ALR34" s="1"/>
      <c r="ALS34" s="1"/>
      <c r="ALT34" s="1"/>
      <c r="ALU34" s="1"/>
      <c r="ALV34" s="1"/>
      <c r="ALW34" s="1"/>
      <c r="ALX34" s="1"/>
      <c r="ALY34" s="1"/>
      <c r="ALZ34" s="1"/>
      <c r="AMA34" s="1"/>
      <c r="AMB34" s="1"/>
      <c r="AMC34" s="1"/>
      <c r="AMD34" s="1"/>
      <c r="AME34" s="1"/>
      <c r="AMF34" s="1"/>
      <c r="AMG34" s="1"/>
      <c r="AMH34" s="1"/>
      <c r="AMI34" s="1"/>
      <c r="AMJ34" s="1"/>
      <c r="AMK34" s="1"/>
      <c r="AML34" s="1"/>
      <c r="AMM34" s="1"/>
      <c r="AMN34" s="1"/>
      <c r="AMO34" s="1"/>
      <c r="AMP34" s="1"/>
      <c r="AMQ34" s="1"/>
      <c r="AMR34" s="1"/>
      <c r="AMS34" s="1"/>
      <c r="AMT34" s="1"/>
      <c r="AMU34" s="1"/>
      <c r="AMV34" s="1"/>
      <c r="AMW34" s="1"/>
      <c r="AMX34" s="1"/>
      <c r="AMY34" s="1"/>
      <c r="AMZ34" s="1"/>
      <c r="ANA34" s="1"/>
      <c r="ANB34" s="1"/>
      <c r="ANC34" s="1"/>
      <c r="AND34" s="1"/>
      <c r="ANE34" s="1"/>
      <c r="ANF34" s="1"/>
      <c r="ANG34" s="1"/>
      <c r="ANH34" s="1"/>
      <c r="ANI34" s="1"/>
      <c r="ANJ34" s="1"/>
      <c r="ANK34" s="1"/>
      <c r="ANL34" s="1"/>
      <c r="ANM34" s="1"/>
      <c r="ANN34" s="1"/>
      <c r="ANO34" s="1"/>
      <c r="ANP34" s="1"/>
      <c r="ANQ34" s="1"/>
      <c r="ANR34" s="1"/>
      <c r="ANS34" s="1"/>
      <c r="ANT34" s="1"/>
      <c r="ANU34" s="1"/>
      <c r="ANV34" s="1"/>
      <c r="ANW34" s="1"/>
      <c r="ANX34" s="1"/>
      <c r="ANY34" s="1"/>
      <c r="ANZ34" s="1"/>
      <c r="AOA34" s="1"/>
      <c r="AOB34" s="1"/>
      <c r="AOC34" s="1"/>
      <c r="AOD34" s="1"/>
      <c r="AOE34" s="1"/>
      <c r="AOF34" s="1"/>
      <c r="AOG34" s="1"/>
      <c r="AOH34" s="1"/>
      <c r="AOI34" s="1"/>
      <c r="AOJ34" s="1"/>
      <c r="AOK34" s="1"/>
      <c r="AOL34" s="1"/>
      <c r="AOM34" s="1"/>
      <c r="AON34" s="1"/>
      <c r="AOO34" s="1"/>
      <c r="AOP34" s="1"/>
      <c r="AOQ34" s="1"/>
      <c r="AOR34" s="1"/>
      <c r="AOS34" s="1"/>
      <c r="AOT34" s="1"/>
      <c r="AOU34" s="1"/>
      <c r="AOV34" s="1"/>
      <c r="AOW34" s="1"/>
      <c r="AOX34" s="1"/>
      <c r="AOY34" s="1"/>
      <c r="AOZ34" s="1"/>
      <c r="APA34" s="1"/>
      <c r="APB34" s="1"/>
      <c r="APC34" s="1"/>
      <c r="APD34" s="1"/>
      <c r="APE34" s="1"/>
      <c r="APF34" s="1"/>
      <c r="APG34" s="1"/>
      <c r="APH34" s="1"/>
      <c r="API34" s="1"/>
      <c r="APJ34" s="1"/>
      <c r="APK34" s="1"/>
      <c r="APL34" s="1"/>
      <c r="APM34" s="1"/>
      <c r="APN34" s="1"/>
      <c r="APO34" s="1"/>
      <c r="APP34" s="1"/>
      <c r="APQ34" s="1"/>
      <c r="APR34" s="1"/>
      <c r="APS34" s="1"/>
      <c r="APT34" s="1"/>
      <c r="APU34" s="1"/>
      <c r="APV34" s="1"/>
      <c r="APW34" s="1"/>
      <c r="APX34" s="1"/>
      <c r="APY34" s="1"/>
      <c r="APZ34" s="1"/>
      <c r="AQA34" s="1"/>
      <c r="AQB34" s="1"/>
      <c r="AQC34" s="1"/>
      <c r="AQD34" s="1"/>
      <c r="AQE34" s="1"/>
      <c r="AQF34" s="1"/>
      <c r="AQG34" s="1"/>
      <c r="AQH34" s="1"/>
      <c r="AQI34" s="1"/>
      <c r="AQJ34" s="1"/>
      <c r="AQK34" s="1"/>
      <c r="AQL34" s="1"/>
      <c r="AQM34" s="1"/>
      <c r="AQN34" s="1"/>
      <c r="AQO34" s="1"/>
      <c r="AQP34" s="1"/>
      <c r="AQQ34" s="1"/>
      <c r="AQR34" s="1"/>
      <c r="AQS34" s="1"/>
      <c r="AQT34" s="1"/>
      <c r="AQU34" s="1"/>
      <c r="AQV34" s="1"/>
      <c r="AQW34" s="1"/>
      <c r="AQX34" s="1"/>
      <c r="AQY34" s="1"/>
      <c r="AQZ34" s="1"/>
      <c r="ARA34" s="1"/>
      <c r="ARB34" s="1"/>
      <c r="ARC34" s="1"/>
      <c r="ARD34" s="1"/>
      <c r="ARE34" s="1"/>
      <c r="ARF34" s="1"/>
      <c r="ARG34" s="1"/>
      <c r="ARH34" s="1"/>
      <c r="ARI34" s="1"/>
      <c r="ARJ34" s="1"/>
      <c r="ARK34" s="1"/>
      <c r="ARL34" s="1"/>
      <c r="ARM34" s="1"/>
      <c r="ARN34" s="1"/>
      <c r="ARO34" s="1"/>
      <c r="ARP34" s="1"/>
      <c r="ARQ34" s="1"/>
      <c r="ARR34" s="1"/>
      <c r="ARS34" s="1"/>
      <c r="ART34" s="1"/>
      <c r="ARU34" s="1"/>
      <c r="ARV34" s="1"/>
      <c r="ARW34" s="1"/>
      <c r="ARX34" s="1"/>
      <c r="ARY34" s="1"/>
      <c r="ARZ34" s="1"/>
      <c r="ASA34" s="1"/>
      <c r="ASB34" s="1"/>
      <c r="ASC34" s="1"/>
      <c r="ASD34" s="1"/>
      <c r="ASE34" s="1"/>
      <c r="ASF34" s="1"/>
      <c r="ASG34" s="1"/>
      <c r="ASH34" s="1"/>
      <c r="ASI34" s="1"/>
      <c r="ASJ34" s="1"/>
      <c r="ASK34" s="1"/>
      <c r="ASL34" s="1"/>
      <c r="ASM34" s="1"/>
      <c r="ASN34" s="1"/>
      <c r="ASO34" s="1"/>
      <c r="ASP34" s="1"/>
      <c r="ASQ34" s="1"/>
      <c r="ASR34" s="1"/>
      <c r="ASS34" s="1"/>
      <c r="AST34" s="1"/>
      <c r="ASU34" s="1"/>
      <c r="ASV34" s="1"/>
      <c r="ASW34" s="1"/>
      <c r="ASX34" s="1"/>
      <c r="ASY34" s="1"/>
      <c r="ASZ34" s="1"/>
      <c r="ATA34" s="1"/>
      <c r="ATB34" s="1"/>
      <c r="ATC34" s="1"/>
      <c r="ATD34" s="1"/>
      <c r="ATE34" s="1"/>
      <c r="ATF34" s="1"/>
      <c r="ATG34" s="1"/>
      <c r="ATH34" s="1"/>
      <c r="ATI34" s="1"/>
      <c r="ATJ34" s="1"/>
      <c r="ATK34" s="1"/>
      <c r="ATL34" s="1"/>
      <c r="ATM34" s="1"/>
      <c r="ATN34" s="1"/>
      <c r="ATO34" s="1"/>
      <c r="ATP34" s="1"/>
      <c r="ATQ34" s="1"/>
      <c r="ATR34" s="1"/>
      <c r="ATS34" s="1"/>
      <c r="ATT34" s="1"/>
      <c r="ATU34" s="1"/>
      <c r="ATV34" s="1"/>
      <c r="ATW34" s="1"/>
      <c r="ATX34" s="1"/>
      <c r="ATY34" s="1"/>
      <c r="ATZ34" s="1"/>
      <c r="AUA34" s="1"/>
      <c r="AUB34" s="1"/>
      <c r="AUC34" s="1"/>
      <c r="AUD34" s="1"/>
      <c r="AUE34" s="1"/>
      <c r="AUF34" s="1"/>
      <c r="AUG34" s="1"/>
      <c r="AUH34" s="1"/>
      <c r="AUI34" s="1"/>
      <c r="AUJ34" s="1"/>
      <c r="AUK34" s="1"/>
      <c r="AUL34" s="1"/>
      <c r="AUM34" s="1"/>
      <c r="AUN34" s="1"/>
      <c r="AUO34" s="1"/>
      <c r="AUP34" s="1"/>
      <c r="AUQ34" s="1"/>
      <c r="AUR34" s="1"/>
      <c r="AUS34" s="1"/>
      <c r="AUT34" s="1"/>
      <c r="AUU34" s="1"/>
      <c r="AUV34" s="1"/>
      <c r="AUW34" s="1"/>
      <c r="AUX34" s="1"/>
      <c r="AUY34" s="1"/>
      <c r="AUZ34" s="1"/>
      <c r="AVA34" s="1"/>
      <c r="AVB34" s="1"/>
      <c r="AVC34" s="1"/>
      <c r="AVD34" s="1"/>
      <c r="AVE34" s="1"/>
      <c r="AVF34" s="1"/>
      <c r="AVG34" s="1"/>
      <c r="AVH34" s="1"/>
      <c r="AVI34" s="1"/>
      <c r="AVJ34" s="1"/>
      <c r="AVK34" s="1"/>
      <c r="AVL34" s="1"/>
      <c r="AVM34" s="1"/>
      <c r="AVN34" s="1"/>
      <c r="AVO34" s="1"/>
      <c r="AVP34" s="1"/>
      <c r="AVQ34" s="1"/>
      <c r="AVR34" s="1"/>
      <c r="AVS34" s="1"/>
      <c r="AVT34" s="1"/>
      <c r="AVU34" s="1"/>
      <c r="AVV34" s="1"/>
      <c r="AVW34" s="1"/>
      <c r="AVX34" s="1"/>
      <c r="AVY34" s="1"/>
      <c r="AVZ34" s="1"/>
      <c r="AWA34" s="1"/>
      <c r="AWB34" s="1"/>
      <c r="AWC34" s="1"/>
      <c r="AWD34" s="1"/>
      <c r="AWE34" s="1"/>
      <c r="AWF34" s="1"/>
      <c r="AWG34" s="1"/>
      <c r="AWH34" s="1"/>
      <c r="AWI34" s="1"/>
      <c r="AWJ34" s="1"/>
      <c r="AWK34" s="1"/>
      <c r="AWL34" s="1"/>
      <c r="AWM34" s="1"/>
      <c r="AWN34" s="1"/>
      <c r="AWO34" s="1"/>
      <c r="AWP34" s="1"/>
      <c r="AWQ34" s="1"/>
      <c r="AWR34" s="1"/>
      <c r="AWS34" s="1"/>
      <c r="AWT34" s="1"/>
      <c r="AWU34" s="1"/>
      <c r="AWV34" s="1"/>
      <c r="AWW34" s="1"/>
      <c r="AWX34" s="1"/>
      <c r="AWY34" s="1"/>
      <c r="AWZ34" s="1"/>
      <c r="AXA34" s="1"/>
      <c r="AXB34" s="1"/>
      <c r="AXC34" s="1"/>
      <c r="AXD34" s="1"/>
      <c r="AXE34" s="1"/>
      <c r="AXF34" s="1"/>
      <c r="AXG34" s="1"/>
      <c r="AXH34" s="1"/>
      <c r="AXI34" s="1"/>
      <c r="AXJ34" s="1"/>
      <c r="AXK34" s="1"/>
      <c r="AXL34" s="1"/>
      <c r="AXM34" s="1"/>
      <c r="AXN34" s="1"/>
      <c r="AXO34" s="1"/>
      <c r="AXP34" s="1"/>
      <c r="AXQ34" s="1"/>
      <c r="AXR34" s="1"/>
      <c r="AXS34" s="1"/>
      <c r="AXT34" s="1"/>
      <c r="AXU34" s="1"/>
      <c r="AXV34" s="1"/>
      <c r="AXW34" s="1"/>
      <c r="AXX34" s="1"/>
      <c r="AXY34" s="1"/>
      <c r="AXZ34" s="1"/>
      <c r="AYA34" s="1"/>
      <c r="AYB34" s="1"/>
      <c r="AYC34" s="1"/>
      <c r="AYD34" s="1"/>
      <c r="AYE34" s="1"/>
      <c r="AYF34" s="1"/>
      <c r="AYG34" s="1"/>
      <c r="AYH34" s="1"/>
      <c r="AYI34" s="1"/>
      <c r="AYJ34" s="1"/>
      <c r="AYK34" s="1"/>
      <c r="AYL34" s="1"/>
      <c r="AYM34" s="1"/>
      <c r="AYN34" s="1"/>
      <c r="AYO34" s="1"/>
      <c r="AYP34" s="1"/>
      <c r="AYQ34" s="1"/>
      <c r="AYR34" s="1"/>
      <c r="AYS34" s="1"/>
      <c r="AYT34" s="1"/>
      <c r="AYU34" s="1"/>
      <c r="AYV34" s="1"/>
      <c r="AYW34" s="1"/>
      <c r="AYX34" s="1"/>
      <c r="AYY34" s="1"/>
      <c r="AYZ34" s="1"/>
      <c r="AZA34" s="1"/>
      <c r="AZB34" s="1"/>
      <c r="AZC34" s="1"/>
      <c r="AZD34" s="1"/>
      <c r="AZE34" s="1"/>
      <c r="AZF34" s="1"/>
      <c r="AZG34" s="1"/>
      <c r="AZH34" s="1"/>
      <c r="AZI34" s="1"/>
      <c r="AZJ34" s="1"/>
      <c r="AZK34" s="1"/>
      <c r="AZL34" s="1"/>
      <c r="AZM34" s="1"/>
      <c r="AZN34" s="1"/>
      <c r="AZO34" s="1"/>
      <c r="AZP34" s="1"/>
      <c r="AZQ34" s="1"/>
      <c r="AZR34" s="1"/>
      <c r="AZS34" s="1"/>
      <c r="AZT34" s="1"/>
      <c r="AZU34" s="1"/>
      <c r="AZV34" s="1"/>
      <c r="AZW34" s="1"/>
      <c r="AZX34" s="1"/>
      <c r="AZY34" s="1"/>
      <c r="AZZ34" s="1"/>
      <c r="BAA34" s="1"/>
      <c r="BAB34" s="1"/>
      <c r="BAC34" s="1"/>
      <c r="BAD34" s="1"/>
      <c r="BAE34" s="1"/>
      <c r="BAF34" s="1"/>
      <c r="BAG34" s="1"/>
      <c r="BAH34" s="1"/>
      <c r="BAI34" s="1"/>
      <c r="BAJ34" s="1"/>
      <c r="BAK34" s="1"/>
      <c r="BAL34" s="1"/>
      <c r="BAM34" s="1"/>
      <c r="BAN34" s="1"/>
      <c r="BAO34" s="1"/>
      <c r="BAP34" s="1"/>
      <c r="BAQ34" s="1"/>
      <c r="BAR34" s="1"/>
      <c r="BAS34" s="1"/>
      <c r="BAT34" s="1"/>
      <c r="BAU34" s="1"/>
      <c r="BAV34" s="1"/>
      <c r="BAW34" s="1"/>
      <c r="BAX34" s="1"/>
      <c r="BAY34" s="1"/>
      <c r="BAZ34" s="1"/>
      <c r="BBA34" s="1"/>
      <c r="BBB34" s="1"/>
      <c r="BBC34" s="1"/>
      <c r="BBD34" s="1"/>
      <c r="BBE34" s="1"/>
      <c r="BBF34" s="1"/>
      <c r="BBG34" s="1"/>
      <c r="BBH34" s="1"/>
      <c r="BBI34" s="1"/>
      <c r="BBJ34" s="1"/>
      <c r="BBK34" s="1"/>
      <c r="BBL34" s="1"/>
      <c r="BBM34" s="1"/>
      <c r="BBN34" s="1"/>
      <c r="BBO34" s="1"/>
      <c r="BBP34" s="1"/>
      <c r="BBQ34" s="1"/>
      <c r="BBR34" s="1"/>
      <c r="BBS34" s="1"/>
      <c r="BBT34" s="1"/>
      <c r="BBU34" s="1"/>
      <c r="BBV34" s="1"/>
      <c r="BBW34" s="1"/>
      <c r="BBX34" s="1"/>
      <c r="BBY34" s="1"/>
      <c r="BBZ34" s="1"/>
      <c r="BCA34" s="1"/>
      <c r="BCB34" s="1"/>
      <c r="BCC34" s="1"/>
      <c r="BCD34" s="1"/>
      <c r="BCE34" s="1"/>
      <c r="BCF34" s="1"/>
      <c r="BCG34" s="1"/>
      <c r="BCH34" s="1"/>
      <c r="BCI34" s="1"/>
      <c r="BCJ34" s="1"/>
      <c r="BCK34" s="1"/>
      <c r="BCL34" s="1"/>
      <c r="BCM34" s="1"/>
      <c r="BCN34" s="1"/>
      <c r="BCO34" s="1"/>
      <c r="BCP34" s="1"/>
      <c r="BCQ34" s="1"/>
      <c r="BCR34" s="1"/>
      <c r="BCS34" s="1"/>
      <c r="BCT34" s="1"/>
      <c r="BCU34" s="1"/>
      <c r="BCV34" s="1"/>
      <c r="BCW34" s="1"/>
      <c r="BCX34" s="1"/>
      <c r="BCY34" s="1"/>
      <c r="BCZ34" s="1"/>
      <c r="BDA34" s="1"/>
      <c r="BDB34" s="1"/>
      <c r="BDC34" s="1"/>
      <c r="BDD34" s="1"/>
      <c r="BDE34" s="1"/>
      <c r="BDF34" s="1"/>
      <c r="BDG34" s="1"/>
      <c r="BDH34" s="1"/>
      <c r="BDI34" s="1"/>
      <c r="BDJ34" s="1"/>
      <c r="BDK34" s="1"/>
      <c r="BDL34" s="1"/>
      <c r="BDM34" s="1"/>
      <c r="BDN34" s="1"/>
      <c r="BDO34" s="1"/>
      <c r="BDP34" s="1"/>
      <c r="BDQ34" s="1"/>
      <c r="BDR34" s="1"/>
      <c r="BDS34" s="1"/>
      <c r="BDT34" s="1"/>
      <c r="BDU34" s="1"/>
      <c r="BDV34" s="1"/>
      <c r="BDW34" s="1"/>
      <c r="BDX34" s="1"/>
      <c r="BDY34" s="1"/>
      <c r="BDZ34" s="1"/>
      <c r="BEA34" s="1"/>
      <c r="BEB34" s="1"/>
      <c r="BEC34" s="1"/>
      <c r="BED34" s="1"/>
      <c r="BEE34" s="1"/>
      <c r="BEF34" s="1"/>
      <c r="BEG34" s="1"/>
      <c r="BEH34" s="1"/>
      <c r="BEI34" s="1"/>
      <c r="BEJ34" s="1"/>
      <c r="BEK34" s="1"/>
      <c r="BEL34" s="1"/>
      <c r="BEM34" s="1"/>
      <c r="BEN34" s="1"/>
      <c r="BEO34" s="1"/>
      <c r="BEP34" s="1"/>
      <c r="BEQ34" s="1"/>
      <c r="BER34" s="1"/>
      <c r="BES34" s="1"/>
      <c r="BET34" s="1"/>
      <c r="BEU34" s="1"/>
      <c r="BEV34" s="1"/>
      <c r="BEW34" s="1"/>
      <c r="BEX34" s="1"/>
      <c r="BEY34" s="1"/>
      <c r="BEZ34" s="1"/>
      <c r="BFA34" s="1"/>
      <c r="BFB34" s="1"/>
      <c r="BFC34" s="1"/>
      <c r="BFD34" s="1"/>
      <c r="BFE34" s="1"/>
      <c r="BFF34" s="1"/>
      <c r="BFG34" s="1"/>
      <c r="BFH34" s="1"/>
      <c r="BFI34" s="1"/>
      <c r="BFJ34" s="1"/>
      <c r="BFK34" s="1"/>
      <c r="BFL34" s="1"/>
      <c r="BFM34" s="1"/>
      <c r="BFN34" s="1"/>
      <c r="BFO34" s="1"/>
      <c r="BFP34" s="1"/>
      <c r="BFQ34" s="1"/>
      <c r="BFR34" s="1"/>
      <c r="BFS34" s="1"/>
      <c r="BFT34" s="1"/>
      <c r="BFU34" s="1"/>
      <c r="BFV34" s="1"/>
      <c r="BFW34" s="1"/>
      <c r="BFX34" s="1"/>
      <c r="BFY34" s="1"/>
      <c r="BFZ34" s="1"/>
      <c r="BGA34" s="1"/>
      <c r="BGB34" s="1"/>
      <c r="BGC34" s="1"/>
      <c r="BGD34" s="1"/>
      <c r="BGE34" s="1"/>
      <c r="BGF34" s="1"/>
      <c r="BGG34" s="1"/>
      <c r="BGH34" s="1"/>
      <c r="BGI34" s="1"/>
      <c r="BGJ34" s="1"/>
      <c r="BGK34" s="1"/>
      <c r="BGL34" s="1"/>
      <c r="BGM34" s="1"/>
      <c r="BGN34" s="1"/>
      <c r="BGO34" s="1"/>
      <c r="BGP34" s="1"/>
      <c r="BGQ34" s="1"/>
      <c r="BGR34" s="1"/>
      <c r="BGS34" s="1"/>
      <c r="BGT34" s="1"/>
      <c r="BGU34" s="1"/>
      <c r="BGV34" s="1"/>
      <c r="BGW34" s="1"/>
      <c r="BGX34" s="1"/>
      <c r="BGY34" s="1"/>
      <c r="BGZ34" s="1"/>
      <c r="BHA34" s="1"/>
      <c r="BHB34" s="1"/>
      <c r="BHC34" s="1"/>
      <c r="BHD34" s="1"/>
      <c r="BHE34" s="1"/>
      <c r="BHF34" s="1"/>
      <c r="BHG34" s="1"/>
      <c r="BHH34" s="1"/>
      <c r="BHI34" s="1"/>
      <c r="BHJ34" s="1"/>
      <c r="BHK34" s="1"/>
      <c r="BHL34" s="1"/>
      <c r="BHM34" s="1"/>
      <c r="BHN34" s="1"/>
      <c r="BHO34" s="1"/>
      <c r="BHP34" s="1"/>
      <c r="BHQ34" s="1"/>
      <c r="BHR34" s="1"/>
      <c r="BHS34" s="1"/>
      <c r="BHT34" s="1"/>
      <c r="BHU34" s="1"/>
      <c r="BHV34" s="1"/>
      <c r="BHW34" s="1"/>
      <c r="BHX34" s="1"/>
      <c r="BHY34" s="1"/>
      <c r="BHZ34" s="1"/>
      <c r="BIA34" s="1"/>
      <c r="BIB34" s="1"/>
      <c r="BIC34" s="1"/>
      <c r="BID34" s="1"/>
      <c r="BIE34" s="1"/>
      <c r="BIF34" s="1"/>
      <c r="BIG34" s="1"/>
      <c r="BIH34" s="1"/>
      <c r="BII34" s="1"/>
      <c r="BIJ34" s="1"/>
      <c r="BIK34" s="1"/>
      <c r="BIL34" s="1"/>
      <c r="BIM34" s="1"/>
      <c r="BIN34" s="1"/>
      <c r="BIO34" s="1"/>
      <c r="BIP34" s="1"/>
      <c r="BIQ34" s="1"/>
      <c r="BIR34" s="1"/>
      <c r="BIS34" s="1"/>
      <c r="BIT34" s="1"/>
      <c r="BIU34" s="1"/>
      <c r="BIV34" s="1"/>
      <c r="BIW34" s="1"/>
      <c r="BIX34" s="1"/>
      <c r="BIY34" s="1"/>
      <c r="BIZ34" s="1"/>
      <c r="BJA34" s="1"/>
      <c r="BJB34" s="1"/>
      <c r="BJC34" s="1"/>
      <c r="BJD34" s="1"/>
      <c r="BJE34" s="1"/>
      <c r="BJF34" s="1"/>
      <c r="BJG34" s="1"/>
      <c r="BJH34" s="1"/>
      <c r="BJI34" s="1"/>
      <c r="BJJ34" s="1"/>
      <c r="BJK34" s="1"/>
      <c r="BJL34" s="1"/>
      <c r="BJM34" s="1"/>
      <c r="BJN34" s="1"/>
      <c r="BJO34" s="1"/>
      <c r="BJP34" s="1"/>
      <c r="BJQ34" s="1"/>
      <c r="BJR34" s="1"/>
      <c r="BJS34" s="1"/>
      <c r="BJT34" s="1"/>
      <c r="BJU34" s="1"/>
      <c r="BJV34" s="1"/>
      <c r="BJW34" s="1"/>
      <c r="BJX34" s="1"/>
      <c r="BJY34" s="1"/>
      <c r="BJZ34" s="1"/>
      <c r="BKA34" s="1"/>
      <c r="BKB34" s="1"/>
      <c r="BKC34" s="1"/>
      <c r="BKD34" s="1"/>
      <c r="BKE34" s="1"/>
      <c r="BKF34" s="1"/>
      <c r="BKG34" s="1"/>
      <c r="BKH34" s="1"/>
      <c r="BKI34" s="1"/>
      <c r="BKJ34" s="1"/>
      <c r="BKK34" s="1"/>
      <c r="BKL34" s="1"/>
      <c r="BKM34" s="1"/>
      <c r="BKN34" s="1"/>
      <c r="BKO34" s="1"/>
      <c r="BKP34" s="1"/>
      <c r="BKQ34" s="1"/>
      <c r="BKR34" s="1"/>
      <c r="BKS34" s="1"/>
      <c r="BKT34" s="1"/>
      <c r="BKU34" s="1"/>
      <c r="BKV34" s="1"/>
      <c r="BKW34" s="1"/>
      <c r="BKX34" s="1"/>
      <c r="BKY34" s="1"/>
      <c r="BKZ34" s="1"/>
      <c r="BLA34" s="1"/>
      <c r="BLB34" s="1"/>
      <c r="BLC34" s="1"/>
      <c r="BLD34" s="1"/>
      <c r="BLE34" s="1"/>
      <c r="BLF34" s="1"/>
      <c r="BLG34" s="1"/>
      <c r="BLH34" s="1"/>
      <c r="BLI34" s="1"/>
      <c r="BLJ34" s="1"/>
      <c r="BLK34" s="1"/>
      <c r="BLL34" s="1"/>
      <c r="BLM34" s="1"/>
      <c r="BLN34" s="1"/>
      <c r="BLO34" s="1"/>
      <c r="BLP34" s="1"/>
      <c r="BLQ34" s="1"/>
      <c r="BLR34" s="1"/>
      <c r="BLS34" s="1"/>
      <c r="BLT34" s="1"/>
      <c r="BLU34" s="1"/>
      <c r="BLV34" s="1"/>
      <c r="BLW34" s="1"/>
      <c r="BLX34" s="1"/>
      <c r="BLY34" s="1"/>
      <c r="BLZ34" s="1"/>
      <c r="BMA34" s="1"/>
      <c r="BMB34" s="1"/>
      <c r="BMC34" s="1"/>
      <c r="BMD34" s="1"/>
      <c r="BME34" s="1"/>
      <c r="BMF34" s="1"/>
      <c r="BMG34" s="1"/>
      <c r="BMH34" s="1"/>
      <c r="BMI34" s="1"/>
      <c r="BMJ34" s="1"/>
      <c r="BMK34" s="1"/>
      <c r="BML34" s="1"/>
      <c r="BMM34" s="1"/>
      <c r="BMN34" s="1"/>
      <c r="BMO34" s="1"/>
      <c r="BMP34" s="1"/>
      <c r="BMQ34" s="1"/>
      <c r="BMR34" s="1"/>
      <c r="BMS34" s="1"/>
      <c r="BMT34" s="1"/>
      <c r="BMU34" s="1"/>
      <c r="BMV34" s="1"/>
      <c r="BMW34" s="1"/>
      <c r="BMX34" s="1"/>
      <c r="BMY34" s="1"/>
      <c r="BMZ34" s="1"/>
      <c r="BNA34" s="1"/>
      <c r="BNB34" s="1"/>
      <c r="BNC34" s="1"/>
      <c r="BND34" s="1"/>
      <c r="BNE34" s="1"/>
      <c r="BNF34" s="1"/>
      <c r="BNG34" s="1"/>
      <c r="BNH34" s="1"/>
      <c r="BNI34" s="1"/>
      <c r="BNJ34" s="1"/>
      <c r="BNK34" s="1"/>
      <c r="BNL34" s="1"/>
      <c r="BNM34" s="1"/>
      <c r="BNN34" s="1"/>
      <c r="BNO34" s="1"/>
      <c r="BNP34" s="1"/>
      <c r="BNQ34" s="1"/>
      <c r="BNR34" s="1"/>
      <c r="BNS34" s="1"/>
      <c r="BNT34" s="1"/>
      <c r="BNU34" s="1"/>
      <c r="BNV34" s="1"/>
      <c r="BNW34" s="1"/>
      <c r="BNX34" s="1"/>
      <c r="BNY34" s="1"/>
      <c r="BNZ34" s="1"/>
      <c r="BOA34" s="1"/>
      <c r="BOB34" s="1"/>
      <c r="BOC34" s="1"/>
      <c r="BOD34" s="1"/>
      <c r="BOE34" s="1"/>
      <c r="BOF34" s="1"/>
      <c r="BOG34" s="1"/>
      <c r="BOH34" s="1"/>
      <c r="BOI34" s="1"/>
      <c r="BOJ34" s="1"/>
      <c r="BOK34" s="1"/>
      <c r="BOL34" s="1"/>
      <c r="BOM34" s="1"/>
      <c r="BON34" s="1"/>
      <c r="BOO34" s="1"/>
      <c r="BOP34" s="1"/>
      <c r="BOQ34" s="1"/>
      <c r="BOR34" s="1"/>
      <c r="BOS34" s="1"/>
      <c r="BOT34" s="1"/>
      <c r="BOU34" s="1"/>
      <c r="BOV34" s="1"/>
      <c r="BOW34" s="1"/>
      <c r="BOX34" s="1"/>
      <c r="BOY34" s="1"/>
      <c r="BOZ34" s="1"/>
      <c r="BPA34" s="1"/>
      <c r="BPB34" s="1"/>
      <c r="BPC34" s="1"/>
      <c r="BPD34" s="1"/>
      <c r="BPE34" s="1"/>
      <c r="BPF34" s="1"/>
      <c r="BPG34" s="1"/>
      <c r="BPH34" s="1"/>
      <c r="BPI34" s="1"/>
      <c r="BPJ34" s="1"/>
      <c r="BPK34" s="1"/>
      <c r="BPL34" s="1"/>
      <c r="BPM34" s="1"/>
      <c r="BPN34" s="1"/>
      <c r="BPO34" s="1"/>
      <c r="BPP34" s="1"/>
      <c r="BPQ34" s="1"/>
      <c r="BPR34" s="1"/>
      <c r="BPS34" s="1"/>
      <c r="BPT34" s="1"/>
      <c r="BPU34" s="1"/>
      <c r="BPV34" s="1"/>
      <c r="BPW34" s="1"/>
      <c r="BPX34" s="1"/>
      <c r="BPY34" s="1"/>
      <c r="BPZ34" s="1"/>
      <c r="BQA34" s="1"/>
      <c r="BQB34" s="1"/>
      <c r="BQC34" s="1"/>
      <c r="BQD34" s="1"/>
      <c r="BQE34" s="1"/>
      <c r="BQF34" s="1"/>
      <c r="BQG34" s="1"/>
      <c r="BQH34" s="1"/>
      <c r="BQI34" s="1"/>
      <c r="BQJ34" s="1"/>
      <c r="BQK34" s="1"/>
      <c r="BQL34" s="1"/>
      <c r="BQM34" s="1"/>
      <c r="BQN34" s="1"/>
      <c r="BQO34" s="1"/>
      <c r="BQP34" s="1"/>
      <c r="BQQ34" s="1"/>
      <c r="BQR34" s="1"/>
      <c r="BQS34" s="1"/>
      <c r="BQT34" s="1"/>
      <c r="BQU34" s="1"/>
      <c r="BQV34" s="1"/>
      <c r="BQW34" s="1"/>
      <c r="BQX34" s="1"/>
      <c r="BQY34" s="1"/>
      <c r="BQZ34" s="1"/>
      <c r="BRA34" s="1"/>
      <c r="BRB34" s="1"/>
      <c r="BRC34" s="1"/>
      <c r="BRD34" s="1"/>
      <c r="BRE34" s="1"/>
      <c r="BRF34" s="1"/>
      <c r="BRG34" s="1"/>
      <c r="BRH34" s="1"/>
      <c r="BRI34" s="1"/>
      <c r="BRJ34" s="1"/>
      <c r="BRK34" s="1"/>
      <c r="BRL34" s="1"/>
      <c r="BRM34" s="1"/>
      <c r="BRN34" s="1"/>
      <c r="BRO34" s="1"/>
      <c r="BRP34" s="1"/>
      <c r="BRQ34" s="1"/>
      <c r="BRR34" s="1"/>
      <c r="BRS34" s="1"/>
      <c r="BRT34" s="1"/>
      <c r="BRU34" s="1"/>
      <c r="BRV34" s="1"/>
      <c r="BRW34" s="1"/>
      <c r="BRX34" s="1"/>
      <c r="BRY34" s="1"/>
      <c r="BRZ34" s="1"/>
      <c r="BSA34" s="1"/>
      <c r="BSB34" s="1"/>
      <c r="BSC34" s="1"/>
      <c r="BSD34" s="1"/>
      <c r="BSE34" s="1"/>
      <c r="BSF34" s="1"/>
      <c r="BSG34" s="1"/>
      <c r="BSH34" s="1"/>
      <c r="BSI34" s="1"/>
      <c r="BSJ34" s="1"/>
      <c r="BSK34" s="1"/>
      <c r="BSL34" s="1"/>
      <c r="BSM34" s="1"/>
      <c r="BSN34" s="1"/>
      <c r="BSO34" s="1"/>
      <c r="BSP34" s="1"/>
      <c r="BSQ34" s="1"/>
      <c r="BSR34" s="1"/>
      <c r="BSS34" s="1"/>
      <c r="BST34" s="1"/>
      <c r="BSU34" s="1"/>
      <c r="BSV34" s="1"/>
      <c r="BSW34" s="1"/>
      <c r="BSX34" s="1"/>
      <c r="BSY34" s="1"/>
      <c r="BSZ34" s="1"/>
      <c r="BTA34" s="1"/>
      <c r="BTB34" s="1"/>
      <c r="BTC34" s="1"/>
      <c r="BTD34" s="1"/>
      <c r="BTE34" s="1"/>
      <c r="BTF34" s="1"/>
      <c r="BTG34" s="1"/>
      <c r="BTH34" s="1"/>
      <c r="BTI34" s="1"/>
      <c r="BTJ34" s="1"/>
      <c r="BTK34" s="1"/>
      <c r="BTL34" s="1"/>
      <c r="BTM34" s="1"/>
      <c r="BTN34" s="1"/>
      <c r="BTO34" s="1"/>
      <c r="BTP34" s="1"/>
      <c r="BTQ34" s="1"/>
      <c r="BTR34" s="1"/>
      <c r="BTS34" s="1"/>
      <c r="BTT34" s="1"/>
      <c r="BTU34" s="1"/>
      <c r="BTV34" s="1"/>
      <c r="BTW34" s="1"/>
      <c r="BTX34" s="1"/>
      <c r="BTY34" s="1"/>
      <c r="BTZ34" s="1"/>
      <c r="BUA34" s="1"/>
      <c r="BUB34" s="1"/>
      <c r="BUC34" s="1"/>
      <c r="BUD34" s="1"/>
      <c r="BUE34" s="1"/>
      <c r="BUF34" s="1"/>
      <c r="BUG34" s="1"/>
      <c r="BUH34" s="1"/>
      <c r="BUI34" s="1"/>
      <c r="BUJ34" s="1"/>
      <c r="BUK34" s="1"/>
      <c r="BUL34" s="1"/>
      <c r="BUM34" s="1"/>
      <c r="BUN34" s="1"/>
      <c r="BUO34" s="1"/>
      <c r="BUP34" s="1"/>
      <c r="BUQ34" s="1"/>
      <c r="BUR34" s="1"/>
      <c r="BUS34" s="1"/>
      <c r="BUT34" s="1"/>
      <c r="BUU34" s="1"/>
      <c r="BUV34" s="1"/>
      <c r="BUW34" s="1"/>
      <c r="BUX34" s="1"/>
      <c r="BUY34" s="1"/>
      <c r="BUZ34" s="1"/>
      <c r="BVA34" s="1"/>
      <c r="BVB34" s="1"/>
      <c r="BVC34" s="1"/>
      <c r="BVD34" s="1"/>
      <c r="BVE34" s="1"/>
      <c r="BVF34" s="1"/>
      <c r="BVG34" s="1"/>
      <c r="BVH34" s="1"/>
      <c r="BVI34" s="1"/>
      <c r="BVJ34" s="1"/>
      <c r="BVK34" s="1"/>
      <c r="BVL34" s="1"/>
      <c r="BVM34" s="1"/>
      <c r="BVN34" s="1"/>
      <c r="BVO34" s="1"/>
      <c r="BVP34" s="1"/>
      <c r="BVQ34" s="1"/>
      <c r="BVR34" s="1"/>
      <c r="BVS34" s="1"/>
      <c r="BVT34" s="1"/>
      <c r="BVU34" s="1"/>
      <c r="BVV34" s="1"/>
      <c r="BVW34" s="1"/>
      <c r="BVX34" s="1"/>
      <c r="BVY34" s="1"/>
      <c r="BVZ34" s="1"/>
      <c r="BWA34" s="1"/>
      <c r="BWB34" s="1"/>
      <c r="BWC34" s="1"/>
      <c r="BWD34" s="1"/>
      <c r="BWE34" s="1"/>
      <c r="BWF34" s="1"/>
      <c r="BWG34" s="1"/>
      <c r="BWH34" s="1"/>
      <c r="BWI34" s="1"/>
      <c r="BWJ34" s="1"/>
      <c r="BWK34" s="1"/>
      <c r="BWL34" s="1"/>
      <c r="BWM34" s="1"/>
      <c r="BWN34" s="1"/>
      <c r="BWO34" s="1"/>
      <c r="BWP34" s="1"/>
      <c r="BWQ34" s="1"/>
      <c r="BWR34" s="1"/>
      <c r="BWS34" s="1"/>
      <c r="BWT34" s="1"/>
      <c r="BWU34" s="1"/>
      <c r="BWV34" s="1"/>
      <c r="BWW34" s="1"/>
      <c r="BWX34" s="1"/>
      <c r="BWY34" s="1"/>
      <c r="BWZ34" s="1"/>
      <c r="BXA34" s="1"/>
      <c r="BXB34" s="1"/>
      <c r="BXC34" s="1"/>
      <c r="BXD34" s="1"/>
      <c r="BXE34" s="1"/>
      <c r="BXF34" s="1"/>
      <c r="BXG34" s="1"/>
      <c r="BXH34" s="1"/>
      <c r="BXI34" s="1"/>
      <c r="BXJ34" s="1"/>
      <c r="BXK34" s="1"/>
      <c r="BXL34" s="1"/>
      <c r="BXM34" s="1"/>
      <c r="BXN34" s="1"/>
      <c r="BXO34" s="1"/>
      <c r="BXP34" s="1"/>
      <c r="BXQ34" s="1"/>
      <c r="BXR34" s="1"/>
      <c r="BXS34" s="1"/>
      <c r="BXT34" s="1"/>
      <c r="BXU34" s="1"/>
      <c r="BXV34" s="1"/>
      <c r="BXW34" s="1"/>
      <c r="BXX34" s="1"/>
      <c r="BXY34" s="1"/>
      <c r="BXZ34" s="1"/>
      <c r="BYA34" s="1"/>
      <c r="BYB34" s="1"/>
      <c r="BYC34" s="1"/>
      <c r="BYD34" s="1"/>
      <c r="BYE34" s="1"/>
      <c r="BYF34" s="1"/>
      <c r="BYG34" s="1"/>
      <c r="BYH34" s="1"/>
      <c r="BYI34" s="1"/>
      <c r="BYJ34" s="1"/>
      <c r="BYK34" s="1"/>
      <c r="BYL34" s="1"/>
      <c r="BYM34" s="1"/>
      <c r="BYN34" s="1"/>
      <c r="BYO34" s="1"/>
      <c r="BYP34" s="1"/>
      <c r="BYQ34" s="1"/>
      <c r="BYR34" s="1"/>
      <c r="BYS34" s="1"/>
      <c r="BYT34" s="1"/>
      <c r="BYU34" s="1"/>
      <c r="BYV34" s="1"/>
      <c r="BYW34" s="1"/>
      <c r="BYX34" s="1"/>
      <c r="BYY34" s="1"/>
      <c r="BYZ34" s="1"/>
      <c r="BZA34" s="1"/>
      <c r="BZB34" s="1"/>
      <c r="BZC34" s="1"/>
      <c r="BZD34" s="1"/>
      <c r="BZE34" s="1"/>
      <c r="BZF34" s="1"/>
      <c r="BZG34" s="1"/>
      <c r="BZH34" s="1"/>
      <c r="BZI34" s="1"/>
      <c r="BZJ34" s="1"/>
      <c r="BZK34" s="1"/>
      <c r="BZL34" s="1"/>
      <c r="BZM34" s="1"/>
      <c r="BZN34" s="1"/>
      <c r="BZO34" s="1"/>
      <c r="BZP34" s="1"/>
      <c r="BZQ34" s="1"/>
      <c r="BZR34" s="1"/>
      <c r="BZS34" s="1"/>
      <c r="BZT34" s="1"/>
      <c r="BZU34" s="1"/>
      <c r="BZV34" s="1"/>
      <c r="BZW34" s="1"/>
      <c r="BZX34" s="1"/>
      <c r="BZY34" s="1"/>
      <c r="BZZ34" s="1"/>
      <c r="CAA34" s="1"/>
      <c r="CAB34" s="1"/>
      <c r="CAC34" s="1"/>
      <c r="CAD34" s="1"/>
      <c r="CAE34" s="1"/>
      <c r="CAF34" s="1"/>
      <c r="CAG34" s="1"/>
      <c r="CAH34" s="1"/>
      <c r="CAI34" s="1"/>
      <c r="CAJ34" s="1"/>
      <c r="CAK34" s="1"/>
      <c r="CAL34" s="1"/>
      <c r="CAM34" s="1"/>
      <c r="CAN34" s="1"/>
      <c r="CAO34" s="1"/>
      <c r="CAP34" s="1"/>
      <c r="CAQ34" s="1"/>
      <c r="CAR34" s="1"/>
      <c r="CAS34" s="1"/>
      <c r="CAT34" s="1"/>
      <c r="CAU34" s="1"/>
      <c r="CAV34" s="1"/>
      <c r="CAW34" s="1"/>
      <c r="CAX34" s="1"/>
      <c r="CAY34" s="1"/>
      <c r="CAZ34" s="1"/>
      <c r="CBA34" s="1"/>
      <c r="CBB34" s="1"/>
      <c r="CBC34" s="1"/>
      <c r="CBD34" s="1"/>
      <c r="CBE34" s="1"/>
      <c r="CBF34" s="1"/>
      <c r="CBG34" s="1"/>
      <c r="CBH34" s="1"/>
      <c r="CBI34" s="1"/>
      <c r="CBJ34" s="1"/>
      <c r="CBK34" s="1"/>
      <c r="CBL34" s="1"/>
      <c r="CBM34" s="1"/>
      <c r="CBN34" s="1"/>
      <c r="CBO34" s="1"/>
      <c r="CBP34" s="1"/>
      <c r="CBQ34" s="1"/>
      <c r="CBR34" s="1"/>
      <c r="CBS34" s="1"/>
      <c r="CBT34" s="1"/>
      <c r="CBU34" s="1"/>
      <c r="CBV34" s="1"/>
      <c r="CBW34" s="1"/>
      <c r="CBX34" s="1"/>
      <c r="CBY34" s="1"/>
      <c r="CBZ34" s="1"/>
      <c r="CCA34" s="1"/>
      <c r="CCB34" s="1"/>
      <c r="CCC34" s="1"/>
      <c r="CCD34" s="1"/>
      <c r="CCE34" s="1"/>
      <c r="CCF34" s="1"/>
      <c r="CCG34" s="1"/>
      <c r="CCH34" s="1"/>
      <c r="CCI34" s="1"/>
      <c r="CCJ34" s="1"/>
      <c r="CCK34" s="1"/>
      <c r="CCL34" s="1"/>
      <c r="CCM34" s="1"/>
      <c r="CCN34" s="1"/>
      <c r="CCO34" s="1"/>
      <c r="CCP34" s="1"/>
      <c r="CCQ34" s="1"/>
      <c r="CCR34" s="1"/>
      <c r="CCS34" s="1"/>
      <c r="CCT34" s="1"/>
      <c r="CCU34" s="1"/>
      <c r="CCV34" s="1"/>
      <c r="CCW34" s="1"/>
      <c r="CCX34" s="1"/>
      <c r="CCY34" s="1"/>
      <c r="CCZ34" s="1"/>
      <c r="CDA34" s="1"/>
      <c r="CDB34" s="1"/>
      <c r="CDC34" s="1"/>
      <c r="CDD34" s="1"/>
      <c r="CDE34" s="1"/>
      <c r="CDF34" s="1"/>
      <c r="CDG34" s="1"/>
      <c r="CDH34" s="1"/>
      <c r="CDI34" s="1"/>
      <c r="CDJ34" s="1"/>
      <c r="CDK34" s="1"/>
      <c r="CDL34" s="1"/>
      <c r="CDM34" s="1"/>
      <c r="CDN34" s="1"/>
      <c r="CDO34" s="1"/>
      <c r="CDP34" s="1"/>
      <c r="CDQ34" s="1"/>
      <c r="CDR34" s="1"/>
      <c r="CDS34" s="1"/>
      <c r="CDT34" s="1"/>
      <c r="CDU34" s="1"/>
      <c r="CDV34" s="1"/>
      <c r="CDW34" s="1"/>
      <c r="CDX34" s="1"/>
      <c r="CDY34" s="1"/>
      <c r="CDZ34" s="1"/>
      <c r="CEA34" s="1"/>
      <c r="CEB34" s="1"/>
      <c r="CEC34" s="1"/>
      <c r="CED34" s="1"/>
      <c r="CEE34" s="1"/>
      <c r="CEF34" s="1"/>
      <c r="CEG34" s="1"/>
      <c r="CEH34" s="1"/>
      <c r="CEI34" s="1"/>
      <c r="CEJ34" s="1"/>
      <c r="CEK34" s="1"/>
      <c r="CEL34" s="1"/>
      <c r="CEM34" s="1"/>
      <c r="CEN34" s="1"/>
      <c r="CEO34" s="1"/>
      <c r="CEP34" s="1"/>
      <c r="CEQ34" s="1"/>
      <c r="CER34" s="1"/>
      <c r="CES34" s="1"/>
      <c r="CET34" s="1"/>
      <c r="CEU34" s="1"/>
      <c r="CEV34" s="1"/>
      <c r="CEW34" s="1"/>
      <c r="CEX34" s="1"/>
      <c r="CEY34" s="1"/>
      <c r="CEZ34" s="1"/>
      <c r="CFA34" s="1"/>
      <c r="CFB34" s="1"/>
      <c r="CFC34" s="1"/>
      <c r="CFD34" s="1"/>
      <c r="CFE34" s="1"/>
      <c r="CFF34" s="1"/>
      <c r="CFG34" s="1"/>
      <c r="CFH34" s="1"/>
      <c r="CFI34" s="1"/>
      <c r="CFJ34" s="1"/>
      <c r="CFK34" s="1"/>
      <c r="CFL34" s="1"/>
      <c r="CFM34" s="1"/>
      <c r="CFN34" s="1"/>
      <c r="CFO34" s="1"/>
      <c r="CFP34" s="1"/>
      <c r="CFQ34" s="1"/>
      <c r="CFR34" s="1"/>
      <c r="CFS34" s="1"/>
      <c r="CFT34" s="1"/>
      <c r="CFU34" s="1"/>
      <c r="CFV34" s="1"/>
      <c r="CFW34" s="1"/>
      <c r="CFX34" s="1"/>
      <c r="CFY34" s="1"/>
      <c r="CFZ34" s="1"/>
      <c r="CGA34" s="1"/>
      <c r="CGB34" s="1"/>
      <c r="CGC34" s="1"/>
      <c r="CGD34" s="1"/>
      <c r="CGE34" s="1"/>
      <c r="CGF34" s="1"/>
      <c r="CGG34" s="1"/>
      <c r="CGH34" s="1"/>
      <c r="CGI34" s="1"/>
      <c r="CGJ34" s="1"/>
      <c r="CGK34" s="1"/>
      <c r="CGL34" s="1"/>
      <c r="CGM34" s="1"/>
      <c r="CGN34" s="1"/>
      <c r="CGO34" s="1"/>
      <c r="CGP34" s="1"/>
      <c r="CGQ34" s="1"/>
      <c r="CGR34" s="1"/>
      <c r="CGS34" s="1"/>
      <c r="CGT34" s="1"/>
      <c r="CGU34" s="1"/>
      <c r="CGV34" s="1"/>
      <c r="CGW34" s="1"/>
      <c r="CGX34" s="1"/>
      <c r="CGY34" s="1"/>
      <c r="CGZ34" s="1"/>
      <c r="CHA34" s="1"/>
      <c r="CHB34" s="1"/>
      <c r="CHC34" s="1"/>
      <c r="CHD34" s="1"/>
      <c r="CHE34" s="1"/>
      <c r="CHF34" s="1"/>
      <c r="CHG34" s="1"/>
      <c r="CHH34" s="1"/>
      <c r="CHI34" s="1"/>
      <c r="CHJ34" s="1"/>
      <c r="CHK34" s="1"/>
      <c r="CHL34" s="1"/>
      <c r="CHM34" s="1"/>
      <c r="CHN34" s="1"/>
      <c r="CHO34" s="1"/>
      <c r="CHP34" s="1"/>
      <c r="CHQ34" s="1"/>
      <c r="CHR34" s="1"/>
      <c r="CHS34" s="1"/>
      <c r="CHT34" s="1"/>
      <c r="CHU34" s="1"/>
      <c r="CHV34" s="1"/>
      <c r="CHW34" s="1"/>
      <c r="CHX34" s="1"/>
      <c r="CHY34" s="1"/>
      <c r="CHZ34" s="1"/>
      <c r="CIA34" s="1"/>
      <c r="CIB34" s="1"/>
      <c r="CIC34" s="1"/>
      <c r="CID34" s="1"/>
      <c r="CIE34" s="1"/>
      <c r="CIF34" s="1"/>
      <c r="CIG34" s="1"/>
      <c r="CIH34" s="1"/>
      <c r="CII34" s="1"/>
      <c r="CIJ34" s="1"/>
      <c r="CIK34" s="1"/>
      <c r="CIL34" s="1"/>
      <c r="CIM34" s="1"/>
      <c r="CIN34" s="1"/>
      <c r="CIO34" s="1"/>
      <c r="CIP34" s="1"/>
      <c r="CIQ34" s="1"/>
      <c r="CIR34" s="1"/>
      <c r="CIS34" s="1"/>
      <c r="CIT34" s="1"/>
      <c r="CIU34" s="1"/>
      <c r="CIV34" s="1"/>
      <c r="CIW34" s="1"/>
      <c r="CIX34" s="1"/>
      <c r="CIY34" s="1"/>
      <c r="CIZ34" s="1"/>
      <c r="CJA34" s="1"/>
      <c r="CJB34" s="1"/>
      <c r="CJC34" s="1"/>
      <c r="CJD34" s="1"/>
      <c r="CJE34" s="1"/>
      <c r="CJF34" s="1"/>
      <c r="CJG34" s="1"/>
      <c r="CJH34" s="1"/>
      <c r="CJI34" s="1"/>
      <c r="CJJ34" s="1"/>
      <c r="CJK34" s="1"/>
      <c r="CJL34" s="1"/>
      <c r="CJM34" s="1"/>
      <c r="CJN34" s="1"/>
      <c r="CJO34" s="1"/>
      <c r="CJP34" s="1"/>
      <c r="CJQ34" s="1"/>
      <c r="CJR34" s="1"/>
      <c r="CJS34" s="1"/>
      <c r="CJT34" s="1"/>
      <c r="CJU34" s="1"/>
      <c r="CJV34" s="1"/>
      <c r="CJW34" s="1"/>
      <c r="CJX34" s="1"/>
      <c r="CJY34" s="1"/>
      <c r="CJZ34" s="1"/>
      <c r="CKA34" s="1"/>
      <c r="CKB34" s="1"/>
      <c r="CKC34" s="1"/>
      <c r="CKD34" s="1"/>
      <c r="CKE34" s="1"/>
      <c r="CKF34" s="1"/>
      <c r="CKG34" s="1"/>
      <c r="CKH34" s="1"/>
      <c r="CKI34" s="1"/>
      <c r="CKJ34" s="1"/>
      <c r="CKK34" s="1"/>
      <c r="CKL34" s="1"/>
      <c r="CKM34" s="1"/>
      <c r="CKN34" s="1"/>
      <c r="CKO34" s="1"/>
      <c r="CKP34" s="1"/>
      <c r="CKQ34" s="1"/>
      <c r="CKR34" s="1"/>
      <c r="CKS34" s="1"/>
      <c r="CKT34" s="1"/>
      <c r="CKU34" s="1"/>
      <c r="CKV34" s="1"/>
      <c r="CKW34" s="1"/>
      <c r="CKX34" s="1"/>
      <c r="CKY34" s="1"/>
      <c r="CKZ34" s="1"/>
      <c r="CLA34" s="1"/>
      <c r="CLB34" s="1"/>
      <c r="CLC34" s="1"/>
      <c r="CLD34" s="1"/>
      <c r="CLE34" s="1"/>
      <c r="CLF34" s="1"/>
      <c r="CLG34" s="1"/>
      <c r="CLH34" s="1"/>
      <c r="CLI34" s="1"/>
      <c r="CLJ34" s="1"/>
      <c r="CLK34" s="1"/>
      <c r="CLL34" s="1"/>
      <c r="CLM34" s="1"/>
      <c r="CLN34" s="1"/>
      <c r="CLO34" s="1"/>
      <c r="CLP34" s="1"/>
      <c r="CLQ34" s="1"/>
      <c r="CLR34" s="1"/>
      <c r="CLS34" s="1"/>
      <c r="CLT34" s="1"/>
      <c r="CLU34" s="1"/>
      <c r="CLV34" s="1"/>
      <c r="CLW34" s="1"/>
      <c r="CLX34" s="1"/>
      <c r="CLY34" s="1"/>
      <c r="CLZ34" s="1"/>
      <c r="CMA34" s="1"/>
      <c r="CMB34" s="1"/>
      <c r="CMC34" s="1"/>
      <c r="CMD34" s="1"/>
      <c r="CME34" s="1"/>
      <c r="CMF34" s="1"/>
      <c r="CMG34" s="1"/>
      <c r="CMH34" s="1"/>
      <c r="CMI34" s="1"/>
      <c r="CMJ34" s="1"/>
      <c r="CMK34" s="1"/>
      <c r="CML34" s="1"/>
      <c r="CMM34" s="1"/>
      <c r="CMN34" s="1"/>
      <c r="CMO34" s="1"/>
      <c r="CMP34" s="1"/>
      <c r="CMQ34" s="1"/>
      <c r="CMR34" s="1"/>
      <c r="CMS34" s="1"/>
      <c r="CMT34" s="1"/>
      <c r="CMU34" s="1"/>
      <c r="CMV34" s="1"/>
      <c r="CMW34" s="1"/>
      <c r="CMX34" s="1"/>
      <c r="CMY34" s="1"/>
      <c r="CMZ34" s="1"/>
      <c r="CNA34" s="1"/>
      <c r="CNB34" s="1"/>
      <c r="CNC34" s="1"/>
      <c r="CND34" s="1"/>
      <c r="CNE34" s="1"/>
      <c r="CNF34" s="1"/>
      <c r="CNG34" s="1"/>
      <c r="CNH34" s="1"/>
      <c r="CNI34" s="1"/>
      <c r="CNJ34" s="1"/>
      <c r="CNK34" s="1"/>
      <c r="CNL34" s="1"/>
      <c r="CNM34" s="1"/>
      <c r="CNN34" s="1"/>
      <c r="CNO34" s="1"/>
      <c r="CNP34" s="1"/>
      <c r="CNQ34" s="1"/>
      <c r="CNR34" s="1"/>
      <c r="CNS34" s="1"/>
      <c r="CNT34" s="1"/>
      <c r="CNU34" s="1"/>
      <c r="CNV34" s="1"/>
      <c r="CNW34" s="1"/>
      <c r="CNX34" s="1"/>
      <c r="CNY34" s="1"/>
      <c r="CNZ34" s="1"/>
      <c r="COA34" s="1"/>
      <c r="COB34" s="1"/>
      <c r="COC34" s="1"/>
      <c r="COD34" s="1"/>
      <c r="COE34" s="1"/>
      <c r="COF34" s="1"/>
      <c r="COG34" s="1"/>
      <c r="COH34" s="1"/>
      <c r="COI34" s="1"/>
      <c r="COJ34" s="1"/>
      <c r="COK34" s="1"/>
      <c r="COL34" s="1"/>
      <c r="COM34" s="1"/>
      <c r="CON34" s="1"/>
      <c r="COO34" s="1"/>
      <c r="COP34" s="1"/>
      <c r="COQ34" s="1"/>
      <c r="COR34" s="1"/>
      <c r="COS34" s="1"/>
      <c r="COT34" s="1"/>
      <c r="COU34" s="1"/>
      <c r="COV34" s="1"/>
      <c r="COW34" s="1"/>
      <c r="COX34" s="1"/>
      <c r="COY34" s="1"/>
      <c r="COZ34" s="1"/>
      <c r="CPA34" s="1"/>
      <c r="CPB34" s="1"/>
      <c r="CPC34" s="1"/>
      <c r="CPD34" s="1"/>
      <c r="CPE34" s="1"/>
      <c r="CPF34" s="1"/>
      <c r="CPG34" s="1"/>
      <c r="CPH34" s="1"/>
      <c r="CPI34" s="1"/>
      <c r="CPJ34" s="1"/>
      <c r="CPK34" s="1"/>
      <c r="CPL34" s="1"/>
      <c r="CPM34" s="1"/>
      <c r="CPN34" s="1"/>
      <c r="CPO34" s="1"/>
      <c r="CPP34" s="1"/>
      <c r="CPQ34" s="1"/>
      <c r="CPR34" s="1"/>
      <c r="CPS34" s="1"/>
      <c r="CPT34" s="1"/>
      <c r="CPU34" s="1"/>
      <c r="CPV34" s="1"/>
      <c r="CPW34" s="1"/>
      <c r="CPX34" s="1"/>
      <c r="CPY34" s="1"/>
      <c r="CPZ34" s="1"/>
      <c r="CQA34" s="1"/>
      <c r="CQB34" s="1"/>
      <c r="CQC34" s="1"/>
      <c r="CQD34" s="1"/>
      <c r="CQE34" s="1"/>
      <c r="CQF34" s="1"/>
      <c r="CQG34" s="1"/>
      <c r="CQH34" s="1"/>
      <c r="CQI34" s="1"/>
      <c r="CQJ34" s="1"/>
      <c r="CQK34" s="1"/>
      <c r="CQL34" s="1"/>
      <c r="CQM34" s="1"/>
      <c r="CQN34" s="1"/>
      <c r="CQO34" s="1"/>
      <c r="CQP34" s="1"/>
      <c r="CQQ34" s="1"/>
      <c r="CQR34" s="1"/>
      <c r="CQS34" s="1"/>
      <c r="CQT34" s="1"/>
      <c r="CQU34" s="1"/>
      <c r="CQV34" s="1"/>
      <c r="CQW34" s="1"/>
      <c r="CQX34" s="1"/>
      <c r="CQY34" s="1"/>
      <c r="CQZ34" s="1"/>
      <c r="CRA34" s="1"/>
      <c r="CRB34" s="1"/>
      <c r="CRC34" s="1"/>
      <c r="CRD34" s="1"/>
      <c r="CRE34" s="1"/>
      <c r="CRF34" s="1"/>
      <c r="CRG34" s="1"/>
      <c r="CRH34" s="1"/>
      <c r="CRI34" s="1"/>
      <c r="CRJ34" s="1"/>
      <c r="CRK34" s="1"/>
      <c r="CRL34" s="1"/>
      <c r="CRM34" s="1"/>
      <c r="CRN34" s="1"/>
      <c r="CRO34" s="1"/>
      <c r="CRP34" s="1"/>
      <c r="CRQ34" s="1"/>
      <c r="CRR34" s="1"/>
      <c r="CRS34" s="1"/>
      <c r="CRT34" s="1"/>
      <c r="CRU34" s="1"/>
      <c r="CRV34" s="1"/>
      <c r="CRW34" s="1"/>
      <c r="CRX34" s="1"/>
      <c r="CRY34" s="1"/>
      <c r="CRZ34" s="1"/>
      <c r="CSA34" s="1"/>
      <c r="CSB34" s="1"/>
      <c r="CSC34" s="1"/>
      <c r="CSD34" s="1"/>
      <c r="CSE34" s="1"/>
      <c r="CSF34" s="1"/>
      <c r="CSG34" s="1"/>
      <c r="CSH34" s="1"/>
      <c r="CSI34" s="1"/>
      <c r="CSJ34" s="1"/>
      <c r="CSK34" s="1"/>
      <c r="CSL34" s="1"/>
      <c r="CSM34" s="1"/>
      <c r="CSN34" s="1"/>
      <c r="CSO34" s="1"/>
      <c r="CSP34" s="1"/>
      <c r="CSQ34" s="1"/>
      <c r="CSR34" s="1"/>
      <c r="CSS34" s="1"/>
      <c r="CST34" s="1"/>
      <c r="CSU34" s="1"/>
      <c r="CSV34" s="1"/>
      <c r="CSW34" s="1"/>
      <c r="CSX34" s="1"/>
      <c r="CSY34" s="1"/>
      <c r="CSZ34" s="1"/>
      <c r="CTA34" s="1"/>
      <c r="CTB34" s="1"/>
      <c r="CTC34" s="1"/>
      <c r="CTD34" s="1"/>
      <c r="CTE34" s="1"/>
      <c r="CTF34" s="1"/>
      <c r="CTG34" s="1"/>
      <c r="CTH34" s="1"/>
      <c r="CTI34" s="1"/>
      <c r="CTJ34" s="1"/>
      <c r="CTK34" s="1"/>
      <c r="CTL34" s="1"/>
      <c r="CTM34" s="1"/>
      <c r="CTN34" s="1"/>
      <c r="CTO34" s="1"/>
      <c r="CTP34" s="1"/>
      <c r="CTQ34" s="1"/>
      <c r="CTR34" s="1"/>
      <c r="CTS34" s="1"/>
      <c r="CTT34" s="1"/>
      <c r="CTU34" s="1"/>
      <c r="CTV34" s="1"/>
      <c r="CTW34" s="1"/>
      <c r="CTX34" s="1"/>
      <c r="CTY34" s="1"/>
      <c r="CTZ34" s="1"/>
      <c r="CUA34" s="1"/>
      <c r="CUB34" s="1"/>
      <c r="CUC34" s="1"/>
      <c r="CUD34" s="1"/>
      <c r="CUE34" s="1"/>
      <c r="CUF34" s="1"/>
      <c r="CUG34" s="1"/>
      <c r="CUH34" s="1"/>
      <c r="CUI34" s="1"/>
      <c r="CUJ34" s="1"/>
      <c r="CUK34" s="1"/>
      <c r="CUL34" s="1"/>
      <c r="CUM34" s="1"/>
      <c r="CUN34" s="1"/>
      <c r="CUO34" s="1"/>
      <c r="CUP34" s="1"/>
      <c r="CUQ34" s="1"/>
      <c r="CUR34" s="1"/>
      <c r="CUS34" s="1"/>
      <c r="CUT34" s="1"/>
      <c r="CUU34" s="1"/>
      <c r="CUV34" s="1"/>
      <c r="CUW34" s="1"/>
      <c r="CUX34" s="1"/>
      <c r="CUY34" s="1"/>
      <c r="CUZ34" s="1"/>
      <c r="CVA34" s="1"/>
      <c r="CVB34" s="1"/>
      <c r="CVC34" s="1"/>
      <c r="CVD34" s="1"/>
      <c r="CVE34" s="1"/>
      <c r="CVF34" s="1"/>
      <c r="CVG34" s="1"/>
      <c r="CVH34" s="1"/>
      <c r="CVI34" s="1"/>
      <c r="CVJ34" s="1"/>
      <c r="CVK34" s="1"/>
      <c r="CVL34" s="1"/>
      <c r="CVM34" s="1"/>
      <c r="CVN34" s="1"/>
      <c r="CVO34" s="1"/>
      <c r="CVP34" s="1"/>
      <c r="CVQ34" s="1"/>
      <c r="CVR34" s="1"/>
      <c r="CVS34" s="1"/>
      <c r="CVT34" s="1"/>
      <c r="CVU34" s="1"/>
      <c r="CVV34" s="1"/>
      <c r="CVW34" s="1"/>
      <c r="CVX34" s="1"/>
      <c r="CVY34" s="1"/>
      <c r="CVZ34" s="1"/>
      <c r="CWA34" s="1"/>
      <c r="CWB34" s="1"/>
      <c r="CWC34" s="1"/>
      <c r="CWD34" s="1"/>
      <c r="CWE34" s="1"/>
      <c r="CWF34" s="1"/>
      <c r="CWG34" s="1"/>
      <c r="CWH34" s="1"/>
      <c r="CWI34" s="1"/>
      <c r="CWJ34" s="1"/>
      <c r="CWK34" s="1"/>
      <c r="CWL34" s="1"/>
      <c r="CWM34" s="1"/>
      <c r="CWN34" s="1"/>
      <c r="CWO34" s="1"/>
      <c r="CWP34" s="1"/>
      <c r="CWQ34" s="1"/>
      <c r="CWR34" s="1"/>
      <c r="CWS34" s="1"/>
      <c r="CWT34" s="1"/>
      <c r="CWU34" s="1"/>
      <c r="CWV34" s="1"/>
      <c r="CWW34" s="1"/>
      <c r="CWX34" s="1"/>
      <c r="CWY34" s="1"/>
      <c r="CWZ34" s="1"/>
      <c r="CXA34" s="1"/>
      <c r="CXB34" s="1"/>
      <c r="CXC34" s="1"/>
      <c r="CXD34" s="1"/>
      <c r="CXE34" s="1"/>
      <c r="CXF34" s="1"/>
      <c r="CXG34" s="1"/>
      <c r="CXH34" s="1"/>
      <c r="CXI34" s="1"/>
      <c r="CXJ34" s="1"/>
      <c r="CXK34" s="1"/>
      <c r="CXL34" s="1"/>
      <c r="CXM34" s="1"/>
      <c r="CXN34" s="1"/>
      <c r="CXO34" s="1"/>
      <c r="CXP34" s="1"/>
      <c r="CXQ34" s="1"/>
      <c r="CXR34" s="1"/>
      <c r="CXS34" s="1"/>
      <c r="CXT34" s="1"/>
      <c r="CXU34" s="1"/>
      <c r="CXV34" s="1"/>
      <c r="CXW34" s="1"/>
      <c r="CXX34" s="1"/>
      <c r="CXY34" s="1"/>
      <c r="CXZ34" s="1"/>
      <c r="CYA34" s="1"/>
      <c r="CYB34" s="1"/>
      <c r="CYC34" s="1"/>
      <c r="CYD34" s="1"/>
      <c r="CYE34" s="1"/>
      <c r="CYF34" s="1"/>
      <c r="CYG34" s="1"/>
      <c r="CYH34" s="1"/>
      <c r="CYI34" s="1"/>
      <c r="CYJ34" s="1"/>
      <c r="CYK34" s="1"/>
      <c r="CYL34" s="1"/>
      <c r="CYM34" s="1"/>
      <c r="CYN34" s="1"/>
      <c r="CYO34" s="1"/>
      <c r="CYP34" s="1"/>
      <c r="CYQ34" s="1"/>
      <c r="CYR34" s="1"/>
      <c r="CYS34" s="1"/>
      <c r="CYT34" s="1"/>
      <c r="CYU34" s="1"/>
      <c r="CYV34" s="1"/>
      <c r="CYW34" s="1"/>
      <c r="CYX34" s="1"/>
      <c r="CYY34" s="1"/>
      <c r="CYZ34" s="1"/>
      <c r="CZA34" s="1"/>
      <c r="CZB34" s="1"/>
      <c r="CZC34" s="1"/>
      <c r="CZD34" s="1"/>
      <c r="CZE34" s="1"/>
      <c r="CZF34" s="1"/>
      <c r="CZG34" s="1"/>
      <c r="CZH34" s="1"/>
      <c r="CZI34" s="1"/>
      <c r="CZJ34" s="1"/>
      <c r="CZK34" s="1"/>
      <c r="CZL34" s="1"/>
      <c r="CZM34" s="1"/>
      <c r="CZN34" s="1"/>
      <c r="CZO34" s="1"/>
      <c r="CZP34" s="1"/>
      <c r="CZQ34" s="1"/>
      <c r="CZR34" s="1"/>
      <c r="CZS34" s="1"/>
      <c r="CZT34" s="1"/>
      <c r="CZU34" s="1"/>
      <c r="CZV34" s="1"/>
      <c r="CZW34" s="1"/>
      <c r="CZX34" s="1"/>
      <c r="CZY34" s="1"/>
      <c r="CZZ34" s="1"/>
      <c r="DAA34" s="1"/>
      <c r="DAB34" s="1"/>
      <c r="DAC34" s="1"/>
      <c r="DAD34" s="1"/>
      <c r="DAE34" s="1"/>
      <c r="DAF34" s="1"/>
      <c r="DAG34" s="1"/>
      <c r="DAH34" s="1"/>
      <c r="DAI34" s="1"/>
      <c r="DAJ34" s="1"/>
      <c r="DAK34" s="1"/>
      <c r="DAL34" s="1"/>
      <c r="DAM34" s="1"/>
      <c r="DAN34" s="1"/>
      <c r="DAO34" s="1"/>
      <c r="DAP34" s="1"/>
      <c r="DAQ34" s="1"/>
      <c r="DAR34" s="1"/>
      <c r="DAS34" s="1"/>
      <c r="DAT34" s="1"/>
      <c r="DAU34" s="1"/>
      <c r="DAV34" s="1"/>
      <c r="DAW34" s="1"/>
      <c r="DAX34" s="1"/>
      <c r="DAY34" s="1"/>
      <c r="DAZ34" s="1"/>
      <c r="DBA34" s="1"/>
      <c r="DBB34" s="1"/>
      <c r="DBC34" s="1"/>
      <c r="DBD34" s="1"/>
      <c r="DBE34" s="1"/>
      <c r="DBF34" s="1"/>
      <c r="DBG34" s="1"/>
      <c r="DBH34" s="1"/>
      <c r="DBI34" s="1"/>
      <c r="DBJ34" s="1"/>
      <c r="DBK34" s="1"/>
      <c r="DBL34" s="1"/>
      <c r="DBM34" s="1"/>
      <c r="DBN34" s="1"/>
      <c r="DBO34" s="1"/>
      <c r="DBP34" s="1"/>
      <c r="DBQ34" s="1"/>
      <c r="DBR34" s="1"/>
      <c r="DBS34" s="1"/>
      <c r="DBT34" s="1"/>
      <c r="DBU34" s="1"/>
      <c r="DBV34" s="1"/>
      <c r="DBW34" s="1"/>
      <c r="DBX34" s="1"/>
      <c r="DBY34" s="1"/>
      <c r="DBZ34" s="1"/>
      <c r="DCA34" s="1"/>
      <c r="DCB34" s="1"/>
      <c r="DCC34" s="1"/>
      <c r="DCD34" s="1"/>
      <c r="DCE34" s="1"/>
      <c r="DCF34" s="1"/>
      <c r="DCG34" s="1"/>
      <c r="DCH34" s="1"/>
      <c r="DCI34" s="1"/>
      <c r="DCJ34" s="1"/>
      <c r="DCK34" s="1"/>
      <c r="DCL34" s="1"/>
      <c r="DCM34" s="1"/>
      <c r="DCN34" s="1"/>
      <c r="DCO34" s="1"/>
      <c r="DCP34" s="1"/>
      <c r="DCQ34" s="1"/>
      <c r="DCR34" s="1"/>
      <c r="DCS34" s="1"/>
      <c r="DCT34" s="1"/>
      <c r="DCU34" s="1"/>
      <c r="DCV34" s="1"/>
      <c r="DCW34" s="1"/>
      <c r="DCX34" s="1"/>
      <c r="DCY34" s="1"/>
      <c r="DCZ34" s="1"/>
      <c r="DDA34" s="1"/>
      <c r="DDB34" s="1"/>
      <c r="DDC34" s="1"/>
      <c r="DDD34" s="1"/>
      <c r="DDE34" s="1"/>
      <c r="DDF34" s="1"/>
      <c r="DDG34" s="1"/>
      <c r="DDH34" s="1"/>
      <c r="DDI34" s="1"/>
      <c r="DDJ34" s="1"/>
      <c r="DDK34" s="1"/>
      <c r="DDL34" s="1"/>
      <c r="DDM34" s="1"/>
      <c r="DDN34" s="1"/>
      <c r="DDO34" s="1"/>
      <c r="DDP34" s="1"/>
      <c r="DDQ34" s="1"/>
      <c r="DDR34" s="1"/>
      <c r="DDS34" s="1"/>
      <c r="DDT34" s="1"/>
      <c r="DDU34" s="1"/>
      <c r="DDV34" s="1"/>
      <c r="DDW34" s="1"/>
      <c r="DDX34" s="1"/>
      <c r="DDY34" s="1"/>
      <c r="DDZ34" s="1"/>
      <c r="DEA34" s="1"/>
      <c r="DEB34" s="1"/>
      <c r="DEC34" s="1"/>
      <c r="DED34" s="1"/>
      <c r="DEE34" s="1"/>
      <c r="DEF34" s="1"/>
      <c r="DEG34" s="1"/>
      <c r="DEH34" s="1"/>
      <c r="DEI34" s="1"/>
      <c r="DEJ34" s="1"/>
      <c r="DEK34" s="1"/>
      <c r="DEL34" s="1"/>
      <c r="DEM34" s="1"/>
      <c r="DEN34" s="1"/>
      <c r="DEO34" s="1"/>
      <c r="DEP34" s="1"/>
      <c r="DEQ34" s="1"/>
      <c r="DER34" s="1"/>
      <c r="DES34" s="1"/>
      <c r="DET34" s="1"/>
      <c r="DEU34" s="1"/>
      <c r="DEV34" s="1"/>
      <c r="DEW34" s="1"/>
      <c r="DEX34" s="1"/>
      <c r="DEY34" s="1"/>
      <c r="DEZ34" s="1"/>
      <c r="DFA34" s="1"/>
      <c r="DFB34" s="1"/>
      <c r="DFC34" s="1"/>
      <c r="DFD34" s="1"/>
      <c r="DFE34" s="1"/>
      <c r="DFF34" s="1"/>
      <c r="DFG34" s="1"/>
      <c r="DFH34" s="1"/>
      <c r="DFI34" s="1"/>
      <c r="DFJ34" s="1"/>
      <c r="DFK34" s="1"/>
      <c r="DFL34" s="1"/>
      <c r="DFM34" s="1"/>
      <c r="DFN34" s="1"/>
      <c r="DFO34" s="1"/>
      <c r="DFP34" s="1"/>
      <c r="DFQ34" s="1"/>
      <c r="DFR34" s="1"/>
      <c r="DFS34" s="1"/>
      <c r="DFT34" s="1"/>
      <c r="DFU34" s="1"/>
      <c r="DFV34" s="1"/>
      <c r="DFW34" s="1"/>
      <c r="DFX34" s="1"/>
      <c r="DFY34" s="1"/>
      <c r="DFZ34" s="1"/>
      <c r="DGA34" s="1"/>
      <c r="DGB34" s="1"/>
      <c r="DGC34" s="1"/>
      <c r="DGD34" s="1"/>
      <c r="DGE34" s="1"/>
      <c r="DGF34" s="1"/>
      <c r="DGG34" s="1"/>
      <c r="DGH34" s="1"/>
      <c r="DGI34" s="1"/>
      <c r="DGJ34" s="1"/>
      <c r="DGK34" s="1"/>
      <c r="DGL34" s="1"/>
      <c r="DGM34" s="1"/>
      <c r="DGN34" s="1"/>
      <c r="DGO34" s="1"/>
      <c r="DGP34" s="1"/>
      <c r="DGQ34" s="1"/>
      <c r="DGR34" s="1"/>
      <c r="DGS34" s="1"/>
      <c r="DGT34" s="1"/>
      <c r="DGU34" s="1"/>
      <c r="DGV34" s="1"/>
      <c r="DGW34" s="1"/>
      <c r="DGX34" s="1"/>
      <c r="DGY34" s="1"/>
      <c r="DGZ34" s="1"/>
      <c r="DHA34" s="1"/>
      <c r="DHB34" s="1"/>
      <c r="DHC34" s="1"/>
      <c r="DHD34" s="1"/>
      <c r="DHE34" s="1"/>
      <c r="DHF34" s="1"/>
      <c r="DHG34" s="1"/>
      <c r="DHH34" s="1"/>
      <c r="DHI34" s="1"/>
      <c r="DHJ34" s="1"/>
      <c r="DHK34" s="1"/>
      <c r="DHL34" s="1"/>
      <c r="DHM34" s="1"/>
      <c r="DHN34" s="1"/>
      <c r="DHO34" s="1"/>
      <c r="DHP34" s="1"/>
      <c r="DHQ34" s="1"/>
      <c r="DHR34" s="1"/>
      <c r="DHS34" s="1"/>
      <c r="DHT34" s="1"/>
      <c r="DHU34" s="1"/>
      <c r="DHV34" s="1"/>
      <c r="DHW34" s="1"/>
      <c r="DHX34" s="1"/>
      <c r="DHY34" s="1"/>
      <c r="DHZ34" s="1"/>
      <c r="DIA34" s="1"/>
      <c r="DIB34" s="1"/>
      <c r="DIC34" s="1"/>
      <c r="DID34" s="1"/>
      <c r="DIE34" s="1"/>
      <c r="DIF34" s="1"/>
      <c r="DIG34" s="1"/>
      <c r="DIH34" s="1"/>
      <c r="DII34" s="1"/>
      <c r="DIJ34" s="1"/>
      <c r="DIK34" s="1"/>
      <c r="DIL34" s="1"/>
      <c r="DIM34" s="1"/>
      <c r="DIN34" s="1"/>
      <c r="DIO34" s="1"/>
      <c r="DIP34" s="1"/>
      <c r="DIQ34" s="1"/>
      <c r="DIR34" s="1"/>
      <c r="DIS34" s="1"/>
      <c r="DIT34" s="1"/>
      <c r="DIU34" s="1"/>
      <c r="DIV34" s="1"/>
      <c r="DIW34" s="1"/>
      <c r="DIX34" s="1"/>
      <c r="DIY34" s="1"/>
      <c r="DIZ34" s="1"/>
      <c r="DJA34" s="1"/>
      <c r="DJB34" s="1"/>
      <c r="DJC34" s="1"/>
      <c r="DJD34" s="1"/>
      <c r="DJE34" s="1"/>
      <c r="DJF34" s="1"/>
      <c r="DJG34" s="1"/>
      <c r="DJH34" s="1"/>
      <c r="DJI34" s="1"/>
      <c r="DJJ34" s="1"/>
      <c r="DJK34" s="1"/>
      <c r="DJL34" s="1"/>
      <c r="DJM34" s="1"/>
      <c r="DJN34" s="1"/>
      <c r="DJO34" s="1"/>
      <c r="DJP34" s="1"/>
      <c r="DJQ34" s="1"/>
      <c r="DJR34" s="1"/>
      <c r="DJS34" s="1"/>
      <c r="DJT34" s="1"/>
      <c r="DJU34" s="1"/>
      <c r="DJV34" s="1"/>
      <c r="DJW34" s="1"/>
      <c r="DJX34" s="1"/>
      <c r="DJY34" s="1"/>
      <c r="DJZ34" s="1"/>
      <c r="DKA34" s="1"/>
      <c r="DKB34" s="1"/>
      <c r="DKC34" s="1"/>
      <c r="DKD34" s="1"/>
      <c r="DKE34" s="1"/>
      <c r="DKF34" s="1"/>
      <c r="DKG34" s="1"/>
      <c r="DKH34" s="1"/>
      <c r="DKI34" s="1"/>
      <c r="DKJ34" s="1"/>
      <c r="DKK34" s="1"/>
      <c r="DKL34" s="1"/>
      <c r="DKM34" s="1"/>
      <c r="DKN34" s="1"/>
      <c r="DKO34" s="1"/>
      <c r="DKP34" s="1"/>
      <c r="DKQ34" s="1"/>
      <c r="DKR34" s="1"/>
      <c r="DKS34" s="1"/>
      <c r="DKT34" s="1"/>
      <c r="DKU34" s="1"/>
      <c r="DKV34" s="1"/>
      <c r="DKW34" s="1"/>
      <c r="DKX34" s="1"/>
      <c r="DKY34" s="1"/>
      <c r="DKZ34" s="1"/>
      <c r="DLA34" s="1"/>
      <c r="DLB34" s="1"/>
      <c r="DLC34" s="1"/>
      <c r="DLD34" s="1"/>
      <c r="DLE34" s="1"/>
      <c r="DLF34" s="1"/>
      <c r="DLG34" s="1"/>
      <c r="DLH34" s="1"/>
      <c r="DLI34" s="1"/>
      <c r="DLJ34" s="1"/>
      <c r="DLK34" s="1"/>
      <c r="DLL34" s="1"/>
      <c r="DLM34" s="1"/>
      <c r="DLN34" s="1"/>
      <c r="DLO34" s="1"/>
      <c r="DLP34" s="1"/>
      <c r="DLQ34" s="1"/>
      <c r="DLR34" s="1"/>
      <c r="DLS34" s="1"/>
      <c r="DLT34" s="1"/>
      <c r="DLU34" s="1"/>
      <c r="DLV34" s="1"/>
      <c r="DLW34" s="1"/>
      <c r="DLX34" s="1"/>
      <c r="DLY34" s="1"/>
      <c r="DLZ34" s="1"/>
      <c r="DMA34" s="1"/>
      <c r="DMB34" s="1"/>
      <c r="DMC34" s="1"/>
      <c r="DMD34" s="1"/>
      <c r="DME34" s="1"/>
      <c r="DMF34" s="1"/>
      <c r="DMG34" s="1"/>
      <c r="DMH34" s="1"/>
      <c r="DMI34" s="1"/>
      <c r="DMJ34" s="1"/>
      <c r="DMK34" s="1"/>
      <c r="DML34" s="1"/>
      <c r="DMM34" s="1"/>
      <c r="DMN34" s="1"/>
      <c r="DMO34" s="1"/>
      <c r="DMP34" s="1"/>
      <c r="DMQ34" s="1"/>
      <c r="DMR34" s="1"/>
      <c r="DMS34" s="1"/>
      <c r="DMT34" s="1"/>
      <c r="DMU34" s="1"/>
      <c r="DMV34" s="1"/>
      <c r="DMW34" s="1"/>
      <c r="DMX34" s="1"/>
      <c r="DMY34" s="1"/>
      <c r="DMZ34" s="1"/>
      <c r="DNA34" s="1"/>
      <c r="DNB34" s="1"/>
      <c r="DNC34" s="1"/>
      <c r="DND34" s="1"/>
      <c r="DNE34" s="1"/>
      <c r="DNF34" s="1"/>
      <c r="DNG34" s="1"/>
      <c r="DNH34" s="1"/>
      <c r="DNI34" s="1"/>
      <c r="DNJ34" s="1"/>
      <c r="DNK34" s="1"/>
      <c r="DNL34" s="1"/>
      <c r="DNM34" s="1"/>
      <c r="DNN34" s="1"/>
      <c r="DNO34" s="1"/>
      <c r="DNP34" s="1"/>
      <c r="DNQ34" s="1"/>
      <c r="DNR34" s="1"/>
      <c r="DNS34" s="1"/>
      <c r="DNT34" s="1"/>
      <c r="DNU34" s="1"/>
      <c r="DNV34" s="1"/>
      <c r="DNW34" s="1"/>
      <c r="DNX34" s="1"/>
      <c r="DNY34" s="1"/>
      <c r="DNZ34" s="1"/>
      <c r="DOA34" s="1"/>
      <c r="DOB34" s="1"/>
      <c r="DOC34" s="1"/>
      <c r="DOD34" s="1"/>
      <c r="DOE34" s="1"/>
      <c r="DOF34" s="1"/>
      <c r="DOG34" s="1"/>
      <c r="DOH34" s="1"/>
      <c r="DOI34" s="1"/>
      <c r="DOJ34" s="1"/>
      <c r="DOK34" s="1"/>
      <c r="DOL34" s="1"/>
      <c r="DOM34" s="1"/>
      <c r="DON34" s="1"/>
      <c r="DOO34" s="1"/>
      <c r="DOP34" s="1"/>
      <c r="DOQ34" s="1"/>
      <c r="DOR34" s="1"/>
      <c r="DOS34" s="1"/>
      <c r="DOT34" s="1"/>
      <c r="DOU34" s="1"/>
      <c r="DOV34" s="1"/>
      <c r="DOW34" s="1"/>
      <c r="DOX34" s="1"/>
      <c r="DOY34" s="1"/>
      <c r="DOZ34" s="1"/>
      <c r="DPA34" s="1"/>
      <c r="DPB34" s="1"/>
      <c r="DPC34" s="1"/>
      <c r="DPD34" s="1"/>
      <c r="DPE34" s="1"/>
      <c r="DPF34" s="1"/>
      <c r="DPG34" s="1"/>
      <c r="DPH34" s="1"/>
      <c r="DPI34" s="1"/>
      <c r="DPJ34" s="1"/>
      <c r="DPK34" s="1"/>
      <c r="DPL34" s="1"/>
      <c r="DPM34" s="1"/>
      <c r="DPN34" s="1"/>
      <c r="DPO34" s="1"/>
      <c r="DPP34" s="1"/>
      <c r="DPQ34" s="1"/>
      <c r="DPR34" s="1"/>
      <c r="DPS34" s="1"/>
      <c r="DPT34" s="1"/>
      <c r="DPU34" s="1"/>
      <c r="DPV34" s="1"/>
      <c r="DPW34" s="1"/>
      <c r="DPX34" s="1"/>
      <c r="DPY34" s="1"/>
      <c r="DPZ34" s="1"/>
      <c r="DQA34" s="1"/>
      <c r="DQB34" s="1"/>
      <c r="DQC34" s="1"/>
      <c r="DQD34" s="1"/>
      <c r="DQE34" s="1"/>
      <c r="DQF34" s="1"/>
      <c r="DQG34" s="1"/>
      <c r="DQH34" s="1"/>
      <c r="DQI34" s="1"/>
      <c r="DQJ34" s="1"/>
      <c r="DQK34" s="1"/>
      <c r="DQL34" s="1"/>
      <c r="DQM34" s="1"/>
      <c r="DQN34" s="1"/>
      <c r="DQO34" s="1"/>
      <c r="DQP34" s="1"/>
      <c r="DQQ34" s="1"/>
      <c r="DQR34" s="1"/>
      <c r="DQS34" s="1"/>
      <c r="DQT34" s="1"/>
      <c r="DQU34" s="1"/>
      <c r="DQV34" s="1"/>
      <c r="DQW34" s="1"/>
      <c r="DQX34" s="1"/>
      <c r="DQY34" s="1"/>
      <c r="DQZ34" s="1"/>
      <c r="DRA34" s="1"/>
      <c r="DRB34" s="1"/>
      <c r="DRC34" s="1"/>
      <c r="DRD34" s="1"/>
      <c r="DRE34" s="1"/>
      <c r="DRF34" s="1"/>
      <c r="DRG34" s="1"/>
      <c r="DRH34" s="1"/>
      <c r="DRI34" s="1"/>
      <c r="DRJ34" s="1"/>
      <c r="DRK34" s="1"/>
      <c r="DRL34" s="1"/>
      <c r="DRM34" s="1"/>
      <c r="DRN34" s="1"/>
      <c r="DRO34" s="1"/>
      <c r="DRP34" s="1"/>
      <c r="DRQ34" s="1"/>
      <c r="DRR34" s="1"/>
      <c r="DRS34" s="1"/>
      <c r="DRT34" s="1"/>
      <c r="DRU34" s="1"/>
      <c r="DRV34" s="1"/>
      <c r="DRW34" s="1"/>
      <c r="DRX34" s="1"/>
      <c r="DRY34" s="1"/>
      <c r="DRZ34" s="1"/>
      <c r="DSA34" s="1"/>
      <c r="DSB34" s="1"/>
      <c r="DSC34" s="1"/>
      <c r="DSD34" s="1"/>
      <c r="DSE34" s="1"/>
      <c r="DSF34" s="1"/>
      <c r="DSG34" s="1"/>
      <c r="DSH34" s="1"/>
      <c r="DSI34" s="1"/>
      <c r="DSJ34" s="1"/>
      <c r="DSK34" s="1"/>
      <c r="DSL34" s="1"/>
      <c r="DSM34" s="1"/>
      <c r="DSN34" s="1"/>
      <c r="DSO34" s="1"/>
      <c r="DSP34" s="1"/>
      <c r="DSQ34" s="1"/>
      <c r="DSR34" s="1"/>
      <c r="DSS34" s="1"/>
      <c r="DST34" s="1"/>
      <c r="DSU34" s="1"/>
      <c r="DSV34" s="1"/>
      <c r="DSW34" s="1"/>
      <c r="DSX34" s="1"/>
      <c r="DSY34" s="1"/>
      <c r="DSZ34" s="1"/>
      <c r="DTA34" s="1"/>
      <c r="DTB34" s="1"/>
      <c r="DTC34" s="1"/>
      <c r="DTD34" s="1"/>
      <c r="DTE34" s="1"/>
      <c r="DTF34" s="1"/>
      <c r="DTG34" s="1"/>
      <c r="DTH34" s="1"/>
      <c r="DTI34" s="1"/>
      <c r="DTJ34" s="1"/>
      <c r="DTK34" s="1"/>
      <c r="DTL34" s="1"/>
      <c r="DTM34" s="1"/>
      <c r="DTN34" s="1"/>
      <c r="DTO34" s="1"/>
      <c r="DTP34" s="1"/>
      <c r="DTQ34" s="1"/>
      <c r="DTR34" s="1"/>
      <c r="DTS34" s="1"/>
      <c r="DTT34" s="1"/>
      <c r="DTU34" s="1"/>
      <c r="DTV34" s="1"/>
      <c r="DTW34" s="1"/>
      <c r="DTX34" s="1"/>
      <c r="DTY34" s="1"/>
      <c r="DTZ34" s="1"/>
      <c r="DUA34" s="1"/>
      <c r="DUB34" s="1"/>
      <c r="DUC34" s="1"/>
      <c r="DUD34" s="1"/>
      <c r="DUE34" s="1"/>
      <c r="DUF34" s="1"/>
      <c r="DUG34" s="1"/>
      <c r="DUH34" s="1"/>
      <c r="DUI34" s="1"/>
      <c r="DUJ34" s="1"/>
      <c r="DUK34" s="1"/>
      <c r="DUL34" s="1"/>
      <c r="DUM34" s="1"/>
      <c r="DUN34" s="1"/>
      <c r="DUO34" s="1"/>
      <c r="DUP34" s="1"/>
      <c r="DUQ34" s="1"/>
      <c r="DUR34" s="1"/>
      <c r="DUS34" s="1"/>
      <c r="DUT34" s="1"/>
      <c r="DUU34" s="1"/>
      <c r="DUV34" s="1"/>
      <c r="DUW34" s="1"/>
      <c r="DUX34" s="1"/>
      <c r="DUY34" s="1"/>
      <c r="DUZ34" s="1"/>
      <c r="DVA34" s="1"/>
      <c r="DVB34" s="1"/>
      <c r="DVC34" s="1"/>
      <c r="DVD34" s="1"/>
      <c r="DVE34" s="1"/>
      <c r="DVF34" s="1"/>
      <c r="DVG34" s="1"/>
      <c r="DVH34" s="1"/>
      <c r="DVI34" s="1"/>
      <c r="DVJ34" s="1"/>
      <c r="DVK34" s="1"/>
      <c r="DVL34" s="1"/>
      <c r="DVM34" s="1"/>
      <c r="DVN34" s="1"/>
      <c r="DVO34" s="1"/>
      <c r="DVP34" s="1"/>
      <c r="DVQ34" s="1"/>
      <c r="DVR34" s="1"/>
      <c r="DVS34" s="1"/>
      <c r="DVT34" s="1"/>
      <c r="DVU34" s="1"/>
      <c r="DVV34" s="1"/>
      <c r="DVW34" s="1"/>
      <c r="DVX34" s="1"/>
      <c r="DVY34" s="1"/>
      <c r="DVZ34" s="1"/>
      <c r="DWA34" s="1"/>
      <c r="DWB34" s="1"/>
      <c r="DWC34" s="1"/>
      <c r="DWD34" s="1"/>
      <c r="DWE34" s="1"/>
      <c r="DWF34" s="1"/>
      <c r="DWG34" s="1"/>
      <c r="DWH34" s="1"/>
      <c r="DWI34" s="1"/>
      <c r="DWJ34" s="1"/>
      <c r="DWK34" s="1"/>
      <c r="DWL34" s="1"/>
      <c r="DWM34" s="1"/>
      <c r="DWN34" s="1"/>
      <c r="DWO34" s="1"/>
      <c r="DWP34" s="1"/>
      <c r="DWQ34" s="1"/>
      <c r="DWR34" s="1"/>
      <c r="DWS34" s="1"/>
      <c r="DWT34" s="1"/>
      <c r="DWU34" s="1"/>
      <c r="DWV34" s="1"/>
      <c r="DWW34" s="1"/>
      <c r="DWX34" s="1"/>
      <c r="DWY34" s="1"/>
      <c r="DWZ34" s="1"/>
      <c r="DXA34" s="1"/>
      <c r="DXB34" s="1"/>
      <c r="DXC34" s="1"/>
      <c r="DXD34" s="1"/>
      <c r="DXE34" s="1"/>
      <c r="DXF34" s="1"/>
      <c r="DXG34" s="1"/>
      <c r="DXH34" s="1"/>
      <c r="DXI34" s="1"/>
      <c r="DXJ34" s="1"/>
      <c r="DXK34" s="1"/>
      <c r="DXL34" s="1"/>
      <c r="DXM34" s="1"/>
      <c r="DXN34" s="1"/>
      <c r="DXO34" s="1"/>
      <c r="DXP34" s="1"/>
      <c r="DXQ34" s="1"/>
      <c r="DXR34" s="1"/>
      <c r="DXS34" s="1"/>
      <c r="DXT34" s="1"/>
      <c r="DXU34" s="1"/>
      <c r="DXV34" s="1"/>
      <c r="DXW34" s="1"/>
      <c r="DXX34" s="1"/>
      <c r="DXY34" s="1"/>
      <c r="DXZ34" s="1"/>
      <c r="DYA34" s="1"/>
      <c r="DYB34" s="1"/>
      <c r="DYC34" s="1"/>
      <c r="DYD34" s="1"/>
      <c r="DYE34" s="1"/>
      <c r="DYF34" s="1"/>
      <c r="DYG34" s="1"/>
      <c r="DYH34" s="1"/>
      <c r="DYI34" s="1"/>
      <c r="DYJ34" s="1"/>
      <c r="DYK34" s="1"/>
      <c r="DYL34" s="1"/>
      <c r="DYM34" s="1"/>
      <c r="DYN34" s="1"/>
      <c r="DYO34" s="1"/>
      <c r="DYP34" s="1"/>
      <c r="DYQ34" s="1"/>
      <c r="DYR34" s="1"/>
      <c r="DYS34" s="1"/>
      <c r="DYT34" s="1"/>
      <c r="DYU34" s="1"/>
      <c r="DYV34" s="1"/>
      <c r="DYW34" s="1"/>
      <c r="DYX34" s="1"/>
      <c r="DYY34" s="1"/>
      <c r="DYZ34" s="1"/>
      <c r="DZA34" s="1"/>
      <c r="DZB34" s="1"/>
      <c r="DZC34" s="1"/>
      <c r="DZD34" s="1"/>
      <c r="DZE34" s="1"/>
      <c r="DZF34" s="1"/>
      <c r="DZG34" s="1"/>
      <c r="DZH34" s="1"/>
      <c r="DZI34" s="1"/>
      <c r="DZJ34" s="1"/>
      <c r="DZK34" s="1"/>
      <c r="DZL34" s="1"/>
      <c r="DZM34" s="1"/>
      <c r="DZN34" s="1"/>
      <c r="DZO34" s="1"/>
      <c r="DZP34" s="1"/>
      <c r="DZQ34" s="1"/>
      <c r="DZR34" s="1"/>
      <c r="DZS34" s="1"/>
      <c r="DZT34" s="1"/>
      <c r="DZU34" s="1"/>
      <c r="DZV34" s="1"/>
      <c r="DZW34" s="1"/>
      <c r="DZX34" s="1"/>
      <c r="DZY34" s="1"/>
      <c r="DZZ34" s="1"/>
      <c r="EAA34" s="1"/>
      <c r="EAB34" s="1"/>
      <c r="EAC34" s="1"/>
      <c r="EAD34" s="1"/>
      <c r="EAE34" s="1"/>
      <c r="EAF34" s="1"/>
      <c r="EAG34" s="1"/>
      <c r="EAH34" s="1"/>
      <c r="EAI34" s="1"/>
      <c r="EAJ34" s="1"/>
      <c r="EAK34" s="1"/>
      <c r="EAL34" s="1"/>
      <c r="EAM34" s="1"/>
      <c r="EAN34" s="1"/>
      <c r="EAO34" s="1"/>
      <c r="EAP34" s="1"/>
      <c r="EAQ34" s="1"/>
      <c r="EAR34" s="1"/>
      <c r="EAS34" s="1"/>
      <c r="EAT34" s="1"/>
      <c r="EAU34" s="1"/>
      <c r="EAV34" s="1"/>
      <c r="EAW34" s="1"/>
      <c r="EAX34" s="1"/>
      <c r="EAY34" s="1"/>
      <c r="EAZ34" s="1"/>
      <c r="EBA34" s="1"/>
      <c r="EBB34" s="1"/>
      <c r="EBC34" s="1"/>
      <c r="EBD34" s="1"/>
      <c r="EBE34" s="1"/>
      <c r="EBF34" s="1"/>
      <c r="EBG34" s="1"/>
      <c r="EBH34" s="1"/>
      <c r="EBI34" s="1"/>
      <c r="EBJ34" s="1"/>
      <c r="EBK34" s="1"/>
      <c r="EBL34" s="1"/>
      <c r="EBM34" s="1"/>
      <c r="EBN34" s="1"/>
      <c r="EBO34" s="1"/>
      <c r="EBP34" s="1"/>
      <c r="EBQ34" s="1"/>
      <c r="EBR34" s="1"/>
      <c r="EBS34" s="1"/>
      <c r="EBT34" s="1"/>
      <c r="EBU34" s="1"/>
      <c r="EBV34" s="1"/>
      <c r="EBW34" s="1"/>
      <c r="EBX34" s="1"/>
      <c r="EBY34" s="1"/>
      <c r="EBZ34" s="1"/>
      <c r="ECA34" s="1"/>
      <c r="ECB34" s="1"/>
      <c r="ECC34" s="1"/>
      <c r="ECD34" s="1"/>
      <c r="ECE34" s="1"/>
      <c r="ECF34" s="1"/>
      <c r="ECG34" s="1"/>
      <c r="ECH34" s="1"/>
      <c r="ECI34" s="1"/>
      <c r="ECJ34" s="1"/>
      <c r="ECK34" s="1"/>
      <c r="ECL34" s="1"/>
      <c r="ECM34" s="1"/>
      <c r="ECN34" s="1"/>
      <c r="ECO34" s="1"/>
      <c r="ECP34" s="1"/>
      <c r="ECQ34" s="1"/>
      <c r="ECR34" s="1"/>
      <c r="ECS34" s="1"/>
      <c r="ECT34" s="1"/>
      <c r="ECU34" s="1"/>
      <c r="ECV34" s="1"/>
      <c r="ECW34" s="1"/>
      <c r="ECX34" s="1"/>
      <c r="ECY34" s="1"/>
      <c r="ECZ34" s="1"/>
      <c r="EDA34" s="1"/>
      <c r="EDB34" s="1"/>
      <c r="EDC34" s="1"/>
      <c r="EDD34" s="1"/>
      <c r="EDE34" s="1"/>
      <c r="EDF34" s="1"/>
      <c r="EDG34" s="1"/>
      <c r="EDH34" s="1"/>
      <c r="EDI34" s="1"/>
      <c r="EDJ34" s="1"/>
      <c r="EDK34" s="1"/>
      <c r="EDL34" s="1"/>
      <c r="EDM34" s="1"/>
      <c r="EDN34" s="1"/>
      <c r="EDO34" s="1"/>
      <c r="EDP34" s="1"/>
      <c r="EDQ34" s="1"/>
      <c r="EDR34" s="1"/>
      <c r="EDS34" s="1"/>
      <c r="EDT34" s="1"/>
      <c r="EDU34" s="1"/>
      <c r="EDV34" s="1"/>
      <c r="EDW34" s="1"/>
      <c r="EDX34" s="1"/>
      <c r="EDY34" s="1"/>
      <c r="EDZ34" s="1"/>
      <c r="EEA34" s="1"/>
      <c r="EEB34" s="1"/>
      <c r="EEC34" s="1"/>
      <c r="EED34" s="1"/>
      <c r="EEE34" s="1"/>
      <c r="EEF34" s="1"/>
      <c r="EEG34" s="1"/>
      <c r="EEH34" s="1"/>
      <c r="EEI34" s="1"/>
      <c r="EEJ34" s="1"/>
      <c r="EEK34" s="1"/>
      <c r="EEL34" s="1"/>
      <c r="EEM34" s="1"/>
      <c r="EEN34" s="1"/>
      <c r="EEO34" s="1"/>
      <c r="EEP34" s="1"/>
      <c r="EEQ34" s="1"/>
      <c r="EER34" s="1"/>
      <c r="EES34" s="1"/>
      <c r="EET34" s="1"/>
      <c r="EEU34" s="1"/>
      <c r="EEV34" s="1"/>
      <c r="EEW34" s="1"/>
      <c r="EEX34" s="1"/>
      <c r="EEY34" s="1"/>
      <c r="EEZ34" s="1"/>
      <c r="EFA34" s="1"/>
      <c r="EFB34" s="1"/>
      <c r="EFC34" s="1"/>
      <c r="EFD34" s="1"/>
      <c r="EFE34" s="1"/>
      <c r="EFF34" s="1"/>
      <c r="EFG34" s="1"/>
      <c r="EFH34" s="1"/>
      <c r="EFI34" s="1"/>
      <c r="EFJ34" s="1"/>
      <c r="EFK34" s="1"/>
      <c r="EFL34" s="1"/>
      <c r="EFM34" s="1"/>
      <c r="EFN34" s="1"/>
      <c r="EFO34" s="1"/>
      <c r="EFP34" s="1"/>
      <c r="EFQ34" s="1"/>
      <c r="EFR34" s="1"/>
      <c r="EFS34" s="1"/>
      <c r="EFT34" s="1"/>
      <c r="EFU34" s="1"/>
      <c r="EFV34" s="1"/>
      <c r="EFW34" s="1"/>
      <c r="EFX34" s="1"/>
      <c r="EFY34" s="1"/>
      <c r="EFZ34" s="1"/>
      <c r="EGA34" s="1"/>
      <c r="EGB34" s="1"/>
      <c r="EGC34" s="1"/>
      <c r="EGD34" s="1"/>
      <c r="EGE34" s="1"/>
      <c r="EGF34" s="1"/>
      <c r="EGG34" s="1"/>
      <c r="EGH34" s="1"/>
      <c r="EGI34" s="1"/>
      <c r="EGJ34" s="1"/>
      <c r="EGK34" s="1"/>
      <c r="EGL34" s="1"/>
      <c r="EGM34" s="1"/>
      <c r="EGN34" s="1"/>
      <c r="EGO34" s="1"/>
      <c r="EGP34" s="1"/>
      <c r="EGQ34" s="1"/>
      <c r="EGR34" s="1"/>
      <c r="EGS34" s="1"/>
      <c r="EGT34" s="1"/>
      <c r="EGU34" s="1"/>
      <c r="EGV34" s="1"/>
      <c r="EGW34" s="1"/>
      <c r="EGX34" s="1"/>
      <c r="EGY34" s="1"/>
      <c r="EGZ34" s="1"/>
      <c r="EHA34" s="1"/>
      <c r="EHB34" s="1"/>
      <c r="EHC34" s="1"/>
      <c r="EHD34" s="1"/>
      <c r="EHE34" s="1"/>
      <c r="EHF34" s="1"/>
      <c r="EHG34" s="1"/>
      <c r="EHH34" s="1"/>
      <c r="EHI34" s="1"/>
      <c r="EHJ34" s="1"/>
      <c r="EHK34" s="1"/>
      <c r="EHL34" s="1"/>
      <c r="EHM34" s="1"/>
      <c r="EHN34" s="1"/>
      <c r="EHO34" s="1"/>
      <c r="EHP34" s="1"/>
      <c r="EHQ34" s="1"/>
      <c r="EHR34" s="1"/>
      <c r="EHS34" s="1"/>
      <c r="EHT34" s="1"/>
      <c r="EHU34" s="1"/>
      <c r="EHV34" s="1"/>
      <c r="EHW34" s="1"/>
      <c r="EHX34" s="1"/>
      <c r="EHY34" s="1"/>
      <c r="EHZ34" s="1"/>
      <c r="EIA34" s="1"/>
      <c r="EIB34" s="1"/>
      <c r="EIC34" s="1"/>
      <c r="EID34" s="1"/>
      <c r="EIE34" s="1"/>
      <c r="EIF34" s="1"/>
      <c r="EIG34" s="1"/>
      <c r="EIH34" s="1"/>
      <c r="EII34" s="1"/>
      <c r="EIJ34" s="1"/>
      <c r="EIK34" s="1"/>
      <c r="EIL34" s="1"/>
      <c r="EIM34" s="1"/>
      <c r="EIN34" s="1"/>
      <c r="EIO34" s="1"/>
      <c r="EIP34" s="1"/>
      <c r="EIQ34" s="1"/>
      <c r="EIR34" s="1"/>
      <c r="EIS34" s="1"/>
      <c r="EIT34" s="1"/>
      <c r="EIU34" s="1"/>
      <c r="EIV34" s="1"/>
      <c r="EIW34" s="1"/>
      <c r="EIX34" s="1"/>
      <c r="EIY34" s="1"/>
      <c r="EIZ34" s="1"/>
      <c r="EJA34" s="1"/>
      <c r="EJB34" s="1"/>
      <c r="EJC34" s="1"/>
      <c r="EJD34" s="1"/>
      <c r="EJE34" s="1"/>
      <c r="EJF34" s="1"/>
      <c r="EJG34" s="1"/>
      <c r="EJH34" s="1"/>
      <c r="EJI34" s="1"/>
      <c r="EJJ34" s="1"/>
      <c r="EJK34" s="1"/>
      <c r="EJL34" s="1"/>
      <c r="EJM34" s="1"/>
      <c r="EJN34" s="1"/>
      <c r="EJO34" s="1"/>
      <c r="EJP34" s="1"/>
      <c r="EJQ34" s="1"/>
      <c r="EJR34" s="1"/>
      <c r="EJS34" s="1"/>
      <c r="EJT34" s="1"/>
      <c r="EJU34" s="1"/>
      <c r="EJV34" s="1"/>
      <c r="EJW34" s="1"/>
      <c r="EJX34" s="1"/>
      <c r="EJY34" s="1"/>
      <c r="EJZ34" s="1"/>
      <c r="EKA34" s="1"/>
      <c r="EKB34" s="1"/>
      <c r="EKC34" s="1"/>
      <c r="EKD34" s="1"/>
      <c r="EKE34" s="1"/>
      <c r="EKF34" s="1"/>
      <c r="EKG34" s="1"/>
      <c r="EKH34" s="1"/>
      <c r="EKI34" s="1"/>
      <c r="EKJ34" s="1"/>
      <c r="EKK34" s="1"/>
      <c r="EKL34" s="1"/>
      <c r="EKM34" s="1"/>
      <c r="EKN34" s="1"/>
      <c r="EKO34" s="1"/>
      <c r="EKP34" s="1"/>
      <c r="EKQ34" s="1"/>
      <c r="EKR34" s="1"/>
      <c r="EKS34" s="1"/>
      <c r="EKT34" s="1"/>
      <c r="EKU34" s="1"/>
      <c r="EKV34" s="1"/>
      <c r="EKW34" s="1"/>
      <c r="EKX34" s="1"/>
      <c r="EKY34" s="1"/>
      <c r="EKZ34" s="1"/>
      <c r="ELA34" s="1"/>
      <c r="ELB34" s="1"/>
      <c r="ELC34" s="1"/>
      <c r="ELD34" s="1"/>
      <c r="ELE34" s="1"/>
      <c r="ELF34" s="1"/>
      <c r="ELG34" s="1"/>
      <c r="ELH34" s="1"/>
      <c r="ELI34" s="1"/>
      <c r="ELJ34" s="1"/>
      <c r="ELK34" s="1"/>
      <c r="ELL34" s="1"/>
      <c r="ELM34" s="1"/>
      <c r="ELN34" s="1"/>
      <c r="ELO34" s="1"/>
      <c r="ELP34" s="1"/>
      <c r="ELQ34" s="1"/>
      <c r="ELR34" s="1"/>
      <c r="ELS34" s="1"/>
      <c r="ELT34" s="1"/>
      <c r="ELU34" s="1"/>
      <c r="ELV34" s="1"/>
      <c r="ELW34" s="1"/>
      <c r="ELX34" s="1"/>
      <c r="ELY34" s="1"/>
      <c r="ELZ34" s="1"/>
      <c r="EMA34" s="1"/>
      <c r="EMB34" s="1"/>
      <c r="EMC34" s="1"/>
      <c r="EMD34" s="1"/>
      <c r="EME34" s="1"/>
      <c r="EMF34" s="1"/>
      <c r="EMG34" s="1"/>
      <c r="EMH34" s="1"/>
      <c r="EMI34" s="1"/>
      <c r="EMJ34" s="1"/>
      <c r="EMK34" s="1"/>
      <c r="EML34" s="1"/>
      <c r="EMM34" s="1"/>
      <c r="EMN34" s="1"/>
      <c r="EMO34" s="1"/>
      <c r="EMP34" s="1"/>
      <c r="EMQ34" s="1"/>
      <c r="EMR34" s="1"/>
      <c r="EMS34" s="1"/>
      <c r="EMT34" s="1"/>
      <c r="EMU34" s="1"/>
      <c r="EMV34" s="1"/>
      <c r="EMW34" s="1"/>
      <c r="EMX34" s="1"/>
      <c r="EMY34" s="1"/>
      <c r="EMZ34" s="1"/>
      <c r="ENA34" s="1"/>
      <c r="ENB34" s="1"/>
      <c r="ENC34" s="1"/>
      <c r="END34" s="1"/>
      <c r="ENE34" s="1"/>
      <c r="ENF34" s="1"/>
      <c r="ENG34" s="1"/>
      <c r="ENH34" s="1"/>
      <c r="ENI34" s="1"/>
      <c r="ENJ34" s="1"/>
      <c r="ENK34" s="1"/>
      <c r="ENL34" s="1"/>
      <c r="ENM34" s="1"/>
      <c r="ENN34" s="1"/>
      <c r="ENO34" s="1"/>
      <c r="ENP34" s="1"/>
      <c r="ENQ34" s="1"/>
      <c r="ENR34" s="1"/>
      <c r="ENS34" s="1"/>
      <c r="ENT34" s="1"/>
      <c r="ENU34" s="1"/>
      <c r="ENV34" s="1"/>
      <c r="ENW34" s="1"/>
      <c r="ENX34" s="1"/>
      <c r="ENY34" s="1"/>
      <c r="ENZ34" s="1"/>
      <c r="EOA34" s="1"/>
      <c r="EOB34" s="1"/>
      <c r="EOC34" s="1"/>
      <c r="EOD34" s="1"/>
      <c r="EOE34" s="1"/>
      <c r="EOF34" s="1"/>
      <c r="EOG34" s="1"/>
      <c r="EOH34" s="1"/>
      <c r="EOI34" s="1"/>
      <c r="EOJ34" s="1"/>
      <c r="EOK34" s="1"/>
      <c r="EOL34" s="1"/>
      <c r="EOM34" s="1"/>
      <c r="EON34" s="1"/>
      <c r="EOO34" s="1"/>
      <c r="EOP34" s="1"/>
      <c r="EOQ34" s="1"/>
      <c r="EOR34" s="1"/>
      <c r="EOS34" s="1"/>
      <c r="EOT34" s="1"/>
      <c r="EOU34" s="1"/>
      <c r="EOV34" s="1"/>
      <c r="EOW34" s="1"/>
      <c r="EOX34" s="1"/>
      <c r="EOY34" s="1"/>
      <c r="EOZ34" s="1"/>
      <c r="EPA34" s="1"/>
      <c r="EPB34" s="1"/>
      <c r="EPC34" s="1"/>
      <c r="EPD34" s="1"/>
      <c r="EPE34" s="1"/>
      <c r="EPF34" s="1"/>
      <c r="EPG34" s="1"/>
      <c r="EPH34" s="1"/>
      <c r="EPI34" s="1"/>
      <c r="EPJ34" s="1"/>
      <c r="EPK34" s="1"/>
      <c r="EPL34" s="1"/>
      <c r="EPM34" s="1"/>
      <c r="EPN34" s="1"/>
      <c r="EPO34" s="1"/>
      <c r="EPP34" s="1"/>
      <c r="EPQ34" s="1"/>
      <c r="EPR34" s="1"/>
      <c r="EPS34" s="1"/>
      <c r="EPT34" s="1"/>
      <c r="EPU34" s="1"/>
      <c r="EPV34" s="1"/>
      <c r="EPW34" s="1"/>
      <c r="EPX34" s="1"/>
      <c r="EPY34" s="1"/>
      <c r="EPZ34" s="1"/>
      <c r="EQA34" s="1"/>
      <c r="EQB34" s="1"/>
      <c r="EQC34" s="1"/>
      <c r="EQD34" s="1"/>
      <c r="EQE34" s="1"/>
      <c r="EQF34" s="1"/>
      <c r="EQG34" s="1"/>
      <c r="EQH34" s="1"/>
      <c r="EQI34" s="1"/>
      <c r="EQJ34" s="1"/>
      <c r="EQK34" s="1"/>
      <c r="EQL34" s="1"/>
      <c r="EQM34" s="1"/>
      <c r="EQN34" s="1"/>
      <c r="EQO34" s="1"/>
      <c r="EQP34" s="1"/>
      <c r="EQQ34" s="1"/>
      <c r="EQR34" s="1"/>
      <c r="EQS34" s="1"/>
      <c r="EQT34" s="1"/>
      <c r="EQU34" s="1"/>
      <c r="EQV34" s="1"/>
      <c r="EQW34" s="1"/>
      <c r="EQX34" s="1"/>
      <c r="EQY34" s="1"/>
      <c r="EQZ34" s="1"/>
      <c r="ERA34" s="1"/>
      <c r="ERB34" s="1"/>
      <c r="ERC34" s="1"/>
      <c r="ERD34" s="1"/>
      <c r="ERE34" s="1"/>
      <c r="ERF34" s="1"/>
      <c r="ERG34" s="1"/>
      <c r="ERH34" s="1"/>
      <c r="ERI34" s="1"/>
      <c r="ERJ34" s="1"/>
      <c r="ERK34" s="1"/>
      <c r="ERL34" s="1"/>
      <c r="ERM34" s="1"/>
      <c r="ERN34" s="1"/>
      <c r="ERO34" s="1"/>
      <c r="ERP34" s="1"/>
      <c r="ERQ34" s="1"/>
      <c r="ERR34" s="1"/>
      <c r="ERS34" s="1"/>
      <c r="ERT34" s="1"/>
      <c r="ERU34" s="1"/>
      <c r="ERV34" s="1"/>
      <c r="ERW34" s="1"/>
      <c r="ERX34" s="1"/>
      <c r="ERY34" s="1"/>
      <c r="ERZ34" s="1"/>
      <c r="ESA34" s="1"/>
      <c r="ESB34" s="1"/>
      <c r="ESC34" s="1"/>
      <c r="ESD34" s="1"/>
      <c r="ESE34" s="1"/>
      <c r="ESF34" s="1"/>
      <c r="ESG34" s="1"/>
      <c r="ESH34" s="1"/>
      <c r="ESI34" s="1"/>
      <c r="ESJ34" s="1"/>
      <c r="ESK34" s="1"/>
      <c r="ESL34" s="1"/>
      <c r="ESM34" s="1"/>
      <c r="ESN34" s="1"/>
      <c r="ESO34" s="1"/>
      <c r="ESP34" s="1"/>
      <c r="ESQ34" s="1"/>
      <c r="ESR34" s="1"/>
      <c r="ESS34" s="1"/>
      <c r="EST34" s="1"/>
      <c r="ESU34" s="1"/>
      <c r="ESV34" s="1"/>
      <c r="ESW34" s="1"/>
      <c r="ESX34" s="1"/>
      <c r="ESY34" s="1"/>
      <c r="ESZ34" s="1"/>
      <c r="ETA34" s="1"/>
      <c r="ETB34" s="1"/>
      <c r="ETC34" s="1"/>
      <c r="ETD34" s="1"/>
      <c r="ETE34" s="1"/>
      <c r="ETF34" s="1"/>
      <c r="ETG34" s="1"/>
      <c r="ETH34" s="1"/>
      <c r="ETI34" s="1"/>
      <c r="ETJ34" s="1"/>
      <c r="ETK34" s="1"/>
      <c r="ETL34" s="1"/>
      <c r="ETM34" s="1"/>
      <c r="ETN34" s="1"/>
      <c r="ETO34" s="1"/>
      <c r="ETP34" s="1"/>
      <c r="ETQ34" s="1"/>
      <c r="ETR34" s="1"/>
      <c r="ETS34" s="1"/>
      <c r="ETT34" s="1"/>
      <c r="ETU34" s="1"/>
      <c r="ETV34" s="1"/>
      <c r="ETW34" s="1"/>
      <c r="ETX34" s="1"/>
      <c r="ETY34" s="1"/>
      <c r="ETZ34" s="1"/>
      <c r="EUA34" s="1"/>
      <c r="EUB34" s="1"/>
      <c r="EUC34" s="1"/>
      <c r="EUD34" s="1"/>
      <c r="EUE34" s="1"/>
      <c r="EUF34" s="1"/>
      <c r="EUG34" s="1"/>
      <c r="EUH34" s="1"/>
      <c r="EUI34" s="1"/>
      <c r="EUJ34" s="1"/>
      <c r="EUK34" s="1"/>
      <c r="EUL34" s="1"/>
      <c r="EUM34" s="1"/>
      <c r="EUN34" s="1"/>
      <c r="EUO34" s="1"/>
      <c r="EUP34" s="1"/>
      <c r="EUQ34" s="1"/>
      <c r="EUR34" s="1"/>
      <c r="EUS34" s="1"/>
      <c r="EUT34" s="1"/>
      <c r="EUU34" s="1"/>
      <c r="EUV34" s="1"/>
      <c r="EUW34" s="1"/>
      <c r="EUX34" s="1"/>
      <c r="EUY34" s="1"/>
      <c r="EUZ34" s="1"/>
      <c r="EVA34" s="1"/>
      <c r="EVB34" s="1"/>
      <c r="EVC34" s="1"/>
      <c r="EVD34" s="1"/>
      <c r="EVE34" s="1"/>
      <c r="EVF34" s="1"/>
      <c r="EVG34" s="1"/>
      <c r="EVH34" s="1"/>
      <c r="EVI34" s="1"/>
      <c r="EVJ34" s="1"/>
      <c r="EVK34" s="1"/>
      <c r="EVL34" s="1"/>
      <c r="EVM34" s="1"/>
      <c r="EVN34" s="1"/>
      <c r="EVO34" s="1"/>
      <c r="EVP34" s="1"/>
      <c r="EVQ34" s="1"/>
      <c r="EVR34" s="1"/>
      <c r="EVS34" s="1"/>
      <c r="EVT34" s="1"/>
      <c r="EVU34" s="1"/>
      <c r="EVV34" s="1"/>
      <c r="EVW34" s="1"/>
      <c r="EVX34" s="1"/>
      <c r="EVY34" s="1"/>
      <c r="EVZ34" s="1"/>
      <c r="EWA34" s="1"/>
      <c r="EWB34" s="1"/>
      <c r="EWC34" s="1"/>
      <c r="EWD34" s="1"/>
      <c r="EWE34" s="1"/>
      <c r="EWF34" s="1"/>
      <c r="EWG34" s="1"/>
      <c r="EWH34" s="1"/>
      <c r="EWI34" s="1"/>
      <c r="EWJ34" s="1"/>
      <c r="EWK34" s="1"/>
      <c r="EWL34" s="1"/>
      <c r="EWM34" s="1"/>
      <c r="EWN34" s="1"/>
      <c r="EWO34" s="1"/>
      <c r="EWP34" s="1"/>
      <c r="EWQ34" s="1"/>
      <c r="EWR34" s="1"/>
      <c r="EWS34" s="1"/>
      <c r="EWT34" s="1"/>
      <c r="EWU34" s="1"/>
      <c r="EWV34" s="1"/>
      <c r="EWW34" s="1"/>
      <c r="EWX34" s="1"/>
      <c r="EWY34" s="1"/>
      <c r="EWZ34" s="1"/>
      <c r="EXA34" s="1"/>
      <c r="EXB34" s="1"/>
      <c r="EXC34" s="1"/>
      <c r="EXD34" s="1"/>
      <c r="EXE34" s="1"/>
      <c r="EXF34" s="1"/>
      <c r="EXG34" s="1"/>
      <c r="EXH34" s="1"/>
      <c r="EXI34" s="1"/>
      <c r="EXJ34" s="1"/>
      <c r="EXK34" s="1"/>
      <c r="EXL34" s="1"/>
      <c r="EXM34" s="1"/>
      <c r="EXN34" s="1"/>
      <c r="EXO34" s="1"/>
      <c r="EXP34" s="1"/>
      <c r="EXQ34" s="1"/>
      <c r="EXR34" s="1"/>
      <c r="EXS34" s="1"/>
      <c r="EXT34" s="1"/>
      <c r="EXU34" s="1"/>
      <c r="EXV34" s="1"/>
      <c r="EXW34" s="1"/>
      <c r="EXX34" s="1"/>
      <c r="EXY34" s="1"/>
      <c r="EXZ34" s="1"/>
      <c r="EYA34" s="1"/>
      <c r="EYB34" s="1"/>
      <c r="EYC34" s="1"/>
      <c r="EYD34" s="1"/>
      <c r="EYE34" s="1"/>
      <c r="EYF34" s="1"/>
      <c r="EYG34" s="1"/>
      <c r="EYH34" s="1"/>
      <c r="EYI34" s="1"/>
      <c r="EYJ34" s="1"/>
      <c r="EYK34" s="1"/>
      <c r="EYL34" s="1"/>
      <c r="EYM34" s="1"/>
      <c r="EYN34" s="1"/>
      <c r="EYO34" s="1"/>
      <c r="EYP34" s="1"/>
      <c r="EYQ34" s="1"/>
      <c r="EYR34" s="1"/>
      <c r="EYS34" s="1"/>
      <c r="EYT34" s="1"/>
      <c r="EYU34" s="1"/>
      <c r="EYV34" s="1"/>
      <c r="EYW34" s="1"/>
      <c r="EYX34" s="1"/>
      <c r="EYY34" s="1"/>
      <c r="EYZ34" s="1"/>
      <c r="EZA34" s="1"/>
      <c r="EZB34" s="1"/>
      <c r="EZC34" s="1"/>
      <c r="EZD34" s="1"/>
      <c r="EZE34" s="1"/>
      <c r="EZF34" s="1"/>
      <c r="EZG34" s="1"/>
      <c r="EZH34" s="1"/>
      <c r="EZI34" s="1"/>
      <c r="EZJ34" s="1"/>
      <c r="EZK34" s="1"/>
      <c r="EZL34" s="1"/>
      <c r="EZM34" s="1"/>
      <c r="EZN34" s="1"/>
      <c r="EZO34" s="1"/>
      <c r="EZP34" s="1"/>
      <c r="EZQ34" s="1"/>
      <c r="EZR34" s="1"/>
      <c r="EZS34" s="1"/>
      <c r="EZT34" s="1"/>
      <c r="EZU34" s="1"/>
      <c r="EZV34" s="1"/>
      <c r="EZW34" s="1"/>
      <c r="EZX34" s="1"/>
      <c r="EZY34" s="1"/>
      <c r="EZZ34" s="1"/>
      <c r="FAA34" s="1"/>
      <c r="FAB34" s="1"/>
      <c r="FAC34" s="1"/>
      <c r="FAD34" s="1"/>
      <c r="FAE34" s="1"/>
      <c r="FAF34" s="1"/>
      <c r="FAG34" s="1"/>
      <c r="FAH34" s="1"/>
      <c r="FAI34" s="1"/>
      <c r="FAJ34" s="1"/>
      <c r="FAK34" s="1"/>
      <c r="FAL34" s="1"/>
      <c r="FAM34" s="1"/>
      <c r="FAN34" s="1"/>
      <c r="FAO34" s="1"/>
      <c r="FAP34" s="1"/>
      <c r="FAQ34" s="1"/>
      <c r="FAR34" s="1"/>
      <c r="FAS34" s="1"/>
      <c r="FAT34" s="1"/>
      <c r="FAU34" s="1"/>
      <c r="FAV34" s="1"/>
      <c r="FAW34" s="1"/>
      <c r="FAX34" s="1"/>
      <c r="FAY34" s="1"/>
      <c r="FAZ34" s="1"/>
      <c r="FBA34" s="1"/>
      <c r="FBB34" s="1"/>
      <c r="FBC34" s="1"/>
      <c r="FBD34" s="1"/>
      <c r="FBE34" s="1"/>
      <c r="FBF34" s="1"/>
      <c r="FBG34" s="1"/>
      <c r="FBH34" s="1"/>
      <c r="FBI34" s="1"/>
      <c r="FBJ34" s="1"/>
      <c r="FBK34" s="1"/>
      <c r="FBL34" s="1"/>
      <c r="FBM34" s="1"/>
      <c r="FBN34" s="1"/>
      <c r="FBO34" s="1"/>
      <c r="FBP34" s="1"/>
      <c r="FBQ34" s="1"/>
      <c r="FBR34" s="1"/>
      <c r="FBS34" s="1"/>
      <c r="FBT34" s="1"/>
      <c r="FBU34" s="1"/>
      <c r="FBV34" s="1"/>
      <c r="FBW34" s="1"/>
      <c r="FBX34" s="1"/>
      <c r="FBY34" s="1"/>
      <c r="FBZ34" s="1"/>
      <c r="FCA34" s="1"/>
      <c r="FCB34" s="1"/>
      <c r="FCC34" s="1"/>
      <c r="FCD34" s="1"/>
      <c r="FCE34" s="1"/>
      <c r="FCF34" s="1"/>
      <c r="FCG34" s="1"/>
      <c r="FCH34" s="1"/>
      <c r="FCI34" s="1"/>
      <c r="FCJ34" s="1"/>
      <c r="FCK34" s="1"/>
      <c r="FCL34" s="1"/>
      <c r="FCM34" s="1"/>
      <c r="FCN34" s="1"/>
      <c r="FCO34" s="1"/>
      <c r="FCP34" s="1"/>
      <c r="FCQ34" s="1"/>
      <c r="FCR34" s="1"/>
      <c r="FCS34" s="1"/>
      <c r="FCT34" s="1"/>
      <c r="FCU34" s="1"/>
      <c r="FCV34" s="1"/>
      <c r="FCW34" s="1"/>
      <c r="FCX34" s="1"/>
      <c r="FCY34" s="1"/>
      <c r="FCZ34" s="1"/>
      <c r="FDA34" s="1"/>
      <c r="FDB34" s="1"/>
      <c r="FDC34" s="1"/>
      <c r="FDD34" s="1"/>
      <c r="FDE34" s="1"/>
      <c r="FDF34" s="1"/>
      <c r="FDG34" s="1"/>
      <c r="FDH34" s="1"/>
      <c r="FDI34" s="1"/>
      <c r="FDJ34" s="1"/>
      <c r="FDK34" s="1"/>
      <c r="FDL34" s="1"/>
      <c r="FDM34" s="1"/>
      <c r="FDN34" s="1"/>
      <c r="FDO34" s="1"/>
      <c r="FDP34" s="1"/>
      <c r="FDQ34" s="1"/>
      <c r="FDR34" s="1"/>
      <c r="FDS34" s="1"/>
      <c r="FDT34" s="1"/>
      <c r="FDU34" s="1"/>
      <c r="FDV34" s="1"/>
      <c r="FDW34" s="1"/>
      <c r="FDX34" s="1"/>
      <c r="FDY34" s="1"/>
      <c r="FDZ34" s="1"/>
      <c r="FEA34" s="1"/>
      <c r="FEB34" s="1"/>
      <c r="FEC34" s="1"/>
      <c r="FED34" s="1"/>
      <c r="FEE34" s="1"/>
      <c r="FEF34" s="1"/>
      <c r="FEG34" s="1"/>
      <c r="FEH34" s="1"/>
      <c r="FEI34" s="1"/>
      <c r="FEJ34" s="1"/>
      <c r="FEK34" s="1"/>
      <c r="FEL34" s="1"/>
      <c r="FEM34" s="1"/>
      <c r="FEN34" s="1"/>
      <c r="FEO34" s="1"/>
      <c r="FEP34" s="1"/>
      <c r="FEQ34" s="1"/>
      <c r="FER34" s="1"/>
      <c r="FES34" s="1"/>
      <c r="FET34" s="1"/>
      <c r="FEU34" s="1"/>
      <c r="FEV34" s="1"/>
      <c r="FEW34" s="1"/>
      <c r="FEX34" s="1"/>
      <c r="FEY34" s="1"/>
      <c r="FEZ34" s="1"/>
      <c r="FFA34" s="1"/>
      <c r="FFB34" s="1"/>
      <c r="FFC34" s="1"/>
      <c r="FFD34" s="1"/>
      <c r="FFE34" s="1"/>
      <c r="FFF34" s="1"/>
      <c r="FFG34" s="1"/>
      <c r="FFH34" s="1"/>
      <c r="FFI34" s="1"/>
      <c r="FFJ34" s="1"/>
      <c r="FFK34" s="1"/>
      <c r="FFL34" s="1"/>
      <c r="FFM34" s="1"/>
      <c r="FFN34" s="1"/>
      <c r="FFO34" s="1"/>
      <c r="FFP34" s="1"/>
      <c r="FFQ34" s="1"/>
      <c r="FFR34" s="1"/>
      <c r="FFS34" s="1"/>
      <c r="FFT34" s="1"/>
      <c r="FFU34" s="1"/>
      <c r="FFV34" s="1"/>
      <c r="FFW34" s="1"/>
      <c r="FFX34" s="1"/>
      <c r="FFY34" s="1"/>
      <c r="FFZ34" s="1"/>
      <c r="FGA34" s="1"/>
      <c r="FGB34" s="1"/>
      <c r="FGC34" s="1"/>
      <c r="FGD34" s="1"/>
      <c r="FGE34" s="1"/>
      <c r="FGF34" s="1"/>
      <c r="FGG34" s="1"/>
      <c r="FGH34" s="1"/>
      <c r="FGI34" s="1"/>
      <c r="FGJ34" s="1"/>
      <c r="FGK34" s="1"/>
      <c r="FGL34" s="1"/>
      <c r="FGM34" s="1"/>
      <c r="FGN34" s="1"/>
      <c r="FGO34" s="1"/>
      <c r="FGP34" s="1"/>
      <c r="FGQ34" s="1"/>
      <c r="FGR34" s="1"/>
      <c r="FGS34" s="1"/>
      <c r="FGT34" s="1"/>
      <c r="FGU34" s="1"/>
      <c r="FGV34" s="1"/>
      <c r="FGW34" s="1"/>
      <c r="FGX34" s="1"/>
      <c r="FGY34" s="1"/>
      <c r="FGZ34" s="1"/>
      <c r="FHA34" s="1"/>
      <c r="FHB34" s="1"/>
      <c r="FHC34" s="1"/>
      <c r="FHD34" s="1"/>
      <c r="FHE34" s="1"/>
      <c r="FHF34" s="1"/>
      <c r="FHG34" s="1"/>
      <c r="FHH34" s="1"/>
      <c r="FHI34" s="1"/>
      <c r="FHJ34" s="1"/>
      <c r="FHK34" s="1"/>
      <c r="FHL34" s="1"/>
      <c r="FHM34" s="1"/>
      <c r="FHN34" s="1"/>
      <c r="FHO34" s="1"/>
      <c r="FHP34" s="1"/>
      <c r="FHQ34" s="1"/>
      <c r="FHR34" s="1"/>
      <c r="FHS34" s="1"/>
      <c r="FHT34" s="1"/>
      <c r="FHU34" s="1"/>
      <c r="FHV34" s="1"/>
      <c r="FHW34" s="1"/>
      <c r="FHX34" s="1"/>
      <c r="FHY34" s="1"/>
      <c r="FHZ34" s="1"/>
      <c r="FIA34" s="1"/>
      <c r="FIB34" s="1"/>
      <c r="FIC34" s="1"/>
      <c r="FID34" s="1"/>
      <c r="FIE34" s="1"/>
      <c r="FIF34" s="1"/>
      <c r="FIG34" s="1"/>
      <c r="FIH34" s="1"/>
      <c r="FII34" s="1"/>
      <c r="FIJ34" s="1"/>
      <c r="FIK34" s="1"/>
      <c r="FIL34" s="1"/>
      <c r="FIM34" s="1"/>
      <c r="FIN34" s="1"/>
      <c r="FIO34" s="1"/>
      <c r="FIP34" s="1"/>
      <c r="FIQ34" s="1"/>
      <c r="FIR34" s="1"/>
      <c r="FIS34" s="1"/>
      <c r="FIT34" s="1"/>
      <c r="FIU34" s="1"/>
      <c r="FIV34" s="1"/>
      <c r="FIW34" s="1"/>
      <c r="FIX34" s="1"/>
      <c r="FIY34" s="1"/>
      <c r="FIZ34" s="1"/>
      <c r="FJA34" s="1"/>
      <c r="FJB34" s="1"/>
      <c r="FJC34" s="1"/>
      <c r="FJD34" s="1"/>
      <c r="FJE34" s="1"/>
      <c r="FJF34" s="1"/>
      <c r="FJG34" s="1"/>
      <c r="FJH34" s="1"/>
      <c r="FJI34" s="1"/>
      <c r="FJJ34" s="1"/>
      <c r="FJK34" s="1"/>
      <c r="FJL34" s="1"/>
      <c r="FJM34" s="1"/>
      <c r="FJN34" s="1"/>
      <c r="FJO34" s="1"/>
      <c r="FJP34" s="1"/>
      <c r="FJQ34" s="1"/>
      <c r="FJR34" s="1"/>
      <c r="FJS34" s="1"/>
      <c r="FJT34" s="1"/>
      <c r="FJU34" s="1"/>
      <c r="FJV34" s="1"/>
      <c r="FJW34" s="1"/>
      <c r="FJX34" s="1"/>
      <c r="FJY34" s="1"/>
      <c r="FJZ34" s="1"/>
      <c r="FKA34" s="1"/>
      <c r="FKB34" s="1"/>
      <c r="FKC34" s="1"/>
      <c r="FKD34" s="1"/>
      <c r="FKE34" s="1"/>
      <c r="FKF34" s="1"/>
      <c r="FKG34" s="1"/>
      <c r="FKH34" s="1"/>
      <c r="FKI34" s="1"/>
      <c r="FKJ34" s="1"/>
      <c r="FKK34" s="1"/>
      <c r="FKL34" s="1"/>
      <c r="FKM34" s="1"/>
      <c r="FKN34" s="1"/>
      <c r="FKO34" s="1"/>
      <c r="FKP34" s="1"/>
      <c r="FKQ34" s="1"/>
      <c r="FKR34" s="1"/>
      <c r="FKS34" s="1"/>
      <c r="FKT34" s="1"/>
      <c r="FKU34" s="1"/>
      <c r="FKV34" s="1"/>
      <c r="FKW34" s="1"/>
      <c r="FKX34" s="1"/>
      <c r="FKY34" s="1"/>
      <c r="FKZ34" s="1"/>
      <c r="FLA34" s="1"/>
      <c r="FLB34" s="1"/>
      <c r="FLC34" s="1"/>
      <c r="FLD34" s="1"/>
      <c r="FLE34" s="1"/>
      <c r="FLF34" s="1"/>
      <c r="FLG34" s="1"/>
      <c r="FLH34" s="1"/>
      <c r="FLI34" s="1"/>
      <c r="FLJ34" s="1"/>
      <c r="FLK34" s="1"/>
      <c r="FLL34" s="1"/>
      <c r="FLM34" s="1"/>
      <c r="FLN34" s="1"/>
      <c r="FLO34" s="1"/>
      <c r="FLP34" s="1"/>
      <c r="FLQ34" s="1"/>
      <c r="FLR34" s="1"/>
      <c r="FLS34" s="1"/>
      <c r="FLT34" s="1"/>
      <c r="FLU34" s="1"/>
      <c r="FLV34" s="1"/>
      <c r="FLW34" s="1"/>
      <c r="FLX34" s="1"/>
      <c r="FLY34" s="1"/>
      <c r="FLZ34" s="1"/>
      <c r="FMA34" s="1"/>
      <c r="FMB34" s="1"/>
      <c r="FMC34" s="1"/>
      <c r="FMD34" s="1"/>
      <c r="FME34" s="1"/>
      <c r="FMF34" s="1"/>
      <c r="FMG34" s="1"/>
      <c r="FMH34" s="1"/>
      <c r="FMI34" s="1"/>
      <c r="FMJ34" s="1"/>
      <c r="FMK34" s="1"/>
      <c r="FML34" s="1"/>
      <c r="FMM34" s="1"/>
      <c r="FMN34" s="1"/>
      <c r="FMO34" s="1"/>
      <c r="FMP34" s="1"/>
      <c r="FMQ34" s="1"/>
      <c r="FMR34" s="1"/>
      <c r="FMS34" s="1"/>
      <c r="FMT34" s="1"/>
      <c r="FMU34" s="1"/>
      <c r="FMV34" s="1"/>
      <c r="FMW34" s="1"/>
      <c r="FMX34" s="1"/>
      <c r="FMY34" s="1"/>
      <c r="FMZ34" s="1"/>
      <c r="FNA34" s="1"/>
      <c r="FNB34" s="1"/>
      <c r="FNC34" s="1"/>
      <c r="FND34" s="1"/>
      <c r="FNE34" s="1"/>
      <c r="FNF34" s="1"/>
      <c r="FNG34" s="1"/>
      <c r="FNH34" s="1"/>
      <c r="FNI34" s="1"/>
      <c r="FNJ34" s="1"/>
      <c r="FNK34" s="1"/>
      <c r="FNL34" s="1"/>
      <c r="FNM34" s="1"/>
      <c r="FNN34" s="1"/>
      <c r="FNO34" s="1"/>
      <c r="FNP34" s="1"/>
      <c r="FNQ34" s="1"/>
      <c r="FNR34" s="1"/>
      <c r="FNS34" s="1"/>
      <c r="FNT34" s="1"/>
      <c r="FNU34" s="1"/>
      <c r="FNV34" s="1"/>
      <c r="FNW34" s="1"/>
      <c r="FNX34" s="1"/>
      <c r="FNY34" s="1"/>
      <c r="FNZ34" s="1"/>
      <c r="FOA34" s="1"/>
      <c r="FOB34" s="1"/>
      <c r="FOC34" s="1"/>
      <c r="FOD34" s="1"/>
      <c r="FOE34" s="1"/>
      <c r="FOF34" s="1"/>
      <c r="FOG34" s="1"/>
      <c r="FOH34" s="1"/>
      <c r="FOI34" s="1"/>
      <c r="FOJ34" s="1"/>
      <c r="FOK34" s="1"/>
      <c r="FOL34" s="1"/>
      <c r="FOM34" s="1"/>
      <c r="FON34" s="1"/>
      <c r="FOO34" s="1"/>
      <c r="FOP34" s="1"/>
      <c r="FOQ34" s="1"/>
      <c r="FOR34" s="1"/>
      <c r="FOS34" s="1"/>
      <c r="FOT34" s="1"/>
      <c r="FOU34" s="1"/>
      <c r="FOV34" s="1"/>
      <c r="FOW34" s="1"/>
      <c r="FOX34" s="1"/>
      <c r="FOY34" s="1"/>
      <c r="FOZ34" s="1"/>
      <c r="FPA34" s="1"/>
      <c r="FPB34" s="1"/>
      <c r="FPC34" s="1"/>
      <c r="FPD34" s="1"/>
      <c r="FPE34" s="1"/>
      <c r="FPF34" s="1"/>
      <c r="FPG34" s="1"/>
      <c r="FPH34" s="1"/>
      <c r="FPI34" s="1"/>
      <c r="FPJ34" s="1"/>
      <c r="FPK34" s="1"/>
      <c r="FPL34" s="1"/>
      <c r="FPM34" s="1"/>
      <c r="FPN34" s="1"/>
      <c r="FPO34" s="1"/>
      <c r="FPP34" s="1"/>
      <c r="FPQ34" s="1"/>
      <c r="FPR34" s="1"/>
      <c r="FPS34" s="1"/>
      <c r="FPT34" s="1"/>
      <c r="FPU34" s="1"/>
      <c r="FPV34" s="1"/>
      <c r="FPW34" s="1"/>
      <c r="FPX34" s="1"/>
      <c r="FPY34" s="1"/>
      <c r="FPZ34" s="1"/>
      <c r="FQA34" s="1"/>
      <c r="FQB34" s="1"/>
      <c r="FQC34" s="1"/>
      <c r="FQD34" s="1"/>
      <c r="FQE34" s="1"/>
      <c r="FQF34" s="1"/>
      <c r="FQG34" s="1"/>
      <c r="FQH34" s="1"/>
      <c r="FQI34" s="1"/>
      <c r="FQJ34" s="1"/>
      <c r="FQK34" s="1"/>
      <c r="FQL34" s="1"/>
      <c r="FQM34" s="1"/>
      <c r="FQN34" s="1"/>
      <c r="FQO34" s="1"/>
      <c r="FQP34" s="1"/>
      <c r="FQQ34" s="1"/>
      <c r="FQR34" s="1"/>
      <c r="FQS34" s="1"/>
      <c r="FQT34" s="1"/>
      <c r="FQU34" s="1"/>
      <c r="FQV34" s="1"/>
      <c r="FQW34" s="1"/>
      <c r="FQX34" s="1"/>
      <c r="FQY34" s="1"/>
      <c r="FQZ34" s="1"/>
      <c r="FRA34" s="1"/>
      <c r="FRB34" s="1"/>
      <c r="FRC34" s="1"/>
      <c r="FRD34" s="1"/>
      <c r="FRE34" s="1"/>
      <c r="FRF34" s="1"/>
      <c r="FRG34" s="1"/>
      <c r="FRH34" s="1"/>
      <c r="FRI34" s="1"/>
      <c r="FRJ34" s="1"/>
      <c r="FRK34" s="1"/>
      <c r="FRL34" s="1"/>
      <c r="FRM34" s="1"/>
      <c r="FRN34" s="1"/>
      <c r="FRO34" s="1"/>
      <c r="FRP34" s="1"/>
      <c r="FRQ34" s="1"/>
      <c r="FRR34" s="1"/>
      <c r="FRS34" s="1"/>
      <c r="FRT34" s="1"/>
      <c r="FRU34" s="1"/>
      <c r="FRV34" s="1"/>
      <c r="FRW34" s="1"/>
      <c r="FRX34" s="1"/>
      <c r="FRY34" s="1"/>
      <c r="FRZ34" s="1"/>
      <c r="FSA34" s="1"/>
      <c r="FSB34" s="1"/>
      <c r="FSC34" s="1"/>
      <c r="FSD34" s="1"/>
      <c r="FSE34" s="1"/>
      <c r="FSF34" s="1"/>
      <c r="FSG34" s="1"/>
      <c r="FSH34" s="1"/>
      <c r="FSI34" s="1"/>
      <c r="FSJ34" s="1"/>
      <c r="FSK34" s="1"/>
      <c r="FSL34" s="1"/>
      <c r="FSM34" s="1"/>
      <c r="FSN34" s="1"/>
      <c r="FSO34" s="1"/>
      <c r="FSP34" s="1"/>
      <c r="FSQ34" s="1"/>
      <c r="FSR34" s="1"/>
      <c r="FSS34" s="1"/>
      <c r="FST34" s="1"/>
      <c r="FSU34" s="1"/>
      <c r="FSV34" s="1"/>
      <c r="FSW34" s="1"/>
      <c r="FSX34" s="1"/>
      <c r="FSY34" s="1"/>
      <c r="FSZ34" s="1"/>
      <c r="FTA34" s="1"/>
      <c r="FTB34" s="1"/>
      <c r="FTC34" s="1"/>
      <c r="FTD34" s="1"/>
      <c r="FTE34" s="1"/>
      <c r="FTF34" s="1"/>
      <c r="FTG34" s="1"/>
      <c r="FTH34" s="1"/>
      <c r="FTI34" s="1"/>
      <c r="FTJ34" s="1"/>
      <c r="FTK34" s="1"/>
      <c r="FTL34" s="1"/>
      <c r="FTM34" s="1"/>
      <c r="FTN34" s="1"/>
      <c r="FTO34" s="1"/>
      <c r="FTP34" s="1"/>
      <c r="FTQ34" s="1"/>
      <c r="FTR34" s="1"/>
      <c r="FTS34" s="1"/>
      <c r="FTT34" s="1"/>
      <c r="FTU34" s="1"/>
      <c r="FTV34" s="1"/>
      <c r="FTW34" s="1"/>
      <c r="FTX34" s="1"/>
      <c r="FTY34" s="1"/>
      <c r="FTZ34" s="1"/>
      <c r="FUA34" s="1"/>
      <c r="FUB34" s="1"/>
      <c r="FUC34" s="1"/>
      <c r="FUD34" s="1"/>
      <c r="FUE34" s="1"/>
      <c r="FUF34" s="1"/>
      <c r="FUG34" s="1"/>
      <c r="FUH34" s="1"/>
      <c r="FUI34" s="1"/>
      <c r="FUJ34" s="1"/>
      <c r="FUK34" s="1"/>
      <c r="FUL34" s="1"/>
      <c r="FUM34" s="1"/>
      <c r="FUN34" s="1"/>
      <c r="FUO34" s="1"/>
      <c r="FUP34" s="1"/>
      <c r="FUQ34" s="1"/>
      <c r="FUR34" s="1"/>
      <c r="FUS34" s="1"/>
      <c r="FUT34" s="1"/>
      <c r="FUU34" s="1"/>
      <c r="FUV34" s="1"/>
      <c r="FUW34" s="1"/>
      <c r="FUX34" s="1"/>
      <c r="FUY34" s="1"/>
      <c r="FUZ34" s="1"/>
      <c r="FVA34" s="1"/>
      <c r="FVB34" s="1"/>
      <c r="FVC34" s="1"/>
      <c r="FVD34" s="1"/>
      <c r="FVE34" s="1"/>
      <c r="FVF34" s="1"/>
      <c r="FVG34" s="1"/>
      <c r="FVH34" s="1"/>
      <c r="FVI34" s="1"/>
      <c r="FVJ34" s="1"/>
      <c r="FVK34" s="1"/>
      <c r="FVL34" s="1"/>
      <c r="FVM34" s="1"/>
      <c r="FVN34" s="1"/>
      <c r="FVO34" s="1"/>
      <c r="FVP34" s="1"/>
      <c r="FVQ34" s="1"/>
      <c r="FVR34" s="1"/>
      <c r="FVS34" s="1"/>
      <c r="FVT34" s="1"/>
      <c r="FVU34" s="1"/>
      <c r="FVV34" s="1"/>
      <c r="FVW34" s="1"/>
      <c r="FVX34" s="1"/>
      <c r="FVY34" s="1"/>
      <c r="FVZ34" s="1"/>
      <c r="FWA34" s="1"/>
      <c r="FWB34" s="1"/>
      <c r="FWC34" s="1"/>
      <c r="FWD34" s="1"/>
      <c r="FWE34" s="1"/>
      <c r="FWF34" s="1"/>
      <c r="FWG34" s="1"/>
      <c r="FWH34" s="1"/>
      <c r="FWI34" s="1"/>
      <c r="FWJ34" s="1"/>
      <c r="FWK34" s="1"/>
      <c r="FWL34" s="1"/>
      <c r="FWM34" s="1"/>
      <c r="FWN34" s="1"/>
      <c r="FWO34" s="1"/>
      <c r="FWP34" s="1"/>
      <c r="FWQ34" s="1"/>
      <c r="FWR34" s="1"/>
      <c r="FWS34" s="1"/>
      <c r="FWT34" s="1"/>
      <c r="FWU34" s="1"/>
      <c r="FWV34" s="1"/>
      <c r="FWW34" s="1"/>
      <c r="FWX34" s="1"/>
      <c r="FWY34" s="1"/>
      <c r="FWZ34" s="1"/>
      <c r="FXA34" s="1"/>
      <c r="FXB34" s="1"/>
      <c r="FXC34" s="1"/>
      <c r="FXD34" s="1"/>
      <c r="FXE34" s="1"/>
      <c r="FXF34" s="1"/>
      <c r="FXG34" s="1"/>
      <c r="FXH34" s="1"/>
      <c r="FXI34" s="1"/>
      <c r="FXJ34" s="1"/>
      <c r="FXK34" s="1"/>
      <c r="FXL34" s="1"/>
      <c r="FXM34" s="1"/>
      <c r="FXN34" s="1"/>
      <c r="FXO34" s="1"/>
      <c r="FXP34" s="1"/>
      <c r="FXQ34" s="1"/>
      <c r="FXR34" s="1"/>
      <c r="FXS34" s="1"/>
      <c r="FXT34" s="1"/>
      <c r="FXU34" s="1"/>
      <c r="FXV34" s="1"/>
      <c r="FXW34" s="1"/>
      <c r="FXX34" s="1"/>
      <c r="FXY34" s="1"/>
      <c r="FXZ34" s="1"/>
      <c r="FYA34" s="1"/>
      <c r="FYB34" s="1"/>
      <c r="FYC34" s="1"/>
      <c r="FYD34" s="1"/>
      <c r="FYE34" s="1"/>
      <c r="FYF34" s="1"/>
      <c r="FYG34" s="1"/>
      <c r="FYH34" s="1"/>
      <c r="FYI34" s="1"/>
      <c r="FYJ34" s="1"/>
      <c r="FYK34" s="1"/>
      <c r="FYL34" s="1"/>
      <c r="FYM34" s="1"/>
      <c r="FYN34" s="1"/>
      <c r="FYO34" s="1"/>
      <c r="FYP34" s="1"/>
      <c r="FYQ34" s="1"/>
      <c r="FYR34" s="1"/>
      <c r="FYS34" s="1"/>
      <c r="FYT34" s="1"/>
      <c r="FYU34" s="1"/>
      <c r="FYV34" s="1"/>
      <c r="FYW34" s="1"/>
      <c r="FYX34" s="1"/>
      <c r="FYY34" s="1"/>
      <c r="FYZ34" s="1"/>
      <c r="FZA34" s="1"/>
      <c r="FZB34" s="1"/>
      <c r="FZC34" s="1"/>
      <c r="FZD34" s="1"/>
      <c r="FZE34" s="1"/>
      <c r="FZF34" s="1"/>
      <c r="FZG34" s="1"/>
      <c r="FZH34" s="1"/>
      <c r="FZI34" s="1"/>
      <c r="FZJ34" s="1"/>
      <c r="FZK34" s="1"/>
      <c r="FZL34" s="1"/>
      <c r="FZM34" s="1"/>
      <c r="FZN34" s="1"/>
      <c r="FZO34" s="1"/>
      <c r="FZP34" s="1"/>
      <c r="FZQ34" s="1"/>
      <c r="FZR34" s="1"/>
      <c r="FZS34" s="1"/>
      <c r="FZT34" s="1"/>
      <c r="FZU34" s="1"/>
      <c r="FZV34" s="1"/>
      <c r="FZW34" s="1"/>
      <c r="FZX34" s="1"/>
      <c r="FZY34" s="1"/>
      <c r="FZZ34" s="1"/>
      <c r="GAA34" s="1"/>
      <c r="GAB34" s="1"/>
      <c r="GAC34" s="1"/>
      <c r="GAD34" s="1"/>
      <c r="GAE34" s="1"/>
      <c r="GAF34" s="1"/>
      <c r="GAG34" s="1"/>
      <c r="GAH34" s="1"/>
      <c r="GAI34" s="1"/>
      <c r="GAJ34" s="1"/>
      <c r="GAK34" s="1"/>
      <c r="GAL34" s="1"/>
      <c r="GAM34" s="1"/>
      <c r="GAN34" s="1"/>
      <c r="GAO34" s="1"/>
      <c r="GAP34" s="1"/>
      <c r="GAQ34" s="1"/>
      <c r="GAR34" s="1"/>
      <c r="GAS34" s="1"/>
      <c r="GAT34" s="1"/>
      <c r="GAU34" s="1"/>
      <c r="GAV34" s="1"/>
      <c r="GAW34" s="1"/>
      <c r="GAX34" s="1"/>
      <c r="GAY34" s="1"/>
      <c r="GAZ34" s="1"/>
      <c r="GBA34" s="1"/>
      <c r="GBB34" s="1"/>
      <c r="GBC34" s="1"/>
      <c r="GBD34" s="1"/>
      <c r="GBE34" s="1"/>
      <c r="GBF34" s="1"/>
      <c r="GBG34" s="1"/>
      <c r="GBH34" s="1"/>
      <c r="GBI34" s="1"/>
      <c r="GBJ34" s="1"/>
      <c r="GBK34" s="1"/>
      <c r="GBL34" s="1"/>
      <c r="GBM34" s="1"/>
      <c r="GBN34" s="1"/>
      <c r="GBO34" s="1"/>
      <c r="GBP34" s="1"/>
      <c r="GBQ34" s="1"/>
      <c r="GBR34" s="1"/>
      <c r="GBS34" s="1"/>
      <c r="GBT34" s="1"/>
      <c r="GBU34" s="1"/>
      <c r="GBV34" s="1"/>
      <c r="GBW34" s="1"/>
      <c r="GBX34" s="1"/>
      <c r="GBY34" s="1"/>
      <c r="GBZ34" s="1"/>
      <c r="GCA34" s="1"/>
      <c r="GCB34" s="1"/>
      <c r="GCC34" s="1"/>
      <c r="GCD34" s="1"/>
      <c r="GCE34" s="1"/>
      <c r="GCF34" s="1"/>
      <c r="GCG34" s="1"/>
      <c r="GCH34" s="1"/>
      <c r="GCI34" s="1"/>
      <c r="GCJ34" s="1"/>
      <c r="GCK34" s="1"/>
      <c r="GCL34" s="1"/>
      <c r="GCM34" s="1"/>
      <c r="GCN34" s="1"/>
      <c r="GCO34" s="1"/>
      <c r="GCP34" s="1"/>
      <c r="GCQ34" s="1"/>
      <c r="GCR34" s="1"/>
      <c r="GCS34" s="1"/>
      <c r="GCT34" s="1"/>
      <c r="GCU34" s="1"/>
      <c r="GCV34" s="1"/>
      <c r="GCW34" s="1"/>
      <c r="GCX34" s="1"/>
      <c r="GCY34" s="1"/>
      <c r="GCZ34" s="1"/>
      <c r="GDA34" s="1"/>
      <c r="GDB34" s="1"/>
      <c r="GDC34" s="1"/>
      <c r="GDD34" s="1"/>
      <c r="GDE34" s="1"/>
      <c r="GDF34" s="1"/>
      <c r="GDG34" s="1"/>
      <c r="GDH34" s="1"/>
      <c r="GDI34" s="1"/>
      <c r="GDJ34" s="1"/>
      <c r="GDK34" s="1"/>
      <c r="GDL34" s="1"/>
      <c r="GDM34" s="1"/>
      <c r="GDN34" s="1"/>
      <c r="GDO34" s="1"/>
      <c r="GDP34" s="1"/>
      <c r="GDQ34" s="1"/>
      <c r="GDR34" s="1"/>
      <c r="GDS34" s="1"/>
      <c r="GDT34" s="1"/>
      <c r="GDU34" s="1"/>
      <c r="GDV34" s="1"/>
      <c r="GDW34" s="1"/>
      <c r="GDX34" s="1"/>
      <c r="GDY34" s="1"/>
      <c r="GDZ34" s="1"/>
      <c r="GEA34" s="1"/>
      <c r="GEB34" s="1"/>
      <c r="GEC34" s="1"/>
      <c r="GED34" s="1"/>
      <c r="GEE34" s="1"/>
      <c r="GEF34" s="1"/>
      <c r="GEG34" s="1"/>
      <c r="GEH34" s="1"/>
      <c r="GEI34" s="1"/>
      <c r="GEJ34" s="1"/>
      <c r="GEK34" s="1"/>
      <c r="GEL34" s="1"/>
      <c r="GEM34" s="1"/>
      <c r="GEN34" s="1"/>
      <c r="GEO34" s="1"/>
      <c r="GEP34" s="1"/>
      <c r="GEQ34" s="1"/>
      <c r="GER34" s="1"/>
      <c r="GES34" s="1"/>
      <c r="GET34" s="1"/>
      <c r="GEU34" s="1"/>
      <c r="GEV34" s="1"/>
      <c r="GEW34" s="1"/>
      <c r="GEX34" s="1"/>
      <c r="GEY34" s="1"/>
      <c r="GEZ34" s="1"/>
      <c r="GFA34" s="1"/>
      <c r="GFB34" s="1"/>
      <c r="GFC34" s="1"/>
      <c r="GFD34" s="1"/>
      <c r="GFE34" s="1"/>
      <c r="GFF34" s="1"/>
      <c r="GFG34" s="1"/>
      <c r="GFH34" s="1"/>
      <c r="GFI34" s="1"/>
      <c r="GFJ34" s="1"/>
      <c r="GFK34" s="1"/>
      <c r="GFL34" s="1"/>
      <c r="GFM34" s="1"/>
      <c r="GFN34" s="1"/>
      <c r="GFO34" s="1"/>
      <c r="GFP34" s="1"/>
      <c r="GFQ34" s="1"/>
      <c r="GFR34" s="1"/>
      <c r="GFS34" s="1"/>
      <c r="GFT34" s="1"/>
      <c r="GFU34" s="1"/>
      <c r="GFV34" s="1"/>
      <c r="GFW34" s="1"/>
      <c r="GFX34" s="1"/>
      <c r="GFY34" s="1"/>
      <c r="GFZ34" s="1"/>
      <c r="GGA34" s="1"/>
      <c r="GGB34" s="1"/>
      <c r="GGC34" s="1"/>
      <c r="GGD34" s="1"/>
      <c r="GGE34" s="1"/>
      <c r="GGF34" s="1"/>
      <c r="GGG34" s="1"/>
      <c r="GGH34" s="1"/>
      <c r="GGI34" s="1"/>
      <c r="GGJ34" s="1"/>
      <c r="GGK34" s="1"/>
      <c r="GGL34" s="1"/>
      <c r="GGM34" s="1"/>
      <c r="GGN34" s="1"/>
      <c r="GGO34" s="1"/>
      <c r="GGP34" s="1"/>
      <c r="GGQ34" s="1"/>
      <c r="GGR34" s="1"/>
      <c r="GGS34" s="1"/>
      <c r="GGT34" s="1"/>
      <c r="GGU34" s="1"/>
      <c r="GGV34" s="1"/>
      <c r="GGW34" s="1"/>
      <c r="GGX34" s="1"/>
      <c r="GGY34" s="1"/>
      <c r="GGZ34" s="1"/>
      <c r="GHA34" s="1"/>
      <c r="GHB34" s="1"/>
      <c r="GHC34" s="1"/>
      <c r="GHD34" s="1"/>
      <c r="GHE34" s="1"/>
      <c r="GHF34" s="1"/>
      <c r="GHG34" s="1"/>
      <c r="GHH34" s="1"/>
      <c r="GHI34" s="1"/>
      <c r="GHJ34" s="1"/>
      <c r="GHK34" s="1"/>
      <c r="GHL34" s="1"/>
      <c r="GHM34" s="1"/>
      <c r="GHN34" s="1"/>
      <c r="GHO34" s="1"/>
      <c r="GHP34" s="1"/>
      <c r="GHQ34" s="1"/>
      <c r="GHR34" s="1"/>
      <c r="GHS34" s="1"/>
      <c r="GHT34" s="1"/>
      <c r="GHU34" s="1"/>
      <c r="GHV34" s="1"/>
      <c r="GHW34" s="1"/>
      <c r="GHX34" s="1"/>
      <c r="GHY34" s="1"/>
      <c r="GHZ34" s="1"/>
      <c r="GIA34" s="1"/>
      <c r="GIB34" s="1"/>
      <c r="GIC34" s="1"/>
      <c r="GID34" s="1"/>
      <c r="GIE34" s="1"/>
      <c r="GIF34" s="1"/>
      <c r="GIG34" s="1"/>
      <c r="GIH34" s="1"/>
      <c r="GII34" s="1"/>
      <c r="GIJ34" s="1"/>
      <c r="GIK34" s="1"/>
      <c r="GIL34" s="1"/>
      <c r="GIM34" s="1"/>
      <c r="GIN34" s="1"/>
      <c r="GIO34" s="1"/>
      <c r="GIP34" s="1"/>
      <c r="GIQ34" s="1"/>
      <c r="GIR34" s="1"/>
      <c r="GIS34" s="1"/>
      <c r="GIT34" s="1"/>
      <c r="GIU34" s="1"/>
      <c r="GIV34" s="1"/>
      <c r="GIW34" s="1"/>
      <c r="GIX34" s="1"/>
      <c r="GIY34" s="1"/>
      <c r="GIZ34" s="1"/>
      <c r="GJA34" s="1"/>
      <c r="GJB34" s="1"/>
      <c r="GJC34" s="1"/>
      <c r="GJD34" s="1"/>
      <c r="GJE34" s="1"/>
      <c r="GJF34" s="1"/>
      <c r="GJG34" s="1"/>
      <c r="GJH34" s="1"/>
      <c r="GJI34" s="1"/>
      <c r="GJJ34" s="1"/>
      <c r="GJK34" s="1"/>
      <c r="GJL34" s="1"/>
      <c r="GJM34" s="1"/>
      <c r="GJN34" s="1"/>
      <c r="GJO34" s="1"/>
      <c r="GJP34" s="1"/>
      <c r="GJQ34" s="1"/>
      <c r="GJR34" s="1"/>
      <c r="GJS34" s="1"/>
      <c r="GJT34" s="1"/>
      <c r="GJU34" s="1"/>
      <c r="GJV34" s="1"/>
      <c r="GJW34" s="1"/>
      <c r="GJX34" s="1"/>
      <c r="GJY34" s="1"/>
      <c r="GJZ34" s="1"/>
      <c r="GKA34" s="1"/>
      <c r="GKB34" s="1"/>
      <c r="GKC34" s="1"/>
      <c r="GKD34" s="1"/>
      <c r="GKE34" s="1"/>
      <c r="GKF34" s="1"/>
      <c r="GKG34" s="1"/>
      <c r="GKH34" s="1"/>
      <c r="GKI34" s="1"/>
      <c r="GKJ34" s="1"/>
      <c r="GKK34" s="1"/>
      <c r="GKL34" s="1"/>
      <c r="GKM34" s="1"/>
      <c r="GKN34" s="1"/>
      <c r="GKO34" s="1"/>
      <c r="GKP34" s="1"/>
      <c r="GKQ34" s="1"/>
      <c r="GKR34" s="1"/>
      <c r="GKS34" s="1"/>
      <c r="GKT34" s="1"/>
      <c r="GKU34" s="1"/>
      <c r="GKV34" s="1"/>
      <c r="GKW34" s="1"/>
      <c r="GKX34" s="1"/>
      <c r="GKY34" s="1"/>
      <c r="GKZ34" s="1"/>
      <c r="GLA34" s="1"/>
      <c r="GLB34" s="1"/>
      <c r="GLC34" s="1"/>
      <c r="GLD34" s="1"/>
      <c r="GLE34" s="1"/>
      <c r="GLF34" s="1"/>
      <c r="GLG34" s="1"/>
      <c r="GLH34" s="1"/>
      <c r="GLI34" s="1"/>
      <c r="GLJ34" s="1"/>
      <c r="GLK34" s="1"/>
      <c r="GLL34" s="1"/>
      <c r="GLM34" s="1"/>
      <c r="GLN34" s="1"/>
      <c r="GLO34" s="1"/>
      <c r="GLP34" s="1"/>
      <c r="GLQ34" s="1"/>
      <c r="GLR34" s="1"/>
      <c r="GLS34" s="1"/>
      <c r="GLT34" s="1"/>
      <c r="GLU34" s="1"/>
      <c r="GLV34" s="1"/>
      <c r="GLW34" s="1"/>
      <c r="GLX34" s="1"/>
      <c r="GLY34" s="1"/>
      <c r="GLZ34" s="1"/>
      <c r="GMA34" s="1"/>
      <c r="GMB34" s="1"/>
      <c r="GMC34" s="1"/>
      <c r="GMD34" s="1"/>
      <c r="GME34" s="1"/>
      <c r="GMF34" s="1"/>
      <c r="GMG34" s="1"/>
      <c r="GMH34" s="1"/>
      <c r="GMI34" s="1"/>
      <c r="GMJ34" s="1"/>
      <c r="GMK34" s="1"/>
      <c r="GML34" s="1"/>
      <c r="GMM34" s="1"/>
      <c r="GMN34" s="1"/>
      <c r="GMO34" s="1"/>
      <c r="GMP34" s="1"/>
      <c r="GMQ34" s="1"/>
      <c r="GMR34" s="1"/>
      <c r="GMS34" s="1"/>
      <c r="GMT34" s="1"/>
      <c r="GMU34" s="1"/>
      <c r="GMV34" s="1"/>
      <c r="GMW34" s="1"/>
      <c r="GMX34" s="1"/>
      <c r="GMY34" s="1"/>
      <c r="GMZ34" s="1"/>
      <c r="GNA34" s="1"/>
      <c r="GNB34" s="1"/>
      <c r="GNC34" s="1"/>
      <c r="GND34" s="1"/>
      <c r="GNE34" s="1"/>
      <c r="GNF34" s="1"/>
      <c r="GNG34" s="1"/>
      <c r="GNH34" s="1"/>
      <c r="GNI34" s="1"/>
      <c r="GNJ34" s="1"/>
      <c r="GNK34" s="1"/>
      <c r="GNL34" s="1"/>
      <c r="GNM34" s="1"/>
      <c r="GNN34" s="1"/>
      <c r="GNO34" s="1"/>
      <c r="GNP34" s="1"/>
      <c r="GNQ34" s="1"/>
      <c r="GNR34" s="1"/>
      <c r="GNS34" s="1"/>
      <c r="GNT34" s="1"/>
      <c r="GNU34" s="1"/>
      <c r="GNV34" s="1"/>
      <c r="GNW34" s="1"/>
      <c r="GNX34" s="1"/>
      <c r="GNY34" s="1"/>
      <c r="GNZ34" s="1"/>
      <c r="GOA34" s="1"/>
      <c r="GOB34" s="1"/>
      <c r="GOC34" s="1"/>
      <c r="GOD34" s="1"/>
      <c r="GOE34" s="1"/>
      <c r="GOF34" s="1"/>
      <c r="GOG34" s="1"/>
      <c r="GOH34" s="1"/>
      <c r="GOI34" s="1"/>
      <c r="GOJ34" s="1"/>
      <c r="GOK34" s="1"/>
      <c r="GOL34" s="1"/>
      <c r="GOM34" s="1"/>
      <c r="GON34" s="1"/>
      <c r="GOO34" s="1"/>
      <c r="GOP34" s="1"/>
      <c r="GOQ34" s="1"/>
      <c r="GOR34" s="1"/>
      <c r="GOS34" s="1"/>
      <c r="GOT34" s="1"/>
      <c r="GOU34" s="1"/>
      <c r="GOV34" s="1"/>
      <c r="GOW34" s="1"/>
      <c r="GOX34" s="1"/>
      <c r="GOY34" s="1"/>
      <c r="GOZ34" s="1"/>
      <c r="GPA34" s="1"/>
      <c r="GPB34" s="1"/>
      <c r="GPC34" s="1"/>
      <c r="GPD34" s="1"/>
      <c r="GPE34" s="1"/>
      <c r="GPF34" s="1"/>
      <c r="GPG34" s="1"/>
      <c r="GPH34" s="1"/>
      <c r="GPI34" s="1"/>
      <c r="GPJ34" s="1"/>
      <c r="GPK34" s="1"/>
      <c r="GPL34" s="1"/>
      <c r="GPM34" s="1"/>
      <c r="GPN34" s="1"/>
      <c r="GPO34" s="1"/>
      <c r="GPP34" s="1"/>
      <c r="GPQ34" s="1"/>
      <c r="GPR34" s="1"/>
      <c r="GPS34" s="1"/>
      <c r="GPT34" s="1"/>
      <c r="GPU34" s="1"/>
      <c r="GPV34" s="1"/>
      <c r="GPW34" s="1"/>
      <c r="GPX34" s="1"/>
      <c r="GPY34" s="1"/>
      <c r="GPZ34" s="1"/>
      <c r="GQA34" s="1"/>
      <c r="GQB34" s="1"/>
      <c r="GQC34" s="1"/>
      <c r="GQD34" s="1"/>
      <c r="GQE34" s="1"/>
      <c r="GQF34" s="1"/>
      <c r="GQG34" s="1"/>
      <c r="GQH34" s="1"/>
      <c r="GQI34" s="1"/>
      <c r="GQJ34" s="1"/>
      <c r="GQK34" s="1"/>
      <c r="GQL34" s="1"/>
      <c r="GQM34" s="1"/>
      <c r="GQN34" s="1"/>
      <c r="GQO34" s="1"/>
      <c r="GQP34" s="1"/>
      <c r="GQQ34" s="1"/>
      <c r="GQR34" s="1"/>
      <c r="GQS34" s="1"/>
      <c r="GQT34" s="1"/>
      <c r="GQU34" s="1"/>
      <c r="GQV34" s="1"/>
      <c r="GQW34" s="1"/>
      <c r="GQX34" s="1"/>
      <c r="GQY34" s="1"/>
      <c r="GQZ34" s="1"/>
      <c r="GRA34" s="1"/>
      <c r="GRB34" s="1"/>
      <c r="GRC34" s="1"/>
      <c r="GRD34" s="1"/>
      <c r="GRE34" s="1"/>
      <c r="GRF34" s="1"/>
      <c r="GRG34" s="1"/>
      <c r="GRH34" s="1"/>
      <c r="GRI34" s="1"/>
      <c r="GRJ34" s="1"/>
      <c r="GRK34" s="1"/>
      <c r="GRL34" s="1"/>
      <c r="GRM34" s="1"/>
      <c r="GRN34" s="1"/>
      <c r="GRO34" s="1"/>
      <c r="GRP34" s="1"/>
      <c r="GRQ34" s="1"/>
      <c r="GRR34" s="1"/>
      <c r="GRS34" s="1"/>
      <c r="GRT34" s="1"/>
      <c r="GRU34" s="1"/>
      <c r="GRV34" s="1"/>
      <c r="GRW34" s="1"/>
      <c r="GRX34" s="1"/>
      <c r="GRY34" s="1"/>
      <c r="GRZ34" s="1"/>
      <c r="GSA34" s="1"/>
      <c r="GSB34" s="1"/>
      <c r="GSC34" s="1"/>
      <c r="GSD34" s="1"/>
      <c r="GSE34" s="1"/>
      <c r="GSF34" s="1"/>
      <c r="GSG34" s="1"/>
      <c r="GSH34" s="1"/>
      <c r="GSI34" s="1"/>
      <c r="GSJ34" s="1"/>
      <c r="GSK34" s="1"/>
      <c r="GSL34" s="1"/>
      <c r="GSM34" s="1"/>
      <c r="GSN34" s="1"/>
      <c r="GSO34" s="1"/>
      <c r="GSP34" s="1"/>
      <c r="GSQ34" s="1"/>
      <c r="GSR34" s="1"/>
      <c r="GSS34" s="1"/>
      <c r="GST34" s="1"/>
      <c r="GSU34" s="1"/>
      <c r="GSV34" s="1"/>
      <c r="GSW34" s="1"/>
      <c r="GSX34" s="1"/>
      <c r="GSY34" s="1"/>
      <c r="GSZ34" s="1"/>
      <c r="GTA34" s="1"/>
      <c r="GTB34" s="1"/>
      <c r="GTC34" s="1"/>
      <c r="GTD34" s="1"/>
      <c r="GTE34" s="1"/>
      <c r="GTF34" s="1"/>
      <c r="GTG34" s="1"/>
      <c r="GTH34" s="1"/>
      <c r="GTI34" s="1"/>
      <c r="GTJ34" s="1"/>
      <c r="GTK34" s="1"/>
      <c r="GTL34" s="1"/>
      <c r="GTM34" s="1"/>
      <c r="GTN34" s="1"/>
      <c r="GTO34" s="1"/>
      <c r="GTP34" s="1"/>
      <c r="GTQ34" s="1"/>
      <c r="GTR34" s="1"/>
      <c r="GTS34" s="1"/>
      <c r="GTT34" s="1"/>
      <c r="GTU34" s="1"/>
      <c r="GTV34" s="1"/>
      <c r="GTW34" s="1"/>
      <c r="GTX34" s="1"/>
      <c r="GTY34" s="1"/>
      <c r="GTZ34" s="1"/>
      <c r="GUA34" s="1"/>
      <c r="GUB34" s="1"/>
      <c r="GUC34" s="1"/>
      <c r="GUD34" s="1"/>
      <c r="GUE34" s="1"/>
      <c r="GUF34" s="1"/>
      <c r="GUG34" s="1"/>
      <c r="GUH34" s="1"/>
      <c r="GUI34" s="1"/>
      <c r="GUJ34" s="1"/>
      <c r="GUK34" s="1"/>
      <c r="GUL34" s="1"/>
      <c r="GUM34" s="1"/>
      <c r="GUN34" s="1"/>
      <c r="GUO34" s="1"/>
      <c r="GUP34" s="1"/>
      <c r="GUQ34" s="1"/>
      <c r="GUR34" s="1"/>
      <c r="GUS34" s="1"/>
      <c r="GUT34" s="1"/>
      <c r="GUU34" s="1"/>
      <c r="GUV34" s="1"/>
      <c r="GUW34" s="1"/>
      <c r="GUX34" s="1"/>
      <c r="GUY34" s="1"/>
      <c r="GUZ34" s="1"/>
      <c r="GVA34" s="1"/>
      <c r="GVB34" s="1"/>
      <c r="GVC34" s="1"/>
      <c r="GVD34" s="1"/>
      <c r="GVE34" s="1"/>
      <c r="GVF34" s="1"/>
      <c r="GVG34" s="1"/>
      <c r="GVH34" s="1"/>
      <c r="GVI34" s="1"/>
      <c r="GVJ34" s="1"/>
      <c r="GVK34" s="1"/>
      <c r="GVL34" s="1"/>
      <c r="GVM34" s="1"/>
      <c r="GVN34" s="1"/>
      <c r="GVO34" s="1"/>
      <c r="GVP34" s="1"/>
      <c r="GVQ34" s="1"/>
      <c r="GVR34" s="1"/>
      <c r="GVS34" s="1"/>
      <c r="GVT34" s="1"/>
      <c r="GVU34" s="1"/>
      <c r="GVV34" s="1"/>
      <c r="GVW34" s="1"/>
      <c r="GVX34" s="1"/>
      <c r="GVY34" s="1"/>
      <c r="GVZ34" s="1"/>
      <c r="GWA34" s="1"/>
      <c r="GWB34" s="1"/>
      <c r="GWC34" s="1"/>
      <c r="GWD34" s="1"/>
      <c r="GWE34" s="1"/>
      <c r="GWF34" s="1"/>
      <c r="GWG34" s="1"/>
      <c r="GWH34" s="1"/>
      <c r="GWI34" s="1"/>
      <c r="GWJ34" s="1"/>
      <c r="GWK34" s="1"/>
      <c r="GWL34" s="1"/>
      <c r="GWM34" s="1"/>
      <c r="GWN34" s="1"/>
      <c r="GWO34" s="1"/>
      <c r="GWP34" s="1"/>
      <c r="GWQ34" s="1"/>
      <c r="GWR34" s="1"/>
      <c r="GWS34" s="1"/>
      <c r="GWT34" s="1"/>
      <c r="GWU34" s="1"/>
      <c r="GWV34" s="1"/>
      <c r="GWW34" s="1"/>
      <c r="GWX34" s="1"/>
      <c r="GWY34" s="1"/>
      <c r="GWZ34" s="1"/>
      <c r="GXA34" s="1"/>
      <c r="GXB34" s="1"/>
      <c r="GXC34" s="1"/>
      <c r="GXD34" s="1"/>
      <c r="GXE34" s="1"/>
      <c r="GXF34" s="1"/>
      <c r="GXG34" s="1"/>
      <c r="GXH34" s="1"/>
      <c r="GXI34" s="1"/>
      <c r="GXJ34" s="1"/>
      <c r="GXK34" s="1"/>
      <c r="GXL34" s="1"/>
      <c r="GXM34" s="1"/>
      <c r="GXN34" s="1"/>
      <c r="GXO34" s="1"/>
      <c r="GXP34" s="1"/>
      <c r="GXQ34" s="1"/>
      <c r="GXR34" s="1"/>
      <c r="GXS34" s="1"/>
      <c r="GXT34" s="1"/>
      <c r="GXU34" s="1"/>
      <c r="GXV34" s="1"/>
      <c r="GXW34" s="1"/>
      <c r="GXX34" s="1"/>
      <c r="GXY34" s="1"/>
      <c r="GXZ34" s="1"/>
      <c r="GYA34" s="1"/>
      <c r="GYB34" s="1"/>
      <c r="GYC34" s="1"/>
      <c r="GYD34" s="1"/>
      <c r="GYE34" s="1"/>
      <c r="GYF34" s="1"/>
      <c r="GYG34" s="1"/>
      <c r="GYH34" s="1"/>
      <c r="GYI34" s="1"/>
      <c r="GYJ34" s="1"/>
      <c r="GYK34" s="1"/>
      <c r="GYL34" s="1"/>
      <c r="GYM34" s="1"/>
      <c r="GYN34" s="1"/>
      <c r="GYO34" s="1"/>
      <c r="GYP34" s="1"/>
      <c r="GYQ34" s="1"/>
      <c r="GYR34" s="1"/>
      <c r="GYS34" s="1"/>
      <c r="GYT34" s="1"/>
      <c r="GYU34" s="1"/>
      <c r="GYV34" s="1"/>
      <c r="GYW34" s="1"/>
      <c r="GYX34" s="1"/>
      <c r="GYY34" s="1"/>
      <c r="GYZ34" s="1"/>
      <c r="GZA34" s="1"/>
      <c r="GZB34" s="1"/>
      <c r="GZC34" s="1"/>
      <c r="GZD34" s="1"/>
      <c r="GZE34" s="1"/>
      <c r="GZF34" s="1"/>
      <c r="GZG34" s="1"/>
      <c r="GZH34" s="1"/>
      <c r="GZI34" s="1"/>
      <c r="GZJ34" s="1"/>
      <c r="GZK34" s="1"/>
      <c r="GZL34" s="1"/>
      <c r="GZM34" s="1"/>
      <c r="GZN34" s="1"/>
      <c r="GZO34" s="1"/>
      <c r="GZP34" s="1"/>
      <c r="GZQ34" s="1"/>
      <c r="GZR34" s="1"/>
      <c r="GZS34" s="1"/>
      <c r="GZT34" s="1"/>
      <c r="GZU34" s="1"/>
      <c r="GZV34" s="1"/>
      <c r="GZW34" s="1"/>
      <c r="GZX34" s="1"/>
      <c r="GZY34" s="1"/>
      <c r="GZZ34" s="1"/>
      <c r="HAA34" s="1"/>
      <c r="HAB34" s="1"/>
      <c r="HAC34" s="1"/>
      <c r="HAD34" s="1"/>
      <c r="HAE34" s="1"/>
      <c r="HAF34" s="1"/>
      <c r="HAG34" s="1"/>
      <c r="HAH34" s="1"/>
      <c r="HAI34" s="1"/>
      <c r="HAJ34" s="1"/>
      <c r="HAK34" s="1"/>
      <c r="HAL34" s="1"/>
      <c r="HAM34" s="1"/>
      <c r="HAN34" s="1"/>
      <c r="HAO34" s="1"/>
      <c r="HAP34" s="1"/>
      <c r="HAQ34" s="1"/>
      <c r="HAR34" s="1"/>
      <c r="HAS34" s="1"/>
      <c r="HAT34" s="1"/>
      <c r="HAU34" s="1"/>
      <c r="HAV34" s="1"/>
      <c r="HAW34" s="1"/>
      <c r="HAX34" s="1"/>
      <c r="HAY34" s="1"/>
      <c r="HAZ34" s="1"/>
      <c r="HBA34" s="1"/>
      <c r="HBB34" s="1"/>
      <c r="HBC34" s="1"/>
      <c r="HBD34" s="1"/>
      <c r="HBE34" s="1"/>
      <c r="HBF34" s="1"/>
      <c r="HBG34" s="1"/>
      <c r="HBH34" s="1"/>
      <c r="HBI34" s="1"/>
      <c r="HBJ34" s="1"/>
      <c r="HBK34" s="1"/>
      <c r="HBL34" s="1"/>
      <c r="HBM34" s="1"/>
      <c r="HBN34" s="1"/>
      <c r="HBO34" s="1"/>
      <c r="HBP34" s="1"/>
      <c r="HBQ34" s="1"/>
      <c r="HBR34" s="1"/>
      <c r="HBS34" s="1"/>
      <c r="HBT34" s="1"/>
      <c r="HBU34" s="1"/>
      <c r="HBV34" s="1"/>
      <c r="HBW34" s="1"/>
      <c r="HBX34" s="1"/>
      <c r="HBY34" s="1"/>
      <c r="HBZ34" s="1"/>
      <c r="HCA34" s="1"/>
      <c r="HCB34" s="1"/>
      <c r="HCC34" s="1"/>
      <c r="HCD34" s="1"/>
      <c r="HCE34" s="1"/>
      <c r="HCF34" s="1"/>
      <c r="HCG34" s="1"/>
      <c r="HCH34" s="1"/>
      <c r="HCI34" s="1"/>
      <c r="HCJ34" s="1"/>
      <c r="HCK34" s="1"/>
      <c r="HCL34" s="1"/>
      <c r="HCM34" s="1"/>
      <c r="HCN34" s="1"/>
      <c r="HCO34" s="1"/>
      <c r="HCP34" s="1"/>
      <c r="HCQ34" s="1"/>
      <c r="HCR34" s="1"/>
      <c r="HCS34" s="1"/>
      <c r="HCT34" s="1"/>
      <c r="HCU34" s="1"/>
      <c r="HCV34" s="1"/>
      <c r="HCW34" s="1"/>
      <c r="HCX34" s="1"/>
      <c r="HCY34" s="1"/>
      <c r="HCZ34" s="1"/>
      <c r="HDA34" s="1"/>
      <c r="HDB34" s="1"/>
      <c r="HDC34" s="1"/>
      <c r="HDD34" s="1"/>
      <c r="HDE34" s="1"/>
      <c r="HDF34" s="1"/>
      <c r="HDG34" s="1"/>
      <c r="HDH34" s="1"/>
      <c r="HDI34" s="1"/>
      <c r="HDJ34" s="1"/>
      <c r="HDK34" s="1"/>
      <c r="HDL34" s="1"/>
      <c r="HDM34" s="1"/>
      <c r="HDN34" s="1"/>
      <c r="HDO34" s="1"/>
      <c r="HDP34" s="1"/>
      <c r="HDQ34" s="1"/>
      <c r="HDR34" s="1"/>
      <c r="HDS34" s="1"/>
      <c r="HDT34" s="1"/>
      <c r="HDU34" s="1"/>
      <c r="HDV34" s="1"/>
      <c r="HDW34" s="1"/>
      <c r="HDX34" s="1"/>
      <c r="HDY34" s="1"/>
      <c r="HDZ34" s="1"/>
      <c r="HEA34" s="1"/>
      <c r="HEB34" s="1"/>
      <c r="HEC34" s="1"/>
      <c r="HED34" s="1"/>
      <c r="HEE34" s="1"/>
      <c r="HEF34" s="1"/>
      <c r="HEG34" s="1"/>
      <c r="HEH34" s="1"/>
      <c r="HEI34" s="1"/>
      <c r="HEJ34" s="1"/>
      <c r="HEK34" s="1"/>
      <c r="HEL34" s="1"/>
      <c r="HEM34" s="1"/>
      <c r="HEN34" s="1"/>
      <c r="HEO34" s="1"/>
      <c r="HEP34" s="1"/>
      <c r="HEQ34" s="1"/>
      <c r="HER34" s="1"/>
      <c r="HES34" s="1"/>
      <c r="HET34" s="1"/>
      <c r="HEU34" s="1"/>
      <c r="HEV34" s="1"/>
      <c r="HEW34" s="1"/>
      <c r="HEX34" s="1"/>
      <c r="HEY34" s="1"/>
      <c r="HEZ34" s="1"/>
      <c r="HFA34" s="1"/>
      <c r="HFB34" s="1"/>
      <c r="HFC34" s="1"/>
      <c r="HFD34" s="1"/>
      <c r="HFE34" s="1"/>
      <c r="HFF34" s="1"/>
      <c r="HFG34" s="1"/>
      <c r="HFH34" s="1"/>
      <c r="HFI34" s="1"/>
      <c r="HFJ34" s="1"/>
      <c r="HFK34" s="1"/>
      <c r="HFL34" s="1"/>
      <c r="HFM34" s="1"/>
      <c r="HFN34" s="1"/>
      <c r="HFO34" s="1"/>
      <c r="HFP34" s="1"/>
      <c r="HFQ34" s="1"/>
      <c r="HFR34" s="1"/>
      <c r="HFS34" s="1"/>
      <c r="HFT34" s="1"/>
      <c r="HFU34" s="1"/>
      <c r="HFV34" s="1"/>
      <c r="HFW34" s="1"/>
      <c r="HFX34" s="1"/>
      <c r="HFY34" s="1"/>
      <c r="HFZ34" s="1"/>
      <c r="HGA34" s="1"/>
      <c r="HGB34" s="1"/>
      <c r="HGC34" s="1"/>
      <c r="HGD34" s="1"/>
      <c r="HGE34" s="1"/>
      <c r="HGF34" s="1"/>
      <c r="HGG34" s="1"/>
      <c r="HGH34" s="1"/>
      <c r="HGI34" s="1"/>
      <c r="HGJ34" s="1"/>
      <c r="HGK34" s="1"/>
      <c r="HGL34" s="1"/>
      <c r="HGM34" s="1"/>
      <c r="HGN34" s="1"/>
      <c r="HGO34" s="1"/>
      <c r="HGP34" s="1"/>
      <c r="HGQ34" s="1"/>
      <c r="HGR34" s="1"/>
      <c r="HGS34" s="1"/>
      <c r="HGT34" s="1"/>
      <c r="HGU34" s="1"/>
      <c r="HGV34" s="1"/>
      <c r="HGW34" s="1"/>
      <c r="HGX34" s="1"/>
      <c r="HGY34" s="1"/>
      <c r="HGZ34" s="1"/>
      <c r="HHA34" s="1"/>
      <c r="HHB34" s="1"/>
      <c r="HHC34" s="1"/>
      <c r="HHD34" s="1"/>
      <c r="HHE34" s="1"/>
      <c r="HHF34" s="1"/>
      <c r="HHG34" s="1"/>
      <c r="HHH34" s="1"/>
      <c r="HHI34" s="1"/>
      <c r="HHJ34" s="1"/>
      <c r="HHK34" s="1"/>
      <c r="HHL34" s="1"/>
      <c r="HHM34" s="1"/>
      <c r="HHN34" s="1"/>
      <c r="HHO34" s="1"/>
      <c r="HHP34" s="1"/>
      <c r="HHQ34" s="1"/>
      <c r="HHR34" s="1"/>
      <c r="HHS34" s="1"/>
      <c r="HHT34" s="1"/>
      <c r="HHU34" s="1"/>
      <c r="HHV34" s="1"/>
      <c r="HHW34" s="1"/>
      <c r="HHX34" s="1"/>
      <c r="HHY34" s="1"/>
      <c r="HHZ34" s="1"/>
      <c r="HIA34" s="1"/>
      <c r="HIB34" s="1"/>
      <c r="HIC34" s="1"/>
      <c r="HID34" s="1"/>
      <c r="HIE34" s="1"/>
      <c r="HIF34" s="1"/>
      <c r="HIG34" s="1"/>
      <c r="HIH34" s="1"/>
      <c r="HII34" s="1"/>
      <c r="HIJ34" s="1"/>
      <c r="HIK34" s="1"/>
      <c r="HIL34" s="1"/>
      <c r="HIM34" s="1"/>
      <c r="HIN34" s="1"/>
      <c r="HIO34" s="1"/>
      <c r="HIP34" s="1"/>
      <c r="HIQ34" s="1"/>
      <c r="HIR34" s="1"/>
      <c r="HIS34" s="1"/>
      <c r="HIT34" s="1"/>
      <c r="HIU34" s="1"/>
      <c r="HIV34" s="1"/>
      <c r="HIW34" s="1"/>
      <c r="HIX34" s="1"/>
      <c r="HIY34" s="1"/>
      <c r="HIZ34" s="1"/>
      <c r="HJA34" s="1"/>
      <c r="HJB34" s="1"/>
      <c r="HJC34" s="1"/>
      <c r="HJD34" s="1"/>
      <c r="HJE34" s="1"/>
      <c r="HJF34" s="1"/>
      <c r="HJG34" s="1"/>
      <c r="HJH34" s="1"/>
      <c r="HJI34" s="1"/>
      <c r="HJJ34" s="1"/>
      <c r="HJK34" s="1"/>
      <c r="HJL34" s="1"/>
      <c r="HJM34" s="1"/>
      <c r="HJN34" s="1"/>
      <c r="HJO34" s="1"/>
      <c r="HJP34" s="1"/>
      <c r="HJQ34" s="1"/>
      <c r="HJR34" s="1"/>
      <c r="HJS34" s="1"/>
      <c r="HJT34" s="1"/>
      <c r="HJU34" s="1"/>
      <c r="HJV34" s="1"/>
      <c r="HJW34" s="1"/>
      <c r="HJX34" s="1"/>
      <c r="HJY34" s="1"/>
      <c r="HJZ34" s="1"/>
      <c r="HKA34" s="1"/>
      <c r="HKB34" s="1"/>
      <c r="HKC34" s="1"/>
      <c r="HKD34" s="1"/>
      <c r="HKE34" s="1"/>
      <c r="HKF34" s="1"/>
      <c r="HKG34" s="1"/>
      <c r="HKH34" s="1"/>
      <c r="HKI34" s="1"/>
      <c r="HKJ34" s="1"/>
      <c r="HKK34" s="1"/>
      <c r="HKL34" s="1"/>
      <c r="HKM34" s="1"/>
      <c r="HKN34" s="1"/>
      <c r="HKO34" s="1"/>
      <c r="HKP34" s="1"/>
      <c r="HKQ34" s="1"/>
      <c r="HKR34" s="1"/>
      <c r="HKS34" s="1"/>
      <c r="HKT34" s="1"/>
      <c r="HKU34" s="1"/>
      <c r="HKV34" s="1"/>
      <c r="HKW34" s="1"/>
      <c r="HKX34" s="1"/>
      <c r="HKY34" s="1"/>
      <c r="HKZ34" s="1"/>
      <c r="HLA34" s="1"/>
      <c r="HLB34" s="1"/>
      <c r="HLC34" s="1"/>
      <c r="HLD34" s="1"/>
      <c r="HLE34" s="1"/>
      <c r="HLF34" s="1"/>
      <c r="HLG34" s="1"/>
      <c r="HLH34" s="1"/>
      <c r="HLI34" s="1"/>
      <c r="HLJ34" s="1"/>
      <c r="HLK34" s="1"/>
      <c r="HLL34" s="1"/>
      <c r="HLM34" s="1"/>
      <c r="HLN34" s="1"/>
      <c r="HLO34" s="1"/>
      <c r="HLP34" s="1"/>
      <c r="HLQ34" s="1"/>
      <c r="HLR34" s="1"/>
      <c r="HLS34" s="1"/>
      <c r="HLT34" s="1"/>
      <c r="HLU34" s="1"/>
      <c r="HLV34" s="1"/>
      <c r="HLW34" s="1"/>
      <c r="HLX34" s="1"/>
      <c r="HLY34" s="1"/>
      <c r="HLZ34" s="1"/>
      <c r="HMA34" s="1"/>
      <c r="HMB34" s="1"/>
      <c r="HMC34" s="1"/>
      <c r="HMD34" s="1"/>
      <c r="HME34" s="1"/>
      <c r="HMF34" s="1"/>
      <c r="HMG34" s="1"/>
      <c r="HMH34" s="1"/>
      <c r="HMI34" s="1"/>
      <c r="HMJ34" s="1"/>
      <c r="HMK34" s="1"/>
      <c r="HML34" s="1"/>
      <c r="HMM34" s="1"/>
      <c r="HMN34" s="1"/>
      <c r="HMO34" s="1"/>
      <c r="HMP34" s="1"/>
      <c r="HMQ34" s="1"/>
      <c r="HMR34" s="1"/>
      <c r="HMS34" s="1"/>
      <c r="HMT34" s="1"/>
      <c r="HMU34" s="1"/>
      <c r="HMV34" s="1"/>
      <c r="HMW34" s="1"/>
      <c r="HMX34" s="1"/>
      <c r="HMY34" s="1"/>
      <c r="HMZ34" s="1"/>
      <c r="HNA34" s="1"/>
      <c r="HNB34" s="1"/>
      <c r="HNC34" s="1"/>
      <c r="HND34" s="1"/>
      <c r="HNE34" s="1"/>
      <c r="HNF34" s="1"/>
      <c r="HNG34" s="1"/>
      <c r="HNH34" s="1"/>
      <c r="HNI34" s="1"/>
      <c r="HNJ34" s="1"/>
      <c r="HNK34" s="1"/>
      <c r="HNL34" s="1"/>
      <c r="HNM34" s="1"/>
      <c r="HNN34" s="1"/>
      <c r="HNO34" s="1"/>
      <c r="HNP34" s="1"/>
      <c r="HNQ34" s="1"/>
      <c r="HNR34" s="1"/>
      <c r="HNS34" s="1"/>
      <c r="HNT34" s="1"/>
      <c r="HNU34" s="1"/>
      <c r="HNV34" s="1"/>
      <c r="HNW34" s="1"/>
      <c r="HNX34" s="1"/>
      <c r="HNY34" s="1"/>
      <c r="HNZ34" s="1"/>
      <c r="HOA34" s="1"/>
      <c r="HOB34" s="1"/>
      <c r="HOC34" s="1"/>
      <c r="HOD34" s="1"/>
      <c r="HOE34" s="1"/>
      <c r="HOF34" s="1"/>
      <c r="HOG34" s="1"/>
      <c r="HOH34" s="1"/>
      <c r="HOI34" s="1"/>
      <c r="HOJ34" s="1"/>
      <c r="HOK34" s="1"/>
      <c r="HOL34" s="1"/>
      <c r="HOM34" s="1"/>
      <c r="HON34" s="1"/>
      <c r="HOO34" s="1"/>
      <c r="HOP34" s="1"/>
      <c r="HOQ34" s="1"/>
      <c r="HOR34" s="1"/>
      <c r="HOS34" s="1"/>
      <c r="HOT34" s="1"/>
      <c r="HOU34" s="1"/>
      <c r="HOV34" s="1"/>
      <c r="HOW34" s="1"/>
      <c r="HOX34" s="1"/>
      <c r="HOY34" s="1"/>
      <c r="HOZ34" s="1"/>
      <c r="HPA34" s="1"/>
      <c r="HPB34" s="1"/>
      <c r="HPC34" s="1"/>
      <c r="HPD34" s="1"/>
      <c r="HPE34" s="1"/>
      <c r="HPF34" s="1"/>
      <c r="HPG34" s="1"/>
      <c r="HPH34" s="1"/>
      <c r="HPI34" s="1"/>
      <c r="HPJ34" s="1"/>
      <c r="HPK34" s="1"/>
      <c r="HPL34" s="1"/>
      <c r="HPM34" s="1"/>
      <c r="HPN34" s="1"/>
      <c r="HPO34" s="1"/>
      <c r="HPP34" s="1"/>
      <c r="HPQ34" s="1"/>
      <c r="HPR34" s="1"/>
      <c r="HPS34" s="1"/>
      <c r="HPT34" s="1"/>
      <c r="HPU34" s="1"/>
      <c r="HPV34" s="1"/>
      <c r="HPW34" s="1"/>
      <c r="HPX34" s="1"/>
      <c r="HPY34" s="1"/>
      <c r="HPZ34" s="1"/>
      <c r="HQA34" s="1"/>
      <c r="HQB34" s="1"/>
      <c r="HQC34" s="1"/>
      <c r="HQD34" s="1"/>
      <c r="HQE34" s="1"/>
      <c r="HQF34" s="1"/>
      <c r="HQG34" s="1"/>
      <c r="HQH34" s="1"/>
      <c r="HQI34" s="1"/>
      <c r="HQJ34" s="1"/>
      <c r="HQK34" s="1"/>
      <c r="HQL34" s="1"/>
      <c r="HQM34" s="1"/>
      <c r="HQN34" s="1"/>
      <c r="HQO34" s="1"/>
      <c r="HQP34" s="1"/>
      <c r="HQQ34" s="1"/>
      <c r="HQR34" s="1"/>
      <c r="HQS34" s="1"/>
      <c r="HQT34" s="1"/>
      <c r="HQU34" s="1"/>
      <c r="HQV34" s="1"/>
      <c r="HQW34" s="1"/>
      <c r="HQX34" s="1"/>
      <c r="HQY34" s="1"/>
      <c r="HQZ34" s="1"/>
      <c r="HRA34" s="1"/>
      <c r="HRB34" s="1"/>
      <c r="HRC34" s="1"/>
      <c r="HRD34" s="1"/>
      <c r="HRE34" s="1"/>
      <c r="HRF34" s="1"/>
      <c r="HRG34" s="1"/>
      <c r="HRH34" s="1"/>
      <c r="HRI34" s="1"/>
      <c r="HRJ34" s="1"/>
      <c r="HRK34" s="1"/>
      <c r="HRL34" s="1"/>
      <c r="HRM34" s="1"/>
      <c r="HRN34" s="1"/>
      <c r="HRO34" s="1"/>
      <c r="HRP34" s="1"/>
      <c r="HRQ34" s="1"/>
      <c r="HRR34" s="1"/>
      <c r="HRS34" s="1"/>
      <c r="HRT34" s="1"/>
      <c r="HRU34" s="1"/>
      <c r="HRV34" s="1"/>
      <c r="HRW34" s="1"/>
      <c r="HRX34" s="1"/>
      <c r="HRY34" s="1"/>
      <c r="HRZ34" s="1"/>
      <c r="HSA34" s="1"/>
      <c r="HSB34" s="1"/>
      <c r="HSC34" s="1"/>
      <c r="HSD34" s="1"/>
      <c r="HSE34" s="1"/>
      <c r="HSF34" s="1"/>
      <c r="HSG34" s="1"/>
      <c r="HSH34" s="1"/>
      <c r="HSI34" s="1"/>
      <c r="HSJ34" s="1"/>
      <c r="HSK34" s="1"/>
      <c r="HSL34" s="1"/>
      <c r="HSM34" s="1"/>
      <c r="HSN34" s="1"/>
      <c r="HSO34" s="1"/>
      <c r="HSP34" s="1"/>
      <c r="HSQ34" s="1"/>
      <c r="HSR34" s="1"/>
      <c r="HSS34" s="1"/>
      <c r="HST34" s="1"/>
      <c r="HSU34" s="1"/>
      <c r="HSV34" s="1"/>
      <c r="HSW34" s="1"/>
      <c r="HSX34" s="1"/>
      <c r="HSY34" s="1"/>
      <c r="HSZ34" s="1"/>
      <c r="HTA34" s="1"/>
      <c r="HTB34" s="1"/>
      <c r="HTC34" s="1"/>
      <c r="HTD34" s="1"/>
      <c r="HTE34" s="1"/>
      <c r="HTF34" s="1"/>
      <c r="HTG34" s="1"/>
      <c r="HTH34" s="1"/>
      <c r="HTI34" s="1"/>
      <c r="HTJ34" s="1"/>
      <c r="HTK34" s="1"/>
      <c r="HTL34" s="1"/>
      <c r="HTM34" s="1"/>
      <c r="HTN34" s="1"/>
      <c r="HTO34" s="1"/>
      <c r="HTP34" s="1"/>
      <c r="HTQ34" s="1"/>
      <c r="HTR34" s="1"/>
      <c r="HTS34" s="1"/>
      <c r="HTT34" s="1"/>
      <c r="HTU34" s="1"/>
      <c r="HTV34" s="1"/>
      <c r="HTW34" s="1"/>
      <c r="HTX34" s="1"/>
      <c r="HTY34" s="1"/>
      <c r="HTZ34" s="1"/>
      <c r="HUA34" s="1"/>
      <c r="HUB34" s="1"/>
      <c r="HUC34" s="1"/>
      <c r="HUD34" s="1"/>
      <c r="HUE34" s="1"/>
      <c r="HUF34" s="1"/>
      <c r="HUG34" s="1"/>
      <c r="HUH34" s="1"/>
      <c r="HUI34" s="1"/>
      <c r="HUJ34" s="1"/>
      <c r="HUK34" s="1"/>
      <c r="HUL34" s="1"/>
      <c r="HUM34" s="1"/>
      <c r="HUN34" s="1"/>
      <c r="HUO34" s="1"/>
      <c r="HUP34" s="1"/>
      <c r="HUQ34" s="1"/>
      <c r="HUR34" s="1"/>
      <c r="HUS34" s="1"/>
      <c r="HUT34" s="1"/>
      <c r="HUU34" s="1"/>
      <c r="HUV34" s="1"/>
      <c r="HUW34" s="1"/>
      <c r="HUX34" s="1"/>
      <c r="HUY34" s="1"/>
      <c r="HUZ34" s="1"/>
      <c r="HVA34" s="1"/>
      <c r="HVB34" s="1"/>
      <c r="HVC34" s="1"/>
      <c r="HVD34" s="1"/>
      <c r="HVE34" s="1"/>
      <c r="HVF34" s="1"/>
      <c r="HVG34" s="1"/>
      <c r="HVH34" s="1"/>
      <c r="HVI34" s="1"/>
      <c r="HVJ34" s="1"/>
      <c r="HVK34" s="1"/>
      <c r="HVL34" s="1"/>
      <c r="HVM34" s="1"/>
      <c r="HVN34" s="1"/>
      <c r="HVO34" s="1"/>
      <c r="HVP34" s="1"/>
      <c r="HVQ34" s="1"/>
      <c r="HVR34" s="1"/>
      <c r="HVS34" s="1"/>
      <c r="HVT34" s="1"/>
      <c r="HVU34" s="1"/>
      <c r="HVV34" s="1"/>
      <c r="HVW34" s="1"/>
      <c r="HVX34" s="1"/>
      <c r="HVY34" s="1"/>
      <c r="HVZ34" s="1"/>
      <c r="HWA34" s="1"/>
      <c r="HWB34" s="1"/>
      <c r="HWC34" s="1"/>
      <c r="HWD34" s="1"/>
      <c r="HWE34" s="1"/>
      <c r="HWF34" s="1"/>
      <c r="HWG34" s="1"/>
      <c r="HWH34" s="1"/>
      <c r="HWI34" s="1"/>
      <c r="HWJ34" s="1"/>
      <c r="HWK34" s="1"/>
      <c r="HWL34" s="1"/>
      <c r="HWM34" s="1"/>
      <c r="HWN34" s="1"/>
      <c r="HWO34" s="1"/>
      <c r="HWP34" s="1"/>
      <c r="HWQ34" s="1"/>
      <c r="HWR34" s="1"/>
      <c r="HWS34" s="1"/>
      <c r="HWT34" s="1"/>
      <c r="HWU34" s="1"/>
      <c r="HWV34" s="1"/>
      <c r="HWW34" s="1"/>
      <c r="HWX34" s="1"/>
      <c r="HWY34" s="1"/>
      <c r="HWZ34" s="1"/>
      <c r="HXA34" s="1"/>
      <c r="HXB34" s="1"/>
      <c r="HXC34" s="1"/>
      <c r="HXD34" s="1"/>
      <c r="HXE34" s="1"/>
      <c r="HXF34" s="1"/>
      <c r="HXG34" s="1"/>
      <c r="HXH34" s="1"/>
      <c r="HXI34" s="1"/>
      <c r="HXJ34" s="1"/>
      <c r="HXK34" s="1"/>
      <c r="HXL34" s="1"/>
      <c r="HXM34" s="1"/>
      <c r="HXN34" s="1"/>
      <c r="HXO34" s="1"/>
      <c r="HXP34" s="1"/>
      <c r="HXQ34" s="1"/>
      <c r="HXR34" s="1"/>
      <c r="HXS34" s="1"/>
      <c r="HXT34" s="1"/>
      <c r="HXU34" s="1"/>
      <c r="HXV34" s="1"/>
      <c r="HXW34" s="1"/>
      <c r="HXX34" s="1"/>
      <c r="HXY34" s="1"/>
      <c r="HXZ34" s="1"/>
      <c r="HYA34" s="1"/>
      <c r="HYB34" s="1"/>
      <c r="HYC34" s="1"/>
      <c r="HYD34" s="1"/>
      <c r="HYE34" s="1"/>
      <c r="HYF34" s="1"/>
      <c r="HYG34" s="1"/>
      <c r="HYH34" s="1"/>
      <c r="HYI34" s="1"/>
      <c r="HYJ34" s="1"/>
      <c r="HYK34" s="1"/>
      <c r="HYL34" s="1"/>
      <c r="HYM34" s="1"/>
      <c r="HYN34" s="1"/>
      <c r="HYO34" s="1"/>
      <c r="HYP34" s="1"/>
      <c r="HYQ34" s="1"/>
      <c r="HYR34" s="1"/>
      <c r="HYS34" s="1"/>
      <c r="HYT34" s="1"/>
      <c r="HYU34" s="1"/>
      <c r="HYV34" s="1"/>
      <c r="HYW34" s="1"/>
      <c r="HYX34" s="1"/>
      <c r="HYY34" s="1"/>
      <c r="HYZ34" s="1"/>
      <c r="HZA34" s="1"/>
      <c r="HZB34" s="1"/>
      <c r="HZC34" s="1"/>
      <c r="HZD34" s="1"/>
      <c r="HZE34" s="1"/>
      <c r="HZF34" s="1"/>
      <c r="HZG34" s="1"/>
      <c r="HZH34" s="1"/>
      <c r="HZI34" s="1"/>
      <c r="HZJ34" s="1"/>
      <c r="HZK34" s="1"/>
      <c r="HZL34" s="1"/>
      <c r="HZM34" s="1"/>
      <c r="HZN34" s="1"/>
      <c r="HZO34" s="1"/>
      <c r="HZP34" s="1"/>
      <c r="HZQ34" s="1"/>
      <c r="HZR34" s="1"/>
      <c r="HZS34" s="1"/>
      <c r="HZT34" s="1"/>
      <c r="HZU34" s="1"/>
      <c r="HZV34" s="1"/>
      <c r="HZW34" s="1"/>
      <c r="HZX34" s="1"/>
      <c r="HZY34" s="1"/>
      <c r="HZZ34" s="1"/>
      <c r="IAA34" s="1"/>
      <c r="IAB34" s="1"/>
      <c r="IAC34" s="1"/>
      <c r="IAD34" s="1"/>
      <c r="IAE34" s="1"/>
      <c r="IAF34" s="1"/>
      <c r="IAG34" s="1"/>
      <c r="IAH34" s="1"/>
      <c r="IAI34" s="1"/>
      <c r="IAJ34" s="1"/>
      <c r="IAK34" s="1"/>
      <c r="IAL34" s="1"/>
      <c r="IAM34" s="1"/>
      <c r="IAN34" s="1"/>
      <c r="IAO34" s="1"/>
      <c r="IAP34" s="1"/>
      <c r="IAQ34" s="1"/>
      <c r="IAR34" s="1"/>
      <c r="IAS34" s="1"/>
      <c r="IAT34" s="1"/>
      <c r="IAU34" s="1"/>
      <c r="IAV34" s="1"/>
      <c r="IAW34" s="1"/>
      <c r="IAX34" s="1"/>
      <c r="IAY34" s="1"/>
      <c r="IAZ34" s="1"/>
      <c r="IBA34" s="1"/>
      <c r="IBB34" s="1"/>
      <c r="IBC34" s="1"/>
      <c r="IBD34" s="1"/>
      <c r="IBE34" s="1"/>
      <c r="IBF34" s="1"/>
      <c r="IBG34" s="1"/>
      <c r="IBH34" s="1"/>
      <c r="IBI34" s="1"/>
      <c r="IBJ34" s="1"/>
      <c r="IBK34" s="1"/>
      <c r="IBL34" s="1"/>
      <c r="IBM34" s="1"/>
      <c r="IBN34" s="1"/>
      <c r="IBO34" s="1"/>
      <c r="IBP34" s="1"/>
      <c r="IBQ34" s="1"/>
      <c r="IBR34" s="1"/>
      <c r="IBS34" s="1"/>
      <c r="IBT34" s="1"/>
      <c r="IBU34" s="1"/>
      <c r="IBV34" s="1"/>
      <c r="IBW34" s="1"/>
      <c r="IBX34" s="1"/>
      <c r="IBY34" s="1"/>
      <c r="IBZ34" s="1"/>
      <c r="ICA34" s="1"/>
      <c r="ICB34" s="1"/>
      <c r="ICC34" s="1"/>
      <c r="ICD34" s="1"/>
      <c r="ICE34" s="1"/>
      <c r="ICF34" s="1"/>
      <c r="ICG34" s="1"/>
      <c r="ICH34" s="1"/>
      <c r="ICI34" s="1"/>
      <c r="ICJ34" s="1"/>
      <c r="ICK34" s="1"/>
      <c r="ICL34" s="1"/>
      <c r="ICM34" s="1"/>
      <c r="ICN34" s="1"/>
      <c r="ICO34" s="1"/>
      <c r="ICP34" s="1"/>
      <c r="ICQ34" s="1"/>
      <c r="ICR34" s="1"/>
      <c r="ICS34" s="1"/>
      <c r="ICT34" s="1"/>
      <c r="ICU34" s="1"/>
      <c r="ICV34" s="1"/>
      <c r="ICW34" s="1"/>
      <c r="ICX34" s="1"/>
      <c r="ICY34" s="1"/>
      <c r="ICZ34" s="1"/>
      <c r="IDA34" s="1"/>
      <c r="IDB34" s="1"/>
      <c r="IDC34" s="1"/>
      <c r="IDD34" s="1"/>
      <c r="IDE34" s="1"/>
      <c r="IDF34" s="1"/>
      <c r="IDG34" s="1"/>
      <c r="IDH34" s="1"/>
      <c r="IDI34" s="1"/>
      <c r="IDJ34" s="1"/>
      <c r="IDK34" s="1"/>
      <c r="IDL34" s="1"/>
      <c r="IDM34" s="1"/>
      <c r="IDN34" s="1"/>
      <c r="IDO34" s="1"/>
      <c r="IDP34" s="1"/>
      <c r="IDQ34" s="1"/>
      <c r="IDR34" s="1"/>
      <c r="IDS34" s="1"/>
      <c r="IDT34" s="1"/>
      <c r="IDU34" s="1"/>
      <c r="IDV34" s="1"/>
      <c r="IDW34" s="1"/>
      <c r="IDX34" s="1"/>
      <c r="IDY34" s="1"/>
      <c r="IDZ34" s="1"/>
      <c r="IEA34" s="1"/>
      <c r="IEB34" s="1"/>
      <c r="IEC34" s="1"/>
      <c r="IED34" s="1"/>
      <c r="IEE34" s="1"/>
      <c r="IEF34" s="1"/>
      <c r="IEG34" s="1"/>
      <c r="IEH34" s="1"/>
      <c r="IEI34" s="1"/>
      <c r="IEJ34" s="1"/>
      <c r="IEK34" s="1"/>
      <c r="IEL34" s="1"/>
      <c r="IEM34" s="1"/>
      <c r="IEN34" s="1"/>
      <c r="IEO34" s="1"/>
      <c r="IEP34" s="1"/>
      <c r="IEQ34" s="1"/>
      <c r="IER34" s="1"/>
      <c r="IES34" s="1"/>
      <c r="IET34" s="1"/>
      <c r="IEU34" s="1"/>
      <c r="IEV34" s="1"/>
      <c r="IEW34" s="1"/>
      <c r="IEX34" s="1"/>
      <c r="IEY34" s="1"/>
      <c r="IEZ34" s="1"/>
      <c r="IFA34" s="1"/>
      <c r="IFB34" s="1"/>
      <c r="IFC34" s="1"/>
      <c r="IFD34" s="1"/>
      <c r="IFE34" s="1"/>
      <c r="IFF34" s="1"/>
      <c r="IFG34" s="1"/>
      <c r="IFH34" s="1"/>
      <c r="IFI34" s="1"/>
      <c r="IFJ34" s="1"/>
      <c r="IFK34" s="1"/>
      <c r="IFL34" s="1"/>
      <c r="IFM34" s="1"/>
      <c r="IFN34" s="1"/>
      <c r="IFO34" s="1"/>
      <c r="IFP34" s="1"/>
      <c r="IFQ34" s="1"/>
      <c r="IFR34" s="1"/>
      <c r="IFS34" s="1"/>
      <c r="IFT34" s="1"/>
      <c r="IFU34" s="1"/>
      <c r="IFV34" s="1"/>
      <c r="IFW34" s="1"/>
      <c r="IFX34" s="1"/>
      <c r="IFY34" s="1"/>
      <c r="IFZ34" s="1"/>
      <c r="IGA34" s="1"/>
      <c r="IGB34" s="1"/>
      <c r="IGC34" s="1"/>
      <c r="IGD34" s="1"/>
      <c r="IGE34" s="1"/>
      <c r="IGF34" s="1"/>
      <c r="IGG34" s="1"/>
      <c r="IGH34" s="1"/>
      <c r="IGI34" s="1"/>
      <c r="IGJ34" s="1"/>
      <c r="IGK34" s="1"/>
      <c r="IGL34" s="1"/>
      <c r="IGM34" s="1"/>
      <c r="IGN34" s="1"/>
      <c r="IGO34" s="1"/>
      <c r="IGP34" s="1"/>
      <c r="IGQ34" s="1"/>
      <c r="IGR34" s="1"/>
      <c r="IGS34" s="1"/>
      <c r="IGT34" s="1"/>
      <c r="IGU34" s="1"/>
      <c r="IGV34" s="1"/>
      <c r="IGW34" s="1"/>
      <c r="IGX34" s="1"/>
      <c r="IGY34" s="1"/>
      <c r="IGZ34" s="1"/>
      <c r="IHA34" s="1"/>
      <c r="IHB34" s="1"/>
      <c r="IHC34" s="1"/>
      <c r="IHD34" s="1"/>
      <c r="IHE34" s="1"/>
      <c r="IHF34" s="1"/>
      <c r="IHG34" s="1"/>
      <c r="IHH34" s="1"/>
      <c r="IHI34" s="1"/>
      <c r="IHJ34" s="1"/>
      <c r="IHK34" s="1"/>
      <c r="IHL34" s="1"/>
      <c r="IHM34" s="1"/>
      <c r="IHN34" s="1"/>
      <c r="IHO34" s="1"/>
      <c r="IHP34" s="1"/>
      <c r="IHQ34" s="1"/>
      <c r="IHR34" s="1"/>
      <c r="IHS34" s="1"/>
      <c r="IHT34" s="1"/>
      <c r="IHU34" s="1"/>
      <c r="IHV34" s="1"/>
      <c r="IHW34" s="1"/>
      <c r="IHX34" s="1"/>
      <c r="IHY34" s="1"/>
      <c r="IHZ34" s="1"/>
      <c r="IIA34" s="1"/>
      <c r="IIB34" s="1"/>
      <c r="IIC34" s="1"/>
      <c r="IID34" s="1"/>
      <c r="IIE34" s="1"/>
      <c r="IIF34" s="1"/>
      <c r="IIG34" s="1"/>
      <c r="IIH34" s="1"/>
      <c r="III34" s="1"/>
      <c r="IIJ34" s="1"/>
      <c r="IIK34" s="1"/>
      <c r="IIL34" s="1"/>
      <c r="IIM34" s="1"/>
      <c r="IIN34" s="1"/>
      <c r="IIO34" s="1"/>
      <c r="IIP34" s="1"/>
      <c r="IIQ34" s="1"/>
      <c r="IIR34" s="1"/>
      <c r="IIS34" s="1"/>
      <c r="IIT34" s="1"/>
      <c r="IIU34" s="1"/>
      <c r="IIV34" s="1"/>
      <c r="IIW34" s="1"/>
      <c r="IIX34" s="1"/>
      <c r="IIY34" s="1"/>
      <c r="IIZ34" s="1"/>
      <c r="IJA34" s="1"/>
      <c r="IJB34" s="1"/>
      <c r="IJC34" s="1"/>
      <c r="IJD34" s="1"/>
      <c r="IJE34" s="1"/>
      <c r="IJF34" s="1"/>
      <c r="IJG34" s="1"/>
      <c r="IJH34" s="1"/>
      <c r="IJI34" s="1"/>
      <c r="IJJ34" s="1"/>
      <c r="IJK34" s="1"/>
      <c r="IJL34" s="1"/>
      <c r="IJM34" s="1"/>
      <c r="IJN34" s="1"/>
      <c r="IJO34" s="1"/>
      <c r="IJP34" s="1"/>
      <c r="IJQ34" s="1"/>
      <c r="IJR34" s="1"/>
      <c r="IJS34" s="1"/>
      <c r="IJT34" s="1"/>
      <c r="IJU34" s="1"/>
      <c r="IJV34" s="1"/>
      <c r="IJW34" s="1"/>
      <c r="IJX34" s="1"/>
      <c r="IJY34" s="1"/>
      <c r="IJZ34" s="1"/>
      <c r="IKA34" s="1"/>
      <c r="IKB34" s="1"/>
      <c r="IKC34" s="1"/>
      <c r="IKD34" s="1"/>
      <c r="IKE34" s="1"/>
      <c r="IKF34" s="1"/>
      <c r="IKG34" s="1"/>
      <c r="IKH34" s="1"/>
      <c r="IKI34" s="1"/>
      <c r="IKJ34" s="1"/>
      <c r="IKK34" s="1"/>
      <c r="IKL34" s="1"/>
      <c r="IKM34" s="1"/>
      <c r="IKN34" s="1"/>
      <c r="IKO34" s="1"/>
      <c r="IKP34" s="1"/>
      <c r="IKQ34" s="1"/>
      <c r="IKR34" s="1"/>
      <c r="IKS34" s="1"/>
      <c r="IKT34" s="1"/>
      <c r="IKU34" s="1"/>
      <c r="IKV34" s="1"/>
      <c r="IKW34" s="1"/>
      <c r="IKX34" s="1"/>
      <c r="IKY34" s="1"/>
      <c r="IKZ34" s="1"/>
      <c r="ILA34" s="1"/>
      <c r="ILB34" s="1"/>
      <c r="ILC34" s="1"/>
      <c r="ILD34" s="1"/>
      <c r="ILE34" s="1"/>
      <c r="ILF34" s="1"/>
      <c r="ILG34" s="1"/>
      <c r="ILH34" s="1"/>
      <c r="ILI34" s="1"/>
      <c r="ILJ34" s="1"/>
      <c r="ILK34" s="1"/>
      <c r="ILL34" s="1"/>
      <c r="ILM34" s="1"/>
      <c r="ILN34" s="1"/>
      <c r="ILO34" s="1"/>
      <c r="ILP34" s="1"/>
      <c r="ILQ34" s="1"/>
      <c r="ILR34" s="1"/>
      <c r="ILS34" s="1"/>
      <c r="ILT34" s="1"/>
      <c r="ILU34" s="1"/>
      <c r="ILV34" s="1"/>
      <c r="ILW34" s="1"/>
      <c r="ILX34" s="1"/>
      <c r="ILY34" s="1"/>
      <c r="ILZ34" s="1"/>
      <c r="IMA34" s="1"/>
      <c r="IMB34" s="1"/>
      <c r="IMC34" s="1"/>
      <c r="IMD34" s="1"/>
      <c r="IME34" s="1"/>
      <c r="IMF34" s="1"/>
      <c r="IMG34" s="1"/>
      <c r="IMH34" s="1"/>
      <c r="IMI34" s="1"/>
      <c r="IMJ34" s="1"/>
      <c r="IMK34" s="1"/>
      <c r="IML34" s="1"/>
      <c r="IMM34" s="1"/>
      <c r="IMN34" s="1"/>
      <c r="IMO34" s="1"/>
      <c r="IMP34" s="1"/>
      <c r="IMQ34" s="1"/>
      <c r="IMR34" s="1"/>
      <c r="IMS34" s="1"/>
      <c r="IMT34" s="1"/>
      <c r="IMU34" s="1"/>
      <c r="IMV34" s="1"/>
      <c r="IMW34" s="1"/>
      <c r="IMX34" s="1"/>
      <c r="IMY34" s="1"/>
      <c r="IMZ34" s="1"/>
      <c r="INA34" s="1"/>
      <c r="INB34" s="1"/>
      <c r="INC34" s="1"/>
      <c r="IND34" s="1"/>
      <c r="INE34" s="1"/>
      <c r="INF34" s="1"/>
      <c r="ING34" s="1"/>
      <c r="INH34" s="1"/>
      <c r="INI34" s="1"/>
      <c r="INJ34" s="1"/>
      <c r="INK34" s="1"/>
      <c r="INL34" s="1"/>
      <c r="INM34" s="1"/>
      <c r="INN34" s="1"/>
      <c r="INO34" s="1"/>
      <c r="INP34" s="1"/>
      <c r="INQ34" s="1"/>
      <c r="INR34" s="1"/>
      <c r="INS34" s="1"/>
      <c r="INT34" s="1"/>
      <c r="INU34" s="1"/>
      <c r="INV34" s="1"/>
      <c r="INW34" s="1"/>
      <c r="INX34" s="1"/>
      <c r="INY34" s="1"/>
      <c r="INZ34" s="1"/>
      <c r="IOA34" s="1"/>
      <c r="IOB34" s="1"/>
      <c r="IOC34" s="1"/>
      <c r="IOD34" s="1"/>
      <c r="IOE34" s="1"/>
      <c r="IOF34" s="1"/>
      <c r="IOG34" s="1"/>
      <c r="IOH34" s="1"/>
      <c r="IOI34" s="1"/>
      <c r="IOJ34" s="1"/>
      <c r="IOK34" s="1"/>
      <c r="IOL34" s="1"/>
      <c r="IOM34" s="1"/>
      <c r="ION34" s="1"/>
      <c r="IOO34" s="1"/>
      <c r="IOP34" s="1"/>
      <c r="IOQ34" s="1"/>
      <c r="IOR34" s="1"/>
      <c r="IOS34" s="1"/>
      <c r="IOT34" s="1"/>
      <c r="IOU34" s="1"/>
      <c r="IOV34" s="1"/>
      <c r="IOW34" s="1"/>
      <c r="IOX34" s="1"/>
      <c r="IOY34" s="1"/>
      <c r="IOZ34" s="1"/>
      <c r="IPA34" s="1"/>
      <c r="IPB34" s="1"/>
      <c r="IPC34" s="1"/>
      <c r="IPD34" s="1"/>
      <c r="IPE34" s="1"/>
      <c r="IPF34" s="1"/>
      <c r="IPG34" s="1"/>
      <c r="IPH34" s="1"/>
      <c r="IPI34" s="1"/>
      <c r="IPJ34" s="1"/>
      <c r="IPK34" s="1"/>
      <c r="IPL34" s="1"/>
      <c r="IPM34" s="1"/>
      <c r="IPN34" s="1"/>
      <c r="IPO34" s="1"/>
      <c r="IPP34" s="1"/>
      <c r="IPQ34" s="1"/>
      <c r="IPR34" s="1"/>
      <c r="IPS34" s="1"/>
      <c r="IPT34" s="1"/>
      <c r="IPU34" s="1"/>
      <c r="IPV34" s="1"/>
      <c r="IPW34" s="1"/>
      <c r="IPX34" s="1"/>
      <c r="IPY34" s="1"/>
      <c r="IPZ34" s="1"/>
      <c r="IQA34" s="1"/>
      <c r="IQB34" s="1"/>
      <c r="IQC34" s="1"/>
      <c r="IQD34" s="1"/>
      <c r="IQE34" s="1"/>
      <c r="IQF34" s="1"/>
      <c r="IQG34" s="1"/>
      <c r="IQH34" s="1"/>
      <c r="IQI34" s="1"/>
      <c r="IQJ34" s="1"/>
      <c r="IQK34" s="1"/>
      <c r="IQL34" s="1"/>
      <c r="IQM34" s="1"/>
      <c r="IQN34" s="1"/>
      <c r="IQO34" s="1"/>
      <c r="IQP34" s="1"/>
      <c r="IQQ34" s="1"/>
      <c r="IQR34" s="1"/>
      <c r="IQS34" s="1"/>
      <c r="IQT34" s="1"/>
      <c r="IQU34" s="1"/>
      <c r="IQV34" s="1"/>
      <c r="IQW34" s="1"/>
      <c r="IQX34" s="1"/>
      <c r="IQY34" s="1"/>
      <c r="IQZ34" s="1"/>
      <c r="IRA34" s="1"/>
      <c r="IRB34" s="1"/>
      <c r="IRC34" s="1"/>
      <c r="IRD34" s="1"/>
      <c r="IRE34" s="1"/>
      <c r="IRF34" s="1"/>
      <c r="IRG34" s="1"/>
      <c r="IRH34" s="1"/>
      <c r="IRI34" s="1"/>
      <c r="IRJ34" s="1"/>
      <c r="IRK34" s="1"/>
      <c r="IRL34" s="1"/>
      <c r="IRM34" s="1"/>
      <c r="IRN34" s="1"/>
      <c r="IRO34" s="1"/>
      <c r="IRP34" s="1"/>
      <c r="IRQ34" s="1"/>
      <c r="IRR34" s="1"/>
      <c r="IRS34" s="1"/>
      <c r="IRT34" s="1"/>
      <c r="IRU34" s="1"/>
      <c r="IRV34" s="1"/>
      <c r="IRW34" s="1"/>
      <c r="IRX34" s="1"/>
      <c r="IRY34" s="1"/>
      <c r="IRZ34" s="1"/>
      <c r="ISA34" s="1"/>
      <c r="ISB34" s="1"/>
      <c r="ISC34" s="1"/>
      <c r="ISD34" s="1"/>
      <c r="ISE34" s="1"/>
      <c r="ISF34" s="1"/>
      <c r="ISG34" s="1"/>
      <c r="ISH34" s="1"/>
      <c r="ISI34" s="1"/>
      <c r="ISJ34" s="1"/>
      <c r="ISK34" s="1"/>
      <c r="ISL34" s="1"/>
      <c r="ISM34" s="1"/>
      <c r="ISN34" s="1"/>
      <c r="ISO34" s="1"/>
      <c r="ISP34" s="1"/>
      <c r="ISQ34" s="1"/>
      <c r="ISR34" s="1"/>
      <c r="ISS34" s="1"/>
      <c r="IST34" s="1"/>
      <c r="ISU34" s="1"/>
      <c r="ISV34" s="1"/>
      <c r="ISW34" s="1"/>
      <c r="ISX34" s="1"/>
      <c r="ISY34" s="1"/>
      <c r="ISZ34" s="1"/>
      <c r="ITA34" s="1"/>
      <c r="ITB34" s="1"/>
      <c r="ITC34" s="1"/>
      <c r="ITD34" s="1"/>
      <c r="ITE34" s="1"/>
      <c r="ITF34" s="1"/>
      <c r="ITG34" s="1"/>
      <c r="ITH34" s="1"/>
      <c r="ITI34" s="1"/>
      <c r="ITJ34" s="1"/>
      <c r="ITK34" s="1"/>
      <c r="ITL34" s="1"/>
      <c r="ITM34" s="1"/>
      <c r="ITN34" s="1"/>
      <c r="ITO34" s="1"/>
      <c r="ITP34" s="1"/>
      <c r="ITQ34" s="1"/>
      <c r="ITR34" s="1"/>
      <c r="ITS34" s="1"/>
      <c r="ITT34" s="1"/>
      <c r="ITU34" s="1"/>
      <c r="ITV34" s="1"/>
      <c r="ITW34" s="1"/>
      <c r="ITX34" s="1"/>
      <c r="ITY34" s="1"/>
      <c r="ITZ34" s="1"/>
      <c r="IUA34" s="1"/>
      <c r="IUB34" s="1"/>
      <c r="IUC34" s="1"/>
      <c r="IUD34" s="1"/>
      <c r="IUE34" s="1"/>
      <c r="IUF34" s="1"/>
      <c r="IUG34" s="1"/>
      <c r="IUH34" s="1"/>
      <c r="IUI34" s="1"/>
      <c r="IUJ34" s="1"/>
      <c r="IUK34" s="1"/>
      <c r="IUL34" s="1"/>
      <c r="IUM34" s="1"/>
      <c r="IUN34" s="1"/>
      <c r="IUO34" s="1"/>
      <c r="IUP34" s="1"/>
      <c r="IUQ34" s="1"/>
      <c r="IUR34" s="1"/>
      <c r="IUS34" s="1"/>
      <c r="IUT34" s="1"/>
      <c r="IUU34" s="1"/>
      <c r="IUV34" s="1"/>
      <c r="IUW34" s="1"/>
      <c r="IUX34" s="1"/>
      <c r="IUY34" s="1"/>
      <c r="IUZ34" s="1"/>
      <c r="IVA34" s="1"/>
      <c r="IVB34" s="1"/>
      <c r="IVC34" s="1"/>
      <c r="IVD34" s="1"/>
      <c r="IVE34" s="1"/>
      <c r="IVF34" s="1"/>
      <c r="IVG34" s="1"/>
      <c r="IVH34" s="1"/>
      <c r="IVI34" s="1"/>
      <c r="IVJ34" s="1"/>
      <c r="IVK34" s="1"/>
      <c r="IVL34" s="1"/>
      <c r="IVM34" s="1"/>
      <c r="IVN34" s="1"/>
      <c r="IVO34" s="1"/>
      <c r="IVP34" s="1"/>
      <c r="IVQ34" s="1"/>
      <c r="IVR34" s="1"/>
      <c r="IVS34" s="1"/>
      <c r="IVT34" s="1"/>
      <c r="IVU34" s="1"/>
      <c r="IVV34" s="1"/>
      <c r="IVW34" s="1"/>
      <c r="IVX34" s="1"/>
      <c r="IVY34" s="1"/>
      <c r="IVZ34" s="1"/>
      <c r="IWA34" s="1"/>
      <c r="IWB34" s="1"/>
      <c r="IWC34" s="1"/>
      <c r="IWD34" s="1"/>
      <c r="IWE34" s="1"/>
      <c r="IWF34" s="1"/>
      <c r="IWG34" s="1"/>
      <c r="IWH34" s="1"/>
      <c r="IWI34" s="1"/>
      <c r="IWJ34" s="1"/>
      <c r="IWK34" s="1"/>
      <c r="IWL34" s="1"/>
      <c r="IWM34" s="1"/>
      <c r="IWN34" s="1"/>
      <c r="IWO34" s="1"/>
      <c r="IWP34" s="1"/>
      <c r="IWQ34" s="1"/>
      <c r="IWR34" s="1"/>
      <c r="IWS34" s="1"/>
      <c r="IWT34" s="1"/>
      <c r="IWU34" s="1"/>
      <c r="IWV34" s="1"/>
      <c r="IWW34" s="1"/>
      <c r="IWX34" s="1"/>
      <c r="IWY34" s="1"/>
      <c r="IWZ34" s="1"/>
      <c r="IXA34" s="1"/>
      <c r="IXB34" s="1"/>
      <c r="IXC34" s="1"/>
      <c r="IXD34" s="1"/>
      <c r="IXE34" s="1"/>
      <c r="IXF34" s="1"/>
      <c r="IXG34" s="1"/>
      <c r="IXH34" s="1"/>
      <c r="IXI34" s="1"/>
      <c r="IXJ34" s="1"/>
      <c r="IXK34" s="1"/>
      <c r="IXL34" s="1"/>
      <c r="IXM34" s="1"/>
      <c r="IXN34" s="1"/>
      <c r="IXO34" s="1"/>
      <c r="IXP34" s="1"/>
      <c r="IXQ34" s="1"/>
      <c r="IXR34" s="1"/>
      <c r="IXS34" s="1"/>
      <c r="IXT34" s="1"/>
      <c r="IXU34" s="1"/>
      <c r="IXV34" s="1"/>
      <c r="IXW34" s="1"/>
      <c r="IXX34" s="1"/>
      <c r="IXY34" s="1"/>
      <c r="IXZ34" s="1"/>
      <c r="IYA34" s="1"/>
      <c r="IYB34" s="1"/>
      <c r="IYC34" s="1"/>
      <c r="IYD34" s="1"/>
      <c r="IYE34" s="1"/>
      <c r="IYF34" s="1"/>
      <c r="IYG34" s="1"/>
      <c r="IYH34" s="1"/>
      <c r="IYI34" s="1"/>
      <c r="IYJ34" s="1"/>
      <c r="IYK34" s="1"/>
      <c r="IYL34" s="1"/>
      <c r="IYM34" s="1"/>
      <c r="IYN34" s="1"/>
      <c r="IYO34" s="1"/>
      <c r="IYP34" s="1"/>
      <c r="IYQ34" s="1"/>
      <c r="IYR34" s="1"/>
      <c r="IYS34" s="1"/>
      <c r="IYT34" s="1"/>
      <c r="IYU34" s="1"/>
      <c r="IYV34" s="1"/>
      <c r="IYW34" s="1"/>
      <c r="IYX34" s="1"/>
      <c r="IYY34" s="1"/>
      <c r="IYZ34" s="1"/>
      <c r="IZA34" s="1"/>
      <c r="IZB34" s="1"/>
      <c r="IZC34" s="1"/>
      <c r="IZD34" s="1"/>
      <c r="IZE34" s="1"/>
      <c r="IZF34" s="1"/>
      <c r="IZG34" s="1"/>
      <c r="IZH34" s="1"/>
      <c r="IZI34" s="1"/>
      <c r="IZJ34" s="1"/>
      <c r="IZK34" s="1"/>
      <c r="IZL34" s="1"/>
      <c r="IZM34" s="1"/>
      <c r="IZN34" s="1"/>
      <c r="IZO34" s="1"/>
      <c r="IZP34" s="1"/>
      <c r="IZQ34" s="1"/>
      <c r="IZR34" s="1"/>
      <c r="IZS34" s="1"/>
      <c r="IZT34" s="1"/>
      <c r="IZU34" s="1"/>
      <c r="IZV34" s="1"/>
      <c r="IZW34" s="1"/>
      <c r="IZX34" s="1"/>
      <c r="IZY34" s="1"/>
      <c r="IZZ34" s="1"/>
      <c r="JAA34" s="1"/>
      <c r="JAB34" s="1"/>
      <c r="JAC34" s="1"/>
      <c r="JAD34" s="1"/>
      <c r="JAE34" s="1"/>
      <c r="JAF34" s="1"/>
      <c r="JAG34" s="1"/>
      <c r="JAH34" s="1"/>
      <c r="JAI34" s="1"/>
      <c r="JAJ34" s="1"/>
      <c r="JAK34" s="1"/>
      <c r="JAL34" s="1"/>
      <c r="JAM34" s="1"/>
      <c r="JAN34" s="1"/>
      <c r="JAO34" s="1"/>
      <c r="JAP34" s="1"/>
      <c r="JAQ34" s="1"/>
      <c r="JAR34" s="1"/>
      <c r="JAS34" s="1"/>
      <c r="JAT34" s="1"/>
      <c r="JAU34" s="1"/>
      <c r="JAV34" s="1"/>
      <c r="JAW34" s="1"/>
      <c r="JAX34" s="1"/>
      <c r="JAY34" s="1"/>
      <c r="JAZ34" s="1"/>
      <c r="JBA34" s="1"/>
      <c r="JBB34" s="1"/>
      <c r="JBC34" s="1"/>
      <c r="JBD34" s="1"/>
      <c r="JBE34" s="1"/>
      <c r="JBF34" s="1"/>
      <c r="JBG34" s="1"/>
      <c r="JBH34" s="1"/>
      <c r="JBI34" s="1"/>
      <c r="JBJ34" s="1"/>
      <c r="JBK34" s="1"/>
      <c r="JBL34" s="1"/>
      <c r="JBM34" s="1"/>
      <c r="JBN34" s="1"/>
      <c r="JBO34" s="1"/>
      <c r="JBP34" s="1"/>
      <c r="JBQ34" s="1"/>
      <c r="JBR34" s="1"/>
      <c r="JBS34" s="1"/>
      <c r="JBT34" s="1"/>
      <c r="JBU34" s="1"/>
      <c r="JBV34" s="1"/>
      <c r="JBW34" s="1"/>
      <c r="JBX34" s="1"/>
      <c r="JBY34" s="1"/>
      <c r="JBZ34" s="1"/>
      <c r="JCA34" s="1"/>
      <c r="JCB34" s="1"/>
      <c r="JCC34" s="1"/>
      <c r="JCD34" s="1"/>
      <c r="JCE34" s="1"/>
      <c r="JCF34" s="1"/>
      <c r="JCG34" s="1"/>
      <c r="JCH34" s="1"/>
      <c r="JCI34" s="1"/>
      <c r="JCJ34" s="1"/>
      <c r="JCK34" s="1"/>
      <c r="JCL34" s="1"/>
      <c r="JCM34" s="1"/>
      <c r="JCN34" s="1"/>
      <c r="JCO34" s="1"/>
      <c r="JCP34" s="1"/>
      <c r="JCQ34" s="1"/>
      <c r="JCR34" s="1"/>
      <c r="JCS34" s="1"/>
      <c r="JCT34" s="1"/>
      <c r="JCU34" s="1"/>
      <c r="JCV34" s="1"/>
      <c r="JCW34" s="1"/>
      <c r="JCX34" s="1"/>
      <c r="JCY34" s="1"/>
      <c r="JCZ34" s="1"/>
      <c r="JDA34" s="1"/>
      <c r="JDB34" s="1"/>
      <c r="JDC34" s="1"/>
      <c r="JDD34" s="1"/>
      <c r="JDE34" s="1"/>
      <c r="JDF34" s="1"/>
      <c r="JDG34" s="1"/>
      <c r="JDH34" s="1"/>
      <c r="JDI34" s="1"/>
      <c r="JDJ34" s="1"/>
      <c r="JDK34" s="1"/>
      <c r="JDL34" s="1"/>
      <c r="JDM34" s="1"/>
      <c r="JDN34" s="1"/>
      <c r="JDO34" s="1"/>
      <c r="JDP34" s="1"/>
      <c r="JDQ34" s="1"/>
      <c r="JDR34" s="1"/>
      <c r="JDS34" s="1"/>
      <c r="JDT34" s="1"/>
      <c r="JDU34" s="1"/>
      <c r="JDV34" s="1"/>
      <c r="JDW34" s="1"/>
      <c r="JDX34" s="1"/>
      <c r="JDY34" s="1"/>
      <c r="JDZ34" s="1"/>
      <c r="JEA34" s="1"/>
      <c r="JEB34" s="1"/>
      <c r="JEC34" s="1"/>
      <c r="JED34" s="1"/>
      <c r="JEE34" s="1"/>
      <c r="JEF34" s="1"/>
      <c r="JEG34" s="1"/>
      <c r="JEH34" s="1"/>
      <c r="JEI34" s="1"/>
      <c r="JEJ34" s="1"/>
      <c r="JEK34" s="1"/>
      <c r="JEL34" s="1"/>
      <c r="JEM34" s="1"/>
      <c r="JEN34" s="1"/>
      <c r="JEO34" s="1"/>
      <c r="JEP34" s="1"/>
      <c r="JEQ34" s="1"/>
      <c r="JER34" s="1"/>
      <c r="JES34" s="1"/>
      <c r="JET34" s="1"/>
      <c r="JEU34" s="1"/>
      <c r="JEV34" s="1"/>
      <c r="JEW34" s="1"/>
      <c r="JEX34" s="1"/>
      <c r="JEY34" s="1"/>
      <c r="JEZ34" s="1"/>
      <c r="JFA34" s="1"/>
      <c r="JFB34" s="1"/>
      <c r="JFC34" s="1"/>
      <c r="JFD34" s="1"/>
      <c r="JFE34" s="1"/>
      <c r="JFF34" s="1"/>
      <c r="JFG34" s="1"/>
      <c r="JFH34" s="1"/>
      <c r="JFI34" s="1"/>
      <c r="JFJ34" s="1"/>
      <c r="JFK34" s="1"/>
      <c r="JFL34" s="1"/>
      <c r="JFM34" s="1"/>
      <c r="JFN34" s="1"/>
      <c r="JFO34" s="1"/>
      <c r="JFP34" s="1"/>
      <c r="JFQ34" s="1"/>
      <c r="JFR34" s="1"/>
      <c r="JFS34" s="1"/>
      <c r="JFT34" s="1"/>
      <c r="JFU34" s="1"/>
      <c r="JFV34" s="1"/>
      <c r="JFW34" s="1"/>
      <c r="JFX34" s="1"/>
      <c r="JFY34" s="1"/>
      <c r="JFZ34" s="1"/>
      <c r="JGA34" s="1"/>
      <c r="JGB34" s="1"/>
      <c r="JGC34" s="1"/>
      <c r="JGD34" s="1"/>
      <c r="JGE34" s="1"/>
      <c r="JGF34" s="1"/>
      <c r="JGG34" s="1"/>
      <c r="JGH34" s="1"/>
      <c r="JGI34" s="1"/>
      <c r="JGJ34" s="1"/>
      <c r="JGK34" s="1"/>
      <c r="JGL34" s="1"/>
      <c r="JGM34" s="1"/>
      <c r="JGN34" s="1"/>
      <c r="JGO34" s="1"/>
      <c r="JGP34" s="1"/>
      <c r="JGQ34" s="1"/>
      <c r="JGR34" s="1"/>
      <c r="JGS34" s="1"/>
      <c r="JGT34" s="1"/>
      <c r="JGU34" s="1"/>
      <c r="JGV34" s="1"/>
      <c r="JGW34" s="1"/>
      <c r="JGX34" s="1"/>
      <c r="JGY34" s="1"/>
      <c r="JGZ34" s="1"/>
      <c r="JHA34" s="1"/>
      <c r="JHB34" s="1"/>
      <c r="JHC34" s="1"/>
      <c r="JHD34" s="1"/>
      <c r="JHE34" s="1"/>
      <c r="JHF34" s="1"/>
      <c r="JHG34" s="1"/>
      <c r="JHH34" s="1"/>
      <c r="JHI34" s="1"/>
      <c r="JHJ34" s="1"/>
      <c r="JHK34" s="1"/>
      <c r="JHL34" s="1"/>
      <c r="JHM34" s="1"/>
      <c r="JHN34" s="1"/>
      <c r="JHO34" s="1"/>
      <c r="JHP34" s="1"/>
      <c r="JHQ34" s="1"/>
      <c r="JHR34" s="1"/>
      <c r="JHS34" s="1"/>
      <c r="JHT34" s="1"/>
      <c r="JHU34" s="1"/>
      <c r="JHV34" s="1"/>
      <c r="JHW34" s="1"/>
      <c r="JHX34" s="1"/>
      <c r="JHY34" s="1"/>
      <c r="JHZ34" s="1"/>
      <c r="JIA34" s="1"/>
      <c r="JIB34" s="1"/>
      <c r="JIC34" s="1"/>
      <c r="JID34" s="1"/>
      <c r="JIE34" s="1"/>
      <c r="JIF34" s="1"/>
      <c r="JIG34" s="1"/>
      <c r="JIH34" s="1"/>
      <c r="JII34" s="1"/>
      <c r="JIJ34" s="1"/>
      <c r="JIK34" s="1"/>
      <c r="JIL34" s="1"/>
      <c r="JIM34" s="1"/>
      <c r="JIN34" s="1"/>
      <c r="JIO34" s="1"/>
      <c r="JIP34" s="1"/>
      <c r="JIQ34" s="1"/>
      <c r="JIR34" s="1"/>
      <c r="JIS34" s="1"/>
      <c r="JIT34" s="1"/>
      <c r="JIU34" s="1"/>
      <c r="JIV34" s="1"/>
      <c r="JIW34" s="1"/>
      <c r="JIX34" s="1"/>
      <c r="JIY34" s="1"/>
      <c r="JIZ34" s="1"/>
      <c r="JJA34" s="1"/>
      <c r="JJB34" s="1"/>
      <c r="JJC34" s="1"/>
      <c r="JJD34" s="1"/>
      <c r="JJE34" s="1"/>
      <c r="JJF34" s="1"/>
      <c r="JJG34" s="1"/>
      <c r="JJH34" s="1"/>
      <c r="JJI34" s="1"/>
      <c r="JJJ34" s="1"/>
      <c r="JJK34" s="1"/>
      <c r="JJL34" s="1"/>
      <c r="JJM34" s="1"/>
      <c r="JJN34" s="1"/>
      <c r="JJO34" s="1"/>
      <c r="JJP34" s="1"/>
      <c r="JJQ34" s="1"/>
      <c r="JJR34" s="1"/>
      <c r="JJS34" s="1"/>
      <c r="JJT34" s="1"/>
      <c r="JJU34" s="1"/>
      <c r="JJV34" s="1"/>
      <c r="JJW34" s="1"/>
      <c r="JJX34" s="1"/>
      <c r="JJY34" s="1"/>
      <c r="JJZ34" s="1"/>
      <c r="JKA34" s="1"/>
      <c r="JKB34" s="1"/>
      <c r="JKC34" s="1"/>
      <c r="JKD34" s="1"/>
      <c r="JKE34" s="1"/>
      <c r="JKF34" s="1"/>
      <c r="JKG34" s="1"/>
      <c r="JKH34" s="1"/>
      <c r="JKI34" s="1"/>
      <c r="JKJ34" s="1"/>
      <c r="JKK34" s="1"/>
      <c r="JKL34" s="1"/>
      <c r="JKM34" s="1"/>
      <c r="JKN34" s="1"/>
      <c r="JKO34" s="1"/>
      <c r="JKP34" s="1"/>
      <c r="JKQ34" s="1"/>
      <c r="JKR34" s="1"/>
      <c r="JKS34" s="1"/>
      <c r="JKT34" s="1"/>
      <c r="JKU34" s="1"/>
      <c r="JKV34" s="1"/>
      <c r="JKW34" s="1"/>
      <c r="JKX34" s="1"/>
      <c r="JKY34" s="1"/>
      <c r="JKZ34" s="1"/>
      <c r="JLA34" s="1"/>
      <c r="JLB34" s="1"/>
      <c r="JLC34" s="1"/>
      <c r="JLD34" s="1"/>
      <c r="JLE34" s="1"/>
      <c r="JLF34" s="1"/>
      <c r="JLG34" s="1"/>
      <c r="JLH34" s="1"/>
      <c r="JLI34" s="1"/>
      <c r="JLJ34" s="1"/>
      <c r="JLK34" s="1"/>
      <c r="JLL34" s="1"/>
      <c r="JLM34" s="1"/>
      <c r="JLN34" s="1"/>
      <c r="JLO34" s="1"/>
      <c r="JLP34" s="1"/>
      <c r="JLQ34" s="1"/>
      <c r="JLR34" s="1"/>
      <c r="JLS34" s="1"/>
      <c r="JLT34" s="1"/>
      <c r="JLU34" s="1"/>
      <c r="JLV34" s="1"/>
      <c r="JLW34" s="1"/>
      <c r="JLX34" s="1"/>
      <c r="JLY34" s="1"/>
      <c r="JLZ34" s="1"/>
      <c r="JMA34" s="1"/>
      <c r="JMB34" s="1"/>
      <c r="JMC34" s="1"/>
      <c r="JMD34" s="1"/>
      <c r="JME34" s="1"/>
      <c r="JMF34" s="1"/>
      <c r="JMG34" s="1"/>
      <c r="JMH34" s="1"/>
      <c r="JMI34" s="1"/>
      <c r="JMJ34" s="1"/>
      <c r="JMK34" s="1"/>
      <c r="JML34" s="1"/>
      <c r="JMM34" s="1"/>
      <c r="JMN34" s="1"/>
      <c r="JMO34" s="1"/>
      <c r="JMP34" s="1"/>
      <c r="JMQ34" s="1"/>
      <c r="JMR34" s="1"/>
      <c r="JMS34" s="1"/>
      <c r="JMT34" s="1"/>
      <c r="JMU34" s="1"/>
      <c r="JMV34" s="1"/>
      <c r="JMW34" s="1"/>
      <c r="JMX34" s="1"/>
      <c r="JMY34" s="1"/>
      <c r="JMZ34" s="1"/>
      <c r="JNA34" s="1"/>
      <c r="JNB34" s="1"/>
      <c r="JNC34" s="1"/>
      <c r="JND34" s="1"/>
      <c r="JNE34" s="1"/>
      <c r="JNF34" s="1"/>
      <c r="JNG34" s="1"/>
      <c r="JNH34" s="1"/>
      <c r="JNI34" s="1"/>
      <c r="JNJ34" s="1"/>
      <c r="JNK34" s="1"/>
      <c r="JNL34" s="1"/>
      <c r="JNM34" s="1"/>
      <c r="JNN34" s="1"/>
      <c r="JNO34" s="1"/>
      <c r="JNP34" s="1"/>
      <c r="JNQ34" s="1"/>
      <c r="JNR34" s="1"/>
      <c r="JNS34" s="1"/>
      <c r="JNT34" s="1"/>
      <c r="JNU34" s="1"/>
      <c r="JNV34" s="1"/>
      <c r="JNW34" s="1"/>
      <c r="JNX34" s="1"/>
      <c r="JNY34" s="1"/>
      <c r="JNZ34" s="1"/>
      <c r="JOA34" s="1"/>
      <c r="JOB34" s="1"/>
      <c r="JOC34" s="1"/>
      <c r="JOD34" s="1"/>
      <c r="JOE34" s="1"/>
      <c r="JOF34" s="1"/>
      <c r="JOG34" s="1"/>
      <c r="JOH34" s="1"/>
      <c r="JOI34" s="1"/>
      <c r="JOJ34" s="1"/>
      <c r="JOK34" s="1"/>
      <c r="JOL34" s="1"/>
      <c r="JOM34" s="1"/>
      <c r="JON34" s="1"/>
      <c r="JOO34" s="1"/>
      <c r="JOP34" s="1"/>
      <c r="JOQ34" s="1"/>
      <c r="JOR34" s="1"/>
      <c r="JOS34" s="1"/>
      <c r="JOT34" s="1"/>
      <c r="JOU34" s="1"/>
      <c r="JOV34" s="1"/>
      <c r="JOW34" s="1"/>
      <c r="JOX34" s="1"/>
      <c r="JOY34" s="1"/>
      <c r="JOZ34" s="1"/>
      <c r="JPA34" s="1"/>
      <c r="JPB34" s="1"/>
      <c r="JPC34" s="1"/>
      <c r="JPD34" s="1"/>
      <c r="JPE34" s="1"/>
      <c r="JPF34" s="1"/>
      <c r="JPG34" s="1"/>
      <c r="JPH34" s="1"/>
      <c r="JPI34" s="1"/>
      <c r="JPJ34" s="1"/>
      <c r="JPK34" s="1"/>
      <c r="JPL34" s="1"/>
      <c r="JPM34" s="1"/>
      <c r="JPN34" s="1"/>
      <c r="JPO34" s="1"/>
      <c r="JPP34" s="1"/>
      <c r="JPQ34" s="1"/>
      <c r="JPR34" s="1"/>
      <c r="JPS34" s="1"/>
      <c r="JPT34" s="1"/>
      <c r="JPU34" s="1"/>
      <c r="JPV34" s="1"/>
      <c r="JPW34" s="1"/>
      <c r="JPX34" s="1"/>
      <c r="JPY34" s="1"/>
      <c r="JPZ34" s="1"/>
      <c r="JQA34" s="1"/>
      <c r="JQB34" s="1"/>
      <c r="JQC34" s="1"/>
      <c r="JQD34" s="1"/>
      <c r="JQE34" s="1"/>
      <c r="JQF34" s="1"/>
      <c r="JQG34" s="1"/>
      <c r="JQH34" s="1"/>
      <c r="JQI34" s="1"/>
      <c r="JQJ34" s="1"/>
      <c r="JQK34" s="1"/>
      <c r="JQL34" s="1"/>
      <c r="JQM34" s="1"/>
      <c r="JQN34" s="1"/>
      <c r="JQO34" s="1"/>
      <c r="JQP34" s="1"/>
      <c r="JQQ34" s="1"/>
      <c r="JQR34" s="1"/>
      <c r="JQS34" s="1"/>
      <c r="JQT34" s="1"/>
      <c r="JQU34" s="1"/>
      <c r="JQV34" s="1"/>
      <c r="JQW34" s="1"/>
      <c r="JQX34" s="1"/>
      <c r="JQY34" s="1"/>
      <c r="JQZ34" s="1"/>
      <c r="JRA34" s="1"/>
      <c r="JRB34" s="1"/>
      <c r="JRC34" s="1"/>
      <c r="JRD34" s="1"/>
      <c r="JRE34" s="1"/>
      <c r="JRF34" s="1"/>
      <c r="JRG34" s="1"/>
      <c r="JRH34" s="1"/>
      <c r="JRI34" s="1"/>
      <c r="JRJ34" s="1"/>
      <c r="JRK34" s="1"/>
      <c r="JRL34" s="1"/>
      <c r="JRM34" s="1"/>
      <c r="JRN34" s="1"/>
      <c r="JRO34" s="1"/>
      <c r="JRP34" s="1"/>
      <c r="JRQ34" s="1"/>
      <c r="JRR34" s="1"/>
      <c r="JRS34" s="1"/>
      <c r="JRT34" s="1"/>
      <c r="JRU34" s="1"/>
      <c r="JRV34" s="1"/>
      <c r="JRW34" s="1"/>
      <c r="JRX34" s="1"/>
      <c r="JRY34" s="1"/>
      <c r="JRZ34" s="1"/>
      <c r="JSA34" s="1"/>
      <c r="JSB34" s="1"/>
      <c r="JSC34" s="1"/>
      <c r="JSD34" s="1"/>
      <c r="JSE34" s="1"/>
      <c r="JSF34" s="1"/>
      <c r="JSG34" s="1"/>
      <c r="JSH34" s="1"/>
      <c r="JSI34" s="1"/>
      <c r="JSJ34" s="1"/>
      <c r="JSK34" s="1"/>
      <c r="JSL34" s="1"/>
      <c r="JSM34" s="1"/>
      <c r="JSN34" s="1"/>
      <c r="JSO34" s="1"/>
      <c r="JSP34" s="1"/>
      <c r="JSQ34" s="1"/>
      <c r="JSR34" s="1"/>
      <c r="JSS34" s="1"/>
      <c r="JST34" s="1"/>
      <c r="JSU34" s="1"/>
      <c r="JSV34" s="1"/>
      <c r="JSW34" s="1"/>
      <c r="JSX34" s="1"/>
      <c r="JSY34" s="1"/>
      <c r="JSZ34" s="1"/>
      <c r="JTA34" s="1"/>
      <c r="JTB34" s="1"/>
      <c r="JTC34" s="1"/>
      <c r="JTD34" s="1"/>
      <c r="JTE34" s="1"/>
      <c r="JTF34" s="1"/>
      <c r="JTG34" s="1"/>
      <c r="JTH34" s="1"/>
      <c r="JTI34" s="1"/>
      <c r="JTJ34" s="1"/>
      <c r="JTK34" s="1"/>
      <c r="JTL34" s="1"/>
      <c r="JTM34" s="1"/>
      <c r="JTN34" s="1"/>
      <c r="JTO34" s="1"/>
      <c r="JTP34" s="1"/>
      <c r="JTQ34" s="1"/>
      <c r="JTR34" s="1"/>
      <c r="JTS34" s="1"/>
      <c r="JTT34" s="1"/>
      <c r="JTU34" s="1"/>
      <c r="JTV34" s="1"/>
      <c r="JTW34" s="1"/>
      <c r="JTX34" s="1"/>
      <c r="JTY34" s="1"/>
      <c r="JTZ34" s="1"/>
      <c r="JUA34" s="1"/>
      <c r="JUB34" s="1"/>
      <c r="JUC34" s="1"/>
      <c r="JUD34" s="1"/>
      <c r="JUE34" s="1"/>
      <c r="JUF34" s="1"/>
      <c r="JUG34" s="1"/>
      <c r="JUH34" s="1"/>
      <c r="JUI34" s="1"/>
      <c r="JUJ34" s="1"/>
      <c r="JUK34" s="1"/>
      <c r="JUL34" s="1"/>
      <c r="JUM34" s="1"/>
      <c r="JUN34" s="1"/>
      <c r="JUO34" s="1"/>
      <c r="JUP34" s="1"/>
      <c r="JUQ34" s="1"/>
      <c r="JUR34" s="1"/>
      <c r="JUS34" s="1"/>
      <c r="JUT34" s="1"/>
      <c r="JUU34" s="1"/>
      <c r="JUV34" s="1"/>
      <c r="JUW34" s="1"/>
      <c r="JUX34" s="1"/>
      <c r="JUY34" s="1"/>
      <c r="JUZ34" s="1"/>
      <c r="JVA34" s="1"/>
      <c r="JVB34" s="1"/>
      <c r="JVC34" s="1"/>
      <c r="JVD34" s="1"/>
      <c r="JVE34" s="1"/>
      <c r="JVF34" s="1"/>
      <c r="JVG34" s="1"/>
      <c r="JVH34" s="1"/>
      <c r="JVI34" s="1"/>
      <c r="JVJ34" s="1"/>
      <c r="JVK34" s="1"/>
      <c r="JVL34" s="1"/>
      <c r="JVM34" s="1"/>
      <c r="JVN34" s="1"/>
      <c r="JVO34" s="1"/>
      <c r="JVP34" s="1"/>
      <c r="JVQ34" s="1"/>
      <c r="JVR34" s="1"/>
      <c r="JVS34" s="1"/>
      <c r="JVT34" s="1"/>
      <c r="JVU34" s="1"/>
      <c r="JVV34" s="1"/>
      <c r="JVW34" s="1"/>
      <c r="JVX34" s="1"/>
      <c r="JVY34" s="1"/>
      <c r="JVZ34" s="1"/>
      <c r="JWA34" s="1"/>
      <c r="JWB34" s="1"/>
      <c r="JWC34" s="1"/>
      <c r="JWD34" s="1"/>
      <c r="JWE34" s="1"/>
      <c r="JWF34" s="1"/>
      <c r="JWG34" s="1"/>
      <c r="JWH34" s="1"/>
      <c r="JWI34" s="1"/>
      <c r="JWJ34" s="1"/>
      <c r="JWK34" s="1"/>
      <c r="JWL34" s="1"/>
      <c r="JWM34" s="1"/>
      <c r="JWN34" s="1"/>
      <c r="JWO34" s="1"/>
      <c r="JWP34" s="1"/>
      <c r="JWQ34" s="1"/>
      <c r="JWR34" s="1"/>
      <c r="JWS34" s="1"/>
      <c r="JWT34" s="1"/>
      <c r="JWU34" s="1"/>
      <c r="JWV34" s="1"/>
      <c r="JWW34" s="1"/>
      <c r="JWX34" s="1"/>
      <c r="JWY34" s="1"/>
      <c r="JWZ34" s="1"/>
      <c r="JXA34" s="1"/>
      <c r="JXB34" s="1"/>
      <c r="JXC34" s="1"/>
      <c r="JXD34" s="1"/>
      <c r="JXE34" s="1"/>
      <c r="JXF34" s="1"/>
      <c r="JXG34" s="1"/>
      <c r="JXH34" s="1"/>
      <c r="JXI34" s="1"/>
      <c r="JXJ34" s="1"/>
      <c r="JXK34" s="1"/>
      <c r="JXL34" s="1"/>
      <c r="JXM34" s="1"/>
      <c r="JXN34" s="1"/>
      <c r="JXO34" s="1"/>
      <c r="JXP34" s="1"/>
      <c r="JXQ34" s="1"/>
      <c r="JXR34" s="1"/>
      <c r="JXS34" s="1"/>
      <c r="JXT34" s="1"/>
      <c r="JXU34" s="1"/>
      <c r="JXV34" s="1"/>
      <c r="JXW34" s="1"/>
      <c r="JXX34" s="1"/>
      <c r="JXY34" s="1"/>
      <c r="JXZ34" s="1"/>
      <c r="JYA34" s="1"/>
      <c r="JYB34" s="1"/>
      <c r="JYC34" s="1"/>
      <c r="JYD34" s="1"/>
      <c r="JYE34" s="1"/>
      <c r="JYF34" s="1"/>
      <c r="JYG34" s="1"/>
      <c r="JYH34" s="1"/>
      <c r="JYI34" s="1"/>
      <c r="JYJ34" s="1"/>
      <c r="JYK34" s="1"/>
      <c r="JYL34" s="1"/>
      <c r="JYM34" s="1"/>
      <c r="JYN34" s="1"/>
      <c r="JYO34" s="1"/>
      <c r="JYP34" s="1"/>
      <c r="JYQ34" s="1"/>
      <c r="JYR34" s="1"/>
      <c r="JYS34" s="1"/>
      <c r="JYT34" s="1"/>
      <c r="JYU34" s="1"/>
      <c r="JYV34" s="1"/>
      <c r="JYW34" s="1"/>
      <c r="JYX34" s="1"/>
      <c r="JYY34" s="1"/>
      <c r="JYZ34" s="1"/>
      <c r="JZA34" s="1"/>
      <c r="JZB34" s="1"/>
      <c r="JZC34" s="1"/>
      <c r="JZD34" s="1"/>
      <c r="JZE34" s="1"/>
      <c r="JZF34" s="1"/>
      <c r="JZG34" s="1"/>
      <c r="JZH34" s="1"/>
      <c r="JZI34" s="1"/>
      <c r="JZJ34" s="1"/>
      <c r="JZK34" s="1"/>
      <c r="JZL34" s="1"/>
      <c r="JZM34" s="1"/>
      <c r="JZN34" s="1"/>
      <c r="JZO34" s="1"/>
      <c r="JZP34" s="1"/>
      <c r="JZQ34" s="1"/>
      <c r="JZR34" s="1"/>
      <c r="JZS34" s="1"/>
      <c r="JZT34" s="1"/>
      <c r="JZU34" s="1"/>
      <c r="JZV34" s="1"/>
      <c r="JZW34" s="1"/>
      <c r="JZX34" s="1"/>
      <c r="JZY34" s="1"/>
      <c r="JZZ34" s="1"/>
      <c r="KAA34" s="1"/>
      <c r="KAB34" s="1"/>
      <c r="KAC34" s="1"/>
      <c r="KAD34" s="1"/>
      <c r="KAE34" s="1"/>
      <c r="KAF34" s="1"/>
      <c r="KAG34" s="1"/>
      <c r="KAH34" s="1"/>
      <c r="KAI34" s="1"/>
      <c r="KAJ34" s="1"/>
      <c r="KAK34" s="1"/>
      <c r="KAL34" s="1"/>
      <c r="KAM34" s="1"/>
      <c r="KAN34" s="1"/>
      <c r="KAO34" s="1"/>
      <c r="KAP34" s="1"/>
      <c r="KAQ34" s="1"/>
      <c r="KAR34" s="1"/>
      <c r="KAS34" s="1"/>
      <c r="KAT34" s="1"/>
      <c r="KAU34" s="1"/>
      <c r="KAV34" s="1"/>
      <c r="KAW34" s="1"/>
      <c r="KAX34" s="1"/>
      <c r="KAY34" s="1"/>
      <c r="KAZ34" s="1"/>
      <c r="KBA34" s="1"/>
      <c r="KBB34" s="1"/>
      <c r="KBC34" s="1"/>
      <c r="KBD34" s="1"/>
      <c r="KBE34" s="1"/>
      <c r="KBF34" s="1"/>
      <c r="KBG34" s="1"/>
      <c r="KBH34" s="1"/>
      <c r="KBI34" s="1"/>
      <c r="KBJ34" s="1"/>
      <c r="KBK34" s="1"/>
      <c r="KBL34" s="1"/>
      <c r="KBM34" s="1"/>
      <c r="KBN34" s="1"/>
      <c r="KBO34" s="1"/>
      <c r="KBP34" s="1"/>
      <c r="KBQ34" s="1"/>
      <c r="KBR34" s="1"/>
      <c r="KBS34" s="1"/>
      <c r="KBT34" s="1"/>
      <c r="KBU34" s="1"/>
      <c r="KBV34" s="1"/>
      <c r="KBW34" s="1"/>
      <c r="KBX34" s="1"/>
      <c r="KBY34" s="1"/>
      <c r="KBZ34" s="1"/>
      <c r="KCA34" s="1"/>
      <c r="KCB34" s="1"/>
      <c r="KCC34" s="1"/>
      <c r="KCD34" s="1"/>
      <c r="KCE34" s="1"/>
      <c r="KCF34" s="1"/>
      <c r="KCG34" s="1"/>
      <c r="KCH34" s="1"/>
      <c r="KCI34" s="1"/>
      <c r="KCJ34" s="1"/>
      <c r="KCK34" s="1"/>
      <c r="KCL34" s="1"/>
      <c r="KCM34" s="1"/>
      <c r="KCN34" s="1"/>
      <c r="KCO34" s="1"/>
      <c r="KCP34" s="1"/>
      <c r="KCQ34" s="1"/>
      <c r="KCR34" s="1"/>
      <c r="KCS34" s="1"/>
      <c r="KCT34" s="1"/>
      <c r="KCU34" s="1"/>
      <c r="KCV34" s="1"/>
      <c r="KCW34" s="1"/>
      <c r="KCX34" s="1"/>
      <c r="KCY34" s="1"/>
      <c r="KCZ34" s="1"/>
      <c r="KDA34" s="1"/>
      <c r="KDB34" s="1"/>
      <c r="KDC34" s="1"/>
      <c r="KDD34" s="1"/>
      <c r="KDE34" s="1"/>
      <c r="KDF34" s="1"/>
      <c r="KDG34" s="1"/>
      <c r="KDH34" s="1"/>
      <c r="KDI34" s="1"/>
      <c r="KDJ34" s="1"/>
      <c r="KDK34" s="1"/>
      <c r="KDL34" s="1"/>
      <c r="KDM34" s="1"/>
      <c r="KDN34" s="1"/>
      <c r="KDO34" s="1"/>
      <c r="KDP34" s="1"/>
      <c r="KDQ34" s="1"/>
      <c r="KDR34" s="1"/>
      <c r="KDS34" s="1"/>
      <c r="KDT34" s="1"/>
      <c r="KDU34" s="1"/>
      <c r="KDV34" s="1"/>
      <c r="KDW34" s="1"/>
      <c r="KDX34" s="1"/>
      <c r="KDY34" s="1"/>
      <c r="KDZ34" s="1"/>
      <c r="KEA34" s="1"/>
      <c r="KEB34" s="1"/>
      <c r="KEC34" s="1"/>
      <c r="KED34" s="1"/>
      <c r="KEE34" s="1"/>
      <c r="KEF34" s="1"/>
      <c r="KEG34" s="1"/>
      <c r="KEH34" s="1"/>
      <c r="KEI34" s="1"/>
      <c r="KEJ34" s="1"/>
      <c r="KEK34" s="1"/>
      <c r="KEL34" s="1"/>
      <c r="KEM34" s="1"/>
      <c r="KEN34" s="1"/>
      <c r="KEO34" s="1"/>
      <c r="KEP34" s="1"/>
      <c r="KEQ34" s="1"/>
      <c r="KER34" s="1"/>
      <c r="KES34" s="1"/>
      <c r="KET34" s="1"/>
      <c r="KEU34" s="1"/>
      <c r="KEV34" s="1"/>
      <c r="KEW34" s="1"/>
      <c r="KEX34" s="1"/>
      <c r="KEY34" s="1"/>
      <c r="KEZ34" s="1"/>
      <c r="KFA34" s="1"/>
      <c r="KFB34" s="1"/>
      <c r="KFC34" s="1"/>
      <c r="KFD34" s="1"/>
      <c r="KFE34" s="1"/>
      <c r="KFF34" s="1"/>
      <c r="KFG34" s="1"/>
      <c r="KFH34" s="1"/>
      <c r="KFI34" s="1"/>
      <c r="KFJ34" s="1"/>
      <c r="KFK34" s="1"/>
      <c r="KFL34" s="1"/>
      <c r="KFM34" s="1"/>
      <c r="KFN34" s="1"/>
      <c r="KFO34" s="1"/>
      <c r="KFP34" s="1"/>
      <c r="KFQ34" s="1"/>
      <c r="KFR34" s="1"/>
      <c r="KFS34" s="1"/>
      <c r="KFT34" s="1"/>
      <c r="KFU34" s="1"/>
      <c r="KFV34" s="1"/>
      <c r="KFW34" s="1"/>
      <c r="KFX34" s="1"/>
      <c r="KFY34" s="1"/>
      <c r="KFZ34" s="1"/>
      <c r="KGA34" s="1"/>
      <c r="KGB34" s="1"/>
      <c r="KGC34" s="1"/>
      <c r="KGD34" s="1"/>
      <c r="KGE34" s="1"/>
      <c r="KGF34" s="1"/>
      <c r="KGG34" s="1"/>
      <c r="KGH34" s="1"/>
      <c r="KGI34" s="1"/>
      <c r="KGJ34" s="1"/>
      <c r="KGK34" s="1"/>
      <c r="KGL34" s="1"/>
      <c r="KGM34" s="1"/>
      <c r="KGN34" s="1"/>
      <c r="KGO34" s="1"/>
      <c r="KGP34" s="1"/>
      <c r="KGQ34" s="1"/>
      <c r="KGR34" s="1"/>
      <c r="KGS34" s="1"/>
      <c r="KGT34" s="1"/>
      <c r="KGU34" s="1"/>
      <c r="KGV34" s="1"/>
      <c r="KGW34" s="1"/>
      <c r="KGX34" s="1"/>
      <c r="KGY34" s="1"/>
      <c r="KGZ34" s="1"/>
      <c r="KHA34" s="1"/>
      <c r="KHB34" s="1"/>
      <c r="KHC34" s="1"/>
      <c r="KHD34" s="1"/>
      <c r="KHE34" s="1"/>
      <c r="KHF34" s="1"/>
      <c r="KHG34" s="1"/>
      <c r="KHH34" s="1"/>
      <c r="KHI34" s="1"/>
      <c r="KHJ34" s="1"/>
      <c r="KHK34" s="1"/>
      <c r="KHL34" s="1"/>
      <c r="KHM34" s="1"/>
      <c r="KHN34" s="1"/>
      <c r="KHO34" s="1"/>
      <c r="KHP34" s="1"/>
      <c r="KHQ34" s="1"/>
      <c r="KHR34" s="1"/>
      <c r="KHS34" s="1"/>
      <c r="KHT34" s="1"/>
      <c r="KHU34" s="1"/>
      <c r="KHV34" s="1"/>
      <c r="KHW34" s="1"/>
      <c r="KHX34" s="1"/>
      <c r="KHY34" s="1"/>
      <c r="KHZ34" s="1"/>
      <c r="KIA34" s="1"/>
      <c r="KIB34" s="1"/>
      <c r="KIC34" s="1"/>
      <c r="KID34" s="1"/>
      <c r="KIE34" s="1"/>
      <c r="KIF34" s="1"/>
      <c r="KIG34" s="1"/>
      <c r="KIH34" s="1"/>
      <c r="KII34" s="1"/>
      <c r="KIJ34" s="1"/>
      <c r="KIK34" s="1"/>
      <c r="KIL34" s="1"/>
      <c r="KIM34" s="1"/>
      <c r="KIN34" s="1"/>
      <c r="KIO34" s="1"/>
      <c r="KIP34" s="1"/>
      <c r="KIQ34" s="1"/>
      <c r="KIR34" s="1"/>
      <c r="KIS34" s="1"/>
      <c r="KIT34" s="1"/>
      <c r="KIU34" s="1"/>
      <c r="KIV34" s="1"/>
      <c r="KIW34" s="1"/>
      <c r="KIX34" s="1"/>
      <c r="KIY34" s="1"/>
      <c r="KIZ34" s="1"/>
      <c r="KJA34" s="1"/>
      <c r="KJB34" s="1"/>
      <c r="KJC34" s="1"/>
      <c r="KJD34" s="1"/>
      <c r="KJE34" s="1"/>
      <c r="KJF34" s="1"/>
      <c r="KJG34" s="1"/>
      <c r="KJH34" s="1"/>
      <c r="KJI34" s="1"/>
      <c r="KJJ34" s="1"/>
      <c r="KJK34" s="1"/>
      <c r="KJL34" s="1"/>
      <c r="KJM34" s="1"/>
      <c r="KJN34" s="1"/>
      <c r="KJO34" s="1"/>
      <c r="KJP34" s="1"/>
      <c r="KJQ34" s="1"/>
      <c r="KJR34" s="1"/>
      <c r="KJS34" s="1"/>
      <c r="KJT34" s="1"/>
      <c r="KJU34" s="1"/>
      <c r="KJV34" s="1"/>
      <c r="KJW34" s="1"/>
      <c r="KJX34" s="1"/>
      <c r="KJY34" s="1"/>
      <c r="KJZ34" s="1"/>
      <c r="KKA34" s="1"/>
      <c r="KKB34" s="1"/>
      <c r="KKC34" s="1"/>
      <c r="KKD34" s="1"/>
      <c r="KKE34" s="1"/>
      <c r="KKF34" s="1"/>
      <c r="KKG34" s="1"/>
      <c r="KKH34" s="1"/>
      <c r="KKI34" s="1"/>
      <c r="KKJ34" s="1"/>
      <c r="KKK34" s="1"/>
      <c r="KKL34" s="1"/>
      <c r="KKM34" s="1"/>
      <c r="KKN34" s="1"/>
      <c r="KKO34" s="1"/>
      <c r="KKP34" s="1"/>
      <c r="KKQ34" s="1"/>
      <c r="KKR34" s="1"/>
      <c r="KKS34" s="1"/>
      <c r="KKT34" s="1"/>
      <c r="KKU34" s="1"/>
      <c r="KKV34" s="1"/>
      <c r="KKW34" s="1"/>
      <c r="KKX34" s="1"/>
      <c r="KKY34" s="1"/>
      <c r="KKZ34" s="1"/>
      <c r="KLA34" s="1"/>
      <c r="KLB34" s="1"/>
      <c r="KLC34" s="1"/>
      <c r="KLD34" s="1"/>
      <c r="KLE34" s="1"/>
      <c r="KLF34" s="1"/>
      <c r="KLG34" s="1"/>
      <c r="KLH34" s="1"/>
      <c r="KLI34" s="1"/>
      <c r="KLJ34" s="1"/>
      <c r="KLK34" s="1"/>
      <c r="KLL34" s="1"/>
      <c r="KLM34" s="1"/>
      <c r="KLN34" s="1"/>
      <c r="KLO34" s="1"/>
      <c r="KLP34" s="1"/>
      <c r="KLQ34" s="1"/>
      <c r="KLR34" s="1"/>
      <c r="KLS34" s="1"/>
      <c r="KLT34" s="1"/>
      <c r="KLU34" s="1"/>
      <c r="KLV34" s="1"/>
      <c r="KLW34" s="1"/>
      <c r="KLX34" s="1"/>
      <c r="KLY34" s="1"/>
      <c r="KLZ34" s="1"/>
      <c r="KMA34" s="1"/>
      <c r="KMB34" s="1"/>
      <c r="KMC34" s="1"/>
      <c r="KMD34" s="1"/>
      <c r="KME34" s="1"/>
      <c r="KMF34" s="1"/>
      <c r="KMG34" s="1"/>
      <c r="KMH34" s="1"/>
      <c r="KMI34" s="1"/>
      <c r="KMJ34" s="1"/>
      <c r="KMK34" s="1"/>
      <c r="KML34" s="1"/>
      <c r="KMM34" s="1"/>
      <c r="KMN34" s="1"/>
      <c r="KMO34" s="1"/>
      <c r="KMP34" s="1"/>
      <c r="KMQ34" s="1"/>
      <c r="KMR34" s="1"/>
      <c r="KMS34" s="1"/>
      <c r="KMT34" s="1"/>
      <c r="KMU34" s="1"/>
      <c r="KMV34" s="1"/>
      <c r="KMW34" s="1"/>
      <c r="KMX34" s="1"/>
      <c r="KMY34" s="1"/>
      <c r="KMZ34" s="1"/>
      <c r="KNA34" s="1"/>
      <c r="KNB34" s="1"/>
      <c r="KNC34" s="1"/>
      <c r="KND34" s="1"/>
      <c r="KNE34" s="1"/>
      <c r="KNF34" s="1"/>
      <c r="KNG34" s="1"/>
      <c r="KNH34" s="1"/>
      <c r="KNI34" s="1"/>
      <c r="KNJ34" s="1"/>
      <c r="KNK34" s="1"/>
      <c r="KNL34" s="1"/>
      <c r="KNM34" s="1"/>
      <c r="KNN34" s="1"/>
      <c r="KNO34" s="1"/>
      <c r="KNP34" s="1"/>
      <c r="KNQ34" s="1"/>
      <c r="KNR34" s="1"/>
      <c r="KNS34" s="1"/>
      <c r="KNT34" s="1"/>
      <c r="KNU34" s="1"/>
      <c r="KNV34" s="1"/>
      <c r="KNW34" s="1"/>
      <c r="KNX34" s="1"/>
      <c r="KNY34" s="1"/>
      <c r="KNZ34" s="1"/>
      <c r="KOA34" s="1"/>
      <c r="KOB34" s="1"/>
      <c r="KOC34" s="1"/>
      <c r="KOD34" s="1"/>
      <c r="KOE34" s="1"/>
      <c r="KOF34" s="1"/>
      <c r="KOG34" s="1"/>
      <c r="KOH34" s="1"/>
      <c r="KOI34" s="1"/>
      <c r="KOJ34" s="1"/>
      <c r="KOK34" s="1"/>
      <c r="KOL34" s="1"/>
      <c r="KOM34" s="1"/>
      <c r="KON34" s="1"/>
      <c r="KOO34" s="1"/>
      <c r="KOP34" s="1"/>
      <c r="KOQ34" s="1"/>
      <c r="KOR34" s="1"/>
      <c r="KOS34" s="1"/>
      <c r="KOT34" s="1"/>
      <c r="KOU34" s="1"/>
      <c r="KOV34" s="1"/>
      <c r="KOW34" s="1"/>
      <c r="KOX34" s="1"/>
      <c r="KOY34" s="1"/>
      <c r="KOZ34" s="1"/>
      <c r="KPA34" s="1"/>
      <c r="KPB34" s="1"/>
      <c r="KPC34" s="1"/>
      <c r="KPD34" s="1"/>
      <c r="KPE34" s="1"/>
      <c r="KPF34" s="1"/>
      <c r="KPG34" s="1"/>
      <c r="KPH34" s="1"/>
      <c r="KPI34" s="1"/>
      <c r="KPJ34" s="1"/>
      <c r="KPK34" s="1"/>
      <c r="KPL34" s="1"/>
      <c r="KPM34" s="1"/>
      <c r="KPN34" s="1"/>
      <c r="KPO34" s="1"/>
      <c r="KPP34" s="1"/>
      <c r="KPQ34" s="1"/>
      <c r="KPR34" s="1"/>
      <c r="KPS34" s="1"/>
      <c r="KPT34" s="1"/>
      <c r="KPU34" s="1"/>
      <c r="KPV34" s="1"/>
      <c r="KPW34" s="1"/>
      <c r="KPX34" s="1"/>
      <c r="KPY34" s="1"/>
      <c r="KPZ34" s="1"/>
      <c r="KQA34" s="1"/>
      <c r="KQB34" s="1"/>
      <c r="KQC34" s="1"/>
      <c r="KQD34" s="1"/>
      <c r="KQE34" s="1"/>
      <c r="KQF34" s="1"/>
      <c r="KQG34" s="1"/>
      <c r="KQH34" s="1"/>
      <c r="KQI34" s="1"/>
      <c r="KQJ34" s="1"/>
      <c r="KQK34" s="1"/>
      <c r="KQL34" s="1"/>
      <c r="KQM34" s="1"/>
      <c r="KQN34" s="1"/>
      <c r="KQO34" s="1"/>
      <c r="KQP34" s="1"/>
      <c r="KQQ34" s="1"/>
      <c r="KQR34" s="1"/>
      <c r="KQS34" s="1"/>
      <c r="KQT34" s="1"/>
      <c r="KQU34" s="1"/>
      <c r="KQV34" s="1"/>
      <c r="KQW34" s="1"/>
      <c r="KQX34" s="1"/>
      <c r="KQY34" s="1"/>
      <c r="KQZ34" s="1"/>
      <c r="KRA34" s="1"/>
      <c r="KRB34" s="1"/>
      <c r="KRC34" s="1"/>
      <c r="KRD34" s="1"/>
      <c r="KRE34" s="1"/>
      <c r="KRF34" s="1"/>
      <c r="KRG34" s="1"/>
      <c r="KRH34" s="1"/>
      <c r="KRI34" s="1"/>
      <c r="KRJ34" s="1"/>
      <c r="KRK34" s="1"/>
      <c r="KRL34" s="1"/>
      <c r="KRM34" s="1"/>
      <c r="KRN34" s="1"/>
      <c r="KRO34" s="1"/>
      <c r="KRP34" s="1"/>
      <c r="KRQ34" s="1"/>
      <c r="KRR34" s="1"/>
      <c r="KRS34" s="1"/>
      <c r="KRT34" s="1"/>
      <c r="KRU34" s="1"/>
      <c r="KRV34" s="1"/>
      <c r="KRW34" s="1"/>
      <c r="KRX34" s="1"/>
      <c r="KRY34" s="1"/>
      <c r="KRZ34" s="1"/>
      <c r="KSA34" s="1"/>
      <c r="KSB34" s="1"/>
      <c r="KSC34" s="1"/>
      <c r="KSD34" s="1"/>
      <c r="KSE34" s="1"/>
      <c r="KSF34" s="1"/>
      <c r="KSG34" s="1"/>
      <c r="KSH34" s="1"/>
      <c r="KSI34" s="1"/>
      <c r="KSJ34" s="1"/>
      <c r="KSK34" s="1"/>
      <c r="KSL34" s="1"/>
      <c r="KSM34" s="1"/>
      <c r="KSN34" s="1"/>
      <c r="KSO34" s="1"/>
      <c r="KSP34" s="1"/>
      <c r="KSQ34" s="1"/>
      <c r="KSR34" s="1"/>
      <c r="KSS34" s="1"/>
      <c r="KST34" s="1"/>
      <c r="KSU34" s="1"/>
      <c r="KSV34" s="1"/>
      <c r="KSW34" s="1"/>
      <c r="KSX34" s="1"/>
      <c r="KSY34" s="1"/>
      <c r="KSZ34" s="1"/>
      <c r="KTA34" s="1"/>
      <c r="KTB34" s="1"/>
      <c r="KTC34" s="1"/>
      <c r="KTD34" s="1"/>
      <c r="KTE34" s="1"/>
      <c r="KTF34" s="1"/>
      <c r="KTG34" s="1"/>
      <c r="KTH34" s="1"/>
      <c r="KTI34" s="1"/>
      <c r="KTJ34" s="1"/>
      <c r="KTK34" s="1"/>
      <c r="KTL34" s="1"/>
      <c r="KTM34" s="1"/>
      <c r="KTN34" s="1"/>
      <c r="KTO34" s="1"/>
      <c r="KTP34" s="1"/>
      <c r="KTQ34" s="1"/>
      <c r="KTR34" s="1"/>
      <c r="KTS34" s="1"/>
      <c r="KTT34" s="1"/>
      <c r="KTU34" s="1"/>
      <c r="KTV34" s="1"/>
      <c r="KTW34" s="1"/>
      <c r="KTX34" s="1"/>
      <c r="KTY34" s="1"/>
      <c r="KTZ34" s="1"/>
      <c r="KUA34" s="1"/>
      <c r="KUB34" s="1"/>
      <c r="KUC34" s="1"/>
      <c r="KUD34" s="1"/>
      <c r="KUE34" s="1"/>
      <c r="KUF34" s="1"/>
      <c r="KUG34" s="1"/>
      <c r="KUH34" s="1"/>
      <c r="KUI34" s="1"/>
      <c r="KUJ34" s="1"/>
      <c r="KUK34" s="1"/>
      <c r="KUL34" s="1"/>
      <c r="KUM34" s="1"/>
      <c r="KUN34" s="1"/>
      <c r="KUO34" s="1"/>
      <c r="KUP34" s="1"/>
      <c r="KUQ34" s="1"/>
      <c r="KUR34" s="1"/>
      <c r="KUS34" s="1"/>
      <c r="KUT34" s="1"/>
      <c r="KUU34" s="1"/>
      <c r="KUV34" s="1"/>
      <c r="KUW34" s="1"/>
      <c r="KUX34" s="1"/>
      <c r="KUY34" s="1"/>
      <c r="KUZ34" s="1"/>
      <c r="KVA34" s="1"/>
      <c r="KVB34" s="1"/>
      <c r="KVC34" s="1"/>
      <c r="KVD34" s="1"/>
      <c r="KVE34" s="1"/>
      <c r="KVF34" s="1"/>
      <c r="KVG34" s="1"/>
      <c r="KVH34" s="1"/>
      <c r="KVI34" s="1"/>
      <c r="KVJ34" s="1"/>
      <c r="KVK34" s="1"/>
      <c r="KVL34" s="1"/>
      <c r="KVM34" s="1"/>
      <c r="KVN34" s="1"/>
      <c r="KVO34" s="1"/>
      <c r="KVP34" s="1"/>
      <c r="KVQ34" s="1"/>
      <c r="KVR34" s="1"/>
      <c r="KVS34" s="1"/>
      <c r="KVT34" s="1"/>
      <c r="KVU34" s="1"/>
      <c r="KVV34" s="1"/>
      <c r="KVW34" s="1"/>
      <c r="KVX34" s="1"/>
      <c r="KVY34" s="1"/>
      <c r="KVZ34" s="1"/>
      <c r="KWA34" s="1"/>
      <c r="KWB34" s="1"/>
      <c r="KWC34" s="1"/>
      <c r="KWD34" s="1"/>
      <c r="KWE34" s="1"/>
      <c r="KWF34" s="1"/>
      <c r="KWG34" s="1"/>
      <c r="KWH34" s="1"/>
      <c r="KWI34" s="1"/>
      <c r="KWJ34" s="1"/>
      <c r="KWK34" s="1"/>
      <c r="KWL34" s="1"/>
      <c r="KWM34" s="1"/>
      <c r="KWN34" s="1"/>
      <c r="KWO34" s="1"/>
      <c r="KWP34" s="1"/>
      <c r="KWQ34" s="1"/>
      <c r="KWR34" s="1"/>
      <c r="KWS34" s="1"/>
      <c r="KWT34" s="1"/>
      <c r="KWU34" s="1"/>
      <c r="KWV34" s="1"/>
      <c r="KWW34" s="1"/>
      <c r="KWX34" s="1"/>
      <c r="KWY34" s="1"/>
      <c r="KWZ34" s="1"/>
      <c r="KXA34" s="1"/>
      <c r="KXB34" s="1"/>
      <c r="KXC34" s="1"/>
      <c r="KXD34" s="1"/>
      <c r="KXE34" s="1"/>
      <c r="KXF34" s="1"/>
      <c r="KXG34" s="1"/>
      <c r="KXH34" s="1"/>
      <c r="KXI34" s="1"/>
      <c r="KXJ34" s="1"/>
      <c r="KXK34" s="1"/>
      <c r="KXL34" s="1"/>
      <c r="KXM34" s="1"/>
      <c r="KXN34" s="1"/>
      <c r="KXO34" s="1"/>
      <c r="KXP34" s="1"/>
      <c r="KXQ34" s="1"/>
      <c r="KXR34" s="1"/>
      <c r="KXS34" s="1"/>
      <c r="KXT34" s="1"/>
      <c r="KXU34" s="1"/>
      <c r="KXV34" s="1"/>
      <c r="KXW34" s="1"/>
      <c r="KXX34" s="1"/>
      <c r="KXY34" s="1"/>
      <c r="KXZ34" s="1"/>
      <c r="KYA34" s="1"/>
      <c r="KYB34" s="1"/>
      <c r="KYC34" s="1"/>
      <c r="KYD34" s="1"/>
      <c r="KYE34" s="1"/>
      <c r="KYF34" s="1"/>
      <c r="KYG34" s="1"/>
      <c r="KYH34" s="1"/>
      <c r="KYI34" s="1"/>
      <c r="KYJ34" s="1"/>
      <c r="KYK34" s="1"/>
      <c r="KYL34" s="1"/>
      <c r="KYM34" s="1"/>
      <c r="KYN34" s="1"/>
      <c r="KYO34" s="1"/>
      <c r="KYP34" s="1"/>
      <c r="KYQ34" s="1"/>
      <c r="KYR34" s="1"/>
      <c r="KYS34" s="1"/>
      <c r="KYT34" s="1"/>
      <c r="KYU34" s="1"/>
      <c r="KYV34" s="1"/>
      <c r="KYW34" s="1"/>
      <c r="KYX34" s="1"/>
      <c r="KYY34" s="1"/>
      <c r="KYZ34" s="1"/>
      <c r="KZA34" s="1"/>
      <c r="KZB34" s="1"/>
      <c r="KZC34" s="1"/>
      <c r="KZD34" s="1"/>
      <c r="KZE34" s="1"/>
      <c r="KZF34" s="1"/>
      <c r="KZG34" s="1"/>
      <c r="KZH34" s="1"/>
      <c r="KZI34" s="1"/>
      <c r="KZJ34" s="1"/>
      <c r="KZK34" s="1"/>
      <c r="KZL34" s="1"/>
      <c r="KZM34" s="1"/>
      <c r="KZN34" s="1"/>
      <c r="KZO34" s="1"/>
      <c r="KZP34" s="1"/>
      <c r="KZQ34" s="1"/>
      <c r="KZR34" s="1"/>
      <c r="KZS34" s="1"/>
      <c r="KZT34" s="1"/>
      <c r="KZU34" s="1"/>
      <c r="KZV34" s="1"/>
      <c r="KZW34" s="1"/>
      <c r="KZX34" s="1"/>
      <c r="KZY34" s="1"/>
      <c r="KZZ34" s="1"/>
      <c r="LAA34" s="1"/>
      <c r="LAB34" s="1"/>
      <c r="LAC34" s="1"/>
      <c r="LAD34" s="1"/>
      <c r="LAE34" s="1"/>
      <c r="LAF34" s="1"/>
      <c r="LAG34" s="1"/>
      <c r="LAH34" s="1"/>
      <c r="LAI34" s="1"/>
      <c r="LAJ34" s="1"/>
      <c r="LAK34" s="1"/>
      <c r="LAL34" s="1"/>
      <c r="LAM34" s="1"/>
      <c r="LAN34" s="1"/>
      <c r="LAO34" s="1"/>
      <c r="LAP34" s="1"/>
      <c r="LAQ34" s="1"/>
      <c r="LAR34" s="1"/>
      <c r="LAS34" s="1"/>
      <c r="LAT34" s="1"/>
      <c r="LAU34" s="1"/>
      <c r="LAV34" s="1"/>
      <c r="LAW34" s="1"/>
      <c r="LAX34" s="1"/>
      <c r="LAY34" s="1"/>
      <c r="LAZ34" s="1"/>
      <c r="LBA34" s="1"/>
      <c r="LBB34" s="1"/>
      <c r="LBC34" s="1"/>
      <c r="LBD34" s="1"/>
      <c r="LBE34" s="1"/>
      <c r="LBF34" s="1"/>
      <c r="LBG34" s="1"/>
      <c r="LBH34" s="1"/>
      <c r="LBI34" s="1"/>
      <c r="LBJ34" s="1"/>
      <c r="LBK34" s="1"/>
      <c r="LBL34" s="1"/>
      <c r="LBM34" s="1"/>
      <c r="LBN34" s="1"/>
      <c r="LBO34" s="1"/>
      <c r="LBP34" s="1"/>
      <c r="LBQ34" s="1"/>
      <c r="LBR34" s="1"/>
      <c r="LBS34" s="1"/>
      <c r="LBT34" s="1"/>
      <c r="LBU34" s="1"/>
      <c r="LBV34" s="1"/>
      <c r="LBW34" s="1"/>
      <c r="LBX34" s="1"/>
      <c r="LBY34" s="1"/>
      <c r="LBZ34" s="1"/>
      <c r="LCA34" s="1"/>
      <c r="LCB34" s="1"/>
      <c r="LCC34" s="1"/>
      <c r="LCD34" s="1"/>
      <c r="LCE34" s="1"/>
      <c r="LCF34" s="1"/>
      <c r="LCG34" s="1"/>
      <c r="LCH34" s="1"/>
      <c r="LCI34" s="1"/>
      <c r="LCJ34" s="1"/>
      <c r="LCK34" s="1"/>
      <c r="LCL34" s="1"/>
      <c r="LCM34" s="1"/>
      <c r="LCN34" s="1"/>
      <c r="LCO34" s="1"/>
      <c r="LCP34" s="1"/>
      <c r="LCQ34" s="1"/>
      <c r="LCR34" s="1"/>
      <c r="LCS34" s="1"/>
      <c r="LCT34" s="1"/>
      <c r="LCU34" s="1"/>
      <c r="LCV34" s="1"/>
      <c r="LCW34" s="1"/>
      <c r="LCX34" s="1"/>
      <c r="LCY34" s="1"/>
      <c r="LCZ34" s="1"/>
      <c r="LDA34" s="1"/>
      <c r="LDB34" s="1"/>
      <c r="LDC34" s="1"/>
      <c r="LDD34" s="1"/>
      <c r="LDE34" s="1"/>
      <c r="LDF34" s="1"/>
      <c r="LDG34" s="1"/>
      <c r="LDH34" s="1"/>
      <c r="LDI34" s="1"/>
      <c r="LDJ34" s="1"/>
      <c r="LDK34" s="1"/>
      <c r="LDL34" s="1"/>
      <c r="LDM34" s="1"/>
      <c r="LDN34" s="1"/>
      <c r="LDO34" s="1"/>
      <c r="LDP34" s="1"/>
      <c r="LDQ34" s="1"/>
      <c r="LDR34" s="1"/>
      <c r="LDS34" s="1"/>
      <c r="LDT34" s="1"/>
      <c r="LDU34" s="1"/>
      <c r="LDV34" s="1"/>
      <c r="LDW34" s="1"/>
      <c r="LDX34" s="1"/>
      <c r="LDY34" s="1"/>
      <c r="LDZ34" s="1"/>
      <c r="LEA34" s="1"/>
      <c r="LEB34" s="1"/>
      <c r="LEC34" s="1"/>
      <c r="LED34" s="1"/>
      <c r="LEE34" s="1"/>
      <c r="LEF34" s="1"/>
      <c r="LEG34" s="1"/>
      <c r="LEH34" s="1"/>
      <c r="LEI34" s="1"/>
      <c r="LEJ34" s="1"/>
      <c r="LEK34" s="1"/>
      <c r="LEL34" s="1"/>
      <c r="LEM34" s="1"/>
      <c r="LEN34" s="1"/>
      <c r="LEO34" s="1"/>
      <c r="LEP34" s="1"/>
      <c r="LEQ34" s="1"/>
      <c r="LER34" s="1"/>
      <c r="LES34" s="1"/>
      <c r="LET34" s="1"/>
      <c r="LEU34" s="1"/>
      <c r="LEV34" s="1"/>
      <c r="LEW34" s="1"/>
      <c r="LEX34" s="1"/>
      <c r="LEY34" s="1"/>
      <c r="LEZ34" s="1"/>
      <c r="LFA34" s="1"/>
      <c r="LFB34" s="1"/>
      <c r="LFC34" s="1"/>
      <c r="LFD34" s="1"/>
      <c r="LFE34" s="1"/>
      <c r="LFF34" s="1"/>
      <c r="LFG34" s="1"/>
      <c r="LFH34" s="1"/>
      <c r="LFI34" s="1"/>
      <c r="LFJ34" s="1"/>
      <c r="LFK34" s="1"/>
      <c r="LFL34" s="1"/>
      <c r="LFM34" s="1"/>
      <c r="LFN34" s="1"/>
      <c r="LFO34" s="1"/>
      <c r="LFP34" s="1"/>
      <c r="LFQ34" s="1"/>
      <c r="LFR34" s="1"/>
      <c r="LFS34" s="1"/>
      <c r="LFT34" s="1"/>
      <c r="LFU34" s="1"/>
      <c r="LFV34" s="1"/>
      <c r="LFW34" s="1"/>
      <c r="LFX34" s="1"/>
      <c r="LFY34" s="1"/>
      <c r="LFZ34" s="1"/>
      <c r="LGA34" s="1"/>
      <c r="LGB34" s="1"/>
      <c r="LGC34" s="1"/>
      <c r="LGD34" s="1"/>
      <c r="LGE34" s="1"/>
      <c r="LGF34" s="1"/>
      <c r="LGG34" s="1"/>
      <c r="LGH34" s="1"/>
      <c r="LGI34" s="1"/>
      <c r="LGJ34" s="1"/>
      <c r="LGK34" s="1"/>
      <c r="LGL34" s="1"/>
      <c r="LGM34" s="1"/>
      <c r="LGN34" s="1"/>
      <c r="LGO34" s="1"/>
      <c r="LGP34" s="1"/>
      <c r="LGQ34" s="1"/>
      <c r="LGR34" s="1"/>
      <c r="LGS34" s="1"/>
      <c r="LGT34" s="1"/>
      <c r="LGU34" s="1"/>
      <c r="LGV34" s="1"/>
      <c r="LGW34" s="1"/>
      <c r="LGX34" s="1"/>
      <c r="LGY34" s="1"/>
      <c r="LGZ34" s="1"/>
      <c r="LHA34" s="1"/>
      <c r="LHB34" s="1"/>
      <c r="LHC34" s="1"/>
      <c r="LHD34" s="1"/>
      <c r="LHE34" s="1"/>
      <c r="LHF34" s="1"/>
      <c r="LHG34" s="1"/>
      <c r="LHH34" s="1"/>
      <c r="LHI34" s="1"/>
      <c r="LHJ34" s="1"/>
      <c r="LHK34" s="1"/>
      <c r="LHL34" s="1"/>
      <c r="LHM34" s="1"/>
      <c r="LHN34" s="1"/>
      <c r="LHO34" s="1"/>
      <c r="LHP34" s="1"/>
      <c r="LHQ34" s="1"/>
      <c r="LHR34" s="1"/>
      <c r="LHS34" s="1"/>
      <c r="LHT34" s="1"/>
      <c r="LHU34" s="1"/>
      <c r="LHV34" s="1"/>
      <c r="LHW34" s="1"/>
      <c r="LHX34" s="1"/>
      <c r="LHY34" s="1"/>
      <c r="LHZ34" s="1"/>
      <c r="LIA34" s="1"/>
      <c r="LIB34" s="1"/>
      <c r="LIC34" s="1"/>
      <c r="LID34" s="1"/>
      <c r="LIE34" s="1"/>
      <c r="LIF34" s="1"/>
      <c r="LIG34" s="1"/>
      <c r="LIH34" s="1"/>
      <c r="LII34" s="1"/>
      <c r="LIJ34" s="1"/>
      <c r="LIK34" s="1"/>
      <c r="LIL34" s="1"/>
      <c r="LIM34" s="1"/>
      <c r="LIN34" s="1"/>
      <c r="LIO34" s="1"/>
      <c r="LIP34" s="1"/>
      <c r="LIQ34" s="1"/>
      <c r="LIR34" s="1"/>
      <c r="LIS34" s="1"/>
      <c r="LIT34" s="1"/>
      <c r="LIU34" s="1"/>
      <c r="LIV34" s="1"/>
      <c r="LIW34" s="1"/>
      <c r="LIX34" s="1"/>
      <c r="LIY34" s="1"/>
      <c r="LIZ34" s="1"/>
      <c r="LJA34" s="1"/>
      <c r="LJB34" s="1"/>
      <c r="LJC34" s="1"/>
      <c r="LJD34" s="1"/>
      <c r="LJE34" s="1"/>
      <c r="LJF34" s="1"/>
      <c r="LJG34" s="1"/>
      <c r="LJH34" s="1"/>
      <c r="LJI34" s="1"/>
      <c r="LJJ34" s="1"/>
      <c r="LJK34" s="1"/>
      <c r="LJL34" s="1"/>
      <c r="LJM34" s="1"/>
      <c r="LJN34" s="1"/>
      <c r="LJO34" s="1"/>
      <c r="LJP34" s="1"/>
      <c r="LJQ34" s="1"/>
      <c r="LJR34" s="1"/>
      <c r="LJS34" s="1"/>
      <c r="LJT34" s="1"/>
      <c r="LJU34" s="1"/>
      <c r="LJV34" s="1"/>
      <c r="LJW34" s="1"/>
      <c r="LJX34" s="1"/>
      <c r="LJY34" s="1"/>
      <c r="LJZ34" s="1"/>
      <c r="LKA34" s="1"/>
      <c r="LKB34" s="1"/>
      <c r="LKC34" s="1"/>
      <c r="LKD34" s="1"/>
      <c r="LKE34" s="1"/>
      <c r="LKF34" s="1"/>
      <c r="LKG34" s="1"/>
      <c r="LKH34" s="1"/>
      <c r="LKI34" s="1"/>
      <c r="LKJ34" s="1"/>
      <c r="LKK34" s="1"/>
      <c r="LKL34" s="1"/>
      <c r="LKM34" s="1"/>
      <c r="LKN34" s="1"/>
      <c r="LKO34" s="1"/>
      <c r="LKP34" s="1"/>
      <c r="LKQ34" s="1"/>
      <c r="LKR34" s="1"/>
      <c r="LKS34" s="1"/>
      <c r="LKT34" s="1"/>
      <c r="LKU34" s="1"/>
      <c r="LKV34" s="1"/>
      <c r="LKW34" s="1"/>
      <c r="LKX34" s="1"/>
      <c r="LKY34" s="1"/>
      <c r="LKZ34" s="1"/>
      <c r="LLA34" s="1"/>
      <c r="LLB34" s="1"/>
      <c r="LLC34" s="1"/>
      <c r="LLD34" s="1"/>
      <c r="LLE34" s="1"/>
      <c r="LLF34" s="1"/>
      <c r="LLG34" s="1"/>
      <c r="LLH34" s="1"/>
      <c r="LLI34" s="1"/>
      <c r="LLJ34" s="1"/>
      <c r="LLK34" s="1"/>
      <c r="LLL34" s="1"/>
      <c r="LLM34" s="1"/>
      <c r="LLN34" s="1"/>
      <c r="LLO34" s="1"/>
      <c r="LLP34" s="1"/>
      <c r="LLQ34" s="1"/>
      <c r="LLR34" s="1"/>
      <c r="LLS34" s="1"/>
      <c r="LLT34" s="1"/>
      <c r="LLU34" s="1"/>
      <c r="LLV34" s="1"/>
      <c r="LLW34" s="1"/>
      <c r="LLX34" s="1"/>
      <c r="LLY34" s="1"/>
      <c r="LLZ34" s="1"/>
      <c r="LMA34" s="1"/>
      <c r="LMB34" s="1"/>
      <c r="LMC34" s="1"/>
      <c r="LMD34" s="1"/>
      <c r="LME34" s="1"/>
      <c r="LMF34" s="1"/>
      <c r="LMG34" s="1"/>
      <c r="LMH34" s="1"/>
      <c r="LMI34" s="1"/>
      <c r="LMJ34" s="1"/>
      <c r="LMK34" s="1"/>
      <c r="LML34" s="1"/>
      <c r="LMM34" s="1"/>
      <c r="LMN34" s="1"/>
      <c r="LMO34" s="1"/>
      <c r="LMP34" s="1"/>
      <c r="LMQ34" s="1"/>
      <c r="LMR34" s="1"/>
      <c r="LMS34" s="1"/>
      <c r="LMT34" s="1"/>
      <c r="LMU34" s="1"/>
      <c r="LMV34" s="1"/>
      <c r="LMW34" s="1"/>
      <c r="LMX34" s="1"/>
      <c r="LMY34" s="1"/>
      <c r="LMZ34" s="1"/>
      <c r="LNA34" s="1"/>
      <c r="LNB34" s="1"/>
      <c r="LNC34" s="1"/>
      <c r="LND34" s="1"/>
      <c r="LNE34" s="1"/>
      <c r="LNF34" s="1"/>
      <c r="LNG34" s="1"/>
      <c r="LNH34" s="1"/>
      <c r="LNI34" s="1"/>
      <c r="LNJ34" s="1"/>
      <c r="LNK34" s="1"/>
      <c r="LNL34" s="1"/>
      <c r="LNM34" s="1"/>
      <c r="LNN34" s="1"/>
      <c r="LNO34" s="1"/>
      <c r="LNP34" s="1"/>
      <c r="LNQ34" s="1"/>
      <c r="LNR34" s="1"/>
      <c r="LNS34" s="1"/>
      <c r="LNT34" s="1"/>
      <c r="LNU34" s="1"/>
      <c r="LNV34" s="1"/>
      <c r="LNW34" s="1"/>
      <c r="LNX34" s="1"/>
      <c r="LNY34" s="1"/>
      <c r="LNZ34" s="1"/>
      <c r="LOA34" s="1"/>
      <c r="LOB34" s="1"/>
      <c r="LOC34" s="1"/>
      <c r="LOD34" s="1"/>
      <c r="LOE34" s="1"/>
      <c r="LOF34" s="1"/>
      <c r="LOG34" s="1"/>
      <c r="LOH34" s="1"/>
      <c r="LOI34" s="1"/>
      <c r="LOJ34" s="1"/>
      <c r="LOK34" s="1"/>
      <c r="LOL34" s="1"/>
      <c r="LOM34" s="1"/>
      <c r="LON34" s="1"/>
      <c r="LOO34" s="1"/>
      <c r="LOP34" s="1"/>
      <c r="LOQ34" s="1"/>
      <c r="LOR34" s="1"/>
      <c r="LOS34" s="1"/>
      <c r="LOT34" s="1"/>
      <c r="LOU34" s="1"/>
      <c r="LOV34" s="1"/>
      <c r="LOW34" s="1"/>
      <c r="LOX34" s="1"/>
      <c r="LOY34" s="1"/>
      <c r="LOZ34" s="1"/>
      <c r="LPA34" s="1"/>
      <c r="LPB34" s="1"/>
      <c r="LPC34" s="1"/>
      <c r="LPD34" s="1"/>
      <c r="LPE34" s="1"/>
      <c r="LPF34" s="1"/>
      <c r="LPG34" s="1"/>
      <c r="LPH34" s="1"/>
      <c r="LPI34" s="1"/>
      <c r="LPJ34" s="1"/>
      <c r="LPK34" s="1"/>
      <c r="LPL34" s="1"/>
      <c r="LPM34" s="1"/>
      <c r="LPN34" s="1"/>
      <c r="LPO34" s="1"/>
      <c r="LPP34" s="1"/>
      <c r="LPQ34" s="1"/>
      <c r="LPR34" s="1"/>
      <c r="LPS34" s="1"/>
      <c r="LPT34" s="1"/>
      <c r="LPU34" s="1"/>
      <c r="LPV34" s="1"/>
      <c r="LPW34" s="1"/>
      <c r="LPX34" s="1"/>
      <c r="LPY34" s="1"/>
      <c r="LPZ34" s="1"/>
      <c r="LQA34" s="1"/>
      <c r="LQB34" s="1"/>
      <c r="LQC34" s="1"/>
      <c r="LQD34" s="1"/>
      <c r="LQE34" s="1"/>
      <c r="LQF34" s="1"/>
      <c r="LQG34" s="1"/>
      <c r="LQH34" s="1"/>
      <c r="LQI34" s="1"/>
      <c r="LQJ34" s="1"/>
      <c r="LQK34" s="1"/>
      <c r="LQL34" s="1"/>
      <c r="LQM34" s="1"/>
      <c r="LQN34" s="1"/>
      <c r="LQO34" s="1"/>
      <c r="LQP34" s="1"/>
      <c r="LQQ34" s="1"/>
      <c r="LQR34" s="1"/>
      <c r="LQS34" s="1"/>
      <c r="LQT34" s="1"/>
      <c r="LQU34" s="1"/>
      <c r="LQV34" s="1"/>
      <c r="LQW34" s="1"/>
      <c r="LQX34" s="1"/>
      <c r="LQY34" s="1"/>
      <c r="LQZ34" s="1"/>
      <c r="LRA34" s="1"/>
      <c r="LRB34" s="1"/>
      <c r="LRC34" s="1"/>
      <c r="LRD34" s="1"/>
      <c r="LRE34" s="1"/>
      <c r="LRF34" s="1"/>
      <c r="LRG34" s="1"/>
      <c r="LRH34" s="1"/>
      <c r="LRI34" s="1"/>
      <c r="LRJ34" s="1"/>
      <c r="LRK34" s="1"/>
      <c r="LRL34" s="1"/>
      <c r="LRM34" s="1"/>
      <c r="LRN34" s="1"/>
      <c r="LRO34" s="1"/>
      <c r="LRP34" s="1"/>
      <c r="LRQ34" s="1"/>
      <c r="LRR34" s="1"/>
      <c r="LRS34" s="1"/>
      <c r="LRT34" s="1"/>
      <c r="LRU34" s="1"/>
      <c r="LRV34" s="1"/>
      <c r="LRW34" s="1"/>
      <c r="LRX34" s="1"/>
      <c r="LRY34" s="1"/>
      <c r="LRZ34" s="1"/>
      <c r="LSA34" s="1"/>
      <c r="LSB34" s="1"/>
      <c r="LSC34" s="1"/>
      <c r="LSD34" s="1"/>
      <c r="LSE34" s="1"/>
      <c r="LSF34" s="1"/>
      <c r="LSG34" s="1"/>
      <c r="LSH34" s="1"/>
      <c r="LSI34" s="1"/>
      <c r="LSJ34" s="1"/>
      <c r="LSK34" s="1"/>
      <c r="LSL34" s="1"/>
      <c r="LSM34" s="1"/>
      <c r="LSN34" s="1"/>
      <c r="LSO34" s="1"/>
      <c r="LSP34" s="1"/>
      <c r="LSQ34" s="1"/>
      <c r="LSR34" s="1"/>
      <c r="LSS34" s="1"/>
      <c r="LST34" s="1"/>
      <c r="LSU34" s="1"/>
      <c r="LSV34" s="1"/>
      <c r="LSW34" s="1"/>
      <c r="LSX34" s="1"/>
      <c r="LSY34" s="1"/>
      <c r="LSZ34" s="1"/>
      <c r="LTA34" s="1"/>
      <c r="LTB34" s="1"/>
      <c r="LTC34" s="1"/>
      <c r="LTD34" s="1"/>
      <c r="LTE34" s="1"/>
      <c r="LTF34" s="1"/>
      <c r="LTG34" s="1"/>
      <c r="LTH34" s="1"/>
      <c r="LTI34" s="1"/>
      <c r="LTJ34" s="1"/>
      <c r="LTK34" s="1"/>
      <c r="LTL34" s="1"/>
      <c r="LTM34" s="1"/>
      <c r="LTN34" s="1"/>
      <c r="LTO34" s="1"/>
      <c r="LTP34" s="1"/>
      <c r="LTQ34" s="1"/>
      <c r="LTR34" s="1"/>
      <c r="LTS34" s="1"/>
      <c r="LTT34" s="1"/>
      <c r="LTU34" s="1"/>
      <c r="LTV34" s="1"/>
      <c r="LTW34" s="1"/>
      <c r="LTX34" s="1"/>
      <c r="LTY34" s="1"/>
      <c r="LTZ34" s="1"/>
      <c r="LUA34" s="1"/>
      <c r="LUB34" s="1"/>
      <c r="LUC34" s="1"/>
      <c r="LUD34" s="1"/>
      <c r="LUE34" s="1"/>
      <c r="LUF34" s="1"/>
      <c r="LUG34" s="1"/>
      <c r="LUH34" s="1"/>
      <c r="LUI34" s="1"/>
      <c r="LUJ34" s="1"/>
      <c r="LUK34" s="1"/>
      <c r="LUL34" s="1"/>
      <c r="LUM34" s="1"/>
      <c r="LUN34" s="1"/>
      <c r="LUO34" s="1"/>
      <c r="LUP34" s="1"/>
      <c r="LUQ34" s="1"/>
      <c r="LUR34" s="1"/>
      <c r="LUS34" s="1"/>
      <c r="LUT34" s="1"/>
      <c r="LUU34" s="1"/>
      <c r="LUV34" s="1"/>
      <c r="LUW34" s="1"/>
      <c r="LUX34" s="1"/>
      <c r="LUY34" s="1"/>
      <c r="LUZ34" s="1"/>
      <c r="LVA34" s="1"/>
      <c r="LVB34" s="1"/>
      <c r="LVC34" s="1"/>
      <c r="LVD34" s="1"/>
      <c r="LVE34" s="1"/>
      <c r="LVF34" s="1"/>
      <c r="LVG34" s="1"/>
      <c r="LVH34" s="1"/>
      <c r="LVI34" s="1"/>
      <c r="LVJ34" s="1"/>
      <c r="LVK34" s="1"/>
      <c r="LVL34" s="1"/>
      <c r="LVM34" s="1"/>
      <c r="LVN34" s="1"/>
      <c r="LVO34" s="1"/>
      <c r="LVP34" s="1"/>
      <c r="LVQ34" s="1"/>
      <c r="LVR34" s="1"/>
      <c r="LVS34" s="1"/>
      <c r="LVT34" s="1"/>
      <c r="LVU34" s="1"/>
      <c r="LVV34" s="1"/>
      <c r="LVW34" s="1"/>
      <c r="LVX34" s="1"/>
      <c r="LVY34" s="1"/>
      <c r="LVZ34" s="1"/>
      <c r="LWA34" s="1"/>
      <c r="LWB34" s="1"/>
      <c r="LWC34" s="1"/>
      <c r="LWD34" s="1"/>
      <c r="LWE34" s="1"/>
      <c r="LWF34" s="1"/>
      <c r="LWG34" s="1"/>
      <c r="LWH34" s="1"/>
      <c r="LWI34" s="1"/>
      <c r="LWJ34" s="1"/>
      <c r="LWK34" s="1"/>
      <c r="LWL34" s="1"/>
      <c r="LWM34" s="1"/>
      <c r="LWN34" s="1"/>
      <c r="LWO34" s="1"/>
      <c r="LWP34" s="1"/>
      <c r="LWQ34" s="1"/>
      <c r="LWR34" s="1"/>
      <c r="LWS34" s="1"/>
      <c r="LWT34" s="1"/>
      <c r="LWU34" s="1"/>
      <c r="LWV34" s="1"/>
      <c r="LWW34" s="1"/>
      <c r="LWX34" s="1"/>
      <c r="LWY34" s="1"/>
      <c r="LWZ34" s="1"/>
      <c r="LXA34" s="1"/>
      <c r="LXB34" s="1"/>
      <c r="LXC34" s="1"/>
      <c r="LXD34" s="1"/>
      <c r="LXE34" s="1"/>
      <c r="LXF34" s="1"/>
      <c r="LXG34" s="1"/>
      <c r="LXH34" s="1"/>
      <c r="LXI34" s="1"/>
      <c r="LXJ34" s="1"/>
      <c r="LXK34" s="1"/>
      <c r="LXL34" s="1"/>
      <c r="LXM34" s="1"/>
      <c r="LXN34" s="1"/>
      <c r="LXO34" s="1"/>
      <c r="LXP34" s="1"/>
      <c r="LXQ34" s="1"/>
      <c r="LXR34" s="1"/>
      <c r="LXS34" s="1"/>
      <c r="LXT34" s="1"/>
      <c r="LXU34" s="1"/>
      <c r="LXV34" s="1"/>
      <c r="LXW34" s="1"/>
      <c r="LXX34" s="1"/>
      <c r="LXY34" s="1"/>
      <c r="LXZ34" s="1"/>
      <c r="LYA34" s="1"/>
      <c r="LYB34" s="1"/>
      <c r="LYC34" s="1"/>
      <c r="LYD34" s="1"/>
      <c r="LYE34" s="1"/>
      <c r="LYF34" s="1"/>
      <c r="LYG34" s="1"/>
      <c r="LYH34" s="1"/>
      <c r="LYI34" s="1"/>
      <c r="LYJ34" s="1"/>
      <c r="LYK34" s="1"/>
      <c r="LYL34" s="1"/>
      <c r="LYM34" s="1"/>
      <c r="LYN34" s="1"/>
      <c r="LYO34" s="1"/>
      <c r="LYP34" s="1"/>
      <c r="LYQ34" s="1"/>
      <c r="LYR34" s="1"/>
      <c r="LYS34" s="1"/>
      <c r="LYT34" s="1"/>
      <c r="LYU34" s="1"/>
      <c r="LYV34" s="1"/>
      <c r="LYW34" s="1"/>
      <c r="LYX34" s="1"/>
      <c r="LYY34" s="1"/>
      <c r="LYZ34" s="1"/>
      <c r="LZA34" s="1"/>
      <c r="LZB34" s="1"/>
      <c r="LZC34" s="1"/>
      <c r="LZD34" s="1"/>
      <c r="LZE34" s="1"/>
      <c r="LZF34" s="1"/>
      <c r="LZG34" s="1"/>
      <c r="LZH34" s="1"/>
      <c r="LZI34" s="1"/>
      <c r="LZJ34" s="1"/>
      <c r="LZK34" s="1"/>
      <c r="LZL34" s="1"/>
      <c r="LZM34" s="1"/>
      <c r="LZN34" s="1"/>
      <c r="LZO34" s="1"/>
      <c r="LZP34" s="1"/>
      <c r="LZQ34" s="1"/>
      <c r="LZR34" s="1"/>
      <c r="LZS34" s="1"/>
      <c r="LZT34" s="1"/>
      <c r="LZU34" s="1"/>
      <c r="LZV34" s="1"/>
      <c r="LZW34" s="1"/>
      <c r="LZX34" s="1"/>
      <c r="LZY34" s="1"/>
      <c r="LZZ34" s="1"/>
      <c r="MAA34" s="1"/>
      <c r="MAB34" s="1"/>
      <c r="MAC34" s="1"/>
      <c r="MAD34" s="1"/>
      <c r="MAE34" s="1"/>
      <c r="MAF34" s="1"/>
      <c r="MAG34" s="1"/>
      <c r="MAH34" s="1"/>
      <c r="MAI34" s="1"/>
      <c r="MAJ34" s="1"/>
      <c r="MAK34" s="1"/>
      <c r="MAL34" s="1"/>
      <c r="MAM34" s="1"/>
      <c r="MAN34" s="1"/>
      <c r="MAO34" s="1"/>
      <c r="MAP34" s="1"/>
      <c r="MAQ34" s="1"/>
      <c r="MAR34" s="1"/>
      <c r="MAS34" s="1"/>
      <c r="MAT34" s="1"/>
      <c r="MAU34" s="1"/>
      <c r="MAV34" s="1"/>
      <c r="MAW34" s="1"/>
      <c r="MAX34" s="1"/>
      <c r="MAY34" s="1"/>
      <c r="MAZ34" s="1"/>
      <c r="MBA34" s="1"/>
      <c r="MBB34" s="1"/>
      <c r="MBC34" s="1"/>
      <c r="MBD34" s="1"/>
      <c r="MBE34" s="1"/>
      <c r="MBF34" s="1"/>
      <c r="MBG34" s="1"/>
      <c r="MBH34" s="1"/>
      <c r="MBI34" s="1"/>
      <c r="MBJ34" s="1"/>
      <c r="MBK34" s="1"/>
      <c r="MBL34" s="1"/>
      <c r="MBM34" s="1"/>
      <c r="MBN34" s="1"/>
      <c r="MBO34" s="1"/>
      <c r="MBP34" s="1"/>
      <c r="MBQ34" s="1"/>
      <c r="MBR34" s="1"/>
      <c r="MBS34" s="1"/>
      <c r="MBT34" s="1"/>
      <c r="MBU34" s="1"/>
      <c r="MBV34" s="1"/>
      <c r="MBW34" s="1"/>
      <c r="MBX34" s="1"/>
      <c r="MBY34" s="1"/>
      <c r="MBZ34" s="1"/>
      <c r="MCA34" s="1"/>
      <c r="MCB34" s="1"/>
      <c r="MCC34" s="1"/>
      <c r="MCD34" s="1"/>
      <c r="MCE34" s="1"/>
      <c r="MCF34" s="1"/>
      <c r="MCG34" s="1"/>
      <c r="MCH34" s="1"/>
      <c r="MCI34" s="1"/>
      <c r="MCJ34" s="1"/>
      <c r="MCK34" s="1"/>
      <c r="MCL34" s="1"/>
      <c r="MCM34" s="1"/>
      <c r="MCN34" s="1"/>
      <c r="MCO34" s="1"/>
      <c r="MCP34" s="1"/>
      <c r="MCQ34" s="1"/>
      <c r="MCR34" s="1"/>
      <c r="MCS34" s="1"/>
      <c r="MCT34" s="1"/>
      <c r="MCU34" s="1"/>
      <c r="MCV34" s="1"/>
      <c r="MCW34" s="1"/>
      <c r="MCX34" s="1"/>
      <c r="MCY34" s="1"/>
      <c r="MCZ34" s="1"/>
      <c r="MDA34" s="1"/>
      <c r="MDB34" s="1"/>
      <c r="MDC34" s="1"/>
      <c r="MDD34" s="1"/>
      <c r="MDE34" s="1"/>
      <c r="MDF34" s="1"/>
      <c r="MDG34" s="1"/>
      <c r="MDH34" s="1"/>
      <c r="MDI34" s="1"/>
      <c r="MDJ34" s="1"/>
      <c r="MDK34" s="1"/>
      <c r="MDL34" s="1"/>
      <c r="MDM34" s="1"/>
      <c r="MDN34" s="1"/>
      <c r="MDO34" s="1"/>
      <c r="MDP34" s="1"/>
      <c r="MDQ34" s="1"/>
      <c r="MDR34" s="1"/>
      <c r="MDS34" s="1"/>
      <c r="MDT34" s="1"/>
      <c r="MDU34" s="1"/>
      <c r="MDV34" s="1"/>
      <c r="MDW34" s="1"/>
      <c r="MDX34" s="1"/>
      <c r="MDY34" s="1"/>
      <c r="MDZ34" s="1"/>
      <c r="MEA34" s="1"/>
      <c r="MEB34" s="1"/>
      <c r="MEC34" s="1"/>
      <c r="MED34" s="1"/>
      <c r="MEE34" s="1"/>
      <c r="MEF34" s="1"/>
      <c r="MEG34" s="1"/>
      <c r="MEH34" s="1"/>
      <c r="MEI34" s="1"/>
      <c r="MEJ34" s="1"/>
      <c r="MEK34" s="1"/>
      <c r="MEL34" s="1"/>
      <c r="MEM34" s="1"/>
      <c r="MEN34" s="1"/>
      <c r="MEO34" s="1"/>
      <c r="MEP34" s="1"/>
      <c r="MEQ34" s="1"/>
      <c r="MER34" s="1"/>
      <c r="MES34" s="1"/>
      <c r="MET34" s="1"/>
      <c r="MEU34" s="1"/>
      <c r="MEV34" s="1"/>
      <c r="MEW34" s="1"/>
      <c r="MEX34" s="1"/>
      <c r="MEY34" s="1"/>
      <c r="MEZ34" s="1"/>
      <c r="MFA34" s="1"/>
      <c r="MFB34" s="1"/>
      <c r="MFC34" s="1"/>
      <c r="MFD34" s="1"/>
      <c r="MFE34" s="1"/>
      <c r="MFF34" s="1"/>
      <c r="MFG34" s="1"/>
      <c r="MFH34" s="1"/>
      <c r="MFI34" s="1"/>
      <c r="MFJ34" s="1"/>
      <c r="MFK34" s="1"/>
      <c r="MFL34" s="1"/>
      <c r="MFM34" s="1"/>
      <c r="MFN34" s="1"/>
      <c r="MFO34" s="1"/>
      <c r="MFP34" s="1"/>
      <c r="MFQ34" s="1"/>
      <c r="MFR34" s="1"/>
      <c r="MFS34" s="1"/>
      <c r="MFT34" s="1"/>
      <c r="MFU34" s="1"/>
      <c r="MFV34" s="1"/>
      <c r="MFW34" s="1"/>
      <c r="MFX34" s="1"/>
      <c r="MFY34" s="1"/>
      <c r="MFZ34" s="1"/>
      <c r="MGA34" s="1"/>
      <c r="MGB34" s="1"/>
      <c r="MGC34" s="1"/>
      <c r="MGD34" s="1"/>
      <c r="MGE34" s="1"/>
      <c r="MGF34" s="1"/>
      <c r="MGG34" s="1"/>
      <c r="MGH34" s="1"/>
      <c r="MGI34" s="1"/>
      <c r="MGJ34" s="1"/>
      <c r="MGK34" s="1"/>
      <c r="MGL34" s="1"/>
      <c r="MGM34" s="1"/>
      <c r="MGN34" s="1"/>
      <c r="MGO34" s="1"/>
      <c r="MGP34" s="1"/>
      <c r="MGQ34" s="1"/>
      <c r="MGR34" s="1"/>
      <c r="MGS34" s="1"/>
      <c r="MGT34" s="1"/>
      <c r="MGU34" s="1"/>
      <c r="MGV34" s="1"/>
      <c r="MGW34" s="1"/>
      <c r="MGX34" s="1"/>
      <c r="MGY34" s="1"/>
      <c r="MGZ34" s="1"/>
      <c r="MHA34" s="1"/>
      <c r="MHB34" s="1"/>
      <c r="MHC34" s="1"/>
      <c r="MHD34" s="1"/>
      <c r="MHE34" s="1"/>
      <c r="MHF34" s="1"/>
      <c r="MHG34" s="1"/>
      <c r="MHH34" s="1"/>
      <c r="MHI34" s="1"/>
      <c r="MHJ34" s="1"/>
      <c r="MHK34" s="1"/>
      <c r="MHL34" s="1"/>
      <c r="MHM34" s="1"/>
      <c r="MHN34" s="1"/>
      <c r="MHO34" s="1"/>
      <c r="MHP34" s="1"/>
      <c r="MHQ34" s="1"/>
      <c r="MHR34" s="1"/>
      <c r="MHS34" s="1"/>
      <c r="MHT34" s="1"/>
      <c r="MHU34" s="1"/>
      <c r="MHV34" s="1"/>
      <c r="MHW34" s="1"/>
      <c r="MHX34" s="1"/>
      <c r="MHY34" s="1"/>
      <c r="MHZ34" s="1"/>
      <c r="MIA34" s="1"/>
      <c r="MIB34" s="1"/>
      <c r="MIC34" s="1"/>
      <c r="MID34" s="1"/>
      <c r="MIE34" s="1"/>
      <c r="MIF34" s="1"/>
      <c r="MIG34" s="1"/>
      <c r="MIH34" s="1"/>
      <c r="MII34" s="1"/>
      <c r="MIJ34" s="1"/>
      <c r="MIK34" s="1"/>
      <c r="MIL34" s="1"/>
      <c r="MIM34" s="1"/>
      <c r="MIN34" s="1"/>
      <c r="MIO34" s="1"/>
      <c r="MIP34" s="1"/>
      <c r="MIQ34" s="1"/>
      <c r="MIR34" s="1"/>
      <c r="MIS34" s="1"/>
      <c r="MIT34" s="1"/>
      <c r="MIU34" s="1"/>
      <c r="MIV34" s="1"/>
      <c r="MIW34" s="1"/>
      <c r="MIX34" s="1"/>
      <c r="MIY34" s="1"/>
      <c r="MIZ34" s="1"/>
      <c r="MJA34" s="1"/>
      <c r="MJB34" s="1"/>
      <c r="MJC34" s="1"/>
      <c r="MJD34" s="1"/>
      <c r="MJE34" s="1"/>
      <c r="MJF34" s="1"/>
      <c r="MJG34" s="1"/>
      <c r="MJH34" s="1"/>
      <c r="MJI34" s="1"/>
      <c r="MJJ34" s="1"/>
      <c r="MJK34" s="1"/>
      <c r="MJL34" s="1"/>
      <c r="MJM34" s="1"/>
      <c r="MJN34" s="1"/>
      <c r="MJO34" s="1"/>
      <c r="MJP34" s="1"/>
      <c r="MJQ34" s="1"/>
      <c r="MJR34" s="1"/>
      <c r="MJS34" s="1"/>
      <c r="MJT34" s="1"/>
      <c r="MJU34" s="1"/>
      <c r="MJV34" s="1"/>
      <c r="MJW34" s="1"/>
      <c r="MJX34" s="1"/>
      <c r="MJY34" s="1"/>
      <c r="MJZ34" s="1"/>
      <c r="MKA34" s="1"/>
      <c r="MKB34" s="1"/>
      <c r="MKC34" s="1"/>
      <c r="MKD34" s="1"/>
      <c r="MKE34" s="1"/>
      <c r="MKF34" s="1"/>
      <c r="MKG34" s="1"/>
      <c r="MKH34" s="1"/>
      <c r="MKI34" s="1"/>
      <c r="MKJ34" s="1"/>
      <c r="MKK34" s="1"/>
      <c r="MKL34" s="1"/>
      <c r="MKM34" s="1"/>
      <c r="MKN34" s="1"/>
      <c r="MKO34" s="1"/>
      <c r="MKP34" s="1"/>
      <c r="MKQ34" s="1"/>
      <c r="MKR34" s="1"/>
      <c r="MKS34" s="1"/>
      <c r="MKT34" s="1"/>
      <c r="MKU34" s="1"/>
      <c r="MKV34" s="1"/>
      <c r="MKW34" s="1"/>
      <c r="MKX34" s="1"/>
      <c r="MKY34" s="1"/>
      <c r="MKZ34" s="1"/>
      <c r="MLA34" s="1"/>
      <c r="MLB34" s="1"/>
      <c r="MLC34" s="1"/>
      <c r="MLD34" s="1"/>
      <c r="MLE34" s="1"/>
      <c r="MLF34" s="1"/>
      <c r="MLG34" s="1"/>
      <c r="MLH34" s="1"/>
      <c r="MLI34" s="1"/>
      <c r="MLJ34" s="1"/>
      <c r="MLK34" s="1"/>
      <c r="MLL34" s="1"/>
      <c r="MLM34" s="1"/>
      <c r="MLN34" s="1"/>
      <c r="MLO34" s="1"/>
      <c r="MLP34" s="1"/>
      <c r="MLQ34" s="1"/>
      <c r="MLR34" s="1"/>
      <c r="MLS34" s="1"/>
      <c r="MLT34" s="1"/>
      <c r="MLU34" s="1"/>
      <c r="MLV34" s="1"/>
      <c r="MLW34" s="1"/>
      <c r="MLX34" s="1"/>
      <c r="MLY34" s="1"/>
      <c r="MLZ34" s="1"/>
      <c r="MMA34" s="1"/>
      <c r="MMB34" s="1"/>
      <c r="MMC34" s="1"/>
      <c r="MMD34" s="1"/>
      <c r="MME34" s="1"/>
      <c r="MMF34" s="1"/>
      <c r="MMG34" s="1"/>
      <c r="MMH34" s="1"/>
      <c r="MMI34" s="1"/>
      <c r="MMJ34" s="1"/>
      <c r="MMK34" s="1"/>
      <c r="MML34" s="1"/>
      <c r="MMM34" s="1"/>
      <c r="MMN34" s="1"/>
      <c r="MMO34" s="1"/>
      <c r="MMP34" s="1"/>
      <c r="MMQ34" s="1"/>
      <c r="MMR34" s="1"/>
      <c r="MMS34" s="1"/>
      <c r="MMT34" s="1"/>
      <c r="MMU34" s="1"/>
      <c r="MMV34" s="1"/>
      <c r="MMW34" s="1"/>
      <c r="MMX34" s="1"/>
      <c r="MMY34" s="1"/>
      <c r="MMZ34" s="1"/>
      <c r="MNA34" s="1"/>
      <c r="MNB34" s="1"/>
      <c r="MNC34" s="1"/>
      <c r="MND34" s="1"/>
      <c r="MNE34" s="1"/>
      <c r="MNF34" s="1"/>
      <c r="MNG34" s="1"/>
      <c r="MNH34" s="1"/>
      <c r="MNI34" s="1"/>
      <c r="MNJ34" s="1"/>
      <c r="MNK34" s="1"/>
      <c r="MNL34" s="1"/>
      <c r="MNM34" s="1"/>
      <c r="MNN34" s="1"/>
      <c r="MNO34" s="1"/>
      <c r="MNP34" s="1"/>
      <c r="MNQ34" s="1"/>
      <c r="MNR34" s="1"/>
      <c r="MNS34" s="1"/>
      <c r="MNT34" s="1"/>
      <c r="MNU34" s="1"/>
      <c r="MNV34" s="1"/>
      <c r="MNW34" s="1"/>
      <c r="MNX34" s="1"/>
      <c r="MNY34" s="1"/>
      <c r="MNZ34" s="1"/>
      <c r="MOA34" s="1"/>
      <c r="MOB34" s="1"/>
      <c r="MOC34" s="1"/>
      <c r="MOD34" s="1"/>
      <c r="MOE34" s="1"/>
      <c r="MOF34" s="1"/>
      <c r="MOG34" s="1"/>
      <c r="MOH34" s="1"/>
      <c r="MOI34" s="1"/>
      <c r="MOJ34" s="1"/>
      <c r="MOK34" s="1"/>
      <c r="MOL34" s="1"/>
      <c r="MOM34" s="1"/>
      <c r="MON34" s="1"/>
      <c r="MOO34" s="1"/>
      <c r="MOP34" s="1"/>
      <c r="MOQ34" s="1"/>
      <c r="MOR34" s="1"/>
      <c r="MOS34" s="1"/>
      <c r="MOT34" s="1"/>
      <c r="MOU34" s="1"/>
      <c r="MOV34" s="1"/>
      <c r="MOW34" s="1"/>
      <c r="MOX34" s="1"/>
      <c r="MOY34" s="1"/>
      <c r="MOZ34" s="1"/>
      <c r="MPA34" s="1"/>
      <c r="MPB34" s="1"/>
      <c r="MPC34" s="1"/>
      <c r="MPD34" s="1"/>
      <c r="MPE34" s="1"/>
      <c r="MPF34" s="1"/>
      <c r="MPG34" s="1"/>
      <c r="MPH34" s="1"/>
      <c r="MPI34" s="1"/>
      <c r="MPJ34" s="1"/>
      <c r="MPK34" s="1"/>
      <c r="MPL34" s="1"/>
      <c r="MPM34" s="1"/>
      <c r="MPN34" s="1"/>
      <c r="MPO34" s="1"/>
      <c r="MPP34" s="1"/>
      <c r="MPQ34" s="1"/>
      <c r="MPR34" s="1"/>
      <c r="MPS34" s="1"/>
      <c r="MPT34" s="1"/>
      <c r="MPU34" s="1"/>
      <c r="MPV34" s="1"/>
      <c r="MPW34" s="1"/>
      <c r="MPX34" s="1"/>
      <c r="MPY34" s="1"/>
      <c r="MPZ34" s="1"/>
      <c r="MQA34" s="1"/>
      <c r="MQB34" s="1"/>
      <c r="MQC34" s="1"/>
      <c r="MQD34" s="1"/>
      <c r="MQE34" s="1"/>
      <c r="MQF34" s="1"/>
      <c r="MQG34" s="1"/>
      <c r="MQH34" s="1"/>
      <c r="MQI34" s="1"/>
      <c r="MQJ34" s="1"/>
      <c r="MQK34" s="1"/>
      <c r="MQL34" s="1"/>
      <c r="MQM34" s="1"/>
      <c r="MQN34" s="1"/>
      <c r="MQO34" s="1"/>
      <c r="MQP34" s="1"/>
      <c r="MQQ34" s="1"/>
      <c r="MQR34" s="1"/>
      <c r="MQS34" s="1"/>
      <c r="MQT34" s="1"/>
      <c r="MQU34" s="1"/>
      <c r="MQV34" s="1"/>
      <c r="MQW34" s="1"/>
      <c r="MQX34" s="1"/>
      <c r="MQY34" s="1"/>
      <c r="MQZ34" s="1"/>
      <c r="MRA34" s="1"/>
      <c r="MRB34" s="1"/>
      <c r="MRC34" s="1"/>
      <c r="MRD34" s="1"/>
      <c r="MRE34" s="1"/>
      <c r="MRF34" s="1"/>
      <c r="MRG34" s="1"/>
      <c r="MRH34" s="1"/>
      <c r="MRI34" s="1"/>
      <c r="MRJ34" s="1"/>
      <c r="MRK34" s="1"/>
      <c r="MRL34" s="1"/>
      <c r="MRM34" s="1"/>
      <c r="MRN34" s="1"/>
      <c r="MRO34" s="1"/>
      <c r="MRP34" s="1"/>
      <c r="MRQ34" s="1"/>
      <c r="MRR34" s="1"/>
      <c r="MRS34" s="1"/>
      <c r="MRT34" s="1"/>
      <c r="MRU34" s="1"/>
      <c r="MRV34" s="1"/>
      <c r="MRW34" s="1"/>
      <c r="MRX34" s="1"/>
      <c r="MRY34" s="1"/>
      <c r="MRZ34" s="1"/>
      <c r="MSA34" s="1"/>
      <c r="MSB34" s="1"/>
      <c r="MSC34" s="1"/>
      <c r="MSD34" s="1"/>
      <c r="MSE34" s="1"/>
      <c r="MSF34" s="1"/>
      <c r="MSG34" s="1"/>
      <c r="MSH34" s="1"/>
      <c r="MSI34" s="1"/>
      <c r="MSJ34" s="1"/>
      <c r="MSK34" s="1"/>
      <c r="MSL34" s="1"/>
      <c r="MSM34" s="1"/>
      <c r="MSN34" s="1"/>
      <c r="MSO34" s="1"/>
      <c r="MSP34" s="1"/>
      <c r="MSQ34" s="1"/>
      <c r="MSR34" s="1"/>
      <c r="MSS34" s="1"/>
      <c r="MST34" s="1"/>
      <c r="MSU34" s="1"/>
      <c r="MSV34" s="1"/>
      <c r="MSW34" s="1"/>
      <c r="MSX34" s="1"/>
      <c r="MSY34" s="1"/>
      <c r="MSZ34" s="1"/>
      <c r="MTA34" s="1"/>
      <c r="MTB34" s="1"/>
      <c r="MTC34" s="1"/>
      <c r="MTD34" s="1"/>
      <c r="MTE34" s="1"/>
      <c r="MTF34" s="1"/>
      <c r="MTG34" s="1"/>
      <c r="MTH34" s="1"/>
      <c r="MTI34" s="1"/>
      <c r="MTJ34" s="1"/>
      <c r="MTK34" s="1"/>
      <c r="MTL34" s="1"/>
      <c r="MTM34" s="1"/>
      <c r="MTN34" s="1"/>
      <c r="MTO34" s="1"/>
      <c r="MTP34" s="1"/>
      <c r="MTQ34" s="1"/>
      <c r="MTR34" s="1"/>
      <c r="MTS34" s="1"/>
      <c r="MTT34" s="1"/>
      <c r="MTU34" s="1"/>
      <c r="MTV34" s="1"/>
      <c r="MTW34" s="1"/>
      <c r="MTX34" s="1"/>
      <c r="MTY34" s="1"/>
      <c r="MTZ34" s="1"/>
      <c r="MUA34" s="1"/>
      <c r="MUB34" s="1"/>
      <c r="MUC34" s="1"/>
      <c r="MUD34" s="1"/>
      <c r="MUE34" s="1"/>
      <c r="MUF34" s="1"/>
      <c r="MUG34" s="1"/>
      <c r="MUH34" s="1"/>
      <c r="MUI34" s="1"/>
      <c r="MUJ34" s="1"/>
      <c r="MUK34" s="1"/>
      <c r="MUL34" s="1"/>
      <c r="MUM34" s="1"/>
      <c r="MUN34" s="1"/>
      <c r="MUO34" s="1"/>
      <c r="MUP34" s="1"/>
      <c r="MUQ34" s="1"/>
      <c r="MUR34" s="1"/>
      <c r="MUS34" s="1"/>
      <c r="MUT34" s="1"/>
      <c r="MUU34" s="1"/>
      <c r="MUV34" s="1"/>
      <c r="MUW34" s="1"/>
      <c r="MUX34" s="1"/>
      <c r="MUY34" s="1"/>
      <c r="MUZ34" s="1"/>
      <c r="MVA34" s="1"/>
      <c r="MVB34" s="1"/>
      <c r="MVC34" s="1"/>
      <c r="MVD34" s="1"/>
      <c r="MVE34" s="1"/>
      <c r="MVF34" s="1"/>
      <c r="MVG34" s="1"/>
      <c r="MVH34" s="1"/>
      <c r="MVI34" s="1"/>
      <c r="MVJ34" s="1"/>
      <c r="MVK34" s="1"/>
      <c r="MVL34" s="1"/>
      <c r="MVM34" s="1"/>
      <c r="MVN34" s="1"/>
      <c r="MVO34" s="1"/>
      <c r="MVP34" s="1"/>
      <c r="MVQ34" s="1"/>
      <c r="MVR34" s="1"/>
      <c r="MVS34" s="1"/>
      <c r="MVT34" s="1"/>
      <c r="MVU34" s="1"/>
      <c r="MVV34" s="1"/>
      <c r="MVW34" s="1"/>
      <c r="MVX34" s="1"/>
      <c r="MVY34" s="1"/>
      <c r="MVZ34" s="1"/>
      <c r="MWA34" s="1"/>
      <c r="MWB34" s="1"/>
      <c r="MWC34" s="1"/>
      <c r="MWD34" s="1"/>
      <c r="MWE34" s="1"/>
      <c r="MWF34" s="1"/>
      <c r="MWG34" s="1"/>
      <c r="MWH34" s="1"/>
      <c r="MWI34" s="1"/>
      <c r="MWJ34" s="1"/>
      <c r="MWK34" s="1"/>
      <c r="MWL34" s="1"/>
      <c r="MWM34" s="1"/>
      <c r="MWN34" s="1"/>
      <c r="MWO34" s="1"/>
      <c r="MWP34" s="1"/>
      <c r="MWQ34" s="1"/>
      <c r="MWR34" s="1"/>
      <c r="MWS34" s="1"/>
      <c r="MWT34" s="1"/>
      <c r="MWU34" s="1"/>
      <c r="MWV34" s="1"/>
      <c r="MWW34" s="1"/>
      <c r="MWX34" s="1"/>
      <c r="MWY34" s="1"/>
      <c r="MWZ34" s="1"/>
      <c r="MXA34" s="1"/>
      <c r="MXB34" s="1"/>
      <c r="MXC34" s="1"/>
      <c r="MXD34" s="1"/>
      <c r="MXE34" s="1"/>
      <c r="MXF34" s="1"/>
      <c r="MXG34" s="1"/>
      <c r="MXH34" s="1"/>
      <c r="MXI34" s="1"/>
      <c r="MXJ34" s="1"/>
      <c r="MXK34" s="1"/>
      <c r="MXL34" s="1"/>
      <c r="MXM34" s="1"/>
      <c r="MXN34" s="1"/>
      <c r="MXO34" s="1"/>
      <c r="MXP34" s="1"/>
      <c r="MXQ34" s="1"/>
      <c r="MXR34" s="1"/>
      <c r="MXS34" s="1"/>
      <c r="MXT34" s="1"/>
      <c r="MXU34" s="1"/>
      <c r="MXV34" s="1"/>
      <c r="MXW34" s="1"/>
      <c r="MXX34" s="1"/>
      <c r="MXY34" s="1"/>
      <c r="MXZ34" s="1"/>
      <c r="MYA34" s="1"/>
      <c r="MYB34" s="1"/>
      <c r="MYC34" s="1"/>
      <c r="MYD34" s="1"/>
      <c r="MYE34" s="1"/>
      <c r="MYF34" s="1"/>
      <c r="MYG34" s="1"/>
      <c r="MYH34" s="1"/>
      <c r="MYI34" s="1"/>
      <c r="MYJ34" s="1"/>
      <c r="MYK34" s="1"/>
      <c r="MYL34" s="1"/>
      <c r="MYM34" s="1"/>
      <c r="MYN34" s="1"/>
      <c r="MYO34" s="1"/>
      <c r="MYP34" s="1"/>
      <c r="MYQ34" s="1"/>
      <c r="MYR34" s="1"/>
      <c r="MYS34" s="1"/>
      <c r="MYT34" s="1"/>
      <c r="MYU34" s="1"/>
      <c r="MYV34" s="1"/>
      <c r="MYW34" s="1"/>
      <c r="MYX34" s="1"/>
      <c r="MYY34" s="1"/>
      <c r="MYZ34" s="1"/>
      <c r="MZA34" s="1"/>
      <c r="MZB34" s="1"/>
      <c r="MZC34" s="1"/>
      <c r="MZD34" s="1"/>
      <c r="MZE34" s="1"/>
      <c r="MZF34" s="1"/>
      <c r="MZG34" s="1"/>
      <c r="MZH34" s="1"/>
      <c r="MZI34" s="1"/>
      <c r="MZJ34" s="1"/>
      <c r="MZK34" s="1"/>
      <c r="MZL34" s="1"/>
      <c r="MZM34" s="1"/>
      <c r="MZN34" s="1"/>
      <c r="MZO34" s="1"/>
      <c r="MZP34" s="1"/>
      <c r="MZQ34" s="1"/>
      <c r="MZR34" s="1"/>
      <c r="MZS34" s="1"/>
      <c r="MZT34" s="1"/>
      <c r="MZU34" s="1"/>
      <c r="MZV34" s="1"/>
      <c r="MZW34" s="1"/>
      <c r="MZX34" s="1"/>
      <c r="MZY34" s="1"/>
      <c r="MZZ34" s="1"/>
      <c r="NAA34" s="1"/>
      <c r="NAB34" s="1"/>
      <c r="NAC34" s="1"/>
      <c r="NAD34" s="1"/>
      <c r="NAE34" s="1"/>
      <c r="NAF34" s="1"/>
      <c r="NAG34" s="1"/>
      <c r="NAH34" s="1"/>
      <c r="NAI34" s="1"/>
      <c r="NAJ34" s="1"/>
      <c r="NAK34" s="1"/>
      <c r="NAL34" s="1"/>
      <c r="NAM34" s="1"/>
      <c r="NAN34" s="1"/>
      <c r="NAO34" s="1"/>
      <c r="NAP34" s="1"/>
      <c r="NAQ34" s="1"/>
      <c r="NAR34" s="1"/>
      <c r="NAS34" s="1"/>
      <c r="NAT34" s="1"/>
      <c r="NAU34" s="1"/>
      <c r="NAV34" s="1"/>
      <c r="NAW34" s="1"/>
      <c r="NAX34" s="1"/>
      <c r="NAY34" s="1"/>
      <c r="NAZ34" s="1"/>
      <c r="NBA34" s="1"/>
      <c r="NBB34" s="1"/>
      <c r="NBC34" s="1"/>
      <c r="NBD34" s="1"/>
      <c r="NBE34" s="1"/>
      <c r="NBF34" s="1"/>
      <c r="NBG34" s="1"/>
      <c r="NBH34" s="1"/>
      <c r="NBI34" s="1"/>
      <c r="NBJ34" s="1"/>
      <c r="NBK34" s="1"/>
      <c r="NBL34" s="1"/>
      <c r="NBM34" s="1"/>
      <c r="NBN34" s="1"/>
      <c r="NBO34" s="1"/>
      <c r="NBP34" s="1"/>
      <c r="NBQ34" s="1"/>
      <c r="NBR34" s="1"/>
      <c r="NBS34" s="1"/>
      <c r="NBT34" s="1"/>
      <c r="NBU34" s="1"/>
      <c r="NBV34" s="1"/>
      <c r="NBW34" s="1"/>
      <c r="NBX34" s="1"/>
      <c r="NBY34" s="1"/>
      <c r="NBZ34" s="1"/>
      <c r="NCA34" s="1"/>
      <c r="NCB34" s="1"/>
      <c r="NCC34" s="1"/>
      <c r="NCD34" s="1"/>
      <c r="NCE34" s="1"/>
      <c r="NCF34" s="1"/>
      <c r="NCG34" s="1"/>
      <c r="NCH34" s="1"/>
      <c r="NCI34" s="1"/>
      <c r="NCJ34" s="1"/>
      <c r="NCK34" s="1"/>
      <c r="NCL34" s="1"/>
      <c r="NCM34" s="1"/>
      <c r="NCN34" s="1"/>
      <c r="NCO34" s="1"/>
      <c r="NCP34" s="1"/>
      <c r="NCQ34" s="1"/>
      <c r="NCR34" s="1"/>
      <c r="NCS34" s="1"/>
      <c r="NCT34" s="1"/>
      <c r="NCU34" s="1"/>
      <c r="NCV34" s="1"/>
      <c r="NCW34" s="1"/>
      <c r="NCX34" s="1"/>
      <c r="NCY34" s="1"/>
      <c r="NCZ34" s="1"/>
      <c r="NDA34" s="1"/>
      <c r="NDB34" s="1"/>
      <c r="NDC34" s="1"/>
      <c r="NDD34" s="1"/>
      <c r="NDE34" s="1"/>
      <c r="NDF34" s="1"/>
      <c r="NDG34" s="1"/>
      <c r="NDH34" s="1"/>
      <c r="NDI34" s="1"/>
      <c r="NDJ34" s="1"/>
      <c r="NDK34" s="1"/>
      <c r="NDL34" s="1"/>
      <c r="NDM34" s="1"/>
      <c r="NDN34" s="1"/>
      <c r="NDO34" s="1"/>
      <c r="NDP34" s="1"/>
      <c r="NDQ34" s="1"/>
      <c r="NDR34" s="1"/>
      <c r="NDS34" s="1"/>
      <c r="NDT34" s="1"/>
      <c r="NDU34" s="1"/>
      <c r="NDV34" s="1"/>
      <c r="NDW34" s="1"/>
      <c r="NDX34" s="1"/>
      <c r="NDY34" s="1"/>
      <c r="NDZ34" s="1"/>
      <c r="NEA34" s="1"/>
      <c r="NEB34" s="1"/>
      <c r="NEC34" s="1"/>
      <c r="NED34" s="1"/>
      <c r="NEE34" s="1"/>
      <c r="NEF34" s="1"/>
      <c r="NEG34" s="1"/>
      <c r="NEH34" s="1"/>
      <c r="NEI34" s="1"/>
      <c r="NEJ34" s="1"/>
      <c r="NEK34" s="1"/>
      <c r="NEL34" s="1"/>
      <c r="NEM34" s="1"/>
      <c r="NEN34" s="1"/>
      <c r="NEO34" s="1"/>
      <c r="NEP34" s="1"/>
      <c r="NEQ34" s="1"/>
      <c r="NER34" s="1"/>
      <c r="NES34" s="1"/>
      <c r="NET34" s="1"/>
      <c r="NEU34" s="1"/>
      <c r="NEV34" s="1"/>
      <c r="NEW34" s="1"/>
      <c r="NEX34" s="1"/>
      <c r="NEY34" s="1"/>
      <c r="NEZ34" s="1"/>
      <c r="NFA34" s="1"/>
      <c r="NFB34" s="1"/>
      <c r="NFC34" s="1"/>
      <c r="NFD34" s="1"/>
      <c r="NFE34" s="1"/>
      <c r="NFF34" s="1"/>
      <c r="NFG34" s="1"/>
      <c r="NFH34" s="1"/>
      <c r="NFI34" s="1"/>
      <c r="NFJ34" s="1"/>
      <c r="NFK34" s="1"/>
      <c r="NFL34" s="1"/>
      <c r="NFM34" s="1"/>
      <c r="NFN34" s="1"/>
      <c r="NFO34" s="1"/>
      <c r="NFP34" s="1"/>
      <c r="NFQ34" s="1"/>
      <c r="NFR34" s="1"/>
      <c r="NFS34" s="1"/>
      <c r="NFT34" s="1"/>
      <c r="NFU34" s="1"/>
      <c r="NFV34" s="1"/>
      <c r="NFW34" s="1"/>
      <c r="NFX34" s="1"/>
      <c r="NFY34" s="1"/>
      <c r="NFZ34" s="1"/>
      <c r="NGA34" s="1"/>
      <c r="NGB34" s="1"/>
      <c r="NGC34" s="1"/>
      <c r="NGD34" s="1"/>
      <c r="NGE34" s="1"/>
      <c r="NGF34" s="1"/>
      <c r="NGG34" s="1"/>
      <c r="NGH34" s="1"/>
      <c r="NGI34" s="1"/>
      <c r="NGJ34" s="1"/>
      <c r="NGK34" s="1"/>
      <c r="NGL34" s="1"/>
      <c r="NGM34" s="1"/>
      <c r="NGN34" s="1"/>
      <c r="NGO34" s="1"/>
      <c r="NGP34" s="1"/>
      <c r="NGQ34" s="1"/>
      <c r="NGR34" s="1"/>
      <c r="NGS34" s="1"/>
      <c r="NGT34" s="1"/>
      <c r="NGU34" s="1"/>
      <c r="NGV34" s="1"/>
      <c r="NGW34" s="1"/>
      <c r="NGX34" s="1"/>
      <c r="NGY34" s="1"/>
      <c r="NGZ34" s="1"/>
      <c r="NHA34" s="1"/>
      <c r="NHB34" s="1"/>
      <c r="NHC34" s="1"/>
      <c r="NHD34" s="1"/>
      <c r="NHE34" s="1"/>
      <c r="NHF34" s="1"/>
      <c r="NHG34" s="1"/>
      <c r="NHH34" s="1"/>
      <c r="NHI34" s="1"/>
      <c r="NHJ34" s="1"/>
      <c r="NHK34" s="1"/>
      <c r="NHL34" s="1"/>
      <c r="NHM34" s="1"/>
      <c r="NHN34" s="1"/>
      <c r="NHO34" s="1"/>
      <c r="NHP34" s="1"/>
      <c r="NHQ34" s="1"/>
      <c r="NHR34" s="1"/>
      <c r="NHS34" s="1"/>
      <c r="NHT34" s="1"/>
      <c r="NHU34" s="1"/>
      <c r="NHV34" s="1"/>
      <c r="NHW34" s="1"/>
      <c r="NHX34" s="1"/>
      <c r="NHY34" s="1"/>
      <c r="NHZ34" s="1"/>
      <c r="NIA34" s="1"/>
      <c r="NIB34" s="1"/>
      <c r="NIC34" s="1"/>
      <c r="NID34" s="1"/>
      <c r="NIE34" s="1"/>
      <c r="NIF34" s="1"/>
      <c r="NIG34" s="1"/>
      <c r="NIH34" s="1"/>
      <c r="NII34" s="1"/>
      <c r="NIJ34" s="1"/>
      <c r="NIK34" s="1"/>
      <c r="NIL34" s="1"/>
      <c r="NIM34" s="1"/>
      <c r="NIN34" s="1"/>
      <c r="NIO34" s="1"/>
      <c r="NIP34" s="1"/>
      <c r="NIQ34" s="1"/>
      <c r="NIR34" s="1"/>
      <c r="NIS34" s="1"/>
      <c r="NIT34" s="1"/>
      <c r="NIU34" s="1"/>
      <c r="NIV34" s="1"/>
      <c r="NIW34" s="1"/>
      <c r="NIX34" s="1"/>
      <c r="NIY34" s="1"/>
      <c r="NIZ34" s="1"/>
      <c r="NJA34" s="1"/>
      <c r="NJB34" s="1"/>
      <c r="NJC34" s="1"/>
      <c r="NJD34" s="1"/>
      <c r="NJE34" s="1"/>
      <c r="NJF34" s="1"/>
      <c r="NJG34" s="1"/>
      <c r="NJH34" s="1"/>
      <c r="NJI34" s="1"/>
      <c r="NJJ34" s="1"/>
      <c r="NJK34" s="1"/>
      <c r="NJL34" s="1"/>
      <c r="NJM34" s="1"/>
      <c r="NJN34" s="1"/>
      <c r="NJO34" s="1"/>
      <c r="NJP34" s="1"/>
      <c r="NJQ34" s="1"/>
      <c r="NJR34" s="1"/>
      <c r="NJS34" s="1"/>
      <c r="NJT34" s="1"/>
      <c r="NJU34" s="1"/>
      <c r="NJV34" s="1"/>
      <c r="NJW34" s="1"/>
      <c r="NJX34" s="1"/>
      <c r="NJY34" s="1"/>
      <c r="NJZ34" s="1"/>
      <c r="NKA34" s="1"/>
      <c r="NKB34" s="1"/>
      <c r="NKC34" s="1"/>
      <c r="NKD34" s="1"/>
      <c r="NKE34" s="1"/>
      <c r="NKF34" s="1"/>
      <c r="NKG34" s="1"/>
      <c r="NKH34" s="1"/>
      <c r="NKI34" s="1"/>
      <c r="NKJ34" s="1"/>
      <c r="NKK34" s="1"/>
      <c r="NKL34" s="1"/>
      <c r="NKM34" s="1"/>
      <c r="NKN34" s="1"/>
      <c r="NKO34" s="1"/>
      <c r="NKP34" s="1"/>
      <c r="NKQ34" s="1"/>
      <c r="NKR34" s="1"/>
      <c r="NKS34" s="1"/>
      <c r="NKT34" s="1"/>
      <c r="NKU34" s="1"/>
      <c r="NKV34" s="1"/>
      <c r="NKW34" s="1"/>
      <c r="NKX34" s="1"/>
      <c r="NKY34" s="1"/>
      <c r="NKZ34" s="1"/>
      <c r="NLA34" s="1"/>
      <c r="NLB34" s="1"/>
      <c r="NLC34" s="1"/>
      <c r="NLD34" s="1"/>
      <c r="NLE34" s="1"/>
      <c r="NLF34" s="1"/>
      <c r="NLG34" s="1"/>
      <c r="NLH34" s="1"/>
      <c r="NLI34" s="1"/>
      <c r="NLJ34" s="1"/>
      <c r="NLK34" s="1"/>
      <c r="NLL34" s="1"/>
      <c r="NLM34" s="1"/>
      <c r="NLN34" s="1"/>
      <c r="NLO34" s="1"/>
      <c r="NLP34" s="1"/>
      <c r="NLQ34" s="1"/>
      <c r="NLR34" s="1"/>
      <c r="NLS34" s="1"/>
      <c r="NLT34" s="1"/>
      <c r="NLU34" s="1"/>
      <c r="NLV34" s="1"/>
      <c r="NLW34" s="1"/>
      <c r="NLX34" s="1"/>
      <c r="NLY34" s="1"/>
      <c r="NLZ34" s="1"/>
      <c r="NMA34" s="1"/>
      <c r="NMB34" s="1"/>
      <c r="NMC34" s="1"/>
      <c r="NMD34" s="1"/>
      <c r="NME34" s="1"/>
      <c r="NMF34" s="1"/>
      <c r="NMG34" s="1"/>
      <c r="NMH34" s="1"/>
      <c r="NMI34" s="1"/>
      <c r="NMJ34" s="1"/>
      <c r="NMK34" s="1"/>
      <c r="NML34" s="1"/>
      <c r="NMM34" s="1"/>
      <c r="NMN34" s="1"/>
      <c r="NMO34" s="1"/>
      <c r="NMP34" s="1"/>
      <c r="NMQ34" s="1"/>
      <c r="NMR34" s="1"/>
      <c r="NMS34" s="1"/>
      <c r="NMT34" s="1"/>
      <c r="NMU34" s="1"/>
      <c r="NMV34" s="1"/>
      <c r="NMW34" s="1"/>
      <c r="NMX34" s="1"/>
      <c r="NMY34" s="1"/>
      <c r="NMZ34" s="1"/>
      <c r="NNA34" s="1"/>
      <c r="NNB34" s="1"/>
      <c r="NNC34" s="1"/>
      <c r="NND34" s="1"/>
      <c r="NNE34" s="1"/>
      <c r="NNF34" s="1"/>
      <c r="NNG34" s="1"/>
      <c r="NNH34" s="1"/>
      <c r="NNI34" s="1"/>
      <c r="NNJ34" s="1"/>
      <c r="NNK34" s="1"/>
      <c r="NNL34" s="1"/>
      <c r="NNM34" s="1"/>
      <c r="NNN34" s="1"/>
      <c r="NNO34" s="1"/>
      <c r="NNP34" s="1"/>
      <c r="NNQ34" s="1"/>
      <c r="NNR34" s="1"/>
      <c r="NNS34" s="1"/>
      <c r="NNT34" s="1"/>
      <c r="NNU34" s="1"/>
      <c r="NNV34" s="1"/>
      <c r="NNW34" s="1"/>
      <c r="NNX34" s="1"/>
      <c r="NNY34" s="1"/>
      <c r="NNZ34" s="1"/>
      <c r="NOA34" s="1"/>
      <c r="NOB34" s="1"/>
      <c r="NOC34" s="1"/>
      <c r="NOD34" s="1"/>
      <c r="NOE34" s="1"/>
      <c r="NOF34" s="1"/>
      <c r="NOG34" s="1"/>
      <c r="NOH34" s="1"/>
      <c r="NOI34" s="1"/>
      <c r="NOJ34" s="1"/>
      <c r="NOK34" s="1"/>
      <c r="NOL34" s="1"/>
      <c r="NOM34" s="1"/>
      <c r="NON34" s="1"/>
      <c r="NOO34" s="1"/>
      <c r="NOP34" s="1"/>
      <c r="NOQ34" s="1"/>
      <c r="NOR34" s="1"/>
      <c r="NOS34" s="1"/>
      <c r="NOT34" s="1"/>
      <c r="NOU34" s="1"/>
      <c r="NOV34" s="1"/>
      <c r="NOW34" s="1"/>
      <c r="NOX34" s="1"/>
      <c r="NOY34" s="1"/>
      <c r="NOZ34" s="1"/>
      <c r="NPA34" s="1"/>
      <c r="NPB34" s="1"/>
      <c r="NPC34" s="1"/>
      <c r="NPD34" s="1"/>
      <c r="NPE34" s="1"/>
      <c r="NPF34" s="1"/>
      <c r="NPG34" s="1"/>
      <c r="NPH34" s="1"/>
      <c r="NPI34" s="1"/>
      <c r="NPJ34" s="1"/>
      <c r="NPK34" s="1"/>
      <c r="NPL34" s="1"/>
      <c r="NPM34" s="1"/>
      <c r="NPN34" s="1"/>
      <c r="NPO34" s="1"/>
      <c r="NPP34" s="1"/>
      <c r="NPQ34" s="1"/>
      <c r="NPR34" s="1"/>
      <c r="NPS34" s="1"/>
      <c r="NPT34" s="1"/>
      <c r="NPU34" s="1"/>
      <c r="NPV34" s="1"/>
      <c r="NPW34" s="1"/>
      <c r="NPX34" s="1"/>
      <c r="NPY34" s="1"/>
      <c r="NPZ34" s="1"/>
      <c r="NQA34" s="1"/>
      <c r="NQB34" s="1"/>
      <c r="NQC34" s="1"/>
      <c r="NQD34" s="1"/>
      <c r="NQE34" s="1"/>
      <c r="NQF34" s="1"/>
      <c r="NQG34" s="1"/>
      <c r="NQH34" s="1"/>
      <c r="NQI34" s="1"/>
      <c r="NQJ34" s="1"/>
      <c r="NQK34" s="1"/>
      <c r="NQL34" s="1"/>
      <c r="NQM34" s="1"/>
      <c r="NQN34" s="1"/>
      <c r="NQO34" s="1"/>
      <c r="NQP34" s="1"/>
      <c r="NQQ34" s="1"/>
      <c r="NQR34" s="1"/>
      <c r="NQS34" s="1"/>
      <c r="NQT34" s="1"/>
      <c r="NQU34" s="1"/>
      <c r="NQV34" s="1"/>
      <c r="NQW34" s="1"/>
      <c r="NQX34" s="1"/>
      <c r="NQY34" s="1"/>
      <c r="NQZ34" s="1"/>
      <c r="NRA34" s="1"/>
      <c r="NRB34" s="1"/>
      <c r="NRC34" s="1"/>
      <c r="NRD34" s="1"/>
      <c r="NRE34" s="1"/>
      <c r="NRF34" s="1"/>
      <c r="NRG34" s="1"/>
      <c r="NRH34" s="1"/>
      <c r="NRI34" s="1"/>
      <c r="NRJ34" s="1"/>
      <c r="NRK34" s="1"/>
      <c r="NRL34" s="1"/>
      <c r="NRM34" s="1"/>
      <c r="NRN34" s="1"/>
      <c r="NRO34" s="1"/>
      <c r="NRP34" s="1"/>
      <c r="NRQ34" s="1"/>
      <c r="NRR34" s="1"/>
      <c r="NRS34" s="1"/>
      <c r="NRT34" s="1"/>
      <c r="NRU34" s="1"/>
      <c r="NRV34" s="1"/>
      <c r="NRW34" s="1"/>
      <c r="NRX34" s="1"/>
      <c r="NRY34" s="1"/>
      <c r="NRZ34" s="1"/>
      <c r="NSA34" s="1"/>
      <c r="NSB34" s="1"/>
      <c r="NSC34" s="1"/>
      <c r="NSD34" s="1"/>
      <c r="NSE34" s="1"/>
      <c r="NSF34" s="1"/>
      <c r="NSG34" s="1"/>
      <c r="NSH34" s="1"/>
      <c r="NSI34" s="1"/>
      <c r="NSJ34" s="1"/>
      <c r="NSK34" s="1"/>
      <c r="NSL34" s="1"/>
      <c r="NSM34" s="1"/>
      <c r="NSN34" s="1"/>
      <c r="NSO34" s="1"/>
      <c r="NSP34" s="1"/>
      <c r="NSQ34" s="1"/>
      <c r="NSR34" s="1"/>
      <c r="NSS34" s="1"/>
      <c r="NST34" s="1"/>
      <c r="NSU34" s="1"/>
      <c r="NSV34" s="1"/>
      <c r="NSW34" s="1"/>
      <c r="NSX34" s="1"/>
      <c r="NSY34" s="1"/>
      <c r="NSZ34" s="1"/>
      <c r="NTA34" s="1"/>
      <c r="NTB34" s="1"/>
      <c r="NTC34" s="1"/>
      <c r="NTD34" s="1"/>
      <c r="NTE34" s="1"/>
      <c r="NTF34" s="1"/>
      <c r="NTG34" s="1"/>
      <c r="NTH34" s="1"/>
      <c r="NTI34" s="1"/>
      <c r="NTJ34" s="1"/>
      <c r="NTK34" s="1"/>
      <c r="NTL34" s="1"/>
      <c r="NTM34" s="1"/>
      <c r="NTN34" s="1"/>
      <c r="NTO34" s="1"/>
      <c r="NTP34" s="1"/>
      <c r="NTQ34" s="1"/>
      <c r="NTR34" s="1"/>
      <c r="NTS34" s="1"/>
      <c r="NTT34" s="1"/>
      <c r="NTU34" s="1"/>
      <c r="NTV34" s="1"/>
      <c r="NTW34" s="1"/>
      <c r="NTX34" s="1"/>
      <c r="NTY34" s="1"/>
      <c r="NTZ34" s="1"/>
      <c r="NUA34" s="1"/>
      <c r="NUB34" s="1"/>
      <c r="NUC34" s="1"/>
      <c r="NUD34" s="1"/>
      <c r="NUE34" s="1"/>
      <c r="NUF34" s="1"/>
      <c r="NUG34" s="1"/>
      <c r="NUH34" s="1"/>
      <c r="NUI34" s="1"/>
      <c r="NUJ34" s="1"/>
      <c r="NUK34" s="1"/>
      <c r="NUL34" s="1"/>
      <c r="NUM34" s="1"/>
      <c r="NUN34" s="1"/>
      <c r="NUO34" s="1"/>
      <c r="NUP34" s="1"/>
      <c r="NUQ34" s="1"/>
      <c r="NUR34" s="1"/>
      <c r="NUS34" s="1"/>
      <c r="NUT34" s="1"/>
      <c r="NUU34" s="1"/>
      <c r="NUV34" s="1"/>
      <c r="NUW34" s="1"/>
      <c r="NUX34" s="1"/>
      <c r="NUY34" s="1"/>
      <c r="NUZ34" s="1"/>
      <c r="NVA34" s="1"/>
      <c r="NVB34" s="1"/>
      <c r="NVC34" s="1"/>
      <c r="NVD34" s="1"/>
      <c r="NVE34" s="1"/>
      <c r="NVF34" s="1"/>
      <c r="NVG34" s="1"/>
      <c r="NVH34" s="1"/>
      <c r="NVI34" s="1"/>
      <c r="NVJ34" s="1"/>
      <c r="NVK34" s="1"/>
      <c r="NVL34" s="1"/>
      <c r="NVM34" s="1"/>
      <c r="NVN34" s="1"/>
      <c r="NVO34" s="1"/>
      <c r="NVP34" s="1"/>
      <c r="NVQ34" s="1"/>
      <c r="NVR34" s="1"/>
      <c r="NVS34" s="1"/>
      <c r="NVT34" s="1"/>
      <c r="NVU34" s="1"/>
      <c r="NVV34" s="1"/>
      <c r="NVW34" s="1"/>
      <c r="NVX34" s="1"/>
      <c r="NVY34" s="1"/>
      <c r="NVZ34" s="1"/>
      <c r="NWA34" s="1"/>
      <c r="NWB34" s="1"/>
      <c r="NWC34" s="1"/>
      <c r="NWD34" s="1"/>
      <c r="NWE34" s="1"/>
      <c r="NWF34" s="1"/>
      <c r="NWG34" s="1"/>
      <c r="NWH34" s="1"/>
      <c r="NWI34" s="1"/>
      <c r="NWJ34" s="1"/>
      <c r="NWK34" s="1"/>
      <c r="NWL34" s="1"/>
      <c r="NWM34" s="1"/>
      <c r="NWN34" s="1"/>
      <c r="NWO34" s="1"/>
      <c r="NWP34" s="1"/>
      <c r="NWQ34" s="1"/>
      <c r="NWR34" s="1"/>
      <c r="NWS34" s="1"/>
      <c r="NWT34" s="1"/>
      <c r="NWU34" s="1"/>
      <c r="NWV34" s="1"/>
      <c r="NWW34" s="1"/>
      <c r="NWX34" s="1"/>
      <c r="NWY34" s="1"/>
      <c r="NWZ34" s="1"/>
      <c r="NXA34" s="1"/>
      <c r="NXB34" s="1"/>
      <c r="NXC34" s="1"/>
      <c r="NXD34" s="1"/>
      <c r="NXE34" s="1"/>
      <c r="NXF34" s="1"/>
      <c r="NXG34" s="1"/>
      <c r="NXH34" s="1"/>
      <c r="NXI34" s="1"/>
      <c r="NXJ34" s="1"/>
      <c r="NXK34" s="1"/>
      <c r="NXL34" s="1"/>
      <c r="NXM34" s="1"/>
      <c r="NXN34" s="1"/>
      <c r="NXO34" s="1"/>
      <c r="NXP34" s="1"/>
      <c r="NXQ34" s="1"/>
      <c r="NXR34" s="1"/>
      <c r="NXS34" s="1"/>
      <c r="NXT34" s="1"/>
      <c r="NXU34" s="1"/>
      <c r="NXV34" s="1"/>
      <c r="NXW34" s="1"/>
      <c r="NXX34" s="1"/>
      <c r="NXY34" s="1"/>
      <c r="NXZ34" s="1"/>
      <c r="NYA34" s="1"/>
      <c r="NYB34" s="1"/>
      <c r="NYC34" s="1"/>
      <c r="NYD34" s="1"/>
      <c r="NYE34" s="1"/>
      <c r="NYF34" s="1"/>
      <c r="NYG34" s="1"/>
      <c r="NYH34" s="1"/>
      <c r="NYI34" s="1"/>
      <c r="NYJ34" s="1"/>
      <c r="NYK34" s="1"/>
      <c r="NYL34" s="1"/>
      <c r="NYM34" s="1"/>
      <c r="NYN34" s="1"/>
      <c r="NYO34" s="1"/>
      <c r="NYP34" s="1"/>
      <c r="NYQ34" s="1"/>
      <c r="NYR34" s="1"/>
      <c r="NYS34" s="1"/>
      <c r="NYT34" s="1"/>
      <c r="NYU34" s="1"/>
      <c r="NYV34" s="1"/>
      <c r="NYW34" s="1"/>
      <c r="NYX34" s="1"/>
      <c r="NYY34" s="1"/>
      <c r="NYZ34" s="1"/>
      <c r="NZA34" s="1"/>
      <c r="NZB34" s="1"/>
      <c r="NZC34" s="1"/>
      <c r="NZD34" s="1"/>
      <c r="NZE34" s="1"/>
      <c r="NZF34" s="1"/>
      <c r="NZG34" s="1"/>
      <c r="NZH34" s="1"/>
      <c r="NZI34" s="1"/>
      <c r="NZJ34" s="1"/>
      <c r="NZK34" s="1"/>
      <c r="NZL34" s="1"/>
      <c r="NZM34" s="1"/>
      <c r="NZN34" s="1"/>
      <c r="NZO34" s="1"/>
      <c r="NZP34" s="1"/>
      <c r="NZQ34" s="1"/>
      <c r="NZR34" s="1"/>
      <c r="NZS34" s="1"/>
      <c r="NZT34" s="1"/>
      <c r="NZU34" s="1"/>
      <c r="NZV34" s="1"/>
      <c r="NZW34" s="1"/>
      <c r="NZX34" s="1"/>
      <c r="NZY34" s="1"/>
      <c r="NZZ34" s="1"/>
      <c r="OAA34" s="1"/>
      <c r="OAB34" s="1"/>
      <c r="OAC34" s="1"/>
      <c r="OAD34" s="1"/>
      <c r="OAE34" s="1"/>
      <c r="OAF34" s="1"/>
      <c r="OAG34" s="1"/>
      <c r="OAH34" s="1"/>
      <c r="OAI34" s="1"/>
      <c r="OAJ34" s="1"/>
      <c r="OAK34" s="1"/>
      <c r="OAL34" s="1"/>
      <c r="OAM34" s="1"/>
      <c r="OAN34" s="1"/>
      <c r="OAO34" s="1"/>
      <c r="OAP34" s="1"/>
      <c r="OAQ34" s="1"/>
      <c r="OAR34" s="1"/>
      <c r="OAS34" s="1"/>
      <c r="OAT34" s="1"/>
      <c r="OAU34" s="1"/>
      <c r="OAV34" s="1"/>
      <c r="OAW34" s="1"/>
      <c r="OAX34" s="1"/>
      <c r="OAY34" s="1"/>
      <c r="OAZ34" s="1"/>
      <c r="OBA34" s="1"/>
      <c r="OBB34" s="1"/>
      <c r="OBC34" s="1"/>
      <c r="OBD34" s="1"/>
      <c r="OBE34" s="1"/>
      <c r="OBF34" s="1"/>
      <c r="OBG34" s="1"/>
      <c r="OBH34" s="1"/>
      <c r="OBI34" s="1"/>
      <c r="OBJ34" s="1"/>
      <c r="OBK34" s="1"/>
      <c r="OBL34" s="1"/>
      <c r="OBM34" s="1"/>
      <c r="OBN34" s="1"/>
      <c r="OBO34" s="1"/>
      <c r="OBP34" s="1"/>
      <c r="OBQ34" s="1"/>
      <c r="OBR34" s="1"/>
      <c r="OBS34" s="1"/>
      <c r="OBT34" s="1"/>
      <c r="OBU34" s="1"/>
      <c r="OBV34" s="1"/>
      <c r="OBW34" s="1"/>
      <c r="OBX34" s="1"/>
      <c r="OBY34" s="1"/>
      <c r="OBZ34" s="1"/>
      <c r="OCA34" s="1"/>
      <c r="OCB34" s="1"/>
      <c r="OCC34" s="1"/>
      <c r="OCD34" s="1"/>
      <c r="OCE34" s="1"/>
      <c r="OCF34" s="1"/>
      <c r="OCG34" s="1"/>
      <c r="OCH34" s="1"/>
      <c r="OCI34" s="1"/>
      <c r="OCJ34" s="1"/>
      <c r="OCK34" s="1"/>
      <c r="OCL34" s="1"/>
      <c r="OCM34" s="1"/>
      <c r="OCN34" s="1"/>
      <c r="OCO34" s="1"/>
      <c r="OCP34" s="1"/>
      <c r="OCQ34" s="1"/>
      <c r="OCR34" s="1"/>
      <c r="OCS34" s="1"/>
      <c r="OCT34" s="1"/>
      <c r="OCU34" s="1"/>
      <c r="OCV34" s="1"/>
      <c r="OCW34" s="1"/>
      <c r="OCX34" s="1"/>
      <c r="OCY34" s="1"/>
      <c r="OCZ34" s="1"/>
      <c r="ODA34" s="1"/>
      <c r="ODB34" s="1"/>
      <c r="ODC34" s="1"/>
      <c r="ODD34" s="1"/>
      <c r="ODE34" s="1"/>
      <c r="ODF34" s="1"/>
      <c r="ODG34" s="1"/>
      <c r="ODH34" s="1"/>
      <c r="ODI34" s="1"/>
      <c r="ODJ34" s="1"/>
      <c r="ODK34" s="1"/>
      <c r="ODL34" s="1"/>
      <c r="ODM34" s="1"/>
      <c r="ODN34" s="1"/>
      <c r="ODO34" s="1"/>
      <c r="ODP34" s="1"/>
      <c r="ODQ34" s="1"/>
      <c r="ODR34" s="1"/>
      <c r="ODS34" s="1"/>
      <c r="ODT34" s="1"/>
      <c r="ODU34" s="1"/>
      <c r="ODV34" s="1"/>
      <c r="ODW34" s="1"/>
      <c r="ODX34" s="1"/>
      <c r="ODY34" s="1"/>
      <c r="ODZ34" s="1"/>
      <c r="OEA34" s="1"/>
      <c r="OEB34" s="1"/>
      <c r="OEC34" s="1"/>
      <c r="OED34" s="1"/>
      <c r="OEE34" s="1"/>
      <c r="OEF34" s="1"/>
      <c r="OEG34" s="1"/>
      <c r="OEH34" s="1"/>
      <c r="OEI34" s="1"/>
      <c r="OEJ34" s="1"/>
      <c r="OEK34" s="1"/>
      <c r="OEL34" s="1"/>
      <c r="OEM34" s="1"/>
      <c r="OEN34" s="1"/>
      <c r="OEO34" s="1"/>
      <c r="OEP34" s="1"/>
      <c r="OEQ34" s="1"/>
      <c r="OER34" s="1"/>
      <c r="OES34" s="1"/>
      <c r="OET34" s="1"/>
      <c r="OEU34" s="1"/>
      <c r="OEV34" s="1"/>
      <c r="OEW34" s="1"/>
      <c r="OEX34" s="1"/>
      <c r="OEY34" s="1"/>
      <c r="OEZ34" s="1"/>
      <c r="OFA34" s="1"/>
      <c r="OFB34" s="1"/>
      <c r="OFC34" s="1"/>
      <c r="OFD34" s="1"/>
      <c r="OFE34" s="1"/>
      <c r="OFF34" s="1"/>
      <c r="OFG34" s="1"/>
      <c r="OFH34" s="1"/>
      <c r="OFI34" s="1"/>
      <c r="OFJ34" s="1"/>
      <c r="OFK34" s="1"/>
      <c r="OFL34" s="1"/>
      <c r="OFM34" s="1"/>
      <c r="OFN34" s="1"/>
      <c r="OFO34" s="1"/>
      <c r="OFP34" s="1"/>
      <c r="OFQ34" s="1"/>
      <c r="OFR34" s="1"/>
      <c r="OFS34" s="1"/>
      <c r="OFT34" s="1"/>
      <c r="OFU34" s="1"/>
      <c r="OFV34" s="1"/>
      <c r="OFW34" s="1"/>
      <c r="OFX34" s="1"/>
      <c r="OFY34" s="1"/>
      <c r="OFZ34" s="1"/>
      <c r="OGA34" s="1"/>
      <c r="OGB34" s="1"/>
      <c r="OGC34" s="1"/>
      <c r="OGD34" s="1"/>
      <c r="OGE34" s="1"/>
      <c r="OGF34" s="1"/>
      <c r="OGG34" s="1"/>
      <c r="OGH34" s="1"/>
      <c r="OGI34" s="1"/>
      <c r="OGJ34" s="1"/>
      <c r="OGK34" s="1"/>
      <c r="OGL34" s="1"/>
      <c r="OGM34" s="1"/>
      <c r="OGN34" s="1"/>
      <c r="OGO34" s="1"/>
      <c r="OGP34" s="1"/>
      <c r="OGQ34" s="1"/>
      <c r="OGR34" s="1"/>
      <c r="OGS34" s="1"/>
      <c r="OGT34" s="1"/>
      <c r="OGU34" s="1"/>
      <c r="OGV34" s="1"/>
      <c r="OGW34" s="1"/>
      <c r="OGX34" s="1"/>
      <c r="OGY34" s="1"/>
      <c r="OGZ34" s="1"/>
      <c r="OHA34" s="1"/>
      <c r="OHB34" s="1"/>
      <c r="OHC34" s="1"/>
      <c r="OHD34" s="1"/>
      <c r="OHE34" s="1"/>
      <c r="OHF34" s="1"/>
      <c r="OHG34" s="1"/>
      <c r="OHH34" s="1"/>
      <c r="OHI34" s="1"/>
      <c r="OHJ34" s="1"/>
      <c r="OHK34" s="1"/>
      <c r="OHL34" s="1"/>
      <c r="OHM34" s="1"/>
      <c r="OHN34" s="1"/>
      <c r="OHO34" s="1"/>
      <c r="OHP34" s="1"/>
      <c r="OHQ34" s="1"/>
      <c r="OHR34" s="1"/>
      <c r="OHS34" s="1"/>
      <c r="OHT34" s="1"/>
      <c r="OHU34" s="1"/>
      <c r="OHV34" s="1"/>
      <c r="OHW34" s="1"/>
      <c r="OHX34" s="1"/>
      <c r="OHY34" s="1"/>
      <c r="OHZ34" s="1"/>
      <c r="OIA34" s="1"/>
      <c r="OIB34" s="1"/>
      <c r="OIC34" s="1"/>
      <c r="OID34" s="1"/>
      <c r="OIE34" s="1"/>
      <c r="OIF34" s="1"/>
      <c r="OIG34" s="1"/>
      <c r="OIH34" s="1"/>
      <c r="OII34" s="1"/>
      <c r="OIJ34" s="1"/>
      <c r="OIK34" s="1"/>
      <c r="OIL34" s="1"/>
      <c r="OIM34" s="1"/>
      <c r="OIN34" s="1"/>
      <c r="OIO34" s="1"/>
      <c r="OIP34" s="1"/>
      <c r="OIQ34" s="1"/>
      <c r="OIR34" s="1"/>
      <c r="OIS34" s="1"/>
      <c r="OIT34" s="1"/>
      <c r="OIU34" s="1"/>
      <c r="OIV34" s="1"/>
      <c r="OIW34" s="1"/>
      <c r="OIX34" s="1"/>
      <c r="OIY34" s="1"/>
      <c r="OIZ34" s="1"/>
      <c r="OJA34" s="1"/>
      <c r="OJB34" s="1"/>
      <c r="OJC34" s="1"/>
      <c r="OJD34" s="1"/>
      <c r="OJE34" s="1"/>
      <c r="OJF34" s="1"/>
      <c r="OJG34" s="1"/>
      <c r="OJH34" s="1"/>
      <c r="OJI34" s="1"/>
      <c r="OJJ34" s="1"/>
      <c r="OJK34" s="1"/>
      <c r="OJL34" s="1"/>
      <c r="OJM34" s="1"/>
      <c r="OJN34" s="1"/>
      <c r="OJO34" s="1"/>
      <c r="OJP34" s="1"/>
      <c r="OJQ34" s="1"/>
      <c r="OJR34" s="1"/>
      <c r="OJS34" s="1"/>
      <c r="OJT34" s="1"/>
      <c r="OJU34" s="1"/>
      <c r="OJV34" s="1"/>
      <c r="OJW34" s="1"/>
      <c r="OJX34" s="1"/>
      <c r="OJY34" s="1"/>
      <c r="OJZ34" s="1"/>
      <c r="OKA34" s="1"/>
      <c r="OKB34" s="1"/>
      <c r="OKC34" s="1"/>
      <c r="OKD34" s="1"/>
      <c r="OKE34" s="1"/>
      <c r="OKF34" s="1"/>
      <c r="OKG34" s="1"/>
      <c r="OKH34" s="1"/>
      <c r="OKI34" s="1"/>
      <c r="OKJ34" s="1"/>
      <c r="OKK34" s="1"/>
      <c r="OKL34" s="1"/>
      <c r="OKM34" s="1"/>
      <c r="OKN34" s="1"/>
      <c r="OKO34" s="1"/>
      <c r="OKP34" s="1"/>
      <c r="OKQ34" s="1"/>
      <c r="OKR34" s="1"/>
      <c r="OKS34" s="1"/>
      <c r="OKT34" s="1"/>
      <c r="OKU34" s="1"/>
      <c r="OKV34" s="1"/>
      <c r="OKW34" s="1"/>
      <c r="OKX34" s="1"/>
      <c r="OKY34" s="1"/>
      <c r="OKZ34" s="1"/>
      <c r="OLA34" s="1"/>
      <c r="OLB34" s="1"/>
      <c r="OLC34" s="1"/>
      <c r="OLD34" s="1"/>
      <c r="OLE34" s="1"/>
      <c r="OLF34" s="1"/>
      <c r="OLG34" s="1"/>
      <c r="OLH34" s="1"/>
      <c r="OLI34" s="1"/>
      <c r="OLJ34" s="1"/>
      <c r="OLK34" s="1"/>
      <c r="OLL34" s="1"/>
      <c r="OLM34" s="1"/>
      <c r="OLN34" s="1"/>
      <c r="OLO34" s="1"/>
      <c r="OLP34" s="1"/>
      <c r="OLQ34" s="1"/>
      <c r="OLR34" s="1"/>
      <c r="OLS34" s="1"/>
      <c r="OLT34" s="1"/>
      <c r="OLU34" s="1"/>
      <c r="OLV34" s="1"/>
      <c r="OLW34" s="1"/>
      <c r="OLX34" s="1"/>
      <c r="OLY34" s="1"/>
      <c r="OLZ34" s="1"/>
      <c r="OMA34" s="1"/>
      <c r="OMB34" s="1"/>
      <c r="OMC34" s="1"/>
      <c r="OMD34" s="1"/>
      <c r="OME34" s="1"/>
      <c r="OMF34" s="1"/>
      <c r="OMG34" s="1"/>
      <c r="OMH34" s="1"/>
      <c r="OMI34" s="1"/>
      <c r="OMJ34" s="1"/>
      <c r="OMK34" s="1"/>
      <c r="OML34" s="1"/>
      <c r="OMM34" s="1"/>
      <c r="OMN34" s="1"/>
      <c r="OMO34" s="1"/>
      <c r="OMP34" s="1"/>
      <c r="OMQ34" s="1"/>
      <c r="OMR34" s="1"/>
      <c r="OMS34" s="1"/>
      <c r="OMT34" s="1"/>
      <c r="OMU34" s="1"/>
      <c r="OMV34" s="1"/>
      <c r="OMW34" s="1"/>
      <c r="OMX34" s="1"/>
      <c r="OMY34" s="1"/>
      <c r="OMZ34" s="1"/>
      <c r="ONA34" s="1"/>
      <c r="ONB34" s="1"/>
      <c r="ONC34" s="1"/>
      <c r="OND34" s="1"/>
      <c r="ONE34" s="1"/>
      <c r="ONF34" s="1"/>
      <c r="ONG34" s="1"/>
      <c r="ONH34" s="1"/>
      <c r="ONI34" s="1"/>
      <c r="ONJ34" s="1"/>
      <c r="ONK34" s="1"/>
      <c r="ONL34" s="1"/>
      <c r="ONM34" s="1"/>
      <c r="ONN34" s="1"/>
      <c r="ONO34" s="1"/>
      <c r="ONP34" s="1"/>
      <c r="ONQ34" s="1"/>
      <c r="ONR34" s="1"/>
      <c r="ONS34" s="1"/>
      <c r="ONT34" s="1"/>
      <c r="ONU34" s="1"/>
      <c r="ONV34" s="1"/>
      <c r="ONW34" s="1"/>
      <c r="ONX34" s="1"/>
      <c r="ONY34" s="1"/>
      <c r="ONZ34" s="1"/>
      <c r="OOA34" s="1"/>
      <c r="OOB34" s="1"/>
      <c r="OOC34" s="1"/>
      <c r="OOD34" s="1"/>
      <c r="OOE34" s="1"/>
      <c r="OOF34" s="1"/>
      <c r="OOG34" s="1"/>
      <c r="OOH34" s="1"/>
      <c r="OOI34" s="1"/>
      <c r="OOJ34" s="1"/>
      <c r="OOK34" s="1"/>
      <c r="OOL34" s="1"/>
      <c r="OOM34" s="1"/>
      <c r="OON34" s="1"/>
      <c r="OOO34" s="1"/>
      <c r="OOP34" s="1"/>
      <c r="OOQ34" s="1"/>
      <c r="OOR34" s="1"/>
      <c r="OOS34" s="1"/>
      <c r="OOT34" s="1"/>
      <c r="OOU34" s="1"/>
      <c r="OOV34" s="1"/>
      <c r="OOW34" s="1"/>
      <c r="OOX34" s="1"/>
      <c r="OOY34" s="1"/>
      <c r="OOZ34" s="1"/>
      <c r="OPA34" s="1"/>
      <c r="OPB34" s="1"/>
      <c r="OPC34" s="1"/>
      <c r="OPD34" s="1"/>
      <c r="OPE34" s="1"/>
      <c r="OPF34" s="1"/>
      <c r="OPG34" s="1"/>
      <c r="OPH34" s="1"/>
      <c r="OPI34" s="1"/>
      <c r="OPJ34" s="1"/>
      <c r="OPK34" s="1"/>
      <c r="OPL34" s="1"/>
      <c r="OPM34" s="1"/>
      <c r="OPN34" s="1"/>
      <c r="OPO34" s="1"/>
      <c r="OPP34" s="1"/>
      <c r="OPQ34" s="1"/>
      <c r="OPR34" s="1"/>
      <c r="OPS34" s="1"/>
      <c r="OPT34" s="1"/>
      <c r="OPU34" s="1"/>
      <c r="OPV34" s="1"/>
      <c r="OPW34" s="1"/>
      <c r="OPX34" s="1"/>
      <c r="OPY34" s="1"/>
      <c r="OPZ34" s="1"/>
      <c r="OQA34" s="1"/>
      <c r="OQB34" s="1"/>
      <c r="OQC34" s="1"/>
      <c r="OQD34" s="1"/>
      <c r="OQE34" s="1"/>
      <c r="OQF34" s="1"/>
      <c r="OQG34" s="1"/>
      <c r="OQH34" s="1"/>
      <c r="OQI34" s="1"/>
      <c r="OQJ34" s="1"/>
      <c r="OQK34" s="1"/>
      <c r="OQL34" s="1"/>
      <c r="OQM34" s="1"/>
      <c r="OQN34" s="1"/>
      <c r="OQO34" s="1"/>
      <c r="OQP34" s="1"/>
      <c r="OQQ34" s="1"/>
      <c r="OQR34" s="1"/>
      <c r="OQS34" s="1"/>
      <c r="OQT34" s="1"/>
      <c r="OQU34" s="1"/>
      <c r="OQV34" s="1"/>
      <c r="OQW34" s="1"/>
      <c r="OQX34" s="1"/>
      <c r="OQY34" s="1"/>
      <c r="OQZ34" s="1"/>
      <c r="ORA34" s="1"/>
      <c r="ORB34" s="1"/>
      <c r="ORC34" s="1"/>
      <c r="ORD34" s="1"/>
      <c r="ORE34" s="1"/>
      <c r="ORF34" s="1"/>
      <c r="ORG34" s="1"/>
      <c r="ORH34" s="1"/>
      <c r="ORI34" s="1"/>
      <c r="ORJ34" s="1"/>
      <c r="ORK34" s="1"/>
      <c r="ORL34" s="1"/>
      <c r="ORM34" s="1"/>
      <c r="ORN34" s="1"/>
      <c r="ORO34" s="1"/>
      <c r="ORP34" s="1"/>
      <c r="ORQ34" s="1"/>
      <c r="ORR34" s="1"/>
      <c r="ORS34" s="1"/>
      <c r="ORT34" s="1"/>
      <c r="ORU34" s="1"/>
      <c r="ORV34" s="1"/>
      <c r="ORW34" s="1"/>
      <c r="ORX34" s="1"/>
      <c r="ORY34" s="1"/>
      <c r="ORZ34" s="1"/>
      <c r="OSA34" s="1"/>
      <c r="OSB34" s="1"/>
      <c r="OSC34" s="1"/>
      <c r="OSD34" s="1"/>
      <c r="OSE34" s="1"/>
      <c r="OSF34" s="1"/>
      <c r="OSG34" s="1"/>
      <c r="OSH34" s="1"/>
      <c r="OSI34" s="1"/>
      <c r="OSJ34" s="1"/>
      <c r="OSK34" s="1"/>
      <c r="OSL34" s="1"/>
      <c r="OSM34" s="1"/>
      <c r="OSN34" s="1"/>
      <c r="OSO34" s="1"/>
      <c r="OSP34" s="1"/>
      <c r="OSQ34" s="1"/>
      <c r="OSR34" s="1"/>
      <c r="OSS34" s="1"/>
      <c r="OST34" s="1"/>
      <c r="OSU34" s="1"/>
      <c r="OSV34" s="1"/>
      <c r="OSW34" s="1"/>
      <c r="OSX34" s="1"/>
      <c r="OSY34" s="1"/>
      <c r="OSZ34" s="1"/>
      <c r="OTA34" s="1"/>
      <c r="OTB34" s="1"/>
      <c r="OTC34" s="1"/>
      <c r="OTD34" s="1"/>
      <c r="OTE34" s="1"/>
      <c r="OTF34" s="1"/>
      <c r="OTG34" s="1"/>
      <c r="OTH34" s="1"/>
      <c r="OTI34" s="1"/>
      <c r="OTJ34" s="1"/>
      <c r="OTK34" s="1"/>
      <c r="OTL34" s="1"/>
      <c r="OTM34" s="1"/>
      <c r="OTN34" s="1"/>
      <c r="OTO34" s="1"/>
      <c r="OTP34" s="1"/>
      <c r="OTQ34" s="1"/>
      <c r="OTR34" s="1"/>
      <c r="OTS34" s="1"/>
      <c r="OTT34" s="1"/>
      <c r="OTU34" s="1"/>
      <c r="OTV34" s="1"/>
      <c r="OTW34" s="1"/>
      <c r="OTX34" s="1"/>
      <c r="OTY34" s="1"/>
      <c r="OTZ34" s="1"/>
      <c r="OUA34" s="1"/>
      <c r="OUB34" s="1"/>
      <c r="OUC34" s="1"/>
      <c r="OUD34" s="1"/>
      <c r="OUE34" s="1"/>
      <c r="OUF34" s="1"/>
      <c r="OUG34" s="1"/>
      <c r="OUH34" s="1"/>
      <c r="OUI34" s="1"/>
      <c r="OUJ34" s="1"/>
      <c r="OUK34" s="1"/>
      <c r="OUL34" s="1"/>
      <c r="OUM34" s="1"/>
      <c r="OUN34" s="1"/>
      <c r="OUO34" s="1"/>
      <c r="OUP34" s="1"/>
      <c r="OUQ34" s="1"/>
      <c r="OUR34" s="1"/>
      <c r="OUS34" s="1"/>
      <c r="OUT34" s="1"/>
      <c r="OUU34" s="1"/>
      <c r="OUV34" s="1"/>
      <c r="OUW34" s="1"/>
      <c r="OUX34" s="1"/>
      <c r="OUY34" s="1"/>
      <c r="OUZ34" s="1"/>
      <c r="OVA34" s="1"/>
      <c r="OVB34" s="1"/>
      <c r="OVC34" s="1"/>
      <c r="OVD34" s="1"/>
      <c r="OVE34" s="1"/>
      <c r="OVF34" s="1"/>
      <c r="OVG34" s="1"/>
      <c r="OVH34" s="1"/>
      <c r="OVI34" s="1"/>
      <c r="OVJ34" s="1"/>
      <c r="OVK34" s="1"/>
      <c r="OVL34" s="1"/>
      <c r="OVM34" s="1"/>
      <c r="OVN34" s="1"/>
      <c r="OVO34" s="1"/>
      <c r="OVP34" s="1"/>
      <c r="OVQ34" s="1"/>
      <c r="OVR34" s="1"/>
      <c r="OVS34" s="1"/>
      <c r="OVT34" s="1"/>
      <c r="OVU34" s="1"/>
      <c r="OVV34" s="1"/>
      <c r="OVW34" s="1"/>
      <c r="OVX34" s="1"/>
      <c r="OVY34" s="1"/>
      <c r="OVZ34" s="1"/>
      <c r="OWA34" s="1"/>
      <c r="OWB34" s="1"/>
      <c r="OWC34" s="1"/>
      <c r="OWD34" s="1"/>
      <c r="OWE34" s="1"/>
      <c r="OWF34" s="1"/>
      <c r="OWG34" s="1"/>
      <c r="OWH34" s="1"/>
      <c r="OWI34" s="1"/>
      <c r="OWJ34" s="1"/>
      <c r="OWK34" s="1"/>
      <c r="OWL34" s="1"/>
      <c r="OWM34" s="1"/>
      <c r="OWN34" s="1"/>
      <c r="OWO34" s="1"/>
      <c r="OWP34" s="1"/>
      <c r="OWQ34" s="1"/>
      <c r="OWR34" s="1"/>
      <c r="OWS34" s="1"/>
      <c r="OWT34" s="1"/>
      <c r="OWU34" s="1"/>
      <c r="OWV34" s="1"/>
      <c r="OWW34" s="1"/>
      <c r="OWX34" s="1"/>
      <c r="OWY34" s="1"/>
      <c r="OWZ34" s="1"/>
      <c r="OXA34" s="1"/>
      <c r="OXB34" s="1"/>
      <c r="OXC34" s="1"/>
      <c r="OXD34" s="1"/>
      <c r="OXE34" s="1"/>
      <c r="OXF34" s="1"/>
      <c r="OXG34" s="1"/>
      <c r="OXH34" s="1"/>
      <c r="OXI34" s="1"/>
      <c r="OXJ34" s="1"/>
      <c r="OXK34" s="1"/>
      <c r="OXL34" s="1"/>
      <c r="OXM34" s="1"/>
      <c r="OXN34" s="1"/>
      <c r="OXO34" s="1"/>
      <c r="OXP34" s="1"/>
      <c r="OXQ34" s="1"/>
      <c r="OXR34" s="1"/>
      <c r="OXS34" s="1"/>
      <c r="OXT34" s="1"/>
      <c r="OXU34" s="1"/>
      <c r="OXV34" s="1"/>
      <c r="OXW34" s="1"/>
      <c r="OXX34" s="1"/>
      <c r="OXY34" s="1"/>
      <c r="OXZ34" s="1"/>
      <c r="OYA34" s="1"/>
      <c r="OYB34" s="1"/>
      <c r="OYC34" s="1"/>
      <c r="OYD34" s="1"/>
      <c r="OYE34" s="1"/>
      <c r="OYF34" s="1"/>
      <c r="OYG34" s="1"/>
      <c r="OYH34" s="1"/>
      <c r="OYI34" s="1"/>
      <c r="OYJ34" s="1"/>
      <c r="OYK34" s="1"/>
      <c r="OYL34" s="1"/>
      <c r="OYM34" s="1"/>
      <c r="OYN34" s="1"/>
      <c r="OYO34" s="1"/>
      <c r="OYP34" s="1"/>
      <c r="OYQ34" s="1"/>
      <c r="OYR34" s="1"/>
      <c r="OYS34" s="1"/>
      <c r="OYT34" s="1"/>
      <c r="OYU34" s="1"/>
      <c r="OYV34" s="1"/>
      <c r="OYW34" s="1"/>
      <c r="OYX34" s="1"/>
      <c r="OYY34" s="1"/>
      <c r="OYZ34" s="1"/>
      <c r="OZA34" s="1"/>
      <c r="OZB34" s="1"/>
      <c r="OZC34" s="1"/>
      <c r="OZD34" s="1"/>
      <c r="OZE34" s="1"/>
      <c r="OZF34" s="1"/>
      <c r="OZG34" s="1"/>
      <c r="OZH34" s="1"/>
      <c r="OZI34" s="1"/>
      <c r="OZJ34" s="1"/>
      <c r="OZK34" s="1"/>
      <c r="OZL34" s="1"/>
      <c r="OZM34" s="1"/>
      <c r="OZN34" s="1"/>
      <c r="OZO34" s="1"/>
      <c r="OZP34" s="1"/>
      <c r="OZQ34" s="1"/>
      <c r="OZR34" s="1"/>
      <c r="OZS34" s="1"/>
      <c r="OZT34" s="1"/>
      <c r="OZU34" s="1"/>
      <c r="OZV34" s="1"/>
      <c r="OZW34" s="1"/>
      <c r="OZX34" s="1"/>
      <c r="OZY34" s="1"/>
      <c r="OZZ34" s="1"/>
      <c r="PAA34" s="1"/>
      <c r="PAB34" s="1"/>
      <c r="PAC34" s="1"/>
      <c r="PAD34" s="1"/>
      <c r="PAE34" s="1"/>
      <c r="PAF34" s="1"/>
      <c r="PAG34" s="1"/>
      <c r="PAH34" s="1"/>
      <c r="PAI34" s="1"/>
      <c r="PAJ34" s="1"/>
      <c r="PAK34" s="1"/>
      <c r="PAL34" s="1"/>
      <c r="PAM34" s="1"/>
      <c r="PAN34" s="1"/>
      <c r="PAO34" s="1"/>
      <c r="PAP34" s="1"/>
      <c r="PAQ34" s="1"/>
      <c r="PAR34" s="1"/>
      <c r="PAS34" s="1"/>
      <c r="PAT34" s="1"/>
      <c r="PAU34" s="1"/>
      <c r="PAV34" s="1"/>
      <c r="PAW34" s="1"/>
      <c r="PAX34" s="1"/>
      <c r="PAY34" s="1"/>
      <c r="PAZ34" s="1"/>
      <c r="PBA34" s="1"/>
      <c r="PBB34" s="1"/>
      <c r="PBC34" s="1"/>
      <c r="PBD34" s="1"/>
      <c r="PBE34" s="1"/>
      <c r="PBF34" s="1"/>
      <c r="PBG34" s="1"/>
      <c r="PBH34" s="1"/>
      <c r="PBI34" s="1"/>
      <c r="PBJ34" s="1"/>
      <c r="PBK34" s="1"/>
      <c r="PBL34" s="1"/>
      <c r="PBM34" s="1"/>
      <c r="PBN34" s="1"/>
      <c r="PBO34" s="1"/>
      <c r="PBP34" s="1"/>
      <c r="PBQ34" s="1"/>
      <c r="PBR34" s="1"/>
      <c r="PBS34" s="1"/>
      <c r="PBT34" s="1"/>
      <c r="PBU34" s="1"/>
      <c r="PBV34" s="1"/>
      <c r="PBW34" s="1"/>
      <c r="PBX34" s="1"/>
      <c r="PBY34" s="1"/>
      <c r="PBZ34" s="1"/>
      <c r="PCA34" s="1"/>
      <c r="PCB34" s="1"/>
      <c r="PCC34" s="1"/>
      <c r="PCD34" s="1"/>
      <c r="PCE34" s="1"/>
      <c r="PCF34" s="1"/>
      <c r="PCG34" s="1"/>
      <c r="PCH34" s="1"/>
      <c r="PCI34" s="1"/>
      <c r="PCJ34" s="1"/>
      <c r="PCK34" s="1"/>
      <c r="PCL34" s="1"/>
      <c r="PCM34" s="1"/>
      <c r="PCN34" s="1"/>
      <c r="PCO34" s="1"/>
      <c r="PCP34" s="1"/>
      <c r="PCQ34" s="1"/>
      <c r="PCR34" s="1"/>
      <c r="PCS34" s="1"/>
      <c r="PCT34" s="1"/>
      <c r="PCU34" s="1"/>
      <c r="PCV34" s="1"/>
      <c r="PCW34" s="1"/>
      <c r="PCX34" s="1"/>
      <c r="PCY34" s="1"/>
      <c r="PCZ34" s="1"/>
      <c r="PDA34" s="1"/>
      <c r="PDB34" s="1"/>
      <c r="PDC34" s="1"/>
      <c r="PDD34" s="1"/>
      <c r="PDE34" s="1"/>
      <c r="PDF34" s="1"/>
      <c r="PDG34" s="1"/>
      <c r="PDH34" s="1"/>
      <c r="PDI34" s="1"/>
      <c r="PDJ34" s="1"/>
      <c r="PDK34" s="1"/>
      <c r="PDL34" s="1"/>
      <c r="PDM34" s="1"/>
      <c r="PDN34" s="1"/>
      <c r="PDO34" s="1"/>
      <c r="PDP34" s="1"/>
      <c r="PDQ34" s="1"/>
      <c r="PDR34" s="1"/>
      <c r="PDS34" s="1"/>
      <c r="PDT34" s="1"/>
      <c r="PDU34" s="1"/>
      <c r="PDV34" s="1"/>
      <c r="PDW34" s="1"/>
      <c r="PDX34" s="1"/>
      <c r="PDY34" s="1"/>
      <c r="PDZ34" s="1"/>
      <c r="PEA34" s="1"/>
      <c r="PEB34" s="1"/>
      <c r="PEC34" s="1"/>
      <c r="PED34" s="1"/>
      <c r="PEE34" s="1"/>
      <c r="PEF34" s="1"/>
      <c r="PEG34" s="1"/>
      <c r="PEH34" s="1"/>
      <c r="PEI34" s="1"/>
      <c r="PEJ34" s="1"/>
      <c r="PEK34" s="1"/>
      <c r="PEL34" s="1"/>
      <c r="PEM34" s="1"/>
      <c r="PEN34" s="1"/>
      <c r="PEO34" s="1"/>
      <c r="PEP34" s="1"/>
      <c r="PEQ34" s="1"/>
      <c r="PER34" s="1"/>
      <c r="PES34" s="1"/>
      <c r="PET34" s="1"/>
      <c r="PEU34" s="1"/>
      <c r="PEV34" s="1"/>
      <c r="PEW34" s="1"/>
      <c r="PEX34" s="1"/>
      <c r="PEY34" s="1"/>
      <c r="PEZ34" s="1"/>
      <c r="PFA34" s="1"/>
      <c r="PFB34" s="1"/>
      <c r="PFC34" s="1"/>
      <c r="PFD34" s="1"/>
      <c r="PFE34" s="1"/>
      <c r="PFF34" s="1"/>
      <c r="PFG34" s="1"/>
      <c r="PFH34" s="1"/>
      <c r="PFI34" s="1"/>
      <c r="PFJ34" s="1"/>
      <c r="PFK34" s="1"/>
      <c r="PFL34" s="1"/>
      <c r="PFM34" s="1"/>
      <c r="PFN34" s="1"/>
      <c r="PFO34" s="1"/>
      <c r="PFP34" s="1"/>
      <c r="PFQ34" s="1"/>
      <c r="PFR34" s="1"/>
      <c r="PFS34" s="1"/>
      <c r="PFT34" s="1"/>
      <c r="PFU34" s="1"/>
      <c r="PFV34" s="1"/>
      <c r="PFW34" s="1"/>
      <c r="PFX34" s="1"/>
      <c r="PFY34" s="1"/>
      <c r="PFZ34" s="1"/>
      <c r="PGA34" s="1"/>
      <c r="PGB34" s="1"/>
      <c r="PGC34" s="1"/>
      <c r="PGD34" s="1"/>
      <c r="PGE34" s="1"/>
      <c r="PGF34" s="1"/>
      <c r="PGG34" s="1"/>
      <c r="PGH34" s="1"/>
      <c r="PGI34" s="1"/>
      <c r="PGJ34" s="1"/>
      <c r="PGK34" s="1"/>
      <c r="PGL34" s="1"/>
      <c r="PGM34" s="1"/>
      <c r="PGN34" s="1"/>
      <c r="PGO34" s="1"/>
      <c r="PGP34" s="1"/>
      <c r="PGQ34" s="1"/>
      <c r="PGR34" s="1"/>
      <c r="PGS34" s="1"/>
      <c r="PGT34" s="1"/>
      <c r="PGU34" s="1"/>
      <c r="PGV34" s="1"/>
      <c r="PGW34" s="1"/>
      <c r="PGX34" s="1"/>
      <c r="PGY34" s="1"/>
      <c r="PGZ34" s="1"/>
      <c r="PHA34" s="1"/>
      <c r="PHB34" s="1"/>
      <c r="PHC34" s="1"/>
      <c r="PHD34" s="1"/>
      <c r="PHE34" s="1"/>
      <c r="PHF34" s="1"/>
      <c r="PHG34" s="1"/>
      <c r="PHH34" s="1"/>
      <c r="PHI34" s="1"/>
      <c r="PHJ34" s="1"/>
      <c r="PHK34" s="1"/>
      <c r="PHL34" s="1"/>
      <c r="PHM34" s="1"/>
      <c r="PHN34" s="1"/>
      <c r="PHO34" s="1"/>
      <c r="PHP34" s="1"/>
      <c r="PHQ34" s="1"/>
      <c r="PHR34" s="1"/>
      <c r="PHS34" s="1"/>
      <c r="PHT34" s="1"/>
      <c r="PHU34" s="1"/>
      <c r="PHV34" s="1"/>
      <c r="PHW34" s="1"/>
      <c r="PHX34" s="1"/>
      <c r="PHY34" s="1"/>
      <c r="PHZ34" s="1"/>
      <c r="PIA34" s="1"/>
      <c r="PIB34" s="1"/>
      <c r="PIC34" s="1"/>
      <c r="PID34" s="1"/>
      <c r="PIE34" s="1"/>
      <c r="PIF34" s="1"/>
      <c r="PIG34" s="1"/>
      <c r="PIH34" s="1"/>
      <c r="PII34" s="1"/>
      <c r="PIJ34" s="1"/>
      <c r="PIK34" s="1"/>
      <c r="PIL34" s="1"/>
      <c r="PIM34" s="1"/>
      <c r="PIN34" s="1"/>
      <c r="PIO34" s="1"/>
      <c r="PIP34" s="1"/>
      <c r="PIQ34" s="1"/>
      <c r="PIR34" s="1"/>
      <c r="PIS34" s="1"/>
      <c r="PIT34" s="1"/>
      <c r="PIU34" s="1"/>
      <c r="PIV34" s="1"/>
      <c r="PIW34" s="1"/>
      <c r="PIX34" s="1"/>
      <c r="PIY34" s="1"/>
      <c r="PIZ34" s="1"/>
      <c r="PJA34" s="1"/>
      <c r="PJB34" s="1"/>
      <c r="PJC34" s="1"/>
      <c r="PJD34" s="1"/>
      <c r="PJE34" s="1"/>
      <c r="PJF34" s="1"/>
      <c r="PJG34" s="1"/>
      <c r="PJH34" s="1"/>
      <c r="PJI34" s="1"/>
      <c r="PJJ34" s="1"/>
      <c r="PJK34" s="1"/>
      <c r="PJL34" s="1"/>
      <c r="PJM34" s="1"/>
      <c r="PJN34" s="1"/>
      <c r="PJO34" s="1"/>
      <c r="PJP34" s="1"/>
      <c r="PJQ34" s="1"/>
      <c r="PJR34" s="1"/>
      <c r="PJS34" s="1"/>
      <c r="PJT34" s="1"/>
      <c r="PJU34" s="1"/>
      <c r="PJV34" s="1"/>
      <c r="PJW34" s="1"/>
      <c r="PJX34" s="1"/>
      <c r="PJY34" s="1"/>
      <c r="PJZ34" s="1"/>
      <c r="PKA34" s="1"/>
      <c r="PKB34" s="1"/>
      <c r="PKC34" s="1"/>
      <c r="PKD34" s="1"/>
      <c r="PKE34" s="1"/>
      <c r="PKF34" s="1"/>
      <c r="PKG34" s="1"/>
      <c r="PKH34" s="1"/>
      <c r="PKI34" s="1"/>
      <c r="PKJ34" s="1"/>
      <c r="PKK34" s="1"/>
      <c r="PKL34" s="1"/>
      <c r="PKM34" s="1"/>
      <c r="PKN34" s="1"/>
      <c r="PKO34" s="1"/>
      <c r="PKP34" s="1"/>
      <c r="PKQ34" s="1"/>
      <c r="PKR34" s="1"/>
      <c r="PKS34" s="1"/>
      <c r="PKT34" s="1"/>
      <c r="PKU34" s="1"/>
      <c r="PKV34" s="1"/>
      <c r="PKW34" s="1"/>
      <c r="PKX34" s="1"/>
      <c r="PKY34" s="1"/>
      <c r="PKZ34" s="1"/>
      <c r="PLA34" s="1"/>
      <c r="PLB34" s="1"/>
      <c r="PLC34" s="1"/>
      <c r="PLD34" s="1"/>
      <c r="PLE34" s="1"/>
      <c r="PLF34" s="1"/>
      <c r="PLG34" s="1"/>
      <c r="PLH34" s="1"/>
      <c r="PLI34" s="1"/>
      <c r="PLJ34" s="1"/>
      <c r="PLK34" s="1"/>
      <c r="PLL34" s="1"/>
      <c r="PLM34" s="1"/>
      <c r="PLN34" s="1"/>
      <c r="PLO34" s="1"/>
      <c r="PLP34" s="1"/>
      <c r="PLQ34" s="1"/>
      <c r="PLR34" s="1"/>
      <c r="PLS34" s="1"/>
      <c r="PLT34" s="1"/>
      <c r="PLU34" s="1"/>
      <c r="PLV34" s="1"/>
      <c r="PLW34" s="1"/>
      <c r="PLX34" s="1"/>
      <c r="PLY34" s="1"/>
      <c r="PLZ34" s="1"/>
      <c r="PMA34" s="1"/>
      <c r="PMB34" s="1"/>
      <c r="PMC34" s="1"/>
      <c r="PMD34" s="1"/>
      <c r="PME34" s="1"/>
      <c r="PMF34" s="1"/>
      <c r="PMG34" s="1"/>
      <c r="PMH34" s="1"/>
      <c r="PMI34" s="1"/>
      <c r="PMJ34" s="1"/>
      <c r="PMK34" s="1"/>
      <c r="PML34" s="1"/>
      <c r="PMM34" s="1"/>
      <c r="PMN34" s="1"/>
      <c r="PMO34" s="1"/>
      <c r="PMP34" s="1"/>
      <c r="PMQ34" s="1"/>
      <c r="PMR34" s="1"/>
      <c r="PMS34" s="1"/>
      <c r="PMT34" s="1"/>
      <c r="PMU34" s="1"/>
      <c r="PMV34" s="1"/>
      <c r="PMW34" s="1"/>
      <c r="PMX34" s="1"/>
      <c r="PMY34" s="1"/>
      <c r="PMZ34" s="1"/>
      <c r="PNA34" s="1"/>
      <c r="PNB34" s="1"/>
      <c r="PNC34" s="1"/>
      <c r="PND34" s="1"/>
      <c r="PNE34" s="1"/>
      <c r="PNF34" s="1"/>
      <c r="PNG34" s="1"/>
      <c r="PNH34" s="1"/>
      <c r="PNI34" s="1"/>
      <c r="PNJ34" s="1"/>
      <c r="PNK34" s="1"/>
      <c r="PNL34" s="1"/>
      <c r="PNM34" s="1"/>
      <c r="PNN34" s="1"/>
      <c r="PNO34" s="1"/>
      <c r="PNP34" s="1"/>
      <c r="PNQ34" s="1"/>
      <c r="PNR34" s="1"/>
      <c r="PNS34" s="1"/>
      <c r="PNT34" s="1"/>
      <c r="PNU34" s="1"/>
      <c r="PNV34" s="1"/>
      <c r="PNW34" s="1"/>
      <c r="PNX34" s="1"/>
      <c r="PNY34" s="1"/>
      <c r="PNZ34" s="1"/>
      <c r="POA34" s="1"/>
      <c r="POB34" s="1"/>
      <c r="POC34" s="1"/>
      <c r="POD34" s="1"/>
      <c r="POE34" s="1"/>
      <c r="POF34" s="1"/>
      <c r="POG34" s="1"/>
      <c r="POH34" s="1"/>
      <c r="POI34" s="1"/>
      <c r="POJ34" s="1"/>
      <c r="POK34" s="1"/>
      <c r="POL34" s="1"/>
      <c r="POM34" s="1"/>
      <c r="PON34" s="1"/>
      <c r="POO34" s="1"/>
      <c r="POP34" s="1"/>
      <c r="POQ34" s="1"/>
      <c r="POR34" s="1"/>
      <c r="POS34" s="1"/>
      <c r="POT34" s="1"/>
      <c r="POU34" s="1"/>
      <c r="POV34" s="1"/>
      <c r="POW34" s="1"/>
      <c r="POX34" s="1"/>
      <c r="POY34" s="1"/>
      <c r="POZ34" s="1"/>
      <c r="PPA34" s="1"/>
      <c r="PPB34" s="1"/>
      <c r="PPC34" s="1"/>
      <c r="PPD34" s="1"/>
      <c r="PPE34" s="1"/>
      <c r="PPF34" s="1"/>
      <c r="PPG34" s="1"/>
      <c r="PPH34" s="1"/>
      <c r="PPI34" s="1"/>
      <c r="PPJ34" s="1"/>
      <c r="PPK34" s="1"/>
      <c r="PPL34" s="1"/>
      <c r="PPM34" s="1"/>
      <c r="PPN34" s="1"/>
      <c r="PPO34" s="1"/>
      <c r="PPP34" s="1"/>
      <c r="PPQ34" s="1"/>
      <c r="PPR34" s="1"/>
      <c r="PPS34" s="1"/>
      <c r="PPT34" s="1"/>
      <c r="PPU34" s="1"/>
      <c r="PPV34" s="1"/>
      <c r="PPW34" s="1"/>
      <c r="PPX34" s="1"/>
      <c r="PPY34" s="1"/>
      <c r="PPZ34" s="1"/>
      <c r="PQA34" s="1"/>
      <c r="PQB34" s="1"/>
      <c r="PQC34" s="1"/>
      <c r="PQD34" s="1"/>
      <c r="PQE34" s="1"/>
      <c r="PQF34" s="1"/>
      <c r="PQG34" s="1"/>
      <c r="PQH34" s="1"/>
      <c r="PQI34" s="1"/>
      <c r="PQJ34" s="1"/>
      <c r="PQK34" s="1"/>
      <c r="PQL34" s="1"/>
      <c r="PQM34" s="1"/>
      <c r="PQN34" s="1"/>
      <c r="PQO34" s="1"/>
      <c r="PQP34" s="1"/>
      <c r="PQQ34" s="1"/>
      <c r="PQR34" s="1"/>
      <c r="PQS34" s="1"/>
      <c r="PQT34" s="1"/>
      <c r="PQU34" s="1"/>
      <c r="PQV34" s="1"/>
      <c r="PQW34" s="1"/>
      <c r="PQX34" s="1"/>
      <c r="PQY34" s="1"/>
      <c r="PQZ34" s="1"/>
      <c r="PRA34" s="1"/>
      <c r="PRB34" s="1"/>
      <c r="PRC34" s="1"/>
      <c r="PRD34" s="1"/>
      <c r="PRE34" s="1"/>
      <c r="PRF34" s="1"/>
      <c r="PRG34" s="1"/>
      <c r="PRH34" s="1"/>
      <c r="PRI34" s="1"/>
      <c r="PRJ34" s="1"/>
      <c r="PRK34" s="1"/>
      <c r="PRL34" s="1"/>
      <c r="PRM34" s="1"/>
      <c r="PRN34" s="1"/>
      <c r="PRO34" s="1"/>
      <c r="PRP34" s="1"/>
      <c r="PRQ34" s="1"/>
      <c r="PRR34" s="1"/>
      <c r="PRS34" s="1"/>
      <c r="PRT34" s="1"/>
      <c r="PRU34" s="1"/>
      <c r="PRV34" s="1"/>
      <c r="PRW34" s="1"/>
      <c r="PRX34" s="1"/>
      <c r="PRY34" s="1"/>
      <c r="PRZ34" s="1"/>
      <c r="PSA34" s="1"/>
      <c r="PSB34" s="1"/>
      <c r="PSC34" s="1"/>
      <c r="PSD34" s="1"/>
      <c r="PSE34" s="1"/>
      <c r="PSF34" s="1"/>
      <c r="PSG34" s="1"/>
      <c r="PSH34" s="1"/>
      <c r="PSI34" s="1"/>
      <c r="PSJ34" s="1"/>
      <c r="PSK34" s="1"/>
      <c r="PSL34" s="1"/>
      <c r="PSM34" s="1"/>
      <c r="PSN34" s="1"/>
      <c r="PSO34" s="1"/>
      <c r="PSP34" s="1"/>
      <c r="PSQ34" s="1"/>
      <c r="PSR34" s="1"/>
      <c r="PSS34" s="1"/>
      <c r="PST34" s="1"/>
      <c r="PSU34" s="1"/>
      <c r="PSV34" s="1"/>
      <c r="PSW34" s="1"/>
      <c r="PSX34" s="1"/>
      <c r="PSY34" s="1"/>
      <c r="PSZ34" s="1"/>
      <c r="PTA34" s="1"/>
      <c r="PTB34" s="1"/>
      <c r="PTC34" s="1"/>
      <c r="PTD34" s="1"/>
      <c r="PTE34" s="1"/>
      <c r="PTF34" s="1"/>
      <c r="PTG34" s="1"/>
      <c r="PTH34" s="1"/>
      <c r="PTI34" s="1"/>
      <c r="PTJ34" s="1"/>
      <c r="PTK34" s="1"/>
      <c r="PTL34" s="1"/>
      <c r="PTM34" s="1"/>
      <c r="PTN34" s="1"/>
      <c r="PTO34" s="1"/>
      <c r="PTP34" s="1"/>
      <c r="PTQ34" s="1"/>
      <c r="PTR34" s="1"/>
      <c r="PTS34" s="1"/>
      <c r="PTT34" s="1"/>
      <c r="PTU34" s="1"/>
      <c r="PTV34" s="1"/>
      <c r="PTW34" s="1"/>
      <c r="PTX34" s="1"/>
      <c r="PTY34" s="1"/>
      <c r="PTZ34" s="1"/>
      <c r="PUA34" s="1"/>
      <c r="PUB34" s="1"/>
      <c r="PUC34" s="1"/>
      <c r="PUD34" s="1"/>
      <c r="PUE34" s="1"/>
      <c r="PUF34" s="1"/>
      <c r="PUG34" s="1"/>
      <c r="PUH34" s="1"/>
      <c r="PUI34" s="1"/>
      <c r="PUJ34" s="1"/>
      <c r="PUK34" s="1"/>
      <c r="PUL34" s="1"/>
      <c r="PUM34" s="1"/>
      <c r="PUN34" s="1"/>
      <c r="PUO34" s="1"/>
      <c r="PUP34" s="1"/>
      <c r="PUQ34" s="1"/>
      <c r="PUR34" s="1"/>
      <c r="PUS34" s="1"/>
      <c r="PUT34" s="1"/>
      <c r="PUU34" s="1"/>
      <c r="PUV34" s="1"/>
      <c r="PUW34" s="1"/>
      <c r="PUX34" s="1"/>
      <c r="PUY34" s="1"/>
      <c r="PUZ34" s="1"/>
      <c r="PVA34" s="1"/>
      <c r="PVB34" s="1"/>
      <c r="PVC34" s="1"/>
      <c r="PVD34" s="1"/>
      <c r="PVE34" s="1"/>
      <c r="PVF34" s="1"/>
      <c r="PVG34" s="1"/>
      <c r="PVH34" s="1"/>
      <c r="PVI34" s="1"/>
      <c r="PVJ34" s="1"/>
      <c r="PVK34" s="1"/>
      <c r="PVL34" s="1"/>
      <c r="PVM34" s="1"/>
      <c r="PVN34" s="1"/>
      <c r="PVO34" s="1"/>
      <c r="PVP34" s="1"/>
      <c r="PVQ34" s="1"/>
      <c r="PVR34" s="1"/>
      <c r="PVS34" s="1"/>
      <c r="PVT34" s="1"/>
      <c r="PVU34" s="1"/>
      <c r="PVV34" s="1"/>
      <c r="PVW34" s="1"/>
      <c r="PVX34" s="1"/>
      <c r="PVY34" s="1"/>
      <c r="PVZ34" s="1"/>
      <c r="PWA34" s="1"/>
      <c r="PWB34" s="1"/>
      <c r="PWC34" s="1"/>
      <c r="PWD34" s="1"/>
      <c r="PWE34" s="1"/>
      <c r="PWF34" s="1"/>
      <c r="PWG34" s="1"/>
      <c r="PWH34" s="1"/>
      <c r="PWI34" s="1"/>
      <c r="PWJ34" s="1"/>
      <c r="PWK34" s="1"/>
      <c r="PWL34" s="1"/>
      <c r="PWM34" s="1"/>
      <c r="PWN34" s="1"/>
      <c r="PWO34" s="1"/>
      <c r="PWP34" s="1"/>
      <c r="PWQ34" s="1"/>
      <c r="PWR34" s="1"/>
      <c r="PWS34" s="1"/>
      <c r="PWT34" s="1"/>
      <c r="PWU34" s="1"/>
      <c r="PWV34" s="1"/>
      <c r="PWW34" s="1"/>
      <c r="PWX34" s="1"/>
      <c r="PWY34" s="1"/>
      <c r="PWZ34" s="1"/>
      <c r="PXA34" s="1"/>
      <c r="PXB34" s="1"/>
      <c r="PXC34" s="1"/>
      <c r="PXD34" s="1"/>
      <c r="PXE34" s="1"/>
      <c r="PXF34" s="1"/>
      <c r="PXG34" s="1"/>
      <c r="PXH34" s="1"/>
      <c r="PXI34" s="1"/>
      <c r="PXJ34" s="1"/>
      <c r="PXK34" s="1"/>
      <c r="PXL34" s="1"/>
      <c r="PXM34" s="1"/>
      <c r="PXN34" s="1"/>
      <c r="PXO34" s="1"/>
      <c r="PXP34" s="1"/>
      <c r="PXQ34" s="1"/>
      <c r="PXR34" s="1"/>
      <c r="PXS34" s="1"/>
      <c r="PXT34" s="1"/>
      <c r="PXU34" s="1"/>
      <c r="PXV34" s="1"/>
      <c r="PXW34" s="1"/>
      <c r="PXX34" s="1"/>
      <c r="PXY34" s="1"/>
      <c r="PXZ34" s="1"/>
      <c r="PYA34" s="1"/>
      <c r="PYB34" s="1"/>
      <c r="PYC34" s="1"/>
      <c r="PYD34" s="1"/>
      <c r="PYE34" s="1"/>
      <c r="PYF34" s="1"/>
      <c r="PYG34" s="1"/>
      <c r="PYH34" s="1"/>
      <c r="PYI34" s="1"/>
      <c r="PYJ34" s="1"/>
      <c r="PYK34" s="1"/>
      <c r="PYL34" s="1"/>
      <c r="PYM34" s="1"/>
      <c r="PYN34" s="1"/>
      <c r="PYO34" s="1"/>
      <c r="PYP34" s="1"/>
      <c r="PYQ34" s="1"/>
      <c r="PYR34" s="1"/>
      <c r="PYS34" s="1"/>
      <c r="PYT34" s="1"/>
      <c r="PYU34" s="1"/>
      <c r="PYV34" s="1"/>
      <c r="PYW34" s="1"/>
      <c r="PYX34" s="1"/>
      <c r="PYY34" s="1"/>
      <c r="PYZ34" s="1"/>
      <c r="PZA34" s="1"/>
      <c r="PZB34" s="1"/>
      <c r="PZC34" s="1"/>
      <c r="PZD34" s="1"/>
      <c r="PZE34" s="1"/>
      <c r="PZF34" s="1"/>
      <c r="PZG34" s="1"/>
      <c r="PZH34" s="1"/>
      <c r="PZI34" s="1"/>
      <c r="PZJ34" s="1"/>
      <c r="PZK34" s="1"/>
      <c r="PZL34" s="1"/>
      <c r="PZM34" s="1"/>
      <c r="PZN34" s="1"/>
      <c r="PZO34" s="1"/>
      <c r="PZP34" s="1"/>
      <c r="PZQ34" s="1"/>
      <c r="PZR34" s="1"/>
      <c r="PZS34" s="1"/>
      <c r="PZT34" s="1"/>
      <c r="PZU34" s="1"/>
      <c r="PZV34" s="1"/>
      <c r="PZW34" s="1"/>
      <c r="PZX34" s="1"/>
      <c r="PZY34" s="1"/>
      <c r="PZZ34" s="1"/>
      <c r="QAA34" s="1"/>
      <c r="QAB34" s="1"/>
      <c r="QAC34" s="1"/>
      <c r="QAD34" s="1"/>
      <c r="QAE34" s="1"/>
      <c r="QAF34" s="1"/>
      <c r="QAG34" s="1"/>
      <c r="QAH34" s="1"/>
      <c r="QAI34" s="1"/>
      <c r="QAJ34" s="1"/>
      <c r="QAK34" s="1"/>
      <c r="QAL34" s="1"/>
      <c r="QAM34" s="1"/>
      <c r="QAN34" s="1"/>
      <c r="QAO34" s="1"/>
      <c r="QAP34" s="1"/>
      <c r="QAQ34" s="1"/>
      <c r="QAR34" s="1"/>
      <c r="QAS34" s="1"/>
      <c r="QAT34" s="1"/>
      <c r="QAU34" s="1"/>
      <c r="QAV34" s="1"/>
      <c r="QAW34" s="1"/>
      <c r="QAX34" s="1"/>
      <c r="QAY34" s="1"/>
      <c r="QAZ34" s="1"/>
      <c r="QBA34" s="1"/>
      <c r="QBB34" s="1"/>
      <c r="QBC34" s="1"/>
      <c r="QBD34" s="1"/>
      <c r="QBE34" s="1"/>
      <c r="QBF34" s="1"/>
      <c r="QBG34" s="1"/>
      <c r="QBH34" s="1"/>
      <c r="QBI34" s="1"/>
      <c r="QBJ34" s="1"/>
      <c r="QBK34" s="1"/>
      <c r="QBL34" s="1"/>
      <c r="QBM34" s="1"/>
      <c r="QBN34" s="1"/>
      <c r="QBO34" s="1"/>
      <c r="QBP34" s="1"/>
      <c r="QBQ34" s="1"/>
      <c r="QBR34" s="1"/>
      <c r="QBS34" s="1"/>
      <c r="QBT34" s="1"/>
      <c r="QBU34" s="1"/>
      <c r="QBV34" s="1"/>
      <c r="QBW34" s="1"/>
      <c r="QBX34" s="1"/>
      <c r="QBY34" s="1"/>
      <c r="QBZ34" s="1"/>
      <c r="QCA34" s="1"/>
      <c r="QCB34" s="1"/>
      <c r="QCC34" s="1"/>
      <c r="QCD34" s="1"/>
      <c r="QCE34" s="1"/>
      <c r="QCF34" s="1"/>
      <c r="QCG34" s="1"/>
      <c r="QCH34" s="1"/>
      <c r="QCI34" s="1"/>
      <c r="QCJ34" s="1"/>
      <c r="QCK34" s="1"/>
      <c r="QCL34" s="1"/>
      <c r="QCM34" s="1"/>
      <c r="QCN34" s="1"/>
      <c r="QCO34" s="1"/>
      <c r="QCP34" s="1"/>
      <c r="QCQ34" s="1"/>
      <c r="QCR34" s="1"/>
      <c r="QCS34" s="1"/>
      <c r="QCT34" s="1"/>
      <c r="QCU34" s="1"/>
      <c r="QCV34" s="1"/>
      <c r="QCW34" s="1"/>
      <c r="QCX34" s="1"/>
      <c r="QCY34" s="1"/>
      <c r="QCZ34" s="1"/>
      <c r="QDA34" s="1"/>
      <c r="QDB34" s="1"/>
      <c r="QDC34" s="1"/>
      <c r="QDD34" s="1"/>
      <c r="QDE34" s="1"/>
      <c r="QDF34" s="1"/>
      <c r="QDG34" s="1"/>
      <c r="QDH34" s="1"/>
      <c r="QDI34" s="1"/>
      <c r="QDJ34" s="1"/>
      <c r="QDK34" s="1"/>
      <c r="QDL34" s="1"/>
      <c r="QDM34" s="1"/>
      <c r="QDN34" s="1"/>
      <c r="QDO34" s="1"/>
      <c r="QDP34" s="1"/>
      <c r="QDQ34" s="1"/>
      <c r="QDR34" s="1"/>
      <c r="QDS34" s="1"/>
      <c r="QDT34" s="1"/>
      <c r="QDU34" s="1"/>
      <c r="QDV34" s="1"/>
      <c r="QDW34" s="1"/>
      <c r="QDX34" s="1"/>
      <c r="QDY34" s="1"/>
      <c r="QDZ34" s="1"/>
      <c r="QEA34" s="1"/>
      <c r="QEB34" s="1"/>
      <c r="QEC34" s="1"/>
      <c r="QED34" s="1"/>
      <c r="QEE34" s="1"/>
      <c r="QEF34" s="1"/>
      <c r="QEG34" s="1"/>
      <c r="QEH34" s="1"/>
      <c r="QEI34" s="1"/>
      <c r="QEJ34" s="1"/>
      <c r="QEK34" s="1"/>
      <c r="QEL34" s="1"/>
      <c r="QEM34" s="1"/>
      <c r="QEN34" s="1"/>
      <c r="QEO34" s="1"/>
      <c r="QEP34" s="1"/>
      <c r="QEQ34" s="1"/>
      <c r="QER34" s="1"/>
      <c r="QES34" s="1"/>
      <c r="QET34" s="1"/>
      <c r="QEU34" s="1"/>
      <c r="QEV34" s="1"/>
      <c r="QEW34" s="1"/>
      <c r="QEX34" s="1"/>
      <c r="QEY34" s="1"/>
      <c r="QEZ34" s="1"/>
      <c r="QFA34" s="1"/>
      <c r="QFB34" s="1"/>
      <c r="QFC34" s="1"/>
      <c r="QFD34" s="1"/>
      <c r="QFE34" s="1"/>
      <c r="QFF34" s="1"/>
      <c r="QFG34" s="1"/>
      <c r="QFH34" s="1"/>
      <c r="QFI34" s="1"/>
      <c r="QFJ34" s="1"/>
      <c r="QFK34" s="1"/>
      <c r="QFL34" s="1"/>
      <c r="QFM34" s="1"/>
      <c r="QFN34" s="1"/>
      <c r="QFO34" s="1"/>
      <c r="QFP34" s="1"/>
      <c r="QFQ34" s="1"/>
      <c r="QFR34" s="1"/>
      <c r="QFS34" s="1"/>
      <c r="QFT34" s="1"/>
      <c r="QFU34" s="1"/>
      <c r="QFV34" s="1"/>
      <c r="QFW34" s="1"/>
      <c r="QFX34" s="1"/>
      <c r="QFY34" s="1"/>
      <c r="QFZ34" s="1"/>
      <c r="QGA34" s="1"/>
      <c r="QGB34" s="1"/>
      <c r="QGC34" s="1"/>
      <c r="QGD34" s="1"/>
      <c r="QGE34" s="1"/>
      <c r="QGF34" s="1"/>
      <c r="QGG34" s="1"/>
      <c r="QGH34" s="1"/>
      <c r="QGI34" s="1"/>
      <c r="QGJ34" s="1"/>
      <c r="QGK34" s="1"/>
      <c r="QGL34" s="1"/>
      <c r="QGM34" s="1"/>
      <c r="QGN34" s="1"/>
      <c r="QGO34" s="1"/>
      <c r="QGP34" s="1"/>
      <c r="QGQ34" s="1"/>
      <c r="QGR34" s="1"/>
      <c r="QGS34" s="1"/>
      <c r="QGT34" s="1"/>
      <c r="QGU34" s="1"/>
      <c r="QGV34" s="1"/>
      <c r="QGW34" s="1"/>
      <c r="QGX34" s="1"/>
      <c r="QGY34" s="1"/>
      <c r="QGZ34" s="1"/>
      <c r="QHA34" s="1"/>
      <c r="QHB34" s="1"/>
      <c r="QHC34" s="1"/>
      <c r="QHD34" s="1"/>
      <c r="QHE34" s="1"/>
      <c r="QHF34" s="1"/>
      <c r="QHG34" s="1"/>
      <c r="QHH34" s="1"/>
      <c r="QHI34" s="1"/>
      <c r="QHJ34" s="1"/>
      <c r="QHK34" s="1"/>
      <c r="QHL34" s="1"/>
      <c r="QHM34" s="1"/>
      <c r="QHN34" s="1"/>
      <c r="QHO34" s="1"/>
      <c r="QHP34" s="1"/>
      <c r="QHQ34" s="1"/>
      <c r="QHR34" s="1"/>
      <c r="QHS34" s="1"/>
      <c r="QHT34" s="1"/>
      <c r="QHU34" s="1"/>
      <c r="QHV34" s="1"/>
      <c r="QHW34" s="1"/>
      <c r="QHX34" s="1"/>
      <c r="QHY34" s="1"/>
      <c r="QHZ34" s="1"/>
      <c r="QIA34" s="1"/>
      <c r="QIB34" s="1"/>
      <c r="QIC34" s="1"/>
      <c r="QID34" s="1"/>
      <c r="QIE34" s="1"/>
      <c r="QIF34" s="1"/>
      <c r="QIG34" s="1"/>
      <c r="QIH34" s="1"/>
      <c r="QII34" s="1"/>
      <c r="QIJ34" s="1"/>
      <c r="QIK34" s="1"/>
      <c r="QIL34" s="1"/>
      <c r="QIM34" s="1"/>
      <c r="QIN34" s="1"/>
      <c r="QIO34" s="1"/>
      <c r="QIP34" s="1"/>
      <c r="QIQ34" s="1"/>
      <c r="QIR34" s="1"/>
      <c r="QIS34" s="1"/>
      <c r="QIT34" s="1"/>
      <c r="QIU34" s="1"/>
      <c r="QIV34" s="1"/>
      <c r="QIW34" s="1"/>
      <c r="QIX34" s="1"/>
      <c r="QIY34" s="1"/>
      <c r="QIZ34" s="1"/>
      <c r="QJA34" s="1"/>
      <c r="QJB34" s="1"/>
      <c r="QJC34" s="1"/>
      <c r="QJD34" s="1"/>
      <c r="QJE34" s="1"/>
      <c r="QJF34" s="1"/>
      <c r="QJG34" s="1"/>
      <c r="QJH34" s="1"/>
      <c r="QJI34" s="1"/>
      <c r="QJJ34" s="1"/>
      <c r="QJK34" s="1"/>
      <c r="QJL34" s="1"/>
      <c r="QJM34" s="1"/>
      <c r="QJN34" s="1"/>
      <c r="QJO34" s="1"/>
      <c r="QJP34" s="1"/>
      <c r="QJQ34" s="1"/>
      <c r="QJR34" s="1"/>
      <c r="QJS34" s="1"/>
      <c r="QJT34" s="1"/>
      <c r="QJU34" s="1"/>
      <c r="QJV34" s="1"/>
      <c r="QJW34" s="1"/>
      <c r="QJX34" s="1"/>
      <c r="QJY34" s="1"/>
      <c r="QJZ34" s="1"/>
      <c r="QKA34" s="1"/>
      <c r="QKB34" s="1"/>
      <c r="QKC34" s="1"/>
      <c r="QKD34" s="1"/>
      <c r="QKE34" s="1"/>
      <c r="QKF34" s="1"/>
      <c r="QKG34" s="1"/>
      <c r="QKH34" s="1"/>
      <c r="QKI34" s="1"/>
      <c r="QKJ34" s="1"/>
      <c r="QKK34" s="1"/>
      <c r="QKL34" s="1"/>
      <c r="QKM34" s="1"/>
      <c r="QKN34" s="1"/>
      <c r="QKO34" s="1"/>
      <c r="QKP34" s="1"/>
      <c r="QKQ34" s="1"/>
      <c r="QKR34" s="1"/>
      <c r="QKS34" s="1"/>
      <c r="QKT34" s="1"/>
      <c r="QKU34" s="1"/>
      <c r="QKV34" s="1"/>
      <c r="QKW34" s="1"/>
      <c r="QKX34" s="1"/>
      <c r="QKY34" s="1"/>
      <c r="QKZ34" s="1"/>
      <c r="QLA34" s="1"/>
      <c r="QLB34" s="1"/>
      <c r="QLC34" s="1"/>
      <c r="QLD34" s="1"/>
      <c r="QLE34" s="1"/>
      <c r="QLF34" s="1"/>
      <c r="QLG34" s="1"/>
      <c r="QLH34" s="1"/>
      <c r="QLI34" s="1"/>
      <c r="QLJ34" s="1"/>
      <c r="QLK34" s="1"/>
      <c r="QLL34" s="1"/>
      <c r="QLM34" s="1"/>
      <c r="QLN34" s="1"/>
      <c r="QLO34" s="1"/>
      <c r="QLP34" s="1"/>
      <c r="QLQ34" s="1"/>
      <c r="QLR34" s="1"/>
      <c r="QLS34" s="1"/>
      <c r="QLT34" s="1"/>
      <c r="QLU34" s="1"/>
      <c r="QLV34" s="1"/>
      <c r="QLW34" s="1"/>
      <c r="QLX34" s="1"/>
      <c r="QLY34" s="1"/>
      <c r="QLZ34" s="1"/>
      <c r="QMA34" s="1"/>
      <c r="QMB34" s="1"/>
      <c r="QMC34" s="1"/>
      <c r="QMD34" s="1"/>
      <c r="QME34" s="1"/>
      <c r="QMF34" s="1"/>
      <c r="QMG34" s="1"/>
      <c r="QMH34" s="1"/>
      <c r="QMI34" s="1"/>
      <c r="QMJ34" s="1"/>
      <c r="QMK34" s="1"/>
      <c r="QML34" s="1"/>
      <c r="QMM34" s="1"/>
      <c r="QMN34" s="1"/>
      <c r="QMO34" s="1"/>
      <c r="QMP34" s="1"/>
      <c r="QMQ34" s="1"/>
      <c r="QMR34" s="1"/>
      <c r="QMS34" s="1"/>
      <c r="QMT34" s="1"/>
      <c r="QMU34" s="1"/>
      <c r="QMV34" s="1"/>
      <c r="QMW34" s="1"/>
      <c r="QMX34" s="1"/>
      <c r="QMY34" s="1"/>
      <c r="QMZ34" s="1"/>
      <c r="QNA34" s="1"/>
      <c r="QNB34" s="1"/>
      <c r="QNC34" s="1"/>
      <c r="QND34" s="1"/>
      <c r="QNE34" s="1"/>
      <c r="QNF34" s="1"/>
      <c r="QNG34" s="1"/>
      <c r="QNH34" s="1"/>
      <c r="QNI34" s="1"/>
      <c r="QNJ34" s="1"/>
      <c r="QNK34" s="1"/>
      <c r="QNL34" s="1"/>
      <c r="QNM34" s="1"/>
      <c r="QNN34" s="1"/>
      <c r="QNO34" s="1"/>
      <c r="QNP34" s="1"/>
      <c r="QNQ34" s="1"/>
      <c r="QNR34" s="1"/>
      <c r="QNS34" s="1"/>
      <c r="QNT34" s="1"/>
      <c r="QNU34" s="1"/>
      <c r="QNV34" s="1"/>
      <c r="QNW34" s="1"/>
      <c r="QNX34" s="1"/>
      <c r="QNY34" s="1"/>
      <c r="QNZ34" s="1"/>
      <c r="QOA34" s="1"/>
      <c r="QOB34" s="1"/>
      <c r="QOC34" s="1"/>
      <c r="QOD34" s="1"/>
      <c r="QOE34" s="1"/>
      <c r="QOF34" s="1"/>
      <c r="QOG34" s="1"/>
      <c r="QOH34" s="1"/>
      <c r="QOI34" s="1"/>
      <c r="QOJ34" s="1"/>
      <c r="QOK34" s="1"/>
      <c r="QOL34" s="1"/>
      <c r="QOM34" s="1"/>
      <c r="QON34" s="1"/>
      <c r="QOO34" s="1"/>
      <c r="QOP34" s="1"/>
      <c r="QOQ34" s="1"/>
      <c r="QOR34" s="1"/>
      <c r="QOS34" s="1"/>
      <c r="QOT34" s="1"/>
      <c r="QOU34" s="1"/>
      <c r="QOV34" s="1"/>
      <c r="QOW34" s="1"/>
      <c r="QOX34" s="1"/>
      <c r="QOY34" s="1"/>
      <c r="QOZ34" s="1"/>
      <c r="QPA34" s="1"/>
      <c r="QPB34" s="1"/>
      <c r="QPC34" s="1"/>
      <c r="QPD34" s="1"/>
      <c r="QPE34" s="1"/>
      <c r="QPF34" s="1"/>
      <c r="QPG34" s="1"/>
      <c r="QPH34" s="1"/>
      <c r="QPI34" s="1"/>
      <c r="QPJ34" s="1"/>
      <c r="QPK34" s="1"/>
      <c r="QPL34" s="1"/>
      <c r="QPM34" s="1"/>
      <c r="QPN34" s="1"/>
      <c r="QPO34" s="1"/>
      <c r="QPP34" s="1"/>
      <c r="QPQ34" s="1"/>
      <c r="QPR34" s="1"/>
      <c r="QPS34" s="1"/>
      <c r="QPT34" s="1"/>
      <c r="QPU34" s="1"/>
      <c r="QPV34" s="1"/>
      <c r="QPW34" s="1"/>
      <c r="QPX34" s="1"/>
      <c r="QPY34" s="1"/>
      <c r="QPZ34" s="1"/>
      <c r="QQA34" s="1"/>
      <c r="QQB34" s="1"/>
      <c r="QQC34" s="1"/>
      <c r="QQD34" s="1"/>
      <c r="QQE34" s="1"/>
      <c r="QQF34" s="1"/>
      <c r="QQG34" s="1"/>
      <c r="QQH34" s="1"/>
      <c r="QQI34" s="1"/>
      <c r="QQJ34" s="1"/>
      <c r="QQK34" s="1"/>
      <c r="QQL34" s="1"/>
      <c r="QQM34" s="1"/>
      <c r="QQN34" s="1"/>
      <c r="QQO34" s="1"/>
      <c r="QQP34" s="1"/>
      <c r="QQQ34" s="1"/>
      <c r="QQR34" s="1"/>
      <c r="QQS34" s="1"/>
      <c r="QQT34" s="1"/>
      <c r="QQU34" s="1"/>
      <c r="QQV34" s="1"/>
      <c r="QQW34" s="1"/>
      <c r="QQX34" s="1"/>
      <c r="QQY34" s="1"/>
      <c r="QQZ34" s="1"/>
      <c r="QRA34" s="1"/>
      <c r="QRB34" s="1"/>
      <c r="QRC34" s="1"/>
      <c r="QRD34" s="1"/>
      <c r="QRE34" s="1"/>
      <c r="QRF34" s="1"/>
      <c r="QRG34" s="1"/>
      <c r="QRH34" s="1"/>
      <c r="QRI34" s="1"/>
      <c r="QRJ34" s="1"/>
      <c r="QRK34" s="1"/>
      <c r="QRL34" s="1"/>
      <c r="QRM34" s="1"/>
      <c r="QRN34" s="1"/>
      <c r="QRO34" s="1"/>
      <c r="QRP34" s="1"/>
      <c r="QRQ34" s="1"/>
      <c r="QRR34" s="1"/>
      <c r="QRS34" s="1"/>
      <c r="QRT34" s="1"/>
      <c r="QRU34" s="1"/>
      <c r="QRV34" s="1"/>
      <c r="QRW34" s="1"/>
      <c r="QRX34" s="1"/>
      <c r="QRY34" s="1"/>
      <c r="QRZ34" s="1"/>
      <c r="QSA34" s="1"/>
      <c r="QSB34" s="1"/>
      <c r="QSC34" s="1"/>
      <c r="QSD34" s="1"/>
      <c r="QSE34" s="1"/>
      <c r="QSF34" s="1"/>
      <c r="QSG34" s="1"/>
      <c r="QSH34" s="1"/>
      <c r="QSI34" s="1"/>
      <c r="QSJ34" s="1"/>
      <c r="QSK34" s="1"/>
      <c r="QSL34" s="1"/>
      <c r="QSM34" s="1"/>
      <c r="QSN34" s="1"/>
      <c r="QSO34" s="1"/>
      <c r="QSP34" s="1"/>
      <c r="QSQ34" s="1"/>
      <c r="QSR34" s="1"/>
      <c r="QSS34" s="1"/>
      <c r="QST34" s="1"/>
      <c r="QSU34" s="1"/>
      <c r="QSV34" s="1"/>
      <c r="QSW34" s="1"/>
      <c r="QSX34" s="1"/>
      <c r="QSY34" s="1"/>
      <c r="QSZ34" s="1"/>
      <c r="QTA34" s="1"/>
      <c r="QTB34" s="1"/>
      <c r="QTC34" s="1"/>
      <c r="QTD34" s="1"/>
      <c r="QTE34" s="1"/>
      <c r="QTF34" s="1"/>
      <c r="QTG34" s="1"/>
      <c r="QTH34" s="1"/>
      <c r="QTI34" s="1"/>
      <c r="QTJ34" s="1"/>
      <c r="QTK34" s="1"/>
      <c r="QTL34" s="1"/>
      <c r="QTM34" s="1"/>
      <c r="QTN34" s="1"/>
      <c r="QTO34" s="1"/>
      <c r="QTP34" s="1"/>
      <c r="QTQ34" s="1"/>
      <c r="QTR34" s="1"/>
      <c r="QTS34" s="1"/>
      <c r="QTT34" s="1"/>
      <c r="QTU34" s="1"/>
      <c r="QTV34" s="1"/>
      <c r="QTW34" s="1"/>
      <c r="QTX34" s="1"/>
      <c r="QTY34" s="1"/>
      <c r="QTZ34" s="1"/>
      <c r="QUA34" s="1"/>
      <c r="QUB34" s="1"/>
      <c r="QUC34" s="1"/>
      <c r="QUD34" s="1"/>
      <c r="QUE34" s="1"/>
      <c r="QUF34" s="1"/>
      <c r="QUG34" s="1"/>
      <c r="QUH34" s="1"/>
      <c r="QUI34" s="1"/>
      <c r="QUJ34" s="1"/>
      <c r="QUK34" s="1"/>
      <c r="QUL34" s="1"/>
      <c r="QUM34" s="1"/>
      <c r="QUN34" s="1"/>
      <c r="QUO34" s="1"/>
      <c r="QUP34" s="1"/>
      <c r="QUQ34" s="1"/>
      <c r="QUR34" s="1"/>
      <c r="QUS34" s="1"/>
      <c r="QUT34" s="1"/>
      <c r="QUU34" s="1"/>
      <c r="QUV34" s="1"/>
      <c r="QUW34" s="1"/>
      <c r="QUX34" s="1"/>
      <c r="QUY34" s="1"/>
      <c r="QUZ34" s="1"/>
      <c r="QVA34" s="1"/>
      <c r="QVB34" s="1"/>
      <c r="QVC34" s="1"/>
      <c r="QVD34" s="1"/>
      <c r="QVE34" s="1"/>
      <c r="QVF34" s="1"/>
      <c r="QVG34" s="1"/>
      <c r="QVH34" s="1"/>
      <c r="QVI34" s="1"/>
      <c r="QVJ34" s="1"/>
      <c r="QVK34" s="1"/>
      <c r="QVL34" s="1"/>
      <c r="QVM34" s="1"/>
      <c r="QVN34" s="1"/>
      <c r="QVO34" s="1"/>
      <c r="QVP34" s="1"/>
      <c r="QVQ34" s="1"/>
      <c r="QVR34" s="1"/>
      <c r="QVS34" s="1"/>
      <c r="QVT34" s="1"/>
      <c r="QVU34" s="1"/>
      <c r="QVV34" s="1"/>
      <c r="QVW34" s="1"/>
      <c r="QVX34" s="1"/>
      <c r="QVY34" s="1"/>
      <c r="QVZ34" s="1"/>
      <c r="QWA34" s="1"/>
      <c r="QWB34" s="1"/>
      <c r="QWC34" s="1"/>
      <c r="QWD34" s="1"/>
      <c r="QWE34" s="1"/>
      <c r="QWF34" s="1"/>
      <c r="QWG34" s="1"/>
      <c r="QWH34" s="1"/>
      <c r="QWI34" s="1"/>
      <c r="QWJ34" s="1"/>
      <c r="QWK34" s="1"/>
      <c r="QWL34" s="1"/>
      <c r="QWM34" s="1"/>
      <c r="QWN34" s="1"/>
      <c r="QWO34" s="1"/>
      <c r="QWP34" s="1"/>
      <c r="QWQ34" s="1"/>
      <c r="QWR34" s="1"/>
      <c r="QWS34" s="1"/>
      <c r="QWT34" s="1"/>
      <c r="QWU34" s="1"/>
      <c r="QWV34" s="1"/>
      <c r="QWW34" s="1"/>
      <c r="QWX34" s="1"/>
      <c r="QWY34" s="1"/>
      <c r="QWZ34" s="1"/>
      <c r="QXA34" s="1"/>
      <c r="QXB34" s="1"/>
      <c r="QXC34" s="1"/>
      <c r="QXD34" s="1"/>
      <c r="QXE34" s="1"/>
      <c r="QXF34" s="1"/>
      <c r="QXG34" s="1"/>
      <c r="QXH34" s="1"/>
      <c r="QXI34" s="1"/>
      <c r="QXJ34" s="1"/>
      <c r="QXK34" s="1"/>
      <c r="QXL34" s="1"/>
      <c r="QXM34" s="1"/>
      <c r="QXN34" s="1"/>
      <c r="QXO34" s="1"/>
      <c r="QXP34" s="1"/>
      <c r="QXQ34" s="1"/>
      <c r="QXR34" s="1"/>
      <c r="QXS34" s="1"/>
      <c r="QXT34" s="1"/>
      <c r="QXU34" s="1"/>
      <c r="QXV34" s="1"/>
      <c r="QXW34" s="1"/>
      <c r="QXX34" s="1"/>
      <c r="QXY34" s="1"/>
      <c r="QXZ34" s="1"/>
      <c r="QYA34" s="1"/>
      <c r="QYB34" s="1"/>
      <c r="QYC34" s="1"/>
      <c r="QYD34" s="1"/>
      <c r="QYE34" s="1"/>
      <c r="QYF34" s="1"/>
      <c r="QYG34" s="1"/>
      <c r="QYH34" s="1"/>
      <c r="QYI34" s="1"/>
      <c r="QYJ34" s="1"/>
      <c r="QYK34" s="1"/>
      <c r="QYL34" s="1"/>
      <c r="QYM34" s="1"/>
      <c r="QYN34" s="1"/>
      <c r="QYO34" s="1"/>
      <c r="QYP34" s="1"/>
      <c r="QYQ34" s="1"/>
      <c r="QYR34" s="1"/>
      <c r="QYS34" s="1"/>
      <c r="QYT34" s="1"/>
      <c r="QYU34" s="1"/>
      <c r="QYV34" s="1"/>
      <c r="QYW34" s="1"/>
      <c r="QYX34" s="1"/>
      <c r="QYY34" s="1"/>
      <c r="QYZ34" s="1"/>
      <c r="QZA34" s="1"/>
      <c r="QZB34" s="1"/>
      <c r="QZC34" s="1"/>
      <c r="QZD34" s="1"/>
      <c r="QZE34" s="1"/>
      <c r="QZF34" s="1"/>
      <c r="QZG34" s="1"/>
      <c r="QZH34" s="1"/>
      <c r="QZI34" s="1"/>
      <c r="QZJ34" s="1"/>
      <c r="QZK34" s="1"/>
      <c r="QZL34" s="1"/>
      <c r="QZM34" s="1"/>
      <c r="QZN34" s="1"/>
      <c r="QZO34" s="1"/>
      <c r="QZP34" s="1"/>
      <c r="QZQ34" s="1"/>
      <c r="QZR34" s="1"/>
      <c r="QZS34" s="1"/>
      <c r="QZT34" s="1"/>
      <c r="QZU34" s="1"/>
      <c r="QZV34" s="1"/>
      <c r="QZW34" s="1"/>
      <c r="QZX34" s="1"/>
      <c r="QZY34" s="1"/>
      <c r="QZZ34" s="1"/>
      <c r="RAA34" s="1"/>
      <c r="RAB34" s="1"/>
      <c r="RAC34" s="1"/>
      <c r="RAD34" s="1"/>
      <c r="RAE34" s="1"/>
      <c r="RAF34" s="1"/>
      <c r="RAG34" s="1"/>
      <c r="RAH34" s="1"/>
      <c r="RAI34" s="1"/>
      <c r="RAJ34" s="1"/>
      <c r="RAK34" s="1"/>
      <c r="RAL34" s="1"/>
      <c r="RAM34" s="1"/>
      <c r="RAN34" s="1"/>
      <c r="RAO34" s="1"/>
      <c r="RAP34" s="1"/>
      <c r="RAQ34" s="1"/>
      <c r="RAR34" s="1"/>
      <c r="RAS34" s="1"/>
      <c r="RAT34" s="1"/>
      <c r="RAU34" s="1"/>
      <c r="RAV34" s="1"/>
      <c r="RAW34" s="1"/>
      <c r="RAX34" s="1"/>
      <c r="RAY34" s="1"/>
      <c r="RAZ34" s="1"/>
      <c r="RBA34" s="1"/>
      <c r="RBB34" s="1"/>
      <c r="RBC34" s="1"/>
      <c r="RBD34" s="1"/>
      <c r="RBE34" s="1"/>
      <c r="RBF34" s="1"/>
      <c r="RBG34" s="1"/>
      <c r="RBH34" s="1"/>
      <c r="RBI34" s="1"/>
      <c r="RBJ34" s="1"/>
      <c r="RBK34" s="1"/>
      <c r="RBL34" s="1"/>
      <c r="RBM34" s="1"/>
      <c r="RBN34" s="1"/>
      <c r="RBO34" s="1"/>
      <c r="RBP34" s="1"/>
      <c r="RBQ34" s="1"/>
      <c r="RBR34" s="1"/>
      <c r="RBS34" s="1"/>
      <c r="RBT34" s="1"/>
      <c r="RBU34" s="1"/>
      <c r="RBV34" s="1"/>
      <c r="RBW34" s="1"/>
      <c r="RBX34" s="1"/>
      <c r="RBY34" s="1"/>
      <c r="RBZ34" s="1"/>
      <c r="RCA34" s="1"/>
      <c r="RCB34" s="1"/>
      <c r="RCC34" s="1"/>
      <c r="RCD34" s="1"/>
      <c r="RCE34" s="1"/>
      <c r="RCF34" s="1"/>
      <c r="RCG34" s="1"/>
      <c r="RCH34" s="1"/>
      <c r="RCI34" s="1"/>
      <c r="RCJ34" s="1"/>
      <c r="RCK34" s="1"/>
      <c r="RCL34" s="1"/>
      <c r="RCM34" s="1"/>
      <c r="RCN34" s="1"/>
      <c r="RCO34" s="1"/>
      <c r="RCP34" s="1"/>
      <c r="RCQ34" s="1"/>
      <c r="RCR34" s="1"/>
      <c r="RCS34" s="1"/>
      <c r="RCT34" s="1"/>
      <c r="RCU34" s="1"/>
      <c r="RCV34" s="1"/>
      <c r="RCW34" s="1"/>
      <c r="RCX34" s="1"/>
      <c r="RCY34" s="1"/>
      <c r="RCZ34" s="1"/>
      <c r="RDA34" s="1"/>
      <c r="RDB34" s="1"/>
      <c r="RDC34" s="1"/>
      <c r="RDD34" s="1"/>
      <c r="RDE34" s="1"/>
      <c r="RDF34" s="1"/>
      <c r="RDG34" s="1"/>
      <c r="RDH34" s="1"/>
      <c r="RDI34" s="1"/>
      <c r="RDJ34" s="1"/>
      <c r="RDK34" s="1"/>
      <c r="RDL34" s="1"/>
      <c r="RDM34" s="1"/>
      <c r="RDN34" s="1"/>
      <c r="RDO34" s="1"/>
      <c r="RDP34" s="1"/>
      <c r="RDQ34" s="1"/>
      <c r="RDR34" s="1"/>
      <c r="RDS34" s="1"/>
      <c r="RDT34" s="1"/>
      <c r="RDU34" s="1"/>
      <c r="RDV34" s="1"/>
      <c r="RDW34" s="1"/>
      <c r="RDX34" s="1"/>
      <c r="RDY34" s="1"/>
      <c r="RDZ34" s="1"/>
      <c r="REA34" s="1"/>
      <c r="REB34" s="1"/>
      <c r="REC34" s="1"/>
      <c r="RED34" s="1"/>
      <c r="REE34" s="1"/>
      <c r="REF34" s="1"/>
      <c r="REG34" s="1"/>
      <c r="REH34" s="1"/>
      <c r="REI34" s="1"/>
      <c r="REJ34" s="1"/>
      <c r="REK34" s="1"/>
      <c r="REL34" s="1"/>
      <c r="REM34" s="1"/>
      <c r="REN34" s="1"/>
      <c r="REO34" s="1"/>
      <c r="REP34" s="1"/>
      <c r="REQ34" s="1"/>
      <c r="RER34" s="1"/>
      <c r="RES34" s="1"/>
      <c r="RET34" s="1"/>
      <c r="REU34" s="1"/>
      <c r="REV34" s="1"/>
      <c r="REW34" s="1"/>
      <c r="REX34" s="1"/>
      <c r="REY34" s="1"/>
      <c r="REZ34" s="1"/>
      <c r="RFA34" s="1"/>
      <c r="RFB34" s="1"/>
      <c r="RFC34" s="1"/>
      <c r="RFD34" s="1"/>
      <c r="RFE34" s="1"/>
      <c r="RFF34" s="1"/>
      <c r="RFG34" s="1"/>
      <c r="RFH34" s="1"/>
      <c r="RFI34" s="1"/>
      <c r="RFJ34" s="1"/>
      <c r="RFK34" s="1"/>
      <c r="RFL34" s="1"/>
      <c r="RFM34" s="1"/>
      <c r="RFN34" s="1"/>
      <c r="RFO34" s="1"/>
      <c r="RFP34" s="1"/>
      <c r="RFQ34" s="1"/>
      <c r="RFR34" s="1"/>
      <c r="RFS34" s="1"/>
      <c r="RFT34" s="1"/>
      <c r="RFU34" s="1"/>
      <c r="RFV34" s="1"/>
      <c r="RFW34" s="1"/>
      <c r="RFX34" s="1"/>
      <c r="RFY34" s="1"/>
      <c r="RFZ34" s="1"/>
      <c r="RGA34" s="1"/>
      <c r="RGB34" s="1"/>
      <c r="RGC34" s="1"/>
      <c r="RGD34" s="1"/>
      <c r="RGE34" s="1"/>
      <c r="RGF34" s="1"/>
      <c r="RGG34" s="1"/>
      <c r="RGH34" s="1"/>
      <c r="RGI34" s="1"/>
      <c r="RGJ34" s="1"/>
      <c r="RGK34" s="1"/>
      <c r="RGL34" s="1"/>
      <c r="RGM34" s="1"/>
      <c r="RGN34" s="1"/>
      <c r="RGO34" s="1"/>
      <c r="RGP34" s="1"/>
      <c r="RGQ34" s="1"/>
      <c r="RGR34" s="1"/>
      <c r="RGS34" s="1"/>
      <c r="RGT34" s="1"/>
      <c r="RGU34" s="1"/>
      <c r="RGV34" s="1"/>
      <c r="RGW34" s="1"/>
      <c r="RGX34" s="1"/>
      <c r="RGY34" s="1"/>
      <c r="RGZ34" s="1"/>
      <c r="RHA34" s="1"/>
      <c r="RHB34" s="1"/>
      <c r="RHC34" s="1"/>
      <c r="RHD34" s="1"/>
      <c r="RHE34" s="1"/>
      <c r="RHF34" s="1"/>
      <c r="RHG34" s="1"/>
      <c r="RHH34" s="1"/>
      <c r="RHI34" s="1"/>
      <c r="RHJ34" s="1"/>
      <c r="RHK34" s="1"/>
      <c r="RHL34" s="1"/>
      <c r="RHM34" s="1"/>
      <c r="RHN34" s="1"/>
      <c r="RHO34" s="1"/>
      <c r="RHP34" s="1"/>
      <c r="RHQ34" s="1"/>
      <c r="RHR34" s="1"/>
      <c r="RHS34" s="1"/>
      <c r="RHT34" s="1"/>
      <c r="RHU34" s="1"/>
      <c r="RHV34" s="1"/>
      <c r="RHW34" s="1"/>
      <c r="RHX34" s="1"/>
      <c r="RHY34" s="1"/>
      <c r="RHZ34" s="1"/>
      <c r="RIA34" s="1"/>
      <c r="RIB34" s="1"/>
      <c r="RIC34" s="1"/>
      <c r="RID34" s="1"/>
      <c r="RIE34" s="1"/>
      <c r="RIF34" s="1"/>
      <c r="RIG34" s="1"/>
      <c r="RIH34" s="1"/>
      <c r="RII34" s="1"/>
      <c r="RIJ34" s="1"/>
      <c r="RIK34" s="1"/>
      <c r="RIL34" s="1"/>
      <c r="RIM34" s="1"/>
      <c r="RIN34" s="1"/>
      <c r="RIO34" s="1"/>
      <c r="RIP34" s="1"/>
      <c r="RIQ34" s="1"/>
      <c r="RIR34" s="1"/>
      <c r="RIS34" s="1"/>
      <c r="RIT34" s="1"/>
      <c r="RIU34" s="1"/>
      <c r="RIV34" s="1"/>
      <c r="RIW34" s="1"/>
      <c r="RIX34" s="1"/>
      <c r="RIY34" s="1"/>
      <c r="RIZ34" s="1"/>
      <c r="RJA34" s="1"/>
      <c r="RJB34" s="1"/>
      <c r="RJC34" s="1"/>
      <c r="RJD34" s="1"/>
      <c r="RJE34" s="1"/>
      <c r="RJF34" s="1"/>
      <c r="RJG34" s="1"/>
      <c r="RJH34" s="1"/>
      <c r="RJI34" s="1"/>
      <c r="RJJ34" s="1"/>
      <c r="RJK34" s="1"/>
      <c r="RJL34" s="1"/>
      <c r="RJM34" s="1"/>
      <c r="RJN34" s="1"/>
      <c r="RJO34" s="1"/>
      <c r="RJP34" s="1"/>
      <c r="RJQ34" s="1"/>
      <c r="RJR34" s="1"/>
      <c r="RJS34" s="1"/>
      <c r="RJT34" s="1"/>
      <c r="RJU34" s="1"/>
      <c r="RJV34" s="1"/>
      <c r="RJW34" s="1"/>
      <c r="RJX34" s="1"/>
      <c r="RJY34" s="1"/>
      <c r="RJZ34" s="1"/>
      <c r="RKA34" s="1"/>
      <c r="RKB34" s="1"/>
      <c r="RKC34" s="1"/>
      <c r="RKD34" s="1"/>
      <c r="RKE34" s="1"/>
      <c r="RKF34" s="1"/>
      <c r="RKG34" s="1"/>
      <c r="RKH34" s="1"/>
      <c r="RKI34" s="1"/>
      <c r="RKJ34" s="1"/>
      <c r="RKK34" s="1"/>
      <c r="RKL34" s="1"/>
      <c r="RKM34" s="1"/>
      <c r="RKN34" s="1"/>
      <c r="RKO34" s="1"/>
      <c r="RKP34" s="1"/>
      <c r="RKQ34" s="1"/>
      <c r="RKR34" s="1"/>
      <c r="RKS34" s="1"/>
      <c r="RKT34" s="1"/>
      <c r="RKU34" s="1"/>
      <c r="RKV34" s="1"/>
      <c r="RKW34" s="1"/>
      <c r="RKX34" s="1"/>
      <c r="RKY34" s="1"/>
      <c r="RKZ34" s="1"/>
      <c r="RLA34" s="1"/>
      <c r="RLB34" s="1"/>
      <c r="RLC34" s="1"/>
      <c r="RLD34" s="1"/>
      <c r="RLE34" s="1"/>
      <c r="RLF34" s="1"/>
      <c r="RLG34" s="1"/>
      <c r="RLH34" s="1"/>
      <c r="RLI34" s="1"/>
      <c r="RLJ34" s="1"/>
      <c r="RLK34" s="1"/>
      <c r="RLL34" s="1"/>
      <c r="RLM34" s="1"/>
      <c r="RLN34" s="1"/>
      <c r="RLO34" s="1"/>
      <c r="RLP34" s="1"/>
      <c r="RLQ34" s="1"/>
      <c r="RLR34" s="1"/>
      <c r="RLS34" s="1"/>
      <c r="RLT34" s="1"/>
      <c r="RLU34" s="1"/>
      <c r="RLV34" s="1"/>
      <c r="RLW34" s="1"/>
      <c r="RLX34" s="1"/>
      <c r="RLY34" s="1"/>
      <c r="RLZ34" s="1"/>
      <c r="RMA34" s="1"/>
      <c r="RMB34" s="1"/>
      <c r="RMC34" s="1"/>
      <c r="RMD34" s="1"/>
      <c r="RME34" s="1"/>
      <c r="RMF34" s="1"/>
      <c r="RMG34" s="1"/>
      <c r="RMH34" s="1"/>
      <c r="RMI34" s="1"/>
      <c r="RMJ34" s="1"/>
      <c r="RMK34" s="1"/>
      <c r="RML34" s="1"/>
      <c r="RMM34" s="1"/>
      <c r="RMN34" s="1"/>
      <c r="RMO34" s="1"/>
      <c r="RMP34" s="1"/>
      <c r="RMQ34" s="1"/>
      <c r="RMR34" s="1"/>
      <c r="RMS34" s="1"/>
      <c r="RMT34" s="1"/>
      <c r="RMU34" s="1"/>
      <c r="RMV34" s="1"/>
      <c r="RMW34" s="1"/>
      <c r="RMX34" s="1"/>
      <c r="RMY34" s="1"/>
      <c r="RMZ34" s="1"/>
      <c r="RNA34" s="1"/>
      <c r="RNB34" s="1"/>
      <c r="RNC34" s="1"/>
      <c r="RND34" s="1"/>
      <c r="RNE34" s="1"/>
      <c r="RNF34" s="1"/>
      <c r="RNG34" s="1"/>
      <c r="RNH34" s="1"/>
      <c r="RNI34" s="1"/>
      <c r="RNJ34" s="1"/>
      <c r="RNK34" s="1"/>
      <c r="RNL34" s="1"/>
      <c r="RNM34" s="1"/>
      <c r="RNN34" s="1"/>
      <c r="RNO34" s="1"/>
      <c r="RNP34" s="1"/>
      <c r="RNQ34" s="1"/>
      <c r="RNR34" s="1"/>
      <c r="RNS34" s="1"/>
      <c r="RNT34" s="1"/>
      <c r="RNU34" s="1"/>
      <c r="RNV34" s="1"/>
      <c r="RNW34" s="1"/>
      <c r="RNX34" s="1"/>
      <c r="RNY34" s="1"/>
      <c r="RNZ34" s="1"/>
      <c r="ROA34" s="1"/>
      <c r="ROB34" s="1"/>
      <c r="ROC34" s="1"/>
      <c r="ROD34" s="1"/>
      <c r="ROE34" s="1"/>
      <c r="ROF34" s="1"/>
      <c r="ROG34" s="1"/>
      <c r="ROH34" s="1"/>
      <c r="ROI34" s="1"/>
      <c r="ROJ34" s="1"/>
      <c r="ROK34" s="1"/>
      <c r="ROL34" s="1"/>
      <c r="ROM34" s="1"/>
      <c r="RON34" s="1"/>
      <c r="ROO34" s="1"/>
      <c r="ROP34" s="1"/>
      <c r="ROQ34" s="1"/>
      <c r="ROR34" s="1"/>
      <c r="ROS34" s="1"/>
      <c r="ROT34" s="1"/>
      <c r="ROU34" s="1"/>
      <c r="ROV34" s="1"/>
      <c r="ROW34" s="1"/>
      <c r="ROX34" s="1"/>
      <c r="ROY34" s="1"/>
      <c r="ROZ34" s="1"/>
      <c r="RPA34" s="1"/>
      <c r="RPB34" s="1"/>
      <c r="RPC34" s="1"/>
      <c r="RPD34" s="1"/>
      <c r="RPE34" s="1"/>
      <c r="RPF34" s="1"/>
      <c r="RPG34" s="1"/>
      <c r="RPH34" s="1"/>
      <c r="RPI34" s="1"/>
      <c r="RPJ34" s="1"/>
      <c r="RPK34" s="1"/>
      <c r="RPL34" s="1"/>
      <c r="RPM34" s="1"/>
      <c r="RPN34" s="1"/>
      <c r="RPO34" s="1"/>
      <c r="RPP34" s="1"/>
      <c r="RPQ34" s="1"/>
      <c r="RPR34" s="1"/>
      <c r="RPS34" s="1"/>
      <c r="RPT34" s="1"/>
      <c r="RPU34" s="1"/>
      <c r="RPV34" s="1"/>
      <c r="RPW34" s="1"/>
      <c r="RPX34" s="1"/>
      <c r="RPY34" s="1"/>
      <c r="RPZ34" s="1"/>
      <c r="RQA34" s="1"/>
      <c r="RQB34" s="1"/>
      <c r="RQC34" s="1"/>
      <c r="RQD34" s="1"/>
      <c r="RQE34" s="1"/>
      <c r="RQF34" s="1"/>
      <c r="RQG34" s="1"/>
      <c r="RQH34" s="1"/>
      <c r="RQI34" s="1"/>
      <c r="RQJ34" s="1"/>
      <c r="RQK34" s="1"/>
      <c r="RQL34" s="1"/>
      <c r="RQM34" s="1"/>
      <c r="RQN34" s="1"/>
      <c r="RQO34" s="1"/>
      <c r="RQP34" s="1"/>
      <c r="RQQ34" s="1"/>
      <c r="RQR34" s="1"/>
      <c r="RQS34" s="1"/>
      <c r="RQT34" s="1"/>
      <c r="RQU34" s="1"/>
      <c r="RQV34" s="1"/>
      <c r="RQW34" s="1"/>
      <c r="RQX34" s="1"/>
      <c r="RQY34" s="1"/>
      <c r="RQZ34" s="1"/>
      <c r="RRA34" s="1"/>
      <c r="RRB34" s="1"/>
      <c r="RRC34" s="1"/>
      <c r="RRD34" s="1"/>
      <c r="RRE34" s="1"/>
      <c r="RRF34" s="1"/>
      <c r="RRG34" s="1"/>
      <c r="RRH34" s="1"/>
      <c r="RRI34" s="1"/>
      <c r="RRJ34" s="1"/>
      <c r="RRK34" s="1"/>
      <c r="RRL34" s="1"/>
      <c r="RRM34" s="1"/>
      <c r="RRN34" s="1"/>
      <c r="RRO34" s="1"/>
      <c r="RRP34" s="1"/>
      <c r="RRQ34" s="1"/>
      <c r="RRR34" s="1"/>
      <c r="RRS34" s="1"/>
      <c r="RRT34" s="1"/>
      <c r="RRU34" s="1"/>
      <c r="RRV34" s="1"/>
      <c r="RRW34" s="1"/>
      <c r="RRX34" s="1"/>
      <c r="RRY34" s="1"/>
      <c r="RRZ34" s="1"/>
      <c r="RSA34" s="1"/>
      <c r="RSB34" s="1"/>
      <c r="RSC34" s="1"/>
      <c r="RSD34" s="1"/>
      <c r="RSE34" s="1"/>
      <c r="RSF34" s="1"/>
      <c r="RSG34" s="1"/>
      <c r="RSH34" s="1"/>
      <c r="RSI34" s="1"/>
      <c r="RSJ34" s="1"/>
      <c r="RSK34" s="1"/>
      <c r="RSL34" s="1"/>
      <c r="RSM34" s="1"/>
      <c r="RSN34" s="1"/>
      <c r="RSO34" s="1"/>
      <c r="RSP34" s="1"/>
      <c r="RSQ34" s="1"/>
      <c r="RSR34" s="1"/>
      <c r="RSS34" s="1"/>
      <c r="RST34" s="1"/>
      <c r="RSU34" s="1"/>
      <c r="RSV34" s="1"/>
      <c r="RSW34" s="1"/>
      <c r="RSX34" s="1"/>
      <c r="RSY34" s="1"/>
      <c r="RSZ34" s="1"/>
      <c r="RTA34" s="1"/>
      <c r="RTB34" s="1"/>
      <c r="RTC34" s="1"/>
      <c r="RTD34" s="1"/>
      <c r="RTE34" s="1"/>
      <c r="RTF34" s="1"/>
      <c r="RTG34" s="1"/>
      <c r="RTH34" s="1"/>
      <c r="RTI34" s="1"/>
      <c r="RTJ34" s="1"/>
      <c r="RTK34" s="1"/>
      <c r="RTL34" s="1"/>
      <c r="RTM34" s="1"/>
      <c r="RTN34" s="1"/>
      <c r="RTO34" s="1"/>
      <c r="RTP34" s="1"/>
      <c r="RTQ34" s="1"/>
      <c r="RTR34" s="1"/>
      <c r="RTS34" s="1"/>
      <c r="RTT34" s="1"/>
      <c r="RTU34" s="1"/>
      <c r="RTV34" s="1"/>
      <c r="RTW34" s="1"/>
      <c r="RTX34" s="1"/>
      <c r="RTY34" s="1"/>
      <c r="RTZ34" s="1"/>
      <c r="RUA34" s="1"/>
      <c r="RUB34" s="1"/>
      <c r="RUC34" s="1"/>
      <c r="RUD34" s="1"/>
      <c r="RUE34" s="1"/>
      <c r="RUF34" s="1"/>
      <c r="RUG34" s="1"/>
      <c r="RUH34" s="1"/>
      <c r="RUI34" s="1"/>
      <c r="RUJ34" s="1"/>
      <c r="RUK34" s="1"/>
      <c r="RUL34" s="1"/>
      <c r="RUM34" s="1"/>
      <c r="RUN34" s="1"/>
      <c r="RUO34" s="1"/>
      <c r="RUP34" s="1"/>
      <c r="RUQ34" s="1"/>
      <c r="RUR34" s="1"/>
      <c r="RUS34" s="1"/>
      <c r="RUT34" s="1"/>
      <c r="RUU34" s="1"/>
      <c r="RUV34" s="1"/>
      <c r="RUW34" s="1"/>
      <c r="RUX34" s="1"/>
      <c r="RUY34" s="1"/>
      <c r="RUZ34" s="1"/>
      <c r="RVA34" s="1"/>
      <c r="RVB34" s="1"/>
      <c r="RVC34" s="1"/>
      <c r="RVD34" s="1"/>
      <c r="RVE34" s="1"/>
      <c r="RVF34" s="1"/>
      <c r="RVG34" s="1"/>
      <c r="RVH34" s="1"/>
      <c r="RVI34" s="1"/>
      <c r="RVJ34" s="1"/>
      <c r="RVK34" s="1"/>
      <c r="RVL34" s="1"/>
      <c r="RVM34" s="1"/>
      <c r="RVN34" s="1"/>
      <c r="RVO34" s="1"/>
      <c r="RVP34" s="1"/>
      <c r="RVQ34" s="1"/>
      <c r="RVR34" s="1"/>
      <c r="RVS34" s="1"/>
      <c r="RVT34" s="1"/>
      <c r="RVU34" s="1"/>
      <c r="RVV34" s="1"/>
      <c r="RVW34" s="1"/>
      <c r="RVX34" s="1"/>
      <c r="RVY34" s="1"/>
      <c r="RVZ34" s="1"/>
      <c r="RWA34" s="1"/>
      <c r="RWB34" s="1"/>
      <c r="RWC34" s="1"/>
      <c r="RWD34" s="1"/>
      <c r="RWE34" s="1"/>
      <c r="RWF34" s="1"/>
      <c r="RWG34" s="1"/>
      <c r="RWH34" s="1"/>
      <c r="RWI34" s="1"/>
      <c r="RWJ34" s="1"/>
      <c r="RWK34" s="1"/>
      <c r="RWL34" s="1"/>
      <c r="RWM34" s="1"/>
      <c r="RWN34" s="1"/>
      <c r="RWO34" s="1"/>
      <c r="RWP34" s="1"/>
      <c r="RWQ34" s="1"/>
      <c r="RWR34" s="1"/>
      <c r="RWS34" s="1"/>
      <c r="RWT34" s="1"/>
      <c r="RWU34" s="1"/>
      <c r="RWV34" s="1"/>
      <c r="RWW34" s="1"/>
      <c r="RWX34" s="1"/>
      <c r="RWY34" s="1"/>
      <c r="RWZ34" s="1"/>
      <c r="RXA34" s="1"/>
      <c r="RXB34" s="1"/>
      <c r="RXC34" s="1"/>
      <c r="RXD34" s="1"/>
      <c r="RXE34" s="1"/>
      <c r="RXF34" s="1"/>
      <c r="RXG34" s="1"/>
      <c r="RXH34" s="1"/>
      <c r="RXI34" s="1"/>
      <c r="RXJ34" s="1"/>
      <c r="RXK34" s="1"/>
      <c r="RXL34" s="1"/>
      <c r="RXM34" s="1"/>
      <c r="RXN34" s="1"/>
      <c r="RXO34" s="1"/>
      <c r="RXP34" s="1"/>
      <c r="RXQ34" s="1"/>
      <c r="RXR34" s="1"/>
      <c r="RXS34" s="1"/>
      <c r="RXT34" s="1"/>
      <c r="RXU34" s="1"/>
      <c r="RXV34" s="1"/>
      <c r="RXW34" s="1"/>
      <c r="RXX34" s="1"/>
      <c r="RXY34" s="1"/>
      <c r="RXZ34" s="1"/>
      <c r="RYA34" s="1"/>
      <c r="RYB34" s="1"/>
      <c r="RYC34" s="1"/>
      <c r="RYD34" s="1"/>
      <c r="RYE34" s="1"/>
      <c r="RYF34" s="1"/>
      <c r="RYG34" s="1"/>
      <c r="RYH34" s="1"/>
      <c r="RYI34" s="1"/>
      <c r="RYJ34" s="1"/>
      <c r="RYK34" s="1"/>
      <c r="RYL34" s="1"/>
      <c r="RYM34" s="1"/>
      <c r="RYN34" s="1"/>
      <c r="RYO34" s="1"/>
      <c r="RYP34" s="1"/>
      <c r="RYQ34" s="1"/>
      <c r="RYR34" s="1"/>
      <c r="RYS34" s="1"/>
      <c r="RYT34" s="1"/>
      <c r="RYU34" s="1"/>
      <c r="RYV34" s="1"/>
      <c r="RYW34" s="1"/>
      <c r="RYX34" s="1"/>
      <c r="RYY34" s="1"/>
      <c r="RYZ34" s="1"/>
      <c r="RZA34" s="1"/>
      <c r="RZB34" s="1"/>
      <c r="RZC34" s="1"/>
      <c r="RZD34" s="1"/>
      <c r="RZE34" s="1"/>
      <c r="RZF34" s="1"/>
      <c r="RZG34" s="1"/>
      <c r="RZH34" s="1"/>
      <c r="RZI34" s="1"/>
      <c r="RZJ34" s="1"/>
      <c r="RZK34" s="1"/>
      <c r="RZL34" s="1"/>
      <c r="RZM34" s="1"/>
      <c r="RZN34" s="1"/>
      <c r="RZO34" s="1"/>
      <c r="RZP34" s="1"/>
      <c r="RZQ34" s="1"/>
      <c r="RZR34" s="1"/>
      <c r="RZS34" s="1"/>
      <c r="RZT34" s="1"/>
      <c r="RZU34" s="1"/>
      <c r="RZV34" s="1"/>
      <c r="RZW34" s="1"/>
      <c r="RZX34" s="1"/>
      <c r="RZY34" s="1"/>
      <c r="RZZ34" s="1"/>
      <c r="SAA34" s="1"/>
      <c r="SAB34" s="1"/>
      <c r="SAC34" s="1"/>
      <c r="SAD34" s="1"/>
      <c r="SAE34" s="1"/>
      <c r="SAF34" s="1"/>
      <c r="SAG34" s="1"/>
      <c r="SAH34" s="1"/>
      <c r="SAI34" s="1"/>
      <c r="SAJ34" s="1"/>
      <c r="SAK34" s="1"/>
      <c r="SAL34" s="1"/>
      <c r="SAM34" s="1"/>
      <c r="SAN34" s="1"/>
      <c r="SAO34" s="1"/>
      <c r="SAP34" s="1"/>
      <c r="SAQ34" s="1"/>
      <c r="SAR34" s="1"/>
      <c r="SAS34" s="1"/>
      <c r="SAT34" s="1"/>
      <c r="SAU34" s="1"/>
      <c r="SAV34" s="1"/>
      <c r="SAW34" s="1"/>
      <c r="SAX34" s="1"/>
      <c r="SAY34" s="1"/>
      <c r="SAZ34" s="1"/>
      <c r="SBA34" s="1"/>
      <c r="SBB34" s="1"/>
      <c r="SBC34" s="1"/>
      <c r="SBD34" s="1"/>
      <c r="SBE34" s="1"/>
      <c r="SBF34" s="1"/>
      <c r="SBG34" s="1"/>
      <c r="SBH34" s="1"/>
      <c r="SBI34" s="1"/>
      <c r="SBJ34" s="1"/>
      <c r="SBK34" s="1"/>
      <c r="SBL34" s="1"/>
      <c r="SBM34" s="1"/>
      <c r="SBN34" s="1"/>
      <c r="SBO34" s="1"/>
      <c r="SBP34" s="1"/>
      <c r="SBQ34" s="1"/>
      <c r="SBR34" s="1"/>
      <c r="SBS34" s="1"/>
      <c r="SBT34" s="1"/>
      <c r="SBU34" s="1"/>
      <c r="SBV34" s="1"/>
      <c r="SBW34" s="1"/>
      <c r="SBX34" s="1"/>
      <c r="SBY34" s="1"/>
      <c r="SBZ34" s="1"/>
      <c r="SCA34" s="1"/>
      <c r="SCB34" s="1"/>
      <c r="SCC34" s="1"/>
      <c r="SCD34" s="1"/>
      <c r="SCE34" s="1"/>
      <c r="SCF34" s="1"/>
      <c r="SCG34" s="1"/>
      <c r="SCH34" s="1"/>
      <c r="SCI34" s="1"/>
      <c r="SCJ34" s="1"/>
      <c r="SCK34" s="1"/>
      <c r="SCL34" s="1"/>
      <c r="SCM34" s="1"/>
      <c r="SCN34" s="1"/>
      <c r="SCO34" s="1"/>
      <c r="SCP34" s="1"/>
      <c r="SCQ34" s="1"/>
      <c r="SCR34" s="1"/>
      <c r="SCS34" s="1"/>
      <c r="SCT34" s="1"/>
      <c r="SCU34" s="1"/>
      <c r="SCV34" s="1"/>
      <c r="SCW34" s="1"/>
      <c r="SCX34" s="1"/>
      <c r="SCY34" s="1"/>
      <c r="SCZ34" s="1"/>
      <c r="SDA34" s="1"/>
      <c r="SDB34" s="1"/>
      <c r="SDC34" s="1"/>
      <c r="SDD34" s="1"/>
      <c r="SDE34" s="1"/>
      <c r="SDF34" s="1"/>
      <c r="SDG34" s="1"/>
      <c r="SDH34" s="1"/>
      <c r="SDI34" s="1"/>
      <c r="SDJ34" s="1"/>
      <c r="SDK34" s="1"/>
      <c r="SDL34" s="1"/>
      <c r="SDM34" s="1"/>
      <c r="SDN34" s="1"/>
      <c r="SDO34" s="1"/>
      <c r="SDP34" s="1"/>
      <c r="SDQ34" s="1"/>
      <c r="SDR34" s="1"/>
      <c r="SDS34" s="1"/>
      <c r="SDT34" s="1"/>
      <c r="SDU34" s="1"/>
      <c r="SDV34" s="1"/>
      <c r="SDW34" s="1"/>
      <c r="SDX34" s="1"/>
      <c r="SDY34" s="1"/>
      <c r="SDZ34" s="1"/>
      <c r="SEA34" s="1"/>
      <c r="SEB34" s="1"/>
      <c r="SEC34" s="1"/>
      <c r="SED34" s="1"/>
      <c r="SEE34" s="1"/>
      <c r="SEF34" s="1"/>
      <c r="SEG34" s="1"/>
      <c r="SEH34" s="1"/>
      <c r="SEI34" s="1"/>
      <c r="SEJ34" s="1"/>
      <c r="SEK34" s="1"/>
      <c r="SEL34" s="1"/>
      <c r="SEM34" s="1"/>
      <c r="SEN34" s="1"/>
      <c r="SEO34" s="1"/>
      <c r="SEP34" s="1"/>
      <c r="SEQ34" s="1"/>
      <c r="SER34" s="1"/>
      <c r="SES34" s="1"/>
      <c r="SET34" s="1"/>
      <c r="SEU34" s="1"/>
      <c r="SEV34" s="1"/>
      <c r="SEW34" s="1"/>
      <c r="SEX34" s="1"/>
      <c r="SEY34" s="1"/>
      <c r="SEZ34" s="1"/>
      <c r="SFA34" s="1"/>
      <c r="SFB34" s="1"/>
      <c r="SFC34" s="1"/>
      <c r="SFD34" s="1"/>
      <c r="SFE34" s="1"/>
      <c r="SFF34" s="1"/>
      <c r="SFG34" s="1"/>
      <c r="SFH34" s="1"/>
      <c r="SFI34" s="1"/>
      <c r="SFJ34" s="1"/>
      <c r="SFK34" s="1"/>
      <c r="SFL34" s="1"/>
      <c r="SFM34" s="1"/>
      <c r="SFN34" s="1"/>
      <c r="SFO34" s="1"/>
      <c r="SFP34" s="1"/>
      <c r="SFQ34" s="1"/>
      <c r="SFR34" s="1"/>
      <c r="SFS34" s="1"/>
      <c r="SFT34" s="1"/>
      <c r="SFU34" s="1"/>
      <c r="SFV34" s="1"/>
      <c r="SFW34" s="1"/>
      <c r="SFX34" s="1"/>
      <c r="SFY34" s="1"/>
      <c r="SFZ34" s="1"/>
      <c r="SGA34" s="1"/>
      <c r="SGB34" s="1"/>
      <c r="SGC34" s="1"/>
      <c r="SGD34" s="1"/>
      <c r="SGE34" s="1"/>
      <c r="SGF34" s="1"/>
      <c r="SGG34" s="1"/>
      <c r="SGH34" s="1"/>
      <c r="SGI34" s="1"/>
      <c r="SGJ34" s="1"/>
      <c r="SGK34" s="1"/>
      <c r="SGL34" s="1"/>
      <c r="SGM34" s="1"/>
      <c r="SGN34" s="1"/>
      <c r="SGO34" s="1"/>
      <c r="SGP34" s="1"/>
      <c r="SGQ34" s="1"/>
      <c r="SGR34" s="1"/>
      <c r="SGS34" s="1"/>
      <c r="SGT34" s="1"/>
      <c r="SGU34" s="1"/>
      <c r="SGV34" s="1"/>
      <c r="SGW34" s="1"/>
      <c r="SGX34" s="1"/>
      <c r="SGY34" s="1"/>
      <c r="SGZ34" s="1"/>
      <c r="SHA34" s="1"/>
      <c r="SHB34" s="1"/>
      <c r="SHC34" s="1"/>
      <c r="SHD34" s="1"/>
      <c r="SHE34" s="1"/>
      <c r="SHF34" s="1"/>
      <c r="SHG34" s="1"/>
      <c r="SHH34" s="1"/>
      <c r="SHI34" s="1"/>
      <c r="SHJ34" s="1"/>
      <c r="SHK34" s="1"/>
      <c r="SHL34" s="1"/>
      <c r="SHM34" s="1"/>
      <c r="SHN34" s="1"/>
      <c r="SHO34" s="1"/>
      <c r="SHP34" s="1"/>
      <c r="SHQ34" s="1"/>
      <c r="SHR34" s="1"/>
      <c r="SHS34" s="1"/>
      <c r="SHT34" s="1"/>
      <c r="SHU34" s="1"/>
      <c r="SHV34" s="1"/>
      <c r="SHW34" s="1"/>
      <c r="SHX34" s="1"/>
      <c r="SHY34" s="1"/>
      <c r="SHZ34" s="1"/>
      <c r="SIA34" s="1"/>
      <c r="SIB34" s="1"/>
      <c r="SIC34" s="1"/>
      <c r="SID34" s="1"/>
      <c r="SIE34" s="1"/>
      <c r="SIF34" s="1"/>
      <c r="SIG34" s="1"/>
      <c r="SIH34" s="1"/>
      <c r="SII34" s="1"/>
      <c r="SIJ34" s="1"/>
      <c r="SIK34" s="1"/>
      <c r="SIL34" s="1"/>
      <c r="SIM34" s="1"/>
      <c r="SIN34" s="1"/>
      <c r="SIO34" s="1"/>
      <c r="SIP34" s="1"/>
      <c r="SIQ34" s="1"/>
      <c r="SIR34" s="1"/>
      <c r="SIS34" s="1"/>
      <c r="SIT34" s="1"/>
      <c r="SIU34" s="1"/>
      <c r="SIV34" s="1"/>
      <c r="SIW34" s="1"/>
      <c r="SIX34" s="1"/>
      <c r="SIY34" s="1"/>
      <c r="SIZ34" s="1"/>
      <c r="SJA34" s="1"/>
      <c r="SJB34" s="1"/>
      <c r="SJC34" s="1"/>
      <c r="SJD34" s="1"/>
      <c r="SJE34" s="1"/>
      <c r="SJF34" s="1"/>
      <c r="SJG34" s="1"/>
      <c r="SJH34" s="1"/>
      <c r="SJI34" s="1"/>
      <c r="SJJ34" s="1"/>
      <c r="SJK34" s="1"/>
      <c r="SJL34" s="1"/>
      <c r="SJM34" s="1"/>
      <c r="SJN34" s="1"/>
      <c r="SJO34" s="1"/>
      <c r="SJP34" s="1"/>
      <c r="SJQ34" s="1"/>
      <c r="SJR34" s="1"/>
      <c r="SJS34" s="1"/>
      <c r="SJT34" s="1"/>
      <c r="SJU34" s="1"/>
      <c r="SJV34" s="1"/>
      <c r="SJW34" s="1"/>
      <c r="SJX34" s="1"/>
      <c r="SJY34" s="1"/>
      <c r="SJZ34" s="1"/>
      <c r="SKA34" s="1"/>
      <c r="SKB34" s="1"/>
      <c r="SKC34" s="1"/>
      <c r="SKD34" s="1"/>
      <c r="SKE34" s="1"/>
      <c r="SKF34" s="1"/>
      <c r="SKG34" s="1"/>
      <c r="SKH34" s="1"/>
      <c r="SKI34" s="1"/>
      <c r="SKJ34" s="1"/>
      <c r="SKK34" s="1"/>
      <c r="SKL34" s="1"/>
      <c r="SKM34" s="1"/>
      <c r="SKN34" s="1"/>
      <c r="SKO34" s="1"/>
      <c r="SKP34" s="1"/>
      <c r="SKQ34" s="1"/>
      <c r="SKR34" s="1"/>
      <c r="SKS34" s="1"/>
      <c r="SKT34" s="1"/>
      <c r="SKU34" s="1"/>
      <c r="SKV34" s="1"/>
      <c r="SKW34" s="1"/>
      <c r="SKX34" s="1"/>
      <c r="SKY34" s="1"/>
      <c r="SKZ34" s="1"/>
      <c r="SLA34" s="1"/>
      <c r="SLB34" s="1"/>
      <c r="SLC34" s="1"/>
      <c r="SLD34" s="1"/>
      <c r="SLE34" s="1"/>
      <c r="SLF34" s="1"/>
      <c r="SLG34" s="1"/>
      <c r="SLH34" s="1"/>
      <c r="SLI34" s="1"/>
      <c r="SLJ34" s="1"/>
      <c r="SLK34" s="1"/>
      <c r="SLL34" s="1"/>
      <c r="SLM34" s="1"/>
      <c r="SLN34" s="1"/>
      <c r="SLO34" s="1"/>
      <c r="SLP34" s="1"/>
      <c r="SLQ34" s="1"/>
      <c r="SLR34" s="1"/>
      <c r="SLS34" s="1"/>
      <c r="SLT34" s="1"/>
      <c r="SLU34" s="1"/>
      <c r="SLV34" s="1"/>
      <c r="SLW34" s="1"/>
      <c r="SLX34" s="1"/>
      <c r="SLY34" s="1"/>
      <c r="SLZ34" s="1"/>
      <c r="SMA34" s="1"/>
      <c r="SMB34" s="1"/>
      <c r="SMC34" s="1"/>
      <c r="SMD34" s="1"/>
      <c r="SME34" s="1"/>
      <c r="SMF34" s="1"/>
      <c r="SMG34" s="1"/>
      <c r="SMH34" s="1"/>
      <c r="SMI34" s="1"/>
      <c r="SMJ34" s="1"/>
      <c r="SMK34" s="1"/>
      <c r="SML34" s="1"/>
      <c r="SMM34" s="1"/>
      <c r="SMN34" s="1"/>
      <c r="SMO34" s="1"/>
      <c r="SMP34" s="1"/>
      <c r="SMQ34" s="1"/>
      <c r="SMR34" s="1"/>
      <c r="SMS34" s="1"/>
      <c r="SMT34" s="1"/>
      <c r="SMU34" s="1"/>
      <c r="SMV34" s="1"/>
      <c r="SMW34" s="1"/>
      <c r="SMX34" s="1"/>
      <c r="SMY34" s="1"/>
      <c r="SMZ34" s="1"/>
      <c r="SNA34" s="1"/>
      <c r="SNB34" s="1"/>
      <c r="SNC34" s="1"/>
      <c r="SND34" s="1"/>
      <c r="SNE34" s="1"/>
      <c r="SNF34" s="1"/>
      <c r="SNG34" s="1"/>
      <c r="SNH34" s="1"/>
      <c r="SNI34" s="1"/>
      <c r="SNJ34" s="1"/>
      <c r="SNK34" s="1"/>
      <c r="SNL34" s="1"/>
      <c r="SNM34" s="1"/>
      <c r="SNN34" s="1"/>
      <c r="SNO34" s="1"/>
      <c r="SNP34" s="1"/>
      <c r="SNQ34" s="1"/>
      <c r="SNR34" s="1"/>
      <c r="SNS34" s="1"/>
      <c r="SNT34" s="1"/>
      <c r="SNU34" s="1"/>
      <c r="SNV34" s="1"/>
      <c r="SNW34" s="1"/>
      <c r="SNX34" s="1"/>
      <c r="SNY34" s="1"/>
      <c r="SNZ34" s="1"/>
      <c r="SOA34" s="1"/>
      <c r="SOB34" s="1"/>
      <c r="SOC34" s="1"/>
      <c r="SOD34" s="1"/>
      <c r="SOE34" s="1"/>
      <c r="SOF34" s="1"/>
      <c r="SOG34" s="1"/>
      <c r="SOH34" s="1"/>
      <c r="SOI34" s="1"/>
      <c r="SOJ34" s="1"/>
      <c r="SOK34" s="1"/>
      <c r="SOL34" s="1"/>
      <c r="SOM34" s="1"/>
      <c r="SON34" s="1"/>
      <c r="SOO34" s="1"/>
      <c r="SOP34" s="1"/>
      <c r="SOQ34" s="1"/>
      <c r="SOR34" s="1"/>
      <c r="SOS34" s="1"/>
      <c r="SOT34" s="1"/>
      <c r="SOU34" s="1"/>
      <c r="SOV34" s="1"/>
      <c r="SOW34" s="1"/>
      <c r="SOX34" s="1"/>
      <c r="SOY34" s="1"/>
      <c r="SOZ34" s="1"/>
      <c r="SPA34" s="1"/>
      <c r="SPB34" s="1"/>
      <c r="SPC34" s="1"/>
      <c r="SPD34" s="1"/>
      <c r="SPE34" s="1"/>
      <c r="SPF34" s="1"/>
      <c r="SPG34" s="1"/>
      <c r="SPH34" s="1"/>
      <c r="SPI34" s="1"/>
      <c r="SPJ34" s="1"/>
      <c r="SPK34" s="1"/>
      <c r="SPL34" s="1"/>
      <c r="SPM34" s="1"/>
      <c r="SPN34" s="1"/>
      <c r="SPO34" s="1"/>
      <c r="SPP34" s="1"/>
      <c r="SPQ34" s="1"/>
      <c r="SPR34" s="1"/>
      <c r="SPS34" s="1"/>
      <c r="SPT34" s="1"/>
      <c r="SPU34" s="1"/>
      <c r="SPV34" s="1"/>
      <c r="SPW34" s="1"/>
      <c r="SPX34" s="1"/>
      <c r="SPY34" s="1"/>
      <c r="SPZ34" s="1"/>
      <c r="SQA34" s="1"/>
      <c r="SQB34" s="1"/>
      <c r="SQC34" s="1"/>
      <c r="SQD34" s="1"/>
      <c r="SQE34" s="1"/>
      <c r="SQF34" s="1"/>
      <c r="SQG34" s="1"/>
      <c r="SQH34" s="1"/>
      <c r="SQI34" s="1"/>
      <c r="SQJ34" s="1"/>
      <c r="SQK34" s="1"/>
      <c r="SQL34" s="1"/>
      <c r="SQM34" s="1"/>
      <c r="SQN34" s="1"/>
      <c r="SQO34" s="1"/>
      <c r="SQP34" s="1"/>
      <c r="SQQ34" s="1"/>
      <c r="SQR34" s="1"/>
      <c r="SQS34" s="1"/>
      <c r="SQT34" s="1"/>
      <c r="SQU34" s="1"/>
      <c r="SQV34" s="1"/>
      <c r="SQW34" s="1"/>
      <c r="SQX34" s="1"/>
      <c r="SQY34" s="1"/>
      <c r="SQZ34" s="1"/>
      <c r="SRA34" s="1"/>
      <c r="SRB34" s="1"/>
      <c r="SRC34" s="1"/>
      <c r="SRD34" s="1"/>
      <c r="SRE34" s="1"/>
      <c r="SRF34" s="1"/>
      <c r="SRG34" s="1"/>
      <c r="SRH34" s="1"/>
      <c r="SRI34" s="1"/>
      <c r="SRJ34" s="1"/>
      <c r="SRK34" s="1"/>
      <c r="SRL34" s="1"/>
      <c r="SRM34" s="1"/>
      <c r="SRN34" s="1"/>
      <c r="SRO34" s="1"/>
      <c r="SRP34" s="1"/>
      <c r="SRQ34" s="1"/>
      <c r="SRR34" s="1"/>
      <c r="SRS34" s="1"/>
      <c r="SRT34" s="1"/>
      <c r="SRU34" s="1"/>
      <c r="SRV34" s="1"/>
      <c r="SRW34" s="1"/>
      <c r="SRX34" s="1"/>
      <c r="SRY34" s="1"/>
      <c r="SRZ34" s="1"/>
      <c r="SSA34" s="1"/>
      <c r="SSB34" s="1"/>
      <c r="SSC34" s="1"/>
      <c r="SSD34" s="1"/>
      <c r="SSE34" s="1"/>
      <c r="SSF34" s="1"/>
      <c r="SSG34" s="1"/>
      <c r="SSH34" s="1"/>
      <c r="SSI34" s="1"/>
      <c r="SSJ34" s="1"/>
      <c r="SSK34" s="1"/>
      <c r="SSL34" s="1"/>
      <c r="SSM34" s="1"/>
      <c r="SSN34" s="1"/>
      <c r="SSO34" s="1"/>
      <c r="SSP34" s="1"/>
      <c r="SSQ34" s="1"/>
      <c r="SSR34" s="1"/>
      <c r="SSS34" s="1"/>
      <c r="SST34" s="1"/>
      <c r="SSU34" s="1"/>
      <c r="SSV34" s="1"/>
      <c r="SSW34" s="1"/>
      <c r="SSX34" s="1"/>
      <c r="SSY34" s="1"/>
      <c r="SSZ34" s="1"/>
      <c r="STA34" s="1"/>
      <c r="STB34" s="1"/>
      <c r="STC34" s="1"/>
      <c r="STD34" s="1"/>
      <c r="STE34" s="1"/>
      <c r="STF34" s="1"/>
      <c r="STG34" s="1"/>
      <c r="STH34" s="1"/>
      <c r="STI34" s="1"/>
      <c r="STJ34" s="1"/>
      <c r="STK34" s="1"/>
      <c r="STL34" s="1"/>
      <c r="STM34" s="1"/>
      <c r="STN34" s="1"/>
      <c r="STO34" s="1"/>
      <c r="STP34" s="1"/>
      <c r="STQ34" s="1"/>
      <c r="STR34" s="1"/>
      <c r="STS34" s="1"/>
      <c r="STT34" s="1"/>
      <c r="STU34" s="1"/>
      <c r="STV34" s="1"/>
      <c r="STW34" s="1"/>
      <c r="STX34" s="1"/>
      <c r="STY34" s="1"/>
      <c r="STZ34" s="1"/>
      <c r="SUA34" s="1"/>
      <c r="SUB34" s="1"/>
      <c r="SUC34" s="1"/>
      <c r="SUD34" s="1"/>
      <c r="SUE34" s="1"/>
      <c r="SUF34" s="1"/>
      <c r="SUG34" s="1"/>
      <c r="SUH34" s="1"/>
      <c r="SUI34" s="1"/>
      <c r="SUJ34" s="1"/>
      <c r="SUK34" s="1"/>
      <c r="SUL34" s="1"/>
      <c r="SUM34" s="1"/>
      <c r="SUN34" s="1"/>
      <c r="SUO34" s="1"/>
      <c r="SUP34" s="1"/>
      <c r="SUQ34" s="1"/>
      <c r="SUR34" s="1"/>
      <c r="SUS34" s="1"/>
      <c r="SUT34" s="1"/>
      <c r="SUU34" s="1"/>
      <c r="SUV34" s="1"/>
      <c r="SUW34" s="1"/>
      <c r="SUX34" s="1"/>
      <c r="SUY34" s="1"/>
      <c r="SUZ34" s="1"/>
      <c r="SVA34" s="1"/>
      <c r="SVB34" s="1"/>
      <c r="SVC34" s="1"/>
      <c r="SVD34" s="1"/>
      <c r="SVE34" s="1"/>
      <c r="SVF34" s="1"/>
      <c r="SVG34" s="1"/>
      <c r="SVH34" s="1"/>
      <c r="SVI34" s="1"/>
      <c r="SVJ34" s="1"/>
      <c r="SVK34" s="1"/>
      <c r="SVL34" s="1"/>
      <c r="SVM34" s="1"/>
      <c r="SVN34" s="1"/>
      <c r="SVO34" s="1"/>
      <c r="SVP34" s="1"/>
      <c r="SVQ34" s="1"/>
      <c r="SVR34" s="1"/>
      <c r="SVS34" s="1"/>
      <c r="SVT34" s="1"/>
      <c r="SVU34" s="1"/>
      <c r="SVV34" s="1"/>
      <c r="SVW34" s="1"/>
      <c r="SVX34" s="1"/>
      <c r="SVY34" s="1"/>
      <c r="SVZ34" s="1"/>
      <c r="SWA34" s="1"/>
      <c r="SWB34" s="1"/>
      <c r="SWC34" s="1"/>
      <c r="SWD34" s="1"/>
      <c r="SWE34" s="1"/>
      <c r="SWF34" s="1"/>
      <c r="SWG34" s="1"/>
      <c r="SWH34" s="1"/>
      <c r="SWI34" s="1"/>
      <c r="SWJ34" s="1"/>
      <c r="SWK34" s="1"/>
      <c r="SWL34" s="1"/>
      <c r="SWM34" s="1"/>
      <c r="SWN34" s="1"/>
      <c r="SWO34" s="1"/>
      <c r="SWP34" s="1"/>
      <c r="SWQ34" s="1"/>
      <c r="SWR34" s="1"/>
      <c r="SWS34" s="1"/>
      <c r="SWT34" s="1"/>
      <c r="SWU34" s="1"/>
      <c r="SWV34" s="1"/>
      <c r="SWW34" s="1"/>
      <c r="SWX34" s="1"/>
      <c r="SWY34" s="1"/>
      <c r="SWZ34" s="1"/>
      <c r="SXA34" s="1"/>
      <c r="SXB34" s="1"/>
      <c r="SXC34" s="1"/>
      <c r="SXD34" s="1"/>
      <c r="SXE34" s="1"/>
      <c r="SXF34" s="1"/>
      <c r="SXG34" s="1"/>
      <c r="SXH34" s="1"/>
      <c r="SXI34" s="1"/>
      <c r="SXJ34" s="1"/>
      <c r="SXK34" s="1"/>
      <c r="SXL34" s="1"/>
      <c r="SXM34" s="1"/>
      <c r="SXN34" s="1"/>
      <c r="SXO34" s="1"/>
      <c r="SXP34" s="1"/>
      <c r="SXQ34" s="1"/>
      <c r="SXR34" s="1"/>
      <c r="SXS34" s="1"/>
      <c r="SXT34" s="1"/>
      <c r="SXU34" s="1"/>
      <c r="SXV34" s="1"/>
      <c r="SXW34" s="1"/>
      <c r="SXX34" s="1"/>
      <c r="SXY34" s="1"/>
      <c r="SXZ34" s="1"/>
      <c r="SYA34" s="1"/>
      <c r="SYB34" s="1"/>
      <c r="SYC34" s="1"/>
      <c r="SYD34" s="1"/>
      <c r="SYE34" s="1"/>
      <c r="SYF34" s="1"/>
      <c r="SYG34" s="1"/>
      <c r="SYH34" s="1"/>
      <c r="SYI34" s="1"/>
      <c r="SYJ34" s="1"/>
      <c r="SYK34" s="1"/>
      <c r="SYL34" s="1"/>
      <c r="SYM34" s="1"/>
      <c r="SYN34" s="1"/>
      <c r="SYO34" s="1"/>
      <c r="SYP34" s="1"/>
      <c r="SYQ34" s="1"/>
      <c r="SYR34" s="1"/>
      <c r="SYS34" s="1"/>
      <c r="SYT34" s="1"/>
      <c r="SYU34" s="1"/>
      <c r="SYV34" s="1"/>
      <c r="SYW34" s="1"/>
      <c r="SYX34" s="1"/>
      <c r="SYY34" s="1"/>
      <c r="SYZ34" s="1"/>
      <c r="SZA34" s="1"/>
      <c r="SZB34" s="1"/>
      <c r="SZC34" s="1"/>
      <c r="SZD34" s="1"/>
      <c r="SZE34" s="1"/>
      <c r="SZF34" s="1"/>
      <c r="SZG34" s="1"/>
      <c r="SZH34" s="1"/>
      <c r="SZI34" s="1"/>
      <c r="SZJ34" s="1"/>
      <c r="SZK34" s="1"/>
      <c r="SZL34" s="1"/>
      <c r="SZM34" s="1"/>
      <c r="SZN34" s="1"/>
      <c r="SZO34" s="1"/>
      <c r="SZP34" s="1"/>
      <c r="SZQ34" s="1"/>
      <c r="SZR34" s="1"/>
      <c r="SZS34" s="1"/>
      <c r="SZT34" s="1"/>
      <c r="SZU34" s="1"/>
      <c r="SZV34" s="1"/>
      <c r="SZW34" s="1"/>
      <c r="SZX34" s="1"/>
      <c r="SZY34" s="1"/>
      <c r="SZZ34" s="1"/>
      <c r="TAA34" s="1"/>
      <c r="TAB34" s="1"/>
      <c r="TAC34" s="1"/>
      <c r="TAD34" s="1"/>
      <c r="TAE34" s="1"/>
      <c r="TAF34" s="1"/>
      <c r="TAG34" s="1"/>
      <c r="TAH34" s="1"/>
      <c r="TAI34" s="1"/>
      <c r="TAJ34" s="1"/>
      <c r="TAK34" s="1"/>
      <c r="TAL34" s="1"/>
      <c r="TAM34" s="1"/>
      <c r="TAN34" s="1"/>
      <c r="TAO34" s="1"/>
      <c r="TAP34" s="1"/>
      <c r="TAQ34" s="1"/>
      <c r="TAR34" s="1"/>
      <c r="TAS34" s="1"/>
      <c r="TAT34" s="1"/>
      <c r="TAU34" s="1"/>
      <c r="TAV34" s="1"/>
      <c r="TAW34" s="1"/>
      <c r="TAX34" s="1"/>
      <c r="TAY34" s="1"/>
      <c r="TAZ34" s="1"/>
      <c r="TBA34" s="1"/>
      <c r="TBB34" s="1"/>
      <c r="TBC34" s="1"/>
      <c r="TBD34" s="1"/>
      <c r="TBE34" s="1"/>
      <c r="TBF34" s="1"/>
      <c r="TBG34" s="1"/>
      <c r="TBH34" s="1"/>
      <c r="TBI34" s="1"/>
      <c r="TBJ34" s="1"/>
      <c r="TBK34" s="1"/>
      <c r="TBL34" s="1"/>
      <c r="TBM34" s="1"/>
      <c r="TBN34" s="1"/>
      <c r="TBO34" s="1"/>
      <c r="TBP34" s="1"/>
      <c r="TBQ34" s="1"/>
      <c r="TBR34" s="1"/>
      <c r="TBS34" s="1"/>
      <c r="TBT34" s="1"/>
      <c r="TBU34" s="1"/>
      <c r="TBV34" s="1"/>
      <c r="TBW34" s="1"/>
      <c r="TBX34" s="1"/>
      <c r="TBY34" s="1"/>
      <c r="TBZ34" s="1"/>
      <c r="TCA34" s="1"/>
      <c r="TCB34" s="1"/>
      <c r="TCC34" s="1"/>
      <c r="TCD34" s="1"/>
      <c r="TCE34" s="1"/>
      <c r="TCF34" s="1"/>
      <c r="TCG34" s="1"/>
      <c r="TCH34" s="1"/>
      <c r="TCI34" s="1"/>
      <c r="TCJ34" s="1"/>
      <c r="TCK34" s="1"/>
      <c r="TCL34" s="1"/>
      <c r="TCM34" s="1"/>
      <c r="TCN34" s="1"/>
      <c r="TCO34" s="1"/>
      <c r="TCP34" s="1"/>
      <c r="TCQ34" s="1"/>
      <c r="TCR34" s="1"/>
      <c r="TCS34" s="1"/>
      <c r="TCT34" s="1"/>
      <c r="TCU34" s="1"/>
      <c r="TCV34" s="1"/>
      <c r="TCW34" s="1"/>
      <c r="TCX34" s="1"/>
      <c r="TCY34" s="1"/>
      <c r="TCZ34" s="1"/>
      <c r="TDA34" s="1"/>
      <c r="TDB34" s="1"/>
      <c r="TDC34" s="1"/>
      <c r="TDD34" s="1"/>
      <c r="TDE34" s="1"/>
      <c r="TDF34" s="1"/>
      <c r="TDG34" s="1"/>
      <c r="TDH34" s="1"/>
      <c r="TDI34" s="1"/>
      <c r="TDJ34" s="1"/>
      <c r="TDK34" s="1"/>
      <c r="TDL34" s="1"/>
      <c r="TDM34" s="1"/>
      <c r="TDN34" s="1"/>
      <c r="TDO34" s="1"/>
      <c r="TDP34" s="1"/>
      <c r="TDQ34" s="1"/>
      <c r="TDR34" s="1"/>
      <c r="TDS34" s="1"/>
      <c r="TDT34" s="1"/>
      <c r="TDU34" s="1"/>
      <c r="TDV34" s="1"/>
      <c r="TDW34" s="1"/>
      <c r="TDX34" s="1"/>
      <c r="TDY34" s="1"/>
      <c r="TDZ34" s="1"/>
      <c r="TEA34" s="1"/>
      <c r="TEB34" s="1"/>
      <c r="TEC34" s="1"/>
      <c r="TED34" s="1"/>
      <c r="TEE34" s="1"/>
      <c r="TEF34" s="1"/>
      <c r="TEG34" s="1"/>
      <c r="TEH34" s="1"/>
      <c r="TEI34" s="1"/>
      <c r="TEJ34" s="1"/>
      <c r="TEK34" s="1"/>
      <c r="TEL34" s="1"/>
      <c r="TEM34" s="1"/>
      <c r="TEN34" s="1"/>
      <c r="TEO34" s="1"/>
      <c r="TEP34" s="1"/>
      <c r="TEQ34" s="1"/>
      <c r="TER34" s="1"/>
      <c r="TES34" s="1"/>
      <c r="TET34" s="1"/>
      <c r="TEU34" s="1"/>
      <c r="TEV34" s="1"/>
      <c r="TEW34" s="1"/>
      <c r="TEX34" s="1"/>
      <c r="TEY34" s="1"/>
      <c r="TEZ34" s="1"/>
      <c r="TFA34" s="1"/>
      <c r="TFB34" s="1"/>
      <c r="TFC34" s="1"/>
      <c r="TFD34" s="1"/>
      <c r="TFE34" s="1"/>
      <c r="TFF34" s="1"/>
      <c r="TFG34" s="1"/>
      <c r="TFH34" s="1"/>
      <c r="TFI34" s="1"/>
      <c r="TFJ34" s="1"/>
      <c r="TFK34" s="1"/>
      <c r="TFL34" s="1"/>
      <c r="TFM34" s="1"/>
      <c r="TFN34" s="1"/>
      <c r="TFO34" s="1"/>
      <c r="TFP34" s="1"/>
      <c r="TFQ34" s="1"/>
      <c r="TFR34" s="1"/>
      <c r="TFS34" s="1"/>
      <c r="TFT34" s="1"/>
      <c r="TFU34" s="1"/>
      <c r="TFV34" s="1"/>
      <c r="TFW34" s="1"/>
      <c r="TFX34" s="1"/>
      <c r="TFY34" s="1"/>
      <c r="TFZ34" s="1"/>
      <c r="TGA34" s="1"/>
      <c r="TGB34" s="1"/>
      <c r="TGC34" s="1"/>
      <c r="TGD34" s="1"/>
      <c r="TGE34" s="1"/>
      <c r="TGF34" s="1"/>
      <c r="TGG34" s="1"/>
      <c r="TGH34" s="1"/>
      <c r="TGI34" s="1"/>
      <c r="TGJ34" s="1"/>
      <c r="TGK34" s="1"/>
      <c r="TGL34" s="1"/>
      <c r="TGM34" s="1"/>
      <c r="TGN34" s="1"/>
      <c r="TGO34" s="1"/>
      <c r="TGP34" s="1"/>
      <c r="TGQ34" s="1"/>
      <c r="TGR34" s="1"/>
      <c r="TGS34" s="1"/>
      <c r="TGT34" s="1"/>
      <c r="TGU34" s="1"/>
      <c r="TGV34" s="1"/>
      <c r="TGW34" s="1"/>
      <c r="TGX34" s="1"/>
      <c r="TGY34" s="1"/>
      <c r="TGZ34" s="1"/>
      <c r="THA34" s="1"/>
      <c r="THB34" s="1"/>
      <c r="THC34" s="1"/>
      <c r="THD34" s="1"/>
      <c r="THE34" s="1"/>
      <c r="THF34" s="1"/>
      <c r="THG34" s="1"/>
      <c r="THH34" s="1"/>
      <c r="THI34" s="1"/>
      <c r="THJ34" s="1"/>
      <c r="THK34" s="1"/>
      <c r="THL34" s="1"/>
      <c r="THM34" s="1"/>
      <c r="THN34" s="1"/>
      <c r="THO34" s="1"/>
      <c r="THP34" s="1"/>
      <c r="THQ34" s="1"/>
      <c r="THR34" s="1"/>
      <c r="THS34" s="1"/>
      <c r="THT34" s="1"/>
      <c r="THU34" s="1"/>
      <c r="THV34" s="1"/>
      <c r="THW34" s="1"/>
      <c r="THX34" s="1"/>
      <c r="THY34" s="1"/>
      <c r="THZ34" s="1"/>
      <c r="TIA34" s="1"/>
      <c r="TIB34" s="1"/>
      <c r="TIC34" s="1"/>
      <c r="TID34" s="1"/>
      <c r="TIE34" s="1"/>
      <c r="TIF34" s="1"/>
      <c r="TIG34" s="1"/>
      <c r="TIH34" s="1"/>
      <c r="TII34" s="1"/>
      <c r="TIJ34" s="1"/>
      <c r="TIK34" s="1"/>
      <c r="TIL34" s="1"/>
      <c r="TIM34" s="1"/>
      <c r="TIN34" s="1"/>
      <c r="TIO34" s="1"/>
      <c r="TIP34" s="1"/>
      <c r="TIQ34" s="1"/>
      <c r="TIR34" s="1"/>
      <c r="TIS34" s="1"/>
      <c r="TIT34" s="1"/>
      <c r="TIU34" s="1"/>
      <c r="TIV34" s="1"/>
      <c r="TIW34" s="1"/>
      <c r="TIX34" s="1"/>
      <c r="TIY34" s="1"/>
      <c r="TIZ34" s="1"/>
      <c r="TJA34" s="1"/>
      <c r="TJB34" s="1"/>
      <c r="TJC34" s="1"/>
      <c r="TJD34" s="1"/>
      <c r="TJE34" s="1"/>
      <c r="TJF34" s="1"/>
      <c r="TJG34" s="1"/>
      <c r="TJH34" s="1"/>
      <c r="TJI34" s="1"/>
      <c r="TJJ34" s="1"/>
      <c r="TJK34" s="1"/>
      <c r="TJL34" s="1"/>
      <c r="TJM34" s="1"/>
      <c r="TJN34" s="1"/>
      <c r="TJO34" s="1"/>
      <c r="TJP34" s="1"/>
      <c r="TJQ34" s="1"/>
      <c r="TJR34" s="1"/>
      <c r="TJS34" s="1"/>
      <c r="TJT34" s="1"/>
      <c r="TJU34" s="1"/>
      <c r="TJV34" s="1"/>
      <c r="TJW34" s="1"/>
      <c r="TJX34" s="1"/>
      <c r="TJY34" s="1"/>
      <c r="TJZ34" s="1"/>
      <c r="TKA34" s="1"/>
      <c r="TKB34" s="1"/>
      <c r="TKC34" s="1"/>
      <c r="TKD34" s="1"/>
      <c r="TKE34" s="1"/>
      <c r="TKF34" s="1"/>
      <c r="TKG34" s="1"/>
      <c r="TKH34" s="1"/>
      <c r="TKI34" s="1"/>
      <c r="TKJ34" s="1"/>
      <c r="TKK34" s="1"/>
      <c r="TKL34" s="1"/>
      <c r="TKM34" s="1"/>
      <c r="TKN34" s="1"/>
      <c r="TKO34" s="1"/>
      <c r="TKP34" s="1"/>
      <c r="TKQ34" s="1"/>
      <c r="TKR34" s="1"/>
      <c r="TKS34" s="1"/>
      <c r="TKT34" s="1"/>
      <c r="TKU34" s="1"/>
      <c r="TKV34" s="1"/>
      <c r="TKW34" s="1"/>
      <c r="TKX34" s="1"/>
      <c r="TKY34" s="1"/>
      <c r="TKZ34" s="1"/>
      <c r="TLA34" s="1"/>
      <c r="TLB34" s="1"/>
      <c r="TLC34" s="1"/>
      <c r="TLD34" s="1"/>
      <c r="TLE34" s="1"/>
      <c r="TLF34" s="1"/>
      <c r="TLG34" s="1"/>
      <c r="TLH34" s="1"/>
      <c r="TLI34" s="1"/>
      <c r="TLJ34" s="1"/>
      <c r="TLK34" s="1"/>
      <c r="TLL34" s="1"/>
      <c r="TLM34" s="1"/>
      <c r="TLN34" s="1"/>
      <c r="TLO34" s="1"/>
      <c r="TLP34" s="1"/>
      <c r="TLQ34" s="1"/>
      <c r="TLR34" s="1"/>
      <c r="TLS34" s="1"/>
      <c r="TLT34" s="1"/>
      <c r="TLU34" s="1"/>
      <c r="TLV34" s="1"/>
      <c r="TLW34" s="1"/>
      <c r="TLX34" s="1"/>
      <c r="TLY34" s="1"/>
      <c r="TLZ34" s="1"/>
      <c r="TMA34" s="1"/>
      <c r="TMB34" s="1"/>
      <c r="TMC34" s="1"/>
      <c r="TMD34" s="1"/>
      <c r="TME34" s="1"/>
      <c r="TMF34" s="1"/>
      <c r="TMG34" s="1"/>
      <c r="TMH34" s="1"/>
      <c r="TMI34" s="1"/>
      <c r="TMJ34" s="1"/>
      <c r="TMK34" s="1"/>
      <c r="TML34" s="1"/>
      <c r="TMM34" s="1"/>
      <c r="TMN34" s="1"/>
      <c r="TMO34" s="1"/>
      <c r="TMP34" s="1"/>
      <c r="TMQ34" s="1"/>
      <c r="TMR34" s="1"/>
      <c r="TMS34" s="1"/>
      <c r="TMT34" s="1"/>
      <c r="TMU34" s="1"/>
      <c r="TMV34" s="1"/>
      <c r="TMW34" s="1"/>
      <c r="TMX34" s="1"/>
      <c r="TMY34" s="1"/>
      <c r="TMZ34" s="1"/>
      <c r="TNA34" s="1"/>
      <c r="TNB34" s="1"/>
      <c r="TNC34" s="1"/>
      <c r="TND34" s="1"/>
      <c r="TNE34" s="1"/>
      <c r="TNF34" s="1"/>
      <c r="TNG34" s="1"/>
      <c r="TNH34" s="1"/>
      <c r="TNI34" s="1"/>
      <c r="TNJ34" s="1"/>
      <c r="TNK34" s="1"/>
      <c r="TNL34" s="1"/>
      <c r="TNM34" s="1"/>
      <c r="TNN34" s="1"/>
      <c r="TNO34" s="1"/>
      <c r="TNP34" s="1"/>
      <c r="TNQ34" s="1"/>
      <c r="TNR34" s="1"/>
      <c r="TNS34" s="1"/>
      <c r="TNT34" s="1"/>
      <c r="TNU34" s="1"/>
      <c r="TNV34" s="1"/>
      <c r="TNW34" s="1"/>
      <c r="TNX34" s="1"/>
      <c r="TNY34" s="1"/>
      <c r="TNZ34" s="1"/>
      <c r="TOA34" s="1"/>
      <c r="TOB34" s="1"/>
      <c r="TOC34" s="1"/>
      <c r="TOD34" s="1"/>
      <c r="TOE34" s="1"/>
      <c r="TOF34" s="1"/>
      <c r="TOG34" s="1"/>
      <c r="TOH34" s="1"/>
      <c r="TOI34" s="1"/>
      <c r="TOJ34" s="1"/>
      <c r="TOK34" s="1"/>
      <c r="TOL34" s="1"/>
      <c r="TOM34" s="1"/>
      <c r="TON34" s="1"/>
      <c r="TOO34" s="1"/>
      <c r="TOP34" s="1"/>
      <c r="TOQ34" s="1"/>
      <c r="TOR34" s="1"/>
      <c r="TOS34" s="1"/>
      <c r="TOT34" s="1"/>
      <c r="TOU34" s="1"/>
      <c r="TOV34" s="1"/>
      <c r="TOW34" s="1"/>
      <c r="TOX34" s="1"/>
      <c r="TOY34" s="1"/>
      <c r="TOZ34" s="1"/>
      <c r="TPA34" s="1"/>
      <c r="TPB34" s="1"/>
      <c r="TPC34" s="1"/>
      <c r="TPD34" s="1"/>
      <c r="TPE34" s="1"/>
      <c r="TPF34" s="1"/>
      <c r="TPG34" s="1"/>
      <c r="TPH34" s="1"/>
      <c r="TPI34" s="1"/>
      <c r="TPJ34" s="1"/>
      <c r="TPK34" s="1"/>
      <c r="TPL34" s="1"/>
      <c r="TPM34" s="1"/>
      <c r="TPN34" s="1"/>
      <c r="TPO34" s="1"/>
      <c r="TPP34" s="1"/>
      <c r="TPQ34" s="1"/>
      <c r="TPR34" s="1"/>
      <c r="TPS34" s="1"/>
      <c r="TPT34" s="1"/>
      <c r="TPU34" s="1"/>
      <c r="TPV34" s="1"/>
      <c r="TPW34" s="1"/>
      <c r="TPX34" s="1"/>
      <c r="TPY34" s="1"/>
      <c r="TPZ34" s="1"/>
      <c r="TQA34" s="1"/>
      <c r="TQB34" s="1"/>
      <c r="TQC34" s="1"/>
      <c r="TQD34" s="1"/>
      <c r="TQE34" s="1"/>
      <c r="TQF34" s="1"/>
      <c r="TQG34" s="1"/>
      <c r="TQH34" s="1"/>
      <c r="TQI34" s="1"/>
      <c r="TQJ34" s="1"/>
      <c r="TQK34" s="1"/>
      <c r="TQL34" s="1"/>
      <c r="TQM34" s="1"/>
      <c r="TQN34" s="1"/>
      <c r="TQO34" s="1"/>
      <c r="TQP34" s="1"/>
      <c r="TQQ34" s="1"/>
      <c r="TQR34" s="1"/>
      <c r="TQS34" s="1"/>
      <c r="TQT34" s="1"/>
      <c r="TQU34" s="1"/>
      <c r="TQV34" s="1"/>
      <c r="TQW34" s="1"/>
      <c r="TQX34" s="1"/>
      <c r="TQY34" s="1"/>
      <c r="TQZ34" s="1"/>
      <c r="TRA34" s="1"/>
      <c r="TRB34" s="1"/>
      <c r="TRC34" s="1"/>
      <c r="TRD34" s="1"/>
      <c r="TRE34" s="1"/>
      <c r="TRF34" s="1"/>
      <c r="TRG34" s="1"/>
      <c r="TRH34" s="1"/>
      <c r="TRI34" s="1"/>
      <c r="TRJ34" s="1"/>
      <c r="TRK34" s="1"/>
      <c r="TRL34" s="1"/>
      <c r="TRM34" s="1"/>
      <c r="TRN34" s="1"/>
      <c r="TRO34" s="1"/>
      <c r="TRP34" s="1"/>
      <c r="TRQ34" s="1"/>
      <c r="TRR34" s="1"/>
      <c r="TRS34" s="1"/>
      <c r="TRT34" s="1"/>
      <c r="TRU34" s="1"/>
      <c r="TRV34" s="1"/>
      <c r="TRW34" s="1"/>
      <c r="TRX34" s="1"/>
      <c r="TRY34" s="1"/>
      <c r="TRZ34" s="1"/>
      <c r="TSA34" s="1"/>
      <c r="TSB34" s="1"/>
      <c r="TSC34" s="1"/>
      <c r="TSD34" s="1"/>
      <c r="TSE34" s="1"/>
      <c r="TSF34" s="1"/>
      <c r="TSG34" s="1"/>
      <c r="TSH34" s="1"/>
      <c r="TSI34" s="1"/>
      <c r="TSJ34" s="1"/>
      <c r="TSK34" s="1"/>
      <c r="TSL34" s="1"/>
      <c r="TSM34" s="1"/>
      <c r="TSN34" s="1"/>
      <c r="TSO34" s="1"/>
      <c r="TSP34" s="1"/>
      <c r="TSQ34" s="1"/>
      <c r="TSR34" s="1"/>
      <c r="TSS34" s="1"/>
      <c r="TST34" s="1"/>
      <c r="TSU34" s="1"/>
      <c r="TSV34" s="1"/>
      <c r="TSW34" s="1"/>
      <c r="TSX34" s="1"/>
      <c r="TSY34" s="1"/>
      <c r="TSZ34" s="1"/>
      <c r="TTA34" s="1"/>
      <c r="TTB34" s="1"/>
      <c r="TTC34" s="1"/>
      <c r="TTD34" s="1"/>
      <c r="TTE34" s="1"/>
      <c r="TTF34" s="1"/>
      <c r="TTG34" s="1"/>
      <c r="TTH34" s="1"/>
      <c r="TTI34" s="1"/>
      <c r="TTJ34" s="1"/>
      <c r="TTK34" s="1"/>
      <c r="TTL34" s="1"/>
      <c r="TTM34" s="1"/>
      <c r="TTN34" s="1"/>
      <c r="TTO34" s="1"/>
      <c r="TTP34" s="1"/>
      <c r="TTQ34" s="1"/>
      <c r="TTR34" s="1"/>
      <c r="TTS34" s="1"/>
      <c r="TTT34" s="1"/>
      <c r="TTU34" s="1"/>
      <c r="TTV34" s="1"/>
      <c r="TTW34" s="1"/>
      <c r="TTX34" s="1"/>
      <c r="TTY34" s="1"/>
      <c r="TTZ34" s="1"/>
      <c r="TUA34" s="1"/>
      <c r="TUB34" s="1"/>
      <c r="TUC34" s="1"/>
      <c r="TUD34" s="1"/>
      <c r="TUE34" s="1"/>
      <c r="TUF34" s="1"/>
      <c r="TUG34" s="1"/>
      <c r="TUH34" s="1"/>
      <c r="TUI34" s="1"/>
      <c r="TUJ34" s="1"/>
      <c r="TUK34" s="1"/>
      <c r="TUL34" s="1"/>
      <c r="TUM34" s="1"/>
      <c r="TUN34" s="1"/>
      <c r="TUO34" s="1"/>
      <c r="TUP34" s="1"/>
      <c r="TUQ34" s="1"/>
      <c r="TUR34" s="1"/>
      <c r="TUS34" s="1"/>
      <c r="TUT34" s="1"/>
      <c r="TUU34" s="1"/>
      <c r="TUV34" s="1"/>
      <c r="TUW34" s="1"/>
      <c r="TUX34" s="1"/>
      <c r="TUY34" s="1"/>
      <c r="TUZ34" s="1"/>
      <c r="TVA34" s="1"/>
      <c r="TVB34" s="1"/>
      <c r="TVC34" s="1"/>
      <c r="TVD34" s="1"/>
      <c r="TVE34" s="1"/>
      <c r="TVF34" s="1"/>
      <c r="TVG34" s="1"/>
      <c r="TVH34" s="1"/>
      <c r="TVI34" s="1"/>
      <c r="TVJ34" s="1"/>
      <c r="TVK34" s="1"/>
      <c r="TVL34" s="1"/>
      <c r="TVM34" s="1"/>
      <c r="TVN34" s="1"/>
      <c r="TVO34" s="1"/>
      <c r="TVP34" s="1"/>
      <c r="TVQ34" s="1"/>
      <c r="TVR34" s="1"/>
      <c r="TVS34" s="1"/>
      <c r="TVT34" s="1"/>
      <c r="TVU34" s="1"/>
      <c r="TVV34" s="1"/>
      <c r="TVW34" s="1"/>
      <c r="TVX34" s="1"/>
      <c r="TVY34" s="1"/>
      <c r="TVZ34" s="1"/>
      <c r="TWA34" s="1"/>
      <c r="TWB34" s="1"/>
      <c r="TWC34" s="1"/>
      <c r="TWD34" s="1"/>
      <c r="TWE34" s="1"/>
      <c r="TWF34" s="1"/>
      <c r="TWG34" s="1"/>
      <c r="TWH34" s="1"/>
      <c r="TWI34" s="1"/>
      <c r="TWJ34" s="1"/>
      <c r="TWK34" s="1"/>
      <c r="TWL34" s="1"/>
      <c r="TWM34" s="1"/>
      <c r="TWN34" s="1"/>
      <c r="TWO34" s="1"/>
      <c r="TWP34" s="1"/>
      <c r="TWQ34" s="1"/>
      <c r="TWR34" s="1"/>
      <c r="TWS34" s="1"/>
      <c r="TWT34" s="1"/>
      <c r="TWU34" s="1"/>
      <c r="TWV34" s="1"/>
      <c r="TWW34" s="1"/>
      <c r="TWX34" s="1"/>
      <c r="TWY34" s="1"/>
      <c r="TWZ34" s="1"/>
      <c r="TXA34" s="1"/>
      <c r="TXB34" s="1"/>
      <c r="TXC34" s="1"/>
      <c r="TXD34" s="1"/>
      <c r="TXE34" s="1"/>
      <c r="TXF34" s="1"/>
      <c r="TXG34" s="1"/>
      <c r="TXH34" s="1"/>
      <c r="TXI34" s="1"/>
      <c r="TXJ34" s="1"/>
      <c r="TXK34" s="1"/>
      <c r="TXL34" s="1"/>
      <c r="TXM34" s="1"/>
      <c r="TXN34" s="1"/>
      <c r="TXO34" s="1"/>
      <c r="TXP34" s="1"/>
      <c r="TXQ34" s="1"/>
      <c r="TXR34" s="1"/>
      <c r="TXS34" s="1"/>
      <c r="TXT34" s="1"/>
      <c r="TXU34" s="1"/>
      <c r="TXV34" s="1"/>
      <c r="TXW34" s="1"/>
      <c r="TXX34" s="1"/>
      <c r="TXY34" s="1"/>
      <c r="TXZ34" s="1"/>
      <c r="TYA34" s="1"/>
      <c r="TYB34" s="1"/>
      <c r="TYC34" s="1"/>
      <c r="TYD34" s="1"/>
      <c r="TYE34" s="1"/>
      <c r="TYF34" s="1"/>
      <c r="TYG34" s="1"/>
      <c r="TYH34" s="1"/>
      <c r="TYI34" s="1"/>
      <c r="TYJ34" s="1"/>
      <c r="TYK34" s="1"/>
      <c r="TYL34" s="1"/>
      <c r="TYM34" s="1"/>
      <c r="TYN34" s="1"/>
      <c r="TYO34" s="1"/>
      <c r="TYP34" s="1"/>
      <c r="TYQ34" s="1"/>
      <c r="TYR34" s="1"/>
      <c r="TYS34" s="1"/>
      <c r="TYT34" s="1"/>
      <c r="TYU34" s="1"/>
      <c r="TYV34" s="1"/>
      <c r="TYW34" s="1"/>
      <c r="TYX34" s="1"/>
      <c r="TYY34" s="1"/>
      <c r="TYZ34" s="1"/>
      <c r="TZA34" s="1"/>
      <c r="TZB34" s="1"/>
      <c r="TZC34" s="1"/>
      <c r="TZD34" s="1"/>
      <c r="TZE34" s="1"/>
      <c r="TZF34" s="1"/>
      <c r="TZG34" s="1"/>
      <c r="TZH34" s="1"/>
      <c r="TZI34" s="1"/>
      <c r="TZJ34" s="1"/>
      <c r="TZK34" s="1"/>
      <c r="TZL34" s="1"/>
      <c r="TZM34" s="1"/>
      <c r="TZN34" s="1"/>
      <c r="TZO34" s="1"/>
      <c r="TZP34" s="1"/>
      <c r="TZQ34" s="1"/>
      <c r="TZR34" s="1"/>
      <c r="TZS34" s="1"/>
      <c r="TZT34" s="1"/>
      <c r="TZU34" s="1"/>
      <c r="TZV34" s="1"/>
      <c r="TZW34" s="1"/>
      <c r="TZX34" s="1"/>
      <c r="TZY34" s="1"/>
      <c r="TZZ34" s="1"/>
      <c r="UAA34" s="1"/>
      <c r="UAB34" s="1"/>
      <c r="UAC34" s="1"/>
      <c r="UAD34" s="1"/>
      <c r="UAE34" s="1"/>
      <c r="UAF34" s="1"/>
      <c r="UAG34" s="1"/>
      <c r="UAH34" s="1"/>
      <c r="UAI34" s="1"/>
      <c r="UAJ34" s="1"/>
      <c r="UAK34" s="1"/>
      <c r="UAL34" s="1"/>
      <c r="UAM34" s="1"/>
      <c r="UAN34" s="1"/>
      <c r="UAO34" s="1"/>
      <c r="UAP34" s="1"/>
      <c r="UAQ34" s="1"/>
      <c r="UAR34" s="1"/>
      <c r="UAS34" s="1"/>
      <c r="UAT34" s="1"/>
      <c r="UAU34" s="1"/>
      <c r="UAV34" s="1"/>
      <c r="UAW34" s="1"/>
      <c r="UAX34" s="1"/>
      <c r="UAY34" s="1"/>
      <c r="UAZ34" s="1"/>
      <c r="UBA34" s="1"/>
      <c r="UBB34" s="1"/>
      <c r="UBC34" s="1"/>
      <c r="UBD34" s="1"/>
      <c r="UBE34" s="1"/>
      <c r="UBF34" s="1"/>
      <c r="UBG34" s="1"/>
      <c r="UBH34" s="1"/>
      <c r="UBI34" s="1"/>
      <c r="UBJ34" s="1"/>
      <c r="UBK34" s="1"/>
      <c r="UBL34" s="1"/>
      <c r="UBM34" s="1"/>
      <c r="UBN34" s="1"/>
      <c r="UBO34" s="1"/>
      <c r="UBP34" s="1"/>
      <c r="UBQ34" s="1"/>
      <c r="UBR34" s="1"/>
      <c r="UBS34" s="1"/>
      <c r="UBT34" s="1"/>
      <c r="UBU34" s="1"/>
      <c r="UBV34" s="1"/>
      <c r="UBW34" s="1"/>
      <c r="UBX34" s="1"/>
      <c r="UBY34" s="1"/>
      <c r="UBZ34" s="1"/>
      <c r="UCA34" s="1"/>
      <c r="UCB34" s="1"/>
      <c r="UCC34" s="1"/>
      <c r="UCD34" s="1"/>
      <c r="UCE34" s="1"/>
      <c r="UCF34" s="1"/>
      <c r="UCG34" s="1"/>
      <c r="UCH34" s="1"/>
      <c r="UCI34" s="1"/>
      <c r="UCJ34" s="1"/>
      <c r="UCK34" s="1"/>
      <c r="UCL34" s="1"/>
      <c r="UCM34" s="1"/>
      <c r="UCN34" s="1"/>
      <c r="UCO34" s="1"/>
      <c r="UCP34" s="1"/>
      <c r="UCQ34" s="1"/>
      <c r="UCR34" s="1"/>
      <c r="UCS34" s="1"/>
      <c r="UCT34" s="1"/>
      <c r="UCU34" s="1"/>
      <c r="UCV34" s="1"/>
      <c r="UCW34" s="1"/>
      <c r="UCX34" s="1"/>
      <c r="UCY34" s="1"/>
      <c r="UCZ34" s="1"/>
      <c r="UDA34" s="1"/>
      <c r="UDB34" s="1"/>
      <c r="UDC34" s="1"/>
      <c r="UDD34" s="1"/>
      <c r="UDE34" s="1"/>
      <c r="UDF34" s="1"/>
      <c r="UDG34" s="1"/>
      <c r="UDH34" s="1"/>
      <c r="UDI34" s="1"/>
      <c r="UDJ34" s="1"/>
      <c r="UDK34" s="1"/>
      <c r="UDL34" s="1"/>
      <c r="UDM34" s="1"/>
      <c r="UDN34" s="1"/>
      <c r="UDO34" s="1"/>
      <c r="UDP34" s="1"/>
      <c r="UDQ34" s="1"/>
      <c r="UDR34" s="1"/>
      <c r="UDS34" s="1"/>
      <c r="UDT34" s="1"/>
      <c r="UDU34" s="1"/>
      <c r="UDV34" s="1"/>
      <c r="UDW34" s="1"/>
      <c r="UDX34" s="1"/>
      <c r="UDY34" s="1"/>
      <c r="UDZ34" s="1"/>
      <c r="UEA34" s="1"/>
      <c r="UEB34" s="1"/>
      <c r="UEC34" s="1"/>
      <c r="UED34" s="1"/>
      <c r="UEE34" s="1"/>
      <c r="UEF34" s="1"/>
      <c r="UEG34" s="1"/>
      <c r="UEH34" s="1"/>
      <c r="UEI34" s="1"/>
      <c r="UEJ34" s="1"/>
      <c r="UEK34" s="1"/>
      <c r="UEL34" s="1"/>
      <c r="UEM34" s="1"/>
      <c r="UEN34" s="1"/>
      <c r="UEO34" s="1"/>
      <c r="UEP34" s="1"/>
      <c r="UEQ34" s="1"/>
      <c r="UER34" s="1"/>
      <c r="UES34" s="1"/>
      <c r="UET34" s="1"/>
      <c r="UEU34" s="1"/>
      <c r="UEV34" s="1"/>
      <c r="UEW34" s="1"/>
      <c r="UEX34" s="1"/>
      <c r="UEY34" s="1"/>
      <c r="UEZ34" s="1"/>
      <c r="UFA34" s="1"/>
      <c r="UFB34" s="1"/>
      <c r="UFC34" s="1"/>
      <c r="UFD34" s="1"/>
      <c r="UFE34" s="1"/>
      <c r="UFF34" s="1"/>
      <c r="UFG34" s="1"/>
      <c r="UFH34" s="1"/>
      <c r="UFI34" s="1"/>
      <c r="UFJ34" s="1"/>
      <c r="UFK34" s="1"/>
      <c r="UFL34" s="1"/>
      <c r="UFM34" s="1"/>
      <c r="UFN34" s="1"/>
      <c r="UFO34" s="1"/>
      <c r="UFP34" s="1"/>
      <c r="UFQ34" s="1"/>
      <c r="UFR34" s="1"/>
      <c r="UFS34" s="1"/>
      <c r="UFT34" s="1"/>
      <c r="UFU34" s="1"/>
      <c r="UFV34" s="1"/>
      <c r="UFW34" s="1"/>
      <c r="UFX34" s="1"/>
      <c r="UFY34" s="1"/>
      <c r="UFZ34" s="1"/>
      <c r="UGA34" s="1"/>
      <c r="UGB34" s="1"/>
      <c r="UGC34" s="1"/>
      <c r="UGD34" s="1"/>
      <c r="UGE34" s="1"/>
      <c r="UGF34" s="1"/>
      <c r="UGG34" s="1"/>
      <c r="UGH34" s="1"/>
      <c r="UGI34" s="1"/>
      <c r="UGJ34" s="1"/>
      <c r="UGK34" s="1"/>
      <c r="UGL34" s="1"/>
      <c r="UGM34" s="1"/>
      <c r="UGN34" s="1"/>
      <c r="UGO34" s="1"/>
      <c r="UGP34" s="1"/>
      <c r="UGQ34" s="1"/>
      <c r="UGR34" s="1"/>
      <c r="UGS34" s="1"/>
      <c r="UGT34" s="1"/>
      <c r="UGU34" s="1"/>
      <c r="UGV34" s="1"/>
      <c r="UGW34" s="1"/>
      <c r="UGX34" s="1"/>
      <c r="UGY34" s="1"/>
      <c r="UGZ34" s="1"/>
      <c r="UHA34" s="1"/>
      <c r="UHB34" s="1"/>
      <c r="UHC34" s="1"/>
      <c r="UHD34" s="1"/>
      <c r="UHE34" s="1"/>
      <c r="UHF34" s="1"/>
      <c r="UHG34" s="1"/>
      <c r="UHH34" s="1"/>
      <c r="UHI34" s="1"/>
      <c r="UHJ34" s="1"/>
      <c r="UHK34" s="1"/>
      <c r="UHL34" s="1"/>
      <c r="UHM34" s="1"/>
      <c r="UHN34" s="1"/>
      <c r="UHO34" s="1"/>
      <c r="UHP34" s="1"/>
      <c r="UHQ34" s="1"/>
      <c r="UHR34" s="1"/>
      <c r="UHS34" s="1"/>
      <c r="UHT34" s="1"/>
      <c r="UHU34" s="1"/>
      <c r="UHV34" s="1"/>
      <c r="UHW34" s="1"/>
      <c r="UHX34" s="1"/>
      <c r="UHY34" s="1"/>
      <c r="UHZ34" s="1"/>
      <c r="UIA34" s="1"/>
      <c r="UIB34" s="1"/>
      <c r="UIC34" s="1"/>
      <c r="UID34" s="1"/>
      <c r="UIE34" s="1"/>
      <c r="UIF34" s="1"/>
      <c r="UIG34" s="1"/>
      <c r="UIH34" s="1"/>
      <c r="UII34" s="1"/>
      <c r="UIJ34" s="1"/>
      <c r="UIK34" s="1"/>
      <c r="UIL34" s="1"/>
      <c r="UIM34" s="1"/>
      <c r="UIN34" s="1"/>
      <c r="UIO34" s="1"/>
      <c r="UIP34" s="1"/>
      <c r="UIQ34" s="1"/>
      <c r="UIR34" s="1"/>
      <c r="UIS34" s="1"/>
      <c r="UIT34" s="1"/>
      <c r="UIU34" s="1"/>
      <c r="UIV34" s="1"/>
      <c r="UIW34" s="1"/>
      <c r="UIX34" s="1"/>
      <c r="UIY34" s="1"/>
      <c r="UIZ34" s="1"/>
      <c r="UJA34" s="1"/>
      <c r="UJB34" s="1"/>
      <c r="UJC34" s="1"/>
      <c r="UJD34" s="1"/>
      <c r="UJE34" s="1"/>
      <c r="UJF34" s="1"/>
      <c r="UJG34" s="1"/>
      <c r="UJH34" s="1"/>
      <c r="UJI34" s="1"/>
      <c r="UJJ34" s="1"/>
      <c r="UJK34" s="1"/>
      <c r="UJL34" s="1"/>
      <c r="UJM34" s="1"/>
      <c r="UJN34" s="1"/>
      <c r="UJO34" s="1"/>
      <c r="UJP34" s="1"/>
      <c r="UJQ34" s="1"/>
      <c r="UJR34" s="1"/>
      <c r="UJS34" s="1"/>
      <c r="UJT34" s="1"/>
      <c r="UJU34" s="1"/>
      <c r="UJV34" s="1"/>
      <c r="UJW34" s="1"/>
      <c r="UJX34" s="1"/>
      <c r="UJY34" s="1"/>
      <c r="UJZ34" s="1"/>
      <c r="UKA34" s="1"/>
      <c r="UKB34" s="1"/>
      <c r="UKC34" s="1"/>
      <c r="UKD34" s="1"/>
      <c r="UKE34" s="1"/>
      <c r="UKF34" s="1"/>
      <c r="UKG34" s="1"/>
      <c r="UKH34" s="1"/>
      <c r="UKI34" s="1"/>
      <c r="UKJ34" s="1"/>
      <c r="UKK34" s="1"/>
      <c r="UKL34" s="1"/>
      <c r="UKM34" s="1"/>
      <c r="UKN34" s="1"/>
      <c r="UKO34" s="1"/>
      <c r="UKP34" s="1"/>
      <c r="UKQ34" s="1"/>
      <c r="UKR34" s="1"/>
      <c r="UKS34" s="1"/>
      <c r="UKT34" s="1"/>
      <c r="UKU34" s="1"/>
      <c r="UKV34" s="1"/>
      <c r="UKW34" s="1"/>
      <c r="UKX34" s="1"/>
      <c r="UKY34" s="1"/>
      <c r="UKZ34" s="1"/>
      <c r="ULA34" s="1"/>
      <c r="ULB34" s="1"/>
      <c r="ULC34" s="1"/>
      <c r="ULD34" s="1"/>
      <c r="ULE34" s="1"/>
      <c r="ULF34" s="1"/>
      <c r="ULG34" s="1"/>
      <c r="ULH34" s="1"/>
      <c r="ULI34" s="1"/>
      <c r="ULJ34" s="1"/>
      <c r="ULK34" s="1"/>
      <c r="ULL34" s="1"/>
      <c r="ULM34" s="1"/>
      <c r="ULN34" s="1"/>
      <c r="ULO34" s="1"/>
      <c r="ULP34" s="1"/>
      <c r="ULQ34" s="1"/>
      <c r="ULR34" s="1"/>
      <c r="ULS34" s="1"/>
      <c r="ULT34" s="1"/>
      <c r="ULU34" s="1"/>
      <c r="ULV34" s="1"/>
      <c r="ULW34" s="1"/>
      <c r="ULX34" s="1"/>
      <c r="ULY34" s="1"/>
      <c r="ULZ34" s="1"/>
      <c r="UMA34" s="1"/>
      <c r="UMB34" s="1"/>
      <c r="UMC34" s="1"/>
      <c r="UMD34" s="1"/>
      <c r="UME34" s="1"/>
      <c r="UMF34" s="1"/>
      <c r="UMG34" s="1"/>
      <c r="UMH34" s="1"/>
      <c r="UMI34" s="1"/>
      <c r="UMJ34" s="1"/>
      <c r="UMK34" s="1"/>
      <c r="UML34" s="1"/>
      <c r="UMM34" s="1"/>
      <c r="UMN34" s="1"/>
      <c r="UMO34" s="1"/>
      <c r="UMP34" s="1"/>
      <c r="UMQ34" s="1"/>
      <c r="UMR34" s="1"/>
      <c r="UMS34" s="1"/>
      <c r="UMT34" s="1"/>
      <c r="UMU34" s="1"/>
      <c r="UMV34" s="1"/>
      <c r="UMW34" s="1"/>
      <c r="UMX34" s="1"/>
      <c r="UMY34" s="1"/>
      <c r="UMZ34" s="1"/>
      <c r="UNA34" s="1"/>
      <c r="UNB34" s="1"/>
      <c r="UNC34" s="1"/>
      <c r="UND34" s="1"/>
      <c r="UNE34" s="1"/>
      <c r="UNF34" s="1"/>
      <c r="UNG34" s="1"/>
      <c r="UNH34" s="1"/>
      <c r="UNI34" s="1"/>
      <c r="UNJ34" s="1"/>
      <c r="UNK34" s="1"/>
      <c r="UNL34" s="1"/>
      <c r="UNM34" s="1"/>
      <c r="UNN34" s="1"/>
      <c r="UNO34" s="1"/>
      <c r="UNP34" s="1"/>
      <c r="UNQ34" s="1"/>
      <c r="UNR34" s="1"/>
      <c r="UNS34" s="1"/>
      <c r="UNT34" s="1"/>
      <c r="UNU34" s="1"/>
      <c r="UNV34" s="1"/>
      <c r="UNW34" s="1"/>
      <c r="UNX34" s="1"/>
      <c r="UNY34" s="1"/>
      <c r="UNZ34" s="1"/>
      <c r="UOA34" s="1"/>
      <c r="UOB34" s="1"/>
      <c r="UOC34" s="1"/>
      <c r="UOD34" s="1"/>
      <c r="UOE34" s="1"/>
      <c r="UOF34" s="1"/>
      <c r="UOG34" s="1"/>
      <c r="UOH34" s="1"/>
      <c r="UOI34" s="1"/>
      <c r="UOJ34" s="1"/>
      <c r="UOK34" s="1"/>
      <c r="UOL34" s="1"/>
      <c r="UOM34" s="1"/>
      <c r="UON34" s="1"/>
      <c r="UOO34" s="1"/>
      <c r="UOP34" s="1"/>
      <c r="UOQ34" s="1"/>
      <c r="UOR34" s="1"/>
      <c r="UOS34" s="1"/>
      <c r="UOT34" s="1"/>
      <c r="UOU34" s="1"/>
      <c r="UOV34" s="1"/>
      <c r="UOW34" s="1"/>
      <c r="UOX34" s="1"/>
      <c r="UOY34" s="1"/>
      <c r="UOZ34" s="1"/>
      <c r="UPA34" s="1"/>
      <c r="UPB34" s="1"/>
      <c r="UPC34" s="1"/>
      <c r="UPD34" s="1"/>
      <c r="UPE34" s="1"/>
      <c r="UPF34" s="1"/>
      <c r="UPG34" s="1"/>
      <c r="UPH34" s="1"/>
      <c r="UPI34" s="1"/>
      <c r="UPJ34" s="1"/>
      <c r="UPK34" s="1"/>
      <c r="UPL34" s="1"/>
      <c r="UPM34" s="1"/>
      <c r="UPN34" s="1"/>
      <c r="UPO34" s="1"/>
      <c r="UPP34" s="1"/>
      <c r="UPQ34" s="1"/>
      <c r="UPR34" s="1"/>
      <c r="UPS34" s="1"/>
      <c r="UPT34" s="1"/>
      <c r="UPU34" s="1"/>
      <c r="UPV34" s="1"/>
      <c r="UPW34" s="1"/>
      <c r="UPX34" s="1"/>
      <c r="UPY34" s="1"/>
      <c r="UPZ34" s="1"/>
      <c r="UQA34" s="1"/>
      <c r="UQB34" s="1"/>
      <c r="UQC34" s="1"/>
      <c r="UQD34" s="1"/>
      <c r="UQE34" s="1"/>
      <c r="UQF34" s="1"/>
      <c r="UQG34" s="1"/>
      <c r="UQH34" s="1"/>
      <c r="UQI34" s="1"/>
      <c r="UQJ34" s="1"/>
      <c r="UQK34" s="1"/>
      <c r="UQL34" s="1"/>
      <c r="UQM34" s="1"/>
      <c r="UQN34" s="1"/>
      <c r="UQO34" s="1"/>
      <c r="UQP34" s="1"/>
      <c r="UQQ34" s="1"/>
      <c r="UQR34" s="1"/>
      <c r="UQS34" s="1"/>
      <c r="UQT34" s="1"/>
      <c r="UQU34" s="1"/>
      <c r="UQV34" s="1"/>
      <c r="UQW34" s="1"/>
      <c r="UQX34" s="1"/>
      <c r="UQY34" s="1"/>
      <c r="UQZ34" s="1"/>
      <c r="URA34" s="1"/>
      <c r="URB34" s="1"/>
      <c r="URC34" s="1"/>
      <c r="URD34" s="1"/>
      <c r="URE34" s="1"/>
      <c r="URF34" s="1"/>
      <c r="URG34" s="1"/>
      <c r="URH34" s="1"/>
      <c r="URI34" s="1"/>
      <c r="URJ34" s="1"/>
      <c r="URK34" s="1"/>
      <c r="URL34" s="1"/>
      <c r="URM34" s="1"/>
      <c r="URN34" s="1"/>
      <c r="URO34" s="1"/>
      <c r="URP34" s="1"/>
      <c r="URQ34" s="1"/>
      <c r="URR34" s="1"/>
      <c r="URS34" s="1"/>
      <c r="URT34" s="1"/>
      <c r="URU34" s="1"/>
      <c r="URV34" s="1"/>
      <c r="URW34" s="1"/>
      <c r="URX34" s="1"/>
      <c r="URY34" s="1"/>
      <c r="URZ34" s="1"/>
      <c r="USA34" s="1"/>
      <c r="USB34" s="1"/>
      <c r="USC34" s="1"/>
      <c r="USD34" s="1"/>
      <c r="USE34" s="1"/>
      <c r="USF34" s="1"/>
      <c r="USG34" s="1"/>
      <c r="USH34" s="1"/>
      <c r="USI34" s="1"/>
      <c r="USJ34" s="1"/>
      <c r="USK34" s="1"/>
      <c r="USL34" s="1"/>
      <c r="USM34" s="1"/>
      <c r="USN34" s="1"/>
      <c r="USO34" s="1"/>
      <c r="USP34" s="1"/>
      <c r="USQ34" s="1"/>
      <c r="USR34" s="1"/>
      <c r="USS34" s="1"/>
      <c r="UST34" s="1"/>
      <c r="USU34" s="1"/>
      <c r="USV34" s="1"/>
      <c r="USW34" s="1"/>
      <c r="USX34" s="1"/>
      <c r="USY34" s="1"/>
      <c r="USZ34" s="1"/>
      <c r="UTA34" s="1"/>
      <c r="UTB34" s="1"/>
      <c r="UTC34" s="1"/>
      <c r="UTD34" s="1"/>
      <c r="UTE34" s="1"/>
      <c r="UTF34" s="1"/>
      <c r="UTG34" s="1"/>
      <c r="UTH34" s="1"/>
      <c r="UTI34" s="1"/>
      <c r="UTJ34" s="1"/>
      <c r="UTK34" s="1"/>
      <c r="UTL34" s="1"/>
      <c r="UTM34" s="1"/>
      <c r="UTN34" s="1"/>
      <c r="UTO34" s="1"/>
      <c r="UTP34" s="1"/>
      <c r="UTQ34" s="1"/>
      <c r="UTR34" s="1"/>
      <c r="UTS34" s="1"/>
      <c r="UTT34" s="1"/>
      <c r="UTU34" s="1"/>
      <c r="UTV34" s="1"/>
      <c r="UTW34" s="1"/>
      <c r="UTX34" s="1"/>
      <c r="UTY34" s="1"/>
      <c r="UTZ34" s="1"/>
      <c r="UUA34" s="1"/>
      <c r="UUB34" s="1"/>
      <c r="UUC34" s="1"/>
      <c r="UUD34" s="1"/>
      <c r="UUE34" s="1"/>
      <c r="UUF34" s="1"/>
      <c r="UUG34" s="1"/>
      <c r="UUH34" s="1"/>
      <c r="UUI34" s="1"/>
      <c r="UUJ34" s="1"/>
      <c r="UUK34" s="1"/>
      <c r="UUL34" s="1"/>
      <c r="UUM34" s="1"/>
      <c r="UUN34" s="1"/>
      <c r="UUO34" s="1"/>
      <c r="UUP34" s="1"/>
      <c r="UUQ34" s="1"/>
      <c r="UUR34" s="1"/>
      <c r="UUS34" s="1"/>
      <c r="UUT34" s="1"/>
      <c r="UUU34" s="1"/>
      <c r="UUV34" s="1"/>
      <c r="UUW34" s="1"/>
      <c r="UUX34" s="1"/>
      <c r="UUY34" s="1"/>
      <c r="UUZ34" s="1"/>
      <c r="UVA34" s="1"/>
      <c r="UVB34" s="1"/>
      <c r="UVC34" s="1"/>
      <c r="UVD34" s="1"/>
      <c r="UVE34" s="1"/>
      <c r="UVF34" s="1"/>
      <c r="UVG34" s="1"/>
      <c r="UVH34" s="1"/>
      <c r="UVI34" s="1"/>
      <c r="UVJ34" s="1"/>
      <c r="UVK34" s="1"/>
      <c r="UVL34" s="1"/>
      <c r="UVM34" s="1"/>
      <c r="UVN34" s="1"/>
      <c r="UVO34" s="1"/>
      <c r="UVP34" s="1"/>
      <c r="UVQ34" s="1"/>
      <c r="UVR34" s="1"/>
      <c r="UVS34" s="1"/>
      <c r="UVT34" s="1"/>
      <c r="UVU34" s="1"/>
      <c r="UVV34" s="1"/>
      <c r="UVW34" s="1"/>
      <c r="UVX34" s="1"/>
      <c r="UVY34" s="1"/>
      <c r="UVZ34" s="1"/>
      <c r="UWA34" s="1"/>
      <c r="UWB34" s="1"/>
      <c r="UWC34" s="1"/>
      <c r="UWD34" s="1"/>
      <c r="UWE34" s="1"/>
      <c r="UWF34" s="1"/>
      <c r="UWG34" s="1"/>
      <c r="UWH34" s="1"/>
      <c r="UWI34" s="1"/>
      <c r="UWJ34" s="1"/>
      <c r="UWK34" s="1"/>
      <c r="UWL34" s="1"/>
      <c r="UWM34" s="1"/>
      <c r="UWN34" s="1"/>
      <c r="UWO34" s="1"/>
      <c r="UWP34" s="1"/>
      <c r="UWQ34" s="1"/>
      <c r="UWR34" s="1"/>
      <c r="UWS34" s="1"/>
      <c r="UWT34" s="1"/>
      <c r="UWU34" s="1"/>
      <c r="UWV34" s="1"/>
      <c r="UWW34" s="1"/>
      <c r="UWX34" s="1"/>
      <c r="UWY34" s="1"/>
      <c r="UWZ34" s="1"/>
      <c r="UXA34" s="1"/>
      <c r="UXB34" s="1"/>
      <c r="UXC34" s="1"/>
      <c r="UXD34" s="1"/>
      <c r="UXE34" s="1"/>
      <c r="UXF34" s="1"/>
      <c r="UXG34" s="1"/>
      <c r="UXH34" s="1"/>
      <c r="UXI34" s="1"/>
      <c r="UXJ34" s="1"/>
      <c r="UXK34" s="1"/>
      <c r="UXL34" s="1"/>
      <c r="UXM34" s="1"/>
      <c r="UXN34" s="1"/>
      <c r="UXO34" s="1"/>
      <c r="UXP34" s="1"/>
      <c r="UXQ34" s="1"/>
      <c r="UXR34" s="1"/>
      <c r="UXS34" s="1"/>
      <c r="UXT34" s="1"/>
      <c r="UXU34" s="1"/>
      <c r="UXV34" s="1"/>
      <c r="UXW34" s="1"/>
      <c r="UXX34" s="1"/>
      <c r="UXY34" s="1"/>
      <c r="UXZ34" s="1"/>
      <c r="UYA34" s="1"/>
      <c r="UYB34" s="1"/>
      <c r="UYC34" s="1"/>
      <c r="UYD34" s="1"/>
      <c r="UYE34" s="1"/>
      <c r="UYF34" s="1"/>
      <c r="UYG34" s="1"/>
      <c r="UYH34" s="1"/>
      <c r="UYI34" s="1"/>
      <c r="UYJ34" s="1"/>
      <c r="UYK34" s="1"/>
      <c r="UYL34" s="1"/>
      <c r="UYM34" s="1"/>
      <c r="UYN34" s="1"/>
      <c r="UYO34" s="1"/>
      <c r="UYP34" s="1"/>
      <c r="UYQ34" s="1"/>
      <c r="UYR34" s="1"/>
      <c r="UYS34" s="1"/>
      <c r="UYT34" s="1"/>
      <c r="UYU34" s="1"/>
      <c r="UYV34" s="1"/>
      <c r="UYW34" s="1"/>
      <c r="UYX34" s="1"/>
      <c r="UYY34" s="1"/>
      <c r="UYZ34" s="1"/>
      <c r="UZA34" s="1"/>
      <c r="UZB34" s="1"/>
      <c r="UZC34" s="1"/>
      <c r="UZD34" s="1"/>
      <c r="UZE34" s="1"/>
      <c r="UZF34" s="1"/>
      <c r="UZG34" s="1"/>
      <c r="UZH34" s="1"/>
      <c r="UZI34" s="1"/>
      <c r="UZJ34" s="1"/>
      <c r="UZK34" s="1"/>
      <c r="UZL34" s="1"/>
      <c r="UZM34" s="1"/>
      <c r="UZN34" s="1"/>
      <c r="UZO34" s="1"/>
      <c r="UZP34" s="1"/>
      <c r="UZQ34" s="1"/>
      <c r="UZR34" s="1"/>
      <c r="UZS34" s="1"/>
      <c r="UZT34" s="1"/>
      <c r="UZU34" s="1"/>
      <c r="UZV34" s="1"/>
      <c r="UZW34" s="1"/>
      <c r="UZX34" s="1"/>
      <c r="UZY34" s="1"/>
      <c r="UZZ34" s="1"/>
      <c r="VAA34" s="1"/>
      <c r="VAB34" s="1"/>
      <c r="VAC34" s="1"/>
      <c r="VAD34" s="1"/>
      <c r="VAE34" s="1"/>
      <c r="VAF34" s="1"/>
      <c r="VAG34" s="1"/>
      <c r="VAH34" s="1"/>
      <c r="VAI34" s="1"/>
      <c r="VAJ34" s="1"/>
      <c r="VAK34" s="1"/>
      <c r="VAL34" s="1"/>
      <c r="VAM34" s="1"/>
      <c r="VAN34" s="1"/>
      <c r="VAO34" s="1"/>
      <c r="VAP34" s="1"/>
      <c r="VAQ34" s="1"/>
      <c r="VAR34" s="1"/>
      <c r="VAS34" s="1"/>
      <c r="VAT34" s="1"/>
      <c r="VAU34" s="1"/>
      <c r="VAV34" s="1"/>
      <c r="VAW34" s="1"/>
      <c r="VAX34" s="1"/>
      <c r="VAY34" s="1"/>
      <c r="VAZ34" s="1"/>
      <c r="VBA34" s="1"/>
      <c r="VBB34" s="1"/>
      <c r="VBC34" s="1"/>
      <c r="VBD34" s="1"/>
      <c r="VBE34" s="1"/>
      <c r="VBF34" s="1"/>
      <c r="VBG34" s="1"/>
      <c r="VBH34" s="1"/>
      <c r="VBI34" s="1"/>
      <c r="VBJ34" s="1"/>
      <c r="VBK34" s="1"/>
      <c r="VBL34" s="1"/>
      <c r="VBM34" s="1"/>
      <c r="VBN34" s="1"/>
      <c r="VBO34" s="1"/>
      <c r="VBP34" s="1"/>
      <c r="VBQ34" s="1"/>
      <c r="VBR34" s="1"/>
      <c r="VBS34" s="1"/>
      <c r="VBT34" s="1"/>
      <c r="VBU34" s="1"/>
      <c r="VBV34" s="1"/>
      <c r="VBW34" s="1"/>
      <c r="VBX34" s="1"/>
      <c r="VBY34" s="1"/>
      <c r="VBZ34" s="1"/>
      <c r="VCA34" s="1"/>
      <c r="VCB34" s="1"/>
      <c r="VCC34" s="1"/>
      <c r="VCD34" s="1"/>
      <c r="VCE34" s="1"/>
      <c r="VCF34" s="1"/>
      <c r="VCG34" s="1"/>
      <c r="VCH34" s="1"/>
      <c r="VCI34" s="1"/>
      <c r="VCJ34" s="1"/>
      <c r="VCK34" s="1"/>
      <c r="VCL34" s="1"/>
      <c r="VCM34" s="1"/>
      <c r="VCN34" s="1"/>
      <c r="VCO34" s="1"/>
      <c r="VCP34" s="1"/>
      <c r="VCQ34" s="1"/>
      <c r="VCR34" s="1"/>
      <c r="VCS34" s="1"/>
      <c r="VCT34" s="1"/>
      <c r="VCU34" s="1"/>
      <c r="VCV34" s="1"/>
      <c r="VCW34" s="1"/>
      <c r="VCX34" s="1"/>
      <c r="VCY34" s="1"/>
      <c r="VCZ34" s="1"/>
      <c r="VDA34" s="1"/>
      <c r="VDB34" s="1"/>
      <c r="VDC34" s="1"/>
      <c r="VDD34" s="1"/>
      <c r="VDE34" s="1"/>
      <c r="VDF34" s="1"/>
      <c r="VDG34" s="1"/>
      <c r="VDH34" s="1"/>
      <c r="VDI34" s="1"/>
      <c r="VDJ34" s="1"/>
      <c r="VDK34" s="1"/>
      <c r="VDL34" s="1"/>
      <c r="VDM34" s="1"/>
      <c r="VDN34" s="1"/>
      <c r="VDO34" s="1"/>
      <c r="VDP34" s="1"/>
      <c r="VDQ34" s="1"/>
      <c r="VDR34" s="1"/>
      <c r="VDS34" s="1"/>
      <c r="VDT34" s="1"/>
      <c r="VDU34" s="1"/>
      <c r="VDV34" s="1"/>
      <c r="VDW34" s="1"/>
      <c r="VDX34" s="1"/>
      <c r="VDY34" s="1"/>
      <c r="VDZ34" s="1"/>
      <c r="VEA34" s="1"/>
      <c r="VEB34" s="1"/>
      <c r="VEC34" s="1"/>
      <c r="VED34" s="1"/>
      <c r="VEE34" s="1"/>
      <c r="VEF34" s="1"/>
      <c r="VEG34" s="1"/>
      <c r="VEH34" s="1"/>
      <c r="VEI34" s="1"/>
      <c r="VEJ34" s="1"/>
      <c r="VEK34" s="1"/>
      <c r="VEL34" s="1"/>
      <c r="VEM34" s="1"/>
      <c r="VEN34" s="1"/>
      <c r="VEO34" s="1"/>
      <c r="VEP34" s="1"/>
      <c r="VEQ34" s="1"/>
      <c r="VER34" s="1"/>
      <c r="VES34" s="1"/>
      <c r="VET34" s="1"/>
      <c r="VEU34" s="1"/>
      <c r="VEV34" s="1"/>
      <c r="VEW34" s="1"/>
      <c r="VEX34" s="1"/>
      <c r="VEY34" s="1"/>
      <c r="VEZ34" s="1"/>
      <c r="VFA34" s="1"/>
      <c r="VFB34" s="1"/>
      <c r="VFC34" s="1"/>
      <c r="VFD34" s="1"/>
      <c r="VFE34" s="1"/>
      <c r="VFF34" s="1"/>
      <c r="VFG34" s="1"/>
      <c r="VFH34" s="1"/>
      <c r="VFI34" s="1"/>
      <c r="VFJ34" s="1"/>
      <c r="VFK34" s="1"/>
      <c r="VFL34" s="1"/>
      <c r="VFM34" s="1"/>
      <c r="VFN34" s="1"/>
      <c r="VFO34" s="1"/>
      <c r="VFP34" s="1"/>
      <c r="VFQ34" s="1"/>
      <c r="VFR34" s="1"/>
      <c r="VFS34" s="1"/>
      <c r="VFT34" s="1"/>
      <c r="VFU34" s="1"/>
      <c r="VFV34" s="1"/>
      <c r="VFW34" s="1"/>
      <c r="VFX34" s="1"/>
      <c r="VFY34" s="1"/>
      <c r="VFZ34" s="1"/>
      <c r="VGA34" s="1"/>
      <c r="VGB34" s="1"/>
      <c r="VGC34" s="1"/>
      <c r="VGD34" s="1"/>
      <c r="VGE34" s="1"/>
      <c r="VGF34" s="1"/>
      <c r="VGG34" s="1"/>
      <c r="VGH34" s="1"/>
      <c r="VGI34" s="1"/>
      <c r="VGJ34" s="1"/>
      <c r="VGK34" s="1"/>
      <c r="VGL34" s="1"/>
      <c r="VGM34" s="1"/>
      <c r="VGN34" s="1"/>
      <c r="VGO34" s="1"/>
      <c r="VGP34" s="1"/>
      <c r="VGQ34" s="1"/>
      <c r="VGR34" s="1"/>
      <c r="VGS34" s="1"/>
      <c r="VGT34" s="1"/>
      <c r="VGU34" s="1"/>
      <c r="VGV34" s="1"/>
      <c r="VGW34" s="1"/>
      <c r="VGX34" s="1"/>
      <c r="VGY34" s="1"/>
      <c r="VGZ34" s="1"/>
      <c r="VHA34" s="1"/>
      <c r="VHB34" s="1"/>
      <c r="VHC34" s="1"/>
      <c r="VHD34" s="1"/>
      <c r="VHE34" s="1"/>
      <c r="VHF34" s="1"/>
      <c r="VHG34" s="1"/>
      <c r="VHH34" s="1"/>
      <c r="VHI34" s="1"/>
      <c r="VHJ34" s="1"/>
      <c r="VHK34" s="1"/>
      <c r="VHL34" s="1"/>
      <c r="VHM34" s="1"/>
      <c r="VHN34" s="1"/>
      <c r="VHO34" s="1"/>
      <c r="VHP34" s="1"/>
      <c r="VHQ34" s="1"/>
      <c r="VHR34" s="1"/>
      <c r="VHS34" s="1"/>
      <c r="VHT34" s="1"/>
      <c r="VHU34" s="1"/>
      <c r="VHV34" s="1"/>
      <c r="VHW34" s="1"/>
      <c r="VHX34" s="1"/>
      <c r="VHY34" s="1"/>
      <c r="VHZ34" s="1"/>
      <c r="VIA34" s="1"/>
      <c r="VIB34" s="1"/>
      <c r="VIC34" s="1"/>
      <c r="VID34" s="1"/>
      <c r="VIE34" s="1"/>
      <c r="VIF34" s="1"/>
      <c r="VIG34" s="1"/>
      <c r="VIH34" s="1"/>
      <c r="VII34" s="1"/>
      <c r="VIJ34" s="1"/>
      <c r="VIK34" s="1"/>
      <c r="VIL34" s="1"/>
      <c r="VIM34" s="1"/>
      <c r="VIN34" s="1"/>
      <c r="VIO34" s="1"/>
      <c r="VIP34" s="1"/>
      <c r="VIQ34" s="1"/>
      <c r="VIR34" s="1"/>
      <c r="VIS34" s="1"/>
      <c r="VIT34" s="1"/>
      <c r="VIU34" s="1"/>
      <c r="VIV34" s="1"/>
      <c r="VIW34" s="1"/>
      <c r="VIX34" s="1"/>
      <c r="VIY34" s="1"/>
      <c r="VIZ34" s="1"/>
      <c r="VJA34" s="1"/>
      <c r="VJB34" s="1"/>
      <c r="VJC34" s="1"/>
      <c r="VJD34" s="1"/>
      <c r="VJE34" s="1"/>
      <c r="VJF34" s="1"/>
      <c r="VJG34" s="1"/>
      <c r="VJH34" s="1"/>
      <c r="VJI34" s="1"/>
      <c r="VJJ34" s="1"/>
      <c r="VJK34" s="1"/>
      <c r="VJL34" s="1"/>
      <c r="VJM34" s="1"/>
      <c r="VJN34" s="1"/>
      <c r="VJO34" s="1"/>
      <c r="VJP34" s="1"/>
      <c r="VJQ34" s="1"/>
      <c r="VJR34" s="1"/>
      <c r="VJS34" s="1"/>
      <c r="VJT34" s="1"/>
      <c r="VJU34" s="1"/>
      <c r="VJV34" s="1"/>
      <c r="VJW34" s="1"/>
      <c r="VJX34" s="1"/>
      <c r="VJY34" s="1"/>
      <c r="VJZ34" s="1"/>
      <c r="VKA34" s="1"/>
      <c r="VKB34" s="1"/>
      <c r="VKC34" s="1"/>
      <c r="VKD34" s="1"/>
      <c r="VKE34" s="1"/>
      <c r="VKF34" s="1"/>
      <c r="VKG34" s="1"/>
      <c r="VKH34" s="1"/>
      <c r="VKI34" s="1"/>
      <c r="VKJ34" s="1"/>
      <c r="VKK34" s="1"/>
      <c r="VKL34" s="1"/>
      <c r="VKM34" s="1"/>
      <c r="VKN34" s="1"/>
      <c r="VKO34" s="1"/>
      <c r="VKP34" s="1"/>
      <c r="VKQ34" s="1"/>
      <c r="VKR34" s="1"/>
      <c r="VKS34" s="1"/>
      <c r="VKT34" s="1"/>
      <c r="VKU34" s="1"/>
      <c r="VKV34" s="1"/>
      <c r="VKW34" s="1"/>
      <c r="VKX34" s="1"/>
      <c r="VKY34" s="1"/>
      <c r="VKZ34" s="1"/>
      <c r="VLA34" s="1"/>
      <c r="VLB34" s="1"/>
      <c r="VLC34" s="1"/>
      <c r="VLD34" s="1"/>
      <c r="VLE34" s="1"/>
      <c r="VLF34" s="1"/>
      <c r="VLG34" s="1"/>
      <c r="VLH34" s="1"/>
      <c r="VLI34" s="1"/>
      <c r="VLJ34" s="1"/>
      <c r="VLK34" s="1"/>
      <c r="VLL34" s="1"/>
      <c r="VLM34" s="1"/>
      <c r="VLN34" s="1"/>
      <c r="VLO34" s="1"/>
      <c r="VLP34" s="1"/>
      <c r="VLQ34" s="1"/>
      <c r="VLR34" s="1"/>
      <c r="VLS34" s="1"/>
      <c r="VLT34" s="1"/>
      <c r="VLU34" s="1"/>
      <c r="VLV34" s="1"/>
      <c r="VLW34" s="1"/>
      <c r="VLX34" s="1"/>
      <c r="VLY34" s="1"/>
      <c r="VLZ34" s="1"/>
      <c r="VMA34" s="1"/>
      <c r="VMB34" s="1"/>
      <c r="VMC34" s="1"/>
      <c r="VMD34" s="1"/>
      <c r="VME34" s="1"/>
      <c r="VMF34" s="1"/>
      <c r="VMG34" s="1"/>
      <c r="VMH34" s="1"/>
      <c r="VMI34" s="1"/>
      <c r="VMJ34" s="1"/>
      <c r="VMK34" s="1"/>
      <c r="VML34" s="1"/>
      <c r="VMM34" s="1"/>
      <c r="VMN34" s="1"/>
      <c r="VMO34" s="1"/>
      <c r="VMP34" s="1"/>
      <c r="VMQ34" s="1"/>
      <c r="VMR34" s="1"/>
      <c r="VMS34" s="1"/>
      <c r="VMT34" s="1"/>
      <c r="VMU34" s="1"/>
      <c r="VMV34" s="1"/>
      <c r="VMW34" s="1"/>
      <c r="VMX34" s="1"/>
      <c r="VMY34" s="1"/>
      <c r="VMZ34" s="1"/>
      <c r="VNA34" s="1"/>
      <c r="VNB34" s="1"/>
      <c r="VNC34" s="1"/>
      <c r="VND34" s="1"/>
      <c r="VNE34" s="1"/>
      <c r="VNF34" s="1"/>
      <c r="VNG34" s="1"/>
      <c r="VNH34" s="1"/>
      <c r="VNI34" s="1"/>
      <c r="VNJ34" s="1"/>
      <c r="VNK34" s="1"/>
      <c r="VNL34" s="1"/>
      <c r="VNM34" s="1"/>
      <c r="VNN34" s="1"/>
      <c r="VNO34" s="1"/>
      <c r="VNP34" s="1"/>
      <c r="VNQ34" s="1"/>
      <c r="VNR34" s="1"/>
      <c r="VNS34" s="1"/>
      <c r="VNT34" s="1"/>
      <c r="VNU34" s="1"/>
      <c r="VNV34" s="1"/>
      <c r="VNW34" s="1"/>
      <c r="VNX34" s="1"/>
      <c r="VNY34" s="1"/>
      <c r="VNZ34" s="1"/>
      <c r="VOA34" s="1"/>
      <c r="VOB34" s="1"/>
      <c r="VOC34" s="1"/>
      <c r="VOD34" s="1"/>
      <c r="VOE34" s="1"/>
      <c r="VOF34" s="1"/>
      <c r="VOG34" s="1"/>
      <c r="VOH34" s="1"/>
      <c r="VOI34" s="1"/>
      <c r="VOJ34" s="1"/>
      <c r="VOK34" s="1"/>
      <c r="VOL34" s="1"/>
      <c r="VOM34" s="1"/>
      <c r="VON34" s="1"/>
      <c r="VOO34" s="1"/>
      <c r="VOP34" s="1"/>
      <c r="VOQ34" s="1"/>
      <c r="VOR34" s="1"/>
      <c r="VOS34" s="1"/>
      <c r="VOT34" s="1"/>
      <c r="VOU34" s="1"/>
      <c r="VOV34" s="1"/>
      <c r="VOW34" s="1"/>
      <c r="VOX34" s="1"/>
      <c r="VOY34" s="1"/>
      <c r="VOZ34" s="1"/>
      <c r="VPA34" s="1"/>
      <c r="VPB34" s="1"/>
      <c r="VPC34" s="1"/>
      <c r="VPD34" s="1"/>
      <c r="VPE34" s="1"/>
      <c r="VPF34" s="1"/>
      <c r="VPG34" s="1"/>
      <c r="VPH34" s="1"/>
      <c r="VPI34" s="1"/>
      <c r="VPJ34" s="1"/>
      <c r="VPK34" s="1"/>
      <c r="VPL34" s="1"/>
      <c r="VPM34" s="1"/>
      <c r="VPN34" s="1"/>
      <c r="VPO34" s="1"/>
      <c r="VPP34" s="1"/>
      <c r="VPQ34" s="1"/>
      <c r="VPR34" s="1"/>
      <c r="VPS34" s="1"/>
      <c r="VPT34" s="1"/>
      <c r="VPU34" s="1"/>
      <c r="VPV34" s="1"/>
      <c r="VPW34" s="1"/>
      <c r="VPX34" s="1"/>
      <c r="VPY34" s="1"/>
      <c r="VPZ34" s="1"/>
      <c r="VQA34" s="1"/>
      <c r="VQB34" s="1"/>
      <c r="VQC34" s="1"/>
      <c r="VQD34" s="1"/>
      <c r="VQE34" s="1"/>
      <c r="VQF34" s="1"/>
      <c r="VQG34" s="1"/>
      <c r="VQH34" s="1"/>
      <c r="VQI34" s="1"/>
      <c r="VQJ34" s="1"/>
      <c r="VQK34" s="1"/>
      <c r="VQL34" s="1"/>
      <c r="VQM34" s="1"/>
      <c r="VQN34" s="1"/>
      <c r="VQO34" s="1"/>
      <c r="VQP34" s="1"/>
      <c r="VQQ34" s="1"/>
      <c r="VQR34" s="1"/>
      <c r="VQS34" s="1"/>
      <c r="VQT34" s="1"/>
      <c r="VQU34" s="1"/>
      <c r="VQV34" s="1"/>
      <c r="VQW34" s="1"/>
      <c r="VQX34" s="1"/>
      <c r="VQY34" s="1"/>
      <c r="VQZ34" s="1"/>
      <c r="VRA34" s="1"/>
      <c r="VRB34" s="1"/>
      <c r="VRC34" s="1"/>
      <c r="VRD34" s="1"/>
      <c r="VRE34" s="1"/>
      <c r="VRF34" s="1"/>
      <c r="VRG34" s="1"/>
      <c r="VRH34" s="1"/>
      <c r="VRI34" s="1"/>
      <c r="VRJ34" s="1"/>
      <c r="VRK34" s="1"/>
      <c r="VRL34" s="1"/>
      <c r="VRM34" s="1"/>
      <c r="VRN34" s="1"/>
      <c r="VRO34" s="1"/>
      <c r="VRP34" s="1"/>
      <c r="VRQ34" s="1"/>
      <c r="VRR34" s="1"/>
      <c r="VRS34" s="1"/>
      <c r="VRT34" s="1"/>
      <c r="VRU34" s="1"/>
      <c r="VRV34" s="1"/>
      <c r="VRW34" s="1"/>
      <c r="VRX34" s="1"/>
      <c r="VRY34" s="1"/>
      <c r="VRZ34" s="1"/>
      <c r="VSA34" s="1"/>
      <c r="VSB34" s="1"/>
      <c r="VSC34" s="1"/>
      <c r="VSD34" s="1"/>
      <c r="VSE34" s="1"/>
      <c r="VSF34" s="1"/>
      <c r="VSG34" s="1"/>
      <c r="VSH34" s="1"/>
      <c r="VSI34" s="1"/>
      <c r="VSJ34" s="1"/>
      <c r="VSK34" s="1"/>
      <c r="VSL34" s="1"/>
      <c r="VSM34" s="1"/>
      <c r="VSN34" s="1"/>
      <c r="VSO34" s="1"/>
      <c r="VSP34" s="1"/>
      <c r="VSQ34" s="1"/>
      <c r="VSR34" s="1"/>
      <c r="VSS34" s="1"/>
      <c r="VST34" s="1"/>
      <c r="VSU34" s="1"/>
      <c r="VSV34" s="1"/>
      <c r="VSW34" s="1"/>
      <c r="VSX34" s="1"/>
      <c r="VSY34" s="1"/>
      <c r="VSZ34" s="1"/>
      <c r="VTA34" s="1"/>
      <c r="VTB34" s="1"/>
      <c r="VTC34" s="1"/>
      <c r="VTD34" s="1"/>
      <c r="VTE34" s="1"/>
      <c r="VTF34" s="1"/>
      <c r="VTG34" s="1"/>
      <c r="VTH34" s="1"/>
      <c r="VTI34" s="1"/>
      <c r="VTJ34" s="1"/>
      <c r="VTK34" s="1"/>
      <c r="VTL34" s="1"/>
      <c r="VTM34" s="1"/>
      <c r="VTN34" s="1"/>
      <c r="VTO34" s="1"/>
      <c r="VTP34" s="1"/>
      <c r="VTQ34" s="1"/>
      <c r="VTR34" s="1"/>
      <c r="VTS34" s="1"/>
      <c r="VTT34" s="1"/>
      <c r="VTU34" s="1"/>
      <c r="VTV34" s="1"/>
      <c r="VTW34" s="1"/>
      <c r="VTX34" s="1"/>
      <c r="VTY34" s="1"/>
      <c r="VTZ34" s="1"/>
      <c r="VUA34" s="1"/>
      <c r="VUB34" s="1"/>
      <c r="VUC34" s="1"/>
      <c r="VUD34" s="1"/>
      <c r="VUE34" s="1"/>
      <c r="VUF34" s="1"/>
      <c r="VUG34" s="1"/>
      <c r="VUH34" s="1"/>
      <c r="VUI34" s="1"/>
      <c r="VUJ34" s="1"/>
      <c r="VUK34" s="1"/>
      <c r="VUL34" s="1"/>
      <c r="VUM34" s="1"/>
      <c r="VUN34" s="1"/>
      <c r="VUO34" s="1"/>
      <c r="VUP34" s="1"/>
      <c r="VUQ34" s="1"/>
      <c r="VUR34" s="1"/>
      <c r="VUS34" s="1"/>
      <c r="VUT34" s="1"/>
      <c r="VUU34" s="1"/>
      <c r="VUV34" s="1"/>
      <c r="VUW34" s="1"/>
      <c r="VUX34" s="1"/>
      <c r="VUY34" s="1"/>
      <c r="VUZ34" s="1"/>
      <c r="VVA34" s="1"/>
      <c r="VVB34" s="1"/>
      <c r="VVC34" s="1"/>
      <c r="VVD34" s="1"/>
      <c r="VVE34" s="1"/>
      <c r="VVF34" s="1"/>
      <c r="VVG34" s="1"/>
      <c r="VVH34" s="1"/>
      <c r="VVI34" s="1"/>
      <c r="VVJ34" s="1"/>
      <c r="VVK34" s="1"/>
      <c r="VVL34" s="1"/>
      <c r="VVM34" s="1"/>
      <c r="VVN34" s="1"/>
      <c r="VVO34" s="1"/>
      <c r="VVP34" s="1"/>
      <c r="VVQ34" s="1"/>
      <c r="VVR34" s="1"/>
      <c r="VVS34" s="1"/>
      <c r="VVT34" s="1"/>
      <c r="VVU34" s="1"/>
      <c r="VVV34" s="1"/>
      <c r="VVW34" s="1"/>
      <c r="VVX34" s="1"/>
      <c r="VVY34" s="1"/>
      <c r="VVZ34" s="1"/>
      <c r="VWA34" s="1"/>
      <c r="VWB34" s="1"/>
      <c r="VWC34" s="1"/>
      <c r="VWD34" s="1"/>
      <c r="VWE34" s="1"/>
      <c r="VWF34" s="1"/>
      <c r="VWG34" s="1"/>
      <c r="VWH34" s="1"/>
      <c r="VWI34" s="1"/>
      <c r="VWJ34" s="1"/>
      <c r="VWK34" s="1"/>
      <c r="VWL34" s="1"/>
      <c r="VWM34" s="1"/>
      <c r="VWN34" s="1"/>
      <c r="VWO34" s="1"/>
      <c r="VWP34" s="1"/>
      <c r="VWQ34" s="1"/>
      <c r="VWR34" s="1"/>
      <c r="VWS34" s="1"/>
      <c r="VWT34" s="1"/>
      <c r="VWU34" s="1"/>
      <c r="VWV34" s="1"/>
      <c r="VWW34" s="1"/>
      <c r="VWX34" s="1"/>
      <c r="VWY34" s="1"/>
      <c r="VWZ34" s="1"/>
      <c r="VXA34" s="1"/>
      <c r="VXB34" s="1"/>
      <c r="VXC34" s="1"/>
      <c r="VXD34" s="1"/>
      <c r="VXE34" s="1"/>
      <c r="VXF34" s="1"/>
      <c r="VXG34" s="1"/>
      <c r="VXH34" s="1"/>
      <c r="VXI34" s="1"/>
      <c r="VXJ34" s="1"/>
      <c r="VXK34" s="1"/>
      <c r="VXL34" s="1"/>
      <c r="VXM34" s="1"/>
      <c r="VXN34" s="1"/>
      <c r="VXO34" s="1"/>
      <c r="VXP34" s="1"/>
      <c r="VXQ34" s="1"/>
      <c r="VXR34" s="1"/>
      <c r="VXS34" s="1"/>
      <c r="VXT34" s="1"/>
      <c r="VXU34" s="1"/>
      <c r="VXV34" s="1"/>
      <c r="VXW34" s="1"/>
      <c r="VXX34" s="1"/>
      <c r="VXY34" s="1"/>
      <c r="VXZ34" s="1"/>
      <c r="VYA34" s="1"/>
      <c r="VYB34" s="1"/>
      <c r="VYC34" s="1"/>
      <c r="VYD34" s="1"/>
      <c r="VYE34" s="1"/>
      <c r="VYF34" s="1"/>
      <c r="VYG34" s="1"/>
      <c r="VYH34" s="1"/>
      <c r="VYI34" s="1"/>
      <c r="VYJ34" s="1"/>
      <c r="VYK34" s="1"/>
      <c r="VYL34" s="1"/>
      <c r="VYM34" s="1"/>
      <c r="VYN34" s="1"/>
      <c r="VYO34" s="1"/>
      <c r="VYP34" s="1"/>
      <c r="VYQ34" s="1"/>
      <c r="VYR34" s="1"/>
      <c r="VYS34" s="1"/>
      <c r="VYT34" s="1"/>
      <c r="VYU34" s="1"/>
      <c r="VYV34" s="1"/>
      <c r="VYW34" s="1"/>
      <c r="VYX34" s="1"/>
      <c r="VYY34" s="1"/>
      <c r="VYZ34" s="1"/>
      <c r="VZA34" s="1"/>
      <c r="VZB34" s="1"/>
      <c r="VZC34" s="1"/>
      <c r="VZD34" s="1"/>
      <c r="VZE34" s="1"/>
      <c r="VZF34" s="1"/>
      <c r="VZG34" s="1"/>
      <c r="VZH34" s="1"/>
      <c r="VZI34" s="1"/>
      <c r="VZJ34" s="1"/>
      <c r="VZK34" s="1"/>
      <c r="VZL34" s="1"/>
      <c r="VZM34" s="1"/>
      <c r="VZN34" s="1"/>
      <c r="VZO34" s="1"/>
      <c r="VZP34" s="1"/>
      <c r="VZQ34" s="1"/>
      <c r="VZR34" s="1"/>
      <c r="VZS34" s="1"/>
      <c r="VZT34" s="1"/>
      <c r="VZU34" s="1"/>
      <c r="VZV34" s="1"/>
      <c r="VZW34" s="1"/>
      <c r="VZX34" s="1"/>
      <c r="VZY34" s="1"/>
      <c r="VZZ34" s="1"/>
      <c r="WAA34" s="1"/>
      <c r="WAB34" s="1"/>
      <c r="WAC34" s="1"/>
      <c r="WAD34" s="1"/>
      <c r="WAE34" s="1"/>
      <c r="WAF34" s="1"/>
      <c r="WAG34" s="1"/>
      <c r="WAH34" s="1"/>
      <c r="WAI34" s="1"/>
      <c r="WAJ34" s="1"/>
      <c r="WAK34" s="1"/>
      <c r="WAL34" s="1"/>
      <c r="WAM34" s="1"/>
      <c r="WAN34" s="1"/>
      <c r="WAO34" s="1"/>
      <c r="WAP34" s="1"/>
      <c r="WAQ34" s="1"/>
      <c r="WAR34" s="1"/>
      <c r="WAS34" s="1"/>
      <c r="WAT34" s="1"/>
      <c r="WAU34" s="1"/>
      <c r="WAV34" s="1"/>
      <c r="WAW34" s="1"/>
      <c r="WAX34" s="1"/>
      <c r="WAY34" s="1"/>
      <c r="WAZ34" s="1"/>
      <c r="WBA34" s="1"/>
      <c r="WBB34" s="1"/>
      <c r="WBC34" s="1"/>
      <c r="WBD34" s="1"/>
      <c r="WBE34" s="1"/>
      <c r="WBF34" s="1"/>
      <c r="WBG34" s="1"/>
      <c r="WBH34" s="1"/>
      <c r="WBI34" s="1"/>
      <c r="WBJ34" s="1"/>
      <c r="WBK34" s="1"/>
      <c r="WBL34" s="1"/>
      <c r="WBM34" s="1"/>
      <c r="WBN34" s="1"/>
      <c r="WBO34" s="1"/>
      <c r="WBP34" s="1"/>
      <c r="WBQ34" s="1"/>
      <c r="WBR34" s="1"/>
      <c r="WBS34" s="1"/>
      <c r="WBT34" s="1"/>
      <c r="WBU34" s="1"/>
      <c r="WBV34" s="1"/>
      <c r="WBW34" s="1"/>
      <c r="WBX34" s="1"/>
      <c r="WBY34" s="1"/>
      <c r="WBZ34" s="1"/>
      <c r="WCA34" s="1"/>
      <c r="WCB34" s="1"/>
      <c r="WCC34" s="1"/>
      <c r="WCD34" s="1"/>
      <c r="WCE34" s="1"/>
      <c r="WCF34" s="1"/>
      <c r="WCG34" s="1"/>
      <c r="WCH34" s="1"/>
      <c r="WCI34" s="1"/>
      <c r="WCJ34" s="1"/>
      <c r="WCK34" s="1"/>
      <c r="WCL34" s="1"/>
      <c r="WCM34" s="1"/>
      <c r="WCN34" s="1"/>
      <c r="WCO34" s="1"/>
      <c r="WCP34" s="1"/>
      <c r="WCQ34" s="1"/>
      <c r="WCR34" s="1"/>
      <c r="WCS34" s="1"/>
      <c r="WCT34" s="1"/>
      <c r="WCU34" s="1"/>
      <c r="WCV34" s="1"/>
      <c r="WCW34" s="1"/>
      <c r="WCX34" s="1"/>
      <c r="WCY34" s="1"/>
      <c r="WCZ34" s="1"/>
      <c r="WDA34" s="1"/>
      <c r="WDB34" s="1"/>
      <c r="WDC34" s="1"/>
      <c r="WDD34" s="1"/>
      <c r="WDE34" s="1"/>
      <c r="WDF34" s="1"/>
      <c r="WDG34" s="1"/>
      <c r="WDH34" s="1"/>
      <c r="WDI34" s="1"/>
      <c r="WDJ34" s="1"/>
      <c r="WDK34" s="1"/>
      <c r="WDL34" s="1"/>
      <c r="WDM34" s="1"/>
      <c r="WDN34" s="1"/>
      <c r="WDO34" s="1"/>
      <c r="WDP34" s="1"/>
      <c r="WDQ34" s="1"/>
      <c r="WDR34" s="1"/>
      <c r="WDS34" s="1"/>
      <c r="WDT34" s="1"/>
      <c r="WDU34" s="1"/>
      <c r="WDV34" s="1"/>
      <c r="WDW34" s="1"/>
      <c r="WDX34" s="1"/>
      <c r="WDY34" s="1"/>
      <c r="WDZ34" s="1"/>
      <c r="WEA34" s="1"/>
      <c r="WEB34" s="1"/>
      <c r="WEC34" s="1"/>
      <c r="WED34" s="1"/>
      <c r="WEE34" s="1"/>
      <c r="WEF34" s="1"/>
      <c r="WEG34" s="1"/>
      <c r="WEH34" s="1"/>
      <c r="WEI34" s="1"/>
      <c r="WEJ34" s="1"/>
      <c r="WEK34" s="1"/>
      <c r="WEL34" s="1"/>
      <c r="WEM34" s="1"/>
      <c r="WEN34" s="1"/>
      <c r="WEO34" s="1"/>
      <c r="WEP34" s="1"/>
      <c r="WEQ34" s="1"/>
      <c r="WER34" s="1"/>
      <c r="WES34" s="1"/>
      <c r="WET34" s="1"/>
      <c r="WEU34" s="1"/>
      <c r="WEV34" s="1"/>
      <c r="WEW34" s="1"/>
      <c r="WEX34" s="1"/>
      <c r="WEY34" s="1"/>
      <c r="WEZ34" s="1"/>
      <c r="WFA34" s="1"/>
      <c r="WFB34" s="1"/>
      <c r="WFC34" s="1"/>
      <c r="WFD34" s="1"/>
      <c r="WFE34" s="1"/>
      <c r="WFF34" s="1"/>
      <c r="WFG34" s="1"/>
      <c r="WFH34" s="1"/>
      <c r="WFI34" s="1"/>
      <c r="WFJ34" s="1"/>
      <c r="WFK34" s="1"/>
      <c r="WFL34" s="1"/>
      <c r="WFM34" s="1"/>
      <c r="WFN34" s="1"/>
      <c r="WFO34" s="1"/>
      <c r="WFP34" s="1"/>
      <c r="WFQ34" s="1"/>
      <c r="WFR34" s="1"/>
      <c r="WFS34" s="1"/>
      <c r="WFT34" s="1"/>
      <c r="WFU34" s="1"/>
      <c r="WFV34" s="1"/>
      <c r="WFW34" s="1"/>
      <c r="WFX34" s="1"/>
      <c r="WFY34" s="1"/>
      <c r="WFZ34" s="1"/>
      <c r="WGA34" s="1"/>
      <c r="WGB34" s="1"/>
      <c r="WGC34" s="1"/>
      <c r="WGD34" s="1"/>
      <c r="WGE34" s="1"/>
      <c r="WGF34" s="1"/>
      <c r="WGG34" s="1"/>
      <c r="WGH34" s="1"/>
      <c r="WGI34" s="1"/>
      <c r="WGJ34" s="1"/>
      <c r="WGK34" s="1"/>
      <c r="WGL34" s="1"/>
      <c r="WGM34" s="1"/>
      <c r="WGN34" s="1"/>
      <c r="WGO34" s="1"/>
      <c r="WGP34" s="1"/>
      <c r="WGQ34" s="1"/>
      <c r="WGR34" s="1"/>
      <c r="WGS34" s="1"/>
      <c r="WGT34" s="1"/>
      <c r="WGU34" s="1"/>
      <c r="WGV34" s="1"/>
      <c r="WGW34" s="1"/>
      <c r="WGX34" s="1"/>
      <c r="WGY34" s="1"/>
      <c r="WGZ34" s="1"/>
      <c r="WHA34" s="1"/>
      <c r="WHB34" s="1"/>
      <c r="WHC34" s="1"/>
      <c r="WHD34" s="1"/>
      <c r="WHE34" s="1"/>
      <c r="WHF34" s="1"/>
      <c r="WHG34" s="1"/>
      <c r="WHH34" s="1"/>
      <c r="WHI34" s="1"/>
      <c r="WHJ34" s="1"/>
      <c r="WHK34" s="1"/>
      <c r="WHL34" s="1"/>
      <c r="WHM34" s="1"/>
      <c r="WHN34" s="1"/>
      <c r="WHO34" s="1"/>
      <c r="WHP34" s="1"/>
      <c r="WHQ34" s="1"/>
      <c r="WHR34" s="1"/>
      <c r="WHS34" s="1"/>
      <c r="WHT34" s="1"/>
      <c r="WHU34" s="1"/>
      <c r="WHV34" s="1"/>
      <c r="WHW34" s="1"/>
      <c r="WHX34" s="1"/>
      <c r="WHY34" s="1"/>
      <c r="WHZ34" s="1"/>
      <c r="WIA34" s="1"/>
      <c r="WIB34" s="1"/>
      <c r="WIC34" s="1"/>
      <c r="WID34" s="1"/>
      <c r="WIE34" s="1"/>
      <c r="WIF34" s="1"/>
      <c r="WIG34" s="1"/>
      <c r="WIH34" s="1"/>
      <c r="WII34" s="1"/>
      <c r="WIJ34" s="1"/>
      <c r="WIK34" s="1"/>
      <c r="WIL34" s="1"/>
      <c r="WIM34" s="1"/>
      <c r="WIN34" s="1"/>
      <c r="WIO34" s="1"/>
      <c r="WIP34" s="1"/>
      <c r="WIQ34" s="1"/>
      <c r="WIR34" s="1"/>
      <c r="WIS34" s="1"/>
      <c r="WIT34" s="1"/>
      <c r="WIU34" s="1"/>
      <c r="WIV34" s="1"/>
      <c r="WIW34" s="1"/>
      <c r="WIX34" s="1"/>
      <c r="WIY34" s="1"/>
      <c r="WIZ34" s="1"/>
      <c r="WJA34" s="1"/>
      <c r="WJB34" s="1"/>
      <c r="WJC34" s="1"/>
      <c r="WJD34" s="1"/>
      <c r="WJE34" s="1"/>
      <c r="WJF34" s="1"/>
      <c r="WJG34" s="1"/>
      <c r="WJH34" s="1"/>
      <c r="WJI34" s="1"/>
      <c r="WJJ34" s="1"/>
      <c r="WJK34" s="1"/>
      <c r="WJL34" s="1"/>
      <c r="WJM34" s="1"/>
      <c r="WJN34" s="1"/>
      <c r="WJO34" s="1"/>
      <c r="WJP34" s="1"/>
      <c r="WJQ34" s="1"/>
      <c r="WJR34" s="1"/>
      <c r="WJS34" s="1"/>
      <c r="WJT34" s="1"/>
      <c r="WJU34" s="1"/>
      <c r="WJV34" s="1"/>
      <c r="WJW34" s="1"/>
      <c r="WJX34" s="1"/>
      <c r="WJY34" s="1"/>
      <c r="WJZ34" s="1"/>
      <c r="WKA34" s="1"/>
      <c r="WKB34" s="1"/>
      <c r="WKC34" s="1"/>
      <c r="WKD34" s="1"/>
      <c r="WKE34" s="1"/>
      <c r="WKF34" s="1"/>
      <c r="WKG34" s="1"/>
      <c r="WKH34" s="1"/>
      <c r="WKI34" s="1"/>
      <c r="WKJ34" s="1"/>
      <c r="WKK34" s="1"/>
      <c r="WKL34" s="1"/>
      <c r="WKM34" s="1"/>
      <c r="WKN34" s="1"/>
      <c r="WKO34" s="1"/>
      <c r="WKP34" s="1"/>
      <c r="WKQ34" s="1"/>
      <c r="WKR34" s="1"/>
      <c r="WKS34" s="1"/>
      <c r="WKT34" s="1"/>
      <c r="WKU34" s="1"/>
      <c r="WKV34" s="1"/>
      <c r="WKW34" s="1"/>
      <c r="WKX34" s="1"/>
      <c r="WKY34" s="1"/>
      <c r="WKZ34" s="1"/>
      <c r="WLA34" s="1"/>
      <c r="WLB34" s="1"/>
      <c r="WLC34" s="1"/>
      <c r="WLD34" s="1"/>
      <c r="WLE34" s="1"/>
      <c r="WLF34" s="1"/>
      <c r="WLG34" s="1"/>
      <c r="WLH34" s="1"/>
      <c r="WLI34" s="1"/>
      <c r="WLJ34" s="1"/>
      <c r="WLK34" s="1"/>
      <c r="WLL34" s="1"/>
      <c r="WLM34" s="1"/>
      <c r="WLN34" s="1"/>
      <c r="WLO34" s="1"/>
      <c r="WLP34" s="1"/>
      <c r="WLQ34" s="1"/>
      <c r="WLR34" s="1"/>
      <c r="WLS34" s="1"/>
      <c r="WLT34" s="1"/>
      <c r="WLU34" s="1"/>
      <c r="WLV34" s="1"/>
      <c r="WLW34" s="1"/>
      <c r="WLX34" s="1"/>
      <c r="WLY34" s="1"/>
      <c r="WLZ34" s="1"/>
      <c r="WMA34" s="1"/>
      <c r="WMB34" s="1"/>
      <c r="WMC34" s="1"/>
      <c r="WMD34" s="1"/>
      <c r="WME34" s="1"/>
      <c r="WMF34" s="1"/>
      <c r="WMG34" s="1"/>
      <c r="WMH34" s="1"/>
      <c r="WMI34" s="1"/>
      <c r="WMJ34" s="1"/>
      <c r="WMK34" s="1"/>
      <c r="WML34" s="1"/>
      <c r="WMM34" s="1"/>
      <c r="WMN34" s="1"/>
      <c r="WMO34" s="1"/>
      <c r="WMP34" s="1"/>
      <c r="WMQ34" s="1"/>
      <c r="WMR34" s="1"/>
      <c r="WMS34" s="1"/>
      <c r="WMT34" s="1"/>
      <c r="WMU34" s="1"/>
      <c r="WMV34" s="1"/>
      <c r="WMW34" s="1"/>
      <c r="WMX34" s="1"/>
      <c r="WMY34" s="1"/>
      <c r="WMZ34" s="1"/>
      <c r="WNA34" s="1"/>
      <c r="WNB34" s="1"/>
      <c r="WNC34" s="1"/>
      <c r="WND34" s="1"/>
      <c r="WNE34" s="1"/>
      <c r="WNF34" s="1"/>
      <c r="WNG34" s="1"/>
      <c r="WNH34" s="1"/>
      <c r="WNI34" s="1"/>
      <c r="WNJ34" s="1"/>
      <c r="WNK34" s="1"/>
      <c r="WNL34" s="1"/>
      <c r="WNM34" s="1"/>
      <c r="WNN34" s="1"/>
      <c r="WNO34" s="1"/>
      <c r="WNP34" s="1"/>
      <c r="WNQ34" s="1"/>
      <c r="WNR34" s="1"/>
      <c r="WNS34" s="1"/>
      <c r="WNT34" s="1"/>
      <c r="WNU34" s="1"/>
      <c r="WNV34" s="1"/>
      <c r="WNW34" s="1"/>
      <c r="WNX34" s="1"/>
      <c r="WNY34" s="1"/>
      <c r="WNZ34" s="1"/>
      <c r="WOA34" s="1"/>
      <c r="WOB34" s="1"/>
      <c r="WOC34" s="1"/>
      <c r="WOD34" s="1"/>
      <c r="WOE34" s="1"/>
      <c r="WOF34" s="1"/>
      <c r="WOG34" s="1"/>
      <c r="WOH34" s="1"/>
      <c r="WOI34" s="1"/>
      <c r="WOJ34" s="1"/>
      <c r="WOK34" s="1"/>
      <c r="WOL34" s="1"/>
      <c r="WOM34" s="1"/>
      <c r="WON34" s="1"/>
      <c r="WOO34" s="1"/>
      <c r="WOP34" s="1"/>
      <c r="WOQ34" s="1"/>
      <c r="WOR34" s="1"/>
      <c r="WOS34" s="1"/>
      <c r="WOT34" s="1"/>
      <c r="WOU34" s="1"/>
      <c r="WOV34" s="1"/>
      <c r="WOW34" s="1"/>
      <c r="WOX34" s="1"/>
      <c r="WOY34" s="1"/>
      <c r="WOZ34" s="1"/>
      <c r="WPA34" s="1"/>
      <c r="WPB34" s="1"/>
      <c r="WPC34" s="1"/>
      <c r="WPD34" s="1"/>
      <c r="WPE34" s="1"/>
      <c r="WPF34" s="1"/>
      <c r="WPG34" s="1"/>
      <c r="WPH34" s="1"/>
      <c r="WPI34" s="1"/>
      <c r="WPJ34" s="1"/>
      <c r="WPK34" s="1"/>
      <c r="WPL34" s="1"/>
      <c r="WPM34" s="1"/>
      <c r="WPN34" s="1"/>
      <c r="WPO34" s="1"/>
      <c r="WPP34" s="1"/>
      <c r="WPQ34" s="1"/>
      <c r="WPR34" s="1"/>
      <c r="WPS34" s="1"/>
      <c r="WPT34" s="1"/>
      <c r="WPU34" s="1"/>
      <c r="WPV34" s="1"/>
      <c r="WPW34" s="1"/>
      <c r="WPX34" s="1"/>
      <c r="WPY34" s="1"/>
      <c r="WPZ34" s="1"/>
      <c r="WQA34" s="1"/>
      <c r="WQB34" s="1"/>
      <c r="WQC34" s="1"/>
      <c r="WQD34" s="1"/>
      <c r="WQE34" s="1"/>
      <c r="WQF34" s="1"/>
      <c r="WQG34" s="1"/>
      <c r="WQH34" s="1"/>
      <c r="WQI34" s="1"/>
      <c r="WQJ34" s="1"/>
      <c r="WQK34" s="1"/>
      <c r="WQL34" s="1"/>
      <c r="WQM34" s="1"/>
      <c r="WQN34" s="1"/>
      <c r="WQO34" s="1"/>
      <c r="WQP34" s="1"/>
      <c r="WQQ34" s="1"/>
      <c r="WQR34" s="1"/>
      <c r="WQS34" s="1"/>
      <c r="WQT34" s="1"/>
      <c r="WQU34" s="1"/>
      <c r="WQV34" s="1"/>
      <c r="WQW34" s="1"/>
      <c r="WQX34" s="1"/>
      <c r="WQY34" s="1"/>
      <c r="WQZ34" s="1"/>
      <c r="WRA34" s="1"/>
      <c r="WRB34" s="1"/>
      <c r="WRC34" s="1"/>
      <c r="WRD34" s="1"/>
      <c r="WRE34" s="1"/>
      <c r="WRF34" s="1"/>
      <c r="WRG34" s="1"/>
      <c r="WRH34" s="1"/>
      <c r="WRI34" s="1"/>
      <c r="WRJ34" s="1"/>
      <c r="WRK34" s="1"/>
      <c r="WRL34" s="1"/>
      <c r="WRM34" s="1"/>
      <c r="WRN34" s="1"/>
      <c r="WRO34" s="1"/>
      <c r="WRP34" s="1"/>
      <c r="WRQ34" s="1"/>
      <c r="WRR34" s="1"/>
      <c r="WRS34" s="1"/>
      <c r="WRT34" s="1"/>
      <c r="WRU34" s="1"/>
      <c r="WRV34" s="1"/>
      <c r="WRW34" s="1"/>
      <c r="WRX34" s="1"/>
      <c r="WRY34" s="1"/>
      <c r="WRZ34" s="1"/>
      <c r="WSA34" s="1"/>
      <c r="WSB34" s="1"/>
      <c r="WSC34" s="1"/>
      <c r="WSD34" s="1"/>
      <c r="WSE34" s="1"/>
      <c r="WSF34" s="1"/>
      <c r="WSG34" s="1"/>
      <c r="WSH34" s="1"/>
      <c r="WSI34" s="1"/>
      <c r="WSJ34" s="1"/>
      <c r="WSK34" s="1"/>
      <c r="WSL34" s="1"/>
      <c r="WSM34" s="1"/>
      <c r="WSN34" s="1"/>
      <c r="WSO34" s="1"/>
      <c r="WSP34" s="1"/>
      <c r="WSQ34" s="1"/>
      <c r="WSR34" s="1"/>
      <c r="WSS34" s="1"/>
      <c r="WST34" s="1"/>
      <c r="WSU34" s="1"/>
      <c r="WSV34" s="1"/>
      <c r="WSW34" s="1"/>
      <c r="WSX34" s="1"/>
      <c r="WSY34" s="1"/>
      <c r="WSZ34" s="1"/>
      <c r="WTA34" s="1"/>
      <c r="WTB34" s="1"/>
      <c r="WTC34" s="1"/>
      <c r="WTD34" s="1"/>
      <c r="WTE34" s="1"/>
      <c r="WTF34" s="1"/>
      <c r="WTG34" s="1"/>
      <c r="WTH34" s="1"/>
      <c r="WTI34" s="1"/>
      <c r="WTJ34" s="1"/>
      <c r="WTK34" s="1"/>
      <c r="WTL34" s="1"/>
      <c r="WTM34" s="1"/>
      <c r="WTN34" s="1"/>
      <c r="WTO34" s="1"/>
      <c r="WTP34" s="1"/>
      <c r="WTQ34" s="1"/>
      <c r="WTR34" s="1"/>
      <c r="WTS34" s="1"/>
      <c r="WTT34" s="1"/>
      <c r="WTU34" s="1"/>
      <c r="WTV34" s="1"/>
      <c r="WTW34" s="1"/>
      <c r="WTX34" s="1"/>
      <c r="WTY34" s="1"/>
      <c r="WTZ34" s="1"/>
      <c r="WUA34" s="1"/>
      <c r="WUB34" s="1"/>
      <c r="WUC34" s="1"/>
      <c r="WUD34" s="1"/>
      <c r="WUE34" s="1"/>
      <c r="WUF34" s="1"/>
      <c r="WUG34" s="1"/>
      <c r="WUH34" s="1"/>
      <c r="WUI34" s="1"/>
      <c r="WUJ34" s="1"/>
      <c r="WUK34" s="1"/>
      <c r="WUL34" s="1"/>
      <c r="WUM34" s="1"/>
      <c r="WUN34" s="1"/>
      <c r="WUO34" s="1"/>
      <c r="WUP34" s="1"/>
      <c r="WUQ34" s="1"/>
      <c r="WUR34" s="1"/>
      <c r="WUS34" s="1"/>
      <c r="WUT34" s="1"/>
      <c r="WUU34" s="1"/>
      <c r="WUV34" s="1"/>
      <c r="WUW34" s="1"/>
      <c r="WUX34" s="1"/>
      <c r="WUY34" s="1"/>
      <c r="WUZ34" s="1"/>
      <c r="WVA34" s="1"/>
      <c r="WVB34" s="1"/>
      <c r="WVC34" s="1"/>
      <c r="WVD34" s="1"/>
      <c r="WVE34" s="1"/>
      <c r="WVF34" s="1"/>
      <c r="WVG34" s="1"/>
      <c r="WVH34" s="1"/>
      <c r="WVI34" s="1"/>
      <c r="WVJ34" s="1"/>
      <c r="WVK34" s="1"/>
      <c r="WVL34" s="1"/>
      <c r="WVM34" s="1"/>
      <c r="WVN34" s="1"/>
      <c r="WVO34" s="1"/>
      <c r="WVP34" s="1"/>
      <c r="WVQ34" s="1"/>
      <c r="WVR34" s="1"/>
      <c r="WVS34" s="1"/>
      <c r="WVT34" s="1"/>
      <c r="WVU34" s="1"/>
      <c r="WVV34" s="1"/>
      <c r="WVW34" s="1"/>
      <c r="WVX34" s="1"/>
      <c r="WVY34" s="1"/>
      <c r="WVZ34" s="1"/>
      <c r="WWA34" s="1"/>
      <c r="WWB34" s="1"/>
      <c r="WWC34" s="1"/>
      <c r="WWD34" s="1"/>
      <c r="WWE34" s="1"/>
      <c r="WWF34" s="1"/>
      <c r="WWG34" s="1"/>
      <c r="WWH34" s="1"/>
      <c r="WWI34" s="1"/>
      <c r="WWJ34" s="1"/>
      <c r="WWK34" s="1"/>
      <c r="WWL34" s="1"/>
      <c r="WWM34" s="1"/>
      <c r="WWN34" s="1"/>
      <c r="WWO34" s="1"/>
      <c r="WWP34" s="1"/>
      <c r="WWQ34" s="1"/>
      <c r="WWR34" s="1"/>
      <c r="WWS34" s="1"/>
      <c r="WWT34" s="1"/>
      <c r="WWU34" s="1"/>
      <c r="WWV34" s="1"/>
      <c r="WWW34" s="1"/>
      <c r="WWX34" s="1"/>
      <c r="WWY34" s="1"/>
      <c r="WWZ34" s="1"/>
      <c r="WXA34" s="1"/>
      <c r="WXB34" s="1"/>
      <c r="WXC34" s="1"/>
      <c r="WXD34" s="1"/>
      <c r="WXE34" s="1"/>
      <c r="WXF34" s="1"/>
      <c r="WXG34" s="1"/>
      <c r="WXH34" s="1"/>
      <c r="WXI34" s="1"/>
      <c r="WXJ34" s="1"/>
      <c r="WXK34" s="1"/>
      <c r="WXL34" s="1"/>
      <c r="WXM34" s="1"/>
      <c r="WXN34" s="1"/>
      <c r="WXO34" s="1"/>
      <c r="WXP34" s="1"/>
      <c r="WXQ34" s="1"/>
      <c r="WXR34" s="1"/>
      <c r="WXS34" s="1"/>
      <c r="WXT34" s="1"/>
      <c r="WXU34" s="1"/>
      <c r="WXV34" s="1"/>
      <c r="WXW34" s="1"/>
      <c r="WXX34" s="1"/>
      <c r="WXY34" s="1"/>
      <c r="WXZ34" s="1"/>
      <c r="WYA34" s="1"/>
      <c r="WYB34" s="1"/>
      <c r="WYC34" s="1"/>
      <c r="WYD34" s="1"/>
      <c r="WYE34" s="1"/>
      <c r="WYF34" s="1"/>
      <c r="WYG34" s="1"/>
      <c r="WYH34" s="1"/>
      <c r="WYI34" s="1"/>
      <c r="WYJ34" s="1"/>
      <c r="WYK34" s="1"/>
      <c r="WYL34" s="1"/>
      <c r="WYM34" s="1"/>
      <c r="WYN34" s="1"/>
      <c r="WYO34" s="1"/>
      <c r="WYP34" s="1"/>
      <c r="WYQ34" s="1"/>
      <c r="WYR34" s="1"/>
      <c r="WYS34" s="1"/>
      <c r="WYT34" s="1"/>
      <c r="WYU34" s="1"/>
      <c r="WYV34" s="1"/>
      <c r="WYW34" s="1"/>
      <c r="WYX34" s="1"/>
      <c r="WYY34" s="1"/>
      <c r="WYZ34" s="1"/>
      <c r="WZA34" s="1"/>
      <c r="WZB34" s="1"/>
      <c r="WZC34" s="1"/>
      <c r="WZD34" s="1"/>
      <c r="WZE34" s="1"/>
      <c r="WZF34" s="1"/>
      <c r="WZG34" s="1"/>
      <c r="WZH34" s="1"/>
      <c r="WZI34" s="1"/>
      <c r="WZJ34" s="1"/>
      <c r="WZK34" s="1"/>
      <c r="WZL34" s="1"/>
      <c r="WZM34" s="1"/>
      <c r="WZN34" s="1"/>
      <c r="WZO34" s="1"/>
      <c r="WZP34" s="1"/>
      <c r="WZQ34" s="1"/>
      <c r="WZR34" s="1"/>
      <c r="WZS34" s="1"/>
      <c r="WZT34" s="1"/>
      <c r="WZU34" s="1"/>
      <c r="WZV34" s="1"/>
      <c r="WZW34" s="1"/>
      <c r="WZX34" s="1"/>
      <c r="WZY34" s="1"/>
      <c r="WZZ34" s="1"/>
      <c r="XAA34" s="1"/>
      <c r="XAB34" s="1"/>
      <c r="XAC34" s="1"/>
      <c r="XAD34" s="1"/>
      <c r="XAE34" s="1"/>
      <c r="XAF34" s="1"/>
      <c r="XAG34" s="1"/>
      <c r="XAH34" s="1"/>
      <c r="XAI34" s="1"/>
      <c r="XAJ34" s="1"/>
      <c r="XAK34" s="1"/>
      <c r="XAL34" s="1"/>
      <c r="XAM34" s="1"/>
      <c r="XAN34" s="1"/>
      <c r="XAO34" s="1"/>
      <c r="XAP34" s="1"/>
      <c r="XAQ34" s="1"/>
      <c r="XAR34" s="1"/>
      <c r="XAS34" s="1"/>
      <c r="XAT34" s="1"/>
      <c r="XAU34" s="1"/>
      <c r="XAV34" s="1"/>
      <c r="XAW34" s="1"/>
      <c r="XAX34" s="1"/>
      <c r="XAY34" s="1"/>
      <c r="XAZ34" s="1"/>
      <c r="XBA34" s="1"/>
      <c r="XBB34" s="1"/>
      <c r="XBC34" s="1"/>
      <c r="XBD34" s="1"/>
      <c r="XBE34" s="1"/>
      <c r="XBF34" s="1"/>
      <c r="XBG34" s="1"/>
      <c r="XBH34" s="1"/>
      <c r="XBI34" s="1"/>
      <c r="XBJ34" s="1"/>
      <c r="XBK34" s="1"/>
      <c r="XBL34" s="1"/>
      <c r="XBM34" s="1"/>
      <c r="XBN34" s="1"/>
      <c r="XBO34" s="1"/>
      <c r="XBP34" s="1"/>
      <c r="XBQ34" s="1"/>
      <c r="XBR34" s="1"/>
      <c r="XBS34" s="1"/>
      <c r="XBT34" s="1"/>
      <c r="XBU34" s="1"/>
      <c r="XBV34" s="1"/>
      <c r="XBW34" s="1"/>
      <c r="XBX34" s="1"/>
      <c r="XBY34" s="1"/>
      <c r="XBZ34" s="1"/>
      <c r="XCA34" s="1"/>
      <c r="XCB34" s="1"/>
      <c r="XCC34" s="1"/>
      <c r="XCD34" s="1"/>
      <c r="XCE34" s="1"/>
      <c r="XCF34" s="1"/>
      <c r="XCG34" s="1"/>
      <c r="XCH34" s="1"/>
      <c r="XCI34" s="1"/>
      <c r="XCJ34" s="1"/>
      <c r="XCK34" s="1"/>
      <c r="XCL34" s="1"/>
      <c r="XCM34" s="1"/>
      <c r="XCN34" s="1"/>
      <c r="XCO34" s="1"/>
      <c r="XCP34" s="1"/>
      <c r="XCQ34" s="1"/>
      <c r="XCR34" s="1"/>
      <c r="XCS34" s="1"/>
      <c r="XCT34" s="1"/>
      <c r="XCU34" s="1"/>
      <c r="XCV34" s="1"/>
      <c r="XCW34" s="1"/>
      <c r="XCX34" s="1"/>
      <c r="XCY34" s="1"/>
      <c r="XCZ34" s="1"/>
      <c r="XDA34" s="1"/>
      <c r="XDB34" s="1"/>
      <c r="XDC34" s="1"/>
      <c r="XDD34" s="1"/>
      <c r="XDE34" s="1"/>
      <c r="XDF34" s="1"/>
      <c r="XDG34" s="1"/>
      <c r="XDH34" s="1"/>
      <c r="XDI34" s="1"/>
      <c r="XDJ34" s="1"/>
      <c r="XDK34" s="1"/>
      <c r="XDL34" s="1"/>
      <c r="XDM34" s="1"/>
      <c r="XDN34" s="1"/>
      <c r="XDO34" s="1"/>
      <c r="XDP34" s="1"/>
      <c r="XDQ34" s="1"/>
      <c r="XDR34" s="1"/>
      <c r="XDS34" s="1"/>
      <c r="XDT34" s="1"/>
      <c r="XDU34" s="1"/>
      <c r="XDV34" s="1"/>
      <c r="XDW34" s="1"/>
      <c r="XDX34" s="1"/>
      <c r="XDY34" s="1"/>
      <c r="XDZ34" s="1"/>
      <c r="XEA34" s="1"/>
      <c r="XEB34" s="1"/>
      <c r="XEC34" s="1"/>
      <c r="XED34" s="1"/>
      <c r="XEE34" s="1"/>
      <c r="XEF34" s="1"/>
      <c r="XEG34" s="1"/>
      <c r="XEH34" s="1"/>
      <c r="XEI34" s="1"/>
      <c r="XEJ34" s="1"/>
      <c r="XEK34" s="1"/>
      <c r="XEL34" s="1"/>
      <c r="XEM34" s="1"/>
      <c r="XEN34" s="1"/>
      <c r="XEO34" s="1"/>
      <c r="XEP34" s="1"/>
      <c r="XEQ34" s="1"/>
      <c r="XER34" s="1"/>
      <c r="XES34" s="1"/>
      <c r="XET34" s="1"/>
      <c r="XEU34" s="1"/>
    </row>
    <row r="35" spans="2:16375" s="397" customFormat="1" outlineLevel="2" x14ac:dyDescent="0.2">
      <c r="C35" s="395"/>
      <c r="D35" s="523" t="s">
        <v>320</v>
      </c>
      <c r="E35" s="408"/>
      <c r="F35" s="430"/>
      <c r="G35" s="893" t="s">
        <v>314</v>
      </c>
      <c r="H35" s="408"/>
      <c r="I35" s="430"/>
      <c r="J35" s="525">
        <v>20305</v>
      </c>
      <c r="K35" s="408"/>
      <c r="L35" s="430"/>
      <c r="M35" s="45" t="s">
        <v>319</v>
      </c>
      <c r="N35" s="409"/>
      <c r="O35" s="431"/>
      <c r="P35" s="41" t="s">
        <v>264</v>
      </c>
      <c r="Q35" s="588"/>
      <c r="R35" s="589"/>
      <c r="S35" s="585">
        <f>2*4</f>
        <v>8</v>
      </c>
      <c r="T35" s="588"/>
      <c r="U35" s="589"/>
      <c r="V35" s="894">
        <f>ROUND(AM35,2)</f>
        <v>264.83999999999997</v>
      </c>
      <c r="W35" s="588"/>
      <c r="X35" s="589"/>
      <c r="Y35" s="757">
        <f>BDI!$E$35</f>
        <v>0.21820000000000001</v>
      </c>
      <c r="Z35" s="588"/>
      <c r="AA35" s="589"/>
      <c r="AB35" s="585">
        <f t="shared" ref="AB35" si="10">ROUND(V35*(1+Y35),2)</f>
        <v>322.63</v>
      </c>
      <c r="AC35" s="408"/>
      <c r="AD35" s="430"/>
      <c r="AE35" s="46">
        <f t="shared" ref="AE35" si="11">ROUND(AB35*S35,2)</f>
        <v>2581.04</v>
      </c>
      <c r="AF35" s="408"/>
      <c r="AG35" s="430"/>
      <c r="AH35" s="96">
        <f t="shared" si="9"/>
        <v>6.7697471921575574E-5</v>
      </c>
      <c r="AI35" s="396"/>
      <c r="AL35" s="927">
        <v>259.49</v>
      </c>
      <c r="AM35" s="928">
        <f t="shared" si="4"/>
        <v>264.83910506455129</v>
      </c>
      <c r="AN35" s="931"/>
      <c r="AO35" s="569"/>
      <c r="AX35" s="398"/>
      <c r="AY35" s="398"/>
      <c r="AZ35" s="398"/>
      <c r="BA35" s="398"/>
      <c r="BB35" s="398"/>
      <c r="BD35" s="502"/>
    </row>
    <row r="36" spans="2:16375" s="397" customFormat="1" ht="51" outlineLevel="2" x14ac:dyDescent="0.2">
      <c r="C36" s="395"/>
      <c r="D36" s="523" t="s">
        <v>321</v>
      </c>
      <c r="E36" s="408"/>
      <c r="F36" s="430"/>
      <c r="G36" s="893" t="s">
        <v>314</v>
      </c>
      <c r="H36" s="408"/>
      <c r="I36" s="430"/>
      <c r="J36" s="525">
        <v>20356</v>
      </c>
      <c r="K36" s="408"/>
      <c r="L36" s="430"/>
      <c r="M36" s="45" t="s">
        <v>259</v>
      </c>
      <c r="N36" s="409"/>
      <c r="O36" s="431"/>
      <c r="P36" s="41" t="s">
        <v>84</v>
      </c>
      <c r="Q36" s="588"/>
      <c r="R36" s="589"/>
      <c r="S36" s="585">
        <v>21</v>
      </c>
      <c r="T36" s="588"/>
      <c r="U36" s="589"/>
      <c r="V36" s="894">
        <f t="shared" ref="V36:V43" si="12">ROUND(AM36,2)</f>
        <v>752.7</v>
      </c>
      <c r="W36" s="588"/>
      <c r="X36" s="589"/>
      <c r="Y36" s="757">
        <f>BDI!$E$35</f>
        <v>0.21820000000000001</v>
      </c>
      <c r="Z36" s="588"/>
      <c r="AA36" s="589"/>
      <c r="AB36" s="585">
        <f t="shared" ref="AB36:AB43" si="13">ROUND(V36*(1+Y36),2)</f>
        <v>916.94</v>
      </c>
      <c r="AC36" s="408"/>
      <c r="AD36" s="430"/>
      <c r="AE36" s="46">
        <f t="shared" ref="AE36:AE43" si="14">ROUND(AB36*S36,2)</f>
        <v>19255.740000000002</v>
      </c>
      <c r="AF36" s="408"/>
      <c r="AG36" s="430"/>
      <c r="AH36" s="96">
        <f t="shared" si="9"/>
        <v>5.0505413243466188E-4</v>
      </c>
      <c r="AI36" s="396"/>
      <c r="AL36" s="927">
        <v>737.5</v>
      </c>
      <c r="AM36" s="928">
        <f t="shared" si="4"/>
        <v>752.70276305486368</v>
      </c>
      <c r="AN36" s="931"/>
      <c r="AO36" s="569"/>
      <c r="AX36" s="398"/>
      <c r="AY36" s="398"/>
      <c r="AZ36" s="398"/>
      <c r="BA36" s="398"/>
      <c r="BB36" s="398"/>
      <c r="BD36" s="502"/>
    </row>
    <row r="37" spans="2:16375" s="397" customFormat="1" ht="63.75" outlineLevel="2" x14ac:dyDescent="0.2">
      <c r="C37" s="395"/>
      <c r="D37" s="523" t="s">
        <v>322</v>
      </c>
      <c r="E37" s="408"/>
      <c r="F37" s="430"/>
      <c r="G37" s="893" t="s">
        <v>314</v>
      </c>
      <c r="H37" s="408"/>
      <c r="I37" s="430"/>
      <c r="J37" s="525">
        <v>20353</v>
      </c>
      <c r="K37" s="408"/>
      <c r="L37" s="430"/>
      <c r="M37" s="45" t="s">
        <v>260</v>
      </c>
      <c r="N37" s="409"/>
      <c r="O37" s="431"/>
      <c r="P37" s="41" t="s">
        <v>84</v>
      </c>
      <c r="Q37" s="588"/>
      <c r="R37" s="589"/>
      <c r="S37" s="585">
        <v>21</v>
      </c>
      <c r="T37" s="588"/>
      <c r="U37" s="589"/>
      <c r="V37" s="894">
        <f t="shared" si="12"/>
        <v>1160.95</v>
      </c>
      <c r="W37" s="588"/>
      <c r="X37" s="589"/>
      <c r="Y37" s="757">
        <f>BDI!$E$35</f>
        <v>0.21820000000000001</v>
      </c>
      <c r="Z37" s="588"/>
      <c r="AA37" s="589"/>
      <c r="AB37" s="585">
        <f t="shared" si="13"/>
        <v>1414.27</v>
      </c>
      <c r="AC37" s="408"/>
      <c r="AD37" s="430"/>
      <c r="AE37" s="46">
        <f t="shared" si="14"/>
        <v>29699.67</v>
      </c>
      <c r="AF37" s="408"/>
      <c r="AG37" s="430"/>
      <c r="AH37" s="96">
        <f t="shared" si="9"/>
        <v>7.7898543839113703E-4</v>
      </c>
      <c r="AI37" s="396"/>
      <c r="AL37" s="927">
        <v>1137.5</v>
      </c>
      <c r="AM37" s="928">
        <f t="shared" si="4"/>
        <v>1160.9483294575016</v>
      </c>
      <c r="AN37" s="931"/>
      <c r="AO37" s="569"/>
      <c r="AX37" s="398"/>
      <c r="AY37" s="398"/>
      <c r="AZ37" s="398"/>
      <c r="BA37" s="398"/>
      <c r="BB37" s="398"/>
      <c r="BD37" s="502"/>
    </row>
    <row r="38" spans="2:16375" s="397" customFormat="1" ht="51" outlineLevel="2" x14ac:dyDescent="0.2">
      <c r="C38" s="395"/>
      <c r="D38" s="523" t="s">
        <v>323</v>
      </c>
      <c r="E38" s="408"/>
      <c r="F38" s="430"/>
      <c r="G38" s="893" t="s">
        <v>314</v>
      </c>
      <c r="H38" s="408"/>
      <c r="I38" s="430"/>
      <c r="J38" s="525">
        <v>20355</v>
      </c>
      <c r="K38" s="408"/>
      <c r="L38" s="430"/>
      <c r="M38" s="45" t="s">
        <v>261</v>
      </c>
      <c r="N38" s="409"/>
      <c r="O38" s="431"/>
      <c r="P38" s="41" t="s">
        <v>84</v>
      </c>
      <c r="Q38" s="588"/>
      <c r="R38" s="589"/>
      <c r="S38" s="585">
        <v>21</v>
      </c>
      <c r="T38" s="588"/>
      <c r="U38" s="589"/>
      <c r="V38" s="894">
        <f t="shared" si="12"/>
        <v>1194.1199999999999</v>
      </c>
      <c r="W38" s="588"/>
      <c r="X38" s="589"/>
      <c r="Y38" s="757">
        <f>BDI!$E$35</f>
        <v>0.21820000000000001</v>
      </c>
      <c r="Z38" s="588"/>
      <c r="AA38" s="589"/>
      <c r="AB38" s="585">
        <f t="shared" si="13"/>
        <v>1454.68</v>
      </c>
      <c r="AC38" s="408"/>
      <c r="AD38" s="430"/>
      <c r="AE38" s="46">
        <f t="shared" si="14"/>
        <v>30548.28</v>
      </c>
      <c r="AF38" s="408"/>
      <c r="AG38" s="430"/>
      <c r="AH38" s="96">
        <f t="shared" si="9"/>
        <v>8.0124342418266608E-4</v>
      </c>
      <c r="AI38" s="396"/>
      <c r="AL38" s="927">
        <v>1170</v>
      </c>
      <c r="AM38" s="928">
        <f t="shared" si="4"/>
        <v>1194.1182817277158</v>
      </c>
      <c r="AN38" s="931"/>
      <c r="AO38" s="569"/>
      <c r="AX38" s="398"/>
      <c r="AY38" s="398"/>
      <c r="AZ38" s="398"/>
      <c r="BA38" s="398"/>
      <c r="BB38" s="398"/>
      <c r="BD38" s="502"/>
    </row>
    <row r="39" spans="2:16375" s="397" customFormat="1" ht="63.75" outlineLevel="2" x14ac:dyDescent="0.2">
      <c r="C39" s="395"/>
      <c r="D39" s="523" t="s">
        <v>324</v>
      </c>
      <c r="E39" s="408"/>
      <c r="F39" s="430"/>
      <c r="G39" s="893" t="s">
        <v>314</v>
      </c>
      <c r="H39" s="408"/>
      <c r="I39" s="430"/>
      <c r="J39" s="525">
        <v>20352</v>
      </c>
      <c r="K39" s="408"/>
      <c r="L39" s="430"/>
      <c r="M39" s="45" t="s">
        <v>262</v>
      </c>
      <c r="N39" s="409"/>
      <c r="O39" s="431"/>
      <c r="P39" s="41" t="s">
        <v>84</v>
      </c>
      <c r="Q39" s="588"/>
      <c r="R39" s="589"/>
      <c r="S39" s="585">
        <v>21</v>
      </c>
      <c r="T39" s="588"/>
      <c r="U39" s="589"/>
      <c r="V39" s="894">
        <f t="shared" si="12"/>
        <v>1224.74</v>
      </c>
      <c r="W39" s="588"/>
      <c r="X39" s="589"/>
      <c r="Y39" s="757">
        <f>BDI!$E$35</f>
        <v>0.21820000000000001</v>
      </c>
      <c r="Z39" s="588"/>
      <c r="AA39" s="589"/>
      <c r="AB39" s="585">
        <f t="shared" si="13"/>
        <v>1491.98</v>
      </c>
      <c r="AC39" s="408"/>
      <c r="AD39" s="430"/>
      <c r="AE39" s="46">
        <f t="shared" si="14"/>
        <v>31331.58</v>
      </c>
      <c r="AF39" s="408"/>
      <c r="AG39" s="430"/>
      <c r="AH39" s="96">
        <f t="shared" si="9"/>
        <v>8.2178840983037802E-4</v>
      </c>
      <c r="AI39" s="396"/>
      <c r="AL39" s="927">
        <v>1200</v>
      </c>
      <c r="AM39" s="928">
        <f t="shared" si="4"/>
        <v>1224.7366992079137</v>
      </c>
      <c r="AN39" s="931"/>
      <c r="AO39" s="569"/>
      <c r="AX39" s="398"/>
      <c r="AY39" s="398"/>
      <c r="AZ39" s="398"/>
      <c r="BA39" s="398"/>
      <c r="BB39" s="398"/>
      <c r="BD39" s="502"/>
    </row>
    <row r="40" spans="2:16375" s="397" customFormat="1" ht="38.25" outlineLevel="2" x14ac:dyDescent="0.2">
      <c r="C40" s="550"/>
      <c r="D40" s="523" t="s">
        <v>325</v>
      </c>
      <c r="E40" s="408"/>
      <c r="F40" s="430"/>
      <c r="G40" s="893" t="s">
        <v>314</v>
      </c>
      <c r="H40" s="408"/>
      <c r="I40" s="430"/>
      <c r="J40" s="525">
        <v>20811</v>
      </c>
      <c r="K40" s="408"/>
      <c r="L40" s="430"/>
      <c r="M40" s="45" t="s">
        <v>265</v>
      </c>
      <c r="N40" s="409"/>
      <c r="O40" s="431"/>
      <c r="P40" s="41" t="s">
        <v>221</v>
      </c>
      <c r="Q40" s="588"/>
      <c r="R40" s="589"/>
      <c r="S40" s="585">
        <v>1</v>
      </c>
      <c r="T40" s="588"/>
      <c r="U40" s="589"/>
      <c r="V40" s="894">
        <f t="shared" si="12"/>
        <v>1070.02</v>
      </c>
      <c r="W40" s="588"/>
      <c r="X40" s="589"/>
      <c r="Y40" s="757">
        <f>BDI!$E$35</f>
        <v>0.21820000000000001</v>
      </c>
      <c r="Z40" s="588"/>
      <c r="AA40" s="589"/>
      <c r="AB40" s="585">
        <f t="shared" si="13"/>
        <v>1303.5</v>
      </c>
      <c r="AC40" s="408"/>
      <c r="AD40" s="430"/>
      <c r="AE40" s="46">
        <f t="shared" si="14"/>
        <v>1303.5</v>
      </c>
      <c r="AF40" s="408"/>
      <c r="AG40" s="430"/>
      <c r="AH40" s="96">
        <f t="shared" si="9"/>
        <v>3.4189185231446922E-5</v>
      </c>
      <c r="AI40" s="396"/>
      <c r="AL40" s="927">
        <v>1048.4100000000001</v>
      </c>
      <c r="AM40" s="928">
        <f t="shared" si="4"/>
        <v>1070.0218356804742</v>
      </c>
      <c r="AN40" s="931"/>
      <c r="AO40" s="569"/>
      <c r="AX40" s="398"/>
      <c r="AY40" s="398"/>
      <c r="AZ40" s="398"/>
      <c r="BA40" s="398"/>
      <c r="BB40" s="398"/>
      <c r="BD40" s="502"/>
    </row>
    <row r="41" spans="2:16375" s="397" customFormat="1" ht="51" outlineLevel="2" x14ac:dyDescent="0.2">
      <c r="C41" s="550"/>
      <c r="D41" s="523" t="s">
        <v>326</v>
      </c>
      <c r="E41" s="408"/>
      <c r="F41" s="430"/>
      <c r="G41" s="893" t="s">
        <v>314</v>
      </c>
      <c r="H41" s="408"/>
      <c r="I41" s="430"/>
      <c r="J41" s="525">
        <v>20812</v>
      </c>
      <c r="K41" s="408"/>
      <c r="L41" s="430"/>
      <c r="M41" s="45" t="s">
        <v>455</v>
      </c>
      <c r="N41" s="409"/>
      <c r="O41" s="431"/>
      <c r="P41" s="41" t="s">
        <v>34</v>
      </c>
      <c r="Q41" s="588"/>
      <c r="R41" s="589"/>
      <c r="S41" s="585">
        <v>25</v>
      </c>
      <c r="T41" s="588"/>
      <c r="U41" s="589"/>
      <c r="V41" s="894">
        <f t="shared" si="12"/>
        <v>43.35</v>
      </c>
      <c r="W41" s="588"/>
      <c r="X41" s="589"/>
      <c r="Y41" s="757">
        <f>BDI!$E$35</f>
        <v>0.21820000000000001</v>
      </c>
      <c r="Z41" s="588"/>
      <c r="AA41" s="589"/>
      <c r="AB41" s="585">
        <f t="shared" si="13"/>
        <v>52.81</v>
      </c>
      <c r="AC41" s="408"/>
      <c r="AD41" s="430"/>
      <c r="AE41" s="46">
        <f t="shared" si="14"/>
        <v>1320.25</v>
      </c>
      <c r="AF41" s="408"/>
      <c r="AG41" s="430"/>
      <c r="AH41" s="96">
        <f t="shared" si="9"/>
        <v>3.4628516917389949E-5</v>
      </c>
      <c r="AI41" s="396"/>
      <c r="AL41" s="927">
        <v>42.47</v>
      </c>
      <c r="AM41" s="928">
        <f t="shared" si="4"/>
        <v>43.345473012800078</v>
      </c>
      <c r="AN41" s="931"/>
      <c r="AO41" s="569"/>
      <c r="AX41" s="398"/>
      <c r="AY41" s="398"/>
      <c r="AZ41" s="398"/>
      <c r="BA41" s="398"/>
      <c r="BB41" s="398"/>
      <c r="BD41" s="502"/>
    </row>
    <row r="42" spans="2:16375" s="397" customFormat="1" ht="51" outlineLevel="2" x14ac:dyDescent="0.2">
      <c r="C42" s="550"/>
      <c r="D42" s="523" t="s">
        <v>327</v>
      </c>
      <c r="E42" s="684"/>
      <c r="F42" s="685"/>
      <c r="G42" s="893" t="s">
        <v>314</v>
      </c>
      <c r="H42" s="684"/>
      <c r="I42" s="685"/>
      <c r="J42" s="686">
        <v>20713</v>
      </c>
      <c r="K42" s="684"/>
      <c r="L42" s="685"/>
      <c r="M42" s="45" t="s">
        <v>266</v>
      </c>
      <c r="N42" s="687"/>
      <c r="O42" s="688"/>
      <c r="P42" s="689" t="s">
        <v>34</v>
      </c>
      <c r="Q42" s="690"/>
      <c r="R42" s="691"/>
      <c r="S42" s="585">
        <v>20</v>
      </c>
      <c r="T42" s="690"/>
      <c r="U42" s="691"/>
      <c r="V42" s="894">
        <f t="shared" si="12"/>
        <v>524.89</v>
      </c>
      <c r="W42" s="690"/>
      <c r="X42" s="691"/>
      <c r="Y42" s="757">
        <f>BDI!$E$35</f>
        <v>0.21820000000000001</v>
      </c>
      <c r="Z42" s="588"/>
      <c r="AA42" s="589"/>
      <c r="AB42" s="585">
        <f t="shared" si="13"/>
        <v>639.41999999999996</v>
      </c>
      <c r="AC42" s="408"/>
      <c r="AD42" s="430"/>
      <c r="AE42" s="46">
        <f t="shared" si="14"/>
        <v>12788.4</v>
      </c>
      <c r="AF42" s="408"/>
      <c r="AG42" s="430"/>
      <c r="AH42" s="96">
        <f t="shared" si="9"/>
        <v>3.3542384074709304E-4</v>
      </c>
      <c r="AI42" s="396"/>
      <c r="AL42" s="927">
        <v>514.29</v>
      </c>
      <c r="AM42" s="928">
        <f t="shared" si="4"/>
        <v>524.89153086303156</v>
      </c>
      <c r="AN42" s="931"/>
      <c r="AO42" s="569"/>
      <c r="AX42" s="398"/>
      <c r="AY42" s="398"/>
      <c r="AZ42" s="398"/>
      <c r="BA42" s="398"/>
      <c r="BB42" s="398"/>
      <c r="BD42" s="502"/>
    </row>
    <row r="43" spans="2:16375" s="397" customFormat="1" ht="38.25" outlineLevel="2" x14ac:dyDescent="0.2">
      <c r="C43" s="550"/>
      <c r="D43" s="523" t="s">
        <v>328</v>
      </c>
      <c r="E43" s="684"/>
      <c r="F43" s="685"/>
      <c r="G43" s="893" t="s">
        <v>314</v>
      </c>
      <c r="H43" s="684"/>
      <c r="I43" s="685"/>
      <c r="J43" s="686">
        <v>20714</v>
      </c>
      <c r="K43" s="684"/>
      <c r="L43" s="685"/>
      <c r="M43" s="45" t="s">
        <v>267</v>
      </c>
      <c r="N43" s="687"/>
      <c r="O43" s="688"/>
      <c r="P43" s="689" t="s">
        <v>34</v>
      </c>
      <c r="Q43" s="690"/>
      <c r="R43" s="691"/>
      <c r="S43" s="585">
        <v>25</v>
      </c>
      <c r="T43" s="690"/>
      <c r="U43" s="691"/>
      <c r="V43" s="894">
        <f t="shared" si="12"/>
        <v>464.67</v>
      </c>
      <c r="W43" s="690"/>
      <c r="X43" s="691"/>
      <c r="Y43" s="757">
        <f>BDI!$E$35</f>
        <v>0.21820000000000001</v>
      </c>
      <c r="Z43" s="588"/>
      <c r="AA43" s="589"/>
      <c r="AB43" s="585">
        <f t="shared" si="13"/>
        <v>566.05999999999995</v>
      </c>
      <c r="AC43" s="408"/>
      <c r="AD43" s="430"/>
      <c r="AE43" s="46">
        <f t="shared" si="14"/>
        <v>14151.5</v>
      </c>
      <c r="AF43" s="408"/>
      <c r="AG43" s="430"/>
      <c r="AH43" s="96">
        <f t="shared" si="9"/>
        <v>3.7117625991777602E-4</v>
      </c>
      <c r="AI43" s="396"/>
      <c r="AL43" s="927">
        <v>455.28</v>
      </c>
      <c r="AM43" s="928">
        <f t="shared" si="4"/>
        <v>464.66510367948246</v>
      </c>
      <c r="AN43" s="931"/>
      <c r="AO43" s="569"/>
      <c r="AX43" s="398"/>
      <c r="AY43" s="398"/>
      <c r="AZ43" s="398"/>
      <c r="BA43" s="398"/>
      <c r="BB43" s="398"/>
      <c r="BD43" s="502"/>
    </row>
    <row r="44" spans="2:16375" s="397" customFormat="1" outlineLevel="2" x14ac:dyDescent="0.2">
      <c r="C44" s="550"/>
      <c r="D44" s="106"/>
      <c r="E44" s="48"/>
      <c r="F44" s="48"/>
      <c r="G44" s="106"/>
      <c r="H44" s="48"/>
      <c r="I44" s="48"/>
      <c r="J44" s="545"/>
      <c r="K44" s="48"/>
      <c r="L44" s="48"/>
      <c r="M44" s="49"/>
      <c r="N44" s="49"/>
      <c r="O44" s="49"/>
      <c r="P44" s="48"/>
      <c r="Q44" s="595"/>
      <c r="R44" s="595"/>
      <c r="S44" s="594"/>
      <c r="T44" s="594"/>
      <c r="U44" s="594"/>
      <c r="V44" s="594"/>
      <c r="W44" s="594"/>
      <c r="X44" s="594"/>
      <c r="Y44" s="758"/>
      <c r="Z44" s="595"/>
      <c r="AA44" s="595"/>
      <c r="AB44" s="594"/>
      <c r="AC44" s="48"/>
      <c r="AD44" s="48"/>
      <c r="AE44" s="528"/>
      <c r="AF44" s="48"/>
      <c r="AG44" s="48"/>
      <c r="AH44" s="529"/>
      <c r="AI44" s="396"/>
      <c r="AL44" s="928"/>
      <c r="AM44" s="928"/>
      <c r="AN44" s="931"/>
      <c r="AO44" s="569"/>
      <c r="AX44" s="398"/>
      <c r="AY44" s="398"/>
      <c r="AZ44" s="398"/>
      <c r="BA44" s="398"/>
      <c r="BB44" s="398"/>
      <c r="BD44" s="502"/>
    </row>
    <row r="45" spans="2:16375" s="397" customFormat="1" outlineLevel="1" x14ac:dyDescent="0.2">
      <c r="B45" s="1"/>
      <c r="C45" s="9"/>
      <c r="D45" s="129" t="s">
        <v>334</v>
      </c>
      <c r="E45" s="130"/>
      <c r="F45" s="131"/>
      <c r="G45" s="129" t="s">
        <v>165</v>
      </c>
      <c r="H45" s="130"/>
      <c r="I45" s="131"/>
      <c r="J45" s="537"/>
      <c r="K45" s="130"/>
      <c r="L45" s="131"/>
      <c r="M45" s="135" t="s">
        <v>257</v>
      </c>
      <c r="N45" s="132"/>
      <c r="O45" s="132"/>
      <c r="P45" s="132"/>
      <c r="Q45" s="584"/>
      <c r="R45" s="584"/>
      <c r="S45" s="583"/>
      <c r="T45" s="583"/>
      <c r="U45" s="583"/>
      <c r="V45" s="896"/>
      <c r="W45" s="583"/>
      <c r="X45" s="583"/>
      <c r="Y45" s="756"/>
      <c r="Z45" s="583"/>
      <c r="AA45" s="583"/>
      <c r="AB45" s="583"/>
      <c r="AC45" s="133"/>
      <c r="AD45" s="133"/>
      <c r="AE45" s="133">
        <f>SUM(AE46:AE47)</f>
        <v>165154.63999999998</v>
      </c>
      <c r="AF45" s="130"/>
      <c r="AG45" s="131"/>
      <c r="AH45" s="134">
        <f>AE45/$AE$190</f>
        <v>4.331800981045594E-3</v>
      </c>
      <c r="AI45" s="10"/>
      <c r="AJ45" s="1"/>
      <c r="AK45" s="1"/>
      <c r="AL45" s="928"/>
      <c r="AM45" s="928"/>
      <c r="AN45" s="931"/>
      <c r="AO45" s="504"/>
      <c r="AP45" s="1"/>
      <c r="AQ45" s="1"/>
      <c r="AR45" s="1"/>
      <c r="AS45" s="1"/>
      <c r="AT45" s="1"/>
      <c r="AU45" s="1"/>
      <c r="AV45" s="1"/>
      <c r="AW45" s="1"/>
      <c r="AX45" s="18"/>
      <c r="AY45" s="18"/>
      <c r="AZ45" s="18"/>
      <c r="BA45" s="18"/>
      <c r="BB45" s="18"/>
      <c r="BC45" s="1"/>
      <c r="BD45" s="2"/>
      <c r="BE45" s="1"/>
      <c r="BF45" s="1"/>
      <c r="BG45" s="1"/>
      <c r="BH45" s="1"/>
      <c r="BI45" s="1"/>
      <c r="BJ45" s="1"/>
      <c r="BK45" s="1"/>
      <c r="BL45" s="1"/>
      <c r="BM45" s="1"/>
      <c r="BN45" s="1"/>
      <c r="BO45" s="1"/>
      <c r="BP45" s="1"/>
      <c r="BQ45" s="1"/>
      <c r="BR45" s="1"/>
      <c r="BS45" s="1"/>
      <c r="BT45" s="1"/>
      <c r="BU45" s="1"/>
      <c r="BV45" s="1"/>
      <c r="BW45" s="1"/>
      <c r="BX45" s="1"/>
      <c r="BY45" s="1"/>
      <c r="BZ45" s="1"/>
      <c r="CA45" s="1"/>
      <c r="CB45" s="1"/>
      <c r="CC45" s="1"/>
      <c r="CD45" s="1"/>
      <c r="CE45" s="1"/>
      <c r="CF45" s="1"/>
      <c r="CG45" s="1"/>
      <c r="CH45" s="1"/>
      <c r="CI45" s="1"/>
      <c r="CJ45" s="1"/>
      <c r="CK45" s="1"/>
      <c r="CL45" s="1"/>
      <c r="CM45" s="1"/>
      <c r="CN45" s="1"/>
      <c r="CO45" s="1"/>
      <c r="CP45" s="1"/>
      <c r="CQ45" s="1"/>
      <c r="CR45" s="1"/>
      <c r="CS45" s="1"/>
      <c r="CT45" s="1"/>
      <c r="CU45" s="1"/>
      <c r="CV45" s="1"/>
      <c r="CW45" s="1"/>
      <c r="CX45" s="1"/>
      <c r="CY45" s="1"/>
      <c r="CZ45" s="1"/>
      <c r="DA45" s="1"/>
      <c r="DB45" s="1"/>
      <c r="DC45" s="1"/>
      <c r="DD45" s="1"/>
      <c r="DE45" s="1"/>
      <c r="DF45" s="1"/>
      <c r="DG45" s="1"/>
      <c r="DH45" s="1"/>
      <c r="DI45" s="1"/>
      <c r="DJ45" s="1"/>
      <c r="DK45" s="1"/>
      <c r="DL45" s="1"/>
      <c r="DM45" s="1"/>
      <c r="DN45" s="1"/>
      <c r="DO45" s="1"/>
      <c r="DP45" s="1"/>
      <c r="DQ45" s="1"/>
      <c r="DR45" s="1"/>
      <c r="DS45" s="1"/>
      <c r="DT45" s="1"/>
      <c r="DU45" s="1"/>
      <c r="DV45" s="1"/>
      <c r="DW45" s="1"/>
      <c r="DX45" s="1"/>
      <c r="DY45" s="1"/>
      <c r="DZ45" s="1"/>
      <c r="EA45" s="1"/>
      <c r="EB45" s="1"/>
      <c r="EC45" s="1"/>
      <c r="ED45" s="1"/>
      <c r="EE45" s="1"/>
      <c r="EF45" s="1"/>
      <c r="EG45" s="1"/>
      <c r="EH45" s="1"/>
      <c r="EI45" s="1"/>
      <c r="EJ45" s="1"/>
      <c r="EK45" s="1"/>
      <c r="EL45" s="1"/>
      <c r="EM45" s="1"/>
      <c r="EN45" s="1"/>
      <c r="EO45" s="1"/>
      <c r="EP45" s="1"/>
      <c r="EQ45" s="1"/>
      <c r="ER45" s="1"/>
      <c r="ES45" s="1"/>
      <c r="ET45" s="1"/>
      <c r="EU45" s="1"/>
      <c r="EV45" s="1"/>
      <c r="EW45" s="1"/>
      <c r="EX45" s="1"/>
      <c r="EY45" s="1"/>
      <c r="EZ45" s="1"/>
      <c r="FA45" s="1"/>
      <c r="FB45" s="1"/>
      <c r="FC45" s="1"/>
      <c r="FD45" s="1"/>
      <c r="FE45" s="1"/>
      <c r="FF45" s="1"/>
      <c r="FG45" s="1"/>
      <c r="FH45" s="1"/>
      <c r="FI45" s="1"/>
      <c r="FJ45" s="1"/>
      <c r="FK45" s="1"/>
      <c r="FL45" s="1"/>
      <c r="FM45" s="1"/>
      <c r="FN45" s="1"/>
      <c r="FO45" s="1"/>
      <c r="FP45" s="1"/>
      <c r="FQ45" s="1"/>
      <c r="FR45" s="1"/>
      <c r="FS45" s="1"/>
      <c r="FT45" s="1"/>
      <c r="FU45" s="1"/>
      <c r="FV45" s="1"/>
      <c r="FW45" s="1"/>
      <c r="FX45" s="1"/>
      <c r="FY45" s="1"/>
      <c r="FZ45" s="1"/>
      <c r="GA45" s="1"/>
      <c r="GB45" s="1"/>
      <c r="GC45" s="1"/>
      <c r="GD45" s="1"/>
      <c r="GE45" s="1"/>
      <c r="GF45" s="1"/>
      <c r="GG45" s="1"/>
      <c r="GH45" s="1"/>
      <c r="GI45" s="1"/>
      <c r="GJ45" s="1"/>
      <c r="GK45" s="1"/>
      <c r="GL45" s="1"/>
      <c r="GM45" s="1"/>
      <c r="GN45" s="1"/>
      <c r="GO45" s="1"/>
      <c r="GP45" s="1"/>
      <c r="GQ45" s="1"/>
      <c r="GR45" s="1"/>
      <c r="GS45" s="1"/>
      <c r="GT45" s="1"/>
      <c r="GU45" s="1"/>
      <c r="GV45" s="1"/>
      <c r="GW45" s="1"/>
      <c r="GX45" s="1"/>
      <c r="GY45" s="1"/>
      <c r="GZ45" s="1"/>
      <c r="HA45" s="1"/>
      <c r="HB45" s="1"/>
      <c r="HC45" s="1"/>
      <c r="HD45" s="1"/>
      <c r="HE45" s="1"/>
      <c r="HF45" s="1"/>
      <c r="HG45" s="1"/>
      <c r="HH45" s="1"/>
      <c r="HI45" s="1"/>
      <c r="HJ45" s="1"/>
      <c r="HK45" s="1"/>
      <c r="HL45" s="1"/>
      <c r="HM45" s="1"/>
      <c r="HN45" s="1"/>
      <c r="HO45" s="1"/>
      <c r="HP45" s="1"/>
      <c r="HQ45" s="1"/>
      <c r="HR45" s="1"/>
      <c r="HS45" s="1"/>
      <c r="HT45" s="1"/>
      <c r="HU45" s="1"/>
      <c r="HV45" s="1"/>
      <c r="HW45" s="1"/>
      <c r="HX45" s="1"/>
      <c r="HY45" s="1"/>
      <c r="HZ45" s="1"/>
      <c r="IA45" s="1"/>
      <c r="IB45" s="1"/>
      <c r="IC45" s="1"/>
      <c r="ID45" s="1"/>
      <c r="IE45" s="1"/>
      <c r="IF45" s="1"/>
      <c r="IG45" s="1"/>
      <c r="IH45" s="1"/>
      <c r="II45" s="1"/>
      <c r="IJ45" s="1"/>
      <c r="IK45" s="1"/>
      <c r="IL45" s="1"/>
      <c r="IM45" s="1"/>
      <c r="IN45" s="1"/>
      <c r="IO45" s="1"/>
      <c r="IP45" s="1"/>
      <c r="IQ45" s="1"/>
      <c r="IR45" s="1"/>
      <c r="IS45" s="1"/>
      <c r="IT45" s="1"/>
      <c r="IU45" s="1"/>
      <c r="IV45" s="1"/>
      <c r="IW45" s="1"/>
      <c r="IX45" s="1"/>
      <c r="IY45" s="1"/>
      <c r="IZ45" s="1"/>
      <c r="JA45" s="1"/>
      <c r="JB45" s="1"/>
      <c r="JC45" s="1"/>
      <c r="JD45" s="1"/>
      <c r="JE45" s="1"/>
      <c r="JF45" s="1"/>
      <c r="JG45" s="1"/>
      <c r="JH45" s="1"/>
      <c r="JI45" s="1"/>
      <c r="JJ45" s="1"/>
      <c r="JK45" s="1"/>
      <c r="JL45" s="1"/>
      <c r="JM45" s="1"/>
      <c r="JN45" s="1"/>
      <c r="JO45" s="1"/>
      <c r="JP45" s="1"/>
      <c r="JQ45" s="1"/>
      <c r="JR45" s="1"/>
      <c r="JS45" s="1"/>
      <c r="JT45" s="1"/>
      <c r="JU45" s="1"/>
      <c r="JV45" s="1"/>
      <c r="JW45" s="1"/>
      <c r="JX45" s="1"/>
      <c r="JY45" s="1"/>
      <c r="JZ45" s="1"/>
      <c r="KA45" s="1"/>
      <c r="KB45" s="1"/>
      <c r="KC45" s="1"/>
      <c r="KD45" s="1"/>
      <c r="KE45" s="1"/>
      <c r="KF45" s="1"/>
      <c r="KG45" s="1"/>
      <c r="KH45" s="1"/>
      <c r="KI45" s="1"/>
      <c r="KJ45" s="1"/>
      <c r="KK45" s="1"/>
      <c r="KL45" s="1"/>
      <c r="KM45" s="1"/>
      <c r="KN45" s="1"/>
      <c r="KO45" s="1"/>
      <c r="KP45" s="1"/>
      <c r="KQ45" s="1"/>
      <c r="KR45" s="1"/>
      <c r="KS45" s="1"/>
      <c r="KT45" s="1"/>
      <c r="KU45" s="1"/>
      <c r="KV45" s="1"/>
      <c r="KW45" s="1"/>
      <c r="KX45" s="1"/>
      <c r="KY45" s="1"/>
      <c r="KZ45" s="1"/>
      <c r="LA45" s="1"/>
      <c r="LB45" s="1"/>
      <c r="LC45" s="1"/>
      <c r="LD45" s="1"/>
      <c r="LE45" s="1"/>
      <c r="LF45" s="1"/>
      <c r="LG45" s="1"/>
      <c r="LH45" s="1"/>
      <c r="LI45" s="1"/>
      <c r="LJ45" s="1"/>
      <c r="LK45" s="1"/>
      <c r="LL45" s="1"/>
      <c r="LM45" s="1"/>
      <c r="LN45" s="1"/>
      <c r="LO45" s="1"/>
      <c r="LP45" s="1"/>
      <c r="LQ45" s="1"/>
      <c r="LR45" s="1"/>
      <c r="LS45" s="1"/>
      <c r="LT45" s="1"/>
      <c r="LU45" s="1"/>
      <c r="LV45" s="1"/>
      <c r="LW45" s="1"/>
      <c r="LX45" s="1"/>
      <c r="LY45" s="1"/>
      <c r="LZ45" s="1"/>
      <c r="MA45" s="1"/>
      <c r="MB45" s="1"/>
      <c r="MC45" s="1"/>
      <c r="MD45" s="1"/>
      <c r="ME45" s="1"/>
      <c r="MF45" s="1"/>
      <c r="MG45" s="1"/>
      <c r="MH45" s="1"/>
      <c r="MI45" s="1"/>
      <c r="MJ45" s="1"/>
      <c r="MK45" s="1"/>
      <c r="ML45" s="1"/>
      <c r="MM45" s="1"/>
      <c r="MN45" s="1"/>
      <c r="MO45" s="1"/>
      <c r="MP45" s="1"/>
      <c r="MQ45" s="1"/>
      <c r="MR45" s="1"/>
      <c r="MS45" s="1"/>
      <c r="MT45" s="1"/>
      <c r="MU45" s="1"/>
      <c r="MV45" s="1"/>
      <c r="MW45" s="1"/>
      <c r="MX45" s="1"/>
      <c r="MY45" s="1"/>
      <c r="MZ45" s="1"/>
      <c r="NA45" s="1"/>
      <c r="NB45" s="1"/>
      <c r="NC45" s="1"/>
      <c r="ND45" s="1"/>
      <c r="NE45" s="1"/>
      <c r="NF45" s="1"/>
      <c r="NG45" s="1"/>
      <c r="NH45" s="1"/>
      <c r="NI45" s="1"/>
      <c r="NJ45" s="1"/>
      <c r="NK45" s="1"/>
      <c r="NL45" s="1"/>
      <c r="NM45" s="1"/>
      <c r="NN45" s="1"/>
      <c r="NO45" s="1"/>
      <c r="NP45" s="1"/>
      <c r="NQ45" s="1"/>
      <c r="NR45" s="1"/>
      <c r="NS45" s="1"/>
      <c r="NT45" s="1"/>
      <c r="NU45" s="1"/>
      <c r="NV45" s="1"/>
      <c r="NW45" s="1"/>
      <c r="NX45" s="1"/>
      <c r="NY45" s="1"/>
      <c r="NZ45" s="1"/>
      <c r="OA45" s="1"/>
      <c r="OB45" s="1"/>
      <c r="OC45" s="1"/>
      <c r="OD45" s="1"/>
      <c r="OE45" s="1"/>
      <c r="OF45" s="1"/>
      <c r="OG45" s="1"/>
      <c r="OH45" s="1"/>
      <c r="OI45" s="1"/>
      <c r="OJ45" s="1"/>
      <c r="OK45" s="1"/>
      <c r="OL45" s="1"/>
      <c r="OM45" s="1"/>
      <c r="ON45" s="1"/>
      <c r="OO45" s="1"/>
      <c r="OP45" s="1"/>
      <c r="OQ45" s="1"/>
      <c r="OR45" s="1"/>
      <c r="OS45" s="1"/>
      <c r="OT45" s="1"/>
      <c r="OU45" s="1"/>
      <c r="OV45" s="1"/>
      <c r="OW45" s="1"/>
      <c r="OX45" s="1"/>
      <c r="OY45" s="1"/>
      <c r="OZ45" s="1"/>
      <c r="PA45" s="1"/>
      <c r="PB45" s="1"/>
      <c r="PC45" s="1"/>
      <c r="PD45" s="1"/>
      <c r="PE45" s="1"/>
      <c r="PF45" s="1"/>
      <c r="PG45" s="1"/>
      <c r="PH45" s="1"/>
      <c r="PI45" s="1"/>
      <c r="PJ45" s="1"/>
      <c r="PK45" s="1"/>
      <c r="PL45" s="1"/>
      <c r="PM45" s="1"/>
      <c r="PN45" s="1"/>
      <c r="PO45" s="1"/>
      <c r="PP45" s="1"/>
      <c r="PQ45" s="1"/>
      <c r="PR45" s="1"/>
      <c r="PS45" s="1"/>
      <c r="PT45" s="1"/>
      <c r="PU45" s="1"/>
      <c r="PV45" s="1"/>
      <c r="PW45" s="1"/>
      <c r="PX45" s="1"/>
      <c r="PY45" s="1"/>
      <c r="PZ45" s="1"/>
      <c r="QA45" s="1"/>
      <c r="QB45" s="1"/>
      <c r="QC45" s="1"/>
      <c r="QD45" s="1"/>
      <c r="QE45" s="1"/>
      <c r="QF45" s="1"/>
      <c r="QG45" s="1"/>
      <c r="QH45" s="1"/>
      <c r="QI45" s="1"/>
      <c r="QJ45" s="1"/>
      <c r="QK45" s="1"/>
      <c r="QL45" s="1"/>
      <c r="QM45" s="1"/>
      <c r="QN45" s="1"/>
      <c r="QO45" s="1"/>
      <c r="QP45" s="1"/>
      <c r="QQ45" s="1"/>
      <c r="QR45" s="1"/>
      <c r="QS45" s="1"/>
      <c r="QT45" s="1"/>
      <c r="QU45" s="1"/>
      <c r="QV45" s="1"/>
      <c r="QW45" s="1"/>
      <c r="QX45" s="1"/>
      <c r="QY45" s="1"/>
      <c r="QZ45" s="1"/>
      <c r="RA45" s="1"/>
      <c r="RB45" s="1"/>
      <c r="RC45" s="1"/>
      <c r="RD45" s="1"/>
      <c r="RE45" s="1"/>
      <c r="RF45" s="1"/>
      <c r="RG45" s="1"/>
      <c r="RH45" s="1"/>
      <c r="RI45" s="1"/>
      <c r="RJ45" s="1"/>
      <c r="RK45" s="1"/>
      <c r="RL45" s="1"/>
      <c r="RM45" s="1"/>
      <c r="RN45" s="1"/>
      <c r="RO45" s="1"/>
      <c r="RP45" s="1"/>
      <c r="RQ45" s="1"/>
      <c r="RR45" s="1"/>
      <c r="RS45" s="1"/>
      <c r="RT45" s="1"/>
      <c r="RU45" s="1"/>
      <c r="RV45" s="1"/>
      <c r="RW45" s="1"/>
      <c r="RX45" s="1"/>
      <c r="RY45" s="1"/>
      <c r="RZ45" s="1"/>
      <c r="SA45" s="1"/>
      <c r="SB45" s="1"/>
      <c r="SC45" s="1"/>
      <c r="SD45" s="1"/>
      <c r="SE45" s="1"/>
      <c r="SF45" s="1"/>
      <c r="SG45" s="1"/>
      <c r="SH45" s="1"/>
      <c r="SI45" s="1"/>
      <c r="SJ45" s="1"/>
      <c r="SK45" s="1"/>
      <c r="SL45" s="1"/>
      <c r="SM45" s="1"/>
      <c r="SN45" s="1"/>
      <c r="SO45" s="1"/>
      <c r="SP45" s="1"/>
      <c r="SQ45" s="1"/>
      <c r="SR45" s="1"/>
      <c r="SS45" s="1"/>
      <c r="ST45" s="1"/>
      <c r="SU45" s="1"/>
      <c r="SV45" s="1"/>
      <c r="SW45" s="1"/>
      <c r="SX45" s="1"/>
      <c r="SY45" s="1"/>
      <c r="SZ45" s="1"/>
      <c r="TA45" s="1"/>
      <c r="TB45" s="1"/>
      <c r="TC45" s="1"/>
      <c r="TD45" s="1"/>
      <c r="TE45" s="1"/>
      <c r="TF45" s="1"/>
      <c r="TG45" s="1"/>
      <c r="TH45" s="1"/>
      <c r="TI45" s="1"/>
      <c r="TJ45" s="1"/>
      <c r="TK45" s="1"/>
      <c r="TL45" s="1"/>
      <c r="TM45" s="1"/>
      <c r="TN45" s="1"/>
      <c r="TO45" s="1"/>
      <c r="TP45" s="1"/>
      <c r="TQ45" s="1"/>
      <c r="TR45" s="1"/>
      <c r="TS45" s="1"/>
      <c r="TT45" s="1"/>
      <c r="TU45" s="1"/>
      <c r="TV45" s="1"/>
      <c r="TW45" s="1"/>
      <c r="TX45" s="1"/>
      <c r="TY45" s="1"/>
      <c r="TZ45" s="1"/>
      <c r="UA45" s="1"/>
      <c r="UB45" s="1"/>
      <c r="UC45" s="1"/>
      <c r="UD45" s="1"/>
      <c r="UE45" s="1"/>
      <c r="UF45" s="1"/>
      <c r="UG45" s="1"/>
      <c r="UH45" s="1"/>
      <c r="UI45" s="1"/>
      <c r="UJ45" s="1"/>
      <c r="UK45" s="1"/>
      <c r="UL45" s="1"/>
      <c r="UM45" s="1"/>
      <c r="UN45" s="1"/>
      <c r="UO45" s="1"/>
      <c r="UP45" s="1"/>
      <c r="UQ45" s="1"/>
      <c r="UR45" s="1"/>
      <c r="US45" s="1"/>
      <c r="UT45" s="1"/>
      <c r="UU45" s="1"/>
      <c r="UV45" s="1"/>
      <c r="UW45" s="1"/>
      <c r="UX45" s="1"/>
      <c r="UY45" s="1"/>
      <c r="UZ45" s="1"/>
      <c r="VA45" s="1"/>
      <c r="VB45" s="1"/>
      <c r="VC45" s="1"/>
      <c r="VD45" s="1"/>
      <c r="VE45" s="1"/>
      <c r="VF45" s="1"/>
      <c r="VG45" s="1"/>
      <c r="VH45" s="1"/>
      <c r="VI45" s="1"/>
      <c r="VJ45" s="1"/>
      <c r="VK45" s="1"/>
      <c r="VL45" s="1"/>
      <c r="VM45" s="1"/>
      <c r="VN45" s="1"/>
      <c r="VO45" s="1"/>
      <c r="VP45" s="1"/>
      <c r="VQ45" s="1"/>
      <c r="VR45" s="1"/>
      <c r="VS45" s="1"/>
      <c r="VT45" s="1"/>
      <c r="VU45" s="1"/>
      <c r="VV45" s="1"/>
      <c r="VW45" s="1"/>
      <c r="VX45" s="1"/>
      <c r="VY45" s="1"/>
      <c r="VZ45" s="1"/>
      <c r="WA45" s="1"/>
      <c r="WB45" s="1"/>
      <c r="WC45" s="1"/>
      <c r="WD45" s="1"/>
      <c r="WE45" s="1"/>
      <c r="WF45" s="1"/>
      <c r="WG45" s="1"/>
      <c r="WH45" s="1"/>
      <c r="WI45" s="1"/>
      <c r="WJ45" s="1"/>
      <c r="WK45" s="1"/>
      <c r="WL45" s="1"/>
      <c r="WM45" s="1"/>
      <c r="WN45" s="1"/>
      <c r="WO45" s="1"/>
      <c r="WP45" s="1"/>
      <c r="WQ45" s="1"/>
      <c r="WR45" s="1"/>
      <c r="WS45" s="1"/>
      <c r="WT45" s="1"/>
      <c r="WU45" s="1"/>
      <c r="WV45" s="1"/>
      <c r="WW45" s="1"/>
      <c r="WX45" s="1"/>
      <c r="WY45" s="1"/>
      <c r="WZ45" s="1"/>
      <c r="XA45" s="1"/>
      <c r="XB45" s="1"/>
      <c r="XC45" s="1"/>
      <c r="XD45" s="1"/>
      <c r="XE45" s="1"/>
      <c r="XF45" s="1"/>
      <c r="XG45" s="1"/>
      <c r="XH45" s="1"/>
      <c r="XI45" s="1"/>
      <c r="XJ45" s="1"/>
      <c r="XK45" s="1"/>
      <c r="XL45" s="1"/>
      <c r="XM45" s="1"/>
      <c r="XN45" s="1"/>
      <c r="XO45" s="1"/>
      <c r="XP45" s="1"/>
      <c r="XQ45" s="1"/>
      <c r="XR45" s="1"/>
      <c r="XS45" s="1"/>
      <c r="XT45" s="1"/>
      <c r="XU45" s="1"/>
      <c r="XV45" s="1"/>
      <c r="XW45" s="1"/>
      <c r="XX45" s="1"/>
      <c r="XY45" s="1"/>
      <c r="XZ45" s="1"/>
      <c r="YA45" s="1"/>
      <c r="YB45" s="1"/>
      <c r="YC45" s="1"/>
      <c r="YD45" s="1"/>
      <c r="YE45" s="1"/>
      <c r="YF45" s="1"/>
      <c r="YG45" s="1"/>
      <c r="YH45" s="1"/>
      <c r="YI45" s="1"/>
      <c r="YJ45" s="1"/>
      <c r="YK45" s="1"/>
      <c r="YL45" s="1"/>
      <c r="YM45" s="1"/>
      <c r="YN45" s="1"/>
      <c r="YO45" s="1"/>
      <c r="YP45" s="1"/>
      <c r="YQ45" s="1"/>
      <c r="YR45" s="1"/>
      <c r="YS45" s="1"/>
      <c r="YT45" s="1"/>
      <c r="YU45" s="1"/>
      <c r="YV45" s="1"/>
      <c r="YW45" s="1"/>
      <c r="YX45" s="1"/>
      <c r="YY45" s="1"/>
      <c r="YZ45" s="1"/>
      <c r="ZA45" s="1"/>
      <c r="ZB45" s="1"/>
      <c r="ZC45" s="1"/>
      <c r="ZD45" s="1"/>
      <c r="ZE45" s="1"/>
      <c r="ZF45" s="1"/>
      <c r="ZG45" s="1"/>
      <c r="ZH45" s="1"/>
      <c r="ZI45" s="1"/>
      <c r="ZJ45" s="1"/>
      <c r="ZK45" s="1"/>
      <c r="ZL45" s="1"/>
      <c r="ZM45" s="1"/>
      <c r="ZN45" s="1"/>
      <c r="ZO45" s="1"/>
      <c r="ZP45" s="1"/>
      <c r="ZQ45" s="1"/>
      <c r="ZR45" s="1"/>
      <c r="ZS45" s="1"/>
      <c r="ZT45" s="1"/>
      <c r="ZU45" s="1"/>
      <c r="ZV45" s="1"/>
      <c r="ZW45" s="1"/>
      <c r="ZX45" s="1"/>
      <c r="ZY45" s="1"/>
      <c r="ZZ45" s="1"/>
      <c r="AAA45" s="1"/>
      <c r="AAB45" s="1"/>
      <c r="AAC45" s="1"/>
      <c r="AAD45" s="1"/>
      <c r="AAE45" s="1"/>
      <c r="AAF45" s="1"/>
      <c r="AAG45" s="1"/>
      <c r="AAH45" s="1"/>
      <c r="AAI45" s="1"/>
      <c r="AAJ45" s="1"/>
      <c r="AAK45" s="1"/>
      <c r="AAL45" s="1"/>
      <c r="AAM45" s="1"/>
      <c r="AAN45" s="1"/>
      <c r="AAO45" s="1"/>
      <c r="AAP45" s="1"/>
      <c r="AAQ45" s="1"/>
      <c r="AAR45" s="1"/>
      <c r="AAS45" s="1"/>
      <c r="AAT45" s="1"/>
      <c r="AAU45" s="1"/>
      <c r="AAV45" s="1"/>
      <c r="AAW45" s="1"/>
      <c r="AAX45" s="1"/>
      <c r="AAY45" s="1"/>
      <c r="AAZ45" s="1"/>
      <c r="ABA45" s="1"/>
      <c r="ABB45" s="1"/>
      <c r="ABC45" s="1"/>
      <c r="ABD45" s="1"/>
      <c r="ABE45" s="1"/>
      <c r="ABF45" s="1"/>
      <c r="ABG45" s="1"/>
      <c r="ABH45" s="1"/>
      <c r="ABI45" s="1"/>
      <c r="ABJ45" s="1"/>
      <c r="ABK45" s="1"/>
      <c r="ABL45" s="1"/>
      <c r="ABM45" s="1"/>
      <c r="ABN45" s="1"/>
      <c r="ABO45" s="1"/>
      <c r="ABP45" s="1"/>
      <c r="ABQ45" s="1"/>
      <c r="ABR45" s="1"/>
      <c r="ABS45" s="1"/>
      <c r="ABT45" s="1"/>
      <c r="ABU45" s="1"/>
      <c r="ABV45" s="1"/>
      <c r="ABW45" s="1"/>
      <c r="ABX45" s="1"/>
      <c r="ABY45" s="1"/>
      <c r="ABZ45" s="1"/>
      <c r="ACA45" s="1"/>
      <c r="ACB45" s="1"/>
      <c r="ACC45" s="1"/>
      <c r="ACD45" s="1"/>
      <c r="ACE45" s="1"/>
      <c r="ACF45" s="1"/>
      <c r="ACG45" s="1"/>
      <c r="ACH45" s="1"/>
      <c r="ACI45" s="1"/>
      <c r="ACJ45" s="1"/>
      <c r="ACK45" s="1"/>
      <c r="ACL45" s="1"/>
      <c r="ACM45" s="1"/>
      <c r="ACN45" s="1"/>
      <c r="ACO45" s="1"/>
      <c r="ACP45" s="1"/>
      <c r="ACQ45" s="1"/>
      <c r="ACR45" s="1"/>
      <c r="ACS45" s="1"/>
      <c r="ACT45" s="1"/>
      <c r="ACU45" s="1"/>
      <c r="ACV45" s="1"/>
      <c r="ACW45" s="1"/>
      <c r="ACX45" s="1"/>
      <c r="ACY45" s="1"/>
      <c r="ACZ45" s="1"/>
      <c r="ADA45" s="1"/>
      <c r="ADB45" s="1"/>
      <c r="ADC45" s="1"/>
      <c r="ADD45" s="1"/>
      <c r="ADE45" s="1"/>
      <c r="ADF45" s="1"/>
      <c r="ADG45" s="1"/>
      <c r="ADH45" s="1"/>
      <c r="ADI45" s="1"/>
      <c r="ADJ45" s="1"/>
      <c r="ADK45" s="1"/>
      <c r="ADL45" s="1"/>
      <c r="ADM45" s="1"/>
      <c r="ADN45" s="1"/>
      <c r="ADO45" s="1"/>
      <c r="ADP45" s="1"/>
      <c r="ADQ45" s="1"/>
      <c r="ADR45" s="1"/>
      <c r="ADS45" s="1"/>
      <c r="ADT45" s="1"/>
      <c r="ADU45" s="1"/>
      <c r="ADV45" s="1"/>
      <c r="ADW45" s="1"/>
      <c r="ADX45" s="1"/>
      <c r="ADY45" s="1"/>
      <c r="ADZ45" s="1"/>
      <c r="AEA45" s="1"/>
      <c r="AEB45" s="1"/>
      <c r="AEC45" s="1"/>
      <c r="AED45" s="1"/>
      <c r="AEE45" s="1"/>
      <c r="AEF45" s="1"/>
      <c r="AEG45" s="1"/>
      <c r="AEH45" s="1"/>
      <c r="AEI45" s="1"/>
      <c r="AEJ45" s="1"/>
      <c r="AEK45" s="1"/>
      <c r="AEL45" s="1"/>
      <c r="AEM45" s="1"/>
      <c r="AEN45" s="1"/>
      <c r="AEO45" s="1"/>
      <c r="AEP45" s="1"/>
      <c r="AEQ45" s="1"/>
      <c r="AER45" s="1"/>
      <c r="AES45" s="1"/>
      <c r="AET45" s="1"/>
      <c r="AEU45" s="1"/>
      <c r="AEV45" s="1"/>
      <c r="AEW45" s="1"/>
      <c r="AEX45" s="1"/>
      <c r="AEY45" s="1"/>
      <c r="AEZ45" s="1"/>
      <c r="AFA45" s="1"/>
      <c r="AFB45" s="1"/>
      <c r="AFC45" s="1"/>
      <c r="AFD45" s="1"/>
      <c r="AFE45" s="1"/>
      <c r="AFF45" s="1"/>
      <c r="AFG45" s="1"/>
      <c r="AFH45" s="1"/>
      <c r="AFI45" s="1"/>
      <c r="AFJ45" s="1"/>
      <c r="AFK45" s="1"/>
      <c r="AFL45" s="1"/>
      <c r="AFM45" s="1"/>
      <c r="AFN45" s="1"/>
      <c r="AFO45" s="1"/>
      <c r="AFP45" s="1"/>
      <c r="AFQ45" s="1"/>
      <c r="AFR45" s="1"/>
      <c r="AFS45" s="1"/>
      <c r="AFT45" s="1"/>
      <c r="AFU45" s="1"/>
      <c r="AFV45" s="1"/>
      <c r="AFW45" s="1"/>
      <c r="AFX45" s="1"/>
      <c r="AFY45" s="1"/>
      <c r="AFZ45" s="1"/>
      <c r="AGA45" s="1"/>
      <c r="AGB45" s="1"/>
      <c r="AGC45" s="1"/>
      <c r="AGD45" s="1"/>
      <c r="AGE45" s="1"/>
      <c r="AGF45" s="1"/>
      <c r="AGG45" s="1"/>
      <c r="AGH45" s="1"/>
      <c r="AGI45" s="1"/>
      <c r="AGJ45" s="1"/>
      <c r="AGK45" s="1"/>
      <c r="AGL45" s="1"/>
      <c r="AGM45" s="1"/>
      <c r="AGN45" s="1"/>
      <c r="AGO45" s="1"/>
      <c r="AGP45" s="1"/>
      <c r="AGQ45" s="1"/>
      <c r="AGR45" s="1"/>
      <c r="AGS45" s="1"/>
      <c r="AGT45" s="1"/>
      <c r="AGU45" s="1"/>
      <c r="AGV45" s="1"/>
      <c r="AGW45" s="1"/>
      <c r="AGX45" s="1"/>
      <c r="AGY45" s="1"/>
      <c r="AGZ45" s="1"/>
      <c r="AHA45" s="1"/>
      <c r="AHB45" s="1"/>
      <c r="AHC45" s="1"/>
      <c r="AHD45" s="1"/>
      <c r="AHE45" s="1"/>
      <c r="AHF45" s="1"/>
      <c r="AHG45" s="1"/>
      <c r="AHH45" s="1"/>
      <c r="AHI45" s="1"/>
      <c r="AHJ45" s="1"/>
      <c r="AHK45" s="1"/>
      <c r="AHL45" s="1"/>
      <c r="AHM45" s="1"/>
      <c r="AHN45" s="1"/>
      <c r="AHO45" s="1"/>
      <c r="AHP45" s="1"/>
      <c r="AHQ45" s="1"/>
      <c r="AHR45" s="1"/>
      <c r="AHS45" s="1"/>
      <c r="AHT45" s="1"/>
      <c r="AHU45" s="1"/>
      <c r="AHV45" s="1"/>
      <c r="AHW45" s="1"/>
      <c r="AHX45" s="1"/>
      <c r="AHY45" s="1"/>
      <c r="AHZ45" s="1"/>
      <c r="AIA45" s="1"/>
      <c r="AIB45" s="1"/>
      <c r="AIC45" s="1"/>
      <c r="AID45" s="1"/>
      <c r="AIE45" s="1"/>
      <c r="AIF45" s="1"/>
      <c r="AIG45" s="1"/>
      <c r="AIH45" s="1"/>
      <c r="AII45" s="1"/>
      <c r="AIJ45" s="1"/>
      <c r="AIK45" s="1"/>
      <c r="AIL45" s="1"/>
      <c r="AIM45" s="1"/>
      <c r="AIN45" s="1"/>
      <c r="AIO45" s="1"/>
      <c r="AIP45" s="1"/>
      <c r="AIQ45" s="1"/>
      <c r="AIR45" s="1"/>
      <c r="AIS45" s="1"/>
      <c r="AIT45" s="1"/>
      <c r="AIU45" s="1"/>
      <c r="AIV45" s="1"/>
      <c r="AIW45" s="1"/>
      <c r="AIX45" s="1"/>
      <c r="AIY45" s="1"/>
      <c r="AIZ45" s="1"/>
      <c r="AJA45" s="1"/>
      <c r="AJB45" s="1"/>
      <c r="AJC45" s="1"/>
      <c r="AJD45" s="1"/>
      <c r="AJE45" s="1"/>
      <c r="AJF45" s="1"/>
      <c r="AJG45" s="1"/>
      <c r="AJH45" s="1"/>
      <c r="AJI45" s="1"/>
      <c r="AJJ45" s="1"/>
      <c r="AJK45" s="1"/>
      <c r="AJL45" s="1"/>
      <c r="AJM45" s="1"/>
      <c r="AJN45" s="1"/>
      <c r="AJO45" s="1"/>
      <c r="AJP45" s="1"/>
      <c r="AJQ45" s="1"/>
      <c r="AJR45" s="1"/>
      <c r="AJS45" s="1"/>
      <c r="AJT45" s="1"/>
      <c r="AJU45" s="1"/>
      <c r="AJV45" s="1"/>
      <c r="AJW45" s="1"/>
      <c r="AJX45" s="1"/>
      <c r="AJY45" s="1"/>
      <c r="AJZ45" s="1"/>
      <c r="AKA45" s="1"/>
      <c r="AKB45" s="1"/>
      <c r="AKC45" s="1"/>
      <c r="AKD45" s="1"/>
      <c r="AKE45" s="1"/>
      <c r="AKF45" s="1"/>
      <c r="AKG45" s="1"/>
      <c r="AKH45" s="1"/>
      <c r="AKI45" s="1"/>
      <c r="AKJ45" s="1"/>
      <c r="AKK45" s="1"/>
      <c r="AKL45" s="1"/>
      <c r="AKM45" s="1"/>
      <c r="AKN45" s="1"/>
      <c r="AKO45" s="1"/>
      <c r="AKP45" s="1"/>
      <c r="AKQ45" s="1"/>
      <c r="AKR45" s="1"/>
      <c r="AKS45" s="1"/>
      <c r="AKT45" s="1"/>
      <c r="AKU45" s="1"/>
      <c r="AKV45" s="1"/>
      <c r="AKW45" s="1"/>
      <c r="AKX45" s="1"/>
      <c r="AKY45" s="1"/>
      <c r="AKZ45" s="1"/>
      <c r="ALA45" s="1"/>
      <c r="ALB45" s="1"/>
      <c r="ALC45" s="1"/>
      <c r="ALD45" s="1"/>
      <c r="ALE45" s="1"/>
      <c r="ALF45" s="1"/>
      <c r="ALG45" s="1"/>
      <c r="ALH45" s="1"/>
      <c r="ALI45" s="1"/>
      <c r="ALJ45" s="1"/>
      <c r="ALK45" s="1"/>
      <c r="ALL45" s="1"/>
      <c r="ALM45" s="1"/>
      <c r="ALN45" s="1"/>
      <c r="ALO45" s="1"/>
      <c r="ALP45" s="1"/>
      <c r="ALQ45" s="1"/>
      <c r="ALR45" s="1"/>
      <c r="ALS45" s="1"/>
      <c r="ALT45" s="1"/>
      <c r="ALU45" s="1"/>
      <c r="ALV45" s="1"/>
      <c r="ALW45" s="1"/>
      <c r="ALX45" s="1"/>
      <c r="ALY45" s="1"/>
      <c r="ALZ45" s="1"/>
      <c r="AMA45" s="1"/>
      <c r="AMB45" s="1"/>
      <c r="AMC45" s="1"/>
      <c r="AMD45" s="1"/>
      <c r="AME45" s="1"/>
      <c r="AMF45" s="1"/>
      <c r="AMG45" s="1"/>
      <c r="AMH45" s="1"/>
      <c r="AMI45" s="1"/>
      <c r="AMJ45" s="1"/>
      <c r="AMK45" s="1"/>
      <c r="AML45" s="1"/>
      <c r="AMM45" s="1"/>
      <c r="AMN45" s="1"/>
      <c r="AMO45" s="1"/>
      <c r="AMP45" s="1"/>
      <c r="AMQ45" s="1"/>
      <c r="AMR45" s="1"/>
      <c r="AMS45" s="1"/>
      <c r="AMT45" s="1"/>
      <c r="AMU45" s="1"/>
      <c r="AMV45" s="1"/>
      <c r="AMW45" s="1"/>
      <c r="AMX45" s="1"/>
      <c r="AMY45" s="1"/>
      <c r="AMZ45" s="1"/>
      <c r="ANA45" s="1"/>
      <c r="ANB45" s="1"/>
      <c r="ANC45" s="1"/>
      <c r="AND45" s="1"/>
      <c r="ANE45" s="1"/>
      <c r="ANF45" s="1"/>
      <c r="ANG45" s="1"/>
      <c r="ANH45" s="1"/>
      <c r="ANI45" s="1"/>
      <c r="ANJ45" s="1"/>
      <c r="ANK45" s="1"/>
      <c r="ANL45" s="1"/>
      <c r="ANM45" s="1"/>
      <c r="ANN45" s="1"/>
      <c r="ANO45" s="1"/>
      <c r="ANP45" s="1"/>
      <c r="ANQ45" s="1"/>
      <c r="ANR45" s="1"/>
      <c r="ANS45" s="1"/>
      <c r="ANT45" s="1"/>
      <c r="ANU45" s="1"/>
      <c r="ANV45" s="1"/>
      <c r="ANW45" s="1"/>
      <c r="ANX45" s="1"/>
      <c r="ANY45" s="1"/>
      <c r="ANZ45" s="1"/>
      <c r="AOA45" s="1"/>
      <c r="AOB45" s="1"/>
      <c r="AOC45" s="1"/>
      <c r="AOD45" s="1"/>
      <c r="AOE45" s="1"/>
      <c r="AOF45" s="1"/>
      <c r="AOG45" s="1"/>
      <c r="AOH45" s="1"/>
      <c r="AOI45" s="1"/>
      <c r="AOJ45" s="1"/>
      <c r="AOK45" s="1"/>
      <c r="AOL45" s="1"/>
      <c r="AOM45" s="1"/>
      <c r="AON45" s="1"/>
      <c r="AOO45" s="1"/>
      <c r="AOP45" s="1"/>
      <c r="AOQ45" s="1"/>
      <c r="AOR45" s="1"/>
      <c r="AOS45" s="1"/>
      <c r="AOT45" s="1"/>
      <c r="AOU45" s="1"/>
      <c r="AOV45" s="1"/>
      <c r="AOW45" s="1"/>
      <c r="AOX45" s="1"/>
      <c r="AOY45" s="1"/>
      <c r="AOZ45" s="1"/>
      <c r="APA45" s="1"/>
      <c r="APB45" s="1"/>
      <c r="APC45" s="1"/>
      <c r="APD45" s="1"/>
      <c r="APE45" s="1"/>
      <c r="APF45" s="1"/>
      <c r="APG45" s="1"/>
      <c r="APH45" s="1"/>
      <c r="API45" s="1"/>
      <c r="APJ45" s="1"/>
      <c r="APK45" s="1"/>
      <c r="APL45" s="1"/>
      <c r="APM45" s="1"/>
      <c r="APN45" s="1"/>
      <c r="APO45" s="1"/>
      <c r="APP45" s="1"/>
      <c r="APQ45" s="1"/>
      <c r="APR45" s="1"/>
      <c r="APS45" s="1"/>
      <c r="APT45" s="1"/>
      <c r="APU45" s="1"/>
      <c r="APV45" s="1"/>
      <c r="APW45" s="1"/>
      <c r="APX45" s="1"/>
      <c r="APY45" s="1"/>
      <c r="APZ45" s="1"/>
      <c r="AQA45" s="1"/>
      <c r="AQB45" s="1"/>
      <c r="AQC45" s="1"/>
      <c r="AQD45" s="1"/>
      <c r="AQE45" s="1"/>
      <c r="AQF45" s="1"/>
      <c r="AQG45" s="1"/>
      <c r="AQH45" s="1"/>
      <c r="AQI45" s="1"/>
      <c r="AQJ45" s="1"/>
      <c r="AQK45" s="1"/>
      <c r="AQL45" s="1"/>
      <c r="AQM45" s="1"/>
      <c r="AQN45" s="1"/>
      <c r="AQO45" s="1"/>
      <c r="AQP45" s="1"/>
      <c r="AQQ45" s="1"/>
      <c r="AQR45" s="1"/>
      <c r="AQS45" s="1"/>
      <c r="AQT45" s="1"/>
      <c r="AQU45" s="1"/>
      <c r="AQV45" s="1"/>
      <c r="AQW45" s="1"/>
      <c r="AQX45" s="1"/>
      <c r="AQY45" s="1"/>
      <c r="AQZ45" s="1"/>
      <c r="ARA45" s="1"/>
      <c r="ARB45" s="1"/>
      <c r="ARC45" s="1"/>
      <c r="ARD45" s="1"/>
      <c r="ARE45" s="1"/>
      <c r="ARF45" s="1"/>
      <c r="ARG45" s="1"/>
      <c r="ARH45" s="1"/>
      <c r="ARI45" s="1"/>
      <c r="ARJ45" s="1"/>
      <c r="ARK45" s="1"/>
      <c r="ARL45" s="1"/>
      <c r="ARM45" s="1"/>
      <c r="ARN45" s="1"/>
      <c r="ARO45" s="1"/>
      <c r="ARP45" s="1"/>
      <c r="ARQ45" s="1"/>
      <c r="ARR45" s="1"/>
      <c r="ARS45" s="1"/>
      <c r="ART45" s="1"/>
      <c r="ARU45" s="1"/>
      <c r="ARV45" s="1"/>
      <c r="ARW45" s="1"/>
      <c r="ARX45" s="1"/>
      <c r="ARY45" s="1"/>
      <c r="ARZ45" s="1"/>
      <c r="ASA45" s="1"/>
      <c r="ASB45" s="1"/>
      <c r="ASC45" s="1"/>
      <c r="ASD45" s="1"/>
      <c r="ASE45" s="1"/>
      <c r="ASF45" s="1"/>
      <c r="ASG45" s="1"/>
      <c r="ASH45" s="1"/>
      <c r="ASI45" s="1"/>
      <c r="ASJ45" s="1"/>
      <c r="ASK45" s="1"/>
      <c r="ASL45" s="1"/>
      <c r="ASM45" s="1"/>
      <c r="ASN45" s="1"/>
      <c r="ASO45" s="1"/>
      <c r="ASP45" s="1"/>
      <c r="ASQ45" s="1"/>
      <c r="ASR45" s="1"/>
      <c r="ASS45" s="1"/>
      <c r="AST45" s="1"/>
      <c r="ASU45" s="1"/>
      <c r="ASV45" s="1"/>
      <c r="ASW45" s="1"/>
      <c r="ASX45" s="1"/>
      <c r="ASY45" s="1"/>
      <c r="ASZ45" s="1"/>
      <c r="ATA45" s="1"/>
      <c r="ATB45" s="1"/>
      <c r="ATC45" s="1"/>
      <c r="ATD45" s="1"/>
      <c r="ATE45" s="1"/>
      <c r="ATF45" s="1"/>
      <c r="ATG45" s="1"/>
      <c r="ATH45" s="1"/>
      <c r="ATI45" s="1"/>
      <c r="ATJ45" s="1"/>
      <c r="ATK45" s="1"/>
      <c r="ATL45" s="1"/>
      <c r="ATM45" s="1"/>
      <c r="ATN45" s="1"/>
      <c r="ATO45" s="1"/>
      <c r="ATP45" s="1"/>
      <c r="ATQ45" s="1"/>
      <c r="ATR45" s="1"/>
      <c r="ATS45" s="1"/>
      <c r="ATT45" s="1"/>
      <c r="ATU45" s="1"/>
      <c r="ATV45" s="1"/>
      <c r="ATW45" s="1"/>
      <c r="ATX45" s="1"/>
      <c r="ATY45" s="1"/>
      <c r="ATZ45" s="1"/>
      <c r="AUA45" s="1"/>
      <c r="AUB45" s="1"/>
      <c r="AUC45" s="1"/>
      <c r="AUD45" s="1"/>
      <c r="AUE45" s="1"/>
      <c r="AUF45" s="1"/>
      <c r="AUG45" s="1"/>
      <c r="AUH45" s="1"/>
      <c r="AUI45" s="1"/>
      <c r="AUJ45" s="1"/>
      <c r="AUK45" s="1"/>
      <c r="AUL45" s="1"/>
      <c r="AUM45" s="1"/>
      <c r="AUN45" s="1"/>
      <c r="AUO45" s="1"/>
      <c r="AUP45" s="1"/>
      <c r="AUQ45" s="1"/>
      <c r="AUR45" s="1"/>
      <c r="AUS45" s="1"/>
      <c r="AUT45" s="1"/>
      <c r="AUU45" s="1"/>
      <c r="AUV45" s="1"/>
      <c r="AUW45" s="1"/>
      <c r="AUX45" s="1"/>
      <c r="AUY45" s="1"/>
      <c r="AUZ45" s="1"/>
      <c r="AVA45" s="1"/>
      <c r="AVB45" s="1"/>
      <c r="AVC45" s="1"/>
      <c r="AVD45" s="1"/>
      <c r="AVE45" s="1"/>
      <c r="AVF45" s="1"/>
      <c r="AVG45" s="1"/>
      <c r="AVH45" s="1"/>
      <c r="AVI45" s="1"/>
      <c r="AVJ45" s="1"/>
      <c r="AVK45" s="1"/>
      <c r="AVL45" s="1"/>
      <c r="AVM45" s="1"/>
      <c r="AVN45" s="1"/>
      <c r="AVO45" s="1"/>
      <c r="AVP45" s="1"/>
      <c r="AVQ45" s="1"/>
      <c r="AVR45" s="1"/>
      <c r="AVS45" s="1"/>
      <c r="AVT45" s="1"/>
      <c r="AVU45" s="1"/>
      <c r="AVV45" s="1"/>
      <c r="AVW45" s="1"/>
      <c r="AVX45" s="1"/>
      <c r="AVY45" s="1"/>
      <c r="AVZ45" s="1"/>
      <c r="AWA45" s="1"/>
      <c r="AWB45" s="1"/>
      <c r="AWC45" s="1"/>
      <c r="AWD45" s="1"/>
      <c r="AWE45" s="1"/>
      <c r="AWF45" s="1"/>
      <c r="AWG45" s="1"/>
      <c r="AWH45" s="1"/>
      <c r="AWI45" s="1"/>
      <c r="AWJ45" s="1"/>
      <c r="AWK45" s="1"/>
      <c r="AWL45" s="1"/>
      <c r="AWM45" s="1"/>
      <c r="AWN45" s="1"/>
      <c r="AWO45" s="1"/>
      <c r="AWP45" s="1"/>
      <c r="AWQ45" s="1"/>
      <c r="AWR45" s="1"/>
      <c r="AWS45" s="1"/>
      <c r="AWT45" s="1"/>
      <c r="AWU45" s="1"/>
      <c r="AWV45" s="1"/>
      <c r="AWW45" s="1"/>
      <c r="AWX45" s="1"/>
      <c r="AWY45" s="1"/>
      <c r="AWZ45" s="1"/>
      <c r="AXA45" s="1"/>
      <c r="AXB45" s="1"/>
      <c r="AXC45" s="1"/>
      <c r="AXD45" s="1"/>
      <c r="AXE45" s="1"/>
      <c r="AXF45" s="1"/>
      <c r="AXG45" s="1"/>
      <c r="AXH45" s="1"/>
      <c r="AXI45" s="1"/>
      <c r="AXJ45" s="1"/>
      <c r="AXK45" s="1"/>
      <c r="AXL45" s="1"/>
      <c r="AXM45" s="1"/>
      <c r="AXN45" s="1"/>
      <c r="AXO45" s="1"/>
      <c r="AXP45" s="1"/>
      <c r="AXQ45" s="1"/>
      <c r="AXR45" s="1"/>
      <c r="AXS45" s="1"/>
      <c r="AXT45" s="1"/>
      <c r="AXU45" s="1"/>
      <c r="AXV45" s="1"/>
      <c r="AXW45" s="1"/>
      <c r="AXX45" s="1"/>
      <c r="AXY45" s="1"/>
      <c r="AXZ45" s="1"/>
      <c r="AYA45" s="1"/>
      <c r="AYB45" s="1"/>
      <c r="AYC45" s="1"/>
      <c r="AYD45" s="1"/>
      <c r="AYE45" s="1"/>
      <c r="AYF45" s="1"/>
      <c r="AYG45" s="1"/>
      <c r="AYH45" s="1"/>
      <c r="AYI45" s="1"/>
      <c r="AYJ45" s="1"/>
      <c r="AYK45" s="1"/>
      <c r="AYL45" s="1"/>
      <c r="AYM45" s="1"/>
      <c r="AYN45" s="1"/>
      <c r="AYO45" s="1"/>
      <c r="AYP45" s="1"/>
      <c r="AYQ45" s="1"/>
      <c r="AYR45" s="1"/>
      <c r="AYS45" s="1"/>
      <c r="AYT45" s="1"/>
      <c r="AYU45" s="1"/>
      <c r="AYV45" s="1"/>
      <c r="AYW45" s="1"/>
      <c r="AYX45" s="1"/>
      <c r="AYY45" s="1"/>
      <c r="AYZ45" s="1"/>
      <c r="AZA45" s="1"/>
      <c r="AZB45" s="1"/>
      <c r="AZC45" s="1"/>
      <c r="AZD45" s="1"/>
      <c r="AZE45" s="1"/>
      <c r="AZF45" s="1"/>
      <c r="AZG45" s="1"/>
      <c r="AZH45" s="1"/>
      <c r="AZI45" s="1"/>
      <c r="AZJ45" s="1"/>
      <c r="AZK45" s="1"/>
      <c r="AZL45" s="1"/>
      <c r="AZM45" s="1"/>
      <c r="AZN45" s="1"/>
      <c r="AZO45" s="1"/>
      <c r="AZP45" s="1"/>
      <c r="AZQ45" s="1"/>
      <c r="AZR45" s="1"/>
      <c r="AZS45" s="1"/>
      <c r="AZT45" s="1"/>
      <c r="AZU45" s="1"/>
      <c r="AZV45" s="1"/>
      <c r="AZW45" s="1"/>
      <c r="AZX45" s="1"/>
      <c r="AZY45" s="1"/>
      <c r="AZZ45" s="1"/>
      <c r="BAA45" s="1"/>
      <c r="BAB45" s="1"/>
      <c r="BAC45" s="1"/>
      <c r="BAD45" s="1"/>
      <c r="BAE45" s="1"/>
      <c r="BAF45" s="1"/>
      <c r="BAG45" s="1"/>
      <c r="BAH45" s="1"/>
      <c r="BAI45" s="1"/>
      <c r="BAJ45" s="1"/>
      <c r="BAK45" s="1"/>
      <c r="BAL45" s="1"/>
      <c r="BAM45" s="1"/>
      <c r="BAN45" s="1"/>
      <c r="BAO45" s="1"/>
      <c r="BAP45" s="1"/>
      <c r="BAQ45" s="1"/>
      <c r="BAR45" s="1"/>
      <c r="BAS45" s="1"/>
      <c r="BAT45" s="1"/>
      <c r="BAU45" s="1"/>
      <c r="BAV45" s="1"/>
      <c r="BAW45" s="1"/>
      <c r="BAX45" s="1"/>
      <c r="BAY45" s="1"/>
      <c r="BAZ45" s="1"/>
      <c r="BBA45" s="1"/>
      <c r="BBB45" s="1"/>
      <c r="BBC45" s="1"/>
      <c r="BBD45" s="1"/>
      <c r="BBE45" s="1"/>
      <c r="BBF45" s="1"/>
      <c r="BBG45" s="1"/>
      <c r="BBH45" s="1"/>
      <c r="BBI45" s="1"/>
      <c r="BBJ45" s="1"/>
      <c r="BBK45" s="1"/>
      <c r="BBL45" s="1"/>
      <c r="BBM45" s="1"/>
      <c r="BBN45" s="1"/>
      <c r="BBO45" s="1"/>
      <c r="BBP45" s="1"/>
      <c r="BBQ45" s="1"/>
      <c r="BBR45" s="1"/>
      <c r="BBS45" s="1"/>
      <c r="BBT45" s="1"/>
      <c r="BBU45" s="1"/>
      <c r="BBV45" s="1"/>
      <c r="BBW45" s="1"/>
      <c r="BBX45" s="1"/>
      <c r="BBY45" s="1"/>
      <c r="BBZ45" s="1"/>
      <c r="BCA45" s="1"/>
      <c r="BCB45" s="1"/>
      <c r="BCC45" s="1"/>
      <c r="BCD45" s="1"/>
      <c r="BCE45" s="1"/>
      <c r="BCF45" s="1"/>
      <c r="BCG45" s="1"/>
      <c r="BCH45" s="1"/>
      <c r="BCI45" s="1"/>
      <c r="BCJ45" s="1"/>
      <c r="BCK45" s="1"/>
      <c r="BCL45" s="1"/>
      <c r="BCM45" s="1"/>
      <c r="BCN45" s="1"/>
      <c r="BCO45" s="1"/>
      <c r="BCP45" s="1"/>
      <c r="BCQ45" s="1"/>
      <c r="BCR45" s="1"/>
      <c r="BCS45" s="1"/>
      <c r="BCT45" s="1"/>
      <c r="BCU45" s="1"/>
      <c r="BCV45" s="1"/>
      <c r="BCW45" s="1"/>
      <c r="BCX45" s="1"/>
      <c r="BCY45" s="1"/>
      <c r="BCZ45" s="1"/>
      <c r="BDA45" s="1"/>
      <c r="BDB45" s="1"/>
      <c r="BDC45" s="1"/>
      <c r="BDD45" s="1"/>
      <c r="BDE45" s="1"/>
      <c r="BDF45" s="1"/>
      <c r="BDG45" s="1"/>
      <c r="BDH45" s="1"/>
      <c r="BDI45" s="1"/>
      <c r="BDJ45" s="1"/>
      <c r="BDK45" s="1"/>
      <c r="BDL45" s="1"/>
      <c r="BDM45" s="1"/>
      <c r="BDN45" s="1"/>
      <c r="BDO45" s="1"/>
      <c r="BDP45" s="1"/>
      <c r="BDQ45" s="1"/>
      <c r="BDR45" s="1"/>
      <c r="BDS45" s="1"/>
      <c r="BDT45" s="1"/>
      <c r="BDU45" s="1"/>
      <c r="BDV45" s="1"/>
      <c r="BDW45" s="1"/>
      <c r="BDX45" s="1"/>
      <c r="BDY45" s="1"/>
      <c r="BDZ45" s="1"/>
      <c r="BEA45" s="1"/>
      <c r="BEB45" s="1"/>
      <c r="BEC45" s="1"/>
      <c r="BED45" s="1"/>
      <c r="BEE45" s="1"/>
      <c r="BEF45" s="1"/>
      <c r="BEG45" s="1"/>
      <c r="BEH45" s="1"/>
      <c r="BEI45" s="1"/>
      <c r="BEJ45" s="1"/>
      <c r="BEK45" s="1"/>
      <c r="BEL45" s="1"/>
      <c r="BEM45" s="1"/>
      <c r="BEN45" s="1"/>
      <c r="BEO45" s="1"/>
      <c r="BEP45" s="1"/>
      <c r="BEQ45" s="1"/>
      <c r="BER45" s="1"/>
      <c r="BES45" s="1"/>
      <c r="BET45" s="1"/>
      <c r="BEU45" s="1"/>
      <c r="BEV45" s="1"/>
      <c r="BEW45" s="1"/>
      <c r="BEX45" s="1"/>
      <c r="BEY45" s="1"/>
      <c r="BEZ45" s="1"/>
      <c r="BFA45" s="1"/>
      <c r="BFB45" s="1"/>
      <c r="BFC45" s="1"/>
      <c r="BFD45" s="1"/>
      <c r="BFE45" s="1"/>
      <c r="BFF45" s="1"/>
      <c r="BFG45" s="1"/>
      <c r="BFH45" s="1"/>
      <c r="BFI45" s="1"/>
      <c r="BFJ45" s="1"/>
      <c r="BFK45" s="1"/>
      <c r="BFL45" s="1"/>
      <c r="BFM45" s="1"/>
      <c r="BFN45" s="1"/>
      <c r="BFO45" s="1"/>
      <c r="BFP45" s="1"/>
      <c r="BFQ45" s="1"/>
      <c r="BFR45" s="1"/>
      <c r="BFS45" s="1"/>
      <c r="BFT45" s="1"/>
      <c r="BFU45" s="1"/>
      <c r="BFV45" s="1"/>
      <c r="BFW45" s="1"/>
      <c r="BFX45" s="1"/>
      <c r="BFY45" s="1"/>
      <c r="BFZ45" s="1"/>
      <c r="BGA45" s="1"/>
      <c r="BGB45" s="1"/>
      <c r="BGC45" s="1"/>
      <c r="BGD45" s="1"/>
      <c r="BGE45" s="1"/>
      <c r="BGF45" s="1"/>
      <c r="BGG45" s="1"/>
      <c r="BGH45" s="1"/>
      <c r="BGI45" s="1"/>
      <c r="BGJ45" s="1"/>
      <c r="BGK45" s="1"/>
      <c r="BGL45" s="1"/>
      <c r="BGM45" s="1"/>
      <c r="BGN45" s="1"/>
      <c r="BGO45" s="1"/>
      <c r="BGP45" s="1"/>
      <c r="BGQ45" s="1"/>
      <c r="BGR45" s="1"/>
      <c r="BGS45" s="1"/>
      <c r="BGT45" s="1"/>
      <c r="BGU45" s="1"/>
      <c r="BGV45" s="1"/>
      <c r="BGW45" s="1"/>
      <c r="BGX45" s="1"/>
      <c r="BGY45" s="1"/>
      <c r="BGZ45" s="1"/>
      <c r="BHA45" s="1"/>
      <c r="BHB45" s="1"/>
      <c r="BHC45" s="1"/>
      <c r="BHD45" s="1"/>
      <c r="BHE45" s="1"/>
      <c r="BHF45" s="1"/>
      <c r="BHG45" s="1"/>
      <c r="BHH45" s="1"/>
      <c r="BHI45" s="1"/>
      <c r="BHJ45" s="1"/>
      <c r="BHK45" s="1"/>
      <c r="BHL45" s="1"/>
      <c r="BHM45" s="1"/>
      <c r="BHN45" s="1"/>
      <c r="BHO45" s="1"/>
      <c r="BHP45" s="1"/>
      <c r="BHQ45" s="1"/>
      <c r="BHR45" s="1"/>
      <c r="BHS45" s="1"/>
      <c r="BHT45" s="1"/>
      <c r="BHU45" s="1"/>
      <c r="BHV45" s="1"/>
      <c r="BHW45" s="1"/>
      <c r="BHX45" s="1"/>
      <c r="BHY45" s="1"/>
      <c r="BHZ45" s="1"/>
      <c r="BIA45" s="1"/>
      <c r="BIB45" s="1"/>
      <c r="BIC45" s="1"/>
      <c r="BID45" s="1"/>
      <c r="BIE45" s="1"/>
      <c r="BIF45" s="1"/>
      <c r="BIG45" s="1"/>
      <c r="BIH45" s="1"/>
      <c r="BII45" s="1"/>
      <c r="BIJ45" s="1"/>
      <c r="BIK45" s="1"/>
      <c r="BIL45" s="1"/>
      <c r="BIM45" s="1"/>
      <c r="BIN45" s="1"/>
      <c r="BIO45" s="1"/>
      <c r="BIP45" s="1"/>
      <c r="BIQ45" s="1"/>
      <c r="BIR45" s="1"/>
      <c r="BIS45" s="1"/>
      <c r="BIT45" s="1"/>
      <c r="BIU45" s="1"/>
      <c r="BIV45" s="1"/>
      <c r="BIW45" s="1"/>
      <c r="BIX45" s="1"/>
      <c r="BIY45" s="1"/>
      <c r="BIZ45" s="1"/>
      <c r="BJA45" s="1"/>
      <c r="BJB45" s="1"/>
      <c r="BJC45" s="1"/>
      <c r="BJD45" s="1"/>
      <c r="BJE45" s="1"/>
      <c r="BJF45" s="1"/>
      <c r="BJG45" s="1"/>
      <c r="BJH45" s="1"/>
      <c r="BJI45" s="1"/>
      <c r="BJJ45" s="1"/>
      <c r="BJK45" s="1"/>
      <c r="BJL45" s="1"/>
      <c r="BJM45" s="1"/>
      <c r="BJN45" s="1"/>
      <c r="BJO45" s="1"/>
      <c r="BJP45" s="1"/>
      <c r="BJQ45" s="1"/>
      <c r="BJR45" s="1"/>
      <c r="BJS45" s="1"/>
      <c r="BJT45" s="1"/>
      <c r="BJU45" s="1"/>
      <c r="BJV45" s="1"/>
      <c r="BJW45" s="1"/>
      <c r="BJX45" s="1"/>
      <c r="BJY45" s="1"/>
      <c r="BJZ45" s="1"/>
      <c r="BKA45" s="1"/>
      <c r="BKB45" s="1"/>
      <c r="BKC45" s="1"/>
      <c r="BKD45" s="1"/>
      <c r="BKE45" s="1"/>
      <c r="BKF45" s="1"/>
      <c r="BKG45" s="1"/>
      <c r="BKH45" s="1"/>
      <c r="BKI45" s="1"/>
      <c r="BKJ45" s="1"/>
      <c r="BKK45" s="1"/>
      <c r="BKL45" s="1"/>
      <c r="BKM45" s="1"/>
      <c r="BKN45" s="1"/>
      <c r="BKO45" s="1"/>
      <c r="BKP45" s="1"/>
      <c r="BKQ45" s="1"/>
      <c r="BKR45" s="1"/>
      <c r="BKS45" s="1"/>
      <c r="BKT45" s="1"/>
      <c r="BKU45" s="1"/>
      <c r="BKV45" s="1"/>
      <c r="BKW45" s="1"/>
      <c r="BKX45" s="1"/>
      <c r="BKY45" s="1"/>
      <c r="BKZ45" s="1"/>
      <c r="BLA45" s="1"/>
      <c r="BLB45" s="1"/>
      <c r="BLC45" s="1"/>
      <c r="BLD45" s="1"/>
      <c r="BLE45" s="1"/>
      <c r="BLF45" s="1"/>
      <c r="BLG45" s="1"/>
      <c r="BLH45" s="1"/>
      <c r="BLI45" s="1"/>
      <c r="BLJ45" s="1"/>
      <c r="BLK45" s="1"/>
      <c r="BLL45" s="1"/>
      <c r="BLM45" s="1"/>
      <c r="BLN45" s="1"/>
      <c r="BLO45" s="1"/>
      <c r="BLP45" s="1"/>
      <c r="BLQ45" s="1"/>
      <c r="BLR45" s="1"/>
      <c r="BLS45" s="1"/>
      <c r="BLT45" s="1"/>
      <c r="BLU45" s="1"/>
      <c r="BLV45" s="1"/>
      <c r="BLW45" s="1"/>
      <c r="BLX45" s="1"/>
      <c r="BLY45" s="1"/>
      <c r="BLZ45" s="1"/>
      <c r="BMA45" s="1"/>
      <c r="BMB45" s="1"/>
      <c r="BMC45" s="1"/>
      <c r="BMD45" s="1"/>
      <c r="BME45" s="1"/>
      <c r="BMF45" s="1"/>
      <c r="BMG45" s="1"/>
      <c r="BMH45" s="1"/>
      <c r="BMI45" s="1"/>
      <c r="BMJ45" s="1"/>
      <c r="BMK45" s="1"/>
      <c r="BML45" s="1"/>
      <c r="BMM45" s="1"/>
      <c r="BMN45" s="1"/>
      <c r="BMO45" s="1"/>
      <c r="BMP45" s="1"/>
      <c r="BMQ45" s="1"/>
      <c r="BMR45" s="1"/>
      <c r="BMS45" s="1"/>
      <c r="BMT45" s="1"/>
      <c r="BMU45" s="1"/>
      <c r="BMV45" s="1"/>
      <c r="BMW45" s="1"/>
      <c r="BMX45" s="1"/>
      <c r="BMY45" s="1"/>
      <c r="BMZ45" s="1"/>
      <c r="BNA45" s="1"/>
      <c r="BNB45" s="1"/>
      <c r="BNC45" s="1"/>
      <c r="BND45" s="1"/>
      <c r="BNE45" s="1"/>
      <c r="BNF45" s="1"/>
      <c r="BNG45" s="1"/>
      <c r="BNH45" s="1"/>
      <c r="BNI45" s="1"/>
      <c r="BNJ45" s="1"/>
      <c r="BNK45" s="1"/>
      <c r="BNL45" s="1"/>
      <c r="BNM45" s="1"/>
      <c r="BNN45" s="1"/>
      <c r="BNO45" s="1"/>
      <c r="BNP45" s="1"/>
      <c r="BNQ45" s="1"/>
      <c r="BNR45" s="1"/>
      <c r="BNS45" s="1"/>
      <c r="BNT45" s="1"/>
      <c r="BNU45" s="1"/>
      <c r="BNV45" s="1"/>
      <c r="BNW45" s="1"/>
      <c r="BNX45" s="1"/>
      <c r="BNY45" s="1"/>
      <c r="BNZ45" s="1"/>
      <c r="BOA45" s="1"/>
      <c r="BOB45" s="1"/>
      <c r="BOC45" s="1"/>
      <c r="BOD45" s="1"/>
      <c r="BOE45" s="1"/>
      <c r="BOF45" s="1"/>
      <c r="BOG45" s="1"/>
      <c r="BOH45" s="1"/>
      <c r="BOI45" s="1"/>
      <c r="BOJ45" s="1"/>
      <c r="BOK45" s="1"/>
      <c r="BOL45" s="1"/>
      <c r="BOM45" s="1"/>
      <c r="BON45" s="1"/>
      <c r="BOO45" s="1"/>
      <c r="BOP45" s="1"/>
      <c r="BOQ45" s="1"/>
      <c r="BOR45" s="1"/>
      <c r="BOS45" s="1"/>
      <c r="BOT45" s="1"/>
      <c r="BOU45" s="1"/>
      <c r="BOV45" s="1"/>
      <c r="BOW45" s="1"/>
      <c r="BOX45" s="1"/>
      <c r="BOY45" s="1"/>
      <c r="BOZ45" s="1"/>
      <c r="BPA45" s="1"/>
      <c r="BPB45" s="1"/>
      <c r="BPC45" s="1"/>
      <c r="BPD45" s="1"/>
      <c r="BPE45" s="1"/>
      <c r="BPF45" s="1"/>
      <c r="BPG45" s="1"/>
      <c r="BPH45" s="1"/>
      <c r="BPI45" s="1"/>
      <c r="BPJ45" s="1"/>
      <c r="BPK45" s="1"/>
      <c r="BPL45" s="1"/>
      <c r="BPM45" s="1"/>
      <c r="BPN45" s="1"/>
      <c r="BPO45" s="1"/>
      <c r="BPP45" s="1"/>
      <c r="BPQ45" s="1"/>
      <c r="BPR45" s="1"/>
      <c r="BPS45" s="1"/>
      <c r="BPT45" s="1"/>
      <c r="BPU45" s="1"/>
      <c r="BPV45" s="1"/>
      <c r="BPW45" s="1"/>
      <c r="BPX45" s="1"/>
      <c r="BPY45" s="1"/>
      <c r="BPZ45" s="1"/>
      <c r="BQA45" s="1"/>
      <c r="BQB45" s="1"/>
      <c r="BQC45" s="1"/>
      <c r="BQD45" s="1"/>
      <c r="BQE45" s="1"/>
      <c r="BQF45" s="1"/>
      <c r="BQG45" s="1"/>
      <c r="BQH45" s="1"/>
      <c r="BQI45" s="1"/>
      <c r="BQJ45" s="1"/>
      <c r="BQK45" s="1"/>
      <c r="BQL45" s="1"/>
      <c r="BQM45" s="1"/>
      <c r="BQN45" s="1"/>
      <c r="BQO45" s="1"/>
      <c r="BQP45" s="1"/>
      <c r="BQQ45" s="1"/>
      <c r="BQR45" s="1"/>
      <c r="BQS45" s="1"/>
      <c r="BQT45" s="1"/>
      <c r="BQU45" s="1"/>
      <c r="BQV45" s="1"/>
      <c r="BQW45" s="1"/>
      <c r="BQX45" s="1"/>
      <c r="BQY45" s="1"/>
      <c r="BQZ45" s="1"/>
      <c r="BRA45" s="1"/>
      <c r="BRB45" s="1"/>
      <c r="BRC45" s="1"/>
      <c r="BRD45" s="1"/>
      <c r="BRE45" s="1"/>
      <c r="BRF45" s="1"/>
      <c r="BRG45" s="1"/>
      <c r="BRH45" s="1"/>
      <c r="BRI45" s="1"/>
      <c r="BRJ45" s="1"/>
      <c r="BRK45" s="1"/>
      <c r="BRL45" s="1"/>
      <c r="BRM45" s="1"/>
      <c r="BRN45" s="1"/>
      <c r="BRO45" s="1"/>
      <c r="BRP45" s="1"/>
      <c r="BRQ45" s="1"/>
      <c r="BRR45" s="1"/>
      <c r="BRS45" s="1"/>
      <c r="BRT45" s="1"/>
      <c r="BRU45" s="1"/>
      <c r="BRV45" s="1"/>
      <c r="BRW45" s="1"/>
      <c r="BRX45" s="1"/>
      <c r="BRY45" s="1"/>
      <c r="BRZ45" s="1"/>
      <c r="BSA45" s="1"/>
      <c r="BSB45" s="1"/>
      <c r="BSC45" s="1"/>
      <c r="BSD45" s="1"/>
      <c r="BSE45" s="1"/>
      <c r="BSF45" s="1"/>
      <c r="BSG45" s="1"/>
      <c r="BSH45" s="1"/>
      <c r="BSI45" s="1"/>
      <c r="BSJ45" s="1"/>
      <c r="BSK45" s="1"/>
      <c r="BSL45" s="1"/>
      <c r="BSM45" s="1"/>
      <c r="BSN45" s="1"/>
      <c r="BSO45" s="1"/>
      <c r="BSP45" s="1"/>
      <c r="BSQ45" s="1"/>
      <c r="BSR45" s="1"/>
      <c r="BSS45" s="1"/>
      <c r="BST45" s="1"/>
      <c r="BSU45" s="1"/>
      <c r="BSV45" s="1"/>
      <c r="BSW45" s="1"/>
      <c r="BSX45" s="1"/>
      <c r="BSY45" s="1"/>
      <c r="BSZ45" s="1"/>
      <c r="BTA45" s="1"/>
      <c r="BTB45" s="1"/>
      <c r="BTC45" s="1"/>
      <c r="BTD45" s="1"/>
      <c r="BTE45" s="1"/>
      <c r="BTF45" s="1"/>
      <c r="BTG45" s="1"/>
      <c r="BTH45" s="1"/>
      <c r="BTI45" s="1"/>
      <c r="BTJ45" s="1"/>
      <c r="BTK45" s="1"/>
      <c r="BTL45" s="1"/>
      <c r="BTM45" s="1"/>
      <c r="BTN45" s="1"/>
      <c r="BTO45" s="1"/>
      <c r="BTP45" s="1"/>
      <c r="BTQ45" s="1"/>
      <c r="BTR45" s="1"/>
      <c r="BTS45" s="1"/>
      <c r="BTT45" s="1"/>
      <c r="BTU45" s="1"/>
      <c r="BTV45" s="1"/>
      <c r="BTW45" s="1"/>
      <c r="BTX45" s="1"/>
      <c r="BTY45" s="1"/>
      <c r="BTZ45" s="1"/>
      <c r="BUA45" s="1"/>
      <c r="BUB45" s="1"/>
      <c r="BUC45" s="1"/>
      <c r="BUD45" s="1"/>
      <c r="BUE45" s="1"/>
      <c r="BUF45" s="1"/>
      <c r="BUG45" s="1"/>
      <c r="BUH45" s="1"/>
      <c r="BUI45" s="1"/>
      <c r="BUJ45" s="1"/>
      <c r="BUK45" s="1"/>
      <c r="BUL45" s="1"/>
      <c r="BUM45" s="1"/>
      <c r="BUN45" s="1"/>
      <c r="BUO45" s="1"/>
      <c r="BUP45" s="1"/>
      <c r="BUQ45" s="1"/>
      <c r="BUR45" s="1"/>
      <c r="BUS45" s="1"/>
      <c r="BUT45" s="1"/>
      <c r="BUU45" s="1"/>
      <c r="BUV45" s="1"/>
      <c r="BUW45" s="1"/>
      <c r="BUX45" s="1"/>
      <c r="BUY45" s="1"/>
      <c r="BUZ45" s="1"/>
      <c r="BVA45" s="1"/>
      <c r="BVB45" s="1"/>
      <c r="BVC45" s="1"/>
      <c r="BVD45" s="1"/>
      <c r="BVE45" s="1"/>
      <c r="BVF45" s="1"/>
      <c r="BVG45" s="1"/>
      <c r="BVH45" s="1"/>
      <c r="BVI45" s="1"/>
      <c r="BVJ45" s="1"/>
      <c r="BVK45" s="1"/>
      <c r="BVL45" s="1"/>
      <c r="BVM45" s="1"/>
      <c r="BVN45" s="1"/>
      <c r="BVO45" s="1"/>
      <c r="BVP45" s="1"/>
      <c r="BVQ45" s="1"/>
      <c r="BVR45" s="1"/>
      <c r="BVS45" s="1"/>
      <c r="BVT45" s="1"/>
      <c r="BVU45" s="1"/>
      <c r="BVV45" s="1"/>
      <c r="BVW45" s="1"/>
      <c r="BVX45" s="1"/>
      <c r="BVY45" s="1"/>
      <c r="BVZ45" s="1"/>
      <c r="BWA45" s="1"/>
      <c r="BWB45" s="1"/>
      <c r="BWC45" s="1"/>
      <c r="BWD45" s="1"/>
      <c r="BWE45" s="1"/>
      <c r="BWF45" s="1"/>
      <c r="BWG45" s="1"/>
      <c r="BWH45" s="1"/>
      <c r="BWI45" s="1"/>
      <c r="BWJ45" s="1"/>
      <c r="BWK45" s="1"/>
      <c r="BWL45" s="1"/>
      <c r="BWM45" s="1"/>
      <c r="BWN45" s="1"/>
      <c r="BWO45" s="1"/>
      <c r="BWP45" s="1"/>
      <c r="BWQ45" s="1"/>
      <c r="BWR45" s="1"/>
      <c r="BWS45" s="1"/>
      <c r="BWT45" s="1"/>
      <c r="BWU45" s="1"/>
      <c r="BWV45" s="1"/>
      <c r="BWW45" s="1"/>
      <c r="BWX45" s="1"/>
      <c r="BWY45" s="1"/>
      <c r="BWZ45" s="1"/>
      <c r="BXA45" s="1"/>
      <c r="BXB45" s="1"/>
      <c r="BXC45" s="1"/>
      <c r="BXD45" s="1"/>
      <c r="BXE45" s="1"/>
      <c r="BXF45" s="1"/>
      <c r="BXG45" s="1"/>
      <c r="BXH45" s="1"/>
      <c r="BXI45" s="1"/>
      <c r="BXJ45" s="1"/>
      <c r="BXK45" s="1"/>
      <c r="BXL45" s="1"/>
      <c r="BXM45" s="1"/>
      <c r="BXN45" s="1"/>
      <c r="BXO45" s="1"/>
      <c r="BXP45" s="1"/>
      <c r="BXQ45" s="1"/>
      <c r="BXR45" s="1"/>
      <c r="BXS45" s="1"/>
      <c r="BXT45" s="1"/>
      <c r="BXU45" s="1"/>
      <c r="BXV45" s="1"/>
      <c r="BXW45" s="1"/>
      <c r="BXX45" s="1"/>
      <c r="BXY45" s="1"/>
      <c r="BXZ45" s="1"/>
      <c r="BYA45" s="1"/>
      <c r="BYB45" s="1"/>
      <c r="BYC45" s="1"/>
      <c r="BYD45" s="1"/>
      <c r="BYE45" s="1"/>
      <c r="BYF45" s="1"/>
      <c r="BYG45" s="1"/>
      <c r="BYH45" s="1"/>
      <c r="BYI45" s="1"/>
      <c r="BYJ45" s="1"/>
      <c r="BYK45" s="1"/>
      <c r="BYL45" s="1"/>
      <c r="BYM45" s="1"/>
      <c r="BYN45" s="1"/>
      <c r="BYO45" s="1"/>
      <c r="BYP45" s="1"/>
      <c r="BYQ45" s="1"/>
      <c r="BYR45" s="1"/>
      <c r="BYS45" s="1"/>
      <c r="BYT45" s="1"/>
      <c r="BYU45" s="1"/>
      <c r="BYV45" s="1"/>
      <c r="BYW45" s="1"/>
      <c r="BYX45" s="1"/>
      <c r="BYY45" s="1"/>
      <c r="BYZ45" s="1"/>
      <c r="BZA45" s="1"/>
      <c r="BZB45" s="1"/>
      <c r="BZC45" s="1"/>
      <c r="BZD45" s="1"/>
      <c r="BZE45" s="1"/>
      <c r="BZF45" s="1"/>
      <c r="BZG45" s="1"/>
      <c r="BZH45" s="1"/>
      <c r="BZI45" s="1"/>
      <c r="BZJ45" s="1"/>
      <c r="BZK45" s="1"/>
      <c r="BZL45" s="1"/>
      <c r="BZM45" s="1"/>
      <c r="BZN45" s="1"/>
      <c r="BZO45" s="1"/>
      <c r="BZP45" s="1"/>
      <c r="BZQ45" s="1"/>
      <c r="BZR45" s="1"/>
      <c r="BZS45" s="1"/>
      <c r="BZT45" s="1"/>
      <c r="BZU45" s="1"/>
      <c r="BZV45" s="1"/>
      <c r="BZW45" s="1"/>
      <c r="BZX45" s="1"/>
      <c r="BZY45" s="1"/>
      <c r="BZZ45" s="1"/>
      <c r="CAA45" s="1"/>
      <c r="CAB45" s="1"/>
      <c r="CAC45" s="1"/>
      <c r="CAD45" s="1"/>
      <c r="CAE45" s="1"/>
      <c r="CAF45" s="1"/>
      <c r="CAG45" s="1"/>
      <c r="CAH45" s="1"/>
      <c r="CAI45" s="1"/>
      <c r="CAJ45" s="1"/>
      <c r="CAK45" s="1"/>
      <c r="CAL45" s="1"/>
      <c r="CAM45" s="1"/>
      <c r="CAN45" s="1"/>
      <c r="CAO45" s="1"/>
      <c r="CAP45" s="1"/>
      <c r="CAQ45" s="1"/>
      <c r="CAR45" s="1"/>
      <c r="CAS45" s="1"/>
      <c r="CAT45" s="1"/>
      <c r="CAU45" s="1"/>
      <c r="CAV45" s="1"/>
      <c r="CAW45" s="1"/>
      <c r="CAX45" s="1"/>
      <c r="CAY45" s="1"/>
      <c r="CAZ45" s="1"/>
      <c r="CBA45" s="1"/>
      <c r="CBB45" s="1"/>
      <c r="CBC45" s="1"/>
      <c r="CBD45" s="1"/>
      <c r="CBE45" s="1"/>
      <c r="CBF45" s="1"/>
      <c r="CBG45" s="1"/>
      <c r="CBH45" s="1"/>
      <c r="CBI45" s="1"/>
      <c r="CBJ45" s="1"/>
      <c r="CBK45" s="1"/>
      <c r="CBL45" s="1"/>
      <c r="CBM45" s="1"/>
      <c r="CBN45" s="1"/>
      <c r="CBO45" s="1"/>
      <c r="CBP45" s="1"/>
      <c r="CBQ45" s="1"/>
      <c r="CBR45" s="1"/>
      <c r="CBS45" s="1"/>
      <c r="CBT45" s="1"/>
      <c r="CBU45" s="1"/>
      <c r="CBV45" s="1"/>
      <c r="CBW45" s="1"/>
      <c r="CBX45" s="1"/>
      <c r="CBY45" s="1"/>
      <c r="CBZ45" s="1"/>
      <c r="CCA45" s="1"/>
      <c r="CCB45" s="1"/>
      <c r="CCC45" s="1"/>
      <c r="CCD45" s="1"/>
      <c r="CCE45" s="1"/>
      <c r="CCF45" s="1"/>
      <c r="CCG45" s="1"/>
      <c r="CCH45" s="1"/>
      <c r="CCI45" s="1"/>
      <c r="CCJ45" s="1"/>
      <c r="CCK45" s="1"/>
      <c r="CCL45" s="1"/>
      <c r="CCM45" s="1"/>
      <c r="CCN45" s="1"/>
      <c r="CCO45" s="1"/>
      <c r="CCP45" s="1"/>
      <c r="CCQ45" s="1"/>
      <c r="CCR45" s="1"/>
      <c r="CCS45" s="1"/>
      <c r="CCT45" s="1"/>
      <c r="CCU45" s="1"/>
      <c r="CCV45" s="1"/>
      <c r="CCW45" s="1"/>
      <c r="CCX45" s="1"/>
      <c r="CCY45" s="1"/>
      <c r="CCZ45" s="1"/>
      <c r="CDA45" s="1"/>
      <c r="CDB45" s="1"/>
      <c r="CDC45" s="1"/>
      <c r="CDD45" s="1"/>
      <c r="CDE45" s="1"/>
      <c r="CDF45" s="1"/>
      <c r="CDG45" s="1"/>
      <c r="CDH45" s="1"/>
      <c r="CDI45" s="1"/>
      <c r="CDJ45" s="1"/>
      <c r="CDK45" s="1"/>
      <c r="CDL45" s="1"/>
      <c r="CDM45" s="1"/>
      <c r="CDN45" s="1"/>
      <c r="CDO45" s="1"/>
      <c r="CDP45" s="1"/>
      <c r="CDQ45" s="1"/>
      <c r="CDR45" s="1"/>
      <c r="CDS45" s="1"/>
      <c r="CDT45" s="1"/>
      <c r="CDU45" s="1"/>
      <c r="CDV45" s="1"/>
      <c r="CDW45" s="1"/>
      <c r="CDX45" s="1"/>
      <c r="CDY45" s="1"/>
      <c r="CDZ45" s="1"/>
      <c r="CEA45" s="1"/>
      <c r="CEB45" s="1"/>
      <c r="CEC45" s="1"/>
      <c r="CED45" s="1"/>
      <c r="CEE45" s="1"/>
      <c r="CEF45" s="1"/>
      <c r="CEG45" s="1"/>
      <c r="CEH45" s="1"/>
      <c r="CEI45" s="1"/>
      <c r="CEJ45" s="1"/>
      <c r="CEK45" s="1"/>
      <c r="CEL45" s="1"/>
      <c r="CEM45" s="1"/>
      <c r="CEN45" s="1"/>
      <c r="CEO45" s="1"/>
      <c r="CEP45" s="1"/>
      <c r="CEQ45" s="1"/>
      <c r="CER45" s="1"/>
      <c r="CES45" s="1"/>
      <c r="CET45" s="1"/>
      <c r="CEU45" s="1"/>
      <c r="CEV45" s="1"/>
      <c r="CEW45" s="1"/>
      <c r="CEX45" s="1"/>
      <c r="CEY45" s="1"/>
      <c r="CEZ45" s="1"/>
      <c r="CFA45" s="1"/>
      <c r="CFB45" s="1"/>
      <c r="CFC45" s="1"/>
      <c r="CFD45" s="1"/>
      <c r="CFE45" s="1"/>
      <c r="CFF45" s="1"/>
      <c r="CFG45" s="1"/>
      <c r="CFH45" s="1"/>
      <c r="CFI45" s="1"/>
      <c r="CFJ45" s="1"/>
      <c r="CFK45" s="1"/>
      <c r="CFL45" s="1"/>
      <c r="CFM45" s="1"/>
      <c r="CFN45" s="1"/>
      <c r="CFO45" s="1"/>
      <c r="CFP45" s="1"/>
      <c r="CFQ45" s="1"/>
      <c r="CFR45" s="1"/>
      <c r="CFS45" s="1"/>
      <c r="CFT45" s="1"/>
      <c r="CFU45" s="1"/>
      <c r="CFV45" s="1"/>
      <c r="CFW45" s="1"/>
      <c r="CFX45" s="1"/>
      <c r="CFY45" s="1"/>
      <c r="CFZ45" s="1"/>
      <c r="CGA45" s="1"/>
      <c r="CGB45" s="1"/>
      <c r="CGC45" s="1"/>
      <c r="CGD45" s="1"/>
      <c r="CGE45" s="1"/>
      <c r="CGF45" s="1"/>
      <c r="CGG45" s="1"/>
      <c r="CGH45" s="1"/>
      <c r="CGI45" s="1"/>
      <c r="CGJ45" s="1"/>
      <c r="CGK45" s="1"/>
      <c r="CGL45" s="1"/>
      <c r="CGM45" s="1"/>
      <c r="CGN45" s="1"/>
      <c r="CGO45" s="1"/>
      <c r="CGP45" s="1"/>
      <c r="CGQ45" s="1"/>
      <c r="CGR45" s="1"/>
      <c r="CGS45" s="1"/>
      <c r="CGT45" s="1"/>
      <c r="CGU45" s="1"/>
      <c r="CGV45" s="1"/>
      <c r="CGW45" s="1"/>
      <c r="CGX45" s="1"/>
      <c r="CGY45" s="1"/>
      <c r="CGZ45" s="1"/>
      <c r="CHA45" s="1"/>
      <c r="CHB45" s="1"/>
      <c r="CHC45" s="1"/>
      <c r="CHD45" s="1"/>
      <c r="CHE45" s="1"/>
      <c r="CHF45" s="1"/>
      <c r="CHG45" s="1"/>
      <c r="CHH45" s="1"/>
      <c r="CHI45" s="1"/>
      <c r="CHJ45" s="1"/>
      <c r="CHK45" s="1"/>
      <c r="CHL45" s="1"/>
      <c r="CHM45" s="1"/>
      <c r="CHN45" s="1"/>
      <c r="CHO45" s="1"/>
      <c r="CHP45" s="1"/>
      <c r="CHQ45" s="1"/>
      <c r="CHR45" s="1"/>
      <c r="CHS45" s="1"/>
      <c r="CHT45" s="1"/>
      <c r="CHU45" s="1"/>
      <c r="CHV45" s="1"/>
      <c r="CHW45" s="1"/>
      <c r="CHX45" s="1"/>
      <c r="CHY45" s="1"/>
      <c r="CHZ45" s="1"/>
      <c r="CIA45" s="1"/>
      <c r="CIB45" s="1"/>
      <c r="CIC45" s="1"/>
      <c r="CID45" s="1"/>
      <c r="CIE45" s="1"/>
      <c r="CIF45" s="1"/>
      <c r="CIG45" s="1"/>
      <c r="CIH45" s="1"/>
      <c r="CII45" s="1"/>
      <c r="CIJ45" s="1"/>
      <c r="CIK45" s="1"/>
      <c r="CIL45" s="1"/>
      <c r="CIM45" s="1"/>
      <c r="CIN45" s="1"/>
      <c r="CIO45" s="1"/>
      <c r="CIP45" s="1"/>
      <c r="CIQ45" s="1"/>
      <c r="CIR45" s="1"/>
      <c r="CIS45" s="1"/>
      <c r="CIT45" s="1"/>
      <c r="CIU45" s="1"/>
      <c r="CIV45" s="1"/>
      <c r="CIW45" s="1"/>
      <c r="CIX45" s="1"/>
      <c r="CIY45" s="1"/>
      <c r="CIZ45" s="1"/>
      <c r="CJA45" s="1"/>
      <c r="CJB45" s="1"/>
      <c r="CJC45" s="1"/>
      <c r="CJD45" s="1"/>
      <c r="CJE45" s="1"/>
      <c r="CJF45" s="1"/>
      <c r="CJG45" s="1"/>
      <c r="CJH45" s="1"/>
      <c r="CJI45" s="1"/>
      <c r="CJJ45" s="1"/>
      <c r="CJK45" s="1"/>
      <c r="CJL45" s="1"/>
      <c r="CJM45" s="1"/>
      <c r="CJN45" s="1"/>
      <c r="CJO45" s="1"/>
      <c r="CJP45" s="1"/>
      <c r="CJQ45" s="1"/>
      <c r="CJR45" s="1"/>
      <c r="CJS45" s="1"/>
      <c r="CJT45" s="1"/>
      <c r="CJU45" s="1"/>
      <c r="CJV45" s="1"/>
      <c r="CJW45" s="1"/>
      <c r="CJX45" s="1"/>
      <c r="CJY45" s="1"/>
      <c r="CJZ45" s="1"/>
      <c r="CKA45" s="1"/>
      <c r="CKB45" s="1"/>
      <c r="CKC45" s="1"/>
      <c r="CKD45" s="1"/>
      <c r="CKE45" s="1"/>
      <c r="CKF45" s="1"/>
      <c r="CKG45" s="1"/>
      <c r="CKH45" s="1"/>
      <c r="CKI45" s="1"/>
      <c r="CKJ45" s="1"/>
      <c r="CKK45" s="1"/>
      <c r="CKL45" s="1"/>
      <c r="CKM45" s="1"/>
      <c r="CKN45" s="1"/>
      <c r="CKO45" s="1"/>
      <c r="CKP45" s="1"/>
      <c r="CKQ45" s="1"/>
      <c r="CKR45" s="1"/>
      <c r="CKS45" s="1"/>
      <c r="CKT45" s="1"/>
      <c r="CKU45" s="1"/>
      <c r="CKV45" s="1"/>
      <c r="CKW45" s="1"/>
      <c r="CKX45" s="1"/>
      <c r="CKY45" s="1"/>
      <c r="CKZ45" s="1"/>
      <c r="CLA45" s="1"/>
      <c r="CLB45" s="1"/>
      <c r="CLC45" s="1"/>
      <c r="CLD45" s="1"/>
      <c r="CLE45" s="1"/>
      <c r="CLF45" s="1"/>
      <c r="CLG45" s="1"/>
      <c r="CLH45" s="1"/>
      <c r="CLI45" s="1"/>
      <c r="CLJ45" s="1"/>
      <c r="CLK45" s="1"/>
      <c r="CLL45" s="1"/>
      <c r="CLM45" s="1"/>
      <c r="CLN45" s="1"/>
      <c r="CLO45" s="1"/>
      <c r="CLP45" s="1"/>
      <c r="CLQ45" s="1"/>
      <c r="CLR45" s="1"/>
      <c r="CLS45" s="1"/>
      <c r="CLT45" s="1"/>
      <c r="CLU45" s="1"/>
      <c r="CLV45" s="1"/>
      <c r="CLW45" s="1"/>
      <c r="CLX45" s="1"/>
      <c r="CLY45" s="1"/>
      <c r="CLZ45" s="1"/>
      <c r="CMA45" s="1"/>
      <c r="CMB45" s="1"/>
      <c r="CMC45" s="1"/>
      <c r="CMD45" s="1"/>
      <c r="CME45" s="1"/>
      <c r="CMF45" s="1"/>
      <c r="CMG45" s="1"/>
      <c r="CMH45" s="1"/>
      <c r="CMI45" s="1"/>
      <c r="CMJ45" s="1"/>
      <c r="CMK45" s="1"/>
      <c r="CML45" s="1"/>
      <c r="CMM45" s="1"/>
      <c r="CMN45" s="1"/>
      <c r="CMO45" s="1"/>
      <c r="CMP45" s="1"/>
      <c r="CMQ45" s="1"/>
      <c r="CMR45" s="1"/>
      <c r="CMS45" s="1"/>
      <c r="CMT45" s="1"/>
      <c r="CMU45" s="1"/>
      <c r="CMV45" s="1"/>
      <c r="CMW45" s="1"/>
      <c r="CMX45" s="1"/>
      <c r="CMY45" s="1"/>
      <c r="CMZ45" s="1"/>
      <c r="CNA45" s="1"/>
      <c r="CNB45" s="1"/>
      <c r="CNC45" s="1"/>
      <c r="CND45" s="1"/>
      <c r="CNE45" s="1"/>
      <c r="CNF45" s="1"/>
      <c r="CNG45" s="1"/>
      <c r="CNH45" s="1"/>
      <c r="CNI45" s="1"/>
      <c r="CNJ45" s="1"/>
      <c r="CNK45" s="1"/>
      <c r="CNL45" s="1"/>
      <c r="CNM45" s="1"/>
      <c r="CNN45" s="1"/>
      <c r="CNO45" s="1"/>
      <c r="CNP45" s="1"/>
      <c r="CNQ45" s="1"/>
      <c r="CNR45" s="1"/>
      <c r="CNS45" s="1"/>
      <c r="CNT45" s="1"/>
      <c r="CNU45" s="1"/>
      <c r="CNV45" s="1"/>
      <c r="CNW45" s="1"/>
      <c r="CNX45" s="1"/>
      <c r="CNY45" s="1"/>
      <c r="CNZ45" s="1"/>
      <c r="COA45" s="1"/>
      <c r="COB45" s="1"/>
      <c r="COC45" s="1"/>
      <c r="COD45" s="1"/>
      <c r="COE45" s="1"/>
      <c r="COF45" s="1"/>
      <c r="COG45" s="1"/>
      <c r="COH45" s="1"/>
      <c r="COI45" s="1"/>
      <c r="COJ45" s="1"/>
      <c r="COK45" s="1"/>
      <c r="COL45" s="1"/>
      <c r="COM45" s="1"/>
      <c r="CON45" s="1"/>
      <c r="COO45" s="1"/>
      <c r="COP45" s="1"/>
      <c r="COQ45" s="1"/>
      <c r="COR45" s="1"/>
      <c r="COS45" s="1"/>
      <c r="COT45" s="1"/>
      <c r="COU45" s="1"/>
      <c r="COV45" s="1"/>
      <c r="COW45" s="1"/>
      <c r="COX45" s="1"/>
      <c r="COY45" s="1"/>
      <c r="COZ45" s="1"/>
      <c r="CPA45" s="1"/>
      <c r="CPB45" s="1"/>
      <c r="CPC45" s="1"/>
      <c r="CPD45" s="1"/>
      <c r="CPE45" s="1"/>
      <c r="CPF45" s="1"/>
      <c r="CPG45" s="1"/>
      <c r="CPH45" s="1"/>
      <c r="CPI45" s="1"/>
      <c r="CPJ45" s="1"/>
      <c r="CPK45" s="1"/>
      <c r="CPL45" s="1"/>
      <c r="CPM45" s="1"/>
      <c r="CPN45" s="1"/>
      <c r="CPO45" s="1"/>
      <c r="CPP45" s="1"/>
      <c r="CPQ45" s="1"/>
      <c r="CPR45" s="1"/>
      <c r="CPS45" s="1"/>
      <c r="CPT45" s="1"/>
      <c r="CPU45" s="1"/>
      <c r="CPV45" s="1"/>
      <c r="CPW45" s="1"/>
      <c r="CPX45" s="1"/>
      <c r="CPY45" s="1"/>
      <c r="CPZ45" s="1"/>
      <c r="CQA45" s="1"/>
      <c r="CQB45" s="1"/>
      <c r="CQC45" s="1"/>
      <c r="CQD45" s="1"/>
      <c r="CQE45" s="1"/>
      <c r="CQF45" s="1"/>
      <c r="CQG45" s="1"/>
      <c r="CQH45" s="1"/>
      <c r="CQI45" s="1"/>
      <c r="CQJ45" s="1"/>
      <c r="CQK45" s="1"/>
      <c r="CQL45" s="1"/>
      <c r="CQM45" s="1"/>
      <c r="CQN45" s="1"/>
      <c r="CQO45" s="1"/>
      <c r="CQP45" s="1"/>
      <c r="CQQ45" s="1"/>
      <c r="CQR45" s="1"/>
      <c r="CQS45" s="1"/>
      <c r="CQT45" s="1"/>
      <c r="CQU45" s="1"/>
      <c r="CQV45" s="1"/>
      <c r="CQW45" s="1"/>
      <c r="CQX45" s="1"/>
      <c r="CQY45" s="1"/>
      <c r="CQZ45" s="1"/>
      <c r="CRA45" s="1"/>
      <c r="CRB45" s="1"/>
      <c r="CRC45" s="1"/>
      <c r="CRD45" s="1"/>
      <c r="CRE45" s="1"/>
      <c r="CRF45" s="1"/>
      <c r="CRG45" s="1"/>
      <c r="CRH45" s="1"/>
      <c r="CRI45" s="1"/>
      <c r="CRJ45" s="1"/>
      <c r="CRK45" s="1"/>
      <c r="CRL45" s="1"/>
      <c r="CRM45" s="1"/>
      <c r="CRN45" s="1"/>
      <c r="CRO45" s="1"/>
      <c r="CRP45" s="1"/>
      <c r="CRQ45" s="1"/>
      <c r="CRR45" s="1"/>
      <c r="CRS45" s="1"/>
      <c r="CRT45" s="1"/>
      <c r="CRU45" s="1"/>
      <c r="CRV45" s="1"/>
      <c r="CRW45" s="1"/>
      <c r="CRX45" s="1"/>
      <c r="CRY45" s="1"/>
      <c r="CRZ45" s="1"/>
      <c r="CSA45" s="1"/>
      <c r="CSB45" s="1"/>
      <c r="CSC45" s="1"/>
      <c r="CSD45" s="1"/>
      <c r="CSE45" s="1"/>
      <c r="CSF45" s="1"/>
      <c r="CSG45" s="1"/>
      <c r="CSH45" s="1"/>
      <c r="CSI45" s="1"/>
      <c r="CSJ45" s="1"/>
      <c r="CSK45" s="1"/>
      <c r="CSL45" s="1"/>
      <c r="CSM45" s="1"/>
      <c r="CSN45" s="1"/>
      <c r="CSO45" s="1"/>
      <c r="CSP45" s="1"/>
      <c r="CSQ45" s="1"/>
      <c r="CSR45" s="1"/>
      <c r="CSS45" s="1"/>
      <c r="CST45" s="1"/>
      <c r="CSU45" s="1"/>
      <c r="CSV45" s="1"/>
      <c r="CSW45" s="1"/>
      <c r="CSX45" s="1"/>
      <c r="CSY45" s="1"/>
      <c r="CSZ45" s="1"/>
      <c r="CTA45" s="1"/>
      <c r="CTB45" s="1"/>
      <c r="CTC45" s="1"/>
      <c r="CTD45" s="1"/>
      <c r="CTE45" s="1"/>
      <c r="CTF45" s="1"/>
      <c r="CTG45" s="1"/>
      <c r="CTH45" s="1"/>
      <c r="CTI45" s="1"/>
      <c r="CTJ45" s="1"/>
      <c r="CTK45" s="1"/>
      <c r="CTL45" s="1"/>
      <c r="CTM45" s="1"/>
      <c r="CTN45" s="1"/>
      <c r="CTO45" s="1"/>
      <c r="CTP45" s="1"/>
      <c r="CTQ45" s="1"/>
      <c r="CTR45" s="1"/>
      <c r="CTS45" s="1"/>
      <c r="CTT45" s="1"/>
      <c r="CTU45" s="1"/>
      <c r="CTV45" s="1"/>
      <c r="CTW45" s="1"/>
      <c r="CTX45" s="1"/>
      <c r="CTY45" s="1"/>
      <c r="CTZ45" s="1"/>
      <c r="CUA45" s="1"/>
      <c r="CUB45" s="1"/>
      <c r="CUC45" s="1"/>
      <c r="CUD45" s="1"/>
      <c r="CUE45" s="1"/>
      <c r="CUF45" s="1"/>
      <c r="CUG45" s="1"/>
      <c r="CUH45" s="1"/>
      <c r="CUI45" s="1"/>
      <c r="CUJ45" s="1"/>
      <c r="CUK45" s="1"/>
      <c r="CUL45" s="1"/>
      <c r="CUM45" s="1"/>
      <c r="CUN45" s="1"/>
      <c r="CUO45" s="1"/>
      <c r="CUP45" s="1"/>
      <c r="CUQ45" s="1"/>
      <c r="CUR45" s="1"/>
      <c r="CUS45" s="1"/>
      <c r="CUT45" s="1"/>
      <c r="CUU45" s="1"/>
      <c r="CUV45" s="1"/>
      <c r="CUW45" s="1"/>
      <c r="CUX45" s="1"/>
      <c r="CUY45" s="1"/>
      <c r="CUZ45" s="1"/>
      <c r="CVA45" s="1"/>
      <c r="CVB45" s="1"/>
      <c r="CVC45" s="1"/>
      <c r="CVD45" s="1"/>
      <c r="CVE45" s="1"/>
      <c r="CVF45" s="1"/>
      <c r="CVG45" s="1"/>
      <c r="CVH45" s="1"/>
      <c r="CVI45" s="1"/>
      <c r="CVJ45" s="1"/>
      <c r="CVK45" s="1"/>
      <c r="CVL45" s="1"/>
      <c r="CVM45" s="1"/>
      <c r="CVN45" s="1"/>
      <c r="CVO45" s="1"/>
      <c r="CVP45" s="1"/>
      <c r="CVQ45" s="1"/>
      <c r="CVR45" s="1"/>
      <c r="CVS45" s="1"/>
      <c r="CVT45" s="1"/>
      <c r="CVU45" s="1"/>
      <c r="CVV45" s="1"/>
      <c r="CVW45" s="1"/>
      <c r="CVX45" s="1"/>
      <c r="CVY45" s="1"/>
      <c r="CVZ45" s="1"/>
      <c r="CWA45" s="1"/>
      <c r="CWB45" s="1"/>
      <c r="CWC45" s="1"/>
      <c r="CWD45" s="1"/>
      <c r="CWE45" s="1"/>
      <c r="CWF45" s="1"/>
      <c r="CWG45" s="1"/>
      <c r="CWH45" s="1"/>
      <c r="CWI45" s="1"/>
      <c r="CWJ45" s="1"/>
      <c r="CWK45" s="1"/>
      <c r="CWL45" s="1"/>
      <c r="CWM45" s="1"/>
      <c r="CWN45" s="1"/>
      <c r="CWO45" s="1"/>
      <c r="CWP45" s="1"/>
      <c r="CWQ45" s="1"/>
      <c r="CWR45" s="1"/>
      <c r="CWS45" s="1"/>
      <c r="CWT45" s="1"/>
      <c r="CWU45" s="1"/>
      <c r="CWV45" s="1"/>
      <c r="CWW45" s="1"/>
      <c r="CWX45" s="1"/>
      <c r="CWY45" s="1"/>
      <c r="CWZ45" s="1"/>
      <c r="CXA45" s="1"/>
      <c r="CXB45" s="1"/>
      <c r="CXC45" s="1"/>
      <c r="CXD45" s="1"/>
      <c r="CXE45" s="1"/>
      <c r="CXF45" s="1"/>
      <c r="CXG45" s="1"/>
      <c r="CXH45" s="1"/>
      <c r="CXI45" s="1"/>
      <c r="CXJ45" s="1"/>
      <c r="CXK45" s="1"/>
      <c r="CXL45" s="1"/>
      <c r="CXM45" s="1"/>
      <c r="CXN45" s="1"/>
      <c r="CXO45" s="1"/>
      <c r="CXP45" s="1"/>
      <c r="CXQ45" s="1"/>
      <c r="CXR45" s="1"/>
      <c r="CXS45" s="1"/>
      <c r="CXT45" s="1"/>
      <c r="CXU45" s="1"/>
      <c r="CXV45" s="1"/>
      <c r="CXW45" s="1"/>
      <c r="CXX45" s="1"/>
      <c r="CXY45" s="1"/>
      <c r="CXZ45" s="1"/>
      <c r="CYA45" s="1"/>
      <c r="CYB45" s="1"/>
      <c r="CYC45" s="1"/>
      <c r="CYD45" s="1"/>
      <c r="CYE45" s="1"/>
      <c r="CYF45" s="1"/>
      <c r="CYG45" s="1"/>
      <c r="CYH45" s="1"/>
      <c r="CYI45" s="1"/>
      <c r="CYJ45" s="1"/>
      <c r="CYK45" s="1"/>
      <c r="CYL45" s="1"/>
      <c r="CYM45" s="1"/>
      <c r="CYN45" s="1"/>
      <c r="CYO45" s="1"/>
      <c r="CYP45" s="1"/>
      <c r="CYQ45" s="1"/>
      <c r="CYR45" s="1"/>
      <c r="CYS45" s="1"/>
      <c r="CYT45" s="1"/>
      <c r="CYU45" s="1"/>
      <c r="CYV45" s="1"/>
      <c r="CYW45" s="1"/>
      <c r="CYX45" s="1"/>
      <c r="CYY45" s="1"/>
      <c r="CYZ45" s="1"/>
      <c r="CZA45" s="1"/>
      <c r="CZB45" s="1"/>
      <c r="CZC45" s="1"/>
      <c r="CZD45" s="1"/>
      <c r="CZE45" s="1"/>
      <c r="CZF45" s="1"/>
      <c r="CZG45" s="1"/>
      <c r="CZH45" s="1"/>
      <c r="CZI45" s="1"/>
      <c r="CZJ45" s="1"/>
      <c r="CZK45" s="1"/>
      <c r="CZL45" s="1"/>
      <c r="CZM45" s="1"/>
      <c r="CZN45" s="1"/>
      <c r="CZO45" s="1"/>
      <c r="CZP45" s="1"/>
      <c r="CZQ45" s="1"/>
      <c r="CZR45" s="1"/>
      <c r="CZS45" s="1"/>
      <c r="CZT45" s="1"/>
      <c r="CZU45" s="1"/>
      <c r="CZV45" s="1"/>
      <c r="CZW45" s="1"/>
      <c r="CZX45" s="1"/>
      <c r="CZY45" s="1"/>
      <c r="CZZ45" s="1"/>
      <c r="DAA45" s="1"/>
      <c r="DAB45" s="1"/>
      <c r="DAC45" s="1"/>
      <c r="DAD45" s="1"/>
      <c r="DAE45" s="1"/>
      <c r="DAF45" s="1"/>
      <c r="DAG45" s="1"/>
      <c r="DAH45" s="1"/>
      <c r="DAI45" s="1"/>
      <c r="DAJ45" s="1"/>
      <c r="DAK45" s="1"/>
      <c r="DAL45" s="1"/>
      <c r="DAM45" s="1"/>
      <c r="DAN45" s="1"/>
      <c r="DAO45" s="1"/>
      <c r="DAP45" s="1"/>
      <c r="DAQ45" s="1"/>
      <c r="DAR45" s="1"/>
      <c r="DAS45" s="1"/>
      <c r="DAT45" s="1"/>
      <c r="DAU45" s="1"/>
      <c r="DAV45" s="1"/>
      <c r="DAW45" s="1"/>
      <c r="DAX45" s="1"/>
      <c r="DAY45" s="1"/>
      <c r="DAZ45" s="1"/>
      <c r="DBA45" s="1"/>
      <c r="DBB45" s="1"/>
      <c r="DBC45" s="1"/>
      <c r="DBD45" s="1"/>
      <c r="DBE45" s="1"/>
      <c r="DBF45" s="1"/>
      <c r="DBG45" s="1"/>
      <c r="DBH45" s="1"/>
      <c r="DBI45" s="1"/>
      <c r="DBJ45" s="1"/>
      <c r="DBK45" s="1"/>
      <c r="DBL45" s="1"/>
      <c r="DBM45" s="1"/>
      <c r="DBN45" s="1"/>
      <c r="DBO45" s="1"/>
      <c r="DBP45" s="1"/>
      <c r="DBQ45" s="1"/>
      <c r="DBR45" s="1"/>
      <c r="DBS45" s="1"/>
      <c r="DBT45" s="1"/>
      <c r="DBU45" s="1"/>
      <c r="DBV45" s="1"/>
      <c r="DBW45" s="1"/>
      <c r="DBX45" s="1"/>
      <c r="DBY45" s="1"/>
      <c r="DBZ45" s="1"/>
      <c r="DCA45" s="1"/>
      <c r="DCB45" s="1"/>
      <c r="DCC45" s="1"/>
      <c r="DCD45" s="1"/>
      <c r="DCE45" s="1"/>
      <c r="DCF45" s="1"/>
      <c r="DCG45" s="1"/>
      <c r="DCH45" s="1"/>
      <c r="DCI45" s="1"/>
      <c r="DCJ45" s="1"/>
      <c r="DCK45" s="1"/>
      <c r="DCL45" s="1"/>
      <c r="DCM45" s="1"/>
      <c r="DCN45" s="1"/>
      <c r="DCO45" s="1"/>
      <c r="DCP45" s="1"/>
      <c r="DCQ45" s="1"/>
      <c r="DCR45" s="1"/>
      <c r="DCS45" s="1"/>
      <c r="DCT45" s="1"/>
      <c r="DCU45" s="1"/>
      <c r="DCV45" s="1"/>
      <c r="DCW45" s="1"/>
      <c r="DCX45" s="1"/>
      <c r="DCY45" s="1"/>
      <c r="DCZ45" s="1"/>
      <c r="DDA45" s="1"/>
      <c r="DDB45" s="1"/>
      <c r="DDC45" s="1"/>
      <c r="DDD45" s="1"/>
      <c r="DDE45" s="1"/>
      <c r="DDF45" s="1"/>
      <c r="DDG45" s="1"/>
      <c r="DDH45" s="1"/>
      <c r="DDI45" s="1"/>
      <c r="DDJ45" s="1"/>
      <c r="DDK45" s="1"/>
      <c r="DDL45" s="1"/>
      <c r="DDM45" s="1"/>
      <c r="DDN45" s="1"/>
      <c r="DDO45" s="1"/>
      <c r="DDP45" s="1"/>
      <c r="DDQ45" s="1"/>
      <c r="DDR45" s="1"/>
      <c r="DDS45" s="1"/>
      <c r="DDT45" s="1"/>
      <c r="DDU45" s="1"/>
      <c r="DDV45" s="1"/>
      <c r="DDW45" s="1"/>
      <c r="DDX45" s="1"/>
      <c r="DDY45" s="1"/>
      <c r="DDZ45" s="1"/>
      <c r="DEA45" s="1"/>
      <c r="DEB45" s="1"/>
      <c r="DEC45" s="1"/>
      <c r="DED45" s="1"/>
      <c r="DEE45" s="1"/>
      <c r="DEF45" s="1"/>
      <c r="DEG45" s="1"/>
      <c r="DEH45" s="1"/>
      <c r="DEI45" s="1"/>
      <c r="DEJ45" s="1"/>
      <c r="DEK45" s="1"/>
      <c r="DEL45" s="1"/>
      <c r="DEM45" s="1"/>
      <c r="DEN45" s="1"/>
      <c r="DEO45" s="1"/>
      <c r="DEP45" s="1"/>
      <c r="DEQ45" s="1"/>
      <c r="DER45" s="1"/>
      <c r="DES45" s="1"/>
      <c r="DET45" s="1"/>
      <c r="DEU45" s="1"/>
      <c r="DEV45" s="1"/>
      <c r="DEW45" s="1"/>
      <c r="DEX45" s="1"/>
      <c r="DEY45" s="1"/>
      <c r="DEZ45" s="1"/>
      <c r="DFA45" s="1"/>
      <c r="DFB45" s="1"/>
      <c r="DFC45" s="1"/>
      <c r="DFD45" s="1"/>
      <c r="DFE45" s="1"/>
      <c r="DFF45" s="1"/>
      <c r="DFG45" s="1"/>
      <c r="DFH45" s="1"/>
      <c r="DFI45" s="1"/>
      <c r="DFJ45" s="1"/>
      <c r="DFK45" s="1"/>
      <c r="DFL45" s="1"/>
      <c r="DFM45" s="1"/>
      <c r="DFN45" s="1"/>
      <c r="DFO45" s="1"/>
      <c r="DFP45" s="1"/>
      <c r="DFQ45" s="1"/>
      <c r="DFR45" s="1"/>
      <c r="DFS45" s="1"/>
      <c r="DFT45" s="1"/>
      <c r="DFU45" s="1"/>
      <c r="DFV45" s="1"/>
      <c r="DFW45" s="1"/>
      <c r="DFX45" s="1"/>
      <c r="DFY45" s="1"/>
      <c r="DFZ45" s="1"/>
      <c r="DGA45" s="1"/>
      <c r="DGB45" s="1"/>
      <c r="DGC45" s="1"/>
      <c r="DGD45" s="1"/>
      <c r="DGE45" s="1"/>
      <c r="DGF45" s="1"/>
      <c r="DGG45" s="1"/>
      <c r="DGH45" s="1"/>
      <c r="DGI45" s="1"/>
      <c r="DGJ45" s="1"/>
      <c r="DGK45" s="1"/>
      <c r="DGL45" s="1"/>
      <c r="DGM45" s="1"/>
      <c r="DGN45" s="1"/>
      <c r="DGO45" s="1"/>
      <c r="DGP45" s="1"/>
      <c r="DGQ45" s="1"/>
      <c r="DGR45" s="1"/>
      <c r="DGS45" s="1"/>
      <c r="DGT45" s="1"/>
      <c r="DGU45" s="1"/>
      <c r="DGV45" s="1"/>
      <c r="DGW45" s="1"/>
      <c r="DGX45" s="1"/>
      <c r="DGY45" s="1"/>
      <c r="DGZ45" s="1"/>
      <c r="DHA45" s="1"/>
      <c r="DHB45" s="1"/>
      <c r="DHC45" s="1"/>
      <c r="DHD45" s="1"/>
      <c r="DHE45" s="1"/>
      <c r="DHF45" s="1"/>
      <c r="DHG45" s="1"/>
      <c r="DHH45" s="1"/>
      <c r="DHI45" s="1"/>
      <c r="DHJ45" s="1"/>
      <c r="DHK45" s="1"/>
      <c r="DHL45" s="1"/>
      <c r="DHM45" s="1"/>
      <c r="DHN45" s="1"/>
      <c r="DHO45" s="1"/>
      <c r="DHP45" s="1"/>
      <c r="DHQ45" s="1"/>
      <c r="DHR45" s="1"/>
      <c r="DHS45" s="1"/>
      <c r="DHT45" s="1"/>
      <c r="DHU45" s="1"/>
      <c r="DHV45" s="1"/>
      <c r="DHW45" s="1"/>
      <c r="DHX45" s="1"/>
      <c r="DHY45" s="1"/>
      <c r="DHZ45" s="1"/>
      <c r="DIA45" s="1"/>
      <c r="DIB45" s="1"/>
      <c r="DIC45" s="1"/>
      <c r="DID45" s="1"/>
      <c r="DIE45" s="1"/>
      <c r="DIF45" s="1"/>
      <c r="DIG45" s="1"/>
      <c r="DIH45" s="1"/>
      <c r="DII45" s="1"/>
      <c r="DIJ45" s="1"/>
      <c r="DIK45" s="1"/>
      <c r="DIL45" s="1"/>
      <c r="DIM45" s="1"/>
      <c r="DIN45" s="1"/>
      <c r="DIO45" s="1"/>
      <c r="DIP45" s="1"/>
      <c r="DIQ45" s="1"/>
      <c r="DIR45" s="1"/>
      <c r="DIS45" s="1"/>
      <c r="DIT45" s="1"/>
      <c r="DIU45" s="1"/>
      <c r="DIV45" s="1"/>
      <c r="DIW45" s="1"/>
      <c r="DIX45" s="1"/>
      <c r="DIY45" s="1"/>
      <c r="DIZ45" s="1"/>
      <c r="DJA45" s="1"/>
      <c r="DJB45" s="1"/>
      <c r="DJC45" s="1"/>
      <c r="DJD45" s="1"/>
      <c r="DJE45" s="1"/>
      <c r="DJF45" s="1"/>
      <c r="DJG45" s="1"/>
      <c r="DJH45" s="1"/>
      <c r="DJI45" s="1"/>
      <c r="DJJ45" s="1"/>
      <c r="DJK45" s="1"/>
      <c r="DJL45" s="1"/>
      <c r="DJM45" s="1"/>
      <c r="DJN45" s="1"/>
      <c r="DJO45" s="1"/>
      <c r="DJP45" s="1"/>
      <c r="DJQ45" s="1"/>
      <c r="DJR45" s="1"/>
      <c r="DJS45" s="1"/>
      <c r="DJT45" s="1"/>
      <c r="DJU45" s="1"/>
      <c r="DJV45" s="1"/>
      <c r="DJW45" s="1"/>
      <c r="DJX45" s="1"/>
      <c r="DJY45" s="1"/>
      <c r="DJZ45" s="1"/>
      <c r="DKA45" s="1"/>
      <c r="DKB45" s="1"/>
      <c r="DKC45" s="1"/>
      <c r="DKD45" s="1"/>
      <c r="DKE45" s="1"/>
      <c r="DKF45" s="1"/>
      <c r="DKG45" s="1"/>
      <c r="DKH45" s="1"/>
      <c r="DKI45" s="1"/>
      <c r="DKJ45" s="1"/>
      <c r="DKK45" s="1"/>
      <c r="DKL45" s="1"/>
      <c r="DKM45" s="1"/>
      <c r="DKN45" s="1"/>
      <c r="DKO45" s="1"/>
      <c r="DKP45" s="1"/>
      <c r="DKQ45" s="1"/>
      <c r="DKR45" s="1"/>
      <c r="DKS45" s="1"/>
      <c r="DKT45" s="1"/>
      <c r="DKU45" s="1"/>
      <c r="DKV45" s="1"/>
      <c r="DKW45" s="1"/>
      <c r="DKX45" s="1"/>
      <c r="DKY45" s="1"/>
      <c r="DKZ45" s="1"/>
      <c r="DLA45" s="1"/>
      <c r="DLB45" s="1"/>
      <c r="DLC45" s="1"/>
      <c r="DLD45" s="1"/>
      <c r="DLE45" s="1"/>
      <c r="DLF45" s="1"/>
      <c r="DLG45" s="1"/>
      <c r="DLH45" s="1"/>
      <c r="DLI45" s="1"/>
      <c r="DLJ45" s="1"/>
      <c r="DLK45" s="1"/>
      <c r="DLL45" s="1"/>
      <c r="DLM45" s="1"/>
      <c r="DLN45" s="1"/>
      <c r="DLO45" s="1"/>
      <c r="DLP45" s="1"/>
      <c r="DLQ45" s="1"/>
      <c r="DLR45" s="1"/>
      <c r="DLS45" s="1"/>
      <c r="DLT45" s="1"/>
      <c r="DLU45" s="1"/>
      <c r="DLV45" s="1"/>
      <c r="DLW45" s="1"/>
      <c r="DLX45" s="1"/>
      <c r="DLY45" s="1"/>
      <c r="DLZ45" s="1"/>
      <c r="DMA45" s="1"/>
      <c r="DMB45" s="1"/>
      <c r="DMC45" s="1"/>
      <c r="DMD45" s="1"/>
      <c r="DME45" s="1"/>
      <c r="DMF45" s="1"/>
      <c r="DMG45" s="1"/>
      <c r="DMH45" s="1"/>
      <c r="DMI45" s="1"/>
      <c r="DMJ45" s="1"/>
      <c r="DMK45" s="1"/>
      <c r="DML45" s="1"/>
      <c r="DMM45" s="1"/>
      <c r="DMN45" s="1"/>
      <c r="DMO45" s="1"/>
      <c r="DMP45" s="1"/>
      <c r="DMQ45" s="1"/>
      <c r="DMR45" s="1"/>
      <c r="DMS45" s="1"/>
      <c r="DMT45" s="1"/>
      <c r="DMU45" s="1"/>
      <c r="DMV45" s="1"/>
      <c r="DMW45" s="1"/>
      <c r="DMX45" s="1"/>
      <c r="DMY45" s="1"/>
      <c r="DMZ45" s="1"/>
      <c r="DNA45" s="1"/>
      <c r="DNB45" s="1"/>
      <c r="DNC45" s="1"/>
      <c r="DND45" s="1"/>
      <c r="DNE45" s="1"/>
      <c r="DNF45" s="1"/>
      <c r="DNG45" s="1"/>
      <c r="DNH45" s="1"/>
      <c r="DNI45" s="1"/>
      <c r="DNJ45" s="1"/>
      <c r="DNK45" s="1"/>
      <c r="DNL45" s="1"/>
      <c r="DNM45" s="1"/>
      <c r="DNN45" s="1"/>
      <c r="DNO45" s="1"/>
      <c r="DNP45" s="1"/>
      <c r="DNQ45" s="1"/>
      <c r="DNR45" s="1"/>
      <c r="DNS45" s="1"/>
      <c r="DNT45" s="1"/>
      <c r="DNU45" s="1"/>
      <c r="DNV45" s="1"/>
      <c r="DNW45" s="1"/>
      <c r="DNX45" s="1"/>
      <c r="DNY45" s="1"/>
      <c r="DNZ45" s="1"/>
      <c r="DOA45" s="1"/>
      <c r="DOB45" s="1"/>
      <c r="DOC45" s="1"/>
      <c r="DOD45" s="1"/>
      <c r="DOE45" s="1"/>
      <c r="DOF45" s="1"/>
      <c r="DOG45" s="1"/>
      <c r="DOH45" s="1"/>
      <c r="DOI45" s="1"/>
      <c r="DOJ45" s="1"/>
      <c r="DOK45" s="1"/>
      <c r="DOL45" s="1"/>
      <c r="DOM45" s="1"/>
      <c r="DON45" s="1"/>
      <c r="DOO45" s="1"/>
      <c r="DOP45" s="1"/>
      <c r="DOQ45" s="1"/>
      <c r="DOR45" s="1"/>
      <c r="DOS45" s="1"/>
      <c r="DOT45" s="1"/>
      <c r="DOU45" s="1"/>
      <c r="DOV45" s="1"/>
      <c r="DOW45" s="1"/>
      <c r="DOX45" s="1"/>
      <c r="DOY45" s="1"/>
      <c r="DOZ45" s="1"/>
      <c r="DPA45" s="1"/>
      <c r="DPB45" s="1"/>
      <c r="DPC45" s="1"/>
      <c r="DPD45" s="1"/>
      <c r="DPE45" s="1"/>
      <c r="DPF45" s="1"/>
      <c r="DPG45" s="1"/>
      <c r="DPH45" s="1"/>
      <c r="DPI45" s="1"/>
      <c r="DPJ45" s="1"/>
      <c r="DPK45" s="1"/>
      <c r="DPL45" s="1"/>
      <c r="DPM45" s="1"/>
      <c r="DPN45" s="1"/>
      <c r="DPO45" s="1"/>
      <c r="DPP45" s="1"/>
      <c r="DPQ45" s="1"/>
      <c r="DPR45" s="1"/>
      <c r="DPS45" s="1"/>
      <c r="DPT45" s="1"/>
      <c r="DPU45" s="1"/>
      <c r="DPV45" s="1"/>
      <c r="DPW45" s="1"/>
      <c r="DPX45" s="1"/>
      <c r="DPY45" s="1"/>
      <c r="DPZ45" s="1"/>
      <c r="DQA45" s="1"/>
      <c r="DQB45" s="1"/>
      <c r="DQC45" s="1"/>
      <c r="DQD45" s="1"/>
      <c r="DQE45" s="1"/>
      <c r="DQF45" s="1"/>
      <c r="DQG45" s="1"/>
      <c r="DQH45" s="1"/>
      <c r="DQI45" s="1"/>
      <c r="DQJ45" s="1"/>
      <c r="DQK45" s="1"/>
      <c r="DQL45" s="1"/>
      <c r="DQM45" s="1"/>
      <c r="DQN45" s="1"/>
      <c r="DQO45" s="1"/>
      <c r="DQP45" s="1"/>
      <c r="DQQ45" s="1"/>
      <c r="DQR45" s="1"/>
      <c r="DQS45" s="1"/>
      <c r="DQT45" s="1"/>
      <c r="DQU45" s="1"/>
      <c r="DQV45" s="1"/>
      <c r="DQW45" s="1"/>
      <c r="DQX45" s="1"/>
      <c r="DQY45" s="1"/>
      <c r="DQZ45" s="1"/>
      <c r="DRA45" s="1"/>
      <c r="DRB45" s="1"/>
      <c r="DRC45" s="1"/>
      <c r="DRD45" s="1"/>
      <c r="DRE45" s="1"/>
      <c r="DRF45" s="1"/>
      <c r="DRG45" s="1"/>
      <c r="DRH45" s="1"/>
      <c r="DRI45" s="1"/>
      <c r="DRJ45" s="1"/>
      <c r="DRK45" s="1"/>
      <c r="DRL45" s="1"/>
      <c r="DRM45" s="1"/>
      <c r="DRN45" s="1"/>
      <c r="DRO45" s="1"/>
      <c r="DRP45" s="1"/>
      <c r="DRQ45" s="1"/>
      <c r="DRR45" s="1"/>
      <c r="DRS45" s="1"/>
      <c r="DRT45" s="1"/>
      <c r="DRU45" s="1"/>
      <c r="DRV45" s="1"/>
      <c r="DRW45" s="1"/>
      <c r="DRX45" s="1"/>
      <c r="DRY45" s="1"/>
      <c r="DRZ45" s="1"/>
      <c r="DSA45" s="1"/>
      <c r="DSB45" s="1"/>
      <c r="DSC45" s="1"/>
      <c r="DSD45" s="1"/>
      <c r="DSE45" s="1"/>
      <c r="DSF45" s="1"/>
      <c r="DSG45" s="1"/>
      <c r="DSH45" s="1"/>
      <c r="DSI45" s="1"/>
      <c r="DSJ45" s="1"/>
      <c r="DSK45" s="1"/>
      <c r="DSL45" s="1"/>
      <c r="DSM45" s="1"/>
      <c r="DSN45" s="1"/>
      <c r="DSO45" s="1"/>
      <c r="DSP45" s="1"/>
      <c r="DSQ45" s="1"/>
      <c r="DSR45" s="1"/>
      <c r="DSS45" s="1"/>
      <c r="DST45" s="1"/>
      <c r="DSU45" s="1"/>
      <c r="DSV45" s="1"/>
      <c r="DSW45" s="1"/>
      <c r="DSX45" s="1"/>
      <c r="DSY45" s="1"/>
      <c r="DSZ45" s="1"/>
      <c r="DTA45" s="1"/>
      <c r="DTB45" s="1"/>
      <c r="DTC45" s="1"/>
      <c r="DTD45" s="1"/>
      <c r="DTE45" s="1"/>
      <c r="DTF45" s="1"/>
      <c r="DTG45" s="1"/>
      <c r="DTH45" s="1"/>
      <c r="DTI45" s="1"/>
      <c r="DTJ45" s="1"/>
      <c r="DTK45" s="1"/>
      <c r="DTL45" s="1"/>
      <c r="DTM45" s="1"/>
      <c r="DTN45" s="1"/>
      <c r="DTO45" s="1"/>
      <c r="DTP45" s="1"/>
      <c r="DTQ45" s="1"/>
      <c r="DTR45" s="1"/>
      <c r="DTS45" s="1"/>
      <c r="DTT45" s="1"/>
      <c r="DTU45" s="1"/>
      <c r="DTV45" s="1"/>
      <c r="DTW45" s="1"/>
      <c r="DTX45" s="1"/>
      <c r="DTY45" s="1"/>
      <c r="DTZ45" s="1"/>
      <c r="DUA45" s="1"/>
      <c r="DUB45" s="1"/>
      <c r="DUC45" s="1"/>
      <c r="DUD45" s="1"/>
      <c r="DUE45" s="1"/>
      <c r="DUF45" s="1"/>
      <c r="DUG45" s="1"/>
      <c r="DUH45" s="1"/>
      <c r="DUI45" s="1"/>
      <c r="DUJ45" s="1"/>
      <c r="DUK45" s="1"/>
      <c r="DUL45" s="1"/>
      <c r="DUM45" s="1"/>
      <c r="DUN45" s="1"/>
      <c r="DUO45" s="1"/>
      <c r="DUP45" s="1"/>
      <c r="DUQ45" s="1"/>
      <c r="DUR45" s="1"/>
      <c r="DUS45" s="1"/>
      <c r="DUT45" s="1"/>
      <c r="DUU45" s="1"/>
      <c r="DUV45" s="1"/>
      <c r="DUW45" s="1"/>
      <c r="DUX45" s="1"/>
      <c r="DUY45" s="1"/>
      <c r="DUZ45" s="1"/>
      <c r="DVA45" s="1"/>
      <c r="DVB45" s="1"/>
      <c r="DVC45" s="1"/>
      <c r="DVD45" s="1"/>
      <c r="DVE45" s="1"/>
      <c r="DVF45" s="1"/>
      <c r="DVG45" s="1"/>
      <c r="DVH45" s="1"/>
      <c r="DVI45" s="1"/>
      <c r="DVJ45" s="1"/>
      <c r="DVK45" s="1"/>
      <c r="DVL45" s="1"/>
      <c r="DVM45" s="1"/>
      <c r="DVN45" s="1"/>
      <c r="DVO45" s="1"/>
      <c r="DVP45" s="1"/>
      <c r="DVQ45" s="1"/>
      <c r="DVR45" s="1"/>
      <c r="DVS45" s="1"/>
      <c r="DVT45" s="1"/>
      <c r="DVU45" s="1"/>
      <c r="DVV45" s="1"/>
      <c r="DVW45" s="1"/>
      <c r="DVX45" s="1"/>
      <c r="DVY45" s="1"/>
      <c r="DVZ45" s="1"/>
      <c r="DWA45" s="1"/>
      <c r="DWB45" s="1"/>
      <c r="DWC45" s="1"/>
      <c r="DWD45" s="1"/>
      <c r="DWE45" s="1"/>
      <c r="DWF45" s="1"/>
      <c r="DWG45" s="1"/>
      <c r="DWH45" s="1"/>
      <c r="DWI45" s="1"/>
      <c r="DWJ45" s="1"/>
      <c r="DWK45" s="1"/>
      <c r="DWL45" s="1"/>
      <c r="DWM45" s="1"/>
      <c r="DWN45" s="1"/>
      <c r="DWO45" s="1"/>
      <c r="DWP45" s="1"/>
      <c r="DWQ45" s="1"/>
      <c r="DWR45" s="1"/>
      <c r="DWS45" s="1"/>
      <c r="DWT45" s="1"/>
      <c r="DWU45" s="1"/>
      <c r="DWV45" s="1"/>
      <c r="DWW45" s="1"/>
      <c r="DWX45" s="1"/>
      <c r="DWY45" s="1"/>
      <c r="DWZ45" s="1"/>
      <c r="DXA45" s="1"/>
      <c r="DXB45" s="1"/>
      <c r="DXC45" s="1"/>
      <c r="DXD45" s="1"/>
      <c r="DXE45" s="1"/>
      <c r="DXF45" s="1"/>
      <c r="DXG45" s="1"/>
      <c r="DXH45" s="1"/>
      <c r="DXI45" s="1"/>
      <c r="DXJ45" s="1"/>
      <c r="DXK45" s="1"/>
      <c r="DXL45" s="1"/>
      <c r="DXM45" s="1"/>
      <c r="DXN45" s="1"/>
      <c r="DXO45" s="1"/>
      <c r="DXP45" s="1"/>
      <c r="DXQ45" s="1"/>
      <c r="DXR45" s="1"/>
      <c r="DXS45" s="1"/>
      <c r="DXT45" s="1"/>
      <c r="DXU45" s="1"/>
      <c r="DXV45" s="1"/>
      <c r="DXW45" s="1"/>
      <c r="DXX45" s="1"/>
      <c r="DXY45" s="1"/>
      <c r="DXZ45" s="1"/>
      <c r="DYA45" s="1"/>
      <c r="DYB45" s="1"/>
      <c r="DYC45" s="1"/>
      <c r="DYD45" s="1"/>
      <c r="DYE45" s="1"/>
      <c r="DYF45" s="1"/>
      <c r="DYG45" s="1"/>
      <c r="DYH45" s="1"/>
      <c r="DYI45" s="1"/>
      <c r="DYJ45" s="1"/>
      <c r="DYK45" s="1"/>
      <c r="DYL45" s="1"/>
      <c r="DYM45" s="1"/>
      <c r="DYN45" s="1"/>
      <c r="DYO45" s="1"/>
      <c r="DYP45" s="1"/>
      <c r="DYQ45" s="1"/>
      <c r="DYR45" s="1"/>
      <c r="DYS45" s="1"/>
      <c r="DYT45" s="1"/>
      <c r="DYU45" s="1"/>
      <c r="DYV45" s="1"/>
      <c r="DYW45" s="1"/>
      <c r="DYX45" s="1"/>
      <c r="DYY45" s="1"/>
      <c r="DYZ45" s="1"/>
      <c r="DZA45" s="1"/>
      <c r="DZB45" s="1"/>
      <c r="DZC45" s="1"/>
      <c r="DZD45" s="1"/>
      <c r="DZE45" s="1"/>
      <c r="DZF45" s="1"/>
      <c r="DZG45" s="1"/>
      <c r="DZH45" s="1"/>
      <c r="DZI45" s="1"/>
      <c r="DZJ45" s="1"/>
      <c r="DZK45" s="1"/>
      <c r="DZL45" s="1"/>
      <c r="DZM45" s="1"/>
      <c r="DZN45" s="1"/>
      <c r="DZO45" s="1"/>
      <c r="DZP45" s="1"/>
      <c r="DZQ45" s="1"/>
      <c r="DZR45" s="1"/>
      <c r="DZS45" s="1"/>
      <c r="DZT45" s="1"/>
      <c r="DZU45" s="1"/>
      <c r="DZV45" s="1"/>
      <c r="DZW45" s="1"/>
      <c r="DZX45" s="1"/>
      <c r="DZY45" s="1"/>
      <c r="DZZ45" s="1"/>
      <c r="EAA45" s="1"/>
      <c r="EAB45" s="1"/>
      <c r="EAC45" s="1"/>
      <c r="EAD45" s="1"/>
      <c r="EAE45" s="1"/>
      <c r="EAF45" s="1"/>
      <c r="EAG45" s="1"/>
      <c r="EAH45" s="1"/>
      <c r="EAI45" s="1"/>
      <c r="EAJ45" s="1"/>
      <c r="EAK45" s="1"/>
      <c r="EAL45" s="1"/>
      <c r="EAM45" s="1"/>
      <c r="EAN45" s="1"/>
      <c r="EAO45" s="1"/>
      <c r="EAP45" s="1"/>
      <c r="EAQ45" s="1"/>
      <c r="EAR45" s="1"/>
      <c r="EAS45" s="1"/>
      <c r="EAT45" s="1"/>
      <c r="EAU45" s="1"/>
      <c r="EAV45" s="1"/>
      <c r="EAW45" s="1"/>
      <c r="EAX45" s="1"/>
      <c r="EAY45" s="1"/>
      <c r="EAZ45" s="1"/>
      <c r="EBA45" s="1"/>
      <c r="EBB45" s="1"/>
      <c r="EBC45" s="1"/>
      <c r="EBD45" s="1"/>
      <c r="EBE45" s="1"/>
      <c r="EBF45" s="1"/>
      <c r="EBG45" s="1"/>
      <c r="EBH45" s="1"/>
      <c r="EBI45" s="1"/>
      <c r="EBJ45" s="1"/>
      <c r="EBK45" s="1"/>
      <c r="EBL45" s="1"/>
      <c r="EBM45" s="1"/>
      <c r="EBN45" s="1"/>
      <c r="EBO45" s="1"/>
      <c r="EBP45" s="1"/>
      <c r="EBQ45" s="1"/>
      <c r="EBR45" s="1"/>
      <c r="EBS45" s="1"/>
      <c r="EBT45" s="1"/>
      <c r="EBU45" s="1"/>
      <c r="EBV45" s="1"/>
      <c r="EBW45" s="1"/>
      <c r="EBX45" s="1"/>
      <c r="EBY45" s="1"/>
      <c r="EBZ45" s="1"/>
      <c r="ECA45" s="1"/>
      <c r="ECB45" s="1"/>
      <c r="ECC45" s="1"/>
      <c r="ECD45" s="1"/>
      <c r="ECE45" s="1"/>
      <c r="ECF45" s="1"/>
      <c r="ECG45" s="1"/>
      <c r="ECH45" s="1"/>
      <c r="ECI45" s="1"/>
      <c r="ECJ45" s="1"/>
      <c r="ECK45" s="1"/>
      <c r="ECL45" s="1"/>
      <c r="ECM45" s="1"/>
      <c r="ECN45" s="1"/>
      <c r="ECO45" s="1"/>
      <c r="ECP45" s="1"/>
      <c r="ECQ45" s="1"/>
      <c r="ECR45" s="1"/>
      <c r="ECS45" s="1"/>
      <c r="ECT45" s="1"/>
      <c r="ECU45" s="1"/>
      <c r="ECV45" s="1"/>
      <c r="ECW45" s="1"/>
      <c r="ECX45" s="1"/>
      <c r="ECY45" s="1"/>
      <c r="ECZ45" s="1"/>
      <c r="EDA45" s="1"/>
      <c r="EDB45" s="1"/>
      <c r="EDC45" s="1"/>
      <c r="EDD45" s="1"/>
      <c r="EDE45" s="1"/>
      <c r="EDF45" s="1"/>
      <c r="EDG45" s="1"/>
      <c r="EDH45" s="1"/>
      <c r="EDI45" s="1"/>
      <c r="EDJ45" s="1"/>
      <c r="EDK45" s="1"/>
      <c r="EDL45" s="1"/>
      <c r="EDM45" s="1"/>
      <c r="EDN45" s="1"/>
      <c r="EDO45" s="1"/>
      <c r="EDP45" s="1"/>
      <c r="EDQ45" s="1"/>
      <c r="EDR45" s="1"/>
      <c r="EDS45" s="1"/>
      <c r="EDT45" s="1"/>
      <c r="EDU45" s="1"/>
      <c r="EDV45" s="1"/>
      <c r="EDW45" s="1"/>
      <c r="EDX45" s="1"/>
      <c r="EDY45" s="1"/>
      <c r="EDZ45" s="1"/>
      <c r="EEA45" s="1"/>
      <c r="EEB45" s="1"/>
      <c r="EEC45" s="1"/>
      <c r="EED45" s="1"/>
      <c r="EEE45" s="1"/>
      <c r="EEF45" s="1"/>
      <c r="EEG45" s="1"/>
      <c r="EEH45" s="1"/>
      <c r="EEI45" s="1"/>
      <c r="EEJ45" s="1"/>
      <c r="EEK45" s="1"/>
      <c r="EEL45" s="1"/>
      <c r="EEM45" s="1"/>
      <c r="EEN45" s="1"/>
      <c r="EEO45" s="1"/>
      <c r="EEP45" s="1"/>
      <c r="EEQ45" s="1"/>
      <c r="EER45" s="1"/>
      <c r="EES45" s="1"/>
      <c r="EET45" s="1"/>
      <c r="EEU45" s="1"/>
      <c r="EEV45" s="1"/>
      <c r="EEW45" s="1"/>
      <c r="EEX45" s="1"/>
      <c r="EEY45" s="1"/>
      <c r="EEZ45" s="1"/>
      <c r="EFA45" s="1"/>
      <c r="EFB45" s="1"/>
      <c r="EFC45" s="1"/>
      <c r="EFD45" s="1"/>
      <c r="EFE45" s="1"/>
      <c r="EFF45" s="1"/>
      <c r="EFG45" s="1"/>
      <c r="EFH45" s="1"/>
      <c r="EFI45" s="1"/>
      <c r="EFJ45" s="1"/>
      <c r="EFK45" s="1"/>
      <c r="EFL45" s="1"/>
      <c r="EFM45" s="1"/>
      <c r="EFN45" s="1"/>
      <c r="EFO45" s="1"/>
      <c r="EFP45" s="1"/>
      <c r="EFQ45" s="1"/>
      <c r="EFR45" s="1"/>
      <c r="EFS45" s="1"/>
      <c r="EFT45" s="1"/>
      <c r="EFU45" s="1"/>
      <c r="EFV45" s="1"/>
      <c r="EFW45" s="1"/>
      <c r="EFX45" s="1"/>
      <c r="EFY45" s="1"/>
      <c r="EFZ45" s="1"/>
      <c r="EGA45" s="1"/>
      <c r="EGB45" s="1"/>
      <c r="EGC45" s="1"/>
      <c r="EGD45" s="1"/>
      <c r="EGE45" s="1"/>
      <c r="EGF45" s="1"/>
      <c r="EGG45" s="1"/>
      <c r="EGH45" s="1"/>
      <c r="EGI45" s="1"/>
      <c r="EGJ45" s="1"/>
      <c r="EGK45" s="1"/>
      <c r="EGL45" s="1"/>
      <c r="EGM45" s="1"/>
      <c r="EGN45" s="1"/>
      <c r="EGO45" s="1"/>
      <c r="EGP45" s="1"/>
      <c r="EGQ45" s="1"/>
      <c r="EGR45" s="1"/>
      <c r="EGS45" s="1"/>
      <c r="EGT45" s="1"/>
      <c r="EGU45" s="1"/>
      <c r="EGV45" s="1"/>
      <c r="EGW45" s="1"/>
      <c r="EGX45" s="1"/>
      <c r="EGY45" s="1"/>
      <c r="EGZ45" s="1"/>
      <c r="EHA45" s="1"/>
      <c r="EHB45" s="1"/>
      <c r="EHC45" s="1"/>
      <c r="EHD45" s="1"/>
      <c r="EHE45" s="1"/>
      <c r="EHF45" s="1"/>
      <c r="EHG45" s="1"/>
      <c r="EHH45" s="1"/>
      <c r="EHI45" s="1"/>
      <c r="EHJ45" s="1"/>
      <c r="EHK45" s="1"/>
      <c r="EHL45" s="1"/>
      <c r="EHM45" s="1"/>
      <c r="EHN45" s="1"/>
      <c r="EHO45" s="1"/>
      <c r="EHP45" s="1"/>
      <c r="EHQ45" s="1"/>
      <c r="EHR45" s="1"/>
      <c r="EHS45" s="1"/>
      <c r="EHT45" s="1"/>
      <c r="EHU45" s="1"/>
      <c r="EHV45" s="1"/>
      <c r="EHW45" s="1"/>
      <c r="EHX45" s="1"/>
      <c r="EHY45" s="1"/>
      <c r="EHZ45" s="1"/>
      <c r="EIA45" s="1"/>
      <c r="EIB45" s="1"/>
      <c r="EIC45" s="1"/>
      <c r="EID45" s="1"/>
      <c r="EIE45" s="1"/>
      <c r="EIF45" s="1"/>
      <c r="EIG45" s="1"/>
      <c r="EIH45" s="1"/>
      <c r="EII45" s="1"/>
      <c r="EIJ45" s="1"/>
      <c r="EIK45" s="1"/>
      <c r="EIL45" s="1"/>
      <c r="EIM45" s="1"/>
      <c r="EIN45" s="1"/>
      <c r="EIO45" s="1"/>
      <c r="EIP45" s="1"/>
      <c r="EIQ45" s="1"/>
      <c r="EIR45" s="1"/>
      <c r="EIS45" s="1"/>
      <c r="EIT45" s="1"/>
      <c r="EIU45" s="1"/>
      <c r="EIV45" s="1"/>
      <c r="EIW45" s="1"/>
      <c r="EIX45" s="1"/>
      <c r="EIY45" s="1"/>
      <c r="EIZ45" s="1"/>
      <c r="EJA45" s="1"/>
      <c r="EJB45" s="1"/>
      <c r="EJC45" s="1"/>
      <c r="EJD45" s="1"/>
      <c r="EJE45" s="1"/>
      <c r="EJF45" s="1"/>
      <c r="EJG45" s="1"/>
      <c r="EJH45" s="1"/>
      <c r="EJI45" s="1"/>
      <c r="EJJ45" s="1"/>
      <c r="EJK45" s="1"/>
      <c r="EJL45" s="1"/>
      <c r="EJM45" s="1"/>
      <c r="EJN45" s="1"/>
      <c r="EJO45" s="1"/>
      <c r="EJP45" s="1"/>
      <c r="EJQ45" s="1"/>
      <c r="EJR45" s="1"/>
      <c r="EJS45" s="1"/>
      <c r="EJT45" s="1"/>
      <c r="EJU45" s="1"/>
      <c r="EJV45" s="1"/>
      <c r="EJW45" s="1"/>
      <c r="EJX45" s="1"/>
      <c r="EJY45" s="1"/>
      <c r="EJZ45" s="1"/>
      <c r="EKA45" s="1"/>
      <c r="EKB45" s="1"/>
      <c r="EKC45" s="1"/>
      <c r="EKD45" s="1"/>
      <c r="EKE45" s="1"/>
      <c r="EKF45" s="1"/>
      <c r="EKG45" s="1"/>
      <c r="EKH45" s="1"/>
      <c r="EKI45" s="1"/>
      <c r="EKJ45" s="1"/>
      <c r="EKK45" s="1"/>
      <c r="EKL45" s="1"/>
      <c r="EKM45" s="1"/>
      <c r="EKN45" s="1"/>
      <c r="EKO45" s="1"/>
      <c r="EKP45" s="1"/>
      <c r="EKQ45" s="1"/>
      <c r="EKR45" s="1"/>
      <c r="EKS45" s="1"/>
      <c r="EKT45" s="1"/>
      <c r="EKU45" s="1"/>
      <c r="EKV45" s="1"/>
      <c r="EKW45" s="1"/>
      <c r="EKX45" s="1"/>
      <c r="EKY45" s="1"/>
      <c r="EKZ45" s="1"/>
      <c r="ELA45" s="1"/>
      <c r="ELB45" s="1"/>
      <c r="ELC45" s="1"/>
      <c r="ELD45" s="1"/>
      <c r="ELE45" s="1"/>
      <c r="ELF45" s="1"/>
      <c r="ELG45" s="1"/>
      <c r="ELH45" s="1"/>
      <c r="ELI45" s="1"/>
      <c r="ELJ45" s="1"/>
      <c r="ELK45" s="1"/>
      <c r="ELL45" s="1"/>
      <c r="ELM45" s="1"/>
      <c r="ELN45" s="1"/>
      <c r="ELO45" s="1"/>
      <c r="ELP45" s="1"/>
      <c r="ELQ45" s="1"/>
      <c r="ELR45" s="1"/>
      <c r="ELS45" s="1"/>
      <c r="ELT45" s="1"/>
      <c r="ELU45" s="1"/>
      <c r="ELV45" s="1"/>
      <c r="ELW45" s="1"/>
      <c r="ELX45" s="1"/>
      <c r="ELY45" s="1"/>
      <c r="ELZ45" s="1"/>
      <c r="EMA45" s="1"/>
      <c r="EMB45" s="1"/>
      <c r="EMC45" s="1"/>
      <c r="EMD45" s="1"/>
      <c r="EME45" s="1"/>
      <c r="EMF45" s="1"/>
      <c r="EMG45" s="1"/>
      <c r="EMH45" s="1"/>
      <c r="EMI45" s="1"/>
      <c r="EMJ45" s="1"/>
      <c r="EMK45" s="1"/>
      <c r="EML45" s="1"/>
      <c r="EMM45" s="1"/>
      <c r="EMN45" s="1"/>
      <c r="EMO45" s="1"/>
      <c r="EMP45" s="1"/>
      <c r="EMQ45" s="1"/>
      <c r="EMR45" s="1"/>
      <c r="EMS45" s="1"/>
      <c r="EMT45" s="1"/>
      <c r="EMU45" s="1"/>
      <c r="EMV45" s="1"/>
      <c r="EMW45" s="1"/>
      <c r="EMX45" s="1"/>
      <c r="EMY45" s="1"/>
      <c r="EMZ45" s="1"/>
      <c r="ENA45" s="1"/>
      <c r="ENB45" s="1"/>
      <c r="ENC45" s="1"/>
      <c r="END45" s="1"/>
      <c r="ENE45" s="1"/>
      <c r="ENF45" s="1"/>
      <c r="ENG45" s="1"/>
      <c r="ENH45" s="1"/>
      <c r="ENI45" s="1"/>
      <c r="ENJ45" s="1"/>
      <c r="ENK45" s="1"/>
      <c r="ENL45" s="1"/>
      <c r="ENM45" s="1"/>
      <c r="ENN45" s="1"/>
      <c r="ENO45" s="1"/>
      <c r="ENP45" s="1"/>
      <c r="ENQ45" s="1"/>
      <c r="ENR45" s="1"/>
      <c r="ENS45" s="1"/>
      <c r="ENT45" s="1"/>
      <c r="ENU45" s="1"/>
      <c r="ENV45" s="1"/>
      <c r="ENW45" s="1"/>
      <c r="ENX45" s="1"/>
      <c r="ENY45" s="1"/>
      <c r="ENZ45" s="1"/>
      <c r="EOA45" s="1"/>
      <c r="EOB45" s="1"/>
      <c r="EOC45" s="1"/>
      <c r="EOD45" s="1"/>
      <c r="EOE45" s="1"/>
      <c r="EOF45" s="1"/>
      <c r="EOG45" s="1"/>
      <c r="EOH45" s="1"/>
      <c r="EOI45" s="1"/>
      <c r="EOJ45" s="1"/>
      <c r="EOK45" s="1"/>
      <c r="EOL45" s="1"/>
      <c r="EOM45" s="1"/>
      <c r="EON45" s="1"/>
      <c r="EOO45" s="1"/>
      <c r="EOP45" s="1"/>
      <c r="EOQ45" s="1"/>
      <c r="EOR45" s="1"/>
      <c r="EOS45" s="1"/>
      <c r="EOT45" s="1"/>
      <c r="EOU45" s="1"/>
      <c r="EOV45" s="1"/>
      <c r="EOW45" s="1"/>
      <c r="EOX45" s="1"/>
      <c r="EOY45" s="1"/>
      <c r="EOZ45" s="1"/>
      <c r="EPA45" s="1"/>
      <c r="EPB45" s="1"/>
      <c r="EPC45" s="1"/>
      <c r="EPD45" s="1"/>
      <c r="EPE45" s="1"/>
      <c r="EPF45" s="1"/>
      <c r="EPG45" s="1"/>
      <c r="EPH45" s="1"/>
      <c r="EPI45" s="1"/>
      <c r="EPJ45" s="1"/>
      <c r="EPK45" s="1"/>
      <c r="EPL45" s="1"/>
      <c r="EPM45" s="1"/>
      <c r="EPN45" s="1"/>
      <c r="EPO45" s="1"/>
      <c r="EPP45" s="1"/>
      <c r="EPQ45" s="1"/>
      <c r="EPR45" s="1"/>
      <c r="EPS45" s="1"/>
      <c r="EPT45" s="1"/>
      <c r="EPU45" s="1"/>
      <c r="EPV45" s="1"/>
      <c r="EPW45" s="1"/>
      <c r="EPX45" s="1"/>
      <c r="EPY45" s="1"/>
      <c r="EPZ45" s="1"/>
      <c r="EQA45" s="1"/>
      <c r="EQB45" s="1"/>
      <c r="EQC45" s="1"/>
      <c r="EQD45" s="1"/>
      <c r="EQE45" s="1"/>
      <c r="EQF45" s="1"/>
      <c r="EQG45" s="1"/>
      <c r="EQH45" s="1"/>
      <c r="EQI45" s="1"/>
      <c r="EQJ45" s="1"/>
      <c r="EQK45" s="1"/>
      <c r="EQL45" s="1"/>
      <c r="EQM45" s="1"/>
      <c r="EQN45" s="1"/>
      <c r="EQO45" s="1"/>
      <c r="EQP45" s="1"/>
      <c r="EQQ45" s="1"/>
      <c r="EQR45" s="1"/>
      <c r="EQS45" s="1"/>
      <c r="EQT45" s="1"/>
      <c r="EQU45" s="1"/>
      <c r="EQV45" s="1"/>
      <c r="EQW45" s="1"/>
      <c r="EQX45" s="1"/>
      <c r="EQY45" s="1"/>
      <c r="EQZ45" s="1"/>
      <c r="ERA45" s="1"/>
      <c r="ERB45" s="1"/>
      <c r="ERC45" s="1"/>
      <c r="ERD45" s="1"/>
      <c r="ERE45" s="1"/>
      <c r="ERF45" s="1"/>
      <c r="ERG45" s="1"/>
      <c r="ERH45" s="1"/>
      <c r="ERI45" s="1"/>
      <c r="ERJ45" s="1"/>
      <c r="ERK45" s="1"/>
      <c r="ERL45" s="1"/>
      <c r="ERM45" s="1"/>
      <c r="ERN45" s="1"/>
      <c r="ERO45" s="1"/>
      <c r="ERP45" s="1"/>
      <c r="ERQ45" s="1"/>
      <c r="ERR45" s="1"/>
      <c r="ERS45" s="1"/>
      <c r="ERT45" s="1"/>
      <c r="ERU45" s="1"/>
      <c r="ERV45" s="1"/>
      <c r="ERW45" s="1"/>
      <c r="ERX45" s="1"/>
      <c r="ERY45" s="1"/>
      <c r="ERZ45" s="1"/>
      <c r="ESA45" s="1"/>
      <c r="ESB45" s="1"/>
      <c r="ESC45" s="1"/>
      <c r="ESD45" s="1"/>
      <c r="ESE45" s="1"/>
      <c r="ESF45" s="1"/>
      <c r="ESG45" s="1"/>
      <c r="ESH45" s="1"/>
      <c r="ESI45" s="1"/>
      <c r="ESJ45" s="1"/>
      <c r="ESK45" s="1"/>
      <c r="ESL45" s="1"/>
      <c r="ESM45" s="1"/>
      <c r="ESN45" s="1"/>
      <c r="ESO45" s="1"/>
      <c r="ESP45" s="1"/>
      <c r="ESQ45" s="1"/>
      <c r="ESR45" s="1"/>
      <c r="ESS45" s="1"/>
      <c r="EST45" s="1"/>
      <c r="ESU45" s="1"/>
      <c r="ESV45" s="1"/>
      <c r="ESW45" s="1"/>
      <c r="ESX45" s="1"/>
      <c r="ESY45" s="1"/>
      <c r="ESZ45" s="1"/>
      <c r="ETA45" s="1"/>
      <c r="ETB45" s="1"/>
      <c r="ETC45" s="1"/>
      <c r="ETD45" s="1"/>
      <c r="ETE45" s="1"/>
      <c r="ETF45" s="1"/>
      <c r="ETG45" s="1"/>
      <c r="ETH45" s="1"/>
      <c r="ETI45" s="1"/>
      <c r="ETJ45" s="1"/>
      <c r="ETK45" s="1"/>
      <c r="ETL45" s="1"/>
      <c r="ETM45" s="1"/>
      <c r="ETN45" s="1"/>
      <c r="ETO45" s="1"/>
      <c r="ETP45" s="1"/>
      <c r="ETQ45" s="1"/>
      <c r="ETR45" s="1"/>
      <c r="ETS45" s="1"/>
      <c r="ETT45" s="1"/>
      <c r="ETU45" s="1"/>
      <c r="ETV45" s="1"/>
      <c r="ETW45" s="1"/>
      <c r="ETX45" s="1"/>
      <c r="ETY45" s="1"/>
      <c r="ETZ45" s="1"/>
      <c r="EUA45" s="1"/>
      <c r="EUB45" s="1"/>
      <c r="EUC45" s="1"/>
      <c r="EUD45" s="1"/>
      <c r="EUE45" s="1"/>
      <c r="EUF45" s="1"/>
      <c r="EUG45" s="1"/>
      <c r="EUH45" s="1"/>
      <c r="EUI45" s="1"/>
      <c r="EUJ45" s="1"/>
      <c r="EUK45" s="1"/>
      <c r="EUL45" s="1"/>
      <c r="EUM45" s="1"/>
      <c r="EUN45" s="1"/>
      <c r="EUO45" s="1"/>
      <c r="EUP45" s="1"/>
      <c r="EUQ45" s="1"/>
      <c r="EUR45" s="1"/>
      <c r="EUS45" s="1"/>
      <c r="EUT45" s="1"/>
      <c r="EUU45" s="1"/>
      <c r="EUV45" s="1"/>
      <c r="EUW45" s="1"/>
      <c r="EUX45" s="1"/>
      <c r="EUY45" s="1"/>
      <c r="EUZ45" s="1"/>
      <c r="EVA45" s="1"/>
      <c r="EVB45" s="1"/>
      <c r="EVC45" s="1"/>
      <c r="EVD45" s="1"/>
      <c r="EVE45" s="1"/>
      <c r="EVF45" s="1"/>
      <c r="EVG45" s="1"/>
      <c r="EVH45" s="1"/>
      <c r="EVI45" s="1"/>
      <c r="EVJ45" s="1"/>
      <c r="EVK45" s="1"/>
      <c r="EVL45" s="1"/>
      <c r="EVM45" s="1"/>
      <c r="EVN45" s="1"/>
      <c r="EVO45" s="1"/>
      <c r="EVP45" s="1"/>
      <c r="EVQ45" s="1"/>
      <c r="EVR45" s="1"/>
      <c r="EVS45" s="1"/>
      <c r="EVT45" s="1"/>
      <c r="EVU45" s="1"/>
      <c r="EVV45" s="1"/>
      <c r="EVW45" s="1"/>
      <c r="EVX45" s="1"/>
      <c r="EVY45" s="1"/>
      <c r="EVZ45" s="1"/>
      <c r="EWA45" s="1"/>
      <c r="EWB45" s="1"/>
      <c r="EWC45" s="1"/>
      <c r="EWD45" s="1"/>
      <c r="EWE45" s="1"/>
      <c r="EWF45" s="1"/>
      <c r="EWG45" s="1"/>
      <c r="EWH45" s="1"/>
      <c r="EWI45" s="1"/>
      <c r="EWJ45" s="1"/>
      <c r="EWK45" s="1"/>
      <c r="EWL45" s="1"/>
      <c r="EWM45" s="1"/>
      <c r="EWN45" s="1"/>
      <c r="EWO45" s="1"/>
      <c r="EWP45" s="1"/>
      <c r="EWQ45" s="1"/>
      <c r="EWR45" s="1"/>
      <c r="EWS45" s="1"/>
      <c r="EWT45" s="1"/>
      <c r="EWU45" s="1"/>
      <c r="EWV45" s="1"/>
      <c r="EWW45" s="1"/>
      <c r="EWX45" s="1"/>
      <c r="EWY45" s="1"/>
      <c r="EWZ45" s="1"/>
      <c r="EXA45" s="1"/>
      <c r="EXB45" s="1"/>
      <c r="EXC45" s="1"/>
      <c r="EXD45" s="1"/>
      <c r="EXE45" s="1"/>
      <c r="EXF45" s="1"/>
      <c r="EXG45" s="1"/>
      <c r="EXH45" s="1"/>
      <c r="EXI45" s="1"/>
      <c r="EXJ45" s="1"/>
      <c r="EXK45" s="1"/>
      <c r="EXL45" s="1"/>
      <c r="EXM45" s="1"/>
      <c r="EXN45" s="1"/>
      <c r="EXO45" s="1"/>
      <c r="EXP45" s="1"/>
      <c r="EXQ45" s="1"/>
      <c r="EXR45" s="1"/>
      <c r="EXS45" s="1"/>
      <c r="EXT45" s="1"/>
      <c r="EXU45" s="1"/>
      <c r="EXV45" s="1"/>
      <c r="EXW45" s="1"/>
      <c r="EXX45" s="1"/>
      <c r="EXY45" s="1"/>
      <c r="EXZ45" s="1"/>
      <c r="EYA45" s="1"/>
      <c r="EYB45" s="1"/>
      <c r="EYC45" s="1"/>
      <c r="EYD45" s="1"/>
      <c r="EYE45" s="1"/>
      <c r="EYF45" s="1"/>
      <c r="EYG45" s="1"/>
      <c r="EYH45" s="1"/>
      <c r="EYI45" s="1"/>
      <c r="EYJ45" s="1"/>
      <c r="EYK45" s="1"/>
      <c r="EYL45" s="1"/>
      <c r="EYM45" s="1"/>
      <c r="EYN45" s="1"/>
      <c r="EYO45" s="1"/>
      <c r="EYP45" s="1"/>
      <c r="EYQ45" s="1"/>
      <c r="EYR45" s="1"/>
      <c r="EYS45" s="1"/>
      <c r="EYT45" s="1"/>
      <c r="EYU45" s="1"/>
      <c r="EYV45" s="1"/>
      <c r="EYW45" s="1"/>
      <c r="EYX45" s="1"/>
      <c r="EYY45" s="1"/>
      <c r="EYZ45" s="1"/>
      <c r="EZA45" s="1"/>
      <c r="EZB45" s="1"/>
      <c r="EZC45" s="1"/>
      <c r="EZD45" s="1"/>
      <c r="EZE45" s="1"/>
      <c r="EZF45" s="1"/>
      <c r="EZG45" s="1"/>
      <c r="EZH45" s="1"/>
      <c r="EZI45" s="1"/>
      <c r="EZJ45" s="1"/>
      <c r="EZK45" s="1"/>
      <c r="EZL45" s="1"/>
      <c r="EZM45" s="1"/>
      <c r="EZN45" s="1"/>
      <c r="EZO45" s="1"/>
      <c r="EZP45" s="1"/>
      <c r="EZQ45" s="1"/>
      <c r="EZR45" s="1"/>
      <c r="EZS45" s="1"/>
      <c r="EZT45" s="1"/>
      <c r="EZU45" s="1"/>
      <c r="EZV45" s="1"/>
      <c r="EZW45" s="1"/>
      <c r="EZX45" s="1"/>
      <c r="EZY45" s="1"/>
      <c r="EZZ45" s="1"/>
      <c r="FAA45" s="1"/>
      <c r="FAB45" s="1"/>
      <c r="FAC45" s="1"/>
      <c r="FAD45" s="1"/>
      <c r="FAE45" s="1"/>
      <c r="FAF45" s="1"/>
      <c r="FAG45" s="1"/>
      <c r="FAH45" s="1"/>
      <c r="FAI45" s="1"/>
      <c r="FAJ45" s="1"/>
      <c r="FAK45" s="1"/>
      <c r="FAL45" s="1"/>
      <c r="FAM45" s="1"/>
      <c r="FAN45" s="1"/>
      <c r="FAO45" s="1"/>
      <c r="FAP45" s="1"/>
      <c r="FAQ45" s="1"/>
      <c r="FAR45" s="1"/>
      <c r="FAS45" s="1"/>
      <c r="FAT45" s="1"/>
      <c r="FAU45" s="1"/>
      <c r="FAV45" s="1"/>
      <c r="FAW45" s="1"/>
      <c r="FAX45" s="1"/>
      <c r="FAY45" s="1"/>
      <c r="FAZ45" s="1"/>
      <c r="FBA45" s="1"/>
      <c r="FBB45" s="1"/>
      <c r="FBC45" s="1"/>
      <c r="FBD45" s="1"/>
      <c r="FBE45" s="1"/>
      <c r="FBF45" s="1"/>
      <c r="FBG45" s="1"/>
      <c r="FBH45" s="1"/>
      <c r="FBI45" s="1"/>
      <c r="FBJ45" s="1"/>
      <c r="FBK45" s="1"/>
      <c r="FBL45" s="1"/>
      <c r="FBM45" s="1"/>
      <c r="FBN45" s="1"/>
      <c r="FBO45" s="1"/>
      <c r="FBP45" s="1"/>
      <c r="FBQ45" s="1"/>
      <c r="FBR45" s="1"/>
      <c r="FBS45" s="1"/>
      <c r="FBT45" s="1"/>
      <c r="FBU45" s="1"/>
      <c r="FBV45" s="1"/>
      <c r="FBW45" s="1"/>
      <c r="FBX45" s="1"/>
      <c r="FBY45" s="1"/>
      <c r="FBZ45" s="1"/>
      <c r="FCA45" s="1"/>
      <c r="FCB45" s="1"/>
      <c r="FCC45" s="1"/>
      <c r="FCD45" s="1"/>
      <c r="FCE45" s="1"/>
      <c r="FCF45" s="1"/>
      <c r="FCG45" s="1"/>
      <c r="FCH45" s="1"/>
      <c r="FCI45" s="1"/>
      <c r="FCJ45" s="1"/>
      <c r="FCK45" s="1"/>
      <c r="FCL45" s="1"/>
      <c r="FCM45" s="1"/>
      <c r="FCN45" s="1"/>
      <c r="FCO45" s="1"/>
      <c r="FCP45" s="1"/>
      <c r="FCQ45" s="1"/>
      <c r="FCR45" s="1"/>
      <c r="FCS45" s="1"/>
      <c r="FCT45" s="1"/>
      <c r="FCU45" s="1"/>
      <c r="FCV45" s="1"/>
      <c r="FCW45" s="1"/>
      <c r="FCX45" s="1"/>
      <c r="FCY45" s="1"/>
      <c r="FCZ45" s="1"/>
      <c r="FDA45" s="1"/>
      <c r="FDB45" s="1"/>
      <c r="FDC45" s="1"/>
      <c r="FDD45" s="1"/>
      <c r="FDE45" s="1"/>
      <c r="FDF45" s="1"/>
      <c r="FDG45" s="1"/>
      <c r="FDH45" s="1"/>
      <c r="FDI45" s="1"/>
      <c r="FDJ45" s="1"/>
      <c r="FDK45" s="1"/>
      <c r="FDL45" s="1"/>
      <c r="FDM45" s="1"/>
      <c r="FDN45" s="1"/>
      <c r="FDO45" s="1"/>
      <c r="FDP45" s="1"/>
      <c r="FDQ45" s="1"/>
      <c r="FDR45" s="1"/>
      <c r="FDS45" s="1"/>
      <c r="FDT45" s="1"/>
      <c r="FDU45" s="1"/>
      <c r="FDV45" s="1"/>
      <c r="FDW45" s="1"/>
      <c r="FDX45" s="1"/>
      <c r="FDY45" s="1"/>
      <c r="FDZ45" s="1"/>
      <c r="FEA45" s="1"/>
      <c r="FEB45" s="1"/>
      <c r="FEC45" s="1"/>
      <c r="FED45" s="1"/>
      <c r="FEE45" s="1"/>
      <c r="FEF45" s="1"/>
      <c r="FEG45" s="1"/>
      <c r="FEH45" s="1"/>
      <c r="FEI45" s="1"/>
      <c r="FEJ45" s="1"/>
      <c r="FEK45" s="1"/>
      <c r="FEL45" s="1"/>
      <c r="FEM45" s="1"/>
      <c r="FEN45" s="1"/>
      <c r="FEO45" s="1"/>
      <c r="FEP45" s="1"/>
      <c r="FEQ45" s="1"/>
      <c r="FER45" s="1"/>
      <c r="FES45" s="1"/>
      <c r="FET45" s="1"/>
      <c r="FEU45" s="1"/>
      <c r="FEV45" s="1"/>
      <c r="FEW45" s="1"/>
      <c r="FEX45" s="1"/>
      <c r="FEY45" s="1"/>
      <c r="FEZ45" s="1"/>
      <c r="FFA45" s="1"/>
      <c r="FFB45" s="1"/>
      <c r="FFC45" s="1"/>
      <c r="FFD45" s="1"/>
      <c r="FFE45" s="1"/>
      <c r="FFF45" s="1"/>
      <c r="FFG45" s="1"/>
      <c r="FFH45" s="1"/>
      <c r="FFI45" s="1"/>
      <c r="FFJ45" s="1"/>
      <c r="FFK45" s="1"/>
      <c r="FFL45" s="1"/>
      <c r="FFM45" s="1"/>
      <c r="FFN45" s="1"/>
      <c r="FFO45" s="1"/>
      <c r="FFP45" s="1"/>
      <c r="FFQ45" s="1"/>
      <c r="FFR45" s="1"/>
      <c r="FFS45" s="1"/>
      <c r="FFT45" s="1"/>
      <c r="FFU45" s="1"/>
      <c r="FFV45" s="1"/>
      <c r="FFW45" s="1"/>
      <c r="FFX45" s="1"/>
      <c r="FFY45" s="1"/>
      <c r="FFZ45" s="1"/>
      <c r="FGA45" s="1"/>
      <c r="FGB45" s="1"/>
      <c r="FGC45" s="1"/>
      <c r="FGD45" s="1"/>
      <c r="FGE45" s="1"/>
      <c r="FGF45" s="1"/>
      <c r="FGG45" s="1"/>
      <c r="FGH45" s="1"/>
      <c r="FGI45" s="1"/>
      <c r="FGJ45" s="1"/>
      <c r="FGK45" s="1"/>
      <c r="FGL45" s="1"/>
      <c r="FGM45" s="1"/>
      <c r="FGN45" s="1"/>
      <c r="FGO45" s="1"/>
      <c r="FGP45" s="1"/>
      <c r="FGQ45" s="1"/>
      <c r="FGR45" s="1"/>
      <c r="FGS45" s="1"/>
      <c r="FGT45" s="1"/>
      <c r="FGU45" s="1"/>
      <c r="FGV45" s="1"/>
      <c r="FGW45" s="1"/>
      <c r="FGX45" s="1"/>
      <c r="FGY45" s="1"/>
      <c r="FGZ45" s="1"/>
      <c r="FHA45" s="1"/>
      <c r="FHB45" s="1"/>
      <c r="FHC45" s="1"/>
      <c r="FHD45" s="1"/>
      <c r="FHE45" s="1"/>
      <c r="FHF45" s="1"/>
      <c r="FHG45" s="1"/>
      <c r="FHH45" s="1"/>
      <c r="FHI45" s="1"/>
      <c r="FHJ45" s="1"/>
      <c r="FHK45" s="1"/>
      <c r="FHL45" s="1"/>
      <c r="FHM45" s="1"/>
      <c r="FHN45" s="1"/>
      <c r="FHO45" s="1"/>
      <c r="FHP45" s="1"/>
      <c r="FHQ45" s="1"/>
      <c r="FHR45" s="1"/>
      <c r="FHS45" s="1"/>
      <c r="FHT45" s="1"/>
      <c r="FHU45" s="1"/>
      <c r="FHV45" s="1"/>
      <c r="FHW45" s="1"/>
      <c r="FHX45" s="1"/>
      <c r="FHY45" s="1"/>
      <c r="FHZ45" s="1"/>
      <c r="FIA45" s="1"/>
      <c r="FIB45" s="1"/>
      <c r="FIC45" s="1"/>
      <c r="FID45" s="1"/>
      <c r="FIE45" s="1"/>
      <c r="FIF45" s="1"/>
      <c r="FIG45" s="1"/>
      <c r="FIH45" s="1"/>
      <c r="FII45" s="1"/>
      <c r="FIJ45" s="1"/>
      <c r="FIK45" s="1"/>
      <c r="FIL45" s="1"/>
      <c r="FIM45" s="1"/>
      <c r="FIN45" s="1"/>
      <c r="FIO45" s="1"/>
      <c r="FIP45" s="1"/>
      <c r="FIQ45" s="1"/>
      <c r="FIR45" s="1"/>
      <c r="FIS45" s="1"/>
      <c r="FIT45" s="1"/>
      <c r="FIU45" s="1"/>
      <c r="FIV45" s="1"/>
      <c r="FIW45" s="1"/>
      <c r="FIX45" s="1"/>
      <c r="FIY45" s="1"/>
      <c r="FIZ45" s="1"/>
      <c r="FJA45" s="1"/>
      <c r="FJB45" s="1"/>
      <c r="FJC45" s="1"/>
      <c r="FJD45" s="1"/>
      <c r="FJE45" s="1"/>
      <c r="FJF45" s="1"/>
      <c r="FJG45" s="1"/>
      <c r="FJH45" s="1"/>
      <c r="FJI45" s="1"/>
      <c r="FJJ45" s="1"/>
      <c r="FJK45" s="1"/>
      <c r="FJL45" s="1"/>
      <c r="FJM45" s="1"/>
      <c r="FJN45" s="1"/>
      <c r="FJO45" s="1"/>
      <c r="FJP45" s="1"/>
      <c r="FJQ45" s="1"/>
      <c r="FJR45" s="1"/>
      <c r="FJS45" s="1"/>
      <c r="FJT45" s="1"/>
      <c r="FJU45" s="1"/>
      <c r="FJV45" s="1"/>
      <c r="FJW45" s="1"/>
      <c r="FJX45" s="1"/>
      <c r="FJY45" s="1"/>
      <c r="FJZ45" s="1"/>
      <c r="FKA45" s="1"/>
      <c r="FKB45" s="1"/>
      <c r="FKC45" s="1"/>
      <c r="FKD45" s="1"/>
      <c r="FKE45" s="1"/>
      <c r="FKF45" s="1"/>
      <c r="FKG45" s="1"/>
      <c r="FKH45" s="1"/>
      <c r="FKI45" s="1"/>
      <c r="FKJ45" s="1"/>
      <c r="FKK45" s="1"/>
      <c r="FKL45" s="1"/>
      <c r="FKM45" s="1"/>
      <c r="FKN45" s="1"/>
      <c r="FKO45" s="1"/>
      <c r="FKP45" s="1"/>
      <c r="FKQ45" s="1"/>
      <c r="FKR45" s="1"/>
      <c r="FKS45" s="1"/>
      <c r="FKT45" s="1"/>
      <c r="FKU45" s="1"/>
      <c r="FKV45" s="1"/>
      <c r="FKW45" s="1"/>
      <c r="FKX45" s="1"/>
      <c r="FKY45" s="1"/>
      <c r="FKZ45" s="1"/>
      <c r="FLA45" s="1"/>
      <c r="FLB45" s="1"/>
      <c r="FLC45" s="1"/>
      <c r="FLD45" s="1"/>
      <c r="FLE45" s="1"/>
      <c r="FLF45" s="1"/>
      <c r="FLG45" s="1"/>
      <c r="FLH45" s="1"/>
      <c r="FLI45" s="1"/>
      <c r="FLJ45" s="1"/>
      <c r="FLK45" s="1"/>
      <c r="FLL45" s="1"/>
      <c r="FLM45" s="1"/>
      <c r="FLN45" s="1"/>
      <c r="FLO45" s="1"/>
      <c r="FLP45" s="1"/>
      <c r="FLQ45" s="1"/>
      <c r="FLR45" s="1"/>
      <c r="FLS45" s="1"/>
      <c r="FLT45" s="1"/>
      <c r="FLU45" s="1"/>
      <c r="FLV45" s="1"/>
      <c r="FLW45" s="1"/>
      <c r="FLX45" s="1"/>
      <c r="FLY45" s="1"/>
      <c r="FLZ45" s="1"/>
      <c r="FMA45" s="1"/>
      <c r="FMB45" s="1"/>
      <c r="FMC45" s="1"/>
      <c r="FMD45" s="1"/>
      <c r="FME45" s="1"/>
      <c r="FMF45" s="1"/>
      <c r="FMG45" s="1"/>
      <c r="FMH45" s="1"/>
      <c r="FMI45" s="1"/>
      <c r="FMJ45" s="1"/>
      <c r="FMK45" s="1"/>
      <c r="FML45" s="1"/>
      <c r="FMM45" s="1"/>
      <c r="FMN45" s="1"/>
      <c r="FMO45" s="1"/>
      <c r="FMP45" s="1"/>
      <c r="FMQ45" s="1"/>
      <c r="FMR45" s="1"/>
      <c r="FMS45" s="1"/>
      <c r="FMT45" s="1"/>
      <c r="FMU45" s="1"/>
      <c r="FMV45" s="1"/>
      <c r="FMW45" s="1"/>
      <c r="FMX45" s="1"/>
      <c r="FMY45" s="1"/>
      <c r="FMZ45" s="1"/>
      <c r="FNA45" s="1"/>
      <c r="FNB45" s="1"/>
      <c r="FNC45" s="1"/>
      <c r="FND45" s="1"/>
      <c r="FNE45" s="1"/>
      <c r="FNF45" s="1"/>
      <c r="FNG45" s="1"/>
      <c r="FNH45" s="1"/>
      <c r="FNI45" s="1"/>
      <c r="FNJ45" s="1"/>
      <c r="FNK45" s="1"/>
      <c r="FNL45" s="1"/>
      <c r="FNM45" s="1"/>
      <c r="FNN45" s="1"/>
      <c r="FNO45" s="1"/>
      <c r="FNP45" s="1"/>
      <c r="FNQ45" s="1"/>
      <c r="FNR45" s="1"/>
      <c r="FNS45" s="1"/>
      <c r="FNT45" s="1"/>
      <c r="FNU45" s="1"/>
      <c r="FNV45" s="1"/>
      <c r="FNW45" s="1"/>
      <c r="FNX45" s="1"/>
      <c r="FNY45" s="1"/>
      <c r="FNZ45" s="1"/>
      <c r="FOA45" s="1"/>
      <c r="FOB45" s="1"/>
      <c r="FOC45" s="1"/>
      <c r="FOD45" s="1"/>
      <c r="FOE45" s="1"/>
      <c r="FOF45" s="1"/>
      <c r="FOG45" s="1"/>
      <c r="FOH45" s="1"/>
      <c r="FOI45" s="1"/>
      <c r="FOJ45" s="1"/>
      <c r="FOK45" s="1"/>
      <c r="FOL45" s="1"/>
      <c r="FOM45" s="1"/>
      <c r="FON45" s="1"/>
      <c r="FOO45" s="1"/>
      <c r="FOP45" s="1"/>
      <c r="FOQ45" s="1"/>
      <c r="FOR45" s="1"/>
      <c r="FOS45" s="1"/>
      <c r="FOT45" s="1"/>
      <c r="FOU45" s="1"/>
      <c r="FOV45" s="1"/>
      <c r="FOW45" s="1"/>
      <c r="FOX45" s="1"/>
      <c r="FOY45" s="1"/>
      <c r="FOZ45" s="1"/>
      <c r="FPA45" s="1"/>
      <c r="FPB45" s="1"/>
      <c r="FPC45" s="1"/>
      <c r="FPD45" s="1"/>
      <c r="FPE45" s="1"/>
      <c r="FPF45" s="1"/>
      <c r="FPG45" s="1"/>
      <c r="FPH45" s="1"/>
      <c r="FPI45" s="1"/>
      <c r="FPJ45" s="1"/>
      <c r="FPK45" s="1"/>
      <c r="FPL45" s="1"/>
      <c r="FPM45" s="1"/>
      <c r="FPN45" s="1"/>
      <c r="FPO45" s="1"/>
      <c r="FPP45" s="1"/>
      <c r="FPQ45" s="1"/>
      <c r="FPR45" s="1"/>
      <c r="FPS45" s="1"/>
      <c r="FPT45" s="1"/>
      <c r="FPU45" s="1"/>
      <c r="FPV45" s="1"/>
      <c r="FPW45" s="1"/>
      <c r="FPX45" s="1"/>
      <c r="FPY45" s="1"/>
      <c r="FPZ45" s="1"/>
      <c r="FQA45" s="1"/>
      <c r="FQB45" s="1"/>
      <c r="FQC45" s="1"/>
      <c r="FQD45" s="1"/>
      <c r="FQE45" s="1"/>
      <c r="FQF45" s="1"/>
      <c r="FQG45" s="1"/>
      <c r="FQH45" s="1"/>
      <c r="FQI45" s="1"/>
      <c r="FQJ45" s="1"/>
      <c r="FQK45" s="1"/>
      <c r="FQL45" s="1"/>
      <c r="FQM45" s="1"/>
      <c r="FQN45" s="1"/>
      <c r="FQO45" s="1"/>
      <c r="FQP45" s="1"/>
      <c r="FQQ45" s="1"/>
      <c r="FQR45" s="1"/>
      <c r="FQS45" s="1"/>
      <c r="FQT45" s="1"/>
      <c r="FQU45" s="1"/>
      <c r="FQV45" s="1"/>
      <c r="FQW45" s="1"/>
      <c r="FQX45" s="1"/>
      <c r="FQY45" s="1"/>
      <c r="FQZ45" s="1"/>
      <c r="FRA45" s="1"/>
      <c r="FRB45" s="1"/>
      <c r="FRC45" s="1"/>
      <c r="FRD45" s="1"/>
      <c r="FRE45" s="1"/>
      <c r="FRF45" s="1"/>
      <c r="FRG45" s="1"/>
      <c r="FRH45" s="1"/>
      <c r="FRI45" s="1"/>
      <c r="FRJ45" s="1"/>
      <c r="FRK45" s="1"/>
      <c r="FRL45" s="1"/>
      <c r="FRM45" s="1"/>
      <c r="FRN45" s="1"/>
      <c r="FRO45" s="1"/>
      <c r="FRP45" s="1"/>
      <c r="FRQ45" s="1"/>
      <c r="FRR45" s="1"/>
      <c r="FRS45" s="1"/>
      <c r="FRT45" s="1"/>
      <c r="FRU45" s="1"/>
      <c r="FRV45" s="1"/>
      <c r="FRW45" s="1"/>
      <c r="FRX45" s="1"/>
      <c r="FRY45" s="1"/>
      <c r="FRZ45" s="1"/>
      <c r="FSA45" s="1"/>
      <c r="FSB45" s="1"/>
      <c r="FSC45" s="1"/>
      <c r="FSD45" s="1"/>
      <c r="FSE45" s="1"/>
      <c r="FSF45" s="1"/>
      <c r="FSG45" s="1"/>
      <c r="FSH45" s="1"/>
      <c r="FSI45" s="1"/>
      <c r="FSJ45" s="1"/>
      <c r="FSK45" s="1"/>
      <c r="FSL45" s="1"/>
      <c r="FSM45" s="1"/>
      <c r="FSN45" s="1"/>
      <c r="FSO45" s="1"/>
      <c r="FSP45" s="1"/>
      <c r="FSQ45" s="1"/>
      <c r="FSR45" s="1"/>
      <c r="FSS45" s="1"/>
      <c r="FST45" s="1"/>
      <c r="FSU45" s="1"/>
      <c r="FSV45" s="1"/>
      <c r="FSW45" s="1"/>
      <c r="FSX45" s="1"/>
      <c r="FSY45" s="1"/>
      <c r="FSZ45" s="1"/>
      <c r="FTA45" s="1"/>
      <c r="FTB45" s="1"/>
      <c r="FTC45" s="1"/>
      <c r="FTD45" s="1"/>
      <c r="FTE45" s="1"/>
      <c r="FTF45" s="1"/>
      <c r="FTG45" s="1"/>
      <c r="FTH45" s="1"/>
      <c r="FTI45" s="1"/>
      <c r="FTJ45" s="1"/>
      <c r="FTK45" s="1"/>
      <c r="FTL45" s="1"/>
      <c r="FTM45" s="1"/>
      <c r="FTN45" s="1"/>
      <c r="FTO45" s="1"/>
      <c r="FTP45" s="1"/>
      <c r="FTQ45" s="1"/>
      <c r="FTR45" s="1"/>
      <c r="FTS45" s="1"/>
      <c r="FTT45" s="1"/>
      <c r="FTU45" s="1"/>
      <c r="FTV45" s="1"/>
      <c r="FTW45" s="1"/>
      <c r="FTX45" s="1"/>
      <c r="FTY45" s="1"/>
      <c r="FTZ45" s="1"/>
      <c r="FUA45" s="1"/>
      <c r="FUB45" s="1"/>
      <c r="FUC45" s="1"/>
      <c r="FUD45" s="1"/>
      <c r="FUE45" s="1"/>
      <c r="FUF45" s="1"/>
      <c r="FUG45" s="1"/>
      <c r="FUH45" s="1"/>
      <c r="FUI45" s="1"/>
      <c r="FUJ45" s="1"/>
      <c r="FUK45" s="1"/>
      <c r="FUL45" s="1"/>
      <c r="FUM45" s="1"/>
      <c r="FUN45" s="1"/>
      <c r="FUO45" s="1"/>
      <c r="FUP45" s="1"/>
      <c r="FUQ45" s="1"/>
      <c r="FUR45" s="1"/>
      <c r="FUS45" s="1"/>
      <c r="FUT45" s="1"/>
      <c r="FUU45" s="1"/>
      <c r="FUV45" s="1"/>
      <c r="FUW45" s="1"/>
      <c r="FUX45" s="1"/>
      <c r="FUY45" s="1"/>
      <c r="FUZ45" s="1"/>
      <c r="FVA45" s="1"/>
      <c r="FVB45" s="1"/>
      <c r="FVC45" s="1"/>
      <c r="FVD45" s="1"/>
      <c r="FVE45" s="1"/>
      <c r="FVF45" s="1"/>
      <c r="FVG45" s="1"/>
      <c r="FVH45" s="1"/>
      <c r="FVI45" s="1"/>
      <c r="FVJ45" s="1"/>
      <c r="FVK45" s="1"/>
      <c r="FVL45" s="1"/>
      <c r="FVM45" s="1"/>
      <c r="FVN45" s="1"/>
      <c r="FVO45" s="1"/>
      <c r="FVP45" s="1"/>
      <c r="FVQ45" s="1"/>
      <c r="FVR45" s="1"/>
      <c r="FVS45" s="1"/>
      <c r="FVT45" s="1"/>
      <c r="FVU45" s="1"/>
      <c r="FVV45" s="1"/>
      <c r="FVW45" s="1"/>
      <c r="FVX45" s="1"/>
      <c r="FVY45" s="1"/>
      <c r="FVZ45" s="1"/>
      <c r="FWA45" s="1"/>
      <c r="FWB45" s="1"/>
      <c r="FWC45" s="1"/>
      <c r="FWD45" s="1"/>
      <c r="FWE45" s="1"/>
      <c r="FWF45" s="1"/>
      <c r="FWG45" s="1"/>
      <c r="FWH45" s="1"/>
      <c r="FWI45" s="1"/>
      <c r="FWJ45" s="1"/>
      <c r="FWK45" s="1"/>
      <c r="FWL45" s="1"/>
      <c r="FWM45" s="1"/>
      <c r="FWN45" s="1"/>
      <c r="FWO45" s="1"/>
      <c r="FWP45" s="1"/>
      <c r="FWQ45" s="1"/>
      <c r="FWR45" s="1"/>
      <c r="FWS45" s="1"/>
      <c r="FWT45" s="1"/>
      <c r="FWU45" s="1"/>
      <c r="FWV45" s="1"/>
      <c r="FWW45" s="1"/>
      <c r="FWX45" s="1"/>
      <c r="FWY45" s="1"/>
      <c r="FWZ45" s="1"/>
      <c r="FXA45" s="1"/>
      <c r="FXB45" s="1"/>
      <c r="FXC45" s="1"/>
      <c r="FXD45" s="1"/>
      <c r="FXE45" s="1"/>
      <c r="FXF45" s="1"/>
      <c r="FXG45" s="1"/>
      <c r="FXH45" s="1"/>
      <c r="FXI45" s="1"/>
      <c r="FXJ45" s="1"/>
      <c r="FXK45" s="1"/>
      <c r="FXL45" s="1"/>
      <c r="FXM45" s="1"/>
      <c r="FXN45" s="1"/>
      <c r="FXO45" s="1"/>
      <c r="FXP45" s="1"/>
      <c r="FXQ45" s="1"/>
      <c r="FXR45" s="1"/>
      <c r="FXS45" s="1"/>
      <c r="FXT45" s="1"/>
      <c r="FXU45" s="1"/>
      <c r="FXV45" s="1"/>
      <c r="FXW45" s="1"/>
      <c r="FXX45" s="1"/>
      <c r="FXY45" s="1"/>
      <c r="FXZ45" s="1"/>
      <c r="FYA45" s="1"/>
      <c r="FYB45" s="1"/>
      <c r="FYC45" s="1"/>
      <c r="FYD45" s="1"/>
      <c r="FYE45" s="1"/>
      <c r="FYF45" s="1"/>
      <c r="FYG45" s="1"/>
      <c r="FYH45" s="1"/>
      <c r="FYI45" s="1"/>
      <c r="FYJ45" s="1"/>
      <c r="FYK45" s="1"/>
      <c r="FYL45" s="1"/>
      <c r="FYM45" s="1"/>
      <c r="FYN45" s="1"/>
      <c r="FYO45" s="1"/>
      <c r="FYP45" s="1"/>
      <c r="FYQ45" s="1"/>
      <c r="FYR45" s="1"/>
      <c r="FYS45" s="1"/>
      <c r="FYT45" s="1"/>
      <c r="FYU45" s="1"/>
      <c r="FYV45" s="1"/>
      <c r="FYW45" s="1"/>
      <c r="FYX45" s="1"/>
      <c r="FYY45" s="1"/>
      <c r="FYZ45" s="1"/>
      <c r="FZA45" s="1"/>
      <c r="FZB45" s="1"/>
      <c r="FZC45" s="1"/>
      <c r="FZD45" s="1"/>
      <c r="FZE45" s="1"/>
      <c r="FZF45" s="1"/>
      <c r="FZG45" s="1"/>
      <c r="FZH45" s="1"/>
      <c r="FZI45" s="1"/>
      <c r="FZJ45" s="1"/>
      <c r="FZK45" s="1"/>
      <c r="FZL45" s="1"/>
      <c r="FZM45" s="1"/>
      <c r="FZN45" s="1"/>
      <c r="FZO45" s="1"/>
      <c r="FZP45" s="1"/>
      <c r="FZQ45" s="1"/>
      <c r="FZR45" s="1"/>
      <c r="FZS45" s="1"/>
      <c r="FZT45" s="1"/>
      <c r="FZU45" s="1"/>
      <c r="FZV45" s="1"/>
      <c r="FZW45" s="1"/>
      <c r="FZX45" s="1"/>
      <c r="FZY45" s="1"/>
      <c r="FZZ45" s="1"/>
      <c r="GAA45" s="1"/>
      <c r="GAB45" s="1"/>
      <c r="GAC45" s="1"/>
      <c r="GAD45" s="1"/>
      <c r="GAE45" s="1"/>
      <c r="GAF45" s="1"/>
      <c r="GAG45" s="1"/>
      <c r="GAH45" s="1"/>
      <c r="GAI45" s="1"/>
      <c r="GAJ45" s="1"/>
      <c r="GAK45" s="1"/>
      <c r="GAL45" s="1"/>
      <c r="GAM45" s="1"/>
      <c r="GAN45" s="1"/>
      <c r="GAO45" s="1"/>
      <c r="GAP45" s="1"/>
      <c r="GAQ45" s="1"/>
      <c r="GAR45" s="1"/>
      <c r="GAS45" s="1"/>
      <c r="GAT45" s="1"/>
      <c r="GAU45" s="1"/>
      <c r="GAV45" s="1"/>
      <c r="GAW45" s="1"/>
      <c r="GAX45" s="1"/>
      <c r="GAY45" s="1"/>
      <c r="GAZ45" s="1"/>
      <c r="GBA45" s="1"/>
      <c r="GBB45" s="1"/>
      <c r="GBC45" s="1"/>
      <c r="GBD45" s="1"/>
      <c r="GBE45" s="1"/>
      <c r="GBF45" s="1"/>
      <c r="GBG45" s="1"/>
      <c r="GBH45" s="1"/>
      <c r="GBI45" s="1"/>
      <c r="GBJ45" s="1"/>
      <c r="GBK45" s="1"/>
      <c r="GBL45" s="1"/>
      <c r="GBM45" s="1"/>
      <c r="GBN45" s="1"/>
      <c r="GBO45" s="1"/>
      <c r="GBP45" s="1"/>
      <c r="GBQ45" s="1"/>
      <c r="GBR45" s="1"/>
      <c r="GBS45" s="1"/>
      <c r="GBT45" s="1"/>
      <c r="GBU45" s="1"/>
      <c r="GBV45" s="1"/>
      <c r="GBW45" s="1"/>
      <c r="GBX45" s="1"/>
      <c r="GBY45" s="1"/>
      <c r="GBZ45" s="1"/>
      <c r="GCA45" s="1"/>
      <c r="GCB45" s="1"/>
      <c r="GCC45" s="1"/>
      <c r="GCD45" s="1"/>
      <c r="GCE45" s="1"/>
      <c r="GCF45" s="1"/>
      <c r="GCG45" s="1"/>
      <c r="GCH45" s="1"/>
      <c r="GCI45" s="1"/>
      <c r="GCJ45" s="1"/>
      <c r="GCK45" s="1"/>
      <c r="GCL45" s="1"/>
      <c r="GCM45" s="1"/>
      <c r="GCN45" s="1"/>
      <c r="GCO45" s="1"/>
      <c r="GCP45" s="1"/>
      <c r="GCQ45" s="1"/>
      <c r="GCR45" s="1"/>
      <c r="GCS45" s="1"/>
      <c r="GCT45" s="1"/>
      <c r="GCU45" s="1"/>
      <c r="GCV45" s="1"/>
      <c r="GCW45" s="1"/>
      <c r="GCX45" s="1"/>
      <c r="GCY45" s="1"/>
      <c r="GCZ45" s="1"/>
      <c r="GDA45" s="1"/>
      <c r="GDB45" s="1"/>
      <c r="GDC45" s="1"/>
      <c r="GDD45" s="1"/>
      <c r="GDE45" s="1"/>
      <c r="GDF45" s="1"/>
      <c r="GDG45" s="1"/>
      <c r="GDH45" s="1"/>
      <c r="GDI45" s="1"/>
      <c r="GDJ45" s="1"/>
      <c r="GDK45" s="1"/>
      <c r="GDL45" s="1"/>
      <c r="GDM45" s="1"/>
      <c r="GDN45" s="1"/>
      <c r="GDO45" s="1"/>
      <c r="GDP45" s="1"/>
      <c r="GDQ45" s="1"/>
      <c r="GDR45" s="1"/>
      <c r="GDS45" s="1"/>
      <c r="GDT45" s="1"/>
      <c r="GDU45" s="1"/>
      <c r="GDV45" s="1"/>
      <c r="GDW45" s="1"/>
      <c r="GDX45" s="1"/>
      <c r="GDY45" s="1"/>
      <c r="GDZ45" s="1"/>
      <c r="GEA45" s="1"/>
      <c r="GEB45" s="1"/>
      <c r="GEC45" s="1"/>
      <c r="GED45" s="1"/>
      <c r="GEE45" s="1"/>
      <c r="GEF45" s="1"/>
      <c r="GEG45" s="1"/>
      <c r="GEH45" s="1"/>
      <c r="GEI45" s="1"/>
      <c r="GEJ45" s="1"/>
      <c r="GEK45" s="1"/>
      <c r="GEL45" s="1"/>
      <c r="GEM45" s="1"/>
      <c r="GEN45" s="1"/>
      <c r="GEO45" s="1"/>
      <c r="GEP45" s="1"/>
      <c r="GEQ45" s="1"/>
      <c r="GER45" s="1"/>
      <c r="GES45" s="1"/>
      <c r="GET45" s="1"/>
      <c r="GEU45" s="1"/>
      <c r="GEV45" s="1"/>
      <c r="GEW45" s="1"/>
      <c r="GEX45" s="1"/>
      <c r="GEY45" s="1"/>
      <c r="GEZ45" s="1"/>
      <c r="GFA45" s="1"/>
      <c r="GFB45" s="1"/>
      <c r="GFC45" s="1"/>
      <c r="GFD45" s="1"/>
      <c r="GFE45" s="1"/>
      <c r="GFF45" s="1"/>
      <c r="GFG45" s="1"/>
      <c r="GFH45" s="1"/>
      <c r="GFI45" s="1"/>
      <c r="GFJ45" s="1"/>
      <c r="GFK45" s="1"/>
      <c r="GFL45" s="1"/>
      <c r="GFM45" s="1"/>
      <c r="GFN45" s="1"/>
      <c r="GFO45" s="1"/>
      <c r="GFP45" s="1"/>
      <c r="GFQ45" s="1"/>
      <c r="GFR45" s="1"/>
      <c r="GFS45" s="1"/>
      <c r="GFT45" s="1"/>
      <c r="GFU45" s="1"/>
      <c r="GFV45" s="1"/>
      <c r="GFW45" s="1"/>
      <c r="GFX45" s="1"/>
      <c r="GFY45" s="1"/>
      <c r="GFZ45" s="1"/>
      <c r="GGA45" s="1"/>
      <c r="GGB45" s="1"/>
      <c r="GGC45" s="1"/>
      <c r="GGD45" s="1"/>
      <c r="GGE45" s="1"/>
      <c r="GGF45" s="1"/>
      <c r="GGG45" s="1"/>
      <c r="GGH45" s="1"/>
      <c r="GGI45" s="1"/>
      <c r="GGJ45" s="1"/>
      <c r="GGK45" s="1"/>
      <c r="GGL45" s="1"/>
      <c r="GGM45" s="1"/>
      <c r="GGN45" s="1"/>
      <c r="GGO45" s="1"/>
      <c r="GGP45" s="1"/>
      <c r="GGQ45" s="1"/>
      <c r="GGR45" s="1"/>
      <c r="GGS45" s="1"/>
      <c r="GGT45" s="1"/>
      <c r="GGU45" s="1"/>
      <c r="GGV45" s="1"/>
      <c r="GGW45" s="1"/>
      <c r="GGX45" s="1"/>
      <c r="GGY45" s="1"/>
      <c r="GGZ45" s="1"/>
      <c r="GHA45" s="1"/>
      <c r="GHB45" s="1"/>
      <c r="GHC45" s="1"/>
      <c r="GHD45" s="1"/>
      <c r="GHE45" s="1"/>
      <c r="GHF45" s="1"/>
      <c r="GHG45" s="1"/>
      <c r="GHH45" s="1"/>
      <c r="GHI45" s="1"/>
      <c r="GHJ45" s="1"/>
      <c r="GHK45" s="1"/>
      <c r="GHL45" s="1"/>
      <c r="GHM45" s="1"/>
      <c r="GHN45" s="1"/>
      <c r="GHO45" s="1"/>
      <c r="GHP45" s="1"/>
      <c r="GHQ45" s="1"/>
      <c r="GHR45" s="1"/>
      <c r="GHS45" s="1"/>
      <c r="GHT45" s="1"/>
      <c r="GHU45" s="1"/>
      <c r="GHV45" s="1"/>
      <c r="GHW45" s="1"/>
      <c r="GHX45" s="1"/>
      <c r="GHY45" s="1"/>
      <c r="GHZ45" s="1"/>
      <c r="GIA45" s="1"/>
      <c r="GIB45" s="1"/>
      <c r="GIC45" s="1"/>
      <c r="GID45" s="1"/>
      <c r="GIE45" s="1"/>
      <c r="GIF45" s="1"/>
      <c r="GIG45" s="1"/>
      <c r="GIH45" s="1"/>
      <c r="GII45" s="1"/>
      <c r="GIJ45" s="1"/>
      <c r="GIK45" s="1"/>
      <c r="GIL45" s="1"/>
      <c r="GIM45" s="1"/>
      <c r="GIN45" s="1"/>
      <c r="GIO45" s="1"/>
      <c r="GIP45" s="1"/>
      <c r="GIQ45" s="1"/>
      <c r="GIR45" s="1"/>
      <c r="GIS45" s="1"/>
      <c r="GIT45" s="1"/>
      <c r="GIU45" s="1"/>
      <c r="GIV45" s="1"/>
      <c r="GIW45" s="1"/>
      <c r="GIX45" s="1"/>
      <c r="GIY45" s="1"/>
      <c r="GIZ45" s="1"/>
      <c r="GJA45" s="1"/>
      <c r="GJB45" s="1"/>
      <c r="GJC45" s="1"/>
      <c r="GJD45" s="1"/>
      <c r="GJE45" s="1"/>
      <c r="GJF45" s="1"/>
      <c r="GJG45" s="1"/>
      <c r="GJH45" s="1"/>
      <c r="GJI45" s="1"/>
      <c r="GJJ45" s="1"/>
      <c r="GJK45" s="1"/>
      <c r="GJL45" s="1"/>
      <c r="GJM45" s="1"/>
      <c r="GJN45" s="1"/>
      <c r="GJO45" s="1"/>
      <c r="GJP45" s="1"/>
      <c r="GJQ45" s="1"/>
      <c r="GJR45" s="1"/>
      <c r="GJS45" s="1"/>
      <c r="GJT45" s="1"/>
      <c r="GJU45" s="1"/>
      <c r="GJV45" s="1"/>
      <c r="GJW45" s="1"/>
      <c r="GJX45" s="1"/>
      <c r="GJY45" s="1"/>
      <c r="GJZ45" s="1"/>
      <c r="GKA45" s="1"/>
      <c r="GKB45" s="1"/>
      <c r="GKC45" s="1"/>
      <c r="GKD45" s="1"/>
      <c r="GKE45" s="1"/>
      <c r="GKF45" s="1"/>
      <c r="GKG45" s="1"/>
      <c r="GKH45" s="1"/>
      <c r="GKI45" s="1"/>
      <c r="GKJ45" s="1"/>
      <c r="GKK45" s="1"/>
      <c r="GKL45" s="1"/>
      <c r="GKM45" s="1"/>
      <c r="GKN45" s="1"/>
      <c r="GKO45" s="1"/>
      <c r="GKP45" s="1"/>
      <c r="GKQ45" s="1"/>
      <c r="GKR45" s="1"/>
      <c r="GKS45" s="1"/>
      <c r="GKT45" s="1"/>
      <c r="GKU45" s="1"/>
      <c r="GKV45" s="1"/>
      <c r="GKW45" s="1"/>
      <c r="GKX45" s="1"/>
      <c r="GKY45" s="1"/>
      <c r="GKZ45" s="1"/>
      <c r="GLA45" s="1"/>
      <c r="GLB45" s="1"/>
      <c r="GLC45" s="1"/>
      <c r="GLD45" s="1"/>
      <c r="GLE45" s="1"/>
      <c r="GLF45" s="1"/>
      <c r="GLG45" s="1"/>
      <c r="GLH45" s="1"/>
      <c r="GLI45" s="1"/>
      <c r="GLJ45" s="1"/>
      <c r="GLK45" s="1"/>
      <c r="GLL45" s="1"/>
      <c r="GLM45" s="1"/>
      <c r="GLN45" s="1"/>
      <c r="GLO45" s="1"/>
      <c r="GLP45" s="1"/>
      <c r="GLQ45" s="1"/>
      <c r="GLR45" s="1"/>
      <c r="GLS45" s="1"/>
      <c r="GLT45" s="1"/>
      <c r="GLU45" s="1"/>
      <c r="GLV45" s="1"/>
      <c r="GLW45" s="1"/>
      <c r="GLX45" s="1"/>
      <c r="GLY45" s="1"/>
      <c r="GLZ45" s="1"/>
      <c r="GMA45" s="1"/>
      <c r="GMB45" s="1"/>
      <c r="GMC45" s="1"/>
      <c r="GMD45" s="1"/>
      <c r="GME45" s="1"/>
      <c r="GMF45" s="1"/>
      <c r="GMG45" s="1"/>
      <c r="GMH45" s="1"/>
      <c r="GMI45" s="1"/>
      <c r="GMJ45" s="1"/>
      <c r="GMK45" s="1"/>
      <c r="GML45" s="1"/>
      <c r="GMM45" s="1"/>
      <c r="GMN45" s="1"/>
      <c r="GMO45" s="1"/>
      <c r="GMP45" s="1"/>
      <c r="GMQ45" s="1"/>
      <c r="GMR45" s="1"/>
      <c r="GMS45" s="1"/>
      <c r="GMT45" s="1"/>
      <c r="GMU45" s="1"/>
      <c r="GMV45" s="1"/>
      <c r="GMW45" s="1"/>
      <c r="GMX45" s="1"/>
      <c r="GMY45" s="1"/>
      <c r="GMZ45" s="1"/>
      <c r="GNA45" s="1"/>
      <c r="GNB45" s="1"/>
      <c r="GNC45" s="1"/>
      <c r="GND45" s="1"/>
      <c r="GNE45" s="1"/>
      <c r="GNF45" s="1"/>
      <c r="GNG45" s="1"/>
      <c r="GNH45" s="1"/>
      <c r="GNI45" s="1"/>
      <c r="GNJ45" s="1"/>
      <c r="GNK45" s="1"/>
      <c r="GNL45" s="1"/>
      <c r="GNM45" s="1"/>
      <c r="GNN45" s="1"/>
      <c r="GNO45" s="1"/>
      <c r="GNP45" s="1"/>
      <c r="GNQ45" s="1"/>
      <c r="GNR45" s="1"/>
      <c r="GNS45" s="1"/>
      <c r="GNT45" s="1"/>
      <c r="GNU45" s="1"/>
      <c r="GNV45" s="1"/>
      <c r="GNW45" s="1"/>
      <c r="GNX45" s="1"/>
      <c r="GNY45" s="1"/>
      <c r="GNZ45" s="1"/>
      <c r="GOA45" s="1"/>
      <c r="GOB45" s="1"/>
      <c r="GOC45" s="1"/>
      <c r="GOD45" s="1"/>
      <c r="GOE45" s="1"/>
      <c r="GOF45" s="1"/>
      <c r="GOG45" s="1"/>
      <c r="GOH45" s="1"/>
      <c r="GOI45" s="1"/>
      <c r="GOJ45" s="1"/>
      <c r="GOK45" s="1"/>
      <c r="GOL45" s="1"/>
      <c r="GOM45" s="1"/>
      <c r="GON45" s="1"/>
      <c r="GOO45" s="1"/>
      <c r="GOP45" s="1"/>
      <c r="GOQ45" s="1"/>
      <c r="GOR45" s="1"/>
      <c r="GOS45" s="1"/>
      <c r="GOT45" s="1"/>
      <c r="GOU45" s="1"/>
      <c r="GOV45" s="1"/>
      <c r="GOW45" s="1"/>
      <c r="GOX45" s="1"/>
      <c r="GOY45" s="1"/>
      <c r="GOZ45" s="1"/>
      <c r="GPA45" s="1"/>
      <c r="GPB45" s="1"/>
      <c r="GPC45" s="1"/>
      <c r="GPD45" s="1"/>
      <c r="GPE45" s="1"/>
      <c r="GPF45" s="1"/>
      <c r="GPG45" s="1"/>
      <c r="GPH45" s="1"/>
      <c r="GPI45" s="1"/>
      <c r="GPJ45" s="1"/>
      <c r="GPK45" s="1"/>
      <c r="GPL45" s="1"/>
      <c r="GPM45" s="1"/>
      <c r="GPN45" s="1"/>
      <c r="GPO45" s="1"/>
      <c r="GPP45" s="1"/>
      <c r="GPQ45" s="1"/>
      <c r="GPR45" s="1"/>
      <c r="GPS45" s="1"/>
      <c r="GPT45" s="1"/>
      <c r="GPU45" s="1"/>
      <c r="GPV45" s="1"/>
      <c r="GPW45" s="1"/>
      <c r="GPX45" s="1"/>
      <c r="GPY45" s="1"/>
      <c r="GPZ45" s="1"/>
      <c r="GQA45" s="1"/>
      <c r="GQB45" s="1"/>
      <c r="GQC45" s="1"/>
      <c r="GQD45" s="1"/>
      <c r="GQE45" s="1"/>
      <c r="GQF45" s="1"/>
      <c r="GQG45" s="1"/>
      <c r="GQH45" s="1"/>
      <c r="GQI45" s="1"/>
      <c r="GQJ45" s="1"/>
      <c r="GQK45" s="1"/>
      <c r="GQL45" s="1"/>
      <c r="GQM45" s="1"/>
      <c r="GQN45" s="1"/>
      <c r="GQO45" s="1"/>
      <c r="GQP45" s="1"/>
      <c r="GQQ45" s="1"/>
      <c r="GQR45" s="1"/>
      <c r="GQS45" s="1"/>
      <c r="GQT45" s="1"/>
      <c r="GQU45" s="1"/>
      <c r="GQV45" s="1"/>
      <c r="GQW45" s="1"/>
      <c r="GQX45" s="1"/>
      <c r="GQY45" s="1"/>
      <c r="GQZ45" s="1"/>
      <c r="GRA45" s="1"/>
      <c r="GRB45" s="1"/>
      <c r="GRC45" s="1"/>
      <c r="GRD45" s="1"/>
      <c r="GRE45" s="1"/>
      <c r="GRF45" s="1"/>
      <c r="GRG45" s="1"/>
      <c r="GRH45" s="1"/>
      <c r="GRI45" s="1"/>
      <c r="GRJ45" s="1"/>
      <c r="GRK45" s="1"/>
      <c r="GRL45" s="1"/>
      <c r="GRM45" s="1"/>
      <c r="GRN45" s="1"/>
      <c r="GRO45" s="1"/>
      <c r="GRP45" s="1"/>
      <c r="GRQ45" s="1"/>
      <c r="GRR45" s="1"/>
      <c r="GRS45" s="1"/>
      <c r="GRT45" s="1"/>
      <c r="GRU45" s="1"/>
      <c r="GRV45" s="1"/>
      <c r="GRW45" s="1"/>
      <c r="GRX45" s="1"/>
      <c r="GRY45" s="1"/>
      <c r="GRZ45" s="1"/>
      <c r="GSA45" s="1"/>
      <c r="GSB45" s="1"/>
      <c r="GSC45" s="1"/>
      <c r="GSD45" s="1"/>
      <c r="GSE45" s="1"/>
      <c r="GSF45" s="1"/>
      <c r="GSG45" s="1"/>
      <c r="GSH45" s="1"/>
      <c r="GSI45" s="1"/>
      <c r="GSJ45" s="1"/>
      <c r="GSK45" s="1"/>
      <c r="GSL45" s="1"/>
      <c r="GSM45" s="1"/>
      <c r="GSN45" s="1"/>
      <c r="GSO45" s="1"/>
      <c r="GSP45" s="1"/>
      <c r="GSQ45" s="1"/>
      <c r="GSR45" s="1"/>
      <c r="GSS45" s="1"/>
      <c r="GST45" s="1"/>
      <c r="GSU45" s="1"/>
      <c r="GSV45" s="1"/>
      <c r="GSW45" s="1"/>
      <c r="GSX45" s="1"/>
      <c r="GSY45" s="1"/>
      <c r="GSZ45" s="1"/>
      <c r="GTA45" s="1"/>
      <c r="GTB45" s="1"/>
      <c r="GTC45" s="1"/>
      <c r="GTD45" s="1"/>
      <c r="GTE45" s="1"/>
      <c r="GTF45" s="1"/>
      <c r="GTG45" s="1"/>
      <c r="GTH45" s="1"/>
      <c r="GTI45" s="1"/>
      <c r="GTJ45" s="1"/>
      <c r="GTK45" s="1"/>
      <c r="GTL45" s="1"/>
      <c r="GTM45" s="1"/>
      <c r="GTN45" s="1"/>
      <c r="GTO45" s="1"/>
      <c r="GTP45" s="1"/>
      <c r="GTQ45" s="1"/>
      <c r="GTR45" s="1"/>
      <c r="GTS45" s="1"/>
      <c r="GTT45" s="1"/>
      <c r="GTU45" s="1"/>
      <c r="GTV45" s="1"/>
      <c r="GTW45" s="1"/>
      <c r="GTX45" s="1"/>
      <c r="GTY45" s="1"/>
      <c r="GTZ45" s="1"/>
      <c r="GUA45" s="1"/>
      <c r="GUB45" s="1"/>
      <c r="GUC45" s="1"/>
      <c r="GUD45" s="1"/>
      <c r="GUE45" s="1"/>
      <c r="GUF45" s="1"/>
      <c r="GUG45" s="1"/>
      <c r="GUH45" s="1"/>
      <c r="GUI45" s="1"/>
      <c r="GUJ45" s="1"/>
      <c r="GUK45" s="1"/>
      <c r="GUL45" s="1"/>
      <c r="GUM45" s="1"/>
      <c r="GUN45" s="1"/>
      <c r="GUO45" s="1"/>
      <c r="GUP45" s="1"/>
      <c r="GUQ45" s="1"/>
      <c r="GUR45" s="1"/>
      <c r="GUS45" s="1"/>
      <c r="GUT45" s="1"/>
      <c r="GUU45" s="1"/>
      <c r="GUV45" s="1"/>
      <c r="GUW45" s="1"/>
      <c r="GUX45" s="1"/>
      <c r="GUY45" s="1"/>
      <c r="GUZ45" s="1"/>
      <c r="GVA45" s="1"/>
      <c r="GVB45" s="1"/>
      <c r="GVC45" s="1"/>
      <c r="GVD45" s="1"/>
      <c r="GVE45" s="1"/>
      <c r="GVF45" s="1"/>
      <c r="GVG45" s="1"/>
      <c r="GVH45" s="1"/>
      <c r="GVI45" s="1"/>
      <c r="GVJ45" s="1"/>
      <c r="GVK45" s="1"/>
      <c r="GVL45" s="1"/>
      <c r="GVM45" s="1"/>
      <c r="GVN45" s="1"/>
      <c r="GVO45" s="1"/>
      <c r="GVP45" s="1"/>
      <c r="GVQ45" s="1"/>
      <c r="GVR45" s="1"/>
      <c r="GVS45" s="1"/>
      <c r="GVT45" s="1"/>
      <c r="GVU45" s="1"/>
      <c r="GVV45" s="1"/>
      <c r="GVW45" s="1"/>
      <c r="GVX45" s="1"/>
      <c r="GVY45" s="1"/>
      <c r="GVZ45" s="1"/>
      <c r="GWA45" s="1"/>
      <c r="GWB45" s="1"/>
      <c r="GWC45" s="1"/>
      <c r="GWD45" s="1"/>
      <c r="GWE45" s="1"/>
      <c r="GWF45" s="1"/>
      <c r="GWG45" s="1"/>
      <c r="GWH45" s="1"/>
      <c r="GWI45" s="1"/>
      <c r="GWJ45" s="1"/>
      <c r="GWK45" s="1"/>
      <c r="GWL45" s="1"/>
      <c r="GWM45" s="1"/>
      <c r="GWN45" s="1"/>
      <c r="GWO45" s="1"/>
      <c r="GWP45" s="1"/>
      <c r="GWQ45" s="1"/>
      <c r="GWR45" s="1"/>
      <c r="GWS45" s="1"/>
      <c r="GWT45" s="1"/>
      <c r="GWU45" s="1"/>
      <c r="GWV45" s="1"/>
      <c r="GWW45" s="1"/>
      <c r="GWX45" s="1"/>
      <c r="GWY45" s="1"/>
      <c r="GWZ45" s="1"/>
      <c r="GXA45" s="1"/>
      <c r="GXB45" s="1"/>
      <c r="GXC45" s="1"/>
      <c r="GXD45" s="1"/>
      <c r="GXE45" s="1"/>
      <c r="GXF45" s="1"/>
      <c r="GXG45" s="1"/>
      <c r="GXH45" s="1"/>
      <c r="GXI45" s="1"/>
      <c r="GXJ45" s="1"/>
      <c r="GXK45" s="1"/>
      <c r="GXL45" s="1"/>
      <c r="GXM45" s="1"/>
      <c r="GXN45" s="1"/>
      <c r="GXO45" s="1"/>
      <c r="GXP45" s="1"/>
      <c r="GXQ45" s="1"/>
      <c r="GXR45" s="1"/>
      <c r="GXS45" s="1"/>
      <c r="GXT45" s="1"/>
      <c r="GXU45" s="1"/>
      <c r="GXV45" s="1"/>
      <c r="GXW45" s="1"/>
      <c r="GXX45" s="1"/>
      <c r="GXY45" s="1"/>
      <c r="GXZ45" s="1"/>
      <c r="GYA45" s="1"/>
      <c r="GYB45" s="1"/>
      <c r="GYC45" s="1"/>
      <c r="GYD45" s="1"/>
      <c r="GYE45" s="1"/>
      <c r="GYF45" s="1"/>
      <c r="GYG45" s="1"/>
      <c r="GYH45" s="1"/>
      <c r="GYI45" s="1"/>
      <c r="GYJ45" s="1"/>
      <c r="GYK45" s="1"/>
      <c r="GYL45" s="1"/>
      <c r="GYM45" s="1"/>
      <c r="GYN45" s="1"/>
      <c r="GYO45" s="1"/>
      <c r="GYP45" s="1"/>
      <c r="GYQ45" s="1"/>
      <c r="GYR45" s="1"/>
      <c r="GYS45" s="1"/>
      <c r="GYT45" s="1"/>
      <c r="GYU45" s="1"/>
      <c r="GYV45" s="1"/>
      <c r="GYW45" s="1"/>
      <c r="GYX45" s="1"/>
      <c r="GYY45" s="1"/>
      <c r="GYZ45" s="1"/>
      <c r="GZA45" s="1"/>
      <c r="GZB45" s="1"/>
      <c r="GZC45" s="1"/>
      <c r="GZD45" s="1"/>
      <c r="GZE45" s="1"/>
      <c r="GZF45" s="1"/>
      <c r="GZG45" s="1"/>
      <c r="GZH45" s="1"/>
      <c r="GZI45" s="1"/>
      <c r="GZJ45" s="1"/>
      <c r="GZK45" s="1"/>
      <c r="GZL45" s="1"/>
      <c r="GZM45" s="1"/>
      <c r="GZN45" s="1"/>
      <c r="GZO45" s="1"/>
      <c r="GZP45" s="1"/>
      <c r="GZQ45" s="1"/>
      <c r="GZR45" s="1"/>
      <c r="GZS45" s="1"/>
      <c r="GZT45" s="1"/>
      <c r="GZU45" s="1"/>
      <c r="GZV45" s="1"/>
      <c r="GZW45" s="1"/>
      <c r="GZX45" s="1"/>
      <c r="GZY45" s="1"/>
      <c r="GZZ45" s="1"/>
      <c r="HAA45" s="1"/>
      <c r="HAB45" s="1"/>
      <c r="HAC45" s="1"/>
      <c r="HAD45" s="1"/>
      <c r="HAE45" s="1"/>
      <c r="HAF45" s="1"/>
      <c r="HAG45" s="1"/>
      <c r="HAH45" s="1"/>
      <c r="HAI45" s="1"/>
      <c r="HAJ45" s="1"/>
      <c r="HAK45" s="1"/>
      <c r="HAL45" s="1"/>
      <c r="HAM45" s="1"/>
      <c r="HAN45" s="1"/>
      <c r="HAO45" s="1"/>
      <c r="HAP45" s="1"/>
      <c r="HAQ45" s="1"/>
      <c r="HAR45" s="1"/>
      <c r="HAS45" s="1"/>
      <c r="HAT45" s="1"/>
      <c r="HAU45" s="1"/>
      <c r="HAV45" s="1"/>
      <c r="HAW45" s="1"/>
      <c r="HAX45" s="1"/>
      <c r="HAY45" s="1"/>
      <c r="HAZ45" s="1"/>
      <c r="HBA45" s="1"/>
      <c r="HBB45" s="1"/>
      <c r="HBC45" s="1"/>
      <c r="HBD45" s="1"/>
      <c r="HBE45" s="1"/>
      <c r="HBF45" s="1"/>
      <c r="HBG45" s="1"/>
      <c r="HBH45" s="1"/>
      <c r="HBI45" s="1"/>
      <c r="HBJ45" s="1"/>
      <c r="HBK45" s="1"/>
      <c r="HBL45" s="1"/>
      <c r="HBM45" s="1"/>
      <c r="HBN45" s="1"/>
      <c r="HBO45" s="1"/>
      <c r="HBP45" s="1"/>
      <c r="HBQ45" s="1"/>
      <c r="HBR45" s="1"/>
      <c r="HBS45" s="1"/>
      <c r="HBT45" s="1"/>
      <c r="HBU45" s="1"/>
      <c r="HBV45" s="1"/>
      <c r="HBW45" s="1"/>
      <c r="HBX45" s="1"/>
      <c r="HBY45" s="1"/>
      <c r="HBZ45" s="1"/>
      <c r="HCA45" s="1"/>
      <c r="HCB45" s="1"/>
      <c r="HCC45" s="1"/>
      <c r="HCD45" s="1"/>
      <c r="HCE45" s="1"/>
      <c r="HCF45" s="1"/>
      <c r="HCG45" s="1"/>
      <c r="HCH45" s="1"/>
      <c r="HCI45" s="1"/>
      <c r="HCJ45" s="1"/>
      <c r="HCK45" s="1"/>
      <c r="HCL45" s="1"/>
      <c r="HCM45" s="1"/>
      <c r="HCN45" s="1"/>
      <c r="HCO45" s="1"/>
      <c r="HCP45" s="1"/>
      <c r="HCQ45" s="1"/>
      <c r="HCR45" s="1"/>
      <c r="HCS45" s="1"/>
      <c r="HCT45" s="1"/>
      <c r="HCU45" s="1"/>
      <c r="HCV45" s="1"/>
      <c r="HCW45" s="1"/>
      <c r="HCX45" s="1"/>
      <c r="HCY45" s="1"/>
      <c r="HCZ45" s="1"/>
      <c r="HDA45" s="1"/>
      <c r="HDB45" s="1"/>
      <c r="HDC45" s="1"/>
      <c r="HDD45" s="1"/>
      <c r="HDE45" s="1"/>
      <c r="HDF45" s="1"/>
      <c r="HDG45" s="1"/>
      <c r="HDH45" s="1"/>
      <c r="HDI45" s="1"/>
      <c r="HDJ45" s="1"/>
      <c r="HDK45" s="1"/>
      <c r="HDL45" s="1"/>
      <c r="HDM45" s="1"/>
      <c r="HDN45" s="1"/>
      <c r="HDO45" s="1"/>
      <c r="HDP45" s="1"/>
      <c r="HDQ45" s="1"/>
      <c r="HDR45" s="1"/>
      <c r="HDS45" s="1"/>
      <c r="HDT45" s="1"/>
      <c r="HDU45" s="1"/>
      <c r="HDV45" s="1"/>
      <c r="HDW45" s="1"/>
      <c r="HDX45" s="1"/>
      <c r="HDY45" s="1"/>
      <c r="HDZ45" s="1"/>
      <c r="HEA45" s="1"/>
      <c r="HEB45" s="1"/>
      <c r="HEC45" s="1"/>
      <c r="HED45" s="1"/>
      <c r="HEE45" s="1"/>
      <c r="HEF45" s="1"/>
      <c r="HEG45" s="1"/>
      <c r="HEH45" s="1"/>
      <c r="HEI45" s="1"/>
      <c r="HEJ45" s="1"/>
      <c r="HEK45" s="1"/>
      <c r="HEL45" s="1"/>
      <c r="HEM45" s="1"/>
      <c r="HEN45" s="1"/>
      <c r="HEO45" s="1"/>
      <c r="HEP45" s="1"/>
      <c r="HEQ45" s="1"/>
      <c r="HER45" s="1"/>
      <c r="HES45" s="1"/>
      <c r="HET45" s="1"/>
      <c r="HEU45" s="1"/>
      <c r="HEV45" s="1"/>
      <c r="HEW45" s="1"/>
      <c r="HEX45" s="1"/>
      <c r="HEY45" s="1"/>
      <c r="HEZ45" s="1"/>
      <c r="HFA45" s="1"/>
      <c r="HFB45" s="1"/>
      <c r="HFC45" s="1"/>
      <c r="HFD45" s="1"/>
      <c r="HFE45" s="1"/>
      <c r="HFF45" s="1"/>
      <c r="HFG45" s="1"/>
      <c r="HFH45" s="1"/>
      <c r="HFI45" s="1"/>
      <c r="HFJ45" s="1"/>
      <c r="HFK45" s="1"/>
      <c r="HFL45" s="1"/>
      <c r="HFM45" s="1"/>
      <c r="HFN45" s="1"/>
      <c r="HFO45" s="1"/>
      <c r="HFP45" s="1"/>
      <c r="HFQ45" s="1"/>
      <c r="HFR45" s="1"/>
      <c r="HFS45" s="1"/>
      <c r="HFT45" s="1"/>
      <c r="HFU45" s="1"/>
      <c r="HFV45" s="1"/>
      <c r="HFW45" s="1"/>
      <c r="HFX45" s="1"/>
      <c r="HFY45" s="1"/>
      <c r="HFZ45" s="1"/>
      <c r="HGA45" s="1"/>
      <c r="HGB45" s="1"/>
      <c r="HGC45" s="1"/>
      <c r="HGD45" s="1"/>
      <c r="HGE45" s="1"/>
      <c r="HGF45" s="1"/>
      <c r="HGG45" s="1"/>
      <c r="HGH45" s="1"/>
      <c r="HGI45" s="1"/>
      <c r="HGJ45" s="1"/>
      <c r="HGK45" s="1"/>
      <c r="HGL45" s="1"/>
      <c r="HGM45" s="1"/>
      <c r="HGN45" s="1"/>
      <c r="HGO45" s="1"/>
      <c r="HGP45" s="1"/>
      <c r="HGQ45" s="1"/>
      <c r="HGR45" s="1"/>
      <c r="HGS45" s="1"/>
      <c r="HGT45" s="1"/>
      <c r="HGU45" s="1"/>
      <c r="HGV45" s="1"/>
      <c r="HGW45" s="1"/>
      <c r="HGX45" s="1"/>
      <c r="HGY45" s="1"/>
      <c r="HGZ45" s="1"/>
      <c r="HHA45" s="1"/>
      <c r="HHB45" s="1"/>
      <c r="HHC45" s="1"/>
      <c r="HHD45" s="1"/>
      <c r="HHE45" s="1"/>
      <c r="HHF45" s="1"/>
      <c r="HHG45" s="1"/>
      <c r="HHH45" s="1"/>
      <c r="HHI45" s="1"/>
      <c r="HHJ45" s="1"/>
      <c r="HHK45" s="1"/>
      <c r="HHL45" s="1"/>
      <c r="HHM45" s="1"/>
      <c r="HHN45" s="1"/>
      <c r="HHO45" s="1"/>
      <c r="HHP45" s="1"/>
      <c r="HHQ45" s="1"/>
      <c r="HHR45" s="1"/>
      <c r="HHS45" s="1"/>
      <c r="HHT45" s="1"/>
      <c r="HHU45" s="1"/>
      <c r="HHV45" s="1"/>
      <c r="HHW45" s="1"/>
      <c r="HHX45" s="1"/>
      <c r="HHY45" s="1"/>
      <c r="HHZ45" s="1"/>
      <c r="HIA45" s="1"/>
      <c r="HIB45" s="1"/>
      <c r="HIC45" s="1"/>
      <c r="HID45" s="1"/>
      <c r="HIE45" s="1"/>
      <c r="HIF45" s="1"/>
      <c r="HIG45" s="1"/>
      <c r="HIH45" s="1"/>
      <c r="HII45" s="1"/>
      <c r="HIJ45" s="1"/>
      <c r="HIK45" s="1"/>
      <c r="HIL45" s="1"/>
      <c r="HIM45" s="1"/>
      <c r="HIN45" s="1"/>
      <c r="HIO45" s="1"/>
      <c r="HIP45" s="1"/>
      <c r="HIQ45" s="1"/>
      <c r="HIR45" s="1"/>
      <c r="HIS45" s="1"/>
      <c r="HIT45" s="1"/>
      <c r="HIU45" s="1"/>
      <c r="HIV45" s="1"/>
      <c r="HIW45" s="1"/>
      <c r="HIX45" s="1"/>
      <c r="HIY45" s="1"/>
      <c r="HIZ45" s="1"/>
      <c r="HJA45" s="1"/>
      <c r="HJB45" s="1"/>
      <c r="HJC45" s="1"/>
      <c r="HJD45" s="1"/>
      <c r="HJE45" s="1"/>
      <c r="HJF45" s="1"/>
      <c r="HJG45" s="1"/>
      <c r="HJH45" s="1"/>
      <c r="HJI45" s="1"/>
      <c r="HJJ45" s="1"/>
      <c r="HJK45" s="1"/>
      <c r="HJL45" s="1"/>
      <c r="HJM45" s="1"/>
      <c r="HJN45" s="1"/>
      <c r="HJO45" s="1"/>
      <c r="HJP45" s="1"/>
      <c r="HJQ45" s="1"/>
      <c r="HJR45" s="1"/>
      <c r="HJS45" s="1"/>
      <c r="HJT45" s="1"/>
      <c r="HJU45" s="1"/>
      <c r="HJV45" s="1"/>
      <c r="HJW45" s="1"/>
      <c r="HJX45" s="1"/>
      <c r="HJY45" s="1"/>
      <c r="HJZ45" s="1"/>
      <c r="HKA45" s="1"/>
      <c r="HKB45" s="1"/>
      <c r="HKC45" s="1"/>
      <c r="HKD45" s="1"/>
      <c r="HKE45" s="1"/>
      <c r="HKF45" s="1"/>
      <c r="HKG45" s="1"/>
      <c r="HKH45" s="1"/>
      <c r="HKI45" s="1"/>
      <c r="HKJ45" s="1"/>
      <c r="HKK45" s="1"/>
      <c r="HKL45" s="1"/>
      <c r="HKM45" s="1"/>
      <c r="HKN45" s="1"/>
      <c r="HKO45" s="1"/>
      <c r="HKP45" s="1"/>
      <c r="HKQ45" s="1"/>
      <c r="HKR45" s="1"/>
      <c r="HKS45" s="1"/>
      <c r="HKT45" s="1"/>
      <c r="HKU45" s="1"/>
      <c r="HKV45" s="1"/>
      <c r="HKW45" s="1"/>
      <c r="HKX45" s="1"/>
      <c r="HKY45" s="1"/>
      <c r="HKZ45" s="1"/>
      <c r="HLA45" s="1"/>
      <c r="HLB45" s="1"/>
      <c r="HLC45" s="1"/>
      <c r="HLD45" s="1"/>
      <c r="HLE45" s="1"/>
      <c r="HLF45" s="1"/>
      <c r="HLG45" s="1"/>
      <c r="HLH45" s="1"/>
      <c r="HLI45" s="1"/>
      <c r="HLJ45" s="1"/>
      <c r="HLK45" s="1"/>
      <c r="HLL45" s="1"/>
      <c r="HLM45" s="1"/>
      <c r="HLN45" s="1"/>
      <c r="HLO45" s="1"/>
      <c r="HLP45" s="1"/>
      <c r="HLQ45" s="1"/>
      <c r="HLR45" s="1"/>
      <c r="HLS45" s="1"/>
      <c r="HLT45" s="1"/>
      <c r="HLU45" s="1"/>
      <c r="HLV45" s="1"/>
      <c r="HLW45" s="1"/>
      <c r="HLX45" s="1"/>
      <c r="HLY45" s="1"/>
      <c r="HLZ45" s="1"/>
      <c r="HMA45" s="1"/>
      <c r="HMB45" s="1"/>
      <c r="HMC45" s="1"/>
      <c r="HMD45" s="1"/>
      <c r="HME45" s="1"/>
      <c r="HMF45" s="1"/>
      <c r="HMG45" s="1"/>
      <c r="HMH45" s="1"/>
      <c r="HMI45" s="1"/>
      <c r="HMJ45" s="1"/>
      <c r="HMK45" s="1"/>
      <c r="HML45" s="1"/>
      <c r="HMM45" s="1"/>
      <c r="HMN45" s="1"/>
      <c r="HMO45" s="1"/>
      <c r="HMP45" s="1"/>
      <c r="HMQ45" s="1"/>
      <c r="HMR45" s="1"/>
      <c r="HMS45" s="1"/>
      <c r="HMT45" s="1"/>
      <c r="HMU45" s="1"/>
      <c r="HMV45" s="1"/>
      <c r="HMW45" s="1"/>
      <c r="HMX45" s="1"/>
      <c r="HMY45" s="1"/>
      <c r="HMZ45" s="1"/>
      <c r="HNA45" s="1"/>
      <c r="HNB45" s="1"/>
      <c r="HNC45" s="1"/>
      <c r="HND45" s="1"/>
      <c r="HNE45" s="1"/>
      <c r="HNF45" s="1"/>
      <c r="HNG45" s="1"/>
      <c r="HNH45" s="1"/>
      <c r="HNI45" s="1"/>
      <c r="HNJ45" s="1"/>
      <c r="HNK45" s="1"/>
      <c r="HNL45" s="1"/>
      <c r="HNM45" s="1"/>
      <c r="HNN45" s="1"/>
      <c r="HNO45" s="1"/>
      <c r="HNP45" s="1"/>
      <c r="HNQ45" s="1"/>
      <c r="HNR45" s="1"/>
      <c r="HNS45" s="1"/>
      <c r="HNT45" s="1"/>
      <c r="HNU45" s="1"/>
      <c r="HNV45" s="1"/>
      <c r="HNW45" s="1"/>
      <c r="HNX45" s="1"/>
      <c r="HNY45" s="1"/>
      <c r="HNZ45" s="1"/>
      <c r="HOA45" s="1"/>
      <c r="HOB45" s="1"/>
      <c r="HOC45" s="1"/>
      <c r="HOD45" s="1"/>
      <c r="HOE45" s="1"/>
      <c r="HOF45" s="1"/>
      <c r="HOG45" s="1"/>
      <c r="HOH45" s="1"/>
      <c r="HOI45" s="1"/>
      <c r="HOJ45" s="1"/>
      <c r="HOK45" s="1"/>
      <c r="HOL45" s="1"/>
      <c r="HOM45" s="1"/>
      <c r="HON45" s="1"/>
      <c r="HOO45" s="1"/>
      <c r="HOP45" s="1"/>
      <c r="HOQ45" s="1"/>
      <c r="HOR45" s="1"/>
      <c r="HOS45" s="1"/>
      <c r="HOT45" s="1"/>
      <c r="HOU45" s="1"/>
      <c r="HOV45" s="1"/>
      <c r="HOW45" s="1"/>
      <c r="HOX45" s="1"/>
      <c r="HOY45" s="1"/>
      <c r="HOZ45" s="1"/>
      <c r="HPA45" s="1"/>
      <c r="HPB45" s="1"/>
      <c r="HPC45" s="1"/>
      <c r="HPD45" s="1"/>
      <c r="HPE45" s="1"/>
      <c r="HPF45" s="1"/>
      <c r="HPG45" s="1"/>
      <c r="HPH45" s="1"/>
      <c r="HPI45" s="1"/>
      <c r="HPJ45" s="1"/>
      <c r="HPK45" s="1"/>
      <c r="HPL45" s="1"/>
      <c r="HPM45" s="1"/>
      <c r="HPN45" s="1"/>
      <c r="HPO45" s="1"/>
      <c r="HPP45" s="1"/>
      <c r="HPQ45" s="1"/>
      <c r="HPR45" s="1"/>
      <c r="HPS45" s="1"/>
      <c r="HPT45" s="1"/>
      <c r="HPU45" s="1"/>
      <c r="HPV45" s="1"/>
      <c r="HPW45" s="1"/>
      <c r="HPX45" s="1"/>
      <c r="HPY45" s="1"/>
      <c r="HPZ45" s="1"/>
      <c r="HQA45" s="1"/>
      <c r="HQB45" s="1"/>
      <c r="HQC45" s="1"/>
      <c r="HQD45" s="1"/>
      <c r="HQE45" s="1"/>
      <c r="HQF45" s="1"/>
      <c r="HQG45" s="1"/>
      <c r="HQH45" s="1"/>
      <c r="HQI45" s="1"/>
      <c r="HQJ45" s="1"/>
      <c r="HQK45" s="1"/>
      <c r="HQL45" s="1"/>
      <c r="HQM45" s="1"/>
      <c r="HQN45" s="1"/>
      <c r="HQO45" s="1"/>
      <c r="HQP45" s="1"/>
      <c r="HQQ45" s="1"/>
      <c r="HQR45" s="1"/>
      <c r="HQS45" s="1"/>
      <c r="HQT45" s="1"/>
      <c r="HQU45" s="1"/>
      <c r="HQV45" s="1"/>
      <c r="HQW45" s="1"/>
      <c r="HQX45" s="1"/>
      <c r="HQY45" s="1"/>
      <c r="HQZ45" s="1"/>
      <c r="HRA45" s="1"/>
      <c r="HRB45" s="1"/>
      <c r="HRC45" s="1"/>
      <c r="HRD45" s="1"/>
      <c r="HRE45" s="1"/>
      <c r="HRF45" s="1"/>
      <c r="HRG45" s="1"/>
      <c r="HRH45" s="1"/>
      <c r="HRI45" s="1"/>
      <c r="HRJ45" s="1"/>
      <c r="HRK45" s="1"/>
      <c r="HRL45" s="1"/>
      <c r="HRM45" s="1"/>
      <c r="HRN45" s="1"/>
      <c r="HRO45" s="1"/>
      <c r="HRP45" s="1"/>
      <c r="HRQ45" s="1"/>
      <c r="HRR45" s="1"/>
      <c r="HRS45" s="1"/>
      <c r="HRT45" s="1"/>
      <c r="HRU45" s="1"/>
      <c r="HRV45" s="1"/>
      <c r="HRW45" s="1"/>
      <c r="HRX45" s="1"/>
      <c r="HRY45" s="1"/>
      <c r="HRZ45" s="1"/>
      <c r="HSA45" s="1"/>
      <c r="HSB45" s="1"/>
      <c r="HSC45" s="1"/>
      <c r="HSD45" s="1"/>
      <c r="HSE45" s="1"/>
      <c r="HSF45" s="1"/>
      <c r="HSG45" s="1"/>
      <c r="HSH45" s="1"/>
      <c r="HSI45" s="1"/>
      <c r="HSJ45" s="1"/>
      <c r="HSK45" s="1"/>
      <c r="HSL45" s="1"/>
      <c r="HSM45" s="1"/>
      <c r="HSN45" s="1"/>
      <c r="HSO45" s="1"/>
      <c r="HSP45" s="1"/>
      <c r="HSQ45" s="1"/>
      <c r="HSR45" s="1"/>
      <c r="HSS45" s="1"/>
      <c r="HST45" s="1"/>
      <c r="HSU45" s="1"/>
      <c r="HSV45" s="1"/>
      <c r="HSW45" s="1"/>
      <c r="HSX45" s="1"/>
      <c r="HSY45" s="1"/>
      <c r="HSZ45" s="1"/>
      <c r="HTA45" s="1"/>
      <c r="HTB45" s="1"/>
      <c r="HTC45" s="1"/>
      <c r="HTD45" s="1"/>
      <c r="HTE45" s="1"/>
      <c r="HTF45" s="1"/>
      <c r="HTG45" s="1"/>
      <c r="HTH45" s="1"/>
      <c r="HTI45" s="1"/>
      <c r="HTJ45" s="1"/>
      <c r="HTK45" s="1"/>
      <c r="HTL45" s="1"/>
      <c r="HTM45" s="1"/>
      <c r="HTN45" s="1"/>
      <c r="HTO45" s="1"/>
      <c r="HTP45" s="1"/>
      <c r="HTQ45" s="1"/>
      <c r="HTR45" s="1"/>
      <c r="HTS45" s="1"/>
      <c r="HTT45" s="1"/>
      <c r="HTU45" s="1"/>
      <c r="HTV45" s="1"/>
      <c r="HTW45" s="1"/>
      <c r="HTX45" s="1"/>
      <c r="HTY45" s="1"/>
      <c r="HTZ45" s="1"/>
      <c r="HUA45" s="1"/>
      <c r="HUB45" s="1"/>
      <c r="HUC45" s="1"/>
      <c r="HUD45" s="1"/>
      <c r="HUE45" s="1"/>
      <c r="HUF45" s="1"/>
      <c r="HUG45" s="1"/>
      <c r="HUH45" s="1"/>
      <c r="HUI45" s="1"/>
      <c r="HUJ45" s="1"/>
      <c r="HUK45" s="1"/>
      <c r="HUL45" s="1"/>
      <c r="HUM45" s="1"/>
      <c r="HUN45" s="1"/>
      <c r="HUO45" s="1"/>
      <c r="HUP45" s="1"/>
      <c r="HUQ45" s="1"/>
      <c r="HUR45" s="1"/>
      <c r="HUS45" s="1"/>
      <c r="HUT45" s="1"/>
      <c r="HUU45" s="1"/>
      <c r="HUV45" s="1"/>
      <c r="HUW45" s="1"/>
      <c r="HUX45" s="1"/>
      <c r="HUY45" s="1"/>
      <c r="HUZ45" s="1"/>
      <c r="HVA45" s="1"/>
      <c r="HVB45" s="1"/>
      <c r="HVC45" s="1"/>
      <c r="HVD45" s="1"/>
      <c r="HVE45" s="1"/>
      <c r="HVF45" s="1"/>
      <c r="HVG45" s="1"/>
      <c r="HVH45" s="1"/>
      <c r="HVI45" s="1"/>
      <c r="HVJ45" s="1"/>
      <c r="HVK45" s="1"/>
      <c r="HVL45" s="1"/>
      <c r="HVM45" s="1"/>
      <c r="HVN45" s="1"/>
      <c r="HVO45" s="1"/>
      <c r="HVP45" s="1"/>
      <c r="HVQ45" s="1"/>
      <c r="HVR45" s="1"/>
      <c r="HVS45" s="1"/>
      <c r="HVT45" s="1"/>
      <c r="HVU45" s="1"/>
      <c r="HVV45" s="1"/>
      <c r="HVW45" s="1"/>
      <c r="HVX45" s="1"/>
      <c r="HVY45" s="1"/>
      <c r="HVZ45" s="1"/>
      <c r="HWA45" s="1"/>
      <c r="HWB45" s="1"/>
      <c r="HWC45" s="1"/>
      <c r="HWD45" s="1"/>
      <c r="HWE45" s="1"/>
      <c r="HWF45" s="1"/>
      <c r="HWG45" s="1"/>
      <c r="HWH45" s="1"/>
      <c r="HWI45" s="1"/>
      <c r="HWJ45" s="1"/>
      <c r="HWK45" s="1"/>
      <c r="HWL45" s="1"/>
      <c r="HWM45" s="1"/>
      <c r="HWN45" s="1"/>
      <c r="HWO45" s="1"/>
      <c r="HWP45" s="1"/>
      <c r="HWQ45" s="1"/>
      <c r="HWR45" s="1"/>
      <c r="HWS45" s="1"/>
      <c r="HWT45" s="1"/>
      <c r="HWU45" s="1"/>
      <c r="HWV45" s="1"/>
      <c r="HWW45" s="1"/>
      <c r="HWX45" s="1"/>
      <c r="HWY45" s="1"/>
      <c r="HWZ45" s="1"/>
      <c r="HXA45" s="1"/>
      <c r="HXB45" s="1"/>
      <c r="HXC45" s="1"/>
      <c r="HXD45" s="1"/>
      <c r="HXE45" s="1"/>
      <c r="HXF45" s="1"/>
      <c r="HXG45" s="1"/>
      <c r="HXH45" s="1"/>
      <c r="HXI45" s="1"/>
      <c r="HXJ45" s="1"/>
      <c r="HXK45" s="1"/>
      <c r="HXL45" s="1"/>
      <c r="HXM45" s="1"/>
      <c r="HXN45" s="1"/>
      <c r="HXO45" s="1"/>
      <c r="HXP45" s="1"/>
      <c r="HXQ45" s="1"/>
      <c r="HXR45" s="1"/>
      <c r="HXS45" s="1"/>
      <c r="HXT45" s="1"/>
      <c r="HXU45" s="1"/>
      <c r="HXV45" s="1"/>
      <c r="HXW45" s="1"/>
      <c r="HXX45" s="1"/>
      <c r="HXY45" s="1"/>
      <c r="HXZ45" s="1"/>
      <c r="HYA45" s="1"/>
      <c r="HYB45" s="1"/>
      <c r="HYC45" s="1"/>
      <c r="HYD45" s="1"/>
      <c r="HYE45" s="1"/>
      <c r="HYF45" s="1"/>
      <c r="HYG45" s="1"/>
      <c r="HYH45" s="1"/>
      <c r="HYI45" s="1"/>
      <c r="HYJ45" s="1"/>
      <c r="HYK45" s="1"/>
      <c r="HYL45" s="1"/>
      <c r="HYM45" s="1"/>
      <c r="HYN45" s="1"/>
      <c r="HYO45" s="1"/>
      <c r="HYP45" s="1"/>
      <c r="HYQ45" s="1"/>
      <c r="HYR45" s="1"/>
      <c r="HYS45" s="1"/>
      <c r="HYT45" s="1"/>
      <c r="HYU45" s="1"/>
      <c r="HYV45" s="1"/>
      <c r="HYW45" s="1"/>
      <c r="HYX45" s="1"/>
      <c r="HYY45" s="1"/>
      <c r="HYZ45" s="1"/>
      <c r="HZA45" s="1"/>
      <c r="HZB45" s="1"/>
      <c r="HZC45" s="1"/>
      <c r="HZD45" s="1"/>
      <c r="HZE45" s="1"/>
      <c r="HZF45" s="1"/>
      <c r="HZG45" s="1"/>
      <c r="HZH45" s="1"/>
      <c r="HZI45" s="1"/>
      <c r="HZJ45" s="1"/>
      <c r="HZK45" s="1"/>
      <c r="HZL45" s="1"/>
      <c r="HZM45" s="1"/>
      <c r="HZN45" s="1"/>
      <c r="HZO45" s="1"/>
      <c r="HZP45" s="1"/>
      <c r="HZQ45" s="1"/>
      <c r="HZR45" s="1"/>
      <c r="HZS45" s="1"/>
      <c r="HZT45" s="1"/>
      <c r="HZU45" s="1"/>
      <c r="HZV45" s="1"/>
      <c r="HZW45" s="1"/>
      <c r="HZX45" s="1"/>
      <c r="HZY45" s="1"/>
      <c r="HZZ45" s="1"/>
      <c r="IAA45" s="1"/>
      <c r="IAB45" s="1"/>
      <c r="IAC45" s="1"/>
      <c r="IAD45" s="1"/>
      <c r="IAE45" s="1"/>
      <c r="IAF45" s="1"/>
      <c r="IAG45" s="1"/>
      <c r="IAH45" s="1"/>
      <c r="IAI45" s="1"/>
      <c r="IAJ45" s="1"/>
      <c r="IAK45" s="1"/>
      <c r="IAL45" s="1"/>
      <c r="IAM45" s="1"/>
      <c r="IAN45" s="1"/>
      <c r="IAO45" s="1"/>
      <c r="IAP45" s="1"/>
      <c r="IAQ45" s="1"/>
      <c r="IAR45" s="1"/>
      <c r="IAS45" s="1"/>
      <c r="IAT45" s="1"/>
      <c r="IAU45" s="1"/>
      <c r="IAV45" s="1"/>
      <c r="IAW45" s="1"/>
      <c r="IAX45" s="1"/>
      <c r="IAY45" s="1"/>
      <c r="IAZ45" s="1"/>
      <c r="IBA45" s="1"/>
      <c r="IBB45" s="1"/>
      <c r="IBC45" s="1"/>
      <c r="IBD45" s="1"/>
      <c r="IBE45" s="1"/>
      <c r="IBF45" s="1"/>
      <c r="IBG45" s="1"/>
      <c r="IBH45" s="1"/>
      <c r="IBI45" s="1"/>
      <c r="IBJ45" s="1"/>
      <c r="IBK45" s="1"/>
      <c r="IBL45" s="1"/>
      <c r="IBM45" s="1"/>
      <c r="IBN45" s="1"/>
      <c r="IBO45" s="1"/>
      <c r="IBP45" s="1"/>
      <c r="IBQ45" s="1"/>
      <c r="IBR45" s="1"/>
      <c r="IBS45" s="1"/>
      <c r="IBT45" s="1"/>
      <c r="IBU45" s="1"/>
      <c r="IBV45" s="1"/>
      <c r="IBW45" s="1"/>
      <c r="IBX45" s="1"/>
      <c r="IBY45" s="1"/>
      <c r="IBZ45" s="1"/>
      <c r="ICA45" s="1"/>
      <c r="ICB45" s="1"/>
      <c r="ICC45" s="1"/>
      <c r="ICD45" s="1"/>
      <c r="ICE45" s="1"/>
      <c r="ICF45" s="1"/>
      <c r="ICG45" s="1"/>
      <c r="ICH45" s="1"/>
      <c r="ICI45" s="1"/>
      <c r="ICJ45" s="1"/>
      <c r="ICK45" s="1"/>
      <c r="ICL45" s="1"/>
      <c r="ICM45" s="1"/>
      <c r="ICN45" s="1"/>
      <c r="ICO45" s="1"/>
      <c r="ICP45" s="1"/>
      <c r="ICQ45" s="1"/>
      <c r="ICR45" s="1"/>
      <c r="ICS45" s="1"/>
      <c r="ICT45" s="1"/>
      <c r="ICU45" s="1"/>
      <c r="ICV45" s="1"/>
      <c r="ICW45" s="1"/>
      <c r="ICX45" s="1"/>
      <c r="ICY45" s="1"/>
      <c r="ICZ45" s="1"/>
      <c r="IDA45" s="1"/>
      <c r="IDB45" s="1"/>
      <c r="IDC45" s="1"/>
      <c r="IDD45" s="1"/>
      <c r="IDE45" s="1"/>
      <c r="IDF45" s="1"/>
      <c r="IDG45" s="1"/>
      <c r="IDH45" s="1"/>
      <c r="IDI45" s="1"/>
      <c r="IDJ45" s="1"/>
      <c r="IDK45" s="1"/>
      <c r="IDL45" s="1"/>
      <c r="IDM45" s="1"/>
      <c r="IDN45" s="1"/>
      <c r="IDO45" s="1"/>
      <c r="IDP45" s="1"/>
      <c r="IDQ45" s="1"/>
      <c r="IDR45" s="1"/>
      <c r="IDS45" s="1"/>
      <c r="IDT45" s="1"/>
      <c r="IDU45" s="1"/>
      <c r="IDV45" s="1"/>
      <c r="IDW45" s="1"/>
      <c r="IDX45" s="1"/>
      <c r="IDY45" s="1"/>
      <c r="IDZ45" s="1"/>
      <c r="IEA45" s="1"/>
      <c r="IEB45" s="1"/>
      <c r="IEC45" s="1"/>
      <c r="IED45" s="1"/>
      <c r="IEE45" s="1"/>
      <c r="IEF45" s="1"/>
      <c r="IEG45" s="1"/>
      <c r="IEH45" s="1"/>
      <c r="IEI45" s="1"/>
      <c r="IEJ45" s="1"/>
      <c r="IEK45" s="1"/>
      <c r="IEL45" s="1"/>
      <c r="IEM45" s="1"/>
      <c r="IEN45" s="1"/>
      <c r="IEO45" s="1"/>
      <c r="IEP45" s="1"/>
      <c r="IEQ45" s="1"/>
      <c r="IER45" s="1"/>
      <c r="IES45" s="1"/>
      <c r="IET45" s="1"/>
      <c r="IEU45" s="1"/>
      <c r="IEV45" s="1"/>
      <c r="IEW45" s="1"/>
      <c r="IEX45" s="1"/>
      <c r="IEY45" s="1"/>
      <c r="IEZ45" s="1"/>
      <c r="IFA45" s="1"/>
      <c r="IFB45" s="1"/>
      <c r="IFC45" s="1"/>
      <c r="IFD45" s="1"/>
      <c r="IFE45" s="1"/>
      <c r="IFF45" s="1"/>
      <c r="IFG45" s="1"/>
      <c r="IFH45" s="1"/>
      <c r="IFI45" s="1"/>
      <c r="IFJ45" s="1"/>
      <c r="IFK45" s="1"/>
      <c r="IFL45" s="1"/>
      <c r="IFM45" s="1"/>
      <c r="IFN45" s="1"/>
      <c r="IFO45" s="1"/>
      <c r="IFP45" s="1"/>
      <c r="IFQ45" s="1"/>
      <c r="IFR45" s="1"/>
      <c r="IFS45" s="1"/>
      <c r="IFT45" s="1"/>
      <c r="IFU45" s="1"/>
      <c r="IFV45" s="1"/>
      <c r="IFW45" s="1"/>
      <c r="IFX45" s="1"/>
      <c r="IFY45" s="1"/>
      <c r="IFZ45" s="1"/>
      <c r="IGA45" s="1"/>
      <c r="IGB45" s="1"/>
      <c r="IGC45" s="1"/>
      <c r="IGD45" s="1"/>
      <c r="IGE45" s="1"/>
      <c r="IGF45" s="1"/>
      <c r="IGG45" s="1"/>
      <c r="IGH45" s="1"/>
      <c r="IGI45" s="1"/>
      <c r="IGJ45" s="1"/>
      <c r="IGK45" s="1"/>
      <c r="IGL45" s="1"/>
      <c r="IGM45" s="1"/>
      <c r="IGN45" s="1"/>
      <c r="IGO45" s="1"/>
      <c r="IGP45" s="1"/>
      <c r="IGQ45" s="1"/>
      <c r="IGR45" s="1"/>
      <c r="IGS45" s="1"/>
      <c r="IGT45" s="1"/>
      <c r="IGU45" s="1"/>
      <c r="IGV45" s="1"/>
      <c r="IGW45" s="1"/>
      <c r="IGX45" s="1"/>
      <c r="IGY45" s="1"/>
      <c r="IGZ45" s="1"/>
      <c r="IHA45" s="1"/>
      <c r="IHB45" s="1"/>
      <c r="IHC45" s="1"/>
      <c r="IHD45" s="1"/>
      <c r="IHE45" s="1"/>
      <c r="IHF45" s="1"/>
      <c r="IHG45" s="1"/>
      <c r="IHH45" s="1"/>
      <c r="IHI45" s="1"/>
      <c r="IHJ45" s="1"/>
      <c r="IHK45" s="1"/>
      <c r="IHL45" s="1"/>
      <c r="IHM45" s="1"/>
      <c r="IHN45" s="1"/>
      <c r="IHO45" s="1"/>
      <c r="IHP45" s="1"/>
      <c r="IHQ45" s="1"/>
      <c r="IHR45" s="1"/>
      <c r="IHS45" s="1"/>
      <c r="IHT45" s="1"/>
      <c r="IHU45" s="1"/>
      <c r="IHV45" s="1"/>
      <c r="IHW45" s="1"/>
      <c r="IHX45" s="1"/>
      <c r="IHY45" s="1"/>
      <c r="IHZ45" s="1"/>
      <c r="IIA45" s="1"/>
      <c r="IIB45" s="1"/>
      <c r="IIC45" s="1"/>
      <c r="IID45" s="1"/>
      <c r="IIE45" s="1"/>
      <c r="IIF45" s="1"/>
      <c r="IIG45" s="1"/>
      <c r="IIH45" s="1"/>
      <c r="III45" s="1"/>
      <c r="IIJ45" s="1"/>
      <c r="IIK45" s="1"/>
      <c r="IIL45" s="1"/>
      <c r="IIM45" s="1"/>
      <c r="IIN45" s="1"/>
      <c r="IIO45" s="1"/>
      <c r="IIP45" s="1"/>
      <c r="IIQ45" s="1"/>
      <c r="IIR45" s="1"/>
      <c r="IIS45" s="1"/>
      <c r="IIT45" s="1"/>
      <c r="IIU45" s="1"/>
      <c r="IIV45" s="1"/>
      <c r="IIW45" s="1"/>
      <c r="IIX45" s="1"/>
      <c r="IIY45" s="1"/>
      <c r="IIZ45" s="1"/>
      <c r="IJA45" s="1"/>
      <c r="IJB45" s="1"/>
      <c r="IJC45" s="1"/>
      <c r="IJD45" s="1"/>
      <c r="IJE45" s="1"/>
      <c r="IJF45" s="1"/>
      <c r="IJG45" s="1"/>
      <c r="IJH45" s="1"/>
      <c r="IJI45" s="1"/>
      <c r="IJJ45" s="1"/>
      <c r="IJK45" s="1"/>
      <c r="IJL45" s="1"/>
      <c r="IJM45" s="1"/>
      <c r="IJN45" s="1"/>
      <c r="IJO45" s="1"/>
      <c r="IJP45" s="1"/>
      <c r="IJQ45" s="1"/>
      <c r="IJR45" s="1"/>
      <c r="IJS45" s="1"/>
      <c r="IJT45" s="1"/>
      <c r="IJU45" s="1"/>
      <c r="IJV45" s="1"/>
      <c r="IJW45" s="1"/>
      <c r="IJX45" s="1"/>
      <c r="IJY45" s="1"/>
      <c r="IJZ45" s="1"/>
      <c r="IKA45" s="1"/>
      <c r="IKB45" s="1"/>
      <c r="IKC45" s="1"/>
      <c r="IKD45" s="1"/>
      <c r="IKE45" s="1"/>
      <c r="IKF45" s="1"/>
      <c r="IKG45" s="1"/>
      <c r="IKH45" s="1"/>
      <c r="IKI45" s="1"/>
      <c r="IKJ45" s="1"/>
      <c r="IKK45" s="1"/>
      <c r="IKL45" s="1"/>
      <c r="IKM45" s="1"/>
      <c r="IKN45" s="1"/>
      <c r="IKO45" s="1"/>
      <c r="IKP45" s="1"/>
      <c r="IKQ45" s="1"/>
      <c r="IKR45" s="1"/>
      <c r="IKS45" s="1"/>
      <c r="IKT45" s="1"/>
      <c r="IKU45" s="1"/>
      <c r="IKV45" s="1"/>
      <c r="IKW45" s="1"/>
      <c r="IKX45" s="1"/>
      <c r="IKY45" s="1"/>
      <c r="IKZ45" s="1"/>
      <c r="ILA45" s="1"/>
      <c r="ILB45" s="1"/>
      <c r="ILC45" s="1"/>
      <c r="ILD45" s="1"/>
      <c r="ILE45" s="1"/>
      <c r="ILF45" s="1"/>
      <c r="ILG45" s="1"/>
      <c r="ILH45" s="1"/>
      <c r="ILI45" s="1"/>
      <c r="ILJ45" s="1"/>
      <c r="ILK45" s="1"/>
      <c r="ILL45" s="1"/>
      <c r="ILM45" s="1"/>
      <c r="ILN45" s="1"/>
      <c r="ILO45" s="1"/>
      <c r="ILP45" s="1"/>
      <c r="ILQ45" s="1"/>
      <c r="ILR45" s="1"/>
      <c r="ILS45" s="1"/>
      <c r="ILT45" s="1"/>
      <c r="ILU45" s="1"/>
      <c r="ILV45" s="1"/>
      <c r="ILW45" s="1"/>
      <c r="ILX45" s="1"/>
      <c r="ILY45" s="1"/>
      <c r="ILZ45" s="1"/>
      <c r="IMA45" s="1"/>
      <c r="IMB45" s="1"/>
      <c r="IMC45" s="1"/>
      <c r="IMD45" s="1"/>
      <c r="IME45" s="1"/>
      <c r="IMF45" s="1"/>
      <c r="IMG45" s="1"/>
      <c r="IMH45" s="1"/>
      <c r="IMI45" s="1"/>
      <c r="IMJ45" s="1"/>
      <c r="IMK45" s="1"/>
      <c r="IML45" s="1"/>
      <c r="IMM45" s="1"/>
      <c r="IMN45" s="1"/>
      <c r="IMO45" s="1"/>
      <c r="IMP45" s="1"/>
      <c r="IMQ45" s="1"/>
      <c r="IMR45" s="1"/>
      <c r="IMS45" s="1"/>
      <c r="IMT45" s="1"/>
      <c r="IMU45" s="1"/>
      <c r="IMV45" s="1"/>
      <c r="IMW45" s="1"/>
      <c r="IMX45" s="1"/>
      <c r="IMY45" s="1"/>
      <c r="IMZ45" s="1"/>
      <c r="INA45" s="1"/>
      <c r="INB45" s="1"/>
      <c r="INC45" s="1"/>
      <c r="IND45" s="1"/>
      <c r="INE45" s="1"/>
      <c r="INF45" s="1"/>
      <c r="ING45" s="1"/>
      <c r="INH45" s="1"/>
      <c r="INI45" s="1"/>
      <c r="INJ45" s="1"/>
      <c r="INK45" s="1"/>
      <c r="INL45" s="1"/>
      <c r="INM45" s="1"/>
      <c r="INN45" s="1"/>
      <c r="INO45" s="1"/>
      <c r="INP45" s="1"/>
      <c r="INQ45" s="1"/>
      <c r="INR45" s="1"/>
      <c r="INS45" s="1"/>
      <c r="INT45" s="1"/>
      <c r="INU45" s="1"/>
      <c r="INV45" s="1"/>
      <c r="INW45" s="1"/>
      <c r="INX45" s="1"/>
      <c r="INY45" s="1"/>
      <c r="INZ45" s="1"/>
      <c r="IOA45" s="1"/>
      <c r="IOB45" s="1"/>
      <c r="IOC45" s="1"/>
      <c r="IOD45" s="1"/>
      <c r="IOE45" s="1"/>
      <c r="IOF45" s="1"/>
      <c r="IOG45" s="1"/>
      <c r="IOH45" s="1"/>
      <c r="IOI45" s="1"/>
      <c r="IOJ45" s="1"/>
      <c r="IOK45" s="1"/>
      <c r="IOL45" s="1"/>
      <c r="IOM45" s="1"/>
      <c r="ION45" s="1"/>
      <c r="IOO45" s="1"/>
      <c r="IOP45" s="1"/>
      <c r="IOQ45" s="1"/>
      <c r="IOR45" s="1"/>
      <c r="IOS45" s="1"/>
      <c r="IOT45" s="1"/>
      <c r="IOU45" s="1"/>
      <c r="IOV45" s="1"/>
      <c r="IOW45" s="1"/>
      <c r="IOX45" s="1"/>
      <c r="IOY45" s="1"/>
      <c r="IOZ45" s="1"/>
      <c r="IPA45" s="1"/>
      <c r="IPB45" s="1"/>
      <c r="IPC45" s="1"/>
      <c r="IPD45" s="1"/>
      <c r="IPE45" s="1"/>
      <c r="IPF45" s="1"/>
      <c r="IPG45" s="1"/>
      <c r="IPH45" s="1"/>
      <c r="IPI45" s="1"/>
      <c r="IPJ45" s="1"/>
      <c r="IPK45" s="1"/>
      <c r="IPL45" s="1"/>
      <c r="IPM45" s="1"/>
      <c r="IPN45" s="1"/>
      <c r="IPO45" s="1"/>
      <c r="IPP45" s="1"/>
      <c r="IPQ45" s="1"/>
      <c r="IPR45" s="1"/>
      <c r="IPS45" s="1"/>
      <c r="IPT45" s="1"/>
      <c r="IPU45" s="1"/>
      <c r="IPV45" s="1"/>
      <c r="IPW45" s="1"/>
      <c r="IPX45" s="1"/>
      <c r="IPY45" s="1"/>
      <c r="IPZ45" s="1"/>
      <c r="IQA45" s="1"/>
      <c r="IQB45" s="1"/>
      <c r="IQC45" s="1"/>
      <c r="IQD45" s="1"/>
      <c r="IQE45" s="1"/>
      <c r="IQF45" s="1"/>
      <c r="IQG45" s="1"/>
      <c r="IQH45" s="1"/>
      <c r="IQI45" s="1"/>
      <c r="IQJ45" s="1"/>
      <c r="IQK45" s="1"/>
      <c r="IQL45" s="1"/>
      <c r="IQM45" s="1"/>
      <c r="IQN45" s="1"/>
      <c r="IQO45" s="1"/>
      <c r="IQP45" s="1"/>
      <c r="IQQ45" s="1"/>
      <c r="IQR45" s="1"/>
      <c r="IQS45" s="1"/>
      <c r="IQT45" s="1"/>
      <c r="IQU45" s="1"/>
      <c r="IQV45" s="1"/>
      <c r="IQW45" s="1"/>
      <c r="IQX45" s="1"/>
      <c r="IQY45" s="1"/>
      <c r="IQZ45" s="1"/>
      <c r="IRA45" s="1"/>
      <c r="IRB45" s="1"/>
      <c r="IRC45" s="1"/>
      <c r="IRD45" s="1"/>
      <c r="IRE45" s="1"/>
      <c r="IRF45" s="1"/>
      <c r="IRG45" s="1"/>
      <c r="IRH45" s="1"/>
      <c r="IRI45" s="1"/>
      <c r="IRJ45" s="1"/>
      <c r="IRK45" s="1"/>
      <c r="IRL45" s="1"/>
      <c r="IRM45" s="1"/>
      <c r="IRN45" s="1"/>
      <c r="IRO45" s="1"/>
      <c r="IRP45" s="1"/>
      <c r="IRQ45" s="1"/>
      <c r="IRR45" s="1"/>
      <c r="IRS45" s="1"/>
      <c r="IRT45" s="1"/>
      <c r="IRU45" s="1"/>
      <c r="IRV45" s="1"/>
      <c r="IRW45" s="1"/>
      <c r="IRX45" s="1"/>
      <c r="IRY45" s="1"/>
      <c r="IRZ45" s="1"/>
      <c r="ISA45" s="1"/>
      <c r="ISB45" s="1"/>
      <c r="ISC45" s="1"/>
      <c r="ISD45" s="1"/>
      <c r="ISE45" s="1"/>
      <c r="ISF45" s="1"/>
      <c r="ISG45" s="1"/>
      <c r="ISH45" s="1"/>
      <c r="ISI45" s="1"/>
      <c r="ISJ45" s="1"/>
      <c r="ISK45" s="1"/>
      <c r="ISL45" s="1"/>
      <c r="ISM45" s="1"/>
      <c r="ISN45" s="1"/>
      <c r="ISO45" s="1"/>
      <c r="ISP45" s="1"/>
      <c r="ISQ45" s="1"/>
      <c r="ISR45" s="1"/>
      <c r="ISS45" s="1"/>
      <c r="IST45" s="1"/>
      <c r="ISU45" s="1"/>
      <c r="ISV45" s="1"/>
      <c r="ISW45" s="1"/>
      <c r="ISX45" s="1"/>
      <c r="ISY45" s="1"/>
      <c r="ISZ45" s="1"/>
      <c r="ITA45" s="1"/>
      <c r="ITB45" s="1"/>
      <c r="ITC45" s="1"/>
      <c r="ITD45" s="1"/>
      <c r="ITE45" s="1"/>
      <c r="ITF45" s="1"/>
      <c r="ITG45" s="1"/>
      <c r="ITH45" s="1"/>
      <c r="ITI45" s="1"/>
      <c r="ITJ45" s="1"/>
      <c r="ITK45" s="1"/>
      <c r="ITL45" s="1"/>
      <c r="ITM45" s="1"/>
      <c r="ITN45" s="1"/>
      <c r="ITO45" s="1"/>
      <c r="ITP45" s="1"/>
      <c r="ITQ45" s="1"/>
      <c r="ITR45" s="1"/>
      <c r="ITS45" s="1"/>
      <c r="ITT45" s="1"/>
      <c r="ITU45" s="1"/>
      <c r="ITV45" s="1"/>
      <c r="ITW45" s="1"/>
      <c r="ITX45" s="1"/>
      <c r="ITY45" s="1"/>
      <c r="ITZ45" s="1"/>
      <c r="IUA45" s="1"/>
      <c r="IUB45" s="1"/>
      <c r="IUC45" s="1"/>
      <c r="IUD45" s="1"/>
      <c r="IUE45" s="1"/>
      <c r="IUF45" s="1"/>
      <c r="IUG45" s="1"/>
      <c r="IUH45" s="1"/>
      <c r="IUI45" s="1"/>
      <c r="IUJ45" s="1"/>
      <c r="IUK45" s="1"/>
      <c r="IUL45" s="1"/>
      <c r="IUM45" s="1"/>
      <c r="IUN45" s="1"/>
      <c r="IUO45" s="1"/>
      <c r="IUP45" s="1"/>
      <c r="IUQ45" s="1"/>
      <c r="IUR45" s="1"/>
      <c r="IUS45" s="1"/>
      <c r="IUT45" s="1"/>
      <c r="IUU45" s="1"/>
      <c r="IUV45" s="1"/>
      <c r="IUW45" s="1"/>
      <c r="IUX45" s="1"/>
      <c r="IUY45" s="1"/>
      <c r="IUZ45" s="1"/>
      <c r="IVA45" s="1"/>
      <c r="IVB45" s="1"/>
      <c r="IVC45" s="1"/>
      <c r="IVD45" s="1"/>
      <c r="IVE45" s="1"/>
      <c r="IVF45" s="1"/>
      <c r="IVG45" s="1"/>
      <c r="IVH45" s="1"/>
      <c r="IVI45" s="1"/>
      <c r="IVJ45" s="1"/>
      <c r="IVK45" s="1"/>
      <c r="IVL45" s="1"/>
      <c r="IVM45" s="1"/>
      <c r="IVN45" s="1"/>
      <c r="IVO45" s="1"/>
      <c r="IVP45" s="1"/>
      <c r="IVQ45" s="1"/>
      <c r="IVR45" s="1"/>
      <c r="IVS45" s="1"/>
      <c r="IVT45" s="1"/>
      <c r="IVU45" s="1"/>
      <c r="IVV45" s="1"/>
      <c r="IVW45" s="1"/>
      <c r="IVX45" s="1"/>
      <c r="IVY45" s="1"/>
      <c r="IVZ45" s="1"/>
      <c r="IWA45" s="1"/>
      <c r="IWB45" s="1"/>
      <c r="IWC45" s="1"/>
      <c r="IWD45" s="1"/>
      <c r="IWE45" s="1"/>
      <c r="IWF45" s="1"/>
      <c r="IWG45" s="1"/>
      <c r="IWH45" s="1"/>
      <c r="IWI45" s="1"/>
      <c r="IWJ45" s="1"/>
      <c r="IWK45" s="1"/>
      <c r="IWL45" s="1"/>
      <c r="IWM45" s="1"/>
      <c r="IWN45" s="1"/>
      <c r="IWO45" s="1"/>
      <c r="IWP45" s="1"/>
      <c r="IWQ45" s="1"/>
      <c r="IWR45" s="1"/>
      <c r="IWS45" s="1"/>
      <c r="IWT45" s="1"/>
      <c r="IWU45" s="1"/>
      <c r="IWV45" s="1"/>
      <c r="IWW45" s="1"/>
      <c r="IWX45" s="1"/>
      <c r="IWY45" s="1"/>
      <c r="IWZ45" s="1"/>
      <c r="IXA45" s="1"/>
      <c r="IXB45" s="1"/>
      <c r="IXC45" s="1"/>
      <c r="IXD45" s="1"/>
      <c r="IXE45" s="1"/>
      <c r="IXF45" s="1"/>
      <c r="IXG45" s="1"/>
      <c r="IXH45" s="1"/>
      <c r="IXI45" s="1"/>
      <c r="IXJ45" s="1"/>
      <c r="IXK45" s="1"/>
      <c r="IXL45" s="1"/>
      <c r="IXM45" s="1"/>
      <c r="IXN45" s="1"/>
      <c r="IXO45" s="1"/>
      <c r="IXP45" s="1"/>
      <c r="IXQ45" s="1"/>
      <c r="IXR45" s="1"/>
      <c r="IXS45" s="1"/>
      <c r="IXT45" s="1"/>
      <c r="IXU45" s="1"/>
      <c r="IXV45" s="1"/>
      <c r="IXW45" s="1"/>
      <c r="IXX45" s="1"/>
      <c r="IXY45" s="1"/>
      <c r="IXZ45" s="1"/>
      <c r="IYA45" s="1"/>
      <c r="IYB45" s="1"/>
      <c r="IYC45" s="1"/>
      <c r="IYD45" s="1"/>
      <c r="IYE45" s="1"/>
      <c r="IYF45" s="1"/>
      <c r="IYG45" s="1"/>
      <c r="IYH45" s="1"/>
      <c r="IYI45" s="1"/>
      <c r="IYJ45" s="1"/>
      <c r="IYK45" s="1"/>
      <c r="IYL45" s="1"/>
      <c r="IYM45" s="1"/>
      <c r="IYN45" s="1"/>
      <c r="IYO45" s="1"/>
      <c r="IYP45" s="1"/>
      <c r="IYQ45" s="1"/>
      <c r="IYR45" s="1"/>
      <c r="IYS45" s="1"/>
      <c r="IYT45" s="1"/>
      <c r="IYU45" s="1"/>
      <c r="IYV45" s="1"/>
      <c r="IYW45" s="1"/>
      <c r="IYX45" s="1"/>
      <c r="IYY45" s="1"/>
      <c r="IYZ45" s="1"/>
      <c r="IZA45" s="1"/>
      <c r="IZB45" s="1"/>
      <c r="IZC45" s="1"/>
      <c r="IZD45" s="1"/>
      <c r="IZE45" s="1"/>
      <c r="IZF45" s="1"/>
      <c r="IZG45" s="1"/>
      <c r="IZH45" s="1"/>
      <c r="IZI45" s="1"/>
      <c r="IZJ45" s="1"/>
      <c r="IZK45" s="1"/>
      <c r="IZL45" s="1"/>
      <c r="IZM45" s="1"/>
      <c r="IZN45" s="1"/>
      <c r="IZO45" s="1"/>
      <c r="IZP45" s="1"/>
      <c r="IZQ45" s="1"/>
      <c r="IZR45" s="1"/>
      <c r="IZS45" s="1"/>
      <c r="IZT45" s="1"/>
      <c r="IZU45" s="1"/>
      <c r="IZV45" s="1"/>
      <c r="IZW45" s="1"/>
      <c r="IZX45" s="1"/>
      <c r="IZY45" s="1"/>
      <c r="IZZ45" s="1"/>
      <c r="JAA45" s="1"/>
      <c r="JAB45" s="1"/>
      <c r="JAC45" s="1"/>
      <c r="JAD45" s="1"/>
      <c r="JAE45" s="1"/>
      <c r="JAF45" s="1"/>
      <c r="JAG45" s="1"/>
      <c r="JAH45" s="1"/>
      <c r="JAI45" s="1"/>
      <c r="JAJ45" s="1"/>
      <c r="JAK45" s="1"/>
      <c r="JAL45" s="1"/>
      <c r="JAM45" s="1"/>
      <c r="JAN45" s="1"/>
      <c r="JAO45" s="1"/>
      <c r="JAP45" s="1"/>
      <c r="JAQ45" s="1"/>
      <c r="JAR45" s="1"/>
      <c r="JAS45" s="1"/>
      <c r="JAT45" s="1"/>
      <c r="JAU45" s="1"/>
      <c r="JAV45" s="1"/>
      <c r="JAW45" s="1"/>
      <c r="JAX45" s="1"/>
      <c r="JAY45" s="1"/>
      <c r="JAZ45" s="1"/>
      <c r="JBA45" s="1"/>
      <c r="JBB45" s="1"/>
      <c r="JBC45" s="1"/>
      <c r="JBD45" s="1"/>
      <c r="JBE45" s="1"/>
      <c r="JBF45" s="1"/>
      <c r="JBG45" s="1"/>
      <c r="JBH45" s="1"/>
      <c r="JBI45" s="1"/>
      <c r="JBJ45" s="1"/>
      <c r="JBK45" s="1"/>
      <c r="JBL45" s="1"/>
      <c r="JBM45" s="1"/>
      <c r="JBN45" s="1"/>
      <c r="JBO45" s="1"/>
      <c r="JBP45" s="1"/>
      <c r="JBQ45" s="1"/>
      <c r="JBR45" s="1"/>
      <c r="JBS45" s="1"/>
      <c r="JBT45" s="1"/>
      <c r="JBU45" s="1"/>
      <c r="JBV45" s="1"/>
      <c r="JBW45" s="1"/>
      <c r="JBX45" s="1"/>
      <c r="JBY45" s="1"/>
      <c r="JBZ45" s="1"/>
      <c r="JCA45" s="1"/>
      <c r="JCB45" s="1"/>
      <c r="JCC45" s="1"/>
      <c r="JCD45" s="1"/>
      <c r="JCE45" s="1"/>
      <c r="JCF45" s="1"/>
      <c r="JCG45" s="1"/>
      <c r="JCH45" s="1"/>
      <c r="JCI45" s="1"/>
      <c r="JCJ45" s="1"/>
      <c r="JCK45" s="1"/>
      <c r="JCL45" s="1"/>
      <c r="JCM45" s="1"/>
      <c r="JCN45" s="1"/>
      <c r="JCO45" s="1"/>
      <c r="JCP45" s="1"/>
      <c r="JCQ45" s="1"/>
      <c r="JCR45" s="1"/>
      <c r="JCS45" s="1"/>
      <c r="JCT45" s="1"/>
      <c r="JCU45" s="1"/>
      <c r="JCV45" s="1"/>
      <c r="JCW45" s="1"/>
      <c r="JCX45" s="1"/>
      <c r="JCY45" s="1"/>
      <c r="JCZ45" s="1"/>
      <c r="JDA45" s="1"/>
      <c r="JDB45" s="1"/>
      <c r="JDC45" s="1"/>
      <c r="JDD45" s="1"/>
      <c r="JDE45" s="1"/>
      <c r="JDF45" s="1"/>
      <c r="JDG45" s="1"/>
      <c r="JDH45" s="1"/>
      <c r="JDI45" s="1"/>
      <c r="JDJ45" s="1"/>
      <c r="JDK45" s="1"/>
      <c r="JDL45" s="1"/>
      <c r="JDM45" s="1"/>
      <c r="JDN45" s="1"/>
      <c r="JDO45" s="1"/>
      <c r="JDP45" s="1"/>
      <c r="JDQ45" s="1"/>
      <c r="JDR45" s="1"/>
      <c r="JDS45" s="1"/>
      <c r="JDT45" s="1"/>
      <c r="JDU45" s="1"/>
      <c r="JDV45" s="1"/>
      <c r="JDW45" s="1"/>
      <c r="JDX45" s="1"/>
      <c r="JDY45" s="1"/>
      <c r="JDZ45" s="1"/>
      <c r="JEA45" s="1"/>
      <c r="JEB45" s="1"/>
      <c r="JEC45" s="1"/>
      <c r="JED45" s="1"/>
      <c r="JEE45" s="1"/>
      <c r="JEF45" s="1"/>
      <c r="JEG45" s="1"/>
      <c r="JEH45" s="1"/>
      <c r="JEI45" s="1"/>
      <c r="JEJ45" s="1"/>
      <c r="JEK45" s="1"/>
      <c r="JEL45" s="1"/>
      <c r="JEM45" s="1"/>
      <c r="JEN45" s="1"/>
      <c r="JEO45" s="1"/>
      <c r="JEP45" s="1"/>
      <c r="JEQ45" s="1"/>
      <c r="JER45" s="1"/>
      <c r="JES45" s="1"/>
      <c r="JET45" s="1"/>
      <c r="JEU45" s="1"/>
      <c r="JEV45" s="1"/>
      <c r="JEW45" s="1"/>
      <c r="JEX45" s="1"/>
      <c r="JEY45" s="1"/>
      <c r="JEZ45" s="1"/>
      <c r="JFA45" s="1"/>
      <c r="JFB45" s="1"/>
      <c r="JFC45" s="1"/>
      <c r="JFD45" s="1"/>
      <c r="JFE45" s="1"/>
      <c r="JFF45" s="1"/>
      <c r="JFG45" s="1"/>
      <c r="JFH45" s="1"/>
      <c r="JFI45" s="1"/>
      <c r="JFJ45" s="1"/>
      <c r="JFK45" s="1"/>
      <c r="JFL45" s="1"/>
      <c r="JFM45" s="1"/>
      <c r="JFN45" s="1"/>
      <c r="JFO45" s="1"/>
      <c r="JFP45" s="1"/>
      <c r="JFQ45" s="1"/>
      <c r="JFR45" s="1"/>
      <c r="JFS45" s="1"/>
      <c r="JFT45" s="1"/>
      <c r="JFU45" s="1"/>
      <c r="JFV45" s="1"/>
      <c r="JFW45" s="1"/>
      <c r="JFX45" s="1"/>
      <c r="JFY45" s="1"/>
      <c r="JFZ45" s="1"/>
      <c r="JGA45" s="1"/>
      <c r="JGB45" s="1"/>
      <c r="JGC45" s="1"/>
      <c r="JGD45" s="1"/>
      <c r="JGE45" s="1"/>
      <c r="JGF45" s="1"/>
      <c r="JGG45" s="1"/>
      <c r="JGH45" s="1"/>
      <c r="JGI45" s="1"/>
      <c r="JGJ45" s="1"/>
      <c r="JGK45" s="1"/>
      <c r="JGL45" s="1"/>
      <c r="JGM45" s="1"/>
      <c r="JGN45" s="1"/>
      <c r="JGO45" s="1"/>
      <c r="JGP45" s="1"/>
      <c r="JGQ45" s="1"/>
      <c r="JGR45" s="1"/>
      <c r="JGS45" s="1"/>
      <c r="JGT45" s="1"/>
      <c r="JGU45" s="1"/>
      <c r="JGV45" s="1"/>
      <c r="JGW45" s="1"/>
      <c r="JGX45" s="1"/>
      <c r="JGY45" s="1"/>
      <c r="JGZ45" s="1"/>
      <c r="JHA45" s="1"/>
      <c r="JHB45" s="1"/>
      <c r="JHC45" s="1"/>
      <c r="JHD45" s="1"/>
      <c r="JHE45" s="1"/>
      <c r="JHF45" s="1"/>
      <c r="JHG45" s="1"/>
      <c r="JHH45" s="1"/>
      <c r="JHI45" s="1"/>
      <c r="JHJ45" s="1"/>
      <c r="JHK45" s="1"/>
      <c r="JHL45" s="1"/>
      <c r="JHM45" s="1"/>
      <c r="JHN45" s="1"/>
      <c r="JHO45" s="1"/>
      <c r="JHP45" s="1"/>
      <c r="JHQ45" s="1"/>
      <c r="JHR45" s="1"/>
      <c r="JHS45" s="1"/>
      <c r="JHT45" s="1"/>
      <c r="JHU45" s="1"/>
      <c r="JHV45" s="1"/>
      <c r="JHW45" s="1"/>
      <c r="JHX45" s="1"/>
      <c r="JHY45" s="1"/>
      <c r="JHZ45" s="1"/>
      <c r="JIA45" s="1"/>
      <c r="JIB45" s="1"/>
      <c r="JIC45" s="1"/>
      <c r="JID45" s="1"/>
      <c r="JIE45" s="1"/>
      <c r="JIF45" s="1"/>
      <c r="JIG45" s="1"/>
      <c r="JIH45" s="1"/>
      <c r="JII45" s="1"/>
      <c r="JIJ45" s="1"/>
      <c r="JIK45" s="1"/>
      <c r="JIL45" s="1"/>
      <c r="JIM45" s="1"/>
      <c r="JIN45" s="1"/>
      <c r="JIO45" s="1"/>
      <c r="JIP45" s="1"/>
      <c r="JIQ45" s="1"/>
      <c r="JIR45" s="1"/>
      <c r="JIS45" s="1"/>
      <c r="JIT45" s="1"/>
      <c r="JIU45" s="1"/>
      <c r="JIV45" s="1"/>
      <c r="JIW45" s="1"/>
      <c r="JIX45" s="1"/>
      <c r="JIY45" s="1"/>
      <c r="JIZ45" s="1"/>
      <c r="JJA45" s="1"/>
      <c r="JJB45" s="1"/>
      <c r="JJC45" s="1"/>
      <c r="JJD45" s="1"/>
      <c r="JJE45" s="1"/>
      <c r="JJF45" s="1"/>
      <c r="JJG45" s="1"/>
      <c r="JJH45" s="1"/>
      <c r="JJI45" s="1"/>
      <c r="JJJ45" s="1"/>
      <c r="JJK45" s="1"/>
      <c r="JJL45" s="1"/>
      <c r="JJM45" s="1"/>
      <c r="JJN45" s="1"/>
      <c r="JJO45" s="1"/>
      <c r="JJP45" s="1"/>
      <c r="JJQ45" s="1"/>
      <c r="JJR45" s="1"/>
      <c r="JJS45" s="1"/>
      <c r="JJT45" s="1"/>
      <c r="JJU45" s="1"/>
      <c r="JJV45" s="1"/>
      <c r="JJW45" s="1"/>
      <c r="JJX45" s="1"/>
      <c r="JJY45" s="1"/>
      <c r="JJZ45" s="1"/>
      <c r="JKA45" s="1"/>
      <c r="JKB45" s="1"/>
      <c r="JKC45" s="1"/>
      <c r="JKD45" s="1"/>
      <c r="JKE45" s="1"/>
      <c r="JKF45" s="1"/>
      <c r="JKG45" s="1"/>
      <c r="JKH45" s="1"/>
      <c r="JKI45" s="1"/>
      <c r="JKJ45" s="1"/>
      <c r="JKK45" s="1"/>
      <c r="JKL45" s="1"/>
      <c r="JKM45" s="1"/>
      <c r="JKN45" s="1"/>
      <c r="JKO45" s="1"/>
      <c r="JKP45" s="1"/>
      <c r="JKQ45" s="1"/>
      <c r="JKR45" s="1"/>
      <c r="JKS45" s="1"/>
      <c r="JKT45" s="1"/>
      <c r="JKU45" s="1"/>
      <c r="JKV45" s="1"/>
      <c r="JKW45" s="1"/>
      <c r="JKX45" s="1"/>
      <c r="JKY45" s="1"/>
      <c r="JKZ45" s="1"/>
      <c r="JLA45" s="1"/>
      <c r="JLB45" s="1"/>
      <c r="JLC45" s="1"/>
      <c r="JLD45" s="1"/>
      <c r="JLE45" s="1"/>
      <c r="JLF45" s="1"/>
      <c r="JLG45" s="1"/>
      <c r="JLH45" s="1"/>
      <c r="JLI45" s="1"/>
      <c r="JLJ45" s="1"/>
      <c r="JLK45" s="1"/>
      <c r="JLL45" s="1"/>
      <c r="JLM45" s="1"/>
      <c r="JLN45" s="1"/>
      <c r="JLO45" s="1"/>
      <c r="JLP45" s="1"/>
      <c r="JLQ45" s="1"/>
      <c r="JLR45" s="1"/>
      <c r="JLS45" s="1"/>
      <c r="JLT45" s="1"/>
      <c r="JLU45" s="1"/>
      <c r="JLV45" s="1"/>
      <c r="JLW45" s="1"/>
      <c r="JLX45" s="1"/>
      <c r="JLY45" s="1"/>
      <c r="JLZ45" s="1"/>
      <c r="JMA45" s="1"/>
      <c r="JMB45" s="1"/>
      <c r="JMC45" s="1"/>
      <c r="JMD45" s="1"/>
      <c r="JME45" s="1"/>
      <c r="JMF45" s="1"/>
      <c r="JMG45" s="1"/>
      <c r="JMH45" s="1"/>
      <c r="JMI45" s="1"/>
      <c r="JMJ45" s="1"/>
      <c r="JMK45" s="1"/>
      <c r="JML45" s="1"/>
      <c r="JMM45" s="1"/>
      <c r="JMN45" s="1"/>
      <c r="JMO45" s="1"/>
      <c r="JMP45" s="1"/>
      <c r="JMQ45" s="1"/>
      <c r="JMR45" s="1"/>
      <c r="JMS45" s="1"/>
      <c r="JMT45" s="1"/>
      <c r="JMU45" s="1"/>
      <c r="JMV45" s="1"/>
      <c r="JMW45" s="1"/>
      <c r="JMX45" s="1"/>
      <c r="JMY45" s="1"/>
      <c r="JMZ45" s="1"/>
      <c r="JNA45" s="1"/>
      <c r="JNB45" s="1"/>
      <c r="JNC45" s="1"/>
      <c r="JND45" s="1"/>
      <c r="JNE45" s="1"/>
      <c r="JNF45" s="1"/>
      <c r="JNG45" s="1"/>
      <c r="JNH45" s="1"/>
      <c r="JNI45" s="1"/>
      <c r="JNJ45" s="1"/>
      <c r="JNK45" s="1"/>
      <c r="JNL45" s="1"/>
      <c r="JNM45" s="1"/>
      <c r="JNN45" s="1"/>
      <c r="JNO45" s="1"/>
      <c r="JNP45" s="1"/>
      <c r="JNQ45" s="1"/>
      <c r="JNR45" s="1"/>
      <c r="JNS45" s="1"/>
      <c r="JNT45" s="1"/>
      <c r="JNU45" s="1"/>
      <c r="JNV45" s="1"/>
      <c r="JNW45" s="1"/>
      <c r="JNX45" s="1"/>
      <c r="JNY45" s="1"/>
      <c r="JNZ45" s="1"/>
      <c r="JOA45" s="1"/>
      <c r="JOB45" s="1"/>
      <c r="JOC45" s="1"/>
      <c r="JOD45" s="1"/>
      <c r="JOE45" s="1"/>
      <c r="JOF45" s="1"/>
      <c r="JOG45" s="1"/>
      <c r="JOH45" s="1"/>
      <c r="JOI45" s="1"/>
      <c r="JOJ45" s="1"/>
      <c r="JOK45" s="1"/>
      <c r="JOL45" s="1"/>
      <c r="JOM45" s="1"/>
      <c r="JON45" s="1"/>
      <c r="JOO45" s="1"/>
      <c r="JOP45" s="1"/>
      <c r="JOQ45" s="1"/>
      <c r="JOR45" s="1"/>
      <c r="JOS45" s="1"/>
      <c r="JOT45" s="1"/>
      <c r="JOU45" s="1"/>
      <c r="JOV45" s="1"/>
      <c r="JOW45" s="1"/>
      <c r="JOX45" s="1"/>
      <c r="JOY45" s="1"/>
      <c r="JOZ45" s="1"/>
      <c r="JPA45" s="1"/>
      <c r="JPB45" s="1"/>
      <c r="JPC45" s="1"/>
      <c r="JPD45" s="1"/>
      <c r="JPE45" s="1"/>
      <c r="JPF45" s="1"/>
      <c r="JPG45" s="1"/>
      <c r="JPH45" s="1"/>
      <c r="JPI45" s="1"/>
      <c r="JPJ45" s="1"/>
      <c r="JPK45" s="1"/>
      <c r="JPL45" s="1"/>
      <c r="JPM45" s="1"/>
      <c r="JPN45" s="1"/>
      <c r="JPO45" s="1"/>
      <c r="JPP45" s="1"/>
      <c r="JPQ45" s="1"/>
      <c r="JPR45" s="1"/>
      <c r="JPS45" s="1"/>
      <c r="JPT45" s="1"/>
      <c r="JPU45" s="1"/>
      <c r="JPV45" s="1"/>
      <c r="JPW45" s="1"/>
      <c r="JPX45" s="1"/>
      <c r="JPY45" s="1"/>
      <c r="JPZ45" s="1"/>
      <c r="JQA45" s="1"/>
      <c r="JQB45" s="1"/>
      <c r="JQC45" s="1"/>
      <c r="JQD45" s="1"/>
      <c r="JQE45" s="1"/>
      <c r="JQF45" s="1"/>
      <c r="JQG45" s="1"/>
      <c r="JQH45" s="1"/>
      <c r="JQI45" s="1"/>
      <c r="JQJ45" s="1"/>
      <c r="JQK45" s="1"/>
      <c r="JQL45" s="1"/>
      <c r="JQM45" s="1"/>
      <c r="JQN45" s="1"/>
      <c r="JQO45" s="1"/>
      <c r="JQP45" s="1"/>
      <c r="JQQ45" s="1"/>
      <c r="JQR45" s="1"/>
      <c r="JQS45" s="1"/>
      <c r="JQT45" s="1"/>
      <c r="JQU45" s="1"/>
      <c r="JQV45" s="1"/>
      <c r="JQW45" s="1"/>
      <c r="JQX45" s="1"/>
      <c r="JQY45" s="1"/>
      <c r="JQZ45" s="1"/>
      <c r="JRA45" s="1"/>
      <c r="JRB45" s="1"/>
      <c r="JRC45" s="1"/>
      <c r="JRD45" s="1"/>
      <c r="JRE45" s="1"/>
      <c r="JRF45" s="1"/>
      <c r="JRG45" s="1"/>
      <c r="JRH45" s="1"/>
      <c r="JRI45" s="1"/>
      <c r="JRJ45" s="1"/>
      <c r="JRK45" s="1"/>
      <c r="JRL45" s="1"/>
      <c r="JRM45" s="1"/>
      <c r="JRN45" s="1"/>
      <c r="JRO45" s="1"/>
      <c r="JRP45" s="1"/>
      <c r="JRQ45" s="1"/>
      <c r="JRR45" s="1"/>
      <c r="JRS45" s="1"/>
      <c r="JRT45" s="1"/>
      <c r="JRU45" s="1"/>
      <c r="JRV45" s="1"/>
      <c r="JRW45" s="1"/>
      <c r="JRX45" s="1"/>
      <c r="JRY45" s="1"/>
      <c r="JRZ45" s="1"/>
      <c r="JSA45" s="1"/>
      <c r="JSB45" s="1"/>
      <c r="JSC45" s="1"/>
      <c r="JSD45" s="1"/>
      <c r="JSE45" s="1"/>
      <c r="JSF45" s="1"/>
      <c r="JSG45" s="1"/>
      <c r="JSH45" s="1"/>
      <c r="JSI45" s="1"/>
      <c r="JSJ45" s="1"/>
      <c r="JSK45" s="1"/>
      <c r="JSL45" s="1"/>
      <c r="JSM45" s="1"/>
      <c r="JSN45" s="1"/>
      <c r="JSO45" s="1"/>
      <c r="JSP45" s="1"/>
      <c r="JSQ45" s="1"/>
      <c r="JSR45" s="1"/>
      <c r="JSS45" s="1"/>
      <c r="JST45" s="1"/>
      <c r="JSU45" s="1"/>
      <c r="JSV45" s="1"/>
      <c r="JSW45" s="1"/>
      <c r="JSX45" s="1"/>
      <c r="JSY45" s="1"/>
      <c r="JSZ45" s="1"/>
      <c r="JTA45" s="1"/>
      <c r="JTB45" s="1"/>
      <c r="JTC45" s="1"/>
      <c r="JTD45" s="1"/>
      <c r="JTE45" s="1"/>
      <c r="JTF45" s="1"/>
      <c r="JTG45" s="1"/>
      <c r="JTH45" s="1"/>
      <c r="JTI45" s="1"/>
      <c r="JTJ45" s="1"/>
      <c r="JTK45" s="1"/>
      <c r="JTL45" s="1"/>
      <c r="JTM45" s="1"/>
      <c r="JTN45" s="1"/>
      <c r="JTO45" s="1"/>
      <c r="JTP45" s="1"/>
      <c r="JTQ45" s="1"/>
      <c r="JTR45" s="1"/>
      <c r="JTS45" s="1"/>
      <c r="JTT45" s="1"/>
      <c r="JTU45" s="1"/>
      <c r="JTV45" s="1"/>
      <c r="JTW45" s="1"/>
      <c r="JTX45" s="1"/>
      <c r="JTY45" s="1"/>
      <c r="JTZ45" s="1"/>
      <c r="JUA45" s="1"/>
      <c r="JUB45" s="1"/>
      <c r="JUC45" s="1"/>
      <c r="JUD45" s="1"/>
      <c r="JUE45" s="1"/>
      <c r="JUF45" s="1"/>
      <c r="JUG45" s="1"/>
      <c r="JUH45" s="1"/>
      <c r="JUI45" s="1"/>
      <c r="JUJ45" s="1"/>
      <c r="JUK45" s="1"/>
      <c r="JUL45" s="1"/>
      <c r="JUM45" s="1"/>
      <c r="JUN45" s="1"/>
      <c r="JUO45" s="1"/>
      <c r="JUP45" s="1"/>
      <c r="JUQ45" s="1"/>
      <c r="JUR45" s="1"/>
      <c r="JUS45" s="1"/>
      <c r="JUT45" s="1"/>
      <c r="JUU45" s="1"/>
      <c r="JUV45" s="1"/>
      <c r="JUW45" s="1"/>
      <c r="JUX45" s="1"/>
      <c r="JUY45" s="1"/>
      <c r="JUZ45" s="1"/>
      <c r="JVA45" s="1"/>
      <c r="JVB45" s="1"/>
      <c r="JVC45" s="1"/>
      <c r="JVD45" s="1"/>
      <c r="JVE45" s="1"/>
      <c r="JVF45" s="1"/>
      <c r="JVG45" s="1"/>
      <c r="JVH45" s="1"/>
      <c r="JVI45" s="1"/>
      <c r="JVJ45" s="1"/>
      <c r="JVK45" s="1"/>
      <c r="JVL45" s="1"/>
      <c r="JVM45" s="1"/>
      <c r="JVN45" s="1"/>
      <c r="JVO45" s="1"/>
      <c r="JVP45" s="1"/>
      <c r="JVQ45" s="1"/>
      <c r="JVR45" s="1"/>
      <c r="JVS45" s="1"/>
      <c r="JVT45" s="1"/>
      <c r="JVU45" s="1"/>
      <c r="JVV45" s="1"/>
      <c r="JVW45" s="1"/>
      <c r="JVX45" s="1"/>
      <c r="JVY45" s="1"/>
      <c r="JVZ45" s="1"/>
      <c r="JWA45" s="1"/>
      <c r="JWB45" s="1"/>
      <c r="JWC45" s="1"/>
      <c r="JWD45" s="1"/>
      <c r="JWE45" s="1"/>
      <c r="JWF45" s="1"/>
      <c r="JWG45" s="1"/>
      <c r="JWH45" s="1"/>
      <c r="JWI45" s="1"/>
      <c r="JWJ45" s="1"/>
      <c r="JWK45" s="1"/>
      <c r="JWL45" s="1"/>
      <c r="JWM45" s="1"/>
      <c r="JWN45" s="1"/>
      <c r="JWO45" s="1"/>
      <c r="JWP45" s="1"/>
      <c r="JWQ45" s="1"/>
      <c r="JWR45" s="1"/>
      <c r="JWS45" s="1"/>
      <c r="JWT45" s="1"/>
      <c r="JWU45" s="1"/>
      <c r="JWV45" s="1"/>
      <c r="JWW45" s="1"/>
      <c r="JWX45" s="1"/>
      <c r="JWY45" s="1"/>
      <c r="JWZ45" s="1"/>
      <c r="JXA45" s="1"/>
      <c r="JXB45" s="1"/>
      <c r="JXC45" s="1"/>
      <c r="JXD45" s="1"/>
      <c r="JXE45" s="1"/>
      <c r="JXF45" s="1"/>
      <c r="JXG45" s="1"/>
      <c r="JXH45" s="1"/>
      <c r="JXI45" s="1"/>
      <c r="JXJ45" s="1"/>
      <c r="JXK45" s="1"/>
      <c r="JXL45" s="1"/>
      <c r="JXM45" s="1"/>
      <c r="JXN45" s="1"/>
      <c r="JXO45" s="1"/>
      <c r="JXP45" s="1"/>
      <c r="JXQ45" s="1"/>
      <c r="JXR45" s="1"/>
      <c r="JXS45" s="1"/>
      <c r="JXT45" s="1"/>
      <c r="JXU45" s="1"/>
      <c r="JXV45" s="1"/>
      <c r="JXW45" s="1"/>
      <c r="JXX45" s="1"/>
      <c r="JXY45" s="1"/>
      <c r="JXZ45" s="1"/>
      <c r="JYA45" s="1"/>
      <c r="JYB45" s="1"/>
      <c r="JYC45" s="1"/>
      <c r="JYD45" s="1"/>
      <c r="JYE45" s="1"/>
      <c r="JYF45" s="1"/>
      <c r="JYG45" s="1"/>
      <c r="JYH45" s="1"/>
      <c r="JYI45" s="1"/>
      <c r="JYJ45" s="1"/>
      <c r="JYK45" s="1"/>
      <c r="JYL45" s="1"/>
      <c r="JYM45" s="1"/>
      <c r="JYN45" s="1"/>
      <c r="JYO45" s="1"/>
      <c r="JYP45" s="1"/>
      <c r="JYQ45" s="1"/>
      <c r="JYR45" s="1"/>
      <c r="JYS45" s="1"/>
      <c r="JYT45" s="1"/>
      <c r="JYU45" s="1"/>
      <c r="JYV45" s="1"/>
      <c r="JYW45" s="1"/>
      <c r="JYX45" s="1"/>
      <c r="JYY45" s="1"/>
      <c r="JYZ45" s="1"/>
      <c r="JZA45" s="1"/>
      <c r="JZB45" s="1"/>
      <c r="JZC45" s="1"/>
      <c r="JZD45" s="1"/>
      <c r="JZE45" s="1"/>
      <c r="JZF45" s="1"/>
      <c r="JZG45" s="1"/>
      <c r="JZH45" s="1"/>
      <c r="JZI45" s="1"/>
      <c r="JZJ45" s="1"/>
      <c r="JZK45" s="1"/>
      <c r="JZL45" s="1"/>
      <c r="JZM45" s="1"/>
      <c r="JZN45" s="1"/>
      <c r="JZO45" s="1"/>
      <c r="JZP45" s="1"/>
      <c r="JZQ45" s="1"/>
      <c r="JZR45" s="1"/>
      <c r="JZS45" s="1"/>
      <c r="JZT45" s="1"/>
      <c r="JZU45" s="1"/>
      <c r="JZV45" s="1"/>
      <c r="JZW45" s="1"/>
      <c r="JZX45" s="1"/>
      <c r="JZY45" s="1"/>
      <c r="JZZ45" s="1"/>
      <c r="KAA45" s="1"/>
      <c r="KAB45" s="1"/>
      <c r="KAC45" s="1"/>
      <c r="KAD45" s="1"/>
      <c r="KAE45" s="1"/>
      <c r="KAF45" s="1"/>
      <c r="KAG45" s="1"/>
      <c r="KAH45" s="1"/>
      <c r="KAI45" s="1"/>
      <c r="KAJ45" s="1"/>
      <c r="KAK45" s="1"/>
      <c r="KAL45" s="1"/>
      <c r="KAM45" s="1"/>
      <c r="KAN45" s="1"/>
      <c r="KAO45" s="1"/>
      <c r="KAP45" s="1"/>
      <c r="KAQ45" s="1"/>
      <c r="KAR45" s="1"/>
      <c r="KAS45" s="1"/>
      <c r="KAT45" s="1"/>
      <c r="KAU45" s="1"/>
      <c r="KAV45" s="1"/>
      <c r="KAW45" s="1"/>
      <c r="KAX45" s="1"/>
      <c r="KAY45" s="1"/>
      <c r="KAZ45" s="1"/>
      <c r="KBA45" s="1"/>
      <c r="KBB45" s="1"/>
      <c r="KBC45" s="1"/>
      <c r="KBD45" s="1"/>
      <c r="KBE45" s="1"/>
      <c r="KBF45" s="1"/>
      <c r="KBG45" s="1"/>
      <c r="KBH45" s="1"/>
      <c r="KBI45" s="1"/>
      <c r="KBJ45" s="1"/>
      <c r="KBK45" s="1"/>
      <c r="KBL45" s="1"/>
      <c r="KBM45" s="1"/>
      <c r="KBN45" s="1"/>
      <c r="KBO45" s="1"/>
      <c r="KBP45" s="1"/>
      <c r="KBQ45" s="1"/>
      <c r="KBR45" s="1"/>
      <c r="KBS45" s="1"/>
      <c r="KBT45" s="1"/>
      <c r="KBU45" s="1"/>
      <c r="KBV45" s="1"/>
      <c r="KBW45" s="1"/>
      <c r="KBX45" s="1"/>
      <c r="KBY45" s="1"/>
      <c r="KBZ45" s="1"/>
      <c r="KCA45" s="1"/>
      <c r="KCB45" s="1"/>
      <c r="KCC45" s="1"/>
      <c r="KCD45" s="1"/>
      <c r="KCE45" s="1"/>
      <c r="KCF45" s="1"/>
      <c r="KCG45" s="1"/>
      <c r="KCH45" s="1"/>
      <c r="KCI45" s="1"/>
      <c r="KCJ45" s="1"/>
      <c r="KCK45" s="1"/>
      <c r="KCL45" s="1"/>
      <c r="KCM45" s="1"/>
      <c r="KCN45" s="1"/>
      <c r="KCO45" s="1"/>
      <c r="KCP45" s="1"/>
      <c r="KCQ45" s="1"/>
      <c r="KCR45" s="1"/>
      <c r="KCS45" s="1"/>
      <c r="KCT45" s="1"/>
      <c r="KCU45" s="1"/>
      <c r="KCV45" s="1"/>
      <c r="KCW45" s="1"/>
      <c r="KCX45" s="1"/>
      <c r="KCY45" s="1"/>
      <c r="KCZ45" s="1"/>
      <c r="KDA45" s="1"/>
      <c r="KDB45" s="1"/>
      <c r="KDC45" s="1"/>
      <c r="KDD45" s="1"/>
      <c r="KDE45" s="1"/>
      <c r="KDF45" s="1"/>
      <c r="KDG45" s="1"/>
      <c r="KDH45" s="1"/>
      <c r="KDI45" s="1"/>
      <c r="KDJ45" s="1"/>
      <c r="KDK45" s="1"/>
      <c r="KDL45" s="1"/>
      <c r="KDM45" s="1"/>
      <c r="KDN45" s="1"/>
      <c r="KDO45" s="1"/>
      <c r="KDP45" s="1"/>
      <c r="KDQ45" s="1"/>
      <c r="KDR45" s="1"/>
      <c r="KDS45" s="1"/>
      <c r="KDT45" s="1"/>
      <c r="KDU45" s="1"/>
      <c r="KDV45" s="1"/>
      <c r="KDW45" s="1"/>
      <c r="KDX45" s="1"/>
      <c r="KDY45" s="1"/>
      <c r="KDZ45" s="1"/>
      <c r="KEA45" s="1"/>
      <c r="KEB45" s="1"/>
      <c r="KEC45" s="1"/>
      <c r="KED45" s="1"/>
      <c r="KEE45" s="1"/>
      <c r="KEF45" s="1"/>
      <c r="KEG45" s="1"/>
      <c r="KEH45" s="1"/>
      <c r="KEI45" s="1"/>
      <c r="KEJ45" s="1"/>
      <c r="KEK45" s="1"/>
      <c r="KEL45" s="1"/>
      <c r="KEM45" s="1"/>
      <c r="KEN45" s="1"/>
      <c r="KEO45" s="1"/>
      <c r="KEP45" s="1"/>
      <c r="KEQ45" s="1"/>
      <c r="KER45" s="1"/>
      <c r="KES45" s="1"/>
      <c r="KET45" s="1"/>
      <c r="KEU45" s="1"/>
      <c r="KEV45" s="1"/>
      <c r="KEW45" s="1"/>
      <c r="KEX45" s="1"/>
      <c r="KEY45" s="1"/>
      <c r="KEZ45" s="1"/>
      <c r="KFA45" s="1"/>
      <c r="KFB45" s="1"/>
      <c r="KFC45" s="1"/>
      <c r="KFD45" s="1"/>
      <c r="KFE45" s="1"/>
      <c r="KFF45" s="1"/>
      <c r="KFG45" s="1"/>
      <c r="KFH45" s="1"/>
      <c r="KFI45" s="1"/>
      <c r="KFJ45" s="1"/>
      <c r="KFK45" s="1"/>
      <c r="KFL45" s="1"/>
      <c r="KFM45" s="1"/>
      <c r="KFN45" s="1"/>
      <c r="KFO45" s="1"/>
      <c r="KFP45" s="1"/>
      <c r="KFQ45" s="1"/>
      <c r="KFR45" s="1"/>
      <c r="KFS45" s="1"/>
      <c r="KFT45" s="1"/>
      <c r="KFU45" s="1"/>
      <c r="KFV45" s="1"/>
      <c r="KFW45" s="1"/>
      <c r="KFX45" s="1"/>
      <c r="KFY45" s="1"/>
      <c r="KFZ45" s="1"/>
      <c r="KGA45" s="1"/>
      <c r="KGB45" s="1"/>
      <c r="KGC45" s="1"/>
      <c r="KGD45" s="1"/>
      <c r="KGE45" s="1"/>
      <c r="KGF45" s="1"/>
      <c r="KGG45" s="1"/>
      <c r="KGH45" s="1"/>
      <c r="KGI45" s="1"/>
      <c r="KGJ45" s="1"/>
      <c r="KGK45" s="1"/>
      <c r="KGL45" s="1"/>
      <c r="KGM45" s="1"/>
      <c r="KGN45" s="1"/>
      <c r="KGO45" s="1"/>
      <c r="KGP45" s="1"/>
      <c r="KGQ45" s="1"/>
      <c r="KGR45" s="1"/>
      <c r="KGS45" s="1"/>
      <c r="KGT45" s="1"/>
      <c r="KGU45" s="1"/>
      <c r="KGV45" s="1"/>
      <c r="KGW45" s="1"/>
      <c r="KGX45" s="1"/>
      <c r="KGY45" s="1"/>
      <c r="KGZ45" s="1"/>
      <c r="KHA45" s="1"/>
      <c r="KHB45" s="1"/>
      <c r="KHC45" s="1"/>
      <c r="KHD45" s="1"/>
      <c r="KHE45" s="1"/>
      <c r="KHF45" s="1"/>
      <c r="KHG45" s="1"/>
      <c r="KHH45" s="1"/>
      <c r="KHI45" s="1"/>
      <c r="KHJ45" s="1"/>
      <c r="KHK45" s="1"/>
      <c r="KHL45" s="1"/>
      <c r="KHM45" s="1"/>
      <c r="KHN45" s="1"/>
      <c r="KHO45" s="1"/>
      <c r="KHP45" s="1"/>
      <c r="KHQ45" s="1"/>
      <c r="KHR45" s="1"/>
      <c r="KHS45" s="1"/>
      <c r="KHT45" s="1"/>
      <c r="KHU45" s="1"/>
      <c r="KHV45" s="1"/>
      <c r="KHW45" s="1"/>
      <c r="KHX45" s="1"/>
      <c r="KHY45" s="1"/>
      <c r="KHZ45" s="1"/>
      <c r="KIA45" s="1"/>
      <c r="KIB45" s="1"/>
      <c r="KIC45" s="1"/>
      <c r="KID45" s="1"/>
      <c r="KIE45" s="1"/>
      <c r="KIF45" s="1"/>
      <c r="KIG45" s="1"/>
      <c r="KIH45" s="1"/>
      <c r="KII45" s="1"/>
      <c r="KIJ45" s="1"/>
      <c r="KIK45" s="1"/>
      <c r="KIL45" s="1"/>
      <c r="KIM45" s="1"/>
      <c r="KIN45" s="1"/>
      <c r="KIO45" s="1"/>
      <c r="KIP45" s="1"/>
      <c r="KIQ45" s="1"/>
      <c r="KIR45" s="1"/>
      <c r="KIS45" s="1"/>
      <c r="KIT45" s="1"/>
      <c r="KIU45" s="1"/>
      <c r="KIV45" s="1"/>
      <c r="KIW45" s="1"/>
      <c r="KIX45" s="1"/>
      <c r="KIY45" s="1"/>
      <c r="KIZ45" s="1"/>
      <c r="KJA45" s="1"/>
      <c r="KJB45" s="1"/>
      <c r="KJC45" s="1"/>
      <c r="KJD45" s="1"/>
      <c r="KJE45" s="1"/>
      <c r="KJF45" s="1"/>
      <c r="KJG45" s="1"/>
      <c r="KJH45" s="1"/>
      <c r="KJI45" s="1"/>
      <c r="KJJ45" s="1"/>
      <c r="KJK45" s="1"/>
      <c r="KJL45" s="1"/>
      <c r="KJM45" s="1"/>
      <c r="KJN45" s="1"/>
      <c r="KJO45" s="1"/>
      <c r="KJP45" s="1"/>
      <c r="KJQ45" s="1"/>
      <c r="KJR45" s="1"/>
      <c r="KJS45" s="1"/>
      <c r="KJT45" s="1"/>
      <c r="KJU45" s="1"/>
      <c r="KJV45" s="1"/>
      <c r="KJW45" s="1"/>
      <c r="KJX45" s="1"/>
      <c r="KJY45" s="1"/>
      <c r="KJZ45" s="1"/>
      <c r="KKA45" s="1"/>
      <c r="KKB45" s="1"/>
      <c r="KKC45" s="1"/>
      <c r="KKD45" s="1"/>
      <c r="KKE45" s="1"/>
      <c r="KKF45" s="1"/>
      <c r="KKG45" s="1"/>
      <c r="KKH45" s="1"/>
      <c r="KKI45" s="1"/>
      <c r="KKJ45" s="1"/>
      <c r="KKK45" s="1"/>
      <c r="KKL45" s="1"/>
      <c r="KKM45" s="1"/>
      <c r="KKN45" s="1"/>
      <c r="KKO45" s="1"/>
      <c r="KKP45" s="1"/>
      <c r="KKQ45" s="1"/>
      <c r="KKR45" s="1"/>
      <c r="KKS45" s="1"/>
      <c r="KKT45" s="1"/>
      <c r="KKU45" s="1"/>
      <c r="KKV45" s="1"/>
      <c r="KKW45" s="1"/>
      <c r="KKX45" s="1"/>
      <c r="KKY45" s="1"/>
      <c r="KKZ45" s="1"/>
      <c r="KLA45" s="1"/>
      <c r="KLB45" s="1"/>
      <c r="KLC45" s="1"/>
      <c r="KLD45" s="1"/>
      <c r="KLE45" s="1"/>
      <c r="KLF45" s="1"/>
      <c r="KLG45" s="1"/>
      <c r="KLH45" s="1"/>
      <c r="KLI45" s="1"/>
      <c r="KLJ45" s="1"/>
      <c r="KLK45" s="1"/>
      <c r="KLL45" s="1"/>
      <c r="KLM45" s="1"/>
      <c r="KLN45" s="1"/>
      <c r="KLO45" s="1"/>
      <c r="KLP45" s="1"/>
      <c r="KLQ45" s="1"/>
      <c r="KLR45" s="1"/>
      <c r="KLS45" s="1"/>
      <c r="KLT45" s="1"/>
      <c r="KLU45" s="1"/>
      <c r="KLV45" s="1"/>
      <c r="KLW45" s="1"/>
      <c r="KLX45" s="1"/>
      <c r="KLY45" s="1"/>
      <c r="KLZ45" s="1"/>
      <c r="KMA45" s="1"/>
      <c r="KMB45" s="1"/>
      <c r="KMC45" s="1"/>
      <c r="KMD45" s="1"/>
      <c r="KME45" s="1"/>
      <c r="KMF45" s="1"/>
      <c r="KMG45" s="1"/>
      <c r="KMH45" s="1"/>
      <c r="KMI45" s="1"/>
      <c r="KMJ45" s="1"/>
      <c r="KMK45" s="1"/>
      <c r="KML45" s="1"/>
      <c r="KMM45" s="1"/>
      <c r="KMN45" s="1"/>
      <c r="KMO45" s="1"/>
      <c r="KMP45" s="1"/>
      <c r="KMQ45" s="1"/>
      <c r="KMR45" s="1"/>
      <c r="KMS45" s="1"/>
      <c r="KMT45" s="1"/>
      <c r="KMU45" s="1"/>
      <c r="KMV45" s="1"/>
      <c r="KMW45" s="1"/>
      <c r="KMX45" s="1"/>
      <c r="KMY45" s="1"/>
      <c r="KMZ45" s="1"/>
      <c r="KNA45" s="1"/>
      <c r="KNB45" s="1"/>
      <c r="KNC45" s="1"/>
      <c r="KND45" s="1"/>
      <c r="KNE45" s="1"/>
      <c r="KNF45" s="1"/>
      <c r="KNG45" s="1"/>
      <c r="KNH45" s="1"/>
      <c r="KNI45" s="1"/>
      <c r="KNJ45" s="1"/>
      <c r="KNK45" s="1"/>
      <c r="KNL45" s="1"/>
      <c r="KNM45" s="1"/>
      <c r="KNN45" s="1"/>
      <c r="KNO45" s="1"/>
      <c r="KNP45" s="1"/>
      <c r="KNQ45" s="1"/>
      <c r="KNR45" s="1"/>
      <c r="KNS45" s="1"/>
      <c r="KNT45" s="1"/>
      <c r="KNU45" s="1"/>
      <c r="KNV45" s="1"/>
      <c r="KNW45" s="1"/>
      <c r="KNX45" s="1"/>
      <c r="KNY45" s="1"/>
      <c r="KNZ45" s="1"/>
      <c r="KOA45" s="1"/>
      <c r="KOB45" s="1"/>
      <c r="KOC45" s="1"/>
      <c r="KOD45" s="1"/>
      <c r="KOE45" s="1"/>
      <c r="KOF45" s="1"/>
      <c r="KOG45" s="1"/>
      <c r="KOH45" s="1"/>
      <c r="KOI45" s="1"/>
      <c r="KOJ45" s="1"/>
      <c r="KOK45" s="1"/>
      <c r="KOL45" s="1"/>
      <c r="KOM45" s="1"/>
      <c r="KON45" s="1"/>
      <c r="KOO45" s="1"/>
      <c r="KOP45" s="1"/>
      <c r="KOQ45" s="1"/>
      <c r="KOR45" s="1"/>
      <c r="KOS45" s="1"/>
      <c r="KOT45" s="1"/>
      <c r="KOU45" s="1"/>
      <c r="KOV45" s="1"/>
      <c r="KOW45" s="1"/>
      <c r="KOX45" s="1"/>
      <c r="KOY45" s="1"/>
      <c r="KOZ45" s="1"/>
      <c r="KPA45" s="1"/>
      <c r="KPB45" s="1"/>
      <c r="KPC45" s="1"/>
      <c r="KPD45" s="1"/>
      <c r="KPE45" s="1"/>
      <c r="KPF45" s="1"/>
      <c r="KPG45" s="1"/>
      <c r="KPH45" s="1"/>
      <c r="KPI45" s="1"/>
      <c r="KPJ45" s="1"/>
      <c r="KPK45" s="1"/>
      <c r="KPL45" s="1"/>
      <c r="KPM45" s="1"/>
      <c r="KPN45" s="1"/>
      <c r="KPO45" s="1"/>
      <c r="KPP45" s="1"/>
      <c r="KPQ45" s="1"/>
      <c r="KPR45" s="1"/>
      <c r="KPS45" s="1"/>
      <c r="KPT45" s="1"/>
      <c r="KPU45" s="1"/>
      <c r="KPV45" s="1"/>
      <c r="KPW45" s="1"/>
      <c r="KPX45" s="1"/>
      <c r="KPY45" s="1"/>
      <c r="KPZ45" s="1"/>
      <c r="KQA45" s="1"/>
      <c r="KQB45" s="1"/>
      <c r="KQC45" s="1"/>
      <c r="KQD45" s="1"/>
      <c r="KQE45" s="1"/>
      <c r="KQF45" s="1"/>
      <c r="KQG45" s="1"/>
      <c r="KQH45" s="1"/>
      <c r="KQI45" s="1"/>
      <c r="KQJ45" s="1"/>
      <c r="KQK45" s="1"/>
      <c r="KQL45" s="1"/>
      <c r="KQM45" s="1"/>
      <c r="KQN45" s="1"/>
      <c r="KQO45" s="1"/>
      <c r="KQP45" s="1"/>
      <c r="KQQ45" s="1"/>
      <c r="KQR45" s="1"/>
      <c r="KQS45" s="1"/>
      <c r="KQT45" s="1"/>
      <c r="KQU45" s="1"/>
      <c r="KQV45" s="1"/>
      <c r="KQW45" s="1"/>
      <c r="KQX45" s="1"/>
      <c r="KQY45" s="1"/>
      <c r="KQZ45" s="1"/>
      <c r="KRA45" s="1"/>
      <c r="KRB45" s="1"/>
      <c r="KRC45" s="1"/>
      <c r="KRD45" s="1"/>
      <c r="KRE45" s="1"/>
      <c r="KRF45" s="1"/>
      <c r="KRG45" s="1"/>
      <c r="KRH45" s="1"/>
      <c r="KRI45" s="1"/>
      <c r="KRJ45" s="1"/>
      <c r="KRK45" s="1"/>
      <c r="KRL45" s="1"/>
      <c r="KRM45" s="1"/>
      <c r="KRN45" s="1"/>
      <c r="KRO45" s="1"/>
      <c r="KRP45" s="1"/>
      <c r="KRQ45" s="1"/>
      <c r="KRR45" s="1"/>
      <c r="KRS45" s="1"/>
      <c r="KRT45" s="1"/>
      <c r="KRU45" s="1"/>
      <c r="KRV45" s="1"/>
      <c r="KRW45" s="1"/>
      <c r="KRX45" s="1"/>
      <c r="KRY45" s="1"/>
      <c r="KRZ45" s="1"/>
      <c r="KSA45" s="1"/>
      <c r="KSB45" s="1"/>
      <c r="KSC45" s="1"/>
      <c r="KSD45" s="1"/>
      <c r="KSE45" s="1"/>
      <c r="KSF45" s="1"/>
      <c r="KSG45" s="1"/>
      <c r="KSH45" s="1"/>
      <c r="KSI45" s="1"/>
      <c r="KSJ45" s="1"/>
      <c r="KSK45" s="1"/>
      <c r="KSL45" s="1"/>
      <c r="KSM45" s="1"/>
      <c r="KSN45" s="1"/>
      <c r="KSO45" s="1"/>
      <c r="KSP45" s="1"/>
      <c r="KSQ45" s="1"/>
      <c r="KSR45" s="1"/>
      <c r="KSS45" s="1"/>
      <c r="KST45" s="1"/>
      <c r="KSU45" s="1"/>
      <c r="KSV45" s="1"/>
      <c r="KSW45" s="1"/>
      <c r="KSX45" s="1"/>
      <c r="KSY45" s="1"/>
      <c r="KSZ45" s="1"/>
      <c r="KTA45" s="1"/>
      <c r="KTB45" s="1"/>
      <c r="KTC45" s="1"/>
      <c r="KTD45" s="1"/>
      <c r="KTE45" s="1"/>
      <c r="KTF45" s="1"/>
      <c r="KTG45" s="1"/>
      <c r="KTH45" s="1"/>
      <c r="KTI45" s="1"/>
      <c r="KTJ45" s="1"/>
      <c r="KTK45" s="1"/>
      <c r="KTL45" s="1"/>
      <c r="KTM45" s="1"/>
      <c r="KTN45" s="1"/>
      <c r="KTO45" s="1"/>
      <c r="KTP45" s="1"/>
      <c r="KTQ45" s="1"/>
      <c r="KTR45" s="1"/>
      <c r="KTS45" s="1"/>
      <c r="KTT45" s="1"/>
      <c r="KTU45" s="1"/>
      <c r="KTV45" s="1"/>
      <c r="KTW45" s="1"/>
      <c r="KTX45" s="1"/>
      <c r="KTY45" s="1"/>
      <c r="KTZ45" s="1"/>
      <c r="KUA45" s="1"/>
      <c r="KUB45" s="1"/>
      <c r="KUC45" s="1"/>
      <c r="KUD45" s="1"/>
      <c r="KUE45" s="1"/>
      <c r="KUF45" s="1"/>
      <c r="KUG45" s="1"/>
      <c r="KUH45" s="1"/>
      <c r="KUI45" s="1"/>
      <c r="KUJ45" s="1"/>
      <c r="KUK45" s="1"/>
      <c r="KUL45" s="1"/>
      <c r="KUM45" s="1"/>
      <c r="KUN45" s="1"/>
      <c r="KUO45" s="1"/>
      <c r="KUP45" s="1"/>
      <c r="KUQ45" s="1"/>
      <c r="KUR45" s="1"/>
      <c r="KUS45" s="1"/>
      <c r="KUT45" s="1"/>
      <c r="KUU45" s="1"/>
      <c r="KUV45" s="1"/>
      <c r="KUW45" s="1"/>
      <c r="KUX45" s="1"/>
      <c r="KUY45" s="1"/>
      <c r="KUZ45" s="1"/>
      <c r="KVA45" s="1"/>
      <c r="KVB45" s="1"/>
      <c r="KVC45" s="1"/>
      <c r="KVD45" s="1"/>
      <c r="KVE45" s="1"/>
      <c r="KVF45" s="1"/>
      <c r="KVG45" s="1"/>
      <c r="KVH45" s="1"/>
      <c r="KVI45" s="1"/>
      <c r="KVJ45" s="1"/>
      <c r="KVK45" s="1"/>
      <c r="KVL45" s="1"/>
      <c r="KVM45" s="1"/>
      <c r="KVN45" s="1"/>
      <c r="KVO45" s="1"/>
      <c r="KVP45" s="1"/>
      <c r="KVQ45" s="1"/>
      <c r="KVR45" s="1"/>
      <c r="KVS45" s="1"/>
      <c r="KVT45" s="1"/>
      <c r="KVU45" s="1"/>
      <c r="KVV45" s="1"/>
      <c r="KVW45" s="1"/>
      <c r="KVX45" s="1"/>
      <c r="KVY45" s="1"/>
      <c r="KVZ45" s="1"/>
      <c r="KWA45" s="1"/>
      <c r="KWB45" s="1"/>
      <c r="KWC45" s="1"/>
      <c r="KWD45" s="1"/>
      <c r="KWE45" s="1"/>
      <c r="KWF45" s="1"/>
      <c r="KWG45" s="1"/>
      <c r="KWH45" s="1"/>
      <c r="KWI45" s="1"/>
      <c r="KWJ45" s="1"/>
      <c r="KWK45" s="1"/>
      <c r="KWL45" s="1"/>
      <c r="KWM45" s="1"/>
      <c r="KWN45" s="1"/>
      <c r="KWO45" s="1"/>
      <c r="KWP45" s="1"/>
      <c r="KWQ45" s="1"/>
      <c r="KWR45" s="1"/>
      <c r="KWS45" s="1"/>
      <c r="KWT45" s="1"/>
      <c r="KWU45" s="1"/>
      <c r="KWV45" s="1"/>
      <c r="KWW45" s="1"/>
      <c r="KWX45" s="1"/>
      <c r="KWY45" s="1"/>
      <c r="KWZ45" s="1"/>
      <c r="KXA45" s="1"/>
      <c r="KXB45" s="1"/>
      <c r="KXC45" s="1"/>
      <c r="KXD45" s="1"/>
      <c r="KXE45" s="1"/>
      <c r="KXF45" s="1"/>
      <c r="KXG45" s="1"/>
      <c r="KXH45" s="1"/>
      <c r="KXI45" s="1"/>
      <c r="KXJ45" s="1"/>
      <c r="KXK45" s="1"/>
      <c r="KXL45" s="1"/>
      <c r="KXM45" s="1"/>
      <c r="KXN45" s="1"/>
      <c r="KXO45" s="1"/>
      <c r="KXP45" s="1"/>
      <c r="KXQ45" s="1"/>
      <c r="KXR45" s="1"/>
      <c r="KXS45" s="1"/>
      <c r="KXT45" s="1"/>
      <c r="KXU45" s="1"/>
      <c r="KXV45" s="1"/>
      <c r="KXW45" s="1"/>
      <c r="KXX45" s="1"/>
      <c r="KXY45" s="1"/>
      <c r="KXZ45" s="1"/>
      <c r="KYA45" s="1"/>
      <c r="KYB45" s="1"/>
      <c r="KYC45" s="1"/>
      <c r="KYD45" s="1"/>
      <c r="KYE45" s="1"/>
      <c r="KYF45" s="1"/>
      <c r="KYG45" s="1"/>
      <c r="KYH45" s="1"/>
      <c r="KYI45" s="1"/>
      <c r="KYJ45" s="1"/>
      <c r="KYK45" s="1"/>
      <c r="KYL45" s="1"/>
      <c r="KYM45" s="1"/>
      <c r="KYN45" s="1"/>
      <c r="KYO45" s="1"/>
      <c r="KYP45" s="1"/>
      <c r="KYQ45" s="1"/>
      <c r="KYR45" s="1"/>
      <c r="KYS45" s="1"/>
      <c r="KYT45" s="1"/>
      <c r="KYU45" s="1"/>
      <c r="KYV45" s="1"/>
      <c r="KYW45" s="1"/>
      <c r="KYX45" s="1"/>
      <c r="KYY45" s="1"/>
      <c r="KYZ45" s="1"/>
      <c r="KZA45" s="1"/>
      <c r="KZB45" s="1"/>
      <c r="KZC45" s="1"/>
      <c r="KZD45" s="1"/>
      <c r="KZE45" s="1"/>
      <c r="KZF45" s="1"/>
      <c r="KZG45" s="1"/>
      <c r="KZH45" s="1"/>
      <c r="KZI45" s="1"/>
      <c r="KZJ45" s="1"/>
      <c r="KZK45" s="1"/>
      <c r="KZL45" s="1"/>
      <c r="KZM45" s="1"/>
      <c r="KZN45" s="1"/>
      <c r="KZO45" s="1"/>
      <c r="KZP45" s="1"/>
      <c r="KZQ45" s="1"/>
      <c r="KZR45" s="1"/>
      <c r="KZS45" s="1"/>
      <c r="KZT45" s="1"/>
      <c r="KZU45" s="1"/>
      <c r="KZV45" s="1"/>
      <c r="KZW45" s="1"/>
      <c r="KZX45" s="1"/>
      <c r="KZY45" s="1"/>
      <c r="KZZ45" s="1"/>
      <c r="LAA45" s="1"/>
      <c r="LAB45" s="1"/>
      <c r="LAC45" s="1"/>
      <c r="LAD45" s="1"/>
      <c r="LAE45" s="1"/>
      <c r="LAF45" s="1"/>
      <c r="LAG45" s="1"/>
      <c r="LAH45" s="1"/>
      <c r="LAI45" s="1"/>
      <c r="LAJ45" s="1"/>
      <c r="LAK45" s="1"/>
      <c r="LAL45" s="1"/>
      <c r="LAM45" s="1"/>
      <c r="LAN45" s="1"/>
      <c r="LAO45" s="1"/>
      <c r="LAP45" s="1"/>
      <c r="LAQ45" s="1"/>
      <c r="LAR45" s="1"/>
      <c r="LAS45" s="1"/>
      <c r="LAT45" s="1"/>
      <c r="LAU45" s="1"/>
      <c r="LAV45" s="1"/>
      <c r="LAW45" s="1"/>
      <c r="LAX45" s="1"/>
      <c r="LAY45" s="1"/>
      <c r="LAZ45" s="1"/>
      <c r="LBA45" s="1"/>
      <c r="LBB45" s="1"/>
      <c r="LBC45" s="1"/>
      <c r="LBD45" s="1"/>
      <c r="LBE45" s="1"/>
      <c r="LBF45" s="1"/>
      <c r="LBG45" s="1"/>
      <c r="LBH45" s="1"/>
      <c r="LBI45" s="1"/>
      <c r="LBJ45" s="1"/>
      <c r="LBK45" s="1"/>
      <c r="LBL45" s="1"/>
      <c r="LBM45" s="1"/>
      <c r="LBN45" s="1"/>
      <c r="LBO45" s="1"/>
      <c r="LBP45" s="1"/>
      <c r="LBQ45" s="1"/>
      <c r="LBR45" s="1"/>
      <c r="LBS45" s="1"/>
      <c r="LBT45" s="1"/>
      <c r="LBU45" s="1"/>
      <c r="LBV45" s="1"/>
      <c r="LBW45" s="1"/>
      <c r="LBX45" s="1"/>
      <c r="LBY45" s="1"/>
      <c r="LBZ45" s="1"/>
      <c r="LCA45" s="1"/>
      <c r="LCB45" s="1"/>
      <c r="LCC45" s="1"/>
      <c r="LCD45" s="1"/>
      <c r="LCE45" s="1"/>
      <c r="LCF45" s="1"/>
      <c r="LCG45" s="1"/>
      <c r="LCH45" s="1"/>
      <c r="LCI45" s="1"/>
      <c r="LCJ45" s="1"/>
      <c r="LCK45" s="1"/>
      <c r="LCL45" s="1"/>
      <c r="LCM45" s="1"/>
      <c r="LCN45" s="1"/>
      <c r="LCO45" s="1"/>
      <c r="LCP45" s="1"/>
      <c r="LCQ45" s="1"/>
      <c r="LCR45" s="1"/>
      <c r="LCS45" s="1"/>
      <c r="LCT45" s="1"/>
      <c r="LCU45" s="1"/>
      <c r="LCV45" s="1"/>
      <c r="LCW45" s="1"/>
      <c r="LCX45" s="1"/>
      <c r="LCY45" s="1"/>
      <c r="LCZ45" s="1"/>
      <c r="LDA45" s="1"/>
      <c r="LDB45" s="1"/>
      <c r="LDC45" s="1"/>
      <c r="LDD45" s="1"/>
      <c r="LDE45" s="1"/>
      <c r="LDF45" s="1"/>
      <c r="LDG45" s="1"/>
      <c r="LDH45" s="1"/>
      <c r="LDI45" s="1"/>
      <c r="LDJ45" s="1"/>
      <c r="LDK45" s="1"/>
      <c r="LDL45" s="1"/>
      <c r="LDM45" s="1"/>
      <c r="LDN45" s="1"/>
      <c r="LDO45" s="1"/>
      <c r="LDP45" s="1"/>
      <c r="LDQ45" s="1"/>
      <c r="LDR45" s="1"/>
      <c r="LDS45" s="1"/>
      <c r="LDT45" s="1"/>
      <c r="LDU45" s="1"/>
      <c r="LDV45" s="1"/>
      <c r="LDW45" s="1"/>
      <c r="LDX45" s="1"/>
      <c r="LDY45" s="1"/>
      <c r="LDZ45" s="1"/>
      <c r="LEA45" s="1"/>
      <c r="LEB45" s="1"/>
      <c r="LEC45" s="1"/>
      <c r="LED45" s="1"/>
      <c r="LEE45" s="1"/>
      <c r="LEF45" s="1"/>
      <c r="LEG45" s="1"/>
      <c r="LEH45" s="1"/>
      <c r="LEI45" s="1"/>
      <c r="LEJ45" s="1"/>
      <c r="LEK45" s="1"/>
      <c r="LEL45" s="1"/>
      <c r="LEM45" s="1"/>
      <c r="LEN45" s="1"/>
      <c r="LEO45" s="1"/>
      <c r="LEP45" s="1"/>
      <c r="LEQ45" s="1"/>
      <c r="LER45" s="1"/>
      <c r="LES45" s="1"/>
      <c r="LET45" s="1"/>
      <c r="LEU45" s="1"/>
      <c r="LEV45" s="1"/>
      <c r="LEW45" s="1"/>
      <c r="LEX45" s="1"/>
      <c r="LEY45" s="1"/>
      <c r="LEZ45" s="1"/>
      <c r="LFA45" s="1"/>
      <c r="LFB45" s="1"/>
      <c r="LFC45" s="1"/>
      <c r="LFD45" s="1"/>
      <c r="LFE45" s="1"/>
      <c r="LFF45" s="1"/>
      <c r="LFG45" s="1"/>
      <c r="LFH45" s="1"/>
      <c r="LFI45" s="1"/>
      <c r="LFJ45" s="1"/>
      <c r="LFK45" s="1"/>
      <c r="LFL45" s="1"/>
      <c r="LFM45" s="1"/>
      <c r="LFN45" s="1"/>
      <c r="LFO45" s="1"/>
      <c r="LFP45" s="1"/>
      <c r="LFQ45" s="1"/>
      <c r="LFR45" s="1"/>
      <c r="LFS45" s="1"/>
      <c r="LFT45" s="1"/>
      <c r="LFU45" s="1"/>
      <c r="LFV45" s="1"/>
      <c r="LFW45" s="1"/>
      <c r="LFX45" s="1"/>
      <c r="LFY45" s="1"/>
      <c r="LFZ45" s="1"/>
      <c r="LGA45" s="1"/>
      <c r="LGB45" s="1"/>
      <c r="LGC45" s="1"/>
      <c r="LGD45" s="1"/>
      <c r="LGE45" s="1"/>
      <c r="LGF45" s="1"/>
      <c r="LGG45" s="1"/>
      <c r="LGH45" s="1"/>
      <c r="LGI45" s="1"/>
      <c r="LGJ45" s="1"/>
      <c r="LGK45" s="1"/>
      <c r="LGL45" s="1"/>
      <c r="LGM45" s="1"/>
      <c r="LGN45" s="1"/>
      <c r="LGO45" s="1"/>
      <c r="LGP45" s="1"/>
      <c r="LGQ45" s="1"/>
      <c r="LGR45" s="1"/>
      <c r="LGS45" s="1"/>
      <c r="LGT45" s="1"/>
      <c r="LGU45" s="1"/>
      <c r="LGV45" s="1"/>
      <c r="LGW45" s="1"/>
      <c r="LGX45" s="1"/>
      <c r="LGY45" s="1"/>
      <c r="LGZ45" s="1"/>
      <c r="LHA45" s="1"/>
      <c r="LHB45" s="1"/>
      <c r="LHC45" s="1"/>
      <c r="LHD45" s="1"/>
      <c r="LHE45" s="1"/>
      <c r="LHF45" s="1"/>
      <c r="LHG45" s="1"/>
      <c r="LHH45" s="1"/>
      <c r="LHI45" s="1"/>
      <c r="LHJ45" s="1"/>
      <c r="LHK45" s="1"/>
      <c r="LHL45" s="1"/>
      <c r="LHM45" s="1"/>
      <c r="LHN45" s="1"/>
      <c r="LHO45" s="1"/>
      <c r="LHP45" s="1"/>
      <c r="LHQ45" s="1"/>
      <c r="LHR45" s="1"/>
      <c r="LHS45" s="1"/>
      <c r="LHT45" s="1"/>
      <c r="LHU45" s="1"/>
      <c r="LHV45" s="1"/>
      <c r="LHW45" s="1"/>
      <c r="LHX45" s="1"/>
      <c r="LHY45" s="1"/>
      <c r="LHZ45" s="1"/>
      <c r="LIA45" s="1"/>
      <c r="LIB45" s="1"/>
      <c r="LIC45" s="1"/>
      <c r="LID45" s="1"/>
      <c r="LIE45" s="1"/>
      <c r="LIF45" s="1"/>
      <c r="LIG45" s="1"/>
      <c r="LIH45" s="1"/>
      <c r="LII45" s="1"/>
      <c r="LIJ45" s="1"/>
      <c r="LIK45" s="1"/>
      <c r="LIL45" s="1"/>
      <c r="LIM45" s="1"/>
      <c r="LIN45" s="1"/>
      <c r="LIO45" s="1"/>
      <c r="LIP45" s="1"/>
      <c r="LIQ45" s="1"/>
      <c r="LIR45" s="1"/>
      <c r="LIS45" s="1"/>
      <c r="LIT45" s="1"/>
      <c r="LIU45" s="1"/>
      <c r="LIV45" s="1"/>
      <c r="LIW45" s="1"/>
      <c r="LIX45" s="1"/>
      <c r="LIY45" s="1"/>
      <c r="LIZ45" s="1"/>
      <c r="LJA45" s="1"/>
      <c r="LJB45" s="1"/>
      <c r="LJC45" s="1"/>
      <c r="LJD45" s="1"/>
      <c r="LJE45" s="1"/>
      <c r="LJF45" s="1"/>
      <c r="LJG45" s="1"/>
      <c r="LJH45" s="1"/>
      <c r="LJI45" s="1"/>
      <c r="LJJ45" s="1"/>
      <c r="LJK45" s="1"/>
      <c r="LJL45" s="1"/>
      <c r="LJM45" s="1"/>
      <c r="LJN45" s="1"/>
      <c r="LJO45" s="1"/>
      <c r="LJP45" s="1"/>
      <c r="LJQ45" s="1"/>
      <c r="LJR45" s="1"/>
      <c r="LJS45" s="1"/>
      <c r="LJT45" s="1"/>
      <c r="LJU45" s="1"/>
      <c r="LJV45" s="1"/>
      <c r="LJW45" s="1"/>
      <c r="LJX45" s="1"/>
      <c r="LJY45" s="1"/>
      <c r="LJZ45" s="1"/>
      <c r="LKA45" s="1"/>
      <c r="LKB45" s="1"/>
      <c r="LKC45" s="1"/>
      <c r="LKD45" s="1"/>
      <c r="LKE45" s="1"/>
      <c r="LKF45" s="1"/>
      <c r="LKG45" s="1"/>
      <c r="LKH45" s="1"/>
      <c r="LKI45" s="1"/>
      <c r="LKJ45" s="1"/>
      <c r="LKK45" s="1"/>
      <c r="LKL45" s="1"/>
      <c r="LKM45" s="1"/>
      <c r="LKN45" s="1"/>
      <c r="LKO45" s="1"/>
      <c r="LKP45" s="1"/>
      <c r="LKQ45" s="1"/>
      <c r="LKR45" s="1"/>
      <c r="LKS45" s="1"/>
      <c r="LKT45" s="1"/>
      <c r="LKU45" s="1"/>
      <c r="LKV45" s="1"/>
      <c r="LKW45" s="1"/>
      <c r="LKX45" s="1"/>
      <c r="LKY45" s="1"/>
      <c r="LKZ45" s="1"/>
      <c r="LLA45" s="1"/>
      <c r="LLB45" s="1"/>
      <c r="LLC45" s="1"/>
      <c r="LLD45" s="1"/>
      <c r="LLE45" s="1"/>
      <c r="LLF45" s="1"/>
      <c r="LLG45" s="1"/>
      <c r="LLH45" s="1"/>
      <c r="LLI45" s="1"/>
      <c r="LLJ45" s="1"/>
      <c r="LLK45" s="1"/>
      <c r="LLL45" s="1"/>
      <c r="LLM45" s="1"/>
      <c r="LLN45" s="1"/>
      <c r="LLO45" s="1"/>
      <c r="LLP45" s="1"/>
      <c r="LLQ45" s="1"/>
      <c r="LLR45" s="1"/>
      <c r="LLS45" s="1"/>
      <c r="LLT45" s="1"/>
      <c r="LLU45" s="1"/>
      <c r="LLV45" s="1"/>
      <c r="LLW45" s="1"/>
      <c r="LLX45" s="1"/>
      <c r="LLY45" s="1"/>
      <c r="LLZ45" s="1"/>
      <c r="LMA45" s="1"/>
      <c r="LMB45" s="1"/>
      <c r="LMC45" s="1"/>
      <c r="LMD45" s="1"/>
      <c r="LME45" s="1"/>
      <c r="LMF45" s="1"/>
      <c r="LMG45" s="1"/>
      <c r="LMH45" s="1"/>
      <c r="LMI45" s="1"/>
      <c r="LMJ45" s="1"/>
      <c r="LMK45" s="1"/>
      <c r="LML45" s="1"/>
      <c r="LMM45" s="1"/>
      <c r="LMN45" s="1"/>
      <c r="LMO45" s="1"/>
      <c r="LMP45" s="1"/>
      <c r="LMQ45" s="1"/>
      <c r="LMR45" s="1"/>
      <c r="LMS45" s="1"/>
      <c r="LMT45" s="1"/>
      <c r="LMU45" s="1"/>
      <c r="LMV45" s="1"/>
      <c r="LMW45" s="1"/>
      <c r="LMX45" s="1"/>
      <c r="LMY45" s="1"/>
      <c r="LMZ45" s="1"/>
      <c r="LNA45" s="1"/>
      <c r="LNB45" s="1"/>
      <c r="LNC45" s="1"/>
      <c r="LND45" s="1"/>
      <c r="LNE45" s="1"/>
      <c r="LNF45" s="1"/>
      <c r="LNG45" s="1"/>
      <c r="LNH45" s="1"/>
      <c r="LNI45" s="1"/>
      <c r="LNJ45" s="1"/>
      <c r="LNK45" s="1"/>
      <c r="LNL45" s="1"/>
      <c r="LNM45" s="1"/>
      <c r="LNN45" s="1"/>
      <c r="LNO45" s="1"/>
      <c r="LNP45" s="1"/>
      <c r="LNQ45" s="1"/>
      <c r="LNR45" s="1"/>
      <c r="LNS45" s="1"/>
      <c r="LNT45" s="1"/>
      <c r="LNU45" s="1"/>
      <c r="LNV45" s="1"/>
      <c r="LNW45" s="1"/>
      <c r="LNX45" s="1"/>
      <c r="LNY45" s="1"/>
      <c r="LNZ45" s="1"/>
      <c r="LOA45" s="1"/>
      <c r="LOB45" s="1"/>
      <c r="LOC45" s="1"/>
      <c r="LOD45" s="1"/>
      <c r="LOE45" s="1"/>
      <c r="LOF45" s="1"/>
      <c r="LOG45" s="1"/>
      <c r="LOH45" s="1"/>
      <c r="LOI45" s="1"/>
      <c r="LOJ45" s="1"/>
      <c r="LOK45" s="1"/>
      <c r="LOL45" s="1"/>
      <c r="LOM45" s="1"/>
      <c r="LON45" s="1"/>
      <c r="LOO45" s="1"/>
      <c r="LOP45" s="1"/>
      <c r="LOQ45" s="1"/>
      <c r="LOR45" s="1"/>
      <c r="LOS45" s="1"/>
      <c r="LOT45" s="1"/>
      <c r="LOU45" s="1"/>
      <c r="LOV45" s="1"/>
      <c r="LOW45" s="1"/>
      <c r="LOX45" s="1"/>
      <c r="LOY45" s="1"/>
      <c r="LOZ45" s="1"/>
      <c r="LPA45" s="1"/>
      <c r="LPB45" s="1"/>
      <c r="LPC45" s="1"/>
      <c r="LPD45" s="1"/>
      <c r="LPE45" s="1"/>
      <c r="LPF45" s="1"/>
      <c r="LPG45" s="1"/>
      <c r="LPH45" s="1"/>
      <c r="LPI45" s="1"/>
      <c r="LPJ45" s="1"/>
      <c r="LPK45" s="1"/>
      <c r="LPL45" s="1"/>
      <c r="LPM45" s="1"/>
      <c r="LPN45" s="1"/>
      <c r="LPO45" s="1"/>
      <c r="LPP45" s="1"/>
      <c r="LPQ45" s="1"/>
      <c r="LPR45" s="1"/>
      <c r="LPS45" s="1"/>
      <c r="LPT45" s="1"/>
      <c r="LPU45" s="1"/>
      <c r="LPV45" s="1"/>
      <c r="LPW45" s="1"/>
      <c r="LPX45" s="1"/>
      <c r="LPY45" s="1"/>
      <c r="LPZ45" s="1"/>
      <c r="LQA45" s="1"/>
      <c r="LQB45" s="1"/>
      <c r="LQC45" s="1"/>
      <c r="LQD45" s="1"/>
      <c r="LQE45" s="1"/>
      <c r="LQF45" s="1"/>
      <c r="LQG45" s="1"/>
      <c r="LQH45" s="1"/>
      <c r="LQI45" s="1"/>
      <c r="LQJ45" s="1"/>
      <c r="LQK45" s="1"/>
      <c r="LQL45" s="1"/>
      <c r="LQM45" s="1"/>
      <c r="LQN45" s="1"/>
      <c r="LQO45" s="1"/>
      <c r="LQP45" s="1"/>
      <c r="LQQ45" s="1"/>
      <c r="LQR45" s="1"/>
      <c r="LQS45" s="1"/>
      <c r="LQT45" s="1"/>
      <c r="LQU45" s="1"/>
      <c r="LQV45" s="1"/>
      <c r="LQW45" s="1"/>
      <c r="LQX45" s="1"/>
      <c r="LQY45" s="1"/>
      <c r="LQZ45" s="1"/>
      <c r="LRA45" s="1"/>
      <c r="LRB45" s="1"/>
      <c r="LRC45" s="1"/>
      <c r="LRD45" s="1"/>
      <c r="LRE45" s="1"/>
      <c r="LRF45" s="1"/>
      <c r="LRG45" s="1"/>
      <c r="LRH45" s="1"/>
      <c r="LRI45" s="1"/>
      <c r="LRJ45" s="1"/>
      <c r="LRK45" s="1"/>
      <c r="LRL45" s="1"/>
      <c r="LRM45" s="1"/>
      <c r="LRN45" s="1"/>
      <c r="LRO45" s="1"/>
      <c r="LRP45" s="1"/>
      <c r="LRQ45" s="1"/>
      <c r="LRR45" s="1"/>
      <c r="LRS45" s="1"/>
      <c r="LRT45" s="1"/>
      <c r="LRU45" s="1"/>
      <c r="LRV45" s="1"/>
      <c r="LRW45" s="1"/>
      <c r="LRX45" s="1"/>
      <c r="LRY45" s="1"/>
      <c r="LRZ45" s="1"/>
      <c r="LSA45" s="1"/>
      <c r="LSB45" s="1"/>
      <c r="LSC45" s="1"/>
      <c r="LSD45" s="1"/>
      <c r="LSE45" s="1"/>
      <c r="LSF45" s="1"/>
      <c r="LSG45" s="1"/>
      <c r="LSH45" s="1"/>
      <c r="LSI45" s="1"/>
      <c r="LSJ45" s="1"/>
      <c r="LSK45" s="1"/>
      <c r="LSL45" s="1"/>
      <c r="LSM45" s="1"/>
      <c r="LSN45" s="1"/>
      <c r="LSO45" s="1"/>
      <c r="LSP45" s="1"/>
      <c r="LSQ45" s="1"/>
      <c r="LSR45" s="1"/>
      <c r="LSS45" s="1"/>
      <c r="LST45" s="1"/>
      <c r="LSU45" s="1"/>
      <c r="LSV45" s="1"/>
      <c r="LSW45" s="1"/>
      <c r="LSX45" s="1"/>
      <c r="LSY45" s="1"/>
      <c r="LSZ45" s="1"/>
      <c r="LTA45" s="1"/>
      <c r="LTB45" s="1"/>
      <c r="LTC45" s="1"/>
      <c r="LTD45" s="1"/>
      <c r="LTE45" s="1"/>
      <c r="LTF45" s="1"/>
      <c r="LTG45" s="1"/>
      <c r="LTH45" s="1"/>
      <c r="LTI45" s="1"/>
      <c r="LTJ45" s="1"/>
      <c r="LTK45" s="1"/>
      <c r="LTL45" s="1"/>
      <c r="LTM45" s="1"/>
      <c r="LTN45" s="1"/>
      <c r="LTO45" s="1"/>
      <c r="LTP45" s="1"/>
      <c r="LTQ45" s="1"/>
      <c r="LTR45" s="1"/>
      <c r="LTS45" s="1"/>
      <c r="LTT45" s="1"/>
      <c r="LTU45" s="1"/>
      <c r="LTV45" s="1"/>
      <c r="LTW45" s="1"/>
      <c r="LTX45" s="1"/>
      <c r="LTY45" s="1"/>
      <c r="LTZ45" s="1"/>
      <c r="LUA45" s="1"/>
      <c r="LUB45" s="1"/>
      <c r="LUC45" s="1"/>
      <c r="LUD45" s="1"/>
      <c r="LUE45" s="1"/>
      <c r="LUF45" s="1"/>
      <c r="LUG45" s="1"/>
      <c r="LUH45" s="1"/>
      <c r="LUI45" s="1"/>
      <c r="LUJ45" s="1"/>
      <c r="LUK45" s="1"/>
      <c r="LUL45" s="1"/>
      <c r="LUM45" s="1"/>
      <c r="LUN45" s="1"/>
      <c r="LUO45" s="1"/>
      <c r="LUP45" s="1"/>
      <c r="LUQ45" s="1"/>
      <c r="LUR45" s="1"/>
      <c r="LUS45" s="1"/>
      <c r="LUT45" s="1"/>
      <c r="LUU45" s="1"/>
      <c r="LUV45" s="1"/>
      <c r="LUW45" s="1"/>
      <c r="LUX45" s="1"/>
      <c r="LUY45" s="1"/>
      <c r="LUZ45" s="1"/>
      <c r="LVA45" s="1"/>
      <c r="LVB45" s="1"/>
      <c r="LVC45" s="1"/>
      <c r="LVD45" s="1"/>
      <c r="LVE45" s="1"/>
      <c r="LVF45" s="1"/>
      <c r="LVG45" s="1"/>
      <c r="LVH45" s="1"/>
      <c r="LVI45" s="1"/>
      <c r="LVJ45" s="1"/>
      <c r="LVK45" s="1"/>
      <c r="LVL45" s="1"/>
      <c r="LVM45" s="1"/>
      <c r="LVN45" s="1"/>
      <c r="LVO45" s="1"/>
      <c r="LVP45" s="1"/>
      <c r="LVQ45" s="1"/>
      <c r="LVR45" s="1"/>
      <c r="LVS45" s="1"/>
      <c r="LVT45" s="1"/>
      <c r="LVU45" s="1"/>
      <c r="LVV45" s="1"/>
      <c r="LVW45" s="1"/>
      <c r="LVX45" s="1"/>
      <c r="LVY45" s="1"/>
      <c r="LVZ45" s="1"/>
      <c r="LWA45" s="1"/>
      <c r="LWB45" s="1"/>
      <c r="LWC45" s="1"/>
      <c r="LWD45" s="1"/>
      <c r="LWE45" s="1"/>
      <c r="LWF45" s="1"/>
      <c r="LWG45" s="1"/>
      <c r="LWH45" s="1"/>
      <c r="LWI45" s="1"/>
      <c r="LWJ45" s="1"/>
      <c r="LWK45" s="1"/>
      <c r="LWL45" s="1"/>
      <c r="LWM45" s="1"/>
      <c r="LWN45" s="1"/>
      <c r="LWO45" s="1"/>
      <c r="LWP45" s="1"/>
      <c r="LWQ45" s="1"/>
      <c r="LWR45" s="1"/>
      <c r="LWS45" s="1"/>
      <c r="LWT45" s="1"/>
      <c r="LWU45" s="1"/>
      <c r="LWV45" s="1"/>
      <c r="LWW45" s="1"/>
      <c r="LWX45" s="1"/>
      <c r="LWY45" s="1"/>
      <c r="LWZ45" s="1"/>
      <c r="LXA45" s="1"/>
      <c r="LXB45" s="1"/>
      <c r="LXC45" s="1"/>
      <c r="LXD45" s="1"/>
      <c r="LXE45" s="1"/>
      <c r="LXF45" s="1"/>
      <c r="LXG45" s="1"/>
      <c r="LXH45" s="1"/>
      <c r="LXI45" s="1"/>
      <c r="LXJ45" s="1"/>
      <c r="LXK45" s="1"/>
      <c r="LXL45" s="1"/>
      <c r="LXM45" s="1"/>
      <c r="LXN45" s="1"/>
      <c r="LXO45" s="1"/>
      <c r="LXP45" s="1"/>
      <c r="LXQ45" s="1"/>
      <c r="LXR45" s="1"/>
      <c r="LXS45" s="1"/>
      <c r="LXT45" s="1"/>
      <c r="LXU45" s="1"/>
      <c r="LXV45" s="1"/>
      <c r="LXW45" s="1"/>
      <c r="LXX45" s="1"/>
      <c r="LXY45" s="1"/>
      <c r="LXZ45" s="1"/>
      <c r="LYA45" s="1"/>
      <c r="LYB45" s="1"/>
      <c r="LYC45" s="1"/>
      <c r="LYD45" s="1"/>
      <c r="LYE45" s="1"/>
      <c r="LYF45" s="1"/>
      <c r="LYG45" s="1"/>
      <c r="LYH45" s="1"/>
      <c r="LYI45" s="1"/>
      <c r="LYJ45" s="1"/>
      <c r="LYK45" s="1"/>
      <c r="LYL45" s="1"/>
      <c r="LYM45" s="1"/>
      <c r="LYN45" s="1"/>
      <c r="LYO45" s="1"/>
      <c r="LYP45" s="1"/>
      <c r="LYQ45" s="1"/>
      <c r="LYR45" s="1"/>
      <c r="LYS45" s="1"/>
      <c r="LYT45" s="1"/>
      <c r="LYU45" s="1"/>
      <c r="LYV45" s="1"/>
      <c r="LYW45" s="1"/>
      <c r="LYX45" s="1"/>
      <c r="LYY45" s="1"/>
      <c r="LYZ45" s="1"/>
      <c r="LZA45" s="1"/>
      <c r="LZB45" s="1"/>
      <c r="LZC45" s="1"/>
      <c r="LZD45" s="1"/>
      <c r="LZE45" s="1"/>
      <c r="LZF45" s="1"/>
      <c r="LZG45" s="1"/>
      <c r="LZH45" s="1"/>
      <c r="LZI45" s="1"/>
      <c r="LZJ45" s="1"/>
      <c r="LZK45" s="1"/>
      <c r="LZL45" s="1"/>
      <c r="LZM45" s="1"/>
      <c r="LZN45" s="1"/>
      <c r="LZO45" s="1"/>
      <c r="LZP45" s="1"/>
      <c r="LZQ45" s="1"/>
      <c r="LZR45" s="1"/>
      <c r="LZS45" s="1"/>
      <c r="LZT45" s="1"/>
      <c r="LZU45" s="1"/>
      <c r="LZV45" s="1"/>
      <c r="LZW45" s="1"/>
      <c r="LZX45" s="1"/>
      <c r="LZY45" s="1"/>
      <c r="LZZ45" s="1"/>
      <c r="MAA45" s="1"/>
      <c r="MAB45" s="1"/>
      <c r="MAC45" s="1"/>
      <c r="MAD45" s="1"/>
      <c r="MAE45" s="1"/>
      <c r="MAF45" s="1"/>
      <c r="MAG45" s="1"/>
      <c r="MAH45" s="1"/>
      <c r="MAI45" s="1"/>
      <c r="MAJ45" s="1"/>
      <c r="MAK45" s="1"/>
      <c r="MAL45" s="1"/>
      <c r="MAM45" s="1"/>
      <c r="MAN45" s="1"/>
      <c r="MAO45" s="1"/>
      <c r="MAP45" s="1"/>
      <c r="MAQ45" s="1"/>
      <c r="MAR45" s="1"/>
      <c r="MAS45" s="1"/>
      <c r="MAT45" s="1"/>
      <c r="MAU45" s="1"/>
      <c r="MAV45" s="1"/>
      <c r="MAW45" s="1"/>
      <c r="MAX45" s="1"/>
      <c r="MAY45" s="1"/>
      <c r="MAZ45" s="1"/>
      <c r="MBA45" s="1"/>
      <c r="MBB45" s="1"/>
      <c r="MBC45" s="1"/>
      <c r="MBD45" s="1"/>
      <c r="MBE45" s="1"/>
      <c r="MBF45" s="1"/>
      <c r="MBG45" s="1"/>
      <c r="MBH45" s="1"/>
      <c r="MBI45" s="1"/>
      <c r="MBJ45" s="1"/>
      <c r="MBK45" s="1"/>
      <c r="MBL45" s="1"/>
      <c r="MBM45" s="1"/>
      <c r="MBN45" s="1"/>
      <c r="MBO45" s="1"/>
      <c r="MBP45" s="1"/>
      <c r="MBQ45" s="1"/>
      <c r="MBR45" s="1"/>
      <c r="MBS45" s="1"/>
      <c r="MBT45" s="1"/>
      <c r="MBU45" s="1"/>
      <c r="MBV45" s="1"/>
      <c r="MBW45" s="1"/>
      <c r="MBX45" s="1"/>
      <c r="MBY45" s="1"/>
      <c r="MBZ45" s="1"/>
      <c r="MCA45" s="1"/>
      <c r="MCB45" s="1"/>
      <c r="MCC45" s="1"/>
      <c r="MCD45" s="1"/>
      <c r="MCE45" s="1"/>
      <c r="MCF45" s="1"/>
      <c r="MCG45" s="1"/>
      <c r="MCH45" s="1"/>
      <c r="MCI45" s="1"/>
      <c r="MCJ45" s="1"/>
      <c r="MCK45" s="1"/>
      <c r="MCL45" s="1"/>
      <c r="MCM45" s="1"/>
      <c r="MCN45" s="1"/>
      <c r="MCO45" s="1"/>
      <c r="MCP45" s="1"/>
      <c r="MCQ45" s="1"/>
      <c r="MCR45" s="1"/>
      <c r="MCS45" s="1"/>
      <c r="MCT45" s="1"/>
      <c r="MCU45" s="1"/>
      <c r="MCV45" s="1"/>
      <c r="MCW45" s="1"/>
      <c r="MCX45" s="1"/>
      <c r="MCY45" s="1"/>
      <c r="MCZ45" s="1"/>
      <c r="MDA45" s="1"/>
      <c r="MDB45" s="1"/>
      <c r="MDC45" s="1"/>
      <c r="MDD45" s="1"/>
      <c r="MDE45" s="1"/>
      <c r="MDF45" s="1"/>
      <c r="MDG45" s="1"/>
      <c r="MDH45" s="1"/>
      <c r="MDI45" s="1"/>
      <c r="MDJ45" s="1"/>
      <c r="MDK45" s="1"/>
      <c r="MDL45" s="1"/>
      <c r="MDM45" s="1"/>
      <c r="MDN45" s="1"/>
      <c r="MDO45" s="1"/>
      <c r="MDP45" s="1"/>
      <c r="MDQ45" s="1"/>
      <c r="MDR45" s="1"/>
      <c r="MDS45" s="1"/>
      <c r="MDT45" s="1"/>
      <c r="MDU45" s="1"/>
      <c r="MDV45" s="1"/>
      <c r="MDW45" s="1"/>
      <c r="MDX45" s="1"/>
      <c r="MDY45" s="1"/>
      <c r="MDZ45" s="1"/>
      <c r="MEA45" s="1"/>
      <c r="MEB45" s="1"/>
      <c r="MEC45" s="1"/>
      <c r="MED45" s="1"/>
      <c r="MEE45" s="1"/>
      <c r="MEF45" s="1"/>
      <c r="MEG45" s="1"/>
      <c r="MEH45" s="1"/>
      <c r="MEI45" s="1"/>
      <c r="MEJ45" s="1"/>
      <c r="MEK45" s="1"/>
      <c r="MEL45" s="1"/>
      <c r="MEM45" s="1"/>
      <c r="MEN45" s="1"/>
      <c r="MEO45" s="1"/>
      <c r="MEP45" s="1"/>
      <c r="MEQ45" s="1"/>
      <c r="MER45" s="1"/>
      <c r="MES45" s="1"/>
      <c r="MET45" s="1"/>
      <c r="MEU45" s="1"/>
      <c r="MEV45" s="1"/>
      <c r="MEW45" s="1"/>
      <c r="MEX45" s="1"/>
      <c r="MEY45" s="1"/>
      <c r="MEZ45" s="1"/>
      <c r="MFA45" s="1"/>
      <c r="MFB45" s="1"/>
      <c r="MFC45" s="1"/>
      <c r="MFD45" s="1"/>
      <c r="MFE45" s="1"/>
      <c r="MFF45" s="1"/>
      <c r="MFG45" s="1"/>
      <c r="MFH45" s="1"/>
      <c r="MFI45" s="1"/>
      <c r="MFJ45" s="1"/>
      <c r="MFK45" s="1"/>
      <c r="MFL45" s="1"/>
      <c r="MFM45" s="1"/>
      <c r="MFN45" s="1"/>
      <c r="MFO45" s="1"/>
      <c r="MFP45" s="1"/>
      <c r="MFQ45" s="1"/>
      <c r="MFR45" s="1"/>
      <c r="MFS45" s="1"/>
      <c r="MFT45" s="1"/>
      <c r="MFU45" s="1"/>
      <c r="MFV45" s="1"/>
      <c r="MFW45" s="1"/>
      <c r="MFX45" s="1"/>
      <c r="MFY45" s="1"/>
      <c r="MFZ45" s="1"/>
      <c r="MGA45" s="1"/>
      <c r="MGB45" s="1"/>
      <c r="MGC45" s="1"/>
      <c r="MGD45" s="1"/>
      <c r="MGE45" s="1"/>
      <c r="MGF45" s="1"/>
      <c r="MGG45" s="1"/>
      <c r="MGH45" s="1"/>
      <c r="MGI45" s="1"/>
      <c r="MGJ45" s="1"/>
      <c r="MGK45" s="1"/>
      <c r="MGL45" s="1"/>
      <c r="MGM45" s="1"/>
      <c r="MGN45" s="1"/>
      <c r="MGO45" s="1"/>
      <c r="MGP45" s="1"/>
      <c r="MGQ45" s="1"/>
      <c r="MGR45" s="1"/>
      <c r="MGS45" s="1"/>
      <c r="MGT45" s="1"/>
      <c r="MGU45" s="1"/>
      <c r="MGV45" s="1"/>
      <c r="MGW45" s="1"/>
      <c r="MGX45" s="1"/>
      <c r="MGY45" s="1"/>
      <c r="MGZ45" s="1"/>
      <c r="MHA45" s="1"/>
      <c r="MHB45" s="1"/>
      <c r="MHC45" s="1"/>
      <c r="MHD45" s="1"/>
      <c r="MHE45" s="1"/>
      <c r="MHF45" s="1"/>
      <c r="MHG45" s="1"/>
      <c r="MHH45" s="1"/>
      <c r="MHI45" s="1"/>
      <c r="MHJ45" s="1"/>
      <c r="MHK45" s="1"/>
      <c r="MHL45" s="1"/>
      <c r="MHM45" s="1"/>
      <c r="MHN45" s="1"/>
      <c r="MHO45" s="1"/>
      <c r="MHP45" s="1"/>
      <c r="MHQ45" s="1"/>
      <c r="MHR45" s="1"/>
      <c r="MHS45" s="1"/>
      <c r="MHT45" s="1"/>
      <c r="MHU45" s="1"/>
      <c r="MHV45" s="1"/>
      <c r="MHW45" s="1"/>
      <c r="MHX45" s="1"/>
      <c r="MHY45" s="1"/>
      <c r="MHZ45" s="1"/>
      <c r="MIA45" s="1"/>
      <c r="MIB45" s="1"/>
      <c r="MIC45" s="1"/>
      <c r="MID45" s="1"/>
      <c r="MIE45" s="1"/>
      <c r="MIF45" s="1"/>
      <c r="MIG45" s="1"/>
      <c r="MIH45" s="1"/>
      <c r="MII45" s="1"/>
      <c r="MIJ45" s="1"/>
      <c r="MIK45" s="1"/>
      <c r="MIL45" s="1"/>
      <c r="MIM45" s="1"/>
      <c r="MIN45" s="1"/>
      <c r="MIO45" s="1"/>
      <c r="MIP45" s="1"/>
      <c r="MIQ45" s="1"/>
      <c r="MIR45" s="1"/>
      <c r="MIS45" s="1"/>
      <c r="MIT45" s="1"/>
      <c r="MIU45" s="1"/>
      <c r="MIV45" s="1"/>
      <c r="MIW45" s="1"/>
      <c r="MIX45" s="1"/>
      <c r="MIY45" s="1"/>
      <c r="MIZ45" s="1"/>
      <c r="MJA45" s="1"/>
      <c r="MJB45" s="1"/>
      <c r="MJC45" s="1"/>
      <c r="MJD45" s="1"/>
      <c r="MJE45" s="1"/>
      <c r="MJF45" s="1"/>
      <c r="MJG45" s="1"/>
      <c r="MJH45" s="1"/>
      <c r="MJI45" s="1"/>
      <c r="MJJ45" s="1"/>
      <c r="MJK45" s="1"/>
      <c r="MJL45" s="1"/>
      <c r="MJM45" s="1"/>
      <c r="MJN45" s="1"/>
      <c r="MJO45" s="1"/>
      <c r="MJP45" s="1"/>
      <c r="MJQ45" s="1"/>
      <c r="MJR45" s="1"/>
      <c r="MJS45" s="1"/>
      <c r="MJT45" s="1"/>
      <c r="MJU45" s="1"/>
      <c r="MJV45" s="1"/>
      <c r="MJW45" s="1"/>
      <c r="MJX45" s="1"/>
      <c r="MJY45" s="1"/>
      <c r="MJZ45" s="1"/>
      <c r="MKA45" s="1"/>
      <c r="MKB45" s="1"/>
      <c r="MKC45" s="1"/>
      <c r="MKD45" s="1"/>
      <c r="MKE45" s="1"/>
      <c r="MKF45" s="1"/>
      <c r="MKG45" s="1"/>
      <c r="MKH45" s="1"/>
      <c r="MKI45" s="1"/>
      <c r="MKJ45" s="1"/>
      <c r="MKK45" s="1"/>
      <c r="MKL45" s="1"/>
      <c r="MKM45" s="1"/>
      <c r="MKN45" s="1"/>
      <c r="MKO45" s="1"/>
      <c r="MKP45" s="1"/>
      <c r="MKQ45" s="1"/>
      <c r="MKR45" s="1"/>
      <c r="MKS45" s="1"/>
      <c r="MKT45" s="1"/>
      <c r="MKU45" s="1"/>
      <c r="MKV45" s="1"/>
      <c r="MKW45" s="1"/>
      <c r="MKX45" s="1"/>
      <c r="MKY45" s="1"/>
      <c r="MKZ45" s="1"/>
      <c r="MLA45" s="1"/>
      <c r="MLB45" s="1"/>
      <c r="MLC45" s="1"/>
      <c r="MLD45" s="1"/>
      <c r="MLE45" s="1"/>
      <c r="MLF45" s="1"/>
      <c r="MLG45" s="1"/>
      <c r="MLH45" s="1"/>
      <c r="MLI45" s="1"/>
      <c r="MLJ45" s="1"/>
      <c r="MLK45" s="1"/>
      <c r="MLL45" s="1"/>
      <c r="MLM45" s="1"/>
      <c r="MLN45" s="1"/>
      <c r="MLO45" s="1"/>
      <c r="MLP45" s="1"/>
      <c r="MLQ45" s="1"/>
      <c r="MLR45" s="1"/>
      <c r="MLS45" s="1"/>
      <c r="MLT45" s="1"/>
      <c r="MLU45" s="1"/>
      <c r="MLV45" s="1"/>
      <c r="MLW45" s="1"/>
      <c r="MLX45" s="1"/>
      <c r="MLY45" s="1"/>
      <c r="MLZ45" s="1"/>
      <c r="MMA45" s="1"/>
      <c r="MMB45" s="1"/>
      <c r="MMC45" s="1"/>
      <c r="MMD45" s="1"/>
      <c r="MME45" s="1"/>
      <c r="MMF45" s="1"/>
      <c r="MMG45" s="1"/>
      <c r="MMH45" s="1"/>
      <c r="MMI45" s="1"/>
      <c r="MMJ45" s="1"/>
      <c r="MMK45" s="1"/>
      <c r="MML45" s="1"/>
      <c r="MMM45" s="1"/>
      <c r="MMN45" s="1"/>
      <c r="MMO45" s="1"/>
      <c r="MMP45" s="1"/>
      <c r="MMQ45" s="1"/>
      <c r="MMR45" s="1"/>
      <c r="MMS45" s="1"/>
      <c r="MMT45" s="1"/>
      <c r="MMU45" s="1"/>
      <c r="MMV45" s="1"/>
      <c r="MMW45" s="1"/>
      <c r="MMX45" s="1"/>
      <c r="MMY45" s="1"/>
      <c r="MMZ45" s="1"/>
      <c r="MNA45" s="1"/>
      <c r="MNB45" s="1"/>
      <c r="MNC45" s="1"/>
      <c r="MND45" s="1"/>
      <c r="MNE45" s="1"/>
      <c r="MNF45" s="1"/>
      <c r="MNG45" s="1"/>
      <c r="MNH45" s="1"/>
      <c r="MNI45" s="1"/>
      <c r="MNJ45" s="1"/>
      <c r="MNK45" s="1"/>
      <c r="MNL45" s="1"/>
      <c r="MNM45" s="1"/>
      <c r="MNN45" s="1"/>
      <c r="MNO45" s="1"/>
      <c r="MNP45" s="1"/>
      <c r="MNQ45" s="1"/>
      <c r="MNR45" s="1"/>
      <c r="MNS45" s="1"/>
      <c r="MNT45" s="1"/>
      <c r="MNU45" s="1"/>
      <c r="MNV45" s="1"/>
      <c r="MNW45" s="1"/>
      <c r="MNX45" s="1"/>
      <c r="MNY45" s="1"/>
      <c r="MNZ45" s="1"/>
      <c r="MOA45" s="1"/>
      <c r="MOB45" s="1"/>
      <c r="MOC45" s="1"/>
      <c r="MOD45" s="1"/>
      <c r="MOE45" s="1"/>
      <c r="MOF45" s="1"/>
      <c r="MOG45" s="1"/>
      <c r="MOH45" s="1"/>
      <c r="MOI45" s="1"/>
      <c r="MOJ45" s="1"/>
      <c r="MOK45" s="1"/>
      <c r="MOL45" s="1"/>
      <c r="MOM45" s="1"/>
      <c r="MON45" s="1"/>
      <c r="MOO45" s="1"/>
      <c r="MOP45" s="1"/>
      <c r="MOQ45" s="1"/>
      <c r="MOR45" s="1"/>
      <c r="MOS45" s="1"/>
      <c r="MOT45" s="1"/>
      <c r="MOU45" s="1"/>
      <c r="MOV45" s="1"/>
      <c r="MOW45" s="1"/>
      <c r="MOX45" s="1"/>
      <c r="MOY45" s="1"/>
      <c r="MOZ45" s="1"/>
      <c r="MPA45" s="1"/>
      <c r="MPB45" s="1"/>
      <c r="MPC45" s="1"/>
      <c r="MPD45" s="1"/>
      <c r="MPE45" s="1"/>
      <c r="MPF45" s="1"/>
      <c r="MPG45" s="1"/>
      <c r="MPH45" s="1"/>
      <c r="MPI45" s="1"/>
      <c r="MPJ45" s="1"/>
      <c r="MPK45" s="1"/>
      <c r="MPL45" s="1"/>
      <c r="MPM45" s="1"/>
      <c r="MPN45" s="1"/>
      <c r="MPO45" s="1"/>
      <c r="MPP45" s="1"/>
      <c r="MPQ45" s="1"/>
      <c r="MPR45" s="1"/>
      <c r="MPS45" s="1"/>
      <c r="MPT45" s="1"/>
      <c r="MPU45" s="1"/>
      <c r="MPV45" s="1"/>
      <c r="MPW45" s="1"/>
      <c r="MPX45" s="1"/>
      <c r="MPY45" s="1"/>
      <c r="MPZ45" s="1"/>
      <c r="MQA45" s="1"/>
      <c r="MQB45" s="1"/>
      <c r="MQC45" s="1"/>
      <c r="MQD45" s="1"/>
      <c r="MQE45" s="1"/>
      <c r="MQF45" s="1"/>
      <c r="MQG45" s="1"/>
      <c r="MQH45" s="1"/>
      <c r="MQI45" s="1"/>
      <c r="MQJ45" s="1"/>
      <c r="MQK45" s="1"/>
      <c r="MQL45" s="1"/>
      <c r="MQM45" s="1"/>
      <c r="MQN45" s="1"/>
      <c r="MQO45" s="1"/>
      <c r="MQP45" s="1"/>
      <c r="MQQ45" s="1"/>
      <c r="MQR45" s="1"/>
      <c r="MQS45" s="1"/>
      <c r="MQT45" s="1"/>
      <c r="MQU45" s="1"/>
      <c r="MQV45" s="1"/>
      <c r="MQW45" s="1"/>
      <c r="MQX45" s="1"/>
      <c r="MQY45" s="1"/>
      <c r="MQZ45" s="1"/>
      <c r="MRA45" s="1"/>
      <c r="MRB45" s="1"/>
      <c r="MRC45" s="1"/>
      <c r="MRD45" s="1"/>
      <c r="MRE45" s="1"/>
      <c r="MRF45" s="1"/>
      <c r="MRG45" s="1"/>
      <c r="MRH45" s="1"/>
      <c r="MRI45" s="1"/>
      <c r="MRJ45" s="1"/>
      <c r="MRK45" s="1"/>
      <c r="MRL45" s="1"/>
      <c r="MRM45" s="1"/>
      <c r="MRN45" s="1"/>
      <c r="MRO45" s="1"/>
      <c r="MRP45" s="1"/>
      <c r="MRQ45" s="1"/>
      <c r="MRR45" s="1"/>
      <c r="MRS45" s="1"/>
      <c r="MRT45" s="1"/>
      <c r="MRU45" s="1"/>
      <c r="MRV45" s="1"/>
      <c r="MRW45" s="1"/>
      <c r="MRX45" s="1"/>
      <c r="MRY45" s="1"/>
      <c r="MRZ45" s="1"/>
      <c r="MSA45" s="1"/>
      <c r="MSB45" s="1"/>
      <c r="MSC45" s="1"/>
      <c r="MSD45" s="1"/>
      <c r="MSE45" s="1"/>
      <c r="MSF45" s="1"/>
      <c r="MSG45" s="1"/>
      <c r="MSH45" s="1"/>
      <c r="MSI45" s="1"/>
      <c r="MSJ45" s="1"/>
      <c r="MSK45" s="1"/>
      <c r="MSL45" s="1"/>
      <c r="MSM45" s="1"/>
      <c r="MSN45" s="1"/>
      <c r="MSO45" s="1"/>
      <c r="MSP45" s="1"/>
      <c r="MSQ45" s="1"/>
      <c r="MSR45" s="1"/>
      <c r="MSS45" s="1"/>
      <c r="MST45" s="1"/>
      <c r="MSU45" s="1"/>
      <c r="MSV45" s="1"/>
      <c r="MSW45" s="1"/>
      <c r="MSX45" s="1"/>
      <c r="MSY45" s="1"/>
      <c r="MSZ45" s="1"/>
      <c r="MTA45" s="1"/>
      <c r="MTB45" s="1"/>
      <c r="MTC45" s="1"/>
      <c r="MTD45" s="1"/>
      <c r="MTE45" s="1"/>
      <c r="MTF45" s="1"/>
      <c r="MTG45" s="1"/>
      <c r="MTH45" s="1"/>
      <c r="MTI45" s="1"/>
      <c r="MTJ45" s="1"/>
      <c r="MTK45" s="1"/>
      <c r="MTL45" s="1"/>
      <c r="MTM45" s="1"/>
      <c r="MTN45" s="1"/>
      <c r="MTO45" s="1"/>
      <c r="MTP45" s="1"/>
      <c r="MTQ45" s="1"/>
      <c r="MTR45" s="1"/>
      <c r="MTS45" s="1"/>
      <c r="MTT45" s="1"/>
      <c r="MTU45" s="1"/>
      <c r="MTV45" s="1"/>
      <c r="MTW45" s="1"/>
      <c r="MTX45" s="1"/>
      <c r="MTY45" s="1"/>
      <c r="MTZ45" s="1"/>
      <c r="MUA45" s="1"/>
      <c r="MUB45" s="1"/>
      <c r="MUC45" s="1"/>
      <c r="MUD45" s="1"/>
      <c r="MUE45" s="1"/>
      <c r="MUF45" s="1"/>
      <c r="MUG45" s="1"/>
      <c r="MUH45" s="1"/>
      <c r="MUI45" s="1"/>
      <c r="MUJ45" s="1"/>
      <c r="MUK45" s="1"/>
      <c r="MUL45" s="1"/>
      <c r="MUM45" s="1"/>
      <c r="MUN45" s="1"/>
      <c r="MUO45" s="1"/>
      <c r="MUP45" s="1"/>
      <c r="MUQ45" s="1"/>
      <c r="MUR45" s="1"/>
      <c r="MUS45" s="1"/>
      <c r="MUT45" s="1"/>
      <c r="MUU45" s="1"/>
      <c r="MUV45" s="1"/>
      <c r="MUW45" s="1"/>
      <c r="MUX45" s="1"/>
      <c r="MUY45" s="1"/>
      <c r="MUZ45" s="1"/>
      <c r="MVA45" s="1"/>
      <c r="MVB45" s="1"/>
      <c r="MVC45" s="1"/>
      <c r="MVD45" s="1"/>
      <c r="MVE45" s="1"/>
      <c r="MVF45" s="1"/>
      <c r="MVG45" s="1"/>
      <c r="MVH45" s="1"/>
      <c r="MVI45" s="1"/>
      <c r="MVJ45" s="1"/>
      <c r="MVK45" s="1"/>
      <c r="MVL45" s="1"/>
      <c r="MVM45" s="1"/>
      <c r="MVN45" s="1"/>
      <c r="MVO45" s="1"/>
      <c r="MVP45" s="1"/>
      <c r="MVQ45" s="1"/>
      <c r="MVR45" s="1"/>
      <c r="MVS45" s="1"/>
      <c r="MVT45" s="1"/>
      <c r="MVU45" s="1"/>
      <c r="MVV45" s="1"/>
      <c r="MVW45" s="1"/>
      <c r="MVX45" s="1"/>
      <c r="MVY45" s="1"/>
      <c r="MVZ45" s="1"/>
      <c r="MWA45" s="1"/>
      <c r="MWB45" s="1"/>
      <c r="MWC45" s="1"/>
      <c r="MWD45" s="1"/>
      <c r="MWE45" s="1"/>
      <c r="MWF45" s="1"/>
      <c r="MWG45" s="1"/>
      <c r="MWH45" s="1"/>
      <c r="MWI45" s="1"/>
      <c r="MWJ45" s="1"/>
      <c r="MWK45" s="1"/>
      <c r="MWL45" s="1"/>
      <c r="MWM45" s="1"/>
      <c r="MWN45" s="1"/>
      <c r="MWO45" s="1"/>
      <c r="MWP45" s="1"/>
      <c r="MWQ45" s="1"/>
      <c r="MWR45" s="1"/>
      <c r="MWS45" s="1"/>
      <c r="MWT45" s="1"/>
      <c r="MWU45" s="1"/>
      <c r="MWV45" s="1"/>
      <c r="MWW45" s="1"/>
      <c r="MWX45" s="1"/>
      <c r="MWY45" s="1"/>
      <c r="MWZ45" s="1"/>
      <c r="MXA45" s="1"/>
      <c r="MXB45" s="1"/>
      <c r="MXC45" s="1"/>
      <c r="MXD45" s="1"/>
      <c r="MXE45" s="1"/>
      <c r="MXF45" s="1"/>
      <c r="MXG45" s="1"/>
      <c r="MXH45" s="1"/>
      <c r="MXI45" s="1"/>
      <c r="MXJ45" s="1"/>
      <c r="MXK45" s="1"/>
      <c r="MXL45" s="1"/>
      <c r="MXM45" s="1"/>
      <c r="MXN45" s="1"/>
      <c r="MXO45" s="1"/>
      <c r="MXP45" s="1"/>
      <c r="MXQ45" s="1"/>
      <c r="MXR45" s="1"/>
      <c r="MXS45" s="1"/>
      <c r="MXT45" s="1"/>
      <c r="MXU45" s="1"/>
      <c r="MXV45" s="1"/>
      <c r="MXW45" s="1"/>
      <c r="MXX45" s="1"/>
      <c r="MXY45" s="1"/>
      <c r="MXZ45" s="1"/>
      <c r="MYA45" s="1"/>
      <c r="MYB45" s="1"/>
      <c r="MYC45" s="1"/>
      <c r="MYD45" s="1"/>
      <c r="MYE45" s="1"/>
      <c r="MYF45" s="1"/>
      <c r="MYG45" s="1"/>
      <c r="MYH45" s="1"/>
      <c r="MYI45" s="1"/>
      <c r="MYJ45" s="1"/>
      <c r="MYK45" s="1"/>
      <c r="MYL45" s="1"/>
      <c r="MYM45" s="1"/>
      <c r="MYN45" s="1"/>
      <c r="MYO45" s="1"/>
      <c r="MYP45" s="1"/>
      <c r="MYQ45" s="1"/>
      <c r="MYR45" s="1"/>
      <c r="MYS45" s="1"/>
      <c r="MYT45" s="1"/>
      <c r="MYU45" s="1"/>
      <c r="MYV45" s="1"/>
      <c r="MYW45" s="1"/>
      <c r="MYX45" s="1"/>
      <c r="MYY45" s="1"/>
      <c r="MYZ45" s="1"/>
      <c r="MZA45" s="1"/>
      <c r="MZB45" s="1"/>
      <c r="MZC45" s="1"/>
      <c r="MZD45" s="1"/>
      <c r="MZE45" s="1"/>
      <c r="MZF45" s="1"/>
      <c r="MZG45" s="1"/>
      <c r="MZH45" s="1"/>
      <c r="MZI45" s="1"/>
      <c r="MZJ45" s="1"/>
      <c r="MZK45" s="1"/>
      <c r="MZL45" s="1"/>
      <c r="MZM45" s="1"/>
      <c r="MZN45" s="1"/>
      <c r="MZO45" s="1"/>
      <c r="MZP45" s="1"/>
      <c r="MZQ45" s="1"/>
      <c r="MZR45" s="1"/>
      <c r="MZS45" s="1"/>
      <c r="MZT45" s="1"/>
      <c r="MZU45" s="1"/>
      <c r="MZV45" s="1"/>
      <c r="MZW45" s="1"/>
      <c r="MZX45" s="1"/>
      <c r="MZY45" s="1"/>
      <c r="MZZ45" s="1"/>
      <c r="NAA45" s="1"/>
      <c r="NAB45" s="1"/>
      <c r="NAC45" s="1"/>
      <c r="NAD45" s="1"/>
      <c r="NAE45" s="1"/>
      <c r="NAF45" s="1"/>
      <c r="NAG45" s="1"/>
      <c r="NAH45" s="1"/>
      <c r="NAI45" s="1"/>
      <c r="NAJ45" s="1"/>
      <c r="NAK45" s="1"/>
      <c r="NAL45" s="1"/>
      <c r="NAM45" s="1"/>
      <c r="NAN45" s="1"/>
      <c r="NAO45" s="1"/>
      <c r="NAP45" s="1"/>
      <c r="NAQ45" s="1"/>
      <c r="NAR45" s="1"/>
      <c r="NAS45" s="1"/>
      <c r="NAT45" s="1"/>
      <c r="NAU45" s="1"/>
      <c r="NAV45" s="1"/>
      <c r="NAW45" s="1"/>
      <c r="NAX45" s="1"/>
      <c r="NAY45" s="1"/>
      <c r="NAZ45" s="1"/>
      <c r="NBA45" s="1"/>
      <c r="NBB45" s="1"/>
      <c r="NBC45" s="1"/>
      <c r="NBD45" s="1"/>
      <c r="NBE45" s="1"/>
      <c r="NBF45" s="1"/>
      <c r="NBG45" s="1"/>
      <c r="NBH45" s="1"/>
      <c r="NBI45" s="1"/>
      <c r="NBJ45" s="1"/>
      <c r="NBK45" s="1"/>
      <c r="NBL45" s="1"/>
      <c r="NBM45" s="1"/>
      <c r="NBN45" s="1"/>
      <c r="NBO45" s="1"/>
      <c r="NBP45" s="1"/>
      <c r="NBQ45" s="1"/>
      <c r="NBR45" s="1"/>
      <c r="NBS45" s="1"/>
      <c r="NBT45" s="1"/>
      <c r="NBU45" s="1"/>
      <c r="NBV45" s="1"/>
      <c r="NBW45" s="1"/>
      <c r="NBX45" s="1"/>
      <c r="NBY45" s="1"/>
      <c r="NBZ45" s="1"/>
      <c r="NCA45" s="1"/>
      <c r="NCB45" s="1"/>
      <c r="NCC45" s="1"/>
      <c r="NCD45" s="1"/>
      <c r="NCE45" s="1"/>
      <c r="NCF45" s="1"/>
      <c r="NCG45" s="1"/>
      <c r="NCH45" s="1"/>
      <c r="NCI45" s="1"/>
      <c r="NCJ45" s="1"/>
      <c r="NCK45" s="1"/>
      <c r="NCL45" s="1"/>
      <c r="NCM45" s="1"/>
      <c r="NCN45" s="1"/>
      <c r="NCO45" s="1"/>
      <c r="NCP45" s="1"/>
      <c r="NCQ45" s="1"/>
      <c r="NCR45" s="1"/>
      <c r="NCS45" s="1"/>
      <c r="NCT45" s="1"/>
      <c r="NCU45" s="1"/>
      <c r="NCV45" s="1"/>
      <c r="NCW45" s="1"/>
      <c r="NCX45" s="1"/>
      <c r="NCY45" s="1"/>
      <c r="NCZ45" s="1"/>
      <c r="NDA45" s="1"/>
      <c r="NDB45" s="1"/>
      <c r="NDC45" s="1"/>
      <c r="NDD45" s="1"/>
      <c r="NDE45" s="1"/>
      <c r="NDF45" s="1"/>
      <c r="NDG45" s="1"/>
      <c r="NDH45" s="1"/>
      <c r="NDI45" s="1"/>
      <c r="NDJ45" s="1"/>
      <c r="NDK45" s="1"/>
      <c r="NDL45" s="1"/>
      <c r="NDM45" s="1"/>
      <c r="NDN45" s="1"/>
      <c r="NDO45" s="1"/>
      <c r="NDP45" s="1"/>
      <c r="NDQ45" s="1"/>
      <c r="NDR45" s="1"/>
      <c r="NDS45" s="1"/>
      <c r="NDT45" s="1"/>
      <c r="NDU45" s="1"/>
      <c r="NDV45" s="1"/>
      <c r="NDW45" s="1"/>
      <c r="NDX45" s="1"/>
      <c r="NDY45" s="1"/>
      <c r="NDZ45" s="1"/>
      <c r="NEA45" s="1"/>
      <c r="NEB45" s="1"/>
      <c r="NEC45" s="1"/>
      <c r="NED45" s="1"/>
      <c r="NEE45" s="1"/>
      <c r="NEF45" s="1"/>
      <c r="NEG45" s="1"/>
      <c r="NEH45" s="1"/>
      <c r="NEI45" s="1"/>
      <c r="NEJ45" s="1"/>
      <c r="NEK45" s="1"/>
      <c r="NEL45" s="1"/>
      <c r="NEM45" s="1"/>
      <c r="NEN45" s="1"/>
      <c r="NEO45" s="1"/>
      <c r="NEP45" s="1"/>
      <c r="NEQ45" s="1"/>
      <c r="NER45" s="1"/>
      <c r="NES45" s="1"/>
      <c r="NET45" s="1"/>
      <c r="NEU45" s="1"/>
      <c r="NEV45" s="1"/>
      <c r="NEW45" s="1"/>
      <c r="NEX45" s="1"/>
      <c r="NEY45" s="1"/>
      <c r="NEZ45" s="1"/>
      <c r="NFA45" s="1"/>
      <c r="NFB45" s="1"/>
      <c r="NFC45" s="1"/>
      <c r="NFD45" s="1"/>
      <c r="NFE45" s="1"/>
      <c r="NFF45" s="1"/>
      <c r="NFG45" s="1"/>
      <c r="NFH45" s="1"/>
      <c r="NFI45" s="1"/>
      <c r="NFJ45" s="1"/>
      <c r="NFK45" s="1"/>
      <c r="NFL45" s="1"/>
      <c r="NFM45" s="1"/>
      <c r="NFN45" s="1"/>
      <c r="NFO45" s="1"/>
      <c r="NFP45" s="1"/>
      <c r="NFQ45" s="1"/>
      <c r="NFR45" s="1"/>
      <c r="NFS45" s="1"/>
      <c r="NFT45" s="1"/>
      <c r="NFU45" s="1"/>
      <c r="NFV45" s="1"/>
      <c r="NFW45" s="1"/>
      <c r="NFX45" s="1"/>
      <c r="NFY45" s="1"/>
      <c r="NFZ45" s="1"/>
      <c r="NGA45" s="1"/>
      <c r="NGB45" s="1"/>
      <c r="NGC45" s="1"/>
      <c r="NGD45" s="1"/>
      <c r="NGE45" s="1"/>
      <c r="NGF45" s="1"/>
      <c r="NGG45" s="1"/>
      <c r="NGH45" s="1"/>
      <c r="NGI45" s="1"/>
      <c r="NGJ45" s="1"/>
      <c r="NGK45" s="1"/>
      <c r="NGL45" s="1"/>
      <c r="NGM45" s="1"/>
      <c r="NGN45" s="1"/>
      <c r="NGO45" s="1"/>
      <c r="NGP45" s="1"/>
      <c r="NGQ45" s="1"/>
      <c r="NGR45" s="1"/>
      <c r="NGS45" s="1"/>
      <c r="NGT45" s="1"/>
      <c r="NGU45" s="1"/>
      <c r="NGV45" s="1"/>
      <c r="NGW45" s="1"/>
      <c r="NGX45" s="1"/>
      <c r="NGY45" s="1"/>
      <c r="NGZ45" s="1"/>
      <c r="NHA45" s="1"/>
      <c r="NHB45" s="1"/>
      <c r="NHC45" s="1"/>
      <c r="NHD45" s="1"/>
      <c r="NHE45" s="1"/>
      <c r="NHF45" s="1"/>
      <c r="NHG45" s="1"/>
      <c r="NHH45" s="1"/>
      <c r="NHI45" s="1"/>
      <c r="NHJ45" s="1"/>
      <c r="NHK45" s="1"/>
      <c r="NHL45" s="1"/>
      <c r="NHM45" s="1"/>
      <c r="NHN45" s="1"/>
      <c r="NHO45" s="1"/>
      <c r="NHP45" s="1"/>
      <c r="NHQ45" s="1"/>
      <c r="NHR45" s="1"/>
      <c r="NHS45" s="1"/>
      <c r="NHT45" s="1"/>
      <c r="NHU45" s="1"/>
      <c r="NHV45" s="1"/>
      <c r="NHW45" s="1"/>
      <c r="NHX45" s="1"/>
      <c r="NHY45" s="1"/>
      <c r="NHZ45" s="1"/>
      <c r="NIA45" s="1"/>
      <c r="NIB45" s="1"/>
      <c r="NIC45" s="1"/>
      <c r="NID45" s="1"/>
      <c r="NIE45" s="1"/>
      <c r="NIF45" s="1"/>
      <c r="NIG45" s="1"/>
      <c r="NIH45" s="1"/>
      <c r="NII45" s="1"/>
      <c r="NIJ45" s="1"/>
      <c r="NIK45" s="1"/>
      <c r="NIL45" s="1"/>
      <c r="NIM45" s="1"/>
      <c r="NIN45" s="1"/>
      <c r="NIO45" s="1"/>
      <c r="NIP45" s="1"/>
      <c r="NIQ45" s="1"/>
      <c r="NIR45" s="1"/>
      <c r="NIS45" s="1"/>
      <c r="NIT45" s="1"/>
      <c r="NIU45" s="1"/>
      <c r="NIV45" s="1"/>
      <c r="NIW45" s="1"/>
      <c r="NIX45" s="1"/>
      <c r="NIY45" s="1"/>
      <c r="NIZ45" s="1"/>
      <c r="NJA45" s="1"/>
      <c r="NJB45" s="1"/>
      <c r="NJC45" s="1"/>
      <c r="NJD45" s="1"/>
      <c r="NJE45" s="1"/>
      <c r="NJF45" s="1"/>
      <c r="NJG45" s="1"/>
      <c r="NJH45" s="1"/>
      <c r="NJI45" s="1"/>
      <c r="NJJ45" s="1"/>
      <c r="NJK45" s="1"/>
      <c r="NJL45" s="1"/>
      <c r="NJM45" s="1"/>
      <c r="NJN45" s="1"/>
      <c r="NJO45" s="1"/>
      <c r="NJP45" s="1"/>
      <c r="NJQ45" s="1"/>
      <c r="NJR45" s="1"/>
      <c r="NJS45" s="1"/>
      <c r="NJT45" s="1"/>
      <c r="NJU45" s="1"/>
      <c r="NJV45" s="1"/>
      <c r="NJW45" s="1"/>
      <c r="NJX45" s="1"/>
      <c r="NJY45" s="1"/>
      <c r="NJZ45" s="1"/>
      <c r="NKA45" s="1"/>
      <c r="NKB45" s="1"/>
      <c r="NKC45" s="1"/>
      <c r="NKD45" s="1"/>
      <c r="NKE45" s="1"/>
      <c r="NKF45" s="1"/>
      <c r="NKG45" s="1"/>
      <c r="NKH45" s="1"/>
      <c r="NKI45" s="1"/>
      <c r="NKJ45" s="1"/>
      <c r="NKK45" s="1"/>
      <c r="NKL45" s="1"/>
      <c r="NKM45" s="1"/>
      <c r="NKN45" s="1"/>
      <c r="NKO45" s="1"/>
      <c r="NKP45" s="1"/>
      <c r="NKQ45" s="1"/>
      <c r="NKR45" s="1"/>
      <c r="NKS45" s="1"/>
      <c r="NKT45" s="1"/>
      <c r="NKU45" s="1"/>
      <c r="NKV45" s="1"/>
      <c r="NKW45" s="1"/>
      <c r="NKX45" s="1"/>
      <c r="NKY45" s="1"/>
      <c r="NKZ45" s="1"/>
      <c r="NLA45" s="1"/>
      <c r="NLB45" s="1"/>
      <c r="NLC45" s="1"/>
      <c r="NLD45" s="1"/>
      <c r="NLE45" s="1"/>
      <c r="NLF45" s="1"/>
      <c r="NLG45" s="1"/>
      <c r="NLH45" s="1"/>
      <c r="NLI45" s="1"/>
      <c r="NLJ45" s="1"/>
      <c r="NLK45" s="1"/>
      <c r="NLL45" s="1"/>
      <c r="NLM45" s="1"/>
      <c r="NLN45" s="1"/>
      <c r="NLO45" s="1"/>
      <c r="NLP45" s="1"/>
      <c r="NLQ45" s="1"/>
      <c r="NLR45" s="1"/>
      <c r="NLS45" s="1"/>
      <c r="NLT45" s="1"/>
      <c r="NLU45" s="1"/>
      <c r="NLV45" s="1"/>
      <c r="NLW45" s="1"/>
      <c r="NLX45" s="1"/>
      <c r="NLY45" s="1"/>
      <c r="NLZ45" s="1"/>
      <c r="NMA45" s="1"/>
      <c r="NMB45" s="1"/>
      <c r="NMC45" s="1"/>
      <c r="NMD45" s="1"/>
      <c r="NME45" s="1"/>
      <c r="NMF45" s="1"/>
      <c r="NMG45" s="1"/>
      <c r="NMH45" s="1"/>
      <c r="NMI45" s="1"/>
      <c r="NMJ45" s="1"/>
      <c r="NMK45" s="1"/>
      <c r="NML45" s="1"/>
      <c r="NMM45" s="1"/>
      <c r="NMN45" s="1"/>
      <c r="NMO45" s="1"/>
      <c r="NMP45" s="1"/>
      <c r="NMQ45" s="1"/>
      <c r="NMR45" s="1"/>
      <c r="NMS45" s="1"/>
      <c r="NMT45" s="1"/>
      <c r="NMU45" s="1"/>
      <c r="NMV45" s="1"/>
      <c r="NMW45" s="1"/>
      <c r="NMX45" s="1"/>
      <c r="NMY45" s="1"/>
      <c r="NMZ45" s="1"/>
      <c r="NNA45" s="1"/>
      <c r="NNB45" s="1"/>
      <c r="NNC45" s="1"/>
      <c r="NND45" s="1"/>
      <c r="NNE45" s="1"/>
      <c r="NNF45" s="1"/>
      <c r="NNG45" s="1"/>
      <c r="NNH45" s="1"/>
      <c r="NNI45" s="1"/>
      <c r="NNJ45" s="1"/>
      <c r="NNK45" s="1"/>
      <c r="NNL45" s="1"/>
      <c r="NNM45" s="1"/>
      <c r="NNN45" s="1"/>
      <c r="NNO45" s="1"/>
      <c r="NNP45" s="1"/>
      <c r="NNQ45" s="1"/>
      <c r="NNR45" s="1"/>
      <c r="NNS45" s="1"/>
      <c r="NNT45" s="1"/>
      <c r="NNU45" s="1"/>
      <c r="NNV45" s="1"/>
      <c r="NNW45" s="1"/>
      <c r="NNX45" s="1"/>
      <c r="NNY45" s="1"/>
      <c r="NNZ45" s="1"/>
      <c r="NOA45" s="1"/>
      <c r="NOB45" s="1"/>
      <c r="NOC45" s="1"/>
      <c r="NOD45" s="1"/>
      <c r="NOE45" s="1"/>
      <c r="NOF45" s="1"/>
      <c r="NOG45" s="1"/>
      <c r="NOH45" s="1"/>
      <c r="NOI45" s="1"/>
      <c r="NOJ45" s="1"/>
      <c r="NOK45" s="1"/>
      <c r="NOL45" s="1"/>
      <c r="NOM45" s="1"/>
      <c r="NON45" s="1"/>
      <c r="NOO45" s="1"/>
      <c r="NOP45" s="1"/>
      <c r="NOQ45" s="1"/>
      <c r="NOR45" s="1"/>
      <c r="NOS45" s="1"/>
      <c r="NOT45" s="1"/>
      <c r="NOU45" s="1"/>
      <c r="NOV45" s="1"/>
      <c r="NOW45" s="1"/>
      <c r="NOX45" s="1"/>
      <c r="NOY45" s="1"/>
      <c r="NOZ45" s="1"/>
      <c r="NPA45" s="1"/>
      <c r="NPB45" s="1"/>
      <c r="NPC45" s="1"/>
      <c r="NPD45" s="1"/>
      <c r="NPE45" s="1"/>
      <c r="NPF45" s="1"/>
      <c r="NPG45" s="1"/>
      <c r="NPH45" s="1"/>
      <c r="NPI45" s="1"/>
      <c r="NPJ45" s="1"/>
      <c r="NPK45" s="1"/>
      <c r="NPL45" s="1"/>
      <c r="NPM45" s="1"/>
      <c r="NPN45" s="1"/>
      <c r="NPO45" s="1"/>
      <c r="NPP45" s="1"/>
      <c r="NPQ45" s="1"/>
      <c r="NPR45" s="1"/>
      <c r="NPS45" s="1"/>
      <c r="NPT45" s="1"/>
      <c r="NPU45" s="1"/>
      <c r="NPV45" s="1"/>
      <c r="NPW45" s="1"/>
      <c r="NPX45" s="1"/>
      <c r="NPY45" s="1"/>
      <c r="NPZ45" s="1"/>
      <c r="NQA45" s="1"/>
      <c r="NQB45" s="1"/>
      <c r="NQC45" s="1"/>
      <c r="NQD45" s="1"/>
      <c r="NQE45" s="1"/>
      <c r="NQF45" s="1"/>
      <c r="NQG45" s="1"/>
      <c r="NQH45" s="1"/>
      <c r="NQI45" s="1"/>
      <c r="NQJ45" s="1"/>
      <c r="NQK45" s="1"/>
      <c r="NQL45" s="1"/>
      <c r="NQM45" s="1"/>
      <c r="NQN45" s="1"/>
      <c r="NQO45" s="1"/>
      <c r="NQP45" s="1"/>
      <c r="NQQ45" s="1"/>
      <c r="NQR45" s="1"/>
      <c r="NQS45" s="1"/>
      <c r="NQT45" s="1"/>
      <c r="NQU45" s="1"/>
      <c r="NQV45" s="1"/>
      <c r="NQW45" s="1"/>
      <c r="NQX45" s="1"/>
      <c r="NQY45" s="1"/>
      <c r="NQZ45" s="1"/>
      <c r="NRA45" s="1"/>
      <c r="NRB45" s="1"/>
      <c r="NRC45" s="1"/>
      <c r="NRD45" s="1"/>
      <c r="NRE45" s="1"/>
      <c r="NRF45" s="1"/>
      <c r="NRG45" s="1"/>
      <c r="NRH45" s="1"/>
      <c r="NRI45" s="1"/>
      <c r="NRJ45" s="1"/>
      <c r="NRK45" s="1"/>
      <c r="NRL45" s="1"/>
      <c r="NRM45" s="1"/>
      <c r="NRN45" s="1"/>
      <c r="NRO45" s="1"/>
      <c r="NRP45" s="1"/>
      <c r="NRQ45" s="1"/>
      <c r="NRR45" s="1"/>
      <c r="NRS45" s="1"/>
      <c r="NRT45" s="1"/>
      <c r="NRU45" s="1"/>
      <c r="NRV45" s="1"/>
      <c r="NRW45" s="1"/>
      <c r="NRX45" s="1"/>
      <c r="NRY45" s="1"/>
      <c r="NRZ45" s="1"/>
      <c r="NSA45" s="1"/>
      <c r="NSB45" s="1"/>
      <c r="NSC45" s="1"/>
      <c r="NSD45" s="1"/>
      <c r="NSE45" s="1"/>
      <c r="NSF45" s="1"/>
      <c r="NSG45" s="1"/>
      <c r="NSH45" s="1"/>
      <c r="NSI45" s="1"/>
      <c r="NSJ45" s="1"/>
      <c r="NSK45" s="1"/>
      <c r="NSL45" s="1"/>
      <c r="NSM45" s="1"/>
      <c r="NSN45" s="1"/>
      <c r="NSO45" s="1"/>
      <c r="NSP45" s="1"/>
      <c r="NSQ45" s="1"/>
      <c r="NSR45" s="1"/>
      <c r="NSS45" s="1"/>
      <c r="NST45" s="1"/>
      <c r="NSU45" s="1"/>
      <c r="NSV45" s="1"/>
      <c r="NSW45" s="1"/>
      <c r="NSX45" s="1"/>
      <c r="NSY45" s="1"/>
      <c r="NSZ45" s="1"/>
      <c r="NTA45" s="1"/>
      <c r="NTB45" s="1"/>
      <c r="NTC45" s="1"/>
      <c r="NTD45" s="1"/>
      <c r="NTE45" s="1"/>
      <c r="NTF45" s="1"/>
      <c r="NTG45" s="1"/>
      <c r="NTH45" s="1"/>
      <c r="NTI45" s="1"/>
      <c r="NTJ45" s="1"/>
      <c r="NTK45" s="1"/>
      <c r="NTL45" s="1"/>
      <c r="NTM45" s="1"/>
      <c r="NTN45" s="1"/>
      <c r="NTO45" s="1"/>
      <c r="NTP45" s="1"/>
      <c r="NTQ45" s="1"/>
      <c r="NTR45" s="1"/>
      <c r="NTS45" s="1"/>
      <c r="NTT45" s="1"/>
      <c r="NTU45" s="1"/>
      <c r="NTV45" s="1"/>
      <c r="NTW45" s="1"/>
      <c r="NTX45" s="1"/>
      <c r="NTY45" s="1"/>
      <c r="NTZ45" s="1"/>
      <c r="NUA45" s="1"/>
      <c r="NUB45" s="1"/>
      <c r="NUC45" s="1"/>
      <c r="NUD45" s="1"/>
      <c r="NUE45" s="1"/>
      <c r="NUF45" s="1"/>
      <c r="NUG45" s="1"/>
      <c r="NUH45" s="1"/>
      <c r="NUI45" s="1"/>
      <c r="NUJ45" s="1"/>
      <c r="NUK45" s="1"/>
      <c r="NUL45" s="1"/>
      <c r="NUM45" s="1"/>
      <c r="NUN45" s="1"/>
      <c r="NUO45" s="1"/>
      <c r="NUP45" s="1"/>
      <c r="NUQ45" s="1"/>
      <c r="NUR45" s="1"/>
      <c r="NUS45" s="1"/>
      <c r="NUT45" s="1"/>
      <c r="NUU45" s="1"/>
      <c r="NUV45" s="1"/>
      <c r="NUW45" s="1"/>
      <c r="NUX45" s="1"/>
      <c r="NUY45" s="1"/>
      <c r="NUZ45" s="1"/>
      <c r="NVA45" s="1"/>
      <c r="NVB45" s="1"/>
      <c r="NVC45" s="1"/>
      <c r="NVD45" s="1"/>
      <c r="NVE45" s="1"/>
      <c r="NVF45" s="1"/>
      <c r="NVG45" s="1"/>
      <c r="NVH45" s="1"/>
      <c r="NVI45" s="1"/>
      <c r="NVJ45" s="1"/>
      <c r="NVK45" s="1"/>
      <c r="NVL45" s="1"/>
      <c r="NVM45" s="1"/>
      <c r="NVN45" s="1"/>
      <c r="NVO45" s="1"/>
      <c r="NVP45" s="1"/>
      <c r="NVQ45" s="1"/>
      <c r="NVR45" s="1"/>
      <c r="NVS45" s="1"/>
      <c r="NVT45" s="1"/>
      <c r="NVU45" s="1"/>
      <c r="NVV45" s="1"/>
      <c r="NVW45" s="1"/>
      <c r="NVX45" s="1"/>
      <c r="NVY45" s="1"/>
      <c r="NVZ45" s="1"/>
      <c r="NWA45" s="1"/>
      <c r="NWB45" s="1"/>
      <c r="NWC45" s="1"/>
      <c r="NWD45" s="1"/>
      <c r="NWE45" s="1"/>
      <c r="NWF45" s="1"/>
      <c r="NWG45" s="1"/>
      <c r="NWH45" s="1"/>
      <c r="NWI45" s="1"/>
      <c r="NWJ45" s="1"/>
      <c r="NWK45" s="1"/>
      <c r="NWL45" s="1"/>
      <c r="NWM45" s="1"/>
      <c r="NWN45" s="1"/>
      <c r="NWO45" s="1"/>
      <c r="NWP45" s="1"/>
      <c r="NWQ45" s="1"/>
      <c r="NWR45" s="1"/>
      <c r="NWS45" s="1"/>
      <c r="NWT45" s="1"/>
      <c r="NWU45" s="1"/>
      <c r="NWV45" s="1"/>
      <c r="NWW45" s="1"/>
      <c r="NWX45" s="1"/>
      <c r="NWY45" s="1"/>
      <c r="NWZ45" s="1"/>
      <c r="NXA45" s="1"/>
      <c r="NXB45" s="1"/>
      <c r="NXC45" s="1"/>
      <c r="NXD45" s="1"/>
      <c r="NXE45" s="1"/>
      <c r="NXF45" s="1"/>
      <c r="NXG45" s="1"/>
      <c r="NXH45" s="1"/>
      <c r="NXI45" s="1"/>
      <c r="NXJ45" s="1"/>
      <c r="NXK45" s="1"/>
      <c r="NXL45" s="1"/>
      <c r="NXM45" s="1"/>
      <c r="NXN45" s="1"/>
      <c r="NXO45" s="1"/>
      <c r="NXP45" s="1"/>
      <c r="NXQ45" s="1"/>
      <c r="NXR45" s="1"/>
      <c r="NXS45" s="1"/>
      <c r="NXT45" s="1"/>
      <c r="NXU45" s="1"/>
      <c r="NXV45" s="1"/>
      <c r="NXW45" s="1"/>
      <c r="NXX45" s="1"/>
      <c r="NXY45" s="1"/>
      <c r="NXZ45" s="1"/>
      <c r="NYA45" s="1"/>
      <c r="NYB45" s="1"/>
      <c r="NYC45" s="1"/>
      <c r="NYD45" s="1"/>
      <c r="NYE45" s="1"/>
      <c r="NYF45" s="1"/>
      <c r="NYG45" s="1"/>
      <c r="NYH45" s="1"/>
      <c r="NYI45" s="1"/>
      <c r="NYJ45" s="1"/>
      <c r="NYK45" s="1"/>
      <c r="NYL45" s="1"/>
      <c r="NYM45" s="1"/>
      <c r="NYN45" s="1"/>
      <c r="NYO45" s="1"/>
      <c r="NYP45" s="1"/>
      <c r="NYQ45" s="1"/>
      <c r="NYR45" s="1"/>
      <c r="NYS45" s="1"/>
      <c r="NYT45" s="1"/>
      <c r="NYU45" s="1"/>
      <c r="NYV45" s="1"/>
      <c r="NYW45" s="1"/>
      <c r="NYX45" s="1"/>
      <c r="NYY45" s="1"/>
      <c r="NYZ45" s="1"/>
      <c r="NZA45" s="1"/>
      <c r="NZB45" s="1"/>
      <c r="NZC45" s="1"/>
      <c r="NZD45" s="1"/>
      <c r="NZE45" s="1"/>
      <c r="NZF45" s="1"/>
      <c r="NZG45" s="1"/>
      <c r="NZH45" s="1"/>
      <c r="NZI45" s="1"/>
      <c r="NZJ45" s="1"/>
      <c r="NZK45" s="1"/>
      <c r="NZL45" s="1"/>
      <c r="NZM45" s="1"/>
      <c r="NZN45" s="1"/>
      <c r="NZO45" s="1"/>
      <c r="NZP45" s="1"/>
      <c r="NZQ45" s="1"/>
      <c r="NZR45" s="1"/>
      <c r="NZS45" s="1"/>
      <c r="NZT45" s="1"/>
      <c r="NZU45" s="1"/>
      <c r="NZV45" s="1"/>
      <c r="NZW45" s="1"/>
      <c r="NZX45" s="1"/>
      <c r="NZY45" s="1"/>
      <c r="NZZ45" s="1"/>
      <c r="OAA45" s="1"/>
      <c r="OAB45" s="1"/>
      <c r="OAC45" s="1"/>
      <c r="OAD45" s="1"/>
      <c r="OAE45" s="1"/>
      <c r="OAF45" s="1"/>
      <c r="OAG45" s="1"/>
      <c r="OAH45" s="1"/>
      <c r="OAI45" s="1"/>
      <c r="OAJ45" s="1"/>
      <c r="OAK45" s="1"/>
      <c r="OAL45" s="1"/>
      <c r="OAM45" s="1"/>
      <c r="OAN45" s="1"/>
      <c r="OAO45" s="1"/>
      <c r="OAP45" s="1"/>
      <c r="OAQ45" s="1"/>
      <c r="OAR45" s="1"/>
      <c r="OAS45" s="1"/>
      <c r="OAT45" s="1"/>
      <c r="OAU45" s="1"/>
      <c r="OAV45" s="1"/>
      <c r="OAW45" s="1"/>
      <c r="OAX45" s="1"/>
      <c r="OAY45" s="1"/>
      <c r="OAZ45" s="1"/>
      <c r="OBA45" s="1"/>
      <c r="OBB45" s="1"/>
      <c r="OBC45" s="1"/>
      <c r="OBD45" s="1"/>
      <c r="OBE45" s="1"/>
      <c r="OBF45" s="1"/>
      <c r="OBG45" s="1"/>
      <c r="OBH45" s="1"/>
      <c r="OBI45" s="1"/>
      <c r="OBJ45" s="1"/>
      <c r="OBK45" s="1"/>
      <c r="OBL45" s="1"/>
      <c r="OBM45" s="1"/>
      <c r="OBN45" s="1"/>
      <c r="OBO45" s="1"/>
      <c r="OBP45" s="1"/>
      <c r="OBQ45" s="1"/>
      <c r="OBR45" s="1"/>
      <c r="OBS45" s="1"/>
      <c r="OBT45" s="1"/>
      <c r="OBU45" s="1"/>
      <c r="OBV45" s="1"/>
      <c r="OBW45" s="1"/>
      <c r="OBX45" s="1"/>
      <c r="OBY45" s="1"/>
      <c r="OBZ45" s="1"/>
      <c r="OCA45" s="1"/>
      <c r="OCB45" s="1"/>
      <c r="OCC45" s="1"/>
      <c r="OCD45" s="1"/>
      <c r="OCE45" s="1"/>
      <c r="OCF45" s="1"/>
      <c r="OCG45" s="1"/>
      <c r="OCH45" s="1"/>
      <c r="OCI45" s="1"/>
      <c r="OCJ45" s="1"/>
      <c r="OCK45" s="1"/>
      <c r="OCL45" s="1"/>
      <c r="OCM45" s="1"/>
      <c r="OCN45" s="1"/>
      <c r="OCO45" s="1"/>
      <c r="OCP45" s="1"/>
      <c r="OCQ45" s="1"/>
      <c r="OCR45" s="1"/>
      <c r="OCS45" s="1"/>
      <c r="OCT45" s="1"/>
      <c r="OCU45" s="1"/>
      <c r="OCV45" s="1"/>
      <c r="OCW45" s="1"/>
      <c r="OCX45" s="1"/>
      <c r="OCY45" s="1"/>
      <c r="OCZ45" s="1"/>
      <c r="ODA45" s="1"/>
      <c r="ODB45" s="1"/>
      <c r="ODC45" s="1"/>
      <c r="ODD45" s="1"/>
      <c r="ODE45" s="1"/>
      <c r="ODF45" s="1"/>
      <c r="ODG45" s="1"/>
      <c r="ODH45" s="1"/>
      <c r="ODI45" s="1"/>
      <c r="ODJ45" s="1"/>
      <c r="ODK45" s="1"/>
      <c r="ODL45" s="1"/>
      <c r="ODM45" s="1"/>
      <c r="ODN45" s="1"/>
      <c r="ODO45" s="1"/>
      <c r="ODP45" s="1"/>
      <c r="ODQ45" s="1"/>
      <c r="ODR45" s="1"/>
      <c r="ODS45" s="1"/>
      <c r="ODT45" s="1"/>
      <c r="ODU45" s="1"/>
      <c r="ODV45" s="1"/>
      <c r="ODW45" s="1"/>
      <c r="ODX45" s="1"/>
      <c r="ODY45" s="1"/>
      <c r="ODZ45" s="1"/>
      <c r="OEA45" s="1"/>
      <c r="OEB45" s="1"/>
      <c r="OEC45" s="1"/>
      <c r="OED45" s="1"/>
      <c r="OEE45" s="1"/>
      <c r="OEF45" s="1"/>
      <c r="OEG45" s="1"/>
      <c r="OEH45" s="1"/>
      <c r="OEI45" s="1"/>
      <c r="OEJ45" s="1"/>
      <c r="OEK45" s="1"/>
      <c r="OEL45" s="1"/>
      <c r="OEM45" s="1"/>
      <c r="OEN45" s="1"/>
      <c r="OEO45" s="1"/>
      <c r="OEP45" s="1"/>
      <c r="OEQ45" s="1"/>
      <c r="OER45" s="1"/>
      <c r="OES45" s="1"/>
      <c r="OET45" s="1"/>
      <c r="OEU45" s="1"/>
      <c r="OEV45" s="1"/>
      <c r="OEW45" s="1"/>
      <c r="OEX45" s="1"/>
      <c r="OEY45" s="1"/>
      <c r="OEZ45" s="1"/>
      <c r="OFA45" s="1"/>
      <c r="OFB45" s="1"/>
      <c r="OFC45" s="1"/>
      <c r="OFD45" s="1"/>
      <c r="OFE45" s="1"/>
      <c r="OFF45" s="1"/>
      <c r="OFG45" s="1"/>
      <c r="OFH45" s="1"/>
      <c r="OFI45" s="1"/>
      <c r="OFJ45" s="1"/>
      <c r="OFK45" s="1"/>
      <c r="OFL45" s="1"/>
      <c r="OFM45" s="1"/>
      <c r="OFN45" s="1"/>
      <c r="OFO45" s="1"/>
      <c r="OFP45" s="1"/>
      <c r="OFQ45" s="1"/>
      <c r="OFR45" s="1"/>
      <c r="OFS45" s="1"/>
      <c r="OFT45" s="1"/>
      <c r="OFU45" s="1"/>
      <c r="OFV45" s="1"/>
      <c r="OFW45" s="1"/>
      <c r="OFX45" s="1"/>
      <c r="OFY45" s="1"/>
      <c r="OFZ45" s="1"/>
      <c r="OGA45" s="1"/>
      <c r="OGB45" s="1"/>
      <c r="OGC45" s="1"/>
      <c r="OGD45" s="1"/>
      <c r="OGE45" s="1"/>
      <c r="OGF45" s="1"/>
      <c r="OGG45" s="1"/>
      <c r="OGH45" s="1"/>
      <c r="OGI45" s="1"/>
      <c r="OGJ45" s="1"/>
      <c r="OGK45" s="1"/>
      <c r="OGL45" s="1"/>
      <c r="OGM45" s="1"/>
      <c r="OGN45" s="1"/>
      <c r="OGO45" s="1"/>
      <c r="OGP45" s="1"/>
      <c r="OGQ45" s="1"/>
      <c r="OGR45" s="1"/>
      <c r="OGS45" s="1"/>
      <c r="OGT45" s="1"/>
      <c r="OGU45" s="1"/>
      <c r="OGV45" s="1"/>
      <c r="OGW45" s="1"/>
      <c r="OGX45" s="1"/>
      <c r="OGY45" s="1"/>
      <c r="OGZ45" s="1"/>
      <c r="OHA45" s="1"/>
      <c r="OHB45" s="1"/>
      <c r="OHC45" s="1"/>
      <c r="OHD45" s="1"/>
      <c r="OHE45" s="1"/>
      <c r="OHF45" s="1"/>
      <c r="OHG45" s="1"/>
      <c r="OHH45" s="1"/>
      <c r="OHI45" s="1"/>
      <c r="OHJ45" s="1"/>
      <c r="OHK45" s="1"/>
      <c r="OHL45" s="1"/>
      <c r="OHM45" s="1"/>
      <c r="OHN45" s="1"/>
      <c r="OHO45" s="1"/>
      <c r="OHP45" s="1"/>
      <c r="OHQ45" s="1"/>
      <c r="OHR45" s="1"/>
      <c r="OHS45" s="1"/>
      <c r="OHT45" s="1"/>
      <c r="OHU45" s="1"/>
      <c r="OHV45" s="1"/>
      <c r="OHW45" s="1"/>
      <c r="OHX45" s="1"/>
      <c r="OHY45" s="1"/>
      <c r="OHZ45" s="1"/>
      <c r="OIA45" s="1"/>
      <c r="OIB45" s="1"/>
      <c r="OIC45" s="1"/>
      <c r="OID45" s="1"/>
      <c r="OIE45" s="1"/>
      <c r="OIF45" s="1"/>
      <c r="OIG45" s="1"/>
      <c r="OIH45" s="1"/>
      <c r="OII45" s="1"/>
      <c r="OIJ45" s="1"/>
      <c r="OIK45" s="1"/>
      <c r="OIL45" s="1"/>
      <c r="OIM45" s="1"/>
      <c r="OIN45" s="1"/>
      <c r="OIO45" s="1"/>
      <c r="OIP45" s="1"/>
      <c r="OIQ45" s="1"/>
      <c r="OIR45" s="1"/>
      <c r="OIS45" s="1"/>
      <c r="OIT45" s="1"/>
      <c r="OIU45" s="1"/>
      <c r="OIV45" s="1"/>
      <c r="OIW45" s="1"/>
      <c r="OIX45" s="1"/>
      <c r="OIY45" s="1"/>
      <c r="OIZ45" s="1"/>
      <c r="OJA45" s="1"/>
      <c r="OJB45" s="1"/>
      <c r="OJC45" s="1"/>
      <c r="OJD45" s="1"/>
      <c r="OJE45" s="1"/>
      <c r="OJF45" s="1"/>
      <c r="OJG45" s="1"/>
      <c r="OJH45" s="1"/>
      <c r="OJI45" s="1"/>
      <c r="OJJ45" s="1"/>
      <c r="OJK45" s="1"/>
      <c r="OJL45" s="1"/>
      <c r="OJM45" s="1"/>
      <c r="OJN45" s="1"/>
      <c r="OJO45" s="1"/>
      <c r="OJP45" s="1"/>
      <c r="OJQ45" s="1"/>
      <c r="OJR45" s="1"/>
      <c r="OJS45" s="1"/>
      <c r="OJT45" s="1"/>
      <c r="OJU45" s="1"/>
      <c r="OJV45" s="1"/>
      <c r="OJW45" s="1"/>
      <c r="OJX45" s="1"/>
      <c r="OJY45" s="1"/>
      <c r="OJZ45" s="1"/>
      <c r="OKA45" s="1"/>
      <c r="OKB45" s="1"/>
      <c r="OKC45" s="1"/>
      <c r="OKD45" s="1"/>
      <c r="OKE45" s="1"/>
      <c r="OKF45" s="1"/>
      <c r="OKG45" s="1"/>
      <c r="OKH45" s="1"/>
      <c r="OKI45" s="1"/>
      <c r="OKJ45" s="1"/>
      <c r="OKK45" s="1"/>
      <c r="OKL45" s="1"/>
      <c r="OKM45" s="1"/>
      <c r="OKN45" s="1"/>
      <c r="OKO45" s="1"/>
      <c r="OKP45" s="1"/>
      <c r="OKQ45" s="1"/>
      <c r="OKR45" s="1"/>
      <c r="OKS45" s="1"/>
      <c r="OKT45" s="1"/>
      <c r="OKU45" s="1"/>
      <c r="OKV45" s="1"/>
      <c r="OKW45" s="1"/>
      <c r="OKX45" s="1"/>
      <c r="OKY45" s="1"/>
      <c r="OKZ45" s="1"/>
      <c r="OLA45" s="1"/>
      <c r="OLB45" s="1"/>
      <c r="OLC45" s="1"/>
      <c r="OLD45" s="1"/>
      <c r="OLE45" s="1"/>
      <c r="OLF45" s="1"/>
      <c r="OLG45" s="1"/>
      <c r="OLH45" s="1"/>
      <c r="OLI45" s="1"/>
      <c r="OLJ45" s="1"/>
      <c r="OLK45" s="1"/>
      <c r="OLL45" s="1"/>
      <c r="OLM45" s="1"/>
      <c r="OLN45" s="1"/>
      <c r="OLO45" s="1"/>
      <c r="OLP45" s="1"/>
      <c r="OLQ45" s="1"/>
      <c r="OLR45" s="1"/>
      <c r="OLS45" s="1"/>
      <c r="OLT45" s="1"/>
      <c r="OLU45" s="1"/>
      <c r="OLV45" s="1"/>
      <c r="OLW45" s="1"/>
      <c r="OLX45" s="1"/>
      <c r="OLY45" s="1"/>
      <c r="OLZ45" s="1"/>
      <c r="OMA45" s="1"/>
      <c r="OMB45" s="1"/>
      <c r="OMC45" s="1"/>
      <c r="OMD45" s="1"/>
      <c r="OME45" s="1"/>
      <c r="OMF45" s="1"/>
      <c r="OMG45" s="1"/>
      <c r="OMH45" s="1"/>
      <c r="OMI45" s="1"/>
      <c r="OMJ45" s="1"/>
      <c r="OMK45" s="1"/>
      <c r="OML45" s="1"/>
      <c r="OMM45" s="1"/>
      <c r="OMN45" s="1"/>
      <c r="OMO45" s="1"/>
      <c r="OMP45" s="1"/>
      <c r="OMQ45" s="1"/>
      <c r="OMR45" s="1"/>
      <c r="OMS45" s="1"/>
      <c r="OMT45" s="1"/>
      <c r="OMU45" s="1"/>
      <c r="OMV45" s="1"/>
      <c r="OMW45" s="1"/>
      <c r="OMX45" s="1"/>
      <c r="OMY45" s="1"/>
      <c r="OMZ45" s="1"/>
      <c r="ONA45" s="1"/>
      <c r="ONB45" s="1"/>
      <c r="ONC45" s="1"/>
      <c r="OND45" s="1"/>
      <c r="ONE45" s="1"/>
      <c r="ONF45" s="1"/>
      <c r="ONG45" s="1"/>
      <c r="ONH45" s="1"/>
      <c r="ONI45" s="1"/>
      <c r="ONJ45" s="1"/>
      <c r="ONK45" s="1"/>
      <c r="ONL45" s="1"/>
      <c r="ONM45" s="1"/>
      <c r="ONN45" s="1"/>
      <c r="ONO45" s="1"/>
      <c r="ONP45" s="1"/>
      <c r="ONQ45" s="1"/>
      <c r="ONR45" s="1"/>
      <c r="ONS45" s="1"/>
      <c r="ONT45" s="1"/>
      <c r="ONU45" s="1"/>
      <c r="ONV45" s="1"/>
      <c r="ONW45" s="1"/>
      <c r="ONX45" s="1"/>
      <c r="ONY45" s="1"/>
      <c r="ONZ45" s="1"/>
      <c r="OOA45" s="1"/>
      <c r="OOB45" s="1"/>
      <c r="OOC45" s="1"/>
      <c r="OOD45" s="1"/>
      <c r="OOE45" s="1"/>
      <c r="OOF45" s="1"/>
      <c r="OOG45" s="1"/>
      <c r="OOH45" s="1"/>
      <c r="OOI45" s="1"/>
      <c r="OOJ45" s="1"/>
      <c r="OOK45" s="1"/>
      <c r="OOL45" s="1"/>
      <c r="OOM45" s="1"/>
      <c r="OON45" s="1"/>
      <c r="OOO45" s="1"/>
      <c r="OOP45" s="1"/>
      <c r="OOQ45" s="1"/>
      <c r="OOR45" s="1"/>
      <c r="OOS45" s="1"/>
      <c r="OOT45" s="1"/>
      <c r="OOU45" s="1"/>
      <c r="OOV45" s="1"/>
      <c r="OOW45" s="1"/>
      <c r="OOX45" s="1"/>
      <c r="OOY45" s="1"/>
      <c r="OOZ45" s="1"/>
      <c r="OPA45" s="1"/>
      <c r="OPB45" s="1"/>
      <c r="OPC45" s="1"/>
      <c r="OPD45" s="1"/>
      <c r="OPE45" s="1"/>
      <c r="OPF45" s="1"/>
      <c r="OPG45" s="1"/>
      <c r="OPH45" s="1"/>
      <c r="OPI45" s="1"/>
      <c r="OPJ45" s="1"/>
      <c r="OPK45" s="1"/>
      <c r="OPL45" s="1"/>
      <c r="OPM45" s="1"/>
      <c r="OPN45" s="1"/>
      <c r="OPO45" s="1"/>
      <c r="OPP45" s="1"/>
      <c r="OPQ45" s="1"/>
      <c r="OPR45" s="1"/>
      <c r="OPS45" s="1"/>
      <c r="OPT45" s="1"/>
      <c r="OPU45" s="1"/>
      <c r="OPV45" s="1"/>
      <c r="OPW45" s="1"/>
      <c r="OPX45" s="1"/>
      <c r="OPY45" s="1"/>
      <c r="OPZ45" s="1"/>
      <c r="OQA45" s="1"/>
      <c r="OQB45" s="1"/>
      <c r="OQC45" s="1"/>
      <c r="OQD45" s="1"/>
      <c r="OQE45" s="1"/>
      <c r="OQF45" s="1"/>
      <c r="OQG45" s="1"/>
      <c r="OQH45" s="1"/>
      <c r="OQI45" s="1"/>
      <c r="OQJ45" s="1"/>
      <c r="OQK45" s="1"/>
      <c r="OQL45" s="1"/>
      <c r="OQM45" s="1"/>
      <c r="OQN45" s="1"/>
      <c r="OQO45" s="1"/>
      <c r="OQP45" s="1"/>
      <c r="OQQ45" s="1"/>
      <c r="OQR45" s="1"/>
      <c r="OQS45" s="1"/>
      <c r="OQT45" s="1"/>
      <c r="OQU45" s="1"/>
      <c r="OQV45" s="1"/>
      <c r="OQW45" s="1"/>
      <c r="OQX45" s="1"/>
      <c r="OQY45" s="1"/>
      <c r="OQZ45" s="1"/>
      <c r="ORA45" s="1"/>
      <c r="ORB45" s="1"/>
      <c r="ORC45" s="1"/>
      <c r="ORD45" s="1"/>
      <c r="ORE45" s="1"/>
      <c r="ORF45" s="1"/>
      <c r="ORG45" s="1"/>
      <c r="ORH45" s="1"/>
      <c r="ORI45" s="1"/>
      <c r="ORJ45" s="1"/>
      <c r="ORK45" s="1"/>
      <c r="ORL45" s="1"/>
      <c r="ORM45" s="1"/>
      <c r="ORN45" s="1"/>
      <c r="ORO45" s="1"/>
      <c r="ORP45" s="1"/>
      <c r="ORQ45" s="1"/>
      <c r="ORR45" s="1"/>
      <c r="ORS45" s="1"/>
      <c r="ORT45" s="1"/>
      <c r="ORU45" s="1"/>
      <c r="ORV45" s="1"/>
      <c r="ORW45" s="1"/>
      <c r="ORX45" s="1"/>
      <c r="ORY45" s="1"/>
      <c r="ORZ45" s="1"/>
      <c r="OSA45" s="1"/>
      <c r="OSB45" s="1"/>
      <c r="OSC45" s="1"/>
      <c r="OSD45" s="1"/>
      <c r="OSE45" s="1"/>
      <c r="OSF45" s="1"/>
      <c r="OSG45" s="1"/>
      <c r="OSH45" s="1"/>
      <c r="OSI45" s="1"/>
      <c r="OSJ45" s="1"/>
      <c r="OSK45" s="1"/>
      <c r="OSL45" s="1"/>
      <c r="OSM45" s="1"/>
      <c r="OSN45" s="1"/>
      <c r="OSO45" s="1"/>
      <c r="OSP45" s="1"/>
      <c r="OSQ45" s="1"/>
      <c r="OSR45" s="1"/>
      <c r="OSS45" s="1"/>
      <c r="OST45" s="1"/>
      <c r="OSU45" s="1"/>
      <c r="OSV45" s="1"/>
      <c r="OSW45" s="1"/>
      <c r="OSX45" s="1"/>
      <c r="OSY45" s="1"/>
      <c r="OSZ45" s="1"/>
      <c r="OTA45" s="1"/>
      <c r="OTB45" s="1"/>
      <c r="OTC45" s="1"/>
      <c r="OTD45" s="1"/>
      <c r="OTE45" s="1"/>
      <c r="OTF45" s="1"/>
      <c r="OTG45" s="1"/>
      <c r="OTH45" s="1"/>
      <c r="OTI45" s="1"/>
      <c r="OTJ45" s="1"/>
      <c r="OTK45" s="1"/>
      <c r="OTL45" s="1"/>
      <c r="OTM45" s="1"/>
      <c r="OTN45" s="1"/>
      <c r="OTO45" s="1"/>
      <c r="OTP45" s="1"/>
      <c r="OTQ45" s="1"/>
      <c r="OTR45" s="1"/>
      <c r="OTS45" s="1"/>
      <c r="OTT45" s="1"/>
      <c r="OTU45" s="1"/>
      <c r="OTV45" s="1"/>
      <c r="OTW45" s="1"/>
      <c r="OTX45" s="1"/>
      <c r="OTY45" s="1"/>
      <c r="OTZ45" s="1"/>
      <c r="OUA45" s="1"/>
      <c r="OUB45" s="1"/>
      <c r="OUC45" s="1"/>
      <c r="OUD45" s="1"/>
      <c r="OUE45" s="1"/>
      <c r="OUF45" s="1"/>
      <c r="OUG45" s="1"/>
      <c r="OUH45" s="1"/>
      <c r="OUI45" s="1"/>
      <c r="OUJ45" s="1"/>
      <c r="OUK45" s="1"/>
      <c r="OUL45" s="1"/>
      <c r="OUM45" s="1"/>
      <c r="OUN45" s="1"/>
      <c r="OUO45" s="1"/>
      <c r="OUP45" s="1"/>
      <c r="OUQ45" s="1"/>
      <c r="OUR45" s="1"/>
      <c r="OUS45" s="1"/>
      <c r="OUT45" s="1"/>
      <c r="OUU45" s="1"/>
      <c r="OUV45" s="1"/>
      <c r="OUW45" s="1"/>
      <c r="OUX45" s="1"/>
      <c r="OUY45" s="1"/>
      <c r="OUZ45" s="1"/>
      <c r="OVA45" s="1"/>
      <c r="OVB45" s="1"/>
      <c r="OVC45" s="1"/>
      <c r="OVD45" s="1"/>
      <c r="OVE45" s="1"/>
      <c r="OVF45" s="1"/>
      <c r="OVG45" s="1"/>
      <c r="OVH45" s="1"/>
      <c r="OVI45" s="1"/>
      <c r="OVJ45" s="1"/>
      <c r="OVK45" s="1"/>
      <c r="OVL45" s="1"/>
      <c r="OVM45" s="1"/>
      <c r="OVN45" s="1"/>
      <c r="OVO45" s="1"/>
      <c r="OVP45" s="1"/>
      <c r="OVQ45" s="1"/>
      <c r="OVR45" s="1"/>
      <c r="OVS45" s="1"/>
      <c r="OVT45" s="1"/>
      <c r="OVU45" s="1"/>
      <c r="OVV45" s="1"/>
      <c r="OVW45" s="1"/>
      <c r="OVX45" s="1"/>
      <c r="OVY45" s="1"/>
      <c r="OVZ45" s="1"/>
      <c r="OWA45" s="1"/>
      <c r="OWB45" s="1"/>
      <c r="OWC45" s="1"/>
      <c r="OWD45" s="1"/>
      <c r="OWE45" s="1"/>
      <c r="OWF45" s="1"/>
      <c r="OWG45" s="1"/>
      <c r="OWH45" s="1"/>
      <c r="OWI45" s="1"/>
      <c r="OWJ45" s="1"/>
      <c r="OWK45" s="1"/>
      <c r="OWL45" s="1"/>
      <c r="OWM45" s="1"/>
      <c r="OWN45" s="1"/>
      <c r="OWO45" s="1"/>
      <c r="OWP45" s="1"/>
      <c r="OWQ45" s="1"/>
      <c r="OWR45" s="1"/>
      <c r="OWS45" s="1"/>
      <c r="OWT45" s="1"/>
      <c r="OWU45" s="1"/>
      <c r="OWV45" s="1"/>
      <c r="OWW45" s="1"/>
      <c r="OWX45" s="1"/>
      <c r="OWY45" s="1"/>
      <c r="OWZ45" s="1"/>
      <c r="OXA45" s="1"/>
      <c r="OXB45" s="1"/>
      <c r="OXC45" s="1"/>
      <c r="OXD45" s="1"/>
      <c r="OXE45" s="1"/>
      <c r="OXF45" s="1"/>
      <c r="OXG45" s="1"/>
      <c r="OXH45" s="1"/>
      <c r="OXI45" s="1"/>
      <c r="OXJ45" s="1"/>
      <c r="OXK45" s="1"/>
      <c r="OXL45" s="1"/>
      <c r="OXM45" s="1"/>
      <c r="OXN45" s="1"/>
      <c r="OXO45" s="1"/>
      <c r="OXP45" s="1"/>
      <c r="OXQ45" s="1"/>
      <c r="OXR45" s="1"/>
      <c r="OXS45" s="1"/>
      <c r="OXT45" s="1"/>
      <c r="OXU45" s="1"/>
      <c r="OXV45" s="1"/>
      <c r="OXW45" s="1"/>
      <c r="OXX45" s="1"/>
      <c r="OXY45" s="1"/>
      <c r="OXZ45" s="1"/>
      <c r="OYA45" s="1"/>
      <c r="OYB45" s="1"/>
      <c r="OYC45" s="1"/>
      <c r="OYD45" s="1"/>
      <c r="OYE45" s="1"/>
      <c r="OYF45" s="1"/>
      <c r="OYG45" s="1"/>
      <c r="OYH45" s="1"/>
      <c r="OYI45" s="1"/>
      <c r="OYJ45" s="1"/>
      <c r="OYK45" s="1"/>
      <c r="OYL45" s="1"/>
      <c r="OYM45" s="1"/>
      <c r="OYN45" s="1"/>
      <c r="OYO45" s="1"/>
      <c r="OYP45" s="1"/>
      <c r="OYQ45" s="1"/>
      <c r="OYR45" s="1"/>
      <c r="OYS45" s="1"/>
      <c r="OYT45" s="1"/>
      <c r="OYU45" s="1"/>
      <c r="OYV45" s="1"/>
      <c r="OYW45" s="1"/>
      <c r="OYX45" s="1"/>
      <c r="OYY45" s="1"/>
      <c r="OYZ45" s="1"/>
      <c r="OZA45" s="1"/>
      <c r="OZB45" s="1"/>
      <c r="OZC45" s="1"/>
      <c r="OZD45" s="1"/>
      <c r="OZE45" s="1"/>
      <c r="OZF45" s="1"/>
      <c r="OZG45" s="1"/>
      <c r="OZH45" s="1"/>
      <c r="OZI45" s="1"/>
      <c r="OZJ45" s="1"/>
      <c r="OZK45" s="1"/>
      <c r="OZL45" s="1"/>
      <c r="OZM45" s="1"/>
      <c r="OZN45" s="1"/>
      <c r="OZO45" s="1"/>
      <c r="OZP45" s="1"/>
      <c r="OZQ45" s="1"/>
      <c r="OZR45" s="1"/>
      <c r="OZS45" s="1"/>
      <c r="OZT45" s="1"/>
      <c r="OZU45" s="1"/>
      <c r="OZV45" s="1"/>
      <c r="OZW45" s="1"/>
      <c r="OZX45" s="1"/>
      <c r="OZY45" s="1"/>
      <c r="OZZ45" s="1"/>
      <c r="PAA45" s="1"/>
      <c r="PAB45" s="1"/>
      <c r="PAC45" s="1"/>
      <c r="PAD45" s="1"/>
      <c r="PAE45" s="1"/>
      <c r="PAF45" s="1"/>
      <c r="PAG45" s="1"/>
      <c r="PAH45" s="1"/>
      <c r="PAI45" s="1"/>
      <c r="PAJ45" s="1"/>
      <c r="PAK45" s="1"/>
      <c r="PAL45" s="1"/>
      <c r="PAM45" s="1"/>
      <c r="PAN45" s="1"/>
      <c r="PAO45" s="1"/>
      <c r="PAP45" s="1"/>
      <c r="PAQ45" s="1"/>
      <c r="PAR45" s="1"/>
      <c r="PAS45" s="1"/>
      <c r="PAT45" s="1"/>
      <c r="PAU45" s="1"/>
      <c r="PAV45" s="1"/>
      <c r="PAW45" s="1"/>
      <c r="PAX45" s="1"/>
      <c r="PAY45" s="1"/>
      <c r="PAZ45" s="1"/>
      <c r="PBA45" s="1"/>
      <c r="PBB45" s="1"/>
      <c r="PBC45" s="1"/>
      <c r="PBD45" s="1"/>
      <c r="PBE45" s="1"/>
      <c r="PBF45" s="1"/>
      <c r="PBG45" s="1"/>
      <c r="PBH45" s="1"/>
      <c r="PBI45" s="1"/>
      <c r="PBJ45" s="1"/>
      <c r="PBK45" s="1"/>
      <c r="PBL45" s="1"/>
      <c r="PBM45" s="1"/>
      <c r="PBN45" s="1"/>
      <c r="PBO45" s="1"/>
      <c r="PBP45" s="1"/>
      <c r="PBQ45" s="1"/>
      <c r="PBR45" s="1"/>
      <c r="PBS45" s="1"/>
      <c r="PBT45" s="1"/>
      <c r="PBU45" s="1"/>
      <c r="PBV45" s="1"/>
      <c r="PBW45" s="1"/>
      <c r="PBX45" s="1"/>
      <c r="PBY45" s="1"/>
      <c r="PBZ45" s="1"/>
      <c r="PCA45" s="1"/>
      <c r="PCB45" s="1"/>
      <c r="PCC45" s="1"/>
      <c r="PCD45" s="1"/>
      <c r="PCE45" s="1"/>
      <c r="PCF45" s="1"/>
      <c r="PCG45" s="1"/>
      <c r="PCH45" s="1"/>
      <c r="PCI45" s="1"/>
      <c r="PCJ45" s="1"/>
      <c r="PCK45" s="1"/>
      <c r="PCL45" s="1"/>
      <c r="PCM45" s="1"/>
      <c r="PCN45" s="1"/>
      <c r="PCO45" s="1"/>
      <c r="PCP45" s="1"/>
      <c r="PCQ45" s="1"/>
      <c r="PCR45" s="1"/>
      <c r="PCS45" s="1"/>
      <c r="PCT45" s="1"/>
      <c r="PCU45" s="1"/>
      <c r="PCV45" s="1"/>
      <c r="PCW45" s="1"/>
      <c r="PCX45" s="1"/>
      <c r="PCY45" s="1"/>
      <c r="PCZ45" s="1"/>
      <c r="PDA45" s="1"/>
      <c r="PDB45" s="1"/>
      <c r="PDC45" s="1"/>
      <c r="PDD45" s="1"/>
      <c r="PDE45" s="1"/>
      <c r="PDF45" s="1"/>
      <c r="PDG45" s="1"/>
      <c r="PDH45" s="1"/>
      <c r="PDI45" s="1"/>
      <c r="PDJ45" s="1"/>
      <c r="PDK45" s="1"/>
      <c r="PDL45" s="1"/>
      <c r="PDM45" s="1"/>
      <c r="PDN45" s="1"/>
      <c r="PDO45" s="1"/>
      <c r="PDP45" s="1"/>
      <c r="PDQ45" s="1"/>
      <c r="PDR45" s="1"/>
      <c r="PDS45" s="1"/>
      <c r="PDT45" s="1"/>
      <c r="PDU45" s="1"/>
      <c r="PDV45" s="1"/>
      <c r="PDW45" s="1"/>
      <c r="PDX45" s="1"/>
      <c r="PDY45" s="1"/>
      <c r="PDZ45" s="1"/>
      <c r="PEA45" s="1"/>
      <c r="PEB45" s="1"/>
      <c r="PEC45" s="1"/>
      <c r="PED45" s="1"/>
      <c r="PEE45" s="1"/>
      <c r="PEF45" s="1"/>
      <c r="PEG45" s="1"/>
      <c r="PEH45" s="1"/>
      <c r="PEI45" s="1"/>
      <c r="PEJ45" s="1"/>
      <c r="PEK45" s="1"/>
      <c r="PEL45" s="1"/>
      <c r="PEM45" s="1"/>
      <c r="PEN45" s="1"/>
      <c r="PEO45" s="1"/>
      <c r="PEP45" s="1"/>
      <c r="PEQ45" s="1"/>
      <c r="PER45" s="1"/>
      <c r="PES45" s="1"/>
      <c r="PET45" s="1"/>
      <c r="PEU45" s="1"/>
      <c r="PEV45" s="1"/>
      <c r="PEW45" s="1"/>
      <c r="PEX45" s="1"/>
      <c r="PEY45" s="1"/>
      <c r="PEZ45" s="1"/>
      <c r="PFA45" s="1"/>
      <c r="PFB45" s="1"/>
      <c r="PFC45" s="1"/>
      <c r="PFD45" s="1"/>
      <c r="PFE45" s="1"/>
      <c r="PFF45" s="1"/>
      <c r="PFG45" s="1"/>
      <c r="PFH45" s="1"/>
      <c r="PFI45" s="1"/>
      <c r="PFJ45" s="1"/>
      <c r="PFK45" s="1"/>
      <c r="PFL45" s="1"/>
      <c r="PFM45" s="1"/>
      <c r="PFN45" s="1"/>
      <c r="PFO45" s="1"/>
      <c r="PFP45" s="1"/>
      <c r="PFQ45" s="1"/>
      <c r="PFR45" s="1"/>
      <c r="PFS45" s="1"/>
      <c r="PFT45" s="1"/>
      <c r="PFU45" s="1"/>
      <c r="PFV45" s="1"/>
      <c r="PFW45" s="1"/>
      <c r="PFX45" s="1"/>
      <c r="PFY45" s="1"/>
      <c r="PFZ45" s="1"/>
      <c r="PGA45" s="1"/>
      <c r="PGB45" s="1"/>
      <c r="PGC45" s="1"/>
      <c r="PGD45" s="1"/>
      <c r="PGE45" s="1"/>
      <c r="PGF45" s="1"/>
      <c r="PGG45" s="1"/>
      <c r="PGH45" s="1"/>
      <c r="PGI45" s="1"/>
      <c r="PGJ45" s="1"/>
      <c r="PGK45" s="1"/>
      <c r="PGL45" s="1"/>
      <c r="PGM45" s="1"/>
      <c r="PGN45" s="1"/>
      <c r="PGO45" s="1"/>
      <c r="PGP45" s="1"/>
      <c r="PGQ45" s="1"/>
      <c r="PGR45" s="1"/>
      <c r="PGS45" s="1"/>
      <c r="PGT45" s="1"/>
      <c r="PGU45" s="1"/>
      <c r="PGV45" s="1"/>
      <c r="PGW45" s="1"/>
      <c r="PGX45" s="1"/>
      <c r="PGY45" s="1"/>
      <c r="PGZ45" s="1"/>
      <c r="PHA45" s="1"/>
      <c r="PHB45" s="1"/>
      <c r="PHC45" s="1"/>
      <c r="PHD45" s="1"/>
      <c r="PHE45" s="1"/>
      <c r="PHF45" s="1"/>
      <c r="PHG45" s="1"/>
      <c r="PHH45" s="1"/>
      <c r="PHI45" s="1"/>
      <c r="PHJ45" s="1"/>
      <c r="PHK45" s="1"/>
      <c r="PHL45" s="1"/>
      <c r="PHM45" s="1"/>
      <c r="PHN45" s="1"/>
      <c r="PHO45" s="1"/>
      <c r="PHP45" s="1"/>
      <c r="PHQ45" s="1"/>
      <c r="PHR45" s="1"/>
      <c r="PHS45" s="1"/>
      <c r="PHT45" s="1"/>
      <c r="PHU45" s="1"/>
      <c r="PHV45" s="1"/>
      <c r="PHW45" s="1"/>
      <c r="PHX45" s="1"/>
      <c r="PHY45" s="1"/>
      <c r="PHZ45" s="1"/>
      <c r="PIA45" s="1"/>
      <c r="PIB45" s="1"/>
      <c r="PIC45" s="1"/>
      <c r="PID45" s="1"/>
      <c r="PIE45" s="1"/>
      <c r="PIF45" s="1"/>
      <c r="PIG45" s="1"/>
      <c r="PIH45" s="1"/>
      <c r="PII45" s="1"/>
      <c r="PIJ45" s="1"/>
      <c r="PIK45" s="1"/>
      <c r="PIL45" s="1"/>
      <c r="PIM45" s="1"/>
      <c r="PIN45" s="1"/>
      <c r="PIO45" s="1"/>
      <c r="PIP45" s="1"/>
      <c r="PIQ45" s="1"/>
      <c r="PIR45" s="1"/>
      <c r="PIS45" s="1"/>
      <c r="PIT45" s="1"/>
      <c r="PIU45" s="1"/>
      <c r="PIV45" s="1"/>
      <c r="PIW45" s="1"/>
      <c r="PIX45" s="1"/>
      <c r="PIY45" s="1"/>
      <c r="PIZ45" s="1"/>
      <c r="PJA45" s="1"/>
      <c r="PJB45" s="1"/>
      <c r="PJC45" s="1"/>
      <c r="PJD45" s="1"/>
      <c r="PJE45" s="1"/>
      <c r="PJF45" s="1"/>
      <c r="PJG45" s="1"/>
      <c r="PJH45" s="1"/>
      <c r="PJI45" s="1"/>
      <c r="PJJ45" s="1"/>
      <c r="PJK45" s="1"/>
      <c r="PJL45" s="1"/>
      <c r="PJM45" s="1"/>
      <c r="PJN45" s="1"/>
      <c r="PJO45" s="1"/>
      <c r="PJP45" s="1"/>
      <c r="PJQ45" s="1"/>
      <c r="PJR45" s="1"/>
      <c r="PJS45" s="1"/>
      <c r="PJT45" s="1"/>
      <c r="PJU45" s="1"/>
      <c r="PJV45" s="1"/>
      <c r="PJW45" s="1"/>
      <c r="PJX45" s="1"/>
      <c r="PJY45" s="1"/>
      <c r="PJZ45" s="1"/>
      <c r="PKA45" s="1"/>
      <c r="PKB45" s="1"/>
      <c r="PKC45" s="1"/>
      <c r="PKD45" s="1"/>
      <c r="PKE45" s="1"/>
      <c r="PKF45" s="1"/>
      <c r="PKG45" s="1"/>
      <c r="PKH45" s="1"/>
      <c r="PKI45" s="1"/>
      <c r="PKJ45" s="1"/>
      <c r="PKK45" s="1"/>
      <c r="PKL45" s="1"/>
      <c r="PKM45" s="1"/>
      <c r="PKN45" s="1"/>
      <c r="PKO45" s="1"/>
      <c r="PKP45" s="1"/>
      <c r="PKQ45" s="1"/>
      <c r="PKR45" s="1"/>
      <c r="PKS45" s="1"/>
      <c r="PKT45" s="1"/>
      <c r="PKU45" s="1"/>
      <c r="PKV45" s="1"/>
      <c r="PKW45" s="1"/>
      <c r="PKX45" s="1"/>
      <c r="PKY45" s="1"/>
      <c r="PKZ45" s="1"/>
      <c r="PLA45" s="1"/>
      <c r="PLB45" s="1"/>
      <c r="PLC45" s="1"/>
      <c r="PLD45" s="1"/>
      <c r="PLE45" s="1"/>
      <c r="PLF45" s="1"/>
      <c r="PLG45" s="1"/>
      <c r="PLH45" s="1"/>
      <c r="PLI45" s="1"/>
      <c r="PLJ45" s="1"/>
      <c r="PLK45" s="1"/>
      <c r="PLL45" s="1"/>
      <c r="PLM45" s="1"/>
      <c r="PLN45" s="1"/>
      <c r="PLO45" s="1"/>
      <c r="PLP45" s="1"/>
      <c r="PLQ45" s="1"/>
      <c r="PLR45" s="1"/>
      <c r="PLS45" s="1"/>
      <c r="PLT45" s="1"/>
      <c r="PLU45" s="1"/>
      <c r="PLV45" s="1"/>
      <c r="PLW45" s="1"/>
      <c r="PLX45" s="1"/>
      <c r="PLY45" s="1"/>
      <c r="PLZ45" s="1"/>
      <c r="PMA45" s="1"/>
      <c r="PMB45" s="1"/>
      <c r="PMC45" s="1"/>
      <c r="PMD45" s="1"/>
      <c r="PME45" s="1"/>
      <c r="PMF45" s="1"/>
      <c r="PMG45" s="1"/>
      <c r="PMH45" s="1"/>
      <c r="PMI45" s="1"/>
      <c r="PMJ45" s="1"/>
      <c r="PMK45" s="1"/>
      <c r="PML45" s="1"/>
      <c r="PMM45" s="1"/>
      <c r="PMN45" s="1"/>
      <c r="PMO45" s="1"/>
      <c r="PMP45" s="1"/>
      <c r="PMQ45" s="1"/>
      <c r="PMR45" s="1"/>
      <c r="PMS45" s="1"/>
      <c r="PMT45" s="1"/>
      <c r="PMU45" s="1"/>
      <c r="PMV45" s="1"/>
      <c r="PMW45" s="1"/>
      <c r="PMX45" s="1"/>
      <c r="PMY45" s="1"/>
      <c r="PMZ45" s="1"/>
      <c r="PNA45" s="1"/>
      <c r="PNB45" s="1"/>
      <c r="PNC45" s="1"/>
      <c r="PND45" s="1"/>
      <c r="PNE45" s="1"/>
      <c r="PNF45" s="1"/>
      <c r="PNG45" s="1"/>
      <c r="PNH45" s="1"/>
      <c r="PNI45" s="1"/>
      <c r="PNJ45" s="1"/>
      <c r="PNK45" s="1"/>
      <c r="PNL45" s="1"/>
      <c r="PNM45" s="1"/>
      <c r="PNN45" s="1"/>
      <c r="PNO45" s="1"/>
      <c r="PNP45" s="1"/>
      <c r="PNQ45" s="1"/>
      <c r="PNR45" s="1"/>
      <c r="PNS45" s="1"/>
      <c r="PNT45" s="1"/>
      <c r="PNU45" s="1"/>
      <c r="PNV45" s="1"/>
      <c r="PNW45" s="1"/>
      <c r="PNX45" s="1"/>
      <c r="PNY45" s="1"/>
      <c r="PNZ45" s="1"/>
      <c r="POA45" s="1"/>
      <c r="POB45" s="1"/>
      <c r="POC45" s="1"/>
      <c r="POD45" s="1"/>
      <c r="POE45" s="1"/>
      <c r="POF45" s="1"/>
      <c r="POG45" s="1"/>
      <c r="POH45" s="1"/>
      <c r="POI45" s="1"/>
      <c r="POJ45" s="1"/>
      <c r="POK45" s="1"/>
      <c r="POL45" s="1"/>
      <c r="POM45" s="1"/>
      <c r="PON45" s="1"/>
      <c r="POO45" s="1"/>
      <c r="POP45" s="1"/>
      <c r="POQ45" s="1"/>
      <c r="POR45" s="1"/>
      <c r="POS45" s="1"/>
      <c r="POT45" s="1"/>
      <c r="POU45" s="1"/>
      <c r="POV45" s="1"/>
      <c r="POW45" s="1"/>
      <c r="POX45" s="1"/>
      <c r="POY45" s="1"/>
      <c r="POZ45" s="1"/>
      <c r="PPA45" s="1"/>
      <c r="PPB45" s="1"/>
      <c r="PPC45" s="1"/>
      <c r="PPD45" s="1"/>
      <c r="PPE45" s="1"/>
      <c r="PPF45" s="1"/>
      <c r="PPG45" s="1"/>
      <c r="PPH45" s="1"/>
      <c r="PPI45" s="1"/>
      <c r="PPJ45" s="1"/>
      <c r="PPK45" s="1"/>
      <c r="PPL45" s="1"/>
      <c r="PPM45" s="1"/>
      <c r="PPN45" s="1"/>
      <c r="PPO45" s="1"/>
      <c r="PPP45" s="1"/>
      <c r="PPQ45" s="1"/>
      <c r="PPR45" s="1"/>
      <c r="PPS45" s="1"/>
      <c r="PPT45" s="1"/>
      <c r="PPU45" s="1"/>
      <c r="PPV45" s="1"/>
      <c r="PPW45" s="1"/>
      <c r="PPX45" s="1"/>
      <c r="PPY45" s="1"/>
      <c r="PPZ45" s="1"/>
      <c r="PQA45" s="1"/>
      <c r="PQB45" s="1"/>
      <c r="PQC45" s="1"/>
      <c r="PQD45" s="1"/>
      <c r="PQE45" s="1"/>
      <c r="PQF45" s="1"/>
      <c r="PQG45" s="1"/>
      <c r="PQH45" s="1"/>
      <c r="PQI45" s="1"/>
      <c r="PQJ45" s="1"/>
      <c r="PQK45" s="1"/>
      <c r="PQL45" s="1"/>
      <c r="PQM45" s="1"/>
      <c r="PQN45" s="1"/>
      <c r="PQO45" s="1"/>
      <c r="PQP45" s="1"/>
      <c r="PQQ45" s="1"/>
      <c r="PQR45" s="1"/>
      <c r="PQS45" s="1"/>
      <c r="PQT45" s="1"/>
      <c r="PQU45" s="1"/>
      <c r="PQV45" s="1"/>
      <c r="PQW45" s="1"/>
      <c r="PQX45" s="1"/>
      <c r="PQY45" s="1"/>
      <c r="PQZ45" s="1"/>
      <c r="PRA45" s="1"/>
      <c r="PRB45" s="1"/>
      <c r="PRC45" s="1"/>
      <c r="PRD45" s="1"/>
      <c r="PRE45" s="1"/>
      <c r="PRF45" s="1"/>
      <c r="PRG45" s="1"/>
      <c r="PRH45" s="1"/>
      <c r="PRI45" s="1"/>
      <c r="PRJ45" s="1"/>
      <c r="PRK45" s="1"/>
      <c r="PRL45" s="1"/>
      <c r="PRM45" s="1"/>
      <c r="PRN45" s="1"/>
      <c r="PRO45" s="1"/>
      <c r="PRP45" s="1"/>
      <c r="PRQ45" s="1"/>
      <c r="PRR45" s="1"/>
      <c r="PRS45" s="1"/>
      <c r="PRT45" s="1"/>
      <c r="PRU45" s="1"/>
      <c r="PRV45" s="1"/>
      <c r="PRW45" s="1"/>
      <c r="PRX45" s="1"/>
      <c r="PRY45" s="1"/>
      <c r="PRZ45" s="1"/>
      <c r="PSA45" s="1"/>
      <c r="PSB45" s="1"/>
      <c r="PSC45" s="1"/>
      <c r="PSD45" s="1"/>
      <c r="PSE45" s="1"/>
      <c r="PSF45" s="1"/>
      <c r="PSG45" s="1"/>
      <c r="PSH45" s="1"/>
      <c r="PSI45" s="1"/>
      <c r="PSJ45" s="1"/>
      <c r="PSK45" s="1"/>
      <c r="PSL45" s="1"/>
      <c r="PSM45" s="1"/>
      <c r="PSN45" s="1"/>
      <c r="PSO45" s="1"/>
      <c r="PSP45" s="1"/>
      <c r="PSQ45" s="1"/>
      <c r="PSR45" s="1"/>
      <c r="PSS45" s="1"/>
      <c r="PST45" s="1"/>
      <c r="PSU45" s="1"/>
      <c r="PSV45" s="1"/>
      <c r="PSW45" s="1"/>
      <c r="PSX45" s="1"/>
      <c r="PSY45" s="1"/>
      <c r="PSZ45" s="1"/>
      <c r="PTA45" s="1"/>
      <c r="PTB45" s="1"/>
      <c r="PTC45" s="1"/>
      <c r="PTD45" s="1"/>
      <c r="PTE45" s="1"/>
      <c r="PTF45" s="1"/>
      <c r="PTG45" s="1"/>
      <c r="PTH45" s="1"/>
      <c r="PTI45" s="1"/>
      <c r="PTJ45" s="1"/>
      <c r="PTK45" s="1"/>
      <c r="PTL45" s="1"/>
      <c r="PTM45" s="1"/>
      <c r="PTN45" s="1"/>
      <c r="PTO45" s="1"/>
      <c r="PTP45" s="1"/>
      <c r="PTQ45" s="1"/>
      <c r="PTR45" s="1"/>
      <c r="PTS45" s="1"/>
      <c r="PTT45" s="1"/>
      <c r="PTU45" s="1"/>
      <c r="PTV45" s="1"/>
      <c r="PTW45" s="1"/>
      <c r="PTX45" s="1"/>
      <c r="PTY45" s="1"/>
      <c r="PTZ45" s="1"/>
      <c r="PUA45" s="1"/>
      <c r="PUB45" s="1"/>
      <c r="PUC45" s="1"/>
      <c r="PUD45" s="1"/>
      <c r="PUE45" s="1"/>
      <c r="PUF45" s="1"/>
      <c r="PUG45" s="1"/>
      <c r="PUH45" s="1"/>
      <c r="PUI45" s="1"/>
      <c r="PUJ45" s="1"/>
      <c r="PUK45" s="1"/>
      <c r="PUL45" s="1"/>
      <c r="PUM45" s="1"/>
      <c r="PUN45" s="1"/>
      <c r="PUO45" s="1"/>
      <c r="PUP45" s="1"/>
      <c r="PUQ45" s="1"/>
      <c r="PUR45" s="1"/>
      <c r="PUS45" s="1"/>
      <c r="PUT45" s="1"/>
      <c r="PUU45" s="1"/>
      <c r="PUV45" s="1"/>
      <c r="PUW45" s="1"/>
      <c r="PUX45" s="1"/>
      <c r="PUY45" s="1"/>
      <c r="PUZ45" s="1"/>
      <c r="PVA45" s="1"/>
      <c r="PVB45" s="1"/>
      <c r="PVC45" s="1"/>
      <c r="PVD45" s="1"/>
      <c r="PVE45" s="1"/>
      <c r="PVF45" s="1"/>
      <c r="PVG45" s="1"/>
      <c r="PVH45" s="1"/>
      <c r="PVI45" s="1"/>
      <c r="PVJ45" s="1"/>
      <c r="PVK45" s="1"/>
      <c r="PVL45" s="1"/>
      <c r="PVM45" s="1"/>
      <c r="PVN45" s="1"/>
      <c r="PVO45" s="1"/>
      <c r="PVP45" s="1"/>
      <c r="PVQ45" s="1"/>
      <c r="PVR45" s="1"/>
      <c r="PVS45" s="1"/>
      <c r="PVT45" s="1"/>
      <c r="PVU45" s="1"/>
      <c r="PVV45" s="1"/>
      <c r="PVW45" s="1"/>
      <c r="PVX45" s="1"/>
      <c r="PVY45" s="1"/>
      <c r="PVZ45" s="1"/>
      <c r="PWA45" s="1"/>
      <c r="PWB45" s="1"/>
      <c r="PWC45" s="1"/>
      <c r="PWD45" s="1"/>
      <c r="PWE45" s="1"/>
      <c r="PWF45" s="1"/>
      <c r="PWG45" s="1"/>
      <c r="PWH45" s="1"/>
      <c r="PWI45" s="1"/>
      <c r="PWJ45" s="1"/>
      <c r="PWK45" s="1"/>
      <c r="PWL45" s="1"/>
      <c r="PWM45" s="1"/>
      <c r="PWN45" s="1"/>
      <c r="PWO45" s="1"/>
      <c r="PWP45" s="1"/>
      <c r="PWQ45" s="1"/>
      <c r="PWR45" s="1"/>
      <c r="PWS45" s="1"/>
      <c r="PWT45" s="1"/>
      <c r="PWU45" s="1"/>
      <c r="PWV45" s="1"/>
      <c r="PWW45" s="1"/>
      <c r="PWX45" s="1"/>
      <c r="PWY45" s="1"/>
      <c r="PWZ45" s="1"/>
      <c r="PXA45" s="1"/>
      <c r="PXB45" s="1"/>
      <c r="PXC45" s="1"/>
      <c r="PXD45" s="1"/>
      <c r="PXE45" s="1"/>
      <c r="PXF45" s="1"/>
      <c r="PXG45" s="1"/>
      <c r="PXH45" s="1"/>
      <c r="PXI45" s="1"/>
      <c r="PXJ45" s="1"/>
      <c r="PXK45" s="1"/>
      <c r="PXL45" s="1"/>
      <c r="PXM45" s="1"/>
      <c r="PXN45" s="1"/>
      <c r="PXO45" s="1"/>
      <c r="PXP45" s="1"/>
      <c r="PXQ45" s="1"/>
      <c r="PXR45" s="1"/>
      <c r="PXS45" s="1"/>
      <c r="PXT45" s="1"/>
      <c r="PXU45" s="1"/>
      <c r="PXV45" s="1"/>
      <c r="PXW45" s="1"/>
      <c r="PXX45" s="1"/>
      <c r="PXY45" s="1"/>
      <c r="PXZ45" s="1"/>
      <c r="PYA45" s="1"/>
      <c r="PYB45" s="1"/>
      <c r="PYC45" s="1"/>
      <c r="PYD45" s="1"/>
      <c r="PYE45" s="1"/>
      <c r="PYF45" s="1"/>
      <c r="PYG45" s="1"/>
      <c r="PYH45" s="1"/>
      <c r="PYI45" s="1"/>
      <c r="PYJ45" s="1"/>
      <c r="PYK45" s="1"/>
      <c r="PYL45" s="1"/>
      <c r="PYM45" s="1"/>
      <c r="PYN45" s="1"/>
      <c r="PYO45" s="1"/>
      <c r="PYP45" s="1"/>
      <c r="PYQ45" s="1"/>
      <c r="PYR45" s="1"/>
      <c r="PYS45" s="1"/>
      <c r="PYT45" s="1"/>
      <c r="PYU45" s="1"/>
      <c r="PYV45" s="1"/>
      <c r="PYW45" s="1"/>
      <c r="PYX45" s="1"/>
      <c r="PYY45" s="1"/>
      <c r="PYZ45" s="1"/>
      <c r="PZA45" s="1"/>
      <c r="PZB45" s="1"/>
      <c r="PZC45" s="1"/>
      <c r="PZD45" s="1"/>
      <c r="PZE45" s="1"/>
      <c r="PZF45" s="1"/>
      <c r="PZG45" s="1"/>
      <c r="PZH45" s="1"/>
      <c r="PZI45" s="1"/>
      <c r="PZJ45" s="1"/>
      <c r="PZK45" s="1"/>
      <c r="PZL45" s="1"/>
      <c r="PZM45" s="1"/>
      <c r="PZN45" s="1"/>
      <c r="PZO45" s="1"/>
      <c r="PZP45" s="1"/>
      <c r="PZQ45" s="1"/>
      <c r="PZR45" s="1"/>
      <c r="PZS45" s="1"/>
      <c r="PZT45" s="1"/>
      <c r="PZU45" s="1"/>
      <c r="PZV45" s="1"/>
      <c r="PZW45" s="1"/>
      <c r="PZX45" s="1"/>
      <c r="PZY45" s="1"/>
      <c r="PZZ45" s="1"/>
      <c r="QAA45" s="1"/>
      <c r="QAB45" s="1"/>
      <c r="QAC45" s="1"/>
      <c r="QAD45" s="1"/>
      <c r="QAE45" s="1"/>
      <c r="QAF45" s="1"/>
      <c r="QAG45" s="1"/>
      <c r="QAH45" s="1"/>
      <c r="QAI45" s="1"/>
      <c r="QAJ45" s="1"/>
      <c r="QAK45" s="1"/>
      <c r="QAL45" s="1"/>
      <c r="QAM45" s="1"/>
      <c r="QAN45" s="1"/>
      <c r="QAO45" s="1"/>
      <c r="QAP45" s="1"/>
      <c r="QAQ45" s="1"/>
      <c r="QAR45" s="1"/>
      <c r="QAS45" s="1"/>
      <c r="QAT45" s="1"/>
      <c r="QAU45" s="1"/>
      <c r="QAV45" s="1"/>
      <c r="QAW45" s="1"/>
      <c r="QAX45" s="1"/>
      <c r="QAY45" s="1"/>
      <c r="QAZ45" s="1"/>
      <c r="QBA45" s="1"/>
      <c r="QBB45" s="1"/>
      <c r="QBC45" s="1"/>
      <c r="QBD45" s="1"/>
      <c r="QBE45" s="1"/>
      <c r="QBF45" s="1"/>
      <c r="QBG45" s="1"/>
      <c r="QBH45" s="1"/>
      <c r="QBI45" s="1"/>
      <c r="QBJ45" s="1"/>
      <c r="QBK45" s="1"/>
      <c r="QBL45" s="1"/>
      <c r="QBM45" s="1"/>
      <c r="QBN45" s="1"/>
      <c r="QBO45" s="1"/>
      <c r="QBP45" s="1"/>
      <c r="QBQ45" s="1"/>
      <c r="QBR45" s="1"/>
      <c r="QBS45" s="1"/>
      <c r="QBT45" s="1"/>
      <c r="QBU45" s="1"/>
      <c r="QBV45" s="1"/>
      <c r="QBW45" s="1"/>
      <c r="QBX45" s="1"/>
      <c r="QBY45" s="1"/>
      <c r="QBZ45" s="1"/>
      <c r="QCA45" s="1"/>
      <c r="QCB45" s="1"/>
      <c r="QCC45" s="1"/>
      <c r="QCD45" s="1"/>
      <c r="QCE45" s="1"/>
      <c r="QCF45" s="1"/>
      <c r="QCG45" s="1"/>
      <c r="QCH45" s="1"/>
      <c r="QCI45" s="1"/>
      <c r="QCJ45" s="1"/>
      <c r="QCK45" s="1"/>
      <c r="QCL45" s="1"/>
      <c r="QCM45" s="1"/>
      <c r="QCN45" s="1"/>
      <c r="QCO45" s="1"/>
      <c r="QCP45" s="1"/>
      <c r="QCQ45" s="1"/>
      <c r="QCR45" s="1"/>
      <c r="QCS45" s="1"/>
      <c r="QCT45" s="1"/>
      <c r="QCU45" s="1"/>
      <c r="QCV45" s="1"/>
      <c r="QCW45" s="1"/>
      <c r="QCX45" s="1"/>
      <c r="QCY45" s="1"/>
      <c r="QCZ45" s="1"/>
      <c r="QDA45" s="1"/>
      <c r="QDB45" s="1"/>
      <c r="QDC45" s="1"/>
      <c r="QDD45" s="1"/>
      <c r="QDE45" s="1"/>
      <c r="QDF45" s="1"/>
      <c r="QDG45" s="1"/>
      <c r="QDH45" s="1"/>
      <c r="QDI45" s="1"/>
      <c r="QDJ45" s="1"/>
      <c r="QDK45" s="1"/>
      <c r="QDL45" s="1"/>
      <c r="QDM45" s="1"/>
      <c r="QDN45" s="1"/>
      <c r="QDO45" s="1"/>
      <c r="QDP45" s="1"/>
      <c r="QDQ45" s="1"/>
      <c r="QDR45" s="1"/>
      <c r="QDS45" s="1"/>
      <c r="QDT45" s="1"/>
      <c r="QDU45" s="1"/>
      <c r="QDV45" s="1"/>
      <c r="QDW45" s="1"/>
      <c r="QDX45" s="1"/>
      <c r="QDY45" s="1"/>
      <c r="QDZ45" s="1"/>
      <c r="QEA45" s="1"/>
      <c r="QEB45" s="1"/>
      <c r="QEC45" s="1"/>
      <c r="QED45" s="1"/>
      <c r="QEE45" s="1"/>
      <c r="QEF45" s="1"/>
      <c r="QEG45" s="1"/>
      <c r="QEH45" s="1"/>
      <c r="QEI45" s="1"/>
      <c r="QEJ45" s="1"/>
      <c r="QEK45" s="1"/>
      <c r="QEL45" s="1"/>
      <c r="QEM45" s="1"/>
      <c r="QEN45" s="1"/>
      <c r="QEO45" s="1"/>
      <c r="QEP45" s="1"/>
      <c r="QEQ45" s="1"/>
      <c r="QER45" s="1"/>
      <c r="QES45" s="1"/>
      <c r="QET45" s="1"/>
      <c r="QEU45" s="1"/>
      <c r="QEV45" s="1"/>
      <c r="QEW45" s="1"/>
      <c r="QEX45" s="1"/>
      <c r="QEY45" s="1"/>
      <c r="QEZ45" s="1"/>
      <c r="QFA45" s="1"/>
      <c r="QFB45" s="1"/>
      <c r="QFC45" s="1"/>
      <c r="QFD45" s="1"/>
      <c r="QFE45" s="1"/>
      <c r="QFF45" s="1"/>
      <c r="QFG45" s="1"/>
      <c r="QFH45" s="1"/>
      <c r="QFI45" s="1"/>
      <c r="QFJ45" s="1"/>
      <c r="QFK45" s="1"/>
      <c r="QFL45" s="1"/>
      <c r="QFM45" s="1"/>
      <c r="QFN45" s="1"/>
      <c r="QFO45" s="1"/>
      <c r="QFP45" s="1"/>
      <c r="QFQ45" s="1"/>
      <c r="QFR45" s="1"/>
      <c r="QFS45" s="1"/>
      <c r="QFT45" s="1"/>
      <c r="QFU45" s="1"/>
      <c r="QFV45" s="1"/>
      <c r="QFW45" s="1"/>
      <c r="QFX45" s="1"/>
      <c r="QFY45" s="1"/>
      <c r="QFZ45" s="1"/>
      <c r="QGA45" s="1"/>
      <c r="QGB45" s="1"/>
      <c r="QGC45" s="1"/>
      <c r="QGD45" s="1"/>
      <c r="QGE45" s="1"/>
      <c r="QGF45" s="1"/>
      <c r="QGG45" s="1"/>
      <c r="QGH45" s="1"/>
      <c r="QGI45" s="1"/>
      <c r="QGJ45" s="1"/>
      <c r="QGK45" s="1"/>
      <c r="QGL45" s="1"/>
      <c r="QGM45" s="1"/>
      <c r="QGN45" s="1"/>
      <c r="QGO45" s="1"/>
      <c r="QGP45" s="1"/>
      <c r="QGQ45" s="1"/>
      <c r="QGR45" s="1"/>
      <c r="QGS45" s="1"/>
      <c r="QGT45" s="1"/>
      <c r="QGU45" s="1"/>
      <c r="QGV45" s="1"/>
      <c r="QGW45" s="1"/>
      <c r="QGX45" s="1"/>
      <c r="QGY45" s="1"/>
      <c r="QGZ45" s="1"/>
      <c r="QHA45" s="1"/>
      <c r="QHB45" s="1"/>
      <c r="QHC45" s="1"/>
      <c r="QHD45" s="1"/>
      <c r="QHE45" s="1"/>
      <c r="QHF45" s="1"/>
      <c r="QHG45" s="1"/>
      <c r="QHH45" s="1"/>
      <c r="QHI45" s="1"/>
      <c r="QHJ45" s="1"/>
      <c r="QHK45" s="1"/>
      <c r="QHL45" s="1"/>
      <c r="QHM45" s="1"/>
      <c r="QHN45" s="1"/>
      <c r="QHO45" s="1"/>
      <c r="QHP45" s="1"/>
      <c r="QHQ45" s="1"/>
      <c r="QHR45" s="1"/>
      <c r="QHS45" s="1"/>
      <c r="QHT45" s="1"/>
      <c r="QHU45" s="1"/>
      <c r="QHV45" s="1"/>
      <c r="QHW45" s="1"/>
      <c r="QHX45" s="1"/>
      <c r="QHY45" s="1"/>
      <c r="QHZ45" s="1"/>
      <c r="QIA45" s="1"/>
      <c r="QIB45" s="1"/>
      <c r="QIC45" s="1"/>
      <c r="QID45" s="1"/>
      <c r="QIE45" s="1"/>
      <c r="QIF45" s="1"/>
      <c r="QIG45" s="1"/>
      <c r="QIH45" s="1"/>
      <c r="QII45" s="1"/>
      <c r="QIJ45" s="1"/>
      <c r="QIK45" s="1"/>
      <c r="QIL45" s="1"/>
      <c r="QIM45" s="1"/>
      <c r="QIN45" s="1"/>
      <c r="QIO45" s="1"/>
      <c r="QIP45" s="1"/>
      <c r="QIQ45" s="1"/>
      <c r="QIR45" s="1"/>
      <c r="QIS45" s="1"/>
      <c r="QIT45" s="1"/>
      <c r="QIU45" s="1"/>
      <c r="QIV45" s="1"/>
      <c r="QIW45" s="1"/>
      <c r="QIX45" s="1"/>
      <c r="QIY45" s="1"/>
      <c r="QIZ45" s="1"/>
      <c r="QJA45" s="1"/>
      <c r="QJB45" s="1"/>
      <c r="QJC45" s="1"/>
      <c r="QJD45" s="1"/>
      <c r="QJE45" s="1"/>
      <c r="QJF45" s="1"/>
      <c r="QJG45" s="1"/>
      <c r="QJH45" s="1"/>
      <c r="QJI45" s="1"/>
      <c r="QJJ45" s="1"/>
      <c r="QJK45" s="1"/>
      <c r="QJL45" s="1"/>
      <c r="QJM45" s="1"/>
      <c r="QJN45" s="1"/>
      <c r="QJO45" s="1"/>
      <c r="QJP45" s="1"/>
      <c r="QJQ45" s="1"/>
      <c r="QJR45" s="1"/>
      <c r="QJS45" s="1"/>
      <c r="QJT45" s="1"/>
      <c r="QJU45" s="1"/>
      <c r="QJV45" s="1"/>
      <c r="QJW45" s="1"/>
      <c r="QJX45" s="1"/>
      <c r="QJY45" s="1"/>
      <c r="QJZ45" s="1"/>
      <c r="QKA45" s="1"/>
      <c r="QKB45" s="1"/>
      <c r="QKC45" s="1"/>
      <c r="QKD45" s="1"/>
      <c r="QKE45" s="1"/>
      <c r="QKF45" s="1"/>
      <c r="QKG45" s="1"/>
      <c r="QKH45" s="1"/>
      <c r="QKI45" s="1"/>
      <c r="QKJ45" s="1"/>
      <c r="QKK45" s="1"/>
      <c r="QKL45" s="1"/>
      <c r="QKM45" s="1"/>
      <c r="QKN45" s="1"/>
      <c r="QKO45" s="1"/>
      <c r="QKP45" s="1"/>
      <c r="QKQ45" s="1"/>
      <c r="QKR45" s="1"/>
      <c r="QKS45" s="1"/>
      <c r="QKT45" s="1"/>
      <c r="QKU45" s="1"/>
      <c r="QKV45" s="1"/>
      <c r="QKW45" s="1"/>
      <c r="QKX45" s="1"/>
      <c r="QKY45" s="1"/>
      <c r="QKZ45" s="1"/>
      <c r="QLA45" s="1"/>
      <c r="QLB45" s="1"/>
      <c r="QLC45" s="1"/>
      <c r="QLD45" s="1"/>
      <c r="QLE45" s="1"/>
      <c r="QLF45" s="1"/>
      <c r="QLG45" s="1"/>
      <c r="QLH45" s="1"/>
      <c r="QLI45" s="1"/>
      <c r="QLJ45" s="1"/>
      <c r="QLK45" s="1"/>
      <c r="QLL45" s="1"/>
      <c r="QLM45" s="1"/>
      <c r="QLN45" s="1"/>
      <c r="QLO45" s="1"/>
      <c r="QLP45" s="1"/>
      <c r="QLQ45" s="1"/>
      <c r="QLR45" s="1"/>
      <c r="QLS45" s="1"/>
      <c r="QLT45" s="1"/>
      <c r="QLU45" s="1"/>
      <c r="QLV45" s="1"/>
      <c r="QLW45" s="1"/>
      <c r="QLX45" s="1"/>
      <c r="QLY45" s="1"/>
      <c r="QLZ45" s="1"/>
      <c r="QMA45" s="1"/>
      <c r="QMB45" s="1"/>
      <c r="QMC45" s="1"/>
      <c r="QMD45" s="1"/>
      <c r="QME45" s="1"/>
      <c r="QMF45" s="1"/>
      <c r="QMG45" s="1"/>
      <c r="QMH45" s="1"/>
      <c r="QMI45" s="1"/>
      <c r="QMJ45" s="1"/>
      <c r="QMK45" s="1"/>
      <c r="QML45" s="1"/>
      <c r="QMM45" s="1"/>
      <c r="QMN45" s="1"/>
      <c r="QMO45" s="1"/>
      <c r="QMP45" s="1"/>
      <c r="QMQ45" s="1"/>
      <c r="QMR45" s="1"/>
      <c r="QMS45" s="1"/>
      <c r="QMT45" s="1"/>
      <c r="QMU45" s="1"/>
      <c r="QMV45" s="1"/>
      <c r="QMW45" s="1"/>
      <c r="QMX45" s="1"/>
      <c r="QMY45" s="1"/>
      <c r="QMZ45" s="1"/>
      <c r="QNA45" s="1"/>
      <c r="QNB45" s="1"/>
      <c r="QNC45" s="1"/>
      <c r="QND45" s="1"/>
      <c r="QNE45" s="1"/>
      <c r="QNF45" s="1"/>
      <c r="QNG45" s="1"/>
      <c r="QNH45" s="1"/>
      <c r="QNI45" s="1"/>
      <c r="QNJ45" s="1"/>
      <c r="QNK45" s="1"/>
      <c r="QNL45" s="1"/>
      <c r="QNM45" s="1"/>
      <c r="QNN45" s="1"/>
      <c r="QNO45" s="1"/>
      <c r="QNP45" s="1"/>
      <c r="QNQ45" s="1"/>
      <c r="QNR45" s="1"/>
      <c r="QNS45" s="1"/>
      <c r="QNT45" s="1"/>
      <c r="QNU45" s="1"/>
      <c r="QNV45" s="1"/>
      <c r="QNW45" s="1"/>
      <c r="QNX45" s="1"/>
      <c r="QNY45" s="1"/>
      <c r="QNZ45" s="1"/>
      <c r="QOA45" s="1"/>
      <c r="QOB45" s="1"/>
      <c r="QOC45" s="1"/>
      <c r="QOD45" s="1"/>
      <c r="QOE45" s="1"/>
      <c r="QOF45" s="1"/>
      <c r="QOG45" s="1"/>
      <c r="QOH45" s="1"/>
      <c r="QOI45" s="1"/>
      <c r="QOJ45" s="1"/>
      <c r="QOK45" s="1"/>
      <c r="QOL45" s="1"/>
      <c r="QOM45" s="1"/>
      <c r="QON45" s="1"/>
      <c r="QOO45" s="1"/>
      <c r="QOP45" s="1"/>
      <c r="QOQ45" s="1"/>
      <c r="QOR45" s="1"/>
      <c r="QOS45" s="1"/>
      <c r="QOT45" s="1"/>
      <c r="QOU45" s="1"/>
      <c r="QOV45" s="1"/>
      <c r="QOW45" s="1"/>
      <c r="QOX45" s="1"/>
      <c r="QOY45" s="1"/>
      <c r="QOZ45" s="1"/>
      <c r="QPA45" s="1"/>
      <c r="QPB45" s="1"/>
      <c r="QPC45" s="1"/>
      <c r="QPD45" s="1"/>
      <c r="QPE45" s="1"/>
      <c r="QPF45" s="1"/>
      <c r="QPG45" s="1"/>
      <c r="QPH45" s="1"/>
      <c r="QPI45" s="1"/>
      <c r="QPJ45" s="1"/>
      <c r="QPK45" s="1"/>
      <c r="QPL45" s="1"/>
      <c r="QPM45" s="1"/>
      <c r="QPN45" s="1"/>
      <c r="QPO45" s="1"/>
      <c r="QPP45" s="1"/>
      <c r="QPQ45" s="1"/>
      <c r="QPR45" s="1"/>
      <c r="QPS45" s="1"/>
      <c r="QPT45" s="1"/>
      <c r="QPU45" s="1"/>
      <c r="QPV45" s="1"/>
      <c r="QPW45" s="1"/>
      <c r="QPX45" s="1"/>
      <c r="QPY45" s="1"/>
      <c r="QPZ45" s="1"/>
      <c r="QQA45" s="1"/>
      <c r="QQB45" s="1"/>
      <c r="QQC45" s="1"/>
      <c r="QQD45" s="1"/>
      <c r="QQE45" s="1"/>
      <c r="QQF45" s="1"/>
      <c r="QQG45" s="1"/>
      <c r="QQH45" s="1"/>
      <c r="QQI45" s="1"/>
      <c r="QQJ45" s="1"/>
      <c r="QQK45" s="1"/>
      <c r="QQL45" s="1"/>
      <c r="QQM45" s="1"/>
      <c r="QQN45" s="1"/>
      <c r="QQO45" s="1"/>
      <c r="QQP45" s="1"/>
      <c r="QQQ45" s="1"/>
      <c r="QQR45" s="1"/>
      <c r="QQS45" s="1"/>
      <c r="QQT45" s="1"/>
      <c r="QQU45" s="1"/>
      <c r="QQV45" s="1"/>
      <c r="QQW45" s="1"/>
      <c r="QQX45" s="1"/>
      <c r="QQY45" s="1"/>
      <c r="QQZ45" s="1"/>
      <c r="QRA45" s="1"/>
      <c r="QRB45" s="1"/>
      <c r="QRC45" s="1"/>
      <c r="QRD45" s="1"/>
      <c r="QRE45" s="1"/>
      <c r="QRF45" s="1"/>
      <c r="QRG45" s="1"/>
      <c r="QRH45" s="1"/>
      <c r="QRI45" s="1"/>
      <c r="QRJ45" s="1"/>
      <c r="QRK45" s="1"/>
      <c r="QRL45" s="1"/>
      <c r="QRM45" s="1"/>
      <c r="QRN45" s="1"/>
      <c r="QRO45" s="1"/>
      <c r="QRP45" s="1"/>
      <c r="QRQ45" s="1"/>
      <c r="QRR45" s="1"/>
      <c r="QRS45" s="1"/>
      <c r="QRT45" s="1"/>
      <c r="QRU45" s="1"/>
      <c r="QRV45" s="1"/>
      <c r="QRW45" s="1"/>
      <c r="QRX45" s="1"/>
      <c r="QRY45" s="1"/>
      <c r="QRZ45" s="1"/>
      <c r="QSA45" s="1"/>
      <c r="QSB45" s="1"/>
      <c r="QSC45" s="1"/>
      <c r="QSD45" s="1"/>
      <c r="QSE45" s="1"/>
      <c r="QSF45" s="1"/>
      <c r="QSG45" s="1"/>
      <c r="QSH45" s="1"/>
      <c r="QSI45" s="1"/>
      <c r="QSJ45" s="1"/>
      <c r="QSK45" s="1"/>
      <c r="QSL45" s="1"/>
      <c r="QSM45" s="1"/>
      <c r="QSN45" s="1"/>
      <c r="QSO45" s="1"/>
      <c r="QSP45" s="1"/>
      <c r="QSQ45" s="1"/>
      <c r="QSR45" s="1"/>
      <c r="QSS45" s="1"/>
      <c r="QST45" s="1"/>
      <c r="QSU45" s="1"/>
      <c r="QSV45" s="1"/>
      <c r="QSW45" s="1"/>
      <c r="QSX45" s="1"/>
      <c r="QSY45" s="1"/>
      <c r="QSZ45" s="1"/>
      <c r="QTA45" s="1"/>
      <c r="QTB45" s="1"/>
      <c r="QTC45" s="1"/>
      <c r="QTD45" s="1"/>
      <c r="QTE45" s="1"/>
      <c r="QTF45" s="1"/>
      <c r="QTG45" s="1"/>
      <c r="QTH45" s="1"/>
      <c r="QTI45" s="1"/>
      <c r="QTJ45" s="1"/>
      <c r="QTK45" s="1"/>
      <c r="QTL45" s="1"/>
      <c r="QTM45" s="1"/>
      <c r="QTN45" s="1"/>
      <c r="QTO45" s="1"/>
      <c r="QTP45" s="1"/>
      <c r="QTQ45" s="1"/>
      <c r="QTR45" s="1"/>
      <c r="QTS45" s="1"/>
      <c r="QTT45" s="1"/>
      <c r="QTU45" s="1"/>
      <c r="QTV45" s="1"/>
      <c r="QTW45" s="1"/>
      <c r="QTX45" s="1"/>
      <c r="QTY45" s="1"/>
      <c r="QTZ45" s="1"/>
      <c r="QUA45" s="1"/>
      <c r="QUB45" s="1"/>
      <c r="QUC45" s="1"/>
      <c r="QUD45" s="1"/>
      <c r="QUE45" s="1"/>
      <c r="QUF45" s="1"/>
      <c r="QUG45" s="1"/>
      <c r="QUH45" s="1"/>
      <c r="QUI45" s="1"/>
      <c r="QUJ45" s="1"/>
      <c r="QUK45" s="1"/>
      <c r="QUL45" s="1"/>
      <c r="QUM45" s="1"/>
      <c r="QUN45" s="1"/>
      <c r="QUO45" s="1"/>
      <c r="QUP45" s="1"/>
      <c r="QUQ45" s="1"/>
      <c r="QUR45" s="1"/>
      <c r="QUS45" s="1"/>
      <c r="QUT45" s="1"/>
      <c r="QUU45" s="1"/>
      <c r="QUV45" s="1"/>
      <c r="QUW45" s="1"/>
      <c r="QUX45" s="1"/>
      <c r="QUY45" s="1"/>
      <c r="QUZ45" s="1"/>
      <c r="QVA45" s="1"/>
      <c r="QVB45" s="1"/>
      <c r="QVC45" s="1"/>
      <c r="QVD45" s="1"/>
      <c r="QVE45" s="1"/>
      <c r="QVF45" s="1"/>
      <c r="QVG45" s="1"/>
      <c r="QVH45" s="1"/>
      <c r="QVI45" s="1"/>
      <c r="QVJ45" s="1"/>
      <c r="QVK45" s="1"/>
      <c r="QVL45" s="1"/>
      <c r="QVM45" s="1"/>
      <c r="QVN45" s="1"/>
      <c r="QVO45" s="1"/>
      <c r="QVP45" s="1"/>
      <c r="QVQ45" s="1"/>
      <c r="QVR45" s="1"/>
      <c r="QVS45" s="1"/>
      <c r="QVT45" s="1"/>
      <c r="QVU45" s="1"/>
      <c r="QVV45" s="1"/>
      <c r="QVW45" s="1"/>
      <c r="QVX45" s="1"/>
      <c r="QVY45" s="1"/>
      <c r="QVZ45" s="1"/>
      <c r="QWA45" s="1"/>
      <c r="QWB45" s="1"/>
      <c r="QWC45" s="1"/>
      <c r="QWD45" s="1"/>
      <c r="QWE45" s="1"/>
      <c r="QWF45" s="1"/>
      <c r="QWG45" s="1"/>
      <c r="QWH45" s="1"/>
      <c r="QWI45" s="1"/>
      <c r="QWJ45" s="1"/>
      <c r="QWK45" s="1"/>
      <c r="QWL45" s="1"/>
      <c r="QWM45" s="1"/>
      <c r="QWN45" s="1"/>
      <c r="QWO45" s="1"/>
      <c r="QWP45" s="1"/>
      <c r="QWQ45" s="1"/>
      <c r="QWR45" s="1"/>
      <c r="QWS45" s="1"/>
      <c r="QWT45" s="1"/>
      <c r="QWU45" s="1"/>
      <c r="QWV45" s="1"/>
      <c r="QWW45" s="1"/>
      <c r="QWX45" s="1"/>
      <c r="QWY45" s="1"/>
      <c r="QWZ45" s="1"/>
      <c r="QXA45" s="1"/>
      <c r="QXB45" s="1"/>
      <c r="QXC45" s="1"/>
      <c r="QXD45" s="1"/>
      <c r="QXE45" s="1"/>
      <c r="QXF45" s="1"/>
      <c r="QXG45" s="1"/>
      <c r="QXH45" s="1"/>
      <c r="QXI45" s="1"/>
      <c r="QXJ45" s="1"/>
      <c r="QXK45" s="1"/>
      <c r="QXL45" s="1"/>
      <c r="QXM45" s="1"/>
      <c r="QXN45" s="1"/>
      <c r="QXO45" s="1"/>
      <c r="QXP45" s="1"/>
      <c r="QXQ45" s="1"/>
      <c r="QXR45" s="1"/>
      <c r="QXS45" s="1"/>
      <c r="QXT45" s="1"/>
      <c r="QXU45" s="1"/>
      <c r="QXV45" s="1"/>
      <c r="QXW45" s="1"/>
      <c r="QXX45" s="1"/>
      <c r="QXY45" s="1"/>
      <c r="QXZ45" s="1"/>
      <c r="QYA45" s="1"/>
      <c r="QYB45" s="1"/>
      <c r="QYC45" s="1"/>
      <c r="QYD45" s="1"/>
      <c r="QYE45" s="1"/>
      <c r="QYF45" s="1"/>
      <c r="QYG45" s="1"/>
      <c r="QYH45" s="1"/>
      <c r="QYI45" s="1"/>
      <c r="QYJ45" s="1"/>
      <c r="QYK45" s="1"/>
      <c r="QYL45" s="1"/>
      <c r="QYM45" s="1"/>
      <c r="QYN45" s="1"/>
      <c r="QYO45" s="1"/>
      <c r="QYP45" s="1"/>
      <c r="QYQ45" s="1"/>
      <c r="QYR45" s="1"/>
      <c r="QYS45" s="1"/>
      <c r="QYT45" s="1"/>
      <c r="QYU45" s="1"/>
      <c r="QYV45" s="1"/>
      <c r="QYW45" s="1"/>
      <c r="QYX45" s="1"/>
      <c r="QYY45" s="1"/>
      <c r="QYZ45" s="1"/>
      <c r="QZA45" s="1"/>
      <c r="QZB45" s="1"/>
      <c r="QZC45" s="1"/>
      <c r="QZD45" s="1"/>
      <c r="QZE45" s="1"/>
      <c r="QZF45" s="1"/>
      <c r="QZG45" s="1"/>
      <c r="QZH45" s="1"/>
      <c r="QZI45" s="1"/>
      <c r="QZJ45" s="1"/>
      <c r="QZK45" s="1"/>
      <c r="QZL45" s="1"/>
      <c r="QZM45" s="1"/>
      <c r="QZN45" s="1"/>
      <c r="QZO45" s="1"/>
      <c r="QZP45" s="1"/>
      <c r="QZQ45" s="1"/>
      <c r="QZR45" s="1"/>
      <c r="QZS45" s="1"/>
      <c r="QZT45" s="1"/>
      <c r="QZU45" s="1"/>
      <c r="QZV45" s="1"/>
      <c r="QZW45" s="1"/>
      <c r="QZX45" s="1"/>
      <c r="QZY45" s="1"/>
      <c r="QZZ45" s="1"/>
      <c r="RAA45" s="1"/>
      <c r="RAB45" s="1"/>
      <c r="RAC45" s="1"/>
      <c r="RAD45" s="1"/>
      <c r="RAE45" s="1"/>
      <c r="RAF45" s="1"/>
      <c r="RAG45" s="1"/>
      <c r="RAH45" s="1"/>
      <c r="RAI45" s="1"/>
      <c r="RAJ45" s="1"/>
      <c r="RAK45" s="1"/>
      <c r="RAL45" s="1"/>
      <c r="RAM45" s="1"/>
      <c r="RAN45" s="1"/>
      <c r="RAO45" s="1"/>
      <c r="RAP45" s="1"/>
      <c r="RAQ45" s="1"/>
      <c r="RAR45" s="1"/>
      <c r="RAS45" s="1"/>
      <c r="RAT45" s="1"/>
      <c r="RAU45" s="1"/>
      <c r="RAV45" s="1"/>
      <c r="RAW45" s="1"/>
      <c r="RAX45" s="1"/>
      <c r="RAY45" s="1"/>
      <c r="RAZ45" s="1"/>
      <c r="RBA45" s="1"/>
      <c r="RBB45" s="1"/>
      <c r="RBC45" s="1"/>
      <c r="RBD45" s="1"/>
      <c r="RBE45" s="1"/>
      <c r="RBF45" s="1"/>
      <c r="RBG45" s="1"/>
      <c r="RBH45" s="1"/>
      <c r="RBI45" s="1"/>
      <c r="RBJ45" s="1"/>
      <c r="RBK45" s="1"/>
      <c r="RBL45" s="1"/>
      <c r="RBM45" s="1"/>
      <c r="RBN45" s="1"/>
      <c r="RBO45" s="1"/>
      <c r="RBP45" s="1"/>
      <c r="RBQ45" s="1"/>
      <c r="RBR45" s="1"/>
      <c r="RBS45" s="1"/>
      <c r="RBT45" s="1"/>
      <c r="RBU45" s="1"/>
      <c r="RBV45" s="1"/>
      <c r="RBW45" s="1"/>
      <c r="RBX45" s="1"/>
      <c r="RBY45" s="1"/>
      <c r="RBZ45" s="1"/>
      <c r="RCA45" s="1"/>
      <c r="RCB45" s="1"/>
      <c r="RCC45" s="1"/>
      <c r="RCD45" s="1"/>
      <c r="RCE45" s="1"/>
      <c r="RCF45" s="1"/>
      <c r="RCG45" s="1"/>
      <c r="RCH45" s="1"/>
      <c r="RCI45" s="1"/>
      <c r="RCJ45" s="1"/>
      <c r="RCK45" s="1"/>
      <c r="RCL45" s="1"/>
      <c r="RCM45" s="1"/>
      <c r="RCN45" s="1"/>
      <c r="RCO45" s="1"/>
      <c r="RCP45" s="1"/>
      <c r="RCQ45" s="1"/>
      <c r="RCR45" s="1"/>
      <c r="RCS45" s="1"/>
      <c r="RCT45" s="1"/>
      <c r="RCU45" s="1"/>
      <c r="RCV45" s="1"/>
      <c r="RCW45" s="1"/>
      <c r="RCX45" s="1"/>
      <c r="RCY45" s="1"/>
      <c r="RCZ45" s="1"/>
      <c r="RDA45" s="1"/>
      <c r="RDB45" s="1"/>
      <c r="RDC45" s="1"/>
      <c r="RDD45" s="1"/>
      <c r="RDE45" s="1"/>
      <c r="RDF45" s="1"/>
      <c r="RDG45" s="1"/>
      <c r="RDH45" s="1"/>
      <c r="RDI45" s="1"/>
      <c r="RDJ45" s="1"/>
      <c r="RDK45" s="1"/>
      <c r="RDL45" s="1"/>
      <c r="RDM45" s="1"/>
      <c r="RDN45" s="1"/>
      <c r="RDO45" s="1"/>
      <c r="RDP45" s="1"/>
      <c r="RDQ45" s="1"/>
      <c r="RDR45" s="1"/>
      <c r="RDS45" s="1"/>
      <c r="RDT45" s="1"/>
      <c r="RDU45" s="1"/>
      <c r="RDV45" s="1"/>
      <c r="RDW45" s="1"/>
      <c r="RDX45" s="1"/>
      <c r="RDY45" s="1"/>
      <c r="RDZ45" s="1"/>
      <c r="REA45" s="1"/>
      <c r="REB45" s="1"/>
      <c r="REC45" s="1"/>
      <c r="RED45" s="1"/>
      <c r="REE45" s="1"/>
      <c r="REF45" s="1"/>
      <c r="REG45" s="1"/>
      <c r="REH45" s="1"/>
      <c r="REI45" s="1"/>
      <c r="REJ45" s="1"/>
      <c r="REK45" s="1"/>
      <c r="REL45" s="1"/>
      <c r="REM45" s="1"/>
      <c r="REN45" s="1"/>
      <c r="REO45" s="1"/>
      <c r="REP45" s="1"/>
      <c r="REQ45" s="1"/>
      <c r="RER45" s="1"/>
      <c r="RES45" s="1"/>
      <c r="RET45" s="1"/>
      <c r="REU45" s="1"/>
      <c r="REV45" s="1"/>
      <c r="REW45" s="1"/>
      <c r="REX45" s="1"/>
      <c r="REY45" s="1"/>
      <c r="REZ45" s="1"/>
      <c r="RFA45" s="1"/>
      <c r="RFB45" s="1"/>
      <c r="RFC45" s="1"/>
      <c r="RFD45" s="1"/>
      <c r="RFE45" s="1"/>
      <c r="RFF45" s="1"/>
      <c r="RFG45" s="1"/>
      <c r="RFH45" s="1"/>
      <c r="RFI45" s="1"/>
      <c r="RFJ45" s="1"/>
      <c r="RFK45" s="1"/>
      <c r="RFL45" s="1"/>
      <c r="RFM45" s="1"/>
      <c r="RFN45" s="1"/>
      <c r="RFO45" s="1"/>
      <c r="RFP45" s="1"/>
      <c r="RFQ45" s="1"/>
      <c r="RFR45" s="1"/>
      <c r="RFS45" s="1"/>
      <c r="RFT45" s="1"/>
      <c r="RFU45" s="1"/>
      <c r="RFV45" s="1"/>
      <c r="RFW45" s="1"/>
      <c r="RFX45" s="1"/>
      <c r="RFY45" s="1"/>
      <c r="RFZ45" s="1"/>
      <c r="RGA45" s="1"/>
      <c r="RGB45" s="1"/>
      <c r="RGC45" s="1"/>
      <c r="RGD45" s="1"/>
      <c r="RGE45" s="1"/>
      <c r="RGF45" s="1"/>
      <c r="RGG45" s="1"/>
      <c r="RGH45" s="1"/>
      <c r="RGI45" s="1"/>
      <c r="RGJ45" s="1"/>
      <c r="RGK45" s="1"/>
      <c r="RGL45" s="1"/>
      <c r="RGM45" s="1"/>
      <c r="RGN45" s="1"/>
      <c r="RGO45" s="1"/>
      <c r="RGP45" s="1"/>
      <c r="RGQ45" s="1"/>
      <c r="RGR45" s="1"/>
      <c r="RGS45" s="1"/>
      <c r="RGT45" s="1"/>
      <c r="RGU45" s="1"/>
      <c r="RGV45" s="1"/>
      <c r="RGW45" s="1"/>
      <c r="RGX45" s="1"/>
      <c r="RGY45" s="1"/>
      <c r="RGZ45" s="1"/>
      <c r="RHA45" s="1"/>
      <c r="RHB45" s="1"/>
      <c r="RHC45" s="1"/>
      <c r="RHD45" s="1"/>
      <c r="RHE45" s="1"/>
      <c r="RHF45" s="1"/>
      <c r="RHG45" s="1"/>
      <c r="RHH45" s="1"/>
      <c r="RHI45" s="1"/>
      <c r="RHJ45" s="1"/>
      <c r="RHK45" s="1"/>
      <c r="RHL45" s="1"/>
      <c r="RHM45" s="1"/>
      <c r="RHN45" s="1"/>
      <c r="RHO45" s="1"/>
      <c r="RHP45" s="1"/>
      <c r="RHQ45" s="1"/>
      <c r="RHR45" s="1"/>
      <c r="RHS45" s="1"/>
      <c r="RHT45" s="1"/>
      <c r="RHU45" s="1"/>
      <c r="RHV45" s="1"/>
      <c r="RHW45" s="1"/>
      <c r="RHX45" s="1"/>
      <c r="RHY45" s="1"/>
      <c r="RHZ45" s="1"/>
      <c r="RIA45" s="1"/>
      <c r="RIB45" s="1"/>
      <c r="RIC45" s="1"/>
      <c r="RID45" s="1"/>
      <c r="RIE45" s="1"/>
      <c r="RIF45" s="1"/>
      <c r="RIG45" s="1"/>
      <c r="RIH45" s="1"/>
      <c r="RII45" s="1"/>
      <c r="RIJ45" s="1"/>
      <c r="RIK45" s="1"/>
      <c r="RIL45" s="1"/>
      <c r="RIM45" s="1"/>
      <c r="RIN45" s="1"/>
      <c r="RIO45" s="1"/>
      <c r="RIP45" s="1"/>
      <c r="RIQ45" s="1"/>
      <c r="RIR45" s="1"/>
      <c r="RIS45" s="1"/>
      <c r="RIT45" s="1"/>
      <c r="RIU45" s="1"/>
      <c r="RIV45" s="1"/>
      <c r="RIW45" s="1"/>
      <c r="RIX45" s="1"/>
      <c r="RIY45" s="1"/>
      <c r="RIZ45" s="1"/>
      <c r="RJA45" s="1"/>
      <c r="RJB45" s="1"/>
      <c r="RJC45" s="1"/>
      <c r="RJD45" s="1"/>
      <c r="RJE45" s="1"/>
      <c r="RJF45" s="1"/>
      <c r="RJG45" s="1"/>
      <c r="RJH45" s="1"/>
      <c r="RJI45" s="1"/>
      <c r="RJJ45" s="1"/>
      <c r="RJK45" s="1"/>
      <c r="RJL45" s="1"/>
      <c r="RJM45" s="1"/>
      <c r="RJN45" s="1"/>
      <c r="RJO45" s="1"/>
      <c r="RJP45" s="1"/>
      <c r="RJQ45" s="1"/>
      <c r="RJR45" s="1"/>
      <c r="RJS45" s="1"/>
      <c r="RJT45" s="1"/>
      <c r="RJU45" s="1"/>
      <c r="RJV45" s="1"/>
      <c r="RJW45" s="1"/>
      <c r="RJX45" s="1"/>
      <c r="RJY45" s="1"/>
      <c r="RJZ45" s="1"/>
      <c r="RKA45" s="1"/>
      <c r="RKB45" s="1"/>
      <c r="RKC45" s="1"/>
      <c r="RKD45" s="1"/>
      <c r="RKE45" s="1"/>
      <c r="RKF45" s="1"/>
      <c r="RKG45" s="1"/>
      <c r="RKH45" s="1"/>
      <c r="RKI45" s="1"/>
      <c r="RKJ45" s="1"/>
      <c r="RKK45" s="1"/>
      <c r="RKL45" s="1"/>
      <c r="RKM45" s="1"/>
      <c r="RKN45" s="1"/>
      <c r="RKO45" s="1"/>
      <c r="RKP45" s="1"/>
      <c r="RKQ45" s="1"/>
      <c r="RKR45" s="1"/>
      <c r="RKS45" s="1"/>
      <c r="RKT45" s="1"/>
      <c r="RKU45" s="1"/>
      <c r="RKV45" s="1"/>
      <c r="RKW45" s="1"/>
      <c r="RKX45" s="1"/>
      <c r="RKY45" s="1"/>
      <c r="RKZ45" s="1"/>
      <c r="RLA45" s="1"/>
      <c r="RLB45" s="1"/>
      <c r="RLC45" s="1"/>
      <c r="RLD45" s="1"/>
      <c r="RLE45" s="1"/>
      <c r="RLF45" s="1"/>
      <c r="RLG45" s="1"/>
      <c r="RLH45" s="1"/>
      <c r="RLI45" s="1"/>
      <c r="RLJ45" s="1"/>
      <c r="RLK45" s="1"/>
      <c r="RLL45" s="1"/>
      <c r="RLM45" s="1"/>
      <c r="RLN45" s="1"/>
      <c r="RLO45" s="1"/>
      <c r="RLP45" s="1"/>
      <c r="RLQ45" s="1"/>
      <c r="RLR45" s="1"/>
      <c r="RLS45" s="1"/>
      <c r="RLT45" s="1"/>
      <c r="RLU45" s="1"/>
      <c r="RLV45" s="1"/>
      <c r="RLW45" s="1"/>
      <c r="RLX45" s="1"/>
      <c r="RLY45" s="1"/>
      <c r="RLZ45" s="1"/>
      <c r="RMA45" s="1"/>
      <c r="RMB45" s="1"/>
      <c r="RMC45" s="1"/>
      <c r="RMD45" s="1"/>
      <c r="RME45" s="1"/>
      <c r="RMF45" s="1"/>
      <c r="RMG45" s="1"/>
      <c r="RMH45" s="1"/>
      <c r="RMI45" s="1"/>
      <c r="RMJ45" s="1"/>
      <c r="RMK45" s="1"/>
      <c r="RML45" s="1"/>
      <c r="RMM45" s="1"/>
      <c r="RMN45" s="1"/>
      <c r="RMO45" s="1"/>
      <c r="RMP45" s="1"/>
      <c r="RMQ45" s="1"/>
      <c r="RMR45" s="1"/>
      <c r="RMS45" s="1"/>
      <c r="RMT45" s="1"/>
      <c r="RMU45" s="1"/>
      <c r="RMV45" s="1"/>
      <c r="RMW45" s="1"/>
      <c r="RMX45" s="1"/>
      <c r="RMY45" s="1"/>
      <c r="RMZ45" s="1"/>
      <c r="RNA45" s="1"/>
      <c r="RNB45" s="1"/>
      <c r="RNC45" s="1"/>
      <c r="RND45" s="1"/>
      <c r="RNE45" s="1"/>
      <c r="RNF45" s="1"/>
      <c r="RNG45" s="1"/>
      <c r="RNH45" s="1"/>
      <c r="RNI45" s="1"/>
      <c r="RNJ45" s="1"/>
      <c r="RNK45" s="1"/>
      <c r="RNL45" s="1"/>
      <c r="RNM45" s="1"/>
      <c r="RNN45" s="1"/>
      <c r="RNO45" s="1"/>
      <c r="RNP45" s="1"/>
      <c r="RNQ45" s="1"/>
      <c r="RNR45" s="1"/>
      <c r="RNS45" s="1"/>
      <c r="RNT45" s="1"/>
      <c r="RNU45" s="1"/>
      <c r="RNV45" s="1"/>
      <c r="RNW45" s="1"/>
      <c r="RNX45" s="1"/>
      <c r="RNY45" s="1"/>
      <c r="RNZ45" s="1"/>
      <c r="ROA45" s="1"/>
      <c r="ROB45" s="1"/>
      <c r="ROC45" s="1"/>
      <c r="ROD45" s="1"/>
      <c r="ROE45" s="1"/>
      <c r="ROF45" s="1"/>
      <c r="ROG45" s="1"/>
      <c r="ROH45" s="1"/>
      <c r="ROI45" s="1"/>
      <c r="ROJ45" s="1"/>
      <c r="ROK45" s="1"/>
      <c r="ROL45" s="1"/>
      <c r="ROM45" s="1"/>
      <c r="RON45" s="1"/>
      <c r="ROO45" s="1"/>
      <c r="ROP45" s="1"/>
      <c r="ROQ45" s="1"/>
      <c r="ROR45" s="1"/>
      <c r="ROS45" s="1"/>
      <c r="ROT45" s="1"/>
      <c r="ROU45" s="1"/>
      <c r="ROV45" s="1"/>
      <c r="ROW45" s="1"/>
      <c r="ROX45" s="1"/>
      <c r="ROY45" s="1"/>
      <c r="ROZ45" s="1"/>
      <c r="RPA45" s="1"/>
      <c r="RPB45" s="1"/>
      <c r="RPC45" s="1"/>
      <c r="RPD45" s="1"/>
      <c r="RPE45" s="1"/>
      <c r="RPF45" s="1"/>
      <c r="RPG45" s="1"/>
      <c r="RPH45" s="1"/>
      <c r="RPI45" s="1"/>
      <c r="RPJ45" s="1"/>
      <c r="RPK45" s="1"/>
      <c r="RPL45" s="1"/>
      <c r="RPM45" s="1"/>
      <c r="RPN45" s="1"/>
      <c r="RPO45" s="1"/>
      <c r="RPP45" s="1"/>
      <c r="RPQ45" s="1"/>
      <c r="RPR45" s="1"/>
      <c r="RPS45" s="1"/>
      <c r="RPT45" s="1"/>
      <c r="RPU45" s="1"/>
      <c r="RPV45" s="1"/>
      <c r="RPW45" s="1"/>
      <c r="RPX45" s="1"/>
      <c r="RPY45" s="1"/>
      <c r="RPZ45" s="1"/>
      <c r="RQA45" s="1"/>
      <c r="RQB45" s="1"/>
      <c r="RQC45" s="1"/>
      <c r="RQD45" s="1"/>
      <c r="RQE45" s="1"/>
      <c r="RQF45" s="1"/>
      <c r="RQG45" s="1"/>
      <c r="RQH45" s="1"/>
      <c r="RQI45" s="1"/>
      <c r="RQJ45" s="1"/>
      <c r="RQK45" s="1"/>
      <c r="RQL45" s="1"/>
      <c r="RQM45" s="1"/>
      <c r="RQN45" s="1"/>
      <c r="RQO45" s="1"/>
      <c r="RQP45" s="1"/>
      <c r="RQQ45" s="1"/>
      <c r="RQR45" s="1"/>
      <c r="RQS45" s="1"/>
      <c r="RQT45" s="1"/>
      <c r="RQU45" s="1"/>
      <c r="RQV45" s="1"/>
      <c r="RQW45" s="1"/>
      <c r="RQX45" s="1"/>
      <c r="RQY45" s="1"/>
      <c r="RQZ45" s="1"/>
      <c r="RRA45" s="1"/>
      <c r="RRB45" s="1"/>
      <c r="RRC45" s="1"/>
      <c r="RRD45" s="1"/>
      <c r="RRE45" s="1"/>
      <c r="RRF45" s="1"/>
      <c r="RRG45" s="1"/>
      <c r="RRH45" s="1"/>
      <c r="RRI45" s="1"/>
      <c r="RRJ45" s="1"/>
      <c r="RRK45" s="1"/>
      <c r="RRL45" s="1"/>
      <c r="RRM45" s="1"/>
      <c r="RRN45" s="1"/>
      <c r="RRO45" s="1"/>
      <c r="RRP45" s="1"/>
      <c r="RRQ45" s="1"/>
      <c r="RRR45" s="1"/>
      <c r="RRS45" s="1"/>
      <c r="RRT45" s="1"/>
      <c r="RRU45" s="1"/>
      <c r="RRV45" s="1"/>
      <c r="RRW45" s="1"/>
      <c r="RRX45" s="1"/>
      <c r="RRY45" s="1"/>
      <c r="RRZ45" s="1"/>
      <c r="RSA45" s="1"/>
      <c r="RSB45" s="1"/>
      <c r="RSC45" s="1"/>
      <c r="RSD45" s="1"/>
      <c r="RSE45" s="1"/>
      <c r="RSF45" s="1"/>
      <c r="RSG45" s="1"/>
      <c r="RSH45" s="1"/>
      <c r="RSI45" s="1"/>
      <c r="RSJ45" s="1"/>
      <c r="RSK45" s="1"/>
      <c r="RSL45" s="1"/>
      <c r="RSM45" s="1"/>
      <c r="RSN45" s="1"/>
      <c r="RSO45" s="1"/>
      <c r="RSP45" s="1"/>
      <c r="RSQ45" s="1"/>
      <c r="RSR45" s="1"/>
      <c r="RSS45" s="1"/>
      <c r="RST45" s="1"/>
      <c r="RSU45" s="1"/>
      <c r="RSV45" s="1"/>
      <c r="RSW45" s="1"/>
      <c r="RSX45" s="1"/>
      <c r="RSY45" s="1"/>
      <c r="RSZ45" s="1"/>
      <c r="RTA45" s="1"/>
      <c r="RTB45" s="1"/>
      <c r="RTC45" s="1"/>
      <c r="RTD45" s="1"/>
      <c r="RTE45" s="1"/>
      <c r="RTF45" s="1"/>
      <c r="RTG45" s="1"/>
      <c r="RTH45" s="1"/>
      <c r="RTI45" s="1"/>
      <c r="RTJ45" s="1"/>
      <c r="RTK45" s="1"/>
      <c r="RTL45" s="1"/>
      <c r="RTM45" s="1"/>
      <c r="RTN45" s="1"/>
      <c r="RTO45" s="1"/>
      <c r="RTP45" s="1"/>
      <c r="RTQ45" s="1"/>
      <c r="RTR45" s="1"/>
      <c r="RTS45" s="1"/>
      <c r="RTT45" s="1"/>
      <c r="RTU45" s="1"/>
      <c r="RTV45" s="1"/>
      <c r="RTW45" s="1"/>
      <c r="RTX45" s="1"/>
      <c r="RTY45" s="1"/>
      <c r="RTZ45" s="1"/>
      <c r="RUA45" s="1"/>
      <c r="RUB45" s="1"/>
      <c r="RUC45" s="1"/>
      <c r="RUD45" s="1"/>
      <c r="RUE45" s="1"/>
      <c r="RUF45" s="1"/>
      <c r="RUG45" s="1"/>
      <c r="RUH45" s="1"/>
      <c r="RUI45" s="1"/>
      <c r="RUJ45" s="1"/>
      <c r="RUK45" s="1"/>
      <c r="RUL45" s="1"/>
      <c r="RUM45" s="1"/>
      <c r="RUN45" s="1"/>
      <c r="RUO45" s="1"/>
      <c r="RUP45" s="1"/>
      <c r="RUQ45" s="1"/>
      <c r="RUR45" s="1"/>
      <c r="RUS45" s="1"/>
      <c r="RUT45" s="1"/>
      <c r="RUU45" s="1"/>
      <c r="RUV45" s="1"/>
      <c r="RUW45" s="1"/>
      <c r="RUX45" s="1"/>
      <c r="RUY45" s="1"/>
      <c r="RUZ45" s="1"/>
      <c r="RVA45" s="1"/>
      <c r="RVB45" s="1"/>
      <c r="RVC45" s="1"/>
      <c r="RVD45" s="1"/>
      <c r="RVE45" s="1"/>
      <c r="RVF45" s="1"/>
      <c r="RVG45" s="1"/>
      <c r="RVH45" s="1"/>
      <c r="RVI45" s="1"/>
      <c r="RVJ45" s="1"/>
      <c r="RVK45" s="1"/>
      <c r="RVL45" s="1"/>
      <c r="RVM45" s="1"/>
      <c r="RVN45" s="1"/>
      <c r="RVO45" s="1"/>
      <c r="RVP45" s="1"/>
      <c r="RVQ45" s="1"/>
      <c r="RVR45" s="1"/>
      <c r="RVS45" s="1"/>
      <c r="RVT45" s="1"/>
      <c r="RVU45" s="1"/>
      <c r="RVV45" s="1"/>
      <c r="RVW45" s="1"/>
      <c r="RVX45" s="1"/>
      <c r="RVY45" s="1"/>
      <c r="RVZ45" s="1"/>
      <c r="RWA45" s="1"/>
      <c r="RWB45" s="1"/>
      <c r="RWC45" s="1"/>
      <c r="RWD45" s="1"/>
      <c r="RWE45" s="1"/>
      <c r="RWF45" s="1"/>
      <c r="RWG45" s="1"/>
      <c r="RWH45" s="1"/>
      <c r="RWI45" s="1"/>
      <c r="RWJ45" s="1"/>
      <c r="RWK45" s="1"/>
      <c r="RWL45" s="1"/>
      <c r="RWM45" s="1"/>
      <c r="RWN45" s="1"/>
      <c r="RWO45" s="1"/>
      <c r="RWP45" s="1"/>
      <c r="RWQ45" s="1"/>
      <c r="RWR45" s="1"/>
      <c r="RWS45" s="1"/>
      <c r="RWT45" s="1"/>
      <c r="RWU45" s="1"/>
      <c r="RWV45" s="1"/>
      <c r="RWW45" s="1"/>
      <c r="RWX45" s="1"/>
      <c r="RWY45" s="1"/>
      <c r="RWZ45" s="1"/>
      <c r="RXA45" s="1"/>
      <c r="RXB45" s="1"/>
      <c r="RXC45" s="1"/>
      <c r="RXD45" s="1"/>
      <c r="RXE45" s="1"/>
      <c r="RXF45" s="1"/>
      <c r="RXG45" s="1"/>
      <c r="RXH45" s="1"/>
      <c r="RXI45" s="1"/>
      <c r="RXJ45" s="1"/>
      <c r="RXK45" s="1"/>
      <c r="RXL45" s="1"/>
      <c r="RXM45" s="1"/>
      <c r="RXN45" s="1"/>
      <c r="RXO45" s="1"/>
      <c r="RXP45" s="1"/>
      <c r="RXQ45" s="1"/>
      <c r="RXR45" s="1"/>
      <c r="RXS45" s="1"/>
      <c r="RXT45" s="1"/>
      <c r="RXU45" s="1"/>
      <c r="RXV45" s="1"/>
      <c r="RXW45" s="1"/>
      <c r="RXX45" s="1"/>
      <c r="RXY45" s="1"/>
      <c r="RXZ45" s="1"/>
      <c r="RYA45" s="1"/>
      <c r="RYB45" s="1"/>
      <c r="RYC45" s="1"/>
      <c r="RYD45" s="1"/>
      <c r="RYE45" s="1"/>
      <c r="RYF45" s="1"/>
      <c r="RYG45" s="1"/>
      <c r="RYH45" s="1"/>
      <c r="RYI45" s="1"/>
      <c r="RYJ45" s="1"/>
      <c r="RYK45" s="1"/>
      <c r="RYL45" s="1"/>
      <c r="RYM45" s="1"/>
      <c r="RYN45" s="1"/>
      <c r="RYO45" s="1"/>
      <c r="RYP45" s="1"/>
      <c r="RYQ45" s="1"/>
      <c r="RYR45" s="1"/>
      <c r="RYS45" s="1"/>
      <c r="RYT45" s="1"/>
      <c r="RYU45" s="1"/>
      <c r="RYV45" s="1"/>
      <c r="RYW45" s="1"/>
      <c r="RYX45" s="1"/>
      <c r="RYY45" s="1"/>
      <c r="RYZ45" s="1"/>
      <c r="RZA45" s="1"/>
      <c r="RZB45" s="1"/>
      <c r="RZC45" s="1"/>
      <c r="RZD45" s="1"/>
      <c r="RZE45" s="1"/>
      <c r="RZF45" s="1"/>
      <c r="RZG45" s="1"/>
      <c r="RZH45" s="1"/>
      <c r="RZI45" s="1"/>
      <c r="RZJ45" s="1"/>
      <c r="RZK45" s="1"/>
      <c r="RZL45" s="1"/>
      <c r="RZM45" s="1"/>
      <c r="RZN45" s="1"/>
      <c r="RZO45" s="1"/>
      <c r="RZP45" s="1"/>
      <c r="RZQ45" s="1"/>
      <c r="RZR45" s="1"/>
      <c r="RZS45" s="1"/>
      <c r="RZT45" s="1"/>
      <c r="RZU45" s="1"/>
      <c r="RZV45" s="1"/>
      <c r="RZW45" s="1"/>
      <c r="RZX45" s="1"/>
      <c r="RZY45" s="1"/>
      <c r="RZZ45" s="1"/>
      <c r="SAA45" s="1"/>
      <c r="SAB45" s="1"/>
      <c r="SAC45" s="1"/>
      <c r="SAD45" s="1"/>
      <c r="SAE45" s="1"/>
      <c r="SAF45" s="1"/>
      <c r="SAG45" s="1"/>
      <c r="SAH45" s="1"/>
      <c r="SAI45" s="1"/>
      <c r="SAJ45" s="1"/>
      <c r="SAK45" s="1"/>
      <c r="SAL45" s="1"/>
      <c r="SAM45" s="1"/>
      <c r="SAN45" s="1"/>
      <c r="SAO45" s="1"/>
      <c r="SAP45" s="1"/>
      <c r="SAQ45" s="1"/>
      <c r="SAR45" s="1"/>
      <c r="SAS45" s="1"/>
      <c r="SAT45" s="1"/>
      <c r="SAU45" s="1"/>
      <c r="SAV45" s="1"/>
      <c r="SAW45" s="1"/>
      <c r="SAX45" s="1"/>
      <c r="SAY45" s="1"/>
      <c r="SAZ45" s="1"/>
      <c r="SBA45" s="1"/>
      <c r="SBB45" s="1"/>
      <c r="SBC45" s="1"/>
      <c r="SBD45" s="1"/>
      <c r="SBE45" s="1"/>
      <c r="SBF45" s="1"/>
      <c r="SBG45" s="1"/>
      <c r="SBH45" s="1"/>
      <c r="SBI45" s="1"/>
      <c r="SBJ45" s="1"/>
      <c r="SBK45" s="1"/>
      <c r="SBL45" s="1"/>
      <c r="SBM45" s="1"/>
      <c r="SBN45" s="1"/>
      <c r="SBO45" s="1"/>
      <c r="SBP45" s="1"/>
      <c r="SBQ45" s="1"/>
      <c r="SBR45" s="1"/>
      <c r="SBS45" s="1"/>
      <c r="SBT45" s="1"/>
      <c r="SBU45" s="1"/>
      <c r="SBV45" s="1"/>
      <c r="SBW45" s="1"/>
      <c r="SBX45" s="1"/>
      <c r="SBY45" s="1"/>
      <c r="SBZ45" s="1"/>
      <c r="SCA45" s="1"/>
      <c r="SCB45" s="1"/>
      <c r="SCC45" s="1"/>
      <c r="SCD45" s="1"/>
      <c r="SCE45" s="1"/>
      <c r="SCF45" s="1"/>
      <c r="SCG45" s="1"/>
      <c r="SCH45" s="1"/>
      <c r="SCI45" s="1"/>
      <c r="SCJ45" s="1"/>
      <c r="SCK45" s="1"/>
      <c r="SCL45" s="1"/>
      <c r="SCM45" s="1"/>
      <c r="SCN45" s="1"/>
      <c r="SCO45" s="1"/>
      <c r="SCP45" s="1"/>
      <c r="SCQ45" s="1"/>
      <c r="SCR45" s="1"/>
      <c r="SCS45" s="1"/>
      <c r="SCT45" s="1"/>
      <c r="SCU45" s="1"/>
      <c r="SCV45" s="1"/>
      <c r="SCW45" s="1"/>
      <c r="SCX45" s="1"/>
      <c r="SCY45" s="1"/>
      <c r="SCZ45" s="1"/>
      <c r="SDA45" s="1"/>
      <c r="SDB45" s="1"/>
      <c r="SDC45" s="1"/>
      <c r="SDD45" s="1"/>
      <c r="SDE45" s="1"/>
      <c r="SDF45" s="1"/>
      <c r="SDG45" s="1"/>
      <c r="SDH45" s="1"/>
      <c r="SDI45" s="1"/>
      <c r="SDJ45" s="1"/>
      <c r="SDK45" s="1"/>
      <c r="SDL45" s="1"/>
      <c r="SDM45" s="1"/>
      <c r="SDN45" s="1"/>
      <c r="SDO45" s="1"/>
      <c r="SDP45" s="1"/>
      <c r="SDQ45" s="1"/>
      <c r="SDR45" s="1"/>
      <c r="SDS45" s="1"/>
      <c r="SDT45" s="1"/>
      <c r="SDU45" s="1"/>
      <c r="SDV45" s="1"/>
      <c r="SDW45" s="1"/>
      <c r="SDX45" s="1"/>
      <c r="SDY45" s="1"/>
      <c r="SDZ45" s="1"/>
      <c r="SEA45" s="1"/>
      <c r="SEB45" s="1"/>
      <c r="SEC45" s="1"/>
      <c r="SED45" s="1"/>
      <c r="SEE45" s="1"/>
      <c r="SEF45" s="1"/>
      <c r="SEG45" s="1"/>
      <c r="SEH45" s="1"/>
      <c r="SEI45" s="1"/>
      <c r="SEJ45" s="1"/>
      <c r="SEK45" s="1"/>
      <c r="SEL45" s="1"/>
      <c r="SEM45" s="1"/>
      <c r="SEN45" s="1"/>
      <c r="SEO45" s="1"/>
      <c r="SEP45" s="1"/>
      <c r="SEQ45" s="1"/>
      <c r="SER45" s="1"/>
      <c r="SES45" s="1"/>
      <c r="SET45" s="1"/>
      <c r="SEU45" s="1"/>
      <c r="SEV45" s="1"/>
      <c r="SEW45" s="1"/>
      <c r="SEX45" s="1"/>
      <c r="SEY45" s="1"/>
      <c r="SEZ45" s="1"/>
      <c r="SFA45" s="1"/>
      <c r="SFB45" s="1"/>
      <c r="SFC45" s="1"/>
      <c r="SFD45" s="1"/>
      <c r="SFE45" s="1"/>
      <c r="SFF45" s="1"/>
      <c r="SFG45" s="1"/>
      <c r="SFH45" s="1"/>
      <c r="SFI45" s="1"/>
      <c r="SFJ45" s="1"/>
      <c r="SFK45" s="1"/>
      <c r="SFL45" s="1"/>
      <c r="SFM45" s="1"/>
      <c r="SFN45" s="1"/>
      <c r="SFO45" s="1"/>
      <c r="SFP45" s="1"/>
      <c r="SFQ45" s="1"/>
      <c r="SFR45" s="1"/>
      <c r="SFS45" s="1"/>
      <c r="SFT45" s="1"/>
      <c r="SFU45" s="1"/>
      <c r="SFV45" s="1"/>
      <c r="SFW45" s="1"/>
      <c r="SFX45" s="1"/>
      <c r="SFY45" s="1"/>
      <c r="SFZ45" s="1"/>
      <c r="SGA45" s="1"/>
      <c r="SGB45" s="1"/>
      <c r="SGC45" s="1"/>
      <c r="SGD45" s="1"/>
      <c r="SGE45" s="1"/>
      <c r="SGF45" s="1"/>
      <c r="SGG45" s="1"/>
      <c r="SGH45" s="1"/>
      <c r="SGI45" s="1"/>
      <c r="SGJ45" s="1"/>
      <c r="SGK45" s="1"/>
      <c r="SGL45" s="1"/>
      <c r="SGM45" s="1"/>
      <c r="SGN45" s="1"/>
      <c r="SGO45" s="1"/>
      <c r="SGP45" s="1"/>
      <c r="SGQ45" s="1"/>
      <c r="SGR45" s="1"/>
      <c r="SGS45" s="1"/>
      <c r="SGT45" s="1"/>
      <c r="SGU45" s="1"/>
      <c r="SGV45" s="1"/>
      <c r="SGW45" s="1"/>
      <c r="SGX45" s="1"/>
      <c r="SGY45" s="1"/>
      <c r="SGZ45" s="1"/>
      <c r="SHA45" s="1"/>
      <c r="SHB45" s="1"/>
      <c r="SHC45" s="1"/>
      <c r="SHD45" s="1"/>
      <c r="SHE45" s="1"/>
      <c r="SHF45" s="1"/>
      <c r="SHG45" s="1"/>
      <c r="SHH45" s="1"/>
      <c r="SHI45" s="1"/>
      <c r="SHJ45" s="1"/>
      <c r="SHK45" s="1"/>
      <c r="SHL45" s="1"/>
      <c r="SHM45" s="1"/>
      <c r="SHN45" s="1"/>
      <c r="SHO45" s="1"/>
      <c r="SHP45" s="1"/>
      <c r="SHQ45" s="1"/>
      <c r="SHR45" s="1"/>
      <c r="SHS45" s="1"/>
      <c r="SHT45" s="1"/>
      <c r="SHU45" s="1"/>
      <c r="SHV45" s="1"/>
      <c r="SHW45" s="1"/>
      <c r="SHX45" s="1"/>
      <c r="SHY45" s="1"/>
      <c r="SHZ45" s="1"/>
      <c r="SIA45" s="1"/>
      <c r="SIB45" s="1"/>
      <c r="SIC45" s="1"/>
      <c r="SID45" s="1"/>
      <c r="SIE45" s="1"/>
      <c r="SIF45" s="1"/>
      <c r="SIG45" s="1"/>
      <c r="SIH45" s="1"/>
      <c r="SII45" s="1"/>
      <c r="SIJ45" s="1"/>
      <c r="SIK45" s="1"/>
      <c r="SIL45" s="1"/>
      <c r="SIM45" s="1"/>
      <c r="SIN45" s="1"/>
      <c r="SIO45" s="1"/>
      <c r="SIP45" s="1"/>
      <c r="SIQ45" s="1"/>
      <c r="SIR45" s="1"/>
      <c r="SIS45" s="1"/>
      <c r="SIT45" s="1"/>
      <c r="SIU45" s="1"/>
      <c r="SIV45" s="1"/>
      <c r="SIW45" s="1"/>
      <c r="SIX45" s="1"/>
      <c r="SIY45" s="1"/>
      <c r="SIZ45" s="1"/>
      <c r="SJA45" s="1"/>
      <c r="SJB45" s="1"/>
      <c r="SJC45" s="1"/>
      <c r="SJD45" s="1"/>
      <c r="SJE45" s="1"/>
      <c r="SJF45" s="1"/>
      <c r="SJG45" s="1"/>
      <c r="SJH45" s="1"/>
      <c r="SJI45" s="1"/>
      <c r="SJJ45" s="1"/>
      <c r="SJK45" s="1"/>
      <c r="SJL45" s="1"/>
      <c r="SJM45" s="1"/>
      <c r="SJN45" s="1"/>
      <c r="SJO45" s="1"/>
      <c r="SJP45" s="1"/>
      <c r="SJQ45" s="1"/>
      <c r="SJR45" s="1"/>
      <c r="SJS45" s="1"/>
      <c r="SJT45" s="1"/>
      <c r="SJU45" s="1"/>
      <c r="SJV45" s="1"/>
      <c r="SJW45" s="1"/>
      <c r="SJX45" s="1"/>
      <c r="SJY45" s="1"/>
      <c r="SJZ45" s="1"/>
      <c r="SKA45" s="1"/>
      <c r="SKB45" s="1"/>
      <c r="SKC45" s="1"/>
      <c r="SKD45" s="1"/>
      <c r="SKE45" s="1"/>
      <c r="SKF45" s="1"/>
      <c r="SKG45" s="1"/>
      <c r="SKH45" s="1"/>
      <c r="SKI45" s="1"/>
      <c r="SKJ45" s="1"/>
      <c r="SKK45" s="1"/>
      <c r="SKL45" s="1"/>
      <c r="SKM45" s="1"/>
      <c r="SKN45" s="1"/>
      <c r="SKO45" s="1"/>
      <c r="SKP45" s="1"/>
      <c r="SKQ45" s="1"/>
      <c r="SKR45" s="1"/>
      <c r="SKS45" s="1"/>
      <c r="SKT45" s="1"/>
      <c r="SKU45" s="1"/>
      <c r="SKV45" s="1"/>
      <c r="SKW45" s="1"/>
      <c r="SKX45" s="1"/>
      <c r="SKY45" s="1"/>
      <c r="SKZ45" s="1"/>
      <c r="SLA45" s="1"/>
      <c r="SLB45" s="1"/>
      <c r="SLC45" s="1"/>
      <c r="SLD45" s="1"/>
      <c r="SLE45" s="1"/>
      <c r="SLF45" s="1"/>
      <c r="SLG45" s="1"/>
      <c r="SLH45" s="1"/>
      <c r="SLI45" s="1"/>
      <c r="SLJ45" s="1"/>
      <c r="SLK45" s="1"/>
      <c r="SLL45" s="1"/>
      <c r="SLM45" s="1"/>
      <c r="SLN45" s="1"/>
      <c r="SLO45" s="1"/>
      <c r="SLP45" s="1"/>
      <c r="SLQ45" s="1"/>
      <c r="SLR45" s="1"/>
      <c r="SLS45" s="1"/>
      <c r="SLT45" s="1"/>
      <c r="SLU45" s="1"/>
      <c r="SLV45" s="1"/>
      <c r="SLW45" s="1"/>
      <c r="SLX45" s="1"/>
      <c r="SLY45" s="1"/>
      <c r="SLZ45" s="1"/>
      <c r="SMA45" s="1"/>
      <c r="SMB45" s="1"/>
      <c r="SMC45" s="1"/>
      <c r="SMD45" s="1"/>
      <c r="SME45" s="1"/>
      <c r="SMF45" s="1"/>
      <c r="SMG45" s="1"/>
      <c r="SMH45" s="1"/>
      <c r="SMI45" s="1"/>
      <c r="SMJ45" s="1"/>
      <c r="SMK45" s="1"/>
      <c r="SML45" s="1"/>
      <c r="SMM45" s="1"/>
      <c r="SMN45" s="1"/>
      <c r="SMO45" s="1"/>
      <c r="SMP45" s="1"/>
      <c r="SMQ45" s="1"/>
      <c r="SMR45" s="1"/>
      <c r="SMS45" s="1"/>
      <c r="SMT45" s="1"/>
      <c r="SMU45" s="1"/>
      <c r="SMV45" s="1"/>
      <c r="SMW45" s="1"/>
      <c r="SMX45" s="1"/>
      <c r="SMY45" s="1"/>
      <c r="SMZ45" s="1"/>
      <c r="SNA45" s="1"/>
      <c r="SNB45" s="1"/>
      <c r="SNC45" s="1"/>
      <c r="SND45" s="1"/>
      <c r="SNE45" s="1"/>
      <c r="SNF45" s="1"/>
      <c r="SNG45" s="1"/>
      <c r="SNH45" s="1"/>
      <c r="SNI45" s="1"/>
      <c r="SNJ45" s="1"/>
      <c r="SNK45" s="1"/>
      <c r="SNL45" s="1"/>
      <c r="SNM45" s="1"/>
      <c r="SNN45" s="1"/>
      <c r="SNO45" s="1"/>
      <c r="SNP45" s="1"/>
      <c r="SNQ45" s="1"/>
      <c r="SNR45" s="1"/>
      <c r="SNS45" s="1"/>
      <c r="SNT45" s="1"/>
      <c r="SNU45" s="1"/>
      <c r="SNV45" s="1"/>
      <c r="SNW45" s="1"/>
      <c r="SNX45" s="1"/>
      <c r="SNY45" s="1"/>
      <c r="SNZ45" s="1"/>
      <c r="SOA45" s="1"/>
      <c r="SOB45" s="1"/>
      <c r="SOC45" s="1"/>
      <c r="SOD45" s="1"/>
      <c r="SOE45" s="1"/>
      <c r="SOF45" s="1"/>
      <c r="SOG45" s="1"/>
      <c r="SOH45" s="1"/>
      <c r="SOI45" s="1"/>
      <c r="SOJ45" s="1"/>
      <c r="SOK45" s="1"/>
      <c r="SOL45" s="1"/>
      <c r="SOM45" s="1"/>
      <c r="SON45" s="1"/>
      <c r="SOO45" s="1"/>
      <c r="SOP45" s="1"/>
      <c r="SOQ45" s="1"/>
      <c r="SOR45" s="1"/>
      <c r="SOS45" s="1"/>
      <c r="SOT45" s="1"/>
      <c r="SOU45" s="1"/>
      <c r="SOV45" s="1"/>
      <c r="SOW45" s="1"/>
      <c r="SOX45" s="1"/>
      <c r="SOY45" s="1"/>
      <c r="SOZ45" s="1"/>
      <c r="SPA45" s="1"/>
      <c r="SPB45" s="1"/>
      <c r="SPC45" s="1"/>
      <c r="SPD45" s="1"/>
      <c r="SPE45" s="1"/>
      <c r="SPF45" s="1"/>
      <c r="SPG45" s="1"/>
      <c r="SPH45" s="1"/>
      <c r="SPI45" s="1"/>
      <c r="SPJ45" s="1"/>
      <c r="SPK45" s="1"/>
      <c r="SPL45" s="1"/>
      <c r="SPM45" s="1"/>
      <c r="SPN45" s="1"/>
      <c r="SPO45" s="1"/>
      <c r="SPP45" s="1"/>
      <c r="SPQ45" s="1"/>
      <c r="SPR45" s="1"/>
      <c r="SPS45" s="1"/>
      <c r="SPT45" s="1"/>
      <c r="SPU45" s="1"/>
      <c r="SPV45" s="1"/>
      <c r="SPW45" s="1"/>
      <c r="SPX45" s="1"/>
      <c r="SPY45" s="1"/>
      <c r="SPZ45" s="1"/>
      <c r="SQA45" s="1"/>
      <c r="SQB45" s="1"/>
      <c r="SQC45" s="1"/>
      <c r="SQD45" s="1"/>
      <c r="SQE45" s="1"/>
      <c r="SQF45" s="1"/>
      <c r="SQG45" s="1"/>
      <c r="SQH45" s="1"/>
      <c r="SQI45" s="1"/>
      <c r="SQJ45" s="1"/>
      <c r="SQK45" s="1"/>
      <c r="SQL45" s="1"/>
      <c r="SQM45" s="1"/>
      <c r="SQN45" s="1"/>
      <c r="SQO45" s="1"/>
      <c r="SQP45" s="1"/>
      <c r="SQQ45" s="1"/>
      <c r="SQR45" s="1"/>
      <c r="SQS45" s="1"/>
      <c r="SQT45" s="1"/>
      <c r="SQU45" s="1"/>
      <c r="SQV45" s="1"/>
      <c r="SQW45" s="1"/>
      <c r="SQX45" s="1"/>
      <c r="SQY45" s="1"/>
      <c r="SQZ45" s="1"/>
      <c r="SRA45" s="1"/>
      <c r="SRB45" s="1"/>
      <c r="SRC45" s="1"/>
      <c r="SRD45" s="1"/>
      <c r="SRE45" s="1"/>
      <c r="SRF45" s="1"/>
      <c r="SRG45" s="1"/>
      <c r="SRH45" s="1"/>
      <c r="SRI45" s="1"/>
      <c r="SRJ45" s="1"/>
      <c r="SRK45" s="1"/>
      <c r="SRL45" s="1"/>
      <c r="SRM45" s="1"/>
      <c r="SRN45" s="1"/>
      <c r="SRO45" s="1"/>
      <c r="SRP45" s="1"/>
      <c r="SRQ45" s="1"/>
      <c r="SRR45" s="1"/>
      <c r="SRS45" s="1"/>
      <c r="SRT45" s="1"/>
      <c r="SRU45" s="1"/>
      <c r="SRV45" s="1"/>
      <c r="SRW45" s="1"/>
      <c r="SRX45" s="1"/>
      <c r="SRY45" s="1"/>
      <c r="SRZ45" s="1"/>
      <c r="SSA45" s="1"/>
      <c r="SSB45" s="1"/>
      <c r="SSC45" s="1"/>
      <c r="SSD45" s="1"/>
      <c r="SSE45" s="1"/>
      <c r="SSF45" s="1"/>
      <c r="SSG45" s="1"/>
      <c r="SSH45" s="1"/>
      <c r="SSI45" s="1"/>
      <c r="SSJ45" s="1"/>
      <c r="SSK45" s="1"/>
      <c r="SSL45" s="1"/>
      <c r="SSM45" s="1"/>
      <c r="SSN45" s="1"/>
      <c r="SSO45" s="1"/>
      <c r="SSP45" s="1"/>
      <c r="SSQ45" s="1"/>
      <c r="SSR45" s="1"/>
      <c r="SSS45" s="1"/>
      <c r="SST45" s="1"/>
      <c r="SSU45" s="1"/>
      <c r="SSV45" s="1"/>
      <c r="SSW45" s="1"/>
      <c r="SSX45" s="1"/>
      <c r="SSY45" s="1"/>
      <c r="SSZ45" s="1"/>
      <c r="STA45" s="1"/>
      <c r="STB45" s="1"/>
      <c r="STC45" s="1"/>
      <c r="STD45" s="1"/>
      <c r="STE45" s="1"/>
      <c r="STF45" s="1"/>
      <c r="STG45" s="1"/>
      <c r="STH45" s="1"/>
      <c r="STI45" s="1"/>
      <c r="STJ45" s="1"/>
      <c r="STK45" s="1"/>
      <c r="STL45" s="1"/>
      <c r="STM45" s="1"/>
      <c r="STN45" s="1"/>
      <c r="STO45" s="1"/>
      <c r="STP45" s="1"/>
      <c r="STQ45" s="1"/>
      <c r="STR45" s="1"/>
      <c r="STS45" s="1"/>
      <c r="STT45" s="1"/>
      <c r="STU45" s="1"/>
      <c r="STV45" s="1"/>
      <c r="STW45" s="1"/>
      <c r="STX45" s="1"/>
      <c r="STY45" s="1"/>
      <c r="STZ45" s="1"/>
      <c r="SUA45" s="1"/>
      <c r="SUB45" s="1"/>
      <c r="SUC45" s="1"/>
      <c r="SUD45" s="1"/>
      <c r="SUE45" s="1"/>
      <c r="SUF45" s="1"/>
      <c r="SUG45" s="1"/>
      <c r="SUH45" s="1"/>
      <c r="SUI45" s="1"/>
      <c r="SUJ45" s="1"/>
      <c r="SUK45" s="1"/>
      <c r="SUL45" s="1"/>
      <c r="SUM45" s="1"/>
      <c r="SUN45" s="1"/>
      <c r="SUO45" s="1"/>
      <c r="SUP45" s="1"/>
      <c r="SUQ45" s="1"/>
      <c r="SUR45" s="1"/>
      <c r="SUS45" s="1"/>
      <c r="SUT45" s="1"/>
      <c r="SUU45" s="1"/>
      <c r="SUV45" s="1"/>
      <c r="SUW45" s="1"/>
      <c r="SUX45" s="1"/>
      <c r="SUY45" s="1"/>
      <c r="SUZ45" s="1"/>
      <c r="SVA45" s="1"/>
      <c r="SVB45" s="1"/>
      <c r="SVC45" s="1"/>
      <c r="SVD45" s="1"/>
      <c r="SVE45" s="1"/>
      <c r="SVF45" s="1"/>
      <c r="SVG45" s="1"/>
      <c r="SVH45" s="1"/>
      <c r="SVI45" s="1"/>
      <c r="SVJ45" s="1"/>
      <c r="SVK45" s="1"/>
      <c r="SVL45" s="1"/>
      <c r="SVM45" s="1"/>
      <c r="SVN45" s="1"/>
      <c r="SVO45" s="1"/>
      <c r="SVP45" s="1"/>
      <c r="SVQ45" s="1"/>
      <c r="SVR45" s="1"/>
      <c r="SVS45" s="1"/>
      <c r="SVT45" s="1"/>
      <c r="SVU45" s="1"/>
      <c r="SVV45" s="1"/>
      <c r="SVW45" s="1"/>
      <c r="SVX45" s="1"/>
      <c r="SVY45" s="1"/>
      <c r="SVZ45" s="1"/>
      <c r="SWA45" s="1"/>
      <c r="SWB45" s="1"/>
      <c r="SWC45" s="1"/>
      <c r="SWD45" s="1"/>
      <c r="SWE45" s="1"/>
      <c r="SWF45" s="1"/>
      <c r="SWG45" s="1"/>
      <c r="SWH45" s="1"/>
      <c r="SWI45" s="1"/>
      <c r="SWJ45" s="1"/>
      <c r="SWK45" s="1"/>
      <c r="SWL45" s="1"/>
      <c r="SWM45" s="1"/>
      <c r="SWN45" s="1"/>
      <c r="SWO45" s="1"/>
      <c r="SWP45" s="1"/>
      <c r="SWQ45" s="1"/>
      <c r="SWR45" s="1"/>
      <c r="SWS45" s="1"/>
      <c r="SWT45" s="1"/>
      <c r="SWU45" s="1"/>
      <c r="SWV45" s="1"/>
      <c r="SWW45" s="1"/>
      <c r="SWX45" s="1"/>
      <c r="SWY45" s="1"/>
      <c r="SWZ45" s="1"/>
      <c r="SXA45" s="1"/>
      <c r="SXB45" s="1"/>
      <c r="SXC45" s="1"/>
      <c r="SXD45" s="1"/>
      <c r="SXE45" s="1"/>
      <c r="SXF45" s="1"/>
      <c r="SXG45" s="1"/>
      <c r="SXH45" s="1"/>
      <c r="SXI45" s="1"/>
      <c r="SXJ45" s="1"/>
      <c r="SXK45" s="1"/>
      <c r="SXL45" s="1"/>
      <c r="SXM45" s="1"/>
      <c r="SXN45" s="1"/>
      <c r="SXO45" s="1"/>
      <c r="SXP45" s="1"/>
      <c r="SXQ45" s="1"/>
      <c r="SXR45" s="1"/>
      <c r="SXS45" s="1"/>
      <c r="SXT45" s="1"/>
      <c r="SXU45" s="1"/>
      <c r="SXV45" s="1"/>
      <c r="SXW45" s="1"/>
      <c r="SXX45" s="1"/>
      <c r="SXY45" s="1"/>
      <c r="SXZ45" s="1"/>
      <c r="SYA45" s="1"/>
      <c r="SYB45" s="1"/>
      <c r="SYC45" s="1"/>
      <c r="SYD45" s="1"/>
      <c r="SYE45" s="1"/>
      <c r="SYF45" s="1"/>
      <c r="SYG45" s="1"/>
      <c r="SYH45" s="1"/>
      <c r="SYI45" s="1"/>
      <c r="SYJ45" s="1"/>
      <c r="SYK45" s="1"/>
      <c r="SYL45" s="1"/>
      <c r="SYM45" s="1"/>
      <c r="SYN45" s="1"/>
      <c r="SYO45" s="1"/>
      <c r="SYP45" s="1"/>
      <c r="SYQ45" s="1"/>
      <c r="SYR45" s="1"/>
      <c r="SYS45" s="1"/>
      <c r="SYT45" s="1"/>
      <c r="SYU45" s="1"/>
      <c r="SYV45" s="1"/>
      <c r="SYW45" s="1"/>
      <c r="SYX45" s="1"/>
      <c r="SYY45" s="1"/>
      <c r="SYZ45" s="1"/>
      <c r="SZA45" s="1"/>
      <c r="SZB45" s="1"/>
      <c r="SZC45" s="1"/>
      <c r="SZD45" s="1"/>
      <c r="SZE45" s="1"/>
      <c r="SZF45" s="1"/>
      <c r="SZG45" s="1"/>
      <c r="SZH45" s="1"/>
      <c r="SZI45" s="1"/>
      <c r="SZJ45" s="1"/>
      <c r="SZK45" s="1"/>
      <c r="SZL45" s="1"/>
      <c r="SZM45" s="1"/>
      <c r="SZN45" s="1"/>
      <c r="SZO45" s="1"/>
      <c r="SZP45" s="1"/>
      <c r="SZQ45" s="1"/>
      <c r="SZR45" s="1"/>
      <c r="SZS45" s="1"/>
      <c r="SZT45" s="1"/>
      <c r="SZU45" s="1"/>
      <c r="SZV45" s="1"/>
      <c r="SZW45" s="1"/>
      <c r="SZX45" s="1"/>
      <c r="SZY45" s="1"/>
      <c r="SZZ45" s="1"/>
      <c r="TAA45" s="1"/>
      <c r="TAB45" s="1"/>
      <c r="TAC45" s="1"/>
      <c r="TAD45" s="1"/>
      <c r="TAE45" s="1"/>
      <c r="TAF45" s="1"/>
      <c r="TAG45" s="1"/>
      <c r="TAH45" s="1"/>
      <c r="TAI45" s="1"/>
      <c r="TAJ45" s="1"/>
      <c r="TAK45" s="1"/>
      <c r="TAL45" s="1"/>
      <c r="TAM45" s="1"/>
      <c r="TAN45" s="1"/>
      <c r="TAO45" s="1"/>
      <c r="TAP45" s="1"/>
      <c r="TAQ45" s="1"/>
      <c r="TAR45" s="1"/>
      <c r="TAS45" s="1"/>
      <c r="TAT45" s="1"/>
      <c r="TAU45" s="1"/>
      <c r="TAV45" s="1"/>
      <c r="TAW45" s="1"/>
      <c r="TAX45" s="1"/>
      <c r="TAY45" s="1"/>
      <c r="TAZ45" s="1"/>
      <c r="TBA45" s="1"/>
      <c r="TBB45" s="1"/>
      <c r="TBC45" s="1"/>
      <c r="TBD45" s="1"/>
      <c r="TBE45" s="1"/>
      <c r="TBF45" s="1"/>
      <c r="TBG45" s="1"/>
      <c r="TBH45" s="1"/>
      <c r="TBI45" s="1"/>
      <c r="TBJ45" s="1"/>
      <c r="TBK45" s="1"/>
      <c r="TBL45" s="1"/>
      <c r="TBM45" s="1"/>
      <c r="TBN45" s="1"/>
      <c r="TBO45" s="1"/>
      <c r="TBP45" s="1"/>
      <c r="TBQ45" s="1"/>
      <c r="TBR45" s="1"/>
      <c r="TBS45" s="1"/>
      <c r="TBT45" s="1"/>
      <c r="TBU45" s="1"/>
      <c r="TBV45" s="1"/>
      <c r="TBW45" s="1"/>
      <c r="TBX45" s="1"/>
      <c r="TBY45" s="1"/>
      <c r="TBZ45" s="1"/>
      <c r="TCA45" s="1"/>
      <c r="TCB45" s="1"/>
      <c r="TCC45" s="1"/>
      <c r="TCD45" s="1"/>
      <c r="TCE45" s="1"/>
      <c r="TCF45" s="1"/>
      <c r="TCG45" s="1"/>
      <c r="TCH45" s="1"/>
      <c r="TCI45" s="1"/>
      <c r="TCJ45" s="1"/>
      <c r="TCK45" s="1"/>
      <c r="TCL45" s="1"/>
      <c r="TCM45" s="1"/>
      <c r="TCN45" s="1"/>
      <c r="TCO45" s="1"/>
      <c r="TCP45" s="1"/>
      <c r="TCQ45" s="1"/>
      <c r="TCR45" s="1"/>
      <c r="TCS45" s="1"/>
      <c r="TCT45" s="1"/>
      <c r="TCU45" s="1"/>
      <c r="TCV45" s="1"/>
      <c r="TCW45" s="1"/>
      <c r="TCX45" s="1"/>
      <c r="TCY45" s="1"/>
      <c r="TCZ45" s="1"/>
      <c r="TDA45" s="1"/>
      <c r="TDB45" s="1"/>
      <c r="TDC45" s="1"/>
      <c r="TDD45" s="1"/>
      <c r="TDE45" s="1"/>
      <c r="TDF45" s="1"/>
      <c r="TDG45" s="1"/>
      <c r="TDH45" s="1"/>
      <c r="TDI45" s="1"/>
      <c r="TDJ45" s="1"/>
      <c r="TDK45" s="1"/>
      <c r="TDL45" s="1"/>
      <c r="TDM45" s="1"/>
      <c r="TDN45" s="1"/>
      <c r="TDO45" s="1"/>
      <c r="TDP45" s="1"/>
      <c r="TDQ45" s="1"/>
      <c r="TDR45" s="1"/>
      <c r="TDS45" s="1"/>
      <c r="TDT45" s="1"/>
      <c r="TDU45" s="1"/>
      <c r="TDV45" s="1"/>
      <c r="TDW45" s="1"/>
      <c r="TDX45" s="1"/>
      <c r="TDY45" s="1"/>
      <c r="TDZ45" s="1"/>
      <c r="TEA45" s="1"/>
      <c r="TEB45" s="1"/>
      <c r="TEC45" s="1"/>
      <c r="TED45" s="1"/>
      <c r="TEE45" s="1"/>
      <c r="TEF45" s="1"/>
      <c r="TEG45" s="1"/>
      <c r="TEH45" s="1"/>
      <c r="TEI45" s="1"/>
      <c r="TEJ45" s="1"/>
      <c r="TEK45" s="1"/>
      <c r="TEL45" s="1"/>
      <c r="TEM45" s="1"/>
      <c r="TEN45" s="1"/>
      <c r="TEO45" s="1"/>
      <c r="TEP45" s="1"/>
      <c r="TEQ45" s="1"/>
      <c r="TER45" s="1"/>
      <c r="TES45" s="1"/>
      <c r="TET45" s="1"/>
      <c r="TEU45" s="1"/>
      <c r="TEV45" s="1"/>
      <c r="TEW45" s="1"/>
      <c r="TEX45" s="1"/>
      <c r="TEY45" s="1"/>
      <c r="TEZ45" s="1"/>
      <c r="TFA45" s="1"/>
      <c r="TFB45" s="1"/>
      <c r="TFC45" s="1"/>
      <c r="TFD45" s="1"/>
      <c r="TFE45" s="1"/>
      <c r="TFF45" s="1"/>
      <c r="TFG45" s="1"/>
      <c r="TFH45" s="1"/>
      <c r="TFI45" s="1"/>
      <c r="TFJ45" s="1"/>
      <c r="TFK45" s="1"/>
      <c r="TFL45" s="1"/>
      <c r="TFM45" s="1"/>
      <c r="TFN45" s="1"/>
      <c r="TFO45" s="1"/>
      <c r="TFP45" s="1"/>
      <c r="TFQ45" s="1"/>
      <c r="TFR45" s="1"/>
      <c r="TFS45" s="1"/>
      <c r="TFT45" s="1"/>
      <c r="TFU45" s="1"/>
      <c r="TFV45" s="1"/>
      <c r="TFW45" s="1"/>
      <c r="TFX45" s="1"/>
      <c r="TFY45" s="1"/>
      <c r="TFZ45" s="1"/>
      <c r="TGA45" s="1"/>
      <c r="TGB45" s="1"/>
      <c r="TGC45" s="1"/>
      <c r="TGD45" s="1"/>
      <c r="TGE45" s="1"/>
      <c r="TGF45" s="1"/>
      <c r="TGG45" s="1"/>
      <c r="TGH45" s="1"/>
      <c r="TGI45" s="1"/>
      <c r="TGJ45" s="1"/>
      <c r="TGK45" s="1"/>
      <c r="TGL45" s="1"/>
      <c r="TGM45" s="1"/>
      <c r="TGN45" s="1"/>
      <c r="TGO45" s="1"/>
      <c r="TGP45" s="1"/>
      <c r="TGQ45" s="1"/>
      <c r="TGR45" s="1"/>
      <c r="TGS45" s="1"/>
      <c r="TGT45" s="1"/>
      <c r="TGU45" s="1"/>
      <c r="TGV45" s="1"/>
      <c r="TGW45" s="1"/>
      <c r="TGX45" s="1"/>
      <c r="TGY45" s="1"/>
      <c r="TGZ45" s="1"/>
      <c r="THA45" s="1"/>
      <c r="THB45" s="1"/>
      <c r="THC45" s="1"/>
      <c r="THD45" s="1"/>
      <c r="THE45" s="1"/>
      <c r="THF45" s="1"/>
      <c r="THG45" s="1"/>
      <c r="THH45" s="1"/>
      <c r="THI45" s="1"/>
      <c r="THJ45" s="1"/>
      <c r="THK45" s="1"/>
      <c r="THL45" s="1"/>
      <c r="THM45" s="1"/>
      <c r="THN45" s="1"/>
      <c r="THO45" s="1"/>
      <c r="THP45" s="1"/>
      <c r="THQ45" s="1"/>
      <c r="THR45" s="1"/>
      <c r="THS45" s="1"/>
      <c r="THT45" s="1"/>
      <c r="THU45" s="1"/>
      <c r="THV45" s="1"/>
      <c r="THW45" s="1"/>
      <c r="THX45" s="1"/>
      <c r="THY45" s="1"/>
      <c r="THZ45" s="1"/>
      <c r="TIA45" s="1"/>
      <c r="TIB45" s="1"/>
      <c r="TIC45" s="1"/>
      <c r="TID45" s="1"/>
      <c r="TIE45" s="1"/>
      <c r="TIF45" s="1"/>
      <c r="TIG45" s="1"/>
      <c r="TIH45" s="1"/>
      <c r="TII45" s="1"/>
      <c r="TIJ45" s="1"/>
      <c r="TIK45" s="1"/>
      <c r="TIL45" s="1"/>
      <c r="TIM45" s="1"/>
      <c r="TIN45" s="1"/>
      <c r="TIO45" s="1"/>
      <c r="TIP45" s="1"/>
      <c r="TIQ45" s="1"/>
      <c r="TIR45" s="1"/>
      <c r="TIS45" s="1"/>
      <c r="TIT45" s="1"/>
      <c r="TIU45" s="1"/>
      <c r="TIV45" s="1"/>
      <c r="TIW45" s="1"/>
      <c r="TIX45" s="1"/>
      <c r="TIY45" s="1"/>
      <c r="TIZ45" s="1"/>
      <c r="TJA45" s="1"/>
      <c r="TJB45" s="1"/>
      <c r="TJC45" s="1"/>
      <c r="TJD45" s="1"/>
      <c r="TJE45" s="1"/>
      <c r="TJF45" s="1"/>
      <c r="TJG45" s="1"/>
      <c r="TJH45" s="1"/>
      <c r="TJI45" s="1"/>
      <c r="TJJ45" s="1"/>
      <c r="TJK45" s="1"/>
      <c r="TJL45" s="1"/>
      <c r="TJM45" s="1"/>
      <c r="TJN45" s="1"/>
      <c r="TJO45" s="1"/>
      <c r="TJP45" s="1"/>
      <c r="TJQ45" s="1"/>
      <c r="TJR45" s="1"/>
      <c r="TJS45" s="1"/>
      <c r="TJT45" s="1"/>
      <c r="TJU45" s="1"/>
      <c r="TJV45" s="1"/>
      <c r="TJW45" s="1"/>
      <c r="TJX45" s="1"/>
      <c r="TJY45" s="1"/>
      <c r="TJZ45" s="1"/>
      <c r="TKA45" s="1"/>
      <c r="TKB45" s="1"/>
      <c r="TKC45" s="1"/>
      <c r="TKD45" s="1"/>
      <c r="TKE45" s="1"/>
      <c r="TKF45" s="1"/>
      <c r="TKG45" s="1"/>
      <c r="TKH45" s="1"/>
      <c r="TKI45" s="1"/>
      <c r="TKJ45" s="1"/>
      <c r="TKK45" s="1"/>
      <c r="TKL45" s="1"/>
      <c r="TKM45" s="1"/>
      <c r="TKN45" s="1"/>
      <c r="TKO45" s="1"/>
      <c r="TKP45" s="1"/>
      <c r="TKQ45" s="1"/>
      <c r="TKR45" s="1"/>
      <c r="TKS45" s="1"/>
      <c r="TKT45" s="1"/>
      <c r="TKU45" s="1"/>
      <c r="TKV45" s="1"/>
      <c r="TKW45" s="1"/>
      <c r="TKX45" s="1"/>
      <c r="TKY45" s="1"/>
      <c r="TKZ45" s="1"/>
      <c r="TLA45" s="1"/>
      <c r="TLB45" s="1"/>
      <c r="TLC45" s="1"/>
      <c r="TLD45" s="1"/>
      <c r="TLE45" s="1"/>
      <c r="TLF45" s="1"/>
      <c r="TLG45" s="1"/>
      <c r="TLH45" s="1"/>
      <c r="TLI45" s="1"/>
      <c r="TLJ45" s="1"/>
      <c r="TLK45" s="1"/>
      <c r="TLL45" s="1"/>
      <c r="TLM45" s="1"/>
      <c r="TLN45" s="1"/>
      <c r="TLO45" s="1"/>
      <c r="TLP45" s="1"/>
      <c r="TLQ45" s="1"/>
      <c r="TLR45" s="1"/>
      <c r="TLS45" s="1"/>
      <c r="TLT45" s="1"/>
      <c r="TLU45" s="1"/>
      <c r="TLV45" s="1"/>
      <c r="TLW45" s="1"/>
      <c r="TLX45" s="1"/>
      <c r="TLY45" s="1"/>
      <c r="TLZ45" s="1"/>
      <c r="TMA45" s="1"/>
      <c r="TMB45" s="1"/>
      <c r="TMC45" s="1"/>
      <c r="TMD45" s="1"/>
      <c r="TME45" s="1"/>
      <c r="TMF45" s="1"/>
      <c r="TMG45" s="1"/>
      <c r="TMH45" s="1"/>
      <c r="TMI45" s="1"/>
      <c r="TMJ45" s="1"/>
      <c r="TMK45" s="1"/>
      <c r="TML45" s="1"/>
      <c r="TMM45" s="1"/>
      <c r="TMN45" s="1"/>
      <c r="TMO45" s="1"/>
      <c r="TMP45" s="1"/>
      <c r="TMQ45" s="1"/>
      <c r="TMR45" s="1"/>
      <c r="TMS45" s="1"/>
      <c r="TMT45" s="1"/>
      <c r="TMU45" s="1"/>
      <c r="TMV45" s="1"/>
      <c r="TMW45" s="1"/>
      <c r="TMX45" s="1"/>
      <c r="TMY45" s="1"/>
      <c r="TMZ45" s="1"/>
      <c r="TNA45" s="1"/>
      <c r="TNB45" s="1"/>
      <c r="TNC45" s="1"/>
      <c r="TND45" s="1"/>
      <c r="TNE45" s="1"/>
      <c r="TNF45" s="1"/>
      <c r="TNG45" s="1"/>
      <c r="TNH45" s="1"/>
      <c r="TNI45" s="1"/>
      <c r="TNJ45" s="1"/>
      <c r="TNK45" s="1"/>
      <c r="TNL45" s="1"/>
      <c r="TNM45" s="1"/>
      <c r="TNN45" s="1"/>
      <c r="TNO45" s="1"/>
      <c r="TNP45" s="1"/>
      <c r="TNQ45" s="1"/>
      <c r="TNR45" s="1"/>
      <c r="TNS45" s="1"/>
      <c r="TNT45" s="1"/>
      <c r="TNU45" s="1"/>
      <c r="TNV45" s="1"/>
      <c r="TNW45" s="1"/>
      <c r="TNX45" s="1"/>
      <c r="TNY45" s="1"/>
      <c r="TNZ45" s="1"/>
      <c r="TOA45" s="1"/>
      <c r="TOB45" s="1"/>
      <c r="TOC45" s="1"/>
      <c r="TOD45" s="1"/>
      <c r="TOE45" s="1"/>
      <c r="TOF45" s="1"/>
      <c r="TOG45" s="1"/>
      <c r="TOH45" s="1"/>
      <c r="TOI45" s="1"/>
      <c r="TOJ45" s="1"/>
      <c r="TOK45" s="1"/>
      <c r="TOL45" s="1"/>
      <c r="TOM45" s="1"/>
      <c r="TON45" s="1"/>
      <c r="TOO45" s="1"/>
      <c r="TOP45" s="1"/>
      <c r="TOQ45" s="1"/>
      <c r="TOR45" s="1"/>
      <c r="TOS45" s="1"/>
      <c r="TOT45" s="1"/>
      <c r="TOU45" s="1"/>
      <c r="TOV45" s="1"/>
      <c r="TOW45" s="1"/>
      <c r="TOX45" s="1"/>
      <c r="TOY45" s="1"/>
      <c r="TOZ45" s="1"/>
      <c r="TPA45" s="1"/>
      <c r="TPB45" s="1"/>
      <c r="TPC45" s="1"/>
      <c r="TPD45" s="1"/>
      <c r="TPE45" s="1"/>
      <c r="TPF45" s="1"/>
      <c r="TPG45" s="1"/>
      <c r="TPH45" s="1"/>
      <c r="TPI45" s="1"/>
      <c r="TPJ45" s="1"/>
      <c r="TPK45" s="1"/>
      <c r="TPL45" s="1"/>
      <c r="TPM45" s="1"/>
      <c r="TPN45" s="1"/>
      <c r="TPO45" s="1"/>
      <c r="TPP45" s="1"/>
      <c r="TPQ45" s="1"/>
      <c r="TPR45" s="1"/>
      <c r="TPS45" s="1"/>
      <c r="TPT45" s="1"/>
      <c r="TPU45" s="1"/>
      <c r="TPV45" s="1"/>
      <c r="TPW45" s="1"/>
      <c r="TPX45" s="1"/>
      <c r="TPY45" s="1"/>
      <c r="TPZ45" s="1"/>
      <c r="TQA45" s="1"/>
      <c r="TQB45" s="1"/>
      <c r="TQC45" s="1"/>
      <c r="TQD45" s="1"/>
      <c r="TQE45" s="1"/>
      <c r="TQF45" s="1"/>
      <c r="TQG45" s="1"/>
      <c r="TQH45" s="1"/>
      <c r="TQI45" s="1"/>
      <c r="TQJ45" s="1"/>
      <c r="TQK45" s="1"/>
      <c r="TQL45" s="1"/>
      <c r="TQM45" s="1"/>
      <c r="TQN45" s="1"/>
      <c r="TQO45" s="1"/>
      <c r="TQP45" s="1"/>
      <c r="TQQ45" s="1"/>
      <c r="TQR45" s="1"/>
      <c r="TQS45" s="1"/>
      <c r="TQT45" s="1"/>
      <c r="TQU45" s="1"/>
      <c r="TQV45" s="1"/>
      <c r="TQW45" s="1"/>
      <c r="TQX45" s="1"/>
      <c r="TQY45" s="1"/>
      <c r="TQZ45" s="1"/>
      <c r="TRA45" s="1"/>
      <c r="TRB45" s="1"/>
      <c r="TRC45" s="1"/>
      <c r="TRD45" s="1"/>
      <c r="TRE45" s="1"/>
      <c r="TRF45" s="1"/>
      <c r="TRG45" s="1"/>
      <c r="TRH45" s="1"/>
      <c r="TRI45" s="1"/>
      <c r="TRJ45" s="1"/>
      <c r="TRK45" s="1"/>
      <c r="TRL45" s="1"/>
      <c r="TRM45" s="1"/>
      <c r="TRN45" s="1"/>
      <c r="TRO45" s="1"/>
      <c r="TRP45" s="1"/>
      <c r="TRQ45" s="1"/>
      <c r="TRR45" s="1"/>
      <c r="TRS45" s="1"/>
      <c r="TRT45" s="1"/>
      <c r="TRU45" s="1"/>
      <c r="TRV45" s="1"/>
      <c r="TRW45" s="1"/>
      <c r="TRX45" s="1"/>
      <c r="TRY45" s="1"/>
      <c r="TRZ45" s="1"/>
      <c r="TSA45" s="1"/>
      <c r="TSB45" s="1"/>
      <c r="TSC45" s="1"/>
      <c r="TSD45" s="1"/>
      <c r="TSE45" s="1"/>
      <c r="TSF45" s="1"/>
      <c r="TSG45" s="1"/>
      <c r="TSH45" s="1"/>
      <c r="TSI45" s="1"/>
      <c r="TSJ45" s="1"/>
      <c r="TSK45" s="1"/>
      <c r="TSL45" s="1"/>
      <c r="TSM45" s="1"/>
      <c r="TSN45" s="1"/>
      <c r="TSO45" s="1"/>
      <c r="TSP45" s="1"/>
      <c r="TSQ45" s="1"/>
      <c r="TSR45" s="1"/>
      <c r="TSS45" s="1"/>
      <c r="TST45" s="1"/>
      <c r="TSU45" s="1"/>
      <c r="TSV45" s="1"/>
      <c r="TSW45" s="1"/>
      <c r="TSX45" s="1"/>
      <c r="TSY45" s="1"/>
      <c r="TSZ45" s="1"/>
      <c r="TTA45" s="1"/>
      <c r="TTB45" s="1"/>
      <c r="TTC45" s="1"/>
      <c r="TTD45" s="1"/>
      <c r="TTE45" s="1"/>
      <c r="TTF45" s="1"/>
      <c r="TTG45" s="1"/>
      <c r="TTH45" s="1"/>
      <c r="TTI45" s="1"/>
      <c r="TTJ45" s="1"/>
      <c r="TTK45" s="1"/>
      <c r="TTL45" s="1"/>
      <c r="TTM45" s="1"/>
      <c r="TTN45" s="1"/>
      <c r="TTO45" s="1"/>
      <c r="TTP45" s="1"/>
      <c r="TTQ45" s="1"/>
      <c r="TTR45" s="1"/>
      <c r="TTS45" s="1"/>
      <c r="TTT45" s="1"/>
      <c r="TTU45" s="1"/>
      <c r="TTV45" s="1"/>
      <c r="TTW45" s="1"/>
      <c r="TTX45" s="1"/>
      <c r="TTY45" s="1"/>
      <c r="TTZ45" s="1"/>
      <c r="TUA45" s="1"/>
      <c r="TUB45" s="1"/>
      <c r="TUC45" s="1"/>
      <c r="TUD45" s="1"/>
      <c r="TUE45" s="1"/>
      <c r="TUF45" s="1"/>
      <c r="TUG45" s="1"/>
      <c r="TUH45" s="1"/>
      <c r="TUI45" s="1"/>
      <c r="TUJ45" s="1"/>
      <c r="TUK45" s="1"/>
      <c r="TUL45" s="1"/>
      <c r="TUM45" s="1"/>
      <c r="TUN45" s="1"/>
      <c r="TUO45" s="1"/>
      <c r="TUP45" s="1"/>
      <c r="TUQ45" s="1"/>
      <c r="TUR45" s="1"/>
      <c r="TUS45" s="1"/>
      <c r="TUT45" s="1"/>
      <c r="TUU45" s="1"/>
      <c r="TUV45" s="1"/>
      <c r="TUW45" s="1"/>
      <c r="TUX45" s="1"/>
      <c r="TUY45" s="1"/>
      <c r="TUZ45" s="1"/>
      <c r="TVA45" s="1"/>
      <c r="TVB45" s="1"/>
      <c r="TVC45" s="1"/>
      <c r="TVD45" s="1"/>
      <c r="TVE45" s="1"/>
      <c r="TVF45" s="1"/>
      <c r="TVG45" s="1"/>
      <c r="TVH45" s="1"/>
      <c r="TVI45" s="1"/>
      <c r="TVJ45" s="1"/>
      <c r="TVK45" s="1"/>
      <c r="TVL45" s="1"/>
      <c r="TVM45" s="1"/>
      <c r="TVN45" s="1"/>
      <c r="TVO45" s="1"/>
      <c r="TVP45" s="1"/>
      <c r="TVQ45" s="1"/>
      <c r="TVR45" s="1"/>
      <c r="TVS45" s="1"/>
      <c r="TVT45" s="1"/>
      <c r="TVU45" s="1"/>
      <c r="TVV45" s="1"/>
      <c r="TVW45" s="1"/>
      <c r="TVX45" s="1"/>
      <c r="TVY45" s="1"/>
      <c r="TVZ45" s="1"/>
      <c r="TWA45" s="1"/>
      <c r="TWB45" s="1"/>
      <c r="TWC45" s="1"/>
      <c r="TWD45" s="1"/>
      <c r="TWE45" s="1"/>
      <c r="TWF45" s="1"/>
      <c r="TWG45" s="1"/>
      <c r="TWH45" s="1"/>
      <c r="TWI45" s="1"/>
      <c r="TWJ45" s="1"/>
      <c r="TWK45" s="1"/>
      <c r="TWL45" s="1"/>
      <c r="TWM45" s="1"/>
      <c r="TWN45" s="1"/>
      <c r="TWO45" s="1"/>
      <c r="TWP45" s="1"/>
      <c r="TWQ45" s="1"/>
      <c r="TWR45" s="1"/>
      <c r="TWS45" s="1"/>
      <c r="TWT45" s="1"/>
      <c r="TWU45" s="1"/>
      <c r="TWV45" s="1"/>
      <c r="TWW45" s="1"/>
      <c r="TWX45" s="1"/>
      <c r="TWY45" s="1"/>
      <c r="TWZ45" s="1"/>
      <c r="TXA45" s="1"/>
      <c r="TXB45" s="1"/>
      <c r="TXC45" s="1"/>
      <c r="TXD45" s="1"/>
      <c r="TXE45" s="1"/>
      <c r="TXF45" s="1"/>
      <c r="TXG45" s="1"/>
      <c r="TXH45" s="1"/>
      <c r="TXI45" s="1"/>
      <c r="TXJ45" s="1"/>
      <c r="TXK45" s="1"/>
      <c r="TXL45" s="1"/>
      <c r="TXM45" s="1"/>
      <c r="TXN45" s="1"/>
      <c r="TXO45" s="1"/>
      <c r="TXP45" s="1"/>
      <c r="TXQ45" s="1"/>
      <c r="TXR45" s="1"/>
      <c r="TXS45" s="1"/>
      <c r="TXT45" s="1"/>
      <c r="TXU45" s="1"/>
      <c r="TXV45" s="1"/>
      <c r="TXW45" s="1"/>
      <c r="TXX45" s="1"/>
      <c r="TXY45" s="1"/>
      <c r="TXZ45" s="1"/>
      <c r="TYA45" s="1"/>
      <c r="TYB45" s="1"/>
      <c r="TYC45" s="1"/>
      <c r="TYD45" s="1"/>
      <c r="TYE45" s="1"/>
      <c r="TYF45" s="1"/>
      <c r="TYG45" s="1"/>
      <c r="TYH45" s="1"/>
      <c r="TYI45" s="1"/>
      <c r="TYJ45" s="1"/>
      <c r="TYK45" s="1"/>
      <c r="TYL45" s="1"/>
      <c r="TYM45" s="1"/>
      <c r="TYN45" s="1"/>
      <c r="TYO45" s="1"/>
      <c r="TYP45" s="1"/>
      <c r="TYQ45" s="1"/>
      <c r="TYR45" s="1"/>
      <c r="TYS45" s="1"/>
      <c r="TYT45" s="1"/>
      <c r="TYU45" s="1"/>
      <c r="TYV45" s="1"/>
      <c r="TYW45" s="1"/>
      <c r="TYX45" s="1"/>
      <c r="TYY45" s="1"/>
      <c r="TYZ45" s="1"/>
      <c r="TZA45" s="1"/>
      <c r="TZB45" s="1"/>
      <c r="TZC45" s="1"/>
      <c r="TZD45" s="1"/>
      <c r="TZE45" s="1"/>
      <c r="TZF45" s="1"/>
      <c r="TZG45" s="1"/>
      <c r="TZH45" s="1"/>
      <c r="TZI45" s="1"/>
      <c r="TZJ45" s="1"/>
      <c r="TZK45" s="1"/>
      <c r="TZL45" s="1"/>
      <c r="TZM45" s="1"/>
      <c r="TZN45" s="1"/>
      <c r="TZO45" s="1"/>
      <c r="TZP45" s="1"/>
      <c r="TZQ45" s="1"/>
      <c r="TZR45" s="1"/>
      <c r="TZS45" s="1"/>
      <c r="TZT45" s="1"/>
      <c r="TZU45" s="1"/>
      <c r="TZV45" s="1"/>
      <c r="TZW45" s="1"/>
      <c r="TZX45" s="1"/>
      <c r="TZY45" s="1"/>
      <c r="TZZ45" s="1"/>
      <c r="UAA45" s="1"/>
      <c r="UAB45" s="1"/>
      <c r="UAC45" s="1"/>
      <c r="UAD45" s="1"/>
      <c r="UAE45" s="1"/>
      <c r="UAF45" s="1"/>
      <c r="UAG45" s="1"/>
      <c r="UAH45" s="1"/>
      <c r="UAI45" s="1"/>
      <c r="UAJ45" s="1"/>
      <c r="UAK45" s="1"/>
      <c r="UAL45" s="1"/>
      <c r="UAM45" s="1"/>
      <c r="UAN45" s="1"/>
      <c r="UAO45" s="1"/>
      <c r="UAP45" s="1"/>
      <c r="UAQ45" s="1"/>
      <c r="UAR45" s="1"/>
      <c r="UAS45" s="1"/>
      <c r="UAT45" s="1"/>
      <c r="UAU45" s="1"/>
      <c r="UAV45" s="1"/>
      <c r="UAW45" s="1"/>
      <c r="UAX45" s="1"/>
      <c r="UAY45" s="1"/>
      <c r="UAZ45" s="1"/>
      <c r="UBA45" s="1"/>
      <c r="UBB45" s="1"/>
      <c r="UBC45" s="1"/>
      <c r="UBD45" s="1"/>
      <c r="UBE45" s="1"/>
      <c r="UBF45" s="1"/>
      <c r="UBG45" s="1"/>
      <c r="UBH45" s="1"/>
      <c r="UBI45" s="1"/>
      <c r="UBJ45" s="1"/>
      <c r="UBK45" s="1"/>
      <c r="UBL45" s="1"/>
      <c r="UBM45" s="1"/>
      <c r="UBN45" s="1"/>
      <c r="UBO45" s="1"/>
      <c r="UBP45" s="1"/>
      <c r="UBQ45" s="1"/>
      <c r="UBR45" s="1"/>
      <c r="UBS45" s="1"/>
      <c r="UBT45" s="1"/>
      <c r="UBU45" s="1"/>
      <c r="UBV45" s="1"/>
      <c r="UBW45" s="1"/>
      <c r="UBX45" s="1"/>
      <c r="UBY45" s="1"/>
      <c r="UBZ45" s="1"/>
      <c r="UCA45" s="1"/>
      <c r="UCB45" s="1"/>
      <c r="UCC45" s="1"/>
      <c r="UCD45" s="1"/>
      <c r="UCE45" s="1"/>
      <c r="UCF45" s="1"/>
      <c r="UCG45" s="1"/>
      <c r="UCH45" s="1"/>
      <c r="UCI45" s="1"/>
      <c r="UCJ45" s="1"/>
      <c r="UCK45" s="1"/>
      <c r="UCL45" s="1"/>
      <c r="UCM45" s="1"/>
      <c r="UCN45" s="1"/>
      <c r="UCO45" s="1"/>
      <c r="UCP45" s="1"/>
      <c r="UCQ45" s="1"/>
      <c r="UCR45" s="1"/>
      <c r="UCS45" s="1"/>
      <c r="UCT45" s="1"/>
      <c r="UCU45" s="1"/>
      <c r="UCV45" s="1"/>
      <c r="UCW45" s="1"/>
      <c r="UCX45" s="1"/>
      <c r="UCY45" s="1"/>
      <c r="UCZ45" s="1"/>
      <c r="UDA45" s="1"/>
      <c r="UDB45" s="1"/>
      <c r="UDC45" s="1"/>
      <c r="UDD45" s="1"/>
      <c r="UDE45" s="1"/>
      <c r="UDF45" s="1"/>
      <c r="UDG45" s="1"/>
      <c r="UDH45" s="1"/>
      <c r="UDI45" s="1"/>
      <c r="UDJ45" s="1"/>
      <c r="UDK45" s="1"/>
      <c r="UDL45" s="1"/>
      <c r="UDM45" s="1"/>
      <c r="UDN45" s="1"/>
      <c r="UDO45" s="1"/>
      <c r="UDP45" s="1"/>
      <c r="UDQ45" s="1"/>
      <c r="UDR45" s="1"/>
      <c r="UDS45" s="1"/>
      <c r="UDT45" s="1"/>
      <c r="UDU45" s="1"/>
      <c r="UDV45" s="1"/>
      <c r="UDW45" s="1"/>
      <c r="UDX45" s="1"/>
      <c r="UDY45" s="1"/>
      <c r="UDZ45" s="1"/>
      <c r="UEA45" s="1"/>
      <c r="UEB45" s="1"/>
      <c r="UEC45" s="1"/>
      <c r="UED45" s="1"/>
      <c r="UEE45" s="1"/>
      <c r="UEF45" s="1"/>
      <c r="UEG45" s="1"/>
      <c r="UEH45" s="1"/>
      <c r="UEI45" s="1"/>
      <c r="UEJ45" s="1"/>
      <c r="UEK45" s="1"/>
      <c r="UEL45" s="1"/>
      <c r="UEM45" s="1"/>
      <c r="UEN45" s="1"/>
      <c r="UEO45" s="1"/>
      <c r="UEP45" s="1"/>
      <c r="UEQ45" s="1"/>
      <c r="UER45" s="1"/>
      <c r="UES45" s="1"/>
      <c r="UET45" s="1"/>
      <c r="UEU45" s="1"/>
      <c r="UEV45" s="1"/>
      <c r="UEW45" s="1"/>
      <c r="UEX45" s="1"/>
      <c r="UEY45" s="1"/>
      <c r="UEZ45" s="1"/>
      <c r="UFA45" s="1"/>
      <c r="UFB45" s="1"/>
      <c r="UFC45" s="1"/>
      <c r="UFD45" s="1"/>
      <c r="UFE45" s="1"/>
      <c r="UFF45" s="1"/>
      <c r="UFG45" s="1"/>
      <c r="UFH45" s="1"/>
      <c r="UFI45" s="1"/>
      <c r="UFJ45" s="1"/>
      <c r="UFK45" s="1"/>
      <c r="UFL45" s="1"/>
      <c r="UFM45" s="1"/>
      <c r="UFN45" s="1"/>
      <c r="UFO45" s="1"/>
      <c r="UFP45" s="1"/>
      <c r="UFQ45" s="1"/>
      <c r="UFR45" s="1"/>
      <c r="UFS45" s="1"/>
      <c r="UFT45" s="1"/>
      <c r="UFU45" s="1"/>
      <c r="UFV45" s="1"/>
      <c r="UFW45" s="1"/>
      <c r="UFX45" s="1"/>
      <c r="UFY45" s="1"/>
      <c r="UFZ45" s="1"/>
      <c r="UGA45" s="1"/>
      <c r="UGB45" s="1"/>
      <c r="UGC45" s="1"/>
      <c r="UGD45" s="1"/>
      <c r="UGE45" s="1"/>
      <c r="UGF45" s="1"/>
      <c r="UGG45" s="1"/>
      <c r="UGH45" s="1"/>
      <c r="UGI45" s="1"/>
      <c r="UGJ45" s="1"/>
      <c r="UGK45" s="1"/>
      <c r="UGL45" s="1"/>
      <c r="UGM45" s="1"/>
      <c r="UGN45" s="1"/>
      <c r="UGO45" s="1"/>
      <c r="UGP45" s="1"/>
      <c r="UGQ45" s="1"/>
      <c r="UGR45" s="1"/>
      <c r="UGS45" s="1"/>
      <c r="UGT45" s="1"/>
      <c r="UGU45" s="1"/>
      <c r="UGV45" s="1"/>
      <c r="UGW45" s="1"/>
      <c r="UGX45" s="1"/>
      <c r="UGY45" s="1"/>
      <c r="UGZ45" s="1"/>
      <c r="UHA45" s="1"/>
      <c r="UHB45" s="1"/>
      <c r="UHC45" s="1"/>
      <c r="UHD45" s="1"/>
      <c r="UHE45" s="1"/>
      <c r="UHF45" s="1"/>
      <c r="UHG45" s="1"/>
      <c r="UHH45" s="1"/>
      <c r="UHI45" s="1"/>
      <c r="UHJ45" s="1"/>
      <c r="UHK45" s="1"/>
      <c r="UHL45" s="1"/>
      <c r="UHM45" s="1"/>
      <c r="UHN45" s="1"/>
      <c r="UHO45" s="1"/>
      <c r="UHP45" s="1"/>
      <c r="UHQ45" s="1"/>
      <c r="UHR45" s="1"/>
      <c r="UHS45" s="1"/>
      <c r="UHT45" s="1"/>
      <c r="UHU45" s="1"/>
      <c r="UHV45" s="1"/>
      <c r="UHW45" s="1"/>
      <c r="UHX45" s="1"/>
      <c r="UHY45" s="1"/>
      <c r="UHZ45" s="1"/>
      <c r="UIA45" s="1"/>
      <c r="UIB45" s="1"/>
      <c r="UIC45" s="1"/>
      <c r="UID45" s="1"/>
      <c r="UIE45" s="1"/>
      <c r="UIF45" s="1"/>
      <c r="UIG45" s="1"/>
      <c r="UIH45" s="1"/>
      <c r="UII45" s="1"/>
      <c r="UIJ45" s="1"/>
      <c r="UIK45" s="1"/>
      <c r="UIL45" s="1"/>
      <c r="UIM45" s="1"/>
      <c r="UIN45" s="1"/>
      <c r="UIO45" s="1"/>
      <c r="UIP45" s="1"/>
      <c r="UIQ45" s="1"/>
      <c r="UIR45" s="1"/>
      <c r="UIS45" s="1"/>
      <c r="UIT45" s="1"/>
      <c r="UIU45" s="1"/>
      <c r="UIV45" s="1"/>
      <c r="UIW45" s="1"/>
      <c r="UIX45" s="1"/>
      <c r="UIY45" s="1"/>
      <c r="UIZ45" s="1"/>
      <c r="UJA45" s="1"/>
      <c r="UJB45" s="1"/>
      <c r="UJC45" s="1"/>
      <c r="UJD45" s="1"/>
      <c r="UJE45" s="1"/>
      <c r="UJF45" s="1"/>
      <c r="UJG45" s="1"/>
      <c r="UJH45" s="1"/>
      <c r="UJI45" s="1"/>
      <c r="UJJ45" s="1"/>
      <c r="UJK45" s="1"/>
      <c r="UJL45" s="1"/>
      <c r="UJM45" s="1"/>
      <c r="UJN45" s="1"/>
      <c r="UJO45" s="1"/>
      <c r="UJP45" s="1"/>
      <c r="UJQ45" s="1"/>
      <c r="UJR45" s="1"/>
      <c r="UJS45" s="1"/>
      <c r="UJT45" s="1"/>
      <c r="UJU45" s="1"/>
      <c r="UJV45" s="1"/>
      <c r="UJW45" s="1"/>
      <c r="UJX45" s="1"/>
      <c r="UJY45" s="1"/>
      <c r="UJZ45" s="1"/>
      <c r="UKA45" s="1"/>
      <c r="UKB45" s="1"/>
      <c r="UKC45" s="1"/>
      <c r="UKD45" s="1"/>
      <c r="UKE45" s="1"/>
      <c r="UKF45" s="1"/>
      <c r="UKG45" s="1"/>
      <c r="UKH45" s="1"/>
      <c r="UKI45" s="1"/>
      <c r="UKJ45" s="1"/>
      <c r="UKK45" s="1"/>
      <c r="UKL45" s="1"/>
      <c r="UKM45" s="1"/>
      <c r="UKN45" s="1"/>
      <c r="UKO45" s="1"/>
      <c r="UKP45" s="1"/>
      <c r="UKQ45" s="1"/>
      <c r="UKR45" s="1"/>
      <c r="UKS45" s="1"/>
      <c r="UKT45" s="1"/>
      <c r="UKU45" s="1"/>
      <c r="UKV45" s="1"/>
      <c r="UKW45" s="1"/>
      <c r="UKX45" s="1"/>
      <c r="UKY45" s="1"/>
      <c r="UKZ45" s="1"/>
      <c r="ULA45" s="1"/>
      <c r="ULB45" s="1"/>
      <c r="ULC45" s="1"/>
      <c r="ULD45" s="1"/>
      <c r="ULE45" s="1"/>
      <c r="ULF45" s="1"/>
      <c r="ULG45" s="1"/>
      <c r="ULH45" s="1"/>
      <c r="ULI45" s="1"/>
      <c r="ULJ45" s="1"/>
      <c r="ULK45" s="1"/>
      <c r="ULL45" s="1"/>
      <c r="ULM45" s="1"/>
      <c r="ULN45" s="1"/>
      <c r="ULO45" s="1"/>
      <c r="ULP45" s="1"/>
      <c r="ULQ45" s="1"/>
      <c r="ULR45" s="1"/>
      <c r="ULS45" s="1"/>
      <c r="ULT45" s="1"/>
      <c r="ULU45" s="1"/>
      <c r="ULV45" s="1"/>
      <c r="ULW45" s="1"/>
      <c r="ULX45" s="1"/>
      <c r="ULY45" s="1"/>
      <c r="ULZ45" s="1"/>
      <c r="UMA45" s="1"/>
      <c r="UMB45" s="1"/>
      <c r="UMC45" s="1"/>
      <c r="UMD45" s="1"/>
      <c r="UME45" s="1"/>
      <c r="UMF45" s="1"/>
      <c r="UMG45" s="1"/>
      <c r="UMH45" s="1"/>
      <c r="UMI45" s="1"/>
      <c r="UMJ45" s="1"/>
      <c r="UMK45" s="1"/>
      <c r="UML45" s="1"/>
      <c r="UMM45" s="1"/>
      <c r="UMN45" s="1"/>
      <c r="UMO45" s="1"/>
      <c r="UMP45" s="1"/>
      <c r="UMQ45" s="1"/>
      <c r="UMR45" s="1"/>
      <c r="UMS45" s="1"/>
      <c r="UMT45" s="1"/>
      <c r="UMU45" s="1"/>
      <c r="UMV45" s="1"/>
      <c r="UMW45" s="1"/>
      <c r="UMX45" s="1"/>
      <c r="UMY45" s="1"/>
      <c r="UMZ45" s="1"/>
      <c r="UNA45" s="1"/>
      <c r="UNB45" s="1"/>
      <c r="UNC45" s="1"/>
      <c r="UND45" s="1"/>
      <c r="UNE45" s="1"/>
      <c r="UNF45" s="1"/>
      <c r="UNG45" s="1"/>
      <c r="UNH45" s="1"/>
      <c r="UNI45" s="1"/>
      <c r="UNJ45" s="1"/>
      <c r="UNK45" s="1"/>
      <c r="UNL45" s="1"/>
      <c r="UNM45" s="1"/>
      <c r="UNN45" s="1"/>
      <c r="UNO45" s="1"/>
      <c r="UNP45" s="1"/>
      <c r="UNQ45" s="1"/>
      <c r="UNR45" s="1"/>
      <c r="UNS45" s="1"/>
      <c r="UNT45" s="1"/>
      <c r="UNU45" s="1"/>
      <c r="UNV45" s="1"/>
      <c r="UNW45" s="1"/>
      <c r="UNX45" s="1"/>
      <c r="UNY45" s="1"/>
      <c r="UNZ45" s="1"/>
      <c r="UOA45" s="1"/>
      <c r="UOB45" s="1"/>
      <c r="UOC45" s="1"/>
      <c r="UOD45" s="1"/>
      <c r="UOE45" s="1"/>
      <c r="UOF45" s="1"/>
      <c r="UOG45" s="1"/>
      <c r="UOH45" s="1"/>
      <c r="UOI45" s="1"/>
      <c r="UOJ45" s="1"/>
      <c r="UOK45" s="1"/>
      <c r="UOL45" s="1"/>
      <c r="UOM45" s="1"/>
      <c r="UON45" s="1"/>
      <c r="UOO45" s="1"/>
      <c r="UOP45" s="1"/>
      <c r="UOQ45" s="1"/>
      <c r="UOR45" s="1"/>
      <c r="UOS45" s="1"/>
      <c r="UOT45" s="1"/>
      <c r="UOU45" s="1"/>
      <c r="UOV45" s="1"/>
      <c r="UOW45" s="1"/>
      <c r="UOX45" s="1"/>
      <c r="UOY45" s="1"/>
      <c r="UOZ45" s="1"/>
      <c r="UPA45" s="1"/>
      <c r="UPB45" s="1"/>
      <c r="UPC45" s="1"/>
      <c r="UPD45" s="1"/>
      <c r="UPE45" s="1"/>
      <c r="UPF45" s="1"/>
      <c r="UPG45" s="1"/>
      <c r="UPH45" s="1"/>
      <c r="UPI45" s="1"/>
      <c r="UPJ45" s="1"/>
      <c r="UPK45" s="1"/>
      <c r="UPL45" s="1"/>
      <c r="UPM45" s="1"/>
      <c r="UPN45" s="1"/>
      <c r="UPO45" s="1"/>
      <c r="UPP45" s="1"/>
      <c r="UPQ45" s="1"/>
      <c r="UPR45" s="1"/>
      <c r="UPS45" s="1"/>
      <c r="UPT45" s="1"/>
      <c r="UPU45" s="1"/>
      <c r="UPV45" s="1"/>
      <c r="UPW45" s="1"/>
      <c r="UPX45" s="1"/>
      <c r="UPY45" s="1"/>
      <c r="UPZ45" s="1"/>
      <c r="UQA45" s="1"/>
      <c r="UQB45" s="1"/>
      <c r="UQC45" s="1"/>
      <c r="UQD45" s="1"/>
      <c r="UQE45" s="1"/>
      <c r="UQF45" s="1"/>
      <c r="UQG45" s="1"/>
      <c r="UQH45" s="1"/>
      <c r="UQI45" s="1"/>
      <c r="UQJ45" s="1"/>
      <c r="UQK45" s="1"/>
      <c r="UQL45" s="1"/>
      <c r="UQM45" s="1"/>
      <c r="UQN45" s="1"/>
      <c r="UQO45" s="1"/>
      <c r="UQP45" s="1"/>
      <c r="UQQ45" s="1"/>
      <c r="UQR45" s="1"/>
      <c r="UQS45" s="1"/>
      <c r="UQT45" s="1"/>
      <c r="UQU45" s="1"/>
      <c r="UQV45" s="1"/>
      <c r="UQW45" s="1"/>
      <c r="UQX45" s="1"/>
      <c r="UQY45" s="1"/>
      <c r="UQZ45" s="1"/>
      <c r="URA45" s="1"/>
      <c r="URB45" s="1"/>
      <c r="URC45" s="1"/>
      <c r="URD45" s="1"/>
      <c r="URE45" s="1"/>
      <c r="URF45" s="1"/>
      <c r="URG45" s="1"/>
      <c r="URH45" s="1"/>
      <c r="URI45" s="1"/>
      <c r="URJ45" s="1"/>
      <c r="URK45" s="1"/>
      <c r="URL45" s="1"/>
      <c r="URM45" s="1"/>
      <c r="URN45" s="1"/>
      <c r="URO45" s="1"/>
      <c r="URP45" s="1"/>
      <c r="URQ45" s="1"/>
      <c r="URR45" s="1"/>
      <c r="URS45" s="1"/>
      <c r="URT45" s="1"/>
      <c r="URU45" s="1"/>
      <c r="URV45" s="1"/>
      <c r="URW45" s="1"/>
      <c r="URX45" s="1"/>
      <c r="URY45" s="1"/>
      <c r="URZ45" s="1"/>
      <c r="USA45" s="1"/>
      <c r="USB45" s="1"/>
      <c r="USC45" s="1"/>
      <c r="USD45" s="1"/>
      <c r="USE45" s="1"/>
      <c r="USF45" s="1"/>
      <c r="USG45" s="1"/>
      <c r="USH45" s="1"/>
      <c r="USI45" s="1"/>
      <c r="USJ45" s="1"/>
      <c r="USK45" s="1"/>
      <c r="USL45" s="1"/>
      <c r="USM45" s="1"/>
      <c r="USN45" s="1"/>
      <c r="USO45" s="1"/>
      <c r="USP45" s="1"/>
      <c r="USQ45" s="1"/>
      <c r="USR45" s="1"/>
      <c r="USS45" s="1"/>
      <c r="UST45" s="1"/>
      <c r="USU45" s="1"/>
      <c r="USV45" s="1"/>
      <c r="USW45" s="1"/>
      <c r="USX45" s="1"/>
      <c r="USY45" s="1"/>
      <c r="USZ45" s="1"/>
      <c r="UTA45" s="1"/>
      <c r="UTB45" s="1"/>
      <c r="UTC45" s="1"/>
      <c r="UTD45" s="1"/>
      <c r="UTE45" s="1"/>
      <c r="UTF45" s="1"/>
      <c r="UTG45" s="1"/>
      <c r="UTH45" s="1"/>
      <c r="UTI45" s="1"/>
      <c r="UTJ45" s="1"/>
      <c r="UTK45" s="1"/>
      <c r="UTL45" s="1"/>
      <c r="UTM45" s="1"/>
      <c r="UTN45" s="1"/>
      <c r="UTO45" s="1"/>
      <c r="UTP45" s="1"/>
      <c r="UTQ45" s="1"/>
      <c r="UTR45" s="1"/>
      <c r="UTS45" s="1"/>
      <c r="UTT45" s="1"/>
      <c r="UTU45" s="1"/>
      <c r="UTV45" s="1"/>
      <c r="UTW45" s="1"/>
      <c r="UTX45" s="1"/>
      <c r="UTY45" s="1"/>
      <c r="UTZ45" s="1"/>
      <c r="UUA45" s="1"/>
      <c r="UUB45" s="1"/>
      <c r="UUC45" s="1"/>
      <c r="UUD45" s="1"/>
      <c r="UUE45" s="1"/>
      <c r="UUF45" s="1"/>
      <c r="UUG45" s="1"/>
      <c r="UUH45" s="1"/>
      <c r="UUI45" s="1"/>
      <c r="UUJ45" s="1"/>
      <c r="UUK45" s="1"/>
      <c r="UUL45" s="1"/>
      <c r="UUM45" s="1"/>
      <c r="UUN45" s="1"/>
      <c r="UUO45" s="1"/>
      <c r="UUP45" s="1"/>
      <c r="UUQ45" s="1"/>
      <c r="UUR45" s="1"/>
      <c r="UUS45" s="1"/>
      <c r="UUT45" s="1"/>
      <c r="UUU45" s="1"/>
      <c r="UUV45" s="1"/>
      <c r="UUW45" s="1"/>
      <c r="UUX45" s="1"/>
      <c r="UUY45" s="1"/>
      <c r="UUZ45" s="1"/>
      <c r="UVA45" s="1"/>
      <c r="UVB45" s="1"/>
      <c r="UVC45" s="1"/>
      <c r="UVD45" s="1"/>
      <c r="UVE45" s="1"/>
      <c r="UVF45" s="1"/>
      <c r="UVG45" s="1"/>
      <c r="UVH45" s="1"/>
      <c r="UVI45" s="1"/>
      <c r="UVJ45" s="1"/>
      <c r="UVK45" s="1"/>
      <c r="UVL45" s="1"/>
      <c r="UVM45" s="1"/>
      <c r="UVN45" s="1"/>
      <c r="UVO45" s="1"/>
      <c r="UVP45" s="1"/>
      <c r="UVQ45" s="1"/>
      <c r="UVR45" s="1"/>
      <c r="UVS45" s="1"/>
      <c r="UVT45" s="1"/>
      <c r="UVU45" s="1"/>
      <c r="UVV45" s="1"/>
      <c r="UVW45" s="1"/>
      <c r="UVX45" s="1"/>
      <c r="UVY45" s="1"/>
      <c r="UVZ45" s="1"/>
      <c r="UWA45" s="1"/>
      <c r="UWB45" s="1"/>
      <c r="UWC45" s="1"/>
      <c r="UWD45" s="1"/>
      <c r="UWE45" s="1"/>
      <c r="UWF45" s="1"/>
      <c r="UWG45" s="1"/>
      <c r="UWH45" s="1"/>
      <c r="UWI45" s="1"/>
      <c r="UWJ45" s="1"/>
      <c r="UWK45" s="1"/>
      <c r="UWL45" s="1"/>
      <c r="UWM45" s="1"/>
      <c r="UWN45" s="1"/>
      <c r="UWO45" s="1"/>
      <c r="UWP45" s="1"/>
      <c r="UWQ45" s="1"/>
      <c r="UWR45" s="1"/>
      <c r="UWS45" s="1"/>
      <c r="UWT45" s="1"/>
      <c r="UWU45" s="1"/>
      <c r="UWV45" s="1"/>
      <c r="UWW45" s="1"/>
      <c r="UWX45" s="1"/>
      <c r="UWY45" s="1"/>
      <c r="UWZ45" s="1"/>
      <c r="UXA45" s="1"/>
      <c r="UXB45" s="1"/>
      <c r="UXC45" s="1"/>
      <c r="UXD45" s="1"/>
      <c r="UXE45" s="1"/>
      <c r="UXF45" s="1"/>
      <c r="UXG45" s="1"/>
      <c r="UXH45" s="1"/>
      <c r="UXI45" s="1"/>
      <c r="UXJ45" s="1"/>
      <c r="UXK45" s="1"/>
      <c r="UXL45" s="1"/>
      <c r="UXM45" s="1"/>
      <c r="UXN45" s="1"/>
      <c r="UXO45" s="1"/>
      <c r="UXP45" s="1"/>
      <c r="UXQ45" s="1"/>
      <c r="UXR45" s="1"/>
      <c r="UXS45" s="1"/>
      <c r="UXT45" s="1"/>
      <c r="UXU45" s="1"/>
      <c r="UXV45" s="1"/>
      <c r="UXW45" s="1"/>
      <c r="UXX45" s="1"/>
      <c r="UXY45" s="1"/>
      <c r="UXZ45" s="1"/>
      <c r="UYA45" s="1"/>
      <c r="UYB45" s="1"/>
      <c r="UYC45" s="1"/>
      <c r="UYD45" s="1"/>
      <c r="UYE45" s="1"/>
      <c r="UYF45" s="1"/>
      <c r="UYG45" s="1"/>
      <c r="UYH45" s="1"/>
      <c r="UYI45" s="1"/>
      <c r="UYJ45" s="1"/>
      <c r="UYK45" s="1"/>
      <c r="UYL45" s="1"/>
      <c r="UYM45" s="1"/>
      <c r="UYN45" s="1"/>
      <c r="UYO45" s="1"/>
      <c r="UYP45" s="1"/>
      <c r="UYQ45" s="1"/>
      <c r="UYR45" s="1"/>
      <c r="UYS45" s="1"/>
      <c r="UYT45" s="1"/>
      <c r="UYU45" s="1"/>
      <c r="UYV45" s="1"/>
      <c r="UYW45" s="1"/>
      <c r="UYX45" s="1"/>
      <c r="UYY45" s="1"/>
      <c r="UYZ45" s="1"/>
      <c r="UZA45" s="1"/>
      <c r="UZB45" s="1"/>
      <c r="UZC45" s="1"/>
      <c r="UZD45" s="1"/>
      <c r="UZE45" s="1"/>
      <c r="UZF45" s="1"/>
      <c r="UZG45" s="1"/>
      <c r="UZH45" s="1"/>
      <c r="UZI45" s="1"/>
      <c r="UZJ45" s="1"/>
      <c r="UZK45" s="1"/>
      <c r="UZL45" s="1"/>
      <c r="UZM45" s="1"/>
      <c r="UZN45" s="1"/>
      <c r="UZO45" s="1"/>
      <c r="UZP45" s="1"/>
      <c r="UZQ45" s="1"/>
      <c r="UZR45" s="1"/>
      <c r="UZS45" s="1"/>
      <c r="UZT45" s="1"/>
      <c r="UZU45" s="1"/>
      <c r="UZV45" s="1"/>
      <c r="UZW45" s="1"/>
      <c r="UZX45" s="1"/>
      <c r="UZY45" s="1"/>
      <c r="UZZ45" s="1"/>
      <c r="VAA45" s="1"/>
      <c r="VAB45" s="1"/>
      <c r="VAC45" s="1"/>
      <c r="VAD45" s="1"/>
      <c r="VAE45" s="1"/>
      <c r="VAF45" s="1"/>
      <c r="VAG45" s="1"/>
      <c r="VAH45" s="1"/>
      <c r="VAI45" s="1"/>
      <c r="VAJ45" s="1"/>
      <c r="VAK45" s="1"/>
      <c r="VAL45" s="1"/>
      <c r="VAM45" s="1"/>
      <c r="VAN45" s="1"/>
      <c r="VAO45" s="1"/>
      <c r="VAP45" s="1"/>
      <c r="VAQ45" s="1"/>
      <c r="VAR45" s="1"/>
      <c r="VAS45" s="1"/>
      <c r="VAT45" s="1"/>
      <c r="VAU45" s="1"/>
      <c r="VAV45" s="1"/>
      <c r="VAW45" s="1"/>
      <c r="VAX45" s="1"/>
      <c r="VAY45" s="1"/>
      <c r="VAZ45" s="1"/>
      <c r="VBA45" s="1"/>
      <c r="VBB45" s="1"/>
      <c r="VBC45" s="1"/>
      <c r="VBD45" s="1"/>
      <c r="VBE45" s="1"/>
      <c r="VBF45" s="1"/>
      <c r="VBG45" s="1"/>
      <c r="VBH45" s="1"/>
      <c r="VBI45" s="1"/>
      <c r="VBJ45" s="1"/>
      <c r="VBK45" s="1"/>
      <c r="VBL45" s="1"/>
      <c r="VBM45" s="1"/>
      <c r="VBN45" s="1"/>
      <c r="VBO45" s="1"/>
      <c r="VBP45" s="1"/>
      <c r="VBQ45" s="1"/>
      <c r="VBR45" s="1"/>
      <c r="VBS45" s="1"/>
      <c r="VBT45" s="1"/>
      <c r="VBU45" s="1"/>
      <c r="VBV45" s="1"/>
      <c r="VBW45" s="1"/>
      <c r="VBX45" s="1"/>
      <c r="VBY45" s="1"/>
      <c r="VBZ45" s="1"/>
      <c r="VCA45" s="1"/>
      <c r="VCB45" s="1"/>
      <c r="VCC45" s="1"/>
      <c r="VCD45" s="1"/>
      <c r="VCE45" s="1"/>
      <c r="VCF45" s="1"/>
      <c r="VCG45" s="1"/>
      <c r="VCH45" s="1"/>
      <c r="VCI45" s="1"/>
      <c r="VCJ45" s="1"/>
      <c r="VCK45" s="1"/>
      <c r="VCL45" s="1"/>
      <c r="VCM45" s="1"/>
      <c r="VCN45" s="1"/>
      <c r="VCO45" s="1"/>
      <c r="VCP45" s="1"/>
      <c r="VCQ45" s="1"/>
      <c r="VCR45" s="1"/>
      <c r="VCS45" s="1"/>
      <c r="VCT45" s="1"/>
      <c r="VCU45" s="1"/>
      <c r="VCV45" s="1"/>
      <c r="VCW45" s="1"/>
      <c r="VCX45" s="1"/>
      <c r="VCY45" s="1"/>
      <c r="VCZ45" s="1"/>
      <c r="VDA45" s="1"/>
      <c r="VDB45" s="1"/>
      <c r="VDC45" s="1"/>
      <c r="VDD45" s="1"/>
      <c r="VDE45" s="1"/>
      <c r="VDF45" s="1"/>
      <c r="VDG45" s="1"/>
      <c r="VDH45" s="1"/>
      <c r="VDI45" s="1"/>
      <c r="VDJ45" s="1"/>
      <c r="VDK45" s="1"/>
      <c r="VDL45" s="1"/>
      <c r="VDM45" s="1"/>
      <c r="VDN45" s="1"/>
      <c r="VDO45" s="1"/>
      <c r="VDP45" s="1"/>
      <c r="VDQ45" s="1"/>
      <c r="VDR45" s="1"/>
      <c r="VDS45" s="1"/>
      <c r="VDT45" s="1"/>
      <c r="VDU45" s="1"/>
      <c r="VDV45" s="1"/>
      <c r="VDW45" s="1"/>
      <c r="VDX45" s="1"/>
      <c r="VDY45" s="1"/>
      <c r="VDZ45" s="1"/>
      <c r="VEA45" s="1"/>
      <c r="VEB45" s="1"/>
      <c r="VEC45" s="1"/>
      <c r="VED45" s="1"/>
      <c r="VEE45" s="1"/>
      <c r="VEF45" s="1"/>
      <c r="VEG45" s="1"/>
      <c r="VEH45" s="1"/>
      <c r="VEI45" s="1"/>
      <c r="VEJ45" s="1"/>
      <c r="VEK45" s="1"/>
      <c r="VEL45" s="1"/>
      <c r="VEM45" s="1"/>
      <c r="VEN45" s="1"/>
      <c r="VEO45" s="1"/>
      <c r="VEP45" s="1"/>
      <c r="VEQ45" s="1"/>
      <c r="VER45" s="1"/>
      <c r="VES45" s="1"/>
      <c r="VET45" s="1"/>
      <c r="VEU45" s="1"/>
      <c r="VEV45" s="1"/>
      <c r="VEW45" s="1"/>
      <c r="VEX45" s="1"/>
      <c r="VEY45" s="1"/>
      <c r="VEZ45" s="1"/>
      <c r="VFA45" s="1"/>
      <c r="VFB45" s="1"/>
      <c r="VFC45" s="1"/>
      <c r="VFD45" s="1"/>
      <c r="VFE45" s="1"/>
      <c r="VFF45" s="1"/>
      <c r="VFG45" s="1"/>
      <c r="VFH45" s="1"/>
      <c r="VFI45" s="1"/>
      <c r="VFJ45" s="1"/>
      <c r="VFK45" s="1"/>
      <c r="VFL45" s="1"/>
      <c r="VFM45" s="1"/>
      <c r="VFN45" s="1"/>
      <c r="VFO45" s="1"/>
      <c r="VFP45" s="1"/>
      <c r="VFQ45" s="1"/>
      <c r="VFR45" s="1"/>
      <c r="VFS45" s="1"/>
      <c r="VFT45" s="1"/>
      <c r="VFU45" s="1"/>
      <c r="VFV45" s="1"/>
      <c r="VFW45" s="1"/>
      <c r="VFX45" s="1"/>
      <c r="VFY45" s="1"/>
      <c r="VFZ45" s="1"/>
      <c r="VGA45" s="1"/>
      <c r="VGB45" s="1"/>
      <c r="VGC45" s="1"/>
      <c r="VGD45" s="1"/>
      <c r="VGE45" s="1"/>
      <c r="VGF45" s="1"/>
      <c r="VGG45" s="1"/>
      <c r="VGH45" s="1"/>
      <c r="VGI45" s="1"/>
      <c r="VGJ45" s="1"/>
      <c r="VGK45" s="1"/>
      <c r="VGL45" s="1"/>
      <c r="VGM45" s="1"/>
      <c r="VGN45" s="1"/>
      <c r="VGO45" s="1"/>
      <c r="VGP45" s="1"/>
      <c r="VGQ45" s="1"/>
      <c r="VGR45" s="1"/>
      <c r="VGS45" s="1"/>
      <c r="VGT45" s="1"/>
      <c r="VGU45" s="1"/>
      <c r="VGV45" s="1"/>
      <c r="VGW45" s="1"/>
      <c r="VGX45" s="1"/>
      <c r="VGY45" s="1"/>
      <c r="VGZ45" s="1"/>
      <c r="VHA45" s="1"/>
      <c r="VHB45" s="1"/>
      <c r="VHC45" s="1"/>
      <c r="VHD45" s="1"/>
      <c r="VHE45" s="1"/>
      <c r="VHF45" s="1"/>
      <c r="VHG45" s="1"/>
      <c r="VHH45" s="1"/>
      <c r="VHI45" s="1"/>
      <c r="VHJ45" s="1"/>
      <c r="VHK45" s="1"/>
      <c r="VHL45" s="1"/>
      <c r="VHM45" s="1"/>
      <c r="VHN45" s="1"/>
      <c r="VHO45" s="1"/>
      <c r="VHP45" s="1"/>
      <c r="VHQ45" s="1"/>
      <c r="VHR45" s="1"/>
      <c r="VHS45" s="1"/>
      <c r="VHT45" s="1"/>
      <c r="VHU45" s="1"/>
      <c r="VHV45" s="1"/>
      <c r="VHW45" s="1"/>
      <c r="VHX45" s="1"/>
      <c r="VHY45" s="1"/>
      <c r="VHZ45" s="1"/>
      <c r="VIA45" s="1"/>
      <c r="VIB45" s="1"/>
      <c r="VIC45" s="1"/>
      <c r="VID45" s="1"/>
      <c r="VIE45" s="1"/>
      <c r="VIF45" s="1"/>
      <c r="VIG45" s="1"/>
      <c r="VIH45" s="1"/>
      <c r="VII45" s="1"/>
      <c r="VIJ45" s="1"/>
      <c r="VIK45" s="1"/>
      <c r="VIL45" s="1"/>
      <c r="VIM45" s="1"/>
      <c r="VIN45" s="1"/>
      <c r="VIO45" s="1"/>
      <c r="VIP45" s="1"/>
      <c r="VIQ45" s="1"/>
      <c r="VIR45" s="1"/>
      <c r="VIS45" s="1"/>
      <c r="VIT45" s="1"/>
      <c r="VIU45" s="1"/>
      <c r="VIV45" s="1"/>
      <c r="VIW45" s="1"/>
      <c r="VIX45" s="1"/>
      <c r="VIY45" s="1"/>
      <c r="VIZ45" s="1"/>
      <c r="VJA45" s="1"/>
      <c r="VJB45" s="1"/>
      <c r="VJC45" s="1"/>
      <c r="VJD45" s="1"/>
      <c r="VJE45" s="1"/>
      <c r="VJF45" s="1"/>
      <c r="VJG45" s="1"/>
      <c r="VJH45" s="1"/>
      <c r="VJI45" s="1"/>
      <c r="VJJ45" s="1"/>
      <c r="VJK45" s="1"/>
      <c r="VJL45" s="1"/>
      <c r="VJM45" s="1"/>
      <c r="VJN45" s="1"/>
      <c r="VJO45" s="1"/>
      <c r="VJP45" s="1"/>
      <c r="VJQ45" s="1"/>
      <c r="VJR45" s="1"/>
      <c r="VJS45" s="1"/>
      <c r="VJT45" s="1"/>
      <c r="VJU45" s="1"/>
      <c r="VJV45" s="1"/>
      <c r="VJW45" s="1"/>
      <c r="VJX45" s="1"/>
      <c r="VJY45" s="1"/>
      <c r="VJZ45" s="1"/>
      <c r="VKA45" s="1"/>
      <c r="VKB45" s="1"/>
      <c r="VKC45" s="1"/>
      <c r="VKD45" s="1"/>
      <c r="VKE45" s="1"/>
      <c r="VKF45" s="1"/>
      <c r="VKG45" s="1"/>
      <c r="VKH45" s="1"/>
      <c r="VKI45" s="1"/>
      <c r="VKJ45" s="1"/>
      <c r="VKK45" s="1"/>
      <c r="VKL45" s="1"/>
      <c r="VKM45" s="1"/>
      <c r="VKN45" s="1"/>
      <c r="VKO45" s="1"/>
      <c r="VKP45" s="1"/>
      <c r="VKQ45" s="1"/>
      <c r="VKR45" s="1"/>
      <c r="VKS45" s="1"/>
      <c r="VKT45" s="1"/>
      <c r="VKU45" s="1"/>
      <c r="VKV45" s="1"/>
      <c r="VKW45" s="1"/>
      <c r="VKX45" s="1"/>
      <c r="VKY45" s="1"/>
      <c r="VKZ45" s="1"/>
      <c r="VLA45" s="1"/>
      <c r="VLB45" s="1"/>
      <c r="VLC45" s="1"/>
      <c r="VLD45" s="1"/>
      <c r="VLE45" s="1"/>
      <c r="VLF45" s="1"/>
      <c r="VLG45" s="1"/>
      <c r="VLH45" s="1"/>
      <c r="VLI45" s="1"/>
      <c r="VLJ45" s="1"/>
      <c r="VLK45" s="1"/>
      <c r="VLL45" s="1"/>
      <c r="VLM45" s="1"/>
      <c r="VLN45" s="1"/>
      <c r="VLO45" s="1"/>
      <c r="VLP45" s="1"/>
      <c r="VLQ45" s="1"/>
      <c r="VLR45" s="1"/>
      <c r="VLS45" s="1"/>
      <c r="VLT45" s="1"/>
      <c r="VLU45" s="1"/>
      <c r="VLV45" s="1"/>
      <c r="VLW45" s="1"/>
      <c r="VLX45" s="1"/>
      <c r="VLY45" s="1"/>
      <c r="VLZ45" s="1"/>
      <c r="VMA45" s="1"/>
      <c r="VMB45" s="1"/>
      <c r="VMC45" s="1"/>
      <c r="VMD45" s="1"/>
      <c r="VME45" s="1"/>
      <c r="VMF45" s="1"/>
      <c r="VMG45" s="1"/>
      <c r="VMH45" s="1"/>
      <c r="VMI45" s="1"/>
      <c r="VMJ45" s="1"/>
      <c r="VMK45" s="1"/>
      <c r="VML45" s="1"/>
      <c r="VMM45" s="1"/>
      <c r="VMN45" s="1"/>
      <c r="VMO45" s="1"/>
      <c r="VMP45" s="1"/>
      <c r="VMQ45" s="1"/>
      <c r="VMR45" s="1"/>
      <c r="VMS45" s="1"/>
      <c r="VMT45" s="1"/>
      <c r="VMU45" s="1"/>
      <c r="VMV45" s="1"/>
      <c r="VMW45" s="1"/>
      <c r="VMX45" s="1"/>
      <c r="VMY45" s="1"/>
      <c r="VMZ45" s="1"/>
      <c r="VNA45" s="1"/>
      <c r="VNB45" s="1"/>
      <c r="VNC45" s="1"/>
      <c r="VND45" s="1"/>
      <c r="VNE45" s="1"/>
      <c r="VNF45" s="1"/>
      <c r="VNG45" s="1"/>
      <c r="VNH45" s="1"/>
      <c r="VNI45" s="1"/>
      <c r="VNJ45" s="1"/>
      <c r="VNK45" s="1"/>
      <c r="VNL45" s="1"/>
      <c r="VNM45" s="1"/>
      <c r="VNN45" s="1"/>
      <c r="VNO45" s="1"/>
      <c r="VNP45" s="1"/>
      <c r="VNQ45" s="1"/>
      <c r="VNR45" s="1"/>
      <c r="VNS45" s="1"/>
      <c r="VNT45" s="1"/>
      <c r="VNU45" s="1"/>
      <c r="VNV45" s="1"/>
      <c r="VNW45" s="1"/>
      <c r="VNX45" s="1"/>
      <c r="VNY45" s="1"/>
      <c r="VNZ45" s="1"/>
      <c r="VOA45" s="1"/>
      <c r="VOB45" s="1"/>
      <c r="VOC45" s="1"/>
      <c r="VOD45" s="1"/>
      <c r="VOE45" s="1"/>
      <c r="VOF45" s="1"/>
      <c r="VOG45" s="1"/>
      <c r="VOH45" s="1"/>
      <c r="VOI45" s="1"/>
      <c r="VOJ45" s="1"/>
      <c r="VOK45" s="1"/>
      <c r="VOL45" s="1"/>
      <c r="VOM45" s="1"/>
      <c r="VON45" s="1"/>
      <c r="VOO45" s="1"/>
      <c r="VOP45" s="1"/>
      <c r="VOQ45" s="1"/>
      <c r="VOR45" s="1"/>
      <c r="VOS45" s="1"/>
      <c r="VOT45" s="1"/>
      <c r="VOU45" s="1"/>
      <c r="VOV45" s="1"/>
      <c r="VOW45" s="1"/>
      <c r="VOX45" s="1"/>
      <c r="VOY45" s="1"/>
      <c r="VOZ45" s="1"/>
      <c r="VPA45" s="1"/>
      <c r="VPB45" s="1"/>
      <c r="VPC45" s="1"/>
      <c r="VPD45" s="1"/>
      <c r="VPE45" s="1"/>
      <c r="VPF45" s="1"/>
      <c r="VPG45" s="1"/>
      <c r="VPH45" s="1"/>
      <c r="VPI45" s="1"/>
      <c r="VPJ45" s="1"/>
      <c r="VPK45" s="1"/>
      <c r="VPL45" s="1"/>
      <c r="VPM45" s="1"/>
      <c r="VPN45" s="1"/>
      <c r="VPO45" s="1"/>
      <c r="VPP45" s="1"/>
      <c r="VPQ45" s="1"/>
      <c r="VPR45" s="1"/>
      <c r="VPS45" s="1"/>
      <c r="VPT45" s="1"/>
      <c r="VPU45" s="1"/>
      <c r="VPV45" s="1"/>
      <c r="VPW45" s="1"/>
      <c r="VPX45" s="1"/>
      <c r="VPY45" s="1"/>
      <c r="VPZ45" s="1"/>
      <c r="VQA45" s="1"/>
      <c r="VQB45" s="1"/>
      <c r="VQC45" s="1"/>
      <c r="VQD45" s="1"/>
      <c r="VQE45" s="1"/>
      <c r="VQF45" s="1"/>
      <c r="VQG45" s="1"/>
      <c r="VQH45" s="1"/>
      <c r="VQI45" s="1"/>
      <c r="VQJ45" s="1"/>
      <c r="VQK45" s="1"/>
      <c r="VQL45" s="1"/>
      <c r="VQM45" s="1"/>
      <c r="VQN45" s="1"/>
      <c r="VQO45" s="1"/>
      <c r="VQP45" s="1"/>
      <c r="VQQ45" s="1"/>
      <c r="VQR45" s="1"/>
      <c r="VQS45" s="1"/>
      <c r="VQT45" s="1"/>
      <c r="VQU45" s="1"/>
      <c r="VQV45" s="1"/>
      <c r="VQW45" s="1"/>
      <c r="VQX45" s="1"/>
      <c r="VQY45" s="1"/>
      <c r="VQZ45" s="1"/>
      <c r="VRA45" s="1"/>
      <c r="VRB45" s="1"/>
      <c r="VRC45" s="1"/>
      <c r="VRD45" s="1"/>
      <c r="VRE45" s="1"/>
      <c r="VRF45" s="1"/>
      <c r="VRG45" s="1"/>
      <c r="VRH45" s="1"/>
      <c r="VRI45" s="1"/>
      <c r="VRJ45" s="1"/>
      <c r="VRK45" s="1"/>
      <c r="VRL45" s="1"/>
      <c r="VRM45" s="1"/>
      <c r="VRN45" s="1"/>
      <c r="VRO45" s="1"/>
      <c r="VRP45" s="1"/>
      <c r="VRQ45" s="1"/>
      <c r="VRR45" s="1"/>
      <c r="VRS45" s="1"/>
      <c r="VRT45" s="1"/>
      <c r="VRU45" s="1"/>
      <c r="VRV45" s="1"/>
      <c r="VRW45" s="1"/>
      <c r="VRX45" s="1"/>
      <c r="VRY45" s="1"/>
      <c r="VRZ45" s="1"/>
      <c r="VSA45" s="1"/>
      <c r="VSB45" s="1"/>
      <c r="VSC45" s="1"/>
      <c r="VSD45" s="1"/>
      <c r="VSE45" s="1"/>
      <c r="VSF45" s="1"/>
      <c r="VSG45" s="1"/>
      <c r="VSH45" s="1"/>
      <c r="VSI45" s="1"/>
      <c r="VSJ45" s="1"/>
      <c r="VSK45" s="1"/>
      <c r="VSL45" s="1"/>
      <c r="VSM45" s="1"/>
      <c r="VSN45" s="1"/>
      <c r="VSO45" s="1"/>
      <c r="VSP45" s="1"/>
      <c r="VSQ45" s="1"/>
      <c r="VSR45" s="1"/>
      <c r="VSS45" s="1"/>
      <c r="VST45" s="1"/>
      <c r="VSU45" s="1"/>
      <c r="VSV45" s="1"/>
      <c r="VSW45" s="1"/>
      <c r="VSX45" s="1"/>
      <c r="VSY45" s="1"/>
      <c r="VSZ45" s="1"/>
      <c r="VTA45" s="1"/>
      <c r="VTB45" s="1"/>
      <c r="VTC45" s="1"/>
      <c r="VTD45" s="1"/>
      <c r="VTE45" s="1"/>
      <c r="VTF45" s="1"/>
      <c r="VTG45" s="1"/>
      <c r="VTH45" s="1"/>
      <c r="VTI45" s="1"/>
      <c r="VTJ45" s="1"/>
      <c r="VTK45" s="1"/>
      <c r="VTL45" s="1"/>
      <c r="VTM45" s="1"/>
      <c r="VTN45" s="1"/>
      <c r="VTO45" s="1"/>
      <c r="VTP45" s="1"/>
      <c r="VTQ45" s="1"/>
      <c r="VTR45" s="1"/>
      <c r="VTS45" s="1"/>
      <c r="VTT45" s="1"/>
      <c r="VTU45" s="1"/>
      <c r="VTV45" s="1"/>
      <c r="VTW45" s="1"/>
      <c r="VTX45" s="1"/>
      <c r="VTY45" s="1"/>
      <c r="VTZ45" s="1"/>
      <c r="VUA45" s="1"/>
      <c r="VUB45" s="1"/>
      <c r="VUC45" s="1"/>
      <c r="VUD45" s="1"/>
      <c r="VUE45" s="1"/>
      <c r="VUF45" s="1"/>
      <c r="VUG45" s="1"/>
      <c r="VUH45" s="1"/>
      <c r="VUI45" s="1"/>
      <c r="VUJ45" s="1"/>
      <c r="VUK45" s="1"/>
      <c r="VUL45" s="1"/>
      <c r="VUM45" s="1"/>
      <c r="VUN45" s="1"/>
      <c r="VUO45" s="1"/>
      <c r="VUP45" s="1"/>
      <c r="VUQ45" s="1"/>
      <c r="VUR45" s="1"/>
      <c r="VUS45" s="1"/>
      <c r="VUT45" s="1"/>
      <c r="VUU45" s="1"/>
      <c r="VUV45" s="1"/>
      <c r="VUW45" s="1"/>
      <c r="VUX45" s="1"/>
      <c r="VUY45" s="1"/>
      <c r="VUZ45" s="1"/>
      <c r="VVA45" s="1"/>
      <c r="VVB45" s="1"/>
      <c r="VVC45" s="1"/>
      <c r="VVD45" s="1"/>
      <c r="VVE45" s="1"/>
      <c r="VVF45" s="1"/>
      <c r="VVG45" s="1"/>
      <c r="VVH45" s="1"/>
      <c r="VVI45" s="1"/>
      <c r="VVJ45" s="1"/>
      <c r="VVK45" s="1"/>
      <c r="VVL45" s="1"/>
      <c r="VVM45" s="1"/>
      <c r="VVN45" s="1"/>
      <c r="VVO45" s="1"/>
      <c r="VVP45" s="1"/>
      <c r="VVQ45" s="1"/>
      <c r="VVR45" s="1"/>
      <c r="VVS45" s="1"/>
      <c r="VVT45" s="1"/>
      <c r="VVU45" s="1"/>
      <c r="VVV45" s="1"/>
      <c r="VVW45" s="1"/>
      <c r="VVX45" s="1"/>
      <c r="VVY45" s="1"/>
      <c r="VVZ45" s="1"/>
      <c r="VWA45" s="1"/>
      <c r="VWB45" s="1"/>
      <c r="VWC45" s="1"/>
      <c r="VWD45" s="1"/>
      <c r="VWE45" s="1"/>
      <c r="VWF45" s="1"/>
      <c r="VWG45" s="1"/>
      <c r="VWH45" s="1"/>
      <c r="VWI45" s="1"/>
      <c r="VWJ45" s="1"/>
      <c r="VWK45" s="1"/>
      <c r="VWL45" s="1"/>
      <c r="VWM45" s="1"/>
      <c r="VWN45" s="1"/>
      <c r="VWO45" s="1"/>
      <c r="VWP45" s="1"/>
      <c r="VWQ45" s="1"/>
      <c r="VWR45" s="1"/>
      <c r="VWS45" s="1"/>
      <c r="VWT45" s="1"/>
      <c r="VWU45" s="1"/>
      <c r="VWV45" s="1"/>
      <c r="VWW45" s="1"/>
      <c r="VWX45" s="1"/>
      <c r="VWY45" s="1"/>
      <c r="VWZ45" s="1"/>
      <c r="VXA45" s="1"/>
      <c r="VXB45" s="1"/>
      <c r="VXC45" s="1"/>
      <c r="VXD45" s="1"/>
      <c r="VXE45" s="1"/>
      <c r="VXF45" s="1"/>
      <c r="VXG45" s="1"/>
      <c r="VXH45" s="1"/>
      <c r="VXI45" s="1"/>
      <c r="VXJ45" s="1"/>
      <c r="VXK45" s="1"/>
      <c r="VXL45" s="1"/>
      <c r="VXM45" s="1"/>
      <c r="VXN45" s="1"/>
      <c r="VXO45" s="1"/>
      <c r="VXP45" s="1"/>
      <c r="VXQ45" s="1"/>
      <c r="VXR45" s="1"/>
      <c r="VXS45" s="1"/>
      <c r="VXT45" s="1"/>
      <c r="VXU45" s="1"/>
      <c r="VXV45" s="1"/>
      <c r="VXW45" s="1"/>
      <c r="VXX45" s="1"/>
      <c r="VXY45" s="1"/>
      <c r="VXZ45" s="1"/>
      <c r="VYA45" s="1"/>
      <c r="VYB45" s="1"/>
      <c r="VYC45" s="1"/>
      <c r="VYD45" s="1"/>
      <c r="VYE45" s="1"/>
      <c r="VYF45" s="1"/>
      <c r="VYG45" s="1"/>
      <c r="VYH45" s="1"/>
      <c r="VYI45" s="1"/>
      <c r="VYJ45" s="1"/>
      <c r="VYK45" s="1"/>
      <c r="VYL45" s="1"/>
      <c r="VYM45" s="1"/>
      <c r="VYN45" s="1"/>
      <c r="VYO45" s="1"/>
      <c r="VYP45" s="1"/>
      <c r="VYQ45" s="1"/>
      <c r="VYR45" s="1"/>
      <c r="VYS45" s="1"/>
      <c r="VYT45" s="1"/>
      <c r="VYU45" s="1"/>
      <c r="VYV45" s="1"/>
      <c r="VYW45" s="1"/>
      <c r="VYX45" s="1"/>
      <c r="VYY45" s="1"/>
      <c r="VYZ45" s="1"/>
      <c r="VZA45" s="1"/>
      <c r="VZB45" s="1"/>
      <c r="VZC45" s="1"/>
      <c r="VZD45" s="1"/>
      <c r="VZE45" s="1"/>
      <c r="VZF45" s="1"/>
      <c r="VZG45" s="1"/>
      <c r="VZH45" s="1"/>
      <c r="VZI45" s="1"/>
      <c r="VZJ45" s="1"/>
      <c r="VZK45" s="1"/>
      <c r="VZL45" s="1"/>
      <c r="VZM45" s="1"/>
      <c r="VZN45" s="1"/>
      <c r="VZO45" s="1"/>
      <c r="VZP45" s="1"/>
      <c r="VZQ45" s="1"/>
      <c r="VZR45" s="1"/>
      <c r="VZS45" s="1"/>
      <c r="VZT45" s="1"/>
      <c r="VZU45" s="1"/>
      <c r="VZV45" s="1"/>
      <c r="VZW45" s="1"/>
      <c r="VZX45" s="1"/>
      <c r="VZY45" s="1"/>
      <c r="VZZ45" s="1"/>
      <c r="WAA45" s="1"/>
      <c r="WAB45" s="1"/>
      <c r="WAC45" s="1"/>
      <c r="WAD45" s="1"/>
      <c r="WAE45" s="1"/>
      <c r="WAF45" s="1"/>
      <c r="WAG45" s="1"/>
      <c r="WAH45" s="1"/>
      <c r="WAI45" s="1"/>
      <c r="WAJ45" s="1"/>
      <c r="WAK45" s="1"/>
      <c r="WAL45" s="1"/>
      <c r="WAM45" s="1"/>
      <c r="WAN45" s="1"/>
      <c r="WAO45" s="1"/>
      <c r="WAP45" s="1"/>
      <c r="WAQ45" s="1"/>
      <c r="WAR45" s="1"/>
      <c r="WAS45" s="1"/>
      <c r="WAT45" s="1"/>
      <c r="WAU45" s="1"/>
      <c r="WAV45" s="1"/>
      <c r="WAW45" s="1"/>
      <c r="WAX45" s="1"/>
      <c r="WAY45" s="1"/>
      <c r="WAZ45" s="1"/>
      <c r="WBA45" s="1"/>
      <c r="WBB45" s="1"/>
      <c r="WBC45" s="1"/>
      <c r="WBD45" s="1"/>
      <c r="WBE45" s="1"/>
      <c r="WBF45" s="1"/>
      <c r="WBG45" s="1"/>
      <c r="WBH45" s="1"/>
      <c r="WBI45" s="1"/>
      <c r="WBJ45" s="1"/>
      <c r="WBK45" s="1"/>
      <c r="WBL45" s="1"/>
      <c r="WBM45" s="1"/>
      <c r="WBN45" s="1"/>
      <c r="WBO45" s="1"/>
      <c r="WBP45" s="1"/>
      <c r="WBQ45" s="1"/>
      <c r="WBR45" s="1"/>
      <c r="WBS45" s="1"/>
      <c r="WBT45" s="1"/>
      <c r="WBU45" s="1"/>
      <c r="WBV45" s="1"/>
      <c r="WBW45" s="1"/>
      <c r="WBX45" s="1"/>
      <c r="WBY45" s="1"/>
      <c r="WBZ45" s="1"/>
      <c r="WCA45" s="1"/>
      <c r="WCB45" s="1"/>
      <c r="WCC45" s="1"/>
      <c r="WCD45" s="1"/>
      <c r="WCE45" s="1"/>
      <c r="WCF45" s="1"/>
      <c r="WCG45" s="1"/>
      <c r="WCH45" s="1"/>
      <c r="WCI45" s="1"/>
      <c r="WCJ45" s="1"/>
      <c r="WCK45" s="1"/>
      <c r="WCL45" s="1"/>
      <c r="WCM45" s="1"/>
      <c r="WCN45" s="1"/>
      <c r="WCO45" s="1"/>
      <c r="WCP45" s="1"/>
      <c r="WCQ45" s="1"/>
      <c r="WCR45" s="1"/>
      <c r="WCS45" s="1"/>
      <c r="WCT45" s="1"/>
      <c r="WCU45" s="1"/>
      <c r="WCV45" s="1"/>
      <c r="WCW45" s="1"/>
      <c r="WCX45" s="1"/>
      <c r="WCY45" s="1"/>
      <c r="WCZ45" s="1"/>
      <c r="WDA45" s="1"/>
      <c r="WDB45" s="1"/>
      <c r="WDC45" s="1"/>
      <c r="WDD45" s="1"/>
      <c r="WDE45" s="1"/>
      <c r="WDF45" s="1"/>
      <c r="WDG45" s="1"/>
      <c r="WDH45" s="1"/>
      <c r="WDI45" s="1"/>
      <c r="WDJ45" s="1"/>
      <c r="WDK45" s="1"/>
      <c r="WDL45" s="1"/>
      <c r="WDM45" s="1"/>
      <c r="WDN45" s="1"/>
      <c r="WDO45" s="1"/>
      <c r="WDP45" s="1"/>
      <c r="WDQ45" s="1"/>
      <c r="WDR45" s="1"/>
      <c r="WDS45" s="1"/>
      <c r="WDT45" s="1"/>
      <c r="WDU45" s="1"/>
      <c r="WDV45" s="1"/>
      <c r="WDW45" s="1"/>
      <c r="WDX45" s="1"/>
      <c r="WDY45" s="1"/>
      <c r="WDZ45" s="1"/>
      <c r="WEA45" s="1"/>
      <c r="WEB45" s="1"/>
      <c r="WEC45" s="1"/>
      <c r="WED45" s="1"/>
      <c r="WEE45" s="1"/>
      <c r="WEF45" s="1"/>
      <c r="WEG45" s="1"/>
      <c r="WEH45" s="1"/>
      <c r="WEI45" s="1"/>
      <c r="WEJ45" s="1"/>
      <c r="WEK45" s="1"/>
      <c r="WEL45" s="1"/>
      <c r="WEM45" s="1"/>
      <c r="WEN45" s="1"/>
      <c r="WEO45" s="1"/>
      <c r="WEP45" s="1"/>
      <c r="WEQ45" s="1"/>
      <c r="WER45" s="1"/>
      <c r="WES45" s="1"/>
      <c r="WET45" s="1"/>
      <c r="WEU45" s="1"/>
      <c r="WEV45" s="1"/>
      <c r="WEW45" s="1"/>
      <c r="WEX45" s="1"/>
      <c r="WEY45" s="1"/>
      <c r="WEZ45" s="1"/>
      <c r="WFA45" s="1"/>
      <c r="WFB45" s="1"/>
      <c r="WFC45" s="1"/>
      <c r="WFD45" s="1"/>
      <c r="WFE45" s="1"/>
      <c r="WFF45" s="1"/>
      <c r="WFG45" s="1"/>
      <c r="WFH45" s="1"/>
      <c r="WFI45" s="1"/>
      <c r="WFJ45" s="1"/>
      <c r="WFK45" s="1"/>
      <c r="WFL45" s="1"/>
      <c r="WFM45" s="1"/>
      <c r="WFN45" s="1"/>
      <c r="WFO45" s="1"/>
      <c r="WFP45" s="1"/>
      <c r="WFQ45" s="1"/>
      <c r="WFR45" s="1"/>
      <c r="WFS45" s="1"/>
      <c r="WFT45" s="1"/>
      <c r="WFU45" s="1"/>
      <c r="WFV45" s="1"/>
      <c r="WFW45" s="1"/>
      <c r="WFX45" s="1"/>
      <c r="WFY45" s="1"/>
      <c r="WFZ45" s="1"/>
      <c r="WGA45" s="1"/>
      <c r="WGB45" s="1"/>
      <c r="WGC45" s="1"/>
      <c r="WGD45" s="1"/>
      <c r="WGE45" s="1"/>
      <c r="WGF45" s="1"/>
      <c r="WGG45" s="1"/>
      <c r="WGH45" s="1"/>
      <c r="WGI45" s="1"/>
      <c r="WGJ45" s="1"/>
      <c r="WGK45" s="1"/>
      <c r="WGL45" s="1"/>
      <c r="WGM45" s="1"/>
      <c r="WGN45" s="1"/>
      <c r="WGO45" s="1"/>
      <c r="WGP45" s="1"/>
      <c r="WGQ45" s="1"/>
      <c r="WGR45" s="1"/>
      <c r="WGS45" s="1"/>
      <c r="WGT45" s="1"/>
      <c r="WGU45" s="1"/>
      <c r="WGV45" s="1"/>
      <c r="WGW45" s="1"/>
      <c r="WGX45" s="1"/>
      <c r="WGY45" s="1"/>
      <c r="WGZ45" s="1"/>
      <c r="WHA45" s="1"/>
      <c r="WHB45" s="1"/>
      <c r="WHC45" s="1"/>
      <c r="WHD45" s="1"/>
      <c r="WHE45" s="1"/>
      <c r="WHF45" s="1"/>
      <c r="WHG45" s="1"/>
      <c r="WHH45" s="1"/>
      <c r="WHI45" s="1"/>
      <c r="WHJ45" s="1"/>
      <c r="WHK45" s="1"/>
      <c r="WHL45" s="1"/>
      <c r="WHM45" s="1"/>
      <c r="WHN45" s="1"/>
      <c r="WHO45" s="1"/>
      <c r="WHP45" s="1"/>
      <c r="WHQ45" s="1"/>
      <c r="WHR45" s="1"/>
      <c r="WHS45" s="1"/>
      <c r="WHT45" s="1"/>
      <c r="WHU45" s="1"/>
      <c r="WHV45" s="1"/>
      <c r="WHW45" s="1"/>
      <c r="WHX45" s="1"/>
      <c r="WHY45" s="1"/>
      <c r="WHZ45" s="1"/>
      <c r="WIA45" s="1"/>
      <c r="WIB45" s="1"/>
      <c r="WIC45" s="1"/>
      <c r="WID45" s="1"/>
      <c r="WIE45" s="1"/>
      <c r="WIF45" s="1"/>
      <c r="WIG45" s="1"/>
      <c r="WIH45" s="1"/>
      <c r="WII45" s="1"/>
      <c r="WIJ45" s="1"/>
      <c r="WIK45" s="1"/>
      <c r="WIL45" s="1"/>
      <c r="WIM45" s="1"/>
      <c r="WIN45" s="1"/>
      <c r="WIO45" s="1"/>
      <c r="WIP45" s="1"/>
      <c r="WIQ45" s="1"/>
      <c r="WIR45" s="1"/>
      <c r="WIS45" s="1"/>
      <c r="WIT45" s="1"/>
      <c r="WIU45" s="1"/>
      <c r="WIV45" s="1"/>
      <c r="WIW45" s="1"/>
      <c r="WIX45" s="1"/>
      <c r="WIY45" s="1"/>
      <c r="WIZ45" s="1"/>
      <c r="WJA45" s="1"/>
      <c r="WJB45" s="1"/>
      <c r="WJC45" s="1"/>
      <c r="WJD45" s="1"/>
      <c r="WJE45" s="1"/>
      <c r="WJF45" s="1"/>
      <c r="WJG45" s="1"/>
      <c r="WJH45" s="1"/>
      <c r="WJI45" s="1"/>
      <c r="WJJ45" s="1"/>
      <c r="WJK45" s="1"/>
      <c r="WJL45" s="1"/>
      <c r="WJM45" s="1"/>
      <c r="WJN45" s="1"/>
      <c r="WJO45" s="1"/>
      <c r="WJP45" s="1"/>
      <c r="WJQ45" s="1"/>
      <c r="WJR45" s="1"/>
      <c r="WJS45" s="1"/>
      <c r="WJT45" s="1"/>
      <c r="WJU45" s="1"/>
      <c r="WJV45" s="1"/>
      <c r="WJW45" s="1"/>
      <c r="WJX45" s="1"/>
      <c r="WJY45" s="1"/>
      <c r="WJZ45" s="1"/>
      <c r="WKA45" s="1"/>
      <c r="WKB45" s="1"/>
      <c r="WKC45" s="1"/>
      <c r="WKD45" s="1"/>
      <c r="WKE45" s="1"/>
      <c r="WKF45" s="1"/>
      <c r="WKG45" s="1"/>
      <c r="WKH45" s="1"/>
      <c r="WKI45" s="1"/>
      <c r="WKJ45" s="1"/>
      <c r="WKK45" s="1"/>
      <c r="WKL45" s="1"/>
      <c r="WKM45" s="1"/>
      <c r="WKN45" s="1"/>
      <c r="WKO45" s="1"/>
      <c r="WKP45" s="1"/>
      <c r="WKQ45" s="1"/>
      <c r="WKR45" s="1"/>
      <c r="WKS45" s="1"/>
      <c r="WKT45" s="1"/>
      <c r="WKU45" s="1"/>
      <c r="WKV45" s="1"/>
      <c r="WKW45" s="1"/>
      <c r="WKX45" s="1"/>
      <c r="WKY45" s="1"/>
      <c r="WKZ45" s="1"/>
      <c r="WLA45" s="1"/>
      <c r="WLB45" s="1"/>
      <c r="WLC45" s="1"/>
      <c r="WLD45" s="1"/>
      <c r="WLE45" s="1"/>
      <c r="WLF45" s="1"/>
      <c r="WLG45" s="1"/>
      <c r="WLH45" s="1"/>
      <c r="WLI45" s="1"/>
      <c r="WLJ45" s="1"/>
      <c r="WLK45" s="1"/>
      <c r="WLL45" s="1"/>
      <c r="WLM45" s="1"/>
      <c r="WLN45" s="1"/>
      <c r="WLO45" s="1"/>
      <c r="WLP45" s="1"/>
      <c r="WLQ45" s="1"/>
      <c r="WLR45" s="1"/>
      <c r="WLS45" s="1"/>
      <c r="WLT45" s="1"/>
      <c r="WLU45" s="1"/>
      <c r="WLV45" s="1"/>
      <c r="WLW45" s="1"/>
      <c r="WLX45" s="1"/>
      <c r="WLY45" s="1"/>
      <c r="WLZ45" s="1"/>
      <c r="WMA45" s="1"/>
      <c r="WMB45" s="1"/>
      <c r="WMC45" s="1"/>
      <c r="WMD45" s="1"/>
      <c r="WME45" s="1"/>
      <c r="WMF45" s="1"/>
      <c r="WMG45" s="1"/>
      <c r="WMH45" s="1"/>
      <c r="WMI45" s="1"/>
      <c r="WMJ45" s="1"/>
      <c r="WMK45" s="1"/>
      <c r="WML45" s="1"/>
      <c r="WMM45" s="1"/>
      <c r="WMN45" s="1"/>
      <c r="WMO45" s="1"/>
      <c r="WMP45" s="1"/>
      <c r="WMQ45" s="1"/>
      <c r="WMR45" s="1"/>
      <c r="WMS45" s="1"/>
      <c r="WMT45" s="1"/>
      <c r="WMU45" s="1"/>
      <c r="WMV45" s="1"/>
      <c r="WMW45" s="1"/>
      <c r="WMX45" s="1"/>
      <c r="WMY45" s="1"/>
      <c r="WMZ45" s="1"/>
      <c r="WNA45" s="1"/>
      <c r="WNB45" s="1"/>
      <c r="WNC45" s="1"/>
      <c r="WND45" s="1"/>
      <c r="WNE45" s="1"/>
      <c r="WNF45" s="1"/>
      <c r="WNG45" s="1"/>
      <c r="WNH45" s="1"/>
      <c r="WNI45" s="1"/>
      <c r="WNJ45" s="1"/>
      <c r="WNK45" s="1"/>
      <c r="WNL45" s="1"/>
      <c r="WNM45" s="1"/>
      <c r="WNN45" s="1"/>
      <c r="WNO45" s="1"/>
      <c r="WNP45" s="1"/>
      <c r="WNQ45" s="1"/>
      <c r="WNR45" s="1"/>
      <c r="WNS45" s="1"/>
      <c r="WNT45" s="1"/>
      <c r="WNU45" s="1"/>
      <c r="WNV45" s="1"/>
      <c r="WNW45" s="1"/>
      <c r="WNX45" s="1"/>
      <c r="WNY45" s="1"/>
      <c r="WNZ45" s="1"/>
      <c r="WOA45" s="1"/>
      <c r="WOB45" s="1"/>
      <c r="WOC45" s="1"/>
      <c r="WOD45" s="1"/>
      <c r="WOE45" s="1"/>
      <c r="WOF45" s="1"/>
      <c r="WOG45" s="1"/>
      <c r="WOH45" s="1"/>
      <c r="WOI45" s="1"/>
      <c r="WOJ45" s="1"/>
      <c r="WOK45" s="1"/>
      <c r="WOL45" s="1"/>
      <c r="WOM45" s="1"/>
      <c r="WON45" s="1"/>
      <c r="WOO45" s="1"/>
      <c r="WOP45" s="1"/>
      <c r="WOQ45" s="1"/>
      <c r="WOR45" s="1"/>
      <c r="WOS45" s="1"/>
      <c r="WOT45" s="1"/>
      <c r="WOU45" s="1"/>
      <c r="WOV45" s="1"/>
      <c r="WOW45" s="1"/>
      <c r="WOX45" s="1"/>
      <c r="WOY45" s="1"/>
      <c r="WOZ45" s="1"/>
      <c r="WPA45" s="1"/>
      <c r="WPB45" s="1"/>
      <c r="WPC45" s="1"/>
      <c r="WPD45" s="1"/>
      <c r="WPE45" s="1"/>
      <c r="WPF45" s="1"/>
      <c r="WPG45" s="1"/>
      <c r="WPH45" s="1"/>
      <c r="WPI45" s="1"/>
      <c r="WPJ45" s="1"/>
      <c r="WPK45" s="1"/>
      <c r="WPL45" s="1"/>
      <c r="WPM45" s="1"/>
      <c r="WPN45" s="1"/>
      <c r="WPO45" s="1"/>
      <c r="WPP45" s="1"/>
      <c r="WPQ45" s="1"/>
      <c r="WPR45" s="1"/>
      <c r="WPS45" s="1"/>
      <c r="WPT45" s="1"/>
      <c r="WPU45" s="1"/>
      <c r="WPV45" s="1"/>
      <c r="WPW45" s="1"/>
      <c r="WPX45" s="1"/>
      <c r="WPY45" s="1"/>
      <c r="WPZ45" s="1"/>
      <c r="WQA45" s="1"/>
      <c r="WQB45" s="1"/>
      <c r="WQC45" s="1"/>
      <c r="WQD45" s="1"/>
      <c r="WQE45" s="1"/>
      <c r="WQF45" s="1"/>
      <c r="WQG45" s="1"/>
      <c r="WQH45" s="1"/>
      <c r="WQI45" s="1"/>
      <c r="WQJ45" s="1"/>
      <c r="WQK45" s="1"/>
      <c r="WQL45" s="1"/>
      <c r="WQM45" s="1"/>
      <c r="WQN45" s="1"/>
      <c r="WQO45" s="1"/>
      <c r="WQP45" s="1"/>
      <c r="WQQ45" s="1"/>
      <c r="WQR45" s="1"/>
      <c r="WQS45" s="1"/>
      <c r="WQT45" s="1"/>
      <c r="WQU45" s="1"/>
      <c r="WQV45" s="1"/>
      <c r="WQW45" s="1"/>
      <c r="WQX45" s="1"/>
      <c r="WQY45" s="1"/>
      <c r="WQZ45" s="1"/>
      <c r="WRA45" s="1"/>
      <c r="WRB45" s="1"/>
      <c r="WRC45" s="1"/>
      <c r="WRD45" s="1"/>
      <c r="WRE45" s="1"/>
      <c r="WRF45" s="1"/>
      <c r="WRG45" s="1"/>
      <c r="WRH45" s="1"/>
      <c r="WRI45" s="1"/>
      <c r="WRJ45" s="1"/>
      <c r="WRK45" s="1"/>
      <c r="WRL45" s="1"/>
      <c r="WRM45" s="1"/>
      <c r="WRN45" s="1"/>
      <c r="WRO45" s="1"/>
      <c r="WRP45" s="1"/>
      <c r="WRQ45" s="1"/>
      <c r="WRR45" s="1"/>
      <c r="WRS45" s="1"/>
      <c r="WRT45" s="1"/>
      <c r="WRU45" s="1"/>
      <c r="WRV45" s="1"/>
      <c r="WRW45" s="1"/>
      <c r="WRX45" s="1"/>
      <c r="WRY45" s="1"/>
      <c r="WRZ45" s="1"/>
      <c r="WSA45" s="1"/>
      <c r="WSB45" s="1"/>
      <c r="WSC45" s="1"/>
      <c r="WSD45" s="1"/>
      <c r="WSE45" s="1"/>
      <c r="WSF45" s="1"/>
      <c r="WSG45" s="1"/>
      <c r="WSH45" s="1"/>
      <c r="WSI45" s="1"/>
      <c r="WSJ45" s="1"/>
      <c r="WSK45" s="1"/>
      <c r="WSL45" s="1"/>
      <c r="WSM45" s="1"/>
      <c r="WSN45" s="1"/>
      <c r="WSO45" s="1"/>
      <c r="WSP45" s="1"/>
      <c r="WSQ45" s="1"/>
      <c r="WSR45" s="1"/>
      <c r="WSS45" s="1"/>
      <c r="WST45" s="1"/>
      <c r="WSU45" s="1"/>
      <c r="WSV45" s="1"/>
      <c r="WSW45" s="1"/>
      <c r="WSX45" s="1"/>
      <c r="WSY45" s="1"/>
      <c r="WSZ45" s="1"/>
      <c r="WTA45" s="1"/>
      <c r="WTB45" s="1"/>
      <c r="WTC45" s="1"/>
      <c r="WTD45" s="1"/>
      <c r="WTE45" s="1"/>
      <c r="WTF45" s="1"/>
      <c r="WTG45" s="1"/>
      <c r="WTH45" s="1"/>
      <c r="WTI45" s="1"/>
      <c r="WTJ45" s="1"/>
      <c r="WTK45" s="1"/>
      <c r="WTL45" s="1"/>
      <c r="WTM45" s="1"/>
      <c r="WTN45" s="1"/>
      <c r="WTO45" s="1"/>
      <c r="WTP45" s="1"/>
      <c r="WTQ45" s="1"/>
      <c r="WTR45" s="1"/>
      <c r="WTS45" s="1"/>
      <c r="WTT45" s="1"/>
      <c r="WTU45" s="1"/>
      <c r="WTV45" s="1"/>
      <c r="WTW45" s="1"/>
      <c r="WTX45" s="1"/>
      <c r="WTY45" s="1"/>
      <c r="WTZ45" s="1"/>
      <c r="WUA45" s="1"/>
      <c r="WUB45" s="1"/>
      <c r="WUC45" s="1"/>
      <c r="WUD45" s="1"/>
      <c r="WUE45" s="1"/>
      <c r="WUF45" s="1"/>
      <c r="WUG45" s="1"/>
      <c r="WUH45" s="1"/>
      <c r="WUI45" s="1"/>
      <c r="WUJ45" s="1"/>
      <c r="WUK45" s="1"/>
      <c r="WUL45" s="1"/>
      <c r="WUM45" s="1"/>
      <c r="WUN45" s="1"/>
      <c r="WUO45" s="1"/>
      <c r="WUP45" s="1"/>
      <c r="WUQ45" s="1"/>
      <c r="WUR45" s="1"/>
      <c r="WUS45" s="1"/>
      <c r="WUT45" s="1"/>
      <c r="WUU45" s="1"/>
      <c r="WUV45" s="1"/>
      <c r="WUW45" s="1"/>
      <c r="WUX45" s="1"/>
      <c r="WUY45" s="1"/>
      <c r="WUZ45" s="1"/>
      <c r="WVA45" s="1"/>
      <c r="WVB45" s="1"/>
      <c r="WVC45" s="1"/>
      <c r="WVD45" s="1"/>
      <c r="WVE45" s="1"/>
      <c r="WVF45" s="1"/>
      <c r="WVG45" s="1"/>
      <c r="WVH45" s="1"/>
      <c r="WVI45" s="1"/>
      <c r="WVJ45" s="1"/>
      <c r="WVK45" s="1"/>
      <c r="WVL45" s="1"/>
      <c r="WVM45" s="1"/>
      <c r="WVN45" s="1"/>
      <c r="WVO45" s="1"/>
      <c r="WVP45" s="1"/>
      <c r="WVQ45" s="1"/>
      <c r="WVR45" s="1"/>
      <c r="WVS45" s="1"/>
      <c r="WVT45" s="1"/>
      <c r="WVU45" s="1"/>
      <c r="WVV45" s="1"/>
      <c r="WVW45" s="1"/>
      <c r="WVX45" s="1"/>
      <c r="WVY45" s="1"/>
      <c r="WVZ45" s="1"/>
      <c r="WWA45" s="1"/>
      <c r="WWB45" s="1"/>
      <c r="WWC45" s="1"/>
      <c r="WWD45" s="1"/>
      <c r="WWE45" s="1"/>
      <c r="WWF45" s="1"/>
      <c r="WWG45" s="1"/>
      <c r="WWH45" s="1"/>
      <c r="WWI45" s="1"/>
      <c r="WWJ45" s="1"/>
      <c r="WWK45" s="1"/>
      <c r="WWL45" s="1"/>
      <c r="WWM45" s="1"/>
      <c r="WWN45" s="1"/>
      <c r="WWO45" s="1"/>
      <c r="WWP45" s="1"/>
      <c r="WWQ45" s="1"/>
      <c r="WWR45" s="1"/>
      <c r="WWS45" s="1"/>
      <c r="WWT45" s="1"/>
      <c r="WWU45" s="1"/>
      <c r="WWV45" s="1"/>
      <c r="WWW45" s="1"/>
      <c r="WWX45" s="1"/>
      <c r="WWY45" s="1"/>
      <c r="WWZ45" s="1"/>
      <c r="WXA45" s="1"/>
      <c r="WXB45" s="1"/>
      <c r="WXC45" s="1"/>
      <c r="WXD45" s="1"/>
      <c r="WXE45" s="1"/>
      <c r="WXF45" s="1"/>
      <c r="WXG45" s="1"/>
      <c r="WXH45" s="1"/>
      <c r="WXI45" s="1"/>
      <c r="WXJ45" s="1"/>
      <c r="WXK45" s="1"/>
      <c r="WXL45" s="1"/>
      <c r="WXM45" s="1"/>
      <c r="WXN45" s="1"/>
      <c r="WXO45" s="1"/>
      <c r="WXP45" s="1"/>
      <c r="WXQ45" s="1"/>
      <c r="WXR45" s="1"/>
      <c r="WXS45" s="1"/>
      <c r="WXT45" s="1"/>
      <c r="WXU45" s="1"/>
      <c r="WXV45" s="1"/>
      <c r="WXW45" s="1"/>
      <c r="WXX45" s="1"/>
      <c r="WXY45" s="1"/>
      <c r="WXZ45" s="1"/>
      <c r="WYA45" s="1"/>
      <c r="WYB45" s="1"/>
      <c r="WYC45" s="1"/>
      <c r="WYD45" s="1"/>
      <c r="WYE45" s="1"/>
      <c r="WYF45" s="1"/>
      <c r="WYG45" s="1"/>
      <c r="WYH45" s="1"/>
      <c r="WYI45" s="1"/>
      <c r="WYJ45" s="1"/>
      <c r="WYK45" s="1"/>
      <c r="WYL45" s="1"/>
      <c r="WYM45" s="1"/>
      <c r="WYN45" s="1"/>
      <c r="WYO45" s="1"/>
      <c r="WYP45" s="1"/>
      <c r="WYQ45" s="1"/>
      <c r="WYR45" s="1"/>
      <c r="WYS45" s="1"/>
      <c r="WYT45" s="1"/>
      <c r="WYU45" s="1"/>
      <c r="WYV45" s="1"/>
      <c r="WYW45" s="1"/>
      <c r="WYX45" s="1"/>
      <c r="WYY45" s="1"/>
      <c r="WYZ45" s="1"/>
      <c r="WZA45" s="1"/>
      <c r="WZB45" s="1"/>
      <c r="WZC45" s="1"/>
      <c r="WZD45" s="1"/>
      <c r="WZE45" s="1"/>
      <c r="WZF45" s="1"/>
      <c r="WZG45" s="1"/>
      <c r="WZH45" s="1"/>
      <c r="WZI45" s="1"/>
      <c r="WZJ45" s="1"/>
      <c r="WZK45" s="1"/>
      <c r="WZL45" s="1"/>
      <c r="WZM45" s="1"/>
      <c r="WZN45" s="1"/>
      <c r="WZO45" s="1"/>
      <c r="WZP45" s="1"/>
      <c r="WZQ45" s="1"/>
      <c r="WZR45" s="1"/>
      <c r="WZS45" s="1"/>
      <c r="WZT45" s="1"/>
      <c r="WZU45" s="1"/>
      <c r="WZV45" s="1"/>
      <c r="WZW45" s="1"/>
      <c r="WZX45" s="1"/>
      <c r="WZY45" s="1"/>
      <c r="WZZ45" s="1"/>
      <c r="XAA45" s="1"/>
      <c r="XAB45" s="1"/>
      <c r="XAC45" s="1"/>
      <c r="XAD45" s="1"/>
      <c r="XAE45" s="1"/>
      <c r="XAF45" s="1"/>
      <c r="XAG45" s="1"/>
      <c r="XAH45" s="1"/>
      <c r="XAI45" s="1"/>
      <c r="XAJ45" s="1"/>
      <c r="XAK45" s="1"/>
      <c r="XAL45" s="1"/>
      <c r="XAM45" s="1"/>
      <c r="XAN45" s="1"/>
      <c r="XAO45" s="1"/>
      <c r="XAP45" s="1"/>
      <c r="XAQ45" s="1"/>
      <c r="XAR45" s="1"/>
      <c r="XAS45" s="1"/>
      <c r="XAT45" s="1"/>
      <c r="XAU45" s="1"/>
      <c r="XAV45" s="1"/>
      <c r="XAW45" s="1"/>
      <c r="XAX45" s="1"/>
      <c r="XAY45" s="1"/>
      <c r="XAZ45" s="1"/>
      <c r="XBA45" s="1"/>
      <c r="XBB45" s="1"/>
      <c r="XBC45" s="1"/>
      <c r="XBD45" s="1"/>
      <c r="XBE45" s="1"/>
      <c r="XBF45" s="1"/>
      <c r="XBG45" s="1"/>
      <c r="XBH45" s="1"/>
      <c r="XBI45" s="1"/>
      <c r="XBJ45" s="1"/>
      <c r="XBK45" s="1"/>
      <c r="XBL45" s="1"/>
      <c r="XBM45" s="1"/>
      <c r="XBN45" s="1"/>
      <c r="XBO45" s="1"/>
      <c r="XBP45" s="1"/>
      <c r="XBQ45" s="1"/>
      <c r="XBR45" s="1"/>
      <c r="XBS45" s="1"/>
      <c r="XBT45" s="1"/>
      <c r="XBU45" s="1"/>
      <c r="XBV45" s="1"/>
      <c r="XBW45" s="1"/>
      <c r="XBX45" s="1"/>
      <c r="XBY45" s="1"/>
      <c r="XBZ45" s="1"/>
      <c r="XCA45" s="1"/>
      <c r="XCB45" s="1"/>
      <c r="XCC45" s="1"/>
      <c r="XCD45" s="1"/>
      <c r="XCE45" s="1"/>
      <c r="XCF45" s="1"/>
      <c r="XCG45" s="1"/>
      <c r="XCH45" s="1"/>
      <c r="XCI45" s="1"/>
      <c r="XCJ45" s="1"/>
      <c r="XCK45" s="1"/>
      <c r="XCL45" s="1"/>
      <c r="XCM45" s="1"/>
      <c r="XCN45" s="1"/>
      <c r="XCO45" s="1"/>
      <c r="XCP45" s="1"/>
      <c r="XCQ45" s="1"/>
      <c r="XCR45" s="1"/>
      <c r="XCS45" s="1"/>
      <c r="XCT45" s="1"/>
      <c r="XCU45" s="1"/>
      <c r="XCV45" s="1"/>
      <c r="XCW45" s="1"/>
      <c r="XCX45" s="1"/>
      <c r="XCY45" s="1"/>
      <c r="XCZ45" s="1"/>
      <c r="XDA45" s="1"/>
      <c r="XDB45" s="1"/>
      <c r="XDC45" s="1"/>
      <c r="XDD45" s="1"/>
      <c r="XDE45" s="1"/>
      <c r="XDF45" s="1"/>
      <c r="XDG45" s="1"/>
      <c r="XDH45" s="1"/>
      <c r="XDI45" s="1"/>
      <c r="XDJ45" s="1"/>
      <c r="XDK45" s="1"/>
      <c r="XDL45" s="1"/>
      <c r="XDM45" s="1"/>
      <c r="XDN45" s="1"/>
      <c r="XDO45" s="1"/>
      <c r="XDP45" s="1"/>
      <c r="XDQ45" s="1"/>
      <c r="XDR45" s="1"/>
      <c r="XDS45" s="1"/>
      <c r="XDT45" s="1"/>
      <c r="XDU45" s="1"/>
      <c r="XDV45" s="1"/>
      <c r="XDW45" s="1"/>
      <c r="XDX45" s="1"/>
      <c r="XDY45" s="1"/>
      <c r="XDZ45" s="1"/>
      <c r="XEA45" s="1"/>
      <c r="XEB45" s="1"/>
      <c r="XEC45" s="1"/>
      <c r="XED45" s="1"/>
      <c r="XEE45" s="1"/>
      <c r="XEF45" s="1"/>
      <c r="XEG45" s="1"/>
      <c r="XEH45" s="1"/>
      <c r="XEI45" s="1"/>
      <c r="XEJ45" s="1"/>
      <c r="XEK45" s="1"/>
      <c r="XEL45" s="1"/>
      <c r="XEM45" s="1"/>
      <c r="XEN45" s="1"/>
      <c r="XEO45" s="1"/>
      <c r="XEP45" s="1"/>
      <c r="XEQ45" s="1"/>
      <c r="XER45" s="1"/>
      <c r="XES45" s="1"/>
      <c r="XET45" s="1"/>
      <c r="XEU45" s="1"/>
    </row>
    <row r="46" spans="2:16375" s="397" customFormat="1" ht="25.5" outlineLevel="2" x14ac:dyDescent="0.2">
      <c r="C46" s="550"/>
      <c r="D46" s="523" t="s">
        <v>123</v>
      </c>
      <c r="E46" s="408"/>
      <c r="F46" s="430"/>
      <c r="G46" s="893" t="s">
        <v>312</v>
      </c>
      <c r="H46" s="408"/>
      <c r="I46" s="430"/>
      <c r="J46" s="525">
        <v>41544</v>
      </c>
      <c r="K46" s="408"/>
      <c r="L46" s="430"/>
      <c r="M46" s="45" t="s">
        <v>329</v>
      </c>
      <c r="N46" s="409"/>
      <c r="O46" s="431"/>
      <c r="P46" s="41" t="s">
        <v>226</v>
      </c>
      <c r="Q46" s="588"/>
      <c r="R46" s="589"/>
      <c r="S46" s="585">
        <f>12*4*4</f>
        <v>192</v>
      </c>
      <c r="T46" s="588"/>
      <c r="U46" s="589"/>
      <c r="V46" s="894">
        <f t="shared" ref="V46:V47" si="15">ROUND(AM46,2)</f>
        <v>640.94000000000005</v>
      </c>
      <c r="W46" s="588"/>
      <c r="X46" s="589"/>
      <c r="Y46" s="757">
        <f>BDI!$E$35</f>
        <v>0.21820000000000001</v>
      </c>
      <c r="Z46" s="588"/>
      <c r="AA46" s="589"/>
      <c r="AB46" s="585">
        <f t="shared" ref="AB46:AB47" si="16">ROUND(V46*(1+Y46),2)</f>
        <v>780.79</v>
      </c>
      <c r="AC46" s="408"/>
      <c r="AD46" s="430"/>
      <c r="AE46" s="46">
        <f t="shared" ref="AE46:AE47" si="17">ROUND(AB46*S46,2)</f>
        <v>149911.67999999999</v>
      </c>
      <c r="AF46" s="408"/>
      <c r="AG46" s="430"/>
      <c r="AH46" s="96">
        <f>AE46/$AE$190</f>
        <v>3.9319970816090498E-3</v>
      </c>
      <c r="AI46" s="396"/>
      <c r="AL46" s="927">
        <v>622.54</v>
      </c>
      <c r="AM46" s="928">
        <f t="shared" si="4"/>
        <v>640.94311608285443</v>
      </c>
      <c r="AN46" s="931"/>
      <c r="AO46" s="569"/>
      <c r="AX46" s="398"/>
      <c r="AY46" s="398"/>
      <c r="AZ46" s="398"/>
      <c r="BA46" s="398"/>
      <c r="BB46" s="398"/>
      <c r="BD46" s="502"/>
    </row>
    <row r="47" spans="2:16375" s="397" customFormat="1" ht="25.5" outlineLevel="2" x14ac:dyDescent="0.2">
      <c r="C47" s="550"/>
      <c r="D47" s="523" t="s">
        <v>124</v>
      </c>
      <c r="E47" s="408"/>
      <c r="F47" s="430"/>
      <c r="G47" s="893" t="s">
        <v>314</v>
      </c>
      <c r="H47" s="408"/>
      <c r="I47" s="430"/>
      <c r="J47" s="525">
        <v>20344</v>
      </c>
      <c r="K47" s="408"/>
      <c r="L47" s="430"/>
      <c r="M47" s="45" t="s">
        <v>263</v>
      </c>
      <c r="N47" s="409"/>
      <c r="O47" s="431"/>
      <c r="P47" s="41" t="s">
        <v>310</v>
      </c>
      <c r="Q47" s="588"/>
      <c r="R47" s="589"/>
      <c r="S47" s="585">
        <v>8</v>
      </c>
      <c r="T47" s="588"/>
      <c r="U47" s="589"/>
      <c r="V47" s="894">
        <f t="shared" si="15"/>
        <v>1564.09</v>
      </c>
      <c r="W47" s="588"/>
      <c r="X47" s="589"/>
      <c r="Y47" s="757">
        <f>BDI!$E$35</f>
        <v>0.21820000000000001</v>
      </c>
      <c r="Z47" s="588"/>
      <c r="AA47" s="589"/>
      <c r="AB47" s="585">
        <f t="shared" si="16"/>
        <v>1905.37</v>
      </c>
      <c r="AC47" s="408"/>
      <c r="AD47" s="430"/>
      <c r="AE47" s="46">
        <f t="shared" si="17"/>
        <v>15242.96</v>
      </c>
      <c r="AF47" s="408"/>
      <c r="AG47" s="430"/>
      <c r="AH47" s="96">
        <f>AE47/$AE$190</f>
        <v>3.9980389943654478E-4</v>
      </c>
      <c r="AI47" s="396"/>
      <c r="AL47" s="927">
        <v>1532.5</v>
      </c>
      <c r="AM47" s="928">
        <f t="shared" si="4"/>
        <v>1564.0908262801065</v>
      </c>
      <c r="AN47" s="931"/>
      <c r="AO47" s="569"/>
      <c r="AX47" s="398"/>
      <c r="AY47" s="398"/>
      <c r="AZ47" s="398"/>
      <c r="BA47" s="398"/>
      <c r="BB47" s="398"/>
      <c r="BD47" s="502"/>
    </row>
    <row r="48" spans="2:16375" s="397" customFormat="1" outlineLevel="1" x14ac:dyDescent="0.2">
      <c r="B48" s="1"/>
      <c r="C48" s="9"/>
      <c r="D48" s="70"/>
      <c r="E48" s="70"/>
      <c r="F48" s="70"/>
      <c r="G48" s="70"/>
      <c r="H48" s="70"/>
      <c r="I48" s="70"/>
      <c r="J48" s="538"/>
      <c r="K48" s="70"/>
      <c r="L48" s="70"/>
      <c r="N48" s="95"/>
      <c r="O48" s="95"/>
      <c r="P48" s="51"/>
      <c r="Q48" s="590"/>
      <c r="R48" s="590"/>
      <c r="S48" s="590"/>
      <c r="T48" s="590"/>
      <c r="U48" s="590"/>
      <c r="V48" s="590"/>
      <c r="W48" s="590"/>
      <c r="X48" s="590"/>
      <c r="Y48" s="759"/>
      <c r="Z48" s="590"/>
      <c r="AA48" s="590"/>
      <c r="AB48" s="590"/>
      <c r="AC48" s="50"/>
      <c r="AD48" s="50"/>
      <c r="AE48" s="81"/>
      <c r="AF48" s="2"/>
      <c r="AG48" s="2"/>
      <c r="AH48" s="71"/>
      <c r="AI48" s="10"/>
      <c r="AJ48" s="1"/>
      <c r="AK48" s="1"/>
      <c r="AL48" s="928"/>
      <c r="AM48" s="928"/>
      <c r="AN48" s="931"/>
      <c r="AO48" s="504"/>
      <c r="AP48" s="1"/>
      <c r="AQ48" s="1"/>
      <c r="AR48" s="1"/>
      <c r="AS48" s="1"/>
      <c r="AT48" s="1"/>
      <c r="AU48" s="1"/>
      <c r="AV48" s="1"/>
      <c r="AW48" s="1"/>
      <c r="AX48" s="18"/>
      <c r="AY48" s="18"/>
      <c r="AZ48" s="18"/>
      <c r="BA48" s="18"/>
      <c r="BB48" s="18"/>
      <c r="BC48" s="1"/>
      <c r="BD48" s="2"/>
      <c r="BE48" s="1"/>
      <c r="BF48" s="1"/>
      <c r="BG48" s="1"/>
      <c r="BH48" s="1"/>
      <c r="BI48" s="1"/>
      <c r="BJ48" s="1"/>
      <c r="BK48" s="1"/>
      <c r="BL48" s="1"/>
      <c r="BM48" s="1"/>
      <c r="BN48" s="1"/>
      <c r="BO48" s="1"/>
      <c r="BP48" s="1"/>
      <c r="BQ48" s="1"/>
      <c r="BR48" s="1"/>
      <c r="BS48" s="1"/>
      <c r="BT48" s="1"/>
      <c r="BU48" s="1"/>
      <c r="BV48" s="1"/>
      <c r="BW48" s="1"/>
      <c r="BX48" s="1"/>
      <c r="BY48" s="1"/>
      <c r="BZ48" s="1"/>
      <c r="CA48" s="1"/>
      <c r="CB48" s="1"/>
      <c r="CC48" s="1"/>
      <c r="CD48" s="1"/>
      <c r="CE48" s="1"/>
      <c r="CF48" s="1"/>
      <c r="CG48" s="1"/>
      <c r="CH48" s="1"/>
      <c r="CI48" s="1"/>
      <c r="CJ48" s="1"/>
      <c r="CK48" s="1"/>
      <c r="CL48" s="1"/>
      <c r="CM48" s="1"/>
      <c r="CN48" s="1"/>
      <c r="CO48" s="1"/>
      <c r="CP48" s="1"/>
      <c r="CQ48" s="1"/>
      <c r="CR48" s="1"/>
      <c r="CS48" s="1"/>
      <c r="CT48" s="1"/>
      <c r="CU48" s="1"/>
      <c r="CV48" s="1"/>
      <c r="CW48" s="1"/>
      <c r="CX48" s="1"/>
      <c r="CY48" s="1"/>
      <c r="CZ48" s="1"/>
      <c r="DA48" s="1"/>
      <c r="DB48" s="1"/>
      <c r="DC48" s="1"/>
      <c r="DD48" s="1"/>
      <c r="DE48" s="1"/>
      <c r="DF48" s="1"/>
      <c r="DG48" s="1"/>
      <c r="DH48" s="1"/>
      <c r="DI48" s="1"/>
      <c r="DJ48" s="1"/>
      <c r="DK48" s="1"/>
      <c r="DL48" s="1"/>
      <c r="DM48" s="1"/>
      <c r="DN48" s="1"/>
      <c r="DO48" s="1"/>
      <c r="DP48" s="1"/>
      <c r="DQ48" s="1"/>
      <c r="DR48" s="1"/>
      <c r="DS48" s="1"/>
      <c r="DT48" s="1"/>
      <c r="DU48" s="1"/>
      <c r="DV48" s="1"/>
      <c r="DW48" s="1"/>
      <c r="DX48" s="1"/>
      <c r="DY48" s="1"/>
      <c r="DZ48" s="1"/>
      <c r="EA48" s="1"/>
      <c r="EB48" s="1"/>
      <c r="EC48" s="1"/>
      <c r="ED48" s="1"/>
      <c r="EE48" s="1"/>
      <c r="EF48" s="1"/>
      <c r="EG48" s="1"/>
      <c r="EH48" s="1"/>
      <c r="EI48" s="1"/>
      <c r="EJ48" s="1"/>
      <c r="EK48" s="1"/>
      <c r="EL48" s="1"/>
      <c r="EM48" s="1"/>
      <c r="EN48" s="1"/>
      <c r="EO48" s="1"/>
      <c r="EP48" s="1"/>
      <c r="EQ48" s="1"/>
      <c r="ER48" s="1"/>
      <c r="ES48" s="1"/>
      <c r="ET48" s="1"/>
      <c r="EU48" s="1"/>
      <c r="EV48" s="1"/>
      <c r="EW48" s="1"/>
      <c r="EX48" s="1"/>
      <c r="EY48" s="1"/>
      <c r="EZ48" s="1"/>
      <c r="FA48" s="1"/>
      <c r="FB48" s="1"/>
      <c r="FC48" s="1"/>
      <c r="FD48" s="1"/>
      <c r="FE48" s="1"/>
      <c r="FF48" s="1"/>
      <c r="FG48" s="1"/>
      <c r="FH48" s="1"/>
      <c r="FI48" s="1"/>
      <c r="FJ48" s="1"/>
      <c r="FK48" s="1"/>
      <c r="FL48" s="1"/>
      <c r="FM48" s="1"/>
      <c r="FN48" s="1"/>
      <c r="FO48" s="1"/>
      <c r="FP48" s="1"/>
      <c r="FQ48" s="1"/>
      <c r="FR48" s="1"/>
      <c r="FS48" s="1"/>
      <c r="FT48" s="1"/>
      <c r="FU48" s="1"/>
      <c r="FV48" s="1"/>
      <c r="FW48" s="1"/>
      <c r="FX48" s="1"/>
      <c r="FY48" s="1"/>
      <c r="FZ48" s="1"/>
      <c r="GA48" s="1"/>
      <c r="GB48" s="1"/>
      <c r="GC48" s="1"/>
      <c r="GD48" s="1"/>
      <c r="GE48" s="1"/>
      <c r="GF48" s="1"/>
      <c r="GG48" s="1"/>
      <c r="GH48" s="1"/>
      <c r="GI48" s="1"/>
      <c r="GJ48" s="1"/>
      <c r="GK48" s="1"/>
      <c r="GL48" s="1"/>
      <c r="GM48" s="1"/>
      <c r="GN48" s="1"/>
      <c r="GO48" s="1"/>
      <c r="GP48" s="1"/>
      <c r="GQ48" s="1"/>
      <c r="GR48" s="1"/>
      <c r="GS48" s="1"/>
      <c r="GT48" s="1"/>
      <c r="GU48" s="1"/>
      <c r="GV48" s="1"/>
      <c r="GW48" s="1"/>
      <c r="GX48" s="1"/>
      <c r="GY48" s="1"/>
      <c r="GZ48" s="1"/>
      <c r="HA48" s="1"/>
      <c r="HB48" s="1"/>
      <c r="HC48" s="1"/>
      <c r="HD48" s="1"/>
      <c r="HE48" s="1"/>
      <c r="HF48" s="1"/>
      <c r="HG48" s="1"/>
      <c r="HH48" s="1"/>
      <c r="HI48" s="1"/>
      <c r="HJ48" s="1"/>
      <c r="HK48" s="1"/>
      <c r="HL48" s="1"/>
      <c r="HM48" s="1"/>
      <c r="HN48" s="1"/>
      <c r="HO48" s="1"/>
      <c r="HP48" s="1"/>
      <c r="HQ48" s="1"/>
      <c r="HR48" s="1"/>
      <c r="HS48" s="1"/>
      <c r="HT48" s="1"/>
      <c r="HU48" s="1"/>
      <c r="HV48" s="1"/>
      <c r="HW48" s="1"/>
      <c r="HX48" s="1"/>
      <c r="HY48" s="1"/>
      <c r="HZ48" s="1"/>
      <c r="IA48" s="1"/>
      <c r="IB48" s="1"/>
      <c r="IC48" s="1"/>
      <c r="ID48" s="1"/>
      <c r="IE48" s="1"/>
      <c r="IF48" s="1"/>
      <c r="IG48" s="1"/>
      <c r="IH48" s="1"/>
      <c r="II48" s="1"/>
      <c r="IJ48" s="1"/>
      <c r="IK48" s="1"/>
      <c r="IL48" s="1"/>
      <c r="IM48" s="1"/>
      <c r="IN48" s="1"/>
      <c r="IO48" s="1"/>
      <c r="IP48" s="1"/>
      <c r="IQ48" s="1"/>
      <c r="IR48" s="1"/>
      <c r="IS48" s="1"/>
      <c r="IT48" s="1"/>
      <c r="IU48" s="1"/>
      <c r="IV48" s="1"/>
      <c r="IW48" s="1"/>
      <c r="IX48" s="1"/>
      <c r="IY48" s="1"/>
      <c r="IZ48" s="1"/>
      <c r="JA48" s="1"/>
      <c r="JB48" s="1"/>
      <c r="JC48" s="1"/>
      <c r="JD48" s="1"/>
      <c r="JE48" s="1"/>
      <c r="JF48" s="1"/>
      <c r="JG48" s="1"/>
      <c r="JH48" s="1"/>
      <c r="JI48" s="1"/>
      <c r="JJ48" s="1"/>
      <c r="JK48" s="1"/>
      <c r="JL48" s="1"/>
      <c r="JM48" s="1"/>
      <c r="JN48" s="1"/>
      <c r="JO48" s="1"/>
      <c r="JP48" s="1"/>
      <c r="JQ48" s="1"/>
      <c r="JR48" s="1"/>
      <c r="JS48" s="1"/>
      <c r="JT48" s="1"/>
      <c r="JU48" s="1"/>
      <c r="JV48" s="1"/>
      <c r="JW48" s="1"/>
      <c r="JX48" s="1"/>
      <c r="JY48" s="1"/>
      <c r="JZ48" s="1"/>
      <c r="KA48" s="1"/>
      <c r="KB48" s="1"/>
      <c r="KC48" s="1"/>
      <c r="KD48" s="1"/>
      <c r="KE48" s="1"/>
      <c r="KF48" s="1"/>
      <c r="KG48" s="1"/>
      <c r="KH48" s="1"/>
      <c r="KI48" s="1"/>
      <c r="KJ48" s="1"/>
      <c r="KK48" s="1"/>
      <c r="KL48" s="1"/>
      <c r="KM48" s="1"/>
      <c r="KN48" s="1"/>
      <c r="KO48" s="1"/>
      <c r="KP48" s="1"/>
      <c r="KQ48" s="1"/>
      <c r="KR48" s="1"/>
      <c r="KS48" s="1"/>
      <c r="KT48" s="1"/>
      <c r="KU48" s="1"/>
      <c r="KV48" s="1"/>
      <c r="KW48" s="1"/>
      <c r="KX48" s="1"/>
      <c r="KY48" s="1"/>
      <c r="KZ48" s="1"/>
      <c r="LA48" s="1"/>
      <c r="LB48" s="1"/>
      <c r="LC48" s="1"/>
      <c r="LD48" s="1"/>
      <c r="LE48" s="1"/>
      <c r="LF48" s="1"/>
      <c r="LG48" s="1"/>
      <c r="LH48" s="1"/>
      <c r="LI48" s="1"/>
      <c r="LJ48" s="1"/>
      <c r="LK48" s="1"/>
      <c r="LL48" s="1"/>
      <c r="LM48" s="1"/>
      <c r="LN48" s="1"/>
      <c r="LO48" s="1"/>
      <c r="LP48" s="1"/>
      <c r="LQ48" s="1"/>
      <c r="LR48" s="1"/>
      <c r="LS48" s="1"/>
      <c r="LT48" s="1"/>
      <c r="LU48" s="1"/>
      <c r="LV48" s="1"/>
      <c r="LW48" s="1"/>
      <c r="LX48" s="1"/>
      <c r="LY48" s="1"/>
      <c r="LZ48" s="1"/>
      <c r="MA48" s="1"/>
      <c r="MB48" s="1"/>
      <c r="MC48" s="1"/>
      <c r="MD48" s="1"/>
      <c r="ME48" s="1"/>
      <c r="MF48" s="1"/>
      <c r="MG48" s="1"/>
      <c r="MH48" s="1"/>
      <c r="MI48" s="1"/>
      <c r="MJ48" s="1"/>
      <c r="MK48" s="1"/>
      <c r="ML48" s="1"/>
      <c r="MM48" s="1"/>
      <c r="MN48" s="1"/>
      <c r="MO48" s="1"/>
      <c r="MP48" s="1"/>
      <c r="MQ48" s="1"/>
      <c r="MR48" s="1"/>
      <c r="MS48" s="1"/>
      <c r="MT48" s="1"/>
      <c r="MU48" s="1"/>
      <c r="MV48" s="1"/>
      <c r="MW48" s="1"/>
      <c r="MX48" s="1"/>
      <c r="MY48" s="1"/>
      <c r="MZ48" s="1"/>
      <c r="NA48" s="1"/>
      <c r="NB48" s="1"/>
      <c r="NC48" s="1"/>
      <c r="ND48" s="1"/>
      <c r="NE48" s="1"/>
      <c r="NF48" s="1"/>
      <c r="NG48" s="1"/>
      <c r="NH48" s="1"/>
      <c r="NI48" s="1"/>
      <c r="NJ48" s="1"/>
      <c r="NK48" s="1"/>
      <c r="NL48" s="1"/>
      <c r="NM48" s="1"/>
      <c r="NN48" s="1"/>
      <c r="NO48" s="1"/>
      <c r="NP48" s="1"/>
      <c r="NQ48" s="1"/>
      <c r="NR48" s="1"/>
      <c r="NS48" s="1"/>
      <c r="NT48" s="1"/>
      <c r="NU48" s="1"/>
      <c r="NV48" s="1"/>
      <c r="NW48" s="1"/>
      <c r="NX48" s="1"/>
      <c r="NY48" s="1"/>
      <c r="NZ48" s="1"/>
      <c r="OA48" s="1"/>
      <c r="OB48" s="1"/>
      <c r="OC48" s="1"/>
      <c r="OD48" s="1"/>
      <c r="OE48" s="1"/>
      <c r="OF48" s="1"/>
      <c r="OG48" s="1"/>
      <c r="OH48" s="1"/>
      <c r="OI48" s="1"/>
      <c r="OJ48" s="1"/>
      <c r="OK48" s="1"/>
      <c r="OL48" s="1"/>
      <c r="OM48" s="1"/>
      <c r="ON48" s="1"/>
      <c r="OO48" s="1"/>
      <c r="OP48" s="1"/>
      <c r="OQ48" s="1"/>
      <c r="OR48" s="1"/>
      <c r="OS48" s="1"/>
      <c r="OT48" s="1"/>
      <c r="OU48" s="1"/>
      <c r="OV48" s="1"/>
      <c r="OW48" s="1"/>
      <c r="OX48" s="1"/>
      <c r="OY48" s="1"/>
      <c r="OZ48" s="1"/>
      <c r="PA48" s="1"/>
      <c r="PB48" s="1"/>
      <c r="PC48" s="1"/>
      <c r="PD48" s="1"/>
      <c r="PE48" s="1"/>
      <c r="PF48" s="1"/>
      <c r="PG48" s="1"/>
      <c r="PH48" s="1"/>
      <c r="PI48" s="1"/>
      <c r="PJ48" s="1"/>
      <c r="PK48" s="1"/>
      <c r="PL48" s="1"/>
      <c r="PM48" s="1"/>
      <c r="PN48" s="1"/>
      <c r="PO48" s="1"/>
      <c r="PP48" s="1"/>
      <c r="PQ48" s="1"/>
      <c r="PR48" s="1"/>
      <c r="PS48" s="1"/>
      <c r="PT48" s="1"/>
      <c r="PU48" s="1"/>
      <c r="PV48" s="1"/>
      <c r="PW48" s="1"/>
      <c r="PX48" s="1"/>
      <c r="PY48" s="1"/>
      <c r="PZ48" s="1"/>
      <c r="QA48" s="1"/>
      <c r="QB48" s="1"/>
      <c r="QC48" s="1"/>
      <c r="QD48" s="1"/>
      <c r="QE48" s="1"/>
      <c r="QF48" s="1"/>
      <c r="QG48" s="1"/>
      <c r="QH48" s="1"/>
      <c r="QI48" s="1"/>
      <c r="QJ48" s="1"/>
      <c r="QK48" s="1"/>
      <c r="QL48" s="1"/>
      <c r="QM48" s="1"/>
      <c r="QN48" s="1"/>
      <c r="QO48" s="1"/>
      <c r="QP48" s="1"/>
      <c r="QQ48" s="1"/>
      <c r="QR48" s="1"/>
      <c r="QS48" s="1"/>
      <c r="QT48" s="1"/>
      <c r="QU48" s="1"/>
      <c r="QV48" s="1"/>
      <c r="QW48" s="1"/>
      <c r="QX48" s="1"/>
      <c r="QY48" s="1"/>
      <c r="QZ48" s="1"/>
      <c r="RA48" s="1"/>
      <c r="RB48" s="1"/>
      <c r="RC48" s="1"/>
      <c r="RD48" s="1"/>
      <c r="RE48" s="1"/>
      <c r="RF48" s="1"/>
      <c r="RG48" s="1"/>
      <c r="RH48" s="1"/>
      <c r="RI48" s="1"/>
      <c r="RJ48" s="1"/>
      <c r="RK48" s="1"/>
      <c r="RL48" s="1"/>
      <c r="RM48" s="1"/>
      <c r="RN48" s="1"/>
      <c r="RO48" s="1"/>
      <c r="RP48" s="1"/>
      <c r="RQ48" s="1"/>
      <c r="RR48" s="1"/>
      <c r="RS48" s="1"/>
      <c r="RT48" s="1"/>
      <c r="RU48" s="1"/>
      <c r="RV48" s="1"/>
      <c r="RW48" s="1"/>
      <c r="RX48" s="1"/>
      <c r="RY48" s="1"/>
      <c r="RZ48" s="1"/>
      <c r="SA48" s="1"/>
      <c r="SB48" s="1"/>
      <c r="SC48" s="1"/>
      <c r="SD48" s="1"/>
      <c r="SE48" s="1"/>
      <c r="SF48" s="1"/>
      <c r="SG48" s="1"/>
      <c r="SH48" s="1"/>
      <c r="SI48" s="1"/>
      <c r="SJ48" s="1"/>
      <c r="SK48" s="1"/>
      <c r="SL48" s="1"/>
      <c r="SM48" s="1"/>
      <c r="SN48" s="1"/>
      <c r="SO48" s="1"/>
      <c r="SP48" s="1"/>
      <c r="SQ48" s="1"/>
      <c r="SR48" s="1"/>
      <c r="SS48" s="1"/>
      <c r="ST48" s="1"/>
      <c r="SU48" s="1"/>
      <c r="SV48" s="1"/>
      <c r="SW48" s="1"/>
      <c r="SX48" s="1"/>
      <c r="SY48" s="1"/>
      <c r="SZ48" s="1"/>
      <c r="TA48" s="1"/>
      <c r="TB48" s="1"/>
      <c r="TC48" s="1"/>
      <c r="TD48" s="1"/>
      <c r="TE48" s="1"/>
      <c r="TF48" s="1"/>
      <c r="TG48" s="1"/>
      <c r="TH48" s="1"/>
      <c r="TI48" s="1"/>
      <c r="TJ48" s="1"/>
      <c r="TK48" s="1"/>
      <c r="TL48" s="1"/>
      <c r="TM48" s="1"/>
      <c r="TN48" s="1"/>
      <c r="TO48" s="1"/>
      <c r="TP48" s="1"/>
      <c r="TQ48" s="1"/>
      <c r="TR48" s="1"/>
      <c r="TS48" s="1"/>
      <c r="TT48" s="1"/>
      <c r="TU48" s="1"/>
      <c r="TV48" s="1"/>
      <c r="TW48" s="1"/>
      <c r="TX48" s="1"/>
      <c r="TY48" s="1"/>
      <c r="TZ48" s="1"/>
      <c r="UA48" s="1"/>
      <c r="UB48" s="1"/>
      <c r="UC48" s="1"/>
      <c r="UD48" s="1"/>
      <c r="UE48" s="1"/>
      <c r="UF48" s="1"/>
      <c r="UG48" s="1"/>
      <c r="UH48" s="1"/>
      <c r="UI48" s="1"/>
      <c r="UJ48" s="1"/>
      <c r="UK48" s="1"/>
      <c r="UL48" s="1"/>
      <c r="UM48" s="1"/>
      <c r="UN48" s="1"/>
      <c r="UO48" s="1"/>
      <c r="UP48" s="1"/>
      <c r="UQ48" s="1"/>
      <c r="UR48" s="1"/>
      <c r="US48" s="1"/>
      <c r="UT48" s="1"/>
      <c r="UU48" s="1"/>
      <c r="UV48" s="1"/>
      <c r="UW48" s="1"/>
      <c r="UX48" s="1"/>
      <c r="UY48" s="1"/>
      <c r="UZ48" s="1"/>
      <c r="VA48" s="1"/>
      <c r="VB48" s="1"/>
      <c r="VC48" s="1"/>
      <c r="VD48" s="1"/>
      <c r="VE48" s="1"/>
      <c r="VF48" s="1"/>
      <c r="VG48" s="1"/>
      <c r="VH48" s="1"/>
      <c r="VI48" s="1"/>
      <c r="VJ48" s="1"/>
      <c r="VK48" s="1"/>
      <c r="VL48" s="1"/>
      <c r="VM48" s="1"/>
      <c r="VN48" s="1"/>
      <c r="VO48" s="1"/>
      <c r="VP48" s="1"/>
      <c r="VQ48" s="1"/>
      <c r="VR48" s="1"/>
      <c r="VS48" s="1"/>
      <c r="VT48" s="1"/>
      <c r="VU48" s="1"/>
      <c r="VV48" s="1"/>
      <c r="VW48" s="1"/>
      <c r="VX48" s="1"/>
      <c r="VY48" s="1"/>
      <c r="VZ48" s="1"/>
      <c r="WA48" s="1"/>
      <c r="WB48" s="1"/>
      <c r="WC48" s="1"/>
      <c r="WD48" s="1"/>
      <c r="WE48" s="1"/>
      <c r="WF48" s="1"/>
      <c r="WG48" s="1"/>
      <c r="WH48" s="1"/>
      <c r="WI48" s="1"/>
      <c r="WJ48" s="1"/>
      <c r="WK48" s="1"/>
      <c r="WL48" s="1"/>
      <c r="WM48" s="1"/>
      <c r="WN48" s="1"/>
      <c r="WO48" s="1"/>
      <c r="WP48" s="1"/>
      <c r="WQ48" s="1"/>
      <c r="WR48" s="1"/>
      <c r="WS48" s="1"/>
      <c r="WT48" s="1"/>
      <c r="WU48" s="1"/>
      <c r="WV48" s="1"/>
      <c r="WW48" s="1"/>
      <c r="WX48" s="1"/>
      <c r="WY48" s="1"/>
      <c r="WZ48" s="1"/>
      <c r="XA48" s="1"/>
      <c r="XB48" s="1"/>
      <c r="XC48" s="1"/>
      <c r="XD48" s="1"/>
      <c r="XE48" s="1"/>
      <c r="XF48" s="1"/>
      <c r="XG48" s="1"/>
      <c r="XH48" s="1"/>
      <c r="XI48" s="1"/>
      <c r="XJ48" s="1"/>
      <c r="XK48" s="1"/>
      <c r="XL48" s="1"/>
      <c r="XM48" s="1"/>
      <c r="XN48" s="1"/>
      <c r="XO48" s="1"/>
      <c r="XP48" s="1"/>
      <c r="XQ48" s="1"/>
      <c r="XR48" s="1"/>
      <c r="XS48" s="1"/>
      <c r="XT48" s="1"/>
      <c r="XU48" s="1"/>
      <c r="XV48" s="1"/>
      <c r="XW48" s="1"/>
      <c r="XX48" s="1"/>
      <c r="XY48" s="1"/>
      <c r="XZ48" s="1"/>
      <c r="YA48" s="1"/>
      <c r="YB48" s="1"/>
      <c r="YC48" s="1"/>
      <c r="YD48" s="1"/>
      <c r="YE48" s="1"/>
      <c r="YF48" s="1"/>
      <c r="YG48" s="1"/>
      <c r="YH48" s="1"/>
      <c r="YI48" s="1"/>
      <c r="YJ48" s="1"/>
      <c r="YK48" s="1"/>
      <c r="YL48" s="1"/>
      <c r="YM48" s="1"/>
      <c r="YN48" s="1"/>
      <c r="YO48" s="1"/>
      <c r="YP48" s="1"/>
      <c r="YQ48" s="1"/>
      <c r="YR48" s="1"/>
      <c r="YS48" s="1"/>
      <c r="YT48" s="1"/>
      <c r="YU48" s="1"/>
      <c r="YV48" s="1"/>
      <c r="YW48" s="1"/>
      <c r="YX48" s="1"/>
      <c r="YY48" s="1"/>
      <c r="YZ48" s="1"/>
      <c r="ZA48" s="1"/>
      <c r="ZB48" s="1"/>
      <c r="ZC48" s="1"/>
      <c r="ZD48" s="1"/>
      <c r="ZE48" s="1"/>
      <c r="ZF48" s="1"/>
      <c r="ZG48" s="1"/>
      <c r="ZH48" s="1"/>
      <c r="ZI48" s="1"/>
      <c r="ZJ48" s="1"/>
      <c r="ZK48" s="1"/>
      <c r="ZL48" s="1"/>
      <c r="ZM48" s="1"/>
      <c r="ZN48" s="1"/>
      <c r="ZO48" s="1"/>
      <c r="ZP48" s="1"/>
      <c r="ZQ48" s="1"/>
      <c r="ZR48" s="1"/>
      <c r="ZS48" s="1"/>
      <c r="ZT48" s="1"/>
      <c r="ZU48" s="1"/>
      <c r="ZV48" s="1"/>
      <c r="ZW48" s="1"/>
      <c r="ZX48" s="1"/>
      <c r="ZY48" s="1"/>
      <c r="ZZ48" s="1"/>
      <c r="AAA48" s="1"/>
      <c r="AAB48" s="1"/>
      <c r="AAC48" s="1"/>
      <c r="AAD48" s="1"/>
      <c r="AAE48" s="1"/>
      <c r="AAF48" s="1"/>
      <c r="AAG48" s="1"/>
      <c r="AAH48" s="1"/>
      <c r="AAI48" s="1"/>
      <c r="AAJ48" s="1"/>
      <c r="AAK48" s="1"/>
      <c r="AAL48" s="1"/>
      <c r="AAM48" s="1"/>
      <c r="AAN48" s="1"/>
      <c r="AAO48" s="1"/>
      <c r="AAP48" s="1"/>
      <c r="AAQ48" s="1"/>
      <c r="AAR48" s="1"/>
      <c r="AAS48" s="1"/>
      <c r="AAT48" s="1"/>
      <c r="AAU48" s="1"/>
      <c r="AAV48" s="1"/>
      <c r="AAW48" s="1"/>
      <c r="AAX48" s="1"/>
      <c r="AAY48" s="1"/>
      <c r="AAZ48" s="1"/>
      <c r="ABA48" s="1"/>
      <c r="ABB48" s="1"/>
      <c r="ABC48" s="1"/>
      <c r="ABD48" s="1"/>
      <c r="ABE48" s="1"/>
      <c r="ABF48" s="1"/>
      <c r="ABG48" s="1"/>
      <c r="ABH48" s="1"/>
      <c r="ABI48" s="1"/>
      <c r="ABJ48" s="1"/>
      <c r="ABK48" s="1"/>
      <c r="ABL48" s="1"/>
      <c r="ABM48" s="1"/>
      <c r="ABN48" s="1"/>
      <c r="ABO48" s="1"/>
      <c r="ABP48" s="1"/>
      <c r="ABQ48" s="1"/>
      <c r="ABR48" s="1"/>
      <c r="ABS48" s="1"/>
      <c r="ABT48" s="1"/>
      <c r="ABU48" s="1"/>
      <c r="ABV48" s="1"/>
      <c r="ABW48" s="1"/>
      <c r="ABX48" s="1"/>
      <c r="ABY48" s="1"/>
      <c r="ABZ48" s="1"/>
      <c r="ACA48" s="1"/>
      <c r="ACB48" s="1"/>
      <c r="ACC48" s="1"/>
      <c r="ACD48" s="1"/>
      <c r="ACE48" s="1"/>
      <c r="ACF48" s="1"/>
      <c r="ACG48" s="1"/>
      <c r="ACH48" s="1"/>
      <c r="ACI48" s="1"/>
      <c r="ACJ48" s="1"/>
      <c r="ACK48" s="1"/>
      <c r="ACL48" s="1"/>
      <c r="ACM48" s="1"/>
      <c r="ACN48" s="1"/>
      <c r="ACO48" s="1"/>
      <c r="ACP48" s="1"/>
      <c r="ACQ48" s="1"/>
      <c r="ACR48" s="1"/>
      <c r="ACS48" s="1"/>
      <c r="ACT48" s="1"/>
      <c r="ACU48" s="1"/>
      <c r="ACV48" s="1"/>
      <c r="ACW48" s="1"/>
      <c r="ACX48" s="1"/>
      <c r="ACY48" s="1"/>
      <c r="ACZ48" s="1"/>
      <c r="ADA48" s="1"/>
      <c r="ADB48" s="1"/>
      <c r="ADC48" s="1"/>
      <c r="ADD48" s="1"/>
      <c r="ADE48" s="1"/>
      <c r="ADF48" s="1"/>
      <c r="ADG48" s="1"/>
      <c r="ADH48" s="1"/>
      <c r="ADI48" s="1"/>
      <c r="ADJ48" s="1"/>
      <c r="ADK48" s="1"/>
      <c r="ADL48" s="1"/>
      <c r="ADM48" s="1"/>
      <c r="ADN48" s="1"/>
      <c r="ADO48" s="1"/>
      <c r="ADP48" s="1"/>
      <c r="ADQ48" s="1"/>
      <c r="ADR48" s="1"/>
      <c r="ADS48" s="1"/>
      <c r="ADT48" s="1"/>
      <c r="ADU48" s="1"/>
      <c r="ADV48" s="1"/>
      <c r="ADW48" s="1"/>
      <c r="ADX48" s="1"/>
      <c r="ADY48" s="1"/>
      <c r="ADZ48" s="1"/>
      <c r="AEA48" s="1"/>
      <c r="AEB48" s="1"/>
      <c r="AEC48" s="1"/>
      <c r="AED48" s="1"/>
      <c r="AEE48" s="1"/>
      <c r="AEF48" s="1"/>
      <c r="AEG48" s="1"/>
      <c r="AEH48" s="1"/>
      <c r="AEI48" s="1"/>
      <c r="AEJ48" s="1"/>
      <c r="AEK48" s="1"/>
      <c r="AEL48" s="1"/>
      <c r="AEM48" s="1"/>
      <c r="AEN48" s="1"/>
      <c r="AEO48" s="1"/>
      <c r="AEP48" s="1"/>
      <c r="AEQ48" s="1"/>
      <c r="AER48" s="1"/>
      <c r="AES48" s="1"/>
      <c r="AET48" s="1"/>
      <c r="AEU48" s="1"/>
      <c r="AEV48" s="1"/>
      <c r="AEW48" s="1"/>
      <c r="AEX48" s="1"/>
      <c r="AEY48" s="1"/>
      <c r="AEZ48" s="1"/>
      <c r="AFA48" s="1"/>
      <c r="AFB48" s="1"/>
      <c r="AFC48" s="1"/>
      <c r="AFD48" s="1"/>
      <c r="AFE48" s="1"/>
      <c r="AFF48" s="1"/>
      <c r="AFG48" s="1"/>
      <c r="AFH48" s="1"/>
      <c r="AFI48" s="1"/>
      <c r="AFJ48" s="1"/>
      <c r="AFK48" s="1"/>
      <c r="AFL48" s="1"/>
      <c r="AFM48" s="1"/>
      <c r="AFN48" s="1"/>
      <c r="AFO48" s="1"/>
      <c r="AFP48" s="1"/>
      <c r="AFQ48" s="1"/>
      <c r="AFR48" s="1"/>
      <c r="AFS48" s="1"/>
      <c r="AFT48" s="1"/>
      <c r="AFU48" s="1"/>
      <c r="AFV48" s="1"/>
      <c r="AFW48" s="1"/>
      <c r="AFX48" s="1"/>
      <c r="AFY48" s="1"/>
      <c r="AFZ48" s="1"/>
      <c r="AGA48" s="1"/>
      <c r="AGB48" s="1"/>
      <c r="AGC48" s="1"/>
      <c r="AGD48" s="1"/>
      <c r="AGE48" s="1"/>
      <c r="AGF48" s="1"/>
      <c r="AGG48" s="1"/>
      <c r="AGH48" s="1"/>
      <c r="AGI48" s="1"/>
      <c r="AGJ48" s="1"/>
      <c r="AGK48" s="1"/>
      <c r="AGL48" s="1"/>
      <c r="AGM48" s="1"/>
      <c r="AGN48" s="1"/>
      <c r="AGO48" s="1"/>
      <c r="AGP48" s="1"/>
      <c r="AGQ48" s="1"/>
      <c r="AGR48" s="1"/>
      <c r="AGS48" s="1"/>
      <c r="AGT48" s="1"/>
      <c r="AGU48" s="1"/>
      <c r="AGV48" s="1"/>
      <c r="AGW48" s="1"/>
      <c r="AGX48" s="1"/>
      <c r="AGY48" s="1"/>
      <c r="AGZ48" s="1"/>
      <c r="AHA48" s="1"/>
      <c r="AHB48" s="1"/>
      <c r="AHC48" s="1"/>
      <c r="AHD48" s="1"/>
      <c r="AHE48" s="1"/>
      <c r="AHF48" s="1"/>
      <c r="AHG48" s="1"/>
      <c r="AHH48" s="1"/>
      <c r="AHI48" s="1"/>
      <c r="AHJ48" s="1"/>
      <c r="AHK48" s="1"/>
      <c r="AHL48" s="1"/>
      <c r="AHM48" s="1"/>
      <c r="AHN48" s="1"/>
      <c r="AHO48" s="1"/>
      <c r="AHP48" s="1"/>
      <c r="AHQ48" s="1"/>
      <c r="AHR48" s="1"/>
      <c r="AHS48" s="1"/>
      <c r="AHT48" s="1"/>
      <c r="AHU48" s="1"/>
      <c r="AHV48" s="1"/>
      <c r="AHW48" s="1"/>
      <c r="AHX48" s="1"/>
      <c r="AHY48" s="1"/>
      <c r="AHZ48" s="1"/>
      <c r="AIA48" s="1"/>
      <c r="AIB48" s="1"/>
      <c r="AIC48" s="1"/>
      <c r="AID48" s="1"/>
      <c r="AIE48" s="1"/>
      <c r="AIF48" s="1"/>
      <c r="AIG48" s="1"/>
      <c r="AIH48" s="1"/>
      <c r="AII48" s="1"/>
      <c r="AIJ48" s="1"/>
      <c r="AIK48" s="1"/>
      <c r="AIL48" s="1"/>
      <c r="AIM48" s="1"/>
      <c r="AIN48" s="1"/>
      <c r="AIO48" s="1"/>
      <c r="AIP48" s="1"/>
      <c r="AIQ48" s="1"/>
      <c r="AIR48" s="1"/>
      <c r="AIS48" s="1"/>
      <c r="AIT48" s="1"/>
      <c r="AIU48" s="1"/>
      <c r="AIV48" s="1"/>
      <c r="AIW48" s="1"/>
      <c r="AIX48" s="1"/>
      <c r="AIY48" s="1"/>
      <c r="AIZ48" s="1"/>
      <c r="AJA48" s="1"/>
      <c r="AJB48" s="1"/>
      <c r="AJC48" s="1"/>
      <c r="AJD48" s="1"/>
      <c r="AJE48" s="1"/>
      <c r="AJF48" s="1"/>
      <c r="AJG48" s="1"/>
      <c r="AJH48" s="1"/>
      <c r="AJI48" s="1"/>
      <c r="AJJ48" s="1"/>
      <c r="AJK48" s="1"/>
      <c r="AJL48" s="1"/>
      <c r="AJM48" s="1"/>
      <c r="AJN48" s="1"/>
      <c r="AJO48" s="1"/>
      <c r="AJP48" s="1"/>
      <c r="AJQ48" s="1"/>
      <c r="AJR48" s="1"/>
      <c r="AJS48" s="1"/>
      <c r="AJT48" s="1"/>
      <c r="AJU48" s="1"/>
      <c r="AJV48" s="1"/>
      <c r="AJW48" s="1"/>
      <c r="AJX48" s="1"/>
      <c r="AJY48" s="1"/>
      <c r="AJZ48" s="1"/>
      <c r="AKA48" s="1"/>
      <c r="AKB48" s="1"/>
      <c r="AKC48" s="1"/>
      <c r="AKD48" s="1"/>
      <c r="AKE48" s="1"/>
      <c r="AKF48" s="1"/>
      <c r="AKG48" s="1"/>
      <c r="AKH48" s="1"/>
      <c r="AKI48" s="1"/>
      <c r="AKJ48" s="1"/>
      <c r="AKK48" s="1"/>
      <c r="AKL48" s="1"/>
      <c r="AKM48" s="1"/>
      <c r="AKN48" s="1"/>
      <c r="AKO48" s="1"/>
      <c r="AKP48" s="1"/>
      <c r="AKQ48" s="1"/>
      <c r="AKR48" s="1"/>
      <c r="AKS48" s="1"/>
      <c r="AKT48" s="1"/>
      <c r="AKU48" s="1"/>
      <c r="AKV48" s="1"/>
      <c r="AKW48" s="1"/>
      <c r="AKX48" s="1"/>
      <c r="AKY48" s="1"/>
      <c r="AKZ48" s="1"/>
      <c r="ALA48" s="1"/>
      <c r="ALB48" s="1"/>
      <c r="ALC48" s="1"/>
      <c r="ALD48" s="1"/>
      <c r="ALE48" s="1"/>
      <c r="ALF48" s="1"/>
      <c r="ALG48" s="1"/>
      <c r="ALH48" s="1"/>
      <c r="ALI48" s="1"/>
      <c r="ALJ48" s="1"/>
      <c r="ALK48" s="1"/>
      <c r="ALL48" s="1"/>
      <c r="ALM48" s="1"/>
      <c r="ALN48" s="1"/>
      <c r="ALO48" s="1"/>
      <c r="ALP48" s="1"/>
      <c r="ALQ48" s="1"/>
      <c r="ALR48" s="1"/>
      <c r="ALS48" s="1"/>
      <c r="ALT48" s="1"/>
      <c r="ALU48" s="1"/>
      <c r="ALV48" s="1"/>
      <c r="ALW48" s="1"/>
      <c r="ALX48" s="1"/>
      <c r="ALY48" s="1"/>
      <c r="ALZ48" s="1"/>
      <c r="AMA48" s="1"/>
      <c r="AMB48" s="1"/>
      <c r="AMC48" s="1"/>
      <c r="AMD48" s="1"/>
      <c r="AME48" s="1"/>
      <c r="AMF48" s="1"/>
      <c r="AMG48" s="1"/>
      <c r="AMH48" s="1"/>
      <c r="AMI48" s="1"/>
      <c r="AMJ48" s="1"/>
      <c r="AMK48" s="1"/>
      <c r="AML48" s="1"/>
      <c r="AMM48" s="1"/>
      <c r="AMN48" s="1"/>
      <c r="AMO48" s="1"/>
      <c r="AMP48" s="1"/>
      <c r="AMQ48" s="1"/>
      <c r="AMR48" s="1"/>
      <c r="AMS48" s="1"/>
      <c r="AMT48" s="1"/>
      <c r="AMU48" s="1"/>
      <c r="AMV48" s="1"/>
      <c r="AMW48" s="1"/>
      <c r="AMX48" s="1"/>
      <c r="AMY48" s="1"/>
      <c r="AMZ48" s="1"/>
      <c r="ANA48" s="1"/>
      <c r="ANB48" s="1"/>
      <c r="ANC48" s="1"/>
      <c r="AND48" s="1"/>
      <c r="ANE48" s="1"/>
      <c r="ANF48" s="1"/>
      <c r="ANG48" s="1"/>
      <c r="ANH48" s="1"/>
      <c r="ANI48" s="1"/>
      <c r="ANJ48" s="1"/>
      <c r="ANK48" s="1"/>
      <c r="ANL48" s="1"/>
      <c r="ANM48" s="1"/>
      <c r="ANN48" s="1"/>
      <c r="ANO48" s="1"/>
      <c r="ANP48" s="1"/>
      <c r="ANQ48" s="1"/>
      <c r="ANR48" s="1"/>
      <c r="ANS48" s="1"/>
      <c r="ANT48" s="1"/>
      <c r="ANU48" s="1"/>
      <c r="ANV48" s="1"/>
      <c r="ANW48" s="1"/>
      <c r="ANX48" s="1"/>
      <c r="ANY48" s="1"/>
      <c r="ANZ48" s="1"/>
      <c r="AOA48" s="1"/>
      <c r="AOB48" s="1"/>
      <c r="AOC48" s="1"/>
      <c r="AOD48" s="1"/>
      <c r="AOE48" s="1"/>
      <c r="AOF48" s="1"/>
      <c r="AOG48" s="1"/>
      <c r="AOH48" s="1"/>
      <c r="AOI48" s="1"/>
      <c r="AOJ48" s="1"/>
      <c r="AOK48" s="1"/>
      <c r="AOL48" s="1"/>
      <c r="AOM48" s="1"/>
      <c r="AON48" s="1"/>
      <c r="AOO48" s="1"/>
      <c r="AOP48" s="1"/>
      <c r="AOQ48" s="1"/>
      <c r="AOR48" s="1"/>
      <c r="AOS48" s="1"/>
      <c r="AOT48" s="1"/>
      <c r="AOU48" s="1"/>
      <c r="AOV48" s="1"/>
      <c r="AOW48" s="1"/>
      <c r="AOX48" s="1"/>
      <c r="AOY48" s="1"/>
      <c r="AOZ48" s="1"/>
      <c r="APA48" s="1"/>
      <c r="APB48" s="1"/>
      <c r="APC48" s="1"/>
      <c r="APD48" s="1"/>
      <c r="APE48" s="1"/>
      <c r="APF48" s="1"/>
      <c r="APG48" s="1"/>
      <c r="APH48" s="1"/>
      <c r="API48" s="1"/>
      <c r="APJ48" s="1"/>
      <c r="APK48" s="1"/>
      <c r="APL48" s="1"/>
      <c r="APM48" s="1"/>
      <c r="APN48" s="1"/>
      <c r="APO48" s="1"/>
      <c r="APP48" s="1"/>
      <c r="APQ48" s="1"/>
      <c r="APR48" s="1"/>
      <c r="APS48" s="1"/>
      <c r="APT48" s="1"/>
      <c r="APU48" s="1"/>
      <c r="APV48" s="1"/>
      <c r="APW48" s="1"/>
      <c r="APX48" s="1"/>
      <c r="APY48" s="1"/>
      <c r="APZ48" s="1"/>
      <c r="AQA48" s="1"/>
      <c r="AQB48" s="1"/>
      <c r="AQC48" s="1"/>
      <c r="AQD48" s="1"/>
      <c r="AQE48" s="1"/>
      <c r="AQF48" s="1"/>
      <c r="AQG48" s="1"/>
      <c r="AQH48" s="1"/>
      <c r="AQI48" s="1"/>
      <c r="AQJ48" s="1"/>
      <c r="AQK48" s="1"/>
      <c r="AQL48" s="1"/>
      <c r="AQM48" s="1"/>
      <c r="AQN48" s="1"/>
      <c r="AQO48" s="1"/>
      <c r="AQP48" s="1"/>
      <c r="AQQ48" s="1"/>
      <c r="AQR48" s="1"/>
      <c r="AQS48" s="1"/>
      <c r="AQT48" s="1"/>
      <c r="AQU48" s="1"/>
      <c r="AQV48" s="1"/>
      <c r="AQW48" s="1"/>
      <c r="AQX48" s="1"/>
      <c r="AQY48" s="1"/>
      <c r="AQZ48" s="1"/>
      <c r="ARA48" s="1"/>
      <c r="ARB48" s="1"/>
      <c r="ARC48" s="1"/>
      <c r="ARD48" s="1"/>
      <c r="ARE48" s="1"/>
      <c r="ARF48" s="1"/>
      <c r="ARG48" s="1"/>
      <c r="ARH48" s="1"/>
      <c r="ARI48" s="1"/>
      <c r="ARJ48" s="1"/>
      <c r="ARK48" s="1"/>
      <c r="ARL48" s="1"/>
      <c r="ARM48" s="1"/>
      <c r="ARN48" s="1"/>
      <c r="ARO48" s="1"/>
      <c r="ARP48" s="1"/>
      <c r="ARQ48" s="1"/>
      <c r="ARR48" s="1"/>
      <c r="ARS48" s="1"/>
      <c r="ART48" s="1"/>
      <c r="ARU48" s="1"/>
      <c r="ARV48" s="1"/>
      <c r="ARW48" s="1"/>
      <c r="ARX48" s="1"/>
      <c r="ARY48" s="1"/>
      <c r="ARZ48" s="1"/>
      <c r="ASA48" s="1"/>
      <c r="ASB48" s="1"/>
      <c r="ASC48" s="1"/>
      <c r="ASD48" s="1"/>
      <c r="ASE48" s="1"/>
      <c r="ASF48" s="1"/>
      <c r="ASG48" s="1"/>
      <c r="ASH48" s="1"/>
      <c r="ASI48" s="1"/>
      <c r="ASJ48" s="1"/>
      <c r="ASK48" s="1"/>
      <c r="ASL48" s="1"/>
      <c r="ASM48" s="1"/>
      <c r="ASN48" s="1"/>
      <c r="ASO48" s="1"/>
      <c r="ASP48" s="1"/>
      <c r="ASQ48" s="1"/>
      <c r="ASR48" s="1"/>
      <c r="ASS48" s="1"/>
      <c r="AST48" s="1"/>
      <c r="ASU48" s="1"/>
      <c r="ASV48" s="1"/>
      <c r="ASW48" s="1"/>
      <c r="ASX48" s="1"/>
      <c r="ASY48" s="1"/>
      <c r="ASZ48" s="1"/>
      <c r="ATA48" s="1"/>
      <c r="ATB48" s="1"/>
      <c r="ATC48" s="1"/>
      <c r="ATD48" s="1"/>
      <c r="ATE48" s="1"/>
      <c r="ATF48" s="1"/>
      <c r="ATG48" s="1"/>
      <c r="ATH48" s="1"/>
      <c r="ATI48" s="1"/>
      <c r="ATJ48" s="1"/>
      <c r="ATK48" s="1"/>
      <c r="ATL48" s="1"/>
      <c r="ATM48" s="1"/>
      <c r="ATN48" s="1"/>
      <c r="ATO48" s="1"/>
      <c r="ATP48" s="1"/>
      <c r="ATQ48" s="1"/>
      <c r="ATR48" s="1"/>
      <c r="ATS48" s="1"/>
      <c r="ATT48" s="1"/>
      <c r="ATU48" s="1"/>
      <c r="ATV48" s="1"/>
      <c r="ATW48" s="1"/>
      <c r="ATX48" s="1"/>
      <c r="ATY48" s="1"/>
      <c r="ATZ48" s="1"/>
      <c r="AUA48" s="1"/>
      <c r="AUB48" s="1"/>
      <c r="AUC48" s="1"/>
      <c r="AUD48" s="1"/>
      <c r="AUE48" s="1"/>
      <c r="AUF48" s="1"/>
      <c r="AUG48" s="1"/>
      <c r="AUH48" s="1"/>
      <c r="AUI48" s="1"/>
      <c r="AUJ48" s="1"/>
      <c r="AUK48" s="1"/>
      <c r="AUL48" s="1"/>
      <c r="AUM48" s="1"/>
      <c r="AUN48" s="1"/>
      <c r="AUO48" s="1"/>
      <c r="AUP48" s="1"/>
      <c r="AUQ48" s="1"/>
      <c r="AUR48" s="1"/>
      <c r="AUS48" s="1"/>
      <c r="AUT48" s="1"/>
      <c r="AUU48" s="1"/>
      <c r="AUV48" s="1"/>
      <c r="AUW48" s="1"/>
      <c r="AUX48" s="1"/>
      <c r="AUY48" s="1"/>
      <c r="AUZ48" s="1"/>
      <c r="AVA48" s="1"/>
      <c r="AVB48" s="1"/>
      <c r="AVC48" s="1"/>
      <c r="AVD48" s="1"/>
      <c r="AVE48" s="1"/>
      <c r="AVF48" s="1"/>
      <c r="AVG48" s="1"/>
      <c r="AVH48" s="1"/>
      <c r="AVI48" s="1"/>
      <c r="AVJ48" s="1"/>
      <c r="AVK48" s="1"/>
      <c r="AVL48" s="1"/>
      <c r="AVM48" s="1"/>
      <c r="AVN48" s="1"/>
      <c r="AVO48" s="1"/>
      <c r="AVP48" s="1"/>
      <c r="AVQ48" s="1"/>
      <c r="AVR48" s="1"/>
      <c r="AVS48" s="1"/>
      <c r="AVT48" s="1"/>
      <c r="AVU48" s="1"/>
      <c r="AVV48" s="1"/>
      <c r="AVW48" s="1"/>
      <c r="AVX48" s="1"/>
      <c r="AVY48" s="1"/>
      <c r="AVZ48" s="1"/>
      <c r="AWA48" s="1"/>
      <c r="AWB48" s="1"/>
      <c r="AWC48" s="1"/>
      <c r="AWD48" s="1"/>
      <c r="AWE48" s="1"/>
      <c r="AWF48" s="1"/>
      <c r="AWG48" s="1"/>
      <c r="AWH48" s="1"/>
      <c r="AWI48" s="1"/>
      <c r="AWJ48" s="1"/>
      <c r="AWK48" s="1"/>
      <c r="AWL48" s="1"/>
      <c r="AWM48" s="1"/>
      <c r="AWN48" s="1"/>
      <c r="AWO48" s="1"/>
      <c r="AWP48" s="1"/>
      <c r="AWQ48" s="1"/>
      <c r="AWR48" s="1"/>
      <c r="AWS48" s="1"/>
      <c r="AWT48" s="1"/>
      <c r="AWU48" s="1"/>
      <c r="AWV48" s="1"/>
      <c r="AWW48" s="1"/>
      <c r="AWX48" s="1"/>
      <c r="AWY48" s="1"/>
      <c r="AWZ48" s="1"/>
      <c r="AXA48" s="1"/>
      <c r="AXB48" s="1"/>
      <c r="AXC48" s="1"/>
      <c r="AXD48" s="1"/>
      <c r="AXE48" s="1"/>
      <c r="AXF48" s="1"/>
      <c r="AXG48" s="1"/>
      <c r="AXH48" s="1"/>
      <c r="AXI48" s="1"/>
      <c r="AXJ48" s="1"/>
      <c r="AXK48" s="1"/>
      <c r="AXL48" s="1"/>
      <c r="AXM48" s="1"/>
      <c r="AXN48" s="1"/>
      <c r="AXO48" s="1"/>
      <c r="AXP48" s="1"/>
      <c r="AXQ48" s="1"/>
      <c r="AXR48" s="1"/>
      <c r="AXS48" s="1"/>
      <c r="AXT48" s="1"/>
      <c r="AXU48" s="1"/>
      <c r="AXV48" s="1"/>
      <c r="AXW48" s="1"/>
      <c r="AXX48" s="1"/>
      <c r="AXY48" s="1"/>
      <c r="AXZ48" s="1"/>
      <c r="AYA48" s="1"/>
      <c r="AYB48" s="1"/>
      <c r="AYC48" s="1"/>
      <c r="AYD48" s="1"/>
      <c r="AYE48" s="1"/>
      <c r="AYF48" s="1"/>
      <c r="AYG48" s="1"/>
      <c r="AYH48" s="1"/>
      <c r="AYI48" s="1"/>
      <c r="AYJ48" s="1"/>
      <c r="AYK48" s="1"/>
      <c r="AYL48" s="1"/>
      <c r="AYM48" s="1"/>
      <c r="AYN48" s="1"/>
      <c r="AYO48" s="1"/>
      <c r="AYP48" s="1"/>
      <c r="AYQ48" s="1"/>
      <c r="AYR48" s="1"/>
      <c r="AYS48" s="1"/>
      <c r="AYT48" s="1"/>
      <c r="AYU48" s="1"/>
      <c r="AYV48" s="1"/>
      <c r="AYW48" s="1"/>
      <c r="AYX48" s="1"/>
      <c r="AYY48" s="1"/>
      <c r="AYZ48" s="1"/>
      <c r="AZA48" s="1"/>
      <c r="AZB48" s="1"/>
      <c r="AZC48" s="1"/>
      <c r="AZD48" s="1"/>
      <c r="AZE48" s="1"/>
      <c r="AZF48" s="1"/>
      <c r="AZG48" s="1"/>
      <c r="AZH48" s="1"/>
      <c r="AZI48" s="1"/>
      <c r="AZJ48" s="1"/>
      <c r="AZK48" s="1"/>
      <c r="AZL48" s="1"/>
      <c r="AZM48" s="1"/>
      <c r="AZN48" s="1"/>
      <c r="AZO48" s="1"/>
      <c r="AZP48" s="1"/>
      <c r="AZQ48" s="1"/>
      <c r="AZR48" s="1"/>
      <c r="AZS48" s="1"/>
      <c r="AZT48" s="1"/>
      <c r="AZU48" s="1"/>
      <c r="AZV48" s="1"/>
      <c r="AZW48" s="1"/>
      <c r="AZX48" s="1"/>
      <c r="AZY48" s="1"/>
      <c r="AZZ48" s="1"/>
      <c r="BAA48" s="1"/>
      <c r="BAB48" s="1"/>
      <c r="BAC48" s="1"/>
      <c r="BAD48" s="1"/>
      <c r="BAE48" s="1"/>
      <c r="BAF48" s="1"/>
      <c r="BAG48" s="1"/>
      <c r="BAH48" s="1"/>
      <c r="BAI48" s="1"/>
      <c r="BAJ48" s="1"/>
      <c r="BAK48" s="1"/>
      <c r="BAL48" s="1"/>
      <c r="BAM48" s="1"/>
      <c r="BAN48" s="1"/>
      <c r="BAO48" s="1"/>
      <c r="BAP48" s="1"/>
      <c r="BAQ48" s="1"/>
      <c r="BAR48" s="1"/>
      <c r="BAS48" s="1"/>
      <c r="BAT48" s="1"/>
      <c r="BAU48" s="1"/>
      <c r="BAV48" s="1"/>
      <c r="BAW48" s="1"/>
      <c r="BAX48" s="1"/>
      <c r="BAY48" s="1"/>
      <c r="BAZ48" s="1"/>
      <c r="BBA48" s="1"/>
      <c r="BBB48" s="1"/>
      <c r="BBC48" s="1"/>
      <c r="BBD48" s="1"/>
      <c r="BBE48" s="1"/>
      <c r="BBF48" s="1"/>
      <c r="BBG48" s="1"/>
      <c r="BBH48" s="1"/>
      <c r="BBI48" s="1"/>
      <c r="BBJ48" s="1"/>
      <c r="BBK48" s="1"/>
      <c r="BBL48" s="1"/>
      <c r="BBM48" s="1"/>
      <c r="BBN48" s="1"/>
      <c r="BBO48" s="1"/>
      <c r="BBP48" s="1"/>
      <c r="BBQ48" s="1"/>
      <c r="BBR48" s="1"/>
      <c r="BBS48" s="1"/>
      <c r="BBT48" s="1"/>
      <c r="BBU48" s="1"/>
      <c r="BBV48" s="1"/>
      <c r="BBW48" s="1"/>
      <c r="BBX48" s="1"/>
      <c r="BBY48" s="1"/>
      <c r="BBZ48" s="1"/>
      <c r="BCA48" s="1"/>
      <c r="BCB48" s="1"/>
      <c r="BCC48" s="1"/>
      <c r="BCD48" s="1"/>
      <c r="BCE48" s="1"/>
      <c r="BCF48" s="1"/>
      <c r="BCG48" s="1"/>
      <c r="BCH48" s="1"/>
      <c r="BCI48" s="1"/>
      <c r="BCJ48" s="1"/>
      <c r="BCK48" s="1"/>
      <c r="BCL48" s="1"/>
      <c r="BCM48" s="1"/>
      <c r="BCN48" s="1"/>
      <c r="BCO48" s="1"/>
      <c r="BCP48" s="1"/>
      <c r="BCQ48" s="1"/>
      <c r="BCR48" s="1"/>
      <c r="BCS48" s="1"/>
      <c r="BCT48" s="1"/>
      <c r="BCU48" s="1"/>
      <c r="BCV48" s="1"/>
      <c r="BCW48" s="1"/>
      <c r="BCX48" s="1"/>
      <c r="BCY48" s="1"/>
      <c r="BCZ48" s="1"/>
      <c r="BDA48" s="1"/>
      <c r="BDB48" s="1"/>
      <c r="BDC48" s="1"/>
      <c r="BDD48" s="1"/>
      <c r="BDE48" s="1"/>
      <c r="BDF48" s="1"/>
      <c r="BDG48" s="1"/>
      <c r="BDH48" s="1"/>
      <c r="BDI48" s="1"/>
      <c r="BDJ48" s="1"/>
      <c r="BDK48" s="1"/>
      <c r="BDL48" s="1"/>
      <c r="BDM48" s="1"/>
      <c r="BDN48" s="1"/>
      <c r="BDO48" s="1"/>
      <c r="BDP48" s="1"/>
      <c r="BDQ48" s="1"/>
      <c r="BDR48" s="1"/>
      <c r="BDS48" s="1"/>
      <c r="BDT48" s="1"/>
      <c r="BDU48" s="1"/>
      <c r="BDV48" s="1"/>
      <c r="BDW48" s="1"/>
      <c r="BDX48" s="1"/>
      <c r="BDY48" s="1"/>
      <c r="BDZ48" s="1"/>
      <c r="BEA48" s="1"/>
      <c r="BEB48" s="1"/>
      <c r="BEC48" s="1"/>
      <c r="BED48" s="1"/>
      <c r="BEE48" s="1"/>
      <c r="BEF48" s="1"/>
      <c r="BEG48" s="1"/>
      <c r="BEH48" s="1"/>
      <c r="BEI48" s="1"/>
      <c r="BEJ48" s="1"/>
      <c r="BEK48" s="1"/>
      <c r="BEL48" s="1"/>
      <c r="BEM48" s="1"/>
      <c r="BEN48" s="1"/>
      <c r="BEO48" s="1"/>
      <c r="BEP48" s="1"/>
      <c r="BEQ48" s="1"/>
      <c r="BER48" s="1"/>
      <c r="BES48" s="1"/>
      <c r="BET48" s="1"/>
      <c r="BEU48" s="1"/>
      <c r="BEV48" s="1"/>
      <c r="BEW48" s="1"/>
      <c r="BEX48" s="1"/>
      <c r="BEY48" s="1"/>
      <c r="BEZ48" s="1"/>
      <c r="BFA48" s="1"/>
      <c r="BFB48" s="1"/>
      <c r="BFC48" s="1"/>
      <c r="BFD48" s="1"/>
      <c r="BFE48" s="1"/>
      <c r="BFF48" s="1"/>
      <c r="BFG48" s="1"/>
      <c r="BFH48" s="1"/>
      <c r="BFI48" s="1"/>
      <c r="BFJ48" s="1"/>
      <c r="BFK48" s="1"/>
      <c r="BFL48" s="1"/>
      <c r="BFM48" s="1"/>
      <c r="BFN48" s="1"/>
      <c r="BFO48" s="1"/>
      <c r="BFP48" s="1"/>
      <c r="BFQ48" s="1"/>
      <c r="BFR48" s="1"/>
      <c r="BFS48" s="1"/>
      <c r="BFT48" s="1"/>
      <c r="BFU48" s="1"/>
      <c r="BFV48" s="1"/>
      <c r="BFW48" s="1"/>
      <c r="BFX48" s="1"/>
      <c r="BFY48" s="1"/>
      <c r="BFZ48" s="1"/>
      <c r="BGA48" s="1"/>
      <c r="BGB48" s="1"/>
      <c r="BGC48" s="1"/>
      <c r="BGD48" s="1"/>
      <c r="BGE48" s="1"/>
      <c r="BGF48" s="1"/>
      <c r="BGG48" s="1"/>
      <c r="BGH48" s="1"/>
      <c r="BGI48" s="1"/>
      <c r="BGJ48" s="1"/>
      <c r="BGK48" s="1"/>
      <c r="BGL48" s="1"/>
      <c r="BGM48" s="1"/>
      <c r="BGN48" s="1"/>
      <c r="BGO48" s="1"/>
      <c r="BGP48" s="1"/>
      <c r="BGQ48" s="1"/>
      <c r="BGR48" s="1"/>
      <c r="BGS48" s="1"/>
      <c r="BGT48" s="1"/>
      <c r="BGU48" s="1"/>
      <c r="BGV48" s="1"/>
      <c r="BGW48" s="1"/>
      <c r="BGX48" s="1"/>
      <c r="BGY48" s="1"/>
      <c r="BGZ48" s="1"/>
      <c r="BHA48" s="1"/>
      <c r="BHB48" s="1"/>
      <c r="BHC48" s="1"/>
      <c r="BHD48" s="1"/>
      <c r="BHE48" s="1"/>
      <c r="BHF48" s="1"/>
      <c r="BHG48" s="1"/>
      <c r="BHH48" s="1"/>
      <c r="BHI48" s="1"/>
      <c r="BHJ48" s="1"/>
      <c r="BHK48" s="1"/>
      <c r="BHL48" s="1"/>
      <c r="BHM48" s="1"/>
      <c r="BHN48" s="1"/>
      <c r="BHO48" s="1"/>
      <c r="BHP48" s="1"/>
      <c r="BHQ48" s="1"/>
      <c r="BHR48" s="1"/>
      <c r="BHS48" s="1"/>
      <c r="BHT48" s="1"/>
      <c r="BHU48" s="1"/>
      <c r="BHV48" s="1"/>
      <c r="BHW48" s="1"/>
      <c r="BHX48" s="1"/>
      <c r="BHY48" s="1"/>
      <c r="BHZ48" s="1"/>
      <c r="BIA48" s="1"/>
      <c r="BIB48" s="1"/>
      <c r="BIC48" s="1"/>
      <c r="BID48" s="1"/>
      <c r="BIE48" s="1"/>
      <c r="BIF48" s="1"/>
      <c r="BIG48" s="1"/>
      <c r="BIH48" s="1"/>
      <c r="BII48" s="1"/>
      <c r="BIJ48" s="1"/>
      <c r="BIK48" s="1"/>
      <c r="BIL48" s="1"/>
      <c r="BIM48" s="1"/>
      <c r="BIN48" s="1"/>
      <c r="BIO48" s="1"/>
      <c r="BIP48" s="1"/>
      <c r="BIQ48" s="1"/>
      <c r="BIR48" s="1"/>
      <c r="BIS48" s="1"/>
      <c r="BIT48" s="1"/>
      <c r="BIU48" s="1"/>
      <c r="BIV48" s="1"/>
      <c r="BIW48" s="1"/>
      <c r="BIX48" s="1"/>
      <c r="BIY48" s="1"/>
      <c r="BIZ48" s="1"/>
      <c r="BJA48" s="1"/>
      <c r="BJB48" s="1"/>
      <c r="BJC48" s="1"/>
      <c r="BJD48" s="1"/>
      <c r="BJE48" s="1"/>
      <c r="BJF48" s="1"/>
      <c r="BJG48" s="1"/>
      <c r="BJH48" s="1"/>
      <c r="BJI48" s="1"/>
      <c r="BJJ48" s="1"/>
      <c r="BJK48" s="1"/>
      <c r="BJL48" s="1"/>
      <c r="BJM48" s="1"/>
      <c r="BJN48" s="1"/>
      <c r="BJO48" s="1"/>
      <c r="BJP48" s="1"/>
      <c r="BJQ48" s="1"/>
      <c r="BJR48" s="1"/>
      <c r="BJS48" s="1"/>
      <c r="BJT48" s="1"/>
      <c r="BJU48" s="1"/>
      <c r="BJV48" s="1"/>
      <c r="BJW48" s="1"/>
      <c r="BJX48" s="1"/>
      <c r="BJY48" s="1"/>
      <c r="BJZ48" s="1"/>
      <c r="BKA48" s="1"/>
      <c r="BKB48" s="1"/>
      <c r="BKC48" s="1"/>
      <c r="BKD48" s="1"/>
      <c r="BKE48" s="1"/>
      <c r="BKF48" s="1"/>
      <c r="BKG48" s="1"/>
      <c r="BKH48" s="1"/>
      <c r="BKI48" s="1"/>
      <c r="BKJ48" s="1"/>
      <c r="BKK48" s="1"/>
      <c r="BKL48" s="1"/>
      <c r="BKM48" s="1"/>
      <c r="BKN48" s="1"/>
      <c r="BKO48" s="1"/>
      <c r="BKP48" s="1"/>
      <c r="BKQ48" s="1"/>
      <c r="BKR48" s="1"/>
      <c r="BKS48" s="1"/>
      <c r="BKT48" s="1"/>
      <c r="BKU48" s="1"/>
      <c r="BKV48" s="1"/>
      <c r="BKW48" s="1"/>
      <c r="BKX48" s="1"/>
      <c r="BKY48" s="1"/>
      <c r="BKZ48" s="1"/>
      <c r="BLA48" s="1"/>
      <c r="BLB48" s="1"/>
      <c r="BLC48" s="1"/>
      <c r="BLD48" s="1"/>
      <c r="BLE48" s="1"/>
      <c r="BLF48" s="1"/>
      <c r="BLG48" s="1"/>
      <c r="BLH48" s="1"/>
      <c r="BLI48" s="1"/>
      <c r="BLJ48" s="1"/>
      <c r="BLK48" s="1"/>
      <c r="BLL48" s="1"/>
      <c r="BLM48" s="1"/>
      <c r="BLN48" s="1"/>
      <c r="BLO48" s="1"/>
      <c r="BLP48" s="1"/>
      <c r="BLQ48" s="1"/>
      <c r="BLR48" s="1"/>
      <c r="BLS48" s="1"/>
      <c r="BLT48" s="1"/>
      <c r="BLU48" s="1"/>
      <c r="BLV48" s="1"/>
      <c r="BLW48" s="1"/>
      <c r="BLX48" s="1"/>
      <c r="BLY48" s="1"/>
      <c r="BLZ48" s="1"/>
      <c r="BMA48" s="1"/>
      <c r="BMB48" s="1"/>
      <c r="BMC48" s="1"/>
      <c r="BMD48" s="1"/>
      <c r="BME48" s="1"/>
      <c r="BMF48" s="1"/>
      <c r="BMG48" s="1"/>
      <c r="BMH48" s="1"/>
      <c r="BMI48" s="1"/>
      <c r="BMJ48" s="1"/>
      <c r="BMK48" s="1"/>
      <c r="BML48" s="1"/>
      <c r="BMM48" s="1"/>
      <c r="BMN48" s="1"/>
      <c r="BMO48" s="1"/>
      <c r="BMP48" s="1"/>
      <c r="BMQ48" s="1"/>
      <c r="BMR48" s="1"/>
      <c r="BMS48" s="1"/>
      <c r="BMT48" s="1"/>
      <c r="BMU48" s="1"/>
      <c r="BMV48" s="1"/>
      <c r="BMW48" s="1"/>
      <c r="BMX48" s="1"/>
      <c r="BMY48" s="1"/>
      <c r="BMZ48" s="1"/>
      <c r="BNA48" s="1"/>
      <c r="BNB48" s="1"/>
      <c r="BNC48" s="1"/>
      <c r="BND48" s="1"/>
      <c r="BNE48" s="1"/>
      <c r="BNF48" s="1"/>
      <c r="BNG48" s="1"/>
      <c r="BNH48" s="1"/>
      <c r="BNI48" s="1"/>
      <c r="BNJ48" s="1"/>
      <c r="BNK48" s="1"/>
      <c r="BNL48" s="1"/>
      <c r="BNM48" s="1"/>
      <c r="BNN48" s="1"/>
      <c r="BNO48" s="1"/>
      <c r="BNP48" s="1"/>
      <c r="BNQ48" s="1"/>
      <c r="BNR48" s="1"/>
      <c r="BNS48" s="1"/>
      <c r="BNT48" s="1"/>
      <c r="BNU48" s="1"/>
      <c r="BNV48" s="1"/>
      <c r="BNW48" s="1"/>
      <c r="BNX48" s="1"/>
      <c r="BNY48" s="1"/>
      <c r="BNZ48" s="1"/>
      <c r="BOA48" s="1"/>
      <c r="BOB48" s="1"/>
      <c r="BOC48" s="1"/>
      <c r="BOD48" s="1"/>
      <c r="BOE48" s="1"/>
      <c r="BOF48" s="1"/>
      <c r="BOG48" s="1"/>
      <c r="BOH48" s="1"/>
      <c r="BOI48" s="1"/>
      <c r="BOJ48" s="1"/>
      <c r="BOK48" s="1"/>
      <c r="BOL48" s="1"/>
      <c r="BOM48" s="1"/>
      <c r="BON48" s="1"/>
      <c r="BOO48" s="1"/>
      <c r="BOP48" s="1"/>
      <c r="BOQ48" s="1"/>
      <c r="BOR48" s="1"/>
      <c r="BOS48" s="1"/>
      <c r="BOT48" s="1"/>
      <c r="BOU48" s="1"/>
      <c r="BOV48" s="1"/>
      <c r="BOW48" s="1"/>
      <c r="BOX48" s="1"/>
      <c r="BOY48" s="1"/>
      <c r="BOZ48" s="1"/>
      <c r="BPA48" s="1"/>
      <c r="BPB48" s="1"/>
      <c r="BPC48" s="1"/>
      <c r="BPD48" s="1"/>
      <c r="BPE48" s="1"/>
      <c r="BPF48" s="1"/>
      <c r="BPG48" s="1"/>
      <c r="BPH48" s="1"/>
      <c r="BPI48" s="1"/>
      <c r="BPJ48" s="1"/>
      <c r="BPK48" s="1"/>
      <c r="BPL48" s="1"/>
      <c r="BPM48" s="1"/>
      <c r="BPN48" s="1"/>
      <c r="BPO48" s="1"/>
      <c r="BPP48" s="1"/>
      <c r="BPQ48" s="1"/>
      <c r="BPR48" s="1"/>
      <c r="BPS48" s="1"/>
      <c r="BPT48" s="1"/>
      <c r="BPU48" s="1"/>
      <c r="BPV48" s="1"/>
      <c r="BPW48" s="1"/>
      <c r="BPX48" s="1"/>
      <c r="BPY48" s="1"/>
      <c r="BPZ48" s="1"/>
      <c r="BQA48" s="1"/>
      <c r="BQB48" s="1"/>
      <c r="BQC48" s="1"/>
      <c r="BQD48" s="1"/>
      <c r="BQE48" s="1"/>
      <c r="BQF48" s="1"/>
      <c r="BQG48" s="1"/>
      <c r="BQH48" s="1"/>
      <c r="BQI48" s="1"/>
      <c r="BQJ48" s="1"/>
      <c r="BQK48" s="1"/>
      <c r="BQL48" s="1"/>
      <c r="BQM48" s="1"/>
      <c r="BQN48" s="1"/>
      <c r="BQO48" s="1"/>
      <c r="BQP48" s="1"/>
      <c r="BQQ48" s="1"/>
      <c r="BQR48" s="1"/>
      <c r="BQS48" s="1"/>
      <c r="BQT48" s="1"/>
      <c r="BQU48" s="1"/>
      <c r="BQV48" s="1"/>
      <c r="BQW48" s="1"/>
      <c r="BQX48" s="1"/>
      <c r="BQY48" s="1"/>
      <c r="BQZ48" s="1"/>
      <c r="BRA48" s="1"/>
      <c r="BRB48" s="1"/>
      <c r="BRC48" s="1"/>
      <c r="BRD48" s="1"/>
      <c r="BRE48" s="1"/>
      <c r="BRF48" s="1"/>
      <c r="BRG48" s="1"/>
      <c r="BRH48" s="1"/>
      <c r="BRI48" s="1"/>
      <c r="BRJ48" s="1"/>
      <c r="BRK48" s="1"/>
      <c r="BRL48" s="1"/>
      <c r="BRM48" s="1"/>
      <c r="BRN48" s="1"/>
      <c r="BRO48" s="1"/>
      <c r="BRP48" s="1"/>
      <c r="BRQ48" s="1"/>
      <c r="BRR48" s="1"/>
      <c r="BRS48" s="1"/>
      <c r="BRT48" s="1"/>
      <c r="BRU48" s="1"/>
      <c r="BRV48" s="1"/>
      <c r="BRW48" s="1"/>
      <c r="BRX48" s="1"/>
      <c r="BRY48" s="1"/>
      <c r="BRZ48" s="1"/>
      <c r="BSA48" s="1"/>
      <c r="BSB48" s="1"/>
      <c r="BSC48" s="1"/>
      <c r="BSD48" s="1"/>
      <c r="BSE48" s="1"/>
      <c r="BSF48" s="1"/>
      <c r="BSG48" s="1"/>
      <c r="BSH48" s="1"/>
      <c r="BSI48" s="1"/>
      <c r="BSJ48" s="1"/>
      <c r="BSK48" s="1"/>
      <c r="BSL48" s="1"/>
      <c r="BSM48" s="1"/>
      <c r="BSN48" s="1"/>
      <c r="BSO48" s="1"/>
      <c r="BSP48" s="1"/>
      <c r="BSQ48" s="1"/>
      <c r="BSR48" s="1"/>
      <c r="BSS48" s="1"/>
      <c r="BST48" s="1"/>
      <c r="BSU48" s="1"/>
      <c r="BSV48" s="1"/>
      <c r="BSW48" s="1"/>
      <c r="BSX48" s="1"/>
      <c r="BSY48" s="1"/>
      <c r="BSZ48" s="1"/>
      <c r="BTA48" s="1"/>
      <c r="BTB48" s="1"/>
      <c r="BTC48" s="1"/>
      <c r="BTD48" s="1"/>
      <c r="BTE48" s="1"/>
      <c r="BTF48" s="1"/>
      <c r="BTG48" s="1"/>
      <c r="BTH48" s="1"/>
      <c r="BTI48" s="1"/>
      <c r="BTJ48" s="1"/>
      <c r="BTK48" s="1"/>
      <c r="BTL48" s="1"/>
      <c r="BTM48" s="1"/>
      <c r="BTN48" s="1"/>
      <c r="BTO48" s="1"/>
      <c r="BTP48" s="1"/>
      <c r="BTQ48" s="1"/>
      <c r="BTR48" s="1"/>
      <c r="BTS48" s="1"/>
      <c r="BTT48" s="1"/>
      <c r="BTU48" s="1"/>
      <c r="BTV48" s="1"/>
      <c r="BTW48" s="1"/>
      <c r="BTX48" s="1"/>
      <c r="BTY48" s="1"/>
      <c r="BTZ48" s="1"/>
      <c r="BUA48" s="1"/>
      <c r="BUB48" s="1"/>
      <c r="BUC48" s="1"/>
      <c r="BUD48" s="1"/>
      <c r="BUE48" s="1"/>
      <c r="BUF48" s="1"/>
      <c r="BUG48" s="1"/>
      <c r="BUH48" s="1"/>
      <c r="BUI48" s="1"/>
      <c r="BUJ48" s="1"/>
      <c r="BUK48" s="1"/>
      <c r="BUL48" s="1"/>
      <c r="BUM48" s="1"/>
      <c r="BUN48" s="1"/>
      <c r="BUO48" s="1"/>
      <c r="BUP48" s="1"/>
      <c r="BUQ48" s="1"/>
      <c r="BUR48" s="1"/>
      <c r="BUS48" s="1"/>
      <c r="BUT48" s="1"/>
      <c r="BUU48" s="1"/>
      <c r="BUV48" s="1"/>
      <c r="BUW48" s="1"/>
      <c r="BUX48" s="1"/>
      <c r="BUY48" s="1"/>
      <c r="BUZ48" s="1"/>
      <c r="BVA48" s="1"/>
      <c r="BVB48" s="1"/>
      <c r="BVC48" s="1"/>
      <c r="BVD48" s="1"/>
      <c r="BVE48" s="1"/>
      <c r="BVF48" s="1"/>
      <c r="BVG48" s="1"/>
      <c r="BVH48" s="1"/>
      <c r="BVI48" s="1"/>
      <c r="BVJ48" s="1"/>
      <c r="BVK48" s="1"/>
      <c r="BVL48" s="1"/>
      <c r="BVM48" s="1"/>
      <c r="BVN48" s="1"/>
      <c r="BVO48" s="1"/>
      <c r="BVP48" s="1"/>
      <c r="BVQ48" s="1"/>
      <c r="BVR48" s="1"/>
      <c r="BVS48" s="1"/>
      <c r="BVT48" s="1"/>
      <c r="BVU48" s="1"/>
      <c r="BVV48" s="1"/>
      <c r="BVW48" s="1"/>
      <c r="BVX48" s="1"/>
      <c r="BVY48" s="1"/>
      <c r="BVZ48" s="1"/>
      <c r="BWA48" s="1"/>
      <c r="BWB48" s="1"/>
      <c r="BWC48" s="1"/>
      <c r="BWD48" s="1"/>
      <c r="BWE48" s="1"/>
      <c r="BWF48" s="1"/>
      <c r="BWG48" s="1"/>
      <c r="BWH48" s="1"/>
      <c r="BWI48" s="1"/>
      <c r="BWJ48" s="1"/>
      <c r="BWK48" s="1"/>
      <c r="BWL48" s="1"/>
      <c r="BWM48" s="1"/>
      <c r="BWN48" s="1"/>
      <c r="BWO48" s="1"/>
      <c r="BWP48" s="1"/>
      <c r="BWQ48" s="1"/>
      <c r="BWR48" s="1"/>
      <c r="BWS48" s="1"/>
      <c r="BWT48" s="1"/>
      <c r="BWU48" s="1"/>
      <c r="BWV48" s="1"/>
      <c r="BWW48" s="1"/>
      <c r="BWX48" s="1"/>
      <c r="BWY48" s="1"/>
      <c r="BWZ48" s="1"/>
      <c r="BXA48" s="1"/>
      <c r="BXB48" s="1"/>
      <c r="BXC48" s="1"/>
      <c r="BXD48" s="1"/>
      <c r="BXE48" s="1"/>
      <c r="BXF48" s="1"/>
      <c r="BXG48" s="1"/>
      <c r="BXH48" s="1"/>
      <c r="BXI48" s="1"/>
      <c r="BXJ48" s="1"/>
      <c r="BXK48" s="1"/>
      <c r="BXL48" s="1"/>
      <c r="BXM48" s="1"/>
      <c r="BXN48" s="1"/>
      <c r="BXO48" s="1"/>
      <c r="BXP48" s="1"/>
      <c r="BXQ48" s="1"/>
      <c r="BXR48" s="1"/>
      <c r="BXS48" s="1"/>
      <c r="BXT48" s="1"/>
      <c r="BXU48" s="1"/>
      <c r="BXV48" s="1"/>
      <c r="BXW48" s="1"/>
      <c r="BXX48" s="1"/>
      <c r="BXY48" s="1"/>
      <c r="BXZ48" s="1"/>
      <c r="BYA48" s="1"/>
      <c r="BYB48" s="1"/>
      <c r="BYC48" s="1"/>
      <c r="BYD48" s="1"/>
      <c r="BYE48" s="1"/>
      <c r="BYF48" s="1"/>
      <c r="BYG48" s="1"/>
      <c r="BYH48" s="1"/>
      <c r="BYI48" s="1"/>
      <c r="BYJ48" s="1"/>
      <c r="BYK48" s="1"/>
      <c r="BYL48" s="1"/>
      <c r="BYM48" s="1"/>
      <c r="BYN48" s="1"/>
      <c r="BYO48" s="1"/>
      <c r="BYP48" s="1"/>
      <c r="BYQ48" s="1"/>
      <c r="BYR48" s="1"/>
      <c r="BYS48" s="1"/>
      <c r="BYT48" s="1"/>
      <c r="BYU48" s="1"/>
      <c r="BYV48" s="1"/>
      <c r="BYW48" s="1"/>
      <c r="BYX48" s="1"/>
      <c r="BYY48" s="1"/>
      <c r="BYZ48" s="1"/>
      <c r="BZA48" s="1"/>
      <c r="BZB48" s="1"/>
      <c r="BZC48" s="1"/>
      <c r="BZD48" s="1"/>
      <c r="BZE48" s="1"/>
      <c r="BZF48" s="1"/>
      <c r="BZG48" s="1"/>
      <c r="BZH48" s="1"/>
      <c r="BZI48" s="1"/>
      <c r="BZJ48" s="1"/>
      <c r="BZK48" s="1"/>
      <c r="BZL48" s="1"/>
      <c r="BZM48" s="1"/>
      <c r="BZN48" s="1"/>
      <c r="BZO48" s="1"/>
      <c r="BZP48" s="1"/>
      <c r="BZQ48" s="1"/>
      <c r="BZR48" s="1"/>
      <c r="BZS48" s="1"/>
      <c r="BZT48" s="1"/>
      <c r="BZU48" s="1"/>
      <c r="BZV48" s="1"/>
      <c r="BZW48" s="1"/>
      <c r="BZX48" s="1"/>
      <c r="BZY48" s="1"/>
      <c r="BZZ48" s="1"/>
      <c r="CAA48" s="1"/>
      <c r="CAB48" s="1"/>
      <c r="CAC48" s="1"/>
      <c r="CAD48" s="1"/>
      <c r="CAE48" s="1"/>
      <c r="CAF48" s="1"/>
      <c r="CAG48" s="1"/>
      <c r="CAH48" s="1"/>
      <c r="CAI48" s="1"/>
      <c r="CAJ48" s="1"/>
      <c r="CAK48" s="1"/>
      <c r="CAL48" s="1"/>
      <c r="CAM48" s="1"/>
      <c r="CAN48" s="1"/>
      <c r="CAO48" s="1"/>
      <c r="CAP48" s="1"/>
      <c r="CAQ48" s="1"/>
      <c r="CAR48" s="1"/>
      <c r="CAS48" s="1"/>
      <c r="CAT48" s="1"/>
      <c r="CAU48" s="1"/>
      <c r="CAV48" s="1"/>
      <c r="CAW48" s="1"/>
      <c r="CAX48" s="1"/>
      <c r="CAY48" s="1"/>
      <c r="CAZ48" s="1"/>
      <c r="CBA48" s="1"/>
      <c r="CBB48" s="1"/>
      <c r="CBC48" s="1"/>
      <c r="CBD48" s="1"/>
      <c r="CBE48" s="1"/>
      <c r="CBF48" s="1"/>
      <c r="CBG48" s="1"/>
      <c r="CBH48" s="1"/>
      <c r="CBI48" s="1"/>
      <c r="CBJ48" s="1"/>
      <c r="CBK48" s="1"/>
      <c r="CBL48" s="1"/>
      <c r="CBM48" s="1"/>
      <c r="CBN48" s="1"/>
      <c r="CBO48" s="1"/>
      <c r="CBP48" s="1"/>
      <c r="CBQ48" s="1"/>
      <c r="CBR48" s="1"/>
      <c r="CBS48" s="1"/>
      <c r="CBT48" s="1"/>
      <c r="CBU48" s="1"/>
      <c r="CBV48" s="1"/>
      <c r="CBW48" s="1"/>
      <c r="CBX48" s="1"/>
      <c r="CBY48" s="1"/>
      <c r="CBZ48" s="1"/>
      <c r="CCA48" s="1"/>
      <c r="CCB48" s="1"/>
      <c r="CCC48" s="1"/>
      <c r="CCD48" s="1"/>
      <c r="CCE48" s="1"/>
      <c r="CCF48" s="1"/>
      <c r="CCG48" s="1"/>
      <c r="CCH48" s="1"/>
      <c r="CCI48" s="1"/>
      <c r="CCJ48" s="1"/>
      <c r="CCK48" s="1"/>
      <c r="CCL48" s="1"/>
      <c r="CCM48" s="1"/>
      <c r="CCN48" s="1"/>
      <c r="CCO48" s="1"/>
      <c r="CCP48" s="1"/>
      <c r="CCQ48" s="1"/>
      <c r="CCR48" s="1"/>
      <c r="CCS48" s="1"/>
      <c r="CCT48" s="1"/>
      <c r="CCU48" s="1"/>
      <c r="CCV48" s="1"/>
      <c r="CCW48" s="1"/>
      <c r="CCX48" s="1"/>
      <c r="CCY48" s="1"/>
      <c r="CCZ48" s="1"/>
      <c r="CDA48" s="1"/>
      <c r="CDB48" s="1"/>
      <c r="CDC48" s="1"/>
      <c r="CDD48" s="1"/>
      <c r="CDE48" s="1"/>
      <c r="CDF48" s="1"/>
      <c r="CDG48" s="1"/>
      <c r="CDH48" s="1"/>
      <c r="CDI48" s="1"/>
      <c r="CDJ48" s="1"/>
      <c r="CDK48" s="1"/>
      <c r="CDL48" s="1"/>
      <c r="CDM48" s="1"/>
      <c r="CDN48" s="1"/>
      <c r="CDO48" s="1"/>
      <c r="CDP48" s="1"/>
      <c r="CDQ48" s="1"/>
      <c r="CDR48" s="1"/>
      <c r="CDS48" s="1"/>
      <c r="CDT48" s="1"/>
      <c r="CDU48" s="1"/>
      <c r="CDV48" s="1"/>
      <c r="CDW48" s="1"/>
      <c r="CDX48" s="1"/>
      <c r="CDY48" s="1"/>
      <c r="CDZ48" s="1"/>
      <c r="CEA48" s="1"/>
      <c r="CEB48" s="1"/>
      <c r="CEC48" s="1"/>
      <c r="CED48" s="1"/>
      <c r="CEE48" s="1"/>
      <c r="CEF48" s="1"/>
      <c r="CEG48" s="1"/>
      <c r="CEH48" s="1"/>
      <c r="CEI48" s="1"/>
      <c r="CEJ48" s="1"/>
      <c r="CEK48" s="1"/>
      <c r="CEL48" s="1"/>
      <c r="CEM48" s="1"/>
      <c r="CEN48" s="1"/>
      <c r="CEO48" s="1"/>
      <c r="CEP48" s="1"/>
      <c r="CEQ48" s="1"/>
      <c r="CER48" s="1"/>
      <c r="CES48" s="1"/>
      <c r="CET48" s="1"/>
      <c r="CEU48" s="1"/>
      <c r="CEV48" s="1"/>
      <c r="CEW48" s="1"/>
      <c r="CEX48" s="1"/>
      <c r="CEY48" s="1"/>
      <c r="CEZ48" s="1"/>
      <c r="CFA48" s="1"/>
      <c r="CFB48" s="1"/>
      <c r="CFC48" s="1"/>
      <c r="CFD48" s="1"/>
      <c r="CFE48" s="1"/>
      <c r="CFF48" s="1"/>
      <c r="CFG48" s="1"/>
      <c r="CFH48" s="1"/>
      <c r="CFI48" s="1"/>
      <c r="CFJ48" s="1"/>
      <c r="CFK48" s="1"/>
      <c r="CFL48" s="1"/>
      <c r="CFM48" s="1"/>
      <c r="CFN48" s="1"/>
      <c r="CFO48" s="1"/>
      <c r="CFP48" s="1"/>
      <c r="CFQ48" s="1"/>
      <c r="CFR48" s="1"/>
      <c r="CFS48" s="1"/>
      <c r="CFT48" s="1"/>
      <c r="CFU48" s="1"/>
      <c r="CFV48" s="1"/>
      <c r="CFW48" s="1"/>
      <c r="CFX48" s="1"/>
      <c r="CFY48" s="1"/>
      <c r="CFZ48" s="1"/>
      <c r="CGA48" s="1"/>
      <c r="CGB48" s="1"/>
      <c r="CGC48" s="1"/>
      <c r="CGD48" s="1"/>
      <c r="CGE48" s="1"/>
      <c r="CGF48" s="1"/>
      <c r="CGG48" s="1"/>
      <c r="CGH48" s="1"/>
      <c r="CGI48" s="1"/>
      <c r="CGJ48" s="1"/>
      <c r="CGK48" s="1"/>
      <c r="CGL48" s="1"/>
      <c r="CGM48" s="1"/>
      <c r="CGN48" s="1"/>
      <c r="CGO48" s="1"/>
      <c r="CGP48" s="1"/>
      <c r="CGQ48" s="1"/>
      <c r="CGR48" s="1"/>
      <c r="CGS48" s="1"/>
      <c r="CGT48" s="1"/>
      <c r="CGU48" s="1"/>
      <c r="CGV48" s="1"/>
      <c r="CGW48" s="1"/>
      <c r="CGX48" s="1"/>
      <c r="CGY48" s="1"/>
      <c r="CGZ48" s="1"/>
      <c r="CHA48" s="1"/>
      <c r="CHB48" s="1"/>
      <c r="CHC48" s="1"/>
      <c r="CHD48" s="1"/>
      <c r="CHE48" s="1"/>
      <c r="CHF48" s="1"/>
      <c r="CHG48" s="1"/>
      <c r="CHH48" s="1"/>
      <c r="CHI48" s="1"/>
      <c r="CHJ48" s="1"/>
      <c r="CHK48" s="1"/>
      <c r="CHL48" s="1"/>
      <c r="CHM48" s="1"/>
      <c r="CHN48" s="1"/>
      <c r="CHO48" s="1"/>
      <c r="CHP48" s="1"/>
      <c r="CHQ48" s="1"/>
      <c r="CHR48" s="1"/>
      <c r="CHS48" s="1"/>
      <c r="CHT48" s="1"/>
      <c r="CHU48" s="1"/>
      <c r="CHV48" s="1"/>
      <c r="CHW48" s="1"/>
      <c r="CHX48" s="1"/>
      <c r="CHY48" s="1"/>
      <c r="CHZ48" s="1"/>
      <c r="CIA48" s="1"/>
      <c r="CIB48" s="1"/>
      <c r="CIC48" s="1"/>
      <c r="CID48" s="1"/>
      <c r="CIE48" s="1"/>
      <c r="CIF48" s="1"/>
      <c r="CIG48" s="1"/>
      <c r="CIH48" s="1"/>
      <c r="CII48" s="1"/>
      <c r="CIJ48" s="1"/>
      <c r="CIK48" s="1"/>
      <c r="CIL48" s="1"/>
      <c r="CIM48" s="1"/>
      <c r="CIN48" s="1"/>
      <c r="CIO48" s="1"/>
      <c r="CIP48" s="1"/>
      <c r="CIQ48" s="1"/>
      <c r="CIR48" s="1"/>
      <c r="CIS48" s="1"/>
      <c r="CIT48" s="1"/>
      <c r="CIU48" s="1"/>
      <c r="CIV48" s="1"/>
      <c r="CIW48" s="1"/>
      <c r="CIX48" s="1"/>
      <c r="CIY48" s="1"/>
      <c r="CIZ48" s="1"/>
      <c r="CJA48" s="1"/>
      <c r="CJB48" s="1"/>
      <c r="CJC48" s="1"/>
      <c r="CJD48" s="1"/>
      <c r="CJE48" s="1"/>
      <c r="CJF48" s="1"/>
      <c r="CJG48" s="1"/>
      <c r="CJH48" s="1"/>
      <c r="CJI48" s="1"/>
      <c r="CJJ48" s="1"/>
      <c r="CJK48" s="1"/>
      <c r="CJL48" s="1"/>
      <c r="CJM48" s="1"/>
      <c r="CJN48" s="1"/>
      <c r="CJO48" s="1"/>
      <c r="CJP48" s="1"/>
      <c r="CJQ48" s="1"/>
      <c r="CJR48" s="1"/>
      <c r="CJS48" s="1"/>
      <c r="CJT48" s="1"/>
      <c r="CJU48" s="1"/>
      <c r="CJV48" s="1"/>
      <c r="CJW48" s="1"/>
      <c r="CJX48" s="1"/>
      <c r="CJY48" s="1"/>
      <c r="CJZ48" s="1"/>
      <c r="CKA48" s="1"/>
      <c r="CKB48" s="1"/>
      <c r="CKC48" s="1"/>
      <c r="CKD48" s="1"/>
      <c r="CKE48" s="1"/>
      <c r="CKF48" s="1"/>
      <c r="CKG48" s="1"/>
      <c r="CKH48" s="1"/>
      <c r="CKI48" s="1"/>
      <c r="CKJ48" s="1"/>
      <c r="CKK48" s="1"/>
      <c r="CKL48" s="1"/>
      <c r="CKM48" s="1"/>
      <c r="CKN48" s="1"/>
      <c r="CKO48" s="1"/>
      <c r="CKP48" s="1"/>
      <c r="CKQ48" s="1"/>
      <c r="CKR48" s="1"/>
      <c r="CKS48" s="1"/>
      <c r="CKT48" s="1"/>
      <c r="CKU48" s="1"/>
      <c r="CKV48" s="1"/>
      <c r="CKW48" s="1"/>
      <c r="CKX48" s="1"/>
      <c r="CKY48" s="1"/>
      <c r="CKZ48" s="1"/>
      <c r="CLA48" s="1"/>
      <c r="CLB48" s="1"/>
      <c r="CLC48" s="1"/>
      <c r="CLD48" s="1"/>
      <c r="CLE48" s="1"/>
      <c r="CLF48" s="1"/>
      <c r="CLG48" s="1"/>
      <c r="CLH48" s="1"/>
      <c r="CLI48" s="1"/>
      <c r="CLJ48" s="1"/>
      <c r="CLK48" s="1"/>
      <c r="CLL48" s="1"/>
      <c r="CLM48" s="1"/>
      <c r="CLN48" s="1"/>
      <c r="CLO48" s="1"/>
      <c r="CLP48" s="1"/>
      <c r="CLQ48" s="1"/>
      <c r="CLR48" s="1"/>
      <c r="CLS48" s="1"/>
      <c r="CLT48" s="1"/>
      <c r="CLU48" s="1"/>
      <c r="CLV48" s="1"/>
      <c r="CLW48" s="1"/>
      <c r="CLX48" s="1"/>
      <c r="CLY48" s="1"/>
      <c r="CLZ48" s="1"/>
      <c r="CMA48" s="1"/>
      <c r="CMB48" s="1"/>
      <c r="CMC48" s="1"/>
      <c r="CMD48" s="1"/>
      <c r="CME48" s="1"/>
      <c r="CMF48" s="1"/>
      <c r="CMG48" s="1"/>
      <c r="CMH48" s="1"/>
      <c r="CMI48" s="1"/>
      <c r="CMJ48" s="1"/>
      <c r="CMK48" s="1"/>
      <c r="CML48" s="1"/>
      <c r="CMM48" s="1"/>
      <c r="CMN48" s="1"/>
      <c r="CMO48" s="1"/>
      <c r="CMP48" s="1"/>
      <c r="CMQ48" s="1"/>
      <c r="CMR48" s="1"/>
      <c r="CMS48" s="1"/>
      <c r="CMT48" s="1"/>
      <c r="CMU48" s="1"/>
      <c r="CMV48" s="1"/>
      <c r="CMW48" s="1"/>
      <c r="CMX48" s="1"/>
      <c r="CMY48" s="1"/>
      <c r="CMZ48" s="1"/>
      <c r="CNA48" s="1"/>
      <c r="CNB48" s="1"/>
      <c r="CNC48" s="1"/>
      <c r="CND48" s="1"/>
      <c r="CNE48" s="1"/>
      <c r="CNF48" s="1"/>
      <c r="CNG48" s="1"/>
      <c r="CNH48" s="1"/>
      <c r="CNI48" s="1"/>
      <c r="CNJ48" s="1"/>
      <c r="CNK48" s="1"/>
      <c r="CNL48" s="1"/>
      <c r="CNM48" s="1"/>
      <c r="CNN48" s="1"/>
      <c r="CNO48" s="1"/>
      <c r="CNP48" s="1"/>
      <c r="CNQ48" s="1"/>
      <c r="CNR48" s="1"/>
      <c r="CNS48" s="1"/>
      <c r="CNT48" s="1"/>
      <c r="CNU48" s="1"/>
      <c r="CNV48" s="1"/>
      <c r="CNW48" s="1"/>
      <c r="CNX48" s="1"/>
      <c r="CNY48" s="1"/>
      <c r="CNZ48" s="1"/>
      <c r="COA48" s="1"/>
      <c r="COB48" s="1"/>
      <c r="COC48" s="1"/>
      <c r="COD48" s="1"/>
      <c r="COE48" s="1"/>
      <c r="COF48" s="1"/>
      <c r="COG48" s="1"/>
      <c r="COH48" s="1"/>
      <c r="COI48" s="1"/>
      <c r="COJ48" s="1"/>
      <c r="COK48" s="1"/>
      <c r="COL48" s="1"/>
      <c r="COM48" s="1"/>
      <c r="CON48" s="1"/>
      <c r="COO48" s="1"/>
      <c r="COP48" s="1"/>
      <c r="COQ48" s="1"/>
      <c r="COR48" s="1"/>
      <c r="COS48" s="1"/>
      <c r="COT48" s="1"/>
      <c r="COU48" s="1"/>
      <c r="COV48" s="1"/>
      <c r="COW48" s="1"/>
      <c r="COX48" s="1"/>
      <c r="COY48" s="1"/>
      <c r="COZ48" s="1"/>
      <c r="CPA48" s="1"/>
      <c r="CPB48" s="1"/>
      <c r="CPC48" s="1"/>
      <c r="CPD48" s="1"/>
      <c r="CPE48" s="1"/>
      <c r="CPF48" s="1"/>
      <c r="CPG48" s="1"/>
      <c r="CPH48" s="1"/>
      <c r="CPI48" s="1"/>
      <c r="CPJ48" s="1"/>
      <c r="CPK48" s="1"/>
      <c r="CPL48" s="1"/>
      <c r="CPM48" s="1"/>
      <c r="CPN48" s="1"/>
      <c r="CPO48" s="1"/>
      <c r="CPP48" s="1"/>
      <c r="CPQ48" s="1"/>
      <c r="CPR48" s="1"/>
      <c r="CPS48" s="1"/>
      <c r="CPT48" s="1"/>
      <c r="CPU48" s="1"/>
      <c r="CPV48" s="1"/>
      <c r="CPW48" s="1"/>
      <c r="CPX48" s="1"/>
      <c r="CPY48" s="1"/>
      <c r="CPZ48" s="1"/>
      <c r="CQA48" s="1"/>
      <c r="CQB48" s="1"/>
      <c r="CQC48" s="1"/>
      <c r="CQD48" s="1"/>
      <c r="CQE48" s="1"/>
      <c r="CQF48" s="1"/>
      <c r="CQG48" s="1"/>
      <c r="CQH48" s="1"/>
      <c r="CQI48" s="1"/>
      <c r="CQJ48" s="1"/>
      <c r="CQK48" s="1"/>
      <c r="CQL48" s="1"/>
      <c r="CQM48" s="1"/>
      <c r="CQN48" s="1"/>
      <c r="CQO48" s="1"/>
      <c r="CQP48" s="1"/>
      <c r="CQQ48" s="1"/>
      <c r="CQR48" s="1"/>
      <c r="CQS48" s="1"/>
      <c r="CQT48" s="1"/>
      <c r="CQU48" s="1"/>
      <c r="CQV48" s="1"/>
      <c r="CQW48" s="1"/>
      <c r="CQX48" s="1"/>
      <c r="CQY48" s="1"/>
      <c r="CQZ48" s="1"/>
      <c r="CRA48" s="1"/>
      <c r="CRB48" s="1"/>
      <c r="CRC48" s="1"/>
      <c r="CRD48" s="1"/>
      <c r="CRE48" s="1"/>
      <c r="CRF48" s="1"/>
      <c r="CRG48" s="1"/>
      <c r="CRH48" s="1"/>
      <c r="CRI48" s="1"/>
      <c r="CRJ48" s="1"/>
      <c r="CRK48" s="1"/>
      <c r="CRL48" s="1"/>
      <c r="CRM48" s="1"/>
      <c r="CRN48" s="1"/>
      <c r="CRO48" s="1"/>
      <c r="CRP48" s="1"/>
      <c r="CRQ48" s="1"/>
      <c r="CRR48" s="1"/>
      <c r="CRS48" s="1"/>
      <c r="CRT48" s="1"/>
      <c r="CRU48" s="1"/>
      <c r="CRV48" s="1"/>
      <c r="CRW48" s="1"/>
      <c r="CRX48" s="1"/>
      <c r="CRY48" s="1"/>
      <c r="CRZ48" s="1"/>
      <c r="CSA48" s="1"/>
      <c r="CSB48" s="1"/>
      <c r="CSC48" s="1"/>
      <c r="CSD48" s="1"/>
      <c r="CSE48" s="1"/>
      <c r="CSF48" s="1"/>
      <c r="CSG48" s="1"/>
      <c r="CSH48" s="1"/>
      <c r="CSI48" s="1"/>
      <c r="CSJ48" s="1"/>
      <c r="CSK48" s="1"/>
      <c r="CSL48" s="1"/>
      <c r="CSM48" s="1"/>
      <c r="CSN48" s="1"/>
      <c r="CSO48" s="1"/>
      <c r="CSP48" s="1"/>
      <c r="CSQ48" s="1"/>
      <c r="CSR48" s="1"/>
      <c r="CSS48" s="1"/>
      <c r="CST48" s="1"/>
      <c r="CSU48" s="1"/>
      <c r="CSV48" s="1"/>
      <c r="CSW48" s="1"/>
      <c r="CSX48" s="1"/>
      <c r="CSY48" s="1"/>
      <c r="CSZ48" s="1"/>
      <c r="CTA48" s="1"/>
      <c r="CTB48" s="1"/>
      <c r="CTC48" s="1"/>
      <c r="CTD48" s="1"/>
      <c r="CTE48" s="1"/>
      <c r="CTF48" s="1"/>
      <c r="CTG48" s="1"/>
      <c r="CTH48" s="1"/>
      <c r="CTI48" s="1"/>
      <c r="CTJ48" s="1"/>
      <c r="CTK48" s="1"/>
      <c r="CTL48" s="1"/>
      <c r="CTM48" s="1"/>
      <c r="CTN48" s="1"/>
      <c r="CTO48" s="1"/>
      <c r="CTP48" s="1"/>
      <c r="CTQ48" s="1"/>
      <c r="CTR48" s="1"/>
      <c r="CTS48" s="1"/>
      <c r="CTT48" s="1"/>
      <c r="CTU48" s="1"/>
      <c r="CTV48" s="1"/>
      <c r="CTW48" s="1"/>
      <c r="CTX48" s="1"/>
      <c r="CTY48" s="1"/>
      <c r="CTZ48" s="1"/>
      <c r="CUA48" s="1"/>
      <c r="CUB48" s="1"/>
      <c r="CUC48" s="1"/>
      <c r="CUD48" s="1"/>
      <c r="CUE48" s="1"/>
      <c r="CUF48" s="1"/>
      <c r="CUG48" s="1"/>
      <c r="CUH48" s="1"/>
      <c r="CUI48" s="1"/>
      <c r="CUJ48" s="1"/>
      <c r="CUK48" s="1"/>
      <c r="CUL48" s="1"/>
      <c r="CUM48" s="1"/>
      <c r="CUN48" s="1"/>
      <c r="CUO48" s="1"/>
      <c r="CUP48" s="1"/>
      <c r="CUQ48" s="1"/>
      <c r="CUR48" s="1"/>
      <c r="CUS48" s="1"/>
      <c r="CUT48" s="1"/>
      <c r="CUU48" s="1"/>
      <c r="CUV48" s="1"/>
      <c r="CUW48" s="1"/>
      <c r="CUX48" s="1"/>
      <c r="CUY48" s="1"/>
      <c r="CUZ48" s="1"/>
      <c r="CVA48" s="1"/>
      <c r="CVB48" s="1"/>
      <c r="CVC48" s="1"/>
      <c r="CVD48" s="1"/>
      <c r="CVE48" s="1"/>
      <c r="CVF48" s="1"/>
      <c r="CVG48" s="1"/>
      <c r="CVH48" s="1"/>
      <c r="CVI48" s="1"/>
      <c r="CVJ48" s="1"/>
      <c r="CVK48" s="1"/>
      <c r="CVL48" s="1"/>
      <c r="CVM48" s="1"/>
      <c r="CVN48" s="1"/>
      <c r="CVO48" s="1"/>
      <c r="CVP48" s="1"/>
      <c r="CVQ48" s="1"/>
      <c r="CVR48" s="1"/>
      <c r="CVS48" s="1"/>
      <c r="CVT48" s="1"/>
      <c r="CVU48" s="1"/>
      <c r="CVV48" s="1"/>
      <c r="CVW48" s="1"/>
      <c r="CVX48" s="1"/>
      <c r="CVY48" s="1"/>
      <c r="CVZ48" s="1"/>
      <c r="CWA48" s="1"/>
      <c r="CWB48" s="1"/>
      <c r="CWC48" s="1"/>
      <c r="CWD48" s="1"/>
      <c r="CWE48" s="1"/>
      <c r="CWF48" s="1"/>
      <c r="CWG48" s="1"/>
      <c r="CWH48" s="1"/>
      <c r="CWI48" s="1"/>
      <c r="CWJ48" s="1"/>
      <c r="CWK48" s="1"/>
      <c r="CWL48" s="1"/>
      <c r="CWM48" s="1"/>
      <c r="CWN48" s="1"/>
      <c r="CWO48" s="1"/>
      <c r="CWP48" s="1"/>
      <c r="CWQ48" s="1"/>
      <c r="CWR48" s="1"/>
      <c r="CWS48" s="1"/>
      <c r="CWT48" s="1"/>
      <c r="CWU48" s="1"/>
      <c r="CWV48" s="1"/>
      <c r="CWW48" s="1"/>
      <c r="CWX48" s="1"/>
      <c r="CWY48" s="1"/>
      <c r="CWZ48" s="1"/>
      <c r="CXA48" s="1"/>
      <c r="CXB48" s="1"/>
      <c r="CXC48" s="1"/>
      <c r="CXD48" s="1"/>
      <c r="CXE48" s="1"/>
      <c r="CXF48" s="1"/>
      <c r="CXG48" s="1"/>
      <c r="CXH48" s="1"/>
      <c r="CXI48" s="1"/>
      <c r="CXJ48" s="1"/>
      <c r="CXK48" s="1"/>
      <c r="CXL48" s="1"/>
      <c r="CXM48" s="1"/>
      <c r="CXN48" s="1"/>
      <c r="CXO48" s="1"/>
      <c r="CXP48" s="1"/>
      <c r="CXQ48" s="1"/>
      <c r="CXR48" s="1"/>
      <c r="CXS48" s="1"/>
      <c r="CXT48" s="1"/>
      <c r="CXU48" s="1"/>
      <c r="CXV48" s="1"/>
      <c r="CXW48" s="1"/>
      <c r="CXX48" s="1"/>
      <c r="CXY48" s="1"/>
      <c r="CXZ48" s="1"/>
      <c r="CYA48" s="1"/>
      <c r="CYB48" s="1"/>
      <c r="CYC48" s="1"/>
      <c r="CYD48" s="1"/>
      <c r="CYE48" s="1"/>
      <c r="CYF48" s="1"/>
      <c r="CYG48" s="1"/>
      <c r="CYH48" s="1"/>
      <c r="CYI48" s="1"/>
      <c r="CYJ48" s="1"/>
      <c r="CYK48" s="1"/>
      <c r="CYL48" s="1"/>
      <c r="CYM48" s="1"/>
      <c r="CYN48" s="1"/>
      <c r="CYO48" s="1"/>
      <c r="CYP48" s="1"/>
      <c r="CYQ48" s="1"/>
      <c r="CYR48" s="1"/>
      <c r="CYS48" s="1"/>
      <c r="CYT48" s="1"/>
      <c r="CYU48" s="1"/>
      <c r="CYV48" s="1"/>
      <c r="CYW48" s="1"/>
      <c r="CYX48" s="1"/>
      <c r="CYY48" s="1"/>
      <c r="CYZ48" s="1"/>
      <c r="CZA48" s="1"/>
      <c r="CZB48" s="1"/>
      <c r="CZC48" s="1"/>
      <c r="CZD48" s="1"/>
      <c r="CZE48" s="1"/>
      <c r="CZF48" s="1"/>
      <c r="CZG48" s="1"/>
      <c r="CZH48" s="1"/>
      <c r="CZI48" s="1"/>
      <c r="CZJ48" s="1"/>
      <c r="CZK48" s="1"/>
      <c r="CZL48" s="1"/>
      <c r="CZM48" s="1"/>
      <c r="CZN48" s="1"/>
      <c r="CZO48" s="1"/>
      <c r="CZP48" s="1"/>
      <c r="CZQ48" s="1"/>
      <c r="CZR48" s="1"/>
      <c r="CZS48" s="1"/>
      <c r="CZT48" s="1"/>
      <c r="CZU48" s="1"/>
      <c r="CZV48" s="1"/>
      <c r="CZW48" s="1"/>
      <c r="CZX48" s="1"/>
      <c r="CZY48" s="1"/>
      <c r="CZZ48" s="1"/>
      <c r="DAA48" s="1"/>
      <c r="DAB48" s="1"/>
      <c r="DAC48" s="1"/>
      <c r="DAD48" s="1"/>
      <c r="DAE48" s="1"/>
      <c r="DAF48" s="1"/>
      <c r="DAG48" s="1"/>
      <c r="DAH48" s="1"/>
      <c r="DAI48" s="1"/>
      <c r="DAJ48" s="1"/>
      <c r="DAK48" s="1"/>
      <c r="DAL48" s="1"/>
      <c r="DAM48" s="1"/>
      <c r="DAN48" s="1"/>
      <c r="DAO48" s="1"/>
      <c r="DAP48" s="1"/>
      <c r="DAQ48" s="1"/>
      <c r="DAR48" s="1"/>
      <c r="DAS48" s="1"/>
      <c r="DAT48" s="1"/>
      <c r="DAU48" s="1"/>
      <c r="DAV48" s="1"/>
      <c r="DAW48" s="1"/>
      <c r="DAX48" s="1"/>
      <c r="DAY48" s="1"/>
      <c r="DAZ48" s="1"/>
      <c r="DBA48" s="1"/>
      <c r="DBB48" s="1"/>
      <c r="DBC48" s="1"/>
      <c r="DBD48" s="1"/>
      <c r="DBE48" s="1"/>
      <c r="DBF48" s="1"/>
      <c r="DBG48" s="1"/>
      <c r="DBH48" s="1"/>
      <c r="DBI48" s="1"/>
      <c r="DBJ48" s="1"/>
      <c r="DBK48" s="1"/>
      <c r="DBL48" s="1"/>
      <c r="DBM48" s="1"/>
      <c r="DBN48" s="1"/>
      <c r="DBO48" s="1"/>
      <c r="DBP48" s="1"/>
      <c r="DBQ48" s="1"/>
      <c r="DBR48" s="1"/>
      <c r="DBS48" s="1"/>
      <c r="DBT48" s="1"/>
      <c r="DBU48" s="1"/>
      <c r="DBV48" s="1"/>
      <c r="DBW48" s="1"/>
      <c r="DBX48" s="1"/>
      <c r="DBY48" s="1"/>
      <c r="DBZ48" s="1"/>
      <c r="DCA48" s="1"/>
      <c r="DCB48" s="1"/>
      <c r="DCC48" s="1"/>
      <c r="DCD48" s="1"/>
      <c r="DCE48" s="1"/>
      <c r="DCF48" s="1"/>
      <c r="DCG48" s="1"/>
      <c r="DCH48" s="1"/>
      <c r="DCI48" s="1"/>
      <c r="DCJ48" s="1"/>
      <c r="DCK48" s="1"/>
      <c r="DCL48" s="1"/>
      <c r="DCM48" s="1"/>
      <c r="DCN48" s="1"/>
      <c r="DCO48" s="1"/>
      <c r="DCP48" s="1"/>
      <c r="DCQ48" s="1"/>
      <c r="DCR48" s="1"/>
      <c r="DCS48" s="1"/>
      <c r="DCT48" s="1"/>
      <c r="DCU48" s="1"/>
      <c r="DCV48" s="1"/>
      <c r="DCW48" s="1"/>
      <c r="DCX48" s="1"/>
      <c r="DCY48" s="1"/>
      <c r="DCZ48" s="1"/>
      <c r="DDA48" s="1"/>
      <c r="DDB48" s="1"/>
      <c r="DDC48" s="1"/>
      <c r="DDD48" s="1"/>
      <c r="DDE48" s="1"/>
      <c r="DDF48" s="1"/>
      <c r="DDG48" s="1"/>
      <c r="DDH48" s="1"/>
      <c r="DDI48" s="1"/>
      <c r="DDJ48" s="1"/>
      <c r="DDK48" s="1"/>
      <c r="DDL48" s="1"/>
      <c r="DDM48" s="1"/>
      <c r="DDN48" s="1"/>
      <c r="DDO48" s="1"/>
      <c r="DDP48" s="1"/>
      <c r="DDQ48" s="1"/>
      <c r="DDR48" s="1"/>
      <c r="DDS48" s="1"/>
      <c r="DDT48" s="1"/>
      <c r="DDU48" s="1"/>
      <c r="DDV48" s="1"/>
      <c r="DDW48" s="1"/>
      <c r="DDX48" s="1"/>
      <c r="DDY48" s="1"/>
      <c r="DDZ48" s="1"/>
      <c r="DEA48" s="1"/>
      <c r="DEB48" s="1"/>
      <c r="DEC48" s="1"/>
      <c r="DED48" s="1"/>
      <c r="DEE48" s="1"/>
      <c r="DEF48" s="1"/>
      <c r="DEG48" s="1"/>
      <c r="DEH48" s="1"/>
      <c r="DEI48" s="1"/>
      <c r="DEJ48" s="1"/>
      <c r="DEK48" s="1"/>
      <c r="DEL48" s="1"/>
      <c r="DEM48" s="1"/>
      <c r="DEN48" s="1"/>
      <c r="DEO48" s="1"/>
      <c r="DEP48" s="1"/>
      <c r="DEQ48" s="1"/>
      <c r="DER48" s="1"/>
      <c r="DES48" s="1"/>
      <c r="DET48" s="1"/>
      <c r="DEU48" s="1"/>
      <c r="DEV48" s="1"/>
      <c r="DEW48" s="1"/>
      <c r="DEX48" s="1"/>
      <c r="DEY48" s="1"/>
      <c r="DEZ48" s="1"/>
      <c r="DFA48" s="1"/>
      <c r="DFB48" s="1"/>
      <c r="DFC48" s="1"/>
      <c r="DFD48" s="1"/>
      <c r="DFE48" s="1"/>
      <c r="DFF48" s="1"/>
      <c r="DFG48" s="1"/>
      <c r="DFH48" s="1"/>
      <c r="DFI48" s="1"/>
      <c r="DFJ48" s="1"/>
      <c r="DFK48" s="1"/>
      <c r="DFL48" s="1"/>
      <c r="DFM48" s="1"/>
      <c r="DFN48" s="1"/>
      <c r="DFO48" s="1"/>
      <c r="DFP48" s="1"/>
      <c r="DFQ48" s="1"/>
      <c r="DFR48" s="1"/>
      <c r="DFS48" s="1"/>
      <c r="DFT48" s="1"/>
      <c r="DFU48" s="1"/>
      <c r="DFV48" s="1"/>
      <c r="DFW48" s="1"/>
      <c r="DFX48" s="1"/>
      <c r="DFY48" s="1"/>
      <c r="DFZ48" s="1"/>
      <c r="DGA48" s="1"/>
      <c r="DGB48" s="1"/>
      <c r="DGC48" s="1"/>
      <c r="DGD48" s="1"/>
      <c r="DGE48" s="1"/>
      <c r="DGF48" s="1"/>
      <c r="DGG48" s="1"/>
      <c r="DGH48" s="1"/>
      <c r="DGI48" s="1"/>
      <c r="DGJ48" s="1"/>
      <c r="DGK48" s="1"/>
      <c r="DGL48" s="1"/>
      <c r="DGM48" s="1"/>
      <c r="DGN48" s="1"/>
      <c r="DGO48" s="1"/>
      <c r="DGP48" s="1"/>
      <c r="DGQ48" s="1"/>
      <c r="DGR48" s="1"/>
      <c r="DGS48" s="1"/>
      <c r="DGT48" s="1"/>
      <c r="DGU48" s="1"/>
      <c r="DGV48" s="1"/>
      <c r="DGW48" s="1"/>
      <c r="DGX48" s="1"/>
      <c r="DGY48" s="1"/>
      <c r="DGZ48" s="1"/>
      <c r="DHA48" s="1"/>
      <c r="DHB48" s="1"/>
      <c r="DHC48" s="1"/>
      <c r="DHD48" s="1"/>
      <c r="DHE48" s="1"/>
      <c r="DHF48" s="1"/>
      <c r="DHG48" s="1"/>
      <c r="DHH48" s="1"/>
      <c r="DHI48" s="1"/>
      <c r="DHJ48" s="1"/>
      <c r="DHK48" s="1"/>
      <c r="DHL48" s="1"/>
      <c r="DHM48" s="1"/>
      <c r="DHN48" s="1"/>
      <c r="DHO48" s="1"/>
      <c r="DHP48" s="1"/>
      <c r="DHQ48" s="1"/>
      <c r="DHR48" s="1"/>
      <c r="DHS48" s="1"/>
      <c r="DHT48" s="1"/>
      <c r="DHU48" s="1"/>
      <c r="DHV48" s="1"/>
      <c r="DHW48" s="1"/>
      <c r="DHX48" s="1"/>
      <c r="DHY48" s="1"/>
      <c r="DHZ48" s="1"/>
      <c r="DIA48" s="1"/>
      <c r="DIB48" s="1"/>
      <c r="DIC48" s="1"/>
      <c r="DID48" s="1"/>
      <c r="DIE48" s="1"/>
      <c r="DIF48" s="1"/>
      <c r="DIG48" s="1"/>
      <c r="DIH48" s="1"/>
      <c r="DII48" s="1"/>
      <c r="DIJ48" s="1"/>
      <c r="DIK48" s="1"/>
      <c r="DIL48" s="1"/>
      <c r="DIM48" s="1"/>
      <c r="DIN48" s="1"/>
      <c r="DIO48" s="1"/>
      <c r="DIP48" s="1"/>
      <c r="DIQ48" s="1"/>
      <c r="DIR48" s="1"/>
      <c r="DIS48" s="1"/>
      <c r="DIT48" s="1"/>
      <c r="DIU48" s="1"/>
      <c r="DIV48" s="1"/>
      <c r="DIW48" s="1"/>
      <c r="DIX48" s="1"/>
      <c r="DIY48" s="1"/>
      <c r="DIZ48" s="1"/>
      <c r="DJA48" s="1"/>
      <c r="DJB48" s="1"/>
      <c r="DJC48" s="1"/>
      <c r="DJD48" s="1"/>
      <c r="DJE48" s="1"/>
      <c r="DJF48" s="1"/>
      <c r="DJG48" s="1"/>
      <c r="DJH48" s="1"/>
      <c r="DJI48" s="1"/>
      <c r="DJJ48" s="1"/>
      <c r="DJK48" s="1"/>
      <c r="DJL48" s="1"/>
      <c r="DJM48" s="1"/>
      <c r="DJN48" s="1"/>
      <c r="DJO48" s="1"/>
      <c r="DJP48" s="1"/>
      <c r="DJQ48" s="1"/>
      <c r="DJR48" s="1"/>
      <c r="DJS48" s="1"/>
      <c r="DJT48" s="1"/>
      <c r="DJU48" s="1"/>
      <c r="DJV48" s="1"/>
      <c r="DJW48" s="1"/>
      <c r="DJX48" s="1"/>
      <c r="DJY48" s="1"/>
      <c r="DJZ48" s="1"/>
      <c r="DKA48" s="1"/>
      <c r="DKB48" s="1"/>
      <c r="DKC48" s="1"/>
      <c r="DKD48" s="1"/>
      <c r="DKE48" s="1"/>
      <c r="DKF48" s="1"/>
      <c r="DKG48" s="1"/>
      <c r="DKH48" s="1"/>
      <c r="DKI48" s="1"/>
      <c r="DKJ48" s="1"/>
      <c r="DKK48" s="1"/>
      <c r="DKL48" s="1"/>
      <c r="DKM48" s="1"/>
      <c r="DKN48" s="1"/>
      <c r="DKO48" s="1"/>
      <c r="DKP48" s="1"/>
      <c r="DKQ48" s="1"/>
      <c r="DKR48" s="1"/>
      <c r="DKS48" s="1"/>
      <c r="DKT48" s="1"/>
      <c r="DKU48" s="1"/>
      <c r="DKV48" s="1"/>
      <c r="DKW48" s="1"/>
      <c r="DKX48" s="1"/>
      <c r="DKY48" s="1"/>
      <c r="DKZ48" s="1"/>
      <c r="DLA48" s="1"/>
      <c r="DLB48" s="1"/>
      <c r="DLC48" s="1"/>
      <c r="DLD48" s="1"/>
      <c r="DLE48" s="1"/>
      <c r="DLF48" s="1"/>
      <c r="DLG48" s="1"/>
      <c r="DLH48" s="1"/>
      <c r="DLI48" s="1"/>
      <c r="DLJ48" s="1"/>
      <c r="DLK48" s="1"/>
      <c r="DLL48" s="1"/>
      <c r="DLM48" s="1"/>
      <c r="DLN48" s="1"/>
      <c r="DLO48" s="1"/>
      <c r="DLP48" s="1"/>
      <c r="DLQ48" s="1"/>
      <c r="DLR48" s="1"/>
      <c r="DLS48" s="1"/>
      <c r="DLT48" s="1"/>
      <c r="DLU48" s="1"/>
      <c r="DLV48" s="1"/>
      <c r="DLW48" s="1"/>
      <c r="DLX48" s="1"/>
      <c r="DLY48" s="1"/>
      <c r="DLZ48" s="1"/>
      <c r="DMA48" s="1"/>
      <c r="DMB48" s="1"/>
      <c r="DMC48" s="1"/>
      <c r="DMD48" s="1"/>
      <c r="DME48" s="1"/>
      <c r="DMF48" s="1"/>
      <c r="DMG48" s="1"/>
      <c r="DMH48" s="1"/>
      <c r="DMI48" s="1"/>
      <c r="DMJ48" s="1"/>
      <c r="DMK48" s="1"/>
      <c r="DML48" s="1"/>
      <c r="DMM48" s="1"/>
      <c r="DMN48" s="1"/>
      <c r="DMO48" s="1"/>
      <c r="DMP48" s="1"/>
      <c r="DMQ48" s="1"/>
      <c r="DMR48" s="1"/>
      <c r="DMS48" s="1"/>
      <c r="DMT48" s="1"/>
      <c r="DMU48" s="1"/>
      <c r="DMV48" s="1"/>
      <c r="DMW48" s="1"/>
      <c r="DMX48" s="1"/>
      <c r="DMY48" s="1"/>
      <c r="DMZ48" s="1"/>
      <c r="DNA48" s="1"/>
      <c r="DNB48" s="1"/>
      <c r="DNC48" s="1"/>
      <c r="DND48" s="1"/>
      <c r="DNE48" s="1"/>
      <c r="DNF48" s="1"/>
      <c r="DNG48" s="1"/>
      <c r="DNH48" s="1"/>
      <c r="DNI48" s="1"/>
      <c r="DNJ48" s="1"/>
      <c r="DNK48" s="1"/>
      <c r="DNL48" s="1"/>
      <c r="DNM48" s="1"/>
      <c r="DNN48" s="1"/>
      <c r="DNO48" s="1"/>
      <c r="DNP48" s="1"/>
      <c r="DNQ48" s="1"/>
      <c r="DNR48" s="1"/>
      <c r="DNS48" s="1"/>
      <c r="DNT48" s="1"/>
      <c r="DNU48" s="1"/>
      <c r="DNV48" s="1"/>
      <c r="DNW48" s="1"/>
      <c r="DNX48" s="1"/>
      <c r="DNY48" s="1"/>
      <c r="DNZ48" s="1"/>
      <c r="DOA48" s="1"/>
      <c r="DOB48" s="1"/>
      <c r="DOC48" s="1"/>
      <c r="DOD48" s="1"/>
      <c r="DOE48" s="1"/>
      <c r="DOF48" s="1"/>
      <c r="DOG48" s="1"/>
      <c r="DOH48" s="1"/>
      <c r="DOI48" s="1"/>
      <c r="DOJ48" s="1"/>
      <c r="DOK48" s="1"/>
      <c r="DOL48" s="1"/>
      <c r="DOM48" s="1"/>
      <c r="DON48" s="1"/>
      <c r="DOO48" s="1"/>
      <c r="DOP48" s="1"/>
      <c r="DOQ48" s="1"/>
      <c r="DOR48" s="1"/>
      <c r="DOS48" s="1"/>
      <c r="DOT48" s="1"/>
      <c r="DOU48" s="1"/>
      <c r="DOV48" s="1"/>
      <c r="DOW48" s="1"/>
      <c r="DOX48" s="1"/>
      <c r="DOY48" s="1"/>
      <c r="DOZ48" s="1"/>
      <c r="DPA48" s="1"/>
      <c r="DPB48" s="1"/>
      <c r="DPC48" s="1"/>
      <c r="DPD48" s="1"/>
      <c r="DPE48" s="1"/>
      <c r="DPF48" s="1"/>
      <c r="DPG48" s="1"/>
      <c r="DPH48" s="1"/>
      <c r="DPI48" s="1"/>
      <c r="DPJ48" s="1"/>
      <c r="DPK48" s="1"/>
      <c r="DPL48" s="1"/>
      <c r="DPM48" s="1"/>
      <c r="DPN48" s="1"/>
      <c r="DPO48" s="1"/>
      <c r="DPP48" s="1"/>
      <c r="DPQ48" s="1"/>
      <c r="DPR48" s="1"/>
      <c r="DPS48" s="1"/>
      <c r="DPT48" s="1"/>
      <c r="DPU48" s="1"/>
      <c r="DPV48" s="1"/>
      <c r="DPW48" s="1"/>
      <c r="DPX48" s="1"/>
      <c r="DPY48" s="1"/>
      <c r="DPZ48" s="1"/>
      <c r="DQA48" s="1"/>
      <c r="DQB48" s="1"/>
      <c r="DQC48" s="1"/>
      <c r="DQD48" s="1"/>
      <c r="DQE48" s="1"/>
      <c r="DQF48" s="1"/>
      <c r="DQG48" s="1"/>
      <c r="DQH48" s="1"/>
      <c r="DQI48" s="1"/>
      <c r="DQJ48" s="1"/>
      <c r="DQK48" s="1"/>
      <c r="DQL48" s="1"/>
      <c r="DQM48" s="1"/>
      <c r="DQN48" s="1"/>
      <c r="DQO48" s="1"/>
      <c r="DQP48" s="1"/>
      <c r="DQQ48" s="1"/>
      <c r="DQR48" s="1"/>
      <c r="DQS48" s="1"/>
      <c r="DQT48" s="1"/>
      <c r="DQU48" s="1"/>
      <c r="DQV48" s="1"/>
      <c r="DQW48" s="1"/>
      <c r="DQX48" s="1"/>
      <c r="DQY48" s="1"/>
      <c r="DQZ48" s="1"/>
      <c r="DRA48" s="1"/>
      <c r="DRB48" s="1"/>
      <c r="DRC48" s="1"/>
      <c r="DRD48" s="1"/>
      <c r="DRE48" s="1"/>
      <c r="DRF48" s="1"/>
      <c r="DRG48" s="1"/>
      <c r="DRH48" s="1"/>
      <c r="DRI48" s="1"/>
      <c r="DRJ48" s="1"/>
      <c r="DRK48" s="1"/>
      <c r="DRL48" s="1"/>
      <c r="DRM48" s="1"/>
      <c r="DRN48" s="1"/>
      <c r="DRO48" s="1"/>
      <c r="DRP48" s="1"/>
      <c r="DRQ48" s="1"/>
      <c r="DRR48" s="1"/>
      <c r="DRS48" s="1"/>
      <c r="DRT48" s="1"/>
      <c r="DRU48" s="1"/>
      <c r="DRV48" s="1"/>
      <c r="DRW48" s="1"/>
      <c r="DRX48" s="1"/>
      <c r="DRY48" s="1"/>
      <c r="DRZ48" s="1"/>
      <c r="DSA48" s="1"/>
      <c r="DSB48" s="1"/>
      <c r="DSC48" s="1"/>
      <c r="DSD48" s="1"/>
      <c r="DSE48" s="1"/>
      <c r="DSF48" s="1"/>
      <c r="DSG48" s="1"/>
      <c r="DSH48" s="1"/>
      <c r="DSI48" s="1"/>
      <c r="DSJ48" s="1"/>
      <c r="DSK48" s="1"/>
      <c r="DSL48" s="1"/>
      <c r="DSM48" s="1"/>
      <c r="DSN48" s="1"/>
      <c r="DSO48" s="1"/>
      <c r="DSP48" s="1"/>
      <c r="DSQ48" s="1"/>
      <c r="DSR48" s="1"/>
      <c r="DSS48" s="1"/>
      <c r="DST48" s="1"/>
      <c r="DSU48" s="1"/>
      <c r="DSV48" s="1"/>
      <c r="DSW48" s="1"/>
      <c r="DSX48" s="1"/>
      <c r="DSY48" s="1"/>
      <c r="DSZ48" s="1"/>
      <c r="DTA48" s="1"/>
      <c r="DTB48" s="1"/>
      <c r="DTC48" s="1"/>
      <c r="DTD48" s="1"/>
      <c r="DTE48" s="1"/>
      <c r="DTF48" s="1"/>
      <c r="DTG48" s="1"/>
      <c r="DTH48" s="1"/>
      <c r="DTI48" s="1"/>
      <c r="DTJ48" s="1"/>
      <c r="DTK48" s="1"/>
      <c r="DTL48" s="1"/>
      <c r="DTM48" s="1"/>
      <c r="DTN48" s="1"/>
      <c r="DTO48" s="1"/>
      <c r="DTP48" s="1"/>
      <c r="DTQ48" s="1"/>
      <c r="DTR48" s="1"/>
      <c r="DTS48" s="1"/>
      <c r="DTT48" s="1"/>
      <c r="DTU48" s="1"/>
      <c r="DTV48" s="1"/>
      <c r="DTW48" s="1"/>
      <c r="DTX48" s="1"/>
      <c r="DTY48" s="1"/>
      <c r="DTZ48" s="1"/>
      <c r="DUA48" s="1"/>
      <c r="DUB48" s="1"/>
      <c r="DUC48" s="1"/>
      <c r="DUD48" s="1"/>
      <c r="DUE48" s="1"/>
      <c r="DUF48" s="1"/>
      <c r="DUG48" s="1"/>
      <c r="DUH48" s="1"/>
      <c r="DUI48" s="1"/>
      <c r="DUJ48" s="1"/>
      <c r="DUK48" s="1"/>
      <c r="DUL48" s="1"/>
      <c r="DUM48" s="1"/>
      <c r="DUN48" s="1"/>
      <c r="DUO48" s="1"/>
      <c r="DUP48" s="1"/>
      <c r="DUQ48" s="1"/>
      <c r="DUR48" s="1"/>
      <c r="DUS48" s="1"/>
      <c r="DUT48" s="1"/>
      <c r="DUU48" s="1"/>
      <c r="DUV48" s="1"/>
      <c r="DUW48" s="1"/>
      <c r="DUX48" s="1"/>
      <c r="DUY48" s="1"/>
      <c r="DUZ48" s="1"/>
      <c r="DVA48" s="1"/>
      <c r="DVB48" s="1"/>
      <c r="DVC48" s="1"/>
      <c r="DVD48" s="1"/>
      <c r="DVE48" s="1"/>
      <c r="DVF48" s="1"/>
      <c r="DVG48" s="1"/>
      <c r="DVH48" s="1"/>
      <c r="DVI48" s="1"/>
      <c r="DVJ48" s="1"/>
      <c r="DVK48" s="1"/>
      <c r="DVL48" s="1"/>
      <c r="DVM48" s="1"/>
      <c r="DVN48" s="1"/>
      <c r="DVO48" s="1"/>
      <c r="DVP48" s="1"/>
      <c r="DVQ48" s="1"/>
      <c r="DVR48" s="1"/>
      <c r="DVS48" s="1"/>
      <c r="DVT48" s="1"/>
      <c r="DVU48" s="1"/>
      <c r="DVV48" s="1"/>
      <c r="DVW48" s="1"/>
      <c r="DVX48" s="1"/>
      <c r="DVY48" s="1"/>
      <c r="DVZ48" s="1"/>
      <c r="DWA48" s="1"/>
      <c r="DWB48" s="1"/>
      <c r="DWC48" s="1"/>
      <c r="DWD48" s="1"/>
      <c r="DWE48" s="1"/>
      <c r="DWF48" s="1"/>
      <c r="DWG48" s="1"/>
      <c r="DWH48" s="1"/>
      <c r="DWI48" s="1"/>
      <c r="DWJ48" s="1"/>
      <c r="DWK48" s="1"/>
      <c r="DWL48" s="1"/>
      <c r="DWM48" s="1"/>
      <c r="DWN48" s="1"/>
      <c r="DWO48" s="1"/>
      <c r="DWP48" s="1"/>
      <c r="DWQ48" s="1"/>
      <c r="DWR48" s="1"/>
      <c r="DWS48" s="1"/>
      <c r="DWT48" s="1"/>
      <c r="DWU48" s="1"/>
      <c r="DWV48" s="1"/>
      <c r="DWW48" s="1"/>
      <c r="DWX48" s="1"/>
      <c r="DWY48" s="1"/>
      <c r="DWZ48" s="1"/>
      <c r="DXA48" s="1"/>
      <c r="DXB48" s="1"/>
      <c r="DXC48" s="1"/>
      <c r="DXD48" s="1"/>
      <c r="DXE48" s="1"/>
      <c r="DXF48" s="1"/>
      <c r="DXG48" s="1"/>
      <c r="DXH48" s="1"/>
      <c r="DXI48" s="1"/>
      <c r="DXJ48" s="1"/>
      <c r="DXK48" s="1"/>
      <c r="DXL48" s="1"/>
      <c r="DXM48" s="1"/>
      <c r="DXN48" s="1"/>
      <c r="DXO48" s="1"/>
      <c r="DXP48" s="1"/>
      <c r="DXQ48" s="1"/>
      <c r="DXR48" s="1"/>
      <c r="DXS48" s="1"/>
      <c r="DXT48" s="1"/>
      <c r="DXU48" s="1"/>
      <c r="DXV48" s="1"/>
      <c r="DXW48" s="1"/>
      <c r="DXX48" s="1"/>
      <c r="DXY48" s="1"/>
      <c r="DXZ48" s="1"/>
      <c r="DYA48" s="1"/>
      <c r="DYB48" s="1"/>
      <c r="DYC48" s="1"/>
      <c r="DYD48" s="1"/>
      <c r="DYE48" s="1"/>
      <c r="DYF48" s="1"/>
      <c r="DYG48" s="1"/>
      <c r="DYH48" s="1"/>
      <c r="DYI48" s="1"/>
      <c r="DYJ48" s="1"/>
      <c r="DYK48" s="1"/>
      <c r="DYL48" s="1"/>
      <c r="DYM48" s="1"/>
      <c r="DYN48" s="1"/>
      <c r="DYO48" s="1"/>
      <c r="DYP48" s="1"/>
      <c r="DYQ48" s="1"/>
      <c r="DYR48" s="1"/>
      <c r="DYS48" s="1"/>
      <c r="DYT48" s="1"/>
      <c r="DYU48" s="1"/>
      <c r="DYV48" s="1"/>
      <c r="DYW48" s="1"/>
      <c r="DYX48" s="1"/>
      <c r="DYY48" s="1"/>
      <c r="DYZ48" s="1"/>
      <c r="DZA48" s="1"/>
      <c r="DZB48" s="1"/>
      <c r="DZC48" s="1"/>
      <c r="DZD48" s="1"/>
      <c r="DZE48" s="1"/>
      <c r="DZF48" s="1"/>
      <c r="DZG48" s="1"/>
      <c r="DZH48" s="1"/>
      <c r="DZI48" s="1"/>
      <c r="DZJ48" s="1"/>
      <c r="DZK48" s="1"/>
      <c r="DZL48" s="1"/>
      <c r="DZM48" s="1"/>
      <c r="DZN48" s="1"/>
      <c r="DZO48" s="1"/>
      <c r="DZP48" s="1"/>
      <c r="DZQ48" s="1"/>
      <c r="DZR48" s="1"/>
      <c r="DZS48" s="1"/>
      <c r="DZT48" s="1"/>
      <c r="DZU48" s="1"/>
      <c r="DZV48" s="1"/>
      <c r="DZW48" s="1"/>
      <c r="DZX48" s="1"/>
      <c r="DZY48" s="1"/>
      <c r="DZZ48" s="1"/>
      <c r="EAA48" s="1"/>
      <c r="EAB48" s="1"/>
      <c r="EAC48" s="1"/>
      <c r="EAD48" s="1"/>
      <c r="EAE48" s="1"/>
      <c r="EAF48" s="1"/>
      <c r="EAG48" s="1"/>
      <c r="EAH48" s="1"/>
      <c r="EAI48" s="1"/>
      <c r="EAJ48" s="1"/>
      <c r="EAK48" s="1"/>
      <c r="EAL48" s="1"/>
      <c r="EAM48" s="1"/>
      <c r="EAN48" s="1"/>
      <c r="EAO48" s="1"/>
      <c r="EAP48" s="1"/>
      <c r="EAQ48" s="1"/>
      <c r="EAR48" s="1"/>
      <c r="EAS48" s="1"/>
      <c r="EAT48" s="1"/>
      <c r="EAU48" s="1"/>
      <c r="EAV48" s="1"/>
      <c r="EAW48" s="1"/>
      <c r="EAX48" s="1"/>
      <c r="EAY48" s="1"/>
      <c r="EAZ48" s="1"/>
      <c r="EBA48" s="1"/>
      <c r="EBB48" s="1"/>
      <c r="EBC48" s="1"/>
      <c r="EBD48" s="1"/>
      <c r="EBE48" s="1"/>
      <c r="EBF48" s="1"/>
      <c r="EBG48" s="1"/>
      <c r="EBH48" s="1"/>
      <c r="EBI48" s="1"/>
      <c r="EBJ48" s="1"/>
      <c r="EBK48" s="1"/>
      <c r="EBL48" s="1"/>
      <c r="EBM48" s="1"/>
      <c r="EBN48" s="1"/>
      <c r="EBO48" s="1"/>
      <c r="EBP48" s="1"/>
      <c r="EBQ48" s="1"/>
      <c r="EBR48" s="1"/>
      <c r="EBS48" s="1"/>
      <c r="EBT48" s="1"/>
      <c r="EBU48" s="1"/>
      <c r="EBV48" s="1"/>
      <c r="EBW48" s="1"/>
      <c r="EBX48" s="1"/>
      <c r="EBY48" s="1"/>
      <c r="EBZ48" s="1"/>
      <c r="ECA48" s="1"/>
      <c r="ECB48" s="1"/>
      <c r="ECC48" s="1"/>
      <c r="ECD48" s="1"/>
      <c r="ECE48" s="1"/>
      <c r="ECF48" s="1"/>
      <c r="ECG48" s="1"/>
      <c r="ECH48" s="1"/>
      <c r="ECI48" s="1"/>
      <c r="ECJ48" s="1"/>
      <c r="ECK48" s="1"/>
      <c r="ECL48" s="1"/>
      <c r="ECM48" s="1"/>
      <c r="ECN48" s="1"/>
      <c r="ECO48" s="1"/>
      <c r="ECP48" s="1"/>
      <c r="ECQ48" s="1"/>
      <c r="ECR48" s="1"/>
      <c r="ECS48" s="1"/>
      <c r="ECT48" s="1"/>
      <c r="ECU48" s="1"/>
      <c r="ECV48" s="1"/>
      <c r="ECW48" s="1"/>
      <c r="ECX48" s="1"/>
      <c r="ECY48" s="1"/>
      <c r="ECZ48" s="1"/>
      <c r="EDA48" s="1"/>
      <c r="EDB48" s="1"/>
      <c r="EDC48" s="1"/>
      <c r="EDD48" s="1"/>
      <c r="EDE48" s="1"/>
      <c r="EDF48" s="1"/>
      <c r="EDG48" s="1"/>
      <c r="EDH48" s="1"/>
      <c r="EDI48" s="1"/>
      <c r="EDJ48" s="1"/>
      <c r="EDK48" s="1"/>
      <c r="EDL48" s="1"/>
      <c r="EDM48" s="1"/>
      <c r="EDN48" s="1"/>
      <c r="EDO48" s="1"/>
      <c r="EDP48" s="1"/>
      <c r="EDQ48" s="1"/>
      <c r="EDR48" s="1"/>
      <c r="EDS48" s="1"/>
      <c r="EDT48" s="1"/>
      <c r="EDU48" s="1"/>
      <c r="EDV48" s="1"/>
      <c r="EDW48" s="1"/>
      <c r="EDX48" s="1"/>
      <c r="EDY48" s="1"/>
      <c r="EDZ48" s="1"/>
      <c r="EEA48" s="1"/>
      <c r="EEB48" s="1"/>
      <c r="EEC48" s="1"/>
      <c r="EED48" s="1"/>
      <c r="EEE48" s="1"/>
      <c r="EEF48" s="1"/>
      <c r="EEG48" s="1"/>
      <c r="EEH48" s="1"/>
      <c r="EEI48" s="1"/>
      <c r="EEJ48" s="1"/>
      <c r="EEK48" s="1"/>
      <c r="EEL48" s="1"/>
      <c r="EEM48" s="1"/>
      <c r="EEN48" s="1"/>
      <c r="EEO48" s="1"/>
      <c r="EEP48" s="1"/>
      <c r="EEQ48" s="1"/>
      <c r="EER48" s="1"/>
      <c r="EES48" s="1"/>
      <c r="EET48" s="1"/>
      <c r="EEU48" s="1"/>
      <c r="EEV48" s="1"/>
      <c r="EEW48" s="1"/>
      <c r="EEX48" s="1"/>
      <c r="EEY48" s="1"/>
      <c r="EEZ48" s="1"/>
      <c r="EFA48" s="1"/>
      <c r="EFB48" s="1"/>
      <c r="EFC48" s="1"/>
      <c r="EFD48" s="1"/>
      <c r="EFE48" s="1"/>
      <c r="EFF48" s="1"/>
      <c r="EFG48" s="1"/>
      <c r="EFH48" s="1"/>
      <c r="EFI48" s="1"/>
      <c r="EFJ48" s="1"/>
      <c r="EFK48" s="1"/>
      <c r="EFL48" s="1"/>
      <c r="EFM48" s="1"/>
      <c r="EFN48" s="1"/>
      <c r="EFO48" s="1"/>
      <c r="EFP48" s="1"/>
      <c r="EFQ48" s="1"/>
      <c r="EFR48" s="1"/>
      <c r="EFS48" s="1"/>
      <c r="EFT48" s="1"/>
      <c r="EFU48" s="1"/>
      <c r="EFV48" s="1"/>
      <c r="EFW48" s="1"/>
      <c r="EFX48" s="1"/>
      <c r="EFY48" s="1"/>
      <c r="EFZ48" s="1"/>
      <c r="EGA48" s="1"/>
      <c r="EGB48" s="1"/>
      <c r="EGC48" s="1"/>
      <c r="EGD48" s="1"/>
      <c r="EGE48" s="1"/>
      <c r="EGF48" s="1"/>
      <c r="EGG48" s="1"/>
      <c r="EGH48" s="1"/>
      <c r="EGI48" s="1"/>
      <c r="EGJ48" s="1"/>
      <c r="EGK48" s="1"/>
      <c r="EGL48" s="1"/>
      <c r="EGM48" s="1"/>
      <c r="EGN48" s="1"/>
      <c r="EGO48" s="1"/>
      <c r="EGP48" s="1"/>
      <c r="EGQ48" s="1"/>
      <c r="EGR48" s="1"/>
      <c r="EGS48" s="1"/>
      <c r="EGT48" s="1"/>
      <c r="EGU48" s="1"/>
      <c r="EGV48" s="1"/>
      <c r="EGW48" s="1"/>
      <c r="EGX48" s="1"/>
      <c r="EGY48" s="1"/>
      <c r="EGZ48" s="1"/>
      <c r="EHA48" s="1"/>
      <c r="EHB48" s="1"/>
      <c r="EHC48" s="1"/>
      <c r="EHD48" s="1"/>
      <c r="EHE48" s="1"/>
      <c r="EHF48" s="1"/>
      <c r="EHG48" s="1"/>
      <c r="EHH48" s="1"/>
      <c r="EHI48" s="1"/>
      <c r="EHJ48" s="1"/>
      <c r="EHK48" s="1"/>
      <c r="EHL48" s="1"/>
      <c r="EHM48" s="1"/>
      <c r="EHN48" s="1"/>
      <c r="EHO48" s="1"/>
      <c r="EHP48" s="1"/>
      <c r="EHQ48" s="1"/>
      <c r="EHR48" s="1"/>
      <c r="EHS48" s="1"/>
      <c r="EHT48" s="1"/>
      <c r="EHU48" s="1"/>
      <c r="EHV48" s="1"/>
      <c r="EHW48" s="1"/>
      <c r="EHX48" s="1"/>
      <c r="EHY48" s="1"/>
      <c r="EHZ48" s="1"/>
      <c r="EIA48" s="1"/>
      <c r="EIB48" s="1"/>
      <c r="EIC48" s="1"/>
      <c r="EID48" s="1"/>
      <c r="EIE48" s="1"/>
      <c r="EIF48" s="1"/>
      <c r="EIG48" s="1"/>
      <c r="EIH48" s="1"/>
      <c r="EII48" s="1"/>
      <c r="EIJ48" s="1"/>
      <c r="EIK48" s="1"/>
      <c r="EIL48" s="1"/>
      <c r="EIM48" s="1"/>
      <c r="EIN48" s="1"/>
      <c r="EIO48" s="1"/>
      <c r="EIP48" s="1"/>
      <c r="EIQ48" s="1"/>
      <c r="EIR48" s="1"/>
      <c r="EIS48" s="1"/>
      <c r="EIT48" s="1"/>
      <c r="EIU48" s="1"/>
      <c r="EIV48" s="1"/>
      <c r="EIW48" s="1"/>
      <c r="EIX48" s="1"/>
      <c r="EIY48" s="1"/>
      <c r="EIZ48" s="1"/>
      <c r="EJA48" s="1"/>
      <c r="EJB48" s="1"/>
      <c r="EJC48" s="1"/>
      <c r="EJD48" s="1"/>
      <c r="EJE48" s="1"/>
      <c r="EJF48" s="1"/>
      <c r="EJG48" s="1"/>
      <c r="EJH48" s="1"/>
      <c r="EJI48" s="1"/>
      <c r="EJJ48" s="1"/>
      <c r="EJK48" s="1"/>
      <c r="EJL48" s="1"/>
      <c r="EJM48" s="1"/>
      <c r="EJN48" s="1"/>
      <c r="EJO48" s="1"/>
      <c r="EJP48" s="1"/>
      <c r="EJQ48" s="1"/>
      <c r="EJR48" s="1"/>
      <c r="EJS48" s="1"/>
      <c r="EJT48" s="1"/>
      <c r="EJU48" s="1"/>
      <c r="EJV48" s="1"/>
      <c r="EJW48" s="1"/>
      <c r="EJX48" s="1"/>
      <c r="EJY48" s="1"/>
      <c r="EJZ48" s="1"/>
      <c r="EKA48" s="1"/>
      <c r="EKB48" s="1"/>
      <c r="EKC48" s="1"/>
      <c r="EKD48" s="1"/>
      <c r="EKE48" s="1"/>
      <c r="EKF48" s="1"/>
      <c r="EKG48" s="1"/>
      <c r="EKH48" s="1"/>
      <c r="EKI48" s="1"/>
      <c r="EKJ48" s="1"/>
      <c r="EKK48" s="1"/>
      <c r="EKL48" s="1"/>
      <c r="EKM48" s="1"/>
      <c r="EKN48" s="1"/>
      <c r="EKO48" s="1"/>
      <c r="EKP48" s="1"/>
      <c r="EKQ48" s="1"/>
      <c r="EKR48" s="1"/>
      <c r="EKS48" s="1"/>
      <c r="EKT48" s="1"/>
      <c r="EKU48" s="1"/>
      <c r="EKV48" s="1"/>
      <c r="EKW48" s="1"/>
      <c r="EKX48" s="1"/>
      <c r="EKY48" s="1"/>
      <c r="EKZ48" s="1"/>
      <c r="ELA48" s="1"/>
      <c r="ELB48" s="1"/>
      <c r="ELC48" s="1"/>
      <c r="ELD48" s="1"/>
      <c r="ELE48" s="1"/>
      <c r="ELF48" s="1"/>
      <c r="ELG48" s="1"/>
      <c r="ELH48" s="1"/>
      <c r="ELI48" s="1"/>
      <c r="ELJ48" s="1"/>
      <c r="ELK48" s="1"/>
      <c r="ELL48" s="1"/>
      <c r="ELM48" s="1"/>
      <c r="ELN48" s="1"/>
      <c r="ELO48" s="1"/>
      <c r="ELP48" s="1"/>
      <c r="ELQ48" s="1"/>
      <c r="ELR48" s="1"/>
      <c r="ELS48" s="1"/>
      <c r="ELT48" s="1"/>
      <c r="ELU48" s="1"/>
      <c r="ELV48" s="1"/>
      <c r="ELW48" s="1"/>
      <c r="ELX48" s="1"/>
      <c r="ELY48" s="1"/>
      <c r="ELZ48" s="1"/>
      <c r="EMA48" s="1"/>
      <c r="EMB48" s="1"/>
      <c r="EMC48" s="1"/>
      <c r="EMD48" s="1"/>
      <c r="EME48" s="1"/>
      <c r="EMF48" s="1"/>
      <c r="EMG48" s="1"/>
      <c r="EMH48" s="1"/>
      <c r="EMI48" s="1"/>
      <c r="EMJ48" s="1"/>
      <c r="EMK48" s="1"/>
      <c r="EML48" s="1"/>
      <c r="EMM48" s="1"/>
      <c r="EMN48" s="1"/>
      <c r="EMO48" s="1"/>
      <c r="EMP48" s="1"/>
      <c r="EMQ48" s="1"/>
      <c r="EMR48" s="1"/>
      <c r="EMS48" s="1"/>
      <c r="EMT48" s="1"/>
      <c r="EMU48" s="1"/>
      <c r="EMV48" s="1"/>
      <c r="EMW48" s="1"/>
      <c r="EMX48" s="1"/>
      <c r="EMY48" s="1"/>
      <c r="EMZ48" s="1"/>
      <c r="ENA48" s="1"/>
      <c r="ENB48" s="1"/>
      <c r="ENC48" s="1"/>
      <c r="END48" s="1"/>
      <c r="ENE48" s="1"/>
      <c r="ENF48" s="1"/>
      <c r="ENG48" s="1"/>
      <c r="ENH48" s="1"/>
      <c r="ENI48" s="1"/>
      <c r="ENJ48" s="1"/>
      <c r="ENK48" s="1"/>
      <c r="ENL48" s="1"/>
      <c r="ENM48" s="1"/>
      <c r="ENN48" s="1"/>
      <c r="ENO48" s="1"/>
      <c r="ENP48" s="1"/>
      <c r="ENQ48" s="1"/>
      <c r="ENR48" s="1"/>
      <c r="ENS48" s="1"/>
      <c r="ENT48" s="1"/>
      <c r="ENU48" s="1"/>
      <c r="ENV48" s="1"/>
      <c r="ENW48" s="1"/>
      <c r="ENX48" s="1"/>
      <c r="ENY48" s="1"/>
      <c r="ENZ48" s="1"/>
      <c r="EOA48" s="1"/>
      <c r="EOB48" s="1"/>
      <c r="EOC48" s="1"/>
      <c r="EOD48" s="1"/>
      <c r="EOE48" s="1"/>
      <c r="EOF48" s="1"/>
      <c r="EOG48" s="1"/>
      <c r="EOH48" s="1"/>
      <c r="EOI48" s="1"/>
      <c r="EOJ48" s="1"/>
      <c r="EOK48" s="1"/>
      <c r="EOL48" s="1"/>
      <c r="EOM48" s="1"/>
      <c r="EON48" s="1"/>
      <c r="EOO48" s="1"/>
      <c r="EOP48" s="1"/>
      <c r="EOQ48" s="1"/>
      <c r="EOR48" s="1"/>
      <c r="EOS48" s="1"/>
      <c r="EOT48" s="1"/>
      <c r="EOU48" s="1"/>
      <c r="EOV48" s="1"/>
      <c r="EOW48" s="1"/>
      <c r="EOX48" s="1"/>
      <c r="EOY48" s="1"/>
      <c r="EOZ48" s="1"/>
      <c r="EPA48" s="1"/>
      <c r="EPB48" s="1"/>
      <c r="EPC48" s="1"/>
      <c r="EPD48" s="1"/>
      <c r="EPE48" s="1"/>
      <c r="EPF48" s="1"/>
      <c r="EPG48" s="1"/>
      <c r="EPH48" s="1"/>
      <c r="EPI48" s="1"/>
      <c r="EPJ48" s="1"/>
      <c r="EPK48" s="1"/>
      <c r="EPL48" s="1"/>
      <c r="EPM48" s="1"/>
      <c r="EPN48" s="1"/>
      <c r="EPO48" s="1"/>
      <c r="EPP48" s="1"/>
      <c r="EPQ48" s="1"/>
      <c r="EPR48" s="1"/>
      <c r="EPS48" s="1"/>
      <c r="EPT48" s="1"/>
      <c r="EPU48" s="1"/>
      <c r="EPV48" s="1"/>
      <c r="EPW48" s="1"/>
      <c r="EPX48" s="1"/>
      <c r="EPY48" s="1"/>
      <c r="EPZ48" s="1"/>
      <c r="EQA48" s="1"/>
      <c r="EQB48" s="1"/>
      <c r="EQC48" s="1"/>
      <c r="EQD48" s="1"/>
      <c r="EQE48" s="1"/>
      <c r="EQF48" s="1"/>
      <c r="EQG48" s="1"/>
      <c r="EQH48" s="1"/>
      <c r="EQI48" s="1"/>
      <c r="EQJ48" s="1"/>
      <c r="EQK48" s="1"/>
      <c r="EQL48" s="1"/>
      <c r="EQM48" s="1"/>
      <c r="EQN48" s="1"/>
      <c r="EQO48" s="1"/>
      <c r="EQP48" s="1"/>
      <c r="EQQ48" s="1"/>
      <c r="EQR48" s="1"/>
      <c r="EQS48" s="1"/>
      <c r="EQT48" s="1"/>
      <c r="EQU48" s="1"/>
      <c r="EQV48" s="1"/>
      <c r="EQW48" s="1"/>
      <c r="EQX48" s="1"/>
      <c r="EQY48" s="1"/>
      <c r="EQZ48" s="1"/>
      <c r="ERA48" s="1"/>
      <c r="ERB48" s="1"/>
      <c r="ERC48" s="1"/>
      <c r="ERD48" s="1"/>
      <c r="ERE48" s="1"/>
      <c r="ERF48" s="1"/>
      <c r="ERG48" s="1"/>
      <c r="ERH48" s="1"/>
      <c r="ERI48" s="1"/>
      <c r="ERJ48" s="1"/>
      <c r="ERK48" s="1"/>
      <c r="ERL48" s="1"/>
      <c r="ERM48" s="1"/>
      <c r="ERN48" s="1"/>
      <c r="ERO48" s="1"/>
      <c r="ERP48" s="1"/>
      <c r="ERQ48" s="1"/>
      <c r="ERR48" s="1"/>
      <c r="ERS48" s="1"/>
      <c r="ERT48" s="1"/>
      <c r="ERU48" s="1"/>
      <c r="ERV48" s="1"/>
      <c r="ERW48" s="1"/>
      <c r="ERX48" s="1"/>
      <c r="ERY48" s="1"/>
      <c r="ERZ48" s="1"/>
      <c r="ESA48" s="1"/>
      <c r="ESB48" s="1"/>
      <c r="ESC48" s="1"/>
      <c r="ESD48" s="1"/>
      <c r="ESE48" s="1"/>
      <c r="ESF48" s="1"/>
      <c r="ESG48" s="1"/>
      <c r="ESH48" s="1"/>
      <c r="ESI48" s="1"/>
      <c r="ESJ48" s="1"/>
      <c r="ESK48" s="1"/>
      <c r="ESL48" s="1"/>
      <c r="ESM48" s="1"/>
      <c r="ESN48" s="1"/>
      <c r="ESO48" s="1"/>
      <c r="ESP48" s="1"/>
      <c r="ESQ48" s="1"/>
      <c r="ESR48" s="1"/>
      <c r="ESS48" s="1"/>
      <c r="EST48" s="1"/>
      <c r="ESU48" s="1"/>
      <c r="ESV48" s="1"/>
      <c r="ESW48" s="1"/>
      <c r="ESX48" s="1"/>
      <c r="ESY48" s="1"/>
      <c r="ESZ48" s="1"/>
      <c r="ETA48" s="1"/>
      <c r="ETB48" s="1"/>
      <c r="ETC48" s="1"/>
      <c r="ETD48" s="1"/>
      <c r="ETE48" s="1"/>
      <c r="ETF48" s="1"/>
      <c r="ETG48" s="1"/>
      <c r="ETH48" s="1"/>
      <c r="ETI48" s="1"/>
      <c r="ETJ48" s="1"/>
      <c r="ETK48" s="1"/>
      <c r="ETL48" s="1"/>
      <c r="ETM48" s="1"/>
      <c r="ETN48" s="1"/>
      <c r="ETO48" s="1"/>
      <c r="ETP48" s="1"/>
      <c r="ETQ48" s="1"/>
      <c r="ETR48" s="1"/>
      <c r="ETS48" s="1"/>
      <c r="ETT48" s="1"/>
      <c r="ETU48" s="1"/>
      <c r="ETV48" s="1"/>
      <c r="ETW48" s="1"/>
      <c r="ETX48" s="1"/>
      <c r="ETY48" s="1"/>
      <c r="ETZ48" s="1"/>
      <c r="EUA48" s="1"/>
      <c r="EUB48" s="1"/>
      <c r="EUC48" s="1"/>
      <c r="EUD48" s="1"/>
      <c r="EUE48" s="1"/>
      <c r="EUF48" s="1"/>
      <c r="EUG48" s="1"/>
      <c r="EUH48" s="1"/>
      <c r="EUI48" s="1"/>
      <c r="EUJ48" s="1"/>
      <c r="EUK48" s="1"/>
      <c r="EUL48" s="1"/>
      <c r="EUM48" s="1"/>
      <c r="EUN48" s="1"/>
      <c r="EUO48" s="1"/>
      <c r="EUP48" s="1"/>
      <c r="EUQ48" s="1"/>
      <c r="EUR48" s="1"/>
      <c r="EUS48" s="1"/>
      <c r="EUT48" s="1"/>
      <c r="EUU48" s="1"/>
      <c r="EUV48" s="1"/>
      <c r="EUW48" s="1"/>
      <c r="EUX48" s="1"/>
      <c r="EUY48" s="1"/>
      <c r="EUZ48" s="1"/>
      <c r="EVA48" s="1"/>
      <c r="EVB48" s="1"/>
      <c r="EVC48" s="1"/>
      <c r="EVD48" s="1"/>
      <c r="EVE48" s="1"/>
      <c r="EVF48" s="1"/>
      <c r="EVG48" s="1"/>
      <c r="EVH48" s="1"/>
      <c r="EVI48" s="1"/>
      <c r="EVJ48" s="1"/>
      <c r="EVK48" s="1"/>
      <c r="EVL48" s="1"/>
      <c r="EVM48" s="1"/>
      <c r="EVN48" s="1"/>
      <c r="EVO48" s="1"/>
      <c r="EVP48" s="1"/>
      <c r="EVQ48" s="1"/>
      <c r="EVR48" s="1"/>
      <c r="EVS48" s="1"/>
      <c r="EVT48" s="1"/>
      <c r="EVU48" s="1"/>
      <c r="EVV48" s="1"/>
      <c r="EVW48" s="1"/>
      <c r="EVX48" s="1"/>
      <c r="EVY48" s="1"/>
      <c r="EVZ48" s="1"/>
      <c r="EWA48" s="1"/>
      <c r="EWB48" s="1"/>
      <c r="EWC48" s="1"/>
      <c r="EWD48" s="1"/>
      <c r="EWE48" s="1"/>
      <c r="EWF48" s="1"/>
      <c r="EWG48" s="1"/>
      <c r="EWH48" s="1"/>
      <c r="EWI48" s="1"/>
      <c r="EWJ48" s="1"/>
      <c r="EWK48" s="1"/>
      <c r="EWL48" s="1"/>
      <c r="EWM48" s="1"/>
      <c r="EWN48" s="1"/>
      <c r="EWO48" s="1"/>
      <c r="EWP48" s="1"/>
      <c r="EWQ48" s="1"/>
      <c r="EWR48" s="1"/>
      <c r="EWS48" s="1"/>
      <c r="EWT48" s="1"/>
      <c r="EWU48" s="1"/>
      <c r="EWV48" s="1"/>
      <c r="EWW48" s="1"/>
      <c r="EWX48" s="1"/>
      <c r="EWY48" s="1"/>
      <c r="EWZ48" s="1"/>
      <c r="EXA48" s="1"/>
      <c r="EXB48" s="1"/>
      <c r="EXC48" s="1"/>
      <c r="EXD48" s="1"/>
      <c r="EXE48" s="1"/>
      <c r="EXF48" s="1"/>
      <c r="EXG48" s="1"/>
      <c r="EXH48" s="1"/>
      <c r="EXI48" s="1"/>
      <c r="EXJ48" s="1"/>
      <c r="EXK48" s="1"/>
      <c r="EXL48" s="1"/>
      <c r="EXM48" s="1"/>
      <c r="EXN48" s="1"/>
      <c r="EXO48" s="1"/>
      <c r="EXP48" s="1"/>
      <c r="EXQ48" s="1"/>
      <c r="EXR48" s="1"/>
      <c r="EXS48" s="1"/>
      <c r="EXT48" s="1"/>
      <c r="EXU48" s="1"/>
      <c r="EXV48" s="1"/>
      <c r="EXW48" s="1"/>
      <c r="EXX48" s="1"/>
      <c r="EXY48" s="1"/>
      <c r="EXZ48" s="1"/>
      <c r="EYA48" s="1"/>
      <c r="EYB48" s="1"/>
      <c r="EYC48" s="1"/>
      <c r="EYD48" s="1"/>
      <c r="EYE48" s="1"/>
      <c r="EYF48" s="1"/>
      <c r="EYG48" s="1"/>
      <c r="EYH48" s="1"/>
      <c r="EYI48" s="1"/>
      <c r="EYJ48" s="1"/>
      <c r="EYK48" s="1"/>
      <c r="EYL48" s="1"/>
      <c r="EYM48" s="1"/>
      <c r="EYN48" s="1"/>
      <c r="EYO48" s="1"/>
      <c r="EYP48" s="1"/>
      <c r="EYQ48" s="1"/>
      <c r="EYR48" s="1"/>
      <c r="EYS48" s="1"/>
      <c r="EYT48" s="1"/>
      <c r="EYU48" s="1"/>
      <c r="EYV48" s="1"/>
      <c r="EYW48" s="1"/>
      <c r="EYX48" s="1"/>
      <c r="EYY48" s="1"/>
      <c r="EYZ48" s="1"/>
      <c r="EZA48" s="1"/>
      <c r="EZB48" s="1"/>
      <c r="EZC48" s="1"/>
      <c r="EZD48" s="1"/>
      <c r="EZE48" s="1"/>
      <c r="EZF48" s="1"/>
      <c r="EZG48" s="1"/>
      <c r="EZH48" s="1"/>
      <c r="EZI48" s="1"/>
      <c r="EZJ48" s="1"/>
      <c r="EZK48" s="1"/>
      <c r="EZL48" s="1"/>
      <c r="EZM48" s="1"/>
      <c r="EZN48" s="1"/>
      <c r="EZO48" s="1"/>
      <c r="EZP48" s="1"/>
      <c r="EZQ48" s="1"/>
      <c r="EZR48" s="1"/>
      <c r="EZS48" s="1"/>
      <c r="EZT48" s="1"/>
      <c r="EZU48" s="1"/>
      <c r="EZV48" s="1"/>
      <c r="EZW48" s="1"/>
      <c r="EZX48" s="1"/>
      <c r="EZY48" s="1"/>
      <c r="EZZ48" s="1"/>
      <c r="FAA48" s="1"/>
      <c r="FAB48" s="1"/>
      <c r="FAC48" s="1"/>
      <c r="FAD48" s="1"/>
      <c r="FAE48" s="1"/>
      <c r="FAF48" s="1"/>
      <c r="FAG48" s="1"/>
      <c r="FAH48" s="1"/>
      <c r="FAI48" s="1"/>
      <c r="FAJ48" s="1"/>
      <c r="FAK48" s="1"/>
      <c r="FAL48" s="1"/>
      <c r="FAM48" s="1"/>
      <c r="FAN48" s="1"/>
      <c r="FAO48" s="1"/>
      <c r="FAP48" s="1"/>
      <c r="FAQ48" s="1"/>
      <c r="FAR48" s="1"/>
      <c r="FAS48" s="1"/>
      <c r="FAT48" s="1"/>
      <c r="FAU48" s="1"/>
      <c r="FAV48" s="1"/>
      <c r="FAW48" s="1"/>
      <c r="FAX48" s="1"/>
      <c r="FAY48" s="1"/>
      <c r="FAZ48" s="1"/>
      <c r="FBA48" s="1"/>
      <c r="FBB48" s="1"/>
      <c r="FBC48" s="1"/>
      <c r="FBD48" s="1"/>
      <c r="FBE48" s="1"/>
      <c r="FBF48" s="1"/>
      <c r="FBG48" s="1"/>
      <c r="FBH48" s="1"/>
      <c r="FBI48" s="1"/>
      <c r="FBJ48" s="1"/>
      <c r="FBK48" s="1"/>
      <c r="FBL48" s="1"/>
      <c r="FBM48" s="1"/>
      <c r="FBN48" s="1"/>
      <c r="FBO48" s="1"/>
      <c r="FBP48" s="1"/>
      <c r="FBQ48" s="1"/>
      <c r="FBR48" s="1"/>
      <c r="FBS48" s="1"/>
      <c r="FBT48" s="1"/>
      <c r="FBU48" s="1"/>
      <c r="FBV48" s="1"/>
      <c r="FBW48" s="1"/>
      <c r="FBX48" s="1"/>
      <c r="FBY48" s="1"/>
      <c r="FBZ48" s="1"/>
      <c r="FCA48" s="1"/>
      <c r="FCB48" s="1"/>
      <c r="FCC48" s="1"/>
      <c r="FCD48" s="1"/>
      <c r="FCE48" s="1"/>
      <c r="FCF48" s="1"/>
      <c r="FCG48" s="1"/>
      <c r="FCH48" s="1"/>
      <c r="FCI48" s="1"/>
      <c r="FCJ48" s="1"/>
      <c r="FCK48" s="1"/>
      <c r="FCL48" s="1"/>
      <c r="FCM48" s="1"/>
      <c r="FCN48" s="1"/>
      <c r="FCO48" s="1"/>
      <c r="FCP48" s="1"/>
      <c r="FCQ48" s="1"/>
      <c r="FCR48" s="1"/>
      <c r="FCS48" s="1"/>
      <c r="FCT48" s="1"/>
      <c r="FCU48" s="1"/>
      <c r="FCV48" s="1"/>
      <c r="FCW48" s="1"/>
      <c r="FCX48" s="1"/>
      <c r="FCY48" s="1"/>
      <c r="FCZ48" s="1"/>
      <c r="FDA48" s="1"/>
      <c r="FDB48" s="1"/>
      <c r="FDC48" s="1"/>
      <c r="FDD48" s="1"/>
      <c r="FDE48" s="1"/>
      <c r="FDF48" s="1"/>
      <c r="FDG48" s="1"/>
      <c r="FDH48" s="1"/>
      <c r="FDI48" s="1"/>
      <c r="FDJ48" s="1"/>
      <c r="FDK48" s="1"/>
      <c r="FDL48" s="1"/>
      <c r="FDM48" s="1"/>
      <c r="FDN48" s="1"/>
      <c r="FDO48" s="1"/>
      <c r="FDP48" s="1"/>
      <c r="FDQ48" s="1"/>
      <c r="FDR48" s="1"/>
      <c r="FDS48" s="1"/>
      <c r="FDT48" s="1"/>
      <c r="FDU48" s="1"/>
      <c r="FDV48" s="1"/>
      <c r="FDW48" s="1"/>
      <c r="FDX48" s="1"/>
      <c r="FDY48" s="1"/>
      <c r="FDZ48" s="1"/>
      <c r="FEA48" s="1"/>
      <c r="FEB48" s="1"/>
      <c r="FEC48" s="1"/>
      <c r="FED48" s="1"/>
      <c r="FEE48" s="1"/>
      <c r="FEF48" s="1"/>
      <c r="FEG48" s="1"/>
      <c r="FEH48" s="1"/>
      <c r="FEI48" s="1"/>
      <c r="FEJ48" s="1"/>
      <c r="FEK48" s="1"/>
      <c r="FEL48" s="1"/>
      <c r="FEM48" s="1"/>
      <c r="FEN48" s="1"/>
      <c r="FEO48" s="1"/>
      <c r="FEP48" s="1"/>
      <c r="FEQ48" s="1"/>
      <c r="FER48" s="1"/>
      <c r="FES48" s="1"/>
      <c r="FET48" s="1"/>
      <c r="FEU48" s="1"/>
      <c r="FEV48" s="1"/>
      <c r="FEW48" s="1"/>
      <c r="FEX48" s="1"/>
      <c r="FEY48" s="1"/>
      <c r="FEZ48" s="1"/>
      <c r="FFA48" s="1"/>
      <c r="FFB48" s="1"/>
      <c r="FFC48" s="1"/>
      <c r="FFD48" s="1"/>
      <c r="FFE48" s="1"/>
      <c r="FFF48" s="1"/>
      <c r="FFG48" s="1"/>
      <c r="FFH48" s="1"/>
      <c r="FFI48" s="1"/>
      <c r="FFJ48" s="1"/>
      <c r="FFK48" s="1"/>
      <c r="FFL48" s="1"/>
      <c r="FFM48" s="1"/>
      <c r="FFN48" s="1"/>
      <c r="FFO48" s="1"/>
      <c r="FFP48" s="1"/>
      <c r="FFQ48" s="1"/>
      <c r="FFR48" s="1"/>
      <c r="FFS48" s="1"/>
      <c r="FFT48" s="1"/>
      <c r="FFU48" s="1"/>
      <c r="FFV48" s="1"/>
      <c r="FFW48" s="1"/>
      <c r="FFX48" s="1"/>
      <c r="FFY48" s="1"/>
      <c r="FFZ48" s="1"/>
      <c r="FGA48" s="1"/>
      <c r="FGB48" s="1"/>
      <c r="FGC48" s="1"/>
      <c r="FGD48" s="1"/>
      <c r="FGE48" s="1"/>
      <c r="FGF48" s="1"/>
      <c r="FGG48" s="1"/>
      <c r="FGH48" s="1"/>
      <c r="FGI48" s="1"/>
      <c r="FGJ48" s="1"/>
      <c r="FGK48" s="1"/>
      <c r="FGL48" s="1"/>
      <c r="FGM48" s="1"/>
      <c r="FGN48" s="1"/>
      <c r="FGO48" s="1"/>
      <c r="FGP48" s="1"/>
      <c r="FGQ48" s="1"/>
      <c r="FGR48" s="1"/>
      <c r="FGS48" s="1"/>
      <c r="FGT48" s="1"/>
      <c r="FGU48" s="1"/>
      <c r="FGV48" s="1"/>
      <c r="FGW48" s="1"/>
      <c r="FGX48" s="1"/>
      <c r="FGY48" s="1"/>
      <c r="FGZ48" s="1"/>
      <c r="FHA48" s="1"/>
      <c r="FHB48" s="1"/>
      <c r="FHC48" s="1"/>
      <c r="FHD48" s="1"/>
      <c r="FHE48" s="1"/>
      <c r="FHF48" s="1"/>
      <c r="FHG48" s="1"/>
      <c r="FHH48" s="1"/>
      <c r="FHI48" s="1"/>
      <c r="FHJ48" s="1"/>
      <c r="FHK48" s="1"/>
      <c r="FHL48" s="1"/>
      <c r="FHM48" s="1"/>
      <c r="FHN48" s="1"/>
      <c r="FHO48" s="1"/>
      <c r="FHP48" s="1"/>
      <c r="FHQ48" s="1"/>
      <c r="FHR48" s="1"/>
      <c r="FHS48" s="1"/>
      <c r="FHT48" s="1"/>
      <c r="FHU48" s="1"/>
      <c r="FHV48" s="1"/>
      <c r="FHW48" s="1"/>
      <c r="FHX48" s="1"/>
      <c r="FHY48" s="1"/>
      <c r="FHZ48" s="1"/>
      <c r="FIA48" s="1"/>
      <c r="FIB48" s="1"/>
      <c r="FIC48" s="1"/>
      <c r="FID48" s="1"/>
      <c r="FIE48" s="1"/>
      <c r="FIF48" s="1"/>
      <c r="FIG48" s="1"/>
      <c r="FIH48" s="1"/>
      <c r="FII48" s="1"/>
      <c r="FIJ48" s="1"/>
      <c r="FIK48" s="1"/>
      <c r="FIL48" s="1"/>
      <c r="FIM48" s="1"/>
      <c r="FIN48" s="1"/>
      <c r="FIO48" s="1"/>
      <c r="FIP48" s="1"/>
      <c r="FIQ48" s="1"/>
      <c r="FIR48" s="1"/>
      <c r="FIS48" s="1"/>
      <c r="FIT48" s="1"/>
      <c r="FIU48" s="1"/>
      <c r="FIV48" s="1"/>
      <c r="FIW48" s="1"/>
      <c r="FIX48" s="1"/>
      <c r="FIY48" s="1"/>
      <c r="FIZ48" s="1"/>
      <c r="FJA48" s="1"/>
      <c r="FJB48" s="1"/>
      <c r="FJC48" s="1"/>
      <c r="FJD48" s="1"/>
      <c r="FJE48" s="1"/>
      <c r="FJF48" s="1"/>
      <c r="FJG48" s="1"/>
      <c r="FJH48" s="1"/>
      <c r="FJI48" s="1"/>
      <c r="FJJ48" s="1"/>
      <c r="FJK48" s="1"/>
      <c r="FJL48" s="1"/>
      <c r="FJM48" s="1"/>
      <c r="FJN48" s="1"/>
      <c r="FJO48" s="1"/>
      <c r="FJP48" s="1"/>
      <c r="FJQ48" s="1"/>
      <c r="FJR48" s="1"/>
      <c r="FJS48" s="1"/>
      <c r="FJT48" s="1"/>
      <c r="FJU48" s="1"/>
      <c r="FJV48" s="1"/>
      <c r="FJW48" s="1"/>
      <c r="FJX48" s="1"/>
      <c r="FJY48" s="1"/>
      <c r="FJZ48" s="1"/>
      <c r="FKA48" s="1"/>
      <c r="FKB48" s="1"/>
      <c r="FKC48" s="1"/>
      <c r="FKD48" s="1"/>
      <c r="FKE48" s="1"/>
      <c r="FKF48" s="1"/>
      <c r="FKG48" s="1"/>
      <c r="FKH48" s="1"/>
      <c r="FKI48" s="1"/>
      <c r="FKJ48" s="1"/>
      <c r="FKK48" s="1"/>
      <c r="FKL48" s="1"/>
      <c r="FKM48" s="1"/>
      <c r="FKN48" s="1"/>
      <c r="FKO48" s="1"/>
      <c r="FKP48" s="1"/>
      <c r="FKQ48" s="1"/>
      <c r="FKR48" s="1"/>
      <c r="FKS48" s="1"/>
      <c r="FKT48" s="1"/>
      <c r="FKU48" s="1"/>
      <c r="FKV48" s="1"/>
      <c r="FKW48" s="1"/>
      <c r="FKX48" s="1"/>
      <c r="FKY48" s="1"/>
      <c r="FKZ48" s="1"/>
      <c r="FLA48" s="1"/>
      <c r="FLB48" s="1"/>
      <c r="FLC48" s="1"/>
      <c r="FLD48" s="1"/>
      <c r="FLE48" s="1"/>
      <c r="FLF48" s="1"/>
      <c r="FLG48" s="1"/>
      <c r="FLH48" s="1"/>
      <c r="FLI48" s="1"/>
      <c r="FLJ48" s="1"/>
      <c r="FLK48" s="1"/>
      <c r="FLL48" s="1"/>
      <c r="FLM48" s="1"/>
      <c r="FLN48" s="1"/>
      <c r="FLO48" s="1"/>
      <c r="FLP48" s="1"/>
      <c r="FLQ48" s="1"/>
      <c r="FLR48" s="1"/>
      <c r="FLS48" s="1"/>
      <c r="FLT48" s="1"/>
      <c r="FLU48" s="1"/>
      <c r="FLV48" s="1"/>
      <c r="FLW48" s="1"/>
      <c r="FLX48" s="1"/>
      <c r="FLY48" s="1"/>
      <c r="FLZ48" s="1"/>
      <c r="FMA48" s="1"/>
      <c r="FMB48" s="1"/>
      <c r="FMC48" s="1"/>
      <c r="FMD48" s="1"/>
      <c r="FME48" s="1"/>
      <c r="FMF48" s="1"/>
      <c r="FMG48" s="1"/>
      <c r="FMH48" s="1"/>
      <c r="FMI48" s="1"/>
      <c r="FMJ48" s="1"/>
      <c r="FMK48" s="1"/>
      <c r="FML48" s="1"/>
      <c r="FMM48" s="1"/>
      <c r="FMN48" s="1"/>
      <c r="FMO48" s="1"/>
      <c r="FMP48" s="1"/>
      <c r="FMQ48" s="1"/>
      <c r="FMR48" s="1"/>
      <c r="FMS48" s="1"/>
      <c r="FMT48" s="1"/>
      <c r="FMU48" s="1"/>
      <c r="FMV48" s="1"/>
      <c r="FMW48" s="1"/>
      <c r="FMX48" s="1"/>
      <c r="FMY48" s="1"/>
      <c r="FMZ48" s="1"/>
      <c r="FNA48" s="1"/>
      <c r="FNB48" s="1"/>
      <c r="FNC48" s="1"/>
      <c r="FND48" s="1"/>
      <c r="FNE48" s="1"/>
      <c r="FNF48" s="1"/>
      <c r="FNG48" s="1"/>
      <c r="FNH48" s="1"/>
      <c r="FNI48" s="1"/>
      <c r="FNJ48" s="1"/>
      <c r="FNK48" s="1"/>
      <c r="FNL48" s="1"/>
      <c r="FNM48" s="1"/>
      <c r="FNN48" s="1"/>
      <c r="FNO48" s="1"/>
      <c r="FNP48" s="1"/>
      <c r="FNQ48" s="1"/>
      <c r="FNR48" s="1"/>
      <c r="FNS48" s="1"/>
      <c r="FNT48" s="1"/>
      <c r="FNU48" s="1"/>
      <c r="FNV48" s="1"/>
      <c r="FNW48" s="1"/>
      <c r="FNX48" s="1"/>
      <c r="FNY48" s="1"/>
      <c r="FNZ48" s="1"/>
      <c r="FOA48" s="1"/>
      <c r="FOB48" s="1"/>
      <c r="FOC48" s="1"/>
      <c r="FOD48" s="1"/>
      <c r="FOE48" s="1"/>
      <c r="FOF48" s="1"/>
      <c r="FOG48" s="1"/>
      <c r="FOH48" s="1"/>
      <c r="FOI48" s="1"/>
      <c r="FOJ48" s="1"/>
      <c r="FOK48" s="1"/>
      <c r="FOL48" s="1"/>
      <c r="FOM48" s="1"/>
      <c r="FON48" s="1"/>
      <c r="FOO48" s="1"/>
      <c r="FOP48" s="1"/>
      <c r="FOQ48" s="1"/>
      <c r="FOR48" s="1"/>
      <c r="FOS48" s="1"/>
      <c r="FOT48" s="1"/>
      <c r="FOU48" s="1"/>
      <c r="FOV48" s="1"/>
      <c r="FOW48" s="1"/>
      <c r="FOX48" s="1"/>
      <c r="FOY48" s="1"/>
      <c r="FOZ48" s="1"/>
      <c r="FPA48" s="1"/>
      <c r="FPB48" s="1"/>
      <c r="FPC48" s="1"/>
      <c r="FPD48" s="1"/>
      <c r="FPE48" s="1"/>
      <c r="FPF48" s="1"/>
      <c r="FPG48" s="1"/>
      <c r="FPH48" s="1"/>
      <c r="FPI48" s="1"/>
      <c r="FPJ48" s="1"/>
      <c r="FPK48" s="1"/>
      <c r="FPL48" s="1"/>
      <c r="FPM48" s="1"/>
      <c r="FPN48" s="1"/>
      <c r="FPO48" s="1"/>
      <c r="FPP48" s="1"/>
      <c r="FPQ48" s="1"/>
      <c r="FPR48" s="1"/>
      <c r="FPS48" s="1"/>
      <c r="FPT48" s="1"/>
      <c r="FPU48" s="1"/>
      <c r="FPV48" s="1"/>
      <c r="FPW48" s="1"/>
      <c r="FPX48" s="1"/>
      <c r="FPY48" s="1"/>
      <c r="FPZ48" s="1"/>
      <c r="FQA48" s="1"/>
      <c r="FQB48" s="1"/>
      <c r="FQC48" s="1"/>
      <c r="FQD48" s="1"/>
      <c r="FQE48" s="1"/>
      <c r="FQF48" s="1"/>
      <c r="FQG48" s="1"/>
      <c r="FQH48" s="1"/>
      <c r="FQI48" s="1"/>
      <c r="FQJ48" s="1"/>
      <c r="FQK48" s="1"/>
      <c r="FQL48" s="1"/>
      <c r="FQM48" s="1"/>
      <c r="FQN48" s="1"/>
      <c r="FQO48" s="1"/>
      <c r="FQP48" s="1"/>
      <c r="FQQ48" s="1"/>
      <c r="FQR48" s="1"/>
      <c r="FQS48" s="1"/>
      <c r="FQT48" s="1"/>
      <c r="FQU48" s="1"/>
      <c r="FQV48" s="1"/>
      <c r="FQW48" s="1"/>
      <c r="FQX48" s="1"/>
      <c r="FQY48" s="1"/>
      <c r="FQZ48" s="1"/>
      <c r="FRA48" s="1"/>
      <c r="FRB48" s="1"/>
      <c r="FRC48" s="1"/>
      <c r="FRD48" s="1"/>
      <c r="FRE48" s="1"/>
      <c r="FRF48" s="1"/>
      <c r="FRG48" s="1"/>
      <c r="FRH48" s="1"/>
      <c r="FRI48" s="1"/>
      <c r="FRJ48" s="1"/>
      <c r="FRK48" s="1"/>
      <c r="FRL48" s="1"/>
      <c r="FRM48" s="1"/>
      <c r="FRN48" s="1"/>
      <c r="FRO48" s="1"/>
      <c r="FRP48" s="1"/>
      <c r="FRQ48" s="1"/>
      <c r="FRR48" s="1"/>
      <c r="FRS48" s="1"/>
      <c r="FRT48" s="1"/>
      <c r="FRU48" s="1"/>
      <c r="FRV48" s="1"/>
      <c r="FRW48" s="1"/>
      <c r="FRX48" s="1"/>
      <c r="FRY48" s="1"/>
      <c r="FRZ48" s="1"/>
      <c r="FSA48" s="1"/>
      <c r="FSB48" s="1"/>
      <c r="FSC48" s="1"/>
      <c r="FSD48" s="1"/>
      <c r="FSE48" s="1"/>
      <c r="FSF48" s="1"/>
      <c r="FSG48" s="1"/>
      <c r="FSH48" s="1"/>
      <c r="FSI48" s="1"/>
      <c r="FSJ48" s="1"/>
      <c r="FSK48" s="1"/>
      <c r="FSL48" s="1"/>
      <c r="FSM48" s="1"/>
      <c r="FSN48" s="1"/>
      <c r="FSO48" s="1"/>
      <c r="FSP48" s="1"/>
      <c r="FSQ48" s="1"/>
      <c r="FSR48" s="1"/>
      <c r="FSS48" s="1"/>
      <c r="FST48" s="1"/>
      <c r="FSU48" s="1"/>
      <c r="FSV48" s="1"/>
      <c r="FSW48" s="1"/>
      <c r="FSX48" s="1"/>
      <c r="FSY48" s="1"/>
      <c r="FSZ48" s="1"/>
      <c r="FTA48" s="1"/>
      <c r="FTB48" s="1"/>
      <c r="FTC48" s="1"/>
      <c r="FTD48" s="1"/>
      <c r="FTE48" s="1"/>
      <c r="FTF48" s="1"/>
      <c r="FTG48" s="1"/>
      <c r="FTH48" s="1"/>
      <c r="FTI48" s="1"/>
      <c r="FTJ48" s="1"/>
      <c r="FTK48" s="1"/>
      <c r="FTL48" s="1"/>
      <c r="FTM48" s="1"/>
      <c r="FTN48" s="1"/>
      <c r="FTO48" s="1"/>
      <c r="FTP48" s="1"/>
      <c r="FTQ48" s="1"/>
      <c r="FTR48" s="1"/>
      <c r="FTS48" s="1"/>
      <c r="FTT48" s="1"/>
      <c r="FTU48" s="1"/>
      <c r="FTV48" s="1"/>
      <c r="FTW48" s="1"/>
      <c r="FTX48" s="1"/>
      <c r="FTY48" s="1"/>
      <c r="FTZ48" s="1"/>
      <c r="FUA48" s="1"/>
      <c r="FUB48" s="1"/>
      <c r="FUC48" s="1"/>
      <c r="FUD48" s="1"/>
      <c r="FUE48" s="1"/>
      <c r="FUF48" s="1"/>
      <c r="FUG48" s="1"/>
      <c r="FUH48" s="1"/>
      <c r="FUI48" s="1"/>
      <c r="FUJ48" s="1"/>
      <c r="FUK48" s="1"/>
      <c r="FUL48" s="1"/>
      <c r="FUM48" s="1"/>
      <c r="FUN48" s="1"/>
      <c r="FUO48" s="1"/>
      <c r="FUP48" s="1"/>
      <c r="FUQ48" s="1"/>
      <c r="FUR48" s="1"/>
      <c r="FUS48" s="1"/>
      <c r="FUT48" s="1"/>
      <c r="FUU48" s="1"/>
      <c r="FUV48" s="1"/>
      <c r="FUW48" s="1"/>
      <c r="FUX48" s="1"/>
      <c r="FUY48" s="1"/>
      <c r="FUZ48" s="1"/>
      <c r="FVA48" s="1"/>
      <c r="FVB48" s="1"/>
      <c r="FVC48" s="1"/>
      <c r="FVD48" s="1"/>
      <c r="FVE48" s="1"/>
      <c r="FVF48" s="1"/>
      <c r="FVG48" s="1"/>
      <c r="FVH48" s="1"/>
      <c r="FVI48" s="1"/>
      <c r="FVJ48" s="1"/>
      <c r="FVK48" s="1"/>
      <c r="FVL48" s="1"/>
      <c r="FVM48" s="1"/>
      <c r="FVN48" s="1"/>
      <c r="FVO48" s="1"/>
      <c r="FVP48" s="1"/>
      <c r="FVQ48" s="1"/>
      <c r="FVR48" s="1"/>
      <c r="FVS48" s="1"/>
      <c r="FVT48" s="1"/>
      <c r="FVU48" s="1"/>
      <c r="FVV48" s="1"/>
      <c r="FVW48" s="1"/>
      <c r="FVX48" s="1"/>
      <c r="FVY48" s="1"/>
      <c r="FVZ48" s="1"/>
      <c r="FWA48" s="1"/>
      <c r="FWB48" s="1"/>
      <c r="FWC48" s="1"/>
      <c r="FWD48" s="1"/>
      <c r="FWE48" s="1"/>
      <c r="FWF48" s="1"/>
      <c r="FWG48" s="1"/>
      <c r="FWH48" s="1"/>
      <c r="FWI48" s="1"/>
      <c r="FWJ48" s="1"/>
      <c r="FWK48" s="1"/>
      <c r="FWL48" s="1"/>
      <c r="FWM48" s="1"/>
      <c r="FWN48" s="1"/>
      <c r="FWO48" s="1"/>
      <c r="FWP48" s="1"/>
      <c r="FWQ48" s="1"/>
      <c r="FWR48" s="1"/>
      <c r="FWS48" s="1"/>
      <c r="FWT48" s="1"/>
      <c r="FWU48" s="1"/>
      <c r="FWV48" s="1"/>
      <c r="FWW48" s="1"/>
      <c r="FWX48" s="1"/>
      <c r="FWY48" s="1"/>
      <c r="FWZ48" s="1"/>
      <c r="FXA48" s="1"/>
      <c r="FXB48" s="1"/>
      <c r="FXC48" s="1"/>
      <c r="FXD48" s="1"/>
      <c r="FXE48" s="1"/>
      <c r="FXF48" s="1"/>
      <c r="FXG48" s="1"/>
      <c r="FXH48" s="1"/>
      <c r="FXI48" s="1"/>
      <c r="FXJ48" s="1"/>
      <c r="FXK48" s="1"/>
      <c r="FXL48" s="1"/>
      <c r="FXM48" s="1"/>
      <c r="FXN48" s="1"/>
      <c r="FXO48" s="1"/>
      <c r="FXP48" s="1"/>
      <c r="FXQ48" s="1"/>
      <c r="FXR48" s="1"/>
      <c r="FXS48" s="1"/>
      <c r="FXT48" s="1"/>
      <c r="FXU48" s="1"/>
      <c r="FXV48" s="1"/>
      <c r="FXW48" s="1"/>
      <c r="FXX48" s="1"/>
      <c r="FXY48" s="1"/>
      <c r="FXZ48" s="1"/>
      <c r="FYA48" s="1"/>
      <c r="FYB48" s="1"/>
      <c r="FYC48" s="1"/>
      <c r="FYD48" s="1"/>
      <c r="FYE48" s="1"/>
      <c r="FYF48" s="1"/>
      <c r="FYG48" s="1"/>
      <c r="FYH48" s="1"/>
      <c r="FYI48" s="1"/>
      <c r="FYJ48" s="1"/>
      <c r="FYK48" s="1"/>
      <c r="FYL48" s="1"/>
      <c r="FYM48" s="1"/>
      <c r="FYN48" s="1"/>
      <c r="FYO48" s="1"/>
      <c r="FYP48" s="1"/>
      <c r="FYQ48" s="1"/>
      <c r="FYR48" s="1"/>
      <c r="FYS48" s="1"/>
      <c r="FYT48" s="1"/>
      <c r="FYU48" s="1"/>
      <c r="FYV48" s="1"/>
      <c r="FYW48" s="1"/>
      <c r="FYX48" s="1"/>
      <c r="FYY48" s="1"/>
      <c r="FYZ48" s="1"/>
      <c r="FZA48" s="1"/>
      <c r="FZB48" s="1"/>
      <c r="FZC48" s="1"/>
      <c r="FZD48" s="1"/>
      <c r="FZE48" s="1"/>
      <c r="FZF48" s="1"/>
      <c r="FZG48" s="1"/>
      <c r="FZH48" s="1"/>
      <c r="FZI48" s="1"/>
      <c r="FZJ48" s="1"/>
      <c r="FZK48" s="1"/>
      <c r="FZL48" s="1"/>
      <c r="FZM48" s="1"/>
      <c r="FZN48" s="1"/>
      <c r="FZO48" s="1"/>
      <c r="FZP48" s="1"/>
      <c r="FZQ48" s="1"/>
      <c r="FZR48" s="1"/>
      <c r="FZS48" s="1"/>
      <c r="FZT48" s="1"/>
      <c r="FZU48" s="1"/>
      <c r="FZV48" s="1"/>
      <c r="FZW48" s="1"/>
      <c r="FZX48" s="1"/>
      <c r="FZY48" s="1"/>
      <c r="FZZ48" s="1"/>
      <c r="GAA48" s="1"/>
      <c r="GAB48" s="1"/>
      <c r="GAC48" s="1"/>
      <c r="GAD48" s="1"/>
      <c r="GAE48" s="1"/>
      <c r="GAF48" s="1"/>
      <c r="GAG48" s="1"/>
      <c r="GAH48" s="1"/>
      <c r="GAI48" s="1"/>
      <c r="GAJ48" s="1"/>
      <c r="GAK48" s="1"/>
      <c r="GAL48" s="1"/>
      <c r="GAM48" s="1"/>
      <c r="GAN48" s="1"/>
      <c r="GAO48" s="1"/>
      <c r="GAP48" s="1"/>
      <c r="GAQ48" s="1"/>
      <c r="GAR48" s="1"/>
      <c r="GAS48" s="1"/>
      <c r="GAT48" s="1"/>
      <c r="GAU48" s="1"/>
      <c r="GAV48" s="1"/>
      <c r="GAW48" s="1"/>
      <c r="GAX48" s="1"/>
      <c r="GAY48" s="1"/>
      <c r="GAZ48" s="1"/>
      <c r="GBA48" s="1"/>
      <c r="GBB48" s="1"/>
      <c r="GBC48" s="1"/>
      <c r="GBD48" s="1"/>
      <c r="GBE48" s="1"/>
      <c r="GBF48" s="1"/>
      <c r="GBG48" s="1"/>
      <c r="GBH48" s="1"/>
      <c r="GBI48" s="1"/>
      <c r="GBJ48" s="1"/>
      <c r="GBK48" s="1"/>
      <c r="GBL48" s="1"/>
      <c r="GBM48" s="1"/>
      <c r="GBN48" s="1"/>
      <c r="GBO48" s="1"/>
      <c r="GBP48" s="1"/>
      <c r="GBQ48" s="1"/>
      <c r="GBR48" s="1"/>
      <c r="GBS48" s="1"/>
      <c r="GBT48" s="1"/>
      <c r="GBU48" s="1"/>
      <c r="GBV48" s="1"/>
      <c r="GBW48" s="1"/>
      <c r="GBX48" s="1"/>
      <c r="GBY48" s="1"/>
      <c r="GBZ48" s="1"/>
      <c r="GCA48" s="1"/>
      <c r="GCB48" s="1"/>
      <c r="GCC48" s="1"/>
      <c r="GCD48" s="1"/>
      <c r="GCE48" s="1"/>
      <c r="GCF48" s="1"/>
      <c r="GCG48" s="1"/>
      <c r="GCH48" s="1"/>
      <c r="GCI48" s="1"/>
      <c r="GCJ48" s="1"/>
      <c r="GCK48" s="1"/>
      <c r="GCL48" s="1"/>
      <c r="GCM48" s="1"/>
      <c r="GCN48" s="1"/>
      <c r="GCO48" s="1"/>
      <c r="GCP48" s="1"/>
      <c r="GCQ48" s="1"/>
      <c r="GCR48" s="1"/>
      <c r="GCS48" s="1"/>
      <c r="GCT48" s="1"/>
      <c r="GCU48" s="1"/>
      <c r="GCV48" s="1"/>
      <c r="GCW48" s="1"/>
      <c r="GCX48" s="1"/>
      <c r="GCY48" s="1"/>
      <c r="GCZ48" s="1"/>
      <c r="GDA48" s="1"/>
      <c r="GDB48" s="1"/>
      <c r="GDC48" s="1"/>
      <c r="GDD48" s="1"/>
      <c r="GDE48" s="1"/>
      <c r="GDF48" s="1"/>
      <c r="GDG48" s="1"/>
      <c r="GDH48" s="1"/>
      <c r="GDI48" s="1"/>
      <c r="GDJ48" s="1"/>
      <c r="GDK48" s="1"/>
      <c r="GDL48" s="1"/>
      <c r="GDM48" s="1"/>
      <c r="GDN48" s="1"/>
      <c r="GDO48" s="1"/>
      <c r="GDP48" s="1"/>
      <c r="GDQ48" s="1"/>
      <c r="GDR48" s="1"/>
      <c r="GDS48" s="1"/>
      <c r="GDT48" s="1"/>
      <c r="GDU48" s="1"/>
      <c r="GDV48" s="1"/>
      <c r="GDW48" s="1"/>
      <c r="GDX48" s="1"/>
      <c r="GDY48" s="1"/>
      <c r="GDZ48" s="1"/>
      <c r="GEA48" s="1"/>
      <c r="GEB48" s="1"/>
      <c r="GEC48" s="1"/>
      <c r="GED48" s="1"/>
      <c r="GEE48" s="1"/>
      <c r="GEF48" s="1"/>
      <c r="GEG48" s="1"/>
      <c r="GEH48" s="1"/>
      <c r="GEI48" s="1"/>
      <c r="GEJ48" s="1"/>
      <c r="GEK48" s="1"/>
      <c r="GEL48" s="1"/>
      <c r="GEM48" s="1"/>
      <c r="GEN48" s="1"/>
      <c r="GEO48" s="1"/>
      <c r="GEP48" s="1"/>
      <c r="GEQ48" s="1"/>
      <c r="GER48" s="1"/>
      <c r="GES48" s="1"/>
      <c r="GET48" s="1"/>
      <c r="GEU48" s="1"/>
      <c r="GEV48" s="1"/>
      <c r="GEW48" s="1"/>
      <c r="GEX48" s="1"/>
      <c r="GEY48" s="1"/>
      <c r="GEZ48" s="1"/>
      <c r="GFA48" s="1"/>
      <c r="GFB48" s="1"/>
      <c r="GFC48" s="1"/>
      <c r="GFD48" s="1"/>
      <c r="GFE48" s="1"/>
      <c r="GFF48" s="1"/>
      <c r="GFG48" s="1"/>
      <c r="GFH48" s="1"/>
      <c r="GFI48" s="1"/>
      <c r="GFJ48" s="1"/>
      <c r="GFK48" s="1"/>
      <c r="GFL48" s="1"/>
      <c r="GFM48" s="1"/>
      <c r="GFN48" s="1"/>
      <c r="GFO48" s="1"/>
      <c r="GFP48" s="1"/>
      <c r="GFQ48" s="1"/>
      <c r="GFR48" s="1"/>
      <c r="GFS48" s="1"/>
      <c r="GFT48" s="1"/>
      <c r="GFU48" s="1"/>
      <c r="GFV48" s="1"/>
      <c r="GFW48" s="1"/>
      <c r="GFX48" s="1"/>
      <c r="GFY48" s="1"/>
      <c r="GFZ48" s="1"/>
      <c r="GGA48" s="1"/>
      <c r="GGB48" s="1"/>
      <c r="GGC48" s="1"/>
      <c r="GGD48" s="1"/>
      <c r="GGE48" s="1"/>
      <c r="GGF48" s="1"/>
      <c r="GGG48" s="1"/>
      <c r="GGH48" s="1"/>
      <c r="GGI48" s="1"/>
      <c r="GGJ48" s="1"/>
      <c r="GGK48" s="1"/>
      <c r="GGL48" s="1"/>
      <c r="GGM48" s="1"/>
      <c r="GGN48" s="1"/>
      <c r="GGO48" s="1"/>
      <c r="GGP48" s="1"/>
      <c r="GGQ48" s="1"/>
      <c r="GGR48" s="1"/>
      <c r="GGS48" s="1"/>
      <c r="GGT48" s="1"/>
      <c r="GGU48" s="1"/>
      <c r="GGV48" s="1"/>
      <c r="GGW48" s="1"/>
      <c r="GGX48" s="1"/>
      <c r="GGY48" s="1"/>
      <c r="GGZ48" s="1"/>
      <c r="GHA48" s="1"/>
      <c r="GHB48" s="1"/>
      <c r="GHC48" s="1"/>
      <c r="GHD48" s="1"/>
      <c r="GHE48" s="1"/>
      <c r="GHF48" s="1"/>
      <c r="GHG48" s="1"/>
      <c r="GHH48" s="1"/>
      <c r="GHI48" s="1"/>
      <c r="GHJ48" s="1"/>
      <c r="GHK48" s="1"/>
      <c r="GHL48" s="1"/>
      <c r="GHM48" s="1"/>
      <c r="GHN48" s="1"/>
      <c r="GHO48" s="1"/>
      <c r="GHP48" s="1"/>
      <c r="GHQ48" s="1"/>
      <c r="GHR48" s="1"/>
      <c r="GHS48" s="1"/>
      <c r="GHT48" s="1"/>
      <c r="GHU48" s="1"/>
      <c r="GHV48" s="1"/>
      <c r="GHW48" s="1"/>
      <c r="GHX48" s="1"/>
      <c r="GHY48" s="1"/>
      <c r="GHZ48" s="1"/>
      <c r="GIA48" s="1"/>
      <c r="GIB48" s="1"/>
      <c r="GIC48" s="1"/>
      <c r="GID48" s="1"/>
      <c r="GIE48" s="1"/>
      <c r="GIF48" s="1"/>
      <c r="GIG48" s="1"/>
      <c r="GIH48" s="1"/>
      <c r="GII48" s="1"/>
      <c r="GIJ48" s="1"/>
      <c r="GIK48" s="1"/>
      <c r="GIL48" s="1"/>
      <c r="GIM48" s="1"/>
      <c r="GIN48" s="1"/>
      <c r="GIO48" s="1"/>
      <c r="GIP48" s="1"/>
      <c r="GIQ48" s="1"/>
      <c r="GIR48" s="1"/>
      <c r="GIS48" s="1"/>
      <c r="GIT48" s="1"/>
      <c r="GIU48" s="1"/>
      <c r="GIV48" s="1"/>
      <c r="GIW48" s="1"/>
      <c r="GIX48" s="1"/>
      <c r="GIY48" s="1"/>
      <c r="GIZ48" s="1"/>
      <c r="GJA48" s="1"/>
      <c r="GJB48" s="1"/>
      <c r="GJC48" s="1"/>
      <c r="GJD48" s="1"/>
      <c r="GJE48" s="1"/>
      <c r="GJF48" s="1"/>
      <c r="GJG48" s="1"/>
      <c r="GJH48" s="1"/>
      <c r="GJI48" s="1"/>
      <c r="GJJ48" s="1"/>
      <c r="GJK48" s="1"/>
      <c r="GJL48" s="1"/>
      <c r="GJM48" s="1"/>
      <c r="GJN48" s="1"/>
      <c r="GJO48" s="1"/>
      <c r="GJP48" s="1"/>
      <c r="GJQ48" s="1"/>
      <c r="GJR48" s="1"/>
      <c r="GJS48" s="1"/>
      <c r="GJT48" s="1"/>
      <c r="GJU48" s="1"/>
      <c r="GJV48" s="1"/>
      <c r="GJW48" s="1"/>
      <c r="GJX48" s="1"/>
      <c r="GJY48" s="1"/>
      <c r="GJZ48" s="1"/>
      <c r="GKA48" s="1"/>
      <c r="GKB48" s="1"/>
      <c r="GKC48" s="1"/>
      <c r="GKD48" s="1"/>
      <c r="GKE48" s="1"/>
      <c r="GKF48" s="1"/>
      <c r="GKG48" s="1"/>
      <c r="GKH48" s="1"/>
      <c r="GKI48" s="1"/>
      <c r="GKJ48" s="1"/>
      <c r="GKK48" s="1"/>
      <c r="GKL48" s="1"/>
      <c r="GKM48" s="1"/>
      <c r="GKN48" s="1"/>
      <c r="GKO48" s="1"/>
      <c r="GKP48" s="1"/>
      <c r="GKQ48" s="1"/>
      <c r="GKR48" s="1"/>
      <c r="GKS48" s="1"/>
      <c r="GKT48" s="1"/>
      <c r="GKU48" s="1"/>
      <c r="GKV48" s="1"/>
      <c r="GKW48" s="1"/>
      <c r="GKX48" s="1"/>
      <c r="GKY48" s="1"/>
      <c r="GKZ48" s="1"/>
      <c r="GLA48" s="1"/>
      <c r="GLB48" s="1"/>
      <c r="GLC48" s="1"/>
      <c r="GLD48" s="1"/>
      <c r="GLE48" s="1"/>
      <c r="GLF48" s="1"/>
      <c r="GLG48" s="1"/>
      <c r="GLH48" s="1"/>
      <c r="GLI48" s="1"/>
      <c r="GLJ48" s="1"/>
      <c r="GLK48" s="1"/>
      <c r="GLL48" s="1"/>
      <c r="GLM48" s="1"/>
      <c r="GLN48" s="1"/>
      <c r="GLO48" s="1"/>
      <c r="GLP48" s="1"/>
      <c r="GLQ48" s="1"/>
      <c r="GLR48" s="1"/>
      <c r="GLS48" s="1"/>
      <c r="GLT48" s="1"/>
      <c r="GLU48" s="1"/>
      <c r="GLV48" s="1"/>
      <c r="GLW48" s="1"/>
      <c r="GLX48" s="1"/>
      <c r="GLY48" s="1"/>
      <c r="GLZ48" s="1"/>
      <c r="GMA48" s="1"/>
      <c r="GMB48" s="1"/>
      <c r="GMC48" s="1"/>
      <c r="GMD48" s="1"/>
      <c r="GME48" s="1"/>
      <c r="GMF48" s="1"/>
      <c r="GMG48" s="1"/>
      <c r="GMH48" s="1"/>
      <c r="GMI48" s="1"/>
      <c r="GMJ48" s="1"/>
      <c r="GMK48" s="1"/>
      <c r="GML48" s="1"/>
      <c r="GMM48" s="1"/>
      <c r="GMN48" s="1"/>
      <c r="GMO48" s="1"/>
      <c r="GMP48" s="1"/>
      <c r="GMQ48" s="1"/>
      <c r="GMR48" s="1"/>
      <c r="GMS48" s="1"/>
      <c r="GMT48" s="1"/>
      <c r="GMU48" s="1"/>
      <c r="GMV48" s="1"/>
      <c r="GMW48" s="1"/>
      <c r="GMX48" s="1"/>
      <c r="GMY48" s="1"/>
      <c r="GMZ48" s="1"/>
      <c r="GNA48" s="1"/>
      <c r="GNB48" s="1"/>
      <c r="GNC48" s="1"/>
      <c r="GND48" s="1"/>
      <c r="GNE48" s="1"/>
      <c r="GNF48" s="1"/>
      <c r="GNG48" s="1"/>
      <c r="GNH48" s="1"/>
      <c r="GNI48" s="1"/>
      <c r="GNJ48" s="1"/>
      <c r="GNK48" s="1"/>
      <c r="GNL48" s="1"/>
      <c r="GNM48" s="1"/>
      <c r="GNN48" s="1"/>
      <c r="GNO48" s="1"/>
      <c r="GNP48" s="1"/>
      <c r="GNQ48" s="1"/>
      <c r="GNR48" s="1"/>
      <c r="GNS48" s="1"/>
      <c r="GNT48" s="1"/>
      <c r="GNU48" s="1"/>
      <c r="GNV48" s="1"/>
      <c r="GNW48" s="1"/>
      <c r="GNX48" s="1"/>
      <c r="GNY48" s="1"/>
      <c r="GNZ48" s="1"/>
      <c r="GOA48" s="1"/>
      <c r="GOB48" s="1"/>
      <c r="GOC48" s="1"/>
      <c r="GOD48" s="1"/>
      <c r="GOE48" s="1"/>
      <c r="GOF48" s="1"/>
      <c r="GOG48" s="1"/>
      <c r="GOH48" s="1"/>
      <c r="GOI48" s="1"/>
      <c r="GOJ48" s="1"/>
      <c r="GOK48" s="1"/>
      <c r="GOL48" s="1"/>
      <c r="GOM48" s="1"/>
      <c r="GON48" s="1"/>
      <c r="GOO48" s="1"/>
      <c r="GOP48" s="1"/>
      <c r="GOQ48" s="1"/>
      <c r="GOR48" s="1"/>
      <c r="GOS48" s="1"/>
      <c r="GOT48" s="1"/>
      <c r="GOU48" s="1"/>
      <c r="GOV48" s="1"/>
      <c r="GOW48" s="1"/>
      <c r="GOX48" s="1"/>
      <c r="GOY48" s="1"/>
      <c r="GOZ48" s="1"/>
      <c r="GPA48" s="1"/>
      <c r="GPB48" s="1"/>
      <c r="GPC48" s="1"/>
      <c r="GPD48" s="1"/>
      <c r="GPE48" s="1"/>
      <c r="GPF48" s="1"/>
      <c r="GPG48" s="1"/>
      <c r="GPH48" s="1"/>
      <c r="GPI48" s="1"/>
      <c r="GPJ48" s="1"/>
      <c r="GPK48" s="1"/>
      <c r="GPL48" s="1"/>
      <c r="GPM48" s="1"/>
      <c r="GPN48" s="1"/>
      <c r="GPO48" s="1"/>
      <c r="GPP48" s="1"/>
      <c r="GPQ48" s="1"/>
      <c r="GPR48" s="1"/>
      <c r="GPS48" s="1"/>
      <c r="GPT48" s="1"/>
      <c r="GPU48" s="1"/>
      <c r="GPV48" s="1"/>
      <c r="GPW48" s="1"/>
      <c r="GPX48" s="1"/>
      <c r="GPY48" s="1"/>
      <c r="GPZ48" s="1"/>
      <c r="GQA48" s="1"/>
      <c r="GQB48" s="1"/>
      <c r="GQC48" s="1"/>
      <c r="GQD48" s="1"/>
      <c r="GQE48" s="1"/>
      <c r="GQF48" s="1"/>
      <c r="GQG48" s="1"/>
      <c r="GQH48" s="1"/>
      <c r="GQI48" s="1"/>
      <c r="GQJ48" s="1"/>
      <c r="GQK48" s="1"/>
      <c r="GQL48" s="1"/>
      <c r="GQM48" s="1"/>
      <c r="GQN48" s="1"/>
      <c r="GQO48" s="1"/>
      <c r="GQP48" s="1"/>
      <c r="GQQ48" s="1"/>
      <c r="GQR48" s="1"/>
      <c r="GQS48" s="1"/>
      <c r="GQT48" s="1"/>
      <c r="GQU48" s="1"/>
      <c r="GQV48" s="1"/>
      <c r="GQW48" s="1"/>
      <c r="GQX48" s="1"/>
      <c r="GQY48" s="1"/>
      <c r="GQZ48" s="1"/>
      <c r="GRA48" s="1"/>
      <c r="GRB48" s="1"/>
      <c r="GRC48" s="1"/>
      <c r="GRD48" s="1"/>
      <c r="GRE48" s="1"/>
      <c r="GRF48" s="1"/>
      <c r="GRG48" s="1"/>
      <c r="GRH48" s="1"/>
      <c r="GRI48" s="1"/>
      <c r="GRJ48" s="1"/>
      <c r="GRK48" s="1"/>
      <c r="GRL48" s="1"/>
      <c r="GRM48" s="1"/>
      <c r="GRN48" s="1"/>
      <c r="GRO48" s="1"/>
      <c r="GRP48" s="1"/>
      <c r="GRQ48" s="1"/>
      <c r="GRR48" s="1"/>
      <c r="GRS48" s="1"/>
      <c r="GRT48" s="1"/>
      <c r="GRU48" s="1"/>
      <c r="GRV48" s="1"/>
      <c r="GRW48" s="1"/>
      <c r="GRX48" s="1"/>
      <c r="GRY48" s="1"/>
      <c r="GRZ48" s="1"/>
      <c r="GSA48" s="1"/>
      <c r="GSB48" s="1"/>
      <c r="GSC48" s="1"/>
      <c r="GSD48" s="1"/>
      <c r="GSE48" s="1"/>
      <c r="GSF48" s="1"/>
      <c r="GSG48" s="1"/>
      <c r="GSH48" s="1"/>
      <c r="GSI48" s="1"/>
      <c r="GSJ48" s="1"/>
      <c r="GSK48" s="1"/>
      <c r="GSL48" s="1"/>
      <c r="GSM48" s="1"/>
      <c r="GSN48" s="1"/>
      <c r="GSO48" s="1"/>
      <c r="GSP48" s="1"/>
      <c r="GSQ48" s="1"/>
      <c r="GSR48" s="1"/>
      <c r="GSS48" s="1"/>
      <c r="GST48" s="1"/>
      <c r="GSU48" s="1"/>
      <c r="GSV48" s="1"/>
      <c r="GSW48" s="1"/>
      <c r="GSX48" s="1"/>
      <c r="GSY48" s="1"/>
      <c r="GSZ48" s="1"/>
      <c r="GTA48" s="1"/>
      <c r="GTB48" s="1"/>
      <c r="GTC48" s="1"/>
      <c r="GTD48" s="1"/>
      <c r="GTE48" s="1"/>
      <c r="GTF48" s="1"/>
      <c r="GTG48" s="1"/>
      <c r="GTH48" s="1"/>
      <c r="GTI48" s="1"/>
      <c r="GTJ48" s="1"/>
      <c r="GTK48" s="1"/>
      <c r="GTL48" s="1"/>
      <c r="GTM48" s="1"/>
      <c r="GTN48" s="1"/>
      <c r="GTO48" s="1"/>
      <c r="GTP48" s="1"/>
      <c r="GTQ48" s="1"/>
      <c r="GTR48" s="1"/>
      <c r="GTS48" s="1"/>
      <c r="GTT48" s="1"/>
      <c r="GTU48" s="1"/>
      <c r="GTV48" s="1"/>
      <c r="GTW48" s="1"/>
      <c r="GTX48" s="1"/>
      <c r="GTY48" s="1"/>
      <c r="GTZ48" s="1"/>
      <c r="GUA48" s="1"/>
      <c r="GUB48" s="1"/>
      <c r="GUC48" s="1"/>
      <c r="GUD48" s="1"/>
      <c r="GUE48" s="1"/>
      <c r="GUF48" s="1"/>
      <c r="GUG48" s="1"/>
      <c r="GUH48" s="1"/>
      <c r="GUI48" s="1"/>
      <c r="GUJ48" s="1"/>
      <c r="GUK48" s="1"/>
      <c r="GUL48" s="1"/>
      <c r="GUM48" s="1"/>
      <c r="GUN48" s="1"/>
      <c r="GUO48" s="1"/>
      <c r="GUP48" s="1"/>
      <c r="GUQ48" s="1"/>
      <c r="GUR48" s="1"/>
      <c r="GUS48" s="1"/>
      <c r="GUT48" s="1"/>
      <c r="GUU48" s="1"/>
      <c r="GUV48" s="1"/>
      <c r="GUW48" s="1"/>
      <c r="GUX48" s="1"/>
      <c r="GUY48" s="1"/>
      <c r="GUZ48" s="1"/>
      <c r="GVA48" s="1"/>
      <c r="GVB48" s="1"/>
      <c r="GVC48" s="1"/>
      <c r="GVD48" s="1"/>
      <c r="GVE48" s="1"/>
      <c r="GVF48" s="1"/>
      <c r="GVG48" s="1"/>
      <c r="GVH48" s="1"/>
      <c r="GVI48" s="1"/>
      <c r="GVJ48" s="1"/>
      <c r="GVK48" s="1"/>
      <c r="GVL48" s="1"/>
      <c r="GVM48" s="1"/>
      <c r="GVN48" s="1"/>
      <c r="GVO48" s="1"/>
      <c r="GVP48" s="1"/>
      <c r="GVQ48" s="1"/>
      <c r="GVR48" s="1"/>
      <c r="GVS48" s="1"/>
      <c r="GVT48" s="1"/>
      <c r="GVU48" s="1"/>
      <c r="GVV48" s="1"/>
      <c r="GVW48" s="1"/>
      <c r="GVX48" s="1"/>
      <c r="GVY48" s="1"/>
      <c r="GVZ48" s="1"/>
      <c r="GWA48" s="1"/>
      <c r="GWB48" s="1"/>
      <c r="GWC48" s="1"/>
      <c r="GWD48" s="1"/>
      <c r="GWE48" s="1"/>
      <c r="GWF48" s="1"/>
      <c r="GWG48" s="1"/>
      <c r="GWH48" s="1"/>
      <c r="GWI48" s="1"/>
      <c r="GWJ48" s="1"/>
      <c r="GWK48" s="1"/>
      <c r="GWL48" s="1"/>
      <c r="GWM48" s="1"/>
      <c r="GWN48" s="1"/>
      <c r="GWO48" s="1"/>
      <c r="GWP48" s="1"/>
      <c r="GWQ48" s="1"/>
      <c r="GWR48" s="1"/>
      <c r="GWS48" s="1"/>
      <c r="GWT48" s="1"/>
      <c r="GWU48" s="1"/>
      <c r="GWV48" s="1"/>
      <c r="GWW48" s="1"/>
      <c r="GWX48" s="1"/>
      <c r="GWY48" s="1"/>
      <c r="GWZ48" s="1"/>
      <c r="GXA48" s="1"/>
      <c r="GXB48" s="1"/>
      <c r="GXC48" s="1"/>
      <c r="GXD48" s="1"/>
      <c r="GXE48" s="1"/>
      <c r="GXF48" s="1"/>
      <c r="GXG48" s="1"/>
      <c r="GXH48" s="1"/>
      <c r="GXI48" s="1"/>
      <c r="GXJ48" s="1"/>
      <c r="GXK48" s="1"/>
      <c r="GXL48" s="1"/>
      <c r="GXM48" s="1"/>
      <c r="GXN48" s="1"/>
      <c r="GXO48" s="1"/>
      <c r="GXP48" s="1"/>
      <c r="GXQ48" s="1"/>
      <c r="GXR48" s="1"/>
      <c r="GXS48" s="1"/>
      <c r="GXT48" s="1"/>
      <c r="GXU48" s="1"/>
      <c r="GXV48" s="1"/>
      <c r="GXW48" s="1"/>
      <c r="GXX48" s="1"/>
      <c r="GXY48" s="1"/>
      <c r="GXZ48" s="1"/>
      <c r="GYA48" s="1"/>
      <c r="GYB48" s="1"/>
      <c r="GYC48" s="1"/>
      <c r="GYD48" s="1"/>
      <c r="GYE48" s="1"/>
      <c r="GYF48" s="1"/>
      <c r="GYG48" s="1"/>
      <c r="GYH48" s="1"/>
      <c r="GYI48" s="1"/>
      <c r="GYJ48" s="1"/>
      <c r="GYK48" s="1"/>
      <c r="GYL48" s="1"/>
      <c r="GYM48" s="1"/>
      <c r="GYN48" s="1"/>
      <c r="GYO48" s="1"/>
      <c r="GYP48" s="1"/>
      <c r="GYQ48" s="1"/>
      <c r="GYR48" s="1"/>
      <c r="GYS48" s="1"/>
      <c r="GYT48" s="1"/>
      <c r="GYU48" s="1"/>
      <c r="GYV48" s="1"/>
      <c r="GYW48" s="1"/>
      <c r="GYX48" s="1"/>
      <c r="GYY48" s="1"/>
      <c r="GYZ48" s="1"/>
      <c r="GZA48" s="1"/>
      <c r="GZB48" s="1"/>
      <c r="GZC48" s="1"/>
      <c r="GZD48" s="1"/>
      <c r="GZE48" s="1"/>
      <c r="GZF48" s="1"/>
      <c r="GZG48" s="1"/>
      <c r="GZH48" s="1"/>
      <c r="GZI48" s="1"/>
      <c r="GZJ48" s="1"/>
      <c r="GZK48" s="1"/>
      <c r="GZL48" s="1"/>
      <c r="GZM48" s="1"/>
      <c r="GZN48" s="1"/>
      <c r="GZO48" s="1"/>
      <c r="GZP48" s="1"/>
      <c r="GZQ48" s="1"/>
      <c r="GZR48" s="1"/>
      <c r="GZS48" s="1"/>
      <c r="GZT48" s="1"/>
      <c r="GZU48" s="1"/>
      <c r="GZV48" s="1"/>
      <c r="GZW48" s="1"/>
      <c r="GZX48" s="1"/>
      <c r="GZY48" s="1"/>
      <c r="GZZ48" s="1"/>
      <c r="HAA48" s="1"/>
      <c r="HAB48" s="1"/>
      <c r="HAC48" s="1"/>
      <c r="HAD48" s="1"/>
      <c r="HAE48" s="1"/>
      <c r="HAF48" s="1"/>
      <c r="HAG48" s="1"/>
      <c r="HAH48" s="1"/>
      <c r="HAI48" s="1"/>
      <c r="HAJ48" s="1"/>
      <c r="HAK48" s="1"/>
      <c r="HAL48" s="1"/>
      <c r="HAM48" s="1"/>
      <c r="HAN48" s="1"/>
      <c r="HAO48" s="1"/>
      <c r="HAP48" s="1"/>
      <c r="HAQ48" s="1"/>
      <c r="HAR48" s="1"/>
      <c r="HAS48" s="1"/>
      <c r="HAT48" s="1"/>
      <c r="HAU48" s="1"/>
      <c r="HAV48" s="1"/>
      <c r="HAW48" s="1"/>
      <c r="HAX48" s="1"/>
      <c r="HAY48" s="1"/>
      <c r="HAZ48" s="1"/>
      <c r="HBA48" s="1"/>
      <c r="HBB48" s="1"/>
      <c r="HBC48" s="1"/>
      <c r="HBD48" s="1"/>
      <c r="HBE48" s="1"/>
      <c r="HBF48" s="1"/>
      <c r="HBG48" s="1"/>
      <c r="HBH48" s="1"/>
      <c r="HBI48" s="1"/>
      <c r="HBJ48" s="1"/>
      <c r="HBK48" s="1"/>
      <c r="HBL48" s="1"/>
      <c r="HBM48" s="1"/>
      <c r="HBN48" s="1"/>
      <c r="HBO48" s="1"/>
      <c r="HBP48" s="1"/>
      <c r="HBQ48" s="1"/>
      <c r="HBR48" s="1"/>
      <c r="HBS48" s="1"/>
      <c r="HBT48" s="1"/>
      <c r="HBU48" s="1"/>
      <c r="HBV48" s="1"/>
      <c r="HBW48" s="1"/>
      <c r="HBX48" s="1"/>
      <c r="HBY48" s="1"/>
      <c r="HBZ48" s="1"/>
      <c r="HCA48" s="1"/>
      <c r="HCB48" s="1"/>
      <c r="HCC48" s="1"/>
      <c r="HCD48" s="1"/>
      <c r="HCE48" s="1"/>
      <c r="HCF48" s="1"/>
      <c r="HCG48" s="1"/>
      <c r="HCH48" s="1"/>
      <c r="HCI48" s="1"/>
      <c r="HCJ48" s="1"/>
      <c r="HCK48" s="1"/>
      <c r="HCL48" s="1"/>
      <c r="HCM48" s="1"/>
      <c r="HCN48" s="1"/>
      <c r="HCO48" s="1"/>
      <c r="HCP48" s="1"/>
      <c r="HCQ48" s="1"/>
      <c r="HCR48" s="1"/>
      <c r="HCS48" s="1"/>
      <c r="HCT48" s="1"/>
      <c r="HCU48" s="1"/>
      <c r="HCV48" s="1"/>
      <c r="HCW48" s="1"/>
      <c r="HCX48" s="1"/>
      <c r="HCY48" s="1"/>
      <c r="HCZ48" s="1"/>
      <c r="HDA48" s="1"/>
      <c r="HDB48" s="1"/>
      <c r="HDC48" s="1"/>
      <c r="HDD48" s="1"/>
      <c r="HDE48" s="1"/>
      <c r="HDF48" s="1"/>
      <c r="HDG48" s="1"/>
      <c r="HDH48" s="1"/>
      <c r="HDI48" s="1"/>
      <c r="HDJ48" s="1"/>
      <c r="HDK48" s="1"/>
      <c r="HDL48" s="1"/>
      <c r="HDM48" s="1"/>
      <c r="HDN48" s="1"/>
      <c r="HDO48" s="1"/>
      <c r="HDP48" s="1"/>
      <c r="HDQ48" s="1"/>
      <c r="HDR48" s="1"/>
      <c r="HDS48" s="1"/>
      <c r="HDT48" s="1"/>
      <c r="HDU48" s="1"/>
      <c r="HDV48" s="1"/>
      <c r="HDW48" s="1"/>
      <c r="HDX48" s="1"/>
      <c r="HDY48" s="1"/>
      <c r="HDZ48" s="1"/>
      <c r="HEA48" s="1"/>
      <c r="HEB48" s="1"/>
      <c r="HEC48" s="1"/>
      <c r="HED48" s="1"/>
      <c r="HEE48" s="1"/>
      <c r="HEF48" s="1"/>
      <c r="HEG48" s="1"/>
      <c r="HEH48" s="1"/>
      <c r="HEI48" s="1"/>
      <c r="HEJ48" s="1"/>
      <c r="HEK48" s="1"/>
      <c r="HEL48" s="1"/>
      <c r="HEM48" s="1"/>
      <c r="HEN48" s="1"/>
      <c r="HEO48" s="1"/>
      <c r="HEP48" s="1"/>
      <c r="HEQ48" s="1"/>
      <c r="HER48" s="1"/>
      <c r="HES48" s="1"/>
      <c r="HET48" s="1"/>
      <c r="HEU48" s="1"/>
      <c r="HEV48" s="1"/>
      <c r="HEW48" s="1"/>
      <c r="HEX48" s="1"/>
      <c r="HEY48" s="1"/>
      <c r="HEZ48" s="1"/>
      <c r="HFA48" s="1"/>
      <c r="HFB48" s="1"/>
      <c r="HFC48" s="1"/>
      <c r="HFD48" s="1"/>
      <c r="HFE48" s="1"/>
      <c r="HFF48" s="1"/>
      <c r="HFG48" s="1"/>
      <c r="HFH48" s="1"/>
      <c r="HFI48" s="1"/>
      <c r="HFJ48" s="1"/>
      <c r="HFK48" s="1"/>
      <c r="HFL48" s="1"/>
      <c r="HFM48" s="1"/>
      <c r="HFN48" s="1"/>
      <c r="HFO48" s="1"/>
      <c r="HFP48" s="1"/>
      <c r="HFQ48" s="1"/>
      <c r="HFR48" s="1"/>
      <c r="HFS48" s="1"/>
      <c r="HFT48" s="1"/>
      <c r="HFU48" s="1"/>
      <c r="HFV48" s="1"/>
      <c r="HFW48" s="1"/>
      <c r="HFX48" s="1"/>
      <c r="HFY48" s="1"/>
      <c r="HFZ48" s="1"/>
      <c r="HGA48" s="1"/>
      <c r="HGB48" s="1"/>
      <c r="HGC48" s="1"/>
      <c r="HGD48" s="1"/>
      <c r="HGE48" s="1"/>
      <c r="HGF48" s="1"/>
      <c r="HGG48" s="1"/>
      <c r="HGH48" s="1"/>
      <c r="HGI48" s="1"/>
      <c r="HGJ48" s="1"/>
      <c r="HGK48" s="1"/>
      <c r="HGL48" s="1"/>
      <c r="HGM48" s="1"/>
      <c r="HGN48" s="1"/>
      <c r="HGO48" s="1"/>
      <c r="HGP48" s="1"/>
      <c r="HGQ48" s="1"/>
      <c r="HGR48" s="1"/>
      <c r="HGS48" s="1"/>
      <c r="HGT48" s="1"/>
      <c r="HGU48" s="1"/>
      <c r="HGV48" s="1"/>
      <c r="HGW48" s="1"/>
      <c r="HGX48" s="1"/>
      <c r="HGY48" s="1"/>
      <c r="HGZ48" s="1"/>
      <c r="HHA48" s="1"/>
      <c r="HHB48" s="1"/>
      <c r="HHC48" s="1"/>
      <c r="HHD48" s="1"/>
      <c r="HHE48" s="1"/>
      <c r="HHF48" s="1"/>
      <c r="HHG48" s="1"/>
      <c r="HHH48" s="1"/>
      <c r="HHI48" s="1"/>
      <c r="HHJ48" s="1"/>
      <c r="HHK48" s="1"/>
      <c r="HHL48" s="1"/>
      <c r="HHM48" s="1"/>
      <c r="HHN48" s="1"/>
      <c r="HHO48" s="1"/>
      <c r="HHP48" s="1"/>
      <c r="HHQ48" s="1"/>
      <c r="HHR48" s="1"/>
      <c r="HHS48" s="1"/>
      <c r="HHT48" s="1"/>
      <c r="HHU48" s="1"/>
      <c r="HHV48" s="1"/>
      <c r="HHW48" s="1"/>
      <c r="HHX48" s="1"/>
      <c r="HHY48" s="1"/>
      <c r="HHZ48" s="1"/>
      <c r="HIA48" s="1"/>
      <c r="HIB48" s="1"/>
      <c r="HIC48" s="1"/>
      <c r="HID48" s="1"/>
      <c r="HIE48" s="1"/>
      <c r="HIF48" s="1"/>
      <c r="HIG48" s="1"/>
      <c r="HIH48" s="1"/>
      <c r="HII48" s="1"/>
      <c r="HIJ48" s="1"/>
      <c r="HIK48" s="1"/>
      <c r="HIL48" s="1"/>
      <c r="HIM48" s="1"/>
      <c r="HIN48" s="1"/>
      <c r="HIO48" s="1"/>
      <c r="HIP48" s="1"/>
      <c r="HIQ48" s="1"/>
      <c r="HIR48" s="1"/>
      <c r="HIS48" s="1"/>
      <c r="HIT48" s="1"/>
      <c r="HIU48" s="1"/>
      <c r="HIV48" s="1"/>
      <c r="HIW48" s="1"/>
      <c r="HIX48" s="1"/>
      <c r="HIY48" s="1"/>
      <c r="HIZ48" s="1"/>
      <c r="HJA48" s="1"/>
      <c r="HJB48" s="1"/>
      <c r="HJC48" s="1"/>
      <c r="HJD48" s="1"/>
      <c r="HJE48" s="1"/>
      <c r="HJF48" s="1"/>
      <c r="HJG48" s="1"/>
      <c r="HJH48" s="1"/>
      <c r="HJI48" s="1"/>
      <c r="HJJ48" s="1"/>
      <c r="HJK48" s="1"/>
      <c r="HJL48" s="1"/>
      <c r="HJM48" s="1"/>
      <c r="HJN48" s="1"/>
      <c r="HJO48" s="1"/>
      <c r="HJP48" s="1"/>
      <c r="HJQ48" s="1"/>
      <c r="HJR48" s="1"/>
      <c r="HJS48" s="1"/>
      <c r="HJT48" s="1"/>
      <c r="HJU48" s="1"/>
      <c r="HJV48" s="1"/>
      <c r="HJW48" s="1"/>
      <c r="HJX48" s="1"/>
      <c r="HJY48" s="1"/>
      <c r="HJZ48" s="1"/>
      <c r="HKA48" s="1"/>
      <c r="HKB48" s="1"/>
      <c r="HKC48" s="1"/>
      <c r="HKD48" s="1"/>
      <c r="HKE48" s="1"/>
      <c r="HKF48" s="1"/>
      <c r="HKG48" s="1"/>
      <c r="HKH48" s="1"/>
      <c r="HKI48" s="1"/>
      <c r="HKJ48" s="1"/>
      <c r="HKK48" s="1"/>
      <c r="HKL48" s="1"/>
      <c r="HKM48" s="1"/>
      <c r="HKN48" s="1"/>
      <c r="HKO48" s="1"/>
      <c r="HKP48" s="1"/>
      <c r="HKQ48" s="1"/>
      <c r="HKR48" s="1"/>
      <c r="HKS48" s="1"/>
      <c r="HKT48" s="1"/>
      <c r="HKU48" s="1"/>
      <c r="HKV48" s="1"/>
      <c r="HKW48" s="1"/>
      <c r="HKX48" s="1"/>
      <c r="HKY48" s="1"/>
      <c r="HKZ48" s="1"/>
      <c r="HLA48" s="1"/>
      <c r="HLB48" s="1"/>
      <c r="HLC48" s="1"/>
      <c r="HLD48" s="1"/>
      <c r="HLE48" s="1"/>
      <c r="HLF48" s="1"/>
      <c r="HLG48" s="1"/>
      <c r="HLH48" s="1"/>
      <c r="HLI48" s="1"/>
      <c r="HLJ48" s="1"/>
      <c r="HLK48" s="1"/>
      <c r="HLL48" s="1"/>
      <c r="HLM48" s="1"/>
      <c r="HLN48" s="1"/>
      <c r="HLO48" s="1"/>
      <c r="HLP48" s="1"/>
      <c r="HLQ48" s="1"/>
      <c r="HLR48" s="1"/>
      <c r="HLS48" s="1"/>
      <c r="HLT48" s="1"/>
      <c r="HLU48" s="1"/>
      <c r="HLV48" s="1"/>
      <c r="HLW48" s="1"/>
      <c r="HLX48" s="1"/>
      <c r="HLY48" s="1"/>
      <c r="HLZ48" s="1"/>
      <c r="HMA48" s="1"/>
      <c r="HMB48" s="1"/>
      <c r="HMC48" s="1"/>
      <c r="HMD48" s="1"/>
      <c r="HME48" s="1"/>
      <c r="HMF48" s="1"/>
      <c r="HMG48" s="1"/>
      <c r="HMH48" s="1"/>
      <c r="HMI48" s="1"/>
      <c r="HMJ48" s="1"/>
      <c r="HMK48" s="1"/>
      <c r="HML48" s="1"/>
      <c r="HMM48" s="1"/>
      <c r="HMN48" s="1"/>
      <c r="HMO48" s="1"/>
      <c r="HMP48" s="1"/>
      <c r="HMQ48" s="1"/>
      <c r="HMR48" s="1"/>
      <c r="HMS48" s="1"/>
      <c r="HMT48" s="1"/>
      <c r="HMU48" s="1"/>
      <c r="HMV48" s="1"/>
      <c r="HMW48" s="1"/>
      <c r="HMX48" s="1"/>
      <c r="HMY48" s="1"/>
      <c r="HMZ48" s="1"/>
      <c r="HNA48" s="1"/>
      <c r="HNB48" s="1"/>
      <c r="HNC48" s="1"/>
      <c r="HND48" s="1"/>
      <c r="HNE48" s="1"/>
      <c r="HNF48" s="1"/>
      <c r="HNG48" s="1"/>
      <c r="HNH48" s="1"/>
      <c r="HNI48" s="1"/>
      <c r="HNJ48" s="1"/>
      <c r="HNK48" s="1"/>
      <c r="HNL48" s="1"/>
      <c r="HNM48" s="1"/>
      <c r="HNN48" s="1"/>
      <c r="HNO48" s="1"/>
      <c r="HNP48" s="1"/>
      <c r="HNQ48" s="1"/>
      <c r="HNR48" s="1"/>
      <c r="HNS48" s="1"/>
      <c r="HNT48" s="1"/>
      <c r="HNU48" s="1"/>
      <c r="HNV48" s="1"/>
      <c r="HNW48" s="1"/>
      <c r="HNX48" s="1"/>
      <c r="HNY48" s="1"/>
      <c r="HNZ48" s="1"/>
      <c r="HOA48" s="1"/>
      <c r="HOB48" s="1"/>
      <c r="HOC48" s="1"/>
      <c r="HOD48" s="1"/>
      <c r="HOE48" s="1"/>
      <c r="HOF48" s="1"/>
      <c r="HOG48" s="1"/>
      <c r="HOH48" s="1"/>
      <c r="HOI48" s="1"/>
      <c r="HOJ48" s="1"/>
      <c r="HOK48" s="1"/>
      <c r="HOL48" s="1"/>
      <c r="HOM48" s="1"/>
      <c r="HON48" s="1"/>
      <c r="HOO48" s="1"/>
      <c r="HOP48" s="1"/>
      <c r="HOQ48" s="1"/>
      <c r="HOR48" s="1"/>
      <c r="HOS48" s="1"/>
      <c r="HOT48" s="1"/>
      <c r="HOU48" s="1"/>
      <c r="HOV48" s="1"/>
      <c r="HOW48" s="1"/>
      <c r="HOX48" s="1"/>
      <c r="HOY48" s="1"/>
      <c r="HOZ48" s="1"/>
      <c r="HPA48" s="1"/>
      <c r="HPB48" s="1"/>
      <c r="HPC48" s="1"/>
      <c r="HPD48" s="1"/>
      <c r="HPE48" s="1"/>
      <c r="HPF48" s="1"/>
      <c r="HPG48" s="1"/>
      <c r="HPH48" s="1"/>
      <c r="HPI48" s="1"/>
      <c r="HPJ48" s="1"/>
      <c r="HPK48" s="1"/>
      <c r="HPL48" s="1"/>
      <c r="HPM48" s="1"/>
      <c r="HPN48" s="1"/>
      <c r="HPO48" s="1"/>
      <c r="HPP48" s="1"/>
      <c r="HPQ48" s="1"/>
      <c r="HPR48" s="1"/>
      <c r="HPS48" s="1"/>
      <c r="HPT48" s="1"/>
      <c r="HPU48" s="1"/>
      <c r="HPV48" s="1"/>
      <c r="HPW48" s="1"/>
      <c r="HPX48" s="1"/>
      <c r="HPY48" s="1"/>
      <c r="HPZ48" s="1"/>
      <c r="HQA48" s="1"/>
      <c r="HQB48" s="1"/>
      <c r="HQC48" s="1"/>
      <c r="HQD48" s="1"/>
      <c r="HQE48" s="1"/>
      <c r="HQF48" s="1"/>
      <c r="HQG48" s="1"/>
      <c r="HQH48" s="1"/>
      <c r="HQI48" s="1"/>
      <c r="HQJ48" s="1"/>
      <c r="HQK48" s="1"/>
      <c r="HQL48" s="1"/>
      <c r="HQM48" s="1"/>
      <c r="HQN48" s="1"/>
      <c r="HQO48" s="1"/>
      <c r="HQP48" s="1"/>
      <c r="HQQ48" s="1"/>
      <c r="HQR48" s="1"/>
      <c r="HQS48" s="1"/>
      <c r="HQT48" s="1"/>
      <c r="HQU48" s="1"/>
      <c r="HQV48" s="1"/>
      <c r="HQW48" s="1"/>
      <c r="HQX48" s="1"/>
      <c r="HQY48" s="1"/>
      <c r="HQZ48" s="1"/>
      <c r="HRA48" s="1"/>
      <c r="HRB48" s="1"/>
      <c r="HRC48" s="1"/>
      <c r="HRD48" s="1"/>
      <c r="HRE48" s="1"/>
      <c r="HRF48" s="1"/>
      <c r="HRG48" s="1"/>
      <c r="HRH48" s="1"/>
      <c r="HRI48" s="1"/>
      <c r="HRJ48" s="1"/>
      <c r="HRK48" s="1"/>
      <c r="HRL48" s="1"/>
      <c r="HRM48" s="1"/>
      <c r="HRN48" s="1"/>
      <c r="HRO48" s="1"/>
      <c r="HRP48" s="1"/>
      <c r="HRQ48" s="1"/>
      <c r="HRR48" s="1"/>
      <c r="HRS48" s="1"/>
      <c r="HRT48" s="1"/>
      <c r="HRU48" s="1"/>
      <c r="HRV48" s="1"/>
      <c r="HRW48" s="1"/>
      <c r="HRX48" s="1"/>
      <c r="HRY48" s="1"/>
      <c r="HRZ48" s="1"/>
      <c r="HSA48" s="1"/>
      <c r="HSB48" s="1"/>
      <c r="HSC48" s="1"/>
      <c r="HSD48" s="1"/>
      <c r="HSE48" s="1"/>
      <c r="HSF48" s="1"/>
      <c r="HSG48" s="1"/>
      <c r="HSH48" s="1"/>
      <c r="HSI48" s="1"/>
      <c r="HSJ48" s="1"/>
      <c r="HSK48" s="1"/>
      <c r="HSL48" s="1"/>
      <c r="HSM48" s="1"/>
      <c r="HSN48" s="1"/>
      <c r="HSO48" s="1"/>
      <c r="HSP48" s="1"/>
      <c r="HSQ48" s="1"/>
      <c r="HSR48" s="1"/>
      <c r="HSS48" s="1"/>
      <c r="HST48" s="1"/>
      <c r="HSU48" s="1"/>
      <c r="HSV48" s="1"/>
      <c r="HSW48" s="1"/>
      <c r="HSX48" s="1"/>
      <c r="HSY48" s="1"/>
      <c r="HSZ48" s="1"/>
      <c r="HTA48" s="1"/>
      <c r="HTB48" s="1"/>
      <c r="HTC48" s="1"/>
      <c r="HTD48" s="1"/>
      <c r="HTE48" s="1"/>
      <c r="HTF48" s="1"/>
      <c r="HTG48" s="1"/>
      <c r="HTH48" s="1"/>
      <c r="HTI48" s="1"/>
      <c r="HTJ48" s="1"/>
      <c r="HTK48" s="1"/>
      <c r="HTL48" s="1"/>
      <c r="HTM48" s="1"/>
      <c r="HTN48" s="1"/>
      <c r="HTO48" s="1"/>
      <c r="HTP48" s="1"/>
      <c r="HTQ48" s="1"/>
      <c r="HTR48" s="1"/>
      <c r="HTS48" s="1"/>
      <c r="HTT48" s="1"/>
      <c r="HTU48" s="1"/>
      <c r="HTV48" s="1"/>
      <c r="HTW48" s="1"/>
      <c r="HTX48" s="1"/>
      <c r="HTY48" s="1"/>
      <c r="HTZ48" s="1"/>
      <c r="HUA48" s="1"/>
      <c r="HUB48" s="1"/>
      <c r="HUC48" s="1"/>
      <c r="HUD48" s="1"/>
      <c r="HUE48" s="1"/>
      <c r="HUF48" s="1"/>
      <c r="HUG48" s="1"/>
      <c r="HUH48" s="1"/>
      <c r="HUI48" s="1"/>
      <c r="HUJ48" s="1"/>
      <c r="HUK48" s="1"/>
      <c r="HUL48" s="1"/>
      <c r="HUM48" s="1"/>
      <c r="HUN48" s="1"/>
      <c r="HUO48" s="1"/>
      <c r="HUP48" s="1"/>
      <c r="HUQ48" s="1"/>
      <c r="HUR48" s="1"/>
      <c r="HUS48" s="1"/>
      <c r="HUT48" s="1"/>
      <c r="HUU48" s="1"/>
      <c r="HUV48" s="1"/>
      <c r="HUW48" s="1"/>
      <c r="HUX48" s="1"/>
      <c r="HUY48" s="1"/>
      <c r="HUZ48" s="1"/>
      <c r="HVA48" s="1"/>
      <c r="HVB48" s="1"/>
      <c r="HVC48" s="1"/>
      <c r="HVD48" s="1"/>
      <c r="HVE48" s="1"/>
      <c r="HVF48" s="1"/>
      <c r="HVG48" s="1"/>
      <c r="HVH48" s="1"/>
      <c r="HVI48" s="1"/>
      <c r="HVJ48" s="1"/>
      <c r="HVK48" s="1"/>
      <c r="HVL48" s="1"/>
      <c r="HVM48" s="1"/>
      <c r="HVN48" s="1"/>
      <c r="HVO48" s="1"/>
      <c r="HVP48" s="1"/>
      <c r="HVQ48" s="1"/>
      <c r="HVR48" s="1"/>
      <c r="HVS48" s="1"/>
      <c r="HVT48" s="1"/>
      <c r="HVU48" s="1"/>
      <c r="HVV48" s="1"/>
      <c r="HVW48" s="1"/>
      <c r="HVX48" s="1"/>
      <c r="HVY48" s="1"/>
      <c r="HVZ48" s="1"/>
      <c r="HWA48" s="1"/>
      <c r="HWB48" s="1"/>
      <c r="HWC48" s="1"/>
      <c r="HWD48" s="1"/>
      <c r="HWE48" s="1"/>
      <c r="HWF48" s="1"/>
      <c r="HWG48" s="1"/>
      <c r="HWH48" s="1"/>
      <c r="HWI48" s="1"/>
      <c r="HWJ48" s="1"/>
      <c r="HWK48" s="1"/>
      <c r="HWL48" s="1"/>
      <c r="HWM48" s="1"/>
      <c r="HWN48" s="1"/>
      <c r="HWO48" s="1"/>
      <c r="HWP48" s="1"/>
      <c r="HWQ48" s="1"/>
      <c r="HWR48" s="1"/>
      <c r="HWS48" s="1"/>
      <c r="HWT48" s="1"/>
      <c r="HWU48" s="1"/>
      <c r="HWV48" s="1"/>
      <c r="HWW48" s="1"/>
      <c r="HWX48" s="1"/>
      <c r="HWY48" s="1"/>
      <c r="HWZ48" s="1"/>
      <c r="HXA48" s="1"/>
      <c r="HXB48" s="1"/>
      <c r="HXC48" s="1"/>
      <c r="HXD48" s="1"/>
      <c r="HXE48" s="1"/>
      <c r="HXF48" s="1"/>
      <c r="HXG48" s="1"/>
      <c r="HXH48" s="1"/>
      <c r="HXI48" s="1"/>
      <c r="HXJ48" s="1"/>
      <c r="HXK48" s="1"/>
      <c r="HXL48" s="1"/>
      <c r="HXM48" s="1"/>
      <c r="HXN48" s="1"/>
      <c r="HXO48" s="1"/>
      <c r="HXP48" s="1"/>
      <c r="HXQ48" s="1"/>
      <c r="HXR48" s="1"/>
      <c r="HXS48" s="1"/>
      <c r="HXT48" s="1"/>
      <c r="HXU48" s="1"/>
      <c r="HXV48" s="1"/>
      <c r="HXW48" s="1"/>
      <c r="HXX48" s="1"/>
      <c r="HXY48" s="1"/>
      <c r="HXZ48" s="1"/>
      <c r="HYA48" s="1"/>
      <c r="HYB48" s="1"/>
      <c r="HYC48" s="1"/>
      <c r="HYD48" s="1"/>
      <c r="HYE48" s="1"/>
      <c r="HYF48" s="1"/>
      <c r="HYG48" s="1"/>
      <c r="HYH48" s="1"/>
      <c r="HYI48" s="1"/>
      <c r="HYJ48" s="1"/>
      <c r="HYK48" s="1"/>
      <c r="HYL48" s="1"/>
      <c r="HYM48" s="1"/>
      <c r="HYN48" s="1"/>
      <c r="HYO48" s="1"/>
      <c r="HYP48" s="1"/>
      <c r="HYQ48" s="1"/>
      <c r="HYR48" s="1"/>
      <c r="HYS48" s="1"/>
      <c r="HYT48" s="1"/>
      <c r="HYU48" s="1"/>
      <c r="HYV48" s="1"/>
      <c r="HYW48" s="1"/>
      <c r="HYX48" s="1"/>
      <c r="HYY48" s="1"/>
      <c r="HYZ48" s="1"/>
      <c r="HZA48" s="1"/>
      <c r="HZB48" s="1"/>
      <c r="HZC48" s="1"/>
      <c r="HZD48" s="1"/>
      <c r="HZE48" s="1"/>
      <c r="HZF48" s="1"/>
      <c r="HZG48" s="1"/>
      <c r="HZH48" s="1"/>
      <c r="HZI48" s="1"/>
      <c r="HZJ48" s="1"/>
      <c r="HZK48" s="1"/>
      <c r="HZL48" s="1"/>
      <c r="HZM48" s="1"/>
      <c r="HZN48" s="1"/>
      <c r="HZO48" s="1"/>
      <c r="HZP48" s="1"/>
      <c r="HZQ48" s="1"/>
      <c r="HZR48" s="1"/>
      <c r="HZS48" s="1"/>
      <c r="HZT48" s="1"/>
      <c r="HZU48" s="1"/>
      <c r="HZV48" s="1"/>
      <c r="HZW48" s="1"/>
      <c r="HZX48" s="1"/>
      <c r="HZY48" s="1"/>
      <c r="HZZ48" s="1"/>
      <c r="IAA48" s="1"/>
      <c r="IAB48" s="1"/>
      <c r="IAC48" s="1"/>
      <c r="IAD48" s="1"/>
      <c r="IAE48" s="1"/>
      <c r="IAF48" s="1"/>
      <c r="IAG48" s="1"/>
      <c r="IAH48" s="1"/>
      <c r="IAI48" s="1"/>
      <c r="IAJ48" s="1"/>
      <c r="IAK48" s="1"/>
      <c r="IAL48" s="1"/>
      <c r="IAM48" s="1"/>
      <c r="IAN48" s="1"/>
      <c r="IAO48" s="1"/>
      <c r="IAP48" s="1"/>
      <c r="IAQ48" s="1"/>
      <c r="IAR48" s="1"/>
      <c r="IAS48" s="1"/>
      <c r="IAT48" s="1"/>
      <c r="IAU48" s="1"/>
      <c r="IAV48" s="1"/>
      <c r="IAW48" s="1"/>
      <c r="IAX48" s="1"/>
      <c r="IAY48" s="1"/>
      <c r="IAZ48" s="1"/>
      <c r="IBA48" s="1"/>
      <c r="IBB48" s="1"/>
      <c r="IBC48" s="1"/>
      <c r="IBD48" s="1"/>
      <c r="IBE48" s="1"/>
      <c r="IBF48" s="1"/>
      <c r="IBG48" s="1"/>
      <c r="IBH48" s="1"/>
      <c r="IBI48" s="1"/>
      <c r="IBJ48" s="1"/>
      <c r="IBK48" s="1"/>
      <c r="IBL48" s="1"/>
      <c r="IBM48" s="1"/>
      <c r="IBN48" s="1"/>
      <c r="IBO48" s="1"/>
      <c r="IBP48" s="1"/>
      <c r="IBQ48" s="1"/>
      <c r="IBR48" s="1"/>
      <c r="IBS48" s="1"/>
      <c r="IBT48" s="1"/>
      <c r="IBU48" s="1"/>
      <c r="IBV48" s="1"/>
      <c r="IBW48" s="1"/>
      <c r="IBX48" s="1"/>
      <c r="IBY48" s="1"/>
      <c r="IBZ48" s="1"/>
      <c r="ICA48" s="1"/>
      <c r="ICB48" s="1"/>
      <c r="ICC48" s="1"/>
      <c r="ICD48" s="1"/>
      <c r="ICE48" s="1"/>
      <c r="ICF48" s="1"/>
      <c r="ICG48" s="1"/>
      <c r="ICH48" s="1"/>
      <c r="ICI48" s="1"/>
      <c r="ICJ48" s="1"/>
      <c r="ICK48" s="1"/>
      <c r="ICL48" s="1"/>
      <c r="ICM48" s="1"/>
      <c r="ICN48" s="1"/>
      <c r="ICO48" s="1"/>
      <c r="ICP48" s="1"/>
      <c r="ICQ48" s="1"/>
      <c r="ICR48" s="1"/>
      <c r="ICS48" s="1"/>
      <c r="ICT48" s="1"/>
      <c r="ICU48" s="1"/>
      <c r="ICV48" s="1"/>
      <c r="ICW48" s="1"/>
      <c r="ICX48" s="1"/>
      <c r="ICY48" s="1"/>
      <c r="ICZ48" s="1"/>
      <c r="IDA48" s="1"/>
      <c r="IDB48" s="1"/>
      <c r="IDC48" s="1"/>
      <c r="IDD48" s="1"/>
      <c r="IDE48" s="1"/>
      <c r="IDF48" s="1"/>
      <c r="IDG48" s="1"/>
      <c r="IDH48" s="1"/>
      <c r="IDI48" s="1"/>
      <c r="IDJ48" s="1"/>
      <c r="IDK48" s="1"/>
      <c r="IDL48" s="1"/>
      <c r="IDM48" s="1"/>
      <c r="IDN48" s="1"/>
      <c r="IDO48" s="1"/>
      <c r="IDP48" s="1"/>
      <c r="IDQ48" s="1"/>
      <c r="IDR48" s="1"/>
      <c r="IDS48" s="1"/>
      <c r="IDT48" s="1"/>
      <c r="IDU48" s="1"/>
      <c r="IDV48" s="1"/>
      <c r="IDW48" s="1"/>
      <c r="IDX48" s="1"/>
      <c r="IDY48" s="1"/>
      <c r="IDZ48" s="1"/>
      <c r="IEA48" s="1"/>
      <c r="IEB48" s="1"/>
      <c r="IEC48" s="1"/>
      <c r="IED48" s="1"/>
      <c r="IEE48" s="1"/>
      <c r="IEF48" s="1"/>
      <c r="IEG48" s="1"/>
      <c r="IEH48" s="1"/>
      <c r="IEI48" s="1"/>
      <c r="IEJ48" s="1"/>
      <c r="IEK48" s="1"/>
      <c r="IEL48" s="1"/>
      <c r="IEM48" s="1"/>
      <c r="IEN48" s="1"/>
      <c r="IEO48" s="1"/>
      <c r="IEP48" s="1"/>
      <c r="IEQ48" s="1"/>
      <c r="IER48" s="1"/>
      <c r="IES48" s="1"/>
      <c r="IET48" s="1"/>
      <c r="IEU48" s="1"/>
      <c r="IEV48" s="1"/>
      <c r="IEW48" s="1"/>
      <c r="IEX48" s="1"/>
      <c r="IEY48" s="1"/>
      <c r="IEZ48" s="1"/>
      <c r="IFA48" s="1"/>
      <c r="IFB48" s="1"/>
      <c r="IFC48" s="1"/>
      <c r="IFD48" s="1"/>
      <c r="IFE48" s="1"/>
      <c r="IFF48" s="1"/>
      <c r="IFG48" s="1"/>
      <c r="IFH48" s="1"/>
      <c r="IFI48" s="1"/>
      <c r="IFJ48" s="1"/>
      <c r="IFK48" s="1"/>
      <c r="IFL48" s="1"/>
      <c r="IFM48" s="1"/>
      <c r="IFN48" s="1"/>
      <c r="IFO48" s="1"/>
      <c r="IFP48" s="1"/>
      <c r="IFQ48" s="1"/>
      <c r="IFR48" s="1"/>
      <c r="IFS48" s="1"/>
      <c r="IFT48" s="1"/>
      <c r="IFU48" s="1"/>
      <c r="IFV48" s="1"/>
      <c r="IFW48" s="1"/>
      <c r="IFX48" s="1"/>
      <c r="IFY48" s="1"/>
      <c r="IFZ48" s="1"/>
      <c r="IGA48" s="1"/>
      <c r="IGB48" s="1"/>
      <c r="IGC48" s="1"/>
      <c r="IGD48" s="1"/>
      <c r="IGE48" s="1"/>
      <c r="IGF48" s="1"/>
      <c r="IGG48" s="1"/>
      <c r="IGH48" s="1"/>
      <c r="IGI48" s="1"/>
      <c r="IGJ48" s="1"/>
      <c r="IGK48" s="1"/>
      <c r="IGL48" s="1"/>
      <c r="IGM48" s="1"/>
      <c r="IGN48" s="1"/>
      <c r="IGO48" s="1"/>
      <c r="IGP48" s="1"/>
      <c r="IGQ48" s="1"/>
      <c r="IGR48" s="1"/>
      <c r="IGS48" s="1"/>
      <c r="IGT48" s="1"/>
      <c r="IGU48" s="1"/>
      <c r="IGV48" s="1"/>
      <c r="IGW48" s="1"/>
      <c r="IGX48" s="1"/>
      <c r="IGY48" s="1"/>
      <c r="IGZ48" s="1"/>
      <c r="IHA48" s="1"/>
      <c r="IHB48" s="1"/>
      <c r="IHC48" s="1"/>
      <c r="IHD48" s="1"/>
      <c r="IHE48" s="1"/>
      <c r="IHF48" s="1"/>
      <c r="IHG48" s="1"/>
      <c r="IHH48" s="1"/>
      <c r="IHI48" s="1"/>
      <c r="IHJ48" s="1"/>
      <c r="IHK48" s="1"/>
      <c r="IHL48" s="1"/>
      <c r="IHM48" s="1"/>
      <c r="IHN48" s="1"/>
      <c r="IHO48" s="1"/>
      <c r="IHP48" s="1"/>
      <c r="IHQ48" s="1"/>
      <c r="IHR48" s="1"/>
      <c r="IHS48" s="1"/>
      <c r="IHT48" s="1"/>
      <c r="IHU48" s="1"/>
      <c r="IHV48" s="1"/>
      <c r="IHW48" s="1"/>
      <c r="IHX48" s="1"/>
      <c r="IHY48" s="1"/>
      <c r="IHZ48" s="1"/>
      <c r="IIA48" s="1"/>
      <c r="IIB48" s="1"/>
      <c r="IIC48" s="1"/>
      <c r="IID48" s="1"/>
      <c r="IIE48" s="1"/>
      <c r="IIF48" s="1"/>
      <c r="IIG48" s="1"/>
      <c r="IIH48" s="1"/>
      <c r="III48" s="1"/>
      <c r="IIJ48" s="1"/>
      <c r="IIK48" s="1"/>
      <c r="IIL48" s="1"/>
      <c r="IIM48" s="1"/>
      <c r="IIN48" s="1"/>
      <c r="IIO48" s="1"/>
      <c r="IIP48" s="1"/>
      <c r="IIQ48" s="1"/>
      <c r="IIR48" s="1"/>
      <c r="IIS48" s="1"/>
      <c r="IIT48" s="1"/>
      <c r="IIU48" s="1"/>
      <c r="IIV48" s="1"/>
      <c r="IIW48" s="1"/>
      <c r="IIX48" s="1"/>
      <c r="IIY48" s="1"/>
      <c r="IIZ48" s="1"/>
      <c r="IJA48" s="1"/>
      <c r="IJB48" s="1"/>
      <c r="IJC48" s="1"/>
      <c r="IJD48" s="1"/>
      <c r="IJE48" s="1"/>
      <c r="IJF48" s="1"/>
      <c r="IJG48" s="1"/>
      <c r="IJH48" s="1"/>
      <c r="IJI48" s="1"/>
      <c r="IJJ48" s="1"/>
      <c r="IJK48" s="1"/>
      <c r="IJL48" s="1"/>
      <c r="IJM48" s="1"/>
      <c r="IJN48" s="1"/>
      <c r="IJO48" s="1"/>
      <c r="IJP48" s="1"/>
      <c r="IJQ48" s="1"/>
      <c r="IJR48" s="1"/>
      <c r="IJS48" s="1"/>
      <c r="IJT48" s="1"/>
      <c r="IJU48" s="1"/>
      <c r="IJV48" s="1"/>
      <c r="IJW48" s="1"/>
      <c r="IJX48" s="1"/>
      <c r="IJY48" s="1"/>
      <c r="IJZ48" s="1"/>
      <c r="IKA48" s="1"/>
      <c r="IKB48" s="1"/>
      <c r="IKC48" s="1"/>
      <c r="IKD48" s="1"/>
      <c r="IKE48" s="1"/>
      <c r="IKF48" s="1"/>
      <c r="IKG48" s="1"/>
      <c r="IKH48" s="1"/>
      <c r="IKI48" s="1"/>
      <c r="IKJ48" s="1"/>
      <c r="IKK48" s="1"/>
      <c r="IKL48" s="1"/>
      <c r="IKM48" s="1"/>
      <c r="IKN48" s="1"/>
      <c r="IKO48" s="1"/>
      <c r="IKP48" s="1"/>
      <c r="IKQ48" s="1"/>
      <c r="IKR48" s="1"/>
      <c r="IKS48" s="1"/>
      <c r="IKT48" s="1"/>
      <c r="IKU48" s="1"/>
      <c r="IKV48" s="1"/>
      <c r="IKW48" s="1"/>
      <c r="IKX48" s="1"/>
      <c r="IKY48" s="1"/>
      <c r="IKZ48" s="1"/>
      <c r="ILA48" s="1"/>
      <c r="ILB48" s="1"/>
      <c r="ILC48" s="1"/>
      <c r="ILD48" s="1"/>
      <c r="ILE48" s="1"/>
      <c r="ILF48" s="1"/>
      <c r="ILG48" s="1"/>
      <c r="ILH48" s="1"/>
      <c r="ILI48" s="1"/>
      <c r="ILJ48" s="1"/>
      <c r="ILK48" s="1"/>
      <c r="ILL48" s="1"/>
      <c r="ILM48" s="1"/>
      <c r="ILN48" s="1"/>
      <c r="ILO48" s="1"/>
      <c r="ILP48" s="1"/>
      <c r="ILQ48" s="1"/>
      <c r="ILR48" s="1"/>
      <c r="ILS48" s="1"/>
      <c r="ILT48" s="1"/>
      <c r="ILU48" s="1"/>
      <c r="ILV48" s="1"/>
      <c r="ILW48" s="1"/>
      <c r="ILX48" s="1"/>
      <c r="ILY48" s="1"/>
      <c r="ILZ48" s="1"/>
      <c r="IMA48" s="1"/>
      <c r="IMB48" s="1"/>
      <c r="IMC48" s="1"/>
      <c r="IMD48" s="1"/>
      <c r="IME48" s="1"/>
      <c r="IMF48" s="1"/>
      <c r="IMG48" s="1"/>
      <c r="IMH48" s="1"/>
      <c r="IMI48" s="1"/>
      <c r="IMJ48" s="1"/>
      <c r="IMK48" s="1"/>
      <c r="IML48" s="1"/>
      <c r="IMM48" s="1"/>
      <c r="IMN48" s="1"/>
      <c r="IMO48" s="1"/>
      <c r="IMP48" s="1"/>
      <c r="IMQ48" s="1"/>
      <c r="IMR48" s="1"/>
      <c r="IMS48" s="1"/>
      <c r="IMT48" s="1"/>
      <c r="IMU48" s="1"/>
      <c r="IMV48" s="1"/>
      <c r="IMW48" s="1"/>
      <c r="IMX48" s="1"/>
      <c r="IMY48" s="1"/>
      <c r="IMZ48" s="1"/>
      <c r="INA48" s="1"/>
      <c r="INB48" s="1"/>
      <c r="INC48" s="1"/>
      <c r="IND48" s="1"/>
      <c r="INE48" s="1"/>
      <c r="INF48" s="1"/>
      <c r="ING48" s="1"/>
      <c r="INH48" s="1"/>
      <c r="INI48" s="1"/>
      <c r="INJ48" s="1"/>
      <c r="INK48" s="1"/>
      <c r="INL48" s="1"/>
      <c r="INM48" s="1"/>
      <c r="INN48" s="1"/>
      <c r="INO48" s="1"/>
      <c r="INP48" s="1"/>
      <c r="INQ48" s="1"/>
      <c r="INR48" s="1"/>
      <c r="INS48" s="1"/>
      <c r="INT48" s="1"/>
      <c r="INU48" s="1"/>
      <c r="INV48" s="1"/>
      <c r="INW48" s="1"/>
      <c r="INX48" s="1"/>
      <c r="INY48" s="1"/>
      <c r="INZ48" s="1"/>
      <c r="IOA48" s="1"/>
      <c r="IOB48" s="1"/>
      <c r="IOC48" s="1"/>
      <c r="IOD48" s="1"/>
      <c r="IOE48" s="1"/>
      <c r="IOF48" s="1"/>
      <c r="IOG48" s="1"/>
      <c r="IOH48" s="1"/>
      <c r="IOI48" s="1"/>
      <c r="IOJ48" s="1"/>
      <c r="IOK48" s="1"/>
      <c r="IOL48" s="1"/>
      <c r="IOM48" s="1"/>
      <c r="ION48" s="1"/>
      <c r="IOO48" s="1"/>
      <c r="IOP48" s="1"/>
      <c r="IOQ48" s="1"/>
      <c r="IOR48" s="1"/>
      <c r="IOS48" s="1"/>
      <c r="IOT48" s="1"/>
      <c r="IOU48" s="1"/>
      <c r="IOV48" s="1"/>
      <c r="IOW48" s="1"/>
      <c r="IOX48" s="1"/>
      <c r="IOY48" s="1"/>
      <c r="IOZ48" s="1"/>
      <c r="IPA48" s="1"/>
      <c r="IPB48" s="1"/>
      <c r="IPC48" s="1"/>
      <c r="IPD48" s="1"/>
      <c r="IPE48" s="1"/>
      <c r="IPF48" s="1"/>
      <c r="IPG48" s="1"/>
      <c r="IPH48" s="1"/>
      <c r="IPI48" s="1"/>
      <c r="IPJ48" s="1"/>
      <c r="IPK48" s="1"/>
      <c r="IPL48" s="1"/>
      <c r="IPM48" s="1"/>
      <c r="IPN48" s="1"/>
      <c r="IPO48" s="1"/>
      <c r="IPP48" s="1"/>
      <c r="IPQ48" s="1"/>
      <c r="IPR48" s="1"/>
      <c r="IPS48" s="1"/>
      <c r="IPT48" s="1"/>
      <c r="IPU48" s="1"/>
      <c r="IPV48" s="1"/>
      <c r="IPW48" s="1"/>
      <c r="IPX48" s="1"/>
      <c r="IPY48" s="1"/>
      <c r="IPZ48" s="1"/>
      <c r="IQA48" s="1"/>
      <c r="IQB48" s="1"/>
      <c r="IQC48" s="1"/>
      <c r="IQD48" s="1"/>
      <c r="IQE48" s="1"/>
      <c r="IQF48" s="1"/>
      <c r="IQG48" s="1"/>
      <c r="IQH48" s="1"/>
      <c r="IQI48" s="1"/>
      <c r="IQJ48" s="1"/>
      <c r="IQK48" s="1"/>
      <c r="IQL48" s="1"/>
      <c r="IQM48" s="1"/>
      <c r="IQN48" s="1"/>
      <c r="IQO48" s="1"/>
      <c r="IQP48" s="1"/>
      <c r="IQQ48" s="1"/>
      <c r="IQR48" s="1"/>
      <c r="IQS48" s="1"/>
      <c r="IQT48" s="1"/>
      <c r="IQU48" s="1"/>
      <c r="IQV48" s="1"/>
      <c r="IQW48" s="1"/>
      <c r="IQX48" s="1"/>
      <c r="IQY48" s="1"/>
      <c r="IQZ48" s="1"/>
      <c r="IRA48" s="1"/>
      <c r="IRB48" s="1"/>
      <c r="IRC48" s="1"/>
      <c r="IRD48" s="1"/>
      <c r="IRE48" s="1"/>
      <c r="IRF48" s="1"/>
      <c r="IRG48" s="1"/>
      <c r="IRH48" s="1"/>
      <c r="IRI48" s="1"/>
      <c r="IRJ48" s="1"/>
      <c r="IRK48" s="1"/>
      <c r="IRL48" s="1"/>
      <c r="IRM48" s="1"/>
      <c r="IRN48" s="1"/>
      <c r="IRO48" s="1"/>
      <c r="IRP48" s="1"/>
      <c r="IRQ48" s="1"/>
      <c r="IRR48" s="1"/>
      <c r="IRS48" s="1"/>
      <c r="IRT48" s="1"/>
      <c r="IRU48" s="1"/>
      <c r="IRV48" s="1"/>
      <c r="IRW48" s="1"/>
      <c r="IRX48" s="1"/>
      <c r="IRY48" s="1"/>
      <c r="IRZ48" s="1"/>
      <c r="ISA48" s="1"/>
      <c r="ISB48" s="1"/>
      <c r="ISC48" s="1"/>
      <c r="ISD48" s="1"/>
      <c r="ISE48" s="1"/>
      <c r="ISF48" s="1"/>
      <c r="ISG48" s="1"/>
      <c r="ISH48" s="1"/>
      <c r="ISI48" s="1"/>
      <c r="ISJ48" s="1"/>
      <c r="ISK48" s="1"/>
      <c r="ISL48" s="1"/>
      <c r="ISM48" s="1"/>
      <c r="ISN48" s="1"/>
      <c r="ISO48" s="1"/>
      <c r="ISP48" s="1"/>
      <c r="ISQ48" s="1"/>
      <c r="ISR48" s="1"/>
      <c r="ISS48" s="1"/>
      <c r="IST48" s="1"/>
      <c r="ISU48" s="1"/>
      <c r="ISV48" s="1"/>
      <c r="ISW48" s="1"/>
      <c r="ISX48" s="1"/>
      <c r="ISY48" s="1"/>
      <c r="ISZ48" s="1"/>
      <c r="ITA48" s="1"/>
      <c r="ITB48" s="1"/>
      <c r="ITC48" s="1"/>
      <c r="ITD48" s="1"/>
      <c r="ITE48" s="1"/>
      <c r="ITF48" s="1"/>
      <c r="ITG48" s="1"/>
      <c r="ITH48" s="1"/>
      <c r="ITI48" s="1"/>
      <c r="ITJ48" s="1"/>
      <c r="ITK48" s="1"/>
      <c r="ITL48" s="1"/>
      <c r="ITM48" s="1"/>
      <c r="ITN48" s="1"/>
      <c r="ITO48" s="1"/>
      <c r="ITP48" s="1"/>
      <c r="ITQ48" s="1"/>
      <c r="ITR48" s="1"/>
      <c r="ITS48" s="1"/>
      <c r="ITT48" s="1"/>
      <c r="ITU48" s="1"/>
      <c r="ITV48" s="1"/>
      <c r="ITW48" s="1"/>
      <c r="ITX48" s="1"/>
      <c r="ITY48" s="1"/>
      <c r="ITZ48" s="1"/>
      <c r="IUA48" s="1"/>
      <c r="IUB48" s="1"/>
      <c r="IUC48" s="1"/>
      <c r="IUD48" s="1"/>
      <c r="IUE48" s="1"/>
      <c r="IUF48" s="1"/>
      <c r="IUG48" s="1"/>
      <c r="IUH48" s="1"/>
      <c r="IUI48" s="1"/>
      <c r="IUJ48" s="1"/>
      <c r="IUK48" s="1"/>
      <c r="IUL48" s="1"/>
      <c r="IUM48" s="1"/>
      <c r="IUN48" s="1"/>
      <c r="IUO48" s="1"/>
      <c r="IUP48" s="1"/>
      <c r="IUQ48" s="1"/>
      <c r="IUR48" s="1"/>
      <c r="IUS48" s="1"/>
      <c r="IUT48" s="1"/>
      <c r="IUU48" s="1"/>
      <c r="IUV48" s="1"/>
      <c r="IUW48" s="1"/>
      <c r="IUX48" s="1"/>
      <c r="IUY48" s="1"/>
      <c r="IUZ48" s="1"/>
      <c r="IVA48" s="1"/>
      <c r="IVB48" s="1"/>
      <c r="IVC48" s="1"/>
      <c r="IVD48" s="1"/>
      <c r="IVE48" s="1"/>
      <c r="IVF48" s="1"/>
      <c r="IVG48" s="1"/>
      <c r="IVH48" s="1"/>
      <c r="IVI48" s="1"/>
      <c r="IVJ48" s="1"/>
      <c r="IVK48" s="1"/>
      <c r="IVL48" s="1"/>
      <c r="IVM48" s="1"/>
      <c r="IVN48" s="1"/>
      <c r="IVO48" s="1"/>
      <c r="IVP48" s="1"/>
      <c r="IVQ48" s="1"/>
      <c r="IVR48" s="1"/>
      <c r="IVS48" s="1"/>
      <c r="IVT48" s="1"/>
      <c r="IVU48" s="1"/>
      <c r="IVV48" s="1"/>
      <c r="IVW48" s="1"/>
      <c r="IVX48" s="1"/>
      <c r="IVY48" s="1"/>
      <c r="IVZ48" s="1"/>
      <c r="IWA48" s="1"/>
      <c r="IWB48" s="1"/>
      <c r="IWC48" s="1"/>
      <c r="IWD48" s="1"/>
      <c r="IWE48" s="1"/>
      <c r="IWF48" s="1"/>
      <c r="IWG48" s="1"/>
      <c r="IWH48" s="1"/>
      <c r="IWI48" s="1"/>
      <c r="IWJ48" s="1"/>
      <c r="IWK48" s="1"/>
      <c r="IWL48" s="1"/>
      <c r="IWM48" s="1"/>
      <c r="IWN48" s="1"/>
      <c r="IWO48" s="1"/>
      <c r="IWP48" s="1"/>
      <c r="IWQ48" s="1"/>
      <c r="IWR48" s="1"/>
      <c r="IWS48" s="1"/>
      <c r="IWT48" s="1"/>
      <c r="IWU48" s="1"/>
      <c r="IWV48" s="1"/>
      <c r="IWW48" s="1"/>
      <c r="IWX48" s="1"/>
      <c r="IWY48" s="1"/>
      <c r="IWZ48" s="1"/>
      <c r="IXA48" s="1"/>
      <c r="IXB48" s="1"/>
      <c r="IXC48" s="1"/>
      <c r="IXD48" s="1"/>
      <c r="IXE48" s="1"/>
      <c r="IXF48" s="1"/>
      <c r="IXG48" s="1"/>
      <c r="IXH48" s="1"/>
      <c r="IXI48" s="1"/>
      <c r="IXJ48" s="1"/>
      <c r="IXK48" s="1"/>
      <c r="IXL48" s="1"/>
      <c r="IXM48" s="1"/>
      <c r="IXN48" s="1"/>
      <c r="IXO48" s="1"/>
      <c r="IXP48" s="1"/>
      <c r="IXQ48" s="1"/>
      <c r="IXR48" s="1"/>
      <c r="IXS48" s="1"/>
      <c r="IXT48" s="1"/>
      <c r="IXU48" s="1"/>
      <c r="IXV48" s="1"/>
      <c r="IXW48" s="1"/>
      <c r="IXX48" s="1"/>
      <c r="IXY48" s="1"/>
      <c r="IXZ48" s="1"/>
      <c r="IYA48" s="1"/>
      <c r="IYB48" s="1"/>
      <c r="IYC48" s="1"/>
      <c r="IYD48" s="1"/>
      <c r="IYE48" s="1"/>
      <c r="IYF48" s="1"/>
      <c r="IYG48" s="1"/>
      <c r="IYH48" s="1"/>
      <c r="IYI48" s="1"/>
      <c r="IYJ48" s="1"/>
      <c r="IYK48" s="1"/>
      <c r="IYL48" s="1"/>
      <c r="IYM48" s="1"/>
      <c r="IYN48" s="1"/>
      <c r="IYO48" s="1"/>
      <c r="IYP48" s="1"/>
      <c r="IYQ48" s="1"/>
      <c r="IYR48" s="1"/>
      <c r="IYS48" s="1"/>
      <c r="IYT48" s="1"/>
      <c r="IYU48" s="1"/>
      <c r="IYV48" s="1"/>
      <c r="IYW48" s="1"/>
      <c r="IYX48" s="1"/>
      <c r="IYY48" s="1"/>
      <c r="IYZ48" s="1"/>
      <c r="IZA48" s="1"/>
      <c r="IZB48" s="1"/>
      <c r="IZC48" s="1"/>
      <c r="IZD48" s="1"/>
      <c r="IZE48" s="1"/>
      <c r="IZF48" s="1"/>
      <c r="IZG48" s="1"/>
      <c r="IZH48" s="1"/>
      <c r="IZI48" s="1"/>
      <c r="IZJ48" s="1"/>
      <c r="IZK48" s="1"/>
      <c r="IZL48" s="1"/>
      <c r="IZM48" s="1"/>
      <c r="IZN48" s="1"/>
      <c r="IZO48" s="1"/>
      <c r="IZP48" s="1"/>
      <c r="IZQ48" s="1"/>
      <c r="IZR48" s="1"/>
      <c r="IZS48" s="1"/>
      <c r="IZT48" s="1"/>
      <c r="IZU48" s="1"/>
      <c r="IZV48" s="1"/>
      <c r="IZW48" s="1"/>
      <c r="IZX48" s="1"/>
      <c r="IZY48" s="1"/>
      <c r="IZZ48" s="1"/>
      <c r="JAA48" s="1"/>
      <c r="JAB48" s="1"/>
      <c r="JAC48" s="1"/>
      <c r="JAD48" s="1"/>
      <c r="JAE48" s="1"/>
      <c r="JAF48" s="1"/>
      <c r="JAG48" s="1"/>
      <c r="JAH48" s="1"/>
      <c r="JAI48" s="1"/>
      <c r="JAJ48" s="1"/>
      <c r="JAK48" s="1"/>
      <c r="JAL48" s="1"/>
      <c r="JAM48" s="1"/>
      <c r="JAN48" s="1"/>
      <c r="JAO48" s="1"/>
      <c r="JAP48" s="1"/>
      <c r="JAQ48" s="1"/>
      <c r="JAR48" s="1"/>
      <c r="JAS48" s="1"/>
      <c r="JAT48" s="1"/>
      <c r="JAU48" s="1"/>
      <c r="JAV48" s="1"/>
      <c r="JAW48" s="1"/>
      <c r="JAX48" s="1"/>
      <c r="JAY48" s="1"/>
      <c r="JAZ48" s="1"/>
      <c r="JBA48" s="1"/>
      <c r="JBB48" s="1"/>
      <c r="JBC48" s="1"/>
      <c r="JBD48" s="1"/>
      <c r="JBE48" s="1"/>
      <c r="JBF48" s="1"/>
      <c r="JBG48" s="1"/>
      <c r="JBH48" s="1"/>
      <c r="JBI48" s="1"/>
      <c r="JBJ48" s="1"/>
      <c r="JBK48" s="1"/>
      <c r="JBL48" s="1"/>
      <c r="JBM48" s="1"/>
      <c r="JBN48" s="1"/>
      <c r="JBO48" s="1"/>
      <c r="JBP48" s="1"/>
      <c r="JBQ48" s="1"/>
      <c r="JBR48" s="1"/>
      <c r="JBS48" s="1"/>
      <c r="JBT48" s="1"/>
      <c r="JBU48" s="1"/>
      <c r="JBV48" s="1"/>
      <c r="JBW48" s="1"/>
      <c r="JBX48" s="1"/>
      <c r="JBY48" s="1"/>
      <c r="JBZ48" s="1"/>
      <c r="JCA48" s="1"/>
      <c r="JCB48" s="1"/>
      <c r="JCC48" s="1"/>
      <c r="JCD48" s="1"/>
      <c r="JCE48" s="1"/>
      <c r="JCF48" s="1"/>
      <c r="JCG48" s="1"/>
      <c r="JCH48" s="1"/>
      <c r="JCI48" s="1"/>
      <c r="JCJ48" s="1"/>
      <c r="JCK48" s="1"/>
      <c r="JCL48" s="1"/>
      <c r="JCM48" s="1"/>
      <c r="JCN48" s="1"/>
      <c r="JCO48" s="1"/>
      <c r="JCP48" s="1"/>
      <c r="JCQ48" s="1"/>
      <c r="JCR48" s="1"/>
      <c r="JCS48" s="1"/>
      <c r="JCT48" s="1"/>
      <c r="JCU48" s="1"/>
      <c r="JCV48" s="1"/>
      <c r="JCW48" s="1"/>
      <c r="JCX48" s="1"/>
      <c r="JCY48" s="1"/>
      <c r="JCZ48" s="1"/>
      <c r="JDA48" s="1"/>
      <c r="JDB48" s="1"/>
      <c r="JDC48" s="1"/>
      <c r="JDD48" s="1"/>
      <c r="JDE48" s="1"/>
      <c r="JDF48" s="1"/>
      <c r="JDG48" s="1"/>
      <c r="JDH48" s="1"/>
      <c r="JDI48" s="1"/>
      <c r="JDJ48" s="1"/>
      <c r="JDK48" s="1"/>
      <c r="JDL48" s="1"/>
      <c r="JDM48" s="1"/>
      <c r="JDN48" s="1"/>
      <c r="JDO48" s="1"/>
      <c r="JDP48" s="1"/>
      <c r="JDQ48" s="1"/>
      <c r="JDR48" s="1"/>
      <c r="JDS48" s="1"/>
      <c r="JDT48" s="1"/>
      <c r="JDU48" s="1"/>
      <c r="JDV48" s="1"/>
      <c r="JDW48" s="1"/>
      <c r="JDX48" s="1"/>
      <c r="JDY48" s="1"/>
      <c r="JDZ48" s="1"/>
      <c r="JEA48" s="1"/>
      <c r="JEB48" s="1"/>
      <c r="JEC48" s="1"/>
      <c r="JED48" s="1"/>
      <c r="JEE48" s="1"/>
      <c r="JEF48" s="1"/>
      <c r="JEG48" s="1"/>
      <c r="JEH48" s="1"/>
      <c r="JEI48" s="1"/>
      <c r="JEJ48" s="1"/>
      <c r="JEK48" s="1"/>
      <c r="JEL48" s="1"/>
      <c r="JEM48" s="1"/>
      <c r="JEN48" s="1"/>
      <c r="JEO48" s="1"/>
      <c r="JEP48" s="1"/>
      <c r="JEQ48" s="1"/>
      <c r="JER48" s="1"/>
      <c r="JES48" s="1"/>
      <c r="JET48" s="1"/>
      <c r="JEU48" s="1"/>
      <c r="JEV48" s="1"/>
      <c r="JEW48" s="1"/>
      <c r="JEX48" s="1"/>
      <c r="JEY48" s="1"/>
      <c r="JEZ48" s="1"/>
      <c r="JFA48" s="1"/>
      <c r="JFB48" s="1"/>
      <c r="JFC48" s="1"/>
      <c r="JFD48" s="1"/>
      <c r="JFE48" s="1"/>
      <c r="JFF48" s="1"/>
      <c r="JFG48" s="1"/>
      <c r="JFH48" s="1"/>
      <c r="JFI48" s="1"/>
      <c r="JFJ48" s="1"/>
      <c r="JFK48" s="1"/>
      <c r="JFL48" s="1"/>
      <c r="JFM48" s="1"/>
      <c r="JFN48" s="1"/>
      <c r="JFO48" s="1"/>
      <c r="JFP48" s="1"/>
      <c r="JFQ48" s="1"/>
      <c r="JFR48" s="1"/>
      <c r="JFS48" s="1"/>
      <c r="JFT48" s="1"/>
      <c r="JFU48" s="1"/>
      <c r="JFV48" s="1"/>
      <c r="JFW48" s="1"/>
      <c r="JFX48" s="1"/>
      <c r="JFY48" s="1"/>
      <c r="JFZ48" s="1"/>
      <c r="JGA48" s="1"/>
      <c r="JGB48" s="1"/>
      <c r="JGC48" s="1"/>
      <c r="JGD48" s="1"/>
      <c r="JGE48" s="1"/>
      <c r="JGF48" s="1"/>
      <c r="JGG48" s="1"/>
      <c r="JGH48" s="1"/>
      <c r="JGI48" s="1"/>
      <c r="JGJ48" s="1"/>
      <c r="JGK48" s="1"/>
      <c r="JGL48" s="1"/>
      <c r="JGM48" s="1"/>
      <c r="JGN48" s="1"/>
      <c r="JGO48" s="1"/>
      <c r="JGP48" s="1"/>
      <c r="JGQ48" s="1"/>
      <c r="JGR48" s="1"/>
      <c r="JGS48" s="1"/>
      <c r="JGT48" s="1"/>
      <c r="JGU48" s="1"/>
      <c r="JGV48" s="1"/>
      <c r="JGW48" s="1"/>
      <c r="JGX48" s="1"/>
      <c r="JGY48" s="1"/>
      <c r="JGZ48" s="1"/>
      <c r="JHA48" s="1"/>
      <c r="JHB48" s="1"/>
      <c r="JHC48" s="1"/>
      <c r="JHD48" s="1"/>
      <c r="JHE48" s="1"/>
      <c r="JHF48" s="1"/>
      <c r="JHG48" s="1"/>
      <c r="JHH48" s="1"/>
      <c r="JHI48" s="1"/>
      <c r="JHJ48" s="1"/>
      <c r="JHK48" s="1"/>
      <c r="JHL48" s="1"/>
      <c r="JHM48" s="1"/>
      <c r="JHN48" s="1"/>
      <c r="JHO48" s="1"/>
      <c r="JHP48" s="1"/>
      <c r="JHQ48" s="1"/>
      <c r="JHR48" s="1"/>
      <c r="JHS48" s="1"/>
      <c r="JHT48" s="1"/>
      <c r="JHU48" s="1"/>
      <c r="JHV48" s="1"/>
      <c r="JHW48" s="1"/>
      <c r="JHX48" s="1"/>
      <c r="JHY48" s="1"/>
      <c r="JHZ48" s="1"/>
      <c r="JIA48" s="1"/>
      <c r="JIB48" s="1"/>
      <c r="JIC48" s="1"/>
      <c r="JID48" s="1"/>
      <c r="JIE48" s="1"/>
      <c r="JIF48" s="1"/>
      <c r="JIG48" s="1"/>
      <c r="JIH48" s="1"/>
      <c r="JII48" s="1"/>
      <c r="JIJ48" s="1"/>
      <c r="JIK48" s="1"/>
      <c r="JIL48" s="1"/>
      <c r="JIM48" s="1"/>
      <c r="JIN48" s="1"/>
      <c r="JIO48" s="1"/>
      <c r="JIP48" s="1"/>
      <c r="JIQ48" s="1"/>
      <c r="JIR48" s="1"/>
      <c r="JIS48" s="1"/>
      <c r="JIT48" s="1"/>
      <c r="JIU48" s="1"/>
      <c r="JIV48" s="1"/>
      <c r="JIW48" s="1"/>
      <c r="JIX48" s="1"/>
      <c r="JIY48" s="1"/>
      <c r="JIZ48" s="1"/>
      <c r="JJA48" s="1"/>
      <c r="JJB48" s="1"/>
      <c r="JJC48" s="1"/>
      <c r="JJD48" s="1"/>
      <c r="JJE48" s="1"/>
      <c r="JJF48" s="1"/>
      <c r="JJG48" s="1"/>
      <c r="JJH48" s="1"/>
      <c r="JJI48" s="1"/>
      <c r="JJJ48" s="1"/>
      <c r="JJK48" s="1"/>
      <c r="JJL48" s="1"/>
      <c r="JJM48" s="1"/>
      <c r="JJN48" s="1"/>
      <c r="JJO48" s="1"/>
      <c r="JJP48" s="1"/>
      <c r="JJQ48" s="1"/>
      <c r="JJR48" s="1"/>
      <c r="JJS48" s="1"/>
      <c r="JJT48" s="1"/>
      <c r="JJU48" s="1"/>
      <c r="JJV48" s="1"/>
      <c r="JJW48" s="1"/>
      <c r="JJX48" s="1"/>
      <c r="JJY48" s="1"/>
      <c r="JJZ48" s="1"/>
      <c r="JKA48" s="1"/>
      <c r="JKB48" s="1"/>
      <c r="JKC48" s="1"/>
      <c r="JKD48" s="1"/>
      <c r="JKE48" s="1"/>
      <c r="JKF48" s="1"/>
      <c r="JKG48" s="1"/>
      <c r="JKH48" s="1"/>
      <c r="JKI48" s="1"/>
      <c r="JKJ48" s="1"/>
      <c r="JKK48" s="1"/>
      <c r="JKL48" s="1"/>
      <c r="JKM48" s="1"/>
      <c r="JKN48" s="1"/>
      <c r="JKO48" s="1"/>
      <c r="JKP48" s="1"/>
      <c r="JKQ48" s="1"/>
      <c r="JKR48" s="1"/>
      <c r="JKS48" s="1"/>
      <c r="JKT48" s="1"/>
      <c r="JKU48" s="1"/>
      <c r="JKV48" s="1"/>
      <c r="JKW48" s="1"/>
      <c r="JKX48" s="1"/>
      <c r="JKY48" s="1"/>
      <c r="JKZ48" s="1"/>
      <c r="JLA48" s="1"/>
      <c r="JLB48" s="1"/>
      <c r="JLC48" s="1"/>
      <c r="JLD48" s="1"/>
      <c r="JLE48" s="1"/>
      <c r="JLF48" s="1"/>
      <c r="JLG48" s="1"/>
      <c r="JLH48" s="1"/>
      <c r="JLI48" s="1"/>
      <c r="JLJ48" s="1"/>
      <c r="JLK48" s="1"/>
      <c r="JLL48" s="1"/>
      <c r="JLM48" s="1"/>
      <c r="JLN48" s="1"/>
      <c r="JLO48" s="1"/>
      <c r="JLP48" s="1"/>
      <c r="JLQ48" s="1"/>
      <c r="JLR48" s="1"/>
      <c r="JLS48" s="1"/>
      <c r="JLT48" s="1"/>
      <c r="JLU48" s="1"/>
      <c r="JLV48" s="1"/>
      <c r="JLW48" s="1"/>
      <c r="JLX48" s="1"/>
      <c r="JLY48" s="1"/>
      <c r="JLZ48" s="1"/>
      <c r="JMA48" s="1"/>
      <c r="JMB48" s="1"/>
      <c r="JMC48" s="1"/>
      <c r="JMD48" s="1"/>
      <c r="JME48" s="1"/>
      <c r="JMF48" s="1"/>
      <c r="JMG48" s="1"/>
      <c r="JMH48" s="1"/>
      <c r="JMI48" s="1"/>
      <c r="JMJ48" s="1"/>
      <c r="JMK48" s="1"/>
      <c r="JML48" s="1"/>
      <c r="JMM48" s="1"/>
      <c r="JMN48" s="1"/>
      <c r="JMO48" s="1"/>
      <c r="JMP48" s="1"/>
      <c r="JMQ48" s="1"/>
      <c r="JMR48" s="1"/>
      <c r="JMS48" s="1"/>
      <c r="JMT48" s="1"/>
      <c r="JMU48" s="1"/>
      <c r="JMV48" s="1"/>
      <c r="JMW48" s="1"/>
      <c r="JMX48" s="1"/>
      <c r="JMY48" s="1"/>
      <c r="JMZ48" s="1"/>
      <c r="JNA48" s="1"/>
      <c r="JNB48" s="1"/>
      <c r="JNC48" s="1"/>
      <c r="JND48" s="1"/>
      <c r="JNE48" s="1"/>
      <c r="JNF48" s="1"/>
      <c r="JNG48" s="1"/>
      <c r="JNH48" s="1"/>
      <c r="JNI48" s="1"/>
      <c r="JNJ48" s="1"/>
      <c r="JNK48" s="1"/>
      <c r="JNL48" s="1"/>
      <c r="JNM48" s="1"/>
      <c r="JNN48" s="1"/>
      <c r="JNO48" s="1"/>
      <c r="JNP48" s="1"/>
      <c r="JNQ48" s="1"/>
      <c r="JNR48" s="1"/>
      <c r="JNS48" s="1"/>
      <c r="JNT48" s="1"/>
      <c r="JNU48" s="1"/>
      <c r="JNV48" s="1"/>
      <c r="JNW48" s="1"/>
      <c r="JNX48" s="1"/>
      <c r="JNY48" s="1"/>
      <c r="JNZ48" s="1"/>
      <c r="JOA48" s="1"/>
      <c r="JOB48" s="1"/>
      <c r="JOC48" s="1"/>
      <c r="JOD48" s="1"/>
      <c r="JOE48" s="1"/>
      <c r="JOF48" s="1"/>
      <c r="JOG48" s="1"/>
      <c r="JOH48" s="1"/>
      <c r="JOI48" s="1"/>
      <c r="JOJ48" s="1"/>
      <c r="JOK48" s="1"/>
      <c r="JOL48" s="1"/>
      <c r="JOM48" s="1"/>
      <c r="JON48" s="1"/>
      <c r="JOO48" s="1"/>
      <c r="JOP48" s="1"/>
      <c r="JOQ48" s="1"/>
      <c r="JOR48" s="1"/>
      <c r="JOS48" s="1"/>
      <c r="JOT48" s="1"/>
      <c r="JOU48" s="1"/>
      <c r="JOV48" s="1"/>
      <c r="JOW48" s="1"/>
      <c r="JOX48" s="1"/>
      <c r="JOY48" s="1"/>
      <c r="JOZ48" s="1"/>
      <c r="JPA48" s="1"/>
      <c r="JPB48" s="1"/>
      <c r="JPC48" s="1"/>
      <c r="JPD48" s="1"/>
      <c r="JPE48" s="1"/>
      <c r="JPF48" s="1"/>
      <c r="JPG48" s="1"/>
      <c r="JPH48" s="1"/>
      <c r="JPI48" s="1"/>
      <c r="JPJ48" s="1"/>
      <c r="JPK48" s="1"/>
      <c r="JPL48" s="1"/>
      <c r="JPM48" s="1"/>
      <c r="JPN48" s="1"/>
      <c r="JPO48" s="1"/>
      <c r="JPP48" s="1"/>
      <c r="JPQ48" s="1"/>
      <c r="JPR48" s="1"/>
      <c r="JPS48" s="1"/>
      <c r="JPT48" s="1"/>
      <c r="JPU48" s="1"/>
      <c r="JPV48" s="1"/>
      <c r="JPW48" s="1"/>
      <c r="JPX48" s="1"/>
      <c r="JPY48" s="1"/>
      <c r="JPZ48" s="1"/>
      <c r="JQA48" s="1"/>
      <c r="JQB48" s="1"/>
      <c r="JQC48" s="1"/>
      <c r="JQD48" s="1"/>
      <c r="JQE48" s="1"/>
      <c r="JQF48" s="1"/>
      <c r="JQG48" s="1"/>
      <c r="JQH48" s="1"/>
      <c r="JQI48" s="1"/>
      <c r="JQJ48" s="1"/>
      <c r="JQK48" s="1"/>
      <c r="JQL48" s="1"/>
      <c r="JQM48" s="1"/>
      <c r="JQN48" s="1"/>
      <c r="JQO48" s="1"/>
      <c r="JQP48" s="1"/>
      <c r="JQQ48" s="1"/>
      <c r="JQR48" s="1"/>
      <c r="JQS48" s="1"/>
      <c r="JQT48" s="1"/>
      <c r="JQU48" s="1"/>
      <c r="JQV48" s="1"/>
      <c r="JQW48" s="1"/>
      <c r="JQX48" s="1"/>
      <c r="JQY48" s="1"/>
      <c r="JQZ48" s="1"/>
      <c r="JRA48" s="1"/>
      <c r="JRB48" s="1"/>
      <c r="JRC48" s="1"/>
      <c r="JRD48" s="1"/>
      <c r="JRE48" s="1"/>
      <c r="JRF48" s="1"/>
      <c r="JRG48" s="1"/>
      <c r="JRH48" s="1"/>
      <c r="JRI48" s="1"/>
      <c r="JRJ48" s="1"/>
      <c r="JRK48" s="1"/>
      <c r="JRL48" s="1"/>
      <c r="JRM48" s="1"/>
      <c r="JRN48" s="1"/>
      <c r="JRO48" s="1"/>
      <c r="JRP48" s="1"/>
      <c r="JRQ48" s="1"/>
      <c r="JRR48" s="1"/>
      <c r="JRS48" s="1"/>
      <c r="JRT48" s="1"/>
      <c r="JRU48" s="1"/>
      <c r="JRV48" s="1"/>
      <c r="JRW48" s="1"/>
      <c r="JRX48" s="1"/>
      <c r="JRY48" s="1"/>
      <c r="JRZ48" s="1"/>
      <c r="JSA48" s="1"/>
      <c r="JSB48" s="1"/>
      <c r="JSC48" s="1"/>
      <c r="JSD48" s="1"/>
      <c r="JSE48" s="1"/>
      <c r="JSF48" s="1"/>
      <c r="JSG48" s="1"/>
      <c r="JSH48" s="1"/>
      <c r="JSI48" s="1"/>
      <c r="JSJ48" s="1"/>
      <c r="JSK48" s="1"/>
      <c r="JSL48" s="1"/>
      <c r="JSM48" s="1"/>
      <c r="JSN48" s="1"/>
      <c r="JSO48" s="1"/>
      <c r="JSP48" s="1"/>
      <c r="JSQ48" s="1"/>
      <c r="JSR48" s="1"/>
      <c r="JSS48" s="1"/>
      <c r="JST48" s="1"/>
      <c r="JSU48" s="1"/>
      <c r="JSV48" s="1"/>
      <c r="JSW48" s="1"/>
      <c r="JSX48" s="1"/>
      <c r="JSY48" s="1"/>
      <c r="JSZ48" s="1"/>
      <c r="JTA48" s="1"/>
      <c r="JTB48" s="1"/>
      <c r="JTC48" s="1"/>
      <c r="JTD48" s="1"/>
      <c r="JTE48" s="1"/>
      <c r="JTF48" s="1"/>
      <c r="JTG48" s="1"/>
      <c r="JTH48" s="1"/>
      <c r="JTI48" s="1"/>
      <c r="JTJ48" s="1"/>
      <c r="JTK48" s="1"/>
      <c r="JTL48" s="1"/>
      <c r="JTM48" s="1"/>
      <c r="JTN48" s="1"/>
      <c r="JTO48" s="1"/>
      <c r="JTP48" s="1"/>
      <c r="JTQ48" s="1"/>
      <c r="JTR48" s="1"/>
      <c r="JTS48" s="1"/>
      <c r="JTT48" s="1"/>
      <c r="JTU48" s="1"/>
      <c r="JTV48" s="1"/>
      <c r="JTW48" s="1"/>
      <c r="JTX48" s="1"/>
      <c r="JTY48" s="1"/>
      <c r="JTZ48" s="1"/>
      <c r="JUA48" s="1"/>
      <c r="JUB48" s="1"/>
      <c r="JUC48" s="1"/>
      <c r="JUD48" s="1"/>
      <c r="JUE48" s="1"/>
      <c r="JUF48" s="1"/>
      <c r="JUG48" s="1"/>
      <c r="JUH48" s="1"/>
      <c r="JUI48" s="1"/>
      <c r="JUJ48" s="1"/>
      <c r="JUK48" s="1"/>
      <c r="JUL48" s="1"/>
      <c r="JUM48" s="1"/>
      <c r="JUN48" s="1"/>
      <c r="JUO48" s="1"/>
      <c r="JUP48" s="1"/>
      <c r="JUQ48" s="1"/>
      <c r="JUR48" s="1"/>
      <c r="JUS48" s="1"/>
      <c r="JUT48" s="1"/>
      <c r="JUU48" s="1"/>
      <c r="JUV48" s="1"/>
      <c r="JUW48" s="1"/>
      <c r="JUX48" s="1"/>
      <c r="JUY48" s="1"/>
      <c r="JUZ48" s="1"/>
      <c r="JVA48" s="1"/>
      <c r="JVB48" s="1"/>
      <c r="JVC48" s="1"/>
      <c r="JVD48" s="1"/>
      <c r="JVE48" s="1"/>
      <c r="JVF48" s="1"/>
      <c r="JVG48" s="1"/>
      <c r="JVH48" s="1"/>
      <c r="JVI48" s="1"/>
      <c r="JVJ48" s="1"/>
      <c r="JVK48" s="1"/>
      <c r="JVL48" s="1"/>
      <c r="JVM48" s="1"/>
      <c r="JVN48" s="1"/>
      <c r="JVO48" s="1"/>
      <c r="JVP48" s="1"/>
      <c r="JVQ48" s="1"/>
      <c r="JVR48" s="1"/>
      <c r="JVS48" s="1"/>
      <c r="JVT48" s="1"/>
      <c r="JVU48" s="1"/>
      <c r="JVV48" s="1"/>
      <c r="JVW48" s="1"/>
      <c r="JVX48" s="1"/>
      <c r="JVY48" s="1"/>
      <c r="JVZ48" s="1"/>
      <c r="JWA48" s="1"/>
      <c r="JWB48" s="1"/>
      <c r="JWC48" s="1"/>
      <c r="JWD48" s="1"/>
      <c r="JWE48" s="1"/>
      <c r="JWF48" s="1"/>
      <c r="JWG48" s="1"/>
      <c r="JWH48" s="1"/>
      <c r="JWI48" s="1"/>
      <c r="JWJ48" s="1"/>
      <c r="JWK48" s="1"/>
      <c r="JWL48" s="1"/>
      <c r="JWM48" s="1"/>
      <c r="JWN48" s="1"/>
      <c r="JWO48" s="1"/>
      <c r="JWP48" s="1"/>
      <c r="JWQ48" s="1"/>
      <c r="JWR48" s="1"/>
      <c r="JWS48" s="1"/>
      <c r="JWT48" s="1"/>
      <c r="JWU48" s="1"/>
      <c r="JWV48" s="1"/>
      <c r="JWW48" s="1"/>
      <c r="JWX48" s="1"/>
      <c r="JWY48" s="1"/>
      <c r="JWZ48" s="1"/>
      <c r="JXA48" s="1"/>
      <c r="JXB48" s="1"/>
      <c r="JXC48" s="1"/>
      <c r="JXD48" s="1"/>
      <c r="JXE48" s="1"/>
      <c r="JXF48" s="1"/>
      <c r="JXG48" s="1"/>
      <c r="JXH48" s="1"/>
      <c r="JXI48" s="1"/>
      <c r="JXJ48" s="1"/>
      <c r="JXK48" s="1"/>
      <c r="JXL48" s="1"/>
      <c r="JXM48" s="1"/>
      <c r="JXN48" s="1"/>
      <c r="JXO48" s="1"/>
      <c r="JXP48" s="1"/>
      <c r="JXQ48" s="1"/>
      <c r="JXR48" s="1"/>
      <c r="JXS48" s="1"/>
      <c r="JXT48" s="1"/>
      <c r="JXU48" s="1"/>
      <c r="JXV48" s="1"/>
      <c r="JXW48" s="1"/>
      <c r="JXX48" s="1"/>
      <c r="JXY48" s="1"/>
      <c r="JXZ48" s="1"/>
      <c r="JYA48" s="1"/>
      <c r="JYB48" s="1"/>
      <c r="JYC48" s="1"/>
      <c r="JYD48" s="1"/>
      <c r="JYE48" s="1"/>
      <c r="JYF48" s="1"/>
      <c r="JYG48" s="1"/>
      <c r="JYH48" s="1"/>
      <c r="JYI48" s="1"/>
      <c r="JYJ48" s="1"/>
      <c r="JYK48" s="1"/>
      <c r="JYL48" s="1"/>
      <c r="JYM48" s="1"/>
      <c r="JYN48" s="1"/>
      <c r="JYO48" s="1"/>
      <c r="JYP48" s="1"/>
      <c r="JYQ48" s="1"/>
      <c r="JYR48" s="1"/>
      <c r="JYS48" s="1"/>
      <c r="JYT48" s="1"/>
      <c r="JYU48" s="1"/>
      <c r="JYV48" s="1"/>
      <c r="JYW48" s="1"/>
      <c r="JYX48" s="1"/>
      <c r="JYY48" s="1"/>
      <c r="JYZ48" s="1"/>
      <c r="JZA48" s="1"/>
      <c r="JZB48" s="1"/>
      <c r="JZC48" s="1"/>
      <c r="JZD48" s="1"/>
      <c r="JZE48" s="1"/>
      <c r="JZF48" s="1"/>
      <c r="JZG48" s="1"/>
      <c r="JZH48" s="1"/>
      <c r="JZI48" s="1"/>
      <c r="JZJ48" s="1"/>
      <c r="JZK48" s="1"/>
      <c r="JZL48" s="1"/>
      <c r="JZM48" s="1"/>
      <c r="JZN48" s="1"/>
      <c r="JZO48" s="1"/>
      <c r="JZP48" s="1"/>
      <c r="JZQ48" s="1"/>
      <c r="JZR48" s="1"/>
      <c r="JZS48" s="1"/>
      <c r="JZT48" s="1"/>
      <c r="JZU48" s="1"/>
      <c r="JZV48" s="1"/>
      <c r="JZW48" s="1"/>
      <c r="JZX48" s="1"/>
      <c r="JZY48" s="1"/>
      <c r="JZZ48" s="1"/>
      <c r="KAA48" s="1"/>
      <c r="KAB48" s="1"/>
      <c r="KAC48" s="1"/>
      <c r="KAD48" s="1"/>
      <c r="KAE48" s="1"/>
      <c r="KAF48" s="1"/>
      <c r="KAG48" s="1"/>
      <c r="KAH48" s="1"/>
      <c r="KAI48" s="1"/>
      <c r="KAJ48" s="1"/>
      <c r="KAK48" s="1"/>
      <c r="KAL48" s="1"/>
      <c r="KAM48" s="1"/>
      <c r="KAN48" s="1"/>
      <c r="KAO48" s="1"/>
      <c r="KAP48" s="1"/>
      <c r="KAQ48" s="1"/>
      <c r="KAR48" s="1"/>
      <c r="KAS48" s="1"/>
      <c r="KAT48" s="1"/>
      <c r="KAU48" s="1"/>
      <c r="KAV48" s="1"/>
      <c r="KAW48" s="1"/>
      <c r="KAX48" s="1"/>
      <c r="KAY48" s="1"/>
      <c r="KAZ48" s="1"/>
      <c r="KBA48" s="1"/>
      <c r="KBB48" s="1"/>
      <c r="KBC48" s="1"/>
      <c r="KBD48" s="1"/>
      <c r="KBE48" s="1"/>
      <c r="KBF48" s="1"/>
      <c r="KBG48" s="1"/>
      <c r="KBH48" s="1"/>
      <c r="KBI48" s="1"/>
      <c r="KBJ48" s="1"/>
      <c r="KBK48" s="1"/>
      <c r="KBL48" s="1"/>
      <c r="KBM48" s="1"/>
      <c r="KBN48" s="1"/>
      <c r="KBO48" s="1"/>
      <c r="KBP48" s="1"/>
      <c r="KBQ48" s="1"/>
      <c r="KBR48" s="1"/>
      <c r="KBS48" s="1"/>
      <c r="KBT48" s="1"/>
      <c r="KBU48" s="1"/>
      <c r="KBV48" s="1"/>
      <c r="KBW48" s="1"/>
      <c r="KBX48" s="1"/>
      <c r="KBY48" s="1"/>
      <c r="KBZ48" s="1"/>
      <c r="KCA48" s="1"/>
      <c r="KCB48" s="1"/>
      <c r="KCC48" s="1"/>
      <c r="KCD48" s="1"/>
      <c r="KCE48" s="1"/>
      <c r="KCF48" s="1"/>
      <c r="KCG48" s="1"/>
      <c r="KCH48" s="1"/>
      <c r="KCI48" s="1"/>
      <c r="KCJ48" s="1"/>
      <c r="KCK48" s="1"/>
      <c r="KCL48" s="1"/>
      <c r="KCM48" s="1"/>
      <c r="KCN48" s="1"/>
      <c r="KCO48" s="1"/>
      <c r="KCP48" s="1"/>
      <c r="KCQ48" s="1"/>
      <c r="KCR48" s="1"/>
      <c r="KCS48" s="1"/>
      <c r="KCT48" s="1"/>
      <c r="KCU48" s="1"/>
      <c r="KCV48" s="1"/>
      <c r="KCW48" s="1"/>
      <c r="KCX48" s="1"/>
      <c r="KCY48" s="1"/>
      <c r="KCZ48" s="1"/>
      <c r="KDA48" s="1"/>
      <c r="KDB48" s="1"/>
      <c r="KDC48" s="1"/>
      <c r="KDD48" s="1"/>
      <c r="KDE48" s="1"/>
      <c r="KDF48" s="1"/>
      <c r="KDG48" s="1"/>
      <c r="KDH48" s="1"/>
      <c r="KDI48" s="1"/>
      <c r="KDJ48" s="1"/>
      <c r="KDK48" s="1"/>
      <c r="KDL48" s="1"/>
      <c r="KDM48" s="1"/>
      <c r="KDN48" s="1"/>
      <c r="KDO48" s="1"/>
      <c r="KDP48" s="1"/>
      <c r="KDQ48" s="1"/>
      <c r="KDR48" s="1"/>
      <c r="KDS48" s="1"/>
      <c r="KDT48" s="1"/>
      <c r="KDU48" s="1"/>
      <c r="KDV48" s="1"/>
      <c r="KDW48" s="1"/>
      <c r="KDX48" s="1"/>
      <c r="KDY48" s="1"/>
      <c r="KDZ48" s="1"/>
      <c r="KEA48" s="1"/>
      <c r="KEB48" s="1"/>
      <c r="KEC48" s="1"/>
      <c r="KED48" s="1"/>
      <c r="KEE48" s="1"/>
      <c r="KEF48" s="1"/>
      <c r="KEG48" s="1"/>
      <c r="KEH48" s="1"/>
      <c r="KEI48" s="1"/>
      <c r="KEJ48" s="1"/>
      <c r="KEK48" s="1"/>
      <c r="KEL48" s="1"/>
      <c r="KEM48" s="1"/>
      <c r="KEN48" s="1"/>
      <c r="KEO48" s="1"/>
      <c r="KEP48" s="1"/>
      <c r="KEQ48" s="1"/>
      <c r="KER48" s="1"/>
      <c r="KES48" s="1"/>
      <c r="KET48" s="1"/>
      <c r="KEU48" s="1"/>
      <c r="KEV48" s="1"/>
      <c r="KEW48" s="1"/>
      <c r="KEX48" s="1"/>
      <c r="KEY48" s="1"/>
      <c r="KEZ48" s="1"/>
      <c r="KFA48" s="1"/>
      <c r="KFB48" s="1"/>
      <c r="KFC48" s="1"/>
      <c r="KFD48" s="1"/>
      <c r="KFE48" s="1"/>
      <c r="KFF48" s="1"/>
      <c r="KFG48" s="1"/>
      <c r="KFH48" s="1"/>
      <c r="KFI48" s="1"/>
      <c r="KFJ48" s="1"/>
      <c r="KFK48" s="1"/>
      <c r="KFL48" s="1"/>
      <c r="KFM48" s="1"/>
      <c r="KFN48" s="1"/>
      <c r="KFO48" s="1"/>
      <c r="KFP48" s="1"/>
      <c r="KFQ48" s="1"/>
      <c r="KFR48" s="1"/>
      <c r="KFS48" s="1"/>
      <c r="KFT48" s="1"/>
      <c r="KFU48" s="1"/>
      <c r="KFV48" s="1"/>
      <c r="KFW48" s="1"/>
      <c r="KFX48" s="1"/>
      <c r="KFY48" s="1"/>
      <c r="KFZ48" s="1"/>
      <c r="KGA48" s="1"/>
      <c r="KGB48" s="1"/>
      <c r="KGC48" s="1"/>
      <c r="KGD48" s="1"/>
      <c r="KGE48" s="1"/>
      <c r="KGF48" s="1"/>
      <c r="KGG48" s="1"/>
      <c r="KGH48" s="1"/>
      <c r="KGI48" s="1"/>
      <c r="KGJ48" s="1"/>
      <c r="KGK48" s="1"/>
      <c r="KGL48" s="1"/>
      <c r="KGM48" s="1"/>
      <c r="KGN48" s="1"/>
      <c r="KGO48" s="1"/>
      <c r="KGP48" s="1"/>
      <c r="KGQ48" s="1"/>
      <c r="KGR48" s="1"/>
      <c r="KGS48" s="1"/>
      <c r="KGT48" s="1"/>
      <c r="KGU48" s="1"/>
      <c r="KGV48" s="1"/>
      <c r="KGW48" s="1"/>
      <c r="KGX48" s="1"/>
      <c r="KGY48" s="1"/>
      <c r="KGZ48" s="1"/>
      <c r="KHA48" s="1"/>
      <c r="KHB48" s="1"/>
      <c r="KHC48" s="1"/>
      <c r="KHD48" s="1"/>
      <c r="KHE48" s="1"/>
      <c r="KHF48" s="1"/>
      <c r="KHG48" s="1"/>
      <c r="KHH48" s="1"/>
      <c r="KHI48" s="1"/>
      <c r="KHJ48" s="1"/>
      <c r="KHK48" s="1"/>
      <c r="KHL48" s="1"/>
      <c r="KHM48" s="1"/>
      <c r="KHN48" s="1"/>
      <c r="KHO48" s="1"/>
      <c r="KHP48" s="1"/>
      <c r="KHQ48" s="1"/>
      <c r="KHR48" s="1"/>
      <c r="KHS48" s="1"/>
      <c r="KHT48" s="1"/>
      <c r="KHU48" s="1"/>
      <c r="KHV48" s="1"/>
      <c r="KHW48" s="1"/>
      <c r="KHX48" s="1"/>
      <c r="KHY48" s="1"/>
      <c r="KHZ48" s="1"/>
      <c r="KIA48" s="1"/>
      <c r="KIB48" s="1"/>
      <c r="KIC48" s="1"/>
      <c r="KID48" s="1"/>
      <c r="KIE48" s="1"/>
      <c r="KIF48" s="1"/>
      <c r="KIG48" s="1"/>
      <c r="KIH48" s="1"/>
      <c r="KII48" s="1"/>
      <c r="KIJ48" s="1"/>
      <c r="KIK48" s="1"/>
      <c r="KIL48" s="1"/>
      <c r="KIM48" s="1"/>
      <c r="KIN48" s="1"/>
      <c r="KIO48" s="1"/>
      <c r="KIP48" s="1"/>
      <c r="KIQ48" s="1"/>
      <c r="KIR48" s="1"/>
      <c r="KIS48" s="1"/>
      <c r="KIT48" s="1"/>
      <c r="KIU48" s="1"/>
      <c r="KIV48" s="1"/>
      <c r="KIW48" s="1"/>
      <c r="KIX48" s="1"/>
      <c r="KIY48" s="1"/>
      <c r="KIZ48" s="1"/>
      <c r="KJA48" s="1"/>
      <c r="KJB48" s="1"/>
      <c r="KJC48" s="1"/>
      <c r="KJD48" s="1"/>
      <c r="KJE48" s="1"/>
      <c r="KJF48" s="1"/>
      <c r="KJG48" s="1"/>
      <c r="KJH48" s="1"/>
      <c r="KJI48" s="1"/>
      <c r="KJJ48" s="1"/>
      <c r="KJK48" s="1"/>
      <c r="KJL48" s="1"/>
      <c r="KJM48" s="1"/>
      <c r="KJN48" s="1"/>
      <c r="KJO48" s="1"/>
      <c r="KJP48" s="1"/>
      <c r="KJQ48" s="1"/>
      <c r="KJR48" s="1"/>
      <c r="KJS48" s="1"/>
      <c r="KJT48" s="1"/>
      <c r="KJU48" s="1"/>
      <c r="KJV48" s="1"/>
      <c r="KJW48" s="1"/>
      <c r="KJX48" s="1"/>
      <c r="KJY48" s="1"/>
      <c r="KJZ48" s="1"/>
      <c r="KKA48" s="1"/>
      <c r="KKB48" s="1"/>
      <c r="KKC48" s="1"/>
      <c r="KKD48" s="1"/>
      <c r="KKE48" s="1"/>
      <c r="KKF48" s="1"/>
      <c r="KKG48" s="1"/>
      <c r="KKH48" s="1"/>
      <c r="KKI48" s="1"/>
      <c r="KKJ48" s="1"/>
      <c r="KKK48" s="1"/>
      <c r="KKL48" s="1"/>
      <c r="KKM48" s="1"/>
      <c r="KKN48" s="1"/>
      <c r="KKO48" s="1"/>
      <c r="KKP48" s="1"/>
      <c r="KKQ48" s="1"/>
      <c r="KKR48" s="1"/>
      <c r="KKS48" s="1"/>
      <c r="KKT48" s="1"/>
      <c r="KKU48" s="1"/>
      <c r="KKV48" s="1"/>
      <c r="KKW48" s="1"/>
      <c r="KKX48" s="1"/>
      <c r="KKY48" s="1"/>
      <c r="KKZ48" s="1"/>
      <c r="KLA48" s="1"/>
      <c r="KLB48" s="1"/>
      <c r="KLC48" s="1"/>
      <c r="KLD48" s="1"/>
      <c r="KLE48" s="1"/>
      <c r="KLF48" s="1"/>
      <c r="KLG48" s="1"/>
      <c r="KLH48" s="1"/>
      <c r="KLI48" s="1"/>
      <c r="KLJ48" s="1"/>
      <c r="KLK48" s="1"/>
      <c r="KLL48" s="1"/>
      <c r="KLM48" s="1"/>
      <c r="KLN48" s="1"/>
      <c r="KLO48" s="1"/>
      <c r="KLP48" s="1"/>
      <c r="KLQ48" s="1"/>
      <c r="KLR48" s="1"/>
      <c r="KLS48" s="1"/>
      <c r="KLT48" s="1"/>
      <c r="KLU48" s="1"/>
      <c r="KLV48" s="1"/>
      <c r="KLW48" s="1"/>
      <c r="KLX48" s="1"/>
      <c r="KLY48" s="1"/>
      <c r="KLZ48" s="1"/>
      <c r="KMA48" s="1"/>
      <c r="KMB48" s="1"/>
      <c r="KMC48" s="1"/>
      <c r="KMD48" s="1"/>
      <c r="KME48" s="1"/>
      <c r="KMF48" s="1"/>
      <c r="KMG48" s="1"/>
      <c r="KMH48" s="1"/>
      <c r="KMI48" s="1"/>
      <c r="KMJ48" s="1"/>
      <c r="KMK48" s="1"/>
      <c r="KML48" s="1"/>
      <c r="KMM48" s="1"/>
      <c r="KMN48" s="1"/>
      <c r="KMO48" s="1"/>
      <c r="KMP48" s="1"/>
      <c r="KMQ48" s="1"/>
      <c r="KMR48" s="1"/>
      <c r="KMS48" s="1"/>
      <c r="KMT48" s="1"/>
      <c r="KMU48" s="1"/>
      <c r="KMV48" s="1"/>
      <c r="KMW48" s="1"/>
      <c r="KMX48" s="1"/>
      <c r="KMY48" s="1"/>
      <c r="KMZ48" s="1"/>
      <c r="KNA48" s="1"/>
      <c r="KNB48" s="1"/>
      <c r="KNC48" s="1"/>
      <c r="KND48" s="1"/>
      <c r="KNE48" s="1"/>
      <c r="KNF48" s="1"/>
      <c r="KNG48" s="1"/>
      <c r="KNH48" s="1"/>
      <c r="KNI48" s="1"/>
      <c r="KNJ48" s="1"/>
      <c r="KNK48" s="1"/>
      <c r="KNL48" s="1"/>
      <c r="KNM48" s="1"/>
      <c r="KNN48" s="1"/>
      <c r="KNO48" s="1"/>
      <c r="KNP48" s="1"/>
      <c r="KNQ48" s="1"/>
      <c r="KNR48" s="1"/>
      <c r="KNS48" s="1"/>
      <c r="KNT48" s="1"/>
      <c r="KNU48" s="1"/>
      <c r="KNV48" s="1"/>
      <c r="KNW48" s="1"/>
      <c r="KNX48" s="1"/>
      <c r="KNY48" s="1"/>
      <c r="KNZ48" s="1"/>
      <c r="KOA48" s="1"/>
      <c r="KOB48" s="1"/>
      <c r="KOC48" s="1"/>
      <c r="KOD48" s="1"/>
      <c r="KOE48" s="1"/>
      <c r="KOF48" s="1"/>
      <c r="KOG48" s="1"/>
      <c r="KOH48" s="1"/>
      <c r="KOI48" s="1"/>
      <c r="KOJ48" s="1"/>
      <c r="KOK48" s="1"/>
      <c r="KOL48" s="1"/>
      <c r="KOM48" s="1"/>
      <c r="KON48" s="1"/>
      <c r="KOO48" s="1"/>
      <c r="KOP48" s="1"/>
      <c r="KOQ48" s="1"/>
      <c r="KOR48" s="1"/>
      <c r="KOS48" s="1"/>
      <c r="KOT48" s="1"/>
      <c r="KOU48" s="1"/>
      <c r="KOV48" s="1"/>
      <c r="KOW48" s="1"/>
      <c r="KOX48" s="1"/>
      <c r="KOY48" s="1"/>
      <c r="KOZ48" s="1"/>
      <c r="KPA48" s="1"/>
      <c r="KPB48" s="1"/>
      <c r="KPC48" s="1"/>
      <c r="KPD48" s="1"/>
      <c r="KPE48" s="1"/>
      <c r="KPF48" s="1"/>
      <c r="KPG48" s="1"/>
      <c r="KPH48" s="1"/>
      <c r="KPI48" s="1"/>
      <c r="KPJ48" s="1"/>
      <c r="KPK48" s="1"/>
      <c r="KPL48" s="1"/>
      <c r="KPM48" s="1"/>
      <c r="KPN48" s="1"/>
      <c r="KPO48" s="1"/>
      <c r="KPP48" s="1"/>
      <c r="KPQ48" s="1"/>
      <c r="KPR48" s="1"/>
      <c r="KPS48" s="1"/>
      <c r="KPT48" s="1"/>
      <c r="KPU48" s="1"/>
      <c r="KPV48" s="1"/>
      <c r="KPW48" s="1"/>
      <c r="KPX48" s="1"/>
      <c r="KPY48" s="1"/>
      <c r="KPZ48" s="1"/>
      <c r="KQA48" s="1"/>
      <c r="KQB48" s="1"/>
      <c r="KQC48" s="1"/>
      <c r="KQD48" s="1"/>
      <c r="KQE48" s="1"/>
      <c r="KQF48" s="1"/>
      <c r="KQG48" s="1"/>
      <c r="KQH48" s="1"/>
      <c r="KQI48" s="1"/>
      <c r="KQJ48" s="1"/>
      <c r="KQK48" s="1"/>
      <c r="KQL48" s="1"/>
      <c r="KQM48" s="1"/>
      <c r="KQN48" s="1"/>
      <c r="KQO48" s="1"/>
      <c r="KQP48" s="1"/>
      <c r="KQQ48" s="1"/>
      <c r="KQR48" s="1"/>
      <c r="KQS48" s="1"/>
      <c r="KQT48" s="1"/>
      <c r="KQU48" s="1"/>
      <c r="KQV48" s="1"/>
      <c r="KQW48" s="1"/>
      <c r="KQX48" s="1"/>
      <c r="KQY48" s="1"/>
      <c r="KQZ48" s="1"/>
      <c r="KRA48" s="1"/>
      <c r="KRB48" s="1"/>
      <c r="KRC48" s="1"/>
      <c r="KRD48" s="1"/>
      <c r="KRE48" s="1"/>
      <c r="KRF48" s="1"/>
      <c r="KRG48" s="1"/>
      <c r="KRH48" s="1"/>
      <c r="KRI48" s="1"/>
      <c r="KRJ48" s="1"/>
      <c r="KRK48" s="1"/>
      <c r="KRL48" s="1"/>
      <c r="KRM48" s="1"/>
      <c r="KRN48" s="1"/>
      <c r="KRO48" s="1"/>
      <c r="KRP48" s="1"/>
      <c r="KRQ48" s="1"/>
      <c r="KRR48" s="1"/>
      <c r="KRS48" s="1"/>
      <c r="KRT48" s="1"/>
      <c r="KRU48" s="1"/>
      <c r="KRV48" s="1"/>
      <c r="KRW48" s="1"/>
      <c r="KRX48" s="1"/>
      <c r="KRY48" s="1"/>
      <c r="KRZ48" s="1"/>
      <c r="KSA48" s="1"/>
      <c r="KSB48" s="1"/>
      <c r="KSC48" s="1"/>
      <c r="KSD48" s="1"/>
      <c r="KSE48" s="1"/>
      <c r="KSF48" s="1"/>
      <c r="KSG48" s="1"/>
      <c r="KSH48" s="1"/>
      <c r="KSI48" s="1"/>
      <c r="KSJ48" s="1"/>
      <c r="KSK48" s="1"/>
      <c r="KSL48" s="1"/>
      <c r="KSM48" s="1"/>
      <c r="KSN48" s="1"/>
      <c r="KSO48" s="1"/>
      <c r="KSP48" s="1"/>
      <c r="KSQ48" s="1"/>
      <c r="KSR48" s="1"/>
      <c r="KSS48" s="1"/>
      <c r="KST48" s="1"/>
      <c r="KSU48" s="1"/>
      <c r="KSV48" s="1"/>
      <c r="KSW48" s="1"/>
      <c r="KSX48" s="1"/>
      <c r="KSY48" s="1"/>
      <c r="KSZ48" s="1"/>
      <c r="KTA48" s="1"/>
      <c r="KTB48" s="1"/>
      <c r="KTC48" s="1"/>
      <c r="KTD48" s="1"/>
      <c r="KTE48" s="1"/>
      <c r="KTF48" s="1"/>
      <c r="KTG48" s="1"/>
      <c r="KTH48" s="1"/>
      <c r="KTI48" s="1"/>
      <c r="KTJ48" s="1"/>
      <c r="KTK48" s="1"/>
      <c r="KTL48" s="1"/>
      <c r="KTM48" s="1"/>
      <c r="KTN48" s="1"/>
      <c r="KTO48" s="1"/>
      <c r="KTP48" s="1"/>
      <c r="KTQ48" s="1"/>
      <c r="KTR48" s="1"/>
      <c r="KTS48" s="1"/>
      <c r="KTT48" s="1"/>
      <c r="KTU48" s="1"/>
      <c r="KTV48" s="1"/>
      <c r="KTW48" s="1"/>
      <c r="KTX48" s="1"/>
      <c r="KTY48" s="1"/>
      <c r="KTZ48" s="1"/>
      <c r="KUA48" s="1"/>
      <c r="KUB48" s="1"/>
      <c r="KUC48" s="1"/>
      <c r="KUD48" s="1"/>
      <c r="KUE48" s="1"/>
      <c r="KUF48" s="1"/>
      <c r="KUG48" s="1"/>
      <c r="KUH48" s="1"/>
      <c r="KUI48" s="1"/>
      <c r="KUJ48" s="1"/>
      <c r="KUK48" s="1"/>
      <c r="KUL48" s="1"/>
      <c r="KUM48" s="1"/>
      <c r="KUN48" s="1"/>
      <c r="KUO48" s="1"/>
      <c r="KUP48" s="1"/>
      <c r="KUQ48" s="1"/>
      <c r="KUR48" s="1"/>
      <c r="KUS48" s="1"/>
      <c r="KUT48" s="1"/>
      <c r="KUU48" s="1"/>
      <c r="KUV48" s="1"/>
      <c r="KUW48" s="1"/>
      <c r="KUX48" s="1"/>
      <c r="KUY48" s="1"/>
      <c r="KUZ48" s="1"/>
      <c r="KVA48" s="1"/>
      <c r="KVB48" s="1"/>
      <c r="KVC48" s="1"/>
      <c r="KVD48" s="1"/>
      <c r="KVE48" s="1"/>
      <c r="KVF48" s="1"/>
      <c r="KVG48" s="1"/>
      <c r="KVH48" s="1"/>
      <c r="KVI48" s="1"/>
      <c r="KVJ48" s="1"/>
      <c r="KVK48" s="1"/>
      <c r="KVL48" s="1"/>
      <c r="KVM48" s="1"/>
      <c r="KVN48" s="1"/>
      <c r="KVO48" s="1"/>
      <c r="KVP48" s="1"/>
      <c r="KVQ48" s="1"/>
      <c r="KVR48" s="1"/>
      <c r="KVS48" s="1"/>
      <c r="KVT48" s="1"/>
      <c r="KVU48" s="1"/>
      <c r="KVV48" s="1"/>
      <c r="KVW48" s="1"/>
      <c r="KVX48" s="1"/>
      <c r="KVY48" s="1"/>
      <c r="KVZ48" s="1"/>
      <c r="KWA48" s="1"/>
      <c r="KWB48" s="1"/>
      <c r="KWC48" s="1"/>
      <c r="KWD48" s="1"/>
      <c r="KWE48" s="1"/>
      <c r="KWF48" s="1"/>
      <c r="KWG48" s="1"/>
      <c r="KWH48" s="1"/>
      <c r="KWI48" s="1"/>
      <c r="KWJ48" s="1"/>
      <c r="KWK48" s="1"/>
      <c r="KWL48" s="1"/>
      <c r="KWM48" s="1"/>
      <c r="KWN48" s="1"/>
      <c r="KWO48" s="1"/>
      <c r="KWP48" s="1"/>
      <c r="KWQ48" s="1"/>
      <c r="KWR48" s="1"/>
      <c r="KWS48" s="1"/>
      <c r="KWT48" s="1"/>
      <c r="KWU48" s="1"/>
      <c r="KWV48" s="1"/>
      <c r="KWW48" s="1"/>
      <c r="KWX48" s="1"/>
      <c r="KWY48" s="1"/>
      <c r="KWZ48" s="1"/>
      <c r="KXA48" s="1"/>
      <c r="KXB48" s="1"/>
      <c r="KXC48" s="1"/>
      <c r="KXD48" s="1"/>
      <c r="KXE48" s="1"/>
      <c r="KXF48" s="1"/>
      <c r="KXG48" s="1"/>
      <c r="KXH48" s="1"/>
      <c r="KXI48" s="1"/>
      <c r="KXJ48" s="1"/>
      <c r="KXK48" s="1"/>
      <c r="KXL48" s="1"/>
      <c r="KXM48" s="1"/>
      <c r="KXN48" s="1"/>
      <c r="KXO48" s="1"/>
      <c r="KXP48" s="1"/>
      <c r="KXQ48" s="1"/>
      <c r="KXR48" s="1"/>
      <c r="KXS48" s="1"/>
      <c r="KXT48" s="1"/>
      <c r="KXU48" s="1"/>
      <c r="KXV48" s="1"/>
      <c r="KXW48" s="1"/>
      <c r="KXX48" s="1"/>
      <c r="KXY48" s="1"/>
      <c r="KXZ48" s="1"/>
      <c r="KYA48" s="1"/>
      <c r="KYB48" s="1"/>
      <c r="KYC48" s="1"/>
      <c r="KYD48" s="1"/>
      <c r="KYE48" s="1"/>
      <c r="KYF48" s="1"/>
      <c r="KYG48" s="1"/>
      <c r="KYH48" s="1"/>
      <c r="KYI48" s="1"/>
      <c r="KYJ48" s="1"/>
      <c r="KYK48" s="1"/>
      <c r="KYL48" s="1"/>
      <c r="KYM48" s="1"/>
      <c r="KYN48" s="1"/>
      <c r="KYO48" s="1"/>
      <c r="KYP48" s="1"/>
      <c r="KYQ48" s="1"/>
      <c r="KYR48" s="1"/>
      <c r="KYS48" s="1"/>
      <c r="KYT48" s="1"/>
      <c r="KYU48" s="1"/>
      <c r="KYV48" s="1"/>
      <c r="KYW48" s="1"/>
      <c r="KYX48" s="1"/>
      <c r="KYY48" s="1"/>
      <c r="KYZ48" s="1"/>
      <c r="KZA48" s="1"/>
      <c r="KZB48" s="1"/>
      <c r="KZC48" s="1"/>
      <c r="KZD48" s="1"/>
      <c r="KZE48" s="1"/>
      <c r="KZF48" s="1"/>
      <c r="KZG48" s="1"/>
      <c r="KZH48" s="1"/>
      <c r="KZI48" s="1"/>
      <c r="KZJ48" s="1"/>
      <c r="KZK48" s="1"/>
      <c r="KZL48" s="1"/>
      <c r="KZM48" s="1"/>
      <c r="KZN48" s="1"/>
      <c r="KZO48" s="1"/>
      <c r="KZP48" s="1"/>
      <c r="KZQ48" s="1"/>
      <c r="KZR48" s="1"/>
      <c r="KZS48" s="1"/>
      <c r="KZT48" s="1"/>
      <c r="KZU48" s="1"/>
      <c r="KZV48" s="1"/>
      <c r="KZW48" s="1"/>
      <c r="KZX48" s="1"/>
      <c r="KZY48" s="1"/>
      <c r="KZZ48" s="1"/>
      <c r="LAA48" s="1"/>
      <c r="LAB48" s="1"/>
      <c r="LAC48" s="1"/>
      <c r="LAD48" s="1"/>
      <c r="LAE48" s="1"/>
      <c r="LAF48" s="1"/>
      <c r="LAG48" s="1"/>
      <c r="LAH48" s="1"/>
      <c r="LAI48" s="1"/>
      <c r="LAJ48" s="1"/>
      <c r="LAK48" s="1"/>
      <c r="LAL48" s="1"/>
      <c r="LAM48" s="1"/>
      <c r="LAN48" s="1"/>
      <c r="LAO48" s="1"/>
      <c r="LAP48" s="1"/>
      <c r="LAQ48" s="1"/>
      <c r="LAR48" s="1"/>
      <c r="LAS48" s="1"/>
      <c r="LAT48" s="1"/>
      <c r="LAU48" s="1"/>
      <c r="LAV48" s="1"/>
      <c r="LAW48" s="1"/>
      <c r="LAX48" s="1"/>
      <c r="LAY48" s="1"/>
      <c r="LAZ48" s="1"/>
      <c r="LBA48" s="1"/>
      <c r="LBB48" s="1"/>
      <c r="LBC48" s="1"/>
      <c r="LBD48" s="1"/>
      <c r="LBE48" s="1"/>
      <c r="LBF48" s="1"/>
      <c r="LBG48" s="1"/>
      <c r="LBH48" s="1"/>
      <c r="LBI48" s="1"/>
      <c r="LBJ48" s="1"/>
      <c r="LBK48" s="1"/>
      <c r="LBL48" s="1"/>
      <c r="LBM48" s="1"/>
      <c r="LBN48" s="1"/>
      <c r="LBO48" s="1"/>
      <c r="LBP48" s="1"/>
      <c r="LBQ48" s="1"/>
      <c r="LBR48" s="1"/>
      <c r="LBS48" s="1"/>
      <c r="LBT48" s="1"/>
      <c r="LBU48" s="1"/>
      <c r="LBV48" s="1"/>
      <c r="LBW48" s="1"/>
      <c r="LBX48" s="1"/>
      <c r="LBY48" s="1"/>
      <c r="LBZ48" s="1"/>
      <c r="LCA48" s="1"/>
      <c r="LCB48" s="1"/>
      <c r="LCC48" s="1"/>
      <c r="LCD48" s="1"/>
      <c r="LCE48" s="1"/>
      <c r="LCF48" s="1"/>
      <c r="LCG48" s="1"/>
      <c r="LCH48" s="1"/>
      <c r="LCI48" s="1"/>
      <c r="LCJ48" s="1"/>
      <c r="LCK48" s="1"/>
      <c r="LCL48" s="1"/>
      <c r="LCM48" s="1"/>
      <c r="LCN48" s="1"/>
      <c r="LCO48" s="1"/>
      <c r="LCP48" s="1"/>
      <c r="LCQ48" s="1"/>
      <c r="LCR48" s="1"/>
      <c r="LCS48" s="1"/>
      <c r="LCT48" s="1"/>
      <c r="LCU48" s="1"/>
      <c r="LCV48" s="1"/>
      <c r="LCW48" s="1"/>
      <c r="LCX48" s="1"/>
      <c r="LCY48" s="1"/>
      <c r="LCZ48" s="1"/>
      <c r="LDA48" s="1"/>
      <c r="LDB48" s="1"/>
      <c r="LDC48" s="1"/>
      <c r="LDD48" s="1"/>
      <c r="LDE48" s="1"/>
      <c r="LDF48" s="1"/>
      <c r="LDG48" s="1"/>
      <c r="LDH48" s="1"/>
      <c r="LDI48" s="1"/>
      <c r="LDJ48" s="1"/>
      <c r="LDK48" s="1"/>
      <c r="LDL48" s="1"/>
      <c r="LDM48" s="1"/>
      <c r="LDN48" s="1"/>
      <c r="LDO48" s="1"/>
      <c r="LDP48" s="1"/>
      <c r="LDQ48" s="1"/>
      <c r="LDR48" s="1"/>
      <c r="LDS48" s="1"/>
      <c r="LDT48" s="1"/>
      <c r="LDU48" s="1"/>
      <c r="LDV48" s="1"/>
      <c r="LDW48" s="1"/>
      <c r="LDX48" s="1"/>
      <c r="LDY48" s="1"/>
      <c r="LDZ48" s="1"/>
      <c r="LEA48" s="1"/>
      <c r="LEB48" s="1"/>
      <c r="LEC48" s="1"/>
      <c r="LED48" s="1"/>
      <c r="LEE48" s="1"/>
      <c r="LEF48" s="1"/>
      <c r="LEG48" s="1"/>
      <c r="LEH48" s="1"/>
      <c r="LEI48" s="1"/>
      <c r="LEJ48" s="1"/>
      <c r="LEK48" s="1"/>
      <c r="LEL48" s="1"/>
      <c r="LEM48" s="1"/>
      <c r="LEN48" s="1"/>
      <c r="LEO48" s="1"/>
      <c r="LEP48" s="1"/>
      <c r="LEQ48" s="1"/>
      <c r="LER48" s="1"/>
      <c r="LES48" s="1"/>
      <c r="LET48" s="1"/>
      <c r="LEU48" s="1"/>
      <c r="LEV48" s="1"/>
      <c r="LEW48" s="1"/>
      <c r="LEX48" s="1"/>
      <c r="LEY48" s="1"/>
      <c r="LEZ48" s="1"/>
      <c r="LFA48" s="1"/>
      <c r="LFB48" s="1"/>
      <c r="LFC48" s="1"/>
      <c r="LFD48" s="1"/>
      <c r="LFE48" s="1"/>
      <c r="LFF48" s="1"/>
      <c r="LFG48" s="1"/>
      <c r="LFH48" s="1"/>
      <c r="LFI48" s="1"/>
      <c r="LFJ48" s="1"/>
      <c r="LFK48" s="1"/>
      <c r="LFL48" s="1"/>
      <c r="LFM48" s="1"/>
      <c r="LFN48" s="1"/>
      <c r="LFO48" s="1"/>
      <c r="LFP48" s="1"/>
      <c r="LFQ48" s="1"/>
      <c r="LFR48" s="1"/>
      <c r="LFS48" s="1"/>
      <c r="LFT48" s="1"/>
      <c r="LFU48" s="1"/>
      <c r="LFV48" s="1"/>
      <c r="LFW48" s="1"/>
      <c r="LFX48" s="1"/>
      <c r="LFY48" s="1"/>
      <c r="LFZ48" s="1"/>
      <c r="LGA48" s="1"/>
      <c r="LGB48" s="1"/>
      <c r="LGC48" s="1"/>
      <c r="LGD48" s="1"/>
      <c r="LGE48" s="1"/>
      <c r="LGF48" s="1"/>
      <c r="LGG48" s="1"/>
      <c r="LGH48" s="1"/>
      <c r="LGI48" s="1"/>
      <c r="LGJ48" s="1"/>
      <c r="LGK48" s="1"/>
      <c r="LGL48" s="1"/>
      <c r="LGM48" s="1"/>
      <c r="LGN48" s="1"/>
      <c r="LGO48" s="1"/>
      <c r="LGP48" s="1"/>
      <c r="LGQ48" s="1"/>
      <c r="LGR48" s="1"/>
      <c r="LGS48" s="1"/>
      <c r="LGT48" s="1"/>
      <c r="LGU48" s="1"/>
      <c r="LGV48" s="1"/>
      <c r="LGW48" s="1"/>
      <c r="LGX48" s="1"/>
      <c r="LGY48" s="1"/>
      <c r="LGZ48" s="1"/>
      <c r="LHA48" s="1"/>
      <c r="LHB48" s="1"/>
      <c r="LHC48" s="1"/>
      <c r="LHD48" s="1"/>
      <c r="LHE48" s="1"/>
      <c r="LHF48" s="1"/>
      <c r="LHG48" s="1"/>
      <c r="LHH48" s="1"/>
      <c r="LHI48" s="1"/>
      <c r="LHJ48" s="1"/>
      <c r="LHK48" s="1"/>
      <c r="LHL48" s="1"/>
      <c r="LHM48" s="1"/>
      <c r="LHN48" s="1"/>
      <c r="LHO48" s="1"/>
      <c r="LHP48" s="1"/>
      <c r="LHQ48" s="1"/>
      <c r="LHR48" s="1"/>
      <c r="LHS48" s="1"/>
      <c r="LHT48" s="1"/>
      <c r="LHU48" s="1"/>
      <c r="LHV48" s="1"/>
      <c r="LHW48" s="1"/>
      <c r="LHX48" s="1"/>
      <c r="LHY48" s="1"/>
      <c r="LHZ48" s="1"/>
      <c r="LIA48" s="1"/>
      <c r="LIB48" s="1"/>
      <c r="LIC48" s="1"/>
      <c r="LID48" s="1"/>
      <c r="LIE48" s="1"/>
      <c r="LIF48" s="1"/>
      <c r="LIG48" s="1"/>
      <c r="LIH48" s="1"/>
      <c r="LII48" s="1"/>
      <c r="LIJ48" s="1"/>
      <c r="LIK48" s="1"/>
      <c r="LIL48" s="1"/>
      <c r="LIM48" s="1"/>
      <c r="LIN48" s="1"/>
      <c r="LIO48" s="1"/>
      <c r="LIP48" s="1"/>
      <c r="LIQ48" s="1"/>
      <c r="LIR48" s="1"/>
      <c r="LIS48" s="1"/>
      <c r="LIT48" s="1"/>
      <c r="LIU48" s="1"/>
      <c r="LIV48" s="1"/>
      <c r="LIW48" s="1"/>
      <c r="LIX48" s="1"/>
      <c r="LIY48" s="1"/>
      <c r="LIZ48" s="1"/>
      <c r="LJA48" s="1"/>
      <c r="LJB48" s="1"/>
      <c r="LJC48" s="1"/>
      <c r="LJD48" s="1"/>
      <c r="LJE48" s="1"/>
      <c r="LJF48" s="1"/>
      <c r="LJG48" s="1"/>
      <c r="LJH48" s="1"/>
      <c r="LJI48" s="1"/>
      <c r="LJJ48" s="1"/>
      <c r="LJK48" s="1"/>
      <c r="LJL48" s="1"/>
      <c r="LJM48" s="1"/>
      <c r="LJN48" s="1"/>
      <c r="LJO48" s="1"/>
      <c r="LJP48" s="1"/>
      <c r="LJQ48" s="1"/>
      <c r="LJR48" s="1"/>
      <c r="LJS48" s="1"/>
      <c r="LJT48" s="1"/>
      <c r="LJU48" s="1"/>
      <c r="LJV48" s="1"/>
      <c r="LJW48" s="1"/>
      <c r="LJX48" s="1"/>
      <c r="LJY48" s="1"/>
      <c r="LJZ48" s="1"/>
      <c r="LKA48" s="1"/>
      <c r="LKB48" s="1"/>
      <c r="LKC48" s="1"/>
      <c r="LKD48" s="1"/>
      <c r="LKE48" s="1"/>
      <c r="LKF48" s="1"/>
      <c r="LKG48" s="1"/>
      <c r="LKH48" s="1"/>
      <c r="LKI48" s="1"/>
      <c r="LKJ48" s="1"/>
      <c r="LKK48" s="1"/>
      <c r="LKL48" s="1"/>
      <c r="LKM48" s="1"/>
      <c r="LKN48" s="1"/>
      <c r="LKO48" s="1"/>
      <c r="LKP48" s="1"/>
      <c r="LKQ48" s="1"/>
      <c r="LKR48" s="1"/>
      <c r="LKS48" s="1"/>
      <c r="LKT48" s="1"/>
      <c r="LKU48" s="1"/>
      <c r="LKV48" s="1"/>
      <c r="LKW48" s="1"/>
      <c r="LKX48" s="1"/>
      <c r="LKY48" s="1"/>
      <c r="LKZ48" s="1"/>
      <c r="LLA48" s="1"/>
      <c r="LLB48" s="1"/>
      <c r="LLC48" s="1"/>
      <c r="LLD48" s="1"/>
      <c r="LLE48" s="1"/>
      <c r="LLF48" s="1"/>
      <c r="LLG48" s="1"/>
      <c r="LLH48" s="1"/>
      <c r="LLI48" s="1"/>
      <c r="LLJ48" s="1"/>
      <c r="LLK48" s="1"/>
      <c r="LLL48" s="1"/>
      <c r="LLM48" s="1"/>
      <c r="LLN48" s="1"/>
      <c r="LLO48" s="1"/>
      <c r="LLP48" s="1"/>
      <c r="LLQ48" s="1"/>
      <c r="LLR48" s="1"/>
      <c r="LLS48" s="1"/>
      <c r="LLT48" s="1"/>
      <c r="LLU48" s="1"/>
      <c r="LLV48" s="1"/>
      <c r="LLW48" s="1"/>
      <c r="LLX48" s="1"/>
      <c r="LLY48" s="1"/>
      <c r="LLZ48" s="1"/>
      <c r="LMA48" s="1"/>
      <c r="LMB48" s="1"/>
      <c r="LMC48" s="1"/>
      <c r="LMD48" s="1"/>
      <c r="LME48" s="1"/>
      <c r="LMF48" s="1"/>
      <c r="LMG48" s="1"/>
      <c r="LMH48" s="1"/>
      <c r="LMI48" s="1"/>
      <c r="LMJ48" s="1"/>
      <c r="LMK48" s="1"/>
      <c r="LML48" s="1"/>
      <c r="LMM48" s="1"/>
      <c r="LMN48" s="1"/>
      <c r="LMO48" s="1"/>
      <c r="LMP48" s="1"/>
      <c r="LMQ48" s="1"/>
      <c r="LMR48" s="1"/>
      <c r="LMS48" s="1"/>
      <c r="LMT48" s="1"/>
      <c r="LMU48" s="1"/>
      <c r="LMV48" s="1"/>
      <c r="LMW48" s="1"/>
      <c r="LMX48" s="1"/>
      <c r="LMY48" s="1"/>
      <c r="LMZ48" s="1"/>
      <c r="LNA48" s="1"/>
      <c r="LNB48" s="1"/>
      <c r="LNC48" s="1"/>
      <c r="LND48" s="1"/>
      <c r="LNE48" s="1"/>
      <c r="LNF48" s="1"/>
      <c r="LNG48" s="1"/>
      <c r="LNH48" s="1"/>
      <c r="LNI48" s="1"/>
      <c r="LNJ48" s="1"/>
      <c r="LNK48" s="1"/>
      <c r="LNL48" s="1"/>
      <c r="LNM48" s="1"/>
      <c r="LNN48" s="1"/>
      <c r="LNO48" s="1"/>
      <c r="LNP48" s="1"/>
      <c r="LNQ48" s="1"/>
      <c r="LNR48" s="1"/>
      <c r="LNS48" s="1"/>
      <c r="LNT48" s="1"/>
      <c r="LNU48" s="1"/>
      <c r="LNV48" s="1"/>
      <c r="LNW48" s="1"/>
      <c r="LNX48" s="1"/>
      <c r="LNY48" s="1"/>
      <c r="LNZ48" s="1"/>
      <c r="LOA48" s="1"/>
      <c r="LOB48" s="1"/>
      <c r="LOC48" s="1"/>
      <c r="LOD48" s="1"/>
      <c r="LOE48" s="1"/>
      <c r="LOF48" s="1"/>
      <c r="LOG48" s="1"/>
      <c r="LOH48" s="1"/>
      <c r="LOI48" s="1"/>
      <c r="LOJ48" s="1"/>
      <c r="LOK48" s="1"/>
      <c r="LOL48" s="1"/>
      <c r="LOM48" s="1"/>
      <c r="LON48" s="1"/>
      <c r="LOO48" s="1"/>
      <c r="LOP48" s="1"/>
      <c r="LOQ48" s="1"/>
      <c r="LOR48" s="1"/>
      <c r="LOS48" s="1"/>
      <c r="LOT48" s="1"/>
      <c r="LOU48" s="1"/>
      <c r="LOV48" s="1"/>
      <c r="LOW48" s="1"/>
      <c r="LOX48" s="1"/>
      <c r="LOY48" s="1"/>
      <c r="LOZ48" s="1"/>
      <c r="LPA48" s="1"/>
      <c r="LPB48" s="1"/>
      <c r="LPC48" s="1"/>
      <c r="LPD48" s="1"/>
      <c r="LPE48" s="1"/>
      <c r="LPF48" s="1"/>
      <c r="LPG48" s="1"/>
      <c r="LPH48" s="1"/>
      <c r="LPI48" s="1"/>
      <c r="LPJ48" s="1"/>
      <c r="LPK48" s="1"/>
      <c r="LPL48" s="1"/>
      <c r="LPM48" s="1"/>
      <c r="LPN48" s="1"/>
      <c r="LPO48" s="1"/>
      <c r="LPP48" s="1"/>
      <c r="LPQ48" s="1"/>
      <c r="LPR48" s="1"/>
      <c r="LPS48" s="1"/>
      <c r="LPT48" s="1"/>
      <c r="LPU48" s="1"/>
      <c r="LPV48" s="1"/>
      <c r="LPW48" s="1"/>
      <c r="LPX48" s="1"/>
      <c r="LPY48" s="1"/>
      <c r="LPZ48" s="1"/>
      <c r="LQA48" s="1"/>
      <c r="LQB48" s="1"/>
      <c r="LQC48" s="1"/>
      <c r="LQD48" s="1"/>
      <c r="LQE48" s="1"/>
      <c r="LQF48" s="1"/>
      <c r="LQG48" s="1"/>
      <c r="LQH48" s="1"/>
      <c r="LQI48" s="1"/>
      <c r="LQJ48" s="1"/>
      <c r="LQK48" s="1"/>
      <c r="LQL48" s="1"/>
      <c r="LQM48" s="1"/>
      <c r="LQN48" s="1"/>
      <c r="LQO48" s="1"/>
      <c r="LQP48" s="1"/>
      <c r="LQQ48" s="1"/>
      <c r="LQR48" s="1"/>
      <c r="LQS48" s="1"/>
      <c r="LQT48" s="1"/>
      <c r="LQU48" s="1"/>
      <c r="LQV48" s="1"/>
      <c r="LQW48" s="1"/>
      <c r="LQX48" s="1"/>
      <c r="LQY48" s="1"/>
      <c r="LQZ48" s="1"/>
      <c r="LRA48" s="1"/>
      <c r="LRB48" s="1"/>
      <c r="LRC48" s="1"/>
      <c r="LRD48" s="1"/>
      <c r="LRE48" s="1"/>
      <c r="LRF48" s="1"/>
      <c r="LRG48" s="1"/>
      <c r="LRH48" s="1"/>
      <c r="LRI48" s="1"/>
      <c r="LRJ48" s="1"/>
      <c r="LRK48" s="1"/>
      <c r="LRL48" s="1"/>
      <c r="LRM48" s="1"/>
      <c r="LRN48" s="1"/>
      <c r="LRO48" s="1"/>
      <c r="LRP48" s="1"/>
      <c r="LRQ48" s="1"/>
      <c r="LRR48" s="1"/>
      <c r="LRS48" s="1"/>
      <c r="LRT48" s="1"/>
      <c r="LRU48" s="1"/>
      <c r="LRV48" s="1"/>
      <c r="LRW48" s="1"/>
      <c r="LRX48" s="1"/>
      <c r="LRY48" s="1"/>
      <c r="LRZ48" s="1"/>
      <c r="LSA48" s="1"/>
      <c r="LSB48" s="1"/>
      <c r="LSC48" s="1"/>
      <c r="LSD48" s="1"/>
      <c r="LSE48" s="1"/>
      <c r="LSF48" s="1"/>
      <c r="LSG48" s="1"/>
      <c r="LSH48" s="1"/>
      <c r="LSI48" s="1"/>
      <c r="LSJ48" s="1"/>
      <c r="LSK48" s="1"/>
      <c r="LSL48" s="1"/>
      <c r="LSM48" s="1"/>
      <c r="LSN48" s="1"/>
      <c r="LSO48" s="1"/>
      <c r="LSP48" s="1"/>
      <c r="LSQ48" s="1"/>
      <c r="LSR48" s="1"/>
      <c r="LSS48" s="1"/>
      <c r="LST48" s="1"/>
      <c r="LSU48" s="1"/>
      <c r="LSV48" s="1"/>
      <c r="LSW48" s="1"/>
      <c r="LSX48" s="1"/>
      <c r="LSY48" s="1"/>
      <c r="LSZ48" s="1"/>
      <c r="LTA48" s="1"/>
      <c r="LTB48" s="1"/>
      <c r="LTC48" s="1"/>
      <c r="LTD48" s="1"/>
      <c r="LTE48" s="1"/>
      <c r="LTF48" s="1"/>
      <c r="LTG48" s="1"/>
      <c r="LTH48" s="1"/>
      <c r="LTI48" s="1"/>
      <c r="LTJ48" s="1"/>
      <c r="LTK48" s="1"/>
      <c r="LTL48" s="1"/>
      <c r="LTM48" s="1"/>
      <c r="LTN48" s="1"/>
      <c r="LTO48" s="1"/>
      <c r="LTP48" s="1"/>
      <c r="LTQ48" s="1"/>
      <c r="LTR48" s="1"/>
      <c r="LTS48" s="1"/>
      <c r="LTT48" s="1"/>
      <c r="LTU48" s="1"/>
      <c r="LTV48" s="1"/>
      <c r="LTW48" s="1"/>
      <c r="LTX48" s="1"/>
      <c r="LTY48" s="1"/>
      <c r="LTZ48" s="1"/>
      <c r="LUA48" s="1"/>
      <c r="LUB48" s="1"/>
      <c r="LUC48" s="1"/>
      <c r="LUD48" s="1"/>
      <c r="LUE48" s="1"/>
      <c r="LUF48" s="1"/>
      <c r="LUG48" s="1"/>
      <c r="LUH48" s="1"/>
      <c r="LUI48" s="1"/>
      <c r="LUJ48" s="1"/>
      <c r="LUK48" s="1"/>
      <c r="LUL48" s="1"/>
      <c r="LUM48" s="1"/>
      <c r="LUN48" s="1"/>
      <c r="LUO48" s="1"/>
      <c r="LUP48" s="1"/>
      <c r="LUQ48" s="1"/>
      <c r="LUR48" s="1"/>
      <c r="LUS48" s="1"/>
      <c r="LUT48" s="1"/>
      <c r="LUU48" s="1"/>
      <c r="LUV48" s="1"/>
      <c r="LUW48" s="1"/>
      <c r="LUX48" s="1"/>
      <c r="LUY48" s="1"/>
      <c r="LUZ48" s="1"/>
      <c r="LVA48" s="1"/>
      <c r="LVB48" s="1"/>
      <c r="LVC48" s="1"/>
      <c r="LVD48" s="1"/>
      <c r="LVE48" s="1"/>
      <c r="LVF48" s="1"/>
      <c r="LVG48" s="1"/>
      <c r="LVH48" s="1"/>
      <c r="LVI48" s="1"/>
      <c r="LVJ48" s="1"/>
      <c r="LVK48" s="1"/>
      <c r="LVL48" s="1"/>
      <c r="LVM48" s="1"/>
      <c r="LVN48" s="1"/>
      <c r="LVO48" s="1"/>
      <c r="LVP48" s="1"/>
      <c r="LVQ48" s="1"/>
      <c r="LVR48" s="1"/>
      <c r="LVS48" s="1"/>
      <c r="LVT48" s="1"/>
      <c r="LVU48" s="1"/>
      <c r="LVV48" s="1"/>
      <c r="LVW48" s="1"/>
      <c r="LVX48" s="1"/>
      <c r="LVY48" s="1"/>
      <c r="LVZ48" s="1"/>
      <c r="LWA48" s="1"/>
      <c r="LWB48" s="1"/>
      <c r="LWC48" s="1"/>
      <c r="LWD48" s="1"/>
      <c r="LWE48" s="1"/>
      <c r="LWF48" s="1"/>
      <c r="LWG48" s="1"/>
      <c r="LWH48" s="1"/>
      <c r="LWI48" s="1"/>
      <c r="LWJ48" s="1"/>
      <c r="LWK48" s="1"/>
      <c r="LWL48" s="1"/>
      <c r="LWM48" s="1"/>
      <c r="LWN48" s="1"/>
      <c r="LWO48" s="1"/>
      <c r="LWP48" s="1"/>
      <c r="LWQ48" s="1"/>
      <c r="LWR48" s="1"/>
      <c r="LWS48" s="1"/>
      <c r="LWT48" s="1"/>
      <c r="LWU48" s="1"/>
      <c r="LWV48" s="1"/>
      <c r="LWW48" s="1"/>
      <c r="LWX48" s="1"/>
      <c r="LWY48" s="1"/>
      <c r="LWZ48" s="1"/>
      <c r="LXA48" s="1"/>
      <c r="LXB48" s="1"/>
      <c r="LXC48" s="1"/>
      <c r="LXD48" s="1"/>
      <c r="LXE48" s="1"/>
      <c r="LXF48" s="1"/>
      <c r="LXG48" s="1"/>
      <c r="LXH48" s="1"/>
      <c r="LXI48" s="1"/>
      <c r="LXJ48" s="1"/>
      <c r="LXK48" s="1"/>
      <c r="LXL48" s="1"/>
      <c r="LXM48" s="1"/>
      <c r="LXN48" s="1"/>
      <c r="LXO48" s="1"/>
      <c r="LXP48" s="1"/>
      <c r="LXQ48" s="1"/>
      <c r="LXR48" s="1"/>
      <c r="LXS48" s="1"/>
      <c r="LXT48" s="1"/>
      <c r="LXU48" s="1"/>
      <c r="LXV48" s="1"/>
      <c r="LXW48" s="1"/>
      <c r="LXX48" s="1"/>
      <c r="LXY48" s="1"/>
      <c r="LXZ48" s="1"/>
      <c r="LYA48" s="1"/>
      <c r="LYB48" s="1"/>
      <c r="LYC48" s="1"/>
      <c r="LYD48" s="1"/>
      <c r="LYE48" s="1"/>
      <c r="LYF48" s="1"/>
      <c r="LYG48" s="1"/>
      <c r="LYH48" s="1"/>
      <c r="LYI48" s="1"/>
      <c r="LYJ48" s="1"/>
      <c r="LYK48" s="1"/>
      <c r="LYL48" s="1"/>
      <c r="LYM48" s="1"/>
      <c r="LYN48" s="1"/>
      <c r="LYO48" s="1"/>
      <c r="LYP48" s="1"/>
      <c r="LYQ48" s="1"/>
      <c r="LYR48" s="1"/>
      <c r="LYS48" s="1"/>
      <c r="LYT48" s="1"/>
      <c r="LYU48" s="1"/>
      <c r="LYV48" s="1"/>
      <c r="LYW48" s="1"/>
      <c r="LYX48" s="1"/>
      <c r="LYY48" s="1"/>
      <c r="LYZ48" s="1"/>
      <c r="LZA48" s="1"/>
      <c r="LZB48" s="1"/>
      <c r="LZC48" s="1"/>
      <c r="LZD48" s="1"/>
      <c r="LZE48" s="1"/>
      <c r="LZF48" s="1"/>
      <c r="LZG48" s="1"/>
      <c r="LZH48" s="1"/>
      <c r="LZI48" s="1"/>
      <c r="LZJ48" s="1"/>
      <c r="LZK48" s="1"/>
      <c r="LZL48" s="1"/>
      <c r="LZM48" s="1"/>
      <c r="LZN48" s="1"/>
      <c r="LZO48" s="1"/>
      <c r="LZP48" s="1"/>
      <c r="LZQ48" s="1"/>
      <c r="LZR48" s="1"/>
      <c r="LZS48" s="1"/>
      <c r="LZT48" s="1"/>
      <c r="LZU48" s="1"/>
      <c r="LZV48" s="1"/>
      <c r="LZW48" s="1"/>
      <c r="LZX48" s="1"/>
      <c r="LZY48" s="1"/>
      <c r="LZZ48" s="1"/>
      <c r="MAA48" s="1"/>
      <c r="MAB48" s="1"/>
      <c r="MAC48" s="1"/>
      <c r="MAD48" s="1"/>
      <c r="MAE48" s="1"/>
      <c r="MAF48" s="1"/>
      <c r="MAG48" s="1"/>
      <c r="MAH48" s="1"/>
      <c r="MAI48" s="1"/>
      <c r="MAJ48" s="1"/>
      <c r="MAK48" s="1"/>
      <c r="MAL48" s="1"/>
      <c r="MAM48" s="1"/>
      <c r="MAN48" s="1"/>
      <c r="MAO48" s="1"/>
      <c r="MAP48" s="1"/>
      <c r="MAQ48" s="1"/>
      <c r="MAR48" s="1"/>
      <c r="MAS48" s="1"/>
      <c r="MAT48" s="1"/>
      <c r="MAU48" s="1"/>
      <c r="MAV48" s="1"/>
      <c r="MAW48" s="1"/>
      <c r="MAX48" s="1"/>
      <c r="MAY48" s="1"/>
      <c r="MAZ48" s="1"/>
      <c r="MBA48" s="1"/>
      <c r="MBB48" s="1"/>
      <c r="MBC48" s="1"/>
      <c r="MBD48" s="1"/>
      <c r="MBE48" s="1"/>
      <c r="MBF48" s="1"/>
      <c r="MBG48" s="1"/>
      <c r="MBH48" s="1"/>
      <c r="MBI48" s="1"/>
      <c r="MBJ48" s="1"/>
      <c r="MBK48" s="1"/>
      <c r="MBL48" s="1"/>
      <c r="MBM48" s="1"/>
      <c r="MBN48" s="1"/>
      <c r="MBO48" s="1"/>
      <c r="MBP48" s="1"/>
      <c r="MBQ48" s="1"/>
      <c r="MBR48" s="1"/>
      <c r="MBS48" s="1"/>
      <c r="MBT48" s="1"/>
      <c r="MBU48" s="1"/>
      <c r="MBV48" s="1"/>
      <c r="MBW48" s="1"/>
      <c r="MBX48" s="1"/>
      <c r="MBY48" s="1"/>
      <c r="MBZ48" s="1"/>
      <c r="MCA48" s="1"/>
      <c r="MCB48" s="1"/>
      <c r="MCC48" s="1"/>
      <c r="MCD48" s="1"/>
      <c r="MCE48" s="1"/>
      <c r="MCF48" s="1"/>
      <c r="MCG48" s="1"/>
      <c r="MCH48" s="1"/>
      <c r="MCI48" s="1"/>
      <c r="MCJ48" s="1"/>
      <c r="MCK48" s="1"/>
      <c r="MCL48" s="1"/>
      <c r="MCM48" s="1"/>
      <c r="MCN48" s="1"/>
      <c r="MCO48" s="1"/>
      <c r="MCP48" s="1"/>
      <c r="MCQ48" s="1"/>
      <c r="MCR48" s="1"/>
      <c r="MCS48" s="1"/>
      <c r="MCT48" s="1"/>
      <c r="MCU48" s="1"/>
      <c r="MCV48" s="1"/>
      <c r="MCW48" s="1"/>
      <c r="MCX48" s="1"/>
      <c r="MCY48" s="1"/>
      <c r="MCZ48" s="1"/>
      <c r="MDA48" s="1"/>
      <c r="MDB48" s="1"/>
      <c r="MDC48" s="1"/>
      <c r="MDD48" s="1"/>
      <c r="MDE48" s="1"/>
      <c r="MDF48" s="1"/>
      <c r="MDG48" s="1"/>
      <c r="MDH48" s="1"/>
      <c r="MDI48" s="1"/>
      <c r="MDJ48" s="1"/>
      <c r="MDK48" s="1"/>
      <c r="MDL48" s="1"/>
      <c r="MDM48" s="1"/>
      <c r="MDN48" s="1"/>
      <c r="MDO48" s="1"/>
      <c r="MDP48" s="1"/>
      <c r="MDQ48" s="1"/>
      <c r="MDR48" s="1"/>
      <c r="MDS48" s="1"/>
      <c r="MDT48" s="1"/>
      <c r="MDU48" s="1"/>
      <c r="MDV48" s="1"/>
      <c r="MDW48" s="1"/>
      <c r="MDX48" s="1"/>
      <c r="MDY48" s="1"/>
      <c r="MDZ48" s="1"/>
      <c r="MEA48" s="1"/>
      <c r="MEB48" s="1"/>
      <c r="MEC48" s="1"/>
      <c r="MED48" s="1"/>
      <c r="MEE48" s="1"/>
      <c r="MEF48" s="1"/>
      <c r="MEG48" s="1"/>
      <c r="MEH48" s="1"/>
      <c r="MEI48" s="1"/>
      <c r="MEJ48" s="1"/>
      <c r="MEK48" s="1"/>
      <c r="MEL48" s="1"/>
      <c r="MEM48" s="1"/>
      <c r="MEN48" s="1"/>
      <c r="MEO48" s="1"/>
      <c r="MEP48" s="1"/>
      <c r="MEQ48" s="1"/>
      <c r="MER48" s="1"/>
      <c r="MES48" s="1"/>
      <c r="MET48" s="1"/>
      <c r="MEU48" s="1"/>
      <c r="MEV48" s="1"/>
      <c r="MEW48" s="1"/>
      <c r="MEX48" s="1"/>
      <c r="MEY48" s="1"/>
      <c r="MEZ48" s="1"/>
      <c r="MFA48" s="1"/>
      <c r="MFB48" s="1"/>
      <c r="MFC48" s="1"/>
      <c r="MFD48" s="1"/>
      <c r="MFE48" s="1"/>
      <c r="MFF48" s="1"/>
      <c r="MFG48" s="1"/>
      <c r="MFH48" s="1"/>
      <c r="MFI48" s="1"/>
      <c r="MFJ48" s="1"/>
      <c r="MFK48" s="1"/>
      <c r="MFL48" s="1"/>
      <c r="MFM48" s="1"/>
      <c r="MFN48" s="1"/>
      <c r="MFO48" s="1"/>
      <c r="MFP48" s="1"/>
      <c r="MFQ48" s="1"/>
      <c r="MFR48" s="1"/>
      <c r="MFS48" s="1"/>
      <c r="MFT48" s="1"/>
      <c r="MFU48" s="1"/>
      <c r="MFV48" s="1"/>
      <c r="MFW48" s="1"/>
      <c r="MFX48" s="1"/>
      <c r="MFY48" s="1"/>
      <c r="MFZ48" s="1"/>
      <c r="MGA48" s="1"/>
      <c r="MGB48" s="1"/>
      <c r="MGC48" s="1"/>
      <c r="MGD48" s="1"/>
      <c r="MGE48" s="1"/>
      <c r="MGF48" s="1"/>
      <c r="MGG48" s="1"/>
      <c r="MGH48" s="1"/>
      <c r="MGI48" s="1"/>
      <c r="MGJ48" s="1"/>
      <c r="MGK48" s="1"/>
      <c r="MGL48" s="1"/>
      <c r="MGM48" s="1"/>
      <c r="MGN48" s="1"/>
      <c r="MGO48" s="1"/>
      <c r="MGP48" s="1"/>
      <c r="MGQ48" s="1"/>
      <c r="MGR48" s="1"/>
      <c r="MGS48" s="1"/>
      <c r="MGT48" s="1"/>
      <c r="MGU48" s="1"/>
      <c r="MGV48" s="1"/>
      <c r="MGW48" s="1"/>
      <c r="MGX48" s="1"/>
      <c r="MGY48" s="1"/>
      <c r="MGZ48" s="1"/>
      <c r="MHA48" s="1"/>
      <c r="MHB48" s="1"/>
      <c r="MHC48" s="1"/>
      <c r="MHD48" s="1"/>
      <c r="MHE48" s="1"/>
      <c r="MHF48" s="1"/>
      <c r="MHG48" s="1"/>
      <c r="MHH48" s="1"/>
      <c r="MHI48" s="1"/>
      <c r="MHJ48" s="1"/>
      <c r="MHK48" s="1"/>
      <c r="MHL48" s="1"/>
      <c r="MHM48" s="1"/>
      <c r="MHN48" s="1"/>
      <c r="MHO48" s="1"/>
      <c r="MHP48" s="1"/>
      <c r="MHQ48" s="1"/>
      <c r="MHR48" s="1"/>
      <c r="MHS48" s="1"/>
      <c r="MHT48" s="1"/>
      <c r="MHU48" s="1"/>
      <c r="MHV48" s="1"/>
      <c r="MHW48" s="1"/>
      <c r="MHX48" s="1"/>
      <c r="MHY48" s="1"/>
      <c r="MHZ48" s="1"/>
      <c r="MIA48" s="1"/>
      <c r="MIB48" s="1"/>
      <c r="MIC48" s="1"/>
      <c r="MID48" s="1"/>
      <c r="MIE48" s="1"/>
      <c r="MIF48" s="1"/>
      <c r="MIG48" s="1"/>
      <c r="MIH48" s="1"/>
      <c r="MII48" s="1"/>
      <c r="MIJ48" s="1"/>
      <c r="MIK48" s="1"/>
      <c r="MIL48" s="1"/>
      <c r="MIM48" s="1"/>
      <c r="MIN48" s="1"/>
      <c r="MIO48" s="1"/>
      <c r="MIP48" s="1"/>
      <c r="MIQ48" s="1"/>
      <c r="MIR48" s="1"/>
      <c r="MIS48" s="1"/>
      <c r="MIT48" s="1"/>
      <c r="MIU48" s="1"/>
      <c r="MIV48" s="1"/>
      <c r="MIW48" s="1"/>
      <c r="MIX48" s="1"/>
      <c r="MIY48" s="1"/>
      <c r="MIZ48" s="1"/>
      <c r="MJA48" s="1"/>
      <c r="MJB48" s="1"/>
      <c r="MJC48" s="1"/>
      <c r="MJD48" s="1"/>
      <c r="MJE48" s="1"/>
      <c r="MJF48" s="1"/>
      <c r="MJG48" s="1"/>
      <c r="MJH48" s="1"/>
      <c r="MJI48" s="1"/>
      <c r="MJJ48" s="1"/>
      <c r="MJK48" s="1"/>
      <c r="MJL48" s="1"/>
      <c r="MJM48" s="1"/>
      <c r="MJN48" s="1"/>
      <c r="MJO48" s="1"/>
      <c r="MJP48" s="1"/>
      <c r="MJQ48" s="1"/>
      <c r="MJR48" s="1"/>
      <c r="MJS48" s="1"/>
      <c r="MJT48" s="1"/>
      <c r="MJU48" s="1"/>
      <c r="MJV48" s="1"/>
      <c r="MJW48" s="1"/>
      <c r="MJX48" s="1"/>
      <c r="MJY48" s="1"/>
      <c r="MJZ48" s="1"/>
      <c r="MKA48" s="1"/>
      <c r="MKB48" s="1"/>
      <c r="MKC48" s="1"/>
      <c r="MKD48" s="1"/>
      <c r="MKE48" s="1"/>
      <c r="MKF48" s="1"/>
      <c r="MKG48" s="1"/>
      <c r="MKH48" s="1"/>
      <c r="MKI48" s="1"/>
      <c r="MKJ48" s="1"/>
      <c r="MKK48" s="1"/>
      <c r="MKL48" s="1"/>
      <c r="MKM48" s="1"/>
      <c r="MKN48" s="1"/>
      <c r="MKO48" s="1"/>
      <c r="MKP48" s="1"/>
      <c r="MKQ48" s="1"/>
      <c r="MKR48" s="1"/>
      <c r="MKS48" s="1"/>
      <c r="MKT48" s="1"/>
      <c r="MKU48" s="1"/>
      <c r="MKV48" s="1"/>
      <c r="MKW48" s="1"/>
      <c r="MKX48" s="1"/>
      <c r="MKY48" s="1"/>
      <c r="MKZ48" s="1"/>
      <c r="MLA48" s="1"/>
      <c r="MLB48" s="1"/>
      <c r="MLC48" s="1"/>
      <c r="MLD48" s="1"/>
      <c r="MLE48" s="1"/>
      <c r="MLF48" s="1"/>
      <c r="MLG48" s="1"/>
      <c r="MLH48" s="1"/>
      <c r="MLI48" s="1"/>
      <c r="MLJ48" s="1"/>
      <c r="MLK48" s="1"/>
      <c r="MLL48" s="1"/>
      <c r="MLM48" s="1"/>
      <c r="MLN48" s="1"/>
      <c r="MLO48" s="1"/>
      <c r="MLP48" s="1"/>
      <c r="MLQ48" s="1"/>
      <c r="MLR48" s="1"/>
      <c r="MLS48" s="1"/>
      <c r="MLT48" s="1"/>
      <c r="MLU48" s="1"/>
      <c r="MLV48" s="1"/>
      <c r="MLW48" s="1"/>
      <c r="MLX48" s="1"/>
      <c r="MLY48" s="1"/>
      <c r="MLZ48" s="1"/>
      <c r="MMA48" s="1"/>
      <c r="MMB48" s="1"/>
      <c r="MMC48" s="1"/>
      <c r="MMD48" s="1"/>
      <c r="MME48" s="1"/>
      <c r="MMF48" s="1"/>
      <c r="MMG48" s="1"/>
      <c r="MMH48" s="1"/>
      <c r="MMI48" s="1"/>
      <c r="MMJ48" s="1"/>
      <c r="MMK48" s="1"/>
      <c r="MML48" s="1"/>
      <c r="MMM48" s="1"/>
      <c r="MMN48" s="1"/>
      <c r="MMO48" s="1"/>
      <c r="MMP48" s="1"/>
      <c r="MMQ48" s="1"/>
      <c r="MMR48" s="1"/>
      <c r="MMS48" s="1"/>
      <c r="MMT48" s="1"/>
      <c r="MMU48" s="1"/>
      <c r="MMV48" s="1"/>
      <c r="MMW48" s="1"/>
      <c r="MMX48" s="1"/>
      <c r="MMY48" s="1"/>
      <c r="MMZ48" s="1"/>
      <c r="MNA48" s="1"/>
      <c r="MNB48" s="1"/>
      <c r="MNC48" s="1"/>
      <c r="MND48" s="1"/>
      <c r="MNE48" s="1"/>
      <c r="MNF48" s="1"/>
      <c r="MNG48" s="1"/>
      <c r="MNH48" s="1"/>
      <c r="MNI48" s="1"/>
      <c r="MNJ48" s="1"/>
      <c r="MNK48" s="1"/>
      <c r="MNL48" s="1"/>
      <c r="MNM48" s="1"/>
      <c r="MNN48" s="1"/>
      <c r="MNO48" s="1"/>
      <c r="MNP48" s="1"/>
      <c r="MNQ48" s="1"/>
      <c r="MNR48" s="1"/>
      <c r="MNS48" s="1"/>
      <c r="MNT48" s="1"/>
      <c r="MNU48" s="1"/>
      <c r="MNV48" s="1"/>
      <c r="MNW48" s="1"/>
      <c r="MNX48" s="1"/>
      <c r="MNY48" s="1"/>
      <c r="MNZ48" s="1"/>
      <c r="MOA48" s="1"/>
      <c r="MOB48" s="1"/>
      <c r="MOC48" s="1"/>
      <c r="MOD48" s="1"/>
      <c r="MOE48" s="1"/>
      <c r="MOF48" s="1"/>
      <c r="MOG48" s="1"/>
      <c r="MOH48" s="1"/>
      <c r="MOI48" s="1"/>
      <c r="MOJ48" s="1"/>
      <c r="MOK48" s="1"/>
      <c r="MOL48" s="1"/>
      <c r="MOM48" s="1"/>
      <c r="MON48" s="1"/>
      <c r="MOO48" s="1"/>
      <c r="MOP48" s="1"/>
      <c r="MOQ48" s="1"/>
      <c r="MOR48" s="1"/>
      <c r="MOS48" s="1"/>
      <c r="MOT48" s="1"/>
      <c r="MOU48" s="1"/>
      <c r="MOV48" s="1"/>
      <c r="MOW48" s="1"/>
      <c r="MOX48" s="1"/>
      <c r="MOY48" s="1"/>
      <c r="MOZ48" s="1"/>
      <c r="MPA48" s="1"/>
      <c r="MPB48" s="1"/>
      <c r="MPC48" s="1"/>
      <c r="MPD48" s="1"/>
      <c r="MPE48" s="1"/>
      <c r="MPF48" s="1"/>
      <c r="MPG48" s="1"/>
      <c r="MPH48" s="1"/>
      <c r="MPI48" s="1"/>
      <c r="MPJ48" s="1"/>
      <c r="MPK48" s="1"/>
      <c r="MPL48" s="1"/>
      <c r="MPM48" s="1"/>
      <c r="MPN48" s="1"/>
      <c r="MPO48" s="1"/>
      <c r="MPP48" s="1"/>
      <c r="MPQ48" s="1"/>
      <c r="MPR48" s="1"/>
      <c r="MPS48" s="1"/>
      <c r="MPT48" s="1"/>
      <c r="MPU48" s="1"/>
      <c r="MPV48" s="1"/>
      <c r="MPW48" s="1"/>
      <c r="MPX48" s="1"/>
      <c r="MPY48" s="1"/>
      <c r="MPZ48" s="1"/>
      <c r="MQA48" s="1"/>
      <c r="MQB48" s="1"/>
      <c r="MQC48" s="1"/>
      <c r="MQD48" s="1"/>
      <c r="MQE48" s="1"/>
      <c r="MQF48" s="1"/>
      <c r="MQG48" s="1"/>
      <c r="MQH48" s="1"/>
      <c r="MQI48" s="1"/>
      <c r="MQJ48" s="1"/>
      <c r="MQK48" s="1"/>
      <c r="MQL48" s="1"/>
      <c r="MQM48" s="1"/>
      <c r="MQN48" s="1"/>
      <c r="MQO48" s="1"/>
      <c r="MQP48" s="1"/>
      <c r="MQQ48" s="1"/>
      <c r="MQR48" s="1"/>
      <c r="MQS48" s="1"/>
      <c r="MQT48" s="1"/>
      <c r="MQU48" s="1"/>
      <c r="MQV48" s="1"/>
      <c r="MQW48" s="1"/>
      <c r="MQX48" s="1"/>
      <c r="MQY48" s="1"/>
      <c r="MQZ48" s="1"/>
      <c r="MRA48" s="1"/>
      <c r="MRB48" s="1"/>
      <c r="MRC48" s="1"/>
      <c r="MRD48" s="1"/>
      <c r="MRE48" s="1"/>
      <c r="MRF48" s="1"/>
      <c r="MRG48" s="1"/>
      <c r="MRH48" s="1"/>
      <c r="MRI48" s="1"/>
      <c r="MRJ48" s="1"/>
      <c r="MRK48" s="1"/>
      <c r="MRL48" s="1"/>
      <c r="MRM48" s="1"/>
      <c r="MRN48" s="1"/>
      <c r="MRO48" s="1"/>
      <c r="MRP48" s="1"/>
      <c r="MRQ48" s="1"/>
      <c r="MRR48" s="1"/>
      <c r="MRS48" s="1"/>
      <c r="MRT48" s="1"/>
      <c r="MRU48" s="1"/>
      <c r="MRV48" s="1"/>
      <c r="MRW48" s="1"/>
      <c r="MRX48" s="1"/>
      <c r="MRY48" s="1"/>
      <c r="MRZ48" s="1"/>
      <c r="MSA48" s="1"/>
      <c r="MSB48" s="1"/>
      <c r="MSC48" s="1"/>
      <c r="MSD48" s="1"/>
      <c r="MSE48" s="1"/>
      <c r="MSF48" s="1"/>
      <c r="MSG48" s="1"/>
      <c r="MSH48" s="1"/>
      <c r="MSI48" s="1"/>
      <c r="MSJ48" s="1"/>
      <c r="MSK48" s="1"/>
      <c r="MSL48" s="1"/>
      <c r="MSM48" s="1"/>
      <c r="MSN48" s="1"/>
      <c r="MSO48" s="1"/>
      <c r="MSP48" s="1"/>
      <c r="MSQ48" s="1"/>
      <c r="MSR48" s="1"/>
      <c r="MSS48" s="1"/>
      <c r="MST48" s="1"/>
      <c r="MSU48" s="1"/>
      <c r="MSV48" s="1"/>
      <c r="MSW48" s="1"/>
      <c r="MSX48" s="1"/>
      <c r="MSY48" s="1"/>
      <c r="MSZ48" s="1"/>
      <c r="MTA48" s="1"/>
      <c r="MTB48" s="1"/>
      <c r="MTC48" s="1"/>
      <c r="MTD48" s="1"/>
      <c r="MTE48" s="1"/>
      <c r="MTF48" s="1"/>
      <c r="MTG48" s="1"/>
      <c r="MTH48" s="1"/>
      <c r="MTI48" s="1"/>
      <c r="MTJ48" s="1"/>
      <c r="MTK48" s="1"/>
      <c r="MTL48" s="1"/>
      <c r="MTM48" s="1"/>
      <c r="MTN48" s="1"/>
      <c r="MTO48" s="1"/>
      <c r="MTP48" s="1"/>
      <c r="MTQ48" s="1"/>
      <c r="MTR48" s="1"/>
      <c r="MTS48" s="1"/>
      <c r="MTT48" s="1"/>
      <c r="MTU48" s="1"/>
      <c r="MTV48" s="1"/>
      <c r="MTW48" s="1"/>
      <c r="MTX48" s="1"/>
      <c r="MTY48" s="1"/>
      <c r="MTZ48" s="1"/>
      <c r="MUA48" s="1"/>
      <c r="MUB48" s="1"/>
      <c r="MUC48" s="1"/>
      <c r="MUD48" s="1"/>
      <c r="MUE48" s="1"/>
      <c r="MUF48" s="1"/>
      <c r="MUG48" s="1"/>
      <c r="MUH48" s="1"/>
      <c r="MUI48" s="1"/>
      <c r="MUJ48" s="1"/>
      <c r="MUK48" s="1"/>
      <c r="MUL48" s="1"/>
      <c r="MUM48" s="1"/>
      <c r="MUN48" s="1"/>
      <c r="MUO48" s="1"/>
      <c r="MUP48" s="1"/>
      <c r="MUQ48" s="1"/>
      <c r="MUR48" s="1"/>
      <c r="MUS48" s="1"/>
      <c r="MUT48" s="1"/>
      <c r="MUU48" s="1"/>
      <c r="MUV48" s="1"/>
      <c r="MUW48" s="1"/>
      <c r="MUX48" s="1"/>
      <c r="MUY48" s="1"/>
      <c r="MUZ48" s="1"/>
      <c r="MVA48" s="1"/>
      <c r="MVB48" s="1"/>
      <c r="MVC48" s="1"/>
      <c r="MVD48" s="1"/>
      <c r="MVE48" s="1"/>
      <c r="MVF48" s="1"/>
      <c r="MVG48" s="1"/>
      <c r="MVH48" s="1"/>
      <c r="MVI48" s="1"/>
      <c r="MVJ48" s="1"/>
      <c r="MVK48" s="1"/>
      <c r="MVL48" s="1"/>
      <c r="MVM48" s="1"/>
      <c r="MVN48" s="1"/>
      <c r="MVO48" s="1"/>
      <c r="MVP48" s="1"/>
      <c r="MVQ48" s="1"/>
      <c r="MVR48" s="1"/>
      <c r="MVS48" s="1"/>
      <c r="MVT48" s="1"/>
      <c r="MVU48" s="1"/>
      <c r="MVV48" s="1"/>
      <c r="MVW48" s="1"/>
      <c r="MVX48" s="1"/>
      <c r="MVY48" s="1"/>
      <c r="MVZ48" s="1"/>
      <c r="MWA48" s="1"/>
      <c r="MWB48" s="1"/>
      <c r="MWC48" s="1"/>
      <c r="MWD48" s="1"/>
      <c r="MWE48" s="1"/>
      <c r="MWF48" s="1"/>
      <c r="MWG48" s="1"/>
      <c r="MWH48" s="1"/>
      <c r="MWI48" s="1"/>
      <c r="MWJ48" s="1"/>
      <c r="MWK48" s="1"/>
      <c r="MWL48" s="1"/>
      <c r="MWM48" s="1"/>
      <c r="MWN48" s="1"/>
      <c r="MWO48" s="1"/>
      <c r="MWP48" s="1"/>
      <c r="MWQ48" s="1"/>
      <c r="MWR48" s="1"/>
      <c r="MWS48" s="1"/>
      <c r="MWT48" s="1"/>
      <c r="MWU48" s="1"/>
      <c r="MWV48" s="1"/>
      <c r="MWW48" s="1"/>
      <c r="MWX48" s="1"/>
      <c r="MWY48" s="1"/>
      <c r="MWZ48" s="1"/>
      <c r="MXA48" s="1"/>
      <c r="MXB48" s="1"/>
      <c r="MXC48" s="1"/>
      <c r="MXD48" s="1"/>
      <c r="MXE48" s="1"/>
      <c r="MXF48" s="1"/>
      <c r="MXG48" s="1"/>
      <c r="MXH48" s="1"/>
      <c r="MXI48" s="1"/>
      <c r="MXJ48" s="1"/>
      <c r="MXK48" s="1"/>
      <c r="MXL48" s="1"/>
      <c r="MXM48" s="1"/>
      <c r="MXN48" s="1"/>
      <c r="MXO48" s="1"/>
      <c r="MXP48" s="1"/>
      <c r="MXQ48" s="1"/>
      <c r="MXR48" s="1"/>
      <c r="MXS48" s="1"/>
      <c r="MXT48" s="1"/>
      <c r="MXU48" s="1"/>
      <c r="MXV48" s="1"/>
      <c r="MXW48" s="1"/>
      <c r="MXX48" s="1"/>
      <c r="MXY48" s="1"/>
      <c r="MXZ48" s="1"/>
      <c r="MYA48" s="1"/>
      <c r="MYB48" s="1"/>
      <c r="MYC48" s="1"/>
      <c r="MYD48" s="1"/>
      <c r="MYE48" s="1"/>
      <c r="MYF48" s="1"/>
      <c r="MYG48" s="1"/>
      <c r="MYH48" s="1"/>
      <c r="MYI48" s="1"/>
      <c r="MYJ48" s="1"/>
      <c r="MYK48" s="1"/>
      <c r="MYL48" s="1"/>
      <c r="MYM48" s="1"/>
      <c r="MYN48" s="1"/>
      <c r="MYO48" s="1"/>
      <c r="MYP48" s="1"/>
      <c r="MYQ48" s="1"/>
      <c r="MYR48" s="1"/>
      <c r="MYS48" s="1"/>
      <c r="MYT48" s="1"/>
      <c r="MYU48" s="1"/>
      <c r="MYV48" s="1"/>
      <c r="MYW48" s="1"/>
      <c r="MYX48" s="1"/>
      <c r="MYY48" s="1"/>
      <c r="MYZ48" s="1"/>
      <c r="MZA48" s="1"/>
      <c r="MZB48" s="1"/>
      <c r="MZC48" s="1"/>
      <c r="MZD48" s="1"/>
      <c r="MZE48" s="1"/>
      <c r="MZF48" s="1"/>
      <c r="MZG48" s="1"/>
      <c r="MZH48" s="1"/>
      <c r="MZI48" s="1"/>
      <c r="MZJ48" s="1"/>
      <c r="MZK48" s="1"/>
      <c r="MZL48" s="1"/>
      <c r="MZM48" s="1"/>
      <c r="MZN48" s="1"/>
      <c r="MZO48" s="1"/>
      <c r="MZP48" s="1"/>
      <c r="MZQ48" s="1"/>
      <c r="MZR48" s="1"/>
      <c r="MZS48" s="1"/>
      <c r="MZT48" s="1"/>
      <c r="MZU48" s="1"/>
      <c r="MZV48" s="1"/>
      <c r="MZW48" s="1"/>
      <c r="MZX48" s="1"/>
      <c r="MZY48" s="1"/>
      <c r="MZZ48" s="1"/>
      <c r="NAA48" s="1"/>
      <c r="NAB48" s="1"/>
      <c r="NAC48" s="1"/>
      <c r="NAD48" s="1"/>
      <c r="NAE48" s="1"/>
      <c r="NAF48" s="1"/>
      <c r="NAG48" s="1"/>
      <c r="NAH48" s="1"/>
      <c r="NAI48" s="1"/>
      <c r="NAJ48" s="1"/>
      <c r="NAK48" s="1"/>
      <c r="NAL48" s="1"/>
      <c r="NAM48" s="1"/>
      <c r="NAN48" s="1"/>
      <c r="NAO48" s="1"/>
      <c r="NAP48" s="1"/>
      <c r="NAQ48" s="1"/>
      <c r="NAR48" s="1"/>
      <c r="NAS48" s="1"/>
      <c r="NAT48" s="1"/>
      <c r="NAU48" s="1"/>
      <c r="NAV48" s="1"/>
      <c r="NAW48" s="1"/>
      <c r="NAX48" s="1"/>
      <c r="NAY48" s="1"/>
      <c r="NAZ48" s="1"/>
      <c r="NBA48" s="1"/>
      <c r="NBB48" s="1"/>
      <c r="NBC48" s="1"/>
      <c r="NBD48" s="1"/>
      <c r="NBE48" s="1"/>
      <c r="NBF48" s="1"/>
      <c r="NBG48" s="1"/>
      <c r="NBH48" s="1"/>
      <c r="NBI48" s="1"/>
      <c r="NBJ48" s="1"/>
      <c r="NBK48" s="1"/>
      <c r="NBL48" s="1"/>
      <c r="NBM48" s="1"/>
      <c r="NBN48" s="1"/>
      <c r="NBO48" s="1"/>
      <c r="NBP48" s="1"/>
      <c r="NBQ48" s="1"/>
      <c r="NBR48" s="1"/>
      <c r="NBS48" s="1"/>
      <c r="NBT48" s="1"/>
      <c r="NBU48" s="1"/>
      <c r="NBV48" s="1"/>
      <c r="NBW48" s="1"/>
      <c r="NBX48" s="1"/>
      <c r="NBY48" s="1"/>
      <c r="NBZ48" s="1"/>
      <c r="NCA48" s="1"/>
      <c r="NCB48" s="1"/>
      <c r="NCC48" s="1"/>
      <c r="NCD48" s="1"/>
      <c r="NCE48" s="1"/>
      <c r="NCF48" s="1"/>
      <c r="NCG48" s="1"/>
      <c r="NCH48" s="1"/>
      <c r="NCI48" s="1"/>
      <c r="NCJ48" s="1"/>
      <c r="NCK48" s="1"/>
      <c r="NCL48" s="1"/>
      <c r="NCM48" s="1"/>
      <c r="NCN48" s="1"/>
      <c r="NCO48" s="1"/>
      <c r="NCP48" s="1"/>
      <c r="NCQ48" s="1"/>
      <c r="NCR48" s="1"/>
      <c r="NCS48" s="1"/>
      <c r="NCT48" s="1"/>
      <c r="NCU48" s="1"/>
      <c r="NCV48" s="1"/>
      <c r="NCW48" s="1"/>
      <c r="NCX48" s="1"/>
      <c r="NCY48" s="1"/>
      <c r="NCZ48" s="1"/>
      <c r="NDA48" s="1"/>
      <c r="NDB48" s="1"/>
      <c r="NDC48" s="1"/>
      <c r="NDD48" s="1"/>
      <c r="NDE48" s="1"/>
      <c r="NDF48" s="1"/>
      <c r="NDG48" s="1"/>
      <c r="NDH48" s="1"/>
      <c r="NDI48" s="1"/>
      <c r="NDJ48" s="1"/>
      <c r="NDK48" s="1"/>
      <c r="NDL48" s="1"/>
      <c r="NDM48" s="1"/>
      <c r="NDN48" s="1"/>
      <c r="NDO48" s="1"/>
      <c r="NDP48" s="1"/>
      <c r="NDQ48" s="1"/>
      <c r="NDR48" s="1"/>
      <c r="NDS48" s="1"/>
      <c r="NDT48" s="1"/>
      <c r="NDU48" s="1"/>
      <c r="NDV48" s="1"/>
      <c r="NDW48" s="1"/>
      <c r="NDX48" s="1"/>
      <c r="NDY48" s="1"/>
      <c r="NDZ48" s="1"/>
      <c r="NEA48" s="1"/>
      <c r="NEB48" s="1"/>
      <c r="NEC48" s="1"/>
      <c r="NED48" s="1"/>
      <c r="NEE48" s="1"/>
      <c r="NEF48" s="1"/>
      <c r="NEG48" s="1"/>
      <c r="NEH48" s="1"/>
      <c r="NEI48" s="1"/>
      <c r="NEJ48" s="1"/>
      <c r="NEK48" s="1"/>
      <c r="NEL48" s="1"/>
      <c r="NEM48" s="1"/>
      <c r="NEN48" s="1"/>
      <c r="NEO48" s="1"/>
      <c r="NEP48" s="1"/>
      <c r="NEQ48" s="1"/>
      <c r="NER48" s="1"/>
      <c r="NES48" s="1"/>
      <c r="NET48" s="1"/>
      <c r="NEU48" s="1"/>
      <c r="NEV48" s="1"/>
      <c r="NEW48" s="1"/>
      <c r="NEX48" s="1"/>
      <c r="NEY48" s="1"/>
      <c r="NEZ48" s="1"/>
      <c r="NFA48" s="1"/>
      <c r="NFB48" s="1"/>
      <c r="NFC48" s="1"/>
      <c r="NFD48" s="1"/>
      <c r="NFE48" s="1"/>
      <c r="NFF48" s="1"/>
      <c r="NFG48" s="1"/>
      <c r="NFH48" s="1"/>
      <c r="NFI48" s="1"/>
      <c r="NFJ48" s="1"/>
      <c r="NFK48" s="1"/>
      <c r="NFL48" s="1"/>
      <c r="NFM48" s="1"/>
      <c r="NFN48" s="1"/>
      <c r="NFO48" s="1"/>
      <c r="NFP48" s="1"/>
      <c r="NFQ48" s="1"/>
      <c r="NFR48" s="1"/>
      <c r="NFS48" s="1"/>
      <c r="NFT48" s="1"/>
      <c r="NFU48" s="1"/>
      <c r="NFV48" s="1"/>
      <c r="NFW48" s="1"/>
      <c r="NFX48" s="1"/>
      <c r="NFY48" s="1"/>
      <c r="NFZ48" s="1"/>
      <c r="NGA48" s="1"/>
      <c r="NGB48" s="1"/>
      <c r="NGC48" s="1"/>
      <c r="NGD48" s="1"/>
      <c r="NGE48" s="1"/>
      <c r="NGF48" s="1"/>
      <c r="NGG48" s="1"/>
      <c r="NGH48" s="1"/>
      <c r="NGI48" s="1"/>
      <c r="NGJ48" s="1"/>
      <c r="NGK48" s="1"/>
      <c r="NGL48" s="1"/>
      <c r="NGM48" s="1"/>
      <c r="NGN48" s="1"/>
      <c r="NGO48" s="1"/>
      <c r="NGP48" s="1"/>
      <c r="NGQ48" s="1"/>
      <c r="NGR48" s="1"/>
      <c r="NGS48" s="1"/>
      <c r="NGT48" s="1"/>
      <c r="NGU48" s="1"/>
      <c r="NGV48" s="1"/>
      <c r="NGW48" s="1"/>
      <c r="NGX48" s="1"/>
      <c r="NGY48" s="1"/>
      <c r="NGZ48" s="1"/>
      <c r="NHA48" s="1"/>
      <c r="NHB48" s="1"/>
      <c r="NHC48" s="1"/>
      <c r="NHD48" s="1"/>
      <c r="NHE48" s="1"/>
      <c r="NHF48" s="1"/>
      <c r="NHG48" s="1"/>
      <c r="NHH48" s="1"/>
      <c r="NHI48" s="1"/>
      <c r="NHJ48" s="1"/>
      <c r="NHK48" s="1"/>
      <c r="NHL48" s="1"/>
      <c r="NHM48" s="1"/>
      <c r="NHN48" s="1"/>
      <c r="NHO48" s="1"/>
      <c r="NHP48" s="1"/>
      <c r="NHQ48" s="1"/>
      <c r="NHR48" s="1"/>
      <c r="NHS48" s="1"/>
      <c r="NHT48" s="1"/>
      <c r="NHU48" s="1"/>
      <c r="NHV48" s="1"/>
      <c r="NHW48" s="1"/>
      <c r="NHX48" s="1"/>
      <c r="NHY48" s="1"/>
      <c r="NHZ48" s="1"/>
      <c r="NIA48" s="1"/>
      <c r="NIB48" s="1"/>
      <c r="NIC48" s="1"/>
      <c r="NID48" s="1"/>
      <c r="NIE48" s="1"/>
      <c r="NIF48" s="1"/>
      <c r="NIG48" s="1"/>
      <c r="NIH48" s="1"/>
      <c r="NII48" s="1"/>
      <c r="NIJ48" s="1"/>
      <c r="NIK48" s="1"/>
      <c r="NIL48" s="1"/>
      <c r="NIM48" s="1"/>
      <c r="NIN48" s="1"/>
      <c r="NIO48" s="1"/>
      <c r="NIP48" s="1"/>
      <c r="NIQ48" s="1"/>
      <c r="NIR48" s="1"/>
      <c r="NIS48" s="1"/>
      <c r="NIT48" s="1"/>
      <c r="NIU48" s="1"/>
      <c r="NIV48" s="1"/>
      <c r="NIW48" s="1"/>
      <c r="NIX48" s="1"/>
      <c r="NIY48" s="1"/>
      <c r="NIZ48" s="1"/>
      <c r="NJA48" s="1"/>
      <c r="NJB48" s="1"/>
      <c r="NJC48" s="1"/>
      <c r="NJD48" s="1"/>
      <c r="NJE48" s="1"/>
      <c r="NJF48" s="1"/>
      <c r="NJG48" s="1"/>
      <c r="NJH48" s="1"/>
      <c r="NJI48" s="1"/>
      <c r="NJJ48" s="1"/>
      <c r="NJK48" s="1"/>
      <c r="NJL48" s="1"/>
      <c r="NJM48" s="1"/>
      <c r="NJN48" s="1"/>
      <c r="NJO48" s="1"/>
      <c r="NJP48" s="1"/>
      <c r="NJQ48" s="1"/>
      <c r="NJR48" s="1"/>
      <c r="NJS48" s="1"/>
      <c r="NJT48" s="1"/>
      <c r="NJU48" s="1"/>
      <c r="NJV48" s="1"/>
      <c r="NJW48" s="1"/>
      <c r="NJX48" s="1"/>
      <c r="NJY48" s="1"/>
      <c r="NJZ48" s="1"/>
      <c r="NKA48" s="1"/>
      <c r="NKB48" s="1"/>
      <c r="NKC48" s="1"/>
      <c r="NKD48" s="1"/>
      <c r="NKE48" s="1"/>
      <c r="NKF48" s="1"/>
      <c r="NKG48" s="1"/>
      <c r="NKH48" s="1"/>
      <c r="NKI48" s="1"/>
      <c r="NKJ48" s="1"/>
      <c r="NKK48" s="1"/>
      <c r="NKL48" s="1"/>
      <c r="NKM48" s="1"/>
      <c r="NKN48" s="1"/>
      <c r="NKO48" s="1"/>
      <c r="NKP48" s="1"/>
      <c r="NKQ48" s="1"/>
      <c r="NKR48" s="1"/>
      <c r="NKS48" s="1"/>
      <c r="NKT48" s="1"/>
      <c r="NKU48" s="1"/>
      <c r="NKV48" s="1"/>
      <c r="NKW48" s="1"/>
      <c r="NKX48" s="1"/>
      <c r="NKY48" s="1"/>
      <c r="NKZ48" s="1"/>
      <c r="NLA48" s="1"/>
      <c r="NLB48" s="1"/>
      <c r="NLC48" s="1"/>
      <c r="NLD48" s="1"/>
      <c r="NLE48" s="1"/>
      <c r="NLF48" s="1"/>
      <c r="NLG48" s="1"/>
      <c r="NLH48" s="1"/>
      <c r="NLI48" s="1"/>
      <c r="NLJ48" s="1"/>
      <c r="NLK48" s="1"/>
      <c r="NLL48" s="1"/>
      <c r="NLM48" s="1"/>
      <c r="NLN48" s="1"/>
      <c r="NLO48" s="1"/>
      <c r="NLP48" s="1"/>
      <c r="NLQ48" s="1"/>
      <c r="NLR48" s="1"/>
      <c r="NLS48" s="1"/>
      <c r="NLT48" s="1"/>
      <c r="NLU48" s="1"/>
      <c r="NLV48" s="1"/>
      <c r="NLW48" s="1"/>
      <c r="NLX48" s="1"/>
      <c r="NLY48" s="1"/>
      <c r="NLZ48" s="1"/>
      <c r="NMA48" s="1"/>
      <c r="NMB48" s="1"/>
      <c r="NMC48" s="1"/>
      <c r="NMD48" s="1"/>
      <c r="NME48" s="1"/>
      <c r="NMF48" s="1"/>
      <c r="NMG48" s="1"/>
      <c r="NMH48" s="1"/>
      <c r="NMI48" s="1"/>
      <c r="NMJ48" s="1"/>
      <c r="NMK48" s="1"/>
      <c r="NML48" s="1"/>
      <c r="NMM48" s="1"/>
      <c r="NMN48" s="1"/>
      <c r="NMO48" s="1"/>
      <c r="NMP48" s="1"/>
      <c r="NMQ48" s="1"/>
      <c r="NMR48" s="1"/>
      <c r="NMS48" s="1"/>
      <c r="NMT48" s="1"/>
      <c r="NMU48" s="1"/>
      <c r="NMV48" s="1"/>
      <c r="NMW48" s="1"/>
      <c r="NMX48" s="1"/>
      <c r="NMY48" s="1"/>
      <c r="NMZ48" s="1"/>
      <c r="NNA48" s="1"/>
      <c r="NNB48" s="1"/>
      <c r="NNC48" s="1"/>
      <c r="NND48" s="1"/>
      <c r="NNE48" s="1"/>
      <c r="NNF48" s="1"/>
      <c r="NNG48" s="1"/>
      <c r="NNH48" s="1"/>
      <c r="NNI48" s="1"/>
      <c r="NNJ48" s="1"/>
      <c r="NNK48" s="1"/>
      <c r="NNL48" s="1"/>
      <c r="NNM48" s="1"/>
      <c r="NNN48" s="1"/>
      <c r="NNO48" s="1"/>
      <c r="NNP48" s="1"/>
      <c r="NNQ48" s="1"/>
      <c r="NNR48" s="1"/>
      <c r="NNS48" s="1"/>
      <c r="NNT48" s="1"/>
      <c r="NNU48" s="1"/>
      <c r="NNV48" s="1"/>
      <c r="NNW48" s="1"/>
      <c r="NNX48" s="1"/>
      <c r="NNY48" s="1"/>
      <c r="NNZ48" s="1"/>
      <c r="NOA48" s="1"/>
      <c r="NOB48" s="1"/>
      <c r="NOC48" s="1"/>
      <c r="NOD48" s="1"/>
      <c r="NOE48" s="1"/>
      <c r="NOF48" s="1"/>
      <c r="NOG48" s="1"/>
      <c r="NOH48" s="1"/>
      <c r="NOI48" s="1"/>
      <c r="NOJ48" s="1"/>
      <c r="NOK48" s="1"/>
      <c r="NOL48" s="1"/>
      <c r="NOM48" s="1"/>
      <c r="NON48" s="1"/>
      <c r="NOO48" s="1"/>
      <c r="NOP48" s="1"/>
      <c r="NOQ48" s="1"/>
      <c r="NOR48" s="1"/>
      <c r="NOS48" s="1"/>
      <c r="NOT48" s="1"/>
      <c r="NOU48" s="1"/>
      <c r="NOV48" s="1"/>
      <c r="NOW48" s="1"/>
      <c r="NOX48" s="1"/>
      <c r="NOY48" s="1"/>
      <c r="NOZ48" s="1"/>
      <c r="NPA48" s="1"/>
      <c r="NPB48" s="1"/>
      <c r="NPC48" s="1"/>
      <c r="NPD48" s="1"/>
      <c r="NPE48" s="1"/>
      <c r="NPF48" s="1"/>
      <c r="NPG48" s="1"/>
      <c r="NPH48" s="1"/>
      <c r="NPI48" s="1"/>
      <c r="NPJ48" s="1"/>
      <c r="NPK48" s="1"/>
      <c r="NPL48" s="1"/>
      <c r="NPM48" s="1"/>
      <c r="NPN48" s="1"/>
      <c r="NPO48" s="1"/>
      <c r="NPP48" s="1"/>
      <c r="NPQ48" s="1"/>
      <c r="NPR48" s="1"/>
      <c r="NPS48" s="1"/>
      <c r="NPT48" s="1"/>
      <c r="NPU48" s="1"/>
      <c r="NPV48" s="1"/>
      <c r="NPW48" s="1"/>
      <c r="NPX48" s="1"/>
      <c r="NPY48" s="1"/>
      <c r="NPZ48" s="1"/>
      <c r="NQA48" s="1"/>
      <c r="NQB48" s="1"/>
      <c r="NQC48" s="1"/>
      <c r="NQD48" s="1"/>
      <c r="NQE48" s="1"/>
      <c r="NQF48" s="1"/>
      <c r="NQG48" s="1"/>
      <c r="NQH48" s="1"/>
      <c r="NQI48" s="1"/>
      <c r="NQJ48" s="1"/>
      <c r="NQK48" s="1"/>
      <c r="NQL48" s="1"/>
      <c r="NQM48" s="1"/>
      <c r="NQN48" s="1"/>
      <c r="NQO48" s="1"/>
      <c r="NQP48" s="1"/>
      <c r="NQQ48" s="1"/>
      <c r="NQR48" s="1"/>
      <c r="NQS48" s="1"/>
      <c r="NQT48" s="1"/>
      <c r="NQU48" s="1"/>
      <c r="NQV48" s="1"/>
      <c r="NQW48" s="1"/>
      <c r="NQX48" s="1"/>
      <c r="NQY48" s="1"/>
      <c r="NQZ48" s="1"/>
      <c r="NRA48" s="1"/>
      <c r="NRB48" s="1"/>
      <c r="NRC48" s="1"/>
      <c r="NRD48" s="1"/>
      <c r="NRE48" s="1"/>
      <c r="NRF48" s="1"/>
      <c r="NRG48" s="1"/>
      <c r="NRH48" s="1"/>
      <c r="NRI48" s="1"/>
      <c r="NRJ48" s="1"/>
      <c r="NRK48" s="1"/>
      <c r="NRL48" s="1"/>
      <c r="NRM48" s="1"/>
      <c r="NRN48" s="1"/>
      <c r="NRO48" s="1"/>
      <c r="NRP48" s="1"/>
      <c r="NRQ48" s="1"/>
      <c r="NRR48" s="1"/>
      <c r="NRS48" s="1"/>
      <c r="NRT48" s="1"/>
      <c r="NRU48" s="1"/>
      <c r="NRV48" s="1"/>
      <c r="NRW48" s="1"/>
      <c r="NRX48" s="1"/>
      <c r="NRY48" s="1"/>
      <c r="NRZ48" s="1"/>
      <c r="NSA48" s="1"/>
      <c r="NSB48" s="1"/>
      <c r="NSC48" s="1"/>
      <c r="NSD48" s="1"/>
      <c r="NSE48" s="1"/>
      <c r="NSF48" s="1"/>
      <c r="NSG48" s="1"/>
      <c r="NSH48" s="1"/>
      <c r="NSI48" s="1"/>
      <c r="NSJ48" s="1"/>
      <c r="NSK48" s="1"/>
      <c r="NSL48" s="1"/>
      <c r="NSM48" s="1"/>
      <c r="NSN48" s="1"/>
      <c r="NSO48" s="1"/>
      <c r="NSP48" s="1"/>
      <c r="NSQ48" s="1"/>
      <c r="NSR48" s="1"/>
      <c r="NSS48" s="1"/>
      <c r="NST48" s="1"/>
      <c r="NSU48" s="1"/>
      <c r="NSV48" s="1"/>
      <c r="NSW48" s="1"/>
      <c r="NSX48" s="1"/>
      <c r="NSY48" s="1"/>
      <c r="NSZ48" s="1"/>
      <c r="NTA48" s="1"/>
      <c r="NTB48" s="1"/>
      <c r="NTC48" s="1"/>
      <c r="NTD48" s="1"/>
      <c r="NTE48" s="1"/>
      <c r="NTF48" s="1"/>
      <c r="NTG48" s="1"/>
      <c r="NTH48" s="1"/>
      <c r="NTI48" s="1"/>
      <c r="NTJ48" s="1"/>
      <c r="NTK48" s="1"/>
      <c r="NTL48" s="1"/>
      <c r="NTM48" s="1"/>
      <c r="NTN48" s="1"/>
      <c r="NTO48" s="1"/>
      <c r="NTP48" s="1"/>
      <c r="NTQ48" s="1"/>
      <c r="NTR48" s="1"/>
      <c r="NTS48" s="1"/>
      <c r="NTT48" s="1"/>
      <c r="NTU48" s="1"/>
      <c r="NTV48" s="1"/>
      <c r="NTW48" s="1"/>
      <c r="NTX48" s="1"/>
      <c r="NTY48" s="1"/>
      <c r="NTZ48" s="1"/>
      <c r="NUA48" s="1"/>
      <c r="NUB48" s="1"/>
      <c r="NUC48" s="1"/>
      <c r="NUD48" s="1"/>
      <c r="NUE48" s="1"/>
      <c r="NUF48" s="1"/>
      <c r="NUG48" s="1"/>
      <c r="NUH48" s="1"/>
      <c r="NUI48" s="1"/>
      <c r="NUJ48" s="1"/>
      <c r="NUK48" s="1"/>
      <c r="NUL48" s="1"/>
      <c r="NUM48" s="1"/>
      <c r="NUN48" s="1"/>
      <c r="NUO48" s="1"/>
      <c r="NUP48" s="1"/>
      <c r="NUQ48" s="1"/>
      <c r="NUR48" s="1"/>
      <c r="NUS48" s="1"/>
      <c r="NUT48" s="1"/>
      <c r="NUU48" s="1"/>
      <c r="NUV48" s="1"/>
      <c r="NUW48" s="1"/>
      <c r="NUX48" s="1"/>
      <c r="NUY48" s="1"/>
      <c r="NUZ48" s="1"/>
      <c r="NVA48" s="1"/>
      <c r="NVB48" s="1"/>
      <c r="NVC48" s="1"/>
      <c r="NVD48" s="1"/>
      <c r="NVE48" s="1"/>
      <c r="NVF48" s="1"/>
      <c r="NVG48" s="1"/>
      <c r="NVH48" s="1"/>
      <c r="NVI48" s="1"/>
      <c r="NVJ48" s="1"/>
      <c r="NVK48" s="1"/>
      <c r="NVL48" s="1"/>
      <c r="NVM48" s="1"/>
      <c r="NVN48" s="1"/>
      <c r="NVO48" s="1"/>
      <c r="NVP48" s="1"/>
      <c r="NVQ48" s="1"/>
      <c r="NVR48" s="1"/>
      <c r="NVS48" s="1"/>
      <c r="NVT48" s="1"/>
      <c r="NVU48" s="1"/>
      <c r="NVV48" s="1"/>
      <c r="NVW48" s="1"/>
      <c r="NVX48" s="1"/>
      <c r="NVY48" s="1"/>
      <c r="NVZ48" s="1"/>
      <c r="NWA48" s="1"/>
      <c r="NWB48" s="1"/>
      <c r="NWC48" s="1"/>
      <c r="NWD48" s="1"/>
      <c r="NWE48" s="1"/>
      <c r="NWF48" s="1"/>
      <c r="NWG48" s="1"/>
      <c r="NWH48" s="1"/>
      <c r="NWI48" s="1"/>
      <c r="NWJ48" s="1"/>
      <c r="NWK48" s="1"/>
      <c r="NWL48" s="1"/>
      <c r="NWM48" s="1"/>
      <c r="NWN48" s="1"/>
      <c r="NWO48" s="1"/>
      <c r="NWP48" s="1"/>
      <c r="NWQ48" s="1"/>
      <c r="NWR48" s="1"/>
      <c r="NWS48" s="1"/>
      <c r="NWT48" s="1"/>
      <c r="NWU48" s="1"/>
      <c r="NWV48" s="1"/>
      <c r="NWW48" s="1"/>
      <c r="NWX48" s="1"/>
      <c r="NWY48" s="1"/>
      <c r="NWZ48" s="1"/>
      <c r="NXA48" s="1"/>
      <c r="NXB48" s="1"/>
      <c r="NXC48" s="1"/>
      <c r="NXD48" s="1"/>
      <c r="NXE48" s="1"/>
      <c r="NXF48" s="1"/>
      <c r="NXG48" s="1"/>
      <c r="NXH48" s="1"/>
      <c r="NXI48" s="1"/>
      <c r="NXJ48" s="1"/>
      <c r="NXK48" s="1"/>
      <c r="NXL48" s="1"/>
      <c r="NXM48" s="1"/>
      <c r="NXN48" s="1"/>
      <c r="NXO48" s="1"/>
      <c r="NXP48" s="1"/>
      <c r="NXQ48" s="1"/>
      <c r="NXR48" s="1"/>
      <c r="NXS48" s="1"/>
      <c r="NXT48" s="1"/>
      <c r="NXU48" s="1"/>
      <c r="NXV48" s="1"/>
      <c r="NXW48" s="1"/>
      <c r="NXX48" s="1"/>
      <c r="NXY48" s="1"/>
      <c r="NXZ48" s="1"/>
      <c r="NYA48" s="1"/>
      <c r="NYB48" s="1"/>
      <c r="NYC48" s="1"/>
      <c r="NYD48" s="1"/>
      <c r="NYE48" s="1"/>
      <c r="NYF48" s="1"/>
      <c r="NYG48" s="1"/>
      <c r="NYH48" s="1"/>
      <c r="NYI48" s="1"/>
      <c r="NYJ48" s="1"/>
      <c r="NYK48" s="1"/>
      <c r="NYL48" s="1"/>
      <c r="NYM48" s="1"/>
      <c r="NYN48" s="1"/>
      <c r="NYO48" s="1"/>
      <c r="NYP48" s="1"/>
      <c r="NYQ48" s="1"/>
      <c r="NYR48" s="1"/>
      <c r="NYS48" s="1"/>
      <c r="NYT48" s="1"/>
      <c r="NYU48" s="1"/>
      <c r="NYV48" s="1"/>
      <c r="NYW48" s="1"/>
      <c r="NYX48" s="1"/>
      <c r="NYY48" s="1"/>
      <c r="NYZ48" s="1"/>
      <c r="NZA48" s="1"/>
      <c r="NZB48" s="1"/>
      <c r="NZC48" s="1"/>
      <c r="NZD48" s="1"/>
      <c r="NZE48" s="1"/>
      <c r="NZF48" s="1"/>
      <c r="NZG48" s="1"/>
      <c r="NZH48" s="1"/>
      <c r="NZI48" s="1"/>
      <c r="NZJ48" s="1"/>
      <c r="NZK48" s="1"/>
      <c r="NZL48" s="1"/>
      <c r="NZM48" s="1"/>
      <c r="NZN48" s="1"/>
      <c r="NZO48" s="1"/>
      <c r="NZP48" s="1"/>
      <c r="NZQ48" s="1"/>
      <c r="NZR48" s="1"/>
      <c r="NZS48" s="1"/>
      <c r="NZT48" s="1"/>
      <c r="NZU48" s="1"/>
      <c r="NZV48" s="1"/>
      <c r="NZW48" s="1"/>
      <c r="NZX48" s="1"/>
      <c r="NZY48" s="1"/>
      <c r="NZZ48" s="1"/>
      <c r="OAA48" s="1"/>
      <c r="OAB48" s="1"/>
      <c r="OAC48" s="1"/>
      <c r="OAD48" s="1"/>
      <c r="OAE48" s="1"/>
      <c r="OAF48" s="1"/>
      <c r="OAG48" s="1"/>
      <c r="OAH48" s="1"/>
      <c r="OAI48" s="1"/>
      <c r="OAJ48" s="1"/>
      <c r="OAK48" s="1"/>
      <c r="OAL48" s="1"/>
      <c r="OAM48" s="1"/>
      <c r="OAN48" s="1"/>
      <c r="OAO48" s="1"/>
      <c r="OAP48" s="1"/>
      <c r="OAQ48" s="1"/>
      <c r="OAR48" s="1"/>
      <c r="OAS48" s="1"/>
      <c r="OAT48" s="1"/>
      <c r="OAU48" s="1"/>
      <c r="OAV48" s="1"/>
      <c r="OAW48" s="1"/>
      <c r="OAX48" s="1"/>
      <c r="OAY48" s="1"/>
      <c r="OAZ48" s="1"/>
      <c r="OBA48" s="1"/>
      <c r="OBB48" s="1"/>
      <c r="OBC48" s="1"/>
      <c r="OBD48" s="1"/>
      <c r="OBE48" s="1"/>
      <c r="OBF48" s="1"/>
      <c r="OBG48" s="1"/>
      <c r="OBH48" s="1"/>
      <c r="OBI48" s="1"/>
      <c r="OBJ48" s="1"/>
      <c r="OBK48" s="1"/>
      <c r="OBL48" s="1"/>
      <c r="OBM48" s="1"/>
      <c r="OBN48" s="1"/>
      <c r="OBO48" s="1"/>
      <c r="OBP48" s="1"/>
      <c r="OBQ48" s="1"/>
      <c r="OBR48" s="1"/>
      <c r="OBS48" s="1"/>
      <c r="OBT48" s="1"/>
      <c r="OBU48" s="1"/>
      <c r="OBV48" s="1"/>
      <c r="OBW48" s="1"/>
      <c r="OBX48" s="1"/>
      <c r="OBY48" s="1"/>
      <c r="OBZ48" s="1"/>
      <c r="OCA48" s="1"/>
      <c r="OCB48" s="1"/>
      <c r="OCC48" s="1"/>
      <c r="OCD48" s="1"/>
      <c r="OCE48" s="1"/>
      <c r="OCF48" s="1"/>
      <c r="OCG48" s="1"/>
      <c r="OCH48" s="1"/>
      <c r="OCI48" s="1"/>
      <c r="OCJ48" s="1"/>
      <c r="OCK48" s="1"/>
      <c r="OCL48" s="1"/>
      <c r="OCM48" s="1"/>
      <c r="OCN48" s="1"/>
      <c r="OCO48" s="1"/>
      <c r="OCP48" s="1"/>
      <c r="OCQ48" s="1"/>
      <c r="OCR48" s="1"/>
      <c r="OCS48" s="1"/>
      <c r="OCT48" s="1"/>
      <c r="OCU48" s="1"/>
      <c r="OCV48" s="1"/>
      <c r="OCW48" s="1"/>
      <c r="OCX48" s="1"/>
      <c r="OCY48" s="1"/>
      <c r="OCZ48" s="1"/>
      <c r="ODA48" s="1"/>
      <c r="ODB48" s="1"/>
      <c r="ODC48" s="1"/>
      <c r="ODD48" s="1"/>
      <c r="ODE48" s="1"/>
      <c r="ODF48" s="1"/>
      <c r="ODG48" s="1"/>
      <c r="ODH48" s="1"/>
      <c r="ODI48" s="1"/>
      <c r="ODJ48" s="1"/>
      <c r="ODK48" s="1"/>
      <c r="ODL48" s="1"/>
      <c r="ODM48" s="1"/>
      <c r="ODN48" s="1"/>
      <c r="ODO48" s="1"/>
      <c r="ODP48" s="1"/>
      <c r="ODQ48" s="1"/>
      <c r="ODR48" s="1"/>
      <c r="ODS48" s="1"/>
      <c r="ODT48" s="1"/>
      <c r="ODU48" s="1"/>
      <c r="ODV48" s="1"/>
      <c r="ODW48" s="1"/>
      <c r="ODX48" s="1"/>
      <c r="ODY48" s="1"/>
      <c r="ODZ48" s="1"/>
      <c r="OEA48" s="1"/>
      <c r="OEB48" s="1"/>
      <c r="OEC48" s="1"/>
      <c r="OED48" s="1"/>
      <c r="OEE48" s="1"/>
      <c r="OEF48" s="1"/>
      <c r="OEG48" s="1"/>
      <c r="OEH48" s="1"/>
      <c r="OEI48" s="1"/>
      <c r="OEJ48" s="1"/>
      <c r="OEK48" s="1"/>
      <c r="OEL48" s="1"/>
      <c r="OEM48" s="1"/>
      <c r="OEN48" s="1"/>
      <c r="OEO48" s="1"/>
      <c r="OEP48" s="1"/>
      <c r="OEQ48" s="1"/>
      <c r="OER48" s="1"/>
      <c r="OES48" s="1"/>
      <c r="OET48" s="1"/>
      <c r="OEU48" s="1"/>
      <c r="OEV48" s="1"/>
      <c r="OEW48" s="1"/>
      <c r="OEX48" s="1"/>
      <c r="OEY48" s="1"/>
      <c r="OEZ48" s="1"/>
      <c r="OFA48" s="1"/>
      <c r="OFB48" s="1"/>
      <c r="OFC48" s="1"/>
      <c r="OFD48" s="1"/>
      <c r="OFE48" s="1"/>
      <c r="OFF48" s="1"/>
      <c r="OFG48" s="1"/>
      <c r="OFH48" s="1"/>
      <c r="OFI48" s="1"/>
      <c r="OFJ48" s="1"/>
      <c r="OFK48" s="1"/>
      <c r="OFL48" s="1"/>
      <c r="OFM48" s="1"/>
      <c r="OFN48" s="1"/>
      <c r="OFO48" s="1"/>
      <c r="OFP48" s="1"/>
      <c r="OFQ48" s="1"/>
      <c r="OFR48" s="1"/>
      <c r="OFS48" s="1"/>
      <c r="OFT48" s="1"/>
      <c r="OFU48" s="1"/>
      <c r="OFV48" s="1"/>
      <c r="OFW48" s="1"/>
      <c r="OFX48" s="1"/>
      <c r="OFY48" s="1"/>
      <c r="OFZ48" s="1"/>
      <c r="OGA48" s="1"/>
      <c r="OGB48" s="1"/>
      <c r="OGC48" s="1"/>
      <c r="OGD48" s="1"/>
      <c r="OGE48" s="1"/>
      <c r="OGF48" s="1"/>
      <c r="OGG48" s="1"/>
      <c r="OGH48" s="1"/>
      <c r="OGI48" s="1"/>
      <c r="OGJ48" s="1"/>
      <c r="OGK48" s="1"/>
      <c r="OGL48" s="1"/>
      <c r="OGM48" s="1"/>
      <c r="OGN48" s="1"/>
      <c r="OGO48" s="1"/>
      <c r="OGP48" s="1"/>
      <c r="OGQ48" s="1"/>
      <c r="OGR48" s="1"/>
      <c r="OGS48" s="1"/>
      <c r="OGT48" s="1"/>
      <c r="OGU48" s="1"/>
      <c r="OGV48" s="1"/>
      <c r="OGW48" s="1"/>
      <c r="OGX48" s="1"/>
      <c r="OGY48" s="1"/>
      <c r="OGZ48" s="1"/>
      <c r="OHA48" s="1"/>
      <c r="OHB48" s="1"/>
      <c r="OHC48" s="1"/>
      <c r="OHD48" s="1"/>
      <c r="OHE48" s="1"/>
      <c r="OHF48" s="1"/>
      <c r="OHG48" s="1"/>
      <c r="OHH48" s="1"/>
      <c r="OHI48" s="1"/>
      <c r="OHJ48" s="1"/>
      <c r="OHK48" s="1"/>
      <c r="OHL48" s="1"/>
      <c r="OHM48" s="1"/>
      <c r="OHN48" s="1"/>
      <c r="OHO48" s="1"/>
      <c r="OHP48" s="1"/>
      <c r="OHQ48" s="1"/>
      <c r="OHR48" s="1"/>
      <c r="OHS48" s="1"/>
      <c r="OHT48" s="1"/>
      <c r="OHU48" s="1"/>
      <c r="OHV48" s="1"/>
      <c r="OHW48" s="1"/>
      <c r="OHX48" s="1"/>
      <c r="OHY48" s="1"/>
      <c r="OHZ48" s="1"/>
      <c r="OIA48" s="1"/>
      <c r="OIB48" s="1"/>
      <c r="OIC48" s="1"/>
      <c r="OID48" s="1"/>
      <c r="OIE48" s="1"/>
      <c r="OIF48" s="1"/>
      <c r="OIG48" s="1"/>
      <c r="OIH48" s="1"/>
      <c r="OII48" s="1"/>
      <c r="OIJ48" s="1"/>
      <c r="OIK48" s="1"/>
      <c r="OIL48" s="1"/>
      <c r="OIM48" s="1"/>
      <c r="OIN48" s="1"/>
      <c r="OIO48" s="1"/>
      <c r="OIP48" s="1"/>
      <c r="OIQ48" s="1"/>
      <c r="OIR48" s="1"/>
      <c r="OIS48" s="1"/>
      <c r="OIT48" s="1"/>
      <c r="OIU48" s="1"/>
      <c r="OIV48" s="1"/>
      <c r="OIW48" s="1"/>
      <c r="OIX48" s="1"/>
      <c r="OIY48" s="1"/>
      <c r="OIZ48" s="1"/>
      <c r="OJA48" s="1"/>
      <c r="OJB48" s="1"/>
      <c r="OJC48" s="1"/>
      <c r="OJD48" s="1"/>
      <c r="OJE48" s="1"/>
      <c r="OJF48" s="1"/>
      <c r="OJG48" s="1"/>
      <c r="OJH48" s="1"/>
      <c r="OJI48" s="1"/>
      <c r="OJJ48" s="1"/>
      <c r="OJK48" s="1"/>
      <c r="OJL48" s="1"/>
      <c r="OJM48" s="1"/>
      <c r="OJN48" s="1"/>
      <c r="OJO48" s="1"/>
      <c r="OJP48" s="1"/>
      <c r="OJQ48" s="1"/>
      <c r="OJR48" s="1"/>
      <c r="OJS48" s="1"/>
      <c r="OJT48" s="1"/>
      <c r="OJU48" s="1"/>
      <c r="OJV48" s="1"/>
      <c r="OJW48" s="1"/>
      <c r="OJX48" s="1"/>
      <c r="OJY48" s="1"/>
      <c r="OJZ48" s="1"/>
      <c r="OKA48" s="1"/>
      <c r="OKB48" s="1"/>
      <c r="OKC48" s="1"/>
      <c r="OKD48" s="1"/>
      <c r="OKE48" s="1"/>
      <c r="OKF48" s="1"/>
      <c r="OKG48" s="1"/>
      <c r="OKH48" s="1"/>
      <c r="OKI48" s="1"/>
      <c r="OKJ48" s="1"/>
      <c r="OKK48" s="1"/>
      <c r="OKL48" s="1"/>
      <c r="OKM48" s="1"/>
      <c r="OKN48" s="1"/>
      <c r="OKO48" s="1"/>
      <c r="OKP48" s="1"/>
      <c r="OKQ48" s="1"/>
      <c r="OKR48" s="1"/>
      <c r="OKS48" s="1"/>
      <c r="OKT48" s="1"/>
      <c r="OKU48" s="1"/>
      <c r="OKV48" s="1"/>
      <c r="OKW48" s="1"/>
      <c r="OKX48" s="1"/>
      <c r="OKY48" s="1"/>
      <c r="OKZ48" s="1"/>
      <c r="OLA48" s="1"/>
      <c r="OLB48" s="1"/>
      <c r="OLC48" s="1"/>
      <c r="OLD48" s="1"/>
      <c r="OLE48" s="1"/>
      <c r="OLF48" s="1"/>
      <c r="OLG48" s="1"/>
      <c r="OLH48" s="1"/>
      <c r="OLI48" s="1"/>
      <c r="OLJ48" s="1"/>
      <c r="OLK48" s="1"/>
      <c r="OLL48" s="1"/>
      <c r="OLM48" s="1"/>
      <c r="OLN48" s="1"/>
      <c r="OLO48" s="1"/>
      <c r="OLP48" s="1"/>
      <c r="OLQ48" s="1"/>
      <c r="OLR48" s="1"/>
      <c r="OLS48" s="1"/>
      <c r="OLT48" s="1"/>
      <c r="OLU48" s="1"/>
      <c r="OLV48" s="1"/>
      <c r="OLW48" s="1"/>
      <c r="OLX48" s="1"/>
      <c r="OLY48" s="1"/>
      <c r="OLZ48" s="1"/>
      <c r="OMA48" s="1"/>
      <c r="OMB48" s="1"/>
      <c r="OMC48" s="1"/>
      <c r="OMD48" s="1"/>
      <c r="OME48" s="1"/>
      <c r="OMF48" s="1"/>
      <c r="OMG48" s="1"/>
      <c r="OMH48" s="1"/>
      <c r="OMI48" s="1"/>
      <c r="OMJ48" s="1"/>
      <c r="OMK48" s="1"/>
      <c r="OML48" s="1"/>
      <c r="OMM48" s="1"/>
      <c r="OMN48" s="1"/>
      <c r="OMO48" s="1"/>
      <c r="OMP48" s="1"/>
      <c r="OMQ48" s="1"/>
      <c r="OMR48" s="1"/>
      <c r="OMS48" s="1"/>
      <c r="OMT48" s="1"/>
      <c r="OMU48" s="1"/>
      <c r="OMV48" s="1"/>
      <c r="OMW48" s="1"/>
      <c r="OMX48" s="1"/>
      <c r="OMY48" s="1"/>
      <c r="OMZ48" s="1"/>
      <c r="ONA48" s="1"/>
      <c r="ONB48" s="1"/>
      <c r="ONC48" s="1"/>
      <c r="OND48" s="1"/>
      <c r="ONE48" s="1"/>
      <c r="ONF48" s="1"/>
      <c r="ONG48" s="1"/>
      <c r="ONH48" s="1"/>
      <c r="ONI48" s="1"/>
      <c r="ONJ48" s="1"/>
      <c r="ONK48" s="1"/>
      <c r="ONL48" s="1"/>
      <c r="ONM48" s="1"/>
      <c r="ONN48" s="1"/>
      <c r="ONO48" s="1"/>
      <c r="ONP48" s="1"/>
      <c r="ONQ48" s="1"/>
      <c r="ONR48" s="1"/>
      <c r="ONS48" s="1"/>
      <c r="ONT48" s="1"/>
      <c r="ONU48" s="1"/>
      <c r="ONV48" s="1"/>
      <c r="ONW48" s="1"/>
      <c r="ONX48" s="1"/>
      <c r="ONY48" s="1"/>
      <c r="ONZ48" s="1"/>
      <c r="OOA48" s="1"/>
      <c r="OOB48" s="1"/>
      <c r="OOC48" s="1"/>
      <c r="OOD48" s="1"/>
      <c r="OOE48" s="1"/>
      <c r="OOF48" s="1"/>
      <c r="OOG48" s="1"/>
      <c r="OOH48" s="1"/>
      <c r="OOI48" s="1"/>
      <c r="OOJ48" s="1"/>
      <c r="OOK48" s="1"/>
      <c r="OOL48" s="1"/>
      <c r="OOM48" s="1"/>
      <c r="OON48" s="1"/>
      <c r="OOO48" s="1"/>
      <c r="OOP48" s="1"/>
      <c r="OOQ48" s="1"/>
      <c r="OOR48" s="1"/>
      <c r="OOS48" s="1"/>
      <c r="OOT48" s="1"/>
      <c r="OOU48" s="1"/>
      <c r="OOV48" s="1"/>
      <c r="OOW48" s="1"/>
      <c r="OOX48" s="1"/>
      <c r="OOY48" s="1"/>
      <c r="OOZ48" s="1"/>
      <c r="OPA48" s="1"/>
      <c r="OPB48" s="1"/>
      <c r="OPC48" s="1"/>
      <c r="OPD48" s="1"/>
      <c r="OPE48" s="1"/>
      <c r="OPF48" s="1"/>
      <c r="OPG48" s="1"/>
      <c r="OPH48" s="1"/>
      <c r="OPI48" s="1"/>
      <c r="OPJ48" s="1"/>
      <c r="OPK48" s="1"/>
      <c r="OPL48" s="1"/>
      <c r="OPM48" s="1"/>
      <c r="OPN48" s="1"/>
      <c r="OPO48" s="1"/>
      <c r="OPP48" s="1"/>
      <c r="OPQ48" s="1"/>
      <c r="OPR48" s="1"/>
      <c r="OPS48" s="1"/>
      <c r="OPT48" s="1"/>
      <c r="OPU48" s="1"/>
      <c r="OPV48" s="1"/>
      <c r="OPW48" s="1"/>
      <c r="OPX48" s="1"/>
      <c r="OPY48" s="1"/>
      <c r="OPZ48" s="1"/>
      <c r="OQA48" s="1"/>
      <c r="OQB48" s="1"/>
      <c r="OQC48" s="1"/>
      <c r="OQD48" s="1"/>
      <c r="OQE48" s="1"/>
      <c r="OQF48" s="1"/>
      <c r="OQG48" s="1"/>
      <c r="OQH48" s="1"/>
      <c r="OQI48" s="1"/>
      <c r="OQJ48" s="1"/>
      <c r="OQK48" s="1"/>
      <c r="OQL48" s="1"/>
      <c r="OQM48" s="1"/>
      <c r="OQN48" s="1"/>
      <c r="OQO48" s="1"/>
      <c r="OQP48" s="1"/>
      <c r="OQQ48" s="1"/>
      <c r="OQR48" s="1"/>
      <c r="OQS48" s="1"/>
      <c r="OQT48" s="1"/>
      <c r="OQU48" s="1"/>
      <c r="OQV48" s="1"/>
      <c r="OQW48" s="1"/>
      <c r="OQX48" s="1"/>
      <c r="OQY48" s="1"/>
      <c r="OQZ48" s="1"/>
      <c r="ORA48" s="1"/>
      <c r="ORB48" s="1"/>
      <c r="ORC48" s="1"/>
      <c r="ORD48" s="1"/>
      <c r="ORE48" s="1"/>
      <c r="ORF48" s="1"/>
      <c r="ORG48" s="1"/>
      <c r="ORH48" s="1"/>
      <c r="ORI48" s="1"/>
      <c r="ORJ48" s="1"/>
      <c r="ORK48" s="1"/>
      <c r="ORL48" s="1"/>
      <c r="ORM48" s="1"/>
      <c r="ORN48" s="1"/>
      <c r="ORO48" s="1"/>
      <c r="ORP48" s="1"/>
      <c r="ORQ48" s="1"/>
      <c r="ORR48" s="1"/>
      <c r="ORS48" s="1"/>
      <c r="ORT48" s="1"/>
      <c r="ORU48" s="1"/>
      <c r="ORV48" s="1"/>
      <c r="ORW48" s="1"/>
      <c r="ORX48" s="1"/>
      <c r="ORY48" s="1"/>
      <c r="ORZ48" s="1"/>
      <c r="OSA48" s="1"/>
      <c r="OSB48" s="1"/>
      <c r="OSC48" s="1"/>
      <c r="OSD48" s="1"/>
      <c r="OSE48" s="1"/>
      <c r="OSF48" s="1"/>
      <c r="OSG48" s="1"/>
      <c r="OSH48" s="1"/>
      <c r="OSI48" s="1"/>
      <c r="OSJ48" s="1"/>
      <c r="OSK48" s="1"/>
      <c r="OSL48" s="1"/>
      <c r="OSM48" s="1"/>
      <c r="OSN48" s="1"/>
      <c r="OSO48" s="1"/>
      <c r="OSP48" s="1"/>
      <c r="OSQ48" s="1"/>
      <c r="OSR48" s="1"/>
      <c r="OSS48" s="1"/>
      <c r="OST48" s="1"/>
      <c r="OSU48" s="1"/>
      <c r="OSV48" s="1"/>
      <c r="OSW48" s="1"/>
      <c r="OSX48" s="1"/>
      <c r="OSY48" s="1"/>
      <c r="OSZ48" s="1"/>
      <c r="OTA48" s="1"/>
      <c r="OTB48" s="1"/>
      <c r="OTC48" s="1"/>
      <c r="OTD48" s="1"/>
      <c r="OTE48" s="1"/>
      <c r="OTF48" s="1"/>
      <c r="OTG48" s="1"/>
      <c r="OTH48" s="1"/>
      <c r="OTI48" s="1"/>
      <c r="OTJ48" s="1"/>
      <c r="OTK48" s="1"/>
      <c r="OTL48" s="1"/>
      <c r="OTM48" s="1"/>
      <c r="OTN48" s="1"/>
      <c r="OTO48" s="1"/>
      <c r="OTP48" s="1"/>
      <c r="OTQ48" s="1"/>
      <c r="OTR48" s="1"/>
      <c r="OTS48" s="1"/>
      <c r="OTT48" s="1"/>
      <c r="OTU48" s="1"/>
      <c r="OTV48" s="1"/>
      <c r="OTW48" s="1"/>
      <c r="OTX48" s="1"/>
      <c r="OTY48" s="1"/>
      <c r="OTZ48" s="1"/>
      <c r="OUA48" s="1"/>
      <c r="OUB48" s="1"/>
      <c r="OUC48" s="1"/>
      <c r="OUD48" s="1"/>
      <c r="OUE48" s="1"/>
      <c r="OUF48" s="1"/>
      <c r="OUG48" s="1"/>
      <c r="OUH48" s="1"/>
      <c r="OUI48" s="1"/>
      <c r="OUJ48" s="1"/>
      <c r="OUK48" s="1"/>
      <c r="OUL48" s="1"/>
      <c r="OUM48" s="1"/>
      <c r="OUN48" s="1"/>
      <c r="OUO48" s="1"/>
      <c r="OUP48" s="1"/>
      <c r="OUQ48" s="1"/>
      <c r="OUR48" s="1"/>
      <c r="OUS48" s="1"/>
      <c r="OUT48" s="1"/>
      <c r="OUU48" s="1"/>
      <c r="OUV48" s="1"/>
      <c r="OUW48" s="1"/>
      <c r="OUX48" s="1"/>
      <c r="OUY48" s="1"/>
      <c r="OUZ48" s="1"/>
      <c r="OVA48" s="1"/>
      <c r="OVB48" s="1"/>
      <c r="OVC48" s="1"/>
      <c r="OVD48" s="1"/>
      <c r="OVE48" s="1"/>
      <c r="OVF48" s="1"/>
      <c r="OVG48" s="1"/>
      <c r="OVH48" s="1"/>
      <c r="OVI48" s="1"/>
      <c r="OVJ48" s="1"/>
      <c r="OVK48" s="1"/>
      <c r="OVL48" s="1"/>
      <c r="OVM48" s="1"/>
      <c r="OVN48" s="1"/>
      <c r="OVO48" s="1"/>
      <c r="OVP48" s="1"/>
      <c r="OVQ48" s="1"/>
      <c r="OVR48" s="1"/>
      <c r="OVS48" s="1"/>
      <c r="OVT48" s="1"/>
      <c r="OVU48" s="1"/>
      <c r="OVV48" s="1"/>
      <c r="OVW48" s="1"/>
      <c r="OVX48" s="1"/>
      <c r="OVY48" s="1"/>
      <c r="OVZ48" s="1"/>
      <c r="OWA48" s="1"/>
      <c r="OWB48" s="1"/>
      <c r="OWC48" s="1"/>
      <c r="OWD48" s="1"/>
      <c r="OWE48" s="1"/>
      <c r="OWF48" s="1"/>
      <c r="OWG48" s="1"/>
      <c r="OWH48" s="1"/>
      <c r="OWI48" s="1"/>
      <c r="OWJ48" s="1"/>
      <c r="OWK48" s="1"/>
      <c r="OWL48" s="1"/>
      <c r="OWM48" s="1"/>
      <c r="OWN48" s="1"/>
      <c r="OWO48" s="1"/>
      <c r="OWP48" s="1"/>
      <c r="OWQ48" s="1"/>
      <c r="OWR48" s="1"/>
      <c r="OWS48" s="1"/>
      <c r="OWT48" s="1"/>
      <c r="OWU48" s="1"/>
      <c r="OWV48" s="1"/>
      <c r="OWW48" s="1"/>
      <c r="OWX48" s="1"/>
      <c r="OWY48" s="1"/>
      <c r="OWZ48" s="1"/>
      <c r="OXA48" s="1"/>
      <c r="OXB48" s="1"/>
      <c r="OXC48" s="1"/>
      <c r="OXD48" s="1"/>
      <c r="OXE48" s="1"/>
      <c r="OXF48" s="1"/>
      <c r="OXG48" s="1"/>
      <c r="OXH48" s="1"/>
      <c r="OXI48" s="1"/>
      <c r="OXJ48" s="1"/>
      <c r="OXK48" s="1"/>
      <c r="OXL48" s="1"/>
      <c r="OXM48" s="1"/>
      <c r="OXN48" s="1"/>
      <c r="OXO48" s="1"/>
      <c r="OXP48" s="1"/>
      <c r="OXQ48" s="1"/>
      <c r="OXR48" s="1"/>
      <c r="OXS48" s="1"/>
      <c r="OXT48" s="1"/>
      <c r="OXU48" s="1"/>
      <c r="OXV48" s="1"/>
      <c r="OXW48" s="1"/>
      <c r="OXX48" s="1"/>
      <c r="OXY48" s="1"/>
      <c r="OXZ48" s="1"/>
      <c r="OYA48" s="1"/>
      <c r="OYB48" s="1"/>
      <c r="OYC48" s="1"/>
      <c r="OYD48" s="1"/>
      <c r="OYE48" s="1"/>
      <c r="OYF48" s="1"/>
      <c r="OYG48" s="1"/>
      <c r="OYH48" s="1"/>
      <c r="OYI48" s="1"/>
      <c r="OYJ48" s="1"/>
      <c r="OYK48" s="1"/>
      <c r="OYL48" s="1"/>
      <c r="OYM48" s="1"/>
      <c r="OYN48" s="1"/>
      <c r="OYO48" s="1"/>
      <c r="OYP48" s="1"/>
      <c r="OYQ48" s="1"/>
      <c r="OYR48" s="1"/>
      <c r="OYS48" s="1"/>
      <c r="OYT48" s="1"/>
      <c r="OYU48" s="1"/>
      <c r="OYV48" s="1"/>
      <c r="OYW48" s="1"/>
      <c r="OYX48" s="1"/>
      <c r="OYY48" s="1"/>
      <c r="OYZ48" s="1"/>
      <c r="OZA48" s="1"/>
      <c r="OZB48" s="1"/>
      <c r="OZC48" s="1"/>
      <c r="OZD48" s="1"/>
      <c r="OZE48" s="1"/>
      <c r="OZF48" s="1"/>
      <c r="OZG48" s="1"/>
      <c r="OZH48" s="1"/>
      <c r="OZI48" s="1"/>
      <c r="OZJ48" s="1"/>
      <c r="OZK48" s="1"/>
      <c r="OZL48" s="1"/>
      <c r="OZM48" s="1"/>
      <c r="OZN48" s="1"/>
      <c r="OZO48" s="1"/>
      <c r="OZP48" s="1"/>
      <c r="OZQ48" s="1"/>
      <c r="OZR48" s="1"/>
      <c r="OZS48" s="1"/>
      <c r="OZT48" s="1"/>
      <c r="OZU48" s="1"/>
      <c r="OZV48" s="1"/>
      <c r="OZW48" s="1"/>
      <c r="OZX48" s="1"/>
      <c r="OZY48" s="1"/>
      <c r="OZZ48" s="1"/>
      <c r="PAA48" s="1"/>
      <c r="PAB48" s="1"/>
      <c r="PAC48" s="1"/>
      <c r="PAD48" s="1"/>
      <c r="PAE48" s="1"/>
      <c r="PAF48" s="1"/>
      <c r="PAG48" s="1"/>
      <c r="PAH48" s="1"/>
      <c r="PAI48" s="1"/>
      <c r="PAJ48" s="1"/>
      <c r="PAK48" s="1"/>
      <c r="PAL48" s="1"/>
      <c r="PAM48" s="1"/>
      <c r="PAN48" s="1"/>
      <c r="PAO48" s="1"/>
      <c r="PAP48" s="1"/>
      <c r="PAQ48" s="1"/>
      <c r="PAR48" s="1"/>
      <c r="PAS48" s="1"/>
      <c r="PAT48" s="1"/>
      <c r="PAU48" s="1"/>
      <c r="PAV48" s="1"/>
      <c r="PAW48" s="1"/>
      <c r="PAX48" s="1"/>
      <c r="PAY48" s="1"/>
      <c r="PAZ48" s="1"/>
      <c r="PBA48" s="1"/>
      <c r="PBB48" s="1"/>
      <c r="PBC48" s="1"/>
      <c r="PBD48" s="1"/>
      <c r="PBE48" s="1"/>
      <c r="PBF48" s="1"/>
      <c r="PBG48" s="1"/>
      <c r="PBH48" s="1"/>
      <c r="PBI48" s="1"/>
      <c r="PBJ48" s="1"/>
      <c r="PBK48" s="1"/>
      <c r="PBL48" s="1"/>
      <c r="PBM48" s="1"/>
      <c r="PBN48" s="1"/>
      <c r="PBO48" s="1"/>
      <c r="PBP48" s="1"/>
      <c r="PBQ48" s="1"/>
      <c r="PBR48" s="1"/>
      <c r="PBS48" s="1"/>
      <c r="PBT48" s="1"/>
      <c r="PBU48" s="1"/>
      <c r="PBV48" s="1"/>
      <c r="PBW48" s="1"/>
      <c r="PBX48" s="1"/>
      <c r="PBY48" s="1"/>
      <c r="PBZ48" s="1"/>
      <c r="PCA48" s="1"/>
      <c r="PCB48" s="1"/>
      <c r="PCC48" s="1"/>
      <c r="PCD48" s="1"/>
      <c r="PCE48" s="1"/>
      <c r="PCF48" s="1"/>
      <c r="PCG48" s="1"/>
      <c r="PCH48" s="1"/>
      <c r="PCI48" s="1"/>
      <c r="PCJ48" s="1"/>
      <c r="PCK48" s="1"/>
      <c r="PCL48" s="1"/>
      <c r="PCM48" s="1"/>
      <c r="PCN48" s="1"/>
      <c r="PCO48" s="1"/>
      <c r="PCP48" s="1"/>
      <c r="PCQ48" s="1"/>
      <c r="PCR48" s="1"/>
      <c r="PCS48" s="1"/>
      <c r="PCT48" s="1"/>
      <c r="PCU48" s="1"/>
      <c r="PCV48" s="1"/>
      <c r="PCW48" s="1"/>
      <c r="PCX48" s="1"/>
      <c r="PCY48" s="1"/>
      <c r="PCZ48" s="1"/>
      <c r="PDA48" s="1"/>
      <c r="PDB48" s="1"/>
      <c r="PDC48" s="1"/>
      <c r="PDD48" s="1"/>
      <c r="PDE48" s="1"/>
      <c r="PDF48" s="1"/>
      <c r="PDG48" s="1"/>
      <c r="PDH48" s="1"/>
      <c r="PDI48" s="1"/>
      <c r="PDJ48" s="1"/>
      <c r="PDK48" s="1"/>
      <c r="PDL48" s="1"/>
      <c r="PDM48" s="1"/>
      <c r="PDN48" s="1"/>
      <c r="PDO48" s="1"/>
      <c r="PDP48" s="1"/>
      <c r="PDQ48" s="1"/>
      <c r="PDR48" s="1"/>
      <c r="PDS48" s="1"/>
      <c r="PDT48" s="1"/>
      <c r="PDU48" s="1"/>
      <c r="PDV48" s="1"/>
      <c r="PDW48" s="1"/>
      <c r="PDX48" s="1"/>
      <c r="PDY48" s="1"/>
      <c r="PDZ48" s="1"/>
      <c r="PEA48" s="1"/>
      <c r="PEB48" s="1"/>
      <c r="PEC48" s="1"/>
      <c r="PED48" s="1"/>
      <c r="PEE48" s="1"/>
      <c r="PEF48" s="1"/>
      <c r="PEG48" s="1"/>
      <c r="PEH48" s="1"/>
      <c r="PEI48" s="1"/>
      <c r="PEJ48" s="1"/>
      <c r="PEK48" s="1"/>
      <c r="PEL48" s="1"/>
      <c r="PEM48" s="1"/>
      <c r="PEN48" s="1"/>
      <c r="PEO48" s="1"/>
      <c r="PEP48" s="1"/>
      <c r="PEQ48" s="1"/>
      <c r="PER48" s="1"/>
      <c r="PES48" s="1"/>
      <c r="PET48" s="1"/>
      <c r="PEU48" s="1"/>
      <c r="PEV48" s="1"/>
      <c r="PEW48" s="1"/>
      <c r="PEX48" s="1"/>
      <c r="PEY48" s="1"/>
      <c r="PEZ48" s="1"/>
      <c r="PFA48" s="1"/>
      <c r="PFB48" s="1"/>
      <c r="PFC48" s="1"/>
      <c r="PFD48" s="1"/>
      <c r="PFE48" s="1"/>
      <c r="PFF48" s="1"/>
      <c r="PFG48" s="1"/>
      <c r="PFH48" s="1"/>
      <c r="PFI48" s="1"/>
      <c r="PFJ48" s="1"/>
      <c r="PFK48" s="1"/>
      <c r="PFL48" s="1"/>
      <c r="PFM48" s="1"/>
      <c r="PFN48" s="1"/>
      <c r="PFO48" s="1"/>
      <c r="PFP48" s="1"/>
      <c r="PFQ48" s="1"/>
      <c r="PFR48" s="1"/>
      <c r="PFS48" s="1"/>
      <c r="PFT48" s="1"/>
      <c r="PFU48" s="1"/>
      <c r="PFV48" s="1"/>
      <c r="PFW48" s="1"/>
      <c r="PFX48" s="1"/>
      <c r="PFY48" s="1"/>
      <c r="PFZ48" s="1"/>
      <c r="PGA48" s="1"/>
      <c r="PGB48" s="1"/>
      <c r="PGC48" s="1"/>
      <c r="PGD48" s="1"/>
      <c r="PGE48" s="1"/>
      <c r="PGF48" s="1"/>
      <c r="PGG48" s="1"/>
      <c r="PGH48" s="1"/>
      <c r="PGI48" s="1"/>
      <c r="PGJ48" s="1"/>
      <c r="PGK48" s="1"/>
      <c r="PGL48" s="1"/>
      <c r="PGM48" s="1"/>
      <c r="PGN48" s="1"/>
      <c r="PGO48" s="1"/>
      <c r="PGP48" s="1"/>
      <c r="PGQ48" s="1"/>
      <c r="PGR48" s="1"/>
      <c r="PGS48" s="1"/>
      <c r="PGT48" s="1"/>
      <c r="PGU48" s="1"/>
      <c r="PGV48" s="1"/>
      <c r="PGW48" s="1"/>
      <c r="PGX48" s="1"/>
      <c r="PGY48" s="1"/>
      <c r="PGZ48" s="1"/>
      <c r="PHA48" s="1"/>
      <c r="PHB48" s="1"/>
      <c r="PHC48" s="1"/>
      <c r="PHD48" s="1"/>
      <c r="PHE48" s="1"/>
      <c r="PHF48" s="1"/>
      <c r="PHG48" s="1"/>
      <c r="PHH48" s="1"/>
      <c r="PHI48" s="1"/>
      <c r="PHJ48" s="1"/>
      <c r="PHK48" s="1"/>
      <c r="PHL48" s="1"/>
      <c r="PHM48" s="1"/>
      <c r="PHN48" s="1"/>
      <c r="PHO48" s="1"/>
      <c r="PHP48" s="1"/>
      <c r="PHQ48" s="1"/>
      <c r="PHR48" s="1"/>
      <c r="PHS48" s="1"/>
      <c r="PHT48" s="1"/>
      <c r="PHU48" s="1"/>
      <c r="PHV48" s="1"/>
      <c r="PHW48" s="1"/>
      <c r="PHX48" s="1"/>
      <c r="PHY48" s="1"/>
      <c r="PHZ48" s="1"/>
      <c r="PIA48" s="1"/>
      <c r="PIB48" s="1"/>
      <c r="PIC48" s="1"/>
      <c r="PID48" s="1"/>
      <c r="PIE48" s="1"/>
      <c r="PIF48" s="1"/>
      <c r="PIG48" s="1"/>
      <c r="PIH48" s="1"/>
      <c r="PII48" s="1"/>
      <c r="PIJ48" s="1"/>
      <c r="PIK48" s="1"/>
      <c r="PIL48" s="1"/>
      <c r="PIM48" s="1"/>
      <c r="PIN48" s="1"/>
      <c r="PIO48" s="1"/>
      <c r="PIP48" s="1"/>
      <c r="PIQ48" s="1"/>
      <c r="PIR48" s="1"/>
      <c r="PIS48" s="1"/>
      <c r="PIT48" s="1"/>
      <c r="PIU48" s="1"/>
      <c r="PIV48" s="1"/>
      <c r="PIW48" s="1"/>
      <c r="PIX48" s="1"/>
      <c r="PIY48" s="1"/>
      <c r="PIZ48" s="1"/>
      <c r="PJA48" s="1"/>
      <c r="PJB48" s="1"/>
      <c r="PJC48" s="1"/>
      <c r="PJD48" s="1"/>
      <c r="PJE48" s="1"/>
      <c r="PJF48" s="1"/>
      <c r="PJG48" s="1"/>
      <c r="PJH48" s="1"/>
      <c r="PJI48" s="1"/>
      <c r="PJJ48" s="1"/>
      <c r="PJK48" s="1"/>
      <c r="PJL48" s="1"/>
      <c r="PJM48" s="1"/>
      <c r="PJN48" s="1"/>
      <c r="PJO48" s="1"/>
      <c r="PJP48" s="1"/>
      <c r="PJQ48" s="1"/>
      <c r="PJR48" s="1"/>
      <c r="PJS48" s="1"/>
      <c r="PJT48" s="1"/>
      <c r="PJU48" s="1"/>
      <c r="PJV48" s="1"/>
      <c r="PJW48" s="1"/>
      <c r="PJX48" s="1"/>
      <c r="PJY48" s="1"/>
      <c r="PJZ48" s="1"/>
      <c r="PKA48" s="1"/>
      <c r="PKB48" s="1"/>
      <c r="PKC48" s="1"/>
      <c r="PKD48" s="1"/>
      <c r="PKE48" s="1"/>
      <c r="PKF48" s="1"/>
      <c r="PKG48" s="1"/>
      <c r="PKH48" s="1"/>
      <c r="PKI48" s="1"/>
      <c r="PKJ48" s="1"/>
      <c r="PKK48" s="1"/>
      <c r="PKL48" s="1"/>
      <c r="PKM48" s="1"/>
      <c r="PKN48" s="1"/>
      <c r="PKO48" s="1"/>
      <c r="PKP48" s="1"/>
      <c r="PKQ48" s="1"/>
      <c r="PKR48" s="1"/>
      <c r="PKS48" s="1"/>
      <c r="PKT48" s="1"/>
      <c r="PKU48" s="1"/>
      <c r="PKV48" s="1"/>
      <c r="PKW48" s="1"/>
      <c r="PKX48" s="1"/>
      <c r="PKY48" s="1"/>
      <c r="PKZ48" s="1"/>
      <c r="PLA48" s="1"/>
      <c r="PLB48" s="1"/>
      <c r="PLC48" s="1"/>
      <c r="PLD48" s="1"/>
      <c r="PLE48" s="1"/>
      <c r="PLF48" s="1"/>
      <c r="PLG48" s="1"/>
      <c r="PLH48" s="1"/>
      <c r="PLI48" s="1"/>
      <c r="PLJ48" s="1"/>
      <c r="PLK48" s="1"/>
      <c r="PLL48" s="1"/>
      <c r="PLM48" s="1"/>
      <c r="PLN48" s="1"/>
      <c r="PLO48" s="1"/>
      <c r="PLP48" s="1"/>
      <c r="PLQ48" s="1"/>
      <c r="PLR48" s="1"/>
      <c r="PLS48" s="1"/>
      <c r="PLT48" s="1"/>
      <c r="PLU48" s="1"/>
      <c r="PLV48" s="1"/>
      <c r="PLW48" s="1"/>
      <c r="PLX48" s="1"/>
      <c r="PLY48" s="1"/>
      <c r="PLZ48" s="1"/>
      <c r="PMA48" s="1"/>
      <c r="PMB48" s="1"/>
      <c r="PMC48" s="1"/>
      <c r="PMD48" s="1"/>
      <c r="PME48" s="1"/>
      <c r="PMF48" s="1"/>
      <c r="PMG48" s="1"/>
      <c r="PMH48" s="1"/>
      <c r="PMI48" s="1"/>
      <c r="PMJ48" s="1"/>
      <c r="PMK48" s="1"/>
      <c r="PML48" s="1"/>
      <c r="PMM48" s="1"/>
      <c r="PMN48" s="1"/>
      <c r="PMO48" s="1"/>
      <c r="PMP48" s="1"/>
      <c r="PMQ48" s="1"/>
      <c r="PMR48" s="1"/>
      <c r="PMS48" s="1"/>
      <c r="PMT48" s="1"/>
      <c r="PMU48" s="1"/>
      <c r="PMV48" s="1"/>
      <c r="PMW48" s="1"/>
      <c r="PMX48" s="1"/>
      <c r="PMY48" s="1"/>
      <c r="PMZ48" s="1"/>
      <c r="PNA48" s="1"/>
      <c r="PNB48" s="1"/>
      <c r="PNC48" s="1"/>
      <c r="PND48" s="1"/>
      <c r="PNE48" s="1"/>
      <c r="PNF48" s="1"/>
      <c r="PNG48" s="1"/>
      <c r="PNH48" s="1"/>
      <c r="PNI48" s="1"/>
      <c r="PNJ48" s="1"/>
      <c r="PNK48" s="1"/>
      <c r="PNL48" s="1"/>
      <c r="PNM48" s="1"/>
      <c r="PNN48" s="1"/>
      <c r="PNO48" s="1"/>
      <c r="PNP48" s="1"/>
      <c r="PNQ48" s="1"/>
      <c r="PNR48" s="1"/>
      <c r="PNS48" s="1"/>
      <c r="PNT48" s="1"/>
      <c r="PNU48" s="1"/>
      <c r="PNV48" s="1"/>
      <c r="PNW48" s="1"/>
      <c r="PNX48" s="1"/>
      <c r="PNY48" s="1"/>
      <c r="PNZ48" s="1"/>
      <c r="POA48" s="1"/>
      <c r="POB48" s="1"/>
      <c r="POC48" s="1"/>
      <c r="POD48" s="1"/>
      <c r="POE48" s="1"/>
      <c r="POF48" s="1"/>
      <c r="POG48" s="1"/>
      <c r="POH48" s="1"/>
      <c r="POI48" s="1"/>
      <c r="POJ48" s="1"/>
      <c r="POK48" s="1"/>
      <c r="POL48" s="1"/>
      <c r="POM48" s="1"/>
      <c r="PON48" s="1"/>
      <c r="POO48" s="1"/>
      <c r="POP48" s="1"/>
      <c r="POQ48" s="1"/>
      <c r="POR48" s="1"/>
      <c r="POS48" s="1"/>
      <c r="POT48" s="1"/>
      <c r="POU48" s="1"/>
      <c r="POV48" s="1"/>
      <c r="POW48" s="1"/>
      <c r="POX48" s="1"/>
      <c r="POY48" s="1"/>
      <c r="POZ48" s="1"/>
      <c r="PPA48" s="1"/>
      <c r="PPB48" s="1"/>
      <c r="PPC48" s="1"/>
      <c r="PPD48" s="1"/>
      <c r="PPE48" s="1"/>
      <c r="PPF48" s="1"/>
      <c r="PPG48" s="1"/>
      <c r="PPH48" s="1"/>
      <c r="PPI48" s="1"/>
      <c r="PPJ48" s="1"/>
      <c r="PPK48" s="1"/>
      <c r="PPL48" s="1"/>
      <c r="PPM48" s="1"/>
      <c r="PPN48" s="1"/>
      <c r="PPO48" s="1"/>
      <c r="PPP48" s="1"/>
      <c r="PPQ48" s="1"/>
      <c r="PPR48" s="1"/>
      <c r="PPS48" s="1"/>
      <c r="PPT48" s="1"/>
      <c r="PPU48" s="1"/>
      <c r="PPV48" s="1"/>
      <c r="PPW48" s="1"/>
      <c r="PPX48" s="1"/>
      <c r="PPY48" s="1"/>
      <c r="PPZ48" s="1"/>
      <c r="PQA48" s="1"/>
      <c r="PQB48" s="1"/>
      <c r="PQC48" s="1"/>
      <c r="PQD48" s="1"/>
      <c r="PQE48" s="1"/>
      <c r="PQF48" s="1"/>
      <c r="PQG48" s="1"/>
      <c r="PQH48" s="1"/>
      <c r="PQI48" s="1"/>
      <c r="PQJ48" s="1"/>
      <c r="PQK48" s="1"/>
      <c r="PQL48" s="1"/>
      <c r="PQM48" s="1"/>
      <c r="PQN48" s="1"/>
      <c r="PQO48" s="1"/>
      <c r="PQP48" s="1"/>
      <c r="PQQ48" s="1"/>
      <c r="PQR48" s="1"/>
      <c r="PQS48" s="1"/>
      <c r="PQT48" s="1"/>
      <c r="PQU48" s="1"/>
      <c r="PQV48" s="1"/>
      <c r="PQW48" s="1"/>
      <c r="PQX48" s="1"/>
      <c r="PQY48" s="1"/>
      <c r="PQZ48" s="1"/>
      <c r="PRA48" s="1"/>
      <c r="PRB48" s="1"/>
      <c r="PRC48" s="1"/>
      <c r="PRD48" s="1"/>
      <c r="PRE48" s="1"/>
      <c r="PRF48" s="1"/>
      <c r="PRG48" s="1"/>
      <c r="PRH48" s="1"/>
      <c r="PRI48" s="1"/>
      <c r="PRJ48" s="1"/>
      <c r="PRK48" s="1"/>
      <c r="PRL48" s="1"/>
      <c r="PRM48" s="1"/>
      <c r="PRN48" s="1"/>
      <c r="PRO48" s="1"/>
      <c r="PRP48" s="1"/>
      <c r="PRQ48" s="1"/>
      <c r="PRR48" s="1"/>
      <c r="PRS48" s="1"/>
      <c r="PRT48" s="1"/>
      <c r="PRU48" s="1"/>
      <c r="PRV48" s="1"/>
      <c r="PRW48" s="1"/>
      <c r="PRX48" s="1"/>
      <c r="PRY48" s="1"/>
      <c r="PRZ48" s="1"/>
      <c r="PSA48" s="1"/>
      <c r="PSB48" s="1"/>
      <c r="PSC48" s="1"/>
      <c r="PSD48" s="1"/>
      <c r="PSE48" s="1"/>
      <c r="PSF48" s="1"/>
      <c r="PSG48" s="1"/>
      <c r="PSH48" s="1"/>
      <c r="PSI48" s="1"/>
      <c r="PSJ48" s="1"/>
      <c r="PSK48" s="1"/>
      <c r="PSL48" s="1"/>
      <c r="PSM48" s="1"/>
      <c r="PSN48" s="1"/>
      <c r="PSO48" s="1"/>
      <c r="PSP48" s="1"/>
      <c r="PSQ48" s="1"/>
      <c r="PSR48" s="1"/>
      <c r="PSS48" s="1"/>
      <c r="PST48" s="1"/>
      <c r="PSU48" s="1"/>
      <c r="PSV48" s="1"/>
      <c r="PSW48" s="1"/>
      <c r="PSX48" s="1"/>
      <c r="PSY48" s="1"/>
      <c r="PSZ48" s="1"/>
      <c r="PTA48" s="1"/>
      <c r="PTB48" s="1"/>
      <c r="PTC48" s="1"/>
      <c r="PTD48" s="1"/>
      <c r="PTE48" s="1"/>
      <c r="PTF48" s="1"/>
      <c r="PTG48" s="1"/>
      <c r="PTH48" s="1"/>
      <c r="PTI48" s="1"/>
      <c r="PTJ48" s="1"/>
      <c r="PTK48" s="1"/>
      <c r="PTL48" s="1"/>
      <c r="PTM48" s="1"/>
      <c r="PTN48" s="1"/>
      <c r="PTO48" s="1"/>
      <c r="PTP48" s="1"/>
      <c r="PTQ48" s="1"/>
      <c r="PTR48" s="1"/>
      <c r="PTS48" s="1"/>
      <c r="PTT48" s="1"/>
      <c r="PTU48" s="1"/>
      <c r="PTV48" s="1"/>
      <c r="PTW48" s="1"/>
      <c r="PTX48" s="1"/>
      <c r="PTY48" s="1"/>
      <c r="PTZ48" s="1"/>
      <c r="PUA48" s="1"/>
      <c r="PUB48" s="1"/>
      <c r="PUC48" s="1"/>
      <c r="PUD48" s="1"/>
      <c r="PUE48" s="1"/>
      <c r="PUF48" s="1"/>
      <c r="PUG48" s="1"/>
      <c r="PUH48" s="1"/>
      <c r="PUI48" s="1"/>
      <c r="PUJ48" s="1"/>
      <c r="PUK48" s="1"/>
      <c r="PUL48" s="1"/>
      <c r="PUM48" s="1"/>
      <c r="PUN48" s="1"/>
      <c r="PUO48" s="1"/>
      <c r="PUP48" s="1"/>
      <c r="PUQ48" s="1"/>
      <c r="PUR48" s="1"/>
      <c r="PUS48" s="1"/>
      <c r="PUT48" s="1"/>
      <c r="PUU48" s="1"/>
      <c r="PUV48" s="1"/>
      <c r="PUW48" s="1"/>
      <c r="PUX48" s="1"/>
      <c r="PUY48" s="1"/>
      <c r="PUZ48" s="1"/>
      <c r="PVA48" s="1"/>
      <c r="PVB48" s="1"/>
      <c r="PVC48" s="1"/>
      <c r="PVD48" s="1"/>
      <c r="PVE48" s="1"/>
      <c r="PVF48" s="1"/>
      <c r="PVG48" s="1"/>
      <c r="PVH48" s="1"/>
      <c r="PVI48" s="1"/>
      <c r="PVJ48" s="1"/>
      <c r="PVK48" s="1"/>
      <c r="PVL48" s="1"/>
      <c r="PVM48" s="1"/>
      <c r="PVN48" s="1"/>
      <c r="PVO48" s="1"/>
      <c r="PVP48" s="1"/>
      <c r="PVQ48" s="1"/>
      <c r="PVR48" s="1"/>
      <c r="PVS48" s="1"/>
      <c r="PVT48" s="1"/>
      <c r="PVU48" s="1"/>
      <c r="PVV48" s="1"/>
      <c r="PVW48" s="1"/>
      <c r="PVX48" s="1"/>
      <c r="PVY48" s="1"/>
      <c r="PVZ48" s="1"/>
      <c r="PWA48" s="1"/>
      <c r="PWB48" s="1"/>
      <c r="PWC48" s="1"/>
      <c r="PWD48" s="1"/>
      <c r="PWE48" s="1"/>
      <c r="PWF48" s="1"/>
      <c r="PWG48" s="1"/>
      <c r="PWH48" s="1"/>
      <c r="PWI48" s="1"/>
      <c r="PWJ48" s="1"/>
      <c r="PWK48" s="1"/>
      <c r="PWL48" s="1"/>
      <c r="PWM48" s="1"/>
      <c r="PWN48" s="1"/>
      <c r="PWO48" s="1"/>
      <c r="PWP48" s="1"/>
      <c r="PWQ48" s="1"/>
      <c r="PWR48" s="1"/>
      <c r="PWS48" s="1"/>
      <c r="PWT48" s="1"/>
      <c r="PWU48" s="1"/>
      <c r="PWV48" s="1"/>
      <c r="PWW48" s="1"/>
      <c r="PWX48" s="1"/>
      <c r="PWY48" s="1"/>
      <c r="PWZ48" s="1"/>
      <c r="PXA48" s="1"/>
      <c r="PXB48" s="1"/>
      <c r="PXC48" s="1"/>
      <c r="PXD48" s="1"/>
      <c r="PXE48" s="1"/>
      <c r="PXF48" s="1"/>
      <c r="PXG48" s="1"/>
      <c r="PXH48" s="1"/>
      <c r="PXI48" s="1"/>
      <c r="PXJ48" s="1"/>
      <c r="PXK48" s="1"/>
      <c r="PXL48" s="1"/>
      <c r="PXM48" s="1"/>
      <c r="PXN48" s="1"/>
      <c r="PXO48" s="1"/>
      <c r="PXP48" s="1"/>
      <c r="PXQ48" s="1"/>
      <c r="PXR48" s="1"/>
      <c r="PXS48" s="1"/>
      <c r="PXT48" s="1"/>
      <c r="PXU48" s="1"/>
      <c r="PXV48" s="1"/>
      <c r="PXW48" s="1"/>
      <c r="PXX48" s="1"/>
      <c r="PXY48" s="1"/>
      <c r="PXZ48" s="1"/>
      <c r="PYA48" s="1"/>
      <c r="PYB48" s="1"/>
      <c r="PYC48" s="1"/>
      <c r="PYD48" s="1"/>
      <c r="PYE48" s="1"/>
      <c r="PYF48" s="1"/>
      <c r="PYG48" s="1"/>
      <c r="PYH48" s="1"/>
      <c r="PYI48" s="1"/>
      <c r="PYJ48" s="1"/>
      <c r="PYK48" s="1"/>
      <c r="PYL48" s="1"/>
      <c r="PYM48" s="1"/>
      <c r="PYN48" s="1"/>
      <c r="PYO48" s="1"/>
      <c r="PYP48" s="1"/>
      <c r="PYQ48" s="1"/>
      <c r="PYR48" s="1"/>
      <c r="PYS48" s="1"/>
      <c r="PYT48" s="1"/>
      <c r="PYU48" s="1"/>
      <c r="PYV48" s="1"/>
      <c r="PYW48" s="1"/>
      <c r="PYX48" s="1"/>
      <c r="PYY48" s="1"/>
      <c r="PYZ48" s="1"/>
      <c r="PZA48" s="1"/>
      <c r="PZB48" s="1"/>
      <c r="PZC48" s="1"/>
      <c r="PZD48" s="1"/>
      <c r="PZE48" s="1"/>
      <c r="PZF48" s="1"/>
      <c r="PZG48" s="1"/>
      <c r="PZH48" s="1"/>
      <c r="PZI48" s="1"/>
      <c r="PZJ48" s="1"/>
      <c r="PZK48" s="1"/>
      <c r="PZL48" s="1"/>
      <c r="PZM48" s="1"/>
      <c r="PZN48" s="1"/>
      <c r="PZO48" s="1"/>
      <c r="PZP48" s="1"/>
      <c r="PZQ48" s="1"/>
      <c r="PZR48" s="1"/>
      <c r="PZS48" s="1"/>
      <c r="PZT48" s="1"/>
      <c r="PZU48" s="1"/>
      <c r="PZV48" s="1"/>
      <c r="PZW48" s="1"/>
      <c r="PZX48" s="1"/>
      <c r="PZY48" s="1"/>
      <c r="PZZ48" s="1"/>
      <c r="QAA48" s="1"/>
      <c r="QAB48" s="1"/>
      <c r="QAC48" s="1"/>
      <c r="QAD48" s="1"/>
      <c r="QAE48" s="1"/>
      <c r="QAF48" s="1"/>
      <c r="QAG48" s="1"/>
      <c r="QAH48" s="1"/>
      <c r="QAI48" s="1"/>
      <c r="QAJ48" s="1"/>
      <c r="QAK48" s="1"/>
      <c r="QAL48" s="1"/>
      <c r="QAM48" s="1"/>
      <c r="QAN48" s="1"/>
      <c r="QAO48" s="1"/>
      <c r="QAP48" s="1"/>
      <c r="QAQ48" s="1"/>
      <c r="QAR48" s="1"/>
      <c r="QAS48" s="1"/>
      <c r="QAT48" s="1"/>
      <c r="QAU48" s="1"/>
      <c r="QAV48" s="1"/>
      <c r="QAW48" s="1"/>
      <c r="QAX48" s="1"/>
      <c r="QAY48" s="1"/>
      <c r="QAZ48" s="1"/>
      <c r="QBA48" s="1"/>
      <c r="QBB48" s="1"/>
      <c r="QBC48" s="1"/>
      <c r="QBD48" s="1"/>
      <c r="QBE48" s="1"/>
      <c r="QBF48" s="1"/>
      <c r="QBG48" s="1"/>
      <c r="QBH48" s="1"/>
      <c r="QBI48" s="1"/>
      <c r="QBJ48" s="1"/>
      <c r="QBK48" s="1"/>
      <c r="QBL48" s="1"/>
      <c r="QBM48" s="1"/>
      <c r="QBN48" s="1"/>
      <c r="QBO48" s="1"/>
      <c r="QBP48" s="1"/>
      <c r="QBQ48" s="1"/>
      <c r="QBR48" s="1"/>
      <c r="QBS48" s="1"/>
      <c r="QBT48" s="1"/>
      <c r="QBU48" s="1"/>
      <c r="QBV48" s="1"/>
      <c r="QBW48" s="1"/>
      <c r="QBX48" s="1"/>
      <c r="QBY48" s="1"/>
      <c r="QBZ48" s="1"/>
      <c r="QCA48" s="1"/>
      <c r="QCB48" s="1"/>
      <c r="QCC48" s="1"/>
      <c r="QCD48" s="1"/>
      <c r="QCE48" s="1"/>
      <c r="QCF48" s="1"/>
      <c r="QCG48" s="1"/>
      <c r="QCH48" s="1"/>
      <c r="QCI48" s="1"/>
      <c r="QCJ48" s="1"/>
      <c r="QCK48" s="1"/>
      <c r="QCL48" s="1"/>
      <c r="QCM48" s="1"/>
      <c r="QCN48" s="1"/>
      <c r="QCO48" s="1"/>
      <c r="QCP48" s="1"/>
      <c r="QCQ48" s="1"/>
      <c r="QCR48" s="1"/>
      <c r="QCS48" s="1"/>
      <c r="QCT48" s="1"/>
      <c r="QCU48" s="1"/>
      <c r="QCV48" s="1"/>
      <c r="QCW48" s="1"/>
      <c r="QCX48" s="1"/>
      <c r="QCY48" s="1"/>
      <c r="QCZ48" s="1"/>
      <c r="QDA48" s="1"/>
      <c r="QDB48" s="1"/>
      <c r="QDC48" s="1"/>
      <c r="QDD48" s="1"/>
      <c r="QDE48" s="1"/>
      <c r="QDF48" s="1"/>
      <c r="QDG48" s="1"/>
      <c r="QDH48" s="1"/>
      <c r="QDI48" s="1"/>
      <c r="QDJ48" s="1"/>
      <c r="QDK48" s="1"/>
      <c r="QDL48" s="1"/>
      <c r="QDM48" s="1"/>
      <c r="QDN48" s="1"/>
      <c r="QDO48" s="1"/>
      <c r="QDP48" s="1"/>
      <c r="QDQ48" s="1"/>
      <c r="QDR48" s="1"/>
      <c r="QDS48" s="1"/>
      <c r="QDT48" s="1"/>
      <c r="QDU48" s="1"/>
      <c r="QDV48" s="1"/>
      <c r="QDW48" s="1"/>
      <c r="QDX48" s="1"/>
      <c r="QDY48" s="1"/>
      <c r="QDZ48" s="1"/>
      <c r="QEA48" s="1"/>
      <c r="QEB48" s="1"/>
      <c r="QEC48" s="1"/>
      <c r="QED48" s="1"/>
      <c r="QEE48" s="1"/>
      <c r="QEF48" s="1"/>
      <c r="QEG48" s="1"/>
      <c r="QEH48" s="1"/>
      <c r="QEI48" s="1"/>
      <c r="QEJ48" s="1"/>
      <c r="QEK48" s="1"/>
      <c r="QEL48" s="1"/>
      <c r="QEM48" s="1"/>
      <c r="QEN48" s="1"/>
      <c r="QEO48" s="1"/>
      <c r="QEP48" s="1"/>
      <c r="QEQ48" s="1"/>
      <c r="QER48" s="1"/>
      <c r="QES48" s="1"/>
      <c r="QET48" s="1"/>
      <c r="QEU48" s="1"/>
      <c r="QEV48" s="1"/>
      <c r="QEW48" s="1"/>
      <c r="QEX48" s="1"/>
      <c r="QEY48" s="1"/>
      <c r="QEZ48" s="1"/>
      <c r="QFA48" s="1"/>
      <c r="QFB48" s="1"/>
      <c r="QFC48" s="1"/>
      <c r="QFD48" s="1"/>
      <c r="QFE48" s="1"/>
      <c r="QFF48" s="1"/>
      <c r="QFG48" s="1"/>
      <c r="QFH48" s="1"/>
      <c r="QFI48" s="1"/>
      <c r="QFJ48" s="1"/>
      <c r="QFK48" s="1"/>
      <c r="QFL48" s="1"/>
      <c r="QFM48" s="1"/>
      <c r="QFN48" s="1"/>
      <c r="QFO48" s="1"/>
      <c r="QFP48" s="1"/>
      <c r="QFQ48" s="1"/>
      <c r="QFR48" s="1"/>
      <c r="QFS48" s="1"/>
      <c r="QFT48" s="1"/>
      <c r="QFU48" s="1"/>
      <c r="QFV48" s="1"/>
      <c r="QFW48" s="1"/>
      <c r="QFX48" s="1"/>
      <c r="QFY48" s="1"/>
      <c r="QFZ48" s="1"/>
      <c r="QGA48" s="1"/>
      <c r="QGB48" s="1"/>
      <c r="QGC48" s="1"/>
      <c r="QGD48" s="1"/>
      <c r="QGE48" s="1"/>
      <c r="QGF48" s="1"/>
      <c r="QGG48" s="1"/>
      <c r="QGH48" s="1"/>
      <c r="QGI48" s="1"/>
      <c r="QGJ48" s="1"/>
      <c r="QGK48" s="1"/>
      <c r="QGL48" s="1"/>
      <c r="QGM48" s="1"/>
      <c r="QGN48" s="1"/>
      <c r="QGO48" s="1"/>
      <c r="QGP48" s="1"/>
      <c r="QGQ48" s="1"/>
      <c r="QGR48" s="1"/>
      <c r="QGS48" s="1"/>
      <c r="QGT48" s="1"/>
      <c r="QGU48" s="1"/>
      <c r="QGV48" s="1"/>
      <c r="QGW48" s="1"/>
      <c r="QGX48" s="1"/>
      <c r="QGY48" s="1"/>
      <c r="QGZ48" s="1"/>
      <c r="QHA48" s="1"/>
      <c r="QHB48" s="1"/>
      <c r="QHC48" s="1"/>
      <c r="QHD48" s="1"/>
      <c r="QHE48" s="1"/>
      <c r="QHF48" s="1"/>
      <c r="QHG48" s="1"/>
      <c r="QHH48" s="1"/>
      <c r="QHI48" s="1"/>
      <c r="QHJ48" s="1"/>
      <c r="QHK48" s="1"/>
      <c r="QHL48" s="1"/>
      <c r="QHM48" s="1"/>
      <c r="QHN48" s="1"/>
      <c r="QHO48" s="1"/>
      <c r="QHP48" s="1"/>
      <c r="QHQ48" s="1"/>
      <c r="QHR48" s="1"/>
      <c r="QHS48" s="1"/>
      <c r="QHT48" s="1"/>
      <c r="QHU48" s="1"/>
      <c r="QHV48" s="1"/>
      <c r="QHW48" s="1"/>
      <c r="QHX48" s="1"/>
      <c r="QHY48" s="1"/>
      <c r="QHZ48" s="1"/>
      <c r="QIA48" s="1"/>
      <c r="QIB48" s="1"/>
      <c r="QIC48" s="1"/>
      <c r="QID48" s="1"/>
      <c r="QIE48" s="1"/>
      <c r="QIF48" s="1"/>
      <c r="QIG48" s="1"/>
      <c r="QIH48" s="1"/>
      <c r="QII48" s="1"/>
      <c r="QIJ48" s="1"/>
      <c r="QIK48" s="1"/>
      <c r="QIL48" s="1"/>
      <c r="QIM48" s="1"/>
      <c r="QIN48" s="1"/>
      <c r="QIO48" s="1"/>
      <c r="QIP48" s="1"/>
      <c r="QIQ48" s="1"/>
      <c r="QIR48" s="1"/>
      <c r="QIS48" s="1"/>
      <c r="QIT48" s="1"/>
      <c r="QIU48" s="1"/>
      <c r="QIV48" s="1"/>
      <c r="QIW48" s="1"/>
      <c r="QIX48" s="1"/>
      <c r="QIY48" s="1"/>
      <c r="QIZ48" s="1"/>
      <c r="QJA48" s="1"/>
      <c r="QJB48" s="1"/>
      <c r="QJC48" s="1"/>
      <c r="QJD48" s="1"/>
      <c r="QJE48" s="1"/>
      <c r="QJF48" s="1"/>
      <c r="QJG48" s="1"/>
      <c r="QJH48" s="1"/>
      <c r="QJI48" s="1"/>
      <c r="QJJ48" s="1"/>
      <c r="QJK48" s="1"/>
      <c r="QJL48" s="1"/>
      <c r="QJM48" s="1"/>
      <c r="QJN48" s="1"/>
      <c r="QJO48" s="1"/>
      <c r="QJP48" s="1"/>
      <c r="QJQ48" s="1"/>
      <c r="QJR48" s="1"/>
      <c r="QJS48" s="1"/>
      <c r="QJT48" s="1"/>
      <c r="QJU48" s="1"/>
      <c r="QJV48" s="1"/>
      <c r="QJW48" s="1"/>
      <c r="QJX48" s="1"/>
      <c r="QJY48" s="1"/>
      <c r="QJZ48" s="1"/>
      <c r="QKA48" s="1"/>
      <c r="QKB48" s="1"/>
      <c r="QKC48" s="1"/>
      <c r="QKD48" s="1"/>
      <c r="QKE48" s="1"/>
      <c r="QKF48" s="1"/>
      <c r="QKG48" s="1"/>
      <c r="QKH48" s="1"/>
      <c r="QKI48" s="1"/>
      <c r="QKJ48" s="1"/>
      <c r="QKK48" s="1"/>
      <c r="QKL48" s="1"/>
      <c r="QKM48" s="1"/>
      <c r="QKN48" s="1"/>
      <c r="QKO48" s="1"/>
      <c r="QKP48" s="1"/>
      <c r="QKQ48" s="1"/>
      <c r="QKR48" s="1"/>
      <c r="QKS48" s="1"/>
      <c r="QKT48" s="1"/>
      <c r="QKU48" s="1"/>
      <c r="QKV48" s="1"/>
      <c r="QKW48" s="1"/>
      <c r="QKX48" s="1"/>
      <c r="QKY48" s="1"/>
      <c r="QKZ48" s="1"/>
      <c r="QLA48" s="1"/>
      <c r="QLB48" s="1"/>
      <c r="QLC48" s="1"/>
      <c r="QLD48" s="1"/>
      <c r="QLE48" s="1"/>
      <c r="QLF48" s="1"/>
      <c r="QLG48" s="1"/>
      <c r="QLH48" s="1"/>
      <c r="QLI48" s="1"/>
      <c r="QLJ48" s="1"/>
      <c r="QLK48" s="1"/>
      <c r="QLL48" s="1"/>
      <c r="QLM48" s="1"/>
      <c r="QLN48" s="1"/>
      <c r="QLO48" s="1"/>
      <c r="QLP48" s="1"/>
      <c r="QLQ48" s="1"/>
      <c r="QLR48" s="1"/>
      <c r="QLS48" s="1"/>
      <c r="QLT48" s="1"/>
      <c r="QLU48" s="1"/>
      <c r="QLV48" s="1"/>
      <c r="QLW48" s="1"/>
      <c r="QLX48" s="1"/>
      <c r="QLY48" s="1"/>
      <c r="QLZ48" s="1"/>
      <c r="QMA48" s="1"/>
      <c r="QMB48" s="1"/>
      <c r="QMC48" s="1"/>
      <c r="QMD48" s="1"/>
      <c r="QME48" s="1"/>
      <c r="QMF48" s="1"/>
      <c r="QMG48" s="1"/>
      <c r="QMH48" s="1"/>
      <c r="QMI48" s="1"/>
      <c r="QMJ48" s="1"/>
      <c r="QMK48" s="1"/>
      <c r="QML48" s="1"/>
      <c r="QMM48" s="1"/>
      <c r="QMN48" s="1"/>
      <c r="QMO48" s="1"/>
      <c r="QMP48" s="1"/>
      <c r="QMQ48" s="1"/>
      <c r="QMR48" s="1"/>
      <c r="QMS48" s="1"/>
      <c r="QMT48" s="1"/>
      <c r="QMU48" s="1"/>
      <c r="QMV48" s="1"/>
      <c r="QMW48" s="1"/>
      <c r="QMX48" s="1"/>
      <c r="QMY48" s="1"/>
      <c r="QMZ48" s="1"/>
      <c r="QNA48" s="1"/>
      <c r="QNB48" s="1"/>
      <c r="QNC48" s="1"/>
      <c r="QND48" s="1"/>
      <c r="QNE48" s="1"/>
      <c r="QNF48" s="1"/>
      <c r="QNG48" s="1"/>
      <c r="QNH48" s="1"/>
      <c r="QNI48" s="1"/>
      <c r="QNJ48" s="1"/>
      <c r="QNK48" s="1"/>
      <c r="QNL48" s="1"/>
      <c r="QNM48" s="1"/>
      <c r="QNN48" s="1"/>
      <c r="QNO48" s="1"/>
      <c r="QNP48" s="1"/>
      <c r="QNQ48" s="1"/>
      <c r="QNR48" s="1"/>
      <c r="QNS48" s="1"/>
      <c r="QNT48" s="1"/>
      <c r="QNU48" s="1"/>
      <c r="QNV48" s="1"/>
      <c r="QNW48" s="1"/>
      <c r="QNX48" s="1"/>
      <c r="QNY48" s="1"/>
      <c r="QNZ48" s="1"/>
      <c r="QOA48" s="1"/>
      <c r="QOB48" s="1"/>
      <c r="QOC48" s="1"/>
      <c r="QOD48" s="1"/>
      <c r="QOE48" s="1"/>
      <c r="QOF48" s="1"/>
      <c r="QOG48" s="1"/>
      <c r="QOH48" s="1"/>
      <c r="QOI48" s="1"/>
      <c r="QOJ48" s="1"/>
      <c r="QOK48" s="1"/>
      <c r="QOL48" s="1"/>
      <c r="QOM48" s="1"/>
      <c r="QON48" s="1"/>
      <c r="QOO48" s="1"/>
      <c r="QOP48" s="1"/>
      <c r="QOQ48" s="1"/>
      <c r="QOR48" s="1"/>
      <c r="QOS48" s="1"/>
      <c r="QOT48" s="1"/>
      <c r="QOU48" s="1"/>
      <c r="QOV48" s="1"/>
      <c r="QOW48" s="1"/>
      <c r="QOX48" s="1"/>
      <c r="QOY48" s="1"/>
      <c r="QOZ48" s="1"/>
      <c r="QPA48" s="1"/>
      <c r="QPB48" s="1"/>
      <c r="QPC48" s="1"/>
      <c r="QPD48" s="1"/>
      <c r="QPE48" s="1"/>
      <c r="QPF48" s="1"/>
      <c r="QPG48" s="1"/>
      <c r="QPH48" s="1"/>
      <c r="QPI48" s="1"/>
      <c r="QPJ48" s="1"/>
      <c r="QPK48" s="1"/>
      <c r="QPL48" s="1"/>
      <c r="QPM48" s="1"/>
      <c r="QPN48" s="1"/>
      <c r="QPO48" s="1"/>
      <c r="QPP48" s="1"/>
      <c r="QPQ48" s="1"/>
      <c r="QPR48" s="1"/>
      <c r="QPS48" s="1"/>
      <c r="QPT48" s="1"/>
      <c r="QPU48" s="1"/>
      <c r="QPV48" s="1"/>
      <c r="QPW48" s="1"/>
      <c r="QPX48" s="1"/>
      <c r="QPY48" s="1"/>
      <c r="QPZ48" s="1"/>
      <c r="QQA48" s="1"/>
      <c r="QQB48" s="1"/>
      <c r="QQC48" s="1"/>
      <c r="QQD48" s="1"/>
      <c r="QQE48" s="1"/>
      <c r="QQF48" s="1"/>
      <c r="QQG48" s="1"/>
      <c r="QQH48" s="1"/>
      <c r="QQI48" s="1"/>
      <c r="QQJ48" s="1"/>
      <c r="QQK48" s="1"/>
      <c r="QQL48" s="1"/>
      <c r="QQM48" s="1"/>
      <c r="QQN48" s="1"/>
      <c r="QQO48" s="1"/>
      <c r="QQP48" s="1"/>
      <c r="QQQ48" s="1"/>
      <c r="QQR48" s="1"/>
      <c r="QQS48" s="1"/>
      <c r="QQT48" s="1"/>
      <c r="QQU48" s="1"/>
      <c r="QQV48" s="1"/>
      <c r="QQW48" s="1"/>
      <c r="QQX48" s="1"/>
      <c r="QQY48" s="1"/>
      <c r="QQZ48" s="1"/>
      <c r="QRA48" s="1"/>
      <c r="QRB48" s="1"/>
      <c r="QRC48" s="1"/>
      <c r="QRD48" s="1"/>
      <c r="QRE48" s="1"/>
      <c r="QRF48" s="1"/>
      <c r="QRG48" s="1"/>
      <c r="QRH48" s="1"/>
      <c r="QRI48" s="1"/>
      <c r="QRJ48" s="1"/>
      <c r="QRK48" s="1"/>
      <c r="QRL48" s="1"/>
      <c r="QRM48" s="1"/>
      <c r="QRN48" s="1"/>
      <c r="QRO48" s="1"/>
      <c r="QRP48" s="1"/>
      <c r="QRQ48" s="1"/>
      <c r="QRR48" s="1"/>
      <c r="QRS48" s="1"/>
      <c r="QRT48" s="1"/>
      <c r="QRU48" s="1"/>
      <c r="QRV48" s="1"/>
      <c r="QRW48" s="1"/>
      <c r="QRX48" s="1"/>
      <c r="QRY48" s="1"/>
      <c r="QRZ48" s="1"/>
      <c r="QSA48" s="1"/>
      <c r="QSB48" s="1"/>
      <c r="QSC48" s="1"/>
      <c r="QSD48" s="1"/>
      <c r="QSE48" s="1"/>
      <c r="QSF48" s="1"/>
      <c r="QSG48" s="1"/>
      <c r="QSH48" s="1"/>
      <c r="QSI48" s="1"/>
      <c r="QSJ48" s="1"/>
      <c r="QSK48" s="1"/>
      <c r="QSL48" s="1"/>
      <c r="QSM48" s="1"/>
      <c r="QSN48" s="1"/>
      <c r="QSO48" s="1"/>
      <c r="QSP48" s="1"/>
      <c r="QSQ48" s="1"/>
      <c r="QSR48" s="1"/>
      <c r="QSS48" s="1"/>
      <c r="QST48" s="1"/>
      <c r="QSU48" s="1"/>
      <c r="QSV48" s="1"/>
      <c r="QSW48" s="1"/>
      <c r="QSX48" s="1"/>
      <c r="QSY48" s="1"/>
      <c r="QSZ48" s="1"/>
      <c r="QTA48" s="1"/>
      <c r="QTB48" s="1"/>
      <c r="QTC48" s="1"/>
      <c r="QTD48" s="1"/>
      <c r="QTE48" s="1"/>
      <c r="QTF48" s="1"/>
      <c r="QTG48" s="1"/>
      <c r="QTH48" s="1"/>
      <c r="QTI48" s="1"/>
      <c r="QTJ48" s="1"/>
      <c r="QTK48" s="1"/>
      <c r="QTL48" s="1"/>
      <c r="QTM48" s="1"/>
      <c r="QTN48" s="1"/>
      <c r="QTO48" s="1"/>
      <c r="QTP48" s="1"/>
      <c r="QTQ48" s="1"/>
      <c r="QTR48" s="1"/>
      <c r="QTS48" s="1"/>
      <c r="QTT48" s="1"/>
      <c r="QTU48" s="1"/>
      <c r="QTV48" s="1"/>
      <c r="QTW48" s="1"/>
      <c r="QTX48" s="1"/>
      <c r="QTY48" s="1"/>
      <c r="QTZ48" s="1"/>
      <c r="QUA48" s="1"/>
      <c r="QUB48" s="1"/>
      <c r="QUC48" s="1"/>
      <c r="QUD48" s="1"/>
      <c r="QUE48" s="1"/>
      <c r="QUF48" s="1"/>
      <c r="QUG48" s="1"/>
      <c r="QUH48" s="1"/>
      <c r="QUI48" s="1"/>
      <c r="QUJ48" s="1"/>
      <c r="QUK48" s="1"/>
      <c r="QUL48" s="1"/>
      <c r="QUM48" s="1"/>
      <c r="QUN48" s="1"/>
      <c r="QUO48" s="1"/>
      <c r="QUP48" s="1"/>
      <c r="QUQ48" s="1"/>
      <c r="QUR48" s="1"/>
      <c r="QUS48" s="1"/>
      <c r="QUT48" s="1"/>
      <c r="QUU48" s="1"/>
      <c r="QUV48" s="1"/>
      <c r="QUW48" s="1"/>
      <c r="QUX48" s="1"/>
      <c r="QUY48" s="1"/>
      <c r="QUZ48" s="1"/>
      <c r="QVA48" s="1"/>
      <c r="QVB48" s="1"/>
      <c r="QVC48" s="1"/>
      <c r="QVD48" s="1"/>
      <c r="QVE48" s="1"/>
      <c r="QVF48" s="1"/>
      <c r="QVG48" s="1"/>
      <c r="QVH48" s="1"/>
      <c r="QVI48" s="1"/>
      <c r="QVJ48" s="1"/>
      <c r="QVK48" s="1"/>
      <c r="QVL48" s="1"/>
      <c r="QVM48" s="1"/>
      <c r="QVN48" s="1"/>
      <c r="QVO48" s="1"/>
      <c r="QVP48" s="1"/>
      <c r="QVQ48" s="1"/>
      <c r="QVR48" s="1"/>
      <c r="QVS48" s="1"/>
      <c r="QVT48" s="1"/>
      <c r="QVU48" s="1"/>
      <c r="QVV48" s="1"/>
      <c r="QVW48" s="1"/>
      <c r="QVX48" s="1"/>
      <c r="QVY48" s="1"/>
      <c r="QVZ48" s="1"/>
      <c r="QWA48" s="1"/>
      <c r="QWB48" s="1"/>
      <c r="QWC48" s="1"/>
      <c r="QWD48" s="1"/>
      <c r="QWE48" s="1"/>
      <c r="QWF48" s="1"/>
      <c r="QWG48" s="1"/>
      <c r="QWH48" s="1"/>
      <c r="QWI48" s="1"/>
      <c r="QWJ48" s="1"/>
      <c r="QWK48" s="1"/>
      <c r="QWL48" s="1"/>
      <c r="QWM48" s="1"/>
      <c r="QWN48" s="1"/>
      <c r="QWO48" s="1"/>
      <c r="QWP48" s="1"/>
      <c r="QWQ48" s="1"/>
      <c r="QWR48" s="1"/>
      <c r="QWS48" s="1"/>
      <c r="QWT48" s="1"/>
      <c r="QWU48" s="1"/>
      <c r="QWV48" s="1"/>
      <c r="QWW48" s="1"/>
      <c r="QWX48" s="1"/>
      <c r="QWY48" s="1"/>
      <c r="QWZ48" s="1"/>
      <c r="QXA48" s="1"/>
      <c r="QXB48" s="1"/>
      <c r="QXC48" s="1"/>
      <c r="QXD48" s="1"/>
      <c r="QXE48" s="1"/>
      <c r="QXF48" s="1"/>
      <c r="QXG48" s="1"/>
      <c r="QXH48" s="1"/>
      <c r="QXI48" s="1"/>
      <c r="QXJ48" s="1"/>
      <c r="QXK48" s="1"/>
      <c r="QXL48" s="1"/>
      <c r="QXM48" s="1"/>
      <c r="QXN48" s="1"/>
      <c r="QXO48" s="1"/>
      <c r="QXP48" s="1"/>
      <c r="QXQ48" s="1"/>
      <c r="QXR48" s="1"/>
      <c r="QXS48" s="1"/>
      <c r="QXT48" s="1"/>
      <c r="QXU48" s="1"/>
      <c r="QXV48" s="1"/>
      <c r="QXW48" s="1"/>
      <c r="QXX48" s="1"/>
      <c r="QXY48" s="1"/>
      <c r="QXZ48" s="1"/>
      <c r="QYA48" s="1"/>
      <c r="QYB48" s="1"/>
      <c r="QYC48" s="1"/>
      <c r="QYD48" s="1"/>
      <c r="QYE48" s="1"/>
      <c r="QYF48" s="1"/>
      <c r="QYG48" s="1"/>
      <c r="QYH48" s="1"/>
      <c r="QYI48" s="1"/>
      <c r="QYJ48" s="1"/>
      <c r="QYK48" s="1"/>
      <c r="QYL48" s="1"/>
      <c r="QYM48" s="1"/>
      <c r="QYN48" s="1"/>
      <c r="QYO48" s="1"/>
      <c r="QYP48" s="1"/>
      <c r="QYQ48" s="1"/>
      <c r="QYR48" s="1"/>
      <c r="QYS48" s="1"/>
      <c r="QYT48" s="1"/>
      <c r="QYU48" s="1"/>
      <c r="QYV48" s="1"/>
      <c r="QYW48" s="1"/>
      <c r="QYX48" s="1"/>
      <c r="QYY48" s="1"/>
      <c r="QYZ48" s="1"/>
      <c r="QZA48" s="1"/>
      <c r="QZB48" s="1"/>
      <c r="QZC48" s="1"/>
      <c r="QZD48" s="1"/>
      <c r="QZE48" s="1"/>
      <c r="QZF48" s="1"/>
      <c r="QZG48" s="1"/>
      <c r="QZH48" s="1"/>
      <c r="QZI48" s="1"/>
      <c r="QZJ48" s="1"/>
      <c r="QZK48" s="1"/>
      <c r="QZL48" s="1"/>
      <c r="QZM48" s="1"/>
      <c r="QZN48" s="1"/>
      <c r="QZO48" s="1"/>
      <c r="QZP48" s="1"/>
      <c r="QZQ48" s="1"/>
      <c r="QZR48" s="1"/>
      <c r="QZS48" s="1"/>
      <c r="QZT48" s="1"/>
      <c r="QZU48" s="1"/>
      <c r="QZV48" s="1"/>
      <c r="QZW48" s="1"/>
      <c r="QZX48" s="1"/>
      <c r="QZY48" s="1"/>
      <c r="QZZ48" s="1"/>
      <c r="RAA48" s="1"/>
      <c r="RAB48" s="1"/>
      <c r="RAC48" s="1"/>
      <c r="RAD48" s="1"/>
      <c r="RAE48" s="1"/>
      <c r="RAF48" s="1"/>
      <c r="RAG48" s="1"/>
      <c r="RAH48" s="1"/>
      <c r="RAI48" s="1"/>
      <c r="RAJ48" s="1"/>
      <c r="RAK48" s="1"/>
      <c r="RAL48" s="1"/>
      <c r="RAM48" s="1"/>
      <c r="RAN48" s="1"/>
      <c r="RAO48" s="1"/>
      <c r="RAP48" s="1"/>
      <c r="RAQ48" s="1"/>
      <c r="RAR48" s="1"/>
      <c r="RAS48" s="1"/>
      <c r="RAT48" s="1"/>
      <c r="RAU48" s="1"/>
      <c r="RAV48" s="1"/>
      <c r="RAW48" s="1"/>
      <c r="RAX48" s="1"/>
      <c r="RAY48" s="1"/>
      <c r="RAZ48" s="1"/>
      <c r="RBA48" s="1"/>
      <c r="RBB48" s="1"/>
      <c r="RBC48" s="1"/>
      <c r="RBD48" s="1"/>
      <c r="RBE48" s="1"/>
      <c r="RBF48" s="1"/>
      <c r="RBG48" s="1"/>
      <c r="RBH48" s="1"/>
      <c r="RBI48" s="1"/>
      <c r="RBJ48" s="1"/>
      <c r="RBK48" s="1"/>
      <c r="RBL48" s="1"/>
      <c r="RBM48" s="1"/>
      <c r="RBN48" s="1"/>
      <c r="RBO48" s="1"/>
      <c r="RBP48" s="1"/>
      <c r="RBQ48" s="1"/>
      <c r="RBR48" s="1"/>
      <c r="RBS48" s="1"/>
      <c r="RBT48" s="1"/>
      <c r="RBU48" s="1"/>
      <c r="RBV48" s="1"/>
      <c r="RBW48" s="1"/>
      <c r="RBX48" s="1"/>
      <c r="RBY48" s="1"/>
      <c r="RBZ48" s="1"/>
      <c r="RCA48" s="1"/>
      <c r="RCB48" s="1"/>
      <c r="RCC48" s="1"/>
      <c r="RCD48" s="1"/>
      <c r="RCE48" s="1"/>
      <c r="RCF48" s="1"/>
      <c r="RCG48" s="1"/>
      <c r="RCH48" s="1"/>
      <c r="RCI48" s="1"/>
      <c r="RCJ48" s="1"/>
      <c r="RCK48" s="1"/>
      <c r="RCL48" s="1"/>
      <c r="RCM48" s="1"/>
      <c r="RCN48" s="1"/>
      <c r="RCO48" s="1"/>
      <c r="RCP48" s="1"/>
      <c r="RCQ48" s="1"/>
      <c r="RCR48" s="1"/>
      <c r="RCS48" s="1"/>
      <c r="RCT48" s="1"/>
      <c r="RCU48" s="1"/>
      <c r="RCV48" s="1"/>
      <c r="RCW48" s="1"/>
      <c r="RCX48" s="1"/>
      <c r="RCY48" s="1"/>
      <c r="RCZ48" s="1"/>
      <c r="RDA48" s="1"/>
      <c r="RDB48" s="1"/>
      <c r="RDC48" s="1"/>
      <c r="RDD48" s="1"/>
      <c r="RDE48" s="1"/>
      <c r="RDF48" s="1"/>
      <c r="RDG48" s="1"/>
      <c r="RDH48" s="1"/>
      <c r="RDI48" s="1"/>
      <c r="RDJ48" s="1"/>
      <c r="RDK48" s="1"/>
      <c r="RDL48" s="1"/>
      <c r="RDM48" s="1"/>
      <c r="RDN48" s="1"/>
      <c r="RDO48" s="1"/>
      <c r="RDP48" s="1"/>
      <c r="RDQ48" s="1"/>
      <c r="RDR48" s="1"/>
      <c r="RDS48" s="1"/>
      <c r="RDT48" s="1"/>
      <c r="RDU48" s="1"/>
      <c r="RDV48" s="1"/>
      <c r="RDW48" s="1"/>
      <c r="RDX48" s="1"/>
      <c r="RDY48" s="1"/>
      <c r="RDZ48" s="1"/>
      <c r="REA48" s="1"/>
      <c r="REB48" s="1"/>
      <c r="REC48" s="1"/>
      <c r="RED48" s="1"/>
      <c r="REE48" s="1"/>
      <c r="REF48" s="1"/>
      <c r="REG48" s="1"/>
      <c r="REH48" s="1"/>
      <c r="REI48" s="1"/>
      <c r="REJ48" s="1"/>
      <c r="REK48" s="1"/>
      <c r="REL48" s="1"/>
      <c r="REM48" s="1"/>
      <c r="REN48" s="1"/>
      <c r="REO48" s="1"/>
      <c r="REP48" s="1"/>
      <c r="REQ48" s="1"/>
      <c r="RER48" s="1"/>
      <c r="RES48" s="1"/>
      <c r="RET48" s="1"/>
      <c r="REU48" s="1"/>
      <c r="REV48" s="1"/>
      <c r="REW48" s="1"/>
      <c r="REX48" s="1"/>
      <c r="REY48" s="1"/>
      <c r="REZ48" s="1"/>
      <c r="RFA48" s="1"/>
      <c r="RFB48" s="1"/>
      <c r="RFC48" s="1"/>
      <c r="RFD48" s="1"/>
      <c r="RFE48" s="1"/>
      <c r="RFF48" s="1"/>
      <c r="RFG48" s="1"/>
      <c r="RFH48" s="1"/>
      <c r="RFI48" s="1"/>
      <c r="RFJ48" s="1"/>
      <c r="RFK48" s="1"/>
      <c r="RFL48" s="1"/>
      <c r="RFM48" s="1"/>
      <c r="RFN48" s="1"/>
      <c r="RFO48" s="1"/>
      <c r="RFP48" s="1"/>
      <c r="RFQ48" s="1"/>
      <c r="RFR48" s="1"/>
      <c r="RFS48" s="1"/>
      <c r="RFT48" s="1"/>
      <c r="RFU48" s="1"/>
      <c r="RFV48" s="1"/>
      <c r="RFW48" s="1"/>
      <c r="RFX48" s="1"/>
      <c r="RFY48" s="1"/>
      <c r="RFZ48" s="1"/>
      <c r="RGA48" s="1"/>
      <c r="RGB48" s="1"/>
      <c r="RGC48" s="1"/>
      <c r="RGD48" s="1"/>
      <c r="RGE48" s="1"/>
      <c r="RGF48" s="1"/>
      <c r="RGG48" s="1"/>
      <c r="RGH48" s="1"/>
      <c r="RGI48" s="1"/>
      <c r="RGJ48" s="1"/>
      <c r="RGK48" s="1"/>
      <c r="RGL48" s="1"/>
      <c r="RGM48" s="1"/>
      <c r="RGN48" s="1"/>
      <c r="RGO48" s="1"/>
      <c r="RGP48" s="1"/>
      <c r="RGQ48" s="1"/>
      <c r="RGR48" s="1"/>
      <c r="RGS48" s="1"/>
      <c r="RGT48" s="1"/>
      <c r="RGU48" s="1"/>
      <c r="RGV48" s="1"/>
      <c r="RGW48" s="1"/>
      <c r="RGX48" s="1"/>
      <c r="RGY48" s="1"/>
      <c r="RGZ48" s="1"/>
      <c r="RHA48" s="1"/>
      <c r="RHB48" s="1"/>
      <c r="RHC48" s="1"/>
      <c r="RHD48" s="1"/>
      <c r="RHE48" s="1"/>
      <c r="RHF48" s="1"/>
      <c r="RHG48" s="1"/>
      <c r="RHH48" s="1"/>
      <c r="RHI48" s="1"/>
      <c r="RHJ48" s="1"/>
      <c r="RHK48" s="1"/>
      <c r="RHL48" s="1"/>
      <c r="RHM48" s="1"/>
      <c r="RHN48" s="1"/>
      <c r="RHO48" s="1"/>
      <c r="RHP48" s="1"/>
      <c r="RHQ48" s="1"/>
      <c r="RHR48" s="1"/>
      <c r="RHS48" s="1"/>
      <c r="RHT48" s="1"/>
      <c r="RHU48" s="1"/>
      <c r="RHV48" s="1"/>
      <c r="RHW48" s="1"/>
      <c r="RHX48" s="1"/>
      <c r="RHY48" s="1"/>
      <c r="RHZ48" s="1"/>
      <c r="RIA48" s="1"/>
      <c r="RIB48" s="1"/>
      <c r="RIC48" s="1"/>
      <c r="RID48" s="1"/>
      <c r="RIE48" s="1"/>
      <c r="RIF48" s="1"/>
      <c r="RIG48" s="1"/>
      <c r="RIH48" s="1"/>
      <c r="RII48" s="1"/>
      <c r="RIJ48" s="1"/>
      <c r="RIK48" s="1"/>
      <c r="RIL48" s="1"/>
      <c r="RIM48" s="1"/>
      <c r="RIN48" s="1"/>
      <c r="RIO48" s="1"/>
      <c r="RIP48" s="1"/>
      <c r="RIQ48" s="1"/>
      <c r="RIR48" s="1"/>
      <c r="RIS48" s="1"/>
      <c r="RIT48" s="1"/>
      <c r="RIU48" s="1"/>
      <c r="RIV48" s="1"/>
      <c r="RIW48" s="1"/>
      <c r="RIX48" s="1"/>
      <c r="RIY48" s="1"/>
      <c r="RIZ48" s="1"/>
      <c r="RJA48" s="1"/>
      <c r="RJB48" s="1"/>
      <c r="RJC48" s="1"/>
      <c r="RJD48" s="1"/>
      <c r="RJE48" s="1"/>
      <c r="RJF48" s="1"/>
      <c r="RJG48" s="1"/>
      <c r="RJH48" s="1"/>
      <c r="RJI48" s="1"/>
      <c r="RJJ48" s="1"/>
      <c r="RJK48" s="1"/>
      <c r="RJL48" s="1"/>
      <c r="RJM48" s="1"/>
      <c r="RJN48" s="1"/>
      <c r="RJO48" s="1"/>
      <c r="RJP48" s="1"/>
      <c r="RJQ48" s="1"/>
      <c r="RJR48" s="1"/>
      <c r="RJS48" s="1"/>
      <c r="RJT48" s="1"/>
      <c r="RJU48" s="1"/>
      <c r="RJV48" s="1"/>
      <c r="RJW48" s="1"/>
      <c r="RJX48" s="1"/>
      <c r="RJY48" s="1"/>
      <c r="RJZ48" s="1"/>
      <c r="RKA48" s="1"/>
      <c r="RKB48" s="1"/>
      <c r="RKC48" s="1"/>
      <c r="RKD48" s="1"/>
      <c r="RKE48" s="1"/>
      <c r="RKF48" s="1"/>
      <c r="RKG48" s="1"/>
      <c r="RKH48" s="1"/>
      <c r="RKI48" s="1"/>
      <c r="RKJ48" s="1"/>
      <c r="RKK48" s="1"/>
      <c r="RKL48" s="1"/>
      <c r="RKM48" s="1"/>
      <c r="RKN48" s="1"/>
      <c r="RKO48" s="1"/>
      <c r="RKP48" s="1"/>
      <c r="RKQ48" s="1"/>
      <c r="RKR48" s="1"/>
      <c r="RKS48" s="1"/>
      <c r="RKT48" s="1"/>
      <c r="RKU48" s="1"/>
      <c r="RKV48" s="1"/>
      <c r="RKW48" s="1"/>
      <c r="RKX48" s="1"/>
      <c r="RKY48" s="1"/>
      <c r="RKZ48" s="1"/>
      <c r="RLA48" s="1"/>
      <c r="RLB48" s="1"/>
      <c r="RLC48" s="1"/>
      <c r="RLD48" s="1"/>
      <c r="RLE48" s="1"/>
      <c r="RLF48" s="1"/>
      <c r="RLG48" s="1"/>
      <c r="RLH48" s="1"/>
      <c r="RLI48" s="1"/>
      <c r="RLJ48" s="1"/>
      <c r="RLK48" s="1"/>
      <c r="RLL48" s="1"/>
      <c r="RLM48" s="1"/>
      <c r="RLN48" s="1"/>
      <c r="RLO48" s="1"/>
      <c r="RLP48" s="1"/>
      <c r="RLQ48" s="1"/>
      <c r="RLR48" s="1"/>
      <c r="RLS48" s="1"/>
      <c r="RLT48" s="1"/>
      <c r="RLU48" s="1"/>
      <c r="RLV48" s="1"/>
      <c r="RLW48" s="1"/>
      <c r="RLX48" s="1"/>
      <c r="RLY48" s="1"/>
      <c r="RLZ48" s="1"/>
      <c r="RMA48" s="1"/>
      <c r="RMB48" s="1"/>
      <c r="RMC48" s="1"/>
      <c r="RMD48" s="1"/>
      <c r="RME48" s="1"/>
      <c r="RMF48" s="1"/>
      <c r="RMG48" s="1"/>
      <c r="RMH48" s="1"/>
      <c r="RMI48" s="1"/>
      <c r="RMJ48" s="1"/>
      <c r="RMK48" s="1"/>
      <c r="RML48" s="1"/>
      <c r="RMM48" s="1"/>
      <c r="RMN48" s="1"/>
      <c r="RMO48" s="1"/>
      <c r="RMP48" s="1"/>
      <c r="RMQ48" s="1"/>
      <c r="RMR48" s="1"/>
      <c r="RMS48" s="1"/>
      <c r="RMT48" s="1"/>
      <c r="RMU48" s="1"/>
      <c r="RMV48" s="1"/>
      <c r="RMW48" s="1"/>
      <c r="RMX48" s="1"/>
      <c r="RMY48" s="1"/>
      <c r="RMZ48" s="1"/>
      <c r="RNA48" s="1"/>
      <c r="RNB48" s="1"/>
      <c r="RNC48" s="1"/>
      <c r="RND48" s="1"/>
      <c r="RNE48" s="1"/>
      <c r="RNF48" s="1"/>
      <c r="RNG48" s="1"/>
      <c r="RNH48" s="1"/>
      <c r="RNI48" s="1"/>
      <c r="RNJ48" s="1"/>
      <c r="RNK48" s="1"/>
      <c r="RNL48" s="1"/>
      <c r="RNM48" s="1"/>
      <c r="RNN48" s="1"/>
      <c r="RNO48" s="1"/>
      <c r="RNP48" s="1"/>
      <c r="RNQ48" s="1"/>
      <c r="RNR48" s="1"/>
      <c r="RNS48" s="1"/>
      <c r="RNT48" s="1"/>
      <c r="RNU48" s="1"/>
      <c r="RNV48" s="1"/>
      <c r="RNW48" s="1"/>
      <c r="RNX48" s="1"/>
      <c r="RNY48" s="1"/>
      <c r="RNZ48" s="1"/>
      <c r="ROA48" s="1"/>
      <c r="ROB48" s="1"/>
      <c r="ROC48" s="1"/>
      <c r="ROD48" s="1"/>
      <c r="ROE48" s="1"/>
      <c r="ROF48" s="1"/>
      <c r="ROG48" s="1"/>
      <c r="ROH48" s="1"/>
      <c r="ROI48" s="1"/>
      <c r="ROJ48" s="1"/>
      <c r="ROK48" s="1"/>
      <c r="ROL48" s="1"/>
      <c r="ROM48" s="1"/>
      <c r="RON48" s="1"/>
      <c r="ROO48" s="1"/>
      <c r="ROP48" s="1"/>
      <c r="ROQ48" s="1"/>
      <c r="ROR48" s="1"/>
      <c r="ROS48" s="1"/>
      <c r="ROT48" s="1"/>
      <c r="ROU48" s="1"/>
      <c r="ROV48" s="1"/>
      <c r="ROW48" s="1"/>
      <c r="ROX48" s="1"/>
      <c r="ROY48" s="1"/>
      <c r="ROZ48" s="1"/>
      <c r="RPA48" s="1"/>
      <c r="RPB48" s="1"/>
      <c r="RPC48" s="1"/>
      <c r="RPD48" s="1"/>
      <c r="RPE48" s="1"/>
      <c r="RPF48" s="1"/>
      <c r="RPG48" s="1"/>
      <c r="RPH48" s="1"/>
      <c r="RPI48" s="1"/>
      <c r="RPJ48" s="1"/>
      <c r="RPK48" s="1"/>
      <c r="RPL48" s="1"/>
      <c r="RPM48" s="1"/>
      <c r="RPN48" s="1"/>
      <c r="RPO48" s="1"/>
      <c r="RPP48" s="1"/>
      <c r="RPQ48" s="1"/>
      <c r="RPR48" s="1"/>
      <c r="RPS48" s="1"/>
      <c r="RPT48" s="1"/>
      <c r="RPU48" s="1"/>
      <c r="RPV48" s="1"/>
      <c r="RPW48" s="1"/>
      <c r="RPX48" s="1"/>
      <c r="RPY48" s="1"/>
      <c r="RPZ48" s="1"/>
      <c r="RQA48" s="1"/>
      <c r="RQB48" s="1"/>
      <c r="RQC48" s="1"/>
      <c r="RQD48" s="1"/>
      <c r="RQE48" s="1"/>
      <c r="RQF48" s="1"/>
      <c r="RQG48" s="1"/>
      <c r="RQH48" s="1"/>
      <c r="RQI48" s="1"/>
      <c r="RQJ48" s="1"/>
      <c r="RQK48" s="1"/>
      <c r="RQL48" s="1"/>
      <c r="RQM48" s="1"/>
      <c r="RQN48" s="1"/>
      <c r="RQO48" s="1"/>
      <c r="RQP48" s="1"/>
      <c r="RQQ48" s="1"/>
      <c r="RQR48" s="1"/>
      <c r="RQS48" s="1"/>
      <c r="RQT48" s="1"/>
      <c r="RQU48" s="1"/>
      <c r="RQV48" s="1"/>
      <c r="RQW48" s="1"/>
      <c r="RQX48" s="1"/>
      <c r="RQY48" s="1"/>
      <c r="RQZ48" s="1"/>
      <c r="RRA48" s="1"/>
      <c r="RRB48" s="1"/>
      <c r="RRC48" s="1"/>
      <c r="RRD48" s="1"/>
      <c r="RRE48" s="1"/>
      <c r="RRF48" s="1"/>
      <c r="RRG48" s="1"/>
      <c r="RRH48" s="1"/>
      <c r="RRI48" s="1"/>
      <c r="RRJ48" s="1"/>
      <c r="RRK48" s="1"/>
      <c r="RRL48" s="1"/>
      <c r="RRM48" s="1"/>
      <c r="RRN48" s="1"/>
      <c r="RRO48" s="1"/>
      <c r="RRP48" s="1"/>
      <c r="RRQ48" s="1"/>
      <c r="RRR48" s="1"/>
      <c r="RRS48" s="1"/>
      <c r="RRT48" s="1"/>
      <c r="RRU48" s="1"/>
      <c r="RRV48" s="1"/>
      <c r="RRW48" s="1"/>
      <c r="RRX48" s="1"/>
      <c r="RRY48" s="1"/>
      <c r="RRZ48" s="1"/>
      <c r="RSA48" s="1"/>
      <c r="RSB48" s="1"/>
      <c r="RSC48" s="1"/>
      <c r="RSD48" s="1"/>
      <c r="RSE48" s="1"/>
      <c r="RSF48" s="1"/>
      <c r="RSG48" s="1"/>
      <c r="RSH48" s="1"/>
      <c r="RSI48" s="1"/>
      <c r="RSJ48" s="1"/>
      <c r="RSK48" s="1"/>
      <c r="RSL48" s="1"/>
      <c r="RSM48" s="1"/>
      <c r="RSN48" s="1"/>
      <c r="RSO48" s="1"/>
      <c r="RSP48" s="1"/>
      <c r="RSQ48" s="1"/>
      <c r="RSR48" s="1"/>
      <c r="RSS48" s="1"/>
      <c r="RST48" s="1"/>
      <c r="RSU48" s="1"/>
      <c r="RSV48" s="1"/>
      <c r="RSW48" s="1"/>
      <c r="RSX48" s="1"/>
      <c r="RSY48" s="1"/>
      <c r="RSZ48" s="1"/>
      <c r="RTA48" s="1"/>
      <c r="RTB48" s="1"/>
      <c r="RTC48" s="1"/>
      <c r="RTD48" s="1"/>
      <c r="RTE48" s="1"/>
      <c r="RTF48" s="1"/>
      <c r="RTG48" s="1"/>
      <c r="RTH48" s="1"/>
      <c r="RTI48" s="1"/>
      <c r="RTJ48" s="1"/>
      <c r="RTK48" s="1"/>
      <c r="RTL48" s="1"/>
      <c r="RTM48" s="1"/>
      <c r="RTN48" s="1"/>
      <c r="RTO48" s="1"/>
      <c r="RTP48" s="1"/>
      <c r="RTQ48" s="1"/>
      <c r="RTR48" s="1"/>
      <c r="RTS48" s="1"/>
      <c r="RTT48" s="1"/>
      <c r="RTU48" s="1"/>
      <c r="RTV48" s="1"/>
      <c r="RTW48" s="1"/>
      <c r="RTX48" s="1"/>
      <c r="RTY48" s="1"/>
      <c r="RTZ48" s="1"/>
      <c r="RUA48" s="1"/>
      <c r="RUB48" s="1"/>
      <c r="RUC48" s="1"/>
      <c r="RUD48" s="1"/>
      <c r="RUE48" s="1"/>
      <c r="RUF48" s="1"/>
      <c r="RUG48" s="1"/>
      <c r="RUH48" s="1"/>
      <c r="RUI48" s="1"/>
      <c r="RUJ48" s="1"/>
      <c r="RUK48" s="1"/>
      <c r="RUL48" s="1"/>
      <c r="RUM48" s="1"/>
      <c r="RUN48" s="1"/>
      <c r="RUO48" s="1"/>
      <c r="RUP48" s="1"/>
      <c r="RUQ48" s="1"/>
      <c r="RUR48" s="1"/>
      <c r="RUS48" s="1"/>
      <c r="RUT48" s="1"/>
      <c r="RUU48" s="1"/>
      <c r="RUV48" s="1"/>
      <c r="RUW48" s="1"/>
      <c r="RUX48" s="1"/>
      <c r="RUY48" s="1"/>
      <c r="RUZ48" s="1"/>
      <c r="RVA48" s="1"/>
      <c r="RVB48" s="1"/>
      <c r="RVC48" s="1"/>
      <c r="RVD48" s="1"/>
      <c r="RVE48" s="1"/>
      <c r="RVF48" s="1"/>
      <c r="RVG48" s="1"/>
      <c r="RVH48" s="1"/>
      <c r="RVI48" s="1"/>
      <c r="RVJ48" s="1"/>
      <c r="RVK48" s="1"/>
      <c r="RVL48" s="1"/>
      <c r="RVM48" s="1"/>
      <c r="RVN48" s="1"/>
      <c r="RVO48" s="1"/>
      <c r="RVP48" s="1"/>
      <c r="RVQ48" s="1"/>
      <c r="RVR48" s="1"/>
      <c r="RVS48" s="1"/>
      <c r="RVT48" s="1"/>
      <c r="RVU48" s="1"/>
      <c r="RVV48" s="1"/>
      <c r="RVW48" s="1"/>
      <c r="RVX48" s="1"/>
      <c r="RVY48" s="1"/>
      <c r="RVZ48" s="1"/>
      <c r="RWA48" s="1"/>
      <c r="RWB48" s="1"/>
      <c r="RWC48" s="1"/>
      <c r="RWD48" s="1"/>
      <c r="RWE48" s="1"/>
      <c r="RWF48" s="1"/>
      <c r="RWG48" s="1"/>
      <c r="RWH48" s="1"/>
      <c r="RWI48" s="1"/>
      <c r="RWJ48" s="1"/>
      <c r="RWK48" s="1"/>
      <c r="RWL48" s="1"/>
      <c r="RWM48" s="1"/>
      <c r="RWN48" s="1"/>
      <c r="RWO48" s="1"/>
      <c r="RWP48" s="1"/>
      <c r="RWQ48" s="1"/>
      <c r="RWR48" s="1"/>
      <c r="RWS48" s="1"/>
      <c r="RWT48" s="1"/>
      <c r="RWU48" s="1"/>
      <c r="RWV48" s="1"/>
      <c r="RWW48" s="1"/>
      <c r="RWX48" s="1"/>
      <c r="RWY48" s="1"/>
      <c r="RWZ48" s="1"/>
      <c r="RXA48" s="1"/>
      <c r="RXB48" s="1"/>
      <c r="RXC48" s="1"/>
      <c r="RXD48" s="1"/>
      <c r="RXE48" s="1"/>
      <c r="RXF48" s="1"/>
      <c r="RXG48" s="1"/>
      <c r="RXH48" s="1"/>
      <c r="RXI48" s="1"/>
      <c r="RXJ48" s="1"/>
      <c r="RXK48" s="1"/>
      <c r="RXL48" s="1"/>
      <c r="RXM48" s="1"/>
      <c r="RXN48" s="1"/>
      <c r="RXO48" s="1"/>
      <c r="RXP48" s="1"/>
      <c r="RXQ48" s="1"/>
      <c r="RXR48" s="1"/>
      <c r="RXS48" s="1"/>
      <c r="RXT48" s="1"/>
      <c r="RXU48" s="1"/>
      <c r="RXV48" s="1"/>
      <c r="RXW48" s="1"/>
      <c r="RXX48" s="1"/>
      <c r="RXY48" s="1"/>
      <c r="RXZ48" s="1"/>
      <c r="RYA48" s="1"/>
      <c r="RYB48" s="1"/>
      <c r="RYC48" s="1"/>
      <c r="RYD48" s="1"/>
      <c r="RYE48" s="1"/>
      <c r="RYF48" s="1"/>
      <c r="RYG48" s="1"/>
      <c r="RYH48" s="1"/>
      <c r="RYI48" s="1"/>
      <c r="RYJ48" s="1"/>
      <c r="RYK48" s="1"/>
      <c r="RYL48" s="1"/>
      <c r="RYM48" s="1"/>
      <c r="RYN48" s="1"/>
      <c r="RYO48" s="1"/>
      <c r="RYP48" s="1"/>
      <c r="RYQ48" s="1"/>
      <c r="RYR48" s="1"/>
      <c r="RYS48" s="1"/>
      <c r="RYT48" s="1"/>
      <c r="RYU48" s="1"/>
      <c r="RYV48" s="1"/>
      <c r="RYW48" s="1"/>
      <c r="RYX48" s="1"/>
      <c r="RYY48" s="1"/>
      <c r="RYZ48" s="1"/>
      <c r="RZA48" s="1"/>
      <c r="RZB48" s="1"/>
      <c r="RZC48" s="1"/>
      <c r="RZD48" s="1"/>
      <c r="RZE48" s="1"/>
      <c r="RZF48" s="1"/>
      <c r="RZG48" s="1"/>
      <c r="RZH48" s="1"/>
      <c r="RZI48" s="1"/>
      <c r="RZJ48" s="1"/>
      <c r="RZK48" s="1"/>
      <c r="RZL48" s="1"/>
      <c r="RZM48" s="1"/>
      <c r="RZN48" s="1"/>
      <c r="RZO48" s="1"/>
      <c r="RZP48" s="1"/>
      <c r="RZQ48" s="1"/>
      <c r="RZR48" s="1"/>
      <c r="RZS48" s="1"/>
      <c r="RZT48" s="1"/>
      <c r="RZU48" s="1"/>
      <c r="RZV48" s="1"/>
      <c r="RZW48" s="1"/>
      <c r="RZX48" s="1"/>
      <c r="RZY48" s="1"/>
      <c r="RZZ48" s="1"/>
      <c r="SAA48" s="1"/>
      <c r="SAB48" s="1"/>
      <c r="SAC48" s="1"/>
      <c r="SAD48" s="1"/>
      <c r="SAE48" s="1"/>
      <c r="SAF48" s="1"/>
      <c r="SAG48" s="1"/>
      <c r="SAH48" s="1"/>
      <c r="SAI48" s="1"/>
      <c r="SAJ48" s="1"/>
      <c r="SAK48" s="1"/>
      <c r="SAL48" s="1"/>
      <c r="SAM48" s="1"/>
      <c r="SAN48" s="1"/>
      <c r="SAO48" s="1"/>
      <c r="SAP48" s="1"/>
      <c r="SAQ48" s="1"/>
      <c r="SAR48" s="1"/>
      <c r="SAS48" s="1"/>
      <c r="SAT48" s="1"/>
      <c r="SAU48" s="1"/>
      <c r="SAV48" s="1"/>
      <c r="SAW48" s="1"/>
      <c r="SAX48" s="1"/>
      <c r="SAY48" s="1"/>
      <c r="SAZ48" s="1"/>
      <c r="SBA48" s="1"/>
      <c r="SBB48" s="1"/>
      <c r="SBC48" s="1"/>
      <c r="SBD48" s="1"/>
      <c r="SBE48" s="1"/>
      <c r="SBF48" s="1"/>
      <c r="SBG48" s="1"/>
      <c r="SBH48" s="1"/>
      <c r="SBI48" s="1"/>
      <c r="SBJ48" s="1"/>
      <c r="SBK48" s="1"/>
      <c r="SBL48" s="1"/>
      <c r="SBM48" s="1"/>
      <c r="SBN48" s="1"/>
      <c r="SBO48" s="1"/>
      <c r="SBP48" s="1"/>
      <c r="SBQ48" s="1"/>
      <c r="SBR48" s="1"/>
      <c r="SBS48" s="1"/>
      <c r="SBT48" s="1"/>
      <c r="SBU48" s="1"/>
      <c r="SBV48" s="1"/>
      <c r="SBW48" s="1"/>
      <c r="SBX48" s="1"/>
      <c r="SBY48" s="1"/>
      <c r="SBZ48" s="1"/>
      <c r="SCA48" s="1"/>
      <c r="SCB48" s="1"/>
      <c r="SCC48" s="1"/>
      <c r="SCD48" s="1"/>
      <c r="SCE48" s="1"/>
      <c r="SCF48" s="1"/>
      <c r="SCG48" s="1"/>
      <c r="SCH48" s="1"/>
      <c r="SCI48" s="1"/>
      <c r="SCJ48" s="1"/>
      <c r="SCK48" s="1"/>
      <c r="SCL48" s="1"/>
      <c r="SCM48" s="1"/>
      <c r="SCN48" s="1"/>
      <c r="SCO48" s="1"/>
      <c r="SCP48" s="1"/>
      <c r="SCQ48" s="1"/>
      <c r="SCR48" s="1"/>
      <c r="SCS48" s="1"/>
      <c r="SCT48" s="1"/>
      <c r="SCU48" s="1"/>
      <c r="SCV48" s="1"/>
      <c r="SCW48" s="1"/>
      <c r="SCX48" s="1"/>
      <c r="SCY48" s="1"/>
      <c r="SCZ48" s="1"/>
      <c r="SDA48" s="1"/>
      <c r="SDB48" s="1"/>
      <c r="SDC48" s="1"/>
      <c r="SDD48" s="1"/>
      <c r="SDE48" s="1"/>
      <c r="SDF48" s="1"/>
      <c r="SDG48" s="1"/>
      <c r="SDH48" s="1"/>
      <c r="SDI48" s="1"/>
      <c r="SDJ48" s="1"/>
      <c r="SDK48" s="1"/>
      <c r="SDL48" s="1"/>
      <c r="SDM48" s="1"/>
      <c r="SDN48" s="1"/>
      <c r="SDO48" s="1"/>
      <c r="SDP48" s="1"/>
      <c r="SDQ48" s="1"/>
      <c r="SDR48" s="1"/>
      <c r="SDS48" s="1"/>
      <c r="SDT48" s="1"/>
      <c r="SDU48" s="1"/>
      <c r="SDV48" s="1"/>
      <c r="SDW48" s="1"/>
      <c r="SDX48" s="1"/>
      <c r="SDY48" s="1"/>
      <c r="SDZ48" s="1"/>
      <c r="SEA48" s="1"/>
      <c r="SEB48" s="1"/>
      <c r="SEC48" s="1"/>
      <c r="SED48" s="1"/>
      <c r="SEE48" s="1"/>
      <c r="SEF48" s="1"/>
      <c r="SEG48" s="1"/>
      <c r="SEH48" s="1"/>
      <c r="SEI48" s="1"/>
      <c r="SEJ48" s="1"/>
      <c r="SEK48" s="1"/>
      <c r="SEL48" s="1"/>
      <c r="SEM48" s="1"/>
      <c r="SEN48" s="1"/>
      <c r="SEO48" s="1"/>
      <c r="SEP48" s="1"/>
      <c r="SEQ48" s="1"/>
      <c r="SER48" s="1"/>
      <c r="SES48" s="1"/>
      <c r="SET48" s="1"/>
      <c r="SEU48" s="1"/>
      <c r="SEV48" s="1"/>
      <c r="SEW48" s="1"/>
      <c r="SEX48" s="1"/>
      <c r="SEY48" s="1"/>
      <c r="SEZ48" s="1"/>
      <c r="SFA48" s="1"/>
      <c r="SFB48" s="1"/>
      <c r="SFC48" s="1"/>
      <c r="SFD48" s="1"/>
      <c r="SFE48" s="1"/>
      <c r="SFF48" s="1"/>
      <c r="SFG48" s="1"/>
      <c r="SFH48" s="1"/>
      <c r="SFI48" s="1"/>
      <c r="SFJ48" s="1"/>
      <c r="SFK48" s="1"/>
      <c r="SFL48" s="1"/>
      <c r="SFM48" s="1"/>
      <c r="SFN48" s="1"/>
      <c r="SFO48" s="1"/>
      <c r="SFP48" s="1"/>
      <c r="SFQ48" s="1"/>
      <c r="SFR48" s="1"/>
      <c r="SFS48" s="1"/>
      <c r="SFT48" s="1"/>
      <c r="SFU48" s="1"/>
      <c r="SFV48" s="1"/>
      <c r="SFW48" s="1"/>
      <c r="SFX48" s="1"/>
      <c r="SFY48" s="1"/>
      <c r="SFZ48" s="1"/>
      <c r="SGA48" s="1"/>
      <c r="SGB48" s="1"/>
      <c r="SGC48" s="1"/>
      <c r="SGD48" s="1"/>
      <c r="SGE48" s="1"/>
      <c r="SGF48" s="1"/>
      <c r="SGG48" s="1"/>
      <c r="SGH48" s="1"/>
      <c r="SGI48" s="1"/>
      <c r="SGJ48" s="1"/>
      <c r="SGK48" s="1"/>
      <c r="SGL48" s="1"/>
      <c r="SGM48" s="1"/>
      <c r="SGN48" s="1"/>
      <c r="SGO48" s="1"/>
      <c r="SGP48" s="1"/>
      <c r="SGQ48" s="1"/>
      <c r="SGR48" s="1"/>
      <c r="SGS48" s="1"/>
      <c r="SGT48" s="1"/>
      <c r="SGU48" s="1"/>
      <c r="SGV48" s="1"/>
      <c r="SGW48" s="1"/>
      <c r="SGX48" s="1"/>
      <c r="SGY48" s="1"/>
      <c r="SGZ48" s="1"/>
      <c r="SHA48" s="1"/>
      <c r="SHB48" s="1"/>
      <c r="SHC48" s="1"/>
      <c r="SHD48" s="1"/>
      <c r="SHE48" s="1"/>
      <c r="SHF48" s="1"/>
      <c r="SHG48" s="1"/>
      <c r="SHH48" s="1"/>
      <c r="SHI48" s="1"/>
      <c r="SHJ48" s="1"/>
      <c r="SHK48" s="1"/>
      <c r="SHL48" s="1"/>
      <c r="SHM48" s="1"/>
      <c r="SHN48" s="1"/>
      <c r="SHO48" s="1"/>
      <c r="SHP48" s="1"/>
      <c r="SHQ48" s="1"/>
      <c r="SHR48" s="1"/>
      <c r="SHS48" s="1"/>
      <c r="SHT48" s="1"/>
      <c r="SHU48" s="1"/>
      <c r="SHV48" s="1"/>
      <c r="SHW48" s="1"/>
      <c r="SHX48" s="1"/>
      <c r="SHY48" s="1"/>
      <c r="SHZ48" s="1"/>
      <c r="SIA48" s="1"/>
      <c r="SIB48" s="1"/>
      <c r="SIC48" s="1"/>
      <c r="SID48" s="1"/>
      <c r="SIE48" s="1"/>
      <c r="SIF48" s="1"/>
      <c r="SIG48" s="1"/>
      <c r="SIH48" s="1"/>
      <c r="SII48" s="1"/>
      <c r="SIJ48" s="1"/>
      <c r="SIK48" s="1"/>
      <c r="SIL48" s="1"/>
      <c r="SIM48" s="1"/>
      <c r="SIN48" s="1"/>
      <c r="SIO48" s="1"/>
      <c r="SIP48" s="1"/>
      <c r="SIQ48" s="1"/>
      <c r="SIR48" s="1"/>
      <c r="SIS48" s="1"/>
      <c r="SIT48" s="1"/>
      <c r="SIU48" s="1"/>
      <c r="SIV48" s="1"/>
      <c r="SIW48" s="1"/>
      <c r="SIX48" s="1"/>
      <c r="SIY48" s="1"/>
      <c r="SIZ48" s="1"/>
      <c r="SJA48" s="1"/>
      <c r="SJB48" s="1"/>
      <c r="SJC48" s="1"/>
      <c r="SJD48" s="1"/>
      <c r="SJE48" s="1"/>
      <c r="SJF48" s="1"/>
      <c r="SJG48" s="1"/>
      <c r="SJH48" s="1"/>
      <c r="SJI48" s="1"/>
      <c r="SJJ48" s="1"/>
      <c r="SJK48" s="1"/>
      <c r="SJL48" s="1"/>
      <c r="SJM48" s="1"/>
      <c r="SJN48" s="1"/>
      <c r="SJO48" s="1"/>
      <c r="SJP48" s="1"/>
      <c r="SJQ48" s="1"/>
      <c r="SJR48" s="1"/>
      <c r="SJS48" s="1"/>
      <c r="SJT48" s="1"/>
      <c r="SJU48" s="1"/>
      <c r="SJV48" s="1"/>
      <c r="SJW48" s="1"/>
      <c r="SJX48" s="1"/>
      <c r="SJY48" s="1"/>
      <c r="SJZ48" s="1"/>
      <c r="SKA48" s="1"/>
      <c r="SKB48" s="1"/>
      <c r="SKC48" s="1"/>
      <c r="SKD48" s="1"/>
      <c r="SKE48" s="1"/>
      <c r="SKF48" s="1"/>
      <c r="SKG48" s="1"/>
      <c r="SKH48" s="1"/>
      <c r="SKI48" s="1"/>
      <c r="SKJ48" s="1"/>
      <c r="SKK48" s="1"/>
      <c r="SKL48" s="1"/>
      <c r="SKM48" s="1"/>
      <c r="SKN48" s="1"/>
      <c r="SKO48" s="1"/>
      <c r="SKP48" s="1"/>
      <c r="SKQ48" s="1"/>
      <c r="SKR48" s="1"/>
      <c r="SKS48" s="1"/>
      <c r="SKT48" s="1"/>
      <c r="SKU48" s="1"/>
      <c r="SKV48" s="1"/>
      <c r="SKW48" s="1"/>
      <c r="SKX48" s="1"/>
      <c r="SKY48" s="1"/>
      <c r="SKZ48" s="1"/>
      <c r="SLA48" s="1"/>
      <c r="SLB48" s="1"/>
      <c r="SLC48" s="1"/>
      <c r="SLD48" s="1"/>
      <c r="SLE48" s="1"/>
      <c r="SLF48" s="1"/>
      <c r="SLG48" s="1"/>
      <c r="SLH48" s="1"/>
      <c r="SLI48" s="1"/>
      <c r="SLJ48" s="1"/>
      <c r="SLK48" s="1"/>
      <c r="SLL48" s="1"/>
      <c r="SLM48" s="1"/>
      <c r="SLN48" s="1"/>
      <c r="SLO48" s="1"/>
      <c r="SLP48" s="1"/>
      <c r="SLQ48" s="1"/>
      <c r="SLR48" s="1"/>
      <c r="SLS48" s="1"/>
      <c r="SLT48" s="1"/>
      <c r="SLU48" s="1"/>
      <c r="SLV48" s="1"/>
      <c r="SLW48" s="1"/>
      <c r="SLX48" s="1"/>
      <c r="SLY48" s="1"/>
      <c r="SLZ48" s="1"/>
      <c r="SMA48" s="1"/>
      <c r="SMB48" s="1"/>
      <c r="SMC48" s="1"/>
      <c r="SMD48" s="1"/>
      <c r="SME48" s="1"/>
      <c r="SMF48" s="1"/>
      <c r="SMG48" s="1"/>
      <c r="SMH48" s="1"/>
      <c r="SMI48" s="1"/>
      <c r="SMJ48" s="1"/>
      <c r="SMK48" s="1"/>
      <c r="SML48" s="1"/>
      <c r="SMM48" s="1"/>
      <c r="SMN48" s="1"/>
      <c r="SMO48" s="1"/>
      <c r="SMP48" s="1"/>
      <c r="SMQ48" s="1"/>
      <c r="SMR48" s="1"/>
      <c r="SMS48" s="1"/>
      <c r="SMT48" s="1"/>
      <c r="SMU48" s="1"/>
      <c r="SMV48" s="1"/>
      <c r="SMW48" s="1"/>
      <c r="SMX48" s="1"/>
      <c r="SMY48" s="1"/>
      <c r="SMZ48" s="1"/>
      <c r="SNA48" s="1"/>
      <c r="SNB48" s="1"/>
      <c r="SNC48" s="1"/>
      <c r="SND48" s="1"/>
      <c r="SNE48" s="1"/>
      <c r="SNF48" s="1"/>
      <c r="SNG48" s="1"/>
      <c r="SNH48" s="1"/>
      <c r="SNI48" s="1"/>
      <c r="SNJ48" s="1"/>
      <c r="SNK48" s="1"/>
      <c r="SNL48" s="1"/>
      <c r="SNM48" s="1"/>
      <c r="SNN48" s="1"/>
      <c r="SNO48" s="1"/>
      <c r="SNP48" s="1"/>
      <c r="SNQ48" s="1"/>
      <c r="SNR48" s="1"/>
      <c r="SNS48" s="1"/>
      <c r="SNT48" s="1"/>
      <c r="SNU48" s="1"/>
      <c r="SNV48" s="1"/>
      <c r="SNW48" s="1"/>
      <c r="SNX48" s="1"/>
      <c r="SNY48" s="1"/>
      <c r="SNZ48" s="1"/>
      <c r="SOA48" s="1"/>
      <c r="SOB48" s="1"/>
      <c r="SOC48" s="1"/>
      <c r="SOD48" s="1"/>
      <c r="SOE48" s="1"/>
      <c r="SOF48" s="1"/>
      <c r="SOG48" s="1"/>
      <c r="SOH48" s="1"/>
      <c r="SOI48" s="1"/>
      <c r="SOJ48" s="1"/>
      <c r="SOK48" s="1"/>
      <c r="SOL48" s="1"/>
      <c r="SOM48" s="1"/>
      <c r="SON48" s="1"/>
      <c r="SOO48" s="1"/>
      <c r="SOP48" s="1"/>
      <c r="SOQ48" s="1"/>
      <c r="SOR48" s="1"/>
      <c r="SOS48" s="1"/>
      <c r="SOT48" s="1"/>
      <c r="SOU48" s="1"/>
      <c r="SOV48" s="1"/>
      <c r="SOW48" s="1"/>
      <c r="SOX48" s="1"/>
      <c r="SOY48" s="1"/>
      <c r="SOZ48" s="1"/>
      <c r="SPA48" s="1"/>
      <c r="SPB48" s="1"/>
      <c r="SPC48" s="1"/>
      <c r="SPD48" s="1"/>
      <c r="SPE48" s="1"/>
      <c r="SPF48" s="1"/>
      <c r="SPG48" s="1"/>
      <c r="SPH48" s="1"/>
      <c r="SPI48" s="1"/>
      <c r="SPJ48" s="1"/>
      <c r="SPK48" s="1"/>
      <c r="SPL48" s="1"/>
      <c r="SPM48" s="1"/>
      <c r="SPN48" s="1"/>
      <c r="SPO48" s="1"/>
      <c r="SPP48" s="1"/>
      <c r="SPQ48" s="1"/>
      <c r="SPR48" s="1"/>
      <c r="SPS48" s="1"/>
      <c r="SPT48" s="1"/>
      <c r="SPU48" s="1"/>
      <c r="SPV48" s="1"/>
      <c r="SPW48" s="1"/>
      <c r="SPX48" s="1"/>
      <c r="SPY48" s="1"/>
      <c r="SPZ48" s="1"/>
      <c r="SQA48" s="1"/>
      <c r="SQB48" s="1"/>
      <c r="SQC48" s="1"/>
      <c r="SQD48" s="1"/>
      <c r="SQE48" s="1"/>
      <c r="SQF48" s="1"/>
      <c r="SQG48" s="1"/>
      <c r="SQH48" s="1"/>
      <c r="SQI48" s="1"/>
      <c r="SQJ48" s="1"/>
      <c r="SQK48" s="1"/>
      <c r="SQL48" s="1"/>
      <c r="SQM48" s="1"/>
      <c r="SQN48" s="1"/>
      <c r="SQO48" s="1"/>
      <c r="SQP48" s="1"/>
      <c r="SQQ48" s="1"/>
      <c r="SQR48" s="1"/>
      <c r="SQS48" s="1"/>
      <c r="SQT48" s="1"/>
      <c r="SQU48" s="1"/>
      <c r="SQV48" s="1"/>
      <c r="SQW48" s="1"/>
      <c r="SQX48" s="1"/>
      <c r="SQY48" s="1"/>
      <c r="SQZ48" s="1"/>
      <c r="SRA48" s="1"/>
      <c r="SRB48" s="1"/>
      <c r="SRC48" s="1"/>
      <c r="SRD48" s="1"/>
      <c r="SRE48" s="1"/>
      <c r="SRF48" s="1"/>
      <c r="SRG48" s="1"/>
      <c r="SRH48" s="1"/>
      <c r="SRI48" s="1"/>
      <c r="SRJ48" s="1"/>
      <c r="SRK48" s="1"/>
      <c r="SRL48" s="1"/>
      <c r="SRM48" s="1"/>
      <c r="SRN48" s="1"/>
      <c r="SRO48" s="1"/>
      <c r="SRP48" s="1"/>
      <c r="SRQ48" s="1"/>
      <c r="SRR48" s="1"/>
      <c r="SRS48" s="1"/>
      <c r="SRT48" s="1"/>
      <c r="SRU48" s="1"/>
      <c r="SRV48" s="1"/>
      <c r="SRW48" s="1"/>
      <c r="SRX48" s="1"/>
      <c r="SRY48" s="1"/>
      <c r="SRZ48" s="1"/>
      <c r="SSA48" s="1"/>
      <c r="SSB48" s="1"/>
      <c r="SSC48" s="1"/>
      <c r="SSD48" s="1"/>
      <c r="SSE48" s="1"/>
      <c r="SSF48" s="1"/>
      <c r="SSG48" s="1"/>
      <c r="SSH48" s="1"/>
      <c r="SSI48" s="1"/>
      <c r="SSJ48" s="1"/>
      <c r="SSK48" s="1"/>
      <c r="SSL48" s="1"/>
      <c r="SSM48" s="1"/>
      <c r="SSN48" s="1"/>
      <c r="SSO48" s="1"/>
      <c r="SSP48" s="1"/>
      <c r="SSQ48" s="1"/>
      <c r="SSR48" s="1"/>
      <c r="SSS48" s="1"/>
      <c r="SST48" s="1"/>
      <c r="SSU48" s="1"/>
      <c r="SSV48" s="1"/>
      <c r="SSW48" s="1"/>
      <c r="SSX48" s="1"/>
      <c r="SSY48" s="1"/>
      <c r="SSZ48" s="1"/>
      <c r="STA48" s="1"/>
      <c r="STB48" s="1"/>
      <c r="STC48" s="1"/>
      <c r="STD48" s="1"/>
      <c r="STE48" s="1"/>
      <c r="STF48" s="1"/>
      <c r="STG48" s="1"/>
      <c r="STH48" s="1"/>
      <c r="STI48" s="1"/>
      <c r="STJ48" s="1"/>
      <c r="STK48" s="1"/>
      <c r="STL48" s="1"/>
      <c r="STM48" s="1"/>
      <c r="STN48" s="1"/>
      <c r="STO48" s="1"/>
      <c r="STP48" s="1"/>
      <c r="STQ48" s="1"/>
      <c r="STR48" s="1"/>
      <c r="STS48" s="1"/>
      <c r="STT48" s="1"/>
      <c r="STU48" s="1"/>
      <c r="STV48" s="1"/>
      <c r="STW48" s="1"/>
      <c r="STX48" s="1"/>
      <c r="STY48" s="1"/>
      <c r="STZ48" s="1"/>
      <c r="SUA48" s="1"/>
      <c r="SUB48" s="1"/>
      <c r="SUC48" s="1"/>
      <c r="SUD48" s="1"/>
      <c r="SUE48" s="1"/>
      <c r="SUF48" s="1"/>
      <c r="SUG48" s="1"/>
      <c r="SUH48" s="1"/>
      <c r="SUI48" s="1"/>
      <c r="SUJ48" s="1"/>
      <c r="SUK48" s="1"/>
      <c r="SUL48" s="1"/>
      <c r="SUM48" s="1"/>
      <c r="SUN48" s="1"/>
      <c r="SUO48" s="1"/>
      <c r="SUP48" s="1"/>
      <c r="SUQ48" s="1"/>
      <c r="SUR48" s="1"/>
      <c r="SUS48" s="1"/>
      <c r="SUT48" s="1"/>
      <c r="SUU48" s="1"/>
      <c r="SUV48" s="1"/>
      <c r="SUW48" s="1"/>
      <c r="SUX48" s="1"/>
      <c r="SUY48" s="1"/>
      <c r="SUZ48" s="1"/>
      <c r="SVA48" s="1"/>
      <c r="SVB48" s="1"/>
      <c r="SVC48" s="1"/>
      <c r="SVD48" s="1"/>
      <c r="SVE48" s="1"/>
      <c r="SVF48" s="1"/>
      <c r="SVG48" s="1"/>
      <c r="SVH48" s="1"/>
      <c r="SVI48" s="1"/>
      <c r="SVJ48" s="1"/>
      <c r="SVK48" s="1"/>
      <c r="SVL48" s="1"/>
      <c r="SVM48" s="1"/>
      <c r="SVN48" s="1"/>
      <c r="SVO48" s="1"/>
      <c r="SVP48" s="1"/>
      <c r="SVQ48" s="1"/>
      <c r="SVR48" s="1"/>
      <c r="SVS48" s="1"/>
      <c r="SVT48" s="1"/>
      <c r="SVU48" s="1"/>
      <c r="SVV48" s="1"/>
      <c r="SVW48" s="1"/>
      <c r="SVX48" s="1"/>
      <c r="SVY48" s="1"/>
      <c r="SVZ48" s="1"/>
      <c r="SWA48" s="1"/>
      <c r="SWB48" s="1"/>
      <c r="SWC48" s="1"/>
      <c r="SWD48" s="1"/>
      <c r="SWE48" s="1"/>
      <c r="SWF48" s="1"/>
      <c r="SWG48" s="1"/>
      <c r="SWH48" s="1"/>
      <c r="SWI48" s="1"/>
      <c r="SWJ48" s="1"/>
      <c r="SWK48" s="1"/>
      <c r="SWL48" s="1"/>
      <c r="SWM48" s="1"/>
      <c r="SWN48" s="1"/>
      <c r="SWO48" s="1"/>
      <c r="SWP48" s="1"/>
      <c r="SWQ48" s="1"/>
      <c r="SWR48" s="1"/>
      <c r="SWS48" s="1"/>
      <c r="SWT48" s="1"/>
      <c r="SWU48" s="1"/>
      <c r="SWV48" s="1"/>
      <c r="SWW48" s="1"/>
      <c r="SWX48" s="1"/>
      <c r="SWY48" s="1"/>
      <c r="SWZ48" s="1"/>
      <c r="SXA48" s="1"/>
      <c r="SXB48" s="1"/>
      <c r="SXC48" s="1"/>
      <c r="SXD48" s="1"/>
      <c r="SXE48" s="1"/>
      <c r="SXF48" s="1"/>
      <c r="SXG48" s="1"/>
      <c r="SXH48" s="1"/>
      <c r="SXI48" s="1"/>
      <c r="SXJ48" s="1"/>
      <c r="SXK48" s="1"/>
      <c r="SXL48" s="1"/>
      <c r="SXM48" s="1"/>
      <c r="SXN48" s="1"/>
      <c r="SXO48" s="1"/>
      <c r="SXP48" s="1"/>
      <c r="SXQ48" s="1"/>
      <c r="SXR48" s="1"/>
      <c r="SXS48" s="1"/>
      <c r="SXT48" s="1"/>
      <c r="SXU48" s="1"/>
      <c r="SXV48" s="1"/>
      <c r="SXW48" s="1"/>
      <c r="SXX48" s="1"/>
      <c r="SXY48" s="1"/>
      <c r="SXZ48" s="1"/>
      <c r="SYA48" s="1"/>
      <c r="SYB48" s="1"/>
      <c r="SYC48" s="1"/>
      <c r="SYD48" s="1"/>
      <c r="SYE48" s="1"/>
      <c r="SYF48" s="1"/>
      <c r="SYG48" s="1"/>
      <c r="SYH48" s="1"/>
      <c r="SYI48" s="1"/>
      <c r="SYJ48" s="1"/>
      <c r="SYK48" s="1"/>
      <c r="SYL48" s="1"/>
      <c r="SYM48" s="1"/>
      <c r="SYN48" s="1"/>
      <c r="SYO48" s="1"/>
      <c r="SYP48" s="1"/>
      <c r="SYQ48" s="1"/>
      <c r="SYR48" s="1"/>
      <c r="SYS48" s="1"/>
      <c r="SYT48" s="1"/>
      <c r="SYU48" s="1"/>
      <c r="SYV48" s="1"/>
      <c r="SYW48" s="1"/>
      <c r="SYX48" s="1"/>
      <c r="SYY48" s="1"/>
      <c r="SYZ48" s="1"/>
      <c r="SZA48" s="1"/>
      <c r="SZB48" s="1"/>
      <c r="SZC48" s="1"/>
      <c r="SZD48" s="1"/>
      <c r="SZE48" s="1"/>
      <c r="SZF48" s="1"/>
      <c r="SZG48" s="1"/>
      <c r="SZH48" s="1"/>
      <c r="SZI48" s="1"/>
      <c r="SZJ48" s="1"/>
      <c r="SZK48" s="1"/>
      <c r="SZL48" s="1"/>
      <c r="SZM48" s="1"/>
      <c r="SZN48" s="1"/>
      <c r="SZO48" s="1"/>
      <c r="SZP48" s="1"/>
      <c r="SZQ48" s="1"/>
      <c r="SZR48" s="1"/>
      <c r="SZS48" s="1"/>
      <c r="SZT48" s="1"/>
      <c r="SZU48" s="1"/>
      <c r="SZV48" s="1"/>
      <c r="SZW48" s="1"/>
      <c r="SZX48" s="1"/>
      <c r="SZY48" s="1"/>
      <c r="SZZ48" s="1"/>
      <c r="TAA48" s="1"/>
      <c r="TAB48" s="1"/>
      <c r="TAC48" s="1"/>
      <c r="TAD48" s="1"/>
      <c r="TAE48" s="1"/>
      <c r="TAF48" s="1"/>
      <c r="TAG48" s="1"/>
      <c r="TAH48" s="1"/>
      <c r="TAI48" s="1"/>
      <c r="TAJ48" s="1"/>
      <c r="TAK48" s="1"/>
      <c r="TAL48" s="1"/>
      <c r="TAM48" s="1"/>
      <c r="TAN48" s="1"/>
      <c r="TAO48" s="1"/>
      <c r="TAP48" s="1"/>
      <c r="TAQ48" s="1"/>
      <c r="TAR48" s="1"/>
      <c r="TAS48" s="1"/>
      <c r="TAT48" s="1"/>
      <c r="TAU48" s="1"/>
      <c r="TAV48" s="1"/>
      <c r="TAW48" s="1"/>
      <c r="TAX48" s="1"/>
      <c r="TAY48" s="1"/>
      <c r="TAZ48" s="1"/>
      <c r="TBA48" s="1"/>
      <c r="TBB48" s="1"/>
      <c r="TBC48" s="1"/>
      <c r="TBD48" s="1"/>
      <c r="TBE48" s="1"/>
      <c r="TBF48" s="1"/>
      <c r="TBG48" s="1"/>
      <c r="TBH48" s="1"/>
      <c r="TBI48" s="1"/>
      <c r="TBJ48" s="1"/>
      <c r="TBK48" s="1"/>
      <c r="TBL48" s="1"/>
      <c r="TBM48" s="1"/>
      <c r="TBN48" s="1"/>
      <c r="TBO48" s="1"/>
      <c r="TBP48" s="1"/>
      <c r="TBQ48" s="1"/>
      <c r="TBR48" s="1"/>
      <c r="TBS48" s="1"/>
      <c r="TBT48" s="1"/>
      <c r="TBU48" s="1"/>
      <c r="TBV48" s="1"/>
      <c r="TBW48" s="1"/>
      <c r="TBX48" s="1"/>
      <c r="TBY48" s="1"/>
      <c r="TBZ48" s="1"/>
      <c r="TCA48" s="1"/>
      <c r="TCB48" s="1"/>
      <c r="TCC48" s="1"/>
      <c r="TCD48" s="1"/>
      <c r="TCE48" s="1"/>
      <c r="TCF48" s="1"/>
      <c r="TCG48" s="1"/>
      <c r="TCH48" s="1"/>
      <c r="TCI48" s="1"/>
      <c r="TCJ48" s="1"/>
      <c r="TCK48" s="1"/>
      <c r="TCL48" s="1"/>
      <c r="TCM48" s="1"/>
      <c r="TCN48" s="1"/>
      <c r="TCO48" s="1"/>
      <c r="TCP48" s="1"/>
      <c r="TCQ48" s="1"/>
      <c r="TCR48" s="1"/>
      <c r="TCS48" s="1"/>
      <c r="TCT48" s="1"/>
      <c r="TCU48" s="1"/>
      <c r="TCV48" s="1"/>
      <c r="TCW48" s="1"/>
      <c r="TCX48" s="1"/>
      <c r="TCY48" s="1"/>
      <c r="TCZ48" s="1"/>
      <c r="TDA48" s="1"/>
      <c r="TDB48" s="1"/>
      <c r="TDC48" s="1"/>
      <c r="TDD48" s="1"/>
      <c r="TDE48" s="1"/>
      <c r="TDF48" s="1"/>
      <c r="TDG48" s="1"/>
      <c r="TDH48" s="1"/>
      <c r="TDI48" s="1"/>
      <c r="TDJ48" s="1"/>
      <c r="TDK48" s="1"/>
      <c r="TDL48" s="1"/>
      <c r="TDM48" s="1"/>
      <c r="TDN48" s="1"/>
      <c r="TDO48" s="1"/>
      <c r="TDP48" s="1"/>
      <c r="TDQ48" s="1"/>
      <c r="TDR48" s="1"/>
      <c r="TDS48" s="1"/>
      <c r="TDT48" s="1"/>
      <c r="TDU48" s="1"/>
      <c r="TDV48" s="1"/>
      <c r="TDW48" s="1"/>
      <c r="TDX48" s="1"/>
      <c r="TDY48" s="1"/>
      <c r="TDZ48" s="1"/>
      <c r="TEA48" s="1"/>
      <c r="TEB48" s="1"/>
      <c r="TEC48" s="1"/>
      <c r="TED48" s="1"/>
      <c r="TEE48" s="1"/>
      <c r="TEF48" s="1"/>
      <c r="TEG48" s="1"/>
      <c r="TEH48" s="1"/>
      <c r="TEI48" s="1"/>
      <c r="TEJ48" s="1"/>
      <c r="TEK48" s="1"/>
      <c r="TEL48" s="1"/>
      <c r="TEM48" s="1"/>
      <c r="TEN48" s="1"/>
      <c r="TEO48" s="1"/>
      <c r="TEP48" s="1"/>
      <c r="TEQ48" s="1"/>
      <c r="TER48" s="1"/>
      <c r="TES48" s="1"/>
      <c r="TET48" s="1"/>
      <c r="TEU48" s="1"/>
      <c r="TEV48" s="1"/>
      <c r="TEW48" s="1"/>
      <c r="TEX48" s="1"/>
      <c r="TEY48" s="1"/>
      <c r="TEZ48" s="1"/>
      <c r="TFA48" s="1"/>
      <c r="TFB48" s="1"/>
      <c r="TFC48" s="1"/>
      <c r="TFD48" s="1"/>
      <c r="TFE48" s="1"/>
      <c r="TFF48" s="1"/>
      <c r="TFG48" s="1"/>
      <c r="TFH48" s="1"/>
      <c r="TFI48" s="1"/>
      <c r="TFJ48" s="1"/>
      <c r="TFK48" s="1"/>
      <c r="TFL48" s="1"/>
      <c r="TFM48" s="1"/>
      <c r="TFN48" s="1"/>
      <c r="TFO48" s="1"/>
      <c r="TFP48" s="1"/>
      <c r="TFQ48" s="1"/>
      <c r="TFR48" s="1"/>
      <c r="TFS48" s="1"/>
      <c r="TFT48" s="1"/>
      <c r="TFU48" s="1"/>
      <c r="TFV48" s="1"/>
      <c r="TFW48" s="1"/>
      <c r="TFX48" s="1"/>
      <c r="TFY48" s="1"/>
      <c r="TFZ48" s="1"/>
      <c r="TGA48" s="1"/>
      <c r="TGB48" s="1"/>
      <c r="TGC48" s="1"/>
      <c r="TGD48" s="1"/>
      <c r="TGE48" s="1"/>
      <c r="TGF48" s="1"/>
      <c r="TGG48" s="1"/>
      <c r="TGH48" s="1"/>
      <c r="TGI48" s="1"/>
      <c r="TGJ48" s="1"/>
      <c r="TGK48" s="1"/>
      <c r="TGL48" s="1"/>
      <c r="TGM48" s="1"/>
      <c r="TGN48" s="1"/>
      <c r="TGO48" s="1"/>
      <c r="TGP48" s="1"/>
      <c r="TGQ48" s="1"/>
      <c r="TGR48" s="1"/>
      <c r="TGS48" s="1"/>
      <c r="TGT48" s="1"/>
      <c r="TGU48" s="1"/>
      <c r="TGV48" s="1"/>
      <c r="TGW48" s="1"/>
      <c r="TGX48" s="1"/>
      <c r="TGY48" s="1"/>
      <c r="TGZ48" s="1"/>
      <c r="THA48" s="1"/>
      <c r="THB48" s="1"/>
      <c r="THC48" s="1"/>
      <c r="THD48" s="1"/>
      <c r="THE48" s="1"/>
      <c r="THF48" s="1"/>
      <c r="THG48" s="1"/>
      <c r="THH48" s="1"/>
      <c r="THI48" s="1"/>
      <c r="THJ48" s="1"/>
      <c r="THK48" s="1"/>
      <c r="THL48" s="1"/>
      <c r="THM48" s="1"/>
      <c r="THN48" s="1"/>
      <c r="THO48" s="1"/>
      <c r="THP48" s="1"/>
      <c r="THQ48" s="1"/>
      <c r="THR48" s="1"/>
      <c r="THS48" s="1"/>
      <c r="THT48" s="1"/>
      <c r="THU48" s="1"/>
      <c r="THV48" s="1"/>
      <c r="THW48" s="1"/>
      <c r="THX48" s="1"/>
      <c r="THY48" s="1"/>
      <c r="THZ48" s="1"/>
      <c r="TIA48" s="1"/>
      <c r="TIB48" s="1"/>
      <c r="TIC48" s="1"/>
      <c r="TID48" s="1"/>
      <c r="TIE48" s="1"/>
      <c r="TIF48" s="1"/>
      <c r="TIG48" s="1"/>
      <c r="TIH48" s="1"/>
      <c r="TII48" s="1"/>
      <c r="TIJ48" s="1"/>
      <c r="TIK48" s="1"/>
      <c r="TIL48" s="1"/>
      <c r="TIM48" s="1"/>
      <c r="TIN48" s="1"/>
      <c r="TIO48" s="1"/>
      <c r="TIP48" s="1"/>
      <c r="TIQ48" s="1"/>
      <c r="TIR48" s="1"/>
      <c r="TIS48" s="1"/>
      <c r="TIT48" s="1"/>
      <c r="TIU48" s="1"/>
      <c r="TIV48" s="1"/>
      <c r="TIW48" s="1"/>
      <c r="TIX48" s="1"/>
      <c r="TIY48" s="1"/>
      <c r="TIZ48" s="1"/>
      <c r="TJA48" s="1"/>
      <c r="TJB48" s="1"/>
      <c r="TJC48" s="1"/>
      <c r="TJD48" s="1"/>
      <c r="TJE48" s="1"/>
      <c r="TJF48" s="1"/>
      <c r="TJG48" s="1"/>
      <c r="TJH48" s="1"/>
      <c r="TJI48" s="1"/>
      <c r="TJJ48" s="1"/>
      <c r="TJK48" s="1"/>
      <c r="TJL48" s="1"/>
      <c r="TJM48" s="1"/>
      <c r="TJN48" s="1"/>
      <c r="TJO48" s="1"/>
      <c r="TJP48" s="1"/>
      <c r="TJQ48" s="1"/>
      <c r="TJR48" s="1"/>
      <c r="TJS48" s="1"/>
      <c r="TJT48" s="1"/>
      <c r="TJU48" s="1"/>
      <c r="TJV48" s="1"/>
      <c r="TJW48" s="1"/>
      <c r="TJX48" s="1"/>
      <c r="TJY48" s="1"/>
      <c r="TJZ48" s="1"/>
      <c r="TKA48" s="1"/>
      <c r="TKB48" s="1"/>
      <c r="TKC48" s="1"/>
      <c r="TKD48" s="1"/>
      <c r="TKE48" s="1"/>
      <c r="TKF48" s="1"/>
      <c r="TKG48" s="1"/>
      <c r="TKH48" s="1"/>
      <c r="TKI48" s="1"/>
      <c r="TKJ48" s="1"/>
      <c r="TKK48" s="1"/>
      <c r="TKL48" s="1"/>
      <c r="TKM48" s="1"/>
      <c r="TKN48" s="1"/>
      <c r="TKO48" s="1"/>
      <c r="TKP48" s="1"/>
      <c r="TKQ48" s="1"/>
      <c r="TKR48" s="1"/>
      <c r="TKS48" s="1"/>
      <c r="TKT48" s="1"/>
      <c r="TKU48" s="1"/>
      <c r="TKV48" s="1"/>
      <c r="TKW48" s="1"/>
      <c r="TKX48" s="1"/>
      <c r="TKY48" s="1"/>
      <c r="TKZ48" s="1"/>
      <c r="TLA48" s="1"/>
      <c r="TLB48" s="1"/>
      <c r="TLC48" s="1"/>
      <c r="TLD48" s="1"/>
      <c r="TLE48" s="1"/>
      <c r="TLF48" s="1"/>
      <c r="TLG48" s="1"/>
      <c r="TLH48" s="1"/>
      <c r="TLI48" s="1"/>
      <c r="TLJ48" s="1"/>
      <c r="TLK48" s="1"/>
      <c r="TLL48" s="1"/>
      <c r="TLM48" s="1"/>
      <c r="TLN48" s="1"/>
      <c r="TLO48" s="1"/>
      <c r="TLP48" s="1"/>
      <c r="TLQ48" s="1"/>
      <c r="TLR48" s="1"/>
      <c r="TLS48" s="1"/>
      <c r="TLT48" s="1"/>
      <c r="TLU48" s="1"/>
      <c r="TLV48" s="1"/>
      <c r="TLW48" s="1"/>
      <c r="TLX48" s="1"/>
      <c r="TLY48" s="1"/>
      <c r="TLZ48" s="1"/>
      <c r="TMA48" s="1"/>
      <c r="TMB48" s="1"/>
      <c r="TMC48" s="1"/>
      <c r="TMD48" s="1"/>
      <c r="TME48" s="1"/>
      <c r="TMF48" s="1"/>
      <c r="TMG48" s="1"/>
      <c r="TMH48" s="1"/>
      <c r="TMI48" s="1"/>
      <c r="TMJ48" s="1"/>
      <c r="TMK48" s="1"/>
      <c r="TML48" s="1"/>
      <c r="TMM48" s="1"/>
      <c r="TMN48" s="1"/>
      <c r="TMO48" s="1"/>
      <c r="TMP48" s="1"/>
      <c r="TMQ48" s="1"/>
      <c r="TMR48" s="1"/>
      <c r="TMS48" s="1"/>
      <c r="TMT48" s="1"/>
      <c r="TMU48" s="1"/>
      <c r="TMV48" s="1"/>
      <c r="TMW48" s="1"/>
      <c r="TMX48" s="1"/>
      <c r="TMY48" s="1"/>
      <c r="TMZ48" s="1"/>
      <c r="TNA48" s="1"/>
      <c r="TNB48" s="1"/>
      <c r="TNC48" s="1"/>
      <c r="TND48" s="1"/>
      <c r="TNE48" s="1"/>
      <c r="TNF48" s="1"/>
      <c r="TNG48" s="1"/>
      <c r="TNH48" s="1"/>
      <c r="TNI48" s="1"/>
      <c r="TNJ48" s="1"/>
      <c r="TNK48" s="1"/>
      <c r="TNL48" s="1"/>
      <c r="TNM48" s="1"/>
      <c r="TNN48" s="1"/>
      <c r="TNO48" s="1"/>
      <c r="TNP48" s="1"/>
      <c r="TNQ48" s="1"/>
      <c r="TNR48" s="1"/>
      <c r="TNS48" s="1"/>
      <c r="TNT48" s="1"/>
      <c r="TNU48" s="1"/>
      <c r="TNV48" s="1"/>
      <c r="TNW48" s="1"/>
      <c r="TNX48" s="1"/>
      <c r="TNY48" s="1"/>
      <c r="TNZ48" s="1"/>
      <c r="TOA48" s="1"/>
      <c r="TOB48" s="1"/>
      <c r="TOC48" s="1"/>
      <c r="TOD48" s="1"/>
      <c r="TOE48" s="1"/>
      <c r="TOF48" s="1"/>
      <c r="TOG48" s="1"/>
      <c r="TOH48" s="1"/>
      <c r="TOI48" s="1"/>
      <c r="TOJ48" s="1"/>
      <c r="TOK48" s="1"/>
      <c r="TOL48" s="1"/>
      <c r="TOM48" s="1"/>
      <c r="TON48" s="1"/>
      <c r="TOO48" s="1"/>
      <c r="TOP48" s="1"/>
      <c r="TOQ48" s="1"/>
      <c r="TOR48" s="1"/>
      <c r="TOS48" s="1"/>
      <c r="TOT48" s="1"/>
      <c r="TOU48" s="1"/>
      <c r="TOV48" s="1"/>
      <c r="TOW48" s="1"/>
      <c r="TOX48" s="1"/>
      <c r="TOY48" s="1"/>
      <c r="TOZ48" s="1"/>
      <c r="TPA48" s="1"/>
      <c r="TPB48" s="1"/>
      <c r="TPC48" s="1"/>
      <c r="TPD48" s="1"/>
      <c r="TPE48" s="1"/>
      <c r="TPF48" s="1"/>
      <c r="TPG48" s="1"/>
      <c r="TPH48" s="1"/>
      <c r="TPI48" s="1"/>
      <c r="TPJ48" s="1"/>
      <c r="TPK48" s="1"/>
      <c r="TPL48" s="1"/>
      <c r="TPM48" s="1"/>
      <c r="TPN48" s="1"/>
      <c r="TPO48" s="1"/>
      <c r="TPP48" s="1"/>
      <c r="TPQ48" s="1"/>
      <c r="TPR48" s="1"/>
      <c r="TPS48" s="1"/>
      <c r="TPT48" s="1"/>
      <c r="TPU48" s="1"/>
      <c r="TPV48" s="1"/>
      <c r="TPW48" s="1"/>
      <c r="TPX48" s="1"/>
      <c r="TPY48" s="1"/>
      <c r="TPZ48" s="1"/>
      <c r="TQA48" s="1"/>
      <c r="TQB48" s="1"/>
      <c r="TQC48" s="1"/>
      <c r="TQD48" s="1"/>
      <c r="TQE48" s="1"/>
      <c r="TQF48" s="1"/>
      <c r="TQG48" s="1"/>
      <c r="TQH48" s="1"/>
      <c r="TQI48" s="1"/>
      <c r="TQJ48" s="1"/>
      <c r="TQK48" s="1"/>
      <c r="TQL48" s="1"/>
      <c r="TQM48" s="1"/>
      <c r="TQN48" s="1"/>
      <c r="TQO48" s="1"/>
      <c r="TQP48" s="1"/>
      <c r="TQQ48" s="1"/>
      <c r="TQR48" s="1"/>
      <c r="TQS48" s="1"/>
      <c r="TQT48" s="1"/>
      <c r="TQU48" s="1"/>
      <c r="TQV48" s="1"/>
      <c r="TQW48" s="1"/>
      <c r="TQX48" s="1"/>
      <c r="TQY48" s="1"/>
      <c r="TQZ48" s="1"/>
      <c r="TRA48" s="1"/>
      <c r="TRB48" s="1"/>
      <c r="TRC48" s="1"/>
      <c r="TRD48" s="1"/>
      <c r="TRE48" s="1"/>
      <c r="TRF48" s="1"/>
      <c r="TRG48" s="1"/>
      <c r="TRH48" s="1"/>
      <c r="TRI48" s="1"/>
      <c r="TRJ48" s="1"/>
      <c r="TRK48" s="1"/>
      <c r="TRL48" s="1"/>
      <c r="TRM48" s="1"/>
      <c r="TRN48" s="1"/>
      <c r="TRO48" s="1"/>
      <c r="TRP48" s="1"/>
      <c r="TRQ48" s="1"/>
      <c r="TRR48" s="1"/>
      <c r="TRS48" s="1"/>
      <c r="TRT48" s="1"/>
      <c r="TRU48" s="1"/>
      <c r="TRV48" s="1"/>
      <c r="TRW48" s="1"/>
      <c r="TRX48" s="1"/>
      <c r="TRY48" s="1"/>
      <c r="TRZ48" s="1"/>
      <c r="TSA48" s="1"/>
      <c r="TSB48" s="1"/>
      <c r="TSC48" s="1"/>
      <c r="TSD48" s="1"/>
      <c r="TSE48" s="1"/>
      <c r="TSF48" s="1"/>
      <c r="TSG48" s="1"/>
      <c r="TSH48" s="1"/>
      <c r="TSI48" s="1"/>
      <c r="TSJ48" s="1"/>
      <c r="TSK48" s="1"/>
      <c r="TSL48" s="1"/>
      <c r="TSM48" s="1"/>
      <c r="TSN48" s="1"/>
      <c r="TSO48" s="1"/>
      <c r="TSP48" s="1"/>
      <c r="TSQ48" s="1"/>
      <c r="TSR48" s="1"/>
      <c r="TSS48" s="1"/>
      <c r="TST48" s="1"/>
      <c r="TSU48" s="1"/>
      <c r="TSV48" s="1"/>
      <c r="TSW48" s="1"/>
      <c r="TSX48" s="1"/>
      <c r="TSY48" s="1"/>
      <c r="TSZ48" s="1"/>
      <c r="TTA48" s="1"/>
      <c r="TTB48" s="1"/>
      <c r="TTC48" s="1"/>
      <c r="TTD48" s="1"/>
      <c r="TTE48" s="1"/>
      <c r="TTF48" s="1"/>
      <c r="TTG48" s="1"/>
      <c r="TTH48" s="1"/>
      <c r="TTI48" s="1"/>
      <c r="TTJ48" s="1"/>
      <c r="TTK48" s="1"/>
      <c r="TTL48" s="1"/>
      <c r="TTM48" s="1"/>
      <c r="TTN48" s="1"/>
      <c r="TTO48" s="1"/>
      <c r="TTP48" s="1"/>
      <c r="TTQ48" s="1"/>
      <c r="TTR48" s="1"/>
      <c r="TTS48" s="1"/>
      <c r="TTT48" s="1"/>
      <c r="TTU48" s="1"/>
      <c r="TTV48" s="1"/>
      <c r="TTW48" s="1"/>
      <c r="TTX48" s="1"/>
      <c r="TTY48" s="1"/>
      <c r="TTZ48" s="1"/>
      <c r="TUA48" s="1"/>
      <c r="TUB48" s="1"/>
      <c r="TUC48" s="1"/>
      <c r="TUD48" s="1"/>
      <c r="TUE48" s="1"/>
      <c r="TUF48" s="1"/>
      <c r="TUG48" s="1"/>
      <c r="TUH48" s="1"/>
      <c r="TUI48" s="1"/>
      <c r="TUJ48" s="1"/>
      <c r="TUK48" s="1"/>
      <c r="TUL48" s="1"/>
      <c r="TUM48" s="1"/>
      <c r="TUN48" s="1"/>
      <c r="TUO48" s="1"/>
      <c r="TUP48" s="1"/>
      <c r="TUQ48" s="1"/>
      <c r="TUR48" s="1"/>
      <c r="TUS48" s="1"/>
      <c r="TUT48" s="1"/>
      <c r="TUU48" s="1"/>
      <c r="TUV48" s="1"/>
      <c r="TUW48" s="1"/>
      <c r="TUX48" s="1"/>
      <c r="TUY48" s="1"/>
      <c r="TUZ48" s="1"/>
      <c r="TVA48" s="1"/>
      <c r="TVB48" s="1"/>
      <c r="TVC48" s="1"/>
      <c r="TVD48" s="1"/>
      <c r="TVE48" s="1"/>
      <c r="TVF48" s="1"/>
      <c r="TVG48" s="1"/>
      <c r="TVH48" s="1"/>
      <c r="TVI48" s="1"/>
      <c r="TVJ48" s="1"/>
      <c r="TVK48" s="1"/>
      <c r="TVL48" s="1"/>
      <c r="TVM48" s="1"/>
      <c r="TVN48" s="1"/>
      <c r="TVO48" s="1"/>
      <c r="TVP48" s="1"/>
      <c r="TVQ48" s="1"/>
      <c r="TVR48" s="1"/>
      <c r="TVS48" s="1"/>
      <c r="TVT48" s="1"/>
      <c r="TVU48" s="1"/>
      <c r="TVV48" s="1"/>
      <c r="TVW48" s="1"/>
      <c r="TVX48" s="1"/>
      <c r="TVY48" s="1"/>
      <c r="TVZ48" s="1"/>
      <c r="TWA48" s="1"/>
      <c r="TWB48" s="1"/>
      <c r="TWC48" s="1"/>
      <c r="TWD48" s="1"/>
      <c r="TWE48" s="1"/>
      <c r="TWF48" s="1"/>
      <c r="TWG48" s="1"/>
      <c r="TWH48" s="1"/>
      <c r="TWI48" s="1"/>
      <c r="TWJ48" s="1"/>
      <c r="TWK48" s="1"/>
      <c r="TWL48" s="1"/>
      <c r="TWM48" s="1"/>
      <c r="TWN48" s="1"/>
      <c r="TWO48" s="1"/>
      <c r="TWP48" s="1"/>
      <c r="TWQ48" s="1"/>
      <c r="TWR48" s="1"/>
      <c r="TWS48" s="1"/>
      <c r="TWT48" s="1"/>
      <c r="TWU48" s="1"/>
      <c r="TWV48" s="1"/>
      <c r="TWW48" s="1"/>
      <c r="TWX48" s="1"/>
      <c r="TWY48" s="1"/>
      <c r="TWZ48" s="1"/>
      <c r="TXA48" s="1"/>
      <c r="TXB48" s="1"/>
      <c r="TXC48" s="1"/>
      <c r="TXD48" s="1"/>
      <c r="TXE48" s="1"/>
      <c r="TXF48" s="1"/>
      <c r="TXG48" s="1"/>
      <c r="TXH48" s="1"/>
      <c r="TXI48" s="1"/>
      <c r="TXJ48" s="1"/>
      <c r="TXK48" s="1"/>
      <c r="TXL48" s="1"/>
      <c r="TXM48" s="1"/>
      <c r="TXN48" s="1"/>
      <c r="TXO48" s="1"/>
      <c r="TXP48" s="1"/>
      <c r="TXQ48" s="1"/>
      <c r="TXR48" s="1"/>
      <c r="TXS48" s="1"/>
      <c r="TXT48" s="1"/>
      <c r="TXU48" s="1"/>
      <c r="TXV48" s="1"/>
      <c r="TXW48" s="1"/>
      <c r="TXX48" s="1"/>
      <c r="TXY48" s="1"/>
      <c r="TXZ48" s="1"/>
      <c r="TYA48" s="1"/>
      <c r="TYB48" s="1"/>
      <c r="TYC48" s="1"/>
      <c r="TYD48" s="1"/>
      <c r="TYE48" s="1"/>
      <c r="TYF48" s="1"/>
      <c r="TYG48" s="1"/>
      <c r="TYH48" s="1"/>
      <c r="TYI48" s="1"/>
      <c r="TYJ48" s="1"/>
      <c r="TYK48" s="1"/>
      <c r="TYL48" s="1"/>
      <c r="TYM48" s="1"/>
      <c r="TYN48" s="1"/>
      <c r="TYO48" s="1"/>
      <c r="TYP48" s="1"/>
      <c r="TYQ48" s="1"/>
      <c r="TYR48" s="1"/>
      <c r="TYS48" s="1"/>
      <c r="TYT48" s="1"/>
      <c r="TYU48" s="1"/>
      <c r="TYV48" s="1"/>
      <c r="TYW48" s="1"/>
      <c r="TYX48" s="1"/>
      <c r="TYY48" s="1"/>
      <c r="TYZ48" s="1"/>
      <c r="TZA48" s="1"/>
      <c r="TZB48" s="1"/>
      <c r="TZC48" s="1"/>
      <c r="TZD48" s="1"/>
      <c r="TZE48" s="1"/>
      <c r="TZF48" s="1"/>
      <c r="TZG48" s="1"/>
      <c r="TZH48" s="1"/>
      <c r="TZI48" s="1"/>
      <c r="TZJ48" s="1"/>
      <c r="TZK48" s="1"/>
      <c r="TZL48" s="1"/>
      <c r="TZM48" s="1"/>
      <c r="TZN48" s="1"/>
      <c r="TZO48" s="1"/>
      <c r="TZP48" s="1"/>
      <c r="TZQ48" s="1"/>
      <c r="TZR48" s="1"/>
      <c r="TZS48" s="1"/>
      <c r="TZT48" s="1"/>
      <c r="TZU48" s="1"/>
      <c r="TZV48" s="1"/>
      <c r="TZW48" s="1"/>
      <c r="TZX48" s="1"/>
      <c r="TZY48" s="1"/>
      <c r="TZZ48" s="1"/>
      <c r="UAA48" s="1"/>
      <c r="UAB48" s="1"/>
      <c r="UAC48" s="1"/>
      <c r="UAD48" s="1"/>
      <c r="UAE48" s="1"/>
      <c r="UAF48" s="1"/>
      <c r="UAG48" s="1"/>
      <c r="UAH48" s="1"/>
      <c r="UAI48" s="1"/>
      <c r="UAJ48" s="1"/>
      <c r="UAK48" s="1"/>
      <c r="UAL48" s="1"/>
      <c r="UAM48" s="1"/>
      <c r="UAN48" s="1"/>
      <c r="UAO48" s="1"/>
      <c r="UAP48" s="1"/>
      <c r="UAQ48" s="1"/>
      <c r="UAR48" s="1"/>
      <c r="UAS48" s="1"/>
      <c r="UAT48" s="1"/>
      <c r="UAU48" s="1"/>
      <c r="UAV48" s="1"/>
      <c r="UAW48" s="1"/>
      <c r="UAX48" s="1"/>
      <c r="UAY48" s="1"/>
      <c r="UAZ48" s="1"/>
      <c r="UBA48" s="1"/>
      <c r="UBB48" s="1"/>
      <c r="UBC48" s="1"/>
      <c r="UBD48" s="1"/>
      <c r="UBE48" s="1"/>
      <c r="UBF48" s="1"/>
      <c r="UBG48" s="1"/>
      <c r="UBH48" s="1"/>
      <c r="UBI48" s="1"/>
      <c r="UBJ48" s="1"/>
      <c r="UBK48" s="1"/>
      <c r="UBL48" s="1"/>
      <c r="UBM48" s="1"/>
      <c r="UBN48" s="1"/>
      <c r="UBO48" s="1"/>
      <c r="UBP48" s="1"/>
      <c r="UBQ48" s="1"/>
      <c r="UBR48" s="1"/>
      <c r="UBS48" s="1"/>
      <c r="UBT48" s="1"/>
      <c r="UBU48" s="1"/>
      <c r="UBV48" s="1"/>
      <c r="UBW48" s="1"/>
      <c r="UBX48" s="1"/>
      <c r="UBY48" s="1"/>
      <c r="UBZ48" s="1"/>
      <c r="UCA48" s="1"/>
      <c r="UCB48" s="1"/>
      <c r="UCC48" s="1"/>
      <c r="UCD48" s="1"/>
      <c r="UCE48" s="1"/>
      <c r="UCF48" s="1"/>
      <c r="UCG48" s="1"/>
      <c r="UCH48" s="1"/>
      <c r="UCI48" s="1"/>
      <c r="UCJ48" s="1"/>
      <c r="UCK48" s="1"/>
      <c r="UCL48" s="1"/>
      <c r="UCM48" s="1"/>
      <c r="UCN48" s="1"/>
      <c r="UCO48" s="1"/>
      <c r="UCP48" s="1"/>
      <c r="UCQ48" s="1"/>
      <c r="UCR48" s="1"/>
      <c r="UCS48" s="1"/>
      <c r="UCT48" s="1"/>
      <c r="UCU48" s="1"/>
      <c r="UCV48" s="1"/>
      <c r="UCW48" s="1"/>
      <c r="UCX48" s="1"/>
      <c r="UCY48" s="1"/>
      <c r="UCZ48" s="1"/>
      <c r="UDA48" s="1"/>
      <c r="UDB48" s="1"/>
      <c r="UDC48" s="1"/>
      <c r="UDD48" s="1"/>
      <c r="UDE48" s="1"/>
      <c r="UDF48" s="1"/>
      <c r="UDG48" s="1"/>
      <c r="UDH48" s="1"/>
      <c r="UDI48" s="1"/>
      <c r="UDJ48" s="1"/>
      <c r="UDK48" s="1"/>
      <c r="UDL48" s="1"/>
      <c r="UDM48" s="1"/>
      <c r="UDN48" s="1"/>
      <c r="UDO48" s="1"/>
      <c r="UDP48" s="1"/>
      <c r="UDQ48" s="1"/>
      <c r="UDR48" s="1"/>
      <c r="UDS48" s="1"/>
      <c r="UDT48" s="1"/>
      <c r="UDU48" s="1"/>
      <c r="UDV48" s="1"/>
      <c r="UDW48" s="1"/>
      <c r="UDX48" s="1"/>
      <c r="UDY48" s="1"/>
      <c r="UDZ48" s="1"/>
      <c r="UEA48" s="1"/>
      <c r="UEB48" s="1"/>
      <c r="UEC48" s="1"/>
      <c r="UED48" s="1"/>
      <c r="UEE48" s="1"/>
      <c r="UEF48" s="1"/>
      <c r="UEG48" s="1"/>
      <c r="UEH48" s="1"/>
      <c r="UEI48" s="1"/>
      <c r="UEJ48" s="1"/>
      <c r="UEK48" s="1"/>
      <c r="UEL48" s="1"/>
      <c r="UEM48" s="1"/>
      <c r="UEN48" s="1"/>
      <c r="UEO48" s="1"/>
      <c r="UEP48" s="1"/>
      <c r="UEQ48" s="1"/>
      <c r="UER48" s="1"/>
      <c r="UES48" s="1"/>
      <c r="UET48" s="1"/>
      <c r="UEU48" s="1"/>
      <c r="UEV48" s="1"/>
      <c r="UEW48" s="1"/>
      <c r="UEX48" s="1"/>
      <c r="UEY48" s="1"/>
      <c r="UEZ48" s="1"/>
      <c r="UFA48" s="1"/>
      <c r="UFB48" s="1"/>
      <c r="UFC48" s="1"/>
      <c r="UFD48" s="1"/>
      <c r="UFE48" s="1"/>
      <c r="UFF48" s="1"/>
      <c r="UFG48" s="1"/>
      <c r="UFH48" s="1"/>
      <c r="UFI48" s="1"/>
      <c r="UFJ48" s="1"/>
      <c r="UFK48" s="1"/>
      <c r="UFL48" s="1"/>
      <c r="UFM48" s="1"/>
      <c r="UFN48" s="1"/>
      <c r="UFO48" s="1"/>
      <c r="UFP48" s="1"/>
      <c r="UFQ48" s="1"/>
      <c r="UFR48" s="1"/>
      <c r="UFS48" s="1"/>
      <c r="UFT48" s="1"/>
      <c r="UFU48" s="1"/>
      <c r="UFV48" s="1"/>
      <c r="UFW48" s="1"/>
      <c r="UFX48" s="1"/>
      <c r="UFY48" s="1"/>
      <c r="UFZ48" s="1"/>
      <c r="UGA48" s="1"/>
      <c r="UGB48" s="1"/>
      <c r="UGC48" s="1"/>
      <c r="UGD48" s="1"/>
      <c r="UGE48" s="1"/>
      <c r="UGF48" s="1"/>
      <c r="UGG48" s="1"/>
      <c r="UGH48" s="1"/>
      <c r="UGI48" s="1"/>
      <c r="UGJ48" s="1"/>
      <c r="UGK48" s="1"/>
      <c r="UGL48" s="1"/>
      <c r="UGM48" s="1"/>
      <c r="UGN48" s="1"/>
      <c r="UGO48" s="1"/>
      <c r="UGP48" s="1"/>
      <c r="UGQ48" s="1"/>
      <c r="UGR48" s="1"/>
      <c r="UGS48" s="1"/>
      <c r="UGT48" s="1"/>
      <c r="UGU48" s="1"/>
      <c r="UGV48" s="1"/>
      <c r="UGW48" s="1"/>
      <c r="UGX48" s="1"/>
      <c r="UGY48" s="1"/>
      <c r="UGZ48" s="1"/>
      <c r="UHA48" s="1"/>
      <c r="UHB48" s="1"/>
      <c r="UHC48" s="1"/>
      <c r="UHD48" s="1"/>
      <c r="UHE48" s="1"/>
      <c r="UHF48" s="1"/>
      <c r="UHG48" s="1"/>
      <c r="UHH48" s="1"/>
      <c r="UHI48" s="1"/>
      <c r="UHJ48" s="1"/>
      <c r="UHK48" s="1"/>
      <c r="UHL48" s="1"/>
      <c r="UHM48" s="1"/>
      <c r="UHN48" s="1"/>
      <c r="UHO48" s="1"/>
      <c r="UHP48" s="1"/>
      <c r="UHQ48" s="1"/>
      <c r="UHR48" s="1"/>
      <c r="UHS48" s="1"/>
      <c r="UHT48" s="1"/>
      <c r="UHU48" s="1"/>
      <c r="UHV48" s="1"/>
      <c r="UHW48" s="1"/>
      <c r="UHX48" s="1"/>
      <c r="UHY48" s="1"/>
      <c r="UHZ48" s="1"/>
      <c r="UIA48" s="1"/>
      <c r="UIB48" s="1"/>
      <c r="UIC48" s="1"/>
      <c r="UID48" s="1"/>
      <c r="UIE48" s="1"/>
      <c r="UIF48" s="1"/>
      <c r="UIG48" s="1"/>
      <c r="UIH48" s="1"/>
      <c r="UII48" s="1"/>
      <c r="UIJ48" s="1"/>
      <c r="UIK48" s="1"/>
      <c r="UIL48" s="1"/>
      <c r="UIM48" s="1"/>
      <c r="UIN48" s="1"/>
      <c r="UIO48" s="1"/>
      <c r="UIP48" s="1"/>
      <c r="UIQ48" s="1"/>
      <c r="UIR48" s="1"/>
      <c r="UIS48" s="1"/>
      <c r="UIT48" s="1"/>
      <c r="UIU48" s="1"/>
      <c r="UIV48" s="1"/>
      <c r="UIW48" s="1"/>
      <c r="UIX48" s="1"/>
      <c r="UIY48" s="1"/>
      <c r="UIZ48" s="1"/>
      <c r="UJA48" s="1"/>
      <c r="UJB48" s="1"/>
      <c r="UJC48" s="1"/>
      <c r="UJD48" s="1"/>
      <c r="UJE48" s="1"/>
      <c r="UJF48" s="1"/>
      <c r="UJG48" s="1"/>
      <c r="UJH48" s="1"/>
      <c r="UJI48" s="1"/>
      <c r="UJJ48" s="1"/>
      <c r="UJK48" s="1"/>
      <c r="UJL48" s="1"/>
      <c r="UJM48" s="1"/>
      <c r="UJN48" s="1"/>
      <c r="UJO48" s="1"/>
      <c r="UJP48" s="1"/>
      <c r="UJQ48" s="1"/>
      <c r="UJR48" s="1"/>
      <c r="UJS48" s="1"/>
      <c r="UJT48" s="1"/>
      <c r="UJU48" s="1"/>
      <c r="UJV48" s="1"/>
      <c r="UJW48" s="1"/>
      <c r="UJX48" s="1"/>
      <c r="UJY48" s="1"/>
      <c r="UJZ48" s="1"/>
      <c r="UKA48" s="1"/>
      <c r="UKB48" s="1"/>
      <c r="UKC48" s="1"/>
      <c r="UKD48" s="1"/>
      <c r="UKE48" s="1"/>
      <c r="UKF48" s="1"/>
      <c r="UKG48" s="1"/>
      <c r="UKH48" s="1"/>
      <c r="UKI48" s="1"/>
      <c r="UKJ48" s="1"/>
      <c r="UKK48" s="1"/>
      <c r="UKL48" s="1"/>
      <c r="UKM48" s="1"/>
      <c r="UKN48" s="1"/>
      <c r="UKO48" s="1"/>
      <c r="UKP48" s="1"/>
      <c r="UKQ48" s="1"/>
      <c r="UKR48" s="1"/>
      <c r="UKS48" s="1"/>
      <c r="UKT48" s="1"/>
      <c r="UKU48" s="1"/>
      <c r="UKV48" s="1"/>
      <c r="UKW48" s="1"/>
      <c r="UKX48" s="1"/>
      <c r="UKY48" s="1"/>
      <c r="UKZ48" s="1"/>
      <c r="ULA48" s="1"/>
      <c r="ULB48" s="1"/>
      <c r="ULC48" s="1"/>
      <c r="ULD48" s="1"/>
      <c r="ULE48" s="1"/>
      <c r="ULF48" s="1"/>
      <c r="ULG48" s="1"/>
      <c r="ULH48" s="1"/>
      <c r="ULI48" s="1"/>
      <c r="ULJ48" s="1"/>
      <c r="ULK48" s="1"/>
      <c r="ULL48" s="1"/>
      <c r="ULM48" s="1"/>
      <c r="ULN48" s="1"/>
      <c r="ULO48" s="1"/>
      <c r="ULP48" s="1"/>
      <c r="ULQ48" s="1"/>
      <c r="ULR48" s="1"/>
      <c r="ULS48" s="1"/>
      <c r="ULT48" s="1"/>
      <c r="ULU48" s="1"/>
      <c r="ULV48" s="1"/>
      <c r="ULW48" s="1"/>
      <c r="ULX48" s="1"/>
      <c r="ULY48" s="1"/>
      <c r="ULZ48" s="1"/>
      <c r="UMA48" s="1"/>
      <c r="UMB48" s="1"/>
      <c r="UMC48" s="1"/>
      <c r="UMD48" s="1"/>
      <c r="UME48" s="1"/>
      <c r="UMF48" s="1"/>
      <c r="UMG48" s="1"/>
      <c r="UMH48" s="1"/>
      <c r="UMI48" s="1"/>
      <c r="UMJ48" s="1"/>
      <c r="UMK48" s="1"/>
      <c r="UML48" s="1"/>
      <c r="UMM48" s="1"/>
      <c r="UMN48" s="1"/>
      <c r="UMO48" s="1"/>
      <c r="UMP48" s="1"/>
      <c r="UMQ48" s="1"/>
      <c r="UMR48" s="1"/>
      <c r="UMS48" s="1"/>
      <c r="UMT48" s="1"/>
      <c r="UMU48" s="1"/>
      <c r="UMV48" s="1"/>
      <c r="UMW48" s="1"/>
      <c r="UMX48" s="1"/>
      <c r="UMY48" s="1"/>
      <c r="UMZ48" s="1"/>
      <c r="UNA48" s="1"/>
      <c r="UNB48" s="1"/>
      <c r="UNC48" s="1"/>
      <c r="UND48" s="1"/>
      <c r="UNE48" s="1"/>
      <c r="UNF48" s="1"/>
      <c r="UNG48" s="1"/>
      <c r="UNH48" s="1"/>
      <c r="UNI48" s="1"/>
      <c r="UNJ48" s="1"/>
      <c r="UNK48" s="1"/>
      <c r="UNL48" s="1"/>
      <c r="UNM48" s="1"/>
      <c r="UNN48" s="1"/>
      <c r="UNO48" s="1"/>
      <c r="UNP48" s="1"/>
      <c r="UNQ48" s="1"/>
      <c r="UNR48" s="1"/>
      <c r="UNS48" s="1"/>
      <c r="UNT48" s="1"/>
      <c r="UNU48" s="1"/>
      <c r="UNV48" s="1"/>
      <c r="UNW48" s="1"/>
      <c r="UNX48" s="1"/>
      <c r="UNY48" s="1"/>
      <c r="UNZ48" s="1"/>
      <c r="UOA48" s="1"/>
      <c r="UOB48" s="1"/>
      <c r="UOC48" s="1"/>
      <c r="UOD48" s="1"/>
      <c r="UOE48" s="1"/>
      <c r="UOF48" s="1"/>
      <c r="UOG48" s="1"/>
      <c r="UOH48" s="1"/>
      <c r="UOI48" s="1"/>
      <c r="UOJ48" s="1"/>
      <c r="UOK48" s="1"/>
      <c r="UOL48" s="1"/>
      <c r="UOM48" s="1"/>
      <c r="UON48" s="1"/>
      <c r="UOO48" s="1"/>
      <c r="UOP48" s="1"/>
      <c r="UOQ48" s="1"/>
      <c r="UOR48" s="1"/>
      <c r="UOS48" s="1"/>
      <c r="UOT48" s="1"/>
      <c r="UOU48" s="1"/>
      <c r="UOV48" s="1"/>
      <c r="UOW48" s="1"/>
      <c r="UOX48" s="1"/>
      <c r="UOY48" s="1"/>
      <c r="UOZ48" s="1"/>
      <c r="UPA48" s="1"/>
      <c r="UPB48" s="1"/>
      <c r="UPC48" s="1"/>
      <c r="UPD48" s="1"/>
      <c r="UPE48" s="1"/>
      <c r="UPF48" s="1"/>
      <c r="UPG48" s="1"/>
      <c r="UPH48" s="1"/>
      <c r="UPI48" s="1"/>
      <c r="UPJ48" s="1"/>
      <c r="UPK48" s="1"/>
      <c r="UPL48" s="1"/>
      <c r="UPM48" s="1"/>
      <c r="UPN48" s="1"/>
      <c r="UPO48" s="1"/>
      <c r="UPP48" s="1"/>
      <c r="UPQ48" s="1"/>
      <c r="UPR48" s="1"/>
      <c r="UPS48" s="1"/>
      <c r="UPT48" s="1"/>
      <c r="UPU48" s="1"/>
      <c r="UPV48" s="1"/>
      <c r="UPW48" s="1"/>
      <c r="UPX48" s="1"/>
      <c r="UPY48" s="1"/>
      <c r="UPZ48" s="1"/>
      <c r="UQA48" s="1"/>
      <c r="UQB48" s="1"/>
      <c r="UQC48" s="1"/>
      <c r="UQD48" s="1"/>
      <c r="UQE48" s="1"/>
      <c r="UQF48" s="1"/>
      <c r="UQG48" s="1"/>
      <c r="UQH48" s="1"/>
      <c r="UQI48" s="1"/>
      <c r="UQJ48" s="1"/>
      <c r="UQK48" s="1"/>
      <c r="UQL48" s="1"/>
      <c r="UQM48" s="1"/>
      <c r="UQN48" s="1"/>
      <c r="UQO48" s="1"/>
      <c r="UQP48" s="1"/>
      <c r="UQQ48" s="1"/>
      <c r="UQR48" s="1"/>
      <c r="UQS48" s="1"/>
      <c r="UQT48" s="1"/>
      <c r="UQU48" s="1"/>
      <c r="UQV48" s="1"/>
      <c r="UQW48" s="1"/>
      <c r="UQX48" s="1"/>
      <c r="UQY48" s="1"/>
      <c r="UQZ48" s="1"/>
      <c r="URA48" s="1"/>
      <c r="URB48" s="1"/>
      <c r="URC48" s="1"/>
      <c r="URD48" s="1"/>
      <c r="URE48" s="1"/>
      <c r="URF48" s="1"/>
      <c r="URG48" s="1"/>
      <c r="URH48" s="1"/>
      <c r="URI48" s="1"/>
      <c r="URJ48" s="1"/>
      <c r="URK48" s="1"/>
      <c r="URL48" s="1"/>
      <c r="URM48" s="1"/>
      <c r="URN48" s="1"/>
      <c r="URO48" s="1"/>
      <c r="URP48" s="1"/>
      <c r="URQ48" s="1"/>
      <c r="URR48" s="1"/>
      <c r="URS48" s="1"/>
      <c r="URT48" s="1"/>
      <c r="URU48" s="1"/>
      <c r="URV48" s="1"/>
      <c r="URW48" s="1"/>
      <c r="URX48" s="1"/>
      <c r="URY48" s="1"/>
      <c r="URZ48" s="1"/>
      <c r="USA48" s="1"/>
      <c r="USB48" s="1"/>
      <c r="USC48" s="1"/>
      <c r="USD48" s="1"/>
      <c r="USE48" s="1"/>
      <c r="USF48" s="1"/>
      <c r="USG48" s="1"/>
      <c r="USH48" s="1"/>
      <c r="USI48" s="1"/>
      <c r="USJ48" s="1"/>
      <c r="USK48" s="1"/>
      <c r="USL48" s="1"/>
      <c r="USM48" s="1"/>
      <c r="USN48" s="1"/>
      <c r="USO48" s="1"/>
      <c r="USP48" s="1"/>
      <c r="USQ48" s="1"/>
      <c r="USR48" s="1"/>
      <c r="USS48" s="1"/>
      <c r="UST48" s="1"/>
      <c r="USU48" s="1"/>
      <c r="USV48" s="1"/>
      <c r="USW48" s="1"/>
      <c r="USX48" s="1"/>
      <c r="USY48" s="1"/>
      <c r="USZ48" s="1"/>
      <c r="UTA48" s="1"/>
      <c r="UTB48" s="1"/>
      <c r="UTC48" s="1"/>
      <c r="UTD48" s="1"/>
      <c r="UTE48" s="1"/>
      <c r="UTF48" s="1"/>
      <c r="UTG48" s="1"/>
      <c r="UTH48" s="1"/>
      <c r="UTI48" s="1"/>
      <c r="UTJ48" s="1"/>
      <c r="UTK48" s="1"/>
      <c r="UTL48" s="1"/>
      <c r="UTM48" s="1"/>
      <c r="UTN48" s="1"/>
      <c r="UTO48" s="1"/>
      <c r="UTP48" s="1"/>
      <c r="UTQ48" s="1"/>
      <c r="UTR48" s="1"/>
      <c r="UTS48" s="1"/>
      <c r="UTT48" s="1"/>
      <c r="UTU48" s="1"/>
      <c r="UTV48" s="1"/>
      <c r="UTW48" s="1"/>
      <c r="UTX48" s="1"/>
      <c r="UTY48" s="1"/>
      <c r="UTZ48" s="1"/>
      <c r="UUA48" s="1"/>
      <c r="UUB48" s="1"/>
      <c r="UUC48" s="1"/>
      <c r="UUD48" s="1"/>
      <c r="UUE48" s="1"/>
      <c r="UUF48" s="1"/>
      <c r="UUG48" s="1"/>
      <c r="UUH48" s="1"/>
      <c r="UUI48" s="1"/>
      <c r="UUJ48" s="1"/>
      <c r="UUK48" s="1"/>
      <c r="UUL48" s="1"/>
      <c r="UUM48" s="1"/>
      <c r="UUN48" s="1"/>
      <c r="UUO48" s="1"/>
      <c r="UUP48" s="1"/>
      <c r="UUQ48" s="1"/>
      <c r="UUR48" s="1"/>
      <c r="UUS48" s="1"/>
      <c r="UUT48" s="1"/>
      <c r="UUU48" s="1"/>
      <c r="UUV48" s="1"/>
      <c r="UUW48" s="1"/>
      <c r="UUX48" s="1"/>
      <c r="UUY48" s="1"/>
      <c r="UUZ48" s="1"/>
      <c r="UVA48" s="1"/>
      <c r="UVB48" s="1"/>
      <c r="UVC48" s="1"/>
      <c r="UVD48" s="1"/>
      <c r="UVE48" s="1"/>
      <c r="UVF48" s="1"/>
      <c r="UVG48" s="1"/>
      <c r="UVH48" s="1"/>
      <c r="UVI48" s="1"/>
      <c r="UVJ48" s="1"/>
      <c r="UVK48" s="1"/>
      <c r="UVL48" s="1"/>
      <c r="UVM48" s="1"/>
      <c r="UVN48" s="1"/>
      <c r="UVO48" s="1"/>
      <c r="UVP48" s="1"/>
      <c r="UVQ48" s="1"/>
      <c r="UVR48" s="1"/>
      <c r="UVS48" s="1"/>
      <c r="UVT48" s="1"/>
      <c r="UVU48" s="1"/>
      <c r="UVV48" s="1"/>
      <c r="UVW48" s="1"/>
      <c r="UVX48" s="1"/>
      <c r="UVY48" s="1"/>
      <c r="UVZ48" s="1"/>
      <c r="UWA48" s="1"/>
      <c r="UWB48" s="1"/>
      <c r="UWC48" s="1"/>
      <c r="UWD48" s="1"/>
      <c r="UWE48" s="1"/>
      <c r="UWF48" s="1"/>
      <c r="UWG48" s="1"/>
      <c r="UWH48" s="1"/>
      <c r="UWI48" s="1"/>
      <c r="UWJ48" s="1"/>
      <c r="UWK48" s="1"/>
      <c r="UWL48" s="1"/>
      <c r="UWM48" s="1"/>
      <c r="UWN48" s="1"/>
      <c r="UWO48" s="1"/>
      <c r="UWP48" s="1"/>
      <c r="UWQ48" s="1"/>
      <c r="UWR48" s="1"/>
      <c r="UWS48" s="1"/>
      <c r="UWT48" s="1"/>
      <c r="UWU48" s="1"/>
      <c r="UWV48" s="1"/>
      <c r="UWW48" s="1"/>
      <c r="UWX48" s="1"/>
      <c r="UWY48" s="1"/>
      <c r="UWZ48" s="1"/>
      <c r="UXA48" s="1"/>
      <c r="UXB48" s="1"/>
      <c r="UXC48" s="1"/>
      <c r="UXD48" s="1"/>
      <c r="UXE48" s="1"/>
      <c r="UXF48" s="1"/>
      <c r="UXG48" s="1"/>
      <c r="UXH48" s="1"/>
      <c r="UXI48" s="1"/>
      <c r="UXJ48" s="1"/>
      <c r="UXK48" s="1"/>
      <c r="UXL48" s="1"/>
      <c r="UXM48" s="1"/>
      <c r="UXN48" s="1"/>
      <c r="UXO48" s="1"/>
      <c r="UXP48" s="1"/>
      <c r="UXQ48" s="1"/>
      <c r="UXR48" s="1"/>
      <c r="UXS48" s="1"/>
      <c r="UXT48" s="1"/>
      <c r="UXU48" s="1"/>
      <c r="UXV48" s="1"/>
      <c r="UXW48" s="1"/>
      <c r="UXX48" s="1"/>
      <c r="UXY48" s="1"/>
      <c r="UXZ48" s="1"/>
      <c r="UYA48" s="1"/>
      <c r="UYB48" s="1"/>
      <c r="UYC48" s="1"/>
      <c r="UYD48" s="1"/>
      <c r="UYE48" s="1"/>
      <c r="UYF48" s="1"/>
      <c r="UYG48" s="1"/>
      <c r="UYH48" s="1"/>
      <c r="UYI48" s="1"/>
      <c r="UYJ48" s="1"/>
      <c r="UYK48" s="1"/>
      <c r="UYL48" s="1"/>
      <c r="UYM48" s="1"/>
      <c r="UYN48" s="1"/>
      <c r="UYO48" s="1"/>
      <c r="UYP48" s="1"/>
      <c r="UYQ48" s="1"/>
      <c r="UYR48" s="1"/>
      <c r="UYS48" s="1"/>
      <c r="UYT48" s="1"/>
      <c r="UYU48" s="1"/>
      <c r="UYV48" s="1"/>
      <c r="UYW48" s="1"/>
      <c r="UYX48" s="1"/>
      <c r="UYY48" s="1"/>
      <c r="UYZ48" s="1"/>
      <c r="UZA48" s="1"/>
      <c r="UZB48" s="1"/>
      <c r="UZC48" s="1"/>
      <c r="UZD48" s="1"/>
      <c r="UZE48" s="1"/>
      <c r="UZF48" s="1"/>
      <c r="UZG48" s="1"/>
      <c r="UZH48" s="1"/>
      <c r="UZI48" s="1"/>
      <c r="UZJ48" s="1"/>
      <c r="UZK48" s="1"/>
      <c r="UZL48" s="1"/>
      <c r="UZM48" s="1"/>
      <c r="UZN48" s="1"/>
      <c r="UZO48" s="1"/>
      <c r="UZP48" s="1"/>
      <c r="UZQ48" s="1"/>
      <c r="UZR48" s="1"/>
      <c r="UZS48" s="1"/>
      <c r="UZT48" s="1"/>
      <c r="UZU48" s="1"/>
      <c r="UZV48" s="1"/>
      <c r="UZW48" s="1"/>
      <c r="UZX48" s="1"/>
      <c r="UZY48" s="1"/>
      <c r="UZZ48" s="1"/>
      <c r="VAA48" s="1"/>
      <c r="VAB48" s="1"/>
      <c r="VAC48" s="1"/>
      <c r="VAD48" s="1"/>
      <c r="VAE48" s="1"/>
      <c r="VAF48" s="1"/>
      <c r="VAG48" s="1"/>
      <c r="VAH48" s="1"/>
      <c r="VAI48" s="1"/>
      <c r="VAJ48" s="1"/>
      <c r="VAK48" s="1"/>
      <c r="VAL48" s="1"/>
      <c r="VAM48" s="1"/>
      <c r="VAN48" s="1"/>
      <c r="VAO48" s="1"/>
      <c r="VAP48" s="1"/>
      <c r="VAQ48" s="1"/>
      <c r="VAR48" s="1"/>
      <c r="VAS48" s="1"/>
      <c r="VAT48" s="1"/>
      <c r="VAU48" s="1"/>
      <c r="VAV48" s="1"/>
      <c r="VAW48" s="1"/>
      <c r="VAX48" s="1"/>
      <c r="VAY48" s="1"/>
      <c r="VAZ48" s="1"/>
      <c r="VBA48" s="1"/>
      <c r="VBB48" s="1"/>
      <c r="VBC48" s="1"/>
      <c r="VBD48" s="1"/>
      <c r="VBE48" s="1"/>
      <c r="VBF48" s="1"/>
      <c r="VBG48" s="1"/>
      <c r="VBH48" s="1"/>
      <c r="VBI48" s="1"/>
      <c r="VBJ48" s="1"/>
      <c r="VBK48" s="1"/>
      <c r="VBL48" s="1"/>
      <c r="VBM48" s="1"/>
      <c r="VBN48" s="1"/>
      <c r="VBO48" s="1"/>
      <c r="VBP48" s="1"/>
      <c r="VBQ48" s="1"/>
      <c r="VBR48" s="1"/>
      <c r="VBS48" s="1"/>
      <c r="VBT48" s="1"/>
      <c r="VBU48" s="1"/>
      <c r="VBV48" s="1"/>
      <c r="VBW48" s="1"/>
      <c r="VBX48" s="1"/>
      <c r="VBY48" s="1"/>
      <c r="VBZ48" s="1"/>
      <c r="VCA48" s="1"/>
      <c r="VCB48" s="1"/>
      <c r="VCC48" s="1"/>
      <c r="VCD48" s="1"/>
      <c r="VCE48" s="1"/>
      <c r="VCF48" s="1"/>
      <c r="VCG48" s="1"/>
      <c r="VCH48" s="1"/>
      <c r="VCI48" s="1"/>
      <c r="VCJ48" s="1"/>
      <c r="VCK48" s="1"/>
      <c r="VCL48" s="1"/>
      <c r="VCM48" s="1"/>
      <c r="VCN48" s="1"/>
      <c r="VCO48" s="1"/>
      <c r="VCP48" s="1"/>
      <c r="VCQ48" s="1"/>
      <c r="VCR48" s="1"/>
      <c r="VCS48" s="1"/>
      <c r="VCT48" s="1"/>
      <c r="VCU48" s="1"/>
      <c r="VCV48" s="1"/>
      <c r="VCW48" s="1"/>
      <c r="VCX48" s="1"/>
      <c r="VCY48" s="1"/>
      <c r="VCZ48" s="1"/>
      <c r="VDA48" s="1"/>
      <c r="VDB48" s="1"/>
      <c r="VDC48" s="1"/>
      <c r="VDD48" s="1"/>
      <c r="VDE48" s="1"/>
      <c r="VDF48" s="1"/>
      <c r="VDG48" s="1"/>
      <c r="VDH48" s="1"/>
      <c r="VDI48" s="1"/>
      <c r="VDJ48" s="1"/>
      <c r="VDK48" s="1"/>
      <c r="VDL48" s="1"/>
      <c r="VDM48" s="1"/>
      <c r="VDN48" s="1"/>
      <c r="VDO48" s="1"/>
      <c r="VDP48" s="1"/>
      <c r="VDQ48" s="1"/>
      <c r="VDR48" s="1"/>
      <c r="VDS48" s="1"/>
      <c r="VDT48" s="1"/>
      <c r="VDU48" s="1"/>
      <c r="VDV48" s="1"/>
      <c r="VDW48" s="1"/>
      <c r="VDX48" s="1"/>
      <c r="VDY48" s="1"/>
      <c r="VDZ48" s="1"/>
      <c r="VEA48" s="1"/>
      <c r="VEB48" s="1"/>
      <c r="VEC48" s="1"/>
      <c r="VED48" s="1"/>
      <c r="VEE48" s="1"/>
      <c r="VEF48" s="1"/>
      <c r="VEG48" s="1"/>
      <c r="VEH48" s="1"/>
      <c r="VEI48" s="1"/>
      <c r="VEJ48" s="1"/>
      <c r="VEK48" s="1"/>
      <c r="VEL48" s="1"/>
      <c r="VEM48" s="1"/>
      <c r="VEN48" s="1"/>
      <c r="VEO48" s="1"/>
      <c r="VEP48" s="1"/>
      <c r="VEQ48" s="1"/>
      <c r="VER48" s="1"/>
      <c r="VES48" s="1"/>
      <c r="VET48" s="1"/>
      <c r="VEU48" s="1"/>
      <c r="VEV48" s="1"/>
      <c r="VEW48" s="1"/>
      <c r="VEX48" s="1"/>
      <c r="VEY48" s="1"/>
      <c r="VEZ48" s="1"/>
      <c r="VFA48" s="1"/>
      <c r="VFB48" s="1"/>
      <c r="VFC48" s="1"/>
      <c r="VFD48" s="1"/>
      <c r="VFE48" s="1"/>
      <c r="VFF48" s="1"/>
      <c r="VFG48" s="1"/>
      <c r="VFH48" s="1"/>
      <c r="VFI48" s="1"/>
      <c r="VFJ48" s="1"/>
      <c r="VFK48" s="1"/>
      <c r="VFL48" s="1"/>
      <c r="VFM48" s="1"/>
      <c r="VFN48" s="1"/>
      <c r="VFO48" s="1"/>
      <c r="VFP48" s="1"/>
      <c r="VFQ48" s="1"/>
      <c r="VFR48" s="1"/>
      <c r="VFS48" s="1"/>
      <c r="VFT48" s="1"/>
      <c r="VFU48" s="1"/>
      <c r="VFV48" s="1"/>
      <c r="VFW48" s="1"/>
      <c r="VFX48" s="1"/>
      <c r="VFY48" s="1"/>
      <c r="VFZ48" s="1"/>
      <c r="VGA48" s="1"/>
      <c r="VGB48" s="1"/>
      <c r="VGC48" s="1"/>
      <c r="VGD48" s="1"/>
      <c r="VGE48" s="1"/>
      <c r="VGF48" s="1"/>
      <c r="VGG48" s="1"/>
      <c r="VGH48" s="1"/>
      <c r="VGI48" s="1"/>
      <c r="VGJ48" s="1"/>
      <c r="VGK48" s="1"/>
      <c r="VGL48" s="1"/>
      <c r="VGM48" s="1"/>
      <c r="VGN48" s="1"/>
      <c r="VGO48" s="1"/>
      <c r="VGP48" s="1"/>
      <c r="VGQ48" s="1"/>
      <c r="VGR48" s="1"/>
      <c r="VGS48" s="1"/>
      <c r="VGT48" s="1"/>
      <c r="VGU48" s="1"/>
      <c r="VGV48" s="1"/>
      <c r="VGW48" s="1"/>
      <c r="VGX48" s="1"/>
      <c r="VGY48" s="1"/>
      <c r="VGZ48" s="1"/>
      <c r="VHA48" s="1"/>
      <c r="VHB48" s="1"/>
      <c r="VHC48" s="1"/>
      <c r="VHD48" s="1"/>
      <c r="VHE48" s="1"/>
      <c r="VHF48" s="1"/>
      <c r="VHG48" s="1"/>
      <c r="VHH48" s="1"/>
      <c r="VHI48" s="1"/>
      <c r="VHJ48" s="1"/>
      <c r="VHK48" s="1"/>
      <c r="VHL48" s="1"/>
      <c r="VHM48" s="1"/>
      <c r="VHN48" s="1"/>
      <c r="VHO48" s="1"/>
      <c r="VHP48" s="1"/>
      <c r="VHQ48" s="1"/>
      <c r="VHR48" s="1"/>
      <c r="VHS48" s="1"/>
      <c r="VHT48" s="1"/>
      <c r="VHU48" s="1"/>
      <c r="VHV48" s="1"/>
      <c r="VHW48" s="1"/>
      <c r="VHX48" s="1"/>
      <c r="VHY48" s="1"/>
      <c r="VHZ48" s="1"/>
      <c r="VIA48" s="1"/>
      <c r="VIB48" s="1"/>
      <c r="VIC48" s="1"/>
      <c r="VID48" s="1"/>
      <c r="VIE48" s="1"/>
      <c r="VIF48" s="1"/>
      <c r="VIG48" s="1"/>
      <c r="VIH48" s="1"/>
      <c r="VII48" s="1"/>
      <c r="VIJ48" s="1"/>
      <c r="VIK48" s="1"/>
      <c r="VIL48" s="1"/>
      <c r="VIM48" s="1"/>
      <c r="VIN48" s="1"/>
      <c r="VIO48" s="1"/>
      <c r="VIP48" s="1"/>
      <c r="VIQ48" s="1"/>
      <c r="VIR48" s="1"/>
      <c r="VIS48" s="1"/>
      <c r="VIT48" s="1"/>
      <c r="VIU48" s="1"/>
      <c r="VIV48" s="1"/>
      <c r="VIW48" s="1"/>
      <c r="VIX48" s="1"/>
      <c r="VIY48" s="1"/>
      <c r="VIZ48" s="1"/>
      <c r="VJA48" s="1"/>
      <c r="VJB48" s="1"/>
      <c r="VJC48" s="1"/>
      <c r="VJD48" s="1"/>
      <c r="VJE48" s="1"/>
      <c r="VJF48" s="1"/>
      <c r="VJG48" s="1"/>
      <c r="VJH48" s="1"/>
      <c r="VJI48" s="1"/>
      <c r="VJJ48" s="1"/>
      <c r="VJK48" s="1"/>
      <c r="VJL48" s="1"/>
      <c r="VJM48" s="1"/>
      <c r="VJN48" s="1"/>
      <c r="VJO48" s="1"/>
      <c r="VJP48" s="1"/>
      <c r="VJQ48" s="1"/>
      <c r="VJR48" s="1"/>
      <c r="VJS48" s="1"/>
      <c r="VJT48" s="1"/>
      <c r="VJU48" s="1"/>
      <c r="VJV48" s="1"/>
      <c r="VJW48" s="1"/>
      <c r="VJX48" s="1"/>
      <c r="VJY48" s="1"/>
      <c r="VJZ48" s="1"/>
      <c r="VKA48" s="1"/>
      <c r="VKB48" s="1"/>
      <c r="VKC48" s="1"/>
      <c r="VKD48" s="1"/>
      <c r="VKE48" s="1"/>
      <c r="VKF48" s="1"/>
      <c r="VKG48" s="1"/>
      <c r="VKH48" s="1"/>
      <c r="VKI48" s="1"/>
      <c r="VKJ48" s="1"/>
      <c r="VKK48" s="1"/>
      <c r="VKL48" s="1"/>
      <c r="VKM48" s="1"/>
      <c r="VKN48" s="1"/>
      <c r="VKO48" s="1"/>
      <c r="VKP48" s="1"/>
      <c r="VKQ48" s="1"/>
      <c r="VKR48" s="1"/>
      <c r="VKS48" s="1"/>
      <c r="VKT48" s="1"/>
      <c r="VKU48" s="1"/>
      <c r="VKV48" s="1"/>
      <c r="VKW48" s="1"/>
      <c r="VKX48" s="1"/>
      <c r="VKY48" s="1"/>
      <c r="VKZ48" s="1"/>
      <c r="VLA48" s="1"/>
      <c r="VLB48" s="1"/>
      <c r="VLC48" s="1"/>
      <c r="VLD48" s="1"/>
      <c r="VLE48" s="1"/>
      <c r="VLF48" s="1"/>
      <c r="VLG48" s="1"/>
      <c r="VLH48" s="1"/>
      <c r="VLI48" s="1"/>
      <c r="VLJ48" s="1"/>
      <c r="VLK48" s="1"/>
      <c r="VLL48" s="1"/>
      <c r="VLM48" s="1"/>
      <c r="VLN48" s="1"/>
      <c r="VLO48" s="1"/>
      <c r="VLP48" s="1"/>
      <c r="VLQ48" s="1"/>
      <c r="VLR48" s="1"/>
      <c r="VLS48" s="1"/>
      <c r="VLT48" s="1"/>
      <c r="VLU48" s="1"/>
      <c r="VLV48" s="1"/>
      <c r="VLW48" s="1"/>
      <c r="VLX48" s="1"/>
      <c r="VLY48" s="1"/>
      <c r="VLZ48" s="1"/>
      <c r="VMA48" s="1"/>
      <c r="VMB48" s="1"/>
      <c r="VMC48" s="1"/>
      <c r="VMD48" s="1"/>
      <c r="VME48" s="1"/>
      <c r="VMF48" s="1"/>
      <c r="VMG48" s="1"/>
      <c r="VMH48" s="1"/>
      <c r="VMI48" s="1"/>
      <c r="VMJ48" s="1"/>
      <c r="VMK48" s="1"/>
      <c r="VML48" s="1"/>
      <c r="VMM48" s="1"/>
      <c r="VMN48" s="1"/>
      <c r="VMO48" s="1"/>
      <c r="VMP48" s="1"/>
      <c r="VMQ48" s="1"/>
      <c r="VMR48" s="1"/>
      <c r="VMS48" s="1"/>
      <c r="VMT48" s="1"/>
      <c r="VMU48" s="1"/>
      <c r="VMV48" s="1"/>
      <c r="VMW48" s="1"/>
      <c r="VMX48" s="1"/>
      <c r="VMY48" s="1"/>
      <c r="VMZ48" s="1"/>
      <c r="VNA48" s="1"/>
      <c r="VNB48" s="1"/>
      <c r="VNC48" s="1"/>
      <c r="VND48" s="1"/>
      <c r="VNE48" s="1"/>
      <c r="VNF48" s="1"/>
      <c r="VNG48" s="1"/>
      <c r="VNH48" s="1"/>
      <c r="VNI48" s="1"/>
      <c r="VNJ48" s="1"/>
      <c r="VNK48" s="1"/>
      <c r="VNL48" s="1"/>
      <c r="VNM48" s="1"/>
      <c r="VNN48" s="1"/>
      <c r="VNO48" s="1"/>
      <c r="VNP48" s="1"/>
      <c r="VNQ48" s="1"/>
      <c r="VNR48" s="1"/>
      <c r="VNS48" s="1"/>
      <c r="VNT48" s="1"/>
      <c r="VNU48" s="1"/>
      <c r="VNV48" s="1"/>
      <c r="VNW48" s="1"/>
      <c r="VNX48" s="1"/>
      <c r="VNY48" s="1"/>
      <c r="VNZ48" s="1"/>
      <c r="VOA48" s="1"/>
      <c r="VOB48" s="1"/>
      <c r="VOC48" s="1"/>
      <c r="VOD48" s="1"/>
      <c r="VOE48" s="1"/>
      <c r="VOF48" s="1"/>
      <c r="VOG48" s="1"/>
      <c r="VOH48" s="1"/>
      <c r="VOI48" s="1"/>
      <c r="VOJ48" s="1"/>
      <c r="VOK48" s="1"/>
      <c r="VOL48" s="1"/>
      <c r="VOM48" s="1"/>
      <c r="VON48" s="1"/>
      <c r="VOO48" s="1"/>
      <c r="VOP48" s="1"/>
      <c r="VOQ48" s="1"/>
      <c r="VOR48" s="1"/>
      <c r="VOS48" s="1"/>
      <c r="VOT48" s="1"/>
      <c r="VOU48" s="1"/>
      <c r="VOV48" s="1"/>
      <c r="VOW48" s="1"/>
      <c r="VOX48" s="1"/>
      <c r="VOY48" s="1"/>
      <c r="VOZ48" s="1"/>
      <c r="VPA48" s="1"/>
      <c r="VPB48" s="1"/>
      <c r="VPC48" s="1"/>
      <c r="VPD48" s="1"/>
      <c r="VPE48" s="1"/>
      <c r="VPF48" s="1"/>
      <c r="VPG48" s="1"/>
      <c r="VPH48" s="1"/>
      <c r="VPI48" s="1"/>
      <c r="VPJ48" s="1"/>
      <c r="VPK48" s="1"/>
      <c r="VPL48" s="1"/>
      <c r="VPM48" s="1"/>
      <c r="VPN48" s="1"/>
      <c r="VPO48" s="1"/>
      <c r="VPP48" s="1"/>
      <c r="VPQ48" s="1"/>
      <c r="VPR48" s="1"/>
      <c r="VPS48" s="1"/>
      <c r="VPT48" s="1"/>
      <c r="VPU48" s="1"/>
      <c r="VPV48" s="1"/>
      <c r="VPW48" s="1"/>
      <c r="VPX48" s="1"/>
      <c r="VPY48" s="1"/>
      <c r="VPZ48" s="1"/>
      <c r="VQA48" s="1"/>
      <c r="VQB48" s="1"/>
      <c r="VQC48" s="1"/>
      <c r="VQD48" s="1"/>
      <c r="VQE48" s="1"/>
      <c r="VQF48" s="1"/>
      <c r="VQG48" s="1"/>
      <c r="VQH48" s="1"/>
      <c r="VQI48" s="1"/>
      <c r="VQJ48" s="1"/>
      <c r="VQK48" s="1"/>
      <c r="VQL48" s="1"/>
      <c r="VQM48" s="1"/>
      <c r="VQN48" s="1"/>
      <c r="VQO48" s="1"/>
      <c r="VQP48" s="1"/>
      <c r="VQQ48" s="1"/>
      <c r="VQR48" s="1"/>
      <c r="VQS48" s="1"/>
      <c r="VQT48" s="1"/>
      <c r="VQU48" s="1"/>
      <c r="VQV48" s="1"/>
      <c r="VQW48" s="1"/>
      <c r="VQX48" s="1"/>
      <c r="VQY48" s="1"/>
      <c r="VQZ48" s="1"/>
      <c r="VRA48" s="1"/>
      <c r="VRB48" s="1"/>
      <c r="VRC48" s="1"/>
      <c r="VRD48" s="1"/>
      <c r="VRE48" s="1"/>
      <c r="VRF48" s="1"/>
      <c r="VRG48" s="1"/>
      <c r="VRH48" s="1"/>
      <c r="VRI48" s="1"/>
      <c r="VRJ48" s="1"/>
      <c r="VRK48" s="1"/>
      <c r="VRL48" s="1"/>
      <c r="VRM48" s="1"/>
      <c r="VRN48" s="1"/>
      <c r="VRO48" s="1"/>
      <c r="VRP48" s="1"/>
      <c r="VRQ48" s="1"/>
      <c r="VRR48" s="1"/>
      <c r="VRS48" s="1"/>
      <c r="VRT48" s="1"/>
      <c r="VRU48" s="1"/>
      <c r="VRV48" s="1"/>
      <c r="VRW48" s="1"/>
      <c r="VRX48" s="1"/>
      <c r="VRY48" s="1"/>
      <c r="VRZ48" s="1"/>
      <c r="VSA48" s="1"/>
      <c r="VSB48" s="1"/>
      <c r="VSC48" s="1"/>
      <c r="VSD48" s="1"/>
      <c r="VSE48" s="1"/>
      <c r="VSF48" s="1"/>
      <c r="VSG48" s="1"/>
      <c r="VSH48" s="1"/>
      <c r="VSI48" s="1"/>
      <c r="VSJ48" s="1"/>
      <c r="VSK48" s="1"/>
      <c r="VSL48" s="1"/>
      <c r="VSM48" s="1"/>
      <c r="VSN48" s="1"/>
      <c r="VSO48" s="1"/>
      <c r="VSP48" s="1"/>
      <c r="VSQ48" s="1"/>
      <c r="VSR48" s="1"/>
      <c r="VSS48" s="1"/>
      <c r="VST48" s="1"/>
      <c r="VSU48" s="1"/>
      <c r="VSV48" s="1"/>
      <c r="VSW48" s="1"/>
      <c r="VSX48" s="1"/>
      <c r="VSY48" s="1"/>
      <c r="VSZ48" s="1"/>
      <c r="VTA48" s="1"/>
      <c r="VTB48" s="1"/>
      <c r="VTC48" s="1"/>
      <c r="VTD48" s="1"/>
      <c r="VTE48" s="1"/>
      <c r="VTF48" s="1"/>
      <c r="VTG48" s="1"/>
      <c r="VTH48" s="1"/>
      <c r="VTI48" s="1"/>
      <c r="VTJ48" s="1"/>
      <c r="VTK48" s="1"/>
      <c r="VTL48" s="1"/>
      <c r="VTM48" s="1"/>
      <c r="VTN48" s="1"/>
      <c r="VTO48" s="1"/>
      <c r="VTP48" s="1"/>
      <c r="VTQ48" s="1"/>
      <c r="VTR48" s="1"/>
      <c r="VTS48" s="1"/>
      <c r="VTT48" s="1"/>
      <c r="VTU48" s="1"/>
      <c r="VTV48" s="1"/>
      <c r="VTW48" s="1"/>
      <c r="VTX48" s="1"/>
      <c r="VTY48" s="1"/>
      <c r="VTZ48" s="1"/>
      <c r="VUA48" s="1"/>
      <c r="VUB48" s="1"/>
      <c r="VUC48" s="1"/>
      <c r="VUD48" s="1"/>
      <c r="VUE48" s="1"/>
      <c r="VUF48" s="1"/>
      <c r="VUG48" s="1"/>
      <c r="VUH48" s="1"/>
      <c r="VUI48" s="1"/>
      <c r="VUJ48" s="1"/>
      <c r="VUK48" s="1"/>
      <c r="VUL48" s="1"/>
      <c r="VUM48" s="1"/>
      <c r="VUN48" s="1"/>
      <c r="VUO48" s="1"/>
      <c r="VUP48" s="1"/>
      <c r="VUQ48" s="1"/>
      <c r="VUR48" s="1"/>
      <c r="VUS48" s="1"/>
      <c r="VUT48" s="1"/>
      <c r="VUU48" s="1"/>
      <c r="VUV48" s="1"/>
      <c r="VUW48" s="1"/>
      <c r="VUX48" s="1"/>
      <c r="VUY48" s="1"/>
      <c r="VUZ48" s="1"/>
      <c r="VVA48" s="1"/>
      <c r="VVB48" s="1"/>
      <c r="VVC48" s="1"/>
      <c r="VVD48" s="1"/>
      <c r="VVE48" s="1"/>
      <c r="VVF48" s="1"/>
      <c r="VVG48" s="1"/>
      <c r="VVH48" s="1"/>
      <c r="VVI48" s="1"/>
      <c r="VVJ48" s="1"/>
      <c r="VVK48" s="1"/>
      <c r="VVL48" s="1"/>
      <c r="VVM48" s="1"/>
      <c r="VVN48" s="1"/>
      <c r="VVO48" s="1"/>
      <c r="VVP48" s="1"/>
      <c r="VVQ48" s="1"/>
      <c r="VVR48" s="1"/>
      <c r="VVS48" s="1"/>
      <c r="VVT48" s="1"/>
      <c r="VVU48" s="1"/>
      <c r="VVV48" s="1"/>
      <c r="VVW48" s="1"/>
      <c r="VVX48" s="1"/>
      <c r="VVY48" s="1"/>
      <c r="VVZ48" s="1"/>
      <c r="VWA48" s="1"/>
      <c r="VWB48" s="1"/>
      <c r="VWC48" s="1"/>
      <c r="VWD48" s="1"/>
      <c r="VWE48" s="1"/>
      <c r="VWF48" s="1"/>
      <c r="VWG48" s="1"/>
      <c r="VWH48" s="1"/>
      <c r="VWI48" s="1"/>
      <c r="VWJ48" s="1"/>
      <c r="VWK48" s="1"/>
      <c r="VWL48" s="1"/>
      <c r="VWM48" s="1"/>
      <c r="VWN48" s="1"/>
      <c r="VWO48" s="1"/>
      <c r="VWP48" s="1"/>
      <c r="VWQ48" s="1"/>
      <c r="VWR48" s="1"/>
      <c r="VWS48" s="1"/>
      <c r="VWT48" s="1"/>
      <c r="VWU48" s="1"/>
      <c r="VWV48" s="1"/>
      <c r="VWW48" s="1"/>
      <c r="VWX48" s="1"/>
      <c r="VWY48" s="1"/>
      <c r="VWZ48" s="1"/>
      <c r="VXA48" s="1"/>
      <c r="VXB48" s="1"/>
      <c r="VXC48" s="1"/>
      <c r="VXD48" s="1"/>
      <c r="VXE48" s="1"/>
      <c r="VXF48" s="1"/>
      <c r="VXG48" s="1"/>
      <c r="VXH48" s="1"/>
      <c r="VXI48" s="1"/>
      <c r="VXJ48" s="1"/>
      <c r="VXK48" s="1"/>
      <c r="VXL48" s="1"/>
      <c r="VXM48" s="1"/>
      <c r="VXN48" s="1"/>
      <c r="VXO48" s="1"/>
      <c r="VXP48" s="1"/>
      <c r="VXQ48" s="1"/>
      <c r="VXR48" s="1"/>
      <c r="VXS48" s="1"/>
      <c r="VXT48" s="1"/>
      <c r="VXU48" s="1"/>
      <c r="VXV48" s="1"/>
      <c r="VXW48" s="1"/>
      <c r="VXX48" s="1"/>
      <c r="VXY48" s="1"/>
      <c r="VXZ48" s="1"/>
      <c r="VYA48" s="1"/>
      <c r="VYB48" s="1"/>
      <c r="VYC48" s="1"/>
      <c r="VYD48" s="1"/>
      <c r="VYE48" s="1"/>
      <c r="VYF48" s="1"/>
      <c r="VYG48" s="1"/>
      <c r="VYH48" s="1"/>
      <c r="VYI48" s="1"/>
      <c r="VYJ48" s="1"/>
      <c r="VYK48" s="1"/>
      <c r="VYL48" s="1"/>
      <c r="VYM48" s="1"/>
      <c r="VYN48" s="1"/>
      <c r="VYO48" s="1"/>
      <c r="VYP48" s="1"/>
      <c r="VYQ48" s="1"/>
      <c r="VYR48" s="1"/>
      <c r="VYS48" s="1"/>
      <c r="VYT48" s="1"/>
      <c r="VYU48" s="1"/>
      <c r="VYV48" s="1"/>
      <c r="VYW48" s="1"/>
      <c r="VYX48" s="1"/>
      <c r="VYY48" s="1"/>
      <c r="VYZ48" s="1"/>
      <c r="VZA48" s="1"/>
      <c r="VZB48" s="1"/>
      <c r="VZC48" s="1"/>
      <c r="VZD48" s="1"/>
      <c r="VZE48" s="1"/>
      <c r="VZF48" s="1"/>
      <c r="VZG48" s="1"/>
      <c r="VZH48" s="1"/>
      <c r="VZI48" s="1"/>
      <c r="VZJ48" s="1"/>
      <c r="VZK48" s="1"/>
      <c r="VZL48" s="1"/>
      <c r="VZM48" s="1"/>
      <c r="VZN48" s="1"/>
      <c r="VZO48" s="1"/>
      <c r="VZP48" s="1"/>
      <c r="VZQ48" s="1"/>
      <c r="VZR48" s="1"/>
      <c r="VZS48" s="1"/>
      <c r="VZT48" s="1"/>
      <c r="VZU48" s="1"/>
      <c r="VZV48" s="1"/>
      <c r="VZW48" s="1"/>
      <c r="VZX48" s="1"/>
      <c r="VZY48" s="1"/>
      <c r="VZZ48" s="1"/>
      <c r="WAA48" s="1"/>
      <c r="WAB48" s="1"/>
      <c r="WAC48" s="1"/>
      <c r="WAD48" s="1"/>
      <c r="WAE48" s="1"/>
      <c r="WAF48" s="1"/>
      <c r="WAG48" s="1"/>
      <c r="WAH48" s="1"/>
      <c r="WAI48" s="1"/>
      <c r="WAJ48" s="1"/>
      <c r="WAK48" s="1"/>
      <c r="WAL48" s="1"/>
      <c r="WAM48" s="1"/>
      <c r="WAN48" s="1"/>
      <c r="WAO48" s="1"/>
      <c r="WAP48" s="1"/>
      <c r="WAQ48" s="1"/>
      <c r="WAR48" s="1"/>
      <c r="WAS48" s="1"/>
      <c r="WAT48" s="1"/>
      <c r="WAU48" s="1"/>
      <c r="WAV48" s="1"/>
      <c r="WAW48" s="1"/>
      <c r="WAX48" s="1"/>
      <c r="WAY48" s="1"/>
      <c r="WAZ48" s="1"/>
      <c r="WBA48" s="1"/>
      <c r="WBB48" s="1"/>
      <c r="WBC48" s="1"/>
      <c r="WBD48" s="1"/>
      <c r="WBE48" s="1"/>
      <c r="WBF48" s="1"/>
      <c r="WBG48" s="1"/>
      <c r="WBH48" s="1"/>
      <c r="WBI48" s="1"/>
      <c r="WBJ48" s="1"/>
      <c r="WBK48" s="1"/>
      <c r="WBL48" s="1"/>
      <c r="WBM48" s="1"/>
      <c r="WBN48" s="1"/>
      <c r="WBO48" s="1"/>
      <c r="WBP48" s="1"/>
      <c r="WBQ48" s="1"/>
      <c r="WBR48" s="1"/>
      <c r="WBS48" s="1"/>
      <c r="WBT48" s="1"/>
      <c r="WBU48" s="1"/>
      <c r="WBV48" s="1"/>
      <c r="WBW48" s="1"/>
      <c r="WBX48" s="1"/>
      <c r="WBY48" s="1"/>
      <c r="WBZ48" s="1"/>
      <c r="WCA48" s="1"/>
      <c r="WCB48" s="1"/>
      <c r="WCC48" s="1"/>
      <c r="WCD48" s="1"/>
      <c r="WCE48" s="1"/>
      <c r="WCF48" s="1"/>
      <c r="WCG48" s="1"/>
      <c r="WCH48" s="1"/>
      <c r="WCI48" s="1"/>
      <c r="WCJ48" s="1"/>
      <c r="WCK48" s="1"/>
      <c r="WCL48" s="1"/>
      <c r="WCM48" s="1"/>
      <c r="WCN48" s="1"/>
      <c r="WCO48" s="1"/>
      <c r="WCP48" s="1"/>
      <c r="WCQ48" s="1"/>
      <c r="WCR48" s="1"/>
      <c r="WCS48" s="1"/>
      <c r="WCT48" s="1"/>
      <c r="WCU48" s="1"/>
      <c r="WCV48" s="1"/>
      <c r="WCW48" s="1"/>
      <c r="WCX48" s="1"/>
      <c r="WCY48" s="1"/>
      <c r="WCZ48" s="1"/>
      <c r="WDA48" s="1"/>
      <c r="WDB48" s="1"/>
      <c r="WDC48" s="1"/>
      <c r="WDD48" s="1"/>
      <c r="WDE48" s="1"/>
      <c r="WDF48" s="1"/>
      <c r="WDG48" s="1"/>
      <c r="WDH48" s="1"/>
      <c r="WDI48" s="1"/>
      <c r="WDJ48" s="1"/>
      <c r="WDK48" s="1"/>
      <c r="WDL48" s="1"/>
      <c r="WDM48" s="1"/>
      <c r="WDN48" s="1"/>
      <c r="WDO48" s="1"/>
      <c r="WDP48" s="1"/>
      <c r="WDQ48" s="1"/>
      <c r="WDR48" s="1"/>
      <c r="WDS48" s="1"/>
      <c r="WDT48" s="1"/>
      <c r="WDU48" s="1"/>
      <c r="WDV48" s="1"/>
      <c r="WDW48" s="1"/>
      <c r="WDX48" s="1"/>
      <c r="WDY48" s="1"/>
      <c r="WDZ48" s="1"/>
      <c r="WEA48" s="1"/>
      <c r="WEB48" s="1"/>
      <c r="WEC48" s="1"/>
      <c r="WED48" s="1"/>
      <c r="WEE48" s="1"/>
      <c r="WEF48" s="1"/>
      <c r="WEG48" s="1"/>
      <c r="WEH48" s="1"/>
      <c r="WEI48" s="1"/>
      <c r="WEJ48" s="1"/>
      <c r="WEK48" s="1"/>
      <c r="WEL48" s="1"/>
      <c r="WEM48" s="1"/>
      <c r="WEN48" s="1"/>
      <c r="WEO48" s="1"/>
      <c r="WEP48" s="1"/>
      <c r="WEQ48" s="1"/>
      <c r="WER48" s="1"/>
      <c r="WES48" s="1"/>
      <c r="WET48" s="1"/>
      <c r="WEU48" s="1"/>
      <c r="WEV48" s="1"/>
      <c r="WEW48" s="1"/>
      <c r="WEX48" s="1"/>
      <c r="WEY48" s="1"/>
      <c r="WEZ48" s="1"/>
      <c r="WFA48" s="1"/>
      <c r="WFB48" s="1"/>
      <c r="WFC48" s="1"/>
      <c r="WFD48" s="1"/>
      <c r="WFE48" s="1"/>
      <c r="WFF48" s="1"/>
      <c r="WFG48" s="1"/>
      <c r="WFH48" s="1"/>
      <c r="WFI48" s="1"/>
      <c r="WFJ48" s="1"/>
      <c r="WFK48" s="1"/>
      <c r="WFL48" s="1"/>
      <c r="WFM48" s="1"/>
      <c r="WFN48" s="1"/>
      <c r="WFO48" s="1"/>
      <c r="WFP48" s="1"/>
      <c r="WFQ48" s="1"/>
      <c r="WFR48" s="1"/>
      <c r="WFS48" s="1"/>
      <c r="WFT48" s="1"/>
      <c r="WFU48" s="1"/>
      <c r="WFV48" s="1"/>
      <c r="WFW48" s="1"/>
      <c r="WFX48" s="1"/>
      <c r="WFY48" s="1"/>
      <c r="WFZ48" s="1"/>
      <c r="WGA48" s="1"/>
      <c r="WGB48" s="1"/>
      <c r="WGC48" s="1"/>
      <c r="WGD48" s="1"/>
      <c r="WGE48" s="1"/>
      <c r="WGF48" s="1"/>
      <c r="WGG48" s="1"/>
      <c r="WGH48" s="1"/>
      <c r="WGI48" s="1"/>
      <c r="WGJ48" s="1"/>
      <c r="WGK48" s="1"/>
      <c r="WGL48" s="1"/>
      <c r="WGM48" s="1"/>
      <c r="WGN48" s="1"/>
      <c r="WGO48" s="1"/>
      <c r="WGP48" s="1"/>
      <c r="WGQ48" s="1"/>
      <c r="WGR48" s="1"/>
      <c r="WGS48" s="1"/>
      <c r="WGT48" s="1"/>
      <c r="WGU48" s="1"/>
      <c r="WGV48" s="1"/>
      <c r="WGW48" s="1"/>
      <c r="WGX48" s="1"/>
      <c r="WGY48" s="1"/>
      <c r="WGZ48" s="1"/>
      <c r="WHA48" s="1"/>
      <c r="WHB48" s="1"/>
      <c r="WHC48" s="1"/>
      <c r="WHD48" s="1"/>
      <c r="WHE48" s="1"/>
      <c r="WHF48" s="1"/>
      <c r="WHG48" s="1"/>
      <c r="WHH48" s="1"/>
      <c r="WHI48" s="1"/>
      <c r="WHJ48" s="1"/>
      <c r="WHK48" s="1"/>
      <c r="WHL48" s="1"/>
      <c r="WHM48" s="1"/>
      <c r="WHN48" s="1"/>
      <c r="WHO48" s="1"/>
      <c r="WHP48" s="1"/>
      <c r="WHQ48" s="1"/>
      <c r="WHR48" s="1"/>
      <c r="WHS48" s="1"/>
      <c r="WHT48" s="1"/>
      <c r="WHU48" s="1"/>
      <c r="WHV48" s="1"/>
      <c r="WHW48" s="1"/>
      <c r="WHX48" s="1"/>
      <c r="WHY48" s="1"/>
      <c r="WHZ48" s="1"/>
      <c r="WIA48" s="1"/>
      <c r="WIB48" s="1"/>
      <c r="WIC48" s="1"/>
      <c r="WID48" s="1"/>
      <c r="WIE48" s="1"/>
      <c r="WIF48" s="1"/>
      <c r="WIG48" s="1"/>
      <c r="WIH48" s="1"/>
      <c r="WII48" s="1"/>
      <c r="WIJ48" s="1"/>
      <c r="WIK48" s="1"/>
      <c r="WIL48" s="1"/>
      <c r="WIM48" s="1"/>
      <c r="WIN48" s="1"/>
      <c r="WIO48" s="1"/>
      <c r="WIP48" s="1"/>
      <c r="WIQ48" s="1"/>
      <c r="WIR48" s="1"/>
      <c r="WIS48" s="1"/>
      <c r="WIT48" s="1"/>
      <c r="WIU48" s="1"/>
      <c r="WIV48" s="1"/>
      <c r="WIW48" s="1"/>
      <c r="WIX48" s="1"/>
      <c r="WIY48" s="1"/>
      <c r="WIZ48" s="1"/>
      <c r="WJA48" s="1"/>
      <c r="WJB48" s="1"/>
      <c r="WJC48" s="1"/>
      <c r="WJD48" s="1"/>
      <c r="WJE48" s="1"/>
      <c r="WJF48" s="1"/>
      <c r="WJG48" s="1"/>
      <c r="WJH48" s="1"/>
      <c r="WJI48" s="1"/>
      <c r="WJJ48" s="1"/>
      <c r="WJK48" s="1"/>
      <c r="WJL48" s="1"/>
      <c r="WJM48" s="1"/>
      <c r="WJN48" s="1"/>
      <c r="WJO48" s="1"/>
      <c r="WJP48" s="1"/>
      <c r="WJQ48" s="1"/>
      <c r="WJR48" s="1"/>
      <c r="WJS48" s="1"/>
      <c r="WJT48" s="1"/>
      <c r="WJU48" s="1"/>
      <c r="WJV48" s="1"/>
      <c r="WJW48" s="1"/>
      <c r="WJX48" s="1"/>
      <c r="WJY48" s="1"/>
      <c r="WJZ48" s="1"/>
      <c r="WKA48" s="1"/>
      <c r="WKB48" s="1"/>
      <c r="WKC48" s="1"/>
      <c r="WKD48" s="1"/>
      <c r="WKE48" s="1"/>
      <c r="WKF48" s="1"/>
      <c r="WKG48" s="1"/>
      <c r="WKH48" s="1"/>
      <c r="WKI48" s="1"/>
      <c r="WKJ48" s="1"/>
      <c r="WKK48" s="1"/>
      <c r="WKL48" s="1"/>
      <c r="WKM48" s="1"/>
      <c r="WKN48" s="1"/>
      <c r="WKO48" s="1"/>
      <c r="WKP48" s="1"/>
      <c r="WKQ48" s="1"/>
      <c r="WKR48" s="1"/>
      <c r="WKS48" s="1"/>
      <c r="WKT48" s="1"/>
      <c r="WKU48" s="1"/>
      <c r="WKV48" s="1"/>
      <c r="WKW48" s="1"/>
      <c r="WKX48" s="1"/>
      <c r="WKY48" s="1"/>
      <c r="WKZ48" s="1"/>
      <c r="WLA48" s="1"/>
      <c r="WLB48" s="1"/>
      <c r="WLC48" s="1"/>
      <c r="WLD48" s="1"/>
      <c r="WLE48" s="1"/>
      <c r="WLF48" s="1"/>
      <c r="WLG48" s="1"/>
      <c r="WLH48" s="1"/>
      <c r="WLI48" s="1"/>
      <c r="WLJ48" s="1"/>
      <c r="WLK48" s="1"/>
      <c r="WLL48" s="1"/>
      <c r="WLM48" s="1"/>
      <c r="WLN48" s="1"/>
      <c r="WLO48" s="1"/>
      <c r="WLP48" s="1"/>
      <c r="WLQ48" s="1"/>
      <c r="WLR48" s="1"/>
      <c r="WLS48" s="1"/>
      <c r="WLT48" s="1"/>
      <c r="WLU48" s="1"/>
      <c r="WLV48" s="1"/>
      <c r="WLW48" s="1"/>
      <c r="WLX48" s="1"/>
      <c r="WLY48" s="1"/>
      <c r="WLZ48" s="1"/>
      <c r="WMA48" s="1"/>
      <c r="WMB48" s="1"/>
      <c r="WMC48" s="1"/>
      <c r="WMD48" s="1"/>
      <c r="WME48" s="1"/>
      <c r="WMF48" s="1"/>
      <c r="WMG48" s="1"/>
      <c r="WMH48" s="1"/>
      <c r="WMI48" s="1"/>
      <c r="WMJ48" s="1"/>
      <c r="WMK48" s="1"/>
      <c r="WML48" s="1"/>
      <c r="WMM48" s="1"/>
      <c r="WMN48" s="1"/>
      <c r="WMO48" s="1"/>
      <c r="WMP48" s="1"/>
      <c r="WMQ48" s="1"/>
      <c r="WMR48" s="1"/>
      <c r="WMS48" s="1"/>
      <c r="WMT48" s="1"/>
      <c r="WMU48" s="1"/>
      <c r="WMV48" s="1"/>
      <c r="WMW48" s="1"/>
      <c r="WMX48" s="1"/>
      <c r="WMY48" s="1"/>
      <c r="WMZ48" s="1"/>
      <c r="WNA48" s="1"/>
      <c r="WNB48" s="1"/>
      <c r="WNC48" s="1"/>
      <c r="WND48" s="1"/>
      <c r="WNE48" s="1"/>
      <c r="WNF48" s="1"/>
      <c r="WNG48" s="1"/>
      <c r="WNH48" s="1"/>
      <c r="WNI48" s="1"/>
      <c r="WNJ48" s="1"/>
      <c r="WNK48" s="1"/>
      <c r="WNL48" s="1"/>
      <c r="WNM48" s="1"/>
      <c r="WNN48" s="1"/>
      <c r="WNO48" s="1"/>
      <c r="WNP48" s="1"/>
      <c r="WNQ48" s="1"/>
      <c r="WNR48" s="1"/>
      <c r="WNS48" s="1"/>
      <c r="WNT48" s="1"/>
      <c r="WNU48" s="1"/>
      <c r="WNV48" s="1"/>
      <c r="WNW48" s="1"/>
      <c r="WNX48" s="1"/>
      <c r="WNY48" s="1"/>
      <c r="WNZ48" s="1"/>
      <c r="WOA48" s="1"/>
      <c r="WOB48" s="1"/>
      <c r="WOC48" s="1"/>
      <c r="WOD48" s="1"/>
      <c r="WOE48" s="1"/>
      <c r="WOF48" s="1"/>
      <c r="WOG48" s="1"/>
      <c r="WOH48" s="1"/>
      <c r="WOI48" s="1"/>
      <c r="WOJ48" s="1"/>
      <c r="WOK48" s="1"/>
      <c r="WOL48" s="1"/>
      <c r="WOM48" s="1"/>
      <c r="WON48" s="1"/>
      <c r="WOO48" s="1"/>
      <c r="WOP48" s="1"/>
      <c r="WOQ48" s="1"/>
      <c r="WOR48" s="1"/>
      <c r="WOS48" s="1"/>
      <c r="WOT48" s="1"/>
      <c r="WOU48" s="1"/>
      <c r="WOV48" s="1"/>
      <c r="WOW48" s="1"/>
      <c r="WOX48" s="1"/>
      <c r="WOY48" s="1"/>
      <c r="WOZ48" s="1"/>
      <c r="WPA48" s="1"/>
      <c r="WPB48" s="1"/>
      <c r="WPC48" s="1"/>
      <c r="WPD48" s="1"/>
      <c r="WPE48" s="1"/>
      <c r="WPF48" s="1"/>
      <c r="WPG48" s="1"/>
      <c r="WPH48" s="1"/>
      <c r="WPI48" s="1"/>
      <c r="WPJ48" s="1"/>
      <c r="WPK48" s="1"/>
      <c r="WPL48" s="1"/>
      <c r="WPM48" s="1"/>
      <c r="WPN48" s="1"/>
      <c r="WPO48" s="1"/>
      <c r="WPP48" s="1"/>
      <c r="WPQ48" s="1"/>
      <c r="WPR48" s="1"/>
      <c r="WPS48" s="1"/>
      <c r="WPT48" s="1"/>
      <c r="WPU48" s="1"/>
      <c r="WPV48" s="1"/>
      <c r="WPW48" s="1"/>
      <c r="WPX48" s="1"/>
      <c r="WPY48" s="1"/>
      <c r="WPZ48" s="1"/>
      <c r="WQA48" s="1"/>
      <c r="WQB48" s="1"/>
      <c r="WQC48" s="1"/>
      <c r="WQD48" s="1"/>
      <c r="WQE48" s="1"/>
      <c r="WQF48" s="1"/>
      <c r="WQG48" s="1"/>
      <c r="WQH48" s="1"/>
      <c r="WQI48" s="1"/>
      <c r="WQJ48" s="1"/>
      <c r="WQK48" s="1"/>
      <c r="WQL48" s="1"/>
      <c r="WQM48" s="1"/>
      <c r="WQN48" s="1"/>
      <c r="WQO48" s="1"/>
      <c r="WQP48" s="1"/>
      <c r="WQQ48" s="1"/>
      <c r="WQR48" s="1"/>
      <c r="WQS48" s="1"/>
      <c r="WQT48" s="1"/>
      <c r="WQU48" s="1"/>
      <c r="WQV48" s="1"/>
      <c r="WQW48" s="1"/>
      <c r="WQX48" s="1"/>
      <c r="WQY48" s="1"/>
      <c r="WQZ48" s="1"/>
      <c r="WRA48" s="1"/>
      <c r="WRB48" s="1"/>
      <c r="WRC48" s="1"/>
      <c r="WRD48" s="1"/>
      <c r="WRE48" s="1"/>
      <c r="WRF48" s="1"/>
      <c r="WRG48" s="1"/>
      <c r="WRH48" s="1"/>
      <c r="WRI48" s="1"/>
      <c r="WRJ48" s="1"/>
      <c r="WRK48" s="1"/>
      <c r="WRL48" s="1"/>
      <c r="WRM48" s="1"/>
      <c r="WRN48" s="1"/>
      <c r="WRO48" s="1"/>
      <c r="WRP48" s="1"/>
      <c r="WRQ48" s="1"/>
      <c r="WRR48" s="1"/>
      <c r="WRS48" s="1"/>
      <c r="WRT48" s="1"/>
      <c r="WRU48" s="1"/>
      <c r="WRV48" s="1"/>
      <c r="WRW48" s="1"/>
      <c r="WRX48" s="1"/>
      <c r="WRY48" s="1"/>
      <c r="WRZ48" s="1"/>
      <c r="WSA48" s="1"/>
      <c r="WSB48" s="1"/>
      <c r="WSC48" s="1"/>
      <c r="WSD48" s="1"/>
      <c r="WSE48" s="1"/>
      <c r="WSF48" s="1"/>
      <c r="WSG48" s="1"/>
      <c r="WSH48" s="1"/>
      <c r="WSI48" s="1"/>
      <c r="WSJ48" s="1"/>
      <c r="WSK48" s="1"/>
      <c r="WSL48" s="1"/>
      <c r="WSM48" s="1"/>
      <c r="WSN48" s="1"/>
      <c r="WSO48" s="1"/>
      <c r="WSP48" s="1"/>
      <c r="WSQ48" s="1"/>
      <c r="WSR48" s="1"/>
      <c r="WSS48" s="1"/>
      <c r="WST48" s="1"/>
      <c r="WSU48" s="1"/>
      <c r="WSV48" s="1"/>
      <c r="WSW48" s="1"/>
      <c r="WSX48" s="1"/>
      <c r="WSY48" s="1"/>
      <c r="WSZ48" s="1"/>
      <c r="WTA48" s="1"/>
      <c r="WTB48" s="1"/>
      <c r="WTC48" s="1"/>
      <c r="WTD48" s="1"/>
      <c r="WTE48" s="1"/>
      <c r="WTF48" s="1"/>
      <c r="WTG48" s="1"/>
      <c r="WTH48" s="1"/>
      <c r="WTI48" s="1"/>
      <c r="WTJ48" s="1"/>
      <c r="WTK48" s="1"/>
      <c r="WTL48" s="1"/>
      <c r="WTM48" s="1"/>
      <c r="WTN48" s="1"/>
      <c r="WTO48" s="1"/>
      <c r="WTP48" s="1"/>
      <c r="WTQ48" s="1"/>
      <c r="WTR48" s="1"/>
      <c r="WTS48" s="1"/>
      <c r="WTT48" s="1"/>
      <c r="WTU48" s="1"/>
      <c r="WTV48" s="1"/>
      <c r="WTW48" s="1"/>
      <c r="WTX48" s="1"/>
      <c r="WTY48" s="1"/>
      <c r="WTZ48" s="1"/>
      <c r="WUA48" s="1"/>
      <c r="WUB48" s="1"/>
      <c r="WUC48" s="1"/>
      <c r="WUD48" s="1"/>
      <c r="WUE48" s="1"/>
      <c r="WUF48" s="1"/>
      <c r="WUG48" s="1"/>
      <c r="WUH48" s="1"/>
      <c r="WUI48" s="1"/>
      <c r="WUJ48" s="1"/>
      <c r="WUK48" s="1"/>
      <c r="WUL48" s="1"/>
      <c r="WUM48" s="1"/>
      <c r="WUN48" s="1"/>
      <c r="WUO48" s="1"/>
      <c r="WUP48" s="1"/>
      <c r="WUQ48" s="1"/>
      <c r="WUR48" s="1"/>
      <c r="WUS48" s="1"/>
      <c r="WUT48" s="1"/>
      <c r="WUU48" s="1"/>
      <c r="WUV48" s="1"/>
      <c r="WUW48" s="1"/>
      <c r="WUX48" s="1"/>
      <c r="WUY48" s="1"/>
      <c r="WUZ48" s="1"/>
      <c r="WVA48" s="1"/>
      <c r="WVB48" s="1"/>
      <c r="WVC48" s="1"/>
      <c r="WVD48" s="1"/>
      <c r="WVE48" s="1"/>
      <c r="WVF48" s="1"/>
      <c r="WVG48" s="1"/>
      <c r="WVH48" s="1"/>
      <c r="WVI48" s="1"/>
      <c r="WVJ48" s="1"/>
      <c r="WVK48" s="1"/>
      <c r="WVL48" s="1"/>
      <c r="WVM48" s="1"/>
      <c r="WVN48" s="1"/>
      <c r="WVO48" s="1"/>
      <c r="WVP48" s="1"/>
      <c r="WVQ48" s="1"/>
      <c r="WVR48" s="1"/>
      <c r="WVS48" s="1"/>
      <c r="WVT48" s="1"/>
      <c r="WVU48" s="1"/>
      <c r="WVV48" s="1"/>
      <c r="WVW48" s="1"/>
      <c r="WVX48" s="1"/>
      <c r="WVY48" s="1"/>
      <c r="WVZ48" s="1"/>
      <c r="WWA48" s="1"/>
      <c r="WWB48" s="1"/>
      <c r="WWC48" s="1"/>
      <c r="WWD48" s="1"/>
      <c r="WWE48" s="1"/>
      <c r="WWF48" s="1"/>
      <c r="WWG48" s="1"/>
      <c r="WWH48" s="1"/>
      <c r="WWI48" s="1"/>
      <c r="WWJ48" s="1"/>
      <c r="WWK48" s="1"/>
      <c r="WWL48" s="1"/>
      <c r="WWM48" s="1"/>
      <c r="WWN48" s="1"/>
      <c r="WWO48" s="1"/>
      <c r="WWP48" s="1"/>
      <c r="WWQ48" s="1"/>
      <c r="WWR48" s="1"/>
      <c r="WWS48" s="1"/>
      <c r="WWT48" s="1"/>
      <c r="WWU48" s="1"/>
      <c r="WWV48" s="1"/>
      <c r="WWW48" s="1"/>
      <c r="WWX48" s="1"/>
      <c r="WWY48" s="1"/>
      <c r="WWZ48" s="1"/>
      <c r="WXA48" s="1"/>
      <c r="WXB48" s="1"/>
      <c r="WXC48" s="1"/>
      <c r="WXD48" s="1"/>
      <c r="WXE48" s="1"/>
      <c r="WXF48" s="1"/>
      <c r="WXG48" s="1"/>
      <c r="WXH48" s="1"/>
      <c r="WXI48" s="1"/>
      <c r="WXJ48" s="1"/>
      <c r="WXK48" s="1"/>
      <c r="WXL48" s="1"/>
      <c r="WXM48" s="1"/>
      <c r="WXN48" s="1"/>
      <c r="WXO48" s="1"/>
      <c r="WXP48" s="1"/>
      <c r="WXQ48" s="1"/>
      <c r="WXR48" s="1"/>
      <c r="WXS48" s="1"/>
      <c r="WXT48" s="1"/>
      <c r="WXU48" s="1"/>
      <c r="WXV48" s="1"/>
      <c r="WXW48" s="1"/>
      <c r="WXX48" s="1"/>
      <c r="WXY48" s="1"/>
      <c r="WXZ48" s="1"/>
      <c r="WYA48" s="1"/>
      <c r="WYB48" s="1"/>
      <c r="WYC48" s="1"/>
      <c r="WYD48" s="1"/>
      <c r="WYE48" s="1"/>
      <c r="WYF48" s="1"/>
      <c r="WYG48" s="1"/>
      <c r="WYH48" s="1"/>
      <c r="WYI48" s="1"/>
      <c r="WYJ48" s="1"/>
      <c r="WYK48" s="1"/>
      <c r="WYL48" s="1"/>
      <c r="WYM48" s="1"/>
      <c r="WYN48" s="1"/>
      <c r="WYO48" s="1"/>
      <c r="WYP48" s="1"/>
      <c r="WYQ48" s="1"/>
      <c r="WYR48" s="1"/>
      <c r="WYS48" s="1"/>
      <c r="WYT48" s="1"/>
      <c r="WYU48" s="1"/>
      <c r="WYV48" s="1"/>
      <c r="WYW48" s="1"/>
      <c r="WYX48" s="1"/>
      <c r="WYY48" s="1"/>
      <c r="WYZ48" s="1"/>
      <c r="WZA48" s="1"/>
      <c r="WZB48" s="1"/>
      <c r="WZC48" s="1"/>
      <c r="WZD48" s="1"/>
      <c r="WZE48" s="1"/>
      <c r="WZF48" s="1"/>
      <c r="WZG48" s="1"/>
      <c r="WZH48" s="1"/>
      <c r="WZI48" s="1"/>
      <c r="WZJ48" s="1"/>
      <c r="WZK48" s="1"/>
      <c r="WZL48" s="1"/>
      <c r="WZM48" s="1"/>
      <c r="WZN48" s="1"/>
      <c r="WZO48" s="1"/>
      <c r="WZP48" s="1"/>
      <c r="WZQ48" s="1"/>
      <c r="WZR48" s="1"/>
      <c r="WZS48" s="1"/>
      <c r="WZT48" s="1"/>
      <c r="WZU48" s="1"/>
      <c r="WZV48" s="1"/>
      <c r="WZW48" s="1"/>
      <c r="WZX48" s="1"/>
      <c r="WZY48" s="1"/>
      <c r="WZZ48" s="1"/>
      <c r="XAA48" s="1"/>
      <c r="XAB48" s="1"/>
      <c r="XAC48" s="1"/>
      <c r="XAD48" s="1"/>
      <c r="XAE48" s="1"/>
      <c r="XAF48" s="1"/>
      <c r="XAG48" s="1"/>
      <c r="XAH48" s="1"/>
      <c r="XAI48" s="1"/>
      <c r="XAJ48" s="1"/>
      <c r="XAK48" s="1"/>
      <c r="XAL48" s="1"/>
      <c r="XAM48" s="1"/>
      <c r="XAN48" s="1"/>
      <c r="XAO48" s="1"/>
      <c r="XAP48" s="1"/>
      <c r="XAQ48" s="1"/>
      <c r="XAR48" s="1"/>
      <c r="XAS48" s="1"/>
      <c r="XAT48" s="1"/>
      <c r="XAU48" s="1"/>
      <c r="XAV48" s="1"/>
      <c r="XAW48" s="1"/>
      <c r="XAX48" s="1"/>
      <c r="XAY48" s="1"/>
      <c r="XAZ48" s="1"/>
      <c r="XBA48" s="1"/>
      <c r="XBB48" s="1"/>
      <c r="XBC48" s="1"/>
      <c r="XBD48" s="1"/>
      <c r="XBE48" s="1"/>
      <c r="XBF48" s="1"/>
      <c r="XBG48" s="1"/>
      <c r="XBH48" s="1"/>
      <c r="XBI48" s="1"/>
      <c r="XBJ48" s="1"/>
      <c r="XBK48" s="1"/>
      <c r="XBL48" s="1"/>
      <c r="XBM48" s="1"/>
      <c r="XBN48" s="1"/>
      <c r="XBO48" s="1"/>
      <c r="XBP48" s="1"/>
      <c r="XBQ48" s="1"/>
      <c r="XBR48" s="1"/>
      <c r="XBS48" s="1"/>
      <c r="XBT48" s="1"/>
      <c r="XBU48" s="1"/>
      <c r="XBV48" s="1"/>
      <c r="XBW48" s="1"/>
      <c r="XBX48" s="1"/>
      <c r="XBY48" s="1"/>
      <c r="XBZ48" s="1"/>
      <c r="XCA48" s="1"/>
      <c r="XCB48" s="1"/>
      <c r="XCC48" s="1"/>
      <c r="XCD48" s="1"/>
      <c r="XCE48" s="1"/>
      <c r="XCF48" s="1"/>
      <c r="XCG48" s="1"/>
      <c r="XCH48" s="1"/>
      <c r="XCI48" s="1"/>
      <c r="XCJ48" s="1"/>
      <c r="XCK48" s="1"/>
      <c r="XCL48" s="1"/>
      <c r="XCM48" s="1"/>
      <c r="XCN48" s="1"/>
      <c r="XCO48" s="1"/>
      <c r="XCP48" s="1"/>
      <c r="XCQ48" s="1"/>
      <c r="XCR48" s="1"/>
      <c r="XCS48" s="1"/>
      <c r="XCT48" s="1"/>
      <c r="XCU48" s="1"/>
      <c r="XCV48" s="1"/>
      <c r="XCW48" s="1"/>
      <c r="XCX48" s="1"/>
      <c r="XCY48" s="1"/>
      <c r="XCZ48" s="1"/>
      <c r="XDA48" s="1"/>
      <c r="XDB48" s="1"/>
      <c r="XDC48" s="1"/>
      <c r="XDD48" s="1"/>
      <c r="XDE48" s="1"/>
      <c r="XDF48" s="1"/>
      <c r="XDG48" s="1"/>
      <c r="XDH48" s="1"/>
      <c r="XDI48" s="1"/>
      <c r="XDJ48" s="1"/>
      <c r="XDK48" s="1"/>
      <c r="XDL48" s="1"/>
      <c r="XDM48" s="1"/>
      <c r="XDN48" s="1"/>
      <c r="XDO48" s="1"/>
      <c r="XDP48" s="1"/>
      <c r="XDQ48" s="1"/>
      <c r="XDR48" s="1"/>
      <c r="XDS48" s="1"/>
      <c r="XDT48" s="1"/>
      <c r="XDU48" s="1"/>
      <c r="XDV48" s="1"/>
      <c r="XDW48" s="1"/>
      <c r="XDX48" s="1"/>
      <c r="XDY48" s="1"/>
      <c r="XDZ48" s="1"/>
      <c r="XEA48" s="1"/>
      <c r="XEB48" s="1"/>
      <c r="XEC48" s="1"/>
      <c r="XED48" s="1"/>
      <c r="XEE48" s="1"/>
      <c r="XEF48" s="1"/>
      <c r="XEG48" s="1"/>
      <c r="XEH48" s="1"/>
      <c r="XEI48" s="1"/>
      <c r="XEJ48" s="1"/>
      <c r="XEK48" s="1"/>
      <c r="XEL48" s="1"/>
      <c r="XEM48" s="1"/>
      <c r="XEN48" s="1"/>
      <c r="XEO48" s="1"/>
      <c r="XEP48" s="1"/>
      <c r="XEQ48" s="1"/>
      <c r="XER48" s="1"/>
      <c r="XES48" s="1"/>
      <c r="XET48" s="1"/>
      <c r="XEU48" s="1"/>
    </row>
    <row r="49" spans="2:16375" ht="30" customHeight="1" x14ac:dyDescent="0.2">
      <c r="C49" s="9"/>
      <c r="D49" s="121" t="s">
        <v>94</v>
      </c>
      <c r="E49" s="121"/>
      <c r="F49" s="121"/>
      <c r="G49" s="121"/>
      <c r="H49" s="121"/>
      <c r="I49" s="121"/>
      <c r="J49" s="536"/>
      <c r="K49" s="121"/>
      <c r="L49" s="121"/>
      <c r="M49" s="122" t="s">
        <v>219</v>
      </c>
      <c r="N49" s="122"/>
      <c r="O49" s="122"/>
      <c r="P49" s="123"/>
      <c r="Q49" s="591"/>
      <c r="R49" s="591"/>
      <c r="S49" s="591"/>
      <c r="T49" s="591"/>
      <c r="U49" s="591"/>
      <c r="V49" s="591"/>
      <c r="W49" s="591"/>
      <c r="X49" s="591"/>
      <c r="Y49" s="760"/>
      <c r="Z49" s="591"/>
      <c r="AA49" s="591"/>
      <c r="AB49" s="591"/>
      <c r="AC49" s="124"/>
      <c r="AD49" s="124"/>
      <c r="AE49" s="125">
        <f>SUM(AE50,AE58)</f>
        <v>2628820.5499999998</v>
      </c>
      <c r="AF49" s="126"/>
      <c r="AG49" s="126"/>
      <c r="AH49" s="127">
        <f t="shared" ref="AH49:AH56" si="18">AE49/$AE$190</f>
        <v>6.8950696374517964E-2</v>
      </c>
      <c r="AI49" s="10"/>
      <c r="AL49" s="928"/>
      <c r="AM49" s="928"/>
      <c r="AN49" s="931"/>
      <c r="AW49" s="18"/>
    </row>
    <row r="50" spans="2:16375" s="397" customFormat="1" outlineLevel="1" x14ac:dyDescent="0.2">
      <c r="B50" s="1"/>
      <c r="C50" s="9"/>
      <c r="D50" s="129" t="s">
        <v>11</v>
      </c>
      <c r="E50" s="130"/>
      <c r="F50" s="131"/>
      <c r="G50" s="129"/>
      <c r="H50" s="130"/>
      <c r="I50" s="131"/>
      <c r="J50" s="537"/>
      <c r="K50" s="130"/>
      <c r="L50" s="131"/>
      <c r="M50" s="142" t="s">
        <v>269</v>
      </c>
      <c r="N50" s="132"/>
      <c r="O50" s="132"/>
      <c r="P50" s="132"/>
      <c r="Q50" s="593"/>
      <c r="R50" s="593"/>
      <c r="S50" s="617"/>
      <c r="T50" s="592"/>
      <c r="U50" s="592"/>
      <c r="V50" s="897"/>
      <c r="W50" s="592"/>
      <c r="X50" s="592"/>
      <c r="Y50" s="756"/>
      <c r="Z50" s="592"/>
      <c r="AA50" s="592"/>
      <c r="AB50" s="592"/>
      <c r="AC50" s="133"/>
      <c r="AD50" s="133"/>
      <c r="AE50" s="133">
        <f>SUM(AE51:AE56)</f>
        <v>183014.53000000003</v>
      </c>
      <c r="AF50" s="130"/>
      <c r="AG50" s="131"/>
      <c r="AH50" s="134">
        <f t="shared" si="18"/>
        <v>4.8002437025057151E-3</v>
      </c>
      <c r="AI50" s="10"/>
      <c r="AJ50" s="1"/>
      <c r="AK50" s="1"/>
      <c r="AL50" s="928"/>
      <c r="AM50" s="928"/>
      <c r="AN50" s="931"/>
      <c r="AO50" s="504"/>
      <c r="AP50" s="1"/>
      <c r="AQ50" s="1"/>
      <c r="AR50" s="1"/>
      <c r="AS50" s="1"/>
      <c r="AT50" s="1"/>
      <c r="AU50" s="1"/>
      <c r="AV50" s="1"/>
      <c r="AW50" s="1"/>
      <c r="AX50" s="18"/>
      <c r="AY50" s="18"/>
      <c r="AZ50" s="18"/>
      <c r="BA50" s="18"/>
      <c r="BB50" s="18"/>
      <c r="BC50" s="1"/>
      <c r="BD50" s="2"/>
      <c r="BE50" s="1"/>
      <c r="BF50" s="1"/>
      <c r="BG50" s="1"/>
      <c r="BH50" s="1"/>
      <c r="BI50" s="1"/>
      <c r="BJ50" s="1"/>
      <c r="BK50" s="1"/>
      <c r="BL50" s="1"/>
      <c r="BM50" s="1"/>
      <c r="BN50" s="1"/>
      <c r="BO50" s="1"/>
      <c r="BP50" s="1"/>
      <c r="BQ50" s="1"/>
      <c r="BR50" s="1"/>
      <c r="BS50" s="1"/>
      <c r="BT50" s="1"/>
      <c r="BU50" s="1"/>
      <c r="BV50" s="1"/>
      <c r="BW50" s="1"/>
      <c r="BX50" s="1"/>
      <c r="BY50" s="1"/>
      <c r="BZ50" s="1"/>
      <c r="CA50" s="1"/>
      <c r="CB50" s="1"/>
      <c r="CC50" s="1"/>
      <c r="CD50" s="1"/>
      <c r="CE50" s="1"/>
      <c r="CF50" s="1"/>
      <c r="CG50" s="1"/>
      <c r="CH50" s="1"/>
      <c r="CI50" s="1"/>
      <c r="CJ50" s="1"/>
      <c r="CK50" s="1"/>
      <c r="CL50" s="1"/>
      <c r="CM50" s="1"/>
      <c r="CN50" s="1"/>
      <c r="CO50" s="1"/>
      <c r="CP50" s="1"/>
      <c r="CQ50" s="1"/>
      <c r="CR50" s="1"/>
      <c r="CS50" s="1"/>
      <c r="CT50" s="1"/>
      <c r="CU50" s="1"/>
      <c r="CV50" s="1"/>
      <c r="CW50" s="1"/>
      <c r="CX50" s="1"/>
      <c r="CY50" s="1"/>
      <c r="CZ50" s="1"/>
      <c r="DA50" s="1"/>
      <c r="DB50" s="1"/>
      <c r="DC50" s="1"/>
      <c r="DD50" s="1"/>
      <c r="DE50" s="1"/>
      <c r="DF50" s="1"/>
      <c r="DG50" s="1"/>
      <c r="DH50" s="1"/>
      <c r="DI50" s="1"/>
      <c r="DJ50" s="1"/>
      <c r="DK50" s="1"/>
      <c r="DL50" s="1"/>
      <c r="DM50" s="1"/>
      <c r="DN50" s="1"/>
      <c r="DO50" s="1"/>
      <c r="DP50" s="1"/>
      <c r="DQ50" s="1"/>
      <c r="DR50" s="1"/>
      <c r="DS50" s="1"/>
      <c r="DT50" s="1"/>
      <c r="DU50" s="1"/>
      <c r="DV50" s="1"/>
      <c r="DW50" s="1"/>
      <c r="DX50" s="1"/>
      <c r="DY50" s="1"/>
      <c r="DZ50" s="1"/>
      <c r="EA50" s="1"/>
      <c r="EB50" s="1"/>
      <c r="EC50" s="1"/>
      <c r="ED50" s="1"/>
      <c r="EE50" s="1"/>
      <c r="EF50" s="1"/>
      <c r="EG50" s="1"/>
      <c r="EH50" s="1"/>
      <c r="EI50" s="1"/>
      <c r="EJ50" s="1"/>
      <c r="EK50" s="1"/>
      <c r="EL50" s="1"/>
      <c r="EM50" s="1"/>
      <c r="EN50" s="1"/>
      <c r="EO50" s="1"/>
      <c r="EP50" s="1"/>
      <c r="EQ50" s="1"/>
      <c r="ER50" s="1"/>
      <c r="ES50" s="1"/>
      <c r="ET50" s="1"/>
      <c r="EU50" s="1"/>
      <c r="EV50" s="1"/>
      <c r="EW50" s="1"/>
      <c r="EX50" s="1"/>
      <c r="EY50" s="1"/>
      <c r="EZ50" s="1"/>
      <c r="FA50" s="1"/>
      <c r="FB50" s="1"/>
      <c r="FC50" s="1"/>
      <c r="FD50" s="1"/>
      <c r="FE50" s="1"/>
      <c r="FF50" s="1"/>
      <c r="FG50" s="1"/>
      <c r="FH50" s="1"/>
      <c r="FI50" s="1"/>
      <c r="FJ50" s="1"/>
      <c r="FK50" s="1"/>
      <c r="FL50" s="1"/>
      <c r="FM50" s="1"/>
      <c r="FN50" s="1"/>
      <c r="FO50" s="1"/>
      <c r="FP50" s="1"/>
      <c r="FQ50" s="1"/>
      <c r="FR50" s="1"/>
      <c r="FS50" s="1"/>
      <c r="FT50" s="1"/>
      <c r="FU50" s="1"/>
      <c r="FV50" s="1"/>
      <c r="FW50" s="1"/>
      <c r="FX50" s="1"/>
      <c r="FY50" s="1"/>
      <c r="FZ50" s="1"/>
      <c r="GA50" s="1"/>
      <c r="GB50" s="1"/>
      <c r="GC50" s="1"/>
      <c r="GD50" s="1"/>
      <c r="GE50" s="1"/>
      <c r="GF50" s="1"/>
      <c r="GG50" s="1"/>
      <c r="GH50" s="1"/>
      <c r="GI50" s="1"/>
      <c r="GJ50" s="1"/>
      <c r="GK50" s="1"/>
      <c r="GL50" s="1"/>
      <c r="GM50" s="1"/>
      <c r="GN50" s="1"/>
      <c r="GO50" s="1"/>
      <c r="GP50" s="1"/>
      <c r="GQ50" s="1"/>
      <c r="GR50" s="1"/>
      <c r="GS50" s="1"/>
      <c r="GT50" s="1"/>
      <c r="GU50" s="1"/>
      <c r="GV50" s="1"/>
      <c r="GW50" s="1"/>
      <c r="GX50" s="1"/>
      <c r="GY50" s="1"/>
      <c r="GZ50" s="1"/>
      <c r="HA50" s="1"/>
      <c r="HB50" s="1"/>
      <c r="HC50" s="1"/>
      <c r="HD50" s="1"/>
      <c r="HE50" s="1"/>
      <c r="HF50" s="1"/>
      <c r="HG50" s="1"/>
      <c r="HH50" s="1"/>
      <c r="HI50" s="1"/>
      <c r="HJ50" s="1"/>
      <c r="HK50" s="1"/>
      <c r="HL50" s="1"/>
      <c r="HM50" s="1"/>
      <c r="HN50" s="1"/>
      <c r="HO50" s="1"/>
      <c r="HP50" s="1"/>
      <c r="HQ50" s="1"/>
      <c r="HR50" s="1"/>
      <c r="HS50" s="1"/>
      <c r="HT50" s="1"/>
      <c r="HU50" s="1"/>
      <c r="HV50" s="1"/>
      <c r="HW50" s="1"/>
      <c r="HX50" s="1"/>
      <c r="HY50" s="1"/>
      <c r="HZ50" s="1"/>
      <c r="IA50" s="1"/>
      <c r="IB50" s="1"/>
      <c r="IC50" s="1"/>
      <c r="ID50" s="1"/>
      <c r="IE50" s="1"/>
      <c r="IF50" s="1"/>
      <c r="IG50" s="1"/>
      <c r="IH50" s="1"/>
      <c r="II50" s="1"/>
      <c r="IJ50" s="1"/>
      <c r="IK50" s="1"/>
      <c r="IL50" s="1"/>
      <c r="IM50" s="1"/>
      <c r="IN50" s="1"/>
      <c r="IO50" s="1"/>
      <c r="IP50" s="1"/>
      <c r="IQ50" s="1"/>
      <c r="IR50" s="1"/>
      <c r="IS50" s="1"/>
      <c r="IT50" s="1"/>
      <c r="IU50" s="1"/>
      <c r="IV50" s="1"/>
      <c r="IW50" s="1"/>
      <c r="IX50" s="1"/>
      <c r="IY50" s="1"/>
      <c r="IZ50" s="1"/>
      <c r="JA50" s="1"/>
      <c r="JB50" s="1"/>
      <c r="JC50" s="1"/>
      <c r="JD50" s="1"/>
      <c r="JE50" s="1"/>
      <c r="JF50" s="1"/>
      <c r="JG50" s="1"/>
      <c r="JH50" s="1"/>
      <c r="JI50" s="1"/>
      <c r="JJ50" s="1"/>
      <c r="JK50" s="1"/>
      <c r="JL50" s="1"/>
      <c r="JM50" s="1"/>
      <c r="JN50" s="1"/>
      <c r="JO50" s="1"/>
      <c r="JP50" s="1"/>
      <c r="JQ50" s="1"/>
      <c r="JR50" s="1"/>
      <c r="JS50" s="1"/>
      <c r="JT50" s="1"/>
      <c r="JU50" s="1"/>
      <c r="JV50" s="1"/>
      <c r="JW50" s="1"/>
      <c r="JX50" s="1"/>
      <c r="JY50" s="1"/>
      <c r="JZ50" s="1"/>
      <c r="KA50" s="1"/>
      <c r="KB50" s="1"/>
      <c r="KC50" s="1"/>
      <c r="KD50" s="1"/>
      <c r="KE50" s="1"/>
      <c r="KF50" s="1"/>
      <c r="KG50" s="1"/>
      <c r="KH50" s="1"/>
      <c r="KI50" s="1"/>
      <c r="KJ50" s="1"/>
      <c r="KK50" s="1"/>
      <c r="KL50" s="1"/>
      <c r="KM50" s="1"/>
      <c r="KN50" s="1"/>
      <c r="KO50" s="1"/>
      <c r="KP50" s="1"/>
      <c r="KQ50" s="1"/>
      <c r="KR50" s="1"/>
      <c r="KS50" s="1"/>
      <c r="KT50" s="1"/>
      <c r="KU50" s="1"/>
      <c r="KV50" s="1"/>
      <c r="KW50" s="1"/>
      <c r="KX50" s="1"/>
      <c r="KY50" s="1"/>
      <c r="KZ50" s="1"/>
      <c r="LA50" s="1"/>
      <c r="LB50" s="1"/>
      <c r="LC50" s="1"/>
      <c r="LD50" s="1"/>
      <c r="LE50" s="1"/>
      <c r="LF50" s="1"/>
      <c r="LG50" s="1"/>
      <c r="LH50" s="1"/>
      <c r="LI50" s="1"/>
      <c r="LJ50" s="1"/>
      <c r="LK50" s="1"/>
      <c r="LL50" s="1"/>
      <c r="LM50" s="1"/>
      <c r="LN50" s="1"/>
      <c r="LO50" s="1"/>
      <c r="LP50" s="1"/>
      <c r="LQ50" s="1"/>
      <c r="LR50" s="1"/>
      <c r="LS50" s="1"/>
      <c r="LT50" s="1"/>
      <c r="LU50" s="1"/>
      <c r="LV50" s="1"/>
      <c r="LW50" s="1"/>
      <c r="LX50" s="1"/>
      <c r="LY50" s="1"/>
      <c r="LZ50" s="1"/>
      <c r="MA50" s="1"/>
      <c r="MB50" s="1"/>
      <c r="MC50" s="1"/>
      <c r="MD50" s="1"/>
      <c r="ME50" s="1"/>
      <c r="MF50" s="1"/>
      <c r="MG50" s="1"/>
      <c r="MH50" s="1"/>
      <c r="MI50" s="1"/>
      <c r="MJ50" s="1"/>
      <c r="MK50" s="1"/>
      <c r="ML50" s="1"/>
      <c r="MM50" s="1"/>
      <c r="MN50" s="1"/>
      <c r="MO50" s="1"/>
      <c r="MP50" s="1"/>
      <c r="MQ50" s="1"/>
      <c r="MR50" s="1"/>
      <c r="MS50" s="1"/>
      <c r="MT50" s="1"/>
      <c r="MU50" s="1"/>
      <c r="MV50" s="1"/>
      <c r="MW50" s="1"/>
      <c r="MX50" s="1"/>
      <c r="MY50" s="1"/>
      <c r="MZ50" s="1"/>
      <c r="NA50" s="1"/>
      <c r="NB50" s="1"/>
      <c r="NC50" s="1"/>
      <c r="ND50" s="1"/>
      <c r="NE50" s="1"/>
      <c r="NF50" s="1"/>
      <c r="NG50" s="1"/>
      <c r="NH50" s="1"/>
      <c r="NI50" s="1"/>
      <c r="NJ50" s="1"/>
      <c r="NK50" s="1"/>
      <c r="NL50" s="1"/>
      <c r="NM50" s="1"/>
      <c r="NN50" s="1"/>
      <c r="NO50" s="1"/>
      <c r="NP50" s="1"/>
      <c r="NQ50" s="1"/>
      <c r="NR50" s="1"/>
      <c r="NS50" s="1"/>
      <c r="NT50" s="1"/>
      <c r="NU50" s="1"/>
      <c r="NV50" s="1"/>
      <c r="NW50" s="1"/>
      <c r="NX50" s="1"/>
      <c r="NY50" s="1"/>
      <c r="NZ50" s="1"/>
      <c r="OA50" s="1"/>
      <c r="OB50" s="1"/>
      <c r="OC50" s="1"/>
      <c r="OD50" s="1"/>
      <c r="OE50" s="1"/>
      <c r="OF50" s="1"/>
      <c r="OG50" s="1"/>
      <c r="OH50" s="1"/>
      <c r="OI50" s="1"/>
      <c r="OJ50" s="1"/>
      <c r="OK50" s="1"/>
      <c r="OL50" s="1"/>
      <c r="OM50" s="1"/>
      <c r="ON50" s="1"/>
      <c r="OO50" s="1"/>
      <c r="OP50" s="1"/>
      <c r="OQ50" s="1"/>
      <c r="OR50" s="1"/>
      <c r="OS50" s="1"/>
      <c r="OT50" s="1"/>
      <c r="OU50" s="1"/>
      <c r="OV50" s="1"/>
      <c r="OW50" s="1"/>
      <c r="OX50" s="1"/>
      <c r="OY50" s="1"/>
      <c r="OZ50" s="1"/>
      <c r="PA50" s="1"/>
      <c r="PB50" s="1"/>
      <c r="PC50" s="1"/>
      <c r="PD50" s="1"/>
      <c r="PE50" s="1"/>
      <c r="PF50" s="1"/>
      <c r="PG50" s="1"/>
      <c r="PH50" s="1"/>
      <c r="PI50" s="1"/>
      <c r="PJ50" s="1"/>
      <c r="PK50" s="1"/>
      <c r="PL50" s="1"/>
      <c r="PM50" s="1"/>
      <c r="PN50" s="1"/>
      <c r="PO50" s="1"/>
      <c r="PP50" s="1"/>
      <c r="PQ50" s="1"/>
      <c r="PR50" s="1"/>
      <c r="PS50" s="1"/>
      <c r="PT50" s="1"/>
      <c r="PU50" s="1"/>
      <c r="PV50" s="1"/>
      <c r="PW50" s="1"/>
      <c r="PX50" s="1"/>
      <c r="PY50" s="1"/>
      <c r="PZ50" s="1"/>
      <c r="QA50" s="1"/>
      <c r="QB50" s="1"/>
      <c r="QC50" s="1"/>
      <c r="QD50" s="1"/>
      <c r="QE50" s="1"/>
      <c r="QF50" s="1"/>
      <c r="QG50" s="1"/>
      <c r="QH50" s="1"/>
      <c r="QI50" s="1"/>
      <c r="QJ50" s="1"/>
      <c r="QK50" s="1"/>
      <c r="QL50" s="1"/>
      <c r="QM50" s="1"/>
      <c r="QN50" s="1"/>
      <c r="QO50" s="1"/>
      <c r="QP50" s="1"/>
      <c r="QQ50" s="1"/>
      <c r="QR50" s="1"/>
      <c r="QS50" s="1"/>
      <c r="QT50" s="1"/>
      <c r="QU50" s="1"/>
      <c r="QV50" s="1"/>
      <c r="QW50" s="1"/>
      <c r="QX50" s="1"/>
      <c r="QY50" s="1"/>
      <c r="QZ50" s="1"/>
      <c r="RA50" s="1"/>
      <c r="RB50" s="1"/>
      <c r="RC50" s="1"/>
      <c r="RD50" s="1"/>
      <c r="RE50" s="1"/>
      <c r="RF50" s="1"/>
      <c r="RG50" s="1"/>
      <c r="RH50" s="1"/>
      <c r="RI50" s="1"/>
      <c r="RJ50" s="1"/>
      <c r="RK50" s="1"/>
      <c r="RL50" s="1"/>
      <c r="RM50" s="1"/>
      <c r="RN50" s="1"/>
      <c r="RO50" s="1"/>
      <c r="RP50" s="1"/>
      <c r="RQ50" s="1"/>
      <c r="RR50" s="1"/>
      <c r="RS50" s="1"/>
      <c r="RT50" s="1"/>
      <c r="RU50" s="1"/>
      <c r="RV50" s="1"/>
      <c r="RW50" s="1"/>
      <c r="RX50" s="1"/>
      <c r="RY50" s="1"/>
      <c r="RZ50" s="1"/>
      <c r="SA50" s="1"/>
      <c r="SB50" s="1"/>
      <c r="SC50" s="1"/>
      <c r="SD50" s="1"/>
      <c r="SE50" s="1"/>
      <c r="SF50" s="1"/>
      <c r="SG50" s="1"/>
      <c r="SH50" s="1"/>
      <c r="SI50" s="1"/>
      <c r="SJ50" s="1"/>
      <c r="SK50" s="1"/>
      <c r="SL50" s="1"/>
      <c r="SM50" s="1"/>
      <c r="SN50" s="1"/>
      <c r="SO50" s="1"/>
      <c r="SP50" s="1"/>
      <c r="SQ50" s="1"/>
      <c r="SR50" s="1"/>
      <c r="SS50" s="1"/>
      <c r="ST50" s="1"/>
      <c r="SU50" s="1"/>
      <c r="SV50" s="1"/>
      <c r="SW50" s="1"/>
      <c r="SX50" s="1"/>
      <c r="SY50" s="1"/>
      <c r="SZ50" s="1"/>
      <c r="TA50" s="1"/>
      <c r="TB50" s="1"/>
      <c r="TC50" s="1"/>
      <c r="TD50" s="1"/>
      <c r="TE50" s="1"/>
      <c r="TF50" s="1"/>
      <c r="TG50" s="1"/>
      <c r="TH50" s="1"/>
      <c r="TI50" s="1"/>
      <c r="TJ50" s="1"/>
      <c r="TK50" s="1"/>
      <c r="TL50" s="1"/>
      <c r="TM50" s="1"/>
      <c r="TN50" s="1"/>
      <c r="TO50" s="1"/>
      <c r="TP50" s="1"/>
      <c r="TQ50" s="1"/>
      <c r="TR50" s="1"/>
      <c r="TS50" s="1"/>
      <c r="TT50" s="1"/>
      <c r="TU50" s="1"/>
      <c r="TV50" s="1"/>
      <c r="TW50" s="1"/>
      <c r="TX50" s="1"/>
      <c r="TY50" s="1"/>
      <c r="TZ50" s="1"/>
      <c r="UA50" s="1"/>
      <c r="UB50" s="1"/>
      <c r="UC50" s="1"/>
      <c r="UD50" s="1"/>
      <c r="UE50" s="1"/>
      <c r="UF50" s="1"/>
      <c r="UG50" s="1"/>
      <c r="UH50" s="1"/>
      <c r="UI50" s="1"/>
      <c r="UJ50" s="1"/>
      <c r="UK50" s="1"/>
      <c r="UL50" s="1"/>
      <c r="UM50" s="1"/>
      <c r="UN50" s="1"/>
      <c r="UO50" s="1"/>
      <c r="UP50" s="1"/>
      <c r="UQ50" s="1"/>
      <c r="UR50" s="1"/>
      <c r="US50" s="1"/>
      <c r="UT50" s="1"/>
      <c r="UU50" s="1"/>
      <c r="UV50" s="1"/>
      <c r="UW50" s="1"/>
      <c r="UX50" s="1"/>
      <c r="UY50" s="1"/>
      <c r="UZ50" s="1"/>
      <c r="VA50" s="1"/>
      <c r="VB50" s="1"/>
      <c r="VC50" s="1"/>
      <c r="VD50" s="1"/>
      <c r="VE50" s="1"/>
      <c r="VF50" s="1"/>
      <c r="VG50" s="1"/>
      <c r="VH50" s="1"/>
      <c r="VI50" s="1"/>
      <c r="VJ50" s="1"/>
      <c r="VK50" s="1"/>
      <c r="VL50" s="1"/>
      <c r="VM50" s="1"/>
      <c r="VN50" s="1"/>
      <c r="VO50" s="1"/>
      <c r="VP50" s="1"/>
      <c r="VQ50" s="1"/>
      <c r="VR50" s="1"/>
      <c r="VS50" s="1"/>
      <c r="VT50" s="1"/>
      <c r="VU50" s="1"/>
      <c r="VV50" s="1"/>
      <c r="VW50" s="1"/>
      <c r="VX50" s="1"/>
      <c r="VY50" s="1"/>
      <c r="VZ50" s="1"/>
      <c r="WA50" s="1"/>
      <c r="WB50" s="1"/>
      <c r="WC50" s="1"/>
      <c r="WD50" s="1"/>
      <c r="WE50" s="1"/>
      <c r="WF50" s="1"/>
      <c r="WG50" s="1"/>
      <c r="WH50" s="1"/>
      <c r="WI50" s="1"/>
      <c r="WJ50" s="1"/>
      <c r="WK50" s="1"/>
      <c r="WL50" s="1"/>
      <c r="WM50" s="1"/>
      <c r="WN50" s="1"/>
      <c r="WO50" s="1"/>
      <c r="WP50" s="1"/>
      <c r="WQ50" s="1"/>
      <c r="WR50" s="1"/>
      <c r="WS50" s="1"/>
      <c r="WT50" s="1"/>
      <c r="WU50" s="1"/>
      <c r="WV50" s="1"/>
      <c r="WW50" s="1"/>
      <c r="WX50" s="1"/>
      <c r="WY50" s="1"/>
      <c r="WZ50" s="1"/>
      <c r="XA50" s="1"/>
      <c r="XB50" s="1"/>
      <c r="XC50" s="1"/>
      <c r="XD50" s="1"/>
      <c r="XE50" s="1"/>
      <c r="XF50" s="1"/>
      <c r="XG50" s="1"/>
      <c r="XH50" s="1"/>
      <c r="XI50" s="1"/>
      <c r="XJ50" s="1"/>
      <c r="XK50" s="1"/>
      <c r="XL50" s="1"/>
      <c r="XM50" s="1"/>
      <c r="XN50" s="1"/>
      <c r="XO50" s="1"/>
      <c r="XP50" s="1"/>
      <c r="XQ50" s="1"/>
      <c r="XR50" s="1"/>
      <c r="XS50" s="1"/>
      <c r="XT50" s="1"/>
      <c r="XU50" s="1"/>
      <c r="XV50" s="1"/>
      <c r="XW50" s="1"/>
      <c r="XX50" s="1"/>
      <c r="XY50" s="1"/>
      <c r="XZ50" s="1"/>
      <c r="YA50" s="1"/>
      <c r="YB50" s="1"/>
      <c r="YC50" s="1"/>
      <c r="YD50" s="1"/>
      <c r="YE50" s="1"/>
      <c r="YF50" s="1"/>
      <c r="YG50" s="1"/>
      <c r="YH50" s="1"/>
      <c r="YI50" s="1"/>
      <c r="YJ50" s="1"/>
      <c r="YK50" s="1"/>
      <c r="YL50" s="1"/>
      <c r="YM50" s="1"/>
      <c r="YN50" s="1"/>
      <c r="YO50" s="1"/>
      <c r="YP50" s="1"/>
      <c r="YQ50" s="1"/>
      <c r="YR50" s="1"/>
      <c r="YS50" s="1"/>
      <c r="YT50" s="1"/>
      <c r="YU50" s="1"/>
      <c r="YV50" s="1"/>
      <c r="YW50" s="1"/>
      <c r="YX50" s="1"/>
      <c r="YY50" s="1"/>
      <c r="YZ50" s="1"/>
      <c r="ZA50" s="1"/>
      <c r="ZB50" s="1"/>
      <c r="ZC50" s="1"/>
      <c r="ZD50" s="1"/>
      <c r="ZE50" s="1"/>
      <c r="ZF50" s="1"/>
      <c r="ZG50" s="1"/>
      <c r="ZH50" s="1"/>
      <c r="ZI50" s="1"/>
      <c r="ZJ50" s="1"/>
      <c r="ZK50" s="1"/>
      <c r="ZL50" s="1"/>
      <c r="ZM50" s="1"/>
      <c r="ZN50" s="1"/>
      <c r="ZO50" s="1"/>
      <c r="ZP50" s="1"/>
      <c r="ZQ50" s="1"/>
      <c r="ZR50" s="1"/>
      <c r="ZS50" s="1"/>
      <c r="ZT50" s="1"/>
      <c r="ZU50" s="1"/>
      <c r="ZV50" s="1"/>
      <c r="ZW50" s="1"/>
      <c r="ZX50" s="1"/>
      <c r="ZY50" s="1"/>
      <c r="ZZ50" s="1"/>
      <c r="AAA50" s="1"/>
      <c r="AAB50" s="1"/>
      <c r="AAC50" s="1"/>
      <c r="AAD50" s="1"/>
      <c r="AAE50" s="1"/>
      <c r="AAF50" s="1"/>
      <c r="AAG50" s="1"/>
      <c r="AAH50" s="1"/>
      <c r="AAI50" s="1"/>
      <c r="AAJ50" s="1"/>
      <c r="AAK50" s="1"/>
      <c r="AAL50" s="1"/>
      <c r="AAM50" s="1"/>
      <c r="AAN50" s="1"/>
      <c r="AAO50" s="1"/>
      <c r="AAP50" s="1"/>
      <c r="AAQ50" s="1"/>
      <c r="AAR50" s="1"/>
      <c r="AAS50" s="1"/>
      <c r="AAT50" s="1"/>
      <c r="AAU50" s="1"/>
      <c r="AAV50" s="1"/>
      <c r="AAW50" s="1"/>
      <c r="AAX50" s="1"/>
      <c r="AAY50" s="1"/>
      <c r="AAZ50" s="1"/>
      <c r="ABA50" s="1"/>
      <c r="ABB50" s="1"/>
      <c r="ABC50" s="1"/>
      <c r="ABD50" s="1"/>
      <c r="ABE50" s="1"/>
      <c r="ABF50" s="1"/>
      <c r="ABG50" s="1"/>
      <c r="ABH50" s="1"/>
      <c r="ABI50" s="1"/>
      <c r="ABJ50" s="1"/>
      <c r="ABK50" s="1"/>
      <c r="ABL50" s="1"/>
      <c r="ABM50" s="1"/>
      <c r="ABN50" s="1"/>
      <c r="ABO50" s="1"/>
      <c r="ABP50" s="1"/>
      <c r="ABQ50" s="1"/>
      <c r="ABR50" s="1"/>
      <c r="ABS50" s="1"/>
      <c r="ABT50" s="1"/>
      <c r="ABU50" s="1"/>
      <c r="ABV50" s="1"/>
      <c r="ABW50" s="1"/>
      <c r="ABX50" s="1"/>
      <c r="ABY50" s="1"/>
      <c r="ABZ50" s="1"/>
      <c r="ACA50" s="1"/>
      <c r="ACB50" s="1"/>
      <c r="ACC50" s="1"/>
      <c r="ACD50" s="1"/>
      <c r="ACE50" s="1"/>
      <c r="ACF50" s="1"/>
      <c r="ACG50" s="1"/>
      <c r="ACH50" s="1"/>
      <c r="ACI50" s="1"/>
      <c r="ACJ50" s="1"/>
      <c r="ACK50" s="1"/>
      <c r="ACL50" s="1"/>
      <c r="ACM50" s="1"/>
      <c r="ACN50" s="1"/>
      <c r="ACO50" s="1"/>
      <c r="ACP50" s="1"/>
      <c r="ACQ50" s="1"/>
      <c r="ACR50" s="1"/>
      <c r="ACS50" s="1"/>
      <c r="ACT50" s="1"/>
      <c r="ACU50" s="1"/>
      <c r="ACV50" s="1"/>
      <c r="ACW50" s="1"/>
      <c r="ACX50" s="1"/>
      <c r="ACY50" s="1"/>
      <c r="ACZ50" s="1"/>
      <c r="ADA50" s="1"/>
      <c r="ADB50" s="1"/>
      <c r="ADC50" s="1"/>
      <c r="ADD50" s="1"/>
      <c r="ADE50" s="1"/>
      <c r="ADF50" s="1"/>
      <c r="ADG50" s="1"/>
      <c r="ADH50" s="1"/>
      <c r="ADI50" s="1"/>
      <c r="ADJ50" s="1"/>
      <c r="ADK50" s="1"/>
      <c r="ADL50" s="1"/>
      <c r="ADM50" s="1"/>
      <c r="ADN50" s="1"/>
      <c r="ADO50" s="1"/>
      <c r="ADP50" s="1"/>
      <c r="ADQ50" s="1"/>
      <c r="ADR50" s="1"/>
      <c r="ADS50" s="1"/>
      <c r="ADT50" s="1"/>
      <c r="ADU50" s="1"/>
      <c r="ADV50" s="1"/>
      <c r="ADW50" s="1"/>
      <c r="ADX50" s="1"/>
      <c r="ADY50" s="1"/>
      <c r="ADZ50" s="1"/>
      <c r="AEA50" s="1"/>
      <c r="AEB50" s="1"/>
      <c r="AEC50" s="1"/>
      <c r="AED50" s="1"/>
      <c r="AEE50" s="1"/>
      <c r="AEF50" s="1"/>
      <c r="AEG50" s="1"/>
      <c r="AEH50" s="1"/>
      <c r="AEI50" s="1"/>
      <c r="AEJ50" s="1"/>
      <c r="AEK50" s="1"/>
      <c r="AEL50" s="1"/>
      <c r="AEM50" s="1"/>
      <c r="AEN50" s="1"/>
      <c r="AEO50" s="1"/>
      <c r="AEP50" s="1"/>
      <c r="AEQ50" s="1"/>
      <c r="AER50" s="1"/>
      <c r="AES50" s="1"/>
      <c r="AET50" s="1"/>
      <c r="AEU50" s="1"/>
      <c r="AEV50" s="1"/>
      <c r="AEW50" s="1"/>
      <c r="AEX50" s="1"/>
      <c r="AEY50" s="1"/>
      <c r="AEZ50" s="1"/>
      <c r="AFA50" s="1"/>
      <c r="AFB50" s="1"/>
      <c r="AFC50" s="1"/>
      <c r="AFD50" s="1"/>
      <c r="AFE50" s="1"/>
      <c r="AFF50" s="1"/>
      <c r="AFG50" s="1"/>
      <c r="AFH50" s="1"/>
      <c r="AFI50" s="1"/>
      <c r="AFJ50" s="1"/>
      <c r="AFK50" s="1"/>
      <c r="AFL50" s="1"/>
      <c r="AFM50" s="1"/>
      <c r="AFN50" s="1"/>
      <c r="AFO50" s="1"/>
      <c r="AFP50" s="1"/>
      <c r="AFQ50" s="1"/>
      <c r="AFR50" s="1"/>
      <c r="AFS50" s="1"/>
      <c r="AFT50" s="1"/>
      <c r="AFU50" s="1"/>
      <c r="AFV50" s="1"/>
      <c r="AFW50" s="1"/>
      <c r="AFX50" s="1"/>
      <c r="AFY50" s="1"/>
      <c r="AFZ50" s="1"/>
      <c r="AGA50" s="1"/>
      <c r="AGB50" s="1"/>
      <c r="AGC50" s="1"/>
      <c r="AGD50" s="1"/>
      <c r="AGE50" s="1"/>
      <c r="AGF50" s="1"/>
      <c r="AGG50" s="1"/>
      <c r="AGH50" s="1"/>
      <c r="AGI50" s="1"/>
      <c r="AGJ50" s="1"/>
      <c r="AGK50" s="1"/>
      <c r="AGL50" s="1"/>
      <c r="AGM50" s="1"/>
      <c r="AGN50" s="1"/>
      <c r="AGO50" s="1"/>
      <c r="AGP50" s="1"/>
      <c r="AGQ50" s="1"/>
      <c r="AGR50" s="1"/>
      <c r="AGS50" s="1"/>
      <c r="AGT50" s="1"/>
      <c r="AGU50" s="1"/>
      <c r="AGV50" s="1"/>
      <c r="AGW50" s="1"/>
      <c r="AGX50" s="1"/>
      <c r="AGY50" s="1"/>
      <c r="AGZ50" s="1"/>
      <c r="AHA50" s="1"/>
      <c r="AHB50" s="1"/>
      <c r="AHC50" s="1"/>
      <c r="AHD50" s="1"/>
      <c r="AHE50" s="1"/>
      <c r="AHF50" s="1"/>
      <c r="AHG50" s="1"/>
      <c r="AHH50" s="1"/>
      <c r="AHI50" s="1"/>
      <c r="AHJ50" s="1"/>
      <c r="AHK50" s="1"/>
      <c r="AHL50" s="1"/>
      <c r="AHM50" s="1"/>
      <c r="AHN50" s="1"/>
      <c r="AHO50" s="1"/>
      <c r="AHP50" s="1"/>
      <c r="AHQ50" s="1"/>
      <c r="AHR50" s="1"/>
      <c r="AHS50" s="1"/>
      <c r="AHT50" s="1"/>
      <c r="AHU50" s="1"/>
      <c r="AHV50" s="1"/>
      <c r="AHW50" s="1"/>
      <c r="AHX50" s="1"/>
      <c r="AHY50" s="1"/>
      <c r="AHZ50" s="1"/>
      <c r="AIA50" s="1"/>
      <c r="AIB50" s="1"/>
      <c r="AIC50" s="1"/>
      <c r="AID50" s="1"/>
      <c r="AIE50" s="1"/>
      <c r="AIF50" s="1"/>
      <c r="AIG50" s="1"/>
      <c r="AIH50" s="1"/>
      <c r="AII50" s="1"/>
      <c r="AIJ50" s="1"/>
      <c r="AIK50" s="1"/>
      <c r="AIL50" s="1"/>
      <c r="AIM50" s="1"/>
      <c r="AIN50" s="1"/>
      <c r="AIO50" s="1"/>
      <c r="AIP50" s="1"/>
      <c r="AIQ50" s="1"/>
      <c r="AIR50" s="1"/>
      <c r="AIS50" s="1"/>
      <c r="AIT50" s="1"/>
      <c r="AIU50" s="1"/>
      <c r="AIV50" s="1"/>
      <c r="AIW50" s="1"/>
      <c r="AIX50" s="1"/>
      <c r="AIY50" s="1"/>
      <c r="AIZ50" s="1"/>
      <c r="AJA50" s="1"/>
      <c r="AJB50" s="1"/>
      <c r="AJC50" s="1"/>
      <c r="AJD50" s="1"/>
      <c r="AJE50" s="1"/>
      <c r="AJF50" s="1"/>
      <c r="AJG50" s="1"/>
      <c r="AJH50" s="1"/>
      <c r="AJI50" s="1"/>
      <c r="AJJ50" s="1"/>
      <c r="AJK50" s="1"/>
      <c r="AJL50" s="1"/>
      <c r="AJM50" s="1"/>
      <c r="AJN50" s="1"/>
      <c r="AJO50" s="1"/>
      <c r="AJP50" s="1"/>
      <c r="AJQ50" s="1"/>
      <c r="AJR50" s="1"/>
      <c r="AJS50" s="1"/>
      <c r="AJT50" s="1"/>
      <c r="AJU50" s="1"/>
      <c r="AJV50" s="1"/>
      <c r="AJW50" s="1"/>
      <c r="AJX50" s="1"/>
      <c r="AJY50" s="1"/>
      <c r="AJZ50" s="1"/>
      <c r="AKA50" s="1"/>
      <c r="AKB50" s="1"/>
      <c r="AKC50" s="1"/>
      <c r="AKD50" s="1"/>
      <c r="AKE50" s="1"/>
      <c r="AKF50" s="1"/>
      <c r="AKG50" s="1"/>
      <c r="AKH50" s="1"/>
      <c r="AKI50" s="1"/>
      <c r="AKJ50" s="1"/>
      <c r="AKK50" s="1"/>
      <c r="AKL50" s="1"/>
      <c r="AKM50" s="1"/>
      <c r="AKN50" s="1"/>
      <c r="AKO50" s="1"/>
      <c r="AKP50" s="1"/>
      <c r="AKQ50" s="1"/>
      <c r="AKR50" s="1"/>
      <c r="AKS50" s="1"/>
      <c r="AKT50" s="1"/>
      <c r="AKU50" s="1"/>
      <c r="AKV50" s="1"/>
      <c r="AKW50" s="1"/>
      <c r="AKX50" s="1"/>
      <c r="AKY50" s="1"/>
      <c r="AKZ50" s="1"/>
      <c r="ALA50" s="1"/>
      <c r="ALB50" s="1"/>
      <c r="ALC50" s="1"/>
      <c r="ALD50" s="1"/>
      <c r="ALE50" s="1"/>
      <c r="ALF50" s="1"/>
      <c r="ALG50" s="1"/>
      <c r="ALH50" s="1"/>
      <c r="ALI50" s="1"/>
      <c r="ALJ50" s="1"/>
      <c r="ALK50" s="1"/>
      <c r="ALL50" s="1"/>
      <c r="ALM50" s="1"/>
      <c r="ALN50" s="1"/>
      <c r="ALO50" s="1"/>
      <c r="ALP50" s="1"/>
      <c r="ALQ50" s="1"/>
      <c r="ALR50" s="1"/>
      <c r="ALS50" s="1"/>
      <c r="ALT50" s="1"/>
      <c r="ALU50" s="1"/>
      <c r="ALV50" s="1"/>
      <c r="ALW50" s="1"/>
      <c r="ALX50" s="1"/>
      <c r="ALY50" s="1"/>
      <c r="ALZ50" s="1"/>
      <c r="AMA50" s="1"/>
      <c r="AMB50" s="1"/>
      <c r="AMC50" s="1"/>
      <c r="AMD50" s="1"/>
      <c r="AME50" s="1"/>
      <c r="AMF50" s="1"/>
      <c r="AMG50" s="1"/>
      <c r="AMH50" s="1"/>
      <c r="AMI50" s="1"/>
      <c r="AMJ50" s="1"/>
      <c r="AMK50" s="1"/>
      <c r="AML50" s="1"/>
      <c r="AMM50" s="1"/>
      <c r="AMN50" s="1"/>
      <c r="AMO50" s="1"/>
      <c r="AMP50" s="1"/>
      <c r="AMQ50" s="1"/>
      <c r="AMR50" s="1"/>
      <c r="AMS50" s="1"/>
      <c r="AMT50" s="1"/>
      <c r="AMU50" s="1"/>
      <c r="AMV50" s="1"/>
      <c r="AMW50" s="1"/>
      <c r="AMX50" s="1"/>
      <c r="AMY50" s="1"/>
      <c r="AMZ50" s="1"/>
      <c r="ANA50" s="1"/>
      <c r="ANB50" s="1"/>
      <c r="ANC50" s="1"/>
      <c r="AND50" s="1"/>
      <c r="ANE50" s="1"/>
      <c r="ANF50" s="1"/>
      <c r="ANG50" s="1"/>
      <c r="ANH50" s="1"/>
      <c r="ANI50" s="1"/>
      <c r="ANJ50" s="1"/>
      <c r="ANK50" s="1"/>
      <c r="ANL50" s="1"/>
      <c r="ANM50" s="1"/>
      <c r="ANN50" s="1"/>
      <c r="ANO50" s="1"/>
      <c r="ANP50" s="1"/>
      <c r="ANQ50" s="1"/>
      <c r="ANR50" s="1"/>
      <c r="ANS50" s="1"/>
      <c r="ANT50" s="1"/>
      <c r="ANU50" s="1"/>
      <c r="ANV50" s="1"/>
      <c r="ANW50" s="1"/>
      <c r="ANX50" s="1"/>
      <c r="ANY50" s="1"/>
      <c r="ANZ50" s="1"/>
      <c r="AOA50" s="1"/>
      <c r="AOB50" s="1"/>
      <c r="AOC50" s="1"/>
      <c r="AOD50" s="1"/>
      <c r="AOE50" s="1"/>
      <c r="AOF50" s="1"/>
      <c r="AOG50" s="1"/>
      <c r="AOH50" s="1"/>
      <c r="AOI50" s="1"/>
      <c r="AOJ50" s="1"/>
      <c r="AOK50" s="1"/>
      <c r="AOL50" s="1"/>
      <c r="AOM50" s="1"/>
      <c r="AON50" s="1"/>
      <c r="AOO50" s="1"/>
      <c r="AOP50" s="1"/>
      <c r="AOQ50" s="1"/>
      <c r="AOR50" s="1"/>
      <c r="AOS50" s="1"/>
      <c r="AOT50" s="1"/>
      <c r="AOU50" s="1"/>
      <c r="AOV50" s="1"/>
      <c r="AOW50" s="1"/>
      <c r="AOX50" s="1"/>
      <c r="AOY50" s="1"/>
      <c r="AOZ50" s="1"/>
      <c r="APA50" s="1"/>
      <c r="APB50" s="1"/>
      <c r="APC50" s="1"/>
      <c r="APD50" s="1"/>
      <c r="APE50" s="1"/>
      <c r="APF50" s="1"/>
      <c r="APG50" s="1"/>
      <c r="APH50" s="1"/>
      <c r="API50" s="1"/>
      <c r="APJ50" s="1"/>
      <c r="APK50" s="1"/>
      <c r="APL50" s="1"/>
      <c r="APM50" s="1"/>
      <c r="APN50" s="1"/>
      <c r="APO50" s="1"/>
      <c r="APP50" s="1"/>
      <c r="APQ50" s="1"/>
      <c r="APR50" s="1"/>
      <c r="APS50" s="1"/>
      <c r="APT50" s="1"/>
      <c r="APU50" s="1"/>
      <c r="APV50" s="1"/>
      <c r="APW50" s="1"/>
      <c r="APX50" s="1"/>
      <c r="APY50" s="1"/>
      <c r="APZ50" s="1"/>
      <c r="AQA50" s="1"/>
      <c r="AQB50" s="1"/>
      <c r="AQC50" s="1"/>
      <c r="AQD50" s="1"/>
      <c r="AQE50" s="1"/>
      <c r="AQF50" s="1"/>
      <c r="AQG50" s="1"/>
      <c r="AQH50" s="1"/>
      <c r="AQI50" s="1"/>
      <c r="AQJ50" s="1"/>
      <c r="AQK50" s="1"/>
      <c r="AQL50" s="1"/>
      <c r="AQM50" s="1"/>
      <c r="AQN50" s="1"/>
      <c r="AQO50" s="1"/>
      <c r="AQP50" s="1"/>
      <c r="AQQ50" s="1"/>
      <c r="AQR50" s="1"/>
      <c r="AQS50" s="1"/>
      <c r="AQT50" s="1"/>
      <c r="AQU50" s="1"/>
      <c r="AQV50" s="1"/>
      <c r="AQW50" s="1"/>
      <c r="AQX50" s="1"/>
      <c r="AQY50" s="1"/>
      <c r="AQZ50" s="1"/>
      <c r="ARA50" s="1"/>
      <c r="ARB50" s="1"/>
      <c r="ARC50" s="1"/>
      <c r="ARD50" s="1"/>
      <c r="ARE50" s="1"/>
      <c r="ARF50" s="1"/>
      <c r="ARG50" s="1"/>
      <c r="ARH50" s="1"/>
      <c r="ARI50" s="1"/>
      <c r="ARJ50" s="1"/>
      <c r="ARK50" s="1"/>
      <c r="ARL50" s="1"/>
      <c r="ARM50" s="1"/>
      <c r="ARN50" s="1"/>
      <c r="ARO50" s="1"/>
      <c r="ARP50" s="1"/>
      <c r="ARQ50" s="1"/>
      <c r="ARR50" s="1"/>
      <c r="ARS50" s="1"/>
      <c r="ART50" s="1"/>
      <c r="ARU50" s="1"/>
      <c r="ARV50" s="1"/>
      <c r="ARW50" s="1"/>
      <c r="ARX50" s="1"/>
      <c r="ARY50" s="1"/>
      <c r="ARZ50" s="1"/>
      <c r="ASA50" s="1"/>
      <c r="ASB50" s="1"/>
      <c r="ASC50" s="1"/>
      <c r="ASD50" s="1"/>
      <c r="ASE50" s="1"/>
      <c r="ASF50" s="1"/>
      <c r="ASG50" s="1"/>
      <c r="ASH50" s="1"/>
      <c r="ASI50" s="1"/>
      <c r="ASJ50" s="1"/>
      <c r="ASK50" s="1"/>
      <c r="ASL50" s="1"/>
      <c r="ASM50" s="1"/>
      <c r="ASN50" s="1"/>
      <c r="ASO50" s="1"/>
      <c r="ASP50" s="1"/>
      <c r="ASQ50" s="1"/>
      <c r="ASR50" s="1"/>
      <c r="ASS50" s="1"/>
      <c r="AST50" s="1"/>
      <c r="ASU50" s="1"/>
      <c r="ASV50" s="1"/>
      <c r="ASW50" s="1"/>
      <c r="ASX50" s="1"/>
      <c r="ASY50" s="1"/>
      <c r="ASZ50" s="1"/>
      <c r="ATA50" s="1"/>
      <c r="ATB50" s="1"/>
      <c r="ATC50" s="1"/>
      <c r="ATD50" s="1"/>
      <c r="ATE50" s="1"/>
      <c r="ATF50" s="1"/>
      <c r="ATG50" s="1"/>
      <c r="ATH50" s="1"/>
      <c r="ATI50" s="1"/>
      <c r="ATJ50" s="1"/>
      <c r="ATK50" s="1"/>
      <c r="ATL50" s="1"/>
      <c r="ATM50" s="1"/>
      <c r="ATN50" s="1"/>
      <c r="ATO50" s="1"/>
      <c r="ATP50" s="1"/>
      <c r="ATQ50" s="1"/>
      <c r="ATR50" s="1"/>
      <c r="ATS50" s="1"/>
      <c r="ATT50" s="1"/>
      <c r="ATU50" s="1"/>
      <c r="ATV50" s="1"/>
      <c r="ATW50" s="1"/>
      <c r="ATX50" s="1"/>
      <c r="ATY50" s="1"/>
      <c r="ATZ50" s="1"/>
      <c r="AUA50" s="1"/>
      <c r="AUB50" s="1"/>
      <c r="AUC50" s="1"/>
      <c r="AUD50" s="1"/>
      <c r="AUE50" s="1"/>
      <c r="AUF50" s="1"/>
      <c r="AUG50" s="1"/>
      <c r="AUH50" s="1"/>
      <c r="AUI50" s="1"/>
      <c r="AUJ50" s="1"/>
      <c r="AUK50" s="1"/>
      <c r="AUL50" s="1"/>
      <c r="AUM50" s="1"/>
      <c r="AUN50" s="1"/>
      <c r="AUO50" s="1"/>
      <c r="AUP50" s="1"/>
      <c r="AUQ50" s="1"/>
      <c r="AUR50" s="1"/>
      <c r="AUS50" s="1"/>
      <c r="AUT50" s="1"/>
      <c r="AUU50" s="1"/>
      <c r="AUV50" s="1"/>
      <c r="AUW50" s="1"/>
      <c r="AUX50" s="1"/>
      <c r="AUY50" s="1"/>
      <c r="AUZ50" s="1"/>
      <c r="AVA50" s="1"/>
      <c r="AVB50" s="1"/>
      <c r="AVC50" s="1"/>
      <c r="AVD50" s="1"/>
      <c r="AVE50" s="1"/>
      <c r="AVF50" s="1"/>
      <c r="AVG50" s="1"/>
      <c r="AVH50" s="1"/>
      <c r="AVI50" s="1"/>
      <c r="AVJ50" s="1"/>
      <c r="AVK50" s="1"/>
      <c r="AVL50" s="1"/>
      <c r="AVM50" s="1"/>
      <c r="AVN50" s="1"/>
      <c r="AVO50" s="1"/>
      <c r="AVP50" s="1"/>
      <c r="AVQ50" s="1"/>
      <c r="AVR50" s="1"/>
      <c r="AVS50" s="1"/>
      <c r="AVT50" s="1"/>
      <c r="AVU50" s="1"/>
      <c r="AVV50" s="1"/>
      <c r="AVW50" s="1"/>
      <c r="AVX50" s="1"/>
      <c r="AVY50" s="1"/>
      <c r="AVZ50" s="1"/>
      <c r="AWA50" s="1"/>
      <c r="AWB50" s="1"/>
      <c r="AWC50" s="1"/>
      <c r="AWD50" s="1"/>
      <c r="AWE50" s="1"/>
      <c r="AWF50" s="1"/>
      <c r="AWG50" s="1"/>
      <c r="AWH50" s="1"/>
      <c r="AWI50" s="1"/>
      <c r="AWJ50" s="1"/>
      <c r="AWK50" s="1"/>
      <c r="AWL50" s="1"/>
      <c r="AWM50" s="1"/>
      <c r="AWN50" s="1"/>
      <c r="AWO50" s="1"/>
      <c r="AWP50" s="1"/>
      <c r="AWQ50" s="1"/>
      <c r="AWR50" s="1"/>
      <c r="AWS50" s="1"/>
      <c r="AWT50" s="1"/>
      <c r="AWU50" s="1"/>
      <c r="AWV50" s="1"/>
      <c r="AWW50" s="1"/>
      <c r="AWX50" s="1"/>
      <c r="AWY50" s="1"/>
      <c r="AWZ50" s="1"/>
      <c r="AXA50" s="1"/>
      <c r="AXB50" s="1"/>
      <c r="AXC50" s="1"/>
      <c r="AXD50" s="1"/>
      <c r="AXE50" s="1"/>
      <c r="AXF50" s="1"/>
      <c r="AXG50" s="1"/>
      <c r="AXH50" s="1"/>
      <c r="AXI50" s="1"/>
      <c r="AXJ50" s="1"/>
      <c r="AXK50" s="1"/>
      <c r="AXL50" s="1"/>
      <c r="AXM50" s="1"/>
      <c r="AXN50" s="1"/>
      <c r="AXO50" s="1"/>
      <c r="AXP50" s="1"/>
      <c r="AXQ50" s="1"/>
      <c r="AXR50" s="1"/>
      <c r="AXS50" s="1"/>
      <c r="AXT50" s="1"/>
      <c r="AXU50" s="1"/>
      <c r="AXV50" s="1"/>
      <c r="AXW50" s="1"/>
      <c r="AXX50" s="1"/>
      <c r="AXY50" s="1"/>
      <c r="AXZ50" s="1"/>
      <c r="AYA50" s="1"/>
      <c r="AYB50" s="1"/>
      <c r="AYC50" s="1"/>
      <c r="AYD50" s="1"/>
      <c r="AYE50" s="1"/>
      <c r="AYF50" s="1"/>
      <c r="AYG50" s="1"/>
      <c r="AYH50" s="1"/>
      <c r="AYI50" s="1"/>
      <c r="AYJ50" s="1"/>
      <c r="AYK50" s="1"/>
      <c r="AYL50" s="1"/>
      <c r="AYM50" s="1"/>
      <c r="AYN50" s="1"/>
      <c r="AYO50" s="1"/>
      <c r="AYP50" s="1"/>
      <c r="AYQ50" s="1"/>
      <c r="AYR50" s="1"/>
      <c r="AYS50" s="1"/>
      <c r="AYT50" s="1"/>
      <c r="AYU50" s="1"/>
      <c r="AYV50" s="1"/>
      <c r="AYW50" s="1"/>
      <c r="AYX50" s="1"/>
      <c r="AYY50" s="1"/>
      <c r="AYZ50" s="1"/>
      <c r="AZA50" s="1"/>
      <c r="AZB50" s="1"/>
      <c r="AZC50" s="1"/>
      <c r="AZD50" s="1"/>
      <c r="AZE50" s="1"/>
      <c r="AZF50" s="1"/>
      <c r="AZG50" s="1"/>
      <c r="AZH50" s="1"/>
      <c r="AZI50" s="1"/>
      <c r="AZJ50" s="1"/>
      <c r="AZK50" s="1"/>
      <c r="AZL50" s="1"/>
      <c r="AZM50" s="1"/>
      <c r="AZN50" s="1"/>
      <c r="AZO50" s="1"/>
      <c r="AZP50" s="1"/>
      <c r="AZQ50" s="1"/>
      <c r="AZR50" s="1"/>
      <c r="AZS50" s="1"/>
      <c r="AZT50" s="1"/>
      <c r="AZU50" s="1"/>
      <c r="AZV50" s="1"/>
      <c r="AZW50" s="1"/>
      <c r="AZX50" s="1"/>
      <c r="AZY50" s="1"/>
      <c r="AZZ50" s="1"/>
      <c r="BAA50" s="1"/>
      <c r="BAB50" s="1"/>
      <c r="BAC50" s="1"/>
      <c r="BAD50" s="1"/>
      <c r="BAE50" s="1"/>
      <c r="BAF50" s="1"/>
      <c r="BAG50" s="1"/>
      <c r="BAH50" s="1"/>
      <c r="BAI50" s="1"/>
      <c r="BAJ50" s="1"/>
      <c r="BAK50" s="1"/>
      <c r="BAL50" s="1"/>
      <c r="BAM50" s="1"/>
      <c r="BAN50" s="1"/>
      <c r="BAO50" s="1"/>
      <c r="BAP50" s="1"/>
      <c r="BAQ50" s="1"/>
      <c r="BAR50" s="1"/>
      <c r="BAS50" s="1"/>
      <c r="BAT50" s="1"/>
      <c r="BAU50" s="1"/>
      <c r="BAV50" s="1"/>
      <c r="BAW50" s="1"/>
      <c r="BAX50" s="1"/>
      <c r="BAY50" s="1"/>
      <c r="BAZ50" s="1"/>
      <c r="BBA50" s="1"/>
      <c r="BBB50" s="1"/>
      <c r="BBC50" s="1"/>
      <c r="BBD50" s="1"/>
      <c r="BBE50" s="1"/>
      <c r="BBF50" s="1"/>
      <c r="BBG50" s="1"/>
      <c r="BBH50" s="1"/>
      <c r="BBI50" s="1"/>
      <c r="BBJ50" s="1"/>
      <c r="BBK50" s="1"/>
      <c r="BBL50" s="1"/>
      <c r="BBM50" s="1"/>
      <c r="BBN50" s="1"/>
      <c r="BBO50" s="1"/>
      <c r="BBP50" s="1"/>
      <c r="BBQ50" s="1"/>
      <c r="BBR50" s="1"/>
      <c r="BBS50" s="1"/>
      <c r="BBT50" s="1"/>
      <c r="BBU50" s="1"/>
      <c r="BBV50" s="1"/>
      <c r="BBW50" s="1"/>
      <c r="BBX50" s="1"/>
      <c r="BBY50" s="1"/>
      <c r="BBZ50" s="1"/>
      <c r="BCA50" s="1"/>
      <c r="BCB50" s="1"/>
      <c r="BCC50" s="1"/>
      <c r="BCD50" s="1"/>
      <c r="BCE50" s="1"/>
      <c r="BCF50" s="1"/>
      <c r="BCG50" s="1"/>
      <c r="BCH50" s="1"/>
      <c r="BCI50" s="1"/>
      <c r="BCJ50" s="1"/>
      <c r="BCK50" s="1"/>
      <c r="BCL50" s="1"/>
      <c r="BCM50" s="1"/>
      <c r="BCN50" s="1"/>
      <c r="BCO50" s="1"/>
      <c r="BCP50" s="1"/>
      <c r="BCQ50" s="1"/>
      <c r="BCR50" s="1"/>
      <c r="BCS50" s="1"/>
      <c r="BCT50" s="1"/>
      <c r="BCU50" s="1"/>
      <c r="BCV50" s="1"/>
      <c r="BCW50" s="1"/>
      <c r="BCX50" s="1"/>
      <c r="BCY50" s="1"/>
      <c r="BCZ50" s="1"/>
      <c r="BDA50" s="1"/>
      <c r="BDB50" s="1"/>
      <c r="BDC50" s="1"/>
      <c r="BDD50" s="1"/>
      <c r="BDE50" s="1"/>
      <c r="BDF50" s="1"/>
      <c r="BDG50" s="1"/>
      <c r="BDH50" s="1"/>
      <c r="BDI50" s="1"/>
      <c r="BDJ50" s="1"/>
      <c r="BDK50" s="1"/>
      <c r="BDL50" s="1"/>
      <c r="BDM50" s="1"/>
      <c r="BDN50" s="1"/>
      <c r="BDO50" s="1"/>
      <c r="BDP50" s="1"/>
      <c r="BDQ50" s="1"/>
      <c r="BDR50" s="1"/>
      <c r="BDS50" s="1"/>
      <c r="BDT50" s="1"/>
      <c r="BDU50" s="1"/>
      <c r="BDV50" s="1"/>
      <c r="BDW50" s="1"/>
      <c r="BDX50" s="1"/>
      <c r="BDY50" s="1"/>
      <c r="BDZ50" s="1"/>
      <c r="BEA50" s="1"/>
      <c r="BEB50" s="1"/>
      <c r="BEC50" s="1"/>
      <c r="BED50" s="1"/>
      <c r="BEE50" s="1"/>
      <c r="BEF50" s="1"/>
      <c r="BEG50" s="1"/>
      <c r="BEH50" s="1"/>
      <c r="BEI50" s="1"/>
      <c r="BEJ50" s="1"/>
      <c r="BEK50" s="1"/>
      <c r="BEL50" s="1"/>
      <c r="BEM50" s="1"/>
      <c r="BEN50" s="1"/>
      <c r="BEO50" s="1"/>
      <c r="BEP50" s="1"/>
      <c r="BEQ50" s="1"/>
      <c r="BER50" s="1"/>
      <c r="BES50" s="1"/>
      <c r="BET50" s="1"/>
      <c r="BEU50" s="1"/>
      <c r="BEV50" s="1"/>
      <c r="BEW50" s="1"/>
      <c r="BEX50" s="1"/>
      <c r="BEY50" s="1"/>
      <c r="BEZ50" s="1"/>
      <c r="BFA50" s="1"/>
      <c r="BFB50" s="1"/>
      <c r="BFC50" s="1"/>
      <c r="BFD50" s="1"/>
      <c r="BFE50" s="1"/>
      <c r="BFF50" s="1"/>
      <c r="BFG50" s="1"/>
      <c r="BFH50" s="1"/>
      <c r="BFI50" s="1"/>
      <c r="BFJ50" s="1"/>
      <c r="BFK50" s="1"/>
      <c r="BFL50" s="1"/>
      <c r="BFM50" s="1"/>
      <c r="BFN50" s="1"/>
      <c r="BFO50" s="1"/>
      <c r="BFP50" s="1"/>
      <c r="BFQ50" s="1"/>
      <c r="BFR50" s="1"/>
      <c r="BFS50" s="1"/>
      <c r="BFT50" s="1"/>
      <c r="BFU50" s="1"/>
      <c r="BFV50" s="1"/>
      <c r="BFW50" s="1"/>
      <c r="BFX50" s="1"/>
      <c r="BFY50" s="1"/>
      <c r="BFZ50" s="1"/>
      <c r="BGA50" s="1"/>
      <c r="BGB50" s="1"/>
      <c r="BGC50" s="1"/>
      <c r="BGD50" s="1"/>
      <c r="BGE50" s="1"/>
      <c r="BGF50" s="1"/>
      <c r="BGG50" s="1"/>
      <c r="BGH50" s="1"/>
      <c r="BGI50" s="1"/>
      <c r="BGJ50" s="1"/>
      <c r="BGK50" s="1"/>
      <c r="BGL50" s="1"/>
      <c r="BGM50" s="1"/>
      <c r="BGN50" s="1"/>
      <c r="BGO50" s="1"/>
      <c r="BGP50" s="1"/>
      <c r="BGQ50" s="1"/>
      <c r="BGR50" s="1"/>
      <c r="BGS50" s="1"/>
      <c r="BGT50" s="1"/>
      <c r="BGU50" s="1"/>
      <c r="BGV50" s="1"/>
      <c r="BGW50" s="1"/>
      <c r="BGX50" s="1"/>
      <c r="BGY50" s="1"/>
      <c r="BGZ50" s="1"/>
      <c r="BHA50" s="1"/>
      <c r="BHB50" s="1"/>
      <c r="BHC50" s="1"/>
      <c r="BHD50" s="1"/>
      <c r="BHE50" s="1"/>
      <c r="BHF50" s="1"/>
      <c r="BHG50" s="1"/>
      <c r="BHH50" s="1"/>
      <c r="BHI50" s="1"/>
      <c r="BHJ50" s="1"/>
      <c r="BHK50" s="1"/>
      <c r="BHL50" s="1"/>
      <c r="BHM50" s="1"/>
      <c r="BHN50" s="1"/>
      <c r="BHO50" s="1"/>
      <c r="BHP50" s="1"/>
      <c r="BHQ50" s="1"/>
      <c r="BHR50" s="1"/>
      <c r="BHS50" s="1"/>
      <c r="BHT50" s="1"/>
      <c r="BHU50" s="1"/>
      <c r="BHV50" s="1"/>
      <c r="BHW50" s="1"/>
      <c r="BHX50" s="1"/>
      <c r="BHY50" s="1"/>
      <c r="BHZ50" s="1"/>
      <c r="BIA50" s="1"/>
      <c r="BIB50" s="1"/>
      <c r="BIC50" s="1"/>
      <c r="BID50" s="1"/>
      <c r="BIE50" s="1"/>
      <c r="BIF50" s="1"/>
      <c r="BIG50" s="1"/>
      <c r="BIH50" s="1"/>
      <c r="BII50" s="1"/>
      <c r="BIJ50" s="1"/>
      <c r="BIK50" s="1"/>
      <c r="BIL50" s="1"/>
      <c r="BIM50" s="1"/>
      <c r="BIN50" s="1"/>
      <c r="BIO50" s="1"/>
      <c r="BIP50" s="1"/>
      <c r="BIQ50" s="1"/>
      <c r="BIR50" s="1"/>
      <c r="BIS50" s="1"/>
      <c r="BIT50" s="1"/>
      <c r="BIU50" s="1"/>
      <c r="BIV50" s="1"/>
      <c r="BIW50" s="1"/>
      <c r="BIX50" s="1"/>
      <c r="BIY50" s="1"/>
      <c r="BIZ50" s="1"/>
      <c r="BJA50" s="1"/>
      <c r="BJB50" s="1"/>
      <c r="BJC50" s="1"/>
      <c r="BJD50" s="1"/>
      <c r="BJE50" s="1"/>
      <c r="BJF50" s="1"/>
      <c r="BJG50" s="1"/>
      <c r="BJH50" s="1"/>
      <c r="BJI50" s="1"/>
      <c r="BJJ50" s="1"/>
      <c r="BJK50" s="1"/>
      <c r="BJL50" s="1"/>
      <c r="BJM50" s="1"/>
      <c r="BJN50" s="1"/>
      <c r="BJO50" s="1"/>
      <c r="BJP50" s="1"/>
      <c r="BJQ50" s="1"/>
      <c r="BJR50" s="1"/>
      <c r="BJS50" s="1"/>
      <c r="BJT50" s="1"/>
      <c r="BJU50" s="1"/>
      <c r="BJV50" s="1"/>
      <c r="BJW50" s="1"/>
      <c r="BJX50" s="1"/>
      <c r="BJY50" s="1"/>
      <c r="BJZ50" s="1"/>
      <c r="BKA50" s="1"/>
      <c r="BKB50" s="1"/>
      <c r="BKC50" s="1"/>
      <c r="BKD50" s="1"/>
      <c r="BKE50" s="1"/>
      <c r="BKF50" s="1"/>
      <c r="BKG50" s="1"/>
      <c r="BKH50" s="1"/>
      <c r="BKI50" s="1"/>
      <c r="BKJ50" s="1"/>
      <c r="BKK50" s="1"/>
      <c r="BKL50" s="1"/>
      <c r="BKM50" s="1"/>
      <c r="BKN50" s="1"/>
      <c r="BKO50" s="1"/>
      <c r="BKP50" s="1"/>
      <c r="BKQ50" s="1"/>
      <c r="BKR50" s="1"/>
      <c r="BKS50" s="1"/>
      <c r="BKT50" s="1"/>
      <c r="BKU50" s="1"/>
      <c r="BKV50" s="1"/>
      <c r="BKW50" s="1"/>
      <c r="BKX50" s="1"/>
      <c r="BKY50" s="1"/>
      <c r="BKZ50" s="1"/>
      <c r="BLA50" s="1"/>
      <c r="BLB50" s="1"/>
      <c r="BLC50" s="1"/>
      <c r="BLD50" s="1"/>
      <c r="BLE50" s="1"/>
      <c r="BLF50" s="1"/>
      <c r="BLG50" s="1"/>
      <c r="BLH50" s="1"/>
      <c r="BLI50" s="1"/>
      <c r="BLJ50" s="1"/>
      <c r="BLK50" s="1"/>
      <c r="BLL50" s="1"/>
      <c r="BLM50" s="1"/>
      <c r="BLN50" s="1"/>
      <c r="BLO50" s="1"/>
      <c r="BLP50" s="1"/>
      <c r="BLQ50" s="1"/>
      <c r="BLR50" s="1"/>
      <c r="BLS50" s="1"/>
      <c r="BLT50" s="1"/>
      <c r="BLU50" s="1"/>
      <c r="BLV50" s="1"/>
      <c r="BLW50" s="1"/>
      <c r="BLX50" s="1"/>
      <c r="BLY50" s="1"/>
      <c r="BLZ50" s="1"/>
      <c r="BMA50" s="1"/>
      <c r="BMB50" s="1"/>
      <c r="BMC50" s="1"/>
      <c r="BMD50" s="1"/>
      <c r="BME50" s="1"/>
      <c r="BMF50" s="1"/>
      <c r="BMG50" s="1"/>
      <c r="BMH50" s="1"/>
      <c r="BMI50" s="1"/>
      <c r="BMJ50" s="1"/>
      <c r="BMK50" s="1"/>
      <c r="BML50" s="1"/>
      <c r="BMM50" s="1"/>
      <c r="BMN50" s="1"/>
      <c r="BMO50" s="1"/>
      <c r="BMP50" s="1"/>
      <c r="BMQ50" s="1"/>
      <c r="BMR50" s="1"/>
      <c r="BMS50" s="1"/>
      <c r="BMT50" s="1"/>
      <c r="BMU50" s="1"/>
      <c r="BMV50" s="1"/>
      <c r="BMW50" s="1"/>
      <c r="BMX50" s="1"/>
      <c r="BMY50" s="1"/>
      <c r="BMZ50" s="1"/>
      <c r="BNA50" s="1"/>
      <c r="BNB50" s="1"/>
      <c r="BNC50" s="1"/>
      <c r="BND50" s="1"/>
      <c r="BNE50" s="1"/>
      <c r="BNF50" s="1"/>
      <c r="BNG50" s="1"/>
      <c r="BNH50" s="1"/>
      <c r="BNI50" s="1"/>
      <c r="BNJ50" s="1"/>
      <c r="BNK50" s="1"/>
      <c r="BNL50" s="1"/>
      <c r="BNM50" s="1"/>
      <c r="BNN50" s="1"/>
      <c r="BNO50" s="1"/>
      <c r="BNP50" s="1"/>
      <c r="BNQ50" s="1"/>
      <c r="BNR50" s="1"/>
      <c r="BNS50" s="1"/>
      <c r="BNT50" s="1"/>
      <c r="BNU50" s="1"/>
      <c r="BNV50" s="1"/>
      <c r="BNW50" s="1"/>
      <c r="BNX50" s="1"/>
      <c r="BNY50" s="1"/>
      <c r="BNZ50" s="1"/>
      <c r="BOA50" s="1"/>
      <c r="BOB50" s="1"/>
      <c r="BOC50" s="1"/>
      <c r="BOD50" s="1"/>
      <c r="BOE50" s="1"/>
      <c r="BOF50" s="1"/>
      <c r="BOG50" s="1"/>
      <c r="BOH50" s="1"/>
      <c r="BOI50" s="1"/>
      <c r="BOJ50" s="1"/>
      <c r="BOK50" s="1"/>
      <c r="BOL50" s="1"/>
      <c r="BOM50" s="1"/>
      <c r="BON50" s="1"/>
      <c r="BOO50" s="1"/>
      <c r="BOP50" s="1"/>
      <c r="BOQ50" s="1"/>
      <c r="BOR50" s="1"/>
      <c r="BOS50" s="1"/>
      <c r="BOT50" s="1"/>
      <c r="BOU50" s="1"/>
      <c r="BOV50" s="1"/>
      <c r="BOW50" s="1"/>
      <c r="BOX50" s="1"/>
      <c r="BOY50" s="1"/>
      <c r="BOZ50" s="1"/>
      <c r="BPA50" s="1"/>
      <c r="BPB50" s="1"/>
      <c r="BPC50" s="1"/>
      <c r="BPD50" s="1"/>
      <c r="BPE50" s="1"/>
      <c r="BPF50" s="1"/>
      <c r="BPG50" s="1"/>
      <c r="BPH50" s="1"/>
      <c r="BPI50" s="1"/>
      <c r="BPJ50" s="1"/>
      <c r="BPK50" s="1"/>
      <c r="BPL50" s="1"/>
      <c r="BPM50" s="1"/>
      <c r="BPN50" s="1"/>
      <c r="BPO50" s="1"/>
      <c r="BPP50" s="1"/>
      <c r="BPQ50" s="1"/>
      <c r="BPR50" s="1"/>
      <c r="BPS50" s="1"/>
      <c r="BPT50" s="1"/>
      <c r="BPU50" s="1"/>
      <c r="BPV50" s="1"/>
      <c r="BPW50" s="1"/>
      <c r="BPX50" s="1"/>
      <c r="BPY50" s="1"/>
      <c r="BPZ50" s="1"/>
      <c r="BQA50" s="1"/>
      <c r="BQB50" s="1"/>
      <c r="BQC50" s="1"/>
      <c r="BQD50" s="1"/>
      <c r="BQE50" s="1"/>
      <c r="BQF50" s="1"/>
      <c r="BQG50" s="1"/>
      <c r="BQH50" s="1"/>
      <c r="BQI50" s="1"/>
      <c r="BQJ50" s="1"/>
      <c r="BQK50" s="1"/>
      <c r="BQL50" s="1"/>
      <c r="BQM50" s="1"/>
      <c r="BQN50" s="1"/>
      <c r="BQO50" s="1"/>
      <c r="BQP50" s="1"/>
      <c r="BQQ50" s="1"/>
      <c r="BQR50" s="1"/>
      <c r="BQS50" s="1"/>
      <c r="BQT50" s="1"/>
      <c r="BQU50" s="1"/>
      <c r="BQV50" s="1"/>
      <c r="BQW50" s="1"/>
      <c r="BQX50" s="1"/>
      <c r="BQY50" s="1"/>
      <c r="BQZ50" s="1"/>
      <c r="BRA50" s="1"/>
      <c r="BRB50" s="1"/>
      <c r="BRC50" s="1"/>
      <c r="BRD50" s="1"/>
      <c r="BRE50" s="1"/>
      <c r="BRF50" s="1"/>
      <c r="BRG50" s="1"/>
      <c r="BRH50" s="1"/>
      <c r="BRI50" s="1"/>
      <c r="BRJ50" s="1"/>
      <c r="BRK50" s="1"/>
      <c r="BRL50" s="1"/>
      <c r="BRM50" s="1"/>
      <c r="BRN50" s="1"/>
      <c r="BRO50" s="1"/>
      <c r="BRP50" s="1"/>
      <c r="BRQ50" s="1"/>
      <c r="BRR50" s="1"/>
      <c r="BRS50" s="1"/>
      <c r="BRT50" s="1"/>
      <c r="BRU50" s="1"/>
      <c r="BRV50" s="1"/>
      <c r="BRW50" s="1"/>
      <c r="BRX50" s="1"/>
      <c r="BRY50" s="1"/>
      <c r="BRZ50" s="1"/>
      <c r="BSA50" s="1"/>
      <c r="BSB50" s="1"/>
      <c r="BSC50" s="1"/>
      <c r="BSD50" s="1"/>
      <c r="BSE50" s="1"/>
      <c r="BSF50" s="1"/>
      <c r="BSG50" s="1"/>
      <c r="BSH50" s="1"/>
      <c r="BSI50" s="1"/>
      <c r="BSJ50" s="1"/>
      <c r="BSK50" s="1"/>
      <c r="BSL50" s="1"/>
      <c r="BSM50" s="1"/>
      <c r="BSN50" s="1"/>
      <c r="BSO50" s="1"/>
      <c r="BSP50" s="1"/>
      <c r="BSQ50" s="1"/>
      <c r="BSR50" s="1"/>
      <c r="BSS50" s="1"/>
      <c r="BST50" s="1"/>
      <c r="BSU50" s="1"/>
      <c r="BSV50" s="1"/>
      <c r="BSW50" s="1"/>
      <c r="BSX50" s="1"/>
      <c r="BSY50" s="1"/>
      <c r="BSZ50" s="1"/>
      <c r="BTA50" s="1"/>
      <c r="BTB50" s="1"/>
      <c r="BTC50" s="1"/>
      <c r="BTD50" s="1"/>
      <c r="BTE50" s="1"/>
      <c r="BTF50" s="1"/>
      <c r="BTG50" s="1"/>
      <c r="BTH50" s="1"/>
      <c r="BTI50" s="1"/>
      <c r="BTJ50" s="1"/>
      <c r="BTK50" s="1"/>
      <c r="BTL50" s="1"/>
      <c r="BTM50" s="1"/>
      <c r="BTN50" s="1"/>
      <c r="BTO50" s="1"/>
      <c r="BTP50" s="1"/>
      <c r="BTQ50" s="1"/>
      <c r="BTR50" s="1"/>
      <c r="BTS50" s="1"/>
      <c r="BTT50" s="1"/>
      <c r="BTU50" s="1"/>
      <c r="BTV50" s="1"/>
      <c r="BTW50" s="1"/>
      <c r="BTX50" s="1"/>
      <c r="BTY50" s="1"/>
      <c r="BTZ50" s="1"/>
      <c r="BUA50" s="1"/>
      <c r="BUB50" s="1"/>
      <c r="BUC50" s="1"/>
      <c r="BUD50" s="1"/>
      <c r="BUE50" s="1"/>
      <c r="BUF50" s="1"/>
      <c r="BUG50" s="1"/>
      <c r="BUH50" s="1"/>
      <c r="BUI50" s="1"/>
      <c r="BUJ50" s="1"/>
      <c r="BUK50" s="1"/>
      <c r="BUL50" s="1"/>
      <c r="BUM50" s="1"/>
      <c r="BUN50" s="1"/>
      <c r="BUO50" s="1"/>
      <c r="BUP50" s="1"/>
      <c r="BUQ50" s="1"/>
      <c r="BUR50" s="1"/>
      <c r="BUS50" s="1"/>
      <c r="BUT50" s="1"/>
      <c r="BUU50" s="1"/>
      <c r="BUV50" s="1"/>
      <c r="BUW50" s="1"/>
      <c r="BUX50" s="1"/>
      <c r="BUY50" s="1"/>
      <c r="BUZ50" s="1"/>
      <c r="BVA50" s="1"/>
      <c r="BVB50" s="1"/>
      <c r="BVC50" s="1"/>
      <c r="BVD50" s="1"/>
      <c r="BVE50" s="1"/>
      <c r="BVF50" s="1"/>
      <c r="BVG50" s="1"/>
      <c r="BVH50" s="1"/>
      <c r="BVI50" s="1"/>
      <c r="BVJ50" s="1"/>
      <c r="BVK50" s="1"/>
      <c r="BVL50" s="1"/>
      <c r="BVM50" s="1"/>
      <c r="BVN50" s="1"/>
      <c r="BVO50" s="1"/>
      <c r="BVP50" s="1"/>
      <c r="BVQ50" s="1"/>
      <c r="BVR50" s="1"/>
      <c r="BVS50" s="1"/>
      <c r="BVT50" s="1"/>
      <c r="BVU50" s="1"/>
      <c r="BVV50" s="1"/>
      <c r="BVW50" s="1"/>
      <c r="BVX50" s="1"/>
      <c r="BVY50" s="1"/>
      <c r="BVZ50" s="1"/>
      <c r="BWA50" s="1"/>
      <c r="BWB50" s="1"/>
      <c r="BWC50" s="1"/>
      <c r="BWD50" s="1"/>
      <c r="BWE50" s="1"/>
      <c r="BWF50" s="1"/>
      <c r="BWG50" s="1"/>
      <c r="BWH50" s="1"/>
      <c r="BWI50" s="1"/>
      <c r="BWJ50" s="1"/>
      <c r="BWK50" s="1"/>
      <c r="BWL50" s="1"/>
      <c r="BWM50" s="1"/>
      <c r="BWN50" s="1"/>
      <c r="BWO50" s="1"/>
      <c r="BWP50" s="1"/>
      <c r="BWQ50" s="1"/>
      <c r="BWR50" s="1"/>
      <c r="BWS50" s="1"/>
      <c r="BWT50" s="1"/>
      <c r="BWU50" s="1"/>
      <c r="BWV50" s="1"/>
      <c r="BWW50" s="1"/>
      <c r="BWX50" s="1"/>
      <c r="BWY50" s="1"/>
      <c r="BWZ50" s="1"/>
      <c r="BXA50" s="1"/>
      <c r="BXB50" s="1"/>
      <c r="BXC50" s="1"/>
      <c r="BXD50" s="1"/>
      <c r="BXE50" s="1"/>
      <c r="BXF50" s="1"/>
      <c r="BXG50" s="1"/>
      <c r="BXH50" s="1"/>
      <c r="BXI50" s="1"/>
      <c r="BXJ50" s="1"/>
      <c r="BXK50" s="1"/>
      <c r="BXL50" s="1"/>
      <c r="BXM50" s="1"/>
      <c r="BXN50" s="1"/>
      <c r="BXO50" s="1"/>
      <c r="BXP50" s="1"/>
      <c r="BXQ50" s="1"/>
      <c r="BXR50" s="1"/>
      <c r="BXS50" s="1"/>
      <c r="BXT50" s="1"/>
      <c r="BXU50" s="1"/>
      <c r="BXV50" s="1"/>
      <c r="BXW50" s="1"/>
      <c r="BXX50" s="1"/>
      <c r="BXY50" s="1"/>
      <c r="BXZ50" s="1"/>
      <c r="BYA50" s="1"/>
      <c r="BYB50" s="1"/>
      <c r="BYC50" s="1"/>
      <c r="BYD50" s="1"/>
      <c r="BYE50" s="1"/>
      <c r="BYF50" s="1"/>
      <c r="BYG50" s="1"/>
      <c r="BYH50" s="1"/>
      <c r="BYI50" s="1"/>
      <c r="BYJ50" s="1"/>
      <c r="BYK50" s="1"/>
      <c r="BYL50" s="1"/>
      <c r="BYM50" s="1"/>
      <c r="BYN50" s="1"/>
      <c r="BYO50" s="1"/>
      <c r="BYP50" s="1"/>
      <c r="BYQ50" s="1"/>
      <c r="BYR50" s="1"/>
      <c r="BYS50" s="1"/>
      <c r="BYT50" s="1"/>
      <c r="BYU50" s="1"/>
      <c r="BYV50" s="1"/>
      <c r="BYW50" s="1"/>
      <c r="BYX50" s="1"/>
      <c r="BYY50" s="1"/>
      <c r="BYZ50" s="1"/>
      <c r="BZA50" s="1"/>
      <c r="BZB50" s="1"/>
      <c r="BZC50" s="1"/>
      <c r="BZD50" s="1"/>
      <c r="BZE50" s="1"/>
      <c r="BZF50" s="1"/>
      <c r="BZG50" s="1"/>
      <c r="BZH50" s="1"/>
      <c r="BZI50" s="1"/>
      <c r="BZJ50" s="1"/>
      <c r="BZK50" s="1"/>
      <c r="BZL50" s="1"/>
      <c r="BZM50" s="1"/>
      <c r="BZN50" s="1"/>
      <c r="BZO50" s="1"/>
      <c r="BZP50" s="1"/>
      <c r="BZQ50" s="1"/>
      <c r="BZR50" s="1"/>
      <c r="BZS50" s="1"/>
      <c r="BZT50" s="1"/>
      <c r="BZU50" s="1"/>
      <c r="BZV50" s="1"/>
      <c r="BZW50" s="1"/>
      <c r="BZX50" s="1"/>
      <c r="BZY50" s="1"/>
      <c r="BZZ50" s="1"/>
      <c r="CAA50" s="1"/>
      <c r="CAB50" s="1"/>
      <c r="CAC50" s="1"/>
      <c r="CAD50" s="1"/>
      <c r="CAE50" s="1"/>
      <c r="CAF50" s="1"/>
      <c r="CAG50" s="1"/>
      <c r="CAH50" s="1"/>
      <c r="CAI50" s="1"/>
      <c r="CAJ50" s="1"/>
      <c r="CAK50" s="1"/>
      <c r="CAL50" s="1"/>
      <c r="CAM50" s="1"/>
      <c r="CAN50" s="1"/>
      <c r="CAO50" s="1"/>
      <c r="CAP50" s="1"/>
      <c r="CAQ50" s="1"/>
      <c r="CAR50" s="1"/>
      <c r="CAS50" s="1"/>
      <c r="CAT50" s="1"/>
      <c r="CAU50" s="1"/>
      <c r="CAV50" s="1"/>
      <c r="CAW50" s="1"/>
      <c r="CAX50" s="1"/>
      <c r="CAY50" s="1"/>
      <c r="CAZ50" s="1"/>
      <c r="CBA50" s="1"/>
      <c r="CBB50" s="1"/>
      <c r="CBC50" s="1"/>
      <c r="CBD50" s="1"/>
      <c r="CBE50" s="1"/>
      <c r="CBF50" s="1"/>
      <c r="CBG50" s="1"/>
      <c r="CBH50" s="1"/>
      <c r="CBI50" s="1"/>
      <c r="CBJ50" s="1"/>
      <c r="CBK50" s="1"/>
      <c r="CBL50" s="1"/>
      <c r="CBM50" s="1"/>
      <c r="CBN50" s="1"/>
      <c r="CBO50" s="1"/>
      <c r="CBP50" s="1"/>
      <c r="CBQ50" s="1"/>
      <c r="CBR50" s="1"/>
      <c r="CBS50" s="1"/>
      <c r="CBT50" s="1"/>
      <c r="CBU50" s="1"/>
      <c r="CBV50" s="1"/>
      <c r="CBW50" s="1"/>
      <c r="CBX50" s="1"/>
      <c r="CBY50" s="1"/>
      <c r="CBZ50" s="1"/>
      <c r="CCA50" s="1"/>
      <c r="CCB50" s="1"/>
      <c r="CCC50" s="1"/>
      <c r="CCD50" s="1"/>
      <c r="CCE50" s="1"/>
      <c r="CCF50" s="1"/>
      <c r="CCG50" s="1"/>
      <c r="CCH50" s="1"/>
      <c r="CCI50" s="1"/>
      <c r="CCJ50" s="1"/>
      <c r="CCK50" s="1"/>
      <c r="CCL50" s="1"/>
      <c r="CCM50" s="1"/>
      <c r="CCN50" s="1"/>
      <c r="CCO50" s="1"/>
      <c r="CCP50" s="1"/>
      <c r="CCQ50" s="1"/>
      <c r="CCR50" s="1"/>
      <c r="CCS50" s="1"/>
      <c r="CCT50" s="1"/>
      <c r="CCU50" s="1"/>
      <c r="CCV50" s="1"/>
      <c r="CCW50" s="1"/>
      <c r="CCX50" s="1"/>
      <c r="CCY50" s="1"/>
      <c r="CCZ50" s="1"/>
      <c r="CDA50" s="1"/>
      <c r="CDB50" s="1"/>
      <c r="CDC50" s="1"/>
      <c r="CDD50" s="1"/>
      <c r="CDE50" s="1"/>
      <c r="CDF50" s="1"/>
      <c r="CDG50" s="1"/>
      <c r="CDH50" s="1"/>
      <c r="CDI50" s="1"/>
      <c r="CDJ50" s="1"/>
      <c r="CDK50" s="1"/>
      <c r="CDL50" s="1"/>
      <c r="CDM50" s="1"/>
      <c r="CDN50" s="1"/>
      <c r="CDO50" s="1"/>
      <c r="CDP50" s="1"/>
      <c r="CDQ50" s="1"/>
      <c r="CDR50" s="1"/>
      <c r="CDS50" s="1"/>
      <c r="CDT50" s="1"/>
      <c r="CDU50" s="1"/>
      <c r="CDV50" s="1"/>
      <c r="CDW50" s="1"/>
      <c r="CDX50" s="1"/>
      <c r="CDY50" s="1"/>
      <c r="CDZ50" s="1"/>
      <c r="CEA50" s="1"/>
      <c r="CEB50" s="1"/>
      <c r="CEC50" s="1"/>
      <c r="CED50" s="1"/>
      <c r="CEE50" s="1"/>
      <c r="CEF50" s="1"/>
      <c r="CEG50" s="1"/>
      <c r="CEH50" s="1"/>
      <c r="CEI50" s="1"/>
      <c r="CEJ50" s="1"/>
      <c r="CEK50" s="1"/>
      <c r="CEL50" s="1"/>
      <c r="CEM50" s="1"/>
      <c r="CEN50" s="1"/>
      <c r="CEO50" s="1"/>
      <c r="CEP50" s="1"/>
      <c r="CEQ50" s="1"/>
      <c r="CER50" s="1"/>
      <c r="CES50" s="1"/>
      <c r="CET50" s="1"/>
      <c r="CEU50" s="1"/>
      <c r="CEV50" s="1"/>
      <c r="CEW50" s="1"/>
      <c r="CEX50" s="1"/>
      <c r="CEY50" s="1"/>
      <c r="CEZ50" s="1"/>
      <c r="CFA50" s="1"/>
      <c r="CFB50" s="1"/>
      <c r="CFC50" s="1"/>
      <c r="CFD50" s="1"/>
      <c r="CFE50" s="1"/>
      <c r="CFF50" s="1"/>
      <c r="CFG50" s="1"/>
      <c r="CFH50" s="1"/>
      <c r="CFI50" s="1"/>
      <c r="CFJ50" s="1"/>
      <c r="CFK50" s="1"/>
      <c r="CFL50" s="1"/>
      <c r="CFM50" s="1"/>
      <c r="CFN50" s="1"/>
      <c r="CFO50" s="1"/>
      <c r="CFP50" s="1"/>
      <c r="CFQ50" s="1"/>
      <c r="CFR50" s="1"/>
      <c r="CFS50" s="1"/>
      <c r="CFT50" s="1"/>
      <c r="CFU50" s="1"/>
      <c r="CFV50" s="1"/>
      <c r="CFW50" s="1"/>
      <c r="CFX50" s="1"/>
      <c r="CFY50" s="1"/>
      <c r="CFZ50" s="1"/>
      <c r="CGA50" s="1"/>
      <c r="CGB50" s="1"/>
      <c r="CGC50" s="1"/>
      <c r="CGD50" s="1"/>
      <c r="CGE50" s="1"/>
      <c r="CGF50" s="1"/>
      <c r="CGG50" s="1"/>
      <c r="CGH50" s="1"/>
      <c r="CGI50" s="1"/>
      <c r="CGJ50" s="1"/>
      <c r="CGK50" s="1"/>
      <c r="CGL50" s="1"/>
      <c r="CGM50" s="1"/>
      <c r="CGN50" s="1"/>
      <c r="CGO50" s="1"/>
      <c r="CGP50" s="1"/>
      <c r="CGQ50" s="1"/>
      <c r="CGR50" s="1"/>
      <c r="CGS50" s="1"/>
      <c r="CGT50" s="1"/>
      <c r="CGU50" s="1"/>
      <c r="CGV50" s="1"/>
      <c r="CGW50" s="1"/>
      <c r="CGX50" s="1"/>
      <c r="CGY50" s="1"/>
      <c r="CGZ50" s="1"/>
      <c r="CHA50" s="1"/>
      <c r="CHB50" s="1"/>
      <c r="CHC50" s="1"/>
      <c r="CHD50" s="1"/>
      <c r="CHE50" s="1"/>
      <c r="CHF50" s="1"/>
      <c r="CHG50" s="1"/>
      <c r="CHH50" s="1"/>
      <c r="CHI50" s="1"/>
      <c r="CHJ50" s="1"/>
      <c r="CHK50" s="1"/>
      <c r="CHL50" s="1"/>
      <c r="CHM50" s="1"/>
      <c r="CHN50" s="1"/>
      <c r="CHO50" s="1"/>
      <c r="CHP50" s="1"/>
      <c r="CHQ50" s="1"/>
      <c r="CHR50" s="1"/>
      <c r="CHS50" s="1"/>
      <c r="CHT50" s="1"/>
      <c r="CHU50" s="1"/>
      <c r="CHV50" s="1"/>
      <c r="CHW50" s="1"/>
      <c r="CHX50" s="1"/>
      <c r="CHY50" s="1"/>
      <c r="CHZ50" s="1"/>
      <c r="CIA50" s="1"/>
      <c r="CIB50" s="1"/>
      <c r="CIC50" s="1"/>
      <c r="CID50" s="1"/>
      <c r="CIE50" s="1"/>
      <c r="CIF50" s="1"/>
      <c r="CIG50" s="1"/>
      <c r="CIH50" s="1"/>
      <c r="CII50" s="1"/>
      <c r="CIJ50" s="1"/>
      <c r="CIK50" s="1"/>
      <c r="CIL50" s="1"/>
      <c r="CIM50" s="1"/>
      <c r="CIN50" s="1"/>
      <c r="CIO50" s="1"/>
      <c r="CIP50" s="1"/>
      <c r="CIQ50" s="1"/>
      <c r="CIR50" s="1"/>
      <c r="CIS50" s="1"/>
      <c r="CIT50" s="1"/>
      <c r="CIU50" s="1"/>
      <c r="CIV50" s="1"/>
      <c r="CIW50" s="1"/>
      <c r="CIX50" s="1"/>
      <c r="CIY50" s="1"/>
      <c r="CIZ50" s="1"/>
      <c r="CJA50" s="1"/>
      <c r="CJB50" s="1"/>
      <c r="CJC50" s="1"/>
      <c r="CJD50" s="1"/>
      <c r="CJE50" s="1"/>
      <c r="CJF50" s="1"/>
      <c r="CJG50" s="1"/>
      <c r="CJH50" s="1"/>
      <c r="CJI50" s="1"/>
      <c r="CJJ50" s="1"/>
      <c r="CJK50" s="1"/>
      <c r="CJL50" s="1"/>
      <c r="CJM50" s="1"/>
      <c r="CJN50" s="1"/>
      <c r="CJO50" s="1"/>
      <c r="CJP50" s="1"/>
      <c r="CJQ50" s="1"/>
      <c r="CJR50" s="1"/>
      <c r="CJS50" s="1"/>
      <c r="CJT50" s="1"/>
      <c r="CJU50" s="1"/>
      <c r="CJV50" s="1"/>
      <c r="CJW50" s="1"/>
      <c r="CJX50" s="1"/>
      <c r="CJY50" s="1"/>
      <c r="CJZ50" s="1"/>
      <c r="CKA50" s="1"/>
      <c r="CKB50" s="1"/>
      <c r="CKC50" s="1"/>
      <c r="CKD50" s="1"/>
      <c r="CKE50" s="1"/>
      <c r="CKF50" s="1"/>
      <c r="CKG50" s="1"/>
      <c r="CKH50" s="1"/>
      <c r="CKI50" s="1"/>
      <c r="CKJ50" s="1"/>
      <c r="CKK50" s="1"/>
      <c r="CKL50" s="1"/>
      <c r="CKM50" s="1"/>
      <c r="CKN50" s="1"/>
      <c r="CKO50" s="1"/>
      <c r="CKP50" s="1"/>
      <c r="CKQ50" s="1"/>
      <c r="CKR50" s="1"/>
      <c r="CKS50" s="1"/>
      <c r="CKT50" s="1"/>
      <c r="CKU50" s="1"/>
      <c r="CKV50" s="1"/>
      <c r="CKW50" s="1"/>
      <c r="CKX50" s="1"/>
      <c r="CKY50" s="1"/>
      <c r="CKZ50" s="1"/>
      <c r="CLA50" s="1"/>
      <c r="CLB50" s="1"/>
      <c r="CLC50" s="1"/>
      <c r="CLD50" s="1"/>
      <c r="CLE50" s="1"/>
      <c r="CLF50" s="1"/>
      <c r="CLG50" s="1"/>
      <c r="CLH50" s="1"/>
      <c r="CLI50" s="1"/>
      <c r="CLJ50" s="1"/>
      <c r="CLK50" s="1"/>
      <c r="CLL50" s="1"/>
      <c r="CLM50" s="1"/>
      <c r="CLN50" s="1"/>
      <c r="CLO50" s="1"/>
      <c r="CLP50" s="1"/>
      <c r="CLQ50" s="1"/>
      <c r="CLR50" s="1"/>
      <c r="CLS50" s="1"/>
      <c r="CLT50" s="1"/>
      <c r="CLU50" s="1"/>
      <c r="CLV50" s="1"/>
      <c r="CLW50" s="1"/>
      <c r="CLX50" s="1"/>
      <c r="CLY50" s="1"/>
      <c r="CLZ50" s="1"/>
      <c r="CMA50" s="1"/>
      <c r="CMB50" s="1"/>
      <c r="CMC50" s="1"/>
      <c r="CMD50" s="1"/>
      <c r="CME50" s="1"/>
      <c r="CMF50" s="1"/>
      <c r="CMG50" s="1"/>
      <c r="CMH50" s="1"/>
      <c r="CMI50" s="1"/>
      <c r="CMJ50" s="1"/>
      <c r="CMK50" s="1"/>
      <c r="CML50" s="1"/>
      <c r="CMM50" s="1"/>
      <c r="CMN50" s="1"/>
      <c r="CMO50" s="1"/>
      <c r="CMP50" s="1"/>
      <c r="CMQ50" s="1"/>
      <c r="CMR50" s="1"/>
      <c r="CMS50" s="1"/>
      <c r="CMT50" s="1"/>
      <c r="CMU50" s="1"/>
      <c r="CMV50" s="1"/>
      <c r="CMW50" s="1"/>
      <c r="CMX50" s="1"/>
      <c r="CMY50" s="1"/>
      <c r="CMZ50" s="1"/>
      <c r="CNA50" s="1"/>
      <c r="CNB50" s="1"/>
      <c r="CNC50" s="1"/>
      <c r="CND50" s="1"/>
      <c r="CNE50" s="1"/>
      <c r="CNF50" s="1"/>
      <c r="CNG50" s="1"/>
      <c r="CNH50" s="1"/>
      <c r="CNI50" s="1"/>
      <c r="CNJ50" s="1"/>
      <c r="CNK50" s="1"/>
      <c r="CNL50" s="1"/>
      <c r="CNM50" s="1"/>
      <c r="CNN50" s="1"/>
      <c r="CNO50" s="1"/>
      <c r="CNP50" s="1"/>
      <c r="CNQ50" s="1"/>
      <c r="CNR50" s="1"/>
      <c r="CNS50" s="1"/>
      <c r="CNT50" s="1"/>
      <c r="CNU50" s="1"/>
      <c r="CNV50" s="1"/>
      <c r="CNW50" s="1"/>
      <c r="CNX50" s="1"/>
      <c r="CNY50" s="1"/>
      <c r="CNZ50" s="1"/>
      <c r="COA50" s="1"/>
      <c r="COB50" s="1"/>
      <c r="COC50" s="1"/>
      <c r="COD50" s="1"/>
      <c r="COE50" s="1"/>
      <c r="COF50" s="1"/>
      <c r="COG50" s="1"/>
      <c r="COH50" s="1"/>
      <c r="COI50" s="1"/>
      <c r="COJ50" s="1"/>
      <c r="COK50" s="1"/>
      <c r="COL50" s="1"/>
      <c r="COM50" s="1"/>
      <c r="CON50" s="1"/>
      <c r="COO50" s="1"/>
      <c r="COP50" s="1"/>
      <c r="COQ50" s="1"/>
      <c r="COR50" s="1"/>
      <c r="COS50" s="1"/>
      <c r="COT50" s="1"/>
      <c r="COU50" s="1"/>
      <c r="COV50" s="1"/>
      <c r="COW50" s="1"/>
      <c r="COX50" s="1"/>
      <c r="COY50" s="1"/>
      <c r="COZ50" s="1"/>
      <c r="CPA50" s="1"/>
      <c r="CPB50" s="1"/>
      <c r="CPC50" s="1"/>
      <c r="CPD50" s="1"/>
      <c r="CPE50" s="1"/>
      <c r="CPF50" s="1"/>
      <c r="CPG50" s="1"/>
      <c r="CPH50" s="1"/>
      <c r="CPI50" s="1"/>
      <c r="CPJ50" s="1"/>
      <c r="CPK50" s="1"/>
      <c r="CPL50" s="1"/>
      <c r="CPM50" s="1"/>
      <c r="CPN50" s="1"/>
      <c r="CPO50" s="1"/>
      <c r="CPP50" s="1"/>
      <c r="CPQ50" s="1"/>
      <c r="CPR50" s="1"/>
      <c r="CPS50" s="1"/>
      <c r="CPT50" s="1"/>
      <c r="CPU50" s="1"/>
      <c r="CPV50" s="1"/>
      <c r="CPW50" s="1"/>
      <c r="CPX50" s="1"/>
      <c r="CPY50" s="1"/>
      <c r="CPZ50" s="1"/>
      <c r="CQA50" s="1"/>
      <c r="CQB50" s="1"/>
      <c r="CQC50" s="1"/>
      <c r="CQD50" s="1"/>
      <c r="CQE50" s="1"/>
      <c r="CQF50" s="1"/>
      <c r="CQG50" s="1"/>
      <c r="CQH50" s="1"/>
      <c r="CQI50" s="1"/>
      <c r="CQJ50" s="1"/>
      <c r="CQK50" s="1"/>
      <c r="CQL50" s="1"/>
      <c r="CQM50" s="1"/>
      <c r="CQN50" s="1"/>
      <c r="CQO50" s="1"/>
      <c r="CQP50" s="1"/>
      <c r="CQQ50" s="1"/>
      <c r="CQR50" s="1"/>
      <c r="CQS50" s="1"/>
      <c r="CQT50" s="1"/>
      <c r="CQU50" s="1"/>
      <c r="CQV50" s="1"/>
      <c r="CQW50" s="1"/>
      <c r="CQX50" s="1"/>
      <c r="CQY50" s="1"/>
      <c r="CQZ50" s="1"/>
      <c r="CRA50" s="1"/>
      <c r="CRB50" s="1"/>
      <c r="CRC50" s="1"/>
      <c r="CRD50" s="1"/>
      <c r="CRE50" s="1"/>
      <c r="CRF50" s="1"/>
      <c r="CRG50" s="1"/>
      <c r="CRH50" s="1"/>
      <c r="CRI50" s="1"/>
      <c r="CRJ50" s="1"/>
      <c r="CRK50" s="1"/>
      <c r="CRL50" s="1"/>
      <c r="CRM50" s="1"/>
      <c r="CRN50" s="1"/>
      <c r="CRO50" s="1"/>
      <c r="CRP50" s="1"/>
      <c r="CRQ50" s="1"/>
      <c r="CRR50" s="1"/>
      <c r="CRS50" s="1"/>
      <c r="CRT50" s="1"/>
      <c r="CRU50" s="1"/>
      <c r="CRV50" s="1"/>
      <c r="CRW50" s="1"/>
      <c r="CRX50" s="1"/>
      <c r="CRY50" s="1"/>
      <c r="CRZ50" s="1"/>
      <c r="CSA50" s="1"/>
      <c r="CSB50" s="1"/>
      <c r="CSC50" s="1"/>
      <c r="CSD50" s="1"/>
      <c r="CSE50" s="1"/>
      <c r="CSF50" s="1"/>
      <c r="CSG50" s="1"/>
      <c r="CSH50" s="1"/>
      <c r="CSI50" s="1"/>
      <c r="CSJ50" s="1"/>
      <c r="CSK50" s="1"/>
      <c r="CSL50" s="1"/>
      <c r="CSM50" s="1"/>
      <c r="CSN50" s="1"/>
      <c r="CSO50" s="1"/>
      <c r="CSP50" s="1"/>
      <c r="CSQ50" s="1"/>
      <c r="CSR50" s="1"/>
      <c r="CSS50" s="1"/>
      <c r="CST50" s="1"/>
      <c r="CSU50" s="1"/>
      <c r="CSV50" s="1"/>
      <c r="CSW50" s="1"/>
      <c r="CSX50" s="1"/>
      <c r="CSY50" s="1"/>
      <c r="CSZ50" s="1"/>
      <c r="CTA50" s="1"/>
      <c r="CTB50" s="1"/>
      <c r="CTC50" s="1"/>
      <c r="CTD50" s="1"/>
      <c r="CTE50" s="1"/>
      <c r="CTF50" s="1"/>
      <c r="CTG50" s="1"/>
      <c r="CTH50" s="1"/>
      <c r="CTI50" s="1"/>
      <c r="CTJ50" s="1"/>
      <c r="CTK50" s="1"/>
      <c r="CTL50" s="1"/>
      <c r="CTM50" s="1"/>
      <c r="CTN50" s="1"/>
      <c r="CTO50" s="1"/>
      <c r="CTP50" s="1"/>
      <c r="CTQ50" s="1"/>
      <c r="CTR50" s="1"/>
      <c r="CTS50" s="1"/>
      <c r="CTT50" s="1"/>
      <c r="CTU50" s="1"/>
      <c r="CTV50" s="1"/>
      <c r="CTW50" s="1"/>
      <c r="CTX50" s="1"/>
      <c r="CTY50" s="1"/>
      <c r="CTZ50" s="1"/>
      <c r="CUA50" s="1"/>
      <c r="CUB50" s="1"/>
      <c r="CUC50" s="1"/>
      <c r="CUD50" s="1"/>
      <c r="CUE50" s="1"/>
      <c r="CUF50" s="1"/>
      <c r="CUG50" s="1"/>
      <c r="CUH50" s="1"/>
      <c r="CUI50" s="1"/>
      <c r="CUJ50" s="1"/>
      <c r="CUK50" s="1"/>
      <c r="CUL50" s="1"/>
      <c r="CUM50" s="1"/>
      <c r="CUN50" s="1"/>
      <c r="CUO50" s="1"/>
      <c r="CUP50" s="1"/>
      <c r="CUQ50" s="1"/>
      <c r="CUR50" s="1"/>
      <c r="CUS50" s="1"/>
      <c r="CUT50" s="1"/>
      <c r="CUU50" s="1"/>
      <c r="CUV50" s="1"/>
      <c r="CUW50" s="1"/>
      <c r="CUX50" s="1"/>
      <c r="CUY50" s="1"/>
      <c r="CUZ50" s="1"/>
      <c r="CVA50" s="1"/>
      <c r="CVB50" s="1"/>
      <c r="CVC50" s="1"/>
      <c r="CVD50" s="1"/>
      <c r="CVE50" s="1"/>
      <c r="CVF50" s="1"/>
      <c r="CVG50" s="1"/>
      <c r="CVH50" s="1"/>
      <c r="CVI50" s="1"/>
      <c r="CVJ50" s="1"/>
      <c r="CVK50" s="1"/>
      <c r="CVL50" s="1"/>
      <c r="CVM50" s="1"/>
      <c r="CVN50" s="1"/>
      <c r="CVO50" s="1"/>
      <c r="CVP50" s="1"/>
      <c r="CVQ50" s="1"/>
      <c r="CVR50" s="1"/>
      <c r="CVS50" s="1"/>
      <c r="CVT50" s="1"/>
      <c r="CVU50" s="1"/>
      <c r="CVV50" s="1"/>
      <c r="CVW50" s="1"/>
      <c r="CVX50" s="1"/>
      <c r="CVY50" s="1"/>
      <c r="CVZ50" s="1"/>
      <c r="CWA50" s="1"/>
      <c r="CWB50" s="1"/>
      <c r="CWC50" s="1"/>
      <c r="CWD50" s="1"/>
      <c r="CWE50" s="1"/>
      <c r="CWF50" s="1"/>
      <c r="CWG50" s="1"/>
      <c r="CWH50" s="1"/>
      <c r="CWI50" s="1"/>
      <c r="CWJ50" s="1"/>
      <c r="CWK50" s="1"/>
      <c r="CWL50" s="1"/>
      <c r="CWM50" s="1"/>
      <c r="CWN50" s="1"/>
      <c r="CWO50" s="1"/>
      <c r="CWP50" s="1"/>
      <c r="CWQ50" s="1"/>
      <c r="CWR50" s="1"/>
      <c r="CWS50" s="1"/>
      <c r="CWT50" s="1"/>
      <c r="CWU50" s="1"/>
      <c r="CWV50" s="1"/>
      <c r="CWW50" s="1"/>
      <c r="CWX50" s="1"/>
      <c r="CWY50" s="1"/>
      <c r="CWZ50" s="1"/>
      <c r="CXA50" s="1"/>
      <c r="CXB50" s="1"/>
      <c r="CXC50" s="1"/>
      <c r="CXD50" s="1"/>
      <c r="CXE50" s="1"/>
      <c r="CXF50" s="1"/>
      <c r="CXG50" s="1"/>
      <c r="CXH50" s="1"/>
      <c r="CXI50" s="1"/>
      <c r="CXJ50" s="1"/>
      <c r="CXK50" s="1"/>
      <c r="CXL50" s="1"/>
      <c r="CXM50" s="1"/>
      <c r="CXN50" s="1"/>
      <c r="CXO50" s="1"/>
      <c r="CXP50" s="1"/>
      <c r="CXQ50" s="1"/>
      <c r="CXR50" s="1"/>
      <c r="CXS50" s="1"/>
      <c r="CXT50" s="1"/>
      <c r="CXU50" s="1"/>
      <c r="CXV50" s="1"/>
      <c r="CXW50" s="1"/>
      <c r="CXX50" s="1"/>
      <c r="CXY50" s="1"/>
      <c r="CXZ50" s="1"/>
      <c r="CYA50" s="1"/>
      <c r="CYB50" s="1"/>
      <c r="CYC50" s="1"/>
      <c r="CYD50" s="1"/>
      <c r="CYE50" s="1"/>
      <c r="CYF50" s="1"/>
      <c r="CYG50" s="1"/>
      <c r="CYH50" s="1"/>
      <c r="CYI50" s="1"/>
      <c r="CYJ50" s="1"/>
      <c r="CYK50" s="1"/>
      <c r="CYL50" s="1"/>
      <c r="CYM50" s="1"/>
      <c r="CYN50" s="1"/>
      <c r="CYO50" s="1"/>
      <c r="CYP50" s="1"/>
      <c r="CYQ50" s="1"/>
      <c r="CYR50" s="1"/>
      <c r="CYS50" s="1"/>
      <c r="CYT50" s="1"/>
      <c r="CYU50" s="1"/>
      <c r="CYV50" s="1"/>
      <c r="CYW50" s="1"/>
      <c r="CYX50" s="1"/>
      <c r="CYY50" s="1"/>
      <c r="CYZ50" s="1"/>
      <c r="CZA50" s="1"/>
      <c r="CZB50" s="1"/>
      <c r="CZC50" s="1"/>
      <c r="CZD50" s="1"/>
      <c r="CZE50" s="1"/>
      <c r="CZF50" s="1"/>
      <c r="CZG50" s="1"/>
      <c r="CZH50" s="1"/>
      <c r="CZI50" s="1"/>
      <c r="CZJ50" s="1"/>
      <c r="CZK50" s="1"/>
      <c r="CZL50" s="1"/>
      <c r="CZM50" s="1"/>
      <c r="CZN50" s="1"/>
      <c r="CZO50" s="1"/>
      <c r="CZP50" s="1"/>
      <c r="CZQ50" s="1"/>
      <c r="CZR50" s="1"/>
      <c r="CZS50" s="1"/>
      <c r="CZT50" s="1"/>
      <c r="CZU50" s="1"/>
      <c r="CZV50" s="1"/>
      <c r="CZW50" s="1"/>
      <c r="CZX50" s="1"/>
      <c r="CZY50" s="1"/>
      <c r="CZZ50" s="1"/>
      <c r="DAA50" s="1"/>
      <c r="DAB50" s="1"/>
      <c r="DAC50" s="1"/>
      <c r="DAD50" s="1"/>
      <c r="DAE50" s="1"/>
      <c r="DAF50" s="1"/>
      <c r="DAG50" s="1"/>
      <c r="DAH50" s="1"/>
      <c r="DAI50" s="1"/>
      <c r="DAJ50" s="1"/>
      <c r="DAK50" s="1"/>
      <c r="DAL50" s="1"/>
      <c r="DAM50" s="1"/>
      <c r="DAN50" s="1"/>
      <c r="DAO50" s="1"/>
      <c r="DAP50" s="1"/>
      <c r="DAQ50" s="1"/>
      <c r="DAR50" s="1"/>
      <c r="DAS50" s="1"/>
      <c r="DAT50" s="1"/>
      <c r="DAU50" s="1"/>
      <c r="DAV50" s="1"/>
      <c r="DAW50" s="1"/>
      <c r="DAX50" s="1"/>
      <c r="DAY50" s="1"/>
      <c r="DAZ50" s="1"/>
      <c r="DBA50" s="1"/>
      <c r="DBB50" s="1"/>
      <c r="DBC50" s="1"/>
      <c r="DBD50" s="1"/>
      <c r="DBE50" s="1"/>
      <c r="DBF50" s="1"/>
      <c r="DBG50" s="1"/>
      <c r="DBH50" s="1"/>
      <c r="DBI50" s="1"/>
      <c r="DBJ50" s="1"/>
      <c r="DBK50" s="1"/>
      <c r="DBL50" s="1"/>
      <c r="DBM50" s="1"/>
      <c r="DBN50" s="1"/>
      <c r="DBO50" s="1"/>
      <c r="DBP50" s="1"/>
      <c r="DBQ50" s="1"/>
      <c r="DBR50" s="1"/>
      <c r="DBS50" s="1"/>
      <c r="DBT50" s="1"/>
      <c r="DBU50" s="1"/>
      <c r="DBV50" s="1"/>
      <c r="DBW50" s="1"/>
      <c r="DBX50" s="1"/>
      <c r="DBY50" s="1"/>
      <c r="DBZ50" s="1"/>
      <c r="DCA50" s="1"/>
      <c r="DCB50" s="1"/>
      <c r="DCC50" s="1"/>
      <c r="DCD50" s="1"/>
      <c r="DCE50" s="1"/>
      <c r="DCF50" s="1"/>
      <c r="DCG50" s="1"/>
      <c r="DCH50" s="1"/>
      <c r="DCI50" s="1"/>
      <c r="DCJ50" s="1"/>
      <c r="DCK50" s="1"/>
      <c r="DCL50" s="1"/>
      <c r="DCM50" s="1"/>
      <c r="DCN50" s="1"/>
      <c r="DCO50" s="1"/>
      <c r="DCP50" s="1"/>
      <c r="DCQ50" s="1"/>
      <c r="DCR50" s="1"/>
      <c r="DCS50" s="1"/>
      <c r="DCT50" s="1"/>
      <c r="DCU50" s="1"/>
      <c r="DCV50" s="1"/>
      <c r="DCW50" s="1"/>
      <c r="DCX50" s="1"/>
      <c r="DCY50" s="1"/>
      <c r="DCZ50" s="1"/>
      <c r="DDA50" s="1"/>
      <c r="DDB50" s="1"/>
      <c r="DDC50" s="1"/>
      <c r="DDD50" s="1"/>
      <c r="DDE50" s="1"/>
      <c r="DDF50" s="1"/>
      <c r="DDG50" s="1"/>
      <c r="DDH50" s="1"/>
      <c r="DDI50" s="1"/>
      <c r="DDJ50" s="1"/>
      <c r="DDK50" s="1"/>
      <c r="DDL50" s="1"/>
      <c r="DDM50" s="1"/>
      <c r="DDN50" s="1"/>
      <c r="DDO50" s="1"/>
      <c r="DDP50" s="1"/>
      <c r="DDQ50" s="1"/>
      <c r="DDR50" s="1"/>
      <c r="DDS50" s="1"/>
      <c r="DDT50" s="1"/>
      <c r="DDU50" s="1"/>
      <c r="DDV50" s="1"/>
      <c r="DDW50" s="1"/>
      <c r="DDX50" s="1"/>
      <c r="DDY50" s="1"/>
      <c r="DDZ50" s="1"/>
      <c r="DEA50" s="1"/>
      <c r="DEB50" s="1"/>
      <c r="DEC50" s="1"/>
      <c r="DED50" s="1"/>
      <c r="DEE50" s="1"/>
      <c r="DEF50" s="1"/>
      <c r="DEG50" s="1"/>
      <c r="DEH50" s="1"/>
      <c r="DEI50" s="1"/>
      <c r="DEJ50" s="1"/>
      <c r="DEK50" s="1"/>
      <c r="DEL50" s="1"/>
      <c r="DEM50" s="1"/>
      <c r="DEN50" s="1"/>
      <c r="DEO50" s="1"/>
      <c r="DEP50" s="1"/>
      <c r="DEQ50" s="1"/>
      <c r="DER50" s="1"/>
      <c r="DES50" s="1"/>
      <c r="DET50" s="1"/>
      <c r="DEU50" s="1"/>
      <c r="DEV50" s="1"/>
      <c r="DEW50" s="1"/>
      <c r="DEX50" s="1"/>
      <c r="DEY50" s="1"/>
      <c r="DEZ50" s="1"/>
      <c r="DFA50" s="1"/>
      <c r="DFB50" s="1"/>
      <c r="DFC50" s="1"/>
      <c r="DFD50" s="1"/>
      <c r="DFE50" s="1"/>
      <c r="DFF50" s="1"/>
      <c r="DFG50" s="1"/>
      <c r="DFH50" s="1"/>
      <c r="DFI50" s="1"/>
      <c r="DFJ50" s="1"/>
      <c r="DFK50" s="1"/>
      <c r="DFL50" s="1"/>
      <c r="DFM50" s="1"/>
      <c r="DFN50" s="1"/>
      <c r="DFO50" s="1"/>
      <c r="DFP50" s="1"/>
      <c r="DFQ50" s="1"/>
      <c r="DFR50" s="1"/>
      <c r="DFS50" s="1"/>
      <c r="DFT50" s="1"/>
      <c r="DFU50" s="1"/>
      <c r="DFV50" s="1"/>
      <c r="DFW50" s="1"/>
      <c r="DFX50" s="1"/>
      <c r="DFY50" s="1"/>
      <c r="DFZ50" s="1"/>
      <c r="DGA50" s="1"/>
      <c r="DGB50" s="1"/>
      <c r="DGC50" s="1"/>
      <c r="DGD50" s="1"/>
      <c r="DGE50" s="1"/>
      <c r="DGF50" s="1"/>
      <c r="DGG50" s="1"/>
      <c r="DGH50" s="1"/>
      <c r="DGI50" s="1"/>
      <c r="DGJ50" s="1"/>
      <c r="DGK50" s="1"/>
      <c r="DGL50" s="1"/>
      <c r="DGM50" s="1"/>
      <c r="DGN50" s="1"/>
      <c r="DGO50" s="1"/>
      <c r="DGP50" s="1"/>
      <c r="DGQ50" s="1"/>
      <c r="DGR50" s="1"/>
      <c r="DGS50" s="1"/>
      <c r="DGT50" s="1"/>
      <c r="DGU50" s="1"/>
      <c r="DGV50" s="1"/>
      <c r="DGW50" s="1"/>
      <c r="DGX50" s="1"/>
      <c r="DGY50" s="1"/>
      <c r="DGZ50" s="1"/>
      <c r="DHA50" s="1"/>
      <c r="DHB50" s="1"/>
      <c r="DHC50" s="1"/>
      <c r="DHD50" s="1"/>
      <c r="DHE50" s="1"/>
      <c r="DHF50" s="1"/>
      <c r="DHG50" s="1"/>
      <c r="DHH50" s="1"/>
      <c r="DHI50" s="1"/>
      <c r="DHJ50" s="1"/>
      <c r="DHK50" s="1"/>
      <c r="DHL50" s="1"/>
      <c r="DHM50" s="1"/>
      <c r="DHN50" s="1"/>
      <c r="DHO50" s="1"/>
      <c r="DHP50" s="1"/>
      <c r="DHQ50" s="1"/>
      <c r="DHR50" s="1"/>
      <c r="DHS50" s="1"/>
      <c r="DHT50" s="1"/>
      <c r="DHU50" s="1"/>
      <c r="DHV50" s="1"/>
      <c r="DHW50" s="1"/>
      <c r="DHX50" s="1"/>
      <c r="DHY50" s="1"/>
      <c r="DHZ50" s="1"/>
      <c r="DIA50" s="1"/>
      <c r="DIB50" s="1"/>
      <c r="DIC50" s="1"/>
      <c r="DID50" s="1"/>
      <c r="DIE50" s="1"/>
      <c r="DIF50" s="1"/>
      <c r="DIG50" s="1"/>
      <c r="DIH50" s="1"/>
      <c r="DII50" s="1"/>
      <c r="DIJ50" s="1"/>
      <c r="DIK50" s="1"/>
      <c r="DIL50" s="1"/>
      <c r="DIM50" s="1"/>
      <c r="DIN50" s="1"/>
      <c r="DIO50" s="1"/>
      <c r="DIP50" s="1"/>
      <c r="DIQ50" s="1"/>
      <c r="DIR50" s="1"/>
      <c r="DIS50" s="1"/>
      <c r="DIT50" s="1"/>
      <c r="DIU50" s="1"/>
      <c r="DIV50" s="1"/>
      <c r="DIW50" s="1"/>
      <c r="DIX50" s="1"/>
      <c r="DIY50" s="1"/>
      <c r="DIZ50" s="1"/>
      <c r="DJA50" s="1"/>
      <c r="DJB50" s="1"/>
      <c r="DJC50" s="1"/>
      <c r="DJD50" s="1"/>
      <c r="DJE50" s="1"/>
      <c r="DJF50" s="1"/>
      <c r="DJG50" s="1"/>
      <c r="DJH50" s="1"/>
      <c r="DJI50" s="1"/>
      <c r="DJJ50" s="1"/>
      <c r="DJK50" s="1"/>
      <c r="DJL50" s="1"/>
      <c r="DJM50" s="1"/>
      <c r="DJN50" s="1"/>
      <c r="DJO50" s="1"/>
      <c r="DJP50" s="1"/>
      <c r="DJQ50" s="1"/>
      <c r="DJR50" s="1"/>
      <c r="DJS50" s="1"/>
      <c r="DJT50" s="1"/>
      <c r="DJU50" s="1"/>
      <c r="DJV50" s="1"/>
      <c r="DJW50" s="1"/>
      <c r="DJX50" s="1"/>
      <c r="DJY50" s="1"/>
      <c r="DJZ50" s="1"/>
      <c r="DKA50" s="1"/>
      <c r="DKB50" s="1"/>
      <c r="DKC50" s="1"/>
      <c r="DKD50" s="1"/>
      <c r="DKE50" s="1"/>
      <c r="DKF50" s="1"/>
      <c r="DKG50" s="1"/>
      <c r="DKH50" s="1"/>
      <c r="DKI50" s="1"/>
      <c r="DKJ50" s="1"/>
      <c r="DKK50" s="1"/>
      <c r="DKL50" s="1"/>
      <c r="DKM50" s="1"/>
      <c r="DKN50" s="1"/>
      <c r="DKO50" s="1"/>
      <c r="DKP50" s="1"/>
      <c r="DKQ50" s="1"/>
      <c r="DKR50" s="1"/>
      <c r="DKS50" s="1"/>
      <c r="DKT50" s="1"/>
      <c r="DKU50" s="1"/>
      <c r="DKV50" s="1"/>
      <c r="DKW50" s="1"/>
      <c r="DKX50" s="1"/>
      <c r="DKY50" s="1"/>
      <c r="DKZ50" s="1"/>
      <c r="DLA50" s="1"/>
      <c r="DLB50" s="1"/>
      <c r="DLC50" s="1"/>
      <c r="DLD50" s="1"/>
      <c r="DLE50" s="1"/>
      <c r="DLF50" s="1"/>
      <c r="DLG50" s="1"/>
      <c r="DLH50" s="1"/>
      <c r="DLI50" s="1"/>
      <c r="DLJ50" s="1"/>
      <c r="DLK50" s="1"/>
      <c r="DLL50" s="1"/>
      <c r="DLM50" s="1"/>
      <c r="DLN50" s="1"/>
      <c r="DLO50" s="1"/>
      <c r="DLP50" s="1"/>
      <c r="DLQ50" s="1"/>
      <c r="DLR50" s="1"/>
      <c r="DLS50" s="1"/>
      <c r="DLT50" s="1"/>
      <c r="DLU50" s="1"/>
      <c r="DLV50" s="1"/>
      <c r="DLW50" s="1"/>
      <c r="DLX50" s="1"/>
      <c r="DLY50" s="1"/>
      <c r="DLZ50" s="1"/>
      <c r="DMA50" s="1"/>
      <c r="DMB50" s="1"/>
      <c r="DMC50" s="1"/>
      <c r="DMD50" s="1"/>
      <c r="DME50" s="1"/>
      <c r="DMF50" s="1"/>
      <c r="DMG50" s="1"/>
      <c r="DMH50" s="1"/>
      <c r="DMI50" s="1"/>
      <c r="DMJ50" s="1"/>
      <c r="DMK50" s="1"/>
      <c r="DML50" s="1"/>
      <c r="DMM50" s="1"/>
      <c r="DMN50" s="1"/>
      <c r="DMO50" s="1"/>
      <c r="DMP50" s="1"/>
      <c r="DMQ50" s="1"/>
      <c r="DMR50" s="1"/>
      <c r="DMS50" s="1"/>
      <c r="DMT50" s="1"/>
      <c r="DMU50" s="1"/>
      <c r="DMV50" s="1"/>
      <c r="DMW50" s="1"/>
      <c r="DMX50" s="1"/>
      <c r="DMY50" s="1"/>
      <c r="DMZ50" s="1"/>
      <c r="DNA50" s="1"/>
      <c r="DNB50" s="1"/>
      <c r="DNC50" s="1"/>
      <c r="DND50" s="1"/>
      <c r="DNE50" s="1"/>
      <c r="DNF50" s="1"/>
      <c r="DNG50" s="1"/>
      <c r="DNH50" s="1"/>
      <c r="DNI50" s="1"/>
      <c r="DNJ50" s="1"/>
      <c r="DNK50" s="1"/>
      <c r="DNL50" s="1"/>
      <c r="DNM50" s="1"/>
      <c r="DNN50" s="1"/>
      <c r="DNO50" s="1"/>
      <c r="DNP50" s="1"/>
      <c r="DNQ50" s="1"/>
      <c r="DNR50" s="1"/>
      <c r="DNS50" s="1"/>
      <c r="DNT50" s="1"/>
      <c r="DNU50" s="1"/>
      <c r="DNV50" s="1"/>
      <c r="DNW50" s="1"/>
      <c r="DNX50" s="1"/>
      <c r="DNY50" s="1"/>
      <c r="DNZ50" s="1"/>
      <c r="DOA50" s="1"/>
      <c r="DOB50" s="1"/>
      <c r="DOC50" s="1"/>
      <c r="DOD50" s="1"/>
      <c r="DOE50" s="1"/>
      <c r="DOF50" s="1"/>
      <c r="DOG50" s="1"/>
      <c r="DOH50" s="1"/>
      <c r="DOI50" s="1"/>
      <c r="DOJ50" s="1"/>
      <c r="DOK50" s="1"/>
      <c r="DOL50" s="1"/>
      <c r="DOM50" s="1"/>
      <c r="DON50" s="1"/>
      <c r="DOO50" s="1"/>
      <c r="DOP50" s="1"/>
      <c r="DOQ50" s="1"/>
      <c r="DOR50" s="1"/>
      <c r="DOS50" s="1"/>
      <c r="DOT50" s="1"/>
      <c r="DOU50" s="1"/>
      <c r="DOV50" s="1"/>
      <c r="DOW50" s="1"/>
      <c r="DOX50" s="1"/>
      <c r="DOY50" s="1"/>
      <c r="DOZ50" s="1"/>
      <c r="DPA50" s="1"/>
      <c r="DPB50" s="1"/>
      <c r="DPC50" s="1"/>
      <c r="DPD50" s="1"/>
      <c r="DPE50" s="1"/>
      <c r="DPF50" s="1"/>
      <c r="DPG50" s="1"/>
      <c r="DPH50" s="1"/>
      <c r="DPI50" s="1"/>
      <c r="DPJ50" s="1"/>
      <c r="DPK50" s="1"/>
      <c r="DPL50" s="1"/>
      <c r="DPM50" s="1"/>
      <c r="DPN50" s="1"/>
      <c r="DPO50" s="1"/>
      <c r="DPP50" s="1"/>
      <c r="DPQ50" s="1"/>
      <c r="DPR50" s="1"/>
      <c r="DPS50" s="1"/>
      <c r="DPT50" s="1"/>
      <c r="DPU50" s="1"/>
      <c r="DPV50" s="1"/>
      <c r="DPW50" s="1"/>
      <c r="DPX50" s="1"/>
      <c r="DPY50" s="1"/>
      <c r="DPZ50" s="1"/>
      <c r="DQA50" s="1"/>
      <c r="DQB50" s="1"/>
      <c r="DQC50" s="1"/>
      <c r="DQD50" s="1"/>
      <c r="DQE50" s="1"/>
      <c r="DQF50" s="1"/>
      <c r="DQG50" s="1"/>
      <c r="DQH50" s="1"/>
      <c r="DQI50" s="1"/>
      <c r="DQJ50" s="1"/>
      <c r="DQK50" s="1"/>
      <c r="DQL50" s="1"/>
      <c r="DQM50" s="1"/>
      <c r="DQN50" s="1"/>
      <c r="DQO50" s="1"/>
      <c r="DQP50" s="1"/>
      <c r="DQQ50" s="1"/>
      <c r="DQR50" s="1"/>
      <c r="DQS50" s="1"/>
      <c r="DQT50" s="1"/>
      <c r="DQU50" s="1"/>
      <c r="DQV50" s="1"/>
      <c r="DQW50" s="1"/>
      <c r="DQX50" s="1"/>
      <c r="DQY50" s="1"/>
      <c r="DQZ50" s="1"/>
      <c r="DRA50" s="1"/>
      <c r="DRB50" s="1"/>
      <c r="DRC50" s="1"/>
      <c r="DRD50" s="1"/>
      <c r="DRE50" s="1"/>
      <c r="DRF50" s="1"/>
      <c r="DRG50" s="1"/>
      <c r="DRH50" s="1"/>
      <c r="DRI50" s="1"/>
      <c r="DRJ50" s="1"/>
      <c r="DRK50" s="1"/>
      <c r="DRL50" s="1"/>
      <c r="DRM50" s="1"/>
      <c r="DRN50" s="1"/>
      <c r="DRO50" s="1"/>
      <c r="DRP50" s="1"/>
      <c r="DRQ50" s="1"/>
      <c r="DRR50" s="1"/>
      <c r="DRS50" s="1"/>
      <c r="DRT50" s="1"/>
      <c r="DRU50" s="1"/>
      <c r="DRV50" s="1"/>
      <c r="DRW50" s="1"/>
      <c r="DRX50" s="1"/>
      <c r="DRY50" s="1"/>
      <c r="DRZ50" s="1"/>
      <c r="DSA50" s="1"/>
      <c r="DSB50" s="1"/>
      <c r="DSC50" s="1"/>
      <c r="DSD50" s="1"/>
      <c r="DSE50" s="1"/>
      <c r="DSF50" s="1"/>
      <c r="DSG50" s="1"/>
      <c r="DSH50" s="1"/>
      <c r="DSI50" s="1"/>
      <c r="DSJ50" s="1"/>
      <c r="DSK50" s="1"/>
      <c r="DSL50" s="1"/>
      <c r="DSM50" s="1"/>
      <c r="DSN50" s="1"/>
      <c r="DSO50" s="1"/>
      <c r="DSP50" s="1"/>
      <c r="DSQ50" s="1"/>
      <c r="DSR50" s="1"/>
      <c r="DSS50" s="1"/>
      <c r="DST50" s="1"/>
      <c r="DSU50" s="1"/>
      <c r="DSV50" s="1"/>
      <c r="DSW50" s="1"/>
      <c r="DSX50" s="1"/>
      <c r="DSY50" s="1"/>
      <c r="DSZ50" s="1"/>
      <c r="DTA50" s="1"/>
      <c r="DTB50" s="1"/>
      <c r="DTC50" s="1"/>
      <c r="DTD50" s="1"/>
      <c r="DTE50" s="1"/>
      <c r="DTF50" s="1"/>
      <c r="DTG50" s="1"/>
      <c r="DTH50" s="1"/>
      <c r="DTI50" s="1"/>
      <c r="DTJ50" s="1"/>
      <c r="DTK50" s="1"/>
      <c r="DTL50" s="1"/>
      <c r="DTM50" s="1"/>
      <c r="DTN50" s="1"/>
      <c r="DTO50" s="1"/>
      <c r="DTP50" s="1"/>
      <c r="DTQ50" s="1"/>
      <c r="DTR50" s="1"/>
      <c r="DTS50" s="1"/>
      <c r="DTT50" s="1"/>
      <c r="DTU50" s="1"/>
      <c r="DTV50" s="1"/>
      <c r="DTW50" s="1"/>
      <c r="DTX50" s="1"/>
      <c r="DTY50" s="1"/>
      <c r="DTZ50" s="1"/>
      <c r="DUA50" s="1"/>
      <c r="DUB50" s="1"/>
      <c r="DUC50" s="1"/>
      <c r="DUD50" s="1"/>
      <c r="DUE50" s="1"/>
      <c r="DUF50" s="1"/>
      <c r="DUG50" s="1"/>
      <c r="DUH50" s="1"/>
      <c r="DUI50" s="1"/>
      <c r="DUJ50" s="1"/>
      <c r="DUK50" s="1"/>
      <c r="DUL50" s="1"/>
      <c r="DUM50" s="1"/>
      <c r="DUN50" s="1"/>
      <c r="DUO50" s="1"/>
      <c r="DUP50" s="1"/>
      <c r="DUQ50" s="1"/>
      <c r="DUR50" s="1"/>
      <c r="DUS50" s="1"/>
      <c r="DUT50" s="1"/>
      <c r="DUU50" s="1"/>
      <c r="DUV50" s="1"/>
      <c r="DUW50" s="1"/>
      <c r="DUX50" s="1"/>
      <c r="DUY50" s="1"/>
      <c r="DUZ50" s="1"/>
      <c r="DVA50" s="1"/>
      <c r="DVB50" s="1"/>
      <c r="DVC50" s="1"/>
      <c r="DVD50" s="1"/>
      <c r="DVE50" s="1"/>
      <c r="DVF50" s="1"/>
      <c r="DVG50" s="1"/>
      <c r="DVH50" s="1"/>
      <c r="DVI50" s="1"/>
      <c r="DVJ50" s="1"/>
      <c r="DVK50" s="1"/>
      <c r="DVL50" s="1"/>
      <c r="DVM50" s="1"/>
      <c r="DVN50" s="1"/>
      <c r="DVO50" s="1"/>
      <c r="DVP50" s="1"/>
      <c r="DVQ50" s="1"/>
      <c r="DVR50" s="1"/>
      <c r="DVS50" s="1"/>
      <c r="DVT50" s="1"/>
      <c r="DVU50" s="1"/>
      <c r="DVV50" s="1"/>
      <c r="DVW50" s="1"/>
      <c r="DVX50" s="1"/>
      <c r="DVY50" s="1"/>
      <c r="DVZ50" s="1"/>
      <c r="DWA50" s="1"/>
      <c r="DWB50" s="1"/>
      <c r="DWC50" s="1"/>
      <c r="DWD50" s="1"/>
      <c r="DWE50" s="1"/>
      <c r="DWF50" s="1"/>
      <c r="DWG50" s="1"/>
      <c r="DWH50" s="1"/>
      <c r="DWI50" s="1"/>
      <c r="DWJ50" s="1"/>
      <c r="DWK50" s="1"/>
      <c r="DWL50" s="1"/>
      <c r="DWM50" s="1"/>
      <c r="DWN50" s="1"/>
      <c r="DWO50" s="1"/>
      <c r="DWP50" s="1"/>
      <c r="DWQ50" s="1"/>
      <c r="DWR50" s="1"/>
      <c r="DWS50" s="1"/>
      <c r="DWT50" s="1"/>
      <c r="DWU50" s="1"/>
      <c r="DWV50" s="1"/>
      <c r="DWW50" s="1"/>
      <c r="DWX50" s="1"/>
      <c r="DWY50" s="1"/>
      <c r="DWZ50" s="1"/>
      <c r="DXA50" s="1"/>
      <c r="DXB50" s="1"/>
      <c r="DXC50" s="1"/>
      <c r="DXD50" s="1"/>
      <c r="DXE50" s="1"/>
      <c r="DXF50" s="1"/>
      <c r="DXG50" s="1"/>
      <c r="DXH50" s="1"/>
      <c r="DXI50" s="1"/>
      <c r="DXJ50" s="1"/>
      <c r="DXK50" s="1"/>
      <c r="DXL50" s="1"/>
      <c r="DXM50" s="1"/>
      <c r="DXN50" s="1"/>
      <c r="DXO50" s="1"/>
      <c r="DXP50" s="1"/>
      <c r="DXQ50" s="1"/>
      <c r="DXR50" s="1"/>
      <c r="DXS50" s="1"/>
      <c r="DXT50" s="1"/>
      <c r="DXU50" s="1"/>
      <c r="DXV50" s="1"/>
      <c r="DXW50" s="1"/>
      <c r="DXX50" s="1"/>
      <c r="DXY50" s="1"/>
      <c r="DXZ50" s="1"/>
      <c r="DYA50" s="1"/>
      <c r="DYB50" s="1"/>
      <c r="DYC50" s="1"/>
      <c r="DYD50" s="1"/>
      <c r="DYE50" s="1"/>
      <c r="DYF50" s="1"/>
      <c r="DYG50" s="1"/>
      <c r="DYH50" s="1"/>
      <c r="DYI50" s="1"/>
      <c r="DYJ50" s="1"/>
      <c r="DYK50" s="1"/>
      <c r="DYL50" s="1"/>
      <c r="DYM50" s="1"/>
      <c r="DYN50" s="1"/>
      <c r="DYO50" s="1"/>
      <c r="DYP50" s="1"/>
      <c r="DYQ50" s="1"/>
      <c r="DYR50" s="1"/>
      <c r="DYS50" s="1"/>
      <c r="DYT50" s="1"/>
      <c r="DYU50" s="1"/>
      <c r="DYV50" s="1"/>
      <c r="DYW50" s="1"/>
      <c r="DYX50" s="1"/>
      <c r="DYY50" s="1"/>
      <c r="DYZ50" s="1"/>
      <c r="DZA50" s="1"/>
      <c r="DZB50" s="1"/>
      <c r="DZC50" s="1"/>
      <c r="DZD50" s="1"/>
      <c r="DZE50" s="1"/>
      <c r="DZF50" s="1"/>
      <c r="DZG50" s="1"/>
      <c r="DZH50" s="1"/>
      <c r="DZI50" s="1"/>
      <c r="DZJ50" s="1"/>
      <c r="DZK50" s="1"/>
      <c r="DZL50" s="1"/>
      <c r="DZM50" s="1"/>
      <c r="DZN50" s="1"/>
      <c r="DZO50" s="1"/>
      <c r="DZP50" s="1"/>
      <c r="DZQ50" s="1"/>
      <c r="DZR50" s="1"/>
      <c r="DZS50" s="1"/>
      <c r="DZT50" s="1"/>
      <c r="DZU50" s="1"/>
      <c r="DZV50" s="1"/>
      <c r="DZW50" s="1"/>
      <c r="DZX50" s="1"/>
      <c r="DZY50" s="1"/>
      <c r="DZZ50" s="1"/>
      <c r="EAA50" s="1"/>
      <c r="EAB50" s="1"/>
      <c r="EAC50" s="1"/>
      <c r="EAD50" s="1"/>
      <c r="EAE50" s="1"/>
      <c r="EAF50" s="1"/>
      <c r="EAG50" s="1"/>
      <c r="EAH50" s="1"/>
      <c r="EAI50" s="1"/>
      <c r="EAJ50" s="1"/>
      <c r="EAK50" s="1"/>
      <c r="EAL50" s="1"/>
      <c r="EAM50" s="1"/>
      <c r="EAN50" s="1"/>
      <c r="EAO50" s="1"/>
      <c r="EAP50" s="1"/>
      <c r="EAQ50" s="1"/>
      <c r="EAR50" s="1"/>
      <c r="EAS50" s="1"/>
      <c r="EAT50" s="1"/>
      <c r="EAU50" s="1"/>
      <c r="EAV50" s="1"/>
      <c r="EAW50" s="1"/>
      <c r="EAX50" s="1"/>
      <c r="EAY50" s="1"/>
      <c r="EAZ50" s="1"/>
      <c r="EBA50" s="1"/>
      <c r="EBB50" s="1"/>
      <c r="EBC50" s="1"/>
      <c r="EBD50" s="1"/>
      <c r="EBE50" s="1"/>
      <c r="EBF50" s="1"/>
      <c r="EBG50" s="1"/>
      <c r="EBH50" s="1"/>
      <c r="EBI50" s="1"/>
      <c r="EBJ50" s="1"/>
      <c r="EBK50" s="1"/>
      <c r="EBL50" s="1"/>
      <c r="EBM50" s="1"/>
      <c r="EBN50" s="1"/>
      <c r="EBO50" s="1"/>
      <c r="EBP50" s="1"/>
      <c r="EBQ50" s="1"/>
      <c r="EBR50" s="1"/>
      <c r="EBS50" s="1"/>
      <c r="EBT50" s="1"/>
      <c r="EBU50" s="1"/>
      <c r="EBV50" s="1"/>
      <c r="EBW50" s="1"/>
      <c r="EBX50" s="1"/>
      <c r="EBY50" s="1"/>
      <c r="EBZ50" s="1"/>
      <c r="ECA50" s="1"/>
      <c r="ECB50" s="1"/>
      <c r="ECC50" s="1"/>
      <c r="ECD50" s="1"/>
      <c r="ECE50" s="1"/>
      <c r="ECF50" s="1"/>
      <c r="ECG50" s="1"/>
      <c r="ECH50" s="1"/>
      <c r="ECI50" s="1"/>
      <c r="ECJ50" s="1"/>
      <c r="ECK50" s="1"/>
      <c r="ECL50" s="1"/>
      <c r="ECM50" s="1"/>
      <c r="ECN50" s="1"/>
      <c r="ECO50" s="1"/>
      <c r="ECP50" s="1"/>
      <c r="ECQ50" s="1"/>
      <c r="ECR50" s="1"/>
      <c r="ECS50" s="1"/>
      <c r="ECT50" s="1"/>
      <c r="ECU50" s="1"/>
      <c r="ECV50" s="1"/>
      <c r="ECW50" s="1"/>
      <c r="ECX50" s="1"/>
      <c r="ECY50" s="1"/>
      <c r="ECZ50" s="1"/>
      <c r="EDA50" s="1"/>
      <c r="EDB50" s="1"/>
      <c r="EDC50" s="1"/>
      <c r="EDD50" s="1"/>
      <c r="EDE50" s="1"/>
      <c r="EDF50" s="1"/>
      <c r="EDG50" s="1"/>
      <c r="EDH50" s="1"/>
      <c r="EDI50" s="1"/>
      <c r="EDJ50" s="1"/>
      <c r="EDK50" s="1"/>
      <c r="EDL50" s="1"/>
      <c r="EDM50" s="1"/>
      <c r="EDN50" s="1"/>
      <c r="EDO50" s="1"/>
      <c r="EDP50" s="1"/>
      <c r="EDQ50" s="1"/>
      <c r="EDR50" s="1"/>
      <c r="EDS50" s="1"/>
      <c r="EDT50" s="1"/>
      <c r="EDU50" s="1"/>
      <c r="EDV50" s="1"/>
      <c r="EDW50" s="1"/>
      <c r="EDX50" s="1"/>
      <c r="EDY50" s="1"/>
      <c r="EDZ50" s="1"/>
      <c r="EEA50" s="1"/>
      <c r="EEB50" s="1"/>
      <c r="EEC50" s="1"/>
      <c r="EED50" s="1"/>
      <c r="EEE50" s="1"/>
      <c r="EEF50" s="1"/>
      <c r="EEG50" s="1"/>
      <c r="EEH50" s="1"/>
      <c r="EEI50" s="1"/>
      <c r="EEJ50" s="1"/>
      <c r="EEK50" s="1"/>
      <c r="EEL50" s="1"/>
      <c r="EEM50" s="1"/>
      <c r="EEN50" s="1"/>
      <c r="EEO50" s="1"/>
      <c r="EEP50" s="1"/>
      <c r="EEQ50" s="1"/>
      <c r="EER50" s="1"/>
      <c r="EES50" s="1"/>
      <c r="EET50" s="1"/>
      <c r="EEU50" s="1"/>
      <c r="EEV50" s="1"/>
      <c r="EEW50" s="1"/>
      <c r="EEX50" s="1"/>
      <c r="EEY50" s="1"/>
      <c r="EEZ50" s="1"/>
      <c r="EFA50" s="1"/>
      <c r="EFB50" s="1"/>
      <c r="EFC50" s="1"/>
      <c r="EFD50" s="1"/>
      <c r="EFE50" s="1"/>
      <c r="EFF50" s="1"/>
      <c r="EFG50" s="1"/>
      <c r="EFH50" s="1"/>
      <c r="EFI50" s="1"/>
      <c r="EFJ50" s="1"/>
      <c r="EFK50" s="1"/>
      <c r="EFL50" s="1"/>
      <c r="EFM50" s="1"/>
      <c r="EFN50" s="1"/>
      <c r="EFO50" s="1"/>
      <c r="EFP50" s="1"/>
      <c r="EFQ50" s="1"/>
      <c r="EFR50" s="1"/>
      <c r="EFS50" s="1"/>
      <c r="EFT50" s="1"/>
      <c r="EFU50" s="1"/>
      <c r="EFV50" s="1"/>
      <c r="EFW50" s="1"/>
      <c r="EFX50" s="1"/>
      <c r="EFY50" s="1"/>
      <c r="EFZ50" s="1"/>
      <c r="EGA50" s="1"/>
      <c r="EGB50" s="1"/>
      <c r="EGC50" s="1"/>
      <c r="EGD50" s="1"/>
      <c r="EGE50" s="1"/>
      <c r="EGF50" s="1"/>
      <c r="EGG50" s="1"/>
      <c r="EGH50" s="1"/>
      <c r="EGI50" s="1"/>
      <c r="EGJ50" s="1"/>
      <c r="EGK50" s="1"/>
      <c r="EGL50" s="1"/>
      <c r="EGM50" s="1"/>
      <c r="EGN50" s="1"/>
      <c r="EGO50" s="1"/>
      <c r="EGP50" s="1"/>
      <c r="EGQ50" s="1"/>
      <c r="EGR50" s="1"/>
      <c r="EGS50" s="1"/>
      <c r="EGT50" s="1"/>
      <c r="EGU50" s="1"/>
      <c r="EGV50" s="1"/>
      <c r="EGW50" s="1"/>
      <c r="EGX50" s="1"/>
      <c r="EGY50" s="1"/>
      <c r="EGZ50" s="1"/>
      <c r="EHA50" s="1"/>
      <c r="EHB50" s="1"/>
      <c r="EHC50" s="1"/>
      <c r="EHD50" s="1"/>
      <c r="EHE50" s="1"/>
      <c r="EHF50" s="1"/>
      <c r="EHG50" s="1"/>
      <c r="EHH50" s="1"/>
      <c r="EHI50" s="1"/>
      <c r="EHJ50" s="1"/>
      <c r="EHK50" s="1"/>
      <c r="EHL50" s="1"/>
      <c r="EHM50" s="1"/>
      <c r="EHN50" s="1"/>
      <c r="EHO50" s="1"/>
      <c r="EHP50" s="1"/>
      <c r="EHQ50" s="1"/>
      <c r="EHR50" s="1"/>
      <c r="EHS50" s="1"/>
      <c r="EHT50" s="1"/>
      <c r="EHU50" s="1"/>
      <c r="EHV50" s="1"/>
      <c r="EHW50" s="1"/>
      <c r="EHX50" s="1"/>
      <c r="EHY50" s="1"/>
      <c r="EHZ50" s="1"/>
      <c r="EIA50" s="1"/>
      <c r="EIB50" s="1"/>
      <c r="EIC50" s="1"/>
      <c r="EID50" s="1"/>
      <c r="EIE50" s="1"/>
      <c r="EIF50" s="1"/>
      <c r="EIG50" s="1"/>
      <c r="EIH50" s="1"/>
      <c r="EII50" s="1"/>
      <c r="EIJ50" s="1"/>
      <c r="EIK50" s="1"/>
      <c r="EIL50" s="1"/>
      <c r="EIM50" s="1"/>
      <c r="EIN50" s="1"/>
      <c r="EIO50" s="1"/>
      <c r="EIP50" s="1"/>
      <c r="EIQ50" s="1"/>
      <c r="EIR50" s="1"/>
      <c r="EIS50" s="1"/>
      <c r="EIT50" s="1"/>
      <c r="EIU50" s="1"/>
      <c r="EIV50" s="1"/>
      <c r="EIW50" s="1"/>
      <c r="EIX50" s="1"/>
      <c r="EIY50" s="1"/>
      <c r="EIZ50" s="1"/>
      <c r="EJA50" s="1"/>
      <c r="EJB50" s="1"/>
      <c r="EJC50" s="1"/>
      <c r="EJD50" s="1"/>
      <c r="EJE50" s="1"/>
      <c r="EJF50" s="1"/>
      <c r="EJG50" s="1"/>
      <c r="EJH50" s="1"/>
      <c r="EJI50" s="1"/>
      <c r="EJJ50" s="1"/>
      <c r="EJK50" s="1"/>
      <c r="EJL50" s="1"/>
      <c r="EJM50" s="1"/>
      <c r="EJN50" s="1"/>
      <c r="EJO50" s="1"/>
      <c r="EJP50" s="1"/>
      <c r="EJQ50" s="1"/>
      <c r="EJR50" s="1"/>
      <c r="EJS50" s="1"/>
      <c r="EJT50" s="1"/>
      <c r="EJU50" s="1"/>
      <c r="EJV50" s="1"/>
      <c r="EJW50" s="1"/>
      <c r="EJX50" s="1"/>
      <c r="EJY50" s="1"/>
      <c r="EJZ50" s="1"/>
      <c r="EKA50" s="1"/>
      <c r="EKB50" s="1"/>
      <c r="EKC50" s="1"/>
      <c r="EKD50" s="1"/>
      <c r="EKE50" s="1"/>
      <c r="EKF50" s="1"/>
      <c r="EKG50" s="1"/>
      <c r="EKH50" s="1"/>
      <c r="EKI50" s="1"/>
      <c r="EKJ50" s="1"/>
      <c r="EKK50" s="1"/>
      <c r="EKL50" s="1"/>
      <c r="EKM50" s="1"/>
      <c r="EKN50" s="1"/>
      <c r="EKO50" s="1"/>
      <c r="EKP50" s="1"/>
      <c r="EKQ50" s="1"/>
      <c r="EKR50" s="1"/>
      <c r="EKS50" s="1"/>
      <c r="EKT50" s="1"/>
      <c r="EKU50" s="1"/>
      <c r="EKV50" s="1"/>
      <c r="EKW50" s="1"/>
      <c r="EKX50" s="1"/>
      <c r="EKY50" s="1"/>
      <c r="EKZ50" s="1"/>
      <c r="ELA50" s="1"/>
      <c r="ELB50" s="1"/>
      <c r="ELC50" s="1"/>
      <c r="ELD50" s="1"/>
      <c r="ELE50" s="1"/>
      <c r="ELF50" s="1"/>
      <c r="ELG50" s="1"/>
      <c r="ELH50" s="1"/>
      <c r="ELI50" s="1"/>
      <c r="ELJ50" s="1"/>
      <c r="ELK50" s="1"/>
      <c r="ELL50" s="1"/>
      <c r="ELM50" s="1"/>
      <c r="ELN50" s="1"/>
      <c r="ELO50" s="1"/>
      <c r="ELP50" s="1"/>
      <c r="ELQ50" s="1"/>
      <c r="ELR50" s="1"/>
      <c r="ELS50" s="1"/>
      <c r="ELT50" s="1"/>
      <c r="ELU50" s="1"/>
      <c r="ELV50" s="1"/>
      <c r="ELW50" s="1"/>
      <c r="ELX50" s="1"/>
      <c r="ELY50" s="1"/>
      <c r="ELZ50" s="1"/>
      <c r="EMA50" s="1"/>
      <c r="EMB50" s="1"/>
      <c r="EMC50" s="1"/>
      <c r="EMD50" s="1"/>
      <c r="EME50" s="1"/>
      <c r="EMF50" s="1"/>
      <c r="EMG50" s="1"/>
      <c r="EMH50" s="1"/>
      <c r="EMI50" s="1"/>
      <c r="EMJ50" s="1"/>
      <c r="EMK50" s="1"/>
      <c r="EML50" s="1"/>
      <c r="EMM50" s="1"/>
      <c r="EMN50" s="1"/>
      <c r="EMO50" s="1"/>
      <c r="EMP50" s="1"/>
      <c r="EMQ50" s="1"/>
      <c r="EMR50" s="1"/>
      <c r="EMS50" s="1"/>
      <c r="EMT50" s="1"/>
      <c r="EMU50" s="1"/>
      <c r="EMV50" s="1"/>
      <c r="EMW50" s="1"/>
      <c r="EMX50" s="1"/>
      <c r="EMY50" s="1"/>
      <c r="EMZ50" s="1"/>
      <c r="ENA50" s="1"/>
      <c r="ENB50" s="1"/>
      <c r="ENC50" s="1"/>
      <c r="END50" s="1"/>
      <c r="ENE50" s="1"/>
      <c r="ENF50" s="1"/>
      <c r="ENG50" s="1"/>
      <c r="ENH50" s="1"/>
      <c r="ENI50" s="1"/>
      <c r="ENJ50" s="1"/>
      <c r="ENK50" s="1"/>
      <c r="ENL50" s="1"/>
      <c r="ENM50" s="1"/>
      <c r="ENN50" s="1"/>
      <c r="ENO50" s="1"/>
      <c r="ENP50" s="1"/>
      <c r="ENQ50" s="1"/>
      <c r="ENR50" s="1"/>
      <c r="ENS50" s="1"/>
      <c r="ENT50" s="1"/>
      <c r="ENU50" s="1"/>
      <c r="ENV50" s="1"/>
      <c r="ENW50" s="1"/>
      <c r="ENX50" s="1"/>
      <c r="ENY50" s="1"/>
      <c r="ENZ50" s="1"/>
      <c r="EOA50" s="1"/>
      <c r="EOB50" s="1"/>
      <c r="EOC50" s="1"/>
      <c r="EOD50" s="1"/>
      <c r="EOE50" s="1"/>
      <c r="EOF50" s="1"/>
      <c r="EOG50" s="1"/>
      <c r="EOH50" s="1"/>
      <c r="EOI50" s="1"/>
      <c r="EOJ50" s="1"/>
      <c r="EOK50" s="1"/>
      <c r="EOL50" s="1"/>
      <c r="EOM50" s="1"/>
      <c r="EON50" s="1"/>
      <c r="EOO50" s="1"/>
      <c r="EOP50" s="1"/>
      <c r="EOQ50" s="1"/>
      <c r="EOR50" s="1"/>
      <c r="EOS50" s="1"/>
      <c r="EOT50" s="1"/>
      <c r="EOU50" s="1"/>
      <c r="EOV50" s="1"/>
      <c r="EOW50" s="1"/>
      <c r="EOX50" s="1"/>
      <c r="EOY50" s="1"/>
      <c r="EOZ50" s="1"/>
      <c r="EPA50" s="1"/>
      <c r="EPB50" s="1"/>
      <c r="EPC50" s="1"/>
      <c r="EPD50" s="1"/>
      <c r="EPE50" s="1"/>
      <c r="EPF50" s="1"/>
      <c r="EPG50" s="1"/>
      <c r="EPH50" s="1"/>
      <c r="EPI50" s="1"/>
      <c r="EPJ50" s="1"/>
      <c r="EPK50" s="1"/>
      <c r="EPL50" s="1"/>
      <c r="EPM50" s="1"/>
      <c r="EPN50" s="1"/>
      <c r="EPO50" s="1"/>
      <c r="EPP50" s="1"/>
      <c r="EPQ50" s="1"/>
      <c r="EPR50" s="1"/>
      <c r="EPS50" s="1"/>
      <c r="EPT50" s="1"/>
      <c r="EPU50" s="1"/>
      <c r="EPV50" s="1"/>
      <c r="EPW50" s="1"/>
      <c r="EPX50" s="1"/>
      <c r="EPY50" s="1"/>
      <c r="EPZ50" s="1"/>
      <c r="EQA50" s="1"/>
      <c r="EQB50" s="1"/>
      <c r="EQC50" s="1"/>
      <c r="EQD50" s="1"/>
      <c r="EQE50" s="1"/>
      <c r="EQF50" s="1"/>
      <c r="EQG50" s="1"/>
      <c r="EQH50" s="1"/>
      <c r="EQI50" s="1"/>
      <c r="EQJ50" s="1"/>
      <c r="EQK50" s="1"/>
      <c r="EQL50" s="1"/>
      <c r="EQM50" s="1"/>
      <c r="EQN50" s="1"/>
      <c r="EQO50" s="1"/>
      <c r="EQP50" s="1"/>
      <c r="EQQ50" s="1"/>
      <c r="EQR50" s="1"/>
      <c r="EQS50" s="1"/>
      <c r="EQT50" s="1"/>
      <c r="EQU50" s="1"/>
      <c r="EQV50" s="1"/>
      <c r="EQW50" s="1"/>
      <c r="EQX50" s="1"/>
      <c r="EQY50" s="1"/>
      <c r="EQZ50" s="1"/>
      <c r="ERA50" s="1"/>
      <c r="ERB50" s="1"/>
      <c r="ERC50" s="1"/>
      <c r="ERD50" s="1"/>
      <c r="ERE50" s="1"/>
      <c r="ERF50" s="1"/>
      <c r="ERG50" s="1"/>
      <c r="ERH50" s="1"/>
      <c r="ERI50" s="1"/>
      <c r="ERJ50" s="1"/>
      <c r="ERK50" s="1"/>
      <c r="ERL50" s="1"/>
      <c r="ERM50" s="1"/>
      <c r="ERN50" s="1"/>
      <c r="ERO50" s="1"/>
      <c r="ERP50" s="1"/>
      <c r="ERQ50" s="1"/>
      <c r="ERR50" s="1"/>
      <c r="ERS50" s="1"/>
      <c r="ERT50" s="1"/>
      <c r="ERU50" s="1"/>
      <c r="ERV50" s="1"/>
      <c r="ERW50" s="1"/>
      <c r="ERX50" s="1"/>
      <c r="ERY50" s="1"/>
      <c r="ERZ50" s="1"/>
      <c r="ESA50" s="1"/>
      <c r="ESB50" s="1"/>
      <c r="ESC50" s="1"/>
      <c r="ESD50" s="1"/>
      <c r="ESE50" s="1"/>
      <c r="ESF50" s="1"/>
      <c r="ESG50" s="1"/>
      <c r="ESH50" s="1"/>
      <c r="ESI50" s="1"/>
      <c r="ESJ50" s="1"/>
      <c r="ESK50" s="1"/>
      <c r="ESL50" s="1"/>
      <c r="ESM50" s="1"/>
      <c r="ESN50" s="1"/>
      <c r="ESO50" s="1"/>
      <c r="ESP50" s="1"/>
      <c r="ESQ50" s="1"/>
      <c r="ESR50" s="1"/>
      <c r="ESS50" s="1"/>
      <c r="EST50" s="1"/>
      <c r="ESU50" s="1"/>
      <c r="ESV50" s="1"/>
      <c r="ESW50" s="1"/>
      <c r="ESX50" s="1"/>
      <c r="ESY50" s="1"/>
      <c r="ESZ50" s="1"/>
      <c r="ETA50" s="1"/>
      <c r="ETB50" s="1"/>
      <c r="ETC50" s="1"/>
      <c r="ETD50" s="1"/>
      <c r="ETE50" s="1"/>
      <c r="ETF50" s="1"/>
      <c r="ETG50" s="1"/>
      <c r="ETH50" s="1"/>
      <c r="ETI50" s="1"/>
      <c r="ETJ50" s="1"/>
      <c r="ETK50" s="1"/>
      <c r="ETL50" s="1"/>
      <c r="ETM50" s="1"/>
      <c r="ETN50" s="1"/>
      <c r="ETO50" s="1"/>
      <c r="ETP50" s="1"/>
      <c r="ETQ50" s="1"/>
      <c r="ETR50" s="1"/>
      <c r="ETS50" s="1"/>
      <c r="ETT50" s="1"/>
      <c r="ETU50" s="1"/>
      <c r="ETV50" s="1"/>
      <c r="ETW50" s="1"/>
      <c r="ETX50" s="1"/>
      <c r="ETY50" s="1"/>
      <c r="ETZ50" s="1"/>
      <c r="EUA50" s="1"/>
      <c r="EUB50" s="1"/>
      <c r="EUC50" s="1"/>
      <c r="EUD50" s="1"/>
      <c r="EUE50" s="1"/>
      <c r="EUF50" s="1"/>
      <c r="EUG50" s="1"/>
      <c r="EUH50" s="1"/>
      <c r="EUI50" s="1"/>
      <c r="EUJ50" s="1"/>
      <c r="EUK50" s="1"/>
      <c r="EUL50" s="1"/>
      <c r="EUM50" s="1"/>
      <c r="EUN50" s="1"/>
      <c r="EUO50" s="1"/>
      <c r="EUP50" s="1"/>
      <c r="EUQ50" s="1"/>
      <c r="EUR50" s="1"/>
      <c r="EUS50" s="1"/>
      <c r="EUT50" s="1"/>
      <c r="EUU50" s="1"/>
      <c r="EUV50" s="1"/>
      <c r="EUW50" s="1"/>
      <c r="EUX50" s="1"/>
      <c r="EUY50" s="1"/>
      <c r="EUZ50" s="1"/>
      <c r="EVA50" s="1"/>
      <c r="EVB50" s="1"/>
      <c r="EVC50" s="1"/>
      <c r="EVD50" s="1"/>
      <c r="EVE50" s="1"/>
      <c r="EVF50" s="1"/>
      <c r="EVG50" s="1"/>
      <c r="EVH50" s="1"/>
      <c r="EVI50" s="1"/>
      <c r="EVJ50" s="1"/>
      <c r="EVK50" s="1"/>
      <c r="EVL50" s="1"/>
      <c r="EVM50" s="1"/>
      <c r="EVN50" s="1"/>
      <c r="EVO50" s="1"/>
      <c r="EVP50" s="1"/>
      <c r="EVQ50" s="1"/>
      <c r="EVR50" s="1"/>
      <c r="EVS50" s="1"/>
      <c r="EVT50" s="1"/>
      <c r="EVU50" s="1"/>
      <c r="EVV50" s="1"/>
      <c r="EVW50" s="1"/>
      <c r="EVX50" s="1"/>
      <c r="EVY50" s="1"/>
      <c r="EVZ50" s="1"/>
      <c r="EWA50" s="1"/>
      <c r="EWB50" s="1"/>
      <c r="EWC50" s="1"/>
      <c r="EWD50" s="1"/>
      <c r="EWE50" s="1"/>
      <c r="EWF50" s="1"/>
      <c r="EWG50" s="1"/>
      <c r="EWH50" s="1"/>
      <c r="EWI50" s="1"/>
      <c r="EWJ50" s="1"/>
      <c r="EWK50" s="1"/>
      <c r="EWL50" s="1"/>
      <c r="EWM50" s="1"/>
      <c r="EWN50" s="1"/>
      <c r="EWO50" s="1"/>
      <c r="EWP50" s="1"/>
      <c r="EWQ50" s="1"/>
      <c r="EWR50" s="1"/>
      <c r="EWS50" s="1"/>
      <c r="EWT50" s="1"/>
      <c r="EWU50" s="1"/>
      <c r="EWV50" s="1"/>
      <c r="EWW50" s="1"/>
      <c r="EWX50" s="1"/>
      <c r="EWY50" s="1"/>
      <c r="EWZ50" s="1"/>
      <c r="EXA50" s="1"/>
      <c r="EXB50" s="1"/>
      <c r="EXC50" s="1"/>
      <c r="EXD50" s="1"/>
      <c r="EXE50" s="1"/>
      <c r="EXF50" s="1"/>
      <c r="EXG50" s="1"/>
      <c r="EXH50" s="1"/>
      <c r="EXI50" s="1"/>
      <c r="EXJ50" s="1"/>
      <c r="EXK50" s="1"/>
      <c r="EXL50" s="1"/>
      <c r="EXM50" s="1"/>
      <c r="EXN50" s="1"/>
      <c r="EXO50" s="1"/>
      <c r="EXP50" s="1"/>
      <c r="EXQ50" s="1"/>
      <c r="EXR50" s="1"/>
      <c r="EXS50" s="1"/>
      <c r="EXT50" s="1"/>
      <c r="EXU50" s="1"/>
      <c r="EXV50" s="1"/>
      <c r="EXW50" s="1"/>
      <c r="EXX50" s="1"/>
      <c r="EXY50" s="1"/>
      <c r="EXZ50" s="1"/>
      <c r="EYA50" s="1"/>
      <c r="EYB50" s="1"/>
      <c r="EYC50" s="1"/>
      <c r="EYD50" s="1"/>
      <c r="EYE50" s="1"/>
      <c r="EYF50" s="1"/>
      <c r="EYG50" s="1"/>
      <c r="EYH50" s="1"/>
      <c r="EYI50" s="1"/>
      <c r="EYJ50" s="1"/>
      <c r="EYK50" s="1"/>
      <c r="EYL50" s="1"/>
      <c r="EYM50" s="1"/>
      <c r="EYN50" s="1"/>
      <c r="EYO50" s="1"/>
      <c r="EYP50" s="1"/>
      <c r="EYQ50" s="1"/>
      <c r="EYR50" s="1"/>
      <c r="EYS50" s="1"/>
      <c r="EYT50" s="1"/>
      <c r="EYU50" s="1"/>
      <c r="EYV50" s="1"/>
      <c r="EYW50" s="1"/>
      <c r="EYX50" s="1"/>
      <c r="EYY50" s="1"/>
      <c r="EYZ50" s="1"/>
      <c r="EZA50" s="1"/>
      <c r="EZB50" s="1"/>
      <c r="EZC50" s="1"/>
      <c r="EZD50" s="1"/>
      <c r="EZE50" s="1"/>
      <c r="EZF50" s="1"/>
      <c r="EZG50" s="1"/>
      <c r="EZH50" s="1"/>
      <c r="EZI50" s="1"/>
      <c r="EZJ50" s="1"/>
      <c r="EZK50" s="1"/>
      <c r="EZL50" s="1"/>
      <c r="EZM50" s="1"/>
      <c r="EZN50" s="1"/>
      <c r="EZO50" s="1"/>
      <c r="EZP50" s="1"/>
      <c r="EZQ50" s="1"/>
      <c r="EZR50" s="1"/>
      <c r="EZS50" s="1"/>
      <c r="EZT50" s="1"/>
      <c r="EZU50" s="1"/>
      <c r="EZV50" s="1"/>
      <c r="EZW50" s="1"/>
      <c r="EZX50" s="1"/>
      <c r="EZY50" s="1"/>
      <c r="EZZ50" s="1"/>
      <c r="FAA50" s="1"/>
      <c r="FAB50" s="1"/>
      <c r="FAC50" s="1"/>
      <c r="FAD50" s="1"/>
      <c r="FAE50" s="1"/>
      <c r="FAF50" s="1"/>
      <c r="FAG50" s="1"/>
      <c r="FAH50" s="1"/>
      <c r="FAI50" s="1"/>
      <c r="FAJ50" s="1"/>
      <c r="FAK50" s="1"/>
      <c r="FAL50" s="1"/>
      <c r="FAM50" s="1"/>
      <c r="FAN50" s="1"/>
      <c r="FAO50" s="1"/>
      <c r="FAP50" s="1"/>
      <c r="FAQ50" s="1"/>
      <c r="FAR50" s="1"/>
      <c r="FAS50" s="1"/>
      <c r="FAT50" s="1"/>
      <c r="FAU50" s="1"/>
      <c r="FAV50" s="1"/>
      <c r="FAW50" s="1"/>
      <c r="FAX50" s="1"/>
      <c r="FAY50" s="1"/>
      <c r="FAZ50" s="1"/>
      <c r="FBA50" s="1"/>
      <c r="FBB50" s="1"/>
      <c r="FBC50" s="1"/>
      <c r="FBD50" s="1"/>
      <c r="FBE50" s="1"/>
      <c r="FBF50" s="1"/>
      <c r="FBG50" s="1"/>
      <c r="FBH50" s="1"/>
      <c r="FBI50" s="1"/>
      <c r="FBJ50" s="1"/>
      <c r="FBK50" s="1"/>
      <c r="FBL50" s="1"/>
      <c r="FBM50" s="1"/>
      <c r="FBN50" s="1"/>
      <c r="FBO50" s="1"/>
      <c r="FBP50" s="1"/>
      <c r="FBQ50" s="1"/>
      <c r="FBR50" s="1"/>
      <c r="FBS50" s="1"/>
      <c r="FBT50" s="1"/>
      <c r="FBU50" s="1"/>
      <c r="FBV50" s="1"/>
      <c r="FBW50" s="1"/>
      <c r="FBX50" s="1"/>
      <c r="FBY50" s="1"/>
      <c r="FBZ50" s="1"/>
      <c r="FCA50" s="1"/>
      <c r="FCB50" s="1"/>
      <c r="FCC50" s="1"/>
      <c r="FCD50" s="1"/>
      <c r="FCE50" s="1"/>
      <c r="FCF50" s="1"/>
      <c r="FCG50" s="1"/>
      <c r="FCH50" s="1"/>
      <c r="FCI50" s="1"/>
      <c r="FCJ50" s="1"/>
      <c r="FCK50" s="1"/>
      <c r="FCL50" s="1"/>
      <c r="FCM50" s="1"/>
      <c r="FCN50" s="1"/>
      <c r="FCO50" s="1"/>
      <c r="FCP50" s="1"/>
      <c r="FCQ50" s="1"/>
      <c r="FCR50" s="1"/>
      <c r="FCS50" s="1"/>
      <c r="FCT50" s="1"/>
      <c r="FCU50" s="1"/>
      <c r="FCV50" s="1"/>
      <c r="FCW50" s="1"/>
      <c r="FCX50" s="1"/>
      <c r="FCY50" s="1"/>
      <c r="FCZ50" s="1"/>
      <c r="FDA50" s="1"/>
      <c r="FDB50" s="1"/>
      <c r="FDC50" s="1"/>
      <c r="FDD50" s="1"/>
      <c r="FDE50" s="1"/>
      <c r="FDF50" s="1"/>
      <c r="FDG50" s="1"/>
      <c r="FDH50" s="1"/>
      <c r="FDI50" s="1"/>
      <c r="FDJ50" s="1"/>
      <c r="FDK50" s="1"/>
      <c r="FDL50" s="1"/>
      <c r="FDM50" s="1"/>
      <c r="FDN50" s="1"/>
      <c r="FDO50" s="1"/>
      <c r="FDP50" s="1"/>
      <c r="FDQ50" s="1"/>
      <c r="FDR50" s="1"/>
      <c r="FDS50" s="1"/>
      <c r="FDT50" s="1"/>
      <c r="FDU50" s="1"/>
      <c r="FDV50" s="1"/>
      <c r="FDW50" s="1"/>
      <c r="FDX50" s="1"/>
      <c r="FDY50" s="1"/>
      <c r="FDZ50" s="1"/>
      <c r="FEA50" s="1"/>
      <c r="FEB50" s="1"/>
      <c r="FEC50" s="1"/>
      <c r="FED50" s="1"/>
      <c r="FEE50" s="1"/>
      <c r="FEF50" s="1"/>
      <c r="FEG50" s="1"/>
      <c r="FEH50" s="1"/>
      <c r="FEI50" s="1"/>
      <c r="FEJ50" s="1"/>
      <c r="FEK50" s="1"/>
      <c r="FEL50" s="1"/>
      <c r="FEM50" s="1"/>
      <c r="FEN50" s="1"/>
      <c r="FEO50" s="1"/>
      <c r="FEP50" s="1"/>
      <c r="FEQ50" s="1"/>
      <c r="FER50" s="1"/>
      <c r="FES50" s="1"/>
      <c r="FET50" s="1"/>
      <c r="FEU50" s="1"/>
      <c r="FEV50" s="1"/>
      <c r="FEW50" s="1"/>
      <c r="FEX50" s="1"/>
      <c r="FEY50" s="1"/>
      <c r="FEZ50" s="1"/>
      <c r="FFA50" s="1"/>
      <c r="FFB50" s="1"/>
      <c r="FFC50" s="1"/>
      <c r="FFD50" s="1"/>
      <c r="FFE50" s="1"/>
      <c r="FFF50" s="1"/>
      <c r="FFG50" s="1"/>
      <c r="FFH50" s="1"/>
      <c r="FFI50" s="1"/>
      <c r="FFJ50" s="1"/>
      <c r="FFK50" s="1"/>
      <c r="FFL50" s="1"/>
      <c r="FFM50" s="1"/>
      <c r="FFN50" s="1"/>
      <c r="FFO50" s="1"/>
      <c r="FFP50" s="1"/>
      <c r="FFQ50" s="1"/>
      <c r="FFR50" s="1"/>
      <c r="FFS50" s="1"/>
      <c r="FFT50" s="1"/>
      <c r="FFU50" s="1"/>
      <c r="FFV50" s="1"/>
      <c r="FFW50" s="1"/>
      <c r="FFX50" s="1"/>
      <c r="FFY50" s="1"/>
      <c r="FFZ50" s="1"/>
      <c r="FGA50" s="1"/>
      <c r="FGB50" s="1"/>
      <c r="FGC50" s="1"/>
      <c r="FGD50" s="1"/>
      <c r="FGE50" s="1"/>
      <c r="FGF50" s="1"/>
      <c r="FGG50" s="1"/>
      <c r="FGH50" s="1"/>
      <c r="FGI50" s="1"/>
      <c r="FGJ50" s="1"/>
      <c r="FGK50" s="1"/>
      <c r="FGL50" s="1"/>
      <c r="FGM50" s="1"/>
      <c r="FGN50" s="1"/>
      <c r="FGO50" s="1"/>
      <c r="FGP50" s="1"/>
      <c r="FGQ50" s="1"/>
      <c r="FGR50" s="1"/>
      <c r="FGS50" s="1"/>
      <c r="FGT50" s="1"/>
      <c r="FGU50" s="1"/>
      <c r="FGV50" s="1"/>
      <c r="FGW50" s="1"/>
      <c r="FGX50" s="1"/>
      <c r="FGY50" s="1"/>
      <c r="FGZ50" s="1"/>
      <c r="FHA50" s="1"/>
      <c r="FHB50" s="1"/>
      <c r="FHC50" s="1"/>
      <c r="FHD50" s="1"/>
      <c r="FHE50" s="1"/>
      <c r="FHF50" s="1"/>
      <c r="FHG50" s="1"/>
      <c r="FHH50" s="1"/>
      <c r="FHI50" s="1"/>
      <c r="FHJ50" s="1"/>
      <c r="FHK50" s="1"/>
      <c r="FHL50" s="1"/>
      <c r="FHM50" s="1"/>
      <c r="FHN50" s="1"/>
      <c r="FHO50" s="1"/>
      <c r="FHP50" s="1"/>
      <c r="FHQ50" s="1"/>
      <c r="FHR50" s="1"/>
      <c r="FHS50" s="1"/>
      <c r="FHT50" s="1"/>
      <c r="FHU50" s="1"/>
      <c r="FHV50" s="1"/>
      <c r="FHW50" s="1"/>
      <c r="FHX50" s="1"/>
      <c r="FHY50" s="1"/>
      <c r="FHZ50" s="1"/>
      <c r="FIA50" s="1"/>
      <c r="FIB50" s="1"/>
      <c r="FIC50" s="1"/>
      <c r="FID50" s="1"/>
      <c r="FIE50" s="1"/>
      <c r="FIF50" s="1"/>
      <c r="FIG50" s="1"/>
      <c r="FIH50" s="1"/>
      <c r="FII50" s="1"/>
      <c r="FIJ50" s="1"/>
      <c r="FIK50" s="1"/>
      <c r="FIL50" s="1"/>
      <c r="FIM50" s="1"/>
      <c r="FIN50" s="1"/>
      <c r="FIO50" s="1"/>
      <c r="FIP50" s="1"/>
      <c r="FIQ50" s="1"/>
      <c r="FIR50" s="1"/>
      <c r="FIS50" s="1"/>
      <c r="FIT50" s="1"/>
      <c r="FIU50" s="1"/>
      <c r="FIV50" s="1"/>
      <c r="FIW50" s="1"/>
      <c r="FIX50" s="1"/>
      <c r="FIY50" s="1"/>
      <c r="FIZ50" s="1"/>
      <c r="FJA50" s="1"/>
      <c r="FJB50" s="1"/>
      <c r="FJC50" s="1"/>
      <c r="FJD50" s="1"/>
      <c r="FJE50" s="1"/>
      <c r="FJF50" s="1"/>
      <c r="FJG50" s="1"/>
      <c r="FJH50" s="1"/>
      <c r="FJI50" s="1"/>
      <c r="FJJ50" s="1"/>
      <c r="FJK50" s="1"/>
      <c r="FJL50" s="1"/>
      <c r="FJM50" s="1"/>
      <c r="FJN50" s="1"/>
      <c r="FJO50" s="1"/>
      <c r="FJP50" s="1"/>
      <c r="FJQ50" s="1"/>
      <c r="FJR50" s="1"/>
      <c r="FJS50" s="1"/>
      <c r="FJT50" s="1"/>
      <c r="FJU50" s="1"/>
      <c r="FJV50" s="1"/>
      <c r="FJW50" s="1"/>
      <c r="FJX50" s="1"/>
      <c r="FJY50" s="1"/>
      <c r="FJZ50" s="1"/>
      <c r="FKA50" s="1"/>
      <c r="FKB50" s="1"/>
      <c r="FKC50" s="1"/>
      <c r="FKD50" s="1"/>
      <c r="FKE50" s="1"/>
      <c r="FKF50" s="1"/>
      <c r="FKG50" s="1"/>
      <c r="FKH50" s="1"/>
      <c r="FKI50" s="1"/>
      <c r="FKJ50" s="1"/>
      <c r="FKK50" s="1"/>
      <c r="FKL50" s="1"/>
      <c r="FKM50" s="1"/>
      <c r="FKN50" s="1"/>
      <c r="FKO50" s="1"/>
      <c r="FKP50" s="1"/>
      <c r="FKQ50" s="1"/>
      <c r="FKR50" s="1"/>
      <c r="FKS50" s="1"/>
      <c r="FKT50" s="1"/>
      <c r="FKU50" s="1"/>
      <c r="FKV50" s="1"/>
      <c r="FKW50" s="1"/>
      <c r="FKX50" s="1"/>
      <c r="FKY50" s="1"/>
      <c r="FKZ50" s="1"/>
      <c r="FLA50" s="1"/>
      <c r="FLB50" s="1"/>
      <c r="FLC50" s="1"/>
      <c r="FLD50" s="1"/>
      <c r="FLE50" s="1"/>
      <c r="FLF50" s="1"/>
      <c r="FLG50" s="1"/>
      <c r="FLH50" s="1"/>
      <c r="FLI50" s="1"/>
      <c r="FLJ50" s="1"/>
      <c r="FLK50" s="1"/>
      <c r="FLL50" s="1"/>
      <c r="FLM50" s="1"/>
      <c r="FLN50" s="1"/>
      <c r="FLO50" s="1"/>
      <c r="FLP50" s="1"/>
      <c r="FLQ50" s="1"/>
      <c r="FLR50" s="1"/>
      <c r="FLS50" s="1"/>
      <c r="FLT50" s="1"/>
      <c r="FLU50" s="1"/>
      <c r="FLV50" s="1"/>
      <c r="FLW50" s="1"/>
      <c r="FLX50" s="1"/>
      <c r="FLY50" s="1"/>
      <c r="FLZ50" s="1"/>
      <c r="FMA50" s="1"/>
      <c r="FMB50" s="1"/>
      <c r="FMC50" s="1"/>
      <c r="FMD50" s="1"/>
      <c r="FME50" s="1"/>
      <c r="FMF50" s="1"/>
      <c r="FMG50" s="1"/>
      <c r="FMH50" s="1"/>
      <c r="FMI50" s="1"/>
      <c r="FMJ50" s="1"/>
      <c r="FMK50" s="1"/>
      <c r="FML50" s="1"/>
      <c r="FMM50" s="1"/>
      <c r="FMN50" s="1"/>
      <c r="FMO50" s="1"/>
      <c r="FMP50" s="1"/>
      <c r="FMQ50" s="1"/>
      <c r="FMR50" s="1"/>
      <c r="FMS50" s="1"/>
      <c r="FMT50" s="1"/>
      <c r="FMU50" s="1"/>
      <c r="FMV50" s="1"/>
      <c r="FMW50" s="1"/>
      <c r="FMX50" s="1"/>
      <c r="FMY50" s="1"/>
      <c r="FMZ50" s="1"/>
      <c r="FNA50" s="1"/>
      <c r="FNB50" s="1"/>
      <c r="FNC50" s="1"/>
      <c r="FND50" s="1"/>
      <c r="FNE50" s="1"/>
      <c r="FNF50" s="1"/>
      <c r="FNG50" s="1"/>
      <c r="FNH50" s="1"/>
      <c r="FNI50" s="1"/>
      <c r="FNJ50" s="1"/>
      <c r="FNK50" s="1"/>
      <c r="FNL50" s="1"/>
      <c r="FNM50" s="1"/>
      <c r="FNN50" s="1"/>
      <c r="FNO50" s="1"/>
      <c r="FNP50" s="1"/>
      <c r="FNQ50" s="1"/>
      <c r="FNR50" s="1"/>
      <c r="FNS50" s="1"/>
      <c r="FNT50" s="1"/>
      <c r="FNU50" s="1"/>
      <c r="FNV50" s="1"/>
      <c r="FNW50" s="1"/>
      <c r="FNX50" s="1"/>
      <c r="FNY50" s="1"/>
      <c r="FNZ50" s="1"/>
      <c r="FOA50" s="1"/>
      <c r="FOB50" s="1"/>
      <c r="FOC50" s="1"/>
      <c r="FOD50" s="1"/>
      <c r="FOE50" s="1"/>
      <c r="FOF50" s="1"/>
      <c r="FOG50" s="1"/>
      <c r="FOH50" s="1"/>
      <c r="FOI50" s="1"/>
      <c r="FOJ50" s="1"/>
      <c r="FOK50" s="1"/>
      <c r="FOL50" s="1"/>
      <c r="FOM50" s="1"/>
      <c r="FON50" s="1"/>
      <c r="FOO50" s="1"/>
      <c r="FOP50" s="1"/>
      <c r="FOQ50" s="1"/>
      <c r="FOR50" s="1"/>
      <c r="FOS50" s="1"/>
      <c r="FOT50" s="1"/>
      <c r="FOU50" s="1"/>
      <c r="FOV50" s="1"/>
      <c r="FOW50" s="1"/>
      <c r="FOX50" s="1"/>
      <c r="FOY50" s="1"/>
      <c r="FOZ50" s="1"/>
      <c r="FPA50" s="1"/>
      <c r="FPB50" s="1"/>
      <c r="FPC50" s="1"/>
      <c r="FPD50" s="1"/>
      <c r="FPE50" s="1"/>
      <c r="FPF50" s="1"/>
      <c r="FPG50" s="1"/>
      <c r="FPH50" s="1"/>
      <c r="FPI50" s="1"/>
      <c r="FPJ50" s="1"/>
      <c r="FPK50" s="1"/>
      <c r="FPL50" s="1"/>
      <c r="FPM50" s="1"/>
      <c r="FPN50" s="1"/>
      <c r="FPO50" s="1"/>
      <c r="FPP50" s="1"/>
      <c r="FPQ50" s="1"/>
      <c r="FPR50" s="1"/>
      <c r="FPS50" s="1"/>
      <c r="FPT50" s="1"/>
      <c r="FPU50" s="1"/>
      <c r="FPV50" s="1"/>
      <c r="FPW50" s="1"/>
      <c r="FPX50" s="1"/>
      <c r="FPY50" s="1"/>
      <c r="FPZ50" s="1"/>
      <c r="FQA50" s="1"/>
      <c r="FQB50" s="1"/>
      <c r="FQC50" s="1"/>
      <c r="FQD50" s="1"/>
      <c r="FQE50" s="1"/>
      <c r="FQF50" s="1"/>
      <c r="FQG50" s="1"/>
      <c r="FQH50" s="1"/>
      <c r="FQI50" s="1"/>
      <c r="FQJ50" s="1"/>
      <c r="FQK50" s="1"/>
      <c r="FQL50" s="1"/>
      <c r="FQM50" s="1"/>
      <c r="FQN50" s="1"/>
      <c r="FQO50" s="1"/>
      <c r="FQP50" s="1"/>
      <c r="FQQ50" s="1"/>
      <c r="FQR50" s="1"/>
      <c r="FQS50" s="1"/>
      <c r="FQT50" s="1"/>
      <c r="FQU50" s="1"/>
      <c r="FQV50" s="1"/>
      <c r="FQW50" s="1"/>
      <c r="FQX50" s="1"/>
      <c r="FQY50" s="1"/>
      <c r="FQZ50" s="1"/>
      <c r="FRA50" s="1"/>
      <c r="FRB50" s="1"/>
      <c r="FRC50" s="1"/>
      <c r="FRD50" s="1"/>
      <c r="FRE50" s="1"/>
      <c r="FRF50" s="1"/>
      <c r="FRG50" s="1"/>
      <c r="FRH50" s="1"/>
      <c r="FRI50" s="1"/>
      <c r="FRJ50" s="1"/>
      <c r="FRK50" s="1"/>
      <c r="FRL50" s="1"/>
      <c r="FRM50" s="1"/>
      <c r="FRN50" s="1"/>
      <c r="FRO50" s="1"/>
      <c r="FRP50" s="1"/>
      <c r="FRQ50" s="1"/>
      <c r="FRR50" s="1"/>
      <c r="FRS50" s="1"/>
      <c r="FRT50" s="1"/>
      <c r="FRU50" s="1"/>
      <c r="FRV50" s="1"/>
      <c r="FRW50" s="1"/>
      <c r="FRX50" s="1"/>
      <c r="FRY50" s="1"/>
      <c r="FRZ50" s="1"/>
      <c r="FSA50" s="1"/>
      <c r="FSB50" s="1"/>
      <c r="FSC50" s="1"/>
      <c r="FSD50" s="1"/>
      <c r="FSE50" s="1"/>
      <c r="FSF50" s="1"/>
      <c r="FSG50" s="1"/>
      <c r="FSH50" s="1"/>
      <c r="FSI50" s="1"/>
      <c r="FSJ50" s="1"/>
      <c r="FSK50" s="1"/>
      <c r="FSL50" s="1"/>
      <c r="FSM50" s="1"/>
      <c r="FSN50" s="1"/>
      <c r="FSO50" s="1"/>
      <c r="FSP50" s="1"/>
      <c r="FSQ50" s="1"/>
      <c r="FSR50" s="1"/>
      <c r="FSS50" s="1"/>
      <c r="FST50" s="1"/>
      <c r="FSU50" s="1"/>
      <c r="FSV50" s="1"/>
      <c r="FSW50" s="1"/>
      <c r="FSX50" s="1"/>
      <c r="FSY50" s="1"/>
      <c r="FSZ50" s="1"/>
      <c r="FTA50" s="1"/>
      <c r="FTB50" s="1"/>
      <c r="FTC50" s="1"/>
      <c r="FTD50" s="1"/>
      <c r="FTE50" s="1"/>
      <c r="FTF50" s="1"/>
      <c r="FTG50" s="1"/>
      <c r="FTH50" s="1"/>
      <c r="FTI50" s="1"/>
      <c r="FTJ50" s="1"/>
      <c r="FTK50" s="1"/>
      <c r="FTL50" s="1"/>
      <c r="FTM50" s="1"/>
      <c r="FTN50" s="1"/>
      <c r="FTO50" s="1"/>
      <c r="FTP50" s="1"/>
      <c r="FTQ50" s="1"/>
      <c r="FTR50" s="1"/>
      <c r="FTS50" s="1"/>
      <c r="FTT50" s="1"/>
      <c r="FTU50" s="1"/>
      <c r="FTV50" s="1"/>
      <c r="FTW50" s="1"/>
      <c r="FTX50" s="1"/>
      <c r="FTY50" s="1"/>
      <c r="FTZ50" s="1"/>
      <c r="FUA50" s="1"/>
      <c r="FUB50" s="1"/>
      <c r="FUC50" s="1"/>
      <c r="FUD50" s="1"/>
      <c r="FUE50" s="1"/>
      <c r="FUF50" s="1"/>
      <c r="FUG50" s="1"/>
      <c r="FUH50" s="1"/>
      <c r="FUI50" s="1"/>
      <c r="FUJ50" s="1"/>
      <c r="FUK50" s="1"/>
      <c r="FUL50" s="1"/>
      <c r="FUM50" s="1"/>
      <c r="FUN50" s="1"/>
      <c r="FUO50" s="1"/>
      <c r="FUP50" s="1"/>
      <c r="FUQ50" s="1"/>
      <c r="FUR50" s="1"/>
      <c r="FUS50" s="1"/>
      <c r="FUT50" s="1"/>
      <c r="FUU50" s="1"/>
      <c r="FUV50" s="1"/>
      <c r="FUW50" s="1"/>
      <c r="FUX50" s="1"/>
      <c r="FUY50" s="1"/>
      <c r="FUZ50" s="1"/>
      <c r="FVA50" s="1"/>
      <c r="FVB50" s="1"/>
      <c r="FVC50" s="1"/>
      <c r="FVD50" s="1"/>
      <c r="FVE50" s="1"/>
      <c r="FVF50" s="1"/>
      <c r="FVG50" s="1"/>
      <c r="FVH50" s="1"/>
      <c r="FVI50" s="1"/>
      <c r="FVJ50" s="1"/>
      <c r="FVK50" s="1"/>
      <c r="FVL50" s="1"/>
      <c r="FVM50" s="1"/>
      <c r="FVN50" s="1"/>
      <c r="FVO50" s="1"/>
      <c r="FVP50" s="1"/>
      <c r="FVQ50" s="1"/>
      <c r="FVR50" s="1"/>
      <c r="FVS50" s="1"/>
      <c r="FVT50" s="1"/>
      <c r="FVU50" s="1"/>
      <c r="FVV50" s="1"/>
      <c r="FVW50" s="1"/>
      <c r="FVX50" s="1"/>
      <c r="FVY50" s="1"/>
      <c r="FVZ50" s="1"/>
      <c r="FWA50" s="1"/>
      <c r="FWB50" s="1"/>
      <c r="FWC50" s="1"/>
      <c r="FWD50" s="1"/>
      <c r="FWE50" s="1"/>
      <c r="FWF50" s="1"/>
      <c r="FWG50" s="1"/>
      <c r="FWH50" s="1"/>
      <c r="FWI50" s="1"/>
      <c r="FWJ50" s="1"/>
      <c r="FWK50" s="1"/>
      <c r="FWL50" s="1"/>
      <c r="FWM50" s="1"/>
      <c r="FWN50" s="1"/>
      <c r="FWO50" s="1"/>
      <c r="FWP50" s="1"/>
      <c r="FWQ50" s="1"/>
      <c r="FWR50" s="1"/>
      <c r="FWS50" s="1"/>
      <c r="FWT50" s="1"/>
      <c r="FWU50" s="1"/>
      <c r="FWV50" s="1"/>
      <c r="FWW50" s="1"/>
      <c r="FWX50" s="1"/>
      <c r="FWY50" s="1"/>
      <c r="FWZ50" s="1"/>
      <c r="FXA50" s="1"/>
      <c r="FXB50" s="1"/>
      <c r="FXC50" s="1"/>
      <c r="FXD50" s="1"/>
      <c r="FXE50" s="1"/>
      <c r="FXF50" s="1"/>
      <c r="FXG50" s="1"/>
      <c r="FXH50" s="1"/>
      <c r="FXI50" s="1"/>
      <c r="FXJ50" s="1"/>
      <c r="FXK50" s="1"/>
      <c r="FXL50" s="1"/>
      <c r="FXM50" s="1"/>
      <c r="FXN50" s="1"/>
      <c r="FXO50" s="1"/>
      <c r="FXP50" s="1"/>
      <c r="FXQ50" s="1"/>
      <c r="FXR50" s="1"/>
      <c r="FXS50" s="1"/>
      <c r="FXT50" s="1"/>
      <c r="FXU50" s="1"/>
      <c r="FXV50" s="1"/>
      <c r="FXW50" s="1"/>
      <c r="FXX50" s="1"/>
      <c r="FXY50" s="1"/>
      <c r="FXZ50" s="1"/>
      <c r="FYA50" s="1"/>
      <c r="FYB50" s="1"/>
      <c r="FYC50" s="1"/>
      <c r="FYD50" s="1"/>
      <c r="FYE50" s="1"/>
      <c r="FYF50" s="1"/>
      <c r="FYG50" s="1"/>
      <c r="FYH50" s="1"/>
      <c r="FYI50" s="1"/>
      <c r="FYJ50" s="1"/>
      <c r="FYK50" s="1"/>
      <c r="FYL50" s="1"/>
      <c r="FYM50" s="1"/>
      <c r="FYN50" s="1"/>
      <c r="FYO50" s="1"/>
      <c r="FYP50" s="1"/>
      <c r="FYQ50" s="1"/>
      <c r="FYR50" s="1"/>
      <c r="FYS50" s="1"/>
      <c r="FYT50" s="1"/>
      <c r="FYU50" s="1"/>
      <c r="FYV50" s="1"/>
      <c r="FYW50" s="1"/>
      <c r="FYX50" s="1"/>
      <c r="FYY50" s="1"/>
      <c r="FYZ50" s="1"/>
      <c r="FZA50" s="1"/>
      <c r="FZB50" s="1"/>
      <c r="FZC50" s="1"/>
      <c r="FZD50" s="1"/>
      <c r="FZE50" s="1"/>
      <c r="FZF50" s="1"/>
      <c r="FZG50" s="1"/>
      <c r="FZH50" s="1"/>
      <c r="FZI50" s="1"/>
      <c r="FZJ50" s="1"/>
      <c r="FZK50" s="1"/>
      <c r="FZL50" s="1"/>
      <c r="FZM50" s="1"/>
      <c r="FZN50" s="1"/>
      <c r="FZO50" s="1"/>
      <c r="FZP50" s="1"/>
      <c r="FZQ50" s="1"/>
      <c r="FZR50" s="1"/>
      <c r="FZS50" s="1"/>
      <c r="FZT50" s="1"/>
      <c r="FZU50" s="1"/>
      <c r="FZV50" s="1"/>
      <c r="FZW50" s="1"/>
      <c r="FZX50" s="1"/>
      <c r="FZY50" s="1"/>
      <c r="FZZ50" s="1"/>
      <c r="GAA50" s="1"/>
      <c r="GAB50" s="1"/>
      <c r="GAC50" s="1"/>
      <c r="GAD50" s="1"/>
      <c r="GAE50" s="1"/>
      <c r="GAF50" s="1"/>
      <c r="GAG50" s="1"/>
      <c r="GAH50" s="1"/>
      <c r="GAI50" s="1"/>
      <c r="GAJ50" s="1"/>
      <c r="GAK50" s="1"/>
      <c r="GAL50" s="1"/>
      <c r="GAM50" s="1"/>
      <c r="GAN50" s="1"/>
      <c r="GAO50" s="1"/>
      <c r="GAP50" s="1"/>
      <c r="GAQ50" s="1"/>
      <c r="GAR50" s="1"/>
      <c r="GAS50" s="1"/>
      <c r="GAT50" s="1"/>
      <c r="GAU50" s="1"/>
      <c r="GAV50" s="1"/>
      <c r="GAW50" s="1"/>
      <c r="GAX50" s="1"/>
      <c r="GAY50" s="1"/>
      <c r="GAZ50" s="1"/>
      <c r="GBA50" s="1"/>
      <c r="GBB50" s="1"/>
      <c r="GBC50" s="1"/>
      <c r="GBD50" s="1"/>
      <c r="GBE50" s="1"/>
      <c r="GBF50" s="1"/>
      <c r="GBG50" s="1"/>
      <c r="GBH50" s="1"/>
      <c r="GBI50" s="1"/>
      <c r="GBJ50" s="1"/>
      <c r="GBK50" s="1"/>
      <c r="GBL50" s="1"/>
      <c r="GBM50" s="1"/>
      <c r="GBN50" s="1"/>
      <c r="GBO50" s="1"/>
      <c r="GBP50" s="1"/>
      <c r="GBQ50" s="1"/>
      <c r="GBR50" s="1"/>
      <c r="GBS50" s="1"/>
      <c r="GBT50" s="1"/>
      <c r="GBU50" s="1"/>
      <c r="GBV50" s="1"/>
      <c r="GBW50" s="1"/>
      <c r="GBX50" s="1"/>
      <c r="GBY50" s="1"/>
      <c r="GBZ50" s="1"/>
      <c r="GCA50" s="1"/>
      <c r="GCB50" s="1"/>
      <c r="GCC50" s="1"/>
      <c r="GCD50" s="1"/>
      <c r="GCE50" s="1"/>
      <c r="GCF50" s="1"/>
      <c r="GCG50" s="1"/>
      <c r="GCH50" s="1"/>
      <c r="GCI50" s="1"/>
      <c r="GCJ50" s="1"/>
      <c r="GCK50" s="1"/>
      <c r="GCL50" s="1"/>
      <c r="GCM50" s="1"/>
      <c r="GCN50" s="1"/>
      <c r="GCO50" s="1"/>
      <c r="GCP50" s="1"/>
      <c r="GCQ50" s="1"/>
      <c r="GCR50" s="1"/>
      <c r="GCS50" s="1"/>
      <c r="GCT50" s="1"/>
      <c r="GCU50" s="1"/>
      <c r="GCV50" s="1"/>
      <c r="GCW50" s="1"/>
      <c r="GCX50" s="1"/>
      <c r="GCY50" s="1"/>
      <c r="GCZ50" s="1"/>
      <c r="GDA50" s="1"/>
      <c r="GDB50" s="1"/>
      <c r="GDC50" s="1"/>
      <c r="GDD50" s="1"/>
      <c r="GDE50" s="1"/>
      <c r="GDF50" s="1"/>
      <c r="GDG50" s="1"/>
      <c r="GDH50" s="1"/>
      <c r="GDI50" s="1"/>
      <c r="GDJ50" s="1"/>
      <c r="GDK50" s="1"/>
      <c r="GDL50" s="1"/>
      <c r="GDM50" s="1"/>
      <c r="GDN50" s="1"/>
      <c r="GDO50" s="1"/>
      <c r="GDP50" s="1"/>
      <c r="GDQ50" s="1"/>
      <c r="GDR50" s="1"/>
      <c r="GDS50" s="1"/>
      <c r="GDT50" s="1"/>
      <c r="GDU50" s="1"/>
      <c r="GDV50" s="1"/>
      <c r="GDW50" s="1"/>
      <c r="GDX50" s="1"/>
      <c r="GDY50" s="1"/>
      <c r="GDZ50" s="1"/>
      <c r="GEA50" s="1"/>
      <c r="GEB50" s="1"/>
      <c r="GEC50" s="1"/>
      <c r="GED50" s="1"/>
      <c r="GEE50" s="1"/>
      <c r="GEF50" s="1"/>
      <c r="GEG50" s="1"/>
      <c r="GEH50" s="1"/>
      <c r="GEI50" s="1"/>
      <c r="GEJ50" s="1"/>
      <c r="GEK50" s="1"/>
      <c r="GEL50" s="1"/>
      <c r="GEM50" s="1"/>
      <c r="GEN50" s="1"/>
      <c r="GEO50" s="1"/>
      <c r="GEP50" s="1"/>
      <c r="GEQ50" s="1"/>
      <c r="GER50" s="1"/>
      <c r="GES50" s="1"/>
      <c r="GET50" s="1"/>
      <c r="GEU50" s="1"/>
      <c r="GEV50" s="1"/>
      <c r="GEW50" s="1"/>
      <c r="GEX50" s="1"/>
      <c r="GEY50" s="1"/>
      <c r="GEZ50" s="1"/>
      <c r="GFA50" s="1"/>
      <c r="GFB50" s="1"/>
      <c r="GFC50" s="1"/>
      <c r="GFD50" s="1"/>
      <c r="GFE50" s="1"/>
      <c r="GFF50" s="1"/>
      <c r="GFG50" s="1"/>
      <c r="GFH50" s="1"/>
      <c r="GFI50" s="1"/>
      <c r="GFJ50" s="1"/>
      <c r="GFK50" s="1"/>
      <c r="GFL50" s="1"/>
      <c r="GFM50" s="1"/>
      <c r="GFN50" s="1"/>
      <c r="GFO50" s="1"/>
      <c r="GFP50" s="1"/>
      <c r="GFQ50" s="1"/>
      <c r="GFR50" s="1"/>
      <c r="GFS50" s="1"/>
      <c r="GFT50" s="1"/>
      <c r="GFU50" s="1"/>
      <c r="GFV50" s="1"/>
      <c r="GFW50" s="1"/>
      <c r="GFX50" s="1"/>
      <c r="GFY50" s="1"/>
      <c r="GFZ50" s="1"/>
      <c r="GGA50" s="1"/>
      <c r="GGB50" s="1"/>
      <c r="GGC50" s="1"/>
      <c r="GGD50" s="1"/>
      <c r="GGE50" s="1"/>
      <c r="GGF50" s="1"/>
      <c r="GGG50" s="1"/>
      <c r="GGH50" s="1"/>
      <c r="GGI50" s="1"/>
      <c r="GGJ50" s="1"/>
      <c r="GGK50" s="1"/>
      <c r="GGL50" s="1"/>
      <c r="GGM50" s="1"/>
      <c r="GGN50" s="1"/>
      <c r="GGO50" s="1"/>
      <c r="GGP50" s="1"/>
      <c r="GGQ50" s="1"/>
      <c r="GGR50" s="1"/>
      <c r="GGS50" s="1"/>
      <c r="GGT50" s="1"/>
      <c r="GGU50" s="1"/>
      <c r="GGV50" s="1"/>
      <c r="GGW50" s="1"/>
      <c r="GGX50" s="1"/>
      <c r="GGY50" s="1"/>
      <c r="GGZ50" s="1"/>
      <c r="GHA50" s="1"/>
      <c r="GHB50" s="1"/>
      <c r="GHC50" s="1"/>
      <c r="GHD50" s="1"/>
      <c r="GHE50" s="1"/>
      <c r="GHF50" s="1"/>
      <c r="GHG50" s="1"/>
      <c r="GHH50" s="1"/>
      <c r="GHI50" s="1"/>
      <c r="GHJ50" s="1"/>
      <c r="GHK50" s="1"/>
      <c r="GHL50" s="1"/>
      <c r="GHM50" s="1"/>
      <c r="GHN50" s="1"/>
      <c r="GHO50" s="1"/>
      <c r="GHP50" s="1"/>
      <c r="GHQ50" s="1"/>
      <c r="GHR50" s="1"/>
      <c r="GHS50" s="1"/>
      <c r="GHT50" s="1"/>
      <c r="GHU50" s="1"/>
      <c r="GHV50" s="1"/>
      <c r="GHW50" s="1"/>
      <c r="GHX50" s="1"/>
      <c r="GHY50" s="1"/>
      <c r="GHZ50" s="1"/>
      <c r="GIA50" s="1"/>
      <c r="GIB50" s="1"/>
      <c r="GIC50" s="1"/>
      <c r="GID50" s="1"/>
      <c r="GIE50" s="1"/>
      <c r="GIF50" s="1"/>
      <c r="GIG50" s="1"/>
      <c r="GIH50" s="1"/>
      <c r="GII50" s="1"/>
      <c r="GIJ50" s="1"/>
      <c r="GIK50" s="1"/>
      <c r="GIL50" s="1"/>
      <c r="GIM50" s="1"/>
      <c r="GIN50" s="1"/>
      <c r="GIO50" s="1"/>
      <c r="GIP50" s="1"/>
      <c r="GIQ50" s="1"/>
      <c r="GIR50" s="1"/>
      <c r="GIS50" s="1"/>
      <c r="GIT50" s="1"/>
      <c r="GIU50" s="1"/>
      <c r="GIV50" s="1"/>
      <c r="GIW50" s="1"/>
      <c r="GIX50" s="1"/>
      <c r="GIY50" s="1"/>
      <c r="GIZ50" s="1"/>
      <c r="GJA50" s="1"/>
      <c r="GJB50" s="1"/>
      <c r="GJC50" s="1"/>
      <c r="GJD50" s="1"/>
      <c r="GJE50" s="1"/>
      <c r="GJF50" s="1"/>
      <c r="GJG50" s="1"/>
      <c r="GJH50" s="1"/>
      <c r="GJI50" s="1"/>
      <c r="GJJ50" s="1"/>
      <c r="GJK50" s="1"/>
      <c r="GJL50" s="1"/>
      <c r="GJM50" s="1"/>
      <c r="GJN50" s="1"/>
      <c r="GJO50" s="1"/>
      <c r="GJP50" s="1"/>
      <c r="GJQ50" s="1"/>
      <c r="GJR50" s="1"/>
      <c r="GJS50" s="1"/>
      <c r="GJT50" s="1"/>
      <c r="GJU50" s="1"/>
      <c r="GJV50" s="1"/>
      <c r="GJW50" s="1"/>
      <c r="GJX50" s="1"/>
      <c r="GJY50" s="1"/>
      <c r="GJZ50" s="1"/>
      <c r="GKA50" s="1"/>
      <c r="GKB50" s="1"/>
      <c r="GKC50" s="1"/>
      <c r="GKD50" s="1"/>
      <c r="GKE50" s="1"/>
      <c r="GKF50" s="1"/>
      <c r="GKG50" s="1"/>
      <c r="GKH50" s="1"/>
      <c r="GKI50" s="1"/>
      <c r="GKJ50" s="1"/>
      <c r="GKK50" s="1"/>
      <c r="GKL50" s="1"/>
      <c r="GKM50" s="1"/>
      <c r="GKN50" s="1"/>
      <c r="GKO50" s="1"/>
      <c r="GKP50" s="1"/>
      <c r="GKQ50" s="1"/>
      <c r="GKR50" s="1"/>
      <c r="GKS50" s="1"/>
      <c r="GKT50" s="1"/>
      <c r="GKU50" s="1"/>
      <c r="GKV50" s="1"/>
      <c r="GKW50" s="1"/>
      <c r="GKX50" s="1"/>
      <c r="GKY50" s="1"/>
      <c r="GKZ50" s="1"/>
      <c r="GLA50" s="1"/>
      <c r="GLB50" s="1"/>
      <c r="GLC50" s="1"/>
      <c r="GLD50" s="1"/>
      <c r="GLE50" s="1"/>
      <c r="GLF50" s="1"/>
      <c r="GLG50" s="1"/>
      <c r="GLH50" s="1"/>
      <c r="GLI50" s="1"/>
      <c r="GLJ50" s="1"/>
      <c r="GLK50" s="1"/>
      <c r="GLL50" s="1"/>
      <c r="GLM50" s="1"/>
      <c r="GLN50" s="1"/>
      <c r="GLO50" s="1"/>
      <c r="GLP50" s="1"/>
      <c r="GLQ50" s="1"/>
      <c r="GLR50" s="1"/>
      <c r="GLS50" s="1"/>
      <c r="GLT50" s="1"/>
      <c r="GLU50" s="1"/>
      <c r="GLV50" s="1"/>
      <c r="GLW50" s="1"/>
      <c r="GLX50" s="1"/>
      <c r="GLY50" s="1"/>
      <c r="GLZ50" s="1"/>
      <c r="GMA50" s="1"/>
      <c r="GMB50" s="1"/>
      <c r="GMC50" s="1"/>
      <c r="GMD50" s="1"/>
      <c r="GME50" s="1"/>
      <c r="GMF50" s="1"/>
      <c r="GMG50" s="1"/>
      <c r="GMH50" s="1"/>
      <c r="GMI50" s="1"/>
      <c r="GMJ50" s="1"/>
      <c r="GMK50" s="1"/>
      <c r="GML50" s="1"/>
      <c r="GMM50" s="1"/>
      <c r="GMN50" s="1"/>
      <c r="GMO50" s="1"/>
      <c r="GMP50" s="1"/>
      <c r="GMQ50" s="1"/>
      <c r="GMR50" s="1"/>
      <c r="GMS50" s="1"/>
      <c r="GMT50" s="1"/>
      <c r="GMU50" s="1"/>
      <c r="GMV50" s="1"/>
      <c r="GMW50" s="1"/>
      <c r="GMX50" s="1"/>
      <c r="GMY50" s="1"/>
      <c r="GMZ50" s="1"/>
      <c r="GNA50" s="1"/>
      <c r="GNB50" s="1"/>
      <c r="GNC50" s="1"/>
      <c r="GND50" s="1"/>
      <c r="GNE50" s="1"/>
      <c r="GNF50" s="1"/>
      <c r="GNG50" s="1"/>
      <c r="GNH50" s="1"/>
      <c r="GNI50" s="1"/>
      <c r="GNJ50" s="1"/>
      <c r="GNK50" s="1"/>
      <c r="GNL50" s="1"/>
      <c r="GNM50" s="1"/>
      <c r="GNN50" s="1"/>
      <c r="GNO50" s="1"/>
      <c r="GNP50" s="1"/>
      <c r="GNQ50" s="1"/>
      <c r="GNR50" s="1"/>
      <c r="GNS50" s="1"/>
      <c r="GNT50" s="1"/>
      <c r="GNU50" s="1"/>
      <c r="GNV50" s="1"/>
      <c r="GNW50" s="1"/>
      <c r="GNX50" s="1"/>
      <c r="GNY50" s="1"/>
      <c r="GNZ50" s="1"/>
      <c r="GOA50" s="1"/>
      <c r="GOB50" s="1"/>
      <c r="GOC50" s="1"/>
      <c r="GOD50" s="1"/>
      <c r="GOE50" s="1"/>
      <c r="GOF50" s="1"/>
      <c r="GOG50" s="1"/>
      <c r="GOH50" s="1"/>
      <c r="GOI50" s="1"/>
      <c r="GOJ50" s="1"/>
      <c r="GOK50" s="1"/>
      <c r="GOL50" s="1"/>
      <c r="GOM50" s="1"/>
      <c r="GON50" s="1"/>
      <c r="GOO50" s="1"/>
      <c r="GOP50" s="1"/>
      <c r="GOQ50" s="1"/>
      <c r="GOR50" s="1"/>
      <c r="GOS50" s="1"/>
      <c r="GOT50" s="1"/>
      <c r="GOU50" s="1"/>
      <c r="GOV50" s="1"/>
      <c r="GOW50" s="1"/>
      <c r="GOX50" s="1"/>
      <c r="GOY50" s="1"/>
      <c r="GOZ50" s="1"/>
      <c r="GPA50" s="1"/>
      <c r="GPB50" s="1"/>
      <c r="GPC50" s="1"/>
      <c r="GPD50" s="1"/>
      <c r="GPE50" s="1"/>
      <c r="GPF50" s="1"/>
      <c r="GPG50" s="1"/>
      <c r="GPH50" s="1"/>
      <c r="GPI50" s="1"/>
      <c r="GPJ50" s="1"/>
      <c r="GPK50" s="1"/>
      <c r="GPL50" s="1"/>
      <c r="GPM50" s="1"/>
      <c r="GPN50" s="1"/>
      <c r="GPO50" s="1"/>
      <c r="GPP50" s="1"/>
      <c r="GPQ50" s="1"/>
      <c r="GPR50" s="1"/>
      <c r="GPS50" s="1"/>
      <c r="GPT50" s="1"/>
      <c r="GPU50" s="1"/>
      <c r="GPV50" s="1"/>
      <c r="GPW50" s="1"/>
      <c r="GPX50" s="1"/>
      <c r="GPY50" s="1"/>
      <c r="GPZ50" s="1"/>
      <c r="GQA50" s="1"/>
      <c r="GQB50" s="1"/>
      <c r="GQC50" s="1"/>
      <c r="GQD50" s="1"/>
      <c r="GQE50" s="1"/>
      <c r="GQF50" s="1"/>
      <c r="GQG50" s="1"/>
      <c r="GQH50" s="1"/>
      <c r="GQI50" s="1"/>
      <c r="GQJ50" s="1"/>
      <c r="GQK50" s="1"/>
      <c r="GQL50" s="1"/>
      <c r="GQM50" s="1"/>
      <c r="GQN50" s="1"/>
      <c r="GQO50" s="1"/>
      <c r="GQP50" s="1"/>
      <c r="GQQ50" s="1"/>
      <c r="GQR50" s="1"/>
      <c r="GQS50" s="1"/>
      <c r="GQT50" s="1"/>
      <c r="GQU50" s="1"/>
      <c r="GQV50" s="1"/>
      <c r="GQW50" s="1"/>
      <c r="GQX50" s="1"/>
      <c r="GQY50" s="1"/>
      <c r="GQZ50" s="1"/>
      <c r="GRA50" s="1"/>
      <c r="GRB50" s="1"/>
      <c r="GRC50" s="1"/>
      <c r="GRD50" s="1"/>
      <c r="GRE50" s="1"/>
      <c r="GRF50" s="1"/>
      <c r="GRG50" s="1"/>
      <c r="GRH50" s="1"/>
      <c r="GRI50" s="1"/>
      <c r="GRJ50" s="1"/>
      <c r="GRK50" s="1"/>
      <c r="GRL50" s="1"/>
      <c r="GRM50" s="1"/>
      <c r="GRN50" s="1"/>
      <c r="GRO50" s="1"/>
      <c r="GRP50" s="1"/>
      <c r="GRQ50" s="1"/>
      <c r="GRR50" s="1"/>
      <c r="GRS50" s="1"/>
      <c r="GRT50" s="1"/>
      <c r="GRU50" s="1"/>
      <c r="GRV50" s="1"/>
      <c r="GRW50" s="1"/>
      <c r="GRX50" s="1"/>
      <c r="GRY50" s="1"/>
      <c r="GRZ50" s="1"/>
      <c r="GSA50" s="1"/>
      <c r="GSB50" s="1"/>
      <c r="GSC50" s="1"/>
      <c r="GSD50" s="1"/>
      <c r="GSE50" s="1"/>
      <c r="GSF50" s="1"/>
      <c r="GSG50" s="1"/>
      <c r="GSH50" s="1"/>
      <c r="GSI50" s="1"/>
      <c r="GSJ50" s="1"/>
      <c r="GSK50" s="1"/>
      <c r="GSL50" s="1"/>
      <c r="GSM50" s="1"/>
      <c r="GSN50" s="1"/>
      <c r="GSO50" s="1"/>
      <c r="GSP50" s="1"/>
      <c r="GSQ50" s="1"/>
      <c r="GSR50" s="1"/>
      <c r="GSS50" s="1"/>
      <c r="GST50" s="1"/>
      <c r="GSU50" s="1"/>
      <c r="GSV50" s="1"/>
      <c r="GSW50" s="1"/>
      <c r="GSX50" s="1"/>
      <c r="GSY50" s="1"/>
      <c r="GSZ50" s="1"/>
      <c r="GTA50" s="1"/>
      <c r="GTB50" s="1"/>
      <c r="GTC50" s="1"/>
      <c r="GTD50" s="1"/>
      <c r="GTE50" s="1"/>
      <c r="GTF50" s="1"/>
      <c r="GTG50" s="1"/>
      <c r="GTH50" s="1"/>
      <c r="GTI50" s="1"/>
      <c r="GTJ50" s="1"/>
      <c r="GTK50" s="1"/>
      <c r="GTL50" s="1"/>
      <c r="GTM50" s="1"/>
      <c r="GTN50" s="1"/>
      <c r="GTO50" s="1"/>
      <c r="GTP50" s="1"/>
      <c r="GTQ50" s="1"/>
      <c r="GTR50" s="1"/>
      <c r="GTS50" s="1"/>
      <c r="GTT50" s="1"/>
      <c r="GTU50" s="1"/>
      <c r="GTV50" s="1"/>
      <c r="GTW50" s="1"/>
      <c r="GTX50" s="1"/>
      <c r="GTY50" s="1"/>
      <c r="GTZ50" s="1"/>
      <c r="GUA50" s="1"/>
      <c r="GUB50" s="1"/>
      <c r="GUC50" s="1"/>
      <c r="GUD50" s="1"/>
      <c r="GUE50" s="1"/>
      <c r="GUF50" s="1"/>
      <c r="GUG50" s="1"/>
      <c r="GUH50" s="1"/>
      <c r="GUI50" s="1"/>
      <c r="GUJ50" s="1"/>
      <c r="GUK50" s="1"/>
      <c r="GUL50" s="1"/>
      <c r="GUM50" s="1"/>
      <c r="GUN50" s="1"/>
      <c r="GUO50" s="1"/>
      <c r="GUP50" s="1"/>
      <c r="GUQ50" s="1"/>
      <c r="GUR50" s="1"/>
      <c r="GUS50" s="1"/>
      <c r="GUT50" s="1"/>
      <c r="GUU50" s="1"/>
      <c r="GUV50" s="1"/>
      <c r="GUW50" s="1"/>
      <c r="GUX50" s="1"/>
      <c r="GUY50" s="1"/>
      <c r="GUZ50" s="1"/>
      <c r="GVA50" s="1"/>
      <c r="GVB50" s="1"/>
      <c r="GVC50" s="1"/>
      <c r="GVD50" s="1"/>
      <c r="GVE50" s="1"/>
      <c r="GVF50" s="1"/>
      <c r="GVG50" s="1"/>
      <c r="GVH50" s="1"/>
      <c r="GVI50" s="1"/>
      <c r="GVJ50" s="1"/>
      <c r="GVK50" s="1"/>
      <c r="GVL50" s="1"/>
      <c r="GVM50" s="1"/>
      <c r="GVN50" s="1"/>
      <c r="GVO50" s="1"/>
      <c r="GVP50" s="1"/>
      <c r="GVQ50" s="1"/>
      <c r="GVR50" s="1"/>
      <c r="GVS50" s="1"/>
      <c r="GVT50" s="1"/>
      <c r="GVU50" s="1"/>
      <c r="GVV50" s="1"/>
      <c r="GVW50" s="1"/>
      <c r="GVX50" s="1"/>
      <c r="GVY50" s="1"/>
      <c r="GVZ50" s="1"/>
      <c r="GWA50" s="1"/>
      <c r="GWB50" s="1"/>
      <c r="GWC50" s="1"/>
      <c r="GWD50" s="1"/>
      <c r="GWE50" s="1"/>
      <c r="GWF50" s="1"/>
      <c r="GWG50" s="1"/>
      <c r="GWH50" s="1"/>
      <c r="GWI50" s="1"/>
      <c r="GWJ50" s="1"/>
      <c r="GWK50" s="1"/>
      <c r="GWL50" s="1"/>
      <c r="GWM50" s="1"/>
      <c r="GWN50" s="1"/>
      <c r="GWO50" s="1"/>
      <c r="GWP50" s="1"/>
      <c r="GWQ50" s="1"/>
      <c r="GWR50" s="1"/>
      <c r="GWS50" s="1"/>
      <c r="GWT50" s="1"/>
      <c r="GWU50" s="1"/>
      <c r="GWV50" s="1"/>
      <c r="GWW50" s="1"/>
      <c r="GWX50" s="1"/>
      <c r="GWY50" s="1"/>
      <c r="GWZ50" s="1"/>
      <c r="GXA50" s="1"/>
      <c r="GXB50" s="1"/>
      <c r="GXC50" s="1"/>
      <c r="GXD50" s="1"/>
      <c r="GXE50" s="1"/>
      <c r="GXF50" s="1"/>
      <c r="GXG50" s="1"/>
      <c r="GXH50" s="1"/>
      <c r="GXI50" s="1"/>
      <c r="GXJ50" s="1"/>
      <c r="GXK50" s="1"/>
      <c r="GXL50" s="1"/>
      <c r="GXM50" s="1"/>
      <c r="GXN50" s="1"/>
      <c r="GXO50" s="1"/>
      <c r="GXP50" s="1"/>
      <c r="GXQ50" s="1"/>
      <c r="GXR50" s="1"/>
      <c r="GXS50" s="1"/>
      <c r="GXT50" s="1"/>
      <c r="GXU50" s="1"/>
      <c r="GXV50" s="1"/>
      <c r="GXW50" s="1"/>
      <c r="GXX50" s="1"/>
      <c r="GXY50" s="1"/>
      <c r="GXZ50" s="1"/>
      <c r="GYA50" s="1"/>
      <c r="GYB50" s="1"/>
      <c r="GYC50" s="1"/>
      <c r="GYD50" s="1"/>
      <c r="GYE50" s="1"/>
      <c r="GYF50" s="1"/>
      <c r="GYG50" s="1"/>
      <c r="GYH50" s="1"/>
      <c r="GYI50" s="1"/>
      <c r="GYJ50" s="1"/>
      <c r="GYK50" s="1"/>
      <c r="GYL50" s="1"/>
      <c r="GYM50" s="1"/>
      <c r="GYN50" s="1"/>
      <c r="GYO50" s="1"/>
      <c r="GYP50" s="1"/>
      <c r="GYQ50" s="1"/>
      <c r="GYR50" s="1"/>
      <c r="GYS50" s="1"/>
      <c r="GYT50" s="1"/>
      <c r="GYU50" s="1"/>
      <c r="GYV50" s="1"/>
      <c r="GYW50" s="1"/>
      <c r="GYX50" s="1"/>
      <c r="GYY50" s="1"/>
      <c r="GYZ50" s="1"/>
      <c r="GZA50" s="1"/>
      <c r="GZB50" s="1"/>
      <c r="GZC50" s="1"/>
      <c r="GZD50" s="1"/>
      <c r="GZE50" s="1"/>
      <c r="GZF50" s="1"/>
      <c r="GZG50" s="1"/>
      <c r="GZH50" s="1"/>
      <c r="GZI50" s="1"/>
      <c r="GZJ50" s="1"/>
      <c r="GZK50" s="1"/>
      <c r="GZL50" s="1"/>
      <c r="GZM50" s="1"/>
      <c r="GZN50" s="1"/>
      <c r="GZO50" s="1"/>
      <c r="GZP50" s="1"/>
      <c r="GZQ50" s="1"/>
      <c r="GZR50" s="1"/>
      <c r="GZS50" s="1"/>
      <c r="GZT50" s="1"/>
      <c r="GZU50" s="1"/>
      <c r="GZV50" s="1"/>
      <c r="GZW50" s="1"/>
      <c r="GZX50" s="1"/>
      <c r="GZY50" s="1"/>
      <c r="GZZ50" s="1"/>
      <c r="HAA50" s="1"/>
      <c r="HAB50" s="1"/>
      <c r="HAC50" s="1"/>
      <c r="HAD50" s="1"/>
      <c r="HAE50" s="1"/>
      <c r="HAF50" s="1"/>
      <c r="HAG50" s="1"/>
      <c r="HAH50" s="1"/>
      <c r="HAI50" s="1"/>
      <c r="HAJ50" s="1"/>
      <c r="HAK50" s="1"/>
      <c r="HAL50" s="1"/>
      <c r="HAM50" s="1"/>
      <c r="HAN50" s="1"/>
      <c r="HAO50" s="1"/>
      <c r="HAP50" s="1"/>
      <c r="HAQ50" s="1"/>
      <c r="HAR50" s="1"/>
      <c r="HAS50" s="1"/>
      <c r="HAT50" s="1"/>
      <c r="HAU50" s="1"/>
      <c r="HAV50" s="1"/>
      <c r="HAW50" s="1"/>
      <c r="HAX50" s="1"/>
      <c r="HAY50" s="1"/>
      <c r="HAZ50" s="1"/>
      <c r="HBA50" s="1"/>
      <c r="HBB50" s="1"/>
      <c r="HBC50" s="1"/>
      <c r="HBD50" s="1"/>
      <c r="HBE50" s="1"/>
      <c r="HBF50" s="1"/>
      <c r="HBG50" s="1"/>
      <c r="HBH50" s="1"/>
      <c r="HBI50" s="1"/>
      <c r="HBJ50" s="1"/>
      <c r="HBK50" s="1"/>
      <c r="HBL50" s="1"/>
      <c r="HBM50" s="1"/>
      <c r="HBN50" s="1"/>
      <c r="HBO50" s="1"/>
      <c r="HBP50" s="1"/>
      <c r="HBQ50" s="1"/>
      <c r="HBR50" s="1"/>
      <c r="HBS50" s="1"/>
      <c r="HBT50" s="1"/>
      <c r="HBU50" s="1"/>
      <c r="HBV50" s="1"/>
      <c r="HBW50" s="1"/>
      <c r="HBX50" s="1"/>
      <c r="HBY50" s="1"/>
      <c r="HBZ50" s="1"/>
      <c r="HCA50" s="1"/>
      <c r="HCB50" s="1"/>
      <c r="HCC50" s="1"/>
      <c r="HCD50" s="1"/>
      <c r="HCE50" s="1"/>
      <c r="HCF50" s="1"/>
      <c r="HCG50" s="1"/>
      <c r="HCH50" s="1"/>
      <c r="HCI50" s="1"/>
      <c r="HCJ50" s="1"/>
      <c r="HCK50" s="1"/>
      <c r="HCL50" s="1"/>
      <c r="HCM50" s="1"/>
      <c r="HCN50" s="1"/>
      <c r="HCO50" s="1"/>
      <c r="HCP50" s="1"/>
      <c r="HCQ50" s="1"/>
      <c r="HCR50" s="1"/>
      <c r="HCS50" s="1"/>
      <c r="HCT50" s="1"/>
      <c r="HCU50" s="1"/>
      <c r="HCV50" s="1"/>
      <c r="HCW50" s="1"/>
      <c r="HCX50" s="1"/>
      <c r="HCY50" s="1"/>
      <c r="HCZ50" s="1"/>
      <c r="HDA50" s="1"/>
      <c r="HDB50" s="1"/>
      <c r="HDC50" s="1"/>
      <c r="HDD50" s="1"/>
      <c r="HDE50" s="1"/>
      <c r="HDF50" s="1"/>
      <c r="HDG50" s="1"/>
      <c r="HDH50" s="1"/>
      <c r="HDI50" s="1"/>
      <c r="HDJ50" s="1"/>
      <c r="HDK50" s="1"/>
      <c r="HDL50" s="1"/>
      <c r="HDM50" s="1"/>
      <c r="HDN50" s="1"/>
      <c r="HDO50" s="1"/>
      <c r="HDP50" s="1"/>
      <c r="HDQ50" s="1"/>
      <c r="HDR50" s="1"/>
      <c r="HDS50" s="1"/>
      <c r="HDT50" s="1"/>
      <c r="HDU50" s="1"/>
      <c r="HDV50" s="1"/>
      <c r="HDW50" s="1"/>
      <c r="HDX50" s="1"/>
      <c r="HDY50" s="1"/>
      <c r="HDZ50" s="1"/>
      <c r="HEA50" s="1"/>
      <c r="HEB50" s="1"/>
      <c r="HEC50" s="1"/>
      <c r="HED50" s="1"/>
      <c r="HEE50" s="1"/>
      <c r="HEF50" s="1"/>
      <c r="HEG50" s="1"/>
      <c r="HEH50" s="1"/>
      <c r="HEI50" s="1"/>
      <c r="HEJ50" s="1"/>
      <c r="HEK50" s="1"/>
      <c r="HEL50" s="1"/>
      <c r="HEM50" s="1"/>
      <c r="HEN50" s="1"/>
      <c r="HEO50" s="1"/>
      <c r="HEP50" s="1"/>
      <c r="HEQ50" s="1"/>
      <c r="HER50" s="1"/>
      <c r="HES50" s="1"/>
      <c r="HET50" s="1"/>
      <c r="HEU50" s="1"/>
      <c r="HEV50" s="1"/>
      <c r="HEW50" s="1"/>
      <c r="HEX50" s="1"/>
      <c r="HEY50" s="1"/>
      <c r="HEZ50" s="1"/>
      <c r="HFA50" s="1"/>
      <c r="HFB50" s="1"/>
      <c r="HFC50" s="1"/>
      <c r="HFD50" s="1"/>
      <c r="HFE50" s="1"/>
      <c r="HFF50" s="1"/>
      <c r="HFG50" s="1"/>
      <c r="HFH50" s="1"/>
      <c r="HFI50" s="1"/>
      <c r="HFJ50" s="1"/>
      <c r="HFK50" s="1"/>
      <c r="HFL50" s="1"/>
      <c r="HFM50" s="1"/>
      <c r="HFN50" s="1"/>
      <c r="HFO50" s="1"/>
      <c r="HFP50" s="1"/>
      <c r="HFQ50" s="1"/>
      <c r="HFR50" s="1"/>
      <c r="HFS50" s="1"/>
      <c r="HFT50" s="1"/>
      <c r="HFU50" s="1"/>
      <c r="HFV50" s="1"/>
      <c r="HFW50" s="1"/>
      <c r="HFX50" s="1"/>
      <c r="HFY50" s="1"/>
      <c r="HFZ50" s="1"/>
      <c r="HGA50" s="1"/>
      <c r="HGB50" s="1"/>
      <c r="HGC50" s="1"/>
      <c r="HGD50" s="1"/>
      <c r="HGE50" s="1"/>
      <c r="HGF50" s="1"/>
      <c r="HGG50" s="1"/>
      <c r="HGH50" s="1"/>
      <c r="HGI50" s="1"/>
      <c r="HGJ50" s="1"/>
      <c r="HGK50" s="1"/>
      <c r="HGL50" s="1"/>
      <c r="HGM50" s="1"/>
      <c r="HGN50" s="1"/>
      <c r="HGO50" s="1"/>
      <c r="HGP50" s="1"/>
      <c r="HGQ50" s="1"/>
      <c r="HGR50" s="1"/>
      <c r="HGS50" s="1"/>
      <c r="HGT50" s="1"/>
      <c r="HGU50" s="1"/>
      <c r="HGV50" s="1"/>
      <c r="HGW50" s="1"/>
      <c r="HGX50" s="1"/>
      <c r="HGY50" s="1"/>
      <c r="HGZ50" s="1"/>
      <c r="HHA50" s="1"/>
      <c r="HHB50" s="1"/>
      <c r="HHC50" s="1"/>
      <c r="HHD50" s="1"/>
      <c r="HHE50" s="1"/>
      <c r="HHF50" s="1"/>
      <c r="HHG50" s="1"/>
      <c r="HHH50" s="1"/>
      <c r="HHI50" s="1"/>
      <c r="HHJ50" s="1"/>
      <c r="HHK50" s="1"/>
      <c r="HHL50" s="1"/>
      <c r="HHM50" s="1"/>
      <c r="HHN50" s="1"/>
      <c r="HHO50" s="1"/>
      <c r="HHP50" s="1"/>
      <c r="HHQ50" s="1"/>
      <c r="HHR50" s="1"/>
      <c r="HHS50" s="1"/>
      <c r="HHT50" s="1"/>
      <c r="HHU50" s="1"/>
      <c r="HHV50" s="1"/>
      <c r="HHW50" s="1"/>
      <c r="HHX50" s="1"/>
      <c r="HHY50" s="1"/>
      <c r="HHZ50" s="1"/>
      <c r="HIA50" s="1"/>
      <c r="HIB50" s="1"/>
      <c r="HIC50" s="1"/>
      <c r="HID50" s="1"/>
      <c r="HIE50" s="1"/>
      <c r="HIF50" s="1"/>
      <c r="HIG50" s="1"/>
      <c r="HIH50" s="1"/>
      <c r="HII50" s="1"/>
      <c r="HIJ50" s="1"/>
      <c r="HIK50" s="1"/>
      <c r="HIL50" s="1"/>
      <c r="HIM50" s="1"/>
      <c r="HIN50" s="1"/>
      <c r="HIO50" s="1"/>
      <c r="HIP50" s="1"/>
      <c r="HIQ50" s="1"/>
      <c r="HIR50" s="1"/>
      <c r="HIS50" s="1"/>
      <c r="HIT50" s="1"/>
      <c r="HIU50" s="1"/>
      <c r="HIV50" s="1"/>
      <c r="HIW50" s="1"/>
      <c r="HIX50" s="1"/>
      <c r="HIY50" s="1"/>
      <c r="HIZ50" s="1"/>
      <c r="HJA50" s="1"/>
      <c r="HJB50" s="1"/>
      <c r="HJC50" s="1"/>
      <c r="HJD50" s="1"/>
      <c r="HJE50" s="1"/>
      <c r="HJF50" s="1"/>
      <c r="HJG50" s="1"/>
      <c r="HJH50" s="1"/>
      <c r="HJI50" s="1"/>
      <c r="HJJ50" s="1"/>
      <c r="HJK50" s="1"/>
      <c r="HJL50" s="1"/>
      <c r="HJM50" s="1"/>
      <c r="HJN50" s="1"/>
      <c r="HJO50" s="1"/>
      <c r="HJP50" s="1"/>
      <c r="HJQ50" s="1"/>
      <c r="HJR50" s="1"/>
      <c r="HJS50" s="1"/>
      <c r="HJT50" s="1"/>
      <c r="HJU50" s="1"/>
      <c r="HJV50" s="1"/>
      <c r="HJW50" s="1"/>
      <c r="HJX50" s="1"/>
      <c r="HJY50" s="1"/>
      <c r="HJZ50" s="1"/>
      <c r="HKA50" s="1"/>
      <c r="HKB50" s="1"/>
      <c r="HKC50" s="1"/>
      <c r="HKD50" s="1"/>
      <c r="HKE50" s="1"/>
      <c r="HKF50" s="1"/>
      <c r="HKG50" s="1"/>
      <c r="HKH50" s="1"/>
      <c r="HKI50" s="1"/>
      <c r="HKJ50" s="1"/>
      <c r="HKK50" s="1"/>
      <c r="HKL50" s="1"/>
      <c r="HKM50" s="1"/>
      <c r="HKN50" s="1"/>
      <c r="HKO50" s="1"/>
      <c r="HKP50" s="1"/>
      <c r="HKQ50" s="1"/>
      <c r="HKR50" s="1"/>
      <c r="HKS50" s="1"/>
      <c r="HKT50" s="1"/>
      <c r="HKU50" s="1"/>
      <c r="HKV50" s="1"/>
      <c r="HKW50" s="1"/>
      <c r="HKX50" s="1"/>
      <c r="HKY50" s="1"/>
      <c r="HKZ50" s="1"/>
      <c r="HLA50" s="1"/>
      <c r="HLB50" s="1"/>
      <c r="HLC50" s="1"/>
      <c r="HLD50" s="1"/>
      <c r="HLE50" s="1"/>
      <c r="HLF50" s="1"/>
      <c r="HLG50" s="1"/>
      <c r="HLH50" s="1"/>
      <c r="HLI50" s="1"/>
      <c r="HLJ50" s="1"/>
      <c r="HLK50" s="1"/>
      <c r="HLL50" s="1"/>
      <c r="HLM50" s="1"/>
      <c r="HLN50" s="1"/>
      <c r="HLO50" s="1"/>
      <c r="HLP50" s="1"/>
      <c r="HLQ50" s="1"/>
      <c r="HLR50" s="1"/>
      <c r="HLS50" s="1"/>
      <c r="HLT50" s="1"/>
      <c r="HLU50" s="1"/>
      <c r="HLV50" s="1"/>
      <c r="HLW50" s="1"/>
      <c r="HLX50" s="1"/>
      <c r="HLY50" s="1"/>
      <c r="HLZ50" s="1"/>
      <c r="HMA50" s="1"/>
      <c r="HMB50" s="1"/>
      <c r="HMC50" s="1"/>
      <c r="HMD50" s="1"/>
      <c r="HME50" s="1"/>
      <c r="HMF50" s="1"/>
      <c r="HMG50" s="1"/>
      <c r="HMH50" s="1"/>
      <c r="HMI50" s="1"/>
      <c r="HMJ50" s="1"/>
      <c r="HMK50" s="1"/>
      <c r="HML50" s="1"/>
      <c r="HMM50" s="1"/>
      <c r="HMN50" s="1"/>
      <c r="HMO50" s="1"/>
      <c r="HMP50" s="1"/>
      <c r="HMQ50" s="1"/>
      <c r="HMR50" s="1"/>
      <c r="HMS50" s="1"/>
      <c r="HMT50" s="1"/>
      <c r="HMU50" s="1"/>
      <c r="HMV50" s="1"/>
      <c r="HMW50" s="1"/>
      <c r="HMX50" s="1"/>
      <c r="HMY50" s="1"/>
      <c r="HMZ50" s="1"/>
      <c r="HNA50" s="1"/>
      <c r="HNB50" s="1"/>
      <c r="HNC50" s="1"/>
      <c r="HND50" s="1"/>
      <c r="HNE50" s="1"/>
      <c r="HNF50" s="1"/>
      <c r="HNG50" s="1"/>
      <c r="HNH50" s="1"/>
      <c r="HNI50" s="1"/>
      <c r="HNJ50" s="1"/>
      <c r="HNK50" s="1"/>
      <c r="HNL50" s="1"/>
      <c r="HNM50" s="1"/>
      <c r="HNN50" s="1"/>
      <c r="HNO50" s="1"/>
      <c r="HNP50" s="1"/>
      <c r="HNQ50" s="1"/>
      <c r="HNR50" s="1"/>
      <c r="HNS50" s="1"/>
      <c r="HNT50" s="1"/>
      <c r="HNU50" s="1"/>
      <c r="HNV50" s="1"/>
      <c r="HNW50" s="1"/>
      <c r="HNX50" s="1"/>
      <c r="HNY50" s="1"/>
      <c r="HNZ50" s="1"/>
      <c r="HOA50" s="1"/>
      <c r="HOB50" s="1"/>
      <c r="HOC50" s="1"/>
      <c r="HOD50" s="1"/>
      <c r="HOE50" s="1"/>
      <c r="HOF50" s="1"/>
      <c r="HOG50" s="1"/>
      <c r="HOH50" s="1"/>
      <c r="HOI50" s="1"/>
      <c r="HOJ50" s="1"/>
      <c r="HOK50" s="1"/>
      <c r="HOL50" s="1"/>
      <c r="HOM50" s="1"/>
      <c r="HON50" s="1"/>
      <c r="HOO50" s="1"/>
      <c r="HOP50" s="1"/>
      <c r="HOQ50" s="1"/>
      <c r="HOR50" s="1"/>
      <c r="HOS50" s="1"/>
      <c r="HOT50" s="1"/>
      <c r="HOU50" s="1"/>
      <c r="HOV50" s="1"/>
      <c r="HOW50" s="1"/>
      <c r="HOX50" s="1"/>
      <c r="HOY50" s="1"/>
      <c r="HOZ50" s="1"/>
      <c r="HPA50" s="1"/>
      <c r="HPB50" s="1"/>
      <c r="HPC50" s="1"/>
      <c r="HPD50" s="1"/>
      <c r="HPE50" s="1"/>
      <c r="HPF50" s="1"/>
      <c r="HPG50" s="1"/>
      <c r="HPH50" s="1"/>
      <c r="HPI50" s="1"/>
      <c r="HPJ50" s="1"/>
      <c r="HPK50" s="1"/>
      <c r="HPL50" s="1"/>
      <c r="HPM50" s="1"/>
      <c r="HPN50" s="1"/>
      <c r="HPO50" s="1"/>
      <c r="HPP50" s="1"/>
      <c r="HPQ50" s="1"/>
      <c r="HPR50" s="1"/>
      <c r="HPS50" s="1"/>
      <c r="HPT50" s="1"/>
      <c r="HPU50" s="1"/>
      <c r="HPV50" s="1"/>
      <c r="HPW50" s="1"/>
      <c r="HPX50" s="1"/>
      <c r="HPY50" s="1"/>
      <c r="HPZ50" s="1"/>
      <c r="HQA50" s="1"/>
      <c r="HQB50" s="1"/>
      <c r="HQC50" s="1"/>
      <c r="HQD50" s="1"/>
      <c r="HQE50" s="1"/>
      <c r="HQF50" s="1"/>
      <c r="HQG50" s="1"/>
      <c r="HQH50" s="1"/>
      <c r="HQI50" s="1"/>
      <c r="HQJ50" s="1"/>
      <c r="HQK50" s="1"/>
      <c r="HQL50" s="1"/>
      <c r="HQM50" s="1"/>
      <c r="HQN50" s="1"/>
      <c r="HQO50" s="1"/>
      <c r="HQP50" s="1"/>
      <c r="HQQ50" s="1"/>
      <c r="HQR50" s="1"/>
      <c r="HQS50" s="1"/>
      <c r="HQT50" s="1"/>
      <c r="HQU50" s="1"/>
      <c r="HQV50" s="1"/>
      <c r="HQW50" s="1"/>
      <c r="HQX50" s="1"/>
      <c r="HQY50" s="1"/>
      <c r="HQZ50" s="1"/>
      <c r="HRA50" s="1"/>
      <c r="HRB50" s="1"/>
      <c r="HRC50" s="1"/>
      <c r="HRD50" s="1"/>
      <c r="HRE50" s="1"/>
      <c r="HRF50" s="1"/>
      <c r="HRG50" s="1"/>
      <c r="HRH50" s="1"/>
      <c r="HRI50" s="1"/>
      <c r="HRJ50" s="1"/>
      <c r="HRK50" s="1"/>
      <c r="HRL50" s="1"/>
      <c r="HRM50" s="1"/>
      <c r="HRN50" s="1"/>
      <c r="HRO50" s="1"/>
      <c r="HRP50" s="1"/>
      <c r="HRQ50" s="1"/>
      <c r="HRR50" s="1"/>
      <c r="HRS50" s="1"/>
      <c r="HRT50" s="1"/>
      <c r="HRU50" s="1"/>
      <c r="HRV50" s="1"/>
      <c r="HRW50" s="1"/>
      <c r="HRX50" s="1"/>
      <c r="HRY50" s="1"/>
      <c r="HRZ50" s="1"/>
      <c r="HSA50" s="1"/>
      <c r="HSB50" s="1"/>
      <c r="HSC50" s="1"/>
      <c r="HSD50" s="1"/>
      <c r="HSE50" s="1"/>
      <c r="HSF50" s="1"/>
      <c r="HSG50" s="1"/>
      <c r="HSH50" s="1"/>
      <c r="HSI50" s="1"/>
      <c r="HSJ50" s="1"/>
      <c r="HSK50" s="1"/>
      <c r="HSL50" s="1"/>
      <c r="HSM50" s="1"/>
      <c r="HSN50" s="1"/>
      <c r="HSO50" s="1"/>
      <c r="HSP50" s="1"/>
      <c r="HSQ50" s="1"/>
      <c r="HSR50" s="1"/>
      <c r="HSS50" s="1"/>
      <c r="HST50" s="1"/>
      <c r="HSU50" s="1"/>
      <c r="HSV50" s="1"/>
      <c r="HSW50" s="1"/>
      <c r="HSX50" s="1"/>
      <c r="HSY50" s="1"/>
      <c r="HSZ50" s="1"/>
      <c r="HTA50" s="1"/>
      <c r="HTB50" s="1"/>
      <c r="HTC50" s="1"/>
      <c r="HTD50" s="1"/>
      <c r="HTE50" s="1"/>
      <c r="HTF50" s="1"/>
      <c r="HTG50" s="1"/>
      <c r="HTH50" s="1"/>
      <c r="HTI50" s="1"/>
      <c r="HTJ50" s="1"/>
      <c r="HTK50" s="1"/>
      <c r="HTL50" s="1"/>
      <c r="HTM50" s="1"/>
      <c r="HTN50" s="1"/>
      <c r="HTO50" s="1"/>
      <c r="HTP50" s="1"/>
      <c r="HTQ50" s="1"/>
      <c r="HTR50" s="1"/>
      <c r="HTS50" s="1"/>
      <c r="HTT50" s="1"/>
      <c r="HTU50" s="1"/>
      <c r="HTV50" s="1"/>
      <c r="HTW50" s="1"/>
      <c r="HTX50" s="1"/>
      <c r="HTY50" s="1"/>
      <c r="HTZ50" s="1"/>
      <c r="HUA50" s="1"/>
      <c r="HUB50" s="1"/>
      <c r="HUC50" s="1"/>
      <c r="HUD50" s="1"/>
      <c r="HUE50" s="1"/>
      <c r="HUF50" s="1"/>
      <c r="HUG50" s="1"/>
      <c r="HUH50" s="1"/>
      <c r="HUI50" s="1"/>
      <c r="HUJ50" s="1"/>
      <c r="HUK50" s="1"/>
      <c r="HUL50" s="1"/>
      <c r="HUM50" s="1"/>
      <c r="HUN50" s="1"/>
      <c r="HUO50" s="1"/>
      <c r="HUP50" s="1"/>
      <c r="HUQ50" s="1"/>
      <c r="HUR50" s="1"/>
      <c r="HUS50" s="1"/>
      <c r="HUT50" s="1"/>
      <c r="HUU50" s="1"/>
      <c r="HUV50" s="1"/>
      <c r="HUW50" s="1"/>
      <c r="HUX50" s="1"/>
      <c r="HUY50" s="1"/>
      <c r="HUZ50" s="1"/>
      <c r="HVA50" s="1"/>
      <c r="HVB50" s="1"/>
      <c r="HVC50" s="1"/>
      <c r="HVD50" s="1"/>
      <c r="HVE50" s="1"/>
      <c r="HVF50" s="1"/>
      <c r="HVG50" s="1"/>
      <c r="HVH50" s="1"/>
      <c r="HVI50" s="1"/>
      <c r="HVJ50" s="1"/>
      <c r="HVK50" s="1"/>
      <c r="HVL50" s="1"/>
      <c r="HVM50" s="1"/>
      <c r="HVN50" s="1"/>
      <c r="HVO50" s="1"/>
      <c r="HVP50" s="1"/>
      <c r="HVQ50" s="1"/>
      <c r="HVR50" s="1"/>
      <c r="HVS50" s="1"/>
      <c r="HVT50" s="1"/>
      <c r="HVU50" s="1"/>
      <c r="HVV50" s="1"/>
      <c r="HVW50" s="1"/>
      <c r="HVX50" s="1"/>
      <c r="HVY50" s="1"/>
      <c r="HVZ50" s="1"/>
      <c r="HWA50" s="1"/>
      <c r="HWB50" s="1"/>
      <c r="HWC50" s="1"/>
      <c r="HWD50" s="1"/>
      <c r="HWE50" s="1"/>
      <c r="HWF50" s="1"/>
      <c r="HWG50" s="1"/>
      <c r="HWH50" s="1"/>
      <c r="HWI50" s="1"/>
      <c r="HWJ50" s="1"/>
      <c r="HWK50" s="1"/>
      <c r="HWL50" s="1"/>
      <c r="HWM50" s="1"/>
      <c r="HWN50" s="1"/>
      <c r="HWO50" s="1"/>
      <c r="HWP50" s="1"/>
      <c r="HWQ50" s="1"/>
      <c r="HWR50" s="1"/>
      <c r="HWS50" s="1"/>
      <c r="HWT50" s="1"/>
      <c r="HWU50" s="1"/>
      <c r="HWV50" s="1"/>
      <c r="HWW50" s="1"/>
      <c r="HWX50" s="1"/>
      <c r="HWY50" s="1"/>
      <c r="HWZ50" s="1"/>
      <c r="HXA50" s="1"/>
      <c r="HXB50" s="1"/>
      <c r="HXC50" s="1"/>
      <c r="HXD50" s="1"/>
      <c r="HXE50" s="1"/>
      <c r="HXF50" s="1"/>
      <c r="HXG50" s="1"/>
      <c r="HXH50" s="1"/>
      <c r="HXI50" s="1"/>
      <c r="HXJ50" s="1"/>
      <c r="HXK50" s="1"/>
      <c r="HXL50" s="1"/>
      <c r="HXM50" s="1"/>
      <c r="HXN50" s="1"/>
      <c r="HXO50" s="1"/>
      <c r="HXP50" s="1"/>
      <c r="HXQ50" s="1"/>
      <c r="HXR50" s="1"/>
      <c r="HXS50" s="1"/>
      <c r="HXT50" s="1"/>
      <c r="HXU50" s="1"/>
      <c r="HXV50" s="1"/>
      <c r="HXW50" s="1"/>
      <c r="HXX50" s="1"/>
      <c r="HXY50" s="1"/>
      <c r="HXZ50" s="1"/>
      <c r="HYA50" s="1"/>
      <c r="HYB50" s="1"/>
      <c r="HYC50" s="1"/>
      <c r="HYD50" s="1"/>
      <c r="HYE50" s="1"/>
      <c r="HYF50" s="1"/>
      <c r="HYG50" s="1"/>
      <c r="HYH50" s="1"/>
      <c r="HYI50" s="1"/>
      <c r="HYJ50" s="1"/>
      <c r="HYK50" s="1"/>
      <c r="HYL50" s="1"/>
      <c r="HYM50" s="1"/>
      <c r="HYN50" s="1"/>
      <c r="HYO50" s="1"/>
      <c r="HYP50" s="1"/>
      <c r="HYQ50" s="1"/>
      <c r="HYR50" s="1"/>
      <c r="HYS50" s="1"/>
      <c r="HYT50" s="1"/>
      <c r="HYU50" s="1"/>
      <c r="HYV50" s="1"/>
      <c r="HYW50" s="1"/>
      <c r="HYX50" s="1"/>
      <c r="HYY50" s="1"/>
      <c r="HYZ50" s="1"/>
      <c r="HZA50" s="1"/>
      <c r="HZB50" s="1"/>
      <c r="HZC50" s="1"/>
      <c r="HZD50" s="1"/>
      <c r="HZE50" s="1"/>
      <c r="HZF50" s="1"/>
      <c r="HZG50" s="1"/>
      <c r="HZH50" s="1"/>
      <c r="HZI50" s="1"/>
      <c r="HZJ50" s="1"/>
      <c r="HZK50" s="1"/>
      <c r="HZL50" s="1"/>
      <c r="HZM50" s="1"/>
      <c r="HZN50" s="1"/>
      <c r="HZO50" s="1"/>
      <c r="HZP50" s="1"/>
      <c r="HZQ50" s="1"/>
      <c r="HZR50" s="1"/>
      <c r="HZS50" s="1"/>
      <c r="HZT50" s="1"/>
      <c r="HZU50" s="1"/>
      <c r="HZV50" s="1"/>
      <c r="HZW50" s="1"/>
      <c r="HZX50" s="1"/>
      <c r="HZY50" s="1"/>
      <c r="HZZ50" s="1"/>
      <c r="IAA50" s="1"/>
      <c r="IAB50" s="1"/>
      <c r="IAC50" s="1"/>
      <c r="IAD50" s="1"/>
      <c r="IAE50" s="1"/>
      <c r="IAF50" s="1"/>
      <c r="IAG50" s="1"/>
      <c r="IAH50" s="1"/>
      <c r="IAI50" s="1"/>
      <c r="IAJ50" s="1"/>
      <c r="IAK50" s="1"/>
      <c r="IAL50" s="1"/>
      <c r="IAM50" s="1"/>
      <c r="IAN50" s="1"/>
      <c r="IAO50" s="1"/>
      <c r="IAP50" s="1"/>
      <c r="IAQ50" s="1"/>
      <c r="IAR50" s="1"/>
      <c r="IAS50" s="1"/>
      <c r="IAT50" s="1"/>
      <c r="IAU50" s="1"/>
      <c r="IAV50" s="1"/>
      <c r="IAW50" s="1"/>
      <c r="IAX50" s="1"/>
      <c r="IAY50" s="1"/>
      <c r="IAZ50" s="1"/>
      <c r="IBA50" s="1"/>
      <c r="IBB50" s="1"/>
      <c r="IBC50" s="1"/>
      <c r="IBD50" s="1"/>
      <c r="IBE50" s="1"/>
      <c r="IBF50" s="1"/>
      <c r="IBG50" s="1"/>
      <c r="IBH50" s="1"/>
      <c r="IBI50" s="1"/>
      <c r="IBJ50" s="1"/>
      <c r="IBK50" s="1"/>
      <c r="IBL50" s="1"/>
      <c r="IBM50" s="1"/>
      <c r="IBN50" s="1"/>
      <c r="IBO50" s="1"/>
      <c r="IBP50" s="1"/>
      <c r="IBQ50" s="1"/>
      <c r="IBR50" s="1"/>
      <c r="IBS50" s="1"/>
      <c r="IBT50" s="1"/>
      <c r="IBU50" s="1"/>
      <c r="IBV50" s="1"/>
      <c r="IBW50" s="1"/>
      <c r="IBX50" s="1"/>
      <c r="IBY50" s="1"/>
      <c r="IBZ50" s="1"/>
      <c r="ICA50" s="1"/>
      <c r="ICB50" s="1"/>
      <c r="ICC50" s="1"/>
      <c r="ICD50" s="1"/>
      <c r="ICE50" s="1"/>
      <c r="ICF50" s="1"/>
      <c r="ICG50" s="1"/>
      <c r="ICH50" s="1"/>
      <c r="ICI50" s="1"/>
      <c r="ICJ50" s="1"/>
      <c r="ICK50" s="1"/>
      <c r="ICL50" s="1"/>
      <c r="ICM50" s="1"/>
      <c r="ICN50" s="1"/>
      <c r="ICO50" s="1"/>
      <c r="ICP50" s="1"/>
      <c r="ICQ50" s="1"/>
      <c r="ICR50" s="1"/>
      <c r="ICS50" s="1"/>
      <c r="ICT50" s="1"/>
      <c r="ICU50" s="1"/>
      <c r="ICV50" s="1"/>
      <c r="ICW50" s="1"/>
      <c r="ICX50" s="1"/>
      <c r="ICY50" s="1"/>
      <c r="ICZ50" s="1"/>
      <c r="IDA50" s="1"/>
      <c r="IDB50" s="1"/>
      <c r="IDC50" s="1"/>
      <c r="IDD50" s="1"/>
      <c r="IDE50" s="1"/>
      <c r="IDF50" s="1"/>
      <c r="IDG50" s="1"/>
      <c r="IDH50" s="1"/>
      <c r="IDI50" s="1"/>
      <c r="IDJ50" s="1"/>
      <c r="IDK50" s="1"/>
      <c r="IDL50" s="1"/>
      <c r="IDM50" s="1"/>
      <c r="IDN50" s="1"/>
      <c r="IDO50" s="1"/>
      <c r="IDP50" s="1"/>
      <c r="IDQ50" s="1"/>
      <c r="IDR50" s="1"/>
      <c r="IDS50" s="1"/>
      <c r="IDT50" s="1"/>
      <c r="IDU50" s="1"/>
      <c r="IDV50" s="1"/>
      <c r="IDW50" s="1"/>
      <c r="IDX50" s="1"/>
      <c r="IDY50" s="1"/>
      <c r="IDZ50" s="1"/>
      <c r="IEA50" s="1"/>
      <c r="IEB50" s="1"/>
      <c r="IEC50" s="1"/>
      <c r="IED50" s="1"/>
      <c r="IEE50" s="1"/>
      <c r="IEF50" s="1"/>
      <c r="IEG50" s="1"/>
      <c r="IEH50" s="1"/>
      <c r="IEI50" s="1"/>
      <c r="IEJ50" s="1"/>
      <c r="IEK50" s="1"/>
      <c r="IEL50" s="1"/>
      <c r="IEM50" s="1"/>
      <c r="IEN50" s="1"/>
      <c r="IEO50" s="1"/>
      <c r="IEP50" s="1"/>
      <c r="IEQ50" s="1"/>
      <c r="IER50" s="1"/>
      <c r="IES50" s="1"/>
      <c r="IET50" s="1"/>
      <c r="IEU50" s="1"/>
      <c r="IEV50" s="1"/>
      <c r="IEW50" s="1"/>
      <c r="IEX50" s="1"/>
      <c r="IEY50" s="1"/>
      <c r="IEZ50" s="1"/>
      <c r="IFA50" s="1"/>
      <c r="IFB50" s="1"/>
      <c r="IFC50" s="1"/>
      <c r="IFD50" s="1"/>
      <c r="IFE50" s="1"/>
      <c r="IFF50" s="1"/>
      <c r="IFG50" s="1"/>
      <c r="IFH50" s="1"/>
      <c r="IFI50" s="1"/>
      <c r="IFJ50" s="1"/>
      <c r="IFK50" s="1"/>
      <c r="IFL50" s="1"/>
      <c r="IFM50" s="1"/>
      <c r="IFN50" s="1"/>
      <c r="IFO50" s="1"/>
      <c r="IFP50" s="1"/>
      <c r="IFQ50" s="1"/>
      <c r="IFR50" s="1"/>
      <c r="IFS50" s="1"/>
      <c r="IFT50" s="1"/>
      <c r="IFU50" s="1"/>
      <c r="IFV50" s="1"/>
      <c r="IFW50" s="1"/>
      <c r="IFX50" s="1"/>
      <c r="IFY50" s="1"/>
      <c r="IFZ50" s="1"/>
      <c r="IGA50" s="1"/>
      <c r="IGB50" s="1"/>
      <c r="IGC50" s="1"/>
      <c r="IGD50" s="1"/>
      <c r="IGE50" s="1"/>
      <c r="IGF50" s="1"/>
      <c r="IGG50" s="1"/>
      <c r="IGH50" s="1"/>
      <c r="IGI50" s="1"/>
      <c r="IGJ50" s="1"/>
      <c r="IGK50" s="1"/>
      <c r="IGL50" s="1"/>
      <c r="IGM50" s="1"/>
      <c r="IGN50" s="1"/>
      <c r="IGO50" s="1"/>
      <c r="IGP50" s="1"/>
      <c r="IGQ50" s="1"/>
      <c r="IGR50" s="1"/>
      <c r="IGS50" s="1"/>
      <c r="IGT50" s="1"/>
      <c r="IGU50" s="1"/>
      <c r="IGV50" s="1"/>
      <c r="IGW50" s="1"/>
      <c r="IGX50" s="1"/>
      <c r="IGY50" s="1"/>
      <c r="IGZ50" s="1"/>
      <c r="IHA50" s="1"/>
      <c r="IHB50" s="1"/>
      <c r="IHC50" s="1"/>
      <c r="IHD50" s="1"/>
      <c r="IHE50" s="1"/>
      <c r="IHF50" s="1"/>
      <c r="IHG50" s="1"/>
      <c r="IHH50" s="1"/>
      <c r="IHI50" s="1"/>
      <c r="IHJ50" s="1"/>
      <c r="IHK50" s="1"/>
      <c r="IHL50" s="1"/>
      <c r="IHM50" s="1"/>
      <c r="IHN50" s="1"/>
      <c r="IHO50" s="1"/>
      <c r="IHP50" s="1"/>
      <c r="IHQ50" s="1"/>
      <c r="IHR50" s="1"/>
      <c r="IHS50" s="1"/>
      <c r="IHT50" s="1"/>
      <c r="IHU50" s="1"/>
      <c r="IHV50" s="1"/>
      <c r="IHW50" s="1"/>
      <c r="IHX50" s="1"/>
      <c r="IHY50" s="1"/>
      <c r="IHZ50" s="1"/>
      <c r="IIA50" s="1"/>
      <c r="IIB50" s="1"/>
      <c r="IIC50" s="1"/>
      <c r="IID50" s="1"/>
      <c r="IIE50" s="1"/>
      <c r="IIF50" s="1"/>
      <c r="IIG50" s="1"/>
      <c r="IIH50" s="1"/>
      <c r="III50" s="1"/>
      <c r="IIJ50" s="1"/>
      <c r="IIK50" s="1"/>
      <c r="IIL50" s="1"/>
      <c r="IIM50" s="1"/>
      <c r="IIN50" s="1"/>
      <c r="IIO50" s="1"/>
      <c r="IIP50" s="1"/>
      <c r="IIQ50" s="1"/>
      <c r="IIR50" s="1"/>
      <c r="IIS50" s="1"/>
      <c r="IIT50" s="1"/>
      <c r="IIU50" s="1"/>
      <c r="IIV50" s="1"/>
      <c r="IIW50" s="1"/>
      <c r="IIX50" s="1"/>
      <c r="IIY50" s="1"/>
      <c r="IIZ50" s="1"/>
      <c r="IJA50" s="1"/>
      <c r="IJB50" s="1"/>
      <c r="IJC50" s="1"/>
      <c r="IJD50" s="1"/>
      <c r="IJE50" s="1"/>
      <c r="IJF50" s="1"/>
      <c r="IJG50" s="1"/>
      <c r="IJH50" s="1"/>
      <c r="IJI50" s="1"/>
      <c r="IJJ50" s="1"/>
      <c r="IJK50" s="1"/>
      <c r="IJL50" s="1"/>
      <c r="IJM50" s="1"/>
      <c r="IJN50" s="1"/>
      <c r="IJO50" s="1"/>
      <c r="IJP50" s="1"/>
      <c r="IJQ50" s="1"/>
      <c r="IJR50" s="1"/>
      <c r="IJS50" s="1"/>
      <c r="IJT50" s="1"/>
      <c r="IJU50" s="1"/>
      <c r="IJV50" s="1"/>
      <c r="IJW50" s="1"/>
      <c r="IJX50" s="1"/>
      <c r="IJY50" s="1"/>
      <c r="IJZ50" s="1"/>
      <c r="IKA50" s="1"/>
      <c r="IKB50" s="1"/>
      <c r="IKC50" s="1"/>
      <c r="IKD50" s="1"/>
      <c r="IKE50" s="1"/>
      <c r="IKF50" s="1"/>
      <c r="IKG50" s="1"/>
      <c r="IKH50" s="1"/>
      <c r="IKI50" s="1"/>
      <c r="IKJ50" s="1"/>
      <c r="IKK50" s="1"/>
      <c r="IKL50" s="1"/>
      <c r="IKM50" s="1"/>
      <c r="IKN50" s="1"/>
      <c r="IKO50" s="1"/>
      <c r="IKP50" s="1"/>
      <c r="IKQ50" s="1"/>
      <c r="IKR50" s="1"/>
      <c r="IKS50" s="1"/>
      <c r="IKT50" s="1"/>
      <c r="IKU50" s="1"/>
      <c r="IKV50" s="1"/>
      <c r="IKW50" s="1"/>
      <c r="IKX50" s="1"/>
      <c r="IKY50" s="1"/>
      <c r="IKZ50" s="1"/>
      <c r="ILA50" s="1"/>
      <c r="ILB50" s="1"/>
      <c r="ILC50" s="1"/>
      <c r="ILD50" s="1"/>
      <c r="ILE50" s="1"/>
      <c r="ILF50" s="1"/>
      <c r="ILG50" s="1"/>
      <c r="ILH50" s="1"/>
      <c r="ILI50" s="1"/>
      <c r="ILJ50" s="1"/>
      <c r="ILK50" s="1"/>
      <c r="ILL50" s="1"/>
      <c r="ILM50" s="1"/>
      <c r="ILN50" s="1"/>
      <c r="ILO50" s="1"/>
      <c r="ILP50" s="1"/>
      <c r="ILQ50" s="1"/>
      <c r="ILR50" s="1"/>
      <c r="ILS50" s="1"/>
      <c r="ILT50" s="1"/>
      <c r="ILU50" s="1"/>
      <c r="ILV50" s="1"/>
      <c r="ILW50" s="1"/>
      <c r="ILX50" s="1"/>
      <c r="ILY50" s="1"/>
      <c r="ILZ50" s="1"/>
      <c r="IMA50" s="1"/>
      <c r="IMB50" s="1"/>
      <c r="IMC50" s="1"/>
      <c r="IMD50" s="1"/>
      <c r="IME50" s="1"/>
      <c r="IMF50" s="1"/>
      <c r="IMG50" s="1"/>
      <c r="IMH50" s="1"/>
      <c r="IMI50" s="1"/>
      <c r="IMJ50" s="1"/>
      <c r="IMK50" s="1"/>
      <c r="IML50" s="1"/>
      <c r="IMM50" s="1"/>
      <c r="IMN50" s="1"/>
      <c r="IMO50" s="1"/>
      <c r="IMP50" s="1"/>
      <c r="IMQ50" s="1"/>
      <c r="IMR50" s="1"/>
      <c r="IMS50" s="1"/>
      <c r="IMT50" s="1"/>
      <c r="IMU50" s="1"/>
      <c r="IMV50" s="1"/>
      <c r="IMW50" s="1"/>
      <c r="IMX50" s="1"/>
      <c r="IMY50" s="1"/>
      <c r="IMZ50" s="1"/>
      <c r="INA50" s="1"/>
      <c r="INB50" s="1"/>
      <c r="INC50" s="1"/>
      <c r="IND50" s="1"/>
      <c r="INE50" s="1"/>
      <c r="INF50" s="1"/>
      <c r="ING50" s="1"/>
      <c r="INH50" s="1"/>
      <c r="INI50" s="1"/>
      <c r="INJ50" s="1"/>
      <c r="INK50" s="1"/>
      <c r="INL50" s="1"/>
      <c r="INM50" s="1"/>
      <c r="INN50" s="1"/>
      <c r="INO50" s="1"/>
      <c r="INP50" s="1"/>
      <c r="INQ50" s="1"/>
      <c r="INR50" s="1"/>
      <c r="INS50" s="1"/>
      <c r="INT50" s="1"/>
      <c r="INU50" s="1"/>
      <c r="INV50" s="1"/>
      <c r="INW50" s="1"/>
      <c r="INX50" s="1"/>
      <c r="INY50" s="1"/>
      <c r="INZ50" s="1"/>
      <c r="IOA50" s="1"/>
      <c r="IOB50" s="1"/>
      <c r="IOC50" s="1"/>
      <c r="IOD50" s="1"/>
      <c r="IOE50" s="1"/>
      <c r="IOF50" s="1"/>
      <c r="IOG50" s="1"/>
      <c r="IOH50" s="1"/>
      <c r="IOI50" s="1"/>
      <c r="IOJ50" s="1"/>
      <c r="IOK50" s="1"/>
      <c r="IOL50" s="1"/>
      <c r="IOM50" s="1"/>
      <c r="ION50" s="1"/>
      <c r="IOO50" s="1"/>
      <c r="IOP50" s="1"/>
      <c r="IOQ50" s="1"/>
      <c r="IOR50" s="1"/>
      <c r="IOS50" s="1"/>
      <c r="IOT50" s="1"/>
      <c r="IOU50" s="1"/>
      <c r="IOV50" s="1"/>
      <c r="IOW50" s="1"/>
      <c r="IOX50" s="1"/>
      <c r="IOY50" s="1"/>
      <c r="IOZ50" s="1"/>
      <c r="IPA50" s="1"/>
      <c r="IPB50" s="1"/>
      <c r="IPC50" s="1"/>
      <c r="IPD50" s="1"/>
      <c r="IPE50" s="1"/>
      <c r="IPF50" s="1"/>
      <c r="IPG50" s="1"/>
      <c r="IPH50" s="1"/>
      <c r="IPI50" s="1"/>
      <c r="IPJ50" s="1"/>
      <c r="IPK50" s="1"/>
      <c r="IPL50" s="1"/>
      <c r="IPM50" s="1"/>
      <c r="IPN50" s="1"/>
      <c r="IPO50" s="1"/>
      <c r="IPP50" s="1"/>
      <c r="IPQ50" s="1"/>
      <c r="IPR50" s="1"/>
      <c r="IPS50" s="1"/>
      <c r="IPT50" s="1"/>
      <c r="IPU50" s="1"/>
      <c r="IPV50" s="1"/>
      <c r="IPW50" s="1"/>
      <c r="IPX50" s="1"/>
      <c r="IPY50" s="1"/>
      <c r="IPZ50" s="1"/>
      <c r="IQA50" s="1"/>
      <c r="IQB50" s="1"/>
      <c r="IQC50" s="1"/>
      <c r="IQD50" s="1"/>
      <c r="IQE50" s="1"/>
      <c r="IQF50" s="1"/>
      <c r="IQG50" s="1"/>
      <c r="IQH50" s="1"/>
      <c r="IQI50" s="1"/>
      <c r="IQJ50" s="1"/>
      <c r="IQK50" s="1"/>
      <c r="IQL50" s="1"/>
      <c r="IQM50" s="1"/>
      <c r="IQN50" s="1"/>
      <c r="IQO50" s="1"/>
      <c r="IQP50" s="1"/>
      <c r="IQQ50" s="1"/>
      <c r="IQR50" s="1"/>
      <c r="IQS50" s="1"/>
      <c r="IQT50" s="1"/>
      <c r="IQU50" s="1"/>
      <c r="IQV50" s="1"/>
      <c r="IQW50" s="1"/>
      <c r="IQX50" s="1"/>
      <c r="IQY50" s="1"/>
      <c r="IQZ50" s="1"/>
      <c r="IRA50" s="1"/>
      <c r="IRB50" s="1"/>
      <c r="IRC50" s="1"/>
      <c r="IRD50" s="1"/>
      <c r="IRE50" s="1"/>
      <c r="IRF50" s="1"/>
      <c r="IRG50" s="1"/>
      <c r="IRH50" s="1"/>
      <c r="IRI50" s="1"/>
      <c r="IRJ50" s="1"/>
      <c r="IRK50" s="1"/>
      <c r="IRL50" s="1"/>
      <c r="IRM50" s="1"/>
      <c r="IRN50" s="1"/>
      <c r="IRO50" s="1"/>
      <c r="IRP50" s="1"/>
      <c r="IRQ50" s="1"/>
      <c r="IRR50" s="1"/>
      <c r="IRS50" s="1"/>
      <c r="IRT50" s="1"/>
      <c r="IRU50" s="1"/>
      <c r="IRV50" s="1"/>
      <c r="IRW50" s="1"/>
      <c r="IRX50" s="1"/>
      <c r="IRY50" s="1"/>
      <c r="IRZ50" s="1"/>
      <c r="ISA50" s="1"/>
      <c r="ISB50" s="1"/>
      <c r="ISC50" s="1"/>
      <c r="ISD50" s="1"/>
      <c r="ISE50" s="1"/>
      <c r="ISF50" s="1"/>
      <c r="ISG50" s="1"/>
      <c r="ISH50" s="1"/>
      <c r="ISI50" s="1"/>
      <c r="ISJ50" s="1"/>
      <c r="ISK50" s="1"/>
      <c r="ISL50" s="1"/>
      <c r="ISM50" s="1"/>
      <c r="ISN50" s="1"/>
      <c r="ISO50" s="1"/>
      <c r="ISP50" s="1"/>
      <c r="ISQ50" s="1"/>
      <c r="ISR50" s="1"/>
      <c r="ISS50" s="1"/>
      <c r="IST50" s="1"/>
      <c r="ISU50" s="1"/>
      <c r="ISV50" s="1"/>
      <c r="ISW50" s="1"/>
      <c r="ISX50" s="1"/>
      <c r="ISY50" s="1"/>
      <c r="ISZ50" s="1"/>
      <c r="ITA50" s="1"/>
      <c r="ITB50" s="1"/>
      <c r="ITC50" s="1"/>
      <c r="ITD50" s="1"/>
      <c r="ITE50" s="1"/>
      <c r="ITF50" s="1"/>
      <c r="ITG50" s="1"/>
      <c r="ITH50" s="1"/>
      <c r="ITI50" s="1"/>
      <c r="ITJ50" s="1"/>
      <c r="ITK50" s="1"/>
      <c r="ITL50" s="1"/>
      <c r="ITM50" s="1"/>
      <c r="ITN50" s="1"/>
      <c r="ITO50" s="1"/>
      <c r="ITP50" s="1"/>
      <c r="ITQ50" s="1"/>
      <c r="ITR50" s="1"/>
      <c r="ITS50" s="1"/>
      <c r="ITT50" s="1"/>
      <c r="ITU50" s="1"/>
      <c r="ITV50" s="1"/>
      <c r="ITW50" s="1"/>
      <c r="ITX50" s="1"/>
      <c r="ITY50" s="1"/>
      <c r="ITZ50" s="1"/>
      <c r="IUA50" s="1"/>
      <c r="IUB50" s="1"/>
      <c r="IUC50" s="1"/>
      <c r="IUD50" s="1"/>
      <c r="IUE50" s="1"/>
      <c r="IUF50" s="1"/>
      <c r="IUG50" s="1"/>
      <c r="IUH50" s="1"/>
      <c r="IUI50" s="1"/>
      <c r="IUJ50" s="1"/>
      <c r="IUK50" s="1"/>
      <c r="IUL50" s="1"/>
      <c r="IUM50" s="1"/>
      <c r="IUN50" s="1"/>
      <c r="IUO50" s="1"/>
      <c r="IUP50" s="1"/>
      <c r="IUQ50" s="1"/>
      <c r="IUR50" s="1"/>
      <c r="IUS50" s="1"/>
      <c r="IUT50" s="1"/>
      <c r="IUU50" s="1"/>
      <c r="IUV50" s="1"/>
      <c r="IUW50" s="1"/>
      <c r="IUX50" s="1"/>
      <c r="IUY50" s="1"/>
      <c r="IUZ50" s="1"/>
      <c r="IVA50" s="1"/>
      <c r="IVB50" s="1"/>
      <c r="IVC50" s="1"/>
      <c r="IVD50" s="1"/>
      <c r="IVE50" s="1"/>
      <c r="IVF50" s="1"/>
      <c r="IVG50" s="1"/>
      <c r="IVH50" s="1"/>
      <c r="IVI50" s="1"/>
      <c r="IVJ50" s="1"/>
      <c r="IVK50" s="1"/>
      <c r="IVL50" s="1"/>
      <c r="IVM50" s="1"/>
      <c r="IVN50" s="1"/>
      <c r="IVO50" s="1"/>
      <c r="IVP50" s="1"/>
      <c r="IVQ50" s="1"/>
      <c r="IVR50" s="1"/>
      <c r="IVS50" s="1"/>
      <c r="IVT50" s="1"/>
      <c r="IVU50" s="1"/>
      <c r="IVV50" s="1"/>
      <c r="IVW50" s="1"/>
      <c r="IVX50" s="1"/>
      <c r="IVY50" s="1"/>
      <c r="IVZ50" s="1"/>
      <c r="IWA50" s="1"/>
      <c r="IWB50" s="1"/>
      <c r="IWC50" s="1"/>
      <c r="IWD50" s="1"/>
      <c r="IWE50" s="1"/>
      <c r="IWF50" s="1"/>
      <c r="IWG50" s="1"/>
      <c r="IWH50" s="1"/>
      <c r="IWI50" s="1"/>
      <c r="IWJ50" s="1"/>
      <c r="IWK50" s="1"/>
      <c r="IWL50" s="1"/>
      <c r="IWM50" s="1"/>
      <c r="IWN50" s="1"/>
      <c r="IWO50" s="1"/>
      <c r="IWP50" s="1"/>
      <c r="IWQ50" s="1"/>
      <c r="IWR50" s="1"/>
      <c r="IWS50" s="1"/>
      <c r="IWT50" s="1"/>
      <c r="IWU50" s="1"/>
      <c r="IWV50" s="1"/>
      <c r="IWW50" s="1"/>
      <c r="IWX50" s="1"/>
      <c r="IWY50" s="1"/>
      <c r="IWZ50" s="1"/>
      <c r="IXA50" s="1"/>
      <c r="IXB50" s="1"/>
      <c r="IXC50" s="1"/>
      <c r="IXD50" s="1"/>
      <c r="IXE50" s="1"/>
      <c r="IXF50" s="1"/>
      <c r="IXG50" s="1"/>
      <c r="IXH50" s="1"/>
      <c r="IXI50" s="1"/>
      <c r="IXJ50" s="1"/>
      <c r="IXK50" s="1"/>
      <c r="IXL50" s="1"/>
      <c r="IXM50" s="1"/>
      <c r="IXN50" s="1"/>
      <c r="IXO50" s="1"/>
      <c r="IXP50" s="1"/>
      <c r="IXQ50" s="1"/>
      <c r="IXR50" s="1"/>
      <c r="IXS50" s="1"/>
      <c r="IXT50" s="1"/>
      <c r="IXU50" s="1"/>
      <c r="IXV50" s="1"/>
      <c r="IXW50" s="1"/>
      <c r="IXX50" s="1"/>
      <c r="IXY50" s="1"/>
      <c r="IXZ50" s="1"/>
      <c r="IYA50" s="1"/>
      <c r="IYB50" s="1"/>
      <c r="IYC50" s="1"/>
      <c r="IYD50" s="1"/>
      <c r="IYE50" s="1"/>
      <c r="IYF50" s="1"/>
      <c r="IYG50" s="1"/>
      <c r="IYH50" s="1"/>
      <c r="IYI50" s="1"/>
      <c r="IYJ50" s="1"/>
      <c r="IYK50" s="1"/>
      <c r="IYL50" s="1"/>
      <c r="IYM50" s="1"/>
      <c r="IYN50" s="1"/>
      <c r="IYO50" s="1"/>
      <c r="IYP50" s="1"/>
      <c r="IYQ50" s="1"/>
      <c r="IYR50" s="1"/>
      <c r="IYS50" s="1"/>
      <c r="IYT50" s="1"/>
      <c r="IYU50" s="1"/>
      <c r="IYV50" s="1"/>
      <c r="IYW50" s="1"/>
      <c r="IYX50" s="1"/>
      <c r="IYY50" s="1"/>
      <c r="IYZ50" s="1"/>
      <c r="IZA50" s="1"/>
      <c r="IZB50" s="1"/>
      <c r="IZC50" s="1"/>
      <c r="IZD50" s="1"/>
      <c r="IZE50" s="1"/>
      <c r="IZF50" s="1"/>
      <c r="IZG50" s="1"/>
      <c r="IZH50" s="1"/>
      <c r="IZI50" s="1"/>
      <c r="IZJ50" s="1"/>
      <c r="IZK50" s="1"/>
      <c r="IZL50" s="1"/>
      <c r="IZM50" s="1"/>
      <c r="IZN50" s="1"/>
      <c r="IZO50" s="1"/>
      <c r="IZP50" s="1"/>
      <c r="IZQ50" s="1"/>
      <c r="IZR50" s="1"/>
      <c r="IZS50" s="1"/>
      <c r="IZT50" s="1"/>
      <c r="IZU50" s="1"/>
      <c r="IZV50" s="1"/>
      <c r="IZW50" s="1"/>
      <c r="IZX50" s="1"/>
      <c r="IZY50" s="1"/>
      <c r="IZZ50" s="1"/>
      <c r="JAA50" s="1"/>
      <c r="JAB50" s="1"/>
      <c r="JAC50" s="1"/>
      <c r="JAD50" s="1"/>
      <c r="JAE50" s="1"/>
      <c r="JAF50" s="1"/>
      <c r="JAG50" s="1"/>
      <c r="JAH50" s="1"/>
      <c r="JAI50" s="1"/>
      <c r="JAJ50" s="1"/>
      <c r="JAK50" s="1"/>
      <c r="JAL50" s="1"/>
      <c r="JAM50" s="1"/>
      <c r="JAN50" s="1"/>
      <c r="JAO50" s="1"/>
      <c r="JAP50" s="1"/>
      <c r="JAQ50" s="1"/>
      <c r="JAR50" s="1"/>
      <c r="JAS50" s="1"/>
      <c r="JAT50" s="1"/>
      <c r="JAU50" s="1"/>
      <c r="JAV50" s="1"/>
      <c r="JAW50" s="1"/>
      <c r="JAX50" s="1"/>
      <c r="JAY50" s="1"/>
      <c r="JAZ50" s="1"/>
      <c r="JBA50" s="1"/>
      <c r="JBB50" s="1"/>
      <c r="JBC50" s="1"/>
      <c r="JBD50" s="1"/>
      <c r="JBE50" s="1"/>
      <c r="JBF50" s="1"/>
      <c r="JBG50" s="1"/>
      <c r="JBH50" s="1"/>
      <c r="JBI50" s="1"/>
      <c r="JBJ50" s="1"/>
      <c r="JBK50" s="1"/>
      <c r="JBL50" s="1"/>
      <c r="JBM50" s="1"/>
      <c r="JBN50" s="1"/>
      <c r="JBO50" s="1"/>
      <c r="JBP50" s="1"/>
      <c r="JBQ50" s="1"/>
      <c r="JBR50" s="1"/>
      <c r="JBS50" s="1"/>
      <c r="JBT50" s="1"/>
      <c r="JBU50" s="1"/>
      <c r="JBV50" s="1"/>
      <c r="JBW50" s="1"/>
      <c r="JBX50" s="1"/>
      <c r="JBY50" s="1"/>
      <c r="JBZ50" s="1"/>
      <c r="JCA50" s="1"/>
      <c r="JCB50" s="1"/>
      <c r="JCC50" s="1"/>
      <c r="JCD50" s="1"/>
      <c r="JCE50" s="1"/>
      <c r="JCF50" s="1"/>
      <c r="JCG50" s="1"/>
      <c r="JCH50" s="1"/>
      <c r="JCI50" s="1"/>
      <c r="JCJ50" s="1"/>
      <c r="JCK50" s="1"/>
      <c r="JCL50" s="1"/>
      <c r="JCM50" s="1"/>
      <c r="JCN50" s="1"/>
      <c r="JCO50" s="1"/>
      <c r="JCP50" s="1"/>
      <c r="JCQ50" s="1"/>
      <c r="JCR50" s="1"/>
      <c r="JCS50" s="1"/>
      <c r="JCT50" s="1"/>
      <c r="JCU50" s="1"/>
      <c r="JCV50" s="1"/>
      <c r="JCW50" s="1"/>
      <c r="JCX50" s="1"/>
      <c r="JCY50" s="1"/>
      <c r="JCZ50" s="1"/>
      <c r="JDA50" s="1"/>
      <c r="JDB50" s="1"/>
      <c r="JDC50" s="1"/>
      <c r="JDD50" s="1"/>
      <c r="JDE50" s="1"/>
      <c r="JDF50" s="1"/>
      <c r="JDG50" s="1"/>
      <c r="JDH50" s="1"/>
      <c r="JDI50" s="1"/>
      <c r="JDJ50" s="1"/>
      <c r="JDK50" s="1"/>
      <c r="JDL50" s="1"/>
      <c r="JDM50" s="1"/>
      <c r="JDN50" s="1"/>
      <c r="JDO50" s="1"/>
      <c r="JDP50" s="1"/>
      <c r="JDQ50" s="1"/>
      <c r="JDR50" s="1"/>
      <c r="JDS50" s="1"/>
      <c r="JDT50" s="1"/>
      <c r="JDU50" s="1"/>
      <c r="JDV50" s="1"/>
      <c r="JDW50" s="1"/>
      <c r="JDX50" s="1"/>
      <c r="JDY50" s="1"/>
      <c r="JDZ50" s="1"/>
      <c r="JEA50" s="1"/>
      <c r="JEB50" s="1"/>
      <c r="JEC50" s="1"/>
      <c r="JED50" s="1"/>
      <c r="JEE50" s="1"/>
      <c r="JEF50" s="1"/>
      <c r="JEG50" s="1"/>
      <c r="JEH50" s="1"/>
      <c r="JEI50" s="1"/>
      <c r="JEJ50" s="1"/>
      <c r="JEK50" s="1"/>
      <c r="JEL50" s="1"/>
      <c r="JEM50" s="1"/>
      <c r="JEN50" s="1"/>
      <c r="JEO50" s="1"/>
      <c r="JEP50" s="1"/>
      <c r="JEQ50" s="1"/>
      <c r="JER50" s="1"/>
      <c r="JES50" s="1"/>
      <c r="JET50" s="1"/>
      <c r="JEU50" s="1"/>
      <c r="JEV50" s="1"/>
      <c r="JEW50" s="1"/>
      <c r="JEX50" s="1"/>
      <c r="JEY50" s="1"/>
      <c r="JEZ50" s="1"/>
      <c r="JFA50" s="1"/>
      <c r="JFB50" s="1"/>
      <c r="JFC50" s="1"/>
      <c r="JFD50" s="1"/>
      <c r="JFE50" s="1"/>
      <c r="JFF50" s="1"/>
      <c r="JFG50" s="1"/>
      <c r="JFH50" s="1"/>
      <c r="JFI50" s="1"/>
      <c r="JFJ50" s="1"/>
      <c r="JFK50" s="1"/>
      <c r="JFL50" s="1"/>
      <c r="JFM50" s="1"/>
      <c r="JFN50" s="1"/>
      <c r="JFO50" s="1"/>
      <c r="JFP50" s="1"/>
      <c r="JFQ50" s="1"/>
      <c r="JFR50" s="1"/>
      <c r="JFS50" s="1"/>
      <c r="JFT50" s="1"/>
      <c r="JFU50" s="1"/>
      <c r="JFV50" s="1"/>
      <c r="JFW50" s="1"/>
      <c r="JFX50" s="1"/>
      <c r="JFY50" s="1"/>
      <c r="JFZ50" s="1"/>
      <c r="JGA50" s="1"/>
      <c r="JGB50" s="1"/>
      <c r="JGC50" s="1"/>
      <c r="JGD50" s="1"/>
      <c r="JGE50" s="1"/>
      <c r="JGF50" s="1"/>
      <c r="JGG50" s="1"/>
      <c r="JGH50" s="1"/>
      <c r="JGI50" s="1"/>
      <c r="JGJ50" s="1"/>
      <c r="JGK50" s="1"/>
      <c r="JGL50" s="1"/>
      <c r="JGM50" s="1"/>
      <c r="JGN50" s="1"/>
      <c r="JGO50" s="1"/>
      <c r="JGP50" s="1"/>
      <c r="JGQ50" s="1"/>
      <c r="JGR50" s="1"/>
      <c r="JGS50" s="1"/>
      <c r="JGT50" s="1"/>
      <c r="JGU50" s="1"/>
      <c r="JGV50" s="1"/>
      <c r="JGW50" s="1"/>
      <c r="JGX50" s="1"/>
      <c r="JGY50" s="1"/>
      <c r="JGZ50" s="1"/>
      <c r="JHA50" s="1"/>
      <c r="JHB50" s="1"/>
      <c r="JHC50" s="1"/>
      <c r="JHD50" s="1"/>
      <c r="JHE50" s="1"/>
      <c r="JHF50" s="1"/>
      <c r="JHG50" s="1"/>
      <c r="JHH50" s="1"/>
      <c r="JHI50" s="1"/>
      <c r="JHJ50" s="1"/>
      <c r="JHK50" s="1"/>
      <c r="JHL50" s="1"/>
      <c r="JHM50" s="1"/>
      <c r="JHN50" s="1"/>
      <c r="JHO50" s="1"/>
      <c r="JHP50" s="1"/>
      <c r="JHQ50" s="1"/>
      <c r="JHR50" s="1"/>
      <c r="JHS50" s="1"/>
      <c r="JHT50" s="1"/>
      <c r="JHU50" s="1"/>
      <c r="JHV50" s="1"/>
      <c r="JHW50" s="1"/>
      <c r="JHX50" s="1"/>
      <c r="JHY50" s="1"/>
      <c r="JHZ50" s="1"/>
      <c r="JIA50" s="1"/>
      <c r="JIB50" s="1"/>
      <c r="JIC50" s="1"/>
      <c r="JID50" s="1"/>
      <c r="JIE50" s="1"/>
      <c r="JIF50" s="1"/>
      <c r="JIG50" s="1"/>
      <c r="JIH50" s="1"/>
      <c r="JII50" s="1"/>
      <c r="JIJ50" s="1"/>
      <c r="JIK50" s="1"/>
      <c r="JIL50" s="1"/>
      <c r="JIM50" s="1"/>
      <c r="JIN50" s="1"/>
      <c r="JIO50" s="1"/>
      <c r="JIP50" s="1"/>
      <c r="JIQ50" s="1"/>
      <c r="JIR50" s="1"/>
      <c r="JIS50" s="1"/>
      <c r="JIT50" s="1"/>
      <c r="JIU50" s="1"/>
      <c r="JIV50" s="1"/>
      <c r="JIW50" s="1"/>
      <c r="JIX50" s="1"/>
      <c r="JIY50" s="1"/>
      <c r="JIZ50" s="1"/>
      <c r="JJA50" s="1"/>
      <c r="JJB50" s="1"/>
      <c r="JJC50" s="1"/>
      <c r="JJD50" s="1"/>
      <c r="JJE50" s="1"/>
      <c r="JJF50" s="1"/>
      <c r="JJG50" s="1"/>
      <c r="JJH50" s="1"/>
      <c r="JJI50" s="1"/>
      <c r="JJJ50" s="1"/>
      <c r="JJK50" s="1"/>
      <c r="JJL50" s="1"/>
      <c r="JJM50" s="1"/>
      <c r="JJN50" s="1"/>
      <c r="JJO50" s="1"/>
      <c r="JJP50" s="1"/>
      <c r="JJQ50" s="1"/>
      <c r="JJR50" s="1"/>
      <c r="JJS50" s="1"/>
      <c r="JJT50" s="1"/>
      <c r="JJU50" s="1"/>
      <c r="JJV50" s="1"/>
      <c r="JJW50" s="1"/>
      <c r="JJX50" s="1"/>
      <c r="JJY50" s="1"/>
      <c r="JJZ50" s="1"/>
      <c r="JKA50" s="1"/>
      <c r="JKB50" s="1"/>
      <c r="JKC50" s="1"/>
      <c r="JKD50" s="1"/>
      <c r="JKE50" s="1"/>
      <c r="JKF50" s="1"/>
      <c r="JKG50" s="1"/>
      <c r="JKH50" s="1"/>
      <c r="JKI50" s="1"/>
      <c r="JKJ50" s="1"/>
      <c r="JKK50" s="1"/>
      <c r="JKL50" s="1"/>
      <c r="JKM50" s="1"/>
      <c r="JKN50" s="1"/>
      <c r="JKO50" s="1"/>
      <c r="JKP50" s="1"/>
      <c r="JKQ50" s="1"/>
      <c r="JKR50" s="1"/>
      <c r="JKS50" s="1"/>
      <c r="JKT50" s="1"/>
      <c r="JKU50" s="1"/>
      <c r="JKV50" s="1"/>
      <c r="JKW50" s="1"/>
      <c r="JKX50" s="1"/>
      <c r="JKY50" s="1"/>
      <c r="JKZ50" s="1"/>
      <c r="JLA50" s="1"/>
      <c r="JLB50" s="1"/>
      <c r="JLC50" s="1"/>
      <c r="JLD50" s="1"/>
      <c r="JLE50" s="1"/>
      <c r="JLF50" s="1"/>
      <c r="JLG50" s="1"/>
      <c r="JLH50" s="1"/>
      <c r="JLI50" s="1"/>
      <c r="JLJ50" s="1"/>
      <c r="JLK50" s="1"/>
      <c r="JLL50" s="1"/>
      <c r="JLM50" s="1"/>
      <c r="JLN50" s="1"/>
      <c r="JLO50" s="1"/>
      <c r="JLP50" s="1"/>
      <c r="JLQ50" s="1"/>
      <c r="JLR50" s="1"/>
      <c r="JLS50" s="1"/>
      <c r="JLT50" s="1"/>
      <c r="JLU50" s="1"/>
      <c r="JLV50" s="1"/>
      <c r="JLW50" s="1"/>
      <c r="JLX50" s="1"/>
      <c r="JLY50" s="1"/>
      <c r="JLZ50" s="1"/>
      <c r="JMA50" s="1"/>
      <c r="JMB50" s="1"/>
      <c r="JMC50" s="1"/>
      <c r="JMD50" s="1"/>
      <c r="JME50" s="1"/>
      <c r="JMF50" s="1"/>
      <c r="JMG50" s="1"/>
      <c r="JMH50" s="1"/>
      <c r="JMI50" s="1"/>
      <c r="JMJ50" s="1"/>
      <c r="JMK50" s="1"/>
      <c r="JML50" s="1"/>
      <c r="JMM50" s="1"/>
      <c r="JMN50" s="1"/>
      <c r="JMO50" s="1"/>
      <c r="JMP50" s="1"/>
      <c r="JMQ50" s="1"/>
      <c r="JMR50" s="1"/>
      <c r="JMS50" s="1"/>
      <c r="JMT50" s="1"/>
      <c r="JMU50" s="1"/>
      <c r="JMV50" s="1"/>
      <c r="JMW50" s="1"/>
      <c r="JMX50" s="1"/>
      <c r="JMY50" s="1"/>
      <c r="JMZ50" s="1"/>
      <c r="JNA50" s="1"/>
      <c r="JNB50" s="1"/>
      <c r="JNC50" s="1"/>
      <c r="JND50" s="1"/>
      <c r="JNE50" s="1"/>
      <c r="JNF50" s="1"/>
      <c r="JNG50" s="1"/>
      <c r="JNH50" s="1"/>
      <c r="JNI50" s="1"/>
      <c r="JNJ50" s="1"/>
      <c r="JNK50" s="1"/>
      <c r="JNL50" s="1"/>
      <c r="JNM50" s="1"/>
      <c r="JNN50" s="1"/>
      <c r="JNO50" s="1"/>
      <c r="JNP50" s="1"/>
      <c r="JNQ50" s="1"/>
      <c r="JNR50" s="1"/>
      <c r="JNS50" s="1"/>
      <c r="JNT50" s="1"/>
      <c r="JNU50" s="1"/>
      <c r="JNV50" s="1"/>
      <c r="JNW50" s="1"/>
      <c r="JNX50" s="1"/>
      <c r="JNY50" s="1"/>
      <c r="JNZ50" s="1"/>
      <c r="JOA50" s="1"/>
      <c r="JOB50" s="1"/>
      <c r="JOC50" s="1"/>
      <c r="JOD50" s="1"/>
      <c r="JOE50" s="1"/>
      <c r="JOF50" s="1"/>
      <c r="JOG50" s="1"/>
      <c r="JOH50" s="1"/>
      <c r="JOI50" s="1"/>
      <c r="JOJ50" s="1"/>
      <c r="JOK50" s="1"/>
      <c r="JOL50" s="1"/>
      <c r="JOM50" s="1"/>
      <c r="JON50" s="1"/>
      <c r="JOO50" s="1"/>
      <c r="JOP50" s="1"/>
      <c r="JOQ50" s="1"/>
      <c r="JOR50" s="1"/>
      <c r="JOS50" s="1"/>
      <c r="JOT50" s="1"/>
      <c r="JOU50" s="1"/>
      <c r="JOV50" s="1"/>
      <c r="JOW50" s="1"/>
      <c r="JOX50" s="1"/>
      <c r="JOY50" s="1"/>
      <c r="JOZ50" s="1"/>
      <c r="JPA50" s="1"/>
      <c r="JPB50" s="1"/>
      <c r="JPC50" s="1"/>
      <c r="JPD50" s="1"/>
      <c r="JPE50" s="1"/>
      <c r="JPF50" s="1"/>
      <c r="JPG50" s="1"/>
      <c r="JPH50" s="1"/>
      <c r="JPI50" s="1"/>
      <c r="JPJ50" s="1"/>
      <c r="JPK50" s="1"/>
      <c r="JPL50" s="1"/>
      <c r="JPM50" s="1"/>
      <c r="JPN50" s="1"/>
      <c r="JPO50" s="1"/>
      <c r="JPP50" s="1"/>
      <c r="JPQ50" s="1"/>
      <c r="JPR50" s="1"/>
      <c r="JPS50" s="1"/>
      <c r="JPT50" s="1"/>
      <c r="JPU50" s="1"/>
      <c r="JPV50" s="1"/>
      <c r="JPW50" s="1"/>
      <c r="JPX50" s="1"/>
      <c r="JPY50" s="1"/>
      <c r="JPZ50" s="1"/>
      <c r="JQA50" s="1"/>
      <c r="JQB50" s="1"/>
      <c r="JQC50" s="1"/>
      <c r="JQD50" s="1"/>
      <c r="JQE50" s="1"/>
      <c r="JQF50" s="1"/>
      <c r="JQG50" s="1"/>
      <c r="JQH50" s="1"/>
      <c r="JQI50" s="1"/>
      <c r="JQJ50" s="1"/>
      <c r="JQK50" s="1"/>
      <c r="JQL50" s="1"/>
      <c r="JQM50" s="1"/>
      <c r="JQN50" s="1"/>
      <c r="JQO50" s="1"/>
      <c r="JQP50" s="1"/>
      <c r="JQQ50" s="1"/>
      <c r="JQR50" s="1"/>
      <c r="JQS50" s="1"/>
      <c r="JQT50" s="1"/>
      <c r="JQU50" s="1"/>
      <c r="JQV50" s="1"/>
      <c r="JQW50" s="1"/>
      <c r="JQX50" s="1"/>
      <c r="JQY50" s="1"/>
      <c r="JQZ50" s="1"/>
      <c r="JRA50" s="1"/>
      <c r="JRB50" s="1"/>
      <c r="JRC50" s="1"/>
      <c r="JRD50" s="1"/>
      <c r="JRE50" s="1"/>
      <c r="JRF50" s="1"/>
      <c r="JRG50" s="1"/>
      <c r="JRH50" s="1"/>
      <c r="JRI50" s="1"/>
      <c r="JRJ50" s="1"/>
      <c r="JRK50" s="1"/>
      <c r="JRL50" s="1"/>
      <c r="JRM50" s="1"/>
      <c r="JRN50" s="1"/>
      <c r="JRO50" s="1"/>
      <c r="JRP50" s="1"/>
      <c r="JRQ50" s="1"/>
      <c r="JRR50" s="1"/>
      <c r="JRS50" s="1"/>
      <c r="JRT50" s="1"/>
      <c r="JRU50" s="1"/>
      <c r="JRV50" s="1"/>
      <c r="JRW50" s="1"/>
      <c r="JRX50" s="1"/>
      <c r="JRY50" s="1"/>
      <c r="JRZ50" s="1"/>
      <c r="JSA50" s="1"/>
      <c r="JSB50" s="1"/>
      <c r="JSC50" s="1"/>
      <c r="JSD50" s="1"/>
      <c r="JSE50" s="1"/>
      <c r="JSF50" s="1"/>
      <c r="JSG50" s="1"/>
      <c r="JSH50" s="1"/>
      <c r="JSI50" s="1"/>
      <c r="JSJ50" s="1"/>
      <c r="JSK50" s="1"/>
      <c r="JSL50" s="1"/>
      <c r="JSM50" s="1"/>
      <c r="JSN50" s="1"/>
      <c r="JSO50" s="1"/>
      <c r="JSP50" s="1"/>
      <c r="JSQ50" s="1"/>
      <c r="JSR50" s="1"/>
      <c r="JSS50" s="1"/>
      <c r="JST50" s="1"/>
      <c r="JSU50" s="1"/>
      <c r="JSV50" s="1"/>
      <c r="JSW50" s="1"/>
      <c r="JSX50" s="1"/>
      <c r="JSY50" s="1"/>
      <c r="JSZ50" s="1"/>
      <c r="JTA50" s="1"/>
      <c r="JTB50" s="1"/>
      <c r="JTC50" s="1"/>
      <c r="JTD50" s="1"/>
      <c r="JTE50" s="1"/>
      <c r="JTF50" s="1"/>
      <c r="JTG50" s="1"/>
      <c r="JTH50" s="1"/>
      <c r="JTI50" s="1"/>
      <c r="JTJ50" s="1"/>
      <c r="JTK50" s="1"/>
      <c r="JTL50" s="1"/>
      <c r="JTM50" s="1"/>
      <c r="JTN50" s="1"/>
      <c r="JTO50" s="1"/>
      <c r="JTP50" s="1"/>
      <c r="JTQ50" s="1"/>
      <c r="JTR50" s="1"/>
      <c r="JTS50" s="1"/>
      <c r="JTT50" s="1"/>
      <c r="JTU50" s="1"/>
      <c r="JTV50" s="1"/>
      <c r="JTW50" s="1"/>
      <c r="JTX50" s="1"/>
      <c r="JTY50" s="1"/>
      <c r="JTZ50" s="1"/>
      <c r="JUA50" s="1"/>
      <c r="JUB50" s="1"/>
      <c r="JUC50" s="1"/>
      <c r="JUD50" s="1"/>
      <c r="JUE50" s="1"/>
      <c r="JUF50" s="1"/>
      <c r="JUG50" s="1"/>
      <c r="JUH50" s="1"/>
      <c r="JUI50" s="1"/>
      <c r="JUJ50" s="1"/>
      <c r="JUK50" s="1"/>
      <c r="JUL50" s="1"/>
      <c r="JUM50" s="1"/>
      <c r="JUN50" s="1"/>
      <c r="JUO50" s="1"/>
      <c r="JUP50" s="1"/>
      <c r="JUQ50" s="1"/>
      <c r="JUR50" s="1"/>
      <c r="JUS50" s="1"/>
      <c r="JUT50" s="1"/>
      <c r="JUU50" s="1"/>
      <c r="JUV50" s="1"/>
      <c r="JUW50" s="1"/>
      <c r="JUX50" s="1"/>
      <c r="JUY50" s="1"/>
      <c r="JUZ50" s="1"/>
      <c r="JVA50" s="1"/>
      <c r="JVB50" s="1"/>
      <c r="JVC50" s="1"/>
      <c r="JVD50" s="1"/>
      <c r="JVE50" s="1"/>
      <c r="JVF50" s="1"/>
      <c r="JVG50" s="1"/>
      <c r="JVH50" s="1"/>
      <c r="JVI50" s="1"/>
      <c r="JVJ50" s="1"/>
      <c r="JVK50" s="1"/>
      <c r="JVL50" s="1"/>
      <c r="JVM50" s="1"/>
      <c r="JVN50" s="1"/>
      <c r="JVO50" s="1"/>
      <c r="JVP50" s="1"/>
      <c r="JVQ50" s="1"/>
      <c r="JVR50" s="1"/>
      <c r="JVS50" s="1"/>
      <c r="JVT50" s="1"/>
      <c r="JVU50" s="1"/>
      <c r="JVV50" s="1"/>
      <c r="JVW50" s="1"/>
      <c r="JVX50" s="1"/>
      <c r="JVY50" s="1"/>
      <c r="JVZ50" s="1"/>
      <c r="JWA50" s="1"/>
      <c r="JWB50" s="1"/>
      <c r="JWC50" s="1"/>
      <c r="JWD50" s="1"/>
      <c r="JWE50" s="1"/>
      <c r="JWF50" s="1"/>
      <c r="JWG50" s="1"/>
      <c r="JWH50" s="1"/>
      <c r="JWI50" s="1"/>
      <c r="JWJ50" s="1"/>
      <c r="JWK50" s="1"/>
      <c r="JWL50" s="1"/>
      <c r="JWM50" s="1"/>
      <c r="JWN50" s="1"/>
      <c r="JWO50" s="1"/>
      <c r="JWP50" s="1"/>
      <c r="JWQ50" s="1"/>
      <c r="JWR50" s="1"/>
      <c r="JWS50" s="1"/>
      <c r="JWT50" s="1"/>
      <c r="JWU50" s="1"/>
      <c r="JWV50" s="1"/>
      <c r="JWW50" s="1"/>
      <c r="JWX50" s="1"/>
      <c r="JWY50" s="1"/>
      <c r="JWZ50" s="1"/>
      <c r="JXA50" s="1"/>
      <c r="JXB50" s="1"/>
      <c r="JXC50" s="1"/>
      <c r="JXD50" s="1"/>
      <c r="JXE50" s="1"/>
      <c r="JXF50" s="1"/>
      <c r="JXG50" s="1"/>
      <c r="JXH50" s="1"/>
      <c r="JXI50" s="1"/>
      <c r="JXJ50" s="1"/>
      <c r="JXK50" s="1"/>
      <c r="JXL50" s="1"/>
      <c r="JXM50" s="1"/>
      <c r="JXN50" s="1"/>
      <c r="JXO50" s="1"/>
      <c r="JXP50" s="1"/>
      <c r="JXQ50" s="1"/>
      <c r="JXR50" s="1"/>
      <c r="JXS50" s="1"/>
      <c r="JXT50" s="1"/>
      <c r="JXU50" s="1"/>
      <c r="JXV50" s="1"/>
      <c r="JXW50" s="1"/>
      <c r="JXX50" s="1"/>
      <c r="JXY50" s="1"/>
      <c r="JXZ50" s="1"/>
      <c r="JYA50" s="1"/>
      <c r="JYB50" s="1"/>
      <c r="JYC50" s="1"/>
      <c r="JYD50" s="1"/>
      <c r="JYE50" s="1"/>
      <c r="JYF50" s="1"/>
      <c r="JYG50" s="1"/>
      <c r="JYH50" s="1"/>
      <c r="JYI50" s="1"/>
      <c r="JYJ50" s="1"/>
      <c r="JYK50" s="1"/>
      <c r="JYL50" s="1"/>
      <c r="JYM50" s="1"/>
      <c r="JYN50" s="1"/>
      <c r="JYO50" s="1"/>
      <c r="JYP50" s="1"/>
      <c r="JYQ50" s="1"/>
      <c r="JYR50" s="1"/>
      <c r="JYS50" s="1"/>
      <c r="JYT50" s="1"/>
      <c r="JYU50" s="1"/>
      <c r="JYV50" s="1"/>
      <c r="JYW50" s="1"/>
      <c r="JYX50" s="1"/>
      <c r="JYY50" s="1"/>
      <c r="JYZ50" s="1"/>
      <c r="JZA50" s="1"/>
      <c r="JZB50" s="1"/>
      <c r="JZC50" s="1"/>
      <c r="JZD50" s="1"/>
      <c r="JZE50" s="1"/>
      <c r="JZF50" s="1"/>
      <c r="JZG50" s="1"/>
      <c r="JZH50" s="1"/>
      <c r="JZI50" s="1"/>
      <c r="JZJ50" s="1"/>
      <c r="JZK50" s="1"/>
      <c r="JZL50" s="1"/>
      <c r="JZM50" s="1"/>
      <c r="JZN50" s="1"/>
      <c r="JZO50" s="1"/>
      <c r="JZP50" s="1"/>
      <c r="JZQ50" s="1"/>
      <c r="JZR50" s="1"/>
      <c r="JZS50" s="1"/>
      <c r="JZT50" s="1"/>
      <c r="JZU50" s="1"/>
      <c r="JZV50" s="1"/>
      <c r="JZW50" s="1"/>
      <c r="JZX50" s="1"/>
      <c r="JZY50" s="1"/>
      <c r="JZZ50" s="1"/>
      <c r="KAA50" s="1"/>
      <c r="KAB50" s="1"/>
      <c r="KAC50" s="1"/>
      <c r="KAD50" s="1"/>
      <c r="KAE50" s="1"/>
      <c r="KAF50" s="1"/>
      <c r="KAG50" s="1"/>
      <c r="KAH50" s="1"/>
      <c r="KAI50" s="1"/>
      <c r="KAJ50" s="1"/>
      <c r="KAK50" s="1"/>
      <c r="KAL50" s="1"/>
      <c r="KAM50" s="1"/>
      <c r="KAN50" s="1"/>
      <c r="KAO50" s="1"/>
      <c r="KAP50" s="1"/>
      <c r="KAQ50" s="1"/>
      <c r="KAR50" s="1"/>
      <c r="KAS50" s="1"/>
      <c r="KAT50" s="1"/>
      <c r="KAU50" s="1"/>
      <c r="KAV50" s="1"/>
      <c r="KAW50" s="1"/>
      <c r="KAX50" s="1"/>
      <c r="KAY50" s="1"/>
      <c r="KAZ50" s="1"/>
      <c r="KBA50" s="1"/>
      <c r="KBB50" s="1"/>
      <c r="KBC50" s="1"/>
      <c r="KBD50" s="1"/>
      <c r="KBE50" s="1"/>
      <c r="KBF50" s="1"/>
      <c r="KBG50" s="1"/>
      <c r="KBH50" s="1"/>
      <c r="KBI50" s="1"/>
      <c r="KBJ50" s="1"/>
      <c r="KBK50" s="1"/>
      <c r="KBL50" s="1"/>
      <c r="KBM50" s="1"/>
      <c r="KBN50" s="1"/>
      <c r="KBO50" s="1"/>
      <c r="KBP50" s="1"/>
      <c r="KBQ50" s="1"/>
      <c r="KBR50" s="1"/>
      <c r="KBS50" s="1"/>
      <c r="KBT50" s="1"/>
      <c r="KBU50" s="1"/>
      <c r="KBV50" s="1"/>
      <c r="KBW50" s="1"/>
      <c r="KBX50" s="1"/>
      <c r="KBY50" s="1"/>
      <c r="KBZ50" s="1"/>
      <c r="KCA50" s="1"/>
      <c r="KCB50" s="1"/>
      <c r="KCC50" s="1"/>
      <c r="KCD50" s="1"/>
      <c r="KCE50" s="1"/>
      <c r="KCF50" s="1"/>
      <c r="KCG50" s="1"/>
      <c r="KCH50" s="1"/>
      <c r="KCI50" s="1"/>
      <c r="KCJ50" s="1"/>
      <c r="KCK50" s="1"/>
      <c r="KCL50" s="1"/>
      <c r="KCM50" s="1"/>
      <c r="KCN50" s="1"/>
      <c r="KCO50" s="1"/>
      <c r="KCP50" s="1"/>
      <c r="KCQ50" s="1"/>
      <c r="KCR50" s="1"/>
      <c r="KCS50" s="1"/>
      <c r="KCT50" s="1"/>
      <c r="KCU50" s="1"/>
      <c r="KCV50" s="1"/>
      <c r="KCW50" s="1"/>
      <c r="KCX50" s="1"/>
      <c r="KCY50" s="1"/>
      <c r="KCZ50" s="1"/>
      <c r="KDA50" s="1"/>
      <c r="KDB50" s="1"/>
      <c r="KDC50" s="1"/>
      <c r="KDD50" s="1"/>
      <c r="KDE50" s="1"/>
      <c r="KDF50" s="1"/>
      <c r="KDG50" s="1"/>
      <c r="KDH50" s="1"/>
      <c r="KDI50" s="1"/>
      <c r="KDJ50" s="1"/>
      <c r="KDK50" s="1"/>
      <c r="KDL50" s="1"/>
      <c r="KDM50" s="1"/>
      <c r="KDN50" s="1"/>
      <c r="KDO50" s="1"/>
      <c r="KDP50" s="1"/>
      <c r="KDQ50" s="1"/>
      <c r="KDR50" s="1"/>
      <c r="KDS50" s="1"/>
      <c r="KDT50" s="1"/>
      <c r="KDU50" s="1"/>
      <c r="KDV50" s="1"/>
      <c r="KDW50" s="1"/>
      <c r="KDX50" s="1"/>
      <c r="KDY50" s="1"/>
      <c r="KDZ50" s="1"/>
      <c r="KEA50" s="1"/>
      <c r="KEB50" s="1"/>
      <c r="KEC50" s="1"/>
      <c r="KED50" s="1"/>
      <c r="KEE50" s="1"/>
      <c r="KEF50" s="1"/>
      <c r="KEG50" s="1"/>
      <c r="KEH50" s="1"/>
      <c r="KEI50" s="1"/>
      <c r="KEJ50" s="1"/>
      <c r="KEK50" s="1"/>
      <c r="KEL50" s="1"/>
      <c r="KEM50" s="1"/>
      <c r="KEN50" s="1"/>
      <c r="KEO50" s="1"/>
      <c r="KEP50" s="1"/>
      <c r="KEQ50" s="1"/>
      <c r="KER50" s="1"/>
      <c r="KES50" s="1"/>
      <c r="KET50" s="1"/>
      <c r="KEU50" s="1"/>
      <c r="KEV50" s="1"/>
      <c r="KEW50" s="1"/>
      <c r="KEX50" s="1"/>
      <c r="KEY50" s="1"/>
      <c r="KEZ50" s="1"/>
      <c r="KFA50" s="1"/>
      <c r="KFB50" s="1"/>
      <c r="KFC50" s="1"/>
      <c r="KFD50" s="1"/>
      <c r="KFE50" s="1"/>
      <c r="KFF50" s="1"/>
      <c r="KFG50" s="1"/>
      <c r="KFH50" s="1"/>
      <c r="KFI50" s="1"/>
      <c r="KFJ50" s="1"/>
      <c r="KFK50" s="1"/>
      <c r="KFL50" s="1"/>
      <c r="KFM50" s="1"/>
      <c r="KFN50" s="1"/>
      <c r="KFO50" s="1"/>
      <c r="KFP50" s="1"/>
      <c r="KFQ50" s="1"/>
      <c r="KFR50" s="1"/>
      <c r="KFS50" s="1"/>
      <c r="KFT50" s="1"/>
      <c r="KFU50" s="1"/>
      <c r="KFV50" s="1"/>
      <c r="KFW50" s="1"/>
      <c r="KFX50" s="1"/>
      <c r="KFY50" s="1"/>
      <c r="KFZ50" s="1"/>
      <c r="KGA50" s="1"/>
      <c r="KGB50" s="1"/>
      <c r="KGC50" s="1"/>
      <c r="KGD50" s="1"/>
      <c r="KGE50" s="1"/>
      <c r="KGF50" s="1"/>
      <c r="KGG50" s="1"/>
      <c r="KGH50" s="1"/>
      <c r="KGI50" s="1"/>
      <c r="KGJ50" s="1"/>
      <c r="KGK50" s="1"/>
      <c r="KGL50" s="1"/>
      <c r="KGM50" s="1"/>
      <c r="KGN50" s="1"/>
      <c r="KGO50" s="1"/>
      <c r="KGP50" s="1"/>
      <c r="KGQ50" s="1"/>
      <c r="KGR50" s="1"/>
      <c r="KGS50" s="1"/>
      <c r="KGT50" s="1"/>
      <c r="KGU50" s="1"/>
      <c r="KGV50" s="1"/>
      <c r="KGW50" s="1"/>
      <c r="KGX50" s="1"/>
      <c r="KGY50" s="1"/>
      <c r="KGZ50" s="1"/>
      <c r="KHA50" s="1"/>
      <c r="KHB50" s="1"/>
      <c r="KHC50" s="1"/>
      <c r="KHD50" s="1"/>
      <c r="KHE50" s="1"/>
      <c r="KHF50" s="1"/>
      <c r="KHG50" s="1"/>
      <c r="KHH50" s="1"/>
      <c r="KHI50" s="1"/>
      <c r="KHJ50" s="1"/>
      <c r="KHK50" s="1"/>
      <c r="KHL50" s="1"/>
      <c r="KHM50" s="1"/>
      <c r="KHN50" s="1"/>
      <c r="KHO50" s="1"/>
      <c r="KHP50" s="1"/>
      <c r="KHQ50" s="1"/>
      <c r="KHR50" s="1"/>
      <c r="KHS50" s="1"/>
      <c r="KHT50" s="1"/>
      <c r="KHU50" s="1"/>
      <c r="KHV50" s="1"/>
      <c r="KHW50" s="1"/>
      <c r="KHX50" s="1"/>
      <c r="KHY50" s="1"/>
      <c r="KHZ50" s="1"/>
      <c r="KIA50" s="1"/>
      <c r="KIB50" s="1"/>
      <c r="KIC50" s="1"/>
      <c r="KID50" s="1"/>
      <c r="KIE50" s="1"/>
      <c r="KIF50" s="1"/>
      <c r="KIG50" s="1"/>
      <c r="KIH50" s="1"/>
      <c r="KII50" s="1"/>
      <c r="KIJ50" s="1"/>
      <c r="KIK50" s="1"/>
      <c r="KIL50" s="1"/>
      <c r="KIM50" s="1"/>
      <c r="KIN50" s="1"/>
      <c r="KIO50" s="1"/>
      <c r="KIP50" s="1"/>
      <c r="KIQ50" s="1"/>
      <c r="KIR50" s="1"/>
      <c r="KIS50" s="1"/>
      <c r="KIT50" s="1"/>
      <c r="KIU50" s="1"/>
      <c r="KIV50" s="1"/>
      <c r="KIW50" s="1"/>
      <c r="KIX50" s="1"/>
      <c r="KIY50" s="1"/>
      <c r="KIZ50" s="1"/>
      <c r="KJA50" s="1"/>
      <c r="KJB50" s="1"/>
      <c r="KJC50" s="1"/>
      <c r="KJD50" s="1"/>
      <c r="KJE50" s="1"/>
      <c r="KJF50" s="1"/>
      <c r="KJG50" s="1"/>
      <c r="KJH50" s="1"/>
      <c r="KJI50" s="1"/>
      <c r="KJJ50" s="1"/>
      <c r="KJK50" s="1"/>
      <c r="KJL50" s="1"/>
      <c r="KJM50" s="1"/>
      <c r="KJN50" s="1"/>
      <c r="KJO50" s="1"/>
      <c r="KJP50" s="1"/>
      <c r="KJQ50" s="1"/>
      <c r="KJR50" s="1"/>
      <c r="KJS50" s="1"/>
      <c r="KJT50" s="1"/>
      <c r="KJU50" s="1"/>
      <c r="KJV50" s="1"/>
      <c r="KJW50" s="1"/>
      <c r="KJX50" s="1"/>
      <c r="KJY50" s="1"/>
      <c r="KJZ50" s="1"/>
      <c r="KKA50" s="1"/>
      <c r="KKB50" s="1"/>
      <c r="KKC50" s="1"/>
      <c r="KKD50" s="1"/>
      <c r="KKE50" s="1"/>
      <c r="KKF50" s="1"/>
      <c r="KKG50" s="1"/>
      <c r="KKH50" s="1"/>
      <c r="KKI50" s="1"/>
      <c r="KKJ50" s="1"/>
      <c r="KKK50" s="1"/>
      <c r="KKL50" s="1"/>
      <c r="KKM50" s="1"/>
      <c r="KKN50" s="1"/>
      <c r="KKO50" s="1"/>
      <c r="KKP50" s="1"/>
      <c r="KKQ50" s="1"/>
      <c r="KKR50" s="1"/>
      <c r="KKS50" s="1"/>
      <c r="KKT50" s="1"/>
      <c r="KKU50" s="1"/>
      <c r="KKV50" s="1"/>
      <c r="KKW50" s="1"/>
      <c r="KKX50" s="1"/>
      <c r="KKY50" s="1"/>
      <c r="KKZ50" s="1"/>
      <c r="KLA50" s="1"/>
      <c r="KLB50" s="1"/>
      <c r="KLC50" s="1"/>
      <c r="KLD50" s="1"/>
      <c r="KLE50" s="1"/>
      <c r="KLF50" s="1"/>
      <c r="KLG50" s="1"/>
      <c r="KLH50" s="1"/>
      <c r="KLI50" s="1"/>
      <c r="KLJ50" s="1"/>
      <c r="KLK50" s="1"/>
      <c r="KLL50" s="1"/>
      <c r="KLM50" s="1"/>
      <c r="KLN50" s="1"/>
      <c r="KLO50" s="1"/>
      <c r="KLP50" s="1"/>
      <c r="KLQ50" s="1"/>
      <c r="KLR50" s="1"/>
      <c r="KLS50" s="1"/>
      <c r="KLT50" s="1"/>
      <c r="KLU50" s="1"/>
      <c r="KLV50" s="1"/>
      <c r="KLW50" s="1"/>
      <c r="KLX50" s="1"/>
      <c r="KLY50" s="1"/>
      <c r="KLZ50" s="1"/>
      <c r="KMA50" s="1"/>
      <c r="KMB50" s="1"/>
      <c r="KMC50" s="1"/>
      <c r="KMD50" s="1"/>
      <c r="KME50" s="1"/>
      <c r="KMF50" s="1"/>
      <c r="KMG50" s="1"/>
      <c r="KMH50" s="1"/>
      <c r="KMI50" s="1"/>
      <c r="KMJ50" s="1"/>
      <c r="KMK50" s="1"/>
      <c r="KML50" s="1"/>
      <c r="KMM50" s="1"/>
      <c r="KMN50" s="1"/>
      <c r="KMO50" s="1"/>
      <c r="KMP50" s="1"/>
      <c r="KMQ50" s="1"/>
      <c r="KMR50" s="1"/>
      <c r="KMS50" s="1"/>
      <c r="KMT50" s="1"/>
      <c r="KMU50" s="1"/>
      <c r="KMV50" s="1"/>
      <c r="KMW50" s="1"/>
      <c r="KMX50" s="1"/>
      <c r="KMY50" s="1"/>
      <c r="KMZ50" s="1"/>
      <c r="KNA50" s="1"/>
      <c r="KNB50" s="1"/>
      <c r="KNC50" s="1"/>
      <c r="KND50" s="1"/>
      <c r="KNE50" s="1"/>
      <c r="KNF50" s="1"/>
      <c r="KNG50" s="1"/>
      <c r="KNH50" s="1"/>
      <c r="KNI50" s="1"/>
      <c r="KNJ50" s="1"/>
      <c r="KNK50" s="1"/>
      <c r="KNL50" s="1"/>
      <c r="KNM50" s="1"/>
      <c r="KNN50" s="1"/>
      <c r="KNO50" s="1"/>
      <c r="KNP50" s="1"/>
      <c r="KNQ50" s="1"/>
      <c r="KNR50" s="1"/>
      <c r="KNS50" s="1"/>
      <c r="KNT50" s="1"/>
      <c r="KNU50" s="1"/>
      <c r="KNV50" s="1"/>
      <c r="KNW50" s="1"/>
      <c r="KNX50" s="1"/>
      <c r="KNY50" s="1"/>
      <c r="KNZ50" s="1"/>
      <c r="KOA50" s="1"/>
      <c r="KOB50" s="1"/>
      <c r="KOC50" s="1"/>
      <c r="KOD50" s="1"/>
      <c r="KOE50" s="1"/>
      <c r="KOF50" s="1"/>
      <c r="KOG50" s="1"/>
      <c r="KOH50" s="1"/>
      <c r="KOI50" s="1"/>
      <c r="KOJ50" s="1"/>
      <c r="KOK50" s="1"/>
      <c r="KOL50" s="1"/>
      <c r="KOM50" s="1"/>
      <c r="KON50" s="1"/>
      <c r="KOO50" s="1"/>
      <c r="KOP50" s="1"/>
      <c r="KOQ50" s="1"/>
      <c r="KOR50" s="1"/>
      <c r="KOS50" s="1"/>
      <c r="KOT50" s="1"/>
      <c r="KOU50" s="1"/>
      <c r="KOV50" s="1"/>
      <c r="KOW50" s="1"/>
      <c r="KOX50" s="1"/>
      <c r="KOY50" s="1"/>
      <c r="KOZ50" s="1"/>
      <c r="KPA50" s="1"/>
      <c r="KPB50" s="1"/>
      <c r="KPC50" s="1"/>
      <c r="KPD50" s="1"/>
      <c r="KPE50" s="1"/>
      <c r="KPF50" s="1"/>
      <c r="KPG50" s="1"/>
      <c r="KPH50" s="1"/>
      <c r="KPI50" s="1"/>
      <c r="KPJ50" s="1"/>
      <c r="KPK50" s="1"/>
      <c r="KPL50" s="1"/>
      <c r="KPM50" s="1"/>
      <c r="KPN50" s="1"/>
      <c r="KPO50" s="1"/>
      <c r="KPP50" s="1"/>
      <c r="KPQ50" s="1"/>
      <c r="KPR50" s="1"/>
      <c r="KPS50" s="1"/>
      <c r="KPT50" s="1"/>
      <c r="KPU50" s="1"/>
      <c r="KPV50" s="1"/>
      <c r="KPW50" s="1"/>
      <c r="KPX50" s="1"/>
      <c r="KPY50" s="1"/>
      <c r="KPZ50" s="1"/>
      <c r="KQA50" s="1"/>
      <c r="KQB50" s="1"/>
      <c r="KQC50" s="1"/>
      <c r="KQD50" s="1"/>
      <c r="KQE50" s="1"/>
      <c r="KQF50" s="1"/>
      <c r="KQG50" s="1"/>
      <c r="KQH50" s="1"/>
      <c r="KQI50" s="1"/>
      <c r="KQJ50" s="1"/>
      <c r="KQK50" s="1"/>
      <c r="KQL50" s="1"/>
      <c r="KQM50" s="1"/>
      <c r="KQN50" s="1"/>
      <c r="KQO50" s="1"/>
      <c r="KQP50" s="1"/>
      <c r="KQQ50" s="1"/>
      <c r="KQR50" s="1"/>
      <c r="KQS50" s="1"/>
      <c r="KQT50" s="1"/>
      <c r="KQU50" s="1"/>
      <c r="KQV50" s="1"/>
      <c r="KQW50" s="1"/>
      <c r="KQX50" s="1"/>
      <c r="KQY50" s="1"/>
      <c r="KQZ50" s="1"/>
      <c r="KRA50" s="1"/>
      <c r="KRB50" s="1"/>
      <c r="KRC50" s="1"/>
      <c r="KRD50" s="1"/>
      <c r="KRE50" s="1"/>
      <c r="KRF50" s="1"/>
      <c r="KRG50" s="1"/>
      <c r="KRH50" s="1"/>
      <c r="KRI50" s="1"/>
      <c r="KRJ50" s="1"/>
      <c r="KRK50" s="1"/>
      <c r="KRL50" s="1"/>
      <c r="KRM50" s="1"/>
      <c r="KRN50" s="1"/>
      <c r="KRO50" s="1"/>
      <c r="KRP50" s="1"/>
      <c r="KRQ50" s="1"/>
      <c r="KRR50" s="1"/>
      <c r="KRS50" s="1"/>
      <c r="KRT50" s="1"/>
      <c r="KRU50" s="1"/>
      <c r="KRV50" s="1"/>
      <c r="KRW50" s="1"/>
      <c r="KRX50" s="1"/>
      <c r="KRY50" s="1"/>
      <c r="KRZ50" s="1"/>
      <c r="KSA50" s="1"/>
      <c r="KSB50" s="1"/>
      <c r="KSC50" s="1"/>
      <c r="KSD50" s="1"/>
      <c r="KSE50" s="1"/>
      <c r="KSF50" s="1"/>
      <c r="KSG50" s="1"/>
      <c r="KSH50" s="1"/>
      <c r="KSI50" s="1"/>
      <c r="KSJ50" s="1"/>
      <c r="KSK50" s="1"/>
      <c r="KSL50" s="1"/>
      <c r="KSM50" s="1"/>
      <c r="KSN50" s="1"/>
      <c r="KSO50" s="1"/>
      <c r="KSP50" s="1"/>
      <c r="KSQ50" s="1"/>
      <c r="KSR50" s="1"/>
      <c r="KSS50" s="1"/>
      <c r="KST50" s="1"/>
      <c r="KSU50" s="1"/>
      <c r="KSV50" s="1"/>
      <c r="KSW50" s="1"/>
      <c r="KSX50" s="1"/>
      <c r="KSY50" s="1"/>
      <c r="KSZ50" s="1"/>
      <c r="KTA50" s="1"/>
      <c r="KTB50" s="1"/>
      <c r="KTC50" s="1"/>
      <c r="KTD50" s="1"/>
      <c r="KTE50" s="1"/>
      <c r="KTF50" s="1"/>
      <c r="KTG50" s="1"/>
      <c r="KTH50" s="1"/>
      <c r="KTI50" s="1"/>
      <c r="KTJ50" s="1"/>
      <c r="KTK50" s="1"/>
      <c r="KTL50" s="1"/>
      <c r="KTM50" s="1"/>
      <c r="KTN50" s="1"/>
      <c r="KTO50" s="1"/>
      <c r="KTP50" s="1"/>
      <c r="KTQ50" s="1"/>
      <c r="KTR50" s="1"/>
      <c r="KTS50" s="1"/>
      <c r="KTT50" s="1"/>
      <c r="KTU50" s="1"/>
      <c r="KTV50" s="1"/>
      <c r="KTW50" s="1"/>
      <c r="KTX50" s="1"/>
      <c r="KTY50" s="1"/>
      <c r="KTZ50" s="1"/>
      <c r="KUA50" s="1"/>
      <c r="KUB50" s="1"/>
      <c r="KUC50" s="1"/>
      <c r="KUD50" s="1"/>
      <c r="KUE50" s="1"/>
      <c r="KUF50" s="1"/>
      <c r="KUG50" s="1"/>
      <c r="KUH50" s="1"/>
      <c r="KUI50" s="1"/>
      <c r="KUJ50" s="1"/>
      <c r="KUK50" s="1"/>
      <c r="KUL50" s="1"/>
      <c r="KUM50" s="1"/>
      <c r="KUN50" s="1"/>
      <c r="KUO50" s="1"/>
      <c r="KUP50" s="1"/>
      <c r="KUQ50" s="1"/>
      <c r="KUR50" s="1"/>
      <c r="KUS50" s="1"/>
      <c r="KUT50" s="1"/>
      <c r="KUU50" s="1"/>
      <c r="KUV50" s="1"/>
      <c r="KUW50" s="1"/>
      <c r="KUX50" s="1"/>
      <c r="KUY50" s="1"/>
      <c r="KUZ50" s="1"/>
      <c r="KVA50" s="1"/>
      <c r="KVB50" s="1"/>
      <c r="KVC50" s="1"/>
      <c r="KVD50" s="1"/>
      <c r="KVE50" s="1"/>
      <c r="KVF50" s="1"/>
      <c r="KVG50" s="1"/>
      <c r="KVH50" s="1"/>
      <c r="KVI50" s="1"/>
      <c r="KVJ50" s="1"/>
      <c r="KVK50" s="1"/>
      <c r="KVL50" s="1"/>
      <c r="KVM50" s="1"/>
      <c r="KVN50" s="1"/>
      <c r="KVO50" s="1"/>
      <c r="KVP50" s="1"/>
      <c r="KVQ50" s="1"/>
      <c r="KVR50" s="1"/>
      <c r="KVS50" s="1"/>
      <c r="KVT50" s="1"/>
      <c r="KVU50" s="1"/>
      <c r="KVV50" s="1"/>
      <c r="KVW50" s="1"/>
      <c r="KVX50" s="1"/>
      <c r="KVY50" s="1"/>
      <c r="KVZ50" s="1"/>
      <c r="KWA50" s="1"/>
      <c r="KWB50" s="1"/>
      <c r="KWC50" s="1"/>
      <c r="KWD50" s="1"/>
      <c r="KWE50" s="1"/>
      <c r="KWF50" s="1"/>
      <c r="KWG50" s="1"/>
      <c r="KWH50" s="1"/>
      <c r="KWI50" s="1"/>
      <c r="KWJ50" s="1"/>
      <c r="KWK50" s="1"/>
      <c r="KWL50" s="1"/>
      <c r="KWM50" s="1"/>
      <c r="KWN50" s="1"/>
      <c r="KWO50" s="1"/>
      <c r="KWP50" s="1"/>
      <c r="KWQ50" s="1"/>
      <c r="KWR50" s="1"/>
      <c r="KWS50" s="1"/>
      <c r="KWT50" s="1"/>
      <c r="KWU50" s="1"/>
      <c r="KWV50" s="1"/>
      <c r="KWW50" s="1"/>
      <c r="KWX50" s="1"/>
      <c r="KWY50" s="1"/>
      <c r="KWZ50" s="1"/>
      <c r="KXA50" s="1"/>
      <c r="KXB50" s="1"/>
      <c r="KXC50" s="1"/>
      <c r="KXD50" s="1"/>
      <c r="KXE50" s="1"/>
      <c r="KXF50" s="1"/>
      <c r="KXG50" s="1"/>
      <c r="KXH50" s="1"/>
      <c r="KXI50" s="1"/>
      <c r="KXJ50" s="1"/>
      <c r="KXK50" s="1"/>
      <c r="KXL50" s="1"/>
      <c r="KXM50" s="1"/>
      <c r="KXN50" s="1"/>
      <c r="KXO50" s="1"/>
      <c r="KXP50" s="1"/>
      <c r="KXQ50" s="1"/>
      <c r="KXR50" s="1"/>
      <c r="KXS50" s="1"/>
      <c r="KXT50" s="1"/>
      <c r="KXU50" s="1"/>
      <c r="KXV50" s="1"/>
      <c r="KXW50" s="1"/>
      <c r="KXX50" s="1"/>
      <c r="KXY50" s="1"/>
      <c r="KXZ50" s="1"/>
      <c r="KYA50" s="1"/>
      <c r="KYB50" s="1"/>
      <c r="KYC50" s="1"/>
      <c r="KYD50" s="1"/>
      <c r="KYE50" s="1"/>
      <c r="KYF50" s="1"/>
      <c r="KYG50" s="1"/>
      <c r="KYH50" s="1"/>
      <c r="KYI50" s="1"/>
      <c r="KYJ50" s="1"/>
      <c r="KYK50" s="1"/>
      <c r="KYL50" s="1"/>
      <c r="KYM50" s="1"/>
      <c r="KYN50" s="1"/>
      <c r="KYO50" s="1"/>
      <c r="KYP50" s="1"/>
      <c r="KYQ50" s="1"/>
      <c r="KYR50" s="1"/>
      <c r="KYS50" s="1"/>
      <c r="KYT50" s="1"/>
      <c r="KYU50" s="1"/>
      <c r="KYV50" s="1"/>
      <c r="KYW50" s="1"/>
      <c r="KYX50" s="1"/>
      <c r="KYY50" s="1"/>
      <c r="KYZ50" s="1"/>
      <c r="KZA50" s="1"/>
      <c r="KZB50" s="1"/>
      <c r="KZC50" s="1"/>
      <c r="KZD50" s="1"/>
      <c r="KZE50" s="1"/>
      <c r="KZF50" s="1"/>
      <c r="KZG50" s="1"/>
      <c r="KZH50" s="1"/>
      <c r="KZI50" s="1"/>
      <c r="KZJ50" s="1"/>
      <c r="KZK50" s="1"/>
      <c r="KZL50" s="1"/>
      <c r="KZM50" s="1"/>
      <c r="KZN50" s="1"/>
      <c r="KZO50" s="1"/>
      <c r="KZP50" s="1"/>
      <c r="KZQ50" s="1"/>
      <c r="KZR50" s="1"/>
      <c r="KZS50" s="1"/>
      <c r="KZT50" s="1"/>
      <c r="KZU50" s="1"/>
      <c r="KZV50" s="1"/>
      <c r="KZW50" s="1"/>
      <c r="KZX50" s="1"/>
      <c r="KZY50" s="1"/>
      <c r="KZZ50" s="1"/>
      <c r="LAA50" s="1"/>
      <c r="LAB50" s="1"/>
      <c r="LAC50" s="1"/>
      <c r="LAD50" s="1"/>
      <c r="LAE50" s="1"/>
      <c r="LAF50" s="1"/>
      <c r="LAG50" s="1"/>
      <c r="LAH50" s="1"/>
      <c r="LAI50" s="1"/>
      <c r="LAJ50" s="1"/>
      <c r="LAK50" s="1"/>
      <c r="LAL50" s="1"/>
      <c r="LAM50" s="1"/>
      <c r="LAN50" s="1"/>
      <c r="LAO50" s="1"/>
      <c r="LAP50" s="1"/>
      <c r="LAQ50" s="1"/>
      <c r="LAR50" s="1"/>
      <c r="LAS50" s="1"/>
      <c r="LAT50" s="1"/>
      <c r="LAU50" s="1"/>
      <c r="LAV50" s="1"/>
      <c r="LAW50" s="1"/>
      <c r="LAX50" s="1"/>
      <c r="LAY50" s="1"/>
      <c r="LAZ50" s="1"/>
      <c r="LBA50" s="1"/>
      <c r="LBB50" s="1"/>
      <c r="LBC50" s="1"/>
      <c r="LBD50" s="1"/>
      <c r="LBE50" s="1"/>
      <c r="LBF50" s="1"/>
      <c r="LBG50" s="1"/>
      <c r="LBH50" s="1"/>
      <c r="LBI50" s="1"/>
      <c r="LBJ50" s="1"/>
      <c r="LBK50" s="1"/>
      <c r="LBL50" s="1"/>
      <c r="LBM50" s="1"/>
      <c r="LBN50" s="1"/>
      <c r="LBO50" s="1"/>
      <c r="LBP50" s="1"/>
      <c r="LBQ50" s="1"/>
      <c r="LBR50" s="1"/>
      <c r="LBS50" s="1"/>
      <c r="LBT50" s="1"/>
      <c r="LBU50" s="1"/>
      <c r="LBV50" s="1"/>
      <c r="LBW50" s="1"/>
      <c r="LBX50" s="1"/>
      <c r="LBY50" s="1"/>
      <c r="LBZ50" s="1"/>
      <c r="LCA50" s="1"/>
      <c r="LCB50" s="1"/>
      <c r="LCC50" s="1"/>
      <c r="LCD50" s="1"/>
      <c r="LCE50" s="1"/>
      <c r="LCF50" s="1"/>
      <c r="LCG50" s="1"/>
      <c r="LCH50" s="1"/>
      <c r="LCI50" s="1"/>
      <c r="LCJ50" s="1"/>
      <c r="LCK50" s="1"/>
      <c r="LCL50" s="1"/>
      <c r="LCM50" s="1"/>
      <c r="LCN50" s="1"/>
      <c r="LCO50" s="1"/>
      <c r="LCP50" s="1"/>
      <c r="LCQ50" s="1"/>
      <c r="LCR50" s="1"/>
      <c r="LCS50" s="1"/>
      <c r="LCT50" s="1"/>
      <c r="LCU50" s="1"/>
      <c r="LCV50" s="1"/>
      <c r="LCW50" s="1"/>
      <c r="LCX50" s="1"/>
      <c r="LCY50" s="1"/>
      <c r="LCZ50" s="1"/>
      <c r="LDA50" s="1"/>
      <c r="LDB50" s="1"/>
      <c r="LDC50" s="1"/>
      <c r="LDD50" s="1"/>
      <c r="LDE50" s="1"/>
      <c r="LDF50" s="1"/>
      <c r="LDG50" s="1"/>
      <c r="LDH50" s="1"/>
      <c r="LDI50" s="1"/>
      <c r="LDJ50" s="1"/>
      <c r="LDK50" s="1"/>
      <c r="LDL50" s="1"/>
      <c r="LDM50" s="1"/>
      <c r="LDN50" s="1"/>
      <c r="LDO50" s="1"/>
      <c r="LDP50" s="1"/>
      <c r="LDQ50" s="1"/>
      <c r="LDR50" s="1"/>
      <c r="LDS50" s="1"/>
      <c r="LDT50" s="1"/>
      <c r="LDU50" s="1"/>
      <c r="LDV50" s="1"/>
      <c r="LDW50" s="1"/>
      <c r="LDX50" s="1"/>
      <c r="LDY50" s="1"/>
      <c r="LDZ50" s="1"/>
      <c r="LEA50" s="1"/>
      <c r="LEB50" s="1"/>
      <c r="LEC50" s="1"/>
      <c r="LED50" s="1"/>
      <c r="LEE50" s="1"/>
      <c r="LEF50" s="1"/>
      <c r="LEG50" s="1"/>
      <c r="LEH50" s="1"/>
      <c r="LEI50" s="1"/>
      <c r="LEJ50" s="1"/>
      <c r="LEK50" s="1"/>
      <c r="LEL50" s="1"/>
      <c r="LEM50" s="1"/>
      <c r="LEN50" s="1"/>
      <c r="LEO50" s="1"/>
      <c r="LEP50" s="1"/>
      <c r="LEQ50" s="1"/>
      <c r="LER50" s="1"/>
      <c r="LES50" s="1"/>
      <c r="LET50" s="1"/>
      <c r="LEU50" s="1"/>
      <c r="LEV50" s="1"/>
      <c r="LEW50" s="1"/>
      <c r="LEX50" s="1"/>
      <c r="LEY50" s="1"/>
      <c r="LEZ50" s="1"/>
      <c r="LFA50" s="1"/>
      <c r="LFB50" s="1"/>
      <c r="LFC50" s="1"/>
      <c r="LFD50" s="1"/>
      <c r="LFE50" s="1"/>
      <c r="LFF50" s="1"/>
      <c r="LFG50" s="1"/>
      <c r="LFH50" s="1"/>
      <c r="LFI50" s="1"/>
      <c r="LFJ50" s="1"/>
      <c r="LFK50" s="1"/>
      <c r="LFL50" s="1"/>
      <c r="LFM50" s="1"/>
      <c r="LFN50" s="1"/>
      <c r="LFO50" s="1"/>
      <c r="LFP50" s="1"/>
      <c r="LFQ50" s="1"/>
      <c r="LFR50" s="1"/>
      <c r="LFS50" s="1"/>
      <c r="LFT50" s="1"/>
      <c r="LFU50" s="1"/>
      <c r="LFV50" s="1"/>
      <c r="LFW50" s="1"/>
      <c r="LFX50" s="1"/>
      <c r="LFY50" s="1"/>
      <c r="LFZ50" s="1"/>
      <c r="LGA50" s="1"/>
      <c r="LGB50" s="1"/>
      <c r="LGC50" s="1"/>
      <c r="LGD50" s="1"/>
      <c r="LGE50" s="1"/>
      <c r="LGF50" s="1"/>
      <c r="LGG50" s="1"/>
      <c r="LGH50" s="1"/>
      <c r="LGI50" s="1"/>
      <c r="LGJ50" s="1"/>
      <c r="LGK50" s="1"/>
      <c r="LGL50" s="1"/>
      <c r="LGM50" s="1"/>
      <c r="LGN50" s="1"/>
      <c r="LGO50" s="1"/>
      <c r="LGP50" s="1"/>
      <c r="LGQ50" s="1"/>
      <c r="LGR50" s="1"/>
      <c r="LGS50" s="1"/>
      <c r="LGT50" s="1"/>
      <c r="LGU50" s="1"/>
      <c r="LGV50" s="1"/>
      <c r="LGW50" s="1"/>
      <c r="LGX50" s="1"/>
      <c r="LGY50" s="1"/>
      <c r="LGZ50" s="1"/>
      <c r="LHA50" s="1"/>
      <c r="LHB50" s="1"/>
      <c r="LHC50" s="1"/>
      <c r="LHD50" s="1"/>
      <c r="LHE50" s="1"/>
      <c r="LHF50" s="1"/>
      <c r="LHG50" s="1"/>
      <c r="LHH50" s="1"/>
      <c r="LHI50" s="1"/>
      <c r="LHJ50" s="1"/>
      <c r="LHK50" s="1"/>
      <c r="LHL50" s="1"/>
      <c r="LHM50" s="1"/>
      <c r="LHN50" s="1"/>
      <c r="LHO50" s="1"/>
      <c r="LHP50" s="1"/>
      <c r="LHQ50" s="1"/>
      <c r="LHR50" s="1"/>
      <c r="LHS50" s="1"/>
      <c r="LHT50" s="1"/>
      <c r="LHU50" s="1"/>
      <c r="LHV50" s="1"/>
      <c r="LHW50" s="1"/>
      <c r="LHX50" s="1"/>
      <c r="LHY50" s="1"/>
      <c r="LHZ50" s="1"/>
      <c r="LIA50" s="1"/>
      <c r="LIB50" s="1"/>
      <c r="LIC50" s="1"/>
      <c r="LID50" s="1"/>
      <c r="LIE50" s="1"/>
      <c r="LIF50" s="1"/>
      <c r="LIG50" s="1"/>
      <c r="LIH50" s="1"/>
      <c r="LII50" s="1"/>
      <c r="LIJ50" s="1"/>
      <c r="LIK50" s="1"/>
      <c r="LIL50" s="1"/>
      <c r="LIM50" s="1"/>
      <c r="LIN50" s="1"/>
      <c r="LIO50" s="1"/>
      <c r="LIP50" s="1"/>
      <c r="LIQ50" s="1"/>
      <c r="LIR50" s="1"/>
      <c r="LIS50" s="1"/>
      <c r="LIT50" s="1"/>
      <c r="LIU50" s="1"/>
      <c r="LIV50" s="1"/>
      <c r="LIW50" s="1"/>
      <c r="LIX50" s="1"/>
      <c r="LIY50" s="1"/>
      <c r="LIZ50" s="1"/>
      <c r="LJA50" s="1"/>
      <c r="LJB50" s="1"/>
      <c r="LJC50" s="1"/>
      <c r="LJD50" s="1"/>
      <c r="LJE50" s="1"/>
      <c r="LJF50" s="1"/>
      <c r="LJG50" s="1"/>
      <c r="LJH50" s="1"/>
      <c r="LJI50" s="1"/>
      <c r="LJJ50" s="1"/>
      <c r="LJK50" s="1"/>
      <c r="LJL50" s="1"/>
      <c r="LJM50" s="1"/>
      <c r="LJN50" s="1"/>
      <c r="LJO50" s="1"/>
      <c r="LJP50" s="1"/>
      <c r="LJQ50" s="1"/>
      <c r="LJR50" s="1"/>
      <c r="LJS50" s="1"/>
      <c r="LJT50" s="1"/>
      <c r="LJU50" s="1"/>
      <c r="LJV50" s="1"/>
      <c r="LJW50" s="1"/>
      <c r="LJX50" s="1"/>
      <c r="LJY50" s="1"/>
      <c r="LJZ50" s="1"/>
      <c r="LKA50" s="1"/>
      <c r="LKB50" s="1"/>
      <c r="LKC50" s="1"/>
      <c r="LKD50" s="1"/>
      <c r="LKE50" s="1"/>
      <c r="LKF50" s="1"/>
      <c r="LKG50" s="1"/>
      <c r="LKH50" s="1"/>
      <c r="LKI50" s="1"/>
      <c r="LKJ50" s="1"/>
      <c r="LKK50" s="1"/>
      <c r="LKL50" s="1"/>
      <c r="LKM50" s="1"/>
      <c r="LKN50" s="1"/>
      <c r="LKO50" s="1"/>
      <c r="LKP50" s="1"/>
      <c r="LKQ50" s="1"/>
      <c r="LKR50" s="1"/>
      <c r="LKS50" s="1"/>
      <c r="LKT50" s="1"/>
      <c r="LKU50" s="1"/>
      <c r="LKV50" s="1"/>
      <c r="LKW50" s="1"/>
      <c r="LKX50" s="1"/>
      <c r="LKY50" s="1"/>
      <c r="LKZ50" s="1"/>
      <c r="LLA50" s="1"/>
      <c r="LLB50" s="1"/>
      <c r="LLC50" s="1"/>
      <c r="LLD50" s="1"/>
      <c r="LLE50" s="1"/>
      <c r="LLF50" s="1"/>
      <c r="LLG50" s="1"/>
      <c r="LLH50" s="1"/>
      <c r="LLI50" s="1"/>
      <c r="LLJ50" s="1"/>
      <c r="LLK50" s="1"/>
      <c r="LLL50" s="1"/>
      <c r="LLM50" s="1"/>
      <c r="LLN50" s="1"/>
      <c r="LLO50" s="1"/>
      <c r="LLP50" s="1"/>
      <c r="LLQ50" s="1"/>
      <c r="LLR50" s="1"/>
      <c r="LLS50" s="1"/>
      <c r="LLT50" s="1"/>
      <c r="LLU50" s="1"/>
      <c r="LLV50" s="1"/>
      <c r="LLW50" s="1"/>
      <c r="LLX50" s="1"/>
      <c r="LLY50" s="1"/>
      <c r="LLZ50" s="1"/>
      <c r="LMA50" s="1"/>
      <c r="LMB50" s="1"/>
      <c r="LMC50" s="1"/>
      <c r="LMD50" s="1"/>
      <c r="LME50" s="1"/>
      <c r="LMF50" s="1"/>
      <c r="LMG50" s="1"/>
      <c r="LMH50" s="1"/>
      <c r="LMI50" s="1"/>
      <c r="LMJ50" s="1"/>
      <c r="LMK50" s="1"/>
      <c r="LML50" s="1"/>
      <c r="LMM50" s="1"/>
      <c r="LMN50" s="1"/>
      <c r="LMO50" s="1"/>
      <c r="LMP50" s="1"/>
      <c r="LMQ50" s="1"/>
      <c r="LMR50" s="1"/>
      <c r="LMS50" s="1"/>
      <c r="LMT50" s="1"/>
      <c r="LMU50" s="1"/>
      <c r="LMV50" s="1"/>
      <c r="LMW50" s="1"/>
      <c r="LMX50" s="1"/>
      <c r="LMY50" s="1"/>
      <c r="LMZ50" s="1"/>
      <c r="LNA50" s="1"/>
      <c r="LNB50" s="1"/>
      <c r="LNC50" s="1"/>
      <c r="LND50" s="1"/>
      <c r="LNE50" s="1"/>
      <c r="LNF50" s="1"/>
      <c r="LNG50" s="1"/>
      <c r="LNH50" s="1"/>
      <c r="LNI50" s="1"/>
      <c r="LNJ50" s="1"/>
      <c r="LNK50" s="1"/>
      <c r="LNL50" s="1"/>
      <c r="LNM50" s="1"/>
      <c r="LNN50" s="1"/>
      <c r="LNO50" s="1"/>
      <c r="LNP50" s="1"/>
      <c r="LNQ50" s="1"/>
      <c r="LNR50" s="1"/>
      <c r="LNS50" s="1"/>
      <c r="LNT50" s="1"/>
      <c r="LNU50" s="1"/>
      <c r="LNV50" s="1"/>
      <c r="LNW50" s="1"/>
      <c r="LNX50" s="1"/>
      <c r="LNY50" s="1"/>
      <c r="LNZ50" s="1"/>
      <c r="LOA50" s="1"/>
      <c r="LOB50" s="1"/>
      <c r="LOC50" s="1"/>
      <c r="LOD50" s="1"/>
      <c r="LOE50" s="1"/>
      <c r="LOF50" s="1"/>
      <c r="LOG50" s="1"/>
      <c r="LOH50" s="1"/>
      <c r="LOI50" s="1"/>
      <c r="LOJ50" s="1"/>
      <c r="LOK50" s="1"/>
      <c r="LOL50" s="1"/>
      <c r="LOM50" s="1"/>
      <c r="LON50" s="1"/>
      <c r="LOO50" s="1"/>
      <c r="LOP50" s="1"/>
      <c r="LOQ50" s="1"/>
      <c r="LOR50" s="1"/>
      <c r="LOS50" s="1"/>
      <c r="LOT50" s="1"/>
      <c r="LOU50" s="1"/>
      <c r="LOV50" s="1"/>
      <c r="LOW50" s="1"/>
      <c r="LOX50" s="1"/>
      <c r="LOY50" s="1"/>
      <c r="LOZ50" s="1"/>
      <c r="LPA50" s="1"/>
      <c r="LPB50" s="1"/>
      <c r="LPC50" s="1"/>
      <c r="LPD50" s="1"/>
      <c r="LPE50" s="1"/>
      <c r="LPF50" s="1"/>
      <c r="LPG50" s="1"/>
      <c r="LPH50" s="1"/>
      <c r="LPI50" s="1"/>
      <c r="LPJ50" s="1"/>
      <c r="LPK50" s="1"/>
      <c r="LPL50" s="1"/>
      <c r="LPM50" s="1"/>
      <c r="LPN50" s="1"/>
      <c r="LPO50" s="1"/>
      <c r="LPP50" s="1"/>
      <c r="LPQ50" s="1"/>
      <c r="LPR50" s="1"/>
      <c r="LPS50" s="1"/>
      <c r="LPT50" s="1"/>
      <c r="LPU50" s="1"/>
      <c r="LPV50" s="1"/>
      <c r="LPW50" s="1"/>
      <c r="LPX50" s="1"/>
      <c r="LPY50" s="1"/>
      <c r="LPZ50" s="1"/>
      <c r="LQA50" s="1"/>
      <c r="LQB50" s="1"/>
      <c r="LQC50" s="1"/>
      <c r="LQD50" s="1"/>
      <c r="LQE50" s="1"/>
      <c r="LQF50" s="1"/>
      <c r="LQG50" s="1"/>
      <c r="LQH50" s="1"/>
      <c r="LQI50" s="1"/>
      <c r="LQJ50" s="1"/>
      <c r="LQK50" s="1"/>
      <c r="LQL50" s="1"/>
      <c r="LQM50" s="1"/>
      <c r="LQN50" s="1"/>
      <c r="LQO50" s="1"/>
      <c r="LQP50" s="1"/>
      <c r="LQQ50" s="1"/>
      <c r="LQR50" s="1"/>
      <c r="LQS50" s="1"/>
      <c r="LQT50" s="1"/>
      <c r="LQU50" s="1"/>
      <c r="LQV50" s="1"/>
      <c r="LQW50" s="1"/>
      <c r="LQX50" s="1"/>
      <c r="LQY50" s="1"/>
      <c r="LQZ50" s="1"/>
      <c r="LRA50" s="1"/>
      <c r="LRB50" s="1"/>
      <c r="LRC50" s="1"/>
      <c r="LRD50" s="1"/>
      <c r="LRE50" s="1"/>
      <c r="LRF50" s="1"/>
      <c r="LRG50" s="1"/>
      <c r="LRH50" s="1"/>
      <c r="LRI50" s="1"/>
      <c r="LRJ50" s="1"/>
      <c r="LRK50" s="1"/>
      <c r="LRL50" s="1"/>
      <c r="LRM50" s="1"/>
      <c r="LRN50" s="1"/>
      <c r="LRO50" s="1"/>
      <c r="LRP50" s="1"/>
      <c r="LRQ50" s="1"/>
      <c r="LRR50" s="1"/>
      <c r="LRS50" s="1"/>
      <c r="LRT50" s="1"/>
      <c r="LRU50" s="1"/>
      <c r="LRV50" s="1"/>
      <c r="LRW50" s="1"/>
      <c r="LRX50" s="1"/>
      <c r="LRY50" s="1"/>
      <c r="LRZ50" s="1"/>
      <c r="LSA50" s="1"/>
      <c r="LSB50" s="1"/>
      <c r="LSC50" s="1"/>
      <c r="LSD50" s="1"/>
      <c r="LSE50" s="1"/>
      <c r="LSF50" s="1"/>
      <c r="LSG50" s="1"/>
      <c r="LSH50" s="1"/>
      <c r="LSI50" s="1"/>
      <c r="LSJ50" s="1"/>
      <c r="LSK50" s="1"/>
      <c r="LSL50" s="1"/>
      <c r="LSM50" s="1"/>
      <c r="LSN50" s="1"/>
      <c r="LSO50" s="1"/>
      <c r="LSP50" s="1"/>
      <c r="LSQ50" s="1"/>
      <c r="LSR50" s="1"/>
      <c r="LSS50" s="1"/>
      <c r="LST50" s="1"/>
      <c r="LSU50" s="1"/>
      <c r="LSV50" s="1"/>
      <c r="LSW50" s="1"/>
      <c r="LSX50" s="1"/>
      <c r="LSY50" s="1"/>
      <c r="LSZ50" s="1"/>
      <c r="LTA50" s="1"/>
      <c r="LTB50" s="1"/>
      <c r="LTC50" s="1"/>
      <c r="LTD50" s="1"/>
      <c r="LTE50" s="1"/>
      <c r="LTF50" s="1"/>
      <c r="LTG50" s="1"/>
      <c r="LTH50" s="1"/>
      <c r="LTI50" s="1"/>
      <c r="LTJ50" s="1"/>
      <c r="LTK50" s="1"/>
      <c r="LTL50" s="1"/>
      <c r="LTM50" s="1"/>
      <c r="LTN50" s="1"/>
      <c r="LTO50" s="1"/>
      <c r="LTP50" s="1"/>
      <c r="LTQ50" s="1"/>
      <c r="LTR50" s="1"/>
      <c r="LTS50" s="1"/>
      <c r="LTT50" s="1"/>
      <c r="LTU50" s="1"/>
      <c r="LTV50" s="1"/>
      <c r="LTW50" s="1"/>
      <c r="LTX50" s="1"/>
      <c r="LTY50" s="1"/>
      <c r="LTZ50" s="1"/>
      <c r="LUA50" s="1"/>
      <c r="LUB50" s="1"/>
      <c r="LUC50" s="1"/>
      <c r="LUD50" s="1"/>
      <c r="LUE50" s="1"/>
      <c r="LUF50" s="1"/>
      <c r="LUG50" s="1"/>
      <c r="LUH50" s="1"/>
      <c r="LUI50" s="1"/>
      <c r="LUJ50" s="1"/>
      <c r="LUK50" s="1"/>
      <c r="LUL50" s="1"/>
      <c r="LUM50" s="1"/>
      <c r="LUN50" s="1"/>
      <c r="LUO50" s="1"/>
      <c r="LUP50" s="1"/>
      <c r="LUQ50" s="1"/>
      <c r="LUR50" s="1"/>
      <c r="LUS50" s="1"/>
      <c r="LUT50" s="1"/>
      <c r="LUU50" s="1"/>
      <c r="LUV50" s="1"/>
      <c r="LUW50" s="1"/>
      <c r="LUX50" s="1"/>
      <c r="LUY50" s="1"/>
      <c r="LUZ50" s="1"/>
      <c r="LVA50" s="1"/>
      <c r="LVB50" s="1"/>
      <c r="LVC50" s="1"/>
      <c r="LVD50" s="1"/>
      <c r="LVE50" s="1"/>
      <c r="LVF50" s="1"/>
      <c r="LVG50" s="1"/>
      <c r="LVH50" s="1"/>
      <c r="LVI50" s="1"/>
      <c r="LVJ50" s="1"/>
      <c r="LVK50" s="1"/>
      <c r="LVL50" s="1"/>
      <c r="LVM50" s="1"/>
      <c r="LVN50" s="1"/>
      <c r="LVO50" s="1"/>
      <c r="LVP50" s="1"/>
      <c r="LVQ50" s="1"/>
      <c r="LVR50" s="1"/>
      <c r="LVS50" s="1"/>
      <c r="LVT50" s="1"/>
      <c r="LVU50" s="1"/>
      <c r="LVV50" s="1"/>
      <c r="LVW50" s="1"/>
      <c r="LVX50" s="1"/>
      <c r="LVY50" s="1"/>
      <c r="LVZ50" s="1"/>
      <c r="LWA50" s="1"/>
      <c r="LWB50" s="1"/>
      <c r="LWC50" s="1"/>
      <c r="LWD50" s="1"/>
      <c r="LWE50" s="1"/>
      <c r="LWF50" s="1"/>
      <c r="LWG50" s="1"/>
      <c r="LWH50" s="1"/>
      <c r="LWI50" s="1"/>
      <c r="LWJ50" s="1"/>
      <c r="LWK50" s="1"/>
      <c r="LWL50" s="1"/>
      <c r="LWM50" s="1"/>
      <c r="LWN50" s="1"/>
      <c r="LWO50" s="1"/>
      <c r="LWP50" s="1"/>
      <c r="LWQ50" s="1"/>
      <c r="LWR50" s="1"/>
      <c r="LWS50" s="1"/>
      <c r="LWT50" s="1"/>
      <c r="LWU50" s="1"/>
      <c r="LWV50" s="1"/>
      <c r="LWW50" s="1"/>
      <c r="LWX50" s="1"/>
      <c r="LWY50" s="1"/>
      <c r="LWZ50" s="1"/>
      <c r="LXA50" s="1"/>
      <c r="LXB50" s="1"/>
      <c r="LXC50" s="1"/>
      <c r="LXD50" s="1"/>
      <c r="LXE50" s="1"/>
      <c r="LXF50" s="1"/>
      <c r="LXG50" s="1"/>
      <c r="LXH50" s="1"/>
      <c r="LXI50" s="1"/>
      <c r="LXJ50" s="1"/>
      <c r="LXK50" s="1"/>
      <c r="LXL50" s="1"/>
      <c r="LXM50" s="1"/>
      <c r="LXN50" s="1"/>
      <c r="LXO50" s="1"/>
      <c r="LXP50" s="1"/>
      <c r="LXQ50" s="1"/>
      <c r="LXR50" s="1"/>
      <c r="LXS50" s="1"/>
      <c r="LXT50" s="1"/>
      <c r="LXU50" s="1"/>
      <c r="LXV50" s="1"/>
      <c r="LXW50" s="1"/>
      <c r="LXX50" s="1"/>
      <c r="LXY50" s="1"/>
      <c r="LXZ50" s="1"/>
      <c r="LYA50" s="1"/>
      <c r="LYB50" s="1"/>
      <c r="LYC50" s="1"/>
      <c r="LYD50" s="1"/>
      <c r="LYE50" s="1"/>
      <c r="LYF50" s="1"/>
      <c r="LYG50" s="1"/>
      <c r="LYH50" s="1"/>
      <c r="LYI50" s="1"/>
      <c r="LYJ50" s="1"/>
      <c r="LYK50" s="1"/>
      <c r="LYL50" s="1"/>
      <c r="LYM50" s="1"/>
      <c r="LYN50" s="1"/>
      <c r="LYO50" s="1"/>
      <c r="LYP50" s="1"/>
      <c r="LYQ50" s="1"/>
      <c r="LYR50" s="1"/>
      <c r="LYS50" s="1"/>
      <c r="LYT50" s="1"/>
      <c r="LYU50" s="1"/>
      <c r="LYV50" s="1"/>
      <c r="LYW50" s="1"/>
      <c r="LYX50" s="1"/>
      <c r="LYY50" s="1"/>
      <c r="LYZ50" s="1"/>
      <c r="LZA50" s="1"/>
      <c r="LZB50" s="1"/>
      <c r="LZC50" s="1"/>
      <c r="LZD50" s="1"/>
      <c r="LZE50" s="1"/>
      <c r="LZF50" s="1"/>
      <c r="LZG50" s="1"/>
      <c r="LZH50" s="1"/>
      <c r="LZI50" s="1"/>
      <c r="LZJ50" s="1"/>
      <c r="LZK50" s="1"/>
      <c r="LZL50" s="1"/>
      <c r="LZM50" s="1"/>
      <c r="LZN50" s="1"/>
      <c r="LZO50" s="1"/>
      <c r="LZP50" s="1"/>
      <c r="LZQ50" s="1"/>
      <c r="LZR50" s="1"/>
      <c r="LZS50" s="1"/>
      <c r="LZT50" s="1"/>
      <c r="LZU50" s="1"/>
      <c r="LZV50" s="1"/>
      <c r="LZW50" s="1"/>
      <c r="LZX50" s="1"/>
      <c r="LZY50" s="1"/>
      <c r="LZZ50" s="1"/>
      <c r="MAA50" s="1"/>
      <c r="MAB50" s="1"/>
      <c r="MAC50" s="1"/>
      <c r="MAD50" s="1"/>
      <c r="MAE50" s="1"/>
      <c r="MAF50" s="1"/>
      <c r="MAG50" s="1"/>
      <c r="MAH50" s="1"/>
      <c r="MAI50" s="1"/>
      <c r="MAJ50" s="1"/>
      <c r="MAK50" s="1"/>
      <c r="MAL50" s="1"/>
      <c r="MAM50" s="1"/>
      <c r="MAN50" s="1"/>
      <c r="MAO50" s="1"/>
      <c r="MAP50" s="1"/>
      <c r="MAQ50" s="1"/>
      <c r="MAR50" s="1"/>
      <c r="MAS50" s="1"/>
      <c r="MAT50" s="1"/>
      <c r="MAU50" s="1"/>
      <c r="MAV50" s="1"/>
      <c r="MAW50" s="1"/>
      <c r="MAX50" s="1"/>
      <c r="MAY50" s="1"/>
      <c r="MAZ50" s="1"/>
      <c r="MBA50" s="1"/>
      <c r="MBB50" s="1"/>
      <c r="MBC50" s="1"/>
      <c r="MBD50" s="1"/>
      <c r="MBE50" s="1"/>
      <c r="MBF50" s="1"/>
      <c r="MBG50" s="1"/>
      <c r="MBH50" s="1"/>
      <c r="MBI50" s="1"/>
      <c r="MBJ50" s="1"/>
      <c r="MBK50" s="1"/>
      <c r="MBL50" s="1"/>
      <c r="MBM50" s="1"/>
      <c r="MBN50" s="1"/>
      <c r="MBO50" s="1"/>
      <c r="MBP50" s="1"/>
      <c r="MBQ50" s="1"/>
      <c r="MBR50" s="1"/>
      <c r="MBS50" s="1"/>
      <c r="MBT50" s="1"/>
      <c r="MBU50" s="1"/>
      <c r="MBV50" s="1"/>
      <c r="MBW50" s="1"/>
      <c r="MBX50" s="1"/>
      <c r="MBY50" s="1"/>
      <c r="MBZ50" s="1"/>
      <c r="MCA50" s="1"/>
      <c r="MCB50" s="1"/>
      <c r="MCC50" s="1"/>
      <c r="MCD50" s="1"/>
      <c r="MCE50" s="1"/>
      <c r="MCF50" s="1"/>
      <c r="MCG50" s="1"/>
      <c r="MCH50" s="1"/>
      <c r="MCI50" s="1"/>
      <c r="MCJ50" s="1"/>
      <c r="MCK50" s="1"/>
      <c r="MCL50" s="1"/>
      <c r="MCM50" s="1"/>
      <c r="MCN50" s="1"/>
      <c r="MCO50" s="1"/>
      <c r="MCP50" s="1"/>
      <c r="MCQ50" s="1"/>
      <c r="MCR50" s="1"/>
      <c r="MCS50" s="1"/>
      <c r="MCT50" s="1"/>
      <c r="MCU50" s="1"/>
      <c r="MCV50" s="1"/>
      <c r="MCW50" s="1"/>
      <c r="MCX50" s="1"/>
      <c r="MCY50" s="1"/>
      <c r="MCZ50" s="1"/>
      <c r="MDA50" s="1"/>
      <c r="MDB50" s="1"/>
      <c r="MDC50" s="1"/>
      <c r="MDD50" s="1"/>
      <c r="MDE50" s="1"/>
      <c r="MDF50" s="1"/>
      <c r="MDG50" s="1"/>
      <c r="MDH50" s="1"/>
      <c r="MDI50" s="1"/>
      <c r="MDJ50" s="1"/>
      <c r="MDK50" s="1"/>
      <c r="MDL50" s="1"/>
      <c r="MDM50" s="1"/>
      <c r="MDN50" s="1"/>
      <c r="MDO50" s="1"/>
      <c r="MDP50" s="1"/>
      <c r="MDQ50" s="1"/>
      <c r="MDR50" s="1"/>
      <c r="MDS50" s="1"/>
      <c r="MDT50" s="1"/>
      <c r="MDU50" s="1"/>
      <c r="MDV50" s="1"/>
      <c r="MDW50" s="1"/>
      <c r="MDX50" s="1"/>
      <c r="MDY50" s="1"/>
      <c r="MDZ50" s="1"/>
      <c r="MEA50" s="1"/>
      <c r="MEB50" s="1"/>
      <c r="MEC50" s="1"/>
      <c r="MED50" s="1"/>
      <c r="MEE50" s="1"/>
      <c r="MEF50" s="1"/>
      <c r="MEG50" s="1"/>
      <c r="MEH50" s="1"/>
      <c r="MEI50" s="1"/>
      <c r="MEJ50" s="1"/>
      <c r="MEK50" s="1"/>
      <c r="MEL50" s="1"/>
      <c r="MEM50" s="1"/>
      <c r="MEN50" s="1"/>
      <c r="MEO50" s="1"/>
      <c r="MEP50" s="1"/>
      <c r="MEQ50" s="1"/>
      <c r="MER50" s="1"/>
      <c r="MES50" s="1"/>
      <c r="MET50" s="1"/>
      <c r="MEU50" s="1"/>
      <c r="MEV50" s="1"/>
      <c r="MEW50" s="1"/>
      <c r="MEX50" s="1"/>
      <c r="MEY50" s="1"/>
      <c r="MEZ50" s="1"/>
      <c r="MFA50" s="1"/>
      <c r="MFB50" s="1"/>
      <c r="MFC50" s="1"/>
      <c r="MFD50" s="1"/>
      <c r="MFE50" s="1"/>
      <c r="MFF50" s="1"/>
      <c r="MFG50" s="1"/>
      <c r="MFH50" s="1"/>
      <c r="MFI50" s="1"/>
      <c r="MFJ50" s="1"/>
      <c r="MFK50" s="1"/>
      <c r="MFL50" s="1"/>
      <c r="MFM50" s="1"/>
      <c r="MFN50" s="1"/>
      <c r="MFO50" s="1"/>
      <c r="MFP50" s="1"/>
      <c r="MFQ50" s="1"/>
      <c r="MFR50" s="1"/>
      <c r="MFS50" s="1"/>
      <c r="MFT50" s="1"/>
      <c r="MFU50" s="1"/>
      <c r="MFV50" s="1"/>
      <c r="MFW50" s="1"/>
      <c r="MFX50" s="1"/>
      <c r="MFY50" s="1"/>
      <c r="MFZ50" s="1"/>
      <c r="MGA50" s="1"/>
      <c r="MGB50" s="1"/>
      <c r="MGC50" s="1"/>
      <c r="MGD50" s="1"/>
      <c r="MGE50" s="1"/>
      <c r="MGF50" s="1"/>
      <c r="MGG50" s="1"/>
      <c r="MGH50" s="1"/>
      <c r="MGI50" s="1"/>
      <c r="MGJ50" s="1"/>
      <c r="MGK50" s="1"/>
      <c r="MGL50" s="1"/>
      <c r="MGM50" s="1"/>
      <c r="MGN50" s="1"/>
      <c r="MGO50" s="1"/>
      <c r="MGP50" s="1"/>
      <c r="MGQ50" s="1"/>
      <c r="MGR50" s="1"/>
      <c r="MGS50" s="1"/>
      <c r="MGT50" s="1"/>
      <c r="MGU50" s="1"/>
      <c r="MGV50" s="1"/>
      <c r="MGW50" s="1"/>
      <c r="MGX50" s="1"/>
      <c r="MGY50" s="1"/>
      <c r="MGZ50" s="1"/>
      <c r="MHA50" s="1"/>
      <c r="MHB50" s="1"/>
      <c r="MHC50" s="1"/>
      <c r="MHD50" s="1"/>
      <c r="MHE50" s="1"/>
      <c r="MHF50" s="1"/>
      <c r="MHG50" s="1"/>
      <c r="MHH50" s="1"/>
      <c r="MHI50" s="1"/>
      <c r="MHJ50" s="1"/>
      <c r="MHK50" s="1"/>
      <c r="MHL50" s="1"/>
      <c r="MHM50" s="1"/>
      <c r="MHN50" s="1"/>
      <c r="MHO50" s="1"/>
      <c r="MHP50" s="1"/>
      <c r="MHQ50" s="1"/>
      <c r="MHR50" s="1"/>
      <c r="MHS50" s="1"/>
      <c r="MHT50" s="1"/>
      <c r="MHU50" s="1"/>
      <c r="MHV50" s="1"/>
      <c r="MHW50" s="1"/>
      <c r="MHX50" s="1"/>
      <c r="MHY50" s="1"/>
      <c r="MHZ50" s="1"/>
      <c r="MIA50" s="1"/>
      <c r="MIB50" s="1"/>
      <c r="MIC50" s="1"/>
      <c r="MID50" s="1"/>
      <c r="MIE50" s="1"/>
      <c r="MIF50" s="1"/>
      <c r="MIG50" s="1"/>
      <c r="MIH50" s="1"/>
      <c r="MII50" s="1"/>
      <c r="MIJ50" s="1"/>
      <c r="MIK50" s="1"/>
      <c r="MIL50" s="1"/>
      <c r="MIM50" s="1"/>
      <c r="MIN50" s="1"/>
      <c r="MIO50" s="1"/>
      <c r="MIP50" s="1"/>
      <c r="MIQ50" s="1"/>
      <c r="MIR50" s="1"/>
      <c r="MIS50" s="1"/>
      <c r="MIT50" s="1"/>
      <c r="MIU50" s="1"/>
      <c r="MIV50" s="1"/>
      <c r="MIW50" s="1"/>
      <c r="MIX50" s="1"/>
      <c r="MIY50" s="1"/>
      <c r="MIZ50" s="1"/>
      <c r="MJA50" s="1"/>
      <c r="MJB50" s="1"/>
      <c r="MJC50" s="1"/>
      <c r="MJD50" s="1"/>
      <c r="MJE50" s="1"/>
      <c r="MJF50" s="1"/>
      <c r="MJG50" s="1"/>
      <c r="MJH50" s="1"/>
      <c r="MJI50" s="1"/>
      <c r="MJJ50" s="1"/>
      <c r="MJK50" s="1"/>
      <c r="MJL50" s="1"/>
      <c r="MJM50" s="1"/>
      <c r="MJN50" s="1"/>
      <c r="MJO50" s="1"/>
      <c r="MJP50" s="1"/>
      <c r="MJQ50" s="1"/>
      <c r="MJR50" s="1"/>
      <c r="MJS50" s="1"/>
      <c r="MJT50" s="1"/>
      <c r="MJU50" s="1"/>
      <c r="MJV50" s="1"/>
      <c r="MJW50" s="1"/>
      <c r="MJX50" s="1"/>
      <c r="MJY50" s="1"/>
      <c r="MJZ50" s="1"/>
      <c r="MKA50" s="1"/>
      <c r="MKB50" s="1"/>
      <c r="MKC50" s="1"/>
      <c r="MKD50" s="1"/>
      <c r="MKE50" s="1"/>
      <c r="MKF50" s="1"/>
      <c r="MKG50" s="1"/>
      <c r="MKH50" s="1"/>
      <c r="MKI50" s="1"/>
      <c r="MKJ50" s="1"/>
      <c r="MKK50" s="1"/>
      <c r="MKL50" s="1"/>
      <c r="MKM50" s="1"/>
      <c r="MKN50" s="1"/>
      <c r="MKO50" s="1"/>
      <c r="MKP50" s="1"/>
      <c r="MKQ50" s="1"/>
      <c r="MKR50" s="1"/>
      <c r="MKS50" s="1"/>
      <c r="MKT50" s="1"/>
      <c r="MKU50" s="1"/>
      <c r="MKV50" s="1"/>
      <c r="MKW50" s="1"/>
      <c r="MKX50" s="1"/>
      <c r="MKY50" s="1"/>
      <c r="MKZ50" s="1"/>
      <c r="MLA50" s="1"/>
      <c r="MLB50" s="1"/>
      <c r="MLC50" s="1"/>
      <c r="MLD50" s="1"/>
      <c r="MLE50" s="1"/>
      <c r="MLF50" s="1"/>
      <c r="MLG50" s="1"/>
      <c r="MLH50" s="1"/>
      <c r="MLI50" s="1"/>
      <c r="MLJ50" s="1"/>
      <c r="MLK50" s="1"/>
      <c r="MLL50" s="1"/>
      <c r="MLM50" s="1"/>
      <c r="MLN50" s="1"/>
      <c r="MLO50" s="1"/>
      <c r="MLP50" s="1"/>
      <c r="MLQ50" s="1"/>
      <c r="MLR50" s="1"/>
      <c r="MLS50" s="1"/>
      <c r="MLT50" s="1"/>
      <c r="MLU50" s="1"/>
      <c r="MLV50" s="1"/>
      <c r="MLW50" s="1"/>
      <c r="MLX50" s="1"/>
      <c r="MLY50" s="1"/>
      <c r="MLZ50" s="1"/>
      <c r="MMA50" s="1"/>
      <c r="MMB50" s="1"/>
      <c r="MMC50" s="1"/>
      <c r="MMD50" s="1"/>
      <c r="MME50" s="1"/>
      <c r="MMF50" s="1"/>
      <c r="MMG50" s="1"/>
      <c r="MMH50" s="1"/>
      <c r="MMI50" s="1"/>
      <c r="MMJ50" s="1"/>
      <c r="MMK50" s="1"/>
      <c r="MML50" s="1"/>
      <c r="MMM50" s="1"/>
      <c r="MMN50" s="1"/>
      <c r="MMO50" s="1"/>
      <c r="MMP50" s="1"/>
      <c r="MMQ50" s="1"/>
      <c r="MMR50" s="1"/>
      <c r="MMS50" s="1"/>
      <c r="MMT50" s="1"/>
      <c r="MMU50" s="1"/>
      <c r="MMV50" s="1"/>
      <c r="MMW50" s="1"/>
      <c r="MMX50" s="1"/>
      <c r="MMY50" s="1"/>
      <c r="MMZ50" s="1"/>
      <c r="MNA50" s="1"/>
      <c r="MNB50" s="1"/>
      <c r="MNC50" s="1"/>
      <c r="MND50" s="1"/>
      <c r="MNE50" s="1"/>
      <c r="MNF50" s="1"/>
      <c r="MNG50" s="1"/>
      <c r="MNH50" s="1"/>
      <c r="MNI50" s="1"/>
      <c r="MNJ50" s="1"/>
      <c r="MNK50" s="1"/>
      <c r="MNL50" s="1"/>
      <c r="MNM50" s="1"/>
      <c r="MNN50" s="1"/>
      <c r="MNO50" s="1"/>
      <c r="MNP50" s="1"/>
      <c r="MNQ50" s="1"/>
      <c r="MNR50" s="1"/>
      <c r="MNS50" s="1"/>
      <c r="MNT50" s="1"/>
      <c r="MNU50" s="1"/>
      <c r="MNV50" s="1"/>
      <c r="MNW50" s="1"/>
      <c r="MNX50" s="1"/>
      <c r="MNY50" s="1"/>
      <c r="MNZ50" s="1"/>
      <c r="MOA50" s="1"/>
      <c r="MOB50" s="1"/>
      <c r="MOC50" s="1"/>
      <c r="MOD50" s="1"/>
      <c r="MOE50" s="1"/>
      <c r="MOF50" s="1"/>
      <c r="MOG50" s="1"/>
      <c r="MOH50" s="1"/>
      <c r="MOI50" s="1"/>
      <c r="MOJ50" s="1"/>
      <c r="MOK50" s="1"/>
      <c r="MOL50" s="1"/>
      <c r="MOM50" s="1"/>
      <c r="MON50" s="1"/>
      <c r="MOO50" s="1"/>
      <c r="MOP50" s="1"/>
      <c r="MOQ50" s="1"/>
      <c r="MOR50" s="1"/>
      <c r="MOS50" s="1"/>
      <c r="MOT50" s="1"/>
      <c r="MOU50" s="1"/>
      <c r="MOV50" s="1"/>
      <c r="MOW50" s="1"/>
      <c r="MOX50" s="1"/>
      <c r="MOY50" s="1"/>
      <c r="MOZ50" s="1"/>
      <c r="MPA50" s="1"/>
      <c r="MPB50" s="1"/>
      <c r="MPC50" s="1"/>
      <c r="MPD50" s="1"/>
      <c r="MPE50" s="1"/>
      <c r="MPF50" s="1"/>
      <c r="MPG50" s="1"/>
      <c r="MPH50" s="1"/>
      <c r="MPI50" s="1"/>
      <c r="MPJ50" s="1"/>
      <c r="MPK50" s="1"/>
      <c r="MPL50" s="1"/>
      <c r="MPM50" s="1"/>
      <c r="MPN50" s="1"/>
      <c r="MPO50" s="1"/>
      <c r="MPP50" s="1"/>
      <c r="MPQ50" s="1"/>
      <c r="MPR50" s="1"/>
      <c r="MPS50" s="1"/>
      <c r="MPT50" s="1"/>
      <c r="MPU50" s="1"/>
      <c r="MPV50" s="1"/>
      <c r="MPW50" s="1"/>
      <c r="MPX50" s="1"/>
      <c r="MPY50" s="1"/>
      <c r="MPZ50" s="1"/>
      <c r="MQA50" s="1"/>
      <c r="MQB50" s="1"/>
      <c r="MQC50" s="1"/>
      <c r="MQD50" s="1"/>
      <c r="MQE50" s="1"/>
      <c r="MQF50" s="1"/>
      <c r="MQG50" s="1"/>
      <c r="MQH50" s="1"/>
      <c r="MQI50" s="1"/>
      <c r="MQJ50" s="1"/>
      <c r="MQK50" s="1"/>
      <c r="MQL50" s="1"/>
      <c r="MQM50" s="1"/>
      <c r="MQN50" s="1"/>
      <c r="MQO50" s="1"/>
      <c r="MQP50" s="1"/>
      <c r="MQQ50" s="1"/>
      <c r="MQR50" s="1"/>
      <c r="MQS50" s="1"/>
      <c r="MQT50" s="1"/>
      <c r="MQU50" s="1"/>
      <c r="MQV50" s="1"/>
      <c r="MQW50" s="1"/>
      <c r="MQX50" s="1"/>
      <c r="MQY50" s="1"/>
      <c r="MQZ50" s="1"/>
      <c r="MRA50" s="1"/>
      <c r="MRB50" s="1"/>
      <c r="MRC50" s="1"/>
      <c r="MRD50" s="1"/>
      <c r="MRE50" s="1"/>
      <c r="MRF50" s="1"/>
      <c r="MRG50" s="1"/>
      <c r="MRH50" s="1"/>
      <c r="MRI50" s="1"/>
      <c r="MRJ50" s="1"/>
      <c r="MRK50" s="1"/>
      <c r="MRL50" s="1"/>
      <c r="MRM50" s="1"/>
      <c r="MRN50" s="1"/>
      <c r="MRO50" s="1"/>
      <c r="MRP50" s="1"/>
      <c r="MRQ50" s="1"/>
      <c r="MRR50" s="1"/>
      <c r="MRS50" s="1"/>
      <c r="MRT50" s="1"/>
      <c r="MRU50" s="1"/>
      <c r="MRV50" s="1"/>
      <c r="MRW50" s="1"/>
      <c r="MRX50" s="1"/>
      <c r="MRY50" s="1"/>
      <c r="MRZ50" s="1"/>
      <c r="MSA50" s="1"/>
      <c r="MSB50" s="1"/>
      <c r="MSC50" s="1"/>
      <c r="MSD50" s="1"/>
      <c r="MSE50" s="1"/>
      <c r="MSF50" s="1"/>
      <c r="MSG50" s="1"/>
      <c r="MSH50" s="1"/>
      <c r="MSI50" s="1"/>
      <c r="MSJ50" s="1"/>
      <c r="MSK50" s="1"/>
      <c r="MSL50" s="1"/>
      <c r="MSM50" s="1"/>
      <c r="MSN50" s="1"/>
      <c r="MSO50" s="1"/>
      <c r="MSP50" s="1"/>
      <c r="MSQ50" s="1"/>
      <c r="MSR50" s="1"/>
      <c r="MSS50" s="1"/>
      <c r="MST50" s="1"/>
      <c r="MSU50" s="1"/>
      <c r="MSV50" s="1"/>
      <c r="MSW50" s="1"/>
      <c r="MSX50" s="1"/>
      <c r="MSY50" s="1"/>
      <c r="MSZ50" s="1"/>
      <c r="MTA50" s="1"/>
      <c r="MTB50" s="1"/>
      <c r="MTC50" s="1"/>
      <c r="MTD50" s="1"/>
      <c r="MTE50" s="1"/>
      <c r="MTF50" s="1"/>
      <c r="MTG50" s="1"/>
      <c r="MTH50" s="1"/>
      <c r="MTI50" s="1"/>
      <c r="MTJ50" s="1"/>
      <c r="MTK50" s="1"/>
      <c r="MTL50" s="1"/>
      <c r="MTM50" s="1"/>
      <c r="MTN50" s="1"/>
      <c r="MTO50" s="1"/>
      <c r="MTP50" s="1"/>
      <c r="MTQ50" s="1"/>
      <c r="MTR50" s="1"/>
      <c r="MTS50" s="1"/>
      <c r="MTT50" s="1"/>
      <c r="MTU50" s="1"/>
      <c r="MTV50" s="1"/>
      <c r="MTW50" s="1"/>
      <c r="MTX50" s="1"/>
      <c r="MTY50" s="1"/>
      <c r="MTZ50" s="1"/>
      <c r="MUA50" s="1"/>
      <c r="MUB50" s="1"/>
      <c r="MUC50" s="1"/>
      <c r="MUD50" s="1"/>
      <c r="MUE50" s="1"/>
      <c r="MUF50" s="1"/>
      <c r="MUG50" s="1"/>
      <c r="MUH50" s="1"/>
      <c r="MUI50" s="1"/>
      <c r="MUJ50" s="1"/>
      <c r="MUK50" s="1"/>
      <c r="MUL50" s="1"/>
      <c r="MUM50" s="1"/>
      <c r="MUN50" s="1"/>
      <c r="MUO50" s="1"/>
      <c r="MUP50" s="1"/>
      <c r="MUQ50" s="1"/>
      <c r="MUR50" s="1"/>
      <c r="MUS50" s="1"/>
      <c r="MUT50" s="1"/>
      <c r="MUU50" s="1"/>
      <c r="MUV50" s="1"/>
      <c r="MUW50" s="1"/>
      <c r="MUX50" s="1"/>
      <c r="MUY50" s="1"/>
      <c r="MUZ50" s="1"/>
      <c r="MVA50" s="1"/>
      <c r="MVB50" s="1"/>
      <c r="MVC50" s="1"/>
      <c r="MVD50" s="1"/>
      <c r="MVE50" s="1"/>
      <c r="MVF50" s="1"/>
      <c r="MVG50" s="1"/>
      <c r="MVH50" s="1"/>
      <c r="MVI50" s="1"/>
      <c r="MVJ50" s="1"/>
      <c r="MVK50" s="1"/>
      <c r="MVL50" s="1"/>
      <c r="MVM50" s="1"/>
      <c r="MVN50" s="1"/>
      <c r="MVO50" s="1"/>
      <c r="MVP50" s="1"/>
      <c r="MVQ50" s="1"/>
      <c r="MVR50" s="1"/>
      <c r="MVS50" s="1"/>
      <c r="MVT50" s="1"/>
      <c r="MVU50" s="1"/>
      <c r="MVV50" s="1"/>
      <c r="MVW50" s="1"/>
      <c r="MVX50" s="1"/>
      <c r="MVY50" s="1"/>
      <c r="MVZ50" s="1"/>
      <c r="MWA50" s="1"/>
      <c r="MWB50" s="1"/>
      <c r="MWC50" s="1"/>
      <c r="MWD50" s="1"/>
      <c r="MWE50" s="1"/>
      <c r="MWF50" s="1"/>
      <c r="MWG50" s="1"/>
      <c r="MWH50" s="1"/>
      <c r="MWI50" s="1"/>
      <c r="MWJ50" s="1"/>
      <c r="MWK50" s="1"/>
      <c r="MWL50" s="1"/>
      <c r="MWM50" s="1"/>
      <c r="MWN50" s="1"/>
      <c r="MWO50" s="1"/>
      <c r="MWP50" s="1"/>
      <c r="MWQ50" s="1"/>
      <c r="MWR50" s="1"/>
      <c r="MWS50" s="1"/>
      <c r="MWT50" s="1"/>
      <c r="MWU50" s="1"/>
      <c r="MWV50" s="1"/>
      <c r="MWW50" s="1"/>
      <c r="MWX50" s="1"/>
      <c r="MWY50" s="1"/>
      <c r="MWZ50" s="1"/>
      <c r="MXA50" s="1"/>
      <c r="MXB50" s="1"/>
      <c r="MXC50" s="1"/>
      <c r="MXD50" s="1"/>
      <c r="MXE50" s="1"/>
      <c r="MXF50" s="1"/>
      <c r="MXG50" s="1"/>
      <c r="MXH50" s="1"/>
      <c r="MXI50" s="1"/>
      <c r="MXJ50" s="1"/>
      <c r="MXK50" s="1"/>
      <c r="MXL50" s="1"/>
      <c r="MXM50" s="1"/>
      <c r="MXN50" s="1"/>
      <c r="MXO50" s="1"/>
      <c r="MXP50" s="1"/>
      <c r="MXQ50" s="1"/>
      <c r="MXR50" s="1"/>
      <c r="MXS50" s="1"/>
      <c r="MXT50" s="1"/>
      <c r="MXU50" s="1"/>
      <c r="MXV50" s="1"/>
      <c r="MXW50" s="1"/>
      <c r="MXX50" s="1"/>
      <c r="MXY50" s="1"/>
      <c r="MXZ50" s="1"/>
      <c r="MYA50" s="1"/>
      <c r="MYB50" s="1"/>
      <c r="MYC50" s="1"/>
      <c r="MYD50" s="1"/>
      <c r="MYE50" s="1"/>
      <c r="MYF50" s="1"/>
      <c r="MYG50" s="1"/>
      <c r="MYH50" s="1"/>
      <c r="MYI50" s="1"/>
      <c r="MYJ50" s="1"/>
      <c r="MYK50" s="1"/>
      <c r="MYL50" s="1"/>
      <c r="MYM50" s="1"/>
      <c r="MYN50" s="1"/>
      <c r="MYO50" s="1"/>
      <c r="MYP50" s="1"/>
      <c r="MYQ50" s="1"/>
      <c r="MYR50" s="1"/>
      <c r="MYS50" s="1"/>
      <c r="MYT50" s="1"/>
      <c r="MYU50" s="1"/>
      <c r="MYV50" s="1"/>
      <c r="MYW50" s="1"/>
      <c r="MYX50" s="1"/>
      <c r="MYY50" s="1"/>
      <c r="MYZ50" s="1"/>
      <c r="MZA50" s="1"/>
      <c r="MZB50" s="1"/>
      <c r="MZC50" s="1"/>
      <c r="MZD50" s="1"/>
      <c r="MZE50" s="1"/>
      <c r="MZF50" s="1"/>
      <c r="MZG50" s="1"/>
      <c r="MZH50" s="1"/>
      <c r="MZI50" s="1"/>
      <c r="MZJ50" s="1"/>
      <c r="MZK50" s="1"/>
      <c r="MZL50" s="1"/>
      <c r="MZM50" s="1"/>
      <c r="MZN50" s="1"/>
      <c r="MZO50" s="1"/>
      <c r="MZP50" s="1"/>
      <c r="MZQ50" s="1"/>
      <c r="MZR50" s="1"/>
      <c r="MZS50" s="1"/>
      <c r="MZT50" s="1"/>
      <c r="MZU50" s="1"/>
      <c r="MZV50" s="1"/>
      <c r="MZW50" s="1"/>
      <c r="MZX50" s="1"/>
      <c r="MZY50" s="1"/>
      <c r="MZZ50" s="1"/>
      <c r="NAA50" s="1"/>
      <c r="NAB50" s="1"/>
      <c r="NAC50" s="1"/>
      <c r="NAD50" s="1"/>
      <c r="NAE50" s="1"/>
      <c r="NAF50" s="1"/>
      <c r="NAG50" s="1"/>
      <c r="NAH50" s="1"/>
      <c r="NAI50" s="1"/>
      <c r="NAJ50" s="1"/>
      <c r="NAK50" s="1"/>
      <c r="NAL50" s="1"/>
      <c r="NAM50" s="1"/>
      <c r="NAN50" s="1"/>
      <c r="NAO50" s="1"/>
      <c r="NAP50" s="1"/>
      <c r="NAQ50" s="1"/>
      <c r="NAR50" s="1"/>
      <c r="NAS50" s="1"/>
      <c r="NAT50" s="1"/>
      <c r="NAU50" s="1"/>
      <c r="NAV50" s="1"/>
      <c r="NAW50" s="1"/>
      <c r="NAX50" s="1"/>
      <c r="NAY50" s="1"/>
      <c r="NAZ50" s="1"/>
      <c r="NBA50" s="1"/>
      <c r="NBB50" s="1"/>
      <c r="NBC50" s="1"/>
      <c r="NBD50" s="1"/>
      <c r="NBE50" s="1"/>
      <c r="NBF50" s="1"/>
      <c r="NBG50" s="1"/>
      <c r="NBH50" s="1"/>
      <c r="NBI50" s="1"/>
      <c r="NBJ50" s="1"/>
      <c r="NBK50" s="1"/>
      <c r="NBL50" s="1"/>
      <c r="NBM50" s="1"/>
      <c r="NBN50" s="1"/>
      <c r="NBO50" s="1"/>
      <c r="NBP50" s="1"/>
      <c r="NBQ50" s="1"/>
      <c r="NBR50" s="1"/>
      <c r="NBS50" s="1"/>
      <c r="NBT50" s="1"/>
      <c r="NBU50" s="1"/>
      <c r="NBV50" s="1"/>
      <c r="NBW50" s="1"/>
      <c r="NBX50" s="1"/>
      <c r="NBY50" s="1"/>
      <c r="NBZ50" s="1"/>
      <c r="NCA50" s="1"/>
      <c r="NCB50" s="1"/>
      <c r="NCC50" s="1"/>
      <c r="NCD50" s="1"/>
      <c r="NCE50" s="1"/>
      <c r="NCF50" s="1"/>
      <c r="NCG50" s="1"/>
      <c r="NCH50" s="1"/>
      <c r="NCI50" s="1"/>
      <c r="NCJ50" s="1"/>
      <c r="NCK50" s="1"/>
      <c r="NCL50" s="1"/>
      <c r="NCM50" s="1"/>
      <c r="NCN50" s="1"/>
      <c r="NCO50" s="1"/>
      <c r="NCP50" s="1"/>
      <c r="NCQ50" s="1"/>
      <c r="NCR50" s="1"/>
      <c r="NCS50" s="1"/>
      <c r="NCT50" s="1"/>
      <c r="NCU50" s="1"/>
      <c r="NCV50" s="1"/>
      <c r="NCW50" s="1"/>
      <c r="NCX50" s="1"/>
      <c r="NCY50" s="1"/>
      <c r="NCZ50" s="1"/>
      <c r="NDA50" s="1"/>
      <c r="NDB50" s="1"/>
      <c r="NDC50" s="1"/>
      <c r="NDD50" s="1"/>
      <c r="NDE50" s="1"/>
      <c r="NDF50" s="1"/>
      <c r="NDG50" s="1"/>
      <c r="NDH50" s="1"/>
      <c r="NDI50" s="1"/>
      <c r="NDJ50" s="1"/>
      <c r="NDK50" s="1"/>
      <c r="NDL50" s="1"/>
      <c r="NDM50" s="1"/>
      <c r="NDN50" s="1"/>
      <c r="NDO50" s="1"/>
      <c r="NDP50" s="1"/>
      <c r="NDQ50" s="1"/>
      <c r="NDR50" s="1"/>
      <c r="NDS50" s="1"/>
      <c r="NDT50" s="1"/>
      <c r="NDU50" s="1"/>
      <c r="NDV50" s="1"/>
      <c r="NDW50" s="1"/>
      <c r="NDX50" s="1"/>
      <c r="NDY50" s="1"/>
      <c r="NDZ50" s="1"/>
      <c r="NEA50" s="1"/>
      <c r="NEB50" s="1"/>
      <c r="NEC50" s="1"/>
      <c r="NED50" s="1"/>
      <c r="NEE50" s="1"/>
      <c r="NEF50" s="1"/>
      <c r="NEG50" s="1"/>
      <c r="NEH50" s="1"/>
      <c r="NEI50" s="1"/>
      <c r="NEJ50" s="1"/>
      <c r="NEK50" s="1"/>
      <c r="NEL50" s="1"/>
      <c r="NEM50" s="1"/>
      <c r="NEN50" s="1"/>
      <c r="NEO50" s="1"/>
      <c r="NEP50" s="1"/>
      <c r="NEQ50" s="1"/>
      <c r="NER50" s="1"/>
      <c r="NES50" s="1"/>
      <c r="NET50" s="1"/>
      <c r="NEU50" s="1"/>
      <c r="NEV50" s="1"/>
      <c r="NEW50" s="1"/>
      <c r="NEX50" s="1"/>
      <c r="NEY50" s="1"/>
      <c r="NEZ50" s="1"/>
      <c r="NFA50" s="1"/>
      <c r="NFB50" s="1"/>
      <c r="NFC50" s="1"/>
      <c r="NFD50" s="1"/>
      <c r="NFE50" s="1"/>
      <c r="NFF50" s="1"/>
      <c r="NFG50" s="1"/>
      <c r="NFH50" s="1"/>
      <c r="NFI50" s="1"/>
      <c r="NFJ50" s="1"/>
      <c r="NFK50" s="1"/>
      <c r="NFL50" s="1"/>
      <c r="NFM50" s="1"/>
      <c r="NFN50" s="1"/>
      <c r="NFO50" s="1"/>
      <c r="NFP50" s="1"/>
      <c r="NFQ50" s="1"/>
      <c r="NFR50" s="1"/>
      <c r="NFS50" s="1"/>
      <c r="NFT50" s="1"/>
      <c r="NFU50" s="1"/>
      <c r="NFV50" s="1"/>
      <c r="NFW50" s="1"/>
      <c r="NFX50" s="1"/>
      <c r="NFY50" s="1"/>
      <c r="NFZ50" s="1"/>
      <c r="NGA50" s="1"/>
      <c r="NGB50" s="1"/>
      <c r="NGC50" s="1"/>
      <c r="NGD50" s="1"/>
      <c r="NGE50" s="1"/>
      <c r="NGF50" s="1"/>
      <c r="NGG50" s="1"/>
      <c r="NGH50" s="1"/>
      <c r="NGI50" s="1"/>
      <c r="NGJ50" s="1"/>
      <c r="NGK50" s="1"/>
      <c r="NGL50" s="1"/>
      <c r="NGM50" s="1"/>
      <c r="NGN50" s="1"/>
      <c r="NGO50" s="1"/>
      <c r="NGP50" s="1"/>
      <c r="NGQ50" s="1"/>
      <c r="NGR50" s="1"/>
      <c r="NGS50" s="1"/>
      <c r="NGT50" s="1"/>
      <c r="NGU50" s="1"/>
      <c r="NGV50" s="1"/>
      <c r="NGW50" s="1"/>
      <c r="NGX50" s="1"/>
      <c r="NGY50" s="1"/>
      <c r="NGZ50" s="1"/>
      <c r="NHA50" s="1"/>
      <c r="NHB50" s="1"/>
      <c r="NHC50" s="1"/>
      <c r="NHD50" s="1"/>
      <c r="NHE50" s="1"/>
      <c r="NHF50" s="1"/>
      <c r="NHG50" s="1"/>
      <c r="NHH50" s="1"/>
      <c r="NHI50" s="1"/>
      <c r="NHJ50" s="1"/>
      <c r="NHK50" s="1"/>
      <c r="NHL50" s="1"/>
      <c r="NHM50" s="1"/>
      <c r="NHN50" s="1"/>
      <c r="NHO50" s="1"/>
      <c r="NHP50" s="1"/>
      <c r="NHQ50" s="1"/>
      <c r="NHR50" s="1"/>
      <c r="NHS50" s="1"/>
      <c r="NHT50" s="1"/>
      <c r="NHU50" s="1"/>
      <c r="NHV50" s="1"/>
      <c r="NHW50" s="1"/>
      <c r="NHX50" s="1"/>
      <c r="NHY50" s="1"/>
      <c r="NHZ50" s="1"/>
      <c r="NIA50" s="1"/>
      <c r="NIB50" s="1"/>
      <c r="NIC50" s="1"/>
      <c r="NID50" s="1"/>
      <c r="NIE50" s="1"/>
      <c r="NIF50" s="1"/>
      <c r="NIG50" s="1"/>
      <c r="NIH50" s="1"/>
      <c r="NII50" s="1"/>
      <c r="NIJ50" s="1"/>
      <c r="NIK50" s="1"/>
      <c r="NIL50" s="1"/>
      <c r="NIM50" s="1"/>
      <c r="NIN50" s="1"/>
      <c r="NIO50" s="1"/>
      <c r="NIP50" s="1"/>
      <c r="NIQ50" s="1"/>
      <c r="NIR50" s="1"/>
      <c r="NIS50" s="1"/>
      <c r="NIT50" s="1"/>
      <c r="NIU50" s="1"/>
      <c r="NIV50" s="1"/>
      <c r="NIW50" s="1"/>
      <c r="NIX50" s="1"/>
      <c r="NIY50" s="1"/>
      <c r="NIZ50" s="1"/>
      <c r="NJA50" s="1"/>
      <c r="NJB50" s="1"/>
      <c r="NJC50" s="1"/>
      <c r="NJD50" s="1"/>
      <c r="NJE50" s="1"/>
      <c r="NJF50" s="1"/>
      <c r="NJG50" s="1"/>
      <c r="NJH50" s="1"/>
      <c r="NJI50" s="1"/>
      <c r="NJJ50" s="1"/>
      <c r="NJK50" s="1"/>
      <c r="NJL50" s="1"/>
      <c r="NJM50" s="1"/>
      <c r="NJN50" s="1"/>
      <c r="NJO50" s="1"/>
      <c r="NJP50" s="1"/>
      <c r="NJQ50" s="1"/>
      <c r="NJR50" s="1"/>
      <c r="NJS50" s="1"/>
      <c r="NJT50" s="1"/>
      <c r="NJU50" s="1"/>
      <c r="NJV50" s="1"/>
      <c r="NJW50" s="1"/>
      <c r="NJX50" s="1"/>
      <c r="NJY50" s="1"/>
      <c r="NJZ50" s="1"/>
      <c r="NKA50" s="1"/>
      <c r="NKB50" s="1"/>
      <c r="NKC50" s="1"/>
      <c r="NKD50" s="1"/>
      <c r="NKE50" s="1"/>
      <c r="NKF50" s="1"/>
      <c r="NKG50" s="1"/>
      <c r="NKH50" s="1"/>
      <c r="NKI50" s="1"/>
      <c r="NKJ50" s="1"/>
      <c r="NKK50" s="1"/>
      <c r="NKL50" s="1"/>
      <c r="NKM50" s="1"/>
      <c r="NKN50" s="1"/>
      <c r="NKO50" s="1"/>
      <c r="NKP50" s="1"/>
      <c r="NKQ50" s="1"/>
      <c r="NKR50" s="1"/>
      <c r="NKS50" s="1"/>
      <c r="NKT50" s="1"/>
      <c r="NKU50" s="1"/>
      <c r="NKV50" s="1"/>
      <c r="NKW50" s="1"/>
      <c r="NKX50" s="1"/>
      <c r="NKY50" s="1"/>
      <c r="NKZ50" s="1"/>
      <c r="NLA50" s="1"/>
      <c r="NLB50" s="1"/>
      <c r="NLC50" s="1"/>
      <c r="NLD50" s="1"/>
      <c r="NLE50" s="1"/>
      <c r="NLF50" s="1"/>
      <c r="NLG50" s="1"/>
      <c r="NLH50" s="1"/>
      <c r="NLI50" s="1"/>
      <c r="NLJ50" s="1"/>
      <c r="NLK50" s="1"/>
      <c r="NLL50" s="1"/>
      <c r="NLM50" s="1"/>
      <c r="NLN50" s="1"/>
      <c r="NLO50" s="1"/>
      <c r="NLP50" s="1"/>
      <c r="NLQ50" s="1"/>
      <c r="NLR50" s="1"/>
      <c r="NLS50" s="1"/>
      <c r="NLT50" s="1"/>
      <c r="NLU50" s="1"/>
      <c r="NLV50" s="1"/>
      <c r="NLW50" s="1"/>
      <c r="NLX50" s="1"/>
      <c r="NLY50" s="1"/>
      <c r="NLZ50" s="1"/>
      <c r="NMA50" s="1"/>
      <c r="NMB50" s="1"/>
      <c r="NMC50" s="1"/>
      <c r="NMD50" s="1"/>
      <c r="NME50" s="1"/>
      <c r="NMF50" s="1"/>
      <c r="NMG50" s="1"/>
      <c r="NMH50" s="1"/>
      <c r="NMI50" s="1"/>
      <c r="NMJ50" s="1"/>
      <c r="NMK50" s="1"/>
      <c r="NML50" s="1"/>
      <c r="NMM50" s="1"/>
      <c r="NMN50" s="1"/>
      <c r="NMO50" s="1"/>
      <c r="NMP50" s="1"/>
      <c r="NMQ50" s="1"/>
      <c r="NMR50" s="1"/>
      <c r="NMS50" s="1"/>
      <c r="NMT50" s="1"/>
      <c r="NMU50" s="1"/>
      <c r="NMV50" s="1"/>
      <c r="NMW50" s="1"/>
      <c r="NMX50" s="1"/>
      <c r="NMY50" s="1"/>
      <c r="NMZ50" s="1"/>
      <c r="NNA50" s="1"/>
      <c r="NNB50" s="1"/>
      <c r="NNC50" s="1"/>
      <c r="NND50" s="1"/>
      <c r="NNE50" s="1"/>
      <c r="NNF50" s="1"/>
      <c r="NNG50" s="1"/>
      <c r="NNH50" s="1"/>
      <c r="NNI50" s="1"/>
      <c r="NNJ50" s="1"/>
      <c r="NNK50" s="1"/>
      <c r="NNL50" s="1"/>
      <c r="NNM50" s="1"/>
      <c r="NNN50" s="1"/>
      <c r="NNO50" s="1"/>
      <c r="NNP50" s="1"/>
      <c r="NNQ50" s="1"/>
      <c r="NNR50" s="1"/>
      <c r="NNS50" s="1"/>
      <c r="NNT50" s="1"/>
      <c r="NNU50" s="1"/>
      <c r="NNV50" s="1"/>
      <c r="NNW50" s="1"/>
      <c r="NNX50" s="1"/>
      <c r="NNY50" s="1"/>
      <c r="NNZ50" s="1"/>
      <c r="NOA50" s="1"/>
      <c r="NOB50" s="1"/>
      <c r="NOC50" s="1"/>
      <c r="NOD50" s="1"/>
      <c r="NOE50" s="1"/>
      <c r="NOF50" s="1"/>
      <c r="NOG50" s="1"/>
      <c r="NOH50" s="1"/>
      <c r="NOI50" s="1"/>
      <c r="NOJ50" s="1"/>
      <c r="NOK50" s="1"/>
      <c r="NOL50" s="1"/>
      <c r="NOM50" s="1"/>
      <c r="NON50" s="1"/>
      <c r="NOO50" s="1"/>
      <c r="NOP50" s="1"/>
      <c r="NOQ50" s="1"/>
      <c r="NOR50" s="1"/>
      <c r="NOS50" s="1"/>
      <c r="NOT50" s="1"/>
      <c r="NOU50" s="1"/>
      <c r="NOV50" s="1"/>
      <c r="NOW50" s="1"/>
      <c r="NOX50" s="1"/>
      <c r="NOY50" s="1"/>
      <c r="NOZ50" s="1"/>
      <c r="NPA50" s="1"/>
      <c r="NPB50" s="1"/>
      <c r="NPC50" s="1"/>
      <c r="NPD50" s="1"/>
      <c r="NPE50" s="1"/>
      <c r="NPF50" s="1"/>
      <c r="NPG50" s="1"/>
      <c r="NPH50" s="1"/>
      <c r="NPI50" s="1"/>
      <c r="NPJ50" s="1"/>
      <c r="NPK50" s="1"/>
      <c r="NPL50" s="1"/>
      <c r="NPM50" s="1"/>
      <c r="NPN50" s="1"/>
      <c r="NPO50" s="1"/>
      <c r="NPP50" s="1"/>
      <c r="NPQ50" s="1"/>
      <c r="NPR50" s="1"/>
      <c r="NPS50" s="1"/>
      <c r="NPT50" s="1"/>
      <c r="NPU50" s="1"/>
      <c r="NPV50" s="1"/>
      <c r="NPW50" s="1"/>
      <c r="NPX50" s="1"/>
      <c r="NPY50" s="1"/>
      <c r="NPZ50" s="1"/>
      <c r="NQA50" s="1"/>
      <c r="NQB50" s="1"/>
      <c r="NQC50" s="1"/>
      <c r="NQD50" s="1"/>
      <c r="NQE50" s="1"/>
      <c r="NQF50" s="1"/>
      <c r="NQG50" s="1"/>
      <c r="NQH50" s="1"/>
      <c r="NQI50" s="1"/>
      <c r="NQJ50" s="1"/>
      <c r="NQK50" s="1"/>
      <c r="NQL50" s="1"/>
      <c r="NQM50" s="1"/>
      <c r="NQN50" s="1"/>
      <c r="NQO50" s="1"/>
      <c r="NQP50" s="1"/>
      <c r="NQQ50" s="1"/>
      <c r="NQR50" s="1"/>
      <c r="NQS50" s="1"/>
      <c r="NQT50" s="1"/>
      <c r="NQU50" s="1"/>
      <c r="NQV50" s="1"/>
      <c r="NQW50" s="1"/>
      <c r="NQX50" s="1"/>
      <c r="NQY50" s="1"/>
      <c r="NQZ50" s="1"/>
      <c r="NRA50" s="1"/>
      <c r="NRB50" s="1"/>
      <c r="NRC50" s="1"/>
      <c r="NRD50" s="1"/>
      <c r="NRE50" s="1"/>
      <c r="NRF50" s="1"/>
      <c r="NRG50" s="1"/>
      <c r="NRH50" s="1"/>
      <c r="NRI50" s="1"/>
      <c r="NRJ50" s="1"/>
      <c r="NRK50" s="1"/>
      <c r="NRL50" s="1"/>
      <c r="NRM50" s="1"/>
      <c r="NRN50" s="1"/>
      <c r="NRO50" s="1"/>
      <c r="NRP50" s="1"/>
      <c r="NRQ50" s="1"/>
      <c r="NRR50" s="1"/>
      <c r="NRS50" s="1"/>
      <c r="NRT50" s="1"/>
      <c r="NRU50" s="1"/>
      <c r="NRV50" s="1"/>
      <c r="NRW50" s="1"/>
      <c r="NRX50" s="1"/>
      <c r="NRY50" s="1"/>
      <c r="NRZ50" s="1"/>
      <c r="NSA50" s="1"/>
      <c r="NSB50" s="1"/>
      <c r="NSC50" s="1"/>
      <c r="NSD50" s="1"/>
      <c r="NSE50" s="1"/>
      <c r="NSF50" s="1"/>
      <c r="NSG50" s="1"/>
      <c r="NSH50" s="1"/>
      <c r="NSI50" s="1"/>
      <c r="NSJ50" s="1"/>
      <c r="NSK50" s="1"/>
      <c r="NSL50" s="1"/>
      <c r="NSM50" s="1"/>
      <c r="NSN50" s="1"/>
      <c r="NSO50" s="1"/>
      <c r="NSP50" s="1"/>
      <c r="NSQ50" s="1"/>
      <c r="NSR50" s="1"/>
      <c r="NSS50" s="1"/>
      <c r="NST50" s="1"/>
      <c r="NSU50" s="1"/>
      <c r="NSV50" s="1"/>
      <c r="NSW50" s="1"/>
      <c r="NSX50" s="1"/>
      <c r="NSY50" s="1"/>
      <c r="NSZ50" s="1"/>
      <c r="NTA50" s="1"/>
      <c r="NTB50" s="1"/>
      <c r="NTC50" s="1"/>
      <c r="NTD50" s="1"/>
      <c r="NTE50" s="1"/>
      <c r="NTF50" s="1"/>
      <c r="NTG50" s="1"/>
      <c r="NTH50" s="1"/>
      <c r="NTI50" s="1"/>
      <c r="NTJ50" s="1"/>
      <c r="NTK50" s="1"/>
      <c r="NTL50" s="1"/>
      <c r="NTM50" s="1"/>
      <c r="NTN50" s="1"/>
      <c r="NTO50" s="1"/>
      <c r="NTP50" s="1"/>
      <c r="NTQ50" s="1"/>
      <c r="NTR50" s="1"/>
      <c r="NTS50" s="1"/>
      <c r="NTT50" s="1"/>
      <c r="NTU50" s="1"/>
      <c r="NTV50" s="1"/>
      <c r="NTW50" s="1"/>
      <c r="NTX50" s="1"/>
      <c r="NTY50" s="1"/>
      <c r="NTZ50" s="1"/>
      <c r="NUA50" s="1"/>
      <c r="NUB50" s="1"/>
      <c r="NUC50" s="1"/>
      <c r="NUD50" s="1"/>
      <c r="NUE50" s="1"/>
      <c r="NUF50" s="1"/>
      <c r="NUG50" s="1"/>
      <c r="NUH50" s="1"/>
      <c r="NUI50" s="1"/>
      <c r="NUJ50" s="1"/>
      <c r="NUK50" s="1"/>
      <c r="NUL50" s="1"/>
      <c r="NUM50" s="1"/>
      <c r="NUN50" s="1"/>
      <c r="NUO50" s="1"/>
      <c r="NUP50" s="1"/>
      <c r="NUQ50" s="1"/>
      <c r="NUR50" s="1"/>
      <c r="NUS50" s="1"/>
      <c r="NUT50" s="1"/>
      <c r="NUU50" s="1"/>
      <c r="NUV50" s="1"/>
      <c r="NUW50" s="1"/>
      <c r="NUX50" s="1"/>
      <c r="NUY50" s="1"/>
      <c r="NUZ50" s="1"/>
      <c r="NVA50" s="1"/>
      <c r="NVB50" s="1"/>
      <c r="NVC50" s="1"/>
      <c r="NVD50" s="1"/>
      <c r="NVE50" s="1"/>
      <c r="NVF50" s="1"/>
      <c r="NVG50" s="1"/>
      <c r="NVH50" s="1"/>
      <c r="NVI50" s="1"/>
      <c r="NVJ50" s="1"/>
      <c r="NVK50" s="1"/>
      <c r="NVL50" s="1"/>
      <c r="NVM50" s="1"/>
      <c r="NVN50" s="1"/>
      <c r="NVO50" s="1"/>
      <c r="NVP50" s="1"/>
      <c r="NVQ50" s="1"/>
      <c r="NVR50" s="1"/>
      <c r="NVS50" s="1"/>
      <c r="NVT50" s="1"/>
      <c r="NVU50" s="1"/>
      <c r="NVV50" s="1"/>
      <c r="NVW50" s="1"/>
      <c r="NVX50" s="1"/>
      <c r="NVY50" s="1"/>
      <c r="NVZ50" s="1"/>
      <c r="NWA50" s="1"/>
      <c r="NWB50" s="1"/>
      <c r="NWC50" s="1"/>
      <c r="NWD50" s="1"/>
      <c r="NWE50" s="1"/>
      <c r="NWF50" s="1"/>
      <c r="NWG50" s="1"/>
      <c r="NWH50" s="1"/>
      <c r="NWI50" s="1"/>
      <c r="NWJ50" s="1"/>
      <c r="NWK50" s="1"/>
      <c r="NWL50" s="1"/>
      <c r="NWM50" s="1"/>
      <c r="NWN50" s="1"/>
      <c r="NWO50" s="1"/>
      <c r="NWP50" s="1"/>
      <c r="NWQ50" s="1"/>
      <c r="NWR50" s="1"/>
      <c r="NWS50" s="1"/>
      <c r="NWT50" s="1"/>
      <c r="NWU50" s="1"/>
      <c r="NWV50" s="1"/>
      <c r="NWW50" s="1"/>
      <c r="NWX50" s="1"/>
      <c r="NWY50" s="1"/>
      <c r="NWZ50" s="1"/>
      <c r="NXA50" s="1"/>
      <c r="NXB50" s="1"/>
      <c r="NXC50" s="1"/>
      <c r="NXD50" s="1"/>
      <c r="NXE50" s="1"/>
      <c r="NXF50" s="1"/>
      <c r="NXG50" s="1"/>
      <c r="NXH50" s="1"/>
      <c r="NXI50" s="1"/>
      <c r="NXJ50" s="1"/>
      <c r="NXK50" s="1"/>
      <c r="NXL50" s="1"/>
      <c r="NXM50" s="1"/>
      <c r="NXN50" s="1"/>
      <c r="NXO50" s="1"/>
      <c r="NXP50" s="1"/>
      <c r="NXQ50" s="1"/>
      <c r="NXR50" s="1"/>
      <c r="NXS50" s="1"/>
      <c r="NXT50" s="1"/>
      <c r="NXU50" s="1"/>
      <c r="NXV50" s="1"/>
      <c r="NXW50" s="1"/>
      <c r="NXX50" s="1"/>
      <c r="NXY50" s="1"/>
      <c r="NXZ50" s="1"/>
      <c r="NYA50" s="1"/>
      <c r="NYB50" s="1"/>
      <c r="NYC50" s="1"/>
      <c r="NYD50" s="1"/>
      <c r="NYE50" s="1"/>
      <c r="NYF50" s="1"/>
      <c r="NYG50" s="1"/>
      <c r="NYH50" s="1"/>
      <c r="NYI50" s="1"/>
      <c r="NYJ50" s="1"/>
      <c r="NYK50" s="1"/>
      <c r="NYL50" s="1"/>
      <c r="NYM50" s="1"/>
      <c r="NYN50" s="1"/>
      <c r="NYO50" s="1"/>
      <c r="NYP50" s="1"/>
      <c r="NYQ50" s="1"/>
      <c r="NYR50" s="1"/>
      <c r="NYS50" s="1"/>
      <c r="NYT50" s="1"/>
      <c r="NYU50" s="1"/>
      <c r="NYV50" s="1"/>
      <c r="NYW50" s="1"/>
      <c r="NYX50" s="1"/>
      <c r="NYY50" s="1"/>
      <c r="NYZ50" s="1"/>
      <c r="NZA50" s="1"/>
      <c r="NZB50" s="1"/>
      <c r="NZC50" s="1"/>
      <c r="NZD50" s="1"/>
      <c r="NZE50" s="1"/>
      <c r="NZF50" s="1"/>
      <c r="NZG50" s="1"/>
      <c r="NZH50" s="1"/>
      <c r="NZI50" s="1"/>
      <c r="NZJ50" s="1"/>
      <c r="NZK50" s="1"/>
      <c r="NZL50" s="1"/>
      <c r="NZM50" s="1"/>
      <c r="NZN50" s="1"/>
      <c r="NZO50" s="1"/>
      <c r="NZP50" s="1"/>
      <c r="NZQ50" s="1"/>
      <c r="NZR50" s="1"/>
      <c r="NZS50" s="1"/>
      <c r="NZT50" s="1"/>
      <c r="NZU50" s="1"/>
      <c r="NZV50" s="1"/>
      <c r="NZW50" s="1"/>
      <c r="NZX50" s="1"/>
      <c r="NZY50" s="1"/>
      <c r="NZZ50" s="1"/>
      <c r="OAA50" s="1"/>
      <c r="OAB50" s="1"/>
      <c r="OAC50" s="1"/>
      <c r="OAD50" s="1"/>
      <c r="OAE50" s="1"/>
      <c r="OAF50" s="1"/>
      <c r="OAG50" s="1"/>
      <c r="OAH50" s="1"/>
      <c r="OAI50" s="1"/>
      <c r="OAJ50" s="1"/>
      <c r="OAK50" s="1"/>
      <c r="OAL50" s="1"/>
      <c r="OAM50" s="1"/>
      <c r="OAN50" s="1"/>
      <c r="OAO50" s="1"/>
      <c r="OAP50" s="1"/>
      <c r="OAQ50" s="1"/>
      <c r="OAR50" s="1"/>
      <c r="OAS50" s="1"/>
      <c r="OAT50" s="1"/>
      <c r="OAU50" s="1"/>
      <c r="OAV50" s="1"/>
      <c r="OAW50" s="1"/>
      <c r="OAX50" s="1"/>
      <c r="OAY50" s="1"/>
      <c r="OAZ50" s="1"/>
      <c r="OBA50" s="1"/>
      <c r="OBB50" s="1"/>
      <c r="OBC50" s="1"/>
      <c r="OBD50" s="1"/>
      <c r="OBE50" s="1"/>
      <c r="OBF50" s="1"/>
      <c r="OBG50" s="1"/>
      <c r="OBH50" s="1"/>
      <c r="OBI50" s="1"/>
      <c r="OBJ50" s="1"/>
      <c r="OBK50" s="1"/>
      <c r="OBL50" s="1"/>
      <c r="OBM50" s="1"/>
      <c r="OBN50" s="1"/>
      <c r="OBO50" s="1"/>
      <c r="OBP50" s="1"/>
      <c r="OBQ50" s="1"/>
      <c r="OBR50" s="1"/>
      <c r="OBS50" s="1"/>
      <c r="OBT50" s="1"/>
      <c r="OBU50" s="1"/>
      <c r="OBV50" s="1"/>
      <c r="OBW50" s="1"/>
      <c r="OBX50" s="1"/>
      <c r="OBY50" s="1"/>
      <c r="OBZ50" s="1"/>
      <c r="OCA50" s="1"/>
      <c r="OCB50" s="1"/>
      <c r="OCC50" s="1"/>
      <c r="OCD50" s="1"/>
      <c r="OCE50" s="1"/>
      <c r="OCF50" s="1"/>
      <c r="OCG50" s="1"/>
      <c r="OCH50" s="1"/>
      <c r="OCI50" s="1"/>
      <c r="OCJ50" s="1"/>
      <c r="OCK50" s="1"/>
      <c r="OCL50" s="1"/>
      <c r="OCM50" s="1"/>
      <c r="OCN50" s="1"/>
      <c r="OCO50" s="1"/>
      <c r="OCP50" s="1"/>
      <c r="OCQ50" s="1"/>
      <c r="OCR50" s="1"/>
      <c r="OCS50" s="1"/>
      <c r="OCT50" s="1"/>
      <c r="OCU50" s="1"/>
      <c r="OCV50" s="1"/>
      <c r="OCW50" s="1"/>
      <c r="OCX50" s="1"/>
      <c r="OCY50" s="1"/>
      <c r="OCZ50" s="1"/>
      <c r="ODA50" s="1"/>
      <c r="ODB50" s="1"/>
      <c r="ODC50" s="1"/>
      <c r="ODD50" s="1"/>
      <c r="ODE50" s="1"/>
      <c r="ODF50" s="1"/>
      <c r="ODG50" s="1"/>
      <c r="ODH50" s="1"/>
      <c r="ODI50" s="1"/>
      <c r="ODJ50" s="1"/>
      <c r="ODK50" s="1"/>
      <c r="ODL50" s="1"/>
      <c r="ODM50" s="1"/>
      <c r="ODN50" s="1"/>
      <c r="ODO50" s="1"/>
      <c r="ODP50" s="1"/>
      <c r="ODQ50" s="1"/>
      <c r="ODR50" s="1"/>
      <c r="ODS50" s="1"/>
      <c r="ODT50" s="1"/>
      <c r="ODU50" s="1"/>
      <c r="ODV50" s="1"/>
      <c r="ODW50" s="1"/>
      <c r="ODX50" s="1"/>
      <c r="ODY50" s="1"/>
      <c r="ODZ50" s="1"/>
      <c r="OEA50" s="1"/>
      <c r="OEB50" s="1"/>
      <c r="OEC50" s="1"/>
      <c r="OED50" s="1"/>
      <c r="OEE50" s="1"/>
      <c r="OEF50" s="1"/>
      <c r="OEG50" s="1"/>
      <c r="OEH50" s="1"/>
      <c r="OEI50" s="1"/>
      <c r="OEJ50" s="1"/>
      <c r="OEK50" s="1"/>
      <c r="OEL50" s="1"/>
      <c r="OEM50" s="1"/>
      <c r="OEN50" s="1"/>
      <c r="OEO50" s="1"/>
      <c r="OEP50" s="1"/>
      <c r="OEQ50" s="1"/>
      <c r="OER50" s="1"/>
      <c r="OES50" s="1"/>
      <c r="OET50" s="1"/>
      <c r="OEU50" s="1"/>
      <c r="OEV50" s="1"/>
      <c r="OEW50" s="1"/>
      <c r="OEX50" s="1"/>
      <c r="OEY50" s="1"/>
      <c r="OEZ50" s="1"/>
      <c r="OFA50" s="1"/>
      <c r="OFB50" s="1"/>
      <c r="OFC50" s="1"/>
      <c r="OFD50" s="1"/>
      <c r="OFE50" s="1"/>
      <c r="OFF50" s="1"/>
      <c r="OFG50" s="1"/>
      <c r="OFH50" s="1"/>
      <c r="OFI50" s="1"/>
      <c r="OFJ50" s="1"/>
      <c r="OFK50" s="1"/>
      <c r="OFL50" s="1"/>
      <c r="OFM50" s="1"/>
      <c r="OFN50" s="1"/>
      <c r="OFO50" s="1"/>
      <c r="OFP50" s="1"/>
      <c r="OFQ50" s="1"/>
      <c r="OFR50" s="1"/>
      <c r="OFS50" s="1"/>
      <c r="OFT50" s="1"/>
      <c r="OFU50" s="1"/>
      <c r="OFV50" s="1"/>
      <c r="OFW50" s="1"/>
      <c r="OFX50" s="1"/>
      <c r="OFY50" s="1"/>
      <c r="OFZ50" s="1"/>
      <c r="OGA50" s="1"/>
      <c r="OGB50" s="1"/>
      <c r="OGC50" s="1"/>
      <c r="OGD50" s="1"/>
      <c r="OGE50" s="1"/>
      <c r="OGF50" s="1"/>
      <c r="OGG50" s="1"/>
      <c r="OGH50" s="1"/>
      <c r="OGI50" s="1"/>
      <c r="OGJ50" s="1"/>
      <c r="OGK50" s="1"/>
      <c r="OGL50" s="1"/>
      <c r="OGM50" s="1"/>
      <c r="OGN50" s="1"/>
      <c r="OGO50" s="1"/>
      <c r="OGP50" s="1"/>
      <c r="OGQ50" s="1"/>
      <c r="OGR50" s="1"/>
      <c r="OGS50" s="1"/>
      <c r="OGT50" s="1"/>
      <c r="OGU50" s="1"/>
      <c r="OGV50" s="1"/>
      <c r="OGW50" s="1"/>
      <c r="OGX50" s="1"/>
      <c r="OGY50" s="1"/>
      <c r="OGZ50" s="1"/>
      <c r="OHA50" s="1"/>
      <c r="OHB50" s="1"/>
      <c r="OHC50" s="1"/>
      <c r="OHD50" s="1"/>
      <c r="OHE50" s="1"/>
      <c r="OHF50" s="1"/>
      <c r="OHG50" s="1"/>
      <c r="OHH50" s="1"/>
      <c r="OHI50" s="1"/>
      <c r="OHJ50" s="1"/>
      <c r="OHK50" s="1"/>
      <c r="OHL50" s="1"/>
      <c r="OHM50" s="1"/>
      <c r="OHN50" s="1"/>
      <c r="OHO50" s="1"/>
      <c r="OHP50" s="1"/>
      <c r="OHQ50" s="1"/>
      <c r="OHR50" s="1"/>
      <c r="OHS50" s="1"/>
      <c r="OHT50" s="1"/>
      <c r="OHU50" s="1"/>
      <c r="OHV50" s="1"/>
      <c r="OHW50" s="1"/>
      <c r="OHX50" s="1"/>
      <c r="OHY50" s="1"/>
      <c r="OHZ50" s="1"/>
      <c r="OIA50" s="1"/>
      <c r="OIB50" s="1"/>
      <c r="OIC50" s="1"/>
      <c r="OID50" s="1"/>
      <c r="OIE50" s="1"/>
      <c r="OIF50" s="1"/>
      <c r="OIG50" s="1"/>
      <c r="OIH50" s="1"/>
      <c r="OII50" s="1"/>
      <c r="OIJ50" s="1"/>
      <c r="OIK50" s="1"/>
      <c r="OIL50" s="1"/>
      <c r="OIM50" s="1"/>
      <c r="OIN50" s="1"/>
      <c r="OIO50" s="1"/>
      <c r="OIP50" s="1"/>
      <c r="OIQ50" s="1"/>
      <c r="OIR50" s="1"/>
      <c r="OIS50" s="1"/>
      <c r="OIT50" s="1"/>
      <c r="OIU50" s="1"/>
      <c r="OIV50" s="1"/>
      <c r="OIW50" s="1"/>
      <c r="OIX50" s="1"/>
      <c r="OIY50" s="1"/>
      <c r="OIZ50" s="1"/>
      <c r="OJA50" s="1"/>
      <c r="OJB50" s="1"/>
      <c r="OJC50" s="1"/>
      <c r="OJD50" s="1"/>
      <c r="OJE50" s="1"/>
      <c r="OJF50" s="1"/>
      <c r="OJG50" s="1"/>
      <c r="OJH50" s="1"/>
      <c r="OJI50" s="1"/>
      <c r="OJJ50" s="1"/>
      <c r="OJK50" s="1"/>
      <c r="OJL50" s="1"/>
      <c r="OJM50" s="1"/>
      <c r="OJN50" s="1"/>
      <c r="OJO50" s="1"/>
      <c r="OJP50" s="1"/>
      <c r="OJQ50" s="1"/>
      <c r="OJR50" s="1"/>
      <c r="OJS50" s="1"/>
      <c r="OJT50" s="1"/>
      <c r="OJU50" s="1"/>
      <c r="OJV50" s="1"/>
      <c r="OJW50" s="1"/>
      <c r="OJX50" s="1"/>
      <c r="OJY50" s="1"/>
      <c r="OJZ50" s="1"/>
      <c r="OKA50" s="1"/>
      <c r="OKB50" s="1"/>
      <c r="OKC50" s="1"/>
      <c r="OKD50" s="1"/>
      <c r="OKE50" s="1"/>
      <c r="OKF50" s="1"/>
      <c r="OKG50" s="1"/>
      <c r="OKH50" s="1"/>
      <c r="OKI50" s="1"/>
      <c r="OKJ50" s="1"/>
      <c r="OKK50" s="1"/>
      <c r="OKL50" s="1"/>
      <c r="OKM50" s="1"/>
      <c r="OKN50" s="1"/>
      <c r="OKO50" s="1"/>
      <c r="OKP50" s="1"/>
      <c r="OKQ50" s="1"/>
      <c r="OKR50" s="1"/>
      <c r="OKS50" s="1"/>
      <c r="OKT50" s="1"/>
      <c r="OKU50" s="1"/>
      <c r="OKV50" s="1"/>
      <c r="OKW50" s="1"/>
      <c r="OKX50" s="1"/>
      <c r="OKY50" s="1"/>
      <c r="OKZ50" s="1"/>
      <c r="OLA50" s="1"/>
      <c r="OLB50" s="1"/>
      <c r="OLC50" s="1"/>
      <c r="OLD50" s="1"/>
      <c r="OLE50" s="1"/>
      <c r="OLF50" s="1"/>
      <c r="OLG50" s="1"/>
      <c r="OLH50" s="1"/>
      <c r="OLI50" s="1"/>
      <c r="OLJ50" s="1"/>
      <c r="OLK50" s="1"/>
      <c r="OLL50" s="1"/>
      <c r="OLM50" s="1"/>
      <c r="OLN50" s="1"/>
      <c r="OLO50" s="1"/>
      <c r="OLP50" s="1"/>
      <c r="OLQ50" s="1"/>
      <c r="OLR50" s="1"/>
      <c r="OLS50" s="1"/>
      <c r="OLT50" s="1"/>
      <c r="OLU50" s="1"/>
      <c r="OLV50" s="1"/>
      <c r="OLW50" s="1"/>
      <c r="OLX50" s="1"/>
      <c r="OLY50" s="1"/>
      <c r="OLZ50" s="1"/>
      <c r="OMA50" s="1"/>
      <c r="OMB50" s="1"/>
      <c r="OMC50" s="1"/>
      <c r="OMD50" s="1"/>
      <c r="OME50" s="1"/>
      <c r="OMF50" s="1"/>
      <c r="OMG50" s="1"/>
      <c r="OMH50" s="1"/>
      <c r="OMI50" s="1"/>
      <c r="OMJ50" s="1"/>
      <c r="OMK50" s="1"/>
      <c r="OML50" s="1"/>
      <c r="OMM50" s="1"/>
      <c r="OMN50" s="1"/>
      <c r="OMO50" s="1"/>
      <c r="OMP50" s="1"/>
      <c r="OMQ50" s="1"/>
      <c r="OMR50" s="1"/>
      <c r="OMS50" s="1"/>
      <c r="OMT50" s="1"/>
      <c r="OMU50" s="1"/>
      <c r="OMV50" s="1"/>
      <c r="OMW50" s="1"/>
      <c r="OMX50" s="1"/>
      <c r="OMY50" s="1"/>
      <c r="OMZ50" s="1"/>
      <c r="ONA50" s="1"/>
      <c r="ONB50" s="1"/>
      <c r="ONC50" s="1"/>
      <c r="OND50" s="1"/>
      <c r="ONE50" s="1"/>
      <c r="ONF50" s="1"/>
      <c r="ONG50" s="1"/>
      <c r="ONH50" s="1"/>
      <c r="ONI50" s="1"/>
      <c r="ONJ50" s="1"/>
      <c r="ONK50" s="1"/>
      <c r="ONL50" s="1"/>
      <c r="ONM50" s="1"/>
      <c r="ONN50" s="1"/>
      <c r="ONO50" s="1"/>
      <c r="ONP50" s="1"/>
      <c r="ONQ50" s="1"/>
      <c r="ONR50" s="1"/>
      <c r="ONS50" s="1"/>
      <c r="ONT50" s="1"/>
      <c r="ONU50" s="1"/>
      <c r="ONV50" s="1"/>
      <c r="ONW50" s="1"/>
      <c r="ONX50" s="1"/>
      <c r="ONY50" s="1"/>
      <c r="ONZ50" s="1"/>
      <c r="OOA50" s="1"/>
      <c r="OOB50" s="1"/>
      <c r="OOC50" s="1"/>
      <c r="OOD50" s="1"/>
      <c r="OOE50" s="1"/>
      <c r="OOF50" s="1"/>
      <c r="OOG50" s="1"/>
      <c r="OOH50" s="1"/>
      <c r="OOI50" s="1"/>
      <c r="OOJ50" s="1"/>
      <c r="OOK50" s="1"/>
      <c r="OOL50" s="1"/>
      <c r="OOM50" s="1"/>
      <c r="OON50" s="1"/>
      <c r="OOO50" s="1"/>
      <c r="OOP50" s="1"/>
      <c r="OOQ50" s="1"/>
      <c r="OOR50" s="1"/>
      <c r="OOS50" s="1"/>
      <c r="OOT50" s="1"/>
      <c r="OOU50" s="1"/>
      <c r="OOV50" s="1"/>
      <c r="OOW50" s="1"/>
      <c r="OOX50" s="1"/>
      <c r="OOY50" s="1"/>
      <c r="OOZ50" s="1"/>
      <c r="OPA50" s="1"/>
      <c r="OPB50" s="1"/>
      <c r="OPC50" s="1"/>
      <c r="OPD50" s="1"/>
      <c r="OPE50" s="1"/>
      <c r="OPF50" s="1"/>
      <c r="OPG50" s="1"/>
      <c r="OPH50" s="1"/>
      <c r="OPI50" s="1"/>
      <c r="OPJ50" s="1"/>
      <c r="OPK50" s="1"/>
      <c r="OPL50" s="1"/>
      <c r="OPM50" s="1"/>
      <c r="OPN50" s="1"/>
      <c r="OPO50" s="1"/>
      <c r="OPP50" s="1"/>
      <c r="OPQ50" s="1"/>
      <c r="OPR50" s="1"/>
      <c r="OPS50" s="1"/>
      <c r="OPT50" s="1"/>
      <c r="OPU50" s="1"/>
      <c r="OPV50" s="1"/>
      <c r="OPW50" s="1"/>
      <c r="OPX50" s="1"/>
      <c r="OPY50" s="1"/>
      <c r="OPZ50" s="1"/>
      <c r="OQA50" s="1"/>
      <c r="OQB50" s="1"/>
      <c r="OQC50" s="1"/>
      <c r="OQD50" s="1"/>
      <c r="OQE50" s="1"/>
      <c r="OQF50" s="1"/>
      <c r="OQG50" s="1"/>
      <c r="OQH50" s="1"/>
      <c r="OQI50" s="1"/>
      <c r="OQJ50" s="1"/>
      <c r="OQK50" s="1"/>
      <c r="OQL50" s="1"/>
      <c r="OQM50" s="1"/>
      <c r="OQN50" s="1"/>
      <c r="OQO50" s="1"/>
      <c r="OQP50" s="1"/>
      <c r="OQQ50" s="1"/>
      <c r="OQR50" s="1"/>
      <c r="OQS50" s="1"/>
      <c r="OQT50" s="1"/>
      <c r="OQU50" s="1"/>
      <c r="OQV50" s="1"/>
      <c r="OQW50" s="1"/>
      <c r="OQX50" s="1"/>
      <c r="OQY50" s="1"/>
      <c r="OQZ50" s="1"/>
      <c r="ORA50" s="1"/>
      <c r="ORB50" s="1"/>
      <c r="ORC50" s="1"/>
      <c r="ORD50" s="1"/>
      <c r="ORE50" s="1"/>
      <c r="ORF50" s="1"/>
      <c r="ORG50" s="1"/>
      <c r="ORH50" s="1"/>
      <c r="ORI50" s="1"/>
      <c r="ORJ50" s="1"/>
      <c r="ORK50" s="1"/>
      <c r="ORL50" s="1"/>
      <c r="ORM50" s="1"/>
      <c r="ORN50" s="1"/>
      <c r="ORO50" s="1"/>
      <c r="ORP50" s="1"/>
      <c r="ORQ50" s="1"/>
      <c r="ORR50" s="1"/>
      <c r="ORS50" s="1"/>
      <c r="ORT50" s="1"/>
      <c r="ORU50" s="1"/>
      <c r="ORV50" s="1"/>
      <c r="ORW50" s="1"/>
      <c r="ORX50" s="1"/>
      <c r="ORY50" s="1"/>
      <c r="ORZ50" s="1"/>
      <c r="OSA50" s="1"/>
      <c r="OSB50" s="1"/>
      <c r="OSC50" s="1"/>
      <c r="OSD50" s="1"/>
      <c r="OSE50" s="1"/>
      <c r="OSF50" s="1"/>
      <c r="OSG50" s="1"/>
      <c r="OSH50" s="1"/>
      <c r="OSI50" s="1"/>
      <c r="OSJ50" s="1"/>
      <c r="OSK50" s="1"/>
      <c r="OSL50" s="1"/>
      <c r="OSM50" s="1"/>
      <c r="OSN50" s="1"/>
      <c r="OSO50" s="1"/>
      <c r="OSP50" s="1"/>
      <c r="OSQ50" s="1"/>
      <c r="OSR50" s="1"/>
      <c r="OSS50" s="1"/>
      <c r="OST50" s="1"/>
      <c r="OSU50" s="1"/>
      <c r="OSV50" s="1"/>
      <c r="OSW50" s="1"/>
      <c r="OSX50" s="1"/>
      <c r="OSY50" s="1"/>
      <c r="OSZ50" s="1"/>
      <c r="OTA50" s="1"/>
      <c r="OTB50" s="1"/>
      <c r="OTC50" s="1"/>
      <c r="OTD50" s="1"/>
      <c r="OTE50" s="1"/>
      <c r="OTF50" s="1"/>
      <c r="OTG50" s="1"/>
      <c r="OTH50" s="1"/>
      <c r="OTI50" s="1"/>
      <c r="OTJ50" s="1"/>
      <c r="OTK50" s="1"/>
      <c r="OTL50" s="1"/>
      <c r="OTM50" s="1"/>
      <c r="OTN50" s="1"/>
      <c r="OTO50" s="1"/>
      <c r="OTP50" s="1"/>
      <c r="OTQ50" s="1"/>
      <c r="OTR50" s="1"/>
      <c r="OTS50" s="1"/>
      <c r="OTT50" s="1"/>
      <c r="OTU50" s="1"/>
      <c r="OTV50" s="1"/>
      <c r="OTW50" s="1"/>
      <c r="OTX50" s="1"/>
      <c r="OTY50" s="1"/>
      <c r="OTZ50" s="1"/>
      <c r="OUA50" s="1"/>
      <c r="OUB50" s="1"/>
      <c r="OUC50" s="1"/>
      <c r="OUD50" s="1"/>
      <c r="OUE50" s="1"/>
      <c r="OUF50" s="1"/>
      <c r="OUG50" s="1"/>
      <c r="OUH50" s="1"/>
      <c r="OUI50" s="1"/>
      <c r="OUJ50" s="1"/>
      <c r="OUK50" s="1"/>
      <c r="OUL50" s="1"/>
      <c r="OUM50" s="1"/>
      <c r="OUN50" s="1"/>
      <c r="OUO50" s="1"/>
      <c r="OUP50" s="1"/>
      <c r="OUQ50" s="1"/>
      <c r="OUR50" s="1"/>
      <c r="OUS50" s="1"/>
      <c r="OUT50" s="1"/>
      <c r="OUU50" s="1"/>
      <c r="OUV50" s="1"/>
      <c r="OUW50" s="1"/>
      <c r="OUX50" s="1"/>
      <c r="OUY50" s="1"/>
      <c r="OUZ50" s="1"/>
      <c r="OVA50" s="1"/>
      <c r="OVB50" s="1"/>
      <c r="OVC50" s="1"/>
      <c r="OVD50" s="1"/>
      <c r="OVE50" s="1"/>
      <c r="OVF50" s="1"/>
      <c r="OVG50" s="1"/>
      <c r="OVH50" s="1"/>
      <c r="OVI50" s="1"/>
      <c r="OVJ50" s="1"/>
      <c r="OVK50" s="1"/>
      <c r="OVL50" s="1"/>
      <c r="OVM50" s="1"/>
      <c r="OVN50" s="1"/>
      <c r="OVO50" s="1"/>
      <c r="OVP50" s="1"/>
      <c r="OVQ50" s="1"/>
      <c r="OVR50" s="1"/>
      <c r="OVS50" s="1"/>
      <c r="OVT50" s="1"/>
      <c r="OVU50" s="1"/>
      <c r="OVV50" s="1"/>
      <c r="OVW50" s="1"/>
      <c r="OVX50" s="1"/>
      <c r="OVY50" s="1"/>
      <c r="OVZ50" s="1"/>
      <c r="OWA50" s="1"/>
      <c r="OWB50" s="1"/>
      <c r="OWC50" s="1"/>
      <c r="OWD50" s="1"/>
      <c r="OWE50" s="1"/>
      <c r="OWF50" s="1"/>
      <c r="OWG50" s="1"/>
      <c r="OWH50" s="1"/>
      <c r="OWI50" s="1"/>
      <c r="OWJ50" s="1"/>
      <c r="OWK50" s="1"/>
      <c r="OWL50" s="1"/>
      <c r="OWM50" s="1"/>
      <c r="OWN50" s="1"/>
      <c r="OWO50" s="1"/>
      <c r="OWP50" s="1"/>
      <c r="OWQ50" s="1"/>
      <c r="OWR50" s="1"/>
      <c r="OWS50" s="1"/>
      <c r="OWT50" s="1"/>
      <c r="OWU50" s="1"/>
      <c r="OWV50" s="1"/>
      <c r="OWW50" s="1"/>
      <c r="OWX50" s="1"/>
      <c r="OWY50" s="1"/>
      <c r="OWZ50" s="1"/>
      <c r="OXA50" s="1"/>
      <c r="OXB50" s="1"/>
      <c r="OXC50" s="1"/>
      <c r="OXD50" s="1"/>
      <c r="OXE50" s="1"/>
      <c r="OXF50" s="1"/>
      <c r="OXG50" s="1"/>
      <c r="OXH50" s="1"/>
      <c r="OXI50" s="1"/>
      <c r="OXJ50" s="1"/>
      <c r="OXK50" s="1"/>
      <c r="OXL50" s="1"/>
      <c r="OXM50" s="1"/>
      <c r="OXN50" s="1"/>
      <c r="OXO50" s="1"/>
      <c r="OXP50" s="1"/>
      <c r="OXQ50" s="1"/>
      <c r="OXR50" s="1"/>
      <c r="OXS50" s="1"/>
      <c r="OXT50" s="1"/>
      <c r="OXU50" s="1"/>
      <c r="OXV50" s="1"/>
      <c r="OXW50" s="1"/>
      <c r="OXX50" s="1"/>
      <c r="OXY50" s="1"/>
      <c r="OXZ50" s="1"/>
      <c r="OYA50" s="1"/>
      <c r="OYB50" s="1"/>
      <c r="OYC50" s="1"/>
      <c r="OYD50" s="1"/>
      <c r="OYE50" s="1"/>
      <c r="OYF50" s="1"/>
      <c r="OYG50" s="1"/>
      <c r="OYH50" s="1"/>
      <c r="OYI50" s="1"/>
      <c r="OYJ50" s="1"/>
      <c r="OYK50" s="1"/>
      <c r="OYL50" s="1"/>
      <c r="OYM50" s="1"/>
      <c r="OYN50" s="1"/>
      <c r="OYO50" s="1"/>
      <c r="OYP50" s="1"/>
      <c r="OYQ50" s="1"/>
      <c r="OYR50" s="1"/>
      <c r="OYS50" s="1"/>
      <c r="OYT50" s="1"/>
      <c r="OYU50" s="1"/>
      <c r="OYV50" s="1"/>
      <c r="OYW50" s="1"/>
      <c r="OYX50" s="1"/>
      <c r="OYY50" s="1"/>
      <c r="OYZ50" s="1"/>
      <c r="OZA50" s="1"/>
      <c r="OZB50" s="1"/>
      <c r="OZC50" s="1"/>
      <c r="OZD50" s="1"/>
      <c r="OZE50" s="1"/>
      <c r="OZF50" s="1"/>
      <c r="OZG50" s="1"/>
      <c r="OZH50" s="1"/>
      <c r="OZI50" s="1"/>
      <c r="OZJ50" s="1"/>
      <c r="OZK50" s="1"/>
      <c r="OZL50" s="1"/>
      <c r="OZM50" s="1"/>
      <c r="OZN50" s="1"/>
      <c r="OZO50" s="1"/>
      <c r="OZP50" s="1"/>
      <c r="OZQ50" s="1"/>
      <c r="OZR50" s="1"/>
      <c r="OZS50" s="1"/>
      <c r="OZT50" s="1"/>
      <c r="OZU50" s="1"/>
      <c r="OZV50" s="1"/>
      <c r="OZW50" s="1"/>
      <c r="OZX50" s="1"/>
      <c r="OZY50" s="1"/>
      <c r="OZZ50" s="1"/>
      <c r="PAA50" s="1"/>
      <c r="PAB50" s="1"/>
      <c r="PAC50" s="1"/>
      <c r="PAD50" s="1"/>
      <c r="PAE50" s="1"/>
      <c r="PAF50" s="1"/>
      <c r="PAG50" s="1"/>
      <c r="PAH50" s="1"/>
      <c r="PAI50" s="1"/>
      <c r="PAJ50" s="1"/>
      <c r="PAK50" s="1"/>
      <c r="PAL50" s="1"/>
      <c r="PAM50" s="1"/>
      <c r="PAN50" s="1"/>
      <c r="PAO50" s="1"/>
      <c r="PAP50" s="1"/>
      <c r="PAQ50" s="1"/>
      <c r="PAR50" s="1"/>
      <c r="PAS50" s="1"/>
      <c r="PAT50" s="1"/>
      <c r="PAU50" s="1"/>
      <c r="PAV50" s="1"/>
      <c r="PAW50" s="1"/>
      <c r="PAX50" s="1"/>
      <c r="PAY50" s="1"/>
      <c r="PAZ50" s="1"/>
      <c r="PBA50" s="1"/>
      <c r="PBB50" s="1"/>
      <c r="PBC50" s="1"/>
      <c r="PBD50" s="1"/>
      <c r="PBE50" s="1"/>
      <c r="PBF50" s="1"/>
      <c r="PBG50" s="1"/>
      <c r="PBH50" s="1"/>
      <c r="PBI50" s="1"/>
      <c r="PBJ50" s="1"/>
      <c r="PBK50" s="1"/>
      <c r="PBL50" s="1"/>
      <c r="PBM50" s="1"/>
      <c r="PBN50" s="1"/>
      <c r="PBO50" s="1"/>
      <c r="PBP50" s="1"/>
      <c r="PBQ50" s="1"/>
      <c r="PBR50" s="1"/>
      <c r="PBS50" s="1"/>
      <c r="PBT50" s="1"/>
      <c r="PBU50" s="1"/>
      <c r="PBV50" s="1"/>
      <c r="PBW50" s="1"/>
      <c r="PBX50" s="1"/>
      <c r="PBY50" s="1"/>
      <c r="PBZ50" s="1"/>
      <c r="PCA50" s="1"/>
      <c r="PCB50" s="1"/>
      <c r="PCC50" s="1"/>
      <c r="PCD50" s="1"/>
      <c r="PCE50" s="1"/>
      <c r="PCF50" s="1"/>
      <c r="PCG50" s="1"/>
      <c r="PCH50" s="1"/>
      <c r="PCI50" s="1"/>
      <c r="PCJ50" s="1"/>
      <c r="PCK50" s="1"/>
      <c r="PCL50" s="1"/>
      <c r="PCM50" s="1"/>
      <c r="PCN50" s="1"/>
      <c r="PCO50" s="1"/>
      <c r="PCP50" s="1"/>
      <c r="PCQ50" s="1"/>
      <c r="PCR50" s="1"/>
      <c r="PCS50" s="1"/>
      <c r="PCT50" s="1"/>
      <c r="PCU50" s="1"/>
      <c r="PCV50" s="1"/>
      <c r="PCW50" s="1"/>
      <c r="PCX50" s="1"/>
      <c r="PCY50" s="1"/>
      <c r="PCZ50" s="1"/>
      <c r="PDA50" s="1"/>
      <c r="PDB50" s="1"/>
      <c r="PDC50" s="1"/>
      <c r="PDD50" s="1"/>
      <c r="PDE50" s="1"/>
      <c r="PDF50" s="1"/>
      <c r="PDG50" s="1"/>
      <c r="PDH50" s="1"/>
      <c r="PDI50" s="1"/>
      <c r="PDJ50" s="1"/>
      <c r="PDK50" s="1"/>
      <c r="PDL50" s="1"/>
      <c r="PDM50" s="1"/>
      <c r="PDN50" s="1"/>
      <c r="PDO50" s="1"/>
      <c r="PDP50" s="1"/>
      <c r="PDQ50" s="1"/>
      <c r="PDR50" s="1"/>
      <c r="PDS50" s="1"/>
      <c r="PDT50" s="1"/>
      <c r="PDU50" s="1"/>
      <c r="PDV50" s="1"/>
      <c r="PDW50" s="1"/>
      <c r="PDX50" s="1"/>
      <c r="PDY50" s="1"/>
      <c r="PDZ50" s="1"/>
      <c r="PEA50" s="1"/>
      <c r="PEB50" s="1"/>
      <c r="PEC50" s="1"/>
      <c r="PED50" s="1"/>
      <c r="PEE50" s="1"/>
      <c r="PEF50" s="1"/>
      <c r="PEG50" s="1"/>
      <c r="PEH50" s="1"/>
      <c r="PEI50" s="1"/>
      <c r="PEJ50" s="1"/>
      <c r="PEK50" s="1"/>
      <c r="PEL50" s="1"/>
      <c r="PEM50" s="1"/>
      <c r="PEN50" s="1"/>
      <c r="PEO50" s="1"/>
      <c r="PEP50" s="1"/>
      <c r="PEQ50" s="1"/>
      <c r="PER50" s="1"/>
      <c r="PES50" s="1"/>
      <c r="PET50" s="1"/>
      <c r="PEU50" s="1"/>
      <c r="PEV50" s="1"/>
      <c r="PEW50" s="1"/>
      <c r="PEX50" s="1"/>
      <c r="PEY50" s="1"/>
      <c r="PEZ50" s="1"/>
      <c r="PFA50" s="1"/>
      <c r="PFB50" s="1"/>
      <c r="PFC50" s="1"/>
      <c r="PFD50" s="1"/>
      <c r="PFE50" s="1"/>
      <c r="PFF50" s="1"/>
      <c r="PFG50" s="1"/>
      <c r="PFH50" s="1"/>
      <c r="PFI50" s="1"/>
      <c r="PFJ50" s="1"/>
      <c r="PFK50" s="1"/>
      <c r="PFL50" s="1"/>
      <c r="PFM50" s="1"/>
      <c r="PFN50" s="1"/>
      <c r="PFO50" s="1"/>
      <c r="PFP50" s="1"/>
      <c r="PFQ50" s="1"/>
      <c r="PFR50" s="1"/>
      <c r="PFS50" s="1"/>
      <c r="PFT50" s="1"/>
      <c r="PFU50" s="1"/>
      <c r="PFV50" s="1"/>
      <c r="PFW50" s="1"/>
      <c r="PFX50" s="1"/>
      <c r="PFY50" s="1"/>
      <c r="PFZ50" s="1"/>
      <c r="PGA50" s="1"/>
      <c r="PGB50" s="1"/>
      <c r="PGC50" s="1"/>
      <c r="PGD50" s="1"/>
      <c r="PGE50" s="1"/>
      <c r="PGF50" s="1"/>
      <c r="PGG50" s="1"/>
      <c r="PGH50" s="1"/>
      <c r="PGI50" s="1"/>
      <c r="PGJ50" s="1"/>
      <c r="PGK50" s="1"/>
      <c r="PGL50" s="1"/>
      <c r="PGM50" s="1"/>
      <c r="PGN50" s="1"/>
      <c r="PGO50" s="1"/>
      <c r="PGP50" s="1"/>
      <c r="PGQ50" s="1"/>
      <c r="PGR50" s="1"/>
      <c r="PGS50" s="1"/>
      <c r="PGT50" s="1"/>
      <c r="PGU50" s="1"/>
      <c r="PGV50" s="1"/>
      <c r="PGW50" s="1"/>
      <c r="PGX50" s="1"/>
      <c r="PGY50" s="1"/>
      <c r="PGZ50" s="1"/>
      <c r="PHA50" s="1"/>
      <c r="PHB50" s="1"/>
      <c r="PHC50" s="1"/>
      <c r="PHD50" s="1"/>
      <c r="PHE50" s="1"/>
      <c r="PHF50" s="1"/>
      <c r="PHG50" s="1"/>
      <c r="PHH50" s="1"/>
      <c r="PHI50" s="1"/>
      <c r="PHJ50" s="1"/>
      <c r="PHK50" s="1"/>
      <c r="PHL50" s="1"/>
      <c r="PHM50" s="1"/>
      <c r="PHN50" s="1"/>
      <c r="PHO50" s="1"/>
      <c r="PHP50" s="1"/>
      <c r="PHQ50" s="1"/>
      <c r="PHR50" s="1"/>
      <c r="PHS50" s="1"/>
      <c r="PHT50" s="1"/>
      <c r="PHU50" s="1"/>
      <c r="PHV50" s="1"/>
      <c r="PHW50" s="1"/>
      <c r="PHX50" s="1"/>
      <c r="PHY50" s="1"/>
      <c r="PHZ50" s="1"/>
      <c r="PIA50" s="1"/>
      <c r="PIB50" s="1"/>
      <c r="PIC50" s="1"/>
      <c r="PID50" s="1"/>
      <c r="PIE50" s="1"/>
      <c r="PIF50" s="1"/>
      <c r="PIG50" s="1"/>
      <c r="PIH50" s="1"/>
      <c r="PII50" s="1"/>
      <c r="PIJ50" s="1"/>
      <c r="PIK50" s="1"/>
      <c r="PIL50" s="1"/>
      <c r="PIM50" s="1"/>
      <c r="PIN50" s="1"/>
      <c r="PIO50" s="1"/>
      <c r="PIP50" s="1"/>
      <c r="PIQ50" s="1"/>
      <c r="PIR50" s="1"/>
      <c r="PIS50" s="1"/>
      <c r="PIT50" s="1"/>
      <c r="PIU50" s="1"/>
      <c r="PIV50" s="1"/>
      <c r="PIW50" s="1"/>
      <c r="PIX50" s="1"/>
      <c r="PIY50" s="1"/>
      <c r="PIZ50" s="1"/>
      <c r="PJA50" s="1"/>
      <c r="PJB50" s="1"/>
      <c r="PJC50" s="1"/>
      <c r="PJD50" s="1"/>
      <c r="PJE50" s="1"/>
      <c r="PJF50" s="1"/>
      <c r="PJG50" s="1"/>
      <c r="PJH50" s="1"/>
      <c r="PJI50" s="1"/>
      <c r="PJJ50" s="1"/>
      <c r="PJK50" s="1"/>
      <c r="PJL50" s="1"/>
      <c r="PJM50" s="1"/>
      <c r="PJN50" s="1"/>
      <c r="PJO50" s="1"/>
      <c r="PJP50" s="1"/>
      <c r="PJQ50" s="1"/>
      <c r="PJR50" s="1"/>
      <c r="PJS50" s="1"/>
      <c r="PJT50" s="1"/>
      <c r="PJU50" s="1"/>
      <c r="PJV50" s="1"/>
      <c r="PJW50" s="1"/>
      <c r="PJX50" s="1"/>
      <c r="PJY50" s="1"/>
      <c r="PJZ50" s="1"/>
      <c r="PKA50" s="1"/>
      <c r="PKB50" s="1"/>
      <c r="PKC50" s="1"/>
      <c r="PKD50" s="1"/>
      <c r="PKE50" s="1"/>
      <c r="PKF50" s="1"/>
      <c r="PKG50" s="1"/>
      <c r="PKH50" s="1"/>
      <c r="PKI50" s="1"/>
      <c r="PKJ50" s="1"/>
      <c r="PKK50" s="1"/>
      <c r="PKL50" s="1"/>
      <c r="PKM50" s="1"/>
      <c r="PKN50" s="1"/>
      <c r="PKO50" s="1"/>
      <c r="PKP50" s="1"/>
      <c r="PKQ50" s="1"/>
      <c r="PKR50" s="1"/>
      <c r="PKS50" s="1"/>
      <c r="PKT50" s="1"/>
      <c r="PKU50" s="1"/>
      <c r="PKV50" s="1"/>
      <c r="PKW50" s="1"/>
      <c r="PKX50" s="1"/>
      <c r="PKY50" s="1"/>
      <c r="PKZ50" s="1"/>
      <c r="PLA50" s="1"/>
      <c r="PLB50" s="1"/>
      <c r="PLC50" s="1"/>
      <c r="PLD50" s="1"/>
      <c r="PLE50" s="1"/>
      <c r="PLF50" s="1"/>
      <c r="PLG50" s="1"/>
      <c r="PLH50" s="1"/>
      <c r="PLI50" s="1"/>
      <c r="PLJ50" s="1"/>
      <c r="PLK50" s="1"/>
      <c r="PLL50" s="1"/>
      <c r="PLM50" s="1"/>
      <c r="PLN50" s="1"/>
      <c r="PLO50" s="1"/>
      <c r="PLP50" s="1"/>
      <c r="PLQ50" s="1"/>
      <c r="PLR50" s="1"/>
      <c r="PLS50" s="1"/>
      <c r="PLT50" s="1"/>
      <c r="PLU50" s="1"/>
      <c r="PLV50" s="1"/>
      <c r="PLW50" s="1"/>
      <c r="PLX50" s="1"/>
      <c r="PLY50" s="1"/>
      <c r="PLZ50" s="1"/>
      <c r="PMA50" s="1"/>
      <c r="PMB50" s="1"/>
      <c r="PMC50" s="1"/>
      <c r="PMD50" s="1"/>
      <c r="PME50" s="1"/>
      <c r="PMF50" s="1"/>
      <c r="PMG50" s="1"/>
      <c r="PMH50" s="1"/>
      <c r="PMI50" s="1"/>
      <c r="PMJ50" s="1"/>
      <c r="PMK50" s="1"/>
      <c r="PML50" s="1"/>
      <c r="PMM50" s="1"/>
      <c r="PMN50" s="1"/>
      <c r="PMO50" s="1"/>
      <c r="PMP50" s="1"/>
      <c r="PMQ50" s="1"/>
      <c r="PMR50" s="1"/>
      <c r="PMS50" s="1"/>
      <c r="PMT50" s="1"/>
      <c r="PMU50" s="1"/>
      <c r="PMV50" s="1"/>
      <c r="PMW50" s="1"/>
      <c r="PMX50" s="1"/>
      <c r="PMY50" s="1"/>
      <c r="PMZ50" s="1"/>
      <c r="PNA50" s="1"/>
      <c r="PNB50" s="1"/>
      <c r="PNC50" s="1"/>
      <c r="PND50" s="1"/>
      <c r="PNE50" s="1"/>
      <c r="PNF50" s="1"/>
      <c r="PNG50" s="1"/>
      <c r="PNH50" s="1"/>
      <c r="PNI50" s="1"/>
      <c r="PNJ50" s="1"/>
      <c r="PNK50" s="1"/>
      <c r="PNL50" s="1"/>
      <c r="PNM50" s="1"/>
      <c r="PNN50" s="1"/>
      <c r="PNO50" s="1"/>
      <c r="PNP50" s="1"/>
      <c r="PNQ50" s="1"/>
      <c r="PNR50" s="1"/>
      <c r="PNS50" s="1"/>
      <c r="PNT50" s="1"/>
      <c r="PNU50" s="1"/>
      <c r="PNV50" s="1"/>
      <c r="PNW50" s="1"/>
      <c r="PNX50" s="1"/>
      <c r="PNY50" s="1"/>
      <c r="PNZ50" s="1"/>
      <c r="POA50" s="1"/>
      <c r="POB50" s="1"/>
      <c r="POC50" s="1"/>
      <c r="POD50" s="1"/>
      <c r="POE50" s="1"/>
      <c r="POF50" s="1"/>
      <c r="POG50" s="1"/>
      <c r="POH50" s="1"/>
      <c r="POI50" s="1"/>
      <c r="POJ50" s="1"/>
      <c r="POK50" s="1"/>
      <c r="POL50" s="1"/>
      <c r="POM50" s="1"/>
      <c r="PON50" s="1"/>
      <c r="POO50" s="1"/>
      <c r="POP50" s="1"/>
      <c r="POQ50" s="1"/>
      <c r="POR50" s="1"/>
      <c r="POS50" s="1"/>
      <c r="POT50" s="1"/>
      <c r="POU50" s="1"/>
      <c r="POV50" s="1"/>
      <c r="POW50" s="1"/>
      <c r="POX50" s="1"/>
      <c r="POY50" s="1"/>
      <c r="POZ50" s="1"/>
      <c r="PPA50" s="1"/>
      <c r="PPB50" s="1"/>
      <c r="PPC50" s="1"/>
      <c r="PPD50" s="1"/>
      <c r="PPE50" s="1"/>
      <c r="PPF50" s="1"/>
      <c r="PPG50" s="1"/>
      <c r="PPH50" s="1"/>
      <c r="PPI50" s="1"/>
      <c r="PPJ50" s="1"/>
      <c r="PPK50" s="1"/>
      <c r="PPL50" s="1"/>
      <c r="PPM50" s="1"/>
      <c r="PPN50" s="1"/>
      <c r="PPO50" s="1"/>
      <c r="PPP50" s="1"/>
      <c r="PPQ50" s="1"/>
      <c r="PPR50" s="1"/>
      <c r="PPS50" s="1"/>
      <c r="PPT50" s="1"/>
      <c r="PPU50" s="1"/>
      <c r="PPV50" s="1"/>
      <c r="PPW50" s="1"/>
      <c r="PPX50" s="1"/>
      <c r="PPY50" s="1"/>
      <c r="PPZ50" s="1"/>
      <c r="PQA50" s="1"/>
      <c r="PQB50" s="1"/>
      <c r="PQC50" s="1"/>
      <c r="PQD50" s="1"/>
      <c r="PQE50" s="1"/>
      <c r="PQF50" s="1"/>
      <c r="PQG50" s="1"/>
      <c r="PQH50" s="1"/>
      <c r="PQI50" s="1"/>
      <c r="PQJ50" s="1"/>
      <c r="PQK50" s="1"/>
      <c r="PQL50" s="1"/>
      <c r="PQM50" s="1"/>
      <c r="PQN50" s="1"/>
      <c r="PQO50" s="1"/>
      <c r="PQP50" s="1"/>
      <c r="PQQ50" s="1"/>
      <c r="PQR50" s="1"/>
      <c r="PQS50" s="1"/>
      <c r="PQT50" s="1"/>
      <c r="PQU50" s="1"/>
      <c r="PQV50" s="1"/>
      <c r="PQW50" s="1"/>
      <c r="PQX50" s="1"/>
      <c r="PQY50" s="1"/>
      <c r="PQZ50" s="1"/>
      <c r="PRA50" s="1"/>
      <c r="PRB50" s="1"/>
      <c r="PRC50" s="1"/>
      <c r="PRD50" s="1"/>
      <c r="PRE50" s="1"/>
      <c r="PRF50" s="1"/>
      <c r="PRG50" s="1"/>
      <c r="PRH50" s="1"/>
      <c r="PRI50" s="1"/>
      <c r="PRJ50" s="1"/>
      <c r="PRK50" s="1"/>
      <c r="PRL50" s="1"/>
      <c r="PRM50" s="1"/>
      <c r="PRN50" s="1"/>
      <c r="PRO50" s="1"/>
      <c r="PRP50" s="1"/>
      <c r="PRQ50" s="1"/>
      <c r="PRR50" s="1"/>
      <c r="PRS50" s="1"/>
      <c r="PRT50" s="1"/>
      <c r="PRU50" s="1"/>
      <c r="PRV50" s="1"/>
      <c r="PRW50" s="1"/>
      <c r="PRX50" s="1"/>
      <c r="PRY50" s="1"/>
      <c r="PRZ50" s="1"/>
      <c r="PSA50" s="1"/>
      <c r="PSB50" s="1"/>
      <c r="PSC50" s="1"/>
      <c r="PSD50" s="1"/>
      <c r="PSE50" s="1"/>
      <c r="PSF50" s="1"/>
      <c r="PSG50" s="1"/>
      <c r="PSH50" s="1"/>
      <c r="PSI50" s="1"/>
      <c r="PSJ50" s="1"/>
      <c r="PSK50" s="1"/>
      <c r="PSL50" s="1"/>
      <c r="PSM50" s="1"/>
      <c r="PSN50" s="1"/>
      <c r="PSO50" s="1"/>
      <c r="PSP50" s="1"/>
      <c r="PSQ50" s="1"/>
      <c r="PSR50" s="1"/>
      <c r="PSS50" s="1"/>
      <c r="PST50" s="1"/>
      <c r="PSU50" s="1"/>
      <c r="PSV50" s="1"/>
      <c r="PSW50" s="1"/>
      <c r="PSX50" s="1"/>
      <c r="PSY50" s="1"/>
      <c r="PSZ50" s="1"/>
      <c r="PTA50" s="1"/>
      <c r="PTB50" s="1"/>
      <c r="PTC50" s="1"/>
      <c r="PTD50" s="1"/>
      <c r="PTE50" s="1"/>
      <c r="PTF50" s="1"/>
      <c r="PTG50" s="1"/>
      <c r="PTH50" s="1"/>
      <c r="PTI50" s="1"/>
      <c r="PTJ50" s="1"/>
      <c r="PTK50" s="1"/>
      <c r="PTL50" s="1"/>
      <c r="PTM50" s="1"/>
      <c r="PTN50" s="1"/>
      <c r="PTO50" s="1"/>
      <c r="PTP50" s="1"/>
      <c r="PTQ50" s="1"/>
      <c r="PTR50" s="1"/>
      <c r="PTS50" s="1"/>
      <c r="PTT50" s="1"/>
      <c r="PTU50" s="1"/>
      <c r="PTV50" s="1"/>
      <c r="PTW50" s="1"/>
      <c r="PTX50" s="1"/>
      <c r="PTY50" s="1"/>
      <c r="PTZ50" s="1"/>
      <c r="PUA50" s="1"/>
      <c r="PUB50" s="1"/>
      <c r="PUC50" s="1"/>
      <c r="PUD50" s="1"/>
      <c r="PUE50" s="1"/>
      <c r="PUF50" s="1"/>
      <c r="PUG50" s="1"/>
      <c r="PUH50" s="1"/>
      <c r="PUI50" s="1"/>
      <c r="PUJ50" s="1"/>
      <c r="PUK50" s="1"/>
      <c r="PUL50" s="1"/>
      <c r="PUM50" s="1"/>
      <c r="PUN50" s="1"/>
      <c r="PUO50" s="1"/>
      <c r="PUP50" s="1"/>
      <c r="PUQ50" s="1"/>
      <c r="PUR50" s="1"/>
      <c r="PUS50" s="1"/>
      <c r="PUT50" s="1"/>
      <c r="PUU50" s="1"/>
      <c r="PUV50" s="1"/>
      <c r="PUW50" s="1"/>
      <c r="PUX50" s="1"/>
      <c r="PUY50" s="1"/>
      <c r="PUZ50" s="1"/>
      <c r="PVA50" s="1"/>
      <c r="PVB50" s="1"/>
      <c r="PVC50" s="1"/>
      <c r="PVD50" s="1"/>
      <c r="PVE50" s="1"/>
      <c r="PVF50" s="1"/>
      <c r="PVG50" s="1"/>
      <c r="PVH50" s="1"/>
      <c r="PVI50" s="1"/>
      <c r="PVJ50" s="1"/>
      <c r="PVK50" s="1"/>
      <c r="PVL50" s="1"/>
      <c r="PVM50" s="1"/>
      <c r="PVN50" s="1"/>
      <c r="PVO50" s="1"/>
      <c r="PVP50" s="1"/>
      <c r="PVQ50" s="1"/>
      <c r="PVR50" s="1"/>
      <c r="PVS50" s="1"/>
      <c r="PVT50" s="1"/>
      <c r="PVU50" s="1"/>
      <c r="PVV50" s="1"/>
      <c r="PVW50" s="1"/>
      <c r="PVX50" s="1"/>
      <c r="PVY50" s="1"/>
      <c r="PVZ50" s="1"/>
      <c r="PWA50" s="1"/>
      <c r="PWB50" s="1"/>
      <c r="PWC50" s="1"/>
      <c r="PWD50" s="1"/>
      <c r="PWE50" s="1"/>
      <c r="PWF50" s="1"/>
      <c r="PWG50" s="1"/>
      <c r="PWH50" s="1"/>
      <c r="PWI50" s="1"/>
      <c r="PWJ50" s="1"/>
      <c r="PWK50" s="1"/>
      <c r="PWL50" s="1"/>
      <c r="PWM50" s="1"/>
      <c r="PWN50" s="1"/>
      <c r="PWO50" s="1"/>
      <c r="PWP50" s="1"/>
      <c r="PWQ50" s="1"/>
      <c r="PWR50" s="1"/>
      <c r="PWS50" s="1"/>
      <c r="PWT50" s="1"/>
      <c r="PWU50" s="1"/>
      <c r="PWV50" s="1"/>
      <c r="PWW50" s="1"/>
      <c r="PWX50" s="1"/>
      <c r="PWY50" s="1"/>
      <c r="PWZ50" s="1"/>
      <c r="PXA50" s="1"/>
      <c r="PXB50" s="1"/>
      <c r="PXC50" s="1"/>
      <c r="PXD50" s="1"/>
      <c r="PXE50" s="1"/>
      <c r="PXF50" s="1"/>
      <c r="PXG50" s="1"/>
      <c r="PXH50" s="1"/>
      <c r="PXI50" s="1"/>
      <c r="PXJ50" s="1"/>
      <c r="PXK50" s="1"/>
      <c r="PXL50" s="1"/>
      <c r="PXM50" s="1"/>
      <c r="PXN50" s="1"/>
      <c r="PXO50" s="1"/>
      <c r="PXP50" s="1"/>
      <c r="PXQ50" s="1"/>
      <c r="PXR50" s="1"/>
      <c r="PXS50" s="1"/>
      <c r="PXT50" s="1"/>
      <c r="PXU50" s="1"/>
      <c r="PXV50" s="1"/>
      <c r="PXW50" s="1"/>
      <c r="PXX50" s="1"/>
      <c r="PXY50" s="1"/>
      <c r="PXZ50" s="1"/>
      <c r="PYA50" s="1"/>
      <c r="PYB50" s="1"/>
      <c r="PYC50" s="1"/>
      <c r="PYD50" s="1"/>
      <c r="PYE50" s="1"/>
      <c r="PYF50" s="1"/>
      <c r="PYG50" s="1"/>
      <c r="PYH50" s="1"/>
      <c r="PYI50" s="1"/>
      <c r="PYJ50" s="1"/>
      <c r="PYK50" s="1"/>
      <c r="PYL50" s="1"/>
      <c r="PYM50" s="1"/>
      <c r="PYN50" s="1"/>
      <c r="PYO50" s="1"/>
      <c r="PYP50" s="1"/>
      <c r="PYQ50" s="1"/>
      <c r="PYR50" s="1"/>
      <c r="PYS50" s="1"/>
      <c r="PYT50" s="1"/>
      <c r="PYU50" s="1"/>
      <c r="PYV50" s="1"/>
      <c r="PYW50" s="1"/>
      <c r="PYX50" s="1"/>
      <c r="PYY50" s="1"/>
      <c r="PYZ50" s="1"/>
      <c r="PZA50" s="1"/>
      <c r="PZB50" s="1"/>
      <c r="PZC50" s="1"/>
      <c r="PZD50" s="1"/>
      <c r="PZE50" s="1"/>
      <c r="PZF50" s="1"/>
      <c r="PZG50" s="1"/>
      <c r="PZH50" s="1"/>
      <c r="PZI50" s="1"/>
      <c r="PZJ50" s="1"/>
      <c r="PZK50" s="1"/>
      <c r="PZL50" s="1"/>
      <c r="PZM50" s="1"/>
      <c r="PZN50" s="1"/>
      <c r="PZO50" s="1"/>
      <c r="PZP50" s="1"/>
      <c r="PZQ50" s="1"/>
      <c r="PZR50" s="1"/>
      <c r="PZS50" s="1"/>
      <c r="PZT50" s="1"/>
      <c r="PZU50" s="1"/>
      <c r="PZV50" s="1"/>
      <c r="PZW50" s="1"/>
      <c r="PZX50" s="1"/>
      <c r="PZY50" s="1"/>
      <c r="PZZ50" s="1"/>
      <c r="QAA50" s="1"/>
      <c r="QAB50" s="1"/>
      <c r="QAC50" s="1"/>
      <c r="QAD50" s="1"/>
      <c r="QAE50" s="1"/>
      <c r="QAF50" s="1"/>
      <c r="QAG50" s="1"/>
      <c r="QAH50" s="1"/>
      <c r="QAI50" s="1"/>
      <c r="QAJ50" s="1"/>
      <c r="QAK50" s="1"/>
      <c r="QAL50" s="1"/>
      <c r="QAM50" s="1"/>
      <c r="QAN50" s="1"/>
      <c r="QAO50" s="1"/>
      <c r="QAP50" s="1"/>
      <c r="QAQ50" s="1"/>
      <c r="QAR50" s="1"/>
      <c r="QAS50" s="1"/>
      <c r="QAT50" s="1"/>
      <c r="QAU50" s="1"/>
      <c r="QAV50" s="1"/>
      <c r="QAW50" s="1"/>
      <c r="QAX50" s="1"/>
      <c r="QAY50" s="1"/>
      <c r="QAZ50" s="1"/>
      <c r="QBA50" s="1"/>
      <c r="QBB50" s="1"/>
      <c r="QBC50" s="1"/>
      <c r="QBD50" s="1"/>
      <c r="QBE50" s="1"/>
      <c r="QBF50" s="1"/>
      <c r="QBG50" s="1"/>
      <c r="QBH50" s="1"/>
      <c r="QBI50" s="1"/>
      <c r="QBJ50" s="1"/>
      <c r="QBK50" s="1"/>
      <c r="QBL50" s="1"/>
      <c r="QBM50" s="1"/>
      <c r="QBN50" s="1"/>
      <c r="QBO50" s="1"/>
      <c r="QBP50" s="1"/>
      <c r="QBQ50" s="1"/>
      <c r="QBR50" s="1"/>
      <c r="QBS50" s="1"/>
      <c r="QBT50" s="1"/>
      <c r="QBU50" s="1"/>
      <c r="QBV50" s="1"/>
      <c r="QBW50" s="1"/>
      <c r="QBX50" s="1"/>
      <c r="QBY50" s="1"/>
      <c r="QBZ50" s="1"/>
      <c r="QCA50" s="1"/>
      <c r="QCB50" s="1"/>
      <c r="QCC50" s="1"/>
      <c r="QCD50" s="1"/>
      <c r="QCE50" s="1"/>
      <c r="QCF50" s="1"/>
      <c r="QCG50" s="1"/>
      <c r="QCH50" s="1"/>
      <c r="QCI50" s="1"/>
      <c r="QCJ50" s="1"/>
      <c r="QCK50" s="1"/>
      <c r="QCL50" s="1"/>
      <c r="QCM50" s="1"/>
      <c r="QCN50" s="1"/>
      <c r="QCO50" s="1"/>
      <c r="QCP50" s="1"/>
      <c r="QCQ50" s="1"/>
      <c r="QCR50" s="1"/>
      <c r="QCS50" s="1"/>
      <c r="QCT50" s="1"/>
      <c r="QCU50" s="1"/>
      <c r="QCV50" s="1"/>
      <c r="QCW50" s="1"/>
      <c r="QCX50" s="1"/>
      <c r="QCY50" s="1"/>
      <c r="QCZ50" s="1"/>
      <c r="QDA50" s="1"/>
      <c r="QDB50" s="1"/>
      <c r="QDC50" s="1"/>
      <c r="QDD50" s="1"/>
      <c r="QDE50" s="1"/>
      <c r="QDF50" s="1"/>
      <c r="QDG50" s="1"/>
      <c r="QDH50" s="1"/>
      <c r="QDI50" s="1"/>
      <c r="QDJ50" s="1"/>
      <c r="QDK50" s="1"/>
      <c r="QDL50" s="1"/>
      <c r="QDM50" s="1"/>
      <c r="QDN50" s="1"/>
      <c r="QDO50" s="1"/>
      <c r="QDP50" s="1"/>
      <c r="QDQ50" s="1"/>
      <c r="QDR50" s="1"/>
      <c r="QDS50" s="1"/>
      <c r="QDT50" s="1"/>
      <c r="QDU50" s="1"/>
      <c r="QDV50" s="1"/>
      <c r="QDW50" s="1"/>
      <c r="QDX50" s="1"/>
      <c r="QDY50" s="1"/>
      <c r="QDZ50" s="1"/>
      <c r="QEA50" s="1"/>
      <c r="QEB50" s="1"/>
      <c r="QEC50" s="1"/>
      <c r="QED50" s="1"/>
      <c r="QEE50" s="1"/>
      <c r="QEF50" s="1"/>
      <c r="QEG50" s="1"/>
      <c r="QEH50" s="1"/>
      <c r="QEI50" s="1"/>
      <c r="QEJ50" s="1"/>
      <c r="QEK50" s="1"/>
      <c r="QEL50" s="1"/>
      <c r="QEM50" s="1"/>
      <c r="QEN50" s="1"/>
      <c r="QEO50" s="1"/>
      <c r="QEP50" s="1"/>
      <c r="QEQ50" s="1"/>
      <c r="QER50" s="1"/>
      <c r="QES50" s="1"/>
      <c r="QET50" s="1"/>
      <c r="QEU50" s="1"/>
      <c r="QEV50" s="1"/>
      <c r="QEW50" s="1"/>
      <c r="QEX50" s="1"/>
      <c r="QEY50" s="1"/>
      <c r="QEZ50" s="1"/>
      <c r="QFA50" s="1"/>
      <c r="QFB50" s="1"/>
      <c r="QFC50" s="1"/>
      <c r="QFD50" s="1"/>
      <c r="QFE50" s="1"/>
      <c r="QFF50" s="1"/>
      <c r="QFG50" s="1"/>
      <c r="QFH50" s="1"/>
      <c r="QFI50" s="1"/>
      <c r="QFJ50" s="1"/>
      <c r="QFK50" s="1"/>
      <c r="QFL50" s="1"/>
      <c r="QFM50" s="1"/>
      <c r="QFN50" s="1"/>
      <c r="QFO50" s="1"/>
      <c r="QFP50" s="1"/>
      <c r="QFQ50" s="1"/>
      <c r="QFR50" s="1"/>
      <c r="QFS50" s="1"/>
      <c r="QFT50" s="1"/>
      <c r="QFU50" s="1"/>
      <c r="QFV50" s="1"/>
      <c r="QFW50" s="1"/>
      <c r="QFX50" s="1"/>
      <c r="QFY50" s="1"/>
      <c r="QFZ50" s="1"/>
      <c r="QGA50" s="1"/>
      <c r="QGB50" s="1"/>
      <c r="QGC50" s="1"/>
      <c r="QGD50" s="1"/>
      <c r="QGE50" s="1"/>
      <c r="QGF50" s="1"/>
      <c r="QGG50" s="1"/>
      <c r="QGH50" s="1"/>
      <c r="QGI50" s="1"/>
      <c r="QGJ50" s="1"/>
      <c r="QGK50" s="1"/>
      <c r="QGL50" s="1"/>
      <c r="QGM50" s="1"/>
      <c r="QGN50" s="1"/>
      <c r="QGO50" s="1"/>
      <c r="QGP50" s="1"/>
      <c r="QGQ50" s="1"/>
      <c r="QGR50" s="1"/>
      <c r="QGS50" s="1"/>
      <c r="QGT50" s="1"/>
      <c r="QGU50" s="1"/>
      <c r="QGV50" s="1"/>
      <c r="QGW50" s="1"/>
      <c r="QGX50" s="1"/>
      <c r="QGY50" s="1"/>
      <c r="QGZ50" s="1"/>
      <c r="QHA50" s="1"/>
      <c r="QHB50" s="1"/>
      <c r="QHC50" s="1"/>
      <c r="QHD50" s="1"/>
      <c r="QHE50" s="1"/>
      <c r="QHF50" s="1"/>
      <c r="QHG50" s="1"/>
      <c r="QHH50" s="1"/>
      <c r="QHI50" s="1"/>
      <c r="QHJ50" s="1"/>
      <c r="QHK50" s="1"/>
      <c r="QHL50" s="1"/>
      <c r="QHM50" s="1"/>
      <c r="QHN50" s="1"/>
      <c r="QHO50" s="1"/>
      <c r="QHP50" s="1"/>
      <c r="QHQ50" s="1"/>
      <c r="QHR50" s="1"/>
      <c r="QHS50" s="1"/>
      <c r="QHT50" s="1"/>
      <c r="QHU50" s="1"/>
      <c r="QHV50" s="1"/>
      <c r="QHW50" s="1"/>
      <c r="QHX50" s="1"/>
      <c r="QHY50" s="1"/>
      <c r="QHZ50" s="1"/>
      <c r="QIA50" s="1"/>
      <c r="QIB50" s="1"/>
      <c r="QIC50" s="1"/>
      <c r="QID50" s="1"/>
      <c r="QIE50" s="1"/>
      <c r="QIF50" s="1"/>
      <c r="QIG50" s="1"/>
      <c r="QIH50" s="1"/>
      <c r="QII50" s="1"/>
      <c r="QIJ50" s="1"/>
      <c r="QIK50" s="1"/>
      <c r="QIL50" s="1"/>
      <c r="QIM50" s="1"/>
      <c r="QIN50" s="1"/>
      <c r="QIO50" s="1"/>
      <c r="QIP50" s="1"/>
      <c r="QIQ50" s="1"/>
      <c r="QIR50" s="1"/>
      <c r="QIS50" s="1"/>
      <c r="QIT50" s="1"/>
      <c r="QIU50" s="1"/>
      <c r="QIV50" s="1"/>
      <c r="QIW50" s="1"/>
      <c r="QIX50" s="1"/>
      <c r="QIY50" s="1"/>
      <c r="QIZ50" s="1"/>
      <c r="QJA50" s="1"/>
      <c r="QJB50" s="1"/>
      <c r="QJC50" s="1"/>
      <c r="QJD50" s="1"/>
      <c r="QJE50" s="1"/>
      <c r="QJF50" s="1"/>
      <c r="QJG50" s="1"/>
      <c r="QJH50" s="1"/>
      <c r="QJI50" s="1"/>
      <c r="QJJ50" s="1"/>
      <c r="QJK50" s="1"/>
      <c r="QJL50" s="1"/>
      <c r="QJM50" s="1"/>
      <c r="QJN50" s="1"/>
      <c r="QJO50" s="1"/>
      <c r="QJP50" s="1"/>
      <c r="QJQ50" s="1"/>
      <c r="QJR50" s="1"/>
      <c r="QJS50" s="1"/>
      <c r="QJT50" s="1"/>
      <c r="QJU50" s="1"/>
      <c r="QJV50" s="1"/>
      <c r="QJW50" s="1"/>
      <c r="QJX50" s="1"/>
      <c r="QJY50" s="1"/>
      <c r="QJZ50" s="1"/>
      <c r="QKA50" s="1"/>
      <c r="QKB50" s="1"/>
      <c r="QKC50" s="1"/>
      <c r="QKD50" s="1"/>
      <c r="QKE50" s="1"/>
      <c r="QKF50" s="1"/>
      <c r="QKG50" s="1"/>
      <c r="QKH50" s="1"/>
      <c r="QKI50" s="1"/>
      <c r="QKJ50" s="1"/>
      <c r="QKK50" s="1"/>
      <c r="QKL50" s="1"/>
      <c r="QKM50" s="1"/>
      <c r="QKN50" s="1"/>
      <c r="QKO50" s="1"/>
      <c r="QKP50" s="1"/>
      <c r="QKQ50" s="1"/>
      <c r="QKR50" s="1"/>
      <c r="QKS50" s="1"/>
      <c r="QKT50" s="1"/>
      <c r="QKU50" s="1"/>
      <c r="QKV50" s="1"/>
      <c r="QKW50" s="1"/>
      <c r="QKX50" s="1"/>
      <c r="QKY50" s="1"/>
      <c r="QKZ50" s="1"/>
      <c r="QLA50" s="1"/>
      <c r="QLB50" s="1"/>
      <c r="QLC50" s="1"/>
      <c r="QLD50" s="1"/>
      <c r="QLE50" s="1"/>
      <c r="QLF50" s="1"/>
      <c r="QLG50" s="1"/>
      <c r="QLH50" s="1"/>
      <c r="QLI50" s="1"/>
      <c r="QLJ50" s="1"/>
      <c r="QLK50" s="1"/>
      <c r="QLL50" s="1"/>
      <c r="QLM50" s="1"/>
      <c r="QLN50" s="1"/>
      <c r="QLO50" s="1"/>
      <c r="QLP50" s="1"/>
      <c r="QLQ50" s="1"/>
      <c r="QLR50" s="1"/>
      <c r="QLS50" s="1"/>
      <c r="QLT50" s="1"/>
      <c r="QLU50" s="1"/>
      <c r="QLV50" s="1"/>
      <c r="QLW50" s="1"/>
      <c r="QLX50" s="1"/>
      <c r="QLY50" s="1"/>
      <c r="QLZ50" s="1"/>
      <c r="QMA50" s="1"/>
      <c r="QMB50" s="1"/>
      <c r="QMC50" s="1"/>
      <c r="QMD50" s="1"/>
      <c r="QME50" s="1"/>
      <c r="QMF50" s="1"/>
      <c r="QMG50" s="1"/>
      <c r="QMH50" s="1"/>
      <c r="QMI50" s="1"/>
      <c r="QMJ50" s="1"/>
      <c r="QMK50" s="1"/>
      <c r="QML50" s="1"/>
      <c r="QMM50" s="1"/>
      <c r="QMN50" s="1"/>
      <c r="QMO50" s="1"/>
      <c r="QMP50" s="1"/>
      <c r="QMQ50" s="1"/>
      <c r="QMR50" s="1"/>
      <c r="QMS50" s="1"/>
      <c r="QMT50" s="1"/>
      <c r="QMU50" s="1"/>
      <c r="QMV50" s="1"/>
      <c r="QMW50" s="1"/>
      <c r="QMX50" s="1"/>
      <c r="QMY50" s="1"/>
      <c r="QMZ50" s="1"/>
      <c r="QNA50" s="1"/>
      <c r="QNB50" s="1"/>
      <c r="QNC50" s="1"/>
      <c r="QND50" s="1"/>
      <c r="QNE50" s="1"/>
      <c r="QNF50" s="1"/>
      <c r="QNG50" s="1"/>
      <c r="QNH50" s="1"/>
      <c r="QNI50" s="1"/>
      <c r="QNJ50" s="1"/>
      <c r="QNK50" s="1"/>
      <c r="QNL50" s="1"/>
      <c r="QNM50" s="1"/>
      <c r="QNN50" s="1"/>
      <c r="QNO50" s="1"/>
      <c r="QNP50" s="1"/>
      <c r="QNQ50" s="1"/>
      <c r="QNR50" s="1"/>
      <c r="QNS50" s="1"/>
      <c r="QNT50" s="1"/>
      <c r="QNU50" s="1"/>
      <c r="QNV50" s="1"/>
      <c r="QNW50" s="1"/>
      <c r="QNX50" s="1"/>
      <c r="QNY50" s="1"/>
      <c r="QNZ50" s="1"/>
      <c r="QOA50" s="1"/>
      <c r="QOB50" s="1"/>
      <c r="QOC50" s="1"/>
      <c r="QOD50" s="1"/>
      <c r="QOE50" s="1"/>
      <c r="QOF50" s="1"/>
      <c r="QOG50" s="1"/>
      <c r="QOH50" s="1"/>
      <c r="QOI50" s="1"/>
      <c r="QOJ50" s="1"/>
      <c r="QOK50" s="1"/>
      <c r="QOL50" s="1"/>
      <c r="QOM50" s="1"/>
      <c r="QON50" s="1"/>
      <c r="QOO50" s="1"/>
      <c r="QOP50" s="1"/>
      <c r="QOQ50" s="1"/>
      <c r="QOR50" s="1"/>
      <c r="QOS50" s="1"/>
      <c r="QOT50" s="1"/>
      <c r="QOU50" s="1"/>
      <c r="QOV50" s="1"/>
      <c r="QOW50" s="1"/>
      <c r="QOX50" s="1"/>
      <c r="QOY50" s="1"/>
      <c r="QOZ50" s="1"/>
      <c r="QPA50" s="1"/>
      <c r="QPB50" s="1"/>
      <c r="QPC50" s="1"/>
      <c r="QPD50" s="1"/>
      <c r="QPE50" s="1"/>
      <c r="QPF50" s="1"/>
      <c r="QPG50" s="1"/>
      <c r="QPH50" s="1"/>
      <c r="QPI50" s="1"/>
      <c r="QPJ50" s="1"/>
      <c r="QPK50" s="1"/>
      <c r="QPL50" s="1"/>
      <c r="QPM50" s="1"/>
      <c r="QPN50" s="1"/>
      <c r="QPO50" s="1"/>
      <c r="QPP50" s="1"/>
      <c r="QPQ50" s="1"/>
      <c r="QPR50" s="1"/>
      <c r="QPS50" s="1"/>
      <c r="QPT50" s="1"/>
      <c r="QPU50" s="1"/>
      <c r="QPV50" s="1"/>
      <c r="QPW50" s="1"/>
      <c r="QPX50" s="1"/>
      <c r="QPY50" s="1"/>
      <c r="QPZ50" s="1"/>
      <c r="QQA50" s="1"/>
      <c r="QQB50" s="1"/>
      <c r="QQC50" s="1"/>
      <c r="QQD50" s="1"/>
      <c r="QQE50" s="1"/>
      <c r="QQF50" s="1"/>
      <c r="QQG50" s="1"/>
      <c r="QQH50" s="1"/>
      <c r="QQI50" s="1"/>
      <c r="QQJ50" s="1"/>
      <c r="QQK50" s="1"/>
      <c r="QQL50" s="1"/>
      <c r="QQM50" s="1"/>
      <c r="QQN50" s="1"/>
      <c r="QQO50" s="1"/>
      <c r="QQP50" s="1"/>
      <c r="QQQ50" s="1"/>
      <c r="QQR50" s="1"/>
      <c r="QQS50" s="1"/>
      <c r="QQT50" s="1"/>
      <c r="QQU50" s="1"/>
      <c r="QQV50" s="1"/>
      <c r="QQW50" s="1"/>
      <c r="QQX50" s="1"/>
      <c r="QQY50" s="1"/>
      <c r="QQZ50" s="1"/>
      <c r="QRA50" s="1"/>
      <c r="QRB50" s="1"/>
      <c r="QRC50" s="1"/>
      <c r="QRD50" s="1"/>
      <c r="QRE50" s="1"/>
      <c r="QRF50" s="1"/>
      <c r="QRG50" s="1"/>
      <c r="QRH50" s="1"/>
      <c r="QRI50" s="1"/>
      <c r="QRJ50" s="1"/>
      <c r="QRK50" s="1"/>
      <c r="QRL50" s="1"/>
      <c r="QRM50" s="1"/>
      <c r="QRN50" s="1"/>
      <c r="QRO50" s="1"/>
      <c r="QRP50" s="1"/>
      <c r="QRQ50" s="1"/>
      <c r="QRR50" s="1"/>
      <c r="QRS50" s="1"/>
      <c r="QRT50" s="1"/>
      <c r="QRU50" s="1"/>
      <c r="QRV50" s="1"/>
      <c r="QRW50" s="1"/>
      <c r="QRX50" s="1"/>
      <c r="QRY50" s="1"/>
      <c r="QRZ50" s="1"/>
      <c r="QSA50" s="1"/>
      <c r="QSB50" s="1"/>
      <c r="QSC50" s="1"/>
      <c r="QSD50" s="1"/>
      <c r="QSE50" s="1"/>
      <c r="QSF50" s="1"/>
      <c r="QSG50" s="1"/>
      <c r="QSH50" s="1"/>
      <c r="QSI50" s="1"/>
      <c r="QSJ50" s="1"/>
      <c r="QSK50" s="1"/>
      <c r="QSL50" s="1"/>
      <c r="QSM50" s="1"/>
      <c r="QSN50" s="1"/>
      <c r="QSO50" s="1"/>
      <c r="QSP50" s="1"/>
      <c r="QSQ50" s="1"/>
      <c r="QSR50" s="1"/>
      <c r="QSS50" s="1"/>
      <c r="QST50" s="1"/>
      <c r="QSU50" s="1"/>
      <c r="QSV50" s="1"/>
      <c r="QSW50" s="1"/>
      <c r="QSX50" s="1"/>
      <c r="QSY50" s="1"/>
      <c r="QSZ50" s="1"/>
      <c r="QTA50" s="1"/>
      <c r="QTB50" s="1"/>
      <c r="QTC50" s="1"/>
      <c r="QTD50" s="1"/>
      <c r="QTE50" s="1"/>
      <c r="QTF50" s="1"/>
      <c r="QTG50" s="1"/>
      <c r="QTH50" s="1"/>
      <c r="QTI50" s="1"/>
      <c r="QTJ50" s="1"/>
      <c r="QTK50" s="1"/>
      <c r="QTL50" s="1"/>
      <c r="QTM50" s="1"/>
      <c r="QTN50" s="1"/>
      <c r="QTO50" s="1"/>
      <c r="QTP50" s="1"/>
      <c r="QTQ50" s="1"/>
      <c r="QTR50" s="1"/>
      <c r="QTS50" s="1"/>
      <c r="QTT50" s="1"/>
      <c r="QTU50" s="1"/>
      <c r="QTV50" s="1"/>
      <c r="QTW50" s="1"/>
      <c r="QTX50" s="1"/>
      <c r="QTY50" s="1"/>
      <c r="QTZ50" s="1"/>
      <c r="QUA50" s="1"/>
      <c r="QUB50" s="1"/>
      <c r="QUC50" s="1"/>
      <c r="QUD50" s="1"/>
      <c r="QUE50" s="1"/>
      <c r="QUF50" s="1"/>
      <c r="QUG50" s="1"/>
      <c r="QUH50" s="1"/>
      <c r="QUI50" s="1"/>
      <c r="QUJ50" s="1"/>
      <c r="QUK50" s="1"/>
      <c r="QUL50" s="1"/>
      <c r="QUM50" s="1"/>
      <c r="QUN50" s="1"/>
      <c r="QUO50" s="1"/>
      <c r="QUP50" s="1"/>
      <c r="QUQ50" s="1"/>
      <c r="QUR50" s="1"/>
      <c r="QUS50" s="1"/>
      <c r="QUT50" s="1"/>
      <c r="QUU50" s="1"/>
      <c r="QUV50" s="1"/>
      <c r="QUW50" s="1"/>
      <c r="QUX50" s="1"/>
      <c r="QUY50" s="1"/>
      <c r="QUZ50" s="1"/>
      <c r="QVA50" s="1"/>
      <c r="QVB50" s="1"/>
      <c r="QVC50" s="1"/>
      <c r="QVD50" s="1"/>
      <c r="QVE50" s="1"/>
      <c r="QVF50" s="1"/>
      <c r="QVG50" s="1"/>
      <c r="QVH50" s="1"/>
      <c r="QVI50" s="1"/>
      <c r="QVJ50" s="1"/>
      <c r="QVK50" s="1"/>
      <c r="QVL50" s="1"/>
      <c r="QVM50" s="1"/>
      <c r="QVN50" s="1"/>
      <c r="QVO50" s="1"/>
      <c r="QVP50" s="1"/>
      <c r="QVQ50" s="1"/>
      <c r="QVR50" s="1"/>
      <c r="QVS50" s="1"/>
      <c r="QVT50" s="1"/>
      <c r="QVU50" s="1"/>
      <c r="QVV50" s="1"/>
      <c r="QVW50" s="1"/>
      <c r="QVX50" s="1"/>
      <c r="QVY50" s="1"/>
      <c r="QVZ50" s="1"/>
      <c r="QWA50" s="1"/>
      <c r="QWB50" s="1"/>
      <c r="QWC50" s="1"/>
      <c r="QWD50" s="1"/>
      <c r="QWE50" s="1"/>
      <c r="QWF50" s="1"/>
      <c r="QWG50" s="1"/>
      <c r="QWH50" s="1"/>
      <c r="QWI50" s="1"/>
      <c r="QWJ50" s="1"/>
      <c r="QWK50" s="1"/>
      <c r="QWL50" s="1"/>
      <c r="QWM50" s="1"/>
      <c r="QWN50" s="1"/>
      <c r="QWO50" s="1"/>
      <c r="QWP50" s="1"/>
      <c r="QWQ50" s="1"/>
      <c r="QWR50" s="1"/>
      <c r="QWS50" s="1"/>
      <c r="QWT50" s="1"/>
      <c r="QWU50" s="1"/>
      <c r="QWV50" s="1"/>
      <c r="QWW50" s="1"/>
      <c r="QWX50" s="1"/>
      <c r="QWY50" s="1"/>
      <c r="QWZ50" s="1"/>
      <c r="QXA50" s="1"/>
      <c r="QXB50" s="1"/>
      <c r="QXC50" s="1"/>
      <c r="QXD50" s="1"/>
      <c r="QXE50" s="1"/>
      <c r="QXF50" s="1"/>
      <c r="QXG50" s="1"/>
      <c r="QXH50" s="1"/>
      <c r="QXI50" s="1"/>
      <c r="QXJ50" s="1"/>
      <c r="QXK50" s="1"/>
      <c r="QXL50" s="1"/>
      <c r="QXM50" s="1"/>
      <c r="QXN50" s="1"/>
      <c r="QXO50" s="1"/>
      <c r="QXP50" s="1"/>
      <c r="QXQ50" s="1"/>
      <c r="QXR50" s="1"/>
      <c r="QXS50" s="1"/>
      <c r="QXT50" s="1"/>
      <c r="QXU50" s="1"/>
      <c r="QXV50" s="1"/>
      <c r="QXW50" s="1"/>
      <c r="QXX50" s="1"/>
      <c r="QXY50" s="1"/>
      <c r="QXZ50" s="1"/>
      <c r="QYA50" s="1"/>
      <c r="QYB50" s="1"/>
      <c r="QYC50" s="1"/>
      <c r="QYD50" s="1"/>
      <c r="QYE50" s="1"/>
      <c r="QYF50" s="1"/>
      <c r="QYG50" s="1"/>
      <c r="QYH50" s="1"/>
      <c r="QYI50" s="1"/>
      <c r="QYJ50" s="1"/>
      <c r="QYK50" s="1"/>
      <c r="QYL50" s="1"/>
      <c r="QYM50" s="1"/>
      <c r="QYN50" s="1"/>
      <c r="QYO50" s="1"/>
      <c r="QYP50" s="1"/>
      <c r="QYQ50" s="1"/>
      <c r="QYR50" s="1"/>
      <c r="QYS50" s="1"/>
      <c r="QYT50" s="1"/>
      <c r="QYU50" s="1"/>
      <c r="QYV50" s="1"/>
      <c r="QYW50" s="1"/>
      <c r="QYX50" s="1"/>
      <c r="QYY50" s="1"/>
      <c r="QYZ50" s="1"/>
      <c r="QZA50" s="1"/>
      <c r="QZB50" s="1"/>
      <c r="QZC50" s="1"/>
      <c r="QZD50" s="1"/>
      <c r="QZE50" s="1"/>
      <c r="QZF50" s="1"/>
      <c r="QZG50" s="1"/>
      <c r="QZH50" s="1"/>
      <c r="QZI50" s="1"/>
      <c r="QZJ50" s="1"/>
      <c r="QZK50" s="1"/>
      <c r="QZL50" s="1"/>
      <c r="QZM50" s="1"/>
      <c r="QZN50" s="1"/>
      <c r="QZO50" s="1"/>
      <c r="QZP50" s="1"/>
      <c r="QZQ50" s="1"/>
      <c r="QZR50" s="1"/>
      <c r="QZS50" s="1"/>
      <c r="QZT50" s="1"/>
      <c r="QZU50" s="1"/>
      <c r="QZV50" s="1"/>
      <c r="QZW50" s="1"/>
      <c r="QZX50" s="1"/>
      <c r="QZY50" s="1"/>
      <c r="QZZ50" s="1"/>
      <c r="RAA50" s="1"/>
      <c r="RAB50" s="1"/>
      <c r="RAC50" s="1"/>
      <c r="RAD50" s="1"/>
      <c r="RAE50" s="1"/>
      <c r="RAF50" s="1"/>
      <c r="RAG50" s="1"/>
      <c r="RAH50" s="1"/>
      <c r="RAI50" s="1"/>
      <c r="RAJ50" s="1"/>
      <c r="RAK50" s="1"/>
      <c r="RAL50" s="1"/>
      <c r="RAM50" s="1"/>
      <c r="RAN50" s="1"/>
      <c r="RAO50" s="1"/>
      <c r="RAP50" s="1"/>
      <c r="RAQ50" s="1"/>
      <c r="RAR50" s="1"/>
      <c r="RAS50" s="1"/>
      <c r="RAT50" s="1"/>
      <c r="RAU50" s="1"/>
      <c r="RAV50" s="1"/>
      <c r="RAW50" s="1"/>
      <c r="RAX50" s="1"/>
      <c r="RAY50" s="1"/>
      <c r="RAZ50" s="1"/>
      <c r="RBA50" s="1"/>
      <c r="RBB50" s="1"/>
      <c r="RBC50" s="1"/>
      <c r="RBD50" s="1"/>
      <c r="RBE50" s="1"/>
      <c r="RBF50" s="1"/>
      <c r="RBG50" s="1"/>
      <c r="RBH50" s="1"/>
      <c r="RBI50" s="1"/>
      <c r="RBJ50" s="1"/>
      <c r="RBK50" s="1"/>
      <c r="RBL50" s="1"/>
      <c r="RBM50" s="1"/>
      <c r="RBN50" s="1"/>
      <c r="RBO50" s="1"/>
      <c r="RBP50" s="1"/>
      <c r="RBQ50" s="1"/>
      <c r="RBR50" s="1"/>
      <c r="RBS50" s="1"/>
      <c r="RBT50" s="1"/>
      <c r="RBU50" s="1"/>
      <c r="RBV50" s="1"/>
      <c r="RBW50" s="1"/>
      <c r="RBX50" s="1"/>
      <c r="RBY50" s="1"/>
      <c r="RBZ50" s="1"/>
      <c r="RCA50" s="1"/>
      <c r="RCB50" s="1"/>
      <c r="RCC50" s="1"/>
      <c r="RCD50" s="1"/>
      <c r="RCE50" s="1"/>
      <c r="RCF50" s="1"/>
      <c r="RCG50" s="1"/>
      <c r="RCH50" s="1"/>
      <c r="RCI50" s="1"/>
      <c r="RCJ50" s="1"/>
      <c r="RCK50" s="1"/>
      <c r="RCL50" s="1"/>
      <c r="RCM50" s="1"/>
      <c r="RCN50" s="1"/>
      <c r="RCO50" s="1"/>
      <c r="RCP50" s="1"/>
      <c r="RCQ50" s="1"/>
      <c r="RCR50" s="1"/>
      <c r="RCS50" s="1"/>
      <c r="RCT50" s="1"/>
      <c r="RCU50" s="1"/>
      <c r="RCV50" s="1"/>
      <c r="RCW50" s="1"/>
      <c r="RCX50" s="1"/>
      <c r="RCY50" s="1"/>
      <c r="RCZ50" s="1"/>
      <c r="RDA50" s="1"/>
      <c r="RDB50" s="1"/>
      <c r="RDC50" s="1"/>
      <c r="RDD50" s="1"/>
      <c r="RDE50" s="1"/>
      <c r="RDF50" s="1"/>
      <c r="RDG50" s="1"/>
      <c r="RDH50" s="1"/>
      <c r="RDI50" s="1"/>
      <c r="RDJ50" s="1"/>
      <c r="RDK50" s="1"/>
      <c r="RDL50" s="1"/>
      <c r="RDM50" s="1"/>
      <c r="RDN50" s="1"/>
      <c r="RDO50" s="1"/>
      <c r="RDP50" s="1"/>
      <c r="RDQ50" s="1"/>
      <c r="RDR50" s="1"/>
      <c r="RDS50" s="1"/>
      <c r="RDT50" s="1"/>
      <c r="RDU50" s="1"/>
      <c r="RDV50" s="1"/>
      <c r="RDW50" s="1"/>
      <c r="RDX50" s="1"/>
      <c r="RDY50" s="1"/>
      <c r="RDZ50" s="1"/>
      <c r="REA50" s="1"/>
      <c r="REB50" s="1"/>
      <c r="REC50" s="1"/>
      <c r="RED50" s="1"/>
      <c r="REE50" s="1"/>
      <c r="REF50" s="1"/>
      <c r="REG50" s="1"/>
      <c r="REH50" s="1"/>
      <c r="REI50" s="1"/>
      <c r="REJ50" s="1"/>
      <c r="REK50" s="1"/>
      <c r="REL50" s="1"/>
      <c r="REM50" s="1"/>
      <c r="REN50" s="1"/>
      <c r="REO50" s="1"/>
      <c r="REP50" s="1"/>
      <c r="REQ50" s="1"/>
      <c r="RER50" s="1"/>
      <c r="RES50" s="1"/>
      <c r="RET50" s="1"/>
      <c r="REU50" s="1"/>
      <c r="REV50" s="1"/>
      <c r="REW50" s="1"/>
      <c r="REX50" s="1"/>
      <c r="REY50" s="1"/>
      <c r="REZ50" s="1"/>
      <c r="RFA50" s="1"/>
      <c r="RFB50" s="1"/>
      <c r="RFC50" s="1"/>
      <c r="RFD50" s="1"/>
      <c r="RFE50" s="1"/>
      <c r="RFF50" s="1"/>
      <c r="RFG50" s="1"/>
      <c r="RFH50" s="1"/>
      <c r="RFI50" s="1"/>
      <c r="RFJ50" s="1"/>
      <c r="RFK50" s="1"/>
      <c r="RFL50" s="1"/>
      <c r="RFM50" s="1"/>
      <c r="RFN50" s="1"/>
      <c r="RFO50" s="1"/>
      <c r="RFP50" s="1"/>
      <c r="RFQ50" s="1"/>
      <c r="RFR50" s="1"/>
      <c r="RFS50" s="1"/>
      <c r="RFT50" s="1"/>
      <c r="RFU50" s="1"/>
      <c r="RFV50" s="1"/>
      <c r="RFW50" s="1"/>
      <c r="RFX50" s="1"/>
      <c r="RFY50" s="1"/>
      <c r="RFZ50" s="1"/>
      <c r="RGA50" s="1"/>
      <c r="RGB50" s="1"/>
      <c r="RGC50" s="1"/>
      <c r="RGD50" s="1"/>
      <c r="RGE50" s="1"/>
      <c r="RGF50" s="1"/>
      <c r="RGG50" s="1"/>
      <c r="RGH50" s="1"/>
      <c r="RGI50" s="1"/>
      <c r="RGJ50" s="1"/>
      <c r="RGK50" s="1"/>
      <c r="RGL50" s="1"/>
      <c r="RGM50" s="1"/>
      <c r="RGN50" s="1"/>
      <c r="RGO50" s="1"/>
      <c r="RGP50" s="1"/>
      <c r="RGQ50" s="1"/>
      <c r="RGR50" s="1"/>
      <c r="RGS50" s="1"/>
      <c r="RGT50" s="1"/>
      <c r="RGU50" s="1"/>
      <c r="RGV50" s="1"/>
      <c r="RGW50" s="1"/>
      <c r="RGX50" s="1"/>
      <c r="RGY50" s="1"/>
      <c r="RGZ50" s="1"/>
      <c r="RHA50" s="1"/>
      <c r="RHB50" s="1"/>
      <c r="RHC50" s="1"/>
      <c r="RHD50" s="1"/>
      <c r="RHE50" s="1"/>
      <c r="RHF50" s="1"/>
      <c r="RHG50" s="1"/>
      <c r="RHH50" s="1"/>
      <c r="RHI50" s="1"/>
      <c r="RHJ50" s="1"/>
      <c r="RHK50" s="1"/>
      <c r="RHL50" s="1"/>
      <c r="RHM50" s="1"/>
      <c r="RHN50" s="1"/>
      <c r="RHO50" s="1"/>
      <c r="RHP50" s="1"/>
      <c r="RHQ50" s="1"/>
      <c r="RHR50" s="1"/>
      <c r="RHS50" s="1"/>
      <c r="RHT50" s="1"/>
      <c r="RHU50" s="1"/>
      <c r="RHV50" s="1"/>
      <c r="RHW50" s="1"/>
      <c r="RHX50" s="1"/>
      <c r="RHY50" s="1"/>
      <c r="RHZ50" s="1"/>
      <c r="RIA50" s="1"/>
      <c r="RIB50" s="1"/>
      <c r="RIC50" s="1"/>
      <c r="RID50" s="1"/>
      <c r="RIE50" s="1"/>
      <c r="RIF50" s="1"/>
      <c r="RIG50" s="1"/>
      <c r="RIH50" s="1"/>
      <c r="RII50" s="1"/>
      <c r="RIJ50" s="1"/>
      <c r="RIK50" s="1"/>
      <c r="RIL50" s="1"/>
      <c r="RIM50" s="1"/>
      <c r="RIN50" s="1"/>
      <c r="RIO50" s="1"/>
      <c r="RIP50" s="1"/>
      <c r="RIQ50" s="1"/>
      <c r="RIR50" s="1"/>
      <c r="RIS50" s="1"/>
      <c r="RIT50" s="1"/>
      <c r="RIU50" s="1"/>
      <c r="RIV50" s="1"/>
      <c r="RIW50" s="1"/>
      <c r="RIX50" s="1"/>
      <c r="RIY50" s="1"/>
      <c r="RIZ50" s="1"/>
      <c r="RJA50" s="1"/>
      <c r="RJB50" s="1"/>
      <c r="RJC50" s="1"/>
      <c r="RJD50" s="1"/>
      <c r="RJE50" s="1"/>
      <c r="RJF50" s="1"/>
      <c r="RJG50" s="1"/>
      <c r="RJH50" s="1"/>
      <c r="RJI50" s="1"/>
      <c r="RJJ50" s="1"/>
      <c r="RJK50" s="1"/>
      <c r="RJL50" s="1"/>
      <c r="RJM50" s="1"/>
      <c r="RJN50" s="1"/>
      <c r="RJO50" s="1"/>
      <c r="RJP50" s="1"/>
      <c r="RJQ50" s="1"/>
      <c r="RJR50" s="1"/>
      <c r="RJS50" s="1"/>
      <c r="RJT50" s="1"/>
      <c r="RJU50" s="1"/>
      <c r="RJV50" s="1"/>
      <c r="RJW50" s="1"/>
      <c r="RJX50" s="1"/>
      <c r="RJY50" s="1"/>
      <c r="RJZ50" s="1"/>
      <c r="RKA50" s="1"/>
      <c r="RKB50" s="1"/>
      <c r="RKC50" s="1"/>
      <c r="RKD50" s="1"/>
      <c r="RKE50" s="1"/>
      <c r="RKF50" s="1"/>
      <c r="RKG50" s="1"/>
      <c r="RKH50" s="1"/>
      <c r="RKI50" s="1"/>
      <c r="RKJ50" s="1"/>
      <c r="RKK50" s="1"/>
      <c r="RKL50" s="1"/>
      <c r="RKM50" s="1"/>
      <c r="RKN50" s="1"/>
      <c r="RKO50" s="1"/>
      <c r="RKP50" s="1"/>
      <c r="RKQ50" s="1"/>
      <c r="RKR50" s="1"/>
      <c r="RKS50" s="1"/>
      <c r="RKT50" s="1"/>
      <c r="RKU50" s="1"/>
      <c r="RKV50" s="1"/>
      <c r="RKW50" s="1"/>
      <c r="RKX50" s="1"/>
      <c r="RKY50" s="1"/>
      <c r="RKZ50" s="1"/>
      <c r="RLA50" s="1"/>
      <c r="RLB50" s="1"/>
      <c r="RLC50" s="1"/>
      <c r="RLD50" s="1"/>
      <c r="RLE50" s="1"/>
      <c r="RLF50" s="1"/>
      <c r="RLG50" s="1"/>
      <c r="RLH50" s="1"/>
      <c r="RLI50" s="1"/>
      <c r="RLJ50" s="1"/>
      <c r="RLK50" s="1"/>
      <c r="RLL50" s="1"/>
      <c r="RLM50" s="1"/>
      <c r="RLN50" s="1"/>
      <c r="RLO50" s="1"/>
      <c r="RLP50" s="1"/>
      <c r="RLQ50" s="1"/>
      <c r="RLR50" s="1"/>
      <c r="RLS50" s="1"/>
      <c r="RLT50" s="1"/>
      <c r="RLU50" s="1"/>
      <c r="RLV50" s="1"/>
      <c r="RLW50" s="1"/>
      <c r="RLX50" s="1"/>
      <c r="RLY50" s="1"/>
      <c r="RLZ50" s="1"/>
      <c r="RMA50" s="1"/>
      <c r="RMB50" s="1"/>
      <c r="RMC50" s="1"/>
      <c r="RMD50" s="1"/>
      <c r="RME50" s="1"/>
      <c r="RMF50" s="1"/>
      <c r="RMG50" s="1"/>
      <c r="RMH50" s="1"/>
      <c r="RMI50" s="1"/>
      <c r="RMJ50" s="1"/>
      <c r="RMK50" s="1"/>
      <c r="RML50" s="1"/>
      <c r="RMM50" s="1"/>
      <c r="RMN50" s="1"/>
      <c r="RMO50" s="1"/>
      <c r="RMP50" s="1"/>
      <c r="RMQ50" s="1"/>
      <c r="RMR50" s="1"/>
      <c r="RMS50" s="1"/>
      <c r="RMT50" s="1"/>
      <c r="RMU50" s="1"/>
      <c r="RMV50" s="1"/>
      <c r="RMW50" s="1"/>
      <c r="RMX50" s="1"/>
      <c r="RMY50" s="1"/>
      <c r="RMZ50" s="1"/>
      <c r="RNA50" s="1"/>
      <c r="RNB50" s="1"/>
      <c r="RNC50" s="1"/>
      <c r="RND50" s="1"/>
      <c r="RNE50" s="1"/>
      <c r="RNF50" s="1"/>
      <c r="RNG50" s="1"/>
      <c r="RNH50" s="1"/>
      <c r="RNI50" s="1"/>
      <c r="RNJ50" s="1"/>
      <c r="RNK50" s="1"/>
      <c r="RNL50" s="1"/>
      <c r="RNM50" s="1"/>
      <c r="RNN50" s="1"/>
      <c r="RNO50" s="1"/>
      <c r="RNP50" s="1"/>
      <c r="RNQ50" s="1"/>
      <c r="RNR50" s="1"/>
      <c r="RNS50" s="1"/>
      <c r="RNT50" s="1"/>
      <c r="RNU50" s="1"/>
      <c r="RNV50" s="1"/>
      <c r="RNW50" s="1"/>
      <c r="RNX50" s="1"/>
      <c r="RNY50" s="1"/>
      <c r="RNZ50" s="1"/>
      <c r="ROA50" s="1"/>
      <c r="ROB50" s="1"/>
      <c r="ROC50" s="1"/>
      <c r="ROD50" s="1"/>
      <c r="ROE50" s="1"/>
      <c r="ROF50" s="1"/>
      <c r="ROG50" s="1"/>
      <c r="ROH50" s="1"/>
      <c r="ROI50" s="1"/>
      <c r="ROJ50" s="1"/>
      <c r="ROK50" s="1"/>
      <c r="ROL50" s="1"/>
      <c r="ROM50" s="1"/>
      <c r="RON50" s="1"/>
      <c r="ROO50" s="1"/>
      <c r="ROP50" s="1"/>
      <c r="ROQ50" s="1"/>
      <c r="ROR50" s="1"/>
      <c r="ROS50" s="1"/>
      <c r="ROT50" s="1"/>
      <c r="ROU50" s="1"/>
      <c r="ROV50" s="1"/>
      <c r="ROW50" s="1"/>
      <c r="ROX50" s="1"/>
      <c r="ROY50" s="1"/>
      <c r="ROZ50" s="1"/>
      <c r="RPA50" s="1"/>
      <c r="RPB50" s="1"/>
      <c r="RPC50" s="1"/>
      <c r="RPD50" s="1"/>
      <c r="RPE50" s="1"/>
      <c r="RPF50" s="1"/>
      <c r="RPG50" s="1"/>
      <c r="RPH50" s="1"/>
      <c r="RPI50" s="1"/>
      <c r="RPJ50" s="1"/>
      <c r="RPK50" s="1"/>
      <c r="RPL50" s="1"/>
      <c r="RPM50" s="1"/>
      <c r="RPN50" s="1"/>
      <c r="RPO50" s="1"/>
      <c r="RPP50" s="1"/>
      <c r="RPQ50" s="1"/>
      <c r="RPR50" s="1"/>
      <c r="RPS50" s="1"/>
      <c r="RPT50" s="1"/>
      <c r="RPU50" s="1"/>
      <c r="RPV50" s="1"/>
      <c r="RPW50" s="1"/>
      <c r="RPX50" s="1"/>
      <c r="RPY50" s="1"/>
      <c r="RPZ50" s="1"/>
      <c r="RQA50" s="1"/>
      <c r="RQB50" s="1"/>
      <c r="RQC50" s="1"/>
      <c r="RQD50" s="1"/>
      <c r="RQE50" s="1"/>
      <c r="RQF50" s="1"/>
      <c r="RQG50" s="1"/>
      <c r="RQH50" s="1"/>
      <c r="RQI50" s="1"/>
      <c r="RQJ50" s="1"/>
      <c r="RQK50" s="1"/>
      <c r="RQL50" s="1"/>
      <c r="RQM50" s="1"/>
      <c r="RQN50" s="1"/>
      <c r="RQO50" s="1"/>
      <c r="RQP50" s="1"/>
      <c r="RQQ50" s="1"/>
      <c r="RQR50" s="1"/>
      <c r="RQS50" s="1"/>
      <c r="RQT50" s="1"/>
      <c r="RQU50" s="1"/>
      <c r="RQV50" s="1"/>
      <c r="RQW50" s="1"/>
      <c r="RQX50" s="1"/>
      <c r="RQY50" s="1"/>
      <c r="RQZ50" s="1"/>
      <c r="RRA50" s="1"/>
      <c r="RRB50" s="1"/>
      <c r="RRC50" s="1"/>
      <c r="RRD50" s="1"/>
      <c r="RRE50" s="1"/>
      <c r="RRF50" s="1"/>
      <c r="RRG50" s="1"/>
      <c r="RRH50" s="1"/>
      <c r="RRI50" s="1"/>
      <c r="RRJ50" s="1"/>
      <c r="RRK50" s="1"/>
      <c r="RRL50" s="1"/>
      <c r="RRM50" s="1"/>
      <c r="RRN50" s="1"/>
      <c r="RRO50" s="1"/>
      <c r="RRP50" s="1"/>
      <c r="RRQ50" s="1"/>
      <c r="RRR50" s="1"/>
      <c r="RRS50" s="1"/>
      <c r="RRT50" s="1"/>
      <c r="RRU50" s="1"/>
      <c r="RRV50" s="1"/>
      <c r="RRW50" s="1"/>
      <c r="RRX50" s="1"/>
      <c r="RRY50" s="1"/>
      <c r="RRZ50" s="1"/>
      <c r="RSA50" s="1"/>
      <c r="RSB50" s="1"/>
      <c r="RSC50" s="1"/>
      <c r="RSD50" s="1"/>
      <c r="RSE50" s="1"/>
      <c r="RSF50" s="1"/>
      <c r="RSG50" s="1"/>
      <c r="RSH50" s="1"/>
      <c r="RSI50" s="1"/>
      <c r="RSJ50" s="1"/>
      <c r="RSK50" s="1"/>
      <c r="RSL50" s="1"/>
      <c r="RSM50" s="1"/>
      <c r="RSN50" s="1"/>
      <c r="RSO50" s="1"/>
      <c r="RSP50" s="1"/>
      <c r="RSQ50" s="1"/>
      <c r="RSR50" s="1"/>
      <c r="RSS50" s="1"/>
      <c r="RST50" s="1"/>
      <c r="RSU50" s="1"/>
      <c r="RSV50" s="1"/>
      <c r="RSW50" s="1"/>
      <c r="RSX50" s="1"/>
      <c r="RSY50" s="1"/>
      <c r="RSZ50" s="1"/>
      <c r="RTA50" s="1"/>
      <c r="RTB50" s="1"/>
      <c r="RTC50" s="1"/>
      <c r="RTD50" s="1"/>
      <c r="RTE50" s="1"/>
      <c r="RTF50" s="1"/>
      <c r="RTG50" s="1"/>
      <c r="RTH50" s="1"/>
      <c r="RTI50" s="1"/>
      <c r="RTJ50" s="1"/>
      <c r="RTK50" s="1"/>
      <c r="RTL50" s="1"/>
      <c r="RTM50" s="1"/>
      <c r="RTN50" s="1"/>
      <c r="RTO50" s="1"/>
      <c r="RTP50" s="1"/>
      <c r="RTQ50" s="1"/>
      <c r="RTR50" s="1"/>
      <c r="RTS50" s="1"/>
      <c r="RTT50" s="1"/>
      <c r="RTU50" s="1"/>
      <c r="RTV50" s="1"/>
      <c r="RTW50" s="1"/>
      <c r="RTX50" s="1"/>
      <c r="RTY50" s="1"/>
      <c r="RTZ50" s="1"/>
      <c r="RUA50" s="1"/>
      <c r="RUB50" s="1"/>
      <c r="RUC50" s="1"/>
      <c r="RUD50" s="1"/>
      <c r="RUE50" s="1"/>
      <c r="RUF50" s="1"/>
      <c r="RUG50" s="1"/>
      <c r="RUH50" s="1"/>
      <c r="RUI50" s="1"/>
      <c r="RUJ50" s="1"/>
      <c r="RUK50" s="1"/>
      <c r="RUL50" s="1"/>
      <c r="RUM50" s="1"/>
      <c r="RUN50" s="1"/>
      <c r="RUO50" s="1"/>
      <c r="RUP50" s="1"/>
      <c r="RUQ50" s="1"/>
      <c r="RUR50" s="1"/>
      <c r="RUS50" s="1"/>
      <c r="RUT50" s="1"/>
      <c r="RUU50" s="1"/>
      <c r="RUV50" s="1"/>
      <c r="RUW50" s="1"/>
      <c r="RUX50" s="1"/>
      <c r="RUY50" s="1"/>
      <c r="RUZ50" s="1"/>
      <c r="RVA50" s="1"/>
      <c r="RVB50" s="1"/>
      <c r="RVC50" s="1"/>
      <c r="RVD50" s="1"/>
      <c r="RVE50" s="1"/>
      <c r="RVF50" s="1"/>
      <c r="RVG50" s="1"/>
      <c r="RVH50" s="1"/>
      <c r="RVI50" s="1"/>
      <c r="RVJ50" s="1"/>
      <c r="RVK50" s="1"/>
      <c r="RVL50" s="1"/>
      <c r="RVM50" s="1"/>
      <c r="RVN50" s="1"/>
      <c r="RVO50" s="1"/>
      <c r="RVP50" s="1"/>
      <c r="RVQ50" s="1"/>
      <c r="RVR50" s="1"/>
      <c r="RVS50" s="1"/>
      <c r="RVT50" s="1"/>
      <c r="RVU50" s="1"/>
      <c r="RVV50" s="1"/>
      <c r="RVW50" s="1"/>
      <c r="RVX50" s="1"/>
      <c r="RVY50" s="1"/>
      <c r="RVZ50" s="1"/>
      <c r="RWA50" s="1"/>
      <c r="RWB50" s="1"/>
      <c r="RWC50" s="1"/>
      <c r="RWD50" s="1"/>
      <c r="RWE50" s="1"/>
      <c r="RWF50" s="1"/>
      <c r="RWG50" s="1"/>
      <c r="RWH50" s="1"/>
      <c r="RWI50" s="1"/>
      <c r="RWJ50" s="1"/>
      <c r="RWK50" s="1"/>
      <c r="RWL50" s="1"/>
      <c r="RWM50" s="1"/>
      <c r="RWN50" s="1"/>
      <c r="RWO50" s="1"/>
      <c r="RWP50" s="1"/>
      <c r="RWQ50" s="1"/>
      <c r="RWR50" s="1"/>
      <c r="RWS50" s="1"/>
      <c r="RWT50" s="1"/>
      <c r="RWU50" s="1"/>
      <c r="RWV50" s="1"/>
      <c r="RWW50" s="1"/>
      <c r="RWX50" s="1"/>
      <c r="RWY50" s="1"/>
      <c r="RWZ50" s="1"/>
      <c r="RXA50" s="1"/>
      <c r="RXB50" s="1"/>
      <c r="RXC50" s="1"/>
      <c r="RXD50" s="1"/>
      <c r="RXE50" s="1"/>
      <c r="RXF50" s="1"/>
      <c r="RXG50" s="1"/>
      <c r="RXH50" s="1"/>
      <c r="RXI50" s="1"/>
      <c r="RXJ50" s="1"/>
      <c r="RXK50" s="1"/>
      <c r="RXL50" s="1"/>
      <c r="RXM50" s="1"/>
      <c r="RXN50" s="1"/>
      <c r="RXO50" s="1"/>
      <c r="RXP50" s="1"/>
      <c r="RXQ50" s="1"/>
      <c r="RXR50" s="1"/>
      <c r="RXS50" s="1"/>
      <c r="RXT50" s="1"/>
      <c r="RXU50" s="1"/>
      <c r="RXV50" s="1"/>
      <c r="RXW50" s="1"/>
      <c r="RXX50" s="1"/>
      <c r="RXY50" s="1"/>
      <c r="RXZ50" s="1"/>
      <c r="RYA50" s="1"/>
      <c r="RYB50" s="1"/>
      <c r="RYC50" s="1"/>
      <c r="RYD50" s="1"/>
      <c r="RYE50" s="1"/>
      <c r="RYF50" s="1"/>
      <c r="RYG50" s="1"/>
      <c r="RYH50" s="1"/>
      <c r="RYI50" s="1"/>
      <c r="RYJ50" s="1"/>
      <c r="RYK50" s="1"/>
      <c r="RYL50" s="1"/>
      <c r="RYM50" s="1"/>
      <c r="RYN50" s="1"/>
      <c r="RYO50" s="1"/>
      <c r="RYP50" s="1"/>
      <c r="RYQ50" s="1"/>
      <c r="RYR50" s="1"/>
      <c r="RYS50" s="1"/>
      <c r="RYT50" s="1"/>
      <c r="RYU50" s="1"/>
      <c r="RYV50" s="1"/>
      <c r="RYW50" s="1"/>
      <c r="RYX50" s="1"/>
      <c r="RYY50" s="1"/>
      <c r="RYZ50" s="1"/>
      <c r="RZA50" s="1"/>
      <c r="RZB50" s="1"/>
      <c r="RZC50" s="1"/>
      <c r="RZD50" s="1"/>
      <c r="RZE50" s="1"/>
      <c r="RZF50" s="1"/>
      <c r="RZG50" s="1"/>
      <c r="RZH50" s="1"/>
      <c r="RZI50" s="1"/>
      <c r="RZJ50" s="1"/>
      <c r="RZK50" s="1"/>
      <c r="RZL50" s="1"/>
      <c r="RZM50" s="1"/>
      <c r="RZN50" s="1"/>
      <c r="RZO50" s="1"/>
      <c r="RZP50" s="1"/>
      <c r="RZQ50" s="1"/>
      <c r="RZR50" s="1"/>
      <c r="RZS50" s="1"/>
      <c r="RZT50" s="1"/>
      <c r="RZU50" s="1"/>
      <c r="RZV50" s="1"/>
      <c r="RZW50" s="1"/>
      <c r="RZX50" s="1"/>
      <c r="RZY50" s="1"/>
      <c r="RZZ50" s="1"/>
      <c r="SAA50" s="1"/>
      <c r="SAB50" s="1"/>
      <c r="SAC50" s="1"/>
      <c r="SAD50" s="1"/>
      <c r="SAE50" s="1"/>
      <c r="SAF50" s="1"/>
      <c r="SAG50" s="1"/>
      <c r="SAH50" s="1"/>
      <c r="SAI50" s="1"/>
      <c r="SAJ50" s="1"/>
      <c r="SAK50" s="1"/>
      <c r="SAL50" s="1"/>
      <c r="SAM50" s="1"/>
      <c r="SAN50" s="1"/>
      <c r="SAO50" s="1"/>
      <c r="SAP50" s="1"/>
      <c r="SAQ50" s="1"/>
      <c r="SAR50" s="1"/>
      <c r="SAS50" s="1"/>
      <c r="SAT50" s="1"/>
      <c r="SAU50" s="1"/>
      <c r="SAV50" s="1"/>
      <c r="SAW50" s="1"/>
      <c r="SAX50" s="1"/>
      <c r="SAY50" s="1"/>
      <c r="SAZ50" s="1"/>
      <c r="SBA50" s="1"/>
      <c r="SBB50" s="1"/>
      <c r="SBC50" s="1"/>
      <c r="SBD50" s="1"/>
      <c r="SBE50" s="1"/>
      <c r="SBF50" s="1"/>
      <c r="SBG50" s="1"/>
      <c r="SBH50" s="1"/>
      <c r="SBI50" s="1"/>
      <c r="SBJ50" s="1"/>
      <c r="SBK50" s="1"/>
      <c r="SBL50" s="1"/>
      <c r="SBM50" s="1"/>
      <c r="SBN50" s="1"/>
      <c r="SBO50" s="1"/>
      <c r="SBP50" s="1"/>
      <c r="SBQ50" s="1"/>
      <c r="SBR50" s="1"/>
      <c r="SBS50" s="1"/>
      <c r="SBT50" s="1"/>
      <c r="SBU50" s="1"/>
      <c r="SBV50" s="1"/>
      <c r="SBW50" s="1"/>
      <c r="SBX50" s="1"/>
      <c r="SBY50" s="1"/>
      <c r="SBZ50" s="1"/>
      <c r="SCA50" s="1"/>
      <c r="SCB50" s="1"/>
      <c r="SCC50" s="1"/>
      <c r="SCD50" s="1"/>
      <c r="SCE50" s="1"/>
      <c r="SCF50" s="1"/>
      <c r="SCG50" s="1"/>
      <c r="SCH50" s="1"/>
      <c r="SCI50" s="1"/>
      <c r="SCJ50" s="1"/>
      <c r="SCK50" s="1"/>
      <c r="SCL50" s="1"/>
      <c r="SCM50" s="1"/>
      <c r="SCN50" s="1"/>
      <c r="SCO50" s="1"/>
      <c r="SCP50" s="1"/>
      <c r="SCQ50" s="1"/>
      <c r="SCR50" s="1"/>
      <c r="SCS50" s="1"/>
      <c r="SCT50" s="1"/>
      <c r="SCU50" s="1"/>
      <c r="SCV50" s="1"/>
      <c r="SCW50" s="1"/>
      <c r="SCX50" s="1"/>
      <c r="SCY50" s="1"/>
      <c r="SCZ50" s="1"/>
      <c r="SDA50" s="1"/>
      <c r="SDB50" s="1"/>
      <c r="SDC50" s="1"/>
      <c r="SDD50" s="1"/>
      <c r="SDE50" s="1"/>
      <c r="SDF50" s="1"/>
      <c r="SDG50" s="1"/>
      <c r="SDH50" s="1"/>
      <c r="SDI50" s="1"/>
      <c r="SDJ50" s="1"/>
      <c r="SDK50" s="1"/>
      <c r="SDL50" s="1"/>
      <c r="SDM50" s="1"/>
      <c r="SDN50" s="1"/>
      <c r="SDO50" s="1"/>
      <c r="SDP50" s="1"/>
      <c r="SDQ50" s="1"/>
      <c r="SDR50" s="1"/>
      <c r="SDS50" s="1"/>
      <c r="SDT50" s="1"/>
      <c r="SDU50" s="1"/>
      <c r="SDV50" s="1"/>
      <c r="SDW50" s="1"/>
      <c r="SDX50" s="1"/>
      <c r="SDY50" s="1"/>
      <c r="SDZ50" s="1"/>
      <c r="SEA50" s="1"/>
      <c r="SEB50" s="1"/>
      <c r="SEC50" s="1"/>
      <c r="SED50" s="1"/>
      <c r="SEE50" s="1"/>
      <c r="SEF50" s="1"/>
      <c r="SEG50" s="1"/>
      <c r="SEH50" s="1"/>
      <c r="SEI50" s="1"/>
      <c r="SEJ50" s="1"/>
      <c r="SEK50" s="1"/>
      <c r="SEL50" s="1"/>
      <c r="SEM50" s="1"/>
      <c r="SEN50" s="1"/>
      <c r="SEO50" s="1"/>
      <c r="SEP50" s="1"/>
      <c r="SEQ50" s="1"/>
      <c r="SER50" s="1"/>
      <c r="SES50" s="1"/>
      <c r="SET50" s="1"/>
      <c r="SEU50" s="1"/>
      <c r="SEV50" s="1"/>
      <c r="SEW50" s="1"/>
      <c r="SEX50" s="1"/>
      <c r="SEY50" s="1"/>
      <c r="SEZ50" s="1"/>
      <c r="SFA50" s="1"/>
      <c r="SFB50" s="1"/>
      <c r="SFC50" s="1"/>
      <c r="SFD50" s="1"/>
      <c r="SFE50" s="1"/>
      <c r="SFF50" s="1"/>
      <c r="SFG50" s="1"/>
      <c r="SFH50" s="1"/>
      <c r="SFI50" s="1"/>
      <c r="SFJ50" s="1"/>
      <c r="SFK50" s="1"/>
      <c r="SFL50" s="1"/>
      <c r="SFM50" s="1"/>
      <c r="SFN50" s="1"/>
      <c r="SFO50" s="1"/>
      <c r="SFP50" s="1"/>
      <c r="SFQ50" s="1"/>
      <c r="SFR50" s="1"/>
      <c r="SFS50" s="1"/>
      <c r="SFT50" s="1"/>
      <c r="SFU50" s="1"/>
      <c r="SFV50" s="1"/>
      <c r="SFW50" s="1"/>
      <c r="SFX50" s="1"/>
      <c r="SFY50" s="1"/>
      <c r="SFZ50" s="1"/>
      <c r="SGA50" s="1"/>
      <c r="SGB50" s="1"/>
      <c r="SGC50" s="1"/>
      <c r="SGD50" s="1"/>
      <c r="SGE50" s="1"/>
      <c r="SGF50" s="1"/>
      <c r="SGG50" s="1"/>
      <c r="SGH50" s="1"/>
      <c r="SGI50" s="1"/>
      <c r="SGJ50" s="1"/>
      <c r="SGK50" s="1"/>
      <c r="SGL50" s="1"/>
      <c r="SGM50" s="1"/>
      <c r="SGN50" s="1"/>
      <c r="SGO50" s="1"/>
      <c r="SGP50" s="1"/>
      <c r="SGQ50" s="1"/>
      <c r="SGR50" s="1"/>
      <c r="SGS50" s="1"/>
      <c r="SGT50" s="1"/>
      <c r="SGU50" s="1"/>
      <c r="SGV50" s="1"/>
      <c r="SGW50" s="1"/>
      <c r="SGX50" s="1"/>
      <c r="SGY50" s="1"/>
      <c r="SGZ50" s="1"/>
      <c r="SHA50" s="1"/>
      <c r="SHB50" s="1"/>
      <c r="SHC50" s="1"/>
      <c r="SHD50" s="1"/>
      <c r="SHE50" s="1"/>
      <c r="SHF50" s="1"/>
      <c r="SHG50" s="1"/>
      <c r="SHH50" s="1"/>
      <c r="SHI50" s="1"/>
      <c r="SHJ50" s="1"/>
      <c r="SHK50" s="1"/>
      <c r="SHL50" s="1"/>
      <c r="SHM50" s="1"/>
      <c r="SHN50" s="1"/>
      <c r="SHO50" s="1"/>
      <c r="SHP50" s="1"/>
      <c r="SHQ50" s="1"/>
      <c r="SHR50" s="1"/>
      <c r="SHS50" s="1"/>
      <c r="SHT50" s="1"/>
      <c r="SHU50" s="1"/>
      <c r="SHV50" s="1"/>
      <c r="SHW50" s="1"/>
      <c r="SHX50" s="1"/>
      <c r="SHY50" s="1"/>
      <c r="SHZ50" s="1"/>
      <c r="SIA50" s="1"/>
      <c r="SIB50" s="1"/>
      <c r="SIC50" s="1"/>
      <c r="SID50" s="1"/>
      <c r="SIE50" s="1"/>
      <c r="SIF50" s="1"/>
      <c r="SIG50" s="1"/>
      <c r="SIH50" s="1"/>
      <c r="SII50" s="1"/>
      <c r="SIJ50" s="1"/>
      <c r="SIK50" s="1"/>
      <c r="SIL50" s="1"/>
      <c r="SIM50" s="1"/>
      <c r="SIN50" s="1"/>
      <c r="SIO50" s="1"/>
      <c r="SIP50" s="1"/>
      <c r="SIQ50" s="1"/>
      <c r="SIR50" s="1"/>
      <c r="SIS50" s="1"/>
      <c r="SIT50" s="1"/>
      <c r="SIU50" s="1"/>
      <c r="SIV50" s="1"/>
      <c r="SIW50" s="1"/>
      <c r="SIX50" s="1"/>
      <c r="SIY50" s="1"/>
      <c r="SIZ50" s="1"/>
      <c r="SJA50" s="1"/>
      <c r="SJB50" s="1"/>
      <c r="SJC50" s="1"/>
      <c r="SJD50" s="1"/>
      <c r="SJE50" s="1"/>
      <c r="SJF50" s="1"/>
      <c r="SJG50" s="1"/>
      <c r="SJH50" s="1"/>
      <c r="SJI50" s="1"/>
      <c r="SJJ50" s="1"/>
      <c r="SJK50" s="1"/>
      <c r="SJL50" s="1"/>
      <c r="SJM50" s="1"/>
      <c r="SJN50" s="1"/>
      <c r="SJO50" s="1"/>
      <c r="SJP50" s="1"/>
      <c r="SJQ50" s="1"/>
      <c r="SJR50" s="1"/>
      <c r="SJS50" s="1"/>
      <c r="SJT50" s="1"/>
      <c r="SJU50" s="1"/>
      <c r="SJV50" s="1"/>
      <c r="SJW50" s="1"/>
      <c r="SJX50" s="1"/>
      <c r="SJY50" s="1"/>
      <c r="SJZ50" s="1"/>
      <c r="SKA50" s="1"/>
      <c r="SKB50" s="1"/>
      <c r="SKC50" s="1"/>
      <c r="SKD50" s="1"/>
      <c r="SKE50" s="1"/>
      <c r="SKF50" s="1"/>
      <c r="SKG50" s="1"/>
      <c r="SKH50" s="1"/>
      <c r="SKI50" s="1"/>
      <c r="SKJ50" s="1"/>
      <c r="SKK50" s="1"/>
      <c r="SKL50" s="1"/>
      <c r="SKM50" s="1"/>
      <c r="SKN50" s="1"/>
      <c r="SKO50" s="1"/>
      <c r="SKP50" s="1"/>
      <c r="SKQ50" s="1"/>
      <c r="SKR50" s="1"/>
      <c r="SKS50" s="1"/>
      <c r="SKT50" s="1"/>
      <c r="SKU50" s="1"/>
      <c r="SKV50" s="1"/>
      <c r="SKW50" s="1"/>
      <c r="SKX50" s="1"/>
      <c r="SKY50" s="1"/>
      <c r="SKZ50" s="1"/>
      <c r="SLA50" s="1"/>
      <c r="SLB50" s="1"/>
      <c r="SLC50" s="1"/>
      <c r="SLD50" s="1"/>
      <c r="SLE50" s="1"/>
      <c r="SLF50" s="1"/>
      <c r="SLG50" s="1"/>
      <c r="SLH50" s="1"/>
      <c r="SLI50" s="1"/>
      <c r="SLJ50" s="1"/>
      <c r="SLK50" s="1"/>
      <c r="SLL50" s="1"/>
      <c r="SLM50" s="1"/>
      <c r="SLN50" s="1"/>
      <c r="SLO50" s="1"/>
      <c r="SLP50" s="1"/>
      <c r="SLQ50" s="1"/>
      <c r="SLR50" s="1"/>
      <c r="SLS50" s="1"/>
      <c r="SLT50" s="1"/>
      <c r="SLU50" s="1"/>
      <c r="SLV50" s="1"/>
      <c r="SLW50" s="1"/>
      <c r="SLX50" s="1"/>
      <c r="SLY50" s="1"/>
      <c r="SLZ50" s="1"/>
      <c r="SMA50" s="1"/>
      <c r="SMB50" s="1"/>
      <c r="SMC50" s="1"/>
      <c r="SMD50" s="1"/>
      <c r="SME50" s="1"/>
      <c r="SMF50" s="1"/>
      <c r="SMG50" s="1"/>
      <c r="SMH50" s="1"/>
      <c r="SMI50" s="1"/>
      <c r="SMJ50" s="1"/>
      <c r="SMK50" s="1"/>
      <c r="SML50" s="1"/>
      <c r="SMM50" s="1"/>
      <c r="SMN50" s="1"/>
      <c r="SMO50" s="1"/>
      <c r="SMP50" s="1"/>
      <c r="SMQ50" s="1"/>
      <c r="SMR50" s="1"/>
      <c r="SMS50" s="1"/>
      <c r="SMT50" s="1"/>
      <c r="SMU50" s="1"/>
      <c r="SMV50" s="1"/>
      <c r="SMW50" s="1"/>
      <c r="SMX50" s="1"/>
      <c r="SMY50" s="1"/>
      <c r="SMZ50" s="1"/>
      <c r="SNA50" s="1"/>
      <c r="SNB50" s="1"/>
      <c r="SNC50" s="1"/>
      <c r="SND50" s="1"/>
      <c r="SNE50" s="1"/>
      <c r="SNF50" s="1"/>
      <c r="SNG50" s="1"/>
      <c r="SNH50" s="1"/>
      <c r="SNI50" s="1"/>
      <c r="SNJ50" s="1"/>
      <c r="SNK50" s="1"/>
      <c r="SNL50" s="1"/>
      <c r="SNM50" s="1"/>
      <c r="SNN50" s="1"/>
      <c r="SNO50" s="1"/>
      <c r="SNP50" s="1"/>
      <c r="SNQ50" s="1"/>
      <c r="SNR50" s="1"/>
      <c r="SNS50" s="1"/>
      <c r="SNT50" s="1"/>
      <c r="SNU50" s="1"/>
      <c r="SNV50" s="1"/>
      <c r="SNW50" s="1"/>
      <c r="SNX50" s="1"/>
      <c r="SNY50" s="1"/>
      <c r="SNZ50" s="1"/>
      <c r="SOA50" s="1"/>
      <c r="SOB50" s="1"/>
      <c r="SOC50" s="1"/>
      <c r="SOD50" s="1"/>
      <c r="SOE50" s="1"/>
      <c r="SOF50" s="1"/>
      <c r="SOG50" s="1"/>
      <c r="SOH50" s="1"/>
      <c r="SOI50" s="1"/>
      <c r="SOJ50" s="1"/>
      <c r="SOK50" s="1"/>
      <c r="SOL50" s="1"/>
      <c r="SOM50" s="1"/>
      <c r="SON50" s="1"/>
      <c r="SOO50" s="1"/>
      <c r="SOP50" s="1"/>
      <c r="SOQ50" s="1"/>
      <c r="SOR50" s="1"/>
      <c r="SOS50" s="1"/>
      <c r="SOT50" s="1"/>
      <c r="SOU50" s="1"/>
      <c r="SOV50" s="1"/>
      <c r="SOW50" s="1"/>
      <c r="SOX50" s="1"/>
      <c r="SOY50" s="1"/>
      <c r="SOZ50" s="1"/>
      <c r="SPA50" s="1"/>
      <c r="SPB50" s="1"/>
      <c r="SPC50" s="1"/>
      <c r="SPD50" s="1"/>
      <c r="SPE50" s="1"/>
      <c r="SPF50" s="1"/>
      <c r="SPG50" s="1"/>
      <c r="SPH50" s="1"/>
      <c r="SPI50" s="1"/>
      <c r="SPJ50" s="1"/>
      <c r="SPK50" s="1"/>
      <c r="SPL50" s="1"/>
      <c r="SPM50" s="1"/>
      <c r="SPN50" s="1"/>
      <c r="SPO50" s="1"/>
      <c r="SPP50" s="1"/>
      <c r="SPQ50" s="1"/>
      <c r="SPR50" s="1"/>
      <c r="SPS50" s="1"/>
      <c r="SPT50" s="1"/>
      <c r="SPU50" s="1"/>
      <c r="SPV50" s="1"/>
      <c r="SPW50" s="1"/>
      <c r="SPX50" s="1"/>
      <c r="SPY50" s="1"/>
      <c r="SPZ50" s="1"/>
      <c r="SQA50" s="1"/>
      <c r="SQB50" s="1"/>
      <c r="SQC50" s="1"/>
      <c r="SQD50" s="1"/>
      <c r="SQE50" s="1"/>
      <c r="SQF50" s="1"/>
      <c r="SQG50" s="1"/>
      <c r="SQH50" s="1"/>
      <c r="SQI50" s="1"/>
      <c r="SQJ50" s="1"/>
      <c r="SQK50" s="1"/>
      <c r="SQL50" s="1"/>
      <c r="SQM50" s="1"/>
      <c r="SQN50" s="1"/>
      <c r="SQO50" s="1"/>
      <c r="SQP50" s="1"/>
      <c r="SQQ50" s="1"/>
      <c r="SQR50" s="1"/>
      <c r="SQS50" s="1"/>
      <c r="SQT50" s="1"/>
      <c r="SQU50" s="1"/>
      <c r="SQV50" s="1"/>
      <c r="SQW50" s="1"/>
      <c r="SQX50" s="1"/>
      <c r="SQY50" s="1"/>
      <c r="SQZ50" s="1"/>
      <c r="SRA50" s="1"/>
      <c r="SRB50" s="1"/>
      <c r="SRC50" s="1"/>
      <c r="SRD50" s="1"/>
      <c r="SRE50" s="1"/>
      <c r="SRF50" s="1"/>
      <c r="SRG50" s="1"/>
      <c r="SRH50" s="1"/>
      <c r="SRI50" s="1"/>
      <c r="SRJ50" s="1"/>
      <c r="SRK50" s="1"/>
      <c r="SRL50" s="1"/>
      <c r="SRM50" s="1"/>
      <c r="SRN50" s="1"/>
      <c r="SRO50" s="1"/>
      <c r="SRP50" s="1"/>
      <c r="SRQ50" s="1"/>
      <c r="SRR50" s="1"/>
      <c r="SRS50" s="1"/>
      <c r="SRT50" s="1"/>
      <c r="SRU50" s="1"/>
      <c r="SRV50" s="1"/>
      <c r="SRW50" s="1"/>
      <c r="SRX50" s="1"/>
      <c r="SRY50" s="1"/>
      <c r="SRZ50" s="1"/>
      <c r="SSA50" s="1"/>
      <c r="SSB50" s="1"/>
      <c r="SSC50" s="1"/>
      <c r="SSD50" s="1"/>
      <c r="SSE50" s="1"/>
      <c r="SSF50" s="1"/>
      <c r="SSG50" s="1"/>
      <c r="SSH50" s="1"/>
      <c r="SSI50" s="1"/>
      <c r="SSJ50" s="1"/>
      <c r="SSK50" s="1"/>
      <c r="SSL50" s="1"/>
      <c r="SSM50" s="1"/>
      <c r="SSN50" s="1"/>
      <c r="SSO50" s="1"/>
      <c r="SSP50" s="1"/>
      <c r="SSQ50" s="1"/>
      <c r="SSR50" s="1"/>
      <c r="SSS50" s="1"/>
      <c r="SST50" s="1"/>
      <c r="SSU50" s="1"/>
      <c r="SSV50" s="1"/>
      <c r="SSW50" s="1"/>
      <c r="SSX50" s="1"/>
      <c r="SSY50" s="1"/>
      <c r="SSZ50" s="1"/>
      <c r="STA50" s="1"/>
      <c r="STB50" s="1"/>
      <c r="STC50" s="1"/>
      <c r="STD50" s="1"/>
      <c r="STE50" s="1"/>
      <c r="STF50" s="1"/>
      <c r="STG50" s="1"/>
      <c r="STH50" s="1"/>
      <c r="STI50" s="1"/>
      <c r="STJ50" s="1"/>
      <c r="STK50" s="1"/>
      <c r="STL50" s="1"/>
      <c r="STM50" s="1"/>
      <c r="STN50" s="1"/>
      <c r="STO50" s="1"/>
      <c r="STP50" s="1"/>
      <c r="STQ50" s="1"/>
      <c r="STR50" s="1"/>
      <c r="STS50" s="1"/>
      <c r="STT50" s="1"/>
      <c r="STU50" s="1"/>
      <c r="STV50" s="1"/>
      <c r="STW50" s="1"/>
      <c r="STX50" s="1"/>
      <c r="STY50" s="1"/>
      <c r="STZ50" s="1"/>
      <c r="SUA50" s="1"/>
      <c r="SUB50" s="1"/>
      <c r="SUC50" s="1"/>
      <c r="SUD50" s="1"/>
      <c r="SUE50" s="1"/>
      <c r="SUF50" s="1"/>
      <c r="SUG50" s="1"/>
      <c r="SUH50" s="1"/>
      <c r="SUI50" s="1"/>
      <c r="SUJ50" s="1"/>
      <c r="SUK50" s="1"/>
      <c r="SUL50" s="1"/>
      <c r="SUM50" s="1"/>
      <c r="SUN50" s="1"/>
      <c r="SUO50" s="1"/>
      <c r="SUP50" s="1"/>
      <c r="SUQ50" s="1"/>
      <c r="SUR50" s="1"/>
      <c r="SUS50" s="1"/>
      <c r="SUT50" s="1"/>
      <c r="SUU50" s="1"/>
      <c r="SUV50" s="1"/>
      <c r="SUW50" s="1"/>
      <c r="SUX50" s="1"/>
      <c r="SUY50" s="1"/>
      <c r="SUZ50" s="1"/>
      <c r="SVA50" s="1"/>
      <c r="SVB50" s="1"/>
      <c r="SVC50" s="1"/>
      <c r="SVD50" s="1"/>
      <c r="SVE50" s="1"/>
      <c r="SVF50" s="1"/>
      <c r="SVG50" s="1"/>
      <c r="SVH50" s="1"/>
      <c r="SVI50" s="1"/>
      <c r="SVJ50" s="1"/>
      <c r="SVK50" s="1"/>
      <c r="SVL50" s="1"/>
      <c r="SVM50" s="1"/>
      <c r="SVN50" s="1"/>
      <c r="SVO50" s="1"/>
      <c r="SVP50" s="1"/>
      <c r="SVQ50" s="1"/>
      <c r="SVR50" s="1"/>
      <c r="SVS50" s="1"/>
      <c r="SVT50" s="1"/>
      <c r="SVU50" s="1"/>
      <c r="SVV50" s="1"/>
      <c r="SVW50" s="1"/>
      <c r="SVX50" s="1"/>
      <c r="SVY50" s="1"/>
      <c r="SVZ50" s="1"/>
      <c r="SWA50" s="1"/>
      <c r="SWB50" s="1"/>
      <c r="SWC50" s="1"/>
      <c r="SWD50" s="1"/>
      <c r="SWE50" s="1"/>
      <c r="SWF50" s="1"/>
      <c r="SWG50" s="1"/>
      <c r="SWH50" s="1"/>
      <c r="SWI50" s="1"/>
      <c r="SWJ50" s="1"/>
      <c r="SWK50" s="1"/>
      <c r="SWL50" s="1"/>
      <c r="SWM50" s="1"/>
      <c r="SWN50" s="1"/>
      <c r="SWO50" s="1"/>
      <c r="SWP50" s="1"/>
      <c r="SWQ50" s="1"/>
      <c r="SWR50" s="1"/>
      <c r="SWS50" s="1"/>
      <c r="SWT50" s="1"/>
      <c r="SWU50" s="1"/>
      <c r="SWV50" s="1"/>
      <c r="SWW50" s="1"/>
      <c r="SWX50" s="1"/>
      <c r="SWY50" s="1"/>
      <c r="SWZ50" s="1"/>
      <c r="SXA50" s="1"/>
      <c r="SXB50" s="1"/>
      <c r="SXC50" s="1"/>
      <c r="SXD50" s="1"/>
      <c r="SXE50" s="1"/>
      <c r="SXF50" s="1"/>
      <c r="SXG50" s="1"/>
      <c r="SXH50" s="1"/>
      <c r="SXI50" s="1"/>
      <c r="SXJ50" s="1"/>
      <c r="SXK50" s="1"/>
      <c r="SXL50" s="1"/>
      <c r="SXM50" s="1"/>
      <c r="SXN50" s="1"/>
      <c r="SXO50" s="1"/>
      <c r="SXP50" s="1"/>
      <c r="SXQ50" s="1"/>
      <c r="SXR50" s="1"/>
      <c r="SXS50" s="1"/>
      <c r="SXT50" s="1"/>
      <c r="SXU50" s="1"/>
      <c r="SXV50" s="1"/>
      <c r="SXW50" s="1"/>
      <c r="SXX50" s="1"/>
      <c r="SXY50" s="1"/>
      <c r="SXZ50" s="1"/>
      <c r="SYA50" s="1"/>
      <c r="SYB50" s="1"/>
      <c r="SYC50" s="1"/>
      <c r="SYD50" s="1"/>
      <c r="SYE50" s="1"/>
      <c r="SYF50" s="1"/>
      <c r="SYG50" s="1"/>
      <c r="SYH50" s="1"/>
      <c r="SYI50" s="1"/>
      <c r="SYJ50" s="1"/>
      <c r="SYK50" s="1"/>
      <c r="SYL50" s="1"/>
      <c r="SYM50" s="1"/>
      <c r="SYN50" s="1"/>
      <c r="SYO50" s="1"/>
      <c r="SYP50" s="1"/>
      <c r="SYQ50" s="1"/>
      <c r="SYR50" s="1"/>
      <c r="SYS50" s="1"/>
      <c r="SYT50" s="1"/>
      <c r="SYU50" s="1"/>
      <c r="SYV50" s="1"/>
      <c r="SYW50" s="1"/>
      <c r="SYX50" s="1"/>
      <c r="SYY50" s="1"/>
      <c r="SYZ50" s="1"/>
      <c r="SZA50" s="1"/>
      <c r="SZB50" s="1"/>
      <c r="SZC50" s="1"/>
      <c r="SZD50" s="1"/>
      <c r="SZE50" s="1"/>
      <c r="SZF50" s="1"/>
      <c r="SZG50" s="1"/>
      <c r="SZH50" s="1"/>
      <c r="SZI50" s="1"/>
      <c r="SZJ50" s="1"/>
      <c r="SZK50" s="1"/>
      <c r="SZL50" s="1"/>
      <c r="SZM50" s="1"/>
      <c r="SZN50" s="1"/>
      <c r="SZO50" s="1"/>
      <c r="SZP50" s="1"/>
      <c r="SZQ50" s="1"/>
      <c r="SZR50" s="1"/>
      <c r="SZS50" s="1"/>
      <c r="SZT50" s="1"/>
      <c r="SZU50" s="1"/>
      <c r="SZV50" s="1"/>
      <c r="SZW50" s="1"/>
      <c r="SZX50" s="1"/>
      <c r="SZY50" s="1"/>
      <c r="SZZ50" s="1"/>
      <c r="TAA50" s="1"/>
      <c r="TAB50" s="1"/>
      <c r="TAC50" s="1"/>
      <c r="TAD50" s="1"/>
      <c r="TAE50" s="1"/>
      <c r="TAF50" s="1"/>
      <c r="TAG50" s="1"/>
      <c r="TAH50" s="1"/>
      <c r="TAI50" s="1"/>
      <c r="TAJ50" s="1"/>
      <c r="TAK50" s="1"/>
      <c r="TAL50" s="1"/>
      <c r="TAM50" s="1"/>
      <c r="TAN50" s="1"/>
      <c r="TAO50" s="1"/>
      <c r="TAP50" s="1"/>
      <c r="TAQ50" s="1"/>
      <c r="TAR50" s="1"/>
      <c r="TAS50" s="1"/>
      <c r="TAT50" s="1"/>
      <c r="TAU50" s="1"/>
      <c r="TAV50" s="1"/>
      <c r="TAW50" s="1"/>
      <c r="TAX50" s="1"/>
      <c r="TAY50" s="1"/>
      <c r="TAZ50" s="1"/>
      <c r="TBA50" s="1"/>
      <c r="TBB50" s="1"/>
      <c r="TBC50" s="1"/>
      <c r="TBD50" s="1"/>
      <c r="TBE50" s="1"/>
      <c r="TBF50" s="1"/>
      <c r="TBG50" s="1"/>
      <c r="TBH50" s="1"/>
      <c r="TBI50" s="1"/>
      <c r="TBJ50" s="1"/>
      <c r="TBK50" s="1"/>
      <c r="TBL50" s="1"/>
      <c r="TBM50" s="1"/>
      <c r="TBN50" s="1"/>
      <c r="TBO50" s="1"/>
      <c r="TBP50" s="1"/>
      <c r="TBQ50" s="1"/>
      <c r="TBR50" s="1"/>
      <c r="TBS50" s="1"/>
      <c r="TBT50" s="1"/>
      <c r="TBU50" s="1"/>
      <c r="TBV50" s="1"/>
      <c r="TBW50" s="1"/>
      <c r="TBX50" s="1"/>
      <c r="TBY50" s="1"/>
      <c r="TBZ50" s="1"/>
      <c r="TCA50" s="1"/>
      <c r="TCB50" s="1"/>
      <c r="TCC50" s="1"/>
      <c r="TCD50" s="1"/>
      <c r="TCE50" s="1"/>
      <c r="TCF50" s="1"/>
      <c r="TCG50" s="1"/>
      <c r="TCH50" s="1"/>
      <c r="TCI50" s="1"/>
      <c r="TCJ50" s="1"/>
      <c r="TCK50" s="1"/>
      <c r="TCL50" s="1"/>
      <c r="TCM50" s="1"/>
      <c r="TCN50" s="1"/>
      <c r="TCO50" s="1"/>
      <c r="TCP50" s="1"/>
      <c r="TCQ50" s="1"/>
      <c r="TCR50" s="1"/>
      <c r="TCS50" s="1"/>
      <c r="TCT50" s="1"/>
      <c r="TCU50" s="1"/>
      <c r="TCV50" s="1"/>
      <c r="TCW50" s="1"/>
      <c r="TCX50" s="1"/>
      <c r="TCY50" s="1"/>
      <c r="TCZ50" s="1"/>
      <c r="TDA50" s="1"/>
      <c r="TDB50" s="1"/>
      <c r="TDC50" s="1"/>
      <c r="TDD50" s="1"/>
      <c r="TDE50" s="1"/>
      <c r="TDF50" s="1"/>
      <c r="TDG50" s="1"/>
      <c r="TDH50" s="1"/>
      <c r="TDI50" s="1"/>
      <c r="TDJ50" s="1"/>
      <c r="TDK50" s="1"/>
      <c r="TDL50" s="1"/>
      <c r="TDM50" s="1"/>
      <c r="TDN50" s="1"/>
      <c r="TDO50" s="1"/>
      <c r="TDP50" s="1"/>
      <c r="TDQ50" s="1"/>
      <c r="TDR50" s="1"/>
      <c r="TDS50" s="1"/>
      <c r="TDT50" s="1"/>
      <c r="TDU50" s="1"/>
      <c r="TDV50" s="1"/>
      <c r="TDW50" s="1"/>
      <c r="TDX50" s="1"/>
      <c r="TDY50" s="1"/>
      <c r="TDZ50" s="1"/>
      <c r="TEA50" s="1"/>
      <c r="TEB50" s="1"/>
      <c r="TEC50" s="1"/>
      <c r="TED50" s="1"/>
      <c r="TEE50" s="1"/>
      <c r="TEF50" s="1"/>
      <c r="TEG50" s="1"/>
      <c r="TEH50" s="1"/>
      <c r="TEI50" s="1"/>
      <c r="TEJ50" s="1"/>
      <c r="TEK50" s="1"/>
      <c r="TEL50" s="1"/>
      <c r="TEM50" s="1"/>
      <c r="TEN50" s="1"/>
      <c r="TEO50" s="1"/>
      <c r="TEP50" s="1"/>
      <c r="TEQ50" s="1"/>
      <c r="TER50" s="1"/>
      <c r="TES50" s="1"/>
      <c r="TET50" s="1"/>
      <c r="TEU50" s="1"/>
      <c r="TEV50" s="1"/>
      <c r="TEW50" s="1"/>
      <c r="TEX50" s="1"/>
      <c r="TEY50" s="1"/>
      <c r="TEZ50" s="1"/>
      <c r="TFA50" s="1"/>
      <c r="TFB50" s="1"/>
      <c r="TFC50" s="1"/>
      <c r="TFD50" s="1"/>
      <c r="TFE50" s="1"/>
      <c r="TFF50" s="1"/>
      <c r="TFG50" s="1"/>
      <c r="TFH50" s="1"/>
      <c r="TFI50" s="1"/>
      <c r="TFJ50" s="1"/>
      <c r="TFK50" s="1"/>
      <c r="TFL50" s="1"/>
      <c r="TFM50" s="1"/>
      <c r="TFN50" s="1"/>
      <c r="TFO50" s="1"/>
      <c r="TFP50" s="1"/>
      <c r="TFQ50" s="1"/>
      <c r="TFR50" s="1"/>
      <c r="TFS50" s="1"/>
      <c r="TFT50" s="1"/>
      <c r="TFU50" s="1"/>
      <c r="TFV50" s="1"/>
      <c r="TFW50" s="1"/>
      <c r="TFX50" s="1"/>
      <c r="TFY50" s="1"/>
      <c r="TFZ50" s="1"/>
      <c r="TGA50" s="1"/>
      <c r="TGB50" s="1"/>
      <c r="TGC50" s="1"/>
      <c r="TGD50" s="1"/>
      <c r="TGE50" s="1"/>
      <c r="TGF50" s="1"/>
      <c r="TGG50" s="1"/>
      <c r="TGH50" s="1"/>
      <c r="TGI50" s="1"/>
      <c r="TGJ50" s="1"/>
      <c r="TGK50" s="1"/>
      <c r="TGL50" s="1"/>
      <c r="TGM50" s="1"/>
      <c r="TGN50" s="1"/>
      <c r="TGO50" s="1"/>
      <c r="TGP50" s="1"/>
      <c r="TGQ50" s="1"/>
      <c r="TGR50" s="1"/>
      <c r="TGS50" s="1"/>
      <c r="TGT50" s="1"/>
      <c r="TGU50" s="1"/>
      <c r="TGV50" s="1"/>
      <c r="TGW50" s="1"/>
      <c r="TGX50" s="1"/>
      <c r="TGY50" s="1"/>
      <c r="TGZ50" s="1"/>
      <c r="THA50" s="1"/>
      <c r="THB50" s="1"/>
      <c r="THC50" s="1"/>
      <c r="THD50" s="1"/>
      <c r="THE50" s="1"/>
      <c r="THF50" s="1"/>
      <c r="THG50" s="1"/>
      <c r="THH50" s="1"/>
      <c r="THI50" s="1"/>
      <c r="THJ50" s="1"/>
      <c r="THK50" s="1"/>
      <c r="THL50" s="1"/>
      <c r="THM50" s="1"/>
      <c r="THN50" s="1"/>
      <c r="THO50" s="1"/>
      <c r="THP50" s="1"/>
      <c r="THQ50" s="1"/>
      <c r="THR50" s="1"/>
      <c r="THS50" s="1"/>
      <c r="THT50" s="1"/>
      <c r="THU50" s="1"/>
      <c r="THV50" s="1"/>
      <c r="THW50" s="1"/>
      <c r="THX50" s="1"/>
      <c r="THY50" s="1"/>
      <c r="THZ50" s="1"/>
      <c r="TIA50" s="1"/>
      <c r="TIB50" s="1"/>
      <c r="TIC50" s="1"/>
      <c r="TID50" s="1"/>
      <c r="TIE50" s="1"/>
      <c r="TIF50" s="1"/>
      <c r="TIG50" s="1"/>
      <c r="TIH50" s="1"/>
      <c r="TII50" s="1"/>
      <c r="TIJ50" s="1"/>
      <c r="TIK50" s="1"/>
      <c r="TIL50" s="1"/>
      <c r="TIM50" s="1"/>
      <c r="TIN50" s="1"/>
      <c r="TIO50" s="1"/>
      <c r="TIP50" s="1"/>
      <c r="TIQ50" s="1"/>
      <c r="TIR50" s="1"/>
      <c r="TIS50" s="1"/>
      <c r="TIT50" s="1"/>
      <c r="TIU50" s="1"/>
      <c r="TIV50" s="1"/>
      <c r="TIW50" s="1"/>
      <c r="TIX50" s="1"/>
      <c r="TIY50" s="1"/>
      <c r="TIZ50" s="1"/>
      <c r="TJA50" s="1"/>
      <c r="TJB50" s="1"/>
      <c r="TJC50" s="1"/>
      <c r="TJD50" s="1"/>
      <c r="TJE50" s="1"/>
      <c r="TJF50" s="1"/>
      <c r="TJG50" s="1"/>
      <c r="TJH50" s="1"/>
      <c r="TJI50" s="1"/>
      <c r="TJJ50" s="1"/>
      <c r="TJK50" s="1"/>
      <c r="TJL50" s="1"/>
      <c r="TJM50" s="1"/>
      <c r="TJN50" s="1"/>
      <c r="TJO50" s="1"/>
      <c r="TJP50" s="1"/>
      <c r="TJQ50" s="1"/>
      <c r="TJR50" s="1"/>
      <c r="TJS50" s="1"/>
      <c r="TJT50" s="1"/>
      <c r="TJU50" s="1"/>
      <c r="TJV50" s="1"/>
      <c r="TJW50" s="1"/>
      <c r="TJX50" s="1"/>
      <c r="TJY50" s="1"/>
      <c r="TJZ50" s="1"/>
      <c r="TKA50" s="1"/>
      <c r="TKB50" s="1"/>
      <c r="TKC50" s="1"/>
      <c r="TKD50" s="1"/>
      <c r="TKE50" s="1"/>
      <c r="TKF50" s="1"/>
      <c r="TKG50" s="1"/>
      <c r="TKH50" s="1"/>
      <c r="TKI50" s="1"/>
      <c r="TKJ50" s="1"/>
      <c r="TKK50" s="1"/>
      <c r="TKL50" s="1"/>
      <c r="TKM50" s="1"/>
      <c r="TKN50" s="1"/>
      <c r="TKO50" s="1"/>
      <c r="TKP50" s="1"/>
      <c r="TKQ50" s="1"/>
      <c r="TKR50" s="1"/>
      <c r="TKS50" s="1"/>
      <c r="TKT50" s="1"/>
      <c r="TKU50" s="1"/>
      <c r="TKV50" s="1"/>
      <c r="TKW50" s="1"/>
      <c r="TKX50" s="1"/>
      <c r="TKY50" s="1"/>
      <c r="TKZ50" s="1"/>
      <c r="TLA50" s="1"/>
      <c r="TLB50" s="1"/>
      <c r="TLC50" s="1"/>
      <c r="TLD50" s="1"/>
      <c r="TLE50" s="1"/>
      <c r="TLF50" s="1"/>
      <c r="TLG50" s="1"/>
      <c r="TLH50" s="1"/>
      <c r="TLI50" s="1"/>
      <c r="TLJ50" s="1"/>
      <c r="TLK50" s="1"/>
      <c r="TLL50" s="1"/>
      <c r="TLM50" s="1"/>
      <c r="TLN50" s="1"/>
      <c r="TLO50" s="1"/>
      <c r="TLP50" s="1"/>
      <c r="TLQ50" s="1"/>
      <c r="TLR50" s="1"/>
      <c r="TLS50" s="1"/>
      <c r="TLT50" s="1"/>
      <c r="TLU50" s="1"/>
      <c r="TLV50" s="1"/>
      <c r="TLW50" s="1"/>
      <c r="TLX50" s="1"/>
      <c r="TLY50" s="1"/>
      <c r="TLZ50" s="1"/>
      <c r="TMA50" s="1"/>
      <c r="TMB50" s="1"/>
      <c r="TMC50" s="1"/>
      <c r="TMD50" s="1"/>
      <c r="TME50" s="1"/>
      <c r="TMF50" s="1"/>
      <c r="TMG50" s="1"/>
      <c r="TMH50" s="1"/>
      <c r="TMI50" s="1"/>
      <c r="TMJ50" s="1"/>
      <c r="TMK50" s="1"/>
      <c r="TML50" s="1"/>
      <c r="TMM50" s="1"/>
      <c r="TMN50" s="1"/>
      <c r="TMO50" s="1"/>
      <c r="TMP50" s="1"/>
      <c r="TMQ50" s="1"/>
      <c r="TMR50" s="1"/>
      <c r="TMS50" s="1"/>
      <c r="TMT50" s="1"/>
      <c r="TMU50" s="1"/>
      <c r="TMV50" s="1"/>
      <c r="TMW50" s="1"/>
      <c r="TMX50" s="1"/>
      <c r="TMY50" s="1"/>
      <c r="TMZ50" s="1"/>
      <c r="TNA50" s="1"/>
      <c r="TNB50" s="1"/>
      <c r="TNC50" s="1"/>
      <c r="TND50" s="1"/>
      <c r="TNE50" s="1"/>
      <c r="TNF50" s="1"/>
      <c r="TNG50" s="1"/>
      <c r="TNH50" s="1"/>
      <c r="TNI50" s="1"/>
      <c r="TNJ50" s="1"/>
      <c r="TNK50" s="1"/>
      <c r="TNL50" s="1"/>
      <c r="TNM50" s="1"/>
      <c r="TNN50" s="1"/>
      <c r="TNO50" s="1"/>
      <c r="TNP50" s="1"/>
      <c r="TNQ50" s="1"/>
      <c r="TNR50" s="1"/>
      <c r="TNS50" s="1"/>
      <c r="TNT50" s="1"/>
      <c r="TNU50" s="1"/>
      <c r="TNV50" s="1"/>
      <c r="TNW50" s="1"/>
      <c r="TNX50" s="1"/>
      <c r="TNY50" s="1"/>
      <c r="TNZ50" s="1"/>
      <c r="TOA50" s="1"/>
      <c r="TOB50" s="1"/>
      <c r="TOC50" s="1"/>
      <c r="TOD50" s="1"/>
      <c r="TOE50" s="1"/>
      <c r="TOF50" s="1"/>
      <c r="TOG50" s="1"/>
      <c r="TOH50" s="1"/>
      <c r="TOI50" s="1"/>
      <c r="TOJ50" s="1"/>
      <c r="TOK50" s="1"/>
      <c r="TOL50" s="1"/>
      <c r="TOM50" s="1"/>
      <c r="TON50" s="1"/>
      <c r="TOO50" s="1"/>
      <c r="TOP50" s="1"/>
      <c r="TOQ50" s="1"/>
      <c r="TOR50" s="1"/>
      <c r="TOS50" s="1"/>
      <c r="TOT50" s="1"/>
      <c r="TOU50" s="1"/>
      <c r="TOV50" s="1"/>
      <c r="TOW50" s="1"/>
      <c r="TOX50" s="1"/>
      <c r="TOY50" s="1"/>
      <c r="TOZ50" s="1"/>
      <c r="TPA50" s="1"/>
      <c r="TPB50" s="1"/>
      <c r="TPC50" s="1"/>
      <c r="TPD50" s="1"/>
      <c r="TPE50" s="1"/>
      <c r="TPF50" s="1"/>
      <c r="TPG50" s="1"/>
      <c r="TPH50" s="1"/>
      <c r="TPI50" s="1"/>
      <c r="TPJ50" s="1"/>
      <c r="TPK50" s="1"/>
      <c r="TPL50" s="1"/>
      <c r="TPM50" s="1"/>
      <c r="TPN50" s="1"/>
      <c r="TPO50" s="1"/>
      <c r="TPP50" s="1"/>
      <c r="TPQ50" s="1"/>
      <c r="TPR50" s="1"/>
      <c r="TPS50" s="1"/>
      <c r="TPT50" s="1"/>
      <c r="TPU50" s="1"/>
      <c r="TPV50" s="1"/>
      <c r="TPW50" s="1"/>
      <c r="TPX50" s="1"/>
      <c r="TPY50" s="1"/>
      <c r="TPZ50" s="1"/>
      <c r="TQA50" s="1"/>
      <c r="TQB50" s="1"/>
      <c r="TQC50" s="1"/>
      <c r="TQD50" s="1"/>
      <c r="TQE50" s="1"/>
      <c r="TQF50" s="1"/>
      <c r="TQG50" s="1"/>
      <c r="TQH50" s="1"/>
      <c r="TQI50" s="1"/>
      <c r="TQJ50" s="1"/>
      <c r="TQK50" s="1"/>
      <c r="TQL50" s="1"/>
      <c r="TQM50" s="1"/>
      <c r="TQN50" s="1"/>
      <c r="TQO50" s="1"/>
      <c r="TQP50" s="1"/>
      <c r="TQQ50" s="1"/>
      <c r="TQR50" s="1"/>
      <c r="TQS50" s="1"/>
      <c r="TQT50" s="1"/>
      <c r="TQU50" s="1"/>
      <c r="TQV50" s="1"/>
      <c r="TQW50" s="1"/>
      <c r="TQX50" s="1"/>
      <c r="TQY50" s="1"/>
      <c r="TQZ50" s="1"/>
      <c r="TRA50" s="1"/>
      <c r="TRB50" s="1"/>
      <c r="TRC50" s="1"/>
      <c r="TRD50" s="1"/>
      <c r="TRE50" s="1"/>
      <c r="TRF50" s="1"/>
      <c r="TRG50" s="1"/>
      <c r="TRH50" s="1"/>
      <c r="TRI50" s="1"/>
      <c r="TRJ50" s="1"/>
      <c r="TRK50" s="1"/>
      <c r="TRL50" s="1"/>
      <c r="TRM50" s="1"/>
      <c r="TRN50" s="1"/>
      <c r="TRO50" s="1"/>
      <c r="TRP50" s="1"/>
      <c r="TRQ50" s="1"/>
      <c r="TRR50" s="1"/>
      <c r="TRS50" s="1"/>
      <c r="TRT50" s="1"/>
      <c r="TRU50" s="1"/>
      <c r="TRV50" s="1"/>
      <c r="TRW50" s="1"/>
      <c r="TRX50" s="1"/>
      <c r="TRY50" s="1"/>
      <c r="TRZ50" s="1"/>
      <c r="TSA50" s="1"/>
      <c r="TSB50" s="1"/>
      <c r="TSC50" s="1"/>
      <c r="TSD50" s="1"/>
      <c r="TSE50" s="1"/>
      <c r="TSF50" s="1"/>
      <c r="TSG50" s="1"/>
      <c r="TSH50" s="1"/>
      <c r="TSI50" s="1"/>
      <c r="TSJ50" s="1"/>
      <c r="TSK50" s="1"/>
      <c r="TSL50" s="1"/>
      <c r="TSM50" s="1"/>
      <c r="TSN50" s="1"/>
      <c r="TSO50" s="1"/>
      <c r="TSP50" s="1"/>
      <c r="TSQ50" s="1"/>
      <c r="TSR50" s="1"/>
      <c r="TSS50" s="1"/>
      <c r="TST50" s="1"/>
      <c r="TSU50" s="1"/>
      <c r="TSV50" s="1"/>
      <c r="TSW50" s="1"/>
      <c r="TSX50" s="1"/>
      <c r="TSY50" s="1"/>
      <c r="TSZ50" s="1"/>
      <c r="TTA50" s="1"/>
      <c r="TTB50" s="1"/>
      <c r="TTC50" s="1"/>
      <c r="TTD50" s="1"/>
      <c r="TTE50" s="1"/>
      <c r="TTF50" s="1"/>
      <c r="TTG50" s="1"/>
      <c r="TTH50" s="1"/>
      <c r="TTI50" s="1"/>
      <c r="TTJ50" s="1"/>
      <c r="TTK50" s="1"/>
      <c r="TTL50" s="1"/>
      <c r="TTM50" s="1"/>
      <c r="TTN50" s="1"/>
      <c r="TTO50" s="1"/>
      <c r="TTP50" s="1"/>
      <c r="TTQ50" s="1"/>
      <c r="TTR50" s="1"/>
      <c r="TTS50" s="1"/>
      <c r="TTT50" s="1"/>
      <c r="TTU50" s="1"/>
      <c r="TTV50" s="1"/>
      <c r="TTW50" s="1"/>
      <c r="TTX50" s="1"/>
      <c r="TTY50" s="1"/>
      <c r="TTZ50" s="1"/>
      <c r="TUA50" s="1"/>
      <c r="TUB50" s="1"/>
      <c r="TUC50" s="1"/>
      <c r="TUD50" s="1"/>
      <c r="TUE50" s="1"/>
      <c r="TUF50" s="1"/>
      <c r="TUG50" s="1"/>
      <c r="TUH50" s="1"/>
      <c r="TUI50" s="1"/>
      <c r="TUJ50" s="1"/>
      <c r="TUK50" s="1"/>
      <c r="TUL50" s="1"/>
      <c r="TUM50" s="1"/>
      <c r="TUN50" s="1"/>
      <c r="TUO50" s="1"/>
      <c r="TUP50" s="1"/>
      <c r="TUQ50" s="1"/>
      <c r="TUR50" s="1"/>
      <c r="TUS50" s="1"/>
      <c r="TUT50" s="1"/>
      <c r="TUU50" s="1"/>
      <c r="TUV50" s="1"/>
      <c r="TUW50" s="1"/>
      <c r="TUX50" s="1"/>
      <c r="TUY50" s="1"/>
      <c r="TUZ50" s="1"/>
      <c r="TVA50" s="1"/>
      <c r="TVB50" s="1"/>
      <c r="TVC50" s="1"/>
      <c r="TVD50" s="1"/>
      <c r="TVE50" s="1"/>
      <c r="TVF50" s="1"/>
      <c r="TVG50" s="1"/>
      <c r="TVH50" s="1"/>
      <c r="TVI50" s="1"/>
      <c r="TVJ50" s="1"/>
      <c r="TVK50" s="1"/>
      <c r="TVL50" s="1"/>
      <c r="TVM50" s="1"/>
      <c r="TVN50" s="1"/>
      <c r="TVO50" s="1"/>
      <c r="TVP50" s="1"/>
      <c r="TVQ50" s="1"/>
      <c r="TVR50" s="1"/>
      <c r="TVS50" s="1"/>
      <c r="TVT50" s="1"/>
      <c r="TVU50" s="1"/>
      <c r="TVV50" s="1"/>
      <c r="TVW50" s="1"/>
      <c r="TVX50" s="1"/>
      <c r="TVY50" s="1"/>
      <c r="TVZ50" s="1"/>
      <c r="TWA50" s="1"/>
      <c r="TWB50" s="1"/>
      <c r="TWC50" s="1"/>
      <c r="TWD50" s="1"/>
      <c r="TWE50" s="1"/>
      <c r="TWF50" s="1"/>
      <c r="TWG50" s="1"/>
      <c r="TWH50" s="1"/>
      <c r="TWI50" s="1"/>
      <c r="TWJ50" s="1"/>
      <c r="TWK50" s="1"/>
      <c r="TWL50" s="1"/>
      <c r="TWM50" s="1"/>
      <c r="TWN50" s="1"/>
      <c r="TWO50" s="1"/>
      <c r="TWP50" s="1"/>
      <c r="TWQ50" s="1"/>
      <c r="TWR50" s="1"/>
      <c r="TWS50" s="1"/>
      <c r="TWT50" s="1"/>
      <c r="TWU50" s="1"/>
      <c r="TWV50" s="1"/>
      <c r="TWW50" s="1"/>
      <c r="TWX50" s="1"/>
      <c r="TWY50" s="1"/>
      <c r="TWZ50" s="1"/>
      <c r="TXA50" s="1"/>
      <c r="TXB50" s="1"/>
      <c r="TXC50" s="1"/>
      <c r="TXD50" s="1"/>
      <c r="TXE50" s="1"/>
      <c r="TXF50" s="1"/>
      <c r="TXG50" s="1"/>
      <c r="TXH50" s="1"/>
      <c r="TXI50" s="1"/>
      <c r="TXJ50" s="1"/>
      <c r="TXK50" s="1"/>
      <c r="TXL50" s="1"/>
      <c r="TXM50" s="1"/>
      <c r="TXN50" s="1"/>
      <c r="TXO50" s="1"/>
      <c r="TXP50" s="1"/>
      <c r="TXQ50" s="1"/>
      <c r="TXR50" s="1"/>
      <c r="TXS50" s="1"/>
      <c r="TXT50" s="1"/>
      <c r="TXU50" s="1"/>
      <c r="TXV50" s="1"/>
      <c r="TXW50" s="1"/>
      <c r="TXX50" s="1"/>
      <c r="TXY50" s="1"/>
      <c r="TXZ50" s="1"/>
      <c r="TYA50" s="1"/>
      <c r="TYB50" s="1"/>
      <c r="TYC50" s="1"/>
      <c r="TYD50" s="1"/>
      <c r="TYE50" s="1"/>
      <c r="TYF50" s="1"/>
      <c r="TYG50" s="1"/>
      <c r="TYH50" s="1"/>
      <c r="TYI50" s="1"/>
      <c r="TYJ50" s="1"/>
      <c r="TYK50" s="1"/>
      <c r="TYL50" s="1"/>
      <c r="TYM50" s="1"/>
      <c r="TYN50" s="1"/>
      <c r="TYO50" s="1"/>
      <c r="TYP50" s="1"/>
      <c r="TYQ50" s="1"/>
      <c r="TYR50" s="1"/>
      <c r="TYS50" s="1"/>
      <c r="TYT50" s="1"/>
      <c r="TYU50" s="1"/>
      <c r="TYV50" s="1"/>
      <c r="TYW50" s="1"/>
      <c r="TYX50" s="1"/>
      <c r="TYY50" s="1"/>
      <c r="TYZ50" s="1"/>
      <c r="TZA50" s="1"/>
      <c r="TZB50" s="1"/>
      <c r="TZC50" s="1"/>
      <c r="TZD50" s="1"/>
      <c r="TZE50" s="1"/>
      <c r="TZF50" s="1"/>
      <c r="TZG50" s="1"/>
      <c r="TZH50" s="1"/>
      <c r="TZI50" s="1"/>
      <c r="TZJ50" s="1"/>
      <c r="TZK50" s="1"/>
      <c r="TZL50" s="1"/>
      <c r="TZM50" s="1"/>
      <c r="TZN50" s="1"/>
      <c r="TZO50" s="1"/>
      <c r="TZP50" s="1"/>
      <c r="TZQ50" s="1"/>
      <c r="TZR50" s="1"/>
      <c r="TZS50" s="1"/>
      <c r="TZT50" s="1"/>
      <c r="TZU50" s="1"/>
      <c r="TZV50" s="1"/>
      <c r="TZW50" s="1"/>
      <c r="TZX50" s="1"/>
      <c r="TZY50" s="1"/>
      <c r="TZZ50" s="1"/>
      <c r="UAA50" s="1"/>
      <c r="UAB50" s="1"/>
      <c r="UAC50" s="1"/>
      <c r="UAD50" s="1"/>
      <c r="UAE50" s="1"/>
      <c r="UAF50" s="1"/>
      <c r="UAG50" s="1"/>
      <c r="UAH50" s="1"/>
      <c r="UAI50" s="1"/>
      <c r="UAJ50" s="1"/>
      <c r="UAK50" s="1"/>
      <c r="UAL50" s="1"/>
      <c r="UAM50" s="1"/>
      <c r="UAN50" s="1"/>
      <c r="UAO50" s="1"/>
      <c r="UAP50" s="1"/>
      <c r="UAQ50" s="1"/>
      <c r="UAR50" s="1"/>
      <c r="UAS50" s="1"/>
      <c r="UAT50" s="1"/>
      <c r="UAU50" s="1"/>
      <c r="UAV50" s="1"/>
      <c r="UAW50" s="1"/>
      <c r="UAX50" s="1"/>
      <c r="UAY50" s="1"/>
      <c r="UAZ50" s="1"/>
      <c r="UBA50" s="1"/>
      <c r="UBB50" s="1"/>
      <c r="UBC50" s="1"/>
      <c r="UBD50" s="1"/>
      <c r="UBE50" s="1"/>
      <c r="UBF50" s="1"/>
      <c r="UBG50" s="1"/>
      <c r="UBH50" s="1"/>
      <c r="UBI50" s="1"/>
      <c r="UBJ50" s="1"/>
      <c r="UBK50" s="1"/>
      <c r="UBL50" s="1"/>
      <c r="UBM50" s="1"/>
      <c r="UBN50" s="1"/>
      <c r="UBO50" s="1"/>
      <c r="UBP50" s="1"/>
      <c r="UBQ50" s="1"/>
      <c r="UBR50" s="1"/>
      <c r="UBS50" s="1"/>
      <c r="UBT50" s="1"/>
      <c r="UBU50" s="1"/>
      <c r="UBV50" s="1"/>
      <c r="UBW50" s="1"/>
      <c r="UBX50" s="1"/>
      <c r="UBY50" s="1"/>
      <c r="UBZ50" s="1"/>
      <c r="UCA50" s="1"/>
      <c r="UCB50" s="1"/>
      <c r="UCC50" s="1"/>
      <c r="UCD50" s="1"/>
      <c r="UCE50" s="1"/>
      <c r="UCF50" s="1"/>
      <c r="UCG50" s="1"/>
      <c r="UCH50" s="1"/>
      <c r="UCI50" s="1"/>
      <c r="UCJ50" s="1"/>
      <c r="UCK50" s="1"/>
      <c r="UCL50" s="1"/>
      <c r="UCM50" s="1"/>
      <c r="UCN50" s="1"/>
      <c r="UCO50" s="1"/>
      <c r="UCP50" s="1"/>
      <c r="UCQ50" s="1"/>
      <c r="UCR50" s="1"/>
      <c r="UCS50" s="1"/>
      <c r="UCT50" s="1"/>
      <c r="UCU50" s="1"/>
      <c r="UCV50" s="1"/>
      <c r="UCW50" s="1"/>
      <c r="UCX50" s="1"/>
      <c r="UCY50" s="1"/>
      <c r="UCZ50" s="1"/>
      <c r="UDA50" s="1"/>
      <c r="UDB50" s="1"/>
      <c r="UDC50" s="1"/>
      <c r="UDD50" s="1"/>
      <c r="UDE50" s="1"/>
      <c r="UDF50" s="1"/>
      <c r="UDG50" s="1"/>
      <c r="UDH50" s="1"/>
      <c r="UDI50" s="1"/>
      <c r="UDJ50" s="1"/>
      <c r="UDK50" s="1"/>
      <c r="UDL50" s="1"/>
      <c r="UDM50" s="1"/>
      <c r="UDN50" s="1"/>
      <c r="UDO50" s="1"/>
      <c r="UDP50" s="1"/>
      <c r="UDQ50" s="1"/>
      <c r="UDR50" s="1"/>
      <c r="UDS50" s="1"/>
      <c r="UDT50" s="1"/>
      <c r="UDU50" s="1"/>
      <c r="UDV50" s="1"/>
      <c r="UDW50" s="1"/>
      <c r="UDX50" s="1"/>
      <c r="UDY50" s="1"/>
      <c r="UDZ50" s="1"/>
      <c r="UEA50" s="1"/>
      <c r="UEB50" s="1"/>
      <c r="UEC50" s="1"/>
      <c r="UED50" s="1"/>
      <c r="UEE50" s="1"/>
      <c r="UEF50" s="1"/>
      <c r="UEG50" s="1"/>
      <c r="UEH50" s="1"/>
      <c r="UEI50" s="1"/>
      <c r="UEJ50" s="1"/>
      <c r="UEK50" s="1"/>
      <c r="UEL50" s="1"/>
      <c r="UEM50" s="1"/>
      <c r="UEN50" s="1"/>
      <c r="UEO50" s="1"/>
      <c r="UEP50" s="1"/>
      <c r="UEQ50" s="1"/>
      <c r="UER50" s="1"/>
      <c r="UES50" s="1"/>
      <c r="UET50" s="1"/>
      <c r="UEU50" s="1"/>
      <c r="UEV50" s="1"/>
      <c r="UEW50" s="1"/>
      <c r="UEX50" s="1"/>
      <c r="UEY50" s="1"/>
      <c r="UEZ50" s="1"/>
      <c r="UFA50" s="1"/>
      <c r="UFB50" s="1"/>
      <c r="UFC50" s="1"/>
      <c r="UFD50" s="1"/>
      <c r="UFE50" s="1"/>
      <c r="UFF50" s="1"/>
      <c r="UFG50" s="1"/>
      <c r="UFH50" s="1"/>
      <c r="UFI50" s="1"/>
      <c r="UFJ50" s="1"/>
      <c r="UFK50" s="1"/>
      <c r="UFL50" s="1"/>
      <c r="UFM50" s="1"/>
      <c r="UFN50" s="1"/>
      <c r="UFO50" s="1"/>
      <c r="UFP50" s="1"/>
      <c r="UFQ50" s="1"/>
      <c r="UFR50" s="1"/>
      <c r="UFS50" s="1"/>
      <c r="UFT50" s="1"/>
      <c r="UFU50" s="1"/>
      <c r="UFV50" s="1"/>
      <c r="UFW50" s="1"/>
      <c r="UFX50" s="1"/>
      <c r="UFY50" s="1"/>
      <c r="UFZ50" s="1"/>
      <c r="UGA50" s="1"/>
      <c r="UGB50" s="1"/>
      <c r="UGC50" s="1"/>
      <c r="UGD50" s="1"/>
      <c r="UGE50" s="1"/>
      <c r="UGF50" s="1"/>
      <c r="UGG50" s="1"/>
      <c r="UGH50" s="1"/>
      <c r="UGI50" s="1"/>
      <c r="UGJ50" s="1"/>
      <c r="UGK50" s="1"/>
      <c r="UGL50" s="1"/>
      <c r="UGM50" s="1"/>
      <c r="UGN50" s="1"/>
      <c r="UGO50" s="1"/>
      <c r="UGP50" s="1"/>
      <c r="UGQ50" s="1"/>
      <c r="UGR50" s="1"/>
      <c r="UGS50" s="1"/>
      <c r="UGT50" s="1"/>
      <c r="UGU50" s="1"/>
      <c r="UGV50" s="1"/>
      <c r="UGW50" s="1"/>
      <c r="UGX50" s="1"/>
      <c r="UGY50" s="1"/>
      <c r="UGZ50" s="1"/>
      <c r="UHA50" s="1"/>
      <c r="UHB50" s="1"/>
      <c r="UHC50" s="1"/>
      <c r="UHD50" s="1"/>
      <c r="UHE50" s="1"/>
      <c r="UHF50" s="1"/>
      <c r="UHG50" s="1"/>
      <c r="UHH50" s="1"/>
      <c r="UHI50" s="1"/>
      <c r="UHJ50" s="1"/>
      <c r="UHK50" s="1"/>
      <c r="UHL50" s="1"/>
      <c r="UHM50" s="1"/>
      <c r="UHN50" s="1"/>
      <c r="UHO50" s="1"/>
      <c r="UHP50" s="1"/>
      <c r="UHQ50" s="1"/>
      <c r="UHR50" s="1"/>
      <c r="UHS50" s="1"/>
      <c r="UHT50" s="1"/>
      <c r="UHU50" s="1"/>
      <c r="UHV50" s="1"/>
      <c r="UHW50" s="1"/>
      <c r="UHX50" s="1"/>
      <c r="UHY50" s="1"/>
      <c r="UHZ50" s="1"/>
      <c r="UIA50" s="1"/>
      <c r="UIB50" s="1"/>
      <c r="UIC50" s="1"/>
      <c r="UID50" s="1"/>
      <c r="UIE50" s="1"/>
      <c r="UIF50" s="1"/>
      <c r="UIG50" s="1"/>
      <c r="UIH50" s="1"/>
      <c r="UII50" s="1"/>
      <c r="UIJ50" s="1"/>
      <c r="UIK50" s="1"/>
      <c r="UIL50" s="1"/>
      <c r="UIM50" s="1"/>
      <c r="UIN50" s="1"/>
      <c r="UIO50" s="1"/>
      <c r="UIP50" s="1"/>
      <c r="UIQ50" s="1"/>
      <c r="UIR50" s="1"/>
      <c r="UIS50" s="1"/>
      <c r="UIT50" s="1"/>
      <c r="UIU50" s="1"/>
      <c r="UIV50" s="1"/>
      <c r="UIW50" s="1"/>
      <c r="UIX50" s="1"/>
      <c r="UIY50" s="1"/>
      <c r="UIZ50" s="1"/>
      <c r="UJA50" s="1"/>
      <c r="UJB50" s="1"/>
      <c r="UJC50" s="1"/>
      <c r="UJD50" s="1"/>
      <c r="UJE50" s="1"/>
      <c r="UJF50" s="1"/>
      <c r="UJG50" s="1"/>
      <c r="UJH50" s="1"/>
      <c r="UJI50" s="1"/>
      <c r="UJJ50" s="1"/>
      <c r="UJK50" s="1"/>
      <c r="UJL50" s="1"/>
      <c r="UJM50" s="1"/>
      <c r="UJN50" s="1"/>
      <c r="UJO50" s="1"/>
      <c r="UJP50" s="1"/>
      <c r="UJQ50" s="1"/>
      <c r="UJR50" s="1"/>
      <c r="UJS50" s="1"/>
      <c r="UJT50" s="1"/>
      <c r="UJU50" s="1"/>
      <c r="UJV50" s="1"/>
      <c r="UJW50" s="1"/>
      <c r="UJX50" s="1"/>
      <c r="UJY50" s="1"/>
      <c r="UJZ50" s="1"/>
      <c r="UKA50" s="1"/>
      <c r="UKB50" s="1"/>
      <c r="UKC50" s="1"/>
      <c r="UKD50" s="1"/>
      <c r="UKE50" s="1"/>
      <c r="UKF50" s="1"/>
      <c r="UKG50" s="1"/>
      <c r="UKH50" s="1"/>
      <c r="UKI50" s="1"/>
      <c r="UKJ50" s="1"/>
      <c r="UKK50" s="1"/>
      <c r="UKL50" s="1"/>
      <c r="UKM50" s="1"/>
      <c r="UKN50" s="1"/>
      <c r="UKO50" s="1"/>
      <c r="UKP50" s="1"/>
      <c r="UKQ50" s="1"/>
      <c r="UKR50" s="1"/>
      <c r="UKS50" s="1"/>
      <c r="UKT50" s="1"/>
      <c r="UKU50" s="1"/>
      <c r="UKV50" s="1"/>
      <c r="UKW50" s="1"/>
      <c r="UKX50" s="1"/>
      <c r="UKY50" s="1"/>
      <c r="UKZ50" s="1"/>
      <c r="ULA50" s="1"/>
      <c r="ULB50" s="1"/>
      <c r="ULC50" s="1"/>
      <c r="ULD50" s="1"/>
      <c r="ULE50" s="1"/>
      <c r="ULF50" s="1"/>
      <c r="ULG50" s="1"/>
      <c r="ULH50" s="1"/>
      <c r="ULI50" s="1"/>
      <c r="ULJ50" s="1"/>
      <c r="ULK50" s="1"/>
      <c r="ULL50" s="1"/>
      <c r="ULM50" s="1"/>
      <c r="ULN50" s="1"/>
      <c r="ULO50" s="1"/>
      <c r="ULP50" s="1"/>
      <c r="ULQ50" s="1"/>
      <c r="ULR50" s="1"/>
      <c r="ULS50" s="1"/>
      <c r="ULT50" s="1"/>
      <c r="ULU50" s="1"/>
      <c r="ULV50" s="1"/>
      <c r="ULW50" s="1"/>
      <c r="ULX50" s="1"/>
      <c r="ULY50" s="1"/>
      <c r="ULZ50" s="1"/>
      <c r="UMA50" s="1"/>
      <c r="UMB50" s="1"/>
      <c r="UMC50" s="1"/>
      <c r="UMD50" s="1"/>
      <c r="UME50" s="1"/>
      <c r="UMF50" s="1"/>
      <c r="UMG50" s="1"/>
      <c r="UMH50" s="1"/>
      <c r="UMI50" s="1"/>
      <c r="UMJ50" s="1"/>
      <c r="UMK50" s="1"/>
      <c r="UML50" s="1"/>
      <c r="UMM50" s="1"/>
      <c r="UMN50" s="1"/>
      <c r="UMO50" s="1"/>
      <c r="UMP50" s="1"/>
      <c r="UMQ50" s="1"/>
      <c r="UMR50" s="1"/>
      <c r="UMS50" s="1"/>
      <c r="UMT50" s="1"/>
      <c r="UMU50" s="1"/>
      <c r="UMV50" s="1"/>
      <c r="UMW50" s="1"/>
      <c r="UMX50" s="1"/>
      <c r="UMY50" s="1"/>
      <c r="UMZ50" s="1"/>
      <c r="UNA50" s="1"/>
      <c r="UNB50" s="1"/>
      <c r="UNC50" s="1"/>
      <c r="UND50" s="1"/>
      <c r="UNE50" s="1"/>
      <c r="UNF50" s="1"/>
      <c r="UNG50" s="1"/>
      <c r="UNH50" s="1"/>
      <c r="UNI50" s="1"/>
      <c r="UNJ50" s="1"/>
      <c r="UNK50" s="1"/>
      <c r="UNL50" s="1"/>
      <c r="UNM50" s="1"/>
      <c r="UNN50" s="1"/>
      <c r="UNO50" s="1"/>
      <c r="UNP50" s="1"/>
      <c r="UNQ50" s="1"/>
      <c r="UNR50" s="1"/>
      <c r="UNS50" s="1"/>
      <c r="UNT50" s="1"/>
      <c r="UNU50" s="1"/>
      <c r="UNV50" s="1"/>
      <c r="UNW50" s="1"/>
      <c r="UNX50" s="1"/>
      <c r="UNY50" s="1"/>
      <c r="UNZ50" s="1"/>
      <c r="UOA50" s="1"/>
      <c r="UOB50" s="1"/>
      <c r="UOC50" s="1"/>
      <c r="UOD50" s="1"/>
      <c r="UOE50" s="1"/>
      <c r="UOF50" s="1"/>
      <c r="UOG50" s="1"/>
      <c r="UOH50" s="1"/>
      <c r="UOI50" s="1"/>
      <c r="UOJ50" s="1"/>
      <c r="UOK50" s="1"/>
      <c r="UOL50" s="1"/>
      <c r="UOM50" s="1"/>
      <c r="UON50" s="1"/>
      <c r="UOO50" s="1"/>
      <c r="UOP50" s="1"/>
      <c r="UOQ50" s="1"/>
      <c r="UOR50" s="1"/>
      <c r="UOS50" s="1"/>
      <c r="UOT50" s="1"/>
      <c r="UOU50" s="1"/>
      <c r="UOV50" s="1"/>
      <c r="UOW50" s="1"/>
      <c r="UOX50" s="1"/>
      <c r="UOY50" s="1"/>
      <c r="UOZ50" s="1"/>
      <c r="UPA50" s="1"/>
      <c r="UPB50" s="1"/>
      <c r="UPC50" s="1"/>
      <c r="UPD50" s="1"/>
      <c r="UPE50" s="1"/>
      <c r="UPF50" s="1"/>
      <c r="UPG50" s="1"/>
      <c r="UPH50" s="1"/>
      <c r="UPI50" s="1"/>
      <c r="UPJ50" s="1"/>
      <c r="UPK50" s="1"/>
      <c r="UPL50" s="1"/>
      <c r="UPM50" s="1"/>
      <c r="UPN50" s="1"/>
      <c r="UPO50" s="1"/>
      <c r="UPP50" s="1"/>
      <c r="UPQ50" s="1"/>
      <c r="UPR50" s="1"/>
      <c r="UPS50" s="1"/>
      <c r="UPT50" s="1"/>
      <c r="UPU50" s="1"/>
      <c r="UPV50" s="1"/>
      <c r="UPW50" s="1"/>
      <c r="UPX50" s="1"/>
      <c r="UPY50" s="1"/>
      <c r="UPZ50" s="1"/>
      <c r="UQA50" s="1"/>
      <c r="UQB50" s="1"/>
      <c r="UQC50" s="1"/>
      <c r="UQD50" s="1"/>
      <c r="UQE50" s="1"/>
      <c r="UQF50" s="1"/>
      <c r="UQG50" s="1"/>
      <c r="UQH50" s="1"/>
      <c r="UQI50" s="1"/>
      <c r="UQJ50" s="1"/>
      <c r="UQK50" s="1"/>
      <c r="UQL50" s="1"/>
      <c r="UQM50" s="1"/>
      <c r="UQN50" s="1"/>
      <c r="UQO50" s="1"/>
      <c r="UQP50" s="1"/>
      <c r="UQQ50" s="1"/>
      <c r="UQR50" s="1"/>
      <c r="UQS50" s="1"/>
      <c r="UQT50" s="1"/>
      <c r="UQU50" s="1"/>
      <c r="UQV50" s="1"/>
      <c r="UQW50" s="1"/>
      <c r="UQX50" s="1"/>
      <c r="UQY50" s="1"/>
      <c r="UQZ50" s="1"/>
      <c r="URA50" s="1"/>
      <c r="URB50" s="1"/>
      <c r="URC50" s="1"/>
      <c r="URD50" s="1"/>
      <c r="URE50" s="1"/>
      <c r="URF50" s="1"/>
      <c r="URG50" s="1"/>
      <c r="URH50" s="1"/>
      <c r="URI50" s="1"/>
      <c r="URJ50" s="1"/>
      <c r="URK50" s="1"/>
      <c r="URL50" s="1"/>
      <c r="URM50" s="1"/>
      <c r="URN50" s="1"/>
      <c r="URO50" s="1"/>
      <c r="URP50" s="1"/>
      <c r="URQ50" s="1"/>
      <c r="URR50" s="1"/>
      <c r="URS50" s="1"/>
      <c r="URT50" s="1"/>
      <c r="URU50" s="1"/>
      <c r="URV50" s="1"/>
      <c r="URW50" s="1"/>
      <c r="URX50" s="1"/>
      <c r="URY50" s="1"/>
      <c r="URZ50" s="1"/>
      <c r="USA50" s="1"/>
      <c r="USB50" s="1"/>
      <c r="USC50" s="1"/>
      <c r="USD50" s="1"/>
      <c r="USE50" s="1"/>
      <c r="USF50" s="1"/>
      <c r="USG50" s="1"/>
      <c r="USH50" s="1"/>
      <c r="USI50" s="1"/>
      <c r="USJ50" s="1"/>
      <c r="USK50" s="1"/>
      <c r="USL50" s="1"/>
      <c r="USM50" s="1"/>
      <c r="USN50" s="1"/>
      <c r="USO50" s="1"/>
      <c r="USP50" s="1"/>
      <c r="USQ50" s="1"/>
      <c r="USR50" s="1"/>
      <c r="USS50" s="1"/>
      <c r="UST50" s="1"/>
      <c r="USU50" s="1"/>
      <c r="USV50" s="1"/>
      <c r="USW50" s="1"/>
      <c r="USX50" s="1"/>
      <c r="USY50" s="1"/>
      <c r="USZ50" s="1"/>
      <c r="UTA50" s="1"/>
      <c r="UTB50" s="1"/>
      <c r="UTC50" s="1"/>
      <c r="UTD50" s="1"/>
      <c r="UTE50" s="1"/>
      <c r="UTF50" s="1"/>
      <c r="UTG50" s="1"/>
      <c r="UTH50" s="1"/>
      <c r="UTI50" s="1"/>
      <c r="UTJ50" s="1"/>
      <c r="UTK50" s="1"/>
      <c r="UTL50" s="1"/>
      <c r="UTM50" s="1"/>
      <c r="UTN50" s="1"/>
      <c r="UTO50" s="1"/>
      <c r="UTP50" s="1"/>
      <c r="UTQ50" s="1"/>
      <c r="UTR50" s="1"/>
      <c r="UTS50" s="1"/>
      <c r="UTT50" s="1"/>
      <c r="UTU50" s="1"/>
      <c r="UTV50" s="1"/>
      <c r="UTW50" s="1"/>
      <c r="UTX50" s="1"/>
      <c r="UTY50" s="1"/>
      <c r="UTZ50" s="1"/>
      <c r="UUA50" s="1"/>
      <c r="UUB50" s="1"/>
      <c r="UUC50" s="1"/>
      <c r="UUD50" s="1"/>
      <c r="UUE50" s="1"/>
      <c r="UUF50" s="1"/>
      <c r="UUG50" s="1"/>
      <c r="UUH50" s="1"/>
      <c r="UUI50" s="1"/>
      <c r="UUJ50" s="1"/>
      <c r="UUK50" s="1"/>
      <c r="UUL50" s="1"/>
      <c r="UUM50" s="1"/>
      <c r="UUN50" s="1"/>
      <c r="UUO50" s="1"/>
      <c r="UUP50" s="1"/>
      <c r="UUQ50" s="1"/>
      <c r="UUR50" s="1"/>
      <c r="UUS50" s="1"/>
      <c r="UUT50" s="1"/>
      <c r="UUU50" s="1"/>
      <c r="UUV50" s="1"/>
      <c r="UUW50" s="1"/>
      <c r="UUX50" s="1"/>
      <c r="UUY50" s="1"/>
      <c r="UUZ50" s="1"/>
      <c r="UVA50" s="1"/>
      <c r="UVB50" s="1"/>
      <c r="UVC50" s="1"/>
      <c r="UVD50" s="1"/>
      <c r="UVE50" s="1"/>
      <c r="UVF50" s="1"/>
      <c r="UVG50" s="1"/>
      <c r="UVH50" s="1"/>
      <c r="UVI50" s="1"/>
      <c r="UVJ50" s="1"/>
      <c r="UVK50" s="1"/>
      <c r="UVL50" s="1"/>
      <c r="UVM50" s="1"/>
      <c r="UVN50" s="1"/>
      <c r="UVO50" s="1"/>
      <c r="UVP50" s="1"/>
      <c r="UVQ50" s="1"/>
      <c r="UVR50" s="1"/>
      <c r="UVS50" s="1"/>
      <c r="UVT50" s="1"/>
      <c r="UVU50" s="1"/>
      <c r="UVV50" s="1"/>
      <c r="UVW50" s="1"/>
      <c r="UVX50" s="1"/>
      <c r="UVY50" s="1"/>
      <c r="UVZ50" s="1"/>
      <c r="UWA50" s="1"/>
      <c r="UWB50" s="1"/>
      <c r="UWC50" s="1"/>
      <c r="UWD50" s="1"/>
      <c r="UWE50" s="1"/>
      <c r="UWF50" s="1"/>
      <c r="UWG50" s="1"/>
      <c r="UWH50" s="1"/>
      <c r="UWI50" s="1"/>
      <c r="UWJ50" s="1"/>
      <c r="UWK50" s="1"/>
      <c r="UWL50" s="1"/>
      <c r="UWM50" s="1"/>
      <c r="UWN50" s="1"/>
      <c r="UWO50" s="1"/>
      <c r="UWP50" s="1"/>
      <c r="UWQ50" s="1"/>
      <c r="UWR50" s="1"/>
      <c r="UWS50" s="1"/>
      <c r="UWT50" s="1"/>
      <c r="UWU50" s="1"/>
      <c r="UWV50" s="1"/>
      <c r="UWW50" s="1"/>
      <c r="UWX50" s="1"/>
      <c r="UWY50" s="1"/>
      <c r="UWZ50" s="1"/>
      <c r="UXA50" s="1"/>
      <c r="UXB50" s="1"/>
      <c r="UXC50" s="1"/>
      <c r="UXD50" s="1"/>
      <c r="UXE50" s="1"/>
      <c r="UXF50" s="1"/>
      <c r="UXG50" s="1"/>
      <c r="UXH50" s="1"/>
      <c r="UXI50" s="1"/>
      <c r="UXJ50" s="1"/>
      <c r="UXK50" s="1"/>
      <c r="UXL50" s="1"/>
      <c r="UXM50" s="1"/>
      <c r="UXN50" s="1"/>
      <c r="UXO50" s="1"/>
      <c r="UXP50" s="1"/>
      <c r="UXQ50" s="1"/>
      <c r="UXR50" s="1"/>
      <c r="UXS50" s="1"/>
      <c r="UXT50" s="1"/>
      <c r="UXU50" s="1"/>
      <c r="UXV50" s="1"/>
      <c r="UXW50" s="1"/>
      <c r="UXX50" s="1"/>
      <c r="UXY50" s="1"/>
      <c r="UXZ50" s="1"/>
      <c r="UYA50" s="1"/>
      <c r="UYB50" s="1"/>
      <c r="UYC50" s="1"/>
      <c r="UYD50" s="1"/>
      <c r="UYE50" s="1"/>
      <c r="UYF50" s="1"/>
      <c r="UYG50" s="1"/>
      <c r="UYH50" s="1"/>
      <c r="UYI50" s="1"/>
      <c r="UYJ50" s="1"/>
      <c r="UYK50" s="1"/>
      <c r="UYL50" s="1"/>
      <c r="UYM50" s="1"/>
      <c r="UYN50" s="1"/>
      <c r="UYO50" s="1"/>
      <c r="UYP50" s="1"/>
      <c r="UYQ50" s="1"/>
      <c r="UYR50" s="1"/>
      <c r="UYS50" s="1"/>
      <c r="UYT50" s="1"/>
      <c r="UYU50" s="1"/>
      <c r="UYV50" s="1"/>
      <c r="UYW50" s="1"/>
      <c r="UYX50" s="1"/>
      <c r="UYY50" s="1"/>
      <c r="UYZ50" s="1"/>
      <c r="UZA50" s="1"/>
      <c r="UZB50" s="1"/>
      <c r="UZC50" s="1"/>
      <c r="UZD50" s="1"/>
      <c r="UZE50" s="1"/>
      <c r="UZF50" s="1"/>
      <c r="UZG50" s="1"/>
      <c r="UZH50" s="1"/>
      <c r="UZI50" s="1"/>
      <c r="UZJ50" s="1"/>
      <c r="UZK50" s="1"/>
      <c r="UZL50" s="1"/>
      <c r="UZM50" s="1"/>
      <c r="UZN50" s="1"/>
      <c r="UZO50" s="1"/>
      <c r="UZP50" s="1"/>
      <c r="UZQ50" s="1"/>
      <c r="UZR50" s="1"/>
      <c r="UZS50" s="1"/>
      <c r="UZT50" s="1"/>
      <c r="UZU50" s="1"/>
      <c r="UZV50" s="1"/>
      <c r="UZW50" s="1"/>
      <c r="UZX50" s="1"/>
      <c r="UZY50" s="1"/>
      <c r="UZZ50" s="1"/>
      <c r="VAA50" s="1"/>
      <c r="VAB50" s="1"/>
      <c r="VAC50" s="1"/>
      <c r="VAD50" s="1"/>
      <c r="VAE50" s="1"/>
      <c r="VAF50" s="1"/>
      <c r="VAG50" s="1"/>
      <c r="VAH50" s="1"/>
      <c r="VAI50" s="1"/>
      <c r="VAJ50" s="1"/>
      <c r="VAK50" s="1"/>
      <c r="VAL50" s="1"/>
      <c r="VAM50" s="1"/>
      <c r="VAN50" s="1"/>
      <c r="VAO50" s="1"/>
      <c r="VAP50" s="1"/>
      <c r="VAQ50" s="1"/>
      <c r="VAR50" s="1"/>
      <c r="VAS50" s="1"/>
      <c r="VAT50" s="1"/>
      <c r="VAU50" s="1"/>
      <c r="VAV50" s="1"/>
      <c r="VAW50" s="1"/>
      <c r="VAX50" s="1"/>
      <c r="VAY50" s="1"/>
      <c r="VAZ50" s="1"/>
      <c r="VBA50" s="1"/>
      <c r="VBB50" s="1"/>
      <c r="VBC50" s="1"/>
      <c r="VBD50" s="1"/>
      <c r="VBE50" s="1"/>
      <c r="VBF50" s="1"/>
      <c r="VBG50" s="1"/>
      <c r="VBH50" s="1"/>
      <c r="VBI50" s="1"/>
      <c r="VBJ50" s="1"/>
      <c r="VBK50" s="1"/>
      <c r="VBL50" s="1"/>
      <c r="VBM50" s="1"/>
      <c r="VBN50" s="1"/>
      <c r="VBO50" s="1"/>
      <c r="VBP50" s="1"/>
      <c r="VBQ50" s="1"/>
      <c r="VBR50" s="1"/>
      <c r="VBS50" s="1"/>
      <c r="VBT50" s="1"/>
      <c r="VBU50" s="1"/>
      <c r="VBV50" s="1"/>
      <c r="VBW50" s="1"/>
      <c r="VBX50" s="1"/>
      <c r="VBY50" s="1"/>
      <c r="VBZ50" s="1"/>
      <c r="VCA50" s="1"/>
      <c r="VCB50" s="1"/>
      <c r="VCC50" s="1"/>
      <c r="VCD50" s="1"/>
      <c r="VCE50" s="1"/>
      <c r="VCF50" s="1"/>
      <c r="VCG50" s="1"/>
      <c r="VCH50" s="1"/>
      <c r="VCI50" s="1"/>
      <c r="VCJ50" s="1"/>
      <c r="VCK50" s="1"/>
      <c r="VCL50" s="1"/>
      <c r="VCM50" s="1"/>
      <c r="VCN50" s="1"/>
      <c r="VCO50" s="1"/>
      <c r="VCP50" s="1"/>
      <c r="VCQ50" s="1"/>
      <c r="VCR50" s="1"/>
      <c r="VCS50" s="1"/>
      <c r="VCT50" s="1"/>
      <c r="VCU50" s="1"/>
      <c r="VCV50" s="1"/>
      <c r="VCW50" s="1"/>
      <c r="VCX50" s="1"/>
      <c r="VCY50" s="1"/>
      <c r="VCZ50" s="1"/>
      <c r="VDA50" s="1"/>
      <c r="VDB50" s="1"/>
      <c r="VDC50" s="1"/>
      <c r="VDD50" s="1"/>
      <c r="VDE50" s="1"/>
      <c r="VDF50" s="1"/>
      <c r="VDG50" s="1"/>
      <c r="VDH50" s="1"/>
      <c r="VDI50" s="1"/>
      <c r="VDJ50" s="1"/>
      <c r="VDK50" s="1"/>
      <c r="VDL50" s="1"/>
      <c r="VDM50" s="1"/>
      <c r="VDN50" s="1"/>
      <c r="VDO50" s="1"/>
      <c r="VDP50" s="1"/>
      <c r="VDQ50" s="1"/>
      <c r="VDR50" s="1"/>
      <c r="VDS50" s="1"/>
      <c r="VDT50" s="1"/>
      <c r="VDU50" s="1"/>
      <c r="VDV50" s="1"/>
      <c r="VDW50" s="1"/>
      <c r="VDX50" s="1"/>
      <c r="VDY50" s="1"/>
      <c r="VDZ50" s="1"/>
      <c r="VEA50" s="1"/>
      <c r="VEB50" s="1"/>
      <c r="VEC50" s="1"/>
      <c r="VED50" s="1"/>
      <c r="VEE50" s="1"/>
      <c r="VEF50" s="1"/>
      <c r="VEG50" s="1"/>
      <c r="VEH50" s="1"/>
      <c r="VEI50" s="1"/>
      <c r="VEJ50" s="1"/>
      <c r="VEK50" s="1"/>
      <c r="VEL50" s="1"/>
      <c r="VEM50" s="1"/>
      <c r="VEN50" s="1"/>
      <c r="VEO50" s="1"/>
      <c r="VEP50" s="1"/>
      <c r="VEQ50" s="1"/>
      <c r="VER50" s="1"/>
      <c r="VES50" s="1"/>
      <c r="VET50" s="1"/>
      <c r="VEU50" s="1"/>
      <c r="VEV50" s="1"/>
      <c r="VEW50" s="1"/>
      <c r="VEX50" s="1"/>
      <c r="VEY50" s="1"/>
      <c r="VEZ50" s="1"/>
      <c r="VFA50" s="1"/>
      <c r="VFB50" s="1"/>
      <c r="VFC50" s="1"/>
      <c r="VFD50" s="1"/>
      <c r="VFE50" s="1"/>
      <c r="VFF50" s="1"/>
      <c r="VFG50" s="1"/>
      <c r="VFH50" s="1"/>
      <c r="VFI50" s="1"/>
      <c r="VFJ50" s="1"/>
      <c r="VFK50" s="1"/>
      <c r="VFL50" s="1"/>
      <c r="VFM50" s="1"/>
      <c r="VFN50" s="1"/>
      <c r="VFO50" s="1"/>
      <c r="VFP50" s="1"/>
      <c r="VFQ50" s="1"/>
      <c r="VFR50" s="1"/>
      <c r="VFS50" s="1"/>
      <c r="VFT50" s="1"/>
      <c r="VFU50" s="1"/>
      <c r="VFV50" s="1"/>
      <c r="VFW50" s="1"/>
      <c r="VFX50" s="1"/>
      <c r="VFY50" s="1"/>
      <c r="VFZ50" s="1"/>
      <c r="VGA50" s="1"/>
      <c r="VGB50" s="1"/>
      <c r="VGC50" s="1"/>
      <c r="VGD50" s="1"/>
      <c r="VGE50" s="1"/>
      <c r="VGF50" s="1"/>
      <c r="VGG50" s="1"/>
      <c r="VGH50" s="1"/>
      <c r="VGI50" s="1"/>
      <c r="VGJ50" s="1"/>
      <c r="VGK50" s="1"/>
      <c r="VGL50" s="1"/>
      <c r="VGM50" s="1"/>
      <c r="VGN50" s="1"/>
      <c r="VGO50" s="1"/>
      <c r="VGP50" s="1"/>
      <c r="VGQ50" s="1"/>
      <c r="VGR50" s="1"/>
      <c r="VGS50" s="1"/>
      <c r="VGT50" s="1"/>
      <c r="VGU50" s="1"/>
      <c r="VGV50" s="1"/>
      <c r="VGW50" s="1"/>
      <c r="VGX50" s="1"/>
      <c r="VGY50" s="1"/>
      <c r="VGZ50" s="1"/>
      <c r="VHA50" s="1"/>
      <c r="VHB50" s="1"/>
      <c r="VHC50" s="1"/>
      <c r="VHD50" s="1"/>
      <c r="VHE50" s="1"/>
      <c r="VHF50" s="1"/>
      <c r="VHG50" s="1"/>
      <c r="VHH50" s="1"/>
      <c r="VHI50" s="1"/>
      <c r="VHJ50" s="1"/>
      <c r="VHK50" s="1"/>
      <c r="VHL50" s="1"/>
      <c r="VHM50" s="1"/>
      <c r="VHN50" s="1"/>
      <c r="VHO50" s="1"/>
      <c r="VHP50" s="1"/>
      <c r="VHQ50" s="1"/>
      <c r="VHR50" s="1"/>
      <c r="VHS50" s="1"/>
      <c r="VHT50" s="1"/>
      <c r="VHU50" s="1"/>
      <c r="VHV50" s="1"/>
      <c r="VHW50" s="1"/>
      <c r="VHX50" s="1"/>
      <c r="VHY50" s="1"/>
      <c r="VHZ50" s="1"/>
      <c r="VIA50" s="1"/>
      <c r="VIB50" s="1"/>
      <c r="VIC50" s="1"/>
      <c r="VID50" s="1"/>
      <c r="VIE50" s="1"/>
      <c r="VIF50" s="1"/>
      <c r="VIG50" s="1"/>
      <c r="VIH50" s="1"/>
      <c r="VII50" s="1"/>
      <c r="VIJ50" s="1"/>
      <c r="VIK50" s="1"/>
      <c r="VIL50" s="1"/>
      <c r="VIM50" s="1"/>
      <c r="VIN50" s="1"/>
      <c r="VIO50" s="1"/>
      <c r="VIP50" s="1"/>
      <c r="VIQ50" s="1"/>
      <c r="VIR50" s="1"/>
      <c r="VIS50" s="1"/>
      <c r="VIT50" s="1"/>
      <c r="VIU50" s="1"/>
      <c r="VIV50" s="1"/>
      <c r="VIW50" s="1"/>
      <c r="VIX50" s="1"/>
      <c r="VIY50" s="1"/>
      <c r="VIZ50" s="1"/>
      <c r="VJA50" s="1"/>
      <c r="VJB50" s="1"/>
      <c r="VJC50" s="1"/>
      <c r="VJD50" s="1"/>
      <c r="VJE50" s="1"/>
      <c r="VJF50" s="1"/>
      <c r="VJG50" s="1"/>
      <c r="VJH50" s="1"/>
      <c r="VJI50" s="1"/>
      <c r="VJJ50" s="1"/>
      <c r="VJK50" s="1"/>
      <c r="VJL50" s="1"/>
      <c r="VJM50" s="1"/>
      <c r="VJN50" s="1"/>
      <c r="VJO50" s="1"/>
      <c r="VJP50" s="1"/>
      <c r="VJQ50" s="1"/>
      <c r="VJR50" s="1"/>
      <c r="VJS50" s="1"/>
      <c r="VJT50" s="1"/>
      <c r="VJU50" s="1"/>
      <c r="VJV50" s="1"/>
      <c r="VJW50" s="1"/>
      <c r="VJX50" s="1"/>
      <c r="VJY50" s="1"/>
      <c r="VJZ50" s="1"/>
      <c r="VKA50" s="1"/>
      <c r="VKB50" s="1"/>
      <c r="VKC50" s="1"/>
      <c r="VKD50" s="1"/>
      <c r="VKE50" s="1"/>
      <c r="VKF50" s="1"/>
      <c r="VKG50" s="1"/>
      <c r="VKH50" s="1"/>
      <c r="VKI50" s="1"/>
      <c r="VKJ50" s="1"/>
      <c r="VKK50" s="1"/>
      <c r="VKL50" s="1"/>
      <c r="VKM50" s="1"/>
      <c r="VKN50" s="1"/>
      <c r="VKO50" s="1"/>
      <c r="VKP50" s="1"/>
      <c r="VKQ50" s="1"/>
      <c r="VKR50" s="1"/>
      <c r="VKS50" s="1"/>
      <c r="VKT50" s="1"/>
      <c r="VKU50" s="1"/>
      <c r="VKV50" s="1"/>
      <c r="VKW50" s="1"/>
      <c r="VKX50" s="1"/>
      <c r="VKY50" s="1"/>
      <c r="VKZ50" s="1"/>
      <c r="VLA50" s="1"/>
      <c r="VLB50" s="1"/>
      <c r="VLC50" s="1"/>
      <c r="VLD50" s="1"/>
      <c r="VLE50" s="1"/>
      <c r="VLF50" s="1"/>
      <c r="VLG50" s="1"/>
      <c r="VLH50" s="1"/>
      <c r="VLI50" s="1"/>
      <c r="VLJ50" s="1"/>
      <c r="VLK50" s="1"/>
      <c r="VLL50" s="1"/>
      <c r="VLM50" s="1"/>
      <c r="VLN50" s="1"/>
      <c r="VLO50" s="1"/>
      <c r="VLP50" s="1"/>
      <c r="VLQ50" s="1"/>
      <c r="VLR50" s="1"/>
      <c r="VLS50" s="1"/>
      <c r="VLT50" s="1"/>
      <c r="VLU50" s="1"/>
      <c r="VLV50" s="1"/>
      <c r="VLW50" s="1"/>
      <c r="VLX50" s="1"/>
      <c r="VLY50" s="1"/>
      <c r="VLZ50" s="1"/>
      <c r="VMA50" s="1"/>
      <c r="VMB50" s="1"/>
      <c r="VMC50" s="1"/>
      <c r="VMD50" s="1"/>
      <c r="VME50" s="1"/>
      <c r="VMF50" s="1"/>
      <c r="VMG50" s="1"/>
      <c r="VMH50" s="1"/>
      <c r="VMI50" s="1"/>
      <c r="VMJ50" s="1"/>
      <c r="VMK50" s="1"/>
      <c r="VML50" s="1"/>
      <c r="VMM50" s="1"/>
      <c r="VMN50" s="1"/>
      <c r="VMO50" s="1"/>
      <c r="VMP50" s="1"/>
      <c r="VMQ50" s="1"/>
      <c r="VMR50" s="1"/>
      <c r="VMS50" s="1"/>
      <c r="VMT50" s="1"/>
      <c r="VMU50" s="1"/>
      <c r="VMV50" s="1"/>
      <c r="VMW50" s="1"/>
      <c r="VMX50" s="1"/>
      <c r="VMY50" s="1"/>
      <c r="VMZ50" s="1"/>
      <c r="VNA50" s="1"/>
      <c r="VNB50" s="1"/>
      <c r="VNC50" s="1"/>
      <c r="VND50" s="1"/>
      <c r="VNE50" s="1"/>
      <c r="VNF50" s="1"/>
      <c r="VNG50" s="1"/>
      <c r="VNH50" s="1"/>
      <c r="VNI50" s="1"/>
      <c r="VNJ50" s="1"/>
      <c r="VNK50" s="1"/>
      <c r="VNL50" s="1"/>
      <c r="VNM50" s="1"/>
      <c r="VNN50" s="1"/>
      <c r="VNO50" s="1"/>
      <c r="VNP50" s="1"/>
      <c r="VNQ50" s="1"/>
      <c r="VNR50" s="1"/>
      <c r="VNS50" s="1"/>
      <c r="VNT50" s="1"/>
      <c r="VNU50" s="1"/>
      <c r="VNV50" s="1"/>
      <c r="VNW50" s="1"/>
      <c r="VNX50" s="1"/>
      <c r="VNY50" s="1"/>
      <c r="VNZ50" s="1"/>
      <c r="VOA50" s="1"/>
      <c r="VOB50" s="1"/>
      <c r="VOC50" s="1"/>
      <c r="VOD50" s="1"/>
      <c r="VOE50" s="1"/>
      <c r="VOF50" s="1"/>
      <c r="VOG50" s="1"/>
      <c r="VOH50" s="1"/>
      <c r="VOI50" s="1"/>
      <c r="VOJ50" s="1"/>
      <c r="VOK50" s="1"/>
      <c r="VOL50" s="1"/>
      <c r="VOM50" s="1"/>
      <c r="VON50" s="1"/>
      <c r="VOO50" s="1"/>
      <c r="VOP50" s="1"/>
      <c r="VOQ50" s="1"/>
      <c r="VOR50" s="1"/>
      <c r="VOS50" s="1"/>
      <c r="VOT50" s="1"/>
      <c r="VOU50" s="1"/>
      <c r="VOV50" s="1"/>
      <c r="VOW50" s="1"/>
      <c r="VOX50" s="1"/>
      <c r="VOY50" s="1"/>
      <c r="VOZ50" s="1"/>
      <c r="VPA50" s="1"/>
      <c r="VPB50" s="1"/>
      <c r="VPC50" s="1"/>
      <c r="VPD50" s="1"/>
      <c r="VPE50" s="1"/>
      <c r="VPF50" s="1"/>
      <c r="VPG50" s="1"/>
      <c r="VPH50" s="1"/>
      <c r="VPI50" s="1"/>
      <c r="VPJ50" s="1"/>
      <c r="VPK50" s="1"/>
      <c r="VPL50" s="1"/>
      <c r="VPM50" s="1"/>
      <c r="VPN50" s="1"/>
      <c r="VPO50" s="1"/>
      <c r="VPP50" s="1"/>
      <c r="VPQ50" s="1"/>
      <c r="VPR50" s="1"/>
      <c r="VPS50" s="1"/>
      <c r="VPT50" s="1"/>
      <c r="VPU50" s="1"/>
      <c r="VPV50" s="1"/>
      <c r="VPW50" s="1"/>
      <c r="VPX50" s="1"/>
      <c r="VPY50" s="1"/>
      <c r="VPZ50" s="1"/>
      <c r="VQA50" s="1"/>
      <c r="VQB50" s="1"/>
      <c r="VQC50" s="1"/>
      <c r="VQD50" s="1"/>
      <c r="VQE50" s="1"/>
      <c r="VQF50" s="1"/>
      <c r="VQG50" s="1"/>
      <c r="VQH50" s="1"/>
      <c r="VQI50" s="1"/>
      <c r="VQJ50" s="1"/>
      <c r="VQK50" s="1"/>
      <c r="VQL50" s="1"/>
      <c r="VQM50" s="1"/>
      <c r="VQN50" s="1"/>
      <c r="VQO50" s="1"/>
      <c r="VQP50" s="1"/>
      <c r="VQQ50" s="1"/>
      <c r="VQR50" s="1"/>
      <c r="VQS50" s="1"/>
      <c r="VQT50" s="1"/>
      <c r="VQU50" s="1"/>
      <c r="VQV50" s="1"/>
      <c r="VQW50" s="1"/>
      <c r="VQX50" s="1"/>
      <c r="VQY50" s="1"/>
      <c r="VQZ50" s="1"/>
      <c r="VRA50" s="1"/>
      <c r="VRB50" s="1"/>
      <c r="VRC50" s="1"/>
      <c r="VRD50" s="1"/>
      <c r="VRE50" s="1"/>
      <c r="VRF50" s="1"/>
      <c r="VRG50" s="1"/>
      <c r="VRH50" s="1"/>
      <c r="VRI50" s="1"/>
      <c r="VRJ50" s="1"/>
      <c r="VRK50" s="1"/>
      <c r="VRL50" s="1"/>
      <c r="VRM50" s="1"/>
      <c r="VRN50" s="1"/>
      <c r="VRO50" s="1"/>
      <c r="VRP50" s="1"/>
      <c r="VRQ50" s="1"/>
      <c r="VRR50" s="1"/>
      <c r="VRS50" s="1"/>
      <c r="VRT50" s="1"/>
      <c r="VRU50" s="1"/>
      <c r="VRV50" s="1"/>
      <c r="VRW50" s="1"/>
      <c r="VRX50" s="1"/>
      <c r="VRY50" s="1"/>
      <c r="VRZ50" s="1"/>
      <c r="VSA50" s="1"/>
      <c r="VSB50" s="1"/>
      <c r="VSC50" s="1"/>
      <c r="VSD50" s="1"/>
      <c r="VSE50" s="1"/>
      <c r="VSF50" s="1"/>
      <c r="VSG50" s="1"/>
      <c r="VSH50" s="1"/>
      <c r="VSI50" s="1"/>
      <c r="VSJ50" s="1"/>
      <c r="VSK50" s="1"/>
      <c r="VSL50" s="1"/>
      <c r="VSM50" s="1"/>
      <c r="VSN50" s="1"/>
      <c r="VSO50" s="1"/>
      <c r="VSP50" s="1"/>
      <c r="VSQ50" s="1"/>
      <c r="VSR50" s="1"/>
      <c r="VSS50" s="1"/>
      <c r="VST50" s="1"/>
      <c r="VSU50" s="1"/>
      <c r="VSV50" s="1"/>
      <c r="VSW50" s="1"/>
      <c r="VSX50" s="1"/>
      <c r="VSY50" s="1"/>
      <c r="VSZ50" s="1"/>
      <c r="VTA50" s="1"/>
      <c r="VTB50" s="1"/>
      <c r="VTC50" s="1"/>
      <c r="VTD50" s="1"/>
      <c r="VTE50" s="1"/>
      <c r="VTF50" s="1"/>
      <c r="VTG50" s="1"/>
      <c r="VTH50" s="1"/>
      <c r="VTI50" s="1"/>
      <c r="VTJ50" s="1"/>
      <c r="VTK50" s="1"/>
      <c r="VTL50" s="1"/>
      <c r="VTM50" s="1"/>
      <c r="VTN50" s="1"/>
      <c r="VTO50" s="1"/>
      <c r="VTP50" s="1"/>
      <c r="VTQ50" s="1"/>
      <c r="VTR50" s="1"/>
      <c r="VTS50" s="1"/>
      <c r="VTT50" s="1"/>
      <c r="VTU50" s="1"/>
      <c r="VTV50" s="1"/>
      <c r="VTW50" s="1"/>
      <c r="VTX50" s="1"/>
      <c r="VTY50" s="1"/>
      <c r="VTZ50" s="1"/>
      <c r="VUA50" s="1"/>
      <c r="VUB50" s="1"/>
      <c r="VUC50" s="1"/>
      <c r="VUD50" s="1"/>
      <c r="VUE50" s="1"/>
      <c r="VUF50" s="1"/>
      <c r="VUG50" s="1"/>
      <c r="VUH50" s="1"/>
      <c r="VUI50" s="1"/>
      <c r="VUJ50" s="1"/>
      <c r="VUK50" s="1"/>
      <c r="VUL50" s="1"/>
      <c r="VUM50" s="1"/>
      <c r="VUN50" s="1"/>
      <c r="VUO50" s="1"/>
      <c r="VUP50" s="1"/>
      <c r="VUQ50" s="1"/>
      <c r="VUR50" s="1"/>
      <c r="VUS50" s="1"/>
      <c r="VUT50" s="1"/>
      <c r="VUU50" s="1"/>
      <c r="VUV50" s="1"/>
      <c r="VUW50" s="1"/>
      <c r="VUX50" s="1"/>
      <c r="VUY50" s="1"/>
      <c r="VUZ50" s="1"/>
      <c r="VVA50" s="1"/>
      <c r="VVB50" s="1"/>
      <c r="VVC50" s="1"/>
      <c r="VVD50" s="1"/>
      <c r="VVE50" s="1"/>
      <c r="VVF50" s="1"/>
      <c r="VVG50" s="1"/>
      <c r="VVH50" s="1"/>
      <c r="VVI50" s="1"/>
      <c r="VVJ50" s="1"/>
      <c r="VVK50" s="1"/>
      <c r="VVL50" s="1"/>
      <c r="VVM50" s="1"/>
      <c r="VVN50" s="1"/>
      <c r="VVO50" s="1"/>
      <c r="VVP50" s="1"/>
      <c r="VVQ50" s="1"/>
      <c r="VVR50" s="1"/>
      <c r="VVS50" s="1"/>
      <c r="VVT50" s="1"/>
      <c r="VVU50" s="1"/>
      <c r="VVV50" s="1"/>
      <c r="VVW50" s="1"/>
      <c r="VVX50" s="1"/>
      <c r="VVY50" s="1"/>
      <c r="VVZ50" s="1"/>
      <c r="VWA50" s="1"/>
      <c r="VWB50" s="1"/>
      <c r="VWC50" s="1"/>
      <c r="VWD50" s="1"/>
      <c r="VWE50" s="1"/>
      <c r="VWF50" s="1"/>
      <c r="VWG50" s="1"/>
      <c r="VWH50" s="1"/>
      <c r="VWI50" s="1"/>
      <c r="VWJ50" s="1"/>
      <c r="VWK50" s="1"/>
      <c r="VWL50" s="1"/>
      <c r="VWM50" s="1"/>
      <c r="VWN50" s="1"/>
      <c r="VWO50" s="1"/>
      <c r="VWP50" s="1"/>
      <c r="VWQ50" s="1"/>
      <c r="VWR50" s="1"/>
      <c r="VWS50" s="1"/>
      <c r="VWT50" s="1"/>
      <c r="VWU50" s="1"/>
      <c r="VWV50" s="1"/>
      <c r="VWW50" s="1"/>
      <c r="VWX50" s="1"/>
      <c r="VWY50" s="1"/>
      <c r="VWZ50" s="1"/>
      <c r="VXA50" s="1"/>
      <c r="VXB50" s="1"/>
      <c r="VXC50" s="1"/>
      <c r="VXD50" s="1"/>
      <c r="VXE50" s="1"/>
      <c r="VXF50" s="1"/>
      <c r="VXG50" s="1"/>
      <c r="VXH50" s="1"/>
      <c r="VXI50" s="1"/>
      <c r="VXJ50" s="1"/>
      <c r="VXK50" s="1"/>
      <c r="VXL50" s="1"/>
      <c r="VXM50" s="1"/>
      <c r="VXN50" s="1"/>
      <c r="VXO50" s="1"/>
      <c r="VXP50" s="1"/>
      <c r="VXQ50" s="1"/>
      <c r="VXR50" s="1"/>
      <c r="VXS50" s="1"/>
      <c r="VXT50" s="1"/>
      <c r="VXU50" s="1"/>
      <c r="VXV50" s="1"/>
      <c r="VXW50" s="1"/>
      <c r="VXX50" s="1"/>
      <c r="VXY50" s="1"/>
      <c r="VXZ50" s="1"/>
      <c r="VYA50" s="1"/>
      <c r="VYB50" s="1"/>
      <c r="VYC50" s="1"/>
      <c r="VYD50" s="1"/>
      <c r="VYE50" s="1"/>
      <c r="VYF50" s="1"/>
      <c r="VYG50" s="1"/>
      <c r="VYH50" s="1"/>
      <c r="VYI50" s="1"/>
      <c r="VYJ50" s="1"/>
      <c r="VYK50" s="1"/>
      <c r="VYL50" s="1"/>
      <c r="VYM50" s="1"/>
      <c r="VYN50" s="1"/>
      <c r="VYO50" s="1"/>
      <c r="VYP50" s="1"/>
      <c r="VYQ50" s="1"/>
      <c r="VYR50" s="1"/>
      <c r="VYS50" s="1"/>
      <c r="VYT50" s="1"/>
      <c r="VYU50" s="1"/>
      <c r="VYV50" s="1"/>
      <c r="VYW50" s="1"/>
      <c r="VYX50" s="1"/>
      <c r="VYY50" s="1"/>
      <c r="VYZ50" s="1"/>
      <c r="VZA50" s="1"/>
      <c r="VZB50" s="1"/>
      <c r="VZC50" s="1"/>
      <c r="VZD50" s="1"/>
      <c r="VZE50" s="1"/>
      <c r="VZF50" s="1"/>
      <c r="VZG50" s="1"/>
      <c r="VZH50" s="1"/>
      <c r="VZI50" s="1"/>
      <c r="VZJ50" s="1"/>
      <c r="VZK50" s="1"/>
      <c r="VZL50" s="1"/>
      <c r="VZM50" s="1"/>
      <c r="VZN50" s="1"/>
      <c r="VZO50" s="1"/>
      <c r="VZP50" s="1"/>
      <c r="VZQ50" s="1"/>
      <c r="VZR50" s="1"/>
      <c r="VZS50" s="1"/>
      <c r="VZT50" s="1"/>
      <c r="VZU50" s="1"/>
      <c r="VZV50" s="1"/>
      <c r="VZW50" s="1"/>
      <c r="VZX50" s="1"/>
      <c r="VZY50" s="1"/>
      <c r="VZZ50" s="1"/>
      <c r="WAA50" s="1"/>
      <c r="WAB50" s="1"/>
      <c r="WAC50" s="1"/>
      <c r="WAD50" s="1"/>
      <c r="WAE50" s="1"/>
      <c r="WAF50" s="1"/>
      <c r="WAG50" s="1"/>
      <c r="WAH50" s="1"/>
      <c r="WAI50" s="1"/>
      <c r="WAJ50" s="1"/>
      <c r="WAK50" s="1"/>
      <c r="WAL50" s="1"/>
      <c r="WAM50" s="1"/>
      <c r="WAN50" s="1"/>
      <c r="WAO50" s="1"/>
      <c r="WAP50" s="1"/>
      <c r="WAQ50" s="1"/>
      <c r="WAR50" s="1"/>
      <c r="WAS50" s="1"/>
      <c r="WAT50" s="1"/>
      <c r="WAU50" s="1"/>
      <c r="WAV50" s="1"/>
      <c r="WAW50" s="1"/>
      <c r="WAX50" s="1"/>
      <c r="WAY50" s="1"/>
      <c r="WAZ50" s="1"/>
      <c r="WBA50" s="1"/>
      <c r="WBB50" s="1"/>
      <c r="WBC50" s="1"/>
      <c r="WBD50" s="1"/>
      <c r="WBE50" s="1"/>
      <c r="WBF50" s="1"/>
      <c r="WBG50" s="1"/>
      <c r="WBH50" s="1"/>
      <c r="WBI50" s="1"/>
      <c r="WBJ50" s="1"/>
      <c r="WBK50" s="1"/>
      <c r="WBL50" s="1"/>
      <c r="WBM50" s="1"/>
      <c r="WBN50" s="1"/>
      <c r="WBO50" s="1"/>
      <c r="WBP50" s="1"/>
      <c r="WBQ50" s="1"/>
      <c r="WBR50" s="1"/>
      <c r="WBS50" s="1"/>
      <c r="WBT50" s="1"/>
      <c r="WBU50" s="1"/>
      <c r="WBV50" s="1"/>
      <c r="WBW50" s="1"/>
      <c r="WBX50" s="1"/>
      <c r="WBY50" s="1"/>
      <c r="WBZ50" s="1"/>
      <c r="WCA50" s="1"/>
      <c r="WCB50" s="1"/>
      <c r="WCC50" s="1"/>
      <c r="WCD50" s="1"/>
      <c r="WCE50" s="1"/>
      <c r="WCF50" s="1"/>
      <c r="WCG50" s="1"/>
      <c r="WCH50" s="1"/>
      <c r="WCI50" s="1"/>
      <c r="WCJ50" s="1"/>
      <c r="WCK50" s="1"/>
      <c r="WCL50" s="1"/>
      <c r="WCM50" s="1"/>
      <c r="WCN50" s="1"/>
      <c r="WCO50" s="1"/>
      <c r="WCP50" s="1"/>
      <c r="WCQ50" s="1"/>
      <c r="WCR50" s="1"/>
      <c r="WCS50" s="1"/>
      <c r="WCT50" s="1"/>
      <c r="WCU50" s="1"/>
      <c r="WCV50" s="1"/>
      <c r="WCW50" s="1"/>
      <c r="WCX50" s="1"/>
      <c r="WCY50" s="1"/>
      <c r="WCZ50" s="1"/>
      <c r="WDA50" s="1"/>
      <c r="WDB50" s="1"/>
      <c r="WDC50" s="1"/>
      <c r="WDD50" s="1"/>
      <c r="WDE50" s="1"/>
      <c r="WDF50" s="1"/>
      <c r="WDG50" s="1"/>
      <c r="WDH50" s="1"/>
      <c r="WDI50" s="1"/>
      <c r="WDJ50" s="1"/>
      <c r="WDK50" s="1"/>
      <c r="WDL50" s="1"/>
      <c r="WDM50" s="1"/>
      <c r="WDN50" s="1"/>
      <c r="WDO50" s="1"/>
      <c r="WDP50" s="1"/>
      <c r="WDQ50" s="1"/>
      <c r="WDR50" s="1"/>
      <c r="WDS50" s="1"/>
      <c r="WDT50" s="1"/>
      <c r="WDU50" s="1"/>
      <c r="WDV50" s="1"/>
      <c r="WDW50" s="1"/>
      <c r="WDX50" s="1"/>
      <c r="WDY50" s="1"/>
      <c r="WDZ50" s="1"/>
      <c r="WEA50" s="1"/>
      <c r="WEB50" s="1"/>
      <c r="WEC50" s="1"/>
      <c r="WED50" s="1"/>
      <c r="WEE50" s="1"/>
      <c r="WEF50" s="1"/>
      <c r="WEG50" s="1"/>
      <c r="WEH50" s="1"/>
      <c r="WEI50" s="1"/>
      <c r="WEJ50" s="1"/>
      <c r="WEK50" s="1"/>
      <c r="WEL50" s="1"/>
      <c r="WEM50" s="1"/>
      <c r="WEN50" s="1"/>
      <c r="WEO50" s="1"/>
      <c r="WEP50" s="1"/>
      <c r="WEQ50" s="1"/>
      <c r="WER50" s="1"/>
      <c r="WES50" s="1"/>
      <c r="WET50" s="1"/>
      <c r="WEU50" s="1"/>
      <c r="WEV50" s="1"/>
      <c r="WEW50" s="1"/>
      <c r="WEX50" s="1"/>
      <c r="WEY50" s="1"/>
      <c r="WEZ50" s="1"/>
      <c r="WFA50" s="1"/>
      <c r="WFB50" s="1"/>
      <c r="WFC50" s="1"/>
      <c r="WFD50" s="1"/>
      <c r="WFE50" s="1"/>
      <c r="WFF50" s="1"/>
      <c r="WFG50" s="1"/>
      <c r="WFH50" s="1"/>
      <c r="WFI50" s="1"/>
      <c r="WFJ50" s="1"/>
      <c r="WFK50" s="1"/>
      <c r="WFL50" s="1"/>
      <c r="WFM50" s="1"/>
      <c r="WFN50" s="1"/>
      <c r="WFO50" s="1"/>
      <c r="WFP50" s="1"/>
      <c r="WFQ50" s="1"/>
      <c r="WFR50" s="1"/>
      <c r="WFS50" s="1"/>
      <c r="WFT50" s="1"/>
      <c r="WFU50" s="1"/>
      <c r="WFV50" s="1"/>
      <c r="WFW50" s="1"/>
      <c r="WFX50" s="1"/>
      <c r="WFY50" s="1"/>
      <c r="WFZ50" s="1"/>
      <c r="WGA50" s="1"/>
      <c r="WGB50" s="1"/>
      <c r="WGC50" s="1"/>
      <c r="WGD50" s="1"/>
      <c r="WGE50" s="1"/>
      <c r="WGF50" s="1"/>
      <c r="WGG50" s="1"/>
      <c r="WGH50" s="1"/>
      <c r="WGI50" s="1"/>
      <c r="WGJ50" s="1"/>
      <c r="WGK50" s="1"/>
      <c r="WGL50" s="1"/>
      <c r="WGM50" s="1"/>
      <c r="WGN50" s="1"/>
      <c r="WGO50" s="1"/>
      <c r="WGP50" s="1"/>
      <c r="WGQ50" s="1"/>
      <c r="WGR50" s="1"/>
      <c r="WGS50" s="1"/>
      <c r="WGT50" s="1"/>
      <c r="WGU50" s="1"/>
      <c r="WGV50" s="1"/>
      <c r="WGW50" s="1"/>
      <c r="WGX50" s="1"/>
      <c r="WGY50" s="1"/>
      <c r="WGZ50" s="1"/>
      <c r="WHA50" s="1"/>
      <c r="WHB50" s="1"/>
      <c r="WHC50" s="1"/>
      <c r="WHD50" s="1"/>
      <c r="WHE50" s="1"/>
      <c r="WHF50" s="1"/>
      <c r="WHG50" s="1"/>
      <c r="WHH50" s="1"/>
      <c r="WHI50" s="1"/>
      <c r="WHJ50" s="1"/>
      <c r="WHK50" s="1"/>
      <c r="WHL50" s="1"/>
      <c r="WHM50" s="1"/>
      <c r="WHN50" s="1"/>
      <c r="WHO50" s="1"/>
      <c r="WHP50" s="1"/>
      <c r="WHQ50" s="1"/>
      <c r="WHR50" s="1"/>
      <c r="WHS50" s="1"/>
      <c r="WHT50" s="1"/>
      <c r="WHU50" s="1"/>
      <c r="WHV50" s="1"/>
      <c r="WHW50" s="1"/>
      <c r="WHX50" s="1"/>
      <c r="WHY50" s="1"/>
      <c r="WHZ50" s="1"/>
      <c r="WIA50" s="1"/>
      <c r="WIB50" s="1"/>
      <c r="WIC50" s="1"/>
      <c r="WID50" s="1"/>
      <c r="WIE50" s="1"/>
      <c r="WIF50" s="1"/>
      <c r="WIG50" s="1"/>
      <c r="WIH50" s="1"/>
      <c r="WII50" s="1"/>
      <c r="WIJ50" s="1"/>
      <c r="WIK50" s="1"/>
      <c r="WIL50" s="1"/>
      <c r="WIM50" s="1"/>
      <c r="WIN50" s="1"/>
      <c r="WIO50" s="1"/>
      <c r="WIP50" s="1"/>
      <c r="WIQ50" s="1"/>
      <c r="WIR50" s="1"/>
      <c r="WIS50" s="1"/>
      <c r="WIT50" s="1"/>
      <c r="WIU50" s="1"/>
      <c r="WIV50" s="1"/>
      <c r="WIW50" s="1"/>
      <c r="WIX50" s="1"/>
      <c r="WIY50" s="1"/>
      <c r="WIZ50" s="1"/>
      <c r="WJA50" s="1"/>
      <c r="WJB50" s="1"/>
      <c r="WJC50" s="1"/>
      <c r="WJD50" s="1"/>
      <c r="WJE50" s="1"/>
      <c r="WJF50" s="1"/>
      <c r="WJG50" s="1"/>
      <c r="WJH50" s="1"/>
      <c r="WJI50" s="1"/>
      <c r="WJJ50" s="1"/>
      <c r="WJK50" s="1"/>
      <c r="WJL50" s="1"/>
      <c r="WJM50" s="1"/>
      <c r="WJN50" s="1"/>
      <c r="WJO50" s="1"/>
      <c r="WJP50" s="1"/>
      <c r="WJQ50" s="1"/>
      <c r="WJR50" s="1"/>
      <c r="WJS50" s="1"/>
      <c r="WJT50" s="1"/>
      <c r="WJU50" s="1"/>
      <c r="WJV50" s="1"/>
      <c r="WJW50" s="1"/>
      <c r="WJX50" s="1"/>
      <c r="WJY50" s="1"/>
      <c r="WJZ50" s="1"/>
      <c r="WKA50" s="1"/>
      <c r="WKB50" s="1"/>
      <c r="WKC50" s="1"/>
      <c r="WKD50" s="1"/>
      <c r="WKE50" s="1"/>
      <c r="WKF50" s="1"/>
      <c r="WKG50" s="1"/>
      <c r="WKH50" s="1"/>
      <c r="WKI50" s="1"/>
      <c r="WKJ50" s="1"/>
      <c r="WKK50" s="1"/>
      <c r="WKL50" s="1"/>
      <c r="WKM50" s="1"/>
      <c r="WKN50" s="1"/>
      <c r="WKO50" s="1"/>
      <c r="WKP50" s="1"/>
      <c r="WKQ50" s="1"/>
      <c r="WKR50" s="1"/>
      <c r="WKS50" s="1"/>
      <c r="WKT50" s="1"/>
      <c r="WKU50" s="1"/>
      <c r="WKV50" s="1"/>
      <c r="WKW50" s="1"/>
      <c r="WKX50" s="1"/>
      <c r="WKY50" s="1"/>
      <c r="WKZ50" s="1"/>
      <c r="WLA50" s="1"/>
      <c r="WLB50" s="1"/>
      <c r="WLC50" s="1"/>
      <c r="WLD50" s="1"/>
      <c r="WLE50" s="1"/>
      <c r="WLF50" s="1"/>
      <c r="WLG50" s="1"/>
      <c r="WLH50" s="1"/>
      <c r="WLI50" s="1"/>
      <c r="WLJ50" s="1"/>
      <c r="WLK50" s="1"/>
      <c r="WLL50" s="1"/>
      <c r="WLM50" s="1"/>
      <c r="WLN50" s="1"/>
      <c r="WLO50" s="1"/>
      <c r="WLP50" s="1"/>
      <c r="WLQ50" s="1"/>
      <c r="WLR50" s="1"/>
      <c r="WLS50" s="1"/>
      <c r="WLT50" s="1"/>
      <c r="WLU50" s="1"/>
      <c r="WLV50" s="1"/>
      <c r="WLW50" s="1"/>
      <c r="WLX50" s="1"/>
      <c r="WLY50" s="1"/>
      <c r="WLZ50" s="1"/>
      <c r="WMA50" s="1"/>
      <c r="WMB50" s="1"/>
      <c r="WMC50" s="1"/>
      <c r="WMD50" s="1"/>
      <c r="WME50" s="1"/>
      <c r="WMF50" s="1"/>
      <c r="WMG50" s="1"/>
      <c r="WMH50" s="1"/>
      <c r="WMI50" s="1"/>
      <c r="WMJ50" s="1"/>
      <c r="WMK50" s="1"/>
      <c r="WML50" s="1"/>
      <c r="WMM50" s="1"/>
      <c r="WMN50" s="1"/>
      <c r="WMO50" s="1"/>
      <c r="WMP50" s="1"/>
      <c r="WMQ50" s="1"/>
      <c r="WMR50" s="1"/>
      <c r="WMS50" s="1"/>
      <c r="WMT50" s="1"/>
      <c r="WMU50" s="1"/>
      <c r="WMV50" s="1"/>
      <c r="WMW50" s="1"/>
      <c r="WMX50" s="1"/>
      <c r="WMY50" s="1"/>
      <c r="WMZ50" s="1"/>
      <c r="WNA50" s="1"/>
      <c r="WNB50" s="1"/>
      <c r="WNC50" s="1"/>
      <c r="WND50" s="1"/>
      <c r="WNE50" s="1"/>
      <c r="WNF50" s="1"/>
      <c r="WNG50" s="1"/>
      <c r="WNH50" s="1"/>
      <c r="WNI50" s="1"/>
      <c r="WNJ50" s="1"/>
      <c r="WNK50" s="1"/>
      <c r="WNL50" s="1"/>
      <c r="WNM50" s="1"/>
      <c r="WNN50" s="1"/>
      <c r="WNO50" s="1"/>
      <c r="WNP50" s="1"/>
      <c r="WNQ50" s="1"/>
      <c r="WNR50" s="1"/>
      <c r="WNS50" s="1"/>
      <c r="WNT50" s="1"/>
      <c r="WNU50" s="1"/>
      <c r="WNV50" s="1"/>
      <c r="WNW50" s="1"/>
      <c r="WNX50" s="1"/>
      <c r="WNY50" s="1"/>
      <c r="WNZ50" s="1"/>
      <c r="WOA50" s="1"/>
      <c r="WOB50" s="1"/>
      <c r="WOC50" s="1"/>
      <c r="WOD50" s="1"/>
      <c r="WOE50" s="1"/>
      <c r="WOF50" s="1"/>
      <c r="WOG50" s="1"/>
      <c r="WOH50" s="1"/>
      <c r="WOI50" s="1"/>
      <c r="WOJ50" s="1"/>
      <c r="WOK50" s="1"/>
      <c r="WOL50" s="1"/>
      <c r="WOM50" s="1"/>
      <c r="WON50" s="1"/>
      <c r="WOO50" s="1"/>
      <c r="WOP50" s="1"/>
      <c r="WOQ50" s="1"/>
      <c r="WOR50" s="1"/>
      <c r="WOS50" s="1"/>
      <c r="WOT50" s="1"/>
      <c r="WOU50" s="1"/>
      <c r="WOV50" s="1"/>
      <c r="WOW50" s="1"/>
      <c r="WOX50" s="1"/>
      <c r="WOY50" s="1"/>
      <c r="WOZ50" s="1"/>
      <c r="WPA50" s="1"/>
      <c r="WPB50" s="1"/>
      <c r="WPC50" s="1"/>
      <c r="WPD50" s="1"/>
      <c r="WPE50" s="1"/>
      <c r="WPF50" s="1"/>
      <c r="WPG50" s="1"/>
      <c r="WPH50" s="1"/>
      <c r="WPI50" s="1"/>
      <c r="WPJ50" s="1"/>
      <c r="WPK50" s="1"/>
      <c r="WPL50" s="1"/>
      <c r="WPM50" s="1"/>
      <c r="WPN50" s="1"/>
      <c r="WPO50" s="1"/>
      <c r="WPP50" s="1"/>
      <c r="WPQ50" s="1"/>
      <c r="WPR50" s="1"/>
      <c r="WPS50" s="1"/>
      <c r="WPT50" s="1"/>
      <c r="WPU50" s="1"/>
      <c r="WPV50" s="1"/>
      <c r="WPW50" s="1"/>
      <c r="WPX50" s="1"/>
      <c r="WPY50" s="1"/>
      <c r="WPZ50" s="1"/>
      <c r="WQA50" s="1"/>
      <c r="WQB50" s="1"/>
      <c r="WQC50" s="1"/>
      <c r="WQD50" s="1"/>
      <c r="WQE50" s="1"/>
      <c r="WQF50" s="1"/>
      <c r="WQG50" s="1"/>
      <c r="WQH50" s="1"/>
      <c r="WQI50" s="1"/>
      <c r="WQJ50" s="1"/>
      <c r="WQK50" s="1"/>
      <c r="WQL50" s="1"/>
      <c r="WQM50" s="1"/>
      <c r="WQN50" s="1"/>
      <c r="WQO50" s="1"/>
      <c r="WQP50" s="1"/>
      <c r="WQQ50" s="1"/>
      <c r="WQR50" s="1"/>
      <c r="WQS50" s="1"/>
      <c r="WQT50" s="1"/>
      <c r="WQU50" s="1"/>
      <c r="WQV50" s="1"/>
      <c r="WQW50" s="1"/>
      <c r="WQX50" s="1"/>
      <c r="WQY50" s="1"/>
      <c r="WQZ50" s="1"/>
      <c r="WRA50" s="1"/>
      <c r="WRB50" s="1"/>
      <c r="WRC50" s="1"/>
      <c r="WRD50" s="1"/>
      <c r="WRE50" s="1"/>
      <c r="WRF50" s="1"/>
      <c r="WRG50" s="1"/>
      <c r="WRH50" s="1"/>
      <c r="WRI50" s="1"/>
      <c r="WRJ50" s="1"/>
      <c r="WRK50" s="1"/>
      <c r="WRL50" s="1"/>
      <c r="WRM50" s="1"/>
      <c r="WRN50" s="1"/>
      <c r="WRO50" s="1"/>
      <c r="WRP50" s="1"/>
      <c r="WRQ50" s="1"/>
      <c r="WRR50" s="1"/>
      <c r="WRS50" s="1"/>
      <c r="WRT50" s="1"/>
      <c r="WRU50" s="1"/>
      <c r="WRV50" s="1"/>
      <c r="WRW50" s="1"/>
      <c r="WRX50" s="1"/>
      <c r="WRY50" s="1"/>
      <c r="WRZ50" s="1"/>
      <c r="WSA50" s="1"/>
      <c r="WSB50" s="1"/>
      <c r="WSC50" s="1"/>
      <c r="WSD50" s="1"/>
      <c r="WSE50" s="1"/>
      <c r="WSF50" s="1"/>
      <c r="WSG50" s="1"/>
      <c r="WSH50" s="1"/>
      <c r="WSI50" s="1"/>
      <c r="WSJ50" s="1"/>
      <c r="WSK50" s="1"/>
      <c r="WSL50" s="1"/>
      <c r="WSM50" s="1"/>
      <c r="WSN50" s="1"/>
      <c r="WSO50" s="1"/>
      <c r="WSP50" s="1"/>
      <c r="WSQ50" s="1"/>
      <c r="WSR50" s="1"/>
      <c r="WSS50" s="1"/>
      <c r="WST50" s="1"/>
      <c r="WSU50" s="1"/>
      <c r="WSV50" s="1"/>
      <c r="WSW50" s="1"/>
      <c r="WSX50" s="1"/>
      <c r="WSY50" s="1"/>
      <c r="WSZ50" s="1"/>
      <c r="WTA50" s="1"/>
      <c r="WTB50" s="1"/>
      <c r="WTC50" s="1"/>
      <c r="WTD50" s="1"/>
      <c r="WTE50" s="1"/>
      <c r="WTF50" s="1"/>
      <c r="WTG50" s="1"/>
      <c r="WTH50" s="1"/>
      <c r="WTI50" s="1"/>
      <c r="WTJ50" s="1"/>
      <c r="WTK50" s="1"/>
      <c r="WTL50" s="1"/>
      <c r="WTM50" s="1"/>
      <c r="WTN50" s="1"/>
      <c r="WTO50" s="1"/>
      <c r="WTP50" s="1"/>
      <c r="WTQ50" s="1"/>
      <c r="WTR50" s="1"/>
      <c r="WTS50" s="1"/>
      <c r="WTT50" s="1"/>
      <c r="WTU50" s="1"/>
      <c r="WTV50" s="1"/>
      <c r="WTW50" s="1"/>
      <c r="WTX50" s="1"/>
      <c r="WTY50" s="1"/>
      <c r="WTZ50" s="1"/>
      <c r="WUA50" s="1"/>
      <c r="WUB50" s="1"/>
      <c r="WUC50" s="1"/>
      <c r="WUD50" s="1"/>
      <c r="WUE50" s="1"/>
      <c r="WUF50" s="1"/>
      <c r="WUG50" s="1"/>
      <c r="WUH50" s="1"/>
      <c r="WUI50" s="1"/>
      <c r="WUJ50" s="1"/>
      <c r="WUK50" s="1"/>
      <c r="WUL50" s="1"/>
      <c r="WUM50" s="1"/>
      <c r="WUN50" s="1"/>
      <c r="WUO50" s="1"/>
      <c r="WUP50" s="1"/>
      <c r="WUQ50" s="1"/>
      <c r="WUR50" s="1"/>
      <c r="WUS50" s="1"/>
      <c r="WUT50" s="1"/>
      <c r="WUU50" s="1"/>
      <c r="WUV50" s="1"/>
      <c r="WUW50" s="1"/>
      <c r="WUX50" s="1"/>
      <c r="WUY50" s="1"/>
      <c r="WUZ50" s="1"/>
      <c r="WVA50" s="1"/>
      <c r="WVB50" s="1"/>
      <c r="WVC50" s="1"/>
      <c r="WVD50" s="1"/>
      <c r="WVE50" s="1"/>
      <c r="WVF50" s="1"/>
      <c r="WVG50" s="1"/>
      <c r="WVH50" s="1"/>
      <c r="WVI50" s="1"/>
      <c r="WVJ50" s="1"/>
      <c r="WVK50" s="1"/>
      <c r="WVL50" s="1"/>
      <c r="WVM50" s="1"/>
      <c r="WVN50" s="1"/>
      <c r="WVO50" s="1"/>
      <c r="WVP50" s="1"/>
      <c r="WVQ50" s="1"/>
      <c r="WVR50" s="1"/>
      <c r="WVS50" s="1"/>
      <c r="WVT50" s="1"/>
      <c r="WVU50" s="1"/>
      <c r="WVV50" s="1"/>
      <c r="WVW50" s="1"/>
      <c r="WVX50" s="1"/>
      <c r="WVY50" s="1"/>
      <c r="WVZ50" s="1"/>
      <c r="WWA50" s="1"/>
      <c r="WWB50" s="1"/>
      <c r="WWC50" s="1"/>
      <c r="WWD50" s="1"/>
      <c r="WWE50" s="1"/>
      <c r="WWF50" s="1"/>
      <c r="WWG50" s="1"/>
      <c r="WWH50" s="1"/>
      <c r="WWI50" s="1"/>
      <c r="WWJ50" s="1"/>
      <c r="WWK50" s="1"/>
      <c r="WWL50" s="1"/>
      <c r="WWM50" s="1"/>
      <c r="WWN50" s="1"/>
      <c r="WWO50" s="1"/>
      <c r="WWP50" s="1"/>
      <c r="WWQ50" s="1"/>
      <c r="WWR50" s="1"/>
      <c r="WWS50" s="1"/>
      <c r="WWT50" s="1"/>
      <c r="WWU50" s="1"/>
      <c r="WWV50" s="1"/>
      <c r="WWW50" s="1"/>
      <c r="WWX50" s="1"/>
      <c r="WWY50" s="1"/>
      <c r="WWZ50" s="1"/>
      <c r="WXA50" s="1"/>
      <c r="WXB50" s="1"/>
      <c r="WXC50" s="1"/>
      <c r="WXD50" s="1"/>
      <c r="WXE50" s="1"/>
      <c r="WXF50" s="1"/>
      <c r="WXG50" s="1"/>
      <c r="WXH50" s="1"/>
      <c r="WXI50" s="1"/>
      <c r="WXJ50" s="1"/>
      <c r="WXK50" s="1"/>
      <c r="WXL50" s="1"/>
      <c r="WXM50" s="1"/>
      <c r="WXN50" s="1"/>
      <c r="WXO50" s="1"/>
      <c r="WXP50" s="1"/>
      <c r="WXQ50" s="1"/>
      <c r="WXR50" s="1"/>
      <c r="WXS50" s="1"/>
      <c r="WXT50" s="1"/>
      <c r="WXU50" s="1"/>
      <c r="WXV50" s="1"/>
      <c r="WXW50" s="1"/>
      <c r="WXX50" s="1"/>
      <c r="WXY50" s="1"/>
      <c r="WXZ50" s="1"/>
      <c r="WYA50" s="1"/>
      <c r="WYB50" s="1"/>
      <c r="WYC50" s="1"/>
      <c r="WYD50" s="1"/>
      <c r="WYE50" s="1"/>
      <c r="WYF50" s="1"/>
      <c r="WYG50" s="1"/>
      <c r="WYH50" s="1"/>
      <c r="WYI50" s="1"/>
      <c r="WYJ50" s="1"/>
      <c r="WYK50" s="1"/>
      <c r="WYL50" s="1"/>
      <c r="WYM50" s="1"/>
      <c r="WYN50" s="1"/>
      <c r="WYO50" s="1"/>
      <c r="WYP50" s="1"/>
      <c r="WYQ50" s="1"/>
      <c r="WYR50" s="1"/>
      <c r="WYS50" s="1"/>
      <c r="WYT50" s="1"/>
      <c r="WYU50" s="1"/>
      <c r="WYV50" s="1"/>
      <c r="WYW50" s="1"/>
      <c r="WYX50" s="1"/>
      <c r="WYY50" s="1"/>
      <c r="WYZ50" s="1"/>
      <c r="WZA50" s="1"/>
      <c r="WZB50" s="1"/>
      <c r="WZC50" s="1"/>
      <c r="WZD50" s="1"/>
      <c r="WZE50" s="1"/>
      <c r="WZF50" s="1"/>
      <c r="WZG50" s="1"/>
      <c r="WZH50" s="1"/>
      <c r="WZI50" s="1"/>
      <c r="WZJ50" s="1"/>
      <c r="WZK50" s="1"/>
      <c r="WZL50" s="1"/>
      <c r="WZM50" s="1"/>
      <c r="WZN50" s="1"/>
      <c r="WZO50" s="1"/>
      <c r="WZP50" s="1"/>
      <c r="WZQ50" s="1"/>
      <c r="WZR50" s="1"/>
      <c r="WZS50" s="1"/>
      <c r="WZT50" s="1"/>
      <c r="WZU50" s="1"/>
      <c r="WZV50" s="1"/>
      <c r="WZW50" s="1"/>
      <c r="WZX50" s="1"/>
      <c r="WZY50" s="1"/>
      <c r="WZZ50" s="1"/>
      <c r="XAA50" s="1"/>
      <c r="XAB50" s="1"/>
      <c r="XAC50" s="1"/>
      <c r="XAD50" s="1"/>
      <c r="XAE50" s="1"/>
      <c r="XAF50" s="1"/>
      <c r="XAG50" s="1"/>
      <c r="XAH50" s="1"/>
      <c r="XAI50" s="1"/>
      <c r="XAJ50" s="1"/>
      <c r="XAK50" s="1"/>
      <c r="XAL50" s="1"/>
      <c r="XAM50" s="1"/>
      <c r="XAN50" s="1"/>
      <c r="XAO50" s="1"/>
      <c r="XAP50" s="1"/>
      <c r="XAQ50" s="1"/>
      <c r="XAR50" s="1"/>
      <c r="XAS50" s="1"/>
      <c r="XAT50" s="1"/>
      <c r="XAU50" s="1"/>
      <c r="XAV50" s="1"/>
      <c r="XAW50" s="1"/>
      <c r="XAX50" s="1"/>
      <c r="XAY50" s="1"/>
      <c r="XAZ50" s="1"/>
      <c r="XBA50" s="1"/>
      <c r="XBB50" s="1"/>
      <c r="XBC50" s="1"/>
      <c r="XBD50" s="1"/>
      <c r="XBE50" s="1"/>
      <c r="XBF50" s="1"/>
      <c r="XBG50" s="1"/>
      <c r="XBH50" s="1"/>
      <c r="XBI50" s="1"/>
      <c r="XBJ50" s="1"/>
      <c r="XBK50" s="1"/>
      <c r="XBL50" s="1"/>
      <c r="XBM50" s="1"/>
      <c r="XBN50" s="1"/>
      <c r="XBO50" s="1"/>
      <c r="XBP50" s="1"/>
      <c r="XBQ50" s="1"/>
      <c r="XBR50" s="1"/>
      <c r="XBS50" s="1"/>
      <c r="XBT50" s="1"/>
      <c r="XBU50" s="1"/>
      <c r="XBV50" s="1"/>
      <c r="XBW50" s="1"/>
      <c r="XBX50" s="1"/>
      <c r="XBY50" s="1"/>
      <c r="XBZ50" s="1"/>
      <c r="XCA50" s="1"/>
      <c r="XCB50" s="1"/>
      <c r="XCC50" s="1"/>
      <c r="XCD50" s="1"/>
      <c r="XCE50" s="1"/>
      <c r="XCF50" s="1"/>
      <c r="XCG50" s="1"/>
      <c r="XCH50" s="1"/>
      <c r="XCI50" s="1"/>
      <c r="XCJ50" s="1"/>
      <c r="XCK50" s="1"/>
      <c r="XCL50" s="1"/>
      <c r="XCM50" s="1"/>
      <c r="XCN50" s="1"/>
      <c r="XCO50" s="1"/>
      <c r="XCP50" s="1"/>
      <c r="XCQ50" s="1"/>
      <c r="XCR50" s="1"/>
      <c r="XCS50" s="1"/>
      <c r="XCT50" s="1"/>
      <c r="XCU50" s="1"/>
      <c r="XCV50" s="1"/>
      <c r="XCW50" s="1"/>
      <c r="XCX50" s="1"/>
      <c r="XCY50" s="1"/>
      <c r="XCZ50" s="1"/>
      <c r="XDA50" s="1"/>
      <c r="XDB50" s="1"/>
      <c r="XDC50" s="1"/>
      <c r="XDD50" s="1"/>
      <c r="XDE50" s="1"/>
      <c r="XDF50" s="1"/>
      <c r="XDG50" s="1"/>
      <c r="XDH50" s="1"/>
      <c r="XDI50" s="1"/>
      <c r="XDJ50" s="1"/>
      <c r="XDK50" s="1"/>
      <c r="XDL50" s="1"/>
      <c r="XDM50" s="1"/>
      <c r="XDN50" s="1"/>
      <c r="XDO50" s="1"/>
      <c r="XDP50" s="1"/>
      <c r="XDQ50" s="1"/>
      <c r="XDR50" s="1"/>
      <c r="XDS50" s="1"/>
      <c r="XDT50" s="1"/>
      <c r="XDU50" s="1"/>
      <c r="XDV50" s="1"/>
      <c r="XDW50" s="1"/>
      <c r="XDX50" s="1"/>
      <c r="XDY50" s="1"/>
      <c r="XDZ50" s="1"/>
      <c r="XEA50" s="1"/>
      <c r="XEB50" s="1"/>
      <c r="XEC50" s="1"/>
      <c r="XED50" s="1"/>
      <c r="XEE50" s="1"/>
      <c r="XEF50" s="1"/>
      <c r="XEG50" s="1"/>
      <c r="XEH50" s="1"/>
      <c r="XEI50" s="1"/>
      <c r="XEJ50" s="1"/>
      <c r="XEK50" s="1"/>
      <c r="XEL50" s="1"/>
      <c r="XEM50" s="1"/>
      <c r="XEN50" s="1"/>
      <c r="XEO50" s="1"/>
      <c r="XEP50" s="1"/>
      <c r="XEQ50" s="1"/>
      <c r="XER50" s="1"/>
      <c r="XES50" s="1"/>
      <c r="XET50" s="1"/>
      <c r="XEU50" s="1"/>
    </row>
    <row r="51" spans="2:16375" s="397" customFormat="1" ht="38.25" outlineLevel="2" x14ac:dyDescent="0.2">
      <c r="C51" s="550"/>
      <c r="D51" s="523" t="s">
        <v>191</v>
      </c>
      <c r="E51" s="408"/>
      <c r="F51" s="430"/>
      <c r="G51" s="523" t="s">
        <v>311</v>
      </c>
      <c r="H51" s="408"/>
      <c r="I51" s="430"/>
      <c r="J51" s="525">
        <v>98525</v>
      </c>
      <c r="K51" s="408"/>
      <c r="L51" s="430"/>
      <c r="M51" s="45" t="s">
        <v>330</v>
      </c>
      <c r="N51" s="409"/>
      <c r="O51" s="431"/>
      <c r="P51" s="41" t="s">
        <v>264</v>
      </c>
      <c r="Q51" s="588"/>
      <c r="R51" s="589"/>
      <c r="S51" s="585">
        <f>VLOOKUP(D51,'MEMÓRIA DE CÁLCULO'!A:H,8,FALSE)</f>
        <v>22025.82</v>
      </c>
      <c r="T51" s="588"/>
      <c r="U51" s="589"/>
      <c r="V51" s="894">
        <f t="shared" ref="V51:V56" si="19">ROUND(AM51,2)</f>
        <v>0.81</v>
      </c>
      <c r="W51" s="588"/>
      <c r="X51" s="589"/>
      <c r="Y51" s="757">
        <f>BDI!$E$35</f>
        <v>0.21820000000000001</v>
      </c>
      <c r="Z51" s="588"/>
      <c r="AA51" s="589"/>
      <c r="AB51" s="585">
        <f t="shared" ref="AB51" si="20">ROUND(V51*(1+Y51),2)</f>
        <v>0.99</v>
      </c>
      <c r="AC51" s="408"/>
      <c r="AD51" s="430"/>
      <c r="AE51" s="46">
        <f t="shared" ref="AE51" si="21">ROUND(AB51*S51,2)</f>
        <v>21805.56</v>
      </c>
      <c r="AF51" s="408"/>
      <c r="AG51" s="430"/>
      <c r="AH51" s="96">
        <f t="shared" si="18"/>
        <v>5.7193274255115439E-4</v>
      </c>
      <c r="AI51" s="396"/>
      <c r="AL51" s="927">
        <v>0.8</v>
      </c>
      <c r="AM51" s="928">
        <f t="shared" si="4"/>
        <v>0.80525165880050997</v>
      </c>
      <c r="AN51" s="931"/>
      <c r="AO51" s="569"/>
      <c r="AX51" s="398"/>
      <c r="AY51" s="398"/>
      <c r="AZ51" s="398"/>
      <c r="BA51" s="398"/>
      <c r="BB51" s="398"/>
      <c r="BD51" s="502"/>
    </row>
    <row r="52" spans="2:16375" s="397" customFormat="1" ht="38.25" outlineLevel="2" x14ac:dyDescent="0.2">
      <c r="C52" s="550"/>
      <c r="D52" s="523" t="s">
        <v>192</v>
      </c>
      <c r="E52" s="408"/>
      <c r="F52" s="430"/>
      <c r="G52" s="523" t="s">
        <v>311</v>
      </c>
      <c r="H52" s="408"/>
      <c r="I52" s="430"/>
      <c r="J52" s="525">
        <v>100983</v>
      </c>
      <c r="K52" s="408"/>
      <c r="L52" s="430"/>
      <c r="M52" s="45" t="s">
        <v>564</v>
      </c>
      <c r="N52" s="409"/>
      <c r="O52" s="431"/>
      <c r="P52" s="41" t="s">
        <v>271</v>
      </c>
      <c r="Q52" s="588"/>
      <c r="R52" s="589"/>
      <c r="S52" s="585">
        <f>VLOOKUP(D52,'MEMÓRIA DE CÁLCULO'!A:H,8,FALSE)</f>
        <v>4405.1639999999998</v>
      </c>
      <c r="T52" s="588"/>
      <c r="U52" s="589"/>
      <c r="V52" s="894">
        <f t="shared" si="19"/>
        <v>10.17</v>
      </c>
      <c r="W52" s="588"/>
      <c r="X52" s="589"/>
      <c r="Y52" s="757">
        <f>BDI!$E$35</f>
        <v>0.21820000000000001</v>
      </c>
      <c r="Z52" s="588"/>
      <c r="AA52" s="589"/>
      <c r="AB52" s="585">
        <f t="shared" ref="AB52:AB56" si="22">ROUND(V52*(1+Y52),2)</f>
        <v>12.39</v>
      </c>
      <c r="AC52" s="408"/>
      <c r="AD52" s="430"/>
      <c r="AE52" s="46">
        <f t="shared" ref="AE52:AE56" si="23">ROUND(AB52*S52,2)</f>
        <v>54579.98</v>
      </c>
      <c r="AF52" s="408"/>
      <c r="AG52" s="430"/>
      <c r="AH52" s="96">
        <f t="shared" si="18"/>
        <v>1.431565052664878E-3</v>
      </c>
      <c r="AI52" s="396"/>
      <c r="AL52" s="927">
        <v>10.1</v>
      </c>
      <c r="AM52" s="928">
        <f t="shared" si="4"/>
        <v>10.166302192356438</v>
      </c>
      <c r="AN52" s="931"/>
      <c r="AO52" s="569"/>
      <c r="AX52" s="398"/>
      <c r="AY52" s="398"/>
      <c r="AZ52" s="398"/>
      <c r="BA52" s="398"/>
      <c r="BB52" s="398"/>
      <c r="BD52" s="502"/>
    </row>
    <row r="53" spans="2:16375" s="397" customFormat="1" ht="25.5" outlineLevel="2" x14ac:dyDescent="0.2">
      <c r="C53" s="550"/>
      <c r="D53" s="523" t="s">
        <v>193</v>
      </c>
      <c r="E53" s="408"/>
      <c r="F53" s="430"/>
      <c r="G53" s="523" t="s">
        <v>311</v>
      </c>
      <c r="H53" s="408"/>
      <c r="I53" s="430"/>
      <c r="J53" s="525">
        <v>98529</v>
      </c>
      <c r="K53" s="408"/>
      <c r="L53" s="430"/>
      <c r="M53" s="45" t="s">
        <v>565</v>
      </c>
      <c r="N53" s="409"/>
      <c r="O53" s="431"/>
      <c r="P53" s="41" t="s">
        <v>310</v>
      </c>
      <c r="Q53" s="588"/>
      <c r="R53" s="589"/>
      <c r="S53" s="585">
        <f>VLOOKUP(D53,'MEMÓRIA DE CÁLCULO'!A:H,8,FALSE)</f>
        <v>50</v>
      </c>
      <c r="T53" s="588"/>
      <c r="U53" s="589"/>
      <c r="V53" s="894">
        <f t="shared" si="19"/>
        <v>103.33</v>
      </c>
      <c r="W53" s="588"/>
      <c r="X53" s="589"/>
      <c r="Y53" s="757">
        <f>BDI!$E$35</f>
        <v>0.21820000000000001</v>
      </c>
      <c r="Z53" s="588"/>
      <c r="AA53" s="589"/>
      <c r="AB53" s="585">
        <f t="shared" si="22"/>
        <v>125.88</v>
      </c>
      <c r="AC53" s="408"/>
      <c r="AD53" s="430"/>
      <c r="AE53" s="46">
        <f t="shared" si="23"/>
        <v>6294</v>
      </c>
      <c r="AF53" s="408"/>
      <c r="AG53" s="430"/>
      <c r="AH53" s="96">
        <f t="shared" si="18"/>
        <v>1.6508379888509927E-4</v>
      </c>
      <c r="AI53" s="396"/>
      <c r="AL53" s="927">
        <v>102.66</v>
      </c>
      <c r="AM53" s="928">
        <f t="shared" si="4"/>
        <v>103.33391911557544</v>
      </c>
      <c r="AN53" s="931"/>
      <c r="AO53" s="569"/>
      <c r="AX53" s="398"/>
      <c r="AY53" s="398"/>
      <c r="AZ53" s="398"/>
      <c r="BA53" s="398"/>
      <c r="BB53" s="398"/>
      <c r="BD53" s="502"/>
    </row>
    <row r="54" spans="2:16375" s="397" customFormat="1" ht="25.5" outlineLevel="2" x14ac:dyDescent="0.2">
      <c r="C54" s="550"/>
      <c r="D54" s="523" t="s">
        <v>194</v>
      </c>
      <c r="E54" s="408"/>
      <c r="F54" s="430"/>
      <c r="G54" s="523" t="s">
        <v>311</v>
      </c>
      <c r="H54" s="408"/>
      <c r="I54" s="430"/>
      <c r="J54" s="525">
        <v>98526</v>
      </c>
      <c r="K54" s="408"/>
      <c r="L54" s="430"/>
      <c r="M54" s="45" t="s">
        <v>563</v>
      </c>
      <c r="N54" s="409"/>
      <c r="O54" s="431"/>
      <c r="P54" s="41" t="s">
        <v>310</v>
      </c>
      <c r="Q54" s="588"/>
      <c r="R54" s="589"/>
      <c r="S54" s="585">
        <f>VLOOKUP(D54,'MEMÓRIA DE CÁLCULO'!A:H,8,FALSE)</f>
        <v>50</v>
      </c>
      <c r="T54" s="588"/>
      <c r="U54" s="589"/>
      <c r="V54" s="894">
        <f t="shared" si="19"/>
        <v>162.85</v>
      </c>
      <c r="W54" s="588"/>
      <c r="X54" s="589"/>
      <c r="Y54" s="757">
        <f>BDI!$E$35</f>
        <v>0.21820000000000001</v>
      </c>
      <c r="Z54" s="588"/>
      <c r="AA54" s="589"/>
      <c r="AB54" s="585">
        <f t="shared" si="22"/>
        <v>198.38</v>
      </c>
      <c r="AC54" s="408"/>
      <c r="AD54" s="430"/>
      <c r="AE54" s="46">
        <f t="shared" si="23"/>
        <v>9919</v>
      </c>
      <c r="AF54" s="408"/>
      <c r="AG54" s="430"/>
      <c r="AH54" s="96">
        <f t="shared" si="18"/>
        <v>2.6016304435038127E-4</v>
      </c>
      <c r="AI54" s="396"/>
      <c r="AL54" s="927">
        <v>161.79</v>
      </c>
      <c r="AM54" s="928">
        <f t="shared" si="4"/>
        <v>162.85208234666811</v>
      </c>
      <c r="AN54" s="931"/>
      <c r="AO54" s="569"/>
      <c r="AX54" s="398"/>
      <c r="AY54" s="398"/>
      <c r="AZ54" s="398"/>
      <c r="BA54" s="398"/>
      <c r="BB54" s="398"/>
      <c r="BD54" s="502"/>
    </row>
    <row r="55" spans="2:16375" s="397" customFormat="1" ht="25.5" outlineLevel="2" x14ac:dyDescent="0.2">
      <c r="C55" s="550"/>
      <c r="D55" s="523" t="s">
        <v>195</v>
      </c>
      <c r="E55" s="408"/>
      <c r="F55" s="430"/>
      <c r="G55" s="523" t="s">
        <v>313</v>
      </c>
      <c r="H55" s="408"/>
      <c r="I55" s="430"/>
      <c r="J55" s="525">
        <v>5915321</v>
      </c>
      <c r="K55" s="408"/>
      <c r="L55" s="430"/>
      <c r="M55" s="45" t="s">
        <v>456</v>
      </c>
      <c r="N55" s="409"/>
      <c r="O55" s="431"/>
      <c r="P55" s="41" t="s">
        <v>278</v>
      </c>
      <c r="Q55" s="588"/>
      <c r="R55" s="589"/>
      <c r="S55" s="585">
        <f>VLOOKUP(D55,'MEMÓRIA DE CÁLCULO'!A:H,8,FALSE)</f>
        <v>77090.37</v>
      </c>
      <c r="T55" s="588"/>
      <c r="U55" s="589"/>
      <c r="V55" s="894">
        <f t="shared" si="19"/>
        <v>0.76</v>
      </c>
      <c r="W55" s="588"/>
      <c r="X55" s="589"/>
      <c r="Y55" s="757">
        <f>BDI!$E$35</f>
        <v>0.21820000000000001</v>
      </c>
      <c r="Z55" s="588"/>
      <c r="AA55" s="589"/>
      <c r="AB55" s="585">
        <f t="shared" si="22"/>
        <v>0.93</v>
      </c>
      <c r="AC55" s="408"/>
      <c r="AD55" s="430"/>
      <c r="AE55" s="46">
        <f t="shared" si="23"/>
        <v>71694.039999999994</v>
      </c>
      <c r="AF55" s="408"/>
      <c r="AG55" s="430"/>
      <c r="AH55" s="96">
        <f t="shared" si="18"/>
        <v>1.8804455800159297E-3</v>
      </c>
      <c r="AI55" s="396"/>
      <c r="AL55" s="927">
        <v>0.74</v>
      </c>
      <c r="AM55" s="928">
        <f t="shared" si="4"/>
        <v>0.76187539098100088</v>
      </c>
      <c r="AN55" s="931"/>
      <c r="AO55" s="569"/>
      <c r="AX55" s="398"/>
      <c r="AY55" s="398"/>
      <c r="AZ55" s="398"/>
      <c r="BA55" s="398"/>
      <c r="BB55" s="398"/>
      <c r="BD55" s="502"/>
    </row>
    <row r="56" spans="2:16375" s="397" customFormat="1" outlineLevel="2" x14ac:dyDescent="0.2">
      <c r="C56" s="550"/>
      <c r="D56" s="523" t="s">
        <v>583</v>
      </c>
      <c r="E56" s="408"/>
      <c r="F56" s="430"/>
      <c r="G56" s="523" t="s">
        <v>313</v>
      </c>
      <c r="H56" s="408"/>
      <c r="I56" s="430"/>
      <c r="J56" s="525">
        <v>4413942</v>
      </c>
      <c r="K56" s="408"/>
      <c r="L56" s="430"/>
      <c r="M56" s="45" t="s">
        <v>551</v>
      </c>
      <c r="N56" s="409"/>
      <c r="O56" s="431"/>
      <c r="P56" s="41" t="s">
        <v>271</v>
      </c>
      <c r="Q56" s="588"/>
      <c r="R56" s="589"/>
      <c r="S56" s="585">
        <f>VLOOKUP(D56,'MEMÓRIA DE CÁLCULO'!A:H,8,FALSE)</f>
        <v>5506.4549999999999</v>
      </c>
      <c r="T56" s="588"/>
      <c r="U56" s="589"/>
      <c r="V56" s="894">
        <f t="shared" si="19"/>
        <v>2.79</v>
      </c>
      <c r="W56" s="588"/>
      <c r="X56" s="589"/>
      <c r="Y56" s="757">
        <f>BDI!$E$35</f>
        <v>0.21820000000000001</v>
      </c>
      <c r="Z56" s="588"/>
      <c r="AA56" s="589"/>
      <c r="AB56" s="585">
        <f t="shared" si="22"/>
        <v>3.4</v>
      </c>
      <c r="AC56" s="408"/>
      <c r="AD56" s="430"/>
      <c r="AE56" s="46">
        <f t="shared" si="23"/>
        <v>18721.95</v>
      </c>
      <c r="AF56" s="408"/>
      <c r="AG56" s="430"/>
      <c r="AH56" s="96">
        <f t="shared" si="18"/>
        <v>4.9105348403827211E-4</v>
      </c>
      <c r="AI56" s="396"/>
      <c r="AL56" s="927">
        <v>2.71</v>
      </c>
      <c r="AM56" s="928">
        <f t="shared" si="4"/>
        <v>2.7901112291331249</v>
      </c>
      <c r="AN56" s="931"/>
      <c r="AO56" s="569"/>
      <c r="AX56" s="398"/>
      <c r="AY56" s="398"/>
      <c r="AZ56" s="398"/>
      <c r="BA56" s="398"/>
      <c r="BB56" s="398"/>
      <c r="BD56" s="502"/>
    </row>
    <row r="57" spans="2:16375" s="397" customFormat="1" outlineLevel="2" x14ac:dyDescent="0.2">
      <c r="B57" s="1"/>
      <c r="C57" s="9"/>
      <c r="D57" s="70"/>
      <c r="E57" s="70"/>
      <c r="F57" s="70"/>
      <c r="G57" s="70"/>
      <c r="H57" s="70"/>
      <c r="I57" s="70"/>
      <c r="J57" s="538"/>
      <c r="K57" s="70"/>
      <c r="L57" s="70"/>
      <c r="M57" s="95"/>
      <c r="N57" s="95"/>
      <c r="O57" s="95"/>
      <c r="P57" s="51"/>
      <c r="Q57" s="590"/>
      <c r="R57" s="590"/>
      <c r="S57" s="590"/>
      <c r="T57" s="590"/>
      <c r="U57" s="590"/>
      <c r="V57" s="590"/>
      <c r="W57" s="590"/>
      <c r="X57" s="590"/>
      <c r="Y57" s="759"/>
      <c r="Z57" s="590"/>
      <c r="AA57" s="590"/>
      <c r="AB57" s="590"/>
      <c r="AC57" s="50"/>
      <c r="AD57" s="50"/>
      <c r="AE57" s="81"/>
      <c r="AF57" s="2"/>
      <c r="AG57" s="2"/>
      <c r="AH57" s="71"/>
      <c r="AI57" s="10"/>
      <c r="AJ57" s="1"/>
      <c r="AK57" s="1"/>
      <c r="AL57" s="928"/>
      <c r="AM57" s="928"/>
      <c r="AN57" s="931"/>
      <c r="AO57" s="504"/>
      <c r="AP57" s="1"/>
      <c r="AQ57" s="1"/>
      <c r="AR57" s="1"/>
      <c r="AS57" s="1"/>
      <c r="AT57" s="1"/>
      <c r="AU57" s="1"/>
      <c r="AV57" s="1"/>
      <c r="AW57" s="1"/>
      <c r="AX57" s="18"/>
      <c r="AY57" s="18"/>
      <c r="AZ57" s="18"/>
      <c r="BA57" s="18"/>
      <c r="BB57" s="18"/>
      <c r="BC57" s="1"/>
      <c r="BD57" s="2"/>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c r="XN57" s="1"/>
      <c r="XO57" s="1"/>
      <c r="XP57" s="1"/>
      <c r="XQ57" s="1"/>
      <c r="XR57" s="1"/>
      <c r="XS57" s="1"/>
      <c r="XT57" s="1"/>
      <c r="XU57" s="1"/>
      <c r="XV57" s="1"/>
      <c r="XW57" s="1"/>
      <c r="XX57" s="1"/>
      <c r="XY57" s="1"/>
      <c r="XZ57" s="1"/>
      <c r="YA57" s="1"/>
      <c r="YB57" s="1"/>
      <c r="YC57" s="1"/>
      <c r="YD57" s="1"/>
      <c r="YE57" s="1"/>
      <c r="YF57" s="1"/>
      <c r="YG57" s="1"/>
      <c r="YH57" s="1"/>
      <c r="YI57" s="1"/>
      <c r="YJ57" s="1"/>
      <c r="YK57" s="1"/>
      <c r="YL57" s="1"/>
      <c r="YM57" s="1"/>
      <c r="YN57" s="1"/>
      <c r="YO57" s="1"/>
      <c r="YP57" s="1"/>
      <c r="YQ57" s="1"/>
      <c r="YR57" s="1"/>
      <c r="YS57" s="1"/>
      <c r="YT57" s="1"/>
      <c r="YU57" s="1"/>
      <c r="YV57" s="1"/>
      <c r="YW57" s="1"/>
      <c r="YX57" s="1"/>
      <c r="YY57" s="1"/>
      <c r="YZ57" s="1"/>
      <c r="ZA57" s="1"/>
      <c r="ZB57" s="1"/>
      <c r="ZC57" s="1"/>
      <c r="ZD57" s="1"/>
      <c r="ZE57" s="1"/>
      <c r="ZF57" s="1"/>
      <c r="ZG57" s="1"/>
      <c r="ZH57" s="1"/>
      <c r="ZI57" s="1"/>
      <c r="ZJ57" s="1"/>
      <c r="ZK57" s="1"/>
      <c r="ZL57" s="1"/>
      <c r="ZM57" s="1"/>
      <c r="ZN57" s="1"/>
      <c r="ZO57" s="1"/>
      <c r="ZP57" s="1"/>
      <c r="ZQ57" s="1"/>
      <c r="ZR57" s="1"/>
      <c r="ZS57" s="1"/>
      <c r="ZT57" s="1"/>
      <c r="ZU57" s="1"/>
      <c r="ZV57" s="1"/>
      <c r="ZW57" s="1"/>
      <c r="ZX57" s="1"/>
      <c r="ZY57" s="1"/>
      <c r="ZZ57" s="1"/>
      <c r="AAA57" s="1"/>
      <c r="AAB57" s="1"/>
      <c r="AAC57" s="1"/>
      <c r="AAD57" s="1"/>
      <c r="AAE57" s="1"/>
      <c r="AAF57" s="1"/>
      <c r="AAG57" s="1"/>
      <c r="AAH57" s="1"/>
      <c r="AAI57" s="1"/>
      <c r="AAJ57" s="1"/>
      <c r="AAK57" s="1"/>
      <c r="AAL57" s="1"/>
      <c r="AAM57" s="1"/>
      <c r="AAN57" s="1"/>
      <c r="AAO57" s="1"/>
      <c r="AAP57" s="1"/>
      <c r="AAQ57" s="1"/>
      <c r="AAR57" s="1"/>
      <c r="AAS57" s="1"/>
      <c r="AAT57" s="1"/>
      <c r="AAU57" s="1"/>
      <c r="AAV57" s="1"/>
      <c r="AAW57" s="1"/>
      <c r="AAX57" s="1"/>
      <c r="AAY57" s="1"/>
      <c r="AAZ57" s="1"/>
      <c r="ABA57" s="1"/>
      <c r="ABB57" s="1"/>
      <c r="ABC57" s="1"/>
      <c r="ABD57" s="1"/>
      <c r="ABE57" s="1"/>
      <c r="ABF57" s="1"/>
      <c r="ABG57" s="1"/>
      <c r="ABH57" s="1"/>
      <c r="ABI57" s="1"/>
      <c r="ABJ57" s="1"/>
      <c r="ABK57" s="1"/>
      <c r="ABL57" s="1"/>
      <c r="ABM57" s="1"/>
      <c r="ABN57" s="1"/>
      <c r="ABO57" s="1"/>
      <c r="ABP57" s="1"/>
      <c r="ABQ57" s="1"/>
      <c r="ABR57" s="1"/>
      <c r="ABS57" s="1"/>
      <c r="ABT57" s="1"/>
      <c r="ABU57" s="1"/>
      <c r="ABV57" s="1"/>
      <c r="ABW57" s="1"/>
      <c r="ABX57" s="1"/>
      <c r="ABY57" s="1"/>
      <c r="ABZ57" s="1"/>
      <c r="ACA57" s="1"/>
      <c r="ACB57" s="1"/>
      <c r="ACC57" s="1"/>
      <c r="ACD57" s="1"/>
      <c r="ACE57" s="1"/>
      <c r="ACF57" s="1"/>
      <c r="ACG57" s="1"/>
      <c r="ACH57" s="1"/>
      <c r="ACI57" s="1"/>
      <c r="ACJ57" s="1"/>
      <c r="ACK57" s="1"/>
      <c r="ACL57" s="1"/>
      <c r="ACM57" s="1"/>
      <c r="ACN57" s="1"/>
      <c r="ACO57" s="1"/>
      <c r="ACP57" s="1"/>
      <c r="ACQ57" s="1"/>
      <c r="ACR57" s="1"/>
      <c r="ACS57" s="1"/>
      <c r="ACT57" s="1"/>
      <c r="ACU57" s="1"/>
      <c r="ACV57" s="1"/>
      <c r="ACW57" s="1"/>
      <c r="ACX57" s="1"/>
      <c r="ACY57" s="1"/>
      <c r="ACZ57" s="1"/>
      <c r="ADA57" s="1"/>
      <c r="ADB57" s="1"/>
      <c r="ADC57" s="1"/>
      <c r="ADD57" s="1"/>
      <c r="ADE57" s="1"/>
      <c r="ADF57" s="1"/>
      <c r="ADG57" s="1"/>
      <c r="ADH57" s="1"/>
      <c r="ADI57" s="1"/>
      <c r="ADJ57" s="1"/>
      <c r="ADK57" s="1"/>
      <c r="ADL57" s="1"/>
      <c r="ADM57" s="1"/>
      <c r="ADN57" s="1"/>
      <c r="ADO57" s="1"/>
      <c r="ADP57" s="1"/>
      <c r="ADQ57" s="1"/>
      <c r="ADR57" s="1"/>
      <c r="ADS57" s="1"/>
      <c r="ADT57" s="1"/>
      <c r="ADU57" s="1"/>
      <c r="ADV57" s="1"/>
      <c r="ADW57" s="1"/>
      <c r="ADX57" s="1"/>
      <c r="ADY57" s="1"/>
      <c r="ADZ57" s="1"/>
      <c r="AEA57" s="1"/>
      <c r="AEB57" s="1"/>
      <c r="AEC57" s="1"/>
      <c r="AED57" s="1"/>
      <c r="AEE57" s="1"/>
      <c r="AEF57" s="1"/>
      <c r="AEG57" s="1"/>
      <c r="AEH57" s="1"/>
      <c r="AEI57" s="1"/>
      <c r="AEJ57" s="1"/>
      <c r="AEK57" s="1"/>
      <c r="AEL57" s="1"/>
      <c r="AEM57" s="1"/>
      <c r="AEN57" s="1"/>
      <c r="AEO57" s="1"/>
      <c r="AEP57" s="1"/>
      <c r="AEQ57" s="1"/>
      <c r="AER57" s="1"/>
      <c r="AES57" s="1"/>
      <c r="AET57" s="1"/>
      <c r="AEU57" s="1"/>
      <c r="AEV57" s="1"/>
      <c r="AEW57" s="1"/>
      <c r="AEX57" s="1"/>
      <c r="AEY57" s="1"/>
      <c r="AEZ57" s="1"/>
      <c r="AFA57" s="1"/>
      <c r="AFB57" s="1"/>
      <c r="AFC57" s="1"/>
      <c r="AFD57" s="1"/>
      <c r="AFE57" s="1"/>
      <c r="AFF57" s="1"/>
      <c r="AFG57" s="1"/>
      <c r="AFH57" s="1"/>
      <c r="AFI57" s="1"/>
      <c r="AFJ57" s="1"/>
      <c r="AFK57" s="1"/>
      <c r="AFL57" s="1"/>
      <c r="AFM57" s="1"/>
      <c r="AFN57" s="1"/>
      <c r="AFO57" s="1"/>
      <c r="AFP57" s="1"/>
      <c r="AFQ57" s="1"/>
      <c r="AFR57" s="1"/>
      <c r="AFS57" s="1"/>
      <c r="AFT57" s="1"/>
      <c r="AFU57" s="1"/>
      <c r="AFV57" s="1"/>
      <c r="AFW57" s="1"/>
      <c r="AFX57" s="1"/>
      <c r="AFY57" s="1"/>
      <c r="AFZ57" s="1"/>
      <c r="AGA57" s="1"/>
      <c r="AGB57" s="1"/>
      <c r="AGC57" s="1"/>
      <c r="AGD57" s="1"/>
      <c r="AGE57" s="1"/>
      <c r="AGF57" s="1"/>
      <c r="AGG57" s="1"/>
      <c r="AGH57" s="1"/>
      <c r="AGI57" s="1"/>
      <c r="AGJ57" s="1"/>
      <c r="AGK57" s="1"/>
      <c r="AGL57" s="1"/>
      <c r="AGM57" s="1"/>
      <c r="AGN57" s="1"/>
      <c r="AGO57" s="1"/>
      <c r="AGP57" s="1"/>
      <c r="AGQ57" s="1"/>
      <c r="AGR57" s="1"/>
      <c r="AGS57" s="1"/>
      <c r="AGT57" s="1"/>
      <c r="AGU57" s="1"/>
      <c r="AGV57" s="1"/>
      <c r="AGW57" s="1"/>
      <c r="AGX57" s="1"/>
      <c r="AGY57" s="1"/>
      <c r="AGZ57" s="1"/>
      <c r="AHA57" s="1"/>
      <c r="AHB57" s="1"/>
      <c r="AHC57" s="1"/>
      <c r="AHD57" s="1"/>
      <c r="AHE57" s="1"/>
      <c r="AHF57" s="1"/>
      <c r="AHG57" s="1"/>
      <c r="AHH57" s="1"/>
      <c r="AHI57" s="1"/>
      <c r="AHJ57" s="1"/>
      <c r="AHK57" s="1"/>
      <c r="AHL57" s="1"/>
      <c r="AHM57" s="1"/>
      <c r="AHN57" s="1"/>
      <c r="AHO57" s="1"/>
      <c r="AHP57" s="1"/>
      <c r="AHQ57" s="1"/>
      <c r="AHR57" s="1"/>
      <c r="AHS57" s="1"/>
      <c r="AHT57" s="1"/>
      <c r="AHU57" s="1"/>
      <c r="AHV57" s="1"/>
      <c r="AHW57" s="1"/>
      <c r="AHX57" s="1"/>
      <c r="AHY57" s="1"/>
      <c r="AHZ57" s="1"/>
      <c r="AIA57" s="1"/>
      <c r="AIB57" s="1"/>
      <c r="AIC57" s="1"/>
      <c r="AID57" s="1"/>
      <c r="AIE57" s="1"/>
      <c r="AIF57" s="1"/>
      <c r="AIG57" s="1"/>
      <c r="AIH57" s="1"/>
      <c r="AII57" s="1"/>
      <c r="AIJ57" s="1"/>
      <c r="AIK57" s="1"/>
      <c r="AIL57" s="1"/>
      <c r="AIM57" s="1"/>
      <c r="AIN57" s="1"/>
      <c r="AIO57" s="1"/>
      <c r="AIP57" s="1"/>
      <c r="AIQ57" s="1"/>
      <c r="AIR57" s="1"/>
      <c r="AIS57" s="1"/>
      <c r="AIT57" s="1"/>
      <c r="AIU57" s="1"/>
      <c r="AIV57" s="1"/>
      <c r="AIW57" s="1"/>
      <c r="AIX57" s="1"/>
      <c r="AIY57" s="1"/>
      <c r="AIZ57" s="1"/>
      <c r="AJA57" s="1"/>
      <c r="AJB57" s="1"/>
      <c r="AJC57" s="1"/>
      <c r="AJD57" s="1"/>
      <c r="AJE57" s="1"/>
      <c r="AJF57" s="1"/>
      <c r="AJG57" s="1"/>
      <c r="AJH57" s="1"/>
      <c r="AJI57" s="1"/>
      <c r="AJJ57" s="1"/>
      <c r="AJK57" s="1"/>
      <c r="AJL57" s="1"/>
      <c r="AJM57" s="1"/>
      <c r="AJN57" s="1"/>
      <c r="AJO57" s="1"/>
      <c r="AJP57" s="1"/>
      <c r="AJQ57" s="1"/>
      <c r="AJR57" s="1"/>
      <c r="AJS57" s="1"/>
      <c r="AJT57" s="1"/>
      <c r="AJU57" s="1"/>
      <c r="AJV57" s="1"/>
      <c r="AJW57" s="1"/>
      <c r="AJX57" s="1"/>
      <c r="AJY57" s="1"/>
      <c r="AJZ57" s="1"/>
      <c r="AKA57" s="1"/>
      <c r="AKB57" s="1"/>
      <c r="AKC57" s="1"/>
      <c r="AKD57" s="1"/>
      <c r="AKE57" s="1"/>
      <c r="AKF57" s="1"/>
      <c r="AKG57" s="1"/>
      <c r="AKH57" s="1"/>
      <c r="AKI57" s="1"/>
      <c r="AKJ57" s="1"/>
      <c r="AKK57" s="1"/>
      <c r="AKL57" s="1"/>
      <c r="AKM57" s="1"/>
      <c r="AKN57" s="1"/>
      <c r="AKO57" s="1"/>
      <c r="AKP57" s="1"/>
      <c r="AKQ57" s="1"/>
      <c r="AKR57" s="1"/>
      <c r="AKS57" s="1"/>
      <c r="AKT57" s="1"/>
      <c r="AKU57" s="1"/>
      <c r="AKV57" s="1"/>
      <c r="AKW57" s="1"/>
      <c r="AKX57" s="1"/>
      <c r="AKY57" s="1"/>
      <c r="AKZ57" s="1"/>
      <c r="ALA57" s="1"/>
      <c r="ALB57" s="1"/>
      <c r="ALC57" s="1"/>
      <c r="ALD57" s="1"/>
      <c r="ALE57" s="1"/>
      <c r="ALF57" s="1"/>
      <c r="ALG57" s="1"/>
      <c r="ALH57" s="1"/>
      <c r="ALI57" s="1"/>
      <c r="ALJ57" s="1"/>
      <c r="ALK57" s="1"/>
      <c r="ALL57" s="1"/>
      <c r="ALM57" s="1"/>
      <c r="ALN57" s="1"/>
      <c r="ALO57" s="1"/>
      <c r="ALP57" s="1"/>
      <c r="ALQ57" s="1"/>
      <c r="ALR57" s="1"/>
      <c r="ALS57" s="1"/>
      <c r="ALT57" s="1"/>
      <c r="ALU57" s="1"/>
      <c r="ALV57" s="1"/>
      <c r="ALW57" s="1"/>
      <c r="ALX57" s="1"/>
      <c r="ALY57" s="1"/>
      <c r="ALZ57" s="1"/>
      <c r="AMA57" s="1"/>
      <c r="AMB57" s="1"/>
      <c r="AMC57" s="1"/>
      <c r="AMD57" s="1"/>
      <c r="AME57" s="1"/>
      <c r="AMF57" s="1"/>
      <c r="AMG57" s="1"/>
      <c r="AMH57" s="1"/>
      <c r="AMI57" s="1"/>
      <c r="AMJ57" s="1"/>
      <c r="AMK57" s="1"/>
      <c r="AML57" s="1"/>
      <c r="AMM57" s="1"/>
      <c r="AMN57" s="1"/>
      <c r="AMO57" s="1"/>
      <c r="AMP57" s="1"/>
      <c r="AMQ57" s="1"/>
      <c r="AMR57" s="1"/>
      <c r="AMS57" s="1"/>
      <c r="AMT57" s="1"/>
      <c r="AMU57" s="1"/>
      <c r="AMV57" s="1"/>
      <c r="AMW57" s="1"/>
      <c r="AMX57" s="1"/>
      <c r="AMY57" s="1"/>
      <c r="AMZ57" s="1"/>
      <c r="ANA57" s="1"/>
      <c r="ANB57" s="1"/>
      <c r="ANC57" s="1"/>
      <c r="AND57" s="1"/>
      <c r="ANE57" s="1"/>
      <c r="ANF57" s="1"/>
      <c r="ANG57" s="1"/>
      <c r="ANH57" s="1"/>
      <c r="ANI57" s="1"/>
      <c r="ANJ57" s="1"/>
      <c r="ANK57" s="1"/>
      <c r="ANL57" s="1"/>
      <c r="ANM57" s="1"/>
      <c r="ANN57" s="1"/>
      <c r="ANO57" s="1"/>
      <c r="ANP57" s="1"/>
      <c r="ANQ57" s="1"/>
      <c r="ANR57" s="1"/>
      <c r="ANS57" s="1"/>
      <c r="ANT57" s="1"/>
      <c r="ANU57" s="1"/>
      <c r="ANV57" s="1"/>
      <c r="ANW57" s="1"/>
      <c r="ANX57" s="1"/>
      <c r="ANY57" s="1"/>
      <c r="ANZ57" s="1"/>
      <c r="AOA57" s="1"/>
      <c r="AOB57" s="1"/>
      <c r="AOC57" s="1"/>
      <c r="AOD57" s="1"/>
      <c r="AOE57" s="1"/>
      <c r="AOF57" s="1"/>
      <c r="AOG57" s="1"/>
      <c r="AOH57" s="1"/>
      <c r="AOI57" s="1"/>
      <c r="AOJ57" s="1"/>
      <c r="AOK57" s="1"/>
      <c r="AOL57" s="1"/>
      <c r="AOM57" s="1"/>
      <c r="AON57" s="1"/>
      <c r="AOO57" s="1"/>
      <c r="AOP57" s="1"/>
      <c r="AOQ57" s="1"/>
      <c r="AOR57" s="1"/>
      <c r="AOS57" s="1"/>
      <c r="AOT57" s="1"/>
      <c r="AOU57" s="1"/>
      <c r="AOV57" s="1"/>
      <c r="AOW57" s="1"/>
      <c r="AOX57" s="1"/>
      <c r="AOY57" s="1"/>
      <c r="AOZ57" s="1"/>
      <c r="APA57" s="1"/>
      <c r="APB57" s="1"/>
      <c r="APC57" s="1"/>
      <c r="APD57" s="1"/>
      <c r="APE57" s="1"/>
      <c r="APF57" s="1"/>
      <c r="APG57" s="1"/>
      <c r="APH57" s="1"/>
      <c r="API57" s="1"/>
      <c r="APJ57" s="1"/>
      <c r="APK57" s="1"/>
      <c r="APL57" s="1"/>
      <c r="APM57" s="1"/>
      <c r="APN57" s="1"/>
      <c r="APO57" s="1"/>
      <c r="APP57" s="1"/>
      <c r="APQ57" s="1"/>
      <c r="APR57" s="1"/>
      <c r="APS57" s="1"/>
      <c r="APT57" s="1"/>
      <c r="APU57" s="1"/>
      <c r="APV57" s="1"/>
      <c r="APW57" s="1"/>
      <c r="APX57" s="1"/>
      <c r="APY57" s="1"/>
      <c r="APZ57" s="1"/>
      <c r="AQA57" s="1"/>
      <c r="AQB57" s="1"/>
      <c r="AQC57" s="1"/>
      <c r="AQD57" s="1"/>
      <c r="AQE57" s="1"/>
      <c r="AQF57" s="1"/>
      <c r="AQG57" s="1"/>
      <c r="AQH57" s="1"/>
      <c r="AQI57" s="1"/>
      <c r="AQJ57" s="1"/>
      <c r="AQK57" s="1"/>
      <c r="AQL57" s="1"/>
      <c r="AQM57" s="1"/>
      <c r="AQN57" s="1"/>
      <c r="AQO57" s="1"/>
      <c r="AQP57" s="1"/>
      <c r="AQQ57" s="1"/>
      <c r="AQR57" s="1"/>
      <c r="AQS57" s="1"/>
      <c r="AQT57" s="1"/>
      <c r="AQU57" s="1"/>
      <c r="AQV57" s="1"/>
      <c r="AQW57" s="1"/>
      <c r="AQX57" s="1"/>
      <c r="AQY57" s="1"/>
      <c r="AQZ57" s="1"/>
      <c r="ARA57" s="1"/>
      <c r="ARB57" s="1"/>
      <c r="ARC57" s="1"/>
      <c r="ARD57" s="1"/>
      <c r="ARE57" s="1"/>
      <c r="ARF57" s="1"/>
      <c r="ARG57" s="1"/>
      <c r="ARH57" s="1"/>
      <c r="ARI57" s="1"/>
      <c r="ARJ57" s="1"/>
      <c r="ARK57" s="1"/>
      <c r="ARL57" s="1"/>
      <c r="ARM57" s="1"/>
      <c r="ARN57" s="1"/>
      <c r="ARO57" s="1"/>
      <c r="ARP57" s="1"/>
      <c r="ARQ57" s="1"/>
      <c r="ARR57" s="1"/>
      <c r="ARS57" s="1"/>
      <c r="ART57" s="1"/>
      <c r="ARU57" s="1"/>
      <c r="ARV57" s="1"/>
      <c r="ARW57" s="1"/>
      <c r="ARX57" s="1"/>
      <c r="ARY57" s="1"/>
      <c r="ARZ57" s="1"/>
      <c r="ASA57" s="1"/>
      <c r="ASB57" s="1"/>
      <c r="ASC57" s="1"/>
      <c r="ASD57" s="1"/>
      <c r="ASE57" s="1"/>
      <c r="ASF57" s="1"/>
      <c r="ASG57" s="1"/>
      <c r="ASH57" s="1"/>
      <c r="ASI57" s="1"/>
      <c r="ASJ57" s="1"/>
      <c r="ASK57" s="1"/>
      <c r="ASL57" s="1"/>
      <c r="ASM57" s="1"/>
      <c r="ASN57" s="1"/>
      <c r="ASO57" s="1"/>
      <c r="ASP57" s="1"/>
      <c r="ASQ57" s="1"/>
      <c r="ASR57" s="1"/>
      <c r="ASS57" s="1"/>
      <c r="AST57" s="1"/>
      <c r="ASU57" s="1"/>
      <c r="ASV57" s="1"/>
      <c r="ASW57" s="1"/>
      <c r="ASX57" s="1"/>
      <c r="ASY57" s="1"/>
      <c r="ASZ57" s="1"/>
      <c r="ATA57" s="1"/>
      <c r="ATB57" s="1"/>
      <c r="ATC57" s="1"/>
      <c r="ATD57" s="1"/>
      <c r="ATE57" s="1"/>
      <c r="ATF57" s="1"/>
      <c r="ATG57" s="1"/>
      <c r="ATH57" s="1"/>
      <c r="ATI57" s="1"/>
      <c r="ATJ57" s="1"/>
      <c r="ATK57" s="1"/>
      <c r="ATL57" s="1"/>
      <c r="ATM57" s="1"/>
      <c r="ATN57" s="1"/>
      <c r="ATO57" s="1"/>
      <c r="ATP57" s="1"/>
      <c r="ATQ57" s="1"/>
      <c r="ATR57" s="1"/>
      <c r="ATS57" s="1"/>
      <c r="ATT57" s="1"/>
      <c r="ATU57" s="1"/>
      <c r="ATV57" s="1"/>
      <c r="ATW57" s="1"/>
      <c r="ATX57" s="1"/>
      <c r="ATY57" s="1"/>
      <c r="ATZ57" s="1"/>
      <c r="AUA57" s="1"/>
      <c r="AUB57" s="1"/>
      <c r="AUC57" s="1"/>
      <c r="AUD57" s="1"/>
      <c r="AUE57" s="1"/>
      <c r="AUF57" s="1"/>
      <c r="AUG57" s="1"/>
      <c r="AUH57" s="1"/>
      <c r="AUI57" s="1"/>
      <c r="AUJ57" s="1"/>
      <c r="AUK57" s="1"/>
      <c r="AUL57" s="1"/>
      <c r="AUM57" s="1"/>
      <c r="AUN57" s="1"/>
      <c r="AUO57" s="1"/>
      <c r="AUP57" s="1"/>
      <c r="AUQ57" s="1"/>
      <c r="AUR57" s="1"/>
      <c r="AUS57" s="1"/>
      <c r="AUT57" s="1"/>
      <c r="AUU57" s="1"/>
      <c r="AUV57" s="1"/>
      <c r="AUW57" s="1"/>
      <c r="AUX57" s="1"/>
      <c r="AUY57" s="1"/>
      <c r="AUZ57" s="1"/>
      <c r="AVA57" s="1"/>
      <c r="AVB57" s="1"/>
      <c r="AVC57" s="1"/>
      <c r="AVD57" s="1"/>
      <c r="AVE57" s="1"/>
      <c r="AVF57" s="1"/>
      <c r="AVG57" s="1"/>
      <c r="AVH57" s="1"/>
      <c r="AVI57" s="1"/>
      <c r="AVJ57" s="1"/>
      <c r="AVK57" s="1"/>
      <c r="AVL57" s="1"/>
      <c r="AVM57" s="1"/>
      <c r="AVN57" s="1"/>
      <c r="AVO57" s="1"/>
      <c r="AVP57" s="1"/>
      <c r="AVQ57" s="1"/>
      <c r="AVR57" s="1"/>
      <c r="AVS57" s="1"/>
      <c r="AVT57" s="1"/>
      <c r="AVU57" s="1"/>
      <c r="AVV57" s="1"/>
      <c r="AVW57" s="1"/>
      <c r="AVX57" s="1"/>
      <c r="AVY57" s="1"/>
      <c r="AVZ57" s="1"/>
      <c r="AWA57" s="1"/>
      <c r="AWB57" s="1"/>
      <c r="AWC57" s="1"/>
      <c r="AWD57" s="1"/>
      <c r="AWE57" s="1"/>
      <c r="AWF57" s="1"/>
      <c r="AWG57" s="1"/>
      <c r="AWH57" s="1"/>
      <c r="AWI57" s="1"/>
      <c r="AWJ57" s="1"/>
      <c r="AWK57" s="1"/>
      <c r="AWL57" s="1"/>
      <c r="AWM57" s="1"/>
      <c r="AWN57" s="1"/>
      <c r="AWO57" s="1"/>
      <c r="AWP57" s="1"/>
      <c r="AWQ57" s="1"/>
      <c r="AWR57" s="1"/>
      <c r="AWS57" s="1"/>
      <c r="AWT57" s="1"/>
      <c r="AWU57" s="1"/>
      <c r="AWV57" s="1"/>
      <c r="AWW57" s="1"/>
      <c r="AWX57" s="1"/>
      <c r="AWY57" s="1"/>
      <c r="AWZ57" s="1"/>
      <c r="AXA57" s="1"/>
      <c r="AXB57" s="1"/>
      <c r="AXC57" s="1"/>
      <c r="AXD57" s="1"/>
      <c r="AXE57" s="1"/>
      <c r="AXF57" s="1"/>
      <c r="AXG57" s="1"/>
      <c r="AXH57" s="1"/>
      <c r="AXI57" s="1"/>
      <c r="AXJ57" s="1"/>
      <c r="AXK57" s="1"/>
      <c r="AXL57" s="1"/>
      <c r="AXM57" s="1"/>
      <c r="AXN57" s="1"/>
      <c r="AXO57" s="1"/>
      <c r="AXP57" s="1"/>
      <c r="AXQ57" s="1"/>
      <c r="AXR57" s="1"/>
      <c r="AXS57" s="1"/>
      <c r="AXT57" s="1"/>
      <c r="AXU57" s="1"/>
      <c r="AXV57" s="1"/>
      <c r="AXW57" s="1"/>
      <c r="AXX57" s="1"/>
      <c r="AXY57" s="1"/>
      <c r="AXZ57" s="1"/>
      <c r="AYA57" s="1"/>
      <c r="AYB57" s="1"/>
      <c r="AYC57" s="1"/>
      <c r="AYD57" s="1"/>
      <c r="AYE57" s="1"/>
      <c r="AYF57" s="1"/>
      <c r="AYG57" s="1"/>
      <c r="AYH57" s="1"/>
      <c r="AYI57" s="1"/>
      <c r="AYJ57" s="1"/>
      <c r="AYK57" s="1"/>
      <c r="AYL57" s="1"/>
      <c r="AYM57" s="1"/>
      <c r="AYN57" s="1"/>
      <c r="AYO57" s="1"/>
      <c r="AYP57" s="1"/>
      <c r="AYQ57" s="1"/>
      <c r="AYR57" s="1"/>
      <c r="AYS57" s="1"/>
      <c r="AYT57" s="1"/>
      <c r="AYU57" s="1"/>
      <c r="AYV57" s="1"/>
      <c r="AYW57" s="1"/>
      <c r="AYX57" s="1"/>
      <c r="AYY57" s="1"/>
      <c r="AYZ57" s="1"/>
      <c r="AZA57" s="1"/>
      <c r="AZB57" s="1"/>
      <c r="AZC57" s="1"/>
      <c r="AZD57" s="1"/>
      <c r="AZE57" s="1"/>
      <c r="AZF57" s="1"/>
      <c r="AZG57" s="1"/>
      <c r="AZH57" s="1"/>
      <c r="AZI57" s="1"/>
      <c r="AZJ57" s="1"/>
      <c r="AZK57" s="1"/>
      <c r="AZL57" s="1"/>
      <c r="AZM57" s="1"/>
      <c r="AZN57" s="1"/>
      <c r="AZO57" s="1"/>
      <c r="AZP57" s="1"/>
      <c r="AZQ57" s="1"/>
      <c r="AZR57" s="1"/>
      <c r="AZS57" s="1"/>
      <c r="AZT57" s="1"/>
      <c r="AZU57" s="1"/>
      <c r="AZV57" s="1"/>
      <c r="AZW57" s="1"/>
      <c r="AZX57" s="1"/>
      <c r="AZY57" s="1"/>
      <c r="AZZ57" s="1"/>
      <c r="BAA57" s="1"/>
      <c r="BAB57" s="1"/>
      <c r="BAC57" s="1"/>
      <c r="BAD57" s="1"/>
      <c r="BAE57" s="1"/>
      <c r="BAF57" s="1"/>
      <c r="BAG57" s="1"/>
      <c r="BAH57" s="1"/>
      <c r="BAI57" s="1"/>
      <c r="BAJ57" s="1"/>
      <c r="BAK57" s="1"/>
      <c r="BAL57" s="1"/>
      <c r="BAM57" s="1"/>
      <c r="BAN57" s="1"/>
      <c r="BAO57" s="1"/>
      <c r="BAP57" s="1"/>
      <c r="BAQ57" s="1"/>
      <c r="BAR57" s="1"/>
      <c r="BAS57" s="1"/>
      <c r="BAT57" s="1"/>
      <c r="BAU57" s="1"/>
      <c r="BAV57" s="1"/>
      <c r="BAW57" s="1"/>
      <c r="BAX57" s="1"/>
      <c r="BAY57" s="1"/>
      <c r="BAZ57" s="1"/>
      <c r="BBA57" s="1"/>
      <c r="BBB57" s="1"/>
      <c r="BBC57" s="1"/>
      <c r="BBD57" s="1"/>
      <c r="BBE57" s="1"/>
      <c r="BBF57" s="1"/>
      <c r="BBG57" s="1"/>
      <c r="BBH57" s="1"/>
      <c r="BBI57" s="1"/>
      <c r="BBJ57" s="1"/>
      <c r="BBK57" s="1"/>
      <c r="BBL57" s="1"/>
      <c r="BBM57" s="1"/>
      <c r="BBN57" s="1"/>
      <c r="BBO57" s="1"/>
      <c r="BBP57" s="1"/>
      <c r="BBQ57" s="1"/>
      <c r="BBR57" s="1"/>
      <c r="BBS57" s="1"/>
      <c r="BBT57" s="1"/>
      <c r="BBU57" s="1"/>
      <c r="BBV57" s="1"/>
      <c r="BBW57" s="1"/>
      <c r="BBX57" s="1"/>
      <c r="BBY57" s="1"/>
      <c r="BBZ57" s="1"/>
      <c r="BCA57" s="1"/>
      <c r="BCB57" s="1"/>
      <c r="BCC57" s="1"/>
      <c r="BCD57" s="1"/>
      <c r="BCE57" s="1"/>
      <c r="BCF57" s="1"/>
      <c r="BCG57" s="1"/>
      <c r="BCH57" s="1"/>
      <c r="BCI57" s="1"/>
      <c r="BCJ57" s="1"/>
      <c r="BCK57" s="1"/>
      <c r="BCL57" s="1"/>
      <c r="BCM57" s="1"/>
      <c r="BCN57" s="1"/>
      <c r="BCO57" s="1"/>
      <c r="BCP57" s="1"/>
      <c r="BCQ57" s="1"/>
      <c r="BCR57" s="1"/>
      <c r="BCS57" s="1"/>
      <c r="BCT57" s="1"/>
      <c r="BCU57" s="1"/>
      <c r="BCV57" s="1"/>
      <c r="BCW57" s="1"/>
      <c r="BCX57" s="1"/>
      <c r="BCY57" s="1"/>
      <c r="BCZ57" s="1"/>
      <c r="BDA57" s="1"/>
      <c r="BDB57" s="1"/>
      <c r="BDC57" s="1"/>
      <c r="BDD57" s="1"/>
      <c r="BDE57" s="1"/>
      <c r="BDF57" s="1"/>
      <c r="BDG57" s="1"/>
      <c r="BDH57" s="1"/>
      <c r="BDI57" s="1"/>
      <c r="BDJ57" s="1"/>
      <c r="BDK57" s="1"/>
      <c r="BDL57" s="1"/>
      <c r="BDM57" s="1"/>
      <c r="BDN57" s="1"/>
      <c r="BDO57" s="1"/>
      <c r="BDP57" s="1"/>
      <c r="BDQ57" s="1"/>
      <c r="BDR57" s="1"/>
      <c r="BDS57" s="1"/>
      <c r="BDT57" s="1"/>
      <c r="BDU57" s="1"/>
      <c r="BDV57" s="1"/>
      <c r="BDW57" s="1"/>
      <c r="BDX57" s="1"/>
      <c r="BDY57" s="1"/>
      <c r="BDZ57" s="1"/>
      <c r="BEA57" s="1"/>
      <c r="BEB57" s="1"/>
      <c r="BEC57" s="1"/>
      <c r="BED57" s="1"/>
      <c r="BEE57" s="1"/>
      <c r="BEF57" s="1"/>
      <c r="BEG57" s="1"/>
      <c r="BEH57" s="1"/>
      <c r="BEI57" s="1"/>
      <c r="BEJ57" s="1"/>
      <c r="BEK57" s="1"/>
      <c r="BEL57" s="1"/>
      <c r="BEM57" s="1"/>
      <c r="BEN57" s="1"/>
      <c r="BEO57" s="1"/>
      <c r="BEP57" s="1"/>
      <c r="BEQ57" s="1"/>
      <c r="BER57" s="1"/>
      <c r="BES57" s="1"/>
      <c r="BET57" s="1"/>
      <c r="BEU57" s="1"/>
      <c r="BEV57" s="1"/>
      <c r="BEW57" s="1"/>
      <c r="BEX57" s="1"/>
      <c r="BEY57" s="1"/>
      <c r="BEZ57" s="1"/>
      <c r="BFA57" s="1"/>
      <c r="BFB57" s="1"/>
      <c r="BFC57" s="1"/>
      <c r="BFD57" s="1"/>
      <c r="BFE57" s="1"/>
      <c r="BFF57" s="1"/>
      <c r="BFG57" s="1"/>
      <c r="BFH57" s="1"/>
      <c r="BFI57" s="1"/>
      <c r="BFJ57" s="1"/>
      <c r="BFK57" s="1"/>
      <c r="BFL57" s="1"/>
      <c r="BFM57" s="1"/>
      <c r="BFN57" s="1"/>
      <c r="BFO57" s="1"/>
      <c r="BFP57" s="1"/>
      <c r="BFQ57" s="1"/>
      <c r="BFR57" s="1"/>
      <c r="BFS57" s="1"/>
      <c r="BFT57" s="1"/>
      <c r="BFU57" s="1"/>
      <c r="BFV57" s="1"/>
      <c r="BFW57" s="1"/>
      <c r="BFX57" s="1"/>
      <c r="BFY57" s="1"/>
      <c r="BFZ57" s="1"/>
      <c r="BGA57" s="1"/>
      <c r="BGB57" s="1"/>
      <c r="BGC57" s="1"/>
      <c r="BGD57" s="1"/>
      <c r="BGE57" s="1"/>
      <c r="BGF57" s="1"/>
      <c r="BGG57" s="1"/>
      <c r="BGH57" s="1"/>
      <c r="BGI57" s="1"/>
      <c r="BGJ57" s="1"/>
      <c r="BGK57" s="1"/>
      <c r="BGL57" s="1"/>
      <c r="BGM57" s="1"/>
      <c r="BGN57" s="1"/>
      <c r="BGO57" s="1"/>
      <c r="BGP57" s="1"/>
      <c r="BGQ57" s="1"/>
      <c r="BGR57" s="1"/>
      <c r="BGS57" s="1"/>
      <c r="BGT57" s="1"/>
      <c r="BGU57" s="1"/>
      <c r="BGV57" s="1"/>
      <c r="BGW57" s="1"/>
      <c r="BGX57" s="1"/>
      <c r="BGY57" s="1"/>
      <c r="BGZ57" s="1"/>
      <c r="BHA57" s="1"/>
      <c r="BHB57" s="1"/>
      <c r="BHC57" s="1"/>
      <c r="BHD57" s="1"/>
      <c r="BHE57" s="1"/>
      <c r="BHF57" s="1"/>
      <c r="BHG57" s="1"/>
      <c r="BHH57" s="1"/>
      <c r="BHI57" s="1"/>
      <c r="BHJ57" s="1"/>
      <c r="BHK57" s="1"/>
      <c r="BHL57" s="1"/>
      <c r="BHM57" s="1"/>
      <c r="BHN57" s="1"/>
      <c r="BHO57" s="1"/>
      <c r="BHP57" s="1"/>
      <c r="BHQ57" s="1"/>
      <c r="BHR57" s="1"/>
      <c r="BHS57" s="1"/>
      <c r="BHT57" s="1"/>
      <c r="BHU57" s="1"/>
      <c r="BHV57" s="1"/>
      <c r="BHW57" s="1"/>
      <c r="BHX57" s="1"/>
      <c r="BHY57" s="1"/>
      <c r="BHZ57" s="1"/>
      <c r="BIA57" s="1"/>
      <c r="BIB57" s="1"/>
      <c r="BIC57" s="1"/>
      <c r="BID57" s="1"/>
      <c r="BIE57" s="1"/>
      <c r="BIF57" s="1"/>
      <c r="BIG57" s="1"/>
      <c r="BIH57" s="1"/>
      <c r="BII57" s="1"/>
      <c r="BIJ57" s="1"/>
      <c r="BIK57" s="1"/>
      <c r="BIL57" s="1"/>
      <c r="BIM57" s="1"/>
      <c r="BIN57" s="1"/>
      <c r="BIO57" s="1"/>
      <c r="BIP57" s="1"/>
      <c r="BIQ57" s="1"/>
      <c r="BIR57" s="1"/>
      <c r="BIS57" s="1"/>
      <c r="BIT57" s="1"/>
      <c r="BIU57" s="1"/>
      <c r="BIV57" s="1"/>
      <c r="BIW57" s="1"/>
      <c r="BIX57" s="1"/>
      <c r="BIY57" s="1"/>
      <c r="BIZ57" s="1"/>
      <c r="BJA57" s="1"/>
      <c r="BJB57" s="1"/>
      <c r="BJC57" s="1"/>
      <c r="BJD57" s="1"/>
      <c r="BJE57" s="1"/>
      <c r="BJF57" s="1"/>
      <c r="BJG57" s="1"/>
      <c r="BJH57" s="1"/>
      <c r="BJI57" s="1"/>
      <c r="BJJ57" s="1"/>
      <c r="BJK57" s="1"/>
      <c r="BJL57" s="1"/>
      <c r="BJM57" s="1"/>
      <c r="BJN57" s="1"/>
      <c r="BJO57" s="1"/>
      <c r="BJP57" s="1"/>
      <c r="BJQ57" s="1"/>
      <c r="BJR57" s="1"/>
      <c r="BJS57" s="1"/>
      <c r="BJT57" s="1"/>
      <c r="BJU57" s="1"/>
      <c r="BJV57" s="1"/>
      <c r="BJW57" s="1"/>
      <c r="BJX57" s="1"/>
      <c r="BJY57" s="1"/>
      <c r="BJZ57" s="1"/>
      <c r="BKA57" s="1"/>
      <c r="BKB57" s="1"/>
      <c r="BKC57" s="1"/>
      <c r="BKD57" s="1"/>
      <c r="BKE57" s="1"/>
      <c r="BKF57" s="1"/>
      <c r="BKG57" s="1"/>
      <c r="BKH57" s="1"/>
      <c r="BKI57" s="1"/>
      <c r="BKJ57" s="1"/>
      <c r="BKK57" s="1"/>
      <c r="BKL57" s="1"/>
      <c r="BKM57" s="1"/>
      <c r="BKN57" s="1"/>
      <c r="BKO57" s="1"/>
      <c r="BKP57" s="1"/>
      <c r="BKQ57" s="1"/>
      <c r="BKR57" s="1"/>
      <c r="BKS57" s="1"/>
      <c r="BKT57" s="1"/>
      <c r="BKU57" s="1"/>
      <c r="BKV57" s="1"/>
      <c r="BKW57" s="1"/>
      <c r="BKX57" s="1"/>
      <c r="BKY57" s="1"/>
      <c r="BKZ57" s="1"/>
      <c r="BLA57" s="1"/>
      <c r="BLB57" s="1"/>
      <c r="BLC57" s="1"/>
      <c r="BLD57" s="1"/>
      <c r="BLE57" s="1"/>
      <c r="BLF57" s="1"/>
      <c r="BLG57" s="1"/>
      <c r="BLH57" s="1"/>
      <c r="BLI57" s="1"/>
      <c r="BLJ57" s="1"/>
      <c r="BLK57" s="1"/>
      <c r="BLL57" s="1"/>
      <c r="BLM57" s="1"/>
      <c r="BLN57" s="1"/>
      <c r="BLO57" s="1"/>
      <c r="BLP57" s="1"/>
      <c r="BLQ57" s="1"/>
      <c r="BLR57" s="1"/>
      <c r="BLS57" s="1"/>
      <c r="BLT57" s="1"/>
      <c r="BLU57" s="1"/>
      <c r="BLV57" s="1"/>
      <c r="BLW57" s="1"/>
      <c r="BLX57" s="1"/>
      <c r="BLY57" s="1"/>
      <c r="BLZ57" s="1"/>
      <c r="BMA57" s="1"/>
      <c r="BMB57" s="1"/>
      <c r="BMC57" s="1"/>
      <c r="BMD57" s="1"/>
      <c r="BME57" s="1"/>
      <c r="BMF57" s="1"/>
      <c r="BMG57" s="1"/>
      <c r="BMH57" s="1"/>
      <c r="BMI57" s="1"/>
      <c r="BMJ57" s="1"/>
      <c r="BMK57" s="1"/>
      <c r="BML57" s="1"/>
      <c r="BMM57" s="1"/>
      <c r="BMN57" s="1"/>
      <c r="BMO57" s="1"/>
      <c r="BMP57" s="1"/>
      <c r="BMQ57" s="1"/>
      <c r="BMR57" s="1"/>
      <c r="BMS57" s="1"/>
      <c r="BMT57" s="1"/>
      <c r="BMU57" s="1"/>
      <c r="BMV57" s="1"/>
      <c r="BMW57" s="1"/>
      <c r="BMX57" s="1"/>
      <c r="BMY57" s="1"/>
      <c r="BMZ57" s="1"/>
      <c r="BNA57" s="1"/>
      <c r="BNB57" s="1"/>
      <c r="BNC57" s="1"/>
      <c r="BND57" s="1"/>
      <c r="BNE57" s="1"/>
      <c r="BNF57" s="1"/>
      <c r="BNG57" s="1"/>
      <c r="BNH57" s="1"/>
      <c r="BNI57" s="1"/>
      <c r="BNJ57" s="1"/>
      <c r="BNK57" s="1"/>
      <c r="BNL57" s="1"/>
      <c r="BNM57" s="1"/>
      <c r="BNN57" s="1"/>
      <c r="BNO57" s="1"/>
      <c r="BNP57" s="1"/>
      <c r="BNQ57" s="1"/>
      <c r="BNR57" s="1"/>
      <c r="BNS57" s="1"/>
      <c r="BNT57" s="1"/>
      <c r="BNU57" s="1"/>
      <c r="BNV57" s="1"/>
      <c r="BNW57" s="1"/>
      <c r="BNX57" s="1"/>
      <c r="BNY57" s="1"/>
      <c r="BNZ57" s="1"/>
      <c r="BOA57" s="1"/>
      <c r="BOB57" s="1"/>
      <c r="BOC57" s="1"/>
      <c r="BOD57" s="1"/>
      <c r="BOE57" s="1"/>
      <c r="BOF57" s="1"/>
      <c r="BOG57" s="1"/>
      <c r="BOH57" s="1"/>
      <c r="BOI57" s="1"/>
      <c r="BOJ57" s="1"/>
      <c r="BOK57" s="1"/>
      <c r="BOL57" s="1"/>
      <c r="BOM57" s="1"/>
      <c r="BON57" s="1"/>
      <c r="BOO57" s="1"/>
      <c r="BOP57" s="1"/>
      <c r="BOQ57" s="1"/>
      <c r="BOR57" s="1"/>
      <c r="BOS57" s="1"/>
      <c r="BOT57" s="1"/>
      <c r="BOU57" s="1"/>
      <c r="BOV57" s="1"/>
      <c r="BOW57" s="1"/>
      <c r="BOX57" s="1"/>
      <c r="BOY57" s="1"/>
      <c r="BOZ57" s="1"/>
      <c r="BPA57" s="1"/>
      <c r="BPB57" s="1"/>
      <c r="BPC57" s="1"/>
      <c r="BPD57" s="1"/>
      <c r="BPE57" s="1"/>
      <c r="BPF57" s="1"/>
      <c r="BPG57" s="1"/>
      <c r="BPH57" s="1"/>
      <c r="BPI57" s="1"/>
      <c r="BPJ57" s="1"/>
      <c r="BPK57" s="1"/>
      <c r="BPL57" s="1"/>
      <c r="BPM57" s="1"/>
      <c r="BPN57" s="1"/>
      <c r="BPO57" s="1"/>
      <c r="BPP57" s="1"/>
      <c r="BPQ57" s="1"/>
      <c r="BPR57" s="1"/>
      <c r="BPS57" s="1"/>
      <c r="BPT57" s="1"/>
      <c r="BPU57" s="1"/>
      <c r="BPV57" s="1"/>
      <c r="BPW57" s="1"/>
      <c r="BPX57" s="1"/>
      <c r="BPY57" s="1"/>
      <c r="BPZ57" s="1"/>
      <c r="BQA57" s="1"/>
      <c r="BQB57" s="1"/>
      <c r="BQC57" s="1"/>
      <c r="BQD57" s="1"/>
      <c r="BQE57" s="1"/>
      <c r="BQF57" s="1"/>
      <c r="BQG57" s="1"/>
      <c r="BQH57" s="1"/>
      <c r="BQI57" s="1"/>
      <c r="BQJ57" s="1"/>
      <c r="BQK57" s="1"/>
      <c r="BQL57" s="1"/>
      <c r="BQM57" s="1"/>
      <c r="BQN57" s="1"/>
      <c r="BQO57" s="1"/>
      <c r="BQP57" s="1"/>
      <c r="BQQ57" s="1"/>
      <c r="BQR57" s="1"/>
      <c r="BQS57" s="1"/>
      <c r="BQT57" s="1"/>
      <c r="BQU57" s="1"/>
      <c r="BQV57" s="1"/>
      <c r="BQW57" s="1"/>
      <c r="BQX57" s="1"/>
      <c r="BQY57" s="1"/>
      <c r="BQZ57" s="1"/>
      <c r="BRA57" s="1"/>
      <c r="BRB57" s="1"/>
      <c r="BRC57" s="1"/>
      <c r="BRD57" s="1"/>
      <c r="BRE57" s="1"/>
      <c r="BRF57" s="1"/>
      <c r="BRG57" s="1"/>
      <c r="BRH57" s="1"/>
      <c r="BRI57" s="1"/>
      <c r="BRJ57" s="1"/>
      <c r="BRK57" s="1"/>
      <c r="BRL57" s="1"/>
      <c r="BRM57" s="1"/>
      <c r="BRN57" s="1"/>
      <c r="BRO57" s="1"/>
      <c r="BRP57" s="1"/>
      <c r="BRQ57" s="1"/>
      <c r="BRR57" s="1"/>
      <c r="BRS57" s="1"/>
      <c r="BRT57" s="1"/>
      <c r="BRU57" s="1"/>
      <c r="BRV57" s="1"/>
      <c r="BRW57" s="1"/>
      <c r="BRX57" s="1"/>
      <c r="BRY57" s="1"/>
      <c r="BRZ57" s="1"/>
      <c r="BSA57" s="1"/>
      <c r="BSB57" s="1"/>
      <c r="BSC57" s="1"/>
      <c r="BSD57" s="1"/>
      <c r="BSE57" s="1"/>
      <c r="BSF57" s="1"/>
      <c r="BSG57" s="1"/>
      <c r="BSH57" s="1"/>
      <c r="BSI57" s="1"/>
      <c r="BSJ57" s="1"/>
      <c r="BSK57" s="1"/>
      <c r="BSL57" s="1"/>
      <c r="BSM57" s="1"/>
      <c r="BSN57" s="1"/>
      <c r="BSO57" s="1"/>
      <c r="BSP57" s="1"/>
      <c r="BSQ57" s="1"/>
      <c r="BSR57" s="1"/>
      <c r="BSS57" s="1"/>
      <c r="BST57" s="1"/>
      <c r="BSU57" s="1"/>
      <c r="BSV57" s="1"/>
      <c r="BSW57" s="1"/>
      <c r="BSX57" s="1"/>
      <c r="BSY57" s="1"/>
      <c r="BSZ57" s="1"/>
      <c r="BTA57" s="1"/>
      <c r="BTB57" s="1"/>
      <c r="BTC57" s="1"/>
      <c r="BTD57" s="1"/>
      <c r="BTE57" s="1"/>
      <c r="BTF57" s="1"/>
      <c r="BTG57" s="1"/>
      <c r="BTH57" s="1"/>
      <c r="BTI57" s="1"/>
      <c r="BTJ57" s="1"/>
      <c r="BTK57" s="1"/>
      <c r="BTL57" s="1"/>
      <c r="BTM57" s="1"/>
      <c r="BTN57" s="1"/>
      <c r="BTO57" s="1"/>
      <c r="BTP57" s="1"/>
      <c r="BTQ57" s="1"/>
      <c r="BTR57" s="1"/>
      <c r="BTS57" s="1"/>
      <c r="BTT57" s="1"/>
      <c r="BTU57" s="1"/>
      <c r="BTV57" s="1"/>
      <c r="BTW57" s="1"/>
      <c r="BTX57" s="1"/>
      <c r="BTY57" s="1"/>
      <c r="BTZ57" s="1"/>
      <c r="BUA57" s="1"/>
      <c r="BUB57" s="1"/>
      <c r="BUC57" s="1"/>
      <c r="BUD57" s="1"/>
      <c r="BUE57" s="1"/>
      <c r="BUF57" s="1"/>
      <c r="BUG57" s="1"/>
      <c r="BUH57" s="1"/>
      <c r="BUI57" s="1"/>
      <c r="BUJ57" s="1"/>
      <c r="BUK57" s="1"/>
      <c r="BUL57" s="1"/>
      <c r="BUM57" s="1"/>
      <c r="BUN57" s="1"/>
      <c r="BUO57" s="1"/>
      <c r="BUP57" s="1"/>
      <c r="BUQ57" s="1"/>
      <c r="BUR57" s="1"/>
      <c r="BUS57" s="1"/>
      <c r="BUT57" s="1"/>
      <c r="BUU57" s="1"/>
      <c r="BUV57" s="1"/>
      <c r="BUW57" s="1"/>
      <c r="BUX57" s="1"/>
      <c r="BUY57" s="1"/>
      <c r="BUZ57" s="1"/>
      <c r="BVA57" s="1"/>
      <c r="BVB57" s="1"/>
      <c r="BVC57" s="1"/>
      <c r="BVD57" s="1"/>
      <c r="BVE57" s="1"/>
      <c r="BVF57" s="1"/>
      <c r="BVG57" s="1"/>
      <c r="BVH57" s="1"/>
      <c r="BVI57" s="1"/>
      <c r="BVJ57" s="1"/>
      <c r="BVK57" s="1"/>
      <c r="BVL57" s="1"/>
      <c r="BVM57" s="1"/>
      <c r="BVN57" s="1"/>
      <c r="BVO57" s="1"/>
      <c r="BVP57" s="1"/>
      <c r="BVQ57" s="1"/>
      <c r="BVR57" s="1"/>
      <c r="BVS57" s="1"/>
      <c r="BVT57" s="1"/>
      <c r="BVU57" s="1"/>
      <c r="BVV57" s="1"/>
      <c r="BVW57" s="1"/>
      <c r="BVX57" s="1"/>
      <c r="BVY57" s="1"/>
      <c r="BVZ57" s="1"/>
      <c r="BWA57" s="1"/>
      <c r="BWB57" s="1"/>
      <c r="BWC57" s="1"/>
      <c r="BWD57" s="1"/>
      <c r="BWE57" s="1"/>
      <c r="BWF57" s="1"/>
      <c r="BWG57" s="1"/>
      <c r="BWH57" s="1"/>
      <c r="BWI57" s="1"/>
      <c r="BWJ57" s="1"/>
      <c r="BWK57" s="1"/>
      <c r="BWL57" s="1"/>
      <c r="BWM57" s="1"/>
      <c r="BWN57" s="1"/>
      <c r="BWO57" s="1"/>
      <c r="BWP57" s="1"/>
      <c r="BWQ57" s="1"/>
      <c r="BWR57" s="1"/>
      <c r="BWS57" s="1"/>
      <c r="BWT57" s="1"/>
      <c r="BWU57" s="1"/>
      <c r="BWV57" s="1"/>
      <c r="BWW57" s="1"/>
      <c r="BWX57" s="1"/>
      <c r="BWY57" s="1"/>
      <c r="BWZ57" s="1"/>
      <c r="BXA57" s="1"/>
      <c r="BXB57" s="1"/>
      <c r="BXC57" s="1"/>
      <c r="BXD57" s="1"/>
      <c r="BXE57" s="1"/>
      <c r="BXF57" s="1"/>
      <c r="BXG57" s="1"/>
      <c r="BXH57" s="1"/>
      <c r="BXI57" s="1"/>
      <c r="BXJ57" s="1"/>
      <c r="BXK57" s="1"/>
      <c r="BXL57" s="1"/>
      <c r="BXM57" s="1"/>
      <c r="BXN57" s="1"/>
      <c r="BXO57" s="1"/>
      <c r="BXP57" s="1"/>
      <c r="BXQ57" s="1"/>
      <c r="BXR57" s="1"/>
      <c r="BXS57" s="1"/>
      <c r="BXT57" s="1"/>
      <c r="BXU57" s="1"/>
      <c r="BXV57" s="1"/>
      <c r="BXW57" s="1"/>
      <c r="BXX57" s="1"/>
      <c r="BXY57" s="1"/>
      <c r="BXZ57" s="1"/>
      <c r="BYA57" s="1"/>
      <c r="BYB57" s="1"/>
      <c r="BYC57" s="1"/>
      <c r="BYD57" s="1"/>
      <c r="BYE57" s="1"/>
      <c r="BYF57" s="1"/>
      <c r="BYG57" s="1"/>
      <c r="BYH57" s="1"/>
      <c r="BYI57" s="1"/>
      <c r="BYJ57" s="1"/>
      <c r="BYK57" s="1"/>
      <c r="BYL57" s="1"/>
      <c r="BYM57" s="1"/>
      <c r="BYN57" s="1"/>
      <c r="BYO57" s="1"/>
      <c r="BYP57" s="1"/>
      <c r="BYQ57" s="1"/>
      <c r="BYR57" s="1"/>
      <c r="BYS57" s="1"/>
      <c r="BYT57" s="1"/>
      <c r="BYU57" s="1"/>
      <c r="BYV57" s="1"/>
      <c r="BYW57" s="1"/>
      <c r="BYX57" s="1"/>
      <c r="BYY57" s="1"/>
      <c r="BYZ57" s="1"/>
      <c r="BZA57" s="1"/>
      <c r="BZB57" s="1"/>
      <c r="BZC57" s="1"/>
      <c r="BZD57" s="1"/>
      <c r="BZE57" s="1"/>
      <c r="BZF57" s="1"/>
      <c r="BZG57" s="1"/>
      <c r="BZH57" s="1"/>
      <c r="BZI57" s="1"/>
      <c r="BZJ57" s="1"/>
      <c r="BZK57" s="1"/>
      <c r="BZL57" s="1"/>
      <c r="BZM57" s="1"/>
      <c r="BZN57" s="1"/>
      <c r="BZO57" s="1"/>
      <c r="BZP57" s="1"/>
      <c r="BZQ57" s="1"/>
      <c r="BZR57" s="1"/>
      <c r="BZS57" s="1"/>
      <c r="BZT57" s="1"/>
      <c r="BZU57" s="1"/>
      <c r="BZV57" s="1"/>
      <c r="BZW57" s="1"/>
      <c r="BZX57" s="1"/>
      <c r="BZY57" s="1"/>
      <c r="BZZ57" s="1"/>
      <c r="CAA57" s="1"/>
      <c r="CAB57" s="1"/>
      <c r="CAC57" s="1"/>
      <c r="CAD57" s="1"/>
      <c r="CAE57" s="1"/>
      <c r="CAF57" s="1"/>
      <c r="CAG57" s="1"/>
      <c r="CAH57" s="1"/>
      <c r="CAI57" s="1"/>
      <c r="CAJ57" s="1"/>
      <c r="CAK57" s="1"/>
      <c r="CAL57" s="1"/>
      <c r="CAM57" s="1"/>
      <c r="CAN57" s="1"/>
      <c r="CAO57" s="1"/>
      <c r="CAP57" s="1"/>
      <c r="CAQ57" s="1"/>
      <c r="CAR57" s="1"/>
      <c r="CAS57" s="1"/>
      <c r="CAT57" s="1"/>
      <c r="CAU57" s="1"/>
      <c r="CAV57" s="1"/>
      <c r="CAW57" s="1"/>
      <c r="CAX57" s="1"/>
      <c r="CAY57" s="1"/>
      <c r="CAZ57" s="1"/>
      <c r="CBA57" s="1"/>
      <c r="CBB57" s="1"/>
      <c r="CBC57" s="1"/>
      <c r="CBD57" s="1"/>
      <c r="CBE57" s="1"/>
      <c r="CBF57" s="1"/>
      <c r="CBG57" s="1"/>
      <c r="CBH57" s="1"/>
      <c r="CBI57" s="1"/>
      <c r="CBJ57" s="1"/>
      <c r="CBK57" s="1"/>
      <c r="CBL57" s="1"/>
      <c r="CBM57" s="1"/>
      <c r="CBN57" s="1"/>
      <c r="CBO57" s="1"/>
      <c r="CBP57" s="1"/>
      <c r="CBQ57" s="1"/>
      <c r="CBR57" s="1"/>
      <c r="CBS57" s="1"/>
      <c r="CBT57" s="1"/>
      <c r="CBU57" s="1"/>
      <c r="CBV57" s="1"/>
      <c r="CBW57" s="1"/>
      <c r="CBX57" s="1"/>
      <c r="CBY57" s="1"/>
      <c r="CBZ57" s="1"/>
      <c r="CCA57" s="1"/>
      <c r="CCB57" s="1"/>
      <c r="CCC57" s="1"/>
      <c r="CCD57" s="1"/>
      <c r="CCE57" s="1"/>
      <c r="CCF57" s="1"/>
      <c r="CCG57" s="1"/>
      <c r="CCH57" s="1"/>
      <c r="CCI57" s="1"/>
      <c r="CCJ57" s="1"/>
      <c r="CCK57" s="1"/>
      <c r="CCL57" s="1"/>
      <c r="CCM57" s="1"/>
      <c r="CCN57" s="1"/>
      <c r="CCO57" s="1"/>
      <c r="CCP57" s="1"/>
      <c r="CCQ57" s="1"/>
      <c r="CCR57" s="1"/>
      <c r="CCS57" s="1"/>
      <c r="CCT57" s="1"/>
      <c r="CCU57" s="1"/>
      <c r="CCV57" s="1"/>
      <c r="CCW57" s="1"/>
      <c r="CCX57" s="1"/>
      <c r="CCY57" s="1"/>
      <c r="CCZ57" s="1"/>
      <c r="CDA57" s="1"/>
      <c r="CDB57" s="1"/>
      <c r="CDC57" s="1"/>
      <c r="CDD57" s="1"/>
      <c r="CDE57" s="1"/>
      <c r="CDF57" s="1"/>
      <c r="CDG57" s="1"/>
      <c r="CDH57" s="1"/>
      <c r="CDI57" s="1"/>
      <c r="CDJ57" s="1"/>
      <c r="CDK57" s="1"/>
      <c r="CDL57" s="1"/>
      <c r="CDM57" s="1"/>
      <c r="CDN57" s="1"/>
      <c r="CDO57" s="1"/>
      <c r="CDP57" s="1"/>
      <c r="CDQ57" s="1"/>
      <c r="CDR57" s="1"/>
      <c r="CDS57" s="1"/>
      <c r="CDT57" s="1"/>
      <c r="CDU57" s="1"/>
      <c r="CDV57" s="1"/>
      <c r="CDW57" s="1"/>
      <c r="CDX57" s="1"/>
      <c r="CDY57" s="1"/>
      <c r="CDZ57" s="1"/>
      <c r="CEA57" s="1"/>
      <c r="CEB57" s="1"/>
      <c r="CEC57" s="1"/>
      <c r="CED57" s="1"/>
      <c r="CEE57" s="1"/>
      <c r="CEF57" s="1"/>
      <c r="CEG57" s="1"/>
      <c r="CEH57" s="1"/>
      <c r="CEI57" s="1"/>
      <c r="CEJ57" s="1"/>
      <c r="CEK57" s="1"/>
      <c r="CEL57" s="1"/>
      <c r="CEM57" s="1"/>
      <c r="CEN57" s="1"/>
      <c r="CEO57" s="1"/>
      <c r="CEP57" s="1"/>
      <c r="CEQ57" s="1"/>
      <c r="CER57" s="1"/>
      <c r="CES57" s="1"/>
      <c r="CET57" s="1"/>
      <c r="CEU57" s="1"/>
      <c r="CEV57" s="1"/>
      <c r="CEW57" s="1"/>
      <c r="CEX57" s="1"/>
      <c r="CEY57" s="1"/>
      <c r="CEZ57" s="1"/>
      <c r="CFA57" s="1"/>
      <c r="CFB57" s="1"/>
      <c r="CFC57" s="1"/>
      <c r="CFD57" s="1"/>
      <c r="CFE57" s="1"/>
      <c r="CFF57" s="1"/>
      <c r="CFG57" s="1"/>
      <c r="CFH57" s="1"/>
      <c r="CFI57" s="1"/>
      <c r="CFJ57" s="1"/>
      <c r="CFK57" s="1"/>
      <c r="CFL57" s="1"/>
      <c r="CFM57" s="1"/>
      <c r="CFN57" s="1"/>
      <c r="CFO57" s="1"/>
      <c r="CFP57" s="1"/>
      <c r="CFQ57" s="1"/>
      <c r="CFR57" s="1"/>
      <c r="CFS57" s="1"/>
      <c r="CFT57" s="1"/>
      <c r="CFU57" s="1"/>
      <c r="CFV57" s="1"/>
      <c r="CFW57" s="1"/>
      <c r="CFX57" s="1"/>
      <c r="CFY57" s="1"/>
      <c r="CFZ57" s="1"/>
      <c r="CGA57" s="1"/>
      <c r="CGB57" s="1"/>
      <c r="CGC57" s="1"/>
      <c r="CGD57" s="1"/>
      <c r="CGE57" s="1"/>
      <c r="CGF57" s="1"/>
      <c r="CGG57" s="1"/>
      <c r="CGH57" s="1"/>
      <c r="CGI57" s="1"/>
      <c r="CGJ57" s="1"/>
      <c r="CGK57" s="1"/>
      <c r="CGL57" s="1"/>
      <c r="CGM57" s="1"/>
      <c r="CGN57" s="1"/>
      <c r="CGO57" s="1"/>
      <c r="CGP57" s="1"/>
      <c r="CGQ57" s="1"/>
      <c r="CGR57" s="1"/>
      <c r="CGS57" s="1"/>
      <c r="CGT57" s="1"/>
      <c r="CGU57" s="1"/>
      <c r="CGV57" s="1"/>
      <c r="CGW57" s="1"/>
      <c r="CGX57" s="1"/>
      <c r="CGY57" s="1"/>
      <c r="CGZ57" s="1"/>
      <c r="CHA57" s="1"/>
      <c r="CHB57" s="1"/>
      <c r="CHC57" s="1"/>
      <c r="CHD57" s="1"/>
      <c r="CHE57" s="1"/>
      <c r="CHF57" s="1"/>
      <c r="CHG57" s="1"/>
      <c r="CHH57" s="1"/>
      <c r="CHI57" s="1"/>
      <c r="CHJ57" s="1"/>
      <c r="CHK57" s="1"/>
      <c r="CHL57" s="1"/>
      <c r="CHM57" s="1"/>
      <c r="CHN57" s="1"/>
      <c r="CHO57" s="1"/>
      <c r="CHP57" s="1"/>
      <c r="CHQ57" s="1"/>
      <c r="CHR57" s="1"/>
      <c r="CHS57" s="1"/>
      <c r="CHT57" s="1"/>
      <c r="CHU57" s="1"/>
      <c r="CHV57" s="1"/>
      <c r="CHW57" s="1"/>
      <c r="CHX57" s="1"/>
      <c r="CHY57" s="1"/>
      <c r="CHZ57" s="1"/>
      <c r="CIA57" s="1"/>
      <c r="CIB57" s="1"/>
      <c r="CIC57" s="1"/>
      <c r="CID57" s="1"/>
      <c r="CIE57" s="1"/>
      <c r="CIF57" s="1"/>
      <c r="CIG57" s="1"/>
      <c r="CIH57" s="1"/>
      <c r="CII57" s="1"/>
      <c r="CIJ57" s="1"/>
      <c r="CIK57" s="1"/>
      <c r="CIL57" s="1"/>
      <c r="CIM57" s="1"/>
      <c r="CIN57" s="1"/>
      <c r="CIO57" s="1"/>
      <c r="CIP57" s="1"/>
      <c r="CIQ57" s="1"/>
      <c r="CIR57" s="1"/>
      <c r="CIS57" s="1"/>
      <c r="CIT57" s="1"/>
      <c r="CIU57" s="1"/>
      <c r="CIV57" s="1"/>
      <c r="CIW57" s="1"/>
      <c r="CIX57" s="1"/>
      <c r="CIY57" s="1"/>
      <c r="CIZ57" s="1"/>
      <c r="CJA57" s="1"/>
      <c r="CJB57" s="1"/>
      <c r="CJC57" s="1"/>
      <c r="CJD57" s="1"/>
      <c r="CJE57" s="1"/>
      <c r="CJF57" s="1"/>
      <c r="CJG57" s="1"/>
      <c r="CJH57" s="1"/>
      <c r="CJI57" s="1"/>
      <c r="CJJ57" s="1"/>
      <c r="CJK57" s="1"/>
      <c r="CJL57" s="1"/>
      <c r="CJM57" s="1"/>
      <c r="CJN57" s="1"/>
      <c r="CJO57" s="1"/>
      <c r="CJP57" s="1"/>
      <c r="CJQ57" s="1"/>
      <c r="CJR57" s="1"/>
      <c r="CJS57" s="1"/>
      <c r="CJT57" s="1"/>
      <c r="CJU57" s="1"/>
      <c r="CJV57" s="1"/>
      <c r="CJW57" s="1"/>
      <c r="CJX57" s="1"/>
      <c r="CJY57" s="1"/>
      <c r="CJZ57" s="1"/>
      <c r="CKA57" s="1"/>
      <c r="CKB57" s="1"/>
      <c r="CKC57" s="1"/>
      <c r="CKD57" s="1"/>
      <c r="CKE57" s="1"/>
      <c r="CKF57" s="1"/>
      <c r="CKG57" s="1"/>
      <c r="CKH57" s="1"/>
      <c r="CKI57" s="1"/>
      <c r="CKJ57" s="1"/>
      <c r="CKK57" s="1"/>
      <c r="CKL57" s="1"/>
      <c r="CKM57" s="1"/>
      <c r="CKN57" s="1"/>
      <c r="CKO57" s="1"/>
      <c r="CKP57" s="1"/>
      <c r="CKQ57" s="1"/>
      <c r="CKR57" s="1"/>
      <c r="CKS57" s="1"/>
      <c r="CKT57" s="1"/>
      <c r="CKU57" s="1"/>
      <c r="CKV57" s="1"/>
      <c r="CKW57" s="1"/>
      <c r="CKX57" s="1"/>
      <c r="CKY57" s="1"/>
      <c r="CKZ57" s="1"/>
      <c r="CLA57" s="1"/>
      <c r="CLB57" s="1"/>
      <c r="CLC57" s="1"/>
      <c r="CLD57" s="1"/>
      <c r="CLE57" s="1"/>
      <c r="CLF57" s="1"/>
      <c r="CLG57" s="1"/>
      <c r="CLH57" s="1"/>
      <c r="CLI57" s="1"/>
      <c r="CLJ57" s="1"/>
      <c r="CLK57" s="1"/>
      <c r="CLL57" s="1"/>
      <c r="CLM57" s="1"/>
      <c r="CLN57" s="1"/>
      <c r="CLO57" s="1"/>
      <c r="CLP57" s="1"/>
      <c r="CLQ57" s="1"/>
      <c r="CLR57" s="1"/>
      <c r="CLS57" s="1"/>
      <c r="CLT57" s="1"/>
      <c r="CLU57" s="1"/>
      <c r="CLV57" s="1"/>
      <c r="CLW57" s="1"/>
      <c r="CLX57" s="1"/>
      <c r="CLY57" s="1"/>
      <c r="CLZ57" s="1"/>
      <c r="CMA57" s="1"/>
      <c r="CMB57" s="1"/>
      <c r="CMC57" s="1"/>
      <c r="CMD57" s="1"/>
      <c r="CME57" s="1"/>
      <c r="CMF57" s="1"/>
      <c r="CMG57" s="1"/>
      <c r="CMH57" s="1"/>
      <c r="CMI57" s="1"/>
      <c r="CMJ57" s="1"/>
      <c r="CMK57" s="1"/>
      <c r="CML57" s="1"/>
      <c r="CMM57" s="1"/>
      <c r="CMN57" s="1"/>
      <c r="CMO57" s="1"/>
      <c r="CMP57" s="1"/>
      <c r="CMQ57" s="1"/>
      <c r="CMR57" s="1"/>
      <c r="CMS57" s="1"/>
      <c r="CMT57" s="1"/>
      <c r="CMU57" s="1"/>
      <c r="CMV57" s="1"/>
      <c r="CMW57" s="1"/>
      <c r="CMX57" s="1"/>
      <c r="CMY57" s="1"/>
      <c r="CMZ57" s="1"/>
      <c r="CNA57" s="1"/>
      <c r="CNB57" s="1"/>
      <c r="CNC57" s="1"/>
      <c r="CND57" s="1"/>
      <c r="CNE57" s="1"/>
      <c r="CNF57" s="1"/>
      <c r="CNG57" s="1"/>
      <c r="CNH57" s="1"/>
      <c r="CNI57" s="1"/>
      <c r="CNJ57" s="1"/>
      <c r="CNK57" s="1"/>
      <c r="CNL57" s="1"/>
      <c r="CNM57" s="1"/>
      <c r="CNN57" s="1"/>
      <c r="CNO57" s="1"/>
      <c r="CNP57" s="1"/>
      <c r="CNQ57" s="1"/>
      <c r="CNR57" s="1"/>
      <c r="CNS57" s="1"/>
      <c r="CNT57" s="1"/>
      <c r="CNU57" s="1"/>
      <c r="CNV57" s="1"/>
      <c r="CNW57" s="1"/>
      <c r="CNX57" s="1"/>
      <c r="CNY57" s="1"/>
      <c r="CNZ57" s="1"/>
      <c r="COA57" s="1"/>
      <c r="COB57" s="1"/>
      <c r="COC57" s="1"/>
      <c r="COD57" s="1"/>
      <c r="COE57" s="1"/>
      <c r="COF57" s="1"/>
      <c r="COG57" s="1"/>
      <c r="COH57" s="1"/>
      <c r="COI57" s="1"/>
      <c r="COJ57" s="1"/>
      <c r="COK57" s="1"/>
      <c r="COL57" s="1"/>
      <c r="COM57" s="1"/>
      <c r="CON57" s="1"/>
      <c r="COO57" s="1"/>
      <c r="COP57" s="1"/>
      <c r="COQ57" s="1"/>
      <c r="COR57" s="1"/>
      <c r="COS57" s="1"/>
      <c r="COT57" s="1"/>
      <c r="COU57" s="1"/>
      <c r="COV57" s="1"/>
      <c r="COW57" s="1"/>
      <c r="COX57" s="1"/>
      <c r="COY57" s="1"/>
      <c r="COZ57" s="1"/>
      <c r="CPA57" s="1"/>
      <c r="CPB57" s="1"/>
      <c r="CPC57" s="1"/>
      <c r="CPD57" s="1"/>
      <c r="CPE57" s="1"/>
      <c r="CPF57" s="1"/>
      <c r="CPG57" s="1"/>
      <c r="CPH57" s="1"/>
      <c r="CPI57" s="1"/>
      <c r="CPJ57" s="1"/>
      <c r="CPK57" s="1"/>
      <c r="CPL57" s="1"/>
      <c r="CPM57" s="1"/>
      <c r="CPN57" s="1"/>
      <c r="CPO57" s="1"/>
      <c r="CPP57" s="1"/>
      <c r="CPQ57" s="1"/>
      <c r="CPR57" s="1"/>
      <c r="CPS57" s="1"/>
      <c r="CPT57" s="1"/>
      <c r="CPU57" s="1"/>
      <c r="CPV57" s="1"/>
      <c r="CPW57" s="1"/>
      <c r="CPX57" s="1"/>
      <c r="CPY57" s="1"/>
      <c r="CPZ57" s="1"/>
      <c r="CQA57" s="1"/>
      <c r="CQB57" s="1"/>
      <c r="CQC57" s="1"/>
      <c r="CQD57" s="1"/>
      <c r="CQE57" s="1"/>
      <c r="CQF57" s="1"/>
      <c r="CQG57" s="1"/>
      <c r="CQH57" s="1"/>
      <c r="CQI57" s="1"/>
      <c r="CQJ57" s="1"/>
      <c r="CQK57" s="1"/>
      <c r="CQL57" s="1"/>
      <c r="CQM57" s="1"/>
      <c r="CQN57" s="1"/>
      <c r="CQO57" s="1"/>
      <c r="CQP57" s="1"/>
      <c r="CQQ57" s="1"/>
      <c r="CQR57" s="1"/>
      <c r="CQS57" s="1"/>
      <c r="CQT57" s="1"/>
      <c r="CQU57" s="1"/>
      <c r="CQV57" s="1"/>
      <c r="CQW57" s="1"/>
      <c r="CQX57" s="1"/>
      <c r="CQY57" s="1"/>
      <c r="CQZ57" s="1"/>
      <c r="CRA57" s="1"/>
      <c r="CRB57" s="1"/>
      <c r="CRC57" s="1"/>
      <c r="CRD57" s="1"/>
      <c r="CRE57" s="1"/>
      <c r="CRF57" s="1"/>
      <c r="CRG57" s="1"/>
      <c r="CRH57" s="1"/>
      <c r="CRI57" s="1"/>
      <c r="CRJ57" s="1"/>
      <c r="CRK57" s="1"/>
      <c r="CRL57" s="1"/>
      <c r="CRM57" s="1"/>
      <c r="CRN57" s="1"/>
      <c r="CRO57" s="1"/>
      <c r="CRP57" s="1"/>
      <c r="CRQ57" s="1"/>
      <c r="CRR57" s="1"/>
      <c r="CRS57" s="1"/>
      <c r="CRT57" s="1"/>
      <c r="CRU57" s="1"/>
      <c r="CRV57" s="1"/>
      <c r="CRW57" s="1"/>
      <c r="CRX57" s="1"/>
      <c r="CRY57" s="1"/>
      <c r="CRZ57" s="1"/>
      <c r="CSA57" s="1"/>
      <c r="CSB57" s="1"/>
      <c r="CSC57" s="1"/>
      <c r="CSD57" s="1"/>
      <c r="CSE57" s="1"/>
      <c r="CSF57" s="1"/>
      <c r="CSG57" s="1"/>
      <c r="CSH57" s="1"/>
      <c r="CSI57" s="1"/>
      <c r="CSJ57" s="1"/>
      <c r="CSK57" s="1"/>
      <c r="CSL57" s="1"/>
      <c r="CSM57" s="1"/>
      <c r="CSN57" s="1"/>
      <c r="CSO57" s="1"/>
      <c r="CSP57" s="1"/>
      <c r="CSQ57" s="1"/>
      <c r="CSR57" s="1"/>
      <c r="CSS57" s="1"/>
      <c r="CST57" s="1"/>
      <c r="CSU57" s="1"/>
      <c r="CSV57" s="1"/>
      <c r="CSW57" s="1"/>
      <c r="CSX57" s="1"/>
      <c r="CSY57" s="1"/>
      <c r="CSZ57" s="1"/>
      <c r="CTA57" s="1"/>
      <c r="CTB57" s="1"/>
      <c r="CTC57" s="1"/>
      <c r="CTD57" s="1"/>
      <c r="CTE57" s="1"/>
      <c r="CTF57" s="1"/>
      <c r="CTG57" s="1"/>
      <c r="CTH57" s="1"/>
      <c r="CTI57" s="1"/>
      <c r="CTJ57" s="1"/>
      <c r="CTK57" s="1"/>
      <c r="CTL57" s="1"/>
      <c r="CTM57" s="1"/>
      <c r="CTN57" s="1"/>
      <c r="CTO57" s="1"/>
      <c r="CTP57" s="1"/>
      <c r="CTQ57" s="1"/>
      <c r="CTR57" s="1"/>
      <c r="CTS57" s="1"/>
      <c r="CTT57" s="1"/>
      <c r="CTU57" s="1"/>
      <c r="CTV57" s="1"/>
      <c r="CTW57" s="1"/>
      <c r="CTX57" s="1"/>
      <c r="CTY57" s="1"/>
      <c r="CTZ57" s="1"/>
      <c r="CUA57" s="1"/>
      <c r="CUB57" s="1"/>
      <c r="CUC57" s="1"/>
      <c r="CUD57" s="1"/>
      <c r="CUE57" s="1"/>
      <c r="CUF57" s="1"/>
      <c r="CUG57" s="1"/>
      <c r="CUH57" s="1"/>
      <c r="CUI57" s="1"/>
      <c r="CUJ57" s="1"/>
      <c r="CUK57" s="1"/>
      <c r="CUL57" s="1"/>
      <c r="CUM57" s="1"/>
      <c r="CUN57" s="1"/>
      <c r="CUO57" s="1"/>
      <c r="CUP57" s="1"/>
      <c r="CUQ57" s="1"/>
      <c r="CUR57" s="1"/>
      <c r="CUS57" s="1"/>
      <c r="CUT57" s="1"/>
      <c r="CUU57" s="1"/>
      <c r="CUV57" s="1"/>
      <c r="CUW57" s="1"/>
      <c r="CUX57" s="1"/>
      <c r="CUY57" s="1"/>
      <c r="CUZ57" s="1"/>
      <c r="CVA57" s="1"/>
      <c r="CVB57" s="1"/>
      <c r="CVC57" s="1"/>
      <c r="CVD57" s="1"/>
      <c r="CVE57" s="1"/>
      <c r="CVF57" s="1"/>
      <c r="CVG57" s="1"/>
      <c r="CVH57" s="1"/>
      <c r="CVI57" s="1"/>
      <c r="CVJ57" s="1"/>
      <c r="CVK57" s="1"/>
      <c r="CVL57" s="1"/>
      <c r="CVM57" s="1"/>
      <c r="CVN57" s="1"/>
      <c r="CVO57" s="1"/>
      <c r="CVP57" s="1"/>
      <c r="CVQ57" s="1"/>
      <c r="CVR57" s="1"/>
      <c r="CVS57" s="1"/>
      <c r="CVT57" s="1"/>
      <c r="CVU57" s="1"/>
      <c r="CVV57" s="1"/>
      <c r="CVW57" s="1"/>
      <c r="CVX57" s="1"/>
      <c r="CVY57" s="1"/>
      <c r="CVZ57" s="1"/>
      <c r="CWA57" s="1"/>
      <c r="CWB57" s="1"/>
      <c r="CWC57" s="1"/>
      <c r="CWD57" s="1"/>
      <c r="CWE57" s="1"/>
      <c r="CWF57" s="1"/>
      <c r="CWG57" s="1"/>
      <c r="CWH57" s="1"/>
      <c r="CWI57" s="1"/>
      <c r="CWJ57" s="1"/>
      <c r="CWK57" s="1"/>
      <c r="CWL57" s="1"/>
      <c r="CWM57" s="1"/>
      <c r="CWN57" s="1"/>
      <c r="CWO57" s="1"/>
      <c r="CWP57" s="1"/>
      <c r="CWQ57" s="1"/>
      <c r="CWR57" s="1"/>
      <c r="CWS57" s="1"/>
      <c r="CWT57" s="1"/>
      <c r="CWU57" s="1"/>
      <c r="CWV57" s="1"/>
      <c r="CWW57" s="1"/>
      <c r="CWX57" s="1"/>
      <c r="CWY57" s="1"/>
      <c r="CWZ57" s="1"/>
      <c r="CXA57" s="1"/>
      <c r="CXB57" s="1"/>
      <c r="CXC57" s="1"/>
      <c r="CXD57" s="1"/>
      <c r="CXE57" s="1"/>
      <c r="CXF57" s="1"/>
      <c r="CXG57" s="1"/>
      <c r="CXH57" s="1"/>
      <c r="CXI57" s="1"/>
      <c r="CXJ57" s="1"/>
      <c r="CXK57" s="1"/>
      <c r="CXL57" s="1"/>
      <c r="CXM57" s="1"/>
      <c r="CXN57" s="1"/>
      <c r="CXO57" s="1"/>
      <c r="CXP57" s="1"/>
      <c r="CXQ57" s="1"/>
      <c r="CXR57" s="1"/>
      <c r="CXS57" s="1"/>
      <c r="CXT57" s="1"/>
      <c r="CXU57" s="1"/>
      <c r="CXV57" s="1"/>
      <c r="CXW57" s="1"/>
      <c r="CXX57" s="1"/>
      <c r="CXY57" s="1"/>
      <c r="CXZ57" s="1"/>
      <c r="CYA57" s="1"/>
      <c r="CYB57" s="1"/>
      <c r="CYC57" s="1"/>
      <c r="CYD57" s="1"/>
      <c r="CYE57" s="1"/>
      <c r="CYF57" s="1"/>
      <c r="CYG57" s="1"/>
      <c r="CYH57" s="1"/>
      <c r="CYI57" s="1"/>
      <c r="CYJ57" s="1"/>
      <c r="CYK57" s="1"/>
      <c r="CYL57" s="1"/>
      <c r="CYM57" s="1"/>
      <c r="CYN57" s="1"/>
      <c r="CYO57" s="1"/>
      <c r="CYP57" s="1"/>
      <c r="CYQ57" s="1"/>
      <c r="CYR57" s="1"/>
      <c r="CYS57" s="1"/>
      <c r="CYT57" s="1"/>
      <c r="CYU57" s="1"/>
      <c r="CYV57" s="1"/>
      <c r="CYW57" s="1"/>
      <c r="CYX57" s="1"/>
      <c r="CYY57" s="1"/>
      <c r="CYZ57" s="1"/>
      <c r="CZA57" s="1"/>
      <c r="CZB57" s="1"/>
      <c r="CZC57" s="1"/>
      <c r="CZD57" s="1"/>
      <c r="CZE57" s="1"/>
      <c r="CZF57" s="1"/>
      <c r="CZG57" s="1"/>
      <c r="CZH57" s="1"/>
      <c r="CZI57" s="1"/>
      <c r="CZJ57" s="1"/>
      <c r="CZK57" s="1"/>
      <c r="CZL57" s="1"/>
      <c r="CZM57" s="1"/>
      <c r="CZN57" s="1"/>
      <c r="CZO57" s="1"/>
      <c r="CZP57" s="1"/>
      <c r="CZQ57" s="1"/>
      <c r="CZR57" s="1"/>
      <c r="CZS57" s="1"/>
      <c r="CZT57" s="1"/>
      <c r="CZU57" s="1"/>
      <c r="CZV57" s="1"/>
      <c r="CZW57" s="1"/>
      <c r="CZX57" s="1"/>
      <c r="CZY57" s="1"/>
      <c r="CZZ57" s="1"/>
      <c r="DAA57" s="1"/>
      <c r="DAB57" s="1"/>
      <c r="DAC57" s="1"/>
      <c r="DAD57" s="1"/>
      <c r="DAE57" s="1"/>
      <c r="DAF57" s="1"/>
      <c r="DAG57" s="1"/>
      <c r="DAH57" s="1"/>
      <c r="DAI57" s="1"/>
      <c r="DAJ57" s="1"/>
      <c r="DAK57" s="1"/>
      <c r="DAL57" s="1"/>
      <c r="DAM57" s="1"/>
      <c r="DAN57" s="1"/>
      <c r="DAO57" s="1"/>
      <c r="DAP57" s="1"/>
      <c r="DAQ57" s="1"/>
      <c r="DAR57" s="1"/>
      <c r="DAS57" s="1"/>
      <c r="DAT57" s="1"/>
      <c r="DAU57" s="1"/>
      <c r="DAV57" s="1"/>
      <c r="DAW57" s="1"/>
      <c r="DAX57" s="1"/>
      <c r="DAY57" s="1"/>
      <c r="DAZ57" s="1"/>
      <c r="DBA57" s="1"/>
      <c r="DBB57" s="1"/>
      <c r="DBC57" s="1"/>
      <c r="DBD57" s="1"/>
      <c r="DBE57" s="1"/>
      <c r="DBF57" s="1"/>
      <c r="DBG57" s="1"/>
      <c r="DBH57" s="1"/>
      <c r="DBI57" s="1"/>
      <c r="DBJ57" s="1"/>
      <c r="DBK57" s="1"/>
      <c r="DBL57" s="1"/>
      <c r="DBM57" s="1"/>
      <c r="DBN57" s="1"/>
      <c r="DBO57" s="1"/>
      <c r="DBP57" s="1"/>
      <c r="DBQ57" s="1"/>
      <c r="DBR57" s="1"/>
      <c r="DBS57" s="1"/>
      <c r="DBT57" s="1"/>
      <c r="DBU57" s="1"/>
      <c r="DBV57" s="1"/>
      <c r="DBW57" s="1"/>
      <c r="DBX57" s="1"/>
      <c r="DBY57" s="1"/>
      <c r="DBZ57" s="1"/>
      <c r="DCA57" s="1"/>
      <c r="DCB57" s="1"/>
      <c r="DCC57" s="1"/>
      <c r="DCD57" s="1"/>
      <c r="DCE57" s="1"/>
      <c r="DCF57" s="1"/>
      <c r="DCG57" s="1"/>
      <c r="DCH57" s="1"/>
      <c r="DCI57" s="1"/>
      <c r="DCJ57" s="1"/>
      <c r="DCK57" s="1"/>
      <c r="DCL57" s="1"/>
      <c r="DCM57" s="1"/>
      <c r="DCN57" s="1"/>
      <c r="DCO57" s="1"/>
      <c r="DCP57" s="1"/>
      <c r="DCQ57" s="1"/>
      <c r="DCR57" s="1"/>
      <c r="DCS57" s="1"/>
      <c r="DCT57" s="1"/>
      <c r="DCU57" s="1"/>
      <c r="DCV57" s="1"/>
      <c r="DCW57" s="1"/>
      <c r="DCX57" s="1"/>
      <c r="DCY57" s="1"/>
      <c r="DCZ57" s="1"/>
      <c r="DDA57" s="1"/>
      <c r="DDB57" s="1"/>
      <c r="DDC57" s="1"/>
      <c r="DDD57" s="1"/>
      <c r="DDE57" s="1"/>
      <c r="DDF57" s="1"/>
      <c r="DDG57" s="1"/>
      <c r="DDH57" s="1"/>
      <c r="DDI57" s="1"/>
      <c r="DDJ57" s="1"/>
      <c r="DDK57" s="1"/>
      <c r="DDL57" s="1"/>
      <c r="DDM57" s="1"/>
      <c r="DDN57" s="1"/>
      <c r="DDO57" s="1"/>
      <c r="DDP57" s="1"/>
      <c r="DDQ57" s="1"/>
      <c r="DDR57" s="1"/>
      <c r="DDS57" s="1"/>
      <c r="DDT57" s="1"/>
      <c r="DDU57" s="1"/>
      <c r="DDV57" s="1"/>
      <c r="DDW57" s="1"/>
      <c r="DDX57" s="1"/>
      <c r="DDY57" s="1"/>
      <c r="DDZ57" s="1"/>
      <c r="DEA57" s="1"/>
      <c r="DEB57" s="1"/>
      <c r="DEC57" s="1"/>
      <c r="DED57" s="1"/>
      <c r="DEE57" s="1"/>
      <c r="DEF57" s="1"/>
      <c r="DEG57" s="1"/>
      <c r="DEH57" s="1"/>
      <c r="DEI57" s="1"/>
      <c r="DEJ57" s="1"/>
      <c r="DEK57" s="1"/>
      <c r="DEL57" s="1"/>
      <c r="DEM57" s="1"/>
      <c r="DEN57" s="1"/>
      <c r="DEO57" s="1"/>
      <c r="DEP57" s="1"/>
      <c r="DEQ57" s="1"/>
      <c r="DER57" s="1"/>
      <c r="DES57" s="1"/>
      <c r="DET57" s="1"/>
      <c r="DEU57" s="1"/>
      <c r="DEV57" s="1"/>
      <c r="DEW57" s="1"/>
      <c r="DEX57" s="1"/>
      <c r="DEY57" s="1"/>
      <c r="DEZ57" s="1"/>
      <c r="DFA57" s="1"/>
      <c r="DFB57" s="1"/>
      <c r="DFC57" s="1"/>
      <c r="DFD57" s="1"/>
      <c r="DFE57" s="1"/>
      <c r="DFF57" s="1"/>
      <c r="DFG57" s="1"/>
      <c r="DFH57" s="1"/>
      <c r="DFI57" s="1"/>
      <c r="DFJ57" s="1"/>
      <c r="DFK57" s="1"/>
      <c r="DFL57" s="1"/>
      <c r="DFM57" s="1"/>
      <c r="DFN57" s="1"/>
      <c r="DFO57" s="1"/>
      <c r="DFP57" s="1"/>
      <c r="DFQ57" s="1"/>
      <c r="DFR57" s="1"/>
      <c r="DFS57" s="1"/>
      <c r="DFT57" s="1"/>
      <c r="DFU57" s="1"/>
      <c r="DFV57" s="1"/>
      <c r="DFW57" s="1"/>
      <c r="DFX57" s="1"/>
      <c r="DFY57" s="1"/>
      <c r="DFZ57" s="1"/>
      <c r="DGA57" s="1"/>
      <c r="DGB57" s="1"/>
      <c r="DGC57" s="1"/>
      <c r="DGD57" s="1"/>
      <c r="DGE57" s="1"/>
      <c r="DGF57" s="1"/>
      <c r="DGG57" s="1"/>
      <c r="DGH57" s="1"/>
      <c r="DGI57" s="1"/>
      <c r="DGJ57" s="1"/>
      <c r="DGK57" s="1"/>
      <c r="DGL57" s="1"/>
      <c r="DGM57" s="1"/>
      <c r="DGN57" s="1"/>
      <c r="DGO57" s="1"/>
      <c r="DGP57" s="1"/>
      <c r="DGQ57" s="1"/>
      <c r="DGR57" s="1"/>
      <c r="DGS57" s="1"/>
      <c r="DGT57" s="1"/>
      <c r="DGU57" s="1"/>
      <c r="DGV57" s="1"/>
      <c r="DGW57" s="1"/>
      <c r="DGX57" s="1"/>
      <c r="DGY57" s="1"/>
      <c r="DGZ57" s="1"/>
      <c r="DHA57" s="1"/>
      <c r="DHB57" s="1"/>
      <c r="DHC57" s="1"/>
      <c r="DHD57" s="1"/>
      <c r="DHE57" s="1"/>
      <c r="DHF57" s="1"/>
      <c r="DHG57" s="1"/>
      <c r="DHH57" s="1"/>
      <c r="DHI57" s="1"/>
      <c r="DHJ57" s="1"/>
      <c r="DHK57" s="1"/>
      <c r="DHL57" s="1"/>
      <c r="DHM57" s="1"/>
      <c r="DHN57" s="1"/>
      <c r="DHO57" s="1"/>
      <c r="DHP57" s="1"/>
      <c r="DHQ57" s="1"/>
      <c r="DHR57" s="1"/>
      <c r="DHS57" s="1"/>
      <c r="DHT57" s="1"/>
      <c r="DHU57" s="1"/>
      <c r="DHV57" s="1"/>
      <c r="DHW57" s="1"/>
      <c r="DHX57" s="1"/>
      <c r="DHY57" s="1"/>
      <c r="DHZ57" s="1"/>
      <c r="DIA57" s="1"/>
      <c r="DIB57" s="1"/>
      <c r="DIC57" s="1"/>
      <c r="DID57" s="1"/>
      <c r="DIE57" s="1"/>
      <c r="DIF57" s="1"/>
      <c r="DIG57" s="1"/>
      <c r="DIH57" s="1"/>
      <c r="DII57" s="1"/>
      <c r="DIJ57" s="1"/>
      <c r="DIK57" s="1"/>
      <c r="DIL57" s="1"/>
      <c r="DIM57" s="1"/>
      <c r="DIN57" s="1"/>
      <c r="DIO57" s="1"/>
      <c r="DIP57" s="1"/>
      <c r="DIQ57" s="1"/>
      <c r="DIR57" s="1"/>
      <c r="DIS57" s="1"/>
      <c r="DIT57" s="1"/>
      <c r="DIU57" s="1"/>
      <c r="DIV57" s="1"/>
      <c r="DIW57" s="1"/>
      <c r="DIX57" s="1"/>
      <c r="DIY57" s="1"/>
      <c r="DIZ57" s="1"/>
      <c r="DJA57" s="1"/>
      <c r="DJB57" s="1"/>
      <c r="DJC57" s="1"/>
      <c r="DJD57" s="1"/>
      <c r="DJE57" s="1"/>
      <c r="DJF57" s="1"/>
      <c r="DJG57" s="1"/>
      <c r="DJH57" s="1"/>
      <c r="DJI57" s="1"/>
      <c r="DJJ57" s="1"/>
      <c r="DJK57" s="1"/>
      <c r="DJL57" s="1"/>
      <c r="DJM57" s="1"/>
      <c r="DJN57" s="1"/>
      <c r="DJO57" s="1"/>
      <c r="DJP57" s="1"/>
      <c r="DJQ57" s="1"/>
      <c r="DJR57" s="1"/>
      <c r="DJS57" s="1"/>
      <c r="DJT57" s="1"/>
      <c r="DJU57" s="1"/>
      <c r="DJV57" s="1"/>
      <c r="DJW57" s="1"/>
      <c r="DJX57" s="1"/>
      <c r="DJY57" s="1"/>
      <c r="DJZ57" s="1"/>
      <c r="DKA57" s="1"/>
      <c r="DKB57" s="1"/>
      <c r="DKC57" s="1"/>
      <c r="DKD57" s="1"/>
      <c r="DKE57" s="1"/>
      <c r="DKF57" s="1"/>
      <c r="DKG57" s="1"/>
      <c r="DKH57" s="1"/>
      <c r="DKI57" s="1"/>
      <c r="DKJ57" s="1"/>
      <c r="DKK57" s="1"/>
      <c r="DKL57" s="1"/>
      <c r="DKM57" s="1"/>
      <c r="DKN57" s="1"/>
      <c r="DKO57" s="1"/>
      <c r="DKP57" s="1"/>
      <c r="DKQ57" s="1"/>
      <c r="DKR57" s="1"/>
      <c r="DKS57" s="1"/>
      <c r="DKT57" s="1"/>
      <c r="DKU57" s="1"/>
      <c r="DKV57" s="1"/>
      <c r="DKW57" s="1"/>
      <c r="DKX57" s="1"/>
      <c r="DKY57" s="1"/>
      <c r="DKZ57" s="1"/>
      <c r="DLA57" s="1"/>
      <c r="DLB57" s="1"/>
      <c r="DLC57" s="1"/>
      <c r="DLD57" s="1"/>
      <c r="DLE57" s="1"/>
      <c r="DLF57" s="1"/>
      <c r="DLG57" s="1"/>
      <c r="DLH57" s="1"/>
      <c r="DLI57" s="1"/>
      <c r="DLJ57" s="1"/>
      <c r="DLK57" s="1"/>
      <c r="DLL57" s="1"/>
      <c r="DLM57" s="1"/>
      <c r="DLN57" s="1"/>
      <c r="DLO57" s="1"/>
      <c r="DLP57" s="1"/>
      <c r="DLQ57" s="1"/>
      <c r="DLR57" s="1"/>
      <c r="DLS57" s="1"/>
      <c r="DLT57" s="1"/>
      <c r="DLU57" s="1"/>
      <c r="DLV57" s="1"/>
      <c r="DLW57" s="1"/>
      <c r="DLX57" s="1"/>
      <c r="DLY57" s="1"/>
      <c r="DLZ57" s="1"/>
      <c r="DMA57" s="1"/>
      <c r="DMB57" s="1"/>
      <c r="DMC57" s="1"/>
      <c r="DMD57" s="1"/>
      <c r="DME57" s="1"/>
      <c r="DMF57" s="1"/>
      <c r="DMG57" s="1"/>
      <c r="DMH57" s="1"/>
      <c r="DMI57" s="1"/>
      <c r="DMJ57" s="1"/>
      <c r="DMK57" s="1"/>
      <c r="DML57" s="1"/>
      <c r="DMM57" s="1"/>
      <c r="DMN57" s="1"/>
      <c r="DMO57" s="1"/>
      <c r="DMP57" s="1"/>
      <c r="DMQ57" s="1"/>
      <c r="DMR57" s="1"/>
      <c r="DMS57" s="1"/>
      <c r="DMT57" s="1"/>
      <c r="DMU57" s="1"/>
      <c r="DMV57" s="1"/>
      <c r="DMW57" s="1"/>
      <c r="DMX57" s="1"/>
      <c r="DMY57" s="1"/>
      <c r="DMZ57" s="1"/>
      <c r="DNA57" s="1"/>
      <c r="DNB57" s="1"/>
      <c r="DNC57" s="1"/>
      <c r="DND57" s="1"/>
      <c r="DNE57" s="1"/>
      <c r="DNF57" s="1"/>
      <c r="DNG57" s="1"/>
      <c r="DNH57" s="1"/>
      <c r="DNI57" s="1"/>
      <c r="DNJ57" s="1"/>
      <c r="DNK57" s="1"/>
      <c r="DNL57" s="1"/>
      <c r="DNM57" s="1"/>
      <c r="DNN57" s="1"/>
      <c r="DNO57" s="1"/>
      <c r="DNP57" s="1"/>
      <c r="DNQ57" s="1"/>
      <c r="DNR57" s="1"/>
      <c r="DNS57" s="1"/>
      <c r="DNT57" s="1"/>
      <c r="DNU57" s="1"/>
      <c r="DNV57" s="1"/>
      <c r="DNW57" s="1"/>
      <c r="DNX57" s="1"/>
      <c r="DNY57" s="1"/>
      <c r="DNZ57" s="1"/>
      <c r="DOA57" s="1"/>
      <c r="DOB57" s="1"/>
      <c r="DOC57" s="1"/>
      <c r="DOD57" s="1"/>
      <c r="DOE57" s="1"/>
      <c r="DOF57" s="1"/>
      <c r="DOG57" s="1"/>
      <c r="DOH57" s="1"/>
      <c r="DOI57" s="1"/>
      <c r="DOJ57" s="1"/>
      <c r="DOK57" s="1"/>
      <c r="DOL57" s="1"/>
      <c r="DOM57" s="1"/>
      <c r="DON57" s="1"/>
      <c r="DOO57" s="1"/>
      <c r="DOP57" s="1"/>
      <c r="DOQ57" s="1"/>
      <c r="DOR57" s="1"/>
      <c r="DOS57" s="1"/>
      <c r="DOT57" s="1"/>
      <c r="DOU57" s="1"/>
      <c r="DOV57" s="1"/>
      <c r="DOW57" s="1"/>
      <c r="DOX57" s="1"/>
      <c r="DOY57" s="1"/>
      <c r="DOZ57" s="1"/>
      <c r="DPA57" s="1"/>
      <c r="DPB57" s="1"/>
      <c r="DPC57" s="1"/>
      <c r="DPD57" s="1"/>
      <c r="DPE57" s="1"/>
      <c r="DPF57" s="1"/>
      <c r="DPG57" s="1"/>
      <c r="DPH57" s="1"/>
      <c r="DPI57" s="1"/>
      <c r="DPJ57" s="1"/>
      <c r="DPK57" s="1"/>
      <c r="DPL57" s="1"/>
      <c r="DPM57" s="1"/>
      <c r="DPN57" s="1"/>
      <c r="DPO57" s="1"/>
      <c r="DPP57" s="1"/>
      <c r="DPQ57" s="1"/>
      <c r="DPR57" s="1"/>
      <c r="DPS57" s="1"/>
      <c r="DPT57" s="1"/>
      <c r="DPU57" s="1"/>
      <c r="DPV57" s="1"/>
      <c r="DPW57" s="1"/>
      <c r="DPX57" s="1"/>
      <c r="DPY57" s="1"/>
      <c r="DPZ57" s="1"/>
      <c r="DQA57" s="1"/>
      <c r="DQB57" s="1"/>
      <c r="DQC57" s="1"/>
      <c r="DQD57" s="1"/>
      <c r="DQE57" s="1"/>
      <c r="DQF57" s="1"/>
      <c r="DQG57" s="1"/>
      <c r="DQH57" s="1"/>
      <c r="DQI57" s="1"/>
      <c r="DQJ57" s="1"/>
      <c r="DQK57" s="1"/>
      <c r="DQL57" s="1"/>
      <c r="DQM57" s="1"/>
      <c r="DQN57" s="1"/>
      <c r="DQO57" s="1"/>
      <c r="DQP57" s="1"/>
      <c r="DQQ57" s="1"/>
      <c r="DQR57" s="1"/>
      <c r="DQS57" s="1"/>
      <c r="DQT57" s="1"/>
      <c r="DQU57" s="1"/>
      <c r="DQV57" s="1"/>
      <c r="DQW57" s="1"/>
      <c r="DQX57" s="1"/>
      <c r="DQY57" s="1"/>
      <c r="DQZ57" s="1"/>
      <c r="DRA57" s="1"/>
      <c r="DRB57" s="1"/>
      <c r="DRC57" s="1"/>
      <c r="DRD57" s="1"/>
      <c r="DRE57" s="1"/>
      <c r="DRF57" s="1"/>
      <c r="DRG57" s="1"/>
      <c r="DRH57" s="1"/>
      <c r="DRI57" s="1"/>
      <c r="DRJ57" s="1"/>
      <c r="DRK57" s="1"/>
      <c r="DRL57" s="1"/>
      <c r="DRM57" s="1"/>
      <c r="DRN57" s="1"/>
      <c r="DRO57" s="1"/>
      <c r="DRP57" s="1"/>
      <c r="DRQ57" s="1"/>
      <c r="DRR57" s="1"/>
      <c r="DRS57" s="1"/>
      <c r="DRT57" s="1"/>
      <c r="DRU57" s="1"/>
      <c r="DRV57" s="1"/>
      <c r="DRW57" s="1"/>
      <c r="DRX57" s="1"/>
      <c r="DRY57" s="1"/>
      <c r="DRZ57" s="1"/>
      <c r="DSA57" s="1"/>
      <c r="DSB57" s="1"/>
      <c r="DSC57" s="1"/>
      <c r="DSD57" s="1"/>
      <c r="DSE57" s="1"/>
      <c r="DSF57" s="1"/>
      <c r="DSG57" s="1"/>
      <c r="DSH57" s="1"/>
      <c r="DSI57" s="1"/>
      <c r="DSJ57" s="1"/>
      <c r="DSK57" s="1"/>
      <c r="DSL57" s="1"/>
      <c r="DSM57" s="1"/>
      <c r="DSN57" s="1"/>
      <c r="DSO57" s="1"/>
      <c r="DSP57" s="1"/>
      <c r="DSQ57" s="1"/>
      <c r="DSR57" s="1"/>
      <c r="DSS57" s="1"/>
      <c r="DST57" s="1"/>
      <c r="DSU57" s="1"/>
      <c r="DSV57" s="1"/>
      <c r="DSW57" s="1"/>
      <c r="DSX57" s="1"/>
      <c r="DSY57" s="1"/>
      <c r="DSZ57" s="1"/>
      <c r="DTA57" s="1"/>
      <c r="DTB57" s="1"/>
      <c r="DTC57" s="1"/>
      <c r="DTD57" s="1"/>
      <c r="DTE57" s="1"/>
      <c r="DTF57" s="1"/>
      <c r="DTG57" s="1"/>
      <c r="DTH57" s="1"/>
      <c r="DTI57" s="1"/>
      <c r="DTJ57" s="1"/>
      <c r="DTK57" s="1"/>
      <c r="DTL57" s="1"/>
      <c r="DTM57" s="1"/>
      <c r="DTN57" s="1"/>
      <c r="DTO57" s="1"/>
      <c r="DTP57" s="1"/>
      <c r="DTQ57" s="1"/>
      <c r="DTR57" s="1"/>
      <c r="DTS57" s="1"/>
      <c r="DTT57" s="1"/>
      <c r="DTU57" s="1"/>
      <c r="DTV57" s="1"/>
      <c r="DTW57" s="1"/>
      <c r="DTX57" s="1"/>
      <c r="DTY57" s="1"/>
      <c r="DTZ57" s="1"/>
      <c r="DUA57" s="1"/>
      <c r="DUB57" s="1"/>
      <c r="DUC57" s="1"/>
      <c r="DUD57" s="1"/>
      <c r="DUE57" s="1"/>
      <c r="DUF57" s="1"/>
      <c r="DUG57" s="1"/>
      <c r="DUH57" s="1"/>
      <c r="DUI57" s="1"/>
      <c r="DUJ57" s="1"/>
      <c r="DUK57" s="1"/>
      <c r="DUL57" s="1"/>
      <c r="DUM57" s="1"/>
      <c r="DUN57" s="1"/>
      <c r="DUO57" s="1"/>
      <c r="DUP57" s="1"/>
      <c r="DUQ57" s="1"/>
      <c r="DUR57" s="1"/>
      <c r="DUS57" s="1"/>
      <c r="DUT57" s="1"/>
      <c r="DUU57" s="1"/>
      <c r="DUV57" s="1"/>
      <c r="DUW57" s="1"/>
      <c r="DUX57" s="1"/>
      <c r="DUY57" s="1"/>
      <c r="DUZ57" s="1"/>
      <c r="DVA57" s="1"/>
      <c r="DVB57" s="1"/>
      <c r="DVC57" s="1"/>
      <c r="DVD57" s="1"/>
      <c r="DVE57" s="1"/>
      <c r="DVF57" s="1"/>
      <c r="DVG57" s="1"/>
      <c r="DVH57" s="1"/>
      <c r="DVI57" s="1"/>
      <c r="DVJ57" s="1"/>
      <c r="DVK57" s="1"/>
      <c r="DVL57" s="1"/>
      <c r="DVM57" s="1"/>
      <c r="DVN57" s="1"/>
      <c r="DVO57" s="1"/>
      <c r="DVP57" s="1"/>
      <c r="DVQ57" s="1"/>
      <c r="DVR57" s="1"/>
      <c r="DVS57" s="1"/>
      <c r="DVT57" s="1"/>
      <c r="DVU57" s="1"/>
      <c r="DVV57" s="1"/>
      <c r="DVW57" s="1"/>
      <c r="DVX57" s="1"/>
      <c r="DVY57" s="1"/>
      <c r="DVZ57" s="1"/>
      <c r="DWA57" s="1"/>
      <c r="DWB57" s="1"/>
      <c r="DWC57" s="1"/>
      <c r="DWD57" s="1"/>
      <c r="DWE57" s="1"/>
      <c r="DWF57" s="1"/>
      <c r="DWG57" s="1"/>
      <c r="DWH57" s="1"/>
      <c r="DWI57" s="1"/>
      <c r="DWJ57" s="1"/>
      <c r="DWK57" s="1"/>
      <c r="DWL57" s="1"/>
      <c r="DWM57" s="1"/>
      <c r="DWN57" s="1"/>
      <c r="DWO57" s="1"/>
      <c r="DWP57" s="1"/>
      <c r="DWQ57" s="1"/>
      <c r="DWR57" s="1"/>
      <c r="DWS57" s="1"/>
      <c r="DWT57" s="1"/>
      <c r="DWU57" s="1"/>
      <c r="DWV57" s="1"/>
      <c r="DWW57" s="1"/>
      <c r="DWX57" s="1"/>
      <c r="DWY57" s="1"/>
      <c r="DWZ57" s="1"/>
      <c r="DXA57" s="1"/>
      <c r="DXB57" s="1"/>
      <c r="DXC57" s="1"/>
      <c r="DXD57" s="1"/>
      <c r="DXE57" s="1"/>
      <c r="DXF57" s="1"/>
      <c r="DXG57" s="1"/>
      <c r="DXH57" s="1"/>
      <c r="DXI57" s="1"/>
      <c r="DXJ57" s="1"/>
      <c r="DXK57" s="1"/>
      <c r="DXL57" s="1"/>
      <c r="DXM57" s="1"/>
      <c r="DXN57" s="1"/>
      <c r="DXO57" s="1"/>
      <c r="DXP57" s="1"/>
      <c r="DXQ57" s="1"/>
      <c r="DXR57" s="1"/>
      <c r="DXS57" s="1"/>
      <c r="DXT57" s="1"/>
      <c r="DXU57" s="1"/>
      <c r="DXV57" s="1"/>
      <c r="DXW57" s="1"/>
      <c r="DXX57" s="1"/>
      <c r="DXY57" s="1"/>
      <c r="DXZ57" s="1"/>
      <c r="DYA57" s="1"/>
      <c r="DYB57" s="1"/>
      <c r="DYC57" s="1"/>
      <c r="DYD57" s="1"/>
      <c r="DYE57" s="1"/>
      <c r="DYF57" s="1"/>
      <c r="DYG57" s="1"/>
      <c r="DYH57" s="1"/>
      <c r="DYI57" s="1"/>
      <c r="DYJ57" s="1"/>
      <c r="DYK57" s="1"/>
      <c r="DYL57" s="1"/>
      <c r="DYM57" s="1"/>
      <c r="DYN57" s="1"/>
      <c r="DYO57" s="1"/>
      <c r="DYP57" s="1"/>
      <c r="DYQ57" s="1"/>
      <c r="DYR57" s="1"/>
      <c r="DYS57" s="1"/>
      <c r="DYT57" s="1"/>
      <c r="DYU57" s="1"/>
      <c r="DYV57" s="1"/>
      <c r="DYW57" s="1"/>
      <c r="DYX57" s="1"/>
      <c r="DYY57" s="1"/>
      <c r="DYZ57" s="1"/>
      <c r="DZA57" s="1"/>
      <c r="DZB57" s="1"/>
      <c r="DZC57" s="1"/>
      <c r="DZD57" s="1"/>
      <c r="DZE57" s="1"/>
      <c r="DZF57" s="1"/>
      <c r="DZG57" s="1"/>
      <c r="DZH57" s="1"/>
      <c r="DZI57" s="1"/>
      <c r="DZJ57" s="1"/>
      <c r="DZK57" s="1"/>
      <c r="DZL57" s="1"/>
      <c r="DZM57" s="1"/>
      <c r="DZN57" s="1"/>
      <c r="DZO57" s="1"/>
      <c r="DZP57" s="1"/>
      <c r="DZQ57" s="1"/>
      <c r="DZR57" s="1"/>
      <c r="DZS57" s="1"/>
      <c r="DZT57" s="1"/>
      <c r="DZU57" s="1"/>
      <c r="DZV57" s="1"/>
      <c r="DZW57" s="1"/>
      <c r="DZX57" s="1"/>
      <c r="DZY57" s="1"/>
      <c r="DZZ57" s="1"/>
      <c r="EAA57" s="1"/>
      <c r="EAB57" s="1"/>
      <c r="EAC57" s="1"/>
      <c r="EAD57" s="1"/>
      <c r="EAE57" s="1"/>
      <c r="EAF57" s="1"/>
      <c r="EAG57" s="1"/>
      <c r="EAH57" s="1"/>
      <c r="EAI57" s="1"/>
      <c r="EAJ57" s="1"/>
      <c r="EAK57" s="1"/>
      <c r="EAL57" s="1"/>
      <c r="EAM57" s="1"/>
      <c r="EAN57" s="1"/>
      <c r="EAO57" s="1"/>
      <c r="EAP57" s="1"/>
      <c r="EAQ57" s="1"/>
      <c r="EAR57" s="1"/>
      <c r="EAS57" s="1"/>
      <c r="EAT57" s="1"/>
      <c r="EAU57" s="1"/>
      <c r="EAV57" s="1"/>
      <c r="EAW57" s="1"/>
      <c r="EAX57" s="1"/>
      <c r="EAY57" s="1"/>
      <c r="EAZ57" s="1"/>
      <c r="EBA57" s="1"/>
      <c r="EBB57" s="1"/>
      <c r="EBC57" s="1"/>
      <c r="EBD57" s="1"/>
      <c r="EBE57" s="1"/>
      <c r="EBF57" s="1"/>
      <c r="EBG57" s="1"/>
      <c r="EBH57" s="1"/>
      <c r="EBI57" s="1"/>
      <c r="EBJ57" s="1"/>
      <c r="EBK57" s="1"/>
      <c r="EBL57" s="1"/>
      <c r="EBM57" s="1"/>
      <c r="EBN57" s="1"/>
      <c r="EBO57" s="1"/>
      <c r="EBP57" s="1"/>
      <c r="EBQ57" s="1"/>
      <c r="EBR57" s="1"/>
      <c r="EBS57" s="1"/>
      <c r="EBT57" s="1"/>
      <c r="EBU57" s="1"/>
      <c r="EBV57" s="1"/>
      <c r="EBW57" s="1"/>
      <c r="EBX57" s="1"/>
      <c r="EBY57" s="1"/>
      <c r="EBZ57" s="1"/>
      <c r="ECA57" s="1"/>
      <c r="ECB57" s="1"/>
      <c r="ECC57" s="1"/>
      <c r="ECD57" s="1"/>
      <c r="ECE57" s="1"/>
      <c r="ECF57" s="1"/>
      <c r="ECG57" s="1"/>
      <c r="ECH57" s="1"/>
      <c r="ECI57" s="1"/>
      <c r="ECJ57" s="1"/>
      <c r="ECK57" s="1"/>
      <c r="ECL57" s="1"/>
      <c r="ECM57" s="1"/>
      <c r="ECN57" s="1"/>
      <c r="ECO57" s="1"/>
      <c r="ECP57" s="1"/>
      <c r="ECQ57" s="1"/>
      <c r="ECR57" s="1"/>
      <c r="ECS57" s="1"/>
      <c r="ECT57" s="1"/>
      <c r="ECU57" s="1"/>
      <c r="ECV57" s="1"/>
      <c r="ECW57" s="1"/>
      <c r="ECX57" s="1"/>
      <c r="ECY57" s="1"/>
      <c r="ECZ57" s="1"/>
      <c r="EDA57" s="1"/>
      <c r="EDB57" s="1"/>
      <c r="EDC57" s="1"/>
      <c r="EDD57" s="1"/>
      <c r="EDE57" s="1"/>
      <c r="EDF57" s="1"/>
      <c r="EDG57" s="1"/>
      <c r="EDH57" s="1"/>
      <c r="EDI57" s="1"/>
      <c r="EDJ57" s="1"/>
      <c r="EDK57" s="1"/>
      <c r="EDL57" s="1"/>
      <c r="EDM57" s="1"/>
      <c r="EDN57" s="1"/>
      <c r="EDO57" s="1"/>
      <c r="EDP57" s="1"/>
      <c r="EDQ57" s="1"/>
      <c r="EDR57" s="1"/>
      <c r="EDS57" s="1"/>
      <c r="EDT57" s="1"/>
      <c r="EDU57" s="1"/>
      <c r="EDV57" s="1"/>
      <c r="EDW57" s="1"/>
      <c r="EDX57" s="1"/>
      <c r="EDY57" s="1"/>
      <c r="EDZ57" s="1"/>
      <c r="EEA57" s="1"/>
      <c r="EEB57" s="1"/>
      <c r="EEC57" s="1"/>
      <c r="EED57" s="1"/>
      <c r="EEE57" s="1"/>
      <c r="EEF57" s="1"/>
      <c r="EEG57" s="1"/>
      <c r="EEH57" s="1"/>
      <c r="EEI57" s="1"/>
      <c r="EEJ57" s="1"/>
      <c r="EEK57" s="1"/>
      <c r="EEL57" s="1"/>
      <c r="EEM57" s="1"/>
      <c r="EEN57" s="1"/>
      <c r="EEO57" s="1"/>
      <c r="EEP57" s="1"/>
      <c r="EEQ57" s="1"/>
      <c r="EER57" s="1"/>
      <c r="EES57" s="1"/>
      <c r="EET57" s="1"/>
      <c r="EEU57" s="1"/>
      <c r="EEV57" s="1"/>
      <c r="EEW57" s="1"/>
      <c r="EEX57" s="1"/>
      <c r="EEY57" s="1"/>
      <c r="EEZ57" s="1"/>
      <c r="EFA57" s="1"/>
      <c r="EFB57" s="1"/>
      <c r="EFC57" s="1"/>
      <c r="EFD57" s="1"/>
      <c r="EFE57" s="1"/>
      <c r="EFF57" s="1"/>
      <c r="EFG57" s="1"/>
      <c r="EFH57" s="1"/>
      <c r="EFI57" s="1"/>
      <c r="EFJ57" s="1"/>
      <c r="EFK57" s="1"/>
      <c r="EFL57" s="1"/>
      <c r="EFM57" s="1"/>
      <c r="EFN57" s="1"/>
      <c r="EFO57" s="1"/>
      <c r="EFP57" s="1"/>
      <c r="EFQ57" s="1"/>
      <c r="EFR57" s="1"/>
      <c r="EFS57" s="1"/>
      <c r="EFT57" s="1"/>
      <c r="EFU57" s="1"/>
      <c r="EFV57" s="1"/>
      <c r="EFW57" s="1"/>
      <c r="EFX57" s="1"/>
      <c r="EFY57" s="1"/>
      <c r="EFZ57" s="1"/>
      <c r="EGA57" s="1"/>
      <c r="EGB57" s="1"/>
      <c r="EGC57" s="1"/>
      <c r="EGD57" s="1"/>
      <c r="EGE57" s="1"/>
      <c r="EGF57" s="1"/>
      <c r="EGG57" s="1"/>
      <c r="EGH57" s="1"/>
      <c r="EGI57" s="1"/>
      <c r="EGJ57" s="1"/>
      <c r="EGK57" s="1"/>
      <c r="EGL57" s="1"/>
      <c r="EGM57" s="1"/>
      <c r="EGN57" s="1"/>
      <c r="EGO57" s="1"/>
      <c r="EGP57" s="1"/>
      <c r="EGQ57" s="1"/>
      <c r="EGR57" s="1"/>
      <c r="EGS57" s="1"/>
      <c r="EGT57" s="1"/>
      <c r="EGU57" s="1"/>
      <c r="EGV57" s="1"/>
      <c r="EGW57" s="1"/>
      <c r="EGX57" s="1"/>
      <c r="EGY57" s="1"/>
      <c r="EGZ57" s="1"/>
      <c r="EHA57" s="1"/>
      <c r="EHB57" s="1"/>
      <c r="EHC57" s="1"/>
      <c r="EHD57" s="1"/>
      <c r="EHE57" s="1"/>
      <c r="EHF57" s="1"/>
      <c r="EHG57" s="1"/>
      <c r="EHH57" s="1"/>
      <c r="EHI57" s="1"/>
      <c r="EHJ57" s="1"/>
      <c r="EHK57" s="1"/>
      <c r="EHL57" s="1"/>
      <c r="EHM57" s="1"/>
      <c r="EHN57" s="1"/>
      <c r="EHO57" s="1"/>
      <c r="EHP57" s="1"/>
      <c r="EHQ57" s="1"/>
      <c r="EHR57" s="1"/>
      <c r="EHS57" s="1"/>
      <c r="EHT57" s="1"/>
      <c r="EHU57" s="1"/>
      <c r="EHV57" s="1"/>
      <c r="EHW57" s="1"/>
      <c r="EHX57" s="1"/>
      <c r="EHY57" s="1"/>
      <c r="EHZ57" s="1"/>
      <c r="EIA57" s="1"/>
      <c r="EIB57" s="1"/>
      <c r="EIC57" s="1"/>
      <c r="EID57" s="1"/>
      <c r="EIE57" s="1"/>
      <c r="EIF57" s="1"/>
      <c r="EIG57" s="1"/>
      <c r="EIH57" s="1"/>
      <c r="EII57" s="1"/>
      <c r="EIJ57" s="1"/>
      <c r="EIK57" s="1"/>
      <c r="EIL57" s="1"/>
      <c r="EIM57" s="1"/>
      <c r="EIN57" s="1"/>
      <c r="EIO57" s="1"/>
      <c r="EIP57" s="1"/>
      <c r="EIQ57" s="1"/>
      <c r="EIR57" s="1"/>
      <c r="EIS57" s="1"/>
      <c r="EIT57" s="1"/>
      <c r="EIU57" s="1"/>
      <c r="EIV57" s="1"/>
      <c r="EIW57" s="1"/>
      <c r="EIX57" s="1"/>
      <c r="EIY57" s="1"/>
      <c r="EIZ57" s="1"/>
      <c r="EJA57" s="1"/>
      <c r="EJB57" s="1"/>
      <c r="EJC57" s="1"/>
      <c r="EJD57" s="1"/>
      <c r="EJE57" s="1"/>
      <c r="EJF57" s="1"/>
      <c r="EJG57" s="1"/>
      <c r="EJH57" s="1"/>
      <c r="EJI57" s="1"/>
      <c r="EJJ57" s="1"/>
      <c r="EJK57" s="1"/>
      <c r="EJL57" s="1"/>
      <c r="EJM57" s="1"/>
      <c r="EJN57" s="1"/>
      <c r="EJO57" s="1"/>
      <c r="EJP57" s="1"/>
      <c r="EJQ57" s="1"/>
      <c r="EJR57" s="1"/>
      <c r="EJS57" s="1"/>
      <c r="EJT57" s="1"/>
      <c r="EJU57" s="1"/>
      <c r="EJV57" s="1"/>
      <c r="EJW57" s="1"/>
      <c r="EJX57" s="1"/>
      <c r="EJY57" s="1"/>
      <c r="EJZ57" s="1"/>
      <c r="EKA57" s="1"/>
      <c r="EKB57" s="1"/>
      <c r="EKC57" s="1"/>
      <c r="EKD57" s="1"/>
      <c r="EKE57" s="1"/>
      <c r="EKF57" s="1"/>
      <c r="EKG57" s="1"/>
      <c r="EKH57" s="1"/>
      <c r="EKI57" s="1"/>
      <c r="EKJ57" s="1"/>
      <c r="EKK57" s="1"/>
      <c r="EKL57" s="1"/>
      <c r="EKM57" s="1"/>
      <c r="EKN57" s="1"/>
      <c r="EKO57" s="1"/>
      <c r="EKP57" s="1"/>
      <c r="EKQ57" s="1"/>
      <c r="EKR57" s="1"/>
      <c r="EKS57" s="1"/>
      <c r="EKT57" s="1"/>
      <c r="EKU57" s="1"/>
      <c r="EKV57" s="1"/>
      <c r="EKW57" s="1"/>
      <c r="EKX57" s="1"/>
      <c r="EKY57" s="1"/>
      <c r="EKZ57" s="1"/>
      <c r="ELA57" s="1"/>
      <c r="ELB57" s="1"/>
      <c r="ELC57" s="1"/>
      <c r="ELD57" s="1"/>
      <c r="ELE57" s="1"/>
      <c r="ELF57" s="1"/>
      <c r="ELG57" s="1"/>
      <c r="ELH57" s="1"/>
      <c r="ELI57" s="1"/>
      <c r="ELJ57" s="1"/>
      <c r="ELK57" s="1"/>
      <c r="ELL57" s="1"/>
      <c r="ELM57" s="1"/>
      <c r="ELN57" s="1"/>
      <c r="ELO57" s="1"/>
      <c r="ELP57" s="1"/>
      <c r="ELQ57" s="1"/>
      <c r="ELR57" s="1"/>
      <c r="ELS57" s="1"/>
      <c r="ELT57" s="1"/>
      <c r="ELU57" s="1"/>
      <c r="ELV57" s="1"/>
      <c r="ELW57" s="1"/>
      <c r="ELX57" s="1"/>
      <c r="ELY57" s="1"/>
      <c r="ELZ57" s="1"/>
      <c r="EMA57" s="1"/>
      <c r="EMB57" s="1"/>
      <c r="EMC57" s="1"/>
      <c r="EMD57" s="1"/>
      <c r="EME57" s="1"/>
      <c r="EMF57" s="1"/>
      <c r="EMG57" s="1"/>
      <c r="EMH57" s="1"/>
      <c r="EMI57" s="1"/>
      <c r="EMJ57" s="1"/>
      <c r="EMK57" s="1"/>
      <c r="EML57" s="1"/>
      <c r="EMM57" s="1"/>
      <c r="EMN57" s="1"/>
      <c r="EMO57" s="1"/>
      <c r="EMP57" s="1"/>
      <c r="EMQ57" s="1"/>
      <c r="EMR57" s="1"/>
      <c r="EMS57" s="1"/>
      <c r="EMT57" s="1"/>
      <c r="EMU57" s="1"/>
      <c r="EMV57" s="1"/>
      <c r="EMW57" s="1"/>
      <c r="EMX57" s="1"/>
      <c r="EMY57" s="1"/>
      <c r="EMZ57" s="1"/>
      <c r="ENA57" s="1"/>
      <c r="ENB57" s="1"/>
      <c r="ENC57" s="1"/>
      <c r="END57" s="1"/>
      <c r="ENE57" s="1"/>
      <c r="ENF57" s="1"/>
      <c r="ENG57" s="1"/>
      <c r="ENH57" s="1"/>
      <c r="ENI57" s="1"/>
      <c r="ENJ57" s="1"/>
      <c r="ENK57" s="1"/>
      <c r="ENL57" s="1"/>
      <c r="ENM57" s="1"/>
      <c r="ENN57" s="1"/>
      <c r="ENO57" s="1"/>
      <c r="ENP57" s="1"/>
      <c r="ENQ57" s="1"/>
      <c r="ENR57" s="1"/>
      <c r="ENS57" s="1"/>
      <c r="ENT57" s="1"/>
      <c r="ENU57" s="1"/>
      <c r="ENV57" s="1"/>
      <c r="ENW57" s="1"/>
      <c r="ENX57" s="1"/>
      <c r="ENY57" s="1"/>
      <c r="ENZ57" s="1"/>
      <c r="EOA57" s="1"/>
      <c r="EOB57" s="1"/>
      <c r="EOC57" s="1"/>
      <c r="EOD57" s="1"/>
      <c r="EOE57" s="1"/>
      <c r="EOF57" s="1"/>
      <c r="EOG57" s="1"/>
      <c r="EOH57" s="1"/>
      <c r="EOI57" s="1"/>
      <c r="EOJ57" s="1"/>
      <c r="EOK57" s="1"/>
      <c r="EOL57" s="1"/>
      <c r="EOM57" s="1"/>
      <c r="EON57" s="1"/>
      <c r="EOO57" s="1"/>
      <c r="EOP57" s="1"/>
      <c r="EOQ57" s="1"/>
      <c r="EOR57" s="1"/>
      <c r="EOS57" s="1"/>
      <c r="EOT57" s="1"/>
      <c r="EOU57" s="1"/>
      <c r="EOV57" s="1"/>
      <c r="EOW57" s="1"/>
      <c r="EOX57" s="1"/>
      <c r="EOY57" s="1"/>
      <c r="EOZ57" s="1"/>
      <c r="EPA57" s="1"/>
      <c r="EPB57" s="1"/>
      <c r="EPC57" s="1"/>
      <c r="EPD57" s="1"/>
      <c r="EPE57" s="1"/>
      <c r="EPF57" s="1"/>
      <c r="EPG57" s="1"/>
      <c r="EPH57" s="1"/>
      <c r="EPI57" s="1"/>
      <c r="EPJ57" s="1"/>
      <c r="EPK57" s="1"/>
      <c r="EPL57" s="1"/>
      <c r="EPM57" s="1"/>
      <c r="EPN57" s="1"/>
      <c r="EPO57" s="1"/>
      <c r="EPP57" s="1"/>
      <c r="EPQ57" s="1"/>
      <c r="EPR57" s="1"/>
      <c r="EPS57" s="1"/>
      <c r="EPT57" s="1"/>
      <c r="EPU57" s="1"/>
      <c r="EPV57" s="1"/>
      <c r="EPW57" s="1"/>
      <c r="EPX57" s="1"/>
      <c r="EPY57" s="1"/>
      <c r="EPZ57" s="1"/>
      <c r="EQA57" s="1"/>
      <c r="EQB57" s="1"/>
      <c r="EQC57" s="1"/>
      <c r="EQD57" s="1"/>
      <c r="EQE57" s="1"/>
      <c r="EQF57" s="1"/>
      <c r="EQG57" s="1"/>
      <c r="EQH57" s="1"/>
      <c r="EQI57" s="1"/>
      <c r="EQJ57" s="1"/>
      <c r="EQK57" s="1"/>
      <c r="EQL57" s="1"/>
      <c r="EQM57" s="1"/>
      <c r="EQN57" s="1"/>
      <c r="EQO57" s="1"/>
      <c r="EQP57" s="1"/>
      <c r="EQQ57" s="1"/>
      <c r="EQR57" s="1"/>
      <c r="EQS57" s="1"/>
      <c r="EQT57" s="1"/>
      <c r="EQU57" s="1"/>
      <c r="EQV57" s="1"/>
      <c r="EQW57" s="1"/>
      <c r="EQX57" s="1"/>
      <c r="EQY57" s="1"/>
      <c r="EQZ57" s="1"/>
      <c r="ERA57" s="1"/>
      <c r="ERB57" s="1"/>
      <c r="ERC57" s="1"/>
      <c r="ERD57" s="1"/>
      <c r="ERE57" s="1"/>
      <c r="ERF57" s="1"/>
      <c r="ERG57" s="1"/>
      <c r="ERH57" s="1"/>
      <c r="ERI57" s="1"/>
      <c r="ERJ57" s="1"/>
      <c r="ERK57" s="1"/>
      <c r="ERL57" s="1"/>
      <c r="ERM57" s="1"/>
      <c r="ERN57" s="1"/>
      <c r="ERO57" s="1"/>
      <c r="ERP57" s="1"/>
      <c r="ERQ57" s="1"/>
      <c r="ERR57" s="1"/>
      <c r="ERS57" s="1"/>
      <c r="ERT57" s="1"/>
      <c r="ERU57" s="1"/>
      <c r="ERV57" s="1"/>
      <c r="ERW57" s="1"/>
      <c r="ERX57" s="1"/>
      <c r="ERY57" s="1"/>
      <c r="ERZ57" s="1"/>
      <c r="ESA57" s="1"/>
      <c r="ESB57" s="1"/>
      <c r="ESC57" s="1"/>
      <c r="ESD57" s="1"/>
      <c r="ESE57" s="1"/>
      <c r="ESF57" s="1"/>
      <c r="ESG57" s="1"/>
      <c r="ESH57" s="1"/>
      <c r="ESI57" s="1"/>
      <c r="ESJ57" s="1"/>
      <c r="ESK57" s="1"/>
      <c r="ESL57" s="1"/>
      <c r="ESM57" s="1"/>
      <c r="ESN57" s="1"/>
      <c r="ESO57" s="1"/>
      <c r="ESP57" s="1"/>
      <c r="ESQ57" s="1"/>
      <c r="ESR57" s="1"/>
      <c r="ESS57" s="1"/>
      <c r="EST57" s="1"/>
      <c r="ESU57" s="1"/>
      <c r="ESV57" s="1"/>
      <c r="ESW57" s="1"/>
      <c r="ESX57" s="1"/>
      <c r="ESY57" s="1"/>
      <c r="ESZ57" s="1"/>
      <c r="ETA57" s="1"/>
      <c r="ETB57" s="1"/>
      <c r="ETC57" s="1"/>
      <c r="ETD57" s="1"/>
      <c r="ETE57" s="1"/>
      <c r="ETF57" s="1"/>
      <c r="ETG57" s="1"/>
      <c r="ETH57" s="1"/>
      <c r="ETI57" s="1"/>
      <c r="ETJ57" s="1"/>
      <c r="ETK57" s="1"/>
      <c r="ETL57" s="1"/>
      <c r="ETM57" s="1"/>
      <c r="ETN57" s="1"/>
      <c r="ETO57" s="1"/>
      <c r="ETP57" s="1"/>
      <c r="ETQ57" s="1"/>
      <c r="ETR57" s="1"/>
      <c r="ETS57" s="1"/>
      <c r="ETT57" s="1"/>
      <c r="ETU57" s="1"/>
      <c r="ETV57" s="1"/>
      <c r="ETW57" s="1"/>
      <c r="ETX57" s="1"/>
      <c r="ETY57" s="1"/>
      <c r="ETZ57" s="1"/>
      <c r="EUA57" s="1"/>
      <c r="EUB57" s="1"/>
      <c r="EUC57" s="1"/>
      <c r="EUD57" s="1"/>
      <c r="EUE57" s="1"/>
      <c r="EUF57" s="1"/>
      <c r="EUG57" s="1"/>
      <c r="EUH57" s="1"/>
      <c r="EUI57" s="1"/>
      <c r="EUJ57" s="1"/>
      <c r="EUK57" s="1"/>
      <c r="EUL57" s="1"/>
      <c r="EUM57" s="1"/>
      <c r="EUN57" s="1"/>
      <c r="EUO57" s="1"/>
      <c r="EUP57" s="1"/>
      <c r="EUQ57" s="1"/>
      <c r="EUR57" s="1"/>
      <c r="EUS57" s="1"/>
      <c r="EUT57" s="1"/>
      <c r="EUU57" s="1"/>
      <c r="EUV57" s="1"/>
      <c r="EUW57" s="1"/>
      <c r="EUX57" s="1"/>
      <c r="EUY57" s="1"/>
      <c r="EUZ57" s="1"/>
      <c r="EVA57" s="1"/>
      <c r="EVB57" s="1"/>
      <c r="EVC57" s="1"/>
      <c r="EVD57" s="1"/>
      <c r="EVE57" s="1"/>
      <c r="EVF57" s="1"/>
      <c r="EVG57" s="1"/>
      <c r="EVH57" s="1"/>
      <c r="EVI57" s="1"/>
      <c r="EVJ57" s="1"/>
      <c r="EVK57" s="1"/>
      <c r="EVL57" s="1"/>
      <c r="EVM57" s="1"/>
      <c r="EVN57" s="1"/>
      <c r="EVO57" s="1"/>
      <c r="EVP57" s="1"/>
      <c r="EVQ57" s="1"/>
      <c r="EVR57" s="1"/>
      <c r="EVS57" s="1"/>
      <c r="EVT57" s="1"/>
      <c r="EVU57" s="1"/>
      <c r="EVV57" s="1"/>
      <c r="EVW57" s="1"/>
      <c r="EVX57" s="1"/>
      <c r="EVY57" s="1"/>
      <c r="EVZ57" s="1"/>
      <c r="EWA57" s="1"/>
      <c r="EWB57" s="1"/>
      <c r="EWC57" s="1"/>
      <c r="EWD57" s="1"/>
      <c r="EWE57" s="1"/>
      <c r="EWF57" s="1"/>
      <c r="EWG57" s="1"/>
      <c r="EWH57" s="1"/>
      <c r="EWI57" s="1"/>
      <c r="EWJ57" s="1"/>
      <c r="EWK57" s="1"/>
      <c r="EWL57" s="1"/>
      <c r="EWM57" s="1"/>
      <c r="EWN57" s="1"/>
      <c r="EWO57" s="1"/>
      <c r="EWP57" s="1"/>
      <c r="EWQ57" s="1"/>
      <c r="EWR57" s="1"/>
      <c r="EWS57" s="1"/>
      <c r="EWT57" s="1"/>
      <c r="EWU57" s="1"/>
      <c r="EWV57" s="1"/>
      <c r="EWW57" s="1"/>
      <c r="EWX57" s="1"/>
      <c r="EWY57" s="1"/>
      <c r="EWZ57" s="1"/>
      <c r="EXA57" s="1"/>
      <c r="EXB57" s="1"/>
      <c r="EXC57" s="1"/>
      <c r="EXD57" s="1"/>
      <c r="EXE57" s="1"/>
      <c r="EXF57" s="1"/>
      <c r="EXG57" s="1"/>
      <c r="EXH57" s="1"/>
      <c r="EXI57" s="1"/>
      <c r="EXJ57" s="1"/>
      <c r="EXK57" s="1"/>
      <c r="EXL57" s="1"/>
      <c r="EXM57" s="1"/>
      <c r="EXN57" s="1"/>
      <c r="EXO57" s="1"/>
      <c r="EXP57" s="1"/>
      <c r="EXQ57" s="1"/>
      <c r="EXR57" s="1"/>
      <c r="EXS57" s="1"/>
      <c r="EXT57" s="1"/>
      <c r="EXU57" s="1"/>
      <c r="EXV57" s="1"/>
      <c r="EXW57" s="1"/>
      <c r="EXX57" s="1"/>
      <c r="EXY57" s="1"/>
      <c r="EXZ57" s="1"/>
      <c r="EYA57" s="1"/>
      <c r="EYB57" s="1"/>
      <c r="EYC57" s="1"/>
      <c r="EYD57" s="1"/>
      <c r="EYE57" s="1"/>
      <c r="EYF57" s="1"/>
      <c r="EYG57" s="1"/>
      <c r="EYH57" s="1"/>
      <c r="EYI57" s="1"/>
      <c r="EYJ57" s="1"/>
      <c r="EYK57" s="1"/>
      <c r="EYL57" s="1"/>
      <c r="EYM57" s="1"/>
      <c r="EYN57" s="1"/>
      <c r="EYO57" s="1"/>
      <c r="EYP57" s="1"/>
      <c r="EYQ57" s="1"/>
      <c r="EYR57" s="1"/>
      <c r="EYS57" s="1"/>
      <c r="EYT57" s="1"/>
      <c r="EYU57" s="1"/>
      <c r="EYV57" s="1"/>
      <c r="EYW57" s="1"/>
      <c r="EYX57" s="1"/>
      <c r="EYY57" s="1"/>
      <c r="EYZ57" s="1"/>
      <c r="EZA57" s="1"/>
      <c r="EZB57" s="1"/>
      <c r="EZC57" s="1"/>
      <c r="EZD57" s="1"/>
      <c r="EZE57" s="1"/>
      <c r="EZF57" s="1"/>
      <c r="EZG57" s="1"/>
      <c r="EZH57" s="1"/>
      <c r="EZI57" s="1"/>
      <c r="EZJ57" s="1"/>
      <c r="EZK57" s="1"/>
      <c r="EZL57" s="1"/>
      <c r="EZM57" s="1"/>
      <c r="EZN57" s="1"/>
      <c r="EZO57" s="1"/>
      <c r="EZP57" s="1"/>
      <c r="EZQ57" s="1"/>
      <c r="EZR57" s="1"/>
      <c r="EZS57" s="1"/>
      <c r="EZT57" s="1"/>
      <c r="EZU57" s="1"/>
      <c r="EZV57" s="1"/>
      <c r="EZW57" s="1"/>
      <c r="EZX57" s="1"/>
      <c r="EZY57" s="1"/>
      <c r="EZZ57" s="1"/>
      <c r="FAA57" s="1"/>
      <c r="FAB57" s="1"/>
      <c r="FAC57" s="1"/>
      <c r="FAD57" s="1"/>
      <c r="FAE57" s="1"/>
      <c r="FAF57" s="1"/>
      <c r="FAG57" s="1"/>
      <c r="FAH57" s="1"/>
      <c r="FAI57" s="1"/>
      <c r="FAJ57" s="1"/>
      <c r="FAK57" s="1"/>
      <c r="FAL57" s="1"/>
      <c r="FAM57" s="1"/>
      <c r="FAN57" s="1"/>
      <c r="FAO57" s="1"/>
      <c r="FAP57" s="1"/>
      <c r="FAQ57" s="1"/>
      <c r="FAR57" s="1"/>
      <c r="FAS57" s="1"/>
      <c r="FAT57" s="1"/>
      <c r="FAU57" s="1"/>
      <c r="FAV57" s="1"/>
      <c r="FAW57" s="1"/>
      <c r="FAX57" s="1"/>
      <c r="FAY57" s="1"/>
      <c r="FAZ57" s="1"/>
      <c r="FBA57" s="1"/>
      <c r="FBB57" s="1"/>
      <c r="FBC57" s="1"/>
      <c r="FBD57" s="1"/>
      <c r="FBE57" s="1"/>
      <c r="FBF57" s="1"/>
      <c r="FBG57" s="1"/>
      <c r="FBH57" s="1"/>
      <c r="FBI57" s="1"/>
      <c r="FBJ57" s="1"/>
      <c r="FBK57" s="1"/>
      <c r="FBL57" s="1"/>
      <c r="FBM57" s="1"/>
      <c r="FBN57" s="1"/>
      <c r="FBO57" s="1"/>
      <c r="FBP57" s="1"/>
      <c r="FBQ57" s="1"/>
      <c r="FBR57" s="1"/>
      <c r="FBS57" s="1"/>
      <c r="FBT57" s="1"/>
      <c r="FBU57" s="1"/>
      <c r="FBV57" s="1"/>
      <c r="FBW57" s="1"/>
      <c r="FBX57" s="1"/>
      <c r="FBY57" s="1"/>
      <c r="FBZ57" s="1"/>
      <c r="FCA57" s="1"/>
      <c r="FCB57" s="1"/>
      <c r="FCC57" s="1"/>
      <c r="FCD57" s="1"/>
      <c r="FCE57" s="1"/>
      <c r="FCF57" s="1"/>
      <c r="FCG57" s="1"/>
      <c r="FCH57" s="1"/>
      <c r="FCI57" s="1"/>
      <c r="FCJ57" s="1"/>
      <c r="FCK57" s="1"/>
      <c r="FCL57" s="1"/>
      <c r="FCM57" s="1"/>
      <c r="FCN57" s="1"/>
      <c r="FCO57" s="1"/>
      <c r="FCP57" s="1"/>
      <c r="FCQ57" s="1"/>
      <c r="FCR57" s="1"/>
      <c r="FCS57" s="1"/>
      <c r="FCT57" s="1"/>
      <c r="FCU57" s="1"/>
      <c r="FCV57" s="1"/>
      <c r="FCW57" s="1"/>
      <c r="FCX57" s="1"/>
      <c r="FCY57" s="1"/>
      <c r="FCZ57" s="1"/>
      <c r="FDA57" s="1"/>
      <c r="FDB57" s="1"/>
      <c r="FDC57" s="1"/>
      <c r="FDD57" s="1"/>
      <c r="FDE57" s="1"/>
      <c r="FDF57" s="1"/>
      <c r="FDG57" s="1"/>
      <c r="FDH57" s="1"/>
      <c r="FDI57" s="1"/>
      <c r="FDJ57" s="1"/>
      <c r="FDK57" s="1"/>
      <c r="FDL57" s="1"/>
      <c r="FDM57" s="1"/>
      <c r="FDN57" s="1"/>
      <c r="FDO57" s="1"/>
      <c r="FDP57" s="1"/>
      <c r="FDQ57" s="1"/>
      <c r="FDR57" s="1"/>
      <c r="FDS57" s="1"/>
      <c r="FDT57" s="1"/>
      <c r="FDU57" s="1"/>
      <c r="FDV57" s="1"/>
      <c r="FDW57" s="1"/>
      <c r="FDX57" s="1"/>
      <c r="FDY57" s="1"/>
      <c r="FDZ57" s="1"/>
      <c r="FEA57" s="1"/>
      <c r="FEB57" s="1"/>
      <c r="FEC57" s="1"/>
      <c r="FED57" s="1"/>
      <c r="FEE57" s="1"/>
      <c r="FEF57" s="1"/>
      <c r="FEG57" s="1"/>
      <c r="FEH57" s="1"/>
      <c r="FEI57" s="1"/>
      <c r="FEJ57" s="1"/>
      <c r="FEK57" s="1"/>
      <c r="FEL57" s="1"/>
      <c r="FEM57" s="1"/>
      <c r="FEN57" s="1"/>
      <c r="FEO57" s="1"/>
      <c r="FEP57" s="1"/>
      <c r="FEQ57" s="1"/>
      <c r="FER57" s="1"/>
      <c r="FES57" s="1"/>
      <c r="FET57" s="1"/>
      <c r="FEU57" s="1"/>
      <c r="FEV57" s="1"/>
      <c r="FEW57" s="1"/>
      <c r="FEX57" s="1"/>
      <c r="FEY57" s="1"/>
      <c r="FEZ57" s="1"/>
      <c r="FFA57" s="1"/>
      <c r="FFB57" s="1"/>
      <c r="FFC57" s="1"/>
      <c r="FFD57" s="1"/>
      <c r="FFE57" s="1"/>
      <c r="FFF57" s="1"/>
      <c r="FFG57" s="1"/>
      <c r="FFH57" s="1"/>
      <c r="FFI57" s="1"/>
      <c r="FFJ57" s="1"/>
      <c r="FFK57" s="1"/>
      <c r="FFL57" s="1"/>
      <c r="FFM57" s="1"/>
      <c r="FFN57" s="1"/>
      <c r="FFO57" s="1"/>
      <c r="FFP57" s="1"/>
      <c r="FFQ57" s="1"/>
      <c r="FFR57" s="1"/>
      <c r="FFS57" s="1"/>
      <c r="FFT57" s="1"/>
      <c r="FFU57" s="1"/>
      <c r="FFV57" s="1"/>
      <c r="FFW57" s="1"/>
      <c r="FFX57" s="1"/>
      <c r="FFY57" s="1"/>
      <c r="FFZ57" s="1"/>
      <c r="FGA57" s="1"/>
      <c r="FGB57" s="1"/>
      <c r="FGC57" s="1"/>
      <c r="FGD57" s="1"/>
      <c r="FGE57" s="1"/>
      <c r="FGF57" s="1"/>
      <c r="FGG57" s="1"/>
      <c r="FGH57" s="1"/>
      <c r="FGI57" s="1"/>
      <c r="FGJ57" s="1"/>
      <c r="FGK57" s="1"/>
      <c r="FGL57" s="1"/>
      <c r="FGM57" s="1"/>
      <c r="FGN57" s="1"/>
      <c r="FGO57" s="1"/>
      <c r="FGP57" s="1"/>
      <c r="FGQ57" s="1"/>
      <c r="FGR57" s="1"/>
      <c r="FGS57" s="1"/>
      <c r="FGT57" s="1"/>
      <c r="FGU57" s="1"/>
      <c r="FGV57" s="1"/>
      <c r="FGW57" s="1"/>
      <c r="FGX57" s="1"/>
      <c r="FGY57" s="1"/>
      <c r="FGZ57" s="1"/>
      <c r="FHA57" s="1"/>
      <c r="FHB57" s="1"/>
      <c r="FHC57" s="1"/>
      <c r="FHD57" s="1"/>
      <c r="FHE57" s="1"/>
      <c r="FHF57" s="1"/>
      <c r="FHG57" s="1"/>
      <c r="FHH57" s="1"/>
      <c r="FHI57" s="1"/>
      <c r="FHJ57" s="1"/>
      <c r="FHK57" s="1"/>
      <c r="FHL57" s="1"/>
      <c r="FHM57" s="1"/>
      <c r="FHN57" s="1"/>
      <c r="FHO57" s="1"/>
      <c r="FHP57" s="1"/>
      <c r="FHQ57" s="1"/>
      <c r="FHR57" s="1"/>
      <c r="FHS57" s="1"/>
      <c r="FHT57" s="1"/>
      <c r="FHU57" s="1"/>
      <c r="FHV57" s="1"/>
      <c r="FHW57" s="1"/>
      <c r="FHX57" s="1"/>
      <c r="FHY57" s="1"/>
      <c r="FHZ57" s="1"/>
      <c r="FIA57" s="1"/>
      <c r="FIB57" s="1"/>
      <c r="FIC57" s="1"/>
      <c r="FID57" s="1"/>
      <c r="FIE57" s="1"/>
      <c r="FIF57" s="1"/>
      <c r="FIG57" s="1"/>
      <c r="FIH57" s="1"/>
      <c r="FII57" s="1"/>
      <c r="FIJ57" s="1"/>
      <c r="FIK57" s="1"/>
      <c r="FIL57" s="1"/>
      <c r="FIM57" s="1"/>
      <c r="FIN57" s="1"/>
      <c r="FIO57" s="1"/>
      <c r="FIP57" s="1"/>
      <c r="FIQ57" s="1"/>
      <c r="FIR57" s="1"/>
      <c r="FIS57" s="1"/>
      <c r="FIT57" s="1"/>
      <c r="FIU57" s="1"/>
      <c r="FIV57" s="1"/>
      <c r="FIW57" s="1"/>
      <c r="FIX57" s="1"/>
      <c r="FIY57" s="1"/>
      <c r="FIZ57" s="1"/>
      <c r="FJA57" s="1"/>
      <c r="FJB57" s="1"/>
      <c r="FJC57" s="1"/>
      <c r="FJD57" s="1"/>
      <c r="FJE57" s="1"/>
      <c r="FJF57" s="1"/>
      <c r="FJG57" s="1"/>
      <c r="FJH57" s="1"/>
      <c r="FJI57" s="1"/>
      <c r="FJJ57" s="1"/>
      <c r="FJK57" s="1"/>
      <c r="FJL57" s="1"/>
      <c r="FJM57" s="1"/>
      <c r="FJN57" s="1"/>
      <c r="FJO57" s="1"/>
      <c r="FJP57" s="1"/>
      <c r="FJQ57" s="1"/>
      <c r="FJR57" s="1"/>
      <c r="FJS57" s="1"/>
      <c r="FJT57" s="1"/>
      <c r="FJU57" s="1"/>
      <c r="FJV57" s="1"/>
      <c r="FJW57" s="1"/>
      <c r="FJX57" s="1"/>
      <c r="FJY57" s="1"/>
      <c r="FJZ57" s="1"/>
      <c r="FKA57" s="1"/>
      <c r="FKB57" s="1"/>
      <c r="FKC57" s="1"/>
      <c r="FKD57" s="1"/>
      <c r="FKE57" s="1"/>
      <c r="FKF57" s="1"/>
      <c r="FKG57" s="1"/>
      <c r="FKH57" s="1"/>
      <c r="FKI57" s="1"/>
      <c r="FKJ57" s="1"/>
      <c r="FKK57" s="1"/>
      <c r="FKL57" s="1"/>
      <c r="FKM57" s="1"/>
      <c r="FKN57" s="1"/>
      <c r="FKO57" s="1"/>
      <c r="FKP57" s="1"/>
      <c r="FKQ57" s="1"/>
      <c r="FKR57" s="1"/>
      <c r="FKS57" s="1"/>
      <c r="FKT57" s="1"/>
      <c r="FKU57" s="1"/>
      <c r="FKV57" s="1"/>
      <c r="FKW57" s="1"/>
      <c r="FKX57" s="1"/>
      <c r="FKY57" s="1"/>
      <c r="FKZ57" s="1"/>
      <c r="FLA57" s="1"/>
      <c r="FLB57" s="1"/>
      <c r="FLC57" s="1"/>
      <c r="FLD57" s="1"/>
      <c r="FLE57" s="1"/>
      <c r="FLF57" s="1"/>
      <c r="FLG57" s="1"/>
      <c r="FLH57" s="1"/>
      <c r="FLI57" s="1"/>
      <c r="FLJ57" s="1"/>
      <c r="FLK57" s="1"/>
      <c r="FLL57" s="1"/>
      <c r="FLM57" s="1"/>
      <c r="FLN57" s="1"/>
      <c r="FLO57" s="1"/>
      <c r="FLP57" s="1"/>
      <c r="FLQ57" s="1"/>
      <c r="FLR57" s="1"/>
      <c r="FLS57" s="1"/>
      <c r="FLT57" s="1"/>
      <c r="FLU57" s="1"/>
      <c r="FLV57" s="1"/>
      <c r="FLW57" s="1"/>
      <c r="FLX57" s="1"/>
      <c r="FLY57" s="1"/>
      <c r="FLZ57" s="1"/>
      <c r="FMA57" s="1"/>
      <c r="FMB57" s="1"/>
      <c r="FMC57" s="1"/>
      <c r="FMD57" s="1"/>
      <c r="FME57" s="1"/>
      <c r="FMF57" s="1"/>
      <c r="FMG57" s="1"/>
      <c r="FMH57" s="1"/>
      <c r="FMI57" s="1"/>
      <c r="FMJ57" s="1"/>
      <c r="FMK57" s="1"/>
      <c r="FML57" s="1"/>
      <c r="FMM57" s="1"/>
      <c r="FMN57" s="1"/>
      <c r="FMO57" s="1"/>
      <c r="FMP57" s="1"/>
      <c r="FMQ57" s="1"/>
      <c r="FMR57" s="1"/>
      <c r="FMS57" s="1"/>
      <c r="FMT57" s="1"/>
      <c r="FMU57" s="1"/>
      <c r="FMV57" s="1"/>
      <c r="FMW57" s="1"/>
      <c r="FMX57" s="1"/>
      <c r="FMY57" s="1"/>
      <c r="FMZ57" s="1"/>
      <c r="FNA57" s="1"/>
      <c r="FNB57" s="1"/>
      <c r="FNC57" s="1"/>
      <c r="FND57" s="1"/>
      <c r="FNE57" s="1"/>
      <c r="FNF57" s="1"/>
      <c r="FNG57" s="1"/>
      <c r="FNH57" s="1"/>
      <c r="FNI57" s="1"/>
      <c r="FNJ57" s="1"/>
      <c r="FNK57" s="1"/>
      <c r="FNL57" s="1"/>
      <c r="FNM57" s="1"/>
      <c r="FNN57" s="1"/>
      <c r="FNO57" s="1"/>
      <c r="FNP57" s="1"/>
      <c r="FNQ57" s="1"/>
      <c r="FNR57" s="1"/>
      <c r="FNS57" s="1"/>
      <c r="FNT57" s="1"/>
      <c r="FNU57" s="1"/>
      <c r="FNV57" s="1"/>
      <c r="FNW57" s="1"/>
      <c r="FNX57" s="1"/>
      <c r="FNY57" s="1"/>
      <c r="FNZ57" s="1"/>
      <c r="FOA57" s="1"/>
      <c r="FOB57" s="1"/>
      <c r="FOC57" s="1"/>
      <c r="FOD57" s="1"/>
      <c r="FOE57" s="1"/>
      <c r="FOF57" s="1"/>
      <c r="FOG57" s="1"/>
      <c r="FOH57" s="1"/>
      <c r="FOI57" s="1"/>
      <c r="FOJ57" s="1"/>
      <c r="FOK57" s="1"/>
      <c r="FOL57" s="1"/>
      <c r="FOM57" s="1"/>
      <c r="FON57" s="1"/>
      <c r="FOO57" s="1"/>
      <c r="FOP57" s="1"/>
      <c r="FOQ57" s="1"/>
      <c r="FOR57" s="1"/>
      <c r="FOS57" s="1"/>
      <c r="FOT57" s="1"/>
      <c r="FOU57" s="1"/>
      <c r="FOV57" s="1"/>
      <c r="FOW57" s="1"/>
      <c r="FOX57" s="1"/>
      <c r="FOY57" s="1"/>
      <c r="FOZ57" s="1"/>
      <c r="FPA57" s="1"/>
      <c r="FPB57" s="1"/>
      <c r="FPC57" s="1"/>
      <c r="FPD57" s="1"/>
      <c r="FPE57" s="1"/>
      <c r="FPF57" s="1"/>
      <c r="FPG57" s="1"/>
      <c r="FPH57" s="1"/>
      <c r="FPI57" s="1"/>
      <c r="FPJ57" s="1"/>
      <c r="FPK57" s="1"/>
      <c r="FPL57" s="1"/>
      <c r="FPM57" s="1"/>
      <c r="FPN57" s="1"/>
      <c r="FPO57" s="1"/>
      <c r="FPP57" s="1"/>
      <c r="FPQ57" s="1"/>
      <c r="FPR57" s="1"/>
      <c r="FPS57" s="1"/>
      <c r="FPT57" s="1"/>
      <c r="FPU57" s="1"/>
      <c r="FPV57" s="1"/>
      <c r="FPW57" s="1"/>
      <c r="FPX57" s="1"/>
      <c r="FPY57" s="1"/>
      <c r="FPZ57" s="1"/>
      <c r="FQA57" s="1"/>
      <c r="FQB57" s="1"/>
      <c r="FQC57" s="1"/>
      <c r="FQD57" s="1"/>
      <c r="FQE57" s="1"/>
      <c r="FQF57" s="1"/>
      <c r="FQG57" s="1"/>
      <c r="FQH57" s="1"/>
      <c r="FQI57" s="1"/>
      <c r="FQJ57" s="1"/>
      <c r="FQK57" s="1"/>
      <c r="FQL57" s="1"/>
      <c r="FQM57" s="1"/>
      <c r="FQN57" s="1"/>
      <c r="FQO57" s="1"/>
      <c r="FQP57" s="1"/>
      <c r="FQQ57" s="1"/>
      <c r="FQR57" s="1"/>
      <c r="FQS57" s="1"/>
      <c r="FQT57" s="1"/>
      <c r="FQU57" s="1"/>
      <c r="FQV57" s="1"/>
      <c r="FQW57" s="1"/>
      <c r="FQX57" s="1"/>
      <c r="FQY57" s="1"/>
      <c r="FQZ57" s="1"/>
      <c r="FRA57" s="1"/>
      <c r="FRB57" s="1"/>
      <c r="FRC57" s="1"/>
      <c r="FRD57" s="1"/>
      <c r="FRE57" s="1"/>
      <c r="FRF57" s="1"/>
      <c r="FRG57" s="1"/>
      <c r="FRH57" s="1"/>
      <c r="FRI57" s="1"/>
      <c r="FRJ57" s="1"/>
      <c r="FRK57" s="1"/>
      <c r="FRL57" s="1"/>
      <c r="FRM57" s="1"/>
      <c r="FRN57" s="1"/>
      <c r="FRO57" s="1"/>
      <c r="FRP57" s="1"/>
      <c r="FRQ57" s="1"/>
      <c r="FRR57" s="1"/>
      <c r="FRS57" s="1"/>
      <c r="FRT57" s="1"/>
      <c r="FRU57" s="1"/>
      <c r="FRV57" s="1"/>
      <c r="FRW57" s="1"/>
      <c r="FRX57" s="1"/>
      <c r="FRY57" s="1"/>
      <c r="FRZ57" s="1"/>
      <c r="FSA57" s="1"/>
      <c r="FSB57" s="1"/>
      <c r="FSC57" s="1"/>
      <c r="FSD57" s="1"/>
      <c r="FSE57" s="1"/>
      <c r="FSF57" s="1"/>
      <c r="FSG57" s="1"/>
      <c r="FSH57" s="1"/>
      <c r="FSI57" s="1"/>
      <c r="FSJ57" s="1"/>
      <c r="FSK57" s="1"/>
      <c r="FSL57" s="1"/>
      <c r="FSM57" s="1"/>
      <c r="FSN57" s="1"/>
      <c r="FSO57" s="1"/>
      <c r="FSP57" s="1"/>
      <c r="FSQ57" s="1"/>
      <c r="FSR57" s="1"/>
      <c r="FSS57" s="1"/>
      <c r="FST57" s="1"/>
      <c r="FSU57" s="1"/>
      <c r="FSV57" s="1"/>
      <c r="FSW57" s="1"/>
      <c r="FSX57" s="1"/>
      <c r="FSY57" s="1"/>
      <c r="FSZ57" s="1"/>
      <c r="FTA57" s="1"/>
      <c r="FTB57" s="1"/>
      <c r="FTC57" s="1"/>
      <c r="FTD57" s="1"/>
      <c r="FTE57" s="1"/>
      <c r="FTF57" s="1"/>
      <c r="FTG57" s="1"/>
      <c r="FTH57" s="1"/>
      <c r="FTI57" s="1"/>
      <c r="FTJ57" s="1"/>
      <c r="FTK57" s="1"/>
      <c r="FTL57" s="1"/>
      <c r="FTM57" s="1"/>
      <c r="FTN57" s="1"/>
      <c r="FTO57" s="1"/>
      <c r="FTP57" s="1"/>
      <c r="FTQ57" s="1"/>
      <c r="FTR57" s="1"/>
      <c r="FTS57" s="1"/>
      <c r="FTT57" s="1"/>
      <c r="FTU57" s="1"/>
      <c r="FTV57" s="1"/>
      <c r="FTW57" s="1"/>
      <c r="FTX57" s="1"/>
      <c r="FTY57" s="1"/>
      <c r="FTZ57" s="1"/>
      <c r="FUA57" s="1"/>
      <c r="FUB57" s="1"/>
      <c r="FUC57" s="1"/>
      <c r="FUD57" s="1"/>
      <c r="FUE57" s="1"/>
      <c r="FUF57" s="1"/>
      <c r="FUG57" s="1"/>
      <c r="FUH57" s="1"/>
      <c r="FUI57" s="1"/>
      <c r="FUJ57" s="1"/>
      <c r="FUK57" s="1"/>
      <c r="FUL57" s="1"/>
      <c r="FUM57" s="1"/>
      <c r="FUN57" s="1"/>
      <c r="FUO57" s="1"/>
      <c r="FUP57" s="1"/>
      <c r="FUQ57" s="1"/>
      <c r="FUR57" s="1"/>
      <c r="FUS57" s="1"/>
      <c r="FUT57" s="1"/>
      <c r="FUU57" s="1"/>
      <c r="FUV57" s="1"/>
      <c r="FUW57" s="1"/>
      <c r="FUX57" s="1"/>
      <c r="FUY57" s="1"/>
      <c r="FUZ57" s="1"/>
      <c r="FVA57" s="1"/>
      <c r="FVB57" s="1"/>
      <c r="FVC57" s="1"/>
      <c r="FVD57" s="1"/>
      <c r="FVE57" s="1"/>
      <c r="FVF57" s="1"/>
      <c r="FVG57" s="1"/>
      <c r="FVH57" s="1"/>
      <c r="FVI57" s="1"/>
      <c r="FVJ57" s="1"/>
      <c r="FVK57" s="1"/>
      <c r="FVL57" s="1"/>
      <c r="FVM57" s="1"/>
      <c r="FVN57" s="1"/>
      <c r="FVO57" s="1"/>
      <c r="FVP57" s="1"/>
      <c r="FVQ57" s="1"/>
      <c r="FVR57" s="1"/>
      <c r="FVS57" s="1"/>
      <c r="FVT57" s="1"/>
      <c r="FVU57" s="1"/>
      <c r="FVV57" s="1"/>
      <c r="FVW57" s="1"/>
      <c r="FVX57" s="1"/>
      <c r="FVY57" s="1"/>
      <c r="FVZ57" s="1"/>
      <c r="FWA57" s="1"/>
      <c r="FWB57" s="1"/>
      <c r="FWC57" s="1"/>
      <c r="FWD57" s="1"/>
      <c r="FWE57" s="1"/>
      <c r="FWF57" s="1"/>
      <c r="FWG57" s="1"/>
      <c r="FWH57" s="1"/>
      <c r="FWI57" s="1"/>
      <c r="FWJ57" s="1"/>
      <c r="FWK57" s="1"/>
      <c r="FWL57" s="1"/>
      <c r="FWM57" s="1"/>
      <c r="FWN57" s="1"/>
      <c r="FWO57" s="1"/>
      <c r="FWP57" s="1"/>
      <c r="FWQ57" s="1"/>
      <c r="FWR57" s="1"/>
      <c r="FWS57" s="1"/>
      <c r="FWT57" s="1"/>
      <c r="FWU57" s="1"/>
      <c r="FWV57" s="1"/>
      <c r="FWW57" s="1"/>
      <c r="FWX57" s="1"/>
      <c r="FWY57" s="1"/>
      <c r="FWZ57" s="1"/>
      <c r="FXA57" s="1"/>
      <c r="FXB57" s="1"/>
      <c r="FXC57" s="1"/>
      <c r="FXD57" s="1"/>
      <c r="FXE57" s="1"/>
      <c r="FXF57" s="1"/>
      <c r="FXG57" s="1"/>
      <c r="FXH57" s="1"/>
      <c r="FXI57" s="1"/>
      <c r="FXJ57" s="1"/>
      <c r="FXK57" s="1"/>
      <c r="FXL57" s="1"/>
      <c r="FXM57" s="1"/>
      <c r="FXN57" s="1"/>
      <c r="FXO57" s="1"/>
      <c r="FXP57" s="1"/>
      <c r="FXQ57" s="1"/>
      <c r="FXR57" s="1"/>
      <c r="FXS57" s="1"/>
      <c r="FXT57" s="1"/>
      <c r="FXU57" s="1"/>
      <c r="FXV57" s="1"/>
      <c r="FXW57" s="1"/>
      <c r="FXX57" s="1"/>
      <c r="FXY57" s="1"/>
      <c r="FXZ57" s="1"/>
      <c r="FYA57" s="1"/>
      <c r="FYB57" s="1"/>
      <c r="FYC57" s="1"/>
      <c r="FYD57" s="1"/>
      <c r="FYE57" s="1"/>
      <c r="FYF57" s="1"/>
      <c r="FYG57" s="1"/>
      <c r="FYH57" s="1"/>
      <c r="FYI57" s="1"/>
      <c r="FYJ57" s="1"/>
      <c r="FYK57" s="1"/>
      <c r="FYL57" s="1"/>
      <c r="FYM57" s="1"/>
      <c r="FYN57" s="1"/>
      <c r="FYO57" s="1"/>
      <c r="FYP57" s="1"/>
      <c r="FYQ57" s="1"/>
      <c r="FYR57" s="1"/>
      <c r="FYS57" s="1"/>
      <c r="FYT57" s="1"/>
      <c r="FYU57" s="1"/>
      <c r="FYV57" s="1"/>
      <c r="FYW57" s="1"/>
      <c r="FYX57" s="1"/>
      <c r="FYY57" s="1"/>
      <c r="FYZ57" s="1"/>
      <c r="FZA57" s="1"/>
      <c r="FZB57" s="1"/>
      <c r="FZC57" s="1"/>
      <c r="FZD57" s="1"/>
      <c r="FZE57" s="1"/>
      <c r="FZF57" s="1"/>
      <c r="FZG57" s="1"/>
      <c r="FZH57" s="1"/>
      <c r="FZI57" s="1"/>
      <c r="FZJ57" s="1"/>
      <c r="FZK57" s="1"/>
      <c r="FZL57" s="1"/>
      <c r="FZM57" s="1"/>
      <c r="FZN57" s="1"/>
      <c r="FZO57" s="1"/>
      <c r="FZP57" s="1"/>
      <c r="FZQ57" s="1"/>
      <c r="FZR57" s="1"/>
      <c r="FZS57" s="1"/>
      <c r="FZT57" s="1"/>
      <c r="FZU57" s="1"/>
      <c r="FZV57" s="1"/>
      <c r="FZW57" s="1"/>
      <c r="FZX57" s="1"/>
      <c r="FZY57" s="1"/>
      <c r="FZZ57" s="1"/>
      <c r="GAA57" s="1"/>
      <c r="GAB57" s="1"/>
      <c r="GAC57" s="1"/>
      <c r="GAD57" s="1"/>
      <c r="GAE57" s="1"/>
      <c r="GAF57" s="1"/>
      <c r="GAG57" s="1"/>
      <c r="GAH57" s="1"/>
      <c r="GAI57" s="1"/>
      <c r="GAJ57" s="1"/>
      <c r="GAK57" s="1"/>
      <c r="GAL57" s="1"/>
      <c r="GAM57" s="1"/>
      <c r="GAN57" s="1"/>
      <c r="GAO57" s="1"/>
      <c r="GAP57" s="1"/>
      <c r="GAQ57" s="1"/>
      <c r="GAR57" s="1"/>
      <c r="GAS57" s="1"/>
      <c r="GAT57" s="1"/>
      <c r="GAU57" s="1"/>
      <c r="GAV57" s="1"/>
      <c r="GAW57" s="1"/>
      <c r="GAX57" s="1"/>
      <c r="GAY57" s="1"/>
      <c r="GAZ57" s="1"/>
      <c r="GBA57" s="1"/>
      <c r="GBB57" s="1"/>
      <c r="GBC57" s="1"/>
      <c r="GBD57" s="1"/>
      <c r="GBE57" s="1"/>
      <c r="GBF57" s="1"/>
      <c r="GBG57" s="1"/>
      <c r="GBH57" s="1"/>
      <c r="GBI57" s="1"/>
      <c r="GBJ57" s="1"/>
      <c r="GBK57" s="1"/>
      <c r="GBL57" s="1"/>
      <c r="GBM57" s="1"/>
      <c r="GBN57" s="1"/>
      <c r="GBO57" s="1"/>
      <c r="GBP57" s="1"/>
      <c r="GBQ57" s="1"/>
      <c r="GBR57" s="1"/>
      <c r="GBS57" s="1"/>
      <c r="GBT57" s="1"/>
      <c r="GBU57" s="1"/>
      <c r="GBV57" s="1"/>
      <c r="GBW57" s="1"/>
      <c r="GBX57" s="1"/>
      <c r="GBY57" s="1"/>
      <c r="GBZ57" s="1"/>
      <c r="GCA57" s="1"/>
      <c r="GCB57" s="1"/>
      <c r="GCC57" s="1"/>
      <c r="GCD57" s="1"/>
      <c r="GCE57" s="1"/>
      <c r="GCF57" s="1"/>
      <c r="GCG57" s="1"/>
      <c r="GCH57" s="1"/>
      <c r="GCI57" s="1"/>
      <c r="GCJ57" s="1"/>
      <c r="GCK57" s="1"/>
      <c r="GCL57" s="1"/>
      <c r="GCM57" s="1"/>
      <c r="GCN57" s="1"/>
      <c r="GCO57" s="1"/>
      <c r="GCP57" s="1"/>
      <c r="GCQ57" s="1"/>
      <c r="GCR57" s="1"/>
      <c r="GCS57" s="1"/>
      <c r="GCT57" s="1"/>
      <c r="GCU57" s="1"/>
      <c r="GCV57" s="1"/>
      <c r="GCW57" s="1"/>
      <c r="GCX57" s="1"/>
      <c r="GCY57" s="1"/>
      <c r="GCZ57" s="1"/>
      <c r="GDA57" s="1"/>
      <c r="GDB57" s="1"/>
      <c r="GDC57" s="1"/>
      <c r="GDD57" s="1"/>
      <c r="GDE57" s="1"/>
      <c r="GDF57" s="1"/>
      <c r="GDG57" s="1"/>
      <c r="GDH57" s="1"/>
      <c r="GDI57" s="1"/>
      <c r="GDJ57" s="1"/>
      <c r="GDK57" s="1"/>
      <c r="GDL57" s="1"/>
      <c r="GDM57" s="1"/>
      <c r="GDN57" s="1"/>
      <c r="GDO57" s="1"/>
      <c r="GDP57" s="1"/>
      <c r="GDQ57" s="1"/>
      <c r="GDR57" s="1"/>
      <c r="GDS57" s="1"/>
      <c r="GDT57" s="1"/>
      <c r="GDU57" s="1"/>
      <c r="GDV57" s="1"/>
      <c r="GDW57" s="1"/>
      <c r="GDX57" s="1"/>
      <c r="GDY57" s="1"/>
      <c r="GDZ57" s="1"/>
      <c r="GEA57" s="1"/>
      <c r="GEB57" s="1"/>
      <c r="GEC57" s="1"/>
      <c r="GED57" s="1"/>
      <c r="GEE57" s="1"/>
      <c r="GEF57" s="1"/>
      <c r="GEG57" s="1"/>
      <c r="GEH57" s="1"/>
      <c r="GEI57" s="1"/>
      <c r="GEJ57" s="1"/>
      <c r="GEK57" s="1"/>
      <c r="GEL57" s="1"/>
      <c r="GEM57" s="1"/>
      <c r="GEN57" s="1"/>
      <c r="GEO57" s="1"/>
      <c r="GEP57" s="1"/>
      <c r="GEQ57" s="1"/>
      <c r="GER57" s="1"/>
      <c r="GES57" s="1"/>
      <c r="GET57" s="1"/>
      <c r="GEU57" s="1"/>
      <c r="GEV57" s="1"/>
      <c r="GEW57" s="1"/>
      <c r="GEX57" s="1"/>
      <c r="GEY57" s="1"/>
      <c r="GEZ57" s="1"/>
      <c r="GFA57" s="1"/>
      <c r="GFB57" s="1"/>
      <c r="GFC57" s="1"/>
      <c r="GFD57" s="1"/>
      <c r="GFE57" s="1"/>
      <c r="GFF57" s="1"/>
      <c r="GFG57" s="1"/>
      <c r="GFH57" s="1"/>
      <c r="GFI57" s="1"/>
      <c r="GFJ57" s="1"/>
      <c r="GFK57" s="1"/>
      <c r="GFL57" s="1"/>
      <c r="GFM57" s="1"/>
      <c r="GFN57" s="1"/>
      <c r="GFO57" s="1"/>
      <c r="GFP57" s="1"/>
      <c r="GFQ57" s="1"/>
      <c r="GFR57" s="1"/>
      <c r="GFS57" s="1"/>
      <c r="GFT57" s="1"/>
      <c r="GFU57" s="1"/>
      <c r="GFV57" s="1"/>
      <c r="GFW57" s="1"/>
      <c r="GFX57" s="1"/>
      <c r="GFY57" s="1"/>
      <c r="GFZ57" s="1"/>
      <c r="GGA57" s="1"/>
      <c r="GGB57" s="1"/>
      <c r="GGC57" s="1"/>
      <c r="GGD57" s="1"/>
      <c r="GGE57" s="1"/>
      <c r="GGF57" s="1"/>
      <c r="GGG57" s="1"/>
      <c r="GGH57" s="1"/>
      <c r="GGI57" s="1"/>
      <c r="GGJ57" s="1"/>
      <c r="GGK57" s="1"/>
      <c r="GGL57" s="1"/>
      <c r="GGM57" s="1"/>
      <c r="GGN57" s="1"/>
      <c r="GGO57" s="1"/>
      <c r="GGP57" s="1"/>
      <c r="GGQ57" s="1"/>
      <c r="GGR57" s="1"/>
      <c r="GGS57" s="1"/>
      <c r="GGT57" s="1"/>
      <c r="GGU57" s="1"/>
      <c r="GGV57" s="1"/>
      <c r="GGW57" s="1"/>
      <c r="GGX57" s="1"/>
      <c r="GGY57" s="1"/>
      <c r="GGZ57" s="1"/>
      <c r="GHA57" s="1"/>
      <c r="GHB57" s="1"/>
      <c r="GHC57" s="1"/>
      <c r="GHD57" s="1"/>
      <c r="GHE57" s="1"/>
      <c r="GHF57" s="1"/>
      <c r="GHG57" s="1"/>
      <c r="GHH57" s="1"/>
      <c r="GHI57" s="1"/>
      <c r="GHJ57" s="1"/>
      <c r="GHK57" s="1"/>
      <c r="GHL57" s="1"/>
      <c r="GHM57" s="1"/>
      <c r="GHN57" s="1"/>
      <c r="GHO57" s="1"/>
      <c r="GHP57" s="1"/>
      <c r="GHQ57" s="1"/>
      <c r="GHR57" s="1"/>
      <c r="GHS57" s="1"/>
      <c r="GHT57" s="1"/>
      <c r="GHU57" s="1"/>
      <c r="GHV57" s="1"/>
      <c r="GHW57" s="1"/>
      <c r="GHX57" s="1"/>
      <c r="GHY57" s="1"/>
      <c r="GHZ57" s="1"/>
      <c r="GIA57" s="1"/>
      <c r="GIB57" s="1"/>
      <c r="GIC57" s="1"/>
      <c r="GID57" s="1"/>
      <c r="GIE57" s="1"/>
      <c r="GIF57" s="1"/>
      <c r="GIG57" s="1"/>
      <c r="GIH57" s="1"/>
      <c r="GII57" s="1"/>
      <c r="GIJ57" s="1"/>
      <c r="GIK57" s="1"/>
      <c r="GIL57" s="1"/>
      <c r="GIM57" s="1"/>
      <c r="GIN57" s="1"/>
      <c r="GIO57" s="1"/>
      <c r="GIP57" s="1"/>
      <c r="GIQ57" s="1"/>
      <c r="GIR57" s="1"/>
      <c r="GIS57" s="1"/>
      <c r="GIT57" s="1"/>
      <c r="GIU57" s="1"/>
      <c r="GIV57" s="1"/>
      <c r="GIW57" s="1"/>
      <c r="GIX57" s="1"/>
      <c r="GIY57" s="1"/>
      <c r="GIZ57" s="1"/>
      <c r="GJA57" s="1"/>
      <c r="GJB57" s="1"/>
      <c r="GJC57" s="1"/>
      <c r="GJD57" s="1"/>
      <c r="GJE57" s="1"/>
      <c r="GJF57" s="1"/>
      <c r="GJG57" s="1"/>
      <c r="GJH57" s="1"/>
      <c r="GJI57" s="1"/>
      <c r="GJJ57" s="1"/>
      <c r="GJK57" s="1"/>
      <c r="GJL57" s="1"/>
      <c r="GJM57" s="1"/>
      <c r="GJN57" s="1"/>
      <c r="GJO57" s="1"/>
      <c r="GJP57" s="1"/>
      <c r="GJQ57" s="1"/>
      <c r="GJR57" s="1"/>
      <c r="GJS57" s="1"/>
      <c r="GJT57" s="1"/>
      <c r="GJU57" s="1"/>
      <c r="GJV57" s="1"/>
      <c r="GJW57" s="1"/>
      <c r="GJX57" s="1"/>
      <c r="GJY57" s="1"/>
      <c r="GJZ57" s="1"/>
      <c r="GKA57" s="1"/>
      <c r="GKB57" s="1"/>
      <c r="GKC57" s="1"/>
      <c r="GKD57" s="1"/>
      <c r="GKE57" s="1"/>
      <c r="GKF57" s="1"/>
      <c r="GKG57" s="1"/>
      <c r="GKH57" s="1"/>
      <c r="GKI57" s="1"/>
      <c r="GKJ57" s="1"/>
      <c r="GKK57" s="1"/>
      <c r="GKL57" s="1"/>
      <c r="GKM57" s="1"/>
      <c r="GKN57" s="1"/>
      <c r="GKO57" s="1"/>
      <c r="GKP57" s="1"/>
      <c r="GKQ57" s="1"/>
      <c r="GKR57" s="1"/>
      <c r="GKS57" s="1"/>
      <c r="GKT57" s="1"/>
      <c r="GKU57" s="1"/>
      <c r="GKV57" s="1"/>
      <c r="GKW57" s="1"/>
      <c r="GKX57" s="1"/>
      <c r="GKY57" s="1"/>
      <c r="GKZ57" s="1"/>
      <c r="GLA57" s="1"/>
      <c r="GLB57" s="1"/>
      <c r="GLC57" s="1"/>
      <c r="GLD57" s="1"/>
      <c r="GLE57" s="1"/>
      <c r="GLF57" s="1"/>
      <c r="GLG57" s="1"/>
      <c r="GLH57" s="1"/>
      <c r="GLI57" s="1"/>
      <c r="GLJ57" s="1"/>
      <c r="GLK57" s="1"/>
      <c r="GLL57" s="1"/>
      <c r="GLM57" s="1"/>
      <c r="GLN57" s="1"/>
      <c r="GLO57" s="1"/>
      <c r="GLP57" s="1"/>
      <c r="GLQ57" s="1"/>
      <c r="GLR57" s="1"/>
      <c r="GLS57" s="1"/>
      <c r="GLT57" s="1"/>
      <c r="GLU57" s="1"/>
      <c r="GLV57" s="1"/>
      <c r="GLW57" s="1"/>
      <c r="GLX57" s="1"/>
      <c r="GLY57" s="1"/>
      <c r="GLZ57" s="1"/>
      <c r="GMA57" s="1"/>
      <c r="GMB57" s="1"/>
      <c r="GMC57" s="1"/>
      <c r="GMD57" s="1"/>
      <c r="GME57" s="1"/>
      <c r="GMF57" s="1"/>
      <c r="GMG57" s="1"/>
      <c r="GMH57" s="1"/>
      <c r="GMI57" s="1"/>
      <c r="GMJ57" s="1"/>
      <c r="GMK57" s="1"/>
      <c r="GML57" s="1"/>
      <c r="GMM57" s="1"/>
      <c r="GMN57" s="1"/>
      <c r="GMO57" s="1"/>
      <c r="GMP57" s="1"/>
      <c r="GMQ57" s="1"/>
      <c r="GMR57" s="1"/>
      <c r="GMS57" s="1"/>
      <c r="GMT57" s="1"/>
      <c r="GMU57" s="1"/>
      <c r="GMV57" s="1"/>
      <c r="GMW57" s="1"/>
      <c r="GMX57" s="1"/>
      <c r="GMY57" s="1"/>
      <c r="GMZ57" s="1"/>
      <c r="GNA57" s="1"/>
      <c r="GNB57" s="1"/>
      <c r="GNC57" s="1"/>
      <c r="GND57" s="1"/>
      <c r="GNE57" s="1"/>
      <c r="GNF57" s="1"/>
      <c r="GNG57" s="1"/>
      <c r="GNH57" s="1"/>
      <c r="GNI57" s="1"/>
      <c r="GNJ57" s="1"/>
      <c r="GNK57" s="1"/>
      <c r="GNL57" s="1"/>
      <c r="GNM57" s="1"/>
      <c r="GNN57" s="1"/>
      <c r="GNO57" s="1"/>
      <c r="GNP57" s="1"/>
      <c r="GNQ57" s="1"/>
      <c r="GNR57" s="1"/>
      <c r="GNS57" s="1"/>
      <c r="GNT57" s="1"/>
      <c r="GNU57" s="1"/>
      <c r="GNV57" s="1"/>
      <c r="GNW57" s="1"/>
      <c r="GNX57" s="1"/>
      <c r="GNY57" s="1"/>
      <c r="GNZ57" s="1"/>
      <c r="GOA57" s="1"/>
      <c r="GOB57" s="1"/>
      <c r="GOC57" s="1"/>
      <c r="GOD57" s="1"/>
      <c r="GOE57" s="1"/>
      <c r="GOF57" s="1"/>
      <c r="GOG57" s="1"/>
      <c r="GOH57" s="1"/>
      <c r="GOI57" s="1"/>
      <c r="GOJ57" s="1"/>
      <c r="GOK57" s="1"/>
      <c r="GOL57" s="1"/>
      <c r="GOM57" s="1"/>
      <c r="GON57" s="1"/>
      <c r="GOO57" s="1"/>
      <c r="GOP57" s="1"/>
      <c r="GOQ57" s="1"/>
      <c r="GOR57" s="1"/>
      <c r="GOS57" s="1"/>
      <c r="GOT57" s="1"/>
      <c r="GOU57" s="1"/>
      <c r="GOV57" s="1"/>
      <c r="GOW57" s="1"/>
      <c r="GOX57" s="1"/>
      <c r="GOY57" s="1"/>
      <c r="GOZ57" s="1"/>
      <c r="GPA57" s="1"/>
      <c r="GPB57" s="1"/>
      <c r="GPC57" s="1"/>
      <c r="GPD57" s="1"/>
      <c r="GPE57" s="1"/>
      <c r="GPF57" s="1"/>
      <c r="GPG57" s="1"/>
      <c r="GPH57" s="1"/>
      <c r="GPI57" s="1"/>
      <c r="GPJ57" s="1"/>
      <c r="GPK57" s="1"/>
      <c r="GPL57" s="1"/>
      <c r="GPM57" s="1"/>
      <c r="GPN57" s="1"/>
      <c r="GPO57" s="1"/>
      <c r="GPP57" s="1"/>
      <c r="GPQ57" s="1"/>
      <c r="GPR57" s="1"/>
      <c r="GPS57" s="1"/>
      <c r="GPT57" s="1"/>
      <c r="GPU57" s="1"/>
      <c r="GPV57" s="1"/>
      <c r="GPW57" s="1"/>
      <c r="GPX57" s="1"/>
      <c r="GPY57" s="1"/>
      <c r="GPZ57" s="1"/>
      <c r="GQA57" s="1"/>
      <c r="GQB57" s="1"/>
      <c r="GQC57" s="1"/>
      <c r="GQD57" s="1"/>
      <c r="GQE57" s="1"/>
      <c r="GQF57" s="1"/>
      <c r="GQG57" s="1"/>
      <c r="GQH57" s="1"/>
      <c r="GQI57" s="1"/>
      <c r="GQJ57" s="1"/>
      <c r="GQK57" s="1"/>
      <c r="GQL57" s="1"/>
      <c r="GQM57" s="1"/>
      <c r="GQN57" s="1"/>
      <c r="GQO57" s="1"/>
      <c r="GQP57" s="1"/>
      <c r="GQQ57" s="1"/>
      <c r="GQR57" s="1"/>
      <c r="GQS57" s="1"/>
      <c r="GQT57" s="1"/>
      <c r="GQU57" s="1"/>
      <c r="GQV57" s="1"/>
      <c r="GQW57" s="1"/>
      <c r="GQX57" s="1"/>
      <c r="GQY57" s="1"/>
      <c r="GQZ57" s="1"/>
      <c r="GRA57" s="1"/>
      <c r="GRB57" s="1"/>
      <c r="GRC57" s="1"/>
      <c r="GRD57" s="1"/>
      <c r="GRE57" s="1"/>
      <c r="GRF57" s="1"/>
      <c r="GRG57" s="1"/>
      <c r="GRH57" s="1"/>
      <c r="GRI57" s="1"/>
      <c r="GRJ57" s="1"/>
      <c r="GRK57" s="1"/>
      <c r="GRL57" s="1"/>
      <c r="GRM57" s="1"/>
      <c r="GRN57" s="1"/>
      <c r="GRO57" s="1"/>
      <c r="GRP57" s="1"/>
      <c r="GRQ57" s="1"/>
      <c r="GRR57" s="1"/>
      <c r="GRS57" s="1"/>
      <c r="GRT57" s="1"/>
      <c r="GRU57" s="1"/>
      <c r="GRV57" s="1"/>
      <c r="GRW57" s="1"/>
      <c r="GRX57" s="1"/>
      <c r="GRY57" s="1"/>
      <c r="GRZ57" s="1"/>
      <c r="GSA57" s="1"/>
      <c r="GSB57" s="1"/>
      <c r="GSC57" s="1"/>
      <c r="GSD57" s="1"/>
      <c r="GSE57" s="1"/>
      <c r="GSF57" s="1"/>
      <c r="GSG57" s="1"/>
      <c r="GSH57" s="1"/>
      <c r="GSI57" s="1"/>
      <c r="GSJ57" s="1"/>
      <c r="GSK57" s="1"/>
      <c r="GSL57" s="1"/>
      <c r="GSM57" s="1"/>
      <c r="GSN57" s="1"/>
      <c r="GSO57" s="1"/>
      <c r="GSP57" s="1"/>
      <c r="GSQ57" s="1"/>
      <c r="GSR57" s="1"/>
      <c r="GSS57" s="1"/>
      <c r="GST57" s="1"/>
      <c r="GSU57" s="1"/>
      <c r="GSV57" s="1"/>
      <c r="GSW57" s="1"/>
      <c r="GSX57" s="1"/>
      <c r="GSY57" s="1"/>
      <c r="GSZ57" s="1"/>
      <c r="GTA57" s="1"/>
      <c r="GTB57" s="1"/>
      <c r="GTC57" s="1"/>
      <c r="GTD57" s="1"/>
      <c r="GTE57" s="1"/>
      <c r="GTF57" s="1"/>
      <c r="GTG57" s="1"/>
      <c r="GTH57" s="1"/>
      <c r="GTI57" s="1"/>
      <c r="GTJ57" s="1"/>
      <c r="GTK57" s="1"/>
      <c r="GTL57" s="1"/>
      <c r="GTM57" s="1"/>
      <c r="GTN57" s="1"/>
      <c r="GTO57" s="1"/>
      <c r="GTP57" s="1"/>
      <c r="GTQ57" s="1"/>
      <c r="GTR57" s="1"/>
      <c r="GTS57" s="1"/>
      <c r="GTT57" s="1"/>
      <c r="GTU57" s="1"/>
      <c r="GTV57" s="1"/>
      <c r="GTW57" s="1"/>
      <c r="GTX57" s="1"/>
      <c r="GTY57" s="1"/>
      <c r="GTZ57" s="1"/>
      <c r="GUA57" s="1"/>
      <c r="GUB57" s="1"/>
      <c r="GUC57" s="1"/>
      <c r="GUD57" s="1"/>
      <c r="GUE57" s="1"/>
      <c r="GUF57" s="1"/>
      <c r="GUG57" s="1"/>
      <c r="GUH57" s="1"/>
      <c r="GUI57" s="1"/>
      <c r="GUJ57" s="1"/>
      <c r="GUK57" s="1"/>
      <c r="GUL57" s="1"/>
      <c r="GUM57" s="1"/>
      <c r="GUN57" s="1"/>
      <c r="GUO57" s="1"/>
      <c r="GUP57" s="1"/>
      <c r="GUQ57" s="1"/>
      <c r="GUR57" s="1"/>
      <c r="GUS57" s="1"/>
      <c r="GUT57" s="1"/>
      <c r="GUU57" s="1"/>
      <c r="GUV57" s="1"/>
      <c r="GUW57" s="1"/>
      <c r="GUX57" s="1"/>
      <c r="GUY57" s="1"/>
      <c r="GUZ57" s="1"/>
      <c r="GVA57" s="1"/>
      <c r="GVB57" s="1"/>
      <c r="GVC57" s="1"/>
      <c r="GVD57" s="1"/>
      <c r="GVE57" s="1"/>
      <c r="GVF57" s="1"/>
      <c r="GVG57" s="1"/>
      <c r="GVH57" s="1"/>
      <c r="GVI57" s="1"/>
      <c r="GVJ57" s="1"/>
      <c r="GVK57" s="1"/>
      <c r="GVL57" s="1"/>
      <c r="GVM57" s="1"/>
      <c r="GVN57" s="1"/>
      <c r="GVO57" s="1"/>
      <c r="GVP57" s="1"/>
      <c r="GVQ57" s="1"/>
      <c r="GVR57" s="1"/>
      <c r="GVS57" s="1"/>
      <c r="GVT57" s="1"/>
      <c r="GVU57" s="1"/>
      <c r="GVV57" s="1"/>
      <c r="GVW57" s="1"/>
      <c r="GVX57" s="1"/>
      <c r="GVY57" s="1"/>
      <c r="GVZ57" s="1"/>
      <c r="GWA57" s="1"/>
      <c r="GWB57" s="1"/>
      <c r="GWC57" s="1"/>
      <c r="GWD57" s="1"/>
      <c r="GWE57" s="1"/>
      <c r="GWF57" s="1"/>
      <c r="GWG57" s="1"/>
      <c r="GWH57" s="1"/>
      <c r="GWI57" s="1"/>
      <c r="GWJ57" s="1"/>
      <c r="GWK57" s="1"/>
      <c r="GWL57" s="1"/>
      <c r="GWM57" s="1"/>
      <c r="GWN57" s="1"/>
      <c r="GWO57" s="1"/>
      <c r="GWP57" s="1"/>
      <c r="GWQ57" s="1"/>
      <c r="GWR57" s="1"/>
      <c r="GWS57" s="1"/>
      <c r="GWT57" s="1"/>
      <c r="GWU57" s="1"/>
      <c r="GWV57" s="1"/>
      <c r="GWW57" s="1"/>
      <c r="GWX57" s="1"/>
      <c r="GWY57" s="1"/>
      <c r="GWZ57" s="1"/>
      <c r="GXA57" s="1"/>
      <c r="GXB57" s="1"/>
      <c r="GXC57" s="1"/>
      <c r="GXD57" s="1"/>
      <c r="GXE57" s="1"/>
      <c r="GXF57" s="1"/>
      <c r="GXG57" s="1"/>
      <c r="GXH57" s="1"/>
      <c r="GXI57" s="1"/>
      <c r="GXJ57" s="1"/>
      <c r="GXK57" s="1"/>
      <c r="GXL57" s="1"/>
      <c r="GXM57" s="1"/>
      <c r="GXN57" s="1"/>
      <c r="GXO57" s="1"/>
      <c r="GXP57" s="1"/>
      <c r="GXQ57" s="1"/>
      <c r="GXR57" s="1"/>
      <c r="GXS57" s="1"/>
      <c r="GXT57" s="1"/>
      <c r="GXU57" s="1"/>
      <c r="GXV57" s="1"/>
      <c r="GXW57" s="1"/>
      <c r="GXX57" s="1"/>
      <c r="GXY57" s="1"/>
      <c r="GXZ57" s="1"/>
      <c r="GYA57" s="1"/>
      <c r="GYB57" s="1"/>
      <c r="GYC57" s="1"/>
      <c r="GYD57" s="1"/>
      <c r="GYE57" s="1"/>
      <c r="GYF57" s="1"/>
      <c r="GYG57" s="1"/>
      <c r="GYH57" s="1"/>
      <c r="GYI57" s="1"/>
      <c r="GYJ57" s="1"/>
      <c r="GYK57" s="1"/>
      <c r="GYL57" s="1"/>
      <c r="GYM57" s="1"/>
      <c r="GYN57" s="1"/>
      <c r="GYO57" s="1"/>
      <c r="GYP57" s="1"/>
      <c r="GYQ57" s="1"/>
      <c r="GYR57" s="1"/>
      <c r="GYS57" s="1"/>
      <c r="GYT57" s="1"/>
      <c r="GYU57" s="1"/>
      <c r="GYV57" s="1"/>
      <c r="GYW57" s="1"/>
      <c r="GYX57" s="1"/>
      <c r="GYY57" s="1"/>
      <c r="GYZ57" s="1"/>
      <c r="GZA57" s="1"/>
      <c r="GZB57" s="1"/>
      <c r="GZC57" s="1"/>
      <c r="GZD57" s="1"/>
      <c r="GZE57" s="1"/>
      <c r="GZF57" s="1"/>
      <c r="GZG57" s="1"/>
      <c r="GZH57" s="1"/>
      <c r="GZI57" s="1"/>
      <c r="GZJ57" s="1"/>
      <c r="GZK57" s="1"/>
      <c r="GZL57" s="1"/>
      <c r="GZM57" s="1"/>
      <c r="GZN57" s="1"/>
      <c r="GZO57" s="1"/>
      <c r="GZP57" s="1"/>
      <c r="GZQ57" s="1"/>
      <c r="GZR57" s="1"/>
      <c r="GZS57" s="1"/>
      <c r="GZT57" s="1"/>
      <c r="GZU57" s="1"/>
      <c r="GZV57" s="1"/>
      <c r="GZW57" s="1"/>
      <c r="GZX57" s="1"/>
      <c r="GZY57" s="1"/>
      <c r="GZZ57" s="1"/>
      <c r="HAA57" s="1"/>
      <c r="HAB57" s="1"/>
      <c r="HAC57" s="1"/>
      <c r="HAD57" s="1"/>
      <c r="HAE57" s="1"/>
      <c r="HAF57" s="1"/>
      <c r="HAG57" s="1"/>
      <c r="HAH57" s="1"/>
      <c r="HAI57" s="1"/>
      <c r="HAJ57" s="1"/>
      <c r="HAK57" s="1"/>
      <c r="HAL57" s="1"/>
      <c r="HAM57" s="1"/>
      <c r="HAN57" s="1"/>
      <c r="HAO57" s="1"/>
      <c r="HAP57" s="1"/>
      <c r="HAQ57" s="1"/>
      <c r="HAR57" s="1"/>
      <c r="HAS57" s="1"/>
      <c r="HAT57" s="1"/>
      <c r="HAU57" s="1"/>
      <c r="HAV57" s="1"/>
      <c r="HAW57" s="1"/>
      <c r="HAX57" s="1"/>
      <c r="HAY57" s="1"/>
      <c r="HAZ57" s="1"/>
      <c r="HBA57" s="1"/>
      <c r="HBB57" s="1"/>
      <c r="HBC57" s="1"/>
      <c r="HBD57" s="1"/>
      <c r="HBE57" s="1"/>
      <c r="HBF57" s="1"/>
      <c r="HBG57" s="1"/>
      <c r="HBH57" s="1"/>
      <c r="HBI57" s="1"/>
      <c r="HBJ57" s="1"/>
      <c r="HBK57" s="1"/>
      <c r="HBL57" s="1"/>
      <c r="HBM57" s="1"/>
      <c r="HBN57" s="1"/>
      <c r="HBO57" s="1"/>
      <c r="HBP57" s="1"/>
      <c r="HBQ57" s="1"/>
      <c r="HBR57" s="1"/>
      <c r="HBS57" s="1"/>
      <c r="HBT57" s="1"/>
      <c r="HBU57" s="1"/>
      <c r="HBV57" s="1"/>
      <c r="HBW57" s="1"/>
      <c r="HBX57" s="1"/>
      <c r="HBY57" s="1"/>
      <c r="HBZ57" s="1"/>
      <c r="HCA57" s="1"/>
      <c r="HCB57" s="1"/>
      <c r="HCC57" s="1"/>
      <c r="HCD57" s="1"/>
      <c r="HCE57" s="1"/>
      <c r="HCF57" s="1"/>
      <c r="HCG57" s="1"/>
      <c r="HCH57" s="1"/>
      <c r="HCI57" s="1"/>
      <c r="HCJ57" s="1"/>
      <c r="HCK57" s="1"/>
      <c r="HCL57" s="1"/>
      <c r="HCM57" s="1"/>
      <c r="HCN57" s="1"/>
      <c r="HCO57" s="1"/>
      <c r="HCP57" s="1"/>
      <c r="HCQ57" s="1"/>
      <c r="HCR57" s="1"/>
      <c r="HCS57" s="1"/>
      <c r="HCT57" s="1"/>
      <c r="HCU57" s="1"/>
      <c r="HCV57" s="1"/>
      <c r="HCW57" s="1"/>
      <c r="HCX57" s="1"/>
      <c r="HCY57" s="1"/>
      <c r="HCZ57" s="1"/>
      <c r="HDA57" s="1"/>
      <c r="HDB57" s="1"/>
      <c r="HDC57" s="1"/>
      <c r="HDD57" s="1"/>
      <c r="HDE57" s="1"/>
      <c r="HDF57" s="1"/>
      <c r="HDG57" s="1"/>
      <c r="HDH57" s="1"/>
      <c r="HDI57" s="1"/>
      <c r="HDJ57" s="1"/>
      <c r="HDK57" s="1"/>
      <c r="HDL57" s="1"/>
      <c r="HDM57" s="1"/>
      <c r="HDN57" s="1"/>
      <c r="HDO57" s="1"/>
      <c r="HDP57" s="1"/>
      <c r="HDQ57" s="1"/>
      <c r="HDR57" s="1"/>
      <c r="HDS57" s="1"/>
      <c r="HDT57" s="1"/>
      <c r="HDU57" s="1"/>
      <c r="HDV57" s="1"/>
      <c r="HDW57" s="1"/>
      <c r="HDX57" s="1"/>
      <c r="HDY57" s="1"/>
      <c r="HDZ57" s="1"/>
      <c r="HEA57" s="1"/>
      <c r="HEB57" s="1"/>
      <c r="HEC57" s="1"/>
      <c r="HED57" s="1"/>
      <c r="HEE57" s="1"/>
      <c r="HEF57" s="1"/>
      <c r="HEG57" s="1"/>
      <c r="HEH57" s="1"/>
      <c r="HEI57" s="1"/>
      <c r="HEJ57" s="1"/>
      <c r="HEK57" s="1"/>
      <c r="HEL57" s="1"/>
      <c r="HEM57" s="1"/>
      <c r="HEN57" s="1"/>
      <c r="HEO57" s="1"/>
      <c r="HEP57" s="1"/>
      <c r="HEQ57" s="1"/>
      <c r="HER57" s="1"/>
      <c r="HES57" s="1"/>
      <c r="HET57" s="1"/>
      <c r="HEU57" s="1"/>
      <c r="HEV57" s="1"/>
      <c r="HEW57" s="1"/>
      <c r="HEX57" s="1"/>
      <c r="HEY57" s="1"/>
      <c r="HEZ57" s="1"/>
      <c r="HFA57" s="1"/>
      <c r="HFB57" s="1"/>
      <c r="HFC57" s="1"/>
      <c r="HFD57" s="1"/>
      <c r="HFE57" s="1"/>
      <c r="HFF57" s="1"/>
      <c r="HFG57" s="1"/>
      <c r="HFH57" s="1"/>
      <c r="HFI57" s="1"/>
      <c r="HFJ57" s="1"/>
      <c r="HFK57" s="1"/>
      <c r="HFL57" s="1"/>
      <c r="HFM57" s="1"/>
      <c r="HFN57" s="1"/>
      <c r="HFO57" s="1"/>
      <c r="HFP57" s="1"/>
      <c r="HFQ57" s="1"/>
      <c r="HFR57" s="1"/>
      <c r="HFS57" s="1"/>
      <c r="HFT57" s="1"/>
      <c r="HFU57" s="1"/>
      <c r="HFV57" s="1"/>
      <c r="HFW57" s="1"/>
      <c r="HFX57" s="1"/>
      <c r="HFY57" s="1"/>
      <c r="HFZ57" s="1"/>
      <c r="HGA57" s="1"/>
      <c r="HGB57" s="1"/>
      <c r="HGC57" s="1"/>
      <c r="HGD57" s="1"/>
      <c r="HGE57" s="1"/>
      <c r="HGF57" s="1"/>
      <c r="HGG57" s="1"/>
      <c r="HGH57" s="1"/>
      <c r="HGI57" s="1"/>
      <c r="HGJ57" s="1"/>
      <c r="HGK57" s="1"/>
      <c r="HGL57" s="1"/>
      <c r="HGM57" s="1"/>
      <c r="HGN57" s="1"/>
      <c r="HGO57" s="1"/>
      <c r="HGP57" s="1"/>
      <c r="HGQ57" s="1"/>
      <c r="HGR57" s="1"/>
      <c r="HGS57" s="1"/>
      <c r="HGT57" s="1"/>
      <c r="HGU57" s="1"/>
      <c r="HGV57" s="1"/>
      <c r="HGW57" s="1"/>
      <c r="HGX57" s="1"/>
      <c r="HGY57" s="1"/>
      <c r="HGZ57" s="1"/>
      <c r="HHA57" s="1"/>
      <c r="HHB57" s="1"/>
      <c r="HHC57" s="1"/>
      <c r="HHD57" s="1"/>
      <c r="HHE57" s="1"/>
      <c r="HHF57" s="1"/>
      <c r="HHG57" s="1"/>
      <c r="HHH57" s="1"/>
      <c r="HHI57" s="1"/>
      <c r="HHJ57" s="1"/>
      <c r="HHK57" s="1"/>
      <c r="HHL57" s="1"/>
      <c r="HHM57" s="1"/>
      <c r="HHN57" s="1"/>
      <c r="HHO57" s="1"/>
      <c r="HHP57" s="1"/>
      <c r="HHQ57" s="1"/>
      <c r="HHR57" s="1"/>
      <c r="HHS57" s="1"/>
      <c r="HHT57" s="1"/>
      <c r="HHU57" s="1"/>
      <c r="HHV57" s="1"/>
      <c r="HHW57" s="1"/>
      <c r="HHX57" s="1"/>
      <c r="HHY57" s="1"/>
      <c r="HHZ57" s="1"/>
      <c r="HIA57" s="1"/>
      <c r="HIB57" s="1"/>
      <c r="HIC57" s="1"/>
      <c r="HID57" s="1"/>
      <c r="HIE57" s="1"/>
      <c r="HIF57" s="1"/>
      <c r="HIG57" s="1"/>
      <c r="HIH57" s="1"/>
      <c r="HII57" s="1"/>
      <c r="HIJ57" s="1"/>
      <c r="HIK57" s="1"/>
      <c r="HIL57" s="1"/>
      <c r="HIM57" s="1"/>
      <c r="HIN57" s="1"/>
      <c r="HIO57" s="1"/>
      <c r="HIP57" s="1"/>
      <c r="HIQ57" s="1"/>
      <c r="HIR57" s="1"/>
      <c r="HIS57" s="1"/>
      <c r="HIT57" s="1"/>
      <c r="HIU57" s="1"/>
      <c r="HIV57" s="1"/>
      <c r="HIW57" s="1"/>
      <c r="HIX57" s="1"/>
      <c r="HIY57" s="1"/>
      <c r="HIZ57" s="1"/>
      <c r="HJA57" s="1"/>
      <c r="HJB57" s="1"/>
      <c r="HJC57" s="1"/>
      <c r="HJD57" s="1"/>
      <c r="HJE57" s="1"/>
      <c r="HJF57" s="1"/>
      <c r="HJG57" s="1"/>
      <c r="HJH57" s="1"/>
      <c r="HJI57" s="1"/>
      <c r="HJJ57" s="1"/>
      <c r="HJK57" s="1"/>
      <c r="HJL57" s="1"/>
      <c r="HJM57" s="1"/>
      <c r="HJN57" s="1"/>
      <c r="HJO57" s="1"/>
      <c r="HJP57" s="1"/>
      <c r="HJQ57" s="1"/>
      <c r="HJR57" s="1"/>
      <c r="HJS57" s="1"/>
      <c r="HJT57" s="1"/>
      <c r="HJU57" s="1"/>
      <c r="HJV57" s="1"/>
      <c r="HJW57" s="1"/>
      <c r="HJX57" s="1"/>
      <c r="HJY57" s="1"/>
      <c r="HJZ57" s="1"/>
      <c r="HKA57" s="1"/>
      <c r="HKB57" s="1"/>
      <c r="HKC57" s="1"/>
      <c r="HKD57" s="1"/>
      <c r="HKE57" s="1"/>
      <c r="HKF57" s="1"/>
      <c r="HKG57" s="1"/>
      <c r="HKH57" s="1"/>
      <c r="HKI57" s="1"/>
      <c r="HKJ57" s="1"/>
      <c r="HKK57" s="1"/>
      <c r="HKL57" s="1"/>
      <c r="HKM57" s="1"/>
      <c r="HKN57" s="1"/>
      <c r="HKO57" s="1"/>
      <c r="HKP57" s="1"/>
      <c r="HKQ57" s="1"/>
      <c r="HKR57" s="1"/>
      <c r="HKS57" s="1"/>
      <c r="HKT57" s="1"/>
      <c r="HKU57" s="1"/>
      <c r="HKV57" s="1"/>
      <c r="HKW57" s="1"/>
      <c r="HKX57" s="1"/>
      <c r="HKY57" s="1"/>
      <c r="HKZ57" s="1"/>
      <c r="HLA57" s="1"/>
      <c r="HLB57" s="1"/>
      <c r="HLC57" s="1"/>
      <c r="HLD57" s="1"/>
      <c r="HLE57" s="1"/>
      <c r="HLF57" s="1"/>
      <c r="HLG57" s="1"/>
      <c r="HLH57" s="1"/>
      <c r="HLI57" s="1"/>
      <c r="HLJ57" s="1"/>
      <c r="HLK57" s="1"/>
      <c r="HLL57" s="1"/>
      <c r="HLM57" s="1"/>
      <c r="HLN57" s="1"/>
      <c r="HLO57" s="1"/>
      <c r="HLP57" s="1"/>
      <c r="HLQ57" s="1"/>
      <c r="HLR57" s="1"/>
      <c r="HLS57" s="1"/>
      <c r="HLT57" s="1"/>
      <c r="HLU57" s="1"/>
      <c r="HLV57" s="1"/>
      <c r="HLW57" s="1"/>
      <c r="HLX57" s="1"/>
      <c r="HLY57" s="1"/>
      <c r="HLZ57" s="1"/>
      <c r="HMA57" s="1"/>
      <c r="HMB57" s="1"/>
      <c r="HMC57" s="1"/>
      <c r="HMD57" s="1"/>
      <c r="HME57" s="1"/>
      <c r="HMF57" s="1"/>
      <c r="HMG57" s="1"/>
      <c r="HMH57" s="1"/>
      <c r="HMI57" s="1"/>
      <c r="HMJ57" s="1"/>
      <c r="HMK57" s="1"/>
      <c r="HML57" s="1"/>
      <c r="HMM57" s="1"/>
      <c r="HMN57" s="1"/>
      <c r="HMO57" s="1"/>
      <c r="HMP57" s="1"/>
      <c r="HMQ57" s="1"/>
      <c r="HMR57" s="1"/>
      <c r="HMS57" s="1"/>
      <c r="HMT57" s="1"/>
      <c r="HMU57" s="1"/>
      <c r="HMV57" s="1"/>
      <c r="HMW57" s="1"/>
      <c r="HMX57" s="1"/>
      <c r="HMY57" s="1"/>
      <c r="HMZ57" s="1"/>
      <c r="HNA57" s="1"/>
      <c r="HNB57" s="1"/>
      <c r="HNC57" s="1"/>
      <c r="HND57" s="1"/>
      <c r="HNE57" s="1"/>
      <c r="HNF57" s="1"/>
      <c r="HNG57" s="1"/>
      <c r="HNH57" s="1"/>
      <c r="HNI57" s="1"/>
      <c r="HNJ57" s="1"/>
      <c r="HNK57" s="1"/>
      <c r="HNL57" s="1"/>
      <c r="HNM57" s="1"/>
      <c r="HNN57" s="1"/>
      <c r="HNO57" s="1"/>
      <c r="HNP57" s="1"/>
      <c r="HNQ57" s="1"/>
      <c r="HNR57" s="1"/>
      <c r="HNS57" s="1"/>
      <c r="HNT57" s="1"/>
      <c r="HNU57" s="1"/>
      <c r="HNV57" s="1"/>
      <c r="HNW57" s="1"/>
      <c r="HNX57" s="1"/>
      <c r="HNY57" s="1"/>
      <c r="HNZ57" s="1"/>
      <c r="HOA57" s="1"/>
      <c r="HOB57" s="1"/>
      <c r="HOC57" s="1"/>
      <c r="HOD57" s="1"/>
      <c r="HOE57" s="1"/>
      <c r="HOF57" s="1"/>
      <c r="HOG57" s="1"/>
      <c r="HOH57" s="1"/>
      <c r="HOI57" s="1"/>
      <c r="HOJ57" s="1"/>
      <c r="HOK57" s="1"/>
      <c r="HOL57" s="1"/>
      <c r="HOM57" s="1"/>
      <c r="HON57" s="1"/>
      <c r="HOO57" s="1"/>
      <c r="HOP57" s="1"/>
      <c r="HOQ57" s="1"/>
      <c r="HOR57" s="1"/>
      <c r="HOS57" s="1"/>
      <c r="HOT57" s="1"/>
      <c r="HOU57" s="1"/>
      <c r="HOV57" s="1"/>
      <c r="HOW57" s="1"/>
      <c r="HOX57" s="1"/>
      <c r="HOY57" s="1"/>
      <c r="HOZ57" s="1"/>
      <c r="HPA57" s="1"/>
      <c r="HPB57" s="1"/>
      <c r="HPC57" s="1"/>
      <c r="HPD57" s="1"/>
      <c r="HPE57" s="1"/>
      <c r="HPF57" s="1"/>
      <c r="HPG57" s="1"/>
      <c r="HPH57" s="1"/>
      <c r="HPI57" s="1"/>
      <c r="HPJ57" s="1"/>
      <c r="HPK57" s="1"/>
      <c r="HPL57" s="1"/>
      <c r="HPM57" s="1"/>
      <c r="HPN57" s="1"/>
      <c r="HPO57" s="1"/>
      <c r="HPP57" s="1"/>
      <c r="HPQ57" s="1"/>
      <c r="HPR57" s="1"/>
      <c r="HPS57" s="1"/>
      <c r="HPT57" s="1"/>
      <c r="HPU57" s="1"/>
      <c r="HPV57" s="1"/>
      <c r="HPW57" s="1"/>
      <c r="HPX57" s="1"/>
      <c r="HPY57" s="1"/>
      <c r="HPZ57" s="1"/>
      <c r="HQA57" s="1"/>
      <c r="HQB57" s="1"/>
      <c r="HQC57" s="1"/>
      <c r="HQD57" s="1"/>
      <c r="HQE57" s="1"/>
      <c r="HQF57" s="1"/>
      <c r="HQG57" s="1"/>
      <c r="HQH57" s="1"/>
      <c r="HQI57" s="1"/>
      <c r="HQJ57" s="1"/>
      <c r="HQK57" s="1"/>
      <c r="HQL57" s="1"/>
      <c r="HQM57" s="1"/>
      <c r="HQN57" s="1"/>
      <c r="HQO57" s="1"/>
      <c r="HQP57" s="1"/>
      <c r="HQQ57" s="1"/>
      <c r="HQR57" s="1"/>
      <c r="HQS57" s="1"/>
      <c r="HQT57" s="1"/>
      <c r="HQU57" s="1"/>
      <c r="HQV57" s="1"/>
      <c r="HQW57" s="1"/>
      <c r="HQX57" s="1"/>
      <c r="HQY57" s="1"/>
      <c r="HQZ57" s="1"/>
      <c r="HRA57" s="1"/>
      <c r="HRB57" s="1"/>
      <c r="HRC57" s="1"/>
      <c r="HRD57" s="1"/>
      <c r="HRE57" s="1"/>
      <c r="HRF57" s="1"/>
      <c r="HRG57" s="1"/>
      <c r="HRH57" s="1"/>
      <c r="HRI57" s="1"/>
      <c r="HRJ57" s="1"/>
      <c r="HRK57" s="1"/>
      <c r="HRL57" s="1"/>
      <c r="HRM57" s="1"/>
      <c r="HRN57" s="1"/>
      <c r="HRO57" s="1"/>
      <c r="HRP57" s="1"/>
      <c r="HRQ57" s="1"/>
      <c r="HRR57" s="1"/>
      <c r="HRS57" s="1"/>
      <c r="HRT57" s="1"/>
      <c r="HRU57" s="1"/>
      <c r="HRV57" s="1"/>
      <c r="HRW57" s="1"/>
      <c r="HRX57" s="1"/>
      <c r="HRY57" s="1"/>
      <c r="HRZ57" s="1"/>
      <c r="HSA57" s="1"/>
      <c r="HSB57" s="1"/>
      <c r="HSC57" s="1"/>
      <c r="HSD57" s="1"/>
      <c r="HSE57" s="1"/>
      <c r="HSF57" s="1"/>
      <c r="HSG57" s="1"/>
      <c r="HSH57" s="1"/>
      <c r="HSI57" s="1"/>
      <c r="HSJ57" s="1"/>
      <c r="HSK57" s="1"/>
      <c r="HSL57" s="1"/>
      <c r="HSM57" s="1"/>
      <c r="HSN57" s="1"/>
      <c r="HSO57" s="1"/>
      <c r="HSP57" s="1"/>
      <c r="HSQ57" s="1"/>
      <c r="HSR57" s="1"/>
      <c r="HSS57" s="1"/>
      <c r="HST57" s="1"/>
      <c r="HSU57" s="1"/>
      <c r="HSV57" s="1"/>
      <c r="HSW57" s="1"/>
      <c r="HSX57" s="1"/>
      <c r="HSY57" s="1"/>
      <c r="HSZ57" s="1"/>
      <c r="HTA57" s="1"/>
      <c r="HTB57" s="1"/>
      <c r="HTC57" s="1"/>
      <c r="HTD57" s="1"/>
      <c r="HTE57" s="1"/>
      <c r="HTF57" s="1"/>
      <c r="HTG57" s="1"/>
      <c r="HTH57" s="1"/>
      <c r="HTI57" s="1"/>
      <c r="HTJ57" s="1"/>
      <c r="HTK57" s="1"/>
      <c r="HTL57" s="1"/>
      <c r="HTM57" s="1"/>
      <c r="HTN57" s="1"/>
      <c r="HTO57" s="1"/>
      <c r="HTP57" s="1"/>
      <c r="HTQ57" s="1"/>
      <c r="HTR57" s="1"/>
      <c r="HTS57" s="1"/>
      <c r="HTT57" s="1"/>
      <c r="HTU57" s="1"/>
      <c r="HTV57" s="1"/>
      <c r="HTW57" s="1"/>
      <c r="HTX57" s="1"/>
      <c r="HTY57" s="1"/>
      <c r="HTZ57" s="1"/>
      <c r="HUA57" s="1"/>
      <c r="HUB57" s="1"/>
      <c r="HUC57" s="1"/>
      <c r="HUD57" s="1"/>
      <c r="HUE57" s="1"/>
      <c r="HUF57" s="1"/>
      <c r="HUG57" s="1"/>
      <c r="HUH57" s="1"/>
      <c r="HUI57" s="1"/>
      <c r="HUJ57" s="1"/>
      <c r="HUK57" s="1"/>
      <c r="HUL57" s="1"/>
      <c r="HUM57" s="1"/>
      <c r="HUN57" s="1"/>
      <c r="HUO57" s="1"/>
      <c r="HUP57" s="1"/>
      <c r="HUQ57" s="1"/>
      <c r="HUR57" s="1"/>
      <c r="HUS57" s="1"/>
      <c r="HUT57" s="1"/>
      <c r="HUU57" s="1"/>
      <c r="HUV57" s="1"/>
      <c r="HUW57" s="1"/>
      <c r="HUX57" s="1"/>
      <c r="HUY57" s="1"/>
      <c r="HUZ57" s="1"/>
      <c r="HVA57" s="1"/>
      <c r="HVB57" s="1"/>
      <c r="HVC57" s="1"/>
      <c r="HVD57" s="1"/>
      <c r="HVE57" s="1"/>
      <c r="HVF57" s="1"/>
      <c r="HVG57" s="1"/>
      <c r="HVH57" s="1"/>
      <c r="HVI57" s="1"/>
      <c r="HVJ57" s="1"/>
      <c r="HVK57" s="1"/>
      <c r="HVL57" s="1"/>
      <c r="HVM57" s="1"/>
      <c r="HVN57" s="1"/>
      <c r="HVO57" s="1"/>
      <c r="HVP57" s="1"/>
      <c r="HVQ57" s="1"/>
      <c r="HVR57" s="1"/>
      <c r="HVS57" s="1"/>
      <c r="HVT57" s="1"/>
      <c r="HVU57" s="1"/>
      <c r="HVV57" s="1"/>
      <c r="HVW57" s="1"/>
      <c r="HVX57" s="1"/>
      <c r="HVY57" s="1"/>
      <c r="HVZ57" s="1"/>
      <c r="HWA57" s="1"/>
      <c r="HWB57" s="1"/>
      <c r="HWC57" s="1"/>
      <c r="HWD57" s="1"/>
      <c r="HWE57" s="1"/>
      <c r="HWF57" s="1"/>
      <c r="HWG57" s="1"/>
      <c r="HWH57" s="1"/>
      <c r="HWI57" s="1"/>
      <c r="HWJ57" s="1"/>
      <c r="HWK57" s="1"/>
      <c r="HWL57" s="1"/>
      <c r="HWM57" s="1"/>
      <c r="HWN57" s="1"/>
      <c r="HWO57" s="1"/>
      <c r="HWP57" s="1"/>
      <c r="HWQ57" s="1"/>
      <c r="HWR57" s="1"/>
      <c r="HWS57" s="1"/>
      <c r="HWT57" s="1"/>
      <c r="HWU57" s="1"/>
      <c r="HWV57" s="1"/>
      <c r="HWW57" s="1"/>
      <c r="HWX57" s="1"/>
      <c r="HWY57" s="1"/>
      <c r="HWZ57" s="1"/>
      <c r="HXA57" s="1"/>
      <c r="HXB57" s="1"/>
      <c r="HXC57" s="1"/>
      <c r="HXD57" s="1"/>
      <c r="HXE57" s="1"/>
      <c r="HXF57" s="1"/>
      <c r="HXG57" s="1"/>
      <c r="HXH57" s="1"/>
      <c r="HXI57" s="1"/>
      <c r="HXJ57" s="1"/>
      <c r="HXK57" s="1"/>
      <c r="HXL57" s="1"/>
      <c r="HXM57" s="1"/>
      <c r="HXN57" s="1"/>
      <c r="HXO57" s="1"/>
      <c r="HXP57" s="1"/>
      <c r="HXQ57" s="1"/>
      <c r="HXR57" s="1"/>
      <c r="HXS57" s="1"/>
      <c r="HXT57" s="1"/>
      <c r="HXU57" s="1"/>
      <c r="HXV57" s="1"/>
      <c r="HXW57" s="1"/>
      <c r="HXX57" s="1"/>
      <c r="HXY57" s="1"/>
      <c r="HXZ57" s="1"/>
      <c r="HYA57" s="1"/>
      <c r="HYB57" s="1"/>
      <c r="HYC57" s="1"/>
      <c r="HYD57" s="1"/>
      <c r="HYE57" s="1"/>
      <c r="HYF57" s="1"/>
      <c r="HYG57" s="1"/>
      <c r="HYH57" s="1"/>
      <c r="HYI57" s="1"/>
      <c r="HYJ57" s="1"/>
      <c r="HYK57" s="1"/>
      <c r="HYL57" s="1"/>
      <c r="HYM57" s="1"/>
      <c r="HYN57" s="1"/>
      <c r="HYO57" s="1"/>
      <c r="HYP57" s="1"/>
      <c r="HYQ57" s="1"/>
      <c r="HYR57" s="1"/>
      <c r="HYS57" s="1"/>
      <c r="HYT57" s="1"/>
      <c r="HYU57" s="1"/>
      <c r="HYV57" s="1"/>
      <c r="HYW57" s="1"/>
      <c r="HYX57" s="1"/>
      <c r="HYY57" s="1"/>
      <c r="HYZ57" s="1"/>
      <c r="HZA57" s="1"/>
      <c r="HZB57" s="1"/>
      <c r="HZC57" s="1"/>
      <c r="HZD57" s="1"/>
      <c r="HZE57" s="1"/>
      <c r="HZF57" s="1"/>
      <c r="HZG57" s="1"/>
      <c r="HZH57" s="1"/>
      <c r="HZI57" s="1"/>
      <c r="HZJ57" s="1"/>
      <c r="HZK57" s="1"/>
      <c r="HZL57" s="1"/>
      <c r="HZM57" s="1"/>
      <c r="HZN57" s="1"/>
      <c r="HZO57" s="1"/>
      <c r="HZP57" s="1"/>
      <c r="HZQ57" s="1"/>
      <c r="HZR57" s="1"/>
      <c r="HZS57" s="1"/>
      <c r="HZT57" s="1"/>
      <c r="HZU57" s="1"/>
      <c r="HZV57" s="1"/>
      <c r="HZW57" s="1"/>
      <c r="HZX57" s="1"/>
      <c r="HZY57" s="1"/>
      <c r="HZZ57" s="1"/>
      <c r="IAA57" s="1"/>
      <c r="IAB57" s="1"/>
      <c r="IAC57" s="1"/>
      <c r="IAD57" s="1"/>
      <c r="IAE57" s="1"/>
      <c r="IAF57" s="1"/>
      <c r="IAG57" s="1"/>
      <c r="IAH57" s="1"/>
      <c r="IAI57" s="1"/>
      <c r="IAJ57" s="1"/>
      <c r="IAK57" s="1"/>
      <c r="IAL57" s="1"/>
      <c r="IAM57" s="1"/>
      <c r="IAN57" s="1"/>
      <c r="IAO57" s="1"/>
      <c r="IAP57" s="1"/>
      <c r="IAQ57" s="1"/>
      <c r="IAR57" s="1"/>
      <c r="IAS57" s="1"/>
      <c r="IAT57" s="1"/>
      <c r="IAU57" s="1"/>
      <c r="IAV57" s="1"/>
      <c r="IAW57" s="1"/>
      <c r="IAX57" s="1"/>
      <c r="IAY57" s="1"/>
      <c r="IAZ57" s="1"/>
      <c r="IBA57" s="1"/>
      <c r="IBB57" s="1"/>
      <c r="IBC57" s="1"/>
      <c r="IBD57" s="1"/>
      <c r="IBE57" s="1"/>
      <c r="IBF57" s="1"/>
      <c r="IBG57" s="1"/>
      <c r="IBH57" s="1"/>
      <c r="IBI57" s="1"/>
      <c r="IBJ57" s="1"/>
      <c r="IBK57" s="1"/>
      <c r="IBL57" s="1"/>
      <c r="IBM57" s="1"/>
      <c r="IBN57" s="1"/>
      <c r="IBO57" s="1"/>
      <c r="IBP57" s="1"/>
      <c r="IBQ57" s="1"/>
      <c r="IBR57" s="1"/>
      <c r="IBS57" s="1"/>
      <c r="IBT57" s="1"/>
      <c r="IBU57" s="1"/>
      <c r="IBV57" s="1"/>
      <c r="IBW57" s="1"/>
      <c r="IBX57" s="1"/>
      <c r="IBY57" s="1"/>
      <c r="IBZ57" s="1"/>
      <c r="ICA57" s="1"/>
      <c r="ICB57" s="1"/>
      <c r="ICC57" s="1"/>
      <c r="ICD57" s="1"/>
      <c r="ICE57" s="1"/>
      <c r="ICF57" s="1"/>
      <c r="ICG57" s="1"/>
      <c r="ICH57" s="1"/>
      <c r="ICI57" s="1"/>
      <c r="ICJ57" s="1"/>
      <c r="ICK57" s="1"/>
      <c r="ICL57" s="1"/>
      <c r="ICM57" s="1"/>
      <c r="ICN57" s="1"/>
      <c r="ICO57" s="1"/>
      <c r="ICP57" s="1"/>
      <c r="ICQ57" s="1"/>
      <c r="ICR57" s="1"/>
      <c r="ICS57" s="1"/>
      <c r="ICT57" s="1"/>
      <c r="ICU57" s="1"/>
      <c r="ICV57" s="1"/>
      <c r="ICW57" s="1"/>
      <c r="ICX57" s="1"/>
      <c r="ICY57" s="1"/>
      <c r="ICZ57" s="1"/>
      <c r="IDA57" s="1"/>
      <c r="IDB57" s="1"/>
      <c r="IDC57" s="1"/>
      <c r="IDD57" s="1"/>
      <c r="IDE57" s="1"/>
      <c r="IDF57" s="1"/>
      <c r="IDG57" s="1"/>
      <c r="IDH57" s="1"/>
      <c r="IDI57" s="1"/>
      <c r="IDJ57" s="1"/>
      <c r="IDK57" s="1"/>
      <c r="IDL57" s="1"/>
      <c r="IDM57" s="1"/>
      <c r="IDN57" s="1"/>
      <c r="IDO57" s="1"/>
      <c r="IDP57" s="1"/>
      <c r="IDQ57" s="1"/>
      <c r="IDR57" s="1"/>
      <c r="IDS57" s="1"/>
      <c r="IDT57" s="1"/>
      <c r="IDU57" s="1"/>
      <c r="IDV57" s="1"/>
      <c r="IDW57" s="1"/>
      <c r="IDX57" s="1"/>
      <c r="IDY57" s="1"/>
      <c r="IDZ57" s="1"/>
      <c r="IEA57" s="1"/>
      <c r="IEB57" s="1"/>
      <c r="IEC57" s="1"/>
      <c r="IED57" s="1"/>
      <c r="IEE57" s="1"/>
      <c r="IEF57" s="1"/>
      <c r="IEG57" s="1"/>
      <c r="IEH57" s="1"/>
      <c r="IEI57" s="1"/>
      <c r="IEJ57" s="1"/>
      <c r="IEK57" s="1"/>
      <c r="IEL57" s="1"/>
      <c r="IEM57" s="1"/>
      <c r="IEN57" s="1"/>
      <c r="IEO57" s="1"/>
      <c r="IEP57" s="1"/>
      <c r="IEQ57" s="1"/>
      <c r="IER57" s="1"/>
      <c r="IES57" s="1"/>
      <c r="IET57" s="1"/>
      <c r="IEU57" s="1"/>
      <c r="IEV57" s="1"/>
      <c r="IEW57" s="1"/>
      <c r="IEX57" s="1"/>
      <c r="IEY57" s="1"/>
      <c r="IEZ57" s="1"/>
      <c r="IFA57" s="1"/>
      <c r="IFB57" s="1"/>
      <c r="IFC57" s="1"/>
      <c r="IFD57" s="1"/>
      <c r="IFE57" s="1"/>
      <c r="IFF57" s="1"/>
      <c r="IFG57" s="1"/>
      <c r="IFH57" s="1"/>
      <c r="IFI57" s="1"/>
      <c r="IFJ57" s="1"/>
      <c r="IFK57" s="1"/>
      <c r="IFL57" s="1"/>
      <c r="IFM57" s="1"/>
      <c r="IFN57" s="1"/>
      <c r="IFO57" s="1"/>
      <c r="IFP57" s="1"/>
      <c r="IFQ57" s="1"/>
      <c r="IFR57" s="1"/>
      <c r="IFS57" s="1"/>
      <c r="IFT57" s="1"/>
      <c r="IFU57" s="1"/>
      <c r="IFV57" s="1"/>
      <c r="IFW57" s="1"/>
      <c r="IFX57" s="1"/>
      <c r="IFY57" s="1"/>
      <c r="IFZ57" s="1"/>
      <c r="IGA57" s="1"/>
      <c r="IGB57" s="1"/>
      <c r="IGC57" s="1"/>
      <c r="IGD57" s="1"/>
      <c r="IGE57" s="1"/>
      <c r="IGF57" s="1"/>
      <c r="IGG57" s="1"/>
      <c r="IGH57" s="1"/>
      <c r="IGI57" s="1"/>
      <c r="IGJ57" s="1"/>
      <c r="IGK57" s="1"/>
      <c r="IGL57" s="1"/>
      <c r="IGM57" s="1"/>
      <c r="IGN57" s="1"/>
      <c r="IGO57" s="1"/>
      <c r="IGP57" s="1"/>
      <c r="IGQ57" s="1"/>
      <c r="IGR57" s="1"/>
      <c r="IGS57" s="1"/>
      <c r="IGT57" s="1"/>
      <c r="IGU57" s="1"/>
      <c r="IGV57" s="1"/>
      <c r="IGW57" s="1"/>
      <c r="IGX57" s="1"/>
      <c r="IGY57" s="1"/>
      <c r="IGZ57" s="1"/>
      <c r="IHA57" s="1"/>
      <c r="IHB57" s="1"/>
      <c r="IHC57" s="1"/>
      <c r="IHD57" s="1"/>
      <c r="IHE57" s="1"/>
      <c r="IHF57" s="1"/>
      <c r="IHG57" s="1"/>
      <c r="IHH57" s="1"/>
      <c r="IHI57" s="1"/>
      <c r="IHJ57" s="1"/>
      <c r="IHK57" s="1"/>
      <c r="IHL57" s="1"/>
      <c r="IHM57" s="1"/>
      <c r="IHN57" s="1"/>
      <c r="IHO57" s="1"/>
      <c r="IHP57" s="1"/>
      <c r="IHQ57" s="1"/>
      <c r="IHR57" s="1"/>
      <c r="IHS57" s="1"/>
      <c r="IHT57" s="1"/>
      <c r="IHU57" s="1"/>
      <c r="IHV57" s="1"/>
      <c r="IHW57" s="1"/>
      <c r="IHX57" s="1"/>
      <c r="IHY57" s="1"/>
      <c r="IHZ57" s="1"/>
      <c r="IIA57" s="1"/>
      <c r="IIB57" s="1"/>
      <c r="IIC57" s="1"/>
      <c r="IID57" s="1"/>
      <c r="IIE57" s="1"/>
      <c r="IIF57" s="1"/>
      <c r="IIG57" s="1"/>
      <c r="IIH57" s="1"/>
      <c r="III57" s="1"/>
      <c r="IIJ57" s="1"/>
      <c r="IIK57" s="1"/>
      <c r="IIL57" s="1"/>
      <c r="IIM57" s="1"/>
      <c r="IIN57" s="1"/>
      <c r="IIO57" s="1"/>
      <c r="IIP57" s="1"/>
      <c r="IIQ57" s="1"/>
      <c r="IIR57" s="1"/>
      <c r="IIS57" s="1"/>
      <c r="IIT57" s="1"/>
      <c r="IIU57" s="1"/>
      <c r="IIV57" s="1"/>
      <c r="IIW57" s="1"/>
      <c r="IIX57" s="1"/>
      <c r="IIY57" s="1"/>
      <c r="IIZ57" s="1"/>
      <c r="IJA57" s="1"/>
      <c r="IJB57" s="1"/>
      <c r="IJC57" s="1"/>
      <c r="IJD57" s="1"/>
      <c r="IJE57" s="1"/>
      <c r="IJF57" s="1"/>
      <c r="IJG57" s="1"/>
      <c r="IJH57" s="1"/>
      <c r="IJI57" s="1"/>
      <c r="IJJ57" s="1"/>
      <c r="IJK57" s="1"/>
      <c r="IJL57" s="1"/>
      <c r="IJM57" s="1"/>
      <c r="IJN57" s="1"/>
      <c r="IJO57" s="1"/>
      <c r="IJP57" s="1"/>
      <c r="IJQ57" s="1"/>
      <c r="IJR57" s="1"/>
      <c r="IJS57" s="1"/>
      <c r="IJT57" s="1"/>
      <c r="IJU57" s="1"/>
      <c r="IJV57" s="1"/>
      <c r="IJW57" s="1"/>
      <c r="IJX57" s="1"/>
      <c r="IJY57" s="1"/>
      <c r="IJZ57" s="1"/>
      <c r="IKA57" s="1"/>
      <c r="IKB57" s="1"/>
      <c r="IKC57" s="1"/>
      <c r="IKD57" s="1"/>
      <c r="IKE57" s="1"/>
      <c r="IKF57" s="1"/>
      <c r="IKG57" s="1"/>
      <c r="IKH57" s="1"/>
      <c r="IKI57" s="1"/>
      <c r="IKJ57" s="1"/>
      <c r="IKK57" s="1"/>
      <c r="IKL57" s="1"/>
      <c r="IKM57" s="1"/>
      <c r="IKN57" s="1"/>
      <c r="IKO57" s="1"/>
      <c r="IKP57" s="1"/>
      <c r="IKQ57" s="1"/>
      <c r="IKR57" s="1"/>
      <c r="IKS57" s="1"/>
      <c r="IKT57" s="1"/>
      <c r="IKU57" s="1"/>
      <c r="IKV57" s="1"/>
      <c r="IKW57" s="1"/>
      <c r="IKX57" s="1"/>
      <c r="IKY57" s="1"/>
      <c r="IKZ57" s="1"/>
      <c r="ILA57" s="1"/>
      <c r="ILB57" s="1"/>
      <c r="ILC57" s="1"/>
      <c r="ILD57" s="1"/>
      <c r="ILE57" s="1"/>
      <c r="ILF57" s="1"/>
      <c r="ILG57" s="1"/>
      <c r="ILH57" s="1"/>
      <c r="ILI57" s="1"/>
      <c r="ILJ57" s="1"/>
      <c r="ILK57" s="1"/>
      <c r="ILL57" s="1"/>
      <c r="ILM57" s="1"/>
      <c r="ILN57" s="1"/>
      <c r="ILO57" s="1"/>
      <c r="ILP57" s="1"/>
      <c r="ILQ57" s="1"/>
      <c r="ILR57" s="1"/>
      <c r="ILS57" s="1"/>
      <c r="ILT57" s="1"/>
      <c r="ILU57" s="1"/>
      <c r="ILV57" s="1"/>
      <c r="ILW57" s="1"/>
      <c r="ILX57" s="1"/>
      <c r="ILY57" s="1"/>
      <c r="ILZ57" s="1"/>
      <c r="IMA57" s="1"/>
      <c r="IMB57" s="1"/>
      <c r="IMC57" s="1"/>
      <c r="IMD57" s="1"/>
      <c r="IME57" s="1"/>
      <c r="IMF57" s="1"/>
      <c r="IMG57" s="1"/>
      <c r="IMH57" s="1"/>
      <c r="IMI57" s="1"/>
      <c r="IMJ57" s="1"/>
      <c r="IMK57" s="1"/>
      <c r="IML57" s="1"/>
      <c r="IMM57" s="1"/>
      <c r="IMN57" s="1"/>
      <c r="IMO57" s="1"/>
      <c r="IMP57" s="1"/>
      <c r="IMQ57" s="1"/>
      <c r="IMR57" s="1"/>
      <c r="IMS57" s="1"/>
      <c r="IMT57" s="1"/>
      <c r="IMU57" s="1"/>
      <c r="IMV57" s="1"/>
      <c r="IMW57" s="1"/>
      <c r="IMX57" s="1"/>
      <c r="IMY57" s="1"/>
      <c r="IMZ57" s="1"/>
      <c r="INA57" s="1"/>
      <c r="INB57" s="1"/>
      <c r="INC57" s="1"/>
      <c r="IND57" s="1"/>
      <c r="INE57" s="1"/>
      <c r="INF57" s="1"/>
      <c r="ING57" s="1"/>
      <c r="INH57" s="1"/>
      <c r="INI57" s="1"/>
      <c r="INJ57" s="1"/>
      <c r="INK57" s="1"/>
      <c r="INL57" s="1"/>
      <c r="INM57" s="1"/>
      <c r="INN57" s="1"/>
      <c r="INO57" s="1"/>
      <c r="INP57" s="1"/>
      <c r="INQ57" s="1"/>
      <c r="INR57" s="1"/>
      <c r="INS57" s="1"/>
      <c r="INT57" s="1"/>
      <c r="INU57" s="1"/>
      <c r="INV57" s="1"/>
      <c r="INW57" s="1"/>
      <c r="INX57" s="1"/>
      <c r="INY57" s="1"/>
      <c r="INZ57" s="1"/>
      <c r="IOA57" s="1"/>
      <c r="IOB57" s="1"/>
      <c r="IOC57" s="1"/>
      <c r="IOD57" s="1"/>
      <c r="IOE57" s="1"/>
      <c r="IOF57" s="1"/>
      <c r="IOG57" s="1"/>
      <c r="IOH57" s="1"/>
      <c r="IOI57" s="1"/>
      <c r="IOJ57" s="1"/>
      <c r="IOK57" s="1"/>
      <c r="IOL57" s="1"/>
      <c r="IOM57" s="1"/>
      <c r="ION57" s="1"/>
      <c r="IOO57" s="1"/>
      <c r="IOP57" s="1"/>
      <c r="IOQ57" s="1"/>
      <c r="IOR57" s="1"/>
      <c r="IOS57" s="1"/>
      <c r="IOT57" s="1"/>
      <c r="IOU57" s="1"/>
      <c r="IOV57" s="1"/>
      <c r="IOW57" s="1"/>
      <c r="IOX57" s="1"/>
      <c r="IOY57" s="1"/>
      <c r="IOZ57" s="1"/>
      <c r="IPA57" s="1"/>
      <c r="IPB57" s="1"/>
      <c r="IPC57" s="1"/>
      <c r="IPD57" s="1"/>
      <c r="IPE57" s="1"/>
      <c r="IPF57" s="1"/>
      <c r="IPG57" s="1"/>
      <c r="IPH57" s="1"/>
      <c r="IPI57" s="1"/>
      <c r="IPJ57" s="1"/>
      <c r="IPK57" s="1"/>
      <c r="IPL57" s="1"/>
      <c r="IPM57" s="1"/>
      <c r="IPN57" s="1"/>
      <c r="IPO57" s="1"/>
      <c r="IPP57" s="1"/>
      <c r="IPQ57" s="1"/>
      <c r="IPR57" s="1"/>
      <c r="IPS57" s="1"/>
      <c r="IPT57" s="1"/>
      <c r="IPU57" s="1"/>
      <c r="IPV57" s="1"/>
      <c r="IPW57" s="1"/>
      <c r="IPX57" s="1"/>
      <c r="IPY57" s="1"/>
      <c r="IPZ57" s="1"/>
      <c r="IQA57" s="1"/>
      <c r="IQB57" s="1"/>
      <c r="IQC57" s="1"/>
      <c r="IQD57" s="1"/>
      <c r="IQE57" s="1"/>
      <c r="IQF57" s="1"/>
      <c r="IQG57" s="1"/>
      <c r="IQH57" s="1"/>
      <c r="IQI57" s="1"/>
      <c r="IQJ57" s="1"/>
      <c r="IQK57" s="1"/>
      <c r="IQL57" s="1"/>
      <c r="IQM57" s="1"/>
      <c r="IQN57" s="1"/>
      <c r="IQO57" s="1"/>
      <c r="IQP57" s="1"/>
      <c r="IQQ57" s="1"/>
      <c r="IQR57" s="1"/>
      <c r="IQS57" s="1"/>
      <c r="IQT57" s="1"/>
      <c r="IQU57" s="1"/>
      <c r="IQV57" s="1"/>
      <c r="IQW57" s="1"/>
      <c r="IQX57" s="1"/>
      <c r="IQY57" s="1"/>
      <c r="IQZ57" s="1"/>
      <c r="IRA57" s="1"/>
      <c r="IRB57" s="1"/>
      <c r="IRC57" s="1"/>
      <c r="IRD57" s="1"/>
      <c r="IRE57" s="1"/>
      <c r="IRF57" s="1"/>
      <c r="IRG57" s="1"/>
      <c r="IRH57" s="1"/>
      <c r="IRI57" s="1"/>
      <c r="IRJ57" s="1"/>
      <c r="IRK57" s="1"/>
      <c r="IRL57" s="1"/>
      <c r="IRM57" s="1"/>
      <c r="IRN57" s="1"/>
      <c r="IRO57" s="1"/>
      <c r="IRP57" s="1"/>
      <c r="IRQ57" s="1"/>
      <c r="IRR57" s="1"/>
      <c r="IRS57" s="1"/>
      <c r="IRT57" s="1"/>
      <c r="IRU57" s="1"/>
      <c r="IRV57" s="1"/>
      <c r="IRW57" s="1"/>
      <c r="IRX57" s="1"/>
      <c r="IRY57" s="1"/>
      <c r="IRZ57" s="1"/>
      <c r="ISA57" s="1"/>
      <c r="ISB57" s="1"/>
      <c r="ISC57" s="1"/>
      <c r="ISD57" s="1"/>
      <c r="ISE57" s="1"/>
      <c r="ISF57" s="1"/>
      <c r="ISG57" s="1"/>
      <c r="ISH57" s="1"/>
      <c r="ISI57" s="1"/>
      <c r="ISJ57" s="1"/>
      <c r="ISK57" s="1"/>
      <c r="ISL57" s="1"/>
      <c r="ISM57" s="1"/>
      <c r="ISN57" s="1"/>
      <c r="ISO57" s="1"/>
      <c r="ISP57" s="1"/>
      <c r="ISQ57" s="1"/>
      <c r="ISR57" s="1"/>
      <c r="ISS57" s="1"/>
      <c r="IST57" s="1"/>
      <c r="ISU57" s="1"/>
      <c r="ISV57" s="1"/>
      <c r="ISW57" s="1"/>
      <c r="ISX57" s="1"/>
      <c r="ISY57" s="1"/>
      <c r="ISZ57" s="1"/>
      <c r="ITA57" s="1"/>
      <c r="ITB57" s="1"/>
      <c r="ITC57" s="1"/>
      <c r="ITD57" s="1"/>
      <c r="ITE57" s="1"/>
      <c r="ITF57" s="1"/>
      <c r="ITG57" s="1"/>
      <c r="ITH57" s="1"/>
      <c r="ITI57" s="1"/>
      <c r="ITJ57" s="1"/>
      <c r="ITK57" s="1"/>
      <c r="ITL57" s="1"/>
      <c r="ITM57" s="1"/>
      <c r="ITN57" s="1"/>
      <c r="ITO57" s="1"/>
      <c r="ITP57" s="1"/>
      <c r="ITQ57" s="1"/>
      <c r="ITR57" s="1"/>
      <c r="ITS57" s="1"/>
      <c r="ITT57" s="1"/>
      <c r="ITU57" s="1"/>
      <c r="ITV57" s="1"/>
      <c r="ITW57" s="1"/>
      <c r="ITX57" s="1"/>
      <c r="ITY57" s="1"/>
      <c r="ITZ57" s="1"/>
      <c r="IUA57" s="1"/>
      <c r="IUB57" s="1"/>
      <c r="IUC57" s="1"/>
      <c r="IUD57" s="1"/>
      <c r="IUE57" s="1"/>
      <c r="IUF57" s="1"/>
      <c r="IUG57" s="1"/>
      <c r="IUH57" s="1"/>
      <c r="IUI57" s="1"/>
      <c r="IUJ57" s="1"/>
      <c r="IUK57" s="1"/>
      <c r="IUL57" s="1"/>
      <c r="IUM57" s="1"/>
      <c r="IUN57" s="1"/>
      <c r="IUO57" s="1"/>
      <c r="IUP57" s="1"/>
      <c r="IUQ57" s="1"/>
      <c r="IUR57" s="1"/>
      <c r="IUS57" s="1"/>
      <c r="IUT57" s="1"/>
      <c r="IUU57" s="1"/>
      <c r="IUV57" s="1"/>
      <c r="IUW57" s="1"/>
      <c r="IUX57" s="1"/>
      <c r="IUY57" s="1"/>
      <c r="IUZ57" s="1"/>
      <c r="IVA57" s="1"/>
      <c r="IVB57" s="1"/>
      <c r="IVC57" s="1"/>
      <c r="IVD57" s="1"/>
      <c r="IVE57" s="1"/>
      <c r="IVF57" s="1"/>
      <c r="IVG57" s="1"/>
      <c r="IVH57" s="1"/>
      <c r="IVI57" s="1"/>
      <c r="IVJ57" s="1"/>
      <c r="IVK57" s="1"/>
      <c r="IVL57" s="1"/>
      <c r="IVM57" s="1"/>
      <c r="IVN57" s="1"/>
      <c r="IVO57" s="1"/>
      <c r="IVP57" s="1"/>
      <c r="IVQ57" s="1"/>
      <c r="IVR57" s="1"/>
      <c r="IVS57" s="1"/>
      <c r="IVT57" s="1"/>
      <c r="IVU57" s="1"/>
      <c r="IVV57" s="1"/>
      <c r="IVW57" s="1"/>
      <c r="IVX57" s="1"/>
      <c r="IVY57" s="1"/>
      <c r="IVZ57" s="1"/>
      <c r="IWA57" s="1"/>
      <c r="IWB57" s="1"/>
      <c r="IWC57" s="1"/>
      <c r="IWD57" s="1"/>
      <c r="IWE57" s="1"/>
      <c r="IWF57" s="1"/>
      <c r="IWG57" s="1"/>
      <c r="IWH57" s="1"/>
      <c r="IWI57" s="1"/>
      <c r="IWJ57" s="1"/>
      <c r="IWK57" s="1"/>
      <c r="IWL57" s="1"/>
      <c r="IWM57" s="1"/>
      <c r="IWN57" s="1"/>
      <c r="IWO57" s="1"/>
      <c r="IWP57" s="1"/>
      <c r="IWQ57" s="1"/>
      <c r="IWR57" s="1"/>
      <c r="IWS57" s="1"/>
      <c r="IWT57" s="1"/>
      <c r="IWU57" s="1"/>
      <c r="IWV57" s="1"/>
      <c r="IWW57" s="1"/>
      <c r="IWX57" s="1"/>
      <c r="IWY57" s="1"/>
      <c r="IWZ57" s="1"/>
      <c r="IXA57" s="1"/>
      <c r="IXB57" s="1"/>
      <c r="IXC57" s="1"/>
      <c r="IXD57" s="1"/>
      <c r="IXE57" s="1"/>
      <c r="IXF57" s="1"/>
      <c r="IXG57" s="1"/>
      <c r="IXH57" s="1"/>
      <c r="IXI57" s="1"/>
      <c r="IXJ57" s="1"/>
      <c r="IXK57" s="1"/>
      <c r="IXL57" s="1"/>
      <c r="IXM57" s="1"/>
      <c r="IXN57" s="1"/>
      <c r="IXO57" s="1"/>
      <c r="IXP57" s="1"/>
      <c r="IXQ57" s="1"/>
      <c r="IXR57" s="1"/>
      <c r="IXS57" s="1"/>
      <c r="IXT57" s="1"/>
      <c r="IXU57" s="1"/>
      <c r="IXV57" s="1"/>
      <c r="IXW57" s="1"/>
      <c r="IXX57" s="1"/>
      <c r="IXY57" s="1"/>
      <c r="IXZ57" s="1"/>
      <c r="IYA57" s="1"/>
      <c r="IYB57" s="1"/>
      <c r="IYC57" s="1"/>
      <c r="IYD57" s="1"/>
      <c r="IYE57" s="1"/>
      <c r="IYF57" s="1"/>
      <c r="IYG57" s="1"/>
      <c r="IYH57" s="1"/>
      <c r="IYI57" s="1"/>
      <c r="IYJ57" s="1"/>
      <c r="IYK57" s="1"/>
      <c r="IYL57" s="1"/>
      <c r="IYM57" s="1"/>
      <c r="IYN57" s="1"/>
      <c r="IYO57" s="1"/>
      <c r="IYP57" s="1"/>
      <c r="IYQ57" s="1"/>
      <c r="IYR57" s="1"/>
      <c r="IYS57" s="1"/>
      <c r="IYT57" s="1"/>
      <c r="IYU57" s="1"/>
      <c r="IYV57" s="1"/>
      <c r="IYW57" s="1"/>
      <c r="IYX57" s="1"/>
      <c r="IYY57" s="1"/>
      <c r="IYZ57" s="1"/>
      <c r="IZA57" s="1"/>
      <c r="IZB57" s="1"/>
      <c r="IZC57" s="1"/>
      <c r="IZD57" s="1"/>
      <c r="IZE57" s="1"/>
      <c r="IZF57" s="1"/>
      <c r="IZG57" s="1"/>
      <c r="IZH57" s="1"/>
      <c r="IZI57" s="1"/>
      <c r="IZJ57" s="1"/>
      <c r="IZK57" s="1"/>
      <c r="IZL57" s="1"/>
      <c r="IZM57" s="1"/>
      <c r="IZN57" s="1"/>
      <c r="IZO57" s="1"/>
      <c r="IZP57" s="1"/>
      <c r="IZQ57" s="1"/>
      <c r="IZR57" s="1"/>
      <c r="IZS57" s="1"/>
      <c r="IZT57" s="1"/>
      <c r="IZU57" s="1"/>
      <c r="IZV57" s="1"/>
      <c r="IZW57" s="1"/>
      <c r="IZX57" s="1"/>
      <c r="IZY57" s="1"/>
      <c r="IZZ57" s="1"/>
      <c r="JAA57" s="1"/>
      <c r="JAB57" s="1"/>
      <c r="JAC57" s="1"/>
      <c r="JAD57" s="1"/>
      <c r="JAE57" s="1"/>
      <c r="JAF57" s="1"/>
      <c r="JAG57" s="1"/>
      <c r="JAH57" s="1"/>
      <c r="JAI57" s="1"/>
      <c r="JAJ57" s="1"/>
      <c r="JAK57" s="1"/>
      <c r="JAL57" s="1"/>
      <c r="JAM57" s="1"/>
      <c r="JAN57" s="1"/>
      <c r="JAO57" s="1"/>
      <c r="JAP57" s="1"/>
      <c r="JAQ57" s="1"/>
      <c r="JAR57" s="1"/>
      <c r="JAS57" s="1"/>
      <c r="JAT57" s="1"/>
      <c r="JAU57" s="1"/>
      <c r="JAV57" s="1"/>
      <c r="JAW57" s="1"/>
      <c r="JAX57" s="1"/>
      <c r="JAY57" s="1"/>
      <c r="JAZ57" s="1"/>
      <c r="JBA57" s="1"/>
      <c r="JBB57" s="1"/>
      <c r="JBC57" s="1"/>
      <c r="JBD57" s="1"/>
      <c r="JBE57" s="1"/>
      <c r="JBF57" s="1"/>
      <c r="JBG57" s="1"/>
      <c r="JBH57" s="1"/>
      <c r="JBI57" s="1"/>
      <c r="JBJ57" s="1"/>
      <c r="JBK57" s="1"/>
      <c r="JBL57" s="1"/>
      <c r="JBM57" s="1"/>
      <c r="JBN57" s="1"/>
      <c r="JBO57" s="1"/>
      <c r="JBP57" s="1"/>
      <c r="JBQ57" s="1"/>
      <c r="JBR57" s="1"/>
      <c r="JBS57" s="1"/>
      <c r="JBT57" s="1"/>
      <c r="JBU57" s="1"/>
      <c r="JBV57" s="1"/>
      <c r="JBW57" s="1"/>
      <c r="JBX57" s="1"/>
      <c r="JBY57" s="1"/>
      <c r="JBZ57" s="1"/>
      <c r="JCA57" s="1"/>
      <c r="JCB57" s="1"/>
      <c r="JCC57" s="1"/>
      <c r="JCD57" s="1"/>
      <c r="JCE57" s="1"/>
      <c r="JCF57" s="1"/>
      <c r="JCG57" s="1"/>
      <c r="JCH57" s="1"/>
      <c r="JCI57" s="1"/>
      <c r="JCJ57" s="1"/>
      <c r="JCK57" s="1"/>
      <c r="JCL57" s="1"/>
      <c r="JCM57" s="1"/>
      <c r="JCN57" s="1"/>
      <c r="JCO57" s="1"/>
      <c r="JCP57" s="1"/>
      <c r="JCQ57" s="1"/>
      <c r="JCR57" s="1"/>
      <c r="JCS57" s="1"/>
      <c r="JCT57" s="1"/>
      <c r="JCU57" s="1"/>
      <c r="JCV57" s="1"/>
      <c r="JCW57" s="1"/>
      <c r="JCX57" s="1"/>
      <c r="JCY57" s="1"/>
      <c r="JCZ57" s="1"/>
      <c r="JDA57" s="1"/>
      <c r="JDB57" s="1"/>
      <c r="JDC57" s="1"/>
      <c r="JDD57" s="1"/>
      <c r="JDE57" s="1"/>
      <c r="JDF57" s="1"/>
      <c r="JDG57" s="1"/>
      <c r="JDH57" s="1"/>
      <c r="JDI57" s="1"/>
      <c r="JDJ57" s="1"/>
      <c r="JDK57" s="1"/>
      <c r="JDL57" s="1"/>
      <c r="JDM57" s="1"/>
      <c r="JDN57" s="1"/>
      <c r="JDO57" s="1"/>
      <c r="JDP57" s="1"/>
      <c r="JDQ57" s="1"/>
      <c r="JDR57" s="1"/>
      <c r="JDS57" s="1"/>
      <c r="JDT57" s="1"/>
      <c r="JDU57" s="1"/>
      <c r="JDV57" s="1"/>
      <c r="JDW57" s="1"/>
      <c r="JDX57" s="1"/>
      <c r="JDY57" s="1"/>
      <c r="JDZ57" s="1"/>
      <c r="JEA57" s="1"/>
      <c r="JEB57" s="1"/>
      <c r="JEC57" s="1"/>
      <c r="JED57" s="1"/>
      <c r="JEE57" s="1"/>
      <c r="JEF57" s="1"/>
      <c r="JEG57" s="1"/>
      <c r="JEH57" s="1"/>
      <c r="JEI57" s="1"/>
      <c r="JEJ57" s="1"/>
      <c r="JEK57" s="1"/>
      <c r="JEL57" s="1"/>
      <c r="JEM57" s="1"/>
      <c r="JEN57" s="1"/>
      <c r="JEO57" s="1"/>
      <c r="JEP57" s="1"/>
      <c r="JEQ57" s="1"/>
      <c r="JER57" s="1"/>
      <c r="JES57" s="1"/>
      <c r="JET57" s="1"/>
      <c r="JEU57" s="1"/>
      <c r="JEV57" s="1"/>
      <c r="JEW57" s="1"/>
      <c r="JEX57" s="1"/>
      <c r="JEY57" s="1"/>
      <c r="JEZ57" s="1"/>
      <c r="JFA57" s="1"/>
      <c r="JFB57" s="1"/>
      <c r="JFC57" s="1"/>
      <c r="JFD57" s="1"/>
      <c r="JFE57" s="1"/>
      <c r="JFF57" s="1"/>
      <c r="JFG57" s="1"/>
      <c r="JFH57" s="1"/>
      <c r="JFI57" s="1"/>
      <c r="JFJ57" s="1"/>
      <c r="JFK57" s="1"/>
      <c r="JFL57" s="1"/>
      <c r="JFM57" s="1"/>
      <c r="JFN57" s="1"/>
      <c r="JFO57" s="1"/>
      <c r="JFP57" s="1"/>
      <c r="JFQ57" s="1"/>
      <c r="JFR57" s="1"/>
      <c r="JFS57" s="1"/>
      <c r="JFT57" s="1"/>
      <c r="JFU57" s="1"/>
      <c r="JFV57" s="1"/>
      <c r="JFW57" s="1"/>
      <c r="JFX57" s="1"/>
      <c r="JFY57" s="1"/>
      <c r="JFZ57" s="1"/>
      <c r="JGA57" s="1"/>
      <c r="JGB57" s="1"/>
      <c r="JGC57" s="1"/>
      <c r="JGD57" s="1"/>
      <c r="JGE57" s="1"/>
      <c r="JGF57" s="1"/>
      <c r="JGG57" s="1"/>
      <c r="JGH57" s="1"/>
      <c r="JGI57" s="1"/>
      <c r="JGJ57" s="1"/>
      <c r="JGK57" s="1"/>
      <c r="JGL57" s="1"/>
      <c r="JGM57" s="1"/>
      <c r="JGN57" s="1"/>
      <c r="JGO57" s="1"/>
      <c r="JGP57" s="1"/>
      <c r="JGQ57" s="1"/>
      <c r="JGR57" s="1"/>
      <c r="JGS57" s="1"/>
      <c r="JGT57" s="1"/>
      <c r="JGU57" s="1"/>
      <c r="JGV57" s="1"/>
      <c r="JGW57" s="1"/>
      <c r="JGX57" s="1"/>
      <c r="JGY57" s="1"/>
      <c r="JGZ57" s="1"/>
      <c r="JHA57" s="1"/>
      <c r="JHB57" s="1"/>
      <c r="JHC57" s="1"/>
      <c r="JHD57" s="1"/>
      <c r="JHE57" s="1"/>
      <c r="JHF57" s="1"/>
      <c r="JHG57" s="1"/>
      <c r="JHH57" s="1"/>
      <c r="JHI57" s="1"/>
      <c r="JHJ57" s="1"/>
      <c r="JHK57" s="1"/>
      <c r="JHL57" s="1"/>
      <c r="JHM57" s="1"/>
      <c r="JHN57" s="1"/>
      <c r="JHO57" s="1"/>
      <c r="JHP57" s="1"/>
      <c r="JHQ57" s="1"/>
      <c r="JHR57" s="1"/>
      <c r="JHS57" s="1"/>
      <c r="JHT57" s="1"/>
      <c r="JHU57" s="1"/>
      <c r="JHV57" s="1"/>
      <c r="JHW57" s="1"/>
      <c r="JHX57" s="1"/>
      <c r="JHY57" s="1"/>
      <c r="JHZ57" s="1"/>
      <c r="JIA57" s="1"/>
      <c r="JIB57" s="1"/>
      <c r="JIC57" s="1"/>
      <c r="JID57" s="1"/>
      <c r="JIE57" s="1"/>
      <c r="JIF57" s="1"/>
      <c r="JIG57" s="1"/>
      <c r="JIH57" s="1"/>
      <c r="JII57" s="1"/>
      <c r="JIJ57" s="1"/>
      <c r="JIK57" s="1"/>
      <c r="JIL57" s="1"/>
      <c r="JIM57" s="1"/>
      <c r="JIN57" s="1"/>
      <c r="JIO57" s="1"/>
      <c r="JIP57" s="1"/>
      <c r="JIQ57" s="1"/>
      <c r="JIR57" s="1"/>
      <c r="JIS57" s="1"/>
      <c r="JIT57" s="1"/>
      <c r="JIU57" s="1"/>
      <c r="JIV57" s="1"/>
      <c r="JIW57" s="1"/>
      <c r="JIX57" s="1"/>
      <c r="JIY57" s="1"/>
      <c r="JIZ57" s="1"/>
      <c r="JJA57" s="1"/>
      <c r="JJB57" s="1"/>
      <c r="JJC57" s="1"/>
      <c r="JJD57" s="1"/>
      <c r="JJE57" s="1"/>
      <c r="JJF57" s="1"/>
      <c r="JJG57" s="1"/>
      <c r="JJH57" s="1"/>
      <c r="JJI57" s="1"/>
      <c r="JJJ57" s="1"/>
      <c r="JJK57" s="1"/>
      <c r="JJL57" s="1"/>
      <c r="JJM57" s="1"/>
      <c r="JJN57" s="1"/>
      <c r="JJO57" s="1"/>
      <c r="JJP57" s="1"/>
      <c r="JJQ57" s="1"/>
      <c r="JJR57" s="1"/>
      <c r="JJS57" s="1"/>
      <c r="JJT57" s="1"/>
      <c r="JJU57" s="1"/>
      <c r="JJV57" s="1"/>
      <c r="JJW57" s="1"/>
      <c r="JJX57" s="1"/>
      <c r="JJY57" s="1"/>
      <c r="JJZ57" s="1"/>
      <c r="JKA57" s="1"/>
      <c r="JKB57" s="1"/>
      <c r="JKC57" s="1"/>
      <c r="JKD57" s="1"/>
      <c r="JKE57" s="1"/>
      <c r="JKF57" s="1"/>
      <c r="JKG57" s="1"/>
      <c r="JKH57" s="1"/>
      <c r="JKI57" s="1"/>
      <c r="JKJ57" s="1"/>
      <c r="JKK57" s="1"/>
      <c r="JKL57" s="1"/>
      <c r="JKM57" s="1"/>
      <c r="JKN57" s="1"/>
      <c r="JKO57" s="1"/>
      <c r="JKP57" s="1"/>
      <c r="JKQ57" s="1"/>
      <c r="JKR57" s="1"/>
      <c r="JKS57" s="1"/>
      <c r="JKT57" s="1"/>
      <c r="JKU57" s="1"/>
      <c r="JKV57" s="1"/>
      <c r="JKW57" s="1"/>
      <c r="JKX57" s="1"/>
      <c r="JKY57" s="1"/>
      <c r="JKZ57" s="1"/>
      <c r="JLA57" s="1"/>
      <c r="JLB57" s="1"/>
      <c r="JLC57" s="1"/>
      <c r="JLD57" s="1"/>
      <c r="JLE57" s="1"/>
      <c r="JLF57" s="1"/>
      <c r="JLG57" s="1"/>
      <c r="JLH57" s="1"/>
      <c r="JLI57" s="1"/>
      <c r="JLJ57" s="1"/>
      <c r="JLK57" s="1"/>
      <c r="JLL57" s="1"/>
      <c r="JLM57" s="1"/>
      <c r="JLN57" s="1"/>
      <c r="JLO57" s="1"/>
      <c r="JLP57" s="1"/>
      <c r="JLQ57" s="1"/>
      <c r="JLR57" s="1"/>
      <c r="JLS57" s="1"/>
      <c r="JLT57" s="1"/>
      <c r="JLU57" s="1"/>
      <c r="JLV57" s="1"/>
      <c r="JLW57" s="1"/>
      <c r="JLX57" s="1"/>
      <c r="JLY57" s="1"/>
      <c r="JLZ57" s="1"/>
      <c r="JMA57" s="1"/>
      <c r="JMB57" s="1"/>
      <c r="JMC57" s="1"/>
      <c r="JMD57" s="1"/>
      <c r="JME57" s="1"/>
      <c r="JMF57" s="1"/>
      <c r="JMG57" s="1"/>
      <c r="JMH57" s="1"/>
      <c r="JMI57" s="1"/>
      <c r="JMJ57" s="1"/>
      <c r="JMK57" s="1"/>
      <c r="JML57" s="1"/>
      <c r="JMM57" s="1"/>
      <c r="JMN57" s="1"/>
      <c r="JMO57" s="1"/>
      <c r="JMP57" s="1"/>
      <c r="JMQ57" s="1"/>
      <c r="JMR57" s="1"/>
      <c r="JMS57" s="1"/>
      <c r="JMT57" s="1"/>
      <c r="JMU57" s="1"/>
      <c r="JMV57" s="1"/>
      <c r="JMW57" s="1"/>
      <c r="JMX57" s="1"/>
      <c r="JMY57" s="1"/>
      <c r="JMZ57" s="1"/>
      <c r="JNA57" s="1"/>
      <c r="JNB57" s="1"/>
      <c r="JNC57" s="1"/>
      <c r="JND57" s="1"/>
      <c r="JNE57" s="1"/>
      <c r="JNF57" s="1"/>
      <c r="JNG57" s="1"/>
      <c r="JNH57" s="1"/>
      <c r="JNI57" s="1"/>
      <c r="JNJ57" s="1"/>
      <c r="JNK57" s="1"/>
      <c r="JNL57" s="1"/>
      <c r="JNM57" s="1"/>
      <c r="JNN57" s="1"/>
      <c r="JNO57" s="1"/>
      <c r="JNP57" s="1"/>
      <c r="JNQ57" s="1"/>
      <c r="JNR57" s="1"/>
      <c r="JNS57" s="1"/>
      <c r="JNT57" s="1"/>
      <c r="JNU57" s="1"/>
      <c r="JNV57" s="1"/>
      <c r="JNW57" s="1"/>
      <c r="JNX57" s="1"/>
      <c r="JNY57" s="1"/>
      <c r="JNZ57" s="1"/>
      <c r="JOA57" s="1"/>
      <c r="JOB57" s="1"/>
      <c r="JOC57" s="1"/>
      <c r="JOD57" s="1"/>
      <c r="JOE57" s="1"/>
      <c r="JOF57" s="1"/>
      <c r="JOG57" s="1"/>
      <c r="JOH57" s="1"/>
      <c r="JOI57" s="1"/>
      <c r="JOJ57" s="1"/>
      <c r="JOK57" s="1"/>
      <c r="JOL57" s="1"/>
      <c r="JOM57" s="1"/>
      <c r="JON57" s="1"/>
      <c r="JOO57" s="1"/>
      <c r="JOP57" s="1"/>
      <c r="JOQ57" s="1"/>
      <c r="JOR57" s="1"/>
      <c r="JOS57" s="1"/>
      <c r="JOT57" s="1"/>
      <c r="JOU57" s="1"/>
      <c r="JOV57" s="1"/>
      <c r="JOW57" s="1"/>
      <c r="JOX57" s="1"/>
      <c r="JOY57" s="1"/>
      <c r="JOZ57" s="1"/>
      <c r="JPA57" s="1"/>
      <c r="JPB57" s="1"/>
      <c r="JPC57" s="1"/>
      <c r="JPD57" s="1"/>
      <c r="JPE57" s="1"/>
      <c r="JPF57" s="1"/>
      <c r="JPG57" s="1"/>
      <c r="JPH57" s="1"/>
      <c r="JPI57" s="1"/>
      <c r="JPJ57" s="1"/>
      <c r="JPK57" s="1"/>
      <c r="JPL57" s="1"/>
      <c r="JPM57" s="1"/>
      <c r="JPN57" s="1"/>
      <c r="JPO57" s="1"/>
      <c r="JPP57" s="1"/>
      <c r="JPQ57" s="1"/>
      <c r="JPR57" s="1"/>
      <c r="JPS57" s="1"/>
      <c r="JPT57" s="1"/>
      <c r="JPU57" s="1"/>
      <c r="JPV57" s="1"/>
      <c r="JPW57" s="1"/>
      <c r="JPX57" s="1"/>
      <c r="JPY57" s="1"/>
      <c r="JPZ57" s="1"/>
      <c r="JQA57" s="1"/>
      <c r="JQB57" s="1"/>
      <c r="JQC57" s="1"/>
      <c r="JQD57" s="1"/>
      <c r="JQE57" s="1"/>
      <c r="JQF57" s="1"/>
      <c r="JQG57" s="1"/>
      <c r="JQH57" s="1"/>
      <c r="JQI57" s="1"/>
      <c r="JQJ57" s="1"/>
      <c r="JQK57" s="1"/>
      <c r="JQL57" s="1"/>
      <c r="JQM57" s="1"/>
      <c r="JQN57" s="1"/>
      <c r="JQO57" s="1"/>
      <c r="JQP57" s="1"/>
      <c r="JQQ57" s="1"/>
      <c r="JQR57" s="1"/>
      <c r="JQS57" s="1"/>
      <c r="JQT57" s="1"/>
      <c r="JQU57" s="1"/>
      <c r="JQV57" s="1"/>
      <c r="JQW57" s="1"/>
      <c r="JQX57" s="1"/>
      <c r="JQY57" s="1"/>
      <c r="JQZ57" s="1"/>
      <c r="JRA57" s="1"/>
      <c r="JRB57" s="1"/>
      <c r="JRC57" s="1"/>
      <c r="JRD57" s="1"/>
      <c r="JRE57" s="1"/>
      <c r="JRF57" s="1"/>
      <c r="JRG57" s="1"/>
      <c r="JRH57" s="1"/>
      <c r="JRI57" s="1"/>
      <c r="JRJ57" s="1"/>
      <c r="JRK57" s="1"/>
      <c r="JRL57" s="1"/>
      <c r="JRM57" s="1"/>
      <c r="JRN57" s="1"/>
      <c r="JRO57" s="1"/>
      <c r="JRP57" s="1"/>
      <c r="JRQ57" s="1"/>
      <c r="JRR57" s="1"/>
      <c r="JRS57" s="1"/>
      <c r="JRT57" s="1"/>
      <c r="JRU57" s="1"/>
      <c r="JRV57" s="1"/>
      <c r="JRW57" s="1"/>
      <c r="JRX57" s="1"/>
      <c r="JRY57" s="1"/>
      <c r="JRZ57" s="1"/>
      <c r="JSA57" s="1"/>
      <c r="JSB57" s="1"/>
      <c r="JSC57" s="1"/>
      <c r="JSD57" s="1"/>
      <c r="JSE57" s="1"/>
      <c r="JSF57" s="1"/>
      <c r="JSG57" s="1"/>
      <c r="JSH57" s="1"/>
      <c r="JSI57" s="1"/>
      <c r="JSJ57" s="1"/>
      <c r="JSK57" s="1"/>
      <c r="JSL57" s="1"/>
      <c r="JSM57" s="1"/>
      <c r="JSN57" s="1"/>
      <c r="JSO57" s="1"/>
      <c r="JSP57" s="1"/>
      <c r="JSQ57" s="1"/>
      <c r="JSR57" s="1"/>
      <c r="JSS57" s="1"/>
      <c r="JST57" s="1"/>
      <c r="JSU57" s="1"/>
      <c r="JSV57" s="1"/>
      <c r="JSW57" s="1"/>
      <c r="JSX57" s="1"/>
      <c r="JSY57" s="1"/>
      <c r="JSZ57" s="1"/>
      <c r="JTA57" s="1"/>
      <c r="JTB57" s="1"/>
      <c r="JTC57" s="1"/>
      <c r="JTD57" s="1"/>
      <c r="JTE57" s="1"/>
      <c r="JTF57" s="1"/>
      <c r="JTG57" s="1"/>
      <c r="JTH57" s="1"/>
      <c r="JTI57" s="1"/>
      <c r="JTJ57" s="1"/>
      <c r="JTK57" s="1"/>
      <c r="JTL57" s="1"/>
      <c r="JTM57" s="1"/>
      <c r="JTN57" s="1"/>
      <c r="JTO57" s="1"/>
      <c r="JTP57" s="1"/>
      <c r="JTQ57" s="1"/>
      <c r="JTR57" s="1"/>
      <c r="JTS57" s="1"/>
      <c r="JTT57" s="1"/>
      <c r="JTU57" s="1"/>
      <c r="JTV57" s="1"/>
      <c r="JTW57" s="1"/>
      <c r="JTX57" s="1"/>
      <c r="JTY57" s="1"/>
      <c r="JTZ57" s="1"/>
      <c r="JUA57" s="1"/>
      <c r="JUB57" s="1"/>
      <c r="JUC57" s="1"/>
      <c r="JUD57" s="1"/>
      <c r="JUE57" s="1"/>
      <c r="JUF57" s="1"/>
      <c r="JUG57" s="1"/>
      <c r="JUH57" s="1"/>
      <c r="JUI57" s="1"/>
      <c r="JUJ57" s="1"/>
      <c r="JUK57" s="1"/>
      <c r="JUL57" s="1"/>
      <c r="JUM57" s="1"/>
      <c r="JUN57" s="1"/>
      <c r="JUO57" s="1"/>
      <c r="JUP57" s="1"/>
      <c r="JUQ57" s="1"/>
      <c r="JUR57" s="1"/>
      <c r="JUS57" s="1"/>
      <c r="JUT57" s="1"/>
      <c r="JUU57" s="1"/>
      <c r="JUV57" s="1"/>
      <c r="JUW57" s="1"/>
      <c r="JUX57" s="1"/>
      <c r="JUY57" s="1"/>
      <c r="JUZ57" s="1"/>
      <c r="JVA57" s="1"/>
      <c r="JVB57" s="1"/>
      <c r="JVC57" s="1"/>
      <c r="JVD57" s="1"/>
      <c r="JVE57" s="1"/>
      <c r="JVF57" s="1"/>
      <c r="JVG57" s="1"/>
      <c r="JVH57" s="1"/>
      <c r="JVI57" s="1"/>
      <c r="JVJ57" s="1"/>
      <c r="JVK57" s="1"/>
      <c r="JVL57" s="1"/>
      <c r="JVM57" s="1"/>
      <c r="JVN57" s="1"/>
      <c r="JVO57" s="1"/>
      <c r="JVP57" s="1"/>
      <c r="JVQ57" s="1"/>
      <c r="JVR57" s="1"/>
      <c r="JVS57" s="1"/>
      <c r="JVT57" s="1"/>
      <c r="JVU57" s="1"/>
      <c r="JVV57" s="1"/>
      <c r="JVW57" s="1"/>
      <c r="JVX57" s="1"/>
      <c r="JVY57" s="1"/>
      <c r="JVZ57" s="1"/>
      <c r="JWA57" s="1"/>
      <c r="JWB57" s="1"/>
      <c r="JWC57" s="1"/>
      <c r="JWD57" s="1"/>
      <c r="JWE57" s="1"/>
      <c r="JWF57" s="1"/>
      <c r="JWG57" s="1"/>
      <c r="JWH57" s="1"/>
      <c r="JWI57" s="1"/>
      <c r="JWJ57" s="1"/>
      <c r="JWK57" s="1"/>
      <c r="JWL57" s="1"/>
      <c r="JWM57" s="1"/>
      <c r="JWN57" s="1"/>
      <c r="JWO57" s="1"/>
      <c r="JWP57" s="1"/>
      <c r="JWQ57" s="1"/>
      <c r="JWR57" s="1"/>
      <c r="JWS57" s="1"/>
      <c r="JWT57" s="1"/>
      <c r="JWU57" s="1"/>
      <c r="JWV57" s="1"/>
      <c r="JWW57" s="1"/>
      <c r="JWX57" s="1"/>
      <c r="JWY57" s="1"/>
      <c r="JWZ57" s="1"/>
      <c r="JXA57" s="1"/>
      <c r="JXB57" s="1"/>
      <c r="JXC57" s="1"/>
      <c r="JXD57" s="1"/>
      <c r="JXE57" s="1"/>
      <c r="JXF57" s="1"/>
      <c r="JXG57" s="1"/>
      <c r="JXH57" s="1"/>
      <c r="JXI57" s="1"/>
      <c r="JXJ57" s="1"/>
      <c r="JXK57" s="1"/>
      <c r="JXL57" s="1"/>
      <c r="JXM57" s="1"/>
      <c r="JXN57" s="1"/>
      <c r="JXO57" s="1"/>
      <c r="JXP57" s="1"/>
      <c r="JXQ57" s="1"/>
      <c r="JXR57" s="1"/>
      <c r="JXS57" s="1"/>
      <c r="JXT57" s="1"/>
      <c r="JXU57" s="1"/>
      <c r="JXV57" s="1"/>
      <c r="JXW57" s="1"/>
      <c r="JXX57" s="1"/>
      <c r="JXY57" s="1"/>
      <c r="JXZ57" s="1"/>
      <c r="JYA57" s="1"/>
      <c r="JYB57" s="1"/>
      <c r="JYC57" s="1"/>
      <c r="JYD57" s="1"/>
      <c r="JYE57" s="1"/>
      <c r="JYF57" s="1"/>
      <c r="JYG57" s="1"/>
      <c r="JYH57" s="1"/>
      <c r="JYI57" s="1"/>
      <c r="JYJ57" s="1"/>
      <c r="JYK57" s="1"/>
      <c r="JYL57" s="1"/>
      <c r="JYM57" s="1"/>
      <c r="JYN57" s="1"/>
      <c r="JYO57" s="1"/>
      <c r="JYP57" s="1"/>
      <c r="JYQ57" s="1"/>
      <c r="JYR57" s="1"/>
      <c r="JYS57" s="1"/>
      <c r="JYT57" s="1"/>
      <c r="JYU57" s="1"/>
      <c r="JYV57" s="1"/>
      <c r="JYW57" s="1"/>
      <c r="JYX57" s="1"/>
      <c r="JYY57" s="1"/>
      <c r="JYZ57" s="1"/>
      <c r="JZA57" s="1"/>
      <c r="JZB57" s="1"/>
      <c r="JZC57" s="1"/>
      <c r="JZD57" s="1"/>
      <c r="JZE57" s="1"/>
      <c r="JZF57" s="1"/>
      <c r="JZG57" s="1"/>
      <c r="JZH57" s="1"/>
      <c r="JZI57" s="1"/>
      <c r="JZJ57" s="1"/>
      <c r="JZK57" s="1"/>
      <c r="JZL57" s="1"/>
      <c r="JZM57" s="1"/>
      <c r="JZN57" s="1"/>
      <c r="JZO57" s="1"/>
      <c r="JZP57" s="1"/>
      <c r="JZQ57" s="1"/>
      <c r="JZR57" s="1"/>
      <c r="JZS57" s="1"/>
      <c r="JZT57" s="1"/>
      <c r="JZU57" s="1"/>
      <c r="JZV57" s="1"/>
      <c r="JZW57" s="1"/>
      <c r="JZX57" s="1"/>
      <c r="JZY57" s="1"/>
      <c r="JZZ57" s="1"/>
      <c r="KAA57" s="1"/>
      <c r="KAB57" s="1"/>
      <c r="KAC57" s="1"/>
      <c r="KAD57" s="1"/>
      <c r="KAE57" s="1"/>
      <c r="KAF57" s="1"/>
      <c r="KAG57" s="1"/>
      <c r="KAH57" s="1"/>
      <c r="KAI57" s="1"/>
      <c r="KAJ57" s="1"/>
      <c r="KAK57" s="1"/>
      <c r="KAL57" s="1"/>
      <c r="KAM57" s="1"/>
      <c r="KAN57" s="1"/>
      <c r="KAO57" s="1"/>
      <c r="KAP57" s="1"/>
      <c r="KAQ57" s="1"/>
      <c r="KAR57" s="1"/>
      <c r="KAS57" s="1"/>
      <c r="KAT57" s="1"/>
      <c r="KAU57" s="1"/>
      <c r="KAV57" s="1"/>
      <c r="KAW57" s="1"/>
      <c r="KAX57" s="1"/>
      <c r="KAY57" s="1"/>
      <c r="KAZ57" s="1"/>
      <c r="KBA57" s="1"/>
      <c r="KBB57" s="1"/>
      <c r="KBC57" s="1"/>
      <c r="KBD57" s="1"/>
      <c r="KBE57" s="1"/>
      <c r="KBF57" s="1"/>
      <c r="KBG57" s="1"/>
      <c r="KBH57" s="1"/>
      <c r="KBI57" s="1"/>
      <c r="KBJ57" s="1"/>
      <c r="KBK57" s="1"/>
      <c r="KBL57" s="1"/>
      <c r="KBM57" s="1"/>
      <c r="KBN57" s="1"/>
      <c r="KBO57" s="1"/>
      <c r="KBP57" s="1"/>
      <c r="KBQ57" s="1"/>
      <c r="KBR57" s="1"/>
      <c r="KBS57" s="1"/>
      <c r="KBT57" s="1"/>
      <c r="KBU57" s="1"/>
      <c r="KBV57" s="1"/>
      <c r="KBW57" s="1"/>
      <c r="KBX57" s="1"/>
      <c r="KBY57" s="1"/>
      <c r="KBZ57" s="1"/>
      <c r="KCA57" s="1"/>
      <c r="KCB57" s="1"/>
      <c r="KCC57" s="1"/>
      <c r="KCD57" s="1"/>
      <c r="KCE57" s="1"/>
      <c r="KCF57" s="1"/>
      <c r="KCG57" s="1"/>
      <c r="KCH57" s="1"/>
      <c r="KCI57" s="1"/>
      <c r="KCJ57" s="1"/>
      <c r="KCK57" s="1"/>
      <c r="KCL57" s="1"/>
      <c r="KCM57" s="1"/>
      <c r="KCN57" s="1"/>
      <c r="KCO57" s="1"/>
      <c r="KCP57" s="1"/>
      <c r="KCQ57" s="1"/>
      <c r="KCR57" s="1"/>
      <c r="KCS57" s="1"/>
      <c r="KCT57" s="1"/>
      <c r="KCU57" s="1"/>
      <c r="KCV57" s="1"/>
      <c r="KCW57" s="1"/>
      <c r="KCX57" s="1"/>
      <c r="KCY57" s="1"/>
      <c r="KCZ57" s="1"/>
      <c r="KDA57" s="1"/>
      <c r="KDB57" s="1"/>
      <c r="KDC57" s="1"/>
      <c r="KDD57" s="1"/>
      <c r="KDE57" s="1"/>
      <c r="KDF57" s="1"/>
      <c r="KDG57" s="1"/>
      <c r="KDH57" s="1"/>
      <c r="KDI57" s="1"/>
      <c r="KDJ57" s="1"/>
      <c r="KDK57" s="1"/>
      <c r="KDL57" s="1"/>
      <c r="KDM57" s="1"/>
      <c r="KDN57" s="1"/>
      <c r="KDO57" s="1"/>
      <c r="KDP57" s="1"/>
      <c r="KDQ57" s="1"/>
      <c r="KDR57" s="1"/>
      <c r="KDS57" s="1"/>
      <c r="KDT57" s="1"/>
      <c r="KDU57" s="1"/>
      <c r="KDV57" s="1"/>
      <c r="KDW57" s="1"/>
      <c r="KDX57" s="1"/>
      <c r="KDY57" s="1"/>
      <c r="KDZ57" s="1"/>
      <c r="KEA57" s="1"/>
      <c r="KEB57" s="1"/>
      <c r="KEC57" s="1"/>
      <c r="KED57" s="1"/>
      <c r="KEE57" s="1"/>
      <c r="KEF57" s="1"/>
      <c r="KEG57" s="1"/>
      <c r="KEH57" s="1"/>
      <c r="KEI57" s="1"/>
      <c r="KEJ57" s="1"/>
      <c r="KEK57" s="1"/>
      <c r="KEL57" s="1"/>
      <c r="KEM57" s="1"/>
      <c r="KEN57" s="1"/>
      <c r="KEO57" s="1"/>
      <c r="KEP57" s="1"/>
      <c r="KEQ57" s="1"/>
      <c r="KER57" s="1"/>
      <c r="KES57" s="1"/>
      <c r="KET57" s="1"/>
      <c r="KEU57" s="1"/>
      <c r="KEV57" s="1"/>
      <c r="KEW57" s="1"/>
      <c r="KEX57" s="1"/>
      <c r="KEY57" s="1"/>
      <c r="KEZ57" s="1"/>
      <c r="KFA57" s="1"/>
      <c r="KFB57" s="1"/>
      <c r="KFC57" s="1"/>
      <c r="KFD57" s="1"/>
      <c r="KFE57" s="1"/>
      <c r="KFF57" s="1"/>
      <c r="KFG57" s="1"/>
      <c r="KFH57" s="1"/>
      <c r="KFI57" s="1"/>
      <c r="KFJ57" s="1"/>
      <c r="KFK57" s="1"/>
      <c r="KFL57" s="1"/>
      <c r="KFM57" s="1"/>
      <c r="KFN57" s="1"/>
      <c r="KFO57" s="1"/>
      <c r="KFP57" s="1"/>
      <c r="KFQ57" s="1"/>
      <c r="KFR57" s="1"/>
      <c r="KFS57" s="1"/>
      <c r="KFT57" s="1"/>
      <c r="KFU57" s="1"/>
      <c r="KFV57" s="1"/>
      <c r="KFW57" s="1"/>
      <c r="KFX57" s="1"/>
      <c r="KFY57" s="1"/>
      <c r="KFZ57" s="1"/>
      <c r="KGA57" s="1"/>
      <c r="KGB57" s="1"/>
      <c r="KGC57" s="1"/>
      <c r="KGD57" s="1"/>
      <c r="KGE57" s="1"/>
      <c r="KGF57" s="1"/>
      <c r="KGG57" s="1"/>
      <c r="KGH57" s="1"/>
      <c r="KGI57" s="1"/>
      <c r="KGJ57" s="1"/>
      <c r="KGK57" s="1"/>
      <c r="KGL57" s="1"/>
      <c r="KGM57" s="1"/>
      <c r="KGN57" s="1"/>
      <c r="KGO57" s="1"/>
      <c r="KGP57" s="1"/>
      <c r="KGQ57" s="1"/>
      <c r="KGR57" s="1"/>
      <c r="KGS57" s="1"/>
      <c r="KGT57" s="1"/>
      <c r="KGU57" s="1"/>
      <c r="KGV57" s="1"/>
      <c r="KGW57" s="1"/>
      <c r="KGX57" s="1"/>
      <c r="KGY57" s="1"/>
      <c r="KGZ57" s="1"/>
      <c r="KHA57" s="1"/>
      <c r="KHB57" s="1"/>
      <c r="KHC57" s="1"/>
      <c r="KHD57" s="1"/>
      <c r="KHE57" s="1"/>
      <c r="KHF57" s="1"/>
      <c r="KHG57" s="1"/>
      <c r="KHH57" s="1"/>
      <c r="KHI57" s="1"/>
      <c r="KHJ57" s="1"/>
      <c r="KHK57" s="1"/>
      <c r="KHL57" s="1"/>
      <c r="KHM57" s="1"/>
      <c r="KHN57" s="1"/>
      <c r="KHO57" s="1"/>
      <c r="KHP57" s="1"/>
      <c r="KHQ57" s="1"/>
      <c r="KHR57" s="1"/>
      <c r="KHS57" s="1"/>
      <c r="KHT57" s="1"/>
      <c r="KHU57" s="1"/>
      <c r="KHV57" s="1"/>
      <c r="KHW57" s="1"/>
      <c r="KHX57" s="1"/>
      <c r="KHY57" s="1"/>
      <c r="KHZ57" s="1"/>
      <c r="KIA57" s="1"/>
      <c r="KIB57" s="1"/>
      <c r="KIC57" s="1"/>
      <c r="KID57" s="1"/>
      <c r="KIE57" s="1"/>
      <c r="KIF57" s="1"/>
      <c r="KIG57" s="1"/>
      <c r="KIH57" s="1"/>
      <c r="KII57" s="1"/>
      <c r="KIJ57" s="1"/>
      <c r="KIK57" s="1"/>
      <c r="KIL57" s="1"/>
      <c r="KIM57" s="1"/>
      <c r="KIN57" s="1"/>
      <c r="KIO57" s="1"/>
      <c r="KIP57" s="1"/>
      <c r="KIQ57" s="1"/>
      <c r="KIR57" s="1"/>
      <c r="KIS57" s="1"/>
      <c r="KIT57" s="1"/>
      <c r="KIU57" s="1"/>
      <c r="KIV57" s="1"/>
      <c r="KIW57" s="1"/>
      <c r="KIX57" s="1"/>
      <c r="KIY57" s="1"/>
      <c r="KIZ57" s="1"/>
      <c r="KJA57" s="1"/>
      <c r="KJB57" s="1"/>
      <c r="KJC57" s="1"/>
      <c r="KJD57" s="1"/>
      <c r="KJE57" s="1"/>
      <c r="KJF57" s="1"/>
      <c r="KJG57" s="1"/>
      <c r="KJH57" s="1"/>
      <c r="KJI57" s="1"/>
      <c r="KJJ57" s="1"/>
      <c r="KJK57" s="1"/>
      <c r="KJL57" s="1"/>
      <c r="KJM57" s="1"/>
      <c r="KJN57" s="1"/>
      <c r="KJO57" s="1"/>
      <c r="KJP57" s="1"/>
      <c r="KJQ57" s="1"/>
      <c r="KJR57" s="1"/>
      <c r="KJS57" s="1"/>
      <c r="KJT57" s="1"/>
      <c r="KJU57" s="1"/>
      <c r="KJV57" s="1"/>
      <c r="KJW57" s="1"/>
      <c r="KJX57" s="1"/>
      <c r="KJY57" s="1"/>
      <c r="KJZ57" s="1"/>
      <c r="KKA57" s="1"/>
      <c r="KKB57" s="1"/>
      <c r="KKC57" s="1"/>
      <c r="KKD57" s="1"/>
      <c r="KKE57" s="1"/>
      <c r="KKF57" s="1"/>
      <c r="KKG57" s="1"/>
      <c r="KKH57" s="1"/>
      <c r="KKI57" s="1"/>
      <c r="KKJ57" s="1"/>
      <c r="KKK57" s="1"/>
      <c r="KKL57" s="1"/>
      <c r="KKM57" s="1"/>
      <c r="KKN57" s="1"/>
      <c r="KKO57" s="1"/>
      <c r="KKP57" s="1"/>
      <c r="KKQ57" s="1"/>
      <c r="KKR57" s="1"/>
      <c r="KKS57" s="1"/>
      <c r="KKT57" s="1"/>
      <c r="KKU57" s="1"/>
      <c r="KKV57" s="1"/>
      <c r="KKW57" s="1"/>
      <c r="KKX57" s="1"/>
      <c r="KKY57" s="1"/>
      <c r="KKZ57" s="1"/>
      <c r="KLA57" s="1"/>
      <c r="KLB57" s="1"/>
      <c r="KLC57" s="1"/>
      <c r="KLD57" s="1"/>
      <c r="KLE57" s="1"/>
      <c r="KLF57" s="1"/>
      <c r="KLG57" s="1"/>
      <c r="KLH57" s="1"/>
      <c r="KLI57" s="1"/>
      <c r="KLJ57" s="1"/>
      <c r="KLK57" s="1"/>
      <c r="KLL57" s="1"/>
      <c r="KLM57" s="1"/>
      <c r="KLN57" s="1"/>
      <c r="KLO57" s="1"/>
      <c r="KLP57" s="1"/>
      <c r="KLQ57" s="1"/>
      <c r="KLR57" s="1"/>
      <c r="KLS57" s="1"/>
      <c r="KLT57" s="1"/>
      <c r="KLU57" s="1"/>
      <c r="KLV57" s="1"/>
      <c r="KLW57" s="1"/>
      <c r="KLX57" s="1"/>
      <c r="KLY57" s="1"/>
      <c r="KLZ57" s="1"/>
      <c r="KMA57" s="1"/>
      <c r="KMB57" s="1"/>
      <c r="KMC57" s="1"/>
      <c r="KMD57" s="1"/>
      <c r="KME57" s="1"/>
      <c r="KMF57" s="1"/>
      <c r="KMG57" s="1"/>
      <c r="KMH57" s="1"/>
      <c r="KMI57" s="1"/>
      <c r="KMJ57" s="1"/>
      <c r="KMK57" s="1"/>
      <c r="KML57" s="1"/>
      <c r="KMM57" s="1"/>
      <c r="KMN57" s="1"/>
      <c r="KMO57" s="1"/>
      <c r="KMP57" s="1"/>
      <c r="KMQ57" s="1"/>
      <c r="KMR57" s="1"/>
      <c r="KMS57" s="1"/>
      <c r="KMT57" s="1"/>
      <c r="KMU57" s="1"/>
      <c r="KMV57" s="1"/>
      <c r="KMW57" s="1"/>
      <c r="KMX57" s="1"/>
      <c r="KMY57" s="1"/>
      <c r="KMZ57" s="1"/>
      <c r="KNA57" s="1"/>
      <c r="KNB57" s="1"/>
      <c r="KNC57" s="1"/>
      <c r="KND57" s="1"/>
      <c r="KNE57" s="1"/>
      <c r="KNF57" s="1"/>
      <c r="KNG57" s="1"/>
      <c r="KNH57" s="1"/>
      <c r="KNI57" s="1"/>
      <c r="KNJ57" s="1"/>
      <c r="KNK57" s="1"/>
      <c r="KNL57" s="1"/>
      <c r="KNM57" s="1"/>
      <c r="KNN57" s="1"/>
      <c r="KNO57" s="1"/>
      <c r="KNP57" s="1"/>
      <c r="KNQ57" s="1"/>
      <c r="KNR57" s="1"/>
      <c r="KNS57" s="1"/>
      <c r="KNT57" s="1"/>
      <c r="KNU57" s="1"/>
      <c r="KNV57" s="1"/>
      <c r="KNW57" s="1"/>
      <c r="KNX57" s="1"/>
      <c r="KNY57" s="1"/>
      <c r="KNZ57" s="1"/>
      <c r="KOA57" s="1"/>
      <c r="KOB57" s="1"/>
      <c r="KOC57" s="1"/>
      <c r="KOD57" s="1"/>
      <c r="KOE57" s="1"/>
      <c r="KOF57" s="1"/>
      <c r="KOG57" s="1"/>
      <c r="KOH57" s="1"/>
      <c r="KOI57" s="1"/>
      <c r="KOJ57" s="1"/>
      <c r="KOK57" s="1"/>
      <c r="KOL57" s="1"/>
      <c r="KOM57" s="1"/>
      <c r="KON57" s="1"/>
      <c r="KOO57" s="1"/>
      <c r="KOP57" s="1"/>
      <c r="KOQ57" s="1"/>
      <c r="KOR57" s="1"/>
      <c r="KOS57" s="1"/>
      <c r="KOT57" s="1"/>
      <c r="KOU57" s="1"/>
      <c r="KOV57" s="1"/>
      <c r="KOW57" s="1"/>
      <c r="KOX57" s="1"/>
      <c r="KOY57" s="1"/>
      <c r="KOZ57" s="1"/>
      <c r="KPA57" s="1"/>
      <c r="KPB57" s="1"/>
      <c r="KPC57" s="1"/>
      <c r="KPD57" s="1"/>
      <c r="KPE57" s="1"/>
      <c r="KPF57" s="1"/>
      <c r="KPG57" s="1"/>
      <c r="KPH57" s="1"/>
      <c r="KPI57" s="1"/>
      <c r="KPJ57" s="1"/>
      <c r="KPK57" s="1"/>
      <c r="KPL57" s="1"/>
      <c r="KPM57" s="1"/>
      <c r="KPN57" s="1"/>
      <c r="KPO57" s="1"/>
      <c r="KPP57" s="1"/>
      <c r="KPQ57" s="1"/>
      <c r="KPR57" s="1"/>
      <c r="KPS57" s="1"/>
      <c r="KPT57" s="1"/>
      <c r="KPU57" s="1"/>
      <c r="KPV57" s="1"/>
      <c r="KPW57" s="1"/>
      <c r="KPX57" s="1"/>
      <c r="KPY57" s="1"/>
      <c r="KPZ57" s="1"/>
      <c r="KQA57" s="1"/>
      <c r="KQB57" s="1"/>
      <c r="KQC57" s="1"/>
      <c r="KQD57" s="1"/>
      <c r="KQE57" s="1"/>
      <c r="KQF57" s="1"/>
      <c r="KQG57" s="1"/>
      <c r="KQH57" s="1"/>
      <c r="KQI57" s="1"/>
      <c r="KQJ57" s="1"/>
      <c r="KQK57" s="1"/>
      <c r="KQL57" s="1"/>
      <c r="KQM57" s="1"/>
      <c r="KQN57" s="1"/>
      <c r="KQO57" s="1"/>
      <c r="KQP57" s="1"/>
      <c r="KQQ57" s="1"/>
      <c r="KQR57" s="1"/>
      <c r="KQS57" s="1"/>
      <c r="KQT57" s="1"/>
      <c r="KQU57" s="1"/>
      <c r="KQV57" s="1"/>
      <c r="KQW57" s="1"/>
      <c r="KQX57" s="1"/>
      <c r="KQY57" s="1"/>
      <c r="KQZ57" s="1"/>
      <c r="KRA57" s="1"/>
      <c r="KRB57" s="1"/>
      <c r="KRC57" s="1"/>
      <c r="KRD57" s="1"/>
      <c r="KRE57" s="1"/>
      <c r="KRF57" s="1"/>
      <c r="KRG57" s="1"/>
      <c r="KRH57" s="1"/>
      <c r="KRI57" s="1"/>
      <c r="KRJ57" s="1"/>
      <c r="KRK57" s="1"/>
      <c r="KRL57" s="1"/>
      <c r="KRM57" s="1"/>
      <c r="KRN57" s="1"/>
      <c r="KRO57" s="1"/>
      <c r="KRP57" s="1"/>
      <c r="KRQ57" s="1"/>
      <c r="KRR57" s="1"/>
      <c r="KRS57" s="1"/>
      <c r="KRT57" s="1"/>
      <c r="KRU57" s="1"/>
      <c r="KRV57" s="1"/>
      <c r="KRW57" s="1"/>
      <c r="KRX57" s="1"/>
      <c r="KRY57" s="1"/>
      <c r="KRZ57" s="1"/>
      <c r="KSA57" s="1"/>
      <c r="KSB57" s="1"/>
      <c r="KSC57" s="1"/>
      <c r="KSD57" s="1"/>
      <c r="KSE57" s="1"/>
      <c r="KSF57" s="1"/>
      <c r="KSG57" s="1"/>
      <c r="KSH57" s="1"/>
      <c r="KSI57" s="1"/>
      <c r="KSJ57" s="1"/>
      <c r="KSK57" s="1"/>
      <c r="KSL57" s="1"/>
      <c r="KSM57" s="1"/>
      <c r="KSN57" s="1"/>
      <c r="KSO57" s="1"/>
      <c r="KSP57" s="1"/>
      <c r="KSQ57" s="1"/>
      <c r="KSR57" s="1"/>
      <c r="KSS57" s="1"/>
      <c r="KST57" s="1"/>
      <c r="KSU57" s="1"/>
      <c r="KSV57" s="1"/>
      <c r="KSW57" s="1"/>
      <c r="KSX57" s="1"/>
      <c r="KSY57" s="1"/>
      <c r="KSZ57" s="1"/>
      <c r="KTA57" s="1"/>
      <c r="KTB57" s="1"/>
      <c r="KTC57" s="1"/>
      <c r="KTD57" s="1"/>
      <c r="KTE57" s="1"/>
      <c r="KTF57" s="1"/>
      <c r="KTG57" s="1"/>
      <c r="KTH57" s="1"/>
      <c r="KTI57" s="1"/>
      <c r="KTJ57" s="1"/>
      <c r="KTK57" s="1"/>
      <c r="KTL57" s="1"/>
      <c r="KTM57" s="1"/>
      <c r="KTN57" s="1"/>
      <c r="KTO57" s="1"/>
      <c r="KTP57" s="1"/>
      <c r="KTQ57" s="1"/>
      <c r="KTR57" s="1"/>
      <c r="KTS57" s="1"/>
      <c r="KTT57" s="1"/>
      <c r="KTU57" s="1"/>
      <c r="KTV57" s="1"/>
      <c r="KTW57" s="1"/>
      <c r="KTX57" s="1"/>
      <c r="KTY57" s="1"/>
      <c r="KTZ57" s="1"/>
      <c r="KUA57" s="1"/>
      <c r="KUB57" s="1"/>
      <c r="KUC57" s="1"/>
      <c r="KUD57" s="1"/>
      <c r="KUE57" s="1"/>
      <c r="KUF57" s="1"/>
      <c r="KUG57" s="1"/>
      <c r="KUH57" s="1"/>
      <c r="KUI57" s="1"/>
      <c r="KUJ57" s="1"/>
      <c r="KUK57" s="1"/>
      <c r="KUL57" s="1"/>
      <c r="KUM57" s="1"/>
      <c r="KUN57" s="1"/>
      <c r="KUO57" s="1"/>
      <c r="KUP57" s="1"/>
      <c r="KUQ57" s="1"/>
      <c r="KUR57" s="1"/>
      <c r="KUS57" s="1"/>
      <c r="KUT57" s="1"/>
      <c r="KUU57" s="1"/>
      <c r="KUV57" s="1"/>
      <c r="KUW57" s="1"/>
      <c r="KUX57" s="1"/>
      <c r="KUY57" s="1"/>
      <c r="KUZ57" s="1"/>
      <c r="KVA57" s="1"/>
      <c r="KVB57" s="1"/>
      <c r="KVC57" s="1"/>
      <c r="KVD57" s="1"/>
      <c r="KVE57" s="1"/>
      <c r="KVF57" s="1"/>
      <c r="KVG57" s="1"/>
      <c r="KVH57" s="1"/>
      <c r="KVI57" s="1"/>
      <c r="KVJ57" s="1"/>
      <c r="KVK57" s="1"/>
      <c r="KVL57" s="1"/>
      <c r="KVM57" s="1"/>
      <c r="KVN57" s="1"/>
      <c r="KVO57" s="1"/>
      <c r="KVP57" s="1"/>
      <c r="KVQ57" s="1"/>
      <c r="KVR57" s="1"/>
      <c r="KVS57" s="1"/>
      <c r="KVT57" s="1"/>
      <c r="KVU57" s="1"/>
      <c r="KVV57" s="1"/>
      <c r="KVW57" s="1"/>
      <c r="KVX57" s="1"/>
      <c r="KVY57" s="1"/>
      <c r="KVZ57" s="1"/>
      <c r="KWA57" s="1"/>
      <c r="KWB57" s="1"/>
      <c r="KWC57" s="1"/>
      <c r="KWD57" s="1"/>
      <c r="KWE57" s="1"/>
      <c r="KWF57" s="1"/>
      <c r="KWG57" s="1"/>
      <c r="KWH57" s="1"/>
      <c r="KWI57" s="1"/>
      <c r="KWJ57" s="1"/>
      <c r="KWK57" s="1"/>
      <c r="KWL57" s="1"/>
      <c r="KWM57" s="1"/>
      <c r="KWN57" s="1"/>
      <c r="KWO57" s="1"/>
      <c r="KWP57" s="1"/>
      <c r="KWQ57" s="1"/>
      <c r="KWR57" s="1"/>
      <c r="KWS57" s="1"/>
      <c r="KWT57" s="1"/>
      <c r="KWU57" s="1"/>
      <c r="KWV57" s="1"/>
      <c r="KWW57" s="1"/>
      <c r="KWX57" s="1"/>
      <c r="KWY57" s="1"/>
      <c r="KWZ57" s="1"/>
      <c r="KXA57" s="1"/>
      <c r="KXB57" s="1"/>
      <c r="KXC57" s="1"/>
      <c r="KXD57" s="1"/>
      <c r="KXE57" s="1"/>
      <c r="KXF57" s="1"/>
      <c r="KXG57" s="1"/>
      <c r="KXH57" s="1"/>
      <c r="KXI57" s="1"/>
      <c r="KXJ57" s="1"/>
      <c r="KXK57" s="1"/>
      <c r="KXL57" s="1"/>
      <c r="KXM57" s="1"/>
      <c r="KXN57" s="1"/>
      <c r="KXO57" s="1"/>
      <c r="KXP57" s="1"/>
      <c r="KXQ57" s="1"/>
      <c r="KXR57" s="1"/>
      <c r="KXS57" s="1"/>
      <c r="KXT57" s="1"/>
      <c r="KXU57" s="1"/>
      <c r="KXV57" s="1"/>
      <c r="KXW57" s="1"/>
      <c r="KXX57" s="1"/>
      <c r="KXY57" s="1"/>
      <c r="KXZ57" s="1"/>
      <c r="KYA57" s="1"/>
      <c r="KYB57" s="1"/>
      <c r="KYC57" s="1"/>
      <c r="KYD57" s="1"/>
      <c r="KYE57" s="1"/>
      <c r="KYF57" s="1"/>
      <c r="KYG57" s="1"/>
      <c r="KYH57" s="1"/>
      <c r="KYI57" s="1"/>
      <c r="KYJ57" s="1"/>
      <c r="KYK57" s="1"/>
      <c r="KYL57" s="1"/>
      <c r="KYM57" s="1"/>
      <c r="KYN57" s="1"/>
      <c r="KYO57" s="1"/>
      <c r="KYP57" s="1"/>
      <c r="KYQ57" s="1"/>
      <c r="KYR57" s="1"/>
      <c r="KYS57" s="1"/>
      <c r="KYT57" s="1"/>
      <c r="KYU57" s="1"/>
      <c r="KYV57" s="1"/>
      <c r="KYW57" s="1"/>
      <c r="KYX57" s="1"/>
      <c r="KYY57" s="1"/>
      <c r="KYZ57" s="1"/>
      <c r="KZA57" s="1"/>
      <c r="KZB57" s="1"/>
      <c r="KZC57" s="1"/>
      <c r="KZD57" s="1"/>
      <c r="KZE57" s="1"/>
      <c r="KZF57" s="1"/>
      <c r="KZG57" s="1"/>
      <c r="KZH57" s="1"/>
      <c r="KZI57" s="1"/>
      <c r="KZJ57" s="1"/>
      <c r="KZK57" s="1"/>
      <c r="KZL57" s="1"/>
      <c r="KZM57" s="1"/>
      <c r="KZN57" s="1"/>
      <c r="KZO57" s="1"/>
      <c r="KZP57" s="1"/>
      <c r="KZQ57" s="1"/>
      <c r="KZR57" s="1"/>
      <c r="KZS57" s="1"/>
      <c r="KZT57" s="1"/>
      <c r="KZU57" s="1"/>
      <c r="KZV57" s="1"/>
      <c r="KZW57" s="1"/>
      <c r="KZX57" s="1"/>
      <c r="KZY57" s="1"/>
      <c r="KZZ57" s="1"/>
      <c r="LAA57" s="1"/>
      <c r="LAB57" s="1"/>
      <c r="LAC57" s="1"/>
      <c r="LAD57" s="1"/>
      <c r="LAE57" s="1"/>
      <c r="LAF57" s="1"/>
      <c r="LAG57" s="1"/>
      <c r="LAH57" s="1"/>
      <c r="LAI57" s="1"/>
      <c r="LAJ57" s="1"/>
      <c r="LAK57" s="1"/>
      <c r="LAL57" s="1"/>
      <c r="LAM57" s="1"/>
      <c r="LAN57" s="1"/>
      <c r="LAO57" s="1"/>
      <c r="LAP57" s="1"/>
      <c r="LAQ57" s="1"/>
      <c r="LAR57" s="1"/>
      <c r="LAS57" s="1"/>
      <c r="LAT57" s="1"/>
      <c r="LAU57" s="1"/>
      <c r="LAV57" s="1"/>
      <c r="LAW57" s="1"/>
      <c r="LAX57" s="1"/>
      <c r="LAY57" s="1"/>
      <c r="LAZ57" s="1"/>
      <c r="LBA57" s="1"/>
      <c r="LBB57" s="1"/>
      <c r="LBC57" s="1"/>
      <c r="LBD57" s="1"/>
      <c r="LBE57" s="1"/>
      <c r="LBF57" s="1"/>
      <c r="LBG57" s="1"/>
      <c r="LBH57" s="1"/>
      <c r="LBI57" s="1"/>
      <c r="LBJ57" s="1"/>
      <c r="LBK57" s="1"/>
      <c r="LBL57" s="1"/>
      <c r="LBM57" s="1"/>
      <c r="LBN57" s="1"/>
      <c r="LBO57" s="1"/>
      <c r="LBP57" s="1"/>
      <c r="LBQ57" s="1"/>
      <c r="LBR57" s="1"/>
      <c r="LBS57" s="1"/>
      <c r="LBT57" s="1"/>
      <c r="LBU57" s="1"/>
      <c r="LBV57" s="1"/>
      <c r="LBW57" s="1"/>
      <c r="LBX57" s="1"/>
      <c r="LBY57" s="1"/>
      <c r="LBZ57" s="1"/>
      <c r="LCA57" s="1"/>
      <c r="LCB57" s="1"/>
      <c r="LCC57" s="1"/>
      <c r="LCD57" s="1"/>
      <c r="LCE57" s="1"/>
      <c r="LCF57" s="1"/>
      <c r="LCG57" s="1"/>
      <c r="LCH57" s="1"/>
      <c r="LCI57" s="1"/>
      <c r="LCJ57" s="1"/>
      <c r="LCK57" s="1"/>
      <c r="LCL57" s="1"/>
      <c r="LCM57" s="1"/>
      <c r="LCN57" s="1"/>
      <c r="LCO57" s="1"/>
      <c r="LCP57" s="1"/>
      <c r="LCQ57" s="1"/>
      <c r="LCR57" s="1"/>
      <c r="LCS57" s="1"/>
      <c r="LCT57" s="1"/>
      <c r="LCU57" s="1"/>
      <c r="LCV57" s="1"/>
      <c r="LCW57" s="1"/>
      <c r="LCX57" s="1"/>
      <c r="LCY57" s="1"/>
      <c r="LCZ57" s="1"/>
      <c r="LDA57" s="1"/>
      <c r="LDB57" s="1"/>
      <c r="LDC57" s="1"/>
      <c r="LDD57" s="1"/>
      <c r="LDE57" s="1"/>
      <c r="LDF57" s="1"/>
      <c r="LDG57" s="1"/>
      <c r="LDH57" s="1"/>
      <c r="LDI57" s="1"/>
      <c r="LDJ57" s="1"/>
      <c r="LDK57" s="1"/>
      <c r="LDL57" s="1"/>
      <c r="LDM57" s="1"/>
      <c r="LDN57" s="1"/>
      <c r="LDO57" s="1"/>
      <c r="LDP57" s="1"/>
      <c r="LDQ57" s="1"/>
      <c r="LDR57" s="1"/>
      <c r="LDS57" s="1"/>
      <c r="LDT57" s="1"/>
      <c r="LDU57" s="1"/>
      <c r="LDV57" s="1"/>
      <c r="LDW57" s="1"/>
      <c r="LDX57" s="1"/>
      <c r="LDY57" s="1"/>
      <c r="LDZ57" s="1"/>
      <c r="LEA57" s="1"/>
      <c r="LEB57" s="1"/>
      <c r="LEC57" s="1"/>
      <c r="LED57" s="1"/>
      <c r="LEE57" s="1"/>
      <c r="LEF57" s="1"/>
      <c r="LEG57" s="1"/>
      <c r="LEH57" s="1"/>
      <c r="LEI57" s="1"/>
      <c r="LEJ57" s="1"/>
      <c r="LEK57" s="1"/>
      <c r="LEL57" s="1"/>
      <c r="LEM57" s="1"/>
      <c r="LEN57" s="1"/>
      <c r="LEO57" s="1"/>
      <c r="LEP57" s="1"/>
      <c r="LEQ57" s="1"/>
      <c r="LER57" s="1"/>
      <c r="LES57" s="1"/>
      <c r="LET57" s="1"/>
      <c r="LEU57" s="1"/>
      <c r="LEV57" s="1"/>
      <c r="LEW57" s="1"/>
      <c r="LEX57" s="1"/>
      <c r="LEY57" s="1"/>
      <c r="LEZ57" s="1"/>
      <c r="LFA57" s="1"/>
      <c r="LFB57" s="1"/>
      <c r="LFC57" s="1"/>
      <c r="LFD57" s="1"/>
      <c r="LFE57" s="1"/>
      <c r="LFF57" s="1"/>
      <c r="LFG57" s="1"/>
      <c r="LFH57" s="1"/>
      <c r="LFI57" s="1"/>
      <c r="LFJ57" s="1"/>
      <c r="LFK57" s="1"/>
      <c r="LFL57" s="1"/>
      <c r="LFM57" s="1"/>
      <c r="LFN57" s="1"/>
      <c r="LFO57" s="1"/>
      <c r="LFP57" s="1"/>
      <c r="LFQ57" s="1"/>
      <c r="LFR57" s="1"/>
      <c r="LFS57" s="1"/>
      <c r="LFT57" s="1"/>
      <c r="LFU57" s="1"/>
      <c r="LFV57" s="1"/>
      <c r="LFW57" s="1"/>
      <c r="LFX57" s="1"/>
      <c r="LFY57" s="1"/>
      <c r="LFZ57" s="1"/>
      <c r="LGA57" s="1"/>
      <c r="LGB57" s="1"/>
      <c r="LGC57" s="1"/>
      <c r="LGD57" s="1"/>
      <c r="LGE57" s="1"/>
      <c r="LGF57" s="1"/>
      <c r="LGG57" s="1"/>
      <c r="LGH57" s="1"/>
      <c r="LGI57" s="1"/>
      <c r="LGJ57" s="1"/>
      <c r="LGK57" s="1"/>
      <c r="LGL57" s="1"/>
      <c r="LGM57" s="1"/>
      <c r="LGN57" s="1"/>
      <c r="LGO57" s="1"/>
      <c r="LGP57" s="1"/>
      <c r="LGQ57" s="1"/>
      <c r="LGR57" s="1"/>
      <c r="LGS57" s="1"/>
      <c r="LGT57" s="1"/>
      <c r="LGU57" s="1"/>
      <c r="LGV57" s="1"/>
      <c r="LGW57" s="1"/>
      <c r="LGX57" s="1"/>
      <c r="LGY57" s="1"/>
      <c r="LGZ57" s="1"/>
      <c r="LHA57" s="1"/>
      <c r="LHB57" s="1"/>
      <c r="LHC57" s="1"/>
      <c r="LHD57" s="1"/>
      <c r="LHE57" s="1"/>
      <c r="LHF57" s="1"/>
      <c r="LHG57" s="1"/>
      <c r="LHH57" s="1"/>
      <c r="LHI57" s="1"/>
      <c r="LHJ57" s="1"/>
      <c r="LHK57" s="1"/>
      <c r="LHL57" s="1"/>
      <c r="LHM57" s="1"/>
      <c r="LHN57" s="1"/>
      <c r="LHO57" s="1"/>
      <c r="LHP57" s="1"/>
      <c r="LHQ57" s="1"/>
      <c r="LHR57" s="1"/>
      <c r="LHS57" s="1"/>
      <c r="LHT57" s="1"/>
      <c r="LHU57" s="1"/>
      <c r="LHV57" s="1"/>
      <c r="LHW57" s="1"/>
      <c r="LHX57" s="1"/>
      <c r="LHY57" s="1"/>
      <c r="LHZ57" s="1"/>
      <c r="LIA57" s="1"/>
      <c r="LIB57" s="1"/>
      <c r="LIC57" s="1"/>
      <c r="LID57" s="1"/>
      <c r="LIE57" s="1"/>
      <c r="LIF57" s="1"/>
      <c r="LIG57" s="1"/>
      <c r="LIH57" s="1"/>
      <c r="LII57" s="1"/>
      <c r="LIJ57" s="1"/>
      <c r="LIK57" s="1"/>
      <c r="LIL57" s="1"/>
      <c r="LIM57" s="1"/>
      <c r="LIN57" s="1"/>
      <c r="LIO57" s="1"/>
      <c r="LIP57" s="1"/>
      <c r="LIQ57" s="1"/>
      <c r="LIR57" s="1"/>
      <c r="LIS57" s="1"/>
      <c r="LIT57" s="1"/>
      <c r="LIU57" s="1"/>
      <c r="LIV57" s="1"/>
      <c r="LIW57" s="1"/>
      <c r="LIX57" s="1"/>
      <c r="LIY57" s="1"/>
      <c r="LIZ57" s="1"/>
      <c r="LJA57" s="1"/>
      <c r="LJB57" s="1"/>
      <c r="LJC57" s="1"/>
      <c r="LJD57" s="1"/>
      <c r="LJE57" s="1"/>
      <c r="LJF57" s="1"/>
      <c r="LJG57" s="1"/>
      <c r="LJH57" s="1"/>
      <c r="LJI57" s="1"/>
      <c r="LJJ57" s="1"/>
      <c r="LJK57" s="1"/>
      <c r="LJL57" s="1"/>
      <c r="LJM57" s="1"/>
      <c r="LJN57" s="1"/>
      <c r="LJO57" s="1"/>
      <c r="LJP57" s="1"/>
      <c r="LJQ57" s="1"/>
      <c r="LJR57" s="1"/>
      <c r="LJS57" s="1"/>
      <c r="LJT57" s="1"/>
      <c r="LJU57" s="1"/>
      <c r="LJV57" s="1"/>
      <c r="LJW57" s="1"/>
      <c r="LJX57" s="1"/>
      <c r="LJY57" s="1"/>
      <c r="LJZ57" s="1"/>
      <c r="LKA57" s="1"/>
      <c r="LKB57" s="1"/>
      <c r="LKC57" s="1"/>
      <c r="LKD57" s="1"/>
      <c r="LKE57" s="1"/>
      <c r="LKF57" s="1"/>
      <c r="LKG57" s="1"/>
      <c r="LKH57" s="1"/>
      <c r="LKI57" s="1"/>
      <c r="LKJ57" s="1"/>
      <c r="LKK57" s="1"/>
      <c r="LKL57" s="1"/>
      <c r="LKM57" s="1"/>
      <c r="LKN57" s="1"/>
      <c r="LKO57" s="1"/>
      <c r="LKP57" s="1"/>
      <c r="LKQ57" s="1"/>
      <c r="LKR57" s="1"/>
      <c r="LKS57" s="1"/>
      <c r="LKT57" s="1"/>
      <c r="LKU57" s="1"/>
      <c r="LKV57" s="1"/>
      <c r="LKW57" s="1"/>
      <c r="LKX57" s="1"/>
      <c r="LKY57" s="1"/>
      <c r="LKZ57" s="1"/>
      <c r="LLA57" s="1"/>
      <c r="LLB57" s="1"/>
      <c r="LLC57" s="1"/>
      <c r="LLD57" s="1"/>
      <c r="LLE57" s="1"/>
      <c r="LLF57" s="1"/>
      <c r="LLG57" s="1"/>
      <c r="LLH57" s="1"/>
      <c r="LLI57" s="1"/>
      <c r="LLJ57" s="1"/>
      <c r="LLK57" s="1"/>
      <c r="LLL57" s="1"/>
      <c r="LLM57" s="1"/>
      <c r="LLN57" s="1"/>
      <c r="LLO57" s="1"/>
      <c r="LLP57" s="1"/>
      <c r="LLQ57" s="1"/>
      <c r="LLR57" s="1"/>
      <c r="LLS57" s="1"/>
      <c r="LLT57" s="1"/>
      <c r="LLU57" s="1"/>
      <c r="LLV57" s="1"/>
      <c r="LLW57" s="1"/>
      <c r="LLX57" s="1"/>
      <c r="LLY57" s="1"/>
      <c r="LLZ57" s="1"/>
      <c r="LMA57" s="1"/>
      <c r="LMB57" s="1"/>
      <c r="LMC57" s="1"/>
      <c r="LMD57" s="1"/>
      <c r="LME57" s="1"/>
      <c r="LMF57" s="1"/>
      <c r="LMG57" s="1"/>
      <c r="LMH57" s="1"/>
      <c r="LMI57" s="1"/>
      <c r="LMJ57" s="1"/>
      <c r="LMK57" s="1"/>
      <c r="LML57" s="1"/>
      <c r="LMM57" s="1"/>
      <c r="LMN57" s="1"/>
      <c r="LMO57" s="1"/>
      <c r="LMP57" s="1"/>
      <c r="LMQ57" s="1"/>
      <c r="LMR57" s="1"/>
      <c r="LMS57" s="1"/>
      <c r="LMT57" s="1"/>
      <c r="LMU57" s="1"/>
      <c r="LMV57" s="1"/>
      <c r="LMW57" s="1"/>
      <c r="LMX57" s="1"/>
      <c r="LMY57" s="1"/>
      <c r="LMZ57" s="1"/>
      <c r="LNA57" s="1"/>
      <c r="LNB57" s="1"/>
      <c r="LNC57" s="1"/>
      <c r="LND57" s="1"/>
      <c r="LNE57" s="1"/>
      <c r="LNF57" s="1"/>
      <c r="LNG57" s="1"/>
      <c r="LNH57" s="1"/>
      <c r="LNI57" s="1"/>
      <c r="LNJ57" s="1"/>
      <c r="LNK57" s="1"/>
      <c r="LNL57" s="1"/>
      <c r="LNM57" s="1"/>
      <c r="LNN57" s="1"/>
      <c r="LNO57" s="1"/>
      <c r="LNP57" s="1"/>
      <c r="LNQ57" s="1"/>
      <c r="LNR57" s="1"/>
      <c r="LNS57" s="1"/>
      <c r="LNT57" s="1"/>
      <c r="LNU57" s="1"/>
      <c r="LNV57" s="1"/>
      <c r="LNW57" s="1"/>
      <c r="LNX57" s="1"/>
      <c r="LNY57" s="1"/>
      <c r="LNZ57" s="1"/>
      <c r="LOA57" s="1"/>
      <c r="LOB57" s="1"/>
      <c r="LOC57" s="1"/>
      <c r="LOD57" s="1"/>
      <c r="LOE57" s="1"/>
      <c r="LOF57" s="1"/>
      <c r="LOG57" s="1"/>
      <c r="LOH57" s="1"/>
      <c r="LOI57" s="1"/>
      <c r="LOJ57" s="1"/>
      <c r="LOK57" s="1"/>
      <c r="LOL57" s="1"/>
      <c r="LOM57" s="1"/>
      <c r="LON57" s="1"/>
      <c r="LOO57" s="1"/>
      <c r="LOP57" s="1"/>
      <c r="LOQ57" s="1"/>
      <c r="LOR57" s="1"/>
      <c r="LOS57" s="1"/>
      <c r="LOT57" s="1"/>
      <c r="LOU57" s="1"/>
      <c r="LOV57" s="1"/>
      <c r="LOW57" s="1"/>
      <c r="LOX57" s="1"/>
      <c r="LOY57" s="1"/>
      <c r="LOZ57" s="1"/>
      <c r="LPA57" s="1"/>
      <c r="LPB57" s="1"/>
      <c r="LPC57" s="1"/>
      <c r="LPD57" s="1"/>
      <c r="LPE57" s="1"/>
      <c r="LPF57" s="1"/>
      <c r="LPG57" s="1"/>
      <c r="LPH57" s="1"/>
      <c r="LPI57" s="1"/>
      <c r="LPJ57" s="1"/>
      <c r="LPK57" s="1"/>
      <c r="LPL57" s="1"/>
      <c r="LPM57" s="1"/>
      <c r="LPN57" s="1"/>
      <c r="LPO57" s="1"/>
      <c r="LPP57" s="1"/>
      <c r="LPQ57" s="1"/>
      <c r="LPR57" s="1"/>
      <c r="LPS57" s="1"/>
      <c r="LPT57" s="1"/>
      <c r="LPU57" s="1"/>
      <c r="LPV57" s="1"/>
      <c r="LPW57" s="1"/>
      <c r="LPX57" s="1"/>
      <c r="LPY57" s="1"/>
      <c r="LPZ57" s="1"/>
      <c r="LQA57" s="1"/>
      <c r="LQB57" s="1"/>
      <c r="LQC57" s="1"/>
      <c r="LQD57" s="1"/>
      <c r="LQE57" s="1"/>
      <c r="LQF57" s="1"/>
      <c r="LQG57" s="1"/>
      <c r="LQH57" s="1"/>
      <c r="LQI57" s="1"/>
      <c r="LQJ57" s="1"/>
      <c r="LQK57" s="1"/>
      <c r="LQL57" s="1"/>
      <c r="LQM57" s="1"/>
      <c r="LQN57" s="1"/>
      <c r="LQO57" s="1"/>
      <c r="LQP57" s="1"/>
      <c r="LQQ57" s="1"/>
      <c r="LQR57" s="1"/>
      <c r="LQS57" s="1"/>
      <c r="LQT57" s="1"/>
      <c r="LQU57" s="1"/>
      <c r="LQV57" s="1"/>
      <c r="LQW57" s="1"/>
      <c r="LQX57" s="1"/>
      <c r="LQY57" s="1"/>
      <c r="LQZ57" s="1"/>
      <c r="LRA57" s="1"/>
      <c r="LRB57" s="1"/>
      <c r="LRC57" s="1"/>
      <c r="LRD57" s="1"/>
      <c r="LRE57" s="1"/>
      <c r="LRF57" s="1"/>
      <c r="LRG57" s="1"/>
      <c r="LRH57" s="1"/>
      <c r="LRI57" s="1"/>
      <c r="LRJ57" s="1"/>
      <c r="LRK57" s="1"/>
      <c r="LRL57" s="1"/>
      <c r="LRM57" s="1"/>
      <c r="LRN57" s="1"/>
      <c r="LRO57" s="1"/>
      <c r="LRP57" s="1"/>
      <c r="LRQ57" s="1"/>
      <c r="LRR57" s="1"/>
      <c r="LRS57" s="1"/>
      <c r="LRT57" s="1"/>
      <c r="LRU57" s="1"/>
      <c r="LRV57" s="1"/>
      <c r="LRW57" s="1"/>
      <c r="LRX57" s="1"/>
      <c r="LRY57" s="1"/>
      <c r="LRZ57" s="1"/>
      <c r="LSA57" s="1"/>
      <c r="LSB57" s="1"/>
      <c r="LSC57" s="1"/>
      <c r="LSD57" s="1"/>
      <c r="LSE57" s="1"/>
      <c r="LSF57" s="1"/>
      <c r="LSG57" s="1"/>
      <c r="LSH57" s="1"/>
      <c r="LSI57" s="1"/>
      <c r="LSJ57" s="1"/>
      <c r="LSK57" s="1"/>
      <c r="LSL57" s="1"/>
      <c r="LSM57" s="1"/>
      <c r="LSN57" s="1"/>
      <c r="LSO57" s="1"/>
      <c r="LSP57" s="1"/>
      <c r="LSQ57" s="1"/>
      <c r="LSR57" s="1"/>
      <c r="LSS57" s="1"/>
      <c r="LST57" s="1"/>
      <c r="LSU57" s="1"/>
      <c r="LSV57" s="1"/>
      <c r="LSW57" s="1"/>
      <c r="LSX57" s="1"/>
      <c r="LSY57" s="1"/>
      <c r="LSZ57" s="1"/>
      <c r="LTA57" s="1"/>
      <c r="LTB57" s="1"/>
      <c r="LTC57" s="1"/>
      <c r="LTD57" s="1"/>
      <c r="LTE57" s="1"/>
      <c r="LTF57" s="1"/>
      <c r="LTG57" s="1"/>
      <c r="LTH57" s="1"/>
      <c r="LTI57" s="1"/>
      <c r="LTJ57" s="1"/>
      <c r="LTK57" s="1"/>
      <c r="LTL57" s="1"/>
      <c r="LTM57" s="1"/>
      <c r="LTN57" s="1"/>
      <c r="LTO57" s="1"/>
      <c r="LTP57" s="1"/>
      <c r="LTQ57" s="1"/>
      <c r="LTR57" s="1"/>
      <c r="LTS57" s="1"/>
      <c r="LTT57" s="1"/>
      <c r="LTU57" s="1"/>
      <c r="LTV57" s="1"/>
      <c r="LTW57" s="1"/>
      <c r="LTX57" s="1"/>
      <c r="LTY57" s="1"/>
      <c r="LTZ57" s="1"/>
      <c r="LUA57" s="1"/>
      <c r="LUB57" s="1"/>
      <c r="LUC57" s="1"/>
      <c r="LUD57" s="1"/>
      <c r="LUE57" s="1"/>
      <c r="LUF57" s="1"/>
      <c r="LUG57" s="1"/>
      <c r="LUH57" s="1"/>
      <c r="LUI57" s="1"/>
      <c r="LUJ57" s="1"/>
      <c r="LUK57" s="1"/>
      <c r="LUL57" s="1"/>
      <c r="LUM57" s="1"/>
      <c r="LUN57" s="1"/>
      <c r="LUO57" s="1"/>
      <c r="LUP57" s="1"/>
      <c r="LUQ57" s="1"/>
      <c r="LUR57" s="1"/>
      <c r="LUS57" s="1"/>
      <c r="LUT57" s="1"/>
      <c r="LUU57" s="1"/>
      <c r="LUV57" s="1"/>
      <c r="LUW57" s="1"/>
      <c r="LUX57" s="1"/>
      <c r="LUY57" s="1"/>
      <c r="LUZ57" s="1"/>
      <c r="LVA57" s="1"/>
      <c r="LVB57" s="1"/>
      <c r="LVC57" s="1"/>
      <c r="LVD57" s="1"/>
      <c r="LVE57" s="1"/>
      <c r="LVF57" s="1"/>
      <c r="LVG57" s="1"/>
      <c r="LVH57" s="1"/>
      <c r="LVI57" s="1"/>
      <c r="LVJ57" s="1"/>
      <c r="LVK57" s="1"/>
      <c r="LVL57" s="1"/>
      <c r="LVM57" s="1"/>
      <c r="LVN57" s="1"/>
      <c r="LVO57" s="1"/>
      <c r="LVP57" s="1"/>
      <c r="LVQ57" s="1"/>
      <c r="LVR57" s="1"/>
      <c r="LVS57" s="1"/>
      <c r="LVT57" s="1"/>
      <c r="LVU57" s="1"/>
      <c r="LVV57" s="1"/>
      <c r="LVW57" s="1"/>
      <c r="LVX57" s="1"/>
      <c r="LVY57" s="1"/>
      <c r="LVZ57" s="1"/>
      <c r="LWA57" s="1"/>
      <c r="LWB57" s="1"/>
      <c r="LWC57" s="1"/>
      <c r="LWD57" s="1"/>
      <c r="LWE57" s="1"/>
      <c r="LWF57" s="1"/>
      <c r="LWG57" s="1"/>
      <c r="LWH57" s="1"/>
      <c r="LWI57" s="1"/>
      <c r="LWJ57" s="1"/>
      <c r="LWK57" s="1"/>
      <c r="LWL57" s="1"/>
      <c r="LWM57" s="1"/>
      <c r="LWN57" s="1"/>
      <c r="LWO57" s="1"/>
      <c r="LWP57" s="1"/>
      <c r="LWQ57" s="1"/>
      <c r="LWR57" s="1"/>
      <c r="LWS57" s="1"/>
      <c r="LWT57" s="1"/>
      <c r="LWU57" s="1"/>
      <c r="LWV57" s="1"/>
      <c r="LWW57" s="1"/>
      <c r="LWX57" s="1"/>
      <c r="LWY57" s="1"/>
      <c r="LWZ57" s="1"/>
      <c r="LXA57" s="1"/>
      <c r="LXB57" s="1"/>
      <c r="LXC57" s="1"/>
      <c r="LXD57" s="1"/>
      <c r="LXE57" s="1"/>
      <c r="LXF57" s="1"/>
      <c r="LXG57" s="1"/>
      <c r="LXH57" s="1"/>
      <c r="LXI57" s="1"/>
      <c r="LXJ57" s="1"/>
      <c r="LXK57" s="1"/>
      <c r="LXL57" s="1"/>
      <c r="LXM57" s="1"/>
      <c r="LXN57" s="1"/>
      <c r="LXO57" s="1"/>
      <c r="LXP57" s="1"/>
      <c r="LXQ57" s="1"/>
      <c r="LXR57" s="1"/>
      <c r="LXS57" s="1"/>
      <c r="LXT57" s="1"/>
      <c r="LXU57" s="1"/>
      <c r="LXV57" s="1"/>
      <c r="LXW57" s="1"/>
      <c r="LXX57" s="1"/>
      <c r="LXY57" s="1"/>
      <c r="LXZ57" s="1"/>
      <c r="LYA57" s="1"/>
      <c r="LYB57" s="1"/>
      <c r="LYC57" s="1"/>
      <c r="LYD57" s="1"/>
      <c r="LYE57" s="1"/>
      <c r="LYF57" s="1"/>
      <c r="LYG57" s="1"/>
      <c r="LYH57" s="1"/>
      <c r="LYI57" s="1"/>
      <c r="LYJ57" s="1"/>
      <c r="LYK57" s="1"/>
      <c r="LYL57" s="1"/>
      <c r="LYM57" s="1"/>
      <c r="LYN57" s="1"/>
      <c r="LYO57" s="1"/>
      <c r="LYP57" s="1"/>
      <c r="LYQ57" s="1"/>
      <c r="LYR57" s="1"/>
      <c r="LYS57" s="1"/>
      <c r="LYT57" s="1"/>
      <c r="LYU57" s="1"/>
      <c r="LYV57" s="1"/>
      <c r="LYW57" s="1"/>
      <c r="LYX57" s="1"/>
      <c r="LYY57" s="1"/>
      <c r="LYZ57" s="1"/>
      <c r="LZA57" s="1"/>
      <c r="LZB57" s="1"/>
      <c r="LZC57" s="1"/>
      <c r="LZD57" s="1"/>
      <c r="LZE57" s="1"/>
      <c r="LZF57" s="1"/>
      <c r="LZG57" s="1"/>
      <c r="LZH57" s="1"/>
      <c r="LZI57" s="1"/>
      <c r="LZJ57" s="1"/>
      <c r="LZK57" s="1"/>
      <c r="LZL57" s="1"/>
      <c r="LZM57" s="1"/>
      <c r="LZN57" s="1"/>
      <c r="LZO57" s="1"/>
      <c r="LZP57" s="1"/>
      <c r="LZQ57" s="1"/>
      <c r="LZR57" s="1"/>
      <c r="LZS57" s="1"/>
      <c r="LZT57" s="1"/>
      <c r="LZU57" s="1"/>
      <c r="LZV57" s="1"/>
      <c r="LZW57" s="1"/>
      <c r="LZX57" s="1"/>
      <c r="LZY57" s="1"/>
      <c r="LZZ57" s="1"/>
      <c r="MAA57" s="1"/>
      <c r="MAB57" s="1"/>
      <c r="MAC57" s="1"/>
      <c r="MAD57" s="1"/>
      <c r="MAE57" s="1"/>
      <c r="MAF57" s="1"/>
      <c r="MAG57" s="1"/>
      <c r="MAH57" s="1"/>
      <c r="MAI57" s="1"/>
      <c r="MAJ57" s="1"/>
      <c r="MAK57" s="1"/>
      <c r="MAL57" s="1"/>
      <c r="MAM57" s="1"/>
      <c r="MAN57" s="1"/>
      <c r="MAO57" s="1"/>
      <c r="MAP57" s="1"/>
      <c r="MAQ57" s="1"/>
      <c r="MAR57" s="1"/>
      <c r="MAS57" s="1"/>
      <c r="MAT57" s="1"/>
      <c r="MAU57" s="1"/>
      <c r="MAV57" s="1"/>
      <c r="MAW57" s="1"/>
      <c r="MAX57" s="1"/>
      <c r="MAY57" s="1"/>
      <c r="MAZ57" s="1"/>
      <c r="MBA57" s="1"/>
      <c r="MBB57" s="1"/>
      <c r="MBC57" s="1"/>
      <c r="MBD57" s="1"/>
      <c r="MBE57" s="1"/>
      <c r="MBF57" s="1"/>
      <c r="MBG57" s="1"/>
      <c r="MBH57" s="1"/>
      <c r="MBI57" s="1"/>
      <c r="MBJ57" s="1"/>
      <c r="MBK57" s="1"/>
      <c r="MBL57" s="1"/>
      <c r="MBM57" s="1"/>
      <c r="MBN57" s="1"/>
      <c r="MBO57" s="1"/>
      <c r="MBP57" s="1"/>
      <c r="MBQ57" s="1"/>
      <c r="MBR57" s="1"/>
      <c r="MBS57" s="1"/>
      <c r="MBT57" s="1"/>
      <c r="MBU57" s="1"/>
      <c r="MBV57" s="1"/>
      <c r="MBW57" s="1"/>
      <c r="MBX57" s="1"/>
      <c r="MBY57" s="1"/>
      <c r="MBZ57" s="1"/>
      <c r="MCA57" s="1"/>
      <c r="MCB57" s="1"/>
      <c r="MCC57" s="1"/>
      <c r="MCD57" s="1"/>
      <c r="MCE57" s="1"/>
      <c r="MCF57" s="1"/>
      <c r="MCG57" s="1"/>
      <c r="MCH57" s="1"/>
      <c r="MCI57" s="1"/>
      <c r="MCJ57" s="1"/>
      <c r="MCK57" s="1"/>
      <c r="MCL57" s="1"/>
      <c r="MCM57" s="1"/>
      <c r="MCN57" s="1"/>
      <c r="MCO57" s="1"/>
      <c r="MCP57" s="1"/>
      <c r="MCQ57" s="1"/>
      <c r="MCR57" s="1"/>
      <c r="MCS57" s="1"/>
      <c r="MCT57" s="1"/>
      <c r="MCU57" s="1"/>
      <c r="MCV57" s="1"/>
      <c r="MCW57" s="1"/>
      <c r="MCX57" s="1"/>
      <c r="MCY57" s="1"/>
      <c r="MCZ57" s="1"/>
      <c r="MDA57" s="1"/>
      <c r="MDB57" s="1"/>
      <c r="MDC57" s="1"/>
      <c r="MDD57" s="1"/>
      <c r="MDE57" s="1"/>
      <c r="MDF57" s="1"/>
      <c r="MDG57" s="1"/>
      <c r="MDH57" s="1"/>
      <c r="MDI57" s="1"/>
      <c r="MDJ57" s="1"/>
      <c r="MDK57" s="1"/>
      <c r="MDL57" s="1"/>
      <c r="MDM57" s="1"/>
      <c r="MDN57" s="1"/>
      <c r="MDO57" s="1"/>
      <c r="MDP57" s="1"/>
      <c r="MDQ57" s="1"/>
      <c r="MDR57" s="1"/>
      <c r="MDS57" s="1"/>
      <c r="MDT57" s="1"/>
      <c r="MDU57" s="1"/>
      <c r="MDV57" s="1"/>
      <c r="MDW57" s="1"/>
      <c r="MDX57" s="1"/>
      <c r="MDY57" s="1"/>
      <c r="MDZ57" s="1"/>
      <c r="MEA57" s="1"/>
      <c r="MEB57" s="1"/>
      <c r="MEC57" s="1"/>
      <c r="MED57" s="1"/>
      <c r="MEE57" s="1"/>
      <c r="MEF57" s="1"/>
      <c r="MEG57" s="1"/>
      <c r="MEH57" s="1"/>
      <c r="MEI57" s="1"/>
      <c r="MEJ57" s="1"/>
      <c r="MEK57" s="1"/>
      <c r="MEL57" s="1"/>
      <c r="MEM57" s="1"/>
      <c r="MEN57" s="1"/>
      <c r="MEO57" s="1"/>
      <c r="MEP57" s="1"/>
      <c r="MEQ57" s="1"/>
      <c r="MER57" s="1"/>
      <c r="MES57" s="1"/>
      <c r="MET57" s="1"/>
      <c r="MEU57" s="1"/>
      <c r="MEV57" s="1"/>
      <c r="MEW57" s="1"/>
      <c r="MEX57" s="1"/>
      <c r="MEY57" s="1"/>
      <c r="MEZ57" s="1"/>
      <c r="MFA57" s="1"/>
      <c r="MFB57" s="1"/>
      <c r="MFC57" s="1"/>
      <c r="MFD57" s="1"/>
      <c r="MFE57" s="1"/>
      <c r="MFF57" s="1"/>
      <c r="MFG57" s="1"/>
      <c r="MFH57" s="1"/>
      <c r="MFI57" s="1"/>
      <c r="MFJ57" s="1"/>
      <c r="MFK57" s="1"/>
      <c r="MFL57" s="1"/>
      <c r="MFM57" s="1"/>
      <c r="MFN57" s="1"/>
      <c r="MFO57" s="1"/>
      <c r="MFP57" s="1"/>
      <c r="MFQ57" s="1"/>
      <c r="MFR57" s="1"/>
      <c r="MFS57" s="1"/>
      <c r="MFT57" s="1"/>
      <c r="MFU57" s="1"/>
      <c r="MFV57" s="1"/>
      <c r="MFW57" s="1"/>
      <c r="MFX57" s="1"/>
      <c r="MFY57" s="1"/>
      <c r="MFZ57" s="1"/>
      <c r="MGA57" s="1"/>
      <c r="MGB57" s="1"/>
      <c r="MGC57" s="1"/>
      <c r="MGD57" s="1"/>
      <c r="MGE57" s="1"/>
      <c r="MGF57" s="1"/>
      <c r="MGG57" s="1"/>
      <c r="MGH57" s="1"/>
      <c r="MGI57" s="1"/>
      <c r="MGJ57" s="1"/>
      <c r="MGK57" s="1"/>
      <c r="MGL57" s="1"/>
      <c r="MGM57" s="1"/>
      <c r="MGN57" s="1"/>
      <c r="MGO57" s="1"/>
      <c r="MGP57" s="1"/>
      <c r="MGQ57" s="1"/>
      <c r="MGR57" s="1"/>
      <c r="MGS57" s="1"/>
      <c r="MGT57" s="1"/>
      <c r="MGU57" s="1"/>
      <c r="MGV57" s="1"/>
      <c r="MGW57" s="1"/>
      <c r="MGX57" s="1"/>
      <c r="MGY57" s="1"/>
      <c r="MGZ57" s="1"/>
      <c r="MHA57" s="1"/>
      <c r="MHB57" s="1"/>
      <c r="MHC57" s="1"/>
      <c r="MHD57" s="1"/>
      <c r="MHE57" s="1"/>
      <c r="MHF57" s="1"/>
      <c r="MHG57" s="1"/>
      <c r="MHH57" s="1"/>
      <c r="MHI57" s="1"/>
      <c r="MHJ57" s="1"/>
      <c r="MHK57" s="1"/>
      <c r="MHL57" s="1"/>
      <c r="MHM57" s="1"/>
      <c r="MHN57" s="1"/>
      <c r="MHO57" s="1"/>
      <c r="MHP57" s="1"/>
      <c r="MHQ57" s="1"/>
      <c r="MHR57" s="1"/>
      <c r="MHS57" s="1"/>
      <c r="MHT57" s="1"/>
      <c r="MHU57" s="1"/>
      <c r="MHV57" s="1"/>
      <c r="MHW57" s="1"/>
      <c r="MHX57" s="1"/>
      <c r="MHY57" s="1"/>
      <c r="MHZ57" s="1"/>
      <c r="MIA57" s="1"/>
      <c r="MIB57" s="1"/>
      <c r="MIC57" s="1"/>
      <c r="MID57" s="1"/>
      <c r="MIE57" s="1"/>
      <c r="MIF57" s="1"/>
      <c r="MIG57" s="1"/>
      <c r="MIH57" s="1"/>
      <c r="MII57" s="1"/>
      <c r="MIJ57" s="1"/>
      <c r="MIK57" s="1"/>
      <c r="MIL57" s="1"/>
      <c r="MIM57" s="1"/>
      <c r="MIN57" s="1"/>
      <c r="MIO57" s="1"/>
      <c r="MIP57" s="1"/>
      <c r="MIQ57" s="1"/>
      <c r="MIR57" s="1"/>
      <c r="MIS57" s="1"/>
      <c r="MIT57" s="1"/>
      <c r="MIU57" s="1"/>
      <c r="MIV57" s="1"/>
      <c r="MIW57" s="1"/>
      <c r="MIX57" s="1"/>
      <c r="MIY57" s="1"/>
      <c r="MIZ57" s="1"/>
      <c r="MJA57" s="1"/>
      <c r="MJB57" s="1"/>
      <c r="MJC57" s="1"/>
      <c r="MJD57" s="1"/>
      <c r="MJE57" s="1"/>
      <c r="MJF57" s="1"/>
      <c r="MJG57" s="1"/>
      <c r="MJH57" s="1"/>
      <c r="MJI57" s="1"/>
      <c r="MJJ57" s="1"/>
      <c r="MJK57" s="1"/>
      <c r="MJL57" s="1"/>
      <c r="MJM57" s="1"/>
      <c r="MJN57" s="1"/>
      <c r="MJO57" s="1"/>
      <c r="MJP57" s="1"/>
      <c r="MJQ57" s="1"/>
      <c r="MJR57" s="1"/>
      <c r="MJS57" s="1"/>
      <c r="MJT57" s="1"/>
      <c r="MJU57" s="1"/>
      <c r="MJV57" s="1"/>
      <c r="MJW57" s="1"/>
      <c r="MJX57" s="1"/>
      <c r="MJY57" s="1"/>
      <c r="MJZ57" s="1"/>
      <c r="MKA57" s="1"/>
      <c r="MKB57" s="1"/>
      <c r="MKC57" s="1"/>
      <c r="MKD57" s="1"/>
      <c r="MKE57" s="1"/>
      <c r="MKF57" s="1"/>
      <c r="MKG57" s="1"/>
      <c r="MKH57" s="1"/>
      <c r="MKI57" s="1"/>
      <c r="MKJ57" s="1"/>
      <c r="MKK57" s="1"/>
      <c r="MKL57" s="1"/>
      <c r="MKM57" s="1"/>
      <c r="MKN57" s="1"/>
      <c r="MKO57" s="1"/>
      <c r="MKP57" s="1"/>
      <c r="MKQ57" s="1"/>
      <c r="MKR57" s="1"/>
      <c r="MKS57" s="1"/>
      <c r="MKT57" s="1"/>
      <c r="MKU57" s="1"/>
      <c r="MKV57" s="1"/>
      <c r="MKW57" s="1"/>
      <c r="MKX57" s="1"/>
      <c r="MKY57" s="1"/>
      <c r="MKZ57" s="1"/>
      <c r="MLA57" s="1"/>
      <c r="MLB57" s="1"/>
      <c r="MLC57" s="1"/>
      <c r="MLD57" s="1"/>
      <c r="MLE57" s="1"/>
      <c r="MLF57" s="1"/>
      <c r="MLG57" s="1"/>
      <c r="MLH57" s="1"/>
      <c r="MLI57" s="1"/>
      <c r="MLJ57" s="1"/>
      <c r="MLK57" s="1"/>
      <c r="MLL57" s="1"/>
      <c r="MLM57" s="1"/>
      <c r="MLN57" s="1"/>
      <c r="MLO57" s="1"/>
      <c r="MLP57" s="1"/>
      <c r="MLQ57" s="1"/>
      <c r="MLR57" s="1"/>
      <c r="MLS57" s="1"/>
      <c r="MLT57" s="1"/>
      <c r="MLU57" s="1"/>
      <c r="MLV57" s="1"/>
      <c r="MLW57" s="1"/>
      <c r="MLX57" s="1"/>
      <c r="MLY57" s="1"/>
      <c r="MLZ57" s="1"/>
      <c r="MMA57" s="1"/>
      <c r="MMB57" s="1"/>
      <c r="MMC57" s="1"/>
      <c r="MMD57" s="1"/>
      <c r="MME57" s="1"/>
      <c r="MMF57" s="1"/>
      <c r="MMG57" s="1"/>
      <c r="MMH57" s="1"/>
      <c r="MMI57" s="1"/>
      <c r="MMJ57" s="1"/>
      <c r="MMK57" s="1"/>
      <c r="MML57" s="1"/>
      <c r="MMM57" s="1"/>
      <c r="MMN57" s="1"/>
      <c r="MMO57" s="1"/>
      <c r="MMP57" s="1"/>
      <c r="MMQ57" s="1"/>
      <c r="MMR57" s="1"/>
      <c r="MMS57" s="1"/>
      <c r="MMT57" s="1"/>
      <c r="MMU57" s="1"/>
      <c r="MMV57" s="1"/>
      <c r="MMW57" s="1"/>
      <c r="MMX57" s="1"/>
      <c r="MMY57" s="1"/>
      <c r="MMZ57" s="1"/>
      <c r="MNA57" s="1"/>
      <c r="MNB57" s="1"/>
      <c r="MNC57" s="1"/>
      <c r="MND57" s="1"/>
      <c r="MNE57" s="1"/>
      <c r="MNF57" s="1"/>
      <c r="MNG57" s="1"/>
      <c r="MNH57" s="1"/>
      <c r="MNI57" s="1"/>
      <c r="MNJ57" s="1"/>
      <c r="MNK57" s="1"/>
      <c r="MNL57" s="1"/>
      <c r="MNM57" s="1"/>
      <c r="MNN57" s="1"/>
      <c r="MNO57" s="1"/>
      <c r="MNP57" s="1"/>
      <c r="MNQ57" s="1"/>
      <c r="MNR57" s="1"/>
      <c r="MNS57" s="1"/>
      <c r="MNT57" s="1"/>
      <c r="MNU57" s="1"/>
      <c r="MNV57" s="1"/>
      <c r="MNW57" s="1"/>
      <c r="MNX57" s="1"/>
      <c r="MNY57" s="1"/>
      <c r="MNZ57" s="1"/>
      <c r="MOA57" s="1"/>
      <c r="MOB57" s="1"/>
      <c r="MOC57" s="1"/>
      <c r="MOD57" s="1"/>
      <c r="MOE57" s="1"/>
      <c r="MOF57" s="1"/>
      <c r="MOG57" s="1"/>
      <c r="MOH57" s="1"/>
      <c r="MOI57" s="1"/>
      <c r="MOJ57" s="1"/>
      <c r="MOK57" s="1"/>
      <c r="MOL57" s="1"/>
      <c r="MOM57" s="1"/>
      <c r="MON57" s="1"/>
      <c r="MOO57" s="1"/>
      <c r="MOP57" s="1"/>
      <c r="MOQ57" s="1"/>
      <c r="MOR57" s="1"/>
      <c r="MOS57" s="1"/>
      <c r="MOT57" s="1"/>
      <c r="MOU57" s="1"/>
      <c r="MOV57" s="1"/>
      <c r="MOW57" s="1"/>
      <c r="MOX57" s="1"/>
      <c r="MOY57" s="1"/>
      <c r="MOZ57" s="1"/>
      <c r="MPA57" s="1"/>
      <c r="MPB57" s="1"/>
      <c r="MPC57" s="1"/>
      <c r="MPD57" s="1"/>
      <c r="MPE57" s="1"/>
      <c r="MPF57" s="1"/>
      <c r="MPG57" s="1"/>
      <c r="MPH57" s="1"/>
      <c r="MPI57" s="1"/>
      <c r="MPJ57" s="1"/>
      <c r="MPK57" s="1"/>
      <c r="MPL57" s="1"/>
      <c r="MPM57" s="1"/>
      <c r="MPN57" s="1"/>
      <c r="MPO57" s="1"/>
      <c r="MPP57" s="1"/>
      <c r="MPQ57" s="1"/>
      <c r="MPR57" s="1"/>
      <c r="MPS57" s="1"/>
      <c r="MPT57" s="1"/>
      <c r="MPU57" s="1"/>
      <c r="MPV57" s="1"/>
      <c r="MPW57" s="1"/>
      <c r="MPX57" s="1"/>
      <c r="MPY57" s="1"/>
      <c r="MPZ57" s="1"/>
      <c r="MQA57" s="1"/>
      <c r="MQB57" s="1"/>
      <c r="MQC57" s="1"/>
      <c r="MQD57" s="1"/>
      <c r="MQE57" s="1"/>
      <c r="MQF57" s="1"/>
      <c r="MQG57" s="1"/>
      <c r="MQH57" s="1"/>
      <c r="MQI57" s="1"/>
      <c r="MQJ57" s="1"/>
      <c r="MQK57" s="1"/>
      <c r="MQL57" s="1"/>
      <c r="MQM57" s="1"/>
      <c r="MQN57" s="1"/>
      <c r="MQO57" s="1"/>
      <c r="MQP57" s="1"/>
      <c r="MQQ57" s="1"/>
      <c r="MQR57" s="1"/>
      <c r="MQS57" s="1"/>
      <c r="MQT57" s="1"/>
      <c r="MQU57" s="1"/>
      <c r="MQV57" s="1"/>
      <c r="MQW57" s="1"/>
      <c r="MQX57" s="1"/>
      <c r="MQY57" s="1"/>
      <c r="MQZ57" s="1"/>
      <c r="MRA57" s="1"/>
      <c r="MRB57" s="1"/>
      <c r="MRC57" s="1"/>
      <c r="MRD57" s="1"/>
      <c r="MRE57" s="1"/>
      <c r="MRF57" s="1"/>
      <c r="MRG57" s="1"/>
      <c r="MRH57" s="1"/>
      <c r="MRI57" s="1"/>
      <c r="MRJ57" s="1"/>
      <c r="MRK57" s="1"/>
      <c r="MRL57" s="1"/>
      <c r="MRM57" s="1"/>
      <c r="MRN57" s="1"/>
      <c r="MRO57" s="1"/>
      <c r="MRP57" s="1"/>
      <c r="MRQ57" s="1"/>
      <c r="MRR57" s="1"/>
      <c r="MRS57" s="1"/>
      <c r="MRT57" s="1"/>
      <c r="MRU57" s="1"/>
      <c r="MRV57" s="1"/>
      <c r="MRW57" s="1"/>
      <c r="MRX57" s="1"/>
      <c r="MRY57" s="1"/>
      <c r="MRZ57" s="1"/>
      <c r="MSA57" s="1"/>
      <c r="MSB57" s="1"/>
      <c r="MSC57" s="1"/>
      <c r="MSD57" s="1"/>
      <c r="MSE57" s="1"/>
      <c r="MSF57" s="1"/>
      <c r="MSG57" s="1"/>
      <c r="MSH57" s="1"/>
      <c r="MSI57" s="1"/>
      <c r="MSJ57" s="1"/>
      <c r="MSK57" s="1"/>
      <c r="MSL57" s="1"/>
      <c r="MSM57" s="1"/>
      <c r="MSN57" s="1"/>
      <c r="MSO57" s="1"/>
      <c r="MSP57" s="1"/>
      <c r="MSQ57" s="1"/>
      <c r="MSR57" s="1"/>
      <c r="MSS57" s="1"/>
      <c r="MST57" s="1"/>
      <c r="MSU57" s="1"/>
      <c r="MSV57" s="1"/>
      <c r="MSW57" s="1"/>
      <c r="MSX57" s="1"/>
      <c r="MSY57" s="1"/>
      <c r="MSZ57" s="1"/>
      <c r="MTA57" s="1"/>
      <c r="MTB57" s="1"/>
      <c r="MTC57" s="1"/>
      <c r="MTD57" s="1"/>
      <c r="MTE57" s="1"/>
      <c r="MTF57" s="1"/>
      <c r="MTG57" s="1"/>
      <c r="MTH57" s="1"/>
      <c r="MTI57" s="1"/>
      <c r="MTJ57" s="1"/>
      <c r="MTK57" s="1"/>
      <c r="MTL57" s="1"/>
      <c r="MTM57" s="1"/>
      <c r="MTN57" s="1"/>
      <c r="MTO57" s="1"/>
      <c r="MTP57" s="1"/>
      <c r="MTQ57" s="1"/>
      <c r="MTR57" s="1"/>
      <c r="MTS57" s="1"/>
      <c r="MTT57" s="1"/>
      <c r="MTU57" s="1"/>
      <c r="MTV57" s="1"/>
      <c r="MTW57" s="1"/>
      <c r="MTX57" s="1"/>
      <c r="MTY57" s="1"/>
      <c r="MTZ57" s="1"/>
      <c r="MUA57" s="1"/>
      <c r="MUB57" s="1"/>
      <c r="MUC57" s="1"/>
      <c r="MUD57" s="1"/>
      <c r="MUE57" s="1"/>
      <c r="MUF57" s="1"/>
      <c r="MUG57" s="1"/>
      <c r="MUH57" s="1"/>
      <c r="MUI57" s="1"/>
      <c r="MUJ57" s="1"/>
      <c r="MUK57" s="1"/>
      <c r="MUL57" s="1"/>
      <c r="MUM57" s="1"/>
      <c r="MUN57" s="1"/>
      <c r="MUO57" s="1"/>
      <c r="MUP57" s="1"/>
      <c r="MUQ57" s="1"/>
      <c r="MUR57" s="1"/>
      <c r="MUS57" s="1"/>
      <c r="MUT57" s="1"/>
      <c r="MUU57" s="1"/>
      <c r="MUV57" s="1"/>
      <c r="MUW57" s="1"/>
      <c r="MUX57" s="1"/>
      <c r="MUY57" s="1"/>
      <c r="MUZ57" s="1"/>
      <c r="MVA57" s="1"/>
      <c r="MVB57" s="1"/>
      <c r="MVC57" s="1"/>
      <c r="MVD57" s="1"/>
      <c r="MVE57" s="1"/>
      <c r="MVF57" s="1"/>
      <c r="MVG57" s="1"/>
      <c r="MVH57" s="1"/>
      <c r="MVI57" s="1"/>
      <c r="MVJ57" s="1"/>
      <c r="MVK57" s="1"/>
      <c r="MVL57" s="1"/>
      <c r="MVM57" s="1"/>
      <c r="MVN57" s="1"/>
      <c r="MVO57" s="1"/>
      <c r="MVP57" s="1"/>
      <c r="MVQ57" s="1"/>
      <c r="MVR57" s="1"/>
      <c r="MVS57" s="1"/>
      <c r="MVT57" s="1"/>
      <c r="MVU57" s="1"/>
      <c r="MVV57" s="1"/>
      <c r="MVW57" s="1"/>
      <c r="MVX57" s="1"/>
      <c r="MVY57" s="1"/>
      <c r="MVZ57" s="1"/>
      <c r="MWA57" s="1"/>
      <c r="MWB57" s="1"/>
      <c r="MWC57" s="1"/>
      <c r="MWD57" s="1"/>
      <c r="MWE57" s="1"/>
      <c r="MWF57" s="1"/>
      <c r="MWG57" s="1"/>
      <c r="MWH57" s="1"/>
      <c r="MWI57" s="1"/>
      <c r="MWJ57" s="1"/>
      <c r="MWK57" s="1"/>
      <c r="MWL57" s="1"/>
      <c r="MWM57" s="1"/>
      <c r="MWN57" s="1"/>
      <c r="MWO57" s="1"/>
      <c r="MWP57" s="1"/>
      <c r="MWQ57" s="1"/>
      <c r="MWR57" s="1"/>
      <c r="MWS57" s="1"/>
      <c r="MWT57" s="1"/>
      <c r="MWU57" s="1"/>
      <c r="MWV57" s="1"/>
      <c r="MWW57" s="1"/>
      <c r="MWX57" s="1"/>
      <c r="MWY57" s="1"/>
      <c r="MWZ57" s="1"/>
      <c r="MXA57" s="1"/>
      <c r="MXB57" s="1"/>
      <c r="MXC57" s="1"/>
      <c r="MXD57" s="1"/>
      <c r="MXE57" s="1"/>
      <c r="MXF57" s="1"/>
      <c r="MXG57" s="1"/>
      <c r="MXH57" s="1"/>
      <c r="MXI57" s="1"/>
      <c r="MXJ57" s="1"/>
      <c r="MXK57" s="1"/>
      <c r="MXL57" s="1"/>
      <c r="MXM57" s="1"/>
      <c r="MXN57" s="1"/>
      <c r="MXO57" s="1"/>
      <c r="MXP57" s="1"/>
      <c r="MXQ57" s="1"/>
      <c r="MXR57" s="1"/>
      <c r="MXS57" s="1"/>
      <c r="MXT57" s="1"/>
      <c r="MXU57" s="1"/>
      <c r="MXV57" s="1"/>
      <c r="MXW57" s="1"/>
      <c r="MXX57" s="1"/>
      <c r="MXY57" s="1"/>
      <c r="MXZ57" s="1"/>
      <c r="MYA57" s="1"/>
      <c r="MYB57" s="1"/>
      <c r="MYC57" s="1"/>
      <c r="MYD57" s="1"/>
      <c r="MYE57" s="1"/>
      <c r="MYF57" s="1"/>
      <c r="MYG57" s="1"/>
      <c r="MYH57" s="1"/>
      <c r="MYI57" s="1"/>
      <c r="MYJ57" s="1"/>
      <c r="MYK57" s="1"/>
      <c r="MYL57" s="1"/>
      <c r="MYM57" s="1"/>
      <c r="MYN57" s="1"/>
      <c r="MYO57" s="1"/>
      <c r="MYP57" s="1"/>
      <c r="MYQ57" s="1"/>
      <c r="MYR57" s="1"/>
      <c r="MYS57" s="1"/>
      <c r="MYT57" s="1"/>
      <c r="MYU57" s="1"/>
      <c r="MYV57" s="1"/>
      <c r="MYW57" s="1"/>
      <c r="MYX57" s="1"/>
      <c r="MYY57" s="1"/>
      <c r="MYZ57" s="1"/>
      <c r="MZA57" s="1"/>
      <c r="MZB57" s="1"/>
      <c r="MZC57" s="1"/>
      <c r="MZD57" s="1"/>
      <c r="MZE57" s="1"/>
      <c r="MZF57" s="1"/>
      <c r="MZG57" s="1"/>
      <c r="MZH57" s="1"/>
      <c r="MZI57" s="1"/>
      <c r="MZJ57" s="1"/>
      <c r="MZK57" s="1"/>
      <c r="MZL57" s="1"/>
      <c r="MZM57" s="1"/>
      <c r="MZN57" s="1"/>
      <c r="MZO57" s="1"/>
      <c r="MZP57" s="1"/>
      <c r="MZQ57" s="1"/>
      <c r="MZR57" s="1"/>
      <c r="MZS57" s="1"/>
      <c r="MZT57" s="1"/>
      <c r="MZU57" s="1"/>
      <c r="MZV57" s="1"/>
      <c r="MZW57" s="1"/>
      <c r="MZX57" s="1"/>
      <c r="MZY57" s="1"/>
      <c r="MZZ57" s="1"/>
      <c r="NAA57" s="1"/>
      <c r="NAB57" s="1"/>
      <c r="NAC57" s="1"/>
      <c r="NAD57" s="1"/>
      <c r="NAE57" s="1"/>
      <c r="NAF57" s="1"/>
      <c r="NAG57" s="1"/>
      <c r="NAH57" s="1"/>
      <c r="NAI57" s="1"/>
      <c r="NAJ57" s="1"/>
      <c r="NAK57" s="1"/>
      <c r="NAL57" s="1"/>
      <c r="NAM57" s="1"/>
      <c r="NAN57" s="1"/>
      <c r="NAO57" s="1"/>
      <c r="NAP57" s="1"/>
      <c r="NAQ57" s="1"/>
      <c r="NAR57" s="1"/>
      <c r="NAS57" s="1"/>
      <c r="NAT57" s="1"/>
      <c r="NAU57" s="1"/>
      <c r="NAV57" s="1"/>
      <c r="NAW57" s="1"/>
      <c r="NAX57" s="1"/>
      <c r="NAY57" s="1"/>
      <c r="NAZ57" s="1"/>
      <c r="NBA57" s="1"/>
      <c r="NBB57" s="1"/>
      <c r="NBC57" s="1"/>
      <c r="NBD57" s="1"/>
      <c r="NBE57" s="1"/>
      <c r="NBF57" s="1"/>
      <c r="NBG57" s="1"/>
      <c r="NBH57" s="1"/>
      <c r="NBI57" s="1"/>
      <c r="NBJ57" s="1"/>
      <c r="NBK57" s="1"/>
      <c r="NBL57" s="1"/>
      <c r="NBM57" s="1"/>
      <c r="NBN57" s="1"/>
      <c r="NBO57" s="1"/>
      <c r="NBP57" s="1"/>
      <c r="NBQ57" s="1"/>
      <c r="NBR57" s="1"/>
      <c r="NBS57" s="1"/>
      <c r="NBT57" s="1"/>
      <c r="NBU57" s="1"/>
      <c r="NBV57" s="1"/>
      <c r="NBW57" s="1"/>
      <c r="NBX57" s="1"/>
      <c r="NBY57" s="1"/>
      <c r="NBZ57" s="1"/>
      <c r="NCA57" s="1"/>
      <c r="NCB57" s="1"/>
      <c r="NCC57" s="1"/>
      <c r="NCD57" s="1"/>
      <c r="NCE57" s="1"/>
      <c r="NCF57" s="1"/>
      <c r="NCG57" s="1"/>
      <c r="NCH57" s="1"/>
      <c r="NCI57" s="1"/>
      <c r="NCJ57" s="1"/>
      <c r="NCK57" s="1"/>
      <c r="NCL57" s="1"/>
      <c r="NCM57" s="1"/>
      <c r="NCN57" s="1"/>
      <c r="NCO57" s="1"/>
      <c r="NCP57" s="1"/>
      <c r="NCQ57" s="1"/>
      <c r="NCR57" s="1"/>
      <c r="NCS57" s="1"/>
      <c r="NCT57" s="1"/>
      <c r="NCU57" s="1"/>
      <c r="NCV57" s="1"/>
      <c r="NCW57" s="1"/>
      <c r="NCX57" s="1"/>
      <c r="NCY57" s="1"/>
      <c r="NCZ57" s="1"/>
      <c r="NDA57" s="1"/>
      <c r="NDB57" s="1"/>
      <c r="NDC57" s="1"/>
      <c r="NDD57" s="1"/>
      <c r="NDE57" s="1"/>
      <c r="NDF57" s="1"/>
      <c r="NDG57" s="1"/>
      <c r="NDH57" s="1"/>
      <c r="NDI57" s="1"/>
      <c r="NDJ57" s="1"/>
      <c r="NDK57" s="1"/>
      <c r="NDL57" s="1"/>
      <c r="NDM57" s="1"/>
      <c r="NDN57" s="1"/>
      <c r="NDO57" s="1"/>
      <c r="NDP57" s="1"/>
      <c r="NDQ57" s="1"/>
      <c r="NDR57" s="1"/>
      <c r="NDS57" s="1"/>
      <c r="NDT57" s="1"/>
      <c r="NDU57" s="1"/>
      <c r="NDV57" s="1"/>
      <c r="NDW57" s="1"/>
      <c r="NDX57" s="1"/>
      <c r="NDY57" s="1"/>
      <c r="NDZ57" s="1"/>
      <c r="NEA57" s="1"/>
      <c r="NEB57" s="1"/>
      <c r="NEC57" s="1"/>
      <c r="NED57" s="1"/>
      <c r="NEE57" s="1"/>
      <c r="NEF57" s="1"/>
      <c r="NEG57" s="1"/>
      <c r="NEH57" s="1"/>
      <c r="NEI57" s="1"/>
      <c r="NEJ57" s="1"/>
      <c r="NEK57" s="1"/>
      <c r="NEL57" s="1"/>
      <c r="NEM57" s="1"/>
      <c r="NEN57" s="1"/>
      <c r="NEO57" s="1"/>
      <c r="NEP57" s="1"/>
      <c r="NEQ57" s="1"/>
      <c r="NER57" s="1"/>
      <c r="NES57" s="1"/>
      <c r="NET57" s="1"/>
      <c r="NEU57" s="1"/>
      <c r="NEV57" s="1"/>
      <c r="NEW57" s="1"/>
      <c r="NEX57" s="1"/>
      <c r="NEY57" s="1"/>
      <c r="NEZ57" s="1"/>
      <c r="NFA57" s="1"/>
      <c r="NFB57" s="1"/>
      <c r="NFC57" s="1"/>
      <c r="NFD57" s="1"/>
      <c r="NFE57" s="1"/>
      <c r="NFF57" s="1"/>
      <c r="NFG57" s="1"/>
      <c r="NFH57" s="1"/>
      <c r="NFI57" s="1"/>
      <c r="NFJ57" s="1"/>
      <c r="NFK57" s="1"/>
      <c r="NFL57" s="1"/>
      <c r="NFM57" s="1"/>
      <c r="NFN57" s="1"/>
      <c r="NFO57" s="1"/>
      <c r="NFP57" s="1"/>
      <c r="NFQ57" s="1"/>
      <c r="NFR57" s="1"/>
      <c r="NFS57" s="1"/>
      <c r="NFT57" s="1"/>
      <c r="NFU57" s="1"/>
      <c r="NFV57" s="1"/>
      <c r="NFW57" s="1"/>
      <c r="NFX57" s="1"/>
      <c r="NFY57" s="1"/>
      <c r="NFZ57" s="1"/>
      <c r="NGA57" s="1"/>
      <c r="NGB57" s="1"/>
      <c r="NGC57" s="1"/>
      <c r="NGD57" s="1"/>
      <c r="NGE57" s="1"/>
      <c r="NGF57" s="1"/>
      <c r="NGG57" s="1"/>
      <c r="NGH57" s="1"/>
      <c r="NGI57" s="1"/>
      <c r="NGJ57" s="1"/>
      <c r="NGK57" s="1"/>
      <c r="NGL57" s="1"/>
      <c r="NGM57" s="1"/>
      <c r="NGN57" s="1"/>
      <c r="NGO57" s="1"/>
      <c r="NGP57" s="1"/>
      <c r="NGQ57" s="1"/>
      <c r="NGR57" s="1"/>
      <c r="NGS57" s="1"/>
      <c r="NGT57" s="1"/>
      <c r="NGU57" s="1"/>
      <c r="NGV57" s="1"/>
      <c r="NGW57" s="1"/>
      <c r="NGX57" s="1"/>
      <c r="NGY57" s="1"/>
      <c r="NGZ57" s="1"/>
      <c r="NHA57" s="1"/>
      <c r="NHB57" s="1"/>
      <c r="NHC57" s="1"/>
      <c r="NHD57" s="1"/>
      <c r="NHE57" s="1"/>
      <c r="NHF57" s="1"/>
      <c r="NHG57" s="1"/>
      <c r="NHH57" s="1"/>
      <c r="NHI57" s="1"/>
      <c r="NHJ57" s="1"/>
      <c r="NHK57" s="1"/>
      <c r="NHL57" s="1"/>
      <c r="NHM57" s="1"/>
      <c r="NHN57" s="1"/>
      <c r="NHO57" s="1"/>
      <c r="NHP57" s="1"/>
      <c r="NHQ57" s="1"/>
      <c r="NHR57" s="1"/>
      <c r="NHS57" s="1"/>
      <c r="NHT57" s="1"/>
      <c r="NHU57" s="1"/>
      <c r="NHV57" s="1"/>
      <c r="NHW57" s="1"/>
      <c r="NHX57" s="1"/>
      <c r="NHY57" s="1"/>
      <c r="NHZ57" s="1"/>
      <c r="NIA57" s="1"/>
      <c r="NIB57" s="1"/>
      <c r="NIC57" s="1"/>
      <c r="NID57" s="1"/>
      <c r="NIE57" s="1"/>
      <c r="NIF57" s="1"/>
      <c r="NIG57" s="1"/>
      <c r="NIH57" s="1"/>
      <c r="NII57" s="1"/>
      <c r="NIJ57" s="1"/>
      <c r="NIK57" s="1"/>
      <c r="NIL57" s="1"/>
      <c r="NIM57" s="1"/>
      <c r="NIN57" s="1"/>
      <c r="NIO57" s="1"/>
      <c r="NIP57" s="1"/>
      <c r="NIQ57" s="1"/>
      <c r="NIR57" s="1"/>
      <c r="NIS57" s="1"/>
      <c r="NIT57" s="1"/>
      <c r="NIU57" s="1"/>
      <c r="NIV57" s="1"/>
      <c r="NIW57" s="1"/>
      <c r="NIX57" s="1"/>
      <c r="NIY57" s="1"/>
      <c r="NIZ57" s="1"/>
      <c r="NJA57" s="1"/>
      <c r="NJB57" s="1"/>
      <c r="NJC57" s="1"/>
      <c r="NJD57" s="1"/>
      <c r="NJE57" s="1"/>
      <c r="NJF57" s="1"/>
      <c r="NJG57" s="1"/>
      <c r="NJH57" s="1"/>
      <c r="NJI57" s="1"/>
      <c r="NJJ57" s="1"/>
      <c r="NJK57" s="1"/>
      <c r="NJL57" s="1"/>
      <c r="NJM57" s="1"/>
      <c r="NJN57" s="1"/>
      <c r="NJO57" s="1"/>
      <c r="NJP57" s="1"/>
      <c r="NJQ57" s="1"/>
      <c r="NJR57" s="1"/>
      <c r="NJS57" s="1"/>
      <c r="NJT57" s="1"/>
      <c r="NJU57" s="1"/>
      <c r="NJV57" s="1"/>
      <c r="NJW57" s="1"/>
      <c r="NJX57" s="1"/>
      <c r="NJY57" s="1"/>
      <c r="NJZ57" s="1"/>
      <c r="NKA57" s="1"/>
      <c r="NKB57" s="1"/>
      <c r="NKC57" s="1"/>
      <c r="NKD57" s="1"/>
      <c r="NKE57" s="1"/>
      <c r="NKF57" s="1"/>
      <c r="NKG57" s="1"/>
      <c r="NKH57" s="1"/>
      <c r="NKI57" s="1"/>
      <c r="NKJ57" s="1"/>
      <c r="NKK57" s="1"/>
      <c r="NKL57" s="1"/>
      <c r="NKM57" s="1"/>
      <c r="NKN57" s="1"/>
      <c r="NKO57" s="1"/>
      <c r="NKP57" s="1"/>
      <c r="NKQ57" s="1"/>
      <c r="NKR57" s="1"/>
      <c r="NKS57" s="1"/>
      <c r="NKT57" s="1"/>
      <c r="NKU57" s="1"/>
      <c r="NKV57" s="1"/>
      <c r="NKW57" s="1"/>
      <c r="NKX57" s="1"/>
      <c r="NKY57" s="1"/>
      <c r="NKZ57" s="1"/>
      <c r="NLA57" s="1"/>
      <c r="NLB57" s="1"/>
      <c r="NLC57" s="1"/>
      <c r="NLD57" s="1"/>
      <c r="NLE57" s="1"/>
      <c r="NLF57" s="1"/>
      <c r="NLG57" s="1"/>
      <c r="NLH57" s="1"/>
      <c r="NLI57" s="1"/>
      <c r="NLJ57" s="1"/>
      <c r="NLK57" s="1"/>
      <c r="NLL57" s="1"/>
      <c r="NLM57" s="1"/>
      <c r="NLN57" s="1"/>
      <c r="NLO57" s="1"/>
      <c r="NLP57" s="1"/>
      <c r="NLQ57" s="1"/>
      <c r="NLR57" s="1"/>
      <c r="NLS57" s="1"/>
      <c r="NLT57" s="1"/>
      <c r="NLU57" s="1"/>
      <c r="NLV57" s="1"/>
      <c r="NLW57" s="1"/>
      <c r="NLX57" s="1"/>
      <c r="NLY57" s="1"/>
      <c r="NLZ57" s="1"/>
      <c r="NMA57" s="1"/>
      <c r="NMB57" s="1"/>
      <c r="NMC57" s="1"/>
      <c r="NMD57" s="1"/>
      <c r="NME57" s="1"/>
      <c r="NMF57" s="1"/>
      <c r="NMG57" s="1"/>
      <c r="NMH57" s="1"/>
      <c r="NMI57" s="1"/>
      <c r="NMJ57" s="1"/>
      <c r="NMK57" s="1"/>
      <c r="NML57" s="1"/>
      <c r="NMM57" s="1"/>
      <c r="NMN57" s="1"/>
      <c r="NMO57" s="1"/>
      <c r="NMP57" s="1"/>
      <c r="NMQ57" s="1"/>
      <c r="NMR57" s="1"/>
      <c r="NMS57" s="1"/>
      <c r="NMT57" s="1"/>
      <c r="NMU57" s="1"/>
      <c r="NMV57" s="1"/>
      <c r="NMW57" s="1"/>
      <c r="NMX57" s="1"/>
      <c r="NMY57" s="1"/>
      <c r="NMZ57" s="1"/>
      <c r="NNA57" s="1"/>
      <c r="NNB57" s="1"/>
      <c r="NNC57" s="1"/>
      <c r="NND57" s="1"/>
      <c r="NNE57" s="1"/>
      <c r="NNF57" s="1"/>
      <c r="NNG57" s="1"/>
      <c r="NNH57" s="1"/>
      <c r="NNI57" s="1"/>
      <c r="NNJ57" s="1"/>
      <c r="NNK57" s="1"/>
      <c r="NNL57" s="1"/>
      <c r="NNM57" s="1"/>
      <c r="NNN57" s="1"/>
      <c r="NNO57" s="1"/>
      <c r="NNP57" s="1"/>
      <c r="NNQ57" s="1"/>
      <c r="NNR57" s="1"/>
      <c r="NNS57" s="1"/>
      <c r="NNT57" s="1"/>
      <c r="NNU57" s="1"/>
      <c r="NNV57" s="1"/>
      <c r="NNW57" s="1"/>
      <c r="NNX57" s="1"/>
      <c r="NNY57" s="1"/>
      <c r="NNZ57" s="1"/>
      <c r="NOA57" s="1"/>
      <c r="NOB57" s="1"/>
      <c r="NOC57" s="1"/>
      <c r="NOD57" s="1"/>
      <c r="NOE57" s="1"/>
      <c r="NOF57" s="1"/>
      <c r="NOG57" s="1"/>
      <c r="NOH57" s="1"/>
      <c r="NOI57" s="1"/>
      <c r="NOJ57" s="1"/>
      <c r="NOK57" s="1"/>
      <c r="NOL57" s="1"/>
      <c r="NOM57" s="1"/>
      <c r="NON57" s="1"/>
      <c r="NOO57" s="1"/>
      <c r="NOP57" s="1"/>
      <c r="NOQ57" s="1"/>
      <c r="NOR57" s="1"/>
      <c r="NOS57" s="1"/>
      <c r="NOT57" s="1"/>
      <c r="NOU57" s="1"/>
      <c r="NOV57" s="1"/>
      <c r="NOW57" s="1"/>
      <c r="NOX57" s="1"/>
      <c r="NOY57" s="1"/>
      <c r="NOZ57" s="1"/>
      <c r="NPA57" s="1"/>
      <c r="NPB57" s="1"/>
      <c r="NPC57" s="1"/>
      <c r="NPD57" s="1"/>
      <c r="NPE57" s="1"/>
      <c r="NPF57" s="1"/>
      <c r="NPG57" s="1"/>
      <c r="NPH57" s="1"/>
      <c r="NPI57" s="1"/>
      <c r="NPJ57" s="1"/>
      <c r="NPK57" s="1"/>
      <c r="NPL57" s="1"/>
      <c r="NPM57" s="1"/>
      <c r="NPN57" s="1"/>
      <c r="NPO57" s="1"/>
      <c r="NPP57" s="1"/>
      <c r="NPQ57" s="1"/>
      <c r="NPR57" s="1"/>
      <c r="NPS57" s="1"/>
      <c r="NPT57" s="1"/>
      <c r="NPU57" s="1"/>
      <c r="NPV57" s="1"/>
      <c r="NPW57" s="1"/>
      <c r="NPX57" s="1"/>
      <c r="NPY57" s="1"/>
      <c r="NPZ57" s="1"/>
      <c r="NQA57" s="1"/>
      <c r="NQB57" s="1"/>
      <c r="NQC57" s="1"/>
      <c r="NQD57" s="1"/>
      <c r="NQE57" s="1"/>
      <c r="NQF57" s="1"/>
      <c r="NQG57" s="1"/>
      <c r="NQH57" s="1"/>
      <c r="NQI57" s="1"/>
      <c r="NQJ57" s="1"/>
      <c r="NQK57" s="1"/>
      <c r="NQL57" s="1"/>
      <c r="NQM57" s="1"/>
      <c r="NQN57" s="1"/>
      <c r="NQO57" s="1"/>
      <c r="NQP57" s="1"/>
      <c r="NQQ57" s="1"/>
      <c r="NQR57" s="1"/>
      <c r="NQS57" s="1"/>
      <c r="NQT57" s="1"/>
      <c r="NQU57" s="1"/>
      <c r="NQV57" s="1"/>
      <c r="NQW57" s="1"/>
      <c r="NQX57" s="1"/>
      <c r="NQY57" s="1"/>
      <c r="NQZ57" s="1"/>
      <c r="NRA57" s="1"/>
      <c r="NRB57" s="1"/>
      <c r="NRC57" s="1"/>
      <c r="NRD57" s="1"/>
      <c r="NRE57" s="1"/>
      <c r="NRF57" s="1"/>
      <c r="NRG57" s="1"/>
      <c r="NRH57" s="1"/>
      <c r="NRI57" s="1"/>
      <c r="NRJ57" s="1"/>
      <c r="NRK57" s="1"/>
      <c r="NRL57" s="1"/>
      <c r="NRM57" s="1"/>
      <c r="NRN57" s="1"/>
      <c r="NRO57" s="1"/>
      <c r="NRP57" s="1"/>
      <c r="NRQ57" s="1"/>
      <c r="NRR57" s="1"/>
      <c r="NRS57" s="1"/>
      <c r="NRT57" s="1"/>
      <c r="NRU57" s="1"/>
      <c r="NRV57" s="1"/>
      <c r="NRW57" s="1"/>
      <c r="NRX57" s="1"/>
      <c r="NRY57" s="1"/>
      <c r="NRZ57" s="1"/>
      <c r="NSA57" s="1"/>
      <c r="NSB57" s="1"/>
      <c r="NSC57" s="1"/>
      <c r="NSD57" s="1"/>
      <c r="NSE57" s="1"/>
      <c r="NSF57" s="1"/>
      <c r="NSG57" s="1"/>
      <c r="NSH57" s="1"/>
      <c r="NSI57" s="1"/>
      <c r="NSJ57" s="1"/>
      <c r="NSK57" s="1"/>
      <c r="NSL57" s="1"/>
      <c r="NSM57" s="1"/>
      <c r="NSN57" s="1"/>
      <c r="NSO57" s="1"/>
      <c r="NSP57" s="1"/>
      <c r="NSQ57" s="1"/>
      <c r="NSR57" s="1"/>
      <c r="NSS57" s="1"/>
      <c r="NST57" s="1"/>
      <c r="NSU57" s="1"/>
      <c r="NSV57" s="1"/>
      <c r="NSW57" s="1"/>
      <c r="NSX57" s="1"/>
      <c r="NSY57" s="1"/>
      <c r="NSZ57" s="1"/>
      <c r="NTA57" s="1"/>
      <c r="NTB57" s="1"/>
      <c r="NTC57" s="1"/>
      <c r="NTD57" s="1"/>
      <c r="NTE57" s="1"/>
      <c r="NTF57" s="1"/>
      <c r="NTG57" s="1"/>
      <c r="NTH57" s="1"/>
      <c r="NTI57" s="1"/>
      <c r="NTJ57" s="1"/>
      <c r="NTK57" s="1"/>
      <c r="NTL57" s="1"/>
      <c r="NTM57" s="1"/>
      <c r="NTN57" s="1"/>
      <c r="NTO57" s="1"/>
      <c r="NTP57" s="1"/>
      <c r="NTQ57" s="1"/>
      <c r="NTR57" s="1"/>
      <c r="NTS57" s="1"/>
      <c r="NTT57" s="1"/>
      <c r="NTU57" s="1"/>
      <c r="NTV57" s="1"/>
      <c r="NTW57" s="1"/>
      <c r="NTX57" s="1"/>
      <c r="NTY57" s="1"/>
      <c r="NTZ57" s="1"/>
      <c r="NUA57" s="1"/>
      <c r="NUB57" s="1"/>
      <c r="NUC57" s="1"/>
      <c r="NUD57" s="1"/>
      <c r="NUE57" s="1"/>
      <c r="NUF57" s="1"/>
      <c r="NUG57" s="1"/>
      <c r="NUH57" s="1"/>
      <c r="NUI57" s="1"/>
      <c r="NUJ57" s="1"/>
      <c r="NUK57" s="1"/>
      <c r="NUL57" s="1"/>
      <c r="NUM57" s="1"/>
      <c r="NUN57" s="1"/>
      <c r="NUO57" s="1"/>
      <c r="NUP57" s="1"/>
      <c r="NUQ57" s="1"/>
      <c r="NUR57" s="1"/>
      <c r="NUS57" s="1"/>
      <c r="NUT57" s="1"/>
      <c r="NUU57" s="1"/>
      <c r="NUV57" s="1"/>
      <c r="NUW57" s="1"/>
      <c r="NUX57" s="1"/>
      <c r="NUY57" s="1"/>
      <c r="NUZ57" s="1"/>
      <c r="NVA57" s="1"/>
      <c r="NVB57" s="1"/>
      <c r="NVC57" s="1"/>
      <c r="NVD57" s="1"/>
      <c r="NVE57" s="1"/>
      <c r="NVF57" s="1"/>
      <c r="NVG57" s="1"/>
      <c r="NVH57" s="1"/>
      <c r="NVI57" s="1"/>
      <c r="NVJ57" s="1"/>
      <c r="NVK57" s="1"/>
      <c r="NVL57" s="1"/>
      <c r="NVM57" s="1"/>
      <c r="NVN57" s="1"/>
      <c r="NVO57" s="1"/>
      <c r="NVP57" s="1"/>
      <c r="NVQ57" s="1"/>
      <c r="NVR57" s="1"/>
      <c r="NVS57" s="1"/>
      <c r="NVT57" s="1"/>
      <c r="NVU57" s="1"/>
      <c r="NVV57" s="1"/>
      <c r="NVW57" s="1"/>
      <c r="NVX57" s="1"/>
      <c r="NVY57" s="1"/>
      <c r="NVZ57" s="1"/>
      <c r="NWA57" s="1"/>
      <c r="NWB57" s="1"/>
      <c r="NWC57" s="1"/>
      <c r="NWD57" s="1"/>
      <c r="NWE57" s="1"/>
      <c r="NWF57" s="1"/>
      <c r="NWG57" s="1"/>
      <c r="NWH57" s="1"/>
      <c r="NWI57" s="1"/>
      <c r="NWJ57" s="1"/>
      <c r="NWK57" s="1"/>
      <c r="NWL57" s="1"/>
      <c r="NWM57" s="1"/>
      <c r="NWN57" s="1"/>
      <c r="NWO57" s="1"/>
      <c r="NWP57" s="1"/>
      <c r="NWQ57" s="1"/>
      <c r="NWR57" s="1"/>
      <c r="NWS57" s="1"/>
      <c r="NWT57" s="1"/>
      <c r="NWU57" s="1"/>
      <c r="NWV57" s="1"/>
      <c r="NWW57" s="1"/>
      <c r="NWX57" s="1"/>
      <c r="NWY57" s="1"/>
      <c r="NWZ57" s="1"/>
      <c r="NXA57" s="1"/>
      <c r="NXB57" s="1"/>
      <c r="NXC57" s="1"/>
      <c r="NXD57" s="1"/>
      <c r="NXE57" s="1"/>
      <c r="NXF57" s="1"/>
      <c r="NXG57" s="1"/>
      <c r="NXH57" s="1"/>
      <c r="NXI57" s="1"/>
      <c r="NXJ57" s="1"/>
      <c r="NXK57" s="1"/>
      <c r="NXL57" s="1"/>
      <c r="NXM57" s="1"/>
      <c r="NXN57" s="1"/>
      <c r="NXO57" s="1"/>
      <c r="NXP57" s="1"/>
      <c r="NXQ57" s="1"/>
      <c r="NXR57" s="1"/>
      <c r="NXS57" s="1"/>
      <c r="NXT57" s="1"/>
      <c r="NXU57" s="1"/>
      <c r="NXV57" s="1"/>
      <c r="NXW57" s="1"/>
      <c r="NXX57" s="1"/>
      <c r="NXY57" s="1"/>
      <c r="NXZ57" s="1"/>
      <c r="NYA57" s="1"/>
      <c r="NYB57" s="1"/>
      <c r="NYC57" s="1"/>
      <c r="NYD57" s="1"/>
      <c r="NYE57" s="1"/>
      <c r="NYF57" s="1"/>
      <c r="NYG57" s="1"/>
      <c r="NYH57" s="1"/>
      <c r="NYI57" s="1"/>
      <c r="NYJ57" s="1"/>
      <c r="NYK57" s="1"/>
      <c r="NYL57" s="1"/>
      <c r="NYM57" s="1"/>
      <c r="NYN57" s="1"/>
      <c r="NYO57" s="1"/>
      <c r="NYP57" s="1"/>
      <c r="NYQ57" s="1"/>
      <c r="NYR57" s="1"/>
      <c r="NYS57" s="1"/>
      <c r="NYT57" s="1"/>
      <c r="NYU57" s="1"/>
      <c r="NYV57" s="1"/>
      <c r="NYW57" s="1"/>
      <c r="NYX57" s="1"/>
      <c r="NYY57" s="1"/>
      <c r="NYZ57" s="1"/>
      <c r="NZA57" s="1"/>
      <c r="NZB57" s="1"/>
      <c r="NZC57" s="1"/>
      <c r="NZD57" s="1"/>
      <c r="NZE57" s="1"/>
      <c r="NZF57" s="1"/>
      <c r="NZG57" s="1"/>
      <c r="NZH57" s="1"/>
      <c r="NZI57" s="1"/>
      <c r="NZJ57" s="1"/>
      <c r="NZK57" s="1"/>
      <c r="NZL57" s="1"/>
      <c r="NZM57" s="1"/>
      <c r="NZN57" s="1"/>
      <c r="NZO57" s="1"/>
      <c r="NZP57" s="1"/>
      <c r="NZQ57" s="1"/>
      <c r="NZR57" s="1"/>
      <c r="NZS57" s="1"/>
      <c r="NZT57" s="1"/>
      <c r="NZU57" s="1"/>
      <c r="NZV57" s="1"/>
      <c r="NZW57" s="1"/>
      <c r="NZX57" s="1"/>
      <c r="NZY57" s="1"/>
      <c r="NZZ57" s="1"/>
      <c r="OAA57" s="1"/>
      <c r="OAB57" s="1"/>
      <c r="OAC57" s="1"/>
      <c r="OAD57" s="1"/>
      <c r="OAE57" s="1"/>
      <c r="OAF57" s="1"/>
      <c r="OAG57" s="1"/>
      <c r="OAH57" s="1"/>
      <c r="OAI57" s="1"/>
      <c r="OAJ57" s="1"/>
      <c r="OAK57" s="1"/>
      <c r="OAL57" s="1"/>
      <c r="OAM57" s="1"/>
      <c r="OAN57" s="1"/>
      <c r="OAO57" s="1"/>
      <c r="OAP57" s="1"/>
      <c r="OAQ57" s="1"/>
      <c r="OAR57" s="1"/>
      <c r="OAS57" s="1"/>
      <c r="OAT57" s="1"/>
      <c r="OAU57" s="1"/>
      <c r="OAV57" s="1"/>
      <c r="OAW57" s="1"/>
      <c r="OAX57" s="1"/>
      <c r="OAY57" s="1"/>
      <c r="OAZ57" s="1"/>
      <c r="OBA57" s="1"/>
      <c r="OBB57" s="1"/>
      <c r="OBC57" s="1"/>
      <c r="OBD57" s="1"/>
      <c r="OBE57" s="1"/>
      <c r="OBF57" s="1"/>
      <c r="OBG57" s="1"/>
      <c r="OBH57" s="1"/>
      <c r="OBI57" s="1"/>
      <c r="OBJ57" s="1"/>
      <c r="OBK57" s="1"/>
      <c r="OBL57" s="1"/>
      <c r="OBM57" s="1"/>
      <c r="OBN57" s="1"/>
      <c r="OBO57" s="1"/>
      <c r="OBP57" s="1"/>
      <c r="OBQ57" s="1"/>
      <c r="OBR57" s="1"/>
      <c r="OBS57" s="1"/>
      <c r="OBT57" s="1"/>
      <c r="OBU57" s="1"/>
      <c r="OBV57" s="1"/>
      <c r="OBW57" s="1"/>
      <c r="OBX57" s="1"/>
      <c r="OBY57" s="1"/>
      <c r="OBZ57" s="1"/>
      <c r="OCA57" s="1"/>
      <c r="OCB57" s="1"/>
      <c r="OCC57" s="1"/>
      <c r="OCD57" s="1"/>
      <c r="OCE57" s="1"/>
      <c r="OCF57" s="1"/>
      <c r="OCG57" s="1"/>
      <c r="OCH57" s="1"/>
      <c r="OCI57" s="1"/>
      <c r="OCJ57" s="1"/>
      <c r="OCK57" s="1"/>
      <c r="OCL57" s="1"/>
      <c r="OCM57" s="1"/>
      <c r="OCN57" s="1"/>
      <c r="OCO57" s="1"/>
      <c r="OCP57" s="1"/>
      <c r="OCQ57" s="1"/>
      <c r="OCR57" s="1"/>
      <c r="OCS57" s="1"/>
      <c r="OCT57" s="1"/>
      <c r="OCU57" s="1"/>
      <c r="OCV57" s="1"/>
      <c r="OCW57" s="1"/>
      <c r="OCX57" s="1"/>
      <c r="OCY57" s="1"/>
      <c r="OCZ57" s="1"/>
      <c r="ODA57" s="1"/>
      <c r="ODB57" s="1"/>
      <c r="ODC57" s="1"/>
      <c r="ODD57" s="1"/>
      <c r="ODE57" s="1"/>
      <c r="ODF57" s="1"/>
      <c r="ODG57" s="1"/>
      <c r="ODH57" s="1"/>
      <c r="ODI57" s="1"/>
      <c r="ODJ57" s="1"/>
      <c r="ODK57" s="1"/>
      <c r="ODL57" s="1"/>
      <c r="ODM57" s="1"/>
      <c r="ODN57" s="1"/>
      <c r="ODO57" s="1"/>
      <c r="ODP57" s="1"/>
      <c r="ODQ57" s="1"/>
      <c r="ODR57" s="1"/>
      <c r="ODS57" s="1"/>
      <c r="ODT57" s="1"/>
      <c r="ODU57" s="1"/>
      <c r="ODV57" s="1"/>
      <c r="ODW57" s="1"/>
      <c r="ODX57" s="1"/>
      <c r="ODY57" s="1"/>
      <c r="ODZ57" s="1"/>
      <c r="OEA57" s="1"/>
      <c r="OEB57" s="1"/>
      <c r="OEC57" s="1"/>
      <c r="OED57" s="1"/>
      <c r="OEE57" s="1"/>
      <c r="OEF57" s="1"/>
      <c r="OEG57" s="1"/>
      <c r="OEH57" s="1"/>
      <c r="OEI57" s="1"/>
      <c r="OEJ57" s="1"/>
      <c r="OEK57" s="1"/>
      <c r="OEL57" s="1"/>
      <c r="OEM57" s="1"/>
      <c r="OEN57" s="1"/>
      <c r="OEO57" s="1"/>
      <c r="OEP57" s="1"/>
      <c r="OEQ57" s="1"/>
      <c r="OER57" s="1"/>
      <c r="OES57" s="1"/>
      <c r="OET57" s="1"/>
      <c r="OEU57" s="1"/>
      <c r="OEV57" s="1"/>
      <c r="OEW57" s="1"/>
      <c r="OEX57" s="1"/>
      <c r="OEY57" s="1"/>
      <c r="OEZ57" s="1"/>
      <c r="OFA57" s="1"/>
      <c r="OFB57" s="1"/>
      <c r="OFC57" s="1"/>
      <c r="OFD57" s="1"/>
      <c r="OFE57" s="1"/>
      <c r="OFF57" s="1"/>
      <c r="OFG57" s="1"/>
      <c r="OFH57" s="1"/>
      <c r="OFI57" s="1"/>
      <c r="OFJ57" s="1"/>
      <c r="OFK57" s="1"/>
      <c r="OFL57" s="1"/>
      <c r="OFM57" s="1"/>
      <c r="OFN57" s="1"/>
      <c r="OFO57" s="1"/>
      <c r="OFP57" s="1"/>
      <c r="OFQ57" s="1"/>
      <c r="OFR57" s="1"/>
      <c r="OFS57" s="1"/>
      <c r="OFT57" s="1"/>
      <c r="OFU57" s="1"/>
      <c r="OFV57" s="1"/>
      <c r="OFW57" s="1"/>
      <c r="OFX57" s="1"/>
      <c r="OFY57" s="1"/>
      <c r="OFZ57" s="1"/>
      <c r="OGA57" s="1"/>
      <c r="OGB57" s="1"/>
      <c r="OGC57" s="1"/>
      <c r="OGD57" s="1"/>
      <c r="OGE57" s="1"/>
      <c r="OGF57" s="1"/>
      <c r="OGG57" s="1"/>
      <c r="OGH57" s="1"/>
      <c r="OGI57" s="1"/>
      <c r="OGJ57" s="1"/>
      <c r="OGK57" s="1"/>
      <c r="OGL57" s="1"/>
      <c r="OGM57" s="1"/>
      <c r="OGN57" s="1"/>
      <c r="OGO57" s="1"/>
      <c r="OGP57" s="1"/>
      <c r="OGQ57" s="1"/>
      <c r="OGR57" s="1"/>
      <c r="OGS57" s="1"/>
      <c r="OGT57" s="1"/>
      <c r="OGU57" s="1"/>
      <c r="OGV57" s="1"/>
      <c r="OGW57" s="1"/>
      <c r="OGX57" s="1"/>
      <c r="OGY57" s="1"/>
      <c r="OGZ57" s="1"/>
      <c r="OHA57" s="1"/>
      <c r="OHB57" s="1"/>
      <c r="OHC57" s="1"/>
      <c r="OHD57" s="1"/>
      <c r="OHE57" s="1"/>
      <c r="OHF57" s="1"/>
      <c r="OHG57" s="1"/>
      <c r="OHH57" s="1"/>
      <c r="OHI57" s="1"/>
      <c r="OHJ57" s="1"/>
      <c r="OHK57" s="1"/>
      <c r="OHL57" s="1"/>
      <c r="OHM57" s="1"/>
      <c r="OHN57" s="1"/>
      <c r="OHO57" s="1"/>
      <c r="OHP57" s="1"/>
      <c r="OHQ57" s="1"/>
      <c r="OHR57" s="1"/>
      <c r="OHS57" s="1"/>
      <c r="OHT57" s="1"/>
      <c r="OHU57" s="1"/>
      <c r="OHV57" s="1"/>
      <c r="OHW57" s="1"/>
      <c r="OHX57" s="1"/>
      <c r="OHY57" s="1"/>
      <c r="OHZ57" s="1"/>
      <c r="OIA57" s="1"/>
      <c r="OIB57" s="1"/>
      <c r="OIC57" s="1"/>
      <c r="OID57" s="1"/>
      <c r="OIE57" s="1"/>
      <c r="OIF57" s="1"/>
      <c r="OIG57" s="1"/>
      <c r="OIH57" s="1"/>
      <c r="OII57" s="1"/>
      <c r="OIJ57" s="1"/>
      <c r="OIK57" s="1"/>
      <c r="OIL57" s="1"/>
      <c r="OIM57" s="1"/>
      <c r="OIN57" s="1"/>
      <c r="OIO57" s="1"/>
      <c r="OIP57" s="1"/>
      <c r="OIQ57" s="1"/>
      <c r="OIR57" s="1"/>
      <c r="OIS57" s="1"/>
      <c r="OIT57" s="1"/>
      <c r="OIU57" s="1"/>
      <c r="OIV57" s="1"/>
      <c r="OIW57" s="1"/>
      <c r="OIX57" s="1"/>
      <c r="OIY57" s="1"/>
      <c r="OIZ57" s="1"/>
      <c r="OJA57" s="1"/>
      <c r="OJB57" s="1"/>
      <c r="OJC57" s="1"/>
      <c r="OJD57" s="1"/>
      <c r="OJE57" s="1"/>
      <c r="OJF57" s="1"/>
      <c r="OJG57" s="1"/>
      <c r="OJH57" s="1"/>
      <c r="OJI57" s="1"/>
      <c r="OJJ57" s="1"/>
      <c r="OJK57" s="1"/>
      <c r="OJL57" s="1"/>
      <c r="OJM57" s="1"/>
      <c r="OJN57" s="1"/>
      <c r="OJO57" s="1"/>
      <c r="OJP57" s="1"/>
      <c r="OJQ57" s="1"/>
      <c r="OJR57" s="1"/>
      <c r="OJS57" s="1"/>
      <c r="OJT57" s="1"/>
      <c r="OJU57" s="1"/>
      <c r="OJV57" s="1"/>
      <c r="OJW57" s="1"/>
      <c r="OJX57" s="1"/>
      <c r="OJY57" s="1"/>
      <c r="OJZ57" s="1"/>
      <c r="OKA57" s="1"/>
      <c r="OKB57" s="1"/>
      <c r="OKC57" s="1"/>
      <c r="OKD57" s="1"/>
      <c r="OKE57" s="1"/>
      <c r="OKF57" s="1"/>
      <c r="OKG57" s="1"/>
      <c r="OKH57" s="1"/>
      <c r="OKI57" s="1"/>
      <c r="OKJ57" s="1"/>
      <c r="OKK57" s="1"/>
      <c r="OKL57" s="1"/>
      <c r="OKM57" s="1"/>
      <c r="OKN57" s="1"/>
      <c r="OKO57" s="1"/>
      <c r="OKP57" s="1"/>
      <c r="OKQ57" s="1"/>
      <c r="OKR57" s="1"/>
      <c r="OKS57" s="1"/>
      <c r="OKT57" s="1"/>
      <c r="OKU57" s="1"/>
      <c r="OKV57" s="1"/>
      <c r="OKW57" s="1"/>
      <c r="OKX57" s="1"/>
      <c r="OKY57" s="1"/>
      <c r="OKZ57" s="1"/>
      <c r="OLA57" s="1"/>
      <c r="OLB57" s="1"/>
      <c r="OLC57" s="1"/>
      <c r="OLD57" s="1"/>
      <c r="OLE57" s="1"/>
      <c r="OLF57" s="1"/>
      <c r="OLG57" s="1"/>
      <c r="OLH57" s="1"/>
      <c r="OLI57" s="1"/>
      <c r="OLJ57" s="1"/>
      <c r="OLK57" s="1"/>
      <c r="OLL57" s="1"/>
      <c r="OLM57" s="1"/>
      <c r="OLN57" s="1"/>
      <c r="OLO57" s="1"/>
      <c r="OLP57" s="1"/>
      <c r="OLQ57" s="1"/>
      <c r="OLR57" s="1"/>
      <c r="OLS57" s="1"/>
      <c r="OLT57" s="1"/>
      <c r="OLU57" s="1"/>
      <c r="OLV57" s="1"/>
      <c r="OLW57" s="1"/>
      <c r="OLX57" s="1"/>
      <c r="OLY57" s="1"/>
      <c r="OLZ57" s="1"/>
      <c r="OMA57" s="1"/>
      <c r="OMB57" s="1"/>
      <c r="OMC57" s="1"/>
      <c r="OMD57" s="1"/>
      <c r="OME57" s="1"/>
      <c r="OMF57" s="1"/>
      <c r="OMG57" s="1"/>
      <c r="OMH57" s="1"/>
      <c r="OMI57" s="1"/>
      <c r="OMJ57" s="1"/>
      <c r="OMK57" s="1"/>
      <c r="OML57" s="1"/>
      <c r="OMM57" s="1"/>
      <c r="OMN57" s="1"/>
      <c r="OMO57" s="1"/>
      <c r="OMP57" s="1"/>
      <c r="OMQ57" s="1"/>
      <c r="OMR57" s="1"/>
      <c r="OMS57" s="1"/>
      <c r="OMT57" s="1"/>
      <c r="OMU57" s="1"/>
      <c r="OMV57" s="1"/>
      <c r="OMW57" s="1"/>
      <c r="OMX57" s="1"/>
      <c r="OMY57" s="1"/>
      <c r="OMZ57" s="1"/>
      <c r="ONA57" s="1"/>
      <c r="ONB57" s="1"/>
      <c r="ONC57" s="1"/>
      <c r="OND57" s="1"/>
      <c r="ONE57" s="1"/>
      <c r="ONF57" s="1"/>
      <c r="ONG57" s="1"/>
      <c r="ONH57" s="1"/>
      <c r="ONI57" s="1"/>
      <c r="ONJ57" s="1"/>
      <c r="ONK57" s="1"/>
      <c r="ONL57" s="1"/>
      <c r="ONM57" s="1"/>
      <c r="ONN57" s="1"/>
      <c r="ONO57" s="1"/>
      <c r="ONP57" s="1"/>
      <c r="ONQ57" s="1"/>
      <c r="ONR57" s="1"/>
      <c r="ONS57" s="1"/>
      <c r="ONT57" s="1"/>
      <c r="ONU57" s="1"/>
      <c r="ONV57" s="1"/>
      <c r="ONW57" s="1"/>
      <c r="ONX57" s="1"/>
      <c r="ONY57" s="1"/>
      <c r="ONZ57" s="1"/>
      <c r="OOA57" s="1"/>
      <c r="OOB57" s="1"/>
      <c r="OOC57" s="1"/>
      <c r="OOD57" s="1"/>
      <c r="OOE57" s="1"/>
      <c r="OOF57" s="1"/>
      <c r="OOG57" s="1"/>
      <c r="OOH57" s="1"/>
      <c r="OOI57" s="1"/>
      <c r="OOJ57" s="1"/>
      <c r="OOK57" s="1"/>
      <c r="OOL57" s="1"/>
      <c r="OOM57" s="1"/>
      <c r="OON57" s="1"/>
      <c r="OOO57" s="1"/>
      <c r="OOP57" s="1"/>
      <c r="OOQ57" s="1"/>
      <c r="OOR57" s="1"/>
      <c r="OOS57" s="1"/>
      <c r="OOT57" s="1"/>
      <c r="OOU57" s="1"/>
      <c r="OOV57" s="1"/>
      <c r="OOW57" s="1"/>
      <c r="OOX57" s="1"/>
      <c r="OOY57" s="1"/>
      <c r="OOZ57" s="1"/>
      <c r="OPA57" s="1"/>
      <c r="OPB57" s="1"/>
      <c r="OPC57" s="1"/>
      <c r="OPD57" s="1"/>
      <c r="OPE57" s="1"/>
      <c r="OPF57" s="1"/>
      <c r="OPG57" s="1"/>
      <c r="OPH57" s="1"/>
      <c r="OPI57" s="1"/>
      <c r="OPJ57" s="1"/>
      <c r="OPK57" s="1"/>
      <c r="OPL57" s="1"/>
      <c r="OPM57" s="1"/>
      <c r="OPN57" s="1"/>
      <c r="OPO57" s="1"/>
      <c r="OPP57" s="1"/>
      <c r="OPQ57" s="1"/>
      <c r="OPR57" s="1"/>
      <c r="OPS57" s="1"/>
      <c r="OPT57" s="1"/>
      <c r="OPU57" s="1"/>
      <c r="OPV57" s="1"/>
      <c r="OPW57" s="1"/>
      <c r="OPX57" s="1"/>
      <c r="OPY57" s="1"/>
      <c r="OPZ57" s="1"/>
      <c r="OQA57" s="1"/>
      <c r="OQB57" s="1"/>
      <c r="OQC57" s="1"/>
      <c r="OQD57" s="1"/>
      <c r="OQE57" s="1"/>
      <c r="OQF57" s="1"/>
      <c r="OQG57" s="1"/>
      <c r="OQH57" s="1"/>
      <c r="OQI57" s="1"/>
      <c r="OQJ57" s="1"/>
      <c r="OQK57" s="1"/>
      <c r="OQL57" s="1"/>
      <c r="OQM57" s="1"/>
      <c r="OQN57" s="1"/>
      <c r="OQO57" s="1"/>
      <c r="OQP57" s="1"/>
      <c r="OQQ57" s="1"/>
      <c r="OQR57" s="1"/>
      <c r="OQS57" s="1"/>
      <c r="OQT57" s="1"/>
      <c r="OQU57" s="1"/>
      <c r="OQV57" s="1"/>
      <c r="OQW57" s="1"/>
      <c r="OQX57" s="1"/>
      <c r="OQY57" s="1"/>
      <c r="OQZ57" s="1"/>
      <c r="ORA57" s="1"/>
      <c r="ORB57" s="1"/>
      <c r="ORC57" s="1"/>
      <c r="ORD57" s="1"/>
      <c r="ORE57" s="1"/>
      <c r="ORF57" s="1"/>
      <c r="ORG57" s="1"/>
      <c r="ORH57" s="1"/>
      <c r="ORI57" s="1"/>
      <c r="ORJ57" s="1"/>
      <c r="ORK57" s="1"/>
      <c r="ORL57" s="1"/>
      <c r="ORM57" s="1"/>
      <c r="ORN57" s="1"/>
      <c r="ORO57" s="1"/>
      <c r="ORP57" s="1"/>
      <c r="ORQ57" s="1"/>
      <c r="ORR57" s="1"/>
      <c r="ORS57" s="1"/>
      <c r="ORT57" s="1"/>
      <c r="ORU57" s="1"/>
      <c r="ORV57" s="1"/>
      <c r="ORW57" s="1"/>
      <c r="ORX57" s="1"/>
      <c r="ORY57" s="1"/>
      <c r="ORZ57" s="1"/>
      <c r="OSA57" s="1"/>
      <c r="OSB57" s="1"/>
      <c r="OSC57" s="1"/>
      <c r="OSD57" s="1"/>
      <c r="OSE57" s="1"/>
      <c r="OSF57" s="1"/>
      <c r="OSG57" s="1"/>
      <c r="OSH57" s="1"/>
      <c r="OSI57" s="1"/>
      <c r="OSJ57" s="1"/>
      <c r="OSK57" s="1"/>
      <c r="OSL57" s="1"/>
      <c r="OSM57" s="1"/>
      <c r="OSN57" s="1"/>
      <c r="OSO57" s="1"/>
      <c r="OSP57" s="1"/>
      <c r="OSQ57" s="1"/>
      <c r="OSR57" s="1"/>
      <c r="OSS57" s="1"/>
      <c r="OST57" s="1"/>
      <c r="OSU57" s="1"/>
      <c r="OSV57" s="1"/>
      <c r="OSW57" s="1"/>
      <c r="OSX57" s="1"/>
      <c r="OSY57" s="1"/>
      <c r="OSZ57" s="1"/>
      <c r="OTA57" s="1"/>
      <c r="OTB57" s="1"/>
      <c r="OTC57" s="1"/>
      <c r="OTD57" s="1"/>
      <c r="OTE57" s="1"/>
      <c r="OTF57" s="1"/>
      <c r="OTG57" s="1"/>
      <c r="OTH57" s="1"/>
      <c r="OTI57" s="1"/>
      <c r="OTJ57" s="1"/>
      <c r="OTK57" s="1"/>
      <c r="OTL57" s="1"/>
      <c r="OTM57" s="1"/>
      <c r="OTN57" s="1"/>
      <c r="OTO57" s="1"/>
      <c r="OTP57" s="1"/>
      <c r="OTQ57" s="1"/>
      <c r="OTR57" s="1"/>
      <c r="OTS57" s="1"/>
      <c r="OTT57" s="1"/>
      <c r="OTU57" s="1"/>
      <c r="OTV57" s="1"/>
      <c r="OTW57" s="1"/>
      <c r="OTX57" s="1"/>
      <c r="OTY57" s="1"/>
      <c r="OTZ57" s="1"/>
      <c r="OUA57" s="1"/>
      <c r="OUB57" s="1"/>
      <c r="OUC57" s="1"/>
      <c r="OUD57" s="1"/>
      <c r="OUE57" s="1"/>
      <c r="OUF57" s="1"/>
      <c r="OUG57" s="1"/>
      <c r="OUH57" s="1"/>
      <c r="OUI57" s="1"/>
      <c r="OUJ57" s="1"/>
      <c r="OUK57" s="1"/>
      <c r="OUL57" s="1"/>
      <c r="OUM57" s="1"/>
      <c r="OUN57" s="1"/>
      <c r="OUO57" s="1"/>
      <c r="OUP57" s="1"/>
      <c r="OUQ57" s="1"/>
      <c r="OUR57" s="1"/>
      <c r="OUS57" s="1"/>
      <c r="OUT57" s="1"/>
      <c r="OUU57" s="1"/>
      <c r="OUV57" s="1"/>
      <c r="OUW57" s="1"/>
      <c r="OUX57" s="1"/>
      <c r="OUY57" s="1"/>
      <c r="OUZ57" s="1"/>
      <c r="OVA57" s="1"/>
      <c r="OVB57" s="1"/>
      <c r="OVC57" s="1"/>
      <c r="OVD57" s="1"/>
      <c r="OVE57" s="1"/>
      <c r="OVF57" s="1"/>
      <c r="OVG57" s="1"/>
      <c r="OVH57" s="1"/>
      <c r="OVI57" s="1"/>
      <c r="OVJ57" s="1"/>
      <c r="OVK57" s="1"/>
      <c r="OVL57" s="1"/>
      <c r="OVM57" s="1"/>
      <c r="OVN57" s="1"/>
      <c r="OVO57" s="1"/>
      <c r="OVP57" s="1"/>
      <c r="OVQ57" s="1"/>
      <c r="OVR57" s="1"/>
      <c r="OVS57" s="1"/>
      <c r="OVT57" s="1"/>
      <c r="OVU57" s="1"/>
      <c r="OVV57" s="1"/>
      <c r="OVW57" s="1"/>
      <c r="OVX57" s="1"/>
      <c r="OVY57" s="1"/>
      <c r="OVZ57" s="1"/>
      <c r="OWA57" s="1"/>
      <c r="OWB57" s="1"/>
      <c r="OWC57" s="1"/>
      <c r="OWD57" s="1"/>
      <c r="OWE57" s="1"/>
      <c r="OWF57" s="1"/>
      <c r="OWG57" s="1"/>
      <c r="OWH57" s="1"/>
      <c r="OWI57" s="1"/>
      <c r="OWJ57" s="1"/>
      <c r="OWK57" s="1"/>
      <c r="OWL57" s="1"/>
      <c r="OWM57" s="1"/>
      <c r="OWN57" s="1"/>
      <c r="OWO57" s="1"/>
      <c r="OWP57" s="1"/>
      <c r="OWQ57" s="1"/>
      <c r="OWR57" s="1"/>
      <c r="OWS57" s="1"/>
      <c r="OWT57" s="1"/>
      <c r="OWU57" s="1"/>
      <c r="OWV57" s="1"/>
      <c r="OWW57" s="1"/>
      <c r="OWX57" s="1"/>
      <c r="OWY57" s="1"/>
      <c r="OWZ57" s="1"/>
      <c r="OXA57" s="1"/>
      <c r="OXB57" s="1"/>
      <c r="OXC57" s="1"/>
      <c r="OXD57" s="1"/>
      <c r="OXE57" s="1"/>
      <c r="OXF57" s="1"/>
      <c r="OXG57" s="1"/>
      <c r="OXH57" s="1"/>
      <c r="OXI57" s="1"/>
      <c r="OXJ57" s="1"/>
      <c r="OXK57" s="1"/>
      <c r="OXL57" s="1"/>
      <c r="OXM57" s="1"/>
      <c r="OXN57" s="1"/>
      <c r="OXO57" s="1"/>
      <c r="OXP57" s="1"/>
      <c r="OXQ57" s="1"/>
      <c r="OXR57" s="1"/>
      <c r="OXS57" s="1"/>
      <c r="OXT57" s="1"/>
      <c r="OXU57" s="1"/>
      <c r="OXV57" s="1"/>
      <c r="OXW57" s="1"/>
      <c r="OXX57" s="1"/>
      <c r="OXY57" s="1"/>
      <c r="OXZ57" s="1"/>
      <c r="OYA57" s="1"/>
      <c r="OYB57" s="1"/>
      <c r="OYC57" s="1"/>
      <c r="OYD57" s="1"/>
      <c r="OYE57" s="1"/>
      <c r="OYF57" s="1"/>
      <c r="OYG57" s="1"/>
      <c r="OYH57" s="1"/>
      <c r="OYI57" s="1"/>
      <c r="OYJ57" s="1"/>
      <c r="OYK57" s="1"/>
      <c r="OYL57" s="1"/>
      <c r="OYM57" s="1"/>
      <c r="OYN57" s="1"/>
      <c r="OYO57" s="1"/>
      <c r="OYP57" s="1"/>
      <c r="OYQ57" s="1"/>
      <c r="OYR57" s="1"/>
      <c r="OYS57" s="1"/>
      <c r="OYT57" s="1"/>
      <c r="OYU57" s="1"/>
      <c r="OYV57" s="1"/>
      <c r="OYW57" s="1"/>
      <c r="OYX57" s="1"/>
      <c r="OYY57" s="1"/>
      <c r="OYZ57" s="1"/>
      <c r="OZA57" s="1"/>
      <c r="OZB57" s="1"/>
      <c r="OZC57" s="1"/>
      <c r="OZD57" s="1"/>
      <c r="OZE57" s="1"/>
      <c r="OZF57" s="1"/>
      <c r="OZG57" s="1"/>
      <c r="OZH57" s="1"/>
      <c r="OZI57" s="1"/>
      <c r="OZJ57" s="1"/>
      <c r="OZK57" s="1"/>
      <c r="OZL57" s="1"/>
      <c r="OZM57" s="1"/>
      <c r="OZN57" s="1"/>
      <c r="OZO57" s="1"/>
      <c r="OZP57" s="1"/>
      <c r="OZQ57" s="1"/>
      <c r="OZR57" s="1"/>
      <c r="OZS57" s="1"/>
      <c r="OZT57" s="1"/>
      <c r="OZU57" s="1"/>
      <c r="OZV57" s="1"/>
      <c r="OZW57" s="1"/>
      <c r="OZX57" s="1"/>
      <c r="OZY57" s="1"/>
      <c r="OZZ57" s="1"/>
      <c r="PAA57" s="1"/>
      <c r="PAB57" s="1"/>
      <c r="PAC57" s="1"/>
      <c r="PAD57" s="1"/>
      <c r="PAE57" s="1"/>
      <c r="PAF57" s="1"/>
      <c r="PAG57" s="1"/>
      <c r="PAH57" s="1"/>
      <c r="PAI57" s="1"/>
      <c r="PAJ57" s="1"/>
      <c r="PAK57" s="1"/>
      <c r="PAL57" s="1"/>
      <c r="PAM57" s="1"/>
      <c r="PAN57" s="1"/>
      <c r="PAO57" s="1"/>
      <c r="PAP57" s="1"/>
      <c r="PAQ57" s="1"/>
      <c r="PAR57" s="1"/>
      <c r="PAS57" s="1"/>
      <c r="PAT57" s="1"/>
      <c r="PAU57" s="1"/>
      <c r="PAV57" s="1"/>
      <c r="PAW57" s="1"/>
      <c r="PAX57" s="1"/>
      <c r="PAY57" s="1"/>
      <c r="PAZ57" s="1"/>
      <c r="PBA57" s="1"/>
      <c r="PBB57" s="1"/>
      <c r="PBC57" s="1"/>
      <c r="PBD57" s="1"/>
      <c r="PBE57" s="1"/>
      <c r="PBF57" s="1"/>
      <c r="PBG57" s="1"/>
      <c r="PBH57" s="1"/>
      <c r="PBI57" s="1"/>
      <c r="PBJ57" s="1"/>
      <c r="PBK57" s="1"/>
      <c r="PBL57" s="1"/>
      <c r="PBM57" s="1"/>
      <c r="PBN57" s="1"/>
      <c r="PBO57" s="1"/>
      <c r="PBP57" s="1"/>
      <c r="PBQ57" s="1"/>
      <c r="PBR57" s="1"/>
      <c r="PBS57" s="1"/>
      <c r="PBT57" s="1"/>
      <c r="PBU57" s="1"/>
      <c r="PBV57" s="1"/>
      <c r="PBW57" s="1"/>
      <c r="PBX57" s="1"/>
      <c r="PBY57" s="1"/>
      <c r="PBZ57" s="1"/>
      <c r="PCA57" s="1"/>
      <c r="PCB57" s="1"/>
      <c r="PCC57" s="1"/>
      <c r="PCD57" s="1"/>
      <c r="PCE57" s="1"/>
      <c r="PCF57" s="1"/>
      <c r="PCG57" s="1"/>
      <c r="PCH57" s="1"/>
      <c r="PCI57" s="1"/>
      <c r="PCJ57" s="1"/>
      <c r="PCK57" s="1"/>
      <c r="PCL57" s="1"/>
      <c r="PCM57" s="1"/>
      <c r="PCN57" s="1"/>
      <c r="PCO57" s="1"/>
      <c r="PCP57" s="1"/>
      <c r="PCQ57" s="1"/>
      <c r="PCR57" s="1"/>
      <c r="PCS57" s="1"/>
      <c r="PCT57" s="1"/>
      <c r="PCU57" s="1"/>
      <c r="PCV57" s="1"/>
      <c r="PCW57" s="1"/>
      <c r="PCX57" s="1"/>
      <c r="PCY57" s="1"/>
      <c r="PCZ57" s="1"/>
      <c r="PDA57" s="1"/>
      <c r="PDB57" s="1"/>
      <c r="PDC57" s="1"/>
      <c r="PDD57" s="1"/>
      <c r="PDE57" s="1"/>
      <c r="PDF57" s="1"/>
      <c r="PDG57" s="1"/>
      <c r="PDH57" s="1"/>
      <c r="PDI57" s="1"/>
      <c r="PDJ57" s="1"/>
      <c r="PDK57" s="1"/>
      <c r="PDL57" s="1"/>
      <c r="PDM57" s="1"/>
      <c r="PDN57" s="1"/>
      <c r="PDO57" s="1"/>
      <c r="PDP57" s="1"/>
      <c r="PDQ57" s="1"/>
      <c r="PDR57" s="1"/>
      <c r="PDS57" s="1"/>
      <c r="PDT57" s="1"/>
      <c r="PDU57" s="1"/>
      <c r="PDV57" s="1"/>
      <c r="PDW57" s="1"/>
      <c r="PDX57" s="1"/>
      <c r="PDY57" s="1"/>
      <c r="PDZ57" s="1"/>
      <c r="PEA57" s="1"/>
      <c r="PEB57" s="1"/>
      <c r="PEC57" s="1"/>
      <c r="PED57" s="1"/>
      <c r="PEE57" s="1"/>
      <c r="PEF57" s="1"/>
      <c r="PEG57" s="1"/>
      <c r="PEH57" s="1"/>
      <c r="PEI57" s="1"/>
      <c r="PEJ57" s="1"/>
      <c r="PEK57" s="1"/>
      <c r="PEL57" s="1"/>
      <c r="PEM57" s="1"/>
      <c r="PEN57" s="1"/>
      <c r="PEO57" s="1"/>
      <c r="PEP57" s="1"/>
      <c r="PEQ57" s="1"/>
      <c r="PER57" s="1"/>
      <c r="PES57" s="1"/>
      <c r="PET57" s="1"/>
      <c r="PEU57" s="1"/>
      <c r="PEV57" s="1"/>
      <c r="PEW57" s="1"/>
      <c r="PEX57" s="1"/>
      <c r="PEY57" s="1"/>
      <c r="PEZ57" s="1"/>
      <c r="PFA57" s="1"/>
      <c r="PFB57" s="1"/>
      <c r="PFC57" s="1"/>
      <c r="PFD57" s="1"/>
      <c r="PFE57" s="1"/>
      <c r="PFF57" s="1"/>
      <c r="PFG57" s="1"/>
      <c r="PFH57" s="1"/>
      <c r="PFI57" s="1"/>
      <c r="PFJ57" s="1"/>
      <c r="PFK57" s="1"/>
      <c r="PFL57" s="1"/>
      <c r="PFM57" s="1"/>
      <c r="PFN57" s="1"/>
      <c r="PFO57" s="1"/>
      <c r="PFP57" s="1"/>
      <c r="PFQ57" s="1"/>
      <c r="PFR57" s="1"/>
      <c r="PFS57" s="1"/>
      <c r="PFT57" s="1"/>
      <c r="PFU57" s="1"/>
      <c r="PFV57" s="1"/>
      <c r="PFW57" s="1"/>
      <c r="PFX57" s="1"/>
      <c r="PFY57" s="1"/>
      <c r="PFZ57" s="1"/>
      <c r="PGA57" s="1"/>
      <c r="PGB57" s="1"/>
      <c r="PGC57" s="1"/>
      <c r="PGD57" s="1"/>
      <c r="PGE57" s="1"/>
      <c r="PGF57" s="1"/>
      <c r="PGG57" s="1"/>
      <c r="PGH57" s="1"/>
      <c r="PGI57" s="1"/>
      <c r="PGJ57" s="1"/>
      <c r="PGK57" s="1"/>
      <c r="PGL57" s="1"/>
      <c r="PGM57" s="1"/>
      <c r="PGN57" s="1"/>
      <c r="PGO57" s="1"/>
      <c r="PGP57" s="1"/>
      <c r="PGQ57" s="1"/>
      <c r="PGR57" s="1"/>
      <c r="PGS57" s="1"/>
      <c r="PGT57" s="1"/>
      <c r="PGU57" s="1"/>
      <c r="PGV57" s="1"/>
      <c r="PGW57" s="1"/>
      <c r="PGX57" s="1"/>
      <c r="PGY57" s="1"/>
      <c r="PGZ57" s="1"/>
      <c r="PHA57" s="1"/>
      <c r="PHB57" s="1"/>
      <c r="PHC57" s="1"/>
      <c r="PHD57" s="1"/>
      <c r="PHE57" s="1"/>
      <c r="PHF57" s="1"/>
      <c r="PHG57" s="1"/>
      <c r="PHH57" s="1"/>
      <c r="PHI57" s="1"/>
      <c r="PHJ57" s="1"/>
      <c r="PHK57" s="1"/>
      <c r="PHL57" s="1"/>
      <c r="PHM57" s="1"/>
      <c r="PHN57" s="1"/>
      <c r="PHO57" s="1"/>
      <c r="PHP57" s="1"/>
      <c r="PHQ57" s="1"/>
      <c r="PHR57" s="1"/>
      <c r="PHS57" s="1"/>
      <c r="PHT57" s="1"/>
      <c r="PHU57" s="1"/>
      <c r="PHV57" s="1"/>
      <c r="PHW57" s="1"/>
      <c r="PHX57" s="1"/>
      <c r="PHY57" s="1"/>
      <c r="PHZ57" s="1"/>
      <c r="PIA57" s="1"/>
      <c r="PIB57" s="1"/>
      <c r="PIC57" s="1"/>
      <c r="PID57" s="1"/>
      <c r="PIE57" s="1"/>
      <c r="PIF57" s="1"/>
      <c r="PIG57" s="1"/>
      <c r="PIH57" s="1"/>
      <c r="PII57" s="1"/>
      <c r="PIJ57" s="1"/>
      <c r="PIK57" s="1"/>
      <c r="PIL57" s="1"/>
      <c r="PIM57" s="1"/>
      <c r="PIN57" s="1"/>
      <c r="PIO57" s="1"/>
      <c r="PIP57" s="1"/>
      <c r="PIQ57" s="1"/>
      <c r="PIR57" s="1"/>
      <c r="PIS57" s="1"/>
      <c r="PIT57" s="1"/>
      <c r="PIU57" s="1"/>
      <c r="PIV57" s="1"/>
      <c r="PIW57" s="1"/>
      <c r="PIX57" s="1"/>
      <c r="PIY57" s="1"/>
      <c r="PIZ57" s="1"/>
      <c r="PJA57" s="1"/>
      <c r="PJB57" s="1"/>
      <c r="PJC57" s="1"/>
      <c r="PJD57" s="1"/>
      <c r="PJE57" s="1"/>
      <c r="PJF57" s="1"/>
      <c r="PJG57" s="1"/>
      <c r="PJH57" s="1"/>
      <c r="PJI57" s="1"/>
      <c r="PJJ57" s="1"/>
      <c r="PJK57" s="1"/>
      <c r="PJL57" s="1"/>
      <c r="PJM57" s="1"/>
      <c r="PJN57" s="1"/>
      <c r="PJO57" s="1"/>
      <c r="PJP57" s="1"/>
      <c r="PJQ57" s="1"/>
      <c r="PJR57" s="1"/>
      <c r="PJS57" s="1"/>
      <c r="PJT57" s="1"/>
      <c r="PJU57" s="1"/>
      <c r="PJV57" s="1"/>
      <c r="PJW57" s="1"/>
      <c r="PJX57" s="1"/>
      <c r="PJY57" s="1"/>
      <c r="PJZ57" s="1"/>
      <c r="PKA57" s="1"/>
      <c r="PKB57" s="1"/>
      <c r="PKC57" s="1"/>
      <c r="PKD57" s="1"/>
      <c r="PKE57" s="1"/>
      <c r="PKF57" s="1"/>
      <c r="PKG57" s="1"/>
      <c r="PKH57" s="1"/>
      <c r="PKI57" s="1"/>
      <c r="PKJ57" s="1"/>
      <c r="PKK57" s="1"/>
      <c r="PKL57" s="1"/>
      <c r="PKM57" s="1"/>
      <c r="PKN57" s="1"/>
      <c r="PKO57" s="1"/>
      <c r="PKP57" s="1"/>
      <c r="PKQ57" s="1"/>
      <c r="PKR57" s="1"/>
      <c r="PKS57" s="1"/>
      <c r="PKT57" s="1"/>
      <c r="PKU57" s="1"/>
      <c r="PKV57" s="1"/>
      <c r="PKW57" s="1"/>
      <c r="PKX57" s="1"/>
      <c r="PKY57" s="1"/>
      <c r="PKZ57" s="1"/>
      <c r="PLA57" s="1"/>
      <c r="PLB57" s="1"/>
      <c r="PLC57" s="1"/>
      <c r="PLD57" s="1"/>
      <c r="PLE57" s="1"/>
      <c r="PLF57" s="1"/>
      <c r="PLG57" s="1"/>
      <c r="PLH57" s="1"/>
      <c r="PLI57" s="1"/>
      <c r="PLJ57" s="1"/>
      <c r="PLK57" s="1"/>
      <c r="PLL57" s="1"/>
      <c r="PLM57" s="1"/>
      <c r="PLN57" s="1"/>
      <c r="PLO57" s="1"/>
      <c r="PLP57" s="1"/>
      <c r="PLQ57" s="1"/>
      <c r="PLR57" s="1"/>
      <c r="PLS57" s="1"/>
      <c r="PLT57" s="1"/>
      <c r="PLU57" s="1"/>
      <c r="PLV57" s="1"/>
      <c r="PLW57" s="1"/>
      <c r="PLX57" s="1"/>
      <c r="PLY57" s="1"/>
      <c r="PLZ57" s="1"/>
      <c r="PMA57" s="1"/>
      <c r="PMB57" s="1"/>
      <c r="PMC57" s="1"/>
      <c r="PMD57" s="1"/>
      <c r="PME57" s="1"/>
      <c r="PMF57" s="1"/>
      <c r="PMG57" s="1"/>
      <c r="PMH57" s="1"/>
      <c r="PMI57" s="1"/>
      <c r="PMJ57" s="1"/>
      <c r="PMK57" s="1"/>
      <c r="PML57" s="1"/>
      <c r="PMM57" s="1"/>
      <c r="PMN57" s="1"/>
      <c r="PMO57" s="1"/>
      <c r="PMP57" s="1"/>
      <c r="PMQ57" s="1"/>
      <c r="PMR57" s="1"/>
      <c r="PMS57" s="1"/>
      <c r="PMT57" s="1"/>
      <c r="PMU57" s="1"/>
      <c r="PMV57" s="1"/>
      <c r="PMW57" s="1"/>
      <c r="PMX57" s="1"/>
      <c r="PMY57" s="1"/>
      <c r="PMZ57" s="1"/>
      <c r="PNA57" s="1"/>
      <c r="PNB57" s="1"/>
      <c r="PNC57" s="1"/>
      <c r="PND57" s="1"/>
      <c r="PNE57" s="1"/>
      <c r="PNF57" s="1"/>
      <c r="PNG57" s="1"/>
      <c r="PNH57" s="1"/>
      <c r="PNI57" s="1"/>
      <c r="PNJ57" s="1"/>
      <c r="PNK57" s="1"/>
      <c r="PNL57" s="1"/>
      <c r="PNM57" s="1"/>
      <c r="PNN57" s="1"/>
      <c r="PNO57" s="1"/>
      <c r="PNP57" s="1"/>
      <c r="PNQ57" s="1"/>
      <c r="PNR57" s="1"/>
      <c r="PNS57" s="1"/>
      <c r="PNT57" s="1"/>
      <c r="PNU57" s="1"/>
      <c r="PNV57" s="1"/>
      <c r="PNW57" s="1"/>
      <c r="PNX57" s="1"/>
      <c r="PNY57" s="1"/>
      <c r="PNZ57" s="1"/>
      <c r="POA57" s="1"/>
      <c r="POB57" s="1"/>
      <c r="POC57" s="1"/>
      <c r="POD57" s="1"/>
      <c r="POE57" s="1"/>
      <c r="POF57" s="1"/>
      <c r="POG57" s="1"/>
      <c r="POH57" s="1"/>
      <c r="POI57" s="1"/>
      <c r="POJ57" s="1"/>
      <c r="POK57" s="1"/>
      <c r="POL57" s="1"/>
      <c r="POM57" s="1"/>
      <c r="PON57" s="1"/>
      <c r="POO57" s="1"/>
      <c r="POP57" s="1"/>
      <c r="POQ57" s="1"/>
      <c r="POR57" s="1"/>
      <c r="POS57" s="1"/>
      <c r="POT57" s="1"/>
      <c r="POU57" s="1"/>
      <c r="POV57" s="1"/>
      <c r="POW57" s="1"/>
      <c r="POX57" s="1"/>
      <c r="POY57" s="1"/>
      <c r="POZ57" s="1"/>
      <c r="PPA57" s="1"/>
      <c r="PPB57" s="1"/>
      <c r="PPC57" s="1"/>
      <c r="PPD57" s="1"/>
      <c r="PPE57" s="1"/>
      <c r="PPF57" s="1"/>
      <c r="PPG57" s="1"/>
      <c r="PPH57" s="1"/>
      <c r="PPI57" s="1"/>
      <c r="PPJ57" s="1"/>
      <c r="PPK57" s="1"/>
      <c r="PPL57" s="1"/>
      <c r="PPM57" s="1"/>
      <c r="PPN57" s="1"/>
      <c r="PPO57" s="1"/>
      <c r="PPP57" s="1"/>
      <c r="PPQ57" s="1"/>
      <c r="PPR57" s="1"/>
      <c r="PPS57" s="1"/>
      <c r="PPT57" s="1"/>
      <c r="PPU57" s="1"/>
      <c r="PPV57" s="1"/>
      <c r="PPW57" s="1"/>
      <c r="PPX57" s="1"/>
      <c r="PPY57" s="1"/>
      <c r="PPZ57" s="1"/>
      <c r="PQA57" s="1"/>
      <c r="PQB57" s="1"/>
      <c r="PQC57" s="1"/>
      <c r="PQD57" s="1"/>
      <c r="PQE57" s="1"/>
      <c r="PQF57" s="1"/>
      <c r="PQG57" s="1"/>
      <c r="PQH57" s="1"/>
      <c r="PQI57" s="1"/>
      <c r="PQJ57" s="1"/>
      <c r="PQK57" s="1"/>
      <c r="PQL57" s="1"/>
      <c r="PQM57" s="1"/>
      <c r="PQN57" s="1"/>
      <c r="PQO57" s="1"/>
      <c r="PQP57" s="1"/>
      <c r="PQQ57" s="1"/>
      <c r="PQR57" s="1"/>
      <c r="PQS57" s="1"/>
      <c r="PQT57" s="1"/>
      <c r="PQU57" s="1"/>
      <c r="PQV57" s="1"/>
      <c r="PQW57" s="1"/>
      <c r="PQX57" s="1"/>
      <c r="PQY57" s="1"/>
      <c r="PQZ57" s="1"/>
      <c r="PRA57" s="1"/>
      <c r="PRB57" s="1"/>
      <c r="PRC57" s="1"/>
      <c r="PRD57" s="1"/>
      <c r="PRE57" s="1"/>
      <c r="PRF57" s="1"/>
      <c r="PRG57" s="1"/>
      <c r="PRH57" s="1"/>
      <c r="PRI57" s="1"/>
      <c r="PRJ57" s="1"/>
      <c r="PRK57" s="1"/>
      <c r="PRL57" s="1"/>
      <c r="PRM57" s="1"/>
      <c r="PRN57" s="1"/>
      <c r="PRO57" s="1"/>
      <c r="PRP57" s="1"/>
      <c r="PRQ57" s="1"/>
      <c r="PRR57" s="1"/>
      <c r="PRS57" s="1"/>
      <c r="PRT57" s="1"/>
      <c r="PRU57" s="1"/>
      <c r="PRV57" s="1"/>
      <c r="PRW57" s="1"/>
      <c r="PRX57" s="1"/>
      <c r="PRY57" s="1"/>
      <c r="PRZ57" s="1"/>
      <c r="PSA57" s="1"/>
      <c r="PSB57" s="1"/>
      <c r="PSC57" s="1"/>
      <c r="PSD57" s="1"/>
      <c r="PSE57" s="1"/>
      <c r="PSF57" s="1"/>
      <c r="PSG57" s="1"/>
      <c r="PSH57" s="1"/>
      <c r="PSI57" s="1"/>
      <c r="PSJ57" s="1"/>
      <c r="PSK57" s="1"/>
      <c r="PSL57" s="1"/>
      <c r="PSM57" s="1"/>
      <c r="PSN57" s="1"/>
      <c r="PSO57" s="1"/>
      <c r="PSP57" s="1"/>
      <c r="PSQ57" s="1"/>
      <c r="PSR57" s="1"/>
      <c r="PSS57" s="1"/>
      <c r="PST57" s="1"/>
      <c r="PSU57" s="1"/>
      <c r="PSV57" s="1"/>
      <c r="PSW57" s="1"/>
      <c r="PSX57" s="1"/>
      <c r="PSY57" s="1"/>
      <c r="PSZ57" s="1"/>
      <c r="PTA57" s="1"/>
      <c r="PTB57" s="1"/>
      <c r="PTC57" s="1"/>
      <c r="PTD57" s="1"/>
      <c r="PTE57" s="1"/>
      <c r="PTF57" s="1"/>
      <c r="PTG57" s="1"/>
      <c r="PTH57" s="1"/>
      <c r="PTI57" s="1"/>
      <c r="PTJ57" s="1"/>
      <c r="PTK57" s="1"/>
      <c r="PTL57" s="1"/>
      <c r="PTM57" s="1"/>
      <c r="PTN57" s="1"/>
      <c r="PTO57" s="1"/>
      <c r="PTP57" s="1"/>
      <c r="PTQ57" s="1"/>
      <c r="PTR57" s="1"/>
      <c r="PTS57" s="1"/>
      <c r="PTT57" s="1"/>
      <c r="PTU57" s="1"/>
      <c r="PTV57" s="1"/>
      <c r="PTW57" s="1"/>
      <c r="PTX57" s="1"/>
      <c r="PTY57" s="1"/>
      <c r="PTZ57" s="1"/>
      <c r="PUA57" s="1"/>
      <c r="PUB57" s="1"/>
      <c r="PUC57" s="1"/>
      <c r="PUD57" s="1"/>
      <c r="PUE57" s="1"/>
      <c r="PUF57" s="1"/>
      <c r="PUG57" s="1"/>
      <c r="PUH57" s="1"/>
      <c r="PUI57" s="1"/>
      <c r="PUJ57" s="1"/>
      <c r="PUK57" s="1"/>
      <c r="PUL57" s="1"/>
      <c r="PUM57" s="1"/>
      <c r="PUN57" s="1"/>
      <c r="PUO57" s="1"/>
      <c r="PUP57" s="1"/>
      <c r="PUQ57" s="1"/>
      <c r="PUR57" s="1"/>
      <c r="PUS57" s="1"/>
      <c r="PUT57" s="1"/>
      <c r="PUU57" s="1"/>
      <c r="PUV57" s="1"/>
      <c r="PUW57" s="1"/>
      <c r="PUX57" s="1"/>
      <c r="PUY57" s="1"/>
      <c r="PUZ57" s="1"/>
      <c r="PVA57" s="1"/>
      <c r="PVB57" s="1"/>
      <c r="PVC57" s="1"/>
      <c r="PVD57" s="1"/>
      <c r="PVE57" s="1"/>
      <c r="PVF57" s="1"/>
      <c r="PVG57" s="1"/>
      <c r="PVH57" s="1"/>
      <c r="PVI57" s="1"/>
      <c r="PVJ57" s="1"/>
      <c r="PVK57" s="1"/>
      <c r="PVL57" s="1"/>
      <c r="PVM57" s="1"/>
      <c r="PVN57" s="1"/>
      <c r="PVO57" s="1"/>
      <c r="PVP57" s="1"/>
      <c r="PVQ57" s="1"/>
      <c r="PVR57" s="1"/>
      <c r="PVS57" s="1"/>
      <c r="PVT57" s="1"/>
      <c r="PVU57" s="1"/>
      <c r="PVV57" s="1"/>
      <c r="PVW57" s="1"/>
      <c r="PVX57" s="1"/>
      <c r="PVY57" s="1"/>
      <c r="PVZ57" s="1"/>
      <c r="PWA57" s="1"/>
      <c r="PWB57" s="1"/>
      <c r="PWC57" s="1"/>
      <c r="PWD57" s="1"/>
      <c r="PWE57" s="1"/>
      <c r="PWF57" s="1"/>
      <c r="PWG57" s="1"/>
      <c r="PWH57" s="1"/>
      <c r="PWI57" s="1"/>
      <c r="PWJ57" s="1"/>
      <c r="PWK57" s="1"/>
      <c r="PWL57" s="1"/>
      <c r="PWM57" s="1"/>
      <c r="PWN57" s="1"/>
      <c r="PWO57" s="1"/>
      <c r="PWP57" s="1"/>
      <c r="PWQ57" s="1"/>
      <c r="PWR57" s="1"/>
      <c r="PWS57" s="1"/>
      <c r="PWT57" s="1"/>
      <c r="PWU57" s="1"/>
      <c r="PWV57" s="1"/>
      <c r="PWW57" s="1"/>
      <c r="PWX57" s="1"/>
      <c r="PWY57" s="1"/>
      <c r="PWZ57" s="1"/>
      <c r="PXA57" s="1"/>
      <c r="PXB57" s="1"/>
      <c r="PXC57" s="1"/>
      <c r="PXD57" s="1"/>
      <c r="PXE57" s="1"/>
      <c r="PXF57" s="1"/>
      <c r="PXG57" s="1"/>
      <c r="PXH57" s="1"/>
      <c r="PXI57" s="1"/>
      <c r="PXJ57" s="1"/>
      <c r="PXK57" s="1"/>
      <c r="PXL57" s="1"/>
      <c r="PXM57" s="1"/>
      <c r="PXN57" s="1"/>
      <c r="PXO57" s="1"/>
      <c r="PXP57" s="1"/>
      <c r="PXQ57" s="1"/>
      <c r="PXR57" s="1"/>
      <c r="PXS57" s="1"/>
      <c r="PXT57" s="1"/>
      <c r="PXU57" s="1"/>
      <c r="PXV57" s="1"/>
      <c r="PXW57" s="1"/>
      <c r="PXX57" s="1"/>
      <c r="PXY57" s="1"/>
      <c r="PXZ57" s="1"/>
      <c r="PYA57" s="1"/>
      <c r="PYB57" s="1"/>
      <c r="PYC57" s="1"/>
      <c r="PYD57" s="1"/>
      <c r="PYE57" s="1"/>
      <c r="PYF57" s="1"/>
      <c r="PYG57" s="1"/>
      <c r="PYH57" s="1"/>
      <c r="PYI57" s="1"/>
      <c r="PYJ57" s="1"/>
      <c r="PYK57" s="1"/>
      <c r="PYL57" s="1"/>
      <c r="PYM57" s="1"/>
      <c r="PYN57" s="1"/>
      <c r="PYO57" s="1"/>
      <c r="PYP57" s="1"/>
      <c r="PYQ57" s="1"/>
      <c r="PYR57" s="1"/>
      <c r="PYS57" s="1"/>
      <c r="PYT57" s="1"/>
      <c r="PYU57" s="1"/>
      <c r="PYV57" s="1"/>
      <c r="PYW57" s="1"/>
      <c r="PYX57" s="1"/>
      <c r="PYY57" s="1"/>
      <c r="PYZ57" s="1"/>
      <c r="PZA57" s="1"/>
      <c r="PZB57" s="1"/>
      <c r="PZC57" s="1"/>
      <c r="PZD57" s="1"/>
      <c r="PZE57" s="1"/>
      <c r="PZF57" s="1"/>
      <c r="PZG57" s="1"/>
      <c r="PZH57" s="1"/>
      <c r="PZI57" s="1"/>
      <c r="PZJ57" s="1"/>
      <c r="PZK57" s="1"/>
      <c r="PZL57" s="1"/>
      <c r="PZM57" s="1"/>
      <c r="PZN57" s="1"/>
      <c r="PZO57" s="1"/>
      <c r="PZP57" s="1"/>
      <c r="PZQ57" s="1"/>
      <c r="PZR57" s="1"/>
      <c r="PZS57" s="1"/>
      <c r="PZT57" s="1"/>
      <c r="PZU57" s="1"/>
      <c r="PZV57" s="1"/>
      <c r="PZW57" s="1"/>
      <c r="PZX57" s="1"/>
      <c r="PZY57" s="1"/>
      <c r="PZZ57" s="1"/>
      <c r="QAA57" s="1"/>
      <c r="QAB57" s="1"/>
      <c r="QAC57" s="1"/>
      <c r="QAD57" s="1"/>
      <c r="QAE57" s="1"/>
      <c r="QAF57" s="1"/>
      <c r="QAG57" s="1"/>
      <c r="QAH57" s="1"/>
      <c r="QAI57" s="1"/>
      <c r="QAJ57" s="1"/>
      <c r="QAK57" s="1"/>
      <c r="QAL57" s="1"/>
      <c r="QAM57" s="1"/>
      <c r="QAN57" s="1"/>
      <c r="QAO57" s="1"/>
      <c r="QAP57" s="1"/>
      <c r="QAQ57" s="1"/>
      <c r="QAR57" s="1"/>
      <c r="QAS57" s="1"/>
      <c r="QAT57" s="1"/>
      <c r="QAU57" s="1"/>
      <c r="QAV57" s="1"/>
      <c r="QAW57" s="1"/>
      <c r="QAX57" s="1"/>
      <c r="QAY57" s="1"/>
      <c r="QAZ57" s="1"/>
      <c r="QBA57" s="1"/>
      <c r="QBB57" s="1"/>
      <c r="QBC57" s="1"/>
      <c r="QBD57" s="1"/>
      <c r="QBE57" s="1"/>
      <c r="QBF57" s="1"/>
      <c r="QBG57" s="1"/>
      <c r="QBH57" s="1"/>
      <c r="QBI57" s="1"/>
      <c r="QBJ57" s="1"/>
      <c r="QBK57" s="1"/>
      <c r="QBL57" s="1"/>
      <c r="QBM57" s="1"/>
      <c r="QBN57" s="1"/>
      <c r="QBO57" s="1"/>
      <c r="QBP57" s="1"/>
      <c r="QBQ57" s="1"/>
      <c r="QBR57" s="1"/>
      <c r="QBS57" s="1"/>
      <c r="QBT57" s="1"/>
      <c r="QBU57" s="1"/>
      <c r="QBV57" s="1"/>
      <c r="QBW57" s="1"/>
      <c r="QBX57" s="1"/>
      <c r="QBY57" s="1"/>
      <c r="QBZ57" s="1"/>
      <c r="QCA57" s="1"/>
      <c r="QCB57" s="1"/>
      <c r="QCC57" s="1"/>
      <c r="QCD57" s="1"/>
      <c r="QCE57" s="1"/>
      <c r="QCF57" s="1"/>
      <c r="QCG57" s="1"/>
      <c r="QCH57" s="1"/>
      <c r="QCI57" s="1"/>
      <c r="QCJ57" s="1"/>
      <c r="QCK57" s="1"/>
      <c r="QCL57" s="1"/>
      <c r="QCM57" s="1"/>
      <c r="QCN57" s="1"/>
      <c r="QCO57" s="1"/>
      <c r="QCP57" s="1"/>
      <c r="QCQ57" s="1"/>
      <c r="QCR57" s="1"/>
      <c r="QCS57" s="1"/>
      <c r="QCT57" s="1"/>
      <c r="QCU57" s="1"/>
      <c r="QCV57" s="1"/>
      <c r="QCW57" s="1"/>
      <c r="QCX57" s="1"/>
      <c r="QCY57" s="1"/>
      <c r="QCZ57" s="1"/>
      <c r="QDA57" s="1"/>
      <c r="QDB57" s="1"/>
      <c r="QDC57" s="1"/>
      <c r="QDD57" s="1"/>
      <c r="QDE57" s="1"/>
      <c r="QDF57" s="1"/>
      <c r="QDG57" s="1"/>
      <c r="QDH57" s="1"/>
      <c r="QDI57" s="1"/>
      <c r="QDJ57" s="1"/>
      <c r="QDK57" s="1"/>
      <c r="QDL57" s="1"/>
      <c r="QDM57" s="1"/>
      <c r="QDN57" s="1"/>
      <c r="QDO57" s="1"/>
      <c r="QDP57" s="1"/>
      <c r="QDQ57" s="1"/>
      <c r="QDR57" s="1"/>
      <c r="QDS57" s="1"/>
      <c r="QDT57" s="1"/>
      <c r="QDU57" s="1"/>
      <c r="QDV57" s="1"/>
      <c r="QDW57" s="1"/>
      <c r="QDX57" s="1"/>
      <c r="QDY57" s="1"/>
      <c r="QDZ57" s="1"/>
      <c r="QEA57" s="1"/>
      <c r="QEB57" s="1"/>
      <c r="QEC57" s="1"/>
      <c r="QED57" s="1"/>
      <c r="QEE57" s="1"/>
      <c r="QEF57" s="1"/>
      <c r="QEG57" s="1"/>
      <c r="QEH57" s="1"/>
      <c r="QEI57" s="1"/>
      <c r="QEJ57" s="1"/>
      <c r="QEK57" s="1"/>
      <c r="QEL57" s="1"/>
      <c r="QEM57" s="1"/>
      <c r="QEN57" s="1"/>
      <c r="QEO57" s="1"/>
      <c r="QEP57" s="1"/>
      <c r="QEQ57" s="1"/>
      <c r="QER57" s="1"/>
      <c r="QES57" s="1"/>
      <c r="QET57" s="1"/>
      <c r="QEU57" s="1"/>
      <c r="QEV57" s="1"/>
      <c r="QEW57" s="1"/>
      <c r="QEX57" s="1"/>
      <c r="QEY57" s="1"/>
      <c r="QEZ57" s="1"/>
      <c r="QFA57" s="1"/>
      <c r="QFB57" s="1"/>
      <c r="QFC57" s="1"/>
      <c r="QFD57" s="1"/>
      <c r="QFE57" s="1"/>
      <c r="QFF57" s="1"/>
      <c r="QFG57" s="1"/>
      <c r="QFH57" s="1"/>
      <c r="QFI57" s="1"/>
      <c r="QFJ57" s="1"/>
      <c r="QFK57" s="1"/>
      <c r="QFL57" s="1"/>
      <c r="QFM57" s="1"/>
      <c r="QFN57" s="1"/>
      <c r="QFO57" s="1"/>
      <c r="QFP57" s="1"/>
      <c r="QFQ57" s="1"/>
      <c r="QFR57" s="1"/>
      <c r="QFS57" s="1"/>
      <c r="QFT57" s="1"/>
      <c r="QFU57" s="1"/>
      <c r="QFV57" s="1"/>
      <c r="QFW57" s="1"/>
      <c r="QFX57" s="1"/>
      <c r="QFY57" s="1"/>
      <c r="QFZ57" s="1"/>
      <c r="QGA57" s="1"/>
      <c r="QGB57" s="1"/>
      <c r="QGC57" s="1"/>
      <c r="QGD57" s="1"/>
      <c r="QGE57" s="1"/>
      <c r="QGF57" s="1"/>
      <c r="QGG57" s="1"/>
      <c r="QGH57" s="1"/>
      <c r="QGI57" s="1"/>
      <c r="QGJ57" s="1"/>
      <c r="QGK57" s="1"/>
      <c r="QGL57" s="1"/>
      <c r="QGM57" s="1"/>
      <c r="QGN57" s="1"/>
      <c r="QGO57" s="1"/>
      <c r="QGP57" s="1"/>
      <c r="QGQ57" s="1"/>
      <c r="QGR57" s="1"/>
      <c r="QGS57" s="1"/>
      <c r="QGT57" s="1"/>
      <c r="QGU57" s="1"/>
      <c r="QGV57" s="1"/>
      <c r="QGW57" s="1"/>
      <c r="QGX57" s="1"/>
      <c r="QGY57" s="1"/>
      <c r="QGZ57" s="1"/>
      <c r="QHA57" s="1"/>
      <c r="QHB57" s="1"/>
      <c r="QHC57" s="1"/>
      <c r="QHD57" s="1"/>
      <c r="QHE57" s="1"/>
      <c r="QHF57" s="1"/>
      <c r="QHG57" s="1"/>
      <c r="QHH57" s="1"/>
      <c r="QHI57" s="1"/>
      <c r="QHJ57" s="1"/>
      <c r="QHK57" s="1"/>
      <c r="QHL57" s="1"/>
      <c r="QHM57" s="1"/>
      <c r="QHN57" s="1"/>
      <c r="QHO57" s="1"/>
      <c r="QHP57" s="1"/>
      <c r="QHQ57" s="1"/>
      <c r="QHR57" s="1"/>
      <c r="QHS57" s="1"/>
      <c r="QHT57" s="1"/>
      <c r="QHU57" s="1"/>
      <c r="QHV57" s="1"/>
      <c r="QHW57" s="1"/>
      <c r="QHX57" s="1"/>
      <c r="QHY57" s="1"/>
      <c r="QHZ57" s="1"/>
      <c r="QIA57" s="1"/>
      <c r="QIB57" s="1"/>
      <c r="QIC57" s="1"/>
      <c r="QID57" s="1"/>
      <c r="QIE57" s="1"/>
      <c r="QIF57" s="1"/>
      <c r="QIG57" s="1"/>
      <c r="QIH57" s="1"/>
      <c r="QII57" s="1"/>
      <c r="QIJ57" s="1"/>
      <c r="QIK57" s="1"/>
      <c r="QIL57" s="1"/>
      <c r="QIM57" s="1"/>
      <c r="QIN57" s="1"/>
      <c r="QIO57" s="1"/>
      <c r="QIP57" s="1"/>
      <c r="QIQ57" s="1"/>
      <c r="QIR57" s="1"/>
      <c r="QIS57" s="1"/>
      <c r="QIT57" s="1"/>
      <c r="QIU57" s="1"/>
      <c r="QIV57" s="1"/>
      <c r="QIW57" s="1"/>
      <c r="QIX57" s="1"/>
      <c r="QIY57" s="1"/>
      <c r="QIZ57" s="1"/>
      <c r="QJA57" s="1"/>
      <c r="QJB57" s="1"/>
      <c r="QJC57" s="1"/>
      <c r="QJD57" s="1"/>
      <c r="QJE57" s="1"/>
      <c r="QJF57" s="1"/>
      <c r="QJG57" s="1"/>
      <c r="QJH57" s="1"/>
      <c r="QJI57" s="1"/>
      <c r="QJJ57" s="1"/>
      <c r="QJK57" s="1"/>
      <c r="QJL57" s="1"/>
      <c r="QJM57" s="1"/>
      <c r="QJN57" s="1"/>
      <c r="QJO57" s="1"/>
      <c r="QJP57" s="1"/>
      <c r="QJQ57" s="1"/>
      <c r="QJR57" s="1"/>
      <c r="QJS57" s="1"/>
      <c r="QJT57" s="1"/>
      <c r="QJU57" s="1"/>
      <c r="QJV57" s="1"/>
      <c r="QJW57" s="1"/>
      <c r="QJX57" s="1"/>
      <c r="QJY57" s="1"/>
      <c r="QJZ57" s="1"/>
      <c r="QKA57" s="1"/>
      <c r="QKB57" s="1"/>
      <c r="QKC57" s="1"/>
      <c r="QKD57" s="1"/>
      <c r="QKE57" s="1"/>
      <c r="QKF57" s="1"/>
      <c r="QKG57" s="1"/>
      <c r="QKH57" s="1"/>
      <c r="QKI57" s="1"/>
      <c r="QKJ57" s="1"/>
      <c r="QKK57" s="1"/>
      <c r="QKL57" s="1"/>
      <c r="QKM57" s="1"/>
      <c r="QKN57" s="1"/>
      <c r="QKO57" s="1"/>
      <c r="QKP57" s="1"/>
      <c r="QKQ57" s="1"/>
      <c r="QKR57" s="1"/>
      <c r="QKS57" s="1"/>
      <c r="QKT57" s="1"/>
      <c r="QKU57" s="1"/>
      <c r="QKV57" s="1"/>
      <c r="QKW57" s="1"/>
      <c r="QKX57" s="1"/>
      <c r="QKY57" s="1"/>
      <c r="QKZ57" s="1"/>
      <c r="QLA57" s="1"/>
      <c r="QLB57" s="1"/>
      <c r="QLC57" s="1"/>
      <c r="QLD57" s="1"/>
      <c r="QLE57" s="1"/>
      <c r="QLF57" s="1"/>
      <c r="QLG57" s="1"/>
      <c r="QLH57" s="1"/>
      <c r="QLI57" s="1"/>
      <c r="QLJ57" s="1"/>
      <c r="QLK57" s="1"/>
      <c r="QLL57" s="1"/>
      <c r="QLM57" s="1"/>
      <c r="QLN57" s="1"/>
      <c r="QLO57" s="1"/>
      <c r="QLP57" s="1"/>
      <c r="QLQ57" s="1"/>
      <c r="QLR57" s="1"/>
      <c r="QLS57" s="1"/>
      <c r="QLT57" s="1"/>
      <c r="QLU57" s="1"/>
      <c r="QLV57" s="1"/>
      <c r="QLW57" s="1"/>
      <c r="QLX57" s="1"/>
      <c r="QLY57" s="1"/>
      <c r="QLZ57" s="1"/>
      <c r="QMA57" s="1"/>
      <c r="QMB57" s="1"/>
      <c r="QMC57" s="1"/>
      <c r="QMD57" s="1"/>
      <c r="QME57" s="1"/>
      <c r="QMF57" s="1"/>
      <c r="QMG57" s="1"/>
      <c r="QMH57" s="1"/>
      <c r="QMI57" s="1"/>
      <c r="QMJ57" s="1"/>
      <c r="QMK57" s="1"/>
      <c r="QML57" s="1"/>
      <c r="QMM57" s="1"/>
      <c r="QMN57" s="1"/>
      <c r="QMO57" s="1"/>
      <c r="QMP57" s="1"/>
      <c r="QMQ57" s="1"/>
      <c r="QMR57" s="1"/>
      <c r="QMS57" s="1"/>
      <c r="QMT57" s="1"/>
      <c r="QMU57" s="1"/>
      <c r="QMV57" s="1"/>
      <c r="QMW57" s="1"/>
      <c r="QMX57" s="1"/>
      <c r="QMY57" s="1"/>
      <c r="QMZ57" s="1"/>
      <c r="QNA57" s="1"/>
      <c r="QNB57" s="1"/>
      <c r="QNC57" s="1"/>
      <c r="QND57" s="1"/>
      <c r="QNE57" s="1"/>
      <c r="QNF57" s="1"/>
      <c r="QNG57" s="1"/>
      <c r="QNH57" s="1"/>
      <c r="QNI57" s="1"/>
      <c r="QNJ57" s="1"/>
      <c r="QNK57" s="1"/>
      <c r="QNL57" s="1"/>
      <c r="QNM57" s="1"/>
      <c r="QNN57" s="1"/>
      <c r="QNO57" s="1"/>
      <c r="QNP57" s="1"/>
      <c r="QNQ57" s="1"/>
      <c r="QNR57" s="1"/>
      <c r="QNS57" s="1"/>
      <c r="QNT57" s="1"/>
      <c r="QNU57" s="1"/>
      <c r="QNV57" s="1"/>
      <c r="QNW57" s="1"/>
      <c r="QNX57" s="1"/>
      <c r="QNY57" s="1"/>
      <c r="QNZ57" s="1"/>
      <c r="QOA57" s="1"/>
      <c r="QOB57" s="1"/>
      <c r="QOC57" s="1"/>
      <c r="QOD57" s="1"/>
      <c r="QOE57" s="1"/>
      <c r="QOF57" s="1"/>
      <c r="QOG57" s="1"/>
      <c r="QOH57" s="1"/>
      <c r="QOI57" s="1"/>
      <c r="QOJ57" s="1"/>
      <c r="QOK57" s="1"/>
      <c r="QOL57" s="1"/>
      <c r="QOM57" s="1"/>
      <c r="QON57" s="1"/>
      <c r="QOO57" s="1"/>
      <c r="QOP57" s="1"/>
      <c r="QOQ57" s="1"/>
      <c r="QOR57" s="1"/>
      <c r="QOS57" s="1"/>
      <c r="QOT57" s="1"/>
      <c r="QOU57" s="1"/>
      <c r="QOV57" s="1"/>
      <c r="QOW57" s="1"/>
      <c r="QOX57" s="1"/>
      <c r="QOY57" s="1"/>
      <c r="QOZ57" s="1"/>
      <c r="QPA57" s="1"/>
      <c r="QPB57" s="1"/>
      <c r="QPC57" s="1"/>
      <c r="QPD57" s="1"/>
      <c r="QPE57" s="1"/>
      <c r="QPF57" s="1"/>
      <c r="QPG57" s="1"/>
      <c r="QPH57" s="1"/>
      <c r="QPI57" s="1"/>
      <c r="QPJ57" s="1"/>
      <c r="QPK57" s="1"/>
      <c r="QPL57" s="1"/>
      <c r="QPM57" s="1"/>
      <c r="QPN57" s="1"/>
      <c r="QPO57" s="1"/>
      <c r="QPP57" s="1"/>
      <c r="QPQ57" s="1"/>
      <c r="QPR57" s="1"/>
      <c r="QPS57" s="1"/>
      <c r="QPT57" s="1"/>
      <c r="QPU57" s="1"/>
      <c r="QPV57" s="1"/>
      <c r="QPW57" s="1"/>
      <c r="QPX57" s="1"/>
      <c r="QPY57" s="1"/>
      <c r="QPZ57" s="1"/>
      <c r="QQA57" s="1"/>
      <c r="QQB57" s="1"/>
      <c r="QQC57" s="1"/>
      <c r="QQD57" s="1"/>
      <c r="QQE57" s="1"/>
      <c r="QQF57" s="1"/>
      <c r="QQG57" s="1"/>
      <c r="QQH57" s="1"/>
      <c r="QQI57" s="1"/>
      <c r="QQJ57" s="1"/>
      <c r="QQK57" s="1"/>
      <c r="QQL57" s="1"/>
      <c r="QQM57" s="1"/>
      <c r="QQN57" s="1"/>
      <c r="QQO57" s="1"/>
      <c r="QQP57" s="1"/>
      <c r="QQQ57" s="1"/>
      <c r="QQR57" s="1"/>
      <c r="QQS57" s="1"/>
      <c r="QQT57" s="1"/>
      <c r="QQU57" s="1"/>
      <c r="QQV57" s="1"/>
      <c r="QQW57" s="1"/>
      <c r="QQX57" s="1"/>
      <c r="QQY57" s="1"/>
      <c r="QQZ57" s="1"/>
      <c r="QRA57" s="1"/>
      <c r="QRB57" s="1"/>
      <c r="QRC57" s="1"/>
      <c r="QRD57" s="1"/>
      <c r="QRE57" s="1"/>
      <c r="QRF57" s="1"/>
      <c r="QRG57" s="1"/>
      <c r="QRH57" s="1"/>
      <c r="QRI57" s="1"/>
      <c r="QRJ57" s="1"/>
      <c r="QRK57" s="1"/>
      <c r="QRL57" s="1"/>
      <c r="QRM57" s="1"/>
      <c r="QRN57" s="1"/>
      <c r="QRO57" s="1"/>
      <c r="QRP57" s="1"/>
      <c r="QRQ57" s="1"/>
      <c r="QRR57" s="1"/>
      <c r="QRS57" s="1"/>
      <c r="QRT57" s="1"/>
      <c r="QRU57" s="1"/>
      <c r="QRV57" s="1"/>
      <c r="QRW57" s="1"/>
      <c r="QRX57" s="1"/>
      <c r="QRY57" s="1"/>
      <c r="QRZ57" s="1"/>
      <c r="QSA57" s="1"/>
      <c r="QSB57" s="1"/>
      <c r="QSC57" s="1"/>
      <c r="QSD57" s="1"/>
      <c r="QSE57" s="1"/>
      <c r="QSF57" s="1"/>
      <c r="QSG57" s="1"/>
      <c r="QSH57" s="1"/>
      <c r="QSI57" s="1"/>
      <c r="QSJ57" s="1"/>
      <c r="QSK57" s="1"/>
      <c r="QSL57" s="1"/>
      <c r="QSM57" s="1"/>
      <c r="QSN57" s="1"/>
      <c r="QSO57" s="1"/>
      <c r="QSP57" s="1"/>
      <c r="QSQ57" s="1"/>
      <c r="QSR57" s="1"/>
      <c r="QSS57" s="1"/>
      <c r="QST57" s="1"/>
      <c r="QSU57" s="1"/>
      <c r="QSV57" s="1"/>
      <c r="QSW57" s="1"/>
      <c r="QSX57" s="1"/>
      <c r="QSY57" s="1"/>
      <c r="QSZ57" s="1"/>
      <c r="QTA57" s="1"/>
      <c r="QTB57" s="1"/>
      <c r="QTC57" s="1"/>
      <c r="QTD57" s="1"/>
      <c r="QTE57" s="1"/>
      <c r="QTF57" s="1"/>
      <c r="QTG57" s="1"/>
      <c r="QTH57" s="1"/>
      <c r="QTI57" s="1"/>
      <c r="QTJ57" s="1"/>
      <c r="QTK57" s="1"/>
      <c r="QTL57" s="1"/>
      <c r="QTM57" s="1"/>
      <c r="QTN57" s="1"/>
      <c r="QTO57" s="1"/>
      <c r="QTP57" s="1"/>
      <c r="QTQ57" s="1"/>
      <c r="QTR57" s="1"/>
      <c r="QTS57" s="1"/>
      <c r="QTT57" s="1"/>
      <c r="QTU57" s="1"/>
      <c r="QTV57" s="1"/>
      <c r="QTW57" s="1"/>
      <c r="QTX57" s="1"/>
      <c r="QTY57" s="1"/>
      <c r="QTZ57" s="1"/>
      <c r="QUA57" s="1"/>
      <c r="QUB57" s="1"/>
      <c r="QUC57" s="1"/>
      <c r="QUD57" s="1"/>
      <c r="QUE57" s="1"/>
      <c r="QUF57" s="1"/>
      <c r="QUG57" s="1"/>
      <c r="QUH57" s="1"/>
      <c r="QUI57" s="1"/>
      <c r="QUJ57" s="1"/>
      <c r="QUK57" s="1"/>
      <c r="QUL57" s="1"/>
      <c r="QUM57" s="1"/>
      <c r="QUN57" s="1"/>
      <c r="QUO57" s="1"/>
      <c r="QUP57" s="1"/>
      <c r="QUQ57" s="1"/>
      <c r="QUR57" s="1"/>
      <c r="QUS57" s="1"/>
      <c r="QUT57" s="1"/>
      <c r="QUU57" s="1"/>
      <c r="QUV57" s="1"/>
      <c r="QUW57" s="1"/>
      <c r="QUX57" s="1"/>
      <c r="QUY57" s="1"/>
      <c r="QUZ57" s="1"/>
      <c r="QVA57" s="1"/>
      <c r="QVB57" s="1"/>
      <c r="QVC57" s="1"/>
      <c r="QVD57" s="1"/>
      <c r="QVE57" s="1"/>
      <c r="QVF57" s="1"/>
      <c r="QVG57" s="1"/>
      <c r="QVH57" s="1"/>
      <c r="QVI57" s="1"/>
      <c r="QVJ57" s="1"/>
      <c r="QVK57" s="1"/>
      <c r="QVL57" s="1"/>
      <c r="QVM57" s="1"/>
      <c r="QVN57" s="1"/>
      <c r="QVO57" s="1"/>
      <c r="QVP57" s="1"/>
      <c r="QVQ57" s="1"/>
      <c r="QVR57" s="1"/>
      <c r="QVS57" s="1"/>
      <c r="QVT57" s="1"/>
      <c r="QVU57" s="1"/>
      <c r="QVV57" s="1"/>
      <c r="QVW57" s="1"/>
      <c r="QVX57" s="1"/>
      <c r="QVY57" s="1"/>
      <c r="QVZ57" s="1"/>
      <c r="QWA57" s="1"/>
      <c r="QWB57" s="1"/>
      <c r="QWC57" s="1"/>
      <c r="QWD57" s="1"/>
      <c r="QWE57" s="1"/>
      <c r="QWF57" s="1"/>
      <c r="QWG57" s="1"/>
      <c r="QWH57" s="1"/>
      <c r="QWI57" s="1"/>
      <c r="QWJ57" s="1"/>
      <c r="QWK57" s="1"/>
      <c r="QWL57" s="1"/>
      <c r="QWM57" s="1"/>
      <c r="QWN57" s="1"/>
      <c r="QWO57" s="1"/>
      <c r="QWP57" s="1"/>
      <c r="QWQ57" s="1"/>
      <c r="QWR57" s="1"/>
      <c r="QWS57" s="1"/>
      <c r="QWT57" s="1"/>
      <c r="QWU57" s="1"/>
      <c r="QWV57" s="1"/>
      <c r="QWW57" s="1"/>
      <c r="QWX57" s="1"/>
      <c r="QWY57" s="1"/>
      <c r="QWZ57" s="1"/>
      <c r="QXA57" s="1"/>
      <c r="QXB57" s="1"/>
      <c r="QXC57" s="1"/>
      <c r="QXD57" s="1"/>
      <c r="QXE57" s="1"/>
      <c r="QXF57" s="1"/>
      <c r="QXG57" s="1"/>
      <c r="QXH57" s="1"/>
      <c r="QXI57" s="1"/>
      <c r="QXJ57" s="1"/>
      <c r="QXK57" s="1"/>
      <c r="QXL57" s="1"/>
      <c r="QXM57" s="1"/>
      <c r="QXN57" s="1"/>
      <c r="QXO57" s="1"/>
      <c r="QXP57" s="1"/>
      <c r="QXQ57" s="1"/>
      <c r="QXR57" s="1"/>
      <c r="QXS57" s="1"/>
      <c r="QXT57" s="1"/>
      <c r="QXU57" s="1"/>
      <c r="QXV57" s="1"/>
      <c r="QXW57" s="1"/>
      <c r="QXX57" s="1"/>
      <c r="QXY57" s="1"/>
      <c r="QXZ57" s="1"/>
      <c r="QYA57" s="1"/>
      <c r="QYB57" s="1"/>
      <c r="QYC57" s="1"/>
      <c r="QYD57" s="1"/>
      <c r="QYE57" s="1"/>
      <c r="QYF57" s="1"/>
      <c r="QYG57" s="1"/>
      <c r="QYH57" s="1"/>
      <c r="QYI57" s="1"/>
      <c r="QYJ57" s="1"/>
      <c r="QYK57" s="1"/>
      <c r="QYL57" s="1"/>
      <c r="QYM57" s="1"/>
      <c r="QYN57" s="1"/>
      <c r="QYO57" s="1"/>
      <c r="QYP57" s="1"/>
      <c r="QYQ57" s="1"/>
      <c r="QYR57" s="1"/>
      <c r="QYS57" s="1"/>
      <c r="QYT57" s="1"/>
      <c r="QYU57" s="1"/>
      <c r="QYV57" s="1"/>
      <c r="QYW57" s="1"/>
      <c r="QYX57" s="1"/>
      <c r="QYY57" s="1"/>
      <c r="QYZ57" s="1"/>
      <c r="QZA57" s="1"/>
      <c r="QZB57" s="1"/>
      <c r="QZC57" s="1"/>
      <c r="QZD57" s="1"/>
      <c r="QZE57" s="1"/>
      <c r="QZF57" s="1"/>
      <c r="QZG57" s="1"/>
      <c r="QZH57" s="1"/>
      <c r="QZI57" s="1"/>
      <c r="QZJ57" s="1"/>
      <c r="QZK57" s="1"/>
      <c r="QZL57" s="1"/>
      <c r="QZM57" s="1"/>
      <c r="QZN57" s="1"/>
      <c r="QZO57" s="1"/>
      <c r="QZP57" s="1"/>
      <c r="QZQ57" s="1"/>
      <c r="QZR57" s="1"/>
      <c r="QZS57" s="1"/>
      <c r="QZT57" s="1"/>
      <c r="QZU57" s="1"/>
      <c r="QZV57" s="1"/>
      <c r="QZW57" s="1"/>
      <c r="QZX57" s="1"/>
      <c r="QZY57" s="1"/>
      <c r="QZZ57" s="1"/>
      <c r="RAA57" s="1"/>
      <c r="RAB57" s="1"/>
      <c r="RAC57" s="1"/>
      <c r="RAD57" s="1"/>
      <c r="RAE57" s="1"/>
      <c r="RAF57" s="1"/>
      <c r="RAG57" s="1"/>
      <c r="RAH57" s="1"/>
      <c r="RAI57" s="1"/>
      <c r="RAJ57" s="1"/>
      <c r="RAK57" s="1"/>
      <c r="RAL57" s="1"/>
      <c r="RAM57" s="1"/>
      <c r="RAN57" s="1"/>
      <c r="RAO57" s="1"/>
      <c r="RAP57" s="1"/>
      <c r="RAQ57" s="1"/>
      <c r="RAR57" s="1"/>
      <c r="RAS57" s="1"/>
      <c r="RAT57" s="1"/>
      <c r="RAU57" s="1"/>
      <c r="RAV57" s="1"/>
      <c r="RAW57" s="1"/>
      <c r="RAX57" s="1"/>
      <c r="RAY57" s="1"/>
      <c r="RAZ57" s="1"/>
      <c r="RBA57" s="1"/>
      <c r="RBB57" s="1"/>
      <c r="RBC57" s="1"/>
      <c r="RBD57" s="1"/>
      <c r="RBE57" s="1"/>
      <c r="RBF57" s="1"/>
      <c r="RBG57" s="1"/>
      <c r="RBH57" s="1"/>
      <c r="RBI57" s="1"/>
      <c r="RBJ57" s="1"/>
      <c r="RBK57" s="1"/>
      <c r="RBL57" s="1"/>
      <c r="RBM57" s="1"/>
      <c r="RBN57" s="1"/>
      <c r="RBO57" s="1"/>
      <c r="RBP57" s="1"/>
      <c r="RBQ57" s="1"/>
      <c r="RBR57" s="1"/>
      <c r="RBS57" s="1"/>
      <c r="RBT57" s="1"/>
      <c r="RBU57" s="1"/>
      <c r="RBV57" s="1"/>
      <c r="RBW57" s="1"/>
      <c r="RBX57" s="1"/>
      <c r="RBY57" s="1"/>
      <c r="RBZ57" s="1"/>
      <c r="RCA57" s="1"/>
      <c r="RCB57" s="1"/>
      <c r="RCC57" s="1"/>
      <c r="RCD57" s="1"/>
      <c r="RCE57" s="1"/>
      <c r="RCF57" s="1"/>
      <c r="RCG57" s="1"/>
      <c r="RCH57" s="1"/>
      <c r="RCI57" s="1"/>
      <c r="RCJ57" s="1"/>
      <c r="RCK57" s="1"/>
      <c r="RCL57" s="1"/>
      <c r="RCM57" s="1"/>
      <c r="RCN57" s="1"/>
      <c r="RCO57" s="1"/>
      <c r="RCP57" s="1"/>
      <c r="RCQ57" s="1"/>
      <c r="RCR57" s="1"/>
      <c r="RCS57" s="1"/>
      <c r="RCT57" s="1"/>
      <c r="RCU57" s="1"/>
      <c r="RCV57" s="1"/>
      <c r="RCW57" s="1"/>
      <c r="RCX57" s="1"/>
      <c r="RCY57" s="1"/>
      <c r="RCZ57" s="1"/>
      <c r="RDA57" s="1"/>
      <c r="RDB57" s="1"/>
      <c r="RDC57" s="1"/>
      <c r="RDD57" s="1"/>
      <c r="RDE57" s="1"/>
      <c r="RDF57" s="1"/>
      <c r="RDG57" s="1"/>
      <c r="RDH57" s="1"/>
      <c r="RDI57" s="1"/>
      <c r="RDJ57" s="1"/>
      <c r="RDK57" s="1"/>
      <c r="RDL57" s="1"/>
      <c r="RDM57" s="1"/>
      <c r="RDN57" s="1"/>
      <c r="RDO57" s="1"/>
      <c r="RDP57" s="1"/>
      <c r="RDQ57" s="1"/>
      <c r="RDR57" s="1"/>
      <c r="RDS57" s="1"/>
      <c r="RDT57" s="1"/>
      <c r="RDU57" s="1"/>
      <c r="RDV57" s="1"/>
      <c r="RDW57" s="1"/>
      <c r="RDX57" s="1"/>
      <c r="RDY57" s="1"/>
      <c r="RDZ57" s="1"/>
      <c r="REA57" s="1"/>
      <c r="REB57" s="1"/>
      <c r="REC57" s="1"/>
      <c r="RED57" s="1"/>
      <c r="REE57" s="1"/>
      <c r="REF57" s="1"/>
      <c r="REG57" s="1"/>
      <c r="REH57" s="1"/>
      <c r="REI57" s="1"/>
      <c r="REJ57" s="1"/>
      <c r="REK57" s="1"/>
      <c r="REL57" s="1"/>
      <c r="REM57" s="1"/>
      <c r="REN57" s="1"/>
      <c r="REO57" s="1"/>
      <c r="REP57" s="1"/>
      <c r="REQ57" s="1"/>
      <c r="RER57" s="1"/>
      <c r="RES57" s="1"/>
      <c r="RET57" s="1"/>
      <c r="REU57" s="1"/>
      <c r="REV57" s="1"/>
      <c r="REW57" s="1"/>
      <c r="REX57" s="1"/>
      <c r="REY57" s="1"/>
      <c r="REZ57" s="1"/>
      <c r="RFA57" s="1"/>
      <c r="RFB57" s="1"/>
      <c r="RFC57" s="1"/>
      <c r="RFD57" s="1"/>
      <c r="RFE57" s="1"/>
      <c r="RFF57" s="1"/>
      <c r="RFG57" s="1"/>
      <c r="RFH57" s="1"/>
      <c r="RFI57" s="1"/>
      <c r="RFJ57" s="1"/>
      <c r="RFK57" s="1"/>
      <c r="RFL57" s="1"/>
      <c r="RFM57" s="1"/>
      <c r="RFN57" s="1"/>
      <c r="RFO57" s="1"/>
      <c r="RFP57" s="1"/>
      <c r="RFQ57" s="1"/>
      <c r="RFR57" s="1"/>
      <c r="RFS57" s="1"/>
      <c r="RFT57" s="1"/>
      <c r="RFU57" s="1"/>
      <c r="RFV57" s="1"/>
      <c r="RFW57" s="1"/>
      <c r="RFX57" s="1"/>
      <c r="RFY57" s="1"/>
      <c r="RFZ57" s="1"/>
      <c r="RGA57" s="1"/>
      <c r="RGB57" s="1"/>
      <c r="RGC57" s="1"/>
      <c r="RGD57" s="1"/>
      <c r="RGE57" s="1"/>
      <c r="RGF57" s="1"/>
      <c r="RGG57" s="1"/>
      <c r="RGH57" s="1"/>
      <c r="RGI57" s="1"/>
      <c r="RGJ57" s="1"/>
      <c r="RGK57" s="1"/>
      <c r="RGL57" s="1"/>
      <c r="RGM57" s="1"/>
      <c r="RGN57" s="1"/>
      <c r="RGO57" s="1"/>
      <c r="RGP57" s="1"/>
      <c r="RGQ57" s="1"/>
      <c r="RGR57" s="1"/>
      <c r="RGS57" s="1"/>
      <c r="RGT57" s="1"/>
      <c r="RGU57" s="1"/>
      <c r="RGV57" s="1"/>
      <c r="RGW57" s="1"/>
      <c r="RGX57" s="1"/>
      <c r="RGY57" s="1"/>
      <c r="RGZ57" s="1"/>
      <c r="RHA57" s="1"/>
      <c r="RHB57" s="1"/>
      <c r="RHC57" s="1"/>
      <c r="RHD57" s="1"/>
      <c r="RHE57" s="1"/>
      <c r="RHF57" s="1"/>
      <c r="RHG57" s="1"/>
      <c r="RHH57" s="1"/>
      <c r="RHI57" s="1"/>
      <c r="RHJ57" s="1"/>
      <c r="RHK57" s="1"/>
      <c r="RHL57" s="1"/>
      <c r="RHM57" s="1"/>
      <c r="RHN57" s="1"/>
      <c r="RHO57" s="1"/>
      <c r="RHP57" s="1"/>
      <c r="RHQ57" s="1"/>
      <c r="RHR57" s="1"/>
      <c r="RHS57" s="1"/>
      <c r="RHT57" s="1"/>
      <c r="RHU57" s="1"/>
      <c r="RHV57" s="1"/>
      <c r="RHW57" s="1"/>
      <c r="RHX57" s="1"/>
      <c r="RHY57" s="1"/>
      <c r="RHZ57" s="1"/>
      <c r="RIA57" s="1"/>
      <c r="RIB57" s="1"/>
      <c r="RIC57" s="1"/>
      <c r="RID57" s="1"/>
      <c r="RIE57" s="1"/>
      <c r="RIF57" s="1"/>
      <c r="RIG57" s="1"/>
      <c r="RIH57" s="1"/>
      <c r="RII57" s="1"/>
      <c r="RIJ57" s="1"/>
      <c r="RIK57" s="1"/>
      <c r="RIL57" s="1"/>
      <c r="RIM57" s="1"/>
      <c r="RIN57" s="1"/>
      <c r="RIO57" s="1"/>
      <c r="RIP57" s="1"/>
      <c r="RIQ57" s="1"/>
      <c r="RIR57" s="1"/>
      <c r="RIS57" s="1"/>
      <c r="RIT57" s="1"/>
      <c r="RIU57" s="1"/>
      <c r="RIV57" s="1"/>
      <c r="RIW57" s="1"/>
      <c r="RIX57" s="1"/>
      <c r="RIY57" s="1"/>
      <c r="RIZ57" s="1"/>
      <c r="RJA57" s="1"/>
      <c r="RJB57" s="1"/>
      <c r="RJC57" s="1"/>
      <c r="RJD57" s="1"/>
      <c r="RJE57" s="1"/>
      <c r="RJF57" s="1"/>
      <c r="RJG57" s="1"/>
      <c r="RJH57" s="1"/>
      <c r="RJI57" s="1"/>
      <c r="RJJ57" s="1"/>
      <c r="RJK57" s="1"/>
      <c r="RJL57" s="1"/>
      <c r="RJM57" s="1"/>
      <c r="RJN57" s="1"/>
      <c r="RJO57" s="1"/>
      <c r="RJP57" s="1"/>
      <c r="RJQ57" s="1"/>
      <c r="RJR57" s="1"/>
      <c r="RJS57" s="1"/>
      <c r="RJT57" s="1"/>
      <c r="RJU57" s="1"/>
      <c r="RJV57" s="1"/>
      <c r="RJW57" s="1"/>
      <c r="RJX57" s="1"/>
      <c r="RJY57" s="1"/>
      <c r="RJZ57" s="1"/>
      <c r="RKA57" s="1"/>
      <c r="RKB57" s="1"/>
      <c r="RKC57" s="1"/>
      <c r="RKD57" s="1"/>
      <c r="RKE57" s="1"/>
      <c r="RKF57" s="1"/>
      <c r="RKG57" s="1"/>
      <c r="RKH57" s="1"/>
      <c r="RKI57" s="1"/>
      <c r="RKJ57" s="1"/>
      <c r="RKK57" s="1"/>
      <c r="RKL57" s="1"/>
      <c r="RKM57" s="1"/>
      <c r="RKN57" s="1"/>
      <c r="RKO57" s="1"/>
      <c r="RKP57" s="1"/>
      <c r="RKQ57" s="1"/>
      <c r="RKR57" s="1"/>
      <c r="RKS57" s="1"/>
      <c r="RKT57" s="1"/>
      <c r="RKU57" s="1"/>
      <c r="RKV57" s="1"/>
      <c r="RKW57" s="1"/>
      <c r="RKX57" s="1"/>
      <c r="RKY57" s="1"/>
      <c r="RKZ57" s="1"/>
      <c r="RLA57" s="1"/>
      <c r="RLB57" s="1"/>
      <c r="RLC57" s="1"/>
      <c r="RLD57" s="1"/>
      <c r="RLE57" s="1"/>
      <c r="RLF57" s="1"/>
      <c r="RLG57" s="1"/>
      <c r="RLH57" s="1"/>
      <c r="RLI57" s="1"/>
      <c r="RLJ57" s="1"/>
      <c r="RLK57" s="1"/>
      <c r="RLL57" s="1"/>
      <c r="RLM57" s="1"/>
      <c r="RLN57" s="1"/>
      <c r="RLO57" s="1"/>
      <c r="RLP57" s="1"/>
      <c r="RLQ57" s="1"/>
      <c r="RLR57" s="1"/>
      <c r="RLS57" s="1"/>
      <c r="RLT57" s="1"/>
      <c r="RLU57" s="1"/>
      <c r="RLV57" s="1"/>
      <c r="RLW57" s="1"/>
      <c r="RLX57" s="1"/>
      <c r="RLY57" s="1"/>
      <c r="RLZ57" s="1"/>
      <c r="RMA57" s="1"/>
      <c r="RMB57" s="1"/>
      <c r="RMC57" s="1"/>
      <c r="RMD57" s="1"/>
      <c r="RME57" s="1"/>
      <c r="RMF57" s="1"/>
      <c r="RMG57" s="1"/>
      <c r="RMH57" s="1"/>
      <c r="RMI57" s="1"/>
      <c r="RMJ57" s="1"/>
      <c r="RMK57" s="1"/>
      <c r="RML57" s="1"/>
      <c r="RMM57" s="1"/>
      <c r="RMN57" s="1"/>
      <c r="RMO57" s="1"/>
      <c r="RMP57" s="1"/>
      <c r="RMQ57" s="1"/>
      <c r="RMR57" s="1"/>
      <c r="RMS57" s="1"/>
      <c r="RMT57" s="1"/>
      <c r="RMU57" s="1"/>
      <c r="RMV57" s="1"/>
      <c r="RMW57" s="1"/>
      <c r="RMX57" s="1"/>
      <c r="RMY57" s="1"/>
      <c r="RMZ57" s="1"/>
      <c r="RNA57" s="1"/>
      <c r="RNB57" s="1"/>
      <c r="RNC57" s="1"/>
      <c r="RND57" s="1"/>
      <c r="RNE57" s="1"/>
      <c r="RNF57" s="1"/>
      <c r="RNG57" s="1"/>
      <c r="RNH57" s="1"/>
      <c r="RNI57" s="1"/>
      <c r="RNJ57" s="1"/>
      <c r="RNK57" s="1"/>
      <c r="RNL57" s="1"/>
      <c r="RNM57" s="1"/>
      <c r="RNN57" s="1"/>
      <c r="RNO57" s="1"/>
      <c r="RNP57" s="1"/>
      <c r="RNQ57" s="1"/>
      <c r="RNR57" s="1"/>
      <c r="RNS57" s="1"/>
      <c r="RNT57" s="1"/>
      <c r="RNU57" s="1"/>
      <c r="RNV57" s="1"/>
      <c r="RNW57" s="1"/>
      <c r="RNX57" s="1"/>
      <c r="RNY57" s="1"/>
      <c r="RNZ57" s="1"/>
      <c r="ROA57" s="1"/>
      <c r="ROB57" s="1"/>
      <c r="ROC57" s="1"/>
      <c r="ROD57" s="1"/>
      <c r="ROE57" s="1"/>
      <c r="ROF57" s="1"/>
      <c r="ROG57" s="1"/>
      <c r="ROH57" s="1"/>
      <c r="ROI57" s="1"/>
      <c r="ROJ57" s="1"/>
      <c r="ROK57" s="1"/>
      <c r="ROL57" s="1"/>
      <c r="ROM57" s="1"/>
      <c r="RON57" s="1"/>
      <c r="ROO57" s="1"/>
      <c r="ROP57" s="1"/>
      <c r="ROQ57" s="1"/>
      <c r="ROR57" s="1"/>
      <c r="ROS57" s="1"/>
      <c r="ROT57" s="1"/>
      <c r="ROU57" s="1"/>
      <c r="ROV57" s="1"/>
      <c r="ROW57" s="1"/>
      <c r="ROX57" s="1"/>
      <c r="ROY57" s="1"/>
      <c r="ROZ57" s="1"/>
      <c r="RPA57" s="1"/>
      <c r="RPB57" s="1"/>
      <c r="RPC57" s="1"/>
      <c r="RPD57" s="1"/>
      <c r="RPE57" s="1"/>
      <c r="RPF57" s="1"/>
      <c r="RPG57" s="1"/>
      <c r="RPH57" s="1"/>
      <c r="RPI57" s="1"/>
      <c r="RPJ57" s="1"/>
      <c r="RPK57" s="1"/>
      <c r="RPL57" s="1"/>
      <c r="RPM57" s="1"/>
      <c r="RPN57" s="1"/>
      <c r="RPO57" s="1"/>
      <c r="RPP57" s="1"/>
      <c r="RPQ57" s="1"/>
      <c r="RPR57" s="1"/>
      <c r="RPS57" s="1"/>
      <c r="RPT57" s="1"/>
      <c r="RPU57" s="1"/>
      <c r="RPV57" s="1"/>
      <c r="RPW57" s="1"/>
      <c r="RPX57" s="1"/>
      <c r="RPY57" s="1"/>
      <c r="RPZ57" s="1"/>
      <c r="RQA57" s="1"/>
      <c r="RQB57" s="1"/>
      <c r="RQC57" s="1"/>
      <c r="RQD57" s="1"/>
      <c r="RQE57" s="1"/>
      <c r="RQF57" s="1"/>
      <c r="RQG57" s="1"/>
      <c r="RQH57" s="1"/>
      <c r="RQI57" s="1"/>
      <c r="RQJ57" s="1"/>
      <c r="RQK57" s="1"/>
      <c r="RQL57" s="1"/>
      <c r="RQM57" s="1"/>
      <c r="RQN57" s="1"/>
      <c r="RQO57" s="1"/>
      <c r="RQP57" s="1"/>
      <c r="RQQ57" s="1"/>
      <c r="RQR57" s="1"/>
      <c r="RQS57" s="1"/>
      <c r="RQT57" s="1"/>
      <c r="RQU57" s="1"/>
      <c r="RQV57" s="1"/>
      <c r="RQW57" s="1"/>
      <c r="RQX57" s="1"/>
      <c r="RQY57" s="1"/>
      <c r="RQZ57" s="1"/>
      <c r="RRA57" s="1"/>
      <c r="RRB57" s="1"/>
      <c r="RRC57" s="1"/>
      <c r="RRD57" s="1"/>
      <c r="RRE57" s="1"/>
      <c r="RRF57" s="1"/>
      <c r="RRG57" s="1"/>
      <c r="RRH57" s="1"/>
      <c r="RRI57" s="1"/>
      <c r="RRJ57" s="1"/>
      <c r="RRK57" s="1"/>
      <c r="RRL57" s="1"/>
      <c r="RRM57" s="1"/>
      <c r="RRN57" s="1"/>
      <c r="RRO57" s="1"/>
      <c r="RRP57" s="1"/>
      <c r="RRQ57" s="1"/>
      <c r="RRR57" s="1"/>
      <c r="RRS57" s="1"/>
      <c r="RRT57" s="1"/>
      <c r="RRU57" s="1"/>
      <c r="RRV57" s="1"/>
      <c r="RRW57" s="1"/>
      <c r="RRX57" s="1"/>
      <c r="RRY57" s="1"/>
      <c r="RRZ57" s="1"/>
      <c r="RSA57" s="1"/>
      <c r="RSB57" s="1"/>
      <c r="RSC57" s="1"/>
      <c r="RSD57" s="1"/>
      <c r="RSE57" s="1"/>
      <c r="RSF57" s="1"/>
      <c r="RSG57" s="1"/>
      <c r="RSH57" s="1"/>
      <c r="RSI57" s="1"/>
      <c r="RSJ57" s="1"/>
      <c r="RSK57" s="1"/>
      <c r="RSL57" s="1"/>
      <c r="RSM57" s="1"/>
      <c r="RSN57" s="1"/>
      <c r="RSO57" s="1"/>
      <c r="RSP57" s="1"/>
      <c r="RSQ57" s="1"/>
      <c r="RSR57" s="1"/>
      <c r="RSS57" s="1"/>
      <c r="RST57" s="1"/>
      <c r="RSU57" s="1"/>
      <c r="RSV57" s="1"/>
      <c r="RSW57" s="1"/>
      <c r="RSX57" s="1"/>
      <c r="RSY57" s="1"/>
      <c r="RSZ57" s="1"/>
      <c r="RTA57" s="1"/>
      <c r="RTB57" s="1"/>
      <c r="RTC57" s="1"/>
      <c r="RTD57" s="1"/>
      <c r="RTE57" s="1"/>
      <c r="RTF57" s="1"/>
      <c r="RTG57" s="1"/>
      <c r="RTH57" s="1"/>
      <c r="RTI57" s="1"/>
      <c r="RTJ57" s="1"/>
      <c r="RTK57" s="1"/>
      <c r="RTL57" s="1"/>
      <c r="RTM57" s="1"/>
      <c r="RTN57" s="1"/>
      <c r="RTO57" s="1"/>
      <c r="RTP57" s="1"/>
      <c r="RTQ57" s="1"/>
      <c r="RTR57" s="1"/>
      <c r="RTS57" s="1"/>
      <c r="RTT57" s="1"/>
      <c r="RTU57" s="1"/>
      <c r="RTV57" s="1"/>
      <c r="RTW57" s="1"/>
      <c r="RTX57" s="1"/>
      <c r="RTY57" s="1"/>
      <c r="RTZ57" s="1"/>
      <c r="RUA57" s="1"/>
      <c r="RUB57" s="1"/>
      <c r="RUC57" s="1"/>
      <c r="RUD57" s="1"/>
      <c r="RUE57" s="1"/>
      <c r="RUF57" s="1"/>
      <c r="RUG57" s="1"/>
      <c r="RUH57" s="1"/>
      <c r="RUI57" s="1"/>
      <c r="RUJ57" s="1"/>
      <c r="RUK57" s="1"/>
      <c r="RUL57" s="1"/>
      <c r="RUM57" s="1"/>
      <c r="RUN57" s="1"/>
      <c r="RUO57" s="1"/>
      <c r="RUP57" s="1"/>
      <c r="RUQ57" s="1"/>
      <c r="RUR57" s="1"/>
      <c r="RUS57" s="1"/>
      <c r="RUT57" s="1"/>
      <c r="RUU57" s="1"/>
      <c r="RUV57" s="1"/>
      <c r="RUW57" s="1"/>
      <c r="RUX57" s="1"/>
      <c r="RUY57" s="1"/>
      <c r="RUZ57" s="1"/>
      <c r="RVA57" s="1"/>
      <c r="RVB57" s="1"/>
      <c r="RVC57" s="1"/>
      <c r="RVD57" s="1"/>
      <c r="RVE57" s="1"/>
      <c r="RVF57" s="1"/>
      <c r="RVG57" s="1"/>
      <c r="RVH57" s="1"/>
      <c r="RVI57" s="1"/>
      <c r="RVJ57" s="1"/>
      <c r="RVK57" s="1"/>
      <c r="RVL57" s="1"/>
      <c r="RVM57" s="1"/>
      <c r="RVN57" s="1"/>
      <c r="RVO57" s="1"/>
      <c r="RVP57" s="1"/>
      <c r="RVQ57" s="1"/>
      <c r="RVR57" s="1"/>
      <c r="RVS57" s="1"/>
      <c r="RVT57" s="1"/>
      <c r="RVU57" s="1"/>
      <c r="RVV57" s="1"/>
      <c r="RVW57" s="1"/>
      <c r="RVX57" s="1"/>
      <c r="RVY57" s="1"/>
      <c r="RVZ57" s="1"/>
      <c r="RWA57" s="1"/>
      <c r="RWB57" s="1"/>
      <c r="RWC57" s="1"/>
      <c r="RWD57" s="1"/>
      <c r="RWE57" s="1"/>
      <c r="RWF57" s="1"/>
      <c r="RWG57" s="1"/>
      <c r="RWH57" s="1"/>
      <c r="RWI57" s="1"/>
      <c r="RWJ57" s="1"/>
      <c r="RWK57" s="1"/>
      <c r="RWL57" s="1"/>
      <c r="RWM57" s="1"/>
      <c r="RWN57" s="1"/>
      <c r="RWO57" s="1"/>
      <c r="RWP57" s="1"/>
      <c r="RWQ57" s="1"/>
      <c r="RWR57" s="1"/>
      <c r="RWS57" s="1"/>
      <c r="RWT57" s="1"/>
      <c r="RWU57" s="1"/>
      <c r="RWV57" s="1"/>
      <c r="RWW57" s="1"/>
      <c r="RWX57" s="1"/>
      <c r="RWY57" s="1"/>
      <c r="RWZ57" s="1"/>
      <c r="RXA57" s="1"/>
      <c r="RXB57" s="1"/>
      <c r="RXC57" s="1"/>
      <c r="RXD57" s="1"/>
      <c r="RXE57" s="1"/>
      <c r="RXF57" s="1"/>
      <c r="RXG57" s="1"/>
      <c r="RXH57" s="1"/>
      <c r="RXI57" s="1"/>
      <c r="RXJ57" s="1"/>
      <c r="RXK57" s="1"/>
      <c r="RXL57" s="1"/>
      <c r="RXM57" s="1"/>
      <c r="RXN57" s="1"/>
      <c r="RXO57" s="1"/>
      <c r="RXP57" s="1"/>
      <c r="RXQ57" s="1"/>
      <c r="RXR57" s="1"/>
      <c r="RXS57" s="1"/>
      <c r="RXT57" s="1"/>
      <c r="RXU57" s="1"/>
      <c r="RXV57" s="1"/>
      <c r="RXW57" s="1"/>
      <c r="RXX57" s="1"/>
      <c r="RXY57" s="1"/>
      <c r="RXZ57" s="1"/>
      <c r="RYA57" s="1"/>
      <c r="RYB57" s="1"/>
      <c r="RYC57" s="1"/>
      <c r="RYD57" s="1"/>
      <c r="RYE57" s="1"/>
      <c r="RYF57" s="1"/>
      <c r="RYG57" s="1"/>
      <c r="RYH57" s="1"/>
      <c r="RYI57" s="1"/>
      <c r="RYJ57" s="1"/>
      <c r="RYK57" s="1"/>
      <c r="RYL57" s="1"/>
      <c r="RYM57" s="1"/>
      <c r="RYN57" s="1"/>
      <c r="RYO57" s="1"/>
      <c r="RYP57" s="1"/>
      <c r="RYQ57" s="1"/>
      <c r="RYR57" s="1"/>
      <c r="RYS57" s="1"/>
      <c r="RYT57" s="1"/>
      <c r="RYU57" s="1"/>
      <c r="RYV57" s="1"/>
      <c r="RYW57" s="1"/>
      <c r="RYX57" s="1"/>
      <c r="RYY57" s="1"/>
      <c r="RYZ57" s="1"/>
      <c r="RZA57" s="1"/>
      <c r="RZB57" s="1"/>
      <c r="RZC57" s="1"/>
      <c r="RZD57" s="1"/>
      <c r="RZE57" s="1"/>
      <c r="RZF57" s="1"/>
      <c r="RZG57" s="1"/>
      <c r="RZH57" s="1"/>
      <c r="RZI57" s="1"/>
      <c r="RZJ57" s="1"/>
      <c r="RZK57" s="1"/>
      <c r="RZL57" s="1"/>
      <c r="RZM57" s="1"/>
      <c r="RZN57" s="1"/>
      <c r="RZO57" s="1"/>
      <c r="RZP57" s="1"/>
      <c r="RZQ57" s="1"/>
      <c r="RZR57" s="1"/>
      <c r="RZS57" s="1"/>
      <c r="RZT57" s="1"/>
      <c r="RZU57" s="1"/>
      <c r="RZV57" s="1"/>
      <c r="RZW57" s="1"/>
      <c r="RZX57" s="1"/>
      <c r="RZY57" s="1"/>
      <c r="RZZ57" s="1"/>
      <c r="SAA57" s="1"/>
      <c r="SAB57" s="1"/>
      <c r="SAC57" s="1"/>
      <c r="SAD57" s="1"/>
      <c r="SAE57" s="1"/>
      <c r="SAF57" s="1"/>
      <c r="SAG57" s="1"/>
      <c r="SAH57" s="1"/>
      <c r="SAI57" s="1"/>
      <c r="SAJ57" s="1"/>
      <c r="SAK57" s="1"/>
      <c r="SAL57" s="1"/>
      <c r="SAM57" s="1"/>
      <c r="SAN57" s="1"/>
      <c r="SAO57" s="1"/>
      <c r="SAP57" s="1"/>
      <c r="SAQ57" s="1"/>
      <c r="SAR57" s="1"/>
      <c r="SAS57" s="1"/>
      <c r="SAT57" s="1"/>
      <c r="SAU57" s="1"/>
      <c r="SAV57" s="1"/>
      <c r="SAW57" s="1"/>
      <c r="SAX57" s="1"/>
      <c r="SAY57" s="1"/>
      <c r="SAZ57" s="1"/>
      <c r="SBA57" s="1"/>
      <c r="SBB57" s="1"/>
      <c r="SBC57" s="1"/>
      <c r="SBD57" s="1"/>
      <c r="SBE57" s="1"/>
      <c r="SBF57" s="1"/>
      <c r="SBG57" s="1"/>
      <c r="SBH57" s="1"/>
      <c r="SBI57" s="1"/>
      <c r="SBJ57" s="1"/>
      <c r="SBK57" s="1"/>
      <c r="SBL57" s="1"/>
      <c r="SBM57" s="1"/>
      <c r="SBN57" s="1"/>
      <c r="SBO57" s="1"/>
      <c r="SBP57" s="1"/>
      <c r="SBQ57" s="1"/>
      <c r="SBR57" s="1"/>
      <c r="SBS57" s="1"/>
      <c r="SBT57" s="1"/>
      <c r="SBU57" s="1"/>
      <c r="SBV57" s="1"/>
      <c r="SBW57" s="1"/>
      <c r="SBX57" s="1"/>
      <c r="SBY57" s="1"/>
      <c r="SBZ57" s="1"/>
      <c r="SCA57" s="1"/>
      <c r="SCB57" s="1"/>
      <c r="SCC57" s="1"/>
      <c r="SCD57" s="1"/>
      <c r="SCE57" s="1"/>
      <c r="SCF57" s="1"/>
      <c r="SCG57" s="1"/>
      <c r="SCH57" s="1"/>
      <c r="SCI57" s="1"/>
      <c r="SCJ57" s="1"/>
      <c r="SCK57" s="1"/>
      <c r="SCL57" s="1"/>
      <c r="SCM57" s="1"/>
      <c r="SCN57" s="1"/>
      <c r="SCO57" s="1"/>
      <c r="SCP57" s="1"/>
      <c r="SCQ57" s="1"/>
      <c r="SCR57" s="1"/>
      <c r="SCS57" s="1"/>
      <c r="SCT57" s="1"/>
      <c r="SCU57" s="1"/>
      <c r="SCV57" s="1"/>
      <c r="SCW57" s="1"/>
      <c r="SCX57" s="1"/>
      <c r="SCY57" s="1"/>
      <c r="SCZ57" s="1"/>
      <c r="SDA57" s="1"/>
      <c r="SDB57" s="1"/>
      <c r="SDC57" s="1"/>
      <c r="SDD57" s="1"/>
      <c r="SDE57" s="1"/>
      <c r="SDF57" s="1"/>
      <c r="SDG57" s="1"/>
      <c r="SDH57" s="1"/>
      <c r="SDI57" s="1"/>
      <c r="SDJ57" s="1"/>
      <c r="SDK57" s="1"/>
      <c r="SDL57" s="1"/>
      <c r="SDM57" s="1"/>
      <c r="SDN57" s="1"/>
      <c r="SDO57" s="1"/>
      <c r="SDP57" s="1"/>
      <c r="SDQ57" s="1"/>
      <c r="SDR57" s="1"/>
      <c r="SDS57" s="1"/>
      <c r="SDT57" s="1"/>
      <c r="SDU57" s="1"/>
      <c r="SDV57" s="1"/>
      <c r="SDW57" s="1"/>
      <c r="SDX57" s="1"/>
      <c r="SDY57" s="1"/>
      <c r="SDZ57" s="1"/>
      <c r="SEA57" s="1"/>
      <c r="SEB57" s="1"/>
      <c r="SEC57" s="1"/>
      <c r="SED57" s="1"/>
      <c r="SEE57" s="1"/>
      <c r="SEF57" s="1"/>
      <c r="SEG57" s="1"/>
      <c r="SEH57" s="1"/>
      <c r="SEI57" s="1"/>
      <c r="SEJ57" s="1"/>
      <c r="SEK57" s="1"/>
      <c r="SEL57" s="1"/>
      <c r="SEM57" s="1"/>
      <c r="SEN57" s="1"/>
      <c r="SEO57" s="1"/>
      <c r="SEP57" s="1"/>
      <c r="SEQ57" s="1"/>
      <c r="SER57" s="1"/>
      <c r="SES57" s="1"/>
      <c r="SET57" s="1"/>
      <c r="SEU57" s="1"/>
      <c r="SEV57" s="1"/>
      <c r="SEW57" s="1"/>
      <c r="SEX57" s="1"/>
      <c r="SEY57" s="1"/>
      <c r="SEZ57" s="1"/>
      <c r="SFA57" s="1"/>
      <c r="SFB57" s="1"/>
      <c r="SFC57" s="1"/>
      <c r="SFD57" s="1"/>
      <c r="SFE57" s="1"/>
      <c r="SFF57" s="1"/>
      <c r="SFG57" s="1"/>
      <c r="SFH57" s="1"/>
      <c r="SFI57" s="1"/>
      <c r="SFJ57" s="1"/>
      <c r="SFK57" s="1"/>
      <c r="SFL57" s="1"/>
      <c r="SFM57" s="1"/>
      <c r="SFN57" s="1"/>
      <c r="SFO57" s="1"/>
      <c r="SFP57" s="1"/>
      <c r="SFQ57" s="1"/>
      <c r="SFR57" s="1"/>
      <c r="SFS57" s="1"/>
      <c r="SFT57" s="1"/>
      <c r="SFU57" s="1"/>
      <c r="SFV57" s="1"/>
      <c r="SFW57" s="1"/>
      <c r="SFX57" s="1"/>
      <c r="SFY57" s="1"/>
      <c r="SFZ57" s="1"/>
      <c r="SGA57" s="1"/>
      <c r="SGB57" s="1"/>
      <c r="SGC57" s="1"/>
      <c r="SGD57" s="1"/>
      <c r="SGE57" s="1"/>
      <c r="SGF57" s="1"/>
      <c r="SGG57" s="1"/>
      <c r="SGH57" s="1"/>
      <c r="SGI57" s="1"/>
      <c r="SGJ57" s="1"/>
      <c r="SGK57" s="1"/>
      <c r="SGL57" s="1"/>
      <c r="SGM57" s="1"/>
      <c r="SGN57" s="1"/>
      <c r="SGO57" s="1"/>
      <c r="SGP57" s="1"/>
      <c r="SGQ57" s="1"/>
      <c r="SGR57" s="1"/>
      <c r="SGS57" s="1"/>
      <c r="SGT57" s="1"/>
      <c r="SGU57" s="1"/>
      <c r="SGV57" s="1"/>
      <c r="SGW57" s="1"/>
      <c r="SGX57" s="1"/>
      <c r="SGY57" s="1"/>
      <c r="SGZ57" s="1"/>
      <c r="SHA57" s="1"/>
      <c r="SHB57" s="1"/>
      <c r="SHC57" s="1"/>
      <c r="SHD57" s="1"/>
      <c r="SHE57" s="1"/>
      <c r="SHF57" s="1"/>
      <c r="SHG57" s="1"/>
      <c r="SHH57" s="1"/>
      <c r="SHI57" s="1"/>
      <c r="SHJ57" s="1"/>
      <c r="SHK57" s="1"/>
      <c r="SHL57" s="1"/>
      <c r="SHM57" s="1"/>
      <c r="SHN57" s="1"/>
      <c r="SHO57" s="1"/>
      <c r="SHP57" s="1"/>
      <c r="SHQ57" s="1"/>
      <c r="SHR57" s="1"/>
      <c r="SHS57" s="1"/>
      <c r="SHT57" s="1"/>
      <c r="SHU57" s="1"/>
      <c r="SHV57" s="1"/>
      <c r="SHW57" s="1"/>
      <c r="SHX57" s="1"/>
      <c r="SHY57" s="1"/>
      <c r="SHZ57" s="1"/>
      <c r="SIA57" s="1"/>
      <c r="SIB57" s="1"/>
      <c r="SIC57" s="1"/>
      <c r="SID57" s="1"/>
      <c r="SIE57" s="1"/>
      <c r="SIF57" s="1"/>
      <c r="SIG57" s="1"/>
      <c r="SIH57" s="1"/>
      <c r="SII57" s="1"/>
      <c r="SIJ57" s="1"/>
      <c r="SIK57" s="1"/>
      <c r="SIL57" s="1"/>
      <c r="SIM57" s="1"/>
      <c r="SIN57" s="1"/>
      <c r="SIO57" s="1"/>
      <c r="SIP57" s="1"/>
      <c r="SIQ57" s="1"/>
      <c r="SIR57" s="1"/>
      <c r="SIS57" s="1"/>
      <c r="SIT57" s="1"/>
      <c r="SIU57" s="1"/>
      <c r="SIV57" s="1"/>
      <c r="SIW57" s="1"/>
      <c r="SIX57" s="1"/>
      <c r="SIY57" s="1"/>
      <c r="SIZ57" s="1"/>
      <c r="SJA57" s="1"/>
      <c r="SJB57" s="1"/>
      <c r="SJC57" s="1"/>
      <c r="SJD57" s="1"/>
      <c r="SJE57" s="1"/>
      <c r="SJF57" s="1"/>
      <c r="SJG57" s="1"/>
      <c r="SJH57" s="1"/>
      <c r="SJI57" s="1"/>
      <c r="SJJ57" s="1"/>
      <c r="SJK57" s="1"/>
      <c r="SJL57" s="1"/>
      <c r="SJM57" s="1"/>
      <c r="SJN57" s="1"/>
      <c r="SJO57" s="1"/>
      <c r="SJP57" s="1"/>
      <c r="SJQ57" s="1"/>
      <c r="SJR57" s="1"/>
      <c r="SJS57" s="1"/>
      <c r="SJT57" s="1"/>
      <c r="SJU57" s="1"/>
      <c r="SJV57" s="1"/>
      <c r="SJW57" s="1"/>
      <c r="SJX57" s="1"/>
      <c r="SJY57" s="1"/>
      <c r="SJZ57" s="1"/>
      <c r="SKA57" s="1"/>
      <c r="SKB57" s="1"/>
      <c r="SKC57" s="1"/>
      <c r="SKD57" s="1"/>
      <c r="SKE57" s="1"/>
      <c r="SKF57" s="1"/>
      <c r="SKG57" s="1"/>
      <c r="SKH57" s="1"/>
      <c r="SKI57" s="1"/>
      <c r="SKJ57" s="1"/>
      <c r="SKK57" s="1"/>
      <c r="SKL57" s="1"/>
      <c r="SKM57" s="1"/>
      <c r="SKN57" s="1"/>
      <c r="SKO57" s="1"/>
      <c r="SKP57" s="1"/>
      <c r="SKQ57" s="1"/>
      <c r="SKR57" s="1"/>
      <c r="SKS57" s="1"/>
      <c r="SKT57" s="1"/>
      <c r="SKU57" s="1"/>
      <c r="SKV57" s="1"/>
      <c r="SKW57" s="1"/>
      <c r="SKX57" s="1"/>
      <c r="SKY57" s="1"/>
      <c r="SKZ57" s="1"/>
      <c r="SLA57" s="1"/>
      <c r="SLB57" s="1"/>
      <c r="SLC57" s="1"/>
      <c r="SLD57" s="1"/>
      <c r="SLE57" s="1"/>
      <c r="SLF57" s="1"/>
      <c r="SLG57" s="1"/>
      <c r="SLH57" s="1"/>
      <c r="SLI57" s="1"/>
      <c r="SLJ57" s="1"/>
      <c r="SLK57" s="1"/>
      <c r="SLL57" s="1"/>
      <c r="SLM57" s="1"/>
      <c r="SLN57" s="1"/>
      <c r="SLO57" s="1"/>
      <c r="SLP57" s="1"/>
      <c r="SLQ57" s="1"/>
      <c r="SLR57" s="1"/>
      <c r="SLS57" s="1"/>
      <c r="SLT57" s="1"/>
      <c r="SLU57" s="1"/>
      <c r="SLV57" s="1"/>
      <c r="SLW57" s="1"/>
      <c r="SLX57" s="1"/>
      <c r="SLY57" s="1"/>
      <c r="SLZ57" s="1"/>
      <c r="SMA57" s="1"/>
      <c r="SMB57" s="1"/>
      <c r="SMC57" s="1"/>
      <c r="SMD57" s="1"/>
      <c r="SME57" s="1"/>
      <c r="SMF57" s="1"/>
      <c r="SMG57" s="1"/>
      <c r="SMH57" s="1"/>
      <c r="SMI57" s="1"/>
      <c r="SMJ57" s="1"/>
      <c r="SMK57" s="1"/>
      <c r="SML57" s="1"/>
      <c r="SMM57" s="1"/>
      <c r="SMN57" s="1"/>
      <c r="SMO57" s="1"/>
      <c r="SMP57" s="1"/>
      <c r="SMQ57" s="1"/>
      <c r="SMR57" s="1"/>
      <c r="SMS57" s="1"/>
      <c r="SMT57" s="1"/>
      <c r="SMU57" s="1"/>
      <c r="SMV57" s="1"/>
      <c r="SMW57" s="1"/>
      <c r="SMX57" s="1"/>
      <c r="SMY57" s="1"/>
      <c r="SMZ57" s="1"/>
      <c r="SNA57" s="1"/>
      <c r="SNB57" s="1"/>
      <c r="SNC57" s="1"/>
      <c r="SND57" s="1"/>
      <c r="SNE57" s="1"/>
      <c r="SNF57" s="1"/>
      <c r="SNG57" s="1"/>
      <c r="SNH57" s="1"/>
      <c r="SNI57" s="1"/>
      <c r="SNJ57" s="1"/>
      <c r="SNK57" s="1"/>
      <c r="SNL57" s="1"/>
      <c r="SNM57" s="1"/>
      <c r="SNN57" s="1"/>
      <c r="SNO57" s="1"/>
      <c r="SNP57" s="1"/>
      <c r="SNQ57" s="1"/>
      <c r="SNR57" s="1"/>
      <c r="SNS57" s="1"/>
      <c r="SNT57" s="1"/>
      <c r="SNU57" s="1"/>
      <c r="SNV57" s="1"/>
      <c r="SNW57" s="1"/>
      <c r="SNX57" s="1"/>
      <c r="SNY57" s="1"/>
      <c r="SNZ57" s="1"/>
      <c r="SOA57" s="1"/>
      <c r="SOB57" s="1"/>
      <c r="SOC57" s="1"/>
      <c r="SOD57" s="1"/>
      <c r="SOE57" s="1"/>
      <c r="SOF57" s="1"/>
      <c r="SOG57" s="1"/>
      <c r="SOH57" s="1"/>
      <c r="SOI57" s="1"/>
      <c r="SOJ57" s="1"/>
      <c r="SOK57" s="1"/>
      <c r="SOL57" s="1"/>
      <c r="SOM57" s="1"/>
      <c r="SON57" s="1"/>
      <c r="SOO57" s="1"/>
      <c r="SOP57" s="1"/>
      <c r="SOQ57" s="1"/>
      <c r="SOR57" s="1"/>
      <c r="SOS57" s="1"/>
      <c r="SOT57" s="1"/>
      <c r="SOU57" s="1"/>
      <c r="SOV57" s="1"/>
      <c r="SOW57" s="1"/>
      <c r="SOX57" s="1"/>
      <c r="SOY57" s="1"/>
      <c r="SOZ57" s="1"/>
      <c r="SPA57" s="1"/>
      <c r="SPB57" s="1"/>
      <c r="SPC57" s="1"/>
      <c r="SPD57" s="1"/>
      <c r="SPE57" s="1"/>
      <c r="SPF57" s="1"/>
      <c r="SPG57" s="1"/>
      <c r="SPH57" s="1"/>
      <c r="SPI57" s="1"/>
      <c r="SPJ57" s="1"/>
      <c r="SPK57" s="1"/>
      <c r="SPL57" s="1"/>
      <c r="SPM57" s="1"/>
      <c r="SPN57" s="1"/>
      <c r="SPO57" s="1"/>
      <c r="SPP57" s="1"/>
      <c r="SPQ57" s="1"/>
      <c r="SPR57" s="1"/>
      <c r="SPS57" s="1"/>
      <c r="SPT57" s="1"/>
      <c r="SPU57" s="1"/>
      <c r="SPV57" s="1"/>
      <c r="SPW57" s="1"/>
      <c r="SPX57" s="1"/>
      <c r="SPY57" s="1"/>
      <c r="SPZ57" s="1"/>
      <c r="SQA57" s="1"/>
      <c r="SQB57" s="1"/>
      <c r="SQC57" s="1"/>
      <c r="SQD57" s="1"/>
      <c r="SQE57" s="1"/>
      <c r="SQF57" s="1"/>
      <c r="SQG57" s="1"/>
      <c r="SQH57" s="1"/>
      <c r="SQI57" s="1"/>
      <c r="SQJ57" s="1"/>
      <c r="SQK57" s="1"/>
      <c r="SQL57" s="1"/>
      <c r="SQM57" s="1"/>
      <c r="SQN57" s="1"/>
      <c r="SQO57" s="1"/>
      <c r="SQP57" s="1"/>
      <c r="SQQ57" s="1"/>
      <c r="SQR57" s="1"/>
      <c r="SQS57" s="1"/>
      <c r="SQT57" s="1"/>
      <c r="SQU57" s="1"/>
      <c r="SQV57" s="1"/>
      <c r="SQW57" s="1"/>
      <c r="SQX57" s="1"/>
      <c r="SQY57" s="1"/>
      <c r="SQZ57" s="1"/>
      <c r="SRA57" s="1"/>
      <c r="SRB57" s="1"/>
      <c r="SRC57" s="1"/>
      <c r="SRD57" s="1"/>
      <c r="SRE57" s="1"/>
      <c r="SRF57" s="1"/>
      <c r="SRG57" s="1"/>
      <c r="SRH57" s="1"/>
      <c r="SRI57" s="1"/>
      <c r="SRJ57" s="1"/>
      <c r="SRK57" s="1"/>
      <c r="SRL57" s="1"/>
      <c r="SRM57" s="1"/>
      <c r="SRN57" s="1"/>
      <c r="SRO57" s="1"/>
      <c r="SRP57" s="1"/>
      <c r="SRQ57" s="1"/>
      <c r="SRR57" s="1"/>
      <c r="SRS57" s="1"/>
      <c r="SRT57" s="1"/>
      <c r="SRU57" s="1"/>
      <c r="SRV57" s="1"/>
      <c r="SRW57" s="1"/>
      <c r="SRX57" s="1"/>
      <c r="SRY57" s="1"/>
      <c r="SRZ57" s="1"/>
      <c r="SSA57" s="1"/>
      <c r="SSB57" s="1"/>
      <c r="SSC57" s="1"/>
      <c r="SSD57" s="1"/>
      <c r="SSE57" s="1"/>
      <c r="SSF57" s="1"/>
      <c r="SSG57" s="1"/>
      <c r="SSH57" s="1"/>
      <c r="SSI57" s="1"/>
      <c r="SSJ57" s="1"/>
      <c r="SSK57" s="1"/>
      <c r="SSL57" s="1"/>
      <c r="SSM57" s="1"/>
      <c r="SSN57" s="1"/>
      <c r="SSO57" s="1"/>
      <c r="SSP57" s="1"/>
      <c r="SSQ57" s="1"/>
      <c r="SSR57" s="1"/>
      <c r="SSS57" s="1"/>
      <c r="SST57" s="1"/>
      <c r="SSU57" s="1"/>
      <c r="SSV57" s="1"/>
      <c r="SSW57" s="1"/>
      <c r="SSX57" s="1"/>
      <c r="SSY57" s="1"/>
      <c r="SSZ57" s="1"/>
      <c r="STA57" s="1"/>
      <c r="STB57" s="1"/>
      <c r="STC57" s="1"/>
      <c r="STD57" s="1"/>
      <c r="STE57" s="1"/>
      <c r="STF57" s="1"/>
      <c r="STG57" s="1"/>
      <c r="STH57" s="1"/>
      <c r="STI57" s="1"/>
      <c r="STJ57" s="1"/>
      <c r="STK57" s="1"/>
      <c r="STL57" s="1"/>
      <c r="STM57" s="1"/>
      <c r="STN57" s="1"/>
      <c r="STO57" s="1"/>
      <c r="STP57" s="1"/>
      <c r="STQ57" s="1"/>
      <c r="STR57" s="1"/>
      <c r="STS57" s="1"/>
      <c r="STT57" s="1"/>
      <c r="STU57" s="1"/>
      <c r="STV57" s="1"/>
      <c r="STW57" s="1"/>
      <c r="STX57" s="1"/>
      <c r="STY57" s="1"/>
      <c r="STZ57" s="1"/>
      <c r="SUA57" s="1"/>
      <c r="SUB57" s="1"/>
      <c r="SUC57" s="1"/>
      <c r="SUD57" s="1"/>
      <c r="SUE57" s="1"/>
      <c r="SUF57" s="1"/>
      <c r="SUG57" s="1"/>
      <c r="SUH57" s="1"/>
      <c r="SUI57" s="1"/>
      <c r="SUJ57" s="1"/>
      <c r="SUK57" s="1"/>
      <c r="SUL57" s="1"/>
      <c r="SUM57" s="1"/>
      <c r="SUN57" s="1"/>
      <c r="SUO57" s="1"/>
      <c r="SUP57" s="1"/>
      <c r="SUQ57" s="1"/>
      <c r="SUR57" s="1"/>
      <c r="SUS57" s="1"/>
      <c r="SUT57" s="1"/>
      <c r="SUU57" s="1"/>
      <c r="SUV57" s="1"/>
      <c r="SUW57" s="1"/>
      <c r="SUX57" s="1"/>
      <c r="SUY57" s="1"/>
      <c r="SUZ57" s="1"/>
      <c r="SVA57" s="1"/>
      <c r="SVB57" s="1"/>
      <c r="SVC57" s="1"/>
      <c r="SVD57" s="1"/>
      <c r="SVE57" s="1"/>
      <c r="SVF57" s="1"/>
      <c r="SVG57" s="1"/>
      <c r="SVH57" s="1"/>
      <c r="SVI57" s="1"/>
      <c r="SVJ57" s="1"/>
      <c r="SVK57" s="1"/>
      <c r="SVL57" s="1"/>
      <c r="SVM57" s="1"/>
      <c r="SVN57" s="1"/>
      <c r="SVO57" s="1"/>
      <c r="SVP57" s="1"/>
      <c r="SVQ57" s="1"/>
      <c r="SVR57" s="1"/>
      <c r="SVS57" s="1"/>
      <c r="SVT57" s="1"/>
      <c r="SVU57" s="1"/>
      <c r="SVV57" s="1"/>
      <c r="SVW57" s="1"/>
      <c r="SVX57" s="1"/>
      <c r="SVY57" s="1"/>
      <c r="SVZ57" s="1"/>
      <c r="SWA57" s="1"/>
      <c r="SWB57" s="1"/>
      <c r="SWC57" s="1"/>
      <c r="SWD57" s="1"/>
      <c r="SWE57" s="1"/>
      <c r="SWF57" s="1"/>
      <c r="SWG57" s="1"/>
      <c r="SWH57" s="1"/>
      <c r="SWI57" s="1"/>
      <c r="SWJ57" s="1"/>
      <c r="SWK57" s="1"/>
      <c r="SWL57" s="1"/>
      <c r="SWM57" s="1"/>
      <c r="SWN57" s="1"/>
      <c r="SWO57" s="1"/>
      <c r="SWP57" s="1"/>
      <c r="SWQ57" s="1"/>
      <c r="SWR57" s="1"/>
      <c r="SWS57" s="1"/>
      <c r="SWT57" s="1"/>
      <c r="SWU57" s="1"/>
      <c r="SWV57" s="1"/>
      <c r="SWW57" s="1"/>
      <c r="SWX57" s="1"/>
      <c r="SWY57" s="1"/>
      <c r="SWZ57" s="1"/>
      <c r="SXA57" s="1"/>
      <c r="SXB57" s="1"/>
      <c r="SXC57" s="1"/>
      <c r="SXD57" s="1"/>
      <c r="SXE57" s="1"/>
      <c r="SXF57" s="1"/>
      <c r="SXG57" s="1"/>
      <c r="SXH57" s="1"/>
      <c r="SXI57" s="1"/>
      <c r="SXJ57" s="1"/>
      <c r="SXK57" s="1"/>
      <c r="SXL57" s="1"/>
      <c r="SXM57" s="1"/>
      <c r="SXN57" s="1"/>
      <c r="SXO57" s="1"/>
      <c r="SXP57" s="1"/>
      <c r="SXQ57" s="1"/>
      <c r="SXR57" s="1"/>
      <c r="SXS57" s="1"/>
      <c r="SXT57" s="1"/>
      <c r="SXU57" s="1"/>
      <c r="SXV57" s="1"/>
      <c r="SXW57" s="1"/>
      <c r="SXX57" s="1"/>
      <c r="SXY57" s="1"/>
      <c r="SXZ57" s="1"/>
      <c r="SYA57" s="1"/>
      <c r="SYB57" s="1"/>
      <c r="SYC57" s="1"/>
      <c r="SYD57" s="1"/>
      <c r="SYE57" s="1"/>
      <c r="SYF57" s="1"/>
      <c r="SYG57" s="1"/>
      <c r="SYH57" s="1"/>
      <c r="SYI57" s="1"/>
      <c r="SYJ57" s="1"/>
      <c r="SYK57" s="1"/>
      <c r="SYL57" s="1"/>
      <c r="SYM57" s="1"/>
      <c r="SYN57" s="1"/>
      <c r="SYO57" s="1"/>
      <c r="SYP57" s="1"/>
      <c r="SYQ57" s="1"/>
      <c r="SYR57" s="1"/>
      <c r="SYS57" s="1"/>
      <c r="SYT57" s="1"/>
      <c r="SYU57" s="1"/>
      <c r="SYV57" s="1"/>
      <c r="SYW57" s="1"/>
      <c r="SYX57" s="1"/>
      <c r="SYY57" s="1"/>
      <c r="SYZ57" s="1"/>
      <c r="SZA57" s="1"/>
      <c r="SZB57" s="1"/>
      <c r="SZC57" s="1"/>
      <c r="SZD57" s="1"/>
      <c r="SZE57" s="1"/>
      <c r="SZF57" s="1"/>
      <c r="SZG57" s="1"/>
      <c r="SZH57" s="1"/>
      <c r="SZI57" s="1"/>
      <c r="SZJ57" s="1"/>
      <c r="SZK57" s="1"/>
      <c r="SZL57" s="1"/>
      <c r="SZM57" s="1"/>
      <c r="SZN57" s="1"/>
      <c r="SZO57" s="1"/>
      <c r="SZP57" s="1"/>
      <c r="SZQ57" s="1"/>
      <c r="SZR57" s="1"/>
      <c r="SZS57" s="1"/>
      <c r="SZT57" s="1"/>
      <c r="SZU57" s="1"/>
      <c r="SZV57" s="1"/>
      <c r="SZW57" s="1"/>
      <c r="SZX57" s="1"/>
      <c r="SZY57" s="1"/>
      <c r="SZZ57" s="1"/>
      <c r="TAA57" s="1"/>
      <c r="TAB57" s="1"/>
      <c r="TAC57" s="1"/>
      <c r="TAD57" s="1"/>
      <c r="TAE57" s="1"/>
      <c r="TAF57" s="1"/>
      <c r="TAG57" s="1"/>
      <c r="TAH57" s="1"/>
      <c r="TAI57" s="1"/>
      <c r="TAJ57" s="1"/>
      <c r="TAK57" s="1"/>
      <c r="TAL57" s="1"/>
      <c r="TAM57" s="1"/>
      <c r="TAN57" s="1"/>
      <c r="TAO57" s="1"/>
      <c r="TAP57" s="1"/>
      <c r="TAQ57" s="1"/>
      <c r="TAR57" s="1"/>
      <c r="TAS57" s="1"/>
      <c r="TAT57" s="1"/>
      <c r="TAU57" s="1"/>
      <c r="TAV57" s="1"/>
      <c r="TAW57" s="1"/>
      <c r="TAX57" s="1"/>
      <c r="TAY57" s="1"/>
      <c r="TAZ57" s="1"/>
      <c r="TBA57" s="1"/>
      <c r="TBB57" s="1"/>
      <c r="TBC57" s="1"/>
      <c r="TBD57" s="1"/>
      <c r="TBE57" s="1"/>
      <c r="TBF57" s="1"/>
      <c r="TBG57" s="1"/>
      <c r="TBH57" s="1"/>
      <c r="TBI57" s="1"/>
      <c r="TBJ57" s="1"/>
      <c r="TBK57" s="1"/>
      <c r="TBL57" s="1"/>
      <c r="TBM57" s="1"/>
      <c r="TBN57" s="1"/>
      <c r="TBO57" s="1"/>
      <c r="TBP57" s="1"/>
      <c r="TBQ57" s="1"/>
      <c r="TBR57" s="1"/>
      <c r="TBS57" s="1"/>
      <c r="TBT57" s="1"/>
      <c r="TBU57" s="1"/>
      <c r="TBV57" s="1"/>
      <c r="TBW57" s="1"/>
      <c r="TBX57" s="1"/>
      <c r="TBY57" s="1"/>
      <c r="TBZ57" s="1"/>
      <c r="TCA57" s="1"/>
      <c r="TCB57" s="1"/>
      <c r="TCC57" s="1"/>
      <c r="TCD57" s="1"/>
      <c r="TCE57" s="1"/>
      <c r="TCF57" s="1"/>
      <c r="TCG57" s="1"/>
      <c r="TCH57" s="1"/>
      <c r="TCI57" s="1"/>
      <c r="TCJ57" s="1"/>
      <c r="TCK57" s="1"/>
      <c r="TCL57" s="1"/>
      <c r="TCM57" s="1"/>
      <c r="TCN57" s="1"/>
      <c r="TCO57" s="1"/>
      <c r="TCP57" s="1"/>
      <c r="TCQ57" s="1"/>
      <c r="TCR57" s="1"/>
      <c r="TCS57" s="1"/>
      <c r="TCT57" s="1"/>
      <c r="TCU57" s="1"/>
      <c r="TCV57" s="1"/>
      <c r="TCW57" s="1"/>
      <c r="TCX57" s="1"/>
      <c r="TCY57" s="1"/>
      <c r="TCZ57" s="1"/>
      <c r="TDA57" s="1"/>
      <c r="TDB57" s="1"/>
      <c r="TDC57" s="1"/>
      <c r="TDD57" s="1"/>
      <c r="TDE57" s="1"/>
      <c r="TDF57" s="1"/>
      <c r="TDG57" s="1"/>
      <c r="TDH57" s="1"/>
      <c r="TDI57" s="1"/>
      <c r="TDJ57" s="1"/>
      <c r="TDK57" s="1"/>
      <c r="TDL57" s="1"/>
      <c r="TDM57" s="1"/>
      <c r="TDN57" s="1"/>
      <c r="TDO57" s="1"/>
      <c r="TDP57" s="1"/>
      <c r="TDQ57" s="1"/>
      <c r="TDR57" s="1"/>
      <c r="TDS57" s="1"/>
      <c r="TDT57" s="1"/>
      <c r="TDU57" s="1"/>
      <c r="TDV57" s="1"/>
      <c r="TDW57" s="1"/>
      <c r="TDX57" s="1"/>
      <c r="TDY57" s="1"/>
      <c r="TDZ57" s="1"/>
      <c r="TEA57" s="1"/>
      <c r="TEB57" s="1"/>
      <c r="TEC57" s="1"/>
      <c r="TED57" s="1"/>
      <c r="TEE57" s="1"/>
      <c r="TEF57" s="1"/>
      <c r="TEG57" s="1"/>
      <c r="TEH57" s="1"/>
      <c r="TEI57" s="1"/>
      <c r="TEJ57" s="1"/>
      <c r="TEK57" s="1"/>
      <c r="TEL57" s="1"/>
      <c r="TEM57" s="1"/>
      <c r="TEN57" s="1"/>
      <c r="TEO57" s="1"/>
      <c r="TEP57" s="1"/>
      <c r="TEQ57" s="1"/>
      <c r="TER57" s="1"/>
      <c r="TES57" s="1"/>
      <c r="TET57" s="1"/>
      <c r="TEU57" s="1"/>
      <c r="TEV57" s="1"/>
      <c r="TEW57" s="1"/>
      <c r="TEX57" s="1"/>
      <c r="TEY57" s="1"/>
      <c r="TEZ57" s="1"/>
      <c r="TFA57" s="1"/>
      <c r="TFB57" s="1"/>
      <c r="TFC57" s="1"/>
      <c r="TFD57" s="1"/>
      <c r="TFE57" s="1"/>
      <c r="TFF57" s="1"/>
      <c r="TFG57" s="1"/>
      <c r="TFH57" s="1"/>
      <c r="TFI57" s="1"/>
      <c r="TFJ57" s="1"/>
      <c r="TFK57" s="1"/>
      <c r="TFL57" s="1"/>
      <c r="TFM57" s="1"/>
      <c r="TFN57" s="1"/>
      <c r="TFO57" s="1"/>
      <c r="TFP57" s="1"/>
      <c r="TFQ57" s="1"/>
      <c r="TFR57" s="1"/>
      <c r="TFS57" s="1"/>
      <c r="TFT57" s="1"/>
      <c r="TFU57" s="1"/>
      <c r="TFV57" s="1"/>
      <c r="TFW57" s="1"/>
      <c r="TFX57" s="1"/>
      <c r="TFY57" s="1"/>
      <c r="TFZ57" s="1"/>
      <c r="TGA57" s="1"/>
      <c r="TGB57" s="1"/>
      <c r="TGC57" s="1"/>
      <c r="TGD57" s="1"/>
      <c r="TGE57" s="1"/>
      <c r="TGF57" s="1"/>
      <c r="TGG57" s="1"/>
      <c r="TGH57" s="1"/>
      <c r="TGI57" s="1"/>
      <c r="TGJ57" s="1"/>
      <c r="TGK57" s="1"/>
      <c r="TGL57" s="1"/>
      <c r="TGM57" s="1"/>
      <c r="TGN57" s="1"/>
      <c r="TGO57" s="1"/>
      <c r="TGP57" s="1"/>
      <c r="TGQ57" s="1"/>
      <c r="TGR57" s="1"/>
      <c r="TGS57" s="1"/>
      <c r="TGT57" s="1"/>
      <c r="TGU57" s="1"/>
      <c r="TGV57" s="1"/>
      <c r="TGW57" s="1"/>
      <c r="TGX57" s="1"/>
      <c r="TGY57" s="1"/>
      <c r="TGZ57" s="1"/>
      <c r="THA57" s="1"/>
      <c r="THB57" s="1"/>
      <c r="THC57" s="1"/>
      <c r="THD57" s="1"/>
      <c r="THE57" s="1"/>
      <c r="THF57" s="1"/>
      <c r="THG57" s="1"/>
      <c r="THH57" s="1"/>
      <c r="THI57" s="1"/>
      <c r="THJ57" s="1"/>
      <c r="THK57" s="1"/>
      <c r="THL57" s="1"/>
      <c r="THM57" s="1"/>
      <c r="THN57" s="1"/>
      <c r="THO57" s="1"/>
      <c r="THP57" s="1"/>
      <c r="THQ57" s="1"/>
      <c r="THR57" s="1"/>
      <c r="THS57" s="1"/>
      <c r="THT57" s="1"/>
      <c r="THU57" s="1"/>
      <c r="THV57" s="1"/>
      <c r="THW57" s="1"/>
      <c r="THX57" s="1"/>
      <c r="THY57" s="1"/>
      <c r="THZ57" s="1"/>
      <c r="TIA57" s="1"/>
      <c r="TIB57" s="1"/>
      <c r="TIC57" s="1"/>
      <c r="TID57" s="1"/>
      <c r="TIE57" s="1"/>
      <c r="TIF57" s="1"/>
      <c r="TIG57" s="1"/>
      <c r="TIH57" s="1"/>
      <c r="TII57" s="1"/>
      <c r="TIJ57" s="1"/>
      <c r="TIK57" s="1"/>
      <c r="TIL57" s="1"/>
      <c r="TIM57" s="1"/>
      <c r="TIN57" s="1"/>
      <c r="TIO57" s="1"/>
      <c r="TIP57" s="1"/>
      <c r="TIQ57" s="1"/>
      <c r="TIR57" s="1"/>
      <c r="TIS57" s="1"/>
      <c r="TIT57" s="1"/>
      <c r="TIU57" s="1"/>
      <c r="TIV57" s="1"/>
      <c r="TIW57" s="1"/>
      <c r="TIX57" s="1"/>
      <c r="TIY57" s="1"/>
      <c r="TIZ57" s="1"/>
      <c r="TJA57" s="1"/>
      <c r="TJB57" s="1"/>
      <c r="TJC57" s="1"/>
      <c r="TJD57" s="1"/>
      <c r="TJE57" s="1"/>
      <c r="TJF57" s="1"/>
      <c r="TJG57" s="1"/>
      <c r="TJH57" s="1"/>
      <c r="TJI57" s="1"/>
      <c r="TJJ57" s="1"/>
      <c r="TJK57" s="1"/>
      <c r="TJL57" s="1"/>
      <c r="TJM57" s="1"/>
      <c r="TJN57" s="1"/>
      <c r="TJO57" s="1"/>
      <c r="TJP57" s="1"/>
      <c r="TJQ57" s="1"/>
      <c r="TJR57" s="1"/>
      <c r="TJS57" s="1"/>
      <c r="TJT57" s="1"/>
      <c r="TJU57" s="1"/>
      <c r="TJV57" s="1"/>
      <c r="TJW57" s="1"/>
      <c r="TJX57" s="1"/>
      <c r="TJY57" s="1"/>
      <c r="TJZ57" s="1"/>
      <c r="TKA57" s="1"/>
      <c r="TKB57" s="1"/>
      <c r="TKC57" s="1"/>
      <c r="TKD57" s="1"/>
      <c r="TKE57" s="1"/>
      <c r="TKF57" s="1"/>
      <c r="TKG57" s="1"/>
      <c r="TKH57" s="1"/>
      <c r="TKI57" s="1"/>
      <c r="TKJ57" s="1"/>
      <c r="TKK57" s="1"/>
      <c r="TKL57" s="1"/>
      <c r="TKM57" s="1"/>
      <c r="TKN57" s="1"/>
      <c r="TKO57" s="1"/>
      <c r="TKP57" s="1"/>
      <c r="TKQ57" s="1"/>
      <c r="TKR57" s="1"/>
      <c r="TKS57" s="1"/>
      <c r="TKT57" s="1"/>
      <c r="TKU57" s="1"/>
      <c r="TKV57" s="1"/>
      <c r="TKW57" s="1"/>
      <c r="TKX57" s="1"/>
      <c r="TKY57" s="1"/>
      <c r="TKZ57" s="1"/>
      <c r="TLA57" s="1"/>
      <c r="TLB57" s="1"/>
      <c r="TLC57" s="1"/>
      <c r="TLD57" s="1"/>
      <c r="TLE57" s="1"/>
      <c r="TLF57" s="1"/>
      <c r="TLG57" s="1"/>
      <c r="TLH57" s="1"/>
      <c r="TLI57" s="1"/>
      <c r="TLJ57" s="1"/>
      <c r="TLK57" s="1"/>
      <c r="TLL57" s="1"/>
      <c r="TLM57" s="1"/>
      <c r="TLN57" s="1"/>
      <c r="TLO57" s="1"/>
      <c r="TLP57" s="1"/>
      <c r="TLQ57" s="1"/>
      <c r="TLR57" s="1"/>
      <c r="TLS57" s="1"/>
      <c r="TLT57" s="1"/>
      <c r="TLU57" s="1"/>
      <c r="TLV57" s="1"/>
      <c r="TLW57" s="1"/>
      <c r="TLX57" s="1"/>
      <c r="TLY57" s="1"/>
      <c r="TLZ57" s="1"/>
      <c r="TMA57" s="1"/>
      <c r="TMB57" s="1"/>
      <c r="TMC57" s="1"/>
      <c r="TMD57" s="1"/>
      <c r="TME57" s="1"/>
      <c r="TMF57" s="1"/>
      <c r="TMG57" s="1"/>
      <c r="TMH57" s="1"/>
      <c r="TMI57" s="1"/>
      <c r="TMJ57" s="1"/>
      <c r="TMK57" s="1"/>
      <c r="TML57" s="1"/>
      <c r="TMM57" s="1"/>
      <c r="TMN57" s="1"/>
      <c r="TMO57" s="1"/>
      <c r="TMP57" s="1"/>
      <c r="TMQ57" s="1"/>
      <c r="TMR57" s="1"/>
      <c r="TMS57" s="1"/>
      <c r="TMT57" s="1"/>
      <c r="TMU57" s="1"/>
      <c r="TMV57" s="1"/>
      <c r="TMW57" s="1"/>
      <c r="TMX57" s="1"/>
      <c r="TMY57" s="1"/>
      <c r="TMZ57" s="1"/>
      <c r="TNA57" s="1"/>
      <c r="TNB57" s="1"/>
      <c r="TNC57" s="1"/>
      <c r="TND57" s="1"/>
      <c r="TNE57" s="1"/>
      <c r="TNF57" s="1"/>
      <c r="TNG57" s="1"/>
      <c r="TNH57" s="1"/>
      <c r="TNI57" s="1"/>
      <c r="TNJ57" s="1"/>
      <c r="TNK57" s="1"/>
      <c r="TNL57" s="1"/>
      <c r="TNM57" s="1"/>
      <c r="TNN57" s="1"/>
      <c r="TNO57" s="1"/>
      <c r="TNP57" s="1"/>
      <c r="TNQ57" s="1"/>
      <c r="TNR57" s="1"/>
      <c r="TNS57" s="1"/>
      <c r="TNT57" s="1"/>
      <c r="TNU57" s="1"/>
      <c r="TNV57" s="1"/>
      <c r="TNW57" s="1"/>
      <c r="TNX57" s="1"/>
      <c r="TNY57" s="1"/>
      <c r="TNZ57" s="1"/>
      <c r="TOA57" s="1"/>
      <c r="TOB57" s="1"/>
      <c r="TOC57" s="1"/>
      <c r="TOD57" s="1"/>
      <c r="TOE57" s="1"/>
      <c r="TOF57" s="1"/>
      <c r="TOG57" s="1"/>
      <c r="TOH57" s="1"/>
      <c r="TOI57" s="1"/>
      <c r="TOJ57" s="1"/>
      <c r="TOK57" s="1"/>
      <c r="TOL57" s="1"/>
      <c r="TOM57" s="1"/>
      <c r="TON57" s="1"/>
      <c r="TOO57" s="1"/>
      <c r="TOP57" s="1"/>
      <c r="TOQ57" s="1"/>
      <c r="TOR57" s="1"/>
      <c r="TOS57" s="1"/>
      <c r="TOT57" s="1"/>
      <c r="TOU57" s="1"/>
      <c r="TOV57" s="1"/>
      <c r="TOW57" s="1"/>
      <c r="TOX57" s="1"/>
      <c r="TOY57" s="1"/>
      <c r="TOZ57" s="1"/>
      <c r="TPA57" s="1"/>
      <c r="TPB57" s="1"/>
      <c r="TPC57" s="1"/>
      <c r="TPD57" s="1"/>
      <c r="TPE57" s="1"/>
      <c r="TPF57" s="1"/>
      <c r="TPG57" s="1"/>
      <c r="TPH57" s="1"/>
      <c r="TPI57" s="1"/>
      <c r="TPJ57" s="1"/>
      <c r="TPK57" s="1"/>
      <c r="TPL57" s="1"/>
      <c r="TPM57" s="1"/>
      <c r="TPN57" s="1"/>
      <c r="TPO57" s="1"/>
      <c r="TPP57" s="1"/>
      <c r="TPQ57" s="1"/>
      <c r="TPR57" s="1"/>
      <c r="TPS57" s="1"/>
      <c r="TPT57" s="1"/>
      <c r="TPU57" s="1"/>
      <c r="TPV57" s="1"/>
      <c r="TPW57" s="1"/>
      <c r="TPX57" s="1"/>
      <c r="TPY57" s="1"/>
      <c r="TPZ57" s="1"/>
      <c r="TQA57" s="1"/>
      <c r="TQB57" s="1"/>
      <c r="TQC57" s="1"/>
      <c r="TQD57" s="1"/>
      <c r="TQE57" s="1"/>
      <c r="TQF57" s="1"/>
      <c r="TQG57" s="1"/>
      <c r="TQH57" s="1"/>
      <c r="TQI57" s="1"/>
      <c r="TQJ57" s="1"/>
      <c r="TQK57" s="1"/>
      <c r="TQL57" s="1"/>
      <c r="TQM57" s="1"/>
      <c r="TQN57" s="1"/>
      <c r="TQO57" s="1"/>
      <c r="TQP57" s="1"/>
      <c r="TQQ57" s="1"/>
      <c r="TQR57" s="1"/>
      <c r="TQS57" s="1"/>
      <c r="TQT57" s="1"/>
      <c r="TQU57" s="1"/>
      <c r="TQV57" s="1"/>
      <c r="TQW57" s="1"/>
      <c r="TQX57" s="1"/>
      <c r="TQY57" s="1"/>
      <c r="TQZ57" s="1"/>
      <c r="TRA57" s="1"/>
      <c r="TRB57" s="1"/>
      <c r="TRC57" s="1"/>
      <c r="TRD57" s="1"/>
      <c r="TRE57" s="1"/>
      <c r="TRF57" s="1"/>
      <c r="TRG57" s="1"/>
      <c r="TRH57" s="1"/>
      <c r="TRI57" s="1"/>
      <c r="TRJ57" s="1"/>
      <c r="TRK57" s="1"/>
      <c r="TRL57" s="1"/>
      <c r="TRM57" s="1"/>
      <c r="TRN57" s="1"/>
      <c r="TRO57" s="1"/>
      <c r="TRP57" s="1"/>
      <c r="TRQ57" s="1"/>
      <c r="TRR57" s="1"/>
      <c r="TRS57" s="1"/>
      <c r="TRT57" s="1"/>
      <c r="TRU57" s="1"/>
      <c r="TRV57" s="1"/>
      <c r="TRW57" s="1"/>
      <c r="TRX57" s="1"/>
      <c r="TRY57" s="1"/>
      <c r="TRZ57" s="1"/>
      <c r="TSA57" s="1"/>
      <c r="TSB57" s="1"/>
      <c r="TSC57" s="1"/>
      <c r="TSD57" s="1"/>
      <c r="TSE57" s="1"/>
      <c r="TSF57" s="1"/>
      <c r="TSG57" s="1"/>
      <c r="TSH57" s="1"/>
      <c r="TSI57" s="1"/>
      <c r="TSJ57" s="1"/>
      <c r="TSK57" s="1"/>
      <c r="TSL57" s="1"/>
      <c r="TSM57" s="1"/>
      <c r="TSN57" s="1"/>
      <c r="TSO57" s="1"/>
      <c r="TSP57" s="1"/>
      <c r="TSQ57" s="1"/>
      <c r="TSR57" s="1"/>
      <c r="TSS57" s="1"/>
      <c r="TST57" s="1"/>
      <c r="TSU57" s="1"/>
      <c r="TSV57" s="1"/>
      <c r="TSW57" s="1"/>
      <c r="TSX57" s="1"/>
      <c r="TSY57" s="1"/>
      <c r="TSZ57" s="1"/>
      <c r="TTA57" s="1"/>
      <c r="TTB57" s="1"/>
      <c r="TTC57" s="1"/>
      <c r="TTD57" s="1"/>
      <c r="TTE57" s="1"/>
      <c r="TTF57" s="1"/>
      <c r="TTG57" s="1"/>
      <c r="TTH57" s="1"/>
      <c r="TTI57" s="1"/>
      <c r="TTJ57" s="1"/>
      <c r="TTK57" s="1"/>
      <c r="TTL57" s="1"/>
      <c r="TTM57" s="1"/>
      <c r="TTN57" s="1"/>
      <c r="TTO57" s="1"/>
      <c r="TTP57" s="1"/>
      <c r="TTQ57" s="1"/>
      <c r="TTR57" s="1"/>
      <c r="TTS57" s="1"/>
      <c r="TTT57" s="1"/>
      <c r="TTU57" s="1"/>
      <c r="TTV57" s="1"/>
      <c r="TTW57" s="1"/>
      <c r="TTX57" s="1"/>
      <c r="TTY57" s="1"/>
      <c r="TTZ57" s="1"/>
      <c r="TUA57" s="1"/>
      <c r="TUB57" s="1"/>
      <c r="TUC57" s="1"/>
      <c r="TUD57" s="1"/>
      <c r="TUE57" s="1"/>
      <c r="TUF57" s="1"/>
      <c r="TUG57" s="1"/>
      <c r="TUH57" s="1"/>
      <c r="TUI57" s="1"/>
      <c r="TUJ57" s="1"/>
      <c r="TUK57" s="1"/>
      <c r="TUL57" s="1"/>
      <c r="TUM57" s="1"/>
      <c r="TUN57" s="1"/>
      <c r="TUO57" s="1"/>
      <c r="TUP57" s="1"/>
      <c r="TUQ57" s="1"/>
      <c r="TUR57" s="1"/>
      <c r="TUS57" s="1"/>
      <c r="TUT57" s="1"/>
      <c r="TUU57" s="1"/>
      <c r="TUV57" s="1"/>
      <c r="TUW57" s="1"/>
      <c r="TUX57" s="1"/>
      <c r="TUY57" s="1"/>
      <c r="TUZ57" s="1"/>
      <c r="TVA57" s="1"/>
      <c r="TVB57" s="1"/>
      <c r="TVC57" s="1"/>
      <c r="TVD57" s="1"/>
      <c r="TVE57" s="1"/>
      <c r="TVF57" s="1"/>
      <c r="TVG57" s="1"/>
      <c r="TVH57" s="1"/>
      <c r="TVI57" s="1"/>
      <c r="TVJ57" s="1"/>
      <c r="TVK57" s="1"/>
      <c r="TVL57" s="1"/>
      <c r="TVM57" s="1"/>
      <c r="TVN57" s="1"/>
      <c r="TVO57" s="1"/>
      <c r="TVP57" s="1"/>
      <c r="TVQ57" s="1"/>
      <c r="TVR57" s="1"/>
      <c r="TVS57" s="1"/>
      <c r="TVT57" s="1"/>
      <c r="TVU57" s="1"/>
      <c r="TVV57" s="1"/>
      <c r="TVW57" s="1"/>
      <c r="TVX57" s="1"/>
      <c r="TVY57" s="1"/>
      <c r="TVZ57" s="1"/>
      <c r="TWA57" s="1"/>
      <c r="TWB57" s="1"/>
      <c r="TWC57" s="1"/>
      <c r="TWD57" s="1"/>
      <c r="TWE57" s="1"/>
      <c r="TWF57" s="1"/>
      <c r="TWG57" s="1"/>
      <c r="TWH57" s="1"/>
      <c r="TWI57" s="1"/>
      <c r="TWJ57" s="1"/>
      <c r="TWK57" s="1"/>
      <c r="TWL57" s="1"/>
      <c r="TWM57" s="1"/>
      <c r="TWN57" s="1"/>
      <c r="TWO57" s="1"/>
      <c r="TWP57" s="1"/>
      <c r="TWQ57" s="1"/>
      <c r="TWR57" s="1"/>
      <c r="TWS57" s="1"/>
      <c r="TWT57" s="1"/>
      <c r="TWU57" s="1"/>
      <c r="TWV57" s="1"/>
      <c r="TWW57" s="1"/>
      <c r="TWX57" s="1"/>
      <c r="TWY57" s="1"/>
      <c r="TWZ57" s="1"/>
      <c r="TXA57" s="1"/>
      <c r="TXB57" s="1"/>
      <c r="TXC57" s="1"/>
      <c r="TXD57" s="1"/>
      <c r="TXE57" s="1"/>
      <c r="TXF57" s="1"/>
      <c r="TXG57" s="1"/>
      <c r="TXH57" s="1"/>
      <c r="TXI57" s="1"/>
      <c r="TXJ57" s="1"/>
      <c r="TXK57" s="1"/>
      <c r="TXL57" s="1"/>
      <c r="TXM57" s="1"/>
      <c r="TXN57" s="1"/>
      <c r="TXO57" s="1"/>
      <c r="TXP57" s="1"/>
      <c r="TXQ57" s="1"/>
      <c r="TXR57" s="1"/>
      <c r="TXS57" s="1"/>
      <c r="TXT57" s="1"/>
      <c r="TXU57" s="1"/>
      <c r="TXV57" s="1"/>
      <c r="TXW57" s="1"/>
      <c r="TXX57" s="1"/>
      <c r="TXY57" s="1"/>
      <c r="TXZ57" s="1"/>
      <c r="TYA57" s="1"/>
      <c r="TYB57" s="1"/>
      <c r="TYC57" s="1"/>
      <c r="TYD57" s="1"/>
      <c r="TYE57" s="1"/>
      <c r="TYF57" s="1"/>
      <c r="TYG57" s="1"/>
      <c r="TYH57" s="1"/>
      <c r="TYI57" s="1"/>
      <c r="TYJ57" s="1"/>
      <c r="TYK57" s="1"/>
      <c r="TYL57" s="1"/>
      <c r="TYM57" s="1"/>
      <c r="TYN57" s="1"/>
      <c r="TYO57" s="1"/>
      <c r="TYP57" s="1"/>
      <c r="TYQ57" s="1"/>
      <c r="TYR57" s="1"/>
      <c r="TYS57" s="1"/>
      <c r="TYT57" s="1"/>
      <c r="TYU57" s="1"/>
      <c r="TYV57" s="1"/>
      <c r="TYW57" s="1"/>
      <c r="TYX57" s="1"/>
      <c r="TYY57" s="1"/>
      <c r="TYZ57" s="1"/>
      <c r="TZA57" s="1"/>
      <c r="TZB57" s="1"/>
      <c r="TZC57" s="1"/>
      <c r="TZD57" s="1"/>
      <c r="TZE57" s="1"/>
      <c r="TZF57" s="1"/>
      <c r="TZG57" s="1"/>
      <c r="TZH57" s="1"/>
      <c r="TZI57" s="1"/>
      <c r="TZJ57" s="1"/>
      <c r="TZK57" s="1"/>
      <c r="TZL57" s="1"/>
      <c r="TZM57" s="1"/>
      <c r="TZN57" s="1"/>
      <c r="TZO57" s="1"/>
      <c r="TZP57" s="1"/>
      <c r="TZQ57" s="1"/>
      <c r="TZR57" s="1"/>
      <c r="TZS57" s="1"/>
      <c r="TZT57" s="1"/>
      <c r="TZU57" s="1"/>
      <c r="TZV57" s="1"/>
      <c r="TZW57" s="1"/>
      <c r="TZX57" s="1"/>
      <c r="TZY57" s="1"/>
      <c r="TZZ57" s="1"/>
      <c r="UAA57" s="1"/>
      <c r="UAB57" s="1"/>
      <c r="UAC57" s="1"/>
      <c r="UAD57" s="1"/>
      <c r="UAE57" s="1"/>
      <c r="UAF57" s="1"/>
      <c r="UAG57" s="1"/>
      <c r="UAH57" s="1"/>
      <c r="UAI57" s="1"/>
      <c r="UAJ57" s="1"/>
      <c r="UAK57" s="1"/>
      <c r="UAL57" s="1"/>
      <c r="UAM57" s="1"/>
      <c r="UAN57" s="1"/>
      <c r="UAO57" s="1"/>
      <c r="UAP57" s="1"/>
      <c r="UAQ57" s="1"/>
      <c r="UAR57" s="1"/>
      <c r="UAS57" s="1"/>
      <c r="UAT57" s="1"/>
      <c r="UAU57" s="1"/>
      <c r="UAV57" s="1"/>
      <c r="UAW57" s="1"/>
      <c r="UAX57" s="1"/>
      <c r="UAY57" s="1"/>
      <c r="UAZ57" s="1"/>
      <c r="UBA57" s="1"/>
      <c r="UBB57" s="1"/>
      <c r="UBC57" s="1"/>
      <c r="UBD57" s="1"/>
      <c r="UBE57" s="1"/>
      <c r="UBF57" s="1"/>
      <c r="UBG57" s="1"/>
      <c r="UBH57" s="1"/>
      <c r="UBI57" s="1"/>
      <c r="UBJ57" s="1"/>
      <c r="UBK57" s="1"/>
      <c r="UBL57" s="1"/>
      <c r="UBM57" s="1"/>
      <c r="UBN57" s="1"/>
      <c r="UBO57" s="1"/>
      <c r="UBP57" s="1"/>
      <c r="UBQ57" s="1"/>
      <c r="UBR57" s="1"/>
      <c r="UBS57" s="1"/>
      <c r="UBT57" s="1"/>
      <c r="UBU57" s="1"/>
      <c r="UBV57" s="1"/>
      <c r="UBW57" s="1"/>
      <c r="UBX57" s="1"/>
      <c r="UBY57" s="1"/>
      <c r="UBZ57" s="1"/>
      <c r="UCA57" s="1"/>
      <c r="UCB57" s="1"/>
      <c r="UCC57" s="1"/>
      <c r="UCD57" s="1"/>
      <c r="UCE57" s="1"/>
      <c r="UCF57" s="1"/>
      <c r="UCG57" s="1"/>
      <c r="UCH57" s="1"/>
      <c r="UCI57" s="1"/>
      <c r="UCJ57" s="1"/>
      <c r="UCK57" s="1"/>
      <c r="UCL57" s="1"/>
      <c r="UCM57" s="1"/>
      <c r="UCN57" s="1"/>
      <c r="UCO57" s="1"/>
      <c r="UCP57" s="1"/>
      <c r="UCQ57" s="1"/>
      <c r="UCR57" s="1"/>
      <c r="UCS57" s="1"/>
      <c r="UCT57" s="1"/>
      <c r="UCU57" s="1"/>
      <c r="UCV57" s="1"/>
      <c r="UCW57" s="1"/>
      <c r="UCX57" s="1"/>
      <c r="UCY57" s="1"/>
      <c r="UCZ57" s="1"/>
      <c r="UDA57" s="1"/>
      <c r="UDB57" s="1"/>
      <c r="UDC57" s="1"/>
      <c r="UDD57" s="1"/>
      <c r="UDE57" s="1"/>
      <c r="UDF57" s="1"/>
      <c r="UDG57" s="1"/>
      <c r="UDH57" s="1"/>
      <c r="UDI57" s="1"/>
      <c r="UDJ57" s="1"/>
      <c r="UDK57" s="1"/>
      <c r="UDL57" s="1"/>
      <c r="UDM57" s="1"/>
      <c r="UDN57" s="1"/>
      <c r="UDO57" s="1"/>
      <c r="UDP57" s="1"/>
      <c r="UDQ57" s="1"/>
      <c r="UDR57" s="1"/>
      <c r="UDS57" s="1"/>
      <c r="UDT57" s="1"/>
      <c r="UDU57" s="1"/>
      <c r="UDV57" s="1"/>
      <c r="UDW57" s="1"/>
      <c r="UDX57" s="1"/>
      <c r="UDY57" s="1"/>
      <c r="UDZ57" s="1"/>
      <c r="UEA57" s="1"/>
      <c r="UEB57" s="1"/>
      <c r="UEC57" s="1"/>
      <c r="UED57" s="1"/>
      <c r="UEE57" s="1"/>
      <c r="UEF57" s="1"/>
      <c r="UEG57" s="1"/>
      <c r="UEH57" s="1"/>
      <c r="UEI57" s="1"/>
      <c r="UEJ57" s="1"/>
      <c r="UEK57" s="1"/>
      <c r="UEL57" s="1"/>
      <c r="UEM57" s="1"/>
      <c r="UEN57" s="1"/>
      <c r="UEO57" s="1"/>
      <c r="UEP57" s="1"/>
      <c r="UEQ57" s="1"/>
      <c r="UER57" s="1"/>
      <c r="UES57" s="1"/>
      <c r="UET57" s="1"/>
      <c r="UEU57" s="1"/>
      <c r="UEV57" s="1"/>
      <c r="UEW57" s="1"/>
      <c r="UEX57" s="1"/>
      <c r="UEY57" s="1"/>
      <c r="UEZ57" s="1"/>
      <c r="UFA57" s="1"/>
      <c r="UFB57" s="1"/>
      <c r="UFC57" s="1"/>
      <c r="UFD57" s="1"/>
      <c r="UFE57" s="1"/>
      <c r="UFF57" s="1"/>
      <c r="UFG57" s="1"/>
      <c r="UFH57" s="1"/>
      <c r="UFI57" s="1"/>
      <c r="UFJ57" s="1"/>
      <c r="UFK57" s="1"/>
      <c r="UFL57" s="1"/>
      <c r="UFM57" s="1"/>
      <c r="UFN57" s="1"/>
      <c r="UFO57" s="1"/>
      <c r="UFP57" s="1"/>
      <c r="UFQ57" s="1"/>
      <c r="UFR57" s="1"/>
      <c r="UFS57" s="1"/>
      <c r="UFT57" s="1"/>
      <c r="UFU57" s="1"/>
      <c r="UFV57" s="1"/>
      <c r="UFW57" s="1"/>
      <c r="UFX57" s="1"/>
      <c r="UFY57" s="1"/>
      <c r="UFZ57" s="1"/>
      <c r="UGA57" s="1"/>
      <c r="UGB57" s="1"/>
      <c r="UGC57" s="1"/>
      <c r="UGD57" s="1"/>
      <c r="UGE57" s="1"/>
      <c r="UGF57" s="1"/>
      <c r="UGG57" s="1"/>
      <c r="UGH57" s="1"/>
      <c r="UGI57" s="1"/>
      <c r="UGJ57" s="1"/>
      <c r="UGK57" s="1"/>
      <c r="UGL57" s="1"/>
      <c r="UGM57" s="1"/>
      <c r="UGN57" s="1"/>
      <c r="UGO57" s="1"/>
      <c r="UGP57" s="1"/>
      <c r="UGQ57" s="1"/>
      <c r="UGR57" s="1"/>
      <c r="UGS57" s="1"/>
      <c r="UGT57" s="1"/>
      <c r="UGU57" s="1"/>
      <c r="UGV57" s="1"/>
      <c r="UGW57" s="1"/>
      <c r="UGX57" s="1"/>
      <c r="UGY57" s="1"/>
      <c r="UGZ57" s="1"/>
      <c r="UHA57" s="1"/>
      <c r="UHB57" s="1"/>
      <c r="UHC57" s="1"/>
      <c r="UHD57" s="1"/>
      <c r="UHE57" s="1"/>
      <c r="UHF57" s="1"/>
      <c r="UHG57" s="1"/>
      <c r="UHH57" s="1"/>
      <c r="UHI57" s="1"/>
      <c r="UHJ57" s="1"/>
      <c r="UHK57" s="1"/>
      <c r="UHL57" s="1"/>
      <c r="UHM57" s="1"/>
      <c r="UHN57" s="1"/>
      <c r="UHO57" s="1"/>
      <c r="UHP57" s="1"/>
      <c r="UHQ57" s="1"/>
      <c r="UHR57" s="1"/>
      <c r="UHS57" s="1"/>
      <c r="UHT57" s="1"/>
      <c r="UHU57" s="1"/>
      <c r="UHV57" s="1"/>
      <c r="UHW57" s="1"/>
      <c r="UHX57" s="1"/>
      <c r="UHY57" s="1"/>
      <c r="UHZ57" s="1"/>
      <c r="UIA57" s="1"/>
      <c r="UIB57" s="1"/>
      <c r="UIC57" s="1"/>
      <c r="UID57" s="1"/>
      <c r="UIE57" s="1"/>
      <c r="UIF57" s="1"/>
      <c r="UIG57" s="1"/>
      <c r="UIH57" s="1"/>
      <c r="UII57" s="1"/>
      <c r="UIJ57" s="1"/>
      <c r="UIK57" s="1"/>
      <c r="UIL57" s="1"/>
      <c r="UIM57" s="1"/>
      <c r="UIN57" s="1"/>
      <c r="UIO57" s="1"/>
      <c r="UIP57" s="1"/>
      <c r="UIQ57" s="1"/>
      <c r="UIR57" s="1"/>
      <c r="UIS57" s="1"/>
      <c r="UIT57" s="1"/>
      <c r="UIU57" s="1"/>
      <c r="UIV57" s="1"/>
      <c r="UIW57" s="1"/>
      <c r="UIX57" s="1"/>
      <c r="UIY57" s="1"/>
      <c r="UIZ57" s="1"/>
      <c r="UJA57" s="1"/>
      <c r="UJB57" s="1"/>
      <c r="UJC57" s="1"/>
      <c r="UJD57" s="1"/>
      <c r="UJE57" s="1"/>
      <c r="UJF57" s="1"/>
      <c r="UJG57" s="1"/>
      <c r="UJH57" s="1"/>
      <c r="UJI57" s="1"/>
      <c r="UJJ57" s="1"/>
      <c r="UJK57" s="1"/>
      <c r="UJL57" s="1"/>
      <c r="UJM57" s="1"/>
      <c r="UJN57" s="1"/>
      <c r="UJO57" s="1"/>
      <c r="UJP57" s="1"/>
      <c r="UJQ57" s="1"/>
      <c r="UJR57" s="1"/>
      <c r="UJS57" s="1"/>
      <c r="UJT57" s="1"/>
      <c r="UJU57" s="1"/>
      <c r="UJV57" s="1"/>
      <c r="UJW57" s="1"/>
      <c r="UJX57" s="1"/>
      <c r="UJY57" s="1"/>
      <c r="UJZ57" s="1"/>
      <c r="UKA57" s="1"/>
      <c r="UKB57" s="1"/>
      <c r="UKC57" s="1"/>
      <c r="UKD57" s="1"/>
      <c r="UKE57" s="1"/>
      <c r="UKF57" s="1"/>
      <c r="UKG57" s="1"/>
      <c r="UKH57" s="1"/>
      <c r="UKI57" s="1"/>
      <c r="UKJ57" s="1"/>
      <c r="UKK57" s="1"/>
      <c r="UKL57" s="1"/>
      <c r="UKM57" s="1"/>
      <c r="UKN57" s="1"/>
      <c r="UKO57" s="1"/>
      <c r="UKP57" s="1"/>
      <c r="UKQ57" s="1"/>
      <c r="UKR57" s="1"/>
      <c r="UKS57" s="1"/>
      <c r="UKT57" s="1"/>
      <c r="UKU57" s="1"/>
      <c r="UKV57" s="1"/>
      <c r="UKW57" s="1"/>
      <c r="UKX57" s="1"/>
      <c r="UKY57" s="1"/>
      <c r="UKZ57" s="1"/>
      <c r="ULA57" s="1"/>
      <c r="ULB57" s="1"/>
      <c r="ULC57" s="1"/>
      <c r="ULD57" s="1"/>
      <c r="ULE57" s="1"/>
      <c r="ULF57" s="1"/>
      <c r="ULG57" s="1"/>
      <c r="ULH57" s="1"/>
      <c r="ULI57" s="1"/>
      <c r="ULJ57" s="1"/>
      <c r="ULK57" s="1"/>
      <c r="ULL57" s="1"/>
      <c r="ULM57" s="1"/>
      <c r="ULN57" s="1"/>
      <c r="ULO57" s="1"/>
      <c r="ULP57" s="1"/>
      <c r="ULQ57" s="1"/>
      <c r="ULR57" s="1"/>
      <c r="ULS57" s="1"/>
      <c r="ULT57" s="1"/>
      <c r="ULU57" s="1"/>
      <c r="ULV57" s="1"/>
      <c r="ULW57" s="1"/>
      <c r="ULX57" s="1"/>
      <c r="ULY57" s="1"/>
      <c r="ULZ57" s="1"/>
      <c r="UMA57" s="1"/>
      <c r="UMB57" s="1"/>
      <c r="UMC57" s="1"/>
      <c r="UMD57" s="1"/>
      <c r="UME57" s="1"/>
      <c r="UMF57" s="1"/>
      <c r="UMG57" s="1"/>
      <c r="UMH57" s="1"/>
      <c r="UMI57" s="1"/>
      <c r="UMJ57" s="1"/>
      <c r="UMK57" s="1"/>
      <c r="UML57" s="1"/>
      <c r="UMM57" s="1"/>
      <c r="UMN57" s="1"/>
      <c r="UMO57" s="1"/>
      <c r="UMP57" s="1"/>
      <c r="UMQ57" s="1"/>
      <c r="UMR57" s="1"/>
      <c r="UMS57" s="1"/>
      <c r="UMT57" s="1"/>
      <c r="UMU57" s="1"/>
      <c r="UMV57" s="1"/>
      <c r="UMW57" s="1"/>
      <c r="UMX57" s="1"/>
      <c r="UMY57" s="1"/>
      <c r="UMZ57" s="1"/>
      <c r="UNA57" s="1"/>
      <c r="UNB57" s="1"/>
      <c r="UNC57" s="1"/>
      <c r="UND57" s="1"/>
      <c r="UNE57" s="1"/>
      <c r="UNF57" s="1"/>
      <c r="UNG57" s="1"/>
      <c r="UNH57" s="1"/>
      <c r="UNI57" s="1"/>
      <c r="UNJ57" s="1"/>
      <c r="UNK57" s="1"/>
      <c r="UNL57" s="1"/>
      <c r="UNM57" s="1"/>
      <c r="UNN57" s="1"/>
      <c r="UNO57" s="1"/>
      <c r="UNP57" s="1"/>
      <c r="UNQ57" s="1"/>
      <c r="UNR57" s="1"/>
      <c r="UNS57" s="1"/>
      <c r="UNT57" s="1"/>
      <c r="UNU57" s="1"/>
      <c r="UNV57" s="1"/>
      <c r="UNW57" s="1"/>
      <c r="UNX57" s="1"/>
      <c r="UNY57" s="1"/>
      <c r="UNZ57" s="1"/>
      <c r="UOA57" s="1"/>
      <c r="UOB57" s="1"/>
      <c r="UOC57" s="1"/>
      <c r="UOD57" s="1"/>
      <c r="UOE57" s="1"/>
      <c r="UOF57" s="1"/>
      <c r="UOG57" s="1"/>
      <c r="UOH57" s="1"/>
      <c r="UOI57" s="1"/>
      <c r="UOJ57" s="1"/>
      <c r="UOK57" s="1"/>
      <c r="UOL57" s="1"/>
      <c r="UOM57" s="1"/>
      <c r="UON57" s="1"/>
      <c r="UOO57" s="1"/>
      <c r="UOP57" s="1"/>
      <c r="UOQ57" s="1"/>
      <c r="UOR57" s="1"/>
      <c r="UOS57" s="1"/>
      <c r="UOT57" s="1"/>
      <c r="UOU57" s="1"/>
      <c r="UOV57" s="1"/>
      <c r="UOW57" s="1"/>
      <c r="UOX57" s="1"/>
      <c r="UOY57" s="1"/>
      <c r="UOZ57" s="1"/>
      <c r="UPA57" s="1"/>
      <c r="UPB57" s="1"/>
      <c r="UPC57" s="1"/>
      <c r="UPD57" s="1"/>
      <c r="UPE57" s="1"/>
      <c r="UPF57" s="1"/>
      <c r="UPG57" s="1"/>
      <c r="UPH57" s="1"/>
      <c r="UPI57" s="1"/>
      <c r="UPJ57" s="1"/>
      <c r="UPK57" s="1"/>
      <c r="UPL57" s="1"/>
      <c r="UPM57" s="1"/>
      <c r="UPN57" s="1"/>
      <c r="UPO57" s="1"/>
      <c r="UPP57" s="1"/>
      <c r="UPQ57" s="1"/>
      <c r="UPR57" s="1"/>
      <c r="UPS57" s="1"/>
      <c r="UPT57" s="1"/>
      <c r="UPU57" s="1"/>
      <c r="UPV57" s="1"/>
      <c r="UPW57" s="1"/>
      <c r="UPX57" s="1"/>
      <c r="UPY57" s="1"/>
      <c r="UPZ57" s="1"/>
      <c r="UQA57" s="1"/>
      <c r="UQB57" s="1"/>
      <c r="UQC57" s="1"/>
      <c r="UQD57" s="1"/>
      <c r="UQE57" s="1"/>
      <c r="UQF57" s="1"/>
      <c r="UQG57" s="1"/>
      <c r="UQH57" s="1"/>
      <c r="UQI57" s="1"/>
      <c r="UQJ57" s="1"/>
      <c r="UQK57" s="1"/>
      <c r="UQL57" s="1"/>
      <c r="UQM57" s="1"/>
      <c r="UQN57" s="1"/>
      <c r="UQO57" s="1"/>
      <c r="UQP57" s="1"/>
      <c r="UQQ57" s="1"/>
      <c r="UQR57" s="1"/>
      <c r="UQS57" s="1"/>
      <c r="UQT57" s="1"/>
      <c r="UQU57" s="1"/>
      <c r="UQV57" s="1"/>
      <c r="UQW57" s="1"/>
      <c r="UQX57" s="1"/>
      <c r="UQY57" s="1"/>
      <c r="UQZ57" s="1"/>
      <c r="URA57" s="1"/>
      <c r="URB57" s="1"/>
      <c r="URC57" s="1"/>
      <c r="URD57" s="1"/>
      <c r="URE57" s="1"/>
      <c r="URF57" s="1"/>
      <c r="URG57" s="1"/>
      <c r="URH57" s="1"/>
      <c r="URI57" s="1"/>
      <c r="URJ57" s="1"/>
      <c r="URK57" s="1"/>
      <c r="URL57" s="1"/>
      <c r="URM57" s="1"/>
      <c r="URN57" s="1"/>
      <c r="URO57" s="1"/>
      <c r="URP57" s="1"/>
      <c r="URQ57" s="1"/>
      <c r="URR57" s="1"/>
      <c r="URS57" s="1"/>
      <c r="URT57" s="1"/>
      <c r="URU57" s="1"/>
      <c r="URV57" s="1"/>
      <c r="URW57" s="1"/>
      <c r="URX57" s="1"/>
      <c r="URY57" s="1"/>
      <c r="URZ57" s="1"/>
      <c r="USA57" s="1"/>
      <c r="USB57" s="1"/>
      <c r="USC57" s="1"/>
      <c r="USD57" s="1"/>
      <c r="USE57" s="1"/>
      <c r="USF57" s="1"/>
      <c r="USG57" s="1"/>
      <c r="USH57" s="1"/>
      <c r="USI57" s="1"/>
      <c r="USJ57" s="1"/>
      <c r="USK57" s="1"/>
      <c r="USL57" s="1"/>
      <c r="USM57" s="1"/>
      <c r="USN57" s="1"/>
      <c r="USO57" s="1"/>
      <c r="USP57" s="1"/>
      <c r="USQ57" s="1"/>
      <c r="USR57" s="1"/>
      <c r="USS57" s="1"/>
      <c r="UST57" s="1"/>
      <c r="USU57" s="1"/>
      <c r="USV57" s="1"/>
      <c r="USW57" s="1"/>
      <c r="USX57" s="1"/>
      <c r="USY57" s="1"/>
      <c r="USZ57" s="1"/>
      <c r="UTA57" s="1"/>
      <c r="UTB57" s="1"/>
      <c r="UTC57" s="1"/>
      <c r="UTD57" s="1"/>
      <c r="UTE57" s="1"/>
      <c r="UTF57" s="1"/>
      <c r="UTG57" s="1"/>
      <c r="UTH57" s="1"/>
      <c r="UTI57" s="1"/>
      <c r="UTJ57" s="1"/>
      <c r="UTK57" s="1"/>
      <c r="UTL57" s="1"/>
      <c r="UTM57" s="1"/>
      <c r="UTN57" s="1"/>
      <c r="UTO57" s="1"/>
      <c r="UTP57" s="1"/>
      <c r="UTQ57" s="1"/>
      <c r="UTR57" s="1"/>
      <c r="UTS57" s="1"/>
      <c r="UTT57" s="1"/>
      <c r="UTU57" s="1"/>
      <c r="UTV57" s="1"/>
      <c r="UTW57" s="1"/>
      <c r="UTX57" s="1"/>
      <c r="UTY57" s="1"/>
      <c r="UTZ57" s="1"/>
      <c r="UUA57" s="1"/>
      <c r="UUB57" s="1"/>
      <c r="UUC57" s="1"/>
      <c r="UUD57" s="1"/>
      <c r="UUE57" s="1"/>
      <c r="UUF57" s="1"/>
      <c r="UUG57" s="1"/>
      <c r="UUH57" s="1"/>
      <c r="UUI57" s="1"/>
      <c r="UUJ57" s="1"/>
      <c r="UUK57" s="1"/>
      <c r="UUL57" s="1"/>
      <c r="UUM57" s="1"/>
      <c r="UUN57" s="1"/>
      <c r="UUO57" s="1"/>
      <c r="UUP57" s="1"/>
      <c r="UUQ57" s="1"/>
      <c r="UUR57" s="1"/>
      <c r="UUS57" s="1"/>
      <c r="UUT57" s="1"/>
      <c r="UUU57" s="1"/>
      <c r="UUV57" s="1"/>
      <c r="UUW57" s="1"/>
      <c r="UUX57" s="1"/>
      <c r="UUY57" s="1"/>
      <c r="UUZ57" s="1"/>
      <c r="UVA57" s="1"/>
      <c r="UVB57" s="1"/>
      <c r="UVC57" s="1"/>
      <c r="UVD57" s="1"/>
      <c r="UVE57" s="1"/>
      <c r="UVF57" s="1"/>
      <c r="UVG57" s="1"/>
      <c r="UVH57" s="1"/>
      <c r="UVI57" s="1"/>
      <c r="UVJ57" s="1"/>
      <c r="UVK57" s="1"/>
      <c r="UVL57" s="1"/>
      <c r="UVM57" s="1"/>
      <c r="UVN57" s="1"/>
      <c r="UVO57" s="1"/>
      <c r="UVP57" s="1"/>
      <c r="UVQ57" s="1"/>
      <c r="UVR57" s="1"/>
      <c r="UVS57" s="1"/>
      <c r="UVT57" s="1"/>
      <c r="UVU57" s="1"/>
      <c r="UVV57" s="1"/>
      <c r="UVW57" s="1"/>
      <c r="UVX57" s="1"/>
      <c r="UVY57" s="1"/>
      <c r="UVZ57" s="1"/>
      <c r="UWA57" s="1"/>
      <c r="UWB57" s="1"/>
      <c r="UWC57" s="1"/>
      <c r="UWD57" s="1"/>
      <c r="UWE57" s="1"/>
      <c r="UWF57" s="1"/>
      <c r="UWG57" s="1"/>
      <c r="UWH57" s="1"/>
      <c r="UWI57" s="1"/>
      <c r="UWJ57" s="1"/>
      <c r="UWK57" s="1"/>
      <c r="UWL57" s="1"/>
      <c r="UWM57" s="1"/>
      <c r="UWN57" s="1"/>
      <c r="UWO57" s="1"/>
      <c r="UWP57" s="1"/>
      <c r="UWQ57" s="1"/>
      <c r="UWR57" s="1"/>
      <c r="UWS57" s="1"/>
      <c r="UWT57" s="1"/>
      <c r="UWU57" s="1"/>
      <c r="UWV57" s="1"/>
      <c r="UWW57" s="1"/>
      <c r="UWX57" s="1"/>
      <c r="UWY57" s="1"/>
      <c r="UWZ57" s="1"/>
      <c r="UXA57" s="1"/>
      <c r="UXB57" s="1"/>
      <c r="UXC57" s="1"/>
      <c r="UXD57" s="1"/>
      <c r="UXE57" s="1"/>
      <c r="UXF57" s="1"/>
      <c r="UXG57" s="1"/>
      <c r="UXH57" s="1"/>
      <c r="UXI57" s="1"/>
      <c r="UXJ57" s="1"/>
      <c r="UXK57" s="1"/>
      <c r="UXL57" s="1"/>
      <c r="UXM57" s="1"/>
      <c r="UXN57" s="1"/>
      <c r="UXO57" s="1"/>
      <c r="UXP57" s="1"/>
      <c r="UXQ57" s="1"/>
      <c r="UXR57" s="1"/>
      <c r="UXS57" s="1"/>
      <c r="UXT57" s="1"/>
      <c r="UXU57" s="1"/>
      <c r="UXV57" s="1"/>
      <c r="UXW57" s="1"/>
      <c r="UXX57" s="1"/>
      <c r="UXY57" s="1"/>
      <c r="UXZ57" s="1"/>
      <c r="UYA57" s="1"/>
      <c r="UYB57" s="1"/>
      <c r="UYC57" s="1"/>
      <c r="UYD57" s="1"/>
      <c r="UYE57" s="1"/>
      <c r="UYF57" s="1"/>
      <c r="UYG57" s="1"/>
      <c r="UYH57" s="1"/>
      <c r="UYI57" s="1"/>
      <c r="UYJ57" s="1"/>
      <c r="UYK57" s="1"/>
      <c r="UYL57" s="1"/>
      <c r="UYM57" s="1"/>
      <c r="UYN57" s="1"/>
      <c r="UYO57" s="1"/>
      <c r="UYP57" s="1"/>
      <c r="UYQ57" s="1"/>
      <c r="UYR57" s="1"/>
      <c r="UYS57" s="1"/>
      <c r="UYT57" s="1"/>
      <c r="UYU57" s="1"/>
      <c r="UYV57" s="1"/>
      <c r="UYW57" s="1"/>
      <c r="UYX57" s="1"/>
      <c r="UYY57" s="1"/>
      <c r="UYZ57" s="1"/>
      <c r="UZA57" s="1"/>
      <c r="UZB57" s="1"/>
      <c r="UZC57" s="1"/>
      <c r="UZD57" s="1"/>
      <c r="UZE57" s="1"/>
      <c r="UZF57" s="1"/>
      <c r="UZG57" s="1"/>
      <c r="UZH57" s="1"/>
      <c r="UZI57" s="1"/>
      <c r="UZJ57" s="1"/>
      <c r="UZK57" s="1"/>
      <c r="UZL57" s="1"/>
      <c r="UZM57" s="1"/>
      <c r="UZN57" s="1"/>
      <c r="UZO57" s="1"/>
      <c r="UZP57" s="1"/>
      <c r="UZQ57" s="1"/>
      <c r="UZR57" s="1"/>
      <c r="UZS57" s="1"/>
      <c r="UZT57" s="1"/>
      <c r="UZU57" s="1"/>
      <c r="UZV57" s="1"/>
      <c r="UZW57" s="1"/>
      <c r="UZX57" s="1"/>
      <c r="UZY57" s="1"/>
      <c r="UZZ57" s="1"/>
      <c r="VAA57" s="1"/>
      <c r="VAB57" s="1"/>
      <c r="VAC57" s="1"/>
      <c r="VAD57" s="1"/>
      <c r="VAE57" s="1"/>
      <c r="VAF57" s="1"/>
      <c r="VAG57" s="1"/>
      <c r="VAH57" s="1"/>
      <c r="VAI57" s="1"/>
      <c r="VAJ57" s="1"/>
      <c r="VAK57" s="1"/>
      <c r="VAL57" s="1"/>
      <c r="VAM57" s="1"/>
      <c r="VAN57" s="1"/>
      <c r="VAO57" s="1"/>
      <c r="VAP57" s="1"/>
      <c r="VAQ57" s="1"/>
      <c r="VAR57" s="1"/>
      <c r="VAS57" s="1"/>
      <c r="VAT57" s="1"/>
      <c r="VAU57" s="1"/>
      <c r="VAV57" s="1"/>
      <c r="VAW57" s="1"/>
      <c r="VAX57" s="1"/>
      <c r="VAY57" s="1"/>
      <c r="VAZ57" s="1"/>
      <c r="VBA57" s="1"/>
      <c r="VBB57" s="1"/>
      <c r="VBC57" s="1"/>
      <c r="VBD57" s="1"/>
      <c r="VBE57" s="1"/>
      <c r="VBF57" s="1"/>
      <c r="VBG57" s="1"/>
      <c r="VBH57" s="1"/>
      <c r="VBI57" s="1"/>
      <c r="VBJ57" s="1"/>
      <c r="VBK57" s="1"/>
      <c r="VBL57" s="1"/>
      <c r="VBM57" s="1"/>
      <c r="VBN57" s="1"/>
      <c r="VBO57" s="1"/>
      <c r="VBP57" s="1"/>
      <c r="VBQ57" s="1"/>
      <c r="VBR57" s="1"/>
      <c r="VBS57" s="1"/>
      <c r="VBT57" s="1"/>
      <c r="VBU57" s="1"/>
      <c r="VBV57" s="1"/>
      <c r="VBW57" s="1"/>
      <c r="VBX57" s="1"/>
      <c r="VBY57" s="1"/>
      <c r="VBZ57" s="1"/>
      <c r="VCA57" s="1"/>
      <c r="VCB57" s="1"/>
      <c r="VCC57" s="1"/>
      <c r="VCD57" s="1"/>
      <c r="VCE57" s="1"/>
      <c r="VCF57" s="1"/>
      <c r="VCG57" s="1"/>
      <c r="VCH57" s="1"/>
      <c r="VCI57" s="1"/>
      <c r="VCJ57" s="1"/>
      <c r="VCK57" s="1"/>
      <c r="VCL57" s="1"/>
      <c r="VCM57" s="1"/>
      <c r="VCN57" s="1"/>
      <c r="VCO57" s="1"/>
      <c r="VCP57" s="1"/>
      <c r="VCQ57" s="1"/>
      <c r="VCR57" s="1"/>
      <c r="VCS57" s="1"/>
      <c r="VCT57" s="1"/>
      <c r="VCU57" s="1"/>
      <c r="VCV57" s="1"/>
      <c r="VCW57" s="1"/>
      <c r="VCX57" s="1"/>
      <c r="VCY57" s="1"/>
      <c r="VCZ57" s="1"/>
      <c r="VDA57" s="1"/>
      <c r="VDB57" s="1"/>
      <c r="VDC57" s="1"/>
      <c r="VDD57" s="1"/>
      <c r="VDE57" s="1"/>
      <c r="VDF57" s="1"/>
      <c r="VDG57" s="1"/>
      <c r="VDH57" s="1"/>
      <c r="VDI57" s="1"/>
      <c r="VDJ57" s="1"/>
      <c r="VDK57" s="1"/>
      <c r="VDL57" s="1"/>
      <c r="VDM57" s="1"/>
      <c r="VDN57" s="1"/>
      <c r="VDO57" s="1"/>
      <c r="VDP57" s="1"/>
      <c r="VDQ57" s="1"/>
      <c r="VDR57" s="1"/>
      <c r="VDS57" s="1"/>
      <c r="VDT57" s="1"/>
      <c r="VDU57" s="1"/>
      <c r="VDV57" s="1"/>
      <c r="VDW57" s="1"/>
      <c r="VDX57" s="1"/>
      <c r="VDY57" s="1"/>
      <c r="VDZ57" s="1"/>
      <c r="VEA57" s="1"/>
      <c r="VEB57" s="1"/>
      <c r="VEC57" s="1"/>
      <c r="VED57" s="1"/>
      <c r="VEE57" s="1"/>
      <c r="VEF57" s="1"/>
      <c r="VEG57" s="1"/>
      <c r="VEH57" s="1"/>
      <c r="VEI57" s="1"/>
      <c r="VEJ57" s="1"/>
      <c r="VEK57" s="1"/>
      <c r="VEL57" s="1"/>
      <c r="VEM57" s="1"/>
      <c r="VEN57" s="1"/>
      <c r="VEO57" s="1"/>
      <c r="VEP57" s="1"/>
      <c r="VEQ57" s="1"/>
      <c r="VER57" s="1"/>
      <c r="VES57" s="1"/>
      <c r="VET57" s="1"/>
      <c r="VEU57" s="1"/>
      <c r="VEV57" s="1"/>
      <c r="VEW57" s="1"/>
      <c r="VEX57" s="1"/>
      <c r="VEY57" s="1"/>
      <c r="VEZ57" s="1"/>
      <c r="VFA57" s="1"/>
      <c r="VFB57" s="1"/>
      <c r="VFC57" s="1"/>
      <c r="VFD57" s="1"/>
      <c r="VFE57" s="1"/>
      <c r="VFF57" s="1"/>
      <c r="VFG57" s="1"/>
      <c r="VFH57" s="1"/>
      <c r="VFI57" s="1"/>
      <c r="VFJ57" s="1"/>
      <c r="VFK57" s="1"/>
      <c r="VFL57" s="1"/>
      <c r="VFM57" s="1"/>
      <c r="VFN57" s="1"/>
      <c r="VFO57" s="1"/>
      <c r="VFP57" s="1"/>
      <c r="VFQ57" s="1"/>
      <c r="VFR57" s="1"/>
      <c r="VFS57" s="1"/>
      <c r="VFT57" s="1"/>
      <c r="VFU57" s="1"/>
      <c r="VFV57" s="1"/>
      <c r="VFW57" s="1"/>
      <c r="VFX57" s="1"/>
      <c r="VFY57" s="1"/>
      <c r="VFZ57" s="1"/>
      <c r="VGA57" s="1"/>
      <c r="VGB57" s="1"/>
      <c r="VGC57" s="1"/>
      <c r="VGD57" s="1"/>
      <c r="VGE57" s="1"/>
      <c r="VGF57" s="1"/>
      <c r="VGG57" s="1"/>
      <c r="VGH57" s="1"/>
      <c r="VGI57" s="1"/>
      <c r="VGJ57" s="1"/>
      <c r="VGK57" s="1"/>
      <c r="VGL57" s="1"/>
      <c r="VGM57" s="1"/>
      <c r="VGN57" s="1"/>
      <c r="VGO57" s="1"/>
      <c r="VGP57" s="1"/>
      <c r="VGQ57" s="1"/>
      <c r="VGR57" s="1"/>
      <c r="VGS57" s="1"/>
      <c r="VGT57" s="1"/>
      <c r="VGU57" s="1"/>
      <c r="VGV57" s="1"/>
      <c r="VGW57" s="1"/>
      <c r="VGX57" s="1"/>
      <c r="VGY57" s="1"/>
      <c r="VGZ57" s="1"/>
      <c r="VHA57" s="1"/>
      <c r="VHB57" s="1"/>
      <c r="VHC57" s="1"/>
      <c r="VHD57" s="1"/>
      <c r="VHE57" s="1"/>
      <c r="VHF57" s="1"/>
      <c r="VHG57" s="1"/>
      <c r="VHH57" s="1"/>
      <c r="VHI57" s="1"/>
      <c r="VHJ57" s="1"/>
      <c r="VHK57" s="1"/>
      <c r="VHL57" s="1"/>
      <c r="VHM57" s="1"/>
      <c r="VHN57" s="1"/>
      <c r="VHO57" s="1"/>
      <c r="VHP57" s="1"/>
      <c r="VHQ57" s="1"/>
      <c r="VHR57" s="1"/>
      <c r="VHS57" s="1"/>
      <c r="VHT57" s="1"/>
      <c r="VHU57" s="1"/>
      <c r="VHV57" s="1"/>
      <c r="VHW57" s="1"/>
      <c r="VHX57" s="1"/>
      <c r="VHY57" s="1"/>
      <c r="VHZ57" s="1"/>
      <c r="VIA57" s="1"/>
      <c r="VIB57" s="1"/>
      <c r="VIC57" s="1"/>
      <c r="VID57" s="1"/>
      <c r="VIE57" s="1"/>
      <c r="VIF57" s="1"/>
      <c r="VIG57" s="1"/>
      <c r="VIH57" s="1"/>
      <c r="VII57" s="1"/>
      <c r="VIJ57" s="1"/>
      <c r="VIK57" s="1"/>
      <c r="VIL57" s="1"/>
      <c r="VIM57" s="1"/>
      <c r="VIN57" s="1"/>
      <c r="VIO57" s="1"/>
      <c r="VIP57" s="1"/>
      <c r="VIQ57" s="1"/>
      <c r="VIR57" s="1"/>
      <c r="VIS57" s="1"/>
      <c r="VIT57" s="1"/>
      <c r="VIU57" s="1"/>
      <c r="VIV57" s="1"/>
      <c r="VIW57" s="1"/>
      <c r="VIX57" s="1"/>
      <c r="VIY57" s="1"/>
      <c r="VIZ57" s="1"/>
      <c r="VJA57" s="1"/>
      <c r="VJB57" s="1"/>
      <c r="VJC57" s="1"/>
      <c r="VJD57" s="1"/>
      <c r="VJE57" s="1"/>
      <c r="VJF57" s="1"/>
      <c r="VJG57" s="1"/>
      <c r="VJH57" s="1"/>
      <c r="VJI57" s="1"/>
      <c r="VJJ57" s="1"/>
      <c r="VJK57" s="1"/>
      <c r="VJL57" s="1"/>
      <c r="VJM57" s="1"/>
      <c r="VJN57" s="1"/>
      <c r="VJO57" s="1"/>
      <c r="VJP57" s="1"/>
      <c r="VJQ57" s="1"/>
      <c r="VJR57" s="1"/>
      <c r="VJS57" s="1"/>
      <c r="VJT57" s="1"/>
      <c r="VJU57" s="1"/>
      <c r="VJV57" s="1"/>
      <c r="VJW57" s="1"/>
      <c r="VJX57" s="1"/>
      <c r="VJY57" s="1"/>
      <c r="VJZ57" s="1"/>
      <c r="VKA57" s="1"/>
      <c r="VKB57" s="1"/>
      <c r="VKC57" s="1"/>
      <c r="VKD57" s="1"/>
      <c r="VKE57" s="1"/>
      <c r="VKF57" s="1"/>
      <c r="VKG57" s="1"/>
      <c r="VKH57" s="1"/>
      <c r="VKI57" s="1"/>
      <c r="VKJ57" s="1"/>
      <c r="VKK57" s="1"/>
      <c r="VKL57" s="1"/>
      <c r="VKM57" s="1"/>
      <c r="VKN57" s="1"/>
      <c r="VKO57" s="1"/>
      <c r="VKP57" s="1"/>
      <c r="VKQ57" s="1"/>
      <c r="VKR57" s="1"/>
      <c r="VKS57" s="1"/>
      <c r="VKT57" s="1"/>
      <c r="VKU57" s="1"/>
      <c r="VKV57" s="1"/>
      <c r="VKW57" s="1"/>
      <c r="VKX57" s="1"/>
      <c r="VKY57" s="1"/>
      <c r="VKZ57" s="1"/>
      <c r="VLA57" s="1"/>
      <c r="VLB57" s="1"/>
      <c r="VLC57" s="1"/>
      <c r="VLD57" s="1"/>
      <c r="VLE57" s="1"/>
      <c r="VLF57" s="1"/>
      <c r="VLG57" s="1"/>
      <c r="VLH57" s="1"/>
      <c r="VLI57" s="1"/>
      <c r="VLJ57" s="1"/>
      <c r="VLK57" s="1"/>
      <c r="VLL57" s="1"/>
      <c r="VLM57" s="1"/>
      <c r="VLN57" s="1"/>
      <c r="VLO57" s="1"/>
      <c r="VLP57" s="1"/>
      <c r="VLQ57" s="1"/>
      <c r="VLR57" s="1"/>
      <c r="VLS57" s="1"/>
      <c r="VLT57" s="1"/>
      <c r="VLU57" s="1"/>
      <c r="VLV57" s="1"/>
      <c r="VLW57" s="1"/>
      <c r="VLX57" s="1"/>
      <c r="VLY57" s="1"/>
      <c r="VLZ57" s="1"/>
      <c r="VMA57" s="1"/>
      <c r="VMB57" s="1"/>
      <c r="VMC57" s="1"/>
      <c r="VMD57" s="1"/>
      <c r="VME57" s="1"/>
      <c r="VMF57" s="1"/>
      <c r="VMG57" s="1"/>
      <c r="VMH57" s="1"/>
      <c r="VMI57" s="1"/>
      <c r="VMJ57" s="1"/>
      <c r="VMK57" s="1"/>
      <c r="VML57" s="1"/>
      <c r="VMM57" s="1"/>
      <c r="VMN57" s="1"/>
      <c r="VMO57" s="1"/>
      <c r="VMP57" s="1"/>
      <c r="VMQ57" s="1"/>
      <c r="VMR57" s="1"/>
      <c r="VMS57" s="1"/>
      <c r="VMT57" s="1"/>
      <c r="VMU57" s="1"/>
      <c r="VMV57" s="1"/>
      <c r="VMW57" s="1"/>
      <c r="VMX57" s="1"/>
      <c r="VMY57" s="1"/>
      <c r="VMZ57" s="1"/>
      <c r="VNA57" s="1"/>
      <c r="VNB57" s="1"/>
      <c r="VNC57" s="1"/>
      <c r="VND57" s="1"/>
      <c r="VNE57" s="1"/>
      <c r="VNF57" s="1"/>
      <c r="VNG57" s="1"/>
      <c r="VNH57" s="1"/>
      <c r="VNI57" s="1"/>
      <c r="VNJ57" s="1"/>
      <c r="VNK57" s="1"/>
      <c r="VNL57" s="1"/>
      <c r="VNM57" s="1"/>
      <c r="VNN57" s="1"/>
      <c r="VNO57" s="1"/>
      <c r="VNP57" s="1"/>
      <c r="VNQ57" s="1"/>
      <c r="VNR57" s="1"/>
      <c r="VNS57" s="1"/>
      <c r="VNT57" s="1"/>
      <c r="VNU57" s="1"/>
      <c r="VNV57" s="1"/>
      <c r="VNW57" s="1"/>
      <c r="VNX57" s="1"/>
      <c r="VNY57" s="1"/>
      <c r="VNZ57" s="1"/>
      <c r="VOA57" s="1"/>
      <c r="VOB57" s="1"/>
      <c r="VOC57" s="1"/>
      <c r="VOD57" s="1"/>
      <c r="VOE57" s="1"/>
      <c r="VOF57" s="1"/>
      <c r="VOG57" s="1"/>
      <c r="VOH57" s="1"/>
      <c r="VOI57" s="1"/>
      <c r="VOJ57" s="1"/>
      <c r="VOK57" s="1"/>
      <c r="VOL57" s="1"/>
      <c r="VOM57" s="1"/>
      <c r="VON57" s="1"/>
      <c r="VOO57" s="1"/>
      <c r="VOP57" s="1"/>
      <c r="VOQ57" s="1"/>
      <c r="VOR57" s="1"/>
      <c r="VOS57" s="1"/>
      <c r="VOT57" s="1"/>
      <c r="VOU57" s="1"/>
      <c r="VOV57" s="1"/>
      <c r="VOW57" s="1"/>
      <c r="VOX57" s="1"/>
      <c r="VOY57" s="1"/>
      <c r="VOZ57" s="1"/>
      <c r="VPA57" s="1"/>
      <c r="VPB57" s="1"/>
      <c r="VPC57" s="1"/>
      <c r="VPD57" s="1"/>
      <c r="VPE57" s="1"/>
      <c r="VPF57" s="1"/>
      <c r="VPG57" s="1"/>
      <c r="VPH57" s="1"/>
      <c r="VPI57" s="1"/>
      <c r="VPJ57" s="1"/>
      <c r="VPK57" s="1"/>
      <c r="VPL57" s="1"/>
      <c r="VPM57" s="1"/>
      <c r="VPN57" s="1"/>
      <c r="VPO57" s="1"/>
      <c r="VPP57" s="1"/>
      <c r="VPQ57" s="1"/>
      <c r="VPR57" s="1"/>
      <c r="VPS57" s="1"/>
      <c r="VPT57" s="1"/>
      <c r="VPU57" s="1"/>
      <c r="VPV57" s="1"/>
      <c r="VPW57" s="1"/>
      <c r="VPX57" s="1"/>
      <c r="VPY57" s="1"/>
      <c r="VPZ57" s="1"/>
      <c r="VQA57" s="1"/>
      <c r="VQB57" s="1"/>
      <c r="VQC57" s="1"/>
      <c r="VQD57" s="1"/>
      <c r="VQE57" s="1"/>
      <c r="VQF57" s="1"/>
      <c r="VQG57" s="1"/>
      <c r="VQH57" s="1"/>
      <c r="VQI57" s="1"/>
      <c r="VQJ57" s="1"/>
      <c r="VQK57" s="1"/>
      <c r="VQL57" s="1"/>
      <c r="VQM57" s="1"/>
      <c r="VQN57" s="1"/>
      <c r="VQO57" s="1"/>
      <c r="VQP57" s="1"/>
      <c r="VQQ57" s="1"/>
      <c r="VQR57" s="1"/>
      <c r="VQS57" s="1"/>
      <c r="VQT57" s="1"/>
      <c r="VQU57" s="1"/>
      <c r="VQV57" s="1"/>
      <c r="VQW57" s="1"/>
      <c r="VQX57" s="1"/>
      <c r="VQY57" s="1"/>
      <c r="VQZ57" s="1"/>
      <c r="VRA57" s="1"/>
      <c r="VRB57" s="1"/>
      <c r="VRC57" s="1"/>
      <c r="VRD57" s="1"/>
      <c r="VRE57" s="1"/>
      <c r="VRF57" s="1"/>
      <c r="VRG57" s="1"/>
      <c r="VRH57" s="1"/>
      <c r="VRI57" s="1"/>
      <c r="VRJ57" s="1"/>
      <c r="VRK57" s="1"/>
      <c r="VRL57" s="1"/>
      <c r="VRM57" s="1"/>
      <c r="VRN57" s="1"/>
      <c r="VRO57" s="1"/>
      <c r="VRP57" s="1"/>
      <c r="VRQ57" s="1"/>
      <c r="VRR57" s="1"/>
      <c r="VRS57" s="1"/>
      <c r="VRT57" s="1"/>
      <c r="VRU57" s="1"/>
      <c r="VRV57" s="1"/>
      <c r="VRW57" s="1"/>
      <c r="VRX57" s="1"/>
      <c r="VRY57" s="1"/>
      <c r="VRZ57" s="1"/>
      <c r="VSA57" s="1"/>
      <c r="VSB57" s="1"/>
      <c r="VSC57" s="1"/>
      <c r="VSD57" s="1"/>
      <c r="VSE57" s="1"/>
      <c r="VSF57" s="1"/>
      <c r="VSG57" s="1"/>
      <c r="VSH57" s="1"/>
      <c r="VSI57" s="1"/>
      <c r="VSJ57" s="1"/>
      <c r="VSK57" s="1"/>
      <c r="VSL57" s="1"/>
      <c r="VSM57" s="1"/>
      <c r="VSN57" s="1"/>
      <c r="VSO57" s="1"/>
      <c r="VSP57" s="1"/>
      <c r="VSQ57" s="1"/>
      <c r="VSR57" s="1"/>
      <c r="VSS57" s="1"/>
      <c r="VST57" s="1"/>
      <c r="VSU57" s="1"/>
      <c r="VSV57" s="1"/>
      <c r="VSW57" s="1"/>
      <c r="VSX57" s="1"/>
      <c r="VSY57" s="1"/>
      <c r="VSZ57" s="1"/>
      <c r="VTA57" s="1"/>
      <c r="VTB57" s="1"/>
      <c r="VTC57" s="1"/>
      <c r="VTD57" s="1"/>
      <c r="VTE57" s="1"/>
      <c r="VTF57" s="1"/>
      <c r="VTG57" s="1"/>
      <c r="VTH57" s="1"/>
      <c r="VTI57" s="1"/>
      <c r="VTJ57" s="1"/>
      <c r="VTK57" s="1"/>
      <c r="VTL57" s="1"/>
      <c r="VTM57" s="1"/>
      <c r="VTN57" s="1"/>
      <c r="VTO57" s="1"/>
      <c r="VTP57" s="1"/>
      <c r="VTQ57" s="1"/>
      <c r="VTR57" s="1"/>
      <c r="VTS57" s="1"/>
      <c r="VTT57" s="1"/>
      <c r="VTU57" s="1"/>
      <c r="VTV57" s="1"/>
      <c r="VTW57" s="1"/>
      <c r="VTX57" s="1"/>
      <c r="VTY57" s="1"/>
      <c r="VTZ57" s="1"/>
      <c r="VUA57" s="1"/>
      <c r="VUB57" s="1"/>
      <c r="VUC57" s="1"/>
      <c r="VUD57" s="1"/>
      <c r="VUE57" s="1"/>
      <c r="VUF57" s="1"/>
      <c r="VUG57" s="1"/>
      <c r="VUH57" s="1"/>
      <c r="VUI57" s="1"/>
      <c r="VUJ57" s="1"/>
      <c r="VUK57" s="1"/>
      <c r="VUL57" s="1"/>
      <c r="VUM57" s="1"/>
      <c r="VUN57" s="1"/>
      <c r="VUO57" s="1"/>
      <c r="VUP57" s="1"/>
      <c r="VUQ57" s="1"/>
      <c r="VUR57" s="1"/>
      <c r="VUS57" s="1"/>
      <c r="VUT57" s="1"/>
      <c r="VUU57" s="1"/>
      <c r="VUV57" s="1"/>
      <c r="VUW57" s="1"/>
      <c r="VUX57" s="1"/>
      <c r="VUY57" s="1"/>
      <c r="VUZ57" s="1"/>
      <c r="VVA57" s="1"/>
      <c r="VVB57" s="1"/>
      <c r="VVC57" s="1"/>
      <c r="VVD57" s="1"/>
      <c r="VVE57" s="1"/>
      <c r="VVF57" s="1"/>
      <c r="VVG57" s="1"/>
      <c r="VVH57" s="1"/>
      <c r="VVI57" s="1"/>
      <c r="VVJ57" s="1"/>
      <c r="VVK57" s="1"/>
      <c r="VVL57" s="1"/>
      <c r="VVM57" s="1"/>
      <c r="VVN57" s="1"/>
      <c r="VVO57" s="1"/>
      <c r="VVP57" s="1"/>
      <c r="VVQ57" s="1"/>
      <c r="VVR57" s="1"/>
      <c r="VVS57" s="1"/>
      <c r="VVT57" s="1"/>
      <c r="VVU57" s="1"/>
      <c r="VVV57" s="1"/>
      <c r="VVW57" s="1"/>
      <c r="VVX57" s="1"/>
      <c r="VVY57" s="1"/>
      <c r="VVZ57" s="1"/>
      <c r="VWA57" s="1"/>
      <c r="VWB57" s="1"/>
      <c r="VWC57" s="1"/>
      <c r="VWD57" s="1"/>
      <c r="VWE57" s="1"/>
      <c r="VWF57" s="1"/>
      <c r="VWG57" s="1"/>
      <c r="VWH57" s="1"/>
      <c r="VWI57" s="1"/>
      <c r="VWJ57" s="1"/>
      <c r="VWK57" s="1"/>
      <c r="VWL57" s="1"/>
      <c r="VWM57" s="1"/>
      <c r="VWN57" s="1"/>
      <c r="VWO57" s="1"/>
      <c r="VWP57" s="1"/>
      <c r="VWQ57" s="1"/>
      <c r="VWR57" s="1"/>
      <c r="VWS57" s="1"/>
      <c r="VWT57" s="1"/>
      <c r="VWU57" s="1"/>
      <c r="VWV57" s="1"/>
      <c r="VWW57" s="1"/>
      <c r="VWX57" s="1"/>
      <c r="VWY57" s="1"/>
      <c r="VWZ57" s="1"/>
      <c r="VXA57" s="1"/>
      <c r="VXB57" s="1"/>
      <c r="VXC57" s="1"/>
      <c r="VXD57" s="1"/>
      <c r="VXE57" s="1"/>
      <c r="VXF57" s="1"/>
      <c r="VXG57" s="1"/>
      <c r="VXH57" s="1"/>
      <c r="VXI57" s="1"/>
      <c r="VXJ57" s="1"/>
      <c r="VXK57" s="1"/>
      <c r="VXL57" s="1"/>
      <c r="VXM57" s="1"/>
      <c r="VXN57" s="1"/>
      <c r="VXO57" s="1"/>
      <c r="VXP57" s="1"/>
      <c r="VXQ57" s="1"/>
      <c r="VXR57" s="1"/>
      <c r="VXS57" s="1"/>
      <c r="VXT57" s="1"/>
      <c r="VXU57" s="1"/>
      <c r="VXV57" s="1"/>
      <c r="VXW57" s="1"/>
      <c r="VXX57" s="1"/>
      <c r="VXY57" s="1"/>
      <c r="VXZ57" s="1"/>
      <c r="VYA57" s="1"/>
      <c r="VYB57" s="1"/>
      <c r="VYC57" s="1"/>
      <c r="VYD57" s="1"/>
      <c r="VYE57" s="1"/>
      <c r="VYF57" s="1"/>
      <c r="VYG57" s="1"/>
      <c r="VYH57" s="1"/>
      <c r="VYI57" s="1"/>
      <c r="VYJ57" s="1"/>
      <c r="VYK57" s="1"/>
      <c r="VYL57" s="1"/>
      <c r="VYM57" s="1"/>
      <c r="VYN57" s="1"/>
      <c r="VYO57" s="1"/>
      <c r="VYP57" s="1"/>
      <c r="VYQ57" s="1"/>
      <c r="VYR57" s="1"/>
      <c r="VYS57" s="1"/>
      <c r="VYT57" s="1"/>
      <c r="VYU57" s="1"/>
      <c r="VYV57" s="1"/>
      <c r="VYW57" s="1"/>
      <c r="VYX57" s="1"/>
      <c r="VYY57" s="1"/>
      <c r="VYZ57" s="1"/>
      <c r="VZA57" s="1"/>
      <c r="VZB57" s="1"/>
      <c r="VZC57" s="1"/>
      <c r="VZD57" s="1"/>
      <c r="VZE57" s="1"/>
      <c r="VZF57" s="1"/>
      <c r="VZG57" s="1"/>
      <c r="VZH57" s="1"/>
      <c r="VZI57" s="1"/>
      <c r="VZJ57" s="1"/>
      <c r="VZK57" s="1"/>
      <c r="VZL57" s="1"/>
      <c r="VZM57" s="1"/>
      <c r="VZN57" s="1"/>
      <c r="VZO57" s="1"/>
      <c r="VZP57" s="1"/>
      <c r="VZQ57" s="1"/>
      <c r="VZR57" s="1"/>
      <c r="VZS57" s="1"/>
      <c r="VZT57" s="1"/>
      <c r="VZU57" s="1"/>
      <c r="VZV57" s="1"/>
      <c r="VZW57" s="1"/>
      <c r="VZX57" s="1"/>
      <c r="VZY57" s="1"/>
      <c r="VZZ57" s="1"/>
      <c r="WAA57" s="1"/>
      <c r="WAB57" s="1"/>
      <c r="WAC57" s="1"/>
      <c r="WAD57" s="1"/>
      <c r="WAE57" s="1"/>
      <c r="WAF57" s="1"/>
      <c r="WAG57" s="1"/>
      <c r="WAH57" s="1"/>
      <c r="WAI57" s="1"/>
      <c r="WAJ57" s="1"/>
      <c r="WAK57" s="1"/>
      <c r="WAL57" s="1"/>
      <c r="WAM57" s="1"/>
      <c r="WAN57" s="1"/>
      <c r="WAO57" s="1"/>
      <c r="WAP57" s="1"/>
      <c r="WAQ57" s="1"/>
      <c r="WAR57" s="1"/>
      <c r="WAS57" s="1"/>
      <c r="WAT57" s="1"/>
      <c r="WAU57" s="1"/>
      <c r="WAV57" s="1"/>
      <c r="WAW57" s="1"/>
      <c r="WAX57" s="1"/>
      <c r="WAY57" s="1"/>
      <c r="WAZ57" s="1"/>
      <c r="WBA57" s="1"/>
      <c r="WBB57" s="1"/>
      <c r="WBC57" s="1"/>
      <c r="WBD57" s="1"/>
      <c r="WBE57" s="1"/>
      <c r="WBF57" s="1"/>
      <c r="WBG57" s="1"/>
      <c r="WBH57" s="1"/>
      <c r="WBI57" s="1"/>
      <c r="WBJ57" s="1"/>
      <c r="WBK57" s="1"/>
      <c r="WBL57" s="1"/>
      <c r="WBM57" s="1"/>
      <c r="WBN57" s="1"/>
      <c r="WBO57" s="1"/>
      <c r="WBP57" s="1"/>
      <c r="WBQ57" s="1"/>
      <c r="WBR57" s="1"/>
      <c r="WBS57" s="1"/>
      <c r="WBT57" s="1"/>
      <c r="WBU57" s="1"/>
      <c r="WBV57" s="1"/>
      <c r="WBW57" s="1"/>
      <c r="WBX57" s="1"/>
      <c r="WBY57" s="1"/>
      <c r="WBZ57" s="1"/>
      <c r="WCA57" s="1"/>
      <c r="WCB57" s="1"/>
      <c r="WCC57" s="1"/>
      <c r="WCD57" s="1"/>
      <c r="WCE57" s="1"/>
      <c r="WCF57" s="1"/>
      <c r="WCG57" s="1"/>
      <c r="WCH57" s="1"/>
      <c r="WCI57" s="1"/>
      <c r="WCJ57" s="1"/>
      <c r="WCK57" s="1"/>
      <c r="WCL57" s="1"/>
      <c r="WCM57" s="1"/>
      <c r="WCN57" s="1"/>
      <c r="WCO57" s="1"/>
      <c r="WCP57" s="1"/>
      <c r="WCQ57" s="1"/>
      <c r="WCR57" s="1"/>
      <c r="WCS57" s="1"/>
      <c r="WCT57" s="1"/>
      <c r="WCU57" s="1"/>
      <c r="WCV57" s="1"/>
      <c r="WCW57" s="1"/>
      <c r="WCX57" s="1"/>
      <c r="WCY57" s="1"/>
      <c r="WCZ57" s="1"/>
      <c r="WDA57" s="1"/>
      <c r="WDB57" s="1"/>
      <c r="WDC57" s="1"/>
      <c r="WDD57" s="1"/>
      <c r="WDE57" s="1"/>
      <c r="WDF57" s="1"/>
      <c r="WDG57" s="1"/>
      <c r="WDH57" s="1"/>
      <c r="WDI57" s="1"/>
      <c r="WDJ57" s="1"/>
      <c r="WDK57" s="1"/>
      <c r="WDL57" s="1"/>
      <c r="WDM57" s="1"/>
      <c r="WDN57" s="1"/>
      <c r="WDO57" s="1"/>
      <c r="WDP57" s="1"/>
      <c r="WDQ57" s="1"/>
      <c r="WDR57" s="1"/>
      <c r="WDS57" s="1"/>
      <c r="WDT57" s="1"/>
      <c r="WDU57" s="1"/>
      <c r="WDV57" s="1"/>
      <c r="WDW57" s="1"/>
      <c r="WDX57" s="1"/>
      <c r="WDY57" s="1"/>
      <c r="WDZ57" s="1"/>
      <c r="WEA57" s="1"/>
      <c r="WEB57" s="1"/>
      <c r="WEC57" s="1"/>
      <c r="WED57" s="1"/>
      <c r="WEE57" s="1"/>
      <c r="WEF57" s="1"/>
      <c r="WEG57" s="1"/>
      <c r="WEH57" s="1"/>
      <c r="WEI57" s="1"/>
      <c r="WEJ57" s="1"/>
      <c r="WEK57" s="1"/>
      <c r="WEL57" s="1"/>
      <c r="WEM57" s="1"/>
      <c r="WEN57" s="1"/>
      <c r="WEO57" s="1"/>
      <c r="WEP57" s="1"/>
      <c r="WEQ57" s="1"/>
      <c r="WER57" s="1"/>
      <c r="WES57" s="1"/>
      <c r="WET57" s="1"/>
      <c r="WEU57" s="1"/>
      <c r="WEV57" s="1"/>
      <c r="WEW57" s="1"/>
      <c r="WEX57" s="1"/>
      <c r="WEY57" s="1"/>
      <c r="WEZ57" s="1"/>
      <c r="WFA57" s="1"/>
      <c r="WFB57" s="1"/>
      <c r="WFC57" s="1"/>
      <c r="WFD57" s="1"/>
      <c r="WFE57" s="1"/>
      <c r="WFF57" s="1"/>
      <c r="WFG57" s="1"/>
      <c r="WFH57" s="1"/>
      <c r="WFI57" s="1"/>
      <c r="WFJ57" s="1"/>
      <c r="WFK57" s="1"/>
      <c r="WFL57" s="1"/>
      <c r="WFM57" s="1"/>
      <c r="WFN57" s="1"/>
      <c r="WFO57" s="1"/>
      <c r="WFP57" s="1"/>
      <c r="WFQ57" s="1"/>
      <c r="WFR57" s="1"/>
      <c r="WFS57" s="1"/>
      <c r="WFT57" s="1"/>
      <c r="WFU57" s="1"/>
      <c r="WFV57" s="1"/>
      <c r="WFW57" s="1"/>
      <c r="WFX57" s="1"/>
      <c r="WFY57" s="1"/>
      <c r="WFZ57" s="1"/>
      <c r="WGA57" s="1"/>
      <c r="WGB57" s="1"/>
      <c r="WGC57" s="1"/>
      <c r="WGD57" s="1"/>
      <c r="WGE57" s="1"/>
      <c r="WGF57" s="1"/>
      <c r="WGG57" s="1"/>
      <c r="WGH57" s="1"/>
      <c r="WGI57" s="1"/>
      <c r="WGJ57" s="1"/>
      <c r="WGK57" s="1"/>
      <c r="WGL57" s="1"/>
      <c r="WGM57" s="1"/>
      <c r="WGN57" s="1"/>
      <c r="WGO57" s="1"/>
      <c r="WGP57" s="1"/>
      <c r="WGQ57" s="1"/>
      <c r="WGR57" s="1"/>
      <c r="WGS57" s="1"/>
      <c r="WGT57" s="1"/>
      <c r="WGU57" s="1"/>
      <c r="WGV57" s="1"/>
      <c r="WGW57" s="1"/>
      <c r="WGX57" s="1"/>
      <c r="WGY57" s="1"/>
      <c r="WGZ57" s="1"/>
      <c r="WHA57" s="1"/>
      <c r="WHB57" s="1"/>
      <c r="WHC57" s="1"/>
      <c r="WHD57" s="1"/>
      <c r="WHE57" s="1"/>
      <c r="WHF57" s="1"/>
      <c r="WHG57" s="1"/>
      <c r="WHH57" s="1"/>
      <c r="WHI57" s="1"/>
      <c r="WHJ57" s="1"/>
      <c r="WHK57" s="1"/>
      <c r="WHL57" s="1"/>
      <c r="WHM57" s="1"/>
      <c r="WHN57" s="1"/>
      <c r="WHO57" s="1"/>
      <c r="WHP57" s="1"/>
      <c r="WHQ57" s="1"/>
      <c r="WHR57" s="1"/>
      <c r="WHS57" s="1"/>
      <c r="WHT57" s="1"/>
      <c r="WHU57" s="1"/>
      <c r="WHV57" s="1"/>
      <c r="WHW57" s="1"/>
      <c r="WHX57" s="1"/>
      <c r="WHY57" s="1"/>
      <c r="WHZ57" s="1"/>
      <c r="WIA57" s="1"/>
      <c r="WIB57" s="1"/>
      <c r="WIC57" s="1"/>
      <c r="WID57" s="1"/>
      <c r="WIE57" s="1"/>
      <c r="WIF57" s="1"/>
      <c r="WIG57" s="1"/>
      <c r="WIH57" s="1"/>
      <c r="WII57" s="1"/>
      <c r="WIJ57" s="1"/>
      <c r="WIK57" s="1"/>
      <c r="WIL57" s="1"/>
      <c r="WIM57" s="1"/>
      <c r="WIN57" s="1"/>
      <c r="WIO57" s="1"/>
      <c r="WIP57" s="1"/>
      <c r="WIQ57" s="1"/>
      <c r="WIR57" s="1"/>
      <c r="WIS57" s="1"/>
      <c r="WIT57" s="1"/>
      <c r="WIU57" s="1"/>
      <c r="WIV57" s="1"/>
      <c r="WIW57" s="1"/>
      <c r="WIX57" s="1"/>
      <c r="WIY57" s="1"/>
      <c r="WIZ57" s="1"/>
      <c r="WJA57" s="1"/>
      <c r="WJB57" s="1"/>
      <c r="WJC57" s="1"/>
      <c r="WJD57" s="1"/>
      <c r="WJE57" s="1"/>
      <c r="WJF57" s="1"/>
      <c r="WJG57" s="1"/>
      <c r="WJH57" s="1"/>
      <c r="WJI57" s="1"/>
      <c r="WJJ57" s="1"/>
      <c r="WJK57" s="1"/>
      <c r="WJL57" s="1"/>
      <c r="WJM57" s="1"/>
      <c r="WJN57" s="1"/>
      <c r="WJO57" s="1"/>
      <c r="WJP57" s="1"/>
      <c r="WJQ57" s="1"/>
      <c r="WJR57" s="1"/>
      <c r="WJS57" s="1"/>
      <c r="WJT57" s="1"/>
      <c r="WJU57" s="1"/>
      <c r="WJV57" s="1"/>
      <c r="WJW57" s="1"/>
      <c r="WJX57" s="1"/>
      <c r="WJY57" s="1"/>
      <c r="WJZ57" s="1"/>
      <c r="WKA57" s="1"/>
      <c r="WKB57" s="1"/>
      <c r="WKC57" s="1"/>
      <c r="WKD57" s="1"/>
      <c r="WKE57" s="1"/>
      <c r="WKF57" s="1"/>
      <c r="WKG57" s="1"/>
      <c r="WKH57" s="1"/>
      <c r="WKI57" s="1"/>
      <c r="WKJ57" s="1"/>
      <c r="WKK57" s="1"/>
      <c r="WKL57" s="1"/>
      <c r="WKM57" s="1"/>
      <c r="WKN57" s="1"/>
      <c r="WKO57" s="1"/>
      <c r="WKP57" s="1"/>
      <c r="WKQ57" s="1"/>
      <c r="WKR57" s="1"/>
      <c r="WKS57" s="1"/>
      <c r="WKT57" s="1"/>
      <c r="WKU57" s="1"/>
      <c r="WKV57" s="1"/>
      <c r="WKW57" s="1"/>
      <c r="WKX57" s="1"/>
      <c r="WKY57" s="1"/>
      <c r="WKZ57" s="1"/>
      <c r="WLA57" s="1"/>
      <c r="WLB57" s="1"/>
      <c r="WLC57" s="1"/>
      <c r="WLD57" s="1"/>
      <c r="WLE57" s="1"/>
      <c r="WLF57" s="1"/>
      <c r="WLG57" s="1"/>
      <c r="WLH57" s="1"/>
      <c r="WLI57" s="1"/>
      <c r="WLJ57" s="1"/>
      <c r="WLK57" s="1"/>
      <c r="WLL57" s="1"/>
      <c r="WLM57" s="1"/>
      <c r="WLN57" s="1"/>
      <c r="WLO57" s="1"/>
      <c r="WLP57" s="1"/>
      <c r="WLQ57" s="1"/>
      <c r="WLR57" s="1"/>
      <c r="WLS57" s="1"/>
      <c r="WLT57" s="1"/>
      <c r="WLU57" s="1"/>
      <c r="WLV57" s="1"/>
      <c r="WLW57" s="1"/>
      <c r="WLX57" s="1"/>
      <c r="WLY57" s="1"/>
      <c r="WLZ57" s="1"/>
      <c r="WMA57" s="1"/>
      <c r="WMB57" s="1"/>
      <c r="WMC57" s="1"/>
      <c r="WMD57" s="1"/>
      <c r="WME57" s="1"/>
      <c r="WMF57" s="1"/>
      <c r="WMG57" s="1"/>
      <c r="WMH57" s="1"/>
      <c r="WMI57" s="1"/>
      <c r="WMJ57" s="1"/>
      <c r="WMK57" s="1"/>
      <c r="WML57" s="1"/>
      <c r="WMM57" s="1"/>
      <c r="WMN57" s="1"/>
      <c r="WMO57" s="1"/>
      <c r="WMP57" s="1"/>
      <c r="WMQ57" s="1"/>
      <c r="WMR57" s="1"/>
      <c r="WMS57" s="1"/>
      <c r="WMT57" s="1"/>
      <c r="WMU57" s="1"/>
      <c r="WMV57" s="1"/>
      <c r="WMW57" s="1"/>
      <c r="WMX57" s="1"/>
      <c r="WMY57" s="1"/>
      <c r="WMZ57" s="1"/>
      <c r="WNA57" s="1"/>
      <c r="WNB57" s="1"/>
      <c r="WNC57" s="1"/>
      <c r="WND57" s="1"/>
      <c r="WNE57" s="1"/>
      <c r="WNF57" s="1"/>
      <c r="WNG57" s="1"/>
      <c r="WNH57" s="1"/>
      <c r="WNI57" s="1"/>
      <c r="WNJ57" s="1"/>
      <c r="WNK57" s="1"/>
      <c r="WNL57" s="1"/>
      <c r="WNM57" s="1"/>
      <c r="WNN57" s="1"/>
      <c r="WNO57" s="1"/>
      <c r="WNP57" s="1"/>
      <c r="WNQ57" s="1"/>
      <c r="WNR57" s="1"/>
      <c r="WNS57" s="1"/>
      <c r="WNT57" s="1"/>
      <c r="WNU57" s="1"/>
      <c r="WNV57" s="1"/>
      <c r="WNW57" s="1"/>
      <c r="WNX57" s="1"/>
      <c r="WNY57" s="1"/>
      <c r="WNZ57" s="1"/>
      <c r="WOA57" s="1"/>
      <c r="WOB57" s="1"/>
      <c r="WOC57" s="1"/>
      <c r="WOD57" s="1"/>
      <c r="WOE57" s="1"/>
      <c r="WOF57" s="1"/>
      <c r="WOG57" s="1"/>
      <c r="WOH57" s="1"/>
      <c r="WOI57" s="1"/>
      <c r="WOJ57" s="1"/>
      <c r="WOK57" s="1"/>
      <c r="WOL57" s="1"/>
      <c r="WOM57" s="1"/>
      <c r="WON57" s="1"/>
      <c r="WOO57" s="1"/>
      <c r="WOP57" s="1"/>
      <c r="WOQ57" s="1"/>
      <c r="WOR57" s="1"/>
      <c r="WOS57" s="1"/>
      <c r="WOT57" s="1"/>
      <c r="WOU57" s="1"/>
      <c r="WOV57" s="1"/>
      <c r="WOW57" s="1"/>
      <c r="WOX57" s="1"/>
      <c r="WOY57" s="1"/>
      <c r="WOZ57" s="1"/>
      <c r="WPA57" s="1"/>
      <c r="WPB57" s="1"/>
      <c r="WPC57" s="1"/>
      <c r="WPD57" s="1"/>
      <c r="WPE57" s="1"/>
      <c r="WPF57" s="1"/>
      <c r="WPG57" s="1"/>
      <c r="WPH57" s="1"/>
      <c r="WPI57" s="1"/>
      <c r="WPJ57" s="1"/>
      <c r="WPK57" s="1"/>
      <c r="WPL57" s="1"/>
      <c r="WPM57" s="1"/>
      <c r="WPN57" s="1"/>
      <c r="WPO57" s="1"/>
      <c r="WPP57" s="1"/>
      <c r="WPQ57" s="1"/>
      <c r="WPR57" s="1"/>
      <c r="WPS57" s="1"/>
      <c r="WPT57" s="1"/>
      <c r="WPU57" s="1"/>
      <c r="WPV57" s="1"/>
      <c r="WPW57" s="1"/>
      <c r="WPX57" s="1"/>
      <c r="WPY57" s="1"/>
      <c r="WPZ57" s="1"/>
      <c r="WQA57" s="1"/>
      <c r="WQB57" s="1"/>
      <c r="WQC57" s="1"/>
      <c r="WQD57" s="1"/>
      <c r="WQE57" s="1"/>
      <c r="WQF57" s="1"/>
      <c r="WQG57" s="1"/>
      <c r="WQH57" s="1"/>
      <c r="WQI57" s="1"/>
      <c r="WQJ57" s="1"/>
      <c r="WQK57" s="1"/>
      <c r="WQL57" s="1"/>
      <c r="WQM57" s="1"/>
      <c r="WQN57" s="1"/>
      <c r="WQO57" s="1"/>
      <c r="WQP57" s="1"/>
      <c r="WQQ57" s="1"/>
      <c r="WQR57" s="1"/>
      <c r="WQS57" s="1"/>
      <c r="WQT57" s="1"/>
      <c r="WQU57" s="1"/>
      <c r="WQV57" s="1"/>
      <c r="WQW57" s="1"/>
      <c r="WQX57" s="1"/>
      <c r="WQY57" s="1"/>
      <c r="WQZ57" s="1"/>
      <c r="WRA57" s="1"/>
      <c r="WRB57" s="1"/>
      <c r="WRC57" s="1"/>
      <c r="WRD57" s="1"/>
      <c r="WRE57" s="1"/>
      <c r="WRF57" s="1"/>
      <c r="WRG57" s="1"/>
      <c r="WRH57" s="1"/>
      <c r="WRI57" s="1"/>
      <c r="WRJ57" s="1"/>
      <c r="WRK57" s="1"/>
      <c r="WRL57" s="1"/>
      <c r="WRM57" s="1"/>
      <c r="WRN57" s="1"/>
      <c r="WRO57" s="1"/>
      <c r="WRP57" s="1"/>
      <c r="WRQ57" s="1"/>
      <c r="WRR57" s="1"/>
      <c r="WRS57" s="1"/>
      <c r="WRT57" s="1"/>
      <c r="WRU57" s="1"/>
      <c r="WRV57" s="1"/>
      <c r="WRW57" s="1"/>
      <c r="WRX57" s="1"/>
      <c r="WRY57" s="1"/>
      <c r="WRZ57" s="1"/>
      <c r="WSA57" s="1"/>
      <c r="WSB57" s="1"/>
      <c r="WSC57" s="1"/>
      <c r="WSD57" s="1"/>
      <c r="WSE57" s="1"/>
      <c r="WSF57" s="1"/>
      <c r="WSG57" s="1"/>
      <c r="WSH57" s="1"/>
      <c r="WSI57" s="1"/>
      <c r="WSJ57" s="1"/>
      <c r="WSK57" s="1"/>
      <c r="WSL57" s="1"/>
      <c r="WSM57" s="1"/>
      <c r="WSN57" s="1"/>
      <c r="WSO57" s="1"/>
      <c r="WSP57" s="1"/>
      <c r="WSQ57" s="1"/>
      <c r="WSR57" s="1"/>
      <c r="WSS57" s="1"/>
      <c r="WST57" s="1"/>
      <c r="WSU57" s="1"/>
      <c r="WSV57" s="1"/>
      <c r="WSW57" s="1"/>
      <c r="WSX57" s="1"/>
      <c r="WSY57" s="1"/>
      <c r="WSZ57" s="1"/>
      <c r="WTA57" s="1"/>
      <c r="WTB57" s="1"/>
      <c r="WTC57" s="1"/>
      <c r="WTD57" s="1"/>
      <c r="WTE57" s="1"/>
      <c r="WTF57" s="1"/>
      <c r="WTG57" s="1"/>
      <c r="WTH57" s="1"/>
      <c r="WTI57" s="1"/>
      <c r="WTJ57" s="1"/>
      <c r="WTK57" s="1"/>
      <c r="WTL57" s="1"/>
      <c r="WTM57" s="1"/>
      <c r="WTN57" s="1"/>
      <c r="WTO57" s="1"/>
      <c r="WTP57" s="1"/>
      <c r="WTQ57" s="1"/>
      <c r="WTR57" s="1"/>
      <c r="WTS57" s="1"/>
      <c r="WTT57" s="1"/>
      <c r="WTU57" s="1"/>
      <c r="WTV57" s="1"/>
      <c r="WTW57" s="1"/>
      <c r="WTX57" s="1"/>
      <c r="WTY57" s="1"/>
      <c r="WTZ57" s="1"/>
      <c r="WUA57" s="1"/>
      <c r="WUB57" s="1"/>
      <c r="WUC57" s="1"/>
      <c r="WUD57" s="1"/>
      <c r="WUE57" s="1"/>
      <c r="WUF57" s="1"/>
      <c r="WUG57" s="1"/>
      <c r="WUH57" s="1"/>
      <c r="WUI57" s="1"/>
      <c r="WUJ57" s="1"/>
      <c r="WUK57" s="1"/>
      <c r="WUL57" s="1"/>
      <c r="WUM57" s="1"/>
      <c r="WUN57" s="1"/>
      <c r="WUO57" s="1"/>
      <c r="WUP57" s="1"/>
      <c r="WUQ57" s="1"/>
      <c r="WUR57" s="1"/>
      <c r="WUS57" s="1"/>
      <c r="WUT57" s="1"/>
      <c r="WUU57" s="1"/>
      <c r="WUV57" s="1"/>
      <c r="WUW57" s="1"/>
      <c r="WUX57" s="1"/>
      <c r="WUY57" s="1"/>
      <c r="WUZ57" s="1"/>
      <c r="WVA57" s="1"/>
      <c r="WVB57" s="1"/>
      <c r="WVC57" s="1"/>
      <c r="WVD57" s="1"/>
      <c r="WVE57" s="1"/>
      <c r="WVF57" s="1"/>
      <c r="WVG57" s="1"/>
      <c r="WVH57" s="1"/>
      <c r="WVI57" s="1"/>
      <c r="WVJ57" s="1"/>
      <c r="WVK57" s="1"/>
      <c r="WVL57" s="1"/>
      <c r="WVM57" s="1"/>
      <c r="WVN57" s="1"/>
      <c r="WVO57" s="1"/>
      <c r="WVP57" s="1"/>
      <c r="WVQ57" s="1"/>
      <c r="WVR57" s="1"/>
      <c r="WVS57" s="1"/>
      <c r="WVT57" s="1"/>
      <c r="WVU57" s="1"/>
      <c r="WVV57" s="1"/>
      <c r="WVW57" s="1"/>
      <c r="WVX57" s="1"/>
      <c r="WVY57" s="1"/>
      <c r="WVZ57" s="1"/>
      <c r="WWA57" s="1"/>
      <c r="WWB57" s="1"/>
      <c r="WWC57" s="1"/>
      <c r="WWD57" s="1"/>
      <c r="WWE57" s="1"/>
      <c r="WWF57" s="1"/>
      <c r="WWG57" s="1"/>
      <c r="WWH57" s="1"/>
      <c r="WWI57" s="1"/>
      <c r="WWJ57" s="1"/>
      <c r="WWK57" s="1"/>
      <c r="WWL57" s="1"/>
      <c r="WWM57" s="1"/>
      <c r="WWN57" s="1"/>
      <c r="WWO57" s="1"/>
      <c r="WWP57" s="1"/>
      <c r="WWQ57" s="1"/>
      <c r="WWR57" s="1"/>
      <c r="WWS57" s="1"/>
      <c r="WWT57" s="1"/>
      <c r="WWU57" s="1"/>
      <c r="WWV57" s="1"/>
      <c r="WWW57" s="1"/>
      <c r="WWX57" s="1"/>
      <c r="WWY57" s="1"/>
      <c r="WWZ57" s="1"/>
      <c r="WXA57" s="1"/>
      <c r="WXB57" s="1"/>
      <c r="WXC57" s="1"/>
      <c r="WXD57" s="1"/>
      <c r="WXE57" s="1"/>
      <c r="WXF57" s="1"/>
      <c r="WXG57" s="1"/>
      <c r="WXH57" s="1"/>
      <c r="WXI57" s="1"/>
      <c r="WXJ57" s="1"/>
      <c r="WXK57" s="1"/>
      <c r="WXL57" s="1"/>
      <c r="WXM57" s="1"/>
      <c r="WXN57" s="1"/>
      <c r="WXO57" s="1"/>
      <c r="WXP57" s="1"/>
      <c r="WXQ57" s="1"/>
      <c r="WXR57" s="1"/>
      <c r="WXS57" s="1"/>
      <c r="WXT57" s="1"/>
      <c r="WXU57" s="1"/>
      <c r="WXV57" s="1"/>
      <c r="WXW57" s="1"/>
      <c r="WXX57" s="1"/>
      <c r="WXY57" s="1"/>
      <c r="WXZ57" s="1"/>
      <c r="WYA57" s="1"/>
      <c r="WYB57" s="1"/>
      <c r="WYC57" s="1"/>
      <c r="WYD57" s="1"/>
      <c r="WYE57" s="1"/>
      <c r="WYF57" s="1"/>
      <c r="WYG57" s="1"/>
      <c r="WYH57" s="1"/>
      <c r="WYI57" s="1"/>
      <c r="WYJ57" s="1"/>
      <c r="WYK57" s="1"/>
      <c r="WYL57" s="1"/>
      <c r="WYM57" s="1"/>
      <c r="WYN57" s="1"/>
      <c r="WYO57" s="1"/>
      <c r="WYP57" s="1"/>
      <c r="WYQ57" s="1"/>
      <c r="WYR57" s="1"/>
      <c r="WYS57" s="1"/>
      <c r="WYT57" s="1"/>
      <c r="WYU57" s="1"/>
      <c r="WYV57" s="1"/>
      <c r="WYW57" s="1"/>
      <c r="WYX57" s="1"/>
      <c r="WYY57" s="1"/>
      <c r="WYZ57" s="1"/>
      <c r="WZA57" s="1"/>
      <c r="WZB57" s="1"/>
      <c r="WZC57" s="1"/>
      <c r="WZD57" s="1"/>
      <c r="WZE57" s="1"/>
      <c r="WZF57" s="1"/>
      <c r="WZG57" s="1"/>
      <c r="WZH57" s="1"/>
      <c r="WZI57" s="1"/>
      <c r="WZJ57" s="1"/>
      <c r="WZK57" s="1"/>
      <c r="WZL57" s="1"/>
      <c r="WZM57" s="1"/>
      <c r="WZN57" s="1"/>
      <c r="WZO57" s="1"/>
      <c r="WZP57" s="1"/>
      <c r="WZQ57" s="1"/>
      <c r="WZR57" s="1"/>
      <c r="WZS57" s="1"/>
      <c r="WZT57" s="1"/>
      <c r="WZU57" s="1"/>
      <c r="WZV57" s="1"/>
      <c r="WZW57" s="1"/>
      <c r="WZX57" s="1"/>
      <c r="WZY57" s="1"/>
      <c r="WZZ57" s="1"/>
      <c r="XAA57" s="1"/>
      <c r="XAB57" s="1"/>
      <c r="XAC57" s="1"/>
      <c r="XAD57" s="1"/>
      <c r="XAE57" s="1"/>
      <c r="XAF57" s="1"/>
      <c r="XAG57" s="1"/>
      <c r="XAH57" s="1"/>
      <c r="XAI57" s="1"/>
      <c r="XAJ57" s="1"/>
      <c r="XAK57" s="1"/>
      <c r="XAL57" s="1"/>
      <c r="XAM57" s="1"/>
      <c r="XAN57" s="1"/>
      <c r="XAO57" s="1"/>
      <c r="XAP57" s="1"/>
      <c r="XAQ57" s="1"/>
      <c r="XAR57" s="1"/>
      <c r="XAS57" s="1"/>
      <c r="XAT57" s="1"/>
      <c r="XAU57" s="1"/>
      <c r="XAV57" s="1"/>
      <c r="XAW57" s="1"/>
      <c r="XAX57" s="1"/>
      <c r="XAY57" s="1"/>
      <c r="XAZ57" s="1"/>
      <c r="XBA57" s="1"/>
      <c r="XBB57" s="1"/>
      <c r="XBC57" s="1"/>
      <c r="XBD57" s="1"/>
      <c r="XBE57" s="1"/>
      <c r="XBF57" s="1"/>
      <c r="XBG57" s="1"/>
      <c r="XBH57" s="1"/>
      <c r="XBI57" s="1"/>
      <c r="XBJ57" s="1"/>
      <c r="XBK57" s="1"/>
      <c r="XBL57" s="1"/>
      <c r="XBM57" s="1"/>
      <c r="XBN57" s="1"/>
      <c r="XBO57" s="1"/>
      <c r="XBP57" s="1"/>
      <c r="XBQ57" s="1"/>
      <c r="XBR57" s="1"/>
      <c r="XBS57" s="1"/>
      <c r="XBT57" s="1"/>
      <c r="XBU57" s="1"/>
      <c r="XBV57" s="1"/>
      <c r="XBW57" s="1"/>
      <c r="XBX57" s="1"/>
      <c r="XBY57" s="1"/>
      <c r="XBZ57" s="1"/>
      <c r="XCA57" s="1"/>
      <c r="XCB57" s="1"/>
      <c r="XCC57" s="1"/>
      <c r="XCD57" s="1"/>
      <c r="XCE57" s="1"/>
      <c r="XCF57" s="1"/>
      <c r="XCG57" s="1"/>
      <c r="XCH57" s="1"/>
      <c r="XCI57" s="1"/>
      <c r="XCJ57" s="1"/>
      <c r="XCK57" s="1"/>
      <c r="XCL57" s="1"/>
      <c r="XCM57" s="1"/>
      <c r="XCN57" s="1"/>
      <c r="XCO57" s="1"/>
      <c r="XCP57" s="1"/>
      <c r="XCQ57" s="1"/>
      <c r="XCR57" s="1"/>
      <c r="XCS57" s="1"/>
      <c r="XCT57" s="1"/>
      <c r="XCU57" s="1"/>
      <c r="XCV57" s="1"/>
      <c r="XCW57" s="1"/>
      <c r="XCX57" s="1"/>
      <c r="XCY57" s="1"/>
      <c r="XCZ57" s="1"/>
      <c r="XDA57" s="1"/>
      <c r="XDB57" s="1"/>
      <c r="XDC57" s="1"/>
      <c r="XDD57" s="1"/>
      <c r="XDE57" s="1"/>
      <c r="XDF57" s="1"/>
      <c r="XDG57" s="1"/>
      <c r="XDH57" s="1"/>
      <c r="XDI57" s="1"/>
      <c r="XDJ57" s="1"/>
      <c r="XDK57" s="1"/>
      <c r="XDL57" s="1"/>
      <c r="XDM57" s="1"/>
      <c r="XDN57" s="1"/>
      <c r="XDO57" s="1"/>
      <c r="XDP57" s="1"/>
      <c r="XDQ57" s="1"/>
      <c r="XDR57" s="1"/>
      <c r="XDS57" s="1"/>
      <c r="XDT57" s="1"/>
      <c r="XDU57" s="1"/>
      <c r="XDV57" s="1"/>
      <c r="XDW57" s="1"/>
      <c r="XDX57" s="1"/>
      <c r="XDY57" s="1"/>
      <c r="XDZ57" s="1"/>
      <c r="XEA57" s="1"/>
      <c r="XEB57" s="1"/>
      <c r="XEC57" s="1"/>
      <c r="XED57" s="1"/>
      <c r="XEE57" s="1"/>
      <c r="XEF57" s="1"/>
      <c r="XEG57" s="1"/>
      <c r="XEH57" s="1"/>
      <c r="XEI57" s="1"/>
      <c r="XEJ57" s="1"/>
      <c r="XEK57" s="1"/>
      <c r="XEL57" s="1"/>
      <c r="XEM57" s="1"/>
      <c r="XEN57" s="1"/>
      <c r="XEO57" s="1"/>
      <c r="XEP57" s="1"/>
      <c r="XEQ57" s="1"/>
      <c r="XER57" s="1"/>
      <c r="XES57" s="1"/>
      <c r="XET57" s="1"/>
      <c r="XEU57" s="1"/>
    </row>
    <row r="58" spans="2:16375" s="397" customFormat="1" outlineLevel="1" x14ac:dyDescent="0.2">
      <c r="B58" s="1"/>
      <c r="C58" s="9"/>
      <c r="D58" s="129" t="s">
        <v>100</v>
      </c>
      <c r="E58" s="130"/>
      <c r="F58" s="131"/>
      <c r="G58" s="129"/>
      <c r="H58" s="130"/>
      <c r="I58" s="131"/>
      <c r="J58" s="537"/>
      <c r="K58" s="130"/>
      <c r="L58" s="131"/>
      <c r="M58" s="142" t="s">
        <v>268</v>
      </c>
      <c r="N58" s="132"/>
      <c r="O58" s="132"/>
      <c r="P58" s="132"/>
      <c r="Q58" s="593"/>
      <c r="R58" s="593"/>
      <c r="S58" s="617"/>
      <c r="T58" s="617"/>
      <c r="U58" s="617"/>
      <c r="V58" s="617"/>
      <c r="W58" s="592"/>
      <c r="X58" s="592"/>
      <c r="Y58" s="756"/>
      <c r="Z58" s="592"/>
      <c r="AA58" s="592"/>
      <c r="AB58" s="592"/>
      <c r="AC58" s="133"/>
      <c r="AD58" s="133"/>
      <c r="AE58" s="133">
        <f>SUM(AE59:AE62)</f>
        <v>2445806.02</v>
      </c>
      <c r="AF58" s="130"/>
      <c r="AG58" s="131"/>
      <c r="AH58" s="134">
        <f>AE58/$AE$190</f>
        <v>6.4150452672012248E-2</v>
      </c>
      <c r="AI58" s="10"/>
      <c r="AJ58" s="1"/>
      <c r="AK58" s="1"/>
      <c r="AL58" s="928"/>
      <c r="AM58" s="928"/>
      <c r="AN58" s="931"/>
      <c r="AO58" s="504"/>
      <c r="AP58" s="1"/>
      <c r="AQ58" s="1"/>
      <c r="AR58" s="1"/>
      <c r="AS58" s="1"/>
      <c r="AT58" s="1"/>
      <c r="AU58" s="1"/>
      <c r="AV58" s="1"/>
      <c r="AW58" s="1"/>
      <c r="AX58" s="18"/>
      <c r="AY58" s="18"/>
      <c r="AZ58" s="18"/>
      <c r="BA58" s="18"/>
      <c r="BB58" s="18"/>
      <c r="BC58" s="1"/>
      <c r="BD58" s="2"/>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c r="XO58" s="1"/>
      <c r="XP58" s="1"/>
      <c r="XQ58" s="1"/>
      <c r="XR58" s="1"/>
      <c r="XS58" s="1"/>
      <c r="XT58" s="1"/>
      <c r="XU58" s="1"/>
      <c r="XV58" s="1"/>
      <c r="XW58" s="1"/>
      <c r="XX58" s="1"/>
      <c r="XY58" s="1"/>
      <c r="XZ58" s="1"/>
      <c r="YA58" s="1"/>
      <c r="YB58" s="1"/>
      <c r="YC58" s="1"/>
      <c r="YD58" s="1"/>
      <c r="YE58" s="1"/>
      <c r="YF58" s="1"/>
      <c r="YG58" s="1"/>
      <c r="YH58" s="1"/>
      <c r="YI58" s="1"/>
      <c r="YJ58" s="1"/>
      <c r="YK58" s="1"/>
      <c r="YL58" s="1"/>
      <c r="YM58" s="1"/>
      <c r="YN58" s="1"/>
      <c r="YO58" s="1"/>
      <c r="YP58" s="1"/>
      <c r="YQ58" s="1"/>
      <c r="YR58" s="1"/>
      <c r="YS58" s="1"/>
      <c r="YT58" s="1"/>
      <c r="YU58" s="1"/>
      <c r="YV58" s="1"/>
      <c r="YW58" s="1"/>
      <c r="YX58" s="1"/>
      <c r="YY58" s="1"/>
      <c r="YZ58" s="1"/>
      <c r="ZA58" s="1"/>
      <c r="ZB58" s="1"/>
      <c r="ZC58" s="1"/>
      <c r="ZD58" s="1"/>
      <c r="ZE58" s="1"/>
      <c r="ZF58" s="1"/>
      <c r="ZG58" s="1"/>
      <c r="ZH58" s="1"/>
      <c r="ZI58" s="1"/>
      <c r="ZJ58" s="1"/>
      <c r="ZK58" s="1"/>
      <c r="ZL58" s="1"/>
      <c r="ZM58" s="1"/>
      <c r="ZN58" s="1"/>
      <c r="ZO58" s="1"/>
      <c r="ZP58" s="1"/>
      <c r="ZQ58" s="1"/>
      <c r="ZR58" s="1"/>
      <c r="ZS58" s="1"/>
      <c r="ZT58" s="1"/>
      <c r="ZU58" s="1"/>
      <c r="ZV58" s="1"/>
      <c r="ZW58" s="1"/>
      <c r="ZX58" s="1"/>
      <c r="ZY58" s="1"/>
      <c r="ZZ58" s="1"/>
      <c r="AAA58" s="1"/>
      <c r="AAB58" s="1"/>
      <c r="AAC58" s="1"/>
      <c r="AAD58" s="1"/>
      <c r="AAE58" s="1"/>
      <c r="AAF58" s="1"/>
      <c r="AAG58" s="1"/>
      <c r="AAH58" s="1"/>
      <c r="AAI58" s="1"/>
      <c r="AAJ58" s="1"/>
      <c r="AAK58" s="1"/>
      <c r="AAL58" s="1"/>
      <c r="AAM58" s="1"/>
      <c r="AAN58" s="1"/>
      <c r="AAO58" s="1"/>
      <c r="AAP58" s="1"/>
      <c r="AAQ58" s="1"/>
      <c r="AAR58" s="1"/>
      <c r="AAS58" s="1"/>
      <c r="AAT58" s="1"/>
      <c r="AAU58" s="1"/>
      <c r="AAV58" s="1"/>
      <c r="AAW58" s="1"/>
      <c r="AAX58" s="1"/>
      <c r="AAY58" s="1"/>
      <c r="AAZ58" s="1"/>
      <c r="ABA58" s="1"/>
      <c r="ABB58" s="1"/>
      <c r="ABC58" s="1"/>
      <c r="ABD58" s="1"/>
      <c r="ABE58" s="1"/>
      <c r="ABF58" s="1"/>
      <c r="ABG58" s="1"/>
      <c r="ABH58" s="1"/>
      <c r="ABI58" s="1"/>
      <c r="ABJ58" s="1"/>
      <c r="ABK58" s="1"/>
      <c r="ABL58" s="1"/>
      <c r="ABM58" s="1"/>
      <c r="ABN58" s="1"/>
      <c r="ABO58" s="1"/>
      <c r="ABP58" s="1"/>
      <c r="ABQ58" s="1"/>
      <c r="ABR58" s="1"/>
      <c r="ABS58" s="1"/>
      <c r="ABT58" s="1"/>
      <c r="ABU58" s="1"/>
      <c r="ABV58" s="1"/>
      <c r="ABW58" s="1"/>
      <c r="ABX58" s="1"/>
      <c r="ABY58" s="1"/>
      <c r="ABZ58" s="1"/>
      <c r="ACA58" s="1"/>
      <c r="ACB58" s="1"/>
      <c r="ACC58" s="1"/>
      <c r="ACD58" s="1"/>
      <c r="ACE58" s="1"/>
      <c r="ACF58" s="1"/>
      <c r="ACG58" s="1"/>
      <c r="ACH58" s="1"/>
      <c r="ACI58" s="1"/>
      <c r="ACJ58" s="1"/>
      <c r="ACK58" s="1"/>
      <c r="ACL58" s="1"/>
      <c r="ACM58" s="1"/>
      <c r="ACN58" s="1"/>
      <c r="ACO58" s="1"/>
      <c r="ACP58" s="1"/>
      <c r="ACQ58" s="1"/>
      <c r="ACR58" s="1"/>
      <c r="ACS58" s="1"/>
      <c r="ACT58" s="1"/>
      <c r="ACU58" s="1"/>
      <c r="ACV58" s="1"/>
      <c r="ACW58" s="1"/>
      <c r="ACX58" s="1"/>
      <c r="ACY58" s="1"/>
      <c r="ACZ58" s="1"/>
      <c r="ADA58" s="1"/>
      <c r="ADB58" s="1"/>
      <c r="ADC58" s="1"/>
      <c r="ADD58" s="1"/>
      <c r="ADE58" s="1"/>
      <c r="ADF58" s="1"/>
      <c r="ADG58" s="1"/>
      <c r="ADH58" s="1"/>
      <c r="ADI58" s="1"/>
      <c r="ADJ58" s="1"/>
      <c r="ADK58" s="1"/>
      <c r="ADL58" s="1"/>
      <c r="ADM58" s="1"/>
      <c r="ADN58" s="1"/>
      <c r="ADO58" s="1"/>
      <c r="ADP58" s="1"/>
      <c r="ADQ58" s="1"/>
      <c r="ADR58" s="1"/>
      <c r="ADS58" s="1"/>
      <c r="ADT58" s="1"/>
      <c r="ADU58" s="1"/>
      <c r="ADV58" s="1"/>
      <c r="ADW58" s="1"/>
      <c r="ADX58" s="1"/>
      <c r="ADY58" s="1"/>
      <c r="ADZ58" s="1"/>
      <c r="AEA58" s="1"/>
      <c r="AEB58" s="1"/>
      <c r="AEC58" s="1"/>
      <c r="AED58" s="1"/>
      <c r="AEE58" s="1"/>
      <c r="AEF58" s="1"/>
      <c r="AEG58" s="1"/>
      <c r="AEH58" s="1"/>
      <c r="AEI58" s="1"/>
      <c r="AEJ58" s="1"/>
      <c r="AEK58" s="1"/>
      <c r="AEL58" s="1"/>
      <c r="AEM58" s="1"/>
      <c r="AEN58" s="1"/>
      <c r="AEO58" s="1"/>
      <c r="AEP58" s="1"/>
      <c r="AEQ58" s="1"/>
      <c r="AER58" s="1"/>
      <c r="AES58" s="1"/>
      <c r="AET58" s="1"/>
      <c r="AEU58" s="1"/>
      <c r="AEV58" s="1"/>
      <c r="AEW58" s="1"/>
      <c r="AEX58" s="1"/>
      <c r="AEY58" s="1"/>
      <c r="AEZ58" s="1"/>
      <c r="AFA58" s="1"/>
      <c r="AFB58" s="1"/>
      <c r="AFC58" s="1"/>
      <c r="AFD58" s="1"/>
      <c r="AFE58" s="1"/>
      <c r="AFF58" s="1"/>
      <c r="AFG58" s="1"/>
      <c r="AFH58" s="1"/>
      <c r="AFI58" s="1"/>
      <c r="AFJ58" s="1"/>
      <c r="AFK58" s="1"/>
      <c r="AFL58" s="1"/>
      <c r="AFM58" s="1"/>
      <c r="AFN58" s="1"/>
      <c r="AFO58" s="1"/>
      <c r="AFP58" s="1"/>
      <c r="AFQ58" s="1"/>
      <c r="AFR58" s="1"/>
      <c r="AFS58" s="1"/>
      <c r="AFT58" s="1"/>
      <c r="AFU58" s="1"/>
      <c r="AFV58" s="1"/>
      <c r="AFW58" s="1"/>
      <c r="AFX58" s="1"/>
      <c r="AFY58" s="1"/>
      <c r="AFZ58" s="1"/>
      <c r="AGA58" s="1"/>
      <c r="AGB58" s="1"/>
      <c r="AGC58" s="1"/>
      <c r="AGD58" s="1"/>
      <c r="AGE58" s="1"/>
      <c r="AGF58" s="1"/>
      <c r="AGG58" s="1"/>
      <c r="AGH58" s="1"/>
      <c r="AGI58" s="1"/>
      <c r="AGJ58" s="1"/>
      <c r="AGK58" s="1"/>
      <c r="AGL58" s="1"/>
      <c r="AGM58" s="1"/>
      <c r="AGN58" s="1"/>
      <c r="AGO58" s="1"/>
      <c r="AGP58" s="1"/>
      <c r="AGQ58" s="1"/>
      <c r="AGR58" s="1"/>
      <c r="AGS58" s="1"/>
      <c r="AGT58" s="1"/>
      <c r="AGU58" s="1"/>
      <c r="AGV58" s="1"/>
      <c r="AGW58" s="1"/>
      <c r="AGX58" s="1"/>
      <c r="AGY58" s="1"/>
      <c r="AGZ58" s="1"/>
      <c r="AHA58" s="1"/>
      <c r="AHB58" s="1"/>
      <c r="AHC58" s="1"/>
      <c r="AHD58" s="1"/>
      <c r="AHE58" s="1"/>
      <c r="AHF58" s="1"/>
      <c r="AHG58" s="1"/>
      <c r="AHH58" s="1"/>
      <c r="AHI58" s="1"/>
      <c r="AHJ58" s="1"/>
      <c r="AHK58" s="1"/>
      <c r="AHL58" s="1"/>
      <c r="AHM58" s="1"/>
      <c r="AHN58" s="1"/>
      <c r="AHO58" s="1"/>
      <c r="AHP58" s="1"/>
      <c r="AHQ58" s="1"/>
      <c r="AHR58" s="1"/>
      <c r="AHS58" s="1"/>
      <c r="AHT58" s="1"/>
      <c r="AHU58" s="1"/>
      <c r="AHV58" s="1"/>
      <c r="AHW58" s="1"/>
      <c r="AHX58" s="1"/>
      <c r="AHY58" s="1"/>
      <c r="AHZ58" s="1"/>
      <c r="AIA58" s="1"/>
      <c r="AIB58" s="1"/>
      <c r="AIC58" s="1"/>
      <c r="AID58" s="1"/>
      <c r="AIE58" s="1"/>
      <c r="AIF58" s="1"/>
      <c r="AIG58" s="1"/>
      <c r="AIH58" s="1"/>
      <c r="AII58" s="1"/>
      <c r="AIJ58" s="1"/>
      <c r="AIK58" s="1"/>
      <c r="AIL58" s="1"/>
      <c r="AIM58" s="1"/>
      <c r="AIN58" s="1"/>
      <c r="AIO58" s="1"/>
      <c r="AIP58" s="1"/>
      <c r="AIQ58" s="1"/>
      <c r="AIR58" s="1"/>
      <c r="AIS58" s="1"/>
      <c r="AIT58" s="1"/>
      <c r="AIU58" s="1"/>
      <c r="AIV58" s="1"/>
      <c r="AIW58" s="1"/>
      <c r="AIX58" s="1"/>
      <c r="AIY58" s="1"/>
      <c r="AIZ58" s="1"/>
      <c r="AJA58" s="1"/>
      <c r="AJB58" s="1"/>
      <c r="AJC58" s="1"/>
      <c r="AJD58" s="1"/>
      <c r="AJE58" s="1"/>
      <c r="AJF58" s="1"/>
      <c r="AJG58" s="1"/>
      <c r="AJH58" s="1"/>
      <c r="AJI58" s="1"/>
      <c r="AJJ58" s="1"/>
      <c r="AJK58" s="1"/>
      <c r="AJL58" s="1"/>
      <c r="AJM58" s="1"/>
      <c r="AJN58" s="1"/>
      <c r="AJO58" s="1"/>
      <c r="AJP58" s="1"/>
      <c r="AJQ58" s="1"/>
      <c r="AJR58" s="1"/>
      <c r="AJS58" s="1"/>
      <c r="AJT58" s="1"/>
      <c r="AJU58" s="1"/>
      <c r="AJV58" s="1"/>
      <c r="AJW58" s="1"/>
      <c r="AJX58" s="1"/>
      <c r="AJY58" s="1"/>
      <c r="AJZ58" s="1"/>
      <c r="AKA58" s="1"/>
      <c r="AKB58" s="1"/>
      <c r="AKC58" s="1"/>
      <c r="AKD58" s="1"/>
      <c r="AKE58" s="1"/>
      <c r="AKF58" s="1"/>
      <c r="AKG58" s="1"/>
      <c r="AKH58" s="1"/>
      <c r="AKI58" s="1"/>
      <c r="AKJ58" s="1"/>
      <c r="AKK58" s="1"/>
      <c r="AKL58" s="1"/>
      <c r="AKM58" s="1"/>
      <c r="AKN58" s="1"/>
      <c r="AKO58" s="1"/>
      <c r="AKP58" s="1"/>
      <c r="AKQ58" s="1"/>
      <c r="AKR58" s="1"/>
      <c r="AKS58" s="1"/>
      <c r="AKT58" s="1"/>
      <c r="AKU58" s="1"/>
      <c r="AKV58" s="1"/>
      <c r="AKW58" s="1"/>
      <c r="AKX58" s="1"/>
      <c r="AKY58" s="1"/>
      <c r="AKZ58" s="1"/>
      <c r="ALA58" s="1"/>
      <c r="ALB58" s="1"/>
      <c r="ALC58" s="1"/>
      <c r="ALD58" s="1"/>
      <c r="ALE58" s="1"/>
      <c r="ALF58" s="1"/>
      <c r="ALG58" s="1"/>
      <c r="ALH58" s="1"/>
      <c r="ALI58" s="1"/>
      <c r="ALJ58" s="1"/>
      <c r="ALK58" s="1"/>
      <c r="ALL58" s="1"/>
      <c r="ALM58" s="1"/>
      <c r="ALN58" s="1"/>
      <c r="ALO58" s="1"/>
      <c r="ALP58" s="1"/>
      <c r="ALQ58" s="1"/>
      <c r="ALR58" s="1"/>
      <c r="ALS58" s="1"/>
      <c r="ALT58" s="1"/>
      <c r="ALU58" s="1"/>
      <c r="ALV58" s="1"/>
      <c r="ALW58" s="1"/>
      <c r="ALX58" s="1"/>
      <c r="ALY58" s="1"/>
      <c r="ALZ58" s="1"/>
      <c r="AMA58" s="1"/>
      <c r="AMB58" s="1"/>
      <c r="AMC58" s="1"/>
      <c r="AMD58" s="1"/>
      <c r="AME58" s="1"/>
      <c r="AMF58" s="1"/>
      <c r="AMG58" s="1"/>
      <c r="AMH58" s="1"/>
      <c r="AMI58" s="1"/>
      <c r="AMJ58" s="1"/>
      <c r="AMK58" s="1"/>
      <c r="AML58" s="1"/>
      <c r="AMM58" s="1"/>
      <c r="AMN58" s="1"/>
      <c r="AMO58" s="1"/>
      <c r="AMP58" s="1"/>
      <c r="AMQ58" s="1"/>
      <c r="AMR58" s="1"/>
      <c r="AMS58" s="1"/>
      <c r="AMT58" s="1"/>
      <c r="AMU58" s="1"/>
      <c r="AMV58" s="1"/>
      <c r="AMW58" s="1"/>
      <c r="AMX58" s="1"/>
      <c r="AMY58" s="1"/>
      <c r="AMZ58" s="1"/>
      <c r="ANA58" s="1"/>
      <c r="ANB58" s="1"/>
      <c r="ANC58" s="1"/>
      <c r="AND58" s="1"/>
      <c r="ANE58" s="1"/>
      <c r="ANF58" s="1"/>
      <c r="ANG58" s="1"/>
      <c r="ANH58" s="1"/>
      <c r="ANI58" s="1"/>
      <c r="ANJ58" s="1"/>
      <c r="ANK58" s="1"/>
      <c r="ANL58" s="1"/>
      <c r="ANM58" s="1"/>
      <c r="ANN58" s="1"/>
      <c r="ANO58" s="1"/>
      <c r="ANP58" s="1"/>
      <c r="ANQ58" s="1"/>
      <c r="ANR58" s="1"/>
      <c r="ANS58" s="1"/>
      <c r="ANT58" s="1"/>
      <c r="ANU58" s="1"/>
      <c r="ANV58" s="1"/>
      <c r="ANW58" s="1"/>
      <c r="ANX58" s="1"/>
      <c r="ANY58" s="1"/>
      <c r="ANZ58" s="1"/>
      <c r="AOA58" s="1"/>
      <c r="AOB58" s="1"/>
      <c r="AOC58" s="1"/>
      <c r="AOD58" s="1"/>
      <c r="AOE58" s="1"/>
      <c r="AOF58" s="1"/>
      <c r="AOG58" s="1"/>
      <c r="AOH58" s="1"/>
      <c r="AOI58" s="1"/>
      <c r="AOJ58" s="1"/>
      <c r="AOK58" s="1"/>
      <c r="AOL58" s="1"/>
      <c r="AOM58" s="1"/>
      <c r="AON58" s="1"/>
      <c r="AOO58" s="1"/>
      <c r="AOP58" s="1"/>
      <c r="AOQ58" s="1"/>
      <c r="AOR58" s="1"/>
      <c r="AOS58" s="1"/>
      <c r="AOT58" s="1"/>
      <c r="AOU58" s="1"/>
      <c r="AOV58" s="1"/>
      <c r="AOW58" s="1"/>
      <c r="AOX58" s="1"/>
      <c r="AOY58" s="1"/>
      <c r="AOZ58" s="1"/>
      <c r="APA58" s="1"/>
      <c r="APB58" s="1"/>
      <c r="APC58" s="1"/>
      <c r="APD58" s="1"/>
      <c r="APE58" s="1"/>
      <c r="APF58" s="1"/>
      <c r="APG58" s="1"/>
      <c r="APH58" s="1"/>
      <c r="API58" s="1"/>
      <c r="APJ58" s="1"/>
      <c r="APK58" s="1"/>
      <c r="APL58" s="1"/>
      <c r="APM58" s="1"/>
      <c r="APN58" s="1"/>
      <c r="APO58" s="1"/>
      <c r="APP58" s="1"/>
      <c r="APQ58" s="1"/>
      <c r="APR58" s="1"/>
      <c r="APS58" s="1"/>
      <c r="APT58" s="1"/>
      <c r="APU58" s="1"/>
      <c r="APV58" s="1"/>
      <c r="APW58" s="1"/>
      <c r="APX58" s="1"/>
      <c r="APY58" s="1"/>
      <c r="APZ58" s="1"/>
      <c r="AQA58" s="1"/>
      <c r="AQB58" s="1"/>
      <c r="AQC58" s="1"/>
      <c r="AQD58" s="1"/>
      <c r="AQE58" s="1"/>
      <c r="AQF58" s="1"/>
      <c r="AQG58" s="1"/>
      <c r="AQH58" s="1"/>
      <c r="AQI58" s="1"/>
      <c r="AQJ58" s="1"/>
      <c r="AQK58" s="1"/>
      <c r="AQL58" s="1"/>
      <c r="AQM58" s="1"/>
      <c r="AQN58" s="1"/>
      <c r="AQO58" s="1"/>
      <c r="AQP58" s="1"/>
      <c r="AQQ58" s="1"/>
      <c r="AQR58" s="1"/>
      <c r="AQS58" s="1"/>
      <c r="AQT58" s="1"/>
      <c r="AQU58" s="1"/>
      <c r="AQV58" s="1"/>
      <c r="AQW58" s="1"/>
      <c r="AQX58" s="1"/>
      <c r="AQY58" s="1"/>
      <c r="AQZ58" s="1"/>
      <c r="ARA58" s="1"/>
      <c r="ARB58" s="1"/>
      <c r="ARC58" s="1"/>
      <c r="ARD58" s="1"/>
      <c r="ARE58" s="1"/>
      <c r="ARF58" s="1"/>
      <c r="ARG58" s="1"/>
      <c r="ARH58" s="1"/>
      <c r="ARI58" s="1"/>
      <c r="ARJ58" s="1"/>
      <c r="ARK58" s="1"/>
      <c r="ARL58" s="1"/>
      <c r="ARM58" s="1"/>
      <c r="ARN58" s="1"/>
      <c r="ARO58" s="1"/>
      <c r="ARP58" s="1"/>
      <c r="ARQ58" s="1"/>
      <c r="ARR58" s="1"/>
      <c r="ARS58" s="1"/>
      <c r="ART58" s="1"/>
      <c r="ARU58" s="1"/>
      <c r="ARV58" s="1"/>
      <c r="ARW58" s="1"/>
      <c r="ARX58" s="1"/>
      <c r="ARY58" s="1"/>
      <c r="ARZ58" s="1"/>
      <c r="ASA58" s="1"/>
      <c r="ASB58" s="1"/>
      <c r="ASC58" s="1"/>
      <c r="ASD58" s="1"/>
      <c r="ASE58" s="1"/>
      <c r="ASF58" s="1"/>
      <c r="ASG58" s="1"/>
      <c r="ASH58" s="1"/>
      <c r="ASI58" s="1"/>
      <c r="ASJ58" s="1"/>
      <c r="ASK58" s="1"/>
      <c r="ASL58" s="1"/>
      <c r="ASM58" s="1"/>
      <c r="ASN58" s="1"/>
      <c r="ASO58" s="1"/>
      <c r="ASP58" s="1"/>
      <c r="ASQ58" s="1"/>
      <c r="ASR58" s="1"/>
      <c r="ASS58" s="1"/>
      <c r="AST58" s="1"/>
      <c r="ASU58" s="1"/>
      <c r="ASV58" s="1"/>
      <c r="ASW58" s="1"/>
      <c r="ASX58" s="1"/>
      <c r="ASY58" s="1"/>
      <c r="ASZ58" s="1"/>
      <c r="ATA58" s="1"/>
      <c r="ATB58" s="1"/>
      <c r="ATC58" s="1"/>
      <c r="ATD58" s="1"/>
      <c r="ATE58" s="1"/>
      <c r="ATF58" s="1"/>
      <c r="ATG58" s="1"/>
      <c r="ATH58" s="1"/>
      <c r="ATI58" s="1"/>
      <c r="ATJ58" s="1"/>
      <c r="ATK58" s="1"/>
      <c r="ATL58" s="1"/>
      <c r="ATM58" s="1"/>
      <c r="ATN58" s="1"/>
      <c r="ATO58" s="1"/>
      <c r="ATP58" s="1"/>
      <c r="ATQ58" s="1"/>
      <c r="ATR58" s="1"/>
      <c r="ATS58" s="1"/>
      <c r="ATT58" s="1"/>
      <c r="ATU58" s="1"/>
      <c r="ATV58" s="1"/>
      <c r="ATW58" s="1"/>
      <c r="ATX58" s="1"/>
      <c r="ATY58" s="1"/>
      <c r="ATZ58" s="1"/>
      <c r="AUA58" s="1"/>
      <c r="AUB58" s="1"/>
      <c r="AUC58" s="1"/>
      <c r="AUD58" s="1"/>
      <c r="AUE58" s="1"/>
      <c r="AUF58" s="1"/>
      <c r="AUG58" s="1"/>
      <c r="AUH58" s="1"/>
      <c r="AUI58" s="1"/>
      <c r="AUJ58" s="1"/>
      <c r="AUK58" s="1"/>
      <c r="AUL58" s="1"/>
      <c r="AUM58" s="1"/>
      <c r="AUN58" s="1"/>
      <c r="AUO58" s="1"/>
      <c r="AUP58" s="1"/>
      <c r="AUQ58" s="1"/>
      <c r="AUR58" s="1"/>
      <c r="AUS58" s="1"/>
      <c r="AUT58" s="1"/>
      <c r="AUU58" s="1"/>
      <c r="AUV58" s="1"/>
      <c r="AUW58" s="1"/>
      <c r="AUX58" s="1"/>
      <c r="AUY58" s="1"/>
      <c r="AUZ58" s="1"/>
      <c r="AVA58" s="1"/>
      <c r="AVB58" s="1"/>
      <c r="AVC58" s="1"/>
      <c r="AVD58" s="1"/>
      <c r="AVE58" s="1"/>
      <c r="AVF58" s="1"/>
      <c r="AVG58" s="1"/>
      <c r="AVH58" s="1"/>
      <c r="AVI58" s="1"/>
      <c r="AVJ58" s="1"/>
      <c r="AVK58" s="1"/>
      <c r="AVL58" s="1"/>
      <c r="AVM58" s="1"/>
      <c r="AVN58" s="1"/>
      <c r="AVO58" s="1"/>
      <c r="AVP58" s="1"/>
      <c r="AVQ58" s="1"/>
      <c r="AVR58" s="1"/>
      <c r="AVS58" s="1"/>
      <c r="AVT58" s="1"/>
      <c r="AVU58" s="1"/>
      <c r="AVV58" s="1"/>
      <c r="AVW58" s="1"/>
      <c r="AVX58" s="1"/>
      <c r="AVY58" s="1"/>
      <c r="AVZ58" s="1"/>
      <c r="AWA58" s="1"/>
      <c r="AWB58" s="1"/>
      <c r="AWC58" s="1"/>
      <c r="AWD58" s="1"/>
      <c r="AWE58" s="1"/>
      <c r="AWF58" s="1"/>
      <c r="AWG58" s="1"/>
      <c r="AWH58" s="1"/>
      <c r="AWI58" s="1"/>
      <c r="AWJ58" s="1"/>
      <c r="AWK58" s="1"/>
      <c r="AWL58" s="1"/>
      <c r="AWM58" s="1"/>
      <c r="AWN58" s="1"/>
      <c r="AWO58" s="1"/>
      <c r="AWP58" s="1"/>
      <c r="AWQ58" s="1"/>
      <c r="AWR58" s="1"/>
      <c r="AWS58" s="1"/>
      <c r="AWT58" s="1"/>
      <c r="AWU58" s="1"/>
      <c r="AWV58" s="1"/>
      <c r="AWW58" s="1"/>
      <c r="AWX58" s="1"/>
      <c r="AWY58" s="1"/>
      <c r="AWZ58" s="1"/>
      <c r="AXA58" s="1"/>
      <c r="AXB58" s="1"/>
      <c r="AXC58" s="1"/>
      <c r="AXD58" s="1"/>
      <c r="AXE58" s="1"/>
      <c r="AXF58" s="1"/>
      <c r="AXG58" s="1"/>
      <c r="AXH58" s="1"/>
      <c r="AXI58" s="1"/>
      <c r="AXJ58" s="1"/>
      <c r="AXK58" s="1"/>
      <c r="AXL58" s="1"/>
      <c r="AXM58" s="1"/>
      <c r="AXN58" s="1"/>
      <c r="AXO58" s="1"/>
      <c r="AXP58" s="1"/>
      <c r="AXQ58" s="1"/>
      <c r="AXR58" s="1"/>
      <c r="AXS58" s="1"/>
      <c r="AXT58" s="1"/>
      <c r="AXU58" s="1"/>
      <c r="AXV58" s="1"/>
      <c r="AXW58" s="1"/>
      <c r="AXX58" s="1"/>
      <c r="AXY58" s="1"/>
      <c r="AXZ58" s="1"/>
      <c r="AYA58" s="1"/>
      <c r="AYB58" s="1"/>
      <c r="AYC58" s="1"/>
      <c r="AYD58" s="1"/>
      <c r="AYE58" s="1"/>
      <c r="AYF58" s="1"/>
      <c r="AYG58" s="1"/>
      <c r="AYH58" s="1"/>
      <c r="AYI58" s="1"/>
      <c r="AYJ58" s="1"/>
      <c r="AYK58" s="1"/>
      <c r="AYL58" s="1"/>
      <c r="AYM58" s="1"/>
      <c r="AYN58" s="1"/>
      <c r="AYO58" s="1"/>
      <c r="AYP58" s="1"/>
      <c r="AYQ58" s="1"/>
      <c r="AYR58" s="1"/>
      <c r="AYS58" s="1"/>
      <c r="AYT58" s="1"/>
      <c r="AYU58" s="1"/>
      <c r="AYV58" s="1"/>
      <c r="AYW58" s="1"/>
      <c r="AYX58" s="1"/>
      <c r="AYY58" s="1"/>
      <c r="AYZ58" s="1"/>
      <c r="AZA58" s="1"/>
      <c r="AZB58" s="1"/>
      <c r="AZC58" s="1"/>
      <c r="AZD58" s="1"/>
      <c r="AZE58" s="1"/>
      <c r="AZF58" s="1"/>
      <c r="AZG58" s="1"/>
      <c r="AZH58" s="1"/>
      <c r="AZI58" s="1"/>
      <c r="AZJ58" s="1"/>
      <c r="AZK58" s="1"/>
      <c r="AZL58" s="1"/>
      <c r="AZM58" s="1"/>
      <c r="AZN58" s="1"/>
      <c r="AZO58" s="1"/>
      <c r="AZP58" s="1"/>
      <c r="AZQ58" s="1"/>
      <c r="AZR58" s="1"/>
      <c r="AZS58" s="1"/>
      <c r="AZT58" s="1"/>
      <c r="AZU58" s="1"/>
      <c r="AZV58" s="1"/>
      <c r="AZW58" s="1"/>
      <c r="AZX58" s="1"/>
      <c r="AZY58" s="1"/>
      <c r="AZZ58" s="1"/>
      <c r="BAA58" s="1"/>
      <c r="BAB58" s="1"/>
      <c r="BAC58" s="1"/>
      <c r="BAD58" s="1"/>
      <c r="BAE58" s="1"/>
      <c r="BAF58" s="1"/>
      <c r="BAG58" s="1"/>
      <c r="BAH58" s="1"/>
      <c r="BAI58" s="1"/>
      <c r="BAJ58" s="1"/>
      <c r="BAK58" s="1"/>
      <c r="BAL58" s="1"/>
      <c r="BAM58" s="1"/>
      <c r="BAN58" s="1"/>
      <c r="BAO58" s="1"/>
      <c r="BAP58" s="1"/>
      <c r="BAQ58" s="1"/>
      <c r="BAR58" s="1"/>
      <c r="BAS58" s="1"/>
      <c r="BAT58" s="1"/>
      <c r="BAU58" s="1"/>
      <c r="BAV58" s="1"/>
      <c r="BAW58" s="1"/>
      <c r="BAX58" s="1"/>
      <c r="BAY58" s="1"/>
      <c r="BAZ58" s="1"/>
      <c r="BBA58" s="1"/>
      <c r="BBB58" s="1"/>
      <c r="BBC58" s="1"/>
      <c r="BBD58" s="1"/>
      <c r="BBE58" s="1"/>
      <c r="BBF58" s="1"/>
      <c r="BBG58" s="1"/>
      <c r="BBH58" s="1"/>
      <c r="BBI58" s="1"/>
      <c r="BBJ58" s="1"/>
      <c r="BBK58" s="1"/>
      <c r="BBL58" s="1"/>
      <c r="BBM58" s="1"/>
      <c r="BBN58" s="1"/>
      <c r="BBO58" s="1"/>
      <c r="BBP58" s="1"/>
      <c r="BBQ58" s="1"/>
      <c r="BBR58" s="1"/>
      <c r="BBS58" s="1"/>
      <c r="BBT58" s="1"/>
      <c r="BBU58" s="1"/>
      <c r="BBV58" s="1"/>
      <c r="BBW58" s="1"/>
      <c r="BBX58" s="1"/>
      <c r="BBY58" s="1"/>
      <c r="BBZ58" s="1"/>
      <c r="BCA58" s="1"/>
      <c r="BCB58" s="1"/>
      <c r="BCC58" s="1"/>
      <c r="BCD58" s="1"/>
      <c r="BCE58" s="1"/>
      <c r="BCF58" s="1"/>
      <c r="BCG58" s="1"/>
      <c r="BCH58" s="1"/>
      <c r="BCI58" s="1"/>
      <c r="BCJ58" s="1"/>
      <c r="BCK58" s="1"/>
      <c r="BCL58" s="1"/>
      <c r="BCM58" s="1"/>
      <c r="BCN58" s="1"/>
      <c r="BCO58" s="1"/>
      <c r="BCP58" s="1"/>
      <c r="BCQ58" s="1"/>
      <c r="BCR58" s="1"/>
      <c r="BCS58" s="1"/>
      <c r="BCT58" s="1"/>
      <c r="BCU58" s="1"/>
      <c r="BCV58" s="1"/>
      <c r="BCW58" s="1"/>
      <c r="BCX58" s="1"/>
      <c r="BCY58" s="1"/>
      <c r="BCZ58" s="1"/>
      <c r="BDA58" s="1"/>
      <c r="BDB58" s="1"/>
      <c r="BDC58" s="1"/>
      <c r="BDD58" s="1"/>
      <c r="BDE58" s="1"/>
      <c r="BDF58" s="1"/>
      <c r="BDG58" s="1"/>
      <c r="BDH58" s="1"/>
      <c r="BDI58" s="1"/>
      <c r="BDJ58" s="1"/>
      <c r="BDK58" s="1"/>
      <c r="BDL58" s="1"/>
      <c r="BDM58" s="1"/>
      <c r="BDN58" s="1"/>
      <c r="BDO58" s="1"/>
      <c r="BDP58" s="1"/>
      <c r="BDQ58" s="1"/>
      <c r="BDR58" s="1"/>
      <c r="BDS58" s="1"/>
      <c r="BDT58" s="1"/>
      <c r="BDU58" s="1"/>
      <c r="BDV58" s="1"/>
      <c r="BDW58" s="1"/>
      <c r="BDX58" s="1"/>
      <c r="BDY58" s="1"/>
      <c r="BDZ58" s="1"/>
      <c r="BEA58" s="1"/>
      <c r="BEB58" s="1"/>
      <c r="BEC58" s="1"/>
      <c r="BED58" s="1"/>
      <c r="BEE58" s="1"/>
      <c r="BEF58" s="1"/>
      <c r="BEG58" s="1"/>
      <c r="BEH58" s="1"/>
      <c r="BEI58" s="1"/>
      <c r="BEJ58" s="1"/>
      <c r="BEK58" s="1"/>
      <c r="BEL58" s="1"/>
      <c r="BEM58" s="1"/>
      <c r="BEN58" s="1"/>
      <c r="BEO58" s="1"/>
      <c r="BEP58" s="1"/>
      <c r="BEQ58" s="1"/>
      <c r="BER58" s="1"/>
      <c r="BES58" s="1"/>
      <c r="BET58" s="1"/>
      <c r="BEU58" s="1"/>
      <c r="BEV58" s="1"/>
      <c r="BEW58" s="1"/>
      <c r="BEX58" s="1"/>
      <c r="BEY58" s="1"/>
      <c r="BEZ58" s="1"/>
      <c r="BFA58" s="1"/>
      <c r="BFB58" s="1"/>
      <c r="BFC58" s="1"/>
      <c r="BFD58" s="1"/>
      <c r="BFE58" s="1"/>
      <c r="BFF58" s="1"/>
      <c r="BFG58" s="1"/>
      <c r="BFH58" s="1"/>
      <c r="BFI58" s="1"/>
      <c r="BFJ58" s="1"/>
      <c r="BFK58" s="1"/>
      <c r="BFL58" s="1"/>
      <c r="BFM58" s="1"/>
      <c r="BFN58" s="1"/>
      <c r="BFO58" s="1"/>
      <c r="BFP58" s="1"/>
      <c r="BFQ58" s="1"/>
      <c r="BFR58" s="1"/>
      <c r="BFS58" s="1"/>
      <c r="BFT58" s="1"/>
      <c r="BFU58" s="1"/>
      <c r="BFV58" s="1"/>
      <c r="BFW58" s="1"/>
      <c r="BFX58" s="1"/>
      <c r="BFY58" s="1"/>
      <c r="BFZ58" s="1"/>
      <c r="BGA58" s="1"/>
      <c r="BGB58" s="1"/>
      <c r="BGC58" s="1"/>
      <c r="BGD58" s="1"/>
      <c r="BGE58" s="1"/>
      <c r="BGF58" s="1"/>
      <c r="BGG58" s="1"/>
      <c r="BGH58" s="1"/>
      <c r="BGI58" s="1"/>
      <c r="BGJ58" s="1"/>
      <c r="BGK58" s="1"/>
      <c r="BGL58" s="1"/>
      <c r="BGM58" s="1"/>
      <c r="BGN58" s="1"/>
      <c r="BGO58" s="1"/>
      <c r="BGP58" s="1"/>
      <c r="BGQ58" s="1"/>
      <c r="BGR58" s="1"/>
      <c r="BGS58" s="1"/>
      <c r="BGT58" s="1"/>
      <c r="BGU58" s="1"/>
      <c r="BGV58" s="1"/>
      <c r="BGW58" s="1"/>
      <c r="BGX58" s="1"/>
      <c r="BGY58" s="1"/>
      <c r="BGZ58" s="1"/>
      <c r="BHA58" s="1"/>
      <c r="BHB58" s="1"/>
      <c r="BHC58" s="1"/>
      <c r="BHD58" s="1"/>
      <c r="BHE58" s="1"/>
      <c r="BHF58" s="1"/>
      <c r="BHG58" s="1"/>
      <c r="BHH58" s="1"/>
      <c r="BHI58" s="1"/>
      <c r="BHJ58" s="1"/>
      <c r="BHK58" s="1"/>
      <c r="BHL58" s="1"/>
      <c r="BHM58" s="1"/>
      <c r="BHN58" s="1"/>
      <c r="BHO58" s="1"/>
      <c r="BHP58" s="1"/>
      <c r="BHQ58" s="1"/>
      <c r="BHR58" s="1"/>
      <c r="BHS58" s="1"/>
      <c r="BHT58" s="1"/>
      <c r="BHU58" s="1"/>
      <c r="BHV58" s="1"/>
      <c r="BHW58" s="1"/>
      <c r="BHX58" s="1"/>
      <c r="BHY58" s="1"/>
      <c r="BHZ58" s="1"/>
      <c r="BIA58" s="1"/>
      <c r="BIB58" s="1"/>
      <c r="BIC58" s="1"/>
      <c r="BID58" s="1"/>
      <c r="BIE58" s="1"/>
      <c r="BIF58" s="1"/>
      <c r="BIG58" s="1"/>
      <c r="BIH58" s="1"/>
      <c r="BII58" s="1"/>
      <c r="BIJ58" s="1"/>
      <c r="BIK58" s="1"/>
      <c r="BIL58" s="1"/>
      <c r="BIM58" s="1"/>
      <c r="BIN58" s="1"/>
      <c r="BIO58" s="1"/>
      <c r="BIP58" s="1"/>
      <c r="BIQ58" s="1"/>
      <c r="BIR58" s="1"/>
      <c r="BIS58" s="1"/>
      <c r="BIT58" s="1"/>
      <c r="BIU58" s="1"/>
      <c r="BIV58" s="1"/>
      <c r="BIW58" s="1"/>
      <c r="BIX58" s="1"/>
      <c r="BIY58" s="1"/>
      <c r="BIZ58" s="1"/>
      <c r="BJA58" s="1"/>
      <c r="BJB58" s="1"/>
      <c r="BJC58" s="1"/>
      <c r="BJD58" s="1"/>
      <c r="BJE58" s="1"/>
      <c r="BJF58" s="1"/>
      <c r="BJG58" s="1"/>
      <c r="BJH58" s="1"/>
      <c r="BJI58" s="1"/>
      <c r="BJJ58" s="1"/>
      <c r="BJK58" s="1"/>
      <c r="BJL58" s="1"/>
      <c r="BJM58" s="1"/>
      <c r="BJN58" s="1"/>
      <c r="BJO58" s="1"/>
      <c r="BJP58" s="1"/>
      <c r="BJQ58" s="1"/>
      <c r="BJR58" s="1"/>
      <c r="BJS58" s="1"/>
      <c r="BJT58" s="1"/>
      <c r="BJU58" s="1"/>
      <c r="BJV58" s="1"/>
      <c r="BJW58" s="1"/>
      <c r="BJX58" s="1"/>
      <c r="BJY58" s="1"/>
      <c r="BJZ58" s="1"/>
      <c r="BKA58" s="1"/>
      <c r="BKB58" s="1"/>
      <c r="BKC58" s="1"/>
      <c r="BKD58" s="1"/>
      <c r="BKE58" s="1"/>
      <c r="BKF58" s="1"/>
      <c r="BKG58" s="1"/>
      <c r="BKH58" s="1"/>
      <c r="BKI58" s="1"/>
      <c r="BKJ58" s="1"/>
      <c r="BKK58" s="1"/>
      <c r="BKL58" s="1"/>
      <c r="BKM58" s="1"/>
      <c r="BKN58" s="1"/>
      <c r="BKO58" s="1"/>
      <c r="BKP58" s="1"/>
      <c r="BKQ58" s="1"/>
      <c r="BKR58" s="1"/>
      <c r="BKS58" s="1"/>
      <c r="BKT58" s="1"/>
      <c r="BKU58" s="1"/>
      <c r="BKV58" s="1"/>
      <c r="BKW58" s="1"/>
      <c r="BKX58" s="1"/>
      <c r="BKY58" s="1"/>
      <c r="BKZ58" s="1"/>
      <c r="BLA58" s="1"/>
      <c r="BLB58" s="1"/>
      <c r="BLC58" s="1"/>
      <c r="BLD58" s="1"/>
      <c r="BLE58" s="1"/>
      <c r="BLF58" s="1"/>
      <c r="BLG58" s="1"/>
      <c r="BLH58" s="1"/>
      <c r="BLI58" s="1"/>
      <c r="BLJ58" s="1"/>
      <c r="BLK58" s="1"/>
      <c r="BLL58" s="1"/>
      <c r="BLM58" s="1"/>
      <c r="BLN58" s="1"/>
      <c r="BLO58" s="1"/>
      <c r="BLP58" s="1"/>
      <c r="BLQ58" s="1"/>
      <c r="BLR58" s="1"/>
      <c r="BLS58" s="1"/>
      <c r="BLT58" s="1"/>
      <c r="BLU58" s="1"/>
      <c r="BLV58" s="1"/>
      <c r="BLW58" s="1"/>
      <c r="BLX58" s="1"/>
      <c r="BLY58" s="1"/>
      <c r="BLZ58" s="1"/>
      <c r="BMA58" s="1"/>
      <c r="BMB58" s="1"/>
      <c r="BMC58" s="1"/>
      <c r="BMD58" s="1"/>
      <c r="BME58" s="1"/>
      <c r="BMF58" s="1"/>
      <c r="BMG58" s="1"/>
      <c r="BMH58" s="1"/>
      <c r="BMI58" s="1"/>
      <c r="BMJ58" s="1"/>
      <c r="BMK58" s="1"/>
      <c r="BML58" s="1"/>
      <c r="BMM58" s="1"/>
      <c r="BMN58" s="1"/>
      <c r="BMO58" s="1"/>
      <c r="BMP58" s="1"/>
      <c r="BMQ58" s="1"/>
      <c r="BMR58" s="1"/>
      <c r="BMS58" s="1"/>
      <c r="BMT58" s="1"/>
      <c r="BMU58" s="1"/>
      <c r="BMV58" s="1"/>
      <c r="BMW58" s="1"/>
      <c r="BMX58" s="1"/>
      <c r="BMY58" s="1"/>
      <c r="BMZ58" s="1"/>
      <c r="BNA58" s="1"/>
      <c r="BNB58" s="1"/>
      <c r="BNC58" s="1"/>
      <c r="BND58" s="1"/>
      <c r="BNE58" s="1"/>
      <c r="BNF58" s="1"/>
      <c r="BNG58" s="1"/>
      <c r="BNH58" s="1"/>
      <c r="BNI58" s="1"/>
      <c r="BNJ58" s="1"/>
      <c r="BNK58" s="1"/>
      <c r="BNL58" s="1"/>
      <c r="BNM58" s="1"/>
      <c r="BNN58" s="1"/>
      <c r="BNO58" s="1"/>
      <c r="BNP58" s="1"/>
      <c r="BNQ58" s="1"/>
      <c r="BNR58" s="1"/>
      <c r="BNS58" s="1"/>
      <c r="BNT58" s="1"/>
      <c r="BNU58" s="1"/>
      <c r="BNV58" s="1"/>
      <c r="BNW58" s="1"/>
      <c r="BNX58" s="1"/>
      <c r="BNY58" s="1"/>
      <c r="BNZ58" s="1"/>
      <c r="BOA58" s="1"/>
      <c r="BOB58" s="1"/>
      <c r="BOC58" s="1"/>
      <c r="BOD58" s="1"/>
      <c r="BOE58" s="1"/>
      <c r="BOF58" s="1"/>
      <c r="BOG58" s="1"/>
      <c r="BOH58" s="1"/>
      <c r="BOI58" s="1"/>
      <c r="BOJ58" s="1"/>
      <c r="BOK58" s="1"/>
      <c r="BOL58" s="1"/>
      <c r="BOM58" s="1"/>
      <c r="BON58" s="1"/>
      <c r="BOO58" s="1"/>
      <c r="BOP58" s="1"/>
      <c r="BOQ58" s="1"/>
      <c r="BOR58" s="1"/>
      <c r="BOS58" s="1"/>
      <c r="BOT58" s="1"/>
      <c r="BOU58" s="1"/>
      <c r="BOV58" s="1"/>
      <c r="BOW58" s="1"/>
      <c r="BOX58" s="1"/>
      <c r="BOY58" s="1"/>
      <c r="BOZ58" s="1"/>
      <c r="BPA58" s="1"/>
      <c r="BPB58" s="1"/>
      <c r="BPC58" s="1"/>
      <c r="BPD58" s="1"/>
      <c r="BPE58" s="1"/>
      <c r="BPF58" s="1"/>
      <c r="BPG58" s="1"/>
      <c r="BPH58" s="1"/>
      <c r="BPI58" s="1"/>
      <c r="BPJ58" s="1"/>
      <c r="BPK58" s="1"/>
      <c r="BPL58" s="1"/>
      <c r="BPM58" s="1"/>
      <c r="BPN58" s="1"/>
      <c r="BPO58" s="1"/>
      <c r="BPP58" s="1"/>
      <c r="BPQ58" s="1"/>
      <c r="BPR58" s="1"/>
      <c r="BPS58" s="1"/>
      <c r="BPT58" s="1"/>
      <c r="BPU58" s="1"/>
      <c r="BPV58" s="1"/>
      <c r="BPW58" s="1"/>
      <c r="BPX58" s="1"/>
      <c r="BPY58" s="1"/>
      <c r="BPZ58" s="1"/>
      <c r="BQA58" s="1"/>
      <c r="BQB58" s="1"/>
      <c r="BQC58" s="1"/>
      <c r="BQD58" s="1"/>
      <c r="BQE58" s="1"/>
      <c r="BQF58" s="1"/>
      <c r="BQG58" s="1"/>
      <c r="BQH58" s="1"/>
      <c r="BQI58" s="1"/>
      <c r="BQJ58" s="1"/>
      <c r="BQK58" s="1"/>
      <c r="BQL58" s="1"/>
      <c r="BQM58" s="1"/>
      <c r="BQN58" s="1"/>
      <c r="BQO58" s="1"/>
      <c r="BQP58" s="1"/>
      <c r="BQQ58" s="1"/>
      <c r="BQR58" s="1"/>
      <c r="BQS58" s="1"/>
      <c r="BQT58" s="1"/>
      <c r="BQU58" s="1"/>
      <c r="BQV58" s="1"/>
      <c r="BQW58" s="1"/>
      <c r="BQX58" s="1"/>
      <c r="BQY58" s="1"/>
      <c r="BQZ58" s="1"/>
      <c r="BRA58" s="1"/>
      <c r="BRB58" s="1"/>
      <c r="BRC58" s="1"/>
      <c r="BRD58" s="1"/>
      <c r="BRE58" s="1"/>
      <c r="BRF58" s="1"/>
      <c r="BRG58" s="1"/>
      <c r="BRH58" s="1"/>
      <c r="BRI58" s="1"/>
      <c r="BRJ58" s="1"/>
      <c r="BRK58" s="1"/>
      <c r="BRL58" s="1"/>
      <c r="BRM58" s="1"/>
      <c r="BRN58" s="1"/>
      <c r="BRO58" s="1"/>
      <c r="BRP58" s="1"/>
      <c r="BRQ58" s="1"/>
      <c r="BRR58" s="1"/>
      <c r="BRS58" s="1"/>
      <c r="BRT58" s="1"/>
      <c r="BRU58" s="1"/>
      <c r="BRV58" s="1"/>
      <c r="BRW58" s="1"/>
      <c r="BRX58" s="1"/>
      <c r="BRY58" s="1"/>
      <c r="BRZ58" s="1"/>
      <c r="BSA58" s="1"/>
      <c r="BSB58" s="1"/>
      <c r="BSC58" s="1"/>
      <c r="BSD58" s="1"/>
      <c r="BSE58" s="1"/>
      <c r="BSF58" s="1"/>
      <c r="BSG58" s="1"/>
      <c r="BSH58" s="1"/>
      <c r="BSI58" s="1"/>
      <c r="BSJ58" s="1"/>
      <c r="BSK58" s="1"/>
      <c r="BSL58" s="1"/>
      <c r="BSM58" s="1"/>
      <c r="BSN58" s="1"/>
      <c r="BSO58" s="1"/>
      <c r="BSP58" s="1"/>
      <c r="BSQ58" s="1"/>
      <c r="BSR58" s="1"/>
      <c r="BSS58" s="1"/>
      <c r="BST58" s="1"/>
      <c r="BSU58" s="1"/>
      <c r="BSV58" s="1"/>
      <c r="BSW58" s="1"/>
      <c r="BSX58" s="1"/>
      <c r="BSY58" s="1"/>
      <c r="BSZ58" s="1"/>
      <c r="BTA58" s="1"/>
      <c r="BTB58" s="1"/>
      <c r="BTC58" s="1"/>
      <c r="BTD58" s="1"/>
      <c r="BTE58" s="1"/>
      <c r="BTF58" s="1"/>
      <c r="BTG58" s="1"/>
      <c r="BTH58" s="1"/>
      <c r="BTI58" s="1"/>
      <c r="BTJ58" s="1"/>
      <c r="BTK58" s="1"/>
      <c r="BTL58" s="1"/>
      <c r="BTM58" s="1"/>
      <c r="BTN58" s="1"/>
      <c r="BTO58" s="1"/>
      <c r="BTP58" s="1"/>
      <c r="BTQ58" s="1"/>
      <c r="BTR58" s="1"/>
      <c r="BTS58" s="1"/>
      <c r="BTT58" s="1"/>
      <c r="BTU58" s="1"/>
      <c r="BTV58" s="1"/>
      <c r="BTW58" s="1"/>
      <c r="BTX58" s="1"/>
      <c r="BTY58" s="1"/>
      <c r="BTZ58" s="1"/>
      <c r="BUA58" s="1"/>
      <c r="BUB58" s="1"/>
      <c r="BUC58" s="1"/>
      <c r="BUD58" s="1"/>
      <c r="BUE58" s="1"/>
      <c r="BUF58" s="1"/>
      <c r="BUG58" s="1"/>
      <c r="BUH58" s="1"/>
      <c r="BUI58" s="1"/>
      <c r="BUJ58" s="1"/>
      <c r="BUK58" s="1"/>
      <c r="BUL58" s="1"/>
      <c r="BUM58" s="1"/>
      <c r="BUN58" s="1"/>
      <c r="BUO58" s="1"/>
      <c r="BUP58" s="1"/>
      <c r="BUQ58" s="1"/>
      <c r="BUR58" s="1"/>
      <c r="BUS58" s="1"/>
      <c r="BUT58" s="1"/>
      <c r="BUU58" s="1"/>
      <c r="BUV58" s="1"/>
      <c r="BUW58" s="1"/>
      <c r="BUX58" s="1"/>
      <c r="BUY58" s="1"/>
      <c r="BUZ58" s="1"/>
      <c r="BVA58" s="1"/>
      <c r="BVB58" s="1"/>
      <c r="BVC58" s="1"/>
      <c r="BVD58" s="1"/>
      <c r="BVE58" s="1"/>
      <c r="BVF58" s="1"/>
      <c r="BVG58" s="1"/>
      <c r="BVH58" s="1"/>
      <c r="BVI58" s="1"/>
      <c r="BVJ58" s="1"/>
      <c r="BVK58" s="1"/>
      <c r="BVL58" s="1"/>
      <c r="BVM58" s="1"/>
      <c r="BVN58" s="1"/>
      <c r="BVO58" s="1"/>
      <c r="BVP58" s="1"/>
      <c r="BVQ58" s="1"/>
      <c r="BVR58" s="1"/>
      <c r="BVS58" s="1"/>
      <c r="BVT58" s="1"/>
      <c r="BVU58" s="1"/>
      <c r="BVV58" s="1"/>
      <c r="BVW58" s="1"/>
      <c r="BVX58" s="1"/>
      <c r="BVY58" s="1"/>
      <c r="BVZ58" s="1"/>
      <c r="BWA58" s="1"/>
      <c r="BWB58" s="1"/>
      <c r="BWC58" s="1"/>
      <c r="BWD58" s="1"/>
      <c r="BWE58" s="1"/>
      <c r="BWF58" s="1"/>
      <c r="BWG58" s="1"/>
      <c r="BWH58" s="1"/>
      <c r="BWI58" s="1"/>
      <c r="BWJ58" s="1"/>
      <c r="BWK58" s="1"/>
      <c r="BWL58" s="1"/>
      <c r="BWM58" s="1"/>
      <c r="BWN58" s="1"/>
      <c r="BWO58" s="1"/>
      <c r="BWP58" s="1"/>
      <c r="BWQ58" s="1"/>
      <c r="BWR58" s="1"/>
      <c r="BWS58" s="1"/>
      <c r="BWT58" s="1"/>
      <c r="BWU58" s="1"/>
      <c r="BWV58" s="1"/>
      <c r="BWW58" s="1"/>
      <c r="BWX58" s="1"/>
      <c r="BWY58" s="1"/>
      <c r="BWZ58" s="1"/>
      <c r="BXA58" s="1"/>
      <c r="BXB58" s="1"/>
      <c r="BXC58" s="1"/>
      <c r="BXD58" s="1"/>
      <c r="BXE58" s="1"/>
      <c r="BXF58" s="1"/>
      <c r="BXG58" s="1"/>
      <c r="BXH58" s="1"/>
      <c r="BXI58" s="1"/>
      <c r="BXJ58" s="1"/>
      <c r="BXK58" s="1"/>
      <c r="BXL58" s="1"/>
      <c r="BXM58" s="1"/>
      <c r="BXN58" s="1"/>
      <c r="BXO58" s="1"/>
      <c r="BXP58" s="1"/>
      <c r="BXQ58" s="1"/>
      <c r="BXR58" s="1"/>
      <c r="BXS58" s="1"/>
      <c r="BXT58" s="1"/>
      <c r="BXU58" s="1"/>
      <c r="BXV58" s="1"/>
      <c r="BXW58" s="1"/>
      <c r="BXX58" s="1"/>
      <c r="BXY58" s="1"/>
      <c r="BXZ58" s="1"/>
      <c r="BYA58" s="1"/>
      <c r="BYB58" s="1"/>
      <c r="BYC58" s="1"/>
      <c r="BYD58" s="1"/>
      <c r="BYE58" s="1"/>
      <c r="BYF58" s="1"/>
      <c r="BYG58" s="1"/>
      <c r="BYH58" s="1"/>
      <c r="BYI58" s="1"/>
      <c r="BYJ58" s="1"/>
      <c r="BYK58" s="1"/>
      <c r="BYL58" s="1"/>
      <c r="BYM58" s="1"/>
      <c r="BYN58" s="1"/>
      <c r="BYO58" s="1"/>
      <c r="BYP58" s="1"/>
      <c r="BYQ58" s="1"/>
      <c r="BYR58" s="1"/>
      <c r="BYS58" s="1"/>
      <c r="BYT58" s="1"/>
      <c r="BYU58" s="1"/>
      <c r="BYV58" s="1"/>
      <c r="BYW58" s="1"/>
      <c r="BYX58" s="1"/>
      <c r="BYY58" s="1"/>
      <c r="BYZ58" s="1"/>
      <c r="BZA58" s="1"/>
      <c r="BZB58" s="1"/>
      <c r="BZC58" s="1"/>
      <c r="BZD58" s="1"/>
      <c r="BZE58" s="1"/>
      <c r="BZF58" s="1"/>
      <c r="BZG58" s="1"/>
      <c r="BZH58" s="1"/>
      <c r="BZI58" s="1"/>
      <c r="BZJ58" s="1"/>
      <c r="BZK58" s="1"/>
      <c r="BZL58" s="1"/>
      <c r="BZM58" s="1"/>
      <c r="BZN58" s="1"/>
      <c r="BZO58" s="1"/>
      <c r="BZP58" s="1"/>
      <c r="BZQ58" s="1"/>
      <c r="BZR58" s="1"/>
      <c r="BZS58" s="1"/>
      <c r="BZT58" s="1"/>
      <c r="BZU58" s="1"/>
      <c r="BZV58" s="1"/>
      <c r="BZW58" s="1"/>
      <c r="BZX58" s="1"/>
      <c r="BZY58" s="1"/>
      <c r="BZZ58" s="1"/>
      <c r="CAA58" s="1"/>
      <c r="CAB58" s="1"/>
      <c r="CAC58" s="1"/>
      <c r="CAD58" s="1"/>
      <c r="CAE58" s="1"/>
      <c r="CAF58" s="1"/>
      <c r="CAG58" s="1"/>
      <c r="CAH58" s="1"/>
      <c r="CAI58" s="1"/>
      <c r="CAJ58" s="1"/>
      <c r="CAK58" s="1"/>
      <c r="CAL58" s="1"/>
      <c r="CAM58" s="1"/>
      <c r="CAN58" s="1"/>
      <c r="CAO58" s="1"/>
      <c r="CAP58" s="1"/>
      <c r="CAQ58" s="1"/>
      <c r="CAR58" s="1"/>
      <c r="CAS58" s="1"/>
      <c r="CAT58" s="1"/>
      <c r="CAU58" s="1"/>
      <c r="CAV58" s="1"/>
      <c r="CAW58" s="1"/>
      <c r="CAX58" s="1"/>
      <c r="CAY58" s="1"/>
      <c r="CAZ58" s="1"/>
      <c r="CBA58" s="1"/>
      <c r="CBB58" s="1"/>
      <c r="CBC58" s="1"/>
      <c r="CBD58" s="1"/>
      <c r="CBE58" s="1"/>
      <c r="CBF58" s="1"/>
      <c r="CBG58" s="1"/>
      <c r="CBH58" s="1"/>
      <c r="CBI58" s="1"/>
      <c r="CBJ58" s="1"/>
      <c r="CBK58" s="1"/>
      <c r="CBL58" s="1"/>
      <c r="CBM58" s="1"/>
      <c r="CBN58" s="1"/>
      <c r="CBO58" s="1"/>
      <c r="CBP58" s="1"/>
      <c r="CBQ58" s="1"/>
      <c r="CBR58" s="1"/>
      <c r="CBS58" s="1"/>
      <c r="CBT58" s="1"/>
      <c r="CBU58" s="1"/>
      <c r="CBV58" s="1"/>
      <c r="CBW58" s="1"/>
      <c r="CBX58" s="1"/>
      <c r="CBY58" s="1"/>
      <c r="CBZ58" s="1"/>
      <c r="CCA58" s="1"/>
      <c r="CCB58" s="1"/>
      <c r="CCC58" s="1"/>
      <c r="CCD58" s="1"/>
      <c r="CCE58" s="1"/>
      <c r="CCF58" s="1"/>
      <c r="CCG58" s="1"/>
      <c r="CCH58" s="1"/>
      <c r="CCI58" s="1"/>
      <c r="CCJ58" s="1"/>
      <c r="CCK58" s="1"/>
      <c r="CCL58" s="1"/>
      <c r="CCM58" s="1"/>
      <c r="CCN58" s="1"/>
      <c r="CCO58" s="1"/>
      <c r="CCP58" s="1"/>
      <c r="CCQ58" s="1"/>
      <c r="CCR58" s="1"/>
      <c r="CCS58" s="1"/>
      <c r="CCT58" s="1"/>
      <c r="CCU58" s="1"/>
      <c r="CCV58" s="1"/>
      <c r="CCW58" s="1"/>
      <c r="CCX58" s="1"/>
      <c r="CCY58" s="1"/>
      <c r="CCZ58" s="1"/>
      <c r="CDA58" s="1"/>
      <c r="CDB58" s="1"/>
      <c r="CDC58" s="1"/>
      <c r="CDD58" s="1"/>
      <c r="CDE58" s="1"/>
      <c r="CDF58" s="1"/>
      <c r="CDG58" s="1"/>
      <c r="CDH58" s="1"/>
      <c r="CDI58" s="1"/>
      <c r="CDJ58" s="1"/>
      <c r="CDK58" s="1"/>
      <c r="CDL58" s="1"/>
      <c r="CDM58" s="1"/>
      <c r="CDN58" s="1"/>
      <c r="CDO58" s="1"/>
      <c r="CDP58" s="1"/>
      <c r="CDQ58" s="1"/>
      <c r="CDR58" s="1"/>
      <c r="CDS58" s="1"/>
      <c r="CDT58" s="1"/>
      <c r="CDU58" s="1"/>
      <c r="CDV58" s="1"/>
      <c r="CDW58" s="1"/>
      <c r="CDX58" s="1"/>
      <c r="CDY58" s="1"/>
      <c r="CDZ58" s="1"/>
      <c r="CEA58" s="1"/>
      <c r="CEB58" s="1"/>
      <c r="CEC58" s="1"/>
      <c r="CED58" s="1"/>
      <c r="CEE58" s="1"/>
      <c r="CEF58" s="1"/>
      <c r="CEG58" s="1"/>
      <c r="CEH58" s="1"/>
      <c r="CEI58" s="1"/>
      <c r="CEJ58" s="1"/>
      <c r="CEK58" s="1"/>
      <c r="CEL58" s="1"/>
      <c r="CEM58" s="1"/>
      <c r="CEN58" s="1"/>
      <c r="CEO58" s="1"/>
      <c r="CEP58" s="1"/>
      <c r="CEQ58" s="1"/>
      <c r="CER58" s="1"/>
      <c r="CES58" s="1"/>
      <c r="CET58" s="1"/>
      <c r="CEU58" s="1"/>
      <c r="CEV58" s="1"/>
      <c r="CEW58" s="1"/>
      <c r="CEX58" s="1"/>
      <c r="CEY58" s="1"/>
      <c r="CEZ58" s="1"/>
      <c r="CFA58" s="1"/>
      <c r="CFB58" s="1"/>
      <c r="CFC58" s="1"/>
      <c r="CFD58" s="1"/>
      <c r="CFE58" s="1"/>
      <c r="CFF58" s="1"/>
      <c r="CFG58" s="1"/>
      <c r="CFH58" s="1"/>
      <c r="CFI58" s="1"/>
      <c r="CFJ58" s="1"/>
      <c r="CFK58" s="1"/>
      <c r="CFL58" s="1"/>
      <c r="CFM58" s="1"/>
      <c r="CFN58" s="1"/>
      <c r="CFO58" s="1"/>
      <c r="CFP58" s="1"/>
      <c r="CFQ58" s="1"/>
      <c r="CFR58" s="1"/>
      <c r="CFS58" s="1"/>
      <c r="CFT58" s="1"/>
      <c r="CFU58" s="1"/>
      <c r="CFV58" s="1"/>
      <c r="CFW58" s="1"/>
      <c r="CFX58" s="1"/>
      <c r="CFY58" s="1"/>
      <c r="CFZ58" s="1"/>
      <c r="CGA58" s="1"/>
      <c r="CGB58" s="1"/>
      <c r="CGC58" s="1"/>
      <c r="CGD58" s="1"/>
      <c r="CGE58" s="1"/>
      <c r="CGF58" s="1"/>
      <c r="CGG58" s="1"/>
      <c r="CGH58" s="1"/>
      <c r="CGI58" s="1"/>
      <c r="CGJ58" s="1"/>
      <c r="CGK58" s="1"/>
      <c r="CGL58" s="1"/>
      <c r="CGM58" s="1"/>
      <c r="CGN58" s="1"/>
      <c r="CGO58" s="1"/>
      <c r="CGP58" s="1"/>
      <c r="CGQ58" s="1"/>
      <c r="CGR58" s="1"/>
      <c r="CGS58" s="1"/>
      <c r="CGT58" s="1"/>
      <c r="CGU58" s="1"/>
      <c r="CGV58" s="1"/>
      <c r="CGW58" s="1"/>
      <c r="CGX58" s="1"/>
      <c r="CGY58" s="1"/>
      <c r="CGZ58" s="1"/>
      <c r="CHA58" s="1"/>
      <c r="CHB58" s="1"/>
      <c r="CHC58" s="1"/>
      <c r="CHD58" s="1"/>
      <c r="CHE58" s="1"/>
      <c r="CHF58" s="1"/>
      <c r="CHG58" s="1"/>
      <c r="CHH58" s="1"/>
      <c r="CHI58" s="1"/>
      <c r="CHJ58" s="1"/>
      <c r="CHK58" s="1"/>
      <c r="CHL58" s="1"/>
      <c r="CHM58" s="1"/>
      <c r="CHN58" s="1"/>
      <c r="CHO58" s="1"/>
      <c r="CHP58" s="1"/>
      <c r="CHQ58" s="1"/>
      <c r="CHR58" s="1"/>
      <c r="CHS58" s="1"/>
      <c r="CHT58" s="1"/>
      <c r="CHU58" s="1"/>
      <c r="CHV58" s="1"/>
      <c r="CHW58" s="1"/>
      <c r="CHX58" s="1"/>
      <c r="CHY58" s="1"/>
      <c r="CHZ58" s="1"/>
      <c r="CIA58" s="1"/>
      <c r="CIB58" s="1"/>
      <c r="CIC58" s="1"/>
      <c r="CID58" s="1"/>
      <c r="CIE58" s="1"/>
      <c r="CIF58" s="1"/>
      <c r="CIG58" s="1"/>
      <c r="CIH58" s="1"/>
      <c r="CII58" s="1"/>
      <c r="CIJ58" s="1"/>
      <c r="CIK58" s="1"/>
      <c r="CIL58" s="1"/>
      <c r="CIM58" s="1"/>
      <c r="CIN58" s="1"/>
      <c r="CIO58" s="1"/>
      <c r="CIP58" s="1"/>
      <c r="CIQ58" s="1"/>
      <c r="CIR58" s="1"/>
      <c r="CIS58" s="1"/>
      <c r="CIT58" s="1"/>
      <c r="CIU58" s="1"/>
      <c r="CIV58" s="1"/>
      <c r="CIW58" s="1"/>
      <c r="CIX58" s="1"/>
      <c r="CIY58" s="1"/>
      <c r="CIZ58" s="1"/>
      <c r="CJA58" s="1"/>
      <c r="CJB58" s="1"/>
      <c r="CJC58" s="1"/>
      <c r="CJD58" s="1"/>
      <c r="CJE58" s="1"/>
      <c r="CJF58" s="1"/>
      <c r="CJG58" s="1"/>
      <c r="CJH58" s="1"/>
      <c r="CJI58" s="1"/>
      <c r="CJJ58" s="1"/>
      <c r="CJK58" s="1"/>
      <c r="CJL58" s="1"/>
      <c r="CJM58" s="1"/>
      <c r="CJN58" s="1"/>
      <c r="CJO58" s="1"/>
      <c r="CJP58" s="1"/>
      <c r="CJQ58" s="1"/>
      <c r="CJR58" s="1"/>
      <c r="CJS58" s="1"/>
      <c r="CJT58" s="1"/>
      <c r="CJU58" s="1"/>
      <c r="CJV58" s="1"/>
      <c r="CJW58" s="1"/>
      <c r="CJX58" s="1"/>
      <c r="CJY58" s="1"/>
      <c r="CJZ58" s="1"/>
      <c r="CKA58" s="1"/>
      <c r="CKB58" s="1"/>
      <c r="CKC58" s="1"/>
      <c r="CKD58" s="1"/>
      <c r="CKE58" s="1"/>
      <c r="CKF58" s="1"/>
      <c r="CKG58" s="1"/>
      <c r="CKH58" s="1"/>
      <c r="CKI58" s="1"/>
      <c r="CKJ58" s="1"/>
      <c r="CKK58" s="1"/>
      <c r="CKL58" s="1"/>
      <c r="CKM58" s="1"/>
      <c r="CKN58" s="1"/>
      <c r="CKO58" s="1"/>
      <c r="CKP58" s="1"/>
      <c r="CKQ58" s="1"/>
      <c r="CKR58" s="1"/>
      <c r="CKS58" s="1"/>
      <c r="CKT58" s="1"/>
      <c r="CKU58" s="1"/>
      <c r="CKV58" s="1"/>
      <c r="CKW58" s="1"/>
      <c r="CKX58" s="1"/>
      <c r="CKY58" s="1"/>
      <c r="CKZ58" s="1"/>
      <c r="CLA58" s="1"/>
      <c r="CLB58" s="1"/>
      <c r="CLC58" s="1"/>
      <c r="CLD58" s="1"/>
      <c r="CLE58" s="1"/>
      <c r="CLF58" s="1"/>
      <c r="CLG58" s="1"/>
      <c r="CLH58" s="1"/>
      <c r="CLI58" s="1"/>
      <c r="CLJ58" s="1"/>
      <c r="CLK58" s="1"/>
      <c r="CLL58" s="1"/>
      <c r="CLM58" s="1"/>
      <c r="CLN58" s="1"/>
      <c r="CLO58" s="1"/>
      <c r="CLP58" s="1"/>
      <c r="CLQ58" s="1"/>
      <c r="CLR58" s="1"/>
      <c r="CLS58" s="1"/>
      <c r="CLT58" s="1"/>
      <c r="CLU58" s="1"/>
      <c r="CLV58" s="1"/>
      <c r="CLW58" s="1"/>
      <c r="CLX58" s="1"/>
      <c r="CLY58" s="1"/>
      <c r="CLZ58" s="1"/>
      <c r="CMA58" s="1"/>
      <c r="CMB58" s="1"/>
      <c r="CMC58" s="1"/>
      <c r="CMD58" s="1"/>
      <c r="CME58" s="1"/>
      <c r="CMF58" s="1"/>
      <c r="CMG58" s="1"/>
      <c r="CMH58" s="1"/>
      <c r="CMI58" s="1"/>
      <c r="CMJ58" s="1"/>
      <c r="CMK58" s="1"/>
      <c r="CML58" s="1"/>
      <c r="CMM58" s="1"/>
      <c r="CMN58" s="1"/>
      <c r="CMO58" s="1"/>
      <c r="CMP58" s="1"/>
      <c r="CMQ58" s="1"/>
      <c r="CMR58" s="1"/>
      <c r="CMS58" s="1"/>
      <c r="CMT58" s="1"/>
      <c r="CMU58" s="1"/>
      <c r="CMV58" s="1"/>
      <c r="CMW58" s="1"/>
      <c r="CMX58" s="1"/>
      <c r="CMY58" s="1"/>
      <c r="CMZ58" s="1"/>
      <c r="CNA58" s="1"/>
      <c r="CNB58" s="1"/>
      <c r="CNC58" s="1"/>
      <c r="CND58" s="1"/>
      <c r="CNE58" s="1"/>
      <c r="CNF58" s="1"/>
      <c r="CNG58" s="1"/>
      <c r="CNH58" s="1"/>
      <c r="CNI58" s="1"/>
      <c r="CNJ58" s="1"/>
      <c r="CNK58" s="1"/>
      <c r="CNL58" s="1"/>
      <c r="CNM58" s="1"/>
      <c r="CNN58" s="1"/>
      <c r="CNO58" s="1"/>
      <c r="CNP58" s="1"/>
      <c r="CNQ58" s="1"/>
      <c r="CNR58" s="1"/>
      <c r="CNS58" s="1"/>
      <c r="CNT58" s="1"/>
      <c r="CNU58" s="1"/>
      <c r="CNV58" s="1"/>
      <c r="CNW58" s="1"/>
      <c r="CNX58" s="1"/>
      <c r="CNY58" s="1"/>
      <c r="CNZ58" s="1"/>
      <c r="COA58" s="1"/>
      <c r="COB58" s="1"/>
      <c r="COC58" s="1"/>
      <c r="COD58" s="1"/>
      <c r="COE58" s="1"/>
      <c r="COF58" s="1"/>
      <c r="COG58" s="1"/>
      <c r="COH58" s="1"/>
      <c r="COI58" s="1"/>
      <c r="COJ58" s="1"/>
      <c r="COK58" s="1"/>
      <c r="COL58" s="1"/>
      <c r="COM58" s="1"/>
      <c r="CON58" s="1"/>
      <c r="COO58" s="1"/>
      <c r="COP58" s="1"/>
      <c r="COQ58" s="1"/>
      <c r="COR58" s="1"/>
      <c r="COS58" s="1"/>
      <c r="COT58" s="1"/>
      <c r="COU58" s="1"/>
      <c r="COV58" s="1"/>
      <c r="COW58" s="1"/>
      <c r="COX58" s="1"/>
      <c r="COY58" s="1"/>
      <c r="COZ58" s="1"/>
      <c r="CPA58" s="1"/>
      <c r="CPB58" s="1"/>
      <c r="CPC58" s="1"/>
      <c r="CPD58" s="1"/>
      <c r="CPE58" s="1"/>
      <c r="CPF58" s="1"/>
      <c r="CPG58" s="1"/>
      <c r="CPH58" s="1"/>
      <c r="CPI58" s="1"/>
      <c r="CPJ58" s="1"/>
      <c r="CPK58" s="1"/>
      <c r="CPL58" s="1"/>
      <c r="CPM58" s="1"/>
      <c r="CPN58" s="1"/>
      <c r="CPO58" s="1"/>
      <c r="CPP58" s="1"/>
      <c r="CPQ58" s="1"/>
      <c r="CPR58" s="1"/>
      <c r="CPS58" s="1"/>
      <c r="CPT58" s="1"/>
      <c r="CPU58" s="1"/>
      <c r="CPV58" s="1"/>
      <c r="CPW58" s="1"/>
      <c r="CPX58" s="1"/>
      <c r="CPY58" s="1"/>
      <c r="CPZ58" s="1"/>
      <c r="CQA58" s="1"/>
      <c r="CQB58" s="1"/>
      <c r="CQC58" s="1"/>
      <c r="CQD58" s="1"/>
      <c r="CQE58" s="1"/>
      <c r="CQF58" s="1"/>
      <c r="CQG58" s="1"/>
      <c r="CQH58" s="1"/>
      <c r="CQI58" s="1"/>
      <c r="CQJ58" s="1"/>
      <c r="CQK58" s="1"/>
      <c r="CQL58" s="1"/>
      <c r="CQM58" s="1"/>
      <c r="CQN58" s="1"/>
      <c r="CQO58" s="1"/>
      <c r="CQP58" s="1"/>
      <c r="CQQ58" s="1"/>
      <c r="CQR58" s="1"/>
      <c r="CQS58" s="1"/>
      <c r="CQT58" s="1"/>
      <c r="CQU58" s="1"/>
      <c r="CQV58" s="1"/>
      <c r="CQW58" s="1"/>
      <c r="CQX58" s="1"/>
      <c r="CQY58" s="1"/>
      <c r="CQZ58" s="1"/>
      <c r="CRA58" s="1"/>
      <c r="CRB58" s="1"/>
      <c r="CRC58" s="1"/>
      <c r="CRD58" s="1"/>
      <c r="CRE58" s="1"/>
      <c r="CRF58" s="1"/>
      <c r="CRG58" s="1"/>
      <c r="CRH58" s="1"/>
      <c r="CRI58" s="1"/>
      <c r="CRJ58" s="1"/>
      <c r="CRK58" s="1"/>
      <c r="CRL58" s="1"/>
      <c r="CRM58" s="1"/>
      <c r="CRN58" s="1"/>
      <c r="CRO58" s="1"/>
      <c r="CRP58" s="1"/>
      <c r="CRQ58" s="1"/>
      <c r="CRR58" s="1"/>
      <c r="CRS58" s="1"/>
      <c r="CRT58" s="1"/>
      <c r="CRU58" s="1"/>
      <c r="CRV58" s="1"/>
      <c r="CRW58" s="1"/>
      <c r="CRX58" s="1"/>
      <c r="CRY58" s="1"/>
      <c r="CRZ58" s="1"/>
      <c r="CSA58" s="1"/>
      <c r="CSB58" s="1"/>
      <c r="CSC58" s="1"/>
      <c r="CSD58" s="1"/>
      <c r="CSE58" s="1"/>
      <c r="CSF58" s="1"/>
      <c r="CSG58" s="1"/>
      <c r="CSH58" s="1"/>
      <c r="CSI58" s="1"/>
      <c r="CSJ58" s="1"/>
      <c r="CSK58" s="1"/>
      <c r="CSL58" s="1"/>
      <c r="CSM58" s="1"/>
      <c r="CSN58" s="1"/>
      <c r="CSO58" s="1"/>
      <c r="CSP58" s="1"/>
      <c r="CSQ58" s="1"/>
      <c r="CSR58" s="1"/>
      <c r="CSS58" s="1"/>
      <c r="CST58" s="1"/>
      <c r="CSU58" s="1"/>
      <c r="CSV58" s="1"/>
      <c r="CSW58" s="1"/>
      <c r="CSX58" s="1"/>
      <c r="CSY58" s="1"/>
      <c r="CSZ58" s="1"/>
      <c r="CTA58" s="1"/>
      <c r="CTB58" s="1"/>
      <c r="CTC58" s="1"/>
      <c r="CTD58" s="1"/>
      <c r="CTE58" s="1"/>
      <c r="CTF58" s="1"/>
      <c r="CTG58" s="1"/>
      <c r="CTH58" s="1"/>
      <c r="CTI58" s="1"/>
      <c r="CTJ58" s="1"/>
      <c r="CTK58" s="1"/>
      <c r="CTL58" s="1"/>
      <c r="CTM58" s="1"/>
      <c r="CTN58" s="1"/>
      <c r="CTO58" s="1"/>
      <c r="CTP58" s="1"/>
      <c r="CTQ58" s="1"/>
      <c r="CTR58" s="1"/>
      <c r="CTS58" s="1"/>
      <c r="CTT58" s="1"/>
      <c r="CTU58" s="1"/>
      <c r="CTV58" s="1"/>
      <c r="CTW58" s="1"/>
      <c r="CTX58" s="1"/>
      <c r="CTY58" s="1"/>
      <c r="CTZ58" s="1"/>
      <c r="CUA58" s="1"/>
      <c r="CUB58" s="1"/>
      <c r="CUC58" s="1"/>
      <c r="CUD58" s="1"/>
      <c r="CUE58" s="1"/>
      <c r="CUF58" s="1"/>
      <c r="CUG58" s="1"/>
      <c r="CUH58" s="1"/>
      <c r="CUI58" s="1"/>
      <c r="CUJ58" s="1"/>
      <c r="CUK58" s="1"/>
      <c r="CUL58" s="1"/>
      <c r="CUM58" s="1"/>
      <c r="CUN58" s="1"/>
      <c r="CUO58" s="1"/>
      <c r="CUP58" s="1"/>
      <c r="CUQ58" s="1"/>
      <c r="CUR58" s="1"/>
      <c r="CUS58" s="1"/>
      <c r="CUT58" s="1"/>
      <c r="CUU58" s="1"/>
      <c r="CUV58" s="1"/>
      <c r="CUW58" s="1"/>
      <c r="CUX58" s="1"/>
      <c r="CUY58" s="1"/>
      <c r="CUZ58" s="1"/>
      <c r="CVA58" s="1"/>
      <c r="CVB58" s="1"/>
      <c r="CVC58" s="1"/>
      <c r="CVD58" s="1"/>
      <c r="CVE58" s="1"/>
      <c r="CVF58" s="1"/>
      <c r="CVG58" s="1"/>
      <c r="CVH58" s="1"/>
      <c r="CVI58" s="1"/>
      <c r="CVJ58" s="1"/>
      <c r="CVK58" s="1"/>
      <c r="CVL58" s="1"/>
      <c r="CVM58" s="1"/>
      <c r="CVN58" s="1"/>
      <c r="CVO58" s="1"/>
      <c r="CVP58" s="1"/>
      <c r="CVQ58" s="1"/>
      <c r="CVR58" s="1"/>
      <c r="CVS58" s="1"/>
      <c r="CVT58" s="1"/>
      <c r="CVU58" s="1"/>
      <c r="CVV58" s="1"/>
      <c r="CVW58" s="1"/>
      <c r="CVX58" s="1"/>
      <c r="CVY58" s="1"/>
      <c r="CVZ58" s="1"/>
      <c r="CWA58" s="1"/>
      <c r="CWB58" s="1"/>
      <c r="CWC58" s="1"/>
      <c r="CWD58" s="1"/>
      <c r="CWE58" s="1"/>
      <c r="CWF58" s="1"/>
      <c r="CWG58" s="1"/>
      <c r="CWH58" s="1"/>
      <c r="CWI58" s="1"/>
      <c r="CWJ58" s="1"/>
      <c r="CWK58" s="1"/>
      <c r="CWL58" s="1"/>
      <c r="CWM58" s="1"/>
      <c r="CWN58" s="1"/>
      <c r="CWO58" s="1"/>
      <c r="CWP58" s="1"/>
      <c r="CWQ58" s="1"/>
      <c r="CWR58" s="1"/>
      <c r="CWS58" s="1"/>
      <c r="CWT58" s="1"/>
      <c r="CWU58" s="1"/>
      <c r="CWV58" s="1"/>
      <c r="CWW58" s="1"/>
      <c r="CWX58" s="1"/>
      <c r="CWY58" s="1"/>
      <c r="CWZ58" s="1"/>
      <c r="CXA58" s="1"/>
      <c r="CXB58" s="1"/>
      <c r="CXC58" s="1"/>
      <c r="CXD58" s="1"/>
      <c r="CXE58" s="1"/>
      <c r="CXF58" s="1"/>
      <c r="CXG58" s="1"/>
      <c r="CXH58" s="1"/>
      <c r="CXI58" s="1"/>
      <c r="CXJ58" s="1"/>
      <c r="CXK58" s="1"/>
      <c r="CXL58" s="1"/>
      <c r="CXM58" s="1"/>
      <c r="CXN58" s="1"/>
      <c r="CXO58" s="1"/>
      <c r="CXP58" s="1"/>
      <c r="CXQ58" s="1"/>
      <c r="CXR58" s="1"/>
      <c r="CXS58" s="1"/>
      <c r="CXT58" s="1"/>
      <c r="CXU58" s="1"/>
      <c r="CXV58" s="1"/>
      <c r="CXW58" s="1"/>
      <c r="CXX58" s="1"/>
      <c r="CXY58" s="1"/>
      <c r="CXZ58" s="1"/>
      <c r="CYA58" s="1"/>
      <c r="CYB58" s="1"/>
      <c r="CYC58" s="1"/>
      <c r="CYD58" s="1"/>
      <c r="CYE58" s="1"/>
      <c r="CYF58" s="1"/>
      <c r="CYG58" s="1"/>
      <c r="CYH58" s="1"/>
      <c r="CYI58" s="1"/>
      <c r="CYJ58" s="1"/>
      <c r="CYK58" s="1"/>
      <c r="CYL58" s="1"/>
      <c r="CYM58" s="1"/>
      <c r="CYN58" s="1"/>
      <c r="CYO58" s="1"/>
      <c r="CYP58" s="1"/>
      <c r="CYQ58" s="1"/>
      <c r="CYR58" s="1"/>
      <c r="CYS58" s="1"/>
      <c r="CYT58" s="1"/>
      <c r="CYU58" s="1"/>
      <c r="CYV58" s="1"/>
      <c r="CYW58" s="1"/>
      <c r="CYX58" s="1"/>
      <c r="CYY58" s="1"/>
      <c r="CYZ58" s="1"/>
      <c r="CZA58" s="1"/>
      <c r="CZB58" s="1"/>
      <c r="CZC58" s="1"/>
      <c r="CZD58" s="1"/>
      <c r="CZE58" s="1"/>
      <c r="CZF58" s="1"/>
      <c r="CZG58" s="1"/>
      <c r="CZH58" s="1"/>
      <c r="CZI58" s="1"/>
      <c r="CZJ58" s="1"/>
      <c r="CZK58" s="1"/>
      <c r="CZL58" s="1"/>
      <c r="CZM58" s="1"/>
      <c r="CZN58" s="1"/>
      <c r="CZO58" s="1"/>
      <c r="CZP58" s="1"/>
      <c r="CZQ58" s="1"/>
      <c r="CZR58" s="1"/>
      <c r="CZS58" s="1"/>
      <c r="CZT58" s="1"/>
      <c r="CZU58" s="1"/>
      <c r="CZV58" s="1"/>
      <c r="CZW58" s="1"/>
      <c r="CZX58" s="1"/>
      <c r="CZY58" s="1"/>
      <c r="CZZ58" s="1"/>
      <c r="DAA58" s="1"/>
      <c r="DAB58" s="1"/>
      <c r="DAC58" s="1"/>
      <c r="DAD58" s="1"/>
      <c r="DAE58" s="1"/>
      <c r="DAF58" s="1"/>
      <c r="DAG58" s="1"/>
      <c r="DAH58" s="1"/>
      <c r="DAI58" s="1"/>
      <c r="DAJ58" s="1"/>
      <c r="DAK58" s="1"/>
      <c r="DAL58" s="1"/>
      <c r="DAM58" s="1"/>
      <c r="DAN58" s="1"/>
      <c r="DAO58" s="1"/>
      <c r="DAP58" s="1"/>
      <c r="DAQ58" s="1"/>
      <c r="DAR58" s="1"/>
      <c r="DAS58" s="1"/>
      <c r="DAT58" s="1"/>
      <c r="DAU58" s="1"/>
      <c r="DAV58" s="1"/>
      <c r="DAW58" s="1"/>
      <c r="DAX58" s="1"/>
      <c r="DAY58" s="1"/>
      <c r="DAZ58" s="1"/>
      <c r="DBA58" s="1"/>
      <c r="DBB58" s="1"/>
      <c r="DBC58" s="1"/>
      <c r="DBD58" s="1"/>
      <c r="DBE58" s="1"/>
      <c r="DBF58" s="1"/>
      <c r="DBG58" s="1"/>
      <c r="DBH58" s="1"/>
      <c r="DBI58" s="1"/>
      <c r="DBJ58" s="1"/>
      <c r="DBK58" s="1"/>
      <c r="DBL58" s="1"/>
      <c r="DBM58" s="1"/>
      <c r="DBN58" s="1"/>
      <c r="DBO58" s="1"/>
      <c r="DBP58" s="1"/>
      <c r="DBQ58" s="1"/>
      <c r="DBR58" s="1"/>
      <c r="DBS58" s="1"/>
      <c r="DBT58" s="1"/>
      <c r="DBU58" s="1"/>
      <c r="DBV58" s="1"/>
      <c r="DBW58" s="1"/>
      <c r="DBX58" s="1"/>
      <c r="DBY58" s="1"/>
      <c r="DBZ58" s="1"/>
      <c r="DCA58" s="1"/>
      <c r="DCB58" s="1"/>
      <c r="DCC58" s="1"/>
      <c r="DCD58" s="1"/>
      <c r="DCE58" s="1"/>
      <c r="DCF58" s="1"/>
      <c r="DCG58" s="1"/>
      <c r="DCH58" s="1"/>
      <c r="DCI58" s="1"/>
      <c r="DCJ58" s="1"/>
      <c r="DCK58" s="1"/>
      <c r="DCL58" s="1"/>
      <c r="DCM58" s="1"/>
      <c r="DCN58" s="1"/>
      <c r="DCO58" s="1"/>
      <c r="DCP58" s="1"/>
      <c r="DCQ58" s="1"/>
      <c r="DCR58" s="1"/>
      <c r="DCS58" s="1"/>
      <c r="DCT58" s="1"/>
      <c r="DCU58" s="1"/>
      <c r="DCV58" s="1"/>
      <c r="DCW58" s="1"/>
      <c r="DCX58" s="1"/>
      <c r="DCY58" s="1"/>
      <c r="DCZ58" s="1"/>
      <c r="DDA58" s="1"/>
      <c r="DDB58" s="1"/>
      <c r="DDC58" s="1"/>
      <c r="DDD58" s="1"/>
      <c r="DDE58" s="1"/>
      <c r="DDF58" s="1"/>
      <c r="DDG58" s="1"/>
      <c r="DDH58" s="1"/>
      <c r="DDI58" s="1"/>
      <c r="DDJ58" s="1"/>
      <c r="DDK58" s="1"/>
      <c r="DDL58" s="1"/>
      <c r="DDM58" s="1"/>
      <c r="DDN58" s="1"/>
      <c r="DDO58" s="1"/>
      <c r="DDP58" s="1"/>
      <c r="DDQ58" s="1"/>
      <c r="DDR58" s="1"/>
      <c r="DDS58" s="1"/>
      <c r="DDT58" s="1"/>
      <c r="DDU58" s="1"/>
      <c r="DDV58" s="1"/>
      <c r="DDW58" s="1"/>
      <c r="DDX58" s="1"/>
      <c r="DDY58" s="1"/>
      <c r="DDZ58" s="1"/>
      <c r="DEA58" s="1"/>
      <c r="DEB58" s="1"/>
      <c r="DEC58" s="1"/>
      <c r="DED58" s="1"/>
      <c r="DEE58" s="1"/>
      <c r="DEF58" s="1"/>
      <c r="DEG58" s="1"/>
      <c r="DEH58" s="1"/>
      <c r="DEI58" s="1"/>
      <c r="DEJ58" s="1"/>
      <c r="DEK58" s="1"/>
      <c r="DEL58" s="1"/>
      <c r="DEM58" s="1"/>
      <c r="DEN58" s="1"/>
      <c r="DEO58" s="1"/>
      <c r="DEP58" s="1"/>
      <c r="DEQ58" s="1"/>
      <c r="DER58" s="1"/>
      <c r="DES58" s="1"/>
      <c r="DET58" s="1"/>
      <c r="DEU58" s="1"/>
      <c r="DEV58" s="1"/>
      <c r="DEW58" s="1"/>
      <c r="DEX58" s="1"/>
      <c r="DEY58" s="1"/>
      <c r="DEZ58" s="1"/>
      <c r="DFA58" s="1"/>
      <c r="DFB58" s="1"/>
      <c r="DFC58" s="1"/>
      <c r="DFD58" s="1"/>
      <c r="DFE58" s="1"/>
      <c r="DFF58" s="1"/>
      <c r="DFG58" s="1"/>
      <c r="DFH58" s="1"/>
      <c r="DFI58" s="1"/>
      <c r="DFJ58" s="1"/>
      <c r="DFK58" s="1"/>
      <c r="DFL58" s="1"/>
      <c r="DFM58" s="1"/>
      <c r="DFN58" s="1"/>
      <c r="DFO58" s="1"/>
      <c r="DFP58" s="1"/>
      <c r="DFQ58" s="1"/>
      <c r="DFR58" s="1"/>
      <c r="DFS58" s="1"/>
      <c r="DFT58" s="1"/>
      <c r="DFU58" s="1"/>
      <c r="DFV58" s="1"/>
      <c r="DFW58" s="1"/>
      <c r="DFX58" s="1"/>
      <c r="DFY58" s="1"/>
      <c r="DFZ58" s="1"/>
      <c r="DGA58" s="1"/>
      <c r="DGB58" s="1"/>
      <c r="DGC58" s="1"/>
      <c r="DGD58" s="1"/>
      <c r="DGE58" s="1"/>
      <c r="DGF58" s="1"/>
      <c r="DGG58" s="1"/>
      <c r="DGH58" s="1"/>
      <c r="DGI58" s="1"/>
      <c r="DGJ58" s="1"/>
      <c r="DGK58" s="1"/>
      <c r="DGL58" s="1"/>
      <c r="DGM58" s="1"/>
      <c r="DGN58" s="1"/>
      <c r="DGO58" s="1"/>
      <c r="DGP58" s="1"/>
      <c r="DGQ58" s="1"/>
      <c r="DGR58" s="1"/>
      <c r="DGS58" s="1"/>
      <c r="DGT58" s="1"/>
      <c r="DGU58" s="1"/>
      <c r="DGV58" s="1"/>
      <c r="DGW58" s="1"/>
      <c r="DGX58" s="1"/>
      <c r="DGY58" s="1"/>
      <c r="DGZ58" s="1"/>
      <c r="DHA58" s="1"/>
      <c r="DHB58" s="1"/>
      <c r="DHC58" s="1"/>
      <c r="DHD58" s="1"/>
      <c r="DHE58" s="1"/>
      <c r="DHF58" s="1"/>
      <c r="DHG58" s="1"/>
      <c r="DHH58" s="1"/>
      <c r="DHI58" s="1"/>
      <c r="DHJ58" s="1"/>
      <c r="DHK58" s="1"/>
      <c r="DHL58" s="1"/>
      <c r="DHM58" s="1"/>
      <c r="DHN58" s="1"/>
      <c r="DHO58" s="1"/>
      <c r="DHP58" s="1"/>
      <c r="DHQ58" s="1"/>
      <c r="DHR58" s="1"/>
      <c r="DHS58" s="1"/>
      <c r="DHT58" s="1"/>
      <c r="DHU58" s="1"/>
      <c r="DHV58" s="1"/>
      <c r="DHW58" s="1"/>
      <c r="DHX58" s="1"/>
      <c r="DHY58" s="1"/>
      <c r="DHZ58" s="1"/>
      <c r="DIA58" s="1"/>
      <c r="DIB58" s="1"/>
      <c r="DIC58" s="1"/>
      <c r="DID58" s="1"/>
      <c r="DIE58" s="1"/>
      <c r="DIF58" s="1"/>
      <c r="DIG58" s="1"/>
      <c r="DIH58" s="1"/>
      <c r="DII58" s="1"/>
      <c r="DIJ58" s="1"/>
      <c r="DIK58" s="1"/>
      <c r="DIL58" s="1"/>
      <c r="DIM58" s="1"/>
      <c r="DIN58" s="1"/>
      <c r="DIO58" s="1"/>
      <c r="DIP58" s="1"/>
      <c r="DIQ58" s="1"/>
      <c r="DIR58" s="1"/>
      <c r="DIS58" s="1"/>
      <c r="DIT58" s="1"/>
      <c r="DIU58" s="1"/>
      <c r="DIV58" s="1"/>
      <c r="DIW58" s="1"/>
      <c r="DIX58" s="1"/>
      <c r="DIY58" s="1"/>
      <c r="DIZ58" s="1"/>
      <c r="DJA58" s="1"/>
      <c r="DJB58" s="1"/>
      <c r="DJC58" s="1"/>
      <c r="DJD58" s="1"/>
      <c r="DJE58" s="1"/>
      <c r="DJF58" s="1"/>
      <c r="DJG58" s="1"/>
      <c r="DJH58" s="1"/>
      <c r="DJI58" s="1"/>
      <c r="DJJ58" s="1"/>
      <c r="DJK58" s="1"/>
      <c r="DJL58" s="1"/>
      <c r="DJM58" s="1"/>
      <c r="DJN58" s="1"/>
      <c r="DJO58" s="1"/>
      <c r="DJP58" s="1"/>
      <c r="DJQ58" s="1"/>
      <c r="DJR58" s="1"/>
      <c r="DJS58" s="1"/>
      <c r="DJT58" s="1"/>
      <c r="DJU58" s="1"/>
      <c r="DJV58" s="1"/>
      <c r="DJW58" s="1"/>
      <c r="DJX58" s="1"/>
      <c r="DJY58" s="1"/>
      <c r="DJZ58" s="1"/>
      <c r="DKA58" s="1"/>
      <c r="DKB58" s="1"/>
      <c r="DKC58" s="1"/>
      <c r="DKD58" s="1"/>
      <c r="DKE58" s="1"/>
      <c r="DKF58" s="1"/>
      <c r="DKG58" s="1"/>
      <c r="DKH58" s="1"/>
      <c r="DKI58" s="1"/>
      <c r="DKJ58" s="1"/>
      <c r="DKK58" s="1"/>
      <c r="DKL58" s="1"/>
      <c r="DKM58" s="1"/>
      <c r="DKN58" s="1"/>
      <c r="DKO58" s="1"/>
      <c r="DKP58" s="1"/>
      <c r="DKQ58" s="1"/>
      <c r="DKR58" s="1"/>
      <c r="DKS58" s="1"/>
      <c r="DKT58" s="1"/>
      <c r="DKU58" s="1"/>
      <c r="DKV58" s="1"/>
      <c r="DKW58" s="1"/>
      <c r="DKX58" s="1"/>
      <c r="DKY58" s="1"/>
      <c r="DKZ58" s="1"/>
      <c r="DLA58" s="1"/>
      <c r="DLB58" s="1"/>
      <c r="DLC58" s="1"/>
      <c r="DLD58" s="1"/>
      <c r="DLE58" s="1"/>
      <c r="DLF58" s="1"/>
      <c r="DLG58" s="1"/>
      <c r="DLH58" s="1"/>
      <c r="DLI58" s="1"/>
      <c r="DLJ58" s="1"/>
      <c r="DLK58" s="1"/>
      <c r="DLL58" s="1"/>
      <c r="DLM58" s="1"/>
      <c r="DLN58" s="1"/>
      <c r="DLO58" s="1"/>
      <c r="DLP58" s="1"/>
      <c r="DLQ58" s="1"/>
      <c r="DLR58" s="1"/>
      <c r="DLS58" s="1"/>
      <c r="DLT58" s="1"/>
      <c r="DLU58" s="1"/>
      <c r="DLV58" s="1"/>
      <c r="DLW58" s="1"/>
      <c r="DLX58" s="1"/>
      <c r="DLY58" s="1"/>
      <c r="DLZ58" s="1"/>
      <c r="DMA58" s="1"/>
      <c r="DMB58" s="1"/>
      <c r="DMC58" s="1"/>
      <c r="DMD58" s="1"/>
      <c r="DME58" s="1"/>
      <c r="DMF58" s="1"/>
      <c r="DMG58" s="1"/>
      <c r="DMH58" s="1"/>
      <c r="DMI58" s="1"/>
      <c r="DMJ58" s="1"/>
      <c r="DMK58" s="1"/>
      <c r="DML58" s="1"/>
      <c r="DMM58" s="1"/>
      <c r="DMN58" s="1"/>
      <c r="DMO58" s="1"/>
      <c r="DMP58" s="1"/>
      <c r="DMQ58" s="1"/>
      <c r="DMR58" s="1"/>
      <c r="DMS58" s="1"/>
      <c r="DMT58" s="1"/>
      <c r="DMU58" s="1"/>
      <c r="DMV58" s="1"/>
      <c r="DMW58" s="1"/>
      <c r="DMX58" s="1"/>
      <c r="DMY58" s="1"/>
      <c r="DMZ58" s="1"/>
      <c r="DNA58" s="1"/>
      <c r="DNB58" s="1"/>
      <c r="DNC58" s="1"/>
      <c r="DND58" s="1"/>
      <c r="DNE58" s="1"/>
      <c r="DNF58" s="1"/>
      <c r="DNG58" s="1"/>
      <c r="DNH58" s="1"/>
      <c r="DNI58" s="1"/>
      <c r="DNJ58" s="1"/>
      <c r="DNK58" s="1"/>
      <c r="DNL58" s="1"/>
      <c r="DNM58" s="1"/>
      <c r="DNN58" s="1"/>
      <c r="DNO58" s="1"/>
      <c r="DNP58" s="1"/>
      <c r="DNQ58" s="1"/>
      <c r="DNR58" s="1"/>
      <c r="DNS58" s="1"/>
      <c r="DNT58" s="1"/>
      <c r="DNU58" s="1"/>
      <c r="DNV58" s="1"/>
      <c r="DNW58" s="1"/>
      <c r="DNX58" s="1"/>
      <c r="DNY58" s="1"/>
      <c r="DNZ58" s="1"/>
      <c r="DOA58" s="1"/>
      <c r="DOB58" s="1"/>
      <c r="DOC58" s="1"/>
      <c r="DOD58" s="1"/>
      <c r="DOE58" s="1"/>
      <c r="DOF58" s="1"/>
      <c r="DOG58" s="1"/>
      <c r="DOH58" s="1"/>
      <c r="DOI58" s="1"/>
      <c r="DOJ58" s="1"/>
      <c r="DOK58" s="1"/>
      <c r="DOL58" s="1"/>
      <c r="DOM58" s="1"/>
      <c r="DON58" s="1"/>
      <c r="DOO58" s="1"/>
      <c r="DOP58" s="1"/>
      <c r="DOQ58" s="1"/>
      <c r="DOR58" s="1"/>
      <c r="DOS58" s="1"/>
      <c r="DOT58" s="1"/>
      <c r="DOU58" s="1"/>
      <c r="DOV58" s="1"/>
      <c r="DOW58" s="1"/>
      <c r="DOX58" s="1"/>
      <c r="DOY58" s="1"/>
      <c r="DOZ58" s="1"/>
      <c r="DPA58" s="1"/>
      <c r="DPB58" s="1"/>
      <c r="DPC58" s="1"/>
      <c r="DPD58" s="1"/>
      <c r="DPE58" s="1"/>
      <c r="DPF58" s="1"/>
      <c r="DPG58" s="1"/>
      <c r="DPH58" s="1"/>
      <c r="DPI58" s="1"/>
      <c r="DPJ58" s="1"/>
      <c r="DPK58" s="1"/>
      <c r="DPL58" s="1"/>
      <c r="DPM58" s="1"/>
      <c r="DPN58" s="1"/>
      <c r="DPO58" s="1"/>
      <c r="DPP58" s="1"/>
      <c r="DPQ58" s="1"/>
      <c r="DPR58" s="1"/>
      <c r="DPS58" s="1"/>
      <c r="DPT58" s="1"/>
      <c r="DPU58" s="1"/>
      <c r="DPV58" s="1"/>
      <c r="DPW58" s="1"/>
      <c r="DPX58" s="1"/>
      <c r="DPY58" s="1"/>
      <c r="DPZ58" s="1"/>
      <c r="DQA58" s="1"/>
      <c r="DQB58" s="1"/>
      <c r="DQC58" s="1"/>
      <c r="DQD58" s="1"/>
      <c r="DQE58" s="1"/>
      <c r="DQF58" s="1"/>
      <c r="DQG58" s="1"/>
      <c r="DQH58" s="1"/>
      <c r="DQI58" s="1"/>
      <c r="DQJ58" s="1"/>
      <c r="DQK58" s="1"/>
      <c r="DQL58" s="1"/>
      <c r="DQM58" s="1"/>
      <c r="DQN58" s="1"/>
      <c r="DQO58" s="1"/>
      <c r="DQP58" s="1"/>
      <c r="DQQ58" s="1"/>
      <c r="DQR58" s="1"/>
      <c r="DQS58" s="1"/>
      <c r="DQT58" s="1"/>
      <c r="DQU58" s="1"/>
      <c r="DQV58" s="1"/>
      <c r="DQW58" s="1"/>
      <c r="DQX58" s="1"/>
      <c r="DQY58" s="1"/>
      <c r="DQZ58" s="1"/>
      <c r="DRA58" s="1"/>
      <c r="DRB58" s="1"/>
      <c r="DRC58" s="1"/>
      <c r="DRD58" s="1"/>
      <c r="DRE58" s="1"/>
      <c r="DRF58" s="1"/>
      <c r="DRG58" s="1"/>
      <c r="DRH58" s="1"/>
      <c r="DRI58" s="1"/>
      <c r="DRJ58" s="1"/>
      <c r="DRK58" s="1"/>
      <c r="DRL58" s="1"/>
      <c r="DRM58" s="1"/>
      <c r="DRN58" s="1"/>
      <c r="DRO58" s="1"/>
      <c r="DRP58" s="1"/>
      <c r="DRQ58" s="1"/>
      <c r="DRR58" s="1"/>
      <c r="DRS58" s="1"/>
      <c r="DRT58" s="1"/>
      <c r="DRU58" s="1"/>
      <c r="DRV58" s="1"/>
      <c r="DRW58" s="1"/>
      <c r="DRX58" s="1"/>
      <c r="DRY58" s="1"/>
      <c r="DRZ58" s="1"/>
      <c r="DSA58" s="1"/>
      <c r="DSB58" s="1"/>
      <c r="DSC58" s="1"/>
      <c r="DSD58" s="1"/>
      <c r="DSE58" s="1"/>
      <c r="DSF58" s="1"/>
      <c r="DSG58" s="1"/>
      <c r="DSH58" s="1"/>
      <c r="DSI58" s="1"/>
      <c r="DSJ58" s="1"/>
      <c r="DSK58" s="1"/>
      <c r="DSL58" s="1"/>
      <c r="DSM58" s="1"/>
      <c r="DSN58" s="1"/>
      <c r="DSO58" s="1"/>
      <c r="DSP58" s="1"/>
      <c r="DSQ58" s="1"/>
      <c r="DSR58" s="1"/>
      <c r="DSS58" s="1"/>
      <c r="DST58" s="1"/>
      <c r="DSU58" s="1"/>
      <c r="DSV58" s="1"/>
      <c r="DSW58" s="1"/>
      <c r="DSX58" s="1"/>
      <c r="DSY58" s="1"/>
      <c r="DSZ58" s="1"/>
      <c r="DTA58" s="1"/>
      <c r="DTB58" s="1"/>
      <c r="DTC58" s="1"/>
      <c r="DTD58" s="1"/>
      <c r="DTE58" s="1"/>
      <c r="DTF58" s="1"/>
      <c r="DTG58" s="1"/>
      <c r="DTH58" s="1"/>
      <c r="DTI58" s="1"/>
      <c r="DTJ58" s="1"/>
      <c r="DTK58" s="1"/>
      <c r="DTL58" s="1"/>
      <c r="DTM58" s="1"/>
      <c r="DTN58" s="1"/>
      <c r="DTO58" s="1"/>
      <c r="DTP58" s="1"/>
      <c r="DTQ58" s="1"/>
      <c r="DTR58" s="1"/>
      <c r="DTS58" s="1"/>
      <c r="DTT58" s="1"/>
      <c r="DTU58" s="1"/>
      <c r="DTV58" s="1"/>
      <c r="DTW58" s="1"/>
      <c r="DTX58" s="1"/>
      <c r="DTY58" s="1"/>
      <c r="DTZ58" s="1"/>
      <c r="DUA58" s="1"/>
      <c r="DUB58" s="1"/>
      <c r="DUC58" s="1"/>
      <c r="DUD58" s="1"/>
      <c r="DUE58" s="1"/>
      <c r="DUF58" s="1"/>
      <c r="DUG58" s="1"/>
      <c r="DUH58" s="1"/>
      <c r="DUI58" s="1"/>
      <c r="DUJ58" s="1"/>
      <c r="DUK58" s="1"/>
      <c r="DUL58" s="1"/>
      <c r="DUM58" s="1"/>
      <c r="DUN58" s="1"/>
      <c r="DUO58" s="1"/>
      <c r="DUP58" s="1"/>
      <c r="DUQ58" s="1"/>
      <c r="DUR58" s="1"/>
      <c r="DUS58" s="1"/>
      <c r="DUT58" s="1"/>
      <c r="DUU58" s="1"/>
      <c r="DUV58" s="1"/>
      <c r="DUW58" s="1"/>
      <c r="DUX58" s="1"/>
      <c r="DUY58" s="1"/>
      <c r="DUZ58" s="1"/>
      <c r="DVA58" s="1"/>
      <c r="DVB58" s="1"/>
      <c r="DVC58" s="1"/>
      <c r="DVD58" s="1"/>
      <c r="DVE58" s="1"/>
      <c r="DVF58" s="1"/>
      <c r="DVG58" s="1"/>
      <c r="DVH58" s="1"/>
      <c r="DVI58" s="1"/>
      <c r="DVJ58" s="1"/>
      <c r="DVK58" s="1"/>
      <c r="DVL58" s="1"/>
      <c r="DVM58" s="1"/>
      <c r="DVN58" s="1"/>
      <c r="DVO58" s="1"/>
      <c r="DVP58" s="1"/>
      <c r="DVQ58" s="1"/>
      <c r="DVR58" s="1"/>
      <c r="DVS58" s="1"/>
      <c r="DVT58" s="1"/>
      <c r="DVU58" s="1"/>
      <c r="DVV58" s="1"/>
      <c r="DVW58" s="1"/>
      <c r="DVX58" s="1"/>
      <c r="DVY58" s="1"/>
      <c r="DVZ58" s="1"/>
      <c r="DWA58" s="1"/>
      <c r="DWB58" s="1"/>
      <c r="DWC58" s="1"/>
      <c r="DWD58" s="1"/>
      <c r="DWE58" s="1"/>
      <c r="DWF58" s="1"/>
      <c r="DWG58" s="1"/>
      <c r="DWH58" s="1"/>
      <c r="DWI58" s="1"/>
      <c r="DWJ58" s="1"/>
      <c r="DWK58" s="1"/>
      <c r="DWL58" s="1"/>
      <c r="DWM58" s="1"/>
      <c r="DWN58" s="1"/>
      <c r="DWO58" s="1"/>
      <c r="DWP58" s="1"/>
      <c r="DWQ58" s="1"/>
      <c r="DWR58" s="1"/>
      <c r="DWS58" s="1"/>
      <c r="DWT58" s="1"/>
      <c r="DWU58" s="1"/>
      <c r="DWV58" s="1"/>
      <c r="DWW58" s="1"/>
      <c r="DWX58" s="1"/>
      <c r="DWY58" s="1"/>
      <c r="DWZ58" s="1"/>
      <c r="DXA58" s="1"/>
      <c r="DXB58" s="1"/>
      <c r="DXC58" s="1"/>
      <c r="DXD58" s="1"/>
      <c r="DXE58" s="1"/>
      <c r="DXF58" s="1"/>
      <c r="DXG58" s="1"/>
      <c r="DXH58" s="1"/>
      <c r="DXI58" s="1"/>
      <c r="DXJ58" s="1"/>
      <c r="DXK58" s="1"/>
      <c r="DXL58" s="1"/>
      <c r="DXM58" s="1"/>
      <c r="DXN58" s="1"/>
      <c r="DXO58" s="1"/>
      <c r="DXP58" s="1"/>
      <c r="DXQ58" s="1"/>
      <c r="DXR58" s="1"/>
      <c r="DXS58" s="1"/>
      <c r="DXT58" s="1"/>
      <c r="DXU58" s="1"/>
      <c r="DXV58" s="1"/>
      <c r="DXW58" s="1"/>
      <c r="DXX58" s="1"/>
      <c r="DXY58" s="1"/>
      <c r="DXZ58" s="1"/>
      <c r="DYA58" s="1"/>
      <c r="DYB58" s="1"/>
      <c r="DYC58" s="1"/>
      <c r="DYD58" s="1"/>
      <c r="DYE58" s="1"/>
      <c r="DYF58" s="1"/>
      <c r="DYG58" s="1"/>
      <c r="DYH58" s="1"/>
      <c r="DYI58" s="1"/>
      <c r="DYJ58" s="1"/>
      <c r="DYK58" s="1"/>
      <c r="DYL58" s="1"/>
      <c r="DYM58" s="1"/>
      <c r="DYN58" s="1"/>
      <c r="DYO58" s="1"/>
      <c r="DYP58" s="1"/>
      <c r="DYQ58" s="1"/>
      <c r="DYR58" s="1"/>
      <c r="DYS58" s="1"/>
      <c r="DYT58" s="1"/>
      <c r="DYU58" s="1"/>
      <c r="DYV58" s="1"/>
      <c r="DYW58" s="1"/>
      <c r="DYX58" s="1"/>
      <c r="DYY58" s="1"/>
      <c r="DYZ58" s="1"/>
      <c r="DZA58" s="1"/>
      <c r="DZB58" s="1"/>
      <c r="DZC58" s="1"/>
      <c r="DZD58" s="1"/>
      <c r="DZE58" s="1"/>
      <c r="DZF58" s="1"/>
      <c r="DZG58" s="1"/>
      <c r="DZH58" s="1"/>
      <c r="DZI58" s="1"/>
      <c r="DZJ58" s="1"/>
      <c r="DZK58" s="1"/>
      <c r="DZL58" s="1"/>
      <c r="DZM58" s="1"/>
      <c r="DZN58" s="1"/>
      <c r="DZO58" s="1"/>
      <c r="DZP58" s="1"/>
      <c r="DZQ58" s="1"/>
      <c r="DZR58" s="1"/>
      <c r="DZS58" s="1"/>
      <c r="DZT58" s="1"/>
      <c r="DZU58" s="1"/>
      <c r="DZV58" s="1"/>
      <c r="DZW58" s="1"/>
      <c r="DZX58" s="1"/>
      <c r="DZY58" s="1"/>
      <c r="DZZ58" s="1"/>
      <c r="EAA58" s="1"/>
      <c r="EAB58" s="1"/>
      <c r="EAC58" s="1"/>
      <c r="EAD58" s="1"/>
      <c r="EAE58" s="1"/>
      <c r="EAF58" s="1"/>
      <c r="EAG58" s="1"/>
      <c r="EAH58" s="1"/>
      <c r="EAI58" s="1"/>
      <c r="EAJ58" s="1"/>
      <c r="EAK58" s="1"/>
      <c r="EAL58" s="1"/>
      <c r="EAM58" s="1"/>
      <c r="EAN58" s="1"/>
      <c r="EAO58" s="1"/>
      <c r="EAP58" s="1"/>
      <c r="EAQ58" s="1"/>
      <c r="EAR58" s="1"/>
      <c r="EAS58" s="1"/>
      <c r="EAT58" s="1"/>
      <c r="EAU58" s="1"/>
      <c r="EAV58" s="1"/>
      <c r="EAW58" s="1"/>
      <c r="EAX58" s="1"/>
      <c r="EAY58" s="1"/>
      <c r="EAZ58" s="1"/>
      <c r="EBA58" s="1"/>
      <c r="EBB58" s="1"/>
      <c r="EBC58" s="1"/>
      <c r="EBD58" s="1"/>
      <c r="EBE58" s="1"/>
      <c r="EBF58" s="1"/>
      <c r="EBG58" s="1"/>
      <c r="EBH58" s="1"/>
      <c r="EBI58" s="1"/>
      <c r="EBJ58" s="1"/>
      <c r="EBK58" s="1"/>
      <c r="EBL58" s="1"/>
      <c r="EBM58" s="1"/>
      <c r="EBN58" s="1"/>
      <c r="EBO58" s="1"/>
      <c r="EBP58" s="1"/>
      <c r="EBQ58" s="1"/>
      <c r="EBR58" s="1"/>
      <c r="EBS58" s="1"/>
      <c r="EBT58" s="1"/>
      <c r="EBU58" s="1"/>
      <c r="EBV58" s="1"/>
      <c r="EBW58" s="1"/>
      <c r="EBX58" s="1"/>
      <c r="EBY58" s="1"/>
      <c r="EBZ58" s="1"/>
      <c r="ECA58" s="1"/>
      <c r="ECB58" s="1"/>
      <c r="ECC58" s="1"/>
      <c r="ECD58" s="1"/>
      <c r="ECE58" s="1"/>
      <c r="ECF58" s="1"/>
      <c r="ECG58" s="1"/>
      <c r="ECH58" s="1"/>
      <c r="ECI58" s="1"/>
      <c r="ECJ58" s="1"/>
      <c r="ECK58" s="1"/>
      <c r="ECL58" s="1"/>
      <c r="ECM58" s="1"/>
      <c r="ECN58" s="1"/>
      <c r="ECO58" s="1"/>
      <c r="ECP58" s="1"/>
      <c r="ECQ58" s="1"/>
      <c r="ECR58" s="1"/>
      <c r="ECS58" s="1"/>
      <c r="ECT58" s="1"/>
      <c r="ECU58" s="1"/>
      <c r="ECV58" s="1"/>
      <c r="ECW58" s="1"/>
      <c r="ECX58" s="1"/>
      <c r="ECY58" s="1"/>
      <c r="ECZ58" s="1"/>
      <c r="EDA58" s="1"/>
      <c r="EDB58" s="1"/>
      <c r="EDC58" s="1"/>
      <c r="EDD58" s="1"/>
      <c r="EDE58" s="1"/>
      <c r="EDF58" s="1"/>
      <c r="EDG58" s="1"/>
      <c r="EDH58" s="1"/>
      <c r="EDI58" s="1"/>
      <c r="EDJ58" s="1"/>
      <c r="EDK58" s="1"/>
      <c r="EDL58" s="1"/>
      <c r="EDM58" s="1"/>
      <c r="EDN58" s="1"/>
      <c r="EDO58" s="1"/>
      <c r="EDP58" s="1"/>
      <c r="EDQ58" s="1"/>
      <c r="EDR58" s="1"/>
      <c r="EDS58" s="1"/>
      <c r="EDT58" s="1"/>
      <c r="EDU58" s="1"/>
      <c r="EDV58" s="1"/>
      <c r="EDW58" s="1"/>
      <c r="EDX58" s="1"/>
      <c r="EDY58" s="1"/>
      <c r="EDZ58" s="1"/>
      <c r="EEA58" s="1"/>
      <c r="EEB58" s="1"/>
      <c r="EEC58" s="1"/>
      <c r="EED58" s="1"/>
      <c r="EEE58" s="1"/>
      <c r="EEF58" s="1"/>
      <c r="EEG58" s="1"/>
      <c r="EEH58" s="1"/>
      <c r="EEI58" s="1"/>
      <c r="EEJ58" s="1"/>
      <c r="EEK58" s="1"/>
      <c r="EEL58" s="1"/>
      <c r="EEM58" s="1"/>
      <c r="EEN58" s="1"/>
      <c r="EEO58" s="1"/>
      <c r="EEP58" s="1"/>
      <c r="EEQ58" s="1"/>
      <c r="EER58" s="1"/>
      <c r="EES58" s="1"/>
      <c r="EET58" s="1"/>
      <c r="EEU58" s="1"/>
      <c r="EEV58" s="1"/>
      <c r="EEW58" s="1"/>
      <c r="EEX58" s="1"/>
      <c r="EEY58" s="1"/>
      <c r="EEZ58" s="1"/>
      <c r="EFA58" s="1"/>
      <c r="EFB58" s="1"/>
      <c r="EFC58" s="1"/>
      <c r="EFD58" s="1"/>
      <c r="EFE58" s="1"/>
      <c r="EFF58" s="1"/>
      <c r="EFG58" s="1"/>
      <c r="EFH58" s="1"/>
      <c r="EFI58" s="1"/>
      <c r="EFJ58" s="1"/>
      <c r="EFK58" s="1"/>
      <c r="EFL58" s="1"/>
      <c r="EFM58" s="1"/>
      <c r="EFN58" s="1"/>
      <c r="EFO58" s="1"/>
      <c r="EFP58" s="1"/>
      <c r="EFQ58" s="1"/>
      <c r="EFR58" s="1"/>
      <c r="EFS58" s="1"/>
      <c r="EFT58" s="1"/>
      <c r="EFU58" s="1"/>
      <c r="EFV58" s="1"/>
      <c r="EFW58" s="1"/>
      <c r="EFX58" s="1"/>
      <c r="EFY58" s="1"/>
      <c r="EFZ58" s="1"/>
      <c r="EGA58" s="1"/>
      <c r="EGB58" s="1"/>
      <c r="EGC58" s="1"/>
      <c r="EGD58" s="1"/>
      <c r="EGE58" s="1"/>
      <c r="EGF58" s="1"/>
      <c r="EGG58" s="1"/>
      <c r="EGH58" s="1"/>
      <c r="EGI58" s="1"/>
      <c r="EGJ58" s="1"/>
      <c r="EGK58" s="1"/>
      <c r="EGL58" s="1"/>
      <c r="EGM58" s="1"/>
      <c r="EGN58" s="1"/>
      <c r="EGO58" s="1"/>
      <c r="EGP58" s="1"/>
      <c r="EGQ58" s="1"/>
      <c r="EGR58" s="1"/>
      <c r="EGS58" s="1"/>
      <c r="EGT58" s="1"/>
      <c r="EGU58" s="1"/>
      <c r="EGV58" s="1"/>
      <c r="EGW58" s="1"/>
      <c r="EGX58" s="1"/>
      <c r="EGY58" s="1"/>
      <c r="EGZ58" s="1"/>
      <c r="EHA58" s="1"/>
      <c r="EHB58" s="1"/>
      <c r="EHC58" s="1"/>
      <c r="EHD58" s="1"/>
      <c r="EHE58" s="1"/>
      <c r="EHF58" s="1"/>
      <c r="EHG58" s="1"/>
      <c r="EHH58" s="1"/>
      <c r="EHI58" s="1"/>
      <c r="EHJ58" s="1"/>
      <c r="EHK58" s="1"/>
      <c r="EHL58" s="1"/>
      <c r="EHM58" s="1"/>
      <c r="EHN58" s="1"/>
      <c r="EHO58" s="1"/>
      <c r="EHP58" s="1"/>
      <c r="EHQ58" s="1"/>
      <c r="EHR58" s="1"/>
      <c r="EHS58" s="1"/>
      <c r="EHT58" s="1"/>
      <c r="EHU58" s="1"/>
      <c r="EHV58" s="1"/>
      <c r="EHW58" s="1"/>
      <c r="EHX58" s="1"/>
      <c r="EHY58" s="1"/>
      <c r="EHZ58" s="1"/>
      <c r="EIA58" s="1"/>
      <c r="EIB58" s="1"/>
      <c r="EIC58" s="1"/>
      <c r="EID58" s="1"/>
      <c r="EIE58" s="1"/>
      <c r="EIF58" s="1"/>
      <c r="EIG58" s="1"/>
      <c r="EIH58" s="1"/>
      <c r="EII58" s="1"/>
      <c r="EIJ58" s="1"/>
      <c r="EIK58" s="1"/>
      <c r="EIL58" s="1"/>
      <c r="EIM58" s="1"/>
      <c r="EIN58" s="1"/>
      <c r="EIO58" s="1"/>
      <c r="EIP58" s="1"/>
      <c r="EIQ58" s="1"/>
      <c r="EIR58" s="1"/>
      <c r="EIS58" s="1"/>
      <c r="EIT58" s="1"/>
      <c r="EIU58" s="1"/>
      <c r="EIV58" s="1"/>
      <c r="EIW58" s="1"/>
      <c r="EIX58" s="1"/>
      <c r="EIY58" s="1"/>
      <c r="EIZ58" s="1"/>
      <c r="EJA58" s="1"/>
      <c r="EJB58" s="1"/>
      <c r="EJC58" s="1"/>
      <c r="EJD58" s="1"/>
      <c r="EJE58" s="1"/>
      <c r="EJF58" s="1"/>
      <c r="EJG58" s="1"/>
      <c r="EJH58" s="1"/>
      <c r="EJI58" s="1"/>
      <c r="EJJ58" s="1"/>
      <c r="EJK58" s="1"/>
      <c r="EJL58" s="1"/>
      <c r="EJM58" s="1"/>
      <c r="EJN58" s="1"/>
      <c r="EJO58" s="1"/>
      <c r="EJP58" s="1"/>
      <c r="EJQ58" s="1"/>
      <c r="EJR58" s="1"/>
      <c r="EJS58" s="1"/>
      <c r="EJT58" s="1"/>
      <c r="EJU58" s="1"/>
      <c r="EJV58" s="1"/>
      <c r="EJW58" s="1"/>
      <c r="EJX58" s="1"/>
      <c r="EJY58" s="1"/>
      <c r="EJZ58" s="1"/>
      <c r="EKA58" s="1"/>
      <c r="EKB58" s="1"/>
      <c r="EKC58" s="1"/>
      <c r="EKD58" s="1"/>
      <c r="EKE58" s="1"/>
      <c r="EKF58" s="1"/>
      <c r="EKG58" s="1"/>
      <c r="EKH58" s="1"/>
      <c r="EKI58" s="1"/>
      <c r="EKJ58" s="1"/>
      <c r="EKK58" s="1"/>
      <c r="EKL58" s="1"/>
      <c r="EKM58" s="1"/>
      <c r="EKN58" s="1"/>
      <c r="EKO58" s="1"/>
      <c r="EKP58" s="1"/>
      <c r="EKQ58" s="1"/>
      <c r="EKR58" s="1"/>
      <c r="EKS58" s="1"/>
      <c r="EKT58" s="1"/>
      <c r="EKU58" s="1"/>
      <c r="EKV58" s="1"/>
      <c r="EKW58" s="1"/>
      <c r="EKX58" s="1"/>
      <c r="EKY58" s="1"/>
      <c r="EKZ58" s="1"/>
      <c r="ELA58" s="1"/>
      <c r="ELB58" s="1"/>
      <c r="ELC58" s="1"/>
      <c r="ELD58" s="1"/>
      <c r="ELE58" s="1"/>
      <c r="ELF58" s="1"/>
      <c r="ELG58" s="1"/>
      <c r="ELH58" s="1"/>
      <c r="ELI58" s="1"/>
      <c r="ELJ58" s="1"/>
      <c r="ELK58" s="1"/>
      <c r="ELL58" s="1"/>
      <c r="ELM58" s="1"/>
      <c r="ELN58" s="1"/>
      <c r="ELO58" s="1"/>
      <c r="ELP58" s="1"/>
      <c r="ELQ58" s="1"/>
      <c r="ELR58" s="1"/>
      <c r="ELS58" s="1"/>
      <c r="ELT58" s="1"/>
      <c r="ELU58" s="1"/>
      <c r="ELV58" s="1"/>
      <c r="ELW58" s="1"/>
      <c r="ELX58" s="1"/>
      <c r="ELY58" s="1"/>
      <c r="ELZ58" s="1"/>
      <c r="EMA58" s="1"/>
      <c r="EMB58" s="1"/>
      <c r="EMC58" s="1"/>
      <c r="EMD58" s="1"/>
      <c r="EME58" s="1"/>
      <c r="EMF58" s="1"/>
      <c r="EMG58" s="1"/>
      <c r="EMH58" s="1"/>
      <c r="EMI58" s="1"/>
      <c r="EMJ58" s="1"/>
      <c r="EMK58" s="1"/>
      <c r="EML58" s="1"/>
      <c r="EMM58" s="1"/>
      <c r="EMN58" s="1"/>
      <c r="EMO58" s="1"/>
      <c r="EMP58" s="1"/>
      <c r="EMQ58" s="1"/>
      <c r="EMR58" s="1"/>
      <c r="EMS58" s="1"/>
      <c r="EMT58" s="1"/>
      <c r="EMU58" s="1"/>
      <c r="EMV58" s="1"/>
      <c r="EMW58" s="1"/>
      <c r="EMX58" s="1"/>
      <c r="EMY58" s="1"/>
      <c r="EMZ58" s="1"/>
      <c r="ENA58" s="1"/>
      <c r="ENB58" s="1"/>
      <c r="ENC58" s="1"/>
      <c r="END58" s="1"/>
      <c r="ENE58" s="1"/>
      <c r="ENF58" s="1"/>
      <c r="ENG58" s="1"/>
      <c r="ENH58" s="1"/>
      <c r="ENI58" s="1"/>
      <c r="ENJ58" s="1"/>
      <c r="ENK58" s="1"/>
      <c r="ENL58" s="1"/>
      <c r="ENM58" s="1"/>
      <c r="ENN58" s="1"/>
      <c r="ENO58" s="1"/>
      <c r="ENP58" s="1"/>
      <c r="ENQ58" s="1"/>
      <c r="ENR58" s="1"/>
      <c r="ENS58" s="1"/>
      <c r="ENT58" s="1"/>
      <c r="ENU58" s="1"/>
      <c r="ENV58" s="1"/>
      <c r="ENW58" s="1"/>
      <c r="ENX58" s="1"/>
      <c r="ENY58" s="1"/>
      <c r="ENZ58" s="1"/>
      <c r="EOA58" s="1"/>
      <c r="EOB58" s="1"/>
      <c r="EOC58" s="1"/>
      <c r="EOD58" s="1"/>
      <c r="EOE58" s="1"/>
      <c r="EOF58" s="1"/>
      <c r="EOG58" s="1"/>
      <c r="EOH58" s="1"/>
      <c r="EOI58" s="1"/>
      <c r="EOJ58" s="1"/>
      <c r="EOK58" s="1"/>
      <c r="EOL58" s="1"/>
      <c r="EOM58" s="1"/>
      <c r="EON58" s="1"/>
      <c r="EOO58" s="1"/>
      <c r="EOP58" s="1"/>
      <c r="EOQ58" s="1"/>
      <c r="EOR58" s="1"/>
      <c r="EOS58" s="1"/>
      <c r="EOT58" s="1"/>
      <c r="EOU58" s="1"/>
      <c r="EOV58" s="1"/>
      <c r="EOW58" s="1"/>
      <c r="EOX58" s="1"/>
      <c r="EOY58" s="1"/>
      <c r="EOZ58" s="1"/>
      <c r="EPA58" s="1"/>
      <c r="EPB58" s="1"/>
      <c r="EPC58" s="1"/>
      <c r="EPD58" s="1"/>
      <c r="EPE58" s="1"/>
      <c r="EPF58" s="1"/>
      <c r="EPG58" s="1"/>
      <c r="EPH58" s="1"/>
      <c r="EPI58" s="1"/>
      <c r="EPJ58" s="1"/>
      <c r="EPK58" s="1"/>
      <c r="EPL58" s="1"/>
      <c r="EPM58" s="1"/>
      <c r="EPN58" s="1"/>
      <c r="EPO58" s="1"/>
      <c r="EPP58" s="1"/>
      <c r="EPQ58" s="1"/>
      <c r="EPR58" s="1"/>
      <c r="EPS58" s="1"/>
      <c r="EPT58" s="1"/>
      <c r="EPU58" s="1"/>
      <c r="EPV58" s="1"/>
      <c r="EPW58" s="1"/>
      <c r="EPX58" s="1"/>
      <c r="EPY58" s="1"/>
      <c r="EPZ58" s="1"/>
      <c r="EQA58" s="1"/>
      <c r="EQB58" s="1"/>
      <c r="EQC58" s="1"/>
      <c r="EQD58" s="1"/>
      <c r="EQE58" s="1"/>
      <c r="EQF58" s="1"/>
      <c r="EQG58" s="1"/>
      <c r="EQH58" s="1"/>
      <c r="EQI58" s="1"/>
      <c r="EQJ58" s="1"/>
      <c r="EQK58" s="1"/>
      <c r="EQL58" s="1"/>
      <c r="EQM58" s="1"/>
      <c r="EQN58" s="1"/>
      <c r="EQO58" s="1"/>
      <c r="EQP58" s="1"/>
      <c r="EQQ58" s="1"/>
      <c r="EQR58" s="1"/>
      <c r="EQS58" s="1"/>
      <c r="EQT58" s="1"/>
      <c r="EQU58" s="1"/>
      <c r="EQV58" s="1"/>
      <c r="EQW58" s="1"/>
      <c r="EQX58" s="1"/>
      <c r="EQY58" s="1"/>
      <c r="EQZ58" s="1"/>
      <c r="ERA58" s="1"/>
      <c r="ERB58" s="1"/>
      <c r="ERC58" s="1"/>
      <c r="ERD58" s="1"/>
      <c r="ERE58" s="1"/>
      <c r="ERF58" s="1"/>
      <c r="ERG58" s="1"/>
      <c r="ERH58" s="1"/>
      <c r="ERI58" s="1"/>
      <c r="ERJ58" s="1"/>
      <c r="ERK58" s="1"/>
      <c r="ERL58" s="1"/>
      <c r="ERM58" s="1"/>
      <c r="ERN58" s="1"/>
      <c r="ERO58" s="1"/>
      <c r="ERP58" s="1"/>
      <c r="ERQ58" s="1"/>
      <c r="ERR58" s="1"/>
      <c r="ERS58" s="1"/>
      <c r="ERT58" s="1"/>
      <c r="ERU58" s="1"/>
      <c r="ERV58" s="1"/>
      <c r="ERW58" s="1"/>
      <c r="ERX58" s="1"/>
      <c r="ERY58" s="1"/>
      <c r="ERZ58" s="1"/>
      <c r="ESA58" s="1"/>
      <c r="ESB58" s="1"/>
      <c r="ESC58" s="1"/>
      <c r="ESD58" s="1"/>
      <c r="ESE58" s="1"/>
      <c r="ESF58" s="1"/>
      <c r="ESG58" s="1"/>
      <c r="ESH58" s="1"/>
      <c r="ESI58" s="1"/>
      <c r="ESJ58" s="1"/>
      <c r="ESK58" s="1"/>
      <c r="ESL58" s="1"/>
      <c r="ESM58" s="1"/>
      <c r="ESN58" s="1"/>
      <c r="ESO58" s="1"/>
      <c r="ESP58" s="1"/>
      <c r="ESQ58" s="1"/>
      <c r="ESR58" s="1"/>
      <c r="ESS58" s="1"/>
      <c r="EST58" s="1"/>
      <c r="ESU58" s="1"/>
      <c r="ESV58" s="1"/>
      <c r="ESW58" s="1"/>
      <c r="ESX58" s="1"/>
      <c r="ESY58" s="1"/>
      <c r="ESZ58" s="1"/>
      <c r="ETA58" s="1"/>
      <c r="ETB58" s="1"/>
      <c r="ETC58" s="1"/>
      <c r="ETD58" s="1"/>
      <c r="ETE58" s="1"/>
      <c r="ETF58" s="1"/>
      <c r="ETG58" s="1"/>
      <c r="ETH58" s="1"/>
      <c r="ETI58" s="1"/>
      <c r="ETJ58" s="1"/>
      <c r="ETK58" s="1"/>
      <c r="ETL58" s="1"/>
      <c r="ETM58" s="1"/>
      <c r="ETN58" s="1"/>
      <c r="ETO58" s="1"/>
      <c r="ETP58" s="1"/>
      <c r="ETQ58" s="1"/>
      <c r="ETR58" s="1"/>
      <c r="ETS58" s="1"/>
      <c r="ETT58" s="1"/>
      <c r="ETU58" s="1"/>
      <c r="ETV58" s="1"/>
      <c r="ETW58" s="1"/>
      <c r="ETX58" s="1"/>
      <c r="ETY58" s="1"/>
      <c r="ETZ58" s="1"/>
      <c r="EUA58" s="1"/>
      <c r="EUB58" s="1"/>
      <c r="EUC58" s="1"/>
      <c r="EUD58" s="1"/>
      <c r="EUE58" s="1"/>
      <c r="EUF58" s="1"/>
      <c r="EUG58" s="1"/>
      <c r="EUH58" s="1"/>
      <c r="EUI58" s="1"/>
      <c r="EUJ58" s="1"/>
      <c r="EUK58" s="1"/>
      <c r="EUL58" s="1"/>
      <c r="EUM58" s="1"/>
      <c r="EUN58" s="1"/>
      <c r="EUO58" s="1"/>
      <c r="EUP58" s="1"/>
      <c r="EUQ58" s="1"/>
      <c r="EUR58" s="1"/>
      <c r="EUS58" s="1"/>
      <c r="EUT58" s="1"/>
      <c r="EUU58" s="1"/>
      <c r="EUV58" s="1"/>
      <c r="EUW58" s="1"/>
      <c r="EUX58" s="1"/>
      <c r="EUY58" s="1"/>
      <c r="EUZ58" s="1"/>
      <c r="EVA58" s="1"/>
      <c r="EVB58" s="1"/>
      <c r="EVC58" s="1"/>
      <c r="EVD58" s="1"/>
      <c r="EVE58" s="1"/>
      <c r="EVF58" s="1"/>
      <c r="EVG58" s="1"/>
      <c r="EVH58" s="1"/>
      <c r="EVI58" s="1"/>
      <c r="EVJ58" s="1"/>
      <c r="EVK58" s="1"/>
      <c r="EVL58" s="1"/>
      <c r="EVM58" s="1"/>
      <c r="EVN58" s="1"/>
      <c r="EVO58" s="1"/>
      <c r="EVP58" s="1"/>
      <c r="EVQ58" s="1"/>
      <c r="EVR58" s="1"/>
      <c r="EVS58" s="1"/>
      <c r="EVT58" s="1"/>
      <c r="EVU58" s="1"/>
      <c r="EVV58" s="1"/>
      <c r="EVW58" s="1"/>
      <c r="EVX58" s="1"/>
      <c r="EVY58" s="1"/>
      <c r="EVZ58" s="1"/>
      <c r="EWA58" s="1"/>
      <c r="EWB58" s="1"/>
      <c r="EWC58" s="1"/>
      <c r="EWD58" s="1"/>
      <c r="EWE58" s="1"/>
      <c r="EWF58" s="1"/>
      <c r="EWG58" s="1"/>
      <c r="EWH58" s="1"/>
      <c r="EWI58" s="1"/>
      <c r="EWJ58" s="1"/>
      <c r="EWK58" s="1"/>
      <c r="EWL58" s="1"/>
      <c r="EWM58" s="1"/>
      <c r="EWN58" s="1"/>
      <c r="EWO58" s="1"/>
      <c r="EWP58" s="1"/>
      <c r="EWQ58" s="1"/>
      <c r="EWR58" s="1"/>
      <c r="EWS58" s="1"/>
      <c r="EWT58" s="1"/>
      <c r="EWU58" s="1"/>
      <c r="EWV58" s="1"/>
      <c r="EWW58" s="1"/>
      <c r="EWX58" s="1"/>
      <c r="EWY58" s="1"/>
      <c r="EWZ58" s="1"/>
      <c r="EXA58" s="1"/>
      <c r="EXB58" s="1"/>
      <c r="EXC58" s="1"/>
      <c r="EXD58" s="1"/>
      <c r="EXE58" s="1"/>
      <c r="EXF58" s="1"/>
      <c r="EXG58" s="1"/>
      <c r="EXH58" s="1"/>
      <c r="EXI58" s="1"/>
      <c r="EXJ58" s="1"/>
      <c r="EXK58" s="1"/>
      <c r="EXL58" s="1"/>
      <c r="EXM58" s="1"/>
      <c r="EXN58" s="1"/>
      <c r="EXO58" s="1"/>
      <c r="EXP58" s="1"/>
      <c r="EXQ58" s="1"/>
      <c r="EXR58" s="1"/>
      <c r="EXS58" s="1"/>
      <c r="EXT58" s="1"/>
      <c r="EXU58" s="1"/>
      <c r="EXV58" s="1"/>
      <c r="EXW58" s="1"/>
      <c r="EXX58" s="1"/>
      <c r="EXY58" s="1"/>
      <c r="EXZ58" s="1"/>
      <c r="EYA58" s="1"/>
      <c r="EYB58" s="1"/>
      <c r="EYC58" s="1"/>
      <c r="EYD58" s="1"/>
      <c r="EYE58" s="1"/>
      <c r="EYF58" s="1"/>
      <c r="EYG58" s="1"/>
      <c r="EYH58" s="1"/>
      <c r="EYI58" s="1"/>
      <c r="EYJ58" s="1"/>
      <c r="EYK58" s="1"/>
      <c r="EYL58" s="1"/>
      <c r="EYM58" s="1"/>
      <c r="EYN58" s="1"/>
      <c r="EYO58" s="1"/>
      <c r="EYP58" s="1"/>
      <c r="EYQ58" s="1"/>
      <c r="EYR58" s="1"/>
      <c r="EYS58" s="1"/>
      <c r="EYT58" s="1"/>
      <c r="EYU58" s="1"/>
      <c r="EYV58" s="1"/>
      <c r="EYW58" s="1"/>
      <c r="EYX58" s="1"/>
      <c r="EYY58" s="1"/>
      <c r="EYZ58" s="1"/>
      <c r="EZA58" s="1"/>
      <c r="EZB58" s="1"/>
      <c r="EZC58" s="1"/>
      <c r="EZD58" s="1"/>
      <c r="EZE58" s="1"/>
      <c r="EZF58" s="1"/>
      <c r="EZG58" s="1"/>
      <c r="EZH58" s="1"/>
      <c r="EZI58" s="1"/>
      <c r="EZJ58" s="1"/>
      <c r="EZK58" s="1"/>
      <c r="EZL58" s="1"/>
      <c r="EZM58" s="1"/>
      <c r="EZN58" s="1"/>
      <c r="EZO58" s="1"/>
      <c r="EZP58" s="1"/>
      <c r="EZQ58" s="1"/>
      <c r="EZR58" s="1"/>
      <c r="EZS58" s="1"/>
      <c r="EZT58" s="1"/>
      <c r="EZU58" s="1"/>
      <c r="EZV58" s="1"/>
      <c r="EZW58" s="1"/>
      <c r="EZX58" s="1"/>
      <c r="EZY58" s="1"/>
      <c r="EZZ58" s="1"/>
      <c r="FAA58" s="1"/>
      <c r="FAB58" s="1"/>
      <c r="FAC58" s="1"/>
      <c r="FAD58" s="1"/>
      <c r="FAE58" s="1"/>
      <c r="FAF58" s="1"/>
      <c r="FAG58" s="1"/>
      <c r="FAH58" s="1"/>
      <c r="FAI58" s="1"/>
      <c r="FAJ58" s="1"/>
      <c r="FAK58" s="1"/>
      <c r="FAL58" s="1"/>
      <c r="FAM58" s="1"/>
      <c r="FAN58" s="1"/>
      <c r="FAO58" s="1"/>
      <c r="FAP58" s="1"/>
      <c r="FAQ58" s="1"/>
      <c r="FAR58" s="1"/>
      <c r="FAS58" s="1"/>
      <c r="FAT58" s="1"/>
      <c r="FAU58" s="1"/>
      <c r="FAV58" s="1"/>
      <c r="FAW58" s="1"/>
      <c r="FAX58" s="1"/>
      <c r="FAY58" s="1"/>
      <c r="FAZ58" s="1"/>
      <c r="FBA58" s="1"/>
      <c r="FBB58" s="1"/>
      <c r="FBC58" s="1"/>
      <c r="FBD58" s="1"/>
      <c r="FBE58" s="1"/>
      <c r="FBF58" s="1"/>
      <c r="FBG58" s="1"/>
      <c r="FBH58" s="1"/>
      <c r="FBI58" s="1"/>
      <c r="FBJ58" s="1"/>
      <c r="FBK58" s="1"/>
      <c r="FBL58" s="1"/>
      <c r="FBM58" s="1"/>
      <c r="FBN58" s="1"/>
      <c r="FBO58" s="1"/>
      <c r="FBP58" s="1"/>
      <c r="FBQ58" s="1"/>
      <c r="FBR58" s="1"/>
      <c r="FBS58" s="1"/>
      <c r="FBT58" s="1"/>
      <c r="FBU58" s="1"/>
      <c r="FBV58" s="1"/>
      <c r="FBW58" s="1"/>
      <c r="FBX58" s="1"/>
      <c r="FBY58" s="1"/>
      <c r="FBZ58" s="1"/>
      <c r="FCA58" s="1"/>
      <c r="FCB58" s="1"/>
      <c r="FCC58" s="1"/>
      <c r="FCD58" s="1"/>
      <c r="FCE58" s="1"/>
      <c r="FCF58" s="1"/>
      <c r="FCG58" s="1"/>
      <c r="FCH58" s="1"/>
      <c r="FCI58" s="1"/>
      <c r="FCJ58" s="1"/>
      <c r="FCK58" s="1"/>
      <c r="FCL58" s="1"/>
      <c r="FCM58" s="1"/>
      <c r="FCN58" s="1"/>
      <c r="FCO58" s="1"/>
      <c r="FCP58" s="1"/>
      <c r="FCQ58" s="1"/>
      <c r="FCR58" s="1"/>
      <c r="FCS58" s="1"/>
      <c r="FCT58" s="1"/>
      <c r="FCU58" s="1"/>
      <c r="FCV58" s="1"/>
      <c r="FCW58" s="1"/>
      <c r="FCX58" s="1"/>
      <c r="FCY58" s="1"/>
      <c r="FCZ58" s="1"/>
      <c r="FDA58" s="1"/>
      <c r="FDB58" s="1"/>
      <c r="FDC58" s="1"/>
      <c r="FDD58" s="1"/>
      <c r="FDE58" s="1"/>
      <c r="FDF58" s="1"/>
      <c r="FDG58" s="1"/>
      <c r="FDH58" s="1"/>
      <c r="FDI58" s="1"/>
      <c r="FDJ58" s="1"/>
      <c r="FDK58" s="1"/>
      <c r="FDL58" s="1"/>
      <c r="FDM58" s="1"/>
      <c r="FDN58" s="1"/>
      <c r="FDO58" s="1"/>
      <c r="FDP58" s="1"/>
      <c r="FDQ58" s="1"/>
      <c r="FDR58" s="1"/>
      <c r="FDS58" s="1"/>
      <c r="FDT58" s="1"/>
      <c r="FDU58" s="1"/>
      <c r="FDV58" s="1"/>
      <c r="FDW58" s="1"/>
      <c r="FDX58" s="1"/>
      <c r="FDY58" s="1"/>
      <c r="FDZ58" s="1"/>
      <c r="FEA58" s="1"/>
      <c r="FEB58" s="1"/>
      <c r="FEC58" s="1"/>
      <c r="FED58" s="1"/>
      <c r="FEE58" s="1"/>
      <c r="FEF58" s="1"/>
      <c r="FEG58" s="1"/>
      <c r="FEH58" s="1"/>
      <c r="FEI58" s="1"/>
      <c r="FEJ58" s="1"/>
      <c r="FEK58" s="1"/>
      <c r="FEL58" s="1"/>
      <c r="FEM58" s="1"/>
      <c r="FEN58" s="1"/>
      <c r="FEO58" s="1"/>
      <c r="FEP58" s="1"/>
      <c r="FEQ58" s="1"/>
      <c r="FER58" s="1"/>
      <c r="FES58" s="1"/>
      <c r="FET58" s="1"/>
      <c r="FEU58" s="1"/>
      <c r="FEV58" s="1"/>
      <c r="FEW58" s="1"/>
      <c r="FEX58" s="1"/>
      <c r="FEY58" s="1"/>
      <c r="FEZ58" s="1"/>
      <c r="FFA58" s="1"/>
      <c r="FFB58" s="1"/>
      <c r="FFC58" s="1"/>
      <c r="FFD58" s="1"/>
      <c r="FFE58" s="1"/>
      <c r="FFF58" s="1"/>
      <c r="FFG58" s="1"/>
      <c r="FFH58" s="1"/>
      <c r="FFI58" s="1"/>
      <c r="FFJ58" s="1"/>
      <c r="FFK58" s="1"/>
      <c r="FFL58" s="1"/>
      <c r="FFM58" s="1"/>
      <c r="FFN58" s="1"/>
      <c r="FFO58" s="1"/>
      <c r="FFP58" s="1"/>
      <c r="FFQ58" s="1"/>
      <c r="FFR58" s="1"/>
      <c r="FFS58" s="1"/>
      <c r="FFT58" s="1"/>
      <c r="FFU58" s="1"/>
      <c r="FFV58" s="1"/>
      <c r="FFW58" s="1"/>
      <c r="FFX58" s="1"/>
      <c r="FFY58" s="1"/>
      <c r="FFZ58" s="1"/>
      <c r="FGA58" s="1"/>
      <c r="FGB58" s="1"/>
      <c r="FGC58" s="1"/>
      <c r="FGD58" s="1"/>
      <c r="FGE58" s="1"/>
      <c r="FGF58" s="1"/>
      <c r="FGG58" s="1"/>
      <c r="FGH58" s="1"/>
      <c r="FGI58" s="1"/>
      <c r="FGJ58" s="1"/>
      <c r="FGK58" s="1"/>
      <c r="FGL58" s="1"/>
      <c r="FGM58" s="1"/>
      <c r="FGN58" s="1"/>
      <c r="FGO58" s="1"/>
      <c r="FGP58" s="1"/>
      <c r="FGQ58" s="1"/>
      <c r="FGR58" s="1"/>
      <c r="FGS58" s="1"/>
      <c r="FGT58" s="1"/>
      <c r="FGU58" s="1"/>
      <c r="FGV58" s="1"/>
      <c r="FGW58" s="1"/>
      <c r="FGX58" s="1"/>
      <c r="FGY58" s="1"/>
      <c r="FGZ58" s="1"/>
      <c r="FHA58" s="1"/>
      <c r="FHB58" s="1"/>
      <c r="FHC58" s="1"/>
      <c r="FHD58" s="1"/>
      <c r="FHE58" s="1"/>
      <c r="FHF58" s="1"/>
      <c r="FHG58" s="1"/>
      <c r="FHH58" s="1"/>
      <c r="FHI58" s="1"/>
      <c r="FHJ58" s="1"/>
      <c r="FHK58" s="1"/>
      <c r="FHL58" s="1"/>
      <c r="FHM58" s="1"/>
      <c r="FHN58" s="1"/>
      <c r="FHO58" s="1"/>
      <c r="FHP58" s="1"/>
      <c r="FHQ58" s="1"/>
      <c r="FHR58" s="1"/>
      <c r="FHS58" s="1"/>
      <c r="FHT58" s="1"/>
      <c r="FHU58" s="1"/>
      <c r="FHV58" s="1"/>
      <c r="FHW58" s="1"/>
      <c r="FHX58" s="1"/>
      <c r="FHY58" s="1"/>
      <c r="FHZ58" s="1"/>
      <c r="FIA58" s="1"/>
      <c r="FIB58" s="1"/>
      <c r="FIC58" s="1"/>
      <c r="FID58" s="1"/>
      <c r="FIE58" s="1"/>
      <c r="FIF58" s="1"/>
      <c r="FIG58" s="1"/>
      <c r="FIH58" s="1"/>
      <c r="FII58" s="1"/>
      <c r="FIJ58" s="1"/>
      <c r="FIK58" s="1"/>
      <c r="FIL58" s="1"/>
      <c r="FIM58" s="1"/>
      <c r="FIN58" s="1"/>
      <c r="FIO58" s="1"/>
      <c r="FIP58" s="1"/>
      <c r="FIQ58" s="1"/>
      <c r="FIR58" s="1"/>
      <c r="FIS58" s="1"/>
      <c r="FIT58" s="1"/>
      <c r="FIU58" s="1"/>
      <c r="FIV58" s="1"/>
      <c r="FIW58" s="1"/>
      <c r="FIX58" s="1"/>
      <c r="FIY58" s="1"/>
      <c r="FIZ58" s="1"/>
      <c r="FJA58" s="1"/>
      <c r="FJB58" s="1"/>
      <c r="FJC58" s="1"/>
      <c r="FJD58" s="1"/>
      <c r="FJE58" s="1"/>
      <c r="FJF58" s="1"/>
      <c r="FJG58" s="1"/>
      <c r="FJH58" s="1"/>
      <c r="FJI58" s="1"/>
      <c r="FJJ58" s="1"/>
      <c r="FJK58" s="1"/>
      <c r="FJL58" s="1"/>
      <c r="FJM58" s="1"/>
      <c r="FJN58" s="1"/>
      <c r="FJO58" s="1"/>
      <c r="FJP58" s="1"/>
      <c r="FJQ58" s="1"/>
      <c r="FJR58" s="1"/>
      <c r="FJS58" s="1"/>
      <c r="FJT58" s="1"/>
      <c r="FJU58" s="1"/>
      <c r="FJV58" s="1"/>
      <c r="FJW58" s="1"/>
      <c r="FJX58" s="1"/>
      <c r="FJY58" s="1"/>
      <c r="FJZ58" s="1"/>
      <c r="FKA58" s="1"/>
      <c r="FKB58" s="1"/>
      <c r="FKC58" s="1"/>
      <c r="FKD58" s="1"/>
      <c r="FKE58" s="1"/>
      <c r="FKF58" s="1"/>
      <c r="FKG58" s="1"/>
      <c r="FKH58" s="1"/>
      <c r="FKI58" s="1"/>
      <c r="FKJ58" s="1"/>
      <c r="FKK58" s="1"/>
      <c r="FKL58" s="1"/>
      <c r="FKM58" s="1"/>
      <c r="FKN58" s="1"/>
      <c r="FKO58" s="1"/>
      <c r="FKP58" s="1"/>
      <c r="FKQ58" s="1"/>
      <c r="FKR58" s="1"/>
      <c r="FKS58" s="1"/>
      <c r="FKT58" s="1"/>
      <c r="FKU58" s="1"/>
      <c r="FKV58" s="1"/>
      <c r="FKW58" s="1"/>
      <c r="FKX58" s="1"/>
      <c r="FKY58" s="1"/>
      <c r="FKZ58" s="1"/>
      <c r="FLA58" s="1"/>
      <c r="FLB58" s="1"/>
      <c r="FLC58" s="1"/>
      <c r="FLD58" s="1"/>
      <c r="FLE58" s="1"/>
      <c r="FLF58" s="1"/>
      <c r="FLG58" s="1"/>
      <c r="FLH58" s="1"/>
      <c r="FLI58" s="1"/>
      <c r="FLJ58" s="1"/>
      <c r="FLK58" s="1"/>
      <c r="FLL58" s="1"/>
      <c r="FLM58" s="1"/>
      <c r="FLN58" s="1"/>
      <c r="FLO58" s="1"/>
      <c r="FLP58" s="1"/>
      <c r="FLQ58" s="1"/>
      <c r="FLR58" s="1"/>
      <c r="FLS58" s="1"/>
      <c r="FLT58" s="1"/>
      <c r="FLU58" s="1"/>
      <c r="FLV58" s="1"/>
      <c r="FLW58" s="1"/>
      <c r="FLX58" s="1"/>
      <c r="FLY58" s="1"/>
      <c r="FLZ58" s="1"/>
      <c r="FMA58" s="1"/>
      <c r="FMB58" s="1"/>
      <c r="FMC58" s="1"/>
      <c r="FMD58" s="1"/>
      <c r="FME58" s="1"/>
      <c r="FMF58" s="1"/>
      <c r="FMG58" s="1"/>
      <c r="FMH58" s="1"/>
      <c r="FMI58" s="1"/>
      <c r="FMJ58" s="1"/>
      <c r="FMK58" s="1"/>
      <c r="FML58" s="1"/>
      <c r="FMM58" s="1"/>
      <c r="FMN58" s="1"/>
      <c r="FMO58" s="1"/>
      <c r="FMP58" s="1"/>
      <c r="FMQ58" s="1"/>
      <c r="FMR58" s="1"/>
      <c r="FMS58" s="1"/>
      <c r="FMT58" s="1"/>
      <c r="FMU58" s="1"/>
      <c r="FMV58" s="1"/>
      <c r="FMW58" s="1"/>
      <c r="FMX58" s="1"/>
      <c r="FMY58" s="1"/>
      <c r="FMZ58" s="1"/>
      <c r="FNA58" s="1"/>
      <c r="FNB58" s="1"/>
      <c r="FNC58" s="1"/>
      <c r="FND58" s="1"/>
      <c r="FNE58" s="1"/>
      <c r="FNF58" s="1"/>
      <c r="FNG58" s="1"/>
      <c r="FNH58" s="1"/>
      <c r="FNI58" s="1"/>
      <c r="FNJ58" s="1"/>
      <c r="FNK58" s="1"/>
      <c r="FNL58" s="1"/>
      <c r="FNM58" s="1"/>
      <c r="FNN58" s="1"/>
      <c r="FNO58" s="1"/>
      <c r="FNP58" s="1"/>
      <c r="FNQ58" s="1"/>
      <c r="FNR58" s="1"/>
      <c r="FNS58" s="1"/>
      <c r="FNT58" s="1"/>
      <c r="FNU58" s="1"/>
      <c r="FNV58" s="1"/>
      <c r="FNW58" s="1"/>
      <c r="FNX58" s="1"/>
      <c r="FNY58" s="1"/>
      <c r="FNZ58" s="1"/>
      <c r="FOA58" s="1"/>
      <c r="FOB58" s="1"/>
      <c r="FOC58" s="1"/>
      <c r="FOD58" s="1"/>
      <c r="FOE58" s="1"/>
      <c r="FOF58" s="1"/>
      <c r="FOG58" s="1"/>
      <c r="FOH58" s="1"/>
      <c r="FOI58" s="1"/>
      <c r="FOJ58" s="1"/>
      <c r="FOK58" s="1"/>
      <c r="FOL58" s="1"/>
      <c r="FOM58" s="1"/>
      <c r="FON58" s="1"/>
      <c r="FOO58" s="1"/>
      <c r="FOP58" s="1"/>
      <c r="FOQ58" s="1"/>
      <c r="FOR58" s="1"/>
      <c r="FOS58" s="1"/>
      <c r="FOT58" s="1"/>
      <c r="FOU58" s="1"/>
      <c r="FOV58" s="1"/>
      <c r="FOW58" s="1"/>
      <c r="FOX58" s="1"/>
      <c r="FOY58" s="1"/>
      <c r="FOZ58" s="1"/>
      <c r="FPA58" s="1"/>
      <c r="FPB58" s="1"/>
      <c r="FPC58" s="1"/>
      <c r="FPD58" s="1"/>
      <c r="FPE58" s="1"/>
      <c r="FPF58" s="1"/>
      <c r="FPG58" s="1"/>
      <c r="FPH58" s="1"/>
      <c r="FPI58" s="1"/>
      <c r="FPJ58" s="1"/>
      <c r="FPK58" s="1"/>
      <c r="FPL58" s="1"/>
      <c r="FPM58" s="1"/>
      <c r="FPN58" s="1"/>
      <c r="FPO58" s="1"/>
      <c r="FPP58" s="1"/>
      <c r="FPQ58" s="1"/>
      <c r="FPR58" s="1"/>
      <c r="FPS58" s="1"/>
      <c r="FPT58" s="1"/>
      <c r="FPU58" s="1"/>
      <c r="FPV58" s="1"/>
      <c r="FPW58" s="1"/>
      <c r="FPX58" s="1"/>
      <c r="FPY58" s="1"/>
      <c r="FPZ58" s="1"/>
      <c r="FQA58" s="1"/>
      <c r="FQB58" s="1"/>
      <c r="FQC58" s="1"/>
      <c r="FQD58" s="1"/>
      <c r="FQE58" s="1"/>
      <c r="FQF58" s="1"/>
      <c r="FQG58" s="1"/>
      <c r="FQH58" s="1"/>
      <c r="FQI58" s="1"/>
      <c r="FQJ58" s="1"/>
      <c r="FQK58" s="1"/>
      <c r="FQL58" s="1"/>
      <c r="FQM58" s="1"/>
      <c r="FQN58" s="1"/>
      <c r="FQO58" s="1"/>
      <c r="FQP58" s="1"/>
      <c r="FQQ58" s="1"/>
      <c r="FQR58" s="1"/>
      <c r="FQS58" s="1"/>
      <c r="FQT58" s="1"/>
      <c r="FQU58" s="1"/>
      <c r="FQV58" s="1"/>
      <c r="FQW58" s="1"/>
      <c r="FQX58" s="1"/>
      <c r="FQY58" s="1"/>
      <c r="FQZ58" s="1"/>
      <c r="FRA58" s="1"/>
      <c r="FRB58" s="1"/>
      <c r="FRC58" s="1"/>
      <c r="FRD58" s="1"/>
      <c r="FRE58" s="1"/>
      <c r="FRF58" s="1"/>
      <c r="FRG58" s="1"/>
      <c r="FRH58" s="1"/>
      <c r="FRI58" s="1"/>
      <c r="FRJ58" s="1"/>
      <c r="FRK58" s="1"/>
      <c r="FRL58" s="1"/>
      <c r="FRM58" s="1"/>
      <c r="FRN58" s="1"/>
      <c r="FRO58" s="1"/>
      <c r="FRP58" s="1"/>
      <c r="FRQ58" s="1"/>
      <c r="FRR58" s="1"/>
      <c r="FRS58" s="1"/>
      <c r="FRT58" s="1"/>
      <c r="FRU58" s="1"/>
      <c r="FRV58" s="1"/>
      <c r="FRW58" s="1"/>
      <c r="FRX58" s="1"/>
      <c r="FRY58" s="1"/>
      <c r="FRZ58" s="1"/>
      <c r="FSA58" s="1"/>
      <c r="FSB58" s="1"/>
      <c r="FSC58" s="1"/>
      <c r="FSD58" s="1"/>
      <c r="FSE58" s="1"/>
      <c r="FSF58" s="1"/>
      <c r="FSG58" s="1"/>
      <c r="FSH58" s="1"/>
      <c r="FSI58" s="1"/>
      <c r="FSJ58" s="1"/>
      <c r="FSK58" s="1"/>
      <c r="FSL58" s="1"/>
      <c r="FSM58" s="1"/>
      <c r="FSN58" s="1"/>
      <c r="FSO58" s="1"/>
      <c r="FSP58" s="1"/>
      <c r="FSQ58" s="1"/>
      <c r="FSR58" s="1"/>
      <c r="FSS58" s="1"/>
      <c r="FST58" s="1"/>
      <c r="FSU58" s="1"/>
      <c r="FSV58" s="1"/>
      <c r="FSW58" s="1"/>
      <c r="FSX58" s="1"/>
      <c r="FSY58" s="1"/>
      <c r="FSZ58" s="1"/>
      <c r="FTA58" s="1"/>
      <c r="FTB58" s="1"/>
      <c r="FTC58" s="1"/>
      <c r="FTD58" s="1"/>
      <c r="FTE58" s="1"/>
      <c r="FTF58" s="1"/>
      <c r="FTG58" s="1"/>
      <c r="FTH58" s="1"/>
      <c r="FTI58" s="1"/>
      <c r="FTJ58" s="1"/>
      <c r="FTK58" s="1"/>
      <c r="FTL58" s="1"/>
      <c r="FTM58" s="1"/>
      <c r="FTN58" s="1"/>
      <c r="FTO58" s="1"/>
      <c r="FTP58" s="1"/>
      <c r="FTQ58" s="1"/>
      <c r="FTR58" s="1"/>
      <c r="FTS58" s="1"/>
      <c r="FTT58" s="1"/>
      <c r="FTU58" s="1"/>
      <c r="FTV58" s="1"/>
      <c r="FTW58" s="1"/>
      <c r="FTX58" s="1"/>
      <c r="FTY58" s="1"/>
      <c r="FTZ58" s="1"/>
      <c r="FUA58" s="1"/>
      <c r="FUB58" s="1"/>
      <c r="FUC58" s="1"/>
      <c r="FUD58" s="1"/>
      <c r="FUE58" s="1"/>
      <c r="FUF58" s="1"/>
      <c r="FUG58" s="1"/>
      <c r="FUH58" s="1"/>
      <c r="FUI58" s="1"/>
      <c r="FUJ58" s="1"/>
      <c r="FUK58" s="1"/>
      <c r="FUL58" s="1"/>
      <c r="FUM58" s="1"/>
      <c r="FUN58" s="1"/>
      <c r="FUO58" s="1"/>
      <c r="FUP58" s="1"/>
      <c r="FUQ58" s="1"/>
      <c r="FUR58" s="1"/>
      <c r="FUS58" s="1"/>
      <c r="FUT58" s="1"/>
      <c r="FUU58" s="1"/>
      <c r="FUV58" s="1"/>
      <c r="FUW58" s="1"/>
      <c r="FUX58" s="1"/>
      <c r="FUY58" s="1"/>
      <c r="FUZ58" s="1"/>
      <c r="FVA58" s="1"/>
      <c r="FVB58" s="1"/>
      <c r="FVC58" s="1"/>
      <c r="FVD58" s="1"/>
      <c r="FVE58" s="1"/>
      <c r="FVF58" s="1"/>
      <c r="FVG58" s="1"/>
      <c r="FVH58" s="1"/>
      <c r="FVI58" s="1"/>
      <c r="FVJ58" s="1"/>
      <c r="FVK58" s="1"/>
      <c r="FVL58" s="1"/>
      <c r="FVM58" s="1"/>
      <c r="FVN58" s="1"/>
      <c r="FVO58" s="1"/>
      <c r="FVP58" s="1"/>
      <c r="FVQ58" s="1"/>
      <c r="FVR58" s="1"/>
      <c r="FVS58" s="1"/>
      <c r="FVT58" s="1"/>
      <c r="FVU58" s="1"/>
      <c r="FVV58" s="1"/>
      <c r="FVW58" s="1"/>
      <c r="FVX58" s="1"/>
      <c r="FVY58" s="1"/>
      <c r="FVZ58" s="1"/>
      <c r="FWA58" s="1"/>
      <c r="FWB58" s="1"/>
      <c r="FWC58" s="1"/>
      <c r="FWD58" s="1"/>
      <c r="FWE58" s="1"/>
      <c r="FWF58" s="1"/>
      <c r="FWG58" s="1"/>
      <c r="FWH58" s="1"/>
      <c r="FWI58" s="1"/>
      <c r="FWJ58" s="1"/>
      <c r="FWK58" s="1"/>
      <c r="FWL58" s="1"/>
      <c r="FWM58" s="1"/>
      <c r="FWN58" s="1"/>
      <c r="FWO58" s="1"/>
      <c r="FWP58" s="1"/>
      <c r="FWQ58" s="1"/>
      <c r="FWR58" s="1"/>
      <c r="FWS58" s="1"/>
      <c r="FWT58" s="1"/>
      <c r="FWU58" s="1"/>
      <c r="FWV58" s="1"/>
      <c r="FWW58" s="1"/>
      <c r="FWX58" s="1"/>
      <c r="FWY58" s="1"/>
      <c r="FWZ58" s="1"/>
      <c r="FXA58" s="1"/>
      <c r="FXB58" s="1"/>
      <c r="FXC58" s="1"/>
      <c r="FXD58" s="1"/>
      <c r="FXE58" s="1"/>
      <c r="FXF58" s="1"/>
      <c r="FXG58" s="1"/>
      <c r="FXH58" s="1"/>
      <c r="FXI58" s="1"/>
      <c r="FXJ58" s="1"/>
      <c r="FXK58" s="1"/>
      <c r="FXL58" s="1"/>
      <c r="FXM58" s="1"/>
      <c r="FXN58" s="1"/>
      <c r="FXO58" s="1"/>
      <c r="FXP58" s="1"/>
      <c r="FXQ58" s="1"/>
      <c r="FXR58" s="1"/>
      <c r="FXS58" s="1"/>
      <c r="FXT58" s="1"/>
      <c r="FXU58" s="1"/>
      <c r="FXV58" s="1"/>
      <c r="FXW58" s="1"/>
      <c r="FXX58" s="1"/>
      <c r="FXY58" s="1"/>
      <c r="FXZ58" s="1"/>
      <c r="FYA58" s="1"/>
      <c r="FYB58" s="1"/>
      <c r="FYC58" s="1"/>
      <c r="FYD58" s="1"/>
      <c r="FYE58" s="1"/>
      <c r="FYF58" s="1"/>
      <c r="FYG58" s="1"/>
      <c r="FYH58" s="1"/>
      <c r="FYI58" s="1"/>
      <c r="FYJ58" s="1"/>
      <c r="FYK58" s="1"/>
      <c r="FYL58" s="1"/>
      <c r="FYM58" s="1"/>
      <c r="FYN58" s="1"/>
      <c r="FYO58" s="1"/>
      <c r="FYP58" s="1"/>
      <c r="FYQ58" s="1"/>
      <c r="FYR58" s="1"/>
      <c r="FYS58" s="1"/>
      <c r="FYT58" s="1"/>
      <c r="FYU58" s="1"/>
      <c r="FYV58" s="1"/>
      <c r="FYW58" s="1"/>
      <c r="FYX58" s="1"/>
      <c r="FYY58" s="1"/>
      <c r="FYZ58" s="1"/>
      <c r="FZA58" s="1"/>
      <c r="FZB58" s="1"/>
      <c r="FZC58" s="1"/>
      <c r="FZD58" s="1"/>
      <c r="FZE58" s="1"/>
      <c r="FZF58" s="1"/>
      <c r="FZG58" s="1"/>
      <c r="FZH58" s="1"/>
      <c r="FZI58" s="1"/>
      <c r="FZJ58" s="1"/>
      <c r="FZK58" s="1"/>
      <c r="FZL58" s="1"/>
      <c r="FZM58" s="1"/>
      <c r="FZN58" s="1"/>
      <c r="FZO58" s="1"/>
      <c r="FZP58" s="1"/>
      <c r="FZQ58" s="1"/>
      <c r="FZR58" s="1"/>
      <c r="FZS58" s="1"/>
      <c r="FZT58" s="1"/>
      <c r="FZU58" s="1"/>
      <c r="FZV58" s="1"/>
      <c r="FZW58" s="1"/>
      <c r="FZX58" s="1"/>
      <c r="FZY58" s="1"/>
      <c r="FZZ58" s="1"/>
      <c r="GAA58" s="1"/>
      <c r="GAB58" s="1"/>
      <c r="GAC58" s="1"/>
      <c r="GAD58" s="1"/>
      <c r="GAE58" s="1"/>
      <c r="GAF58" s="1"/>
      <c r="GAG58" s="1"/>
      <c r="GAH58" s="1"/>
      <c r="GAI58" s="1"/>
      <c r="GAJ58" s="1"/>
      <c r="GAK58" s="1"/>
      <c r="GAL58" s="1"/>
      <c r="GAM58" s="1"/>
      <c r="GAN58" s="1"/>
      <c r="GAO58" s="1"/>
      <c r="GAP58" s="1"/>
      <c r="GAQ58" s="1"/>
      <c r="GAR58" s="1"/>
      <c r="GAS58" s="1"/>
      <c r="GAT58" s="1"/>
      <c r="GAU58" s="1"/>
      <c r="GAV58" s="1"/>
      <c r="GAW58" s="1"/>
      <c r="GAX58" s="1"/>
      <c r="GAY58" s="1"/>
      <c r="GAZ58" s="1"/>
      <c r="GBA58" s="1"/>
      <c r="GBB58" s="1"/>
      <c r="GBC58" s="1"/>
      <c r="GBD58" s="1"/>
      <c r="GBE58" s="1"/>
      <c r="GBF58" s="1"/>
      <c r="GBG58" s="1"/>
      <c r="GBH58" s="1"/>
      <c r="GBI58" s="1"/>
      <c r="GBJ58" s="1"/>
      <c r="GBK58" s="1"/>
      <c r="GBL58" s="1"/>
      <c r="GBM58" s="1"/>
      <c r="GBN58" s="1"/>
      <c r="GBO58" s="1"/>
      <c r="GBP58" s="1"/>
      <c r="GBQ58" s="1"/>
      <c r="GBR58" s="1"/>
      <c r="GBS58" s="1"/>
      <c r="GBT58" s="1"/>
      <c r="GBU58" s="1"/>
      <c r="GBV58" s="1"/>
      <c r="GBW58" s="1"/>
      <c r="GBX58" s="1"/>
      <c r="GBY58" s="1"/>
      <c r="GBZ58" s="1"/>
      <c r="GCA58" s="1"/>
      <c r="GCB58" s="1"/>
      <c r="GCC58" s="1"/>
      <c r="GCD58" s="1"/>
      <c r="GCE58" s="1"/>
      <c r="GCF58" s="1"/>
      <c r="GCG58" s="1"/>
      <c r="GCH58" s="1"/>
      <c r="GCI58" s="1"/>
      <c r="GCJ58" s="1"/>
      <c r="GCK58" s="1"/>
      <c r="GCL58" s="1"/>
      <c r="GCM58" s="1"/>
      <c r="GCN58" s="1"/>
      <c r="GCO58" s="1"/>
      <c r="GCP58" s="1"/>
      <c r="GCQ58" s="1"/>
      <c r="GCR58" s="1"/>
      <c r="GCS58" s="1"/>
      <c r="GCT58" s="1"/>
      <c r="GCU58" s="1"/>
      <c r="GCV58" s="1"/>
      <c r="GCW58" s="1"/>
      <c r="GCX58" s="1"/>
      <c r="GCY58" s="1"/>
      <c r="GCZ58" s="1"/>
      <c r="GDA58" s="1"/>
      <c r="GDB58" s="1"/>
      <c r="GDC58" s="1"/>
      <c r="GDD58" s="1"/>
      <c r="GDE58" s="1"/>
      <c r="GDF58" s="1"/>
      <c r="GDG58" s="1"/>
      <c r="GDH58" s="1"/>
      <c r="GDI58" s="1"/>
      <c r="GDJ58" s="1"/>
      <c r="GDK58" s="1"/>
      <c r="GDL58" s="1"/>
      <c r="GDM58" s="1"/>
      <c r="GDN58" s="1"/>
      <c r="GDO58" s="1"/>
      <c r="GDP58" s="1"/>
      <c r="GDQ58" s="1"/>
      <c r="GDR58" s="1"/>
      <c r="GDS58" s="1"/>
      <c r="GDT58" s="1"/>
      <c r="GDU58" s="1"/>
      <c r="GDV58" s="1"/>
      <c r="GDW58" s="1"/>
      <c r="GDX58" s="1"/>
      <c r="GDY58" s="1"/>
      <c r="GDZ58" s="1"/>
      <c r="GEA58" s="1"/>
      <c r="GEB58" s="1"/>
      <c r="GEC58" s="1"/>
      <c r="GED58" s="1"/>
      <c r="GEE58" s="1"/>
      <c r="GEF58" s="1"/>
      <c r="GEG58" s="1"/>
      <c r="GEH58" s="1"/>
      <c r="GEI58" s="1"/>
      <c r="GEJ58" s="1"/>
      <c r="GEK58" s="1"/>
      <c r="GEL58" s="1"/>
      <c r="GEM58" s="1"/>
      <c r="GEN58" s="1"/>
      <c r="GEO58" s="1"/>
      <c r="GEP58" s="1"/>
      <c r="GEQ58" s="1"/>
      <c r="GER58" s="1"/>
      <c r="GES58" s="1"/>
      <c r="GET58" s="1"/>
      <c r="GEU58" s="1"/>
      <c r="GEV58" s="1"/>
      <c r="GEW58" s="1"/>
      <c r="GEX58" s="1"/>
      <c r="GEY58" s="1"/>
      <c r="GEZ58" s="1"/>
      <c r="GFA58" s="1"/>
      <c r="GFB58" s="1"/>
      <c r="GFC58" s="1"/>
      <c r="GFD58" s="1"/>
      <c r="GFE58" s="1"/>
      <c r="GFF58" s="1"/>
      <c r="GFG58" s="1"/>
      <c r="GFH58" s="1"/>
      <c r="GFI58" s="1"/>
      <c r="GFJ58" s="1"/>
      <c r="GFK58" s="1"/>
      <c r="GFL58" s="1"/>
      <c r="GFM58" s="1"/>
      <c r="GFN58" s="1"/>
      <c r="GFO58" s="1"/>
      <c r="GFP58" s="1"/>
      <c r="GFQ58" s="1"/>
      <c r="GFR58" s="1"/>
      <c r="GFS58" s="1"/>
      <c r="GFT58" s="1"/>
      <c r="GFU58" s="1"/>
      <c r="GFV58" s="1"/>
      <c r="GFW58" s="1"/>
      <c r="GFX58" s="1"/>
      <c r="GFY58" s="1"/>
      <c r="GFZ58" s="1"/>
      <c r="GGA58" s="1"/>
      <c r="GGB58" s="1"/>
      <c r="GGC58" s="1"/>
      <c r="GGD58" s="1"/>
      <c r="GGE58" s="1"/>
      <c r="GGF58" s="1"/>
      <c r="GGG58" s="1"/>
      <c r="GGH58" s="1"/>
      <c r="GGI58" s="1"/>
      <c r="GGJ58" s="1"/>
      <c r="GGK58" s="1"/>
      <c r="GGL58" s="1"/>
      <c r="GGM58" s="1"/>
      <c r="GGN58" s="1"/>
      <c r="GGO58" s="1"/>
      <c r="GGP58" s="1"/>
      <c r="GGQ58" s="1"/>
      <c r="GGR58" s="1"/>
      <c r="GGS58" s="1"/>
      <c r="GGT58" s="1"/>
      <c r="GGU58" s="1"/>
      <c r="GGV58" s="1"/>
      <c r="GGW58" s="1"/>
      <c r="GGX58" s="1"/>
      <c r="GGY58" s="1"/>
      <c r="GGZ58" s="1"/>
      <c r="GHA58" s="1"/>
      <c r="GHB58" s="1"/>
      <c r="GHC58" s="1"/>
      <c r="GHD58" s="1"/>
      <c r="GHE58" s="1"/>
      <c r="GHF58" s="1"/>
      <c r="GHG58" s="1"/>
      <c r="GHH58" s="1"/>
      <c r="GHI58" s="1"/>
      <c r="GHJ58" s="1"/>
      <c r="GHK58" s="1"/>
      <c r="GHL58" s="1"/>
      <c r="GHM58" s="1"/>
      <c r="GHN58" s="1"/>
      <c r="GHO58" s="1"/>
      <c r="GHP58" s="1"/>
      <c r="GHQ58" s="1"/>
      <c r="GHR58" s="1"/>
      <c r="GHS58" s="1"/>
      <c r="GHT58" s="1"/>
      <c r="GHU58" s="1"/>
      <c r="GHV58" s="1"/>
      <c r="GHW58" s="1"/>
      <c r="GHX58" s="1"/>
      <c r="GHY58" s="1"/>
      <c r="GHZ58" s="1"/>
      <c r="GIA58" s="1"/>
      <c r="GIB58" s="1"/>
      <c r="GIC58" s="1"/>
      <c r="GID58" s="1"/>
      <c r="GIE58" s="1"/>
      <c r="GIF58" s="1"/>
      <c r="GIG58" s="1"/>
      <c r="GIH58" s="1"/>
      <c r="GII58" s="1"/>
      <c r="GIJ58" s="1"/>
      <c r="GIK58" s="1"/>
      <c r="GIL58" s="1"/>
      <c r="GIM58" s="1"/>
      <c r="GIN58" s="1"/>
      <c r="GIO58" s="1"/>
      <c r="GIP58" s="1"/>
      <c r="GIQ58" s="1"/>
      <c r="GIR58" s="1"/>
      <c r="GIS58" s="1"/>
      <c r="GIT58" s="1"/>
      <c r="GIU58" s="1"/>
      <c r="GIV58" s="1"/>
      <c r="GIW58" s="1"/>
      <c r="GIX58" s="1"/>
      <c r="GIY58" s="1"/>
      <c r="GIZ58" s="1"/>
      <c r="GJA58" s="1"/>
      <c r="GJB58" s="1"/>
      <c r="GJC58" s="1"/>
      <c r="GJD58" s="1"/>
      <c r="GJE58" s="1"/>
      <c r="GJF58" s="1"/>
      <c r="GJG58" s="1"/>
      <c r="GJH58" s="1"/>
      <c r="GJI58" s="1"/>
      <c r="GJJ58" s="1"/>
      <c r="GJK58" s="1"/>
      <c r="GJL58" s="1"/>
      <c r="GJM58" s="1"/>
      <c r="GJN58" s="1"/>
      <c r="GJO58" s="1"/>
      <c r="GJP58" s="1"/>
      <c r="GJQ58" s="1"/>
      <c r="GJR58" s="1"/>
      <c r="GJS58" s="1"/>
      <c r="GJT58" s="1"/>
      <c r="GJU58" s="1"/>
      <c r="GJV58" s="1"/>
      <c r="GJW58" s="1"/>
      <c r="GJX58" s="1"/>
      <c r="GJY58" s="1"/>
      <c r="GJZ58" s="1"/>
      <c r="GKA58" s="1"/>
      <c r="GKB58" s="1"/>
      <c r="GKC58" s="1"/>
      <c r="GKD58" s="1"/>
      <c r="GKE58" s="1"/>
      <c r="GKF58" s="1"/>
      <c r="GKG58" s="1"/>
      <c r="GKH58" s="1"/>
      <c r="GKI58" s="1"/>
      <c r="GKJ58" s="1"/>
      <c r="GKK58" s="1"/>
      <c r="GKL58" s="1"/>
      <c r="GKM58" s="1"/>
      <c r="GKN58" s="1"/>
      <c r="GKO58" s="1"/>
      <c r="GKP58" s="1"/>
      <c r="GKQ58" s="1"/>
      <c r="GKR58" s="1"/>
      <c r="GKS58" s="1"/>
      <c r="GKT58" s="1"/>
      <c r="GKU58" s="1"/>
      <c r="GKV58" s="1"/>
      <c r="GKW58" s="1"/>
      <c r="GKX58" s="1"/>
      <c r="GKY58" s="1"/>
      <c r="GKZ58" s="1"/>
      <c r="GLA58" s="1"/>
      <c r="GLB58" s="1"/>
      <c r="GLC58" s="1"/>
      <c r="GLD58" s="1"/>
      <c r="GLE58" s="1"/>
      <c r="GLF58" s="1"/>
      <c r="GLG58" s="1"/>
      <c r="GLH58" s="1"/>
      <c r="GLI58" s="1"/>
      <c r="GLJ58" s="1"/>
      <c r="GLK58" s="1"/>
      <c r="GLL58" s="1"/>
      <c r="GLM58" s="1"/>
      <c r="GLN58" s="1"/>
      <c r="GLO58" s="1"/>
      <c r="GLP58" s="1"/>
      <c r="GLQ58" s="1"/>
      <c r="GLR58" s="1"/>
      <c r="GLS58" s="1"/>
      <c r="GLT58" s="1"/>
      <c r="GLU58" s="1"/>
      <c r="GLV58" s="1"/>
      <c r="GLW58" s="1"/>
      <c r="GLX58" s="1"/>
      <c r="GLY58" s="1"/>
      <c r="GLZ58" s="1"/>
      <c r="GMA58" s="1"/>
      <c r="GMB58" s="1"/>
      <c r="GMC58" s="1"/>
      <c r="GMD58" s="1"/>
      <c r="GME58" s="1"/>
      <c r="GMF58" s="1"/>
      <c r="GMG58" s="1"/>
      <c r="GMH58" s="1"/>
      <c r="GMI58" s="1"/>
      <c r="GMJ58" s="1"/>
      <c r="GMK58" s="1"/>
      <c r="GML58" s="1"/>
      <c r="GMM58" s="1"/>
      <c r="GMN58" s="1"/>
      <c r="GMO58" s="1"/>
      <c r="GMP58" s="1"/>
      <c r="GMQ58" s="1"/>
      <c r="GMR58" s="1"/>
      <c r="GMS58" s="1"/>
      <c r="GMT58" s="1"/>
      <c r="GMU58" s="1"/>
      <c r="GMV58" s="1"/>
      <c r="GMW58" s="1"/>
      <c r="GMX58" s="1"/>
      <c r="GMY58" s="1"/>
      <c r="GMZ58" s="1"/>
      <c r="GNA58" s="1"/>
      <c r="GNB58" s="1"/>
      <c r="GNC58" s="1"/>
      <c r="GND58" s="1"/>
      <c r="GNE58" s="1"/>
      <c r="GNF58" s="1"/>
      <c r="GNG58" s="1"/>
      <c r="GNH58" s="1"/>
      <c r="GNI58" s="1"/>
      <c r="GNJ58" s="1"/>
      <c r="GNK58" s="1"/>
      <c r="GNL58" s="1"/>
      <c r="GNM58" s="1"/>
      <c r="GNN58" s="1"/>
      <c r="GNO58" s="1"/>
      <c r="GNP58" s="1"/>
      <c r="GNQ58" s="1"/>
      <c r="GNR58" s="1"/>
      <c r="GNS58" s="1"/>
      <c r="GNT58" s="1"/>
      <c r="GNU58" s="1"/>
      <c r="GNV58" s="1"/>
      <c r="GNW58" s="1"/>
      <c r="GNX58" s="1"/>
      <c r="GNY58" s="1"/>
      <c r="GNZ58" s="1"/>
      <c r="GOA58" s="1"/>
      <c r="GOB58" s="1"/>
      <c r="GOC58" s="1"/>
      <c r="GOD58" s="1"/>
      <c r="GOE58" s="1"/>
      <c r="GOF58" s="1"/>
      <c r="GOG58" s="1"/>
      <c r="GOH58" s="1"/>
      <c r="GOI58" s="1"/>
      <c r="GOJ58" s="1"/>
      <c r="GOK58" s="1"/>
      <c r="GOL58" s="1"/>
      <c r="GOM58" s="1"/>
      <c r="GON58" s="1"/>
      <c r="GOO58" s="1"/>
      <c r="GOP58" s="1"/>
      <c r="GOQ58" s="1"/>
      <c r="GOR58" s="1"/>
      <c r="GOS58" s="1"/>
      <c r="GOT58" s="1"/>
      <c r="GOU58" s="1"/>
      <c r="GOV58" s="1"/>
      <c r="GOW58" s="1"/>
      <c r="GOX58" s="1"/>
      <c r="GOY58" s="1"/>
      <c r="GOZ58" s="1"/>
      <c r="GPA58" s="1"/>
      <c r="GPB58" s="1"/>
      <c r="GPC58" s="1"/>
      <c r="GPD58" s="1"/>
      <c r="GPE58" s="1"/>
      <c r="GPF58" s="1"/>
      <c r="GPG58" s="1"/>
      <c r="GPH58" s="1"/>
      <c r="GPI58" s="1"/>
      <c r="GPJ58" s="1"/>
      <c r="GPK58" s="1"/>
      <c r="GPL58" s="1"/>
      <c r="GPM58" s="1"/>
      <c r="GPN58" s="1"/>
      <c r="GPO58" s="1"/>
      <c r="GPP58" s="1"/>
      <c r="GPQ58" s="1"/>
      <c r="GPR58" s="1"/>
      <c r="GPS58" s="1"/>
      <c r="GPT58" s="1"/>
      <c r="GPU58" s="1"/>
      <c r="GPV58" s="1"/>
      <c r="GPW58" s="1"/>
      <c r="GPX58" s="1"/>
      <c r="GPY58" s="1"/>
      <c r="GPZ58" s="1"/>
      <c r="GQA58" s="1"/>
      <c r="GQB58" s="1"/>
      <c r="GQC58" s="1"/>
      <c r="GQD58" s="1"/>
      <c r="GQE58" s="1"/>
      <c r="GQF58" s="1"/>
      <c r="GQG58" s="1"/>
      <c r="GQH58" s="1"/>
      <c r="GQI58" s="1"/>
      <c r="GQJ58" s="1"/>
      <c r="GQK58" s="1"/>
      <c r="GQL58" s="1"/>
      <c r="GQM58" s="1"/>
      <c r="GQN58" s="1"/>
      <c r="GQO58" s="1"/>
      <c r="GQP58" s="1"/>
      <c r="GQQ58" s="1"/>
      <c r="GQR58" s="1"/>
      <c r="GQS58" s="1"/>
      <c r="GQT58" s="1"/>
      <c r="GQU58" s="1"/>
      <c r="GQV58" s="1"/>
      <c r="GQW58" s="1"/>
      <c r="GQX58" s="1"/>
      <c r="GQY58" s="1"/>
      <c r="GQZ58" s="1"/>
      <c r="GRA58" s="1"/>
      <c r="GRB58" s="1"/>
      <c r="GRC58" s="1"/>
      <c r="GRD58" s="1"/>
      <c r="GRE58" s="1"/>
      <c r="GRF58" s="1"/>
      <c r="GRG58" s="1"/>
      <c r="GRH58" s="1"/>
      <c r="GRI58" s="1"/>
      <c r="GRJ58" s="1"/>
      <c r="GRK58" s="1"/>
      <c r="GRL58" s="1"/>
      <c r="GRM58" s="1"/>
      <c r="GRN58" s="1"/>
      <c r="GRO58" s="1"/>
      <c r="GRP58" s="1"/>
      <c r="GRQ58" s="1"/>
      <c r="GRR58" s="1"/>
      <c r="GRS58" s="1"/>
      <c r="GRT58" s="1"/>
      <c r="GRU58" s="1"/>
      <c r="GRV58" s="1"/>
      <c r="GRW58" s="1"/>
      <c r="GRX58" s="1"/>
      <c r="GRY58" s="1"/>
      <c r="GRZ58" s="1"/>
      <c r="GSA58" s="1"/>
      <c r="GSB58" s="1"/>
      <c r="GSC58" s="1"/>
      <c r="GSD58" s="1"/>
      <c r="GSE58" s="1"/>
      <c r="GSF58" s="1"/>
      <c r="GSG58" s="1"/>
      <c r="GSH58" s="1"/>
      <c r="GSI58" s="1"/>
      <c r="GSJ58" s="1"/>
      <c r="GSK58" s="1"/>
      <c r="GSL58" s="1"/>
      <c r="GSM58" s="1"/>
      <c r="GSN58" s="1"/>
      <c r="GSO58" s="1"/>
      <c r="GSP58" s="1"/>
      <c r="GSQ58" s="1"/>
      <c r="GSR58" s="1"/>
      <c r="GSS58" s="1"/>
      <c r="GST58" s="1"/>
      <c r="GSU58" s="1"/>
      <c r="GSV58" s="1"/>
      <c r="GSW58" s="1"/>
      <c r="GSX58" s="1"/>
      <c r="GSY58" s="1"/>
      <c r="GSZ58" s="1"/>
      <c r="GTA58" s="1"/>
      <c r="GTB58" s="1"/>
      <c r="GTC58" s="1"/>
      <c r="GTD58" s="1"/>
      <c r="GTE58" s="1"/>
      <c r="GTF58" s="1"/>
      <c r="GTG58" s="1"/>
      <c r="GTH58" s="1"/>
      <c r="GTI58" s="1"/>
      <c r="GTJ58" s="1"/>
      <c r="GTK58" s="1"/>
      <c r="GTL58" s="1"/>
      <c r="GTM58" s="1"/>
      <c r="GTN58" s="1"/>
      <c r="GTO58" s="1"/>
      <c r="GTP58" s="1"/>
      <c r="GTQ58" s="1"/>
      <c r="GTR58" s="1"/>
      <c r="GTS58" s="1"/>
      <c r="GTT58" s="1"/>
      <c r="GTU58" s="1"/>
      <c r="GTV58" s="1"/>
      <c r="GTW58" s="1"/>
      <c r="GTX58" s="1"/>
      <c r="GTY58" s="1"/>
      <c r="GTZ58" s="1"/>
      <c r="GUA58" s="1"/>
      <c r="GUB58" s="1"/>
      <c r="GUC58" s="1"/>
      <c r="GUD58" s="1"/>
      <c r="GUE58" s="1"/>
      <c r="GUF58" s="1"/>
      <c r="GUG58" s="1"/>
      <c r="GUH58" s="1"/>
      <c r="GUI58" s="1"/>
      <c r="GUJ58" s="1"/>
      <c r="GUK58" s="1"/>
      <c r="GUL58" s="1"/>
      <c r="GUM58" s="1"/>
      <c r="GUN58" s="1"/>
      <c r="GUO58" s="1"/>
      <c r="GUP58" s="1"/>
      <c r="GUQ58" s="1"/>
      <c r="GUR58" s="1"/>
      <c r="GUS58" s="1"/>
      <c r="GUT58" s="1"/>
      <c r="GUU58" s="1"/>
      <c r="GUV58" s="1"/>
      <c r="GUW58" s="1"/>
      <c r="GUX58" s="1"/>
      <c r="GUY58" s="1"/>
      <c r="GUZ58" s="1"/>
      <c r="GVA58" s="1"/>
      <c r="GVB58" s="1"/>
      <c r="GVC58" s="1"/>
      <c r="GVD58" s="1"/>
      <c r="GVE58" s="1"/>
      <c r="GVF58" s="1"/>
      <c r="GVG58" s="1"/>
      <c r="GVH58" s="1"/>
      <c r="GVI58" s="1"/>
      <c r="GVJ58" s="1"/>
      <c r="GVK58" s="1"/>
      <c r="GVL58" s="1"/>
      <c r="GVM58" s="1"/>
      <c r="GVN58" s="1"/>
      <c r="GVO58" s="1"/>
      <c r="GVP58" s="1"/>
      <c r="GVQ58" s="1"/>
      <c r="GVR58" s="1"/>
      <c r="GVS58" s="1"/>
      <c r="GVT58" s="1"/>
      <c r="GVU58" s="1"/>
      <c r="GVV58" s="1"/>
      <c r="GVW58" s="1"/>
      <c r="GVX58" s="1"/>
      <c r="GVY58" s="1"/>
      <c r="GVZ58" s="1"/>
      <c r="GWA58" s="1"/>
      <c r="GWB58" s="1"/>
      <c r="GWC58" s="1"/>
      <c r="GWD58" s="1"/>
      <c r="GWE58" s="1"/>
      <c r="GWF58" s="1"/>
      <c r="GWG58" s="1"/>
      <c r="GWH58" s="1"/>
      <c r="GWI58" s="1"/>
      <c r="GWJ58" s="1"/>
      <c r="GWK58" s="1"/>
      <c r="GWL58" s="1"/>
      <c r="GWM58" s="1"/>
      <c r="GWN58" s="1"/>
      <c r="GWO58" s="1"/>
      <c r="GWP58" s="1"/>
      <c r="GWQ58" s="1"/>
      <c r="GWR58" s="1"/>
      <c r="GWS58" s="1"/>
      <c r="GWT58" s="1"/>
      <c r="GWU58" s="1"/>
      <c r="GWV58" s="1"/>
      <c r="GWW58" s="1"/>
      <c r="GWX58" s="1"/>
      <c r="GWY58" s="1"/>
      <c r="GWZ58" s="1"/>
      <c r="GXA58" s="1"/>
      <c r="GXB58" s="1"/>
      <c r="GXC58" s="1"/>
      <c r="GXD58" s="1"/>
      <c r="GXE58" s="1"/>
      <c r="GXF58" s="1"/>
      <c r="GXG58" s="1"/>
      <c r="GXH58" s="1"/>
      <c r="GXI58" s="1"/>
      <c r="GXJ58" s="1"/>
      <c r="GXK58" s="1"/>
      <c r="GXL58" s="1"/>
      <c r="GXM58" s="1"/>
      <c r="GXN58" s="1"/>
      <c r="GXO58" s="1"/>
      <c r="GXP58" s="1"/>
      <c r="GXQ58" s="1"/>
      <c r="GXR58" s="1"/>
      <c r="GXS58" s="1"/>
      <c r="GXT58" s="1"/>
      <c r="GXU58" s="1"/>
      <c r="GXV58" s="1"/>
      <c r="GXW58" s="1"/>
      <c r="GXX58" s="1"/>
      <c r="GXY58" s="1"/>
      <c r="GXZ58" s="1"/>
      <c r="GYA58" s="1"/>
      <c r="GYB58" s="1"/>
      <c r="GYC58" s="1"/>
      <c r="GYD58" s="1"/>
      <c r="GYE58" s="1"/>
      <c r="GYF58" s="1"/>
      <c r="GYG58" s="1"/>
      <c r="GYH58" s="1"/>
      <c r="GYI58" s="1"/>
      <c r="GYJ58" s="1"/>
      <c r="GYK58" s="1"/>
      <c r="GYL58" s="1"/>
      <c r="GYM58" s="1"/>
      <c r="GYN58" s="1"/>
      <c r="GYO58" s="1"/>
      <c r="GYP58" s="1"/>
      <c r="GYQ58" s="1"/>
      <c r="GYR58" s="1"/>
      <c r="GYS58" s="1"/>
      <c r="GYT58" s="1"/>
      <c r="GYU58" s="1"/>
      <c r="GYV58" s="1"/>
      <c r="GYW58" s="1"/>
      <c r="GYX58" s="1"/>
      <c r="GYY58" s="1"/>
      <c r="GYZ58" s="1"/>
      <c r="GZA58" s="1"/>
      <c r="GZB58" s="1"/>
      <c r="GZC58" s="1"/>
      <c r="GZD58" s="1"/>
      <c r="GZE58" s="1"/>
      <c r="GZF58" s="1"/>
      <c r="GZG58" s="1"/>
      <c r="GZH58" s="1"/>
      <c r="GZI58" s="1"/>
      <c r="GZJ58" s="1"/>
      <c r="GZK58" s="1"/>
      <c r="GZL58" s="1"/>
      <c r="GZM58" s="1"/>
      <c r="GZN58" s="1"/>
      <c r="GZO58" s="1"/>
      <c r="GZP58" s="1"/>
      <c r="GZQ58" s="1"/>
      <c r="GZR58" s="1"/>
      <c r="GZS58" s="1"/>
      <c r="GZT58" s="1"/>
      <c r="GZU58" s="1"/>
      <c r="GZV58" s="1"/>
      <c r="GZW58" s="1"/>
      <c r="GZX58" s="1"/>
      <c r="GZY58" s="1"/>
      <c r="GZZ58" s="1"/>
      <c r="HAA58" s="1"/>
      <c r="HAB58" s="1"/>
      <c r="HAC58" s="1"/>
      <c r="HAD58" s="1"/>
      <c r="HAE58" s="1"/>
      <c r="HAF58" s="1"/>
      <c r="HAG58" s="1"/>
      <c r="HAH58" s="1"/>
      <c r="HAI58" s="1"/>
      <c r="HAJ58" s="1"/>
      <c r="HAK58" s="1"/>
      <c r="HAL58" s="1"/>
      <c r="HAM58" s="1"/>
      <c r="HAN58" s="1"/>
      <c r="HAO58" s="1"/>
      <c r="HAP58" s="1"/>
      <c r="HAQ58" s="1"/>
      <c r="HAR58" s="1"/>
      <c r="HAS58" s="1"/>
      <c r="HAT58" s="1"/>
      <c r="HAU58" s="1"/>
      <c r="HAV58" s="1"/>
      <c r="HAW58" s="1"/>
      <c r="HAX58" s="1"/>
      <c r="HAY58" s="1"/>
      <c r="HAZ58" s="1"/>
      <c r="HBA58" s="1"/>
      <c r="HBB58" s="1"/>
      <c r="HBC58" s="1"/>
      <c r="HBD58" s="1"/>
      <c r="HBE58" s="1"/>
      <c r="HBF58" s="1"/>
      <c r="HBG58" s="1"/>
      <c r="HBH58" s="1"/>
      <c r="HBI58" s="1"/>
      <c r="HBJ58" s="1"/>
      <c r="HBK58" s="1"/>
      <c r="HBL58" s="1"/>
      <c r="HBM58" s="1"/>
      <c r="HBN58" s="1"/>
      <c r="HBO58" s="1"/>
      <c r="HBP58" s="1"/>
      <c r="HBQ58" s="1"/>
      <c r="HBR58" s="1"/>
      <c r="HBS58" s="1"/>
      <c r="HBT58" s="1"/>
      <c r="HBU58" s="1"/>
      <c r="HBV58" s="1"/>
      <c r="HBW58" s="1"/>
      <c r="HBX58" s="1"/>
      <c r="HBY58" s="1"/>
      <c r="HBZ58" s="1"/>
      <c r="HCA58" s="1"/>
      <c r="HCB58" s="1"/>
      <c r="HCC58" s="1"/>
      <c r="HCD58" s="1"/>
      <c r="HCE58" s="1"/>
      <c r="HCF58" s="1"/>
      <c r="HCG58" s="1"/>
      <c r="HCH58" s="1"/>
      <c r="HCI58" s="1"/>
      <c r="HCJ58" s="1"/>
      <c r="HCK58" s="1"/>
      <c r="HCL58" s="1"/>
      <c r="HCM58" s="1"/>
      <c r="HCN58" s="1"/>
      <c r="HCO58" s="1"/>
      <c r="HCP58" s="1"/>
      <c r="HCQ58" s="1"/>
      <c r="HCR58" s="1"/>
      <c r="HCS58" s="1"/>
      <c r="HCT58" s="1"/>
      <c r="HCU58" s="1"/>
      <c r="HCV58" s="1"/>
      <c r="HCW58" s="1"/>
      <c r="HCX58" s="1"/>
      <c r="HCY58" s="1"/>
      <c r="HCZ58" s="1"/>
      <c r="HDA58" s="1"/>
      <c r="HDB58" s="1"/>
      <c r="HDC58" s="1"/>
      <c r="HDD58" s="1"/>
      <c r="HDE58" s="1"/>
      <c r="HDF58" s="1"/>
      <c r="HDG58" s="1"/>
      <c r="HDH58" s="1"/>
      <c r="HDI58" s="1"/>
      <c r="HDJ58" s="1"/>
      <c r="HDK58" s="1"/>
      <c r="HDL58" s="1"/>
      <c r="HDM58" s="1"/>
      <c r="HDN58" s="1"/>
      <c r="HDO58" s="1"/>
      <c r="HDP58" s="1"/>
      <c r="HDQ58" s="1"/>
      <c r="HDR58" s="1"/>
      <c r="HDS58" s="1"/>
      <c r="HDT58" s="1"/>
      <c r="HDU58" s="1"/>
      <c r="HDV58" s="1"/>
      <c r="HDW58" s="1"/>
      <c r="HDX58" s="1"/>
      <c r="HDY58" s="1"/>
      <c r="HDZ58" s="1"/>
      <c r="HEA58" s="1"/>
      <c r="HEB58" s="1"/>
      <c r="HEC58" s="1"/>
      <c r="HED58" s="1"/>
      <c r="HEE58" s="1"/>
      <c r="HEF58" s="1"/>
      <c r="HEG58" s="1"/>
      <c r="HEH58" s="1"/>
      <c r="HEI58" s="1"/>
      <c r="HEJ58" s="1"/>
      <c r="HEK58" s="1"/>
      <c r="HEL58" s="1"/>
      <c r="HEM58" s="1"/>
      <c r="HEN58" s="1"/>
      <c r="HEO58" s="1"/>
      <c r="HEP58" s="1"/>
      <c r="HEQ58" s="1"/>
      <c r="HER58" s="1"/>
      <c r="HES58" s="1"/>
      <c r="HET58" s="1"/>
      <c r="HEU58" s="1"/>
      <c r="HEV58" s="1"/>
      <c r="HEW58" s="1"/>
      <c r="HEX58" s="1"/>
      <c r="HEY58" s="1"/>
      <c r="HEZ58" s="1"/>
      <c r="HFA58" s="1"/>
      <c r="HFB58" s="1"/>
      <c r="HFC58" s="1"/>
      <c r="HFD58" s="1"/>
      <c r="HFE58" s="1"/>
      <c r="HFF58" s="1"/>
      <c r="HFG58" s="1"/>
      <c r="HFH58" s="1"/>
      <c r="HFI58" s="1"/>
      <c r="HFJ58" s="1"/>
      <c r="HFK58" s="1"/>
      <c r="HFL58" s="1"/>
      <c r="HFM58" s="1"/>
      <c r="HFN58" s="1"/>
      <c r="HFO58" s="1"/>
      <c r="HFP58" s="1"/>
      <c r="HFQ58" s="1"/>
      <c r="HFR58" s="1"/>
      <c r="HFS58" s="1"/>
      <c r="HFT58" s="1"/>
      <c r="HFU58" s="1"/>
      <c r="HFV58" s="1"/>
      <c r="HFW58" s="1"/>
      <c r="HFX58" s="1"/>
      <c r="HFY58" s="1"/>
      <c r="HFZ58" s="1"/>
      <c r="HGA58" s="1"/>
      <c r="HGB58" s="1"/>
      <c r="HGC58" s="1"/>
      <c r="HGD58" s="1"/>
      <c r="HGE58" s="1"/>
      <c r="HGF58" s="1"/>
      <c r="HGG58" s="1"/>
      <c r="HGH58" s="1"/>
      <c r="HGI58" s="1"/>
      <c r="HGJ58" s="1"/>
      <c r="HGK58" s="1"/>
      <c r="HGL58" s="1"/>
      <c r="HGM58" s="1"/>
      <c r="HGN58" s="1"/>
      <c r="HGO58" s="1"/>
      <c r="HGP58" s="1"/>
      <c r="HGQ58" s="1"/>
      <c r="HGR58" s="1"/>
      <c r="HGS58" s="1"/>
      <c r="HGT58" s="1"/>
      <c r="HGU58" s="1"/>
      <c r="HGV58" s="1"/>
      <c r="HGW58" s="1"/>
      <c r="HGX58" s="1"/>
      <c r="HGY58" s="1"/>
      <c r="HGZ58" s="1"/>
      <c r="HHA58" s="1"/>
      <c r="HHB58" s="1"/>
      <c r="HHC58" s="1"/>
      <c r="HHD58" s="1"/>
      <c r="HHE58" s="1"/>
      <c r="HHF58" s="1"/>
      <c r="HHG58" s="1"/>
      <c r="HHH58" s="1"/>
      <c r="HHI58" s="1"/>
      <c r="HHJ58" s="1"/>
      <c r="HHK58" s="1"/>
      <c r="HHL58" s="1"/>
      <c r="HHM58" s="1"/>
      <c r="HHN58" s="1"/>
      <c r="HHO58" s="1"/>
      <c r="HHP58" s="1"/>
      <c r="HHQ58" s="1"/>
      <c r="HHR58" s="1"/>
      <c r="HHS58" s="1"/>
      <c r="HHT58" s="1"/>
      <c r="HHU58" s="1"/>
      <c r="HHV58" s="1"/>
      <c r="HHW58" s="1"/>
      <c r="HHX58" s="1"/>
      <c r="HHY58" s="1"/>
      <c r="HHZ58" s="1"/>
      <c r="HIA58" s="1"/>
      <c r="HIB58" s="1"/>
      <c r="HIC58" s="1"/>
      <c r="HID58" s="1"/>
      <c r="HIE58" s="1"/>
      <c r="HIF58" s="1"/>
      <c r="HIG58" s="1"/>
      <c r="HIH58" s="1"/>
      <c r="HII58" s="1"/>
      <c r="HIJ58" s="1"/>
      <c r="HIK58" s="1"/>
      <c r="HIL58" s="1"/>
      <c r="HIM58" s="1"/>
      <c r="HIN58" s="1"/>
      <c r="HIO58" s="1"/>
      <c r="HIP58" s="1"/>
      <c r="HIQ58" s="1"/>
      <c r="HIR58" s="1"/>
      <c r="HIS58" s="1"/>
      <c r="HIT58" s="1"/>
      <c r="HIU58" s="1"/>
      <c r="HIV58" s="1"/>
      <c r="HIW58" s="1"/>
      <c r="HIX58" s="1"/>
      <c r="HIY58" s="1"/>
      <c r="HIZ58" s="1"/>
      <c r="HJA58" s="1"/>
      <c r="HJB58" s="1"/>
      <c r="HJC58" s="1"/>
      <c r="HJD58" s="1"/>
      <c r="HJE58" s="1"/>
      <c r="HJF58" s="1"/>
      <c r="HJG58" s="1"/>
      <c r="HJH58" s="1"/>
      <c r="HJI58" s="1"/>
      <c r="HJJ58" s="1"/>
      <c r="HJK58" s="1"/>
      <c r="HJL58" s="1"/>
      <c r="HJM58" s="1"/>
      <c r="HJN58" s="1"/>
      <c r="HJO58" s="1"/>
      <c r="HJP58" s="1"/>
      <c r="HJQ58" s="1"/>
      <c r="HJR58" s="1"/>
      <c r="HJS58" s="1"/>
      <c r="HJT58" s="1"/>
      <c r="HJU58" s="1"/>
      <c r="HJV58" s="1"/>
      <c r="HJW58" s="1"/>
      <c r="HJX58" s="1"/>
      <c r="HJY58" s="1"/>
      <c r="HJZ58" s="1"/>
      <c r="HKA58" s="1"/>
      <c r="HKB58" s="1"/>
      <c r="HKC58" s="1"/>
      <c r="HKD58" s="1"/>
      <c r="HKE58" s="1"/>
      <c r="HKF58" s="1"/>
      <c r="HKG58" s="1"/>
      <c r="HKH58" s="1"/>
      <c r="HKI58" s="1"/>
      <c r="HKJ58" s="1"/>
      <c r="HKK58" s="1"/>
      <c r="HKL58" s="1"/>
      <c r="HKM58" s="1"/>
      <c r="HKN58" s="1"/>
      <c r="HKO58" s="1"/>
      <c r="HKP58" s="1"/>
      <c r="HKQ58" s="1"/>
      <c r="HKR58" s="1"/>
      <c r="HKS58" s="1"/>
      <c r="HKT58" s="1"/>
      <c r="HKU58" s="1"/>
      <c r="HKV58" s="1"/>
      <c r="HKW58" s="1"/>
      <c r="HKX58" s="1"/>
      <c r="HKY58" s="1"/>
      <c r="HKZ58" s="1"/>
      <c r="HLA58" s="1"/>
      <c r="HLB58" s="1"/>
      <c r="HLC58" s="1"/>
      <c r="HLD58" s="1"/>
      <c r="HLE58" s="1"/>
      <c r="HLF58" s="1"/>
      <c r="HLG58" s="1"/>
      <c r="HLH58" s="1"/>
      <c r="HLI58" s="1"/>
      <c r="HLJ58" s="1"/>
      <c r="HLK58" s="1"/>
      <c r="HLL58" s="1"/>
      <c r="HLM58" s="1"/>
      <c r="HLN58" s="1"/>
      <c r="HLO58" s="1"/>
      <c r="HLP58" s="1"/>
      <c r="HLQ58" s="1"/>
      <c r="HLR58" s="1"/>
      <c r="HLS58" s="1"/>
      <c r="HLT58" s="1"/>
      <c r="HLU58" s="1"/>
      <c r="HLV58" s="1"/>
      <c r="HLW58" s="1"/>
      <c r="HLX58" s="1"/>
      <c r="HLY58" s="1"/>
      <c r="HLZ58" s="1"/>
      <c r="HMA58" s="1"/>
      <c r="HMB58" s="1"/>
      <c r="HMC58" s="1"/>
      <c r="HMD58" s="1"/>
      <c r="HME58" s="1"/>
      <c r="HMF58" s="1"/>
      <c r="HMG58" s="1"/>
      <c r="HMH58" s="1"/>
      <c r="HMI58" s="1"/>
      <c r="HMJ58" s="1"/>
      <c r="HMK58" s="1"/>
      <c r="HML58" s="1"/>
      <c r="HMM58" s="1"/>
      <c r="HMN58" s="1"/>
      <c r="HMO58" s="1"/>
      <c r="HMP58" s="1"/>
      <c r="HMQ58" s="1"/>
      <c r="HMR58" s="1"/>
      <c r="HMS58" s="1"/>
      <c r="HMT58" s="1"/>
      <c r="HMU58" s="1"/>
      <c r="HMV58" s="1"/>
      <c r="HMW58" s="1"/>
      <c r="HMX58" s="1"/>
      <c r="HMY58" s="1"/>
      <c r="HMZ58" s="1"/>
      <c r="HNA58" s="1"/>
      <c r="HNB58" s="1"/>
      <c r="HNC58" s="1"/>
      <c r="HND58" s="1"/>
      <c r="HNE58" s="1"/>
      <c r="HNF58" s="1"/>
      <c r="HNG58" s="1"/>
      <c r="HNH58" s="1"/>
      <c r="HNI58" s="1"/>
      <c r="HNJ58" s="1"/>
      <c r="HNK58" s="1"/>
      <c r="HNL58" s="1"/>
      <c r="HNM58" s="1"/>
      <c r="HNN58" s="1"/>
      <c r="HNO58" s="1"/>
      <c r="HNP58" s="1"/>
      <c r="HNQ58" s="1"/>
      <c r="HNR58" s="1"/>
      <c r="HNS58" s="1"/>
      <c r="HNT58" s="1"/>
      <c r="HNU58" s="1"/>
      <c r="HNV58" s="1"/>
      <c r="HNW58" s="1"/>
      <c r="HNX58" s="1"/>
      <c r="HNY58" s="1"/>
      <c r="HNZ58" s="1"/>
      <c r="HOA58" s="1"/>
      <c r="HOB58" s="1"/>
      <c r="HOC58" s="1"/>
      <c r="HOD58" s="1"/>
      <c r="HOE58" s="1"/>
      <c r="HOF58" s="1"/>
      <c r="HOG58" s="1"/>
      <c r="HOH58" s="1"/>
      <c r="HOI58" s="1"/>
      <c r="HOJ58" s="1"/>
      <c r="HOK58" s="1"/>
      <c r="HOL58" s="1"/>
      <c r="HOM58" s="1"/>
      <c r="HON58" s="1"/>
      <c r="HOO58" s="1"/>
      <c r="HOP58" s="1"/>
      <c r="HOQ58" s="1"/>
      <c r="HOR58" s="1"/>
      <c r="HOS58" s="1"/>
      <c r="HOT58" s="1"/>
      <c r="HOU58" s="1"/>
      <c r="HOV58" s="1"/>
      <c r="HOW58" s="1"/>
      <c r="HOX58" s="1"/>
      <c r="HOY58" s="1"/>
      <c r="HOZ58" s="1"/>
      <c r="HPA58" s="1"/>
      <c r="HPB58" s="1"/>
      <c r="HPC58" s="1"/>
      <c r="HPD58" s="1"/>
      <c r="HPE58" s="1"/>
      <c r="HPF58" s="1"/>
      <c r="HPG58" s="1"/>
      <c r="HPH58" s="1"/>
      <c r="HPI58" s="1"/>
      <c r="HPJ58" s="1"/>
      <c r="HPK58" s="1"/>
      <c r="HPL58" s="1"/>
      <c r="HPM58" s="1"/>
      <c r="HPN58" s="1"/>
      <c r="HPO58" s="1"/>
      <c r="HPP58" s="1"/>
      <c r="HPQ58" s="1"/>
      <c r="HPR58" s="1"/>
      <c r="HPS58" s="1"/>
      <c r="HPT58" s="1"/>
      <c r="HPU58" s="1"/>
      <c r="HPV58" s="1"/>
      <c r="HPW58" s="1"/>
      <c r="HPX58" s="1"/>
      <c r="HPY58" s="1"/>
      <c r="HPZ58" s="1"/>
      <c r="HQA58" s="1"/>
      <c r="HQB58" s="1"/>
      <c r="HQC58" s="1"/>
      <c r="HQD58" s="1"/>
      <c r="HQE58" s="1"/>
      <c r="HQF58" s="1"/>
      <c r="HQG58" s="1"/>
      <c r="HQH58" s="1"/>
      <c r="HQI58" s="1"/>
      <c r="HQJ58" s="1"/>
      <c r="HQK58" s="1"/>
      <c r="HQL58" s="1"/>
      <c r="HQM58" s="1"/>
      <c r="HQN58" s="1"/>
      <c r="HQO58" s="1"/>
      <c r="HQP58" s="1"/>
      <c r="HQQ58" s="1"/>
      <c r="HQR58" s="1"/>
      <c r="HQS58" s="1"/>
      <c r="HQT58" s="1"/>
      <c r="HQU58" s="1"/>
      <c r="HQV58" s="1"/>
      <c r="HQW58" s="1"/>
      <c r="HQX58" s="1"/>
      <c r="HQY58" s="1"/>
      <c r="HQZ58" s="1"/>
      <c r="HRA58" s="1"/>
      <c r="HRB58" s="1"/>
      <c r="HRC58" s="1"/>
      <c r="HRD58" s="1"/>
      <c r="HRE58" s="1"/>
      <c r="HRF58" s="1"/>
      <c r="HRG58" s="1"/>
      <c r="HRH58" s="1"/>
      <c r="HRI58" s="1"/>
      <c r="HRJ58" s="1"/>
      <c r="HRK58" s="1"/>
      <c r="HRL58" s="1"/>
      <c r="HRM58" s="1"/>
      <c r="HRN58" s="1"/>
      <c r="HRO58" s="1"/>
      <c r="HRP58" s="1"/>
      <c r="HRQ58" s="1"/>
      <c r="HRR58" s="1"/>
      <c r="HRS58" s="1"/>
      <c r="HRT58" s="1"/>
      <c r="HRU58" s="1"/>
      <c r="HRV58" s="1"/>
      <c r="HRW58" s="1"/>
      <c r="HRX58" s="1"/>
      <c r="HRY58" s="1"/>
      <c r="HRZ58" s="1"/>
      <c r="HSA58" s="1"/>
      <c r="HSB58" s="1"/>
      <c r="HSC58" s="1"/>
      <c r="HSD58" s="1"/>
      <c r="HSE58" s="1"/>
      <c r="HSF58" s="1"/>
      <c r="HSG58" s="1"/>
      <c r="HSH58" s="1"/>
      <c r="HSI58" s="1"/>
      <c r="HSJ58" s="1"/>
      <c r="HSK58" s="1"/>
      <c r="HSL58" s="1"/>
      <c r="HSM58" s="1"/>
      <c r="HSN58" s="1"/>
      <c r="HSO58" s="1"/>
      <c r="HSP58" s="1"/>
      <c r="HSQ58" s="1"/>
      <c r="HSR58" s="1"/>
      <c r="HSS58" s="1"/>
      <c r="HST58" s="1"/>
      <c r="HSU58" s="1"/>
      <c r="HSV58" s="1"/>
      <c r="HSW58" s="1"/>
      <c r="HSX58" s="1"/>
      <c r="HSY58" s="1"/>
      <c r="HSZ58" s="1"/>
      <c r="HTA58" s="1"/>
      <c r="HTB58" s="1"/>
      <c r="HTC58" s="1"/>
      <c r="HTD58" s="1"/>
      <c r="HTE58" s="1"/>
      <c r="HTF58" s="1"/>
      <c r="HTG58" s="1"/>
      <c r="HTH58" s="1"/>
      <c r="HTI58" s="1"/>
      <c r="HTJ58" s="1"/>
      <c r="HTK58" s="1"/>
      <c r="HTL58" s="1"/>
      <c r="HTM58" s="1"/>
      <c r="HTN58" s="1"/>
      <c r="HTO58" s="1"/>
      <c r="HTP58" s="1"/>
      <c r="HTQ58" s="1"/>
      <c r="HTR58" s="1"/>
      <c r="HTS58" s="1"/>
      <c r="HTT58" s="1"/>
      <c r="HTU58" s="1"/>
      <c r="HTV58" s="1"/>
      <c r="HTW58" s="1"/>
      <c r="HTX58" s="1"/>
      <c r="HTY58" s="1"/>
      <c r="HTZ58" s="1"/>
      <c r="HUA58" s="1"/>
      <c r="HUB58" s="1"/>
      <c r="HUC58" s="1"/>
      <c r="HUD58" s="1"/>
      <c r="HUE58" s="1"/>
      <c r="HUF58" s="1"/>
      <c r="HUG58" s="1"/>
      <c r="HUH58" s="1"/>
      <c r="HUI58" s="1"/>
      <c r="HUJ58" s="1"/>
      <c r="HUK58" s="1"/>
      <c r="HUL58" s="1"/>
      <c r="HUM58" s="1"/>
      <c r="HUN58" s="1"/>
      <c r="HUO58" s="1"/>
      <c r="HUP58" s="1"/>
      <c r="HUQ58" s="1"/>
      <c r="HUR58" s="1"/>
      <c r="HUS58" s="1"/>
      <c r="HUT58" s="1"/>
      <c r="HUU58" s="1"/>
      <c r="HUV58" s="1"/>
      <c r="HUW58" s="1"/>
      <c r="HUX58" s="1"/>
      <c r="HUY58" s="1"/>
      <c r="HUZ58" s="1"/>
      <c r="HVA58" s="1"/>
      <c r="HVB58" s="1"/>
      <c r="HVC58" s="1"/>
      <c r="HVD58" s="1"/>
      <c r="HVE58" s="1"/>
      <c r="HVF58" s="1"/>
      <c r="HVG58" s="1"/>
      <c r="HVH58" s="1"/>
      <c r="HVI58" s="1"/>
      <c r="HVJ58" s="1"/>
      <c r="HVK58" s="1"/>
      <c r="HVL58" s="1"/>
      <c r="HVM58" s="1"/>
      <c r="HVN58" s="1"/>
      <c r="HVO58" s="1"/>
      <c r="HVP58" s="1"/>
      <c r="HVQ58" s="1"/>
      <c r="HVR58" s="1"/>
      <c r="HVS58" s="1"/>
      <c r="HVT58" s="1"/>
      <c r="HVU58" s="1"/>
      <c r="HVV58" s="1"/>
      <c r="HVW58" s="1"/>
      <c r="HVX58" s="1"/>
      <c r="HVY58" s="1"/>
      <c r="HVZ58" s="1"/>
      <c r="HWA58" s="1"/>
      <c r="HWB58" s="1"/>
      <c r="HWC58" s="1"/>
      <c r="HWD58" s="1"/>
      <c r="HWE58" s="1"/>
      <c r="HWF58" s="1"/>
      <c r="HWG58" s="1"/>
      <c r="HWH58" s="1"/>
      <c r="HWI58" s="1"/>
      <c r="HWJ58" s="1"/>
      <c r="HWK58" s="1"/>
      <c r="HWL58" s="1"/>
      <c r="HWM58" s="1"/>
      <c r="HWN58" s="1"/>
      <c r="HWO58" s="1"/>
      <c r="HWP58" s="1"/>
      <c r="HWQ58" s="1"/>
      <c r="HWR58" s="1"/>
      <c r="HWS58" s="1"/>
      <c r="HWT58" s="1"/>
      <c r="HWU58" s="1"/>
      <c r="HWV58" s="1"/>
      <c r="HWW58" s="1"/>
      <c r="HWX58" s="1"/>
      <c r="HWY58" s="1"/>
      <c r="HWZ58" s="1"/>
      <c r="HXA58" s="1"/>
      <c r="HXB58" s="1"/>
      <c r="HXC58" s="1"/>
      <c r="HXD58" s="1"/>
      <c r="HXE58" s="1"/>
      <c r="HXF58" s="1"/>
      <c r="HXG58" s="1"/>
      <c r="HXH58" s="1"/>
      <c r="HXI58" s="1"/>
      <c r="HXJ58" s="1"/>
      <c r="HXK58" s="1"/>
      <c r="HXL58" s="1"/>
      <c r="HXM58" s="1"/>
      <c r="HXN58" s="1"/>
      <c r="HXO58" s="1"/>
      <c r="HXP58" s="1"/>
      <c r="HXQ58" s="1"/>
      <c r="HXR58" s="1"/>
      <c r="HXS58" s="1"/>
      <c r="HXT58" s="1"/>
      <c r="HXU58" s="1"/>
      <c r="HXV58" s="1"/>
      <c r="HXW58" s="1"/>
      <c r="HXX58" s="1"/>
      <c r="HXY58" s="1"/>
      <c r="HXZ58" s="1"/>
      <c r="HYA58" s="1"/>
      <c r="HYB58" s="1"/>
      <c r="HYC58" s="1"/>
      <c r="HYD58" s="1"/>
      <c r="HYE58" s="1"/>
      <c r="HYF58" s="1"/>
      <c r="HYG58" s="1"/>
      <c r="HYH58" s="1"/>
      <c r="HYI58" s="1"/>
      <c r="HYJ58" s="1"/>
      <c r="HYK58" s="1"/>
      <c r="HYL58" s="1"/>
      <c r="HYM58" s="1"/>
      <c r="HYN58" s="1"/>
      <c r="HYO58" s="1"/>
      <c r="HYP58" s="1"/>
      <c r="HYQ58" s="1"/>
      <c r="HYR58" s="1"/>
      <c r="HYS58" s="1"/>
      <c r="HYT58" s="1"/>
      <c r="HYU58" s="1"/>
      <c r="HYV58" s="1"/>
      <c r="HYW58" s="1"/>
      <c r="HYX58" s="1"/>
      <c r="HYY58" s="1"/>
      <c r="HYZ58" s="1"/>
      <c r="HZA58" s="1"/>
      <c r="HZB58" s="1"/>
      <c r="HZC58" s="1"/>
      <c r="HZD58" s="1"/>
      <c r="HZE58" s="1"/>
      <c r="HZF58" s="1"/>
      <c r="HZG58" s="1"/>
      <c r="HZH58" s="1"/>
      <c r="HZI58" s="1"/>
      <c r="HZJ58" s="1"/>
      <c r="HZK58" s="1"/>
      <c r="HZL58" s="1"/>
      <c r="HZM58" s="1"/>
      <c r="HZN58" s="1"/>
      <c r="HZO58" s="1"/>
      <c r="HZP58" s="1"/>
      <c r="HZQ58" s="1"/>
      <c r="HZR58" s="1"/>
      <c r="HZS58" s="1"/>
      <c r="HZT58" s="1"/>
      <c r="HZU58" s="1"/>
      <c r="HZV58" s="1"/>
      <c r="HZW58" s="1"/>
      <c r="HZX58" s="1"/>
      <c r="HZY58" s="1"/>
      <c r="HZZ58" s="1"/>
      <c r="IAA58" s="1"/>
      <c r="IAB58" s="1"/>
      <c r="IAC58" s="1"/>
      <c r="IAD58" s="1"/>
      <c r="IAE58" s="1"/>
      <c r="IAF58" s="1"/>
      <c r="IAG58" s="1"/>
      <c r="IAH58" s="1"/>
      <c r="IAI58" s="1"/>
      <c r="IAJ58" s="1"/>
      <c r="IAK58" s="1"/>
      <c r="IAL58" s="1"/>
      <c r="IAM58" s="1"/>
      <c r="IAN58" s="1"/>
      <c r="IAO58" s="1"/>
      <c r="IAP58" s="1"/>
      <c r="IAQ58" s="1"/>
      <c r="IAR58" s="1"/>
      <c r="IAS58" s="1"/>
      <c r="IAT58" s="1"/>
      <c r="IAU58" s="1"/>
      <c r="IAV58" s="1"/>
      <c r="IAW58" s="1"/>
      <c r="IAX58" s="1"/>
      <c r="IAY58" s="1"/>
      <c r="IAZ58" s="1"/>
      <c r="IBA58" s="1"/>
      <c r="IBB58" s="1"/>
      <c r="IBC58" s="1"/>
      <c r="IBD58" s="1"/>
      <c r="IBE58" s="1"/>
      <c r="IBF58" s="1"/>
      <c r="IBG58" s="1"/>
      <c r="IBH58" s="1"/>
      <c r="IBI58" s="1"/>
      <c r="IBJ58" s="1"/>
      <c r="IBK58" s="1"/>
      <c r="IBL58" s="1"/>
      <c r="IBM58" s="1"/>
      <c r="IBN58" s="1"/>
      <c r="IBO58" s="1"/>
      <c r="IBP58" s="1"/>
      <c r="IBQ58" s="1"/>
      <c r="IBR58" s="1"/>
      <c r="IBS58" s="1"/>
      <c r="IBT58" s="1"/>
      <c r="IBU58" s="1"/>
      <c r="IBV58" s="1"/>
      <c r="IBW58" s="1"/>
      <c r="IBX58" s="1"/>
      <c r="IBY58" s="1"/>
      <c r="IBZ58" s="1"/>
      <c r="ICA58" s="1"/>
      <c r="ICB58" s="1"/>
      <c r="ICC58" s="1"/>
      <c r="ICD58" s="1"/>
      <c r="ICE58" s="1"/>
      <c r="ICF58" s="1"/>
      <c r="ICG58" s="1"/>
      <c r="ICH58" s="1"/>
      <c r="ICI58" s="1"/>
      <c r="ICJ58" s="1"/>
      <c r="ICK58" s="1"/>
      <c r="ICL58" s="1"/>
      <c r="ICM58" s="1"/>
      <c r="ICN58" s="1"/>
      <c r="ICO58" s="1"/>
      <c r="ICP58" s="1"/>
      <c r="ICQ58" s="1"/>
      <c r="ICR58" s="1"/>
      <c r="ICS58" s="1"/>
      <c r="ICT58" s="1"/>
      <c r="ICU58" s="1"/>
      <c r="ICV58" s="1"/>
      <c r="ICW58" s="1"/>
      <c r="ICX58" s="1"/>
      <c r="ICY58" s="1"/>
      <c r="ICZ58" s="1"/>
      <c r="IDA58" s="1"/>
      <c r="IDB58" s="1"/>
      <c r="IDC58" s="1"/>
      <c r="IDD58" s="1"/>
      <c r="IDE58" s="1"/>
      <c r="IDF58" s="1"/>
      <c r="IDG58" s="1"/>
      <c r="IDH58" s="1"/>
      <c r="IDI58" s="1"/>
      <c r="IDJ58" s="1"/>
      <c r="IDK58" s="1"/>
      <c r="IDL58" s="1"/>
      <c r="IDM58" s="1"/>
      <c r="IDN58" s="1"/>
      <c r="IDO58" s="1"/>
      <c r="IDP58" s="1"/>
      <c r="IDQ58" s="1"/>
      <c r="IDR58" s="1"/>
      <c r="IDS58" s="1"/>
      <c r="IDT58" s="1"/>
      <c r="IDU58" s="1"/>
      <c r="IDV58" s="1"/>
      <c r="IDW58" s="1"/>
      <c r="IDX58" s="1"/>
      <c r="IDY58" s="1"/>
      <c r="IDZ58" s="1"/>
      <c r="IEA58" s="1"/>
      <c r="IEB58" s="1"/>
      <c r="IEC58" s="1"/>
      <c r="IED58" s="1"/>
      <c r="IEE58" s="1"/>
      <c r="IEF58" s="1"/>
      <c r="IEG58" s="1"/>
      <c r="IEH58" s="1"/>
      <c r="IEI58" s="1"/>
      <c r="IEJ58" s="1"/>
      <c r="IEK58" s="1"/>
      <c r="IEL58" s="1"/>
      <c r="IEM58" s="1"/>
      <c r="IEN58" s="1"/>
      <c r="IEO58" s="1"/>
      <c r="IEP58" s="1"/>
      <c r="IEQ58" s="1"/>
      <c r="IER58" s="1"/>
      <c r="IES58" s="1"/>
      <c r="IET58" s="1"/>
      <c r="IEU58" s="1"/>
      <c r="IEV58" s="1"/>
      <c r="IEW58" s="1"/>
      <c r="IEX58" s="1"/>
      <c r="IEY58" s="1"/>
      <c r="IEZ58" s="1"/>
      <c r="IFA58" s="1"/>
      <c r="IFB58" s="1"/>
      <c r="IFC58" s="1"/>
      <c r="IFD58" s="1"/>
      <c r="IFE58" s="1"/>
      <c r="IFF58" s="1"/>
      <c r="IFG58" s="1"/>
      <c r="IFH58" s="1"/>
      <c r="IFI58" s="1"/>
      <c r="IFJ58" s="1"/>
      <c r="IFK58" s="1"/>
      <c r="IFL58" s="1"/>
      <c r="IFM58" s="1"/>
      <c r="IFN58" s="1"/>
      <c r="IFO58" s="1"/>
      <c r="IFP58" s="1"/>
      <c r="IFQ58" s="1"/>
      <c r="IFR58" s="1"/>
      <c r="IFS58" s="1"/>
      <c r="IFT58" s="1"/>
      <c r="IFU58" s="1"/>
      <c r="IFV58" s="1"/>
      <c r="IFW58" s="1"/>
      <c r="IFX58" s="1"/>
      <c r="IFY58" s="1"/>
      <c r="IFZ58" s="1"/>
      <c r="IGA58" s="1"/>
      <c r="IGB58" s="1"/>
      <c r="IGC58" s="1"/>
      <c r="IGD58" s="1"/>
      <c r="IGE58" s="1"/>
      <c r="IGF58" s="1"/>
      <c r="IGG58" s="1"/>
      <c r="IGH58" s="1"/>
      <c r="IGI58" s="1"/>
      <c r="IGJ58" s="1"/>
      <c r="IGK58" s="1"/>
      <c r="IGL58" s="1"/>
      <c r="IGM58" s="1"/>
      <c r="IGN58" s="1"/>
      <c r="IGO58" s="1"/>
      <c r="IGP58" s="1"/>
      <c r="IGQ58" s="1"/>
      <c r="IGR58" s="1"/>
      <c r="IGS58" s="1"/>
      <c r="IGT58" s="1"/>
      <c r="IGU58" s="1"/>
      <c r="IGV58" s="1"/>
      <c r="IGW58" s="1"/>
      <c r="IGX58" s="1"/>
      <c r="IGY58" s="1"/>
      <c r="IGZ58" s="1"/>
      <c r="IHA58" s="1"/>
      <c r="IHB58" s="1"/>
      <c r="IHC58" s="1"/>
      <c r="IHD58" s="1"/>
      <c r="IHE58" s="1"/>
      <c r="IHF58" s="1"/>
      <c r="IHG58" s="1"/>
      <c r="IHH58" s="1"/>
      <c r="IHI58" s="1"/>
      <c r="IHJ58" s="1"/>
      <c r="IHK58" s="1"/>
      <c r="IHL58" s="1"/>
      <c r="IHM58" s="1"/>
      <c r="IHN58" s="1"/>
      <c r="IHO58" s="1"/>
      <c r="IHP58" s="1"/>
      <c r="IHQ58" s="1"/>
      <c r="IHR58" s="1"/>
      <c r="IHS58" s="1"/>
      <c r="IHT58" s="1"/>
      <c r="IHU58" s="1"/>
      <c r="IHV58" s="1"/>
      <c r="IHW58" s="1"/>
      <c r="IHX58" s="1"/>
      <c r="IHY58" s="1"/>
      <c r="IHZ58" s="1"/>
      <c r="IIA58" s="1"/>
      <c r="IIB58" s="1"/>
      <c r="IIC58" s="1"/>
      <c r="IID58" s="1"/>
      <c r="IIE58" s="1"/>
      <c r="IIF58" s="1"/>
      <c r="IIG58" s="1"/>
      <c r="IIH58" s="1"/>
      <c r="III58" s="1"/>
      <c r="IIJ58" s="1"/>
      <c r="IIK58" s="1"/>
      <c r="IIL58" s="1"/>
      <c r="IIM58" s="1"/>
      <c r="IIN58" s="1"/>
      <c r="IIO58" s="1"/>
      <c r="IIP58" s="1"/>
      <c r="IIQ58" s="1"/>
      <c r="IIR58" s="1"/>
      <c r="IIS58" s="1"/>
      <c r="IIT58" s="1"/>
      <c r="IIU58" s="1"/>
      <c r="IIV58" s="1"/>
      <c r="IIW58" s="1"/>
      <c r="IIX58" s="1"/>
      <c r="IIY58" s="1"/>
      <c r="IIZ58" s="1"/>
      <c r="IJA58" s="1"/>
      <c r="IJB58" s="1"/>
      <c r="IJC58" s="1"/>
      <c r="IJD58" s="1"/>
      <c r="IJE58" s="1"/>
      <c r="IJF58" s="1"/>
      <c r="IJG58" s="1"/>
      <c r="IJH58" s="1"/>
      <c r="IJI58" s="1"/>
      <c r="IJJ58" s="1"/>
      <c r="IJK58" s="1"/>
      <c r="IJL58" s="1"/>
      <c r="IJM58" s="1"/>
      <c r="IJN58" s="1"/>
      <c r="IJO58" s="1"/>
      <c r="IJP58" s="1"/>
      <c r="IJQ58" s="1"/>
      <c r="IJR58" s="1"/>
      <c r="IJS58" s="1"/>
      <c r="IJT58" s="1"/>
      <c r="IJU58" s="1"/>
      <c r="IJV58" s="1"/>
      <c r="IJW58" s="1"/>
      <c r="IJX58" s="1"/>
      <c r="IJY58" s="1"/>
      <c r="IJZ58" s="1"/>
      <c r="IKA58" s="1"/>
      <c r="IKB58" s="1"/>
      <c r="IKC58" s="1"/>
      <c r="IKD58" s="1"/>
      <c r="IKE58" s="1"/>
      <c r="IKF58" s="1"/>
      <c r="IKG58" s="1"/>
      <c r="IKH58" s="1"/>
      <c r="IKI58" s="1"/>
      <c r="IKJ58" s="1"/>
      <c r="IKK58" s="1"/>
      <c r="IKL58" s="1"/>
      <c r="IKM58" s="1"/>
      <c r="IKN58" s="1"/>
      <c r="IKO58" s="1"/>
      <c r="IKP58" s="1"/>
      <c r="IKQ58" s="1"/>
      <c r="IKR58" s="1"/>
      <c r="IKS58" s="1"/>
      <c r="IKT58" s="1"/>
      <c r="IKU58" s="1"/>
      <c r="IKV58" s="1"/>
      <c r="IKW58" s="1"/>
      <c r="IKX58" s="1"/>
      <c r="IKY58" s="1"/>
      <c r="IKZ58" s="1"/>
      <c r="ILA58" s="1"/>
      <c r="ILB58" s="1"/>
      <c r="ILC58" s="1"/>
      <c r="ILD58" s="1"/>
      <c r="ILE58" s="1"/>
      <c r="ILF58" s="1"/>
      <c r="ILG58" s="1"/>
      <c r="ILH58" s="1"/>
      <c r="ILI58" s="1"/>
      <c r="ILJ58" s="1"/>
      <c r="ILK58" s="1"/>
      <c r="ILL58" s="1"/>
      <c r="ILM58" s="1"/>
      <c r="ILN58" s="1"/>
      <c r="ILO58" s="1"/>
      <c r="ILP58" s="1"/>
      <c r="ILQ58" s="1"/>
      <c r="ILR58" s="1"/>
      <c r="ILS58" s="1"/>
      <c r="ILT58" s="1"/>
      <c r="ILU58" s="1"/>
      <c r="ILV58" s="1"/>
      <c r="ILW58" s="1"/>
      <c r="ILX58" s="1"/>
      <c r="ILY58" s="1"/>
      <c r="ILZ58" s="1"/>
      <c r="IMA58" s="1"/>
      <c r="IMB58" s="1"/>
      <c r="IMC58" s="1"/>
      <c r="IMD58" s="1"/>
      <c r="IME58" s="1"/>
      <c r="IMF58" s="1"/>
      <c r="IMG58" s="1"/>
      <c r="IMH58" s="1"/>
      <c r="IMI58" s="1"/>
      <c r="IMJ58" s="1"/>
      <c r="IMK58" s="1"/>
      <c r="IML58" s="1"/>
      <c r="IMM58" s="1"/>
      <c r="IMN58" s="1"/>
      <c r="IMO58" s="1"/>
      <c r="IMP58" s="1"/>
      <c r="IMQ58" s="1"/>
      <c r="IMR58" s="1"/>
      <c r="IMS58" s="1"/>
      <c r="IMT58" s="1"/>
      <c r="IMU58" s="1"/>
      <c r="IMV58" s="1"/>
      <c r="IMW58" s="1"/>
      <c r="IMX58" s="1"/>
      <c r="IMY58" s="1"/>
      <c r="IMZ58" s="1"/>
      <c r="INA58" s="1"/>
      <c r="INB58" s="1"/>
      <c r="INC58" s="1"/>
      <c r="IND58" s="1"/>
      <c r="INE58" s="1"/>
      <c r="INF58" s="1"/>
      <c r="ING58" s="1"/>
      <c r="INH58" s="1"/>
      <c r="INI58" s="1"/>
      <c r="INJ58" s="1"/>
      <c r="INK58" s="1"/>
      <c r="INL58" s="1"/>
      <c r="INM58" s="1"/>
      <c r="INN58" s="1"/>
      <c r="INO58" s="1"/>
      <c r="INP58" s="1"/>
      <c r="INQ58" s="1"/>
      <c r="INR58" s="1"/>
      <c r="INS58" s="1"/>
      <c r="INT58" s="1"/>
      <c r="INU58" s="1"/>
      <c r="INV58" s="1"/>
      <c r="INW58" s="1"/>
      <c r="INX58" s="1"/>
      <c r="INY58" s="1"/>
      <c r="INZ58" s="1"/>
      <c r="IOA58" s="1"/>
      <c r="IOB58" s="1"/>
      <c r="IOC58" s="1"/>
      <c r="IOD58" s="1"/>
      <c r="IOE58" s="1"/>
      <c r="IOF58" s="1"/>
      <c r="IOG58" s="1"/>
      <c r="IOH58" s="1"/>
      <c r="IOI58" s="1"/>
      <c r="IOJ58" s="1"/>
      <c r="IOK58" s="1"/>
      <c r="IOL58" s="1"/>
      <c r="IOM58" s="1"/>
      <c r="ION58" s="1"/>
      <c r="IOO58" s="1"/>
      <c r="IOP58" s="1"/>
      <c r="IOQ58" s="1"/>
      <c r="IOR58" s="1"/>
      <c r="IOS58" s="1"/>
      <c r="IOT58" s="1"/>
      <c r="IOU58" s="1"/>
      <c r="IOV58" s="1"/>
      <c r="IOW58" s="1"/>
      <c r="IOX58" s="1"/>
      <c r="IOY58" s="1"/>
      <c r="IOZ58" s="1"/>
      <c r="IPA58" s="1"/>
      <c r="IPB58" s="1"/>
      <c r="IPC58" s="1"/>
      <c r="IPD58" s="1"/>
      <c r="IPE58" s="1"/>
      <c r="IPF58" s="1"/>
      <c r="IPG58" s="1"/>
      <c r="IPH58" s="1"/>
      <c r="IPI58" s="1"/>
      <c r="IPJ58" s="1"/>
      <c r="IPK58" s="1"/>
      <c r="IPL58" s="1"/>
      <c r="IPM58" s="1"/>
      <c r="IPN58" s="1"/>
      <c r="IPO58" s="1"/>
      <c r="IPP58" s="1"/>
      <c r="IPQ58" s="1"/>
      <c r="IPR58" s="1"/>
      <c r="IPS58" s="1"/>
      <c r="IPT58" s="1"/>
      <c r="IPU58" s="1"/>
      <c r="IPV58" s="1"/>
      <c r="IPW58" s="1"/>
      <c r="IPX58" s="1"/>
      <c r="IPY58" s="1"/>
      <c r="IPZ58" s="1"/>
      <c r="IQA58" s="1"/>
      <c r="IQB58" s="1"/>
      <c r="IQC58" s="1"/>
      <c r="IQD58" s="1"/>
      <c r="IQE58" s="1"/>
      <c r="IQF58" s="1"/>
      <c r="IQG58" s="1"/>
      <c r="IQH58" s="1"/>
      <c r="IQI58" s="1"/>
      <c r="IQJ58" s="1"/>
      <c r="IQK58" s="1"/>
      <c r="IQL58" s="1"/>
      <c r="IQM58" s="1"/>
      <c r="IQN58" s="1"/>
      <c r="IQO58" s="1"/>
      <c r="IQP58" s="1"/>
      <c r="IQQ58" s="1"/>
      <c r="IQR58" s="1"/>
      <c r="IQS58" s="1"/>
      <c r="IQT58" s="1"/>
      <c r="IQU58" s="1"/>
      <c r="IQV58" s="1"/>
      <c r="IQW58" s="1"/>
      <c r="IQX58" s="1"/>
      <c r="IQY58" s="1"/>
      <c r="IQZ58" s="1"/>
      <c r="IRA58" s="1"/>
      <c r="IRB58" s="1"/>
      <c r="IRC58" s="1"/>
      <c r="IRD58" s="1"/>
      <c r="IRE58" s="1"/>
      <c r="IRF58" s="1"/>
      <c r="IRG58" s="1"/>
      <c r="IRH58" s="1"/>
      <c r="IRI58" s="1"/>
      <c r="IRJ58" s="1"/>
      <c r="IRK58" s="1"/>
      <c r="IRL58" s="1"/>
      <c r="IRM58" s="1"/>
      <c r="IRN58" s="1"/>
      <c r="IRO58" s="1"/>
      <c r="IRP58" s="1"/>
      <c r="IRQ58" s="1"/>
      <c r="IRR58" s="1"/>
      <c r="IRS58" s="1"/>
      <c r="IRT58" s="1"/>
      <c r="IRU58" s="1"/>
      <c r="IRV58" s="1"/>
      <c r="IRW58" s="1"/>
      <c r="IRX58" s="1"/>
      <c r="IRY58" s="1"/>
      <c r="IRZ58" s="1"/>
      <c r="ISA58" s="1"/>
      <c r="ISB58" s="1"/>
      <c r="ISC58" s="1"/>
      <c r="ISD58" s="1"/>
      <c r="ISE58" s="1"/>
      <c r="ISF58" s="1"/>
      <c r="ISG58" s="1"/>
      <c r="ISH58" s="1"/>
      <c r="ISI58" s="1"/>
      <c r="ISJ58" s="1"/>
      <c r="ISK58" s="1"/>
      <c r="ISL58" s="1"/>
      <c r="ISM58" s="1"/>
      <c r="ISN58" s="1"/>
      <c r="ISO58" s="1"/>
      <c r="ISP58" s="1"/>
      <c r="ISQ58" s="1"/>
      <c r="ISR58" s="1"/>
      <c r="ISS58" s="1"/>
      <c r="IST58" s="1"/>
      <c r="ISU58" s="1"/>
      <c r="ISV58" s="1"/>
      <c r="ISW58" s="1"/>
      <c r="ISX58" s="1"/>
      <c r="ISY58" s="1"/>
      <c r="ISZ58" s="1"/>
      <c r="ITA58" s="1"/>
      <c r="ITB58" s="1"/>
      <c r="ITC58" s="1"/>
      <c r="ITD58" s="1"/>
      <c r="ITE58" s="1"/>
      <c r="ITF58" s="1"/>
      <c r="ITG58" s="1"/>
      <c r="ITH58" s="1"/>
      <c r="ITI58" s="1"/>
      <c r="ITJ58" s="1"/>
      <c r="ITK58" s="1"/>
      <c r="ITL58" s="1"/>
      <c r="ITM58" s="1"/>
      <c r="ITN58" s="1"/>
      <c r="ITO58" s="1"/>
      <c r="ITP58" s="1"/>
      <c r="ITQ58" s="1"/>
      <c r="ITR58" s="1"/>
      <c r="ITS58" s="1"/>
      <c r="ITT58" s="1"/>
      <c r="ITU58" s="1"/>
      <c r="ITV58" s="1"/>
      <c r="ITW58" s="1"/>
      <c r="ITX58" s="1"/>
      <c r="ITY58" s="1"/>
      <c r="ITZ58" s="1"/>
      <c r="IUA58" s="1"/>
      <c r="IUB58" s="1"/>
      <c r="IUC58" s="1"/>
      <c r="IUD58" s="1"/>
      <c r="IUE58" s="1"/>
      <c r="IUF58" s="1"/>
      <c r="IUG58" s="1"/>
      <c r="IUH58" s="1"/>
      <c r="IUI58" s="1"/>
      <c r="IUJ58" s="1"/>
      <c r="IUK58" s="1"/>
      <c r="IUL58" s="1"/>
      <c r="IUM58" s="1"/>
      <c r="IUN58" s="1"/>
      <c r="IUO58" s="1"/>
      <c r="IUP58" s="1"/>
      <c r="IUQ58" s="1"/>
      <c r="IUR58" s="1"/>
      <c r="IUS58" s="1"/>
      <c r="IUT58" s="1"/>
      <c r="IUU58" s="1"/>
      <c r="IUV58" s="1"/>
      <c r="IUW58" s="1"/>
      <c r="IUX58" s="1"/>
      <c r="IUY58" s="1"/>
      <c r="IUZ58" s="1"/>
      <c r="IVA58" s="1"/>
      <c r="IVB58" s="1"/>
      <c r="IVC58" s="1"/>
      <c r="IVD58" s="1"/>
      <c r="IVE58" s="1"/>
      <c r="IVF58" s="1"/>
      <c r="IVG58" s="1"/>
      <c r="IVH58" s="1"/>
      <c r="IVI58" s="1"/>
      <c r="IVJ58" s="1"/>
      <c r="IVK58" s="1"/>
      <c r="IVL58" s="1"/>
      <c r="IVM58" s="1"/>
      <c r="IVN58" s="1"/>
      <c r="IVO58" s="1"/>
      <c r="IVP58" s="1"/>
      <c r="IVQ58" s="1"/>
      <c r="IVR58" s="1"/>
      <c r="IVS58" s="1"/>
      <c r="IVT58" s="1"/>
      <c r="IVU58" s="1"/>
      <c r="IVV58" s="1"/>
      <c r="IVW58" s="1"/>
      <c r="IVX58" s="1"/>
      <c r="IVY58" s="1"/>
      <c r="IVZ58" s="1"/>
      <c r="IWA58" s="1"/>
      <c r="IWB58" s="1"/>
      <c r="IWC58" s="1"/>
      <c r="IWD58" s="1"/>
      <c r="IWE58" s="1"/>
      <c r="IWF58" s="1"/>
      <c r="IWG58" s="1"/>
      <c r="IWH58" s="1"/>
      <c r="IWI58" s="1"/>
      <c r="IWJ58" s="1"/>
      <c r="IWK58" s="1"/>
      <c r="IWL58" s="1"/>
      <c r="IWM58" s="1"/>
      <c r="IWN58" s="1"/>
      <c r="IWO58" s="1"/>
      <c r="IWP58" s="1"/>
      <c r="IWQ58" s="1"/>
      <c r="IWR58" s="1"/>
      <c r="IWS58" s="1"/>
      <c r="IWT58" s="1"/>
      <c r="IWU58" s="1"/>
      <c r="IWV58" s="1"/>
      <c r="IWW58" s="1"/>
      <c r="IWX58" s="1"/>
      <c r="IWY58" s="1"/>
      <c r="IWZ58" s="1"/>
      <c r="IXA58" s="1"/>
      <c r="IXB58" s="1"/>
      <c r="IXC58" s="1"/>
      <c r="IXD58" s="1"/>
      <c r="IXE58" s="1"/>
      <c r="IXF58" s="1"/>
      <c r="IXG58" s="1"/>
      <c r="IXH58" s="1"/>
      <c r="IXI58" s="1"/>
      <c r="IXJ58" s="1"/>
      <c r="IXK58" s="1"/>
      <c r="IXL58" s="1"/>
      <c r="IXM58" s="1"/>
      <c r="IXN58" s="1"/>
      <c r="IXO58" s="1"/>
      <c r="IXP58" s="1"/>
      <c r="IXQ58" s="1"/>
      <c r="IXR58" s="1"/>
      <c r="IXS58" s="1"/>
      <c r="IXT58" s="1"/>
      <c r="IXU58" s="1"/>
      <c r="IXV58" s="1"/>
      <c r="IXW58" s="1"/>
      <c r="IXX58" s="1"/>
      <c r="IXY58" s="1"/>
      <c r="IXZ58" s="1"/>
      <c r="IYA58" s="1"/>
      <c r="IYB58" s="1"/>
      <c r="IYC58" s="1"/>
      <c r="IYD58" s="1"/>
      <c r="IYE58" s="1"/>
      <c r="IYF58" s="1"/>
      <c r="IYG58" s="1"/>
      <c r="IYH58" s="1"/>
      <c r="IYI58" s="1"/>
      <c r="IYJ58" s="1"/>
      <c r="IYK58" s="1"/>
      <c r="IYL58" s="1"/>
      <c r="IYM58" s="1"/>
      <c r="IYN58" s="1"/>
      <c r="IYO58" s="1"/>
      <c r="IYP58" s="1"/>
      <c r="IYQ58" s="1"/>
      <c r="IYR58" s="1"/>
      <c r="IYS58" s="1"/>
      <c r="IYT58" s="1"/>
      <c r="IYU58" s="1"/>
      <c r="IYV58" s="1"/>
      <c r="IYW58" s="1"/>
      <c r="IYX58" s="1"/>
      <c r="IYY58" s="1"/>
      <c r="IYZ58" s="1"/>
      <c r="IZA58" s="1"/>
      <c r="IZB58" s="1"/>
      <c r="IZC58" s="1"/>
      <c r="IZD58" s="1"/>
      <c r="IZE58" s="1"/>
      <c r="IZF58" s="1"/>
      <c r="IZG58" s="1"/>
      <c r="IZH58" s="1"/>
      <c r="IZI58" s="1"/>
      <c r="IZJ58" s="1"/>
      <c r="IZK58" s="1"/>
      <c r="IZL58" s="1"/>
      <c r="IZM58" s="1"/>
      <c r="IZN58" s="1"/>
      <c r="IZO58" s="1"/>
      <c r="IZP58" s="1"/>
      <c r="IZQ58" s="1"/>
      <c r="IZR58" s="1"/>
      <c r="IZS58" s="1"/>
      <c r="IZT58" s="1"/>
      <c r="IZU58" s="1"/>
      <c r="IZV58" s="1"/>
      <c r="IZW58" s="1"/>
      <c r="IZX58" s="1"/>
      <c r="IZY58" s="1"/>
      <c r="IZZ58" s="1"/>
      <c r="JAA58" s="1"/>
      <c r="JAB58" s="1"/>
      <c r="JAC58" s="1"/>
      <c r="JAD58" s="1"/>
      <c r="JAE58" s="1"/>
      <c r="JAF58" s="1"/>
      <c r="JAG58" s="1"/>
      <c r="JAH58" s="1"/>
      <c r="JAI58" s="1"/>
      <c r="JAJ58" s="1"/>
      <c r="JAK58" s="1"/>
      <c r="JAL58" s="1"/>
      <c r="JAM58" s="1"/>
      <c r="JAN58" s="1"/>
      <c r="JAO58" s="1"/>
      <c r="JAP58" s="1"/>
      <c r="JAQ58" s="1"/>
      <c r="JAR58" s="1"/>
      <c r="JAS58" s="1"/>
      <c r="JAT58" s="1"/>
      <c r="JAU58" s="1"/>
      <c r="JAV58" s="1"/>
      <c r="JAW58" s="1"/>
      <c r="JAX58" s="1"/>
      <c r="JAY58" s="1"/>
      <c r="JAZ58" s="1"/>
      <c r="JBA58" s="1"/>
      <c r="JBB58" s="1"/>
      <c r="JBC58" s="1"/>
      <c r="JBD58" s="1"/>
      <c r="JBE58" s="1"/>
      <c r="JBF58" s="1"/>
      <c r="JBG58" s="1"/>
      <c r="JBH58" s="1"/>
      <c r="JBI58" s="1"/>
      <c r="JBJ58" s="1"/>
      <c r="JBK58" s="1"/>
      <c r="JBL58" s="1"/>
      <c r="JBM58" s="1"/>
      <c r="JBN58" s="1"/>
      <c r="JBO58" s="1"/>
      <c r="JBP58" s="1"/>
      <c r="JBQ58" s="1"/>
      <c r="JBR58" s="1"/>
      <c r="JBS58" s="1"/>
      <c r="JBT58" s="1"/>
      <c r="JBU58" s="1"/>
      <c r="JBV58" s="1"/>
      <c r="JBW58" s="1"/>
      <c r="JBX58" s="1"/>
      <c r="JBY58" s="1"/>
      <c r="JBZ58" s="1"/>
      <c r="JCA58" s="1"/>
      <c r="JCB58" s="1"/>
      <c r="JCC58" s="1"/>
      <c r="JCD58" s="1"/>
      <c r="JCE58" s="1"/>
      <c r="JCF58" s="1"/>
      <c r="JCG58" s="1"/>
      <c r="JCH58" s="1"/>
      <c r="JCI58" s="1"/>
      <c r="JCJ58" s="1"/>
      <c r="JCK58" s="1"/>
      <c r="JCL58" s="1"/>
      <c r="JCM58" s="1"/>
      <c r="JCN58" s="1"/>
      <c r="JCO58" s="1"/>
      <c r="JCP58" s="1"/>
      <c r="JCQ58" s="1"/>
      <c r="JCR58" s="1"/>
      <c r="JCS58" s="1"/>
      <c r="JCT58" s="1"/>
      <c r="JCU58" s="1"/>
      <c r="JCV58" s="1"/>
      <c r="JCW58" s="1"/>
      <c r="JCX58" s="1"/>
      <c r="JCY58" s="1"/>
      <c r="JCZ58" s="1"/>
      <c r="JDA58" s="1"/>
      <c r="JDB58" s="1"/>
      <c r="JDC58" s="1"/>
      <c r="JDD58" s="1"/>
      <c r="JDE58" s="1"/>
      <c r="JDF58" s="1"/>
      <c r="JDG58" s="1"/>
      <c r="JDH58" s="1"/>
      <c r="JDI58" s="1"/>
      <c r="JDJ58" s="1"/>
      <c r="JDK58" s="1"/>
      <c r="JDL58" s="1"/>
      <c r="JDM58" s="1"/>
      <c r="JDN58" s="1"/>
      <c r="JDO58" s="1"/>
      <c r="JDP58" s="1"/>
      <c r="JDQ58" s="1"/>
      <c r="JDR58" s="1"/>
      <c r="JDS58" s="1"/>
      <c r="JDT58" s="1"/>
      <c r="JDU58" s="1"/>
      <c r="JDV58" s="1"/>
      <c r="JDW58" s="1"/>
      <c r="JDX58" s="1"/>
      <c r="JDY58" s="1"/>
      <c r="JDZ58" s="1"/>
      <c r="JEA58" s="1"/>
      <c r="JEB58" s="1"/>
      <c r="JEC58" s="1"/>
      <c r="JED58" s="1"/>
      <c r="JEE58" s="1"/>
      <c r="JEF58" s="1"/>
      <c r="JEG58" s="1"/>
      <c r="JEH58" s="1"/>
      <c r="JEI58" s="1"/>
      <c r="JEJ58" s="1"/>
      <c r="JEK58" s="1"/>
      <c r="JEL58" s="1"/>
      <c r="JEM58" s="1"/>
      <c r="JEN58" s="1"/>
      <c r="JEO58" s="1"/>
      <c r="JEP58" s="1"/>
      <c r="JEQ58" s="1"/>
      <c r="JER58" s="1"/>
      <c r="JES58" s="1"/>
      <c r="JET58" s="1"/>
      <c r="JEU58" s="1"/>
      <c r="JEV58" s="1"/>
      <c r="JEW58" s="1"/>
      <c r="JEX58" s="1"/>
      <c r="JEY58" s="1"/>
      <c r="JEZ58" s="1"/>
      <c r="JFA58" s="1"/>
      <c r="JFB58" s="1"/>
      <c r="JFC58" s="1"/>
      <c r="JFD58" s="1"/>
      <c r="JFE58" s="1"/>
      <c r="JFF58" s="1"/>
      <c r="JFG58" s="1"/>
      <c r="JFH58" s="1"/>
      <c r="JFI58" s="1"/>
      <c r="JFJ58" s="1"/>
      <c r="JFK58" s="1"/>
      <c r="JFL58" s="1"/>
      <c r="JFM58" s="1"/>
      <c r="JFN58" s="1"/>
      <c r="JFO58" s="1"/>
      <c r="JFP58" s="1"/>
      <c r="JFQ58" s="1"/>
      <c r="JFR58" s="1"/>
      <c r="JFS58" s="1"/>
      <c r="JFT58" s="1"/>
      <c r="JFU58" s="1"/>
      <c r="JFV58" s="1"/>
      <c r="JFW58" s="1"/>
      <c r="JFX58" s="1"/>
      <c r="JFY58" s="1"/>
      <c r="JFZ58" s="1"/>
      <c r="JGA58" s="1"/>
      <c r="JGB58" s="1"/>
      <c r="JGC58" s="1"/>
      <c r="JGD58" s="1"/>
      <c r="JGE58" s="1"/>
      <c r="JGF58" s="1"/>
      <c r="JGG58" s="1"/>
      <c r="JGH58" s="1"/>
      <c r="JGI58" s="1"/>
      <c r="JGJ58" s="1"/>
      <c r="JGK58" s="1"/>
      <c r="JGL58" s="1"/>
      <c r="JGM58" s="1"/>
      <c r="JGN58" s="1"/>
      <c r="JGO58" s="1"/>
      <c r="JGP58" s="1"/>
      <c r="JGQ58" s="1"/>
      <c r="JGR58" s="1"/>
      <c r="JGS58" s="1"/>
      <c r="JGT58" s="1"/>
      <c r="JGU58" s="1"/>
      <c r="JGV58" s="1"/>
      <c r="JGW58" s="1"/>
      <c r="JGX58" s="1"/>
      <c r="JGY58" s="1"/>
      <c r="JGZ58" s="1"/>
      <c r="JHA58" s="1"/>
      <c r="JHB58" s="1"/>
      <c r="JHC58" s="1"/>
      <c r="JHD58" s="1"/>
      <c r="JHE58" s="1"/>
      <c r="JHF58" s="1"/>
      <c r="JHG58" s="1"/>
      <c r="JHH58" s="1"/>
      <c r="JHI58" s="1"/>
      <c r="JHJ58" s="1"/>
      <c r="JHK58" s="1"/>
      <c r="JHL58" s="1"/>
      <c r="JHM58" s="1"/>
      <c r="JHN58" s="1"/>
      <c r="JHO58" s="1"/>
      <c r="JHP58" s="1"/>
      <c r="JHQ58" s="1"/>
      <c r="JHR58" s="1"/>
      <c r="JHS58" s="1"/>
      <c r="JHT58" s="1"/>
      <c r="JHU58" s="1"/>
      <c r="JHV58" s="1"/>
      <c r="JHW58" s="1"/>
      <c r="JHX58" s="1"/>
      <c r="JHY58" s="1"/>
      <c r="JHZ58" s="1"/>
      <c r="JIA58" s="1"/>
      <c r="JIB58" s="1"/>
      <c r="JIC58" s="1"/>
      <c r="JID58" s="1"/>
      <c r="JIE58" s="1"/>
      <c r="JIF58" s="1"/>
      <c r="JIG58" s="1"/>
      <c r="JIH58" s="1"/>
      <c r="JII58" s="1"/>
      <c r="JIJ58" s="1"/>
      <c r="JIK58" s="1"/>
      <c r="JIL58" s="1"/>
      <c r="JIM58" s="1"/>
      <c r="JIN58" s="1"/>
      <c r="JIO58" s="1"/>
      <c r="JIP58" s="1"/>
      <c r="JIQ58" s="1"/>
      <c r="JIR58" s="1"/>
      <c r="JIS58" s="1"/>
      <c r="JIT58" s="1"/>
      <c r="JIU58" s="1"/>
      <c r="JIV58" s="1"/>
      <c r="JIW58" s="1"/>
      <c r="JIX58" s="1"/>
      <c r="JIY58" s="1"/>
      <c r="JIZ58" s="1"/>
      <c r="JJA58" s="1"/>
      <c r="JJB58" s="1"/>
      <c r="JJC58" s="1"/>
      <c r="JJD58" s="1"/>
      <c r="JJE58" s="1"/>
      <c r="JJF58" s="1"/>
      <c r="JJG58" s="1"/>
      <c r="JJH58" s="1"/>
      <c r="JJI58" s="1"/>
      <c r="JJJ58" s="1"/>
      <c r="JJK58" s="1"/>
      <c r="JJL58" s="1"/>
      <c r="JJM58" s="1"/>
      <c r="JJN58" s="1"/>
      <c r="JJO58" s="1"/>
      <c r="JJP58" s="1"/>
      <c r="JJQ58" s="1"/>
      <c r="JJR58" s="1"/>
      <c r="JJS58" s="1"/>
      <c r="JJT58" s="1"/>
      <c r="JJU58" s="1"/>
      <c r="JJV58" s="1"/>
      <c r="JJW58" s="1"/>
      <c r="JJX58" s="1"/>
      <c r="JJY58" s="1"/>
      <c r="JJZ58" s="1"/>
      <c r="JKA58" s="1"/>
      <c r="JKB58" s="1"/>
      <c r="JKC58" s="1"/>
      <c r="JKD58" s="1"/>
      <c r="JKE58" s="1"/>
      <c r="JKF58" s="1"/>
      <c r="JKG58" s="1"/>
      <c r="JKH58" s="1"/>
      <c r="JKI58" s="1"/>
      <c r="JKJ58" s="1"/>
      <c r="JKK58" s="1"/>
      <c r="JKL58" s="1"/>
      <c r="JKM58" s="1"/>
      <c r="JKN58" s="1"/>
      <c r="JKO58" s="1"/>
      <c r="JKP58" s="1"/>
      <c r="JKQ58" s="1"/>
      <c r="JKR58" s="1"/>
      <c r="JKS58" s="1"/>
      <c r="JKT58" s="1"/>
      <c r="JKU58" s="1"/>
      <c r="JKV58" s="1"/>
      <c r="JKW58" s="1"/>
      <c r="JKX58" s="1"/>
      <c r="JKY58" s="1"/>
      <c r="JKZ58" s="1"/>
      <c r="JLA58" s="1"/>
      <c r="JLB58" s="1"/>
      <c r="JLC58" s="1"/>
      <c r="JLD58" s="1"/>
      <c r="JLE58" s="1"/>
      <c r="JLF58" s="1"/>
      <c r="JLG58" s="1"/>
      <c r="JLH58" s="1"/>
      <c r="JLI58" s="1"/>
      <c r="JLJ58" s="1"/>
      <c r="JLK58" s="1"/>
      <c r="JLL58" s="1"/>
      <c r="JLM58" s="1"/>
      <c r="JLN58" s="1"/>
      <c r="JLO58" s="1"/>
      <c r="JLP58" s="1"/>
      <c r="JLQ58" s="1"/>
      <c r="JLR58" s="1"/>
      <c r="JLS58" s="1"/>
      <c r="JLT58" s="1"/>
      <c r="JLU58" s="1"/>
      <c r="JLV58" s="1"/>
      <c r="JLW58" s="1"/>
      <c r="JLX58" s="1"/>
      <c r="JLY58" s="1"/>
      <c r="JLZ58" s="1"/>
      <c r="JMA58" s="1"/>
      <c r="JMB58" s="1"/>
      <c r="JMC58" s="1"/>
      <c r="JMD58" s="1"/>
      <c r="JME58" s="1"/>
      <c r="JMF58" s="1"/>
      <c r="JMG58" s="1"/>
      <c r="JMH58" s="1"/>
      <c r="JMI58" s="1"/>
      <c r="JMJ58" s="1"/>
      <c r="JMK58" s="1"/>
      <c r="JML58" s="1"/>
      <c r="JMM58" s="1"/>
      <c r="JMN58" s="1"/>
      <c r="JMO58" s="1"/>
      <c r="JMP58" s="1"/>
      <c r="JMQ58" s="1"/>
      <c r="JMR58" s="1"/>
      <c r="JMS58" s="1"/>
      <c r="JMT58" s="1"/>
      <c r="JMU58" s="1"/>
      <c r="JMV58" s="1"/>
      <c r="JMW58" s="1"/>
      <c r="JMX58" s="1"/>
      <c r="JMY58" s="1"/>
      <c r="JMZ58" s="1"/>
      <c r="JNA58" s="1"/>
      <c r="JNB58" s="1"/>
      <c r="JNC58" s="1"/>
      <c r="JND58" s="1"/>
      <c r="JNE58" s="1"/>
      <c r="JNF58" s="1"/>
      <c r="JNG58" s="1"/>
      <c r="JNH58" s="1"/>
      <c r="JNI58" s="1"/>
      <c r="JNJ58" s="1"/>
      <c r="JNK58" s="1"/>
      <c r="JNL58" s="1"/>
      <c r="JNM58" s="1"/>
      <c r="JNN58" s="1"/>
      <c r="JNO58" s="1"/>
      <c r="JNP58" s="1"/>
      <c r="JNQ58" s="1"/>
      <c r="JNR58" s="1"/>
      <c r="JNS58" s="1"/>
      <c r="JNT58" s="1"/>
      <c r="JNU58" s="1"/>
      <c r="JNV58" s="1"/>
      <c r="JNW58" s="1"/>
      <c r="JNX58" s="1"/>
      <c r="JNY58" s="1"/>
      <c r="JNZ58" s="1"/>
      <c r="JOA58" s="1"/>
      <c r="JOB58" s="1"/>
      <c r="JOC58" s="1"/>
      <c r="JOD58" s="1"/>
      <c r="JOE58" s="1"/>
      <c r="JOF58" s="1"/>
      <c r="JOG58" s="1"/>
      <c r="JOH58" s="1"/>
      <c r="JOI58" s="1"/>
      <c r="JOJ58" s="1"/>
      <c r="JOK58" s="1"/>
      <c r="JOL58" s="1"/>
      <c r="JOM58" s="1"/>
      <c r="JON58" s="1"/>
      <c r="JOO58" s="1"/>
      <c r="JOP58" s="1"/>
      <c r="JOQ58" s="1"/>
      <c r="JOR58" s="1"/>
      <c r="JOS58" s="1"/>
      <c r="JOT58" s="1"/>
      <c r="JOU58" s="1"/>
      <c r="JOV58" s="1"/>
      <c r="JOW58" s="1"/>
      <c r="JOX58" s="1"/>
      <c r="JOY58" s="1"/>
      <c r="JOZ58" s="1"/>
      <c r="JPA58" s="1"/>
      <c r="JPB58" s="1"/>
      <c r="JPC58" s="1"/>
      <c r="JPD58" s="1"/>
      <c r="JPE58" s="1"/>
      <c r="JPF58" s="1"/>
      <c r="JPG58" s="1"/>
      <c r="JPH58" s="1"/>
      <c r="JPI58" s="1"/>
      <c r="JPJ58" s="1"/>
      <c r="JPK58" s="1"/>
      <c r="JPL58" s="1"/>
      <c r="JPM58" s="1"/>
      <c r="JPN58" s="1"/>
      <c r="JPO58" s="1"/>
      <c r="JPP58" s="1"/>
      <c r="JPQ58" s="1"/>
      <c r="JPR58" s="1"/>
      <c r="JPS58" s="1"/>
      <c r="JPT58" s="1"/>
      <c r="JPU58" s="1"/>
      <c r="JPV58" s="1"/>
      <c r="JPW58" s="1"/>
      <c r="JPX58" s="1"/>
      <c r="JPY58" s="1"/>
      <c r="JPZ58" s="1"/>
      <c r="JQA58" s="1"/>
      <c r="JQB58" s="1"/>
      <c r="JQC58" s="1"/>
      <c r="JQD58" s="1"/>
      <c r="JQE58" s="1"/>
      <c r="JQF58" s="1"/>
      <c r="JQG58" s="1"/>
      <c r="JQH58" s="1"/>
      <c r="JQI58" s="1"/>
      <c r="JQJ58" s="1"/>
      <c r="JQK58" s="1"/>
      <c r="JQL58" s="1"/>
      <c r="JQM58" s="1"/>
      <c r="JQN58" s="1"/>
      <c r="JQO58" s="1"/>
      <c r="JQP58" s="1"/>
      <c r="JQQ58" s="1"/>
      <c r="JQR58" s="1"/>
      <c r="JQS58" s="1"/>
      <c r="JQT58" s="1"/>
      <c r="JQU58" s="1"/>
      <c r="JQV58" s="1"/>
      <c r="JQW58" s="1"/>
      <c r="JQX58" s="1"/>
      <c r="JQY58" s="1"/>
      <c r="JQZ58" s="1"/>
      <c r="JRA58" s="1"/>
      <c r="JRB58" s="1"/>
      <c r="JRC58" s="1"/>
      <c r="JRD58" s="1"/>
      <c r="JRE58" s="1"/>
      <c r="JRF58" s="1"/>
      <c r="JRG58" s="1"/>
      <c r="JRH58" s="1"/>
      <c r="JRI58" s="1"/>
      <c r="JRJ58" s="1"/>
      <c r="JRK58" s="1"/>
      <c r="JRL58" s="1"/>
      <c r="JRM58" s="1"/>
      <c r="JRN58" s="1"/>
      <c r="JRO58" s="1"/>
      <c r="JRP58" s="1"/>
      <c r="JRQ58" s="1"/>
      <c r="JRR58" s="1"/>
      <c r="JRS58" s="1"/>
      <c r="JRT58" s="1"/>
      <c r="JRU58" s="1"/>
      <c r="JRV58" s="1"/>
      <c r="JRW58" s="1"/>
      <c r="JRX58" s="1"/>
      <c r="JRY58" s="1"/>
      <c r="JRZ58" s="1"/>
      <c r="JSA58" s="1"/>
      <c r="JSB58" s="1"/>
      <c r="JSC58" s="1"/>
      <c r="JSD58" s="1"/>
      <c r="JSE58" s="1"/>
      <c r="JSF58" s="1"/>
      <c r="JSG58" s="1"/>
      <c r="JSH58" s="1"/>
      <c r="JSI58" s="1"/>
      <c r="JSJ58" s="1"/>
      <c r="JSK58" s="1"/>
      <c r="JSL58" s="1"/>
      <c r="JSM58" s="1"/>
      <c r="JSN58" s="1"/>
      <c r="JSO58" s="1"/>
      <c r="JSP58" s="1"/>
      <c r="JSQ58" s="1"/>
      <c r="JSR58" s="1"/>
      <c r="JSS58" s="1"/>
      <c r="JST58" s="1"/>
      <c r="JSU58" s="1"/>
      <c r="JSV58" s="1"/>
      <c r="JSW58" s="1"/>
      <c r="JSX58" s="1"/>
      <c r="JSY58" s="1"/>
      <c r="JSZ58" s="1"/>
      <c r="JTA58" s="1"/>
      <c r="JTB58" s="1"/>
      <c r="JTC58" s="1"/>
      <c r="JTD58" s="1"/>
      <c r="JTE58" s="1"/>
      <c r="JTF58" s="1"/>
      <c r="JTG58" s="1"/>
      <c r="JTH58" s="1"/>
      <c r="JTI58" s="1"/>
      <c r="JTJ58" s="1"/>
      <c r="JTK58" s="1"/>
      <c r="JTL58" s="1"/>
      <c r="JTM58" s="1"/>
      <c r="JTN58" s="1"/>
      <c r="JTO58" s="1"/>
      <c r="JTP58" s="1"/>
      <c r="JTQ58" s="1"/>
      <c r="JTR58" s="1"/>
      <c r="JTS58" s="1"/>
      <c r="JTT58" s="1"/>
      <c r="JTU58" s="1"/>
      <c r="JTV58" s="1"/>
      <c r="JTW58" s="1"/>
      <c r="JTX58" s="1"/>
      <c r="JTY58" s="1"/>
      <c r="JTZ58" s="1"/>
      <c r="JUA58" s="1"/>
      <c r="JUB58" s="1"/>
      <c r="JUC58" s="1"/>
      <c r="JUD58" s="1"/>
      <c r="JUE58" s="1"/>
      <c r="JUF58" s="1"/>
      <c r="JUG58" s="1"/>
      <c r="JUH58" s="1"/>
      <c r="JUI58" s="1"/>
      <c r="JUJ58" s="1"/>
      <c r="JUK58" s="1"/>
      <c r="JUL58" s="1"/>
      <c r="JUM58" s="1"/>
      <c r="JUN58" s="1"/>
      <c r="JUO58" s="1"/>
      <c r="JUP58" s="1"/>
      <c r="JUQ58" s="1"/>
      <c r="JUR58" s="1"/>
      <c r="JUS58" s="1"/>
      <c r="JUT58" s="1"/>
      <c r="JUU58" s="1"/>
      <c r="JUV58" s="1"/>
      <c r="JUW58" s="1"/>
      <c r="JUX58" s="1"/>
      <c r="JUY58" s="1"/>
      <c r="JUZ58" s="1"/>
      <c r="JVA58" s="1"/>
      <c r="JVB58" s="1"/>
      <c r="JVC58" s="1"/>
      <c r="JVD58" s="1"/>
      <c r="JVE58" s="1"/>
      <c r="JVF58" s="1"/>
      <c r="JVG58" s="1"/>
      <c r="JVH58" s="1"/>
      <c r="JVI58" s="1"/>
      <c r="JVJ58" s="1"/>
      <c r="JVK58" s="1"/>
      <c r="JVL58" s="1"/>
      <c r="JVM58" s="1"/>
      <c r="JVN58" s="1"/>
      <c r="JVO58" s="1"/>
      <c r="JVP58" s="1"/>
      <c r="JVQ58" s="1"/>
      <c r="JVR58" s="1"/>
      <c r="JVS58" s="1"/>
      <c r="JVT58" s="1"/>
      <c r="JVU58" s="1"/>
      <c r="JVV58" s="1"/>
      <c r="JVW58" s="1"/>
      <c r="JVX58" s="1"/>
      <c r="JVY58" s="1"/>
      <c r="JVZ58" s="1"/>
      <c r="JWA58" s="1"/>
      <c r="JWB58" s="1"/>
      <c r="JWC58" s="1"/>
      <c r="JWD58" s="1"/>
      <c r="JWE58" s="1"/>
      <c r="JWF58" s="1"/>
      <c r="JWG58" s="1"/>
      <c r="JWH58" s="1"/>
      <c r="JWI58" s="1"/>
      <c r="JWJ58" s="1"/>
      <c r="JWK58" s="1"/>
      <c r="JWL58" s="1"/>
      <c r="JWM58" s="1"/>
      <c r="JWN58" s="1"/>
      <c r="JWO58" s="1"/>
      <c r="JWP58" s="1"/>
      <c r="JWQ58" s="1"/>
      <c r="JWR58" s="1"/>
      <c r="JWS58" s="1"/>
      <c r="JWT58" s="1"/>
      <c r="JWU58" s="1"/>
      <c r="JWV58" s="1"/>
      <c r="JWW58" s="1"/>
      <c r="JWX58" s="1"/>
      <c r="JWY58" s="1"/>
      <c r="JWZ58" s="1"/>
      <c r="JXA58" s="1"/>
      <c r="JXB58" s="1"/>
      <c r="JXC58" s="1"/>
      <c r="JXD58" s="1"/>
      <c r="JXE58" s="1"/>
      <c r="JXF58" s="1"/>
      <c r="JXG58" s="1"/>
      <c r="JXH58" s="1"/>
      <c r="JXI58" s="1"/>
      <c r="JXJ58" s="1"/>
      <c r="JXK58" s="1"/>
      <c r="JXL58" s="1"/>
      <c r="JXM58" s="1"/>
      <c r="JXN58" s="1"/>
      <c r="JXO58" s="1"/>
      <c r="JXP58" s="1"/>
      <c r="JXQ58" s="1"/>
      <c r="JXR58" s="1"/>
      <c r="JXS58" s="1"/>
      <c r="JXT58" s="1"/>
      <c r="JXU58" s="1"/>
      <c r="JXV58" s="1"/>
      <c r="JXW58" s="1"/>
      <c r="JXX58" s="1"/>
      <c r="JXY58" s="1"/>
      <c r="JXZ58" s="1"/>
      <c r="JYA58" s="1"/>
      <c r="JYB58" s="1"/>
      <c r="JYC58" s="1"/>
      <c r="JYD58" s="1"/>
      <c r="JYE58" s="1"/>
      <c r="JYF58" s="1"/>
      <c r="JYG58" s="1"/>
      <c r="JYH58" s="1"/>
      <c r="JYI58" s="1"/>
      <c r="JYJ58" s="1"/>
      <c r="JYK58" s="1"/>
      <c r="JYL58" s="1"/>
      <c r="JYM58" s="1"/>
      <c r="JYN58" s="1"/>
      <c r="JYO58" s="1"/>
      <c r="JYP58" s="1"/>
      <c r="JYQ58" s="1"/>
      <c r="JYR58" s="1"/>
      <c r="JYS58" s="1"/>
      <c r="JYT58" s="1"/>
      <c r="JYU58" s="1"/>
      <c r="JYV58" s="1"/>
      <c r="JYW58" s="1"/>
      <c r="JYX58" s="1"/>
      <c r="JYY58" s="1"/>
      <c r="JYZ58" s="1"/>
      <c r="JZA58" s="1"/>
      <c r="JZB58" s="1"/>
      <c r="JZC58" s="1"/>
      <c r="JZD58" s="1"/>
      <c r="JZE58" s="1"/>
      <c r="JZF58" s="1"/>
      <c r="JZG58" s="1"/>
      <c r="JZH58" s="1"/>
      <c r="JZI58" s="1"/>
      <c r="JZJ58" s="1"/>
      <c r="JZK58" s="1"/>
      <c r="JZL58" s="1"/>
      <c r="JZM58" s="1"/>
      <c r="JZN58" s="1"/>
      <c r="JZO58" s="1"/>
      <c r="JZP58" s="1"/>
      <c r="JZQ58" s="1"/>
      <c r="JZR58" s="1"/>
      <c r="JZS58" s="1"/>
      <c r="JZT58" s="1"/>
      <c r="JZU58" s="1"/>
      <c r="JZV58" s="1"/>
      <c r="JZW58" s="1"/>
      <c r="JZX58" s="1"/>
      <c r="JZY58" s="1"/>
      <c r="JZZ58" s="1"/>
      <c r="KAA58" s="1"/>
      <c r="KAB58" s="1"/>
      <c r="KAC58" s="1"/>
      <c r="KAD58" s="1"/>
      <c r="KAE58" s="1"/>
      <c r="KAF58" s="1"/>
      <c r="KAG58" s="1"/>
      <c r="KAH58" s="1"/>
      <c r="KAI58" s="1"/>
      <c r="KAJ58" s="1"/>
      <c r="KAK58" s="1"/>
      <c r="KAL58" s="1"/>
      <c r="KAM58" s="1"/>
      <c r="KAN58" s="1"/>
      <c r="KAO58" s="1"/>
      <c r="KAP58" s="1"/>
      <c r="KAQ58" s="1"/>
      <c r="KAR58" s="1"/>
      <c r="KAS58" s="1"/>
      <c r="KAT58" s="1"/>
      <c r="KAU58" s="1"/>
      <c r="KAV58" s="1"/>
      <c r="KAW58" s="1"/>
      <c r="KAX58" s="1"/>
      <c r="KAY58" s="1"/>
      <c r="KAZ58" s="1"/>
      <c r="KBA58" s="1"/>
      <c r="KBB58" s="1"/>
      <c r="KBC58" s="1"/>
      <c r="KBD58" s="1"/>
      <c r="KBE58" s="1"/>
      <c r="KBF58" s="1"/>
      <c r="KBG58" s="1"/>
      <c r="KBH58" s="1"/>
      <c r="KBI58" s="1"/>
      <c r="KBJ58" s="1"/>
      <c r="KBK58" s="1"/>
      <c r="KBL58" s="1"/>
      <c r="KBM58" s="1"/>
      <c r="KBN58" s="1"/>
      <c r="KBO58" s="1"/>
      <c r="KBP58" s="1"/>
      <c r="KBQ58" s="1"/>
      <c r="KBR58" s="1"/>
      <c r="KBS58" s="1"/>
      <c r="KBT58" s="1"/>
      <c r="KBU58" s="1"/>
      <c r="KBV58" s="1"/>
      <c r="KBW58" s="1"/>
      <c r="KBX58" s="1"/>
      <c r="KBY58" s="1"/>
      <c r="KBZ58" s="1"/>
      <c r="KCA58" s="1"/>
      <c r="KCB58" s="1"/>
      <c r="KCC58" s="1"/>
      <c r="KCD58" s="1"/>
      <c r="KCE58" s="1"/>
      <c r="KCF58" s="1"/>
      <c r="KCG58" s="1"/>
      <c r="KCH58" s="1"/>
      <c r="KCI58" s="1"/>
      <c r="KCJ58" s="1"/>
      <c r="KCK58" s="1"/>
      <c r="KCL58" s="1"/>
      <c r="KCM58" s="1"/>
      <c r="KCN58" s="1"/>
      <c r="KCO58" s="1"/>
      <c r="KCP58" s="1"/>
      <c r="KCQ58" s="1"/>
      <c r="KCR58" s="1"/>
      <c r="KCS58" s="1"/>
      <c r="KCT58" s="1"/>
      <c r="KCU58" s="1"/>
      <c r="KCV58" s="1"/>
      <c r="KCW58" s="1"/>
      <c r="KCX58" s="1"/>
      <c r="KCY58" s="1"/>
      <c r="KCZ58" s="1"/>
      <c r="KDA58" s="1"/>
      <c r="KDB58" s="1"/>
      <c r="KDC58" s="1"/>
      <c r="KDD58" s="1"/>
      <c r="KDE58" s="1"/>
      <c r="KDF58" s="1"/>
      <c r="KDG58" s="1"/>
      <c r="KDH58" s="1"/>
      <c r="KDI58" s="1"/>
      <c r="KDJ58" s="1"/>
      <c r="KDK58" s="1"/>
      <c r="KDL58" s="1"/>
      <c r="KDM58" s="1"/>
      <c r="KDN58" s="1"/>
      <c r="KDO58" s="1"/>
      <c r="KDP58" s="1"/>
      <c r="KDQ58" s="1"/>
      <c r="KDR58" s="1"/>
      <c r="KDS58" s="1"/>
      <c r="KDT58" s="1"/>
      <c r="KDU58" s="1"/>
      <c r="KDV58" s="1"/>
      <c r="KDW58" s="1"/>
      <c r="KDX58" s="1"/>
      <c r="KDY58" s="1"/>
      <c r="KDZ58" s="1"/>
      <c r="KEA58" s="1"/>
      <c r="KEB58" s="1"/>
      <c r="KEC58" s="1"/>
      <c r="KED58" s="1"/>
      <c r="KEE58" s="1"/>
      <c r="KEF58" s="1"/>
      <c r="KEG58" s="1"/>
      <c r="KEH58" s="1"/>
      <c r="KEI58" s="1"/>
      <c r="KEJ58" s="1"/>
      <c r="KEK58" s="1"/>
      <c r="KEL58" s="1"/>
      <c r="KEM58" s="1"/>
      <c r="KEN58" s="1"/>
      <c r="KEO58" s="1"/>
      <c r="KEP58" s="1"/>
      <c r="KEQ58" s="1"/>
      <c r="KER58" s="1"/>
      <c r="KES58" s="1"/>
      <c r="KET58" s="1"/>
      <c r="KEU58" s="1"/>
      <c r="KEV58" s="1"/>
      <c r="KEW58" s="1"/>
      <c r="KEX58" s="1"/>
      <c r="KEY58" s="1"/>
      <c r="KEZ58" s="1"/>
      <c r="KFA58" s="1"/>
      <c r="KFB58" s="1"/>
      <c r="KFC58" s="1"/>
      <c r="KFD58" s="1"/>
      <c r="KFE58" s="1"/>
      <c r="KFF58" s="1"/>
      <c r="KFG58" s="1"/>
      <c r="KFH58" s="1"/>
      <c r="KFI58" s="1"/>
      <c r="KFJ58" s="1"/>
      <c r="KFK58" s="1"/>
      <c r="KFL58" s="1"/>
      <c r="KFM58" s="1"/>
      <c r="KFN58" s="1"/>
      <c r="KFO58" s="1"/>
      <c r="KFP58" s="1"/>
      <c r="KFQ58" s="1"/>
      <c r="KFR58" s="1"/>
      <c r="KFS58" s="1"/>
      <c r="KFT58" s="1"/>
      <c r="KFU58" s="1"/>
      <c r="KFV58" s="1"/>
      <c r="KFW58" s="1"/>
      <c r="KFX58" s="1"/>
      <c r="KFY58" s="1"/>
      <c r="KFZ58" s="1"/>
      <c r="KGA58" s="1"/>
      <c r="KGB58" s="1"/>
      <c r="KGC58" s="1"/>
      <c r="KGD58" s="1"/>
      <c r="KGE58" s="1"/>
      <c r="KGF58" s="1"/>
      <c r="KGG58" s="1"/>
      <c r="KGH58" s="1"/>
      <c r="KGI58" s="1"/>
      <c r="KGJ58" s="1"/>
      <c r="KGK58" s="1"/>
      <c r="KGL58" s="1"/>
      <c r="KGM58" s="1"/>
      <c r="KGN58" s="1"/>
      <c r="KGO58" s="1"/>
      <c r="KGP58" s="1"/>
      <c r="KGQ58" s="1"/>
      <c r="KGR58" s="1"/>
      <c r="KGS58" s="1"/>
      <c r="KGT58" s="1"/>
      <c r="KGU58" s="1"/>
      <c r="KGV58" s="1"/>
      <c r="KGW58" s="1"/>
      <c r="KGX58" s="1"/>
      <c r="KGY58" s="1"/>
      <c r="KGZ58" s="1"/>
      <c r="KHA58" s="1"/>
      <c r="KHB58" s="1"/>
      <c r="KHC58" s="1"/>
      <c r="KHD58" s="1"/>
      <c r="KHE58" s="1"/>
      <c r="KHF58" s="1"/>
      <c r="KHG58" s="1"/>
      <c r="KHH58" s="1"/>
      <c r="KHI58" s="1"/>
      <c r="KHJ58" s="1"/>
      <c r="KHK58" s="1"/>
      <c r="KHL58" s="1"/>
      <c r="KHM58" s="1"/>
      <c r="KHN58" s="1"/>
      <c r="KHO58" s="1"/>
      <c r="KHP58" s="1"/>
      <c r="KHQ58" s="1"/>
      <c r="KHR58" s="1"/>
      <c r="KHS58" s="1"/>
      <c r="KHT58" s="1"/>
      <c r="KHU58" s="1"/>
      <c r="KHV58" s="1"/>
      <c r="KHW58" s="1"/>
      <c r="KHX58" s="1"/>
      <c r="KHY58" s="1"/>
      <c r="KHZ58" s="1"/>
      <c r="KIA58" s="1"/>
      <c r="KIB58" s="1"/>
      <c r="KIC58" s="1"/>
      <c r="KID58" s="1"/>
      <c r="KIE58" s="1"/>
      <c r="KIF58" s="1"/>
      <c r="KIG58" s="1"/>
      <c r="KIH58" s="1"/>
      <c r="KII58" s="1"/>
      <c r="KIJ58" s="1"/>
      <c r="KIK58" s="1"/>
      <c r="KIL58" s="1"/>
      <c r="KIM58" s="1"/>
      <c r="KIN58" s="1"/>
      <c r="KIO58" s="1"/>
      <c r="KIP58" s="1"/>
      <c r="KIQ58" s="1"/>
      <c r="KIR58" s="1"/>
      <c r="KIS58" s="1"/>
      <c r="KIT58" s="1"/>
      <c r="KIU58" s="1"/>
      <c r="KIV58" s="1"/>
      <c r="KIW58" s="1"/>
      <c r="KIX58" s="1"/>
      <c r="KIY58" s="1"/>
      <c r="KIZ58" s="1"/>
      <c r="KJA58" s="1"/>
      <c r="KJB58" s="1"/>
      <c r="KJC58" s="1"/>
      <c r="KJD58" s="1"/>
      <c r="KJE58" s="1"/>
      <c r="KJF58" s="1"/>
      <c r="KJG58" s="1"/>
      <c r="KJH58" s="1"/>
      <c r="KJI58" s="1"/>
      <c r="KJJ58" s="1"/>
      <c r="KJK58" s="1"/>
      <c r="KJL58" s="1"/>
      <c r="KJM58" s="1"/>
      <c r="KJN58" s="1"/>
      <c r="KJO58" s="1"/>
      <c r="KJP58" s="1"/>
      <c r="KJQ58" s="1"/>
      <c r="KJR58" s="1"/>
      <c r="KJS58" s="1"/>
      <c r="KJT58" s="1"/>
      <c r="KJU58" s="1"/>
      <c r="KJV58" s="1"/>
      <c r="KJW58" s="1"/>
      <c r="KJX58" s="1"/>
      <c r="KJY58" s="1"/>
      <c r="KJZ58" s="1"/>
      <c r="KKA58" s="1"/>
      <c r="KKB58" s="1"/>
      <c r="KKC58" s="1"/>
      <c r="KKD58" s="1"/>
      <c r="KKE58" s="1"/>
      <c r="KKF58" s="1"/>
      <c r="KKG58" s="1"/>
      <c r="KKH58" s="1"/>
      <c r="KKI58" s="1"/>
      <c r="KKJ58" s="1"/>
      <c r="KKK58" s="1"/>
      <c r="KKL58" s="1"/>
      <c r="KKM58" s="1"/>
      <c r="KKN58" s="1"/>
      <c r="KKO58" s="1"/>
      <c r="KKP58" s="1"/>
      <c r="KKQ58" s="1"/>
      <c r="KKR58" s="1"/>
      <c r="KKS58" s="1"/>
      <c r="KKT58" s="1"/>
      <c r="KKU58" s="1"/>
      <c r="KKV58" s="1"/>
      <c r="KKW58" s="1"/>
      <c r="KKX58" s="1"/>
      <c r="KKY58" s="1"/>
      <c r="KKZ58" s="1"/>
      <c r="KLA58" s="1"/>
      <c r="KLB58" s="1"/>
      <c r="KLC58" s="1"/>
      <c r="KLD58" s="1"/>
      <c r="KLE58" s="1"/>
      <c r="KLF58" s="1"/>
      <c r="KLG58" s="1"/>
      <c r="KLH58" s="1"/>
      <c r="KLI58" s="1"/>
      <c r="KLJ58" s="1"/>
      <c r="KLK58" s="1"/>
      <c r="KLL58" s="1"/>
      <c r="KLM58" s="1"/>
      <c r="KLN58" s="1"/>
      <c r="KLO58" s="1"/>
      <c r="KLP58" s="1"/>
      <c r="KLQ58" s="1"/>
      <c r="KLR58" s="1"/>
      <c r="KLS58" s="1"/>
      <c r="KLT58" s="1"/>
      <c r="KLU58" s="1"/>
      <c r="KLV58" s="1"/>
      <c r="KLW58" s="1"/>
      <c r="KLX58" s="1"/>
      <c r="KLY58" s="1"/>
      <c r="KLZ58" s="1"/>
      <c r="KMA58" s="1"/>
      <c r="KMB58" s="1"/>
      <c r="KMC58" s="1"/>
      <c r="KMD58" s="1"/>
      <c r="KME58" s="1"/>
      <c r="KMF58" s="1"/>
      <c r="KMG58" s="1"/>
      <c r="KMH58" s="1"/>
      <c r="KMI58" s="1"/>
      <c r="KMJ58" s="1"/>
      <c r="KMK58" s="1"/>
      <c r="KML58" s="1"/>
      <c r="KMM58" s="1"/>
      <c r="KMN58" s="1"/>
      <c r="KMO58" s="1"/>
      <c r="KMP58" s="1"/>
      <c r="KMQ58" s="1"/>
      <c r="KMR58" s="1"/>
      <c r="KMS58" s="1"/>
      <c r="KMT58" s="1"/>
      <c r="KMU58" s="1"/>
      <c r="KMV58" s="1"/>
      <c r="KMW58" s="1"/>
      <c r="KMX58" s="1"/>
      <c r="KMY58" s="1"/>
      <c r="KMZ58" s="1"/>
      <c r="KNA58" s="1"/>
      <c r="KNB58" s="1"/>
      <c r="KNC58" s="1"/>
      <c r="KND58" s="1"/>
      <c r="KNE58" s="1"/>
      <c r="KNF58" s="1"/>
      <c r="KNG58" s="1"/>
      <c r="KNH58" s="1"/>
      <c r="KNI58" s="1"/>
      <c r="KNJ58" s="1"/>
      <c r="KNK58" s="1"/>
      <c r="KNL58" s="1"/>
      <c r="KNM58" s="1"/>
      <c r="KNN58" s="1"/>
      <c r="KNO58" s="1"/>
      <c r="KNP58" s="1"/>
      <c r="KNQ58" s="1"/>
      <c r="KNR58" s="1"/>
      <c r="KNS58" s="1"/>
      <c r="KNT58" s="1"/>
      <c r="KNU58" s="1"/>
      <c r="KNV58" s="1"/>
      <c r="KNW58" s="1"/>
      <c r="KNX58" s="1"/>
      <c r="KNY58" s="1"/>
      <c r="KNZ58" s="1"/>
      <c r="KOA58" s="1"/>
      <c r="KOB58" s="1"/>
      <c r="KOC58" s="1"/>
      <c r="KOD58" s="1"/>
      <c r="KOE58" s="1"/>
      <c r="KOF58" s="1"/>
      <c r="KOG58" s="1"/>
      <c r="KOH58" s="1"/>
      <c r="KOI58" s="1"/>
      <c r="KOJ58" s="1"/>
      <c r="KOK58" s="1"/>
      <c r="KOL58" s="1"/>
      <c r="KOM58" s="1"/>
      <c r="KON58" s="1"/>
      <c r="KOO58" s="1"/>
      <c r="KOP58" s="1"/>
      <c r="KOQ58" s="1"/>
      <c r="KOR58" s="1"/>
      <c r="KOS58" s="1"/>
      <c r="KOT58" s="1"/>
      <c r="KOU58" s="1"/>
      <c r="KOV58" s="1"/>
      <c r="KOW58" s="1"/>
      <c r="KOX58" s="1"/>
      <c r="KOY58" s="1"/>
      <c r="KOZ58" s="1"/>
      <c r="KPA58" s="1"/>
      <c r="KPB58" s="1"/>
      <c r="KPC58" s="1"/>
      <c r="KPD58" s="1"/>
      <c r="KPE58" s="1"/>
      <c r="KPF58" s="1"/>
      <c r="KPG58" s="1"/>
      <c r="KPH58" s="1"/>
      <c r="KPI58" s="1"/>
      <c r="KPJ58" s="1"/>
      <c r="KPK58" s="1"/>
      <c r="KPL58" s="1"/>
      <c r="KPM58" s="1"/>
      <c r="KPN58" s="1"/>
      <c r="KPO58" s="1"/>
      <c r="KPP58" s="1"/>
      <c r="KPQ58" s="1"/>
      <c r="KPR58" s="1"/>
      <c r="KPS58" s="1"/>
      <c r="KPT58" s="1"/>
      <c r="KPU58" s="1"/>
      <c r="KPV58" s="1"/>
      <c r="KPW58" s="1"/>
      <c r="KPX58" s="1"/>
      <c r="KPY58" s="1"/>
      <c r="KPZ58" s="1"/>
      <c r="KQA58" s="1"/>
      <c r="KQB58" s="1"/>
      <c r="KQC58" s="1"/>
      <c r="KQD58" s="1"/>
      <c r="KQE58" s="1"/>
      <c r="KQF58" s="1"/>
      <c r="KQG58" s="1"/>
      <c r="KQH58" s="1"/>
      <c r="KQI58" s="1"/>
      <c r="KQJ58" s="1"/>
      <c r="KQK58" s="1"/>
      <c r="KQL58" s="1"/>
      <c r="KQM58" s="1"/>
      <c r="KQN58" s="1"/>
      <c r="KQO58" s="1"/>
      <c r="KQP58" s="1"/>
      <c r="KQQ58" s="1"/>
      <c r="KQR58" s="1"/>
      <c r="KQS58" s="1"/>
      <c r="KQT58" s="1"/>
      <c r="KQU58" s="1"/>
      <c r="KQV58" s="1"/>
      <c r="KQW58" s="1"/>
      <c r="KQX58" s="1"/>
      <c r="KQY58" s="1"/>
      <c r="KQZ58" s="1"/>
      <c r="KRA58" s="1"/>
      <c r="KRB58" s="1"/>
      <c r="KRC58" s="1"/>
      <c r="KRD58" s="1"/>
      <c r="KRE58" s="1"/>
      <c r="KRF58" s="1"/>
      <c r="KRG58" s="1"/>
      <c r="KRH58" s="1"/>
      <c r="KRI58" s="1"/>
      <c r="KRJ58" s="1"/>
      <c r="KRK58" s="1"/>
      <c r="KRL58" s="1"/>
      <c r="KRM58" s="1"/>
      <c r="KRN58" s="1"/>
      <c r="KRO58" s="1"/>
      <c r="KRP58" s="1"/>
      <c r="KRQ58" s="1"/>
      <c r="KRR58" s="1"/>
      <c r="KRS58" s="1"/>
      <c r="KRT58" s="1"/>
      <c r="KRU58" s="1"/>
      <c r="KRV58" s="1"/>
      <c r="KRW58" s="1"/>
      <c r="KRX58" s="1"/>
      <c r="KRY58" s="1"/>
      <c r="KRZ58" s="1"/>
      <c r="KSA58" s="1"/>
      <c r="KSB58" s="1"/>
      <c r="KSC58" s="1"/>
      <c r="KSD58" s="1"/>
      <c r="KSE58" s="1"/>
      <c r="KSF58" s="1"/>
      <c r="KSG58" s="1"/>
      <c r="KSH58" s="1"/>
      <c r="KSI58" s="1"/>
      <c r="KSJ58" s="1"/>
      <c r="KSK58" s="1"/>
      <c r="KSL58" s="1"/>
      <c r="KSM58" s="1"/>
      <c r="KSN58" s="1"/>
      <c r="KSO58" s="1"/>
      <c r="KSP58" s="1"/>
      <c r="KSQ58" s="1"/>
      <c r="KSR58" s="1"/>
      <c r="KSS58" s="1"/>
      <c r="KST58" s="1"/>
      <c r="KSU58" s="1"/>
      <c r="KSV58" s="1"/>
      <c r="KSW58" s="1"/>
      <c r="KSX58" s="1"/>
      <c r="KSY58" s="1"/>
      <c r="KSZ58" s="1"/>
      <c r="KTA58" s="1"/>
      <c r="KTB58" s="1"/>
      <c r="KTC58" s="1"/>
      <c r="KTD58" s="1"/>
      <c r="KTE58" s="1"/>
      <c r="KTF58" s="1"/>
      <c r="KTG58" s="1"/>
      <c r="KTH58" s="1"/>
      <c r="KTI58" s="1"/>
      <c r="KTJ58" s="1"/>
      <c r="KTK58" s="1"/>
      <c r="KTL58" s="1"/>
      <c r="KTM58" s="1"/>
      <c r="KTN58" s="1"/>
      <c r="KTO58" s="1"/>
      <c r="KTP58" s="1"/>
      <c r="KTQ58" s="1"/>
      <c r="KTR58" s="1"/>
      <c r="KTS58" s="1"/>
      <c r="KTT58" s="1"/>
      <c r="KTU58" s="1"/>
      <c r="KTV58" s="1"/>
      <c r="KTW58" s="1"/>
      <c r="KTX58" s="1"/>
      <c r="KTY58" s="1"/>
      <c r="KTZ58" s="1"/>
      <c r="KUA58" s="1"/>
      <c r="KUB58" s="1"/>
      <c r="KUC58" s="1"/>
      <c r="KUD58" s="1"/>
      <c r="KUE58" s="1"/>
      <c r="KUF58" s="1"/>
      <c r="KUG58" s="1"/>
      <c r="KUH58" s="1"/>
      <c r="KUI58" s="1"/>
      <c r="KUJ58" s="1"/>
      <c r="KUK58" s="1"/>
      <c r="KUL58" s="1"/>
      <c r="KUM58" s="1"/>
      <c r="KUN58" s="1"/>
      <c r="KUO58" s="1"/>
      <c r="KUP58" s="1"/>
      <c r="KUQ58" s="1"/>
      <c r="KUR58" s="1"/>
      <c r="KUS58" s="1"/>
      <c r="KUT58" s="1"/>
      <c r="KUU58" s="1"/>
      <c r="KUV58" s="1"/>
      <c r="KUW58" s="1"/>
      <c r="KUX58" s="1"/>
      <c r="KUY58" s="1"/>
      <c r="KUZ58" s="1"/>
      <c r="KVA58" s="1"/>
      <c r="KVB58" s="1"/>
      <c r="KVC58" s="1"/>
      <c r="KVD58" s="1"/>
      <c r="KVE58" s="1"/>
      <c r="KVF58" s="1"/>
      <c r="KVG58" s="1"/>
      <c r="KVH58" s="1"/>
      <c r="KVI58" s="1"/>
      <c r="KVJ58" s="1"/>
      <c r="KVK58" s="1"/>
      <c r="KVL58" s="1"/>
      <c r="KVM58" s="1"/>
      <c r="KVN58" s="1"/>
      <c r="KVO58" s="1"/>
      <c r="KVP58" s="1"/>
      <c r="KVQ58" s="1"/>
      <c r="KVR58" s="1"/>
      <c r="KVS58" s="1"/>
      <c r="KVT58" s="1"/>
      <c r="KVU58" s="1"/>
      <c r="KVV58" s="1"/>
      <c r="KVW58" s="1"/>
      <c r="KVX58" s="1"/>
      <c r="KVY58" s="1"/>
      <c r="KVZ58" s="1"/>
      <c r="KWA58" s="1"/>
      <c r="KWB58" s="1"/>
      <c r="KWC58" s="1"/>
      <c r="KWD58" s="1"/>
      <c r="KWE58" s="1"/>
      <c r="KWF58" s="1"/>
      <c r="KWG58" s="1"/>
      <c r="KWH58" s="1"/>
      <c r="KWI58" s="1"/>
      <c r="KWJ58" s="1"/>
      <c r="KWK58" s="1"/>
      <c r="KWL58" s="1"/>
      <c r="KWM58" s="1"/>
      <c r="KWN58" s="1"/>
      <c r="KWO58" s="1"/>
      <c r="KWP58" s="1"/>
      <c r="KWQ58" s="1"/>
      <c r="KWR58" s="1"/>
      <c r="KWS58" s="1"/>
      <c r="KWT58" s="1"/>
      <c r="KWU58" s="1"/>
      <c r="KWV58" s="1"/>
      <c r="KWW58" s="1"/>
      <c r="KWX58" s="1"/>
      <c r="KWY58" s="1"/>
      <c r="KWZ58" s="1"/>
      <c r="KXA58" s="1"/>
      <c r="KXB58" s="1"/>
      <c r="KXC58" s="1"/>
      <c r="KXD58" s="1"/>
      <c r="KXE58" s="1"/>
      <c r="KXF58" s="1"/>
      <c r="KXG58" s="1"/>
      <c r="KXH58" s="1"/>
      <c r="KXI58" s="1"/>
      <c r="KXJ58" s="1"/>
      <c r="KXK58" s="1"/>
      <c r="KXL58" s="1"/>
      <c r="KXM58" s="1"/>
      <c r="KXN58" s="1"/>
      <c r="KXO58" s="1"/>
      <c r="KXP58" s="1"/>
      <c r="KXQ58" s="1"/>
      <c r="KXR58" s="1"/>
      <c r="KXS58" s="1"/>
      <c r="KXT58" s="1"/>
      <c r="KXU58" s="1"/>
      <c r="KXV58" s="1"/>
      <c r="KXW58" s="1"/>
      <c r="KXX58" s="1"/>
      <c r="KXY58" s="1"/>
      <c r="KXZ58" s="1"/>
      <c r="KYA58" s="1"/>
      <c r="KYB58" s="1"/>
      <c r="KYC58" s="1"/>
      <c r="KYD58" s="1"/>
      <c r="KYE58" s="1"/>
      <c r="KYF58" s="1"/>
      <c r="KYG58" s="1"/>
      <c r="KYH58" s="1"/>
      <c r="KYI58" s="1"/>
      <c r="KYJ58" s="1"/>
      <c r="KYK58" s="1"/>
      <c r="KYL58" s="1"/>
      <c r="KYM58" s="1"/>
      <c r="KYN58" s="1"/>
      <c r="KYO58" s="1"/>
      <c r="KYP58" s="1"/>
      <c r="KYQ58" s="1"/>
      <c r="KYR58" s="1"/>
      <c r="KYS58" s="1"/>
      <c r="KYT58" s="1"/>
      <c r="KYU58" s="1"/>
      <c r="KYV58" s="1"/>
      <c r="KYW58" s="1"/>
      <c r="KYX58" s="1"/>
      <c r="KYY58" s="1"/>
      <c r="KYZ58" s="1"/>
      <c r="KZA58" s="1"/>
      <c r="KZB58" s="1"/>
      <c r="KZC58" s="1"/>
      <c r="KZD58" s="1"/>
      <c r="KZE58" s="1"/>
      <c r="KZF58" s="1"/>
      <c r="KZG58" s="1"/>
      <c r="KZH58" s="1"/>
      <c r="KZI58" s="1"/>
      <c r="KZJ58" s="1"/>
      <c r="KZK58" s="1"/>
      <c r="KZL58" s="1"/>
      <c r="KZM58" s="1"/>
      <c r="KZN58" s="1"/>
      <c r="KZO58" s="1"/>
      <c r="KZP58" s="1"/>
      <c r="KZQ58" s="1"/>
      <c r="KZR58" s="1"/>
      <c r="KZS58" s="1"/>
      <c r="KZT58" s="1"/>
      <c r="KZU58" s="1"/>
      <c r="KZV58" s="1"/>
      <c r="KZW58" s="1"/>
      <c r="KZX58" s="1"/>
      <c r="KZY58" s="1"/>
      <c r="KZZ58" s="1"/>
      <c r="LAA58" s="1"/>
      <c r="LAB58" s="1"/>
      <c r="LAC58" s="1"/>
      <c r="LAD58" s="1"/>
      <c r="LAE58" s="1"/>
      <c r="LAF58" s="1"/>
      <c r="LAG58" s="1"/>
      <c r="LAH58" s="1"/>
      <c r="LAI58" s="1"/>
      <c r="LAJ58" s="1"/>
      <c r="LAK58" s="1"/>
      <c r="LAL58" s="1"/>
      <c r="LAM58" s="1"/>
      <c r="LAN58" s="1"/>
      <c r="LAO58" s="1"/>
      <c r="LAP58" s="1"/>
      <c r="LAQ58" s="1"/>
      <c r="LAR58" s="1"/>
      <c r="LAS58" s="1"/>
      <c r="LAT58" s="1"/>
      <c r="LAU58" s="1"/>
      <c r="LAV58" s="1"/>
      <c r="LAW58" s="1"/>
      <c r="LAX58" s="1"/>
      <c r="LAY58" s="1"/>
      <c r="LAZ58" s="1"/>
      <c r="LBA58" s="1"/>
      <c r="LBB58" s="1"/>
      <c r="LBC58" s="1"/>
      <c r="LBD58" s="1"/>
      <c r="LBE58" s="1"/>
      <c r="LBF58" s="1"/>
      <c r="LBG58" s="1"/>
      <c r="LBH58" s="1"/>
      <c r="LBI58" s="1"/>
      <c r="LBJ58" s="1"/>
      <c r="LBK58" s="1"/>
      <c r="LBL58" s="1"/>
      <c r="LBM58" s="1"/>
      <c r="LBN58" s="1"/>
      <c r="LBO58" s="1"/>
      <c r="LBP58" s="1"/>
      <c r="LBQ58" s="1"/>
      <c r="LBR58" s="1"/>
      <c r="LBS58" s="1"/>
      <c r="LBT58" s="1"/>
      <c r="LBU58" s="1"/>
      <c r="LBV58" s="1"/>
      <c r="LBW58" s="1"/>
      <c r="LBX58" s="1"/>
      <c r="LBY58" s="1"/>
      <c r="LBZ58" s="1"/>
      <c r="LCA58" s="1"/>
      <c r="LCB58" s="1"/>
      <c r="LCC58" s="1"/>
      <c r="LCD58" s="1"/>
      <c r="LCE58" s="1"/>
      <c r="LCF58" s="1"/>
      <c r="LCG58" s="1"/>
      <c r="LCH58" s="1"/>
      <c r="LCI58" s="1"/>
      <c r="LCJ58" s="1"/>
      <c r="LCK58" s="1"/>
      <c r="LCL58" s="1"/>
      <c r="LCM58" s="1"/>
      <c r="LCN58" s="1"/>
      <c r="LCO58" s="1"/>
      <c r="LCP58" s="1"/>
      <c r="LCQ58" s="1"/>
      <c r="LCR58" s="1"/>
      <c r="LCS58" s="1"/>
      <c r="LCT58" s="1"/>
      <c r="LCU58" s="1"/>
      <c r="LCV58" s="1"/>
      <c r="LCW58" s="1"/>
      <c r="LCX58" s="1"/>
      <c r="LCY58" s="1"/>
      <c r="LCZ58" s="1"/>
      <c r="LDA58" s="1"/>
      <c r="LDB58" s="1"/>
      <c r="LDC58" s="1"/>
      <c r="LDD58" s="1"/>
      <c r="LDE58" s="1"/>
      <c r="LDF58" s="1"/>
      <c r="LDG58" s="1"/>
      <c r="LDH58" s="1"/>
      <c r="LDI58" s="1"/>
      <c r="LDJ58" s="1"/>
      <c r="LDK58" s="1"/>
      <c r="LDL58" s="1"/>
      <c r="LDM58" s="1"/>
      <c r="LDN58" s="1"/>
      <c r="LDO58" s="1"/>
      <c r="LDP58" s="1"/>
      <c r="LDQ58" s="1"/>
      <c r="LDR58" s="1"/>
      <c r="LDS58" s="1"/>
      <c r="LDT58" s="1"/>
      <c r="LDU58" s="1"/>
      <c r="LDV58" s="1"/>
      <c r="LDW58" s="1"/>
      <c r="LDX58" s="1"/>
      <c r="LDY58" s="1"/>
      <c r="LDZ58" s="1"/>
      <c r="LEA58" s="1"/>
      <c r="LEB58" s="1"/>
      <c r="LEC58" s="1"/>
      <c r="LED58" s="1"/>
      <c r="LEE58" s="1"/>
      <c r="LEF58" s="1"/>
      <c r="LEG58" s="1"/>
      <c r="LEH58" s="1"/>
      <c r="LEI58" s="1"/>
      <c r="LEJ58" s="1"/>
      <c r="LEK58" s="1"/>
      <c r="LEL58" s="1"/>
      <c r="LEM58" s="1"/>
      <c r="LEN58" s="1"/>
      <c r="LEO58" s="1"/>
      <c r="LEP58" s="1"/>
      <c r="LEQ58" s="1"/>
      <c r="LER58" s="1"/>
      <c r="LES58" s="1"/>
      <c r="LET58" s="1"/>
      <c r="LEU58" s="1"/>
      <c r="LEV58" s="1"/>
      <c r="LEW58" s="1"/>
      <c r="LEX58" s="1"/>
      <c r="LEY58" s="1"/>
      <c r="LEZ58" s="1"/>
      <c r="LFA58" s="1"/>
      <c r="LFB58" s="1"/>
      <c r="LFC58" s="1"/>
      <c r="LFD58" s="1"/>
      <c r="LFE58" s="1"/>
      <c r="LFF58" s="1"/>
      <c r="LFG58" s="1"/>
      <c r="LFH58" s="1"/>
      <c r="LFI58" s="1"/>
      <c r="LFJ58" s="1"/>
      <c r="LFK58" s="1"/>
      <c r="LFL58" s="1"/>
      <c r="LFM58" s="1"/>
      <c r="LFN58" s="1"/>
      <c r="LFO58" s="1"/>
      <c r="LFP58" s="1"/>
      <c r="LFQ58" s="1"/>
      <c r="LFR58" s="1"/>
      <c r="LFS58" s="1"/>
      <c r="LFT58" s="1"/>
      <c r="LFU58" s="1"/>
      <c r="LFV58" s="1"/>
      <c r="LFW58" s="1"/>
      <c r="LFX58" s="1"/>
      <c r="LFY58" s="1"/>
      <c r="LFZ58" s="1"/>
      <c r="LGA58" s="1"/>
      <c r="LGB58" s="1"/>
      <c r="LGC58" s="1"/>
      <c r="LGD58" s="1"/>
      <c r="LGE58" s="1"/>
      <c r="LGF58" s="1"/>
      <c r="LGG58" s="1"/>
      <c r="LGH58" s="1"/>
      <c r="LGI58" s="1"/>
      <c r="LGJ58" s="1"/>
      <c r="LGK58" s="1"/>
      <c r="LGL58" s="1"/>
      <c r="LGM58" s="1"/>
      <c r="LGN58" s="1"/>
      <c r="LGO58" s="1"/>
      <c r="LGP58" s="1"/>
      <c r="LGQ58" s="1"/>
      <c r="LGR58" s="1"/>
      <c r="LGS58" s="1"/>
      <c r="LGT58" s="1"/>
      <c r="LGU58" s="1"/>
      <c r="LGV58" s="1"/>
      <c r="LGW58" s="1"/>
      <c r="LGX58" s="1"/>
      <c r="LGY58" s="1"/>
      <c r="LGZ58" s="1"/>
      <c r="LHA58" s="1"/>
      <c r="LHB58" s="1"/>
      <c r="LHC58" s="1"/>
      <c r="LHD58" s="1"/>
      <c r="LHE58" s="1"/>
      <c r="LHF58" s="1"/>
      <c r="LHG58" s="1"/>
      <c r="LHH58" s="1"/>
      <c r="LHI58" s="1"/>
      <c r="LHJ58" s="1"/>
      <c r="LHK58" s="1"/>
      <c r="LHL58" s="1"/>
      <c r="LHM58" s="1"/>
      <c r="LHN58" s="1"/>
      <c r="LHO58" s="1"/>
      <c r="LHP58" s="1"/>
      <c r="LHQ58" s="1"/>
      <c r="LHR58" s="1"/>
      <c r="LHS58" s="1"/>
      <c r="LHT58" s="1"/>
      <c r="LHU58" s="1"/>
      <c r="LHV58" s="1"/>
      <c r="LHW58" s="1"/>
      <c r="LHX58" s="1"/>
      <c r="LHY58" s="1"/>
      <c r="LHZ58" s="1"/>
      <c r="LIA58" s="1"/>
      <c r="LIB58" s="1"/>
      <c r="LIC58" s="1"/>
      <c r="LID58" s="1"/>
      <c r="LIE58" s="1"/>
      <c r="LIF58" s="1"/>
      <c r="LIG58" s="1"/>
      <c r="LIH58" s="1"/>
      <c r="LII58" s="1"/>
      <c r="LIJ58" s="1"/>
      <c r="LIK58" s="1"/>
      <c r="LIL58" s="1"/>
      <c r="LIM58" s="1"/>
      <c r="LIN58" s="1"/>
      <c r="LIO58" s="1"/>
      <c r="LIP58" s="1"/>
      <c r="LIQ58" s="1"/>
      <c r="LIR58" s="1"/>
      <c r="LIS58" s="1"/>
      <c r="LIT58" s="1"/>
      <c r="LIU58" s="1"/>
      <c r="LIV58" s="1"/>
      <c r="LIW58" s="1"/>
      <c r="LIX58" s="1"/>
      <c r="LIY58" s="1"/>
      <c r="LIZ58" s="1"/>
      <c r="LJA58" s="1"/>
      <c r="LJB58" s="1"/>
      <c r="LJC58" s="1"/>
      <c r="LJD58" s="1"/>
      <c r="LJE58" s="1"/>
      <c r="LJF58" s="1"/>
      <c r="LJG58" s="1"/>
      <c r="LJH58" s="1"/>
      <c r="LJI58" s="1"/>
      <c r="LJJ58" s="1"/>
      <c r="LJK58" s="1"/>
      <c r="LJL58" s="1"/>
      <c r="LJM58" s="1"/>
      <c r="LJN58" s="1"/>
      <c r="LJO58" s="1"/>
      <c r="LJP58" s="1"/>
      <c r="LJQ58" s="1"/>
      <c r="LJR58" s="1"/>
      <c r="LJS58" s="1"/>
      <c r="LJT58" s="1"/>
      <c r="LJU58" s="1"/>
      <c r="LJV58" s="1"/>
      <c r="LJW58" s="1"/>
      <c r="LJX58" s="1"/>
      <c r="LJY58" s="1"/>
      <c r="LJZ58" s="1"/>
      <c r="LKA58" s="1"/>
      <c r="LKB58" s="1"/>
      <c r="LKC58" s="1"/>
      <c r="LKD58" s="1"/>
      <c r="LKE58" s="1"/>
      <c r="LKF58" s="1"/>
      <c r="LKG58" s="1"/>
      <c r="LKH58" s="1"/>
      <c r="LKI58" s="1"/>
      <c r="LKJ58" s="1"/>
      <c r="LKK58" s="1"/>
      <c r="LKL58" s="1"/>
      <c r="LKM58" s="1"/>
      <c r="LKN58" s="1"/>
      <c r="LKO58" s="1"/>
      <c r="LKP58" s="1"/>
      <c r="LKQ58" s="1"/>
      <c r="LKR58" s="1"/>
      <c r="LKS58" s="1"/>
      <c r="LKT58" s="1"/>
      <c r="LKU58" s="1"/>
      <c r="LKV58" s="1"/>
      <c r="LKW58" s="1"/>
      <c r="LKX58" s="1"/>
      <c r="LKY58" s="1"/>
      <c r="LKZ58" s="1"/>
      <c r="LLA58" s="1"/>
      <c r="LLB58" s="1"/>
      <c r="LLC58" s="1"/>
      <c r="LLD58" s="1"/>
      <c r="LLE58" s="1"/>
      <c r="LLF58" s="1"/>
      <c r="LLG58" s="1"/>
      <c r="LLH58" s="1"/>
      <c r="LLI58" s="1"/>
      <c r="LLJ58" s="1"/>
      <c r="LLK58" s="1"/>
      <c r="LLL58" s="1"/>
      <c r="LLM58" s="1"/>
      <c r="LLN58" s="1"/>
      <c r="LLO58" s="1"/>
      <c r="LLP58" s="1"/>
      <c r="LLQ58" s="1"/>
      <c r="LLR58" s="1"/>
      <c r="LLS58" s="1"/>
      <c r="LLT58" s="1"/>
      <c r="LLU58" s="1"/>
      <c r="LLV58" s="1"/>
      <c r="LLW58" s="1"/>
      <c r="LLX58" s="1"/>
      <c r="LLY58" s="1"/>
      <c r="LLZ58" s="1"/>
      <c r="LMA58" s="1"/>
      <c r="LMB58" s="1"/>
      <c r="LMC58" s="1"/>
      <c r="LMD58" s="1"/>
      <c r="LME58" s="1"/>
      <c r="LMF58" s="1"/>
      <c r="LMG58" s="1"/>
      <c r="LMH58" s="1"/>
      <c r="LMI58" s="1"/>
      <c r="LMJ58" s="1"/>
      <c r="LMK58" s="1"/>
      <c r="LML58" s="1"/>
      <c r="LMM58" s="1"/>
      <c r="LMN58" s="1"/>
      <c r="LMO58" s="1"/>
      <c r="LMP58" s="1"/>
      <c r="LMQ58" s="1"/>
      <c r="LMR58" s="1"/>
      <c r="LMS58" s="1"/>
      <c r="LMT58" s="1"/>
      <c r="LMU58" s="1"/>
      <c r="LMV58" s="1"/>
      <c r="LMW58" s="1"/>
      <c r="LMX58" s="1"/>
      <c r="LMY58" s="1"/>
      <c r="LMZ58" s="1"/>
      <c r="LNA58" s="1"/>
      <c r="LNB58" s="1"/>
      <c r="LNC58" s="1"/>
      <c r="LND58" s="1"/>
      <c r="LNE58" s="1"/>
      <c r="LNF58" s="1"/>
      <c r="LNG58" s="1"/>
      <c r="LNH58" s="1"/>
      <c r="LNI58" s="1"/>
      <c r="LNJ58" s="1"/>
      <c r="LNK58" s="1"/>
      <c r="LNL58" s="1"/>
      <c r="LNM58" s="1"/>
      <c r="LNN58" s="1"/>
      <c r="LNO58" s="1"/>
      <c r="LNP58" s="1"/>
      <c r="LNQ58" s="1"/>
      <c r="LNR58" s="1"/>
      <c r="LNS58" s="1"/>
      <c r="LNT58" s="1"/>
      <c r="LNU58" s="1"/>
      <c r="LNV58" s="1"/>
      <c r="LNW58" s="1"/>
      <c r="LNX58" s="1"/>
      <c r="LNY58" s="1"/>
      <c r="LNZ58" s="1"/>
      <c r="LOA58" s="1"/>
      <c r="LOB58" s="1"/>
      <c r="LOC58" s="1"/>
      <c r="LOD58" s="1"/>
      <c r="LOE58" s="1"/>
      <c r="LOF58" s="1"/>
      <c r="LOG58" s="1"/>
      <c r="LOH58" s="1"/>
      <c r="LOI58" s="1"/>
      <c r="LOJ58" s="1"/>
      <c r="LOK58" s="1"/>
      <c r="LOL58" s="1"/>
      <c r="LOM58" s="1"/>
      <c r="LON58" s="1"/>
      <c r="LOO58" s="1"/>
      <c r="LOP58" s="1"/>
      <c r="LOQ58" s="1"/>
      <c r="LOR58" s="1"/>
      <c r="LOS58" s="1"/>
      <c r="LOT58" s="1"/>
      <c r="LOU58" s="1"/>
      <c r="LOV58" s="1"/>
      <c r="LOW58" s="1"/>
      <c r="LOX58" s="1"/>
      <c r="LOY58" s="1"/>
      <c r="LOZ58" s="1"/>
      <c r="LPA58" s="1"/>
      <c r="LPB58" s="1"/>
      <c r="LPC58" s="1"/>
      <c r="LPD58" s="1"/>
      <c r="LPE58" s="1"/>
      <c r="LPF58" s="1"/>
      <c r="LPG58" s="1"/>
      <c r="LPH58" s="1"/>
      <c r="LPI58" s="1"/>
      <c r="LPJ58" s="1"/>
      <c r="LPK58" s="1"/>
      <c r="LPL58" s="1"/>
      <c r="LPM58" s="1"/>
      <c r="LPN58" s="1"/>
      <c r="LPO58" s="1"/>
      <c r="LPP58" s="1"/>
      <c r="LPQ58" s="1"/>
      <c r="LPR58" s="1"/>
      <c r="LPS58" s="1"/>
      <c r="LPT58" s="1"/>
      <c r="LPU58" s="1"/>
      <c r="LPV58" s="1"/>
      <c r="LPW58" s="1"/>
      <c r="LPX58" s="1"/>
      <c r="LPY58" s="1"/>
      <c r="LPZ58" s="1"/>
      <c r="LQA58" s="1"/>
      <c r="LQB58" s="1"/>
      <c r="LQC58" s="1"/>
      <c r="LQD58" s="1"/>
      <c r="LQE58" s="1"/>
      <c r="LQF58" s="1"/>
      <c r="LQG58" s="1"/>
      <c r="LQH58" s="1"/>
      <c r="LQI58" s="1"/>
      <c r="LQJ58" s="1"/>
      <c r="LQK58" s="1"/>
      <c r="LQL58" s="1"/>
      <c r="LQM58" s="1"/>
      <c r="LQN58" s="1"/>
      <c r="LQO58" s="1"/>
      <c r="LQP58" s="1"/>
      <c r="LQQ58" s="1"/>
      <c r="LQR58" s="1"/>
      <c r="LQS58" s="1"/>
      <c r="LQT58" s="1"/>
      <c r="LQU58" s="1"/>
      <c r="LQV58" s="1"/>
      <c r="LQW58" s="1"/>
      <c r="LQX58" s="1"/>
      <c r="LQY58" s="1"/>
      <c r="LQZ58" s="1"/>
      <c r="LRA58" s="1"/>
      <c r="LRB58" s="1"/>
      <c r="LRC58" s="1"/>
      <c r="LRD58" s="1"/>
      <c r="LRE58" s="1"/>
      <c r="LRF58" s="1"/>
      <c r="LRG58" s="1"/>
      <c r="LRH58" s="1"/>
      <c r="LRI58" s="1"/>
      <c r="LRJ58" s="1"/>
      <c r="LRK58" s="1"/>
      <c r="LRL58" s="1"/>
      <c r="LRM58" s="1"/>
      <c r="LRN58" s="1"/>
      <c r="LRO58" s="1"/>
      <c r="LRP58" s="1"/>
      <c r="LRQ58" s="1"/>
      <c r="LRR58" s="1"/>
      <c r="LRS58" s="1"/>
      <c r="LRT58" s="1"/>
      <c r="LRU58" s="1"/>
      <c r="LRV58" s="1"/>
      <c r="LRW58" s="1"/>
      <c r="LRX58" s="1"/>
      <c r="LRY58" s="1"/>
      <c r="LRZ58" s="1"/>
      <c r="LSA58" s="1"/>
      <c r="LSB58" s="1"/>
      <c r="LSC58" s="1"/>
      <c r="LSD58" s="1"/>
      <c r="LSE58" s="1"/>
      <c r="LSF58" s="1"/>
      <c r="LSG58" s="1"/>
      <c r="LSH58" s="1"/>
      <c r="LSI58" s="1"/>
      <c r="LSJ58" s="1"/>
      <c r="LSK58" s="1"/>
      <c r="LSL58" s="1"/>
      <c r="LSM58" s="1"/>
      <c r="LSN58" s="1"/>
      <c r="LSO58" s="1"/>
      <c r="LSP58" s="1"/>
      <c r="LSQ58" s="1"/>
      <c r="LSR58" s="1"/>
      <c r="LSS58" s="1"/>
      <c r="LST58" s="1"/>
      <c r="LSU58" s="1"/>
      <c r="LSV58" s="1"/>
      <c r="LSW58" s="1"/>
      <c r="LSX58" s="1"/>
      <c r="LSY58" s="1"/>
      <c r="LSZ58" s="1"/>
      <c r="LTA58" s="1"/>
      <c r="LTB58" s="1"/>
      <c r="LTC58" s="1"/>
      <c r="LTD58" s="1"/>
      <c r="LTE58" s="1"/>
      <c r="LTF58" s="1"/>
      <c r="LTG58" s="1"/>
      <c r="LTH58" s="1"/>
      <c r="LTI58" s="1"/>
      <c r="LTJ58" s="1"/>
      <c r="LTK58" s="1"/>
      <c r="LTL58" s="1"/>
      <c r="LTM58" s="1"/>
      <c r="LTN58" s="1"/>
      <c r="LTO58" s="1"/>
      <c r="LTP58" s="1"/>
      <c r="LTQ58" s="1"/>
      <c r="LTR58" s="1"/>
      <c r="LTS58" s="1"/>
      <c r="LTT58" s="1"/>
      <c r="LTU58" s="1"/>
      <c r="LTV58" s="1"/>
      <c r="LTW58" s="1"/>
      <c r="LTX58" s="1"/>
      <c r="LTY58" s="1"/>
      <c r="LTZ58" s="1"/>
      <c r="LUA58" s="1"/>
      <c r="LUB58" s="1"/>
      <c r="LUC58" s="1"/>
      <c r="LUD58" s="1"/>
      <c r="LUE58" s="1"/>
      <c r="LUF58" s="1"/>
      <c r="LUG58" s="1"/>
      <c r="LUH58" s="1"/>
      <c r="LUI58" s="1"/>
      <c r="LUJ58" s="1"/>
      <c r="LUK58" s="1"/>
      <c r="LUL58" s="1"/>
      <c r="LUM58" s="1"/>
      <c r="LUN58" s="1"/>
      <c r="LUO58" s="1"/>
      <c r="LUP58" s="1"/>
      <c r="LUQ58" s="1"/>
      <c r="LUR58" s="1"/>
      <c r="LUS58" s="1"/>
      <c r="LUT58" s="1"/>
      <c r="LUU58" s="1"/>
      <c r="LUV58" s="1"/>
      <c r="LUW58" s="1"/>
      <c r="LUX58" s="1"/>
      <c r="LUY58" s="1"/>
      <c r="LUZ58" s="1"/>
      <c r="LVA58" s="1"/>
      <c r="LVB58" s="1"/>
      <c r="LVC58" s="1"/>
      <c r="LVD58" s="1"/>
      <c r="LVE58" s="1"/>
      <c r="LVF58" s="1"/>
      <c r="LVG58" s="1"/>
      <c r="LVH58" s="1"/>
      <c r="LVI58" s="1"/>
      <c r="LVJ58" s="1"/>
      <c r="LVK58" s="1"/>
      <c r="LVL58" s="1"/>
      <c r="LVM58" s="1"/>
      <c r="LVN58" s="1"/>
      <c r="LVO58" s="1"/>
      <c r="LVP58" s="1"/>
      <c r="LVQ58" s="1"/>
      <c r="LVR58" s="1"/>
      <c r="LVS58" s="1"/>
      <c r="LVT58" s="1"/>
      <c r="LVU58" s="1"/>
      <c r="LVV58" s="1"/>
      <c r="LVW58" s="1"/>
      <c r="LVX58" s="1"/>
      <c r="LVY58" s="1"/>
      <c r="LVZ58" s="1"/>
      <c r="LWA58" s="1"/>
      <c r="LWB58" s="1"/>
      <c r="LWC58" s="1"/>
      <c r="LWD58" s="1"/>
      <c r="LWE58" s="1"/>
      <c r="LWF58" s="1"/>
      <c r="LWG58" s="1"/>
      <c r="LWH58" s="1"/>
      <c r="LWI58" s="1"/>
      <c r="LWJ58" s="1"/>
      <c r="LWK58" s="1"/>
      <c r="LWL58" s="1"/>
      <c r="LWM58" s="1"/>
      <c r="LWN58" s="1"/>
      <c r="LWO58" s="1"/>
      <c r="LWP58" s="1"/>
      <c r="LWQ58" s="1"/>
      <c r="LWR58" s="1"/>
      <c r="LWS58" s="1"/>
      <c r="LWT58" s="1"/>
      <c r="LWU58" s="1"/>
      <c r="LWV58" s="1"/>
      <c r="LWW58" s="1"/>
      <c r="LWX58" s="1"/>
      <c r="LWY58" s="1"/>
      <c r="LWZ58" s="1"/>
      <c r="LXA58" s="1"/>
      <c r="LXB58" s="1"/>
      <c r="LXC58" s="1"/>
      <c r="LXD58" s="1"/>
      <c r="LXE58" s="1"/>
      <c r="LXF58" s="1"/>
      <c r="LXG58" s="1"/>
      <c r="LXH58" s="1"/>
      <c r="LXI58" s="1"/>
      <c r="LXJ58" s="1"/>
      <c r="LXK58" s="1"/>
      <c r="LXL58" s="1"/>
      <c r="LXM58" s="1"/>
      <c r="LXN58" s="1"/>
      <c r="LXO58" s="1"/>
      <c r="LXP58" s="1"/>
      <c r="LXQ58" s="1"/>
      <c r="LXR58" s="1"/>
      <c r="LXS58" s="1"/>
      <c r="LXT58" s="1"/>
      <c r="LXU58" s="1"/>
      <c r="LXV58" s="1"/>
      <c r="LXW58" s="1"/>
      <c r="LXX58" s="1"/>
      <c r="LXY58" s="1"/>
      <c r="LXZ58" s="1"/>
      <c r="LYA58" s="1"/>
      <c r="LYB58" s="1"/>
      <c r="LYC58" s="1"/>
      <c r="LYD58" s="1"/>
      <c r="LYE58" s="1"/>
      <c r="LYF58" s="1"/>
      <c r="LYG58" s="1"/>
      <c r="LYH58" s="1"/>
      <c r="LYI58" s="1"/>
      <c r="LYJ58" s="1"/>
      <c r="LYK58" s="1"/>
      <c r="LYL58" s="1"/>
      <c r="LYM58" s="1"/>
      <c r="LYN58" s="1"/>
      <c r="LYO58" s="1"/>
      <c r="LYP58" s="1"/>
      <c r="LYQ58" s="1"/>
      <c r="LYR58" s="1"/>
      <c r="LYS58" s="1"/>
      <c r="LYT58" s="1"/>
      <c r="LYU58" s="1"/>
      <c r="LYV58" s="1"/>
      <c r="LYW58" s="1"/>
      <c r="LYX58" s="1"/>
      <c r="LYY58" s="1"/>
      <c r="LYZ58" s="1"/>
      <c r="LZA58" s="1"/>
      <c r="LZB58" s="1"/>
      <c r="LZC58" s="1"/>
      <c r="LZD58" s="1"/>
      <c r="LZE58" s="1"/>
      <c r="LZF58" s="1"/>
      <c r="LZG58" s="1"/>
      <c r="LZH58" s="1"/>
      <c r="LZI58" s="1"/>
      <c r="LZJ58" s="1"/>
      <c r="LZK58" s="1"/>
      <c r="LZL58" s="1"/>
      <c r="LZM58" s="1"/>
      <c r="LZN58" s="1"/>
      <c r="LZO58" s="1"/>
      <c r="LZP58" s="1"/>
      <c r="LZQ58" s="1"/>
      <c r="LZR58" s="1"/>
      <c r="LZS58" s="1"/>
      <c r="LZT58" s="1"/>
      <c r="LZU58" s="1"/>
      <c r="LZV58" s="1"/>
      <c r="LZW58" s="1"/>
      <c r="LZX58" s="1"/>
      <c r="LZY58" s="1"/>
      <c r="LZZ58" s="1"/>
      <c r="MAA58" s="1"/>
      <c r="MAB58" s="1"/>
      <c r="MAC58" s="1"/>
      <c r="MAD58" s="1"/>
      <c r="MAE58" s="1"/>
      <c r="MAF58" s="1"/>
      <c r="MAG58" s="1"/>
      <c r="MAH58" s="1"/>
      <c r="MAI58" s="1"/>
      <c r="MAJ58" s="1"/>
      <c r="MAK58" s="1"/>
      <c r="MAL58" s="1"/>
      <c r="MAM58" s="1"/>
      <c r="MAN58" s="1"/>
      <c r="MAO58" s="1"/>
      <c r="MAP58" s="1"/>
      <c r="MAQ58" s="1"/>
      <c r="MAR58" s="1"/>
      <c r="MAS58" s="1"/>
      <c r="MAT58" s="1"/>
      <c r="MAU58" s="1"/>
      <c r="MAV58" s="1"/>
      <c r="MAW58" s="1"/>
      <c r="MAX58" s="1"/>
      <c r="MAY58" s="1"/>
      <c r="MAZ58" s="1"/>
      <c r="MBA58" s="1"/>
      <c r="MBB58" s="1"/>
      <c r="MBC58" s="1"/>
      <c r="MBD58" s="1"/>
      <c r="MBE58" s="1"/>
      <c r="MBF58" s="1"/>
      <c r="MBG58" s="1"/>
      <c r="MBH58" s="1"/>
      <c r="MBI58" s="1"/>
      <c r="MBJ58" s="1"/>
      <c r="MBK58" s="1"/>
      <c r="MBL58" s="1"/>
      <c r="MBM58" s="1"/>
      <c r="MBN58" s="1"/>
      <c r="MBO58" s="1"/>
      <c r="MBP58" s="1"/>
      <c r="MBQ58" s="1"/>
      <c r="MBR58" s="1"/>
      <c r="MBS58" s="1"/>
      <c r="MBT58" s="1"/>
      <c r="MBU58" s="1"/>
      <c r="MBV58" s="1"/>
      <c r="MBW58" s="1"/>
      <c r="MBX58" s="1"/>
      <c r="MBY58" s="1"/>
      <c r="MBZ58" s="1"/>
      <c r="MCA58" s="1"/>
      <c r="MCB58" s="1"/>
      <c r="MCC58" s="1"/>
      <c r="MCD58" s="1"/>
      <c r="MCE58" s="1"/>
      <c r="MCF58" s="1"/>
      <c r="MCG58" s="1"/>
      <c r="MCH58" s="1"/>
      <c r="MCI58" s="1"/>
      <c r="MCJ58" s="1"/>
      <c r="MCK58" s="1"/>
      <c r="MCL58" s="1"/>
      <c r="MCM58" s="1"/>
      <c r="MCN58" s="1"/>
      <c r="MCO58" s="1"/>
      <c r="MCP58" s="1"/>
      <c r="MCQ58" s="1"/>
      <c r="MCR58" s="1"/>
      <c r="MCS58" s="1"/>
      <c r="MCT58" s="1"/>
      <c r="MCU58" s="1"/>
      <c r="MCV58" s="1"/>
      <c r="MCW58" s="1"/>
      <c r="MCX58" s="1"/>
      <c r="MCY58" s="1"/>
      <c r="MCZ58" s="1"/>
      <c r="MDA58" s="1"/>
      <c r="MDB58" s="1"/>
      <c r="MDC58" s="1"/>
      <c r="MDD58" s="1"/>
      <c r="MDE58" s="1"/>
      <c r="MDF58" s="1"/>
      <c r="MDG58" s="1"/>
      <c r="MDH58" s="1"/>
      <c r="MDI58" s="1"/>
      <c r="MDJ58" s="1"/>
      <c r="MDK58" s="1"/>
      <c r="MDL58" s="1"/>
      <c r="MDM58" s="1"/>
      <c r="MDN58" s="1"/>
      <c r="MDO58" s="1"/>
      <c r="MDP58" s="1"/>
      <c r="MDQ58" s="1"/>
      <c r="MDR58" s="1"/>
      <c r="MDS58" s="1"/>
      <c r="MDT58" s="1"/>
      <c r="MDU58" s="1"/>
      <c r="MDV58" s="1"/>
      <c r="MDW58" s="1"/>
      <c r="MDX58" s="1"/>
      <c r="MDY58" s="1"/>
      <c r="MDZ58" s="1"/>
      <c r="MEA58" s="1"/>
      <c r="MEB58" s="1"/>
      <c r="MEC58" s="1"/>
      <c r="MED58" s="1"/>
      <c r="MEE58" s="1"/>
      <c r="MEF58" s="1"/>
      <c r="MEG58" s="1"/>
      <c r="MEH58" s="1"/>
      <c r="MEI58" s="1"/>
      <c r="MEJ58" s="1"/>
      <c r="MEK58" s="1"/>
      <c r="MEL58" s="1"/>
      <c r="MEM58" s="1"/>
      <c r="MEN58" s="1"/>
      <c r="MEO58" s="1"/>
      <c r="MEP58" s="1"/>
      <c r="MEQ58" s="1"/>
      <c r="MER58" s="1"/>
      <c r="MES58" s="1"/>
      <c r="MET58" s="1"/>
      <c r="MEU58" s="1"/>
      <c r="MEV58" s="1"/>
      <c r="MEW58" s="1"/>
      <c r="MEX58" s="1"/>
      <c r="MEY58" s="1"/>
      <c r="MEZ58" s="1"/>
      <c r="MFA58" s="1"/>
      <c r="MFB58" s="1"/>
      <c r="MFC58" s="1"/>
      <c r="MFD58" s="1"/>
      <c r="MFE58" s="1"/>
      <c r="MFF58" s="1"/>
      <c r="MFG58" s="1"/>
      <c r="MFH58" s="1"/>
      <c r="MFI58" s="1"/>
      <c r="MFJ58" s="1"/>
      <c r="MFK58" s="1"/>
      <c r="MFL58" s="1"/>
      <c r="MFM58" s="1"/>
      <c r="MFN58" s="1"/>
      <c r="MFO58" s="1"/>
      <c r="MFP58" s="1"/>
      <c r="MFQ58" s="1"/>
      <c r="MFR58" s="1"/>
      <c r="MFS58" s="1"/>
      <c r="MFT58" s="1"/>
      <c r="MFU58" s="1"/>
      <c r="MFV58" s="1"/>
      <c r="MFW58" s="1"/>
      <c r="MFX58" s="1"/>
      <c r="MFY58" s="1"/>
      <c r="MFZ58" s="1"/>
      <c r="MGA58" s="1"/>
      <c r="MGB58" s="1"/>
      <c r="MGC58" s="1"/>
      <c r="MGD58" s="1"/>
      <c r="MGE58" s="1"/>
      <c r="MGF58" s="1"/>
      <c r="MGG58" s="1"/>
      <c r="MGH58" s="1"/>
      <c r="MGI58" s="1"/>
      <c r="MGJ58" s="1"/>
      <c r="MGK58" s="1"/>
      <c r="MGL58" s="1"/>
      <c r="MGM58" s="1"/>
      <c r="MGN58" s="1"/>
      <c r="MGO58" s="1"/>
      <c r="MGP58" s="1"/>
      <c r="MGQ58" s="1"/>
      <c r="MGR58" s="1"/>
      <c r="MGS58" s="1"/>
      <c r="MGT58" s="1"/>
      <c r="MGU58" s="1"/>
      <c r="MGV58" s="1"/>
      <c r="MGW58" s="1"/>
      <c r="MGX58" s="1"/>
      <c r="MGY58" s="1"/>
      <c r="MGZ58" s="1"/>
      <c r="MHA58" s="1"/>
      <c r="MHB58" s="1"/>
      <c r="MHC58" s="1"/>
      <c r="MHD58" s="1"/>
      <c r="MHE58" s="1"/>
      <c r="MHF58" s="1"/>
      <c r="MHG58" s="1"/>
      <c r="MHH58" s="1"/>
      <c r="MHI58" s="1"/>
      <c r="MHJ58" s="1"/>
      <c r="MHK58" s="1"/>
      <c r="MHL58" s="1"/>
      <c r="MHM58" s="1"/>
      <c r="MHN58" s="1"/>
      <c r="MHO58" s="1"/>
      <c r="MHP58" s="1"/>
      <c r="MHQ58" s="1"/>
      <c r="MHR58" s="1"/>
      <c r="MHS58" s="1"/>
      <c r="MHT58" s="1"/>
      <c r="MHU58" s="1"/>
      <c r="MHV58" s="1"/>
      <c r="MHW58" s="1"/>
      <c r="MHX58" s="1"/>
      <c r="MHY58" s="1"/>
      <c r="MHZ58" s="1"/>
      <c r="MIA58" s="1"/>
      <c r="MIB58" s="1"/>
      <c r="MIC58" s="1"/>
      <c r="MID58" s="1"/>
      <c r="MIE58" s="1"/>
      <c r="MIF58" s="1"/>
      <c r="MIG58" s="1"/>
      <c r="MIH58" s="1"/>
      <c r="MII58" s="1"/>
      <c r="MIJ58" s="1"/>
      <c r="MIK58" s="1"/>
      <c r="MIL58" s="1"/>
      <c r="MIM58" s="1"/>
      <c r="MIN58" s="1"/>
      <c r="MIO58" s="1"/>
      <c r="MIP58" s="1"/>
      <c r="MIQ58" s="1"/>
      <c r="MIR58" s="1"/>
      <c r="MIS58" s="1"/>
      <c r="MIT58" s="1"/>
      <c r="MIU58" s="1"/>
      <c r="MIV58" s="1"/>
      <c r="MIW58" s="1"/>
      <c r="MIX58" s="1"/>
      <c r="MIY58" s="1"/>
      <c r="MIZ58" s="1"/>
      <c r="MJA58" s="1"/>
      <c r="MJB58" s="1"/>
      <c r="MJC58" s="1"/>
      <c r="MJD58" s="1"/>
      <c r="MJE58" s="1"/>
      <c r="MJF58" s="1"/>
      <c r="MJG58" s="1"/>
      <c r="MJH58" s="1"/>
      <c r="MJI58" s="1"/>
      <c r="MJJ58" s="1"/>
      <c r="MJK58" s="1"/>
      <c r="MJL58" s="1"/>
      <c r="MJM58" s="1"/>
      <c r="MJN58" s="1"/>
      <c r="MJO58" s="1"/>
      <c r="MJP58" s="1"/>
      <c r="MJQ58" s="1"/>
      <c r="MJR58" s="1"/>
      <c r="MJS58" s="1"/>
      <c r="MJT58" s="1"/>
      <c r="MJU58" s="1"/>
      <c r="MJV58" s="1"/>
      <c r="MJW58" s="1"/>
      <c r="MJX58" s="1"/>
      <c r="MJY58" s="1"/>
      <c r="MJZ58" s="1"/>
      <c r="MKA58" s="1"/>
      <c r="MKB58" s="1"/>
      <c r="MKC58" s="1"/>
      <c r="MKD58" s="1"/>
      <c r="MKE58" s="1"/>
      <c r="MKF58" s="1"/>
      <c r="MKG58" s="1"/>
      <c r="MKH58" s="1"/>
      <c r="MKI58" s="1"/>
      <c r="MKJ58" s="1"/>
      <c r="MKK58" s="1"/>
      <c r="MKL58" s="1"/>
      <c r="MKM58" s="1"/>
      <c r="MKN58" s="1"/>
      <c r="MKO58" s="1"/>
      <c r="MKP58" s="1"/>
      <c r="MKQ58" s="1"/>
      <c r="MKR58" s="1"/>
      <c r="MKS58" s="1"/>
      <c r="MKT58" s="1"/>
      <c r="MKU58" s="1"/>
      <c r="MKV58" s="1"/>
      <c r="MKW58" s="1"/>
      <c r="MKX58" s="1"/>
      <c r="MKY58" s="1"/>
      <c r="MKZ58" s="1"/>
      <c r="MLA58" s="1"/>
      <c r="MLB58" s="1"/>
      <c r="MLC58" s="1"/>
      <c r="MLD58" s="1"/>
      <c r="MLE58" s="1"/>
      <c r="MLF58" s="1"/>
      <c r="MLG58" s="1"/>
      <c r="MLH58" s="1"/>
      <c r="MLI58" s="1"/>
      <c r="MLJ58" s="1"/>
      <c r="MLK58" s="1"/>
      <c r="MLL58" s="1"/>
      <c r="MLM58" s="1"/>
      <c r="MLN58" s="1"/>
      <c r="MLO58" s="1"/>
      <c r="MLP58" s="1"/>
      <c r="MLQ58" s="1"/>
      <c r="MLR58" s="1"/>
      <c r="MLS58" s="1"/>
      <c r="MLT58" s="1"/>
      <c r="MLU58" s="1"/>
      <c r="MLV58" s="1"/>
      <c r="MLW58" s="1"/>
      <c r="MLX58" s="1"/>
      <c r="MLY58" s="1"/>
      <c r="MLZ58" s="1"/>
      <c r="MMA58" s="1"/>
      <c r="MMB58" s="1"/>
      <c r="MMC58" s="1"/>
      <c r="MMD58" s="1"/>
      <c r="MME58" s="1"/>
      <c r="MMF58" s="1"/>
      <c r="MMG58" s="1"/>
      <c r="MMH58" s="1"/>
      <c r="MMI58" s="1"/>
      <c r="MMJ58" s="1"/>
      <c r="MMK58" s="1"/>
      <c r="MML58" s="1"/>
      <c r="MMM58" s="1"/>
      <c r="MMN58" s="1"/>
      <c r="MMO58" s="1"/>
      <c r="MMP58" s="1"/>
      <c r="MMQ58" s="1"/>
      <c r="MMR58" s="1"/>
      <c r="MMS58" s="1"/>
      <c r="MMT58" s="1"/>
      <c r="MMU58" s="1"/>
      <c r="MMV58" s="1"/>
      <c r="MMW58" s="1"/>
      <c r="MMX58" s="1"/>
      <c r="MMY58" s="1"/>
      <c r="MMZ58" s="1"/>
      <c r="MNA58" s="1"/>
      <c r="MNB58" s="1"/>
      <c r="MNC58" s="1"/>
      <c r="MND58" s="1"/>
      <c r="MNE58" s="1"/>
      <c r="MNF58" s="1"/>
      <c r="MNG58" s="1"/>
      <c r="MNH58" s="1"/>
      <c r="MNI58" s="1"/>
      <c r="MNJ58" s="1"/>
      <c r="MNK58" s="1"/>
      <c r="MNL58" s="1"/>
      <c r="MNM58" s="1"/>
      <c r="MNN58" s="1"/>
      <c r="MNO58" s="1"/>
      <c r="MNP58" s="1"/>
      <c r="MNQ58" s="1"/>
      <c r="MNR58" s="1"/>
      <c r="MNS58" s="1"/>
      <c r="MNT58" s="1"/>
      <c r="MNU58" s="1"/>
      <c r="MNV58" s="1"/>
      <c r="MNW58" s="1"/>
      <c r="MNX58" s="1"/>
      <c r="MNY58" s="1"/>
      <c r="MNZ58" s="1"/>
      <c r="MOA58" s="1"/>
      <c r="MOB58" s="1"/>
      <c r="MOC58" s="1"/>
      <c r="MOD58" s="1"/>
      <c r="MOE58" s="1"/>
      <c r="MOF58" s="1"/>
      <c r="MOG58" s="1"/>
      <c r="MOH58" s="1"/>
      <c r="MOI58" s="1"/>
      <c r="MOJ58" s="1"/>
      <c r="MOK58" s="1"/>
      <c r="MOL58" s="1"/>
      <c r="MOM58" s="1"/>
      <c r="MON58" s="1"/>
      <c r="MOO58" s="1"/>
      <c r="MOP58" s="1"/>
      <c r="MOQ58" s="1"/>
      <c r="MOR58" s="1"/>
      <c r="MOS58" s="1"/>
      <c r="MOT58" s="1"/>
      <c r="MOU58" s="1"/>
      <c r="MOV58" s="1"/>
      <c r="MOW58" s="1"/>
      <c r="MOX58" s="1"/>
      <c r="MOY58" s="1"/>
      <c r="MOZ58" s="1"/>
      <c r="MPA58" s="1"/>
      <c r="MPB58" s="1"/>
      <c r="MPC58" s="1"/>
      <c r="MPD58" s="1"/>
      <c r="MPE58" s="1"/>
      <c r="MPF58" s="1"/>
      <c r="MPG58" s="1"/>
      <c r="MPH58" s="1"/>
      <c r="MPI58" s="1"/>
      <c r="MPJ58" s="1"/>
      <c r="MPK58" s="1"/>
      <c r="MPL58" s="1"/>
      <c r="MPM58" s="1"/>
      <c r="MPN58" s="1"/>
      <c r="MPO58" s="1"/>
      <c r="MPP58" s="1"/>
      <c r="MPQ58" s="1"/>
      <c r="MPR58" s="1"/>
      <c r="MPS58" s="1"/>
      <c r="MPT58" s="1"/>
      <c r="MPU58" s="1"/>
      <c r="MPV58" s="1"/>
      <c r="MPW58" s="1"/>
      <c r="MPX58" s="1"/>
      <c r="MPY58" s="1"/>
      <c r="MPZ58" s="1"/>
      <c r="MQA58" s="1"/>
      <c r="MQB58" s="1"/>
      <c r="MQC58" s="1"/>
      <c r="MQD58" s="1"/>
      <c r="MQE58" s="1"/>
      <c r="MQF58" s="1"/>
      <c r="MQG58" s="1"/>
      <c r="MQH58" s="1"/>
      <c r="MQI58" s="1"/>
      <c r="MQJ58" s="1"/>
      <c r="MQK58" s="1"/>
      <c r="MQL58" s="1"/>
      <c r="MQM58" s="1"/>
      <c r="MQN58" s="1"/>
      <c r="MQO58" s="1"/>
      <c r="MQP58" s="1"/>
      <c r="MQQ58" s="1"/>
      <c r="MQR58" s="1"/>
      <c r="MQS58" s="1"/>
      <c r="MQT58" s="1"/>
      <c r="MQU58" s="1"/>
      <c r="MQV58" s="1"/>
      <c r="MQW58" s="1"/>
      <c r="MQX58" s="1"/>
      <c r="MQY58" s="1"/>
      <c r="MQZ58" s="1"/>
      <c r="MRA58" s="1"/>
      <c r="MRB58" s="1"/>
      <c r="MRC58" s="1"/>
      <c r="MRD58" s="1"/>
      <c r="MRE58" s="1"/>
      <c r="MRF58" s="1"/>
      <c r="MRG58" s="1"/>
      <c r="MRH58" s="1"/>
      <c r="MRI58" s="1"/>
      <c r="MRJ58" s="1"/>
      <c r="MRK58" s="1"/>
      <c r="MRL58" s="1"/>
      <c r="MRM58" s="1"/>
      <c r="MRN58" s="1"/>
      <c r="MRO58" s="1"/>
      <c r="MRP58" s="1"/>
      <c r="MRQ58" s="1"/>
      <c r="MRR58" s="1"/>
      <c r="MRS58" s="1"/>
      <c r="MRT58" s="1"/>
      <c r="MRU58" s="1"/>
      <c r="MRV58" s="1"/>
      <c r="MRW58" s="1"/>
      <c r="MRX58" s="1"/>
      <c r="MRY58" s="1"/>
      <c r="MRZ58" s="1"/>
      <c r="MSA58" s="1"/>
      <c r="MSB58" s="1"/>
      <c r="MSC58" s="1"/>
      <c r="MSD58" s="1"/>
      <c r="MSE58" s="1"/>
      <c r="MSF58" s="1"/>
      <c r="MSG58" s="1"/>
      <c r="MSH58" s="1"/>
      <c r="MSI58" s="1"/>
      <c r="MSJ58" s="1"/>
      <c r="MSK58" s="1"/>
      <c r="MSL58" s="1"/>
      <c r="MSM58" s="1"/>
      <c r="MSN58" s="1"/>
      <c r="MSO58" s="1"/>
      <c r="MSP58" s="1"/>
      <c r="MSQ58" s="1"/>
      <c r="MSR58" s="1"/>
      <c r="MSS58" s="1"/>
      <c r="MST58" s="1"/>
      <c r="MSU58" s="1"/>
      <c r="MSV58" s="1"/>
      <c r="MSW58" s="1"/>
      <c r="MSX58" s="1"/>
      <c r="MSY58" s="1"/>
      <c r="MSZ58" s="1"/>
      <c r="MTA58" s="1"/>
      <c r="MTB58" s="1"/>
      <c r="MTC58" s="1"/>
      <c r="MTD58" s="1"/>
      <c r="MTE58" s="1"/>
      <c r="MTF58" s="1"/>
      <c r="MTG58" s="1"/>
      <c r="MTH58" s="1"/>
      <c r="MTI58" s="1"/>
      <c r="MTJ58" s="1"/>
      <c r="MTK58" s="1"/>
      <c r="MTL58" s="1"/>
      <c r="MTM58" s="1"/>
      <c r="MTN58" s="1"/>
      <c r="MTO58" s="1"/>
      <c r="MTP58" s="1"/>
      <c r="MTQ58" s="1"/>
      <c r="MTR58" s="1"/>
      <c r="MTS58" s="1"/>
      <c r="MTT58" s="1"/>
      <c r="MTU58" s="1"/>
      <c r="MTV58" s="1"/>
      <c r="MTW58" s="1"/>
      <c r="MTX58" s="1"/>
      <c r="MTY58" s="1"/>
      <c r="MTZ58" s="1"/>
      <c r="MUA58" s="1"/>
      <c r="MUB58" s="1"/>
      <c r="MUC58" s="1"/>
      <c r="MUD58" s="1"/>
      <c r="MUE58" s="1"/>
      <c r="MUF58" s="1"/>
      <c r="MUG58" s="1"/>
      <c r="MUH58" s="1"/>
      <c r="MUI58" s="1"/>
      <c r="MUJ58" s="1"/>
      <c r="MUK58" s="1"/>
      <c r="MUL58" s="1"/>
      <c r="MUM58" s="1"/>
      <c r="MUN58" s="1"/>
      <c r="MUO58" s="1"/>
      <c r="MUP58" s="1"/>
      <c r="MUQ58" s="1"/>
      <c r="MUR58" s="1"/>
      <c r="MUS58" s="1"/>
      <c r="MUT58" s="1"/>
      <c r="MUU58" s="1"/>
      <c r="MUV58" s="1"/>
      <c r="MUW58" s="1"/>
      <c r="MUX58" s="1"/>
      <c r="MUY58" s="1"/>
      <c r="MUZ58" s="1"/>
      <c r="MVA58" s="1"/>
      <c r="MVB58" s="1"/>
      <c r="MVC58" s="1"/>
      <c r="MVD58" s="1"/>
      <c r="MVE58" s="1"/>
      <c r="MVF58" s="1"/>
      <c r="MVG58" s="1"/>
      <c r="MVH58" s="1"/>
      <c r="MVI58" s="1"/>
      <c r="MVJ58" s="1"/>
      <c r="MVK58" s="1"/>
      <c r="MVL58" s="1"/>
      <c r="MVM58" s="1"/>
      <c r="MVN58" s="1"/>
      <c r="MVO58" s="1"/>
      <c r="MVP58" s="1"/>
      <c r="MVQ58" s="1"/>
      <c r="MVR58" s="1"/>
      <c r="MVS58" s="1"/>
      <c r="MVT58" s="1"/>
      <c r="MVU58" s="1"/>
      <c r="MVV58" s="1"/>
      <c r="MVW58" s="1"/>
      <c r="MVX58" s="1"/>
      <c r="MVY58" s="1"/>
      <c r="MVZ58" s="1"/>
      <c r="MWA58" s="1"/>
      <c r="MWB58" s="1"/>
      <c r="MWC58" s="1"/>
      <c r="MWD58" s="1"/>
      <c r="MWE58" s="1"/>
      <c r="MWF58" s="1"/>
      <c r="MWG58" s="1"/>
      <c r="MWH58" s="1"/>
      <c r="MWI58" s="1"/>
      <c r="MWJ58" s="1"/>
      <c r="MWK58" s="1"/>
      <c r="MWL58" s="1"/>
      <c r="MWM58" s="1"/>
      <c r="MWN58" s="1"/>
      <c r="MWO58" s="1"/>
      <c r="MWP58" s="1"/>
      <c r="MWQ58" s="1"/>
      <c r="MWR58" s="1"/>
      <c r="MWS58" s="1"/>
      <c r="MWT58" s="1"/>
      <c r="MWU58" s="1"/>
      <c r="MWV58" s="1"/>
      <c r="MWW58" s="1"/>
      <c r="MWX58" s="1"/>
      <c r="MWY58" s="1"/>
      <c r="MWZ58" s="1"/>
      <c r="MXA58" s="1"/>
      <c r="MXB58" s="1"/>
      <c r="MXC58" s="1"/>
      <c r="MXD58" s="1"/>
      <c r="MXE58" s="1"/>
      <c r="MXF58" s="1"/>
      <c r="MXG58" s="1"/>
      <c r="MXH58" s="1"/>
      <c r="MXI58" s="1"/>
      <c r="MXJ58" s="1"/>
      <c r="MXK58" s="1"/>
      <c r="MXL58" s="1"/>
      <c r="MXM58" s="1"/>
      <c r="MXN58" s="1"/>
      <c r="MXO58" s="1"/>
      <c r="MXP58" s="1"/>
      <c r="MXQ58" s="1"/>
      <c r="MXR58" s="1"/>
      <c r="MXS58" s="1"/>
      <c r="MXT58" s="1"/>
      <c r="MXU58" s="1"/>
      <c r="MXV58" s="1"/>
      <c r="MXW58" s="1"/>
      <c r="MXX58" s="1"/>
      <c r="MXY58" s="1"/>
      <c r="MXZ58" s="1"/>
      <c r="MYA58" s="1"/>
      <c r="MYB58" s="1"/>
      <c r="MYC58" s="1"/>
      <c r="MYD58" s="1"/>
      <c r="MYE58" s="1"/>
      <c r="MYF58" s="1"/>
      <c r="MYG58" s="1"/>
      <c r="MYH58" s="1"/>
      <c r="MYI58" s="1"/>
      <c r="MYJ58" s="1"/>
      <c r="MYK58" s="1"/>
      <c r="MYL58" s="1"/>
      <c r="MYM58" s="1"/>
      <c r="MYN58" s="1"/>
      <c r="MYO58" s="1"/>
      <c r="MYP58" s="1"/>
      <c r="MYQ58" s="1"/>
      <c r="MYR58" s="1"/>
      <c r="MYS58" s="1"/>
      <c r="MYT58" s="1"/>
      <c r="MYU58" s="1"/>
      <c r="MYV58" s="1"/>
      <c r="MYW58" s="1"/>
      <c r="MYX58" s="1"/>
      <c r="MYY58" s="1"/>
      <c r="MYZ58" s="1"/>
      <c r="MZA58" s="1"/>
      <c r="MZB58" s="1"/>
      <c r="MZC58" s="1"/>
      <c r="MZD58" s="1"/>
      <c r="MZE58" s="1"/>
      <c r="MZF58" s="1"/>
      <c r="MZG58" s="1"/>
      <c r="MZH58" s="1"/>
      <c r="MZI58" s="1"/>
      <c r="MZJ58" s="1"/>
      <c r="MZK58" s="1"/>
      <c r="MZL58" s="1"/>
      <c r="MZM58" s="1"/>
      <c r="MZN58" s="1"/>
      <c r="MZO58" s="1"/>
      <c r="MZP58" s="1"/>
      <c r="MZQ58" s="1"/>
      <c r="MZR58" s="1"/>
      <c r="MZS58" s="1"/>
      <c r="MZT58" s="1"/>
      <c r="MZU58" s="1"/>
      <c r="MZV58" s="1"/>
      <c r="MZW58" s="1"/>
      <c r="MZX58" s="1"/>
      <c r="MZY58" s="1"/>
      <c r="MZZ58" s="1"/>
      <c r="NAA58" s="1"/>
      <c r="NAB58" s="1"/>
      <c r="NAC58" s="1"/>
      <c r="NAD58" s="1"/>
      <c r="NAE58" s="1"/>
      <c r="NAF58" s="1"/>
      <c r="NAG58" s="1"/>
      <c r="NAH58" s="1"/>
      <c r="NAI58" s="1"/>
      <c r="NAJ58" s="1"/>
      <c r="NAK58" s="1"/>
      <c r="NAL58" s="1"/>
      <c r="NAM58" s="1"/>
      <c r="NAN58" s="1"/>
      <c r="NAO58" s="1"/>
      <c r="NAP58" s="1"/>
      <c r="NAQ58" s="1"/>
      <c r="NAR58" s="1"/>
      <c r="NAS58" s="1"/>
      <c r="NAT58" s="1"/>
      <c r="NAU58" s="1"/>
      <c r="NAV58" s="1"/>
      <c r="NAW58" s="1"/>
      <c r="NAX58" s="1"/>
      <c r="NAY58" s="1"/>
      <c r="NAZ58" s="1"/>
      <c r="NBA58" s="1"/>
      <c r="NBB58" s="1"/>
      <c r="NBC58" s="1"/>
      <c r="NBD58" s="1"/>
      <c r="NBE58" s="1"/>
      <c r="NBF58" s="1"/>
      <c r="NBG58" s="1"/>
      <c r="NBH58" s="1"/>
      <c r="NBI58" s="1"/>
      <c r="NBJ58" s="1"/>
      <c r="NBK58" s="1"/>
      <c r="NBL58" s="1"/>
      <c r="NBM58" s="1"/>
      <c r="NBN58" s="1"/>
      <c r="NBO58" s="1"/>
      <c r="NBP58" s="1"/>
      <c r="NBQ58" s="1"/>
      <c r="NBR58" s="1"/>
      <c r="NBS58" s="1"/>
      <c r="NBT58" s="1"/>
      <c r="NBU58" s="1"/>
      <c r="NBV58" s="1"/>
      <c r="NBW58" s="1"/>
      <c r="NBX58" s="1"/>
      <c r="NBY58" s="1"/>
      <c r="NBZ58" s="1"/>
      <c r="NCA58" s="1"/>
      <c r="NCB58" s="1"/>
      <c r="NCC58" s="1"/>
      <c r="NCD58" s="1"/>
      <c r="NCE58" s="1"/>
      <c r="NCF58" s="1"/>
      <c r="NCG58" s="1"/>
      <c r="NCH58" s="1"/>
      <c r="NCI58" s="1"/>
      <c r="NCJ58" s="1"/>
      <c r="NCK58" s="1"/>
      <c r="NCL58" s="1"/>
      <c r="NCM58" s="1"/>
      <c r="NCN58" s="1"/>
      <c r="NCO58" s="1"/>
      <c r="NCP58" s="1"/>
      <c r="NCQ58" s="1"/>
      <c r="NCR58" s="1"/>
      <c r="NCS58" s="1"/>
      <c r="NCT58" s="1"/>
      <c r="NCU58" s="1"/>
      <c r="NCV58" s="1"/>
      <c r="NCW58" s="1"/>
      <c r="NCX58" s="1"/>
      <c r="NCY58" s="1"/>
      <c r="NCZ58" s="1"/>
      <c r="NDA58" s="1"/>
      <c r="NDB58" s="1"/>
      <c r="NDC58" s="1"/>
      <c r="NDD58" s="1"/>
      <c r="NDE58" s="1"/>
      <c r="NDF58" s="1"/>
      <c r="NDG58" s="1"/>
      <c r="NDH58" s="1"/>
      <c r="NDI58" s="1"/>
      <c r="NDJ58" s="1"/>
      <c r="NDK58" s="1"/>
      <c r="NDL58" s="1"/>
      <c r="NDM58" s="1"/>
      <c r="NDN58" s="1"/>
      <c r="NDO58" s="1"/>
      <c r="NDP58" s="1"/>
      <c r="NDQ58" s="1"/>
      <c r="NDR58" s="1"/>
      <c r="NDS58" s="1"/>
      <c r="NDT58" s="1"/>
      <c r="NDU58" s="1"/>
      <c r="NDV58" s="1"/>
      <c r="NDW58" s="1"/>
      <c r="NDX58" s="1"/>
      <c r="NDY58" s="1"/>
      <c r="NDZ58" s="1"/>
      <c r="NEA58" s="1"/>
      <c r="NEB58" s="1"/>
      <c r="NEC58" s="1"/>
      <c r="NED58" s="1"/>
      <c r="NEE58" s="1"/>
      <c r="NEF58" s="1"/>
      <c r="NEG58" s="1"/>
      <c r="NEH58" s="1"/>
      <c r="NEI58" s="1"/>
      <c r="NEJ58" s="1"/>
      <c r="NEK58" s="1"/>
      <c r="NEL58" s="1"/>
      <c r="NEM58" s="1"/>
      <c r="NEN58" s="1"/>
      <c r="NEO58" s="1"/>
      <c r="NEP58" s="1"/>
      <c r="NEQ58" s="1"/>
      <c r="NER58" s="1"/>
      <c r="NES58" s="1"/>
      <c r="NET58" s="1"/>
      <c r="NEU58" s="1"/>
      <c r="NEV58" s="1"/>
      <c r="NEW58" s="1"/>
      <c r="NEX58" s="1"/>
      <c r="NEY58" s="1"/>
      <c r="NEZ58" s="1"/>
      <c r="NFA58" s="1"/>
      <c r="NFB58" s="1"/>
      <c r="NFC58" s="1"/>
      <c r="NFD58" s="1"/>
      <c r="NFE58" s="1"/>
      <c r="NFF58" s="1"/>
      <c r="NFG58" s="1"/>
      <c r="NFH58" s="1"/>
      <c r="NFI58" s="1"/>
      <c r="NFJ58" s="1"/>
      <c r="NFK58" s="1"/>
      <c r="NFL58" s="1"/>
      <c r="NFM58" s="1"/>
      <c r="NFN58" s="1"/>
      <c r="NFO58" s="1"/>
      <c r="NFP58" s="1"/>
      <c r="NFQ58" s="1"/>
      <c r="NFR58" s="1"/>
      <c r="NFS58" s="1"/>
      <c r="NFT58" s="1"/>
      <c r="NFU58" s="1"/>
      <c r="NFV58" s="1"/>
      <c r="NFW58" s="1"/>
      <c r="NFX58" s="1"/>
      <c r="NFY58" s="1"/>
      <c r="NFZ58" s="1"/>
      <c r="NGA58" s="1"/>
      <c r="NGB58" s="1"/>
      <c r="NGC58" s="1"/>
      <c r="NGD58" s="1"/>
      <c r="NGE58" s="1"/>
      <c r="NGF58" s="1"/>
      <c r="NGG58" s="1"/>
      <c r="NGH58" s="1"/>
      <c r="NGI58" s="1"/>
      <c r="NGJ58" s="1"/>
      <c r="NGK58" s="1"/>
      <c r="NGL58" s="1"/>
      <c r="NGM58" s="1"/>
      <c r="NGN58" s="1"/>
      <c r="NGO58" s="1"/>
      <c r="NGP58" s="1"/>
      <c r="NGQ58" s="1"/>
      <c r="NGR58" s="1"/>
      <c r="NGS58" s="1"/>
      <c r="NGT58" s="1"/>
      <c r="NGU58" s="1"/>
      <c r="NGV58" s="1"/>
      <c r="NGW58" s="1"/>
      <c r="NGX58" s="1"/>
      <c r="NGY58" s="1"/>
      <c r="NGZ58" s="1"/>
      <c r="NHA58" s="1"/>
      <c r="NHB58" s="1"/>
      <c r="NHC58" s="1"/>
      <c r="NHD58" s="1"/>
      <c r="NHE58" s="1"/>
      <c r="NHF58" s="1"/>
      <c r="NHG58" s="1"/>
      <c r="NHH58" s="1"/>
      <c r="NHI58" s="1"/>
      <c r="NHJ58" s="1"/>
      <c r="NHK58" s="1"/>
      <c r="NHL58" s="1"/>
      <c r="NHM58" s="1"/>
      <c r="NHN58" s="1"/>
      <c r="NHO58" s="1"/>
      <c r="NHP58" s="1"/>
      <c r="NHQ58" s="1"/>
      <c r="NHR58" s="1"/>
      <c r="NHS58" s="1"/>
      <c r="NHT58" s="1"/>
      <c r="NHU58" s="1"/>
      <c r="NHV58" s="1"/>
      <c r="NHW58" s="1"/>
      <c r="NHX58" s="1"/>
      <c r="NHY58" s="1"/>
      <c r="NHZ58" s="1"/>
      <c r="NIA58" s="1"/>
      <c r="NIB58" s="1"/>
      <c r="NIC58" s="1"/>
      <c r="NID58" s="1"/>
      <c r="NIE58" s="1"/>
      <c r="NIF58" s="1"/>
      <c r="NIG58" s="1"/>
      <c r="NIH58" s="1"/>
      <c r="NII58" s="1"/>
      <c r="NIJ58" s="1"/>
      <c r="NIK58" s="1"/>
      <c r="NIL58" s="1"/>
      <c r="NIM58" s="1"/>
      <c r="NIN58" s="1"/>
      <c r="NIO58" s="1"/>
      <c r="NIP58" s="1"/>
      <c r="NIQ58" s="1"/>
      <c r="NIR58" s="1"/>
      <c r="NIS58" s="1"/>
      <c r="NIT58" s="1"/>
      <c r="NIU58" s="1"/>
      <c r="NIV58" s="1"/>
      <c r="NIW58" s="1"/>
      <c r="NIX58" s="1"/>
      <c r="NIY58" s="1"/>
      <c r="NIZ58" s="1"/>
      <c r="NJA58" s="1"/>
      <c r="NJB58" s="1"/>
      <c r="NJC58" s="1"/>
      <c r="NJD58" s="1"/>
      <c r="NJE58" s="1"/>
      <c r="NJF58" s="1"/>
      <c r="NJG58" s="1"/>
      <c r="NJH58" s="1"/>
      <c r="NJI58" s="1"/>
      <c r="NJJ58" s="1"/>
      <c r="NJK58" s="1"/>
      <c r="NJL58" s="1"/>
      <c r="NJM58" s="1"/>
      <c r="NJN58" s="1"/>
      <c r="NJO58" s="1"/>
      <c r="NJP58" s="1"/>
      <c r="NJQ58" s="1"/>
      <c r="NJR58" s="1"/>
      <c r="NJS58" s="1"/>
      <c r="NJT58" s="1"/>
      <c r="NJU58" s="1"/>
      <c r="NJV58" s="1"/>
      <c r="NJW58" s="1"/>
      <c r="NJX58" s="1"/>
      <c r="NJY58" s="1"/>
      <c r="NJZ58" s="1"/>
      <c r="NKA58" s="1"/>
      <c r="NKB58" s="1"/>
      <c r="NKC58" s="1"/>
      <c r="NKD58" s="1"/>
      <c r="NKE58" s="1"/>
      <c r="NKF58" s="1"/>
      <c r="NKG58" s="1"/>
      <c r="NKH58" s="1"/>
      <c r="NKI58" s="1"/>
      <c r="NKJ58" s="1"/>
      <c r="NKK58" s="1"/>
      <c r="NKL58" s="1"/>
      <c r="NKM58" s="1"/>
      <c r="NKN58" s="1"/>
      <c r="NKO58" s="1"/>
      <c r="NKP58" s="1"/>
      <c r="NKQ58" s="1"/>
      <c r="NKR58" s="1"/>
      <c r="NKS58" s="1"/>
      <c r="NKT58" s="1"/>
      <c r="NKU58" s="1"/>
      <c r="NKV58" s="1"/>
      <c r="NKW58" s="1"/>
      <c r="NKX58" s="1"/>
      <c r="NKY58" s="1"/>
      <c r="NKZ58" s="1"/>
      <c r="NLA58" s="1"/>
      <c r="NLB58" s="1"/>
      <c r="NLC58" s="1"/>
      <c r="NLD58" s="1"/>
      <c r="NLE58" s="1"/>
      <c r="NLF58" s="1"/>
      <c r="NLG58" s="1"/>
      <c r="NLH58" s="1"/>
      <c r="NLI58" s="1"/>
      <c r="NLJ58" s="1"/>
      <c r="NLK58" s="1"/>
      <c r="NLL58" s="1"/>
      <c r="NLM58" s="1"/>
      <c r="NLN58" s="1"/>
      <c r="NLO58" s="1"/>
      <c r="NLP58" s="1"/>
      <c r="NLQ58" s="1"/>
      <c r="NLR58" s="1"/>
      <c r="NLS58" s="1"/>
      <c r="NLT58" s="1"/>
      <c r="NLU58" s="1"/>
      <c r="NLV58" s="1"/>
      <c r="NLW58" s="1"/>
      <c r="NLX58" s="1"/>
      <c r="NLY58" s="1"/>
      <c r="NLZ58" s="1"/>
      <c r="NMA58" s="1"/>
      <c r="NMB58" s="1"/>
      <c r="NMC58" s="1"/>
      <c r="NMD58" s="1"/>
      <c r="NME58" s="1"/>
      <c r="NMF58" s="1"/>
      <c r="NMG58" s="1"/>
      <c r="NMH58" s="1"/>
      <c r="NMI58" s="1"/>
      <c r="NMJ58" s="1"/>
      <c r="NMK58" s="1"/>
      <c r="NML58" s="1"/>
      <c r="NMM58" s="1"/>
      <c r="NMN58" s="1"/>
      <c r="NMO58" s="1"/>
      <c r="NMP58" s="1"/>
      <c r="NMQ58" s="1"/>
      <c r="NMR58" s="1"/>
      <c r="NMS58" s="1"/>
      <c r="NMT58" s="1"/>
      <c r="NMU58" s="1"/>
      <c r="NMV58" s="1"/>
      <c r="NMW58" s="1"/>
      <c r="NMX58" s="1"/>
      <c r="NMY58" s="1"/>
      <c r="NMZ58" s="1"/>
      <c r="NNA58" s="1"/>
      <c r="NNB58" s="1"/>
      <c r="NNC58" s="1"/>
      <c r="NND58" s="1"/>
      <c r="NNE58" s="1"/>
      <c r="NNF58" s="1"/>
      <c r="NNG58" s="1"/>
      <c r="NNH58" s="1"/>
      <c r="NNI58" s="1"/>
      <c r="NNJ58" s="1"/>
      <c r="NNK58" s="1"/>
      <c r="NNL58" s="1"/>
      <c r="NNM58" s="1"/>
      <c r="NNN58" s="1"/>
      <c r="NNO58" s="1"/>
      <c r="NNP58" s="1"/>
      <c r="NNQ58" s="1"/>
      <c r="NNR58" s="1"/>
      <c r="NNS58" s="1"/>
      <c r="NNT58" s="1"/>
      <c r="NNU58" s="1"/>
      <c r="NNV58" s="1"/>
      <c r="NNW58" s="1"/>
      <c r="NNX58" s="1"/>
      <c r="NNY58" s="1"/>
      <c r="NNZ58" s="1"/>
      <c r="NOA58" s="1"/>
      <c r="NOB58" s="1"/>
      <c r="NOC58" s="1"/>
      <c r="NOD58" s="1"/>
      <c r="NOE58" s="1"/>
      <c r="NOF58" s="1"/>
      <c r="NOG58" s="1"/>
      <c r="NOH58" s="1"/>
      <c r="NOI58" s="1"/>
      <c r="NOJ58" s="1"/>
      <c r="NOK58" s="1"/>
      <c r="NOL58" s="1"/>
      <c r="NOM58" s="1"/>
      <c r="NON58" s="1"/>
      <c r="NOO58" s="1"/>
      <c r="NOP58" s="1"/>
      <c r="NOQ58" s="1"/>
      <c r="NOR58" s="1"/>
      <c r="NOS58" s="1"/>
      <c r="NOT58" s="1"/>
      <c r="NOU58" s="1"/>
      <c r="NOV58" s="1"/>
      <c r="NOW58" s="1"/>
      <c r="NOX58" s="1"/>
      <c r="NOY58" s="1"/>
      <c r="NOZ58" s="1"/>
      <c r="NPA58" s="1"/>
      <c r="NPB58" s="1"/>
      <c r="NPC58" s="1"/>
      <c r="NPD58" s="1"/>
      <c r="NPE58" s="1"/>
      <c r="NPF58" s="1"/>
      <c r="NPG58" s="1"/>
      <c r="NPH58" s="1"/>
      <c r="NPI58" s="1"/>
      <c r="NPJ58" s="1"/>
      <c r="NPK58" s="1"/>
      <c r="NPL58" s="1"/>
      <c r="NPM58" s="1"/>
      <c r="NPN58" s="1"/>
      <c r="NPO58" s="1"/>
      <c r="NPP58" s="1"/>
      <c r="NPQ58" s="1"/>
      <c r="NPR58" s="1"/>
      <c r="NPS58" s="1"/>
      <c r="NPT58" s="1"/>
      <c r="NPU58" s="1"/>
      <c r="NPV58" s="1"/>
      <c r="NPW58" s="1"/>
      <c r="NPX58" s="1"/>
      <c r="NPY58" s="1"/>
      <c r="NPZ58" s="1"/>
      <c r="NQA58" s="1"/>
      <c r="NQB58" s="1"/>
      <c r="NQC58" s="1"/>
      <c r="NQD58" s="1"/>
      <c r="NQE58" s="1"/>
      <c r="NQF58" s="1"/>
      <c r="NQG58" s="1"/>
      <c r="NQH58" s="1"/>
      <c r="NQI58" s="1"/>
      <c r="NQJ58" s="1"/>
      <c r="NQK58" s="1"/>
      <c r="NQL58" s="1"/>
      <c r="NQM58" s="1"/>
      <c r="NQN58" s="1"/>
      <c r="NQO58" s="1"/>
      <c r="NQP58" s="1"/>
      <c r="NQQ58" s="1"/>
      <c r="NQR58" s="1"/>
      <c r="NQS58" s="1"/>
      <c r="NQT58" s="1"/>
      <c r="NQU58" s="1"/>
      <c r="NQV58" s="1"/>
      <c r="NQW58" s="1"/>
      <c r="NQX58" s="1"/>
      <c r="NQY58" s="1"/>
      <c r="NQZ58" s="1"/>
      <c r="NRA58" s="1"/>
      <c r="NRB58" s="1"/>
      <c r="NRC58" s="1"/>
      <c r="NRD58" s="1"/>
      <c r="NRE58" s="1"/>
      <c r="NRF58" s="1"/>
      <c r="NRG58" s="1"/>
      <c r="NRH58" s="1"/>
      <c r="NRI58" s="1"/>
      <c r="NRJ58" s="1"/>
      <c r="NRK58" s="1"/>
      <c r="NRL58" s="1"/>
      <c r="NRM58" s="1"/>
      <c r="NRN58" s="1"/>
      <c r="NRO58" s="1"/>
      <c r="NRP58" s="1"/>
      <c r="NRQ58" s="1"/>
      <c r="NRR58" s="1"/>
      <c r="NRS58" s="1"/>
      <c r="NRT58" s="1"/>
      <c r="NRU58" s="1"/>
      <c r="NRV58" s="1"/>
      <c r="NRW58" s="1"/>
      <c r="NRX58" s="1"/>
      <c r="NRY58" s="1"/>
      <c r="NRZ58" s="1"/>
      <c r="NSA58" s="1"/>
      <c r="NSB58" s="1"/>
      <c r="NSC58" s="1"/>
      <c r="NSD58" s="1"/>
      <c r="NSE58" s="1"/>
      <c r="NSF58" s="1"/>
      <c r="NSG58" s="1"/>
      <c r="NSH58" s="1"/>
      <c r="NSI58" s="1"/>
      <c r="NSJ58" s="1"/>
      <c r="NSK58" s="1"/>
      <c r="NSL58" s="1"/>
      <c r="NSM58" s="1"/>
      <c r="NSN58" s="1"/>
      <c r="NSO58" s="1"/>
      <c r="NSP58" s="1"/>
      <c r="NSQ58" s="1"/>
      <c r="NSR58" s="1"/>
      <c r="NSS58" s="1"/>
      <c r="NST58" s="1"/>
      <c r="NSU58" s="1"/>
      <c r="NSV58" s="1"/>
      <c r="NSW58" s="1"/>
      <c r="NSX58" s="1"/>
      <c r="NSY58" s="1"/>
      <c r="NSZ58" s="1"/>
      <c r="NTA58" s="1"/>
      <c r="NTB58" s="1"/>
      <c r="NTC58" s="1"/>
      <c r="NTD58" s="1"/>
      <c r="NTE58" s="1"/>
      <c r="NTF58" s="1"/>
      <c r="NTG58" s="1"/>
      <c r="NTH58" s="1"/>
      <c r="NTI58" s="1"/>
      <c r="NTJ58" s="1"/>
      <c r="NTK58" s="1"/>
      <c r="NTL58" s="1"/>
      <c r="NTM58" s="1"/>
      <c r="NTN58" s="1"/>
      <c r="NTO58" s="1"/>
      <c r="NTP58" s="1"/>
      <c r="NTQ58" s="1"/>
      <c r="NTR58" s="1"/>
      <c r="NTS58" s="1"/>
      <c r="NTT58" s="1"/>
      <c r="NTU58" s="1"/>
      <c r="NTV58" s="1"/>
      <c r="NTW58" s="1"/>
      <c r="NTX58" s="1"/>
      <c r="NTY58" s="1"/>
      <c r="NTZ58" s="1"/>
      <c r="NUA58" s="1"/>
      <c r="NUB58" s="1"/>
      <c r="NUC58" s="1"/>
      <c r="NUD58" s="1"/>
      <c r="NUE58" s="1"/>
      <c r="NUF58" s="1"/>
      <c r="NUG58" s="1"/>
      <c r="NUH58" s="1"/>
      <c r="NUI58" s="1"/>
      <c r="NUJ58" s="1"/>
      <c r="NUK58" s="1"/>
      <c r="NUL58" s="1"/>
      <c r="NUM58" s="1"/>
      <c r="NUN58" s="1"/>
      <c r="NUO58" s="1"/>
      <c r="NUP58" s="1"/>
      <c r="NUQ58" s="1"/>
      <c r="NUR58" s="1"/>
      <c r="NUS58" s="1"/>
      <c r="NUT58" s="1"/>
      <c r="NUU58" s="1"/>
      <c r="NUV58" s="1"/>
      <c r="NUW58" s="1"/>
      <c r="NUX58" s="1"/>
      <c r="NUY58" s="1"/>
      <c r="NUZ58" s="1"/>
      <c r="NVA58" s="1"/>
      <c r="NVB58" s="1"/>
      <c r="NVC58" s="1"/>
      <c r="NVD58" s="1"/>
      <c r="NVE58" s="1"/>
      <c r="NVF58" s="1"/>
      <c r="NVG58" s="1"/>
      <c r="NVH58" s="1"/>
      <c r="NVI58" s="1"/>
      <c r="NVJ58" s="1"/>
      <c r="NVK58" s="1"/>
      <c r="NVL58" s="1"/>
      <c r="NVM58" s="1"/>
      <c r="NVN58" s="1"/>
      <c r="NVO58" s="1"/>
      <c r="NVP58" s="1"/>
      <c r="NVQ58" s="1"/>
      <c r="NVR58" s="1"/>
      <c r="NVS58" s="1"/>
      <c r="NVT58" s="1"/>
      <c r="NVU58" s="1"/>
      <c r="NVV58" s="1"/>
      <c r="NVW58" s="1"/>
      <c r="NVX58" s="1"/>
      <c r="NVY58" s="1"/>
      <c r="NVZ58" s="1"/>
      <c r="NWA58" s="1"/>
      <c r="NWB58" s="1"/>
      <c r="NWC58" s="1"/>
      <c r="NWD58" s="1"/>
      <c r="NWE58" s="1"/>
      <c r="NWF58" s="1"/>
      <c r="NWG58" s="1"/>
      <c r="NWH58" s="1"/>
      <c r="NWI58" s="1"/>
      <c r="NWJ58" s="1"/>
      <c r="NWK58" s="1"/>
      <c r="NWL58" s="1"/>
      <c r="NWM58" s="1"/>
      <c r="NWN58" s="1"/>
      <c r="NWO58" s="1"/>
      <c r="NWP58" s="1"/>
      <c r="NWQ58" s="1"/>
      <c r="NWR58" s="1"/>
      <c r="NWS58" s="1"/>
      <c r="NWT58" s="1"/>
      <c r="NWU58" s="1"/>
      <c r="NWV58" s="1"/>
      <c r="NWW58" s="1"/>
      <c r="NWX58" s="1"/>
      <c r="NWY58" s="1"/>
      <c r="NWZ58" s="1"/>
      <c r="NXA58" s="1"/>
      <c r="NXB58" s="1"/>
      <c r="NXC58" s="1"/>
      <c r="NXD58" s="1"/>
      <c r="NXE58" s="1"/>
      <c r="NXF58" s="1"/>
      <c r="NXG58" s="1"/>
      <c r="NXH58" s="1"/>
      <c r="NXI58" s="1"/>
      <c r="NXJ58" s="1"/>
      <c r="NXK58" s="1"/>
      <c r="NXL58" s="1"/>
      <c r="NXM58" s="1"/>
      <c r="NXN58" s="1"/>
      <c r="NXO58" s="1"/>
      <c r="NXP58" s="1"/>
      <c r="NXQ58" s="1"/>
      <c r="NXR58" s="1"/>
      <c r="NXS58" s="1"/>
      <c r="NXT58" s="1"/>
      <c r="NXU58" s="1"/>
      <c r="NXV58" s="1"/>
      <c r="NXW58" s="1"/>
      <c r="NXX58" s="1"/>
      <c r="NXY58" s="1"/>
      <c r="NXZ58" s="1"/>
      <c r="NYA58" s="1"/>
      <c r="NYB58" s="1"/>
      <c r="NYC58" s="1"/>
      <c r="NYD58" s="1"/>
      <c r="NYE58" s="1"/>
      <c r="NYF58" s="1"/>
      <c r="NYG58" s="1"/>
      <c r="NYH58" s="1"/>
      <c r="NYI58" s="1"/>
      <c r="NYJ58" s="1"/>
      <c r="NYK58" s="1"/>
      <c r="NYL58" s="1"/>
      <c r="NYM58" s="1"/>
      <c r="NYN58" s="1"/>
      <c r="NYO58" s="1"/>
      <c r="NYP58" s="1"/>
      <c r="NYQ58" s="1"/>
      <c r="NYR58" s="1"/>
      <c r="NYS58" s="1"/>
      <c r="NYT58" s="1"/>
      <c r="NYU58" s="1"/>
      <c r="NYV58" s="1"/>
      <c r="NYW58" s="1"/>
      <c r="NYX58" s="1"/>
      <c r="NYY58" s="1"/>
      <c r="NYZ58" s="1"/>
      <c r="NZA58" s="1"/>
      <c r="NZB58" s="1"/>
      <c r="NZC58" s="1"/>
      <c r="NZD58" s="1"/>
      <c r="NZE58" s="1"/>
      <c r="NZF58" s="1"/>
      <c r="NZG58" s="1"/>
      <c r="NZH58" s="1"/>
      <c r="NZI58" s="1"/>
      <c r="NZJ58" s="1"/>
      <c r="NZK58" s="1"/>
      <c r="NZL58" s="1"/>
      <c r="NZM58" s="1"/>
      <c r="NZN58" s="1"/>
      <c r="NZO58" s="1"/>
      <c r="NZP58" s="1"/>
      <c r="NZQ58" s="1"/>
      <c r="NZR58" s="1"/>
      <c r="NZS58" s="1"/>
      <c r="NZT58" s="1"/>
      <c r="NZU58" s="1"/>
      <c r="NZV58" s="1"/>
      <c r="NZW58" s="1"/>
      <c r="NZX58" s="1"/>
      <c r="NZY58" s="1"/>
      <c r="NZZ58" s="1"/>
      <c r="OAA58" s="1"/>
      <c r="OAB58" s="1"/>
      <c r="OAC58" s="1"/>
      <c r="OAD58" s="1"/>
      <c r="OAE58" s="1"/>
      <c r="OAF58" s="1"/>
      <c r="OAG58" s="1"/>
      <c r="OAH58" s="1"/>
      <c r="OAI58" s="1"/>
      <c r="OAJ58" s="1"/>
      <c r="OAK58" s="1"/>
      <c r="OAL58" s="1"/>
      <c r="OAM58" s="1"/>
      <c r="OAN58" s="1"/>
      <c r="OAO58" s="1"/>
      <c r="OAP58" s="1"/>
      <c r="OAQ58" s="1"/>
      <c r="OAR58" s="1"/>
      <c r="OAS58" s="1"/>
      <c r="OAT58" s="1"/>
      <c r="OAU58" s="1"/>
      <c r="OAV58" s="1"/>
      <c r="OAW58" s="1"/>
      <c r="OAX58" s="1"/>
      <c r="OAY58" s="1"/>
      <c r="OAZ58" s="1"/>
      <c r="OBA58" s="1"/>
      <c r="OBB58" s="1"/>
      <c r="OBC58" s="1"/>
      <c r="OBD58" s="1"/>
      <c r="OBE58" s="1"/>
      <c r="OBF58" s="1"/>
      <c r="OBG58" s="1"/>
      <c r="OBH58" s="1"/>
      <c r="OBI58" s="1"/>
      <c r="OBJ58" s="1"/>
      <c r="OBK58" s="1"/>
      <c r="OBL58" s="1"/>
      <c r="OBM58" s="1"/>
      <c r="OBN58" s="1"/>
      <c r="OBO58" s="1"/>
      <c r="OBP58" s="1"/>
      <c r="OBQ58" s="1"/>
      <c r="OBR58" s="1"/>
      <c r="OBS58" s="1"/>
      <c r="OBT58" s="1"/>
      <c r="OBU58" s="1"/>
      <c r="OBV58" s="1"/>
      <c r="OBW58" s="1"/>
      <c r="OBX58" s="1"/>
      <c r="OBY58" s="1"/>
      <c r="OBZ58" s="1"/>
      <c r="OCA58" s="1"/>
      <c r="OCB58" s="1"/>
      <c r="OCC58" s="1"/>
      <c r="OCD58" s="1"/>
      <c r="OCE58" s="1"/>
      <c r="OCF58" s="1"/>
      <c r="OCG58" s="1"/>
      <c r="OCH58" s="1"/>
      <c r="OCI58" s="1"/>
      <c r="OCJ58" s="1"/>
      <c r="OCK58" s="1"/>
      <c r="OCL58" s="1"/>
      <c r="OCM58" s="1"/>
      <c r="OCN58" s="1"/>
      <c r="OCO58" s="1"/>
      <c r="OCP58" s="1"/>
      <c r="OCQ58" s="1"/>
      <c r="OCR58" s="1"/>
      <c r="OCS58" s="1"/>
      <c r="OCT58" s="1"/>
      <c r="OCU58" s="1"/>
      <c r="OCV58" s="1"/>
      <c r="OCW58" s="1"/>
      <c r="OCX58" s="1"/>
      <c r="OCY58" s="1"/>
      <c r="OCZ58" s="1"/>
      <c r="ODA58" s="1"/>
      <c r="ODB58" s="1"/>
      <c r="ODC58" s="1"/>
      <c r="ODD58" s="1"/>
      <c r="ODE58" s="1"/>
      <c r="ODF58" s="1"/>
      <c r="ODG58" s="1"/>
      <c r="ODH58" s="1"/>
      <c r="ODI58" s="1"/>
      <c r="ODJ58" s="1"/>
      <c r="ODK58" s="1"/>
      <c r="ODL58" s="1"/>
      <c r="ODM58" s="1"/>
      <c r="ODN58" s="1"/>
      <c r="ODO58" s="1"/>
      <c r="ODP58" s="1"/>
      <c r="ODQ58" s="1"/>
      <c r="ODR58" s="1"/>
      <c r="ODS58" s="1"/>
      <c r="ODT58" s="1"/>
      <c r="ODU58" s="1"/>
      <c r="ODV58" s="1"/>
      <c r="ODW58" s="1"/>
      <c r="ODX58" s="1"/>
      <c r="ODY58" s="1"/>
      <c r="ODZ58" s="1"/>
      <c r="OEA58" s="1"/>
      <c r="OEB58" s="1"/>
      <c r="OEC58" s="1"/>
      <c r="OED58" s="1"/>
      <c r="OEE58" s="1"/>
      <c r="OEF58" s="1"/>
      <c r="OEG58" s="1"/>
      <c r="OEH58" s="1"/>
      <c r="OEI58" s="1"/>
      <c r="OEJ58" s="1"/>
      <c r="OEK58" s="1"/>
      <c r="OEL58" s="1"/>
      <c r="OEM58" s="1"/>
      <c r="OEN58" s="1"/>
      <c r="OEO58" s="1"/>
      <c r="OEP58" s="1"/>
      <c r="OEQ58" s="1"/>
      <c r="OER58" s="1"/>
      <c r="OES58" s="1"/>
      <c r="OET58" s="1"/>
      <c r="OEU58" s="1"/>
      <c r="OEV58" s="1"/>
      <c r="OEW58" s="1"/>
      <c r="OEX58" s="1"/>
      <c r="OEY58" s="1"/>
      <c r="OEZ58" s="1"/>
      <c r="OFA58" s="1"/>
      <c r="OFB58" s="1"/>
      <c r="OFC58" s="1"/>
      <c r="OFD58" s="1"/>
      <c r="OFE58" s="1"/>
      <c r="OFF58" s="1"/>
      <c r="OFG58" s="1"/>
      <c r="OFH58" s="1"/>
      <c r="OFI58" s="1"/>
      <c r="OFJ58" s="1"/>
      <c r="OFK58" s="1"/>
      <c r="OFL58" s="1"/>
      <c r="OFM58" s="1"/>
      <c r="OFN58" s="1"/>
      <c r="OFO58" s="1"/>
      <c r="OFP58" s="1"/>
      <c r="OFQ58" s="1"/>
      <c r="OFR58" s="1"/>
      <c r="OFS58" s="1"/>
      <c r="OFT58" s="1"/>
      <c r="OFU58" s="1"/>
      <c r="OFV58" s="1"/>
      <c r="OFW58" s="1"/>
      <c r="OFX58" s="1"/>
      <c r="OFY58" s="1"/>
      <c r="OFZ58" s="1"/>
      <c r="OGA58" s="1"/>
      <c r="OGB58" s="1"/>
      <c r="OGC58" s="1"/>
      <c r="OGD58" s="1"/>
      <c r="OGE58" s="1"/>
      <c r="OGF58" s="1"/>
      <c r="OGG58" s="1"/>
      <c r="OGH58" s="1"/>
      <c r="OGI58" s="1"/>
      <c r="OGJ58" s="1"/>
      <c r="OGK58" s="1"/>
      <c r="OGL58" s="1"/>
      <c r="OGM58" s="1"/>
      <c r="OGN58" s="1"/>
      <c r="OGO58" s="1"/>
      <c r="OGP58" s="1"/>
      <c r="OGQ58" s="1"/>
      <c r="OGR58" s="1"/>
      <c r="OGS58" s="1"/>
      <c r="OGT58" s="1"/>
      <c r="OGU58" s="1"/>
      <c r="OGV58" s="1"/>
      <c r="OGW58" s="1"/>
      <c r="OGX58" s="1"/>
      <c r="OGY58" s="1"/>
      <c r="OGZ58" s="1"/>
      <c r="OHA58" s="1"/>
      <c r="OHB58" s="1"/>
      <c r="OHC58" s="1"/>
      <c r="OHD58" s="1"/>
      <c r="OHE58" s="1"/>
      <c r="OHF58" s="1"/>
      <c r="OHG58" s="1"/>
      <c r="OHH58" s="1"/>
      <c r="OHI58" s="1"/>
      <c r="OHJ58" s="1"/>
      <c r="OHK58" s="1"/>
      <c r="OHL58" s="1"/>
      <c r="OHM58" s="1"/>
      <c r="OHN58" s="1"/>
      <c r="OHO58" s="1"/>
      <c r="OHP58" s="1"/>
      <c r="OHQ58" s="1"/>
      <c r="OHR58" s="1"/>
      <c r="OHS58" s="1"/>
      <c r="OHT58" s="1"/>
      <c r="OHU58" s="1"/>
      <c r="OHV58" s="1"/>
      <c r="OHW58" s="1"/>
      <c r="OHX58" s="1"/>
      <c r="OHY58" s="1"/>
      <c r="OHZ58" s="1"/>
      <c r="OIA58" s="1"/>
      <c r="OIB58" s="1"/>
      <c r="OIC58" s="1"/>
      <c r="OID58" s="1"/>
      <c r="OIE58" s="1"/>
      <c r="OIF58" s="1"/>
      <c r="OIG58" s="1"/>
      <c r="OIH58" s="1"/>
      <c r="OII58" s="1"/>
      <c r="OIJ58" s="1"/>
      <c r="OIK58" s="1"/>
      <c r="OIL58" s="1"/>
      <c r="OIM58" s="1"/>
      <c r="OIN58" s="1"/>
      <c r="OIO58" s="1"/>
      <c r="OIP58" s="1"/>
      <c r="OIQ58" s="1"/>
      <c r="OIR58" s="1"/>
      <c r="OIS58" s="1"/>
      <c r="OIT58" s="1"/>
      <c r="OIU58" s="1"/>
      <c r="OIV58" s="1"/>
      <c r="OIW58" s="1"/>
      <c r="OIX58" s="1"/>
      <c r="OIY58" s="1"/>
      <c r="OIZ58" s="1"/>
      <c r="OJA58" s="1"/>
      <c r="OJB58" s="1"/>
      <c r="OJC58" s="1"/>
      <c r="OJD58" s="1"/>
      <c r="OJE58" s="1"/>
      <c r="OJF58" s="1"/>
      <c r="OJG58" s="1"/>
      <c r="OJH58" s="1"/>
      <c r="OJI58" s="1"/>
      <c r="OJJ58" s="1"/>
      <c r="OJK58" s="1"/>
      <c r="OJL58" s="1"/>
      <c r="OJM58" s="1"/>
      <c r="OJN58" s="1"/>
      <c r="OJO58" s="1"/>
      <c r="OJP58" s="1"/>
      <c r="OJQ58" s="1"/>
      <c r="OJR58" s="1"/>
      <c r="OJS58" s="1"/>
      <c r="OJT58" s="1"/>
      <c r="OJU58" s="1"/>
      <c r="OJV58" s="1"/>
      <c r="OJW58" s="1"/>
      <c r="OJX58" s="1"/>
      <c r="OJY58" s="1"/>
      <c r="OJZ58" s="1"/>
      <c r="OKA58" s="1"/>
      <c r="OKB58" s="1"/>
      <c r="OKC58" s="1"/>
      <c r="OKD58" s="1"/>
      <c r="OKE58" s="1"/>
      <c r="OKF58" s="1"/>
      <c r="OKG58" s="1"/>
      <c r="OKH58" s="1"/>
      <c r="OKI58" s="1"/>
      <c r="OKJ58" s="1"/>
      <c r="OKK58" s="1"/>
      <c r="OKL58" s="1"/>
      <c r="OKM58" s="1"/>
      <c r="OKN58" s="1"/>
      <c r="OKO58" s="1"/>
      <c r="OKP58" s="1"/>
      <c r="OKQ58" s="1"/>
      <c r="OKR58" s="1"/>
      <c r="OKS58" s="1"/>
      <c r="OKT58" s="1"/>
      <c r="OKU58" s="1"/>
      <c r="OKV58" s="1"/>
      <c r="OKW58" s="1"/>
      <c r="OKX58" s="1"/>
      <c r="OKY58" s="1"/>
      <c r="OKZ58" s="1"/>
      <c r="OLA58" s="1"/>
      <c r="OLB58" s="1"/>
      <c r="OLC58" s="1"/>
      <c r="OLD58" s="1"/>
      <c r="OLE58" s="1"/>
      <c r="OLF58" s="1"/>
      <c r="OLG58" s="1"/>
      <c r="OLH58" s="1"/>
      <c r="OLI58" s="1"/>
      <c r="OLJ58" s="1"/>
      <c r="OLK58" s="1"/>
      <c r="OLL58" s="1"/>
      <c r="OLM58" s="1"/>
      <c r="OLN58" s="1"/>
      <c r="OLO58" s="1"/>
      <c r="OLP58" s="1"/>
      <c r="OLQ58" s="1"/>
      <c r="OLR58" s="1"/>
      <c r="OLS58" s="1"/>
      <c r="OLT58" s="1"/>
      <c r="OLU58" s="1"/>
      <c r="OLV58" s="1"/>
      <c r="OLW58" s="1"/>
      <c r="OLX58" s="1"/>
      <c r="OLY58" s="1"/>
      <c r="OLZ58" s="1"/>
      <c r="OMA58" s="1"/>
      <c r="OMB58" s="1"/>
      <c r="OMC58" s="1"/>
      <c r="OMD58" s="1"/>
      <c r="OME58" s="1"/>
      <c r="OMF58" s="1"/>
      <c r="OMG58" s="1"/>
      <c r="OMH58" s="1"/>
      <c r="OMI58" s="1"/>
      <c r="OMJ58" s="1"/>
      <c r="OMK58" s="1"/>
      <c r="OML58" s="1"/>
      <c r="OMM58" s="1"/>
      <c r="OMN58" s="1"/>
      <c r="OMO58" s="1"/>
      <c r="OMP58" s="1"/>
      <c r="OMQ58" s="1"/>
      <c r="OMR58" s="1"/>
      <c r="OMS58" s="1"/>
      <c r="OMT58" s="1"/>
      <c r="OMU58" s="1"/>
      <c r="OMV58" s="1"/>
      <c r="OMW58" s="1"/>
      <c r="OMX58" s="1"/>
      <c r="OMY58" s="1"/>
      <c r="OMZ58" s="1"/>
      <c r="ONA58" s="1"/>
      <c r="ONB58" s="1"/>
      <c r="ONC58" s="1"/>
      <c r="OND58" s="1"/>
      <c r="ONE58" s="1"/>
      <c r="ONF58" s="1"/>
      <c r="ONG58" s="1"/>
      <c r="ONH58" s="1"/>
      <c r="ONI58" s="1"/>
      <c r="ONJ58" s="1"/>
      <c r="ONK58" s="1"/>
      <c r="ONL58" s="1"/>
      <c r="ONM58" s="1"/>
      <c r="ONN58" s="1"/>
      <c r="ONO58" s="1"/>
      <c r="ONP58" s="1"/>
      <c r="ONQ58" s="1"/>
      <c r="ONR58" s="1"/>
      <c r="ONS58" s="1"/>
      <c r="ONT58" s="1"/>
      <c r="ONU58" s="1"/>
      <c r="ONV58" s="1"/>
      <c r="ONW58" s="1"/>
      <c r="ONX58" s="1"/>
      <c r="ONY58" s="1"/>
      <c r="ONZ58" s="1"/>
      <c r="OOA58" s="1"/>
      <c r="OOB58" s="1"/>
      <c r="OOC58" s="1"/>
      <c r="OOD58" s="1"/>
      <c r="OOE58" s="1"/>
      <c r="OOF58" s="1"/>
      <c r="OOG58" s="1"/>
      <c r="OOH58" s="1"/>
      <c r="OOI58" s="1"/>
      <c r="OOJ58" s="1"/>
      <c r="OOK58" s="1"/>
      <c r="OOL58" s="1"/>
      <c r="OOM58" s="1"/>
      <c r="OON58" s="1"/>
      <c r="OOO58" s="1"/>
      <c r="OOP58" s="1"/>
      <c r="OOQ58" s="1"/>
      <c r="OOR58" s="1"/>
      <c r="OOS58" s="1"/>
      <c r="OOT58" s="1"/>
      <c r="OOU58" s="1"/>
      <c r="OOV58" s="1"/>
      <c r="OOW58" s="1"/>
      <c r="OOX58" s="1"/>
      <c r="OOY58" s="1"/>
      <c r="OOZ58" s="1"/>
      <c r="OPA58" s="1"/>
      <c r="OPB58" s="1"/>
      <c r="OPC58" s="1"/>
      <c r="OPD58" s="1"/>
      <c r="OPE58" s="1"/>
      <c r="OPF58" s="1"/>
      <c r="OPG58" s="1"/>
      <c r="OPH58" s="1"/>
      <c r="OPI58" s="1"/>
      <c r="OPJ58" s="1"/>
      <c r="OPK58" s="1"/>
      <c r="OPL58" s="1"/>
      <c r="OPM58" s="1"/>
      <c r="OPN58" s="1"/>
      <c r="OPO58" s="1"/>
      <c r="OPP58" s="1"/>
      <c r="OPQ58" s="1"/>
      <c r="OPR58" s="1"/>
      <c r="OPS58" s="1"/>
      <c r="OPT58" s="1"/>
      <c r="OPU58" s="1"/>
      <c r="OPV58" s="1"/>
      <c r="OPW58" s="1"/>
      <c r="OPX58" s="1"/>
      <c r="OPY58" s="1"/>
      <c r="OPZ58" s="1"/>
      <c r="OQA58" s="1"/>
      <c r="OQB58" s="1"/>
      <c r="OQC58" s="1"/>
      <c r="OQD58" s="1"/>
      <c r="OQE58" s="1"/>
      <c r="OQF58" s="1"/>
      <c r="OQG58" s="1"/>
      <c r="OQH58" s="1"/>
      <c r="OQI58" s="1"/>
      <c r="OQJ58" s="1"/>
      <c r="OQK58" s="1"/>
      <c r="OQL58" s="1"/>
      <c r="OQM58" s="1"/>
      <c r="OQN58" s="1"/>
      <c r="OQO58" s="1"/>
      <c r="OQP58" s="1"/>
      <c r="OQQ58" s="1"/>
      <c r="OQR58" s="1"/>
      <c r="OQS58" s="1"/>
      <c r="OQT58" s="1"/>
      <c r="OQU58" s="1"/>
      <c r="OQV58" s="1"/>
      <c r="OQW58" s="1"/>
      <c r="OQX58" s="1"/>
      <c r="OQY58" s="1"/>
      <c r="OQZ58" s="1"/>
      <c r="ORA58" s="1"/>
      <c r="ORB58" s="1"/>
      <c r="ORC58" s="1"/>
      <c r="ORD58" s="1"/>
      <c r="ORE58" s="1"/>
      <c r="ORF58" s="1"/>
      <c r="ORG58" s="1"/>
      <c r="ORH58" s="1"/>
      <c r="ORI58" s="1"/>
      <c r="ORJ58" s="1"/>
      <c r="ORK58" s="1"/>
      <c r="ORL58" s="1"/>
      <c r="ORM58" s="1"/>
      <c r="ORN58" s="1"/>
      <c r="ORO58" s="1"/>
      <c r="ORP58" s="1"/>
      <c r="ORQ58" s="1"/>
      <c r="ORR58" s="1"/>
      <c r="ORS58" s="1"/>
      <c r="ORT58" s="1"/>
      <c r="ORU58" s="1"/>
      <c r="ORV58" s="1"/>
      <c r="ORW58" s="1"/>
      <c r="ORX58" s="1"/>
      <c r="ORY58" s="1"/>
      <c r="ORZ58" s="1"/>
      <c r="OSA58" s="1"/>
      <c r="OSB58" s="1"/>
      <c r="OSC58" s="1"/>
      <c r="OSD58" s="1"/>
      <c r="OSE58" s="1"/>
      <c r="OSF58" s="1"/>
      <c r="OSG58" s="1"/>
      <c r="OSH58" s="1"/>
      <c r="OSI58" s="1"/>
      <c r="OSJ58" s="1"/>
      <c r="OSK58" s="1"/>
      <c r="OSL58" s="1"/>
      <c r="OSM58" s="1"/>
      <c r="OSN58" s="1"/>
      <c r="OSO58" s="1"/>
      <c r="OSP58" s="1"/>
      <c r="OSQ58" s="1"/>
      <c r="OSR58" s="1"/>
      <c r="OSS58" s="1"/>
      <c r="OST58" s="1"/>
      <c r="OSU58" s="1"/>
      <c r="OSV58" s="1"/>
      <c r="OSW58" s="1"/>
      <c r="OSX58" s="1"/>
      <c r="OSY58" s="1"/>
      <c r="OSZ58" s="1"/>
      <c r="OTA58" s="1"/>
      <c r="OTB58" s="1"/>
      <c r="OTC58" s="1"/>
      <c r="OTD58" s="1"/>
      <c r="OTE58" s="1"/>
      <c r="OTF58" s="1"/>
      <c r="OTG58" s="1"/>
      <c r="OTH58" s="1"/>
      <c r="OTI58" s="1"/>
      <c r="OTJ58" s="1"/>
      <c r="OTK58" s="1"/>
      <c r="OTL58" s="1"/>
      <c r="OTM58" s="1"/>
      <c r="OTN58" s="1"/>
      <c r="OTO58" s="1"/>
      <c r="OTP58" s="1"/>
      <c r="OTQ58" s="1"/>
      <c r="OTR58" s="1"/>
      <c r="OTS58" s="1"/>
      <c r="OTT58" s="1"/>
      <c r="OTU58" s="1"/>
      <c r="OTV58" s="1"/>
      <c r="OTW58" s="1"/>
      <c r="OTX58" s="1"/>
      <c r="OTY58" s="1"/>
      <c r="OTZ58" s="1"/>
      <c r="OUA58" s="1"/>
      <c r="OUB58" s="1"/>
      <c r="OUC58" s="1"/>
      <c r="OUD58" s="1"/>
      <c r="OUE58" s="1"/>
      <c r="OUF58" s="1"/>
      <c r="OUG58" s="1"/>
      <c r="OUH58" s="1"/>
      <c r="OUI58" s="1"/>
      <c r="OUJ58" s="1"/>
      <c r="OUK58" s="1"/>
      <c r="OUL58" s="1"/>
      <c r="OUM58" s="1"/>
      <c r="OUN58" s="1"/>
      <c r="OUO58" s="1"/>
      <c r="OUP58" s="1"/>
      <c r="OUQ58" s="1"/>
      <c r="OUR58" s="1"/>
      <c r="OUS58" s="1"/>
      <c r="OUT58" s="1"/>
      <c r="OUU58" s="1"/>
      <c r="OUV58" s="1"/>
      <c r="OUW58" s="1"/>
      <c r="OUX58" s="1"/>
      <c r="OUY58" s="1"/>
      <c r="OUZ58" s="1"/>
      <c r="OVA58" s="1"/>
      <c r="OVB58" s="1"/>
      <c r="OVC58" s="1"/>
      <c r="OVD58" s="1"/>
      <c r="OVE58" s="1"/>
      <c r="OVF58" s="1"/>
      <c r="OVG58" s="1"/>
      <c r="OVH58" s="1"/>
      <c r="OVI58" s="1"/>
      <c r="OVJ58" s="1"/>
      <c r="OVK58" s="1"/>
      <c r="OVL58" s="1"/>
      <c r="OVM58" s="1"/>
      <c r="OVN58" s="1"/>
      <c r="OVO58" s="1"/>
      <c r="OVP58" s="1"/>
      <c r="OVQ58" s="1"/>
      <c r="OVR58" s="1"/>
      <c r="OVS58" s="1"/>
      <c r="OVT58" s="1"/>
      <c r="OVU58" s="1"/>
      <c r="OVV58" s="1"/>
      <c r="OVW58" s="1"/>
      <c r="OVX58" s="1"/>
      <c r="OVY58" s="1"/>
      <c r="OVZ58" s="1"/>
      <c r="OWA58" s="1"/>
      <c r="OWB58" s="1"/>
      <c r="OWC58" s="1"/>
      <c r="OWD58" s="1"/>
      <c r="OWE58" s="1"/>
      <c r="OWF58" s="1"/>
      <c r="OWG58" s="1"/>
      <c r="OWH58" s="1"/>
      <c r="OWI58" s="1"/>
      <c r="OWJ58" s="1"/>
      <c r="OWK58" s="1"/>
      <c r="OWL58" s="1"/>
      <c r="OWM58" s="1"/>
      <c r="OWN58" s="1"/>
      <c r="OWO58" s="1"/>
      <c r="OWP58" s="1"/>
      <c r="OWQ58" s="1"/>
      <c r="OWR58" s="1"/>
      <c r="OWS58" s="1"/>
      <c r="OWT58" s="1"/>
      <c r="OWU58" s="1"/>
      <c r="OWV58" s="1"/>
      <c r="OWW58" s="1"/>
      <c r="OWX58" s="1"/>
      <c r="OWY58" s="1"/>
      <c r="OWZ58" s="1"/>
      <c r="OXA58" s="1"/>
      <c r="OXB58" s="1"/>
      <c r="OXC58" s="1"/>
      <c r="OXD58" s="1"/>
      <c r="OXE58" s="1"/>
      <c r="OXF58" s="1"/>
      <c r="OXG58" s="1"/>
      <c r="OXH58" s="1"/>
      <c r="OXI58" s="1"/>
      <c r="OXJ58" s="1"/>
      <c r="OXK58" s="1"/>
      <c r="OXL58" s="1"/>
      <c r="OXM58" s="1"/>
      <c r="OXN58" s="1"/>
      <c r="OXO58" s="1"/>
      <c r="OXP58" s="1"/>
      <c r="OXQ58" s="1"/>
      <c r="OXR58" s="1"/>
      <c r="OXS58" s="1"/>
      <c r="OXT58" s="1"/>
      <c r="OXU58" s="1"/>
      <c r="OXV58" s="1"/>
      <c r="OXW58" s="1"/>
      <c r="OXX58" s="1"/>
      <c r="OXY58" s="1"/>
      <c r="OXZ58" s="1"/>
      <c r="OYA58" s="1"/>
      <c r="OYB58" s="1"/>
      <c r="OYC58" s="1"/>
      <c r="OYD58" s="1"/>
      <c r="OYE58" s="1"/>
      <c r="OYF58" s="1"/>
      <c r="OYG58" s="1"/>
      <c r="OYH58" s="1"/>
      <c r="OYI58" s="1"/>
      <c r="OYJ58" s="1"/>
      <c r="OYK58" s="1"/>
      <c r="OYL58" s="1"/>
      <c r="OYM58" s="1"/>
      <c r="OYN58" s="1"/>
      <c r="OYO58" s="1"/>
      <c r="OYP58" s="1"/>
      <c r="OYQ58" s="1"/>
      <c r="OYR58" s="1"/>
      <c r="OYS58" s="1"/>
      <c r="OYT58" s="1"/>
      <c r="OYU58" s="1"/>
      <c r="OYV58" s="1"/>
      <c r="OYW58" s="1"/>
      <c r="OYX58" s="1"/>
      <c r="OYY58" s="1"/>
      <c r="OYZ58" s="1"/>
      <c r="OZA58" s="1"/>
      <c r="OZB58" s="1"/>
      <c r="OZC58" s="1"/>
      <c r="OZD58" s="1"/>
      <c r="OZE58" s="1"/>
      <c r="OZF58" s="1"/>
      <c r="OZG58" s="1"/>
      <c r="OZH58" s="1"/>
      <c r="OZI58" s="1"/>
      <c r="OZJ58" s="1"/>
      <c r="OZK58" s="1"/>
      <c r="OZL58" s="1"/>
      <c r="OZM58" s="1"/>
      <c r="OZN58" s="1"/>
      <c r="OZO58" s="1"/>
      <c r="OZP58" s="1"/>
      <c r="OZQ58" s="1"/>
      <c r="OZR58" s="1"/>
      <c r="OZS58" s="1"/>
      <c r="OZT58" s="1"/>
      <c r="OZU58" s="1"/>
      <c r="OZV58" s="1"/>
      <c r="OZW58" s="1"/>
      <c r="OZX58" s="1"/>
      <c r="OZY58" s="1"/>
      <c r="OZZ58" s="1"/>
      <c r="PAA58" s="1"/>
      <c r="PAB58" s="1"/>
      <c r="PAC58" s="1"/>
      <c r="PAD58" s="1"/>
      <c r="PAE58" s="1"/>
      <c r="PAF58" s="1"/>
      <c r="PAG58" s="1"/>
      <c r="PAH58" s="1"/>
      <c r="PAI58" s="1"/>
      <c r="PAJ58" s="1"/>
      <c r="PAK58" s="1"/>
      <c r="PAL58" s="1"/>
      <c r="PAM58" s="1"/>
      <c r="PAN58" s="1"/>
      <c r="PAO58" s="1"/>
      <c r="PAP58" s="1"/>
      <c r="PAQ58" s="1"/>
      <c r="PAR58" s="1"/>
      <c r="PAS58" s="1"/>
      <c r="PAT58" s="1"/>
      <c r="PAU58" s="1"/>
      <c r="PAV58" s="1"/>
      <c r="PAW58" s="1"/>
      <c r="PAX58" s="1"/>
      <c r="PAY58" s="1"/>
      <c r="PAZ58" s="1"/>
      <c r="PBA58" s="1"/>
      <c r="PBB58" s="1"/>
      <c r="PBC58" s="1"/>
      <c r="PBD58" s="1"/>
      <c r="PBE58" s="1"/>
      <c r="PBF58" s="1"/>
      <c r="PBG58" s="1"/>
      <c r="PBH58" s="1"/>
      <c r="PBI58" s="1"/>
      <c r="PBJ58" s="1"/>
      <c r="PBK58" s="1"/>
      <c r="PBL58" s="1"/>
      <c r="PBM58" s="1"/>
      <c r="PBN58" s="1"/>
      <c r="PBO58" s="1"/>
      <c r="PBP58" s="1"/>
      <c r="PBQ58" s="1"/>
      <c r="PBR58" s="1"/>
      <c r="PBS58" s="1"/>
      <c r="PBT58" s="1"/>
      <c r="PBU58" s="1"/>
      <c r="PBV58" s="1"/>
      <c r="PBW58" s="1"/>
      <c r="PBX58" s="1"/>
      <c r="PBY58" s="1"/>
      <c r="PBZ58" s="1"/>
      <c r="PCA58" s="1"/>
      <c r="PCB58" s="1"/>
      <c r="PCC58" s="1"/>
      <c r="PCD58" s="1"/>
      <c r="PCE58" s="1"/>
      <c r="PCF58" s="1"/>
      <c r="PCG58" s="1"/>
      <c r="PCH58" s="1"/>
      <c r="PCI58" s="1"/>
      <c r="PCJ58" s="1"/>
      <c r="PCK58" s="1"/>
      <c r="PCL58" s="1"/>
      <c r="PCM58" s="1"/>
      <c r="PCN58" s="1"/>
      <c r="PCO58" s="1"/>
      <c r="PCP58" s="1"/>
      <c r="PCQ58" s="1"/>
      <c r="PCR58" s="1"/>
      <c r="PCS58" s="1"/>
      <c r="PCT58" s="1"/>
      <c r="PCU58" s="1"/>
      <c r="PCV58" s="1"/>
      <c r="PCW58" s="1"/>
      <c r="PCX58" s="1"/>
      <c r="PCY58" s="1"/>
      <c r="PCZ58" s="1"/>
      <c r="PDA58" s="1"/>
      <c r="PDB58" s="1"/>
      <c r="PDC58" s="1"/>
      <c r="PDD58" s="1"/>
      <c r="PDE58" s="1"/>
      <c r="PDF58" s="1"/>
      <c r="PDG58" s="1"/>
      <c r="PDH58" s="1"/>
      <c r="PDI58" s="1"/>
      <c r="PDJ58" s="1"/>
      <c r="PDK58" s="1"/>
      <c r="PDL58" s="1"/>
      <c r="PDM58" s="1"/>
      <c r="PDN58" s="1"/>
      <c r="PDO58" s="1"/>
      <c r="PDP58" s="1"/>
      <c r="PDQ58" s="1"/>
      <c r="PDR58" s="1"/>
      <c r="PDS58" s="1"/>
      <c r="PDT58" s="1"/>
      <c r="PDU58" s="1"/>
      <c r="PDV58" s="1"/>
      <c r="PDW58" s="1"/>
      <c r="PDX58" s="1"/>
      <c r="PDY58" s="1"/>
      <c r="PDZ58" s="1"/>
      <c r="PEA58" s="1"/>
      <c r="PEB58" s="1"/>
      <c r="PEC58" s="1"/>
      <c r="PED58" s="1"/>
      <c r="PEE58" s="1"/>
      <c r="PEF58" s="1"/>
      <c r="PEG58" s="1"/>
      <c r="PEH58" s="1"/>
      <c r="PEI58" s="1"/>
      <c r="PEJ58" s="1"/>
      <c r="PEK58" s="1"/>
      <c r="PEL58" s="1"/>
      <c r="PEM58" s="1"/>
      <c r="PEN58" s="1"/>
      <c r="PEO58" s="1"/>
      <c r="PEP58" s="1"/>
      <c r="PEQ58" s="1"/>
      <c r="PER58" s="1"/>
      <c r="PES58" s="1"/>
      <c r="PET58" s="1"/>
      <c r="PEU58" s="1"/>
      <c r="PEV58" s="1"/>
      <c r="PEW58" s="1"/>
      <c r="PEX58" s="1"/>
      <c r="PEY58" s="1"/>
      <c r="PEZ58" s="1"/>
      <c r="PFA58" s="1"/>
      <c r="PFB58" s="1"/>
      <c r="PFC58" s="1"/>
      <c r="PFD58" s="1"/>
      <c r="PFE58" s="1"/>
      <c r="PFF58" s="1"/>
      <c r="PFG58" s="1"/>
      <c r="PFH58" s="1"/>
      <c r="PFI58" s="1"/>
      <c r="PFJ58" s="1"/>
      <c r="PFK58" s="1"/>
      <c r="PFL58" s="1"/>
      <c r="PFM58" s="1"/>
      <c r="PFN58" s="1"/>
      <c r="PFO58" s="1"/>
      <c r="PFP58" s="1"/>
      <c r="PFQ58" s="1"/>
      <c r="PFR58" s="1"/>
      <c r="PFS58" s="1"/>
      <c r="PFT58" s="1"/>
      <c r="PFU58" s="1"/>
      <c r="PFV58" s="1"/>
      <c r="PFW58" s="1"/>
      <c r="PFX58" s="1"/>
      <c r="PFY58" s="1"/>
      <c r="PFZ58" s="1"/>
      <c r="PGA58" s="1"/>
      <c r="PGB58" s="1"/>
      <c r="PGC58" s="1"/>
      <c r="PGD58" s="1"/>
      <c r="PGE58" s="1"/>
      <c r="PGF58" s="1"/>
      <c r="PGG58" s="1"/>
      <c r="PGH58" s="1"/>
      <c r="PGI58" s="1"/>
      <c r="PGJ58" s="1"/>
      <c r="PGK58" s="1"/>
      <c r="PGL58" s="1"/>
      <c r="PGM58" s="1"/>
      <c r="PGN58" s="1"/>
      <c r="PGO58" s="1"/>
      <c r="PGP58" s="1"/>
      <c r="PGQ58" s="1"/>
      <c r="PGR58" s="1"/>
      <c r="PGS58" s="1"/>
      <c r="PGT58" s="1"/>
      <c r="PGU58" s="1"/>
      <c r="PGV58" s="1"/>
      <c r="PGW58" s="1"/>
      <c r="PGX58" s="1"/>
      <c r="PGY58" s="1"/>
      <c r="PGZ58" s="1"/>
      <c r="PHA58" s="1"/>
      <c r="PHB58" s="1"/>
      <c r="PHC58" s="1"/>
      <c r="PHD58" s="1"/>
      <c r="PHE58" s="1"/>
      <c r="PHF58" s="1"/>
      <c r="PHG58" s="1"/>
      <c r="PHH58" s="1"/>
      <c r="PHI58" s="1"/>
      <c r="PHJ58" s="1"/>
      <c r="PHK58" s="1"/>
      <c r="PHL58" s="1"/>
      <c r="PHM58" s="1"/>
      <c r="PHN58" s="1"/>
      <c r="PHO58" s="1"/>
      <c r="PHP58" s="1"/>
      <c r="PHQ58" s="1"/>
      <c r="PHR58" s="1"/>
      <c r="PHS58" s="1"/>
      <c r="PHT58" s="1"/>
      <c r="PHU58" s="1"/>
      <c r="PHV58" s="1"/>
      <c r="PHW58" s="1"/>
      <c r="PHX58" s="1"/>
      <c r="PHY58" s="1"/>
      <c r="PHZ58" s="1"/>
      <c r="PIA58" s="1"/>
      <c r="PIB58" s="1"/>
      <c r="PIC58" s="1"/>
      <c r="PID58" s="1"/>
      <c r="PIE58" s="1"/>
      <c r="PIF58" s="1"/>
      <c r="PIG58" s="1"/>
      <c r="PIH58" s="1"/>
      <c r="PII58" s="1"/>
      <c r="PIJ58" s="1"/>
      <c r="PIK58" s="1"/>
      <c r="PIL58" s="1"/>
      <c r="PIM58" s="1"/>
      <c r="PIN58" s="1"/>
      <c r="PIO58" s="1"/>
      <c r="PIP58" s="1"/>
      <c r="PIQ58" s="1"/>
      <c r="PIR58" s="1"/>
      <c r="PIS58" s="1"/>
      <c r="PIT58" s="1"/>
      <c r="PIU58" s="1"/>
      <c r="PIV58" s="1"/>
      <c r="PIW58" s="1"/>
      <c r="PIX58" s="1"/>
      <c r="PIY58" s="1"/>
      <c r="PIZ58" s="1"/>
      <c r="PJA58" s="1"/>
      <c r="PJB58" s="1"/>
      <c r="PJC58" s="1"/>
      <c r="PJD58" s="1"/>
      <c r="PJE58" s="1"/>
      <c r="PJF58" s="1"/>
      <c r="PJG58" s="1"/>
      <c r="PJH58" s="1"/>
      <c r="PJI58" s="1"/>
      <c r="PJJ58" s="1"/>
      <c r="PJK58" s="1"/>
      <c r="PJL58" s="1"/>
      <c r="PJM58" s="1"/>
      <c r="PJN58" s="1"/>
      <c r="PJO58" s="1"/>
      <c r="PJP58" s="1"/>
      <c r="PJQ58" s="1"/>
      <c r="PJR58" s="1"/>
      <c r="PJS58" s="1"/>
      <c r="PJT58" s="1"/>
      <c r="PJU58" s="1"/>
      <c r="PJV58" s="1"/>
      <c r="PJW58" s="1"/>
      <c r="PJX58" s="1"/>
      <c r="PJY58" s="1"/>
      <c r="PJZ58" s="1"/>
      <c r="PKA58" s="1"/>
      <c r="PKB58" s="1"/>
      <c r="PKC58" s="1"/>
      <c r="PKD58" s="1"/>
      <c r="PKE58" s="1"/>
      <c r="PKF58" s="1"/>
      <c r="PKG58" s="1"/>
      <c r="PKH58" s="1"/>
      <c r="PKI58" s="1"/>
      <c r="PKJ58" s="1"/>
      <c r="PKK58" s="1"/>
      <c r="PKL58" s="1"/>
      <c r="PKM58" s="1"/>
      <c r="PKN58" s="1"/>
      <c r="PKO58" s="1"/>
      <c r="PKP58" s="1"/>
      <c r="PKQ58" s="1"/>
      <c r="PKR58" s="1"/>
      <c r="PKS58" s="1"/>
      <c r="PKT58" s="1"/>
      <c r="PKU58" s="1"/>
      <c r="PKV58" s="1"/>
      <c r="PKW58" s="1"/>
      <c r="PKX58" s="1"/>
      <c r="PKY58" s="1"/>
      <c r="PKZ58" s="1"/>
      <c r="PLA58" s="1"/>
      <c r="PLB58" s="1"/>
      <c r="PLC58" s="1"/>
      <c r="PLD58" s="1"/>
      <c r="PLE58" s="1"/>
      <c r="PLF58" s="1"/>
      <c r="PLG58" s="1"/>
      <c r="PLH58" s="1"/>
      <c r="PLI58" s="1"/>
      <c r="PLJ58" s="1"/>
      <c r="PLK58" s="1"/>
      <c r="PLL58" s="1"/>
      <c r="PLM58" s="1"/>
      <c r="PLN58" s="1"/>
      <c r="PLO58" s="1"/>
      <c r="PLP58" s="1"/>
      <c r="PLQ58" s="1"/>
      <c r="PLR58" s="1"/>
      <c r="PLS58" s="1"/>
      <c r="PLT58" s="1"/>
      <c r="PLU58" s="1"/>
      <c r="PLV58" s="1"/>
      <c r="PLW58" s="1"/>
      <c r="PLX58" s="1"/>
      <c r="PLY58" s="1"/>
      <c r="PLZ58" s="1"/>
      <c r="PMA58" s="1"/>
      <c r="PMB58" s="1"/>
      <c r="PMC58" s="1"/>
      <c r="PMD58" s="1"/>
      <c r="PME58" s="1"/>
      <c r="PMF58" s="1"/>
      <c r="PMG58" s="1"/>
      <c r="PMH58" s="1"/>
      <c r="PMI58" s="1"/>
      <c r="PMJ58" s="1"/>
      <c r="PMK58" s="1"/>
      <c r="PML58" s="1"/>
      <c r="PMM58" s="1"/>
      <c r="PMN58" s="1"/>
      <c r="PMO58" s="1"/>
      <c r="PMP58" s="1"/>
      <c r="PMQ58" s="1"/>
      <c r="PMR58" s="1"/>
      <c r="PMS58" s="1"/>
      <c r="PMT58" s="1"/>
      <c r="PMU58" s="1"/>
      <c r="PMV58" s="1"/>
      <c r="PMW58" s="1"/>
      <c r="PMX58" s="1"/>
      <c r="PMY58" s="1"/>
      <c r="PMZ58" s="1"/>
      <c r="PNA58" s="1"/>
      <c r="PNB58" s="1"/>
      <c r="PNC58" s="1"/>
      <c r="PND58" s="1"/>
      <c r="PNE58" s="1"/>
      <c r="PNF58" s="1"/>
      <c r="PNG58" s="1"/>
      <c r="PNH58" s="1"/>
      <c r="PNI58" s="1"/>
      <c r="PNJ58" s="1"/>
      <c r="PNK58" s="1"/>
      <c r="PNL58" s="1"/>
      <c r="PNM58" s="1"/>
      <c r="PNN58" s="1"/>
      <c r="PNO58" s="1"/>
      <c r="PNP58" s="1"/>
      <c r="PNQ58" s="1"/>
      <c r="PNR58" s="1"/>
      <c r="PNS58" s="1"/>
      <c r="PNT58" s="1"/>
      <c r="PNU58" s="1"/>
      <c r="PNV58" s="1"/>
      <c r="PNW58" s="1"/>
      <c r="PNX58" s="1"/>
      <c r="PNY58" s="1"/>
      <c r="PNZ58" s="1"/>
      <c r="POA58" s="1"/>
      <c r="POB58" s="1"/>
      <c r="POC58" s="1"/>
      <c r="POD58" s="1"/>
      <c r="POE58" s="1"/>
      <c r="POF58" s="1"/>
      <c r="POG58" s="1"/>
      <c r="POH58" s="1"/>
      <c r="POI58" s="1"/>
      <c r="POJ58" s="1"/>
      <c r="POK58" s="1"/>
      <c r="POL58" s="1"/>
      <c r="POM58" s="1"/>
      <c r="PON58" s="1"/>
      <c r="POO58" s="1"/>
      <c r="POP58" s="1"/>
      <c r="POQ58" s="1"/>
      <c r="POR58" s="1"/>
      <c r="POS58" s="1"/>
      <c r="POT58" s="1"/>
      <c r="POU58" s="1"/>
      <c r="POV58" s="1"/>
      <c r="POW58" s="1"/>
      <c r="POX58" s="1"/>
      <c r="POY58" s="1"/>
      <c r="POZ58" s="1"/>
      <c r="PPA58" s="1"/>
      <c r="PPB58" s="1"/>
      <c r="PPC58" s="1"/>
      <c r="PPD58" s="1"/>
      <c r="PPE58" s="1"/>
      <c r="PPF58" s="1"/>
      <c r="PPG58" s="1"/>
      <c r="PPH58" s="1"/>
      <c r="PPI58" s="1"/>
      <c r="PPJ58" s="1"/>
      <c r="PPK58" s="1"/>
      <c r="PPL58" s="1"/>
      <c r="PPM58" s="1"/>
      <c r="PPN58" s="1"/>
      <c r="PPO58" s="1"/>
      <c r="PPP58" s="1"/>
      <c r="PPQ58" s="1"/>
      <c r="PPR58" s="1"/>
      <c r="PPS58" s="1"/>
      <c r="PPT58" s="1"/>
      <c r="PPU58" s="1"/>
      <c r="PPV58" s="1"/>
      <c r="PPW58" s="1"/>
      <c r="PPX58" s="1"/>
      <c r="PPY58" s="1"/>
      <c r="PPZ58" s="1"/>
      <c r="PQA58" s="1"/>
      <c r="PQB58" s="1"/>
      <c r="PQC58" s="1"/>
      <c r="PQD58" s="1"/>
      <c r="PQE58" s="1"/>
      <c r="PQF58" s="1"/>
      <c r="PQG58" s="1"/>
      <c r="PQH58" s="1"/>
      <c r="PQI58" s="1"/>
      <c r="PQJ58" s="1"/>
      <c r="PQK58" s="1"/>
      <c r="PQL58" s="1"/>
      <c r="PQM58" s="1"/>
      <c r="PQN58" s="1"/>
      <c r="PQO58" s="1"/>
      <c r="PQP58" s="1"/>
      <c r="PQQ58" s="1"/>
      <c r="PQR58" s="1"/>
      <c r="PQS58" s="1"/>
      <c r="PQT58" s="1"/>
      <c r="PQU58" s="1"/>
      <c r="PQV58" s="1"/>
      <c r="PQW58" s="1"/>
      <c r="PQX58" s="1"/>
      <c r="PQY58" s="1"/>
      <c r="PQZ58" s="1"/>
      <c r="PRA58" s="1"/>
      <c r="PRB58" s="1"/>
      <c r="PRC58" s="1"/>
      <c r="PRD58" s="1"/>
      <c r="PRE58" s="1"/>
      <c r="PRF58" s="1"/>
      <c r="PRG58" s="1"/>
      <c r="PRH58" s="1"/>
      <c r="PRI58" s="1"/>
      <c r="PRJ58" s="1"/>
      <c r="PRK58" s="1"/>
      <c r="PRL58" s="1"/>
      <c r="PRM58" s="1"/>
      <c r="PRN58" s="1"/>
      <c r="PRO58" s="1"/>
      <c r="PRP58" s="1"/>
      <c r="PRQ58" s="1"/>
      <c r="PRR58" s="1"/>
      <c r="PRS58" s="1"/>
      <c r="PRT58" s="1"/>
      <c r="PRU58" s="1"/>
      <c r="PRV58" s="1"/>
      <c r="PRW58" s="1"/>
      <c r="PRX58" s="1"/>
      <c r="PRY58" s="1"/>
      <c r="PRZ58" s="1"/>
      <c r="PSA58" s="1"/>
      <c r="PSB58" s="1"/>
      <c r="PSC58" s="1"/>
      <c r="PSD58" s="1"/>
      <c r="PSE58" s="1"/>
      <c r="PSF58" s="1"/>
      <c r="PSG58" s="1"/>
      <c r="PSH58" s="1"/>
      <c r="PSI58" s="1"/>
      <c r="PSJ58" s="1"/>
      <c r="PSK58" s="1"/>
      <c r="PSL58" s="1"/>
      <c r="PSM58" s="1"/>
      <c r="PSN58" s="1"/>
      <c r="PSO58" s="1"/>
      <c r="PSP58" s="1"/>
      <c r="PSQ58" s="1"/>
      <c r="PSR58" s="1"/>
      <c r="PSS58" s="1"/>
      <c r="PST58" s="1"/>
      <c r="PSU58" s="1"/>
      <c r="PSV58" s="1"/>
      <c r="PSW58" s="1"/>
      <c r="PSX58" s="1"/>
      <c r="PSY58" s="1"/>
      <c r="PSZ58" s="1"/>
      <c r="PTA58" s="1"/>
      <c r="PTB58" s="1"/>
      <c r="PTC58" s="1"/>
      <c r="PTD58" s="1"/>
      <c r="PTE58" s="1"/>
      <c r="PTF58" s="1"/>
      <c r="PTG58" s="1"/>
      <c r="PTH58" s="1"/>
      <c r="PTI58" s="1"/>
      <c r="PTJ58" s="1"/>
      <c r="PTK58" s="1"/>
      <c r="PTL58" s="1"/>
      <c r="PTM58" s="1"/>
      <c r="PTN58" s="1"/>
      <c r="PTO58" s="1"/>
      <c r="PTP58" s="1"/>
      <c r="PTQ58" s="1"/>
      <c r="PTR58" s="1"/>
      <c r="PTS58" s="1"/>
      <c r="PTT58" s="1"/>
      <c r="PTU58" s="1"/>
      <c r="PTV58" s="1"/>
      <c r="PTW58" s="1"/>
      <c r="PTX58" s="1"/>
      <c r="PTY58" s="1"/>
      <c r="PTZ58" s="1"/>
      <c r="PUA58" s="1"/>
      <c r="PUB58" s="1"/>
      <c r="PUC58" s="1"/>
      <c r="PUD58" s="1"/>
      <c r="PUE58" s="1"/>
      <c r="PUF58" s="1"/>
      <c r="PUG58" s="1"/>
      <c r="PUH58" s="1"/>
      <c r="PUI58" s="1"/>
      <c r="PUJ58" s="1"/>
      <c r="PUK58" s="1"/>
      <c r="PUL58" s="1"/>
      <c r="PUM58" s="1"/>
      <c r="PUN58" s="1"/>
      <c r="PUO58" s="1"/>
      <c r="PUP58" s="1"/>
      <c r="PUQ58" s="1"/>
      <c r="PUR58" s="1"/>
      <c r="PUS58" s="1"/>
      <c r="PUT58" s="1"/>
      <c r="PUU58" s="1"/>
      <c r="PUV58" s="1"/>
      <c r="PUW58" s="1"/>
      <c r="PUX58" s="1"/>
      <c r="PUY58" s="1"/>
      <c r="PUZ58" s="1"/>
      <c r="PVA58" s="1"/>
      <c r="PVB58" s="1"/>
      <c r="PVC58" s="1"/>
      <c r="PVD58" s="1"/>
      <c r="PVE58" s="1"/>
      <c r="PVF58" s="1"/>
      <c r="PVG58" s="1"/>
      <c r="PVH58" s="1"/>
      <c r="PVI58" s="1"/>
      <c r="PVJ58" s="1"/>
      <c r="PVK58" s="1"/>
      <c r="PVL58" s="1"/>
      <c r="PVM58" s="1"/>
      <c r="PVN58" s="1"/>
      <c r="PVO58" s="1"/>
      <c r="PVP58" s="1"/>
      <c r="PVQ58" s="1"/>
      <c r="PVR58" s="1"/>
      <c r="PVS58" s="1"/>
      <c r="PVT58" s="1"/>
      <c r="PVU58" s="1"/>
      <c r="PVV58" s="1"/>
      <c r="PVW58" s="1"/>
      <c r="PVX58" s="1"/>
      <c r="PVY58" s="1"/>
      <c r="PVZ58" s="1"/>
      <c r="PWA58" s="1"/>
      <c r="PWB58" s="1"/>
      <c r="PWC58" s="1"/>
      <c r="PWD58" s="1"/>
      <c r="PWE58" s="1"/>
      <c r="PWF58" s="1"/>
      <c r="PWG58" s="1"/>
      <c r="PWH58" s="1"/>
      <c r="PWI58" s="1"/>
      <c r="PWJ58" s="1"/>
      <c r="PWK58" s="1"/>
      <c r="PWL58" s="1"/>
      <c r="PWM58" s="1"/>
      <c r="PWN58" s="1"/>
      <c r="PWO58" s="1"/>
      <c r="PWP58" s="1"/>
      <c r="PWQ58" s="1"/>
      <c r="PWR58" s="1"/>
      <c r="PWS58" s="1"/>
      <c r="PWT58" s="1"/>
      <c r="PWU58" s="1"/>
      <c r="PWV58" s="1"/>
      <c r="PWW58" s="1"/>
      <c r="PWX58" s="1"/>
      <c r="PWY58" s="1"/>
      <c r="PWZ58" s="1"/>
      <c r="PXA58" s="1"/>
      <c r="PXB58" s="1"/>
      <c r="PXC58" s="1"/>
      <c r="PXD58" s="1"/>
      <c r="PXE58" s="1"/>
      <c r="PXF58" s="1"/>
      <c r="PXG58" s="1"/>
      <c r="PXH58" s="1"/>
      <c r="PXI58" s="1"/>
      <c r="PXJ58" s="1"/>
      <c r="PXK58" s="1"/>
      <c r="PXL58" s="1"/>
      <c r="PXM58" s="1"/>
      <c r="PXN58" s="1"/>
      <c r="PXO58" s="1"/>
      <c r="PXP58" s="1"/>
      <c r="PXQ58" s="1"/>
      <c r="PXR58" s="1"/>
      <c r="PXS58" s="1"/>
      <c r="PXT58" s="1"/>
      <c r="PXU58" s="1"/>
      <c r="PXV58" s="1"/>
      <c r="PXW58" s="1"/>
      <c r="PXX58" s="1"/>
      <c r="PXY58" s="1"/>
      <c r="PXZ58" s="1"/>
      <c r="PYA58" s="1"/>
      <c r="PYB58" s="1"/>
      <c r="PYC58" s="1"/>
      <c r="PYD58" s="1"/>
      <c r="PYE58" s="1"/>
      <c r="PYF58" s="1"/>
      <c r="PYG58" s="1"/>
      <c r="PYH58" s="1"/>
      <c r="PYI58" s="1"/>
      <c r="PYJ58" s="1"/>
      <c r="PYK58" s="1"/>
      <c r="PYL58" s="1"/>
      <c r="PYM58" s="1"/>
      <c r="PYN58" s="1"/>
      <c r="PYO58" s="1"/>
      <c r="PYP58" s="1"/>
      <c r="PYQ58" s="1"/>
      <c r="PYR58" s="1"/>
      <c r="PYS58" s="1"/>
      <c r="PYT58" s="1"/>
      <c r="PYU58" s="1"/>
      <c r="PYV58" s="1"/>
      <c r="PYW58" s="1"/>
      <c r="PYX58" s="1"/>
      <c r="PYY58" s="1"/>
      <c r="PYZ58" s="1"/>
      <c r="PZA58" s="1"/>
      <c r="PZB58" s="1"/>
      <c r="PZC58" s="1"/>
      <c r="PZD58" s="1"/>
      <c r="PZE58" s="1"/>
      <c r="PZF58" s="1"/>
      <c r="PZG58" s="1"/>
      <c r="PZH58" s="1"/>
      <c r="PZI58" s="1"/>
      <c r="PZJ58" s="1"/>
      <c r="PZK58" s="1"/>
      <c r="PZL58" s="1"/>
      <c r="PZM58" s="1"/>
      <c r="PZN58" s="1"/>
      <c r="PZO58" s="1"/>
      <c r="PZP58" s="1"/>
      <c r="PZQ58" s="1"/>
      <c r="PZR58" s="1"/>
      <c r="PZS58" s="1"/>
      <c r="PZT58" s="1"/>
      <c r="PZU58" s="1"/>
      <c r="PZV58" s="1"/>
      <c r="PZW58" s="1"/>
      <c r="PZX58" s="1"/>
      <c r="PZY58" s="1"/>
      <c r="PZZ58" s="1"/>
      <c r="QAA58" s="1"/>
      <c r="QAB58" s="1"/>
      <c r="QAC58" s="1"/>
      <c r="QAD58" s="1"/>
      <c r="QAE58" s="1"/>
      <c r="QAF58" s="1"/>
      <c r="QAG58" s="1"/>
      <c r="QAH58" s="1"/>
      <c r="QAI58" s="1"/>
      <c r="QAJ58" s="1"/>
      <c r="QAK58" s="1"/>
      <c r="QAL58" s="1"/>
      <c r="QAM58" s="1"/>
      <c r="QAN58" s="1"/>
      <c r="QAO58" s="1"/>
      <c r="QAP58" s="1"/>
      <c r="QAQ58" s="1"/>
      <c r="QAR58" s="1"/>
      <c r="QAS58" s="1"/>
      <c r="QAT58" s="1"/>
      <c r="QAU58" s="1"/>
      <c r="QAV58" s="1"/>
      <c r="QAW58" s="1"/>
      <c r="QAX58" s="1"/>
      <c r="QAY58" s="1"/>
      <c r="QAZ58" s="1"/>
      <c r="QBA58" s="1"/>
      <c r="QBB58" s="1"/>
      <c r="QBC58" s="1"/>
      <c r="QBD58" s="1"/>
      <c r="QBE58" s="1"/>
      <c r="QBF58" s="1"/>
      <c r="QBG58" s="1"/>
      <c r="QBH58" s="1"/>
      <c r="QBI58" s="1"/>
      <c r="QBJ58" s="1"/>
      <c r="QBK58" s="1"/>
      <c r="QBL58" s="1"/>
      <c r="QBM58" s="1"/>
      <c r="QBN58" s="1"/>
      <c r="QBO58" s="1"/>
      <c r="QBP58" s="1"/>
      <c r="QBQ58" s="1"/>
      <c r="QBR58" s="1"/>
      <c r="QBS58" s="1"/>
      <c r="QBT58" s="1"/>
      <c r="QBU58" s="1"/>
      <c r="QBV58" s="1"/>
      <c r="QBW58" s="1"/>
      <c r="QBX58" s="1"/>
      <c r="QBY58" s="1"/>
      <c r="QBZ58" s="1"/>
      <c r="QCA58" s="1"/>
      <c r="QCB58" s="1"/>
      <c r="QCC58" s="1"/>
      <c r="QCD58" s="1"/>
      <c r="QCE58" s="1"/>
      <c r="QCF58" s="1"/>
      <c r="QCG58" s="1"/>
      <c r="QCH58" s="1"/>
      <c r="QCI58" s="1"/>
      <c r="QCJ58" s="1"/>
      <c r="QCK58" s="1"/>
      <c r="QCL58" s="1"/>
      <c r="QCM58" s="1"/>
      <c r="QCN58" s="1"/>
      <c r="QCO58" s="1"/>
      <c r="QCP58" s="1"/>
      <c r="QCQ58" s="1"/>
      <c r="QCR58" s="1"/>
      <c r="QCS58" s="1"/>
      <c r="QCT58" s="1"/>
      <c r="QCU58" s="1"/>
      <c r="QCV58" s="1"/>
      <c r="QCW58" s="1"/>
      <c r="QCX58" s="1"/>
      <c r="QCY58" s="1"/>
      <c r="QCZ58" s="1"/>
      <c r="QDA58" s="1"/>
      <c r="QDB58" s="1"/>
      <c r="QDC58" s="1"/>
      <c r="QDD58" s="1"/>
      <c r="QDE58" s="1"/>
      <c r="QDF58" s="1"/>
      <c r="QDG58" s="1"/>
      <c r="QDH58" s="1"/>
      <c r="QDI58" s="1"/>
      <c r="QDJ58" s="1"/>
      <c r="QDK58" s="1"/>
      <c r="QDL58" s="1"/>
      <c r="QDM58" s="1"/>
      <c r="QDN58" s="1"/>
      <c r="QDO58" s="1"/>
      <c r="QDP58" s="1"/>
      <c r="QDQ58" s="1"/>
      <c r="QDR58" s="1"/>
      <c r="QDS58" s="1"/>
      <c r="QDT58" s="1"/>
      <c r="QDU58" s="1"/>
      <c r="QDV58" s="1"/>
      <c r="QDW58" s="1"/>
      <c r="QDX58" s="1"/>
      <c r="QDY58" s="1"/>
      <c r="QDZ58" s="1"/>
      <c r="QEA58" s="1"/>
      <c r="QEB58" s="1"/>
      <c r="QEC58" s="1"/>
      <c r="QED58" s="1"/>
      <c r="QEE58" s="1"/>
      <c r="QEF58" s="1"/>
      <c r="QEG58" s="1"/>
      <c r="QEH58" s="1"/>
      <c r="QEI58" s="1"/>
      <c r="QEJ58" s="1"/>
      <c r="QEK58" s="1"/>
      <c r="QEL58" s="1"/>
      <c r="QEM58" s="1"/>
      <c r="QEN58" s="1"/>
      <c r="QEO58" s="1"/>
      <c r="QEP58" s="1"/>
      <c r="QEQ58" s="1"/>
      <c r="QER58" s="1"/>
      <c r="QES58" s="1"/>
      <c r="QET58" s="1"/>
      <c r="QEU58" s="1"/>
      <c r="QEV58" s="1"/>
      <c r="QEW58" s="1"/>
      <c r="QEX58" s="1"/>
      <c r="QEY58" s="1"/>
      <c r="QEZ58" s="1"/>
      <c r="QFA58" s="1"/>
      <c r="QFB58" s="1"/>
      <c r="QFC58" s="1"/>
      <c r="QFD58" s="1"/>
      <c r="QFE58" s="1"/>
      <c r="QFF58" s="1"/>
      <c r="QFG58" s="1"/>
      <c r="QFH58" s="1"/>
      <c r="QFI58" s="1"/>
      <c r="QFJ58" s="1"/>
      <c r="QFK58" s="1"/>
      <c r="QFL58" s="1"/>
      <c r="QFM58" s="1"/>
      <c r="QFN58" s="1"/>
      <c r="QFO58" s="1"/>
      <c r="QFP58" s="1"/>
      <c r="QFQ58" s="1"/>
      <c r="QFR58" s="1"/>
      <c r="QFS58" s="1"/>
      <c r="QFT58" s="1"/>
      <c r="QFU58" s="1"/>
      <c r="QFV58" s="1"/>
      <c r="QFW58" s="1"/>
      <c r="QFX58" s="1"/>
      <c r="QFY58" s="1"/>
      <c r="QFZ58" s="1"/>
      <c r="QGA58" s="1"/>
      <c r="QGB58" s="1"/>
      <c r="QGC58" s="1"/>
      <c r="QGD58" s="1"/>
      <c r="QGE58" s="1"/>
      <c r="QGF58" s="1"/>
      <c r="QGG58" s="1"/>
      <c r="QGH58" s="1"/>
      <c r="QGI58" s="1"/>
      <c r="QGJ58" s="1"/>
      <c r="QGK58" s="1"/>
      <c r="QGL58" s="1"/>
      <c r="QGM58" s="1"/>
      <c r="QGN58" s="1"/>
      <c r="QGO58" s="1"/>
      <c r="QGP58" s="1"/>
      <c r="QGQ58" s="1"/>
      <c r="QGR58" s="1"/>
      <c r="QGS58" s="1"/>
      <c r="QGT58" s="1"/>
      <c r="QGU58" s="1"/>
      <c r="QGV58" s="1"/>
      <c r="QGW58" s="1"/>
      <c r="QGX58" s="1"/>
      <c r="QGY58" s="1"/>
      <c r="QGZ58" s="1"/>
      <c r="QHA58" s="1"/>
      <c r="QHB58" s="1"/>
      <c r="QHC58" s="1"/>
      <c r="QHD58" s="1"/>
      <c r="QHE58" s="1"/>
      <c r="QHF58" s="1"/>
      <c r="QHG58" s="1"/>
      <c r="QHH58" s="1"/>
      <c r="QHI58" s="1"/>
      <c r="QHJ58" s="1"/>
      <c r="QHK58" s="1"/>
      <c r="QHL58" s="1"/>
      <c r="QHM58" s="1"/>
      <c r="QHN58" s="1"/>
      <c r="QHO58" s="1"/>
      <c r="QHP58" s="1"/>
      <c r="QHQ58" s="1"/>
      <c r="QHR58" s="1"/>
      <c r="QHS58" s="1"/>
      <c r="QHT58" s="1"/>
      <c r="QHU58" s="1"/>
      <c r="QHV58" s="1"/>
      <c r="QHW58" s="1"/>
      <c r="QHX58" s="1"/>
      <c r="QHY58" s="1"/>
      <c r="QHZ58" s="1"/>
      <c r="QIA58" s="1"/>
      <c r="QIB58" s="1"/>
      <c r="QIC58" s="1"/>
      <c r="QID58" s="1"/>
      <c r="QIE58" s="1"/>
      <c r="QIF58" s="1"/>
      <c r="QIG58" s="1"/>
      <c r="QIH58" s="1"/>
      <c r="QII58" s="1"/>
      <c r="QIJ58" s="1"/>
      <c r="QIK58" s="1"/>
      <c r="QIL58" s="1"/>
      <c r="QIM58" s="1"/>
      <c r="QIN58" s="1"/>
      <c r="QIO58" s="1"/>
      <c r="QIP58" s="1"/>
      <c r="QIQ58" s="1"/>
      <c r="QIR58" s="1"/>
      <c r="QIS58" s="1"/>
      <c r="QIT58" s="1"/>
      <c r="QIU58" s="1"/>
      <c r="QIV58" s="1"/>
      <c r="QIW58" s="1"/>
      <c r="QIX58" s="1"/>
      <c r="QIY58" s="1"/>
      <c r="QIZ58" s="1"/>
      <c r="QJA58" s="1"/>
      <c r="QJB58" s="1"/>
      <c r="QJC58" s="1"/>
      <c r="QJD58" s="1"/>
      <c r="QJE58" s="1"/>
      <c r="QJF58" s="1"/>
      <c r="QJG58" s="1"/>
      <c r="QJH58" s="1"/>
      <c r="QJI58" s="1"/>
      <c r="QJJ58" s="1"/>
      <c r="QJK58" s="1"/>
      <c r="QJL58" s="1"/>
      <c r="QJM58" s="1"/>
      <c r="QJN58" s="1"/>
      <c r="QJO58" s="1"/>
      <c r="QJP58" s="1"/>
      <c r="QJQ58" s="1"/>
      <c r="QJR58" s="1"/>
      <c r="QJS58" s="1"/>
      <c r="QJT58" s="1"/>
      <c r="QJU58" s="1"/>
      <c r="QJV58" s="1"/>
      <c r="QJW58" s="1"/>
      <c r="QJX58" s="1"/>
      <c r="QJY58" s="1"/>
      <c r="QJZ58" s="1"/>
      <c r="QKA58" s="1"/>
      <c r="QKB58" s="1"/>
      <c r="QKC58" s="1"/>
      <c r="QKD58" s="1"/>
      <c r="QKE58" s="1"/>
      <c r="QKF58" s="1"/>
      <c r="QKG58" s="1"/>
      <c r="QKH58" s="1"/>
      <c r="QKI58" s="1"/>
      <c r="QKJ58" s="1"/>
      <c r="QKK58" s="1"/>
      <c r="QKL58" s="1"/>
      <c r="QKM58" s="1"/>
      <c r="QKN58" s="1"/>
      <c r="QKO58" s="1"/>
      <c r="QKP58" s="1"/>
      <c r="QKQ58" s="1"/>
      <c r="QKR58" s="1"/>
      <c r="QKS58" s="1"/>
      <c r="QKT58" s="1"/>
      <c r="QKU58" s="1"/>
      <c r="QKV58" s="1"/>
      <c r="QKW58" s="1"/>
      <c r="QKX58" s="1"/>
      <c r="QKY58" s="1"/>
      <c r="QKZ58" s="1"/>
      <c r="QLA58" s="1"/>
      <c r="QLB58" s="1"/>
      <c r="QLC58" s="1"/>
      <c r="QLD58" s="1"/>
      <c r="QLE58" s="1"/>
      <c r="QLF58" s="1"/>
      <c r="QLG58" s="1"/>
      <c r="QLH58" s="1"/>
      <c r="QLI58" s="1"/>
      <c r="QLJ58" s="1"/>
      <c r="QLK58" s="1"/>
      <c r="QLL58" s="1"/>
      <c r="QLM58" s="1"/>
      <c r="QLN58" s="1"/>
      <c r="QLO58" s="1"/>
      <c r="QLP58" s="1"/>
      <c r="QLQ58" s="1"/>
      <c r="QLR58" s="1"/>
      <c r="QLS58" s="1"/>
      <c r="QLT58" s="1"/>
      <c r="QLU58" s="1"/>
      <c r="QLV58" s="1"/>
      <c r="QLW58" s="1"/>
      <c r="QLX58" s="1"/>
      <c r="QLY58" s="1"/>
      <c r="QLZ58" s="1"/>
      <c r="QMA58" s="1"/>
      <c r="QMB58" s="1"/>
      <c r="QMC58" s="1"/>
      <c r="QMD58" s="1"/>
      <c r="QME58" s="1"/>
      <c r="QMF58" s="1"/>
      <c r="QMG58" s="1"/>
      <c r="QMH58" s="1"/>
      <c r="QMI58" s="1"/>
      <c r="QMJ58" s="1"/>
      <c r="QMK58" s="1"/>
      <c r="QML58" s="1"/>
      <c r="QMM58" s="1"/>
      <c r="QMN58" s="1"/>
      <c r="QMO58" s="1"/>
      <c r="QMP58" s="1"/>
      <c r="QMQ58" s="1"/>
      <c r="QMR58" s="1"/>
      <c r="QMS58" s="1"/>
      <c r="QMT58" s="1"/>
      <c r="QMU58" s="1"/>
      <c r="QMV58" s="1"/>
      <c r="QMW58" s="1"/>
      <c r="QMX58" s="1"/>
      <c r="QMY58" s="1"/>
      <c r="QMZ58" s="1"/>
      <c r="QNA58" s="1"/>
      <c r="QNB58" s="1"/>
      <c r="QNC58" s="1"/>
      <c r="QND58" s="1"/>
      <c r="QNE58" s="1"/>
      <c r="QNF58" s="1"/>
      <c r="QNG58" s="1"/>
      <c r="QNH58" s="1"/>
      <c r="QNI58" s="1"/>
      <c r="QNJ58" s="1"/>
      <c r="QNK58" s="1"/>
      <c r="QNL58" s="1"/>
      <c r="QNM58" s="1"/>
      <c r="QNN58" s="1"/>
      <c r="QNO58" s="1"/>
      <c r="QNP58" s="1"/>
      <c r="QNQ58" s="1"/>
      <c r="QNR58" s="1"/>
      <c r="QNS58" s="1"/>
      <c r="QNT58" s="1"/>
      <c r="QNU58" s="1"/>
      <c r="QNV58" s="1"/>
      <c r="QNW58" s="1"/>
      <c r="QNX58" s="1"/>
      <c r="QNY58" s="1"/>
      <c r="QNZ58" s="1"/>
      <c r="QOA58" s="1"/>
      <c r="QOB58" s="1"/>
      <c r="QOC58" s="1"/>
      <c r="QOD58" s="1"/>
      <c r="QOE58" s="1"/>
      <c r="QOF58" s="1"/>
      <c r="QOG58" s="1"/>
      <c r="QOH58" s="1"/>
      <c r="QOI58" s="1"/>
      <c r="QOJ58" s="1"/>
      <c r="QOK58" s="1"/>
      <c r="QOL58" s="1"/>
      <c r="QOM58" s="1"/>
      <c r="QON58" s="1"/>
      <c r="QOO58" s="1"/>
      <c r="QOP58" s="1"/>
      <c r="QOQ58" s="1"/>
      <c r="QOR58" s="1"/>
      <c r="QOS58" s="1"/>
      <c r="QOT58" s="1"/>
      <c r="QOU58" s="1"/>
      <c r="QOV58" s="1"/>
      <c r="QOW58" s="1"/>
      <c r="QOX58" s="1"/>
      <c r="QOY58" s="1"/>
      <c r="QOZ58" s="1"/>
      <c r="QPA58" s="1"/>
      <c r="QPB58" s="1"/>
      <c r="QPC58" s="1"/>
      <c r="QPD58" s="1"/>
      <c r="QPE58" s="1"/>
      <c r="QPF58" s="1"/>
      <c r="QPG58" s="1"/>
      <c r="QPH58" s="1"/>
      <c r="QPI58" s="1"/>
      <c r="QPJ58" s="1"/>
      <c r="QPK58" s="1"/>
      <c r="QPL58" s="1"/>
      <c r="QPM58" s="1"/>
      <c r="QPN58" s="1"/>
      <c r="QPO58" s="1"/>
      <c r="QPP58" s="1"/>
      <c r="QPQ58" s="1"/>
      <c r="QPR58" s="1"/>
      <c r="QPS58" s="1"/>
      <c r="QPT58" s="1"/>
      <c r="QPU58" s="1"/>
      <c r="QPV58" s="1"/>
      <c r="QPW58" s="1"/>
      <c r="QPX58" s="1"/>
      <c r="QPY58" s="1"/>
      <c r="QPZ58" s="1"/>
      <c r="QQA58" s="1"/>
      <c r="QQB58" s="1"/>
      <c r="QQC58" s="1"/>
      <c r="QQD58" s="1"/>
      <c r="QQE58" s="1"/>
      <c r="QQF58" s="1"/>
      <c r="QQG58" s="1"/>
      <c r="QQH58" s="1"/>
      <c r="QQI58" s="1"/>
      <c r="QQJ58" s="1"/>
      <c r="QQK58" s="1"/>
      <c r="QQL58" s="1"/>
      <c r="QQM58" s="1"/>
      <c r="QQN58" s="1"/>
      <c r="QQO58" s="1"/>
      <c r="QQP58" s="1"/>
      <c r="QQQ58" s="1"/>
      <c r="QQR58" s="1"/>
      <c r="QQS58" s="1"/>
      <c r="QQT58" s="1"/>
      <c r="QQU58" s="1"/>
      <c r="QQV58" s="1"/>
      <c r="QQW58" s="1"/>
      <c r="QQX58" s="1"/>
      <c r="QQY58" s="1"/>
      <c r="QQZ58" s="1"/>
      <c r="QRA58" s="1"/>
      <c r="QRB58" s="1"/>
      <c r="QRC58" s="1"/>
      <c r="QRD58" s="1"/>
      <c r="QRE58" s="1"/>
      <c r="QRF58" s="1"/>
      <c r="QRG58" s="1"/>
      <c r="QRH58" s="1"/>
      <c r="QRI58" s="1"/>
      <c r="QRJ58" s="1"/>
      <c r="QRK58" s="1"/>
      <c r="QRL58" s="1"/>
      <c r="QRM58" s="1"/>
      <c r="QRN58" s="1"/>
      <c r="QRO58" s="1"/>
      <c r="QRP58" s="1"/>
      <c r="QRQ58" s="1"/>
      <c r="QRR58" s="1"/>
      <c r="QRS58" s="1"/>
      <c r="QRT58" s="1"/>
      <c r="QRU58" s="1"/>
      <c r="QRV58" s="1"/>
      <c r="QRW58" s="1"/>
      <c r="QRX58" s="1"/>
      <c r="QRY58" s="1"/>
      <c r="QRZ58" s="1"/>
      <c r="QSA58" s="1"/>
      <c r="QSB58" s="1"/>
      <c r="QSC58" s="1"/>
      <c r="QSD58" s="1"/>
      <c r="QSE58" s="1"/>
      <c r="QSF58" s="1"/>
      <c r="QSG58" s="1"/>
      <c r="QSH58" s="1"/>
      <c r="QSI58" s="1"/>
      <c r="QSJ58" s="1"/>
      <c r="QSK58" s="1"/>
      <c r="QSL58" s="1"/>
      <c r="QSM58" s="1"/>
      <c r="QSN58" s="1"/>
      <c r="QSO58" s="1"/>
      <c r="QSP58" s="1"/>
      <c r="QSQ58" s="1"/>
      <c r="QSR58" s="1"/>
      <c r="QSS58" s="1"/>
      <c r="QST58" s="1"/>
      <c r="QSU58" s="1"/>
      <c r="QSV58" s="1"/>
      <c r="QSW58" s="1"/>
      <c r="QSX58" s="1"/>
      <c r="QSY58" s="1"/>
      <c r="QSZ58" s="1"/>
      <c r="QTA58" s="1"/>
      <c r="QTB58" s="1"/>
      <c r="QTC58" s="1"/>
      <c r="QTD58" s="1"/>
      <c r="QTE58" s="1"/>
      <c r="QTF58" s="1"/>
      <c r="QTG58" s="1"/>
      <c r="QTH58" s="1"/>
      <c r="QTI58" s="1"/>
      <c r="QTJ58" s="1"/>
      <c r="QTK58" s="1"/>
      <c r="QTL58" s="1"/>
      <c r="QTM58" s="1"/>
      <c r="QTN58" s="1"/>
      <c r="QTO58" s="1"/>
      <c r="QTP58" s="1"/>
      <c r="QTQ58" s="1"/>
      <c r="QTR58" s="1"/>
      <c r="QTS58" s="1"/>
      <c r="QTT58" s="1"/>
      <c r="QTU58" s="1"/>
      <c r="QTV58" s="1"/>
      <c r="QTW58" s="1"/>
      <c r="QTX58" s="1"/>
      <c r="QTY58" s="1"/>
      <c r="QTZ58" s="1"/>
      <c r="QUA58" s="1"/>
      <c r="QUB58" s="1"/>
      <c r="QUC58" s="1"/>
      <c r="QUD58" s="1"/>
      <c r="QUE58" s="1"/>
      <c r="QUF58" s="1"/>
      <c r="QUG58" s="1"/>
      <c r="QUH58" s="1"/>
      <c r="QUI58" s="1"/>
      <c r="QUJ58" s="1"/>
      <c r="QUK58" s="1"/>
      <c r="QUL58" s="1"/>
      <c r="QUM58" s="1"/>
      <c r="QUN58" s="1"/>
      <c r="QUO58" s="1"/>
      <c r="QUP58" s="1"/>
      <c r="QUQ58" s="1"/>
      <c r="QUR58" s="1"/>
      <c r="QUS58" s="1"/>
      <c r="QUT58" s="1"/>
      <c r="QUU58" s="1"/>
      <c r="QUV58" s="1"/>
      <c r="QUW58" s="1"/>
      <c r="QUX58" s="1"/>
      <c r="QUY58" s="1"/>
      <c r="QUZ58" s="1"/>
      <c r="QVA58" s="1"/>
      <c r="QVB58" s="1"/>
      <c r="QVC58" s="1"/>
      <c r="QVD58" s="1"/>
      <c r="QVE58" s="1"/>
      <c r="QVF58" s="1"/>
      <c r="QVG58" s="1"/>
      <c r="QVH58" s="1"/>
      <c r="QVI58" s="1"/>
      <c r="QVJ58" s="1"/>
      <c r="QVK58" s="1"/>
      <c r="QVL58" s="1"/>
      <c r="QVM58" s="1"/>
      <c r="QVN58" s="1"/>
      <c r="QVO58" s="1"/>
      <c r="QVP58" s="1"/>
      <c r="QVQ58" s="1"/>
      <c r="QVR58" s="1"/>
      <c r="QVS58" s="1"/>
      <c r="QVT58" s="1"/>
      <c r="QVU58" s="1"/>
      <c r="QVV58" s="1"/>
      <c r="QVW58" s="1"/>
      <c r="QVX58" s="1"/>
      <c r="QVY58" s="1"/>
      <c r="QVZ58" s="1"/>
      <c r="QWA58" s="1"/>
      <c r="QWB58" s="1"/>
      <c r="QWC58" s="1"/>
      <c r="QWD58" s="1"/>
      <c r="QWE58" s="1"/>
      <c r="QWF58" s="1"/>
      <c r="QWG58" s="1"/>
      <c r="QWH58" s="1"/>
      <c r="QWI58" s="1"/>
      <c r="QWJ58" s="1"/>
      <c r="QWK58" s="1"/>
      <c r="QWL58" s="1"/>
      <c r="QWM58" s="1"/>
      <c r="QWN58" s="1"/>
      <c r="QWO58" s="1"/>
      <c r="QWP58" s="1"/>
      <c r="QWQ58" s="1"/>
      <c r="QWR58" s="1"/>
      <c r="QWS58" s="1"/>
      <c r="QWT58" s="1"/>
      <c r="QWU58" s="1"/>
      <c r="QWV58" s="1"/>
      <c r="QWW58" s="1"/>
      <c r="QWX58" s="1"/>
      <c r="QWY58" s="1"/>
      <c r="QWZ58" s="1"/>
      <c r="QXA58" s="1"/>
      <c r="QXB58" s="1"/>
      <c r="QXC58" s="1"/>
      <c r="QXD58" s="1"/>
      <c r="QXE58" s="1"/>
      <c r="QXF58" s="1"/>
      <c r="QXG58" s="1"/>
      <c r="QXH58" s="1"/>
      <c r="QXI58" s="1"/>
      <c r="QXJ58" s="1"/>
      <c r="QXK58" s="1"/>
      <c r="QXL58" s="1"/>
      <c r="QXM58" s="1"/>
      <c r="QXN58" s="1"/>
      <c r="QXO58" s="1"/>
      <c r="QXP58" s="1"/>
      <c r="QXQ58" s="1"/>
      <c r="QXR58" s="1"/>
      <c r="QXS58" s="1"/>
      <c r="QXT58" s="1"/>
      <c r="QXU58" s="1"/>
      <c r="QXV58" s="1"/>
      <c r="QXW58" s="1"/>
      <c r="QXX58" s="1"/>
      <c r="QXY58" s="1"/>
      <c r="QXZ58" s="1"/>
      <c r="QYA58" s="1"/>
      <c r="QYB58" s="1"/>
      <c r="QYC58" s="1"/>
      <c r="QYD58" s="1"/>
      <c r="QYE58" s="1"/>
      <c r="QYF58" s="1"/>
      <c r="QYG58" s="1"/>
      <c r="QYH58" s="1"/>
      <c r="QYI58" s="1"/>
      <c r="QYJ58" s="1"/>
      <c r="QYK58" s="1"/>
      <c r="QYL58" s="1"/>
      <c r="QYM58" s="1"/>
      <c r="QYN58" s="1"/>
      <c r="QYO58" s="1"/>
      <c r="QYP58" s="1"/>
      <c r="QYQ58" s="1"/>
      <c r="QYR58" s="1"/>
      <c r="QYS58" s="1"/>
      <c r="QYT58" s="1"/>
      <c r="QYU58" s="1"/>
      <c r="QYV58" s="1"/>
      <c r="QYW58" s="1"/>
      <c r="QYX58" s="1"/>
      <c r="QYY58" s="1"/>
      <c r="QYZ58" s="1"/>
      <c r="QZA58" s="1"/>
      <c r="QZB58" s="1"/>
      <c r="QZC58" s="1"/>
      <c r="QZD58" s="1"/>
      <c r="QZE58" s="1"/>
      <c r="QZF58" s="1"/>
      <c r="QZG58" s="1"/>
      <c r="QZH58" s="1"/>
      <c r="QZI58" s="1"/>
      <c r="QZJ58" s="1"/>
      <c r="QZK58" s="1"/>
      <c r="QZL58" s="1"/>
      <c r="QZM58" s="1"/>
      <c r="QZN58" s="1"/>
      <c r="QZO58" s="1"/>
      <c r="QZP58" s="1"/>
      <c r="QZQ58" s="1"/>
      <c r="QZR58" s="1"/>
      <c r="QZS58" s="1"/>
      <c r="QZT58" s="1"/>
      <c r="QZU58" s="1"/>
      <c r="QZV58" s="1"/>
      <c r="QZW58" s="1"/>
      <c r="QZX58" s="1"/>
      <c r="QZY58" s="1"/>
      <c r="QZZ58" s="1"/>
      <c r="RAA58" s="1"/>
      <c r="RAB58" s="1"/>
      <c r="RAC58" s="1"/>
      <c r="RAD58" s="1"/>
      <c r="RAE58" s="1"/>
      <c r="RAF58" s="1"/>
      <c r="RAG58" s="1"/>
      <c r="RAH58" s="1"/>
      <c r="RAI58" s="1"/>
      <c r="RAJ58" s="1"/>
      <c r="RAK58" s="1"/>
      <c r="RAL58" s="1"/>
      <c r="RAM58" s="1"/>
      <c r="RAN58" s="1"/>
      <c r="RAO58" s="1"/>
      <c r="RAP58" s="1"/>
      <c r="RAQ58" s="1"/>
      <c r="RAR58" s="1"/>
      <c r="RAS58" s="1"/>
      <c r="RAT58" s="1"/>
      <c r="RAU58" s="1"/>
      <c r="RAV58" s="1"/>
      <c r="RAW58" s="1"/>
      <c r="RAX58" s="1"/>
      <c r="RAY58" s="1"/>
      <c r="RAZ58" s="1"/>
      <c r="RBA58" s="1"/>
      <c r="RBB58" s="1"/>
      <c r="RBC58" s="1"/>
      <c r="RBD58" s="1"/>
      <c r="RBE58" s="1"/>
      <c r="RBF58" s="1"/>
      <c r="RBG58" s="1"/>
      <c r="RBH58" s="1"/>
      <c r="RBI58" s="1"/>
      <c r="RBJ58" s="1"/>
      <c r="RBK58" s="1"/>
      <c r="RBL58" s="1"/>
      <c r="RBM58" s="1"/>
      <c r="RBN58" s="1"/>
      <c r="RBO58" s="1"/>
      <c r="RBP58" s="1"/>
      <c r="RBQ58" s="1"/>
      <c r="RBR58" s="1"/>
      <c r="RBS58" s="1"/>
      <c r="RBT58" s="1"/>
      <c r="RBU58" s="1"/>
      <c r="RBV58" s="1"/>
      <c r="RBW58" s="1"/>
      <c r="RBX58" s="1"/>
      <c r="RBY58" s="1"/>
      <c r="RBZ58" s="1"/>
      <c r="RCA58" s="1"/>
      <c r="RCB58" s="1"/>
      <c r="RCC58" s="1"/>
      <c r="RCD58" s="1"/>
      <c r="RCE58" s="1"/>
      <c r="RCF58" s="1"/>
      <c r="RCG58" s="1"/>
      <c r="RCH58" s="1"/>
      <c r="RCI58" s="1"/>
      <c r="RCJ58" s="1"/>
      <c r="RCK58" s="1"/>
      <c r="RCL58" s="1"/>
      <c r="RCM58" s="1"/>
      <c r="RCN58" s="1"/>
      <c r="RCO58" s="1"/>
      <c r="RCP58" s="1"/>
      <c r="RCQ58" s="1"/>
      <c r="RCR58" s="1"/>
      <c r="RCS58" s="1"/>
      <c r="RCT58" s="1"/>
      <c r="RCU58" s="1"/>
      <c r="RCV58" s="1"/>
      <c r="RCW58" s="1"/>
      <c r="RCX58" s="1"/>
      <c r="RCY58" s="1"/>
      <c r="RCZ58" s="1"/>
      <c r="RDA58" s="1"/>
      <c r="RDB58" s="1"/>
      <c r="RDC58" s="1"/>
      <c r="RDD58" s="1"/>
      <c r="RDE58" s="1"/>
      <c r="RDF58" s="1"/>
      <c r="RDG58" s="1"/>
      <c r="RDH58" s="1"/>
      <c r="RDI58" s="1"/>
      <c r="RDJ58" s="1"/>
      <c r="RDK58" s="1"/>
      <c r="RDL58" s="1"/>
      <c r="RDM58" s="1"/>
      <c r="RDN58" s="1"/>
      <c r="RDO58" s="1"/>
      <c r="RDP58" s="1"/>
      <c r="RDQ58" s="1"/>
      <c r="RDR58" s="1"/>
      <c r="RDS58" s="1"/>
      <c r="RDT58" s="1"/>
      <c r="RDU58" s="1"/>
      <c r="RDV58" s="1"/>
      <c r="RDW58" s="1"/>
      <c r="RDX58" s="1"/>
      <c r="RDY58" s="1"/>
      <c r="RDZ58" s="1"/>
      <c r="REA58" s="1"/>
      <c r="REB58" s="1"/>
      <c r="REC58" s="1"/>
      <c r="RED58" s="1"/>
      <c r="REE58" s="1"/>
      <c r="REF58" s="1"/>
      <c r="REG58" s="1"/>
      <c r="REH58" s="1"/>
      <c r="REI58" s="1"/>
      <c r="REJ58" s="1"/>
      <c r="REK58" s="1"/>
      <c r="REL58" s="1"/>
      <c r="REM58" s="1"/>
      <c r="REN58" s="1"/>
      <c r="REO58" s="1"/>
      <c r="REP58" s="1"/>
      <c r="REQ58" s="1"/>
      <c r="RER58" s="1"/>
      <c r="RES58" s="1"/>
      <c r="RET58" s="1"/>
      <c r="REU58" s="1"/>
      <c r="REV58" s="1"/>
      <c r="REW58" s="1"/>
      <c r="REX58" s="1"/>
      <c r="REY58" s="1"/>
      <c r="REZ58" s="1"/>
      <c r="RFA58" s="1"/>
      <c r="RFB58" s="1"/>
      <c r="RFC58" s="1"/>
      <c r="RFD58" s="1"/>
      <c r="RFE58" s="1"/>
      <c r="RFF58" s="1"/>
      <c r="RFG58" s="1"/>
      <c r="RFH58" s="1"/>
      <c r="RFI58" s="1"/>
      <c r="RFJ58" s="1"/>
      <c r="RFK58" s="1"/>
      <c r="RFL58" s="1"/>
      <c r="RFM58" s="1"/>
      <c r="RFN58" s="1"/>
      <c r="RFO58" s="1"/>
      <c r="RFP58" s="1"/>
      <c r="RFQ58" s="1"/>
      <c r="RFR58" s="1"/>
      <c r="RFS58" s="1"/>
      <c r="RFT58" s="1"/>
      <c r="RFU58" s="1"/>
      <c r="RFV58" s="1"/>
      <c r="RFW58" s="1"/>
      <c r="RFX58" s="1"/>
      <c r="RFY58" s="1"/>
      <c r="RFZ58" s="1"/>
      <c r="RGA58" s="1"/>
      <c r="RGB58" s="1"/>
      <c r="RGC58" s="1"/>
      <c r="RGD58" s="1"/>
      <c r="RGE58" s="1"/>
      <c r="RGF58" s="1"/>
      <c r="RGG58" s="1"/>
      <c r="RGH58" s="1"/>
      <c r="RGI58" s="1"/>
      <c r="RGJ58" s="1"/>
      <c r="RGK58" s="1"/>
      <c r="RGL58" s="1"/>
      <c r="RGM58" s="1"/>
      <c r="RGN58" s="1"/>
      <c r="RGO58" s="1"/>
      <c r="RGP58" s="1"/>
      <c r="RGQ58" s="1"/>
      <c r="RGR58" s="1"/>
      <c r="RGS58" s="1"/>
      <c r="RGT58" s="1"/>
      <c r="RGU58" s="1"/>
      <c r="RGV58" s="1"/>
      <c r="RGW58" s="1"/>
      <c r="RGX58" s="1"/>
      <c r="RGY58" s="1"/>
      <c r="RGZ58" s="1"/>
      <c r="RHA58" s="1"/>
      <c r="RHB58" s="1"/>
      <c r="RHC58" s="1"/>
      <c r="RHD58" s="1"/>
      <c r="RHE58" s="1"/>
      <c r="RHF58" s="1"/>
      <c r="RHG58" s="1"/>
      <c r="RHH58" s="1"/>
      <c r="RHI58" s="1"/>
      <c r="RHJ58" s="1"/>
      <c r="RHK58" s="1"/>
      <c r="RHL58" s="1"/>
      <c r="RHM58" s="1"/>
      <c r="RHN58" s="1"/>
      <c r="RHO58" s="1"/>
      <c r="RHP58" s="1"/>
      <c r="RHQ58" s="1"/>
      <c r="RHR58" s="1"/>
      <c r="RHS58" s="1"/>
      <c r="RHT58" s="1"/>
      <c r="RHU58" s="1"/>
      <c r="RHV58" s="1"/>
      <c r="RHW58" s="1"/>
      <c r="RHX58" s="1"/>
      <c r="RHY58" s="1"/>
      <c r="RHZ58" s="1"/>
      <c r="RIA58" s="1"/>
      <c r="RIB58" s="1"/>
      <c r="RIC58" s="1"/>
      <c r="RID58" s="1"/>
      <c r="RIE58" s="1"/>
      <c r="RIF58" s="1"/>
      <c r="RIG58" s="1"/>
      <c r="RIH58" s="1"/>
      <c r="RII58" s="1"/>
      <c r="RIJ58" s="1"/>
      <c r="RIK58" s="1"/>
      <c r="RIL58" s="1"/>
      <c r="RIM58" s="1"/>
      <c r="RIN58" s="1"/>
      <c r="RIO58" s="1"/>
      <c r="RIP58" s="1"/>
      <c r="RIQ58" s="1"/>
      <c r="RIR58" s="1"/>
      <c r="RIS58" s="1"/>
      <c r="RIT58" s="1"/>
      <c r="RIU58" s="1"/>
      <c r="RIV58" s="1"/>
      <c r="RIW58" s="1"/>
      <c r="RIX58" s="1"/>
      <c r="RIY58" s="1"/>
      <c r="RIZ58" s="1"/>
      <c r="RJA58" s="1"/>
      <c r="RJB58" s="1"/>
      <c r="RJC58" s="1"/>
      <c r="RJD58" s="1"/>
      <c r="RJE58" s="1"/>
      <c r="RJF58" s="1"/>
      <c r="RJG58" s="1"/>
      <c r="RJH58" s="1"/>
      <c r="RJI58" s="1"/>
      <c r="RJJ58" s="1"/>
      <c r="RJK58" s="1"/>
      <c r="RJL58" s="1"/>
      <c r="RJM58" s="1"/>
      <c r="RJN58" s="1"/>
      <c r="RJO58" s="1"/>
      <c r="RJP58" s="1"/>
      <c r="RJQ58" s="1"/>
      <c r="RJR58" s="1"/>
      <c r="RJS58" s="1"/>
      <c r="RJT58" s="1"/>
      <c r="RJU58" s="1"/>
      <c r="RJV58" s="1"/>
      <c r="RJW58" s="1"/>
      <c r="RJX58" s="1"/>
      <c r="RJY58" s="1"/>
      <c r="RJZ58" s="1"/>
      <c r="RKA58" s="1"/>
      <c r="RKB58" s="1"/>
      <c r="RKC58" s="1"/>
      <c r="RKD58" s="1"/>
      <c r="RKE58" s="1"/>
      <c r="RKF58" s="1"/>
      <c r="RKG58" s="1"/>
      <c r="RKH58" s="1"/>
      <c r="RKI58" s="1"/>
      <c r="RKJ58" s="1"/>
      <c r="RKK58" s="1"/>
      <c r="RKL58" s="1"/>
      <c r="RKM58" s="1"/>
      <c r="RKN58" s="1"/>
      <c r="RKO58" s="1"/>
      <c r="RKP58" s="1"/>
      <c r="RKQ58" s="1"/>
      <c r="RKR58" s="1"/>
      <c r="RKS58" s="1"/>
      <c r="RKT58" s="1"/>
      <c r="RKU58" s="1"/>
      <c r="RKV58" s="1"/>
      <c r="RKW58" s="1"/>
      <c r="RKX58" s="1"/>
      <c r="RKY58" s="1"/>
      <c r="RKZ58" s="1"/>
      <c r="RLA58" s="1"/>
      <c r="RLB58" s="1"/>
      <c r="RLC58" s="1"/>
      <c r="RLD58" s="1"/>
      <c r="RLE58" s="1"/>
      <c r="RLF58" s="1"/>
      <c r="RLG58" s="1"/>
      <c r="RLH58" s="1"/>
      <c r="RLI58" s="1"/>
      <c r="RLJ58" s="1"/>
      <c r="RLK58" s="1"/>
      <c r="RLL58" s="1"/>
      <c r="RLM58" s="1"/>
      <c r="RLN58" s="1"/>
      <c r="RLO58" s="1"/>
      <c r="RLP58" s="1"/>
      <c r="RLQ58" s="1"/>
      <c r="RLR58" s="1"/>
      <c r="RLS58" s="1"/>
      <c r="RLT58" s="1"/>
      <c r="RLU58" s="1"/>
      <c r="RLV58" s="1"/>
      <c r="RLW58" s="1"/>
      <c r="RLX58" s="1"/>
      <c r="RLY58" s="1"/>
      <c r="RLZ58" s="1"/>
      <c r="RMA58" s="1"/>
      <c r="RMB58" s="1"/>
      <c r="RMC58" s="1"/>
      <c r="RMD58" s="1"/>
      <c r="RME58" s="1"/>
      <c r="RMF58" s="1"/>
      <c r="RMG58" s="1"/>
      <c r="RMH58" s="1"/>
      <c r="RMI58" s="1"/>
      <c r="RMJ58" s="1"/>
      <c r="RMK58" s="1"/>
      <c r="RML58" s="1"/>
      <c r="RMM58" s="1"/>
      <c r="RMN58" s="1"/>
      <c r="RMO58" s="1"/>
      <c r="RMP58" s="1"/>
      <c r="RMQ58" s="1"/>
      <c r="RMR58" s="1"/>
      <c r="RMS58" s="1"/>
      <c r="RMT58" s="1"/>
      <c r="RMU58" s="1"/>
      <c r="RMV58" s="1"/>
      <c r="RMW58" s="1"/>
      <c r="RMX58" s="1"/>
      <c r="RMY58" s="1"/>
      <c r="RMZ58" s="1"/>
      <c r="RNA58" s="1"/>
      <c r="RNB58" s="1"/>
      <c r="RNC58" s="1"/>
      <c r="RND58" s="1"/>
      <c r="RNE58" s="1"/>
      <c r="RNF58" s="1"/>
      <c r="RNG58" s="1"/>
      <c r="RNH58" s="1"/>
      <c r="RNI58" s="1"/>
      <c r="RNJ58" s="1"/>
      <c r="RNK58" s="1"/>
      <c r="RNL58" s="1"/>
      <c r="RNM58" s="1"/>
      <c r="RNN58" s="1"/>
      <c r="RNO58" s="1"/>
      <c r="RNP58" s="1"/>
      <c r="RNQ58" s="1"/>
      <c r="RNR58" s="1"/>
      <c r="RNS58" s="1"/>
      <c r="RNT58" s="1"/>
      <c r="RNU58" s="1"/>
      <c r="RNV58" s="1"/>
      <c r="RNW58" s="1"/>
      <c r="RNX58" s="1"/>
      <c r="RNY58" s="1"/>
      <c r="RNZ58" s="1"/>
      <c r="ROA58" s="1"/>
      <c r="ROB58" s="1"/>
      <c r="ROC58" s="1"/>
      <c r="ROD58" s="1"/>
      <c r="ROE58" s="1"/>
      <c r="ROF58" s="1"/>
      <c r="ROG58" s="1"/>
      <c r="ROH58" s="1"/>
      <c r="ROI58" s="1"/>
      <c r="ROJ58" s="1"/>
      <c r="ROK58" s="1"/>
      <c r="ROL58" s="1"/>
      <c r="ROM58" s="1"/>
      <c r="RON58" s="1"/>
      <c r="ROO58" s="1"/>
      <c r="ROP58" s="1"/>
      <c r="ROQ58" s="1"/>
      <c r="ROR58" s="1"/>
      <c r="ROS58" s="1"/>
      <c r="ROT58" s="1"/>
      <c r="ROU58" s="1"/>
      <c r="ROV58" s="1"/>
      <c r="ROW58" s="1"/>
      <c r="ROX58" s="1"/>
      <c r="ROY58" s="1"/>
      <c r="ROZ58" s="1"/>
      <c r="RPA58" s="1"/>
      <c r="RPB58" s="1"/>
      <c r="RPC58" s="1"/>
      <c r="RPD58" s="1"/>
      <c r="RPE58" s="1"/>
      <c r="RPF58" s="1"/>
      <c r="RPG58" s="1"/>
      <c r="RPH58" s="1"/>
      <c r="RPI58" s="1"/>
      <c r="RPJ58" s="1"/>
      <c r="RPK58" s="1"/>
      <c r="RPL58" s="1"/>
      <c r="RPM58" s="1"/>
      <c r="RPN58" s="1"/>
      <c r="RPO58" s="1"/>
      <c r="RPP58" s="1"/>
      <c r="RPQ58" s="1"/>
      <c r="RPR58" s="1"/>
      <c r="RPS58" s="1"/>
      <c r="RPT58" s="1"/>
      <c r="RPU58" s="1"/>
      <c r="RPV58" s="1"/>
      <c r="RPW58" s="1"/>
      <c r="RPX58" s="1"/>
      <c r="RPY58" s="1"/>
      <c r="RPZ58" s="1"/>
      <c r="RQA58" s="1"/>
      <c r="RQB58" s="1"/>
      <c r="RQC58" s="1"/>
      <c r="RQD58" s="1"/>
      <c r="RQE58" s="1"/>
      <c r="RQF58" s="1"/>
      <c r="RQG58" s="1"/>
      <c r="RQH58" s="1"/>
      <c r="RQI58" s="1"/>
      <c r="RQJ58" s="1"/>
      <c r="RQK58" s="1"/>
      <c r="RQL58" s="1"/>
      <c r="RQM58" s="1"/>
      <c r="RQN58" s="1"/>
      <c r="RQO58" s="1"/>
      <c r="RQP58" s="1"/>
      <c r="RQQ58" s="1"/>
      <c r="RQR58" s="1"/>
      <c r="RQS58" s="1"/>
      <c r="RQT58" s="1"/>
      <c r="RQU58" s="1"/>
      <c r="RQV58" s="1"/>
      <c r="RQW58" s="1"/>
      <c r="RQX58" s="1"/>
      <c r="RQY58" s="1"/>
      <c r="RQZ58" s="1"/>
      <c r="RRA58" s="1"/>
      <c r="RRB58" s="1"/>
      <c r="RRC58" s="1"/>
      <c r="RRD58" s="1"/>
      <c r="RRE58" s="1"/>
      <c r="RRF58" s="1"/>
      <c r="RRG58" s="1"/>
      <c r="RRH58" s="1"/>
      <c r="RRI58" s="1"/>
      <c r="RRJ58" s="1"/>
      <c r="RRK58" s="1"/>
      <c r="RRL58" s="1"/>
      <c r="RRM58" s="1"/>
      <c r="RRN58" s="1"/>
      <c r="RRO58" s="1"/>
      <c r="RRP58" s="1"/>
      <c r="RRQ58" s="1"/>
      <c r="RRR58" s="1"/>
      <c r="RRS58" s="1"/>
      <c r="RRT58" s="1"/>
      <c r="RRU58" s="1"/>
      <c r="RRV58" s="1"/>
      <c r="RRW58" s="1"/>
      <c r="RRX58" s="1"/>
      <c r="RRY58" s="1"/>
      <c r="RRZ58" s="1"/>
      <c r="RSA58" s="1"/>
      <c r="RSB58" s="1"/>
      <c r="RSC58" s="1"/>
      <c r="RSD58" s="1"/>
      <c r="RSE58" s="1"/>
      <c r="RSF58" s="1"/>
      <c r="RSG58" s="1"/>
      <c r="RSH58" s="1"/>
      <c r="RSI58" s="1"/>
      <c r="RSJ58" s="1"/>
      <c r="RSK58" s="1"/>
      <c r="RSL58" s="1"/>
      <c r="RSM58" s="1"/>
      <c r="RSN58" s="1"/>
      <c r="RSO58" s="1"/>
      <c r="RSP58" s="1"/>
      <c r="RSQ58" s="1"/>
      <c r="RSR58" s="1"/>
      <c r="RSS58" s="1"/>
      <c r="RST58" s="1"/>
      <c r="RSU58" s="1"/>
      <c r="RSV58" s="1"/>
      <c r="RSW58" s="1"/>
      <c r="RSX58" s="1"/>
      <c r="RSY58" s="1"/>
      <c r="RSZ58" s="1"/>
      <c r="RTA58" s="1"/>
      <c r="RTB58" s="1"/>
      <c r="RTC58" s="1"/>
      <c r="RTD58" s="1"/>
      <c r="RTE58" s="1"/>
      <c r="RTF58" s="1"/>
      <c r="RTG58" s="1"/>
      <c r="RTH58" s="1"/>
      <c r="RTI58" s="1"/>
      <c r="RTJ58" s="1"/>
      <c r="RTK58" s="1"/>
      <c r="RTL58" s="1"/>
      <c r="RTM58" s="1"/>
      <c r="RTN58" s="1"/>
      <c r="RTO58" s="1"/>
      <c r="RTP58" s="1"/>
      <c r="RTQ58" s="1"/>
      <c r="RTR58" s="1"/>
      <c r="RTS58" s="1"/>
      <c r="RTT58" s="1"/>
      <c r="RTU58" s="1"/>
      <c r="RTV58" s="1"/>
      <c r="RTW58" s="1"/>
      <c r="RTX58" s="1"/>
      <c r="RTY58" s="1"/>
      <c r="RTZ58" s="1"/>
      <c r="RUA58" s="1"/>
      <c r="RUB58" s="1"/>
      <c r="RUC58" s="1"/>
      <c r="RUD58" s="1"/>
      <c r="RUE58" s="1"/>
      <c r="RUF58" s="1"/>
      <c r="RUG58" s="1"/>
      <c r="RUH58" s="1"/>
      <c r="RUI58" s="1"/>
      <c r="RUJ58" s="1"/>
      <c r="RUK58" s="1"/>
      <c r="RUL58" s="1"/>
      <c r="RUM58" s="1"/>
      <c r="RUN58" s="1"/>
      <c r="RUO58" s="1"/>
      <c r="RUP58" s="1"/>
      <c r="RUQ58" s="1"/>
      <c r="RUR58" s="1"/>
      <c r="RUS58" s="1"/>
      <c r="RUT58" s="1"/>
      <c r="RUU58" s="1"/>
      <c r="RUV58" s="1"/>
      <c r="RUW58" s="1"/>
      <c r="RUX58" s="1"/>
      <c r="RUY58" s="1"/>
      <c r="RUZ58" s="1"/>
      <c r="RVA58" s="1"/>
      <c r="RVB58" s="1"/>
      <c r="RVC58" s="1"/>
      <c r="RVD58" s="1"/>
      <c r="RVE58" s="1"/>
      <c r="RVF58" s="1"/>
      <c r="RVG58" s="1"/>
      <c r="RVH58" s="1"/>
      <c r="RVI58" s="1"/>
      <c r="RVJ58" s="1"/>
      <c r="RVK58" s="1"/>
      <c r="RVL58" s="1"/>
      <c r="RVM58" s="1"/>
      <c r="RVN58" s="1"/>
      <c r="RVO58" s="1"/>
      <c r="RVP58" s="1"/>
      <c r="RVQ58" s="1"/>
      <c r="RVR58" s="1"/>
      <c r="RVS58" s="1"/>
      <c r="RVT58" s="1"/>
      <c r="RVU58" s="1"/>
      <c r="RVV58" s="1"/>
      <c r="RVW58" s="1"/>
      <c r="RVX58" s="1"/>
      <c r="RVY58" s="1"/>
      <c r="RVZ58" s="1"/>
      <c r="RWA58" s="1"/>
      <c r="RWB58" s="1"/>
      <c r="RWC58" s="1"/>
      <c r="RWD58" s="1"/>
      <c r="RWE58" s="1"/>
      <c r="RWF58" s="1"/>
      <c r="RWG58" s="1"/>
      <c r="RWH58" s="1"/>
      <c r="RWI58" s="1"/>
      <c r="RWJ58" s="1"/>
      <c r="RWK58" s="1"/>
      <c r="RWL58" s="1"/>
      <c r="RWM58" s="1"/>
      <c r="RWN58" s="1"/>
      <c r="RWO58" s="1"/>
      <c r="RWP58" s="1"/>
      <c r="RWQ58" s="1"/>
      <c r="RWR58" s="1"/>
      <c r="RWS58" s="1"/>
      <c r="RWT58" s="1"/>
      <c r="RWU58" s="1"/>
      <c r="RWV58" s="1"/>
      <c r="RWW58" s="1"/>
      <c r="RWX58" s="1"/>
      <c r="RWY58" s="1"/>
      <c r="RWZ58" s="1"/>
      <c r="RXA58" s="1"/>
      <c r="RXB58" s="1"/>
      <c r="RXC58" s="1"/>
      <c r="RXD58" s="1"/>
      <c r="RXE58" s="1"/>
      <c r="RXF58" s="1"/>
      <c r="RXG58" s="1"/>
      <c r="RXH58" s="1"/>
      <c r="RXI58" s="1"/>
      <c r="RXJ58" s="1"/>
      <c r="RXK58" s="1"/>
      <c r="RXL58" s="1"/>
      <c r="RXM58" s="1"/>
      <c r="RXN58" s="1"/>
      <c r="RXO58" s="1"/>
      <c r="RXP58" s="1"/>
      <c r="RXQ58" s="1"/>
      <c r="RXR58" s="1"/>
      <c r="RXS58" s="1"/>
      <c r="RXT58" s="1"/>
      <c r="RXU58" s="1"/>
      <c r="RXV58" s="1"/>
      <c r="RXW58" s="1"/>
      <c r="RXX58" s="1"/>
      <c r="RXY58" s="1"/>
      <c r="RXZ58" s="1"/>
      <c r="RYA58" s="1"/>
      <c r="RYB58" s="1"/>
      <c r="RYC58" s="1"/>
      <c r="RYD58" s="1"/>
      <c r="RYE58" s="1"/>
      <c r="RYF58" s="1"/>
      <c r="RYG58" s="1"/>
      <c r="RYH58" s="1"/>
      <c r="RYI58" s="1"/>
      <c r="RYJ58" s="1"/>
      <c r="RYK58" s="1"/>
      <c r="RYL58" s="1"/>
      <c r="RYM58" s="1"/>
      <c r="RYN58" s="1"/>
      <c r="RYO58" s="1"/>
      <c r="RYP58" s="1"/>
      <c r="RYQ58" s="1"/>
      <c r="RYR58" s="1"/>
      <c r="RYS58" s="1"/>
      <c r="RYT58" s="1"/>
      <c r="RYU58" s="1"/>
      <c r="RYV58" s="1"/>
      <c r="RYW58" s="1"/>
      <c r="RYX58" s="1"/>
      <c r="RYY58" s="1"/>
      <c r="RYZ58" s="1"/>
      <c r="RZA58" s="1"/>
      <c r="RZB58" s="1"/>
      <c r="RZC58" s="1"/>
      <c r="RZD58" s="1"/>
      <c r="RZE58" s="1"/>
      <c r="RZF58" s="1"/>
      <c r="RZG58" s="1"/>
      <c r="RZH58" s="1"/>
      <c r="RZI58" s="1"/>
      <c r="RZJ58" s="1"/>
      <c r="RZK58" s="1"/>
      <c r="RZL58" s="1"/>
      <c r="RZM58" s="1"/>
      <c r="RZN58" s="1"/>
      <c r="RZO58" s="1"/>
      <c r="RZP58" s="1"/>
      <c r="RZQ58" s="1"/>
      <c r="RZR58" s="1"/>
      <c r="RZS58" s="1"/>
      <c r="RZT58" s="1"/>
      <c r="RZU58" s="1"/>
      <c r="RZV58" s="1"/>
      <c r="RZW58" s="1"/>
      <c r="RZX58" s="1"/>
      <c r="RZY58" s="1"/>
      <c r="RZZ58" s="1"/>
      <c r="SAA58" s="1"/>
      <c r="SAB58" s="1"/>
      <c r="SAC58" s="1"/>
      <c r="SAD58" s="1"/>
      <c r="SAE58" s="1"/>
      <c r="SAF58" s="1"/>
      <c r="SAG58" s="1"/>
      <c r="SAH58" s="1"/>
      <c r="SAI58" s="1"/>
      <c r="SAJ58" s="1"/>
      <c r="SAK58" s="1"/>
      <c r="SAL58" s="1"/>
      <c r="SAM58" s="1"/>
      <c r="SAN58" s="1"/>
      <c r="SAO58" s="1"/>
      <c r="SAP58" s="1"/>
      <c r="SAQ58" s="1"/>
      <c r="SAR58" s="1"/>
      <c r="SAS58" s="1"/>
      <c r="SAT58" s="1"/>
      <c r="SAU58" s="1"/>
      <c r="SAV58" s="1"/>
      <c r="SAW58" s="1"/>
      <c r="SAX58" s="1"/>
      <c r="SAY58" s="1"/>
      <c r="SAZ58" s="1"/>
      <c r="SBA58" s="1"/>
      <c r="SBB58" s="1"/>
      <c r="SBC58" s="1"/>
      <c r="SBD58" s="1"/>
      <c r="SBE58" s="1"/>
      <c r="SBF58" s="1"/>
      <c r="SBG58" s="1"/>
      <c r="SBH58" s="1"/>
      <c r="SBI58" s="1"/>
      <c r="SBJ58" s="1"/>
      <c r="SBK58" s="1"/>
      <c r="SBL58" s="1"/>
      <c r="SBM58" s="1"/>
      <c r="SBN58" s="1"/>
      <c r="SBO58" s="1"/>
      <c r="SBP58" s="1"/>
      <c r="SBQ58" s="1"/>
      <c r="SBR58" s="1"/>
      <c r="SBS58" s="1"/>
      <c r="SBT58" s="1"/>
      <c r="SBU58" s="1"/>
      <c r="SBV58" s="1"/>
      <c r="SBW58" s="1"/>
      <c r="SBX58" s="1"/>
      <c r="SBY58" s="1"/>
      <c r="SBZ58" s="1"/>
      <c r="SCA58" s="1"/>
      <c r="SCB58" s="1"/>
      <c r="SCC58" s="1"/>
      <c r="SCD58" s="1"/>
      <c r="SCE58" s="1"/>
      <c r="SCF58" s="1"/>
      <c r="SCG58" s="1"/>
      <c r="SCH58" s="1"/>
      <c r="SCI58" s="1"/>
      <c r="SCJ58" s="1"/>
      <c r="SCK58" s="1"/>
      <c r="SCL58" s="1"/>
      <c r="SCM58" s="1"/>
      <c r="SCN58" s="1"/>
      <c r="SCO58" s="1"/>
      <c r="SCP58" s="1"/>
      <c r="SCQ58" s="1"/>
      <c r="SCR58" s="1"/>
      <c r="SCS58" s="1"/>
      <c r="SCT58" s="1"/>
      <c r="SCU58" s="1"/>
      <c r="SCV58" s="1"/>
      <c r="SCW58" s="1"/>
      <c r="SCX58" s="1"/>
      <c r="SCY58" s="1"/>
      <c r="SCZ58" s="1"/>
      <c r="SDA58" s="1"/>
      <c r="SDB58" s="1"/>
      <c r="SDC58" s="1"/>
      <c r="SDD58" s="1"/>
      <c r="SDE58" s="1"/>
      <c r="SDF58" s="1"/>
      <c r="SDG58" s="1"/>
      <c r="SDH58" s="1"/>
      <c r="SDI58" s="1"/>
      <c r="SDJ58" s="1"/>
      <c r="SDK58" s="1"/>
      <c r="SDL58" s="1"/>
      <c r="SDM58" s="1"/>
      <c r="SDN58" s="1"/>
      <c r="SDO58" s="1"/>
      <c r="SDP58" s="1"/>
      <c r="SDQ58" s="1"/>
      <c r="SDR58" s="1"/>
      <c r="SDS58" s="1"/>
      <c r="SDT58" s="1"/>
      <c r="SDU58" s="1"/>
      <c r="SDV58" s="1"/>
      <c r="SDW58" s="1"/>
      <c r="SDX58" s="1"/>
      <c r="SDY58" s="1"/>
      <c r="SDZ58" s="1"/>
      <c r="SEA58" s="1"/>
      <c r="SEB58" s="1"/>
      <c r="SEC58" s="1"/>
      <c r="SED58" s="1"/>
      <c r="SEE58" s="1"/>
      <c r="SEF58" s="1"/>
      <c r="SEG58" s="1"/>
      <c r="SEH58" s="1"/>
      <c r="SEI58" s="1"/>
      <c r="SEJ58" s="1"/>
      <c r="SEK58" s="1"/>
      <c r="SEL58" s="1"/>
      <c r="SEM58" s="1"/>
      <c r="SEN58" s="1"/>
      <c r="SEO58" s="1"/>
      <c r="SEP58" s="1"/>
      <c r="SEQ58" s="1"/>
      <c r="SER58" s="1"/>
      <c r="SES58" s="1"/>
      <c r="SET58" s="1"/>
      <c r="SEU58" s="1"/>
      <c r="SEV58" s="1"/>
      <c r="SEW58" s="1"/>
      <c r="SEX58" s="1"/>
      <c r="SEY58" s="1"/>
      <c r="SEZ58" s="1"/>
      <c r="SFA58" s="1"/>
      <c r="SFB58" s="1"/>
      <c r="SFC58" s="1"/>
      <c r="SFD58" s="1"/>
      <c r="SFE58" s="1"/>
      <c r="SFF58" s="1"/>
      <c r="SFG58" s="1"/>
      <c r="SFH58" s="1"/>
      <c r="SFI58" s="1"/>
      <c r="SFJ58" s="1"/>
      <c r="SFK58" s="1"/>
      <c r="SFL58" s="1"/>
      <c r="SFM58" s="1"/>
      <c r="SFN58" s="1"/>
      <c r="SFO58" s="1"/>
      <c r="SFP58" s="1"/>
      <c r="SFQ58" s="1"/>
      <c r="SFR58" s="1"/>
      <c r="SFS58" s="1"/>
      <c r="SFT58" s="1"/>
      <c r="SFU58" s="1"/>
      <c r="SFV58" s="1"/>
      <c r="SFW58" s="1"/>
      <c r="SFX58" s="1"/>
      <c r="SFY58" s="1"/>
      <c r="SFZ58" s="1"/>
      <c r="SGA58" s="1"/>
      <c r="SGB58" s="1"/>
      <c r="SGC58" s="1"/>
      <c r="SGD58" s="1"/>
      <c r="SGE58" s="1"/>
      <c r="SGF58" s="1"/>
      <c r="SGG58" s="1"/>
      <c r="SGH58" s="1"/>
      <c r="SGI58" s="1"/>
      <c r="SGJ58" s="1"/>
      <c r="SGK58" s="1"/>
      <c r="SGL58" s="1"/>
      <c r="SGM58" s="1"/>
      <c r="SGN58" s="1"/>
      <c r="SGO58" s="1"/>
      <c r="SGP58" s="1"/>
      <c r="SGQ58" s="1"/>
      <c r="SGR58" s="1"/>
      <c r="SGS58" s="1"/>
      <c r="SGT58" s="1"/>
      <c r="SGU58" s="1"/>
      <c r="SGV58" s="1"/>
      <c r="SGW58" s="1"/>
      <c r="SGX58" s="1"/>
      <c r="SGY58" s="1"/>
      <c r="SGZ58" s="1"/>
      <c r="SHA58" s="1"/>
      <c r="SHB58" s="1"/>
      <c r="SHC58" s="1"/>
      <c r="SHD58" s="1"/>
      <c r="SHE58" s="1"/>
      <c r="SHF58" s="1"/>
      <c r="SHG58" s="1"/>
      <c r="SHH58" s="1"/>
      <c r="SHI58" s="1"/>
      <c r="SHJ58" s="1"/>
      <c r="SHK58" s="1"/>
      <c r="SHL58" s="1"/>
      <c r="SHM58" s="1"/>
      <c r="SHN58" s="1"/>
      <c r="SHO58" s="1"/>
      <c r="SHP58" s="1"/>
      <c r="SHQ58" s="1"/>
      <c r="SHR58" s="1"/>
      <c r="SHS58" s="1"/>
      <c r="SHT58" s="1"/>
      <c r="SHU58" s="1"/>
      <c r="SHV58" s="1"/>
      <c r="SHW58" s="1"/>
      <c r="SHX58" s="1"/>
      <c r="SHY58" s="1"/>
      <c r="SHZ58" s="1"/>
      <c r="SIA58" s="1"/>
      <c r="SIB58" s="1"/>
      <c r="SIC58" s="1"/>
      <c r="SID58" s="1"/>
      <c r="SIE58" s="1"/>
      <c r="SIF58" s="1"/>
      <c r="SIG58" s="1"/>
      <c r="SIH58" s="1"/>
      <c r="SII58" s="1"/>
      <c r="SIJ58" s="1"/>
      <c r="SIK58" s="1"/>
      <c r="SIL58" s="1"/>
      <c r="SIM58" s="1"/>
      <c r="SIN58" s="1"/>
      <c r="SIO58" s="1"/>
      <c r="SIP58" s="1"/>
      <c r="SIQ58" s="1"/>
      <c r="SIR58" s="1"/>
      <c r="SIS58" s="1"/>
      <c r="SIT58" s="1"/>
      <c r="SIU58" s="1"/>
      <c r="SIV58" s="1"/>
      <c r="SIW58" s="1"/>
      <c r="SIX58" s="1"/>
      <c r="SIY58" s="1"/>
      <c r="SIZ58" s="1"/>
      <c r="SJA58" s="1"/>
      <c r="SJB58" s="1"/>
      <c r="SJC58" s="1"/>
      <c r="SJD58" s="1"/>
      <c r="SJE58" s="1"/>
      <c r="SJF58" s="1"/>
      <c r="SJG58" s="1"/>
      <c r="SJH58" s="1"/>
      <c r="SJI58" s="1"/>
      <c r="SJJ58" s="1"/>
      <c r="SJK58" s="1"/>
      <c r="SJL58" s="1"/>
      <c r="SJM58" s="1"/>
      <c r="SJN58" s="1"/>
      <c r="SJO58" s="1"/>
      <c r="SJP58" s="1"/>
      <c r="SJQ58" s="1"/>
      <c r="SJR58" s="1"/>
      <c r="SJS58" s="1"/>
      <c r="SJT58" s="1"/>
      <c r="SJU58" s="1"/>
      <c r="SJV58" s="1"/>
      <c r="SJW58" s="1"/>
      <c r="SJX58" s="1"/>
      <c r="SJY58" s="1"/>
      <c r="SJZ58" s="1"/>
      <c r="SKA58" s="1"/>
      <c r="SKB58" s="1"/>
      <c r="SKC58" s="1"/>
      <c r="SKD58" s="1"/>
      <c r="SKE58" s="1"/>
      <c r="SKF58" s="1"/>
      <c r="SKG58" s="1"/>
      <c r="SKH58" s="1"/>
      <c r="SKI58" s="1"/>
      <c r="SKJ58" s="1"/>
      <c r="SKK58" s="1"/>
      <c r="SKL58" s="1"/>
      <c r="SKM58" s="1"/>
      <c r="SKN58" s="1"/>
      <c r="SKO58" s="1"/>
      <c r="SKP58" s="1"/>
      <c r="SKQ58" s="1"/>
      <c r="SKR58" s="1"/>
      <c r="SKS58" s="1"/>
      <c r="SKT58" s="1"/>
      <c r="SKU58" s="1"/>
      <c r="SKV58" s="1"/>
      <c r="SKW58" s="1"/>
      <c r="SKX58" s="1"/>
      <c r="SKY58" s="1"/>
      <c r="SKZ58" s="1"/>
      <c r="SLA58" s="1"/>
      <c r="SLB58" s="1"/>
      <c r="SLC58" s="1"/>
      <c r="SLD58" s="1"/>
      <c r="SLE58" s="1"/>
      <c r="SLF58" s="1"/>
      <c r="SLG58" s="1"/>
      <c r="SLH58" s="1"/>
      <c r="SLI58" s="1"/>
      <c r="SLJ58" s="1"/>
      <c r="SLK58" s="1"/>
      <c r="SLL58" s="1"/>
      <c r="SLM58" s="1"/>
      <c r="SLN58" s="1"/>
      <c r="SLO58" s="1"/>
      <c r="SLP58" s="1"/>
      <c r="SLQ58" s="1"/>
      <c r="SLR58" s="1"/>
      <c r="SLS58" s="1"/>
      <c r="SLT58" s="1"/>
      <c r="SLU58" s="1"/>
      <c r="SLV58" s="1"/>
      <c r="SLW58" s="1"/>
      <c r="SLX58" s="1"/>
      <c r="SLY58" s="1"/>
      <c r="SLZ58" s="1"/>
      <c r="SMA58" s="1"/>
      <c r="SMB58" s="1"/>
      <c r="SMC58" s="1"/>
      <c r="SMD58" s="1"/>
      <c r="SME58" s="1"/>
      <c r="SMF58" s="1"/>
      <c r="SMG58" s="1"/>
      <c r="SMH58" s="1"/>
      <c r="SMI58" s="1"/>
      <c r="SMJ58" s="1"/>
      <c r="SMK58" s="1"/>
      <c r="SML58" s="1"/>
      <c r="SMM58" s="1"/>
      <c r="SMN58" s="1"/>
      <c r="SMO58" s="1"/>
      <c r="SMP58" s="1"/>
      <c r="SMQ58" s="1"/>
      <c r="SMR58" s="1"/>
      <c r="SMS58" s="1"/>
      <c r="SMT58" s="1"/>
      <c r="SMU58" s="1"/>
      <c r="SMV58" s="1"/>
      <c r="SMW58" s="1"/>
      <c r="SMX58" s="1"/>
      <c r="SMY58" s="1"/>
      <c r="SMZ58" s="1"/>
      <c r="SNA58" s="1"/>
      <c r="SNB58" s="1"/>
      <c r="SNC58" s="1"/>
      <c r="SND58" s="1"/>
      <c r="SNE58" s="1"/>
      <c r="SNF58" s="1"/>
      <c r="SNG58" s="1"/>
      <c r="SNH58" s="1"/>
      <c r="SNI58" s="1"/>
      <c r="SNJ58" s="1"/>
      <c r="SNK58" s="1"/>
      <c r="SNL58" s="1"/>
      <c r="SNM58" s="1"/>
      <c r="SNN58" s="1"/>
      <c r="SNO58" s="1"/>
      <c r="SNP58" s="1"/>
      <c r="SNQ58" s="1"/>
      <c r="SNR58" s="1"/>
      <c r="SNS58" s="1"/>
      <c r="SNT58" s="1"/>
      <c r="SNU58" s="1"/>
      <c r="SNV58" s="1"/>
      <c r="SNW58" s="1"/>
      <c r="SNX58" s="1"/>
      <c r="SNY58" s="1"/>
      <c r="SNZ58" s="1"/>
      <c r="SOA58" s="1"/>
      <c r="SOB58" s="1"/>
      <c r="SOC58" s="1"/>
      <c r="SOD58" s="1"/>
      <c r="SOE58" s="1"/>
      <c r="SOF58" s="1"/>
      <c r="SOG58" s="1"/>
      <c r="SOH58" s="1"/>
      <c r="SOI58" s="1"/>
      <c r="SOJ58" s="1"/>
      <c r="SOK58" s="1"/>
      <c r="SOL58" s="1"/>
      <c r="SOM58" s="1"/>
      <c r="SON58" s="1"/>
      <c r="SOO58" s="1"/>
      <c r="SOP58" s="1"/>
      <c r="SOQ58" s="1"/>
      <c r="SOR58" s="1"/>
      <c r="SOS58" s="1"/>
      <c r="SOT58" s="1"/>
      <c r="SOU58" s="1"/>
      <c r="SOV58" s="1"/>
      <c r="SOW58" s="1"/>
      <c r="SOX58" s="1"/>
      <c r="SOY58" s="1"/>
      <c r="SOZ58" s="1"/>
      <c r="SPA58" s="1"/>
      <c r="SPB58" s="1"/>
      <c r="SPC58" s="1"/>
      <c r="SPD58" s="1"/>
      <c r="SPE58" s="1"/>
      <c r="SPF58" s="1"/>
      <c r="SPG58" s="1"/>
      <c r="SPH58" s="1"/>
      <c r="SPI58" s="1"/>
      <c r="SPJ58" s="1"/>
      <c r="SPK58" s="1"/>
      <c r="SPL58" s="1"/>
      <c r="SPM58" s="1"/>
      <c r="SPN58" s="1"/>
      <c r="SPO58" s="1"/>
      <c r="SPP58" s="1"/>
      <c r="SPQ58" s="1"/>
      <c r="SPR58" s="1"/>
      <c r="SPS58" s="1"/>
      <c r="SPT58" s="1"/>
      <c r="SPU58" s="1"/>
      <c r="SPV58" s="1"/>
      <c r="SPW58" s="1"/>
      <c r="SPX58" s="1"/>
      <c r="SPY58" s="1"/>
      <c r="SPZ58" s="1"/>
      <c r="SQA58" s="1"/>
      <c r="SQB58" s="1"/>
      <c r="SQC58" s="1"/>
      <c r="SQD58" s="1"/>
      <c r="SQE58" s="1"/>
      <c r="SQF58" s="1"/>
      <c r="SQG58" s="1"/>
      <c r="SQH58" s="1"/>
      <c r="SQI58" s="1"/>
      <c r="SQJ58" s="1"/>
      <c r="SQK58" s="1"/>
      <c r="SQL58" s="1"/>
      <c r="SQM58" s="1"/>
      <c r="SQN58" s="1"/>
      <c r="SQO58" s="1"/>
      <c r="SQP58" s="1"/>
      <c r="SQQ58" s="1"/>
      <c r="SQR58" s="1"/>
      <c r="SQS58" s="1"/>
      <c r="SQT58" s="1"/>
      <c r="SQU58" s="1"/>
      <c r="SQV58" s="1"/>
      <c r="SQW58" s="1"/>
      <c r="SQX58" s="1"/>
      <c r="SQY58" s="1"/>
      <c r="SQZ58" s="1"/>
      <c r="SRA58" s="1"/>
      <c r="SRB58" s="1"/>
      <c r="SRC58" s="1"/>
      <c r="SRD58" s="1"/>
      <c r="SRE58" s="1"/>
      <c r="SRF58" s="1"/>
      <c r="SRG58" s="1"/>
      <c r="SRH58" s="1"/>
      <c r="SRI58" s="1"/>
      <c r="SRJ58" s="1"/>
      <c r="SRK58" s="1"/>
      <c r="SRL58" s="1"/>
      <c r="SRM58" s="1"/>
      <c r="SRN58" s="1"/>
      <c r="SRO58" s="1"/>
      <c r="SRP58" s="1"/>
      <c r="SRQ58" s="1"/>
      <c r="SRR58" s="1"/>
      <c r="SRS58" s="1"/>
      <c r="SRT58" s="1"/>
      <c r="SRU58" s="1"/>
      <c r="SRV58" s="1"/>
      <c r="SRW58" s="1"/>
      <c r="SRX58" s="1"/>
      <c r="SRY58" s="1"/>
      <c r="SRZ58" s="1"/>
      <c r="SSA58" s="1"/>
      <c r="SSB58" s="1"/>
      <c r="SSC58" s="1"/>
      <c r="SSD58" s="1"/>
      <c r="SSE58" s="1"/>
      <c r="SSF58" s="1"/>
      <c r="SSG58" s="1"/>
      <c r="SSH58" s="1"/>
      <c r="SSI58" s="1"/>
      <c r="SSJ58" s="1"/>
      <c r="SSK58" s="1"/>
      <c r="SSL58" s="1"/>
      <c r="SSM58" s="1"/>
      <c r="SSN58" s="1"/>
      <c r="SSO58" s="1"/>
      <c r="SSP58" s="1"/>
      <c r="SSQ58" s="1"/>
      <c r="SSR58" s="1"/>
      <c r="SSS58" s="1"/>
      <c r="SST58" s="1"/>
      <c r="SSU58" s="1"/>
      <c r="SSV58" s="1"/>
      <c r="SSW58" s="1"/>
      <c r="SSX58" s="1"/>
      <c r="SSY58" s="1"/>
      <c r="SSZ58" s="1"/>
      <c r="STA58" s="1"/>
      <c r="STB58" s="1"/>
      <c r="STC58" s="1"/>
      <c r="STD58" s="1"/>
      <c r="STE58" s="1"/>
      <c r="STF58" s="1"/>
      <c r="STG58" s="1"/>
      <c r="STH58" s="1"/>
      <c r="STI58" s="1"/>
      <c r="STJ58" s="1"/>
      <c r="STK58" s="1"/>
      <c r="STL58" s="1"/>
      <c r="STM58" s="1"/>
      <c r="STN58" s="1"/>
      <c r="STO58" s="1"/>
      <c r="STP58" s="1"/>
      <c r="STQ58" s="1"/>
      <c r="STR58" s="1"/>
      <c r="STS58" s="1"/>
      <c r="STT58" s="1"/>
      <c r="STU58" s="1"/>
      <c r="STV58" s="1"/>
      <c r="STW58" s="1"/>
      <c r="STX58" s="1"/>
      <c r="STY58" s="1"/>
      <c r="STZ58" s="1"/>
      <c r="SUA58" s="1"/>
      <c r="SUB58" s="1"/>
      <c r="SUC58" s="1"/>
      <c r="SUD58" s="1"/>
      <c r="SUE58" s="1"/>
      <c r="SUF58" s="1"/>
      <c r="SUG58" s="1"/>
      <c r="SUH58" s="1"/>
      <c r="SUI58" s="1"/>
      <c r="SUJ58" s="1"/>
      <c r="SUK58" s="1"/>
      <c r="SUL58" s="1"/>
      <c r="SUM58" s="1"/>
      <c r="SUN58" s="1"/>
      <c r="SUO58" s="1"/>
      <c r="SUP58" s="1"/>
      <c r="SUQ58" s="1"/>
      <c r="SUR58" s="1"/>
      <c r="SUS58" s="1"/>
      <c r="SUT58" s="1"/>
      <c r="SUU58" s="1"/>
      <c r="SUV58" s="1"/>
      <c r="SUW58" s="1"/>
      <c r="SUX58" s="1"/>
      <c r="SUY58" s="1"/>
      <c r="SUZ58" s="1"/>
      <c r="SVA58" s="1"/>
      <c r="SVB58" s="1"/>
      <c r="SVC58" s="1"/>
      <c r="SVD58" s="1"/>
      <c r="SVE58" s="1"/>
      <c r="SVF58" s="1"/>
      <c r="SVG58" s="1"/>
      <c r="SVH58" s="1"/>
      <c r="SVI58" s="1"/>
      <c r="SVJ58" s="1"/>
      <c r="SVK58" s="1"/>
      <c r="SVL58" s="1"/>
      <c r="SVM58" s="1"/>
      <c r="SVN58" s="1"/>
      <c r="SVO58" s="1"/>
      <c r="SVP58" s="1"/>
      <c r="SVQ58" s="1"/>
      <c r="SVR58" s="1"/>
      <c r="SVS58" s="1"/>
      <c r="SVT58" s="1"/>
      <c r="SVU58" s="1"/>
      <c r="SVV58" s="1"/>
      <c r="SVW58" s="1"/>
      <c r="SVX58" s="1"/>
      <c r="SVY58" s="1"/>
      <c r="SVZ58" s="1"/>
      <c r="SWA58" s="1"/>
      <c r="SWB58" s="1"/>
      <c r="SWC58" s="1"/>
      <c r="SWD58" s="1"/>
      <c r="SWE58" s="1"/>
      <c r="SWF58" s="1"/>
      <c r="SWG58" s="1"/>
      <c r="SWH58" s="1"/>
      <c r="SWI58" s="1"/>
      <c r="SWJ58" s="1"/>
      <c r="SWK58" s="1"/>
      <c r="SWL58" s="1"/>
      <c r="SWM58" s="1"/>
      <c r="SWN58" s="1"/>
      <c r="SWO58" s="1"/>
      <c r="SWP58" s="1"/>
      <c r="SWQ58" s="1"/>
      <c r="SWR58" s="1"/>
      <c r="SWS58" s="1"/>
      <c r="SWT58" s="1"/>
      <c r="SWU58" s="1"/>
      <c r="SWV58" s="1"/>
      <c r="SWW58" s="1"/>
      <c r="SWX58" s="1"/>
      <c r="SWY58" s="1"/>
      <c r="SWZ58" s="1"/>
      <c r="SXA58" s="1"/>
      <c r="SXB58" s="1"/>
      <c r="SXC58" s="1"/>
      <c r="SXD58" s="1"/>
      <c r="SXE58" s="1"/>
      <c r="SXF58" s="1"/>
      <c r="SXG58" s="1"/>
      <c r="SXH58" s="1"/>
      <c r="SXI58" s="1"/>
      <c r="SXJ58" s="1"/>
      <c r="SXK58" s="1"/>
      <c r="SXL58" s="1"/>
      <c r="SXM58" s="1"/>
      <c r="SXN58" s="1"/>
      <c r="SXO58" s="1"/>
      <c r="SXP58" s="1"/>
      <c r="SXQ58" s="1"/>
      <c r="SXR58" s="1"/>
      <c r="SXS58" s="1"/>
      <c r="SXT58" s="1"/>
      <c r="SXU58" s="1"/>
      <c r="SXV58" s="1"/>
      <c r="SXW58" s="1"/>
      <c r="SXX58" s="1"/>
      <c r="SXY58" s="1"/>
      <c r="SXZ58" s="1"/>
      <c r="SYA58" s="1"/>
      <c r="SYB58" s="1"/>
      <c r="SYC58" s="1"/>
      <c r="SYD58" s="1"/>
      <c r="SYE58" s="1"/>
      <c r="SYF58" s="1"/>
      <c r="SYG58" s="1"/>
      <c r="SYH58" s="1"/>
      <c r="SYI58" s="1"/>
      <c r="SYJ58" s="1"/>
      <c r="SYK58" s="1"/>
      <c r="SYL58" s="1"/>
      <c r="SYM58" s="1"/>
      <c r="SYN58" s="1"/>
      <c r="SYO58" s="1"/>
      <c r="SYP58" s="1"/>
      <c r="SYQ58" s="1"/>
      <c r="SYR58" s="1"/>
      <c r="SYS58" s="1"/>
      <c r="SYT58" s="1"/>
      <c r="SYU58" s="1"/>
      <c r="SYV58" s="1"/>
      <c r="SYW58" s="1"/>
      <c r="SYX58" s="1"/>
      <c r="SYY58" s="1"/>
      <c r="SYZ58" s="1"/>
      <c r="SZA58" s="1"/>
      <c r="SZB58" s="1"/>
      <c r="SZC58" s="1"/>
      <c r="SZD58" s="1"/>
      <c r="SZE58" s="1"/>
      <c r="SZF58" s="1"/>
      <c r="SZG58" s="1"/>
      <c r="SZH58" s="1"/>
      <c r="SZI58" s="1"/>
      <c r="SZJ58" s="1"/>
      <c r="SZK58" s="1"/>
      <c r="SZL58" s="1"/>
      <c r="SZM58" s="1"/>
      <c r="SZN58" s="1"/>
      <c r="SZO58" s="1"/>
      <c r="SZP58" s="1"/>
      <c r="SZQ58" s="1"/>
      <c r="SZR58" s="1"/>
      <c r="SZS58" s="1"/>
      <c r="SZT58" s="1"/>
      <c r="SZU58" s="1"/>
      <c r="SZV58" s="1"/>
      <c r="SZW58" s="1"/>
      <c r="SZX58" s="1"/>
      <c r="SZY58" s="1"/>
      <c r="SZZ58" s="1"/>
      <c r="TAA58" s="1"/>
      <c r="TAB58" s="1"/>
      <c r="TAC58" s="1"/>
      <c r="TAD58" s="1"/>
      <c r="TAE58" s="1"/>
      <c r="TAF58" s="1"/>
      <c r="TAG58" s="1"/>
      <c r="TAH58" s="1"/>
      <c r="TAI58" s="1"/>
      <c r="TAJ58" s="1"/>
      <c r="TAK58" s="1"/>
      <c r="TAL58" s="1"/>
      <c r="TAM58" s="1"/>
      <c r="TAN58" s="1"/>
      <c r="TAO58" s="1"/>
      <c r="TAP58" s="1"/>
      <c r="TAQ58" s="1"/>
      <c r="TAR58" s="1"/>
      <c r="TAS58" s="1"/>
      <c r="TAT58" s="1"/>
      <c r="TAU58" s="1"/>
      <c r="TAV58" s="1"/>
      <c r="TAW58" s="1"/>
      <c r="TAX58" s="1"/>
      <c r="TAY58" s="1"/>
      <c r="TAZ58" s="1"/>
      <c r="TBA58" s="1"/>
      <c r="TBB58" s="1"/>
      <c r="TBC58" s="1"/>
      <c r="TBD58" s="1"/>
      <c r="TBE58" s="1"/>
      <c r="TBF58" s="1"/>
      <c r="TBG58" s="1"/>
      <c r="TBH58" s="1"/>
      <c r="TBI58" s="1"/>
      <c r="TBJ58" s="1"/>
      <c r="TBK58" s="1"/>
      <c r="TBL58" s="1"/>
      <c r="TBM58" s="1"/>
      <c r="TBN58" s="1"/>
      <c r="TBO58" s="1"/>
      <c r="TBP58" s="1"/>
      <c r="TBQ58" s="1"/>
      <c r="TBR58" s="1"/>
      <c r="TBS58" s="1"/>
      <c r="TBT58" s="1"/>
      <c r="TBU58" s="1"/>
      <c r="TBV58" s="1"/>
      <c r="TBW58" s="1"/>
      <c r="TBX58" s="1"/>
      <c r="TBY58" s="1"/>
      <c r="TBZ58" s="1"/>
      <c r="TCA58" s="1"/>
      <c r="TCB58" s="1"/>
      <c r="TCC58" s="1"/>
      <c r="TCD58" s="1"/>
      <c r="TCE58" s="1"/>
      <c r="TCF58" s="1"/>
      <c r="TCG58" s="1"/>
      <c r="TCH58" s="1"/>
      <c r="TCI58" s="1"/>
      <c r="TCJ58" s="1"/>
      <c r="TCK58" s="1"/>
      <c r="TCL58" s="1"/>
      <c r="TCM58" s="1"/>
      <c r="TCN58" s="1"/>
      <c r="TCO58" s="1"/>
      <c r="TCP58" s="1"/>
      <c r="TCQ58" s="1"/>
      <c r="TCR58" s="1"/>
      <c r="TCS58" s="1"/>
      <c r="TCT58" s="1"/>
      <c r="TCU58" s="1"/>
      <c r="TCV58" s="1"/>
      <c r="TCW58" s="1"/>
      <c r="TCX58" s="1"/>
      <c r="TCY58" s="1"/>
      <c r="TCZ58" s="1"/>
      <c r="TDA58" s="1"/>
      <c r="TDB58" s="1"/>
      <c r="TDC58" s="1"/>
      <c r="TDD58" s="1"/>
      <c r="TDE58" s="1"/>
      <c r="TDF58" s="1"/>
      <c r="TDG58" s="1"/>
      <c r="TDH58" s="1"/>
      <c r="TDI58" s="1"/>
      <c r="TDJ58" s="1"/>
      <c r="TDK58" s="1"/>
      <c r="TDL58" s="1"/>
      <c r="TDM58" s="1"/>
      <c r="TDN58" s="1"/>
      <c r="TDO58" s="1"/>
      <c r="TDP58" s="1"/>
      <c r="TDQ58" s="1"/>
      <c r="TDR58" s="1"/>
      <c r="TDS58" s="1"/>
      <c r="TDT58" s="1"/>
      <c r="TDU58" s="1"/>
      <c r="TDV58" s="1"/>
      <c r="TDW58" s="1"/>
      <c r="TDX58" s="1"/>
      <c r="TDY58" s="1"/>
      <c r="TDZ58" s="1"/>
      <c r="TEA58" s="1"/>
      <c r="TEB58" s="1"/>
      <c r="TEC58" s="1"/>
      <c r="TED58" s="1"/>
      <c r="TEE58" s="1"/>
      <c r="TEF58" s="1"/>
      <c r="TEG58" s="1"/>
      <c r="TEH58" s="1"/>
      <c r="TEI58" s="1"/>
      <c r="TEJ58" s="1"/>
      <c r="TEK58" s="1"/>
      <c r="TEL58" s="1"/>
      <c r="TEM58" s="1"/>
      <c r="TEN58" s="1"/>
      <c r="TEO58" s="1"/>
      <c r="TEP58" s="1"/>
      <c r="TEQ58" s="1"/>
      <c r="TER58" s="1"/>
      <c r="TES58" s="1"/>
      <c r="TET58" s="1"/>
      <c r="TEU58" s="1"/>
      <c r="TEV58" s="1"/>
      <c r="TEW58" s="1"/>
      <c r="TEX58" s="1"/>
      <c r="TEY58" s="1"/>
      <c r="TEZ58" s="1"/>
      <c r="TFA58" s="1"/>
      <c r="TFB58" s="1"/>
      <c r="TFC58" s="1"/>
      <c r="TFD58" s="1"/>
      <c r="TFE58" s="1"/>
      <c r="TFF58" s="1"/>
      <c r="TFG58" s="1"/>
      <c r="TFH58" s="1"/>
      <c r="TFI58" s="1"/>
      <c r="TFJ58" s="1"/>
      <c r="TFK58" s="1"/>
      <c r="TFL58" s="1"/>
      <c r="TFM58" s="1"/>
      <c r="TFN58" s="1"/>
      <c r="TFO58" s="1"/>
      <c r="TFP58" s="1"/>
      <c r="TFQ58" s="1"/>
      <c r="TFR58" s="1"/>
      <c r="TFS58" s="1"/>
      <c r="TFT58" s="1"/>
      <c r="TFU58" s="1"/>
      <c r="TFV58" s="1"/>
      <c r="TFW58" s="1"/>
      <c r="TFX58" s="1"/>
      <c r="TFY58" s="1"/>
      <c r="TFZ58" s="1"/>
      <c r="TGA58" s="1"/>
      <c r="TGB58" s="1"/>
      <c r="TGC58" s="1"/>
      <c r="TGD58" s="1"/>
      <c r="TGE58" s="1"/>
      <c r="TGF58" s="1"/>
      <c r="TGG58" s="1"/>
      <c r="TGH58" s="1"/>
      <c r="TGI58" s="1"/>
      <c r="TGJ58" s="1"/>
      <c r="TGK58" s="1"/>
      <c r="TGL58" s="1"/>
      <c r="TGM58" s="1"/>
      <c r="TGN58" s="1"/>
      <c r="TGO58" s="1"/>
      <c r="TGP58" s="1"/>
      <c r="TGQ58" s="1"/>
      <c r="TGR58" s="1"/>
      <c r="TGS58" s="1"/>
      <c r="TGT58" s="1"/>
      <c r="TGU58" s="1"/>
      <c r="TGV58" s="1"/>
      <c r="TGW58" s="1"/>
      <c r="TGX58" s="1"/>
      <c r="TGY58" s="1"/>
      <c r="TGZ58" s="1"/>
      <c r="THA58" s="1"/>
      <c r="THB58" s="1"/>
      <c r="THC58" s="1"/>
      <c r="THD58" s="1"/>
      <c r="THE58" s="1"/>
      <c r="THF58" s="1"/>
      <c r="THG58" s="1"/>
      <c r="THH58" s="1"/>
      <c r="THI58" s="1"/>
      <c r="THJ58" s="1"/>
      <c r="THK58" s="1"/>
      <c r="THL58" s="1"/>
      <c r="THM58" s="1"/>
      <c r="THN58" s="1"/>
      <c r="THO58" s="1"/>
      <c r="THP58" s="1"/>
      <c r="THQ58" s="1"/>
      <c r="THR58" s="1"/>
      <c r="THS58" s="1"/>
      <c r="THT58" s="1"/>
      <c r="THU58" s="1"/>
      <c r="THV58" s="1"/>
      <c r="THW58" s="1"/>
      <c r="THX58" s="1"/>
      <c r="THY58" s="1"/>
      <c r="THZ58" s="1"/>
      <c r="TIA58" s="1"/>
      <c r="TIB58" s="1"/>
      <c r="TIC58" s="1"/>
      <c r="TID58" s="1"/>
      <c r="TIE58" s="1"/>
      <c r="TIF58" s="1"/>
      <c r="TIG58" s="1"/>
      <c r="TIH58" s="1"/>
      <c r="TII58" s="1"/>
      <c r="TIJ58" s="1"/>
      <c r="TIK58" s="1"/>
      <c r="TIL58" s="1"/>
      <c r="TIM58" s="1"/>
      <c r="TIN58" s="1"/>
      <c r="TIO58" s="1"/>
      <c r="TIP58" s="1"/>
      <c r="TIQ58" s="1"/>
      <c r="TIR58" s="1"/>
      <c r="TIS58" s="1"/>
      <c r="TIT58" s="1"/>
      <c r="TIU58" s="1"/>
      <c r="TIV58" s="1"/>
      <c r="TIW58" s="1"/>
      <c r="TIX58" s="1"/>
      <c r="TIY58" s="1"/>
      <c r="TIZ58" s="1"/>
      <c r="TJA58" s="1"/>
      <c r="TJB58" s="1"/>
      <c r="TJC58" s="1"/>
      <c r="TJD58" s="1"/>
      <c r="TJE58" s="1"/>
      <c r="TJF58" s="1"/>
      <c r="TJG58" s="1"/>
      <c r="TJH58" s="1"/>
      <c r="TJI58" s="1"/>
      <c r="TJJ58" s="1"/>
      <c r="TJK58" s="1"/>
      <c r="TJL58" s="1"/>
      <c r="TJM58" s="1"/>
      <c r="TJN58" s="1"/>
      <c r="TJO58" s="1"/>
      <c r="TJP58" s="1"/>
      <c r="TJQ58" s="1"/>
      <c r="TJR58" s="1"/>
      <c r="TJS58" s="1"/>
      <c r="TJT58" s="1"/>
      <c r="TJU58" s="1"/>
      <c r="TJV58" s="1"/>
      <c r="TJW58" s="1"/>
      <c r="TJX58" s="1"/>
      <c r="TJY58" s="1"/>
      <c r="TJZ58" s="1"/>
      <c r="TKA58" s="1"/>
      <c r="TKB58" s="1"/>
      <c r="TKC58" s="1"/>
      <c r="TKD58" s="1"/>
      <c r="TKE58" s="1"/>
      <c r="TKF58" s="1"/>
      <c r="TKG58" s="1"/>
      <c r="TKH58" s="1"/>
      <c r="TKI58" s="1"/>
      <c r="TKJ58" s="1"/>
      <c r="TKK58" s="1"/>
      <c r="TKL58" s="1"/>
      <c r="TKM58" s="1"/>
      <c r="TKN58" s="1"/>
      <c r="TKO58" s="1"/>
      <c r="TKP58" s="1"/>
      <c r="TKQ58" s="1"/>
      <c r="TKR58" s="1"/>
      <c r="TKS58" s="1"/>
      <c r="TKT58" s="1"/>
      <c r="TKU58" s="1"/>
      <c r="TKV58" s="1"/>
      <c r="TKW58" s="1"/>
      <c r="TKX58" s="1"/>
      <c r="TKY58" s="1"/>
      <c r="TKZ58" s="1"/>
      <c r="TLA58" s="1"/>
      <c r="TLB58" s="1"/>
      <c r="TLC58" s="1"/>
      <c r="TLD58" s="1"/>
      <c r="TLE58" s="1"/>
      <c r="TLF58" s="1"/>
      <c r="TLG58" s="1"/>
      <c r="TLH58" s="1"/>
      <c r="TLI58" s="1"/>
      <c r="TLJ58" s="1"/>
      <c r="TLK58" s="1"/>
      <c r="TLL58" s="1"/>
      <c r="TLM58" s="1"/>
      <c r="TLN58" s="1"/>
      <c r="TLO58" s="1"/>
      <c r="TLP58" s="1"/>
      <c r="TLQ58" s="1"/>
      <c r="TLR58" s="1"/>
      <c r="TLS58" s="1"/>
      <c r="TLT58" s="1"/>
      <c r="TLU58" s="1"/>
      <c r="TLV58" s="1"/>
      <c r="TLW58" s="1"/>
      <c r="TLX58" s="1"/>
      <c r="TLY58" s="1"/>
      <c r="TLZ58" s="1"/>
      <c r="TMA58" s="1"/>
      <c r="TMB58" s="1"/>
      <c r="TMC58" s="1"/>
      <c r="TMD58" s="1"/>
      <c r="TME58" s="1"/>
      <c r="TMF58" s="1"/>
      <c r="TMG58" s="1"/>
      <c r="TMH58" s="1"/>
      <c r="TMI58" s="1"/>
      <c r="TMJ58" s="1"/>
      <c r="TMK58" s="1"/>
      <c r="TML58" s="1"/>
      <c r="TMM58" s="1"/>
      <c r="TMN58" s="1"/>
      <c r="TMO58" s="1"/>
      <c r="TMP58" s="1"/>
      <c r="TMQ58" s="1"/>
      <c r="TMR58" s="1"/>
      <c r="TMS58" s="1"/>
      <c r="TMT58" s="1"/>
      <c r="TMU58" s="1"/>
      <c r="TMV58" s="1"/>
      <c r="TMW58" s="1"/>
      <c r="TMX58" s="1"/>
      <c r="TMY58" s="1"/>
      <c r="TMZ58" s="1"/>
      <c r="TNA58" s="1"/>
      <c r="TNB58" s="1"/>
      <c r="TNC58" s="1"/>
      <c r="TND58" s="1"/>
      <c r="TNE58" s="1"/>
      <c r="TNF58" s="1"/>
      <c r="TNG58" s="1"/>
      <c r="TNH58" s="1"/>
      <c r="TNI58" s="1"/>
      <c r="TNJ58" s="1"/>
      <c r="TNK58" s="1"/>
      <c r="TNL58" s="1"/>
      <c r="TNM58" s="1"/>
      <c r="TNN58" s="1"/>
      <c r="TNO58" s="1"/>
      <c r="TNP58" s="1"/>
      <c r="TNQ58" s="1"/>
      <c r="TNR58" s="1"/>
      <c r="TNS58" s="1"/>
      <c r="TNT58" s="1"/>
      <c r="TNU58" s="1"/>
      <c r="TNV58" s="1"/>
      <c r="TNW58" s="1"/>
      <c r="TNX58" s="1"/>
      <c r="TNY58" s="1"/>
      <c r="TNZ58" s="1"/>
      <c r="TOA58" s="1"/>
      <c r="TOB58" s="1"/>
      <c r="TOC58" s="1"/>
      <c r="TOD58" s="1"/>
      <c r="TOE58" s="1"/>
      <c r="TOF58" s="1"/>
      <c r="TOG58" s="1"/>
      <c r="TOH58" s="1"/>
      <c r="TOI58" s="1"/>
      <c r="TOJ58" s="1"/>
      <c r="TOK58" s="1"/>
      <c r="TOL58" s="1"/>
      <c r="TOM58" s="1"/>
      <c r="TON58" s="1"/>
      <c r="TOO58" s="1"/>
      <c r="TOP58" s="1"/>
      <c r="TOQ58" s="1"/>
      <c r="TOR58" s="1"/>
      <c r="TOS58" s="1"/>
      <c r="TOT58" s="1"/>
      <c r="TOU58" s="1"/>
      <c r="TOV58" s="1"/>
      <c r="TOW58" s="1"/>
      <c r="TOX58" s="1"/>
      <c r="TOY58" s="1"/>
      <c r="TOZ58" s="1"/>
      <c r="TPA58" s="1"/>
      <c r="TPB58" s="1"/>
      <c r="TPC58" s="1"/>
      <c r="TPD58" s="1"/>
      <c r="TPE58" s="1"/>
      <c r="TPF58" s="1"/>
      <c r="TPG58" s="1"/>
      <c r="TPH58" s="1"/>
      <c r="TPI58" s="1"/>
      <c r="TPJ58" s="1"/>
      <c r="TPK58" s="1"/>
      <c r="TPL58" s="1"/>
      <c r="TPM58" s="1"/>
      <c r="TPN58" s="1"/>
      <c r="TPO58" s="1"/>
      <c r="TPP58" s="1"/>
      <c r="TPQ58" s="1"/>
      <c r="TPR58" s="1"/>
      <c r="TPS58" s="1"/>
      <c r="TPT58" s="1"/>
      <c r="TPU58" s="1"/>
      <c r="TPV58" s="1"/>
      <c r="TPW58" s="1"/>
      <c r="TPX58" s="1"/>
      <c r="TPY58" s="1"/>
      <c r="TPZ58" s="1"/>
      <c r="TQA58" s="1"/>
      <c r="TQB58" s="1"/>
      <c r="TQC58" s="1"/>
      <c r="TQD58" s="1"/>
      <c r="TQE58" s="1"/>
      <c r="TQF58" s="1"/>
      <c r="TQG58" s="1"/>
      <c r="TQH58" s="1"/>
      <c r="TQI58" s="1"/>
      <c r="TQJ58" s="1"/>
      <c r="TQK58" s="1"/>
      <c r="TQL58" s="1"/>
      <c r="TQM58" s="1"/>
      <c r="TQN58" s="1"/>
      <c r="TQO58" s="1"/>
      <c r="TQP58" s="1"/>
      <c r="TQQ58" s="1"/>
      <c r="TQR58" s="1"/>
      <c r="TQS58" s="1"/>
      <c r="TQT58" s="1"/>
      <c r="TQU58" s="1"/>
      <c r="TQV58" s="1"/>
      <c r="TQW58" s="1"/>
      <c r="TQX58" s="1"/>
      <c r="TQY58" s="1"/>
      <c r="TQZ58" s="1"/>
      <c r="TRA58" s="1"/>
      <c r="TRB58" s="1"/>
      <c r="TRC58" s="1"/>
      <c r="TRD58" s="1"/>
      <c r="TRE58" s="1"/>
      <c r="TRF58" s="1"/>
      <c r="TRG58" s="1"/>
      <c r="TRH58" s="1"/>
      <c r="TRI58" s="1"/>
      <c r="TRJ58" s="1"/>
      <c r="TRK58" s="1"/>
      <c r="TRL58" s="1"/>
      <c r="TRM58" s="1"/>
      <c r="TRN58" s="1"/>
      <c r="TRO58" s="1"/>
      <c r="TRP58" s="1"/>
      <c r="TRQ58" s="1"/>
      <c r="TRR58" s="1"/>
      <c r="TRS58" s="1"/>
      <c r="TRT58" s="1"/>
      <c r="TRU58" s="1"/>
      <c r="TRV58" s="1"/>
      <c r="TRW58" s="1"/>
      <c r="TRX58" s="1"/>
      <c r="TRY58" s="1"/>
      <c r="TRZ58" s="1"/>
      <c r="TSA58" s="1"/>
      <c r="TSB58" s="1"/>
      <c r="TSC58" s="1"/>
      <c r="TSD58" s="1"/>
      <c r="TSE58" s="1"/>
      <c r="TSF58" s="1"/>
      <c r="TSG58" s="1"/>
      <c r="TSH58" s="1"/>
      <c r="TSI58" s="1"/>
      <c r="TSJ58" s="1"/>
      <c r="TSK58" s="1"/>
      <c r="TSL58" s="1"/>
      <c r="TSM58" s="1"/>
      <c r="TSN58" s="1"/>
      <c r="TSO58" s="1"/>
      <c r="TSP58" s="1"/>
      <c r="TSQ58" s="1"/>
      <c r="TSR58" s="1"/>
      <c r="TSS58" s="1"/>
      <c r="TST58" s="1"/>
      <c r="TSU58" s="1"/>
      <c r="TSV58" s="1"/>
      <c r="TSW58" s="1"/>
      <c r="TSX58" s="1"/>
      <c r="TSY58" s="1"/>
      <c r="TSZ58" s="1"/>
      <c r="TTA58" s="1"/>
      <c r="TTB58" s="1"/>
      <c r="TTC58" s="1"/>
      <c r="TTD58" s="1"/>
      <c r="TTE58" s="1"/>
      <c r="TTF58" s="1"/>
      <c r="TTG58" s="1"/>
      <c r="TTH58" s="1"/>
      <c r="TTI58" s="1"/>
      <c r="TTJ58" s="1"/>
      <c r="TTK58" s="1"/>
      <c r="TTL58" s="1"/>
      <c r="TTM58" s="1"/>
      <c r="TTN58" s="1"/>
      <c r="TTO58" s="1"/>
      <c r="TTP58" s="1"/>
      <c r="TTQ58" s="1"/>
      <c r="TTR58" s="1"/>
      <c r="TTS58" s="1"/>
      <c r="TTT58" s="1"/>
      <c r="TTU58" s="1"/>
      <c r="TTV58" s="1"/>
      <c r="TTW58" s="1"/>
      <c r="TTX58" s="1"/>
      <c r="TTY58" s="1"/>
      <c r="TTZ58" s="1"/>
      <c r="TUA58" s="1"/>
      <c r="TUB58" s="1"/>
      <c r="TUC58" s="1"/>
      <c r="TUD58" s="1"/>
      <c r="TUE58" s="1"/>
      <c r="TUF58" s="1"/>
      <c r="TUG58" s="1"/>
      <c r="TUH58" s="1"/>
      <c r="TUI58" s="1"/>
      <c r="TUJ58" s="1"/>
      <c r="TUK58" s="1"/>
      <c r="TUL58" s="1"/>
      <c r="TUM58" s="1"/>
      <c r="TUN58" s="1"/>
      <c r="TUO58" s="1"/>
      <c r="TUP58" s="1"/>
      <c r="TUQ58" s="1"/>
      <c r="TUR58" s="1"/>
      <c r="TUS58" s="1"/>
      <c r="TUT58" s="1"/>
      <c r="TUU58" s="1"/>
      <c r="TUV58" s="1"/>
      <c r="TUW58" s="1"/>
      <c r="TUX58" s="1"/>
      <c r="TUY58" s="1"/>
      <c r="TUZ58" s="1"/>
      <c r="TVA58" s="1"/>
      <c r="TVB58" s="1"/>
      <c r="TVC58" s="1"/>
      <c r="TVD58" s="1"/>
      <c r="TVE58" s="1"/>
      <c r="TVF58" s="1"/>
      <c r="TVG58" s="1"/>
      <c r="TVH58" s="1"/>
      <c r="TVI58" s="1"/>
      <c r="TVJ58" s="1"/>
      <c r="TVK58" s="1"/>
      <c r="TVL58" s="1"/>
      <c r="TVM58" s="1"/>
      <c r="TVN58" s="1"/>
      <c r="TVO58" s="1"/>
      <c r="TVP58" s="1"/>
      <c r="TVQ58" s="1"/>
      <c r="TVR58" s="1"/>
      <c r="TVS58" s="1"/>
      <c r="TVT58" s="1"/>
      <c r="TVU58" s="1"/>
      <c r="TVV58" s="1"/>
      <c r="TVW58" s="1"/>
      <c r="TVX58" s="1"/>
      <c r="TVY58" s="1"/>
      <c r="TVZ58" s="1"/>
      <c r="TWA58" s="1"/>
      <c r="TWB58" s="1"/>
      <c r="TWC58" s="1"/>
      <c r="TWD58" s="1"/>
      <c r="TWE58" s="1"/>
      <c r="TWF58" s="1"/>
      <c r="TWG58" s="1"/>
      <c r="TWH58" s="1"/>
      <c r="TWI58" s="1"/>
      <c r="TWJ58" s="1"/>
      <c r="TWK58" s="1"/>
      <c r="TWL58" s="1"/>
      <c r="TWM58" s="1"/>
      <c r="TWN58" s="1"/>
      <c r="TWO58" s="1"/>
      <c r="TWP58" s="1"/>
      <c r="TWQ58" s="1"/>
      <c r="TWR58" s="1"/>
      <c r="TWS58" s="1"/>
      <c r="TWT58" s="1"/>
      <c r="TWU58" s="1"/>
      <c r="TWV58" s="1"/>
      <c r="TWW58" s="1"/>
      <c r="TWX58" s="1"/>
      <c r="TWY58" s="1"/>
      <c r="TWZ58" s="1"/>
      <c r="TXA58" s="1"/>
      <c r="TXB58" s="1"/>
      <c r="TXC58" s="1"/>
      <c r="TXD58" s="1"/>
      <c r="TXE58" s="1"/>
      <c r="TXF58" s="1"/>
      <c r="TXG58" s="1"/>
      <c r="TXH58" s="1"/>
      <c r="TXI58" s="1"/>
      <c r="TXJ58" s="1"/>
      <c r="TXK58" s="1"/>
      <c r="TXL58" s="1"/>
      <c r="TXM58" s="1"/>
      <c r="TXN58" s="1"/>
      <c r="TXO58" s="1"/>
      <c r="TXP58" s="1"/>
      <c r="TXQ58" s="1"/>
      <c r="TXR58" s="1"/>
      <c r="TXS58" s="1"/>
      <c r="TXT58" s="1"/>
      <c r="TXU58" s="1"/>
      <c r="TXV58" s="1"/>
      <c r="TXW58" s="1"/>
      <c r="TXX58" s="1"/>
      <c r="TXY58" s="1"/>
      <c r="TXZ58" s="1"/>
      <c r="TYA58" s="1"/>
      <c r="TYB58" s="1"/>
      <c r="TYC58" s="1"/>
      <c r="TYD58" s="1"/>
      <c r="TYE58" s="1"/>
      <c r="TYF58" s="1"/>
      <c r="TYG58" s="1"/>
      <c r="TYH58" s="1"/>
      <c r="TYI58" s="1"/>
      <c r="TYJ58" s="1"/>
      <c r="TYK58" s="1"/>
      <c r="TYL58" s="1"/>
      <c r="TYM58" s="1"/>
      <c r="TYN58" s="1"/>
      <c r="TYO58" s="1"/>
      <c r="TYP58" s="1"/>
      <c r="TYQ58" s="1"/>
      <c r="TYR58" s="1"/>
      <c r="TYS58" s="1"/>
      <c r="TYT58" s="1"/>
      <c r="TYU58" s="1"/>
      <c r="TYV58" s="1"/>
      <c r="TYW58" s="1"/>
      <c r="TYX58" s="1"/>
      <c r="TYY58" s="1"/>
      <c r="TYZ58" s="1"/>
      <c r="TZA58" s="1"/>
      <c r="TZB58" s="1"/>
      <c r="TZC58" s="1"/>
      <c r="TZD58" s="1"/>
      <c r="TZE58" s="1"/>
      <c r="TZF58" s="1"/>
      <c r="TZG58" s="1"/>
      <c r="TZH58" s="1"/>
      <c r="TZI58" s="1"/>
      <c r="TZJ58" s="1"/>
      <c r="TZK58" s="1"/>
      <c r="TZL58" s="1"/>
      <c r="TZM58" s="1"/>
      <c r="TZN58" s="1"/>
      <c r="TZO58" s="1"/>
      <c r="TZP58" s="1"/>
      <c r="TZQ58" s="1"/>
      <c r="TZR58" s="1"/>
      <c r="TZS58" s="1"/>
      <c r="TZT58" s="1"/>
      <c r="TZU58" s="1"/>
      <c r="TZV58" s="1"/>
      <c r="TZW58" s="1"/>
      <c r="TZX58" s="1"/>
      <c r="TZY58" s="1"/>
      <c r="TZZ58" s="1"/>
      <c r="UAA58" s="1"/>
      <c r="UAB58" s="1"/>
      <c r="UAC58" s="1"/>
      <c r="UAD58" s="1"/>
      <c r="UAE58" s="1"/>
      <c r="UAF58" s="1"/>
      <c r="UAG58" s="1"/>
      <c r="UAH58" s="1"/>
      <c r="UAI58" s="1"/>
      <c r="UAJ58" s="1"/>
      <c r="UAK58" s="1"/>
      <c r="UAL58" s="1"/>
      <c r="UAM58" s="1"/>
      <c r="UAN58" s="1"/>
      <c r="UAO58" s="1"/>
      <c r="UAP58" s="1"/>
      <c r="UAQ58" s="1"/>
      <c r="UAR58" s="1"/>
      <c r="UAS58" s="1"/>
      <c r="UAT58" s="1"/>
      <c r="UAU58" s="1"/>
      <c r="UAV58" s="1"/>
      <c r="UAW58" s="1"/>
      <c r="UAX58" s="1"/>
      <c r="UAY58" s="1"/>
      <c r="UAZ58" s="1"/>
      <c r="UBA58" s="1"/>
      <c r="UBB58" s="1"/>
      <c r="UBC58" s="1"/>
      <c r="UBD58" s="1"/>
      <c r="UBE58" s="1"/>
      <c r="UBF58" s="1"/>
      <c r="UBG58" s="1"/>
      <c r="UBH58" s="1"/>
      <c r="UBI58" s="1"/>
      <c r="UBJ58" s="1"/>
      <c r="UBK58" s="1"/>
      <c r="UBL58" s="1"/>
      <c r="UBM58" s="1"/>
      <c r="UBN58" s="1"/>
      <c r="UBO58" s="1"/>
      <c r="UBP58" s="1"/>
      <c r="UBQ58" s="1"/>
      <c r="UBR58" s="1"/>
      <c r="UBS58" s="1"/>
      <c r="UBT58" s="1"/>
      <c r="UBU58" s="1"/>
      <c r="UBV58" s="1"/>
      <c r="UBW58" s="1"/>
      <c r="UBX58" s="1"/>
      <c r="UBY58" s="1"/>
      <c r="UBZ58" s="1"/>
      <c r="UCA58" s="1"/>
      <c r="UCB58" s="1"/>
      <c r="UCC58" s="1"/>
      <c r="UCD58" s="1"/>
      <c r="UCE58" s="1"/>
      <c r="UCF58" s="1"/>
      <c r="UCG58" s="1"/>
      <c r="UCH58" s="1"/>
      <c r="UCI58" s="1"/>
      <c r="UCJ58" s="1"/>
      <c r="UCK58" s="1"/>
      <c r="UCL58" s="1"/>
      <c r="UCM58" s="1"/>
      <c r="UCN58" s="1"/>
      <c r="UCO58" s="1"/>
      <c r="UCP58" s="1"/>
      <c r="UCQ58" s="1"/>
      <c r="UCR58" s="1"/>
      <c r="UCS58" s="1"/>
      <c r="UCT58" s="1"/>
      <c r="UCU58" s="1"/>
      <c r="UCV58" s="1"/>
      <c r="UCW58" s="1"/>
      <c r="UCX58" s="1"/>
      <c r="UCY58" s="1"/>
      <c r="UCZ58" s="1"/>
      <c r="UDA58" s="1"/>
      <c r="UDB58" s="1"/>
      <c r="UDC58" s="1"/>
      <c r="UDD58" s="1"/>
      <c r="UDE58" s="1"/>
      <c r="UDF58" s="1"/>
      <c r="UDG58" s="1"/>
      <c r="UDH58" s="1"/>
      <c r="UDI58" s="1"/>
      <c r="UDJ58" s="1"/>
      <c r="UDK58" s="1"/>
      <c r="UDL58" s="1"/>
      <c r="UDM58" s="1"/>
      <c r="UDN58" s="1"/>
      <c r="UDO58" s="1"/>
      <c r="UDP58" s="1"/>
      <c r="UDQ58" s="1"/>
      <c r="UDR58" s="1"/>
      <c r="UDS58" s="1"/>
      <c r="UDT58" s="1"/>
      <c r="UDU58" s="1"/>
      <c r="UDV58" s="1"/>
      <c r="UDW58" s="1"/>
      <c r="UDX58" s="1"/>
      <c r="UDY58" s="1"/>
      <c r="UDZ58" s="1"/>
      <c r="UEA58" s="1"/>
      <c r="UEB58" s="1"/>
      <c r="UEC58" s="1"/>
      <c r="UED58" s="1"/>
      <c r="UEE58" s="1"/>
      <c r="UEF58" s="1"/>
      <c r="UEG58" s="1"/>
      <c r="UEH58" s="1"/>
      <c r="UEI58" s="1"/>
      <c r="UEJ58" s="1"/>
      <c r="UEK58" s="1"/>
      <c r="UEL58" s="1"/>
      <c r="UEM58" s="1"/>
      <c r="UEN58" s="1"/>
      <c r="UEO58" s="1"/>
      <c r="UEP58" s="1"/>
      <c r="UEQ58" s="1"/>
      <c r="UER58" s="1"/>
      <c r="UES58" s="1"/>
      <c r="UET58" s="1"/>
      <c r="UEU58" s="1"/>
      <c r="UEV58" s="1"/>
      <c r="UEW58" s="1"/>
      <c r="UEX58" s="1"/>
      <c r="UEY58" s="1"/>
      <c r="UEZ58" s="1"/>
      <c r="UFA58" s="1"/>
      <c r="UFB58" s="1"/>
      <c r="UFC58" s="1"/>
      <c r="UFD58" s="1"/>
      <c r="UFE58" s="1"/>
      <c r="UFF58" s="1"/>
      <c r="UFG58" s="1"/>
      <c r="UFH58" s="1"/>
      <c r="UFI58" s="1"/>
      <c r="UFJ58" s="1"/>
      <c r="UFK58" s="1"/>
      <c r="UFL58" s="1"/>
      <c r="UFM58" s="1"/>
      <c r="UFN58" s="1"/>
      <c r="UFO58" s="1"/>
      <c r="UFP58" s="1"/>
      <c r="UFQ58" s="1"/>
      <c r="UFR58" s="1"/>
      <c r="UFS58" s="1"/>
      <c r="UFT58" s="1"/>
      <c r="UFU58" s="1"/>
      <c r="UFV58" s="1"/>
      <c r="UFW58" s="1"/>
      <c r="UFX58" s="1"/>
      <c r="UFY58" s="1"/>
      <c r="UFZ58" s="1"/>
      <c r="UGA58" s="1"/>
      <c r="UGB58" s="1"/>
      <c r="UGC58" s="1"/>
      <c r="UGD58" s="1"/>
      <c r="UGE58" s="1"/>
      <c r="UGF58" s="1"/>
      <c r="UGG58" s="1"/>
      <c r="UGH58" s="1"/>
      <c r="UGI58" s="1"/>
      <c r="UGJ58" s="1"/>
      <c r="UGK58" s="1"/>
      <c r="UGL58" s="1"/>
      <c r="UGM58" s="1"/>
      <c r="UGN58" s="1"/>
      <c r="UGO58" s="1"/>
      <c r="UGP58" s="1"/>
      <c r="UGQ58" s="1"/>
      <c r="UGR58" s="1"/>
      <c r="UGS58" s="1"/>
      <c r="UGT58" s="1"/>
      <c r="UGU58" s="1"/>
      <c r="UGV58" s="1"/>
      <c r="UGW58" s="1"/>
      <c r="UGX58" s="1"/>
      <c r="UGY58" s="1"/>
      <c r="UGZ58" s="1"/>
      <c r="UHA58" s="1"/>
      <c r="UHB58" s="1"/>
      <c r="UHC58" s="1"/>
      <c r="UHD58" s="1"/>
      <c r="UHE58" s="1"/>
      <c r="UHF58" s="1"/>
      <c r="UHG58" s="1"/>
      <c r="UHH58" s="1"/>
      <c r="UHI58" s="1"/>
      <c r="UHJ58" s="1"/>
      <c r="UHK58" s="1"/>
      <c r="UHL58" s="1"/>
      <c r="UHM58" s="1"/>
      <c r="UHN58" s="1"/>
      <c r="UHO58" s="1"/>
      <c r="UHP58" s="1"/>
      <c r="UHQ58" s="1"/>
      <c r="UHR58" s="1"/>
      <c r="UHS58" s="1"/>
      <c r="UHT58" s="1"/>
      <c r="UHU58" s="1"/>
      <c r="UHV58" s="1"/>
      <c r="UHW58" s="1"/>
      <c r="UHX58" s="1"/>
      <c r="UHY58" s="1"/>
      <c r="UHZ58" s="1"/>
      <c r="UIA58" s="1"/>
      <c r="UIB58" s="1"/>
      <c r="UIC58" s="1"/>
      <c r="UID58" s="1"/>
      <c r="UIE58" s="1"/>
      <c r="UIF58" s="1"/>
      <c r="UIG58" s="1"/>
      <c r="UIH58" s="1"/>
      <c r="UII58" s="1"/>
      <c r="UIJ58" s="1"/>
      <c r="UIK58" s="1"/>
      <c r="UIL58" s="1"/>
      <c r="UIM58" s="1"/>
      <c r="UIN58" s="1"/>
      <c r="UIO58" s="1"/>
      <c r="UIP58" s="1"/>
      <c r="UIQ58" s="1"/>
      <c r="UIR58" s="1"/>
      <c r="UIS58" s="1"/>
      <c r="UIT58" s="1"/>
      <c r="UIU58" s="1"/>
      <c r="UIV58" s="1"/>
      <c r="UIW58" s="1"/>
      <c r="UIX58" s="1"/>
      <c r="UIY58" s="1"/>
      <c r="UIZ58" s="1"/>
      <c r="UJA58" s="1"/>
      <c r="UJB58" s="1"/>
      <c r="UJC58" s="1"/>
      <c r="UJD58" s="1"/>
      <c r="UJE58" s="1"/>
      <c r="UJF58" s="1"/>
      <c r="UJG58" s="1"/>
      <c r="UJH58" s="1"/>
      <c r="UJI58" s="1"/>
      <c r="UJJ58" s="1"/>
      <c r="UJK58" s="1"/>
      <c r="UJL58" s="1"/>
      <c r="UJM58" s="1"/>
      <c r="UJN58" s="1"/>
      <c r="UJO58" s="1"/>
      <c r="UJP58" s="1"/>
      <c r="UJQ58" s="1"/>
      <c r="UJR58" s="1"/>
      <c r="UJS58" s="1"/>
      <c r="UJT58" s="1"/>
      <c r="UJU58" s="1"/>
      <c r="UJV58" s="1"/>
      <c r="UJW58" s="1"/>
      <c r="UJX58" s="1"/>
      <c r="UJY58" s="1"/>
      <c r="UJZ58" s="1"/>
      <c r="UKA58" s="1"/>
      <c r="UKB58" s="1"/>
      <c r="UKC58" s="1"/>
      <c r="UKD58" s="1"/>
      <c r="UKE58" s="1"/>
      <c r="UKF58" s="1"/>
      <c r="UKG58" s="1"/>
      <c r="UKH58" s="1"/>
      <c r="UKI58" s="1"/>
      <c r="UKJ58" s="1"/>
      <c r="UKK58" s="1"/>
      <c r="UKL58" s="1"/>
      <c r="UKM58" s="1"/>
      <c r="UKN58" s="1"/>
      <c r="UKO58" s="1"/>
      <c r="UKP58" s="1"/>
      <c r="UKQ58" s="1"/>
      <c r="UKR58" s="1"/>
      <c r="UKS58" s="1"/>
      <c r="UKT58" s="1"/>
      <c r="UKU58" s="1"/>
      <c r="UKV58" s="1"/>
      <c r="UKW58" s="1"/>
      <c r="UKX58" s="1"/>
      <c r="UKY58" s="1"/>
      <c r="UKZ58" s="1"/>
      <c r="ULA58" s="1"/>
      <c r="ULB58" s="1"/>
      <c r="ULC58" s="1"/>
      <c r="ULD58" s="1"/>
      <c r="ULE58" s="1"/>
      <c r="ULF58" s="1"/>
      <c r="ULG58" s="1"/>
      <c r="ULH58" s="1"/>
      <c r="ULI58" s="1"/>
      <c r="ULJ58" s="1"/>
      <c r="ULK58" s="1"/>
      <c r="ULL58" s="1"/>
      <c r="ULM58" s="1"/>
      <c r="ULN58" s="1"/>
      <c r="ULO58" s="1"/>
      <c r="ULP58" s="1"/>
      <c r="ULQ58" s="1"/>
      <c r="ULR58" s="1"/>
      <c r="ULS58" s="1"/>
      <c r="ULT58" s="1"/>
      <c r="ULU58" s="1"/>
      <c r="ULV58" s="1"/>
      <c r="ULW58" s="1"/>
      <c r="ULX58" s="1"/>
      <c r="ULY58" s="1"/>
      <c r="ULZ58" s="1"/>
      <c r="UMA58" s="1"/>
      <c r="UMB58" s="1"/>
      <c r="UMC58" s="1"/>
      <c r="UMD58" s="1"/>
      <c r="UME58" s="1"/>
      <c r="UMF58" s="1"/>
      <c r="UMG58" s="1"/>
      <c r="UMH58" s="1"/>
      <c r="UMI58" s="1"/>
      <c r="UMJ58" s="1"/>
      <c r="UMK58" s="1"/>
      <c r="UML58" s="1"/>
      <c r="UMM58" s="1"/>
      <c r="UMN58" s="1"/>
      <c r="UMO58" s="1"/>
      <c r="UMP58" s="1"/>
      <c r="UMQ58" s="1"/>
      <c r="UMR58" s="1"/>
      <c r="UMS58" s="1"/>
      <c r="UMT58" s="1"/>
      <c r="UMU58" s="1"/>
      <c r="UMV58" s="1"/>
      <c r="UMW58" s="1"/>
      <c r="UMX58" s="1"/>
      <c r="UMY58" s="1"/>
      <c r="UMZ58" s="1"/>
      <c r="UNA58" s="1"/>
      <c r="UNB58" s="1"/>
      <c r="UNC58" s="1"/>
      <c r="UND58" s="1"/>
      <c r="UNE58" s="1"/>
      <c r="UNF58" s="1"/>
      <c r="UNG58" s="1"/>
      <c r="UNH58" s="1"/>
      <c r="UNI58" s="1"/>
      <c r="UNJ58" s="1"/>
      <c r="UNK58" s="1"/>
      <c r="UNL58" s="1"/>
      <c r="UNM58" s="1"/>
      <c r="UNN58" s="1"/>
      <c r="UNO58" s="1"/>
      <c r="UNP58" s="1"/>
      <c r="UNQ58" s="1"/>
      <c r="UNR58" s="1"/>
      <c r="UNS58" s="1"/>
      <c r="UNT58" s="1"/>
      <c r="UNU58" s="1"/>
      <c r="UNV58" s="1"/>
      <c r="UNW58" s="1"/>
      <c r="UNX58" s="1"/>
      <c r="UNY58" s="1"/>
      <c r="UNZ58" s="1"/>
      <c r="UOA58" s="1"/>
      <c r="UOB58" s="1"/>
      <c r="UOC58" s="1"/>
      <c r="UOD58" s="1"/>
      <c r="UOE58" s="1"/>
      <c r="UOF58" s="1"/>
      <c r="UOG58" s="1"/>
      <c r="UOH58" s="1"/>
      <c r="UOI58" s="1"/>
      <c r="UOJ58" s="1"/>
      <c r="UOK58" s="1"/>
      <c r="UOL58" s="1"/>
      <c r="UOM58" s="1"/>
      <c r="UON58" s="1"/>
      <c r="UOO58" s="1"/>
      <c r="UOP58" s="1"/>
      <c r="UOQ58" s="1"/>
      <c r="UOR58" s="1"/>
      <c r="UOS58" s="1"/>
      <c r="UOT58" s="1"/>
      <c r="UOU58" s="1"/>
      <c r="UOV58" s="1"/>
      <c r="UOW58" s="1"/>
      <c r="UOX58" s="1"/>
      <c r="UOY58" s="1"/>
      <c r="UOZ58" s="1"/>
      <c r="UPA58" s="1"/>
      <c r="UPB58" s="1"/>
      <c r="UPC58" s="1"/>
      <c r="UPD58" s="1"/>
      <c r="UPE58" s="1"/>
      <c r="UPF58" s="1"/>
      <c r="UPG58" s="1"/>
      <c r="UPH58" s="1"/>
      <c r="UPI58" s="1"/>
      <c r="UPJ58" s="1"/>
      <c r="UPK58" s="1"/>
      <c r="UPL58" s="1"/>
      <c r="UPM58" s="1"/>
      <c r="UPN58" s="1"/>
      <c r="UPO58" s="1"/>
      <c r="UPP58" s="1"/>
      <c r="UPQ58" s="1"/>
      <c r="UPR58" s="1"/>
      <c r="UPS58" s="1"/>
      <c r="UPT58" s="1"/>
      <c r="UPU58" s="1"/>
      <c r="UPV58" s="1"/>
      <c r="UPW58" s="1"/>
      <c r="UPX58" s="1"/>
      <c r="UPY58" s="1"/>
      <c r="UPZ58" s="1"/>
      <c r="UQA58" s="1"/>
      <c r="UQB58" s="1"/>
      <c r="UQC58" s="1"/>
      <c r="UQD58" s="1"/>
      <c r="UQE58" s="1"/>
      <c r="UQF58" s="1"/>
      <c r="UQG58" s="1"/>
      <c r="UQH58" s="1"/>
      <c r="UQI58" s="1"/>
      <c r="UQJ58" s="1"/>
      <c r="UQK58" s="1"/>
      <c r="UQL58" s="1"/>
      <c r="UQM58" s="1"/>
      <c r="UQN58" s="1"/>
      <c r="UQO58" s="1"/>
      <c r="UQP58" s="1"/>
      <c r="UQQ58" s="1"/>
      <c r="UQR58" s="1"/>
      <c r="UQS58" s="1"/>
      <c r="UQT58" s="1"/>
      <c r="UQU58" s="1"/>
      <c r="UQV58" s="1"/>
      <c r="UQW58" s="1"/>
      <c r="UQX58" s="1"/>
      <c r="UQY58" s="1"/>
      <c r="UQZ58" s="1"/>
      <c r="URA58" s="1"/>
      <c r="URB58" s="1"/>
      <c r="URC58" s="1"/>
      <c r="URD58" s="1"/>
      <c r="URE58" s="1"/>
      <c r="URF58" s="1"/>
      <c r="URG58" s="1"/>
      <c r="URH58" s="1"/>
      <c r="URI58" s="1"/>
      <c r="URJ58" s="1"/>
      <c r="URK58" s="1"/>
      <c r="URL58" s="1"/>
      <c r="URM58" s="1"/>
      <c r="URN58" s="1"/>
      <c r="URO58" s="1"/>
      <c r="URP58" s="1"/>
      <c r="URQ58" s="1"/>
      <c r="URR58" s="1"/>
      <c r="URS58" s="1"/>
      <c r="URT58" s="1"/>
      <c r="URU58" s="1"/>
      <c r="URV58" s="1"/>
      <c r="URW58" s="1"/>
      <c r="URX58" s="1"/>
      <c r="URY58" s="1"/>
      <c r="URZ58" s="1"/>
      <c r="USA58" s="1"/>
      <c r="USB58" s="1"/>
      <c r="USC58" s="1"/>
      <c r="USD58" s="1"/>
      <c r="USE58" s="1"/>
      <c r="USF58" s="1"/>
      <c r="USG58" s="1"/>
      <c r="USH58" s="1"/>
      <c r="USI58" s="1"/>
      <c r="USJ58" s="1"/>
      <c r="USK58" s="1"/>
      <c r="USL58" s="1"/>
      <c r="USM58" s="1"/>
      <c r="USN58" s="1"/>
      <c r="USO58" s="1"/>
      <c r="USP58" s="1"/>
      <c r="USQ58" s="1"/>
      <c r="USR58" s="1"/>
      <c r="USS58" s="1"/>
      <c r="UST58" s="1"/>
      <c r="USU58" s="1"/>
      <c r="USV58" s="1"/>
      <c r="USW58" s="1"/>
      <c r="USX58" s="1"/>
      <c r="USY58" s="1"/>
      <c r="USZ58" s="1"/>
      <c r="UTA58" s="1"/>
      <c r="UTB58" s="1"/>
      <c r="UTC58" s="1"/>
      <c r="UTD58" s="1"/>
      <c r="UTE58" s="1"/>
      <c r="UTF58" s="1"/>
      <c r="UTG58" s="1"/>
      <c r="UTH58" s="1"/>
      <c r="UTI58" s="1"/>
      <c r="UTJ58" s="1"/>
      <c r="UTK58" s="1"/>
      <c r="UTL58" s="1"/>
      <c r="UTM58" s="1"/>
      <c r="UTN58" s="1"/>
      <c r="UTO58" s="1"/>
      <c r="UTP58" s="1"/>
      <c r="UTQ58" s="1"/>
      <c r="UTR58" s="1"/>
      <c r="UTS58" s="1"/>
      <c r="UTT58" s="1"/>
      <c r="UTU58" s="1"/>
      <c r="UTV58" s="1"/>
      <c r="UTW58" s="1"/>
      <c r="UTX58" s="1"/>
      <c r="UTY58" s="1"/>
      <c r="UTZ58" s="1"/>
      <c r="UUA58" s="1"/>
      <c r="UUB58" s="1"/>
      <c r="UUC58" s="1"/>
      <c r="UUD58" s="1"/>
      <c r="UUE58" s="1"/>
      <c r="UUF58" s="1"/>
      <c r="UUG58" s="1"/>
      <c r="UUH58" s="1"/>
      <c r="UUI58" s="1"/>
      <c r="UUJ58" s="1"/>
      <c r="UUK58" s="1"/>
      <c r="UUL58" s="1"/>
      <c r="UUM58" s="1"/>
      <c r="UUN58" s="1"/>
      <c r="UUO58" s="1"/>
      <c r="UUP58" s="1"/>
      <c r="UUQ58" s="1"/>
      <c r="UUR58" s="1"/>
      <c r="UUS58" s="1"/>
      <c r="UUT58" s="1"/>
      <c r="UUU58" s="1"/>
      <c r="UUV58" s="1"/>
      <c r="UUW58" s="1"/>
      <c r="UUX58" s="1"/>
      <c r="UUY58" s="1"/>
      <c r="UUZ58" s="1"/>
      <c r="UVA58" s="1"/>
      <c r="UVB58" s="1"/>
      <c r="UVC58" s="1"/>
      <c r="UVD58" s="1"/>
      <c r="UVE58" s="1"/>
      <c r="UVF58" s="1"/>
      <c r="UVG58" s="1"/>
      <c r="UVH58" s="1"/>
      <c r="UVI58" s="1"/>
      <c r="UVJ58" s="1"/>
      <c r="UVK58" s="1"/>
      <c r="UVL58" s="1"/>
      <c r="UVM58" s="1"/>
      <c r="UVN58" s="1"/>
      <c r="UVO58" s="1"/>
      <c r="UVP58" s="1"/>
      <c r="UVQ58" s="1"/>
      <c r="UVR58" s="1"/>
      <c r="UVS58" s="1"/>
      <c r="UVT58" s="1"/>
      <c r="UVU58" s="1"/>
      <c r="UVV58" s="1"/>
      <c r="UVW58" s="1"/>
      <c r="UVX58" s="1"/>
      <c r="UVY58" s="1"/>
      <c r="UVZ58" s="1"/>
      <c r="UWA58" s="1"/>
      <c r="UWB58" s="1"/>
      <c r="UWC58" s="1"/>
      <c r="UWD58" s="1"/>
      <c r="UWE58" s="1"/>
      <c r="UWF58" s="1"/>
      <c r="UWG58" s="1"/>
      <c r="UWH58" s="1"/>
      <c r="UWI58" s="1"/>
      <c r="UWJ58" s="1"/>
      <c r="UWK58" s="1"/>
      <c r="UWL58" s="1"/>
      <c r="UWM58" s="1"/>
      <c r="UWN58" s="1"/>
      <c r="UWO58" s="1"/>
      <c r="UWP58" s="1"/>
      <c r="UWQ58" s="1"/>
      <c r="UWR58" s="1"/>
      <c r="UWS58" s="1"/>
      <c r="UWT58" s="1"/>
      <c r="UWU58" s="1"/>
      <c r="UWV58" s="1"/>
      <c r="UWW58" s="1"/>
      <c r="UWX58" s="1"/>
      <c r="UWY58" s="1"/>
      <c r="UWZ58" s="1"/>
      <c r="UXA58" s="1"/>
      <c r="UXB58" s="1"/>
      <c r="UXC58" s="1"/>
      <c r="UXD58" s="1"/>
      <c r="UXE58" s="1"/>
      <c r="UXF58" s="1"/>
      <c r="UXG58" s="1"/>
      <c r="UXH58" s="1"/>
      <c r="UXI58" s="1"/>
      <c r="UXJ58" s="1"/>
      <c r="UXK58" s="1"/>
      <c r="UXL58" s="1"/>
      <c r="UXM58" s="1"/>
      <c r="UXN58" s="1"/>
      <c r="UXO58" s="1"/>
      <c r="UXP58" s="1"/>
      <c r="UXQ58" s="1"/>
      <c r="UXR58" s="1"/>
      <c r="UXS58" s="1"/>
      <c r="UXT58" s="1"/>
      <c r="UXU58" s="1"/>
      <c r="UXV58" s="1"/>
      <c r="UXW58" s="1"/>
      <c r="UXX58" s="1"/>
      <c r="UXY58" s="1"/>
      <c r="UXZ58" s="1"/>
      <c r="UYA58" s="1"/>
      <c r="UYB58" s="1"/>
      <c r="UYC58" s="1"/>
      <c r="UYD58" s="1"/>
      <c r="UYE58" s="1"/>
      <c r="UYF58" s="1"/>
      <c r="UYG58" s="1"/>
      <c r="UYH58" s="1"/>
      <c r="UYI58" s="1"/>
      <c r="UYJ58" s="1"/>
      <c r="UYK58" s="1"/>
      <c r="UYL58" s="1"/>
      <c r="UYM58" s="1"/>
      <c r="UYN58" s="1"/>
      <c r="UYO58" s="1"/>
      <c r="UYP58" s="1"/>
      <c r="UYQ58" s="1"/>
      <c r="UYR58" s="1"/>
      <c r="UYS58" s="1"/>
      <c r="UYT58" s="1"/>
      <c r="UYU58" s="1"/>
      <c r="UYV58" s="1"/>
      <c r="UYW58" s="1"/>
      <c r="UYX58" s="1"/>
      <c r="UYY58" s="1"/>
      <c r="UYZ58" s="1"/>
      <c r="UZA58" s="1"/>
      <c r="UZB58" s="1"/>
      <c r="UZC58" s="1"/>
      <c r="UZD58" s="1"/>
      <c r="UZE58" s="1"/>
      <c r="UZF58" s="1"/>
      <c r="UZG58" s="1"/>
      <c r="UZH58" s="1"/>
      <c r="UZI58" s="1"/>
      <c r="UZJ58" s="1"/>
      <c r="UZK58" s="1"/>
      <c r="UZL58" s="1"/>
      <c r="UZM58" s="1"/>
      <c r="UZN58" s="1"/>
      <c r="UZO58" s="1"/>
      <c r="UZP58" s="1"/>
      <c r="UZQ58" s="1"/>
      <c r="UZR58" s="1"/>
      <c r="UZS58" s="1"/>
      <c r="UZT58" s="1"/>
      <c r="UZU58" s="1"/>
      <c r="UZV58" s="1"/>
      <c r="UZW58" s="1"/>
      <c r="UZX58" s="1"/>
      <c r="UZY58" s="1"/>
      <c r="UZZ58" s="1"/>
      <c r="VAA58" s="1"/>
      <c r="VAB58" s="1"/>
      <c r="VAC58" s="1"/>
      <c r="VAD58" s="1"/>
      <c r="VAE58" s="1"/>
      <c r="VAF58" s="1"/>
      <c r="VAG58" s="1"/>
      <c r="VAH58" s="1"/>
      <c r="VAI58" s="1"/>
      <c r="VAJ58" s="1"/>
      <c r="VAK58" s="1"/>
      <c r="VAL58" s="1"/>
      <c r="VAM58" s="1"/>
      <c r="VAN58" s="1"/>
      <c r="VAO58" s="1"/>
      <c r="VAP58" s="1"/>
      <c r="VAQ58" s="1"/>
      <c r="VAR58" s="1"/>
      <c r="VAS58" s="1"/>
      <c r="VAT58" s="1"/>
      <c r="VAU58" s="1"/>
      <c r="VAV58" s="1"/>
      <c r="VAW58" s="1"/>
      <c r="VAX58" s="1"/>
      <c r="VAY58" s="1"/>
      <c r="VAZ58" s="1"/>
      <c r="VBA58" s="1"/>
      <c r="VBB58" s="1"/>
      <c r="VBC58" s="1"/>
      <c r="VBD58" s="1"/>
      <c r="VBE58" s="1"/>
      <c r="VBF58" s="1"/>
      <c r="VBG58" s="1"/>
      <c r="VBH58" s="1"/>
      <c r="VBI58" s="1"/>
      <c r="VBJ58" s="1"/>
      <c r="VBK58" s="1"/>
      <c r="VBL58" s="1"/>
      <c r="VBM58" s="1"/>
      <c r="VBN58" s="1"/>
      <c r="VBO58" s="1"/>
      <c r="VBP58" s="1"/>
      <c r="VBQ58" s="1"/>
      <c r="VBR58" s="1"/>
      <c r="VBS58" s="1"/>
      <c r="VBT58" s="1"/>
      <c r="VBU58" s="1"/>
      <c r="VBV58" s="1"/>
      <c r="VBW58" s="1"/>
      <c r="VBX58" s="1"/>
      <c r="VBY58" s="1"/>
      <c r="VBZ58" s="1"/>
      <c r="VCA58" s="1"/>
      <c r="VCB58" s="1"/>
      <c r="VCC58" s="1"/>
      <c r="VCD58" s="1"/>
      <c r="VCE58" s="1"/>
      <c r="VCF58" s="1"/>
      <c r="VCG58" s="1"/>
      <c r="VCH58" s="1"/>
      <c r="VCI58" s="1"/>
      <c r="VCJ58" s="1"/>
      <c r="VCK58" s="1"/>
      <c r="VCL58" s="1"/>
      <c r="VCM58" s="1"/>
      <c r="VCN58" s="1"/>
      <c r="VCO58" s="1"/>
      <c r="VCP58" s="1"/>
      <c r="VCQ58" s="1"/>
      <c r="VCR58" s="1"/>
      <c r="VCS58" s="1"/>
      <c r="VCT58" s="1"/>
      <c r="VCU58" s="1"/>
      <c r="VCV58" s="1"/>
      <c r="VCW58" s="1"/>
      <c r="VCX58" s="1"/>
      <c r="VCY58" s="1"/>
      <c r="VCZ58" s="1"/>
      <c r="VDA58" s="1"/>
      <c r="VDB58" s="1"/>
      <c r="VDC58" s="1"/>
      <c r="VDD58" s="1"/>
      <c r="VDE58" s="1"/>
      <c r="VDF58" s="1"/>
      <c r="VDG58" s="1"/>
      <c r="VDH58" s="1"/>
      <c r="VDI58" s="1"/>
      <c r="VDJ58" s="1"/>
      <c r="VDK58" s="1"/>
      <c r="VDL58" s="1"/>
      <c r="VDM58" s="1"/>
      <c r="VDN58" s="1"/>
      <c r="VDO58" s="1"/>
      <c r="VDP58" s="1"/>
      <c r="VDQ58" s="1"/>
      <c r="VDR58" s="1"/>
      <c r="VDS58" s="1"/>
      <c r="VDT58" s="1"/>
      <c r="VDU58" s="1"/>
      <c r="VDV58" s="1"/>
      <c r="VDW58" s="1"/>
      <c r="VDX58" s="1"/>
      <c r="VDY58" s="1"/>
      <c r="VDZ58" s="1"/>
      <c r="VEA58" s="1"/>
      <c r="VEB58" s="1"/>
      <c r="VEC58" s="1"/>
      <c r="VED58" s="1"/>
      <c r="VEE58" s="1"/>
      <c r="VEF58" s="1"/>
      <c r="VEG58" s="1"/>
      <c r="VEH58" s="1"/>
      <c r="VEI58" s="1"/>
      <c r="VEJ58" s="1"/>
      <c r="VEK58" s="1"/>
      <c r="VEL58" s="1"/>
      <c r="VEM58" s="1"/>
      <c r="VEN58" s="1"/>
      <c r="VEO58" s="1"/>
      <c r="VEP58" s="1"/>
      <c r="VEQ58" s="1"/>
      <c r="VER58" s="1"/>
      <c r="VES58" s="1"/>
      <c r="VET58" s="1"/>
      <c r="VEU58" s="1"/>
      <c r="VEV58" s="1"/>
      <c r="VEW58" s="1"/>
      <c r="VEX58" s="1"/>
      <c r="VEY58" s="1"/>
      <c r="VEZ58" s="1"/>
      <c r="VFA58" s="1"/>
      <c r="VFB58" s="1"/>
      <c r="VFC58" s="1"/>
      <c r="VFD58" s="1"/>
      <c r="VFE58" s="1"/>
      <c r="VFF58" s="1"/>
      <c r="VFG58" s="1"/>
      <c r="VFH58" s="1"/>
      <c r="VFI58" s="1"/>
      <c r="VFJ58" s="1"/>
      <c r="VFK58" s="1"/>
      <c r="VFL58" s="1"/>
      <c r="VFM58" s="1"/>
      <c r="VFN58" s="1"/>
      <c r="VFO58" s="1"/>
      <c r="VFP58" s="1"/>
      <c r="VFQ58" s="1"/>
      <c r="VFR58" s="1"/>
      <c r="VFS58" s="1"/>
      <c r="VFT58" s="1"/>
      <c r="VFU58" s="1"/>
      <c r="VFV58" s="1"/>
      <c r="VFW58" s="1"/>
      <c r="VFX58" s="1"/>
      <c r="VFY58" s="1"/>
      <c r="VFZ58" s="1"/>
      <c r="VGA58" s="1"/>
      <c r="VGB58" s="1"/>
      <c r="VGC58" s="1"/>
      <c r="VGD58" s="1"/>
      <c r="VGE58" s="1"/>
      <c r="VGF58" s="1"/>
      <c r="VGG58" s="1"/>
      <c r="VGH58" s="1"/>
      <c r="VGI58" s="1"/>
      <c r="VGJ58" s="1"/>
      <c r="VGK58" s="1"/>
      <c r="VGL58" s="1"/>
      <c r="VGM58" s="1"/>
      <c r="VGN58" s="1"/>
      <c r="VGO58" s="1"/>
      <c r="VGP58" s="1"/>
      <c r="VGQ58" s="1"/>
      <c r="VGR58" s="1"/>
      <c r="VGS58" s="1"/>
      <c r="VGT58" s="1"/>
      <c r="VGU58" s="1"/>
      <c r="VGV58" s="1"/>
      <c r="VGW58" s="1"/>
      <c r="VGX58" s="1"/>
      <c r="VGY58" s="1"/>
      <c r="VGZ58" s="1"/>
      <c r="VHA58" s="1"/>
      <c r="VHB58" s="1"/>
      <c r="VHC58" s="1"/>
      <c r="VHD58" s="1"/>
      <c r="VHE58" s="1"/>
      <c r="VHF58" s="1"/>
      <c r="VHG58" s="1"/>
      <c r="VHH58" s="1"/>
      <c r="VHI58" s="1"/>
      <c r="VHJ58" s="1"/>
      <c r="VHK58" s="1"/>
      <c r="VHL58" s="1"/>
      <c r="VHM58" s="1"/>
      <c r="VHN58" s="1"/>
      <c r="VHO58" s="1"/>
      <c r="VHP58" s="1"/>
      <c r="VHQ58" s="1"/>
      <c r="VHR58" s="1"/>
      <c r="VHS58" s="1"/>
      <c r="VHT58" s="1"/>
      <c r="VHU58" s="1"/>
      <c r="VHV58" s="1"/>
      <c r="VHW58" s="1"/>
      <c r="VHX58" s="1"/>
      <c r="VHY58" s="1"/>
      <c r="VHZ58" s="1"/>
      <c r="VIA58" s="1"/>
      <c r="VIB58" s="1"/>
      <c r="VIC58" s="1"/>
      <c r="VID58" s="1"/>
      <c r="VIE58" s="1"/>
      <c r="VIF58" s="1"/>
      <c r="VIG58" s="1"/>
      <c r="VIH58" s="1"/>
      <c r="VII58" s="1"/>
      <c r="VIJ58" s="1"/>
      <c r="VIK58" s="1"/>
      <c r="VIL58" s="1"/>
      <c r="VIM58" s="1"/>
      <c r="VIN58" s="1"/>
      <c r="VIO58" s="1"/>
      <c r="VIP58" s="1"/>
      <c r="VIQ58" s="1"/>
      <c r="VIR58" s="1"/>
      <c r="VIS58" s="1"/>
      <c r="VIT58" s="1"/>
      <c r="VIU58" s="1"/>
      <c r="VIV58" s="1"/>
      <c r="VIW58" s="1"/>
      <c r="VIX58" s="1"/>
      <c r="VIY58" s="1"/>
      <c r="VIZ58" s="1"/>
      <c r="VJA58" s="1"/>
      <c r="VJB58" s="1"/>
      <c r="VJC58" s="1"/>
      <c r="VJD58" s="1"/>
      <c r="VJE58" s="1"/>
      <c r="VJF58" s="1"/>
      <c r="VJG58" s="1"/>
      <c r="VJH58" s="1"/>
      <c r="VJI58" s="1"/>
      <c r="VJJ58" s="1"/>
      <c r="VJK58" s="1"/>
      <c r="VJL58" s="1"/>
      <c r="VJM58" s="1"/>
      <c r="VJN58" s="1"/>
      <c r="VJO58" s="1"/>
      <c r="VJP58" s="1"/>
      <c r="VJQ58" s="1"/>
      <c r="VJR58" s="1"/>
      <c r="VJS58" s="1"/>
      <c r="VJT58" s="1"/>
      <c r="VJU58" s="1"/>
      <c r="VJV58" s="1"/>
      <c r="VJW58" s="1"/>
      <c r="VJX58" s="1"/>
      <c r="VJY58" s="1"/>
      <c r="VJZ58" s="1"/>
      <c r="VKA58" s="1"/>
      <c r="VKB58" s="1"/>
      <c r="VKC58" s="1"/>
      <c r="VKD58" s="1"/>
      <c r="VKE58" s="1"/>
      <c r="VKF58" s="1"/>
      <c r="VKG58" s="1"/>
      <c r="VKH58" s="1"/>
      <c r="VKI58" s="1"/>
      <c r="VKJ58" s="1"/>
      <c r="VKK58" s="1"/>
      <c r="VKL58" s="1"/>
      <c r="VKM58" s="1"/>
      <c r="VKN58" s="1"/>
      <c r="VKO58" s="1"/>
      <c r="VKP58" s="1"/>
      <c r="VKQ58" s="1"/>
      <c r="VKR58" s="1"/>
      <c r="VKS58" s="1"/>
      <c r="VKT58" s="1"/>
      <c r="VKU58" s="1"/>
      <c r="VKV58" s="1"/>
      <c r="VKW58" s="1"/>
      <c r="VKX58" s="1"/>
      <c r="VKY58" s="1"/>
      <c r="VKZ58" s="1"/>
      <c r="VLA58" s="1"/>
      <c r="VLB58" s="1"/>
      <c r="VLC58" s="1"/>
      <c r="VLD58" s="1"/>
      <c r="VLE58" s="1"/>
      <c r="VLF58" s="1"/>
      <c r="VLG58" s="1"/>
      <c r="VLH58" s="1"/>
      <c r="VLI58" s="1"/>
      <c r="VLJ58" s="1"/>
      <c r="VLK58" s="1"/>
      <c r="VLL58" s="1"/>
      <c r="VLM58" s="1"/>
      <c r="VLN58" s="1"/>
      <c r="VLO58" s="1"/>
      <c r="VLP58" s="1"/>
      <c r="VLQ58" s="1"/>
      <c r="VLR58" s="1"/>
      <c r="VLS58" s="1"/>
      <c r="VLT58" s="1"/>
      <c r="VLU58" s="1"/>
      <c r="VLV58" s="1"/>
      <c r="VLW58" s="1"/>
      <c r="VLX58" s="1"/>
      <c r="VLY58" s="1"/>
      <c r="VLZ58" s="1"/>
      <c r="VMA58" s="1"/>
      <c r="VMB58" s="1"/>
      <c r="VMC58" s="1"/>
      <c r="VMD58" s="1"/>
      <c r="VME58" s="1"/>
      <c r="VMF58" s="1"/>
      <c r="VMG58" s="1"/>
      <c r="VMH58" s="1"/>
      <c r="VMI58" s="1"/>
      <c r="VMJ58" s="1"/>
      <c r="VMK58" s="1"/>
      <c r="VML58" s="1"/>
      <c r="VMM58" s="1"/>
      <c r="VMN58" s="1"/>
      <c r="VMO58" s="1"/>
      <c r="VMP58" s="1"/>
      <c r="VMQ58" s="1"/>
      <c r="VMR58" s="1"/>
      <c r="VMS58" s="1"/>
      <c r="VMT58" s="1"/>
      <c r="VMU58" s="1"/>
      <c r="VMV58" s="1"/>
      <c r="VMW58" s="1"/>
      <c r="VMX58" s="1"/>
      <c r="VMY58" s="1"/>
      <c r="VMZ58" s="1"/>
      <c r="VNA58" s="1"/>
      <c r="VNB58" s="1"/>
      <c r="VNC58" s="1"/>
      <c r="VND58" s="1"/>
      <c r="VNE58" s="1"/>
      <c r="VNF58" s="1"/>
      <c r="VNG58" s="1"/>
      <c r="VNH58" s="1"/>
      <c r="VNI58" s="1"/>
      <c r="VNJ58" s="1"/>
      <c r="VNK58" s="1"/>
      <c r="VNL58" s="1"/>
      <c r="VNM58" s="1"/>
      <c r="VNN58" s="1"/>
      <c r="VNO58" s="1"/>
      <c r="VNP58" s="1"/>
      <c r="VNQ58" s="1"/>
      <c r="VNR58" s="1"/>
      <c r="VNS58" s="1"/>
      <c r="VNT58" s="1"/>
      <c r="VNU58" s="1"/>
      <c r="VNV58" s="1"/>
      <c r="VNW58" s="1"/>
      <c r="VNX58" s="1"/>
      <c r="VNY58" s="1"/>
      <c r="VNZ58" s="1"/>
      <c r="VOA58" s="1"/>
      <c r="VOB58" s="1"/>
      <c r="VOC58" s="1"/>
      <c r="VOD58" s="1"/>
      <c r="VOE58" s="1"/>
      <c r="VOF58" s="1"/>
      <c r="VOG58" s="1"/>
      <c r="VOH58" s="1"/>
      <c r="VOI58" s="1"/>
      <c r="VOJ58" s="1"/>
      <c r="VOK58" s="1"/>
      <c r="VOL58" s="1"/>
      <c r="VOM58" s="1"/>
      <c r="VON58" s="1"/>
      <c r="VOO58" s="1"/>
      <c r="VOP58" s="1"/>
      <c r="VOQ58" s="1"/>
      <c r="VOR58" s="1"/>
      <c r="VOS58" s="1"/>
      <c r="VOT58" s="1"/>
      <c r="VOU58" s="1"/>
      <c r="VOV58" s="1"/>
      <c r="VOW58" s="1"/>
      <c r="VOX58" s="1"/>
      <c r="VOY58" s="1"/>
      <c r="VOZ58" s="1"/>
      <c r="VPA58" s="1"/>
      <c r="VPB58" s="1"/>
      <c r="VPC58" s="1"/>
      <c r="VPD58" s="1"/>
      <c r="VPE58" s="1"/>
      <c r="VPF58" s="1"/>
      <c r="VPG58" s="1"/>
      <c r="VPH58" s="1"/>
      <c r="VPI58" s="1"/>
      <c r="VPJ58" s="1"/>
      <c r="VPK58" s="1"/>
      <c r="VPL58" s="1"/>
      <c r="VPM58" s="1"/>
      <c r="VPN58" s="1"/>
      <c r="VPO58" s="1"/>
      <c r="VPP58" s="1"/>
      <c r="VPQ58" s="1"/>
      <c r="VPR58" s="1"/>
      <c r="VPS58" s="1"/>
      <c r="VPT58" s="1"/>
      <c r="VPU58" s="1"/>
      <c r="VPV58" s="1"/>
      <c r="VPW58" s="1"/>
      <c r="VPX58" s="1"/>
      <c r="VPY58" s="1"/>
      <c r="VPZ58" s="1"/>
      <c r="VQA58" s="1"/>
      <c r="VQB58" s="1"/>
      <c r="VQC58" s="1"/>
      <c r="VQD58" s="1"/>
      <c r="VQE58" s="1"/>
      <c r="VQF58" s="1"/>
      <c r="VQG58" s="1"/>
      <c r="VQH58" s="1"/>
      <c r="VQI58" s="1"/>
      <c r="VQJ58" s="1"/>
      <c r="VQK58" s="1"/>
      <c r="VQL58" s="1"/>
      <c r="VQM58" s="1"/>
      <c r="VQN58" s="1"/>
      <c r="VQO58" s="1"/>
      <c r="VQP58" s="1"/>
      <c r="VQQ58" s="1"/>
      <c r="VQR58" s="1"/>
      <c r="VQS58" s="1"/>
      <c r="VQT58" s="1"/>
      <c r="VQU58" s="1"/>
      <c r="VQV58" s="1"/>
      <c r="VQW58" s="1"/>
      <c r="VQX58" s="1"/>
      <c r="VQY58" s="1"/>
      <c r="VQZ58" s="1"/>
      <c r="VRA58" s="1"/>
      <c r="VRB58" s="1"/>
      <c r="VRC58" s="1"/>
      <c r="VRD58" s="1"/>
      <c r="VRE58" s="1"/>
      <c r="VRF58" s="1"/>
      <c r="VRG58" s="1"/>
      <c r="VRH58" s="1"/>
      <c r="VRI58" s="1"/>
      <c r="VRJ58" s="1"/>
      <c r="VRK58" s="1"/>
      <c r="VRL58" s="1"/>
      <c r="VRM58" s="1"/>
      <c r="VRN58" s="1"/>
      <c r="VRO58" s="1"/>
      <c r="VRP58" s="1"/>
      <c r="VRQ58" s="1"/>
      <c r="VRR58" s="1"/>
      <c r="VRS58" s="1"/>
      <c r="VRT58" s="1"/>
      <c r="VRU58" s="1"/>
      <c r="VRV58" s="1"/>
      <c r="VRW58" s="1"/>
      <c r="VRX58" s="1"/>
      <c r="VRY58" s="1"/>
      <c r="VRZ58" s="1"/>
      <c r="VSA58" s="1"/>
      <c r="VSB58" s="1"/>
      <c r="VSC58" s="1"/>
      <c r="VSD58" s="1"/>
      <c r="VSE58" s="1"/>
      <c r="VSF58" s="1"/>
      <c r="VSG58" s="1"/>
      <c r="VSH58" s="1"/>
      <c r="VSI58" s="1"/>
      <c r="VSJ58" s="1"/>
      <c r="VSK58" s="1"/>
      <c r="VSL58" s="1"/>
      <c r="VSM58" s="1"/>
      <c r="VSN58" s="1"/>
      <c r="VSO58" s="1"/>
      <c r="VSP58" s="1"/>
      <c r="VSQ58" s="1"/>
      <c r="VSR58" s="1"/>
      <c r="VSS58" s="1"/>
      <c r="VST58" s="1"/>
      <c r="VSU58" s="1"/>
      <c r="VSV58" s="1"/>
      <c r="VSW58" s="1"/>
      <c r="VSX58" s="1"/>
      <c r="VSY58" s="1"/>
      <c r="VSZ58" s="1"/>
      <c r="VTA58" s="1"/>
      <c r="VTB58" s="1"/>
      <c r="VTC58" s="1"/>
      <c r="VTD58" s="1"/>
      <c r="VTE58" s="1"/>
      <c r="VTF58" s="1"/>
      <c r="VTG58" s="1"/>
      <c r="VTH58" s="1"/>
      <c r="VTI58" s="1"/>
      <c r="VTJ58" s="1"/>
      <c r="VTK58" s="1"/>
      <c r="VTL58" s="1"/>
      <c r="VTM58" s="1"/>
      <c r="VTN58" s="1"/>
      <c r="VTO58" s="1"/>
      <c r="VTP58" s="1"/>
      <c r="VTQ58" s="1"/>
      <c r="VTR58" s="1"/>
      <c r="VTS58" s="1"/>
      <c r="VTT58" s="1"/>
      <c r="VTU58" s="1"/>
      <c r="VTV58" s="1"/>
      <c r="VTW58" s="1"/>
      <c r="VTX58" s="1"/>
      <c r="VTY58" s="1"/>
      <c r="VTZ58" s="1"/>
      <c r="VUA58" s="1"/>
      <c r="VUB58" s="1"/>
      <c r="VUC58" s="1"/>
      <c r="VUD58" s="1"/>
      <c r="VUE58" s="1"/>
      <c r="VUF58" s="1"/>
      <c r="VUG58" s="1"/>
      <c r="VUH58" s="1"/>
      <c r="VUI58" s="1"/>
      <c r="VUJ58" s="1"/>
      <c r="VUK58" s="1"/>
      <c r="VUL58" s="1"/>
      <c r="VUM58" s="1"/>
      <c r="VUN58" s="1"/>
      <c r="VUO58" s="1"/>
      <c r="VUP58" s="1"/>
      <c r="VUQ58" s="1"/>
      <c r="VUR58" s="1"/>
      <c r="VUS58" s="1"/>
      <c r="VUT58" s="1"/>
      <c r="VUU58" s="1"/>
      <c r="VUV58" s="1"/>
      <c r="VUW58" s="1"/>
      <c r="VUX58" s="1"/>
      <c r="VUY58" s="1"/>
      <c r="VUZ58" s="1"/>
      <c r="VVA58" s="1"/>
      <c r="VVB58" s="1"/>
      <c r="VVC58" s="1"/>
      <c r="VVD58" s="1"/>
      <c r="VVE58" s="1"/>
      <c r="VVF58" s="1"/>
      <c r="VVG58" s="1"/>
      <c r="VVH58" s="1"/>
      <c r="VVI58" s="1"/>
      <c r="VVJ58" s="1"/>
      <c r="VVK58" s="1"/>
      <c r="VVL58" s="1"/>
      <c r="VVM58" s="1"/>
      <c r="VVN58" s="1"/>
      <c r="VVO58" s="1"/>
      <c r="VVP58" s="1"/>
      <c r="VVQ58" s="1"/>
      <c r="VVR58" s="1"/>
      <c r="VVS58" s="1"/>
      <c r="VVT58" s="1"/>
      <c r="VVU58" s="1"/>
      <c r="VVV58" s="1"/>
      <c r="VVW58" s="1"/>
      <c r="VVX58" s="1"/>
      <c r="VVY58" s="1"/>
      <c r="VVZ58" s="1"/>
      <c r="VWA58" s="1"/>
      <c r="VWB58" s="1"/>
      <c r="VWC58" s="1"/>
      <c r="VWD58" s="1"/>
      <c r="VWE58" s="1"/>
      <c r="VWF58" s="1"/>
      <c r="VWG58" s="1"/>
      <c r="VWH58" s="1"/>
      <c r="VWI58" s="1"/>
      <c r="VWJ58" s="1"/>
      <c r="VWK58" s="1"/>
      <c r="VWL58" s="1"/>
      <c r="VWM58" s="1"/>
      <c r="VWN58" s="1"/>
      <c r="VWO58" s="1"/>
      <c r="VWP58" s="1"/>
      <c r="VWQ58" s="1"/>
      <c r="VWR58" s="1"/>
      <c r="VWS58" s="1"/>
      <c r="VWT58" s="1"/>
      <c r="VWU58" s="1"/>
      <c r="VWV58" s="1"/>
      <c r="VWW58" s="1"/>
      <c r="VWX58" s="1"/>
      <c r="VWY58" s="1"/>
      <c r="VWZ58" s="1"/>
      <c r="VXA58" s="1"/>
      <c r="VXB58" s="1"/>
      <c r="VXC58" s="1"/>
      <c r="VXD58" s="1"/>
      <c r="VXE58" s="1"/>
      <c r="VXF58" s="1"/>
      <c r="VXG58" s="1"/>
      <c r="VXH58" s="1"/>
      <c r="VXI58" s="1"/>
      <c r="VXJ58" s="1"/>
      <c r="VXK58" s="1"/>
      <c r="VXL58" s="1"/>
      <c r="VXM58" s="1"/>
      <c r="VXN58" s="1"/>
      <c r="VXO58" s="1"/>
      <c r="VXP58" s="1"/>
      <c r="VXQ58" s="1"/>
      <c r="VXR58" s="1"/>
      <c r="VXS58" s="1"/>
      <c r="VXT58" s="1"/>
      <c r="VXU58" s="1"/>
      <c r="VXV58" s="1"/>
      <c r="VXW58" s="1"/>
      <c r="VXX58" s="1"/>
      <c r="VXY58" s="1"/>
      <c r="VXZ58" s="1"/>
      <c r="VYA58" s="1"/>
      <c r="VYB58" s="1"/>
      <c r="VYC58" s="1"/>
      <c r="VYD58" s="1"/>
      <c r="VYE58" s="1"/>
      <c r="VYF58" s="1"/>
      <c r="VYG58" s="1"/>
      <c r="VYH58" s="1"/>
      <c r="VYI58" s="1"/>
      <c r="VYJ58" s="1"/>
      <c r="VYK58" s="1"/>
      <c r="VYL58" s="1"/>
      <c r="VYM58" s="1"/>
      <c r="VYN58" s="1"/>
      <c r="VYO58" s="1"/>
      <c r="VYP58" s="1"/>
      <c r="VYQ58" s="1"/>
      <c r="VYR58" s="1"/>
      <c r="VYS58" s="1"/>
      <c r="VYT58" s="1"/>
      <c r="VYU58" s="1"/>
      <c r="VYV58" s="1"/>
      <c r="VYW58" s="1"/>
      <c r="VYX58" s="1"/>
      <c r="VYY58" s="1"/>
      <c r="VYZ58" s="1"/>
      <c r="VZA58" s="1"/>
      <c r="VZB58" s="1"/>
      <c r="VZC58" s="1"/>
      <c r="VZD58" s="1"/>
      <c r="VZE58" s="1"/>
      <c r="VZF58" s="1"/>
      <c r="VZG58" s="1"/>
      <c r="VZH58" s="1"/>
      <c r="VZI58" s="1"/>
      <c r="VZJ58" s="1"/>
      <c r="VZK58" s="1"/>
      <c r="VZL58" s="1"/>
      <c r="VZM58" s="1"/>
      <c r="VZN58" s="1"/>
      <c r="VZO58" s="1"/>
      <c r="VZP58" s="1"/>
      <c r="VZQ58" s="1"/>
      <c r="VZR58" s="1"/>
      <c r="VZS58" s="1"/>
      <c r="VZT58" s="1"/>
      <c r="VZU58" s="1"/>
      <c r="VZV58" s="1"/>
      <c r="VZW58" s="1"/>
      <c r="VZX58" s="1"/>
      <c r="VZY58" s="1"/>
      <c r="VZZ58" s="1"/>
      <c r="WAA58" s="1"/>
      <c r="WAB58" s="1"/>
      <c r="WAC58" s="1"/>
      <c r="WAD58" s="1"/>
      <c r="WAE58" s="1"/>
      <c r="WAF58" s="1"/>
      <c r="WAG58" s="1"/>
      <c r="WAH58" s="1"/>
      <c r="WAI58" s="1"/>
      <c r="WAJ58" s="1"/>
      <c r="WAK58" s="1"/>
      <c r="WAL58" s="1"/>
      <c r="WAM58" s="1"/>
      <c r="WAN58" s="1"/>
      <c r="WAO58" s="1"/>
      <c r="WAP58" s="1"/>
      <c r="WAQ58" s="1"/>
      <c r="WAR58" s="1"/>
      <c r="WAS58" s="1"/>
      <c r="WAT58" s="1"/>
      <c r="WAU58" s="1"/>
      <c r="WAV58" s="1"/>
      <c r="WAW58" s="1"/>
      <c r="WAX58" s="1"/>
      <c r="WAY58" s="1"/>
      <c r="WAZ58" s="1"/>
      <c r="WBA58" s="1"/>
      <c r="WBB58" s="1"/>
      <c r="WBC58" s="1"/>
      <c r="WBD58" s="1"/>
      <c r="WBE58" s="1"/>
      <c r="WBF58" s="1"/>
      <c r="WBG58" s="1"/>
      <c r="WBH58" s="1"/>
      <c r="WBI58" s="1"/>
      <c r="WBJ58" s="1"/>
      <c r="WBK58" s="1"/>
      <c r="WBL58" s="1"/>
      <c r="WBM58" s="1"/>
      <c r="WBN58" s="1"/>
      <c r="WBO58" s="1"/>
      <c r="WBP58" s="1"/>
      <c r="WBQ58" s="1"/>
      <c r="WBR58" s="1"/>
      <c r="WBS58" s="1"/>
      <c r="WBT58" s="1"/>
      <c r="WBU58" s="1"/>
      <c r="WBV58" s="1"/>
      <c r="WBW58" s="1"/>
      <c r="WBX58" s="1"/>
      <c r="WBY58" s="1"/>
      <c r="WBZ58" s="1"/>
      <c r="WCA58" s="1"/>
      <c r="WCB58" s="1"/>
      <c r="WCC58" s="1"/>
      <c r="WCD58" s="1"/>
      <c r="WCE58" s="1"/>
      <c r="WCF58" s="1"/>
      <c r="WCG58" s="1"/>
      <c r="WCH58" s="1"/>
      <c r="WCI58" s="1"/>
      <c r="WCJ58" s="1"/>
      <c r="WCK58" s="1"/>
      <c r="WCL58" s="1"/>
      <c r="WCM58" s="1"/>
      <c r="WCN58" s="1"/>
      <c r="WCO58" s="1"/>
      <c r="WCP58" s="1"/>
      <c r="WCQ58" s="1"/>
      <c r="WCR58" s="1"/>
      <c r="WCS58" s="1"/>
      <c r="WCT58" s="1"/>
      <c r="WCU58" s="1"/>
      <c r="WCV58" s="1"/>
      <c r="WCW58" s="1"/>
      <c r="WCX58" s="1"/>
      <c r="WCY58" s="1"/>
      <c r="WCZ58" s="1"/>
      <c r="WDA58" s="1"/>
      <c r="WDB58" s="1"/>
      <c r="WDC58" s="1"/>
      <c r="WDD58" s="1"/>
      <c r="WDE58" s="1"/>
      <c r="WDF58" s="1"/>
      <c r="WDG58" s="1"/>
      <c r="WDH58" s="1"/>
      <c r="WDI58" s="1"/>
      <c r="WDJ58" s="1"/>
      <c r="WDK58" s="1"/>
      <c r="WDL58" s="1"/>
      <c r="WDM58" s="1"/>
      <c r="WDN58" s="1"/>
      <c r="WDO58" s="1"/>
      <c r="WDP58" s="1"/>
      <c r="WDQ58" s="1"/>
      <c r="WDR58" s="1"/>
      <c r="WDS58" s="1"/>
      <c r="WDT58" s="1"/>
      <c r="WDU58" s="1"/>
      <c r="WDV58" s="1"/>
      <c r="WDW58" s="1"/>
      <c r="WDX58" s="1"/>
      <c r="WDY58" s="1"/>
      <c r="WDZ58" s="1"/>
      <c r="WEA58" s="1"/>
      <c r="WEB58" s="1"/>
      <c r="WEC58" s="1"/>
      <c r="WED58" s="1"/>
      <c r="WEE58" s="1"/>
      <c r="WEF58" s="1"/>
      <c r="WEG58" s="1"/>
      <c r="WEH58" s="1"/>
      <c r="WEI58" s="1"/>
      <c r="WEJ58" s="1"/>
      <c r="WEK58" s="1"/>
      <c r="WEL58" s="1"/>
      <c r="WEM58" s="1"/>
      <c r="WEN58" s="1"/>
      <c r="WEO58" s="1"/>
      <c r="WEP58" s="1"/>
      <c r="WEQ58" s="1"/>
      <c r="WER58" s="1"/>
      <c r="WES58" s="1"/>
      <c r="WET58" s="1"/>
      <c r="WEU58" s="1"/>
      <c r="WEV58" s="1"/>
      <c r="WEW58" s="1"/>
      <c r="WEX58" s="1"/>
      <c r="WEY58" s="1"/>
      <c r="WEZ58" s="1"/>
      <c r="WFA58" s="1"/>
      <c r="WFB58" s="1"/>
      <c r="WFC58" s="1"/>
      <c r="WFD58" s="1"/>
      <c r="WFE58" s="1"/>
      <c r="WFF58" s="1"/>
      <c r="WFG58" s="1"/>
      <c r="WFH58" s="1"/>
      <c r="WFI58" s="1"/>
      <c r="WFJ58" s="1"/>
      <c r="WFK58" s="1"/>
      <c r="WFL58" s="1"/>
      <c r="WFM58" s="1"/>
      <c r="WFN58" s="1"/>
      <c r="WFO58" s="1"/>
      <c r="WFP58" s="1"/>
      <c r="WFQ58" s="1"/>
      <c r="WFR58" s="1"/>
      <c r="WFS58" s="1"/>
      <c r="WFT58" s="1"/>
      <c r="WFU58" s="1"/>
      <c r="WFV58" s="1"/>
      <c r="WFW58" s="1"/>
      <c r="WFX58" s="1"/>
      <c r="WFY58" s="1"/>
      <c r="WFZ58" s="1"/>
      <c r="WGA58" s="1"/>
      <c r="WGB58" s="1"/>
      <c r="WGC58" s="1"/>
      <c r="WGD58" s="1"/>
      <c r="WGE58" s="1"/>
      <c r="WGF58" s="1"/>
      <c r="WGG58" s="1"/>
      <c r="WGH58" s="1"/>
      <c r="WGI58" s="1"/>
      <c r="WGJ58" s="1"/>
      <c r="WGK58" s="1"/>
      <c r="WGL58" s="1"/>
      <c r="WGM58" s="1"/>
      <c r="WGN58" s="1"/>
      <c r="WGO58" s="1"/>
      <c r="WGP58" s="1"/>
      <c r="WGQ58" s="1"/>
      <c r="WGR58" s="1"/>
      <c r="WGS58" s="1"/>
      <c r="WGT58" s="1"/>
      <c r="WGU58" s="1"/>
      <c r="WGV58" s="1"/>
      <c r="WGW58" s="1"/>
      <c r="WGX58" s="1"/>
      <c r="WGY58" s="1"/>
      <c r="WGZ58" s="1"/>
      <c r="WHA58" s="1"/>
      <c r="WHB58" s="1"/>
      <c r="WHC58" s="1"/>
      <c r="WHD58" s="1"/>
      <c r="WHE58" s="1"/>
      <c r="WHF58" s="1"/>
      <c r="WHG58" s="1"/>
      <c r="WHH58" s="1"/>
      <c r="WHI58" s="1"/>
      <c r="WHJ58" s="1"/>
      <c r="WHK58" s="1"/>
      <c r="WHL58" s="1"/>
      <c r="WHM58" s="1"/>
      <c r="WHN58" s="1"/>
      <c r="WHO58" s="1"/>
      <c r="WHP58" s="1"/>
      <c r="WHQ58" s="1"/>
      <c r="WHR58" s="1"/>
      <c r="WHS58" s="1"/>
      <c r="WHT58" s="1"/>
      <c r="WHU58" s="1"/>
      <c r="WHV58" s="1"/>
      <c r="WHW58" s="1"/>
      <c r="WHX58" s="1"/>
      <c r="WHY58" s="1"/>
      <c r="WHZ58" s="1"/>
      <c r="WIA58" s="1"/>
      <c r="WIB58" s="1"/>
      <c r="WIC58" s="1"/>
      <c r="WID58" s="1"/>
      <c r="WIE58" s="1"/>
      <c r="WIF58" s="1"/>
      <c r="WIG58" s="1"/>
      <c r="WIH58" s="1"/>
      <c r="WII58" s="1"/>
      <c r="WIJ58" s="1"/>
      <c r="WIK58" s="1"/>
      <c r="WIL58" s="1"/>
      <c r="WIM58" s="1"/>
      <c r="WIN58" s="1"/>
      <c r="WIO58" s="1"/>
      <c r="WIP58" s="1"/>
      <c r="WIQ58" s="1"/>
      <c r="WIR58" s="1"/>
      <c r="WIS58" s="1"/>
      <c r="WIT58" s="1"/>
      <c r="WIU58" s="1"/>
      <c r="WIV58" s="1"/>
      <c r="WIW58" s="1"/>
      <c r="WIX58" s="1"/>
      <c r="WIY58" s="1"/>
      <c r="WIZ58" s="1"/>
      <c r="WJA58" s="1"/>
      <c r="WJB58" s="1"/>
      <c r="WJC58" s="1"/>
      <c r="WJD58" s="1"/>
      <c r="WJE58" s="1"/>
      <c r="WJF58" s="1"/>
      <c r="WJG58" s="1"/>
      <c r="WJH58" s="1"/>
      <c r="WJI58" s="1"/>
      <c r="WJJ58" s="1"/>
      <c r="WJK58" s="1"/>
      <c r="WJL58" s="1"/>
      <c r="WJM58" s="1"/>
      <c r="WJN58" s="1"/>
      <c r="WJO58" s="1"/>
      <c r="WJP58" s="1"/>
      <c r="WJQ58" s="1"/>
      <c r="WJR58" s="1"/>
      <c r="WJS58" s="1"/>
      <c r="WJT58" s="1"/>
      <c r="WJU58" s="1"/>
      <c r="WJV58" s="1"/>
      <c r="WJW58" s="1"/>
      <c r="WJX58" s="1"/>
      <c r="WJY58" s="1"/>
      <c r="WJZ58" s="1"/>
      <c r="WKA58" s="1"/>
      <c r="WKB58" s="1"/>
      <c r="WKC58" s="1"/>
      <c r="WKD58" s="1"/>
      <c r="WKE58" s="1"/>
      <c r="WKF58" s="1"/>
      <c r="WKG58" s="1"/>
      <c r="WKH58" s="1"/>
      <c r="WKI58" s="1"/>
      <c r="WKJ58" s="1"/>
      <c r="WKK58" s="1"/>
      <c r="WKL58" s="1"/>
      <c r="WKM58" s="1"/>
      <c r="WKN58" s="1"/>
      <c r="WKO58" s="1"/>
      <c r="WKP58" s="1"/>
      <c r="WKQ58" s="1"/>
      <c r="WKR58" s="1"/>
      <c r="WKS58" s="1"/>
      <c r="WKT58" s="1"/>
      <c r="WKU58" s="1"/>
      <c r="WKV58" s="1"/>
      <c r="WKW58" s="1"/>
      <c r="WKX58" s="1"/>
      <c r="WKY58" s="1"/>
      <c r="WKZ58" s="1"/>
      <c r="WLA58" s="1"/>
      <c r="WLB58" s="1"/>
      <c r="WLC58" s="1"/>
      <c r="WLD58" s="1"/>
      <c r="WLE58" s="1"/>
      <c r="WLF58" s="1"/>
      <c r="WLG58" s="1"/>
      <c r="WLH58" s="1"/>
      <c r="WLI58" s="1"/>
      <c r="WLJ58" s="1"/>
      <c r="WLK58" s="1"/>
      <c r="WLL58" s="1"/>
      <c r="WLM58" s="1"/>
      <c r="WLN58" s="1"/>
      <c r="WLO58" s="1"/>
      <c r="WLP58" s="1"/>
      <c r="WLQ58" s="1"/>
      <c r="WLR58" s="1"/>
      <c r="WLS58" s="1"/>
      <c r="WLT58" s="1"/>
      <c r="WLU58" s="1"/>
      <c r="WLV58" s="1"/>
      <c r="WLW58" s="1"/>
      <c r="WLX58" s="1"/>
      <c r="WLY58" s="1"/>
      <c r="WLZ58" s="1"/>
      <c r="WMA58" s="1"/>
      <c r="WMB58" s="1"/>
      <c r="WMC58" s="1"/>
      <c r="WMD58" s="1"/>
      <c r="WME58" s="1"/>
      <c r="WMF58" s="1"/>
      <c r="WMG58" s="1"/>
      <c r="WMH58" s="1"/>
      <c r="WMI58" s="1"/>
      <c r="WMJ58" s="1"/>
      <c r="WMK58" s="1"/>
      <c r="WML58" s="1"/>
      <c r="WMM58" s="1"/>
      <c r="WMN58" s="1"/>
      <c r="WMO58" s="1"/>
      <c r="WMP58" s="1"/>
      <c r="WMQ58" s="1"/>
      <c r="WMR58" s="1"/>
      <c r="WMS58" s="1"/>
      <c r="WMT58" s="1"/>
      <c r="WMU58" s="1"/>
      <c r="WMV58" s="1"/>
      <c r="WMW58" s="1"/>
      <c r="WMX58" s="1"/>
      <c r="WMY58" s="1"/>
      <c r="WMZ58" s="1"/>
      <c r="WNA58" s="1"/>
      <c r="WNB58" s="1"/>
      <c r="WNC58" s="1"/>
      <c r="WND58" s="1"/>
      <c r="WNE58" s="1"/>
      <c r="WNF58" s="1"/>
      <c r="WNG58" s="1"/>
      <c r="WNH58" s="1"/>
      <c r="WNI58" s="1"/>
      <c r="WNJ58" s="1"/>
      <c r="WNK58" s="1"/>
      <c r="WNL58" s="1"/>
      <c r="WNM58" s="1"/>
      <c r="WNN58" s="1"/>
      <c r="WNO58" s="1"/>
      <c r="WNP58" s="1"/>
      <c r="WNQ58" s="1"/>
      <c r="WNR58" s="1"/>
      <c r="WNS58" s="1"/>
      <c r="WNT58" s="1"/>
      <c r="WNU58" s="1"/>
      <c r="WNV58" s="1"/>
      <c r="WNW58" s="1"/>
      <c r="WNX58" s="1"/>
      <c r="WNY58" s="1"/>
      <c r="WNZ58" s="1"/>
      <c r="WOA58" s="1"/>
      <c r="WOB58" s="1"/>
      <c r="WOC58" s="1"/>
      <c r="WOD58" s="1"/>
      <c r="WOE58" s="1"/>
      <c r="WOF58" s="1"/>
      <c r="WOG58" s="1"/>
      <c r="WOH58" s="1"/>
      <c r="WOI58" s="1"/>
      <c r="WOJ58" s="1"/>
      <c r="WOK58" s="1"/>
      <c r="WOL58" s="1"/>
      <c r="WOM58" s="1"/>
      <c r="WON58" s="1"/>
      <c r="WOO58" s="1"/>
      <c r="WOP58" s="1"/>
      <c r="WOQ58" s="1"/>
      <c r="WOR58" s="1"/>
      <c r="WOS58" s="1"/>
      <c r="WOT58" s="1"/>
      <c r="WOU58" s="1"/>
      <c r="WOV58" s="1"/>
      <c r="WOW58" s="1"/>
      <c r="WOX58" s="1"/>
      <c r="WOY58" s="1"/>
      <c r="WOZ58" s="1"/>
      <c r="WPA58" s="1"/>
      <c r="WPB58" s="1"/>
      <c r="WPC58" s="1"/>
      <c r="WPD58" s="1"/>
      <c r="WPE58" s="1"/>
      <c r="WPF58" s="1"/>
      <c r="WPG58" s="1"/>
      <c r="WPH58" s="1"/>
      <c r="WPI58" s="1"/>
      <c r="WPJ58" s="1"/>
      <c r="WPK58" s="1"/>
      <c r="WPL58" s="1"/>
      <c r="WPM58" s="1"/>
      <c r="WPN58" s="1"/>
      <c r="WPO58" s="1"/>
      <c r="WPP58" s="1"/>
      <c r="WPQ58" s="1"/>
      <c r="WPR58" s="1"/>
      <c r="WPS58" s="1"/>
      <c r="WPT58" s="1"/>
      <c r="WPU58" s="1"/>
      <c r="WPV58" s="1"/>
      <c r="WPW58" s="1"/>
      <c r="WPX58" s="1"/>
      <c r="WPY58" s="1"/>
      <c r="WPZ58" s="1"/>
      <c r="WQA58" s="1"/>
      <c r="WQB58" s="1"/>
      <c r="WQC58" s="1"/>
      <c r="WQD58" s="1"/>
      <c r="WQE58" s="1"/>
      <c r="WQF58" s="1"/>
      <c r="WQG58" s="1"/>
      <c r="WQH58" s="1"/>
      <c r="WQI58" s="1"/>
      <c r="WQJ58" s="1"/>
      <c r="WQK58" s="1"/>
      <c r="WQL58" s="1"/>
      <c r="WQM58" s="1"/>
      <c r="WQN58" s="1"/>
      <c r="WQO58" s="1"/>
      <c r="WQP58" s="1"/>
      <c r="WQQ58" s="1"/>
      <c r="WQR58" s="1"/>
      <c r="WQS58" s="1"/>
      <c r="WQT58" s="1"/>
      <c r="WQU58" s="1"/>
      <c r="WQV58" s="1"/>
      <c r="WQW58" s="1"/>
      <c r="WQX58" s="1"/>
      <c r="WQY58" s="1"/>
      <c r="WQZ58" s="1"/>
      <c r="WRA58" s="1"/>
      <c r="WRB58" s="1"/>
      <c r="WRC58" s="1"/>
      <c r="WRD58" s="1"/>
      <c r="WRE58" s="1"/>
      <c r="WRF58" s="1"/>
      <c r="WRG58" s="1"/>
      <c r="WRH58" s="1"/>
      <c r="WRI58" s="1"/>
      <c r="WRJ58" s="1"/>
      <c r="WRK58" s="1"/>
      <c r="WRL58" s="1"/>
      <c r="WRM58" s="1"/>
      <c r="WRN58" s="1"/>
      <c r="WRO58" s="1"/>
      <c r="WRP58" s="1"/>
      <c r="WRQ58" s="1"/>
      <c r="WRR58" s="1"/>
      <c r="WRS58" s="1"/>
      <c r="WRT58" s="1"/>
      <c r="WRU58" s="1"/>
      <c r="WRV58" s="1"/>
      <c r="WRW58" s="1"/>
      <c r="WRX58" s="1"/>
      <c r="WRY58" s="1"/>
      <c r="WRZ58" s="1"/>
      <c r="WSA58" s="1"/>
      <c r="WSB58" s="1"/>
      <c r="WSC58" s="1"/>
      <c r="WSD58" s="1"/>
      <c r="WSE58" s="1"/>
      <c r="WSF58" s="1"/>
      <c r="WSG58" s="1"/>
      <c r="WSH58" s="1"/>
      <c r="WSI58" s="1"/>
      <c r="WSJ58" s="1"/>
      <c r="WSK58" s="1"/>
      <c r="WSL58" s="1"/>
      <c r="WSM58" s="1"/>
      <c r="WSN58" s="1"/>
      <c r="WSO58" s="1"/>
      <c r="WSP58" s="1"/>
      <c r="WSQ58" s="1"/>
      <c r="WSR58" s="1"/>
      <c r="WSS58" s="1"/>
      <c r="WST58" s="1"/>
      <c r="WSU58" s="1"/>
      <c r="WSV58" s="1"/>
      <c r="WSW58" s="1"/>
      <c r="WSX58" s="1"/>
      <c r="WSY58" s="1"/>
      <c r="WSZ58" s="1"/>
      <c r="WTA58" s="1"/>
      <c r="WTB58" s="1"/>
      <c r="WTC58" s="1"/>
      <c r="WTD58" s="1"/>
      <c r="WTE58" s="1"/>
      <c r="WTF58" s="1"/>
      <c r="WTG58" s="1"/>
      <c r="WTH58" s="1"/>
      <c r="WTI58" s="1"/>
      <c r="WTJ58" s="1"/>
      <c r="WTK58" s="1"/>
      <c r="WTL58" s="1"/>
      <c r="WTM58" s="1"/>
      <c r="WTN58" s="1"/>
      <c r="WTO58" s="1"/>
      <c r="WTP58" s="1"/>
      <c r="WTQ58" s="1"/>
      <c r="WTR58" s="1"/>
      <c r="WTS58" s="1"/>
      <c r="WTT58" s="1"/>
      <c r="WTU58" s="1"/>
      <c r="WTV58" s="1"/>
      <c r="WTW58" s="1"/>
      <c r="WTX58" s="1"/>
      <c r="WTY58" s="1"/>
      <c r="WTZ58" s="1"/>
      <c r="WUA58" s="1"/>
      <c r="WUB58" s="1"/>
      <c r="WUC58" s="1"/>
      <c r="WUD58" s="1"/>
      <c r="WUE58" s="1"/>
      <c r="WUF58" s="1"/>
      <c r="WUG58" s="1"/>
      <c r="WUH58" s="1"/>
      <c r="WUI58" s="1"/>
      <c r="WUJ58" s="1"/>
      <c r="WUK58" s="1"/>
      <c r="WUL58" s="1"/>
      <c r="WUM58" s="1"/>
      <c r="WUN58" s="1"/>
      <c r="WUO58" s="1"/>
      <c r="WUP58" s="1"/>
      <c r="WUQ58" s="1"/>
      <c r="WUR58" s="1"/>
      <c r="WUS58" s="1"/>
      <c r="WUT58" s="1"/>
      <c r="WUU58" s="1"/>
      <c r="WUV58" s="1"/>
      <c r="WUW58" s="1"/>
      <c r="WUX58" s="1"/>
      <c r="WUY58" s="1"/>
      <c r="WUZ58" s="1"/>
      <c r="WVA58" s="1"/>
      <c r="WVB58" s="1"/>
      <c r="WVC58" s="1"/>
      <c r="WVD58" s="1"/>
      <c r="WVE58" s="1"/>
      <c r="WVF58" s="1"/>
      <c r="WVG58" s="1"/>
      <c r="WVH58" s="1"/>
      <c r="WVI58" s="1"/>
      <c r="WVJ58" s="1"/>
      <c r="WVK58" s="1"/>
      <c r="WVL58" s="1"/>
      <c r="WVM58" s="1"/>
      <c r="WVN58" s="1"/>
      <c r="WVO58" s="1"/>
      <c r="WVP58" s="1"/>
      <c r="WVQ58" s="1"/>
      <c r="WVR58" s="1"/>
      <c r="WVS58" s="1"/>
      <c r="WVT58" s="1"/>
      <c r="WVU58" s="1"/>
      <c r="WVV58" s="1"/>
      <c r="WVW58" s="1"/>
      <c r="WVX58" s="1"/>
      <c r="WVY58" s="1"/>
      <c r="WVZ58" s="1"/>
      <c r="WWA58" s="1"/>
      <c r="WWB58" s="1"/>
      <c r="WWC58" s="1"/>
      <c r="WWD58" s="1"/>
      <c r="WWE58" s="1"/>
      <c r="WWF58" s="1"/>
      <c r="WWG58" s="1"/>
      <c r="WWH58" s="1"/>
      <c r="WWI58" s="1"/>
      <c r="WWJ58" s="1"/>
      <c r="WWK58" s="1"/>
      <c r="WWL58" s="1"/>
      <c r="WWM58" s="1"/>
      <c r="WWN58" s="1"/>
      <c r="WWO58" s="1"/>
      <c r="WWP58" s="1"/>
      <c r="WWQ58" s="1"/>
      <c r="WWR58" s="1"/>
      <c r="WWS58" s="1"/>
      <c r="WWT58" s="1"/>
      <c r="WWU58" s="1"/>
      <c r="WWV58" s="1"/>
      <c r="WWW58" s="1"/>
      <c r="WWX58" s="1"/>
      <c r="WWY58" s="1"/>
      <c r="WWZ58" s="1"/>
      <c r="WXA58" s="1"/>
      <c r="WXB58" s="1"/>
      <c r="WXC58" s="1"/>
      <c r="WXD58" s="1"/>
      <c r="WXE58" s="1"/>
      <c r="WXF58" s="1"/>
      <c r="WXG58" s="1"/>
      <c r="WXH58" s="1"/>
      <c r="WXI58" s="1"/>
      <c r="WXJ58" s="1"/>
      <c r="WXK58" s="1"/>
      <c r="WXL58" s="1"/>
      <c r="WXM58" s="1"/>
      <c r="WXN58" s="1"/>
      <c r="WXO58" s="1"/>
      <c r="WXP58" s="1"/>
      <c r="WXQ58" s="1"/>
      <c r="WXR58" s="1"/>
      <c r="WXS58" s="1"/>
      <c r="WXT58" s="1"/>
      <c r="WXU58" s="1"/>
      <c r="WXV58" s="1"/>
      <c r="WXW58" s="1"/>
      <c r="WXX58" s="1"/>
      <c r="WXY58" s="1"/>
      <c r="WXZ58" s="1"/>
      <c r="WYA58" s="1"/>
      <c r="WYB58" s="1"/>
      <c r="WYC58" s="1"/>
      <c r="WYD58" s="1"/>
      <c r="WYE58" s="1"/>
      <c r="WYF58" s="1"/>
      <c r="WYG58" s="1"/>
      <c r="WYH58" s="1"/>
      <c r="WYI58" s="1"/>
      <c r="WYJ58" s="1"/>
      <c r="WYK58" s="1"/>
      <c r="WYL58" s="1"/>
      <c r="WYM58" s="1"/>
      <c r="WYN58" s="1"/>
      <c r="WYO58" s="1"/>
      <c r="WYP58" s="1"/>
      <c r="WYQ58" s="1"/>
      <c r="WYR58" s="1"/>
      <c r="WYS58" s="1"/>
      <c r="WYT58" s="1"/>
      <c r="WYU58" s="1"/>
      <c r="WYV58" s="1"/>
      <c r="WYW58" s="1"/>
      <c r="WYX58" s="1"/>
      <c r="WYY58" s="1"/>
      <c r="WYZ58" s="1"/>
      <c r="WZA58" s="1"/>
      <c r="WZB58" s="1"/>
      <c r="WZC58" s="1"/>
      <c r="WZD58" s="1"/>
      <c r="WZE58" s="1"/>
      <c r="WZF58" s="1"/>
      <c r="WZG58" s="1"/>
      <c r="WZH58" s="1"/>
      <c r="WZI58" s="1"/>
      <c r="WZJ58" s="1"/>
      <c r="WZK58" s="1"/>
      <c r="WZL58" s="1"/>
      <c r="WZM58" s="1"/>
      <c r="WZN58" s="1"/>
      <c r="WZO58" s="1"/>
      <c r="WZP58" s="1"/>
      <c r="WZQ58" s="1"/>
      <c r="WZR58" s="1"/>
      <c r="WZS58" s="1"/>
      <c r="WZT58" s="1"/>
      <c r="WZU58" s="1"/>
      <c r="WZV58" s="1"/>
      <c r="WZW58" s="1"/>
      <c r="WZX58" s="1"/>
      <c r="WZY58" s="1"/>
      <c r="WZZ58" s="1"/>
      <c r="XAA58" s="1"/>
      <c r="XAB58" s="1"/>
      <c r="XAC58" s="1"/>
      <c r="XAD58" s="1"/>
      <c r="XAE58" s="1"/>
      <c r="XAF58" s="1"/>
      <c r="XAG58" s="1"/>
      <c r="XAH58" s="1"/>
      <c r="XAI58" s="1"/>
      <c r="XAJ58" s="1"/>
      <c r="XAK58" s="1"/>
      <c r="XAL58" s="1"/>
      <c r="XAM58" s="1"/>
      <c r="XAN58" s="1"/>
      <c r="XAO58" s="1"/>
      <c r="XAP58" s="1"/>
      <c r="XAQ58" s="1"/>
      <c r="XAR58" s="1"/>
      <c r="XAS58" s="1"/>
      <c r="XAT58" s="1"/>
      <c r="XAU58" s="1"/>
      <c r="XAV58" s="1"/>
      <c r="XAW58" s="1"/>
      <c r="XAX58" s="1"/>
      <c r="XAY58" s="1"/>
      <c r="XAZ58" s="1"/>
      <c r="XBA58" s="1"/>
      <c r="XBB58" s="1"/>
      <c r="XBC58" s="1"/>
      <c r="XBD58" s="1"/>
      <c r="XBE58" s="1"/>
      <c r="XBF58" s="1"/>
      <c r="XBG58" s="1"/>
      <c r="XBH58" s="1"/>
      <c r="XBI58" s="1"/>
      <c r="XBJ58" s="1"/>
      <c r="XBK58" s="1"/>
      <c r="XBL58" s="1"/>
      <c r="XBM58" s="1"/>
      <c r="XBN58" s="1"/>
      <c r="XBO58" s="1"/>
      <c r="XBP58" s="1"/>
      <c r="XBQ58" s="1"/>
      <c r="XBR58" s="1"/>
      <c r="XBS58" s="1"/>
      <c r="XBT58" s="1"/>
      <c r="XBU58" s="1"/>
      <c r="XBV58" s="1"/>
      <c r="XBW58" s="1"/>
      <c r="XBX58" s="1"/>
      <c r="XBY58" s="1"/>
      <c r="XBZ58" s="1"/>
      <c r="XCA58" s="1"/>
      <c r="XCB58" s="1"/>
      <c r="XCC58" s="1"/>
      <c r="XCD58" s="1"/>
      <c r="XCE58" s="1"/>
      <c r="XCF58" s="1"/>
      <c r="XCG58" s="1"/>
      <c r="XCH58" s="1"/>
      <c r="XCI58" s="1"/>
      <c r="XCJ58" s="1"/>
      <c r="XCK58" s="1"/>
      <c r="XCL58" s="1"/>
      <c r="XCM58" s="1"/>
      <c r="XCN58" s="1"/>
      <c r="XCO58" s="1"/>
      <c r="XCP58" s="1"/>
      <c r="XCQ58" s="1"/>
      <c r="XCR58" s="1"/>
      <c r="XCS58" s="1"/>
      <c r="XCT58" s="1"/>
      <c r="XCU58" s="1"/>
      <c r="XCV58" s="1"/>
      <c r="XCW58" s="1"/>
      <c r="XCX58" s="1"/>
      <c r="XCY58" s="1"/>
      <c r="XCZ58" s="1"/>
      <c r="XDA58" s="1"/>
      <c r="XDB58" s="1"/>
      <c r="XDC58" s="1"/>
      <c r="XDD58" s="1"/>
      <c r="XDE58" s="1"/>
      <c r="XDF58" s="1"/>
      <c r="XDG58" s="1"/>
      <c r="XDH58" s="1"/>
      <c r="XDI58" s="1"/>
      <c r="XDJ58" s="1"/>
      <c r="XDK58" s="1"/>
      <c r="XDL58" s="1"/>
      <c r="XDM58" s="1"/>
      <c r="XDN58" s="1"/>
      <c r="XDO58" s="1"/>
      <c r="XDP58" s="1"/>
      <c r="XDQ58" s="1"/>
      <c r="XDR58" s="1"/>
      <c r="XDS58" s="1"/>
      <c r="XDT58" s="1"/>
      <c r="XDU58" s="1"/>
      <c r="XDV58" s="1"/>
      <c r="XDW58" s="1"/>
      <c r="XDX58" s="1"/>
      <c r="XDY58" s="1"/>
      <c r="XDZ58" s="1"/>
      <c r="XEA58" s="1"/>
      <c r="XEB58" s="1"/>
      <c r="XEC58" s="1"/>
      <c r="XED58" s="1"/>
      <c r="XEE58" s="1"/>
      <c r="XEF58" s="1"/>
      <c r="XEG58" s="1"/>
      <c r="XEH58" s="1"/>
      <c r="XEI58" s="1"/>
      <c r="XEJ58" s="1"/>
      <c r="XEK58" s="1"/>
      <c r="XEL58" s="1"/>
      <c r="XEM58" s="1"/>
      <c r="XEN58" s="1"/>
      <c r="XEO58" s="1"/>
      <c r="XEP58" s="1"/>
      <c r="XEQ58" s="1"/>
      <c r="XER58" s="1"/>
      <c r="XES58" s="1"/>
      <c r="XET58" s="1"/>
      <c r="XEU58" s="1"/>
    </row>
    <row r="59" spans="2:16375" s="397" customFormat="1" ht="38.25" outlineLevel="2" x14ac:dyDescent="0.2">
      <c r="C59" s="395"/>
      <c r="D59" s="523" t="s">
        <v>196</v>
      </c>
      <c r="E59" s="408"/>
      <c r="F59" s="430"/>
      <c r="G59" s="523" t="s">
        <v>313</v>
      </c>
      <c r="H59" s="408"/>
      <c r="I59" s="430"/>
      <c r="J59" s="525">
        <v>5502109</v>
      </c>
      <c r="K59" s="408"/>
      <c r="L59" s="430"/>
      <c r="M59" s="45" t="s">
        <v>331</v>
      </c>
      <c r="N59" s="409"/>
      <c r="O59" s="431"/>
      <c r="P59" s="41" t="s">
        <v>271</v>
      </c>
      <c r="Q59" s="588"/>
      <c r="R59" s="589"/>
      <c r="S59" s="585">
        <f>VLOOKUP(D59,'MEMÓRIA DE CÁLCULO'!A:H,8,FALSE)</f>
        <v>216.625</v>
      </c>
      <c r="T59" s="588"/>
      <c r="U59" s="589"/>
      <c r="V59" s="894">
        <f t="shared" ref="V59:V62" si="24">ROUND(AM59,2)</f>
        <v>7.1</v>
      </c>
      <c r="W59" s="588"/>
      <c r="X59" s="589"/>
      <c r="Y59" s="757">
        <f>BDI!$E$35</f>
        <v>0.21820000000000001</v>
      </c>
      <c r="Z59" s="588"/>
      <c r="AA59" s="589"/>
      <c r="AB59" s="585">
        <f t="shared" ref="AB59" si="25">ROUND(V59*(1+Y59),2)</f>
        <v>8.65</v>
      </c>
      <c r="AC59" s="408"/>
      <c r="AD59" s="430"/>
      <c r="AE59" s="46">
        <f t="shared" ref="AE59" si="26">ROUND(AB59*S59,2)</f>
        <v>1873.81</v>
      </c>
      <c r="AF59" s="408"/>
      <c r="AG59" s="430"/>
      <c r="AH59" s="96">
        <f>AE59/$AE$190</f>
        <v>4.9147707846979323E-5</v>
      </c>
      <c r="AI59" s="396"/>
      <c r="AL59" s="927">
        <v>6.9</v>
      </c>
      <c r="AM59" s="928">
        <f t="shared" si="4"/>
        <v>7.1039732402282523</v>
      </c>
      <c r="AN59" s="931"/>
      <c r="AO59" s="569"/>
      <c r="AX59" s="398"/>
      <c r="AY59" s="398"/>
      <c r="AZ59" s="398"/>
      <c r="BA59" s="398"/>
      <c r="BB59" s="398"/>
      <c r="BD59" s="502"/>
    </row>
    <row r="60" spans="2:16375" s="397" customFormat="1" outlineLevel="2" x14ac:dyDescent="0.2">
      <c r="C60" s="550"/>
      <c r="D60" s="523" t="s">
        <v>197</v>
      </c>
      <c r="E60" s="408"/>
      <c r="F60" s="430"/>
      <c r="G60" s="523" t="s">
        <v>313</v>
      </c>
      <c r="H60" s="408"/>
      <c r="I60" s="430"/>
      <c r="J60" s="525">
        <v>5502978</v>
      </c>
      <c r="K60" s="408"/>
      <c r="L60" s="430"/>
      <c r="M60" s="45" t="s">
        <v>333</v>
      </c>
      <c r="N60" s="409"/>
      <c r="O60" s="431"/>
      <c r="P60" s="41" t="s">
        <v>271</v>
      </c>
      <c r="Q60" s="588"/>
      <c r="R60" s="589"/>
      <c r="S60" s="585">
        <f>VLOOKUP(D60,'MEMÓRIA DE CÁLCULO'!A:H,8,FALSE)</f>
        <v>82022.158000000025</v>
      </c>
      <c r="T60" s="588"/>
      <c r="U60" s="589"/>
      <c r="V60" s="894">
        <f t="shared" si="24"/>
        <v>6.3</v>
      </c>
      <c r="W60" s="588"/>
      <c r="X60" s="589"/>
      <c r="Y60" s="757">
        <f>BDI!$E$35</f>
        <v>0.21820000000000001</v>
      </c>
      <c r="Z60" s="588"/>
      <c r="AA60" s="589"/>
      <c r="AB60" s="585">
        <f t="shared" ref="AB60:AB62" si="27">ROUND(V60*(1+Y60),2)</f>
        <v>7.67</v>
      </c>
      <c r="AC60" s="408"/>
      <c r="AD60" s="430"/>
      <c r="AE60" s="46">
        <f t="shared" ref="AE60:AE62" si="28">ROUND(AB60*S60,2)</f>
        <v>629109.94999999995</v>
      </c>
      <c r="AF60" s="408"/>
      <c r="AG60" s="430"/>
      <c r="AH60" s="96">
        <f>AE60/$AE$190</f>
        <v>1.6500772237434836E-2</v>
      </c>
      <c r="AI60" s="396"/>
      <c r="AL60" s="927">
        <v>6.12</v>
      </c>
      <c r="AM60" s="928">
        <f t="shared" si="4"/>
        <v>6.3009153956807102</v>
      </c>
      <c r="AN60" s="931"/>
      <c r="AO60" s="569"/>
      <c r="AX60" s="398"/>
      <c r="AY60" s="398"/>
      <c r="AZ60" s="398"/>
      <c r="BA60" s="398"/>
      <c r="BB60" s="398"/>
      <c r="BD60" s="502"/>
    </row>
    <row r="61" spans="2:16375" s="397" customFormat="1" ht="25.5" outlineLevel="2" x14ac:dyDescent="0.2">
      <c r="C61" s="550"/>
      <c r="D61" s="523" t="s">
        <v>198</v>
      </c>
      <c r="E61" s="408"/>
      <c r="F61" s="430"/>
      <c r="G61" s="523" t="s">
        <v>313</v>
      </c>
      <c r="H61" s="408"/>
      <c r="I61" s="430"/>
      <c r="J61" s="525">
        <v>4016096</v>
      </c>
      <c r="K61" s="408"/>
      <c r="L61" s="430"/>
      <c r="M61" s="45" t="s">
        <v>332</v>
      </c>
      <c r="N61" s="409"/>
      <c r="O61" s="431"/>
      <c r="P61" s="41" t="s">
        <v>271</v>
      </c>
      <c r="Q61" s="588"/>
      <c r="R61" s="589"/>
      <c r="S61" s="585">
        <f>VLOOKUP(D61,'MEMÓRIA DE CÁLCULO'!A:H,8,FALSE)</f>
        <v>106628.80540000004</v>
      </c>
      <c r="T61" s="588"/>
      <c r="U61" s="589"/>
      <c r="V61" s="894">
        <f t="shared" si="24"/>
        <v>1.76</v>
      </c>
      <c r="W61" s="588"/>
      <c r="X61" s="589"/>
      <c r="Y61" s="757">
        <f>BDI!$E$35</f>
        <v>0.21820000000000001</v>
      </c>
      <c r="Z61" s="588"/>
      <c r="AA61" s="589"/>
      <c r="AB61" s="585">
        <f t="shared" si="27"/>
        <v>2.14</v>
      </c>
      <c r="AC61" s="408"/>
      <c r="AD61" s="430"/>
      <c r="AE61" s="46">
        <f t="shared" si="28"/>
        <v>228185.64</v>
      </c>
      <c r="AF61" s="408"/>
      <c r="AG61" s="430"/>
      <c r="AH61" s="96">
        <f>AE61/$AE$190</f>
        <v>5.9850257868172335E-3</v>
      </c>
      <c r="AI61" s="396"/>
      <c r="AL61" s="927">
        <v>1.71</v>
      </c>
      <c r="AM61" s="928">
        <f t="shared" si="4"/>
        <v>1.7605498899696101</v>
      </c>
      <c r="AN61" s="931"/>
      <c r="AO61" s="569"/>
      <c r="AX61" s="398"/>
      <c r="AY61" s="398"/>
      <c r="AZ61" s="398"/>
      <c r="BA61" s="398"/>
      <c r="BB61" s="398"/>
      <c r="BD61" s="502"/>
    </row>
    <row r="62" spans="2:16375" s="397" customFormat="1" ht="25.5" outlineLevel="2" x14ac:dyDescent="0.2">
      <c r="C62" s="550"/>
      <c r="D62" s="523" t="s">
        <v>199</v>
      </c>
      <c r="E62" s="408"/>
      <c r="F62" s="430"/>
      <c r="G62" s="523" t="s">
        <v>313</v>
      </c>
      <c r="H62" s="408"/>
      <c r="I62" s="430"/>
      <c r="J62" s="525">
        <v>5915321</v>
      </c>
      <c r="K62" s="408"/>
      <c r="L62" s="430"/>
      <c r="M62" s="45" t="s">
        <v>456</v>
      </c>
      <c r="N62" s="409"/>
      <c r="O62" s="431"/>
      <c r="P62" s="41" t="s">
        <v>278</v>
      </c>
      <c r="Q62" s="588"/>
      <c r="R62" s="589"/>
      <c r="S62" s="585">
        <f>VLOOKUP(D62,'MEMÓRIA DE CÁLCULO'!A:H,8,FALSE)</f>
        <v>1706060.8864000009</v>
      </c>
      <c r="T62" s="588"/>
      <c r="U62" s="589"/>
      <c r="V62" s="894">
        <f t="shared" si="24"/>
        <v>0.76</v>
      </c>
      <c r="W62" s="588"/>
      <c r="X62" s="589"/>
      <c r="Y62" s="757">
        <f>BDI!$E$35</f>
        <v>0.21820000000000001</v>
      </c>
      <c r="Z62" s="588"/>
      <c r="AA62" s="589"/>
      <c r="AB62" s="585">
        <f t="shared" si="27"/>
        <v>0.93</v>
      </c>
      <c r="AC62" s="408"/>
      <c r="AD62" s="430"/>
      <c r="AE62" s="46">
        <f t="shared" si="28"/>
        <v>1586636.62</v>
      </c>
      <c r="AF62" s="408"/>
      <c r="AG62" s="430"/>
      <c r="AH62" s="96">
        <f>AE62/$AE$190</f>
        <v>4.1615506939913206E-2</v>
      </c>
      <c r="AI62" s="396"/>
      <c r="AL62" s="927">
        <v>0.74</v>
      </c>
      <c r="AM62" s="928">
        <f t="shared" si="4"/>
        <v>0.76187539098100088</v>
      </c>
      <c r="AN62" s="931"/>
      <c r="AO62" s="569"/>
      <c r="AX62" s="398"/>
      <c r="AY62" s="398"/>
      <c r="AZ62" s="398"/>
      <c r="BA62" s="398"/>
      <c r="BB62" s="398"/>
      <c r="BD62" s="502"/>
    </row>
    <row r="63" spans="2:16375" s="397" customFormat="1" outlineLevel="1" x14ac:dyDescent="0.2">
      <c r="B63" s="1"/>
      <c r="C63" s="9"/>
      <c r="D63" s="70"/>
      <c r="E63" s="70"/>
      <c r="F63" s="70"/>
      <c r="G63" s="70"/>
      <c r="H63" s="70"/>
      <c r="I63" s="70"/>
      <c r="J63" s="538"/>
      <c r="K63" s="70"/>
      <c r="L63" s="70"/>
      <c r="M63" s="95"/>
      <c r="N63" s="95"/>
      <c r="O63" s="95"/>
      <c r="P63" s="51"/>
      <c r="Q63" s="590"/>
      <c r="R63" s="590"/>
      <c r="S63" s="590"/>
      <c r="T63" s="590"/>
      <c r="U63" s="590"/>
      <c r="V63" s="590"/>
      <c r="W63" s="590"/>
      <c r="X63" s="590"/>
      <c r="Y63" s="759"/>
      <c r="Z63" s="590"/>
      <c r="AA63" s="590"/>
      <c r="AB63" s="590"/>
      <c r="AC63" s="50"/>
      <c r="AD63" s="50"/>
      <c r="AE63" s="81"/>
      <c r="AF63" s="2"/>
      <c r="AG63" s="2"/>
      <c r="AH63" s="71"/>
      <c r="AI63" s="10"/>
      <c r="AJ63" s="1"/>
      <c r="AK63" s="1"/>
      <c r="AL63" s="928"/>
      <c r="AM63" s="928"/>
      <c r="AN63" s="931"/>
      <c r="AO63" s="504"/>
      <c r="AP63" s="1"/>
      <c r="AQ63" s="1"/>
      <c r="AR63" s="1"/>
      <c r="AS63" s="1"/>
      <c r="AT63" s="1"/>
      <c r="AU63" s="1"/>
      <c r="AV63" s="1"/>
      <c r="AW63" s="1"/>
      <c r="AX63" s="18"/>
      <c r="AY63" s="18"/>
      <c r="AZ63" s="18"/>
      <c r="BA63" s="18"/>
      <c r="BB63" s="18"/>
      <c r="BC63" s="1"/>
      <c r="BD63" s="2"/>
      <c r="BE63" s="1"/>
      <c r="BF63" s="1"/>
      <c r="BG63" s="1"/>
      <c r="BH63" s="1"/>
      <c r="BI63" s="1"/>
      <c r="BJ63" s="1"/>
      <c r="BK63" s="1"/>
      <c r="BL63" s="1"/>
      <c r="BM63" s="1"/>
      <c r="BN63" s="1"/>
      <c r="BO63" s="1"/>
      <c r="BP63" s="1"/>
      <c r="BQ63" s="1"/>
      <c r="BR63" s="1"/>
      <c r="BS63" s="1"/>
      <c r="BT63" s="1"/>
      <c r="BU63" s="1"/>
      <c r="BV63" s="1"/>
      <c r="BW63" s="1"/>
      <c r="BX63" s="1"/>
      <c r="BY63" s="1"/>
      <c r="BZ63" s="1"/>
      <c r="CA63" s="1"/>
      <c r="CB63" s="1"/>
      <c r="CC63" s="1"/>
      <c r="CD63" s="1"/>
      <c r="CE63" s="1"/>
      <c r="CF63" s="1"/>
      <c r="CG63" s="1"/>
      <c r="CH63" s="1"/>
      <c r="CI63" s="1"/>
      <c r="CJ63" s="1"/>
      <c r="CK63" s="1"/>
      <c r="CL63" s="1"/>
      <c r="CM63" s="1"/>
      <c r="CN63" s="1"/>
      <c r="CO63" s="1"/>
      <c r="CP63" s="1"/>
      <c r="CQ63" s="1"/>
      <c r="CR63" s="1"/>
      <c r="CS63" s="1"/>
      <c r="CT63" s="1"/>
      <c r="CU63" s="1"/>
      <c r="CV63" s="1"/>
      <c r="CW63" s="1"/>
      <c r="CX63" s="1"/>
      <c r="CY63" s="1"/>
      <c r="CZ63" s="1"/>
      <c r="DA63" s="1"/>
      <c r="DB63" s="1"/>
      <c r="DC63" s="1"/>
      <c r="DD63" s="1"/>
      <c r="DE63" s="1"/>
      <c r="DF63" s="1"/>
      <c r="DG63" s="1"/>
      <c r="DH63" s="1"/>
      <c r="DI63" s="1"/>
      <c r="DJ63" s="1"/>
      <c r="DK63" s="1"/>
      <c r="DL63" s="1"/>
      <c r="DM63" s="1"/>
      <c r="DN63" s="1"/>
      <c r="DO63" s="1"/>
      <c r="DP63" s="1"/>
      <c r="DQ63" s="1"/>
      <c r="DR63" s="1"/>
      <c r="DS63" s="1"/>
      <c r="DT63" s="1"/>
      <c r="DU63" s="1"/>
      <c r="DV63" s="1"/>
      <c r="DW63" s="1"/>
      <c r="DX63" s="1"/>
      <c r="DY63" s="1"/>
      <c r="DZ63" s="1"/>
      <c r="EA63" s="1"/>
      <c r="EB63" s="1"/>
      <c r="EC63" s="1"/>
      <c r="ED63" s="1"/>
      <c r="EE63" s="1"/>
      <c r="EF63" s="1"/>
      <c r="EG63" s="1"/>
      <c r="EH63" s="1"/>
      <c r="EI63" s="1"/>
      <c r="EJ63" s="1"/>
      <c r="EK63" s="1"/>
      <c r="EL63" s="1"/>
      <c r="EM63" s="1"/>
      <c r="EN63" s="1"/>
      <c r="EO63" s="1"/>
      <c r="EP63" s="1"/>
      <c r="EQ63" s="1"/>
      <c r="ER63" s="1"/>
      <c r="ES63" s="1"/>
      <c r="ET63" s="1"/>
      <c r="EU63" s="1"/>
      <c r="EV63" s="1"/>
      <c r="EW63" s="1"/>
      <c r="EX63" s="1"/>
      <c r="EY63" s="1"/>
      <c r="EZ63" s="1"/>
      <c r="FA63" s="1"/>
      <c r="FB63" s="1"/>
      <c r="FC63" s="1"/>
      <c r="FD63" s="1"/>
      <c r="FE63" s="1"/>
      <c r="FF63" s="1"/>
      <c r="FG63" s="1"/>
      <c r="FH63" s="1"/>
      <c r="FI63" s="1"/>
      <c r="FJ63" s="1"/>
      <c r="FK63" s="1"/>
      <c r="FL63" s="1"/>
      <c r="FM63" s="1"/>
      <c r="FN63" s="1"/>
      <c r="FO63" s="1"/>
      <c r="FP63" s="1"/>
      <c r="FQ63" s="1"/>
      <c r="FR63" s="1"/>
      <c r="FS63" s="1"/>
      <c r="FT63" s="1"/>
      <c r="FU63" s="1"/>
      <c r="FV63" s="1"/>
      <c r="FW63" s="1"/>
      <c r="FX63" s="1"/>
      <c r="FY63" s="1"/>
      <c r="FZ63" s="1"/>
      <c r="GA63" s="1"/>
      <c r="GB63" s="1"/>
      <c r="GC63" s="1"/>
      <c r="GD63" s="1"/>
      <c r="GE63" s="1"/>
      <c r="GF63" s="1"/>
      <c r="GG63" s="1"/>
      <c r="GH63" s="1"/>
      <c r="GI63" s="1"/>
      <c r="GJ63" s="1"/>
      <c r="GK63" s="1"/>
      <c r="GL63" s="1"/>
      <c r="GM63" s="1"/>
      <c r="GN63" s="1"/>
      <c r="GO63" s="1"/>
      <c r="GP63" s="1"/>
      <c r="GQ63" s="1"/>
      <c r="GR63" s="1"/>
      <c r="GS63" s="1"/>
      <c r="GT63" s="1"/>
      <c r="GU63" s="1"/>
      <c r="GV63" s="1"/>
      <c r="GW63" s="1"/>
      <c r="GX63" s="1"/>
      <c r="GY63" s="1"/>
      <c r="GZ63" s="1"/>
      <c r="HA63" s="1"/>
      <c r="HB63" s="1"/>
      <c r="HC63" s="1"/>
      <c r="HD63" s="1"/>
      <c r="HE63" s="1"/>
      <c r="HF63" s="1"/>
      <c r="HG63" s="1"/>
      <c r="HH63" s="1"/>
      <c r="HI63" s="1"/>
      <c r="HJ63" s="1"/>
      <c r="HK63" s="1"/>
      <c r="HL63" s="1"/>
      <c r="HM63" s="1"/>
      <c r="HN63" s="1"/>
      <c r="HO63" s="1"/>
      <c r="HP63" s="1"/>
      <c r="HQ63" s="1"/>
      <c r="HR63" s="1"/>
      <c r="HS63" s="1"/>
      <c r="HT63" s="1"/>
      <c r="HU63" s="1"/>
      <c r="HV63" s="1"/>
      <c r="HW63" s="1"/>
      <c r="HX63" s="1"/>
      <c r="HY63" s="1"/>
      <c r="HZ63" s="1"/>
      <c r="IA63" s="1"/>
      <c r="IB63" s="1"/>
      <c r="IC63" s="1"/>
      <c r="ID63" s="1"/>
      <c r="IE63" s="1"/>
      <c r="IF63" s="1"/>
      <c r="IG63" s="1"/>
      <c r="IH63" s="1"/>
      <c r="II63" s="1"/>
      <c r="IJ63" s="1"/>
      <c r="IK63" s="1"/>
      <c r="IL63" s="1"/>
      <c r="IM63" s="1"/>
      <c r="IN63" s="1"/>
      <c r="IO63" s="1"/>
      <c r="IP63" s="1"/>
      <c r="IQ63" s="1"/>
      <c r="IR63" s="1"/>
      <c r="IS63" s="1"/>
      <c r="IT63" s="1"/>
      <c r="IU63" s="1"/>
      <c r="IV63" s="1"/>
      <c r="IW63" s="1"/>
      <c r="IX63" s="1"/>
      <c r="IY63" s="1"/>
      <c r="IZ63" s="1"/>
      <c r="JA63" s="1"/>
      <c r="JB63" s="1"/>
      <c r="JC63" s="1"/>
      <c r="JD63" s="1"/>
      <c r="JE63" s="1"/>
      <c r="JF63" s="1"/>
      <c r="JG63" s="1"/>
      <c r="JH63" s="1"/>
      <c r="JI63" s="1"/>
      <c r="JJ63" s="1"/>
      <c r="JK63" s="1"/>
      <c r="JL63" s="1"/>
      <c r="JM63" s="1"/>
      <c r="JN63" s="1"/>
      <c r="JO63" s="1"/>
      <c r="JP63" s="1"/>
      <c r="JQ63" s="1"/>
      <c r="JR63" s="1"/>
      <c r="JS63" s="1"/>
      <c r="JT63" s="1"/>
      <c r="JU63" s="1"/>
      <c r="JV63" s="1"/>
      <c r="JW63" s="1"/>
      <c r="JX63" s="1"/>
      <c r="JY63" s="1"/>
      <c r="JZ63" s="1"/>
      <c r="KA63" s="1"/>
      <c r="KB63" s="1"/>
      <c r="KC63" s="1"/>
      <c r="KD63" s="1"/>
      <c r="KE63" s="1"/>
      <c r="KF63" s="1"/>
      <c r="KG63" s="1"/>
      <c r="KH63" s="1"/>
      <c r="KI63" s="1"/>
      <c r="KJ63" s="1"/>
      <c r="KK63" s="1"/>
      <c r="KL63" s="1"/>
      <c r="KM63" s="1"/>
      <c r="KN63" s="1"/>
      <c r="KO63" s="1"/>
      <c r="KP63" s="1"/>
      <c r="KQ63" s="1"/>
      <c r="KR63" s="1"/>
      <c r="KS63" s="1"/>
      <c r="KT63" s="1"/>
      <c r="KU63" s="1"/>
      <c r="KV63" s="1"/>
      <c r="KW63" s="1"/>
      <c r="KX63" s="1"/>
      <c r="KY63" s="1"/>
      <c r="KZ63" s="1"/>
      <c r="LA63" s="1"/>
      <c r="LB63" s="1"/>
      <c r="LC63" s="1"/>
      <c r="LD63" s="1"/>
      <c r="LE63" s="1"/>
      <c r="LF63" s="1"/>
      <c r="LG63" s="1"/>
      <c r="LH63" s="1"/>
      <c r="LI63" s="1"/>
      <c r="LJ63" s="1"/>
      <c r="LK63" s="1"/>
      <c r="LL63" s="1"/>
      <c r="LM63" s="1"/>
      <c r="LN63" s="1"/>
      <c r="LO63" s="1"/>
      <c r="LP63" s="1"/>
      <c r="LQ63" s="1"/>
      <c r="LR63" s="1"/>
      <c r="LS63" s="1"/>
      <c r="LT63" s="1"/>
      <c r="LU63" s="1"/>
      <c r="LV63" s="1"/>
      <c r="LW63" s="1"/>
      <c r="LX63" s="1"/>
      <c r="LY63" s="1"/>
      <c r="LZ63" s="1"/>
      <c r="MA63" s="1"/>
      <c r="MB63" s="1"/>
      <c r="MC63" s="1"/>
      <c r="MD63" s="1"/>
      <c r="ME63" s="1"/>
      <c r="MF63" s="1"/>
      <c r="MG63" s="1"/>
      <c r="MH63" s="1"/>
      <c r="MI63" s="1"/>
      <c r="MJ63" s="1"/>
      <c r="MK63" s="1"/>
      <c r="ML63" s="1"/>
      <c r="MM63" s="1"/>
      <c r="MN63" s="1"/>
      <c r="MO63" s="1"/>
      <c r="MP63" s="1"/>
      <c r="MQ63" s="1"/>
      <c r="MR63" s="1"/>
      <c r="MS63" s="1"/>
      <c r="MT63" s="1"/>
      <c r="MU63" s="1"/>
      <c r="MV63" s="1"/>
      <c r="MW63" s="1"/>
      <c r="MX63" s="1"/>
      <c r="MY63" s="1"/>
      <c r="MZ63" s="1"/>
      <c r="NA63" s="1"/>
      <c r="NB63" s="1"/>
      <c r="NC63" s="1"/>
      <c r="ND63" s="1"/>
      <c r="NE63" s="1"/>
      <c r="NF63" s="1"/>
      <c r="NG63" s="1"/>
      <c r="NH63" s="1"/>
      <c r="NI63" s="1"/>
      <c r="NJ63" s="1"/>
      <c r="NK63" s="1"/>
      <c r="NL63" s="1"/>
      <c r="NM63" s="1"/>
      <c r="NN63" s="1"/>
      <c r="NO63" s="1"/>
      <c r="NP63" s="1"/>
      <c r="NQ63" s="1"/>
      <c r="NR63" s="1"/>
      <c r="NS63" s="1"/>
      <c r="NT63" s="1"/>
      <c r="NU63" s="1"/>
      <c r="NV63" s="1"/>
      <c r="NW63" s="1"/>
      <c r="NX63" s="1"/>
      <c r="NY63" s="1"/>
      <c r="NZ63" s="1"/>
      <c r="OA63" s="1"/>
      <c r="OB63" s="1"/>
      <c r="OC63" s="1"/>
      <c r="OD63" s="1"/>
      <c r="OE63" s="1"/>
      <c r="OF63" s="1"/>
      <c r="OG63" s="1"/>
      <c r="OH63" s="1"/>
      <c r="OI63" s="1"/>
      <c r="OJ63" s="1"/>
      <c r="OK63" s="1"/>
      <c r="OL63" s="1"/>
      <c r="OM63" s="1"/>
      <c r="ON63" s="1"/>
      <c r="OO63" s="1"/>
      <c r="OP63" s="1"/>
      <c r="OQ63" s="1"/>
      <c r="OR63" s="1"/>
      <c r="OS63" s="1"/>
      <c r="OT63" s="1"/>
      <c r="OU63" s="1"/>
      <c r="OV63" s="1"/>
      <c r="OW63" s="1"/>
      <c r="OX63" s="1"/>
      <c r="OY63" s="1"/>
      <c r="OZ63" s="1"/>
      <c r="PA63" s="1"/>
      <c r="PB63" s="1"/>
      <c r="PC63" s="1"/>
      <c r="PD63" s="1"/>
      <c r="PE63" s="1"/>
      <c r="PF63" s="1"/>
      <c r="PG63" s="1"/>
      <c r="PH63" s="1"/>
      <c r="PI63" s="1"/>
      <c r="PJ63" s="1"/>
      <c r="PK63" s="1"/>
      <c r="PL63" s="1"/>
      <c r="PM63" s="1"/>
      <c r="PN63" s="1"/>
      <c r="PO63" s="1"/>
      <c r="PP63" s="1"/>
      <c r="PQ63" s="1"/>
      <c r="PR63" s="1"/>
      <c r="PS63" s="1"/>
      <c r="PT63" s="1"/>
      <c r="PU63" s="1"/>
      <c r="PV63" s="1"/>
      <c r="PW63" s="1"/>
      <c r="PX63" s="1"/>
      <c r="PY63" s="1"/>
      <c r="PZ63" s="1"/>
      <c r="QA63" s="1"/>
      <c r="QB63" s="1"/>
      <c r="QC63" s="1"/>
      <c r="QD63" s="1"/>
      <c r="QE63" s="1"/>
      <c r="QF63" s="1"/>
      <c r="QG63" s="1"/>
      <c r="QH63" s="1"/>
      <c r="QI63" s="1"/>
      <c r="QJ63" s="1"/>
      <c r="QK63" s="1"/>
      <c r="QL63" s="1"/>
      <c r="QM63" s="1"/>
      <c r="QN63" s="1"/>
      <c r="QO63" s="1"/>
      <c r="QP63" s="1"/>
      <c r="QQ63" s="1"/>
      <c r="QR63" s="1"/>
      <c r="QS63" s="1"/>
      <c r="QT63" s="1"/>
      <c r="QU63" s="1"/>
      <c r="QV63" s="1"/>
      <c r="QW63" s="1"/>
      <c r="QX63" s="1"/>
      <c r="QY63" s="1"/>
      <c r="QZ63" s="1"/>
      <c r="RA63" s="1"/>
      <c r="RB63" s="1"/>
      <c r="RC63" s="1"/>
      <c r="RD63" s="1"/>
      <c r="RE63" s="1"/>
      <c r="RF63" s="1"/>
      <c r="RG63" s="1"/>
      <c r="RH63" s="1"/>
      <c r="RI63" s="1"/>
      <c r="RJ63" s="1"/>
      <c r="RK63" s="1"/>
      <c r="RL63" s="1"/>
      <c r="RM63" s="1"/>
      <c r="RN63" s="1"/>
      <c r="RO63" s="1"/>
      <c r="RP63" s="1"/>
      <c r="RQ63" s="1"/>
      <c r="RR63" s="1"/>
      <c r="RS63" s="1"/>
      <c r="RT63" s="1"/>
      <c r="RU63" s="1"/>
      <c r="RV63" s="1"/>
      <c r="RW63" s="1"/>
      <c r="RX63" s="1"/>
      <c r="RY63" s="1"/>
      <c r="RZ63" s="1"/>
      <c r="SA63" s="1"/>
      <c r="SB63" s="1"/>
      <c r="SC63" s="1"/>
      <c r="SD63" s="1"/>
      <c r="SE63" s="1"/>
      <c r="SF63" s="1"/>
      <c r="SG63" s="1"/>
      <c r="SH63" s="1"/>
      <c r="SI63" s="1"/>
      <c r="SJ63" s="1"/>
      <c r="SK63" s="1"/>
      <c r="SL63" s="1"/>
      <c r="SM63" s="1"/>
      <c r="SN63" s="1"/>
      <c r="SO63" s="1"/>
      <c r="SP63" s="1"/>
      <c r="SQ63" s="1"/>
      <c r="SR63" s="1"/>
      <c r="SS63" s="1"/>
      <c r="ST63" s="1"/>
      <c r="SU63" s="1"/>
      <c r="SV63" s="1"/>
      <c r="SW63" s="1"/>
      <c r="SX63" s="1"/>
      <c r="SY63" s="1"/>
      <c r="SZ63" s="1"/>
      <c r="TA63" s="1"/>
      <c r="TB63" s="1"/>
      <c r="TC63" s="1"/>
      <c r="TD63" s="1"/>
      <c r="TE63" s="1"/>
      <c r="TF63" s="1"/>
      <c r="TG63" s="1"/>
      <c r="TH63" s="1"/>
      <c r="TI63" s="1"/>
      <c r="TJ63" s="1"/>
      <c r="TK63" s="1"/>
      <c r="TL63" s="1"/>
      <c r="TM63" s="1"/>
      <c r="TN63" s="1"/>
      <c r="TO63" s="1"/>
      <c r="TP63" s="1"/>
      <c r="TQ63" s="1"/>
      <c r="TR63" s="1"/>
      <c r="TS63" s="1"/>
      <c r="TT63" s="1"/>
      <c r="TU63" s="1"/>
      <c r="TV63" s="1"/>
      <c r="TW63" s="1"/>
      <c r="TX63" s="1"/>
      <c r="TY63" s="1"/>
      <c r="TZ63" s="1"/>
      <c r="UA63" s="1"/>
      <c r="UB63" s="1"/>
      <c r="UC63" s="1"/>
      <c r="UD63" s="1"/>
      <c r="UE63" s="1"/>
      <c r="UF63" s="1"/>
      <c r="UG63" s="1"/>
      <c r="UH63" s="1"/>
      <c r="UI63" s="1"/>
      <c r="UJ63" s="1"/>
      <c r="UK63" s="1"/>
      <c r="UL63" s="1"/>
      <c r="UM63" s="1"/>
      <c r="UN63" s="1"/>
      <c r="UO63" s="1"/>
      <c r="UP63" s="1"/>
      <c r="UQ63" s="1"/>
      <c r="UR63" s="1"/>
      <c r="US63" s="1"/>
      <c r="UT63" s="1"/>
      <c r="UU63" s="1"/>
      <c r="UV63" s="1"/>
      <c r="UW63" s="1"/>
      <c r="UX63" s="1"/>
      <c r="UY63" s="1"/>
      <c r="UZ63" s="1"/>
      <c r="VA63" s="1"/>
      <c r="VB63" s="1"/>
      <c r="VC63" s="1"/>
      <c r="VD63" s="1"/>
      <c r="VE63" s="1"/>
      <c r="VF63" s="1"/>
      <c r="VG63" s="1"/>
      <c r="VH63" s="1"/>
      <c r="VI63" s="1"/>
      <c r="VJ63" s="1"/>
      <c r="VK63" s="1"/>
      <c r="VL63" s="1"/>
      <c r="VM63" s="1"/>
      <c r="VN63" s="1"/>
      <c r="VO63" s="1"/>
      <c r="VP63" s="1"/>
      <c r="VQ63" s="1"/>
      <c r="VR63" s="1"/>
      <c r="VS63" s="1"/>
      <c r="VT63" s="1"/>
      <c r="VU63" s="1"/>
      <c r="VV63" s="1"/>
      <c r="VW63" s="1"/>
      <c r="VX63" s="1"/>
      <c r="VY63" s="1"/>
      <c r="VZ63" s="1"/>
      <c r="WA63" s="1"/>
      <c r="WB63" s="1"/>
      <c r="WC63" s="1"/>
      <c r="WD63" s="1"/>
      <c r="WE63" s="1"/>
      <c r="WF63" s="1"/>
      <c r="WG63" s="1"/>
      <c r="WH63" s="1"/>
      <c r="WI63" s="1"/>
      <c r="WJ63" s="1"/>
      <c r="WK63" s="1"/>
      <c r="WL63" s="1"/>
      <c r="WM63" s="1"/>
      <c r="WN63" s="1"/>
      <c r="WO63" s="1"/>
      <c r="WP63" s="1"/>
      <c r="WQ63" s="1"/>
      <c r="WR63" s="1"/>
      <c r="WS63" s="1"/>
      <c r="WT63" s="1"/>
      <c r="WU63" s="1"/>
      <c r="WV63" s="1"/>
      <c r="WW63" s="1"/>
      <c r="WX63" s="1"/>
      <c r="WY63" s="1"/>
      <c r="WZ63" s="1"/>
      <c r="XA63" s="1"/>
      <c r="XB63" s="1"/>
      <c r="XC63" s="1"/>
      <c r="XD63" s="1"/>
      <c r="XE63" s="1"/>
      <c r="XF63" s="1"/>
      <c r="XG63" s="1"/>
      <c r="XH63" s="1"/>
      <c r="XI63" s="1"/>
      <c r="XJ63" s="1"/>
      <c r="XK63" s="1"/>
      <c r="XL63" s="1"/>
      <c r="XM63" s="1"/>
      <c r="XN63" s="1"/>
      <c r="XO63" s="1"/>
      <c r="XP63" s="1"/>
      <c r="XQ63" s="1"/>
      <c r="XR63" s="1"/>
      <c r="XS63" s="1"/>
      <c r="XT63" s="1"/>
      <c r="XU63" s="1"/>
      <c r="XV63" s="1"/>
      <c r="XW63" s="1"/>
      <c r="XX63" s="1"/>
      <c r="XY63" s="1"/>
      <c r="XZ63" s="1"/>
      <c r="YA63" s="1"/>
      <c r="YB63" s="1"/>
      <c r="YC63" s="1"/>
      <c r="YD63" s="1"/>
      <c r="YE63" s="1"/>
      <c r="YF63" s="1"/>
      <c r="YG63" s="1"/>
      <c r="YH63" s="1"/>
      <c r="YI63" s="1"/>
      <c r="YJ63" s="1"/>
      <c r="YK63" s="1"/>
      <c r="YL63" s="1"/>
      <c r="YM63" s="1"/>
      <c r="YN63" s="1"/>
      <c r="YO63" s="1"/>
      <c r="YP63" s="1"/>
      <c r="YQ63" s="1"/>
      <c r="YR63" s="1"/>
      <c r="YS63" s="1"/>
      <c r="YT63" s="1"/>
      <c r="YU63" s="1"/>
      <c r="YV63" s="1"/>
      <c r="YW63" s="1"/>
      <c r="YX63" s="1"/>
      <c r="YY63" s="1"/>
      <c r="YZ63" s="1"/>
      <c r="ZA63" s="1"/>
      <c r="ZB63" s="1"/>
      <c r="ZC63" s="1"/>
      <c r="ZD63" s="1"/>
      <c r="ZE63" s="1"/>
      <c r="ZF63" s="1"/>
      <c r="ZG63" s="1"/>
      <c r="ZH63" s="1"/>
      <c r="ZI63" s="1"/>
      <c r="ZJ63" s="1"/>
      <c r="ZK63" s="1"/>
      <c r="ZL63" s="1"/>
      <c r="ZM63" s="1"/>
      <c r="ZN63" s="1"/>
      <c r="ZO63" s="1"/>
      <c r="ZP63" s="1"/>
      <c r="ZQ63" s="1"/>
      <c r="ZR63" s="1"/>
      <c r="ZS63" s="1"/>
      <c r="ZT63" s="1"/>
      <c r="ZU63" s="1"/>
      <c r="ZV63" s="1"/>
      <c r="ZW63" s="1"/>
      <c r="ZX63" s="1"/>
      <c r="ZY63" s="1"/>
      <c r="ZZ63" s="1"/>
      <c r="AAA63" s="1"/>
      <c r="AAB63" s="1"/>
      <c r="AAC63" s="1"/>
      <c r="AAD63" s="1"/>
      <c r="AAE63" s="1"/>
      <c r="AAF63" s="1"/>
      <c r="AAG63" s="1"/>
      <c r="AAH63" s="1"/>
      <c r="AAI63" s="1"/>
      <c r="AAJ63" s="1"/>
      <c r="AAK63" s="1"/>
      <c r="AAL63" s="1"/>
      <c r="AAM63" s="1"/>
      <c r="AAN63" s="1"/>
      <c r="AAO63" s="1"/>
      <c r="AAP63" s="1"/>
      <c r="AAQ63" s="1"/>
      <c r="AAR63" s="1"/>
      <c r="AAS63" s="1"/>
      <c r="AAT63" s="1"/>
      <c r="AAU63" s="1"/>
      <c r="AAV63" s="1"/>
      <c r="AAW63" s="1"/>
      <c r="AAX63" s="1"/>
      <c r="AAY63" s="1"/>
      <c r="AAZ63" s="1"/>
      <c r="ABA63" s="1"/>
      <c r="ABB63" s="1"/>
      <c r="ABC63" s="1"/>
      <c r="ABD63" s="1"/>
      <c r="ABE63" s="1"/>
      <c r="ABF63" s="1"/>
      <c r="ABG63" s="1"/>
      <c r="ABH63" s="1"/>
      <c r="ABI63" s="1"/>
      <c r="ABJ63" s="1"/>
      <c r="ABK63" s="1"/>
      <c r="ABL63" s="1"/>
      <c r="ABM63" s="1"/>
      <c r="ABN63" s="1"/>
      <c r="ABO63" s="1"/>
      <c r="ABP63" s="1"/>
      <c r="ABQ63" s="1"/>
      <c r="ABR63" s="1"/>
      <c r="ABS63" s="1"/>
      <c r="ABT63" s="1"/>
      <c r="ABU63" s="1"/>
      <c r="ABV63" s="1"/>
      <c r="ABW63" s="1"/>
      <c r="ABX63" s="1"/>
      <c r="ABY63" s="1"/>
      <c r="ABZ63" s="1"/>
      <c r="ACA63" s="1"/>
      <c r="ACB63" s="1"/>
      <c r="ACC63" s="1"/>
      <c r="ACD63" s="1"/>
      <c r="ACE63" s="1"/>
      <c r="ACF63" s="1"/>
      <c r="ACG63" s="1"/>
      <c r="ACH63" s="1"/>
      <c r="ACI63" s="1"/>
      <c r="ACJ63" s="1"/>
      <c r="ACK63" s="1"/>
      <c r="ACL63" s="1"/>
      <c r="ACM63" s="1"/>
      <c r="ACN63" s="1"/>
      <c r="ACO63" s="1"/>
      <c r="ACP63" s="1"/>
      <c r="ACQ63" s="1"/>
      <c r="ACR63" s="1"/>
      <c r="ACS63" s="1"/>
      <c r="ACT63" s="1"/>
      <c r="ACU63" s="1"/>
      <c r="ACV63" s="1"/>
      <c r="ACW63" s="1"/>
      <c r="ACX63" s="1"/>
      <c r="ACY63" s="1"/>
      <c r="ACZ63" s="1"/>
      <c r="ADA63" s="1"/>
      <c r="ADB63" s="1"/>
      <c r="ADC63" s="1"/>
      <c r="ADD63" s="1"/>
      <c r="ADE63" s="1"/>
      <c r="ADF63" s="1"/>
      <c r="ADG63" s="1"/>
      <c r="ADH63" s="1"/>
      <c r="ADI63" s="1"/>
      <c r="ADJ63" s="1"/>
      <c r="ADK63" s="1"/>
      <c r="ADL63" s="1"/>
      <c r="ADM63" s="1"/>
      <c r="ADN63" s="1"/>
      <c r="ADO63" s="1"/>
      <c r="ADP63" s="1"/>
      <c r="ADQ63" s="1"/>
      <c r="ADR63" s="1"/>
      <c r="ADS63" s="1"/>
      <c r="ADT63" s="1"/>
      <c r="ADU63" s="1"/>
      <c r="ADV63" s="1"/>
      <c r="ADW63" s="1"/>
      <c r="ADX63" s="1"/>
      <c r="ADY63" s="1"/>
      <c r="ADZ63" s="1"/>
      <c r="AEA63" s="1"/>
      <c r="AEB63" s="1"/>
      <c r="AEC63" s="1"/>
      <c r="AED63" s="1"/>
      <c r="AEE63" s="1"/>
      <c r="AEF63" s="1"/>
      <c r="AEG63" s="1"/>
      <c r="AEH63" s="1"/>
      <c r="AEI63" s="1"/>
      <c r="AEJ63" s="1"/>
      <c r="AEK63" s="1"/>
      <c r="AEL63" s="1"/>
      <c r="AEM63" s="1"/>
      <c r="AEN63" s="1"/>
      <c r="AEO63" s="1"/>
      <c r="AEP63" s="1"/>
      <c r="AEQ63" s="1"/>
      <c r="AER63" s="1"/>
      <c r="AES63" s="1"/>
      <c r="AET63" s="1"/>
      <c r="AEU63" s="1"/>
      <c r="AEV63" s="1"/>
      <c r="AEW63" s="1"/>
      <c r="AEX63" s="1"/>
      <c r="AEY63" s="1"/>
      <c r="AEZ63" s="1"/>
      <c r="AFA63" s="1"/>
      <c r="AFB63" s="1"/>
      <c r="AFC63" s="1"/>
      <c r="AFD63" s="1"/>
      <c r="AFE63" s="1"/>
      <c r="AFF63" s="1"/>
      <c r="AFG63" s="1"/>
      <c r="AFH63" s="1"/>
      <c r="AFI63" s="1"/>
      <c r="AFJ63" s="1"/>
      <c r="AFK63" s="1"/>
      <c r="AFL63" s="1"/>
      <c r="AFM63" s="1"/>
      <c r="AFN63" s="1"/>
      <c r="AFO63" s="1"/>
      <c r="AFP63" s="1"/>
      <c r="AFQ63" s="1"/>
      <c r="AFR63" s="1"/>
      <c r="AFS63" s="1"/>
      <c r="AFT63" s="1"/>
      <c r="AFU63" s="1"/>
      <c r="AFV63" s="1"/>
      <c r="AFW63" s="1"/>
      <c r="AFX63" s="1"/>
      <c r="AFY63" s="1"/>
      <c r="AFZ63" s="1"/>
      <c r="AGA63" s="1"/>
      <c r="AGB63" s="1"/>
      <c r="AGC63" s="1"/>
      <c r="AGD63" s="1"/>
      <c r="AGE63" s="1"/>
      <c r="AGF63" s="1"/>
      <c r="AGG63" s="1"/>
      <c r="AGH63" s="1"/>
      <c r="AGI63" s="1"/>
      <c r="AGJ63" s="1"/>
      <c r="AGK63" s="1"/>
      <c r="AGL63" s="1"/>
      <c r="AGM63" s="1"/>
      <c r="AGN63" s="1"/>
      <c r="AGO63" s="1"/>
      <c r="AGP63" s="1"/>
      <c r="AGQ63" s="1"/>
      <c r="AGR63" s="1"/>
      <c r="AGS63" s="1"/>
      <c r="AGT63" s="1"/>
      <c r="AGU63" s="1"/>
      <c r="AGV63" s="1"/>
      <c r="AGW63" s="1"/>
      <c r="AGX63" s="1"/>
      <c r="AGY63" s="1"/>
      <c r="AGZ63" s="1"/>
      <c r="AHA63" s="1"/>
      <c r="AHB63" s="1"/>
      <c r="AHC63" s="1"/>
      <c r="AHD63" s="1"/>
      <c r="AHE63" s="1"/>
      <c r="AHF63" s="1"/>
      <c r="AHG63" s="1"/>
      <c r="AHH63" s="1"/>
      <c r="AHI63" s="1"/>
      <c r="AHJ63" s="1"/>
      <c r="AHK63" s="1"/>
      <c r="AHL63" s="1"/>
      <c r="AHM63" s="1"/>
      <c r="AHN63" s="1"/>
      <c r="AHO63" s="1"/>
      <c r="AHP63" s="1"/>
      <c r="AHQ63" s="1"/>
      <c r="AHR63" s="1"/>
      <c r="AHS63" s="1"/>
      <c r="AHT63" s="1"/>
      <c r="AHU63" s="1"/>
      <c r="AHV63" s="1"/>
      <c r="AHW63" s="1"/>
      <c r="AHX63" s="1"/>
      <c r="AHY63" s="1"/>
      <c r="AHZ63" s="1"/>
      <c r="AIA63" s="1"/>
      <c r="AIB63" s="1"/>
      <c r="AIC63" s="1"/>
      <c r="AID63" s="1"/>
      <c r="AIE63" s="1"/>
      <c r="AIF63" s="1"/>
      <c r="AIG63" s="1"/>
      <c r="AIH63" s="1"/>
      <c r="AII63" s="1"/>
      <c r="AIJ63" s="1"/>
      <c r="AIK63" s="1"/>
      <c r="AIL63" s="1"/>
      <c r="AIM63" s="1"/>
      <c r="AIN63" s="1"/>
      <c r="AIO63" s="1"/>
      <c r="AIP63" s="1"/>
      <c r="AIQ63" s="1"/>
      <c r="AIR63" s="1"/>
      <c r="AIS63" s="1"/>
      <c r="AIT63" s="1"/>
      <c r="AIU63" s="1"/>
      <c r="AIV63" s="1"/>
      <c r="AIW63" s="1"/>
      <c r="AIX63" s="1"/>
      <c r="AIY63" s="1"/>
      <c r="AIZ63" s="1"/>
      <c r="AJA63" s="1"/>
      <c r="AJB63" s="1"/>
      <c r="AJC63" s="1"/>
      <c r="AJD63" s="1"/>
      <c r="AJE63" s="1"/>
      <c r="AJF63" s="1"/>
      <c r="AJG63" s="1"/>
      <c r="AJH63" s="1"/>
      <c r="AJI63" s="1"/>
      <c r="AJJ63" s="1"/>
      <c r="AJK63" s="1"/>
      <c r="AJL63" s="1"/>
      <c r="AJM63" s="1"/>
      <c r="AJN63" s="1"/>
      <c r="AJO63" s="1"/>
      <c r="AJP63" s="1"/>
      <c r="AJQ63" s="1"/>
      <c r="AJR63" s="1"/>
      <c r="AJS63" s="1"/>
      <c r="AJT63" s="1"/>
      <c r="AJU63" s="1"/>
      <c r="AJV63" s="1"/>
      <c r="AJW63" s="1"/>
      <c r="AJX63" s="1"/>
      <c r="AJY63" s="1"/>
      <c r="AJZ63" s="1"/>
      <c r="AKA63" s="1"/>
      <c r="AKB63" s="1"/>
      <c r="AKC63" s="1"/>
      <c r="AKD63" s="1"/>
      <c r="AKE63" s="1"/>
      <c r="AKF63" s="1"/>
      <c r="AKG63" s="1"/>
      <c r="AKH63" s="1"/>
      <c r="AKI63" s="1"/>
      <c r="AKJ63" s="1"/>
      <c r="AKK63" s="1"/>
      <c r="AKL63" s="1"/>
      <c r="AKM63" s="1"/>
      <c r="AKN63" s="1"/>
      <c r="AKO63" s="1"/>
      <c r="AKP63" s="1"/>
      <c r="AKQ63" s="1"/>
      <c r="AKR63" s="1"/>
      <c r="AKS63" s="1"/>
      <c r="AKT63" s="1"/>
      <c r="AKU63" s="1"/>
      <c r="AKV63" s="1"/>
      <c r="AKW63" s="1"/>
      <c r="AKX63" s="1"/>
      <c r="AKY63" s="1"/>
      <c r="AKZ63" s="1"/>
      <c r="ALA63" s="1"/>
      <c r="ALB63" s="1"/>
      <c r="ALC63" s="1"/>
      <c r="ALD63" s="1"/>
      <c r="ALE63" s="1"/>
      <c r="ALF63" s="1"/>
      <c r="ALG63" s="1"/>
      <c r="ALH63" s="1"/>
      <c r="ALI63" s="1"/>
      <c r="ALJ63" s="1"/>
      <c r="ALK63" s="1"/>
      <c r="ALL63" s="1"/>
      <c r="ALM63" s="1"/>
      <c r="ALN63" s="1"/>
      <c r="ALO63" s="1"/>
      <c r="ALP63" s="1"/>
      <c r="ALQ63" s="1"/>
      <c r="ALR63" s="1"/>
      <c r="ALS63" s="1"/>
      <c r="ALT63" s="1"/>
      <c r="ALU63" s="1"/>
      <c r="ALV63" s="1"/>
      <c r="ALW63" s="1"/>
      <c r="ALX63" s="1"/>
      <c r="ALY63" s="1"/>
      <c r="ALZ63" s="1"/>
      <c r="AMA63" s="1"/>
      <c r="AMB63" s="1"/>
      <c r="AMC63" s="1"/>
      <c r="AMD63" s="1"/>
      <c r="AME63" s="1"/>
      <c r="AMF63" s="1"/>
      <c r="AMG63" s="1"/>
      <c r="AMH63" s="1"/>
      <c r="AMI63" s="1"/>
      <c r="AMJ63" s="1"/>
      <c r="AMK63" s="1"/>
      <c r="AML63" s="1"/>
      <c r="AMM63" s="1"/>
      <c r="AMN63" s="1"/>
      <c r="AMO63" s="1"/>
      <c r="AMP63" s="1"/>
      <c r="AMQ63" s="1"/>
      <c r="AMR63" s="1"/>
      <c r="AMS63" s="1"/>
      <c r="AMT63" s="1"/>
      <c r="AMU63" s="1"/>
      <c r="AMV63" s="1"/>
      <c r="AMW63" s="1"/>
      <c r="AMX63" s="1"/>
      <c r="AMY63" s="1"/>
      <c r="AMZ63" s="1"/>
      <c r="ANA63" s="1"/>
      <c r="ANB63" s="1"/>
      <c r="ANC63" s="1"/>
      <c r="AND63" s="1"/>
      <c r="ANE63" s="1"/>
      <c r="ANF63" s="1"/>
      <c r="ANG63" s="1"/>
      <c r="ANH63" s="1"/>
      <c r="ANI63" s="1"/>
      <c r="ANJ63" s="1"/>
      <c r="ANK63" s="1"/>
      <c r="ANL63" s="1"/>
      <c r="ANM63" s="1"/>
      <c r="ANN63" s="1"/>
      <c r="ANO63" s="1"/>
      <c r="ANP63" s="1"/>
      <c r="ANQ63" s="1"/>
      <c r="ANR63" s="1"/>
      <c r="ANS63" s="1"/>
      <c r="ANT63" s="1"/>
      <c r="ANU63" s="1"/>
      <c r="ANV63" s="1"/>
      <c r="ANW63" s="1"/>
      <c r="ANX63" s="1"/>
      <c r="ANY63" s="1"/>
      <c r="ANZ63" s="1"/>
      <c r="AOA63" s="1"/>
      <c r="AOB63" s="1"/>
      <c r="AOC63" s="1"/>
      <c r="AOD63" s="1"/>
      <c r="AOE63" s="1"/>
      <c r="AOF63" s="1"/>
      <c r="AOG63" s="1"/>
      <c r="AOH63" s="1"/>
      <c r="AOI63" s="1"/>
      <c r="AOJ63" s="1"/>
      <c r="AOK63" s="1"/>
      <c r="AOL63" s="1"/>
      <c r="AOM63" s="1"/>
      <c r="AON63" s="1"/>
      <c r="AOO63" s="1"/>
      <c r="AOP63" s="1"/>
      <c r="AOQ63" s="1"/>
      <c r="AOR63" s="1"/>
      <c r="AOS63" s="1"/>
      <c r="AOT63" s="1"/>
      <c r="AOU63" s="1"/>
      <c r="AOV63" s="1"/>
      <c r="AOW63" s="1"/>
      <c r="AOX63" s="1"/>
      <c r="AOY63" s="1"/>
      <c r="AOZ63" s="1"/>
      <c r="APA63" s="1"/>
      <c r="APB63" s="1"/>
      <c r="APC63" s="1"/>
      <c r="APD63" s="1"/>
      <c r="APE63" s="1"/>
      <c r="APF63" s="1"/>
      <c r="APG63" s="1"/>
      <c r="APH63" s="1"/>
      <c r="API63" s="1"/>
      <c r="APJ63" s="1"/>
      <c r="APK63" s="1"/>
      <c r="APL63" s="1"/>
      <c r="APM63" s="1"/>
      <c r="APN63" s="1"/>
      <c r="APO63" s="1"/>
      <c r="APP63" s="1"/>
      <c r="APQ63" s="1"/>
      <c r="APR63" s="1"/>
      <c r="APS63" s="1"/>
      <c r="APT63" s="1"/>
      <c r="APU63" s="1"/>
      <c r="APV63" s="1"/>
      <c r="APW63" s="1"/>
      <c r="APX63" s="1"/>
      <c r="APY63" s="1"/>
      <c r="APZ63" s="1"/>
      <c r="AQA63" s="1"/>
      <c r="AQB63" s="1"/>
      <c r="AQC63" s="1"/>
      <c r="AQD63" s="1"/>
      <c r="AQE63" s="1"/>
      <c r="AQF63" s="1"/>
      <c r="AQG63" s="1"/>
      <c r="AQH63" s="1"/>
      <c r="AQI63" s="1"/>
      <c r="AQJ63" s="1"/>
      <c r="AQK63" s="1"/>
      <c r="AQL63" s="1"/>
      <c r="AQM63" s="1"/>
      <c r="AQN63" s="1"/>
      <c r="AQO63" s="1"/>
      <c r="AQP63" s="1"/>
      <c r="AQQ63" s="1"/>
      <c r="AQR63" s="1"/>
      <c r="AQS63" s="1"/>
      <c r="AQT63" s="1"/>
      <c r="AQU63" s="1"/>
      <c r="AQV63" s="1"/>
      <c r="AQW63" s="1"/>
      <c r="AQX63" s="1"/>
      <c r="AQY63" s="1"/>
      <c r="AQZ63" s="1"/>
      <c r="ARA63" s="1"/>
      <c r="ARB63" s="1"/>
      <c r="ARC63" s="1"/>
      <c r="ARD63" s="1"/>
      <c r="ARE63" s="1"/>
      <c r="ARF63" s="1"/>
      <c r="ARG63" s="1"/>
      <c r="ARH63" s="1"/>
      <c r="ARI63" s="1"/>
      <c r="ARJ63" s="1"/>
      <c r="ARK63" s="1"/>
      <c r="ARL63" s="1"/>
      <c r="ARM63" s="1"/>
      <c r="ARN63" s="1"/>
      <c r="ARO63" s="1"/>
      <c r="ARP63" s="1"/>
      <c r="ARQ63" s="1"/>
      <c r="ARR63" s="1"/>
      <c r="ARS63" s="1"/>
      <c r="ART63" s="1"/>
      <c r="ARU63" s="1"/>
      <c r="ARV63" s="1"/>
      <c r="ARW63" s="1"/>
      <c r="ARX63" s="1"/>
      <c r="ARY63" s="1"/>
      <c r="ARZ63" s="1"/>
      <c r="ASA63" s="1"/>
      <c r="ASB63" s="1"/>
      <c r="ASC63" s="1"/>
      <c r="ASD63" s="1"/>
      <c r="ASE63" s="1"/>
      <c r="ASF63" s="1"/>
      <c r="ASG63" s="1"/>
      <c r="ASH63" s="1"/>
      <c r="ASI63" s="1"/>
      <c r="ASJ63" s="1"/>
      <c r="ASK63" s="1"/>
      <c r="ASL63" s="1"/>
      <c r="ASM63" s="1"/>
      <c r="ASN63" s="1"/>
      <c r="ASO63" s="1"/>
      <c r="ASP63" s="1"/>
      <c r="ASQ63" s="1"/>
      <c r="ASR63" s="1"/>
      <c r="ASS63" s="1"/>
      <c r="AST63" s="1"/>
      <c r="ASU63" s="1"/>
      <c r="ASV63" s="1"/>
      <c r="ASW63" s="1"/>
      <c r="ASX63" s="1"/>
      <c r="ASY63" s="1"/>
      <c r="ASZ63" s="1"/>
      <c r="ATA63" s="1"/>
      <c r="ATB63" s="1"/>
      <c r="ATC63" s="1"/>
      <c r="ATD63" s="1"/>
      <c r="ATE63" s="1"/>
      <c r="ATF63" s="1"/>
      <c r="ATG63" s="1"/>
      <c r="ATH63" s="1"/>
      <c r="ATI63" s="1"/>
      <c r="ATJ63" s="1"/>
      <c r="ATK63" s="1"/>
      <c r="ATL63" s="1"/>
      <c r="ATM63" s="1"/>
      <c r="ATN63" s="1"/>
      <c r="ATO63" s="1"/>
      <c r="ATP63" s="1"/>
      <c r="ATQ63" s="1"/>
      <c r="ATR63" s="1"/>
      <c r="ATS63" s="1"/>
      <c r="ATT63" s="1"/>
      <c r="ATU63" s="1"/>
      <c r="ATV63" s="1"/>
      <c r="ATW63" s="1"/>
      <c r="ATX63" s="1"/>
      <c r="ATY63" s="1"/>
      <c r="ATZ63" s="1"/>
      <c r="AUA63" s="1"/>
      <c r="AUB63" s="1"/>
      <c r="AUC63" s="1"/>
      <c r="AUD63" s="1"/>
      <c r="AUE63" s="1"/>
      <c r="AUF63" s="1"/>
      <c r="AUG63" s="1"/>
      <c r="AUH63" s="1"/>
      <c r="AUI63" s="1"/>
      <c r="AUJ63" s="1"/>
      <c r="AUK63" s="1"/>
      <c r="AUL63" s="1"/>
      <c r="AUM63" s="1"/>
      <c r="AUN63" s="1"/>
      <c r="AUO63" s="1"/>
      <c r="AUP63" s="1"/>
      <c r="AUQ63" s="1"/>
      <c r="AUR63" s="1"/>
      <c r="AUS63" s="1"/>
      <c r="AUT63" s="1"/>
      <c r="AUU63" s="1"/>
      <c r="AUV63" s="1"/>
      <c r="AUW63" s="1"/>
      <c r="AUX63" s="1"/>
      <c r="AUY63" s="1"/>
      <c r="AUZ63" s="1"/>
      <c r="AVA63" s="1"/>
      <c r="AVB63" s="1"/>
      <c r="AVC63" s="1"/>
      <c r="AVD63" s="1"/>
      <c r="AVE63" s="1"/>
      <c r="AVF63" s="1"/>
      <c r="AVG63" s="1"/>
      <c r="AVH63" s="1"/>
      <c r="AVI63" s="1"/>
      <c r="AVJ63" s="1"/>
      <c r="AVK63" s="1"/>
      <c r="AVL63" s="1"/>
      <c r="AVM63" s="1"/>
      <c r="AVN63" s="1"/>
      <c r="AVO63" s="1"/>
      <c r="AVP63" s="1"/>
      <c r="AVQ63" s="1"/>
      <c r="AVR63" s="1"/>
      <c r="AVS63" s="1"/>
      <c r="AVT63" s="1"/>
      <c r="AVU63" s="1"/>
      <c r="AVV63" s="1"/>
      <c r="AVW63" s="1"/>
      <c r="AVX63" s="1"/>
      <c r="AVY63" s="1"/>
      <c r="AVZ63" s="1"/>
      <c r="AWA63" s="1"/>
      <c r="AWB63" s="1"/>
      <c r="AWC63" s="1"/>
      <c r="AWD63" s="1"/>
      <c r="AWE63" s="1"/>
      <c r="AWF63" s="1"/>
      <c r="AWG63" s="1"/>
      <c r="AWH63" s="1"/>
      <c r="AWI63" s="1"/>
      <c r="AWJ63" s="1"/>
      <c r="AWK63" s="1"/>
      <c r="AWL63" s="1"/>
      <c r="AWM63" s="1"/>
      <c r="AWN63" s="1"/>
      <c r="AWO63" s="1"/>
      <c r="AWP63" s="1"/>
      <c r="AWQ63" s="1"/>
      <c r="AWR63" s="1"/>
      <c r="AWS63" s="1"/>
      <c r="AWT63" s="1"/>
      <c r="AWU63" s="1"/>
      <c r="AWV63" s="1"/>
      <c r="AWW63" s="1"/>
      <c r="AWX63" s="1"/>
      <c r="AWY63" s="1"/>
      <c r="AWZ63" s="1"/>
      <c r="AXA63" s="1"/>
      <c r="AXB63" s="1"/>
      <c r="AXC63" s="1"/>
      <c r="AXD63" s="1"/>
      <c r="AXE63" s="1"/>
      <c r="AXF63" s="1"/>
      <c r="AXG63" s="1"/>
      <c r="AXH63" s="1"/>
      <c r="AXI63" s="1"/>
      <c r="AXJ63" s="1"/>
      <c r="AXK63" s="1"/>
      <c r="AXL63" s="1"/>
      <c r="AXM63" s="1"/>
      <c r="AXN63" s="1"/>
      <c r="AXO63" s="1"/>
      <c r="AXP63" s="1"/>
      <c r="AXQ63" s="1"/>
      <c r="AXR63" s="1"/>
      <c r="AXS63" s="1"/>
      <c r="AXT63" s="1"/>
      <c r="AXU63" s="1"/>
      <c r="AXV63" s="1"/>
      <c r="AXW63" s="1"/>
      <c r="AXX63" s="1"/>
      <c r="AXY63" s="1"/>
      <c r="AXZ63" s="1"/>
      <c r="AYA63" s="1"/>
      <c r="AYB63" s="1"/>
      <c r="AYC63" s="1"/>
      <c r="AYD63" s="1"/>
      <c r="AYE63" s="1"/>
      <c r="AYF63" s="1"/>
      <c r="AYG63" s="1"/>
      <c r="AYH63" s="1"/>
      <c r="AYI63" s="1"/>
      <c r="AYJ63" s="1"/>
      <c r="AYK63" s="1"/>
      <c r="AYL63" s="1"/>
      <c r="AYM63" s="1"/>
      <c r="AYN63" s="1"/>
      <c r="AYO63" s="1"/>
      <c r="AYP63" s="1"/>
      <c r="AYQ63" s="1"/>
      <c r="AYR63" s="1"/>
      <c r="AYS63" s="1"/>
      <c r="AYT63" s="1"/>
      <c r="AYU63" s="1"/>
      <c r="AYV63" s="1"/>
      <c r="AYW63" s="1"/>
      <c r="AYX63" s="1"/>
      <c r="AYY63" s="1"/>
      <c r="AYZ63" s="1"/>
      <c r="AZA63" s="1"/>
      <c r="AZB63" s="1"/>
      <c r="AZC63" s="1"/>
      <c r="AZD63" s="1"/>
      <c r="AZE63" s="1"/>
      <c r="AZF63" s="1"/>
      <c r="AZG63" s="1"/>
      <c r="AZH63" s="1"/>
      <c r="AZI63" s="1"/>
      <c r="AZJ63" s="1"/>
      <c r="AZK63" s="1"/>
      <c r="AZL63" s="1"/>
      <c r="AZM63" s="1"/>
      <c r="AZN63" s="1"/>
      <c r="AZO63" s="1"/>
      <c r="AZP63" s="1"/>
      <c r="AZQ63" s="1"/>
      <c r="AZR63" s="1"/>
      <c r="AZS63" s="1"/>
      <c r="AZT63" s="1"/>
      <c r="AZU63" s="1"/>
      <c r="AZV63" s="1"/>
      <c r="AZW63" s="1"/>
      <c r="AZX63" s="1"/>
      <c r="AZY63" s="1"/>
      <c r="AZZ63" s="1"/>
      <c r="BAA63" s="1"/>
      <c r="BAB63" s="1"/>
      <c r="BAC63" s="1"/>
      <c r="BAD63" s="1"/>
      <c r="BAE63" s="1"/>
      <c r="BAF63" s="1"/>
      <c r="BAG63" s="1"/>
      <c r="BAH63" s="1"/>
      <c r="BAI63" s="1"/>
      <c r="BAJ63" s="1"/>
      <c r="BAK63" s="1"/>
      <c r="BAL63" s="1"/>
      <c r="BAM63" s="1"/>
      <c r="BAN63" s="1"/>
      <c r="BAO63" s="1"/>
      <c r="BAP63" s="1"/>
      <c r="BAQ63" s="1"/>
      <c r="BAR63" s="1"/>
      <c r="BAS63" s="1"/>
      <c r="BAT63" s="1"/>
      <c r="BAU63" s="1"/>
      <c r="BAV63" s="1"/>
      <c r="BAW63" s="1"/>
      <c r="BAX63" s="1"/>
      <c r="BAY63" s="1"/>
      <c r="BAZ63" s="1"/>
      <c r="BBA63" s="1"/>
      <c r="BBB63" s="1"/>
      <c r="BBC63" s="1"/>
      <c r="BBD63" s="1"/>
      <c r="BBE63" s="1"/>
      <c r="BBF63" s="1"/>
      <c r="BBG63" s="1"/>
      <c r="BBH63" s="1"/>
      <c r="BBI63" s="1"/>
      <c r="BBJ63" s="1"/>
      <c r="BBK63" s="1"/>
      <c r="BBL63" s="1"/>
      <c r="BBM63" s="1"/>
      <c r="BBN63" s="1"/>
      <c r="BBO63" s="1"/>
      <c r="BBP63" s="1"/>
      <c r="BBQ63" s="1"/>
      <c r="BBR63" s="1"/>
      <c r="BBS63" s="1"/>
      <c r="BBT63" s="1"/>
      <c r="BBU63" s="1"/>
      <c r="BBV63" s="1"/>
      <c r="BBW63" s="1"/>
      <c r="BBX63" s="1"/>
      <c r="BBY63" s="1"/>
      <c r="BBZ63" s="1"/>
      <c r="BCA63" s="1"/>
      <c r="BCB63" s="1"/>
      <c r="BCC63" s="1"/>
      <c r="BCD63" s="1"/>
      <c r="BCE63" s="1"/>
      <c r="BCF63" s="1"/>
      <c r="BCG63" s="1"/>
      <c r="BCH63" s="1"/>
      <c r="BCI63" s="1"/>
      <c r="BCJ63" s="1"/>
      <c r="BCK63" s="1"/>
      <c r="BCL63" s="1"/>
      <c r="BCM63" s="1"/>
      <c r="BCN63" s="1"/>
      <c r="BCO63" s="1"/>
      <c r="BCP63" s="1"/>
      <c r="BCQ63" s="1"/>
      <c r="BCR63" s="1"/>
      <c r="BCS63" s="1"/>
      <c r="BCT63" s="1"/>
      <c r="BCU63" s="1"/>
      <c r="BCV63" s="1"/>
      <c r="BCW63" s="1"/>
      <c r="BCX63" s="1"/>
      <c r="BCY63" s="1"/>
      <c r="BCZ63" s="1"/>
      <c r="BDA63" s="1"/>
      <c r="BDB63" s="1"/>
      <c r="BDC63" s="1"/>
      <c r="BDD63" s="1"/>
      <c r="BDE63" s="1"/>
      <c r="BDF63" s="1"/>
      <c r="BDG63" s="1"/>
      <c r="BDH63" s="1"/>
      <c r="BDI63" s="1"/>
      <c r="BDJ63" s="1"/>
      <c r="BDK63" s="1"/>
      <c r="BDL63" s="1"/>
      <c r="BDM63" s="1"/>
      <c r="BDN63" s="1"/>
      <c r="BDO63" s="1"/>
      <c r="BDP63" s="1"/>
      <c r="BDQ63" s="1"/>
      <c r="BDR63" s="1"/>
      <c r="BDS63" s="1"/>
      <c r="BDT63" s="1"/>
      <c r="BDU63" s="1"/>
      <c r="BDV63" s="1"/>
      <c r="BDW63" s="1"/>
      <c r="BDX63" s="1"/>
      <c r="BDY63" s="1"/>
      <c r="BDZ63" s="1"/>
      <c r="BEA63" s="1"/>
      <c r="BEB63" s="1"/>
      <c r="BEC63" s="1"/>
      <c r="BED63" s="1"/>
      <c r="BEE63" s="1"/>
      <c r="BEF63" s="1"/>
      <c r="BEG63" s="1"/>
      <c r="BEH63" s="1"/>
      <c r="BEI63" s="1"/>
      <c r="BEJ63" s="1"/>
      <c r="BEK63" s="1"/>
      <c r="BEL63" s="1"/>
      <c r="BEM63" s="1"/>
      <c r="BEN63" s="1"/>
      <c r="BEO63" s="1"/>
      <c r="BEP63" s="1"/>
      <c r="BEQ63" s="1"/>
      <c r="BER63" s="1"/>
      <c r="BES63" s="1"/>
      <c r="BET63" s="1"/>
      <c r="BEU63" s="1"/>
      <c r="BEV63" s="1"/>
      <c r="BEW63" s="1"/>
      <c r="BEX63" s="1"/>
      <c r="BEY63" s="1"/>
      <c r="BEZ63" s="1"/>
      <c r="BFA63" s="1"/>
      <c r="BFB63" s="1"/>
      <c r="BFC63" s="1"/>
      <c r="BFD63" s="1"/>
      <c r="BFE63" s="1"/>
      <c r="BFF63" s="1"/>
      <c r="BFG63" s="1"/>
      <c r="BFH63" s="1"/>
      <c r="BFI63" s="1"/>
      <c r="BFJ63" s="1"/>
      <c r="BFK63" s="1"/>
      <c r="BFL63" s="1"/>
      <c r="BFM63" s="1"/>
      <c r="BFN63" s="1"/>
      <c r="BFO63" s="1"/>
      <c r="BFP63" s="1"/>
      <c r="BFQ63" s="1"/>
      <c r="BFR63" s="1"/>
      <c r="BFS63" s="1"/>
      <c r="BFT63" s="1"/>
      <c r="BFU63" s="1"/>
      <c r="BFV63" s="1"/>
      <c r="BFW63" s="1"/>
      <c r="BFX63" s="1"/>
      <c r="BFY63" s="1"/>
      <c r="BFZ63" s="1"/>
      <c r="BGA63" s="1"/>
      <c r="BGB63" s="1"/>
      <c r="BGC63" s="1"/>
      <c r="BGD63" s="1"/>
      <c r="BGE63" s="1"/>
      <c r="BGF63" s="1"/>
      <c r="BGG63" s="1"/>
      <c r="BGH63" s="1"/>
      <c r="BGI63" s="1"/>
      <c r="BGJ63" s="1"/>
      <c r="BGK63" s="1"/>
      <c r="BGL63" s="1"/>
      <c r="BGM63" s="1"/>
      <c r="BGN63" s="1"/>
      <c r="BGO63" s="1"/>
      <c r="BGP63" s="1"/>
      <c r="BGQ63" s="1"/>
      <c r="BGR63" s="1"/>
      <c r="BGS63" s="1"/>
      <c r="BGT63" s="1"/>
      <c r="BGU63" s="1"/>
      <c r="BGV63" s="1"/>
      <c r="BGW63" s="1"/>
      <c r="BGX63" s="1"/>
      <c r="BGY63" s="1"/>
      <c r="BGZ63" s="1"/>
      <c r="BHA63" s="1"/>
      <c r="BHB63" s="1"/>
      <c r="BHC63" s="1"/>
      <c r="BHD63" s="1"/>
      <c r="BHE63" s="1"/>
      <c r="BHF63" s="1"/>
      <c r="BHG63" s="1"/>
      <c r="BHH63" s="1"/>
      <c r="BHI63" s="1"/>
      <c r="BHJ63" s="1"/>
      <c r="BHK63" s="1"/>
      <c r="BHL63" s="1"/>
      <c r="BHM63" s="1"/>
      <c r="BHN63" s="1"/>
      <c r="BHO63" s="1"/>
      <c r="BHP63" s="1"/>
      <c r="BHQ63" s="1"/>
      <c r="BHR63" s="1"/>
      <c r="BHS63" s="1"/>
      <c r="BHT63" s="1"/>
      <c r="BHU63" s="1"/>
      <c r="BHV63" s="1"/>
      <c r="BHW63" s="1"/>
      <c r="BHX63" s="1"/>
      <c r="BHY63" s="1"/>
      <c r="BHZ63" s="1"/>
      <c r="BIA63" s="1"/>
      <c r="BIB63" s="1"/>
      <c r="BIC63" s="1"/>
      <c r="BID63" s="1"/>
      <c r="BIE63" s="1"/>
      <c r="BIF63" s="1"/>
      <c r="BIG63" s="1"/>
      <c r="BIH63" s="1"/>
      <c r="BII63" s="1"/>
      <c r="BIJ63" s="1"/>
      <c r="BIK63" s="1"/>
      <c r="BIL63" s="1"/>
      <c r="BIM63" s="1"/>
      <c r="BIN63" s="1"/>
      <c r="BIO63" s="1"/>
      <c r="BIP63" s="1"/>
      <c r="BIQ63" s="1"/>
      <c r="BIR63" s="1"/>
      <c r="BIS63" s="1"/>
      <c r="BIT63" s="1"/>
      <c r="BIU63" s="1"/>
      <c r="BIV63" s="1"/>
      <c r="BIW63" s="1"/>
      <c r="BIX63" s="1"/>
      <c r="BIY63" s="1"/>
      <c r="BIZ63" s="1"/>
      <c r="BJA63" s="1"/>
      <c r="BJB63" s="1"/>
      <c r="BJC63" s="1"/>
      <c r="BJD63" s="1"/>
      <c r="BJE63" s="1"/>
      <c r="BJF63" s="1"/>
      <c r="BJG63" s="1"/>
      <c r="BJH63" s="1"/>
      <c r="BJI63" s="1"/>
      <c r="BJJ63" s="1"/>
      <c r="BJK63" s="1"/>
      <c r="BJL63" s="1"/>
      <c r="BJM63" s="1"/>
      <c r="BJN63" s="1"/>
      <c r="BJO63" s="1"/>
      <c r="BJP63" s="1"/>
      <c r="BJQ63" s="1"/>
      <c r="BJR63" s="1"/>
      <c r="BJS63" s="1"/>
      <c r="BJT63" s="1"/>
      <c r="BJU63" s="1"/>
      <c r="BJV63" s="1"/>
      <c r="BJW63" s="1"/>
      <c r="BJX63" s="1"/>
      <c r="BJY63" s="1"/>
      <c r="BJZ63" s="1"/>
      <c r="BKA63" s="1"/>
      <c r="BKB63" s="1"/>
      <c r="BKC63" s="1"/>
      <c r="BKD63" s="1"/>
      <c r="BKE63" s="1"/>
      <c r="BKF63" s="1"/>
      <c r="BKG63" s="1"/>
      <c r="BKH63" s="1"/>
      <c r="BKI63" s="1"/>
      <c r="BKJ63" s="1"/>
      <c r="BKK63" s="1"/>
      <c r="BKL63" s="1"/>
      <c r="BKM63" s="1"/>
      <c r="BKN63" s="1"/>
      <c r="BKO63" s="1"/>
      <c r="BKP63" s="1"/>
      <c r="BKQ63" s="1"/>
      <c r="BKR63" s="1"/>
      <c r="BKS63" s="1"/>
      <c r="BKT63" s="1"/>
      <c r="BKU63" s="1"/>
      <c r="BKV63" s="1"/>
      <c r="BKW63" s="1"/>
      <c r="BKX63" s="1"/>
      <c r="BKY63" s="1"/>
      <c r="BKZ63" s="1"/>
      <c r="BLA63" s="1"/>
      <c r="BLB63" s="1"/>
      <c r="BLC63" s="1"/>
      <c r="BLD63" s="1"/>
      <c r="BLE63" s="1"/>
      <c r="BLF63" s="1"/>
      <c r="BLG63" s="1"/>
      <c r="BLH63" s="1"/>
      <c r="BLI63" s="1"/>
      <c r="BLJ63" s="1"/>
      <c r="BLK63" s="1"/>
      <c r="BLL63" s="1"/>
      <c r="BLM63" s="1"/>
      <c r="BLN63" s="1"/>
      <c r="BLO63" s="1"/>
      <c r="BLP63" s="1"/>
      <c r="BLQ63" s="1"/>
      <c r="BLR63" s="1"/>
      <c r="BLS63" s="1"/>
      <c r="BLT63" s="1"/>
      <c r="BLU63" s="1"/>
      <c r="BLV63" s="1"/>
      <c r="BLW63" s="1"/>
      <c r="BLX63" s="1"/>
      <c r="BLY63" s="1"/>
      <c r="BLZ63" s="1"/>
      <c r="BMA63" s="1"/>
      <c r="BMB63" s="1"/>
      <c r="BMC63" s="1"/>
      <c r="BMD63" s="1"/>
      <c r="BME63" s="1"/>
      <c r="BMF63" s="1"/>
      <c r="BMG63" s="1"/>
      <c r="BMH63" s="1"/>
      <c r="BMI63" s="1"/>
      <c r="BMJ63" s="1"/>
      <c r="BMK63" s="1"/>
      <c r="BML63" s="1"/>
      <c r="BMM63" s="1"/>
      <c r="BMN63" s="1"/>
      <c r="BMO63" s="1"/>
      <c r="BMP63" s="1"/>
      <c r="BMQ63" s="1"/>
      <c r="BMR63" s="1"/>
      <c r="BMS63" s="1"/>
      <c r="BMT63" s="1"/>
      <c r="BMU63" s="1"/>
      <c r="BMV63" s="1"/>
      <c r="BMW63" s="1"/>
      <c r="BMX63" s="1"/>
      <c r="BMY63" s="1"/>
      <c r="BMZ63" s="1"/>
      <c r="BNA63" s="1"/>
      <c r="BNB63" s="1"/>
      <c r="BNC63" s="1"/>
      <c r="BND63" s="1"/>
      <c r="BNE63" s="1"/>
      <c r="BNF63" s="1"/>
      <c r="BNG63" s="1"/>
      <c r="BNH63" s="1"/>
      <c r="BNI63" s="1"/>
      <c r="BNJ63" s="1"/>
      <c r="BNK63" s="1"/>
      <c r="BNL63" s="1"/>
      <c r="BNM63" s="1"/>
      <c r="BNN63" s="1"/>
      <c r="BNO63" s="1"/>
      <c r="BNP63" s="1"/>
      <c r="BNQ63" s="1"/>
      <c r="BNR63" s="1"/>
      <c r="BNS63" s="1"/>
      <c r="BNT63" s="1"/>
      <c r="BNU63" s="1"/>
      <c r="BNV63" s="1"/>
      <c r="BNW63" s="1"/>
      <c r="BNX63" s="1"/>
      <c r="BNY63" s="1"/>
      <c r="BNZ63" s="1"/>
      <c r="BOA63" s="1"/>
      <c r="BOB63" s="1"/>
      <c r="BOC63" s="1"/>
      <c r="BOD63" s="1"/>
      <c r="BOE63" s="1"/>
      <c r="BOF63" s="1"/>
      <c r="BOG63" s="1"/>
      <c r="BOH63" s="1"/>
      <c r="BOI63" s="1"/>
      <c r="BOJ63" s="1"/>
      <c r="BOK63" s="1"/>
      <c r="BOL63" s="1"/>
      <c r="BOM63" s="1"/>
      <c r="BON63" s="1"/>
      <c r="BOO63" s="1"/>
      <c r="BOP63" s="1"/>
      <c r="BOQ63" s="1"/>
      <c r="BOR63" s="1"/>
      <c r="BOS63" s="1"/>
      <c r="BOT63" s="1"/>
      <c r="BOU63" s="1"/>
      <c r="BOV63" s="1"/>
      <c r="BOW63" s="1"/>
      <c r="BOX63" s="1"/>
      <c r="BOY63" s="1"/>
      <c r="BOZ63" s="1"/>
      <c r="BPA63" s="1"/>
      <c r="BPB63" s="1"/>
      <c r="BPC63" s="1"/>
      <c r="BPD63" s="1"/>
      <c r="BPE63" s="1"/>
      <c r="BPF63" s="1"/>
      <c r="BPG63" s="1"/>
      <c r="BPH63" s="1"/>
      <c r="BPI63" s="1"/>
      <c r="BPJ63" s="1"/>
      <c r="BPK63" s="1"/>
      <c r="BPL63" s="1"/>
      <c r="BPM63" s="1"/>
      <c r="BPN63" s="1"/>
      <c r="BPO63" s="1"/>
      <c r="BPP63" s="1"/>
      <c r="BPQ63" s="1"/>
      <c r="BPR63" s="1"/>
      <c r="BPS63" s="1"/>
      <c r="BPT63" s="1"/>
      <c r="BPU63" s="1"/>
      <c r="BPV63" s="1"/>
      <c r="BPW63" s="1"/>
      <c r="BPX63" s="1"/>
      <c r="BPY63" s="1"/>
      <c r="BPZ63" s="1"/>
      <c r="BQA63" s="1"/>
      <c r="BQB63" s="1"/>
      <c r="BQC63" s="1"/>
      <c r="BQD63" s="1"/>
      <c r="BQE63" s="1"/>
      <c r="BQF63" s="1"/>
      <c r="BQG63" s="1"/>
      <c r="BQH63" s="1"/>
      <c r="BQI63" s="1"/>
      <c r="BQJ63" s="1"/>
      <c r="BQK63" s="1"/>
      <c r="BQL63" s="1"/>
      <c r="BQM63" s="1"/>
      <c r="BQN63" s="1"/>
      <c r="BQO63" s="1"/>
      <c r="BQP63" s="1"/>
      <c r="BQQ63" s="1"/>
      <c r="BQR63" s="1"/>
      <c r="BQS63" s="1"/>
      <c r="BQT63" s="1"/>
      <c r="BQU63" s="1"/>
      <c r="BQV63" s="1"/>
      <c r="BQW63" s="1"/>
      <c r="BQX63" s="1"/>
      <c r="BQY63" s="1"/>
      <c r="BQZ63" s="1"/>
      <c r="BRA63" s="1"/>
      <c r="BRB63" s="1"/>
      <c r="BRC63" s="1"/>
      <c r="BRD63" s="1"/>
      <c r="BRE63" s="1"/>
      <c r="BRF63" s="1"/>
      <c r="BRG63" s="1"/>
      <c r="BRH63" s="1"/>
      <c r="BRI63" s="1"/>
      <c r="BRJ63" s="1"/>
      <c r="BRK63" s="1"/>
      <c r="BRL63" s="1"/>
      <c r="BRM63" s="1"/>
      <c r="BRN63" s="1"/>
      <c r="BRO63" s="1"/>
      <c r="BRP63" s="1"/>
      <c r="BRQ63" s="1"/>
      <c r="BRR63" s="1"/>
      <c r="BRS63" s="1"/>
      <c r="BRT63" s="1"/>
      <c r="BRU63" s="1"/>
      <c r="BRV63" s="1"/>
      <c r="BRW63" s="1"/>
      <c r="BRX63" s="1"/>
      <c r="BRY63" s="1"/>
      <c r="BRZ63" s="1"/>
      <c r="BSA63" s="1"/>
      <c r="BSB63" s="1"/>
      <c r="BSC63" s="1"/>
      <c r="BSD63" s="1"/>
      <c r="BSE63" s="1"/>
      <c r="BSF63" s="1"/>
      <c r="BSG63" s="1"/>
      <c r="BSH63" s="1"/>
      <c r="BSI63" s="1"/>
      <c r="BSJ63" s="1"/>
      <c r="BSK63" s="1"/>
      <c r="BSL63" s="1"/>
      <c r="BSM63" s="1"/>
      <c r="BSN63" s="1"/>
      <c r="BSO63" s="1"/>
      <c r="BSP63" s="1"/>
      <c r="BSQ63" s="1"/>
      <c r="BSR63" s="1"/>
      <c r="BSS63" s="1"/>
      <c r="BST63" s="1"/>
      <c r="BSU63" s="1"/>
      <c r="BSV63" s="1"/>
      <c r="BSW63" s="1"/>
      <c r="BSX63" s="1"/>
      <c r="BSY63" s="1"/>
      <c r="BSZ63" s="1"/>
      <c r="BTA63" s="1"/>
      <c r="BTB63" s="1"/>
      <c r="BTC63" s="1"/>
      <c r="BTD63" s="1"/>
      <c r="BTE63" s="1"/>
      <c r="BTF63" s="1"/>
      <c r="BTG63" s="1"/>
      <c r="BTH63" s="1"/>
      <c r="BTI63" s="1"/>
      <c r="BTJ63" s="1"/>
      <c r="BTK63" s="1"/>
      <c r="BTL63" s="1"/>
      <c r="BTM63" s="1"/>
      <c r="BTN63" s="1"/>
      <c r="BTO63" s="1"/>
      <c r="BTP63" s="1"/>
      <c r="BTQ63" s="1"/>
      <c r="BTR63" s="1"/>
      <c r="BTS63" s="1"/>
      <c r="BTT63" s="1"/>
      <c r="BTU63" s="1"/>
      <c r="BTV63" s="1"/>
      <c r="BTW63" s="1"/>
      <c r="BTX63" s="1"/>
      <c r="BTY63" s="1"/>
      <c r="BTZ63" s="1"/>
      <c r="BUA63" s="1"/>
      <c r="BUB63" s="1"/>
      <c r="BUC63" s="1"/>
      <c r="BUD63" s="1"/>
      <c r="BUE63" s="1"/>
      <c r="BUF63" s="1"/>
      <c r="BUG63" s="1"/>
      <c r="BUH63" s="1"/>
      <c r="BUI63" s="1"/>
      <c r="BUJ63" s="1"/>
      <c r="BUK63" s="1"/>
      <c r="BUL63" s="1"/>
      <c r="BUM63" s="1"/>
      <c r="BUN63" s="1"/>
      <c r="BUO63" s="1"/>
      <c r="BUP63" s="1"/>
      <c r="BUQ63" s="1"/>
      <c r="BUR63" s="1"/>
      <c r="BUS63" s="1"/>
      <c r="BUT63" s="1"/>
      <c r="BUU63" s="1"/>
      <c r="BUV63" s="1"/>
      <c r="BUW63" s="1"/>
      <c r="BUX63" s="1"/>
      <c r="BUY63" s="1"/>
      <c r="BUZ63" s="1"/>
      <c r="BVA63" s="1"/>
      <c r="BVB63" s="1"/>
      <c r="BVC63" s="1"/>
      <c r="BVD63" s="1"/>
      <c r="BVE63" s="1"/>
      <c r="BVF63" s="1"/>
      <c r="BVG63" s="1"/>
      <c r="BVH63" s="1"/>
      <c r="BVI63" s="1"/>
      <c r="BVJ63" s="1"/>
      <c r="BVK63" s="1"/>
      <c r="BVL63" s="1"/>
      <c r="BVM63" s="1"/>
      <c r="BVN63" s="1"/>
      <c r="BVO63" s="1"/>
      <c r="BVP63" s="1"/>
      <c r="BVQ63" s="1"/>
      <c r="BVR63" s="1"/>
      <c r="BVS63" s="1"/>
      <c r="BVT63" s="1"/>
      <c r="BVU63" s="1"/>
      <c r="BVV63" s="1"/>
      <c r="BVW63" s="1"/>
      <c r="BVX63" s="1"/>
      <c r="BVY63" s="1"/>
      <c r="BVZ63" s="1"/>
      <c r="BWA63" s="1"/>
      <c r="BWB63" s="1"/>
      <c r="BWC63" s="1"/>
      <c r="BWD63" s="1"/>
      <c r="BWE63" s="1"/>
      <c r="BWF63" s="1"/>
      <c r="BWG63" s="1"/>
      <c r="BWH63" s="1"/>
      <c r="BWI63" s="1"/>
      <c r="BWJ63" s="1"/>
      <c r="BWK63" s="1"/>
      <c r="BWL63" s="1"/>
      <c r="BWM63" s="1"/>
      <c r="BWN63" s="1"/>
      <c r="BWO63" s="1"/>
      <c r="BWP63" s="1"/>
      <c r="BWQ63" s="1"/>
      <c r="BWR63" s="1"/>
      <c r="BWS63" s="1"/>
      <c r="BWT63" s="1"/>
      <c r="BWU63" s="1"/>
      <c r="BWV63" s="1"/>
      <c r="BWW63" s="1"/>
      <c r="BWX63" s="1"/>
      <c r="BWY63" s="1"/>
      <c r="BWZ63" s="1"/>
      <c r="BXA63" s="1"/>
      <c r="BXB63" s="1"/>
      <c r="BXC63" s="1"/>
      <c r="BXD63" s="1"/>
      <c r="BXE63" s="1"/>
      <c r="BXF63" s="1"/>
      <c r="BXG63" s="1"/>
      <c r="BXH63" s="1"/>
      <c r="BXI63" s="1"/>
      <c r="BXJ63" s="1"/>
      <c r="BXK63" s="1"/>
      <c r="BXL63" s="1"/>
      <c r="BXM63" s="1"/>
      <c r="BXN63" s="1"/>
      <c r="BXO63" s="1"/>
      <c r="BXP63" s="1"/>
      <c r="BXQ63" s="1"/>
      <c r="BXR63" s="1"/>
      <c r="BXS63" s="1"/>
      <c r="BXT63" s="1"/>
      <c r="BXU63" s="1"/>
      <c r="BXV63" s="1"/>
      <c r="BXW63" s="1"/>
      <c r="BXX63" s="1"/>
      <c r="BXY63" s="1"/>
      <c r="BXZ63" s="1"/>
      <c r="BYA63" s="1"/>
      <c r="BYB63" s="1"/>
      <c r="BYC63" s="1"/>
      <c r="BYD63" s="1"/>
      <c r="BYE63" s="1"/>
      <c r="BYF63" s="1"/>
      <c r="BYG63" s="1"/>
      <c r="BYH63" s="1"/>
      <c r="BYI63" s="1"/>
      <c r="BYJ63" s="1"/>
      <c r="BYK63" s="1"/>
      <c r="BYL63" s="1"/>
      <c r="BYM63" s="1"/>
      <c r="BYN63" s="1"/>
      <c r="BYO63" s="1"/>
      <c r="BYP63" s="1"/>
      <c r="BYQ63" s="1"/>
      <c r="BYR63" s="1"/>
      <c r="BYS63" s="1"/>
      <c r="BYT63" s="1"/>
      <c r="BYU63" s="1"/>
      <c r="BYV63" s="1"/>
      <c r="BYW63" s="1"/>
      <c r="BYX63" s="1"/>
      <c r="BYY63" s="1"/>
      <c r="BYZ63" s="1"/>
      <c r="BZA63" s="1"/>
      <c r="BZB63" s="1"/>
      <c r="BZC63" s="1"/>
      <c r="BZD63" s="1"/>
      <c r="BZE63" s="1"/>
      <c r="BZF63" s="1"/>
      <c r="BZG63" s="1"/>
      <c r="BZH63" s="1"/>
      <c r="BZI63" s="1"/>
      <c r="BZJ63" s="1"/>
      <c r="BZK63" s="1"/>
      <c r="BZL63" s="1"/>
      <c r="BZM63" s="1"/>
      <c r="BZN63" s="1"/>
      <c r="BZO63" s="1"/>
      <c r="BZP63" s="1"/>
      <c r="BZQ63" s="1"/>
      <c r="BZR63" s="1"/>
      <c r="BZS63" s="1"/>
      <c r="BZT63" s="1"/>
      <c r="BZU63" s="1"/>
      <c r="BZV63" s="1"/>
      <c r="BZW63" s="1"/>
      <c r="BZX63" s="1"/>
      <c r="BZY63" s="1"/>
      <c r="BZZ63" s="1"/>
      <c r="CAA63" s="1"/>
      <c r="CAB63" s="1"/>
      <c r="CAC63" s="1"/>
      <c r="CAD63" s="1"/>
      <c r="CAE63" s="1"/>
      <c r="CAF63" s="1"/>
      <c r="CAG63" s="1"/>
      <c r="CAH63" s="1"/>
      <c r="CAI63" s="1"/>
      <c r="CAJ63" s="1"/>
      <c r="CAK63" s="1"/>
      <c r="CAL63" s="1"/>
      <c r="CAM63" s="1"/>
      <c r="CAN63" s="1"/>
      <c r="CAO63" s="1"/>
      <c r="CAP63" s="1"/>
      <c r="CAQ63" s="1"/>
      <c r="CAR63" s="1"/>
      <c r="CAS63" s="1"/>
      <c r="CAT63" s="1"/>
      <c r="CAU63" s="1"/>
      <c r="CAV63" s="1"/>
      <c r="CAW63" s="1"/>
      <c r="CAX63" s="1"/>
      <c r="CAY63" s="1"/>
      <c r="CAZ63" s="1"/>
      <c r="CBA63" s="1"/>
      <c r="CBB63" s="1"/>
      <c r="CBC63" s="1"/>
      <c r="CBD63" s="1"/>
      <c r="CBE63" s="1"/>
      <c r="CBF63" s="1"/>
      <c r="CBG63" s="1"/>
      <c r="CBH63" s="1"/>
      <c r="CBI63" s="1"/>
      <c r="CBJ63" s="1"/>
      <c r="CBK63" s="1"/>
      <c r="CBL63" s="1"/>
      <c r="CBM63" s="1"/>
      <c r="CBN63" s="1"/>
      <c r="CBO63" s="1"/>
      <c r="CBP63" s="1"/>
      <c r="CBQ63" s="1"/>
      <c r="CBR63" s="1"/>
      <c r="CBS63" s="1"/>
      <c r="CBT63" s="1"/>
      <c r="CBU63" s="1"/>
      <c r="CBV63" s="1"/>
      <c r="CBW63" s="1"/>
      <c r="CBX63" s="1"/>
      <c r="CBY63" s="1"/>
      <c r="CBZ63" s="1"/>
      <c r="CCA63" s="1"/>
      <c r="CCB63" s="1"/>
      <c r="CCC63" s="1"/>
      <c r="CCD63" s="1"/>
      <c r="CCE63" s="1"/>
      <c r="CCF63" s="1"/>
      <c r="CCG63" s="1"/>
      <c r="CCH63" s="1"/>
      <c r="CCI63" s="1"/>
      <c r="CCJ63" s="1"/>
      <c r="CCK63" s="1"/>
      <c r="CCL63" s="1"/>
      <c r="CCM63" s="1"/>
      <c r="CCN63" s="1"/>
      <c r="CCO63" s="1"/>
      <c r="CCP63" s="1"/>
      <c r="CCQ63" s="1"/>
      <c r="CCR63" s="1"/>
      <c r="CCS63" s="1"/>
      <c r="CCT63" s="1"/>
      <c r="CCU63" s="1"/>
      <c r="CCV63" s="1"/>
      <c r="CCW63" s="1"/>
      <c r="CCX63" s="1"/>
      <c r="CCY63" s="1"/>
      <c r="CCZ63" s="1"/>
      <c r="CDA63" s="1"/>
      <c r="CDB63" s="1"/>
      <c r="CDC63" s="1"/>
      <c r="CDD63" s="1"/>
      <c r="CDE63" s="1"/>
      <c r="CDF63" s="1"/>
      <c r="CDG63" s="1"/>
      <c r="CDH63" s="1"/>
      <c r="CDI63" s="1"/>
      <c r="CDJ63" s="1"/>
      <c r="CDK63" s="1"/>
      <c r="CDL63" s="1"/>
      <c r="CDM63" s="1"/>
      <c r="CDN63" s="1"/>
      <c r="CDO63" s="1"/>
      <c r="CDP63" s="1"/>
      <c r="CDQ63" s="1"/>
      <c r="CDR63" s="1"/>
      <c r="CDS63" s="1"/>
      <c r="CDT63" s="1"/>
      <c r="CDU63" s="1"/>
      <c r="CDV63" s="1"/>
      <c r="CDW63" s="1"/>
      <c r="CDX63" s="1"/>
      <c r="CDY63" s="1"/>
      <c r="CDZ63" s="1"/>
      <c r="CEA63" s="1"/>
      <c r="CEB63" s="1"/>
      <c r="CEC63" s="1"/>
      <c r="CED63" s="1"/>
      <c r="CEE63" s="1"/>
      <c r="CEF63" s="1"/>
      <c r="CEG63" s="1"/>
      <c r="CEH63" s="1"/>
      <c r="CEI63" s="1"/>
      <c r="CEJ63" s="1"/>
      <c r="CEK63" s="1"/>
      <c r="CEL63" s="1"/>
      <c r="CEM63" s="1"/>
      <c r="CEN63" s="1"/>
      <c r="CEO63" s="1"/>
      <c r="CEP63" s="1"/>
      <c r="CEQ63" s="1"/>
      <c r="CER63" s="1"/>
      <c r="CES63" s="1"/>
      <c r="CET63" s="1"/>
      <c r="CEU63" s="1"/>
      <c r="CEV63" s="1"/>
      <c r="CEW63" s="1"/>
      <c r="CEX63" s="1"/>
      <c r="CEY63" s="1"/>
      <c r="CEZ63" s="1"/>
      <c r="CFA63" s="1"/>
      <c r="CFB63" s="1"/>
      <c r="CFC63" s="1"/>
      <c r="CFD63" s="1"/>
      <c r="CFE63" s="1"/>
      <c r="CFF63" s="1"/>
      <c r="CFG63" s="1"/>
      <c r="CFH63" s="1"/>
      <c r="CFI63" s="1"/>
      <c r="CFJ63" s="1"/>
      <c r="CFK63" s="1"/>
      <c r="CFL63" s="1"/>
      <c r="CFM63" s="1"/>
      <c r="CFN63" s="1"/>
      <c r="CFO63" s="1"/>
      <c r="CFP63" s="1"/>
      <c r="CFQ63" s="1"/>
      <c r="CFR63" s="1"/>
      <c r="CFS63" s="1"/>
      <c r="CFT63" s="1"/>
      <c r="CFU63" s="1"/>
      <c r="CFV63" s="1"/>
      <c r="CFW63" s="1"/>
      <c r="CFX63" s="1"/>
      <c r="CFY63" s="1"/>
      <c r="CFZ63" s="1"/>
      <c r="CGA63" s="1"/>
      <c r="CGB63" s="1"/>
      <c r="CGC63" s="1"/>
      <c r="CGD63" s="1"/>
      <c r="CGE63" s="1"/>
      <c r="CGF63" s="1"/>
      <c r="CGG63" s="1"/>
      <c r="CGH63" s="1"/>
      <c r="CGI63" s="1"/>
      <c r="CGJ63" s="1"/>
      <c r="CGK63" s="1"/>
      <c r="CGL63" s="1"/>
      <c r="CGM63" s="1"/>
      <c r="CGN63" s="1"/>
      <c r="CGO63" s="1"/>
      <c r="CGP63" s="1"/>
      <c r="CGQ63" s="1"/>
      <c r="CGR63" s="1"/>
      <c r="CGS63" s="1"/>
      <c r="CGT63" s="1"/>
      <c r="CGU63" s="1"/>
      <c r="CGV63" s="1"/>
      <c r="CGW63" s="1"/>
      <c r="CGX63" s="1"/>
      <c r="CGY63" s="1"/>
      <c r="CGZ63" s="1"/>
      <c r="CHA63" s="1"/>
      <c r="CHB63" s="1"/>
      <c r="CHC63" s="1"/>
      <c r="CHD63" s="1"/>
      <c r="CHE63" s="1"/>
      <c r="CHF63" s="1"/>
      <c r="CHG63" s="1"/>
      <c r="CHH63" s="1"/>
      <c r="CHI63" s="1"/>
      <c r="CHJ63" s="1"/>
      <c r="CHK63" s="1"/>
      <c r="CHL63" s="1"/>
      <c r="CHM63" s="1"/>
      <c r="CHN63" s="1"/>
      <c r="CHO63" s="1"/>
      <c r="CHP63" s="1"/>
      <c r="CHQ63" s="1"/>
      <c r="CHR63" s="1"/>
      <c r="CHS63" s="1"/>
      <c r="CHT63" s="1"/>
      <c r="CHU63" s="1"/>
      <c r="CHV63" s="1"/>
      <c r="CHW63" s="1"/>
      <c r="CHX63" s="1"/>
      <c r="CHY63" s="1"/>
      <c r="CHZ63" s="1"/>
      <c r="CIA63" s="1"/>
      <c r="CIB63" s="1"/>
      <c r="CIC63" s="1"/>
      <c r="CID63" s="1"/>
      <c r="CIE63" s="1"/>
      <c r="CIF63" s="1"/>
      <c r="CIG63" s="1"/>
      <c r="CIH63" s="1"/>
      <c r="CII63" s="1"/>
      <c r="CIJ63" s="1"/>
      <c r="CIK63" s="1"/>
      <c r="CIL63" s="1"/>
      <c r="CIM63" s="1"/>
      <c r="CIN63" s="1"/>
      <c r="CIO63" s="1"/>
      <c r="CIP63" s="1"/>
      <c r="CIQ63" s="1"/>
      <c r="CIR63" s="1"/>
      <c r="CIS63" s="1"/>
      <c r="CIT63" s="1"/>
      <c r="CIU63" s="1"/>
      <c r="CIV63" s="1"/>
      <c r="CIW63" s="1"/>
      <c r="CIX63" s="1"/>
      <c r="CIY63" s="1"/>
      <c r="CIZ63" s="1"/>
      <c r="CJA63" s="1"/>
      <c r="CJB63" s="1"/>
      <c r="CJC63" s="1"/>
      <c r="CJD63" s="1"/>
      <c r="CJE63" s="1"/>
      <c r="CJF63" s="1"/>
      <c r="CJG63" s="1"/>
      <c r="CJH63" s="1"/>
      <c r="CJI63" s="1"/>
      <c r="CJJ63" s="1"/>
      <c r="CJK63" s="1"/>
      <c r="CJL63" s="1"/>
      <c r="CJM63" s="1"/>
      <c r="CJN63" s="1"/>
      <c r="CJO63" s="1"/>
      <c r="CJP63" s="1"/>
      <c r="CJQ63" s="1"/>
      <c r="CJR63" s="1"/>
      <c r="CJS63" s="1"/>
      <c r="CJT63" s="1"/>
      <c r="CJU63" s="1"/>
      <c r="CJV63" s="1"/>
      <c r="CJW63" s="1"/>
      <c r="CJX63" s="1"/>
      <c r="CJY63" s="1"/>
      <c r="CJZ63" s="1"/>
      <c r="CKA63" s="1"/>
      <c r="CKB63" s="1"/>
      <c r="CKC63" s="1"/>
      <c r="CKD63" s="1"/>
      <c r="CKE63" s="1"/>
      <c r="CKF63" s="1"/>
      <c r="CKG63" s="1"/>
      <c r="CKH63" s="1"/>
      <c r="CKI63" s="1"/>
      <c r="CKJ63" s="1"/>
      <c r="CKK63" s="1"/>
      <c r="CKL63" s="1"/>
      <c r="CKM63" s="1"/>
      <c r="CKN63" s="1"/>
      <c r="CKO63" s="1"/>
      <c r="CKP63" s="1"/>
      <c r="CKQ63" s="1"/>
      <c r="CKR63" s="1"/>
      <c r="CKS63" s="1"/>
      <c r="CKT63" s="1"/>
      <c r="CKU63" s="1"/>
      <c r="CKV63" s="1"/>
      <c r="CKW63" s="1"/>
      <c r="CKX63" s="1"/>
      <c r="CKY63" s="1"/>
      <c r="CKZ63" s="1"/>
      <c r="CLA63" s="1"/>
      <c r="CLB63" s="1"/>
      <c r="CLC63" s="1"/>
      <c r="CLD63" s="1"/>
      <c r="CLE63" s="1"/>
      <c r="CLF63" s="1"/>
      <c r="CLG63" s="1"/>
      <c r="CLH63" s="1"/>
      <c r="CLI63" s="1"/>
      <c r="CLJ63" s="1"/>
      <c r="CLK63" s="1"/>
      <c r="CLL63" s="1"/>
      <c r="CLM63" s="1"/>
      <c r="CLN63" s="1"/>
      <c r="CLO63" s="1"/>
      <c r="CLP63" s="1"/>
      <c r="CLQ63" s="1"/>
      <c r="CLR63" s="1"/>
      <c r="CLS63" s="1"/>
      <c r="CLT63" s="1"/>
      <c r="CLU63" s="1"/>
      <c r="CLV63" s="1"/>
      <c r="CLW63" s="1"/>
      <c r="CLX63" s="1"/>
      <c r="CLY63" s="1"/>
      <c r="CLZ63" s="1"/>
      <c r="CMA63" s="1"/>
      <c r="CMB63" s="1"/>
      <c r="CMC63" s="1"/>
      <c r="CMD63" s="1"/>
      <c r="CME63" s="1"/>
      <c r="CMF63" s="1"/>
      <c r="CMG63" s="1"/>
      <c r="CMH63" s="1"/>
      <c r="CMI63" s="1"/>
      <c r="CMJ63" s="1"/>
      <c r="CMK63" s="1"/>
      <c r="CML63" s="1"/>
      <c r="CMM63" s="1"/>
      <c r="CMN63" s="1"/>
      <c r="CMO63" s="1"/>
      <c r="CMP63" s="1"/>
      <c r="CMQ63" s="1"/>
      <c r="CMR63" s="1"/>
      <c r="CMS63" s="1"/>
      <c r="CMT63" s="1"/>
      <c r="CMU63" s="1"/>
      <c r="CMV63" s="1"/>
      <c r="CMW63" s="1"/>
      <c r="CMX63" s="1"/>
      <c r="CMY63" s="1"/>
      <c r="CMZ63" s="1"/>
      <c r="CNA63" s="1"/>
      <c r="CNB63" s="1"/>
      <c r="CNC63" s="1"/>
      <c r="CND63" s="1"/>
      <c r="CNE63" s="1"/>
      <c r="CNF63" s="1"/>
      <c r="CNG63" s="1"/>
      <c r="CNH63" s="1"/>
      <c r="CNI63" s="1"/>
      <c r="CNJ63" s="1"/>
      <c r="CNK63" s="1"/>
      <c r="CNL63" s="1"/>
      <c r="CNM63" s="1"/>
      <c r="CNN63" s="1"/>
      <c r="CNO63" s="1"/>
      <c r="CNP63" s="1"/>
      <c r="CNQ63" s="1"/>
      <c r="CNR63" s="1"/>
      <c r="CNS63" s="1"/>
      <c r="CNT63" s="1"/>
      <c r="CNU63" s="1"/>
      <c r="CNV63" s="1"/>
      <c r="CNW63" s="1"/>
      <c r="CNX63" s="1"/>
      <c r="CNY63" s="1"/>
      <c r="CNZ63" s="1"/>
      <c r="COA63" s="1"/>
      <c r="COB63" s="1"/>
      <c r="COC63" s="1"/>
      <c r="COD63" s="1"/>
      <c r="COE63" s="1"/>
      <c r="COF63" s="1"/>
      <c r="COG63" s="1"/>
      <c r="COH63" s="1"/>
      <c r="COI63" s="1"/>
      <c r="COJ63" s="1"/>
      <c r="COK63" s="1"/>
      <c r="COL63" s="1"/>
      <c r="COM63" s="1"/>
      <c r="CON63" s="1"/>
      <c r="COO63" s="1"/>
      <c r="COP63" s="1"/>
      <c r="COQ63" s="1"/>
      <c r="COR63" s="1"/>
      <c r="COS63" s="1"/>
      <c r="COT63" s="1"/>
      <c r="COU63" s="1"/>
      <c r="COV63" s="1"/>
      <c r="COW63" s="1"/>
      <c r="COX63" s="1"/>
      <c r="COY63" s="1"/>
      <c r="COZ63" s="1"/>
      <c r="CPA63" s="1"/>
      <c r="CPB63" s="1"/>
      <c r="CPC63" s="1"/>
      <c r="CPD63" s="1"/>
      <c r="CPE63" s="1"/>
      <c r="CPF63" s="1"/>
      <c r="CPG63" s="1"/>
      <c r="CPH63" s="1"/>
      <c r="CPI63" s="1"/>
      <c r="CPJ63" s="1"/>
      <c r="CPK63" s="1"/>
      <c r="CPL63" s="1"/>
      <c r="CPM63" s="1"/>
      <c r="CPN63" s="1"/>
      <c r="CPO63" s="1"/>
      <c r="CPP63" s="1"/>
      <c r="CPQ63" s="1"/>
      <c r="CPR63" s="1"/>
      <c r="CPS63" s="1"/>
      <c r="CPT63" s="1"/>
      <c r="CPU63" s="1"/>
      <c r="CPV63" s="1"/>
      <c r="CPW63" s="1"/>
      <c r="CPX63" s="1"/>
      <c r="CPY63" s="1"/>
      <c r="CPZ63" s="1"/>
      <c r="CQA63" s="1"/>
      <c r="CQB63" s="1"/>
      <c r="CQC63" s="1"/>
      <c r="CQD63" s="1"/>
      <c r="CQE63" s="1"/>
      <c r="CQF63" s="1"/>
      <c r="CQG63" s="1"/>
      <c r="CQH63" s="1"/>
      <c r="CQI63" s="1"/>
      <c r="CQJ63" s="1"/>
      <c r="CQK63" s="1"/>
      <c r="CQL63" s="1"/>
      <c r="CQM63" s="1"/>
      <c r="CQN63" s="1"/>
      <c r="CQO63" s="1"/>
      <c r="CQP63" s="1"/>
      <c r="CQQ63" s="1"/>
      <c r="CQR63" s="1"/>
      <c r="CQS63" s="1"/>
      <c r="CQT63" s="1"/>
      <c r="CQU63" s="1"/>
      <c r="CQV63" s="1"/>
      <c r="CQW63" s="1"/>
      <c r="CQX63" s="1"/>
      <c r="CQY63" s="1"/>
      <c r="CQZ63" s="1"/>
      <c r="CRA63" s="1"/>
      <c r="CRB63" s="1"/>
      <c r="CRC63" s="1"/>
      <c r="CRD63" s="1"/>
      <c r="CRE63" s="1"/>
      <c r="CRF63" s="1"/>
      <c r="CRG63" s="1"/>
      <c r="CRH63" s="1"/>
      <c r="CRI63" s="1"/>
      <c r="CRJ63" s="1"/>
      <c r="CRK63" s="1"/>
      <c r="CRL63" s="1"/>
      <c r="CRM63" s="1"/>
      <c r="CRN63" s="1"/>
      <c r="CRO63" s="1"/>
      <c r="CRP63" s="1"/>
      <c r="CRQ63" s="1"/>
      <c r="CRR63" s="1"/>
      <c r="CRS63" s="1"/>
      <c r="CRT63" s="1"/>
      <c r="CRU63" s="1"/>
      <c r="CRV63" s="1"/>
      <c r="CRW63" s="1"/>
      <c r="CRX63" s="1"/>
      <c r="CRY63" s="1"/>
      <c r="CRZ63" s="1"/>
      <c r="CSA63" s="1"/>
      <c r="CSB63" s="1"/>
      <c r="CSC63" s="1"/>
      <c r="CSD63" s="1"/>
      <c r="CSE63" s="1"/>
      <c r="CSF63" s="1"/>
      <c r="CSG63" s="1"/>
      <c r="CSH63" s="1"/>
      <c r="CSI63" s="1"/>
      <c r="CSJ63" s="1"/>
      <c r="CSK63" s="1"/>
      <c r="CSL63" s="1"/>
      <c r="CSM63" s="1"/>
      <c r="CSN63" s="1"/>
      <c r="CSO63" s="1"/>
      <c r="CSP63" s="1"/>
      <c r="CSQ63" s="1"/>
      <c r="CSR63" s="1"/>
      <c r="CSS63" s="1"/>
      <c r="CST63" s="1"/>
      <c r="CSU63" s="1"/>
      <c r="CSV63" s="1"/>
      <c r="CSW63" s="1"/>
      <c r="CSX63" s="1"/>
      <c r="CSY63" s="1"/>
      <c r="CSZ63" s="1"/>
      <c r="CTA63" s="1"/>
      <c r="CTB63" s="1"/>
      <c r="CTC63" s="1"/>
      <c r="CTD63" s="1"/>
      <c r="CTE63" s="1"/>
      <c r="CTF63" s="1"/>
      <c r="CTG63" s="1"/>
      <c r="CTH63" s="1"/>
      <c r="CTI63" s="1"/>
      <c r="CTJ63" s="1"/>
      <c r="CTK63" s="1"/>
      <c r="CTL63" s="1"/>
      <c r="CTM63" s="1"/>
      <c r="CTN63" s="1"/>
      <c r="CTO63" s="1"/>
      <c r="CTP63" s="1"/>
      <c r="CTQ63" s="1"/>
      <c r="CTR63" s="1"/>
      <c r="CTS63" s="1"/>
      <c r="CTT63" s="1"/>
      <c r="CTU63" s="1"/>
      <c r="CTV63" s="1"/>
      <c r="CTW63" s="1"/>
      <c r="CTX63" s="1"/>
      <c r="CTY63" s="1"/>
      <c r="CTZ63" s="1"/>
      <c r="CUA63" s="1"/>
      <c r="CUB63" s="1"/>
      <c r="CUC63" s="1"/>
      <c r="CUD63" s="1"/>
      <c r="CUE63" s="1"/>
      <c r="CUF63" s="1"/>
      <c r="CUG63" s="1"/>
      <c r="CUH63" s="1"/>
      <c r="CUI63" s="1"/>
      <c r="CUJ63" s="1"/>
      <c r="CUK63" s="1"/>
      <c r="CUL63" s="1"/>
      <c r="CUM63" s="1"/>
      <c r="CUN63" s="1"/>
      <c r="CUO63" s="1"/>
      <c r="CUP63" s="1"/>
      <c r="CUQ63" s="1"/>
      <c r="CUR63" s="1"/>
      <c r="CUS63" s="1"/>
      <c r="CUT63" s="1"/>
      <c r="CUU63" s="1"/>
      <c r="CUV63" s="1"/>
      <c r="CUW63" s="1"/>
      <c r="CUX63" s="1"/>
      <c r="CUY63" s="1"/>
      <c r="CUZ63" s="1"/>
      <c r="CVA63" s="1"/>
      <c r="CVB63" s="1"/>
      <c r="CVC63" s="1"/>
      <c r="CVD63" s="1"/>
      <c r="CVE63" s="1"/>
      <c r="CVF63" s="1"/>
      <c r="CVG63" s="1"/>
      <c r="CVH63" s="1"/>
      <c r="CVI63" s="1"/>
      <c r="CVJ63" s="1"/>
      <c r="CVK63" s="1"/>
      <c r="CVL63" s="1"/>
      <c r="CVM63" s="1"/>
      <c r="CVN63" s="1"/>
      <c r="CVO63" s="1"/>
      <c r="CVP63" s="1"/>
      <c r="CVQ63" s="1"/>
      <c r="CVR63" s="1"/>
      <c r="CVS63" s="1"/>
      <c r="CVT63" s="1"/>
      <c r="CVU63" s="1"/>
      <c r="CVV63" s="1"/>
      <c r="CVW63" s="1"/>
      <c r="CVX63" s="1"/>
      <c r="CVY63" s="1"/>
      <c r="CVZ63" s="1"/>
      <c r="CWA63" s="1"/>
      <c r="CWB63" s="1"/>
      <c r="CWC63" s="1"/>
      <c r="CWD63" s="1"/>
      <c r="CWE63" s="1"/>
      <c r="CWF63" s="1"/>
      <c r="CWG63" s="1"/>
      <c r="CWH63" s="1"/>
      <c r="CWI63" s="1"/>
      <c r="CWJ63" s="1"/>
      <c r="CWK63" s="1"/>
      <c r="CWL63" s="1"/>
      <c r="CWM63" s="1"/>
      <c r="CWN63" s="1"/>
      <c r="CWO63" s="1"/>
      <c r="CWP63" s="1"/>
      <c r="CWQ63" s="1"/>
      <c r="CWR63" s="1"/>
      <c r="CWS63" s="1"/>
      <c r="CWT63" s="1"/>
      <c r="CWU63" s="1"/>
      <c r="CWV63" s="1"/>
      <c r="CWW63" s="1"/>
      <c r="CWX63" s="1"/>
      <c r="CWY63" s="1"/>
      <c r="CWZ63" s="1"/>
      <c r="CXA63" s="1"/>
      <c r="CXB63" s="1"/>
      <c r="CXC63" s="1"/>
      <c r="CXD63" s="1"/>
      <c r="CXE63" s="1"/>
      <c r="CXF63" s="1"/>
      <c r="CXG63" s="1"/>
      <c r="CXH63" s="1"/>
      <c r="CXI63" s="1"/>
      <c r="CXJ63" s="1"/>
      <c r="CXK63" s="1"/>
      <c r="CXL63" s="1"/>
      <c r="CXM63" s="1"/>
      <c r="CXN63" s="1"/>
      <c r="CXO63" s="1"/>
      <c r="CXP63" s="1"/>
      <c r="CXQ63" s="1"/>
      <c r="CXR63" s="1"/>
      <c r="CXS63" s="1"/>
      <c r="CXT63" s="1"/>
      <c r="CXU63" s="1"/>
      <c r="CXV63" s="1"/>
      <c r="CXW63" s="1"/>
      <c r="CXX63" s="1"/>
      <c r="CXY63" s="1"/>
      <c r="CXZ63" s="1"/>
      <c r="CYA63" s="1"/>
      <c r="CYB63" s="1"/>
      <c r="CYC63" s="1"/>
      <c r="CYD63" s="1"/>
      <c r="CYE63" s="1"/>
      <c r="CYF63" s="1"/>
      <c r="CYG63" s="1"/>
      <c r="CYH63" s="1"/>
      <c r="CYI63" s="1"/>
      <c r="CYJ63" s="1"/>
      <c r="CYK63" s="1"/>
      <c r="CYL63" s="1"/>
      <c r="CYM63" s="1"/>
      <c r="CYN63" s="1"/>
      <c r="CYO63" s="1"/>
      <c r="CYP63" s="1"/>
      <c r="CYQ63" s="1"/>
      <c r="CYR63" s="1"/>
      <c r="CYS63" s="1"/>
      <c r="CYT63" s="1"/>
      <c r="CYU63" s="1"/>
      <c r="CYV63" s="1"/>
      <c r="CYW63" s="1"/>
      <c r="CYX63" s="1"/>
      <c r="CYY63" s="1"/>
      <c r="CYZ63" s="1"/>
      <c r="CZA63" s="1"/>
      <c r="CZB63" s="1"/>
      <c r="CZC63" s="1"/>
      <c r="CZD63" s="1"/>
      <c r="CZE63" s="1"/>
      <c r="CZF63" s="1"/>
      <c r="CZG63" s="1"/>
      <c r="CZH63" s="1"/>
      <c r="CZI63" s="1"/>
      <c r="CZJ63" s="1"/>
      <c r="CZK63" s="1"/>
      <c r="CZL63" s="1"/>
      <c r="CZM63" s="1"/>
      <c r="CZN63" s="1"/>
      <c r="CZO63" s="1"/>
      <c r="CZP63" s="1"/>
      <c r="CZQ63" s="1"/>
      <c r="CZR63" s="1"/>
      <c r="CZS63" s="1"/>
      <c r="CZT63" s="1"/>
      <c r="CZU63" s="1"/>
      <c r="CZV63" s="1"/>
      <c r="CZW63" s="1"/>
      <c r="CZX63" s="1"/>
      <c r="CZY63" s="1"/>
      <c r="CZZ63" s="1"/>
      <c r="DAA63" s="1"/>
      <c r="DAB63" s="1"/>
      <c r="DAC63" s="1"/>
      <c r="DAD63" s="1"/>
      <c r="DAE63" s="1"/>
      <c r="DAF63" s="1"/>
      <c r="DAG63" s="1"/>
      <c r="DAH63" s="1"/>
      <c r="DAI63" s="1"/>
      <c r="DAJ63" s="1"/>
      <c r="DAK63" s="1"/>
      <c r="DAL63" s="1"/>
      <c r="DAM63" s="1"/>
      <c r="DAN63" s="1"/>
      <c r="DAO63" s="1"/>
      <c r="DAP63" s="1"/>
      <c r="DAQ63" s="1"/>
      <c r="DAR63" s="1"/>
      <c r="DAS63" s="1"/>
      <c r="DAT63" s="1"/>
      <c r="DAU63" s="1"/>
      <c r="DAV63" s="1"/>
      <c r="DAW63" s="1"/>
      <c r="DAX63" s="1"/>
      <c r="DAY63" s="1"/>
      <c r="DAZ63" s="1"/>
      <c r="DBA63" s="1"/>
      <c r="DBB63" s="1"/>
      <c r="DBC63" s="1"/>
      <c r="DBD63" s="1"/>
      <c r="DBE63" s="1"/>
      <c r="DBF63" s="1"/>
      <c r="DBG63" s="1"/>
      <c r="DBH63" s="1"/>
      <c r="DBI63" s="1"/>
      <c r="DBJ63" s="1"/>
      <c r="DBK63" s="1"/>
      <c r="DBL63" s="1"/>
      <c r="DBM63" s="1"/>
      <c r="DBN63" s="1"/>
      <c r="DBO63" s="1"/>
      <c r="DBP63" s="1"/>
      <c r="DBQ63" s="1"/>
      <c r="DBR63" s="1"/>
      <c r="DBS63" s="1"/>
      <c r="DBT63" s="1"/>
      <c r="DBU63" s="1"/>
      <c r="DBV63" s="1"/>
      <c r="DBW63" s="1"/>
      <c r="DBX63" s="1"/>
      <c r="DBY63" s="1"/>
      <c r="DBZ63" s="1"/>
      <c r="DCA63" s="1"/>
      <c r="DCB63" s="1"/>
      <c r="DCC63" s="1"/>
      <c r="DCD63" s="1"/>
      <c r="DCE63" s="1"/>
      <c r="DCF63" s="1"/>
      <c r="DCG63" s="1"/>
      <c r="DCH63" s="1"/>
      <c r="DCI63" s="1"/>
      <c r="DCJ63" s="1"/>
      <c r="DCK63" s="1"/>
      <c r="DCL63" s="1"/>
      <c r="DCM63" s="1"/>
      <c r="DCN63" s="1"/>
      <c r="DCO63" s="1"/>
      <c r="DCP63" s="1"/>
      <c r="DCQ63" s="1"/>
      <c r="DCR63" s="1"/>
      <c r="DCS63" s="1"/>
      <c r="DCT63" s="1"/>
      <c r="DCU63" s="1"/>
      <c r="DCV63" s="1"/>
      <c r="DCW63" s="1"/>
      <c r="DCX63" s="1"/>
      <c r="DCY63" s="1"/>
      <c r="DCZ63" s="1"/>
      <c r="DDA63" s="1"/>
      <c r="DDB63" s="1"/>
      <c r="DDC63" s="1"/>
      <c r="DDD63" s="1"/>
      <c r="DDE63" s="1"/>
      <c r="DDF63" s="1"/>
      <c r="DDG63" s="1"/>
      <c r="DDH63" s="1"/>
      <c r="DDI63" s="1"/>
      <c r="DDJ63" s="1"/>
      <c r="DDK63" s="1"/>
      <c r="DDL63" s="1"/>
      <c r="DDM63" s="1"/>
      <c r="DDN63" s="1"/>
      <c r="DDO63" s="1"/>
      <c r="DDP63" s="1"/>
      <c r="DDQ63" s="1"/>
      <c r="DDR63" s="1"/>
      <c r="DDS63" s="1"/>
      <c r="DDT63" s="1"/>
      <c r="DDU63" s="1"/>
      <c r="DDV63" s="1"/>
      <c r="DDW63" s="1"/>
      <c r="DDX63" s="1"/>
      <c r="DDY63" s="1"/>
      <c r="DDZ63" s="1"/>
      <c r="DEA63" s="1"/>
      <c r="DEB63" s="1"/>
      <c r="DEC63" s="1"/>
      <c r="DED63" s="1"/>
      <c r="DEE63" s="1"/>
      <c r="DEF63" s="1"/>
      <c r="DEG63" s="1"/>
      <c r="DEH63" s="1"/>
      <c r="DEI63" s="1"/>
      <c r="DEJ63" s="1"/>
      <c r="DEK63" s="1"/>
      <c r="DEL63" s="1"/>
      <c r="DEM63" s="1"/>
      <c r="DEN63" s="1"/>
      <c r="DEO63" s="1"/>
      <c r="DEP63" s="1"/>
      <c r="DEQ63" s="1"/>
      <c r="DER63" s="1"/>
      <c r="DES63" s="1"/>
      <c r="DET63" s="1"/>
      <c r="DEU63" s="1"/>
      <c r="DEV63" s="1"/>
      <c r="DEW63" s="1"/>
      <c r="DEX63" s="1"/>
      <c r="DEY63" s="1"/>
      <c r="DEZ63" s="1"/>
      <c r="DFA63" s="1"/>
      <c r="DFB63" s="1"/>
      <c r="DFC63" s="1"/>
      <c r="DFD63" s="1"/>
      <c r="DFE63" s="1"/>
      <c r="DFF63" s="1"/>
      <c r="DFG63" s="1"/>
      <c r="DFH63" s="1"/>
      <c r="DFI63" s="1"/>
      <c r="DFJ63" s="1"/>
      <c r="DFK63" s="1"/>
      <c r="DFL63" s="1"/>
      <c r="DFM63" s="1"/>
      <c r="DFN63" s="1"/>
      <c r="DFO63" s="1"/>
      <c r="DFP63" s="1"/>
      <c r="DFQ63" s="1"/>
      <c r="DFR63" s="1"/>
      <c r="DFS63" s="1"/>
      <c r="DFT63" s="1"/>
      <c r="DFU63" s="1"/>
      <c r="DFV63" s="1"/>
      <c r="DFW63" s="1"/>
      <c r="DFX63" s="1"/>
      <c r="DFY63" s="1"/>
      <c r="DFZ63" s="1"/>
      <c r="DGA63" s="1"/>
      <c r="DGB63" s="1"/>
      <c r="DGC63" s="1"/>
      <c r="DGD63" s="1"/>
      <c r="DGE63" s="1"/>
      <c r="DGF63" s="1"/>
      <c r="DGG63" s="1"/>
      <c r="DGH63" s="1"/>
      <c r="DGI63" s="1"/>
      <c r="DGJ63" s="1"/>
      <c r="DGK63" s="1"/>
      <c r="DGL63" s="1"/>
      <c r="DGM63" s="1"/>
      <c r="DGN63" s="1"/>
      <c r="DGO63" s="1"/>
      <c r="DGP63" s="1"/>
      <c r="DGQ63" s="1"/>
      <c r="DGR63" s="1"/>
      <c r="DGS63" s="1"/>
      <c r="DGT63" s="1"/>
      <c r="DGU63" s="1"/>
      <c r="DGV63" s="1"/>
      <c r="DGW63" s="1"/>
      <c r="DGX63" s="1"/>
      <c r="DGY63" s="1"/>
      <c r="DGZ63" s="1"/>
      <c r="DHA63" s="1"/>
      <c r="DHB63" s="1"/>
      <c r="DHC63" s="1"/>
      <c r="DHD63" s="1"/>
      <c r="DHE63" s="1"/>
      <c r="DHF63" s="1"/>
      <c r="DHG63" s="1"/>
      <c r="DHH63" s="1"/>
      <c r="DHI63" s="1"/>
      <c r="DHJ63" s="1"/>
      <c r="DHK63" s="1"/>
      <c r="DHL63" s="1"/>
      <c r="DHM63" s="1"/>
      <c r="DHN63" s="1"/>
      <c r="DHO63" s="1"/>
      <c r="DHP63" s="1"/>
      <c r="DHQ63" s="1"/>
      <c r="DHR63" s="1"/>
      <c r="DHS63" s="1"/>
      <c r="DHT63" s="1"/>
      <c r="DHU63" s="1"/>
      <c r="DHV63" s="1"/>
      <c r="DHW63" s="1"/>
      <c r="DHX63" s="1"/>
      <c r="DHY63" s="1"/>
      <c r="DHZ63" s="1"/>
      <c r="DIA63" s="1"/>
      <c r="DIB63" s="1"/>
      <c r="DIC63" s="1"/>
      <c r="DID63" s="1"/>
      <c r="DIE63" s="1"/>
      <c r="DIF63" s="1"/>
      <c r="DIG63" s="1"/>
      <c r="DIH63" s="1"/>
      <c r="DII63" s="1"/>
      <c r="DIJ63" s="1"/>
      <c r="DIK63" s="1"/>
      <c r="DIL63" s="1"/>
      <c r="DIM63" s="1"/>
      <c r="DIN63" s="1"/>
      <c r="DIO63" s="1"/>
      <c r="DIP63" s="1"/>
      <c r="DIQ63" s="1"/>
      <c r="DIR63" s="1"/>
      <c r="DIS63" s="1"/>
      <c r="DIT63" s="1"/>
      <c r="DIU63" s="1"/>
      <c r="DIV63" s="1"/>
      <c r="DIW63" s="1"/>
      <c r="DIX63" s="1"/>
      <c r="DIY63" s="1"/>
      <c r="DIZ63" s="1"/>
      <c r="DJA63" s="1"/>
      <c r="DJB63" s="1"/>
      <c r="DJC63" s="1"/>
      <c r="DJD63" s="1"/>
      <c r="DJE63" s="1"/>
      <c r="DJF63" s="1"/>
      <c r="DJG63" s="1"/>
      <c r="DJH63" s="1"/>
      <c r="DJI63" s="1"/>
      <c r="DJJ63" s="1"/>
      <c r="DJK63" s="1"/>
      <c r="DJL63" s="1"/>
      <c r="DJM63" s="1"/>
      <c r="DJN63" s="1"/>
      <c r="DJO63" s="1"/>
      <c r="DJP63" s="1"/>
      <c r="DJQ63" s="1"/>
      <c r="DJR63" s="1"/>
      <c r="DJS63" s="1"/>
      <c r="DJT63" s="1"/>
      <c r="DJU63" s="1"/>
      <c r="DJV63" s="1"/>
      <c r="DJW63" s="1"/>
      <c r="DJX63" s="1"/>
      <c r="DJY63" s="1"/>
      <c r="DJZ63" s="1"/>
      <c r="DKA63" s="1"/>
      <c r="DKB63" s="1"/>
      <c r="DKC63" s="1"/>
      <c r="DKD63" s="1"/>
      <c r="DKE63" s="1"/>
      <c r="DKF63" s="1"/>
      <c r="DKG63" s="1"/>
      <c r="DKH63" s="1"/>
      <c r="DKI63" s="1"/>
      <c r="DKJ63" s="1"/>
      <c r="DKK63" s="1"/>
      <c r="DKL63" s="1"/>
      <c r="DKM63" s="1"/>
      <c r="DKN63" s="1"/>
      <c r="DKO63" s="1"/>
      <c r="DKP63" s="1"/>
      <c r="DKQ63" s="1"/>
      <c r="DKR63" s="1"/>
      <c r="DKS63" s="1"/>
      <c r="DKT63" s="1"/>
      <c r="DKU63" s="1"/>
      <c r="DKV63" s="1"/>
      <c r="DKW63" s="1"/>
      <c r="DKX63" s="1"/>
      <c r="DKY63" s="1"/>
      <c r="DKZ63" s="1"/>
      <c r="DLA63" s="1"/>
      <c r="DLB63" s="1"/>
      <c r="DLC63" s="1"/>
      <c r="DLD63" s="1"/>
      <c r="DLE63" s="1"/>
      <c r="DLF63" s="1"/>
      <c r="DLG63" s="1"/>
      <c r="DLH63" s="1"/>
      <c r="DLI63" s="1"/>
      <c r="DLJ63" s="1"/>
      <c r="DLK63" s="1"/>
      <c r="DLL63" s="1"/>
      <c r="DLM63" s="1"/>
      <c r="DLN63" s="1"/>
      <c r="DLO63" s="1"/>
      <c r="DLP63" s="1"/>
      <c r="DLQ63" s="1"/>
      <c r="DLR63" s="1"/>
      <c r="DLS63" s="1"/>
      <c r="DLT63" s="1"/>
      <c r="DLU63" s="1"/>
      <c r="DLV63" s="1"/>
      <c r="DLW63" s="1"/>
      <c r="DLX63" s="1"/>
      <c r="DLY63" s="1"/>
      <c r="DLZ63" s="1"/>
      <c r="DMA63" s="1"/>
      <c r="DMB63" s="1"/>
      <c r="DMC63" s="1"/>
      <c r="DMD63" s="1"/>
      <c r="DME63" s="1"/>
      <c r="DMF63" s="1"/>
      <c r="DMG63" s="1"/>
      <c r="DMH63" s="1"/>
      <c r="DMI63" s="1"/>
      <c r="DMJ63" s="1"/>
      <c r="DMK63" s="1"/>
      <c r="DML63" s="1"/>
      <c r="DMM63" s="1"/>
      <c r="DMN63" s="1"/>
      <c r="DMO63" s="1"/>
      <c r="DMP63" s="1"/>
      <c r="DMQ63" s="1"/>
      <c r="DMR63" s="1"/>
      <c r="DMS63" s="1"/>
      <c r="DMT63" s="1"/>
      <c r="DMU63" s="1"/>
      <c r="DMV63" s="1"/>
      <c r="DMW63" s="1"/>
      <c r="DMX63" s="1"/>
      <c r="DMY63" s="1"/>
      <c r="DMZ63" s="1"/>
      <c r="DNA63" s="1"/>
      <c r="DNB63" s="1"/>
      <c r="DNC63" s="1"/>
      <c r="DND63" s="1"/>
      <c r="DNE63" s="1"/>
      <c r="DNF63" s="1"/>
      <c r="DNG63" s="1"/>
      <c r="DNH63" s="1"/>
      <c r="DNI63" s="1"/>
      <c r="DNJ63" s="1"/>
      <c r="DNK63" s="1"/>
      <c r="DNL63" s="1"/>
      <c r="DNM63" s="1"/>
      <c r="DNN63" s="1"/>
      <c r="DNO63" s="1"/>
      <c r="DNP63" s="1"/>
      <c r="DNQ63" s="1"/>
      <c r="DNR63" s="1"/>
      <c r="DNS63" s="1"/>
      <c r="DNT63" s="1"/>
      <c r="DNU63" s="1"/>
      <c r="DNV63" s="1"/>
      <c r="DNW63" s="1"/>
      <c r="DNX63" s="1"/>
      <c r="DNY63" s="1"/>
      <c r="DNZ63" s="1"/>
      <c r="DOA63" s="1"/>
      <c r="DOB63" s="1"/>
      <c r="DOC63" s="1"/>
      <c r="DOD63" s="1"/>
      <c r="DOE63" s="1"/>
      <c r="DOF63" s="1"/>
      <c r="DOG63" s="1"/>
      <c r="DOH63" s="1"/>
      <c r="DOI63" s="1"/>
      <c r="DOJ63" s="1"/>
      <c r="DOK63" s="1"/>
      <c r="DOL63" s="1"/>
      <c r="DOM63" s="1"/>
      <c r="DON63" s="1"/>
      <c r="DOO63" s="1"/>
      <c r="DOP63" s="1"/>
      <c r="DOQ63" s="1"/>
      <c r="DOR63" s="1"/>
      <c r="DOS63" s="1"/>
      <c r="DOT63" s="1"/>
      <c r="DOU63" s="1"/>
      <c r="DOV63" s="1"/>
      <c r="DOW63" s="1"/>
      <c r="DOX63" s="1"/>
      <c r="DOY63" s="1"/>
      <c r="DOZ63" s="1"/>
      <c r="DPA63" s="1"/>
      <c r="DPB63" s="1"/>
      <c r="DPC63" s="1"/>
      <c r="DPD63" s="1"/>
      <c r="DPE63" s="1"/>
      <c r="DPF63" s="1"/>
      <c r="DPG63" s="1"/>
      <c r="DPH63" s="1"/>
      <c r="DPI63" s="1"/>
      <c r="DPJ63" s="1"/>
      <c r="DPK63" s="1"/>
      <c r="DPL63" s="1"/>
      <c r="DPM63" s="1"/>
      <c r="DPN63" s="1"/>
      <c r="DPO63" s="1"/>
      <c r="DPP63" s="1"/>
      <c r="DPQ63" s="1"/>
      <c r="DPR63" s="1"/>
      <c r="DPS63" s="1"/>
      <c r="DPT63" s="1"/>
      <c r="DPU63" s="1"/>
      <c r="DPV63" s="1"/>
      <c r="DPW63" s="1"/>
      <c r="DPX63" s="1"/>
      <c r="DPY63" s="1"/>
      <c r="DPZ63" s="1"/>
      <c r="DQA63" s="1"/>
      <c r="DQB63" s="1"/>
      <c r="DQC63" s="1"/>
      <c r="DQD63" s="1"/>
      <c r="DQE63" s="1"/>
      <c r="DQF63" s="1"/>
      <c r="DQG63" s="1"/>
      <c r="DQH63" s="1"/>
      <c r="DQI63" s="1"/>
      <c r="DQJ63" s="1"/>
      <c r="DQK63" s="1"/>
      <c r="DQL63" s="1"/>
      <c r="DQM63" s="1"/>
      <c r="DQN63" s="1"/>
      <c r="DQO63" s="1"/>
      <c r="DQP63" s="1"/>
      <c r="DQQ63" s="1"/>
      <c r="DQR63" s="1"/>
      <c r="DQS63" s="1"/>
      <c r="DQT63" s="1"/>
      <c r="DQU63" s="1"/>
      <c r="DQV63" s="1"/>
      <c r="DQW63" s="1"/>
      <c r="DQX63" s="1"/>
      <c r="DQY63" s="1"/>
      <c r="DQZ63" s="1"/>
      <c r="DRA63" s="1"/>
      <c r="DRB63" s="1"/>
      <c r="DRC63" s="1"/>
      <c r="DRD63" s="1"/>
      <c r="DRE63" s="1"/>
      <c r="DRF63" s="1"/>
      <c r="DRG63" s="1"/>
      <c r="DRH63" s="1"/>
      <c r="DRI63" s="1"/>
      <c r="DRJ63" s="1"/>
      <c r="DRK63" s="1"/>
      <c r="DRL63" s="1"/>
      <c r="DRM63" s="1"/>
      <c r="DRN63" s="1"/>
      <c r="DRO63" s="1"/>
      <c r="DRP63" s="1"/>
      <c r="DRQ63" s="1"/>
      <c r="DRR63" s="1"/>
      <c r="DRS63" s="1"/>
      <c r="DRT63" s="1"/>
      <c r="DRU63" s="1"/>
      <c r="DRV63" s="1"/>
      <c r="DRW63" s="1"/>
      <c r="DRX63" s="1"/>
      <c r="DRY63" s="1"/>
      <c r="DRZ63" s="1"/>
      <c r="DSA63" s="1"/>
      <c r="DSB63" s="1"/>
      <c r="DSC63" s="1"/>
      <c r="DSD63" s="1"/>
      <c r="DSE63" s="1"/>
      <c r="DSF63" s="1"/>
      <c r="DSG63" s="1"/>
      <c r="DSH63" s="1"/>
      <c r="DSI63" s="1"/>
      <c r="DSJ63" s="1"/>
      <c r="DSK63" s="1"/>
      <c r="DSL63" s="1"/>
      <c r="DSM63" s="1"/>
      <c r="DSN63" s="1"/>
      <c r="DSO63" s="1"/>
      <c r="DSP63" s="1"/>
      <c r="DSQ63" s="1"/>
      <c r="DSR63" s="1"/>
      <c r="DSS63" s="1"/>
      <c r="DST63" s="1"/>
      <c r="DSU63" s="1"/>
      <c r="DSV63" s="1"/>
      <c r="DSW63" s="1"/>
      <c r="DSX63" s="1"/>
      <c r="DSY63" s="1"/>
      <c r="DSZ63" s="1"/>
      <c r="DTA63" s="1"/>
      <c r="DTB63" s="1"/>
      <c r="DTC63" s="1"/>
      <c r="DTD63" s="1"/>
      <c r="DTE63" s="1"/>
      <c r="DTF63" s="1"/>
      <c r="DTG63" s="1"/>
      <c r="DTH63" s="1"/>
      <c r="DTI63" s="1"/>
      <c r="DTJ63" s="1"/>
      <c r="DTK63" s="1"/>
      <c r="DTL63" s="1"/>
      <c r="DTM63" s="1"/>
      <c r="DTN63" s="1"/>
      <c r="DTO63" s="1"/>
      <c r="DTP63" s="1"/>
      <c r="DTQ63" s="1"/>
      <c r="DTR63" s="1"/>
      <c r="DTS63" s="1"/>
      <c r="DTT63" s="1"/>
      <c r="DTU63" s="1"/>
      <c r="DTV63" s="1"/>
      <c r="DTW63" s="1"/>
      <c r="DTX63" s="1"/>
      <c r="DTY63" s="1"/>
      <c r="DTZ63" s="1"/>
      <c r="DUA63" s="1"/>
      <c r="DUB63" s="1"/>
      <c r="DUC63" s="1"/>
      <c r="DUD63" s="1"/>
      <c r="DUE63" s="1"/>
      <c r="DUF63" s="1"/>
      <c r="DUG63" s="1"/>
      <c r="DUH63" s="1"/>
      <c r="DUI63" s="1"/>
      <c r="DUJ63" s="1"/>
      <c r="DUK63" s="1"/>
      <c r="DUL63" s="1"/>
      <c r="DUM63" s="1"/>
      <c r="DUN63" s="1"/>
      <c r="DUO63" s="1"/>
      <c r="DUP63" s="1"/>
      <c r="DUQ63" s="1"/>
      <c r="DUR63" s="1"/>
      <c r="DUS63" s="1"/>
      <c r="DUT63" s="1"/>
      <c r="DUU63" s="1"/>
      <c r="DUV63" s="1"/>
      <c r="DUW63" s="1"/>
      <c r="DUX63" s="1"/>
      <c r="DUY63" s="1"/>
      <c r="DUZ63" s="1"/>
      <c r="DVA63" s="1"/>
      <c r="DVB63" s="1"/>
      <c r="DVC63" s="1"/>
      <c r="DVD63" s="1"/>
      <c r="DVE63" s="1"/>
      <c r="DVF63" s="1"/>
      <c r="DVG63" s="1"/>
      <c r="DVH63" s="1"/>
      <c r="DVI63" s="1"/>
      <c r="DVJ63" s="1"/>
      <c r="DVK63" s="1"/>
      <c r="DVL63" s="1"/>
      <c r="DVM63" s="1"/>
      <c r="DVN63" s="1"/>
      <c r="DVO63" s="1"/>
      <c r="DVP63" s="1"/>
      <c r="DVQ63" s="1"/>
      <c r="DVR63" s="1"/>
      <c r="DVS63" s="1"/>
      <c r="DVT63" s="1"/>
      <c r="DVU63" s="1"/>
      <c r="DVV63" s="1"/>
      <c r="DVW63" s="1"/>
      <c r="DVX63" s="1"/>
      <c r="DVY63" s="1"/>
      <c r="DVZ63" s="1"/>
      <c r="DWA63" s="1"/>
      <c r="DWB63" s="1"/>
      <c r="DWC63" s="1"/>
      <c r="DWD63" s="1"/>
      <c r="DWE63" s="1"/>
      <c r="DWF63" s="1"/>
      <c r="DWG63" s="1"/>
      <c r="DWH63" s="1"/>
      <c r="DWI63" s="1"/>
      <c r="DWJ63" s="1"/>
      <c r="DWK63" s="1"/>
      <c r="DWL63" s="1"/>
      <c r="DWM63" s="1"/>
      <c r="DWN63" s="1"/>
      <c r="DWO63" s="1"/>
      <c r="DWP63" s="1"/>
      <c r="DWQ63" s="1"/>
      <c r="DWR63" s="1"/>
      <c r="DWS63" s="1"/>
      <c r="DWT63" s="1"/>
      <c r="DWU63" s="1"/>
      <c r="DWV63" s="1"/>
      <c r="DWW63" s="1"/>
      <c r="DWX63" s="1"/>
      <c r="DWY63" s="1"/>
      <c r="DWZ63" s="1"/>
      <c r="DXA63" s="1"/>
      <c r="DXB63" s="1"/>
      <c r="DXC63" s="1"/>
      <c r="DXD63" s="1"/>
      <c r="DXE63" s="1"/>
      <c r="DXF63" s="1"/>
      <c r="DXG63" s="1"/>
      <c r="DXH63" s="1"/>
      <c r="DXI63" s="1"/>
      <c r="DXJ63" s="1"/>
      <c r="DXK63" s="1"/>
      <c r="DXL63" s="1"/>
      <c r="DXM63" s="1"/>
      <c r="DXN63" s="1"/>
      <c r="DXO63" s="1"/>
      <c r="DXP63" s="1"/>
      <c r="DXQ63" s="1"/>
      <c r="DXR63" s="1"/>
      <c r="DXS63" s="1"/>
      <c r="DXT63" s="1"/>
      <c r="DXU63" s="1"/>
      <c r="DXV63" s="1"/>
      <c r="DXW63" s="1"/>
      <c r="DXX63" s="1"/>
      <c r="DXY63" s="1"/>
      <c r="DXZ63" s="1"/>
      <c r="DYA63" s="1"/>
      <c r="DYB63" s="1"/>
      <c r="DYC63" s="1"/>
      <c r="DYD63" s="1"/>
      <c r="DYE63" s="1"/>
      <c r="DYF63" s="1"/>
      <c r="DYG63" s="1"/>
      <c r="DYH63" s="1"/>
      <c r="DYI63" s="1"/>
      <c r="DYJ63" s="1"/>
      <c r="DYK63" s="1"/>
      <c r="DYL63" s="1"/>
      <c r="DYM63" s="1"/>
      <c r="DYN63" s="1"/>
      <c r="DYO63" s="1"/>
      <c r="DYP63" s="1"/>
      <c r="DYQ63" s="1"/>
      <c r="DYR63" s="1"/>
      <c r="DYS63" s="1"/>
      <c r="DYT63" s="1"/>
      <c r="DYU63" s="1"/>
      <c r="DYV63" s="1"/>
      <c r="DYW63" s="1"/>
      <c r="DYX63" s="1"/>
      <c r="DYY63" s="1"/>
      <c r="DYZ63" s="1"/>
      <c r="DZA63" s="1"/>
      <c r="DZB63" s="1"/>
      <c r="DZC63" s="1"/>
      <c r="DZD63" s="1"/>
      <c r="DZE63" s="1"/>
      <c r="DZF63" s="1"/>
      <c r="DZG63" s="1"/>
      <c r="DZH63" s="1"/>
      <c r="DZI63" s="1"/>
      <c r="DZJ63" s="1"/>
      <c r="DZK63" s="1"/>
      <c r="DZL63" s="1"/>
      <c r="DZM63" s="1"/>
      <c r="DZN63" s="1"/>
      <c r="DZO63" s="1"/>
      <c r="DZP63" s="1"/>
      <c r="DZQ63" s="1"/>
      <c r="DZR63" s="1"/>
      <c r="DZS63" s="1"/>
      <c r="DZT63" s="1"/>
      <c r="DZU63" s="1"/>
      <c r="DZV63" s="1"/>
      <c r="DZW63" s="1"/>
      <c r="DZX63" s="1"/>
      <c r="DZY63" s="1"/>
      <c r="DZZ63" s="1"/>
      <c r="EAA63" s="1"/>
      <c r="EAB63" s="1"/>
      <c r="EAC63" s="1"/>
      <c r="EAD63" s="1"/>
      <c r="EAE63" s="1"/>
      <c r="EAF63" s="1"/>
      <c r="EAG63" s="1"/>
      <c r="EAH63" s="1"/>
      <c r="EAI63" s="1"/>
      <c r="EAJ63" s="1"/>
      <c r="EAK63" s="1"/>
      <c r="EAL63" s="1"/>
      <c r="EAM63" s="1"/>
      <c r="EAN63" s="1"/>
      <c r="EAO63" s="1"/>
      <c r="EAP63" s="1"/>
      <c r="EAQ63" s="1"/>
      <c r="EAR63" s="1"/>
      <c r="EAS63" s="1"/>
      <c r="EAT63" s="1"/>
      <c r="EAU63" s="1"/>
      <c r="EAV63" s="1"/>
      <c r="EAW63" s="1"/>
      <c r="EAX63" s="1"/>
      <c r="EAY63" s="1"/>
      <c r="EAZ63" s="1"/>
      <c r="EBA63" s="1"/>
      <c r="EBB63" s="1"/>
      <c r="EBC63" s="1"/>
      <c r="EBD63" s="1"/>
      <c r="EBE63" s="1"/>
      <c r="EBF63" s="1"/>
      <c r="EBG63" s="1"/>
      <c r="EBH63" s="1"/>
      <c r="EBI63" s="1"/>
      <c r="EBJ63" s="1"/>
      <c r="EBK63" s="1"/>
      <c r="EBL63" s="1"/>
      <c r="EBM63" s="1"/>
      <c r="EBN63" s="1"/>
      <c r="EBO63" s="1"/>
      <c r="EBP63" s="1"/>
      <c r="EBQ63" s="1"/>
      <c r="EBR63" s="1"/>
      <c r="EBS63" s="1"/>
      <c r="EBT63" s="1"/>
      <c r="EBU63" s="1"/>
      <c r="EBV63" s="1"/>
      <c r="EBW63" s="1"/>
      <c r="EBX63" s="1"/>
      <c r="EBY63" s="1"/>
      <c r="EBZ63" s="1"/>
      <c r="ECA63" s="1"/>
      <c r="ECB63" s="1"/>
      <c r="ECC63" s="1"/>
      <c r="ECD63" s="1"/>
      <c r="ECE63" s="1"/>
      <c r="ECF63" s="1"/>
      <c r="ECG63" s="1"/>
      <c r="ECH63" s="1"/>
      <c r="ECI63" s="1"/>
      <c r="ECJ63" s="1"/>
      <c r="ECK63" s="1"/>
      <c r="ECL63" s="1"/>
      <c r="ECM63" s="1"/>
      <c r="ECN63" s="1"/>
      <c r="ECO63" s="1"/>
      <c r="ECP63" s="1"/>
      <c r="ECQ63" s="1"/>
      <c r="ECR63" s="1"/>
      <c r="ECS63" s="1"/>
      <c r="ECT63" s="1"/>
      <c r="ECU63" s="1"/>
      <c r="ECV63" s="1"/>
      <c r="ECW63" s="1"/>
      <c r="ECX63" s="1"/>
      <c r="ECY63" s="1"/>
      <c r="ECZ63" s="1"/>
      <c r="EDA63" s="1"/>
      <c r="EDB63" s="1"/>
      <c r="EDC63" s="1"/>
      <c r="EDD63" s="1"/>
      <c r="EDE63" s="1"/>
      <c r="EDF63" s="1"/>
      <c r="EDG63" s="1"/>
      <c r="EDH63" s="1"/>
      <c r="EDI63" s="1"/>
      <c r="EDJ63" s="1"/>
      <c r="EDK63" s="1"/>
      <c r="EDL63" s="1"/>
      <c r="EDM63" s="1"/>
      <c r="EDN63" s="1"/>
      <c r="EDO63" s="1"/>
      <c r="EDP63" s="1"/>
      <c r="EDQ63" s="1"/>
      <c r="EDR63" s="1"/>
      <c r="EDS63" s="1"/>
      <c r="EDT63" s="1"/>
      <c r="EDU63" s="1"/>
      <c r="EDV63" s="1"/>
      <c r="EDW63" s="1"/>
      <c r="EDX63" s="1"/>
      <c r="EDY63" s="1"/>
      <c r="EDZ63" s="1"/>
      <c r="EEA63" s="1"/>
      <c r="EEB63" s="1"/>
      <c r="EEC63" s="1"/>
      <c r="EED63" s="1"/>
      <c r="EEE63" s="1"/>
      <c r="EEF63" s="1"/>
      <c r="EEG63" s="1"/>
      <c r="EEH63" s="1"/>
      <c r="EEI63" s="1"/>
      <c r="EEJ63" s="1"/>
      <c r="EEK63" s="1"/>
      <c r="EEL63" s="1"/>
      <c r="EEM63" s="1"/>
      <c r="EEN63" s="1"/>
      <c r="EEO63" s="1"/>
      <c r="EEP63" s="1"/>
      <c r="EEQ63" s="1"/>
      <c r="EER63" s="1"/>
      <c r="EES63" s="1"/>
      <c r="EET63" s="1"/>
      <c r="EEU63" s="1"/>
      <c r="EEV63" s="1"/>
      <c r="EEW63" s="1"/>
      <c r="EEX63" s="1"/>
      <c r="EEY63" s="1"/>
      <c r="EEZ63" s="1"/>
      <c r="EFA63" s="1"/>
      <c r="EFB63" s="1"/>
      <c r="EFC63" s="1"/>
      <c r="EFD63" s="1"/>
      <c r="EFE63" s="1"/>
      <c r="EFF63" s="1"/>
      <c r="EFG63" s="1"/>
      <c r="EFH63" s="1"/>
      <c r="EFI63" s="1"/>
      <c r="EFJ63" s="1"/>
      <c r="EFK63" s="1"/>
      <c r="EFL63" s="1"/>
      <c r="EFM63" s="1"/>
      <c r="EFN63" s="1"/>
      <c r="EFO63" s="1"/>
      <c r="EFP63" s="1"/>
      <c r="EFQ63" s="1"/>
      <c r="EFR63" s="1"/>
      <c r="EFS63" s="1"/>
      <c r="EFT63" s="1"/>
      <c r="EFU63" s="1"/>
      <c r="EFV63" s="1"/>
      <c r="EFW63" s="1"/>
      <c r="EFX63" s="1"/>
      <c r="EFY63" s="1"/>
      <c r="EFZ63" s="1"/>
      <c r="EGA63" s="1"/>
      <c r="EGB63" s="1"/>
      <c r="EGC63" s="1"/>
      <c r="EGD63" s="1"/>
      <c r="EGE63" s="1"/>
      <c r="EGF63" s="1"/>
      <c r="EGG63" s="1"/>
      <c r="EGH63" s="1"/>
      <c r="EGI63" s="1"/>
      <c r="EGJ63" s="1"/>
      <c r="EGK63" s="1"/>
      <c r="EGL63" s="1"/>
      <c r="EGM63" s="1"/>
      <c r="EGN63" s="1"/>
      <c r="EGO63" s="1"/>
      <c r="EGP63" s="1"/>
      <c r="EGQ63" s="1"/>
      <c r="EGR63" s="1"/>
      <c r="EGS63" s="1"/>
      <c r="EGT63" s="1"/>
      <c r="EGU63" s="1"/>
      <c r="EGV63" s="1"/>
      <c r="EGW63" s="1"/>
      <c r="EGX63" s="1"/>
      <c r="EGY63" s="1"/>
      <c r="EGZ63" s="1"/>
      <c r="EHA63" s="1"/>
      <c r="EHB63" s="1"/>
      <c r="EHC63" s="1"/>
      <c r="EHD63" s="1"/>
      <c r="EHE63" s="1"/>
      <c r="EHF63" s="1"/>
      <c r="EHG63" s="1"/>
      <c r="EHH63" s="1"/>
      <c r="EHI63" s="1"/>
      <c r="EHJ63" s="1"/>
      <c r="EHK63" s="1"/>
      <c r="EHL63" s="1"/>
      <c r="EHM63" s="1"/>
      <c r="EHN63" s="1"/>
      <c r="EHO63" s="1"/>
      <c r="EHP63" s="1"/>
      <c r="EHQ63" s="1"/>
      <c r="EHR63" s="1"/>
      <c r="EHS63" s="1"/>
      <c r="EHT63" s="1"/>
      <c r="EHU63" s="1"/>
      <c r="EHV63" s="1"/>
      <c r="EHW63" s="1"/>
      <c r="EHX63" s="1"/>
      <c r="EHY63" s="1"/>
      <c r="EHZ63" s="1"/>
      <c r="EIA63" s="1"/>
      <c r="EIB63" s="1"/>
      <c r="EIC63" s="1"/>
      <c r="EID63" s="1"/>
      <c r="EIE63" s="1"/>
      <c r="EIF63" s="1"/>
      <c r="EIG63" s="1"/>
      <c r="EIH63" s="1"/>
      <c r="EII63" s="1"/>
      <c r="EIJ63" s="1"/>
      <c r="EIK63" s="1"/>
      <c r="EIL63" s="1"/>
      <c r="EIM63" s="1"/>
      <c r="EIN63" s="1"/>
      <c r="EIO63" s="1"/>
      <c r="EIP63" s="1"/>
      <c r="EIQ63" s="1"/>
      <c r="EIR63" s="1"/>
      <c r="EIS63" s="1"/>
      <c r="EIT63" s="1"/>
      <c r="EIU63" s="1"/>
      <c r="EIV63" s="1"/>
      <c r="EIW63" s="1"/>
      <c r="EIX63" s="1"/>
      <c r="EIY63" s="1"/>
      <c r="EIZ63" s="1"/>
      <c r="EJA63" s="1"/>
      <c r="EJB63" s="1"/>
      <c r="EJC63" s="1"/>
      <c r="EJD63" s="1"/>
      <c r="EJE63" s="1"/>
      <c r="EJF63" s="1"/>
      <c r="EJG63" s="1"/>
      <c r="EJH63" s="1"/>
      <c r="EJI63" s="1"/>
      <c r="EJJ63" s="1"/>
      <c r="EJK63" s="1"/>
      <c r="EJL63" s="1"/>
      <c r="EJM63" s="1"/>
      <c r="EJN63" s="1"/>
      <c r="EJO63" s="1"/>
      <c r="EJP63" s="1"/>
      <c r="EJQ63" s="1"/>
      <c r="EJR63" s="1"/>
      <c r="EJS63" s="1"/>
      <c r="EJT63" s="1"/>
      <c r="EJU63" s="1"/>
      <c r="EJV63" s="1"/>
      <c r="EJW63" s="1"/>
      <c r="EJX63" s="1"/>
      <c r="EJY63" s="1"/>
      <c r="EJZ63" s="1"/>
      <c r="EKA63" s="1"/>
      <c r="EKB63" s="1"/>
      <c r="EKC63" s="1"/>
      <c r="EKD63" s="1"/>
      <c r="EKE63" s="1"/>
      <c r="EKF63" s="1"/>
      <c r="EKG63" s="1"/>
      <c r="EKH63" s="1"/>
      <c r="EKI63" s="1"/>
      <c r="EKJ63" s="1"/>
      <c r="EKK63" s="1"/>
      <c r="EKL63" s="1"/>
      <c r="EKM63" s="1"/>
      <c r="EKN63" s="1"/>
      <c r="EKO63" s="1"/>
      <c r="EKP63" s="1"/>
      <c r="EKQ63" s="1"/>
      <c r="EKR63" s="1"/>
      <c r="EKS63" s="1"/>
      <c r="EKT63" s="1"/>
      <c r="EKU63" s="1"/>
      <c r="EKV63" s="1"/>
      <c r="EKW63" s="1"/>
      <c r="EKX63" s="1"/>
      <c r="EKY63" s="1"/>
      <c r="EKZ63" s="1"/>
      <c r="ELA63" s="1"/>
      <c r="ELB63" s="1"/>
      <c r="ELC63" s="1"/>
      <c r="ELD63" s="1"/>
      <c r="ELE63" s="1"/>
      <c r="ELF63" s="1"/>
      <c r="ELG63" s="1"/>
      <c r="ELH63" s="1"/>
      <c r="ELI63" s="1"/>
      <c r="ELJ63" s="1"/>
      <c r="ELK63" s="1"/>
      <c r="ELL63" s="1"/>
      <c r="ELM63" s="1"/>
      <c r="ELN63" s="1"/>
      <c r="ELO63" s="1"/>
      <c r="ELP63" s="1"/>
      <c r="ELQ63" s="1"/>
      <c r="ELR63" s="1"/>
      <c r="ELS63" s="1"/>
      <c r="ELT63" s="1"/>
      <c r="ELU63" s="1"/>
      <c r="ELV63" s="1"/>
      <c r="ELW63" s="1"/>
      <c r="ELX63" s="1"/>
      <c r="ELY63" s="1"/>
      <c r="ELZ63" s="1"/>
      <c r="EMA63" s="1"/>
      <c r="EMB63" s="1"/>
      <c r="EMC63" s="1"/>
      <c r="EMD63" s="1"/>
      <c r="EME63" s="1"/>
      <c r="EMF63" s="1"/>
      <c r="EMG63" s="1"/>
      <c r="EMH63" s="1"/>
      <c r="EMI63" s="1"/>
      <c r="EMJ63" s="1"/>
      <c r="EMK63" s="1"/>
      <c r="EML63" s="1"/>
      <c r="EMM63" s="1"/>
      <c r="EMN63" s="1"/>
      <c r="EMO63" s="1"/>
      <c r="EMP63" s="1"/>
      <c r="EMQ63" s="1"/>
      <c r="EMR63" s="1"/>
      <c r="EMS63" s="1"/>
      <c r="EMT63" s="1"/>
      <c r="EMU63" s="1"/>
      <c r="EMV63" s="1"/>
      <c r="EMW63" s="1"/>
      <c r="EMX63" s="1"/>
      <c r="EMY63" s="1"/>
      <c r="EMZ63" s="1"/>
      <c r="ENA63" s="1"/>
      <c r="ENB63" s="1"/>
      <c r="ENC63" s="1"/>
      <c r="END63" s="1"/>
      <c r="ENE63" s="1"/>
      <c r="ENF63" s="1"/>
      <c r="ENG63" s="1"/>
      <c r="ENH63" s="1"/>
      <c r="ENI63" s="1"/>
      <c r="ENJ63" s="1"/>
      <c r="ENK63" s="1"/>
      <c r="ENL63" s="1"/>
      <c r="ENM63" s="1"/>
      <c r="ENN63" s="1"/>
      <c r="ENO63" s="1"/>
      <c r="ENP63" s="1"/>
      <c r="ENQ63" s="1"/>
      <c r="ENR63" s="1"/>
      <c r="ENS63" s="1"/>
      <c r="ENT63" s="1"/>
      <c r="ENU63" s="1"/>
      <c r="ENV63" s="1"/>
      <c r="ENW63" s="1"/>
      <c r="ENX63" s="1"/>
      <c r="ENY63" s="1"/>
      <c r="ENZ63" s="1"/>
      <c r="EOA63" s="1"/>
      <c r="EOB63" s="1"/>
      <c r="EOC63" s="1"/>
      <c r="EOD63" s="1"/>
      <c r="EOE63" s="1"/>
      <c r="EOF63" s="1"/>
      <c r="EOG63" s="1"/>
      <c r="EOH63" s="1"/>
      <c r="EOI63" s="1"/>
      <c r="EOJ63" s="1"/>
      <c r="EOK63" s="1"/>
      <c r="EOL63" s="1"/>
      <c r="EOM63" s="1"/>
      <c r="EON63" s="1"/>
      <c r="EOO63" s="1"/>
      <c r="EOP63" s="1"/>
      <c r="EOQ63" s="1"/>
      <c r="EOR63" s="1"/>
      <c r="EOS63" s="1"/>
      <c r="EOT63" s="1"/>
      <c r="EOU63" s="1"/>
      <c r="EOV63" s="1"/>
      <c r="EOW63" s="1"/>
      <c r="EOX63" s="1"/>
      <c r="EOY63" s="1"/>
      <c r="EOZ63" s="1"/>
      <c r="EPA63" s="1"/>
      <c r="EPB63" s="1"/>
      <c r="EPC63" s="1"/>
      <c r="EPD63" s="1"/>
      <c r="EPE63" s="1"/>
      <c r="EPF63" s="1"/>
      <c r="EPG63" s="1"/>
      <c r="EPH63" s="1"/>
      <c r="EPI63" s="1"/>
      <c r="EPJ63" s="1"/>
      <c r="EPK63" s="1"/>
      <c r="EPL63" s="1"/>
      <c r="EPM63" s="1"/>
      <c r="EPN63" s="1"/>
      <c r="EPO63" s="1"/>
      <c r="EPP63" s="1"/>
      <c r="EPQ63" s="1"/>
      <c r="EPR63" s="1"/>
      <c r="EPS63" s="1"/>
      <c r="EPT63" s="1"/>
      <c r="EPU63" s="1"/>
      <c r="EPV63" s="1"/>
      <c r="EPW63" s="1"/>
      <c r="EPX63" s="1"/>
      <c r="EPY63" s="1"/>
      <c r="EPZ63" s="1"/>
      <c r="EQA63" s="1"/>
      <c r="EQB63" s="1"/>
      <c r="EQC63" s="1"/>
      <c r="EQD63" s="1"/>
      <c r="EQE63" s="1"/>
      <c r="EQF63" s="1"/>
      <c r="EQG63" s="1"/>
      <c r="EQH63" s="1"/>
      <c r="EQI63" s="1"/>
      <c r="EQJ63" s="1"/>
      <c r="EQK63" s="1"/>
      <c r="EQL63" s="1"/>
      <c r="EQM63" s="1"/>
      <c r="EQN63" s="1"/>
      <c r="EQO63" s="1"/>
      <c r="EQP63" s="1"/>
      <c r="EQQ63" s="1"/>
      <c r="EQR63" s="1"/>
      <c r="EQS63" s="1"/>
      <c r="EQT63" s="1"/>
      <c r="EQU63" s="1"/>
      <c r="EQV63" s="1"/>
      <c r="EQW63" s="1"/>
      <c r="EQX63" s="1"/>
      <c r="EQY63" s="1"/>
      <c r="EQZ63" s="1"/>
      <c r="ERA63" s="1"/>
      <c r="ERB63" s="1"/>
      <c r="ERC63" s="1"/>
      <c r="ERD63" s="1"/>
      <c r="ERE63" s="1"/>
      <c r="ERF63" s="1"/>
      <c r="ERG63" s="1"/>
      <c r="ERH63" s="1"/>
      <c r="ERI63" s="1"/>
      <c r="ERJ63" s="1"/>
      <c r="ERK63" s="1"/>
      <c r="ERL63" s="1"/>
      <c r="ERM63" s="1"/>
      <c r="ERN63" s="1"/>
      <c r="ERO63" s="1"/>
      <c r="ERP63" s="1"/>
      <c r="ERQ63" s="1"/>
      <c r="ERR63" s="1"/>
      <c r="ERS63" s="1"/>
      <c r="ERT63" s="1"/>
      <c r="ERU63" s="1"/>
      <c r="ERV63" s="1"/>
      <c r="ERW63" s="1"/>
      <c r="ERX63" s="1"/>
      <c r="ERY63" s="1"/>
      <c r="ERZ63" s="1"/>
      <c r="ESA63" s="1"/>
      <c r="ESB63" s="1"/>
      <c r="ESC63" s="1"/>
      <c r="ESD63" s="1"/>
      <c r="ESE63" s="1"/>
      <c r="ESF63" s="1"/>
      <c r="ESG63" s="1"/>
      <c r="ESH63" s="1"/>
      <c r="ESI63" s="1"/>
      <c r="ESJ63" s="1"/>
      <c r="ESK63" s="1"/>
      <c r="ESL63" s="1"/>
      <c r="ESM63" s="1"/>
      <c r="ESN63" s="1"/>
      <c r="ESO63" s="1"/>
      <c r="ESP63" s="1"/>
      <c r="ESQ63" s="1"/>
      <c r="ESR63" s="1"/>
      <c r="ESS63" s="1"/>
      <c r="EST63" s="1"/>
      <c r="ESU63" s="1"/>
      <c r="ESV63" s="1"/>
      <c r="ESW63" s="1"/>
      <c r="ESX63" s="1"/>
      <c r="ESY63" s="1"/>
      <c r="ESZ63" s="1"/>
      <c r="ETA63" s="1"/>
      <c r="ETB63" s="1"/>
      <c r="ETC63" s="1"/>
      <c r="ETD63" s="1"/>
      <c r="ETE63" s="1"/>
      <c r="ETF63" s="1"/>
      <c r="ETG63" s="1"/>
      <c r="ETH63" s="1"/>
      <c r="ETI63" s="1"/>
      <c r="ETJ63" s="1"/>
      <c r="ETK63" s="1"/>
      <c r="ETL63" s="1"/>
      <c r="ETM63" s="1"/>
      <c r="ETN63" s="1"/>
      <c r="ETO63" s="1"/>
      <c r="ETP63" s="1"/>
      <c r="ETQ63" s="1"/>
      <c r="ETR63" s="1"/>
      <c r="ETS63" s="1"/>
      <c r="ETT63" s="1"/>
      <c r="ETU63" s="1"/>
      <c r="ETV63" s="1"/>
      <c r="ETW63" s="1"/>
      <c r="ETX63" s="1"/>
      <c r="ETY63" s="1"/>
      <c r="ETZ63" s="1"/>
      <c r="EUA63" s="1"/>
      <c r="EUB63" s="1"/>
      <c r="EUC63" s="1"/>
      <c r="EUD63" s="1"/>
      <c r="EUE63" s="1"/>
      <c r="EUF63" s="1"/>
      <c r="EUG63" s="1"/>
      <c r="EUH63" s="1"/>
      <c r="EUI63" s="1"/>
      <c r="EUJ63" s="1"/>
      <c r="EUK63" s="1"/>
      <c r="EUL63" s="1"/>
      <c r="EUM63" s="1"/>
      <c r="EUN63" s="1"/>
      <c r="EUO63" s="1"/>
      <c r="EUP63" s="1"/>
      <c r="EUQ63" s="1"/>
      <c r="EUR63" s="1"/>
      <c r="EUS63" s="1"/>
      <c r="EUT63" s="1"/>
      <c r="EUU63" s="1"/>
      <c r="EUV63" s="1"/>
      <c r="EUW63" s="1"/>
      <c r="EUX63" s="1"/>
      <c r="EUY63" s="1"/>
      <c r="EUZ63" s="1"/>
      <c r="EVA63" s="1"/>
      <c r="EVB63" s="1"/>
      <c r="EVC63" s="1"/>
      <c r="EVD63" s="1"/>
      <c r="EVE63" s="1"/>
      <c r="EVF63" s="1"/>
      <c r="EVG63" s="1"/>
      <c r="EVH63" s="1"/>
      <c r="EVI63" s="1"/>
      <c r="EVJ63" s="1"/>
      <c r="EVK63" s="1"/>
      <c r="EVL63" s="1"/>
      <c r="EVM63" s="1"/>
      <c r="EVN63" s="1"/>
      <c r="EVO63" s="1"/>
      <c r="EVP63" s="1"/>
      <c r="EVQ63" s="1"/>
      <c r="EVR63" s="1"/>
      <c r="EVS63" s="1"/>
      <c r="EVT63" s="1"/>
      <c r="EVU63" s="1"/>
      <c r="EVV63" s="1"/>
      <c r="EVW63" s="1"/>
      <c r="EVX63" s="1"/>
      <c r="EVY63" s="1"/>
      <c r="EVZ63" s="1"/>
      <c r="EWA63" s="1"/>
      <c r="EWB63" s="1"/>
      <c r="EWC63" s="1"/>
      <c r="EWD63" s="1"/>
      <c r="EWE63" s="1"/>
      <c r="EWF63" s="1"/>
      <c r="EWG63" s="1"/>
      <c r="EWH63" s="1"/>
      <c r="EWI63" s="1"/>
      <c r="EWJ63" s="1"/>
      <c r="EWK63" s="1"/>
      <c r="EWL63" s="1"/>
      <c r="EWM63" s="1"/>
      <c r="EWN63" s="1"/>
      <c r="EWO63" s="1"/>
      <c r="EWP63" s="1"/>
      <c r="EWQ63" s="1"/>
      <c r="EWR63" s="1"/>
      <c r="EWS63" s="1"/>
      <c r="EWT63" s="1"/>
      <c r="EWU63" s="1"/>
      <c r="EWV63" s="1"/>
      <c r="EWW63" s="1"/>
      <c r="EWX63" s="1"/>
      <c r="EWY63" s="1"/>
      <c r="EWZ63" s="1"/>
      <c r="EXA63" s="1"/>
      <c r="EXB63" s="1"/>
      <c r="EXC63" s="1"/>
      <c r="EXD63" s="1"/>
      <c r="EXE63" s="1"/>
      <c r="EXF63" s="1"/>
      <c r="EXG63" s="1"/>
      <c r="EXH63" s="1"/>
      <c r="EXI63" s="1"/>
      <c r="EXJ63" s="1"/>
      <c r="EXK63" s="1"/>
      <c r="EXL63" s="1"/>
      <c r="EXM63" s="1"/>
      <c r="EXN63" s="1"/>
      <c r="EXO63" s="1"/>
      <c r="EXP63" s="1"/>
      <c r="EXQ63" s="1"/>
      <c r="EXR63" s="1"/>
      <c r="EXS63" s="1"/>
      <c r="EXT63" s="1"/>
      <c r="EXU63" s="1"/>
      <c r="EXV63" s="1"/>
      <c r="EXW63" s="1"/>
      <c r="EXX63" s="1"/>
      <c r="EXY63" s="1"/>
      <c r="EXZ63" s="1"/>
      <c r="EYA63" s="1"/>
      <c r="EYB63" s="1"/>
      <c r="EYC63" s="1"/>
      <c r="EYD63" s="1"/>
      <c r="EYE63" s="1"/>
      <c r="EYF63" s="1"/>
      <c r="EYG63" s="1"/>
      <c r="EYH63" s="1"/>
      <c r="EYI63" s="1"/>
      <c r="EYJ63" s="1"/>
      <c r="EYK63" s="1"/>
      <c r="EYL63" s="1"/>
      <c r="EYM63" s="1"/>
      <c r="EYN63" s="1"/>
      <c r="EYO63" s="1"/>
      <c r="EYP63" s="1"/>
      <c r="EYQ63" s="1"/>
      <c r="EYR63" s="1"/>
      <c r="EYS63" s="1"/>
      <c r="EYT63" s="1"/>
      <c r="EYU63" s="1"/>
      <c r="EYV63" s="1"/>
      <c r="EYW63" s="1"/>
      <c r="EYX63" s="1"/>
      <c r="EYY63" s="1"/>
      <c r="EYZ63" s="1"/>
      <c r="EZA63" s="1"/>
      <c r="EZB63" s="1"/>
      <c r="EZC63" s="1"/>
      <c r="EZD63" s="1"/>
      <c r="EZE63" s="1"/>
      <c r="EZF63" s="1"/>
      <c r="EZG63" s="1"/>
      <c r="EZH63" s="1"/>
      <c r="EZI63" s="1"/>
      <c r="EZJ63" s="1"/>
      <c r="EZK63" s="1"/>
      <c r="EZL63" s="1"/>
      <c r="EZM63" s="1"/>
      <c r="EZN63" s="1"/>
      <c r="EZO63" s="1"/>
      <c r="EZP63" s="1"/>
      <c r="EZQ63" s="1"/>
      <c r="EZR63" s="1"/>
      <c r="EZS63" s="1"/>
      <c r="EZT63" s="1"/>
      <c r="EZU63" s="1"/>
      <c r="EZV63" s="1"/>
      <c r="EZW63" s="1"/>
      <c r="EZX63" s="1"/>
      <c r="EZY63" s="1"/>
      <c r="EZZ63" s="1"/>
      <c r="FAA63" s="1"/>
      <c r="FAB63" s="1"/>
      <c r="FAC63" s="1"/>
      <c r="FAD63" s="1"/>
      <c r="FAE63" s="1"/>
      <c r="FAF63" s="1"/>
      <c r="FAG63" s="1"/>
      <c r="FAH63" s="1"/>
      <c r="FAI63" s="1"/>
      <c r="FAJ63" s="1"/>
      <c r="FAK63" s="1"/>
      <c r="FAL63" s="1"/>
      <c r="FAM63" s="1"/>
      <c r="FAN63" s="1"/>
      <c r="FAO63" s="1"/>
      <c r="FAP63" s="1"/>
      <c r="FAQ63" s="1"/>
      <c r="FAR63" s="1"/>
      <c r="FAS63" s="1"/>
      <c r="FAT63" s="1"/>
      <c r="FAU63" s="1"/>
      <c r="FAV63" s="1"/>
      <c r="FAW63" s="1"/>
      <c r="FAX63" s="1"/>
      <c r="FAY63" s="1"/>
      <c r="FAZ63" s="1"/>
      <c r="FBA63" s="1"/>
      <c r="FBB63" s="1"/>
      <c r="FBC63" s="1"/>
      <c r="FBD63" s="1"/>
      <c r="FBE63" s="1"/>
      <c r="FBF63" s="1"/>
      <c r="FBG63" s="1"/>
      <c r="FBH63" s="1"/>
      <c r="FBI63" s="1"/>
      <c r="FBJ63" s="1"/>
      <c r="FBK63" s="1"/>
      <c r="FBL63" s="1"/>
      <c r="FBM63" s="1"/>
      <c r="FBN63" s="1"/>
      <c r="FBO63" s="1"/>
      <c r="FBP63" s="1"/>
      <c r="FBQ63" s="1"/>
      <c r="FBR63" s="1"/>
      <c r="FBS63" s="1"/>
      <c r="FBT63" s="1"/>
      <c r="FBU63" s="1"/>
      <c r="FBV63" s="1"/>
      <c r="FBW63" s="1"/>
      <c r="FBX63" s="1"/>
      <c r="FBY63" s="1"/>
      <c r="FBZ63" s="1"/>
      <c r="FCA63" s="1"/>
      <c r="FCB63" s="1"/>
      <c r="FCC63" s="1"/>
      <c r="FCD63" s="1"/>
      <c r="FCE63" s="1"/>
      <c r="FCF63" s="1"/>
      <c r="FCG63" s="1"/>
      <c r="FCH63" s="1"/>
      <c r="FCI63" s="1"/>
      <c r="FCJ63" s="1"/>
      <c r="FCK63" s="1"/>
      <c r="FCL63" s="1"/>
      <c r="FCM63" s="1"/>
      <c r="FCN63" s="1"/>
      <c r="FCO63" s="1"/>
      <c r="FCP63" s="1"/>
      <c r="FCQ63" s="1"/>
      <c r="FCR63" s="1"/>
      <c r="FCS63" s="1"/>
      <c r="FCT63" s="1"/>
      <c r="FCU63" s="1"/>
      <c r="FCV63" s="1"/>
      <c r="FCW63" s="1"/>
      <c r="FCX63" s="1"/>
      <c r="FCY63" s="1"/>
      <c r="FCZ63" s="1"/>
      <c r="FDA63" s="1"/>
      <c r="FDB63" s="1"/>
      <c r="FDC63" s="1"/>
      <c r="FDD63" s="1"/>
      <c r="FDE63" s="1"/>
      <c r="FDF63" s="1"/>
      <c r="FDG63" s="1"/>
      <c r="FDH63" s="1"/>
      <c r="FDI63" s="1"/>
      <c r="FDJ63" s="1"/>
      <c r="FDK63" s="1"/>
      <c r="FDL63" s="1"/>
      <c r="FDM63" s="1"/>
      <c r="FDN63" s="1"/>
      <c r="FDO63" s="1"/>
      <c r="FDP63" s="1"/>
      <c r="FDQ63" s="1"/>
      <c r="FDR63" s="1"/>
      <c r="FDS63" s="1"/>
      <c r="FDT63" s="1"/>
      <c r="FDU63" s="1"/>
      <c r="FDV63" s="1"/>
      <c r="FDW63" s="1"/>
      <c r="FDX63" s="1"/>
      <c r="FDY63" s="1"/>
      <c r="FDZ63" s="1"/>
      <c r="FEA63" s="1"/>
      <c r="FEB63" s="1"/>
      <c r="FEC63" s="1"/>
      <c r="FED63" s="1"/>
      <c r="FEE63" s="1"/>
      <c r="FEF63" s="1"/>
      <c r="FEG63" s="1"/>
      <c r="FEH63" s="1"/>
      <c r="FEI63" s="1"/>
      <c r="FEJ63" s="1"/>
      <c r="FEK63" s="1"/>
      <c r="FEL63" s="1"/>
      <c r="FEM63" s="1"/>
      <c r="FEN63" s="1"/>
      <c r="FEO63" s="1"/>
      <c r="FEP63" s="1"/>
      <c r="FEQ63" s="1"/>
      <c r="FER63" s="1"/>
      <c r="FES63" s="1"/>
      <c r="FET63" s="1"/>
      <c r="FEU63" s="1"/>
      <c r="FEV63" s="1"/>
      <c r="FEW63" s="1"/>
      <c r="FEX63" s="1"/>
      <c r="FEY63" s="1"/>
      <c r="FEZ63" s="1"/>
      <c r="FFA63" s="1"/>
      <c r="FFB63" s="1"/>
      <c r="FFC63" s="1"/>
      <c r="FFD63" s="1"/>
      <c r="FFE63" s="1"/>
      <c r="FFF63" s="1"/>
      <c r="FFG63" s="1"/>
      <c r="FFH63" s="1"/>
      <c r="FFI63" s="1"/>
      <c r="FFJ63" s="1"/>
      <c r="FFK63" s="1"/>
      <c r="FFL63" s="1"/>
      <c r="FFM63" s="1"/>
      <c r="FFN63" s="1"/>
      <c r="FFO63" s="1"/>
      <c r="FFP63" s="1"/>
      <c r="FFQ63" s="1"/>
      <c r="FFR63" s="1"/>
      <c r="FFS63" s="1"/>
      <c r="FFT63" s="1"/>
      <c r="FFU63" s="1"/>
      <c r="FFV63" s="1"/>
      <c r="FFW63" s="1"/>
      <c r="FFX63" s="1"/>
      <c r="FFY63" s="1"/>
      <c r="FFZ63" s="1"/>
      <c r="FGA63" s="1"/>
      <c r="FGB63" s="1"/>
      <c r="FGC63" s="1"/>
      <c r="FGD63" s="1"/>
      <c r="FGE63" s="1"/>
      <c r="FGF63" s="1"/>
      <c r="FGG63" s="1"/>
      <c r="FGH63" s="1"/>
      <c r="FGI63" s="1"/>
      <c r="FGJ63" s="1"/>
      <c r="FGK63" s="1"/>
      <c r="FGL63" s="1"/>
      <c r="FGM63" s="1"/>
      <c r="FGN63" s="1"/>
      <c r="FGO63" s="1"/>
      <c r="FGP63" s="1"/>
      <c r="FGQ63" s="1"/>
      <c r="FGR63" s="1"/>
      <c r="FGS63" s="1"/>
      <c r="FGT63" s="1"/>
      <c r="FGU63" s="1"/>
      <c r="FGV63" s="1"/>
      <c r="FGW63" s="1"/>
      <c r="FGX63" s="1"/>
      <c r="FGY63" s="1"/>
      <c r="FGZ63" s="1"/>
      <c r="FHA63" s="1"/>
      <c r="FHB63" s="1"/>
      <c r="FHC63" s="1"/>
      <c r="FHD63" s="1"/>
      <c r="FHE63" s="1"/>
      <c r="FHF63" s="1"/>
      <c r="FHG63" s="1"/>
      <c r="FHH63" s="1"/>
      <c r="FHI63" s="1"/>
      <c r="FHJ63" s="1"/>
      <c r="FHK63" s="1"/>
      <c r="FHL63" s="1"/>
      <c r="FHM63" s="1"/>
      <c r="FHN63" s="1"/>
      <c r="FHO63" s="1"/>
      <c r="FHP63" s="1"/>
      <c r="FHQ63" s="1"/>
      <c r="FHR63" s="1"/>
      <c r="FHS63" s="1"/>
      <c r="FHT63" s="1"/>
      <c r="FHU63" s="1"/>
      <c r="FHV63" s="1"/>
      <c r="FHW63" s="1"/>
      <c r="FHX63" s="1"/>
      <c r="FHY63" s="1"/>
      <c r="FHZ63" s="1"/>
      <c r="FIA63" s="1"/>
      <c r="FIB63" s="1"/>
      <c r="FIC63" s="1"/>
      <c r="FID63" s="1"/>
      <c r="FIE63" s="1"/>
      <c r="FIF63" s="1"/>
      <c r="FIG63" s="1"/>
      <c r="FIH63" s="1"/>
      <c r="FII63" s="1"/>
      <c r="FIJ63" s="1"/>
      <c r="FIK63" s="1"/>
      <c r="FIL63" s="1"/>
      <c r="FIM63" s="1"/>
      <c r="FIN63" s="1"/>
      <c r="FIO63" s="1"/>
      <c r="FIP63" s="1"/>
      <c r="FIQ63" s="1"/>
      <c r="FIR63" s="1"/>
      <c r="FIS63" s="1"/>
      <c r="FIT63" s="1"/>
      <c r="FIU63" s="1"/>
      <c r="FIV63" s="1"/>
      <c r="FIW63" s="1"/>
      <c r="FIX63" s="1"/>
      <c r="FIY63" s="1"/>
      <c r="FIZ63" s="1"/>
      <c r="FJA63" s="1"/>
      <c r="FJB63" s="1"/>
      <c r="FJC63" s="1"/>
      <c r="FJD63" s="1"/>
      <c r="FJE63" s="1"/>
      <c r="FJF63" s="1"/>
      <c r="FJG63" s="1"/>
      <c r="FJH63" s="1"/>
      <c r="FJI63" s="1"/>
      <c r="FJJ63" s="1"/>
      <c r="FJK63" s="1"/>
      <c r="FJL63" s="1"/>
      <c r="FJM63" s="1"/>
      <c r="FJN63" s="1"/>
      <c r="FJO63" s="1"/>
      <c r="FJP63" s="1"/>
      <c r="FJQ63" s="1"/>
      <c r="FJR63" s="1"/>
      <c r="FJS63" s="1"/>
      <c r="FJT63" s="1"/>
      <c r="FJU63" s="1"/>
      <c r="FJV63" s="1"/>
      <c r="FJW63" s="1"/>
      <c r="FJX63" s="1"/>
      <c r="FJY63" s="1"/>
      <c r="FJZ63" s="1"/>
      <c r="FKA63" s="1"/>
      <c r="FKB63" s="1"/>
      <c r="FKC63" s="1"/>
      <c r="FKD63" s="1"/>
      <c r="FKE63" s="1"/>
      <c r="FKF63" s="1"/>
      <c r="FKG63" s="1"/>
      <c r="FKH63" s="1"/>
      <c r="FKI63" s="1"/>
      <c r="FKJ63" s="1"/>
      <c r="FKK63" s="1"/>
      <c r="FKL63" s="1"/>
      <c r="FKM63" s="1"/>
      <c r="FKN63" s="1"/>
      <c r="FKO63" s="1"/>
      <c r="FKP63" s="1"/>
      <c r="FKQ63" s="1"/>
      <c r="FKR63" s="1"/>
      <c r="FKS63" s="1"/>
      <c r="FKT63" s="1"/>
      <c r="FKU63" s="1"/>
      <c r="FKV63" s="1"/>
      <c r="FKW63" s="1"/>
      <c r="FKX63" s="1"/>
      <c r="FKY63" s="1"/>
      <c r="FKZ63" s="1"/>
      <c r="FLA63" s="1"/>
      <c r="FLB63" s="1"/>
      <c r="FLC63" s="1"/>
      <c r="FLD63" s="1"/>
      <c r="FLE63" s="1"/>
      <c r="FLF63" s="1"/>
      <c r="FLG63" s="1"/>
      <c r="FLH63" s="1"/>
      <c r="FLI63" s="1"/>
      <c r="FLJ63" s="1"/>
      <c r="FLK63" s="1"/>
      <c r="FLL63" s="1"/>
      <c r="FLM63" s="1"/>
      <c r="FLN63" s="1"/>
      <c r="FLO63" s="1"/>
      <c r="FLP63" s="1"/>
      <c r="FLQ63" s="1"/>
      <c r="FLR63" s="1"/>
      <c r="FLS63" s="1"/>
      <c r="FLT63" s="1"/>
      <c r="FLU63" s="1"/>
      <c r="FLV63" s="1"/>
      <c r="FLW63" s="1"/>
      <c r="FLX63" s="1"/>
      <c r="FLY63" s="1"/>
      <c r="FLZ63" s="1"/>
      <c r="FMA63" s="1"/>
      <c r="FMB63" s="1"/>
      <c r="FMC63" s="1"/>
      <c r="FMD63" s="1"/>
      <c r="FME63" s="1"/>
      <c r="FMF63" s="1"/>
      <c r="FMG63" s="1"/>
      <c r="FMH63" s="1"/>
      <c r="FMI63" s="1"/>
      <c r="FMJ63" s="1"/>
      <c r="FMK63" s="1"/>
      <c r="FML63" s="1"/>
      <c r="FMM63" s="1"/>
      <c r="FMN63" s="1"/>
      <c r="FMO63" s="1"/>
      <c r="FMP63" s="1"/>
      <c r="FMQ63" s="1"/>
      <c r="FMR63" s="1"/>
      <c r="FMS63" s="1"/>
      <c r="FMT63" s="1"/>
      <c r="FMU63" s="1"/>
      <c r="FMV63" s="1"/>
      <c r="FMW63" s="1"/>
      <c r="FMX63" s="1"/>
      <c r="FMY63" s="1"/>
      <c r="FMZ63" s="1"/>
      <c r="FNA63" s="1"/>
      <c r="FNB63" s="1"/>
      <c r="FNC63" s="1"/>
      <c r="FND63" s="1"/>
      <c r="FNE63" s="1"/>
      <c r="FNF63" s="1"/>
      <c r="FNG63" s="1"/>
      <c r="FNH63" s="1"/>
      <c r="FNI63" s="1"/>
      <c r="FNJ63" s="1"/>
      <c r="FNK63" s="1"/>
      <c r="FNL63" s="1"/>
      <c r="FNM63" s="1"/>
      <c r="FNN63" s="1"/>
      <c r="FNO63" s="1"/>
      <c r="FNP63" s="1"/>
      <c r="FNQ63" s="1"/>
      <c r="FNR63" s="1"/>
      <c r="FNS63" s="1"/>
      <c r="FNT63" s="1"/>
      <c r="FNU63" s="1"/>
      <c r="FNV63" s="1"/>
      <c r="FNW63" s="1"/>
      <c r="FNX63" s="1"/>
      <c r="FNY63" s="1"/>
      <c r="FNZ63" s="1"/>
      <c r="FOA63" s="1"/>
      <c r="FOB63" s="1"/>
      <c r="FOC63" s="1"/>
      <c r="FOD63" s="1"/>
      <c r="FOE63" s="1"/>
      <c r="FOF63" s="1"/>
      <c r="FOG63" s="1"/>
      <c r="FOH63" s="1"/>
      <c r="FOI63" s="1"/>
      <c r="FOJ63" s="1"/>
      <c r="FOK63" s="1"/>
      <c r="FOL63" s="1"/>
      <c r="FOM63" s="1"/>
      <c r="FON63" s="1"/>
      <c r="FOO63" s="1"/>
      <c r="FOP63" s="1"/>
      <c r="FOQ63" s="1"/>
      <c r="FOR63" s="1"/>
      <c r="FOS63" s="1"/>
      <c r="FOT63" s="1"/>
      <c r="FOU63" s="1"/>
      <c r="FOV63" s="1"/>
      <c r="FOW63" s="1"/>
      <c r="FOX63" s="1"/>
      <c r="FOY63" s="1"/>
      <c r="FOZ63" s="1"/>
      <c r="FPA63" s="1"/>
      <c r="FPB63" s="1"/>
      <c r="FPC63" s="1"/>
      <c r="FPD63" s="1"/>
      <c r="FPE63" s="1"/>
      <c r="FPF63" s="1"/>
      <c r="FPG63" s="1"/>
      <c r="FPH63" s="1"/>
      <c r="FPI63" s="1"/>
      <c r="FPJ63" s="1"/>
      <c r="FPK63" s="1"/>
      <c r="FPL63" s="1"/>
      <c r="FPM63" s="1"/>
      <c r="FPN63" s="1"/>
      <c r="FPO63" s="1"/>
      <c r="FPP63" s="1"/>
      <c r="FPQ63" s="1"/>
      <c r="FPR63" s="1"/>
      <c r="FPS63" s="1"/>
      <c r="FPT63" s="1"/>
      <c r="FPU63" s="1"/>
      <c r="FPV63" s="1"/>
      <c r="FPW63" s="1"/>
      <c r="FPX63" s="1"/>
      <c r="FPY63" s="1"/>
      <c r="FPZ63" s="1"/>
      <c r="FQA63" s="1"/>
      <c r="FQB63" s="1"/>
      <c r="FQC63" s="1"/>
      <c r="FQD63" s="1"/>
      <c r="FQE63" s="1"/>
      <c r="FQF63" s="1"/>
      <c r="FQG63" s="1"/>
      <c r="FQH63" s="1"/>
      <c r="FQI63" s="1"/>
      <c r="FQJ63" s="1"/>
      <c r="FQK63" s="1"/>
      <c r="FQL63" s="1"/>
      <c r="FQM63" s="1"/>
      <c r="FQN63" s="1"/>
      <c r="FQO63" s="1"/>
      <c r="FQP63" s="1"/>
      <c r="FQQ63" s="1"/>
      <c r="FQR63" s="1"/>
      <c r="FQS63" s="1"/>
      <c r="FQT63" s="1"/>
      <c r="FQU63" s="1"/>
      <c r="FQV63" s="1"/>
      <c r="FQW63" s="1"/>
      <c r="FQX63" s="1"/>
      <c r="FQY63" s="1"/>
      <c r="FQZ63" s="1"/>
      <c r="FRA63" s="1"/>
      <c r="FRB63" s="1"/>
      <c r="FRC63" s="1"/>
      <c r="FRD63" s="1"/>
      <c r="FRE63" s="1"/>
      <c r="FRF63" s="1"/>
      <c r="FRG63" s="1"/>
      <c r="FRH63" s="1"/>
      <c r="FRI63" s="1"/>
      <c r="FRJ63" s="1"/>
      <c r="FRK63" s="1"/>
      <c r="FRL63" s="1"/>
      <c r="FRM63" s="1"/>
      <c r="FRN63" s="1"/>
      <c r="FRO63" s="1"/>
      <c r="FRP63" s="1"/>
      <c r="FRQ63" s="1"/>
      <c r="FRR63" s="1"/>
      <c r="FRS63" s="1"/>
      <c r="FRT63" s="1"/>
      <c r="FRU63" s="1"/>
      <c r="FRV63" s="1"/>
      <c r="FRW63" s="1"/>
      <c r="FRX63" s="1"/>
      <c r="FRY63" s="1"/>
      <c r="FRZ63" s="1"/>
      <c r="FSA63" s="1"/>
      <c r="FSB63" s="1"/>
      <c r="FSC63" s="1"/>
      <c r="FSD63" s="1"/>
      <c r="FSE63" s="1"/>
      <c r="FSF63" s="1"/>
      <c r="FSG63" s="1"/>
      <c r="FSH63" s="1"/>
      <c r="FSI63" s="1"/>
      <c r="FSJ63" s="1"/>
      <c r="FSK63" s="1"/>
      <c r="FSL63" s="1"/>
      <c r="FSM63" s="1"/>
      <c r="FSN63" s="1"/>
      <c r="FSO63" s="1"/>
      <c r="FSP63" s="1"/>
      <c r="FSQ63" s="1"/>
      <c r="FSR63" s="1"/>
      <c r="FSS63" s="1"/>
      <c r="FST63" s="1"/>
      <c r="FSU63" s="1"/>
      <c r="FSV63" s="1"/>
      <c r="FSW63" s="1"/>
      <c r="FSX63" s="1"/>
      <c r="FSY63" s="1"/>
      <c r="FSZ63" s="1"/>
      <c r="FTA63" s="1"/>
      <c r="FTB63" s="1"/>
      <c r="FTC63" s="1"/>
      <c r="FTD63" s="1"/>
      <c r="FTE63" s="1"/>
      <c r="FTF63" s="1"/>
      <c r="FTG63" s="1"/>
      <c r="FTH63" s="1"/>
      <c r="FTI63" s="1"/>
      <c r="FTJ63" s="1"/>
      <c r="FTK63" s="1"/>
      <c r="FTL63" s="1"/>
      <c r="FTM63" s="1"/>
      <c r="FTN63" s="1"/>
      <c r="FTO63" s="1"/>
      <c r="FTP63" s="1"/>
      <c r="FTQ63" s="1"/>
      <c r="FTR63" s="1"/>
      <c r="FTS63" s="1"/>
      <c r="FTT63" s="1"/>
      <c r="FTU63" s="1"/>
      <c r="FTV63" s="1"/>
      <c r="FTW63" s="1"/>
      <c r="FTX63" s="1"/>
      <c r="FTY63" s="1"/>
      <c r="FTZ63" s="1"/>
      <c r="FUA63" s="1"/>
      <c r="FUB63" s="1"/>
      <c r="FUC63" s="1"/>
      <c r="FUD63" s="1"/>
      <c r="FUE63" s="1"/>
      <c r="FUF63" s="1"/>
      <c r="FUG63" s="1"/>
      <c r="FUH63" s="1"/>
      <c r="FUI63" s="1"/>
      <c r="FUJ63" s="1"/>
      <c r="FUK63" s="1"/>
      <c r="FUL63" s="1"/>
      <c r="FUM63" s="1"/>
      <c r="FUN63" s="1"/>
      <c r="FUO63" s="1"/>
      <c r="FUP63" s="1"/>
      <c r="FUQ63" s="1"/>
      <c r="FUR63" s="1"/>
      <c r="FUS63" s="1"/>
      <c r="FUT63" s="1"/>
      <c r="FUU63" s="1"/>
      <c r="FUV63" s="1"/>
      <c r="FUW63" s="1"/>
      <c r="FUX63" s="1"/>
      <c r="FUY63" s="1"/>
      <c r="FUZ63" s="1"/>
      <c r="FVA63" s="1"/>
      <c r="FVB63" s="1"/>
      <c r="FVC63" s="1"/>
      <c r="FVD63" s="1"/>
      <c r="FVE63" s="1"/>
      <c r="FVF63" s="1"/>
      <c r="FVG63" s="1"/>
      <c r="FVH63" s="1"/>
      <c r="FVI63" s="1"/>
      <c r="FVJ63" s="1"/>
      <c r="FVK63" s="1"/>
      <c r="FVL63" s="1"/>
      <c r="FVM63" s="1"/>
      <c r="FVN63" s="1"/>
      <c r="FVO63" s="1"/>
      <c r="FVP63" s="1"/>
      <c r="FVQ63" s="1"/>
      <c r="FVR63" s="1"/>
      <c r="FVS63" s="1"/>
      <c r="FVT63" s="1"/>
      <c r="FVU63" s="1"/>
      <c r="FVV63" s="1"/>
      <c r="FVW63" s="1"/>
      <c r="FVX63" s="1"/>
      <c r="FVY63" s="1"/>
      <c r="FVZ63" s="1"/>
      <c r="FWA63" s="1"/>
      <c r="FWB63" s="1"/>
      <c r="FWC63" s="1"/>
      <c r="FWD63" s="1"/>
      <c r="FWE63" s="1"/>
      <c r="FWF63" s="1"/>
      <c r="FWG63" s="1"/>
      <c r="FWH63" s="1"/>
      <c r="FWI63" s="1"/>
      <c r="FWJ63" s="1"/>
      <c r="FWK63" s="1"/>
      <c r="FWL63" s="1"/>
      <c r="FWM63" s="1"/>
      <c r="FWN63" s="1"/>
      <c r="FWO63" s="1"/>
      <c r="FWP63" s="1"/>
      <c r="FWQ63" s="1"/>
      <c r="FWR63" s="1"/>
      <c r="FWS63" s="1"/>
      <c r="FWT63" s="1"/>
      <c r="FWU63" s="1"/>
      <c r="FWV63" s="1"/>
      <c r="FWW63" s="1"/>
      <c r="FWX63" s="1"/>
      <c r="FWY63" s="1"/>
      <c r="FWZ63" s="1"/>
      <c r="FXA63" s="1"/>
      <c r="FXB63" s="1"/>
      <c r="FXC63" s="1"/>
      <c r="FXD63" s="1"/>
      <c r="FXE63" s="1"/>
      <c r="FXF63" s="1"/>
      <c r="FXG63" s="1"/>
      <c r="FXH63" s="1"/>
      <c r="FXI63" s="1"/>
      <c r="FXJ63" s="1"/>
      <c r="FXK63" s="1"/>
      <c r="FXL63" s="1"/>
      <c r="FXM63" s="1"/>
      <c r="FXN63" s="1"/>
      <c r="FXO63" s="1"/>
      <c r="FXP63" s="1"/>
      <c r="FXQ63" s="1"/>
      <c r="FXR63" s="1"/>
      <c r="FXS63" s="1"/>
      <c r="FXT63" s="1"/>
      <c r="FXU63" s="1"/>
      <c r="FXV63" s="1"/>
      <c r="FXW63" s="1"/>
      <c r="FXX63" s="1"/>
      <c r="FXY63" s="1"/>
      <c r="FXZ63" s="1"/>
      <c r="FYA63" s="1"/>
      <c r="FYB63" s="1"/>
      <c r="FYC63" s="1"/>
      <c r="FYD63" s="1"/>
      <c r="FYE63" s="1"/>
      <c r="FYF63" s="1"/>
      <c r="FYG63" s="1"/>
      <c r="FYH63" s="1"/>
      <c r="FYI63" s="1"/>
      <c r="FYJ63" s="1"/>
      <c r="FYK63" s="1"/>
      <c r="FYL63" s="1"/>
      <c r="FYM63" s="1"/>
      <c r="FYN63" s="1"/>
      <c r="FYO63" s="1"/>
      <c r="FYP63" s="1"/>
      <c r="FYQ63" s="1"/>
      <c r="FYR63" s="1"/>
      <c r="FYS63" s="1"/>
      <c r="FYT63" s="1"/>
      <c r="FYU63" s="1"/>
      <c r="FYV63" s="1"/>
      <c r="FYW63" s="1"/>
      <c r="FYX63" s="1"/>
      <c r="FYY63" s="1"/>
      <c r="FYZ63" s="1"/>
      <c r="FZA63" s="1"/>
      <c r="FZB63" s="1"/>
      <c r="FZC63" s="1"/>
      <c r="FZD63" s="1"/>
      <c r="FZE63" s="1"/>
      <c r="FZF63" s="1"/>
      <c r="FZG63" s="1"/>
      <c r="FZH63" s="1"/>
      <c r="FZI63" s="1"/>
      <c r="FZJ63" s="1"/>
      <c r="FZK63" s="1"/>
      <c r="FZL63" s="1"/>
      <c r="FZM63" s="1"/>
      <c r="FZN63" s="1"/>
      <c r="FZO63" s="1"/>
      <c r="FZP63" s="1"/>
      <c r="FZQ63" s="1"/>
      <c r="FZR63" s="1"/>
      <c r="FZS63" s="1"/>
      <c r="FZT63" s="1"/>
      <c r="FZU63" s="1"/>
      <c r="FZV63" s="1"/>
      <c r="FZW63" s="1"/>
      <c r="FZX63" s="1"/>
      <c r="FZY63" s="1"/>
      <c r="FZZ63" s="1"/>
      <c r="GAA63" s="1"/>
      <c r="GAB63" s="1"/>
      <c r="GAC63" s="1"/>
      <c r="GAD63" s="1"/>
      <c r="GAE63" s="1"/>
      <c r="GAF63" s="1"/>
      <c r="GAG63" s="1"/>
      <c r="GAH63" s="1"/>
      <c r="GAI63" s="1"/>
      <c r="GAJ63" s="1"/>
      <c r="GAK63" s="1"/>
      <c r="GAL63" s="1"/>
      <c r="GAM63" s="1"/>
      <c r="GAN63" s="1"/>
      <c r="GAO63" s="1"/>
      <c r="GAP63" s="1"/>
      <c r="GAQ63" s="1"/>
      <c r="GAR63" s="1"/>
      <c r="GAS63" s="1"/>
      <c r="GAT63" s="1"/>
      <c r="GAU63" s="1"/>
      <c r="GAV63" s="1"/>
      <c r="GAW63" s="1"/>
      <c r="GAX63" s="1"/>
      <c r="GAY63" s="1"/>
      <c r="GAZ63" s="1"/>
      <c r="GBA63" s="1"/>
      <c r="GBB63" s="1"/>
      <c r="GBC63" s="1"/>
      <c r="GBD63" s="1"/>
      <c r="GBE63" s="1"/>
      <c r="GBF63" s="1"/>
      <c r="GBG63" s="1"/>
      <c r="GBH63" s="1"/>
      <c r="GBI63" s="1"/>
      <c r="GBJ63" s="1"/>
      <c r="GBK63" s="1"/>
      <c r="GBL63" s="1"/>
      <c r="GBM63" s="1"/>
      <c r="GBN63" s="1"/>
      <c r="GBO63" s="1"/>
      <c r="GBP63" s="1"/>
      <c r="GBQ63" s="1"/>
      <c r="GBR63" s="1"/>
      <c r="GBS63" s="1"/>
      <c r="GBT63" s="1"/>
      <c r="GBU63" s="1"/>
      <c r="GBV63" s="1"/>
      <c r="GBW63" s="1"/>
      <c r="GBX63" s="1"/>
      <c r="GBY63" s="1"/>
      <c r="GBZ63" s="1"/>
      <c r="GCA63" s="1"/>
      <c r="GCB63" s="1"/>
      <c r="GCC63" s="1"/>
      <c r="GCD63" s="1"/>
      <c r="GCE63" s="1"/>
      <c r="GCF63" s="1"/>
      <c r="GCG63" s="1"/>
      <c r="GCH63" s="1"/>
      <c r="GCI63" s="1"/>
      <c r="GCJ63" s="1"/>
      <c r="GCK63" s="1"/>
      <c r="GCL63" s="1"/>
      <c r="GCM63" s="1"/>
      <c r="GCN63" s="1"/>
      <c r="GCO63" s="1"/>
      <c r="GCP63" s="1"/>
      <c r="GCQ63" s="1"/>
      <c r="GCR63" s="1"/>
      <c r="GCS63" s="1"/>
      <c r="GCT63" s="1"/>
      <c r="GCU63" s="1"/>
      <c r="GCV63" s="1"/>
      <c r="GCW63" s="1"/>
      <c r="GCX63" s="1"/>
      <c r="GCY63" s="1"/>
      <c r="GCZ63" s="1"/>
      <c r="GDA63" s="1"/>
      <c r="GDB63" s="1"/>
      <c r="GDC63" s="1"/>
      <c r="GDD63" s="1"/>
      <c r="GDE63" s="1"/>
      <c r="GDF63" s="1"/>
      <c r="GDG63" s="1"/>
      <c r="GDH63" s="1"/>
      <c r="GDI63" s="1"/>
      <c r="GDJ63" s="1"/>
      <c r="GDK63" s="1"/>
      <c r="GDL63" s="1"/>
      <c r="GDM63" s="1"/>
      <c r="GDN63" s="1"/>
      <c r="GDO63" s="1"/>
      <c r="GDP63" s="1"/>
      <c r="GDQ63" s="1"/>
      <c r="GDR63" s="1"/>
      <c r="GDS63" s="1"/>
      <c r="GDT63" s="1"/>
      <c r="GDU63" s="1"/>
      <c r="GDV63" s="1"/>
      <c r="GDW63" s="1"/>
      <c r="GDX63" s="1"/>
      <c r="GDY63" s="1"/>
      <c r="GDZ63" s="1"/>
      <c r="GEA63" s="1"/>
      <c r="GEB63" s="1"/>
      <c r="GEC63" s="1"/>
      <c r="GED63" s="1"/>
      <c r="GEE63" s="1"/>
      <c r="GEF63" s="1"/>
      <c r="GEG63" s="1"/>
      <c r="GEH63" s="1"/>
      <c r="GEI63" s="1"/>
      <c r="GEJ63" s="1"/>
      <c r="GEK63" s="1"/>
      <c r="GEL63" s="1"/>
      <c r="GEM63" s="1"/>
      <c r="GEN63" s="1"/>
      <c r="GEO63" s="1"/>
      <c r="GEP63" s="1"/>
      <c r="GEQ63" s="1"/>
      <c r="GER63" s="1"/>
      <c r="GES63" s="1"/>
      <c r="GET63" s="1"/>
      <c r="GEU63" s="1"/>
      <c r="GEV63" s="1"/>
      <c r="GEW63" s="1"/>
      <c r="GEX63" s="1"/>
      <c r="GEY63" s="1"/>
      <c r="GEZ63" s="1"/>
      <c r="GFA63" s="1"/>
      <c r="GFB63" s="1"/>
      <c r="GFC63" s="1"/>
      <c r="GFD63" s="1"/>
      <c r="GFE63" s="1"/>
      <c r="GFF63" s="1"/>
      <c r="GFG63" s="1"/>
      <c r="GFH63" s="1"/>
      <c r="GFI63" s="1"/>
      <c r="GFJ63" s="1"/>
      <c r="GFK63" s="1"/>
      <c r="GFL63" s="1"/>
      <c r="GFM63" s="1"/>
      <c r="GFN63" s="1"/>
      <c r="GFO63" s="1"/>
      <c r="GFP63" s="1"/>
      <c r="GFQ63" s="1"/>
      <c r="GFR63" s="1"/>
      <c r="GFS63" s="1"/>
      <c r="GFT63" s="1"/>
      <c r="GFU63" s="1"/>
      <c r="GFV63" s="1"/>
      <c r="GFW63" s="1"/>
      <c r="GFX63" s="1"/>
      <c r="GFY63" s="1"/>
      <c r="GFZ63" s="1"/>
      <c r="GGA63" s="1"/>
      <c r="GGB63" s="1"/>
      <c r="GGC63" s="1"/>
      <c r="GGD63" s="1"/>
      <c r="GGE63" s="1"/>
      <c r="GGF63" s="1"/>
      <c r="GGG63" s="1"/>
      <c r="GGH63" s="1"/>
      <c r="GGI63" s="1"/>
      <c r="GGJ63" s="1"/>
      <c r="GGK63" s="1"/>
      <c r="GGL63" s="1"/>
      <c r="GGM63" s="1"/>
      <c r="GGN63" s="1"/>
      <c r="GGO63" s="1"/>
      <c r="GGP63" s="1"/>
      <c r="GGQ63" s="1"/>
      <c r="GGR63" s="1"/>
      <c r="GGS63" s="1"/>
      <c r="GGT63" s="1"/>
      <c r="GGU63" s="1"/>
      <c r="GGV63" s="1"/>
      <c r="GGW63" s="1"/>
      <c r="GGX63" s="1"/>
      <c r="GGY63" s="1"/>
      <c r="GGZ63" s="1"/>
      <c r="GHA63" s="1"/>
      <c r="GHB63" s="1"/>
      <c r="GHC63" s="1"/>
      <c r="GHD63" s="1"/>
      <c r="GHE63" s="1"/>
      <c r="GHF63" s="1"/>
      <c r="GHG63" s="1"/>
      <c r="GHH63" s="1"/>
      <c r="GHI63" s="1"/>
      <c r="GHJ63" s="1"/>
      <c r="GHK63" s="1"/>
      <c r="GHL63" s="1"/>
      <c r="GHM63" s="1"/>
      <c r="GHN63" s="1"/>
      <c r="GHO63" s="1"/>
      <c r="GHP63" s="1"/>
      <c r="GHQ63" s="1"/>
      <c r="GHR63" s="1"/>
      <c r="GHS63" s="1"/>
      <c r="GHT63" s="1"/>
      <c r="GHU63" s="1"/>
      <c r="GHV63" s="1"/>
      <c r="GHW63" s="1"/>
      <c r="GHX63" s="1"/>
      <c r="GHY63" s="1"/>
      <c r="GHZ63" s="1"/>
      <c r="GIA63" s="1"/>
      <c r="GIB63" s="1"/>
      <c r="GIC63" s="1"/>
      <c r="GID63" s="1"/>
      <c r="GIE63" s="1"/>
      <c r="GIF63" s="1"/>
      <c r="GIG63" s="1"/>
      <c r="GIH63" s="1"/>
      <c r="GII63" s="1"/>
      <c r="GIJ63" s="1"/>
      <c r="GIK63" s="1"/>
      <c r="GIL63" s="1"/>
      <c r="GIM63" s="1"/>
      <c r="GIN63" s="1"/>
      <c r="GIO63" s="1"/>
      <c r="GIP63" s="1"/>
      <c r="GIQ63" s="1"/>
      <c r="GIR63" s="1"/>
      <c r="GIS63" s="1"/>
      <c r="GIT63" s="1"/>
      <c r="GIU63" s="1"/>
      <c r="GIV63" s="1"/>
      <c r="GIW63" s="1"/>
      <c r="GIX63" s="1"/>
      <c r="GIY63" s="1"/>
      <c r="GIZ63" s="1"/>
      <c r="GJA63" s="1"/>
      <c r="GJB63" s="1"/>
      <c r="GJC63" s="1"/>
      <c r="GJD63" s="1"/>
      <c r="GJE63" s="1"/>
      <c r="GJF63" s="1"/>
      <c r="GJG63" s="1"/>
      <c r="GJH63" s="1"/>
      <c r="GJI63" s="1"/>
      <c r="GJJ63" s="1"/>
      <c r="GJK63" s="1"/>
      <c r="GJL63" s="1"/>
      <c r="GJM63" s="1"/>
      <c r="GJN63" s="1"/>
      <c r="GJO63" s="1"/>
      <c r="GJP63" s="1"/>
      <c r="GJQ63" s="1"/>
      <c r="GJR63" s="1"/>
      <c r="GJS63" s="1"/>
      <c r="GJT63" s="1"/>
      <c r="GJU63" s="1"/>
      <c r="GJV63" s="1"/>
      <c r="GJW63" s="1"/>
      <c r="GJX63" s="1"/>
      <c r="GJY63" s="1"/>
      <c r="GJZ63" s="1"/>
      <c r="GKA63" s="1"/>
      <c r="GKB63" s="1"/>
      <c r="GKC63" s="1"/>
      <c r="GKD63" s="1"/>
      <c r="GKE63" s="1"/>
      <c r="GKF63" s="1"/>
      <c r="GKG63" s="1"/>
      <c r="GKH63" s="1"/>
      <c r="GKI63" s="1"/>
      <c r="GKJ63" s="1"/>
      <c r="GKK63" s="1"/>
      <c r="GKL63" s="1"/>
      <c r="GKM63" s="1"/>
      <c r="GKN63" s="1"/>
      <c r="GKO63" s="1"/>
      <c r="GKP63" s="1"/>
      <c r="GKQ63" s="1"/>
      <c r="GKR63" s="1"/>
      <c r="GKS63" s="1"/>
      <c r="GKT63" s="1"/>
      <c r="GKU63" s="1"/>
      <c r="GKV63" s="1"/>
      <c r="GKW63" s="1"/>
      <c r="GKX63" s="1"/>
      <c r="GKY63" s="1"/>
      <c r="GKZ63" s="1"/>
      <c r="GLA63" s="1"/>
      <c r="GLB63" s="1"/>
      <c r="GLC63" s="1"/>
      <c r="GLD63" s="1"/>
      <c r="GLE63" s="1"/>
      <c r="GLF63" s="1"/>
      <c r="GLG63" s="1"/>
      <c r="GLH63" s="1"/>
      <c r="GLI63" s="1"/>
      <c r="GLJ63" s="1"/>
      <c r="GLK63" s="1"/>
      <c r="GLL63" s="1"/>
      <c r="GLM63" s="1"/>
      <c r="GLN63" s="1"/>
      <c r="GLO63" s="1"/>
      <c r="GLP63" s="1"/>
      <c r="GLQ63" s="1"/>
      <c r="GLR63" s="1"/>
      <c r="GLS63" s="1"/>
      <c r="GLT63" s="1"/>
      <c r="GLU63" s="1"/>
      <c r="GLV63" s="1"/>
      <c r="GLW63" s="1"/>
      <c r="GLX63" s="1"/>
      <c r="GLY63" s="1"/>
      <c r="GLZ63" s="1"/>
      <c r="GMA63" s="1"/>
      <c r="GMB63" s="1"/>
      <c r="GMC63" s="1"/>
      <c r="GMD63" s="1"/>
      <c r="GME63" s="1"/>
      <c r="GMF63" s="1"/>
      <c r="GMG63" s="1"/>
      <c r="GMH63" s="1"/>
      <c r="GMI63" s="1"/>
      <c r="GMJ63" s="1"/>
      <c r="GMK63" s="1"/>
      <c r="GML63" s="1"/>
      <c r="GMM63" s="1"/>
      <c r="GMN63" s="1"/>
      <c r="GMO63" s="1"/>
      <c r="GMP63" s="1"/>
      <c r="GMQ63" s="1"/>
      <c r="GMR63" s="1"/>
      <c r="GMS63" s="1"/>
      <c r="GMT63" s="1"/>
      <c r="GMU63" s="1"/>
      <c r="GMV63" s="1"/>
      <c r="GMW63" s="1"/>
      <c r="GMX63" s="1"/>
      <c r="GMY63" s="1"/>
      <c r="GMZ63" s="1"/>
      <c r="GNA63" s="1"/>
      <c r="GNB63" s="1"/>
      <c r="GNC63" s="1"/>
      <c r="GND63" s="1"/>
      <c r="GNE63" s="1"/>
      <c r="GNF63" s="1"/>
      <c r="GNG63" s="1"/>
      <c r="GNH63" s="1"/>
      <c r="GNI63" s="1"/>
      <c r="GNJ63" s="1"/>
      <c r="GNK63" s="1"/>
      <c r="GNL63" s="1"/>
      <c r="GNM63" s="1"/>
      <c r="GNN63" s="1"/>
      <c r="GNO63" s="1"/>
      <c r="GNP63" s="1"/>
      <c r="GNQ63" s="1"/>
      <c r="GNR63" s="1"/>
      <c r="GNS63" s="1"/>
      <c r="GNT63" s="1"/>
      <c r="GNU63" s="1"/>
      <c r="GNV63" s="1"/>
      <c r="GNW63" s="1"/>
      <c r="GNX63" s="1"/>
      <c r="GNY63" s="1"/>
      <c r="GNZ63" s="1"/>
      <c r="GOA63" s="1"/>
      <c r="GOB63" s="1"/>
      <c r="GOC63" s="1"/>
      <c r="GOD63" s="1"/>
      <c r="GOE63" s="1"/>
      <c r="GOF63" s="1"/>
      <c r="GOG63" s="1"/>
      <c r="GOH63" s="1"/>
      <c r="GOI63" s="1"/>
      <c r="GOJ63" s="1"/>
      <c r="GOK63" s="1"/>
      <c r="GOL63" s="1"/>
      <c r="GOM63" s="1"/>
      <c r="GON63" s="1"/>
      <c r="GOO63" s="1"/>
      <c r="GOP63" s="1"/>
      <c r="GOQ63" s="1"/>
      <c r="GOR63" s="1"/>
      <c r="GOS63" s="1"/>
      <c r="GOT63" s="1"/>
      <c r="GOU63" s="1"/>
      <c r="GOV63" s="1"/>
      <c r="GOW63" s="1"/>
      <c r="GOX63" s="1"/>
      <c r="GOY63" s="1"/>
      <c r="GOZ63" s="1"/>
      <c r="GPA63" s="1"/>
      <c r="GPB63" s="1"/>
      <c r="GPC63" s="1"/>
      <c r="GPD63" s="1"/>
      <c r="GPE63" s="1"/>
      <c r="GPF63" s="1"/>
      <c r="GPG63" s="1"/>
      <c r="GPH63" s="1"/>
      <c r="GPI63" s="1"/>
      <c r="GPJ63" s="1"/>
      <c r="GPK63" s="1"/>
      <c r="GPL63" s="1"/>
      <c r="GPM63" s="1"/>
      <c r="GPN63" s="1"/>
      <c r="GPO63" s="1"/>
      <c r="GPP63" s="1"/>
      <c r="GPQ63" s="1"/>
      <c r="GPR63" s="1"/>
      <c r="GPS63" s="1"/>
      <c r="GPT63" s="1"/>
      <c r="GPU63" s="1"/>
      <c r="GPV63" s="1"/>
      <c r="GPW63" s="1"/>
      <c r="GPX63" s="1"/>
      <c r="GPY63" s="1"/>
      <c r="GPZ63" s="1"/>
      <c r="GQA63" s="1"/>
      <c r="GQB63" s="1"/>
      <c r="GQC63" s="1"/>
      <c r="GQD63" s="1"/>
      <c r="GQE63" s="1"/>
      <c r="GQF63" s="1"/>
      <c r="GQG63" s="1"/>
      <c r="GQH63" s="1"/>
      <c r="GQI63" s="1"/>
      <c r="GQJ63" s="1"/>
      <c r="GQK63" s="1"/>
      <c r="GQL63" s="1"/>
      <c r="GQM63" s="1"/>
      <c r="GQN63" s="1"/>
      <c r="GQO63" s="1"/>
      <c r="GQP63" s="1"/>
      <c r="GQQ63" s="1"/>
      <c r="GQR63" s="1"/>
      <c r="GQS63" s="1"/>
      <c r="GQT63" s="1"/>
      <c r="GQU63" s="1"/>
      <c r="GQV63" s="1"/>
      <c r="GQW63" s="1"/>
      <c r="GQX63" s="1"/>
      <c r="GQY63" s="1"/>
      <c r="GQZ63" s="1"/>
      <c r="GRA63" s="1"/>
      <c r="GRB63" s="1"/>
      <c r="GRC63" s="1"/>
      <c r="GRD63" s="1"/>
      <c r="GRE63" s="1"/>
      <c r="GRF63" s="1"/>
      <c r="GRG63" s="1"/>
      <c r="GRH63" s="1"/>
      <c r="GRI63" s="1"/>
      <c r="GRJ63" s="1"/>
      <c r="GRK63" s="1"/>
      <c r="GRL63" s="1"/>
      <c r="GRM63" s="1"/>
      <c r="GRN63" s="1"/>
      <c r="GRO63" s="1"/>
      <c r="GRP63" s="1"/>
      <c r="GRQ63" s="1"/>
      <c r="GRR63" s="1"/>
      <c r="GRS63" s="1"/>
      <c r="GRT63" s="1"/>
      <c r="GRU63" s="1"/>
      <c r="GRV63" s="1"/>
      <c r="GRW63" s="1"/>
      <c r="GRX63" s="1"/>
      <c r="GRY63" s="1"/>
      <c r="GRZ63" s="1"/>
      <c r="GSA63" s="1"/>
      <c r="GSB63" s="1"/>
      <c r="GSC63" s="1"/>
      <c r="GSD63" s="1"/>
      <c r="GSE63" s="1"/>
      <c r="GSF63" s="1"/>
      <c r="GSG63" s="1"/>
      <c r="GSH63" s="1"/>
      <c r="GSI63" s="1"/>
      <c r="GSJ63" s="1"/>
      <c r="GSK63" s="1"/>
      <c r="GSL63" s="1"/>
      <c r="GSM63" s="1"/>
      <c r="GSN63" s="1"/>
      <c r="GSO63" s="1"/>
      <c r="GSP63" s="1"/>
      <c r="GSQ63" s="1"/>
      <c r="GSR63" s="1"/>
      <c r="GSS63" s="1"/>
      <c r="GST63" s="1"/>
      <c r="GSU63" s="1"/>
      <c r="GSV63" s="1"/>
      <c r="GSW63" s="1"/>
      <c r="GSX63" s="1"/>
      <c r="GSY63" s="1"/>
      <c r="GSZ63" s="1"/>
      <c r="GTA63" s="1"/>
      <c r="GTB63" s="1"/>
      <c r="GTC63" s="1"/>
      <c r="GTD63" s="1"/>
      <c r="GTE63" s="1"/>
      <c r="GTF63" s="1"/>
      <c r="GTG63" s="1"/>
      <c r="GTH63" s="1"/>
      <c r="GTI63" s="1"/>
      <c r="GTJ63" s="1"/>
      <c r="GTK63" s="1"/>
      <c r="GTL63" s="1"/>
      <c r="GTM63" s="1"/>
      <c r="GTN63" s="1"/>
      <c r="GTO63" s="1"/>
      <c r="GTP63" s="1"/>
      <c r="GTQ63" s="1"/>
      <c r="GTR63" s="1"/>
      <c r="GTS63" s="1"/>
      <c r="GTT63" s="1"/>
      <c r="GTU63" s="1"/>
      <c r="GTV63" s="1"/>
      <c r="GTW63" s="1"/>
      <c r="GTX63" s="1"/>
      <c r="GTY63" s="1"/>
      <c r="GTZ63" s="1"/>
      <c r="GUA63" s="1"/>
      <c r="GUB63" s="1"/>
      <c r="GUC63" s="1"/>
      <c r="GUD63" s="1"/>
      <c r="GUE63" s="1"/>
      <c r="GUF63" s="1"/>
      <c r="GUG63" s="1"/>
      <c r="GUH63" s="1"/>
      <c r="GUI63" s="1"/>
      <c r="GUJ63" s="1"/>
      <c r="GUK63" s="1"/>
      <c r="GUL63" s="1"/>
      <c r="GUM63" s="1"/>
      <c r="GUN63" s="1"/>
      <c r="GUO63" s="1"/>
      <c r="GUP63" s="1"/>
      <c r="GUQ63" s="1"/>
      <c r="GUR63" s="1"/>
      <c r="GUS63" s="1"/>
      <c r="GUT63" s="1"/>
      <c r="GUU63" s="1"/>
      <c r="GUV63" s="1"/>
      <c r="GUW63" s="1"/>
      <c r="GUX63" s="1"/>
      <c r="GUY63" s="1"/>
      <c r="GUZ63" s="1"/>
      <c r="GVA63" s="1"/>
      <c r="GVB63" s="1"/>
      <c r="GVC63" s="1"/>
      <c r="GVD63" s="1"/>
      <c r="GVE63" s="1"/>
      <c r="GVF63" s="1"/>
      <c r="GVG63" s="1"/>
      <c r="GVH63" s="1"/>
      <c r="GVI63" s="1"/>
      <c r="GVJ63" s="1"/>
      <c r="GVK63" s="1"/>
      <c r="GVL63" s="1"/>
      <c r="GVM63" s="1"/>
      <c r="GVN63" s="1"/>
      <c r="GVO63" s="1"/>
      <c r="GVP63" s="1"/>
      <c r="GVQ63" s="1"/>
      <c r="GVR63" s="1"/>
      <c r="GVS63" s="1"/>
      <c r="GVT63" s="1"/>
      <c r="GVU63" s="1"/>
      <c r="GVV63" s="1"/>
      <c r="GVW63" s="1"/>
      <c r="GVX63" s="1"/>
      <c r="GVY63" s="1"/>
      <c r="GVZ63" s="1"/>
      <c r="GWA63" s="1"/>
      <c r="GWB63" s="1"/>
      <c r="GWC63" s="1"/>
      <c r="GWD63" s="1"/>
      <c r="GWE63" s="1"/>
      <c r="GWF63" s="1"/>
      <c r="GWG63" s="1"/>
      <c r="GWH63" s="1"/>
      <c r="GWI63" s="1"/>
      <c r="GWJ63" s="1"/>
      <c r="GWK63" s="1"/>
      <c r="GWL63" s="1"/>
      <c r="GWM63" s="1"/>
      <c r="GWN63" s="1"/>
      <c r="GWO63" s="1"/>
      <c r="GWP63" s="1"/>
      <c r="GWQ63" s="1"/>
      <c r="GWR63" s="1"/>
      <c r="GWS63" s="1"/>
      <c r="GWT63" s="1"/>
      <c r="GWU63" s="1"/>
      <c r="GWV63" s="1"/>
      <c r="GWW63" s="1"/>
      <c r="GWX63" s="1"/>
      <c r="GWY63" s="1"/>
      <c r="GWZ63" s="1"/>
      <c r="GXA63" s="1"/>
      <c r="GXB63" s="1"/>
      <c r="GXC63" s="1"/>
      <c r="GXD63" s="1"/>
      <c r="GXE63" s="1"/>
      <c r="GXF63" s="1"/>
      <c r="GXG63" s="1"/>
      <c r="GXH63" s="1"/>
      <c r="GXI63" s="1"/>
      <c r="GXJ63" s="1"/>
      <c r="GXK63" s="1"/>
      <c r="GXL63" s="1"/>
      <c r="GXM63" s="1"/>
      <c r="GXN63" s="1"/>
      <c r="GXO63" s="1"/>
      <c r="GXP63" s="1"/>
      <c r="GXQ63" s="1"/>
      <c r="GXR63" s="1"/>
      <c r="GXS63" s="1"/>
      <c r="GXT63" s="1"/>
      <c r="GXU63" s="1"/>
      <c r="GXV63" s="1"/>
      <c r="GXW63" s="1"/>
      <c r="GXX63" s="1"/>
      <c r="GXY63" s="1"/>
      <c r="GXZ63" s="1"/>
      <c r="GYA63" s="1"/>
      <c r="GYB63" s="1"/>
      <c r="GYC63" s="1"/>
      <c r="GYD63" s="1"/>
      <c r="GYE63" s="1"/>
      <c r="GYF63" s="1"/>
      <c r="GYG63" s="1"/>
      <c r="GYH63" s="1"/>
      <c r="GYI63" s="1"/>
      <c r="GYJ63" s="1"/>
      <c r="GYK63" s="1"/>
      <c r="GYL63" s="1"/>
      <c r="GYM63" s="1"/>
      <c r="GYN63" s="1"/>
      <c r="GYO63" s="1"/>
      <c r="GYP63" s="1"/>
      <c r="GYQ63" s="1"/>
      <c r="GYR63" s="1"/>
      <c r="GYS63" s="1"/>
      <c r="GYT63" s="1"/>
      <c r="GYU63" s="1"/>
      <c r="GYV63" s="1"/>
      <c r="GYW63" s="1"/>
      <c r="GYX63" s="1"/>
      <c r="GYY63" s="1"/>
      <c r="GYZ63" s="1"/>
      <c r="GZA63" s="1"/>
      <c r="GZB63" s="1"/>
      <c r="GZC63" s="1"/>
      <c r="GZD63" s="1"/>
      <c r="GZE63" s="1"/>
      <c r="GZF63" s="1"/>
      <c r="GZG63" s="1"/>
      <c r="GZH63" s="1"/>
      <c r="GZI63" s="1"/>
      <c r="GZJ63" s="1"/>
      <c r="GZK63" s="1"/>
      <c r="GZL63" s="1"/>
      <c r="GZM63" s="1"/>
      <c r="GZN63" s="1"/>
      <c r="GZO63" s="1"/>
      <c r="GZP63" s="1"/>
      <c r="GZQ63" s="1"/>
      <c r="GZR63" s="1"/>
      <c r="GZS63" s="1"/>
      <c r="GZT63" s="1"/>
      <c r="GZU63" s="1"/>
      <c r="GZV63" s="1"/>
      <c r="GZW63" s="1"/>
      <c r="GZX63" s="1"/>
      <c r="GZY63" s="1"/>
      <c r="GZZ63" s="1"/>
      <c r="HAA63" s="1"/>
      <c r="HAB63" s="1"/>
      <c r="HAC63" s="1"/>
      <c r="HAD63" s="1"/>
      <c r="HAE63" s="1"/>
      <c r="HAF63" s="1"/>
      <c r="HAG63" s="1"/>
      <c r="HAH63" s="1"/>
      <c r="HAI63" s="1"/>
      <c r="HAJ63" s="1"/>
      <c r="HAK63" s="1"/>
      <c r="HAL63" s="1"/>
      <c r="HAM63" s="1"/>
      <c r="HAN63" s="1"/>
      <c r="HAO63" s="1"/>
      <c r="HAP63" s="1"/>
      <c r="HAQ63" s="1"/>
      <c r="HAR63" s="1"/>
      <c r="HAS63" s="1"/>
      <c r="HAT63" s="1"/>
      <c r="HAU63" s="1"/>
      <c r="HAV63" s="1"/>
      <c r="HAW63" s="1"/>
      <c r="HAX63" s="1"/>
      <c r="HAY63" s="1"/>
      <c r="HAZ63" s="1"/>
      <c r="HBA63" s="1"/>
      <c r="HBB63" s="1"/>
      <c r="HBC63" s="1"/>
      <c r="HBD63" s="1"/>
      <c r="HBE63" s="1"/>
      <c r="HBF63" s="1"/>
      <c r="HBG63" s="1"/>
      <c r="HBH63" s="1"/>
      <c r="HBI63" s="1"/>
      <c r="HBJ63" s="1"/>
      <c r="HBK63" s="1"/>
      <c r="HBL63" s="1"/>
      <c r="HBM63" s="1"/>
      <c r="HBN63" s="1"/>
      <c r="HBO63" s="1"/>
      <c r="HBP63" s="1"/>
      <c r="HBQ63" s="1"/>
      <c r="HBR63" s="1"/>
      <c r="HBS63" s="1"/>
      <c r="HBT63" s="1"/>
      <c r="HBU63" s="1"/>
      <c r="HBV63" s="1"/>
      <c r="HBW63" s="1"/>
      <c r="HBX63" s="1"/>
      <c r="HBY63" s="1"/>
      <c r="HBZ63" s="1"/>
      <c r="HCA63" s="1"/>
      <c r="HCB63" s="1"/>
      <c r="HCC63" s="1"/>
      <c r="HCD63" s="1"/>
      <c r="HCE63" s="1"/>
      <c r="HCF63" s="1"/>
      <c r="HCG63" s="1"/>
      <c r="HCH63" s="1"/>
      <c r="HCI63" s="1"/>
      <c r="HCJ63" s="1"/>
      <c r="HCK63" s="1"/>
      <c r="HCL63" s="1"/>
      <c r="HCM63" s="1"/>
      <c r="HCN63" s="1"/>
      <c r="HCO63" s="1"/>
      <c r="HCP63" s="1"/>
      <c r="HCQ63" s="1"/>
      <c r="HCR63" s="1"/>
      <c r="HCS63" s="1"/>
      <c r="HCT63" s="1"/>
      <c r="HCU63" s="1"/>
      <c r="HCV63" s="1"/>
      <c r="HCW63" s="1"/>
      <c r="HCX63" s="1"/>
      <c r="HCY63" s="1"/>
      <c r="HCZ63" s="1"/>
      <c r="HDA63" s="1"/>
      <c r="HDB63" s="1"/>
      <c r="HDC63" s="1"/>
      <c r="HDD63" s="1"/>
      <c r="HDE63" s="1"/>
      <c r="HDF63" s="1"/>
      <c r="HDG63" s="1"/>
      <c r="HDH63" s="1"/>
      <c r="HDI63" s="1"/>
      <c r="HDJ63" s="1"/>
      <c r="HDK63" s="1"/>
      <c r="HDL63" s="1"/>
      <c r="HDM63" s="1"/>
      <c r="HDN63" s="1"/>
      <c r="HDO63" s="1"/>
      <c r="HDP63" s="1"/>
      <c r="HDQ63" s="1"/>
      <c r="HDR63" s="1"/>
      <c r="HDS63" s="1"/>
      <c r="HDT63" s="1"/>
      <c r="HDU63" s="1"/>
      <c r="HDV63" s="1"/>
      <c r="HDW63" s="1"/>
      <c r="HDX63" s="1"/>
      <c r="HDY63" s="1"/>
      <c r="HDZ63" s="1"/>
      <c r="HEA63" s="1"/>
      <c r="HEB63" s="1"/>
      <c r="HEC63" s="1"/>
      <c r="HED63" s="1"/>
      <c r="HEE63" s="1"/>
      <c r="HEF63" s="1"/>
      <c r="HEG63" s="1"/>
      <c r="HEH63" s="1"/>
      <c r="HEI63" s="1"/>
      <c r="HEJ63" s="1"/>
      <c r="HEK63" s="1"/>
      <c r="HEL63" s="1"/>
      <c r="HEM63" s="1"/>
      <c r="HEN63" s="1"/>
      <c r="HEO63" s="1"/>
      <c r="HEP63" s="1"/>
      <c r="HEQ63" s="1"/>
      <c r="HER63" s="1"/>
      <c r="HES63" s="1"/>
      <c r="HET63" s="1"/>
      <c r="HEU63" s="1"/>
      <c r="HEV63" s="1"/>
      <c r="HEW63" s="1"/>
      <c r="HEX63" s="1"/>
      <c r="HEY63" s="1"/>
      <c r="HEZ63" s="1"/>
      <c r="HFA63" s="1"/>
      <c r="HFB63" s="1"/>
      <c r="HFC63" s="1"/>
      <c r="HFD63" s="1"/>
      <c r="HFE63" s="1"/>
      <c r="HFF63" s="1"/>
      <c r="HFG63" s="1"/>
      <c r="HFH63" s="1"/>
      <c r="HFI63" s="1"/>
      <c r="HFJ63" s="1"/>
      <c r="HFK63" s="1"/>
      <c r="HFL63" s="1"/>
      <c r="HFM63" s="1"/>
      <c r="HFN63" s="1"/>
      <c r="HFO63" s="1"/>
      <c r="HFP63" s="1"/>
      <c r="HFQ63" s="1"/>
      <c r="HFR63" s="1"/>
      <c r="HFS63" s="1"/>
      <c r="HFT63" s="1"/>
      <c r="HFU63" s="1"/>
      <c r="HFV63" s="1"/>
      <c r="HFW63" s="1"/>
      <c r="HFX63" s="1"/>
      <c r="HFY63" s="1"/>
      <c r="HFZ63" s="1"/>
      <c r="HGA63" s="1"/>
      <c r="HGB63" s="1"/>
      <c r="HGC63" s="1"/>
      <c r="HGD63" s="1"/>
      <c r="HGE63" s="1"/>
      <c r="HGF63" s="1"/>
      <c r="HGG63" s="1"/>
      <c r="HGH63" s="1"/>
      <c r="HGI63" s="1"/>
      <c r="HGJ63" s="1"/>
      <c r="HGK63" s="1"/>
      <c r="HGL63" s="1"/>
      <c r="HGM63" s="1"/>
      <c r="HGN63" s="1"/>
      <c r="HGO63" s="1"/>
      <c r="HGP63" s="1"/>
      <c r="HGQ63" s="1"/>
      <c r="HGR63" s="1"/>
      <c r="HGS63" s="1"/>
      <c r="HGT63" s="1"/>
      <c r="HGU63" s="1"/>
      <c r="HGV63" s="1"/>
      <c r="HGW63" s="1"/>
      <c r="HGX63" s="1"/>
      <c r="HGY63" s="1"/>
      <c r="HGZ63" s="1"/>
      <c r="HHA63" s="1"/>
      <c r="HHB63" s="1"/>
      <c r="HHC63" s="1"/>
      <c r="HHD63" s="1"/>
      <c r="HHE63" s="1"/>
      <c r="HHF63" s="1"/>
      <c r="HHG63" s="1"/>
      <c r="HHH63" s="1"/>
      <c r="HHI63" s="1"/>
      <c r="HHJ63" s="1"/>
      <c r="HHK63" s="1"/>
      <c r="HHL63" s="1"/>
      <c r="HHM63" s="1"/>
      <c r="HHN63" s="1"/>
      <c r="HHO63" s="1"/>
      <c r="HHP63" s="1"/>
      <c r="HHQ63" s="1"/>
      <c r="HHR63" s="1"/>
      <c r="HHS63" s="1"/>
      <c r="HHT63" s="1"/>
      <c r="HHU63" s="1"/>
      <c r="HHV63" s="1"/>
      <c r="HHW63" s="1"/>
      <c r="HHX63" s="1"/>
      <c r="HHY63" s="1"/>
      <c r="HHZ63" s="1"/>
      <c r="HIA63" s="1"/>
      <c r="HIB63" s="1"/>
      <c r="HIC63" s="1"/>
      <c r="HID63" s="1"/>
      <c r="HIE63" s="1"/>
      <c r="HIF63" s="1"/>
      <c r="HIG63" s="1"/>
      <c r="HIH63" s="1"/>
      <c r="HII63" s="1"/>
      <c r="HIJ63" s="1"/>
      <c r="HIK63" s="1"/>
      <c r="HIL63" s="1"/>
      <c r="HIM63" s="1"/>
      <c r="HIN63" s="1"/>
      <c r="HIO63" s="1"/>
      <c r="HIP63" s="1"/>
      <c r="HIQ63" s="1"/>
      <c r="HIR63" s="1"/>
      <c r="HIS63" s="1"/>
      <c r="HIT63" s="1"/>
      <c r="HIU63" s="1"/>
      <c r="HIV63" s="1"/>
      <c r="HIW63" s="1"/>
      <c r="HIX63" s="1"/>
      <c r="HIY63" s="1"/>
      <c r="HIZ63" s="1"/>
      <c r="HJA63" s="1"/>
      <c r="HJB63" s="1"/>
      <c r="HJC63" s="1"/>
      <c r="HJD63" s="1"/>
      <c r="HJE63" s="1"/>
      <c r="HJF63" s="1"/>
      <c r="HJG63" s="1"/>
      <c r="HJH63" s="1"/>
      <c r="HJI63" s="1"/>
      <c r="HJJ63" s="1"/>
      <c r="HJK63" s="1"/>
      <c r="HJL63" s="1"/>
      <c r="HJM63" s="1"/>
      <c r="HJN63" s="1"/>
      <c r="HJO63" s="1"/>
      <c r="HJP63" s="1"/>
      <c r="HJQ63" s="1"/>
      <c r="HJR63" s="1"/>
      <c r="HJS63" s="1"/>
      <c r="HJT63" s="1"/>
      <c r="HJU63" s="1"/>
      <c r="HJV63" s="1"/>
      <c r="HJW63" s="1"/>
      <c r="HJX63" s="1"/>
      <c r="HJY63" s="1"/>
      <c r="HJZ63" s="1"/>
      <c r="HKA63" s="1"/>
      <c r="HKB63" s="1"/>
      <c r="HKC63" s="1"/>
      <c r="HKD63" s="1"/>
      <c r="HKE63" s="1"/>
      <c r="HKF63" s="1"/>
      <c r="HKG63" s="1"/>
      <c r="HKH63" s="1"/>
      <c r="HKI63" s="1"/>
      <c r="HKJ63" s="1"/>
      <c r="HKK63" s="1"/>
      <c r="HKL63" s="1"/>
      <c r="HKM63" s="1"/>
      <c r="HKN63" s="1"/>
      <c r="HKO63" s="1"/>
      <c r="HKP63" s="1"/>
      <c r="HKQ63" s="1"/>
      <c r="HKR63" s="1"/>
      <c r="HKS63" s="1"/>
      <c r="HKT63" s="1"/>
      <c r="HKU63" s="1"/>
      <c r="HKV63" s="1"/>
      <c r="HKW63" s="1"/>
      <c r="HKX63" s="1"/>
      <c r="HKY63" s="1"/>
      <c r="HKZ63" s="1"/>
      <c r="HLA63" s="1"/>
      <c r="HLB63" s="1"/>
      <c r="HLC63" s="1"/>
      <c r="HLD63" s="1"/>
      <c r="HLE63" s="1"/>
      <c r="HLF63" s="1"/>
      <c r="HLG63" s="1"/>
      <c r="HLH63" s="1"/>
      <c r="HLI63" s="1"/>
      <c r="HLJ63" s="1"/>
      <c r="HLK63" s="1"/>
      <c r="HLL63" s="1"/>
      <c r="HLM63" s="1"/>
      <c r="HLN63" s="1"/>
      <c r="HLO63" s="1"/>
      <c r="HLP63" s="1"/>
      <c r="HLQ63" s="1"/>
      <c r="HLR63" s="1"/>
      <c r="HLS63" s="1"/>
      <c r="HLT63" s="1"/>
      <c r="HLU63" s="1"/>
      <c r="HLV63" s="1"/>
      <c r="HLW63" s="1"/>
      <c r="HLX63" s="1"/>
      <c r="HLY63" s="1"/>
      <c r="HLZ63" s="1"/>
      <c r="HMA63" s="1"/>
      <c r="HMB63" s="1"/>
      <c r="HMC63" s="1"/>
      <c r="HMD63" s="1"/>
      <c r="HME63" s="1"/>
      <c r="HMF63" s="1"/>
      <c r="HMG63" s="1"/>
      <c r="HMH63" s="1"/>
      <c r="HMI63" s="1"/>
      <c r="HMJ63" s="1"/>
      <c r="HMK63" s="1"/>
      <c r="HML63" s="1"/>
      <c r="HMM63" s="1"/>
      <c r="HMN63" s="1"/>
      <c r="HMO63" s="1"/>
      <c r="HMP63" s="1"/>
      <c r="HMQ63" s="1"/>
      <c r="HMR63" s="1"/>
      <c r="HMS63" s="1"/>
      <c r="HMT63" s="1"/>
      <c r="HMU63" s="1"/>
      <c r="HMV63" s="1"/>
      <c r="HMW63" s="1"/>
      <c r="HMX63" s="1"/>
      <c r="HMY63" s="1"/>
      <c r="HMZ63" s="1"/>
      <c r="HNA63" s="1"/>
      <c r="HNB63" s="1"/>
      <c r="HNC63" s="1"/>
      <c r="HND63" s="1"/>
      <c r="HNE63" s="1"/>
      <c r="HNF63" s="1"/>
      <c r="HNG63" s="1"/>
      <c r="HNH63" s="1"/>
      <c r="HNI63" s="1"/>
      <c r="HNJ63" s="1"/>
      <c r="HNK63" s="1"/>
      <c r="HNL63" s="1"/>
      <c r="HNM63" s="1"/>
      <c r="HNN63" s="1"/>
      <c r="HNO63" s="1"/>
      <c r="HNP63" s="1"/>
      <c r="HNQ63" s="1"/>
      <c r="HNR63" s="1"/>
      <c r="HNS63" s="1"/>
      <c r="HNT63" s="1"/>
      <c r="HNU63" s="1"/>
      <c r="HNV63" s="1"/>
      <c r="HNW63" s="1"/>
      <c r="HNX63" s="1"/>
      <c r="HNY63" s="1"/>
      <c r="HNZ63" s="1"/>
      <c r="HOA63" s="1"/>
      <c r="HOB63" s="1"/>
      <c r="HOC63" s="1"/>
      <c r="HOD63" s="1"/>
      <c r="HOE63" s="1"/>
      <c r="HOF63" s="1"/>
      <c r="HOG63" s="1"/>
      <c r="HOH63" s="1"/>
      <c r="HOI63" s="1"/>
      <c r="HOJ63" s="1"/>
      <c r="HOK63" s="1"/>
      <c r="HOL63" s="1"/>
      <c r="HOM63" s="1"/>
      <c r="HON63" s="1"/>
      <c r="HOO63" s="1"/>
      <c r="HOP63" s="1"/>
      <c r="HOQ63" s="1"/>
      <c r="HOR63" s="1"/>
      <c r="HOS63" s="1"/>
      <c r="HOT63" s="1"/>
      <c r="HOU63" s="1"/>
      <c r="HOV63" s="1"/>
      <c r="HOW63" s="1"/>
      <c r="HOX63" s="1"/>
      <c r="HOY63" s="1"/>
      <c r="HOZ63" s="1"/>
      <c r="HPA63" s="1"/>
      <c r="HPB63" s="1"/>
      <c r="HPC63" s="1"/>
      <c r="HPD63" s="1"/>
      <c r="HPE63" s="1"/>
      <c r="HPF63" s="1"/>
      <c r="HPG63" s="1"/>
      <c r="HPH63" s="1"/>
      <c r="HPI63" s="1"/>
      <c r="HPJ63" s="1"/>
      <c r="HPK63" s="1"/>
      <c r="HPL63" s="1"/>
      <c r="HPM63" s="1"/>
      <c r="HPN63" s="1"/>
      <c r="HPO63" s="1"/>
      <c r="HPP63" s="1"/>
      <c r="HPQ63" s="1"/>
      <c r="HPR63" s="1"/>
      <c r="HPS63" s="1"/>
      <c r="HPT63" s="1"/>
      <c r="HPU63" s="1"/>
      <c r="HPV63" s="1"/>
      <c r="HPW63" s="1"/>
      <c r="HPX63" s="1"/>
      <c r="HPY63" s="1"/>
      <c r="HPZ63" s="1"/>
      <c r="HQA63" s="1"/>
      <c r="HQB63" s="1"/>
      <c r="HQC63" s="1"/>
      <c r="HQD63" s="1"/>
      <c r="HQE63" s="1"/>
      <c r="HQF63" s="1"/>
      <c r="HQG63" s="1"/>
      <c r="HQH63" s="1"/>
      <c r="HQI63" s="1"/>
      <c r="HQJ63" s="1"/>
      <c r="HQK63" s="1"/>
      <c r="HQL63" s="1"/>
      <c r="HQM63" s="1"/>
      <c r="HQN63" s="1"/>
      <c r="HQO63" s="1"/>
      <c r="HQP63" s="1"/>
      <c r="HQQ63" s="1"/>
      <c r="HQR63" s="1"/>
      <c r="HQS63" s="1"/>
      <c r="HQT63" s="1"/>
      <c r="HQU63" s="1"/>
      <c r="HQV63" s="1"/>
      <c r="HQW63" s="1"/>
      <c r="HQX63" s="1"/>
      <c r="HQY63" s="1"/>
      <c r="HQZ63" s="1"/>
      <c r="HRA63" s="1"/>
      <c r="HRB63" s="1"/>
      <c r="HRC63" s="1"/>
      <c r="HRD63" s="1"/>
      <c r="HRE63" s="1"/>
      <c r="HRF63" s="1"/>
      <c r="HRG63" s="1"/>
      <c r="HRH63" s="1"/>
      <c r="HRI63" s="1"/>
      <c r="HRJ63" s="1"/>
      <c r="HRK63" s="1"/>
      <c r="HRL63" s="1"/>
      <c r="HRM63" s="1"/>
      <c r="HRN63" s="1"/>
      <c r="HRO63" s="1"/>
      <c r="HRP63" s="1"/>
      <c r="HRQ63" s="1"/>
      <c r="HRR63" s="1"/>
      <c r="HRS63" s="1"/>
      <c r="HRT63" s="1"/>
      <c r="HRU63" s="1"/>
      <c r="HRV63" s="1"/>
      <c r="HRW63" s="1"/>
      <c r="HRX63" s="1"/>
      <c r="HRY63" s="1"/>
      <c r="HRZ63" s="1"/>
      <c r="HSA63" s="1"/>
      <c r="HSB63" s="1"/>
      <c r="HSC63" s="1"/>
      <c r="HSD63" s="1"/>
      <c r="HSE63" s="1"/>
      <c r="HSF63" s="1"/>
      <c r="HSG63" s="1"/>
      <c r="HSH63" s="1"/>
      <c r="HSI63" s="1"/>
      <c r="HSJ63" s="1"/>
      <c r="HSK63" s="1"/>
      <c r="HSL63" s="1"/>
      <c r="HSM63" s="1"/>
      <c r="HSN63" s="1"/>
      <c r="HSO63" s="1"/>
      <c r="HSP63" s="1"/>
      <c r="HSQ63" s="1"/>
      <c r="HSR63" s="1"/>
      <c r="HSS63" s="1"/>
      <c r="HST63" s="1"/>
      <c r="HSU63" s="1"/>
      <c r="HSV63" s="1"/>
      <c r="HSW63" s="1"/>
      <c r="HSX63" s="1"/>
      <c r="HSY63" s="1"/>
      <c r="HSZ63" s="1"/>
      <c r="HTA63" s="1"/>
      <c r="HTB63" s="1"/>
      <c r="HTC63" s="1"/>
      <c r="HTD63" s="1"/>
      <c r="HTE63" s="1"/>
      <c r="HTF63" s="1"/>
      <c r="HTG63" s="1"/>
      <c r="HTH63" s="1"/>
      <c r="HTI63" s="1"/>
      <c r="HTJ63" s="1"/>
      <c r="HTK63" s="1"/>
      <c r="HTL63" s="1"/>
      <c r="HTM63" s="1"/>
      <c r="HTN63" s="1"/>
      <c r="HTO63" s="1"/>
      <c r="HTP63" s="1"/>
      <c r="HTQ63" s="1"/>
      <c r="HTR63" s="1"/>
      <c r="HTS63" s="1"/>
      <c r="HTT63" s="1"/>
      <c r="HTU63" s="1"/>
      <c r="HTV63" s="1"/>
      <c r="HTW63" s="1"/>
      <c r="HTX63" s="1"/>
      <c r="HTY63" s="1"/>
      <c r="HTZ63" s="1"/>
      <c r="HUA63" s="1"/>
      <c r="HUB63" s="1"/>
      <c r="HUC63" s="1"/>
      <c r="HUD63" s="1"/>
      <c r="HUE63" s="1"/>
      <c r="HUF63" s="1"/>
      <c r="HUG63" s="1"/>
      <c r="HUH63" s="1"/>
      <c r="HUI63" s="1"/>
      <c r="HUJ63" s="1"/>
      <c r="HUK63" s="1"/>
      <c r="HUL63" s="1"/>
      <c r="HUM63" s="1"/>
      <c r="HUN63" s="1"/>
      <c r="HUO63" s="1"/>
      <c r="HUP63" s="1"/>
      <c r="HUQ63" s="1"/>
      <c r="HUR63" s="1"/>
      <c r="HUS63" s="1"/>
      <c r="HUT63" s="1"/>
      <c r="HUU63" s="1"/>
      <c r="HUV63" s="1"/>
      <c r="HUW63" s="1"/>
      <c r="HUX63" s="1"/>
      <c r="HUY63" s="1"/>
      <c r="HUZ63" s="1"/>
      <c r="HVA63" s="1"/>
      <c r="HVB63" s="1"/>
      <c r="HVC63" s="1"/>
      <c r="HVD63" s="1"/>
      <c r="HVE63" s="1"/>
      <c r="HVF63" s="1"/>
      <c r="HVG63" s="1"/>
      <c r="HVH63" s="1"/>
      <c r="HVI63" s="1"/>
      <c r="HVJ63" s="1"/>
      <c r="HVK63" s="1"/>
      <c r="HVL63" s="1"/>
      <c r="HVM63" s="1"/>
      <c r="HVN63" s="1"/>
      <c r="HVO63" s="1"/>
      <c r="HVP63" s="1"/>
      <c r="HVQ63" s="1"/>
      <c r="HVR63" s="1"/>
      <c r="HVS63" s="1"/>
      <c r="HVT63" s="1"/>
      <c r="HVU63" s="1"/>
      <c r="HVV63" s="1"/>
      <c r="HVW63" s="1"/>
      <c r="HVX63" s="1"/>
      <c r="HVY63" s="1"/>
      <c r="HVZ63" s="1"/>
      <c r="HWA63" s="1"/>
      <c r="HWB63" s="1"/>
      <c r="HWC63" s="1"/>
      <c r="HWD63" s="1"/>
      <c r="HWE63" s="1"/>
      <c r="HWF63" s="1"/>
      <c r="HWG63" s="1"/>
      <c r="HWH63" s="1"/>
      <c r="HWI63" s="1"/>
      <c r="HWJ63" s="1"/>
      <c r="HWK63" s="1"/>
      <c r="HWL63" s="1"/>
      <c r="HWM63" s="1"/>
      <c r="HWN63" s="1"/>
      <c r="HWO63" s="1"/>
      <c r="HWP63" s="1"/>
      <c r="HWQ63" s="1"/>
      <c r="HWR63" s="1"/>
      <c r="HWS63" s="1"/>
      <c r="HWT63" s="1"/>
      <c r="HWU63" s="1"/>
      <c r="HWV63" s="1"/>
      <c r="HWW63" s="1"/>
      <c r="HWX63" s="1"/>
      <c r="HWY63" s="1"/>
      <c r="HWZ63" s="1"/>
      <c r="HXA63" s="1"/>
      <c r="HXB63" s="1"/>
      <c r="HXC63" s="1"/>
      <c r="HXD63" s="1"/>
      <c r="HXE63" s="1"/>
      <c r="HXF63" s="1"/>
      <c r="HXG63" s="1"/>
      <c r="HXH63" s="1"/>
      <c r="HXI63" s="1"/>
      <c r="HXJ63" s="1"/>
      <c r="HXK63" s="1"/>
      <c r="HXL63" s="1"/>
      <c r="HXM63" s="1"/>
      <c r="HXN63" s="1"/>
      <c r="HXO63" s="1"/>
      <c r="HXP63" s="1"/>
      <c r="HXQ63" s="1"/>
      <c r="HXR63" s="1"/>
      <c r="HXS63" s="1"/>
      <c r="HXT63" s="1"/>
      <c r="HXU63" s="1"/>
      <c r="HXV63" s="1"/>
      <c r="HXW63" s="1"/>
      <c r="HXX63" s="1"/>
      <c r="HXY63" s="1"/>
      <c r="HXZ63" s="1"/>
      <c r="HYA63" s="1"/>
      <c r="HYB63" s="1"/>
      <c r="HYC63" s="1"/>
      <c r="HYD63" s="1"/>
      <c r="HYE63" s="1"/>
      <c r="HYF63" s="1"/>
      <c r="HYG63" s="1"/>
      <c r="HYH63" s="1"/>
      <c r="HYI63" s="1"/>
      <c r="HYJ63" s="1"/>
      <c r="HYK63" s="1"/>
      <c r="HYL63" s="1"/>
      <c r="HYM63" s="1"/>
      <c r="HYN63" s="1"/>
      <c r="HYO63" s="1"/>
      <c r="HYP63" s="1"/>
      <c r="HYQ63" s="1"/>
      <c r="HYR63" s="1"/>
      <c r="HYS63" s="1"/>
      <c r="HYT63" s="1"/>
      <c r="HYU63" s="1"/>
      <c r="HYV63" s="1"/>
      <c r="HYW63" s="1"/>
      <c r="HYX63" s="1"/>
      <c r="HYY63" s="1"/>
      <c r="HYZ63" s="1"/>
      <c r="HZA63" s="1"/>
      <c r="HZB63" s="1"/>
      <c r="HZC63" s="1"/>
      <c r="HZD63" s="1"/>
      <c r="HZE63" s="1"/>
      <c r="HZF63" s="1"/>
      <c r="HZG63" s="1"/>
      <c r="HZH63" s="1"/>
      <c r="HZI63" s="1"/>
      <c r="HZJ63" s="1"/>
      <c r="HZK63" s="1"/>
      <c r="HZL63" s="1"/>
      <c r="HZM63" s="1"/>
      <c r="HZN63" s="1"/>
      <c r="HZO63" s="1"/>
      <c r="HZP63" s="1"/>
      <c r="HZQ63" s="1"/>
      <c r="HZR63" s="1"/>
      <c r="HZS63" s="1"/>
      <c r="HZT63" s="1"/>
      <c r="HZU63" s="1"/>
      <c r="HZV63" s="1"/>
      <c r="HZW63" s="1"/>
      <c r="HZX63" s="1"/>
      <c r="HZY63" s="1"/>
      <c r="HZZ63" s="1"/>
      <c r="IAA63" s="1"/>
      <c r="IAB63" s="1"/>
      <c r="IAC63" s="1"/>
      <c r="IAD63" s="1"/>
      <c r="IAE63" s="1"/>
      <c r="IAF63" s="1"/>
      <c r="IAG63" s="1"/>
      <c r="IAH63" s="1"/>
      <c r="IAI63" s="1"/>
      <c r="IAJ63" s="1"/>
      <c r="IAK63" s="1"/>
      <c r="IAL63" s="1"/>
      <c r="IAM63" s="1"/>
      <c r="IAN63" s="1"/>
      <c r="IAO63" s="1"/>
      <c r="IAP63" s="1"/>
      <c r="IAQ63" s="1"/>
      <c r="IAR63" s="1"/>
      <c r="IAS63" s="1"/>
      <c r="IAT63" s="1"/>
      <c r="IAU63" s="1"/>
      <c r="IAV63" s="1"/>
      <c r="IAW63" s="1"/>
      <c r="IAX63" s="1"/>
      <c r="IAY63" s="1"/>
      <c r="IAZ63" s="1"/>
      <c r="IBA63" s="1"/>
      <c r="IBB63" s="1"/>
      <c r="IBC63" s="1"/>
      <c r="IBD63" s="1"/>
      <c r="IBE63" s="1"/>
      <c r="IBF63" s="1"/>
      <c r="IBG63" s="1"/>
      <c r="IBH63" s="1"/>
      <c r="IBI63" s="1"/>
      <c r="IBJ63" s="1"/>
      <c r="IBK63" s="1"/>
      <c r="IBL63" s="1"/>
      <c r="IBM63" s="1"/>
      <c r="IBN63" s="1"/>
      <c r="IBO63" s="1"/>
      <c r="IBP63" s="1"/>
      <c r="IBQ63" s="1"/>
      <c r="IBR63" s="1"/>
      <c r="IBS63" s="1"/>
      <c r="IBT63" s="1"/>
      <c r="IBU63" s="1"/>
      <c r="IBV63" s="1"/>
      <c r="IBW63" s="1"/>
      <c r="IBX63" s="1"/>
      <c r="IBY63" s="1"/>
      <c r="IBZ63" s="1"/>
      <c r="ICA63" s="1"/>
      <c r="ICB63" s="1"/>
      <c r="ICC63" s="1"/>
      <c r="ICD63" s="1"/>
      <c r="ICE63" s="1"/>
      <c r="ICF63" s="1"/>
      <c r="ICG63" s="1"/>
      <c r="ICH63" s="1"/>
      <c r="ICI63" s="1"/>
      <c r="ICJ63" s="1"/>
      <c r="ICK63" s="1"/>
      <c r="ICL63" s="1"/>
      <c r="ICM63" s="1"/>
      <c r="ICN63" s="1"/>
      <c r="ICO63" s="1"/>
      <c r="ICP63" s="1"/>
      <c r="ICQ63" s="1"/>
      <c r="ICR63" s="1"/>
      <c r="ICS63" s="1"/>
      <c r="ICT63" s="1"/>
      <c r="ICU63" s="1"/>
      <c r="ICV63" s="1"/>
      <c r="ICW63" s="1"/>
      <c r="ICX63" s="1"/>
      <c r="ICY63" s="1"/>
      <c r="ICZ63" s="1"/>
      <c r="IDA63" s="1"/>
      <c r="IDB63" s="1"/>
      <c r="IDC63" s="1"/>
      <c r="IDD63" s="1"/>
      <c r="IDE63" s="1"/>
      <c r="IDF63" s="1"/>
      <c r="IDG63" s="1"/>
      <c r="IDH63" s="1"/>
      <c r="IDI63" s="1"/>
      <c r="IDJ63" s="1"/>
      <c r="IDK63" s="1"/>
      <c r="IDL63" s="1"/>
      <c r="IDM63" s="1"/>
      <c r="IDN63" s="1"/>
      <c r="IDO63" s="1"/>
      <c r="IDP63" s="1"/>
      <c r="IDQ63" s="1"/>
      <c r="IDR63" s="1"/>
      <c r="IDS63" s="1"/>
      <c r="IDT63" s="1"/>
      <c r="IDU63" s="1"/>
      <c r="IDV63" s="1"/>
      <c r="IDW63" s="1"/>
      <c r="IDX63" s="1"/>
      <c r="IDY63" s="1"/>
      <c r="IDZ63" s="1"/>
      <c r="IEA63" s="1"/>
      <c r="IEB63" s="1"/>
      <c r="IEC63" s="1"/>
      <c r="IED63" s="1"/>
      <c r="IEE63" s="1"/>
      <c r="IEF63" s="1"/>
      <c r="IEG63" s="1"/>
      <c r="IEH63" s="1"/>
      <c r="IEI63" s="1"/>
      <c r="IEJ63" s="1"/>
      <c r="IEK63" s="1"/>
      <c r="IEL63" s="1"/>
      <c r="IEM63" s="1"/>
      <c r="IEN63" s="1"/>
      <c r="IEO63" s="1"/>
      <c r="IEP63" s="1"/>
      <c r="IEQ63" s="1"/>
      <c r="IER63" s="1"/>
      <c r="IES63" s="1"/>
      <c r="IET63" s="1"/>
      <c r="IEU63" s="1"/>
      <c r="IEV63" s="1"/>
      <c r="IEW63" s="1"/>
      <c r="IEX63" s="1"/>
      <c r="IEY63" s="1"/>
      <c r="IEZ63" s="1"/>
      <c r="IFA63" s="1"/>
      <c r="IFB63" s="1"/>
      <c r="IFC63" s="1"/>
      <c r="IFD63" s="1"/>
      <c r="IFE63" s="1"/>
      <c r="IFF63" s="1"/>
      <c r="IFG63" s="1"/>
      <c r="IFH63" s="1"/>
      <c r="IFI63" s="1"/>
      <c r="IFJ63" s="1"/>
      <c r="IFK63" s="1"/>
      <c r="IFL63" s="1"/>
      <c r="IFM63" s="1"/>
      <c r="IFN63" s="1"/>
      <c r="IFO63" s="1"/>
      <c r="IFP63" s="1"/>
      <c r="IFQ63" s="1"/>
      <c r="IFR63" s="1"/>
      <c r="IFS63" s="1"/>
      <c r="IFT63" s="1"/>
      <c r="IFU63" s="1"/>
      <c r="IFV63" s="1"/>
      <c r="IFW63" s="1"/>
      <c r="IFX63" s="1"/>
      <c r="IFY63" s="1"/>
      <c r="IFZ63" s="1"/>
      <c r="IGA63" s="1"/>
      <c r="IGB63" s="1"/>
      <c r="IGC63" s="1"/>
      <c r="IGD63" s="1"/>
      <c r="IGE63" s="1"/>
      <c r="IGF63" s="1"/>
      <c r="IGG63" s="1"/>
      <c r="IGH63" s="1"/>
      <c r="IGI63" s="1"/>
      <c r="IGJ63" s="1"/>
      <c r="IGK63" s="1"/>
      <c r="IGL63" s="1"/>
      <c r="IGM63" s="1"/>
      <c r="IGN63" s="1"/>
      <c r="IGO63" s="1"/>
      <c r="IGP63" s="1"/>
      <c r="IGQ63" s="1"/>
      <c r="IGR63" s="1"/>
      <c r="IGS63" s="1"/>
      <c r="IGT63" s="1"/>
      <c r="IGU63" s="1"/>
      <c r="IGV63" s="1"/>
      <c r="IGW63" s="1"/>
      <c r="IGX63" s="1"/>
      <c r="IGY63" s="1"/>
      <c r="IGZ63" s="1"/>
      <c r="IHA63" s="1"/>
      <c r="IHB63" s="1"/>
      <c r="IHC63" s="1"/>
      <c r="IHD63" s="1"/>
      <c r="IHE63" s="1"/>
      <c r="IHF63" s="1"/>
      <c r="IHG63" s="1"/>
      <c r="IHH63" s="1"/>
      <c r="IHI63" s="1"/>
      <c r="IHJ63" s="1"/>
      <c r="IHK63" s="1"/>
      <c r="IHL63" s="1"/>
      <c r="IHM63" s="1"/>
      <c r="IHN63" s="1"/>
      <c r="IHO63" s="1"/>
      <c r="IHP63" s="1"/>
      <c r="IHQ63" s="1"/>
      <c r="IHR63" s="1"/>
      <c r="IHS63" s="1"/>
      <c r="IHT63" s="1"/>
      <c r="IHU63" s="1"/>
      <c r="IHV63" s="1"/>
      <c r="IHW63" s="1"/>
      <c r="IHX63" s="1"/>
      <c r="IHY63" s="1"/>
      <c r="IHZ63" s="1"/>
      <c r="IIA63" s="1"/>
      <c r="IIB63" s="1"/>
      <c r="IIC63" s="1"/>
      <c r="IID63" s="1"/>
      <c r="IIE63" s="1"/>
      <c r="IIF63" s="1"/>
      <c r="IIG63" s="1"/>
      <c r="IIH63" s="1"/>
      <c r="III63" s="1"/>
      <c r="IIJ63" s="1"/>
      <c r="IIK63" s="1"/>
      <c r="IIL63" s="1"/>
      <c r="IIM63" s="1"/>
      <c r="IIN63" s="1"/>
      <c r="IIO63" s="1"/>
      <c r="IIP63" s="1"/>
      <c r="IIQ63" s="1"/>
      <c r="IIR63" s="1"/>
      <c r="IIS63" s="1"/>
      <c r="IIT63" s="1"/>
      <c r="IIU63" s="1"/>
      <c r="IIV63" s="1"/>
      <c r="IIW63" s="1"/>
      <c r="IIX63" s="1"/>
      <c r="IIY63" s="1"/>
      <c r="IIZ63" s="1"/>
      <c r="IJA63" s="1"/>
      <c r="IJB63" s="1"/>
      <c r="IJC63" s="1"/>
      <c r="IJD63" s="1"/>
      <c r="IJE63" s="1"/>
      <c r="IJF63" s="1"/>
      <c r="IJG63" s="1"/>
      <c r="IJH63" s="1"/>
      <c r="IJI63" s="1"/>
      <c r="IJJ63" s="1"/>
      <c r="IJK63" s="1"/>
      <c r="IJL63" s="1"/>
      <c r="IJM63" s="1"/>
      <c r="IJN63" s="1"/>
      <c r="IJO63" s="1"/>
      <c r="IJP63" s="1"/>
      <c r="IJQ63" s="1"/>
      <c r="IJR63" s="1"/>
      <c r="IJS63" s="1"/>
      <c r="IJT63" s="1"/>
      <c r="IJU63" s="1"/>
      <c r="IJV63" s="1"/>
      <c r="IJW63" s="1"/>
      <c r="IJX63" s="1"/>
      <c r="IJY63" s="1"/>
      <c r="IJZ63" s="1"/>
      <c r="IKA63" s="1"/>
      <c r="IKB63" s="1"/>
      <c r="IKC63" s="1"/>
      <c r="IKD63" s="1"/>
      <c r="IKE63" s="1"/>
      <c r="IKF63" s="1"/>
      <c r="IKG63" s="1"/>
      <c r="IKH63" s="1"/>
      <c r="IKI63" s="1"/>
      <c r="IKJ63" s="1"/>
      <c r="IKK63" s="1"/>
      <c r="IKL63" s="1"/>
      <c r="IKM63" s="1"/>
      <c r="IKN63" s="1"/>
      <c r="IKO63" s="1"/>
      <c r="IKP63" s="1"/>
      <c r="IKQ63" s="1"/>
      <c r="IKR63" s="1"/>
      <c r="IKS63" s="1"/>
      <c r="IKT63" s="1"/>
      <c r="IKU63" s="1"/>
      <c r="IKV63" s="1"/>
      <c r="IKW63" s="1"/>
      <c r="IKX63" s="1"/>
      <c r="IKY63" s="1"/>
      <c r="IKZ63" s="1"/>
      <c r="ILA63" s="1"/>
      <c r="ILB63" s="1"/>
      <c r="ILC63" s="1"/>
      <c r="ILD63" s="1"/>
      <c r="ILE63" s="1"/>
      <c r="ILF63" s="1"/>
      <c r="ILG63" s="1"/>
      <c r="ILH63" s="1"/>
      <c r="ILI63" s="1"/>
      <c r="ILJ63" s="1"/>
      <c r="ILK63" s="1"/>
      <c r="ILL63" s="1"/>
      <c r="ILM63" s="1"/>
      <c r="ILN63" s="1"/>
      <c r="ILO63" s="1"/>
      <c r="ILP63" s="1"/>
      <c r="ILQ63" s="1"/>
      <c r="ILR63" s="1"/>
      <c r="ILS63" s="1"/>
      <c r="ILT63" s="1"/>
      <c r="ILU63" s="1"/>
      <c r="ILV63" s="1"/>
      <c r="ILW63" s="1"/>
      <c r="ILX63" s="1"/>
      <c r="ILY63" s="1"/>
      <c r="ILZ63" s="1"/>
      <c r="IMA63" s="1"/>
      <c r="IMB63" s="1"/>
      <c r="IMC63" s="1"/>
      <c r="IMD63" s="1"/>
      <c r="IME63" s="1"/>
      <c r="IMF63" s="1"/>
      <c r="IMG63" s="1"/>
      <c r="IMH63" s="1"/>
      <c r="IMI63" s="1"/>
      <c r="IMJ63" s="1"/>
      <c r="IMK63" s="1"/>
      <c r="IML63" s="1"/>
      <c r="IMM63" s="1"/>
      <c r="IMN63" s="1"/>
      <c r="IMO63" s="1"/>
      <c r="IMP63" s="1"/>
      <c r="IMQ63" s="1"/>
      <c r="IMR63" s="1"/>
      <c r="IMS63" s="1"/>
      <c r="IMT63" s="1"/>
      <c r="IMU63" s="1"/>
      <c r="IMV63" s="1"/>
      <c r="IMW63" s="1"/>
      <c r="IMX63" s="1"/>
      <c r="IMY63" s="1"/>
      <c r="IMZ63" s="1"/>
      <c r="INA63" s="1"/>
      <c r="INB63" s="1"/>
      <c r="INC63" s="1"/>
      <c r="IND63" s="1"/>
      <c r="INE63" s="1"/>
      <c r="INF63" s="1"/>
      <c r="ING63" s="1"/>
      <c r="INH63" s="1"/>
      <c r="INI63" s="1"/>
      <c r="INJ63" s="1"/>
      <c r="INK63" s="1"/>
      <c r="INL63" s="1"/>
      <c r="INM63" s="1"/>
      <c r="INN63" s="1"/>
      <c r="INO63" s="1"/>
      <c r="INP63" s="1"/>
      <c r="INQ63" s="1"/>
      <c r="INR63" s="1"/>
      <c r="INS63" s="1"/>
      <c r="INT63" s="1"/>
      <c r="INU63" s="1"/>
      <c r="INV63" s="1"/>
      <c r="INW63" s="1"/>
      <c r="INX63" s="1"/>
      <c r="INY63" s="1"/>
      <c r="INZ63" s="1"/>
      <c r="IOA63" s="1"/>
      <c r="IOB63" s="1"/>
      <c r="IOC63" s="1"/>
      <c r="IOD63" s="1"/>
      <c r="IOE63" s="1"/>
      <c r="IOF63" s="1"/>
      <c r="IOG63" s="1"/>
      <c r="IOH63" s="1"/>
      <c r="IOI63" s="1"/>
      <c r="IOJ63" s="1"/>
      <c r="IOK63" s="1"/>
      <c r="IOL63" s="1"/>
      <c r="IOM63" s="1"/>
      <c r="ION63" s="1"/>
      <c r="IOO63" s="1"/>
      <c r="IOP63" s="1"/>
      <c r="IOQ63" s="1"/>
      <c r="IOR63" s="1"/>
      <c r="IOS63" s="1"/>
      <c r="IOT63" s="1"/>
      <c r="IOU63" s="1"/>
      <c r="IOV63" s="1"/>
      <c r="IOW63" s="1"/>
      <c r="IOX63" s="1"/>
      <c r="IOY63" s="1"/>
      <c r="IOZ63" s="1"/>
      <c r="IPA63" s="1"/>
      <c r="IPB63" s="1"/>
      <c r="IPC63" s="1"/>
      <c r="IPD63" s="1"/>
      <c r="IPE63" s="1"/>
      <c r="IPF63" s="1"/>
      <c r="IPG63" s="1"/>
      <c r="IPH63" s="1"/>
      <c r="IPI63" s="1"/>
      <c r="IPJ63" s="1"/>
      <c r="IPK63" s="1"/>
      <c r="IPL63" s="1"/>
      <c r="IPM63" s="1"/>
      <c r="IPN63" s="1"/>
      <c r="IPO63" s="1"/>
      <c r="IPP63" s="1"/>
      <c r="IPQ63" s="1"/>
      <c r="IPR63" s="1"/>
      <c r="IPS63" s="1"/>
      <c r="IPT63" s="1"/>
      <c r="IPU63" s="1"/>
      <c r="IPV63" s="1"/>
      <c r="IPW63" s="1"/>
      <c r="IPX63" s="1"/>
      <c r="IPY63" s="1"/>
      <c r="IPZ63" s="1"/>
      <c r="IQA63" s="1"/>
      <c r="IQB63" s="1"/>
      <c r="IQC63" s="1"/>
      <c r="IQD63" s="1"/>
      <c r="IQE63" s="1"/>
      <c r="IQF63" s="1"/>
      <c r="IQG63" s="1"/>
      <c r="IQH63" s="1"/>
      <c r="IQI63" s="1"/>
      <c r="IQJ63" s="1"/>
      <c r="IQK63" s="1"/>
      <c r="IQL63" s="1"/>
      <c r="IQM63" s="1"/>
      <c r="IQN63" s="1"/>
      <c r="IQO63" s="1"/>
      <c r="IQP63" s="1"/>
      <c r="IQQ63" s="1"/>
      <c r="IQR63" s="1"/>
      <c r="IQS63" s="1"/>
      <c r="IQT63" s="1"/>
      <c r="IQU63" s="1"/>
      <c r="IQV63" s="1"/>
      <c r="IQW63" s="1"/>
      <c r="IQX63" s="1"/>
      <c r="IQY63" s="1"/>
      <c r="IQZ63" s="1"/>
      <c r="IRA63" s="1"/>
      <c r="IRB63" s="1"/>
      <c r="IRC63" s="1"/>
      <c r="IRD63" s="1"/>
      <c r="IRE63" s="1"/>
      <c r="IRF63" s="1"/>
      <c r="IRG63" s="1"/>
      <c r="IRH63" s="1"/>
      <c r="IRI63" s="1"/>
      <c r="IRJ63" s="1"/>
      <c r="IRK63" s="1"/>
      <c r="IRL63" s="1"/>
      <c r="IRM63" s="1"/>
      <c r="IRN63" s="1"/>
      <c r="IRO63" s="1"/>
      <c r="IRP63" s="1"/>
      <c r="IRQ63" s="1"/>
      <c r="IRR63" s="1"/>
      <c r="IRS63" s="1"/>
      <c r="IRT63" s="1"/>
      <c r="IRU63" s="1"/>
      <c r="IRV63" s="1"/>
      <c r="IRW63" s="1"/>
      <c r="IRX63" s="1"/>
      <c r="IRY63" s="1"/>
      <c r="IRZ63" s="1"/>
      <c r="ISA63" s="1"/>
      <c r="ISB63" s="1"/>
      <c r="ISC63" s="1"/>
      <c r="ISD63" s="1"/>
      <c r="ISE63" s="1"/>
      <c r="ISF63" s="1"/>
      <c r="ISG63" s="1"/>
      <c r="ISH63" s="1"/>
      <c r="ISI63" s="1"/>
      <c r="ISJ63" s="1"/>
      <c r="ISK63" s="1"/>
      <c r="ISL63" s="1"/>
      <c r="ISM63" s="1"/>
      <c r="ISN63" s="1"/>
      <c r="ISO63" s="1"/>
      <c r="ISP63" s="1"/>
      <c r="ISQ63" s="1"/>
      <c r="ISR63" s="1"/>
      <c r="ISS63" s="1"/>
      <c r="IST63" s="1"/>
      <c r="ISU63" s="1"/>
      <c r="ISV63" s="1"/>
      <c r="ISW63" s="1"/>
      <c r="ISX63" s="1"/>
      <c r="ISY63" s="1"/>
      <c r="ISZ63" s="1"/>
      <c r="ITA63" s="1"/>
      <c r="ITB63" s="1"/>
      <c r="ITC63" s="1"/>
      <c r="ITD63" s="1"/>
      <c r="ITE63" s="1"/>
      <c r="ITF63" s="1"/>
      <c r="ITG63" s="1"/>
      <c r="ITH63" s="1"/>
      <c r="ITI63" s="1"/>
      <c r="ITJ63" s="1"/>
      <c r="ITK63" s="1"/>
      <c r="ITL63" s="1"/>
      <c r="ITM63" s="1"/>
      <c r="ITN63" s="1"/>
      <c r="ITO63" s="1"/>
      <c r="ITP63" s="1"/>
      <c r="ITQ63" s="1"/>
      <c r="ITR63" s="1"/>
      <c r="ITS63" s="1"/>
      <c r="ITT63" s="1"/>
      <c r="ITU63" s="1"/>
      <c r="ITV63" s="1"/>
      <c r="ITW63" s="1"/>
      <c r="ITX63" s="1"/>
      <c r="ITY63" s="1"/>
      <c r="ITZ63" s="1"/>
      <c r="IUA63" s="1"/>
      <c r="IUB63" s="1"/>
      <c r="IUC63" s="1"/>
      <c r="IUD63" s="1"/>
      <c r="IUE63" s="1"/>
      <c r="IUF63" s="1"/>
      <c r="IUG63" s="1"/>
      <c r="IUH63" s="1"/>
      <c r="IUI63" s="1"/>
      <c r="IUJ63" s="1"/>
      <c r="IUK63" s="1"/>
      <c r="IUL63" s="1"/>
      <c r="IUM63" s="1"/>
      <c r="IUN63" s="1"/>
      <c r="IUO63" s="1"/>
      <c r="IUP63" s="1"/>
      <c r="IUQ63" s="1"/>
      <c r="IUR63" s="1"/>
      <c r="IUS63" s="1"/>
      <c r="IUT63" s="1"/>
      <c r="IUU63" s="1"/>
      <c r="IUV63" s="1"/>
      <c r="IUW63" s="1"/>
      <c r="IUX63" s="1"/>
      <c r="IUY63" s="1"/>
      <c r="IUZ63" s="1"/>
      <c r="IVA63" s="1"/>
      <c r="IVB63" s="1"/>
      <c r="IVC63" s="1"/>
      <c r="IVD63" s="1"/>
      <c r="IVE63" s="1"/>
      <c r="IVF63" s="1"/>
      <c r="IVG63" s="1"/>
      <c r="IVH63" s="1"/>
      <c r="IVI63" s="1"/>
      <c r="IVJ63" s="1"/>
      <c r="IVK63" s="1"/>
      <c r="IVL63" s="1"/>
      <c r="IVM63" s="1"/>
      <c r="IVN63" s="1"/>
      <c r="IVO63" s="1"/>
      <c r="IVP63" s="1"/>
      <c r="IVQ63" s="1"/>
      <c r="IVR63" s="1"/>
      <c r="IVS63" s="1"/>
      <c r="IVT63" s="1"/>
      <c r="IVU63" s="1"/>
      <c r="IVV63" s="1"/>
      <c r="IVW63" s="1"/>
      <c r="IVX63" s="1"/>
      <c r="IVY63" s="1"/>
      <c r="IVZ63" s="1"/>
      <c r="IWA63" s="1"/>
      <c r="IWB63" s="1"/>
      <c r="IWC63" s="1"/>
      <c r="IWD63" s="1"/>
      <c r="IWE63" s="1"/>
      <c r="IWF63" s="1"/>
      <c r="IWG63" s="1"/>
      <c r="IWH63" s="1"/>
      <c r="IWI63" s="1"/>
      <c r="IWJ63" s="1"/>
      <c r="IWK63" s="1"/>
      <c r="IWL63" s="1"/>
      <c r="IWM63" s="1"/>
      <c r="IWN63" s="1"/>
      <c r="IWO63" s="1"/>
      <c r="IWP63" s="1"/>
      <c r="IWQ63" s="1"/>
      <c r="IWR63" s="1"/>
      <c r="IWS63" s="1"/>
      <c r="IWT63" s="1"/>
      <c r="IWU63" s="1"/>
      <c r="IWV63" s="1"/>
      <c r="IWW63" s="1"/>
      <c r="IWX63" s="1"/>
      <c r="IWY63" s="1"/>
      <c r="IWZ63" s="1"/>
      <c r="IXA63" s="1"/>
      <c r="IXB63" s="1"/>
      <c r="IXC63" s="1"/>
      <c r="IXD63" s="1"/>
      <c r="IXE63" s="1"/>
      <c r="IXF63" s="1"/>
      <c r="IXG63" s="1"/>
      <c r="IXH63" s="1"/>
      <c r="IXI63" s="1"/>
      <c r="IXJ63" s="1"/>
      <c r="IXK63" s="1"/>
      <c r="IXL63" s="1"/>
      <c r="IXM63" s="1"/>
      <c r="IXN63" s="1"/>
      <c r="IXO63" s="1"/>
      <c r="IXP63" s="1"/>
      <c r="IXQ63" s="1"/>
      <c r="IXR63" s="1"/>
      <c r="IXS63" s="1"/>
      <c r="IXT63" s="1"/>
      <c r="IXU63" s="1"/>
      <c r="IXV63" s="1"/>
      <c r="IXW63" s="1"/>
      <c r="IXX63" s="1"/>
      <c r="IXY63" s="1"/>
      <c r="IXZ63" s="1"/>
      <c r="IYA63" s="1"/>
      <c r="IYB63" s="1"/>
      <c r="IYC63" s="1"/>
      <c r="IYD63" s="1"/>
      <c r="IYE63" s="1"/>
      <c r="IYF63" s="1"/>
      <c r="IYG63" s="1"/>
      <c r="IYH63" s="1"/>
      <c r="IYI63" s="1"/>
      <c r="IYJ63" s="1"/>
      <c r="IYK63" s="1"/>
      <c r="IYL63" s="1"/>
      <c r="IYM63" s="1"/>
      <c r="IYN63" s="1"/>
      <c r="IYO63" s="1"/>
      <c r="IYP63" s="1"/>
      <c r="IYQ63" s="1"/>
      <c r="IYR63" s="1"/>
      <c r="IYS63" s="1"/>
      <c r="IYT63" s="1"/>
      <c r="IYU63" s="1"/>
      <c r="IYV63" s="1"/>
      <c r="IYW63" s="1"/>
      <c r="IYX63" s="1"/>
      <c r="IYY63" s="1"/>
      <c r="IYZ63" s="1"/>
      <c r="IZA63" s="1"/>
      <c r="IZB63" s="1"/>
      <c r="IZC63" s="1"/>
      <c r="IZD63" s="1"/>
      <c r="IZE63" s="1"/>
      <c r="IZF63" s="1"/>
      <c r="IZG63" s="1"/>
      <c r="IZH63" s="1"/>
      <c r="IZI63" s="1"/>
      <c r="IZJ63" s="1"/>
      <c r="IZK63" s="1"/>
      <c r="IZL63" s="1"/>
      <c r="IZM63" s="1"/>
      <c r="IZN63" s="1"/>
      <c r="IZO63" s="1"/>
      <c r="IZP63" s="1"/>
      <c r="IZQ63" s="1"/>
      <c r="IZR63" s="1"/>
      <c r="IZS63" s="1"/>
      <c r="IZT63" s="1"/>
      <c r="IZU63" s="1"/>
      <c r="IZV63" s="1"/>
      <c r="IZW63" s="1"/>
      <c r="IZX63" s="1"/>
      <c r="IZY63" s="1"/>
      <c r="IZZ63" s="1"/>
      <c r="JAA63" s="1"/>
      <c r="JAB63" s="1"/>
      <c r="JAC63" s="1"/>
      <c r="JAD63" s="1"/>
      <c r="JAE63" s="1"/>
      <c r="JAF63" s="1"/>
      <c r="JAG63" s="1"/>
      <c r="JAH63" s="1"/>
      <c r="JAI63" s="1"/>
      <c r="JAJ63" s="1"/>
      <c r="JAK63" s="1"/>
      <c r="JAL63" s="1"/>
      <c r="JAM63" s="1"/>
      <c r="JAN63" s="1"/>
      <c r="JAO63" s="1"/>
      <c r="JAP63" s="1"/>
      <c r="JAQ63" s="1"/>
      <c r="JAR63" s="1"/>
      <c r="JAS63" s="1"/>
      <c r="JAT63" s="1"/>
      <c r="JAU63" s="1"/>
      <c r="JAV63" s="1"/>
      <c r="JAW63" s="1"/>
      <c r="JAX63" s="1"/>
      <c r="JAY63" s="1"/>
      <c r="JAZ63" s="1"/>
      <c r="JBA63" s="1"/>
      <c r="JBB63" s="1"/>
      <c r="JBC63" s="1"/>
      <c r="JBD63" s="1"/>
      <c r="JBE63" s="1"/>
      <c r="JBF63" s="1"/>
      <c r="JBG63" s="1"/>
      <c r="JBH63" s="1"/>
      <c r="JBI63" s="1"/>
      <c r="JBJ63" s="1"/>
      <c r="JBK63" s="1"/>
      <c r="JBL63" s="1"/>
      <c r="JBM63" s="1"/>
      <c r="JBN63" s="1"/>
      <c r="JBO63" s="1"/>
      <c r="JBP63" s="1"/>
      <c r="JBQ63" s="1"/>
      <c r="JBR63" s="1"/>
      <c r="JBS63" s="1"/>
      <c r="JBT63" s="1"/>
      <c r="JBU63" s="1"/>
      <c r="JBV63" s="1"/>
      <c r="JBW63" s="1"/>
      <c r="JBX63" s="1"/>
      <c r="JBY63" s="1"/>
      <c r="JBZ63" s="1"/>
      <c r="JCA63" s="1"/>
      <c r="JCB63" s="1"/>
      <c r="JCC63" s="1"/>
      <c r="JCD63" s="1"/>
      <c r="JCE63" s="1"/>
      <c r="JCF63" s="1"/>
      <c r="JCG63" s="1"/>
      <c r="JCH63" s="1"/>
      <c r="JCI63" s="1"/>
      <c r="JCJ63" s="1"/>
      <c r="JCK63" s="1"/>
      <c r="JCL63" s="1"/>
      <c r="JCM63" s="1"/>
      <c r="JCN63" s="1"/>
      <c r="JCO63" s="1"/>
      <c r="JCP63" s="1"/>
      <c r="JCQ63" s="1"/>
      <c r="JCR63" s="1"/>
      <c r="JCS63" s="1"/>
      <c r="JCT63" s="1"/>
      <c r="JCU63" s="1"/>
      <c r="JCV63" s="1"/>
      <c r="JCW63" s="1"/>
      <c r="JCX63" s="1"/>
      <c r="JCY63" s="1"/>
      <c r="JCZ63" s="1"/>
      <c r="JDA63" s="1"/>
      <c r="JDB63" s="1"/>
      <c r="JDC63" s="1"/>
      <c r="JDD63" s="1"/>
      <c r="JDE63" s="1"/>
      <c r="JDF63" s="1"/>
      <c r="JDG63" s="1"/>
      <c r="JDH63" s="1"/>
      <c r="JDI63" s="1"/>
      <c r="JDJ63" s="1"/>
      <c r="JDK63" s="1"/>
      <c r="JDL63" s="1"/>
      <c r="JDM63" s="1"/>
      <c r="JDN63" s="1"/>
      <c r="JDO63" s="1"/>
      <c r="JDP63" s="1"/>
      <c r="JDQ63" s="1"/>
      <c r="JDR63" s="1"/>
      <c r="JDS63" s="1"/>
      <c r="JDT63" s="1"/>
      <c r="JDU63" s="1"/>
      <c r="JDV63" s="1"/>
      <c r="JDW63" s="1"/>
      <c r="JDX63" s="1"/>
      <c r="JDY63" s="1"/>
      <c r="JDZ63" s="1"/>
      <c r="JEA63" s="1"/>
      <c r="JEB63" s="1"/>
      <c r="JEC63" s="1"/>
      <c r="JED63" s="1"/>
      <c r="JEE63" s="1"/>
      <c r="JEF63" s="1"/>
      <c r="JEG63" s="1"/>
      <c r="JEH63" s="1"/>
      <c r="JEI63" s="1"/>
      <c r="JEJ63" s="1"/>
      <c r="JEK63" s="1"/>
      <c r="JEL63" s="1"/>
      <c r="JEM63" s="1"/>
      <c r="JEN63" s="1"/>
      <c r="JEO63" s="1"/>
      <c r="JEP63" s="1"/>
      <c r="JEQ63" s="1"/>
      <c r="JER63" s="1"/>
      <c r="JES63" s="1"/>
      <c r="JET63" s="1"/>
      <c r="JEU63" s="1"/>
      <c r="JEV63" s="1"/>
      <c r="JEW63" s="1"/>
      <c r="JEX63" s="1"/>
      <c r="JEY63" s="1"/>
      <c r="JEZ63" s="1"/>
      <c r="JFA63" s="1"/>
      <c r="JFB63" s="1"/>
      <c r="JFC63" s="1"/>
      <c r="JFD63" s="1"/>
      <c r="JFE63" s="1"/>
      <c r="JFF63" s="1"/>
      <c r="JFG63" s="1"/>
      <c r="JFH63" s="1"/>
      <c r="JFI63" s="1"/>
      <c r="JFJ63" s="1"/>
      <c r="JFK63" s="1"/>
      <c r="JFL63" s="1"/>
      <c r="JFM63" s="1"/>
      <c r="JFN63" s="1"/>
      <c r="JFO63" s="1"/>
      <c r="JFP63" s="1"/>
      <c r="JFQ63" s="1"/>
      <c r="JFR63" s="1"/>
      <c r="JFS63" s="1"/>
      <c r="JFT63" s="1"/>
      <c r="JFU63" s="1"/>
      <c r="JFV63" s="1"/>
      <c r="JFW63" s="1"/>
      <c r="JFX63" s="1"/>
      <c r="JFY63" s="1"/>
      <c r="JFZ63" s="1"/>
      <c r="JGA63" s="1"/>
      <c r="JGB63" s="1"/>
      <c r="JGC63" s="1"/>
      <c r="JGD63" s="1"/>
      <c r="JGE63" s="1"/>
      <c r="JGF63" s="1"/>
      <c r="JGG63" s="1"/>
      <c r="JGH63" s="1"/>
      <c r="JGI63" s="1"/>
      <c r="JGJ63" s="1"/>
      <c r="JGK63" s="1"/>
      <c r="JGL63" s="1"/>
      <c r="JGM63" s="1"/>
      <c r="JGN63" s="1"/>
      <c r="JGO63" s="1"/>
      <c r="JGP63" s="1"/>
      <c r="JGQ63" s="1"/>
      <c r="JGR63" s="1"/>
      <c r="JGS63" s="1"/>
      <c r="JGT63" s="1"/>
      <c r="JGU63" s="1"/>
      <c r="JGV63" s="1"/>
      <c r="JGW63" s="1"/>
      <c r="JGX63" s="1"/>
      <c r="JGY63" s="1"/>
      <c r="JGZ63" s="1"/>
      <c r="JHA63" s="1"/>
      <c r="JHB63" s="1"/>
      <c r="JHC63" s="1"/>
      <c r="JHD63" s="1"/>
      <c r="JHE63" s="1"/>
      <c r="JHF63" s="1"/>
      <c r="JHG63" s="1"/>
      <c r="JHH63" s="1"/>
      <c r="JHI63" s="1"/>
      <c r="JHJ63" s="1"/>
      <c r="JHK63" s="1"/>
      <c r="JHL63" s="1"/>
      <c r="JHM63" s="1"/>
      <c r="JHN63" s="1"/>
      <c r="JHO63" s="1"/>
      <c r="JHP63" s="1"/>
      <c r="JHQ63" s="1"/>
      <c r="JHR63" s="1"/>
      <c r="JHS63" s="1"/>
      <c r="JHT63" s="1"/>
      <c r="JHU63" s="1"/>
      <c r="JHV63" s="1"/>
      <c r="JHW63" s="1"/>
      <c r="JHX63" s="1"/>
      <c r="JHY63" s="1"/>
      <c r="JHZ63" s="1"/>
      <c r="JIA63" s="1"/>
      <c r="JIB63" s="1"/>
      <c r="JIC63" s="1"/>
      <c r="JID63" s="1"/>
      <c r="JIE63" s="1"/>
      <c r="JIF63" s="1"/>
      <c r="JIG63" s="1"/>
      <c r="JIH63" s="1"/>
      <c r="JII63" s="1"/>
      <c r="JIJ63" s="1"/>
      <c r="JIK63" s="1"/>
      <c r="JIL63" s="1"/>
      <c r="JIM63" s="1"/>
      <c r="JIN63" s="1"/>
      <c r="JIO63" s="1"/>
      <c r="JIP63" s="1"/>
      <c r="JIQ63" s="1"/>
      <c r="JIR63" s="1"/>
      <c r="JIS63" s="1"/>
      <c r="JIT63" s="1"/>
      <c r="JIU63" s="1"/>
      <c r="JIV63" s="1"/>
      <c r="JIW63" s="1"/>
      <c r="JIX63" s="1"/>
      <c r="JIY63" s="1"/>
      <c r="JIZ63" s="1"/>
      <c r="JJA63" s="1"/>
      <c r="JJB63" s="1"/>
      <c r="JJC63" s="1"/>
      <c r="JJD63" s="1"/>
      <c r="JJE63" s="1"/>
      <c r="JJF63" s="1"/>
      <c r="JJG63" s="1"/>
      <c r="JJH63" s="1"/>
      <c r="JJI63" s="1"/>
      <c r="JJJ63" s="1"/>
      <c r="JJK63" s="1"/>
      <c r="JJL63" s="1"/>
      <c r="JJM63" s="1"/>
      <c r="JJN63" s="1"/>
      <c r="JJO63" s="1"/>
      <c r="JJP63" s="1"/>
      <c r="JJQ63" s="1"/>
      <c r="JJR63" s="1"/>
      <c r="JJS63" s="1"/>
      <c r="JJT63" s="1"/>
      <c r="JJU63" s="1"/>
      <c r="JJV63" s="1"/>
      <c r="JJW63" s="1"/>
      <c r="JJX63" s="1"/>
      <c r="JJY63" s="1"/>
      <c r="JJZ63" s="1"/>
      <c r="JKA63" s="1"/>
      <c r="JKB63" s="1"/>
      <c r="JKC63" s="1"/>
      <c r="JKD63" s="1"/>
      <c r="JKE63" s="1"/>
      <c r="JKF63" s="1"/>
      <c r="JKG63" s="1"/>
      <c r="JKH63" s="1"/>
      <c r="JKI63" s="1"/>
      <c r="JKJ63" s="1"/>
      <c r="JKK63" s="1"/>
      <c r="JKL63" s="1"/>
      <c r="JKM63" s="1"/>
      <c r="JKN63" s="1"/>
      <c r="JKO63" s="1"/>
      <c r="JKP63" s="1"/>
      <c r="JKQ63" s="1"/>
      <c r="JKR63" s="1"/>
      <c r="JKS63" s="1"/>
      <c r="JKT63" s="1"/>
      <c r="JKU63" s="1"/>
      <c r="JKV63" s="1"/>
      <c r="JKW63" s="1"/>
      <c r="JKX63" s="1"/>
      <c r="JKY63" s="1"/>
      <c r="JKZ63" s="1"/>
      <c r="JLA63" s="1"/>
      <c r="JLB63" s="1"/>
      <c r="JLC63" s="1"/>
      <c r="JLD63" s="1"/>
      <c r="JLE63" s="1"/>
      <c r="JLF63" s="1"/>
      <c r="JLG63" s="1"/>
      <c r="JLH63" s="1"/>
      <c r="JLI63" s="1"/>
      <c r="JLJ63" s="1"/>
      <c r="JLK63" s="1"/>
      <c r="JLL63" s="1"/>
      <c r="JLM63" s="1"/>
      <c r="JLN63" s="1"/>
      <c r="JLO63" s="1"/>
      <c r="JLP63" s="1"/>
      <c r="JLQ63" s="1"/>
      <c r="JLR63" s="1"/>
      <c r="JLS63" s="1"/>
      <c r="JLT63" s="1"/>
      <c r="JLU63" s="1"/>
      <c r="JLV63" s="1"/>
      <c r="JLW63" s="1"/>
      <c r="JLX63" s="1"/>
      <c r="JLY63" s="1"/>
      <c r="JLZ63" s="1"/>
      <c r="JMA63" s="1"/>
      <c r="JMB63" s="1"/>
      <c r="JMC63" s="1"/>
      <c r="JMD63" s="1"/>
      <c r="JME63" s="1"/>
      <c r="JMF63" s="1"/>
      <c r="JMG63" s="1"/>
      <c r="JMH63" s="1"/>
      <c r="JMI63" s="1"/>
      <c r="JMJ63" s="1"/>
      <c r="JMK63" s="1"/>
      <c r="JML63" s="1"/>
      <c r="JMM63" s="1"/>
      <c r="JMN63" s="1"/>
      <c r="JMO63" s="1"/>
      <c r="JMP63" s="1"/>
      <c r="JMQ63" s="1"/>
      <c r="JMR63" s="1"/>
      <c r="JMS63" s="1"/>
      <c r="JMT63" s="1"/>
      <c r="JMU63" s="1"/>
      <c r="JMV63" s="1"/>
      <c r="JMW63" s="1"/>
      <c r="JMX63" s="1"/>
      <c r="JMY63" s="1"/>
      <c r="JMZ63" s="1"/>
      <c r="JNA63" s="1"/>
      <c r="JNB63" s="1"/>
      <c r="JNC63" s="1"/>
      <c r="JND63" s="1"/>
      <c r="JNE63" s="1"/>
      <c r="JNF63" s="1"/>
      <c r="JNG63" s="1"/>
      <c r="JNH63" s="1"/>
      <c r="JNI63" s="1"/>
      <c r="JNJ63" s="1"/>
      <c r="JNK63" s="1"/>
      <c r="JNL63" s="1"/>
      <c r="JNM63" s="1"/>
      <c r="JNN63" s="1"/>
      <c r="JNO63" s="1"/>
      <c r="JNP63" s="1"/>
      <c r="JNQ63" s="1"/>
      <c r="JNR63" s="1"/>
      <c r="JNS63" s="1"/>
      <c r="JNT63" s="1"/>
      <c r="JNU63" s="1"/>
      <c r="JNV63" s="1"/>
      <c r="JNW63" s="1"/>
      <c r="JNX63" s="1"/>
      <c r="JNY63" s="1"/>
      <c r="JNZ63" s="1"/>
      <c r="JOA63" s="1"/>
      <c r="JOB63" s="1"/>
      <c r="JOC63" s="1"/>
      <c r="JOD63" s="1"/>
      <c r="JOE63" s="1"/>
      <c r="JOF63" s="1"/>
      <c r="JOG63" s="1"/>
      <c r="JOH63" s="1"/>
      <c r="JOI63" s="1"/>
      <c r="JOJ63" s="1"/>
      <c r="JOK63" s="1"/>
      <c r="JOL63" s="1"/>
      <c r="JOM63" s="1"/>
      <c r="JON63" s="1"/>
      <c r="JOO63" s="1"/>
      <c r="JOP63" s="1"/>
      <c r="JOQ63" s="1"/>
      <c r="JOR63" s="1"/>
      <c r="JOS63" s="1"/>
      <c r="JOT63" s="1"/>
      <c r="JOU63" s="1"/>
      <c r="JOV63" s="1"/>
      <c r="JOW63" s="1"/>
      <c r="JOX63" s="1"/>
      <c r="JOY63" s="1"/>
      <c r="JOZ63" s="1"/>
      <c r="JPA63" s="1"/>
      <c r="JPB63" s="1"/>
      <c r="JPC63" s="1"/>
      <c r="JPD63" s="1"/>
      <c r="JPE63" s="1"/>
      <c r="JPF63" s="1"/>
      <c r="JPG63" s="1"/>
      <c r="JPH63" s="1"/>
      <c r="JPI63" s="1"/>
      <c r="JPJ63" s="1"/>
      <c r="JPK63" s="1"/>
      <c r="JPL63" s="1"/>
      <c r="JPM63" s="1"/>
      <c r="JPN63" s="1"/>
      <c r="JPO63" s="1"/>
      <c r="JPP63" s="1"/>
      <c r="JPQ63" s="1"/>
      <c r="JPR63" s="1"/>
      <c r="JPS63" s="1"/>
      <c r="JPT63" s="1"/>
      <c r="JPU63" s="1"/>
      <c r="JPV63" s="1"/>
      <c r="JPW63" s="1"/>
      <c r="JPX63" s="1"/>
      <c r="JPY63" s="1"/>
      <c r="JPZ63" s="1"/>
      <c r="JQA63" s="1"/>
      <c r="JQB63" s="1"/>
      <c r="JQC63" s="1"/>
      <c r="JQD63" s="1"/>
      <c r="JQE63" s="1"/>
      <c r="JQF63" s="1"/>
      <c r="JQG63" s="1"/>
      <c r="JQH63" s="1"/>
      <c r="JQI63" s="1"/>
      <c r="JQJ63" s="1"/>
      <c r="JQK63" s="1"/>
      <c r="JQL63" s="1"/>
      <c r="JQM63" s="1"/>
      <c r="JQN63" s="1"/>
      <c r="JQO63" s="1"/>
      <c r="JQP63" s="1"/>
      <c r="JQQ63" s="1"/>
      <c r="JQR63" s="1"/>
      <c r="JQS63" s="1"/>
      <c r="JQT63" s="1"/>
      <c r="JQU63" s="1"/>
      <c r="JQV63" s="1"/>
      <c r="JQW63" s="1"/>
      <c r="JQX63" s="1"/>
      <c r="JQY63" s="1"/>
      <c r="JQZ63" s="1"/>
      <c r="JRA63" s="1"/>
      <c r="JRB63" s="1"/>
      <c r="JRC63" s="1"/>
      <c r="JRD63" s="1"/>
      <c r="JRE63" s="1"/>
      <c r="JRF63" s="1"/>
      <c r="JRG63" s="1"/>
      <c r="JRH63" s="1"/>
      <c r="JRI63" s="1"/>
      <c r="JRJ63" s="1"/>
      <c r="JRK63" s="1"/>
      <c r="JRL63" s="1"/>
      <c r="JRM63" s="1"/>
      <c r="JRN63" s="1"/>
      <c r="JRO63" s="1"/>
      <c r="JRP63" s="1"/>
      <c r="JRQ63" s="1"/>
      <c r="JRR63" s="1"/>
      <c r="JRS63" s="1"/>
      <c r="JRT63" s="1"/>
      <c r="JRU63" s="1"/>
      <c r="JRV63" s="1"/>
      <c r="JRW63" s="1"/>
      <c r="JRX63" s="1"/>
      <c r="JRY63" s="1"/>
      <c r="JRZ63" s="1"/>
      <c r="JSA63" s="1"/>
      <c r="JSB63" s="1"/>
      <c r="JSC63" s="1"/>
      <c r="JSD63" s="1"/>
      <c r="JSE63" s="1"/>
      <c r="JSF63" s="1"/>
      <c r="JSG63" s="1"/>
      <c r="JSH63" s="1"/>
      <c r="JSI63" s="1"/>
      <c r="JSJ63" s="1"/>
      <c r="JSK63" s="1"/>
      <c r="JSL63" s="1"/>
      <c r="JSM63" s="1"/>
      <c r="JSN63" s="1"/>
      <c r="JSO63" s="1"/>
      <c r="JSP63" s="1"/>
      <c r="JSQ63" s="1"/>
      <c r="JSR63" s="1"/>
      <c r="JSS63" s="1"/>
      <c r="JST63" s="1"/>
      <c r="JSU63" s="1"/>
      <c r="JSV63" s="1"/>
      <c r="JSW63" s="1"/>
      <c r="JSX63" s="1"/>
      <c r="JSY63" s="1"/>
      <c r="JSZ63" s="1"/>
      <c r="JTA63" s="1"/>
      <c r="JTB63" s="1"/>
      <c r="JTC63" s="1"/>
      <c r="JTD63" s="1"/>
      <c r="JTE63" s="1"/>
      <c r="JTF63" s="1"/>
      <c r="JTG63" s="1"/>
      <c r="JTH63" s="1"/>
      <c r="JTI63" s="1"/>
      <c r="JTJ63" s="1"/>
      <c r="JTK63" s="1"/>
      <c r="JTL63" s="1"/>
      <c r="JTM63" s="1"/>
      <c r="JTN63" s="1"/>
      <c r="JTO63" s="1"/>
      <c r="JTP63" s="1"/>
      <c r="JTQ63" s="1"/>
      <c r="JTR63" s="1"/>
      <c r="JTS63" s="1"/>
      <c r="JTT63" s="1"/>
      <c r="JTU63" s="1"/>
      <c r="JTV63" s="1"/>
      <c r="JTW63" s="1"/>
      <c r="JTX63" s="1"/>
      <c r="JTY63" s="1"/>
      <c r="JTZ63" s="1"/>
      <c r="JUA63" s="1"/>
      <c r="JUB63" s="1"/>
      <c r="JUC63" s="1"/>
      <c r="JUD63" s="1"/>
      <c r="JUE63" s="1"/>
      <c r="JUF63" s="1"/>
      <c r="JUG63" s="1"/>
      <c r="JUH63" s="1"/>
      <c r="JUI63" s="1"/>
      <c r="JUJ63" s="1"/>
      <c r="JUK63" s="1"/>
      <c r="JUL63" s="1"/>
      <c r="JUM63" s="1"/>
      <c r="JUN63" s="1"/>
      <c r="JUO63" s="1"/>
      <c r="JUP63" s="1"/>
      <c r="JUQ63" s="1"/>
      <c r="JUR63" s="1"/>
      <c r="JUS63" s="1"/>
      <c r="JUT63" s="1"/>
      <c r="JUU63" s="1"/>
      <c r="JUV63" s="1"/>
      <c r="JUW63" s="1"/>
      <c r="JUX63" s="1"/>
      <c r="JUY63" s="1"/>
      <c r="JUZ63" s="1"/>
      <c r="JVA63" s="1"/>
      <c r="JVB63" s="1"/>
      <c r="JVC63" s="1"/>
      <c r="JVD63" s="1"/>
      <c r="JVE63" s="1"/>
      <c r="JVF63" s="1"/>
      <c r="JVG63" s="1"/>
      <c r="JVH63" s="1"/>
      <c r="JVI63" s="1"/>
      <c r="JVJ63" s="1"/>
      <c r="JVK63" s="1"/>
      <c r="JVL63" s="1"/>
      <c r="JVM63" s="1"/>
      <c r="JVN63" s="1"/>
      <c r="JVO63" s="1"/>
      <c r="JVP63" s="1"/>
      <c r="JVQ63" s="1"/>
      <c r="JVR63" s="1"/>
      <c r="JVS63" s="1"/>
      <c r="JVT63" s="1"/>
      <c r="JVU63" s="1"/>
      <c r="JVV63" s="1"/>
      <c r="JVW63" s="1"/>
      <c r="JVX63" s="1"/>
      <c r="JVY63" s="1"/>
      <c r="JVZ63" s="1"/>
      <c r="JWA63" s="1"/>
      <c r="JWB63" s="1"/>
      <c r="JWC63" s="1"/>
      <c r="JWD63" s="1"/>
      <c r="JWE63" s="1"/>
      <c r="JWF63" s="1"/>
      <c r="JWG63" s="1"/>
      <c r="JWH63" s="1"/>
      <c r="JWI63" s="1"/>
      <c r="JWJ63" s="1"/>
      <c r="JWK63" s="1"/>
      <c r="JWL63" s="1"/>
      <c r="JWM63" s="1"/>
      <c r="JWN63" s="1"/>
      <c r="JWO63" s="1"/>
      <c r="JWP63" s="1"/>
      <c r="JWQ63" s="1"/>
      <c r="JWR63" s="1"/>
      <c r="JWS63" s="1"/>
      <c r="JWT63" s="1"/>
      <c r="JWU63" s="1"/>
      <c r="JWV63" s="1"/>
      <c r="JWW63" s="1"/>
      <c r="JWX63" s="1"/>
      <c r="JWY63" s="1"/>
      <c r="JWZ63" s="1"/>
      <c r="JXA63" s="1"/>
      <c r="JXB63" s="1"/>
      <c r="JXC63" s="1"/>
      <c r="JXD63" s="1"/>
      <c r="JXE63" s="1"/>
      <c r="JXF63" s="1"/>
      <c r="JXG63" s="1"/>
      <c r="JXH63" s="1"/>
      <c r="JXI63" s="1"/>
      <c r="JXJ63" s="1"/>
      <c r="JXK63" s="1"/>
      <c r="JXL63" s="1"/>
      <c r="JXM63" s="1"/>
      <c r="JXN63" s="1"/>
      <c r="JXO63" s="1"/>
      <c r="JXP63" s="1"/>
      <c r="JXQ63" s="1"/>
      <c r="JXR63" s="1"/>
      <c r="JXS63" s="1"/>
      <c r="JXT63" s="1"/>
      <c r="JXU63" s="1"/>
      <c r="JXV63" s="1"/>
      <c r="JXW63" s="1"/>
      <c r="JXX63" s="1"/>
      <c r="JXY63" s="1"/>
      <c r="JXZ63" s="1"/>
      <c r="JYA63" s="1"/>
      <c r="JYB63" s="1"/>
      <c r="JYC63" s="1"/>
      <c r="JYD63" s="1"/>
      <c r="JYE63" s="1"/>
      <c r="JYF63" s="1"/>
      <c r="JYG63" s="1"/>
      <c r="JYH63" s="1"/>
      <c r="JYI63" s="1"/>
      <c r="JYJ63" s="1"/>
      <c r="JYK63" s="1"/>
      <c r="JYL63" s="1"/>
      <c r="JYM63" s="1"/>
      <c r="JYN63" s="1"/>
      <c r="JYO63" s="1"/>
      <c r="JYP63" s="1"/>
      <c r="JYQ63" s="1"/>
      <c r="JYR63" s="1"/>
      <c r="JYS63" s="1"/>
      <c r="JYT63" s="1"/>
      <c r="JYU63" s="1"/>
      <c r="JYV63" s="1"/>
      <c r="JYW63" s="1"/>
      <c r="JYX63" s="1"/>
      <c r="JYY63" s="1"/>
      <c r="JYZ63" s="1"/>
      <c r="JZA63" s="1"/>
      <c r="JZB63" s="1"/>
      <c r="JZC63" s="1"/>
      <c r="JZD63" s="1"/>
      <c r="JZE63" s="1"/>
      <c r="JZF63" s="1"/>
      <c r="JZG63" s="1"/>
      <c r="JZH63" s="1"/>
      <c r="JZI63" s="1"/>
      <c r="JZJ63" s="1"/>
      <c r="JZK63" s="1"/>
      <c r="JZL63" s="1"/>
      <c r="JZM63" s="1"/>
      <c r="JZN63" s="1"/>
      <c r="JZO63" s="1"/>
      <c r="JZP63" s="1"/>
      <c r="JZQ63" s="1"/>
      <c r="JZR63" s="1"/>
      <c r="JZS63" s="1"/>
      <c r="JZT63" s="1"/>
      <c r="JZU63" s="1"/>
      <c r="JZV63" s="1"/>
      <c r="JZW63" s="1"/>
      <c r="JZX63" s="1"/>
      <c r="JZY63" s="1"/>
      <c r="JZZ63" s="1"/>
      <c r="KAA63" s="1"/>
      <c r="KAB63" s="1"/>
      <c r="KAC63" s="1"/>
      <c r="KAD63" s="1"/>
      <c r="KAE63" s="1"/>
      <c r="KAF63" s="1"/>
      <c r="KAG63" s="1"/>
      <c r="KAH63" s="1"/>
      <c r="KAI63" s="1"/>
      <c r="KAJ63" s="1"/>
      <c r="KAK63" s="1"/>
      <c r="KAL63" s="1"/>
      <c r="KAM63" s="1"/>
      <c r="KAN63" s="1"/>
      <c r="KAO63" s="1"/>
      <c r="KAP63" s="1"/>
      <c r="KAQ63" s="1"/>
      <c r="KAR63" s="1"/>
      <c r="KAS63" s="1"/>
      <c r="KAT63" s="1"/>
      <c r="KAU63" s="1"/>
      <c r="KAV63" s="1"/>
      <c r="KAW63" s="1"/>
      <c r="KAX63" s="1"/>
      <c r="KAY63" s="1"/>
      <c r="KAZ63" s="1"/>
      <c r="KBA63" s="1"/>
      <c r="KBB63" s="1"/>
      <c r="KBC63" s="1"/>
      <c r="KBD63" s="1"/>
      <c r="KBE63" s="1"/>
      <c r="KBF63" s="1"/>
      <c r="KBG63" s="1"/>
      <c r="KBH63" s="1"/>
      <c r="KBI63" s="1"/>
      <c r="KBJ63" s="1"/>
      <c r="KBK63" s="1"/>
      <c r="KBL63" s="1"/>
      <c r="KBM63" s="1"/>
      <c r="KBN63" s="1"/>
      <c r="KBO63" s="1"/>
      <c r="KBP63" s="1"/>
      <c r="KBQ63" s="1"/>
      <c r="KBR63" s="1"/>
      <c r="KBS63" s="1"/>
      <c r="KBT63" s="1"/>
      <c r="KBU63" s="1"/>
      <c r="KBV63" s="1"/>
      <c r="KBW63" s="1"/>
      <c r="KBX63" s="1"/>
      <c r="KBY63" s="1"/>
      <c r="KBZ63" s="1"/>
      <c r="KCA63" s="1"/>
      <c r="KCB63" s="1"/>
      <c r="KCC63" s="1"/>
      <c r="KCD63" s="1"/>
      <c r="KCE63" s="1"/>
      <c r="KCF63" s="1"/>
      <c r="KCG63" s="1"/>
      <c r="KCH63" s="1"/>
      <c r="KCI63" s="1"/>
      <c r="KCJ63" s="1"/>
      <c r="KCK63" s="1"/>
      <c r="KCL63" s="1"/>
      <c r="KCM63" s="1"/>
      <c r="KCN63" s="1"/>
      <c r="KCO63" s="1"/>
      <c r="KCP63" s="1"/>
      <c r="KCQ63" s="1"/>
      <c r="KCR63" s="1"/>
      <c r="KCS63" s="1"/>
      <c r="KCT63" s="1"/>
      <c r="KCU63" s="1"/>
      <c r="KCV63" s="1"/>
      <c r="KCW63" s="1"/>
      <c r="KCX63" s="1"/>
      <c r="KCY63" s="1"/>
      <c r="KCZ63" s="1"/>
      <c r="KDA63" s="1"/>
      <c r="KDB63" s="1"/>
      <c r="KDC63" s="1"/>
      <c r="KDD63" s="1"/>
      <c r="KDE63" s="1"/>
      <c r="KDF63" s="1"/>
      <c r="KDG63" s="1"/>
      <c r="KDH63" s="1"/>
      <c r="KDI63" s="1"/>
      <c r="KDJ63" s="1"/>
      <c r="KDK63" s="1"/>
      <c r="KDL63" s="1"/>
      <c r="KDM63" s="1"/>
      <c r="KDN63" s="1"/>
      <c r="KDO63" s="1"/>
      <c r="KDP63" s="1"/>
      <c r="KDQ63" s="1"/>
      <c r="KDR63" s="1"/>
      <c r="KDS63" s="1"/>
      <c r="KDT63" s="1"/>
      <c r="KDU63" s="1"/>
      <c r="KDV63" s="1"/>
      <c r="KDW63" s="1"/>
      <c r="KDX63" s="1"/>
      <c r="KDY63" s="1"/>
      <c r="KDZ63" s="1"/>
      <c r="KEA63" s="1"/>
      <c r="KEB63" s="1"/>
      <c r="KEC63" s="1"/>
      <c r="KED63" s="1"/>
      <c r="KEE63" s="1"/>
      <c r="KEF63" s="1"/>
      <c r="KEG63" s="1"/>
      <c r="KEH63" s="1"/>
      <c r="KEI63" s="1"/>
      <c r="KEJ63" s="1"/>
      <c r="KEK63" s="1"/>
      <c r="KEL63" s="1"/>
      <c r="KEM63" s="1"/>
      <c r="KEN63" s="1"/>
      <c r="KEO63" s="1"/>
      <c r="KEP63" s="1"/>
      <c r="KEQ63" s="1"/>
      <c r="KER63" s="1"/>
      <c r="KES63" s="1"/>
      <c r="KET63" s="1"/>
      <c r="KEU63" s="1"/>
      <c r="KEV63" s="1"/>
      <c r="KEW63" s="1"/>
      <c r="KEX63" s="1"/>
      <c r="KEY63" s="1"/>
      <c r="KEZ63" s="1"/>
      <c r="KFA63" s="1"/>
      <c r="KFB63" s="1"/>
      <c r="KFC63" s="1"/>
      <c r="KFD63" s="1"/>
      <c r="KFE63" s="1"/>
      <c r="KFF63" s="1"/>
      <c r="KFG63" s="1"/>
      <c r="KFH63" s="1"/>
      <c r="KFI63" s="1"/>
      <c r="KFJ63" s="1"/>
      <c r="KFK63" s="1"/>
      <c r="KFL63" s="1"/>
      <c r="KFM63" s="1"/>
      <c r="KFN63" s="1"/>
      <c r="KFO63" s="1"/>
      <c r="KFP63" s="1"/>
      <c r="KFQ63" s="1"/>
      <c r="KFR63" s="1"/>
      <c r="KFS63" s="1"/>
      <c r="KFT63" s="1"/>
      <c r="KFU63" s="1"/>
      <c r="KFV63" s="1"/>
      <c r="KFW63" s="1"/>
      <c r="KFX63" s="1"/>
      <c r="KFY63" s="1"/>
      <c r="KFZ63" s="1"/>
      <c r="KGA63" s="1"/>
      <c r="KGB63" s="1"/>
      <c r="KGC63" s="1"/>
      <c r="KGD63" s="1"/>
      <c r="KGE63" s="1"/>
      <c r="KGF63" s="1"/>
      <c r="KGG63" s="1"/>
      <c r="KGH63" s="1"/>
      <c r="KGI63" s="1"/>
      <c r="KGJ63" s="1"/>
      <c r="KGK63" s="1"/>
      <c r="KGL63" s="1"/>
      <c r="KGM63" s="1"/>
      <c r="KGN63" s="1"/>
      <c r="KGO63" s="1"/>
      <c r="KGP63" s="1"/>
      <c r="KGQ63" s="1"/>
      <c r="KGR63" s="1"/>
      <c r="KGS63" s="1"/>
      <c r="KGT63" s="1"/>
      <c r="KGU63" s="1"/>
      <c r="KGV63" s="1"/>
      <c r="KGW63" s="1"/>
      <c r="KGX63" s="1"/>
      <c r="KGY63" s="1"/>
      <c r="KGZ63" s="1"/>
      <c r="KHA63" s="1"/>
      <c r="KHB63" s="1"/>
      <c r="KHC63" s="1"/>
      <c r="KHD63" s="1"/>
      <c r="KHE63" s="1"/>
      <c r="KHF63" s="1"/>
      <c r="KHG63" s="1"/>
      <c r="KHH63" s="1"/>
      <c r="KHI63" s="1"/>
      <c r="KHJ63" s="1"/>
      <c r="KHK63" s="1"/>
      <c r="KHL63" s="1"/>
      <c r="KHM63" s="1"/>
      <c r="KHN63" s="1"/>
      <c r="KHO63" s="1"/>
      <c r="KHP63" s="1"/>
      <c r="KHQ63" s="1"/>
      <c r="KHR63" s="1"/>
      <c r="KHS63" s="1"/>
      <c r="KHT63" s="1"/>
      <c r="KHU63" s="1"/>
      <c r="KHV63" s="1"/>
      <c r="KHW63" s="1"/>
      <c r="KHX63" s="1"/>
      <c r="KHY63" s="1"/>
      <c r="KHZ63" s="1"/>
      <c r="KIA63" s="1"/>
      <c r="KIB63" s="1"/>
      <c r="KIC63" s="1"/>
      <c r="KID63" s="1"/>
      <c r="KIE63" s="1"/>
      <c r="KIF63" s="1"/>
      <c r="KIG63" s="1"/>
      <c r="KIH63" s="1"/>
      <c r="KII63" s="1"/>
      <c r="KIJ63" s="1"/>
      <c r="KIK63" s="1"/>
      <c r="KIL63" s="1"/>
      <c r="KIM63" s="1"/>
      <c r="KIN63" s="1"/>
      <c r="KIO63" s="1"/>
      <c r="KIP63" s="1"/>
      <c r="KIQ63" s="1"/>
      <c r="KIR63" s="1"/>
      <c r="KIS63" s="1"/>
      <c r="KIT63" s="1"/>
      <c r="KIU63" s="1"/>
      <c r="KIV63" s="1"/>
      <c r="KIW63" s="1"/>
      <c r="KIX63" s="1"/>
      <c r="KIY63" s="1"/>
      <c r="KIZ63" s="1"/>
      <c r="KJA63" s="1"/>
      <c r="KJB63" s="1"/>
      <c r="KJC63" s="1"/>
      <c r="KJD63" s="1"/>
      <c r="KJE63" s="1"/>
      <c r="KJF63" s="1"/>
      <c r="KJG63" s="1"/>
      <c r="KJH63" s="1"/>
      <c r="KJI63" s="1"/>
      <c r="KJJ63" s="1"/>
      <c r="KJK63" s="1"/>
      <c r="KJL63" s="1"/>
      <c r="KJM63" s="1"/>
      <c r="KJN63" s="1"/>
      <c r="KJO63" s="1"/>
      <c r="KJP63" s="1"/>
      <c r="KJQ63" s="1"/>
      <c r="KJR63" s="1"/>
      <c r="KJS63" s="1"/>
      <c r="KJT63" s="1"/>
      <c r="KJU63" s="1"/>
      <c r="KJV63" s="1"/>
      <c r="KJW63" s="1"/>
      <c r="KJX63" s="1"/>
      <c r="KJY63" s="1"/>
      <c r="KJZ63" s="1"/>
      <c r="KKA63" s="1"/>
      <c r="KKB63" s="1"/>
      <c r="KKC63" s="1"/>
      <c r="KKD63" s="1"/>
      <c r="KKE63" s="1"/>
      <c r="KKF63" s="1"/>
      <c r="KKG63" s="1"/>
      <c r="KKH63" s="1"/>
      <c r="KKI63" s="1"/>
      <c r="KKJ63" s="1"/>
      <c r="KKK63" s="1"/>
      <c r="KKL63" s="1"/>
      <c r="KKM63" s="1"/>
      <c r="KKN63" s="1"/>
      <c r="KKO63" s="1"/>
      <c r="KKP63" s="1"/>
      <c r="KKQ63" s="1"/>
      <c r="KKR63" s="1"/>
      <c r="KKS63" s="1"/>
      <c r="KKT63" s="1"/>
      <c r="KKU63" s="1"/>
      <c r="KKV63" s="1"/>
      <c r="KKW63" s="1"/>
      <c r="KKX63" s="1"/>
      <c r="KKY63" s="1"/>
      <c r="KKZ63" s="1"/>
      <c r="KLA63" s="1"/>
      <c r="KLB63" s="1"/>
      <c r="KLC63" s="1"/>
      <c r="KLD63" s="1"/>
      <c r="KLE63" s="1"/>
      <c r="KLF63" s="1"/>
      <c r="KLG63" s="1"/>
      <c r="KLH63" s="1"/>
      <c r="KLI63" s="1"/>
      <c r="KLJ63" s="1"/>
      <c r="KLK63" s="1"/>
      <c r="KLL63" s="1"/>
      <c r="KLM63" s="1"/>
      <c r="KLN63" s="1"/>
      <c r="KLO63" s="1"/>
      <c r="KLP63" s="1"/>
      <c r="KLQ63" s="1"/>
      <c r="KLR63" s="1"/>
      <c r="KLS63" s="1"/>
      <c r="KLT63" s="1"/>
      <c r="KLU63" s="1"/>
      <c r="KLV63" s="1"/>
      <c r="KLW63" s="1"/>
      <c r="KLX63" s="1"/>
      <c r="KLY63" s="1"/>
      <c r="KLZ63" s="1"/>
      <c r="KMA63" s="1"/>
      <c r="KMB63" s="1"/>
      <c r="KMC63" s="1"/>
      <c r="KMD63" s="1"/>
      <c r="KME63" s="1"/>
      <c r="KMF63" s="1"/>
      <c r="KMG63" s="1"/>
      <c r="KMH63" s="1"/>
      <c r="KMI63" s="1"/>
      <c r="KMJ63" s="1"/>
      <c r="KMK63" s="1"/>
      <c r="KML63" s="1"/>
      <c r="KMM63" s="1"/>
      <c r="KMN63" s="1"/>
      <c r="KMO63" s="1"/>
      <c r="KMP63" s="1"/>
      <c r="KMQ63" s="1"/>
      <c r="KMR63" s="1"/>
      <c r="KMS63" s="1"/>
      <c r="KMT63" s="1"/>
      <c r="KMU63" s="1"/>
      <c r="KMV63" s="1"/>
      <c r="KMW63" s="1"/>
      <c r="KMX63" s="1"/>
      <c r="KMY63" s="1"/>
      <c r="KMZ63" s="1"/>
      <c r="KNA63" s="1"/>
      <c r="KNB63" s="1"/>
      <c r="KNC63" s="1"/>
      <c r="KND63" s="1"/>
      <c r="KNE63" s="1"/>
      <c r="KNF63" s="1"/>
      <c r="KNG63" s="1"/>
      <c r="KNH63" s="1"/>
      <c r="KNI63" s="1"/>
      <c r="KNJ63" s="1"/>
      <c r="KNK63" s="1"/>
      <c r="KNL63" s="1"/>
      <c r="KNM63" s="1"/>
      <c r="KNN63" s="1"/>
      <c r="KNO63" s="1"/>
      <c r="KNP63" s="1"/>
      <c r="KNQ63" s="1"/>
      <c r="KNR63" s="1"/>
      <c r="KNS63" s="1"/>
      <c r="KNT63" s="1"/>
      <c r="KNU63" s="1"/>
      <c r="KNV63" s="1"/>
      <c r="KNW63" s="1"/>
      <c r="KNX63" s="1"/>
      <c r="KNY63" s="1"/>
      <c r="KNZ63" s="1"/>
      <c r="KOA63" s="1"/>
      <c r="KOB63" s="1"/>
      <c r="KOC63" s="1"/>
      <c r="KOD63" s="1"/>
      <c r="KOE63" s="1"/>
      <c r="KOF63" s="1"/>
      <c r="KOG63" s="1"/>
      <c r="KOH63" s="1"/>
      <c r="KOI63" s="1"/>
      <c r="KOJ63" s="1"/>
      <c r="KOK63" s="1"/>
      <c r="KOL63" s="1"/>
      <c r="KOM63" s="1"/>
      <c r="KON63" s="1"/>
      <c r="KOO63" s="1"/>
      <c r="KOP63" s="1"/>
      <c r="KOQ63" s="1"/>
      <c r="KOR63" s="1"/>
      <c r="KOS63" s="1"/>
      <c r="KOT63" s="1"/>
      <c r="KOU63" s="1"/>
      <c r="KOV63" s="1"/>
      <c r="KOW63" s="1"/>
      <c r="KOX63" s="1"/>
      <c r="KOY63" s="1"/>
      <c r="KOZ63" s="1"/>
      <c r="KPA63" s="1"/>
      <c r="KPB63" s="1"/>
      <c r="KPC63" s="1"/>
      <c r="KPD63" s="1"/>
      <c r="KPE63" s="1"/>
      <c r="KPF63" s="1"/>
      <c r="KPG63" s="1"/>
      <c r="KPH63" s="1"/>
      <c r="KPI63" s="1"/>
      <c r="KPJ63" s="1"/>
      <c r="KPK63" s="1"/>
      <c r="KPL63" s="1"/>
      <c r="KPM63" s="1"/>
      <c r="KPN63" s="1"/>
      <c r="KPO63" s="1"/>
      <c r="KPP63" s="1"/>
      <c r="KPQ63" s="1"/>
      <c r="KPR63" s="1"/>
      <c r="KPS63" s="1"/>
      <c r="KPT63" s="1"/>
      <c r="KPU63" s="1"/>
      <c r="KPV63" s="1"/>
      <c r="KPW63" s="1"/>
      <c r="KPX63" s="1"/>
      <c r="KPY63" s="1"/>
      <c r="KPZ63" s="1"/>
      <c r="KQA63" s="1"/>
      <c r="KQB63" s="1"/>
      <c r="KQC63" s="1"/>
      <c r="KQD63" s="1"/>
      <c r="KQE63" s="1"/>
      <c r="KQF63" s="1"/>
      <c r="KQG63" s="1"/>
      <c r="KQH63" s="1"/>
      <c r="KQI63" s="1"/>
      <c r="KQJ63" s="1"/>
      <c r="KQK63" s="1"/>
      <c r="KQL63" s="1"/>
      <c r="KQM63" s="1"/>
      <c r="KQN63" s="1"/>
      <c r="KQO63" s="1"/>
      <c r="KQP63" s="1"/>
      <c r="KQQ63" s="1"/>
      <c r="KQR63" s="1"/>
      <c r="KQS63" s="1"/>
      <c r="KQT63" s="1"/>
      <c r="KQU63" s="1"/>
      <c r="KQV63" s="1"/>
      <c r="KQW63" s="1"/>
      <c r="KQX63" s="1"/>
      <c r="KQY63" s="1"/>
      <c r="KQZ63" s="1"/>
      <c r="KRA63" s="1"/>
      <c r="KRB63" s="1"/>
      <c r="KRC63" s="1"/>
      <c r="KRD63" s="1"/>
      <c r="KRE63" s="1"/>
      <c r="KRF63" s="1"/>
      <c r="KRG63" s="1"/>
      <c r="KRH63" s="1"/>
      <c r="KRI63" s="1"/>
      <c r="KRJ63" s="1"/>
      <c r="KRK63" s="1"/>
      <c r="KRL63" s="1"/>
      <c r="KRM63" s="1"/>
      <c r="KRN63" s="1"/>
      <c r="KRO63" s="1"/>
      <c r="KRP63" s="1"/>
      <c r="KRQ63" s="1"/>
      <c r="KRR63" s="1"/>
      <c r="KRS63" s="1"/>
      <c r="KRT63" s="1"/>
      <c r="KRU63" s="1"/>
      <c r="KRV63" s="1"/>
      <c r="KRW63" s="1"/>
      <c r="KRX63" s="1"/>
      <c r="KRY63" s="1"/>
      <c r="KRZ63" s="1"/>
      <c r="KSA63" s="1"/>
      <c r="KSB63" s="1"/>
      <c r="KSC63" s="1"/>
      <c r="KSD63" s="1"/>
      <c r="KSE63" s="1"/>
      <c r="KSF63" s="1"/>
      <c r="KSG63" s="1"/>
      <c r="KSH63" s="1"/>
      <c r="KSI63" s="1"/>
      <c r="KSJ63" s="1"/>
      <c r="KSK63" s="1"/>
      <c r="KSL63" s="1"/>
      <c r="KSM63" s="1"/>
      <c r="KSN63" s="1"/>
      <c r="KSO63" s="1"/>
      <c r="KSP63" s="1"/>
      <c r="KSQ63" s="1"/>
      <c r="KSR63" s="1"/>
      <c r="KSS63" s="1"/>
      <c r="KST63" s="1"/>
      <c r="KSU63" s="1"/>
      <c r="KSV63" s="1"/>
      <c r="KSW63" s="1"/>
      <c r="KSX63" s="1"/>
      <c r="KSY63" s="1"/>
      <c r="KSZ63" s="1"/>
      <c r="KTA63" s="1"/>
      <c r="KTB63" s="1"/>
      <c r="KTC63" s="1"/>
      <c r="KTD63" s="1"/>
      <c r="KTE63" s="1"/>
      <c r="KTF63" s="1"/>
      <c r="KTG63" s="1"/>
      <c r="KTH63" s="1"/>
      <c r="KTI63" s="1"/>
      <c r="KTJ63" s="1"/>
      <c r="KTK63" s="1"/>
      <c r="KTL63" s="1"/>
      <c r="KTM63" s="1"/>
      <c r="KTN63" s="1"/>
      <c r="KTO63" s="1"/>
      <c r="KTP63" s="1"/>
      <c r="KTQ63" s="1"/>
      <c r="KTR63" s="1"/>
      <c r="KTS63" s="1"/>
      <c r="KTT63" s="1"/>
      <c r="KTU63" s="1"/>
      <c r="KTV63" s="1"/>
      <c r="KTW63" s="1"/>
      <c r="KTX63" s="1"/>
      <c r="KTY63" s="1"/>
      <c r="KTZ63" s="1"/>
      <c r="KUA63" s="1"/>
      <c r="KUB63" s="1"/>
      <c r="KUC63" s="1"/>
      <c r="KUD63" s="1"/>
      <c r="KUE63" s="1"/>
      <c r="KUF63" s="1"/>
      <c r="KUG63" s="1"/>
      <c r="KUH63" s="1"/>
      <c r="KUI63" s="1"/>
      <c r="KUJ63" s="1"/>
      <c r="KUK63" s="1"/>
      <c r="KUL63" s="1"/>
      <c r="KUM63" s="1"/>
      <c r="KUN63" s="1"/>
      <c r="KUO63" s="1"/>
      <c r="KUP63" s="1"/>
      <c r="KUQ63" s="1"/>
      <c r="KUR63" s="1"/>
      <c r="KUS63" s="1"/>
      <c r="KUT63" s="1"/>
      <c r="KUU63" s="1"/>
      <c r="KUV63" s="1"/>
      <c r="KUW63" s="1"/>
      <c r="KUX63" s="1"/>
      <c r="KUY63" s="1"/>
      <c r="KUZ63" s="1"/>
      <c r="KVA63" s="1"/>
      <c r="KVB63" s="1"/>
      <c r="KVC63" s="1"/>
      <c r="KVD63" s="1"/>
      <c r="KVE63" s="1"/>
      <c r="KVF63" s="1"/>
      <c r="KVG63" s="1"/>
      <c r="KVH63" s="1"/>
      <c r="KVI63" s="1"/>
      <c r="KVJ63" s="1"/>
      <c r="KVK63" s="1"/>
      <c r="KVL63" s="1"/>
      <c r="KVM63" s="1"/>
      <c r="KVN63" s="1"/>
      <c r="KVO63" s="1"/>
      <c r="KVP63" s="1"/>
      <c r="KVQ63" s="1"/>
      <c r="KVR63" s="1"/>
      <c r="KVS63" s="1"/>
      <c r="KVT63" s="1"/>
      <c r="KVU63" s="1"/>
      <c r="KVV63" s="1"/>
      <c r="KVW63" s="1"/>
      <c r="KVX63" s="1"/>
      <c r="KVY63" s="1"/>
      <c r="KVZ63" s="1"/>
      <c r="KWA63" s="1"/>
      <c r="KWB63" s="1"/>
      <c r="KWC63" s="1"/>
      <c r="KWD63" s="1"/>
      <c r="KWE63" s="1"/>
      <c r="KWF63" s="1"/>
      <c r="KWG63" s="1"/>
      <c r="KWH63" s="1"/>
      <c r="KWI63" s="1"/>
      <c r="KWJ63" s="1"/>
      <c r="KWK63" s="1"/>
      <c r="KWL63" s="1"/>
      <c r="KWM63" s="1"/>
      <c r="KWN63" s="1"/>
      <c r="KWO63" s="1"/>
      <c r="KWP63" s="1"/>
      <c r="KWQ63" s="1"/>
      <c r="KWR63" s="1"/>
      <c r="KWS63" s="1"/>
      <c r="KWT63" s="1"/>
      <c r="KWU63" s="1"/>
      <c r="KWV63" s="1"/>
      <c r="KWW63" s="1"/>
      <c r="KWX63" s="1"/>
      <c r="KWY63" s="1"/>
      <c r="KWZ63" s="1"/>
      <c r="KXA63" s="1"/>
      <c r="KXB63" s="1"/>
      <c r="KXC63" s="1"/>
      <c r="KXD63" s="1"/>
      <c r="KXE63" s="1"/>
      <c r="KXF63" s="1"/>
      <c r="KXG63" s="1"/>
      <c r="KXH63" s="1"/>
      <c r="KXI63" s="1"/>
      <c r="KXJ63" s="1"/>
      <c r="KXK63" s="1"/>
      <c r="KXL63" s="1"/>
      <c r="KXM63" s="1"/>
      <c r="KXN63" s="1"/>
      <c r="KXO63" s="1"/>
      <c r="KXP63" s="1"/>
      <c r="KXQ63" s="1"/>
      <c r="KXR63" s="1"/>
      <c r="KXS63" s="1"/>
      <c r="KXT63" s="1"/>
      <c r="KXU63" s="1"/>
      <c r="KXV63" s="1"/>
      <c r="KXW63" s="1"/>
      <c r="KXX63" s="1"/>
      <c r="KXY63" s="1"/>
      <c r="KXZ63" s="1"/>
      <c r="KYA63" s="1"/>
      <c r="KYB63" s="1"/>
      <c r="KYC63" s="1"/>
      <c r="KYD63" s="1"/>
      <c r="KYE63" s="1"/>
      <c r="KYF63" s="1"/>
      <c r="KYG63" s="1"/>
      <c r="KYH63" s="1"/>
      <c r="KYI63" s="1"/>
      <c r="KYJ63" s="1"/>
      <c r="KYK63" s="1"/>
      <c r="KYL63" s="1"/>
      <c r="KYM63" s="1"/>
      <c r="KYN63" s="1"/>
      <c r="KYO63" s="1"/>
      <c r="KYP63" s="1"/>
      <c r="KYQ63" s="1"/>
      <c r="KYR63" s="1"/>
      <c r="KYS63" s="1"/>
      <c r="KYT63" s="1"/>
      <c r="KYU63" s="1"/>
      <c r="KYV63" s="1"/>
      <c r="KYW63" s="1"/>
      <c r="KYX63" s="1"/>
      <c r="KYY63" s="1"/>
      <c r="KYZ63" s="1"/>
      <c r="KZA63" s="1"/>
      <c r="KZB63" s="1"/>
      <c r="KZC63" s="1"/>
      <c r="KZD63" s="1"/>
      <c r="KZE63" s="1"/>
      <c r="KZF63" s="1"/>
      <c r="KZG63" s="1"/>
      <c r="KZH63" s="1"/>
      <c r="KZI63" s="1"/>
      <c r="KZJ63" s="1"/>
      <c r="KZK63" s="1"/>
      <c r="KZL63" s="1"/>
      <c r="KZM63" s="1"/>
      <c r="KZN63" s="1"/>
      <c r="KZO63" s="1"/>
      <c r="KZP63" s="1"/>
      <c r="KZQ63" s="1"/>
      <c r="KZR63" s="1"/>
      <c r="KZS63" s="1"/>
      <c r="KZT63" s="1"/>
      <c r="KZU63" s="1"/>
      <c r="KZV63" s="1"/>
      <c r="KZW63" s="1"/>
      <c r="KZX63" s="1"/>
      <c r="KZY63" s="1"/>
      <c r="KZZ63" s="1"/>
      <c r="LAA63" s="1"/>
      <c r="LAB63" s="1"/>
      <c r="LAC63" s="1"/>
      <c r="LAD63" s="1"/>
      <c r="LAE63" s="1"/>
      <c r="LAF63" s="1"/>
      <c r="LAG63" s="1"/>
      <c r="LAH63" s="1"/>
      <c r="LAI63" s="1"/>
      <c r="LAJ63" s="1"/>
      <c r="LAK63" s="1"/>
      <c r="LAL63" s="1"/>
      <c r="LAM63" s="1"/>
      <c r="LAN63" s="1"/>
      <c r="LAO63" s="1"/>
      <c r="LAP63" s="1"/>
      <c r="LAQ63" s="1"/>
      <c r="LAR63" s="1"/>
      <c r="LAS63" s="1"/>
      <c r="LAT63" s="1"/>
      <c r="LAU63" s="1"/>
      <c r="LAV63" s="1"/>
      <c r="LAW63" s="1"/>
      <c r="LAX63" s="1"/>
      <c r="LAY63" s="1"/>
      <c r="LAZ63" s="1"/>
      <c r="LBA63" s="1"/>
      <c r="LBB63" s="1"/>
      <c r="LBC63" s="1"/>
      <c r="LBD63" s="1"/>
      <c r="LBE63" s="1"/>
      <c r="LBF63" s="1"/>
      <c r="LBG63" s="1"/>
      <c r="LBH63" s="1"/>
      <c r="LBI63" s="1"/>
      <c r="LBJ63" s="1"/>
      <c r="LBK63" s="1"/>
      <c r="LBL63" s="1"/>
      <c r="LBM63" s="1"/>
      <c r="LBN63" s="1"/>
      <c r="LBO63" s="1"/>
      <c r="LBP63" s="1"/>
      <c r="LBQ63" s="1"/>
      <c r="LBR63" s="1"/>
      <c r="LBS63" s="1"/>
      <c r="LBT63" s="1"/>
      <c r="LBU63" s="1"/>
      <c r="LBV63" s="1"/>
      <c r="LBW63" s="1"/>
      <c r="LBX63" s="1"/>
      <c r="LBY63" s="1"/>
      <c r="LBZ63" s="1"/>
      <c r="LCA63" s="1"/>
      <c r="LCB63" s="1"/>
      <c r="LCC63" s="1"/>
      <c r="LCD63" s="1"/>
      <c r="LCE63" s="1"/>
      <c r="LCF63" s="1"/>
      <c r="LCG63" s="1"/>
      <c r="LCH63" s="1"/>
      <c r="LCI63" s="1"/>
      <c r="LCJ63" s="1"/>
      <c r="LCK63" s="1"/>
      <c r="LCL63" s="1"/>
      <c r="LCM63" s="1"/>
      <c r="LCN63" s="1"/>
      <c r="LCO63" s="1"/>
      <c r="LCP63" s="1"/>
      <c r="LCQ63" s="1"/>
      <c r="LCR63" s="1"/>
      <c r="LCS63" s="1"/>
      <c r="LCT63" s="1"/>
      <c r="LCU63" s="1"/>
      <c r="LCV63" s="1"/>
      <c r="LCW63" s="1"/>
      <c r="LCX63" s="1"/>
      <c r="LCY63" s="1"/>
      <c r="LCZ63" s="1"/>
      <c r="LDA63" s="1"/>
      <c r="LDB63" s="1"/>
      <c r="LDC63" s="1"/>
      <c r="LDD63" s="1"/>
      <c r="LDE63" s="1"/>
      <c r="LDF63" s="1"/>
      <c r="LDG63" s="1"/>
      <c r="LDH63" s="1"/>
      <c r="LDI63" s="1"/>
      <c r="LDJ63" s="1"/>
      <c r="LDK63" s="1"/>
      <c r="LDL63" s="1"/>
      <c r="LDM63" s="1"/>
      <c r="LDN63" s="1"/>
      <c r="LDO63" s="1"/>
      <c r="LDP63" s="1"/>
      <c r="LDQ63" s="1"/>
      <c r="LDR63" s="1"/>
      <c r="LDS63" s="1"/>
      <c r="LDT63" s="1"/>
      <c r="LDU63" s="1"/>
      <c r="LDV63" s="1"/>
      <c r="LDW63" s="1"/>
      <c r="LDX63" s="1"/>
      <c r="LDY63" s="1"/>
      <c r="LDZ63" s="1"/>
      <c r="LEA63" s="1"/>
      <c r="LEB63" s="1"/>
      <c r="LEC63" s="1"/>
      <c r="LED63" s="1"/>
      <c r="LEE63" s="1"/>
      <c r="LEF63" s="1"/>
      <c r="LEG63" s="1"/>
      <c r="LEH63" s="1"/>
      <c r="LEI63" s="1"/>
      <c r="LEJ63" s="1"/>
      <c r="LEK63" s="1"/>
      <c r="LEL63" s="1"/>
      <c r="LEM63" s="1"/>
      <c r="LEN63" s="1"/>
      <c r="LEO63" s="1"/>
      <c r="LEP63" s="1"/>
      <c r="LEQ63" s="1"/>
      <c r="LER63" s="1"/>
      <c r="LES63" s="1"/>
      <c r="LET63" s="1"/>
      <c r="LEU63" s="1"/>
      <c r="LEV63" s="1"/>
      <c r="LEW63" s="1"/>
      <c r="LEX63" s="1"/>
      <c r="LEY63" s="1"/>
      <c r="LEZ63" s="1"/>
      <c r="LFA63" s="1"/>
      <c r="LFB63" s="1"/>
      <c r="LFC63" s="1"/>
      <c r="LFD63" s="1"/>
      <c r="LFE63" s="1"/>
      <c r="LFF63" s="1"/>
      <c r="LFG63" s="1"/>
      <c r="LFH63" s="1"/>
      <c r="LFI63" s="1"/>
      <c r="LFJ63" s="1"/>
      <c r="LFK63" s="1"/>
      <c r="LFL63" s="1"/>
      <c r="LFM63" s="1"/>
      <c r="LFN63" s="1"/>
      <c r="LFO63" s="1"/>
      <c r="LFP63" s="1"/>
      <c r="LFQ63" s="1"/>
      <c r="LFR63" s="1"/>
      <c r="LFS63" s="1"/>
      <c r="LFT63" s="1"/>
      <c r="LFU63" s="1"/>
      <c r="LFV63" s="1"/>
      <c r="LFW63" s="1"/>
      <c r="LFX63" s="1"/>
      <c r="LFY63" s="1"/>
      <c r="LFZ63" s="1"/>
      <c r="LGA63" s="1"/>
      <c r="LGB63" s="1"/>
      <c r="LGC63" s="1"/>
      <c r="LGD63" s="1"/>
      <c r="LGE63" s="1"/>
      <c r="LGF63" s="1"/>
      <c r="LGG63" s="1"/>
      <c r="LGH63" s="1"/>
      <c r="LGI63" s="1"/>
      <c r="LGJ63" s="1"/>
      <c r="LGK63" s="1"/>
      <c r="LGL63" s="1"/>
      <c r="LGM63" s="1"/>
      <c r="LGN63" s="1"/>
      <c r="LGO63" s="1"/>
      <c r="LGP63" s="1"/>
      <c r="LGQ63" s="1"/>
      <c r="LGR63" s="1"/>
      <c r="LGS63" s="1"/>
      <c r="LGT63" s="1"/>
      <c r="LGU63" s="1"/>
      <c r="LGV63" s="1"/>
      <c r="LGW63" s="1"/>
      <c r="LGX63" s="1"/>
      <c r="LGY63" s="1"/>
      <c r="LGZ63" s="1"/>
      <c r="LHA63" s="1"/>
      <c r="LHB63" s="1"/>
      <c r="LHC63" s="1"/>
      <c r="LHD63" s="1"/>
      <c r="LHE63" s="1"/>
      <c r="LHF63" s="1"/>
      <c r="LHG63" s="1"/>
      <c r="LHH63" s="1"/>
      <c r="LHI63" s="1"/>
      <c r="LHJ63" s="1"/>
      <c r="LHK63" s="1"/>
      <c r="LHL63" s="1"/>
      <c r="LHM63" s="1"/>
      <c r="LHN63" s="1"/>
      <c r="LHO63" s="1"/>
      <c r="LHP63" s="1"/>
      <c r="LHQ63" s="1"/>
      <c r="LHR63" s="1"/>
      <c r="LHS63" s="1"/>
      <c r="LHT63" s="1"/>
      <c r="LHU63" s="1"/>
      <c r="LHV63" s="1"/>
      <c r="LHW63" s="1"/>
      <c r="LHX63" s="1"/>
      <c r="LHY63" s="1"/>
      <c r="LHZ63" s="1"/>
      <c r="LIA63" s="1"/>
      <c r="LIB63" s="1"/>
      <c r="LIC63" s="1"/>
      <c r="LID63" s="1"/>
      <c r="LIE63" s="1"/>
      <c r="LIF63" s="1"/>
      <c r="LIG63" s="1"/>
      <c r="LIH63" s="1"/>
      <c r="LII63" s="1"/>
      <c r="LIJ63" s="1"/>
      <c r="LIK63" s="1"/>
      <c r="LIL63" s="1"/>
      <c r="LIM63" s="1"/>
      <c r="LIN63" s="1"/>
      <c r="LIO63" s="1"/>
      <c r="LIP63" s="1"/>
      <c r="LIQ63" s="1"/>
      <c r="LIR63" s="1"/>
      <c r="LIS63" s="1"/>
      <c r="LIT63" s="1"/>
      <c r="LIU63" s="1"/>
      <c r="LIV63" s="1"/>
      <c r="LIW63" s="1"/>
      <c r="LIX63" s="1"/>
      <c r="LIY63" s="1"/>
      <c r="LIZ63" s="1"/>
      <c r="LJA63" s="1"/>
      <c r="LJB63" s="1"/>
      <c r="LJC63" s="1"/>
      <c r="LJD63" s="1"/>
      <c r="LJE63" s="1"/>
      <c r="LJF63" s="1"/>
      <c r="LJG63" s="1"/>
      <c r="LJH63" s="1"/>
      <c r="LJI63" s="1"/>
      <c r="LJJ63" s="1"/>
      <c r="LJK63" s="1"/>
      <c r="LJL63" s="1"/>
      <c r="LJM63" s="1"/>
      <c r="LJN63" s="1"/>
      <c r="LJO63" s="1"/>
      <c r="LJP63" s="1"/>
      <c r="LJQ63" s="1"/>
      <c r="LJR63" s="1"/>
      <c r="LJS63" s="1"/>
      <c r="LJT63" s="1"/>
      <c r="LJU63" s="1"/>
      <c r="LJV63" s="1"/>
      <c r="LJW63" s="1"/>
      <c r="LJX63" s="1"/>
      <c r="LJY63" s="1"/>
      <c r="LJZ63" s="1"/>
      <c r="LKA63" s="1"/>
      <c r="LKB63" s="1"/>
      <c r="LKC63" s="1"/>
      <c r="LKD63" s="1"/>
      <c r="LKE63" s="1"/>
      <c r="LKF63" s="1"/>
      <c r="LKG63" s="1"/>
      <c r="LKH63" s="1"/>
      <c r="LKI63" s="1"/>
      <c r="LKJ63" s="1"/>
      <c r="LKK63" s="1"/>
      <c r="LKL63" s="1"/>
      <c r="LKM63" s="1"/>
      <c r="LKN63" s="1"/>
      <c r="LKO63" s="1"/>
      <c r="LKP63" s="1"/>
      <c r="LKQ63" s="1"/>
      <c r="LKR63" s="1"/>
      <c r="LKS63" s="1"/>
      <c r="LKT63" s="1"/>
      <c r="LKU63" s="1"/>
      <c r="LKV63" s="1"/>
      <c r="LKW63" s="1"/>
      <c r="LKX63" s="1"/>
      <c r="LKY63" s="1"/>
      <c r="LKZ63" s="1"/>
      <c r="LLA63" s="1"/>
      <c r="LLB63" s="1"/>
      <c r="LLC63" s="1"/>
      <c r="LLD63" s="1"/>
      <c r="LLE63" s="1"/>
      <c r="LLF63" s="1"/>
      <c r="LLG63" s="1"/>
      <c r="LLH63" s="1"/>
      <c r="LLI63" s="1"/>
      <c r="LLJ63" s="1"/>
      <c r="LLK63" s="1"/>
      <c r="LLL63" s="1"/>
      <c r="LLM63" s="1"/>
      <c r="LLN63" s="1"/>
      <c r="LLO63" s="1"/>
      <c r="LLP63" s="1"/>
      <c r="LLQ63" s="1"/>
      <c r="LLR63" s="1"/>
      <c r="LLS63" s="1"/>
      <c r="LLT63" s="1"/>
      <c r="LLU63" s="1"/>
      <c r="LLV63" s="1"/>
      <c r="LLW63" s="1"/>
      <c r="LLX63" s="1"/>
      <c r="LLY63" s="1"/>
      <c r="LLZ63" s="1"/>
      <c r="LMA63" s="1"/>
      <c r="LMB63" s="1"/>
      <c r="LMC63" s="1"/>
      <c r="LMD63" s="1"/>
      <c r="LME63" s="1"/>
      <c r="LMF63" s="1"/>
      <c r="LMG63" s="1"/>
      <c r="LMH63" s="1"/>
      <c r="LMI63" s="1"/>
      <c r="LMJ63" s="1"/>
      <c r="LMK63" s="1"/>
      <c r="LML63" s="1"/>
      <c r="LMM63" s="1"/>
      <c r="LMN63" s="1"/>
      <c r="LMO63" s="1"/>
      <c r="LMP63" s="1"/>
      <c r="LMQ63" s="1"/>
      <c r="LMR63" s="1"/>
      <c r="LMS63" s="1"/>
      <c r="LMT63" s="1"/>
      <c r="LMU63" s="1"/>
      <c r="LMV63" s="1"/>
      <c r="LMW63" s="1"/>
      <c r="LMX63" s="1"/>
      <c r="LMY63" s="1"/>
      <c r="LMZ63" s="1"/>
      <c r="LNA63" s="1"/>
      <c r="LNB63" s="1"/>
      <c r="LNC63" s="1"/>
      <c r="LND63" s="1"/>
      <c r="LNE63" s="1"/>
      <c r="LNF63" s="1"/>
      <c r="LNG63" s="1"/>
      <c r="LNH63" s="1"/>
      <c r="LNI63" s="1"/>
      <c r="LNJ63" s="1"/>
      <c r="LNK63" s="1"/>
      <c r="LNL63" s="1"/>
      <c r="LNM63" s="1"/>
      <c r="LNN63" s="1"/>
      <c r="LNO63" s="1"/>
      <c r="LNP63" s="1"/>
      <c r="LNQ63" s="1"/>
      <c r="LNR63" s="1"/>
      <c r="LNS63" s="1"/>
      <c r="LNT63" s="1"/>
      <c r="LNU63" s="1"/>
      <c r="LNV63" s="1"/>
      <c r="LNW63" s="1"/>
      <c r="LNX63" s="1"/>
      <c r="LNY63" s="1"/>
      <c r="LNZ63" s="1"/>
      <c r="LOA63" s="1"/>
      <c r="LOB63" s="1"/>
      <c r="LOC63" s="1"/>
      <c r="LOD63" s="1"/>
      <c r="LOE63" s="1"/>
      <c r="LOF63" s="1"/>
      <c r="LOG63" s="1"/>
      <c r="LOH63" s="1"/>
      <c r="LOI63" s="1"/>
      <c r="LOJ63" s="1"/>
      <c r="LOK63" s="1"/>
      <c r="LOL63" s="1"/>
      <c r="LOM63" s="1"/>
      <c r="LON63" s="1"/>
      <c r="LOO63" s="1"/>
      <c r="LOP63" s="1"/>
      <c r="LOQ63" s="1"/>
      <c r="LOR63" s="1"/>
      <c r="LOS63" s="1"/>
      <c r="LOT63" s="1"/>
      <c r="LOU63" s="1"/>
      <c r="LOV63" s="1"/>
      <c r="LOW63" s="1"/>
      <c r="LOX63" s="1"/>
      <c r="LOY63" s="1"/>
      <c r="LOZ63" s="1"/>
      <c r="LPA63" s="1"/>
      <c r="LPB63" s="1"/>
      <c r="LPC63" s="1"/>
      <c r="LPD63" s="1"/>
      <c r="LPE63" s="1"/>
      <c r="LPF63" s="1"/>
      <c r="LPG63" s="1"/>
      <c r="LPH63" s="1"/>
      <c r="LPI63" s="1"/>
      <c r="LPJ63" s="1"/>
      <c r="LPK63" s="1"/>
      <c r="LPL63" s="1"/>
      <c r="LPM63" s="1"/>
      <c r="LPN63" s="1"/>
      <c r="LPO63" s="1"/>
      <c r="LPP63" s="1"/>
      <c r="LPQ63" s="1"/>
      <c r="LPR63" s="1"/>
      <c r="LPS63" s="1"/>
      <c r="LPT63" s="1"/>
      <c r="LPU63" s="1"/>
      <c r="LPV63" s="1"/>
      <c r="LPW63" s="1"/>
      <c r="LPX63" s="1"/>
      <c r="LPY63" s="1"/>
      <c r="LPZ63" s="1"/>
      <c r="LQA63" s="1"/>
      <c r="LQB63" s="1"/>
      <c r="LQC63" s="1"/>
      <c r="LQD63" s="1"/>
      <c r="LQE63" s="1"/>
      <c r="LQF63" s="1"/>
      <c r="LQG63" s="1"/>
      <c r="LQH63" s="1"/>
      <c r="LQI63" s="1"/>
      <c r="LQJ63" s="1"/>
      <c r="LQK63" s="1"/>
      <c r="LQL63" s="1"/>
      <c r="LQM63" s="1"/>
      <c r="LQN63" s="1"/>
      <c r="LQO63" s="1"/>
      <c r="LQP63" s="1"/>
      <c r="LQQ63" s="1"/>
      <c r="LQR63" s="1"/>
      <c r="LQS63" s="1"/>
      <c r="LQT63" s="1"/>
      <c r="LQU63" s="1"/>
      <c r="LQV63" s="1"/>
      <c r="LQW63" s="1"/>
      <c r="LQX63" s="1"/>
      <c r="LQY63" s="1"/>
      <c r="LQZ63" s="1"/>
      <c r="LRA63" s="1"/>
      <c r="LRB63" s="1"/>
      <c r="LRC63" s="1"/>
      <c r="LRD63" s="1"/>
      <c r="LRE63" s="1"/>
      <c r="LRF63" s="1"/>
      <c r="LRG63" s="1"/>
      <c r="LRH63" s="1"/>
      <c r="LRI63" s="1"/>
      <c r="LRJ63" s="1"/>
      <c r="LRK63" s="1"/>
      <c r="LRL63" s="1"/>
      <c r="LRM63" s="1"/>
      <c r="LRN63" s="1"/>
      <c r="LRO63" s="1"/>
      <c r="LRP63" s="1"/>
      <c r="LRQ63" s="1"/>
      <c r="LRR63" s="1"/>
      <c r="LRS63" s="1"/>
      <c r="LRT63" s="1"/>
      <c r="LRU63" s="1"/>
      <c r="LRV63" s="1"/>
      <c r="LRW63" s="1"/>
      <c r="LRX63" s="1"/>
      <c r="LRY63" s="1"/>
      <c r="LRZ63" s="1"/>
      <c r="LSA63" s="1"/>
      <c r="LSB63" s="1"/>
      <c r="LSC63" s="1"/>
      <c r="LSD63" s="1"/>
      <c r="LSE63" s="1"/>
      <c r="LSF63" s="1"/>
      <c r="LSG63" s="1"/>
      <c r="LSH63" s="1"/>
      <c r="LSI63" s="1"/>
      <c r="LSJ63" s="1"/>
      <c r="LSK63" s="1"/>
      <c r="LSL63" s="1"/>
      <c r="LSM63" s="1"/>
      <c r="LSN63" s="1"/>
      <c r="LSO63" s="1"/>
      <c r="LSP63" s="1"/>
      <c r="LSQ63" s="1"/>
      <c r="LSR63" s="1"/>
      <c r="LSS63" s="1"/>
      <c r="LST63" s="1"/>
      <c r="LSU63" s="1"/>
      <c r="LSV63" s="1"/>
      <c r="LSW63" s="1"/>
      <c r="LSX63" s="1"/>
      <c r="LSY63" s="1"/>
      <c r="LSZ63" s="1"/>
      <c r="LTA63" s="1"/>
      <c r="LTB63" s="1"/>
      <c r="LTC63" s="1"/>
      <c r="LTD63" s="1"/>
      <c r="LTE63" s="1"/>
      <c r="LTF63" s="1"/>
      <c r="LTG63" s="1"/>
      <c r="LTH63" s="1"/>
      <c r="LTI63" s="1"/>
      <c r="LTJ63" s="1"/>
      <c r="LTK63" s="1"/>
      <c r="LTL63" s="1"/>
      <c r="LTM63" s="1"/>
      <c r="LTN63" s="1"/>
      <c r="LTO63" s="1"/>
      <c r="LTP63" s="1"/>
      <c r="LTQ63" s="1"/>
      <c r="LTR63" s="1"/>
      <c r="LTS63" s="1"/>
      <c r="LTT63" s="1"/>
      <c r="LTU63" s="1"/>
      <c r="LTV63" s="1"/>
      <c r="LTW63" s="1"/>
      <c r="LTX63" s="1"/>
      <c r="LTY63" s="1"/>
      <c r="LTZ63" s="1"/>
      <c r="LUA63" s="1"/>
      <c r="LUB63" s="1"/>
      <c r="LUC63" s="1"/>
      <c r="LUD63" s="1"/>
      <c r="LUE63" s="1"/>
      <c r="LUF63" s="1"/>
      <c r="LUG63" s="1"/>
      <c r="LUH63" s="1"/>
      <c r="LUI63" s="1"/>
      <c r="LUJ63" s="1"/>
      <c r="LUK63" s="1"/>
      <c r="LUL63" s="1"/>
      <c r="LUM63" s="1"/>
      <c r="LUN63" s="1"/>
      <c r="LUO63" s="1"/>
      <c r="LUP63" s="1"/>
      <c r="LUQ63" s="1"/>
      <c r="LUR63" s="1"/>
      <c r="LUS63" s="1"/>
      <c r="LUT63" s="1"/>
      <c r="LUU63" s="1"/>
      <c r="LUV63" s="1"/>
      <c r="LUW63" s="1"/>
      <c r="LUX63" s="1"/>
      <c r="LUY63" s="1"/>
      <c r="LUZ63" s="1"/>
      <c r="LVA63" s="1"/>
      <c r="LVB63" s="1"/>
      <c r="LVC63" s="1"/>
      <c r="LVD63" s="1"/>
      <c r="LVE63" s="1"/>
      <c r="LVF63" s="1"/>
      <c r="LVG63" s="1"/>
      <c r="LVH63" s="1"/>
      <c r="LVI63" s="1"/>
      <c r="LVJ63" s="1"/>
      <c r="LVK63" s="1"/>
      <c r="LVL63" s="1"/>
      <c r="LVM63" s="1"/>
      <c r="LVN63" s="1"/>
      <c r="LVO63" s="1"/>
      <c r="LVP63" s="1"/>
      <c r="LVQ63" s="1"/>
      <c r="LVR63" s="1"/>
      <c r="LVS63" s="1"/>
      <c r="LVT63" s="1"/>
      <c r="LVU63" s="1"/>
      <c r="LVV63" s="1"/>
      <c r="LVW63" s="1"/>
      <c r="LVX63" s="1"/>
      <c r="LVY63" s="1"/>
      <c r="LVZ63" s="1"/>
      <c r="LWA63" s="1"/>
      <c r="LWB63" s="1"/>
      <c r="LWC63" s="1"/>
      <c r="LWD63" s="1"/>
      <c r="LWE63" s="1"/>
      <c r="LWF63" s="1"/>
      <c r="LWG63" s="1"/>
      <c r="LWH63" s="1"/>
      <c r="LWI63" s="1"/>
      <c r="LWJ63" s="1"/>
      <c r="LWK63" s="1"/>
      <c r="LWL63" s="1"/>
      <c r="LWM63" s="1"/>
      <c r="LWN63" s="1"/>
      <c r="LWO63" s="1"/>
      <c r="LWP63" s="1"/>
      <c r="LWQ63" s="1"/>
      <c r="LWR63" s="1"/>
      <c r="LWS63" s="1"/>
      <c r="LWT63" s="1"/>
      <c r="LWU63" s="1"/>
      <c r="LWV63" s="1"/>
      <c r="LWW63" s="1"/>
      <c r="LWX63" s="1"/>
      <c r="LWY63" s="1"/>
      <c r="LWZ63" s="1"/>
      <c r="LXA63" s="1"/>
      <c r="LXB63" s="1"/>
      <c r="LXC63" s="1"/>
      <c r="LXD63" s="1"/>
      <c r="LXE63" s="1"/>
      <c r="LXF63" s="1"/>
      <c r="LXG63" s="1"/>
      <c r="LXH63" s="1"/>
      <c r="LXI63" s="1"/>
      <c r="LXJ63" s="1"/>
      <c r="LXK63" s="1"/>
      <c r="LXL63" s="1"/>
      <c r="LXM63" s="1"/>
      <c r="LXN63" s="1"/>
      <c r="LXO63" s="1"/>
      <c r="LXP63" s="1"/>
      <c r="LXQ63" s="1"/>
      <c r="LXR63" s="1"/>
      <c r="LXS63" s="1"/>
      <c r="LXT63" s="1"/>
      <c r="LXU63" s="1"/>
      <c r="LXV63" s="1"/>
      <c r="LXW63" s="1"/>
      <c r="LXX63" s="1"/>
      <c r="LXY63" s="1"/>
      <c r="LXZ63" s="1"/>
      <c r="LYA63" s="1"/>
      <c r="LYB63" s="1"/>
      <c r="LYC63" s="1"/>
      <c r="LYD63" s="1"/>
      <c r="LYE63" s="1"/>
      <c r="LYF63" s="1"/>
      <c r="LYG63" s="1"/>
      <c r="LYH63" s="1"/>
      <c r="LYI63" s="1"/>
      <c r="LYJ63" s="1"/>
      <c r="LYK63" s="1"/>
      <c r="LYL63" s="1"/>
      <c r="LYM63" s="1"/>
      <c r="LYN63" s="1"/>
      <c r="LYO63" s="1"/>
      <c r="LYP63" s="1"/>
      <c r="LYQ63" s="1"/>
      <c r="LYR63" s="1"/>
      <c r="LYS63" s="1"/>
      <c r="LYT63" s="1"/>
      <c r="LYU63" s="1"/>
      <c r="LYV63" s="1"/>
      <c r="LYW63" s="1"/>
      <c r="LYX63" s="1"/>
      <c r="LYY63" s="1"/>
      <c r="LYZ63" s="1"/>
      <c r="LZA63" s="1"/>
      <c r="LZB63" s="1"/>
      <c r="LZC63" s="1"/>
      <c r="LZD63" s="1"/>
      <c r="LZE63" s="1"/>
      <c r="LZF63" s="1"/>
      <c r="LZG63" s="1"/>
      <c r="LZH63" s="1"/>
      <c r="LZI63" s="1"/>
      <c r="LZJ63" s="1"/>
      <c r="LZK63" s="1"/>
      <c r="LZL63" s="1"/>
      <c r="LZM63" s="1"/>
      <c r="LZN63" s="1"/>
      <c r="LZO63" s="1"/>
      <c r="LZP63" s="1"/>
      <c r="LZQ63" s="1"/>
      <c r="LZR63" s="1"/>
      <c r="LZS63" s="1"/>
      <c r="LZT63" s="1"/>
      <c r="LZU63" s="1"/>
      <c r="LZV63" s="1"/>
      <c r="LZW63" s="1"/>
      <c r="LZX63" s="1"/>
      <c r="LZY63" s="1"/>
      <c r="LZZ63" s="1"/>
      <c r="MAA63" s="1"/>
      <c r="MAB63" s="1"/>
      <c r="MAC63" s="1"/>
      <c r="MAD63" s="1"/>
      <c r="MAE63" s="1"/>
      <c r="MAF63" s="1"/>
      <c r="MAG63" s="1"/>
      <c r="MAH63" s="1"/>
      <c r="MAI63" s="1"/>
      <c r="MAJ63" s="1"/>
      <c r="MAK63" s="1"/>
      <c r="MAL63" s="1"/>
      <c r="MAM63" s="1"/>
      <c r="MAN63" s="1"/>
      <c r="MAO63" s="1"/>
      <c r="MAP63" s="1"/>
      <c r="MAQ63" s="1"/>
      <c r="MAR63" s="1"/>
      <c r="MAS63" s="1"/>
      <c r="MAT63" s="1"/>
      <c r="MAU63" s="1"/>
      <c r="MAV63" s="1"/>
      <c r="MAW63" s="1"/>
      <c r="MAX63" s="1"/>
      <c r="MAY63" s="1"/>
      <c r="MAZ63" s="1"/>
      <c r="MBA63" s="1"/>
      <c r="MBB63" s="1"/>
      <c r="MBC63" s="1"/>
      <c r="MBD63" s="1"/>
      <c r="MBE63" s="1"/>
      <c r="MBF63" s="1"/>
      <c r="MBG63" s="1"/>
      <c r="MBH63" s="1"/>
      <c r="MBI63" s="1"/>
      <c r="MBJ63" s="1"/>
      <c r="MBK63" s="1"/>
      <c r="MBL63" s="1"/>
      <c r="MBM63" s="1"/>
      <c r="MBN63" s="1"/>
      <c r="MBO63" s="1"/>
      <c r="MBP63" s="1"/>
      <c r="MBQ63" s="1"/>
      <c r="MBR63" s="1"/>
      <c r="MBS63" s="1"/>
      <c r="MBT63" s="1"/>
      <c r="MBU63" s="1"/>
      <c r="MBV63" s="1"/>
      <c r="MBW63" s="1"/>
      <c r="MBX63" s="1"/>
      <c r="MBY63" s="1"/>
      <c r="MBZ63" s="1"/>
      <c r="MCA63" s="1"/>
      <c r="MCB63" s="1"/>
      <c r="MCC63" s="1"/>
      <c r="MCD63" s="1"/>
      <c r="MCE63" s="1"/>
      <c r="MCF63" s="1"/>
      <c r="MCG63" s="1"/>
      <c r="MCH63" s="1"/>
      <c r="MCI63" s="1"/>
      <c r="MCJ63" s="1"/>
      <c r="MCK63" s="1"/>
      <c r="MCL63" s="1"/>
      <c r="MCM63" s="1"/>
      <c r="MCN63" s="1"/>
      <c r="MCO63" s="1"/>
      <c r="MCP63" s="1"/>
      <c r="MCQ63" s="1"/>
      <c r="MCR63" s="1"/>
      <c r="MCS63" s="1"/>
      <c r="MCT63" s="1"/>
      <c r="MCU63" s="1"/>
      <c r="MCV63" s="1"/>
      <c r="MCW63" s="1"/>
      <c r="MCX63" s="1"/>
      <c r="MCY63" s="1"/>
      <c r="MCZ63" s="1"/>
      <c r="MDA63" s="1"/>
      <c r="MDB63" s="1"/>
      <c r="MDC63" s="1"/>
      <c r="MDD63" s="1"/>
      <c r="MDE63" s="1"/>
      <c r="MDF63" s="1"/>
      <c r="MDG63" s="1"/>
      <c r="MDH63" s="1"/>
      <c r="MDI63" s="1"/>
      <c r="MDJ63" s="1"/>
      <c r="MDK63" s="1"/>
      <c r="MDL63" s="1"/>
      <c r="MDM63" s="1"/>
      <c r="MDN63" s="1"/>
      <c r="MDO63" s="1"/>
      <c r="MDP63" s="1"/>
      <c r="MDQ63" s="1"/>
      <c r="MDR63" s="1"/>
      <c r="MDS63" s="1"/>
      <c r="MDT63" s="1"/>
      <c r="MDU63" s="1"/>
      <c r="MDV63" s="1"/>
      <c r="MDW63" s="1"/>
      <c r="MDX63" s="1"/>
      <c r="MDY63" s="1"/>
      <c r="MDZ63" s="1"/>
      <c r="MEA63" s="1"/>
      <c r="MEB63" s="1"/>
      <c r="MEC63" s="1"/>
      <c r="MED63" s="1"/>
      <c r="MEE63" s="1"/>
      <c r="MEF63" s="1"/>
      <c r="MEG63" s="1"/>
      <c r="MEH63" s="1"/>
      <c r="MEI63" s="1"/>
      <c r="MEJ63" s="1"/>
      <c r="MEK63" s="1"/>
      <c r="MEL63" s="1"/>
      <c r="MEM63" s="1"/>
      <c r="MEN63" s="1"/>
      <c r="MEO63" s="1"/>
      <c r="MEP63" s="1"/>
      <c r="MEQ63" s="1"/>
      <c r="MER63" s="1"/>
      <c r="MES63" s="1"/>
      <c r="MET63" s="1"/>
      <c r="MEU63" s="1"/>
      <c r="MEV63" s="1"/>
      <c r="MEW63" s="1"/>
      <c r="MEX63" s="1"/>
      <c r="MEY63" s="1"/>
      <c r="MEZ63" s="1"/>
      <c r="MFA63" s="1"/>
      <c r="MFB63" s="1"/>
      <c r="MFC63" s="1"/>
      <c r="MFD63" s="1"/>
      <c r="MFE63" s="1"/>
      <c r="MFF63" s="1"/>
      <c r="MFG63" s="1"/>
      <c r="MFH63" s="1"/>
      <c r="MFI63" s="1"/>
      <c r="MFJ63" s="1"/>
      <c r="MFK63" s="1"/>
      <c r="MFL63" s="1"/>
      <c r="MFM63" s="1"/>
      <c r="MFN63" s="1"/>
      <c r="MFO63" s="1"/>
      <c r="MFP63" s="1"/>
      <c r="MFQ63" s="1"/>
      <c r="MFR63" s="1"/>
      <c r="MFS63" s="1"/>
      <c r="MFT63" s="1"/>
      <c r="MFU63" s="1"/>
      <c r="MFV63" s="1"/>
      <c r="MFW63" s="1"/>
      <c r="MFX63" s="1"/>
      <c r="MFY63" s="1"/>
      <c r="MFZ63" s="1"/>
      <c r="MGA63" s="1"/>
      <c r="MGB63" s="1"/>
      <c r="MGC63" s="1"/>
      <c r="MGD63" s="1"/>
      <c r="MGE63" s="1"/>
      <c r="MGF63" s="1"/>
      <c r="MGG63" s="1"/>
      <c r="MGH63" s="1"/>
      <c r="MGI63" s="1"/>
      <c r="MGJ63" s="1"/>
      <c r="MGK63" s="1"/>
      <c r="MGL63" s="1"/>
      <c r="MGM63" s="1"/>
      <c r="MGN63" s="1"/>
      <c r="MGO63" s="1"/>
      <c r="MGP63" s="1"/>
      <c r="MGQ63" s="1"/>
      <c r="MGR63" s="1"/>
      <c r="MGS63" s="1"/>
      <c r="MGT63" s="1"/>
      <c r="MGU63" s="1"/>
      <c r="MGV63" s="1"/>
      <c r="MGW63" s="1"/>
      <c r="MGX63" s="1"/>
      <c r="MGY63" s="1"/>
      <c r="MGZ63" s="1"/>
      <c r="MHA63" s="1"/>
      <c r="MHB63" s="1"/>
      <c r="MHC63" s="1"/>
      <c r="MHD63" s="1"/>
      <c r="MHE63" s="1"/>
      <c r="MHF63" s="1"/>
      <c r="MHG63" s="1"/>
      <c r="MHH63" s="1"/>
      <c r="MHI63" s="1"/>
      <c r="MHJ63" s="1"/>
      <c r="MHK63" s="1"/>
      <c r="MHL63" s="1"/>
      <c r="MHM63" s="1"/>
      <c r="MHN63" s="1"/>
      <c r="MHO63" s="1"/>
      <c r="MHP63" s="1"/>
      <c r="MHQ63" s="1"/>
      <c r="MHR63" s="1"/>
      <c r="MHS63" s="1"/>
      <c r="MHT63" s="1"/>
      <c r="MHU63" s="1"/>
      <c r="MHV63" s="1"/>
      <c r="MHW63" s="1"/>
      <c r="MHX63" s="1"/>
      <c r="MHY63" s="1"/>
      <c r="MHZ63" s="1"/>
      <c r="MIA63" s="1"/>
      <c r="MIB63" s="1"/>
      <c r="MIC63" s="1"/>
      <c r="MID63" s="1"/>
      <c r="MIE63" s="1"/>
      <c r="MIF63" s="1"/>
      <c r="MIG63" s="1"/>
      <c r="MIH63" s="1"/>
      <c r="MII63" s="1"/>
      <c r="MIJ63" s="1"/>
      <c r="MIK63" s="1"/>
      <c r="MIL63" s="1"/>
      <c r="MIM63" s="1"/>
      <c r="MIN63" s="1"/>
      <c r="MIO63" s="1"/>
      <c r="MIP63" s="1"/>
      <c r="MIQ63" s="1"/>
      <c r="MIR63" s="1"/>
      <c r="MIS63" s="1"/>
      <c r="MIT63" s="1"/>
      <c r="MIU63" s="1"/>
      <c r="MIV63" s="1"/>
      <c r="MIW63" s="1"/>
      <c r="MIX63" s="1"/>
      <c r="MIY63" s="1"/>
      <c r="MIZ63" s="1"/>
      <c r="MJA63" s="1"/>
      <c r="MJB63" s="1"/>
      <c r="MJC63" s="1"/>
      <c r="MJD63" s="1"/>
      <c r="MJE63" s="1"/>
      <c r="MJF63" s="1"/>
      <c r="MJG63" s="1"/>
      <c r="MJH63" s="1"/>
      <c r="MJI63" s="1"/>
      <c r="MJJ63" s="1"/>
      <c r="MJK63" s="1"/>
      <c r="MJL63" s="1"/>
      <c r="MJM63" s="1"/>
      <c r="MJN63" s="1"/>
      <c r="MJO63" s="1"/>
      <c r="MJP63" s="1"/>
      <c r="MJQ63" s="1"/>
      <c r="MJR63" s="1"/>
      <c r="MJS63" s="1"/>
      <c r="MJT63" s="1"/>
      <c r="MJU63" s="1"/>
      <c r="MJV63" s="1"/>
      <c r="MJW63" s="1"/>
      <c r="MJX63" s="1"/>
      <c r="MJY63" s="1"/>
      <c r="MJZ63" s="1"/>
      <c r="MKA63" s="1"/>
      <c r="MKB63" s="1"/>
      <c r="MKC63" s="1"/>
      <c r="MKD63" s="1"/>
      <c r="MKE63" s="1"/>
      <c r="MKF63" s="1"/>
      <c r="MKG63" s="1"/>
      <c r="MKH63" s="1"/>
      <c r="MKI63" s="1"/>
      <c r="MKJ63" s="1"/>
      <c r="MKK63" s="1"/>
      <c r="MKL63" s="1"/>
      <c r="MKM63" s="1"/>
      <c r="MKN63" s="1"/>
      <c r="MKO63" s="1"/>
      <c r="MKP63" s="1"/>
      <c r="MKQ63" s="1"/>
      <c r="MKR63" s="1"/>
      <c r="MKS63" s="1"/>
      <c r="MKT63" s="1"/>
      <c r="MKU63" s="1"/>
      <c r="MKV63" s="1"/>
      <c r="MKW63" s="1"/>
      <c r="MKX63" s="1"/>
      <c r="MKY63" s="1"/>
      <c r="MKZ63" s="1"/>
      <c r="MLA63" s="1"/>
      <c r="MLB63" s="1"/>
      <c r="MLC63" s="1"/>
      <c r="MLD63" s="1"/>
      <c r="MLE63" s="1"/>
      <c r="MLF63" s="1"/>
      <c r="MLG63" s="1"/>
      <c r="MLH63" s="1"/>
      <c r="MLI63" s="1"/>
      <c r="MLJ63" s="1"/>
      <c r="MLK63" s="1"/>
      <c r="MLL63" s="1"/>
      <c r="MLM63" s="1"/>
      <c r="MLN63" s="1"/>
      <c r="MLO63" s="1"/>
      <c r="MLP63" s="1"/>
      <c r="MLQ63" s="1"/>
      <c r="MLR63" s="1"/>
      <c r="MLS63" s="1"/>
      <c r="MLT63" s="1"/>
      <c r="MLU63" s="1"/>
      <c r="MLV63" s="1"/>
      <c r="MLW63" s="1"/>
      <c r="MLX63" s="1"/>
      <c r="MLY63" s="1"/>
      <c r="MLZ63" s="1"/>
      <c r="MMA63" s="1"/>
      <c r="MMB63" s="1"/>
      <c r="MMC63" s="1"/>
      <c r="MMD63" s="1"/>
      <c r="MME63" s="1"/>
      <c r="MMF63" s="1"/>
      <c r="MMG63" s="1"/>
      <c r="MMH63" s="1"/>
      <c r="MMI63" s="1"/>
      <c r="MMJ63" s="1"/>
      <c r="MMK63" s="1"/>
      <c r="MML63" s="1"/>
      <c r="MMM63" s="1"/>
      <c r="MMN63" s="1"/>
      <c r="MMO63" s="1"/>
      <c r="MMP63" s="1"/>
      <c r="MMQ63" s="1"/>
      <c r="MMR63" s="1"/>
      <c r="MMS63" s="1"/>
      <c r="MMT63" s="1"/>
      <c r="MMU63" s="1"/>
      <c r="MMV63" s="1"/>
      <c r="MMW63" s="1"/>
      <c r="MMX63" s="1"/>
      <c r="MMY63" s="1"/>
      <c r="MMZ63" s="1"/>
      <c r="MNA63" s="1"/>
      <c r="MNB63" s="1"/>
      <c r="MNC63" s="1"/>
      <c r="MND63" s="1"/>
      <c r="MNE63" s="1"/>
      <c r="MNF63" s="1"/>
      <c r="MNG63" s="1"/>
      <c r="MNH63" s="1"/>
      <c r="MNI63" s="1"/>
      <c r="MNJ63" s="1"/>
      <c r="MNK63" s="1"/>
      <c r="MNL63" s="1"/>
      <c r="MNM63" s="1"/>
      <c r="MNN63" s="1"/>
      <c r="MNO63" s="1"/>
      <c r="MNP63" s="1"/>
      <c r="MNQ63" s="1"/>
      <c r="MNR63" s="1"/>
      <c r="MNS63" s="1"/>
      <c r="MNT63" s="1"/>
      <c r="MNU63" s="1"/>
      <c r="MNV63" s="1"/>
      <c r="MNW63" s="1"/>
      <c r="MNX63" s="1"/>
      <c r="MNY63" s="1"/>
      <c r="MNZ63" s="1"/>
      <c r="MOA63" s="1"/>
      <c r="MOB63" s="1"/>
      <c r="MOC63" s="1"/>
      <c r="MOD63" s="1"/>
      <c r="MOE63" s="1"/>
      <c r="MOF63" s="1"/>
      <c r="MOG63" s="1"/>
      <c r="MOH63" s="1"/>
      <c r="MOI63" s="1"/>
      <c r="MOJ63" s="1"/>
      <c r="MOK63" s="1"/>
      <c r="MOL63" s="1"/>
      <c r="MOM63" s="1"/>
      <c r="MON63" s="1"/>
      <c r="MOO63" s="1"/>
      <c r="MOP63" s="1"/>
      <c r="MOQ63" s="1"/>
      <c r="MOR63" s="1"/>
      <c r="MOS63" s="1"/>
      <c r="MOT63" s="1"/>
      <c r="MOU63" s="1"/>
      <c r="MOV63" s="1"/>
      <c r="MOW63" s="1"/>
      <c r="MOX63" s="1"/>
      <c r="MOY63" s="1"/>
      <c r="MOZ63" s="1"/>
      <c r="MPA63" s="1"/>
      <c r="MPB63" s="1"/>
      <c r="MPC63" s="1"/>
      <c r="MPD63" s="1"/>
      <c r="MPE63" s="1"/>
      <c r="MPF63" s="1"/>
      <c r="MPG63" s="1"/>
      <c r="MPH63" s="1"/>
      <c r="MPI63" s="1"/>
      <c r="MPJ63" s="1"/>
      <c r="MPK63" s="1"/>
      <c r="MPL63" s="1"/>
      <c r="MPM63" s="1"/>
      <c r="MPN63" s="1"/>
      <c r="MPO63" s="1"/>
      <c r="MPP63" s="1"/>
      <c r="MPQ63" s="1"/>
      <c r="MPR63" s="1"/>
      <c r="MPS63" s="1"/>
      <c r="MPT63" s="1"/>
      <c r="MPU63" s="1"/>
      <c r="MPV63" s="1"/>
      <c r="MPW63" s="1"/>
      <c r="MPX63" s="1"/>
      <c r="MPY63" s="1"/>
      <c r="MPZ63" s="1"/>
      <c r="MQA63" s="1"/>
      <c r="MQB63" s="1"/>
      <c r="MQC63" s="1"/>
      <c r="MQD63" s="1"/>
      <c r="MQE63" s="1"/>
      <c r="MQF63" s="1"/>
      <c r="MQG63" s="1"/>
      <c r="MQH63" s="1"/>
      <c r="MQI63" s="1"/>
      <c r="MQJ63" s="1"/>
      <c r="MQK63" s="1"/>
      <c r="MQL63" s="1"/>
      <c r="MQM63" s="1"/>
      <c r="MQN63" s="1"/>
      <c r="MQO63" s="1"/>
      <c r="MQP63" s="1"/>
      <c r="MQQ63" s="1"/>
      <c r="MQR63" s="1"/>
      <c r="MQS63" s="1"/>
      <c r="MQT63" s="1"/>
      <c r="MQU63" s="1"/>
      <c r="MQV63" s="1"/>
      <c r="MQW63" s="1"/>
      <c r="MQX63" s="1"/>
      <c r="MQY63" s="1"/>
      <c r="MQZ63" s="1"/>
      <c r="MRA63" s="1"/>
      <c r="MRB63" s="1"/>
      <c r="MRC63" s="1"/>
      <c r="MRD63" s="1"/>
      <c r="MRE63" s="1"/>
      <c r="MRF63" s="1"/>
      <c r="MRG63" s="1"/>
      <c r="MRH63" s="1"/>
      <c r="MRI63" s="1"/>
      <c r="MRJ63" s="1"/>
      <c r="MRK63" s="1"/>
      <c r="MRL63" s="1"/>
      <c r="MRM63" s="1"/>
      <c r="MRN63" s="1"/>
      <c r="MRO63" s="1"/>
      <c r="MRP63" s="1"/>
      <c r="MRQ63" s="1"/>
      <c r="MRR63" s="1"/>
      <c r="MRS63" s="1"/>
      <c r="MRT63" s="1"/>
      <c r="MRU63" s="1"/>
      <c r="MRV63" s="1"/>
      <c r="MRW63" s="1"/>
      <c r="MRX63" s="1"/>
      <c r="MRY63" s="1"/>
      <c r="MRZ63" s="1"/>
      <c r="MSA63" s="1"/>
      <c r="MSB63" s="1"/>
      <c r="MSC63" s="1"/>
      <c r="MSD63" s="1"/>
      <c r="MSE63" s="1"/>
      <c r="MSF63" s="1"/>
      <c r="MSG63" s="1"/>
      <c r="MSH63" s="1"/>
      <c r="MSI63" s="1"/>
      <c r="MSJ63" s="1"/>
      <c r="MSK63" s="1"/>
      <c r="MSL63" s="1"/>
      <c r="MSM63" s="1"/>
      <c r="MSN63" s="1"/>
      <c r="MSO63" s="1"/>
      <c r="MSP63" s="1"/>
      <c r="MSQ63" s="1"/>
      <c r="MSR63" s="1"/>
      <c r="MSS63" s="1"/>
      <c r="MST63" s="1"/>
      <c r="MSU63" s="1"/>
      <c r="MSV63" s="1"/>
      <c r="MSW63" s="1"/>
      <c r="MSX63" s="1"/>
      <c r="MSY63" s="1"/>
      <c r="MSZ63" s="1"/>
      <c r="MTA63" s="1"/>
      <c r="MTB63" s="1"/>
      <c r="MTC63" s="1"/>
      <c r="MTD63" s="1"/>
      <c r="MTE63" s="1"/>
      <c r="MTF63" s="1"/>
      <c r="MTG63" s="1"/>
      <c r="MTH63" s="1"/>
      <c r="MTI63" s="1"/>
      <c r="MTJ63" s="1"/>
      <c r="MTK63" s="1"/>
      <c r="MTL63" s="1"/>
      <c r="MTM63" s="1"/>
      <c r="MTN63" s="1"/>
      <c r="MTO63" s="1"/>
      <c r="MTP63" s="1"/>
      <c r="MTQ63" s="1"/>
      <c r="MTR63" s="1"/>
      <c r="MTS63" s="1"/>
      <c r="MTT63" s="1"/>
      <c r="MTU63" s="1"/>
      <c r="MTV63" s="1"/>
      <c r="MTW63" s="1"/>
      <c r="MTX63" s="1"/>
      <c r="MTY63" s="1"/>
      <c r="MTZ63" s="1"/>
      <c r="MUA63" s="1"/>
      <c r="MUB63" s="1"/>
      <c r="MUC63" s="1"/>
      <c r="MUD63" s="1"/>
      <c r="MUE63" s="1"/>
      <c r="MUF63" s="1"/>
      <c r="MUG63" s="1"/>
      <c r="MUH63" s="1"/>
      <c r="MUI63" s="1"/>
      <c r="MUJ63" s="1"/>
      <c r="MUK63" s="1"/>
      <c r="MUL63" s="1"/>
      <c r="MUM63" s="1"/>
      <c r="MUN63" s="1"/>
      <c r="MUO63" s="1"/>
      <c r="MUP63" s="1"/>
      <c r="MUQ63" s="1"/>
      <c r="MUR63" s="1"/>
      <c r="MUS63" s="1"/>
      <c r="MUT63" s="1"/>
      <c r="MUU63" s="1"/>
      <c r="MUV63" s="1"/>
      <c r="MUW63" s="1"/>
      <c r="MUX63" s="1"/>
      <c r="MUY63" s="1"/>
      <c r="MUZ63" s="1"/>
      <c r="MVA63" s="1"/>
      <c r="MVB63" s="1"/>
      <c r="MVC63" s="1"/>
      <c r="MVD63" s="1"/>
      <c r="MVE63" s="1"/>
      <c r="MVF63" s="1"/>
      <c r="MVG63" s="1"/>
      <c r="MVH63" s="1"/>
      <c r="MVI63" s="1"/>
      <c r="MVJ63" s="1"/>
      <c r="MVK63" s="1"/>
      <c r="MVL63" s="1"/>
      <c r="MVM63" s="1"/>
      <c r="MVN63" s="1"/>
      <c r="MVO63" s="1"/>
      <c r="MVP63" s="1"/>
      <c r="MVQ63" s="1"/>
      <c r="MVR63" s="1"/>
      <c r="MVS63" s="1"/>
      <c r="MVT63" s="1"/>
      <c r="MVU63" s="1"/>
      <c r="MVV63" s="1"/>
      <c r="MVW63" s="1"/>
      <c r="MVX63" s="1"/>
      <c r="MVY63" s="1"/>
      <c r="MVZ63" s="1"/>
      <c r="MWA63" s="1"/>
      <c r="MWB63" s="1"/>
      <c r="MWC63" s="1"/>
      <c r="MWD63" s="1"/>
      <c r="MWE63" s="1"/>
      <c r="MWF63" s="1"/>
      <c r="MWG63" s="1"/>
      <c r="MWH63" s="1"/>
      <c r="MWI63" s="1"/>
      <c r="MWJ63" s="1"/>
      <c r="MWK63" s="1"/>
      <c r="MWL63" s="1"/>
      <c r="MWM63" s="1"/>
      <c r="MWN63" s="1"/>
      <c r="MWO63" s="1"/>
      <c r="MWP63" s="1"/>
      <c r="MWQ63" s="1"/>
      <c r="MWR63" s="1"/>
      <c r="MWS63" s="1"/>
      <c r="MWT63" s="1"/>
      <c r="MWU63" s="1"/>
      <c r="MWV63" s="1"/>
      <c r="MWW63" s="1"/>
      <c r="MWX63" s="1"/>
      <c r="MWY63" s="1"/>
      <c r="MWZ63" s="1"/>
      <c r="MXA63" s="1"/>
      <c r="MXB63" s="1"/>
      <c r="MXC63" s="1"/>
      <c r="MXD63" s="1"/>
      <c r="MXE63" s="1"/>
      <c r="MXF63" s="1"/>
      <c r="MXG63" s="1"/>
      <c r="MXH63" s="1"/>
      <c r="MXI63" s="1"/>
      <c r="MXJ63" s="1"/>
      <c r="MXK63" s="1"/>
      <c r="MXL63" s="1"/>
      <c r="MXM63" s="1"/>
      <c r="MXN63" s="1"/>
      <c r="MXO63" s="1"/>
      <c r="MXP63" s="1"/>
      <c r="MXQ63" s="1"/>
      <c r="MXR63" s="1"/>
      <c r="MXS63" s="1"/>
      <c r="MXT63" s="1"/>
      <c r="MXU63" s="1"/>
      <c r="MXV63" s="1"/>
      <c r="MXW63" s="1"/>
      <c r="MXX63" s="1"/>
      <c r="MXY63" s="1"/>
      <c r="MXZ63" s="1"/>
      <c r="MYA63" s="1"/>
      <c r="MYB63" s="1"/>
      <c r="MYC63" s="1"/>
      <c r="MYD63" s="1"/>
      <c r="MYE63" s="1"/>
      <c r="MYF63" s="1"/>
      <c r="MYG63" s="1"/>
      <c r="MYH63" s="1"/>
      <c r="MYI63" s="1"/>
      <c r="MYJ63" s="1"/>
      <c r="MYK63" s="1"/>
      <c r="MYL63" s="1"/>
      <c r="MYM63" s="1"/>
      <c r="MYN63" s="1"/>
      <c r="MYO63" s="1"/>
      <c r="MYP63" s="1"/>
      <c r="MYQ63" s="1"/>
      <c r="MYR63" s="1"/>
      <c r="MYS63" s="1"/>
      <c r="MYT63" s="1"/>
      <c r="MYU63" s="1"/>
      <c r="MYV63" s="1"/>
      <c r="MYW63" s="1"/>
      <c r="MYX63" s="1"/>
      <c r="MYY63" s="1"/>
      <c r="MYZ63" s="1"/>
      <c r="MZA63" s="1"/>
      <c r="MZB63" s="1"/>
      <c r="MZC63" s="1"/>
      <c r="MZD63" s="1"/>
      <c r="MZE63" s="1"/>
      <c r="MZF63" s="1"/>
      <c r="MZG63" s="1"/>
      <c r="MZH63" s="1"/>
      <c r="MZI63" s="1"/>
      <c r="MZJ63" s="1"/>
      <c r="MZK63" s="1"/>
      <c r="MZL63" s="1"/>
      <c r="MZM63" s="1"/>
      <c r="MZN63" s="1"/>
      <c r="MZO63" s="1"/>
      <c r="MZP63" s="1"/>
      <c r="MZQ63" s="1"/>
      <c r="MZR63" s="1"/>
      <c r="MZS63" s="1"/>
      <c r="MZT63" s="1"/>
      <c r="MZU63" s="1"/>
      <c r="MZV63" s="1"/>
      <c r="MZW63" s="1"/>
      <c r="MZX63" s="1"/>
      <c r="MZY63" s="1"/>
      <c r="MZZ63" s="1"/>
      <c r="NAA63" s="1"/>
      <c r="NAB63" s="1"/>
      <c r="NAC63" s="1"/>
      <c r="NAD63" s="1"/>
      <c r="NAE63" s="1"/>
      <c r="NAF63" s="1"/>
      <c r="NAG63" s="1"/>
      <c r="NAH63" s="1"/>
      <c r="NAI63" s="1"/>
      <c r="NAJ63" s="1"/>
      <c r="NAK63" s="1"/>
      <c r="NAL63" s="1"/>
      <c r="NAM63" s="1"/>
      <c r="NAN63" s="1"/>
      <c r="NAO63" s="1"/>
      <c r="NAP63" s="1"/>
      <c r="NAQ63" s="1"/>
      <c r="NAR63" s="1"/>
      <c r="NAS63" s="1"/>
      <c r="NAT63" s="1"/>
      <c r="NAU63" s="1"/>
      <c r="NAV63" s="1"/>
      <c r="NAW63" s="1"/>
      <c r="NAX63" s="1"/>
      <c r="NAY63" s="1"/>
      <c r="NAZ63" s="1"/>
      <c r="NBA63" s="1"/>
      <c r="NBB63" s="1"/>
      <c r="NBC63" s="1"/>
      <c r="NBD63" s="1"/>
      <c r="NBE63" s="1"/>
      <c r="NBF63" s="1"/>
      <c r="NBG63" s="1"/>
      <c r="NBH63" s="1"/>
      <c r="NBI63" s="1"/>
      <c r="NBJ63" s="1"/>
      <c r="NBK63" s="1"/>
      <c r="NBL63" s="1"/>
      <c r="NBM63" s="1"/>
      <c r="NBN63" s="1"/>
      <c r="NBO63" s="1"/>
      <c r="NBP63" s="1"/>
      <c r="NBQ63" s="1"/>
      <c r="NBR63" s="1"/>
      <c r="NBS63" s="1"/>
      <c r="NBT63" s="1"/>
      <c r="NBU63" s="1"/>
      <c r="NBV63" s="1"/>
      <c r="NBW63" s="1"/>
      <c r="NBX63" s="1"/>
      <c r="NBY63" s="1"/>
      <c r="NBZ63" s="1"/>
      <c r="NCA63" s="1"/>
      <c r="NCB63" s="1"/>
      <c r="NCC63" s="1"/>
      <c r="NCD63" s="1"/>
      <c r="NCE63" s="1"/>
      <c r="NCF63" s="1"/>
      <c r="NCG63" s="1"/>
      <c r="NCH63" s="1"/>
      <c r="NCI63" s="1"/>
      <c r="NCJ63" s="1"/>
      <c r="NCK63" s="1"/>
      <c r="NCL63" s="1"/>
      <c r="NCM63" s="1"/>
      <c r="NCN63" s="1"/>
      <c r="NCO63" s="1"/>
      <c r="NCP63" s="1"/>
      <c r="NCQ63" s="1"/>
      <c r="NCR63" s="1"/>
      <c r="NCS63" s="1"/>
      <c r="NCT63" s="1"/>
      <c r="NCU63" s="1"/>
      <c r="NCV63" s="1"/>
      <c r="NCW63" s="1"/>
      <c r="NCX63" s="1"/>
      <c r="NCY63" s="1"/>
      <c r="NCZ63" s="1"/>
      <c r="NDA63" s="1"/>
      <c r="NDB63" s="1"/>
      <c r="NDC63" s="1"/>
      <c r="NDD63" s="1"/>
      <c r="NDE63" s="1"/>
      <c r="NDF63" s="1"/>
      <c r="NDG63" s="1"/>
      <c r="NDH63" s="1"/>
      <c r="NDI63" s="1"/>
      <c r="NDJ63" s="1"/>
      <c r="NDK63" s="1"/>
      <c r="NDL63" s="1"/>
      <c r="NDM63" s="1"/>
      <c r="NDN63" s="1"/>
      <c r="NDO63" s="1"/>
      <c r="NDP63" s="1"/>
      <c r="NDQ63" s="1"/>
      <c r="NDR63" s="1"/>
      <c r="NDS63" s="1"/>
      <c r="NDT63" s="1"/>
      <c r="NDU63" s="1"/>
      <c r="NDV63" s="1"/>
      <c r="NDW63" s="1"/>
      <c r="NDX63" s="1"/>
      <c r="NDY63" s="1"/>
      <c r="NDZ63" s="1"/>
      <c r="NEA63" s="1"/>
      <c r="NEB63" s="1"/>
      <c r="NEC63" s="1"/>
      <c r="NED63" s="1"/>
      <c r="NEE63" s="1"/>
      <c r="NEF63" s="1"/>
      <c r="NEG63" s="1"/>
      <c r="NEH63" s="1"/>
      <c r="NEI63" s="1"/>
      <c r="NEJ63" s="1"/>
      <c r="NEK63" s="1"/>
      <c r="NEL63" s="1"/>
      <c r="NEM63" s="1"/>
      <c r="NEN63" s="1"/>
      <c r="NEO63" s="1"/>
      <c r="NEP63" s="1"/>
      <c r="NEQ63" s="1"/>
      <c r="NER63" s="1"/>
      <c r="NES63" s="1"/>
      <c r="NET63" s="1"/>
      <c r="NEU63" s="1"/>
      <c r="NEV63" s="1"/>
      <c r="NEW63" s="1"/>
      <c r="NEX63" s="1"/>
      <c r="NEY63" s="1"/>
      <c r="NEZ63" s="1"/>
      <c r="NFA63" s="1"/>
      <c r="NFB63" s="1"/>
      <c r="NFC63" s="1"/>
      <c r="NFD63" s="1"/>
      <c r="NFE63" s="1"/>
      <c r="NFF63" s="1"/>
      <c r="NFG63" s="1"/>
      <c r="NFH63" s="1"/>
      <c r="NFI63" s="1"/>
      <c r="NFJ63" s="1"/>
      <c r="NFK63" s="1"/>
      <c r="NFL63" s="1"/>
      <c r="NFM63" s="1"/>
      <c r="NFN63" s="1"/>
      <c r="NFO63" s="1"/>
      <c r="NFP63" s="1"/>
      <c r="NFQ63" s="1"/>
      <c r="NFR63" s="1"/>
      <c r="NFS63" s="1"/>
      <c r="NFT63" s="1"/>
      <c r="NFU63" s="1"/>
      <c r="NFV63" s="1"/>
      <c r="NFW63" s="1"/>
      <c r="NFX63" s="1"/>
      <c r="NFY63" s="1"/>
      <c r="NFZ63" s="1"/>
      <c r="NGA63" s="1"/>
      <c r="NGB63" s="1"/>
      <c r="NGC63" s="1"/>
      <c r="NGD63" s="1"/>
      <c r="NGE63" s="1"/>
      <c r="NGF63" s="1"/>
      <c r="NGG63" s="1"/>
      <c r="NGH63" s="1"/>
      <c r="NGI63" s="1"/>
      <c r="NGJ63" s="1"/>
      <c r="NGK63" s="1"/>
      <c r="NGL63" s="1"/>
      <c r="NGM63" s="1"/>
      <c r="NGN63" s="1"/>
      <c r="NGO63" s="1"/>
      <c r="NGP63" s="1"/>
      <c r="NGQ63" s="1"/>
      <c r="NGR63" s="1"/>
      <c r="NGS63" s="1"/>
      <c r="NGT63" s="1"/>
      <c r="NGU63" s="1"/>
      <c r="NGV63" s="1"/>
      <c r="NGW63" s="1"/>
      <c r="NGX63" s="1"/>
      <c r="NGY63" s="1"/>
      <c r="NGZ63" s="1"/>
      <c r="NHA63" s="1"/>
      <c r="NHB63" s="1"/>
      <c r="NHC63" s="1"/>
      <c r="NHD63" s="1"/>
      <c r="NHE63" s="1"/>
      <c r="NHF63" s="1"/>
      <c r="NHG63" s="1"/>
      <c r="NHH63" s="1"/>
      <c r="NHI63" s="1"/>
      <c r="NHJ63" s="1"/>
      <c r="NHK63" s="1"/>
      <c r="NHL63" s="1"/>
      <c r="NHM63" s="1"/>
      <c r="NHN63" s="1"/>
      <c r="NHO63" s="1"/>
      <c r="NHP63" s="1"/>
      <c r="NHQ63" s="1"/>
      <c r="NHR63" s="1"/>
      <c r="NHS63" s="1"/>
      <c r="NHT63" s="1"/>
      <c r="NHU63" s="1"/>
      <c r="NHV63" s="1"/>
      <c r="NHW63" s="1"/>
      <c r="NHX63" s="1"/>
      <c r="NHY63" s="1"/>
      <c r="NHZ63" s="1"/>
      <c r="NIA63" s="1"/>
      <c r="NIB63" s="1"/>
      <c r="NIC63" s="1"/>
      <c r="NID63" s="1"/>
      <c r="NIE63" s="1"/>
      <c r="NIF63" s="1"/>
      <c r="NIG63" s="1"/>
      <c r="NIH63" s="1"/>
      <c r="NII63" s="1"/>
      <c r="NIJ63" s="1"/>
      <c r="NIK63" s="1"/>
      <c r="NIL63" s="1"/>
      <c r="NIM63" s="1"/>
      <c r="NIN63" s="1"/>
      <c r="NIO63" s="1"/>
      <c r="NIP63" s="1"/>
      <c r="NIQ63" s="1"/>
      <c r="NIR63" s="1"/>
      <c r="NIS63" s="1"/>
      <c r="NIT63" s="1"/>
      <c r="NIU63" s="1"/>
      <c r="NIV63" s="1"/>
      <c r="NIW63" s="1"/>
      <c r="NIX63" s="1"/>
      <c r="NIY63" s="1"/>
      <c r="NIZ63" s="1"/>
      <c r="NJA63" s="1"/>
      <c r="NJB63" s="1"/>
      <c r="NJC63" s="1"/>
      <c r="NJD63" s="1"/>
      <c r="NJE63" s="1"/>
      <c r="NJF63" s="1"/>
      <c r="NJG63" s="1"/>
      <c r="NJH63" s="1"/>
      <c r="NJI63" s="1"/>
      <c r="NJJ63" s="1"/>
      <c r="NJK63" s="1"/>
      <c r="NJL63" s="1"/>
      <c r="NJM63" s="1"/>
      <c r="NJN63" s="1"/>
      <c r="NJO63" s="1"/>
      <c r="NJP63" s="1"/>
      <c r="NJQ63" s="1"/>
      <c r="NJR63" s="1"/>
      <c r="NJS63" s="1"/>
      <c r="NJT63" s="1"/>
      <c r="NJU63" s="1"/>
      <c r="NJV63" s="1"/>
      <c r="NJW63" s="1"/>
      <c r="NJX63" s="1"/>
      <c r="NJY63" s="1"/>
      <c r="NJZ63" s="1"/>
      <c r="NKA63" s="1"/>
      <c r="NKB63" s="1"/>
      <c r="NKC63" s="1"/>
      <c r="NKD63" s="1"/>
      <c r="NKE63" s="1"/>
      <c r="NKF63" s="1"/>
      <c r="NKG63" s="1"/>
      <c r="NKH63" s="1"/>
      <c r="NKI63" s="1"/>
      <c r="NKJ63" s="1"/>
      <c r="NKK63" s="1"/>
      <c r="NKL63" s="1"/>
      <c r="NKM63" s="1"/>
      <c r="NKN63" s="1"/>
      <c r="NKO63" s="1"/>
      <c r="NKP63" s="1"/>
      <c r="NKQ63" s="1"/>
      <c r="NKR63" s="1"/>
      <c r="NKS63" s="1"/>
      <c r="NKT63" s="1"/>
      <c r="NKU63" s="1"/>
      <c r="NKV63" s="1"/>
      <c r="NKW63" s="1"/>
      <c r="NKX63" s="1"/>
      <c r="NKY63" s="1"/>
      <c r="NKZ63" s="1"/>
      <c r="NLA63" s="1"/>
      <c r="NLB63" s="1"/>
      <c r="NLC63" s="1"/>
      <c r="NLD63" s="1"/>
      <c r="NLE63" s="1"/>
      <c r="NLF63" s="1"/>
      <c r="NLG63" s="1"/>
      <c r="NLH63" s="1"/>
      <c r="NLI63" s="1"/>
      <c r="NLJ63" s="1"/>
      <c r="NLK63" s="1"/>
      <c r="NLL63" s="1"/>
      <c r="NLM63" s="1"/>
      <c r="NLN63" s="1"/>
      <c r="NLO63" s="1"/>
      <c r="NLP63" s="1"/>
      <c r="NLQ63" s="1"/>
      <c r="NLR63" s="1"/>
      <c r="NLS63" s="1"/>
      <c r="NLT63" s="1"/>
      <c r="NLU63" s="1"/>
      <c r="NLV63" s="1"/>
      <c r="NLW63" s="1"/>
      <c r="NLX63" s="1"/>
      <c r="NLY63" s="1"/>
      <c r="NLZ63" s="1"/>
      <c r="NMA63" s="1"/>
      <c r="NMB63" s="1"/>
      <c r="NMC63" s="1"/>
      <c r="NMD63" s="1"/>
      <c r="NME63" s="1"/>
      <c r="NMF63" s="1"/>
      <c r="NMG63" s="1"/>
      <c r="NMH63" s="1"/>
      <c r="NMI63" s="1"/>
      <c r="NMJ63" s="1"/>
      <c r="NMK63" s="1"/>
      <c r="NML63" s="1"/>
      <c r="NMM63" s="1"/>
      <c r="NMN63" s="1"/>
      <c r="NMO63" s="1"/>
      <c r="NMP63" s="1"/>
      <c r="NMQ63" s="1"/>
      <c r="NMR63" s="1"/>
      <c r="NMS63" s="1"/>
      <c r="NMT63" s="1"/>
      <c r="NMU63" s="1"/>
      <c r="NMV63" s="1"/>
      <c r="NMW63" s="1"/>
      <c r="NMX63" s="1"/>
      <c r="NMY63" s="1"/>
      <c r="NMZ63" s="1"/>
      <c r="NNA63" s="1"/>
      <c r="NNB63" s="1"/>
      <c r="NNC63" s="1"/>
      <c r="NND63" s="1"/>
      <c r="NNE63" s="1"/>
      <c r="NNF63" s="1"/>
      <c r="NNG63" s="1"/>
      <c r="NNH63" s="1"/>
      <c r="NNI63" s="1"/>
      <c r="NNJ63" s="1"/>
      <c r="NNK63" s="1"/>
      <c r="NNL63" s="1"/>
      <c r="NNM63" s="1"/>
      <c r="NNN63" s="1"/>
      <c r="NNO63" s="1"/>
      <c r="NNP63" s="1"/>
      <c r="NNQ63" s="1"/>
      <c r="NNR63" s="1"/>
      <c r="NNS63" s="1"/>
      <c r="NNT63" s="1"/>
      <c r="NNU63" s="1"/>
      <c r="NNV63" s="1"/>
      <c r="NNW63" s="1"/>
      <c r="NNX63" s="1"/>
      <c r="NNY63" s="1"/>
      <c r="NNZ63" s="1"/>
      <c r="NOA63" s="1"/>
      <c r="NOB63" s="1"/>
      <c r="NOC63" s="1"/>
      <c r="NOD63" s="1"/>
      <c r="NOE63" s="1"/>
      <c r="NOF63" s="1"/>
      <c r="NOG63" s="1"/>
      <c r="NOH63" s="1"/>
      <c r="NOI63" s="1"/>
      <c r="NOJ63" s="1"/>
      <c r="NOK63" s="1"/>
      <c r="NOL63" s="1"/>
      <c r="NOM63" s="1"/>
      <c r="NON63" s="1"/>
      <c r="NOO63" s="1"/>
      <c r="NOP63" s="1"/>
      <c r="NOQ63" s="1"/>
      <c r="NOR63" s="1"/>
      <c r="NOS63" s="1"/>
      <c r="NOT63" s="1"/>
      <c r="NOU63" s="1"/>
      <c r="NOV63" s="1"/>
      <c r="NOW63" s="1"/>
      <c r="NOX63" s="1"/>
      <c r="NOY63" s="1"/>
      <c r="NOZ63" s="1"/>
      <c r="NPA63" s="1"/>
      <c r="NPB63" s="1"/>
      <c r="NPC63" s="1"/>
      <c r="NPD63" s="1"/>
      <c r="NPE63" s="1"/>
      <c r="NPF63" s="1"/>
      <c r="NPG63" s="1"/>
      <c r="NPH63" s="1"/>
      <c r="NPI63" s="1"/>
      <c r="NPJ63" s="1"/>
      <c r="NPK63" s="1"/>
      <c r="NPL63" s="1"/>
      <c r="NPM63" s="1"/>
      <c r="NPN63" s="1"/>
      <c r="NPO63" s="1"/>
      <c r="NPP63" s="1"/>
      <c r="NPQ63" s="1"/>
      <c r="NPR63" s="1"/>
      <c r="NPS63" s="1"/>
      <c r="NPT63" s="1"/>
      <c r="NPU63" s="1"/>
      <c r="NPV63" s="1"/>
      <c r="NPW63" s="1"/>
      <c r="NPX63" s="1"/>
      <c r="NPY63" s="1"/>
      <c r="NPZ63" s="1"/>
      <c r="NQA63" s="1"/>
      <c r="NQB63" s="1"/>
      <c r="NQC63" s="1"/>
      <c r="NQD63" s="1"/>
      <c r="NQE63" s="1"/>
      <c r="NQF63" s="1"/>
      <c r="NQG63" s="1"/>
      <c r="NQH63" s="1"/>
      <c r="NQI63" s="1"/>
      <c r="NQJ63" s="1"/>
      <c r="NQK63" s="1"/>
      <c r="NQL63" s="1"/>
      <c r="NQM63" s="1"/>
      <c r="NQN63" s="1"/>
      <c r="NQO63" s="1"/>
      <c r="NQP63" s="1"/>
      <c r="NQQ63" s="1"/>
      <c r="NQR63" s="1"/>
      <c r="NQS63" s="1"/>
      <c r="NQT63" s="1"/>
      <c r="NQU63" s="1"/>
      <c r="NQV63" s="1"/>
      <c r="NQW63" s="1"/>
      <c r="NQX63" s="1"/>
      <c r="NQY63" s="1"/>
      <c r="NQZ63" s="1"/>
      <c r="NRA63" s="1"/>
      <c r="NRB63" s="1"/>
      <c r="NRC63" s="1"/>
      <c r="NRD63" s="1"/>
      <c r="NRE63" s="1"/>
      <c r="NRF63" s="1"/>
      <c r="NRG63" s="1"/>
      <c r="NRH63" s="1"/>
      <c r="NRI63" s="1"/>
      <c r="NRJ63" s="1"/>
      <c r="NRK63" s="1"/>
      <c r="NRL63" s="1"/>
      <c r="NRM63" s="1"/>
      <c r="NRN63" s="1"/>
      <c r="NRO63" s="1"/>
      <c r="NRP63" s="1"/>
      <c r="NRQ63" s="1"/>
      <c r="NRR63" s="1"/>
      <c r="NRS63" s="1"/>
      <c r="NRT63" s="1"/>
      <c r="NRU63" s="1"/>
      <c r="NRV63" s="1"/>
      <c r="NRW63" s="1"/>
      <c r="NRX63" s="1"/>
      <c r="NRY63" s="1"/>
      <c r="NRZ63" s="1"/>
      <c r="NSA63" s="1"/>
      <c r="NSB63" s="1"/>
      <c r="NSC63" s="1"/>
      <c r="NSD63" s="1"/>
      <c r="NSE63" s="1"/>
      <c r="NSF63" s="1"/>
      <c r="NSG63" s="1"/>
      <c r="NSH63" s="1"/>
      <c r="NSI63" s="1"/>
      <c r="NSJ63" s="1"/>
      <c r="NSK63" s="1"/>
      <c r="NSL63" s="1"/>
      <c r="NSM63" s="1"/>
      <c r="NSN63" s="1"/>
      <c r="NSO63" s="1"/>
      <c r="NSP63" s="1"/>
      <c r="NSQ63" s="1"/>
      <c r="NSR63" s="1"/>
      <c r="NSS63" s="1"/>
      <c r="NST63" s="1"/>
      <c r="NSU63" s="1"/>
      <c r="NSV63" s="1"/>
      <c r="NSW63" s="1"/>
      <c r="NSX63" s="1"/>
      <c r="NSY63" s="1"/>
      <c r="NSZ63" s="1"/>
      <c r="NTA63" s="1"/>
      <c r="NTB63" s="1"/>
      <c r="NTC63" s="1"/>
      <c r="NTD63" s="1"/>
      <c r="NTE63" s="1"/>
      <c r="NTF63" s="1"/>
      <c r="NTG63" s="1"/>
      <c r="NTH63" s="1"/>
      <c r="NTI63" s="1"/>
      <c r="NTJ63" s="1"/>
      <c r="NTK63" s="1"/>
      <c r="NTL63" s="1"/>
      <c r="NTM63" s="1"/>
      <c r="NTN63" s="1"/>
      <c r="NTO63" s="1"/>
      <c r="NTP63" s="1"/>
      <c r="NTQ63" s="1"/>
      <c r="NTR63" s="1"/>
      <c r="NTS63" s="1"/>
      <c r="NTT63" s="1"/>
      <c r="NTU63" s="1"/>
      <c r="NTV63" s="1"/>
      <c r="NTW63" s="1"/>
      <c r="NTX63" s="1"/>
      <c r="NTY63" s="1"/>
      <c r="NTZ63" s="1"/>
      <c r="NUA63" s="1"/>
      <c r="NUB63" s="1"/>
      <c r="NUC63" s="1"/>
      <c r="NUD63" s="1"/>
      <c r="NUE63" s="1"/>
      <c r="NUF63" s="1"/>
      <c r="NUG63" s="1"/>
      <c r="NUH63" s="1"/>
      <c r="NUI63" s="1"/>
      <c r="NUJ63" s="1"/>
      <c r="NUK63" s="1"/>
      <c r="NUL63" s="1"/>
      <c r="NUM63" s="1"/>
      <c r="NUN63" s="1"/>
      <c r="NUO63" s="1"/>
      <c r="NUP63" s="1"/>
      <c r="NUQ63" s="1"/>
      <c r="NUR63" s="1"/>
      <c r="NUS63" s="1"/>
      <c r="NUT63" s="1"/>
      <c r="NUU63" s="1"/>
      <c r="NUV63" s="1"/>
      <c r="NUW63" s="1"/>
      <c r="NUX63" s="1"/>
      <c r="NUY63" s="1"/>
      <c r="NUZ63" s="1"/>
      <c r="NVA63" s="1"/>
      <c r="NVB63" s="1"/>
      <c r="NVC63" s="1"/>
      <c r="NVD63" s="1"/>
      <c r="NVE63" s="1"/>
      <c r="NVF63" s="1"/>
      <c r="NVG63" s="1"/>
      <c r="NVH63" s="1"/>
      <c r="NVI63" s="1"/>
      <c r="NVJ63" s="1"/>
      <c r="NVK63" s="1"/>
      <c r="NVL63" s="1"/>
      <c r="NVM63" s="1"/>
      <c r="NVN63" s="1"/>
      <c r="NVO63" s="1"/>
      <c r="NVP63" s="1"/>
      <c r="NVQ63" s="1"/>
      <c r="NVR63" s="1"/>
      <c r="NVS63" s="1"/>
      <c r="NVT63" s="1"/>
      <c r="NVU63" s="1"/>
      <c r="NVV63" s="1"/>
      <c r="NVW63" s="1"/>
      <c r="NVX63" s="1"/>
      <c r="NVY63" s="1"/>
      <c r="NVZ63" s="1"/>
      <c r="NWA63" s="1"/>
      <c r="NWB63" s="1"/>
      <c r="NWC63" s="1"/>
      <c r="NWD63" s="1"/>
      <c r="NWE63" s="1"/>
      <c r="NWF63" s="1"/>
      <c r="NWG63" s="1"/>
      <c r="NWH63" s="1"/>
      <c r="NWI63" s="1"/>
      <c r="NWJ63" s="1"/>
      <c r="NWK63" s="1"/>
      <c r="NWL63" s="1"/>
      <c r="NWM63" s="1"/>
      <c r="NWN63" s="1"/>
      <c r="NWO63" s="1"/>
      <c r="NWP63" s="1"/>
      <c r="NWQ63" s="1"/>
      <c r="NWR63" s="1"/>
      <c r="NWS63" s="1"/>
      <c r="NWT63" s="1"/>
      <c r="NWU63" s="1"/>
      <c r="NWV63" s="1"/>
      <c r="NWW63" s="1"/>
      <c r="NWX63" s="1"/>
      <c r="NWY63" s="1"/>
      <c r="NWZ63" s="1"/>
      <c r="NXA63" s="1"/>
      <c r="NXB63" s="1"/>
      <c r="NXC63" s="1"/>
      <c r="NXD63" s="1"/>
      <c r="NXE63" s="1"/>
      <c r="NXF63" s="1"/>
      <c r="NXG63" s="1"/>
      <c r="NXH63" s="1"/>
      <c r="NXI63" s="1"/>
      <c r="NXJ63" s="1"/>
      <c r="NXK63" s="1"/>
      <c r="NXL63" s="1"/>
      <c r="NXM63" s="1"/>
      <c r="NXN63" s="1"/>
      <c r="NXO63" s="1"/>
      <c r="NXP63" s="1"/>
      <c r="NXQ63" s="1"/>
      <c r="NXR63" s="1"/>
      <c r="NXS63" s="1"/>
      <c r="NXT63" s="1"/>
      <c r="NXU63" s="1"/>
      <c r="NXV63" s="1"/>
      <c r="NXW63" s="1"/>
      <c r="NXX63" s="1"/>
      <c r="NXY63" s="1"/>
      <c r="NXZ63" s="1"/>
      <c r="NYA63" s="1"/>
      <c r="NYB63" s="1"/>
      <c r="NYC63" s="1"/>
      <c r="NYD63" s="1"/>
      <c r="NYE63" s="1"/>
      <c r="NYF63" s="1"/>
      <c r="NYG63" s="1"/>
      <c r="NYH63" s="1"/>
      <c r="NYI63" s="1"/>
      <c r="NYJ63" s="1"/>
      <c r="NYK63" s="1"/>
      <c r="NYL63" s="1"/>
      <c r="NYM63" s="1"/>
      <c r="NYN63" s="1"/>
      <c r="NYO63" s="1"/>
      <c r="NYP63" s="1"/>
      <c r="NYQ63" s="1"/>
      <c r="NYR63" s="1"/>
      <c r="NYS63" s="1"/>
      <c r="NYT63" s="1"/>
      <c r="NYU63" s="1"/>
      <c r="NYV63" s="1"/>
      <c r="NYW63" s="1"/>
      <c r="NYX63" s="1"/>
      <c r="NYY63" s="1"/>
      <c r="NYZ63" s="1"/>
      <c r="NZA63" s="1"/>
      <c r="NZB63" s="1"/>
      <c r="NZC63" s="1"/>
      <c r="NZD63" s="1"/>
      <c r="NZE63" s="1"/>
      <c r="NZF63" s="1"/>
      <c r="NZG63" s="1"/>
      <c r="NZH63" s="1"/>
      <c r="NZI63" s="1"/>
      <c r="NZJ63" s="1"/>
      <c r="NZK63" s="1"/>
      <c r="NZL63" s="1"/>
      <c r="NZM63" s="1"/>
      <c r="NZN63" s="1"/>
      <c r="NZO63" s="1"/>
      <c r="NZP63" s="1"/>
      <c r="NZQ63" s="1"/>
      <c r="NZR63" s="1"/>
      <c r="NZS63" s="1"/>
      <c r="NZT63" s="1"/>
      <c r="NZU63" s="1"/>
      <c r="NZV63" s="1"/>
      <c r="NZW63" s="1"/>
      <c r="NZX63" s="1"/>
      <c r="NZY63" s="1"/>
      <c r="NZZ63" s="1"/>
      <c r="OAA63" s="1"/>
      <c r="OAB63" s="1"/>
      <c r="OAC63" s="1"/>
      <c r="OAD63" s="1"/>
      <c r="OAE63" s="1"/>
      <c r="OAF63" s="1"/>
      <c r="OAG63" s="1"/>
      <c r="OAH63" s="1"/>
      <c r="OAI63" s="1"/>
      <c r="OAJ63" s="1"/>
      <c r="OAK63" s="1"/>
      <c r="OAL63" s="1"/>
      <c r="OAM63" s="1"/>
      <c r="OAN63" s="1"/>
      <c r="OAO63" s="1"/>
      <c r="OAP63" s="1"/>
      <c r="OAQ63" s="1"/>
      <c r="OAR63" s="1"/>
      <c r="OAS63" s="1"/>
      <c r="OAT63" s="1"/>
      <c r="OAU63" s="1"/>
      <c r="OAV63" s="1"/>
      <c r="OAW63" s="1"/>
      <c r="OAX63" s="1"/>
      <c r="OAY63" s="1"/>
      <c r="OAZ63" s="1"/>
      <c r="OBA63" s="1"/>
      <c r="OBB63" s="1"/>
      <c r="OBC63" s="1"/>
      <c r="OBD63" s="1"/>
      <c r="OBE63" s="1"/>
      <c r="OBF63" s="1"/>
      <c r="OBG63" s="1"/>
      <c r="OBH63" s="1"/>
      <c r="OBI63" s="1"/>
      <c r="OBJ63" s="1"/>
      <c r="OBK63" s="1"/>
      <c r="OBL63" s="1"/>
      <c r="OBM63" s="1"/>
      <c r="OBN63" s="1"/>
      <c r="OBO63" s="1"/>
      <c r="OBP63" s="1"/>
      <c r="OBQ63" s="1"/>
      <c r="OBR63" s="1"/>
      <c r="OBS63" s="1"/>
      <c r="OBT63" s="1"/>
      <c r="OBU63" s="1"/>
      <c r="OBV63" s="1"/>
      <c r="OBW63" s="1"/>
      <c r="OBX63" s="1"/>
      <c r="OBY63" s="1"/>
      <c r="OBZ63" s="1"/>
      <c r="OCA63" s="1"/>
      <c r="OCB63" s="1"/>
      <c r="OCC63" s="1"/>
      <c r="OCD63" s="1"/>
      <c r="OCE63" s="1"/>
      <c r="OCF63" s="1"/>
      <c r="OCG63" s="1"/>
      <c r="OCH63" s="1"/>
      <c r="OCI63" s="1"/>
      <c r="OCJ63" s="1"/>
      <c r="OCK63" s="1"/>
      <c r="OCL63" s="1"/>
      <c r="OCM63" s="1"/>
      <c r="OCN63" s="1"/>
      <c r="OCO63" s="1"/>
      <c r="OCP63" s="1"/>
      <c r="OCQ63" s="1"/>
      <c r="OCR63" s="1"/>
      <c r="OCS63" s="1"/>
      <c r="OCT63" s="1"/>
      <c r="OCU63" s="1"/>
      <c r="OCV63" s="1"/>
      <c r="OCW63" s="1"/>
      <c r="OCX63" s="1"/>
      <c r="OCY63" s="1"/>
      <c r="OCZ63" s="1"/>
      <c r="ODA63" s="1"/>
      <c r="ODB63" s="1"/>
      <c r="ODC63" s="1"/>
      <c r="ODD63" s="1"/>
      <c r="ODE63" s="1"/>
      <c r="ODF63" s="1"/>
      <c r="ODG63" s="1"/>
      <c r="ODH63" s="1"/>
      <c r="ODI63" s="1"/>
      <c r="ODJ63" s="1"/>
      <c r="ODK63" s="1"/>
      <c r="ODL63" s="1"/>
      <c r="ODM63" s="1"/>
      <c r="ODN63" s="1"/>
      <c r="ODO63" s="1"/>
      <c r="ODP63" s="1"/>
      <c r="ODQ63" s="1"/>
      <c r="ODR63" s="1"/>
      <c r="ODS63" s="1"/>
      <c r="ODT63" s="1"/>
      <c r="ODU63" s="1"/>
      <c r="ODV63" s="1"/>
      <c r="ODW63" s="1"/>
      <c r="ODX63" s="1"/>
      <c r="ODY63" s="1"/>
      <c r="ODZ63" s="1"/>
      <c r="OEA63" s="1"/>
      <c r="OEB63" s="1"/>
      <c r="OEC63" s="1"/>
      <c r="OED63" s="1"/>
      <c r="OEE63" s="1"/>
      <c r="OEF63" s="1"/>
      <c r="OEG63" s="1"/>
      <c r="OEH63" s="1"/>
      <c r="OEI63" s="1"/>
      <c r="OEJ63" s="1"/>
      <c r="OEK63" s="1"/>
      <c r="OEL63" s="1"/>
      <c r="OEM63" s="1"/>
      <c r="OEN63" s="1"/>
      <c r="OEO63" s="1"/>
      <c r="OEP63" s="1"/>
      <c r="OEQ63" s="1"/>
      <c r="OER63" s="1"/>
      <c r="OES63" s="1"/>
      <c r="OET63" s="1"/>
      <c r="OEU63" s="1"/>
      <c r="OEV63" s="1"/>
      <c r="OEW63" s="1"/>
      <c r="OEX63" s="1"/>
      <c r="OEY63" s="1"/>
      <c r="OEZ63" s="1"/>
      <c r="OFA63" s="1"/>
      <c r="OFB63" s="1"/>
      <c r="OFC63" s="1"/>
      <c r="OFD63" s="1"/>
      <c r="OFE63" s="1"/>
      <c r="OFF63" s="1"/>
      <c r="OFG63" s="1"/>
      <c r="OFH63" s="1"/>
      <c r="OFI63" s="1"/>
      <c r="OFJ63" s="1"/>
      <c r="OFK63" s="1"/>
      <c r="OFL63" s="1"/>
      <c r="OFM63" s="1"/>
      <c r="OFN63" s="1"/>
      <c r="OFO63" s="1"/>
      <c r="OFP63" s="1"/>
      <c r="OFQ63" s="1"/>
      <c r="OFR63" s="1"/>
      <c r="OFS63" s="1"/>
      <c r="OFT63" s="1"/>
      <c r="OFU63" s="1"/>
      <c r="OFV63" s="1"/>
      <c r="OFW63" s="1"/>
      <c r="OFX63" s="1"/>
      <c r="OFY63" s="1"/>
      <c r="OFZ63" s="1"/>
      <c r="OGA63" s="1"/>
      <c r="OGB63" s="1"/>
      <c r="OGC63" s="1"/>
      <c r="OGD63" s="1"/>
      <c r="OGE63" s="1"/>
      <c r="OGF63" s="1"/>
      <c r="OGG63" s="1"/>
      <c r="OGH63" s="1"/>
      <c r="OGI63" s="1"/>
      <c r="OGJ63" s="1"/>
      <c r="OGK63" s="1"/>
      <c r="OGL63" s="1"/>
      <c r="OGM63" s="1"/>
      <c r="OGN63" s="1"/>
      <c r="OGO63" s="1"/>
      <c r="OGP63" s="1"/>
      <c r="OGQ63" s="1"/>
      <c r="OGR63" s="1"/>
      <c r="OGS63" s="1"/>
      <c r="OGT63" s="1"/>
      <c r="OGU63" s="1"/>
      <c r="OGV63" s="1"/>
      <c r="OGW63" s="1"/>
      <c r="OGX63" s="1"/>
      <c r="OGY63" s="1"/>
      <c r="OGZ63" s="1"/>
      <c r="OHA63" s="1"/>
      <c r="OHB63" s="1"/>
      <c r="OHC63" s="1"/>
      <c r="OHD63" s="1"/>
      <c r="OHE63" s="1"/>
      <c r="OHF63" s="1"/>
      <c r="OHG63" s="1"/>
      <c r="OHH63" s="1"/>
      <c r="OHI63" s="1"/>
      <c r="OHJ63" s="1"/>
      <c r="OHK63" s="1"/>
      <c r="OHL63" s="1"/>
      <c r="OHM63" s="1"/>
      <c r="OHN63" s="1"/>
      <c r="OHO63" s="1"/>
      <c r="OHP63" s="1"/>
      <c r="OHQ63" s="1"/>
      <c r="OHR63" s="1"/>
      <c r="OHS63" s="1"/>
      <c r="OHT63" s="1"/>
      <c r="OHU63" s="1"/>
      <c r="OHV63" s="1"/>
      <c r="OHW63" s="1"/>
      <c r="OHX63" s="1"/>
      <c r="OHY63" s="1"/>
      <c r="OHZ63" s="1"/>
      <c r="OIA63" s="1"/>
      <c r="OIB63" s="1"/>
      <c r="OIC63" s="1"/>
      <c r="OID63" s="1"/>
      <c r="OIE63" s="1"/>
      <c r="OIF63" s="1"/>
      <c r="OIG63" s="1"/>
      <c r="OIH63" s="1"/>
      <c r="OII63" s="1"/>
      <c r="OIJ63" s="1"/>
      <c r="OIK63" s="1"/>
      <c r="OIL63" s="1"/>
      <c r="OIM63" s="1"/>
      <c r="OIN63" s="1"/>
      <c r="OIO63" s="1"/>
      <c r="OIP63" s="1"/>
      <c r="OIQ63" s="1"/>
      <c r="OIR63" s="1"/>
      <c r="OIS63" s="1"/>
      <c r="OIT63" s="1"/>
      <c r="OIU63" s="1"/>
      <c r="OIV63" s="1"/>
      <c r="OIW63" s="1"/>
      <c r="OIX63" s="1"/>
      <c r="OIY63" s="1"/>
      <c r="OIZ63" s="1"/>
      <c r="OJA63" s="1"/>
      <c r="OJB63" s="1"/>
      <c r="OJC63" s="1"/>
      <c r="OJD63" s="1"/>
      <c r="OJE63" s="1"/>
      <c r="OJF63" s="1"/>
      <c r="OJG63" s="1"/>
      <c r="OJH63" s="1"/>
      <c r="OJI63" s="1"/>
      <c r="OJJ63" s="1"/>
      <c r="OJK63" s="1"/>
      <c r="OJL63" s="1"/>
      <c r="OJM63" s="1"/>
      <c r="OJN63" s="1"/>
      <c r="OJO63" s="1"/>
      <c r="OJP63" s="1"/>
      <c r="OJQ63" s="1"/>
      <c r="OJR63" s="1"/>
      <c r="OJS63" s="1"/>
      <c r="OJT63" s="1"/>
      <c r="OJU63" s="1"/>
      <c r="OJV63" s="1"/>
      <c r="OJW63" s="1"/>
      <c r="OJX63" s="1"/>
      <c r="OJY63" s="1"/>
      <c r="OJZ63" s="1"/>
      <c r="OKA63" s="1"/>
      <c r="OKB63" s="1"/>
      <c r="OKC63" s="1"/>
      <c r="OKD63" s="1"/>
      <c r="OKE63" s="1"/>
      <c r="OKF63" s="1"/>
      <c r="OKG63" s="1"/>
      <c r="OKH63" s="1"/>
      <c r="OKI63" s="1"/>
      <c r="OKJ63" s="1"/>
      <c r="OKK63" s="1"/>
      <c r="OKL63" s="1"/>
      <c r="OKM63" s="1"/>
      <c r="OKN63" s="1"/>
      <c r="OKO63" s="1"/>
      <c r="OKP63" s="1"/>
      <c r="OKQ63" s="1"/>
      <c r="OKR63" s="1"/>
      <c r="OKS63" s="1"/>
      <c r="OKT63" s="1"/>
      <c r="OKU63" s="1"/>
      <c r="OKV63" s="1"/>
      <c r="OKW63" s="1"/>
      <c r="OKX63" s="1"/>
      <c r="OKY63" s="1"/>
      <c r="OKZ63" s="1"/>
      <c r="OLA63" s="1"/>
      <c r="OLB63" s="1"/>
      <c r="OLC63" s="1"/>
      <c r="OLD63" s="1"/>
      <c r="OLE63" s="1"/>
      <c r="OLF63" s="1"/>
      <c r="OLG63" s="1"/>
      <c r="OLH63" s="1"/>
      <c r="OLI63" s="1"/>
      <c r="OLJ63" s="1"/>
      <c r="OLK63" s="1"/>
      <c r="OLL63" s="1"/>
      <c r="OLM63" s="1"/>
      <c r="OLN63" s="1"/>
      <c r="OLO63" s="1"/>
      <c r="OLP63" s="1"/>
      <c r="OLQ63" s="1"/>
      <c r="OLR63" s="1"/>
      <c r="OLS63" s="1"/>
      <c r="OLT63" s="1"/>
      <c r="OLU63" s="1"/>
      <c r="OLV63" s="1"/>
      <c r="OLW63" s="1"/>
      <c r="OLX63" s="1"/>
      <c r="OLY63" s="1"/>
      <c r="OLZ63" s="1"/>
      <c r="OMA63" s="1"/>
      <c r="OMB63" s="1"/>
      <c r="OMC63" s="1"/>
      <c r="OMD63" s="1"/>
      <c r="OME63" s="1"/>
      <c r="OMF63" s="1"/>
      <c r="OMG63" s="1"/>
      <c r="OMH63" s="1"/>
      <c r="OMI63" s="1"/>
      <c r="OMJ63" s="1"/>
      <c r="OMK63" s="1"/>
      <c r="OML63" s="1"/>
      <c r="OMM63" s="1"/>
      <c r="OMN63" s="1"/>
      <c r="OMO63" s="1"/>
      <c r="OMP63" s="1"/>
      <c r="OMQ63" s="1"/>
      <c r="OMR63" s="1"/>
      <c r="OMS63" s="1"/>
      <c r="OMT63" s="1"/>
      <c r="OMU63" s="1"/>
      <c r="OMV63" s="1"/>
      <c r="OMW63" s="1"/>
      <c r="OMX63" s="1"/>
      <c r="OMY63" s="1"/>
      <c r="OMZ63" s="1"/>
      <c r="ONA63" s="1"/>
      <c r="ONB63" s="1"/>
      <c r="ONC63" s="1"/>
      <c r="OND63" s="1"/>
      <c r="ONE63" s="1"/>
      <c r="ONF63" s="1"/>
      <c r="ONG63" s="1"/>
      <c r="ONH63" s="1"/>
      <c r="ONI63" s="1"/>
      <c r="ONJ63" s="1"/>
      <c r="ONK63" s="1"/>
      <c r="ONL63" s="1"/>
      <c r="ONM63" s="1"/>
      <c r="ONN63" s="1"/>
      <c r="ONO63" s="1"/>
      <c r="ONP63" s="1"/>
      <c r="ONQ63" s="1"/>
      <c r="ONR63" s="1"/>
      <c r="ONS63" s="1"/>
      <c r="ONT63" s="1"/>
      <c r="ONU63" s="1"/>
      <c r="ONV63" s="1"/>
      <c r="ONW63" s="1"/>
      <c r="ONX63" s="1"/>
      <c r="ONY63" s="1"/>
      <c r="ONZ63" s="1"/>
      <c r="OOA63" s="1"/>
      <c r="OOB63" s="1"/>
      <c r="OOC63" s="1"/>
      <c r="OOD63" s="1"/>
      <c r="OOE63" s="1"/>
      <c r="OOF63" s="1"/>
      <c r="OOG63" s="1"/>
      <c r="OOH63" s="1"/>
      <c r="OOI63" s="1"/>
      <c r="OOJ63" s="1"/>
      <c r="OOK63" s="1"/>
      <c r="OOL63" s="1"/>
      <c r="OOM63" s="1"/>
      <c r="OON63" s="1"/>
      <c r="OOO63" s="1"/>
      <c r="OOP63" s="1"/>
      <c r="OOQ63" s="1"/>
      <c r="OOR63" s="1"/>
      <c r="OOS63" s="1"/>
      <c r="OOT63" s="1"/>
      <c r="OOU63" s="1"/>
      <c r="OOV63" s="1"/>
      <c r="OOW63" s="1"/>
      <c r="OOX63" s="1"/>
      <c r="OOY63" s="1"/>
      <c r="OOZ63" s="1"/>
      <c r="OPA63" s="1"/>
      <c r="OPB63" s="1"/>
      <c r="OPC63" s="1"/>
      <c r="OPD63" s="1"/>
      <c r="OPE63" s="1"/>
      <c r="OPF63" s="1"/>
      <c r="OPG63" s="1"/>
      <c r="OPH63" s="1"/>
      <c r="OPI63" s="1"/>
      <c r="OPJ63" s="1"/>
      <c r="OPK63" s="1"/>
      <c r="OPL63" s="1"/>
      <c r="OPM63" s="1"/>
      <c r="OPN63" s="1"/>
      <c r="OPO63" s="1"/>
      <c r="OPP63" s="1"/>
      <c r="OPQ63" s="1"/>
      <c r="OPR63" s="1"/>
      <c r="OPS63" s="1"/>
      <c r="OPT63" s="1"/>
      <c r="OPU63" s="1"/>
      <c r="OPV63" s="1"/>
      <c r="OPW63" s="1"/>
      <c r="OPX63" s="1"/>
      <c r="OPY63" s="1"/>
      <c r="OPZ63" s="1"/>
      <c r="OQA63" s="1"/>
      <c r="OQB63" s="1"/>
      <c r="OQC63" s="1"/>
      <c r="OQD63" s="1"/>
      <c r="OQE63" s="1"/>
      <c r="OQF63" s="1"/>
      <c r="OQG63" s="1"/>
      <c r="OQH63" s="1"/>
      <c r="OQI63" s="1"/>
      <c r="OQJ63" s="1"/>
      <c r="OQK63" s="1"/>
      <c r="OQL63" s="1"/>
      <c r="OQM63" s="1"/>
      <c r="OQN63" s="1"/>
      <c r="OQO63" s="1"/>
      <c r="OQP63" s="1"/>
      <c r="OQQ63" s="1"/>
      <c r="OQR63" s="1"/>
      <c r="OQS63" s="1"/>
      <c r="OQT63" s="1"/>
      <c r="OQU63" s="1"/>
      <c r="OQV63" s="1"/>
      <c r="OQW63" s="1"/>
      <c r="OQX63" s="1"/>
      <c r="OQY63" s="1"/>
      <c r="OQZ63" s="1"/>
      <c r="ORA63" s="1"/>
      <c r="ORB63" s="1"/>
      <c r="ORC63" s="1"/>
      <c r="ORD63" s="1"/>
      <c r="ORE63" s="1"/>
      <c r="ORF63" s="1"/>
      <c r="ORG63" s="1"/>
      <c r="ORH63" s="1"/>
      <c r="ORI63" s="1"/>
      <c r="ORJ63" s="1"/>
      <c r="ORK63" s="1"/>
      <c r="ORL63" s="1"/>
      <c r="ORM63" s="1"/>
      <c r="ORN63" s="1"/>
      <c r="ORO63" s="1"/>
      <c r="ORP63" s="1"/>
      <c r="ORQ63" s="1"/>
      <c r="ORR63" s="1"/>
      <c r="ORS63" s="1"/>
      <c r="ORT63" s="1"/>
      <c r="ORU63" s="1"/>
      <c r="ORV63" s="1"/>
      <c r="ORW63" s="1"/>
      <c r="ORX63" s="1"/>
      <c r="ORY63" s="1"/>
      <c r="ORZ63" s="1"/>
      <c r="OSA63" s="1"/>
      <c r="OSB63" s="1"/>
      <c r="OSC63" s="1"/>
      <c r="OSD63" s="1"/>
      <c r="OSE63" s="1"/>
      <c r="OSF63" s="1"/>
      <c r="OSG63" s="1"/>
      <c r="OSH63" s="1"/>
      <c r="OSI63" s="1"/>
      <c r="OSJ63" s="1"/>
      <c r="OSK63" s="1"/>
      <c r="OSL63" s="1"/>
      <c r="OSM63" s="1"/>
      <c r="OSN63" s="1"/>
      <c r="OSO63" s="1"/>
      <c r="OSP63" s="1"/>
      <c r="OSQ63" s="1"/>
      <c r="OSR63" s="1"/>
      <c r="OSS63" s="1"/>
      <c r="OST63" s="1"/>
      <c r="OSU63" s="1"/>
      <c r="OSV63" s="1"/>
      <c r="OSW63" s="1"/>
      <c r="OSX63" s="1"/>
      <c r="OSY63" s="1"/>
      <c r="OSZ63" s="1"/>
      <c r="OTA63" s="1"/>
      <c r="OTB63" s="1"/>
      <c r="OTC63" s="1"/>
      <c r="OTD63" s="1"/>
      <c r="OTE63" s="1"/>
      <c r="OTF63" s="1"/>
      <c r="OTG63" s="1"/>
      <c r="OTH63" s="1"/>
      <c r="OTI63" s="1"/>
      <c r="OTJ63" s="1"/>
      <c r="OTK63" s="1"/>
      <c r="OTL63" s="1"/>
      <c r="OTM63" s="1"/>
      <c r="OTN63" s="1"/>
      <c r="OTO63" s="1"/>
      <c r="OTP63" s="1"/>
      <c r="OTQ63" s="1"/>
      <c r="OTR63" s="1"/>
      <c r="OTS63" s="1"/>
      <c r="OTT63" s="1"/>
      <c r="OTU63" s="1"/>
      <c r="OTV63" s="1"/>
      <c r="OTW63" s="1"/>
      <c r="OTX63" s="1"/>
      <c r="OTY63" s="1"/>
      <c r="OTZ63" s="1"/>
      <c r="OUA63" s="1"/>
      <c r="OUB63" s="1"/>
      <c r="OUC63" s="1"/>
      <c r="OUD63" s="1"/>
      <c r="OUE63" s="1"/>
      <c r="OUF63" s="1"/>
      <c r="OUG63" s="1"/>
      <c r="OUH63" s="1"/>
      <c r="OUI63" s="1"/>
      <c r="OUJ63" s="1"/>
      <c r="OUK63" s="1"/>
      <c r="OUL63" s="1"/>
      <c r="OUM63" s="1"/>
      <c r="OUN63" s="1"/>
      <c r="OUO63" s="1"/>
      <c r="OUP63" s="1"/>
      <c r="OUQ63" s="1"/>
      <c r="OUR63" s="1"/>
      <c r="OUS63" s="1"/>
      <c r="OUT63" s="1"/>
      <c r="OUU63" s="1"/>
      <c r="OUV63" s="1"/>
      <c r="OUW63" s="1"/>
      <c r="OUX63" s="1"/>
      <c r="OUY63" s="1"/>
      <c r="OUZ63" s="1"/>
      <c r="OVA63" s="1"/>
      <c r="OVB63" s="1"/>
      <c r="OVC63" s="1"/>
      <c r="OVD63" s="1"/>
      <c r="OVE63" s="1"/>
      <c r="OVF63" s="1"/>
      <c r="OVG63" s="1"/>
      <c r="OVH63" s="1"/>
      <c r="OVI63" s="1"/>
      <c r="OVJ63" s="1"/>
      <c r="OVK63" s="1"/>
      <c r="OVL63" s="1"/>
      <c r="OVM63" s="1"/>
      <c r="OVN63" s="1"/>
      <c r="OVO63" s="1"/>
      <c r="OVP63" s="1"/>
      <c r="OVQ63" s="1"/>
      <c r="OVR63" s="1"/>
      <c r="OVS63" s="1"/>
      <c r="OVT63" s="1"/>
      <c r="OVU63" s="1"/>
      <c r="OVV63" s="1"/>
      <c r="OVW63" s="1"/>
      <c r="OVX63" s="1"/>
      <c r="OVY63" s="1"/>
      <c r="OVZ63" s="1"/>
      <c r="OWA63" s="1"/>
      <c r="OWB63" s="1"/>
      <c r="OWC63" s="1"/>
      <c r="OWD63" s="1"/>
      <c r="OWE63" s="1"/>
      <c r="OWF63" s="1"/>
      <c r="OWG63" s="1"/>
      <c r="OWH63" s="1"/>
      <c r="OWI63" s="1"/>
      <c r="OWJ63" s="1"/>
      <c r="OWK63" s="1"/>
      <c r="OWL63" s="1"/>
      <c r="OWM63" s="1"/>
      <c r="OWN63" s="1"/>
      <c r="OWO63" s="1"/>
      <c r="OWP63" s="1"/>
      <c r="OWQ63" s="1"/>
      <c r="OWR63" s="1"/>
      <c r="OWS63" s="1"/>
      <c r="OWT63" s="1"/>
      <c r="OWU63" s="1"/>
      <c r="OWV63" s="1"/>
      <c r="OWW63" s="1"/>
      <c r="OWX63" s="1"/>
      <c r="OWY63" s="1"/>
      <c r="OWZ63" s="1"/>
      <c r="OXA63" s="1"/>
      <c r="OXB63" s="1"/>
      <c r="OXC63" s="1"/>
      <c r="OXD63" s="1"/>
      <c r="OXE63" s="1"/>
      <c r="OXF63" s="1"/>
      <c r="OXG63" s="1"/>
      <c r="OXH63" s="1"/>
      <c r="OXI63" s="1"/>
      <c r="OXJ63" s="1"/>
      <c r="OXK63" s="1"/>
      <c r="OXL63" s="1"/>
      <c r="OXM63" s="1"/>
      <c r="OXN63" s="1"/>
      <c r="OXO63" s="1"/>
      <c r="OXP63" s="1"/>
      <c r="OXQ63" s="1"/>
      <c r="OXR63" s="1"/>
      <c r="OXS63" s="1"/>
      <c r="OXT63" s="1"/>
      <c r="OXU63" s="1"/>
      <c r="OXV63" s="1"/>
      <c r="OXW63" s="1"/>
      <c r="OXX63" s="1"/>
      <c r="OXY63" s="1"/>
      <c r="OXZ63" s="1"/>
      <c r="OYA63" s="1"/>
      <c r="OYB63" s="1"/>
      <c r="OYC63" s="1"/>
      <c r="OYD63" s="1"/>
      <c r="OYE63" s="1"/>
      <c r="OYF63" s="1"/>
      <c r="OYG63" s="1"/>
      <c r="OYH63" s="1"/>
      <c r="OYI63" s="1"/>
      <c r="OYJ63" s="1"/>
      <c r="OYK63" s="1"/>
      <c r="OYL63" s="1"/>
      <c r="OYM63" s="1"/>
      <c r="OYN63" s="1"/>
      <c r="OYO63" s="1"/>
      <c r="OYP63" s="1"/>
      <c r="OYQ63" s="1"/>
      <c r="OYR63" s="1"/>
      <c r="OYS63" s="1"/>
      <c r="OYT63" s="1"/>
      <c r="OYU63" s="1"/>
      <c r="OYV63" s="1"/>
      <c r="OYW63" s="1"/>
      <c r="OYX63" s="1"/>
      <c r="OYY63" s="1"/>
      <c r="OYZ63" s="1"/>
      <c r="OZA63" s="1"/>
      <c r="OZB63" s="1"/>
      <c r="OZC63" s="1"/>
      <c r="OZD63" s="1"/>
      <c r="OZE63" s="1"/>
      <c r="OZF63" s="1"/>
      <c r="OZG63" s="1"/>
      <c r="OZH63" s="1"/>
      <c r="OZI63" s="1"/>
      <c r="OZJ63" s="1"/>
      <c r="OZK63" s="1"/>
      <c r="OZL63" s="1"/>
      <c r="OZM63" s="1"/>
      <c r="OZN63" s="1"/>
      <c r="OZO63" s="1"/>
      <c r="OZP63" s="1"/>
      <c r="OZQ63" s="1"/>
      <c r="OZR63" s="1"/>
      <c r="OZS63" s="1"/>
      <c r="OZT63" s="1"/>
      <c r="OZU63" s="1"/>
      <c r="OZV63" s="1"/>
      <c r="OZW63" s="1"/>
      <c r="OZX63" s="1"/>
      <c r="OZY63" s="1"/>
      <c r="OZZ63" s="1"/>
      <c r="PAA63" s="1"/>
      <c r="PAB63" s="1"/>
      <c r="PAC63" s="1"/>
      <c r="PAD63" s="1"/>
      <c r="PAE63" s="1"/>
      <c r="PAF63" s="1"/>
      <c r="PAG63" s="1"/>
      <c r="PAH63" s="1"/>
      <c r="PAI63" s="1"/>
      <c r="PAJ63" s="1"/>
      <c r="PAK63" s="1"/>
      <c r="PAL63" s="1"/>
      <c r="PAM63" s="1"/>
      <c r="PAN63" s="1"/>
      <c r="PAO63" s="1"/>
      <c r="PAP63" s="1"/>
      <c r="PAQ63" s="1"/>
      <c r="PAR63" s="1"/>
      <c r="PAS63" s="1"/>
      <c r="PAT63" s="1"/>
      <c r="PAU63" s="1"/>
      <c r="PAV63" s="1"/>
      <c r="PAW63" s="1"/>
      <c r="PAX63" s="1"/>
      <c r="PAY63" s="1"/>
      <c r="PAZ63" s="1"/>
      <c r="PBA63" s="1"/>
      <c r="PBB63" s="1"/>
      <c r="PBC63" s="1"/>
      <c r="PBD63" s="1"/>
      <c r="PBE63" s="1"/>
      <c r="PBF63" s="1"/>
      <c r="PBG63" s="1"/>
      <c r="PBH63" s="1"/>
      <c r="PBI63" s="1"/>
      <c r="PBJ63" s="1"/>
      <c r="PBK63" s="1"/>
      <c r="PBL63" s="1"/>
      <c r="PBM63" s="1"/>
      <c r="PBN63" s="1"/>
      <c r="PBO63" s="1"/>
      <c r="PBP63" s="1"/>
      <c r="PBQ63" s="1"/>
      <c r="PBR63" s="1"/>
      <c r="PBS63" s="1"/>
      <c r="PBT63" s="1"/>
      <c r="PBU63" s="1"/>
      <c r="PBV63" s="1"/>
      <c r="PBW63" s="1"/>
      <c r="PBX63" s="1"/>
      <c r="PBY63" s="1"/>
      <c r="PBZ63" s="1"/>
      <c r="PCA63" s="1"/>
      <c r="PCB63" s="1"/>
      <c r="PCC63" s="1"/>
      <c r="PCD63" s="1"/>
      <c r="PCE63" s="1"/>
      <c r="PCF63" s="1"/>
      <c r="PCG63" s="1"/>
      <c r="PCH63" s="1"/>
      <c r="PCI63" s="1"/>
      <c r="PCJ63" s="1"/>
      <c r="PCK63" s="1"/>
      <c r="PCL63" s="1"/>
      <c r="PCM63" s="1"/>
      <c r="PCN63" s="1"/>
      <c r="PCO63" s="1"/>
      <c r="PCP63" s="1"/>
      <c r="PCQ63" s="1"/>
      <c r="PCR63" s="1"/>
      <c r="PCS63" s="1"/>
      <c r="PCT63" s="1"/>
      <c r="PCU63" s="1"/>
      <c r="PCV63" s="1"/>
      <c r="PCW63" s="1"/>
      <c r="PCX63" s="1"/>
      <c r="PCY63" s="1"/>
      <c r="PCZ63" s="1"/>
      <c r="PDA63" s="1"/>
      <c r="PDB63" s="1"/>
      <c r="PDC63" s="1"/>
      <c r="PDD63" s="1"/>
      <c r="PDE63" s="1"/>
      <c r="PDF63" s="1"/>
      <c r="PDG63" s="1"/>
      <c r="PDH63" s="1"/>
      <c r="PDI63" s="1"/>
      <c r="PDJ63" s="1"/>
      <c r="PDK63" s="1"/>
      <c r="PDL63" s="1"/>
      <c r="PDM63" s="1"/>
      <c r="PDN63" s="1"/>
      <c r="PDO63" s="1"/>
      <c r="PDP63" s="1"/>
      <c r="PDQ63" s="1"/>
      <c r="PDR63" s="1"/>
      <c r="PDS63" s="1"/>
      <c r="PDT63" s="1"/>
      <c r="PDU63" s="1"/>
      <c r="PDV63" s="1"/>
      <c r="PDW63" s="1"/>
      <c r="PDX63" s="1"/>
      <c r="PDY63" s="1"/>
      <c r="PDZ63" s="1"/>
      <c r="PEA63" s="1"/>
      <c r="PEB63" s="1"/>
      <c r="PEC63" s="1"/>
      <c r="PED63" s="1"/>
      <c r="PEE63" s="1"/>
      <c r="PEF63" s="1"/>
      <c r="PEG63" s="1"/>
      <c r="PEH63" s="1"/>
      <c r="PEI63" s="1"/>
      <c r="PEJ63" s="1"/>
      <c r="PEK63" s="1"/>
      <c r="PEL63" s="1"/>
      <c r="PEM63" s="1"/>
      <c r="PEN63" s="1"/>
      <c r="PEO63" s="1"/>
      <c r="PEP63" s="1"/>
      <c r="PEQ63" s="1"/>
      <c r="PER63" s="1"/>
      <c r="PES63" s="1"/>
      <c r="PET63" s="1"/>
      <c r="PEU63" s="1"/>
      <c r="PEV63" s="1"/>
      <c r="PEW63" s="1"/>
      <c r="PEX63" s="1"/>
      <c r="PEY63" s="1"/>
      <c r="PEZ63" s="1"/>
      <c r="PFA63" s="1"/>
      <c r="PFB63" s="1"/>
      <c r="PFC63" s="1"/>
      <c r="PFD63" s="1"/>
      <c r="PFE63" s="1"/>
      <c r="PFF63" s="1"/>
      <c r="PFG63" s="1"/>
      <c r="PFH63" s="1"/>
      <c r="PFI63" s="1"/>
      <c r="PFJ63" s="1"/>
      <c r="PFK63" s="1"/>
      <c r="PFL63" s="1"/>
      <c r="PFM63" s="1"/>
      <c r="PFN63" s="1"/>
      <c r="PFO63" s="1"/>
      <c r="PFP63" s="1"/>
      <c r="PFQ63" s="1"/>
      <c r="PFR63" s="1"/>
      <c r="PFS63" s="1"/>
      <c r="PFT63" s="1"/>
      <c r="PFU63" s="1"/>
      <c r="PFV63" s="1"/>
      <c r="PFW63" s="1"/>
      <c r="PFX63" s="1"/>
      <c r="PFY63" s="1"/>
      <c r="PFZ63" s="1"/>
      <c r="PGA63" s="1"/>
      <c r="PGB63" s="1"/>
      <c r="PGC63" s="1"/>
      <c r="PGD63" s="1"/>
      <c r="PGE63" s="1"/>
      <c r="PGF63" s="1"/>
      <c r="PGG63" s="1"/>
      <c r="PGH63" s="1"/>
      <c r="PGI63" s="1"/>
      <c r="PGJ63" s="1"/>
      <c r="PGK63" s="1"/>
      <c r="PGL63" s="1"/>
      <c r="PGM63" s="1"/>
      <c r="PGN63" s="1"/>
      <c r="PGO63" s="1"/>
      <c r="PGP63" s="1"/>
      <c r="PGQ63" s="1"/>
      <c r="PGR63" s="1"/>
      <c r="PGS63" s="1"/>
      <c r="PGT63" s="1"/>
      <c r="PGU63" s="1"/>
      <c r="PGV63" s="1"/>
      <c r="PGW63" s="1"/>
      <c r="PGX63" s="1"/>
      <c r="PGY63" s="1"/>
      <c r="PGZ63" s="1"/>
      <c r="PHA63" s="1"/>
      <c r="PHB63" s="1"/>
      <c r="PHC63" s="1"/>
      <c r="PHD63" s="1"/>
      <c r="PHE63" s="1"/>
      <c r="PHF63" s="1"/>
      <c r="PHG63" s="1"/>
      <c r="PHH63" s="1"/>
      <c r="PHI63" s="1"/>
      <c r="PHJ63" s="1"/>
      <c r="PHK63" s="1"/>
      <c r="PHL63" s="1"/>
      <c r="PHM63" s="1"/>
      <c r="PHN63" s="1"/>
      <c r="PHO63" s="1"/>
      <c r="PHP63" s="1"/>
      <c r="PHQ63" s="1"/>
      <c r="PHR63" s="1"/>
      <c r="PHS63" s="1"/>
      <c r="PHT63" s="1"/>
      <c r="PHU63" s="1"/>
      <c r="PHV63" s="1"/>
      <c r="PHW63" s="1"/>
      <c r="PHX63" s="1"/>
      <c r="PHY63" s="1"/>
      <c r="PHZ63" s="1"/>
      <c r="PIA63" s="1"/>
      <c r="PIB63" s="1"/>
      <c r="PIC63" s="1"/>
      <c r="PID63" s="1"/>
      <c r="PIE63" s="1"/>
      <c r="PIF63" s="1"/>
      <c r="PIG63" s="1"/>
      <c r="PIH63" s="1"/>
      <c r="PII63" s="1"/>
      <c r="PIJ63" s="1"/>
      <c r="PIK63" s="1"/>
      <c r="PIL63" s="1"/>
      <c r="PIM63" s="1"/>
      <c r="PIN63" s="1"/>
      <c r="PIO63" s="1"/>
      <c r="PIP63" s="1"/>
      <c r="PIQ63" s="1"/>
      <c r="PIR63" s="1"/>
      <c r="PIS63" s="1"/>
      <c r="PIT63" s="1"/>
      <c r="PIU63" s="1"/>
      <c r="PIV63" s="1"/>
      <c r="PIW63" s="1"/>
      <c r="PIX63" s="1"/>
      <c r="PIY63" s="1"/>
      <c r="PIZ63" s="1"/>
      <c r="PJA63" s="1"/>
      <c r="PJB63" s="1"/>
      <c r="PJC63" s="1"/>
      <c r="PJD63" s="1"/>
      <c r="PJE63" s="1"/>
      <c r="PJF63" s="1"/>
      <c r="PJG63" s="1"/>
      <c r="PJH63" s="1"/>
      <c r="PJI63" s="1"/>
      <c r="PJJ63" s="1"/>
      <c r="PJK63" s="1"/>
      <c r="PJL63" s="1"/>
      <c r="PJM63" s="1"/>
      <c r="PJN63" s="1"/>
      <c r="PJO63" s="1"/>
      <c r="PJP63" s="1"/>
      <c r="PJQ63" s="1"/>
      <c r="PJR63" s="1"/>
      <c r="PJS63" s="1"/>
      <c r="PJT63" s="1"/>
      <c r="PJU63" s="1"/>
      <c r="PJV63" s="1"/>
      <c r="PJW63" s="1"/>
      <c r="PJX63" s="1"/>
      <c r="PJY63" s="1"/>
      <c r="PJZ63" s="1"/>
      <c r="PKA63" s="1"/>
      <c r="PKB63" s="1"/>
      <c r="PKC63" s="1"/>
      <c r="PKD63" s="1"/>
      <c r="PKE63" s="1"/>
      <c r="PKF63" s="1"/>
      <c r="PKG63" s="1"/>
      <c r="PKH63" s="1"/>
      <c r="PKI63" s="1"/>
      <c r="PKJ63" s="1"/>
      <c r="PKK63" s="1"/>
      <c r="PKL63" s="1"/>
      <c r="PKM63" s="1"/>
      <c r="PKN63" s="1"/>
      <c r="PKO63" s="1"/>
      <c r="PKP63" s="1"/>
      <c r="PKQ63" s="1"/>
      <c r="PKR63" s="1"/>
      <c r="PKS63" s="1"/>
      <c r="PKT63" s="1"/>
      <c r="PKU63" s="1"/>
      <c r="PKV63" s="1"/>
      <c r="PKW63" s="1"/>
      <c r="PKX63" s="1"/>
      <c r="PKY63" s="1"/>
      <c r="PKZ63" s="1"/>
      <c r="PLA63" s="1"/>
      <c r="PLB63" s="1"/>
      <c r="PLC63" s="1"/>
      <c r="PLD63" s="1"/>
      <c r="PLE63" s="1"/>
      <c r="PLF63" s="1"/>
      <c r="PLG63" s="1"/>
      <c r="PLH63" s="1"/>
      <c r="PLI63" s="1"/>
      <c r="PLJ63" s="1"/>
      <c r="PLK63" s="1"/>
      <c r="PLL63" s="1"/>
      <c r="PLM63" s="1"/>
      <c r="PLN63" s="1"/>
      <c r="PLO63" s="1"/>
      <c r="PLP63" s="1"/>
      <c r="PLQ63" s="1"/>
      <c r="PLR63" s="1"/>
      <c r="PLS63" s="1"/>
      <c r="PLT63" s="1"/>
      <c r="PLU63" s="1"/>
      <c r="PLV63" s="1"/>
      <c r="PLW63" s="1"/>
      <c r="PLX63" s="1"/>
      <c r="PLY63" s="1"/>
      <c r="PLZ63" s="1"/>
      <c r="PMA63" s="1"/>
      <c r="PMB63" s="1"/>
      <c r="PMC63" s="1"/>
      <c r="PMD63" s="1"/>
      <c r="PME63" s="1"/>
      <c r="PMF63" s="1"/>
      <c r="PMG63" s="1"/>
      <c r="PMH63" s="1"/>
      <c r="PMI63" s="1"/>
      <c r="PMJ63" s="1"/>
      <c r="PMK63" s="1"/>
      <c r="PML63" s="1"/>
      <c r="PMM63" s="1"/>
      <c r="PMN63" s="1"/>
      <c r="PMO63" s="1"/>
      <c r="PMP63" s="1"/>
      <c r="PMQ63" s="1"/>
      <c r="PMR63" s="1"/>
      <c r="PMS63" s="1"/>
      <c r="PMT63" s="1"/>
      <c r="PMU63" s="1"/>
      <c r="PMV63" s="1"/>
      <c r="PMW63" s="1"/>
      <c r="PMX63" s="1"/>
      <c r="PMY63" s="1"/>
      <c r="PMZ63" s="1"/>
      <c r="PNA63" s="1"/>
      <c r="PNB63" s="1"/>
      <c r="PNC63" s="1"/>
      <c r="PND63" s="1"/>
      <c r="PNE63" s="1"/>
      <c r="PNF63" s="1"/>
      <c r="PNG63" s="1"/>
      <c r="PNH63" s="1"/>
      <c r="PNI63" s="1"/>
      <c r="PNJ63" s="1"/>
      <c r="PNK63" s="1"/>
      <c r="PNL63" s="1"/>
      <c r="PNM63" s="1"/>
      <c r="PNN63" s="1"/>
      <c r="PNO63" s="1"/>
      <c r="PNP63" s="1"/>
      <c r="PNQ63" s="1"/>
      <c r="PNR63" s="1"/>
      <c r="PNS63" s="1"/>
      <c r="PNT63" s="1"/>
      <c r="PNU63" s="1"/>
      <c r="PNV63" s="1"/>
      <c r="PNW63" s="1"/>
      <c r="PNX63" s="1"/>
      <c r="PNY63" s="1"/>
      <c r="PNZ63" s="1"/>
      <c r="POA63" s="1"/>
      <c r="POB63" s="1"/>
      <c r="POC63" s="1"/>
      <c r="POD63" s="1"/>
      <c r="POE63" s="1"/>
      <c r="POF63" s="1"/>
      <c r="POG63" s="1"/>
      <c r="POH63" s="1"/>
      <c r="POI63" s="1"/>
      <c r="POJ63" s="1"/>
      <c r="POK63" s="1"/>
      <c r="POL63" s="1"/>
      <c r="POM63" s="1"/>
      <c r="PON63" s="1"/>
      <c r="POO63" s="1"/>
      <c r="POP63" s="1"/>
      <c r="POQ63" s="1"/>
      <c r="POR63" s="1"/>
      <c r="POS63" s="1"/>
      <c r="POT63" s="1"/>
      <c r="POU63" s="1"/>
      <c r="POV63" s="1"/>
      <c r="POW63" s="1"/>
      <c r="POX63" s="1"/>
      <c r="POY63" s="1"/>
      <c r="POZ63" s="1"/>
      <c r="PPA63" s="1"/>
      <c r="PPB63" s="1"/>
      <c r="PPC63" s="1"/>
      <c r="PPD63" s="1"/>
      <c r="PPE63" s="1"/>
      <c r="PPF63" s="1"/>
      <c r="PPG63" s="1"/>
      <c r="PPH63" s="1"/>
      <c r="PPI63" s="1"/>
      <c r="PPJ63" s="1"/>
      <c r="PPK63" s="1"/>
      <c r="PPL63" s="1"/>
      <c r="PPM63" s="1"/>
      <c r="PPN63" s="1"/>
      <c r="PPO63" s="1"/>
      <c r="PPP63" s="1"/>
      <c r="PPQ63" s="1"/>
      <c r="PPR63" s="1"/>
      <c r="PPS63" s="1"/>
      <c r="PPT63" s="1"/>
      <c r="PPU63" s="1"/>
      <c r="PPV63" s="1"/>
      <c r="PPW63" s="1"/>
      <c r="PPX63" s="1"/>
      <c r="PPY63" s="1"/>
      <c r="PPZ63" s="1"/>
      <c r="PQA63" s="1"/>
      <c r="PQB63" s="1"/>
      <c r="PQC63" s="1"/>
      <c r="PQD63" s="1"/>
      <c r="PQE63" s="1"/>
      <c r="PQF63" s="1"/>
      <c r="PQG63" s="1"/>
      <c r="PQH63" s="1"/>
      <c r="PQI63" s="1"/>
      <c r="PQJ63" s="1"/>
      <c r="PQK63" s="1"/>
      <c r="PQL63" s="1"/>
      <c r="PQM63" s="1"/>
      <c r="PQN63" s="1"/>
      <c r="PQO63" s="1"/>
      <c r="PQP63" s="1"/>
      <c r="PQQ63" s="1"/>
      <c r="PQR63" s="1"/>
      <c r="PQS63" s="1"/>
      <c r="PQT63" s="1"/>
      <c r="PQU63" s="1"/>
      <c r="PQV63" s="1"/>
      <c r="PQW63" s="1"/>
      <c r="PQX63" s="1"/>
      <c r="PQY63" s="1"/>
      <c r="PQZ63" s="1"/>
      <c r="PRA63" s="1"/>
      <c r="PRB63" s="1"/>
      <c r="PRC63" s="1"/>
      <c r="PRD63" s="1"/>
      <c r="PRE63" s="1"/>
      <c r="PRF63" s="1"/>
      <c r="PRG63" s="1"/>
      <c r="PRH63" s="1"/>
      <c r="PRI63" s="1"/>
      <c r="PRJ63" s="1"/>
      <c r="PRK63" s="1"/>
      <c r="PRL63" s="1"/>
      <c r="PRM63" s="1"/>
      <c r="PRN63" s="1"/>
      <c r="PRO63" s="1"/>
      <c r="PRP63" s="1"/>
      <c r="PRQ63" s="1"/>
      <c r="PRR63" s="1"/>
      <c r="PRS63" s="1"/>
      <c r="PRT63" s="1"/>
      <c r="PRU63" s="1"/>
      <c r="PRV63" s="1"/>
      <c r="PRW63" s="1"/>
      <c r="PRX63" s="1"/>
      <c r="PRY63" s="1"/>
      <c r="PRZ63" s="1"/>
      <c r="PSA63" s="1"/>
      <c r="PSB63" s="1"/>
      <c r="PSC63" s="1"/>
      <c r="PSD63" s="1"/>
      <c r="PSE63" s="1"/>
      <c r="PSF63" s="1"/>
      <c r="PSG63" s="1"/>
      <c r="PSH63" s="1"/>
      <c r="PSI63" s="1"/>
      <c r="PSJ63" s="1"/>
      <c r="PSK63" s="1"/>
      <c r="PSL63" s="1"/>
      <c r="PSM63" s="1"/>
      <c r="PSN63" s="1"/>
      <c r="PSO63" s="1"/>
      <c r="PSP63" s="1"/>
      <c r="PSQ63" s="1"/>
      <c r="PSR63" s="1"/>
      <c r="PSS63" s="1"/>
      <c r="PST63" s="1"/>
      <c r="PSU63" s="1"/>
      <c r="PSV63" s="1"/>
      <c r="PSW63" s="1"/>
      <c r="PSX63" s="1"/>
      <c r="PSY63" s="1"/>
      <c r="PSZ63" s="1"/>
      <c r="PTA63" s="1"/>
      <c r="PTB63" s="1"/>
      <c r="PTC63" s="1"/>
      <c r="PTD63" s="1"/>
      <c r="PTE63" s="1"/>
      <c r="PTF63" s="1"/>
      <c r="PTG63" s="1"/>
      <c r="PTH63" s="1"/>
      <c r="PTI63" s="1"/>
      <c r="PTJ63" s="1"/>
      <c r="PTK63" s="1"/>
      <c r="PTL63" s="1"/>
      <c r="PTM63" s="1"/>
      <c r="PTN63" s="1"/>
      <c r="PTO63" s="1"/>
      <c r="PTP63" s="1"/>
      <c r="PTQ63" s="1"/>
      <c r="PTR63" s="1"/>
      <c r="PTS63" s="1"/>
      <c r="PTT63" s="1"/>
      <c r="PTU63" s="1"/>
      <c r="PTV63" s="1"/>
      <c r="PTW63" s="1"/>
      <c r="PTX63" s="1"/>
      <c r="PTY63" s="1"/>
      <c r="PTZ63" s="1"/>
      <c r="PUA63" s="1"/>
      <c r="PUB63" s="1"/>
      <c r="PUC63" s="1"/>
      <c r="PUD63" s="1"/>
      <c r="PUE63" s="1"/>
      <c r="PUF63" s="1"/>
      <c r="PUG63" s="1"/>
      <c r="PUH63" s="1"/>
      <c r="PUI63" s="1"/>
      <c r="PUJ63" s="1"/>
      <c r="PUK63" s="1"/>
      <c r="PUL63" s="1"/>
      <c r="PUM63" s="1"/>
      <c r="PUN63" s="1"/>
      <c r="PUO63" s="1"/>
      <c r="PUP63" s="1"/>
      <c r="PUQ63" s="1"/>
      <c r="PUR63" s="1"/>
      <c r="PUS63" s="1"/>
      <c r="PUT63" s="1"/>
      <c r="PUU63" s="1"/>
      <c r="PUV63" s="1"/>
      <c r="PUW63" s="1"/>
      <c r="PUX63" s="1"/>
      <c r="PUY63" s="1"/>
      <c r="PUZ63" s="1"/>
      <c r="PVA63" s="1"/>
      <c r="PVB63" s="1"/>
      <c r="PVC63" s="1"/>
      <c r="PVD63" s="1"/>
      <c r="PVE63" s="1"/>
      <c r="PVF63" s="1"/>
      <c r="PVG63" s="1"/>
      <c r="PVH63" s="1"/>
      <c r="PVI63" s="1"/>
      <c r="PVJ63" s="1"/>
      <c r="PVK63" s="1"/>
      <c r="PVL63" s="1"/>
      <c r="PVM63" s="1"/>
      <c r="PVN63" s="1"/>
      <c r="PVO63" s="1"/>
      <c r="PVP63" s="1"/>
      <c r="PVQ63" s="1"/>
      <c r="PVR63" s="1"/>
      <c r="PVS63" s="1"/>
      <c r="PVT63" s="1"/>
      <c r="PVU63" s="1"/>
      <c r="PVV63" s="1"/>
      <c r="PVW63" s="1"/>
      <c r="PVX63" s="1"/>
      <c r="PVY63" s="1"/>
      <c r="PVZ63" s="1"/>
      <c r="PWA63" s="1"/>
      <c r="PWB63" s="1"/>
      <c r="PWC63" s="1"/>
      <c r="PWD63" s="1"/>
      <c r="PWE63" s="1"/>
      <c r="PWF63" s="1"/>
      <c r="PWG63" s="1"/>
      <c r="PWH63" s="1"/>
      <c r="PWI63" s="1"/>
      <c r="PWJ63" s="1"/>
      <c r="PWK63" s="1"/>
      <c r="PWL63" s="1"/>
      <c r="PWM63" s="1"/>
      <c r="PWN63" s="1"/>
      <c r="PWO63" s="1"/>
      <c r="PWP63" s="1"/>
      <c r="PWQ63" s="1"/>
      <c r="PWR63" s="1"/>
      <c r="PWS63" s="1"/>
      <c r="PWT63" s="1"/>
      <c r="PWU63" s="1"/>
      <c r="PWV63" s="1"/>
      <c r="PWW63" s="1"/>
      <c r="PWX63" s="1"/>
      <c r="PWY63" s="1"/>
      <c r="PWZ63" s="1"/>
      <c r="PXA63" s="1"/>
      <c r="PXB63" s="1"/>
      <c r="PXC63" s="1"/>
      <c r="PXD63" s="1"/>
      <c r="PXE63" s="1"/>
      <c r="PXF63" s="1"/>
      <c r="PXG63" s="1"/>
      <c r="PXH63" s="1"/>
      <c r="PXI63" s="1"/>
      <c r="PXJ63" s="1"/>
      <c r="PXK63" s="1"/>
      <c r="PXL63" s="1"/>
      <c r="PXM63" s="1"/>
      <c r="PXN63" s="1"/>
      <c r="PXO63" s="1"/>
      <c r="PXP63" s="1"/>
      <c r="PXQ63" s="1"/>
      <c r="PXR63" s="1"/>
      <c r="PXS63" s="1"/>
      <c r="PXT63" s="1"/>
      <c r="PXU63" s="1"/>
      <c r="PXV63" s="1"/>
      <c r="PXW63" s="1"/>
      <c r="PXX63" s="1"/>
      <c r="PXY63" s="1"/>
      <c r="PXZ63" s="1"/>
      <c r="PYA63" s="1"/>
      <c r="PYB63" s="1"/>
      <c r="PYC63" s="1"/>
      <c r="PYD63" s="1"/>
      <c r="PYE63" s="1"/>
      <c r="PYF63" s="1"/>
      <c r="PYG63" s="1"/>
      <c r="PYH63" s="1"/>
      <c r="PYI63" s="1"/>
      <c r="PYJ63" s="1"/>
      <c r="PYK63" s="1"/>
      <c r="PYL63" s="1"/>
      <c r="PYM63" s="1"/>
      <c r="PYN63" s="1"/>
      <c r="PYO63" s="1"/>
      <c r="PYP63" s="1"/>
      <c r="PYQ63" s="1"/>
      <c r="PYR63" s="1"/>
      <c r="PYS63" s="1"/>
      <c r="PYT63" s="1"/>
      <c r="PYU63" s="1"/>
      <c r="PYV63" s="1"/>
      <c r="PYW63" s="1"/>
      <c r="PYX63" s="1"/>
      <c r="PYY63" s="1"/>
      <c r="PYZ63" s="1"/>
      <c r="PZA63" s="1"/>
      <c r="PZB63" s="1"/>
      <c r="PZC63" s="1"/>
      <c r="PZD63" s="1"/>
      <c r="PZE63" s="1"/>
      <c r="PZF63" s="1"/>
      <c r="PZG63" s="1"/>
      <c r="PZH63" s="1"/>
      <c r="PZI63" s="1"/>
      <c r="PZJ63" s="1"/>
      <c r="PZK63" s="1"/>
      <c r="PZL63" s="1"/>
      <c r="PZM63" s="1"/>
      <c r="PZN63" s="1"/>
      <c r="PZO63" s="1"/>
      <c r="PZP63" s="1"/>
      <c r="PZQ63" s="1"/>
      <c r="PZR63" s="1"/>
      <c r="PZS63" s="1"/>
      <c r="PZT63" s="1"/>
      <c r="PZU63" s="1"/>
      <c r="PZV63" s="1"/>
      <c r="PZW63" s="1"/>
      <c r="PZX63" s="1"/>
      <c r="PZY63" s="1"/>
      <c r="PZZ63" s="1"/>
      <c r="QAA63" s="1"/>
      <c r="QAB63" s="1"/>
      <c r="QAC63" s="1"/>
      <c r="QAD63" s="1"/>
      <c r="QAE63" s="1"/>
      <c r="QAF63" s="1"/>
      <c r="QAG63" s="1"/>
      <c r="QAH63" s="1"/>
      <c r="QAI63" s="1"/>
      <c r="QAJ63" s="1"/>
      <c r="QAK63" s="1"/>
      <c r="QAL63" s="1"/>
      <c r="QAM63" s="1"/>
      <c r="QAN63" s="1"/>
      <c r="QAO63" s="1"/>
      <c r="QAP63" s="1"/>
      <c r="QAQ63" s="1"/>
      <c r="QAR63" s="1"/>
      <c r="QAS63" s="1"/>
      <c r="QAT63" s="1"/>
      <c r="QAU63" s="1"/>
      <c r="QAV63" s="1"/>
      <c r="QAW63" s="1"/>
      <c r="QAX63" s="1"/>
      <c r="QAY63" s="1"/>
      <c r="QAZ63" s="1"/>
      <c r="QBA63" s="1"/>
      <c r="QBB63" s="1"/>
      <c r="QBC63" s="1"/>
      <c r="QBD63" s="1"/>
      <c r="QBE63" s="1"/>
      <c r="QBF63" s="1"/>
      <c r="QBG63" s="1"/>
      <c r="QBH63" s="1"/>
      <c r="QBI63" s="1"/>
      <c r="QBJ63" s="1"/>
      <c r="QBK63" s="1"/>
      <c r="QBL63" s="1"/>
      <c r="QBM63" s="1"/>
      <c r="QBN63" s="1"/>
      <c r="QBO63" s="1"/>
      <c r="QBP63" s="1"/>
      <c r="QBQ63" s="1"/>
      <c r="QBR63" s="1"/>
      <c r="QBS63" s="1"/>
      <c r="QBT63" s="1"/>
      <c r="QBU63" s="1"/>
      <c r="QBV63" s="1"/>
      <c r="QBW63" s="1"/>
      <c r="QBX63" s="1"/>
      <c r="QBY63" s="1"/>
      <c r="QBZ63" s="1"/>
      <c r="QCA63" s="1"/>
      <c r="QCB63" s="1"/>
      <c r="QCC63" s="1"/>
      <c r="QCD63" s="1"/>
      <c r="QCE63" s="1"/>
      <c r="QCF63" s="1"/>
      <c r="QCG63" s="1"/>
      <c r="QCH63" s="1"/>
      <c r="QCI63" s="1"/>
      <c r="QCJ63" s="1"/>
      <c r="QCK63" s="1"/>
      <c r="QCL63" s="1"/>
      <c r="QCM63" s="1"/>
      <c r="QCN63" s="1"/>
      <c r="QCO63" s="1"/>
      <c r="QCP63" s="1"/>
      <c r="QCQ63" s="1"/>
      <c r="QCR63" s="1"/>
      <c r="QCS63" s="1"/>
      <c r="QCT63" s="1"/>
      <c r="QCU63" s="1"/>
      <c r="QCV63" s="1"/>
      <c r="QCW63" s="1"/>
      <c r="QCX63" s="1"/>
      <c r="QCY63" s="1"/>
      <c r="QCZ63" s="1"/>
      <c r="QDA63" s="1"/>
      <c r="QDB63" s="1"/>
      <c r="QDC63" s="1"/>
      <c r="QDD63" s="1"/>
      <c r="QDE63" s="1"/>
      <c r="QDF63" s="1"/>
      <c r="QDG63" s="1"/>
      <c r="QDH63" s="1"/>
      <c r="QDI63" s="1"/>
      <c r="QDJ63" s="1"/>
      <c r="QDK63" s="1"/>
      <c r="QDL63" s="1"/>
      <c r="QDM63" s="1"/>
      <c r="QDN63" s="1"/>
      <c r="QDO63" s="1"/>
      <c r="QDP63" s="1"/>
      <c r="QDQ63" s="1"/>
      <c r="QDR63" s="1"/>
      <c r="QDS63" s="1"/>
      <c r="QDT63" s="1"/>
      <c r="QDU63" s="1"/>
      <c r="QDV63" s="1"/>
      <c r="QDW63" s="1"/>
      <c r="QDX63" s="1"/>
      <c r="QDY63" s="1"/>
      <c r="QDZ63" s="1"/>
      <c r="QEA63" s="1"/>
      <c r="QEB63" s="1"/>
      <c r="QEC63" s="1"/>
      <c r="QED63" s="1"/>
      <c r="QEE63" s="1"/>
      <c r="QEF63" s="1"/>
      <c r="QEG63" s="1"/>
      <c r="QEH63" s="1"/>
      <c r="QEI63" s="1"/>
      <c r="QEJ63" s="1"/>
      <c r="QEK63" s="1"/>
      <c r="QEL63" s="1"/>
      <c r="QEM63" s="1"/>
      <c r="QEN63" s="1"/>
      <c r="QEO63" s="1"/>
      <c r="QEP63" s="1"/>
      <c r="QEQ63" s="1"/>
      <c r="QER63" s="1"/>
      <c r="QES63" s="1"/>
      <c r="QET63" s="1"/>
      <c r="QEU63" s="1"/>
      <c r="QEV63" s="1"/>
      <c r="QEW63" s="1"/>
      <c r="QEX63" s="1"/>
      <c r="QEY63" s="1"/>
      <c r="QEZ63" s="1"/>
      <c r="QFA63" s="1"/>
      <c r="QFB63" s="1"/>
      <c r="QFC63" s="1"/>
      <c r="QFD63" s="1"/>
      <c r="QFE63" s="1"/>
      <c r="QFF63" s="1"/>
      <c r="QFG63" s="1"/>
      <c r="QFH63" s="1"/>
      <c r="QFI63" s="1"/>
      <c r="QFJ63" s="1"/>
      <c r="QFK63" s="1"/>
      <c r="QFL63" s="1"/>
      <c r="QFM63" s="1"/>
      <c r="QFN63" s="1"/>
      <c r="QFO63" s="1"/>
      <c r="QFP63" s="1"/>
      <c r="QFQ63" s="1"/>
      <c r="QFR63" s="1"/>
      <c r="QFS63" s="1"/>
      <c r="QFT63" s="1"/>
      <c r="QFU63" s="1"/>
      <c r="QFV63" s="1"/>
      <c r="QFW63" s="1"/>
      <c r="QFX63" s="1"/>
      <c r="QFY63" s="1"/>
      <c r="QFZ63" s="1"/>
      <c r="QGA63" s="1"/>
      <c r="QGB63" s="1"/>
      <c r="QGC63" s="1"/>
      <c r="QGD63" s="1"/>
      <c r="QGE63" s="1"/>
      <c r="QGF63" s="1"/>
      <c r="QGG63" s="1"/>
      <c r="QGH63" s="1"/>
      <c r="QGI63" s="1"/>
      <c r="QGJ63" s="1"/>
      <c r="QGK63" s="1"/>
      <c r="QGL63" s="1"/>
      <c r="QGM63" s="1"/>
      <c r="QGN63" s="1"/>
      <c r="QGO63" s="1"/>
      <c r="QGP63" s="1"/>
      <c r="QGQ63" s="1"/>
      <c r="QGR63" s="1"/>
      <c r="QGS63" s="1"/>
      <c r="QGT63" s="1"/>
      <c r="QGU63" s="1"/>
      <c r="QGV63" s="1"/>
      <c r="QGW63" s="1"/>
      <c r="QGX63" s="1"/>
      <c r="QGY63" s="1"/>
      <c r="QGZ63" s="1"/>
      <c r="QHA63" s="1"/>
      <c r="QHB63" s="1"/>
      <c r="QHC63" s="1"/>
      <c r="QHD63" s="1"/>
      <c r="QHE63" s="1"/>
      <c r="QHF63" s="1"/>
      <c r="QHG63" s="1"/>
      <c r="QHH63" s="1"/>
      <c r="QHI63" s="1"/>
      <c r="QHJ63" s="1"/>
      <c r="QHK63" s="1"/>
      <c r="QHL63" s="1"/>
      <c r="QHM63" s="1"/>
      <c r="QHN63" s="1"/>
      <c r="QHO63" s="1"/>
      <c r="QHP63" s="1"/>
      <c r="QHQ63" s="1"/>
      <c r="QHR63" s="1"/>
      <c r="QHS63" s="1"/>
      <c r="QHT63" s="1"/>
      <c r="QHU63" s="1"/>
      <c r="QHV63" s="1"/>
      <c r="QHW63" s="1"/>
      <c r="QHX63" s="1"/>
      <c r="QHY63" s="1"/>
      <c r="QHZ63" s="1"/>
      <c r="QIA63" s="1"/>
      <c r="QIB63" s="1"/>
      <c r="QIC63" s="1"/>
      <c r="QID63" s="1"/>
      <c r="QIE63" s="1"/>
      <c r="QIF63" s="1"/>
      <c r="QIG63" s="1"/>
      <c r="QIH63" s="1"/>
      <c r="QII63" s="1"/>
      <c r="QIJ63" s="1"/>
      <c r="QIK63" s="1"/>
      <c r="QIL63" s="1"/>
      <c r="QIM63" s="1"/>
      <c r="QIN63" s="1"/>
      <c r="QIO63" s="1"/>
      <c r="QIP63" s="1"/>
      <c r="QIQ63" s="1"/>
      <c r="QIR63" s="1"/>
      <c r="QIS63" s="1"/>
      <c r="QIT63" s="1"/>
      <c r="QIU63" s="1"/>
      <c r="QIV63" s="1"/>
      <c r="QIW63" s="1"/>
      <c r="QIX63" s="1"/>
      <c r="QIY63" s="1"/>
      <c r="QIZ63" s="1"/>
      <c r="QJA63" s="1"/>
      <c r="QJB63" s="1"/>
      <c r="QJC63" s="1"/>
      <c r="QJD63" s="1"/>
      <c r="QJE63" s="1"/>
      <c r="QJF63" s="1"/>
      <c r="QJG63" s="1"/>
      <c r="QJH63" s="1"/>
      <c r="QJI63" s="1"/>
      <c r="QJJ63" s="1"/>
      <c r="QJK63" s="1"/>
      <c r="QJL63" s="1"/>
      <c r="QJM63" s="1"/>
      <c r="QJN63" s="1"/>
      <c r="QJO63" s="1"/>
      <c r="QJP63" s="1"/>
      <c r="QJQ63" s="1"/>
      <c r="QJR63" s="1"/>
      <c r="QJS63" s="1"/>
      <c r="QJT63" s="1"/>
      <c r="QJU63" s="1"/>
      <c r="QJV63" s="1"/>
      <c r="QJW63" s="1"/>
      <c r="QJX63" s="1"/>
      <c r="QJY63" s="1"/>
      <c r="QJZ63" s="1"/>
      <c r="QKA63" s="1"/>
      <c r="QKB63" s="1"/>
      <c r="QKC63" s="1"/>
      <c r="QKD63" s="1"/>
      <c r="QKE63" s="1"/>
      <c r="QKF63" s="1"/>
      <c r="QKG63" s="1"/>
      <c r="QKH63" s="1"/>
      <c r="QKI63" s="1"/>
      <c r="QKJ63" s="1"/>
      <c r="QKK63" s="1"/>
      <c r="QKL63" s="1"/>
      <c r="QKM63" s="1"/>
      <c r="QKN63" s="1"/>
      <c r="QKO63" s="1"/>
      <c r="QKP63" s="1"/>
      <c r="QKQ63" s="1"/>
      <c r="QKR63" s="1"/>
      <c r="QKS63" s="1"/>
      <c r="QKT63" s="1"/>
      <c r="QKU63" s="1"/>
      <c r="QKV63" s="1"/>
      <c r="QKW63" s="1"/>
      <c r="QKX63" s="1"/>
      <c r="QKY63" s="1"/>
      <c r="QKZ63" s="1"/>
      <c r="QLA63" s="1"/>
      <c r="QLB63" s="1"/>
      <c r="QLC63" s="1"/>
      <c r="QLD63" s="1"/>
      <c r="QLE63" s="1"/>
      <c r="QLF63" s="1"/>
      <c r="QLG63" s="1"/>
      <c r="QLH63" s="1"/>
      <c r="QLI63" s="1"/>
      <c r="QLJ63" s="1"/>
      <c r="QLK63" s="1"/>
      <c r="QLL63" s="1"/>
      <c r="QLM63" s="1"/>
      <c r="QLN63" s="1"/>
      <c r="QLO63" s="1"/>
      <c r="QLP63" s="1"/>
      <c r="QLQ63" s="1"/>
      <c r="QLR63" s="1"/>
      <c r="QLS63" s="1"/>
      <c r="QLT63" s="1"/>
      <c r="QLU63" s="1"/>
      <c r="QLV63" s="1"/>
      <c r="QLW63" s="1"/>
      <c r="QLX63" s="1"/>
      <c r="QLY63" s="1"/>
      <c r="QLZ63" s="1"/>
      <c r="QMA63" s="1"/>
      <c r="QMB63" s="1"/>
      <c r="QMC63" s="1"/>
      <c r="QMD63" s="1"/>
      <c r="QME63" s="1"/>
      <c r="QMF63" s="1"/>
      <c r="QMG63" s="1"/>
      <c r="QMH63" s="1"/>
      <c r="QMI63" s="1"/>
      <c r="QMJ63" s="1"/>
      <c r="QMK63" s="1"/>
      <c r="QML63" s="1"/>
      <c r="QMM63" s="1"/>
      <c r="QMN63" s="1"/>
      <c r="QMO63" s="1"/>
      <c r="QMP63" s="1"/>
      <c r="QMQ63" s="1"/>
      <c r="QMR63" s="1"/>
      <c r="QMS63" s="1"/>
      <c r="QMT63" s="1"/>
      <c r="QMU63" s="1"/>
      <c r="QMV63" s="1"/>
      <c r="QMW63" s="1"/>
      <c r="QMX63" s="1"/>
      <c r="QMY63" s="1"/>
      <c r="QMZ63" s="1"/>
      <c r="QNA63" s="1"/>
      <c r="QNB63" s="1"/>
      <c r="QNC63" s="1"/>
      <c r="QND63" s="1"/>
      <c r="QNE63" s="1"/>
      <c r="QNF63" s="1"/>
      <c r="QNG63" s="1"/>
      <c r="QNH63" s="1"/>
      <c r="QNI63" s="1"/>
      <c r="QNJ63" s="1"/>
      <c r="QNK63" s="1"/>
      <c r="QNL63" s="1"/>
      <c r="QNM63" s="1"/>
      <c r="QNN63" s="1"/>
      <c r="QNO63" s="1"/>
      <c r="QNP63" s="1"/>
      <c r="QNQ63" s="1"/>
      <c r="QNR63" s="1"/>
      <c r="QNS63" s="1"/>
      <c r="QNT63" s="1"/>
      <c r="QNU63" s="1"/>
      <c r="QNV63" s="1"/>
      <c r="QNW63" s="1"/>
      <c r="QNX63" s="1"/>
      <c r="QNY63" s="1"/>
      <c r="QNZ63" s="1"/>
      <c r="QOA63" s="1"/>
      <c r="QOB63" s="1"/>
      <c r="QOC63" s="1"/>
      <c r="QOD63" s="1"/>
      <c r="QOE63" s="1"/>
      <c r="QOF63" s="1"/>
      <c r="QOG63" s="1"/>
      <c r="QOH63" s="1"/>
      <c r="QOI63" s="1"/>
      <c r="QOJ63" s="1"/>
      <c r="QOK63" s="1"/>
      <c r="QOL63" s="1"/>
      <c r="QOM63" s="1"/>
      <c r="QON63" s="1"/>
      <c r="QOO63" s="1"/>
      <c r="QOP63" s="1"/>
      <c r="QOQ63" s="1"/>
      <c r="QOR63" s="1"/>
      <c r="QOS63" s="1"/>
      <c r="QOT63" s="1"/>
      <c r="QOU63" s="1"/>
      <c r="QOV63" s="1"/>
      <c r="QOW63" s="1"/>
      <c r="QOX63" s="1"/>
      <c r="QOY63" s="1"/>
      <c r="QOZ63" s="1"/>
      <c r="QPA63" s="1"/>
      <c r="QPB63" s="1"/>
      <c r="QPC63" s="1"/>
      <c r="QPD63" s="1"/>
      <c r="QPE63" s="1"/>
      <c r="QPF63" s="1"/>
      <c r="QPG63" s="1"/>
      <c r="QPH63" s="1"/>
      <c r="QPI63" s="1"/>
      <c r="QPJ63" s="1"/>
      <c r="QPK63" s="1"/>
      <c r="QPL63" s="1"/>
      <c r="QPM63" s="1"/>
      <c r="QPN63" s="1"/>
      <c r="QPO63" s="1"/>
      <c r="QPP63" s="1"/>
      <c r="QPQ63" s="1"/>
      <c r="QPR63" s="1"/>
      <c r="QPS63" s="1"/>
      <c r="QPT63" s="1"/>
      <c r="QPU63" s="1"/>
      <c r="QPV63" s="1"/>
      <c r="QPW63" s="1"/>
      <c r="QPX63" s="1"/>
      <c r="QPY63" s="1"/>
      <c r="QPZ63" s="1"/>
      <c r="QQA63" s="1"/>
      <c r="QQB63" s="1"/>
      <c r="QQC63" s="1"/>
      <c r="QQD63" s="1"/>
      <c r="QQE63" s="1"/>
      <c r="QQF63" s="1"/>
      <c r="QQG63" s="1"/>
      <c r="QQH63" s="1"/>
      <c r="QQI63" s="1"/>
      <c r="QQJ63" s="1"/>
      <c r="QQK63" s="1"/>
      <c r="QQL63" s="1"/>
      <c r="QQM63" s="1"/>
      <c r="QQN63" s="1"/>
      <c r="QQO63" s="1"/>
      <c r="QQP63" s="1"/>
      <c r="QQQ63" s="1"/>
      <c r="QQR63" s="1"/>
      <c r="QQS63" s="1"/>
      <c r="QQT63" s="1"/>
      <c r="QQU63" s="1"/>
      <c r="QQV63" s="1"/>
      <c r="QQW63" s="1"/>
      <c r="QQX63" s="1"/>
      <c r="QQY63" s="1"/>
      <c r="QQZ63" s="1"/>
      <c r="QRA63" s="1"/>
      <c r="QRB63" s="1"/>
      <c r="QRC63" s="1"/>
      <c r="QRD63" s="1"/>
      <c r="QRE63" s="1"/>
      <c r="QRF63" s="1"/>
      <c r="QRG63" s="1"/>
      <c r="QRH63" s="1"/>
      <c r="QRI63" s="1"/>
      <c r="QRJ63" s="1"/>
      <c r="QRK63" s="1"/>
      <c r="QRL63" s="1"/>
      <c r="QRM63" s="1"/>
      <c r="QRN63" s="1"/>
      <c r="QRO63" s="1"/>
      <c r="QRP63" s="1"/>
      <c r="QRQ63" s="1"/>
      <c r="QRR63" s="1"/>
      <c r="QRS63" s="1"/>
      <c r="QRT63" s="1"/>
      <c r="QRU63" s="1"/>
      <c r="QRV63" s="1"/>
      <c r="QRW63" s="1"/>
      <c r="QRX63" s="1"/>
      <c r="QRY63" s="1"/>
      <c r="QRZ63" s="1"/>
      <c r="QSA63" s="1"/>
      <c r="QSB63" s="1"/>
      <c r="QSC63" s="1"/>
      <c r="QSD63" s="1"/>
      <c r="QSE63" s="1"/>
      <c r="QSF63" s="1"/>
      <c r="QSG63" s="1"/>
      <c r="QSH63" s="1"/>
      <c r="QSI63" s="1"/>
      <c r="QSJ63" s="1"/>
      <c r="QSK63" s="1"/>
      <c r="QSL63" s="1"/>
      <c r="QSM63" s="1"/>
      <c r="QSN63" s="1"/>
      <c r="QSO63" s="1"/>
      <c r="QSP63" s="1"/>
      <c r="QSQ63" s="1"/>
      <c r="QSR63" s="1"/>
      <c r="QSS63" s="1"/>
      <c r="QST63" s="1"/>
      <c r="QSU63" s="1"/>
      <c r="QSV63" s="1"/>
      <c r="QSW63" s="1"/>
      <c r="QSX63" s="1"/>
      <c r="QSY63" s="1"/>
      <c r="QSZ63" s="1"/>
      <c r="QTA63" s="1"/>
      <c r="QTB63" s="1"/>
      <c r="QTC63" s="1"/>
      <c r="QTD63" s="1"/>
      <c r="QTE63" s="1"/>
      <c r="QTF63" s="1"/>
      <c r="QTG63" s="1"/>
      <c r="QTH63" s="1"/>
      <c r="QTI63" s="1"/>
      <c r="QTJ63" s="1"/>
      <c r="QTK63" s="1"/>
      <c r="QTL63" s="1"/>
      <c r="QTM63" s="1"/>
      <c r="QTN63" s="1"/>
      <c r="QTO63" s="1"/>
      <c r="QTP63" s="1"/>
      <c r="QTQ63" s="1"/>
      <c r="QTR63" s="1"/>
      <c r="QTS63" s="1"/>
      <c r="QTT63" s="1"/>
      <c r="QTU63" s="1"/>
      <c r="QTV63" s="1"/>
      <c r="QTW63" s="1"/>
      <c r="QTX63" s="1"/>
      <c r="QTY63" s="1"/>
      <c r="QTZ63" s="1"/>
      <c r="QUA63" s="1"/>
      <c r="QUB63" s="1"/>
      <c r="QUC63" s="1"/>
      <c r="QUD63" s="1"/>
      <c r="QUE63" s="1"/>
      <c r="QUF63" s="1"/>
      <c r="QUG63" s="1"/>
      <c r="QUH63" s="1"/>
      <c r="QUI63" s="1"/>
      <c r="QUJ63" s="1"/>
      <c r="QUK63" s="1"/>
      <c r="QUL63" s="1"/>
      <c r="QUM63" s="1"/>
      <c r="QUN63" s="1"/>
      <c r="QUO63" s="1"/>
      <c r="QUP63" s="1"/>
      <c r="QUQ63" s="1"/>
      <c r="QUR63" s="1"/>
      <c r="QUS63" s="1"/>
      <c r="QUT63" s="1"/>
      <c r="QUU63" s="1"/>
      <c r="QUV63" s="1"/>
      <c r="QUW63" s="1"/>
      <c r="QUX63" s="1"/>
      <c r="QUY63" s="1"/>
      <c r="QUZ63" s="1"/>
      <c r="QVA63" s="1"/>
      <c r="QVB63" s="1"/>
      <c r="QVC63" s="1"/>
      <c r="QVD63" s="1"/>
      <c r="QVE63" s="1"/>
      <c r="QVF63" s="1"/>
      <c r="QVG63" s="1"/>
      <c r="QVH63" s="1"/>
      <c r="QVI63" s="1"/>
      <c r="QVJ63" s="1"/>
      <c r="QVK63" s="1"/>
      <c r="QVL63" s="1"/>
      <c r="QVM63" s="1"/>
      <c r="QVN63" s="1"/>
      <c r="QVO63" s="1"/>
      <c r="QVP63" s="1"/>
      <c r="QVQ63" s="1"/>
      <c r="QVR63" s="1"/>
      <c r="QVS63" s="1"/>
      <c r="QVT63" s="1"/>
      <c r="QVU63" s="1"/>
      <c r="QVV63" s="1"/>
      <c r="QVW63" s="1"/>
      <c r="QVX63" s="1"/>
      <c r="QVY63" s="1"/>
      <c r="QVZ63" s="1"/>
      <c r="QWA63" s="1"/>
      <c r="QWB63" s="1"/>
      <c r="QWC63" s="1"/>
      <c r="QWD63" s="1"/>
      <c r="QWE63" s="1"/>
      <c r="QWF63" s="1"/>
      <c r="QWG63" s="1"/>
      <c r="QWH63" s="1"/>
      <c r="QWI63" s="1"/>
      <c r="QWJ63" s="1"/>
      <c r="QWK63" s="1"/>
      <c r="QWL63" s="1"/>
      <c r="QWM63" s="1"/>
      <c r="QWN63" s="1"/>
      <c r="QWO63" s="1"/>
      <c r="QWP63" s="1"/>
      <c r="QWQ63" s="1"/>
      <c r="QWR63" s="1"/>
      <c r="QWS63" s="1"/>
      <c r="QWT63" s="1"/>
      <c r="QWU63" s="1"/>
      <c r="QWV63" s="1"/>
      <c r="QWW63" s="1"/>
      <c r="QWX63" s="1"/>
      <c r="QWY63" s="1"/>
      <c r="QWZ63" s="1"/>
      <c r="QXA63" s="1"/>
      <c r="QXB63" s="1"/>
      <c r="QXC63" s="1"/>
      <c r="QXD63" s="1"/>
      <c r="QXE63" s="1"/>
      <c r="QXF63" s="1"/>
      <c r="QXG63" s="1"/>
      <c r="QXH63" s="1"/>
      <c r="QXI63" s="1"/>
      <c r="QXJ63" s="1"/>
      <c r="QXK63" s="1"/>
      <c r="QXL63" s="1"/>
      <c r="QXM63" s="1"/>
      <c r="QXN63" s="1"/>
      <c r="QXO63" s="1"/>
      <c r="QXP63" s="1"/>
      <c r="QXQ63" s="1"/>
      <c r="QXR63" s="1"/>
      <c r="QXS63" s="1"/>
      <c r="QXT63" s="1"/>
      <c r="QXU63" s="1"/>
      <c r="QXV63" s="1"/>
      <c r="QXW63" s="1"/>
      <c r="QXX63" s="1"/>
      <c r="QXY63" s="1"/>
      <c r="QXZ63" s="1"/>
      <c r="QYA63" s="1"/>
      <c r="QYB63" s="1"/>
      <c r="QYC63" s="1"/>
      <c r="QYD63" s="1"/>
      <c r="QYE63" s="1"/>
      <c r="QYF63" s="1"/>
      <c r="QYG63" s="1"/>
      <c r="QYH63" s="1"/>
      <c r="QYI63" s="1"/>
      <c r="QYJ63" s="1"/>
      <c r="QYK63" s="1"/>
      <c r="QYL63" s="1"/>
      <c r="QYM63" s="1"/>
      <c r="QYN63" s="1"/>
      <c r="QYO63" s="1"/>
      <c r="QYP63" s="1"/>
      <c r="QYQ63" s="1"/>
      <c r="QYR63" s="1"/>
      <c r="QYS63" s="1"/>
      <c r="QYT63" s="1"/>
      <c r="QYU63" s="1"/>
      <c r="QYV63" s="1"/>
      <c r="QYW63" s="1"/>
      <c r="QYX63" s="1"/>
      <c r="QYY63" s="1"/>
      <c r="QYZ63" s="1"/>
      <c r="QZA63" s="1"/>
      <c r="QZB63" s="1"/>
      <c r="QZC63" s="1"/>
      <c r="QZD63" s="1"/>
      <c r="QZE63" s="1"/>
      <c r="QZF63" s="1"/>
      <c r="QZG63" s="1"/>
      <c r="QZH63" s="1"/>
      <c r="QZI63" s="1"/>
      <c r="QZJ63" s="1"/>
      <c r="QZK63" s="1"/>
      <c r="QZL63" s="1"/>
      <c r="QZM63" s="1"/>
      <c r="QZN63" s="1"/>
      <c r="QZO63" s="1"/>
      <c r="QZP63" s="1"/>
      <c r="QZQ63" s="1"/>
      <c r="QZR63" s="1"/>
      <c r="QZS63" s="1"/>
      <c r="QZT63" s="1"/>
      <c r="QZU63" s="1"/>
      <c r="QZV63" s="1"/>
      <c r="QZW63" s="1"/>
      <c r="QZX63" s="1"/>
      <c r="QZY63" s="1"/>
      <c r="QZZ63" s="1"/>
      <c r="RAA63" s="1"/>
      <c r="RAB63" s="1"/>
      <c r="RAC63" s="1"/>
      <c r="RAD63" s="1"/>
      <c r="RAE63" s="1"/>
      <c r="RAF63" s="1"/>
      <c r="RAG63" s="1"/>
      <c r="RAH63" s="1"/>
      <c r="RAI63" s="1"/>
      <c r="RAJ63" s="1"/>
      <c r="RAK63" s="1"/>
      <c r="RAL63" s="1"/>
      <c r="RAM63" s="1"/>
      <c r="RAN63" s="1"/>
      <c r="RAO63" s="1"/>
      <c r="RAP63" s="1"/>
      <c r="RAQ63" s="1"/>
      <c r="RAR63" s="1"/>
      <c r="RAS63" s="1"/>
      <c r="RAT63" s="1"/>
      <c r="RAU63" s="1"/>
      <c r="RAV63" s="1"/>
      <c r="RAW63" s="1"/>
      <c r="RAX63" s="1"/>
      <c r="RAY63" s="1"/>
      <c r="RAZ63" s="1"/>
      <c r="RBA63" s="1"/>
      <c r="RBB63" s="1"/>
      <c r="RBC63" s="1"/>
      <c r="RBD63" s="1"/>
      <c r="RBE63" s="1"/>
      <c r="RBF63" s="1"/>
      <c r="RBG63" s="1"/>
      <c r="RBH63" s="1"/>
      <c r="RBI63" s="1"/>
      <c r="RBJ63" s="1"/>
      <c r="RBK63" s="1"/>
      <c r="RBL63" s="1"/>
      <c r="RBM63" s="1"/>
      <c r="RBN63" s="1"/>
      <c r="RBO63" s="1"/>
      <c r="RBP63" s="1"/>
      <c r="RBQ63" s="1"/>
      <c r="RBR63" s="1"/>
      <c r="RBS63" s="1"/>
      <c r="RBT63" s="1"/>
      <c r="RBU63" s="1"/>
      <c r="RBV63" s="1"/>
      <c r="RBW63" s="1"/>
      <c r="RBX63" s="1"/>
      <c r="RBY63" s="1"/>
      <c r="RBZ63" s="1"/>
      <c r="RCA63" s="1"/>
      <c r="RCB63" s="1"/>
      <c r="RCC63" s="1"/>
      <c r="RCD63" s="1"/>
      <c r="RCE63" s="1"/>
      <c r="RCF63" s="1"/>
      <c r="RCG63" s="1"/>
      <c r="RCH63" s="1"/>
      <c r="RCI63" s="1"/>
      <c r="RCJ63" s="1"/>
      <c r="RCK63" s="1"/>
      <c r="RCL63" s="1"/>
      <c r="RCM63" s="1"/>
      <c r="RCN63" s="1"/>
      <c r="RCO63" s="1"/>
      <c r="RCP63" s="1"/>
      <c r="RCQ63" s="1"/>
      <c r="RCR63" s="1"/>
      <c r="RCS63" s="1"/>
      <c r="RCT63" s="1"/>
      <c r="RCU63" s="1"/>
      <c r="RCV63" s="1"/>
      <c r="RCW63" s="1"/>
      <c r="RCX63" s="1"/>
      <c r="RCY63" s="1"/>
      <c r="RCZ63" s="1"/>
      <c r="RDA63" s="1"/>
      <c r="RDB63" s="1"/>
      <c r="RDC63" s="1"/>
      <c r="RDD63" s="1"/>
      <c r="RDE63" s="1"/>
      <c r="RDF63" s="1"/>
      <c r="RDG63" s="1"/>
      <c r="RDH63" s="1"/>
      <c r="RDI63" s="1"/>
      <c r="RDJ63" s="1"/>
      <c r="RDK63" s="1"/>
      <c r="RDL63" s="1"/>
      <c r="RDM63" s="1"/>
      <c r="RDN63" s="1"/>
      <c r="RDO63" s="1"/>
      <c r="RDP63" s="1"/>
      <c r="RDQ63" s="1"/>
      <c r="RDR63" s="1"/>
      <c r="RDS63" s="1"/>
      <c r="RDT63" s="1"/>
      <c r="RDU63" s="1"/>
      <c r="RDV63" s="1"/>
      <c r="RDW63" s="1"/>
      <c r="RDX63" s="1"/>
      <c r="RDY63" s="1"/>
      <c r="RDZ63" s="1"/>
      <c r="REA63" s="1"/>
      <c r="REB63" s="1"/>
      <c r="REC63" s="1"/>
      <c r="RED63" s="1"/>
      <c r="REE63" s="1"/>
      <c r="REF63" s="1"/>
      <c r="REG63" s="1"/>
      <c r="REH63" s="1"/>
      <c r="REI63" s="1"/>
      <c r="REJ63" s="1"/>
      <c r="REK63" s="1"/>
      <c r="REL63" s="1"/>
      <c r="REM63" s="1"/>
      <c r="REN63" s="1"/>
      <c r="REO63" s="1"/>
      <c r="REP63" s="1"/>
      <c r="REQ63" s="1"/>
      <c r="RER63" s="1"/>
      <c r="RES63" s="1"/>
      <c r="RET63" s="1"/>
      <c r="REU63" s="1"/>
      <c r="REV63" s="1"/>
      <c r="REW63" s="1"/>
      <c r="REX63" s="1"/>
      <c r="REY63" s="1"/>
      <c r="REZ63" s="1"/>
      <c r="RFA63" s="1"/>
      <c r="RFB63" s="1"/>
      <c r="RFC63" s="1"/>
      <c r="RFD63" s="1"/>
      <c r="RFE63" s="1"/>
      <c r="RFF63" s="1"/>
      <c r="RFG63" s="1"/>
      <c r="RFH63" s="1"/>
      <c r="RFI63" s="1"/>
      <c r="RFJ63" s="1"/>
      <c r="RFK63" s="1"/>
      <c r="RFL63" s="1"/>
      <c r="RFM63" s="1"/>
      <c r="RFN63" s="1"/>
      <c r="RFO63" s="1"/>
      <c r="RFP63" s="1"/>
      <c r="RFQ63" s="1"/>
      <c r="RFR63" s="1"/>
      <c r="RFS63" s="1"/>
      <c r="RFT63" s="1"/>
      <c r="RFU63" s="1"/>
      <c r="RFV63" s="1"/>
      <c r="RFW63" s="1"/>
      <c r="RFX63" s="1"/>
      <c r="RFY63" s="1"/>
      <c r="RFZ63" s="1"/>
      <c r="RGA63" s="1"/>
      <c r="RGB63" s="1"/>
      <c r="RGC63" s="1"/>
      <c r="RGD63" s="1"/>
      <c r="RGE63" s="1"/>
      <c r="RGF63" s="1"/>
      <c r="RGG63" s="1"/>
      <c r="RGH63" s="1"/>
      <c r="RGI63" s="1"/>
      <c r="RGJ63" s="1"/>
      <c r="RGK63" s="1"/>
      <c r="RGL63" s="1"/>
      <c r="RGM63" s="1"/>
      <c r="RGN63" s="1"/>
      <c r="RGO63" s="1"/>
      <c r="RGP63" s="1"/>
      <c r="RGQ63" s="1"/>
      <c r="RGR63" s="1"/>
      <c r="RGS63" s="1"/>
      <c r="RGT63" s="1"/>
      <c r="RGU63" s="1"/>
      <c r="RGV63" s="1"/>
      <c r="RGW63" s="1"/>
      <c r="RGX63" s="1"/>
      <c r="RGY63" s="1"/>
      <c r="RGZ63" s="1"/>
      <c r="RHA63" s="1"/>
      <c r="RHB63" s="1"/>
      <c r="RHC63" s="1"/>
      <c r="RHD63" s="1"/>
      <c r="RHE63" s="1"/>
      <c r="RHF63" s="1"/>
      <c r="RHG63" s="1"/>
      <c r="RHH63" s="1"/>
      <c r="RHI63" s="1"/>
      <c r="RHJ63" s="1"/>
      <c r="RHK63" s="1"/>
      <c r="RHL63" s="1"/>
      <c r="RHM63" s="1"/>
      <c r="RHN63" s="1"/>
      <c r="RHO63" s="1"/>
      <c r="RHP63" s="1"/>
      <c r="RHQ63" s="1"/>
      <c r="RHR63" s="1"/>
      <c r="RHS63" s="1"/>
      <c r="RHT63" s="1"/>
      <c r="RHU63" s="1"/>
      <c r="RHV63" s="1"/>
      <c r="RHW63" s="1"/>
      <c r="RHX63" s="1"/>
      <c r="RHY63" s="1"/>
      <c r="RHZ63" s="1"/>
      <c r="RIA63" s="1"/>
      <c r="RIB63" s="1"/>
      <c r="RIC63" s="1"/>
      <c r="RID63" s="1"/>
      <c r="RIE63" s="1"/>
      <c r="RIF63" s="1"/>
      <c r="RIG63" s="1"/>
      <c r="RIH63" s="1"/>
      <c r="RII63" s="1"/>
      <c r="RIJ63" s="1"/>
      <c r="RIK63" s="1"/>
      <c r="RIL63" s="1"/>
      <c r="RIM63" s="1"/>
      <c r="RIN63" s="1"/>
      <c r="RIO63" s="1"/>
      <c r="RIP63" s="1"/>
      <c r="RIQ63" s="1"/>
      <c r="RIR63" s="1"/>
      <c r="RIS63" s="1"/>
      <c r="RIT63" s="1"/>
      <c r="RIU63" s="1"/>
      <c r="RIV63" s="1"/>
      <c r="RIW63" s="1"/>
      <c r="RIX63" s="1"/>
      <c r="RIY63" s="1"/>
      <c r="RIZ63" s="1"/>
      <c r="RJA63" s="1"/>
      <c r="RJB63" s="1"/>
      <c r="RJC63" s="1"/>
      <c r="RJD63" s="1"/>
      <c r="RJE63" s="1"/>
      <c r="RJF63" s="1"/>
      <c r="RJG63" s="1"/>
      <c r="RJH63" s="1"/>
      <c r="RJI63" s="1"/>
      <c r="RJJ63" s="1"/>
      <c r="RJK63" s="1"/>
      <c r="RJL63" s="1"/>
      <c r="RJM63" s="1"/>
      <c r="RJN63" s="1"/>
      <c r="RJO63" s="1"/>
      <c r="RJP63" s="1"/>
      <c r="RJQ63" s="1"/>
      <c r="RJR63" s="1"/>
      <c r="RJS63" s="1"/>
      <c r="RJT63" s="1"/>
      <c r="RJU63" s="1"/>
      <c r="RJV63" s="1"/>
      <c r="RJW63" s="1"/>
      <c r="RJX63" s="1"/>
      <c r="RJY63" s="1"/>
      <c r="RJZ63" s="1"/>
      <c r="RKA63" s="1"/>
      <c r="RKB63" s="1"/>
      <c r="RKC63" s="1"/>
      <c r="RKD63" s="1"/>
      <c r="RKE63" s="1"/>
      <c r="RKF63" s="1"/>
      <c r="RKG63" s="1"/>
      <c r="RKH63" s="1"/>
      <c r="RKI63" s="1"/>
      <c r="RKJ63" s="1"/>
      <c r="RKK63" s="1"/>
      <c r="RKL63" s="1"/>
      <c r="RKM63" s="1"/>
      <c r="RKN63" s="1"/>
      <c r="RKO63" s="1"/>
      <c r="RKP63" s="1"/>
      <c r="RKQ63" s="1"/>
      <c r="RKR63" s="1"/>
      <c r="RKS63" s="1"/>
      <c r="RKT63" s="1"/>
      <c r="RKU63" s="1"/>
      <c r="RKV63" s="1"/>
      <c r="RKW63" s="1"/>
      <c r="RKX63" s="1"/>
      <c r="RKY63" s="1"/>
      <c r="RKZ63" s="1"/>
      <c r="RLA63" s="1"/>
      <c r="RLB63" s="1"/>
      <c r="RLC63" s="1"/>
      <c r="RLD63" s="1"/>
      <c r="RLE63" s="1"/>
      <c r="RLF63" s="1"/>
      <c r="RLG63" s="1"/>
      <c r="RLH63" s="1"/>
      <c r="RLI63" s="1"/>
      <c r="RLJ63" s="1"/>
      <c r="RLK63" s="1"/>
      <c r="RLL63" s="1"/>
      <c r="RLM63" s="1"/>
      <c r="RLN63" s="1"/>
      <c r="RLO63" s="1"/>
      <c r="RLP63" s="1"/>
      <c r="RLQ63" s="1"/>
      <c r="RLR63" s="1"/>
      <c r="RLS63" s="1"/>
      <c r="RLT63" s="1"/>
      <c r="RLU63" s="1"/>
      <c r="RLV63" s="1"/>
      <c r="RLW63" s="1"/>
      <c r="RLX63" s="1"/>
      <c r="RLY63" s="1"/>
      <c r="RLZ63" s="1"/>
      <c r="RMA63" s="1"/>
      <c r="RMB63" s="1"/>
      <c r="RMC63" s="1"/>
      <c r="RMD63" s="1"/>
      <c r="RME63" s="1"/>
      <c r="RMF63" s="1"/>
      <c r="RMG63" s="1"/>
      <c r="RMH63" s="1"/>
      <c r="RMI63" s="1"/>
      <c r="RMJ63" s="1"/>
      <c r="RMK63" s="1"/>
      <c r="RML63" s="1"/>
      <c r="RMM63" s="1"/>
      <c r="RMN63" s="1"/>
      <c r="RMO63" s="1"/>
      <c r="RMP63" s="1"/>
      <c r="RMQ63" s="1"/>
      <c r="RMR63" s="1"/>
      <c r="RMS63" s="1"/>
      <c r="RMT63" s="1"/>
      <c r="RMU63" s="1"/>
      <c r="RMV63" s="1"/>
      <c r="RMW63" s="1"/>
      <c r="RMX63" s="1"/>
      <c r="RMY63" s="1"/>
      <c r="RMZ63" s="1"/>
      <c r="RNA63" s="1"/>
      <c r="RNB63" s="1"/>
      <c r="RNC63" s="1"/>
      <c r="RND63" s="1"/>
      <c r="RNE63" s="1"/>
      <c r="RNF63" s="1"/>
      <c r="RNG63" s="1"/>
      <c r="RNH63" s="1"/>
      <c r="RNI63" s="1"/>
      <c r="RNJ63" s="1"/>
      <c r="RNK63" s="1"/>
      <c r="RNL63" s="1"/>
      <c r="RNM63" s="1"/>
      <c r="RNN63" s="1"/>
      <c r="RNO63" s="1"/>
      <c r="RNP63" s="1"/>
      <c r="RNQ63" s="1"/>
      <c r="RNR63" s="1"/>
      <c r="RNS63" s="1"/>
      <c r="RNT63" s="1"/>
      <c r="RNU63" s="1"/>
      <c r="RNV63" s="1"/>
      <c r="RNW63" s="1"/>
      <c r="RNX63" s="1"/>
      <c r="RNY63" s="1"/>
      <c r="RNZ63" s="1"/>
      <c r="ROA63" s="1"/>
      <c r="ROB63" s="1"/>
      <c r="ROC63" s="1"/>
      <c r="ROD63" s="1"/>
      <c r="ROE63" s="1"/>
      <c r="ROF63" s="1"/>
      <c r="ROG63" s="1"/>
      <c r="ROH63" s="1"/>
      <c r="ROI63" s="1"/>
      <c r="ROJ63" s="1"/>
      <c r="ROK63" s="1"/>
      <c r="ROL63" s="1"/>
      <c r="ROM63" s="1"/>
      <c r="RON63" s="1"/>
      <c r="ROO63" s="1"/>
      <c r="ROP63" s="1"/>
      <c r="ROQ63" s="1"/>
      <c r="ROR63" s="1"/>
      <c r="ROS63" s="1"/>
      <c r="ROT63" s="1"/>
      <c r="ROU63" s="1"/>
      <c r="ROV63" s="1"/>
      <c r="ROW63" s="1"/>
      <c r="ROX63" s="1"/>
      <c r="ROY63" s="1"/>
      <c r="ROZ63" s="1"/>
      <c r="RPA63" s="1"/>
      <c r="RPB63" s="1"/>
      <c r="RPC63" s="1"/>
      <c r="RPD63" s="1"/>
      <c r="RPE63" s="1"/>
      <c r="RPF63" s="1"/>
      <c r="RPG63" s="1"/>
      <c r="RPH63" s="1"/>
      <c r="RPI63" s="1"/>
      <c r="RPJ63" s="1"/>
      <c r="RPK63" s="1"/>
      <c r="RPL63" s="1"/>
      <c r="RPM63" s="1"/>
      <c r="RPN63" s="1"/>
      <c r="RPO63" s="1"/>
      <c r="RPP63" s="1"/>
      <c r="RPQ63" s="1"/>
      <c r="RPR63" s="1"/>
      <c r="RPS63" s="1"/>
      <c r="RPT63" s="1"/>
      <c r="RPU63" s="1"/>
      <c r="RPV63" s="1"/>
      <c r="RPW63" s="1"/>
      <c r="RPX63" s="1"/>
      <c r="RPY63" s="1"/>
      <c r="RPZ63" s="1"/>
      <c r="RQA63" s="1"/>
      <c r="RQB63" s="1"/>
      <c r="RQC63" s="1"/>
      <c r="RQD63" s="1"/>
      <c r="RQE63" s="1"/>
      <c r="RQF63" s="1"/>
      <c r="RQG63" s="1"/>
      <c r="RQH63" s="1"/>
      <c r="RQI63" s="1"/>
      <c r="RQJ63" s="1"/>
      <c r="RQK63" s="1"/>
      <c r="RQL63" s="1"/>
      <c r="RQM63" s="1"/>
      <c r="RQN63" s="1"/>
      <c r="RQO63" s="1"/>
      <c r="RQP63" s="1"/>
      <c r="RQQ63" s="1"/>
      <c r="RQR63" s="1"/>
      <c r="RQS63" s="1"/>
      <c r="RQT63" s="1"/>
      <c r="RQU63" s="1"/>
      <c r="RQV63" s="1"/>
      <c r="RQW63" s="1"/>
      <c r="RQX63" s="1"/>
      <c r="RQY63" s="1"/>
      <c r="RQZ63" s="1"/>
      <c r="RRA63" s="1"/>
      <c r="RRB63" s="1"/>
      <c r="RRC63" s="1"/>
      <c r="RRD63" s="1"/>
      <c r="RRE63" s="1"/>
      <c r="RRF63" s="1"/>
      <c r="RRG63" s="1"/>
      <c r="RRH63" s="1"/>
      <c r="RRI63" s="1"/>
      <c r="RRJ63" s="1"/>
      <c r="RRK63" s="1"/>
      <c r="RRL63" s="1"/>
      <c r="RRM63" s="1"/>
      <c r="RRN63" s="1"/>
      <c r="RRO63" s="1"/>
      <c r="RRP63" s="1"/>
      <c r="RRQ63" s="1"/>
      <c r="RRR63" s="1"/>
      <c r="RRS63" s="1"/>
      <c r="RRT63" s="1"/>
      <c r="RRU63" s="1"/>
      <c r="RRV63" s="1"/>
      <c r="RRW63" s="1"/>
      <c r="RRX63" s="1"/>
      <c r="RRY63" s="1"/>
      <c r="RRZ63" s="1"/>
      <c r="RSA63" s="1"/>
      <c r="RSB63" s="1"/>
      <c r="RSC63" s="1"/>
      <c r="RSD63" s="1"/>
      <c r="RSE63" s="1"/>
      <c r="RSF63" s="1"/>
      <c r="RSG63" s="1"/>
      <c r="RSH63" s="1"/>
      <c r="RSI63" s="1"/>
      <c r="RSJ63" s="1"/>
      <c r="RSK63" s="1"/>
      <c r="RSL63" s="1"/>
      <c r="RSM63" s="1"/>
      <c r="RSN63" s="1"/>
      <c r="RSO63" s="1"/>
      <c r="RSP63" s="1"/>
      <c r="RSQ63" s="1"/>
      <c r="RSR63" s="1"/>
      <c r="RSS63" s="1"/>
      <c r="RST63" s="1"/>
      <c r="RSU63" s="1"/>
      <c r="RSV63" s="1"/>
      <c r="RSW63" s="1"/>
      <c r="RSX63" s="1"/>
      <c r="RSY63" s="1"/>
      <c r="RSZ63" s="1"/>
      <c r="RTA63" s="1"/>
      <c r="RTB63" s="1"/>
      <c r="RTC63" s="1"/>
      <c r="RTD63" s="1"/>
      <c r="RTE63" s="1"/>
      <c r="RTF63" s="1"/>
      <c r="RTG63" s="1"/>
      <c r="RTH63" s="1"/>
      <c r="RTI63" s="1"/>
      <c r="RTJ63" s="1"/>
      <c r="RTK63" s="1"/>
      <c r="RTL63" s="1"/>
      <c r="RTM63" s="1"/>
      <c r="RTN63" s="1"/>
      <c r="RTO63" s="1"/>
      <c r="RTP63" s="1"/>
      <c r="RTQ63" s="1"/>
      <c r="RTR63" s="1"/>
      <c r="RTS63" s="1"/>
      <c r="RTT63" s="1"/>
      <c r="RTU63" s="1"/>
      <c r="RTV63" s="1"/>
      <c r="RTW63" s="1"/>
      <c r="RTX63" s="1"/>
      <c r="RTY63" s="1"/>
      <c r="RTZ63" s="1"/>
      <c r="RUA63" s="1"/>
      <c r="RUB63" s="1"/>
      <c r="RUC63" s="1"/>
      <c r="RUD63" s="1"/>
      <c r="RUE63" s="1"/>
      <c r="RUF63" s="1"/>
      <c r="RUG63" s="1"/>
      <c r="RUH63" s="1"/>
      <c r="RUI63" s="1"/>
      <c r="RUJ63" s="1"/>
      <c r="RUK63" s="1"/>
      <c r="RUL63" s="1"/>
      <c r="RUM63" s="1"/>
      <c r="RUN63" s="1"/>
      <c r="RUO63" s="1"/>
      <c r="RUP63" s="1"/>
      <c r="RUQ63" s="1"/>
      <c r="RUR63" s="1"/>
      <c r="RUS63" s="1"/>
      <c r="RUT63" s="1"/>
      <c r="RUU63" s="1"/>
      <c r="RUV63" s="1"/>
      <c r="RUW63" s="1"/>
      <c r="RUX63" s="1"/>
      <c r="RUY63" s="1"/>
      <c r="RUZ63" s="1"/>
      <c r="RVA63" s="1"/>
      <c r="RVB63" s="1"/>
      <c r="RVC63" s="1"/>
      <c r="RVD63" s="1"/>
      <c r="RVE63" s="1"/>
      <c r="RVF63" s="1"/>
      <c r="RVG63" s="1"/>
      <c r="RVH63" s="1"/>
      <c r="RVI63" s="1"/>
      <c r="RVJ63" s="1"/>
      <c r="RVK63" s="1"/>
      <c r="RVL63" s="1"/>
      <c r="RVM63" s="1"/>
      <c r="RVN63" s="1"/>
      <c r="RVO63" s="1"/>
      <c r="RVP63" s="1"/>
      <c r="RVQ63" s="1"/>
      <c r="RVR63" s="1"/>
      <c r="RVS63" s="1"/>
      <c r="RVT63" s="1"/>
      <c r="RVU63" s="1"/>
      <c r="RVV63" s="1"/>
      <c r="RVW63" s="1"/>
      <c r="RVX63" s="1"/>
      <c r="RVY63" s="1"/>
      <c r="RVZ63" s="1"/>
      <c r="RWA63" s="1"/>
      <c r="RWB63" s="1"/>
      <c r="RWC63" s="1"/>
      <c r="RWD63" s="1"/>
      <c r="RWE63" s="1"/>
      <c r="RWF63" s="1"/>
      <c r="RWG63" s="1"/>
      <c r="RWH63" s="1"/>
      <c r="RWI63" s="1"/>
      <c r="RWJ63" s="1"/>
      <c r="RWK63" s="1"/>
      <c r="RWL63" s="1"/>
      <c r="RWM63" s="1"/>
      <c r="RWN63" s="1"/>
      <c r="RWO63" s="1"/>
      <c r="RWP63" s="1"/>
      <c r="RWQ63" s="1"/>
      <c r="RWR63" s="1"/>
      <c r="RWS63" s="1"/>
      <c r="RWT63" s="1"/>
      <c r="RWU63" s="1"/>
      <c r="RWV63" s="1"/>
      <c r="RWW63" s="1"/>
      <c r="RWX63" s="1"/>
      <c r="RWY63" s="1"/>
      <c r="RWZ63" s="1"/>
      <c r="RXA63" s="1"/>
      <c r="RXB63" s="1"/>
      <c r="RXC63" s="1"/>
      <c r="RXD63" s="1"/>
      <c r="RXE63" s="1"/>
      <c r="RXF63" s="1"/>
      <c r="RXG63" s="1"/>
      <c r="RXH63" s="1"/>
      <c r="RXI63" s="1"/>
      <c r="RXJ63" s="1"/>
      <c r="RXK63" s="1"/>
      <c r="RXL63" s="1"/>
      <c r="RXM63" s="1"/>
      <c r="RXN63" s="1"/>
      <c r="RXO63" s="1"/>
      <c r="RXP63" s="1"/>
      <c r="RXQ63" s="1"/>
      <c r="RXR63" s="1"/>
      <c r="RXS63" s="1"/>
      <c r="RXT63" s="1"/>
      <c r="RXU63" s="1"/>
      <c r="RXV63" s="1"/>
      <c r="RXW63" s="1"/>
      <c r="RXX63" s="1"/>
      <c r="RXY63" s="1"/>
      <c r="RXZ63" s="1"/>
      <c r="RYA63" s="1"/>
      <c r="RYB63" s="1"/>
      <c r="RYC63" s="1"/>
      <c r="RYD63" s="1"/>
      <c r="RYE63" s="1"/>
      <c r="RYF63" s="1"/>
      <c r="RYG63" s="1"/>
      <c r="RYH63" s="1"/>
      <c r="RYI63" s="1"/>
      <c r="RYJ63" s="1"/>
      <c r="RYK63" s="1"/>
      <c r="RYL63" s="1"/>
      <c r="RYM63" s="1"/>
      <c r="RYN63" s="1"/>
      <c r="RYO63" s="1"/>
      <c r="RYP63" s="1"/>
      <c r="RYQ63" s="1"/>
      <c r="RYR63" s="1"/>
      <c r="RYS63" s="1"/>
      <c r="RYT63" s="1"/>
      <c r="RYU63" s="1"/>
      <c r="RYV63" s="1"/>
      <c r="RYW63" s="1"/>
      <c r="RYX63" s="1"/>
      <c r="RYY63" s="1"/>
      <c r="RYZ63" s="1"/>
      <c r="RZA63" s="1"/>
      <c r="RZB63" s="1"/>
      <c r="RZC63" s="1"/>
      <c r="RZD63" s="1"/>
      <c r="RZE63" s="1"/>
      <c r="RZF63" s="1"/>
      <c r="RZG63" s="1"/>
      <c r="RZH63" s="1"/>
      <c r="RZI63" s="1"/>
      <c r="RZJ63" s="1"/>
      <c r="RZK63" s="1"/>
      <c r="RZL63" s="1"/>
      <c r="RZM63" s="1"/>
      <c r="RZN63" s="1"/>
      <c r="RZO63" s="1"/>
      <c r="RZP63" s="1"/>
      <c r="RZQ63" s="1"/>
      <c r="RZR63" s="1"/>
      <c r="RZS63" s="1"/>
      <c r="RZT63" s="1"/>
      <c r="RZU63" s="1"/>
      <c r="RZV63" s="1"/>
      <c r="RZW63" s="1"/>
      <c r="RZX63" s="1"/>
      <c r="RZY63" s="1"/>
      <c r="RZZ63" s="1"/>
      <c r="SAA63" s="1"/>
      <c r="SAB63" s="1"/>
      <c r="SAC63" s="1"/>
      <c r="SAD63" s="1"/>
      <c r="SAE63" s="1"/>
      <c r="SAF63" s="1"/>
      <c r="SAG63" s="1"/>
      <c r="SAH63" s="1"/>
      <c r="SAI63" s="1"/>
      <c r="SAJ63" s="1"/>
      <c r="SAK63" s="1"/>
      <c r="SAL63" s="1"/>
      <c r="SAM63" s="1"/>
      <c r="SAN63" s="1"/>
      <c r="SAO63" s="1"/>
      <c r="SAP63" s="1"/>
      <c r="SAQ63" s="1"/>
      <c r="SAR63" s="1"/>
      <c r="SAS63" s="1"/>
      <c r="SAT63" s="1"/>
      <c r="SAU63" s="1"/>
      <c r="SAV63" s="1"/>
      <c r="SAW63" s="1"/>
      <c r="SAX63" s="1"/>
      <c r="SAY63" s="1"/>
      <c r="SAZ63" s="1"/>
      <c r="SBA63" s="1"/>
      <c r="SBB63" s="1"/>
      <c r="SBC63" s="1"/>
      <c r="SBD63" s="1"/>
      <c r="SBE63" s="1"/>
      <c r="SBF63" s="1"/>
      <c r="SBG63" s="1"/>
      <c r="SBH63" s="1"/>
      <c r="SBI63" s="1"/>
      <c r="SBJ63" s="1"/>
      <c r="SBK63" s="1"/>
      <c r="SBL63" s="1"/>
      <c r="SBM63" s="1"/>
      <c r="SBN63" s="1"/>
      <c r="SBO63" s="1"/>
      <c r="SBP63" s="1"/>
      <c r="SBQ63" s="1"/>
      <c r="SBR63" s="1"/>
      <c r="SBS63" s="1"/>
      <c r="SBT63" s="1"/>
      <c r="SBU63" s="1"/>
      <c r="SBV63" s="1"/>
      <c r="SBW63" s="1"/>
      <c r="SBX63" s="1"/>
      <c r="SBY63" s="1"/>
      <c r="SBZ63" s="1"/>
      <c r="SCA63" s="1"/>
      <c r="SCB63" s="1"/>
      <c r="SCC63" s="1"/>
      <c r="SCD63" s="1"/>
      <c r="SCE63" s="1"/>
      <c r="SCF63" s="1"/>
      <c r="SCG63" s="1"/>
      <c r="SCH63" s="1"/>
      <c r="SCI63" s="1"/>
      <c r="SCJ63" s="1"/>
      <c r="SCK63" s="1"/>
      <c r="SCL63" s="1"/>
      <c r="SCM63" s="1"/>
      <c r="SCN63" s="1"/>
      <c r="SCO63" s="1"/>
      <c r="SCP63" s="1"/>
      <c r="SCQ63" s="1"/>
      <c r="SCR63" s="1"/>
      <c r="SCS63" s="1"/>
      <c r="SCT63" s="1"/>
      <c r="SCU63" s="1"/>
      <c r="SCV63" s="1"/>
      <c r="SCW63" s="1"/>
      <c r="SCX63" s="1"/>
      <c r="SCY63" s="1"/>
      <c r="SCZ63" s="1"/>
      <c r="SDA63" s="1"/>
      <c r="SDB63" s="1"/>
      <c r="SDC63" s="1"/>
      <c r="SDD63" s="1"/>
      <c r="SDE63" s="1"/>
      <c r="SDF63" s="1"/>
      <c r="SDG63" s="1"/>
      <c r="SDH63" s="1"/>
      <c r="SDI63" s="1"/>
      <c r="SDJ63" s="1"/>
      <c r="SDK63" s="1"/>
      <c r="SDL63" s="1"/>
      <c r="SDM63" s="1"/>
      <c r="SDN63" s="1"/>
      <c r="SDO63" s="1"/>
      <c r="SDP63" s="1"/>
      <c r="SDQ63" s="1"/>
      <c r="SDR63" s="1"/>
      <c r="SDS63" s="1"/>
      <c r="SDT63" s="1"/>
      <c r="SDU63" s="1"/>
      <c r="SDV63" s="1"/>
      <c r="SDW63" s="1"/>
      <c r="SDX63" s="1"/>
      <c r="SDY63" s="1"/>
      <c r="SDZ63" s="1"/>
      <c r="SEA63" s="1"/>
      <c r="SEB63" s="1"/>
      <c r="SEC63" s="1"/>
      <c r="SED63" s="1"/>
      <c r="SEE63" s="1"/>
      <c r="SEF63" s="1"/>
      <c r="SEG63" s="1"/>
      <c r="SEH63" s="1"/>
      <c r="SEI63" s="1"/>
      <c r="SEJ63" s="1"/>
      <c r="SEK63" s="1"/>
      <c r="SEL63" s="1"/>
      <c r="SEM63" s="1"/>
      <c r="SEN63" s="1"/>
      <c r="SEO63" s="1"/>
      <c r="SEP63" s="1"/>
      <c r="SEQ63" s="1"/>
      <c r="SER63" s="1"/>
      <c r="SES63" s="1"/>
      <c r="SET63" s="1"/>
      <c r="SEU63" s="1"/>
      <c r="SEV63" s="1"/>
      <c r="SEW63" s="1"/>
      <c r="SEX63" s="1"/>
      <c r="SEY63" s="1"/>
      <c r="SEZ63" s="1"/>
      <c r="SFA63" s="1"/>
      <c r="SFB63" s="1"/>
      <c r="SFC63" s="1"/>
      <c r="SFD63" s="1"/>
      <c r="SFE63" s="1"/>
      <c r="SFF63" s="1"/>
      <c r="SFG63" s="1"/>
      <c r="SFH63" s="1"/>
      <c r="SFI63" s="1"/>
      <c r="SFJ63" s="1"/>
      <c r="SFK63" s="1"/>
      <c r="SFL63" s="1"/>
      <c r="SFM63" s="1"/>
      <c r="SFN63" s="1"/>
      <c r="SFO63" s="1"/>
      <c r="SFP63" s="1"/>
      <c r="SFQ63" s="1"/>
      <c r="SFR63" s="1"/>
      <c r="SFS63" s="1"/>
      <c r="SFT63" s="1"/>
      <c r="SFU63" s="1"/>
      <c r="SFV63" s="1"/>
      <c r="SFW63" s="1"/>
      <c r="SFX63" s="1"/>
      <c r="SFY63" s="1"/>
      <c r="SFZ63" s="1"/>
      <c r="SGA63" s="1"/>
      <c r="SGB63" s="1"/>
      <c r="SGC63" s="1"/>
      <c r="SGD63" s="1"/>
      <c r="SGE63" s="1"/>
      <c r="SGF63" s="1"/>
      <c r="SGG63" s="1"/>
      <c r="SGH63" s="1"/>
      <c r="SGI63" s="1"/>
      <c r="SGJ63" s="1"/>
      <c r="SGK63" s="1"/>
      <c r="SGL63" s="1"/>
      <c r="SGM63" s="1"/>
      <c r="SGN63" s="1"/>
      <c r="SGO63" s="1"/>
      <c r="SGP63" s="1"/>
      <c r="SGQ63" s="1"/>
      <c r="SGR63" s="1"/>
      <c r="SGS63" s="1"/>
      <c r="SGT63" s="1"/>
      <c r="SGU63" s="1"/>
      <c r="SGV63" s="1"/>
      <c r="SGW63" s="1"/>
      <c r="SGX63" s="1"/>
      <c r="SGY63" s="1"/>
      <c r="SGZ63" s="1"/>
      <c r="SHA63" s="1"/>
      <c r="SHB63" s="1"/>
      <c r="SHC63" s="1"/>
      <c r="SHD63" s="1"/>
      <c r="SHE63" s="1"/>
      <c r="SHF63" s="1"/>
      <c r="SHG63" s="1"/>
      <c r="SHH63" s="1"/>
      <c r="SHI63" s="1"/>
      <c r="SHJ63" s="1"/>
      <c r="SHK63" s="1"/>
      <c r="SHL63" s="1"/>
      <c r="SHM63" s="1"/>
      <c r="SHN63" s="1"/>
      <c r="SHO63" s="1"/>
      <c r="SHP63" s="1"/>
      <c r="SHQ63" s="1"/>
      <c r="SHR63" s="1"/>
      <c r="SHS63" s="1"/>
      <c r="SHT63" s="1"/>
      <c r="SHU63" s="1"/>
      <c r="SHV63" s="1"/>
      <c r="SHW63" s="1"/>
      <c r="SHX63" s="1"/>
      <c r="SHY63" s="1"/>
      <c r="SHZ63" s="1"/>
      <c r="SIA63" s="1"/>
      <c r="SIB63" s="1"/>
      <c r="SIC63" s="1"/>
      <c r="SID63" s="1"/>
      <c r="SIE63" s="1"/>
      <c r="SIF63" s="1"/>
      <c r="SIG63" s="1"/>
      <c r="SIH63" s="1"/>
      <c r="SII63" s="1"/>
      <c r="SIJ63" s="1"/>
      <c r="SIK63" s="1"/>
      <c r="SIL63" s="1"/>
      <c r="SIM63" s="1"/>
      <c r="SIN63" s="1"/>
      <c r="SIO63" s="1"/>
      <c r="SIP63" s="1"/>
      <c r="SIQ63" s="1"/>
      <c r="SIR63" s="1"/>
      <c r="SIS63" s="1"/>
      <c r="SIT63" s="1"/>
      <c r="SIU63" s="1"/>
      <c r="SIV63" s="1"/>
      <c r="SIW63" s="1"/>
      <c r="SIX63" s="1"/>
      <c r="SIY63" s="1"/>
      <c r="SIZ63" s="1"/>
      <c r="SJA63" s="1"/>
      <c r="SJB63" s="1"/>
      <c r="SJC63" s="1"/>
      <c r="SJD63" s="1"/>
      <c r="SJE63" s="1"/>
      <c r="SJF63" s="1"/>
      <c r="SJG63" s="1"/>
      <c r="SJH63" s="1"/>
      <c r="SJI63" s="1"/>
      <c r="SJJ63" s="1"/>
      <c r="SJK63" s="1"/>
      <c r="SJL63" s="1"/>
      <c r="SJM63" s="1"/>
      <c r="SJN63" s="1"/>
      <c r="SJO63" s="1"/>
      <c r="SJP63" s="1"/>
      <c r="SJQ63" s="1"/>
      <c r="SJR63" s="1"/>
      <c r="SJS63" s="1"/>
      <c r="SJT63" s="1"/>
      <c r="SJU63" s="1"/>
      <c r="SJV63" s="1"/>
      <c r="SJW63" s="1"/>
      <c r="SJX63" s="1"/>
      <c r="SJY63" s="1"/>
      <c r="SJZ63" s="1"/>
      <c r="SKA63" s="1"/>
      <c r="SKB63" s="1"/>
      <c r="SKC63" s="1"/>
      <c r="SKD63" s="1"/>
      <c r="SKE63" s="1"/>
      <c r="SKF63" s="1"/>
      <c r="SKG63" s="1"/>
      <c r="SKH63" s="1"/>
      <c r="SKI63" s="1"/>
      <c r="SKJ63" s="1"/>
      <c r="SKK63" s="1"/>
      <c r="SKL63" s="1"/>
      <c r="SKM63" s="1"/>
      <c r="SKN63" s="1"/>
      <c r="SKO63" s="1"/>
      <c r="SKP63" s="1"/>
      <c r="SKQ63" s="1"/>
      <c r="SKR63" s="1"/>
      <c r="SKS63" s="1"/>
      <c r="SKT63" s="1"/>
      <c r="SKU63" s="1"/>
      <c r="SKV63" s="1"/>
      <c r="SKW63" s="1"/>
      <c r="SKX63" s="1"/>
      <c r="SKY63" s="1"/>
      <c r="SKZ63" s="1"/>
      <c r="SLA63" s="1"/>
      <c r="SLB63" s="1"/>
      <c r="SLC63" s="1"/>
      <c r="SLD63" s="1"/>
      <c r="SLE63" s="1"/>
      <c r="SLF63" s="1"/>
      <c r="SLG63" s="1"/>
      <c r="SLH63" s="1"/>
      <c r="SLI63" s="1"/>
      <c r="SLJ63" s="1"/>
      <c r="SLK63" s="1"/>
      <c r="SLL63" s="1"/>
      <c r="SLM63" s="1"/>
      <c r="SLN63" s="1"/>
      <c r="SLO63" s="1"/>
      <c r="SLP63" s="1"/>
      <c r="SLQ63" s="1"/>
      <c r="SLR63" s="1"/>
      <c r="SLS63" s="1"/>
      <c r="SLT63" s="1"/>
      <c r="SLU63" s="1"/>
      <c r="SLV63" s="1"/>
      <c r="SLW63" s="1"/>
      <c r="SLX63" s="1"/>
      <c r="SLY63" s="1"/>
      <c r="SLZ63" s="1"/>
      <c r="SMA63" s="1"/>
      <c r="SMB63" s="1"/>
      <c r="SMC63" s="1"/>
      <c r="SMD63" s="1"/>
      <c r="SME63" s="1"/>
      <c r="SMF63" s="1"/>
      <c r="SMG63" s="1"/>
      <c r="SMH63" s="1"/>
      <c r="SMI63" s="1"/>
      <c r="SMJ63" s="1"/>
      <c r="SMK63" s="1"/>
      <c r="SML63" s="1"/>
      <c r="SMM63" s="1"/>
      <c r="SMN63" s="1"/>
      <c r="SMO63" s="1"/>
      <c r="SMP63" s="1"/>
      <c r="SMQ63" s="1"/>
      <c r="SMR63" s="1"/>
      <c r="SMS63" s="1"/>
      <c r="SMT63" s="1"/>
      <c r="SMU63" s="1"/>
      <c r="SMV63" s="1"/>
      <c r="SMW63" s="1"/>
      <c r="SMX63" s="1"/>
      <c r="SMY63" s="1"/>
      <c r="SMZ63" s="1"/>
      <c r="SNA63" s="1"/>
      <c r="SNB63" s="1"/>
      <c r="SNC63" s="1"/>
      <c r="SND63" s="1"/>
      <c r="SNE63" s="1"/>
      <c r="SNF63" s="1"/>
      <c r="SNG63" s="1"/>
      <c r="SNH63" s="1"/>
      <c r="SNI63" s="1"/>
      <c r="SNJ63" s="1"/>
      <c r="SNK63" s="1"/>
      <c r="SNL63" s="1"/>
      <c r="SNM63" s="1"/>
      <c r="SNN63" s="1"/>
      <c r="SNO63" s="1"/>
      <c r="SNP63" s="1"/>
      <c r="SNQ63" s="1"/>
      <c r="SNR63" s="1"/>
      <c r="SNS63" s="1"/>
      <c r="SNT63" s="1"/>
      <c r="SNU63" s="1"/>
      <c r="SNV63" s="1"/>
      <c r="SNW63" s="1"/>
      <c r="SNX63" s="1"/>
      <c r="SNY63" s="1"/>
      <c r="SNZ63" s="1"/>
      <c r="SOA63" s="1"/>
      <c r="SOB63" s="1"/>
      <c r="SOC63" s="1"/>
      <c r="SOD63" s="1"/>
      <c r="SOE63" s="1"/>
      <c r="SOF63" s="1"/>
      <c r="SOG63" s="1"/>
      <c r="SOH63" s="1"/>
      <c r="SOI63" s="1"/>
      <c r="SOJ63" s="1"/>
      <c r="SOK63" s="1"/>
      <c r="SOL63" s="1"/>
      <c r="SOM63" s="1"/>
      <c r="SON63" s="1"/>
      <c r="SOO63" s="1"/>
      <c r="SOP63" s="1"/>
      <c r="SOQ63" s="1"/>
      <c r="SOR63" s="1"/>
      <c r="SOS63" s="1"/>
      <c r="SOT63" s="1"/>
      <c r="SOU63" s="1"/>
      <c r="SOV63" s="1"/>
      <c r="SOW63" s="1"/>
      <c r="SOX63" s="1"/>
      <c r="SOY63" s="1"/>
      <c r="SOZ63" s="1"/>
      <c r="SPA63" s="1"/>
      <c r="SPB63" s="1"/>
      <c r="SPC63" s="1"/>
      <c r="SPD63" s="1"/>
      <c r="SPE63" s="1"/>
      <c r="SPF63" s="1"/>
      <c r="SPG63" s="1"/>
      <c r="SPH63" s="1"/>
      <c r="SPI63" s="1"/>
      <c r="SPJ63" s="1"/>
      <c r="SPK63" s="1"/>
      <c r="SPL63" s="1"/>
      <c r="SPM63" s="1"/>
      <c r="SPN63" s="1"/>
      <c r="SPO63" s="1"/>
      <c r="SPP63" s="1"/>
      <c r="SPQ63" s="1"/>
      <c r="SPR63" s="1"/>
      <c r="SPS63" s="1"/>
      <c r="SPT63" s="1"/>
      <c r="SPU63" s="1"/>
      <c r="SPV63" s="1"/>
      <c r="SPW63" s="1"/>
      <c r="SPX63" s="1"/>
      <c r="SPY63" s="1"/>
      <c r="SPZ63" s="1"/>
      <c r="SQA63" s="1"/>
      <c r="SQB63" s="1"/>
      <c r="SQC63" s="1"/>
      <c r="SQD63" s="1"/>
      <c r="SQE63" s="1"/>
      <c r="SQF63" s="1"/>
      <c r="SQG63" s="1"/>
      <c r="SQH63" s="1"/>
      <c r="SQI63" s="1"/>
      <c r="SQJ63" s="1"/>
      <c r="SQK63" s="1"/>
      <c r="SQL63" s="1"/>
      <c r="SQM63" s="1"/>
      <c r="SQN63" s="1"/>
      <c r="SQO63" s="1"/>
      <c r="SQP63" s="1"/>
      <c r="SQQ63" s="1"/>
      <c r="SQR63" s="1"/>
      <c r="SQS63" s="1"/>
      <c r="SQT63" s="1"/>
      <c r="SQU63" s="1"/>
      <c r="SQV63" s="1"/>
      <c r="SQW63" s="1"/>
      <c r="SQX63" s="1"/>
      <c r="SQY63" s="1"/>
      <c r="SQZ63" s="1"/>
      <c r="SRA63" s="1"/>
      <c r="SRB63" s="1"/>
      <c r="SRC63" s="1"/>
      <c r="SRD63" s="1"/>
      <c r="SRE63" s="1"/>
      <c r="SRF63" s="1"/>
      <c r="SRG63" s="1"/>
      <c r="SRH63" s="1"/>
      <c r="SRI63" s="1"/>
      <c r="SRJ63" s="1"/>
      <c r="SRK63" s="1"/>
      <c r="SRL63" s="1"/>
      <c r="SRM63" s="1"/>
      <c r="SRN63" s="1"/>
      <c r="SRO63" s="1"/>
      <c r="SRP63" s="1"/>
      <c r="SRQ63" s="1"/>
      <c r="SRR63" s="1"/>
      <c r="SRS63" s="1"/>
      <c r="SRT63" s="1"/>
      <c r="SRU63" s="1"/>
      <c r="SRV63" s="1"/>
      <c r="SRW63" s="1"/>
      <c r="SRX63" s="1"/>
      <c r="SRY63" s="1"/>
      <c r="SRZ63" s="1"/>
      <c r="SSA63" s="1"/>
      <c r="SSB63" s="1"/>
      <c r="SSC63" s="1"/>
      <c r="SSD63" s="1"/>
      <c r="SSE63" s="1"/>
      <c r="SSF63" s="1"/>
      <c r="SSG63" s="1"/>
      <c r="SSH63" s="1"/>
      <c r="SSI63" s="1"/>
      <c r="SSJ63" s="1"/>
      <c r="SSK63" s="1"/>
      <c r="SSL63" s="1"/>
      <c r="SSM63" s="1"/>
      <c r="SSN63" s="1"/>
      <c r="SSO63" s="1"/>
      <c r="SSP63" s="1"/>
      <c r="SSQ63" s="1"/>
      <c r="SSR63" s="1"/>
      <c r="SSS63" s="1"/>
      <c r="SST63" s="1"/>
      <c r="SSU63" s="1"/>
      <c r="SSV63" s="1"/>
      <c r="SSW63" s="1"/>
      <c r="SSX63" s="1"/>
      <c r="SSY63" s="1"/>
      <c r="SSZ63" s="1"/>
      <c r="STA63" s="1"/>
      <c r="STB63" s="1"/>
      <c r="STC63" s="1"/>
      <c r="STD63" s="1"/>
      <c r="STE63" s="1"/>
      <c r="STF63" s="1"/>
      <c r="STG63" s="1"/>
      <c r="STH63" s="1"/>
      <c r="STI63" s="1"/>
      <c r="STJ63" s="1"/>
      <c r="STK63" s="1"/>
      <c r="STL63" s="1"/>
      <c r="STM63" s="1"/>
      <c r="STN63" s="1"/>
      <c r="STO63" s="1"/>
      <c r="STP63" s="1"/>
      <c r="STQ63" s="1"/>
      <c r="STR63" s="1"/>
      <c r="STS63" s="1"/>
      <c r="STT63" s="1"/>
      <c r="STU63" s="1"/>
      <c r="STV63" s="1"/>
      <c r="STW63" s="1"/>
      <c r="STX63" s="1"/>
      <c r="STY63" s="1"/>
      <c r="STZ63" s="1"/>
      <c r="SUA63" s="1"/>
      <c r="SUB63" s="1"/>
      <c r="SUC63" s="1"/>
      <c r="SUD63" s="1"/>
      <c r="SUE63" s="1"/>
      <c r="SUF63" s="1"/>
      <c r="SUG63" s="1"/>
      <c r="SUH63" s="1"/>
      <c r="SUI63" s="1"/>
      <c r="SUJ63" s="1"/>
      <c r="SUK63" s="1"/>
      <c r="SUL63" s="1"/>
      <c r="SUM63" s="1"/>
      <c r="SUN63" s="1"/>
      <c r="SUO63" s="1"/>
      <c r="SUP63" s="1"/>
      <c r="SUQ63" s="1"/>
      <c r="SUR63" s="1"/>
      <c r="SUS63" s="1"/>
      <c r="SUT63" s="1"/>
      <c r="SUU63" s="1"/>
      <c r="SUV63" s="1"/>
      <c r="SUW63" s="1"/>
      <c r="SUX63" s="1"/>
      <c r="SUY63" s="1"/>
      <c r="SUZ63" s="1"/>
      <c r="SVA63" s="1"/>
      <c r="SVB63" s="1"/>
      <c r="SVC63" s="1"/>
      <c r="SVD63" s="1"/>
      <c r="SVE63" s="1"/>
      <c r="SVF63" s="1"/>
      <c r="SVG63" s="1"/>
      <c r="SVH63" s="1"/>
      <c r="SVI63" s="1"/>
      <c r="SVJ63" s="1"/>
      <c r="SVK63" s="1"/>
      <c r="SVL63" s="1"/>
      <c r="SVM63" s="1"/>
      <c r="SVN63" s="1"/>
      <c r="SVO63" s="1"/>
      <c r="SVP63" s="1"/>
      <c r="SVQ63" s="1"/>
      <c r="SVR63" s="1"/>
      <c r="SVS63" s="1"/>
      <c r="SVT63" s="1"/>
      <c r="SVU63" s="1"/>
      <c r="SVV63" s="1"/>
      <c r="SVW63" s="1"/>
      <c r="SVX63" s="1"/>
      <c r="SVY63" s="1"/>
      <c r="SVZ63" s="1"/>
      <c r="SWA63" s="1"/>
      <c r="SWB63" s="1"/>
      <c r="SWC63" s="1"/>
      <c r="SWD63" s="1"/>
      <c r="SWE63" s="1"/>
      <c r="SWF63" s="1"/>
      <c r="SWG63" s="1"/>
      <c r="SWH63" s="1"/>
      <c r="SWI63" s="1"/>
      <c r="SWJ63" s="1"/>
      <c r="SWK63" s="1"/>
      <c r="SWL63" s="1"/>
      <c r="SWM63" s="1"/>
      <c r="SWN63" s="1"/>
      <c r="SWO63" s="1"/>
      <c r="SWP63" s="1"/>
      <c r="SWQ63" s="1"/>
      <c r="SWR63" s="1"/>
      <c r="SWS63" s="1"/>
      <c r="SWT63" s="1"/>
      <c r="SWU63" s="1"/>
      <c r="SWV63" s="1"/>
      <c r="SWW63" s="1"/>
      <c r="SWX63" s="1"/>
      <c r="SWY63" s="1"/>
      <c r="SWZ63" s="1"/>
      <c r="SXA63" s="1"/>
      <c r="SXB63" s="1"/>
      <c r="SXC63" s="1"/>
      <c r="SXD63" s="1"/>
      <c r="SXE63" s="1"/>
      <c r="SXF63" s="1"/>
      <c r="SXG63" s="1"/>
      <c r="SXH63" s="1"/>
      <c r="SXI63" s="1"/>
      <c r="SXJ63" s="1"/>
      <c r="SXK63" s="1"/>
      <c r="SXL63" s="1"/>
      <c r="SXM63" s="1"/>
      <c r="SXN63" s="1"/>
      <c r="SXO63" s="1"/>
      <c r="SXP63" s="1"/>
      <c r="SXQ63" s="1"/>
      <c r="SXR63" s="1"/>
      <c r="SXS63" s="1"/>
      <c r="SXT63" s="1"/>
      <c r="SXU63" s="1"/>
      <c r="SXV63" s="1"/>
      <c r="SXW63" s="1"/>
      <c r="SXX63" s="1"/>
      <c r="SXY63" s="1"/>
      <c r="SXZ63" s="1"/>
      <c r="SYA63" s="1"/>
      <c r="SYB63" s="1"/>
      <c r="SYC63" s="1"/>
      <c r="SYD63" s="1"/>
      <c r="SYE63" s="1"/>
      <c r="SYF63" s="1"/>
      <c r="SYG63" s="1"/>
      <c r="SYH63" s="1"/>
      <c r="SYI63" s="1"/>
      <c r="SYJ63" s="1"/>
      <c r="SYK63" s="1"/>
      <c r="SYL63" s="1"/>
      <c r="SYM63" s="1"/>
      <c r="SYN63" s="1"/>
      <c r="SYO63" s="1"/>
      <c r="SYP63" s="1"/>
      <c r="SYQ63" s="1"/>
      <c r="SYR63" s="1"/>
      <c r="SYS63" s="1"/>
      <c r="SYT63" s="1"/>
      <c r="SYU63" s="1"/>
      <c r="SYV63" s="1"/>
      <c r="SYW63" s="1"/>
      <c r="SYX63" s="1"/>
      <c r="SYY63" s="1"/>
      <c r="SYZ63" s="1"/>
      <c r="SZA63" s="1"/>
      <c r="SZB63" s="1"/>
      <c r="SZC63" s="1"/>
      <c r="SZD63" s="1"/>
      <c r="SZE63" s="1"/>
      <c r="SZF63" s="1"/>
      <c r="SZG63" s="1"/>
      <c r="SZH63" s="1"/>
      <c r="SZI63" s="1"/>
      <c r="SZJ63" s="1"/>
      <c r="SZK63" s="1"/>
      <c r="SZL63" s="1"/>
      <c r="SZM63" s="1"/>
      <c r="SZN63" s="1"/>
      <c r="SZO63" s="1"/>
      <c r="SZP63" s="1"/>
      <c r="SZQ63" s="1"/>
      <c r="SZR63" s="1"/>
      <c r="SZS63" s="1"/>
      <c r="SZT63" s="1"/>
      <c r="SZU63" s="1"/>
      <c r="SZV63" s="1"/>
      <c r="SZW63" s="1"/>
      <c r="SZX63" s="1"/>
      <c r="SZY63" s="1"/>
      <c r="SZZ63" s="1"/>
      <c r="TAA63" s="1"/>
      <c r="TAB63" s="1"/>
      <c r="TAC63" s="1"/>
      <c r="TAD63" s="1"/>
      <c r="TAE63" s="1"/>
      <c r="TAF63" s="1"/>
      <c r="TAG63" s="1"/>
      <c r="TAH63" s="1"/>
      <c r="TAI63" s="1"/>
      <c r="TAJ63" s="1"/>
      <c r="TAK63" s="1"/>
      <c r="TAL63" s="1"/>
      <c r="TAM63" s="1"/>
      <c r="TAN63" s="1"/>
      <c r="TAO63" s="1"/>
      <c r="TAP63" s="1"/>
      <c r="TAQ63" s="1"/>
      <c r="TAR63" s="1"/>
      <c r="TAS63" s="1"/>
      <c r="TAT63" s="1"/>
      <c r="TAU63" s="1"/>
      <c r="TAV63" s="1"/>
      <c r="TAW63" s="1"/>
      <c r="TAX63" s="1"/>
      <c r="TAY63" s="1"/>
      <c r="TAZ63" s="1"/>
      <c r="TBA63" s="1"/>
      <c r="TBB63" s="1"/>
      <c r="TBC63" s="1"/>
      <c r="TBD63" s="1"/>
      <c r="TBE63" s="1"/>
      <c r="TBF63" s="1"/>
      <c r="TBG63" s="1"/>
      <c r="TBH63" s="1"/>
      <c r="TBI63" s="1"/>
      <c r="TBJ63" s="1"/>
      <c r="TBK63" s="1"/>
      <c r="TBL63" s="1"/>
      <c r="TBM63" s="1"/>
      <c r="TBN63" s="1"/>
      <c r="TBO63" s="1"/>
      <c r="TBP63" s="1"/>
      <c r="TBQ63" s="1"/>
      <c r="TBR63" s="1"/>
      <c r="TBS63" s="1"/>
      <c r="TBT63" s="1"/>
      <c r="TBU63" s="1"/>
      <c r="TBV63" s="1"/>
      <c r="TBW63" s="1"/>
      <c r="TBX63" s="1"/>
      <c r="TBY63" s="1"/>
      <c r="TBZ63" s="1"/>
      <c r="TCA63" s="1"/>
      <c r="TCB63" s="1"/>
      <c r="TCC63" s="1"/>
      <c r="TCD63" s="1"/>
      <c r="TCE63" s="1"/>
      <c r="TCF63" s="1"/>
      <c r="TCG63" s="1"/>
      <c r="TCH63" s="1"/>
      <c r="TCI63" s="1"/>
      <c r="TCJ63" s="1"/>
      <c r="TCK63" s="1"/>
      <c r="TCL63" s="1"/>
      <c r="TCM63" s="1"/>
      <c r="TCN63" s="1"/>
      <c r="TCO63" s="1"/>
      <c r="TCP63" s="1"/>
      <c r="TCQ63" s="1"/>
      <c r="TCR63" s="1"/>
      <c r="TCS63" s="1"/>
      <c r="TCT63" s="1"/>
      <c r="TCU63" s="1"/>
      <c r="TCV63" s="1"/>
      <c r="TCW63" s="1"/>
      <c r="TCX63" s="1"/>
      <c r="TCY63" s="1"/>
      <c r="TCZ63" s="1"/>
      <c r="TDA63" s="1"/>
      <c r="TDB63" s="1"/>
      <c r="TDC63" s="1"/>
      <c r="TDD63" s="1"/>
      <c r="TDE63" s="1"/>
      <c r="TDF63" s="1"/>
      <c r="TDG63" s="1"/>
      <c r="TDH63" s="1"/>
      <c r="TDI63" s="1"/>
      <c r="TDJ63" s="1"/>
      <c r="TDK63" s="1"/>
      <c r="TDL63" s="1"/>
      <c r="TDM63" s="1"/>
      <c r="TDN63" s="1"/>
      <c r="TDO63" s="1"/>
      <c r="TDP63" s="1"/>
      <c r="TDQ63" s="1"/>
      <c r="TDR63" s="1"/>
      <c r="TDS63" s="1"/>
      <c r="TDT63" s="1"/>
      <c r="TDU63" s="1"/>
      <c r="TDV63" s="1"/>
      <c r="TDW63" s="1"/>
      <c r="TDX63" s="1"/>
      <c r="TDY63" s="1"/>
      <c r="TDZ63" s="1"/>
      <c r="TEA63" s="1"/>
      <c r="TEB63" s="1"/>
      <c r="TEC63" s="1"/>
      <c r="TED63" s="1"/>
      <c r="TEE63" s="1"/>
      <c r="TEF63" s="1"/>
      <c r="TEG63" s="1"/>
      <c r="TEH63" s="1"/>
      <c r="TEI63" s="1"/>
      <c r="TEJ63" s="1"/>
      <c r="TEK63" s="1"/>
      <c r="TEL63" s="1"/>
      <c r="TEM63" s="1"/>
      <c r="TEN63" s="1"/>
      <c r="TEO63" s="1"/>
      <c r="TEP63" s="1"/>
      <c r="TEQ63" s="1"/>
      <c r="TER63" s="1"/>
      <c r="TES63" s="1"/>
      <c r="TET63" s="1"/>
      <c r="TEU63" s="1"/>
      <c r="TEV63" s="1"/>
      <c r="TEW63" s="1"/>
      <c r="TEX63" s="1"/>
      <c r="TEY63" s="1"/>
      <c r="TEZ63" s="1"/>
      <c r="TFA63" s="1"/>
      <c r="TFB63" s="1"/>
      <c r="TFC63" s="1"/>
      <c r="TFD63" s="1"/>
      <c r="TFE63" s="1"/>
      <c r="TFF63" s="1"/>
      <c r="TFG63" s="1"/>
      <c r="TFH63" s="1"/>
      <c r="TFI63" s="1"/>
      <c r="TFJ63" s="1"/>
      <c r="TFK63" s="1"/>
      <c r="TFL63" s="1"/>
      <c r="TFM63" s="1"/>
      <c r="TFN63" s="1"/>
      <c r="TFO63" s="1"/>
      <c r="TFP63" s="1"/>
      <c r="TFQ63" s="1"/>
      <c r="TFR63" s="1"/>
      <c r="TFS63" s="1"/>
      <c r="TFT63" s="1"/>
      <c r="TFU63" s="1"/>
      <c r="TFV63" s="1"/>
      <c r="TFW63" s="1"/>
      <c r="TFX63" s="1"/>
      <c r="TFY63" s="1"/>
      <c r="TFZ63" s="1"/>
      <c r="TGA63" s="1"/>
      <c r="TGB63" s="1"/>
      <c r="TGC63" s="1"/>
      <c r="TGD63" s="1"/>
      <c r="TGE63" s="1"/>
      <c r="TGF63" s="1"/>
      <c r="TGG63" s="1"/>
      <c r="TGH63" s="1"/>
      <c r="TGI63" s="1"/>
      <c r="TGJ63" s="1"/>
      <c r="TGK63" s="1"/>
      <c r="TGL63" s="1"/>
      <c r="TGM63" s="1"/>
      <c r="TGN63" s="1"/>
      <c r="TGO63" s="1"/>
      <c r="TGP63" s="1"/>
      <c r="TGQ63" s="1"/>
      <c r="TGR63" s="1"/>
      <c r="TGS63" s="1"/>
      <c r="TGT63" s="1"/>
      <c r="TGU63" s="1"/>
      <c r="TGV63" s="1"/>
      <c r="TGW63" s="1"/>
      <c r="TGX63" s="1"/>
      <c r="TGY63" s="1"/>
      <c r="TGZ63" s="1"/>
      <c r="THA63" s="1"/>
      <c r="THB63" s="1"/>
      <c r="THC63" s="1"/>
      <c r="THD63" s="1"/>
      <c r="THE63" s="1"/>
      <c r="THF63" s="1"/>
      <c r="THG63" s="1"/>
      <c r="THH63" s="1"/>
      <c r="THI63" s="1"/>
      <c r="THJ63" s="1"/>
      <c r="THK63" s="1"/>
      <c r="THL63" s="1"/>
      <c r="THM63" s="1"/>
      <c r="THN63" s="1"/>
      <c r="THO63" s="1"/>
      <c r="THP63" s="1"/>
      <c r="THQ63" s="1"/>
      <c r="THR63" s="1"/>
      <c r="THS63" s="1"/>
      <c r="THT63" s="1"/>
      <c r="THU63" s="1"/>
      <c r="THV63" s="1"/>
      <c r="THW63" s="1"/>
      <c r="THX63" s="1"/>
      <c r="THY63" s="1"/>
      <c r="THZ63" s="1"/>
      <c r="TIA63" s="1"/>
      <c r="TIB63" s="1"/>
      <c r="TIC63" s="1"/>
      <c r="TID63" s="1"/>
      <c r="TIE63" s="1"/>
      <c r="TIF63" s="1"/>
      <c r="TIG63" s="1"/>
      <c r="TIH63" s="1"/>
      <c r="TII63" s="1"/>
      <c r="TIJ63" s="1"/>
      <c r="TIK63" s="1"/>
      <c r="TIL63" s="1"/>
      <c r="TIM63" s="1"/>
      <c r="TIN63" s="1"/>
      <c r="TIO63" s="1"/>
      <c r="TIP63" s="1"/>
      <c r="TIQ63" s="1"/>
      <c r="TIR63" s="1"/>
      <c r="TIS63" s="1"/>
      <c r="TIT63" s="1"/>
      <c r="TIU63" s="1"/>
      <c r="TIV63" s="1"/>
      <c r="TIW63" s="1"/>
      <c r="TIX63" s="1"/>
      <c r="TIY63" s="1"/>
      <c r="TIZ63" s="1"/>
      <c r="TJA63" s="1"/>
      <c r="TJB63" s="1"/>
      <c r="TJC63" s="1"/>
      <c r="TJD63" s="1"/>
      <c r="TJE63" s="1"/>
      <c r="TJF63" s="1"/>
      <c r="TJG63" s="1"/>
      <c r="TJH63" s="1"/>
      <c r="TJI63" s="1"/>
      <c r="TJJ63" s="1"/>
      <c r="TJK63" s="1"/>
      <c r="TJL63" s="1"/>
      <c r="TJM63" s="1"/>
      <c r="TJN63" s="1"/>
      <c r="TJO63" s="1"/>
      <c r="TJP63" s="1"/>
      <c r="TJQ63" s="1"/>
      <c r="TJR63" s="1"/>
      <c r="TJS63" s="1"/>
      <c r="TJT63" s="1"/>
      <c r="TJU63" s="1"/>
      <c r="TJV63" s="1"/>
      <c r="TJW63" s="1"/>
      <c r="TJX63" s="1"/>
      <c r="TJY63" s="1"/>
      <c r="TJZ63" s="1"/>
      <c r="TKA63" s="1"/>
      <c r="TKB63" s="1"/>
      <c r="TKC63" s="1"/>
      <c r="TKD63" s="1"/>
      <c r="TKE63" s="1"/>
      <c r="TKF63" s="1"/>
      <c r="TKG63" s="1"/>
      <c r="TKH63" s="1"/>
      <c r="TKI63" s="1"/>
      <c r="TKJ63" s="1"/>
      <c r="TKK63" s="1"/>
      <c r="TKL63" s="1"/>
      <c r="TKM63" s="1"/>
      <c r="TKN63" s="1"/>
      <c r="TKO63" s="1"/>
      <c r="TKP63" s="1"/>
      <c r="TKQ63" s="1"/>
      <c r="TKR63" s="1"/>
      <c r="TKS63" s="1"/>
      <c r="TKT63" s="1"/>
      <c r="TKU63" s="1"/>
      <c r="TKV63" s="1"/>
      <c r="TKW63" s="1"/>
      <c r="TKX63" s="1"/>
      <c r="TKY63" s="1"/>
      <c r="TKZ63" s="1"/>
      <c r="TLA63" s="1"/>
      <c r="TLB63" s="1"/>
      <c r="TLC63" s="1"/>
      <c r="TLD63" s="1"/>
      <c r="TLE63" s="1"/>
      <c r="TLF63" s="1"/>
      <c r="TLG63" s="1"/>
      <c r="TLH63" s="1"/>
      <c r="TLI63" s="1"/>
      <c r="TLJ63" s="1"/>
      <c r="TLK63" s="1"/>
      <c r="TLL63" s="1"/>
      <c r="TLM63" s="1"/>
      <c r="TLN63" s="1"/>
      <c r="TLO63" s="1"/>
      <c r="TLP63" s="1"/>
      <c r="TLQ63" s="1"/>
      <c r="TLR63" s="1"/>
      <c r="TLS63" s="1"/>
      <c r="TLT63" s="1"/>
      <c r="TLU63" s="1"/>
      <c r="TLV63" s="1"/>
      <c r="TLW63" s="1"/>
      <c r="TLX63" s="1"/>
      <c r="TLY63" s="1"/>
      <c r="TLZ63" s="1"/>
      <c r="TMA63" s="1"/>
      <c r="TMB63" s="1"/>
      <c r="TMC63" s="1"/>
      <c r="TMD63" s="1"/>
      <c r="TME63" s="1"/>
      <c r="TMF63" s="1"/>
      <c r="TMG63" s="1"/>
      <c r="TMH63" s="1"/>
      <c r="TMI63" s="1"/>
      <c r="TMJ63" s="1"/>
      <c r="TMK63" s="1"/>
      <c r="TML63" s="1"/>
      <c r="TMM63" s="1"/>
      <c r="TMN63" s="1"/>
      <c r="TMO63" s="1"/>
      <c r="TMP63" s="1"/>
      <c r="TMQ63" s="1"/>
      <c r="TMR63" s="1"/>
      <c r="TMS63" s="1"/>
      <c r="TMT63" s="1"/>
      <c r="TMU63" s="1"/>
      <c r="TMV63" s="1"/>
      <c r="TMW63" s="1"/>
      <c r="TMX63" s="1"/>
      <c r="TMY63" s="1"/>
      <c r="TMZ63" s="1"/>
      <c r="TNA63" s="1"/>
      <c r="TNB63" s="1"/>
      <c r="TNC63" s="1"/>
      <c r="TND63" s="1"/>
      <c r="TNE63" s="1"/>
      <c r="TNF63" s="1"/>
      <c r="TNG63" s="1"/>
      <c r="TNH63" s="1"/>
      <c r="TNI63" s="1"/>
      <c r="TNJ63" s="1"/>
      <c r="TNK63" s="1"/>
      <c r="TNL63" s="1"/>
      <c r="TNM63" s="1"/>
      <c r="TNN63" s="1"/>
      <c r="TNO63" s="1"/>
      <c r="TNP63" s="1"/>
      <c r="TNQ63" s="1"/>
      <c r="TNR63" s="1"/>
      <c r="TNS63" s="1"/>
      <c r="TNT63" s="1"/>
      <c r="TNU63" s="1"/>
      <c r="TNV63" s="1"/>
      <c r="TNW63" s="1"/>
      <c r="TNX63" s="1"/>
      <c r="TNY63" s="1"/>
      <c r="TNZ63" s="1"/>
      <c r="TOA63" s="1"/>
      <c r="TOB63" s="1"/>
      <c r="TOC63" s="1"/>
      <c r="TOD63" s="1"/>
      <c r="TOE63" s="1"/>
      <c r="TOF63" s="1"/>
      <c r="TOG63" s="1"/>
      <c r="TOH63" s="1"/>
      <c r="TOI63" s="1"/>
      <c r="TOJ63" s="1"/>
      <c r="TOK63" s="1"/>
      <c r="TOL63" s="1"/>
      <c r="TOM63" s="1"/>
      <c r="TON63" s="1"/>
      <c r="TOO63" s="1"/>
      <c r="TOP63" s="1"/>
      <c r="TOQ63" s="1"/>
      <c r="TOR63" s="1"/>
      <c r="TOS63" s="1"/>
      <c r="TOT63" s="1"/>
      <c r="TOU63" s="1"/>
      <c r="TOV63" s="1"/>
      <c r="TOW63" s="1"/>
      <c r="TOX63" s="1"/>
      <c r="TOY63" s="1"/>
      <c r="TOZ63" s="1"/>
      <c r="TPA63" s="1"/>
      <c r="TPB63" s="1"/>
      <c r="TPC63" s="1"/>
      <c r="TPD63" s="1"/>
      <c r="TPE63" s="1"/>
      <c r="TPF63" s="1"/>
      <c r="TPG63" s="1"/>
      <c r="TPH63" s="1"/>
      <c r="TPI63" s="1"/>
      <c r="TPJ63" s="1"/>
      <c r="TPK63" s="1"/>
      <c r="TPL63" s="1"/>
      <c r="TPM63" s="1"/>
      <c r="TPN63" s="1"/>
      <c r="TPO63" s="1"/>
      <c r="TPP63" s="1"/>
      <c r="TPQ63" s="1"/>
      <c r="TPR63" s="1"/>
      <c r="TPS63" s="1"/>
      <c r="TPT63" s="1"/>
      <c r="TPU63" s="1"/>
      <c r="TPV63" s="1"/>
      <c r="TPW63" s="1"/>
      <c r="TPX63" s="1"/>
      <c r="TPY63" s="1"/>
      <c r="TPZ63" s="1"/>
      <c r="TQA63" s="1"/>
      <c r="TQB63" s="1"/>
      <c r="TQC63" s="1"/>
      <c r="TQD63" s="1"/>
      <c r="TQE63" s="1"/>
      <c r="TQF63" s="1"/>
      <c r="TQG63" s="1"/>
      <c r="TQH63" s="1"/>
      <c r="TQI63" s="1"/>
      <c r="TQJ63" s="1"/>
      <c r="TQK63" s="1"/>
      <c r="TQL63" s="1"/>
      <c r="TQM63" s="1"/>
      <c r="TQN63" s="1"/>
      <c r="TQO63" s="1"/>
      <c r="TQP63" s="1"/>
      <c r="TQQ63" s="1"/>
      <c r="TQR63" s="1"/>
      <c r="TQS63" s="1"/>
      <c r="TQT63" s="1"/>
      <c r="TQU63" s="1"/>
      <c r="TQV63" s="1"/>
      <c r="TQW63" s="1"/>
      <c r="TQX63" s="1"/>
      <c r="TQY63" s="1"/>
      <c r="TQZ63" s="1"/>
      <c r="TRA63" s="1"/>
      <c r="TRB63" s="1"/>
      <c r="TRC63" s="1"/>
      <c r="TRD63" s="1"/>
      <c r="TRE63" s="1"/>
      <c r="TRF63" s="1"/>
      <c r="TRG63" s="1"/>
      <c r="TRH63" s="1"/>
      <c r="TRI63" s="1"/>
      <c r="TRJ63" s="1"/>
      <c r="TRK63" s="1"/>
      <c r="TRL63" s="1"/>
      <c r="TRM63" s="1"/>
      <c r="TRN63" s="1"/>
      <c r="TRO63" s="1"/>
      <c r="TRP63" s="1"/>
      <c r="TRQ63" s="1"/>
      <c r="TRR63" s="1"/>
      <c r="TRS63" s="1"/>
      <c r="TRT63" s="1"/>
      <c r="TRU63" s="1"/>
      <c r="TRV63" s="1"/>
      <c r="TRW63" s="1"/>
      <c r="TRX63" s="1"/>
      <c r="TRY63" s="1"/>
      <c r="TRZ63" s="1"/>
      <c r="TSA63" s="1"/>
      <c r="TSB63" s="1"/>
      <c r="TSC63" s="1"/>
      <c r="TSD63" s="1"/>
      <c r="TSE63" s="1"/>
      <c r="TSF63" s="1"/>
      <c r="TSG63" s="1"/>
      <c r="TSH63" s="1"/>
      <c r="TSI63" s="1"/>
      <c r="TSJ63" s="1"/>
      <c r="TSK63" s="1"/>
      <c r="TSL63" s="1"/>
      <c r="TSM63" s="1"/>
      <c r="TSN63" s="1"/>
      <c r="TSO63" s="1"/>
      <c r="TSP63" s="1"/>
      <c r="TSQ63" s="1"/>
      <c r="TSR63" s="1"/>
      <c r="TSS63" s="1"/>
      <c r="TST63" s="1"/>
      <c r="TSU63" s="1"/>
      <c r="TSV63" s="1"/>
      <c r="TSW63" s="1"/>
      <c r="TSX63" s="1"/>
      <c r="TSY63" s="1"/>
      <c r="TSZ63" s="1"/>
      <c r="TTA63" s="1"/>
      <c r="TTB63" s="1"/>
      <c r="TTC63" s="1"/>
      <c r="TTD63" s="1"/>
      <c r="TTE63" s="1"/>
      <c r="TTF63" s="1"/>
      <c r="TTG63" s="1"/>
      <c r="TTH63" s="1"/>
      <c r="TTI63" s="1"/>
      <c r="TTJ63" s="1"/>
      <c r="TTK63" s="1"/>
      <c r="TTL63" s="1"/>
      <c r="TTM63" s="1"/>
      <c r="TTN63" s="1"/>
      <c r="TTO63" s="1"/>
      <c r="TTP63" s="1"/>
      <c r="TTQ63" s="1"/>
      <c r="TTR63" s="1"/>
      <c r="TTS63" s="1"/>
      <c r="TTT63" s="1"/>
      <c r="TTU63" s="1"/>
      <c r="TTV63" s="1"/>
      <c r="TTW63" s="1"/>
      <c r="TTX63" s="1"/>
      <c r="TTY63" s="1"/>
      <c r="TTZ63" s="1"/>
      <c r="TUA63" s="1"/>
      <c r="TUB63" s="1"/>
      <c r="TUC63" s="1"/>
      <c r="TUD63" s="1"/>
      <c r="TUE63" s="1"/>
      <c r="TUF63" s="1"/>
      <c r="TUG63" s="1"/>
      <c r="TUH63" s="1"/>
      <c r="TUI63" s="1"/>
      <c r="TUJ63" s="1"/>
      <c r="TUK63" s="1"/>
      <c r="TUL63" s="1"/>
      <c r="TUM63" s="1"/>
      <c r="TUN63" s="1"/>
      <c r="TUO63" s="1"/>
      <c r="TUP63" s="1"/>
      <c r="TUQ63" s="1"/>
      <c r="TUR63" s="1"/>
      <c r="TUS63" s="1"/>
      <c r="TUT63" s="1"/>
      <c r="TUU63" s="1"/>
      <c r="TUV63" s="1"/>
      <c r="TUW63" s="1"/>
      <c r="TUX63" s="1"/>
      <c r="TUY63" s="1"/>
      <c r="TUZ63" s="1"/>
      <c r="TVA63" s="1"/>
      <c r="TVB63" s="1"/>
      <c r="TVC63" s="1"/>
      <c r="TVD63" s="1"/>
      <c r="TVE63" s="1"/>
      <c r="TVF63" s="1"/>
      <c r="TVG63" s="1"/>
      <c r="TVH63" s="1"/>
      <c r="TVI63" s="1"/>
      <c r="TVJ63" s="1"/>
      <c r="TVK63" s="1"/>
      <c r="TVL63" s="1"/>
      <c r="TVM63" s="1"/>
      <c r="TVN63" s="1"/>
      <c r="TVO63" s="1"/>
      <c r="TVP63" s="1"/>
      <c r="TVQ63" s="1"/>
      <c r="TVR63" s="1"/>
      <c r="TVS63" s="1"/>
      <c r="TVT63" s="1"/>
      <c r="TVU63" s="1"/>
      <c r="TVV63" s="1"/>
      <c r="TVW63" s="1"/>
      <c r="TVX63" s="1"/>
      <c r="TVY63" s="1"/>
      <c r="TVZ63" s="1"/>
      <c r="TWA63" s="1"/>
      <c r="TWB63" s="1"/>
      <c r="TWC63" s="1"/>
      <c r="TWD63" s="1"/>
      <c r="TWE63" s="1"/>
      <c r="TWF63" s="1"/>
      <c r="TWG63" s="1"/>
      <c r="TWH63" s="1"/>
      <c r="TWI63" s="1"/>
      <c r="TWJ63" s="1"/>
      <c r="TWK63" s="1"/>
      <c r="TWL63" s="1"/>
      <c r="TWM63" s="1"/>
      <c r="TWN63" s="1"/>
      <c r="TWO63" s="1"/>
      <c r="TWP63" s="1"/>
      <c r="TWQ63" s="1"/>
      <c r="TWR63" s="1"/>
      <c r="TWS63" s="1"/>
      <c r="TWT63" s="1"/>
      <c r="TWU63" s="1"/>
      <c r="TWV63" s="1"/>
      <c r="TWW63" s="1"/>
      <c r="TWX63" s="1"/>
      <c r="TWY63" s="1"/>
      <c r="TWZ63" s="1"/>
      <c r="TXA63" s="1"/>
      <c r="TXB63" s="1"/>
      <c r="TXC63" s="1"/>
      <c r="TXD63" s="1"/>
      <c r="TXE63" s="1"/>
      <c r="TXF63" s="1"/>
      <c r="TXG63" s="1"/>
      <c r="TXH63" s="1"/>
      <c r="TXI63" s="1"/>
      <c r="TXJ63" s="1"/>
      <c r="TXK63" s="1"/>
      <c r="TXL63" s="1"/>
      <c r="TXM63" s="1"/>
      <c r="TXN63" s="1"/>
      <c r="TXO63" s="1"/>
      <c r="TXP63" s="1"/>
      <c r="TXQ63" s="1"/>
      <c r="TXR63" s="1"/>
      <c r="TXS63" s="1"/>
      <c r="TXT63" s="1"/>
      <c r="TXU63" s="1"/>
      <c r="TXV63" s="1"/>
      <c r="TXW63" s="1"/>
      <c r="TXX63" s="1"/>
      <c r="TXY63" s="1"/>
      <c r="TXZ63" s="1"/>
      <c r="TYA63" s="1"/>
      <c r="TYB63" s="1"/>
      <c r="TYC63" s="1"/>
      <c r="TYD63" s="1"/>
      <c r="TYE63" s="1"/>
      <c r="TYF63" s="1"/>
      <c r="TYG63" s="1"/>
      <c r="TYH63" s="1"/>
      <c r="TYI63" s="1"/>
      <c r="TYJ63" s="1"/>
      <c r="TYK63" s="1"/>
      <c r="TYL63" s="1"/>
      <c r="TYM63" s="1"/>
      <c r="TYN63" s="1"/>
      <c r="TYO63" s="1"/>
      <c r="TYP63" s="1"/>
      <c r="TYQ63" s="1"/>
      <c r="TYR63" s="1"/>
      <c r="TYS63" s="1"/>
      <c r="TYT63" s="1"/>
      <c r="TYU63" s="1"/>
      <c r="TYV63" s="1"/>
      <c r="TYW63" s="1"/>
      <c r="TYX63" s="1"/>
      <c r="TYY63" s="1"/>
      <c r="TYZ63" s="1"/>
      <c r="TZA63" s="1"/>
      <c r="TZB63" s="1"/>
      <c r="TZC63" s="1"/>
      <c r="TZD63" s="1"/>
      <c r="TZE63" s="1"/>
      <c r="TZF63" s="1"/>
      <c r="TZG63" s="1"/>
      <c r="TZH63" s="1"/>
      <c r="TZI63" s="1"/>
      <c r="TZJ63" s="1"/>
      <c r="TZK63" s="1"/>
      <c r="TZL63" s="1"/>
      <c r="TZM63" s="1"/>
      <c r="TZN63" s="1"/>
      <c r="TZO63" s="1"/>
      <c r="TZP63" s="1"/>
      <c r="TZQ63" s="1"/>
      <c r="TZR63" s="1"/>
      <c r="TZS63" s="1"/>
      <c r="TZT63" s="1"/>
      <c r="TZU63" s="1"/>
      <c r="TZV63" s="1"/>
      <c r="TZW63" s="1"/>
      <c r="TZX63" s="1"/>
      <c r="TZY63" s="1"/>
      <c r="TZZ63" s="1"/>
      <c r="UAA63" s="1"/>
      <c r="UAB63" s="1"/>
      <c r="UAC63" s="1"/>
      <c r="UAD63" s="1"/>
      <c r="UAE63" s="1"/>
      <c r="UAF63" s="1"/>
      <c r="UAG63" s="1"/>
      <c r="UAH63" s="1"/>
      <c r="UAI63" s="1"/>
      <c r="UAJ63" s="1"/>
      <c r="UAK63" s="1"/>
      <c r="UAL63" s="1"/>
      <c r="UAM63" s="1"/>
      <c r="UAN63" s="1"/>
      <c r="UAO63" s="1"/>
      <c r="UAP63" s="1"/>
      <c r="UAQ63" s="1"/>
      <c r="UAR63" s="1"/>
      <c r="UAS63" s="1"/>
      <c r="UAT63" s="1"/>
      <c r="UAU63" s="1"/>
      <c r="UAV63" s="1"/>
      <c r="UAW63" s="1"/>
      <c r="UAX63" s="1"/>
      <c r="UAY63" s="1"/>
      <c r="UAZ63" s="1"/>
      <c r="UBA63" s="1"/>
      <c r="UBB63" s="1"/>
      <c r="UBC63" s="1"/>
      <c r="UBD63" s="1"/>
      <c r="UBE63" s="1"/>
      <c r="UBF63" s="1"/>
      <c r="UBG63" s="1"/>
      <c r="UBH63" s="1"/>
      <c r="UBI63" s="1"/>
      <c r="UBJ63" s="1"/>
      <c r="UBK63" s="1"/>
      <c r="UBL63" s="1"/>
      <c r="UBM63" s="1"/>
      <c r="UBN63" s="1"/>
      <c r="UBO63" s="1"/>
      <c r="UBP63" s="1"/>
      <c r="UBQ63" s="1"/>
      <c r="UBR63" s="1"/>
      <c r="UBS63" s="1"/>
      <c r="UBT63" s="1"/>
      <c r="UBU63" s="1"/>
      <c r="UBV63" s="1"/>
      <c r="UBW63" s="1"/>
      <c r="UBX63" s="1"/>
      <c r="UBY63" s="1"/>
      <c r="UBZ63" s="1"/>
      <c r="UCA63" s="1"/>
      <c r="UCB63" s="1"/>
      <c r="UCC63" s="1"/>
      <c r="UCD63" s="1"/>
      <c r="UCE63" s="1"/>
      <c r="UCF63" s="1"/>
      <c r="UCG63" s="1"/>
      <c r="UCH63" s="1"/>
      <c r="UCI63" s="1"/>
      <c r="UCJ63" s="1"/>
      <c r="UCK63" s="1"/>
      <c r="UCL63" s="1"/>
      <c r="UCM63" s="1"/>
      <c r="UCN63" s="1"/>
      <c r="UCO63" s="1"/>
      <c r="UCP63" s="1"/>
      <c r="UCQ63" s="1"/>
      <c r="UCR63" s="1"/>
      <c r="UCS63" s="1"/>
      <c r="UCT63" s="1"/>
      <c r="UCU63" s="1"/>
      <c r="UCV63" s="1"/>
      <c r="UCW63" s="1"/>
      <c r="UCX63" s="1"/>
      <c r="UCY63" s="1"/>
      <c r="UCZ63" s="1"/>
      <c r="UDA63" s="1"/>
      <c r="UDB63" s="1"/>
      <c r="UDC63" s="1"/>
      <c r="UDD63" s="1"/>
      <c r="UDE63" s="1"/>
      <c r="UDF63" s="1"/>
      <c r="UDG63" s="1"/>
      <c r="UDH63" s="1"/>
      <c r="UDI63" s="1"/>
      <c r="UDJ63" s="1"/>
      <c r="UDK63" s="1"/>
      <c r="UDL63" s="1"/>
      <c r="UDM63" s="1"/>
      <c r="UDN63" s="1"/>
      <c r="UDO63" s="1"/>
      <c r="UDP63" s="1"/>
      <c r="UDQ63" s="1"/>
      <c r="UDR63" s="1"/>
      <c r="UDS63" s="1"/>
      <c r="UDT63" s="1"/>
      <c r="UDU63" s="1"/>
      <c r="UDV63" s="1"/>
      <c r="UDW63" s="1"/>
      <c r="UDX63" s="1"/>
      <c r="UDY63" s="1"/>
      <c r="UDZ63" s="1"/>
      <c r="UEA63" s="1"/>
      <c r="UEB63" s="1"/>
      <c r="UEC63" s="1"/>
      <c r="UED63" s="1"/>
      <c r="UEE63" s="1"/>
      <c r="UEF63" s="1"/>
      <c r="UEG63" s="1"/>
      <c r="UEH63" s="1"/>
      <c r="UEI63" s="1"/>
      <c r="UEJ63" s="1"/>
      <c r="UEK63" s="1"/>
      <c r="UEL63" s="1"/>
      <c r="UEM63" s="1"/>
      <c r="UEN63" s="1"/>
      <c r="UEO63" s="1"/>
      <c r="UEP63" s="1"/>
      <c r="UEQ63" s="1"/>
      <c r="UER63" s="1"/>
      <c r="UES63" s="1"/>
      <c r="UET63" s="1"/>
      <c r="UEU63" s="1"/>
      <c r="UEV63" s="1"/>
      <c r="UEW63" s="1"/>
      <c r="UEX63" s="1"/>
      <c r="UEY63" s="1"/>
      <c r="UEZ63" s="1"/>
      <c r="UFA63" s="1"/>
      <c r="UFB63" s="1"/>
      <c r="UFC63" s="1"/>
      <c r="UFD63" s="1"/>
      <c r="UFE63" s="1"/>
      <c r="UFF63" s="1"/>
      <c r="UFG63" s="1"/>
      <c r="UFH63" s="1"/>
      <c r="UFI63" s="1"/>
      <c r="UFJ63" s="1"/>
      <c r="UFK63" s="1"/>
      <c r="UFL63" s="1"/>
      <c r="UFM63" s="1"/>
      <c r="UFN63" s="1"/>
      <c r="UFO63" s="1"/>
      <c r="UFP63" s="1"/>
      <c r="UFQ63" s="1"/>
      <c r="UFR63" s="1"/>
      <c r="UFS63" s="1"/>
      <c r="UFT63" s="1"/>
      <c r="UFU63" s="1"/>
      <c r="UFV63" s="1"/>
      <c r="UFW63" s="1"/>
      <c r="UFX63" s="1"/>
      <c r="UFY63" s="1"/>
      <c r="UFZ63" s="1"/>
      <c r="UGA63" s="1"/>
      <c r="UGB63" s="1"/>
      <c r="UGC63" s="1"/>
      <c r="UGD63" s="1"/>
      <c r="UGE63" s="1"/>
      <c r="UGF63" s="1"/>
      <c r="UGG63" s="1"/>
      <c r="UGH63" s="1"/>
      <c r="UGI63" s="1"/>
      <c r="UGJ63" s="1"/>
      <c r="UGK63" s="1"/>
      <c r="UGL63" s="1"/>
      <c r="UGM63" s="1"/>
      <c r="UGN63" s="1"/>
      <c r="UGO63" s="1"/>
      <c r="UGP63" s="1"/>
      <c r="UGQ63" s="1"/>
      <c r="UGR63" s="1"/>
      <c r="UGS63" s="1"/>
      <c r="UGT63" s="1"/>
      <c r="UGU63" s="1"/>
      <c r="UGV63" s="1"/>
      <c r="UGW63" s="1"/>
      <c r="UGX63" s="1"/>
      <c r="UGY63" s="1"/>
      <c r="UGZ63" s="1"/>
      <c r="UHA63" s="1"/>
      <c r="UHB63" s="1"/>
      <c r="UHC63" s="1"/>
      <c r="UHD63" s="1"/>
      <c r="UHE63" s="1"/>
      <c r="UHF63" s="1"/>
      <c r="UHG63" s="1"/>
      <c r="UHH63" s="1"/>
      <c r="UHI63" s="1"/>
      <c r="UHJ63" s="1"/>
      <c r="UHK63" s="1"/>
      <c r="UHL63" s="1"/>
      <c r="UHM63" s="1"/>
      <c r="UHN63" s="1"/>
      <c r="UHO63" s="1"/>
      <c r="UHP63" s="1"/>
      <c r="UHQ63" s="1"/>
      <c r="UHR63" s="1"/>
      <c r="UHS63" s="1"/>
      <c r="UHT63" s="1"/>
      <c r="UHU63" s="1"/>
      <c r="UHV63" s="1"/>
      <c r="UHW63" s="1"/>
      <c r="UHX63" s="1"/>
      <c r="UHY63" s="1"/>
      <c r="UHZ63" s="1"/>
      <c r="UIA63" s="1"/>
      <c r="UIB63" s="1"/>
      <c r="UIC63" s="1"/>
      <c r="UID63" s="1"/>
      <c r="UIE63" s="1"/>
      <c r="UIF63" s="1"/>
      <c r="UIG63" s="1"/>
      <c r="UIH63" s="1"/>
      <c r="UII63" s="1"/>
      <c r="UIJ63" s="1"/>
      <c r="UIK63" s="1"/>
      <c r="UIL63" s="1"/>
      <c r="UIM63" s="1"/>
      <c r="UIN63" s="1"/>
      <c r="UIO63" s="1"/>
      <c r="UIP63" s="1"/>
      <c r="UIQ63" s="1"/>
      <c r="UIR63" s="1"/>
      <c r="UIS63" s="1"/>
      <c r="UIT63" s="1"/>
      <c r="UIU63" s="1"/>
      <c r="UIV63" s="1"/>
      <c r="UIW63" s="1"/>
      <c r="UIX63" s="1"/>
      <c r="UIY63" s="1"/>
      <c r="UIZ63" s="1"/>
      <c r="UJA63" s="1"/>
      <c r="UJB63" s="1"/>
      <c r="UJC63" s="1"/>
      <c r="UJD63" s="1"/>
      <c r="UJE63" s="1"/>
      <c r="UJF63" s="1"/>
      <c r="UJG63" s="1"/>
      <c r="UJH63" s="1"/>
      <c r="UJI63" s="1"/>
      <c r="UJJ63" s="1"/>
      <c r="UJK63" s="1"/>
      <c r="UJL63" s="1"/>
      <c r="UJM63" s="1"/>
      <c r="UJN63" s="1"/>
      <c r="UJO63" s="1"/>
      <c r="UJP63" s="1"/>
      <c r="UJQ63" s="1"/>
      <c r="UJR63" s="1"/>
      <c r="UJS63" s="1"/>
      <c r="UJT63" s="1"/>
      <c r="UJU63" s="1"/>
      <c r="UJV63" s="1"/>
      <c r="UJW63" s="1"/>
      <c r="UJX63" s="1"/>
      <c r="UJY63" s="1"/>
      <c r="UJZ63" s="1"/>
      <c r="UKA63" s="1"/>
      <c r="UKB63" s="1"/>
      <c r="UKC63" s="1"/>
      <c r="UKD63" s="1"/>
      <c r="UKE63" s="1"/>
      <c r="UKF63" s="1"/>
      <c r="UKG63" s="1"/>
      <c r="UKH63" s="1"/>
      <c r="UKI63" s="1"/>
      <c r="UKJ63" s="1"/>
      <c r="UKK63" s="1"/>
      <c r="UKL63" s="1"/>
      <c r="UKM63" s="1"/>
      <c r="UKN63" s="1"/>
      <c r="UKO63" s="1"/>
      <c r="UKP63" s="1"/>
      <c r="UKQ63" s="1"/>
      <c r="UKR63" s="1"/>
      <c r="UKS63" s="1"/>
      <c r="UKT63" s="1"/>
      <c r="UKU63" s="1"/>
      <c r="UKV63" s="1"/>
      <c r="UKW63" s="1"/>
      <c r="UKX63" s="1"/>
      <c r="UKY63" s="1"/>
      <c r="UKZ63" s="1"/>
      <c r="ULA63" s="1"/>
      <c r="ULB63" s="1"/>
      <c r="ULC63" s="1"/>
      <c r="ULD63" s="1"/>
      <c r="ULE63" s="1"/>
      <c r="ULF63" s="1"/>
      <c r="ULG63" s="1"/>
      <c r="ULH63" s="1"/>
      <c r="ULI63" s="1"/>
      <c r="ULJ63" s="1"/>
      <c r="ULK63" s="1"/>
      <c r="ULL63" s="1"/>
      <c r="ULM63" s="1"/>
      <c r="ULN63" s="1"/>
      <c r="ULO63" s="1"/>
      <c r="ULP63" s="1"/>
      <c r="ULQ63" s="1"/>
      <c r="ULR63" s="1"/>
      <c r="ULS63" s="1"/>
      <c r="ULT63" s="1"/>
      <c r="ULU63" s="1"/>
      <c r="ULV63" s="1"/>
      <c r="ULW63" s="1"/>
      <c r="ULX63" s="1"/>
      <c r="ULY63" s="1"/>
      <c r="ULZ63" s="1"/>
      <c r="UMA63" s="1"/>
      <c r="UMB63" s="1"/>
      <c r="UMC63" s="1"/>
      <c r="UMD63" s="1"/>
      <c r="UME63" s="1"/>
      <c r="UMF63" s="1"/>
      <c r="UMG63" s="1"/>
      <c r="UMH63" s="1"/>
      <c r="UMI63" s="1"/>
      <c r="UMJ63" s="1"/>
      <c r="UMK63" s="1"/>
      <c r="UML63" s="1"/>
      <c r="UMM63" s="1"/>
      <c r="UMN63" s="1"/>
      <c r="UMO63" s="1"/>
      <c r="UMP63" s="1"/>
      <c r="UMQ63" s="1"/>
      <c r="UMR63" s="1"/>
      <c r="UMS63" s="1"/>
      <c r="UMT63" s="1"/>
      <c r="UMU63" s="1"/>
      <c r="UMV63" s="1"/>
      <c r="UMW63" s="1"/>
      <c r="UMX63" s="1"/>
      <c r="UMY63" s="1"/>
      <c r="UMZ63" s="1"/>
      <c r="UNA63" s="1"/>
      <c r="UNB63" s="1"/>
      <c r="UNC63" s="1"/>
      <c r="UND63" s="1"/>
      <c r="UNE63" s="1"/>
      <c r="UNF63" s="1"/>
      <c r="UNG63" s="1"/>
      <c r="UNH63" s="1"/>
      <c r="UNI63" s="1"/>
      <c r="UNJ63" s="1"/>
      <c r="UNK63" s="1"/>
      <c r="UNL63" s="1"/>
      <c r="UNM63" s="1"/>
      <c r="UNN63" s="1"/>
      <c r="UNO63" s="1"/>
      <c r="UNP63" s="1"/>
      <c r="UNQ63" s="1"/>
      <c r="UNR63" s="1"/>
      <c r="UNS63" s="1"/>
      <c r="UNT63" s="1"/>
      <c r="UNU63" s="1"/>
      <c r="UNV63" s="1"/>
      <c r="UNW63" s="1"/>
      <c r="UNX63" s="1"/>
      <c r="UNY63" s="1"/>
      <c r="UNZ63" s="1"/>
      <c r="UOA63" s="1"/>
      <c r="UOB63" s="1"/>
      <c r="UOC63" s="1"/>
      <c r="UOD63" s="1"/>
      <c r="UOE63" s="1"/>
      <c r="UOF63" s="1"/>
      <c r="UOG63" s="1"/>
      <c r="UOH63" s="1"/>
      <c r="UOI63" s="1"/>
      <c r="UOJ63" s="1"/>
      <c r="UOK63" s="1"/>
      <c r="UOL63" s="1"/>
      <c r="UOM63" s="1"/>
      <c r="UON63" s="1"/>
      <c r="UOO63" s="1"/>
      <c r="UOP63" s="1"/>
      <c r="UOQ63" s="1"/>
      <c r="UOR63" s="1"/>
      <c r="UOS63" s="1"/>
      <c r="UOT63" s="1"/>
      <c r="UOU63" s="1"/>
      <c r="UOV63" s="1"/>
      <c r="UOW63" s="1"/>
      <c r="UOX63" s="1"/>
      <c r="UOY63" s="1"/>
      <c r="UOZ63" s="1"/>
      <c r="UPA63" s="1"/>
      <c r="UPB63" s="1"/>
      <c r="UPC63" s="1"/>
      <c r="UPD63" s="1"/>
      <c r="UPE63" s="1"/>
      <c r="UPF63" s="1"/>
      <c r="UPG63" s="1"/>
      <c r="UPH63" s="1"/>
      <c r="UPI63" s="1"/>
      <c r="UPJ63" s="1"/>
      <c r="UPK63" s="1"/>
      <c r="UPL63" s="1"/>
      <c r="UPM63" s="1"/>
      <c r="UPN63" s="1"/>
      <c r="UPO63" s="1"/>
      <c r="UPP63" s="1"/>
      <c r="UPQ63" s="1"/>
      <c r="UPR63" s="1"/>
      <c r="UPS63" s="1"/>
      <c r="UPT63" s="1"/>
      <c r="UPU63" s="1"/>
      <c r="UPV63" s="1"/>
      <c r="UPW63" s="1"/>
      <c r="UPX63" s="1"/>
      <c r="UPY63" s="1"/>
      <c r="UPZ63" s="1"/>
      <c r="UQA63" s="1"/>
      <c r="UQB63" s="1"/>
      <c r="UQC63" s="1"/>
      <c r="UQD63" s="1"/>
      <c r="UQE63" s="1"/>
      <c r="UQF63" s="1"/>
      <c r="UQG63" s="1"/>
      <c r="UQH63" s="1"/>
      <c r="UQI63" s="1"/>
      <c r="UQJ63" s="1"/>
      <c r="UQK63" s="1"/>
      <c r="UQL63" s="1"/>
      <c r="UQM63" s="1"/>
      <c r="UQN63" s="1"/>
      <c r="UQO63" s="1"/>
      <c r="UQP63" s="1"/>
      <c r="UQQ63" s="1"/>
      <c r="UQR63" s="1"/>
      <c r="UQS63" s="1"/>
      <c r="UQT63" s="1"/>
      <c r="UQU63" s="1"/>
      <c r="UQV63" s="1"/>
      <c r="UQW63" s="1"/>
      <c r="UQX63" s="1"/>
      <c r="UQY63" s="1"/>
      <c r="UQZ63" s="1"/>
      <c r="URA63" s="1"/>
      <c r="URB63" s="1"/>
      <c r="URC63" s="1"/>
      <c r="URD63" s="1"/>
      <c r="URE63" s="1"/>
      <c r="URF63" s="1"/>
      <c r="URG63" s="1"/>
      <c r="URH63" s="1"/>
      <c r="URI63" s="1"/>
      <c r="URJ63" s="1"/>
      <c r="URK63" s="1"/>
      <c r="URL63" s="1"/>
      <c r="URM63" s="1"/>
      <c r="URN63" s="1"/>
      <c r="URO63" s="1"/>
      <c r="URP63" s="1"/>
      <c r="URQ63" s="1"/>
      <c r="URR63" s="1"/>
      <c r="URS63" s="1"/>
      <c r="URT63" s="1"/>
      <c r="URU63" s="1"/>
      <c r="URV63" s="1"/>
      <c r="URW63" s="1"/>
      <c r="URX63" s="1"/>
      <c r="URY63" s="1"/>
      <c r="URZ63" s="1"/>
      <c r="USA63" s="1"/>
      <c r="USB63" s="1"/>
      <c r="USC63" s="1"/>
      <c r="USD63" s="1"/>
      <c r="USE63" s="1"/>
      <c r="USF63" s="1"/>
      <c r="USG63" s="1"/>
      <c r="USH63" s="1"/>
      <c r="USI63" s="1"/>
      <c r="USJ63" s="1"/>
      <c r="USK63" s="1"/>
      <c r="USL63" s="1"/>
      <c r="USM63" s="1"/>
      <c r="USN63" s="1"/>
      <c r="USO63" s="1"/>
      <c r="USP63" s="1"/>
      <c r="USQ63" s="1"/>
      <c r="USR63" s="1"/>
      <c r="USS63" s="1"/>
      <c r="UST63" s="1"/>
      <c r="USU63" s="1"/>
      <c r="USV63" s="1"/>
      <c r="USW63" s="1"/>
      <c r="USX63" s="1"/>
      <c r="USY63" s="1"/>
      <c r="USZ63" s="1"/>
      <c r="UTA63" s="1"/>
      <c r="UTB63" s="1"/>
      <c r="UTC63" s="1"/>
      <c r="UTD63" s="1"/>
      <c r="UTE63" s="1"/>
      <c r="UTF63" s="1"/>
      <c r="UTG63" s="1"/>
      <c r="UTH63" s="1"/>
      <c r="UTI63" s="1"/>
      <c r="UTJ63" s="1"/>
      <c r="UTK63" s="1"/>
      <c r="UTL63" s="1"/>
      <c r="UTM63" s="1"/>
      <c r="UTN63" s="1"/>
      <c r="UTO63" s="1"/>
      <c r="UTP63" s="1"/>
      <c r="UTQ63" s="1"/>
      <c r="UTR63" s="1"/>
      <c r="UTS63" s="1"/>
      <c r="UTT63" s="1"/>
      <c r="UTU63" s="1"/>
      <c r="UTV63" s="1"/>
      <c r="UTW63" s="1"/>
      <c r="UTX63" s="1"/>
      <c r="UTY63" s="1"/>
      <c r="UTZ63" s="1"/>
      <c r="UUA63" s="1"/>
      <c r="UUB63" s="1"/>
      <c r="UUC63" s="1"/>
      <c r="UUD63" s="1"/>
      <c r="UUE63" s="1"/>
      <c r="UUF63" s="1"/>
      <c r="UUG63" s="1"/>
      <c r="UUH63" s="1"/>
      <c r="UUI63" s="1"/>
      <c r="UUJ63" s="1"/>
      <c r="UUK63" s="1"/>
      <c r="UUL63" s="1"/>
      <c r="UUM63" s="1"/>
      <c r="UUN63" s="1"/>
      <c r="UUO63" s="1"/>
      <c r="UUP63" s="1"/>
      <c r="UUQ63" s="1"/>
      <c r="UUR63" s="1"/>
      <c r="UUS63" s="1"/>
      <c r="UUT63" s="1"/>
      <c r="UUU63" s="1"/>
      <c r="UUV63" s="1"/>
      <c r="UUW63" s="1"/>
      <c r="UUX63" s="1"/>
      <c r="UUY63" s="1"/>
      <c r="UUZ63" s="1"/>
      <c r="UVA63" s="1"/>
      <c r="UVB63" s="1"/>
      <c r="UVC63" s="1"/>
      <c r="UVD63" s="1"/>
      <c r="UVE63" s="1"/>
      <c r="UVF63" s="1"/>
      <c r="UVG63" s="1"/>
      <c r="UVH63" s="1"/>
      <c r="UVI63" s="1"/>
      <c r="UVJ63" s="1"/>
      <c r="UVK63" s="1"/>
      <c r="UVL63" s="1"/>
      <c r="UVM63" s="1"/>
      <c r="UVN63" s="1"/>
      <c r="UVO63" s="1"/>
      <c r="UVP63" s="1"/>
      <c r="UVQ63" s="1"/>
      <c r="UVR63" s="1"/>
      <c r="UVS63" s="1"/>
      <c r="UVT63" s="1"/>
      <c r="UVU63" s="1"/>
      <c r="UVV63" s="1"/>
      <c r="UVW63" s="1"/>
      <c r="UVX63" s="1"/>
      <c r="UVY63" s="1"/>
      <c r="UVZ63" s="1"/>
      <c r="UWA63" s="1"/>
      <c r="UWB63" s="1"/>
      <c r="UWC63" s="1"/>
      <c r="UWD63" s="1"/>
      <c r="UWE63" s="1"/>
      <c r="UWF63" s="1"/>
      <c r="UWG63" s="1"/>
      <c r="UWH63" s="1"/>
      <c r="UWI63" s="1"/>
      <c r="UWJ63" s="1"/>
      <c r="UWK63" s="1"/>
      <c r="UWL63" s="1"/>
      <c r="UWM63" s="1"/>
      <c r="UWN63" s="1"/>
      <c r="UWO63" s="1"/>
      <c r="UWP63" s="1"/>
      <c r="UWQ63" s="1"/>
      <c r="UWR63" s="1"/>
      <c r="UWS63" s="1"/>
      <c r="UWT63" s="1"/>
      <c r="UWU63" s="1"/>
      <c r="UWV63" s="1"/>
      <c r="UWW63" s="1"/>
      <c r="UWX63" s="1"/>
      <c r="UWY63" s="1"/>
      <c r="UWZ63" s="1"/>
      <c r="UXA63" s="1"/>
      <c r="UXB63" s="1"/>
      <c r="UXC63" s="1"/>
      <c r="UXD63" s="1"/>
      <c r="UXE63" s="1"/>
      <c r="UXF63" s="1"/>
      <c r="UXG63" s="1"/>
      <c r="UXH63" s="1"/>
      <c r="UXI63" s="1"/>
      <c r="UXJ63" s="1"/>
      <c r="UXK63" s="1"/>
      <c r="UXL63" s="1"/>
      <c r="UXM63" s="1"/>
      <c r="UXN63" s="1"/>
      <c r="UXO63" s="1"/>
      <c r="UXP63" s="1"/>
      <c r="UXQ63" s="1"/>
      <c r="UXR63" s="1"/>
      <c r="UXS63" s="1"/>
      <c r="UXT63" s="1"/>
      <c r="UXU63" s="1"/>
      <c r="UXV63" s="1"/>
      <c r="UXW63" s="1"/>
      <c r="UXX63" s="1"/>
      <c r="UXY63" s="1"/>
      <c r="UXZ63" s="1"/>
      <c r="UYA63" s="1"/>
      <c r="UYB63" s="1"/>
      <c r="UYC63" s="1"/>
      <c r="UYD63" s="1"/>
      <c r="UYE63" s="1"/>
      <c r="UYF63" s="1"/>
      <c r="UYG63" s="1"/>
      <c r="UYH63" s="1"/>
      <c r="UYI63" s="1"/>
      <c r="UYJ63" s="1"/>
      <c r="UYK63" s="1"/>
      <c r="UYL63" s="1"/>
      <c r="UYM63" s="1"/>
      <c r="UYN63" s="1"/>
      <c r="UYO63" s="1"/>
      <c r="UYP63" s="1"/>
      <c r="UYQ63" s="1"/>
      <c r="UYR63" s="1"/>
      <c r="UYS63" s="1"/>
      <c r="UYT63" s="1"/>
      <c r="UYU63" s="1"/>
      <c r="UYV63" s="1"/>
      <c r="UYW63" s="1"/>
      <c r="UYX63" s="1"/>
      <c r="UYY63" s="1"/>
      <c r="UYZ63" s="1"/>
      <c r="UZA63" s="1"/>
      <c r="UZB63" s="1"/>
      <c r="UZC63" s="1"/>
      <c r="UZD63" s="1"/>
      <c r="UZE63" s="1"/>
      <c r="UZF63" s="1"/>
      <c r="UZG63" s="1"/>
      <c r="UZH63" s="1"/>
      <c r="UZI63" s="1"/>
      <c r="UZJ63" s="1"/>
      <c r="UZK63" s="1"/>
      <c r="UZL63" s="1"/>
      <c r="UZM63" s="1"/>
      <c r="UZN63" s="1"/>
      <c r="UZO63" s="1"/>
      <c r="UZP63" s="1"/>
      <c r="UZQ63" s="1"/>
      <c r="UZR63" s="1"/>
      <c r="UZS63" s="1"/>
      <c r="UZT63" s="1"/>
      <c r="UZU63" s="1"/>
      <c r="UZV63" s="1"/>
      <c r="UZW63" s="1"/>
      <c r="UZX63" s="1"/>
      <c r="UZY63" s="1"/>
      <c r="UZZ63" s="1"/>
      <c r="VAA63" s="1"/>
      <c r="VAB63" s="1"/>
      <c r="VAC63" s="1"/>
      <c r="VAD63" s="1"/>
      <c r="VAE63" s="1"/>
      <c r="VAF63" s="1"/>
      <c r="VAG63" s="1"/>
      <c r="VAH63" s="1"/>
      <c r="VAI63" s="1"/>
      <c r="VAJ63" s="1"/>
      <c r="VAK63" s="1"/>
      <c r="VAL63" s="1"/>
      <c r="VAM63" s="1"/>
      <c r="VAN63" s="1"/>
      <c r="VAO63" s="1"/>
      <c r="VAP63" s="1"/>
      <c r="VAQ63" s="1"/>
      <c r="VAR63" s="1"/>
      <c r="VAS63" s="1"/>
      <c r="VAT63" s="1"/>
      <c r="VAU63" s="1"/>
      <c r="VAV63" s="1"/>
      <c r="VAW63" s="1"/>
      <c r="VAX63" s="1"/>
      <c r="VAY63" s="1"/>
      <c r="VAZ63" s="1"/>
      <c r="VBA63" s="1"/>
      <c r="VBB63" s="1"/>
      <c r="VBC63" s="1"/>
      <c r="VBD63" s="1"/>
      <c r="VBE63" s="1"/>
      <c r="VBF63" s="1"/>
      <c r="VBG63" s="1"/>
      <c r="VBH63" s="1"/>
      <c r="VBI63" s="1"/>
      <c r="VBJ63" s="1"/>
      <c r="VBK63" s="1"/>
      <c r="VBL63" s="1"/>
      <c r="VBM63" s="1"/>
      <c r="VBN63" s="1"/>
      <c r="VBO63" s="1"/>
      <c r="VBP63" s="1"/>
      <c r="VBQ63" s="1"/>
      <c r="VBR63" s="1"/>
      <c r="VBS63" s="1"/>
      <c r="VBT63" s="1"/>
      <c r="VBU63" s="1"/>
      <c r="VBV63" s="1"/>
      <c r="VBW63" s="1"/>
      <c r="VBX63" s="1"/>
      <c r="VBY63" s="1"/>
      <c r="VBZ63" s="1"/>
      <c r="VCA63" s="1"/>
      <c r="VCB63" s="1"/>
      <c r="VCC63" s="1"/>
      <c r="VCD63" s="1"/>
      <c r="VCE63" s="1"/>
      <c r="VCF63" s="1"/>
      <c r="VCG63" s="1"/>
      <c r="VCH63" s="1"/>
      <c r="VCI63" s="1"/>
      <c r="VCJ63" s="1"/>
      <c r="VCK63" s="1"/>
      <c r="VCL63" s="1"/>
      <c r="VCM63" s="1"/>
      <c r="VCN63" s="1"/>
      <c r="VCO63" s="1"/>
      <c r="VCP63" s="1"/>
      <c r="VCQ63" s="1"/>
      <c r="VCR63" s="1"/>
      <c r="VCS63" s="1"/>
      <c r="VCT63" s="1"/>
      <c r="VCU63" s="1"/>
      <c r="VCV63" s="1"/>
      <c r="VCW63" s="1"/>
      <c r="VCX63" s="1"/>
      <c r="VCY63" s="1"/>
      <c r="VCZ63" s="1"/>
      <c r="VDA63" s="1"/>
      <c r="VDB63" s="1"/>
      <c r="VDC63" s="1"/>
      <c r="VDD63" s="1"/>
      <c r="VDE63" s="1"/>
      <c r="VDF63" s="1"/>
      <c r="VDG63" s="1"/>
      <c r="VDH63" s="1"/>
      <c r="VDI63" s="1"/>
      <c r="VDJ63" s="1"/>
      <c r="VDK63" s="1"/>
      <c r="VDL63" s="1"/>
      <c r="VDM63" s="1"/>
      <c r="VDN63" s="1"/>
      <c r="VDO63" s="1"/>
      <c r="VDP63" s="1"/>
      <c r="VDQ63" s="1"/>
      <c r="VDR63" s="1"/>
      <c r="VDS63" s="1"/>
      <c r="VDT63" s="1"/>
      <c r="VDU63" s="1"/>
      <c r="VDV63" s="1"/>
      <c r="VDW63" s="1"/>
      <c r="VDX63" s="1"/>
      <c r="VDY63" s="1"/>
      <c r="VDZ63" s="1"/>
      <c r="VEA63" s="1"/>
      <c r="VEB63" s="1"/>
      <c r="VEC63" s="1"/>
      <c r="VED63" s="1"/>
      <c r="VEE63" s="1"/>
      <c r="VEF63" s="1"/>
      <c r="VEG63" s="1"/>
      <c r="VEH63" s="1"/>
      <c r="VEI63" s="1"/>
      <c r="VEJ63" s="1"/>
      <c r="VEK63" s="1"/>
      <c r="VEL63" s="1"/>
      <c r="VEM63" s="1"/>
      <c r="VEN63" s="1"/>
      <c r="VEO63" s="1"/>
      <c r="VEP63" s="1"/>
      <c r="VEQ63" s="1"/>
      <c r="VER63" s="1"/>
      <c r="VES63" s="1"/>
      <c r="VET63" s="1"/>
      <c r="VEU63" s="1"/>
      <c r="VEV63" s="1"/>
      <c r="VEW63" s="1"/>
      <c r="VEX63" s="1"/>
      <c r="VEY63" s="1"/>
      <c r="VEZ63" s="1"/>
      <c r="VFA63" s="1"/>
      <c r="VFB63" s="1"/>
      <c r="VFC63" s="1"/>
      <c r="VFD63" s="1"/>
      <c r="VFE63" s="1"/>
      <c r="VFF63" s="1"/>
      <c r="VFG63" s="1"/>
      <c r="VFH63" s="1"/>
      <c r="VFI63" s="1"/>
      <c r="VFJ63" s="1"/>
      <c r="VFK63" s="1"/>
      <c r="VFL63" s="1"/>
      <c r="VFM63" s="1"/>
      <c r="VFN63" s="1"/>
      <c r="VFO63" s="1"/>
      <c r="VFP63" s="1"/>
      <c r="VFQ63" s="1"/>
      <c r="VFR63" s="1"/>
      <c r="VFS63" s="1"/>
      <c r="VFT63" s="1"/>
      <c r="VFU63" s="1"/>
      <c r="VFV63" s="1"/>
      <c r="VFW63" s="1"/>
      <c r="VFX63" s="1"/>
      <c r="VFY63" s="1"/>
      <c r="VFZ63" s="1"/>
      <c r="VGA63" s="1"/>
      <c r="VGB63" s="1"/>
      <c r="VGC63" s="1"/>
      <c r="VGD63" s="1"/>
      <c r="VGE63" s="1"/>
      <c r="VGF63" s="1"/>
      <c r="VGG63" s="1"/>
      <c r="VGH63" s="1"/>
      <c r="VGI63" s="1"/>
      <c r="VGJ63" s="1"/>
      <c r="VGK63" s="1"/>
      <c r="VGL63" s="1"/>
      <c r="VGM63" s="1"/>
      <c r="VGN63" s="1"/>
      <c r="VGO63" s="1"/>
      <c r="VGP63" s="1"/>
      <c r="VGQ63" s="1"/>
      <c r="VGR63" s="1"/>
      <c r="VGS63" s="1"/>
      <c r="VGT63" s="1"/>
      <c r="VGU63" s="1"/>
      <c r="VGV63" s="1"/>
      <c r="VGW63" s="1"/>
      <c r="VGX63" s="1"/>
      <c r="VGY63" s="1"/>
      <c r="VGZ63" s="1"/>
      <c r="VHA63" s="1"/>
      <c r="VHB63" s="1"/>
      <c r="VHC63" s="1"/>
      <c r="VHD63" s="1"/>
      <c r="VHE63" s="1"/>
      <c r="VHF63" s="1"/>
      <c r="VHG63" s="1"/>
      <c r="VHH63" s="1"/>
      <c r="VHI63" s="1"/>
      <c r="VHJ63" s="1"/>
      <c r="VHK63" s="1"/>
      <c r="VHL63" s="1"/>
      <c r="VHM63" s="1"/>
      <c r="VHN63" s="1"/>
      <c r="VHO63" s="1"/>
      <c r="VHP63" s="1"/>
      <c r="VHQ63" s="1"/>
      <c r="VHR63" s="1"/>
      <c r="VHS63" s="1"/>
      <c r="VHT63" s="1"/>
      <c r="VHU63" s="1"/>
      <c r="VHV63" s="1"/>
      <c r="VHW63" s="1"/>
      <c r="VHX63" s="1"/>
      <c r="VHY63" s="1"/>
      <c r="VHZ63" s="1"/>
      <c r="VIA63" s="1"/>
      <c r="VIB63" s="1"/>
      <c r="VIC63" s="1"/>
      <c r="VID63" s="1"/>
      <c r="VIE63" s="1"/>
      <c r="VIF63" s="1"/>
      <c r="VIG63" s="1"/>
      <c r="VIH63" s="1"/>
      <c r="VII63" s="1"/>
      <c r="VIJ63" s="1"/>
      <c r="VIK63" s="1"/>
      <c r="VIL63" s="1"/>
      <c r="VIM63" s="1"/>
      <c r="VIN63" s="1"/>
      <c r="VIO63" s="1"/>
      <c r="VIP63" s="1"/>
      <c r="VIQ63" s="1"/>
      <c r="VIR63" s="1"/>
      <c r="VIS63" s="1"/>
      <c r="VIT63" s="1"/>
      <c r="VIU63" s="1"/>
      <c r="VIV63" s="1"/>
      <c r="VIW63" s="1"/>
      <c r="VIX63" s="1"/>
      <c r="VIY63" s="1"/>
      <c r="VIZ63" s="1"/>
      <c r="VJA63" s="1"/>
      <c r="VJB63" s="1"/>
      <c r="VJC63" s="1"/>
      <c r="VJD63" s="1"/>
      <c r="VJE63" s="1"/>
      <c r="VJF63" s="1"/>
      <c r="VJG63" s="1"/>
      <c r="VJH63" s="1"/>
      <c r="VJI63" s="1"/>
      <c r="VJJ63" s="1"/>
      <c r="VJK63" s="1"/>
      <c r="VJL63" s="1"/>
      <c r="VJM63" s="1"/>
      <c r="VJN63" s="1"/>
      <c r="VJO63" s="1"/>
      <c r="VJP63" s="1"/>
      <c r="VJQ63" s="1"/>
      <c r="VJR63" s="1"/>
      <c r="VJS63" s="1"/>
      <c r="VJT63" s="1"/>
      <c r="VJU63" s="1"/>
      <c r="VJV63" s="1"/>
      <c r="VJW63" s="1"/>
      <c r="VJX63" s="1"/>
      <c r="VJY63" s="1"/>
      <c r="VJZ63" s="1"/>
      <c r="VKA63" s="1"/>
      <c r="VKB63" s="1"/>
      <c r="VKC63" s="1"/>
      <c r="VKD63" s="1"/>
      <c r="VKE63" s="1"/>
      <c r="VKF63" s="1"/>
      <c r="VKG63" s="1"/>
      <c r="VKH63" s="1"/>
      <c r="VKI63" s="1"/>
      <c r="VKJ63" s="1"/>
      <c r="VKK63" s="1"/>
      <c r="VKL63" s="1"/>
      <c r="VKM63" s="1"/>
      <c r="VKN63" s="1"/>
      <c r="VKO63" s="1"/>
      <c r="VKP63" s="1"/>
      <c r="VKQ63" s="1"/>
      <c r="VKR63" s="1"/>
      <c r="VKS63" s="1"/>
      <c r="VKT63" s="1"/>
      <c r="VKU63" s="1"/>
      <c r="VKV63" s="1"/>
      <c r="VKW63" s="1"/>
      <c r="VKX63" s="1"/>
      <c r="VKY63" s="1"/>
      <c r="VKZ63" s="1"/>
      <c r="VLA63" s="1"/>
      <c r="VLB63" s="1"/>
      <c r="VLC63" s="1"/>
      <c r="VLD63" s="1"/>
      <c r="VLE63" s="1"/>
      <c r="VLF63" s="1"/>
      <c r="VLG63" s="1"/>
      <c r="VLH63" s="1"/>
      <c r="VLI63" s="1"/>
      <c r="VLJ63" s="1"/>
      <c r="VLK63" s="1"/>
      <c r="VLL63" s="1"/>
      <c r="VLM63" s="1"/>
      <c r="VLN63" s="1"/>
      <c r="VLO63" s="1"/>
      <c r="VLP63" s="1"/>
      <c r="VLQ63" s="1"/>
      <c r="VLR63" s="1"/>
      <c r="VLS63" s="1"/>
      <c r="VLT63" s="1"/>
      <c r="VLU63" s="1"/>
      <c r="VLV63" s="1"/>
      <c r="VLW63" s="1"/>
      <c r="VLX63" s="1"/>
      <c r="VLY63" s="1"/>
      <c r="VLZ63" s="1"/>
      <c r="VMA63" s="1"/>
      <c r="VMB63" s="1"/>
      <c r="VMC63" s="1"/>
      <c r="VMD63" s="1"/>
      <c r="VME63" s="1"/>
      <c r="VMF63" s="1"/>
      <c r="VMG63" s="1"/>
      <c r="VMH63" s="1"/>
      <c r="VMI63" s="1"/>
      <c r="VMJ63" s="1"/>
      <c r="VMK63" s="1"/>
      <c r="VML63" s="1"/>
      <c r="VMM63" s="1"/>
      <c r="VMN63" s="1"/>
      <c r="VMO63" s="1"/>
      <c r="VMP63" s="1"/>
      <c r="VMQ63" s="1"/>
      <c r="VMR63" s="1"/>
      <c r="VMS63" s="1"/>
      <c r="VMT63" s="1"/>
      <c r="VMU63" s="1"/>
      <c r="VMV63" s="1"/>
      <c r="VMW63" s="1"/>
      <c r="VMX63" s="1"/>
      <c r="VMY63" s="1"/>
      <c r="VMZ63" s="1"/>
      <c r="VNA63" s="1"/>
      <c r="VNB63" s="1"/>
      <c r="VNC63" s="1"/>
      <c r="VND63" s="1"/>
      <c r="VNE63" s="1"/>
      <c r="VNF63" s="1"/>
      <c r="VNG63" s="1"/>
      <c r="VNH63" s="1"/>
      <c r="VNI63" s="1"/>
      <c r="VNJ63" s="1"/>
      <c r="VNK63" s="1"/>
      <c r="VNL63" s="1"/>
      <c r="VNM63" s="1"/>
      <c r="VNN63" s="1"/>
      <c r="VNO63" s="1"/>
      <c r="VNP63" s="1"/>
      <c r="VNQ63" s="1"/>
      <c r="VNR63" s="1"/>
      <c r="VNS63" s="1"/>
      <c r="VNT63" s="1"/>
      <c r="VNU63" s="1"/>
      <c r="VNV63" s="1"/>
      <c r="VNW63" s="1"/>
      <c r="VNX63" s="1"/>
      <c r="VNY63" s="1"/>
      <c r="VNZ63" s="1"/>
      <c r="VOA63" s="1"/>
      <c r="VOB63" s="1"/>
      <c r="VOC63" s="1"/>
      <c r="VOD63" s="1"/>
      <c r="VOE63" s="1"/>
      <c r="VOF63" s="1"/>
      <c r="VOG63" s="1"/>
      <c r="VOH63" s="1"/>
      <c r="VOI63" s="1"/>
      <c r="VOJ63" s="1"/>
      <c r="VOK63" s="1"/>
      <c r="VOL63" s="1"/>
      <c r="VOM63" s="1"/>
      <c r="VON63" s="1"/>
      <c r="VOO63" s="1"/>
      <c r="VOP63" s="1"/>
      <c r="VOQ63" s="1"/>
      <c r="VOR63" s="1"/>
      <c r="VOS63" s="1"/>
      <c r="VOT63" s="1"/>
      <c r="VOU63" s="1"/>
      <c r="VOV63" s="1"/>
      <c r="VOW63" s="1"/>
      <c r="VOX63" s="1"/>
      <c r="VOY63" s="1"/>
      <c r="VOZ63" s="1"/>
      <c r="VPA63" s="1"/>
      <c r="VPB63" s="1"/>
      <c r="VPC63" s="1"/>
      <c r="VPD63" s="1"/>
      <c r="VPE63" s="1"/>
      <c r="VPF63" s="1"/>
      <c r="VPG63" s="1"/>
      <c r="VPH63" s="1"/>
      <c r="VPI63" s="1"/>
      <c r="VPJ63" s="1"/>
      <c r="VPK63" s="1"/>
      <c r="VPL63" s="1"/>
      <c r="VPM63" s="1"/>
      <c r="VPN63" s="1"/>
      <c r="VPO63" s="1"/>
      <c r="VPP63" s="1"/>
      <c r="VPQ63" s="1"/>
      <c r="VPR63" s="1"/>
      <c r="VPS63" s="1"/>
      <c r="VPT63" s="1"/>
      <c r="VPU63" s="1"/>
      <c r="VPV63" s="1"/>
      <c r="VPW63" s="1"/>
      <c r="VPX63" s="1"/>
      <c r="VPY63" s="1"/>
      <c r="VPZ63" s="1"/>
      <c r="VQA63" s="1"/>
      <c r="VQB63" s="1"/>
      <c r="VQC63" s="1"/>
      <c r="VQD63" s="1"/>
      <c r="VQE63" s="1"/>
      <c r="VQF63" s="1"/>
      <c r="VQG63" s="1"/>
      <c r="VQH63" s="1"/>
      <c r="VQI63" s="1"/>
      <c r="VQJ63" s="1"/>
      <c r="VQK63" s="1"/>
      <c r="VQL63" s="1"/>
      <c r="VQM63" s="1"/>
      <c r="VQN63" s="1"/>
      <c r="VQO63" s="1"/>
      <c r="VQP63" s="1"/>
      <c r="VQQ63" s="1"/>
      <c r="VQR63" s="1"/>
      <c r="VQS63" s="1"/>
      <c r="VQT63" s="1"/>
      <c r="VQU63" s="1"/>
      <c r="VQV63" s="1"/>
      <c r="VQW63" s="1"/>
      <c r="VQX63" s="1"/>
      <c r="VQY63" s="1"/>
      <c r="VQZ63" s="1"/>
      <c r="VRA63" s="1"/>
      <c r="VRB63" s="1"/>
      <c r="VRC63" s="1"/>
      <c r="VRD63" s="1"/>
      <c r="VRE63" s="1"/>
      <c r="VRF63" s="1"/>
      <c r="VRG63" s="1"/>
      <c r="VRH63" s="1"/>
      <c r="VRI63" s="1"/>
      <c r="VRJ63" s="1"/>
      <c r="VRK63" s="1"/>
      <c r="VRL63" s="1"/>
      <c r="VRM63" s="1"/>
      <c r="VRN63" s="1"/>
      <c r="VRO63" s="1"/>
      <c r="VRP63" s="1"/>
      <c r="VRQ63" s="1"/>
      <c r="VRR63" s="1"/>
      <c r="VRS63" s="1"/>
      <c r="VRT63" s="1"/>
      <c r="VRU63" s="1"/>
      <c r="VRV63" s="1"/>
      <c r="VRW63" s="1"/>
      <c r="VRX63" s="1"/>
      <c r="VRY63" s="1"/>
      <c r="VRZ63" s="1"/>
      <c r="VSA63" s="1"/>
      <c r="VSB63" s="1"/>
      <c r="VSC63" s="1"/>
      <c r="VSD63" s="1"/>
      <c r="VSE63" s="1"/>
      <c r="VSF63" s="1"/>
      <c r="VSG63" s="1"/>
      <c r="VSH63" s="1"/>
      <c r="VSI63" s="1"/>
      <c r="VSJ63" s="1"/>
      <c r="VSK63" s="1"/>
      <c r="VSL63" s="1"/>
      <c r="VSM63" s="1"/>
      <c r="VSN63" s="1"/>
      <c r="VSO63" s="1"/>
      <c r="VSP63" s="1"/>
      <c r="VSQ63" s="1"/>
      <c r="VSR63" s="1"/>
      <c r="VSS63" s="1"/>
      <c r="VST63" s="1"/>
      <c r="VSU63" s="1"/>
      <c r="VSV63" s="1"/>
      <c r="VSW63" s="1"/>
      <c r="VSX63" s="1"/>
      <c r="VSY63" s="1"/>
      <c r="VSZ63" s="1"/>
      <c r="VTA63" s="1"/>
      <c r="VTB63" s="1"/>
      <c r="VTC63" s="1"/>
      <c r="VTD63" s="1"/>
      <c r="VTE63" s="1"/>
      <c r="VTF63" s="1"/>
      <c r="VTG63" s="1"/>
      <c r="VTH63" s="1"/>
      <c r="VTI63" s="1"/>
      <c r="VTJ63" s="1"/>
      <c r="VTK63" s="1"/>
      <c r="VTL63" s="1"/>
      <c r="VTM63" s="1"/>
      <c r="VTN63" s="1"/>
      <c r="VTO63" s="1"/>
      <c r="VTP63" s="1"/>
      <c r="VTQ63" s="1"/>
      <c r="VTR63" s="1"/>
      <c r="VTS63" s="1"/>
      <c r="VTT63" s="1"/>
      <c r="VTU63" s="1"/>
      <c r="VTV63" s="1"/>
      <c r="VTW63" s="1"/>
      <c r="VTX63" s="1"/>
      <c r="VTY63" s="1"/>
      <c r="VTZ63" s="1"/>
      <c r="VUA63" s="1"/>
      <c r="VUB63" s="1"/>
      <c r="VUC63" s="1"/>
      <c r="VUD63" s="1"/>
      <c r="VUE63" s="1"/>
      <c r="VUF63" s="1"/>
      <c r="VUG63" s="1"/>
      <c r="VUH63" s="1"/>
      <c r="VUI63" s="1"/>
      <c r="VUJ63" s="1"/>
      <c r="VUK63" s="1"/>
      <c r="VUL63" s="1"/>
      <c r="VUM63" s="1"/>
      <c r="VUN63" s="1"/>
      <c r="VUO63" s="1"/>
      <c r="VUP63" s="1"/>
      <c r="VUQ63" s="1"/>
      <c r="VUR63" s="1"/>
      <c r="VUS63" s="1"/>
      <c r="VUT63" s="1"/>
      <c r="VUU63" s="1"/>
      <c r="VUV63" s="1"/>
      <c r="VUW63" s="1"/>
      <c r="VUX63" s="1"/>
      <c r="VUY63" s="1"/>
      <c r="VUZ63" s="1"/>
      <c r="VVA63" s="1"/>
      <c r="VVB63" s="1"/>
      <c r="VVC63" s="1"/>
      <c r="VVD63" s="1"/>
      <c r="VVE63" s="1"/>
      <c r="VVF63" s="1"/>
      <c r="VVG63" s="1"/>
      <c r="VVH63" s="1"/>
      <c r="VVI63" s="1"/>
      <c r="VVJ63" s="1"/>
      <c r="VVK63" s="1"/>
      <c r="VVL63" s="1"/>
      <c r="VVM63" s="1"/>
      <c r="VVN63" s="1"/>
      <c r="VVO63" s="1"/>
      <c r="VVP63" s="1"/>
      <c r="VVQ63" s="1"/>
      <c r="VVR63" s="1"/>
      <c r="VVS63" s="1"/>
      <c r="VVT63" s="1"/>
      <c r="VVU63" s="1"/>
      <c r="VVV63" s="1"/>
      <c r="VVW63" s="1"/>
      <c r="VVX63" s="1"/>
      <c r="VVY63" s="1"/>
      <c r="VVZ63" s="1"/>
      <c r="VWA63" s="1"/>
      <c r="VWB63" s="1"/>
      <c r="VWC63" s="1"/>
      <c r="VWD63" s="1"/>
      <c r="VWE63" s="1"/>
      <c r="VWF63" s="1"/>
      <c r="VWG63" s="1"/>
      <c r="VWH63" s="1"/>
      <c r="VWI63" s="1"/>
      <c r="VWJ63" s="1"/>
      <c r="VWK63" s="1"/>
      <c r="VWL63" s="1"/>
      <c r="VWM63" s="1"/>
      <c r="VWN63" s="1"/>
      <c r="VWO63" s="1"/>
      <c r="VWP63" s="1"/>
      <c r="VWQ63" s="1"/>
      <c r="VWR63" s="1"/>
      <c r="VWS63" s="1"/>
      <c r="VWT63" s="1"/>
      <c r="VWU63" s="1"/>
      <c r="VWV63" s="1"/>
      <c r="VWW63" s="1"/>
      <c r="VWX63" s="1"/>
      <c r="VWY63" s="1"/>
      <c r="VWZ63" s="1"/>
      <c r="VXA63" s="1"/>
      <c r="VXB63" s="1"/>
      <c r="VXC63" s="1"/>
      <c r="VXD63" s="1"/>
      <c r="VXE63" s="1"/>
      <c r="VXF63" s="1"/>
      <c r="VXG63" s="1"/>
      <c r="VXH63" s="1"/>
      <c r="VXI63" s="1"/>
      <c r="VXJ63" s="1"/>
      <c r="VXK63" s="1"/>
      <c r="VXL63" s="1"/>
      <c r="VXM63" s="1"/>
      <c r="VXN63" s="1"/>
      <c r="VXO63" s="1"/>
      <c r="VXP63" s="1"/>
      <c r="VXQ63" s="1"/>
      <c r="VXR63" s="1"/>
      <c r="VXS63" s="1"/>
      <c r="VXT63" s="1"/>
      <c r="VXU63" s="1"/>
      <c r="VXV63" s="1"/>
      <c r="VXW63" s="1"/>
      <c r="VXX63" s="1"/>
      <c r="VXY63" s="1"/>
      <c r="VXZ63" s="1"/>
      <c r="VYA63" s="1"/>
      <c r="VYB63" s="1"/>
      <c r="VYC63" s="1"/>
      <c r="VYD63" s="1"/>
      <c r="VYE63" s="1"/>
      <c r="VYF63" s="1"/>
      <c r="VYG63" s="1"/>
      <c r="VYH63" s="1"/>
      <c r="VYI63" s="1"/>
      <c r="VYJ63" s="1"/>
      <c r="VYK63" s="1"/>
      <c r="VYL63" s="1"/>
      <c r="VYM63" s="1"/>
      <c r="VYN63" s="1"/>
      <c r="VYO63" s="1"/>
      <c r="VYP63" s="1"/>
      <c r="VYQ63" s="1"/>
      <c r="VYR63" s="1"/>
      <c r="VYS63" s="1"/>
      <c r="VYT63" s="1"/>
      <c r="VYU63" s="1"/>
      <c r="VYV63" s="1"/>
      <c r="VYW63" s="1"/>
      <c r="VYX63" s="1"/>
      <c r="VYY63" s="1"/>
      <c r="VYZ63" s="1"/>
      <c r="VZA63" s="1"/>
      <c r="VZB63" s="1"/>
      <c r="VZC63" s="1"/>
      <c r="VZD63" s="1"/>
      <c r="VZE63" s="1"/>
      <c r="VZF63" s="1"/>
      <c r="VZG63" s="1"/>
      <c r="VZH63" s="1"/>
      <c r="VZI63" s="1"/>
      <c r="VZJ63" s="1"/>
      <c r="VZK63" s="1"/>
      <c r="VZL63" s="1"/>
      <c r="VZM63" s="1"/>
      <c r="VZN63" s="1"/>
      <c r="VZO63" s="1"/>
      <c r="VZP63" s="1"/>
      <c r="VZQ63" s="1"/>
      <c r="VZR63" s="1"/>
      <c r="VZS63" s="1"/>
      <c r="VZT63" s="1"/>
      <c r="VZU63" s="1"/>
      <c r="VZV63" s="1"/>
      <c r="VZW63" s="1"/>
      <c r="VZX63" s="1"/>
      <c r="VZY63" s="1"/>
      <c r="VZZ63" s="1"/>
      <c r="WAA63" s="1"/>
      <c r="WAB63" s="1"/>
      <c r="WAC63" s="1"/>
      <c r="WAD63" s="1"/>
      <c r="WAE63" s="1"/>
      <c r="WAF63" s="1"/>
      <c r="WAG63" s="1"/>
      <c r="WAH63" s="1"/>
      <c r="WAI63" s="1"/>
      <c r="WAJ63" s="1"/>
      <c r="WAK63" s="1"/>
      <c r="WAL63" s="1"/>
      <c r="WAM63" s="1"/>
      <c r="WAN63" s="1"/>
      <c r="WAO63" s="1"/>
      <c r="WAP63" s="1"/>
      <c r="WAQ63" s="1"/>
      <c r="WAR63" s="1"/>
      <c r="WAS63" s="1"/>
      <c r="WAT63" s="1"/>
      <c r="WAU63" s="1"/>
      <c r="WAV63" s="1"/>
      <c r="WAW63" s="1"/>
      <c r="WAX63" s="1"/>
      <c r="WAY63" s="1"/>
      <c r="WAZ63" s="1"/>
      <c r="WBA63" s="1"/>
      <c r="WBB63" s="1"/>
      <c r="WBC63" s="1"/>
      <c r="WBD63" s="1"/>
      <c r="WBE63" s="1"/>
      <c r="WBF63" s="1"/>
      <c r="WBG63" s="1"/>
      <c r="WBH63" s="1"/>
      <c r="WBI63" s="1"/>
      <c r="WBJ63" s="1"/>
      <c r="WBK63" s="1"/>
      <c r="WBL63" s="1"/>
      <c r="WBM63" s="1"/>
      <c r="WBN63" s="1"/>
      <c r="WBO63" s="1"/>
      <c r="WBP63" s="1"/>
      <c r="WBQ63" s="1"/>
      <c r="WBR63" s="1"/>
      <c r="WBS63" s="1"/>
      <c r="WBT63" s="1"/>
      <c r="WBU63" s="1"/>
      <c r="WBV63" s="1"/>
      <c r="WBW63" s="1"/>
      <c r="WBX63" s="1"/>
      <c r="WBY63" s="1"/>
      <c r="WBZ63" s="1"/>
      <c r="WCA63" s="1"/>
      <c r="WCB63" s="1"/>
      <c r="WCC63" s="1"/>
      <c r="WCD63" s="1"/>
      <c r="WCE63" s="1"/>
      <c r="WCF63" s="1"/>
      <c r="WCG63" s="1"/>
      <c r="WCH63" s="1"/>
      <c r="WCI63" s="1"/>
      <c r="WCJ63" s="1"/>
      <c r="WCK63" s="1"/>
      <c r="WCL63" s="1"/>
      <c r="WCM63" s="1"/>
      <c r="WCN63" s="1"/>
      <c r="WCO63" s="1"/>
      <c r="WCP63" s="1"/>
      <c r="WCQ63" s="1"/>
      <c r="WCR63" s="1"/>
      <c r="WCS63" s="1"/>
      <c r="WCT63" s="1"/>
      <c r="WCU63" s="1"/>
      <c r="WCV63" s="1"/>
      <c r="WCW63" s="1"/>
      <c r="WCX63" s="1"/>
      <c r="WCY63" s="1"/>
      <c r="WCZ63" s="1"/>
      <c r="WDA63" s="1"/>
      <c r="WDB63" s="1"/>
      <c r="WDC63" s="1"/>
      <c r="WDD63" s="1"/>
      <c r="WDE63" s="1"/>
      <c r="WDF63" s="1"/>
      <c r="WDG63" s="1"/>
      <c r="WDH63" s="1"/>
      <c r="WDI63" s="1"/>
      <c r="WDJ63" s="1"/>
      <c r="WDK63" s="1"/>
      <c r="WDL63" s="1"/>
      <c r="WDM63" s="1"/>
      <c r="WDN63" s="1"/>
      <c r="WDO63" s="1"/>
      <c r="WDP63" s="1"/>
      <c r="WDQ63" s="1"/>
      <c r="WDR63" s="1"/>
      <c r="WDS63" s="1"/>
      <c r="WDT63" s="1"/>
      <c r="WDU63" s="1"/>
      <c r="WDV63" s="1"/>
      <c r="WDW63" s="1"/>
      <c r="WDX63" s="1"/>
      <c r="WDY63" s="1"/>
      <c r="WDZ63" s="1"/>
      <c r="WEA63" s="1"/>
      <c r="WEB63" s="1"/>
      <c r="WEC63" s="1"/>
      <c r="WED63" s="1"/>
      <c r="WEE63" s="1"/>
      <c r="WEF63" s="1"/>
      <c r="WEG63" s="1"/>
      <c r="WEH63" s="1"/>
      <c r="WEI63" s="1"/>
      <c r="WEJ63" s="1"/>
      <c r="WEK63" s="1"/>
      <c r="WEL63" s="1"/>
      <c r="WEM63" s="1"/>
      <c r="WEN63" s="1"/>
      <c r="WEO63" s="1"/>
      <c r="WEP63" s="1"/>
      <c r="WEQ63" s="1"/>
      <c r="WER63" s="1"/>
      <c r="WES63" s="1"/>
      <c r="WET63" s="1"/>
      <c r="WEU63" s="1"/>
      <c r="WEV63" s="1"/>
      <c r="WEW63" s="1"/>
      <c r="WEX63" s="1"/>
      <c r="WEY63" s="1"/>
      <c r="WEZ63" s="1"/>
      <c r="WFA63" s="1"/>
      <c r="WFB63" s="1"/>
      <c r="WFC63" s="1"/>
      <c r="WFD63" s="1"/>
      <c r="WFE63" s="1"/>
      <c r="WFF63" s="1"/>
      <c r="WFG63" s="1"/>
      <c r="WFH63" s="1"/>
      <c r="WFI63" s="1"/>
      <c r="WFJ63" s="1"/>
      <c r="WFK63" s="1"/>
      <c r="WFL63" s="1"/>
      <c r="WFM63" s="1"/>
      <c r="WFN63" s="1"/>
      <c r="WFO63" s="1"/>
      <c r="WFP63" s="1"/>
      <c r="WFQ63" s="1"/>
      <c r="WFR63" s="1"/>
      <c r="WFS63" s="1"/>
      <c r="WFT63" s="1"/>
      <c r="WFU63" s="1"/>
      <c r="WFV63" s="1"/>
      <c r="WFW63" s="1"/>
      <c r="WFX63" s="1"/>
      <c r="WFY63" s="1"/>
      <c r="WFZ63" s="1"/>
      <c r="WGA63" s="1"/>
      <c r="WGB63" s="1"/>
      <c r="WGC63" s="1"/>
      <c r="WGD63" s="1"/>
      <c r="WGE63" s="1"/>
      <c r="WGF63" s="1"/>
      <c r="WGG63" s="1"/>
      <c r="WGH63" s="1"/>
      <c r="WGI63" s="1"/>
      <c r="WGJ63" s="1"/>
      <c r="WGK63" s="1"/>
      <c r="WGL63" s="1"/>
      <c r="WGM63" s="1"/>
      <c r="WGN63" s="1"/>
      <c r="WGO63" s="1"/>
      <c r="WGP63" s="1"/>
      <c r="WGQ63" s="1"/>
      <c r="WGR63" s="1"/>
      <c r="WGS63" s="1"/>
      <c r="WGT63" s="1"/>
      <c r="WGU63" s="1"/>
      <c r="WGV63" s="1"/>
      <c r="WGW63" s="1"/>
      <c r="WGX63" s="1"/>
      <c r="WGY63" s="1"/>
      <c r="WGZ63" s="1"/>
      <c r="WHA63" s="1"/>
      <c r="WHB63" s="1"/>
      <c r="WHC63" s="1"/>
      <c r="WHD63" s="1"/>
      <c r="WHE63" s="1"/>
      <c r="WHF63" s="1"/>
      <c r="WHG63" s="1"/>
      <c r="WHH63" s="1"/>
      <c r="WHI63" s="1"/>
      <c r="WHJ63" s="1"/>
      <c r="WHK63" s="1"/>
      <c r="WHL63" s="1"/>
      <c r="WHM63" s="1"/>
      <c r="WHN63" s="1"/>
      <c r="WHO63" s="1"/>
      <c r="WHP63" s="1"/>
      <c r="WHQ63" s="1"/>
      <c r="WHR63" s="1"/>
      <c r="WHS63" s="1"/>
      <c r="WHT63" s="1"/>
      <c r="WHU63" s="1"/>
      <c r="WHV63" s="1"/>
      <c r="WHW63" s="1"/>
      <c r="WHX63" s="1"/>
      <c r="WHY63" s="1"/>
      <c r="WHZ63" s="1"/>
      <c r="WIA63" s="1"/>
      <c r="WIB63" s="1"/>
      <c r="WIC63" s="1"/>
      <c r="WID63" s="1"/>
      <c r="WIE63" s="1"/>
      <c r="WIF63" s="1"/>
      <c r="WIG63" s="1"/>
      <c r="WIH63" s="1"/>
      <c r="WII63" s="1"/>
      <c r="WIJ63" s="1"/>
      <c r="WIK63" s="1"/>
      <c r="WIL63" s="1"/>
      <c r="WIM63" s="1"/>
      <c r="WIN63" s="1"/>
      <c r="WIO63" s="1"/>
      <c r="WIP63" s="1"/>
      <c r="WIQ63" s="1"/>
      <c r="WIR63" s="1"/>
      <c r="WIS63" s="1"/>
      <c r="WIT63" s="1"/>
      <c r="WIU63" s="1"/>
      <c r="WIV63" s="1"/>
      <c r="WIW63" s="1"/>
      <c r="WIX63" s="1"/>
      <c r="WIY63" s="1"/>
      <c r="WIZ63" s="1"/>
      <c r="WJA63" s="1"/>
      <c r="WJB63" s="1"/>
      <c r="WJC63" s="1"/>
      <c r="WJD63" s="1"/>
      <c r="WJE63" s="1"/>
      <c r="WJF63" s="1"/>
      <c r="WJG63" s="1"/>
      <c r="WJH63" s="1"/>
      <c r="WJI63" s="1"/>
      <c r="WJJ63" s="1"/>
      <c r="WJK63" s="1"/>
      <c r="WJL63" s="1"/>
      <c r="WJM63" s="1"/>
      <c r="WJN63" s="1"/>
      <c r="WJO63" s="1"/>
      <c r="WJP63" s="1"/>
      <c r="WJQ63" s="1"/>
      <c r="WJR63" s="1"/>
      <c r="WJS63" s="1"/>
      <c r="WJT63" s="1"/>
      <c r="WJU63" s="1"/>
      <c r="WJV63" s="1"/>
      <c r="WJW63" s="1"/>
      <c r="WJX63" s="1"/>
      <c r="WJY63" s="1"/>
      <c r="WJZ63" s="1"/>
      <c r="WKA63" s="1"/>
      <c r="WKB63" s="1"/>
      <c r="WKC63" s="1"/>
      <c r="WKD63" s="1"/>
      <c r="WKE63" s="1"/>
      <c r="WKF63" s="1"/>
      <c r="WKG63" s="1"/>
      <c r="WKH63" s="1"/>
      <c r="WKI63" s="1"/>
      <c r="WKJ63" s="1"/>
      <c r="WKK63" s="1"/>
      <c r="WKL63" s="1"/>
      <c r="WKM63" s="1"/>
      <c r="WKN63" s="1"/>
      <c r="WKO63" s="1"/>
      <c r="WKP63" s="1"/>
      <c r="WKQ63" s="1"/>
      <c r="WKR63" s="1"/>
      <c r="WKS63" s="1"/>
      <c r="WKT63" s="1"/>
      <c r="WKU63" s="1"/>
      <c r="WKV63" s="1"/>
      <c r="WKW63" s="1"/>
      <c r="WKX63" s="1"/>
      <c r="WKY63" s="1"/>
      <c r="WKZ63" s="1"/>
      <c r="WLA63" s="1"/>
      <c r="WLB63" s="1"/>
      <c r="WLC63" s="1"/>
      <c r="WLD63" s="1"/>
      <c r="WLE63" s="1"/>
      <c r="WLF63" s="1"/>
      <c r="WLG63" s="1"/>
      <c r="WLH63" s="1"/>
      <c r="WLI63" s="1"/>
      <c r="WLJ63" s="1"/>
      <c r="WLK63" s="1"/>
      <c r="WLL63" s="1"/>
      <c r="WLM63" s="1"/>
      <c r="WLN63" s="1"/>
      <c r="WLO63" s="1"/>
      <c r="WLP63" s="1"/>
      <c r="WLQ63" s="1"/>
      <c r="WLR63" s="1"/>
      <c r="WLS63" s="1"/>
      <c r="WLT63" s="1"/>
      <c r="WLU63" s="1"/>
      <c r="WLV63" s="1"/>
      <c r="WLW63" s="1"/>
      <c r="WLX63" s="1"/>
      <c r="WLY63" s="1"/>
      <c r="WLZ63" s="1"/>
      <c r="WMA63" s="1"/>
      <c r="WMB63" s="1"/>
      <c r="WMC63" s="1"/>
      <c r="WMD63" s="1"/>
      <c r="WME63" s="1"/>
      <c r="WMF63" s="1"/>
      <c r="WMG63" s="1"/>
      <c r="WMH63" s="1"/>
      <c r="WMI63" s="1"/>
      <c r="WMJ63" s="1"/>
      <c r="WMK63" s="1"/>
      <c r="WML63" s="1"/>
      <c r="WMM63" s="1"/>
      <c r="WMN63" s="1"/>
      <c r="WMO63" s="1"/>
      <c r="WMP63" s="1"/>
      <c r="WMQ63" s="1"/>
      <c r="WMR63" s="1"/>
      <c r="WMS63" s="1"/>
      <c r="WMT63" s="1"/>
      <c r="WMU63" s="1"/>
      <c r="WMV63" s="1"/>
      <c r="WMW63" s="1"/>
      <c r="WMX63" s="1"/>
      <c r="WMY63" s="1"/>
      <c r="WMZ63" s="1"/>
      <c r="WNA63" s="1"/>
      <c r="WNB63" s="1"/>
      <c r="WNC63" s="1"/>
      <c r="WND63" s="1"/>
      <c r="WNE63" s="1"/>
      <c r="WNF63" s="1"/>
      <c r="WNG63" s="1"/>
      <c r="WNH63" s="1"/>
      <c r="WNI63" s="1"/>
      <c r="WNJ63" s="1"/>
      <c r="WNK63" s="1"/>
      <c r="WNL63" s="1"/>
      <c r="WNM63" s="1"/>
      <c r="WNN63" s="1"/>
      <c r="WNO63" s="1"/>
      <c r="WNP63" s="1"/>
      <c r="WNQ63" s="1"/>
      <c r="WNR63" s="1"/>
      <c r="WNS63" s="1"/>
      <c r="WNT63" s="1"/>
      <c r="WNU63" s="1"/>
      <c r="WNV63" s="1"/>
      <c r="WNW63" s="1"/>
      <c r="WNX63" s="1"/>
      <c r="WNY63" s="1"/>
      <c r="WNZ63" s="1"/>
      <c r="WOA63" s="1"/>
      <c r="WOB63" s="1"/>
      <c r="WOC63" s="1"/>
      <c r="WOD63" s="1"/>
      <c r="WOE63" s="1"/>
      <c r="WOF63" s="1"/>
      <c r="WOG63" s="1"/>
      <c r="WOH63" s="1"/>
      <c r="WOI63" s="1"/>
      <c r="WOJ63" s="1"/>
      <c r="WOK63" s="1"/>
      <c r="WOL63" s="1"/>
      <c r="WOM63" s="1"/>
      <c r="WON63" s="1"/>
      <c r="WOO63" s="1"/>
      <c r="WOP63" s="1"/>
      <c r="WOQ63" s="1"/>
      <c r="WOR63" s="1"/>
      <c r="WOS63" s="1"/>
      <c r="WOT63" s="1"/>
      <c r="WOU63" s="1"/>
      <c r="WOV63" s="1"/>
      <c r="WOW63" s="1"/>
      <c r="WOX63" s="1"/>
      <c r="WOY63" s="1"/>
      <c r="WOZ63" s="1"/>
      <c r="WPA63" s="1"/>
      <c r="WPB63" s="1"/>
      <c r="WPC63" s="1"/>
      <c r="WPD63" s="1"/>
      <c r="WPE63" s="1"/>
      <c r="WPF63" s="1"/>
      <c r="WPG63" s="1"/>
      <c r="WPH63" s="1"/>
      <c r="WPI63" s="1"/>
      <c r="WPJ63" s="1"/>
      <c r="WPK63" s="1"/>
      <c r="WPL63" s="1"/>
      <c r="WPM63" s="1"/>
      <c r="WPN63" s="1"/>
      <c r="WPO63" s="1"/>
      <c r="WPP63" s="1"/>
      <c r="WPQ63" s="1"/>
      <c r="WPR63" s="1"/>
      <c r="WPS63" s="1"/>
      <c r="WPT63" s="1"/>
      <c r="WPU63" s="1"/>
      <c r="WPV63" s="1"/>
      <c r="WPW63" s="1"/>
      <c r="WPX63" s="1"/>
      <c r="WPY63" s="1"/>
      <c r="WPZ63" s="1"/>
      <c r="WQA63" s="1"/>
      <c r="WQB63" s="1"/>
      <c r="WQC63" s="1"/>
      <c r="WQD63" s="1"/>
      <c r="WQE63" s="1"/>
      <c r="WQF63" s="1"/>
      <c r="WQG63" s="1"/>
      <c r="WQH63" s="1"/>
      <c r="WQI63" s="1"/>
      <c r="WQJ63" s="1"/>
      <c r="WQK63" s="1"/>
      <c r="WQL63" s="1"/>
      <c r="WQM63" s="1"/>
      <c r="WQN63" s="1"/>
      <c r="WQO63" s="1"/>
      <c r="WQP63" s="1"/>
      <c r="WQQ63" s="1"/>
      <c r="WQR63" s="1"/>
      <c r="WQS63" s="1"/>
      <c r="WQT63" s="1"/>
      <c r="WQU63" s="1"/>
      <c r="WQV63" s="1"/>
      <c r="WQW63" s="1"/>
      <c r="WQX63" s="1"/>
      <c r="WQY63" s="1"/>
      <c r="WQZ63" s="1"/>
      <c r="WRA63" s="1"/>
      <c r="WRB63" s="1"/>
      <c r="WRC63" s="1"/>
      <c r="WRD63" s="1"/>
      <c r="WRE63" s="1"/>
      <c r="WRF63" s="1"/>
      <c r="WRG63" s="1"/>
      <c r="WRH63" s="1"/>
      <c r="WRI63" s="1"/>
      <c r="WRJ63" s="1"/>
      <c r="WRK63" s="1"/>
      <c r="WRL63" s="1"/>
      <c r="WRM63" s="1"/>
      <c r="WRN63" s="1"/>
      <c r="WRO63" s="1"/>
      <c r="WRP63" s="1"/>
      <c r="WRQ63" s="1"/>
      <c r="WRR63" s="1"/>
      <c r="WRS63" s="1"/>
      <c r="WRT63" s="1"/>
      <c r="WRU63" s="1"/>
      <c r="WRV63" s="1"/>
      <c r="WRW63" s="1"/>
      <c r="WRX63" s="1"/>
      <c r="WRY63" s="1"/>
      <c r="WRZ63" s="1"/>
      <c r="WSA63" s="1"/>
      <c r="WSB63" s="1"/>
      <c r="WSC63" s="1"/>
      <c r="WSD63" s="1"/>
      <c r="WSE63" s="1"/>
      <c r="WSF63" s="1"/>
      <c r="WSG63" s="1"/>
      <c r="WSH63" s="1"/>
      <c r="WSI63" s="1"/>
      <c r="WSJ63" s="1"/>
      <c r="WSK63" s="1"/>
      <c r="WSL63" s="1"/>
      <c r="WSM63" s="1"/>
      <c r="WSN63" s="1"/>
      <c r="WSO63" s="1"/>
      <c r="WSP63" s="1"/>
      <c r="WSQ63" s="1"/>
      <c r="WSR63" s="1"/>
      <c r="WSS63" s="1"/>
      <c r="WST63" s="1"/>
      <c r="WSU63" s="1"/>
      <c r="WSV63" s="1"/>
      <c r="WSW63" s="1"/>
      <c r="WSX63" s="1"/>
      <c r="WSY63" s="1"/>
      <c r="WSZ63" s="1"/>
      <c r="WTA63" s="1"/>
      <c r="WTB63" s="1"/>
      <c r="WTC63" s="1"/>
      <c r="WTD63" s="1"/>
      <c r="WTE63" s="1"/>
      <c r="WTF63" s="1"/>
      <c r="WTG63" s="1"/>
      <c r="WTH63" s="1"/>
      <c r="WTI63" s="1"/>
      <c r="WTJ63" s="1"/>
      <c r="WTK63" s="1"/>
      <c r="WTL63" s="1"/>
      <c r="WTM63" s="1"/>
      <c r="WTN63" s="1"/>
      <c r="WTO63" s="1"/>
      <c r="WTP63" s="1"/>
      <c r="WTQ63" s="1"/>
      <c r="WTR63" s="1"/>
      <c r="WTS63" s="1"/>
      <c r="WTT63" s="1"/>
      <c r="WTU63" s="1"/>
      <c r="WTV63" s="1"/>
      <c r="WTW63" s="1"/>
      <c r="WTX63" s="1"/>
      <c r="WTY63" s="1"/>
      <c r="WTZ63" s="1"/>
      <c r="WUA63" s="1"/>
      <c r="WUB63" s="1"/>
      <c r="WUC63" s="1"/>
      <c r="WUD63" s="1"/>
      <c r="WUE63" s="1"/>
      <c r="WUF63" s="1"/>
      <c r="WUG63" s="1"/>
      <c r="WUH63" s="1"/>
      <c r="WUI63" s="1"/>
      <c r="WUJ63" s="1"/>
      <c r="WUK63" s="1"/>
      <c r="WUL63" s="1"/>
      <c r="WUM63" s="1"/>
      <c r="WUN63" s="1"/>
      <c r="WUO63" s="1"/>
      <c r="WUP63" s="1"/>
      <c r="WUQ63" s="1"/>
      <c r="WUR63" s="1"/>
      <c r="WUS63" s="1"/>
      <c r="WUT63" s="1"/>
      <c r="WUU63" s="1"/>
      <c r="WUV63" s="1"/>
      <c r="WUW63" s="1"/>
      <c r="WUX63" s="1"/>
      <c r="WUY63" s="1"/>
      <c r="WUZ63" s="1"/>
      <c r="WVA63" s="1"/>
      <c r="WVB63" s="1"/>
      <c r="WVC63" s="1"/>
      <c r="WVD63" s="1"/>
      <c r="WVE63" s="1"/>
      <c r="WVF63" s="1"/>
      <c r="WVG63" s="1"/>
      <c r="WVH63" s="1"/>
      <c r="WVI63" s="1"/>
      <c r="WVJ63" s="1"/>
      <c r="WVK63" s="1"/>
      <c r="WVL63" s="1"/>
      <c r="WVM63" s="1"/>
      <c r="WVN63" s="1"/>
      <c r="WVO63" s="1"/>
      <c r="WVP63" s="1"/>
      <c r="WVQ63" s="1"/>
      <c r="WVR63" s="1"/>
      <c r="WVS63" s="1"/>
      <c r="WVT63" s="1"/>
      <c r="WVU63" s="1"/>
      <c r="WVV63" s="1"/>
      <c r="WVW63" s="1"/>
      <c r="WVX63" s="1"/>
      <c r="WVY63" s="1"/>
      <c r="WVZ63" s="1"/>
      <c r="WWA63" s="1"/>
      <c r="WWB63" s="1"/>
      <c r="WWC63" s="1"/>
      <c r="WWD63" s="1"/>
      <c r="WWE63" s="1"/>
      <c r="WWF63" s="1"/>
      <c r="WWG63" s="1"/>
      <c r="WWH63" s="1"/>
      <c r="WWI63" s="1"/>
      <c r="WWJ63" s="1"/>
      <c r="WWK63" s="1"/>
      <c r="WWL63" s="1"/>
      <c r="WWM63" s="1"/>
      <c r="WWN63" s="1"/>
      <c r="WWO63" s="1"/>
      <c r="WWP63" s="1"/>
      <c r="WWQ63" s="1"/>
      <c r="WWR63" s="1"/>
      <c r="WWS63" s="1"/>
      <c r="WWT63" s="1"/>
      <c r="WWU63" s="1"/>
      <c r="WWV63" s="1"/>
      <c r="WWW63" s="1"/>
      <c r="WWX63" s="1"/>
      <c r="WWY63" s="1"/>
      <c r="WWZ63" s="1"/>
      <c r="WXA63" s="1"/>
      <c r="WXB63" s="1"/>
      <c r="WXC63" s="1"/>
      <c r="WXD63" s="1"/>
      <c r="WXE63" s="1"/>
      <c r="WXF63" s="1"/>
      <c r="WXG63" s="1"/>
      <c r="WXH63" s="1"/>
      <c r="WXI63" s="1"/>
      <c r="WXJ63" s="1"/>
      <c r="WXK63" s="1"/>
      <c r="WXL63" s="1"/>
      <c r="WXM63" s="1"/>
      <c r="WXN63" s="1"/>
      <c r="WXO63" s="1"/>
      <c r="WXP63" s="1"/>
      <c r="WXQ63" s="1"/>
      <c r="WXR63" s="1"/>
      <c r="WXS63" s="1"/>
      <c r="WXT63" s="1"/>
      <c r="WXU63" s="1"/>
      <c r="WXV63" s="1"/>
      <c r="WXW63" s="1"/>
      <c r="WXX63" s="1"/>
      <c r="WXY63" s="1"/>
      <c r="WXZ63" s="1"/>
      <c r="WYA63" s="1"/>
      <c r="WYB63" s="1"/>
      <c r="WYC63" s="1"/>
      <c r="WYD63" s="1"/>
      <c r="WYE63" s="1"/>
      <c r="WYF63" s="1"/>
      <c r="WYG63" s="1"/>
      <c r="WYH63" s="1"/>
      <c r="WYI63" s="1"/>
      <c r="WYJ63" s="1"/>
      <c r="WYK63" s="1"/>
      <c r="WYL63" s="1"/>
      <c r="WYM63" s="1"/>
      <c r="WYN63" s="1"/>
      <c r="WYO63" s="1"/>
      <c r="WYP63" s="1"/>
      <c r="WYQ63" s="1"/>
      <c r="WYR63" s="1"/>
      <c r="WYS63" s="1"/>
      <c r="WYT63" s="1"/>
      <c r="WYU63" s="1"/>
      <c r="WYV63" s="1"/>
      <c r="WYW63" s="1"/>
      <c r="WYX63" s="1"/>
      <c r="WYY63" s="1"/>
      <c r="WYZ63" s="1"/>
      <c r="WZA63" s="1"/>
      <c r="WZB63" s="1"/>
      <c r="WZC63" s="1"/>
      <c r="WZD63" s="1"/>
      <c r="WZE63" s="1"/>
      <c r="WZF63" s="1"/>
      <c r="WZG63" s="1"/>
      <c r="WZH63" s="1"/>
      <c r="WZI63" s="1"/>
      <c r="WZJ63" s="1"/>
      <c r="WZK63" s="1"/>
      <c r="WZL63" s="1"/>
      <c r="WZM63" s="1"/>
      <c r="WZN63" s="1"/>
      <c r="WZO63" s="1"/>
      <c r="WZP63" s="1"/>
      <c r="WZQ63" s="1"/>
      <c r="WZR63" s="1"/>
      <c r="WZS63" s="1"/>
      <c r="WZT63" s="1"/>
      <c r="WZU63" s="1"/>
      <c r="WZV63" s="1"/>
      <c r="WZW63" s="1"/>
      <c r="WZX63" s="1"/>
      <c r="WZY63" s="1"/>
      <c r="WZZ63" s="1"/>
      <c r="XAA63" s="1"/>
      <c r="XAB63" s="1"/>
      <c r="XAC63" s="1"/>
      <c r="XAD63" s="1"/>
      <c r="XAE63" s="1"/>
      <c r="XAF63" s="1"/>
      <c r="XAG63" s="1"/>
      <c r="XAH63" s="1"/>
      <c r="XAI63" s="1"/>
      <c r="XAJ63" s="1"/>
      <c r="XAK63" s="1"/>
      <c r="XAL63" s="1"/>
      <c r="XAM63" s="1"/>
      <c r="XAN63" s="1"/>
      <c r="XAO63" s="1"/>
      <c r="XAP63" s="1"/>
      <c r="XAQ63" s="1"/>
      <c r="XAR63" s="1"/>
      <c r="XAS63" s="1"/>
      <c r="XAT63" s="1"/>
      <c r="XAU63" s="1"/>
      <c r="XAV63" s="1"/>
      <c r="XAW63" s="1"/>
      <c r="XAX63" s="1"/>
      <c r="XAY63" s="1"/>
      <c r="XAZ63" s="1"/>
      <c r="XBA63" s="1"/>
      <c r="XBB63" s="1"/>
      <c r="XBC63" s="1"/>
      <c r="XBD63" s="1"/>
      <c r="XBE63" s="1"/>
      <c r="XBF63" s="1"/>
      <c r="XBG63" s="1"/>
      <c r="XBH63" s="1"/>
      <c r="XBI63" s="1"/>
      <c r="XBJ63" s="1"/>
      <c r="XBK63" s="1"/>
      <c r="XBL63" s="1"/>
      <c r="XBM63" s="1"/>
      <c r="XBN63" s="1"/>
      <c r="XBO63" s="1"/>
      <c r="XBP63" s="1"/>
      <c r="XBQ63" s="1"/>
      <c r="XBR63" s="1"/>
      <c r="XBS63" s="1"/>
      <c r="XBT63" s="1"/>
      <c r="XBU63" s="1"/>
      <c r="XBV63" s="1"/>
      <c r="XBW63" s="1"/>
      <c r="XBX63" s="1"/>
      <c r="XBY63" s="1"/>
      <c r="XBZ63" s="1"/>
      <c r="XCA63" s="1"/>
      <c r="XCB63" s="1"/>
      <c r="XCC63" s="1"/>
      <c r="XCD63" s="1"/>
      <c r="XCE63" s="1"/>
      <c r="XCF63" s="1"/>
      <c r="XCG63" s="1"/>
      <c r="XCH63" s="1"/>
      <c r="XCI63" s="1"/>
      <c r="XCJ63" s="1"/>
      <c r="XCK63" s="1"/>
      <c r="XCL63" s="1"/>
      <c r="XCM63" s="1"/>
      <c r="XCN63" s="1"/>
      <c r="XCO63" s="1"/>
      <c r="XCP63" s="1"/>
      <c r="XCQ63" s="1"/>
      <c r="XCR63" s="1"/>
      <c r="XCS63" s="1"/>
      <c r="XCT63" s="1"/>
      <c r="XCU63" s="1"/>
      <c r="XCV63" s="1"/>
      <c r="XCW63" s="1"/>
      <c r="XCX63" s="1"/>
      <c r="XCY63" s="1"/>
      <c r="XCZ63" s="1"/>
      <c r="XDA63" s="1"/>
      <c r="XDB63" s="1"/>
      <c r="XDC63" s="1"/>
      <c r="XDD63" s="1"/>
      <c r="XDE63" s="1"/>
      <c r="XDF63" s="1"/>
      <c r="XDG63" s="1"/>
      <c r="XDH63" s="1"/>
      <c r="XDI63" s="1"/>
      <c r="XDJ63" s="1"/>
      <c r="XDK63" s="1"/>
      <c r="XDL63" s="1"/>
      <c r="XDM63" s="1"/>
      <c r="XDN63" s="1"/>
      <c r="XDO63" s="1"/>
      <c r="XDP63" s="1"/>
      <c r="XDQ63" s="1"/>
      <c r="XDR63" s="1"/>
      <c r="XDS63" s="1"/>
      <c r="XDT63" s="1"/>
      <c r="XDU63" s="1"/>
      <c r="XDV63" s="1"/>
      <c r="XDW63" s="1"/>
      <c r="XDX63" s="1"/>
      <c r="XDY63" s="1"/>
      <c r="XDZ63" s="1"/>
      <c r="XEA63" s="1"/>
      <c r="XEB63" s="1"/>
      <c r="XEC63" s="1"/>
      <c r="XED63" s="1"/>
      <c r="XEE63" s="1"/>
      <c r="XEF63" s="1"/>
      <c r="XEG63" s="1"/>
      <c r="XEH63" s="1"/>
      <c r="XEI63" s="1"/>
      <c r="XEJ63" s="1"/>
      <c r="XEK63" s="1"/>
      <c r="XEL63" s="1"/>
      <c r="XEM63" s="1"/>
      <c r="XEN63" s="1"/>
      <c r="XEO63" s="1"/>
      <c r="XEP63" s="1"/>
      <c r="XEQ63" s="1"/>
      <c r="XER63" s="1"/>
      <c r="XES63" s="1"/>
      <c r="XET63" s="1"/>
      <c r="XEU63" s="1"/>
    </row>
    <row r="64" spans="2:16375" ht="30" customHeight="1" x14ac:dyDescent="0.2">
      <c r="C64" s="9"/>
      <c r="D64" s="121" t="s">
        <v>19</v>
      </c>
      <c r="E64" s="121"/>
      <c r="F64" s="121"/>
      <c r="G64" s="121"/>
      <c r="H64" s="121"/>
      <c r="I64" s="121"/>
      <c r="J64" s="536"/>
      <c r="K64" s="121"/>
      <c r="L64" s="121"/>
      <c r="M64" s="122" t="s">
        <v>780</v>
      </c>
      <c r="N64" s="122"/>
      <c r="O64" s="122"/>
      <c r="P64" s="123"/>
      <c r="Q64" s="591"/>
      <c r="R64" s="591"/>
      <c r="S64" s="591"/>
      <c r="T64" s="591"/>
      <c r="U64" s="591"/>
      <c r="V64" s="591"/>
      <c r="W64" s="591"/>
      <c r="X64" s="591"/>
      <c r="Y64" s="760"/>
      <c r="Z64" s="591"/>
      <c r="AA64" s="591"/>
      <c r="AB64" s="591"/>
      <c r="AC64" s="124"/>
      <c r="AD64" s="124"/>
      <c r="AE64" s="125">
        <f>SUM(AE65)</f>
        <v>25219425.810000002</v>
      </c>
      <c r="AF64" s="126"/>
      <c r="AG64" s="126"/>
      <c r="AH64" s="127">
        <f t="shared" ref="AH64:AH72" si="29">AE64/$AE$190</f>
        <v>0.66147420057447126</v>
      </c>
      <c r="AI64" s="10"/>
      <c r="AL64" s="928"/>
      <c r="AM64" s="928"/>
      <c r="AN64" s="931"/>
      <c r="AW64" s="18"/>
    </row>
    <row r="65" spans="2:16375" s="397" customFormat="1" outlineLevel="1" x14ac:dyDescent="0.2">
      <c r="B65" s="1"/>
      <c r="C65" s="9"/>
      <c r="D65" s="129" t="s">
        <v>12</v>
      </c>
      <c r="E65" s="130"/>
      <c r="F65" s="131"/>
      <c r="G65" s="129"/>
      <c r="H65" s="130"/>
      <c r="I65" s="131"/>
      <c r="J65" s="537"/>
      <c r="K65" s="130"/>
      <c r="L65" s="131"/>
      <c r="M65" s="142" t="s">
        <v>434</v>
      </c>
      <c r="N65" s="132"/>
      <c r="O65" s="132"/>
      <c r="P65" s="132"/>
      <c r="Q65" s="593"/>
      <c r="R65" s="593"/>
      <c r="S65" s="617"/>
      <c r="T65" s="617"/>
      <c r="U65" s="617"/>
      <c r="V65" s="617"/>
      <c r="W65" s="617"/>
      <c r="X65" s="617"/>
      <c r="Y65" s="756"/>
      <c r="Z65" s="592"/>
      <c r="AA65" s="592"/>
      <c r="AB65" s="592"/>
      <c r="AC65" s="133"/>
      <c r="AD65" s="133"/>
      <c r="AE65" s="133">
        <f>SUM(AE66:AE72)</f>
        <v>25219425.810000002</v>
      </c>
      <c r="AF65" s="130"/>
      <c r="AG65" s="131"/>
      <c r="AH65" s="134">
        <f t="shared" si="29"/>
        <v>0.66147420057447126</v>
      </c>
      <c r="AI65" s="10"/>
      <c r="AJ65" s="1"/>
      <c r="AK65" s="1"/>
      <c r="AL65" s="928"/>
      <c r="AM65" s="928"/>
      <c r="AN65" s="931"/>
      <c r="AO65" s="504"/>
      <c r="AP65" s="1"/>
      <c r="AQ65" s="1"/>
      <c r="AR65" s="1"/>
      <c r="AS65" s="1"/>
      <c r="AT65" s="1"/>
      <c r="AU65" s="1"/>
      <c r="AV65" s="1"/>
      <c r="AW65" s="1"/>
      <c r="AX65" s="18"/>
      <c r="AY65" s="18"/>
      <c r="AZ65" s="18"/>
      <c r="BA65" s="18"/>
      <c r="BB65" s="18"/>
      <c r="BC65" s="1"/>
      <c r="BD65" s="2"/>
      <c r="BE65" s="1"/>
      <c r="BF65" s="1"/>
      <c r="BG65" s="1"/>
      <c r="BH65" s="1"/>
      <c r="BI65" s="1"/>
      <c r="BJ65" s="1"/>
      <c r="BK65" s="1"/>
      <c r="BL65" s="1"/>
      <c r="BM65" s="1"/>
      <c r="BN65" s="1"/>
      <c r="BO65" s="1"/>
      <c r="BP65" s="1"/>
      <c r="BQ65" s="1"/>
      <c r="BR65" s="1"/>
      <c r="BS65" s="1"/>
      <c r="BT65" s="1"/>
      <c r="BU65" s="1"/>
      <c r="BV65" s="1"/>
      <c r="BW65" s="1"/>
      <c r="BX65" s="1"/>
      <c r="BY65" s="1"/>
      <c r="BZ65" s="1"/>
      <c r="CA65" s="1"/>
      <c r="CB65" s="1"/>
      <c r="CC65" s="1"/>
      <c r="CD65" s="1"/>
      <c r="CE65" s="1"/>
      <c r="CF65" s="1"/>
      <c r="CG65" s="1"/>
      <c r="CH65" s="1"/>
      <c r="CI65" s="1"/>
      <c r="CJ65" s="1"/>
      <c r="CK65" s="1"/>
      <c r="CL65" s="1"/>
      <c r="CM65" s="1"/>
      <c r="CN65" s="1"/>
      <c r="CO65" s="1"/>
      <c r="CP65" s="1"/>
      <c r="CQ65" s="1"/>
      <c r="CR65" s="1"/>
      <c r="CS65" s="1"/>
      <c r="CT65" s="1"/>
      <c r="CU65" s="1"/>
      <c r="CV65" s="1"/>
      <c r="CW65" s="1"/>
      <c r="CX65" s="1"/>
      <c r="CY65" s="1"/>
      <c r="CZ65" s="1"/>
      <c r="DA65" s="1"/>
      <c r="DB65" s="1"/>
      <c r="DC65" s="1"/>
      <c r="DD65" s="1"/>
      <c r="DE65" s="1"/>
      <c r="DF65" s="1"/>
      <c r="DG65" s="1"/>
      <c r="DH65" s="1"/>
      <c r="DI65" s="1"/>
      <c r="DJ65" s="1"/>
      <c r="DK65" s="1"/>
      <c r="DL65" s="1"/>
      <c r="DM65" s="1"/>
      <c r="DN65" s="1"/>
      <c r="DO65" s="1"/>
      <c r="DP65" s="1"/>
      <c r="DQ65" s="1"/>
      <c r="DR65" s="1"/>
      <c r="DS65" s="1"/>
      <c r="DT65" s="1"/>
      <c r="DU65" s="1"/>
      <c r="DV65" s="1"/>
      <c r="DW65" s="1"/>
      <c r="DX65" s="1"/>
      <c r="DY65" s="1"/>
      <c r="DZ65" s="1"/>
      <c r="EA65" s="1"/>
      <c r="EB65" s="1"/>
      <c r="EC65" s="1"/>
      <c r="ED65" s="1"/>
      <c r="EE65" s="1"/>
      <c r="EF65" s="1"/>
      <c r="EG65" s="1"/>
      <c r="EH65" s="1"/>
      <c r="EI65" s="1"/>
      <c r="EJ65" s="1"/>
      <c r="EK65" s="1"/>
      <c r="EL65" s="1"/>
      <c r="EM65" s="1"/>
      <c r="EN65" s="1"/>
      <c r="EO65" s="1"/>
      <c r="EP65" s="1"/>
      <c r="EQ65" s="1"/>
      <c r="ER65" s="1"/>
      <c r="ES65" s="1"/>
      <c r="ET65" s="1"/>
      <c r="EU65" s="1"/>
      <c r="EV65" s="1"/>
      <c r="EW65" s="1"/>
      <c r="EX65" s="1"/>
      <c r="EY65" s="1"/>
      <c r="EZ65" s="1"/>
      <c r="FA65" s="1"/>
      <c r="FB65" s="1"/>
      <c r="FC65" s="1"/>
      <c r="FD65" s="1"/>
      <c r="FE65" s="1"/>
      <c r="FF65" s="1"/>
      <c r="FG65" s="1"/>
      <c r="FH65" s="1"/>
      <c r="FI65" s="1"/>
      <c r="FJ65" s="1"/>
      <c r="FK65" s="1"/>
      <c r="FL65" s="1"/>
      <c r="FM65" s="1"/>
      <c r="FN65" s="1"/>
      <c r="FO65" s="1"/>
      <c r="FP65" s="1"/>
      <c r="FQ65" s="1"/>
      <c r="FR65" s="1"/>
      <c r="FS65" s="1"/>
      <c r="FT65" s="1"/>
      <c r="FU65" s="1"/>
      <c r="FV65" s="1"/>
      <c r="FW65" s="1"/>
      <c r="FX65" s="1"/>
      <c r="FY65" s="1"/>
      <c r="FZ65" s="1"/>
      <c r="GA65" s="1"/>
      <c r="GB65" s="1"/>
      <c r="GC65" s="1"/>
      <c r="GD65" s="1"/>
      <c r="GE65" s="1"/>
      <c r="GF65" s="1"/>
      <c r="GG65" s="1"/>
      <c r="GH65" s="1"/>
      <c r="GI65" s="1"/>
      <c r="GJ65" s="1"/>
      <c r="GK65" s="1"/>
      <c r="GL65" s="1"/>
      <c r="GM65" s="1"/>
      <c r="GN65" s="1"/>
      <c r="GO65" s="1"/>
      <c r="GP65" s="1"/>
      <c r="GQ65" s="1"/>
      <c r="GR65" s="1"/>
      <c r="GS65" s="1"/>
      <c r="GT65" s="1"/>
      <c r="GU65" s="1"/>
      <c r="GV65" s="1"/>
      <c r="GW65" s="1"/>
      <c r="GX65" s="1"/>
      <c r="GY65" s="1"/>
      <c r="GZ65" s="1"/>
      <c r="HA65" s="1"/>
      <c r="HB65" s="1"/>
      <c r="HC65" s="1"/>
      <c r="HD65" s="1"/>
      <c r="HE65" s="1"/>
      <c r="HF65" s="1"/>
      <c r="HG65" s="1"/>
      <c r="HH65" s="1"/>
      <c r="HI65" s="1"/>
      <c r="HJ65" s="1"/>
      <c r="HK65" s="1"/>
      <c r="HL65" s="1"/>
      <c r="HM65" s="1"/>
      <c r="HN65" s="1"/>
      <c r="HO65" s="1"/>
      <c r="HP65" s="1"/>
      <c r="HQ65" s="1"/>
      <c r="HR65" s="1"/>
      <c r="HS65" s="1"/>
      <c r="HT65" s="1"/>
      <c r="HU65" s="1"/>
      <c r="HV65" s="1"/>
      <c r="HW65" s="1"/>
      <c r="HX65" s="1"/>
      <c r="HY65" s="1"/>
      <c r="HZ65" s="1"/>
      <c r="IA65" s="1"/>
      <c r="IB65" s="1"/>
      <c r="IC65" s="1"/>
      <c r="ID65" s="1"/>
      <c r="IE65" s="1"/>
      <c r="IF65" s="1"/>
      <c r="IG65" s="1"/>
      <c r="IH65" s="1"/>
      <c r="II65" s="1"/>
      <c r="IJ65" s="1"/>
      <c r="IK65" s="1"/>
      <c r="IL65" s="1"/>
      <c r="IM65" s="1"/>
      <c r="IN65" s="1"/>
      <c r="IO65" s="1"/>
      <c r="IP65" s="1"/>
      <c r="IQ65" s="1"/>
      <c r="IR65" s="1"/>
      <c r="IS65" s="1"/>
      <c r="IT65" s="1"/>
      <c r="IU65" s="1"/>
      <c r="IV65" s="1"/>
      <c r="IW65" s="1"/>
      <c r="IX65" s="1"/>
      <c r="IY65" s="1"/>
      <c r="IZ65" s="1"/>
      <c r="JA65" s="1"/>
      <c r="JB65" s="1"/>
      <c r="JC65" s="1"/>
      <c r="JD65" s="1"/>
      <c r="JE65" s="1"/>
      <c r="JF65" s="1"/>
      <c r="JG65" s="1"/>
      <c r="JH65" s="1"/>
      <c r="JI65" s="1"/>
      <c r="JJ65" s="1"/>
      <c r="JK65" s="1"/>
      <c r="JL65" s="1"/>
      <c r="JM65" s="1"/>
      <c r="JN65" s="1"/>
      <c r="JO65" s="1"/>
      <c r="JP65" s="1"/>
      <c r="JQ65" s="1"/>
      <c r="JR65" s="1"/>
      <c r="JS65" s="1"/>
      <c r="JT65" s="1"/>
      <c r="JU65" s="1"/>
      <c r="JV65" s="1"/>
      <c r="JW65" s="1"/>
      <c r="JX65" s="1"/>
      <c r="JY65" s="1"/>
      <c r="JZ65" s="1"/>
      <c r="KA65" s="1"/>
      <c r="KB65" s="1"/>
      <c r="KC65" s="1"/>
      <c r="KD65" s="1"/>
      <c r="KE65" s="1"/>
      <c r="KF65" s="1"/>
      <c r="KG65" s="1"/>
      <c r="KH65" s="1"/>
      <c r="KI65" s="1"/>
      <c r="KJ65" s="1"/>
      <c r="KK65" s="1"/>
      <c r="KL65" s="1"/>
      <c r="KM65" s="1"/>
      <c r="KN65" s="1"/>
      <c r="KO65" s="1"/>
      <c r="KP65" s="1"/>
      <c r="KQ65" s="1"/>
      <c r="KR65" s="1"/>
      <c r="KS65" s="1"/>
      <c r="KT65" s="1"/>
      <c r="KU65" s="1"/>
      <c r="KV65" s="1"/>
      <c r="KW65" s="1"/>
      <c r="KX65" s="1"/>
      <c r="KY65" s="1"/>
      <c r="KZ65" s="1"/>
      <c r="LA65" s="1"/>
      <c r="LB65" s="1"/>
      <c r="LC65" s="1"/>
      <c r="LD65" s="1"/>
      <c r="LE65" s="1"/>
      <c r="LF65" s="1"/>
      <c r="LG65" s="1"/>
      <c r="LH65" s="1"/>
      <c r="LI65" s="1"/>
      <c r="LJ65" s="1"/>
      <c r="LK65" s="1"/>
      <c r="LL65" s="1"/>
      <c r="LM65" s="1"/>
      <c r="LN65" s="1"/>
      <c r="LO65" s="1"/>
      <c r="LP65" s="1"/>
      <c r="LQ65" s="1"/>
      <c r="LR65" s="1"/>
      <c r="LS65" s="1"/>
      <c r="LT65" s="1"/>
      <c r="LU65" s="1"/>
      <c r="LV65" s="1"/>
      <c r="LW65" s="1"/>
      <c r="LX65" s="1"/>
      <c r="LY65" s="1"/>
      <c r="LZ65" s="1"/>
      <c r="MA65" s="1"/>
      <c r="MB65" s="1"/>
      <c r="MC65" s="1"/>
      <c r="MD65" s="1"/>
      <c r="ME65" s="1"/>
      <c r="MF65" s="1"/>
      <c r="MG65" s="1"/>
      <c r="MH65" s="1"/>
      <c r="MI65" s="1"/>
      <c r="MJ65" s="1"/>
      <c r="MK65" s="1"/>
      <c r="ML65" s="1"/>
      <c r="MM65" s="1"/>
      <c r="MN65" s="1"/>
      <c r="MO65" s="1"/>
      <c r="MP65" s="1"/>
      <c r="MQ65" s="1"/>
      <c r="MR65" s="1"/>
      <c r="MS65" s="1"/>
      <c r="MT65" s="1"/>
      <c r="MU65" s="1"/>
      <c r="MV65" s="1"/>
      <c r="MW65" s="1"/>
      <c r="MX65" s="1"/>
      <c r="MY65" s="1"/>
      <c r="MZ65" s="1"/>
      <c r="NA65" s="1"/>
      <c r="NB65" s="1"/>
      <c r="NC65" s="1"/>
      <c r="ND65" s="1"/>
      <c r="NE65" s="1"/>
      <c r="NF65" s="1"/>
      <c r="NG65" s="1"/>
      <c r="NH65" s="1"/>
      <c r="NI65" s="1"/>
      <c r="NJ65" s="1"/>
      <c r="NK65" s="1"/>
      <c r="NL65" s="1"/>
      <c r="NM65" s="1"/>
      <c r="NN65" s="1"/>
      <c r="NO65" s="1"/>
      <c r="NP65" s="1"/>
      <c r="NQ65" s="1"/>
      <c r="NR65" s="1"/>
      <c r="NS65" s="1"/>
      <c r="NT65" s="1"/>
      <c r="NU65" s="1"/>
      <c r="NV65" s="1"/>
      <c r="NW65" s="1"/>
      <c r="NX65" s="1"/>
      <c r="NY65" s="1"/>
      <c r="NZ65" s="1"/>
      <c r="OA65" s="1"/>
      <c r="OB65" s="1"/>
      <c r="OC65" s="1"/>
      <c r="OD65" s="1"/>
      <c r="OE65" s="1"/>
      <c r="OF65" s="1"/>
      <c r="OG65" s="1"/>
      <c r="OH65" s="1"/>
      <c r="OI65" s="1"/>
      <c r="OJ65" s="1"/>
      <c r="OK65" s="1"/>
      <c r="OL65" s="1"/>
      <c r="OM65" s="1"/>
      <c r="ON65" s="1"/>
      <c r="OO65" s="1"/>
      <c r="OP65" s="1"/>
      <c r="OQ65" s="1"/>
      <c r="OR65" s="1"/>
      <c r="OS65" s="1"/>
      <c r="OT65" s="1"/>
      <c r="OU65" s="1"/>
      <c r="OV65" s="1"/>
      <c r="OW65" s="1"/>
      <c r="OX65" s="1"/>
      <c r="OY65" s="1"/>
      <c r="OZ65" s="1"/>
      <c r="PA65" s="1"/>
      <c r="PB65" s="1"/>
      <c r="PC65" s="1"/>
      <c r="PD65" s="1"/>
      <c r="PE65" s="1"/>
      <c r="PF65" s="1"/>
      <c r="PG65" s="1"/>
      <c r="PH65" s="1"/>
      <c r="PI65" s="1"/>
      <c r="PJ65" s="1"/>
      <c r="PK65" s="1"/>
      <c r="PL65" s="1"/>
      <c r="PM65" s="1"/>
      <c r="PN65" s="1"/>
      <c r="PO65" s="1"/>
      <c r="PP65" s="1"/>
      <c r="PQ65" s="1"/>
      <c r="PR65" s="1"/>
      <c r="PS65" s="1"/>
      <c r="PT65" s="1"/>
      <c r="PU65" s="1"/>
      <c r="PV65" s="1"/>
      <c r="PW65" s="1"/>
      <c r="PX65" s="1"/>
      <c r="PY65" s="1"/>
      <c r="PZ65" s="1"/>
      <c r="QA65" s="1"/>
      <c r="QB65" s="1"/>
      <c r="QC65" s="1"/>
      <c r="QD65" s="1"/>
      <c r="QE65" s="1"/>
      <c r="QF65" s="1"/>
      <c r="QG65" s="1"/>
      <c r="QH65" s="1"/>
      <c r="QI65" s="1"/>
      <c r="QJ65" s="1"/>
      <c r="QK65" s="1"/>
      <c r="QL65" s="1"/>
      <c r="QM65" s="1"/>
      <c r="QN65" s="1"/>
      <c r="QO65" s="1"/>
      <c r="QP65" s="1"/>
      <c r="QQ65" s="1"/>
      <c r="QR65" s="1"/>
      <c r="QS65" s="1"/>
      <c r="QT65" s="1"/>
      <c r="QU65" s="1"/>
      <c r="QV65" s="1"/>
      <c r="QW65" s="1"/>
      <c r="QX65" s="1"/>
      <c r="QY65" s="1"/>
      <c r="QZ65" s="1"/>
      <c r="RA65" s="1"/>
      <c r="RB65" s="1"/>
      <c r="RC65" s="1"/>
      <c r="RD65" s="1"/>
      <c r="RE65" s="1"/>
      <c r="RF65" s="1"/>
      <c r="RG65" s="1"/>
      <c r="RH65" s="1"/>
      <c r="RI65" s="1"/>
      <c r="RJ65" s="1"/>
      <c r="RK65" s="1"/>
      <c r="RL65" s="1"/>
      <c r="RM65" s="1"/>
      <c r="RN65" s="1"/>
      <c r="RO65" s="1"/>
      <c r="RP65" s="1"/>
      <c r="RQ65" s="1"/>
      <c r="RR65" s="1"/>
      <c r="RS65" s="1"/>
      <c r="RT65" s="1"/>
      <c r="RU65" s="1"/>
      <c r="RV65" s="1"/>
      <c r="RW65" s="1"/>
      <c r="RX65" s="1"/>
      <c r="RY65" s="1"/>
      <c r="RZ65" s="1"/>
      <c r="SA65" s="1"/>
      <c r="SB65" s="1"/>
      <c r="SC65" s="1"/>
      <c r="SD65" s="1"/>
      <c r="SE65" s="1"/>
      <c r="SF65" s="1"/>
      <c r="SG65" s="1"/>
      <c r="SH65" s="1"/>
      <c r="SI65" s="1"/>
      <c r="SJ65" s="1"/>
      <c r="SK65" s="1"/>
      <c r="SL65" s="1"/>
      <c r="SM65" s="1"/>
      <c r="SN65" s="1"/>
      <c r="SO65" s="1"/>
      <c r="SP65" s="1"/>
      <c r="SQ65" s="1"/>
      <c r="SR65" s="1"/>
      <c r="SS65" s="1"/>
      <c r="ST65" s="1"/>
      <c r="SU65" s="1"/>
      <c r="SV65" s="1"/>
      <c r="SW65" s="1"/>
      <c r="SX65" s="1"/>
      <c r="SY65" s="1"/>
      <c r="SZ65" s="1"/>
      <c r="TA65" s="1"/>
      <c r="TB65" s="1"/>
      <c r="TC65" s="1"/>
      <c r="TD65" s="1"/>
      <c r="TE65" s="1"/>
      <c r="TF65" s="1"/>
      <c r="TG65" s="1"/>
      <c r="TH65" s="1"/>
      <c r="TI65" s="1"/>
      <c r="TJ65" s="1"/>
      <c r="TK65" s="1"/>
      <c r="TL65" s="1"/>
      <c r="TM65" s="1"/>
      <c r="TN65" s="1"/>
      <c r="TO65" s="1"/>
      <c r="TP65" s="1"/>
      <c r="TQ65" s="1"/>
      <c r="TR65" s="1"/>
      <c r="TS65" s="1"/>
      <c r="TT65" s="1"/>
      <c r="TU65" s="1"/>
      <c r="TV65" s="1"/>
      <c r="TW65" s="1"/>
      <c r="TX65" s="1"/>
      <c r="TY65" s="1"/>
      <c r="TZ65" s="1"/>
      <c r="UA65" s="1"/>
      <c r="UB65" s="1"/>
      <c r="UC65" s="1"/>
      <c r="UD65" s="1"/>
      <c r="UE65" s="1"/>
      <c r="UF65" s="1"/>
      <c r="UG65" s="1"/>
      <c r="UH65" s="1"/>
      <c r="UI65" s="1"/>
      <c r="UJ65" s="1"/>
      <c r="UK65" s="1"/>
      <c r="UL65" s="1"/>
      <c r="UM65" s="1"/>
      <c r="UN65" s="1"/>
      <c r="UO65" s="1"/>
      <c r="UP65" s="1"/>
      <c r="UQ65" s="1"/>
      <c r="UR65" s="1"/>
      <c r="US65" s="1"/>
      <c r="UT65" s="1"/>
      <c r="UU65" s="1"/>
      <c r="UV65" s="1"/>
      <c r="UW65" s="1"/>
      <c r="UX65" s="1"/>
      <c r="UY65" s="1"/>
      <c r="UZ65" s="1"/>
      <c r="VA65" s="1"/>
      <c r="VB65" s="1"/>
      <c r="VC65" s="1"/>
      <c r="VD65" s="1"/>
      <c r="VE65" s="1"/>
      <c r="VF65" s="1"/>
      <c r="VG65" s="1"/>
      <c r="VH65" s="1"/>
      <c r="VI65" s="1"/>
      <c r="VJ65" s="1"/>
      <c r="VK65" s="1"/>
      <c r="VL65" s="1"/>
      <c r="VM65" s="1"/>
      <c r="VN65" s="1"/>
      <c r="VO65" s="1"/>
      <c r="VP65" s="1"/>
      <c r="VQ65" s="1"/>
      <c r="VR65" s="1"/>
      <c r="VS65" s="1"/>
      <c r="VT65" s="1"/>
      <c r="VU65" s="1"/>
      <c r="VV65" s="1"/>
      <c r="VW65" s="1"/>
      <c r="VX65" s="1"/>
      <c r="VY65" s="1"/>
      <c r="VZ65" s="1"/>
      <c r="WA65" s="1"/>
      <c r="WB65" s="1"/>
      <c r="WC65" s="1"/>
      <c r="WD65" s="1"/>
      <c r="WE65" s="1"/>
      <c r="WF65" s="1"/>
      <c r="WG65" s="1"/>
      <c r="WH65" s="1"/>
      <c r="WI65" s="1"/>
      <c r="WJ65" s="1"/>
      <c r="WK65" s="1"/>
      <c r="WL65" s="1"/>
      <c r="WM65" s="1"/>
      <c r="WN65" s="1"/>
      <c r="WO65" s="1"/>
      <c r="WP65" s="1"/>
      <c r="WQ65" s="1"/>
      <c r="WR65" s="1"/>
      <c r="WS65" s="1"/>
      <c r="WT65" s="1"/>
      <c r="WU65" s="1"/>
      <c r="WV65" s="1"/>
      <c r="WW65" s="1"/>
      <c r="WX65" s="1"/>
      <c r="WY65" s="1"/>
      <c r="WZ65" s="1"/>
      <c r="XA65" s="1"/>
      <c r="XB65" s="1"/>
      <c r="XC65" s="1"/>
      <c r="XD65" s="1"/>
      <c r="XE65" s="1"/>
      <c r="XF65" s="1"/>
      <c r="XG65" s="1"/>
      <c r="XH65" s="1"/>
      <c r="XI65" s="1"/>
      <c r="XJ65" s="1"/>
      <c r="XK65" s="1"/>
      <c r="XL65" s="1"/>
      <c r="XM65" s="1"/>
      <c r="XN65" s="1"/>
      <c r="XO65" s="1"/>
      <c r="XP65" s="1"/>
      <c r="XQ65" s="1"/>
      <c r="XR65" s="1"/>
      <c r="XS65" s="1"/>
      <c r="XT65" s="1"/>
      <c r="XU65" s="1"/>
      <c r="XV65" s="1"/>
      <c r="XW65" s="1"/>
      <c r="XX65" s="1"/>
      <c r="XY65" s="1"/>
      <c r="XZ65" s="1"/>
      <c r="YA65" s="1"/>
      <c r="YB65" s="1"/>
      <c r="YC65" s="1"/>
      <c r="YD65" s="1"/>
      <c r="YE65" s="1"/>
      <c r="YF65" s="1"/>
      <c r="YG65" s="1"/>
      <c r="YH65" s="1"/>
      <c r="YI65" s="1"/>
      <c r="YJ65" s="1"/>
      <c r="YK65" s="1"/>
      <c r="YL65" s="1"/>
      <c r="YM65" s="1"/>
      <c r="YN65" s="1"/>
      <c r="YO65" s="1"/>
      <c r="YP65" s="1"/>
      <c r="YQ65" s="1"/>
      <c r="YR65" s="1"/>
      <c r="YS65" s="1"/>
      <c r="YT65" s="1"/>
      <c r="YU65" s="1"/>
      <c r="YV65" s="1"/>
      <c r="YW65" s="1"/>
      <c r="YX65" s="1"/>
      <c r="YY65" s="1"/>
      <c r="YZ65" s="1"/>
      <c r="ZA65" s="1"/>
      <c r="ZB65" s="1"/>
      <c r="ZC65" s="1"/>
      <c r="ZD65" s="1"/>
      <c r="ZE65" s="1"/>
      <c r="ZF65" s="1"/>
      <c r="ZG65" s="1"/>
      <c r="ZH65" s="1"/>
      <c r="ZI65" s="1"/>
      <c r="ZJ65" s="1"/>
      <c r="ZK65" s="1"/>
      <c r="ZL65" s="1"/>
      <c r="ZM65" s="1"/>
      <c r="ZN65" s="1"/>
      <c r="ZO65" s="1"/>
      <c r="ZP65" s="1"/>
      <c r="ZQ65" s="1"/>
      <c r="ZR65" s="1"/>
      <c r="ZS65" s="1"/>
      <c r="ZT65" s="1"/>
      <c r="ZU65" s="1"/>
      <c r="ZV65" s="1"/>
      <c r="ZW65" s="1"/>
      <c r="ZX65" s="1"/>
      <c r="ZY65" s="1"/>
      <c r="ZZ65" s="1"/>
      <c r="AAA65" s="1"/>
      <c r="AAB65" s="1"/>
      <c r="AAC65" s="1"/>
      <c r="AAD65" s="1"/>
      <c r="AAE65" s="1"/>
      <c r="AAF65" s="1"/>
      <c r="AAG65" s="1"/>
      <c r="AAH65" s="1"/>
      <c r="AAI65" s="1"/>
      <c r="AAJ65" s="1"/>
      <c r="AAK65" s="1"/>
      <c r="AAL65" s="1"/>
      <c r="AAM65" s="1"/>
      <c r="AAN65" s="1"/>
      <c r="AAO65" s="1"/>
      <c r="AAP65" s="1"/>
      <c r="AAQ65" s="1"/>
      <c r="AAR65" s="1"/>
      <c r="AAS65" s="1"/>
      <c r="AAT65" s="1"/>
      <c r="AAU65" s="1"/>
      <c r="AAV65" s="1"/>
      <c r="AAW65" s="1"/>
      <c r="AAX65" s="1"/>
      <c r="AAY65" s="1"/>
      <c r="AAZ65" s="1"/>
      <c r="ABA65" s="1"/>
      <c r="ABB65" s="1"/>
      <c r="ABC65" s="1"/>
      <c r="ABD65" s="1"/>
      <c r="ABE65" s="1"/>
      <c r="ABF65" s="1"/>
      <c r="ABG65" s="1"/>
      <c r="ABH65" s="1"/>
      <c r="ABI65" s="1"/>
      <c r="ABJ65" s="1"/>
      <c r="ABK65" s="1"/>
      <c r="ABL65" s="1"/>
      <c r="ABM65" s="1"/>
      <c r="ABN65" s="1"/>
      <c r="ABO65" s="1"/>
      <c r="ABP65" s="1"/>
      <c r="ABQ65" s="1"/>
      <c r="ABR65" s="1"/>
      <c r="ABS65" s="1"/>
      <c r="ABT65" s="1"/>
      <c r="ABU65" s="1"/>
      <c r="ABV65" s="1"/>
      <c r="ABW65" s="1"/>
      <c r="ABX65" s="1"/>
      <c r="ABY65" s="1"/>
      <c r="ABZ65" s="1"/>
      <c r="ACA65" s="1"/>
      <c r="ACB65" s="1"/>
      <c r="ACC65" s="1"/>
      <c r="ACD65" s="1"/>
      <c r="ACE65" s="1"/>
      <c r="ACF65" s="1"/>
      <c r="ACG65" s="1"/>
      <c r="ACH65" s="1"/>
      <c r="ACI65" s="1"/>
      <c r="ACJ65" s="1"/>
      <c r="ACK65" s="1"/>
      <c r="ACL65" s="1"/>
      <c r="ACM65" s="1"/>
      <c r="ACN65" s="1"/>
      <c r="ACO65" s="1"/>
      <c r="ACP65" s="1"/>
      <c r="ACQ65" s="1"/>
      <c r="ACR65" s="1"/>
      <c r="ACS65" s="1"/>
      <c r="ACT65" s="1"/>
      <c r="ACU65" s="1"/>
      <c r="ACV65" s="1"/>
      <c r="ACW65" s="1"/>
      <c r="ACX65" s="1"/>
      <c r="ACY65" s="1"/>
      <c r="ACZ65" s="1"/>
      <c r="ADA65" s="1"/>
      <c r="ADB65" s="1"/>
      <c r="ADC65" s="1"/>
      <c r="ADD65" s="1"/>
      <c r="ADE65" s="1"/>
      <c r="ADF65" s="1"/>
      <c r="ADG65" s="1"/>
      <c r="ADH65" s="1"/>
      <c r="ADI65" s="1"/>
      <c r="ADJ65" s="1"/>
      <c r="ADK65" s="1"/>
      <c r="ADL65" s="1"/>
      <c r="ADM65" s="1"/>
      <c r="ADN65" s="1"/>
      <c r="ADO65" s="1"/>
      <c r="ADP65" s="1"/>
      <c r="ADQ65" s="1"/>
      <c r="ADR65" s="1"/>
      <c r="ADS65" s="1"/>
      <c r="ADT65" s="1"/>
      <c r="ADU65" s="1"/>
      <c r="ADV65" s="1"/>
      <c r="ADW65" s="1"/>
      <c r="ADX65" s="1"/>
      <c r="ADY65" s="1"/>
      <c r="ADZ65" s="1"/>
      <c r="AEA65" s="1"/>
      <c r="AEB65" s="1"/>
      <c r="AEC65" s="1"/>
      <c r="AED65" s="1"/>
      <c r="AEE65" s="1"/>
      <c r="AEF65" s="1"/>
      <c r="AEG65" s="1"/>
      <c r="AEH65" s="1"/>
      <c r="AEI65" s="1"/>
      <c r="AEJ65" s="1"/>
      <c r="AEK65" s="1"/>
      <c r="AEL65" s="1"/>
      <c r="AEM65" s="1"/>
      <c r="AEN65" s="1"/>
      <c r="AEO65" s="1"/>
      <c r="AEP65" s="1"/>
      <c r="AEQ65" s="1"/>
      <c r="AER65" s="1"/>
      <c r="AES65" s="1"/>
      <c r="AET65" s="1"/>
      <c r="AEU65" s="1"/>
      <c r="AEV65" s="1"/>
      <c r="AEW65" s="1"/>
      <c r="AEX65" s="1"/>
      <c r="AEY65" s="1"/>
      <c r="AEZ65" s="1"/>
      <c r="AFA65" s="1"/>
      <c r="AFB65" s="1"/>
      <c r="AFC65" s="1"/>
      <c r="AFD65" s="1"/>
      <c r="AFE65" s="1"/>
      <c r="AFF65" s="1"/>
      <c r="AFG65" s="1"/>
      <c r="AFH65" s="1"/>
      <c r="AFI65" s="1"/>
      <c r="AFJ65" s="1"/>
      <c r="AFK65" s="1"/>
      <c r="AFL65" s="1"/>
      <c r="AFM65" s="1"/>
      <c r="AFN65" s="1"/>
      <c r="AFO65" s="1"/>
      <c r="AFP65" s="1"/>
      <c r="AFQ65" s="1"/>
      <c r="AFR65" s="1"/>
      <c r="AFS65" s="1"/>
      <c r="AFT65" s="1"/>
      <c r="AFU65" s="1"/>
      <c r="AFV65" s="1"/>
      <c r="AFW65" s="1"/>
      <c r="AFX65" s="1"/>
      <c r="AFY65" s="1"/>
      <c r="AFZ65" s="1"/>
      <c r="AGA65" s="1"/>
      <c r="AGB65" s="1"/>
      <c r="AGC65" s="1"/>
      <c r="AGD65" s="1"/>
      <c r="AGE65" s="1"/>
      <c r="AGF65" s="1"/>
      <c r="AGG65" s="1"/>
      <c r="AGH65" s="1"/>
      <c r="AGI65" s="1"/>
      <c r="AGJ65" s="1"/>
      <c r="AGK65" s="1"/>
      <c r="AGL65" s="1"/>
      <c r="AGM65" s="1"/>
      <c r="AGN65" s="1"/>
      <c r="AGO65" s="1"/>
      <c r="AGP65" s="1"/>
      <c r="AGQ65" s="1"/>
      <c r="AGR65" s="1"/>
      <c r="AGS65" s="1"/>
      <c r="AGT65" s="1"/>
      <c r="AGU65" s="1"/>
      <c r="AGV65" s="1"/>
      <c r="AGW65" s="1"/>
      <c r="AGX65" s="1"/>
      <c r="AGY65" s="1"/>
      <c r="AGZ65" s="1"/>
      <c r="AHA65" s="1"/>
      <c r="AHB65" s="1"/>
      <c r="AHC65" s="1"/>
      <c r="AHD65" s="1"/>
      <c r="AHE65" s="1"/>
      <c r="AHF65" s="1"/>
      <c r="AHG65" s="1"/>
      <c r="AHH65" s="1"/>
      <c r="AHI65" s="1"/>
      <c r="AHJ65" s="1"/>
      <c r="AHK65" s="1"/>
      <c r="AHL65" s="1"/>
      <c r="AHM65" s="1"/>
      <c r="AHN65" s="1"/>
      <c r="AHO65" s="1"/>
      <c r="AHP65" s="1"/>
      <c r="AHQ65" s="1"/>
      <c r="AHR65" s="1"/>
      <c r="AHS65" s="1"/>
      <c r="AHT65" s="1"/>
      <c r="AHU65" s="1"/>
      <c r="AHV65" s="1"/>
      <c r="AHW65" s="1"/>
      <c r="AHX65" s="1"/>
      <c r="AHY65" s="1"/>
      <c r="AHZ65" s="1"/>
      <c r="AIA65" s="1"/>
      <c r="AIB65" s="1"/>
      <c r="AIC65" s="1"/>
      <c r="AID65" s="1"/>
      <c r="AIE65" s="1"/>
      <c r="AIF65" s="1"/>
      <c r="AIG65" s="1"/>
      <c r="AIH65" s="1"/>
      <c r="AII65" s="1"/>
      <c r="AIJ65" s="1"/>
      <c r="AIK65" s="1"/>
      <c r="AIL65" s="1"/>
      <c r="AIM65" s="1"/>
      <c r="AIN65" s="1"/>
      <c r="AIO65" s="1"/>
      <c r="AIP65" s="1"/>
      <c r="AIQ65" s="1"/>
      <c r="AIR65" s="1"/>
      <c r="AIS65" s="1"/>
      <c r="AIT65" s="1"/>
      <c r="AIU65" s="1"/>
      <c r="AIV65" s="1"/>
      <c r="AIW65" s="1"/>
      <c r="AIX65" s="1"/>
      <c r="AIY65" s="1"/>
      <c r="AIZ65" s="1"/>
      <c r="AJA65" s="1"/>
      <c r="AJB65" s="1"/>
      <c r="AJC65" s="1"/>
      <c r="AJD65" s="1"/>
      <c r="AJE65" s="1"/>
      <c r="AJF65" s="1"/>
      <c r="AJG65" s="1"/>
      <c r="AJH65" s="1"/>
      <c r="AJI65" s="1"/>
      <c r="AJJ65" s="1"/>
      <c r="AJK65" s="1"/>
      <c r="AJL65" s="1"/>
      <c r="AJM65" s="1"/>
      <c r="AJN65" s="1"/>
      <c r="AJO65" s="1"/>
      <c r="AJP65" s="1"/>
      <c r="AJQ65" s="1"/>
      <c r="AJR65" s="1"/>
      <c r="AJS65" s="1"/>
      <c r="AJT65" s="1"/>
      <c r="AJU65" s="1"/>
      <c r="AJV65" s="1"/>
      <c r="AJW65" s="1"/>
      <c r="AJX65" s="1"/>
      <c r="AJY65" s="1"/>
      <c r="AJZ65" s="1"/>
      <c r="AKA65" s="1"/>
      <c r="AKB65" s="1"/>
      <c r="AKC65" s="1"/>
      <c r="AKD65" s="1"/>
      <c r="AKE65" s="1"/>
      <c r="AKF65" s="1"/>
      <c r="AKG65" s="1"/>
      <c r="AKH65" s="1"/>
      <c r="AKI65" s="1"/>
      <c r="AKJ65" s="1"/>
      <c r="AKK65" s="1"/>
      <c r="AKL65" s="1"/>
      <c r="AKM65" s="1"/>
      <c r="AKN65" s="1"/>
      <c r="AKO65" s="1"/>
      <c r="AKP65" s="1"/>
      <c r="AKQ65" s="1"/>
      <c r="AKR65" s="1"/>
      <c r="AKS65" s="1"/>
      <c r="AKT65" s="1"/>
      <c r="AKU65" s="1"/>
      <c r="AKV65" s="1"/>
      <c r="AKW65" s="1"/>
      <c r="AKX65" s="1"/>
      <c r="AKY65" s="1"/>
      <c r="AKZ65" s="1"/>
      <c r="ALA65" s="1"/>
      <c r="ALB65" s="1"/>
      <c r="ALC65" s="1"/>
      <c r="ALD65" s="1"/>
      <c r="ALE65" s="1"/>
      <c r="ALF65" s="1"/>
      <c r="ALG65" s="1"/>
      <c r="ALH65" s="1"/>
      <c r="ALI65" s="1"/>
      <c r="ALJ65" s="1"/>
      <c r="ALK65" s="1"/>
      <c r="ALL65" s="1"/>
      <c r="ALM65" s="1"/>
      <c r="ALN65" s="1"/>
      <c r="ALO65" s="1"/>
      <c r="ALP65" s="1"/>
      <c r="ALQ65" s="1"/>
      <c r="ALR65" s="1"/>
      <c r="ALS65" s="1"/>
      <c r="ALT65" s="1"/>
      <c r="ALU65" s="1"/>
      <c r="ALV65" s="1"/>
      <c r="ALW65" s="1"/>
      <c r="ALX65" s="1"/>
      <c r="ALY65" s="1"/>
      <c r="ALZ65" s="1"/>
      <c r="AMA65" s="1"/>
      <c r="AMB65" s="1"/>
      <c r="AMC65" s="1"/>
      <c r="AMD65" s="1"/>
      <c r="AME65" s="1"/>
      <c r="AMF65" s="1"/>
      <c r="AMG65" s="1"/>
      <c r="AMH65" s="1"/>
      <c r="AMI65" s="1"/>
      <c r="AMJ65" s="1"/>
      <c r="AMK65" s="1"/>
      <c r="AML65" s="1"/>
      <c r="AMM65" s="1"/>
      <c r="AMN65" s="1"/>
      <c r="AMO65" s="1"/>
      <c r="AMP65" s="1"/>
      <c r="AMQ65" s="1"/>
      <c r="AMR65" s="1"/>
      <c r="AMS65" s="1"/>
      <c r="AMT65" s="1"/>
      <c r="AMU65" s="1"/>
      <c r="AMV65" s="1"/>
      <c r="AMW65" s="1"/>
      <c r="AMX65" s="1"/>
      <c r="AMY65" s="1"/>
      <c r="AMZ65" s="1"/>
      <c r="ANA65" s="1"/>
      <c r="ANB65" s="1"/>
      <c r="ANC65" s="1"/>
      <c r="AND65" s="1"/>
      <c r="ANE65" s="1"/>
      <c r="ANF65" s="1"/>
      <c r="ANG65" s="1"/>
      <c r="ANH65" s="1"/>
      <c r="ANI65" s="1"/>
      <c r="ANJ65" s="1"/>
      <c r="ANK65" s="1"/>
      <c r="ANL65" s="1"/>
      <c r="ANM65" s="1"/>
      <c r="ANN65" s="1"/>
      <c r="ANO65" s="1"/>
      <c r="ANP65" s="1"/>
      <c r="ANQ65" s="1"/>
      <c r="ANR65" s="1"/>
      <c r="ANS65" s="1"/>
      <c r="ANT65" s="1"/>
      <c r="ANU65" s="1"/>
      <c r="ANV65" s="1"/>
      <c r="ANW65" s="1"/>
      <c r="ANX65" s="1"/>
      <c r="ANY65" s="1"/>
      <c r="ANZ65" s="1"/>
      <c r="AOA65" s="1"/>
      <c r="AOB65" s="1"/>
      <c r="AOC65" s="1"/>
      <c r="AOD65" s="1"/>
      <c r="AOE65" s="1"/>
      <c r="AOF65" s="1"/>
      <c r="AOG65" s="1"/>
      <c r="AOH65" s="1"/>
      <c r="AOI65" s="1"/>
      <c r="AOJ65" s="1"/>
      <c r="AOK65" s="1"/>
      <c r="AOL65" s="1"/>
      <c r="AOM65" s="1"/>
      <c r="AON65" s="1"/>
      <c r="AOO65" s="1"/>
      <c r="AOP65" s="1"/>
      <c r="AOQ65" s="1"/>
      <c r="AOR65" s="1"/>
      <c r="AOS65" s="1"/>
      <c r="AOT65" s="1"/>
      <c r="AOU65" s="1"/>
      <c r="AOV65" s="1"/>
      <c r="AOW65" s="1"/>
      <c r="AOX65" s="1"/>
      <c r="AOY65" s="1"/>
      <c r="AOZ65" s="1"/>
      <c r="APA65" s="1"/>
      <c r="APB65" s="1"/>
      <c r="APC65" s="1"/>
      <c r="APD65" s="1"/>
      <c r="APE65" s="1"/>
      <c r="APF65" s="1"/>
      <c r="APG65" s="1"/>
      <c r="APH65" s="1"/>
      <c r="API65" s="1"/>
      <c r="APJ65" s="1"/>
      <c r="APK65" s="1"/>
      <c r="APL65" s="1"/>
      <c r="APM65" s="1"/>
      <c r="APN65" s="1"/>
      <c r="APO65" s="1"/>
      <c r="APP65" s="1"/>
      <c r="APQ65" s="1"/>
      <c r="APR65" s="1"/>
      <c r="APS65" s="1"/>
      <c r="APT65" s="1"/>
      <c r="APU65" s="1"/>
      <c r="APV65" s="1"/>
      <c r="APW65" s="1"/>
      <c r="APX65" s="1"/>
      <c r="APY65" s="1"/>
      <c r="APZ65" s="1"/>
      <c r="AQA65" s="1"/>
      <c r="AQB65" s="1"/>
      <c r="AQC65" s="1"/>
      <c r="AQD65" s="1"/>
      <c r="AQE65" s="1"/>
      <c r="AQF65" s="1"/>
      <c r="AQG65" s="1"/>
      <c r="AQH65" s="1"/>
      <c r="AQI65" s="1"/>
      <c r="AQJ65" s="1"/>
      <c r="AQK65" s="1"/>
      <c r="AQL65" s="1"/>
      <c r="AQM65" s="1"/>
      <c r="AQN65" s="1"/>
      <c r="AQO65" s="1"/>
      <c r="AQP65" s="1"/>
      <c r="AQQ65" s="1"/>
      <c r="AQR65" s="1"/>
      <c r="AQS65" s="1"/>
      <c r="AQT65" s="1"/>
      <c r="AQU65" s="1"/>
      <c r="AQV65" s="1"/>
      <c r="AQW65" s="1"/>
      <c r="AQX65" s="1"/>
      <c r="AQY65" s="1"/>
      <c r="AQZ65" s="1"/>
      <c r="ARA65" s="1"/>
      <c r="ARB65" s="1"/>
      <c r="ARC65" s="1"/>
      <c r="ARD65" s="1"/>
      <c r="ARE65" s="1"/>
      <c r="ARF65" s="1"/>
      <c r="ARG65" s="1"/>
      <c r="ARH65" s="1"/>
      <c r="ARI65" s="1"/>
      <c r="ARJ65" s="1"/>
      <c r="ARK65" s="1"/>
      <c r="ARL65" s="1"/>
      <c r="ARM65" s="1"/>
      <c r="ARN65" s="1"/>
      <c r="ARO65" s="1"/>
      <c r="ARP65" s="1"/>
      <c r="ARQ65" s="1"/>
      <c r="ARR65" s="1"/>
      <c r="ARS65" s="1"/>
      <c r="ART65" s="1"/>
      <c r="ARU65" s="1"/>
      <c r="ARV65" s="1"/>
      <c r="ARW65" s="1"/>
      <c r="ARX65" s="1"/>
      <c r="ARY65" s="1"/>
      <c r="ARZ65" s="1"/>
      <c r="ASA65" s="1"/>
      <c r="ASB65" s="1"/>
      <c r="ASC65" s="1"/>
      <c r="ASD65" s="1"/>
      <c r="ASE65" s="1"/>
      <c r="ASF65" s="1"/>
      <c r="ASG65" s="1"/>
      <c r="ASH65" s="1"/>
      <c r="ASI65" s="1"/>
      <c r="ASJ65" s="1"/>
      <c r="ASK65" s="1"/>
      <c r="ASL65" s="1"/>
      <c r="ASM65" s="1"/>
      <c r="ASN65" s="1"/>
      <c r="ASO65" s="1"/>
      <c r="ASP65" s="1"/>
      <c r="ASQ65" s="1"/>
      <c r="ASR65" s="1"/>
      <c r="ASS65" s="1"/>
      <c r="AST65" s="1"/>
      <c r="ASU65" s="1"/>
      <c r="ASV65" s="1"/>
      <c r="ASW65" s="1"/>
      <c r="ASX65" s="1"/>
      <c r="ASY65" s="1"/>
      <c r="ASZ65" s="1"/>
      <c r="ATA65" s="1"/>
      <c r="ATB65" s="1"/>
      <c r="ATC65" s="1"/>
      <c r="ATD65" s="1"/>
      <c r="ATE65" s="1"/>
      <c r="ATF65" s="1"/>
      <c r="ATG65" s="1"/>
      <c r="ATH65" s="1"/>
      <c r="ATI65" s="1"/>
      <c r="ATJ65" s="1"/>
      <c r="ATK65" s="1"/>
      <c r="ATL65" s="1"/>
      <c r="ATM65" s="1"/>
      <c r="ATN65" s="1"/>
      <c r="ATO65" s="1"/>
      <c r="ATP65" s="1"/>
      <c r="ATQ65" s="1"/>
      <c r="ATR65" s="1"/>
      <c r="ATS65" s="1"/>
      <c r="ATT65" s="1"/>
      <c r="ATU65" s="1"/>
      <c r="ATV65" s="1"/>
      <c r="ATW65" s="1"/>
      <c r="ATX65" s="1"/>
      <c r="ATY65" s="1"/>
      <c r="ATZ65" s="1"/>
      <c r="AUA65" s="1"/>
      <c r="AUB65" s="1"/>
      <c r="AUC65" s="1"/>
      <c r="AUD65" s="1"/>
      <c r="AUE65" s="1"/>
      <c r="AUF65" s="1"/>
      <c r="AUG65" s="1"/>
      <c r="AUH65" s="1"/>
      <c r="AUI65" s="1"/>
      <c r="AUJ65" s="1"/>
      <c r="AUK65" s="1"/>
      <c r="AUL65" s="1"/>
      <c r="AUM65" s="1"/>
      <c r="AUN65" s="1"/>
      <c r="AUO65" s="1"/>
      <c r="AUP65" s="1"/>
      <c r="AUQ65" s="1"/>
      <c r="AUR65" s="1"/>
      <c r="AUS65" s="1"/>
      <c r="AUT65" s="1"/>
      <c r="AUU65" s="1"/>
      <c r="AUV65" s="1"/>
      <c r="AUW65" s="1"/>
      <c r="AUX65" s="1"/>
      <c r="AUY65" s="1"/>
      <c r="AUZ65" s="1"/>
      <c r="AVA65" s="1"/>
      <c r="AVB65" s="1"/>
      <c r="AVC65" s="1"/>
      <c r="AVD65" s="1"/>
      <c r="AVE65" s="1"/>
      <c r="AVF65" s="1"/>
      <c r="AVG65" s="1"/>
      <c r="AVH65" s="1"/>
      <c r="AVI65" s="1"/>
      <c r="AVJ65" s="1"/>
      <c r="AVK65" s="1"/>
      <c r="AVL65" s="1"/>
      <c r="AVM65" s="1"/>
      <c r="AVN65" s="1"/>
      <c r="AVO65" s="1"/>
      <c r="AVP65" s="1"/>
      <c r="AVQ65" s="1"/>
      <c r="AVR65" s="1"/>
      <c r="AVS65" s="1"/>
      <c r="AVT65" s="1"/>
      <c r="AVU65" s="1"/>
      <c r="AVV65" s="1"/>
      <c r="AVW65" s="1"/>
      <c r="AVX65" s="1"/>
      <c r="AVY65" s="1"/>
      <c r="AVZ65" s="1"/>
      <c r="AWA65" s="1"/>
      <c r="AWB65" s="1"/>
      <c r="AWC65" s="1"/>
      <c r="AWD65" s="1"/>
      <c r="AWE65" s="1"/>
      <c r="AWF65" s="1"/>
      <c r="AWG65" s="1"/>
      <c r="AWH65" s="1"/>
      <c r="AWI65" s="1"/>
      <c r="AWJ65" s="1"/>
      <c r="AWK65" s="1"/>
      <c r="AWL65" s="1"/>
      <c r="AWM65" s="1"/>
      <c r="AWN65" s="1"/>
      <c r="AWO65" s="1"/>
      <c r="AWP65" s="1"/>
      <c r="AWQ65" s="1"/>
      <c r="AWR65" s="1"/>
      <c r="AWS65" s="1"/>
      <c r="AWT65" s="1"/>
      <c r="AWU65" s="1"/>
      <c r="AWV65" s="1"/>
      <c r="AWW65" s="1"/>
      <c r="AWX65" s="1"/>
      <c r="AWY65" s="1"/>
      <c r="AWZ65" s="1"/>
      <c r="AXA65" s="1"/>
      <c r="AXB65" s="1"/>
      <c r="AXC65" s="1"/>
      <c r="AXD65" s="1"/>
      <c r="AXE65" s="1"/>
      <c r="AXF65" s="1"/>
      <c r="AXG65" s="1"/>
      <c r="AXH65" s="1"/>
      <c r="AXI65" s="1"/>
      <c r="AXJ65" s="1"/>
      <c r="AXK65" s="1"/>
      <c r="AXL65" s="1"/>
      <c r="AXM65" s="1"/>
      <c r="AXN65" s="1"/>
      <c r="AXO65" s="1"/>
      <c r="AXP65" s="1"/>
      <c r="AXQ65" s="1"/>
      <c r="AXR65" s="1"/>
      <c r="AXS65" s="1"/>
      <c r="AXT65" s="1"/>
      <c r="AXU65" s="1"/>
      <c r="AXV65" s="1"/>
      <c r="AXW65" s="1"/>
      <c r="AXX65" s="1"/>
      <c r="AXY65" s="1"/>
      <c r="AXZ65" s="1"/>
      <c r="AYA65" s="1"/>
      <c r="AYB65" s="1"/>
      <c r="AYC65" s="1"/>
      <c r="AYD65" s="1"/>
      <c r="AYE65" s="1"/>
      <c r="AYF65" s="1"/>
      <c r="AYG65" s="1"/>
      <c r="AYH65" s="1"/>
      <c r="AYI65" s="1"/>
      <c r="AYJ65" s="1"/>
      <c r="AYK65" s="1"/>
      <c r="AYL65" s="1"/>
      <c r="AYM65" s="1"/>
      <c r="AYN65" s="1"/>
      <c r="AYO65" s="1"/>
      <c r="AYP65" s="1"/>
      <c r="AYQ65" s="1"/>
      <c r="AYR65" s="1"/>
      <c r="AYS65" s="1"/>
      <c r="AYT65" s="1"/>
      <c r="AYU65" s="1"/>
      <c r="AYV65" s="1"/>
      <c r="AYW65" s="1"/>
      <c r="AYX65" s="1"/>
      <c r="AYY65" s="1"/>
      <c r="AYZ65" s="1"/>
      <c r="AZA65" s="1"/>
      <c r="AZB65" s="1"/>
      <c r="AZC65" s="1"/>
      <c r="AZD65" s="1"/>
      <c r="AZE65" s="1"/>
      <c r="AZF65" s="1"/>
      <c r="AZG65" s="1"/>
      <c r="AZH65" s="1"/>
      <c r="AZI65" s="1"/>
      <c r="AZJ65" s="1"/>
      <c r="AZK65" s="1"/>
      <c r="AZL65" s="1"/>
      <c r="AZM65" s="1"/>
      <c r="AZN65" s="1"/>
      <c r="AZO65" s="1"/>
      <c r="AZP65" s="1"/>
      <c r="AZQ65" s="1"/>
      <c r="AZR65" s="1"/>
      <c r="AZS65" s="1"/>
      <c r="AZT65" s="1"/>
      <c r="AZU65" s="1"/>
      <c r="AZV65" s="1"/>
      <c r="AZW65" s="1"/>
      <c r="AZX65" s="1"/>
      <c r="AZY65" s="1"/>
      <c r="AZZ65" s="1"/>
      <c r="BAA65" s="1"/>
      <c r="BAB65" s="1"/>
      <c r="BAC65" s="1"/>
      <c r="BAD65" s="1"/>
      <c r="BAE65" s="1"/>
      <c r="BAF65" s="1"/>
      <c r="BAG65" s="1"/>
      <c r="BAH65" s="1"/>
      <c r="BAI65" s="1"/>
      <c r="BAJ65" s="1"/>
      <c r="BAK65" s="1"/>
      <c r="BAL65" s="1"/>
      <c r="BAM65" s="1"/>
      <c r="BAN65" s="1"/>
      <c r="BAO65" s="1"/>
      <c r="BAP65" s="1"/>
      <c r="BAQ65" s="1"/>
      <c r="BAR65" s="1"/>
      <c r="BAS65" s="1"/>
      <c r="BAT65" s="1"/>
      <c r="BAU65" s="1"/>
      <c r="BAV65" s="1"/>
      <c r="BAW65" s="1"/>
      <c r="BAX65" s="1"/>
      <c r="BAY65" s="1"/>
      <c r="BAZ65" s="1"/>
      <c r="BBA65" s="1"/>
      <c r="BBB65" s="1"/>
      <c r="BBC65" s="1"/>
      <c r="BBD65" s="1"/>
      <c r="BBE65" s="1"/>
      <c r="BBF65" s="1"/>
      <c r="BBG65" s="1"/>
      <c r="BBH65" s="1"/>
      <c r="BBI65" s="1"/>
      <c r="BBJ65" s="1"/>
      <c r="BBK65" s="1"/>
      <c r="BBL65" s="1"/>
      <c r="BBM65" s="1"/>
      <c r="BBN65" s="1"/>
      <c r="BBO65" s="1"/>
      <c r="BBP65" s="1"/>
      <c r="BBQ65" s="1"/>
      <c r="BBR65" s="1"/>
      <c r="BBS65" s="1"/>
      <c r="BBT65" s="1"/>
      <c r="BBU65" s="1"/>
      <c r="BBV65" s="1"/>
      <c r="BBW65" s="1"/>
      <c r="BBX65" s="1"/>
      <c r="BBY65" s="1"/>
      <c r="BBZ65" s="1"/>
      <c r="BCA65" s="1"/>
      <c r="BCB65" s="1"/>
      <c r="BCC65" s="1"/>
      <c r="BCD65" s="1"/>
      <c r="BCE65" s="1"/>
      <c r="BCF65" s="1"/>
      <c r="BCG65" s="1"/>
      <c r="BCH65" s="1"/>
      <c r="BCI65" s="1"/>
      <c r="BCJ65" s="1"/>
      <c r="BCK65" s="1"/>
      <c r="BCL65" s="1"/>
      <c r="BCM65" s="1"/>
      <c r="BCN65" s="1"/>
      <c r="BCO65" s="1"/>
      <c r="BCP65" s="1"/>
      <c r="BCQ65" s="1"/>
      <c r="BCR65" s="1"/>
      <c r="BCS65" s="1"/>
      <c r="BCT65" s="1"/>
      <c r="BCU65" s="1"/>
      <c r="BCV65" s="1"/>
      <c r="BCW65" s="1"/>
      <c r="BCX65" s="1"/>
      <c r="BCY65" s="1"/>
      <c r="BCZ65" s="1"/>
      <c r="BDA65" s="1"/>
      <c r="BDB65" s="1"/>
      <c r="BDC65" s="1"/>
      <c r="BDD65" s="1"/>
      <c r="BDE65" s="1"/>
      <c r="BDF65" s="1"/>
      <c r="BDG65" s="1"/>
      <c r="BDH65" s="1"/>
      <c r="BDI65" s="1"/>
      <c r="BDJ65" s="1"/>
      <c r="BDK65" s="1"/>
      <c r="BDL65" s="1"/>
      <c r="BDM65" s="1"/>
      <c r="BDN65" s="1"/>
      <c r="BDO65" s="1"/>
      <c r="BDP65" s="1"/>
      <c r="BDQ65" s="1"/>
      <c r="BDR65" s="1"/>
      <c r="BDS65" s="1"/>
      <c r="BDT65" s="1"/>
      <c r="BDU65" s="1"/>
      <c r="BDV65" s="1"/>
      <c r="BDW65" s="1"/>
      <c r="BDX65" s="1"/>
      <c r="BDY65" s="1"/>
      <c r="BDZ65" s="1"/>
      <c r="BEA65" s="1"/>
      <c r="BEB65" s="1"/>
      <c r="BEC65" s="1"/>
      <c r="BED65" s="1"/>
      <c r="BEE65" s="1"/>
      <c r="BEF65" s="1"/>
      <c r="BEG65" s="1"/>
      <c r="BEH65" s="1"/>
      <c r="BEI65" s="1"/>
      <c r="BEJ65" s="1"/>
      <c r="BEK65" s="1"/>
      <c r="BEL65" s="1"/>
      <c r="BEM65" s="1"/>
      <c r="BEN65" s="1"/>
      <c r="BEO65" s="1"/>
      <c r="BEP65" s="1"/>
      <c r="BEQ65" s="1"/>
      <c r="BER65" s="1"/>
      <c r="BES65" s="1"/>
      <c r="BET65" s="1"/>
      <c r="BEU65" s="1"/>
      <c r="BEV65" s="1"/>
      <c r="BEW65" s="1"/>
      <c r="BEX65" s="1"/>
      <c r="BEY65" s="1"/>
      <c r="BEZ65" s="1"/>
      <c r="BFA65" s="1"/>
      <c r="BFB65" s="1"/>
      <c r="BFC65" s="1"/>
      <c r="BFD65" s="1"/>
      <c r="BFE65" s="1"/>
      <c r="BFF65" s="1"/>
      <c r="BFG65" s="1"/>
      <c r="BFH65" s="1"/>
      <c r="BFI65" s="1"/>
      <c r="BFJ65" s="1"/>
      <c r="BFK65" s="1"/>
      <c r="BFL65" s="1"/>
      <c r="BFM65" s="1"/>
      <c r="BFN65" s="1"/>
      <c r="BFO65" s="1"/>
      <c r="BFP65" s="1"/>
      <c r="BFQ65" s="1"/>
      <c r="BFR65" s="1"/>
      <c r="BFS65" s="1"/>
      <c r="BFT65" s="1"/>
      <c r="BFU65" s="1"/>
      <c r="BFV65" s="1"/>
      <c r="BFW65" s="1"/>
      <c r="BFX65" s="1"/>
      <c r="BFY65" s="1"/>
      <c r="BFZ65" s="1"/>
      <c r="BGA65" s="1"/>
      <c r="BGB65" s="1"/>
      <c r="BGC65" s="1"/>
      <c r="BGD65" s="1"/>
      <c r="BGE65" s="1"/>
      <c r="BGF65" s="1"/>
      <c r="BGG65" s="1"/>
      <c r="BGH65" s="1"/>
      <c r="BGI65" s="1"/>
      <c r="BGJ65" s="1"/>
      <c r="BGK65" s="1"/>
      <c r="BGL65" s="1"/>
      <c r="BGM65" s="1"/>
      <c r="BGN65" s="1"/>
      <c r="BGO65" s="1"/>
      <c r="BGP65" s="1"/>
      <c r="BGQ65" s="1"/>
      <c r="BGR65" s="1"/>
      <c r="BGS65" s="1"/>
      <c r="BGT65" s="1"/>
      <c r="BGU65" s="1"/>
      <c r="BGV65" s="1"/>
      <c r="BGW65" s="1"/>
      <c r="BGX65" s="1"/>
      <c r="BGY65" s="1"/>
      <c r="BGZ65" s="1"/>
      <c r="BHA65" s="1"/>
      <c r="BHB65" s="1"/>
      <c r="BHC65" s="1"/>
      <c r="BHD65" s="1"/>
      <c r="BHE65" s="1"/>
      <c r="BHF65" s="1"/>
      <c r="BHG65" s="1"/>
      <c r="BHH65" s="1"/>
      <c r="BHI65" s="1"/>
      <c r="BHJ65" s="1"/>
      <c r="BHK65" s="1"/>
      <c r="BHL65" s="1"/>
      <c r="BHM65" s="1"/>
      <c r="BHN65" s="1"/>
      <c r="BHO65" s="1"/>
      <c r="BHP65" s="1"/>
      <c r="BHQ65" s="1"/>
      <c r="BHR65" s="1"/>
      <c r="BHS65" s="1"/>
      <c r="BHT65" s="1"/>
      <c r="BHU65" s="1"/>
      <c r="BHV65" s="1"/>
      <c r="BHW65" s="1"/>
      <c r="BHX65" s="1"/>
      <c r="BHY65" s="1"/>
      <c r="BHZ65" s="1"/>
      <c r="BIA65" s="1"/>
      <c r="BIB65" s="1"/>
      <c r="BIC65" s="1"/>
      <c r="BID65" s="1"/>
      <c r="BIE65" s="1"/>
      <c r="BIF65" s="1"/>
      <c r="BIG65" s="1"/>
      <c r="BIH65" s="1"/>
      <c r="BII65" s="1"/>
      <c r="BIJ65" s="1"/>
      <c r="BIK65" s="1"/>
      <c r="BIL65" s="1"/>
      <c r="BIM65" s="1"/>
      <c r="BIN65" s="1"/>
      <c r="BIO65" s="1"/>
      <c r="BIP65" s="1"/>
      <c r="BIQ65" s="1"/>
      <c r="BIR65" s="1"/>
      <c r="BIS65" s="1"/>
      <c r="BIT65" s="1"/>
      <c r="BIU65" s="1"/>
      <c r="BIV65" s="1"/>
      <c r="BIW65" s="1"/>
      <c r="BIX65" s="1"/>
      <c r="BIY65" s="1"/>
      <c r="BIZ65" s="1"/>
      <c r="BJA65" s="1"/>
      <c r="BJB65" s="1"/>
      <c r="BJC65" s="1"/>
      <c r="BJD65" s="1"/>
      <c r="BJE65" s="1"/>
      <c r="BJF65" s="1"/>
      <c r="BJG65" s="1"/>
      <c r="BJH65" s="1"/>
      <c r="BJI65" s="1"/>
      <c r="BJJ65" s="1"/>
      <c r="BJK65" s="1"/>
      <c r="BJL65" s="1"/>
      <c r="BJM65" s="1"/>
      <c r="BJN65" s="1"/>
      <c r="BJO65" s="1"/>
      <c r="BJP65" s="1"/>
      <c r="BJQ65" s="1"/>
      <c r="BJR65" s="1"/>
      <c r="BJS65" s="1"/>
      <c r="BJT65" s="1"/>
      <c r="BJU65" s="1"/>
      <c r="BJV65" s="1"/>
      <c r="BJW65" s="1"/>
      <c r="BJX65" s="1"/>
      <c r="BJY65" s="1"/>
      <c r="BJZ65" s="1"/>
      <c r="BKA65" s="1"/>
      <c r="BKB65" s="1"/>
      <c r="BKC65" s="1"/>
      <c r="BKD65" s="1"/>
      <c r="BKE65" s="1"/>
      <c r="BKF65" s="1"/>
      <c r="BKG65" s="1"/>
      <c r="BKH65" s="1"/>
      <c r="BKI65" s="1"/>
      <c r="BKJ65" s="1"/>
      <c r="BKK65" s="1"/>
      <c r="BKL65" s="1"/>
      <c r="BKM65" s="1"/>
      <c r="BKN65" s="1"/>
      <c r="BKO65" s="1"/>
      <c r="BKP65" s="1"/>
      <c r="BKQ65" s="1"/>
      <c r="BKR65" s="1"/>
      <c r="BKS65" s="1"/>
      <c r="BKT65" s="1"/>
      <c r="BKU65" s="1"/>
      <c r="BKV65" s="1"/>
      <c r="BKW65" s="1"/>
      <c r="BKX65" s="1"/>
      <c r="BKY65" s="1"/>
      <c r="BKZ65" s="1"/>
      <c r="BLA65" s="1"/>
      <c r="BLB65" s="1"/>
      <c r="BLC65" s="1"/>
      <c r="BLD65" s="1"/>
      <c r="BLE65" s="1"/>
      <c r="BLF65" s="1"/>
      <c r="BLG65" s="1"/>
      <c r="BLH65" s="1"/>
      <c r="BLI65" s="1"/>
      <c r="BLJ65" s="1"/>
      <c r="BLK65" s="1"/>
      <c r="BLL65" s="1"/>
      <c r="BLM65" s="1"/>
      <c r="BLN65" s="1"/>
      <c r="BLO65" s="1"/>
      <c r="BLP65" s="1"/>
      <c r="BLQ65" s="1"/>
      <c r="BLR65" s="1"/>
      <c r="BLS65" s="1"/>
      <c r="BLT65" s="1"/>
      <c r="BLU65" s="1"/>
      <c r="BLV65" s="1"/>
      <c r="BLW65" s="1"/>
      <c r="BLX65" s="1"/>
      <c r="BLY65" s="1"/>
      <c r="BLZ65" s="1"/>
      <c r="BMA65" s="1"/>
      <c r="BMB65" s="1"/>
      <c r="BMC65" s="1"/>
      <c r="BMD65" s="1"/>
      <c r="BME65" s="1"/>
      <c r="BMF65" s="1"/>
      <c r="BMG65" s="1"/>
      <c r="BMH65" s="1"/>
      <c r="BMI65" s="1"/>
      <c r="BMJ65" s="1"/>
      <c r="BMK65" s="1"/>
      <c r="BML65" s="1"/>
      <c r="BMM65" s="1"/>
      <c r="BMN65" s="1"/>
      <c r="BMO65" s="1"/>
      <c r="BMP65" s="1"/>
      <c r="BMQ65" s="1"/>
      <c r="BMR65" s="1"/>
      <c r="BMS65" s="1"/>
      <c r="BMT65" s="1"/>
      <c r="BMU65" s="1"/>
      <c r="BMV65" s="1"/>
      <c r="BMW65" s="1"/>
      <c r="BMX65" s="1"/>
      <c r="BMY65" s="1"/>
      <c r="BMZ65" s="1"/>
      <c r="BNA65" s="1"/>
      <c r="BNB65" s="1"/>
      <c r="BNC65" s="1"/>
      <c r="BND65" s="1"/>
      <c r="BNE65" s="1"/>
      <c r="BNF65" s="1"/>
      <c r="BNG65" s="1"/>
      <c r="BNH65" s="1"/>
      <c r="BNI65" s="1"/>
      <c r="BNJ65" s="1"/>
      <c r="BNK65" s="1"/>
      <c r="BNL65" s="1"/>
      <c r="BNM65" s="1"/>
      <c r="BNN65" s="1"/>
      <c r="BNO65" s="1"/>
      <c r="BNP65" s="1"/>
      <c r="BNQ65" s="1"/>
      <c r="BNR65" s="1"/>
      <c r="BNS65" s="1"/>
      <c r="BNT65" s="1"/>
      <c r="BNU65" s="1"/>
      <c r="BNV65" s="1"/>
      <c r="BNW65" s="1"/>
      <c r="BNX65" s="1"/>
      <c r="BNY65" s="1"/>
      <c r="BNZ65" s="1"/>
      <c r="BOA65" s="1"/>
      <c r="BOB65" s="1"/>
      <c r="BOC65" s="1"/>
      <c r="BOD65" s="1"/>
      <c r="BOE65" s="1"/>
      <c r="BOF65" s="1"/>
      <c r="BOG65" s="1"/>
      <c r="BOH65" s="1"/>
      <c r="BOI65" s="1"/>
      <c r="BOJ65" s="1"/>
      <c r="BOK65" s="1"/>
      <c r="BOL65" s="1"/>
      <c r="BOM65" s="1"/>
      <c r="BON65" s="1"/>
      <c r="BOO65" s="1"/>
      <c r="BOP65" s="1"/>
      <c r="BOQ65" s="1"/>
      <c r="BOR65" s="1"/>
      <c r="BOS65" s="1"/>
      <c r="BOT65" s="1"/>
      <c r="BOU65" s="1"/>
      <c r="BOV65" s="1"/>
      <c r="BOW65" s="1"/>
      <c r="BOX65" s="1"/>
      <c r="BOY65" s="1"/>
      <c r="BOZ65" s="1"/>
      <c r="BPA65" s="1"/>
      <c r="BPB65" s="1"/>
      <c r="BPC65" s="1"/>
      <c r="BPD65" s="1"/>
      <c r="BPE65" s="1"/>
      <c r="BPF65" s="1"/>
      <c r="BPG65" s="1"/>
      <c r="BPH65" s="1"/>
      <c r="BPI65" s="1"/>
      <c r="BPJ65" s="1"/>
      <c r="BPK65" s="1"/>
      <c r="BPL65" s="1"/>
      <c r="BPM65" s="1"/>
      <c r="BPN65" s="1"/>
      <c r="BPO65" s="1"/>
      <c r="BPP65" s="1"/>
      <c r="BPQ65" s="1"/>
      <c r="BPR65" s="1"/>
      <c r="BPS65" s="1"/>
      <c r="BPT65" s="1"/>
      <c r="BPU65" s="1"/>
      <c r="BPV65" s="1"/>
      <c r="BPW65" s="1"/>
      <c r="BPX65" s="1"/>
      <c r="BPY65" s="1"/>
      <c r="BPZ65" s="1"/>
      <c r="BQA65" s="1"/>
      <c r="BQB65" s="1"/>
      <c r="BQC65" s="1"/>
      <c r="BQD65" s="1"/>
      <c r="BQE65" s="1"/>
      <c r="BQF65" s="1"/>
      <c r="BQG65" s="1"/>
      <c r="BQH65" s="1"/>
      <c r="BQI65" s="1"/>
      <c r="BQJ65" s="1"/>
      <c r="BQK65" s="1"/>
      <c r="BQL65" s="1"/>
      <c r="BQM65" s="1"/>
      <c r="BQN65" s="1"/>
      <c r="BQO65" s="1"/>
      <c r="BQP65" s="1"/>
      <c r="BQQ65" s="1"/>
      <c r="BQR65" s="1"/>
      <c r="BQS65" s="1"/>
      <c r="BQT65" s="1"/>
      <c r="BQU65" s="1"/>
      <c r="BQV65" s="1"/>
      <c r="BQW65" s="1"/>
      <c r="BQX65" s="1"/>
      <c r="BQY65" s="1"/>
      <c r="BQZ65" s="1"/>
      <c r="BRA65" s="1"/>
      <c r="BRB65" s="1"/>
      <c r="BRC65" s="1"/>
      <c r="BRD65" s="1"/>
      <c r="BRE65" s="1"/>
      <c r="BRF65" s="1"/>
      <c r="BRG65" s="1"/>
      <c r="BRH65" s="1"/>
      <c r="BRI65" s="1"/>
      <c r="BRJ65" s="1"/>
      <c r="BRK65" s="1"/>
      <c r="BRL65" s="1"/>
      <c r="BRM65" s="1"/>
      <c r="BRN65" s="1"/>
      <c r="BRO65" s="1"/>
      <c r="BRP65" s="1"/>
      <c r="BRQ65" s="1"/>
      <c r="BRR65" s="1"/>
      <c r="BRS65" s="1"/>
      <c r="BRT65" s="1"/>
      <c r="BRU65" s="1"/>
      <c r="BRV65" s="1"/>
      <c r="BRW65" s="1"/>
      <c r="BRX65" s="1"/>
      <c r="BRY65" s="1"/>
      <c r="BRZ65" s="1"/>
      <c r="BSA65" s="1"/>
      <c r="BSB65" s="1"/>
      <c r="BSC65" s="1"/>
      <c r="BSD65" s="1"/>
      <c r="BSE65" s="1"/>
      <c r="BSF65" s="1"/>
      <c r="BSG65" s="1"/>
      <c r="BSH65" s="1"/>
      <c r="BSI65" s="1"/>
      <c r="BSJ65" s="1"/>
      <c r="BSK65" s="1"/>
      <c r="BSL65" s="1"/>
      <c r="BSM65" s="1"/>
      <c r="BSN65" s="1"/>
      <c r="BSO65" s="1"/>
      <c r="BSP65" s="1"/>
      <c r="BSQ65" s="1"/>
      <c r="BSR65" s="1"/>
      <c r="BSS65" s="1"/>
      <c r="BST65" s="1"/>
      <c r="BSU65" s="1"/>
      <c r="BSV65" s="1"/>
      <c r="BSW65" s="1"/>
      <c r="BSX65" s="1"/>
      <c r="BSY65" s="1"/>
      <c r="BSZ65" s="1"/>
      <c r="BTA65" s="1"/>
      <c r="BTB65" s="1"/>
      <c r="BTC65" s="1"/>
      <c r="BTD65" s="1"/>
      <c r="BTE65" s="1"/>
      <c r="BTF65" s="1"/>
      <c r="BTG65" s="1"/>
      <c r="BTH65" s="1"/>
      <c r="BTI65" s="1"/>
      <c r="BTJ65" s="1"/>
      <c r="BTK65" s="1"/>
      <c r="BTL65" s="1"/>
      <c r="BTM65" s="1"/>
      <c r="BTN65" s="1"/>
      <c r="BTO65" s="1"/>
      <c r="BTP65" s="1"/>
      <c r="BTQ65" s="1"/>
      <c r="BTR65" s="1"/>
      <c r="BTS65" s="1"/>
      <c r="BTT65" s="1"/>
      <c r="BTU65" s="1"/>
      <c r="BTV65" s="1"/>
      <c r="BTW65" s="1"/>
      <c r="BTX65" s="1"/>
      <c r="BTY65" s="1"/>
      <c r="BTZ65" s="1"/>
      <c r="BUA65" s="1"/>
      <c r="BUB65" s="1"/>
      <c r="BUC65" s="1"/>
      <c r="BUD65" s="1"/>
      <c r="BUE65" s="1"/>
      <c r="BUF65" s="1"/>
      <c r="BUG65" s="1"/>
      <c r="BUH65" s="1"/>
      <c r="BUI65" s="1"/>
      <c r="BUJ65" s="1"/>
      <c r="BUK65" s="1"/>
      <c r="BUL65" s="1"/>
      <c r="BUM65" s="1"/>
      <c r="BUN65" s="1"/>
      <c r="BUO65" s="1"/>
      <c r="BUP65" s="1"/>
      <c r="BUQ65" s="1"/>
      <c r="BUR65" s="1"/>
      <c r="BUS65" s="1"/>
      <c r="BUT65" s="1"/>
      <c r="BUU65" s="1"/>
      <c r="BUV65" s="1"/>
      <c r="BUW65" s="1"/>
      <c r="BUX65" s="1"/>
      <c r="BUY65" s="1"/>
      <c r="BUZ65" s="1"/>
      <c r="BVA65" s="1"/>
      <c r="BVB65" s="1"/>
      <c r="BVC65" s="1"/>
      <c r="BVD65" s="1"/>
      <c r="BVE65" s="1"/>
      <c r="BVF65" s="1"/>
      <c r="BVG65" s="1"/>
      <c r="BVH65" s="1"/>
      <c r="BVI65" s="1"/>
      <c r="BVJ65" s="1"/>
      <c r="BVK65" s="1"/>
      <c r="BVL65" s="1"/>
      <c r="BVM65" s="1"/>
      <c r="BVN65" s="1"/>
      <c r="BVO65" s="1"/>
      <c r="BVP65" s="1"/>
      <c r="BVQ65" s="1"/>
      <c r="BVR65" s="1"/>
      <c r="BVS65" s="1"/>
      <c r="BVT65" s="1"/>
      <c r="BVU65" s="1"/>
      <c r="BVV65" s="1"/>
      <c r="BVW65" s="1"/>
      <c r="BVX65" s="1"/>
      <c r="BVY65" s="1"/>
      <c r="BVZ65" s="1"/>
      <c r="BWA65" s="1"/>
      <c r="BWB65" s="1"/>
      <c r="BWC65" s="1"/>
      <c r="BWD65" s="1"/>
      <c r="BWE65" s="1"/>
      <c r="BWF65" s="1"/>
      <c r="BWG65" s="1"/>
      <c r="BWH65" s="1"/>
      <c r="BWI65" s="1"/>
      <c r="BWJ65" s="1"/>
      <c r="BWK65" s="1"/>
      <c r="BWL65" s="1"/>
      <c r="BWM65" s="1"/>
      <c r="BWN65" s="1"/>
      <c r="BWO65" s="1"/>
      <c r="BWP65" s="1"/>
      <c r="BWQ65" s="1"/>
      <c r="BWR65" s="1"/>
      <c r="BWS65" s="1"/>
      <c r="BWT65" s="1"/>
      <c r="BWU65" s="1"/>
      <c r="BWV65" s="1"/>
      <c r="BWW65" s="1"/>
      <c r="BWX65" s="1"/>
      <c r="BWY65" s="1"/>
      <c r="BWZ65" s="1"/>
      <c r="BXA65" s="1"/>
      <c r="BXB65" s="1"/>
      <c r="BXC65" s="1"/>
      <c r="BXD65" s="1"/>
      <c r="BXE65" s="1"/>
      <c r="BXF65" s="1"/>
      <c r="BXG65" s="1"/>
      <c r="BXH65" s="1"/>
      <c r="BXI65" s="1"/>
      <c r="BXJ65" s="1"/>
      <c r="BXK65" s="1"/>
      <c r="BXL65" s="1"/>
      <c r="BXM65" s="1"/>
      <c r="BXN65" s="1"/>
      <c r="BXO65" s="1"/>
      <c r="BXP65" s="1"/>
      <c r="BXQ65" s="1"/>
      <c r="BXR65" s="1"/>
      <c r="BXS65" s="1"/>
      <c r="BXT65" s="1"/>
      <c r="BXU65" s="1"/>
      <c r="BXV65" s="1"/>
      <c r="BXW65" s="1"/>
      <c r="BXX65" s="1"/>
      <c r="BXY65" s="1"/>
      <c r="BXZ65" s="1"/>
      <c r="BYA65" s="1"/>
      <c r="BYB65" s="1"/>
      <c r="BYC65" s="1"/>
      <c r="BYD65" s="1"/>
      <c r="BYE65" s="1"/>
      <c r="BYF65" s="1"/>
      <c r="BYG65" s="1"/>
      <c r="BYH65" s="1"/>
      <c r="BYI65" s="1"/>
      <c r="BYJ65" s="1"/>
      <c r="BYK65" s="1"/>
      <c r="BYL65" s="1"/>
      <c r="BYM65" s="1"/>
      <c r="BYN65" s="1"/>
      <c r="BYO65" s="1"/>
      <c r="BYP65" s="1"/>
      <c r="BYQ65" s="1"/>
      <c r="BYR65" s="1"/>
      <c r="BYS65" s="1"/>
      <c r="BYT65" s="1"/>
      <c r="BYU65" s="1"/>
      <c r="BYV65" s="1"/>
      <c r="BYW65" s="1"/>
      <c r="BYX65" s="1"/>
      <c r="BYY65" s="1"/>
      <c r="BYZ65" s="1"/>
      <c r="BZA65" s="1"/>
      <c r="BZB65" s="1"/>
      <c r="BZC65" s="1"/>
      <c r="BZD65" s="1"/>
      <c r="BZE65" s="1"/>
      <c r="BZF65" s="1"/>
      <c r="BZG65" s="1"/>
      <c r="BZH65" s="1"/>
      <c r="BZI65" s="1"/>
      <c r="BZJ65" s="1"/>
      <c r="BZK65" s="1"/>
      <c r="BZL65" s="1"/>
      <c r="BZM65" s="1"/>
      <c r="BZN65" s="1"/>
      <c r="BZO65" s="1"/>
      <c r="BZP65" s="1"/>
      <c r="BZQ65" s="1"/>
      <c r="BZR65" s="1"/>
      <c r="BZS65" s="1"/>
      <c r="BZT65" s="1"/>
      <c r="BZU65" s="1"/>
      <c r="BZV65" s="1"/>
      <c r="BZW65" s="1"/>
      <c r="BZX65" s="1"/>
      <c r="BZY65" s="1"/>
      <c r="BZZ65" s="1"/>
      <c r="CAA65" s="1"/>
      <c r="CAB65" s="1"/>
      <c r="CAC65" s="1"/>
      <c r="CAD65" s="1"/>
      <c r="CAE65" s="1"/>
      <c r="CAF65" s="1"/>
      <c r="CAG65" s="1"/>
      <c r="CAH65" s="1"/>
      <c r="CAI65" s="1"/>
      <c r="CAJ65" s="1"/>
      <c r="CAK65" s="1"/>
      <c r="CAL65" s="1"/>
      <c r="CAM65" s="1"/>
      <c r="CAN65" s="1"/>
      <c r="CAO65" s="1"/>
      <c r="CAP65" s="1"/>
      <c r="CAQ65" s="1"/>
      <c r="CAR65" s="1"/>
      <c r="CAS65" s="1"/>
      <c r="CAT65" s="1"/>
      <c r="CAU65" s="1"/>
      <c r="CAV65" s="1"/>
      <c r="CAW65" s="1"/>
      <c r="CAX65" s="1"/>
      <c r="CAY65" s="1"/>
      <c r="CAZ65" s="1"/>
      <c r="CBA65" s="1"/>
      <c r="CBB65" s="1"/>
      <c r="CBC65" s="1"/>
      <c r="CBD65" s="1"/>
      <c r="CBE65" s="1"/>
      <c r="CBF65" s="1"/>
      <c r="CBG65" s="1"/>
      <c r="CBH65" s="1"/>
      <c r="CBI65" s="1"/>
      <c r="CBJ65" s="1"/>
      <c r="CBK65" s="1"/>
      <c r="CBL65" s="1"/>
      <c r="CBM65" s="1"/>
      <c r="CBN65" s="1"/>
      <c r="CBO65" s="1"/>
      <c r="CBP65" s="1"/>
      <c r="CBQ65" s="1"/>
      <c r="CBR65" s="1"/>
      <c r="CBS65" s="1"/>
      <c r="CBT65" s="1"/>
      <c r="CBU65" s="1"/>
      <c r="CBV65" s="1"/>
      <c r="CBW65" s="1"/>
      <c r="CBX65" s="1"/>
      <c r="CBY65" s="1"/>
      <c r="CBZ65" s="1"/>
      <c r="CCA65" s="1"/>
      <c r="CCB65" s="1"/>
      <c r="CCC65" s="1"/>
      <c r="CCD65" s="1"/>
      <c r="CCE65" s="1"/>
      <c r="CCF65" s="1"/>
      <c r="CCG65" s="1"/>
      <c r="CCH65" s="1"/>
      <c r="CCI65" s="1"/>
      <c r="CCJ65" s="1"/>
      <c r="CCK65" s="1"/>
      <c r="CCL65" s="1"/>
      <c r="CCM65" s="1"/>
      <c r="CCN65" s="1"/>
      <c r="CCO65" s="1"/>
      <c r="CCP65" s="1"/>
      <c r="CCQ65" s="1"/>
      <c r="CCR65" s="1"/>
      <c r="CCS65" s="1"/>
      <c r="CCT65" s="1"/>
      <c r="CCU65" s="1"/>
      <c r="CCV65" s="1"/>
      <c r="CCW65" s="1"/>
      <c r="CCX65" s="1"/>
      <c r="CCY65" s="1"/>
      <c r="CCZ65" s="1"/>
      <c r="CDA65" s="1"/>
      <c r="CDB65" s="1"/>
      <c r="CDC65" s="1"/>
      <c r="CDD65" s="1"/>
      <c r="CDE65" s="1"/>
      <c r="CDF65" s="1"/>
      <c r="CDG65" s="1"/>
      <c r="CDH65" s="1"/>
      <c r="CDI65" s="1"/>
      <c r="CDJ65" s="1"/>
      <c r="CDK65" s="1"/>
      <c r="CDL65" s="1"/>
      <c r="CDM65" s="1"/>
      <c r="CDN65" s="1"/>
      <c r="CDO65" s="1"/>
      <c r="CDP65" s="1"/>
      <c r="CDQ65" s="1"/>
      <c r="CDR65" s="1"/>
      <c r="CDS65" s="1"/>
      <c r="CDT65" s="1"/>
      <c r="CDU65" s="1"/>
      <c r="CDV65" s="1"/>
      <c r="CDW65" s="1"/>
      <c r="CDX65" s="1"/>
      <c r="CDY65" s="1"/>
      <c r="CDZ65" s="1"/>
      <c r="CEA65" s="1"/>
      <c r="CEB65" s="1"/>
      <c r="CEC65" s="1"/>
      <c r="CED65" s="1"/>
      <c r="CEE65" s="1"/>
      <c r="CEF65" s="1"/>
      <c r="CEG65" s="1"/>
      <c r="CEH65" s="1"/>
      <c r="CEI65" s="1"/>
      <c r="CEJ65" s="1"/>
      <c r="CEK65" s="1"/>
      <c r="CEL65" s="1"/>
      <c r="CEM65" s="1"/>
      <c r="CEN65" s="1"/>
      <c r="CEO65" s="1"/>
      <c r="CEP65" s="1"/>
      <c r="CEQ65" s="1"/>
      <c r="CER65" s="1"/>
      <c r="CES65" s="1"/>
      <c r="CET65" s="1"/>
      <c r="CEU65" s="1"/>
      <c r="CEV65" s="1"/>
      <c r="CEW65" s="1"/>
      <c r="CEX65" s="1"/>
      <c r="CEY65" s="1"/>
      <c r="CEZ65" s="1"/>
      <c r="CFA65" s="1"/>
      <c r="CFB65" s="1"/>
      <c r="CFC65" s="1"/>
      <c r="CFD65" s="1"/>
      <c r="CFE65" s="1"/>
      <c r="CFF65" s="1"/>
      <c r="CFG65" s="1"/>
      <c r="CFH65" s="1"/>
      <c r="CFI65" s="1"/>
      <c r="CFJ65" s="1"/>
      <c r="CFK65" s="1"/>
      <c r="CFL65" s="1"/>
      <c r="CFM65" s="1"/>
      <c r="CFN65" s="1"/>
      <c r="CFO65" s="1"/>
      <c r="CFP65" s="1"/>
      <c r="CFQ65" s="1"/>
      <c r="CFR65" s="1"/>
      <c r="CFS65" s="1"/>
      <c r="CFT65" s="1"/>
      <c r="CFU65" s="1"/>
      <c r="CFV65" s="1"/>
      <c r="CFW65" s="1"/>
      <c r="CFX65" s="1"/>
      <c r="CFY65" s="1"/>
      <c r="CFZ65" s="1"/>
      <c r="CGA65" s="1"/>
      <c r="CGB65" s="1"/>
      <c r="CGC65" s="1"/>
      <c r="CGD65" s="1"/>
      <c r="CGE65" s="1"/>
      <c r="CGF65" s="1"/>
      <c r="CGG65" s="1"/>
      <c r="CGH65" s="1"/>
      <c r="CGI65" s="1"/>
      <c r="CGJ65" s="1"/>
      <c r="CGK65" s="1"/>
      <c r="CGL65" s="1"/>
      <c r="CGM65" s="1"/>
      <c r="CGN65" s="1"/>
      <c r="CGO65" s="1"/>
      <c r="CGP65" s="1"/>
      <c r="CGQ65" s="1"/>
      <c r="CGR65" s="1"/>
      <c r="CGS65" s="1"/>
      <c r="CGT65" s="1"/>
      <c r="CGU65" s="1"/>
      <c r="CGV65" s="1"/>
      <c r="CGW65" s="1"/>
      <c r="CGX65" s="1"/>
      <c r="CGY65" s="1"/>
      <c r="CGZ65" s="1"/>
      <c r="CHA65" s="1"/>
      <c r="CHB65" s="1"/>
      <c r="CHC65" s="1"/>
      <c r="CHD65" s="1"/>
      <c r="CHE65" s="1"/>
      <c r="CHF65" s="1"/>
      <c r="CHG65" s="1"/>
      <c r="CHH65" s="1"/>
      <c r="CHI65" s="1"/>
      <c r="CHJ65" s="1"/>
      <c r="CHK65" s="1"/>
      <c r="CHL65" s="1"/>
      <c r="CHM65" s="1"/>
      <c r="CHN65" s="1"/>
      <c r="CHO65" s="1"/>
      <c r="CHP65" s="1"/>
      <c r="CHQ65" s="1"/>
      <c r="CHR65" s="1"/>
      <c r="CHS65" s="1"/>
      <c r="CHT65" s="1"/>
      <c r="CHU65" s="1"/>
      <c r="CHV65" s="1"/>
      <c r="CHW65" s="1"/>
      <c r="CHX65" s="1"/>
      <c r="CHY65" s="1"/>
      <c r="CHZ65" s="1"/>
      <c r="CIA65" s="1"/>
      <c r="CIB65" s="1"/>
      <c r="CIC65" s="1"/>
      <c r="CID65" s="1"/>
      <c r="CIE65" s="1"/>
      <c r="CIF65" s="1"/>
      <c r="CIG65" s="1"/>
      <c r="CIH65" s="1"/>
      <c r="CII65" s="1"/>
      <c r="CIJ65" s="1"/>
      <c r="CIK65" s="1"/>
      <c r="CIL65" s="1"/>
      <c r="CIM65" s="1"/>
      <c r="CIN65" s="1"/>
      <c r="CIO65" s="1"/>
      <c r="CIP65" s="1"/>
      <c r="CIQ65" s="1"/>
      <c r="CIR65" s="1"/>
      <c r="CIS65" s="1"/>
      <c r="CIT65" s="1"/>
      <c r="CIU65" s="1"/>
      <c r="CIV65" s="1"/>
      <c r="CIW65" s="1"/>
      <c r="CIX65" s="1"/>
      <c r="CIY65" s="1"/>
      <c r="CIZ65" s="1"/>
      <c r="CJA65" s="1"/>
      <c r="CJB65" s="1"/>
      <c r="CJC65" s="1"/>
      <c r="CJD65" s="1"/>
      <c r="CJE65" s="1"/>
      <c r="CJF65" s="1"/>
      <c r="CJG65" s="1"/>
      <c r="CJH65" s="1"/>
      <c r="CJI65" s="1"/>
      <c r="CJJ65" s="1"/>
      <c r="CJK65" s="1"/>
      <c r="CJL65" s="1"/>
      <c r="CJM65" s="1"/>
      <c r="CJN65" s="1"/>
      <c r="CJO65" s="1"/>
      <c r="CJP65" s="1"/>
      <c r="CJQ65" s="1"/>
      <c r="CJR65" s="1"/>
      <c r="CJS65" s="1"/>
      <c r="CJT65" s="1"/>
      <c r="CJU65" s="1"/>
      <c r="CJV65" s="1"/>
      <c r="CJW65" s="1"/>
      <c r="CJX65" s="1"/>
      <c r="CJY65" s="1"/>
      <c r="CJZ65" s="1"/>
      <c r="CKA65" s="1"/>
      <c r="CKB65" s="1"/>
      <c r="CKC65" s="1"/>
      <c r="CKD65" s="1"/>
      <c r="CKE65" s="1"/>
      <c r="CKF65" s="1"/>
      <c r="CKG65" s="1"/>
      <c r="CKH65" s="1"/>
      <c r="CKI65" s="1"/>
      <c r="CKJ65" s="1"/>
      <c r="CKK65" s="1"/>
      <c r="CKL65" s="1"/>
      <c r="CKM65" s="1"/>
      <c r="CKN65" s="1"/>
      <c r="CKO65" s="1"/>
      <c r="CKP65" s="1"/>
      <c r="CKQ65" s="1"/>
      <c r="CKR65" s="1"/>
      <c r="CKS65" s="1"/>
      <c r="CKT65" s="1"/>
      <c r="CKU65" s="1"/>
      <c r="CKV65" s="1"/>
      <c r="CKW65" s="1"/>
      <c r="CKX65" s="1"/>
      <c r="CKY65" s="1"/>
      <c r="CKZ65" s="1"/>
      <c r="CLA65" s="1"/>
      <c r="CLB65" s="1"/>
      <c r="CLC65" s="1"/>
      <c r="CLD65" s="1"/>
      <c r="CLE65" s="1"/>
      <c r="CLF65" s="1"/>
      <c r="CLG65" s="1"/>
      <c r="CLH65" s="1"/>
      <c r="CLI65" s="1"/>
      <c r="CLJ65" s="1"/>
      <c r="CLK65" s="1"/>
      <c r="CLL65" s="1"/>
      <c r="CLM65" s="1"/>
      <c r="CLN65" s="1"/>
      <c r="CLO65" s="1"/>
      <c r="CLP65" s="1"/>
      <c r="CLQ65" s="1"/>
      <c r="CLR65" s="1"/>
      <c r="CLS65" s="1"/>
      <c r="CLT65" s="1"/>
      <c r="CLU65" s="1"/>
      <c r="CLV65" s="1"/>
      <c r="CLW65" s="1"/>
      <c r="CLX65" s="1"/>
      <c r="CLY65" s="1"/>
      <c r="CLZ65" s="1"/>
      <c r="CMA65" s="1"/>
      <c r="CMB65" s="1"/>
      <c r="CMC65" s="1"/>
      <c r="CMD65" s="1"/>
      <c r="CME65" s="1"/>
      <c r="CMF65" s="1"/>
      <c r="CMG65" s="1"/>
      <c r="CMH65" s="1"/>
      <c r="CMI65" s="1"/>
      <c r="CMJ65" s="1"/>
      <c r="CMK65" s="1"/>
      <c r="CML65" s="1"/>
      <c r="CMM65" s="1"/>
      <c r="CMN65" s="1"/>
      <c r="CMO65" s="1"/>
      <c r="CMP65" s="1"/>
      <c r="CMQ65" s="1"/>
      <c r="CMR65" s="1"/>
      <c r="CMS65" s="1"/>
      <c r="CMT65" s="1"/>
      <c r="CMU65" s="1"/>
      <c r="CMV65" s="1"/>
      <c r="CMW65" s="1"/>
      <c r="CMX65" s="1"/>
      <c r="CMY65" s="1"/>
      <c r="CMZ65" s="1"/>
      <c r="CNA65" s="1"/>
      <c r="CNB65" s="1"/>
      <c r="CNC65" s="1"/>
      <c r="CND65" s="1"/>
      <c r="CNE65" s="1"/>
      <c r="CNF65" s="1"/>
      <c r="CNG65" s="1"/>
      <c r="CNH65" s="1"/>
      <c r="CNI65" s="1"/>
      <c r="CNJ65" s="1"/>
      <c r="CNK65" s="1"/>
      <c r="CNL65" s="1"/>
      <c r="CNM65" s="1"/>
      <c r="CNN65" s="1"/>
      <c r="CNO65" s="1"/>
      <c r="CNP65" s="1"/>
      <c r="CNQ65" s="1"/>
      <c r="CNR65" s="1"/>
      <c r="CNS65" s="1"/>
      <c r="CNT65" s="1"/>
      <c r="CNU65" s="1"/>
      <c r="CNV65" s="1"/>
      <c r="CNW65" s="1"/>
      <c r="CNX65" s="1"/>
      <c r="CNY65" s="1"/>
      <c r="CNZ65" s="1"/>
      <c r="COA65" s="1"/>
      <c r="COB65" s="1"/>
      <c r="COC65" s="1"/>
      <c r="COD65" s="1"/>
      <c r="COE65" s="1"/>
      <c r="COF65" s="1"/>
      <c r="COG65" s="1"/>
      <c r="COH65" s="1"/>
      <c r="COI65" s="1"/>
      <c r="COJ65" s="1"/>
      <c r="COK65" s="1"/>
      <c r="COL65" s="1"/>
      <c r="COM65" s="1"/>
      <c r="CON65" s="1"/>
      <c r="COO65" s="1"/>
      <c r="COP65" s="1"/>
      <c r="COQ65" s="1"/>
      <c r="COR65" s="1"/>
      <c r="COS65" s="1"/>
      <c r="COT65" s="1"/>
      <c r="COU65" s="1"/>
      <c r="COV65" s="1"/>
      <c r="COW65" s="1"/>
      <c r="COX65" s="1"/>
      <c r="COY65" s="1"/>
      <c r="COZ65" s="1"/>
      <c r="CPA65" s="1"/>
      <c r="CPB65" s="1"/>
      <c r="CPC65" s="1"/>
      <c r="CPD65" s="1"/>
      <c r="CPE65" s="1"/>
      <c r="CPF65" s="1"/>
      <c r="CPG65" s="1"/>
      <c r="CPH65" s="1"/>
      <c r="CPI65" s="1"/>
      <c r="CPJ65" s="1"/>
      <c r="CPK65" s="1"/>
      <c r="CPL65" s="1"/>
      <c r="CPM65" s="1"/>
      <c r="CPN65" s="1"/>
      <c r="CPO65" s="1"/>
      <c r="CPP65" s="1"/>
      <c r="CPQ65" s="1"/>
      <c r="CPR65" s="1"/>
      <c r="CPS65" s="1"/>
      <c r="CPT65" s="1"/>
      <c r="CPU65" s="1"/>
      <c r="CPV65" s="1"/>
      <c r="CPW65" s="1"/>
      <c r="CPX65" s="1"/>
      <c r="CPY65" s="1"/>
      <c r="CPZ65" s="1"/>
      <c r="CQA65" s="1"/>
      <c r="CQB65" s="1"/>
      <c r="CQC65" s="1"/>
      <c r="CQD65" s="1"/>
      <c r="CQE65" s="1"/>
      <c r="CQF65" s="1"/>
      <c r="CQG65" s="1"/>
      <c r="CQH65" s="1"/>
      <c r="CQI65" s="1"/>
      <c r="CQJ65" s="1"/>
      <c r="CQK65" s="1"/>
      <c r="CQL65" s="1"/>
      <c r="CQM65" s="1"/>
      <c r="CQN65" s="1"/>
      <c r="CQO65" s="1"/>
      <c r="CQP65" s="1"/>
      <c r="CQQ65" s="1"/>
      <c r="CQR65" s="1"/>
      <c r="CQS65" s="1"/>
      <c r="CQT65" s="1"/>
      <c r="CQU65" s="1"/>
      <c r="CQV65" s="1"/>
      <c r="CQW65" s="1"/>
      <c r="CQX65" s="1"/>
      <c r="CQY65" s="1"/>
      <c r="CQZ65" s="1"/>
      <c r="CRA65" s="1"/>
      <c r="CRB65" s="1"/>
      <c r="CRC65" s="1"/>
      <c r="CRD65" s="1"/>
      <c r="CRE65" s="1"/>
      <c r="CRF65" s="1"/>
      <c r="CRG65" s="1"/>
      <c r="CRH65" s="1"/>
      <c r="CRI65" s="1"/>
      <c r="CRJ65" s="1"/>
      <c r="CRK65" s="1"/>
      <c r="CRL65" s="1"/>
      <c r="CRM65" s="1"/>
      <c r="CRN65" s="1"/>
      <c r="CRO65" s="1"/>
      <c r="CRP65" s="1"/>
      <c r="CRQ65" s="1"/>
      <c r="CRR65" s="1"/>
      <c r="CRS65" s="1"/>
      <c r="CRT65" s="1"/>
      <c r="CRU65" s="1"/>
      <c r="CRV65" s="1"/>
      <c r="CRW65" s="1"/>
      <c r="CRX65" s="1"/>
      <c r="CRY65" s="1"/>
      <c r="CRZ65" s="1"/>
      <c r="CSA65" s="1"/>
      <c r="CSB65" s="1"/>
      <c r="CSC65" s="1"/>
      <c r="CSD65" s="1"/>
      <c r="CSE65" s="1"/>
      <c r="CSF65" s="1"/>
      <c r="CSG65" s="1"/>
      <c r="CSH65" s="1"/>
      <c r="CSI65" s="1"/>
      <c r="CSJ65" s="1"/>
      <c r="CSK65" s="1"/>
      <c r="CSL65" s="1"/>
      <c r="CSM65" s="1"/>
      <c r="CSN65" s="1"/>
      <c r="CSO65" s="1"/>
      <c r="CSP65" s="1"/>
      <c r="CSQ65" s="1"/>
      <c r="CSR65" s="1"/>
      <c r="CSS65" s="1"/>
      <c r="CST65" s="1"/>
      <c r="CSU65" s="1"/>
      <c r="CSV65" s="1"/>
      <c r="CSW65" s="1"/>
      <c r="CSX65" s="1"/>
      <c r="CSY65" s="1"/>
      <c r="CSZ65" s="1"/>
      <c r="CTA65" s="1"/>
      <c r="CTB65" s="1"/>
      <c r="CTC65" s="1"/>
      <c r="CTD65" s="1"/>
      <c r="CTE65" s="1"/>
      <c r="CTF65" s="1"/>
      <c r="CTG65" s="1"/>
      <c r="CTH65" s="1"/>
      <c r="CTI65" s="1"/>
      <c r="CTJ65" s="1"/>
      <c r="CTK65" s="1"/>
      <c r="CTL65" s="1"/>
      <c r="CTM65" s="1"/>
      <c r="CTN65" s="1"/>
      <c r="CTO65" s="1"/>
      <c r="CTP65" s="1"/>
      <c r="CTQ65" s="1"/>
      <c r="CTR65" s="1"/>
      <c r="CTS65" s="1"/>
      <c r="CTT65" s="1"/>
      <c r="CTU65" s="1"/>
      <c r="CTV65" s="1"/>
      <c r="CTW65" s="1"/>
      <c r="CTX65" s="1"/>
      <c r="CTY65" s="1"/>
      <c r="CTZ65" s="1"/>
      <c r="CUA65" s="1"/>
      <c r="CUB65" s="1"/>
      <c r="CUC65" s="1"/>
      <c r="CUD65" s="1"/>
      <c r="CUE65" s="1"/>
      <c r="CUF65" s="1"/>
      <c r="CUG65" s="1"/>
      <c r="CUH65" s="1"/>
      <c r="CUI65" s="1"/>
      <c r="CUJ65" s="1"/>
      <c r="CUK65" s="1"/>
      <c r="CUL65" s="1"/>
      <c r="CUM65" s="1"/>
      <c r="CUN65" s="1"/>
      <c r="CUO65" s="1"/>
      <c r="CUP65" s="1"/>
      <c r="CUQ65" s="1"/>
      <c r="CUR65" s="1"/>
      <c r="CUS65" s="1"/>
      <c r="CUT65" s="1"/>
      <c r="CUU65" s="1"/>
      <c r="CUV65" s="1"/>
      <c r="CUW65" s="1"/>
      <c r="CUX65" s="1"/>
      <c r="CUY65" s="1"/>
      <c r="CUZ65" s="1"/>
      <c r="CVA65" s="1"/>
      <c r="CVB65" s="1"/>
      <c r="CVC65" s="1"/>
      <c r="CVD65" s="1"/>
      <c r="CVE65" s="1"/>
      <c r="CVF65" s="1"/>
      <c r="CVG65" s="1"/>
      <c r="CVH65" s="1"/>
      <c r="CVI65" s="1"/>
      <c r="CVJ65" s="1"/>
      <c r="CVK65" s="1"/>
      <c r="CVL65" s="1"/>
      <c r="CVM65" s="1"/>
      <c r="CVN65" s="1"/>
      <c r="CVO65" s="1"/>
      <c r="CVP65" s="1"/>
      <c r="CVQ65" s="1"/>
      <c r="CVR65" s="1"/>
      <c r="CVS65" s="1"/>
      <c r="CVT65" s="1"/>
      <c r="CVU65" s="1"/>
      <c r="CVV65" s="1"/>
      <c r="CVW65" s="1"/>
      <c r="CVX65" s="1"/>
      <c r="CVY65" s="1"/>
      <c r="CVZ65" s="1"/>
      <c r="CWA65" s="1"/>
      <c r="CWB65" s="1"/>
      <c r="CWC65" s="1"/>
      <c r="CWD65" s="1"/>
      <c r="CWE65" s="1"/>
      <c r="CWF65" s="1"/>
      <c r="CWG65" s="1"/>
      <c r="CWH65" s="1"/>
      <c r="CWI65" s="1"/>
      <c r="CWJ65" s="1"/>
      <c r="CWK65" s="1"/>
      <c r="CWL65" s="1"/>
      <c r="CWM65" s="1"/>
      <c r="CWN65" s="1"/>
      <c r="CWO65" s="1"/>
      <c r="CWP65" s="1"/>
      <c r="CWQ65" s="1"/>
      <c r="CWR65" s="1"/>
      <c r="CWS65" s="1"/>
      <c r="CWT65" s="1"/>
      <c r="CWU65" s="1"/>
      <c r="CWV65" s="1"/>
      <c r="CWW65" s="1"/>
      <c r="CWX65" s="1"/>
      <c r="CWY65" s="1"/>
      <c r="CWZ65" s="1"/>
      <c r="CXA65" s="1"/>
      <c r="CXB65" s="1"/>
      <c r="CXC65" s="1"/>
      <c r="CXD65" s="1"/>
      <c r="CXE65" s="1"/>
      <c r="CXF65" s="1"/>
      <c r="CXG65" s="1"/>
      <c r="CXH65" s="1"/>
      <c r="CXI65" s="1"/>
      <c r="CXJ65" s="1"/>
      <c r="CXK65" s="1"/>
      <c r="CXL65" s="1"/>
      <c r="CXM65" s="1"/>
      <c r="CXN65" s="1"/>
      <c r="CXO65" s="1"/>
      <c r="CXP65" s="1"/>
      <c r="CXQ65" s="1"/>
      <c r="CXR65" s="1"/>
      <c r="CXS65" s="1"/>
      <c r="CXT65" s="1"/>
      <c r="CXU65" s="1"/>
      <c r="CXV65" s="1"/>
      <c r="CXW65" s="1"/>
      <c r="CXX65" s="1"/>
      <c r="CXY65" s="1"/>
      <c r="CXZ65" s="1"/>
      <c r="CYA65" s="1"/>
      <c r="CYB65" s="1"/>
      <c r="CYC65" s="1"/>
      <c r="CYD65" s="1"/>
      <c r="CYE65" s="1"/>
      <c r="CYF65" s="1"/>
      <c r="CYG65" s="1"/>
      <c r="CYH65" s="1"/>
      <c r="CYI65" s="1"/>
      <c r="CYJ65" s="1"/>
      <c r="CYK65" s="1"/>
      <c r="CYL65" s="1"/>
      <c r="CYM65" s="1"/>
      <c r="CYN65" s="1"/>
      <c r="CYO65" s="1"/>
      <c r="CYP65" s="1"/>
      <c r="CYQ65" s="1"/>
      <c r="CYR65" s="1"/>
      <c r="CYS65" s="1"/>
      <c r="CYT65" s="1"/>
      <c r="CYU65" s="1"/>
      <c r="CYV65" s="1"/>
      <c r="CYW65" s="1"/>
      <c r="CYX65" s="1"/>
      <c r="CYY65" s="1"/>
      <c r="CYZ65" s="1"/>
      <c r="CZA65" s="1"/>
      <c r="CZB65" s="1"/>
      <c r="CZC65" s="1"/>
      <c r="CZD65" s="1"/>
      <c r="CZE65" s="1"/>
      <c r="CZF65" s="1"/>
      <c r="CZG65" s="1"/>
      <c r="CZH65" s="1"/>
      <c r="CZI65" s="1"/>
      <c r="CZJ65" s="1"/>
      <c r="CZK65" s="1"/>
      <c r="CZL65" s="1"/>
      <c r="CZM65" s="1"/>
      <c r="CZN65" s="1"/>
      <c r="CZO65" s="1"/>
      <c r="CZP65" s="1"/>
      <c r="CZQ65" s="1"/>
      <c r="CZR65" s="1"/>
      <c r="CZS65" s="1"/>
      <c r="CZT65" s="1"/>
      <c r="CZU65" s="1"/>
      <c r="CZV65" s="1"/>
      <c r="CZW65" s="1"/>
      <c r="CZX65" s="1"/>
      <c r="CZY65" s="1"/>
      <c r="CZZ65" s="1"/>
      <c r="DAA65" s="1"/>
      <c r="DAB65" s="1"/>
      <c r="DAC65" s="1"/>
      <c r="DAD65" s="1"/>
      <c r="DAE65" s="1"/>
      <c r="DAF65" s="1"/>
      <c r="DAG65" s="1"/>
      <c r="DAH65" s="1"/>
      <c r="DAI65" s="1"/>
      <c r="DAJ65" s="1"/>
      <c r="DAK65" s="1"/>
      <c r="DAL65" s="1"/>
      <c r="DAM65" s="1"/>
      <c r="DAN65" s="1"/>
      <c r="DAO65" s="1"/>
      <c r="DAP65" s="1"/>
      <c r="DAQ65" s="1"/>
      <c r="DAR65" s="1"/>
      <c r="DAS65" s="1"/>
      <c r="DAT65" s="1"/>
      <c r="DAU65" s="1"/>
      <c r="DAV65" s="1"/>
      <c r="DAW65" s="1"/>
      <c r="DAX65" s="1"/>
      <c r="DAY65" s="1"/>
      <c r="DAZ65" s="1"/>
      <c r="DBA65" s="1"/>
      <c r="DBB65" s="1"/>
      <c r="DBC65" s="1"/>
      <c r="DBD65" s="1"/>
      <c r="DBE65" s="1"/>
      <c r="DBF65" s="1"/>
      <c r="DBG65" s="1"/>
      <c r="DBH65" s="1"/>
      <c r="DBI65" s="1"/>
      <c r="DBJ65" s="1"/>
      <c r="DBK65" s="1"/>
      <c r="DBL65" s="1"/>
      <c r="DBM65" s="1"/>
      <c r="DBN65" s="1"/>
      <c r="DBO65" s="1"/>
      <c r="DBP65" s="1"/>
      <c r="DBQ65" s="1"/>
      <c r="DBR65" s="1"/>
      <c r="DBS65" s="1"/>
      <c r="DBT65" s="1"/>
      <c r="DBU65" s="1"/>
      <c r="DBV65" s="1"/>
      <c r="DBW65" s="1"/>
      <c r="DBX65" s="1"/>
      <c r="DBY65" s="1"/>
      <c r="DBZ65" s="1"/>
      <c r="DCA65" s="1"/>
      <c r="DCB65" s="1"/>
      <c r="DCC65" s="1"/>
      <c r="DCD65" s="1"/>
      <c r="DCE65" s="1"/>
      <c r="DCF65" s="1"/>
      <c r="DCG65" s="1"/>
      <c r="DCH65" s="1"/>
      <c r="DCI65" s="1"/>
      <c r="DCJ65" s="1"/>
      <c r="DCK65" s="1"/>
      <c r="DCL65" s="1"/>
      <c r="DCM65" s="1"/>
      <c r="DCN65" s="1"/>
      <c r="DCO65" s="1"/>
      <c r="DCP65" s="1"/>
      <c r="DCQ65" s="1"/>
      <c r="DCR65" s="1"/>
      <c r="DCS65" s="1"/>
      <c r="DCT65" s="1"/>
      <c r="DCU65" s="1"/>
      <c r="DCV65" s="1"/>
      <c r="DCW65" s="1"/>
      <c r="DCX65" s="1"/>
      <c r="DCY65" s="1"/>
      <c r="DCZ65" s="1"/>
      <c r="DDA65" s="1"/>
      <c r="DDB65" s="1"/>
      <c r="DDC65" s="1"/>
      <c r="DDD65" s="1"/>
      <c r="DDE65" s="1"/>
      <c r="DDF65" s="1"/>
      <c r="DDG65" s="1"/>
      <c r="DDH65" s="1"/>
      <c r="DDI65" s="1"/>
      <c r="DDJ65" s="1"/>
      <c r="DDK65" s="1"/>
      <c r="DDL65" s="1"/>
      <c r="DDM65" s="1"/>
      <c r="DDN65" s="1"/>
      <c r="DDO65" s="1"/>
      <c r="DDP65" s="1"/>
      <c r="DDQ65" s="1"/>
      <c r="DDR65" s="1"/>
      <c r="DDS65" s="1"/>
      <c r="DDT65" s="1"/>
      <c r="DDU65" s="1"/>
      <c r="DDV65" s="1"/>
      <c r="DDW65" s="1"/>
      <c r="DDX65" s="1"/>
      <c r="DDY65" s="1"/>
      <c r="DDZ65" s="1"/>
      <c r="DEA65" s="1"/>
      <c r="DEB65" s="1"/>
      <c r="DEC65" s="1"/>
      <c r="DED65" s="1"/>
      <c r="DEE65" s="1"/>
      <c r="DEF65" s="1"/>
      <c r="DEG65" s="1"/>
      <c r="DEH65" s="1"/>
      <c r="DEI65" s="1"/>
      <c r="DEJ65" s="1"/>
      <c r="DEK65" s="1"/>
      <c r="DEL65" s="1"/>
      <c r="DEM65" s="1"/>
      <c r="DEN65" s="1"/>
      <c r="DEO65" s="1"/>
      <c r="DEP65" s="1"/>
      <c r="DEQ65" s="1"/>
      <c r="DER65" s="1"/>
      <c r="DES65" s="1"/>
      <c r="DET65" s="1"/>
      <c r="DEU65" s="1"/>
      <c r="DEV65" s="1"/>
      <c r="DEW65" s="1"/>
      <c r="DEX65" s="1"/>
      <c r="DEY65" s="1"/>
      <c r="DEZ65" s="1"/>
      <c r="DFA65" s="1"/>
      <c r="DFB65" s="1"/>
      <c r="DFC65" s="1"/>
      <c r="DFD65" s="1"/>
      <c r="DFE65" s="1"/>
      <c r="DFF65" s="1"/>
      <c r="DFG65" s="1"/>
      <c r="DFH65" s="1"/>
      <c r="DFI65" s="1"/>
      <c r="DFJ65" s="1"/>
      <c r="DFK65" s="1"/>
      <c r="DFL65" s="1"/>
      <c r="DFM65" s="1"/>
      <c r="DFN65" s="1"/>
      <c r="DFO65" s="1"/>
      <c r="DFP65" s="1"/>
      <c r="DFQ65" s="1"/>
      <c r="DFR65" s="1"/>
      <c r="DFS65" s="1"/>
      <c r="DFT65" s="1"/>
      <c r="DFU65" s="1"/>
      <c r="DFV65" s="1"/>
      <c r="DFW65" s="1"/>
      <c r="DFX65" s="1"/>
      <c r="DFY65" s="1"/>
      <c r="DFZ65" s="1"/>
      <c r="DGA65" s="1"/>
      <c r="DGB65" s="1"/>
      <c r="DGC65" s="1"/>
      <c r="DGD65" s="1"/>
      <c r="DGE65" s="1"/>
      <c r="DGF65" s="1"/>
      <c r="DGG65" s="1"/>
      <c r="DGH65" s="1"/>
      <c r="DGI65" s="1"/>
      <c r="DGJ65" s="1"/>
      <c r="DGK65" s="1"/>
      <c r="DGL65" s="1"/>
      <c r="DGM65" s="1"/>
      <c r="DGN65" s="1"/>
      <c r="DGO65" s="1"/>
      <c r="DGP65" s="1"/>
      <c r="DGQ65" s="1"/>
      <c r="DGR65" s="1"/>
      <c r="DGS65" s="1"/>
      <c r="DGT65" s="1"/>
      <c r="DGU65" s="1"/>
      <c r="DGV65" s="1"/>
      <c r="DGW65" s="1"/>
      <c r="DGX65" s="1"/>
      <c r="DGY65" s="1"/>
      <c r="DGZ65" s="1"/>
      <c r="DHA65" s="1"/>
      <c r="DHB65" s="1"/>
      <c r="DHC65" s="1"/>
      <c r="DHD65" s="1"/>
      <c r="DHE65" s="1"/>
      <c r="DHF65" s="1"/>
      <c r="DHG65" s="1"/>
      <c r="DHH65" s="1"/>
      <c r="DHI65" s="1"/>
      <c r="DHJ65" s="1"/>
      <c r="DHK65" s="1"/>
      <c r="DHL65" s="1"/>
      <c r="DHM65" s="1"/>
      <c r="DHN65" s="1"/>
      <c r="DHO65" s="1"/>
      <c r="DHP65" s="1"/>
      <c r="DHQ65" s="1"/>
      <c r="DHR65" s="1"/>
      <c r="DHS65" s="1"/>
      <c r="DHT65" s="1"/>
      <c r="DHU65" s="1"/>
      <c r="DHV65" s="1"/>
      <c r="DHW65" s="1"/>
      <c r="DHX65" s="1"/>
      <c r="DHY65" s="1"/>
      <c r="DHZ65" s="1"/>
      <c r="DIA65" s="1"/>
      <c r="DIB65" s="1"/>
      <c r="DIC65" s="1"/>
      <c r="DID65" s="1"/>
      <c r="DIE65" s="1"/>
      <c r="DIF65" s="1"/>
      <c r="DIG65" s="1"/>
      <c r="DIH65" s="1"/>
      <c r="DII65" s="1"/>
      <c r="DIJ65" s="1"/>
      <c r="DIK65" s="1"/>
      <c r="DIL65" s="1"/>
      <c r="DIM65" s="1"/>
      <c r="DIN65" s="1"/>
      <c r="DIO65" s="1"/>
      <c r="DIP65" s="1"/>
      <c r="DIQ65" s="1"/>
      <c r="DIR65" s="1"/>
      <c r="DIS65" s="1"/>
      <c r="DIT65" s="1"/>
      <c r="DIU65" s="1"/>
      <c r="DIV65" s="1"/>
      <c r="DIW65" s="1"/>
      <c r="DIX65" s="1"/>
      <c r="DIY65" s="1"/>
      <c r="DIZ65" s="1"/>
      <c r="DJA65" s="1"/>
      <c r="DJB65" s="1"/>
      <c r="DJC65" s="1"/>
      <c r="DJD65" s="1"/>
      <c r="DJE65" s="1"/>
      <c r="DJF65" s="1"/>
      <c r="DJG65" s="1"/>
      <c r="DJH65" s="1"/>
      <c r="DJI65" s="1"/>
      <c r="DJJ65" s="1"/>
      <c r="DJK65" s="1"/>
      <c r="DJL65" s="1"/>
      <c r="DJM65" s="1"/>
      <c r="DJN65" s="1"/>
      <c r="DJO65" s="1"/>
      <c r="DJP65" s="1"/>
      <c r="DJQ65" s="1"/>
      <c r="DJR65" s="1"/>
      <c r="DJS65" s="1"/>
      <c r="DJT65" s="1"/>
      <c r="DJU65" s="1"/>
      <c r="DJV65" s="1"/>
      <c r="DJW65" s="1"/>
      <c r="DJX65" s="1"/>
      <c r="DJY65" s="1"/>
      <c r="DJZ65" s="1"/>
      <c r="DKA65" s="1"/>
      <c r="DKB65" s="1"/>
      <c r="DKC65" s="1"/>
      <c r="DKD65" s="1"/>
      <c r="DKE65" s="1"/>
      <c r="DKF65" s="1"/>
      <c r="DKG65" s="1"/>
      <c r="DKH65" s="1"/>
      <c r="DKI65" s="1"/>
      <c r="DKJ65" s="1"/>
      <c r="DKK65" s="1"/>
      <c r="DKL65" s="1"/>
      <c r="DKM65" s="1"/>
      <c r="DKN65" s="1"/>
      <c r="DKO65" s="1"/>
      <c r="DKP65" s="1"/>
      <c r="DKQ65" s="1"/>
      <c r="DKR65" s="1"/>
      <c r="DKS65" s="1"/>
      <c r="DKT65" s="1"/>
      <c r="DKU65" s="1"/>
      <c r="DKV65" s="1"/>
      <c r="DKW65" s="1"/>
      <c r="DKX65" s="1"/>
      <c r="DKY65" s="1"/>
      <c r="DKZ65" s="1"/>
      <c r="DLA65" s="1"/>
      <c r="DLB65" s="1"/>
      <c r="DLC65" s="1"/>
      <c r="DLD65" s="1"/>
      <c r="DLE65" s="1"/>
      <c r="DLF65" s="1"/>
      <c r="DLG65" s="1"/>
      <c r="DLH65" s="1"/>
      <c r="DLI65" s="1"/>
      <c r="DLJ65" s="1"/>
      <c r="DLK65" s="1"/>
      <c r="DLL65" s="1"/>
      <c r="DLM65" s="1"/>
      <c r="DLN65" s="1"/>
      <c r="DLO65" s="1"/>
      <c r="DLP65" s="1"/>
      <c r="DLQ65" s="1"/>
      <c r="DLR65" s="1"/>
      <c r="DLS65" s="1"/>
      <c r="DLT65" s="1"/>
      <c r="DLU65" s="1"/>
      <c r="DLV65" s="1"/>
      <c r="DLW65" s="1"/>
      <c r="DLX65" s="1"/>
      <c r="DLY65" s="1"/>
      <c r="DLZ65" s="1"/>
      <c r="DMA65" s="1"/>
      <c r="DMB65" s="1"/>
      <c r="DMC65" s="1"/>
      <c r="DMD65" s="1"/>
      <c r="DME65" s="1"/>
      <c r="DMF65" s="1"/>
      <c r="DMG65" s="1"/>
      <c r="DMH65" s="1"/>
      <c r="DMI65" s="1"/>
      <c r="DMJ65" s="1"/>
      <c r="DMK65" s="1"/>
      <c r="DML65" s="1"/>
      <c r="DMM65" s="1"/>
      <c r="DMN65" s="1"/>
      <c r="DMO65" s="1"/>
      <c r="DMP65" s="1"/>
      <c r="DMQ65" s="1"/>
      <c r="DMR65" s="1"/>
      <c r="DMS65" s="1"/>
      <c r="DMT65" s="1"/>
      <c r="DMU65" s="1"/>
      <c r="DMV65" s="1"/>
      <c r="DMW65" s="1"/>
      <c r="DMX65" s="1"/>
      <c r="DMY65" s="1"/>
      <c r="DMZ65" s="1"/>
      <c r="DNA65" s="1"/>
      <c r="DNB65" s="1"/>
      <c r="DNC65" s="1"/>
      <c r="DND65" s="1"/>
      <c r="DNE65" s="1"/>
      <c r="DNF65" s="1"/>
      <c r="DNG65" s="1"/>
      <c r="DNH65" s="1"/>
      <c r="DNI65" s="1"/>
      <c r="DNJ65" s="1"/>
      <c r="DNK65" s="1"/>
      <c r="DNL65" s="1"/>
      <c r="DNM65" s="1"/>
      <c r="DNN65" s="1"/>
      <c r="DNO65" s="1"/>
      <c r="DNP65" s="1"/>
      <c r="DNQ65" s="1"/>
      <c r="DNR65" s="1"/>
      <c r="DNS65" s="1"/>
      <c r="DNT65" s="1"/>
      <c r="DNU65" s="1"/>
      <c r="DNV65" s="1"/>
      <c r="DNW65" s="1"/>
      <c r="DNX65" s="1"/>
      <c r="DNY65" s="1"/>
      <c r="DNZ65" s="1"/>
      <c r="DOA65" s="1"/>
      <c r="DOB65" s="1"/>
      <c r="DOC65" s="1"/>
      <c r="DOD65" s="1"/>
      <c r="DOE65" s="1"/>
      <c r="DOF65" s="1"/>
      <c r="DOG65" s="1"/>
      <c r="DOH65" s="1"/>
      <c r="DOI65" s="1"/>
      <c r="DOJ65" s="1"/>
      <c r="DOK65" s="1"/>
      <c r="DOL65" s="1"/>
      <c r="DOM65" s="1"/>
      <c r="DON65" s="1"/>
      <c r="DOO65" s="1"/>
      <c r="DOP65" s="1"/>
      <c r="DOQ65" s="1"/>
      <c r="DOR65" s="1"/>
      <c r="DOS65" s="1"/>
      <c r="DOT65" s="1"/>
      <c r="DOU65" s="1"/>
      <c r="DOV65" s="1"/>
      <c r="DOW65" s="1"/>
      <c r="DOX65" s="1"/>
      <c r="DOY65" s="1"/>
      <c r="DOZ65" s="1"/>
      <c r="DPA65" s="1"/>
      <c r="DPB65" s="1"/>
      <c r="DPC65" s="1"/>
      <c r="DPD65" s="1"/>
      <c r="DPE65" s="1"/>
      <c r="DPF65" s="1"/>
      <c r="DPG65" s="1"/>
      <c r="DPH65" s="1"/>
      <c r="DPI65" s="1"/>
      <c r="DPJ65" s="1"/>
      <c r="DPK65" s="1"/>
      <c r="DPL65" s="1"/>
      <c r="DPM65" s="1"/>
      <c r="DPN65" s="1"/>
      <c r="DPO65" s="1"/>
      <c r="DPP65" s="1"/>
      <c r="DPQ65" s="1"/>
      <c r="DPR65" s="1"/>
      <c r="DPS65" s="1"/>
      <c r="DPT65" s="1"/>
      <c r="DPU65" s="1"/>
      <c r="DPV65" s="1"/>
      <c r="DPW65" s="1"/>
      <c r="DPX65" s="1"/>
      <c r="DPY65" s="1"/>
      <c r="DPZ65" s="1"/>
      <c r="DQA65" s="1"/>
      <c r="DQB65" s="1"/>
      <c r="DQC65" s="1"/>
      <c r="DQD65" s="1"/>
      <c r="DQE65" s="1"/>
      <c r="DQF65" s="1"/>
      <c r="DQG65" s="1"/>
      <c r="DQH65" s="1"/>
      <c r="DQI65" s="1"/>
      <c r="DQJ65" s="1"/>
      <c r="DQK65" s="1"/>
      <c r="DQL65" s="1"/>
      <c r="DQM65" s="1"/>
      <c r="DQN65" s="1"/>
      <c r="DQO65" s="1"/>
      <c r="DQP65" s="1"/>
      <c r="DQQ65" s="1"/>
      <c r="DQR65" s="1"/>
      <c r="DQS65" s="1"/>
      <c r="DQT65" s="1"/>
      <c r="DQU65" s="1"/>
      <c r="DQV65" s="1"/>
      <c r="DQW65" s="1"/>
      <c r="DQX65" s="1"/>
      <c r="DQY65" s="1"/>
      <c r="DQZ65" s="1"/>
      <c r="DRA65" s="1"/>
      <c r="DRB65" s="1"/>
      <c r="DRC65" s="1"/>
      <c r="DRD65" s="1"/>
      <c r="DRE65" s="1"/>
      <c r="DRF65" s="1"/>
      <c r="DRG65" s="1"/>
      <c r="DRH65" s="1"/>
      <c r="DRI65" s="1"/>
      <c r="DRJ65" s="1"/>
      <c r="DRK65" s="1"/>
      <c r="DRL65" s="1"/>
      <c r="DRM65" s="1"/>
      <c r="DRN65" s="1"/>
      <c r="DRO65" s="1"/>
      <c r="DRP65" s="1"/>
      <c r="DRQ65" s="1"/>
      <c r="DRR65" s="1"/>
      <c r="DRS65" s="1"/>
      <c r="DRT65" s="1"/>
      <c r="DRU65" s="1"/>
      <c r="DRV65" s="1"/>
      <c r="DRW65" s="1"/>
      <c r="DRX65" s="1"/>
      <c r="DRY65" s="1"/>
      <c r="DRZ65" s="1"/>
      <c r="DSA65" s="1"/>
      <c r="DSB65" s="1"/>
      <c r="DSC65" s="1"/>
      <c r="DSD65" s="1"/>
      <c r="DSE65" s="1"/>
      <c r="DSF65" s="1"/>
      <c r="DSG65" s="1"/>
      <c r="DSH65" s="1"/>
      <c r="DSI65" s="1"/>
      <c r="DSJ65" s="1"/>
      <c r="DSK65" s="1"/>
      <c r="DSL65" s="1"/>
      <c r="DSM65" s="1"/>
      <c r="DSN65" s="1"/>
      <c r="DSO65" s="1"/>
      <c r="DSP65" s="1"/>
      <c r="DSQ65" s="1"/>
      <c r="DSR65" s="1"/>
      <c r="DSS65" s="1"/>
      <c r="DST65" s="1"/>
      <c r="DSU65" s="1"/>
      <c r="DSV65" s="1"/>
      <c r="DSW65" s="1"/>
      <c r="DSX65" s="1"/>
      <c r="DSY65" s="1"/>
      <c r="DSZ65" s="1"/>
      <c r="DTA65" s="1"/>
      <c r="DTB65" s="1"/>
      <c r="DTC65" s="1"/>
      <c r="DTD65" s="1"/>
      <c r="DTE65" s="1"/>
      <c r="DTF65" s="1"/>
      <c r="DTG65" s="1"/>
      <c r="DTH65" s="1"/>
      <c r="DTI65" s="1"/>
      <c r="DTJ65" s="1"/>
      <c r="DTK65" s="1"/>
      <c r="DTL65" s="1"/>
      <c r="DTM65" s="1"/>
      <c r="DTN65" s="1"/>
      <c r="DTO65" s="1"/>
      <c r="DTP65" s="1"/>
      <c r="DTQ65" s="1"/>
      <c r="DTR65" s="1"/>
      <c r="DTS65" s="1"/>
      <c r="DTT65" s="1"/>
      <c r="DTU65" s="1"/>
      <c r="DTV65" s="1"/>
      <c r="DTW65" s="1"/>
      <c r="DTX65" s="1"/>
      <c r="DTY65" s="1"/>
      <c r="DTZ65" s="1"/>
      <c r="DUA65" s="1"/>
      <c r="DUB65" s="1"/>
      <c r="DUC65" s="1"/>
      <c r="DUD65" s="1"/>
      <c r="DUE65" s="1"/>
      <c r="DUF65" s="1"/>
      <c r="DUG65" s="1"/>
      <c r="DUH65" s="1"/>
      <c r="DUI65" s="1"/>
      <c r="DUJ65" s="1"/>
      <c r="DUK65" s="1"/>
      <c r="DUL65" s="1"/>
      <c r="DUM65" s="1"/>
      <c r="DUN65" s="1"/>
      <c r="DUO65" s="1"/>
      <c r="DUP65" s="1"/>
      <c r="DUQ65" s="1"/>
      <c r="DUR65" s="1"/>
      <c r="DUS65" s="1"/>
      <c r="DUT65" s="1"/>
      <c r="DUU65" s="1"/>
      <c r="DUV65" s="1"/>
      <c r="DUW65" s="1"/>
      <c r="DUX65" s="1"/>
      <c r="DUY65" s="1"/>
      <c r="DUZ65" s="1"/>
      <c r="DVA65" s="1"/>
      <c r="DVB65" s="1"/>
      <c r="DVC65" s="1"/>
      <c r="DVD65" s="1"/>
      <c r="DVE65" s="1"/>
      <c r="DVF65" s="1"/>
      <c r="DVG65" s="1"/>
      <c r="DVH65" s="1"/>
      <c r="DVI65" s="1"/>
      <c r="DVJ65" s="1"/>
      <c r="DVK65" s="1"/>
      <c r="DVL65" s="1"/>
      <c r="DVM65" s="1"/>
      <c r="DVN65" s="1"/>
      <c r="DVO65" s="1"/>
      <c r="DVP65" s="1"/>
      <c r="DVQ65" s="1"/>
      <c r="DVR65" s="1"/>
      <c r="DVS65" s="1"/>
      <c r="DVT65" s="1"/>
      <c r="DVU65" s="1"/>
      <c r="DVV65" s="1"/>
      <c r="DVW65" s="1"/>
      <c r="DVX65" s="1"/>
      <c r="DVY65" s="1"/>
      <c r="DVZ65" s="1"/>
      <c r="DWA65" s="1"/>
      <c r="DWB65" s="1"/>
      <c r="DWC65" s="1"/>
      <c r="DWD65" s="1"/>
      <c r="DWE65" s="1"/>
      <c r="DWF65" s="1"/>
      <c r="DWG65" s="1"/>
      <c r="DWH65" s="1"/>
      <c r="DWI65" s="1"/>
      <c r="DWJ65" s="1"/>
      <c r="DWK65" s="1"/>
      <c r="DWL65" s="1"/>
      <c r="DWM65" s="1"/>
      <c r="DWN65" s="1"/>
      <c r="DWO65" s="1"/>
      <c r="DWP65" s="1"/>
      <c r="DWQ65" s="1"/>
      <c r="DWR65" s="1"/>
      <c r="DWS65" s="1"/>
      <c r="DWT65" s="1"/>
      <c r="DWU65" s="1"/>
      <c r="DWV65" s="1"/>
      <c r="DWW65" s="1"/>
      <c r="DWX65" s="1"/>
      <c r="DWY65" s="1"/>
      <c r="DWZ65" s="1"/>
      <c r="DXA65" s="1"/>
      <c r="DXB65" s="1"/>
      <c r="DXC65" s="1"/>
      <c r="DXD65" s="1"/>
      <c r="DXE65" s="1"/>
      <c r="DXF65" s="1"/>
      <c r="DXG65" s="1"/>
      <c r="DXH65" s="1"/>
      <c r="DXI65" s="1"/>
      <c r="DXJ65" s="1"/>
      <c r="DXK65" s="1"/>
      <c r="DXL65" s="1"/>
      <c r="DXM65" s="1"/>
      <c r="DXN65" s="1"/>
      <c r="DXO65" s="1"/>
      <c r="DXP65" s="1"/>
      <c r="DXQ65" s="1"/>
      <c r="DXR65" s="1"/>
      <c r="DXS65" s="1"/>
      <c r="DXT65" s="1"/>
      <c r="DXU65" s="1"/>
      <c r="DXV65" s="1"/>
      <c r="DXW65" s="1"/>
      <c r="DXX65" s="1"/>
      <c r="DXY65" s="1"/>
      <c r="DXZ65" s="1"/>
      <c r="DYA65" s="1"/>
      <c r="DYB65" s="1"/>
      <c r="DYC65" s="1"/>
      <c r="DYD65" s="1"/>
      <c r="DYE65" s="1"/>
      <c r="DYF65" s="1"/>
      <c r="DYG65" s="1"/>
      <c r="DYH65" s="1"/>
      <c r="DYI65" s="1"/>
      <c r="DYJ65" s="1"/>
      <c r="DYK65" s="1"/>
      <c r="DYL65" s="1"/>
      <c r="DYM65" s="1"/>
      <c r="DYN65" s="1"/>
      <c r="DYO65" s="1"/>
      <c r="DYP65" s="1"/>
      <c r="DYQ65" s="1"/>
      <c r="DYR65" s="1"/>
      <c r="DYS65" s="1"/>
      <c r="DYT65" s="1"/>
      <c r="DYU65" s="1"/>
      <c r="DYV65" s="1"/>
      <c r="DYW65" s="1"/>
      <c r="DYX65" s="1"/>
      <c r="DYY65" s="1"/>
      <c r="DYZ65" s="1"/>
      <c r="DZA65" s="1"/>
      <c r="DZB65" s="1"/>
      <c r="DZC65" s="1"/>
      <c r="DZD65" s="1"/>
      <c r="DZE65" s="1"/>
      <c r="DZF65" s="1"/>
      <c r="DZG65" s="1"/>
      <c r="DZH65" s="1"/>
      <c r="DZI65" s="1"/>
      <c r="DZJ65" s="1"/>
      <c r="DZK65" s="1"/>
      <c r="DZL65" s="1"/>
      <c r="DZM65" s="1"/>
      <c r="DZN65" s="1"/>
      <c r="DZO65" s="1"/>
      <c r="DZP65" s="1"/>
      <c r="DZQ65" s="1"/>
      <c r="DZR65" s="1"/>
      <c r="DZS65" s="1"/>
      <c r="DZT65" s="1"/>
      <c r="DZU65" s="1"/>
      <c r="DZV65" s="1"/>
      <c r="DZW65" s="1"/>
      <c r="DZX65" s="1"/>
      <c r="DZY65" s="1"/>
      <c r="DZZ65" s="1"/>
      <c r="EAA65" s="1"/>
      <c r="EAB65" s="1"/>
      <c r="EAC65" s="1"/>
      <c r="EAD65" s="1"/>
      <c r="EAE65" s="1"/>
      <c r="EAF65" s="1"/>
      <c r="EAG65" s="1"/>
      <c r="EAH65" s="1"/>
      <c r="EAI65" s="1"/>
      <c r="EAJ65" s="1"/>
      <c r="EAK65" s="1"/>
      <c r="EAL65" s="1"/>
      <c r="EAM65" s="1"/>
      <c r="EAN65" s="1"/>
      <c r="EAO65" s="1"/>
      <c r="EAP65" s="1"/>
      <c r="EAQ65" s="1"/>
      <c r="EAR65" s="1"/>
      <c r="EAS65" s="1"/>
      <c r="EAT65" s="1"/>
      <c r="EAU65" s="1"/>
      <c r="EAV65" s="1"/>
      <c r="EAW65" s="1"/>
      <c r="EAX65" s="1"/>
      <c r="EAY65" s="1"/>
      <c r="EAZ65" s="1"/>
      <c r="EBA65" s="1"/>
      <c r="EBB65" s="1"/>
      <c r="EBC65" s="1"/>
      <c r="EBD65" s="1"/>
      <c r="EBE65" s="1"/>
      <c r="EBF65" s="1"/>
      <c r="EBG65" s="1"/>
      <c r="EBH65" s="1"/>
      <c r="EBI65" s="1"/>
      <c r="EBJ65" s="1"/>
      <c r="EBK65" s="1"/>
      <c r="EBL65" s="1"/>
      <c r="EBM65" s="1"/>
      <c r="EBN65" s="1"/>
      <c r="EBO65" s="1"/>
      <c r="EBP65" s="1"/>
      <c r="EBQ65" s="1"/>
      <c r="EBR65" s="1"/>
      <c r="EBS65" s="1"/>
      <c r="EBT65" s="1"/>
      <c r="EBU65" s="1"/>
      <c r="EBV65" s="1"/>
      <c r="EBW65" s="1"/>
      <c r="EBX65" s="1"/>
      <c r="EBY65" s="1"/>
      <c r="EBZ65" s="1"/>
      <c r="ECA65" s="1"/>
      <c r="ECB65" s="1"/>
      <c r="ECC65" s="1"/>
      <c r="ECD65" s="1"/>
      <c r="ECE65" s="1"/>
      <c r="ECF65" s="1"/>
      <c r="ECG65" s="1"/>
      <c r="ECH65" s="1"/>
      <c r="ECI65" s="1"/>
      <c r="ECJ65" s="1"/>
      <c r="ECK65" s="1"/>
      <c r="ECL65" s="1"/>
      <c r="ECM65" s="1"/>
      <c r="ECN65" s="1"/>
      <c r="ECO65" s="1"/>
      <c r="ECP65" s="1"/>
      <c r="ECQ65" s="1"/>
      <c r="ECR65" s="1"/>
      <c r="ECS65" s="1"/>
      <c r="ECT65" s="1"/>
      <c r="ECU65" s="1"/>
      <c r="ECV65" s="1"/>
      <c r="ECW65" s="1"/>
      <c r="ECX65" s="1"/>
      <c r="ECY65" s="1"/>
      <c r="ECZ65" s="1"/>
      <c r="EDA65" s="1"/>
      <c r="EDB65" s="1"/>
      <c r="EDC65" s="1"/>
      <c r="EDD65" s="1"/>
      <c r="EDE65" s="1"/>
      <c r="EDF65" s="1"/>
      <c r="EDG65" s="1"/>
      <c r="EDH65" s="1"/>
      <c r="EDI65" s="1"/>
      <c r="EDJ65" s="1"/>
      <c r="EDK65" s="1"/>
      <c r="EDL65" s="1"/>
      <c r="EDM65" s="1"/>
      <c r="EDN65" s="1"/>
      <c r="EDO65" s="1"/>
      <c r="EDP65" s="1"/>
      <c r="EDQ65" s="1"/>
      <c r="EDR65" s="1"/>
      <c r="EDS65" s="1"/>
      <c r="EDT65" s="1"/>
      <c r="EDU65" s="1"/>
      <c r="EDV65" s="1"/>
      <c r="EDW65" s="1"/>
      <c r="EDX65" s="1"/>
      <c r="EDY65" s="1"/>
      <c r="EDZ65" s="1"/>
      <c r="EEA65" s="1"/>
      <c r="EEB65" s="1"/>
      <c r="EEC65" s="1"/>
      <c r="EED65" s="1"/>
      <c r="EEE65" s="1"/>
      <c r="EEF65" s="1"/>
      <c r="EEG65" s="1"/>
      <c r="EEH65" s="1"/>
      <c r="EEI65" s="1"/>
      <c r="EEJ65" s="1"/>
      <c r="EEK65" s="1"/>
      <c r="EEL65" s="1"/>
      <c r="EEM65" s="1"/>
      <c r="EEN65" s="1"/>
      <c r="EEO65" s="1"/>
      <c r="EEP65" s="1"/>
      <c r="EEQ65" s="1"/>
      <c r="EER65" s="1"/>
      <c r="EES65" s="1"/>
      <c r="EET65" s="1"/>
      <c r="EEU65" s="1"/>
      <c r="EEV65" s="1"/>
      <c r="EEW65" s="1"/>
      <c r="EEX65" s="1"/>
      <c r="EEY65" s="1"/>
      <c r="EEZ65" s="1"/>
      <c r="EFA65" s="1"/>
      <c r="EFB65" s="1"/>
      <c r="EFC65" s="1"/>
      <c r="EFD65" s="1"/>
      <c r="EFE65" s="1"/>
      <c r="EFF65" s="1"/>
      <c r="EFG65" s="1"/>
      <c r="EFH65" s="1"/>
      <c r="EFI65" s="1"/>
      <c r="EFJ65" s="1"/>
      <c r="EFK65" s="1"/>
      <c r="EFL65" s="1"/>
      <c r="EFM65" s="1"/>
      <c r="EFN65" s="1"/>
      <c r="EFO65" s="1"/>
      <c r="EFP65" s="1"/>
      <c r="EFQ65" s="1"/>
      <c r="EFR65" s="1"/>
      <c r="EFS65" s="1"/>
      <c r="EFT65" s="1"/>
      <c r="EFU65" s="1"/>
      <c r="EFV65" s="1"/>
      <c r="EFW65" s="1"/>
      <c r="EFX65" s="1"/>
      <c r="EFY65" s="1"/>
      <c r="EFZ65" s="1"/>
      <c r="EGA65" s="1"/>
      <c r="EGB65" s="1"/>
      <c r="EGC65" s="1"/>
      <c r="EGD65" s="1"/>
      <c r="EGE65" s="1"/>
      <c r="EGF65" s="1"/>
      <c r="EGG65" s="1"/>
      <c r="EGH65" s="1"/>
      <c r="EGI65" s="1"/>
      <c r="EGJ65" s="1"/>
      <c r="EGK65" s="1"/>
      <c r="EGL65" s="1"/>
      <c r="EGM65" s="1"/>
      <c r="EGN65" s="1"/>
      <c r="EGO65" s="1"/>
      <c r="EGP65" s="1"/>
      <c r="EGQ65" s="1"/>
      <c r="EGR65" s="1"/>
      <c r="EGS65" s="1"/>
      <c r="EGT65" s="1"/>
      <c r="EGU65" s="1"/>
      <c r="EGV65" s="1"/>
      <c r="EGW65" s="1"/>
      <c r="EGX65" s="1"/>
      <c r="EGY65" s="1"/>
      <c r="EGZ65" s="1"/>
      <c r="EHA65" s="1"/>
      <c r="EHB65" s="1"/>
      <c r="EHC65" s="1"/>
      <c r="EHD65" s="1"/>
      <c r="EHE65" s="1"/>
      <c r="EHF65" s="1"/>
      <c r="EHG65" s="1"/>
      <c r="EHH65" s="1"/>
      <c r="EHI65" s="1"/>
      <c r="EHJ65" s="1"/>
      <c r="EHK65" s="1"/>
      <c r="EHL65" s="1"/>
      <c r="EHM65" s="1"/>
      <c r="EHN65" s="1"/>
      <c r="EHO65" s="1"/>
      <c r="EHP65" s="1"/>
      <c r="EHQ65" s="1"/>
      <c r="EHR65" s="1"/>
      <c r="EHS65" s="1"/>
      <c r="EHT65" s="1"/>
      <c r="EHU65" s="1"/>
      <c r="EHV65" s="1"/>
      <c r="EHW65" s="1"/>
      <c r="EHX65" s="1"/>
      <c r="EHY65" s="1"/>
      <c r="EHZ65" s="1"/>
      <c r="EIA65" s="1"/>
      <c r="EIB65" s="1"/>
      <c r="EIC65" s="1"/>
      <c r="EID65" s="1"/>
      <c r="EIE65" s="1"/>
      <c r="EIF65" s="1"/>
      <c r="EIG65" s="1"/>
      <c r="EIH65" s="1"/>
      <c r="EII65" s="1"/>
      <c r="EIJ65" s="1"/>
      <c r="EIK65" s="1"/>
      <c r="EIL65" s="1"/>
      <c r="EIM65" s="1"/>
      <c r="EIN65" s="1"/>
      <c r="EIO65" s="1"/>
      <c r="EIP65" s="1"/>
      <c r="EIQ65" s="1"/>
      <c r="EIR65" s="1"/>
      <c r="EIS65" s="1"/>
      <c r="EIT65" s="1"/>
      <c r="EIU65" s="1"/>
      <c r="EIV65" s="1"/>
      <c r="EIW65" s="1"/>
      <c r="EIX65" s="1"/>
      <c r="EIY65" s="1"/>
      <c r="EIZ65" s="1"/>
      <c r="EJA65" s="1"/>
      <c r="EJB65" s="1"/>
      <c r="EJC65" s="1"/>
      <c r="EJD65" s="1"/>
      <c r="EJE65" s="1"/>
      <c r="EJF65" s="1"/>
      <c r="EJG65" s="1"/>
      <c r="EJH65" s="1"/>
      <c r="EJI65" s="1"/>
      <c r="EJJ65" s="1"/>
      <c r="EJK65" s="1"/>
      <c r="EJL65" s="1"/>
      <c r="EJM65" s="1"/>
      <c r="EJN65" s="1"/>
      <c r="EJO65" s="1"/>
      <c r="EJP65" s="1"/>
      <c r="EJQ65" s="1"/>
      <c r="EJR65" s="1"/>
      <c r="EJS65" s="1"/>
      <c r="EJT65" s="1"/>
      <c r="EJU65" s="1"/>
      <c r="EJV65" s="1"/>
      <c r="EJW65" s="1"/>
      <c r="EJX65" s="1"/>
      <c r="EJY65" s="1"/>
      <c r="EJZ65" s="1"/>
      <c r="EKA65" s="1"/>
      <c r="EKB65" s="1"/>
      <c r="EKC65" s="1"/>
      <c r="EKD65" s="1"/>
      <c r="EKE65" s="1"/>
      <c r="EKF65" s="1"/>
      <c r="EKG65" s="1"/>
      <c r="EKH65" s="1"/>
      <c r="EKI65" s="1"/>
      <c r="EKJ65" s="1"/>
      <c r="EKK65" s="1"/>
      <c r="EKL65" s="1"/>
      <c r="EKM65" s="1"/>
      <c r="EKN65" s="1"/>
      <c r="EKO65" s="1"/>
      <c r="EKP65" s="1"/>
      <c r="EKQ65" s="1"/>
      <c r="EKR65" s="1"/>
      <c r="EKS65" s="1"/>
      <c r="EKT65" s="1"/>
      <c r="EKU65" s="1"/>
      <c r="EKV65" s="1"/>
      <c r="EKW65" s="1"/>
      <c r="EKX65" s="1"/>
      <c r="EKY65" s="1"/>
      <c r="EKZ65" s="1"/>
      <c r="ELA65" s="1"/>
      <c r="ELB65" s="1"/>
      <c r="ELC65" s="1"/>
      <c r="ELD65" s="1"/>
      <c r="ELE65" s="1"/>
      <c r="ELF65" s="1"/>
      <c r="ELG65" s="1"/>
      <c r="ELH65" s="1"/>
      <c r="ELI65" s="1"/>
      <c r="ELJ65" s="1"/>
      <c r="ELK65" s="1"/>
      <c r="ELL65" s="1"/>
      <c r="ELM65" s="1"/>
      <c r="ELN65" s="1"/>
      <c r="ELO65" s="1"/>
      <c r="ELP65" s="1"/>
      <c r="ELQ65" s="1"/>
      <c r="ELR65" s="1"/>
      <c r="ELS65" s="1"/>
      <c r="ELT65" s="1"/>
      <c r="ELU65" s="1"/>
      <c r="ELV65" s="1"/>
      <c r="ELW65" s="1"/>
      <c r="ELX65" s="1"/>
      <c r="ELY65" s="1"/>
      <c r="ELZ65" s="1"/>
      <c r="EMA65" s="1"/>
      <c r="EMB65" s="1"/>
      <c r="EMC65" s="1"/>
      <c r="EMD65" s="1"/>
      <c r="EME65" s="1"/>
      <c r="EMF65" s="1"/>
      <c r="EMG65" s="1"/>
      <c r="EMH65" s="1"/>
      <c r="EMI65" s="1"/>
      <c r="EMJ65" s="1"/>
      <c r="EMK65" s="1"/>
      <c r="EML65" s="1"/>
      <c r="EMM65" s="1"/>
      <c r="EMN65" s="1"/>
      <c r="EMO65" s="1"/>
      <c r="EMP65" s="1"/>
      <c r="EMQ65" s="1"/>
      <c r="EMR65" s="1"/>
      <c r="EMS65" s="1"/>
      <c r="EMT65" s="1"/>
      <c r="EMU65" s="1"/>
      <c r="EMV65" s="1"/>
      <c r="EMW65" s="1"/>
      <c r="EMX65" s="1"/>
      <c r="EMY65" s="1"/>
      <c r="EMZ65" s="1"/>
      <c r="ENA65" s="1"/>
      <c r="ENB65" s="1"/>
      <c r="ENC65" s="1"/>
      <c r="END65" s="1"/>
      <c r="ENE65" s="1"/>
      <c r="ENF65" s="1"/>
      <c r="ENG65" s="1"/>
      <c r="ENH65" s="1"/>
      <c r="ENI65" s="1"/>
      <c r="ENJ65" s="1"/>
      <c r="ENK65" s="1"/>
      <c r="ENL65" s="1"/>
      <c r="ENM65" s="1"/>
      <c r="ENN65" s="1"/>
      <c r="ENO65" s="1"/>
      <c r="ENP65" s="1"/>
      <c r="ENQ65" s="1"/>
      <c r="ENR65" s="1"/>
      <c r="ENS65" s="1"/>
      <c r="ENT65" s="1"/>
      <c r="ENU65" s="1"/>
      <c r="ENV65" s="1"/>
      <c r="ENW65" s="1"/>
      <c r="ENX65" s="1"/>
      <c r="ENY65" s="1"/>
      <c r="ENZ65" s="1"/>
      <c r="EOA65" s="1"/>
      <c r="EOB65" s="1"/>
      <c r="EOC65" s="1"/>
      <c r="EOD65" s="1"/>
      <c r="EOE65" s="1"/>
      <c r="EOF65" s="1"/>
      <c r="EOG65" s="1"/>
      <c r="EOH65" s="1"/>
      <c r="EOI65" s="1"/>
      <c r="EOJ65" s="1"/>
      <c r="EOK65" s="1"/>
      <c r="EOL65" s="1"/>
      <c r="EOM65" s="1"/>
      <c r="EON65" s="1"/>
      <c r="EOO65" s="1"/>
      <c r="EOP65" s="1"/>
      <c r="EOQ65" s="1"/>
      <c r="EOR65" s="1"/>
      <c r="EOS65" s="1"/>
      <c r="EOT65" s="1"/>
      <c r="EOU65" s="1"/>
      <c r="EOV65" s="1"/>
      <c r="EOW65" s="1"/>
      <c r="EOX65" s="1"/>
      <c r="EOY65" s="1"/>
      <c r="EOZ65" s="1"/>
      <c r="EPA65" s="1"/>
      <c r="EPB65" s="1"/>
      <c r="EPC65" s="1"/>
      <c r="EPD65" s="1"/>
      <c r="EPE65" s="1"/>
      <c r="EPF65" s="1"/>
      <c r="EPG65" s="1"/>
      <c r="EPH65" s="1"/>
      <c r="EPI65" s="1"/>
      <c r="EPJ65" s="1"/>
      <c r="EPK65" s="1"/>
      <c r="EPL65" s="1"/>
      <c r="EPM65" s="1"/>
      <c r="EPN65" s="1"/>
      <c r="EPO65" s="1"/>
      <c r="EPP65" s="1"/>
      <c r="EPQ65" s="1"/>
      <c r="EPR65" s="1"/>
      <c r="EPS65" s="1"/>
      <c r="EPT65" s="1"/>
      <c r="EPU65" s="1"/>
      <c r="EPV65" s="1"/>
      <c r="EPW65" s="1"/>
      <c r="EPX65" s="1"/>
      <c r="EPY65" s="1"/>
      <c r="EPZ65" s="1"/>
      <c r="EQA65" s="1"/>
      <c r="EQB65" s="1"/>
      <c r="EQC65" s="1"/>
      <c r="EQD65" s="1"/>
      <c r="EQE65" s="1"/>
      <c r="EQF65" s="1"/>
      <c r="EQG65" s="1"/>
      <c r="EQH65" s="1"/>
      <c r="EQI65" s="1"/>
      <c r="EQJ65" s="1"/>
      <c r="EQK65" s="1"/>
      <c r="EQL65" s="1"/>
      <c r="EQM65" s="1"/>
      <c r="EQN65" s="1"/>
      <c r="EQO65" s="1"/>
      <c r="EQP65" s="1"/>
      <c r="EQQ65" s="1"/>
      <c r="EQR65" s="1"/>
      <c r="EQS65" s="1"/>
      <c r="EQT65" s="1"/>
      <c r="EQU65" s="1"/>
      <c r="EQV65" s="1"/>
      <c r="EQW65" s="1"/>
      <c r="EQX65" s="1"/>
      <c r="EQY65" s="1"/>
      <c r="EQZ65" s="1"/>
      <c r="ERA65" s="1"/>
      <c r="ERB65" s="1"/>
      <c r="ERC65" s="1"/>
      <c r="ERD65" s="1"/>
      <c r="ERE65" s="1"/>
      <c r="ERF65" s="1"/>
      <c r="ERG65" s="1"/>
      <c r="ERH65" s="1"/>
      <c r="ERI65" s="1"/>
      <c r="ERJ65" s="1"/>
      <c r="ERK65" s="1"/>
      <c r="ERL65" s="1"/>
      <c r="ERM65" s="1"/>
      <c r="ERN65" s="1"/>
      <c r="ERO65" s="1"/>
      <c r="ERP65" s="1"/>
      <c r="ERQ65" s="1"/>
      <c r="ERR65" s="1"/>
      <c r="ERS65" s="1"/>
      <c r="ERT65" s="1"/>
      <c r="ERU65" s="1"/>
      <c r="ERV65" s="1"/>
      <c r="ERW65" s="1"/>
      <c r="ERX65" s="1"/>
      <c r="ERY65" s="1"/>
      <c r="ERZ65" s="1"/>
      <c r="ESA65" s="1"/>
      <c r="ESB65" s="1"/>
      <c r="ESC65" s="1"/>
      <c r="ESD65" s="1"/>
      <c r="ESE65" s="1"/>
      <c r="ESF65" s="1"/>
      <c r="ESG65" s="1"/>
      <c r="ESH65" s="1"/>
      <c r="ESI65" s="1"/>
      <c r="ESJ65" s="1"/>
      <c r="ESK65" s="1"/>
      <c r="ESL65" s="1"/>
      <c r="ESM65" s="1"/>
      <c r="ESN65" s="1"/>
      <c r="ESO65" s="1"/>
      <c r="ESP65" s="1"/>
      <c r="ESQ65" s="1"/>
      <c r="ESR65" s="1"/>
      <c r="ESS65" s="1"/>
      <c r="EST65" s="1"/>
      <c r="ESU65" s="1"/>
      <c r="ESV65" s="1"/>
      <c r="ESW65" s="1"/>
      <c r="ESX65" s="1"/>
      <c r="ESY65" s="1"/>
      <c r="ESZ65" s="1"/>
      <c r="ETA65" s="1"/>
      <c r="ETB65" s="1"/>
      <c r="ETC65" s="1"/>
      <c r="ETD65" s="1"/>
      <c r="ETE65" s="1"/>
      <c r="ETF65" s="1"/>
      <c r="ETG65" s="1"/>
      <c r="ETH65" s="1"/>
      <c r="ETI65" s="1"/>
      <c r="ETJ65" s="1"/>
      <c r="ETK65" s="1"/>
      <c r="ETL65" s="1"/>
      <c r="ETM65" s="1"/>
      <c r="ETN65" s="1"/>
      <c r="ETO65" s="1"/>
      <c r="ETP65" s="1"/>
      <c r="ETQ65" s="1"/>
      <c r="ETR65" s="1"/>
      <c r="ETS65" s="1"/>
      <c r="ETT65" s="1"/>
      <c r="ETU65" s="1"/>
      <c r="ETV65" s="1"/>
      <c r="ETW65" s="1"/>
      <c r="ETX65" s="1"/>
      <c r="ETY65" s="1"/>
      <c r="ETZ65" s="1"/>
      <c r="EUA65" s="1"/>
      <c r="EUB65" s="1"/>
      <c r="EUC65" s="1"/>
      <c r="EUD65" s="1"/>
      <c r="EUE65" s="1"/>
      <c r="EUF65" s="1"/>
      <c r="EUG65" s="1"/>
      <c r="EUH65" s="1"/>
      <c r="EUI65" s="1"/>
      <c r="EUJ65" s="1"/>
      <c r="EUK65" s="1"/>
      <c r="EUL65" s="1"/>
      <c r="EUM65" s="1"/>
      <c r="EUN65" s="1"/>
      <c r="EUO65" s="1"/>
      <c r="EUP65" s="1"/>
      <c r="EUQ65" s="1"/>
      <c r="EUR65" s="1"/>
      <c r="EUS65" s="1"/>
      <c r="EUT65" s="1"/>
      <c r="EUU65" s="1"/>
      <c r="EUV65" s="1"/>
      <c r="EUW65" s="1"/>
      <c r="EUX65" s="1"/>
      <c r="EUY65" s="1"/>
      <c r="EUZ65" s="1"/>
      <c r="EVA65" s="1"/>
      <c r="EVB65" s="1"/>
      <c r="EVC65" s="1"/>
      <c r="EVD65" s="1"/>
      <c r="EVE65" s="1"/>
      <c r="EVF65" s="1"/>
      <c r="EVG65" s="1"/>
      <c r="EVH65" s="1"/>
      <c r="EVI65" s="1"/>
      <c r="EVJ65" s="1"/>
      <c r="EVK65" s="1"/>
      <c r="EVL65" s="1"/>
      <c r="EVM65" s="1"/>
      <c r="EVN65" s="1"/>
      <c r="EVO65" s="1"/>
      <c r="EVP65" s="1"/>
      <c r="EVQ65" s="1"/>
      <c r="EVR65" s="1"/>
      <c r="EVS65" s="1"/>
      <c r="EVT65" s="1"/>
      <c r="EVU65" s="1"/>
      <c r="EVV65" s="1"/>
      <c r="EVW65" s="1"/>
      <c r="EVX65" s="1"/>
      <c r="EVY65" s="1"/>
      <c r="EVZ65" s="1"/>
      <c r="EWA65" s="1"/>
      <c r="EWB65" s="1"/>
      <c r="EWC65" s="1"/>
      <c r="EWD65" s="1"/>
      <c r="EWE65" s="1"/>
      <c r="EWF65" s="1"/>
      <c r="EWG65" s="1"/>
      <c r="EWH65" s="1"/>
      <c r="EWI65" s="1"/>
      <c r="EWJ65" s="1"/>
      <c r="EWK65" s="1"/>
      <c r="EWL65" s="1"/>
      <c r="EWM65" s="1"/>
      <c r="EWN65" s="1"/>
      <c r="EWO65" s="1"/>
      <c r="EWP65" s="1"/>
      <c r="EWQ65" s="1"/>
      <c r="EWR65" s="1"/>
      <c r="EWS65" s="1"/>
      <c r="EWT65" s="1"/>
      <c r="EWU65" s="1"/>
      <c r="EWV65" s="1"/>
      <c r="EWW65" s="1"/>
      <c r="EWX65" s="1"/>
      <c r="EWY65" s="1"/>
      <c r="EWZ65" s="1"/>
      <c r="EXA65" s="1"/>
      <c r="EXB65" s="1"/>
      <c r="EXC65" s="1"/>
      <c r="EXD65" s="1"/>
      <c r="EXE65" s="1"/>
      <c r="EXF65" s="1"/>
      <c r="EXG65" s="1"/>
      <c r="EXH65" s="1"/>
      <c r="EXI65" s="1"/>
      <c r="EXJ65" s="1"/>
      <c r="EXK65" s="1"/>
      <c r="EXL65" s="1"/>
      <c r="EXM65" s="1"/>
      <c r="EXN65" s="1"/>
      <c r="EXO65" s="1"/>
      <c r="EXP65" s="1"/>
      <c r="EXQ65" s="1"/>
      <c r="EXR65" s="1"/>
      <c r="EXS65" s="1"/>
      <c r="EXT65" s="1"/>
      <c r="EXU65" s="1"/>
      <c r="EXV65" s="1"/>
      <c r="EXW65" s="1"/>
      <c r="EXX65" s="1"/>
      <c r="EXY65" s="1"/>
      <c r="EXZ65" s="1"/>
      <c r="EYA65" s="1"/>
      <c r="EYB65" s="1"/>
      <c r="EYC65" s="1"/>
      <c r="EYD65" s="1"/>
      <c r="EYE65" s="1"/>
      <c r="EYF65" s="1"/>
      <c r="EYG65" s="1"/>
      <c r="EYH65" s="1"/>
      <c r="EYI65" s="1"/>
      <c r="EYJ65" s="1"/>
      <c r="EYK65" s="1"/>
      <c r="EYL65" s="1"/>
      <c r="EYM65" s="1"/>
      <c r="EYN65" s="1"/>
      <c r="EYO65" s="1"/>
      <c r="EYP65" s="1"/>
      <c r="EYQ65" s="1"/>
      <c r="EYR65" s="1"/>
      <c r="EYS65" s="1"/>
      <c r="EYT65" s="1"/>
      <c r="EYU65" s="1"/>
      <c r="EYV65" s="1"/>
      <c r="EYW65" s="1"/>
      <c r="EYX65" s="1"/>
      <c r="EYY65" s="1"/>
      <c r="EYZ65" s="1"/>
      <c r="EZA65" s="1"/>
      <c r="EZB65" s="1"/>
      <c r="EZC65" s="1"/>
      <c r="EZD65" s="1"/>
      <c r="EZE65" s="1"/>
      <c r="EZF65" s="1"/>
      <c r="EZG65" s="1"/>
      <c r="EZH65" s="1"/>
      <c r="EZI65" s="1"/>
      <c r="EZJ65" s="1"/>
      <c r="EZK65" s="1"/>
      <c r="EZL65" s="1"/>
      <c r="EZM65" s="1"/>
      <c r="EZN65" s="1"/>
      <c r="EZO65" s="1"/>
      <c r="EZP65" s="1"/>
      <c r="EZQ65" s="1"/>
      <c r="EZR65" s="1"/>
      <c r="EZS65" s="1"/>
      <c r="EZT65" s="1"/>
      <c r="EZU65" s="1"/>
      <c r="EZV65" s="1"/>
      <c r="EZW65" s="1"/>
      <c r="EZX65" s="1"/>
      <c r="EZY65" s="1"/>
      <c r="EZZ65" s="1"/>
      <c r="FAA65" s="1"/>
      <c r="FAB65" s="1"/>
      <c r="FAC65" s="1"/>
      <c r="FAD65" s="1"/>
      <c r="FAE65" s="1"/>
      <c r="FAF65" s="1"/>
      <c r="FAG65" s="1"/>
      <c r="FAH65" s="1"/>
      <c r="FAI65" s="1"/>
      <c r="FAJ65" s="1"/>
      <c r="FAK65" s="1"/>
      <c r="FAL65" s="1"/>
      <c r="FAM65" s="1"/>
      <c r="FAN65" s="1"/>
      <c r="FAO65" s="1"/>
      <c r="FAP65" s="1"/>
      <c r="FAQ65" s="1"/>
      <c r="FAR65" s="1"/>
      <c r="FAS65" s="1"/>
      <c r="FAT65" s="1"/>
      <c r="FAU65" s="1"/>
      <c r="FAV65" s="1"/>
      <c r="FAW65" s="1"/>
      <c r="FAX65" s="1"/>
      <c r="FAY65" s="1"/>
      <c r="FAZ65" s="1"/>
      <c r="FBA65" s="1"/>
      <c r="FBB65" s="1"/>
      <c r="FBC65" s="1"/>
      <c r="FBD65" s="1"/>
      <c r="FBE65" s="1"/>
      <c r="FBF65" s="1"/>
      <c r="FBG65" s="1"/>
      <c r="FBH65" s="1"/>
      <c r="FBI65" s="1"/>
      <c r="FBJ65" s="1"/>
      <c r="FBK65" s="1"/>
      <c r="FBL65" s="1"/>
      <c r="FBM65" s="1"/>
      <c r="FBN65" s="1"/>
      <c r="FBO65" s="1"/>
      <c r="FBP65" s="1"/>
      <c r="FBQ65" s="1"/>
      <c r="FBR65" s="1"/>
      <c r="FBS65" s="1"/>
      <c r="FBT65" s="1"/>
      <c r="FBU65" s="1"/>
      <c r="FBV65" s="1"/>
      <c r="FBW65" s="1"/>
      <c r="FBX65" s="1"/>
      <c r="FBY65" s="1"/>
      <c r="FBZ65" s="1"/>
      <c r="FCA65" s="1"/>
      <c r="FCB65" s="1"/>
      <c r="FCC65" s="1"/>
      <c r="FCD65" s="1"/>
      <c r="FCE65" s="1"/>
      <c r="FCF65" s="1"/>
      <c r="FCG65" s="1"/>
      <c r="FCH65" s="1"/>
      <c r="FCI65" s="1"/>
      <c r="FCJ65" s="1"/>
      <c r="FCK65" s="1"/>
      <c r="FCL65" s="1"/>
      <c r="FCM65" s="1"/>
      <c r="FCN65" s="1"/>
      <c r="FCO65" s="1"/>
      <c r="FCP65" s="1"/>
      <c r="FCQ65" s="1"/>
      <c r="FCR65" s="1"/>
      <c r="FCS65" s="1"/>
      <c r="FCT65" s="1"/>
      <c r="FCU65" s="1"/>
      <c r="FCV65" s="1"/>
      <c r="FCW65" s="1"/>
      <c r="FCX65" s="1"/>
      <c r="FCY65" s="1"/>
      <c r="FCZ65" s="1"/>
      <c r="FDA65" s="1"/>
      <c r="FDB65" s="1"/>
      <c r="FDC65" s="1"/>
      <c r="FDD65" s="1"/>
      <c r="FDE65" s="1"/>
      <c r="FDF65" s="1"/>
      <c r="FDG65" s="1"/>
      <c r="FDH65" s="1"/>
      <c r="FDI65" s="1"/>
      <c r="FDJ65" s="1"/>
      <c r="FDK65" s="1"/>
      <c r="FDL65" s="1"/>
      <c r="FDM65" s="1"/>
      <c r="FDN65" s="1"/>
      <c r="FDO65" s="1"/>
      <c r="FDP65" s="1"/>
      <c r="FDQ65" s="1"/>
      <c r="FDR65" s="1"/>
      <c r="FDS65" s="1"/>
      <c r="FDT65" s="1"/>
      <c r="FDU65" s="1"/>
      <c r="FDV65" s="1"/>
      <c r="FDW65" s="1"/>
      <c r="FDX65" s="1"/>
      <c r="FDY65" s="1"/>
      <c r="FDZ65" s="1"/>
      <c r="FEA65" s="1"/>
      <c r="FEB65" s="1"/>
      <c r="FEC65" s="1"/>
      <c r="FED65" s="1"/>
      <c r="FEE65" s="1"/>
      <c r="FEF65" s="1"/>
      <c r="FEG65" s="1"/>
      <c r="FEH65" s="1"/>
      <c r="FEI65" s="1"/>
      <c r="FEJ65" s="1"/>
      <c r="FEK65" s="1"/>
      <c r="FEL65" s="1"/>
      <c r="FEM65" s="1"/>
      <c r="FEN65" s="1"/>
      <c r="FEO65" s="1"/>
      <c r="FEP65" s="1"/>
      <c r="FEQ65" s="1"/>
      <c r="FER65" s="1"/>
      <c r="FES65" s="1"/>
      <c r="FET65" s="1"/>
      <c r="FEU65" s="1"/>
      <c r="FEV65" s="1"/>
      <c r="FEW65" s="1"/>
      <c r="FEX65" s="1"/>
      <c r="FEY65" s="1"/>
      <c r="FEZ65" s="1"/>
      <c r="FFA65" s="1"/>
      <c r="FFB65" s="1"/>
      <c r="FFC65" s="1"/>
      <c r="FFD65" s="1"/>
      <c r="FFE65" s="1"/>
      <c r="FFF65" s="1"/>
      <c r="FFG65" s="1"/>
      <c r="FFH65" s="1"/>
      <c r="FFI65" s="1"/>
      <c r="FFJ65" s="1"/>
      <c r="FFK65" s="1"/>
      <c r="FFL65" s="1"/>
      <c r="FFM65" s="1"/>
      <c r="FFN65" s="1"/>
      <c r="FFO65" s="1"/>
      <c r="FFP65" s="1"/>
      <c r="FFQ65" s="1"/>
      <c r="FFR65" s="1"/>
      <c r="FFS65" s="1"/>
      <c r="FFT65" s="1"/>
      <c r="FFU65" s="1"/>
      <c r="FFV65" s="1"/>
      <c r="FFW65" s="1"/>
      <c r="FFX65" s="1"/>
      <c r="FFY65" s="1"/>
      <c r="FFZ65" s="1"/>
      <c r="FGA65" s="1"/>
      <c r="FGB65" s="1"/>
      <c r="FGC65" s="1"/>
      <c r="FGD65" s="1"/>
      <c r="FGE65" s="1"/>
      <c r="FGF65" s="1"/>
      <c r="FGG65" s="1"/>
      <c r="FGH65" s="1"/>
      <c r="FGI65" s="1"/>
      <c r="FGJ65" s="1"/>
      <c r="FGK65" s="1"/>
      <c r="FGL65" s="1"/>
      <c r="FGM65" s="1"/>
      <c r="FGN65" s="1"/>
      <c r="FGO65" s="1"/>
      <c r="FGP65" s="1"/>
      <c r="FGQ65" s="1"/>
      <c r="FGR65" s="1"/>
      <c r="FGS65" s="1"/>
      <c r="FGT65" s="1"/>
      <c r="FGU65" s="1"/>
      <c r="FGV65" s="1"/>
      <c r="FGW65" s="1"/>
      <c r="FGX65" s="1"/>
      <c r="FGY65" s="1"/>
      <c r="FGZ65" s="1"/>
      <c r="FHA65" s="1"/>
      <c r="FHB65" s="1"/>
      <c r="FHC65" s="1"/>
      <c r="FHD65" s="1"/>
      <c r="FHE65" s="1"/>
      <c r="FHF65" s="1"/>
      <c r="FHG65" s="1"/>
      <c r="FHH65" s="1"/>
      <c r="FHI65" s="1"/>
      <c r="FHJ65" s="1"/>
      <c r="FHK65" s="1"/>
      <c r="FHL65" s="1"/>
      <c r="FHM65" s="1"/>
      <c r="FHN65" s="1"/>
      <c r="FHO65" s="1"/>
      <c r="FHP65" s="1"/>
      <c r="FHQ65" s="1"/>
      <c r="FHR65" s="1"/>
      <c r="FHS65" s="1"/>
      <c r="FHT65" s="1"/>
      <c r="FHU65" s="1"/>
      <c r="FHV65" s="1"/>
      <c r="FHW65" s="1"/>
      <c r="FHX65" s="1"/>
      <c r="FHY65" s="1"/>
      <c r="FHZ65" s="1"/>
      <c r="FIA65" s="1"/>
      <c r="FIB65" s="1"/>
      <c r="FIC65" s="1"/>
      <c r="FID65" s="1"/>
      <c r="FIE65" s="1"/>
      <c r="FIF65" s="1"/>
      <c r="FIG65" s="1"/>
      <c r="FIH65" s="1"/>
      <c r="FII65" s="1"/>
      <c r="FIJ65" s="1"/>
      <c r="FIK65" s="1"/>
      <c r="FIL65" s="1"/>
      <c r="FIM65" s="1"/>
      <c r="FIN65" s="1"/>
      <c r="FIO65" s="1"/>
      <c r="FIP65" s="1"/>
      <c r="FIQ65" s="1"/>
      <c r="FIR65" s="1"/>
      <c r="FIS65" s="1"/>
      <c r="FIT65" s="1"/>
      <c r="FIU65" s="1"/>
      <c r="FIV65" s="1"/>
      <c r="FIW65" s="1"/>
      <c r="FIX65" s="1"/>
      <c r="FIY65" s="1"/>
      <c r="FIZ65" s="1"/>
      <c r="FJA65" s="1"/>
      <c r="FJB65" s="1"/>
      <c r="FJC65" s="1"/>
      <c r="FJD65" s="1"/>
      <c r="FJE65" s="1"/>
      <c r="FJF65" s="1"/>
      <c r="FJG65" s="1"/>
      <c r="FJH65" s="1"/>
      <c r="FJI65" s="1"/>
      <c r="FJJ65" s="1"/>
      <c r="FJK65" s="1"/>
      <c r="FJL65" s="1"/>
      <c r="FJM65" s="1"/>
      <c r="FJN65" s="1"/>
      <c r="FJO65" s="1"/>
      <c r="FJP65" s="1"/>
      <c r="FJQ65" s="1"/>
      <c r="FJR65" s="1"/>
      <c r="FJS65" s="1"/>
      <c r="FJT65" s="1"/>
      <c r="FJU65" s="1"/>
      <c r="FJV65" s="1"/>
      <c r="FJW65" s="1"/>
      <c r="FJX65" s="1"/>
      <c r="FJY65" s="1"/>
      <c r="FJZ65" s="1"/>
      <c r="FKA65" s="1"/>
      <c r="FKB65" s="1"/>
      <c r="FKC65" s="1"/>
      <c r="FKD65" s="1"/>
      <c r="FKE65" s="1"/>
      <c r="FKF65" s="1"/>
      <c r="FKG65" s="1"/>
      <c r="FKH65" s="1"/>
      <c r="FKI65" s="1"/>
      <c r="FKJ65" s="1"/>
      <c r="FKK65" s="1"/>
      <c r="FKL65" s="1"/>
      <c r="FKM65" s="1"/>
      <c r="FKN65" s="1"/>
      <c r="FKO65" s="1"/>
      <c r="FKP65" s="1"/>
      <c r="FKQ65" s="1"/>
      <c r="FKR65" s="1"/>
      <c r="FKS65" s="1"/>
      <c r="FKT65" s="1"/>
      <c r="FKU65" s="1"/>
      <c r="FKV65" s="1"/>
      <c r="FKW65" s="1"/>
      <c r="FKX65" s="1"/>
      <c r="FKY65" s="1"/>
      <c r="FKZ65" s="1"/>
      <c r="FLA65" s="1"/>
      <c r="FLB65" s="1"/>
      <c r="FLC65" s="1"/>
      <c r="FLD65" s="1"/>
      <c r="FLE65" s="1"/>
      <c r="FLF65" s="1"/>
      <c r="FLG65" s="1"/>
      <c r="FLH65" s="1"/>
      <c r="FLI65" s="1"/>
      <c r="FLJ65" s="1"/>
      <c r="FLK65" s="1"/>
      <c r="FLL65" s="1"/>
      <c r="FLM65" s="1"/>
      <c r="FLN65" s="1"/>
      <c r="FLO65" s="1"/>
      <c r="FLP65" s="1"/>
      <c r="FLQ65" s="1"/>
      <c r="FLR65" s="1"/>
      <c r="FLS65" s="1"/>
      <c r="FLT65" s="1"/>
      <c r="FLU65" s="1"/>
      <c r="FLV65" s="1"/>
      <c r="FLW65" s="1"/>
      <c r="FLX65" s="1"/>
      <c r="FLY65" s="1"/>
      <c r="FLZ65" s="1"/>
      <c r="FMA65" s="1"/>
      <c r="FMB65" s="1"/>
      <c r="FMC65" s="1"/>
      <c r="FMD65" s="1"/>
      <c r="FME65" s="1"/>
      <c r="FMF65" s="1"/>
      <c r="FMG65" s="1"/>
      <c r="FMH65" s="1"/>
      <c r="FMI65" s="1"/>
      <c r="FMJ65" s="1"/>
      <c r="FMK65" s="1"/>
      <c r="FML65" s="1"/>
      <c r="FMM65" s="1"/>
      <c r="FMN65" s="1"/>
      <c r="FMO65" s="1"/>
      <c r="FMP65" s="1"/>
      <c r="FMQ65" s="1"/>
      <c r="FMR65" s="1"/>
      <c r="FMS65" s="1"/>
      <c r="FMT65" s="1"/>
      <c r="FMU65" s="1"/>
      <c r="FMV65" s="1"/>
      <c r="FMW65" s="1"/>
      <c r="FMX65" s="1"/>
      <c r="FMY65" s="1"/>
      <c r="FMZ65" s="1"/>
      <c r="FNA65" s="1"/>
      <c r="FNB65" s="1"/>
      <c r="FNC65" s="1"/>
      <c r="FND65" s="1"/>
      <c r="FNE65" s="1"/>
      <c r="FNF65" s="1"/>
      <c r="FNG65" s="1"/>
      <c r="FNH65" s="1"/>
      <c r="FNI65" s="1"/>
      <c r="FNJ65" s="1"/>
      <c r="FNK65" s="1"/>
      <c r="FNL65" s="1"/>
      <c r="FNM65" s="1"/>
      <c r="FNN65" s="1"/>
      <c r="FNO65" s="1"/>
      <c r="FNP65" s="1"/>
      <c r="FNQ65" s="1"/>
      <c r="FNR65" s="1"/>
      <c r="FNS65" s="1"/>
      <c r="FNT65" s="1"/>
      <c r="FNU65" s="1"/>
      <c r="FNV65" s="1"/>
      <c r="FNW65" s="1"/>
      <c r="FNX65" s="1"/>
      <c r="FNY65" s="1"/>
      <c r="FNZ65" s="1"/>
      <c r="FOA65" s="1"/>
      <c r="FOB65" s="1"/>
      <c r="FOC65" s="1"/>
      <c r="FOD65" s="1"/>
      <c r="FOE65" s="1"/>
      <c r="FOF65" s="1"/>
      <c r="FOG65" s="1"/>
      <c r="FOH65" s="1"/>
      <c r="FOI65" s="1"/>
      <c r="FOJ65" s="1"/>
      <c r="FOK65" s="1"/>
      <c r="FOL65" s="1"/>
      <c r="FOM65" s="1"/>
      <c r="FON65" s="1"/>
      <c r="FOO65" s="1"/>
      <c r="FOP65" s="1"/>
      <c r="FOQ65" s="1"/>
      <c r="FOR65" s="1"/>
      <c r="FOS65" s="1"/>
      <c r="FOT65" s="1"/>
      <c r="FOU65" s="1"/>
      <c r="FOV65" s="1"/>
      <c r="FOW65" s="1"/>
      <c r="FOX65" s="1"/>
      <c r="FOY65" s="1"/>
      <c r="FOZ65" s="1"/>
      <c r="FPA65" s="1"/>
      <c r="FPB65" s="1"/>
      <c r="FPC65" s="1"/>
      <c r="FPD65" s="1"/>
      <c r="FPE65" s="1"/>
      <c r="FPF65" s="1"/>
      <c r="FPG65" s="1"/>
      <c r="FPH65" s="1"/>
      <c r="FPI65" s="1"/>
      <c r="FPJ65" s="1"/>
      <c r="FPK65" s="1"/>
      <c r="FPL65" s="1"/>
      <c r="FPM65" s="1"/>
      <c r="FPN65" s="1"/>
      <c r="FPO65" s="1"/>
      <c r="FPP65" s="1"/>
      <c r="FPQ65" s="1"/>
      <c r="FPR65" s="1"/>
      <c r="FPS65" s="1"/>
      <c r="FPT65" s="1"/>
      <c r="FPU65" s="1"/>
      <c r="FPV65" s="1"/>
      <c r="FPW65" s="1"/>
      <c r="FPX65" s="1"/>
      <c r="FPY65" s="1"/>
      <c r="FPZ65" s="1"/>
      <c r="FQA65" s="1"/>
      <c r="FQB65" s="1"/>
      <c r="FQC65" s="1"/>
      <c r="FQD65" s="1"/>
      <c r="FQE65" s="1"/>
      <c r="FQF65" s="1"/>
      <c r="FQG65" s="1"/>
      <c r="FQH65" s="1"/>
      <c r="FQI65" s="1"/>
      <c r="FQJ65" s="1"/>
      <c r="FQK65" s="1"/>
      <c r="FQL65" s="1"/>
      <c r="FQM65" s="1"/>
      <c r="FQN65" s="1"/>
      <c r="FQO65" s="1"/>
      <c r="FQP65" s="1"/>
      <c r="FQQ65" s="1"/>
      <c r="FQR65" s="1"/>
      <c r="FQS65" s="1"/>
      <c r="FQT65" s="1"/>
      <c r="FQU65" s="1"/>
      <c r="FQV65" s="1"/>
      <c r="FQW65" s="1"/>
      <c r="FQX65" s="1"/>
      <c r="FQY65" s="1"/>
      <c r="FQZ65" s="1"/>
      <c r="FRA65" s="1"/>
      <c r="FRB65" s="1"/>
      <c r="FRC65" s="1"/>
      <c r="FRD65" s="1"/>
      <c r="FRE65" s="1"/>
      <c r="FRF65" s="1"/>
      <c r="FRG65" s="1"/>
      <c r="FRH65" s="1"/>
      <c r="FRI65" s="1"/>
      <c r="FRJ65" s="1"/>
      <c r="FRK65" s="1"/>
      <c r="FRL65" s="1"/>
      <c r="FRM65" s="1"/>
      <c r="FRN65" s="1"/>
      <c r="FRO65" s="1"/>
      <c r="FRP65" s="1"/>
      <c r="FRQ65" s="1"/>
      <c r="FRR65" s="1"/>
      <c r="FRS65" s="1"/>
      <c r="FRT65" s="1"/>
      <c r="FRU65" s="1"/>
      <c r="FRV65" s="1"/>
      <c r="FRW65" s="1"/>
      <c r="FRX65" s="1"/>
      <c r="FRY65" s="1"/>
      <c r="FRZ65" s="1"/>
      <c r="FSA65" s="1"/>
      <c r="FSB65" s="1"/>
      <c r="FSC65" s="1"/>
      <c r="FSD65" s="1"/>
      <c r="FSE65" s="1"/>
      <c r="FSF65" s="1"/>
      <c r="FSG65" s="1"/>
      <c r="FSH65" s="1"/>
      <c r="FSI65" s="1"/>
      <c r="FSJ65" s="1"/>
      <c r="FSK65" s="1"/>
      <c r="FSL65" s="1"/>
      <c r="FSM65" s="1"/>
      <c r="FSN65" s="1"/>
      <c r="FSO65" s="1"/>
      <c r="FSP65" s="1"/>
      <c r="FSQ65" s="1"/>
      <c r="FSR65" s="1"/>
      <c r="FSS65" s="1"/>
      <c r="FST65" s="1"/>
      <c r="FSU65" s="1"/>
      <c r="FSV65" s="1"/>
      <c r="FSW65" s="1"/>
      <c r="FSX65" s="1"/>
      <c r="FSY65" s="1"/>
      <c r="FSZ65" s="1"/>
      <c r="FTA65" s="1"/>
      <c r="FTB65" s="1"/>
      <c r="FTC65" s="1"/>
      <c r="FTD65" s="1"/>
      <c r="FTE65" s="1"/>
      <c r="FTF65" s="1"/>
      <c r="FTG65" s="1"/>
      <c r="FTH65" s="1"/>
      <c r="FTI65" s="1"/>
      <c r="FTJ65" s="1"/>
      <c r="FTK65" s="1"/>
      <c r="FTL65" s="1"/>
      <c r="FTM65" s="1"/>
      <c r="FTN65" s="1"/>
      <c r="FTO65" s="1"/>
      <c r="FTP65" s="1"/>
      <c r="FTQ65" s="1"/>
      <c r="FTR65" s="1"/>
      <c r="FTS65" s="1"/>
      <c r="FTT65" s="1"/>
      <c r="FTU65" s="1"/>
      <c r="FTV65" s="1"/>
      <c r="FTW65" s="1"/>
      <c r="FTX65" s="1"/>
      <c r="FTY65" s="1"/>
      <c r="FTZ65" s="1"/>
      <c r="FUA65" s="1"/>
      <c r="FUB65" s="1"/>
      <c r="FUC65" s="1"/>
      <c r="FUD65" s="1"/>
      <c r="FUE65" s="1"/>
      <c r="FUF65" s="1"/>
      <c r="FUG65" s="1"/>
      <c r="FUH65" s="1"/>
      <c r="FUI65" s="1"/>
      <c r="FUJ65" s="1"/>
      <c r="FUK65" s="1"/>
      <c r="FUL65" s="1"/>
      <c r="FUM65" s="1"/>
      <c r="FUN65" s="1"/>
      <c r="FUO65" s="1"/>
      <c r="FUP65" s="1"/>
      <c r="FUQ65" s="1"/>
      <c r="FUR65" s="1"/>
      <c r="FUS65" s="1"/>
      <c r="FUT65" s="1"/>
      <c r="FUU65" s="1"/>
      <c r="FUV65" s="1"/>
      <c r="FUW65" s="1"/>
      <c r="FUX65" s="1"/>
      <c r="FUY65" s="1"/>
      <c r="FUZ65" s="1"/>
      <c r="FVA65" s="1"/>
      <c r="FVB65" s="1"/>
      <c r="FVC65" s="1"/>
      <c r="FVD65" s="1"/>
      <c r="FVE65" s="1"/>
      <c r="FVF65" s="1"/>
      <c r="FVG65" s="1"/>
      <c r="FVH65" s="1"/>
      <c r="FVI65" s="1"/>
      <c r="FVJ65" s="1"/>
      <c r="FVK65" s="1"/>
      <c r="FVL65" s="1"/>
      <c r="FVM65" s="1"/>
      <c r="FVN65" s="1"/>
      <c r="FVO65" s="1"/>
      <c r="FVP65" s="1"/>
      <c r="FVQ65" s="1"/>
      <c r="FVR65" s="1"/>
      <c r="FVS65" s="1"/>
      <c r="FVT65" s="1"/>
      <c r="FVU65" s="1"/>
      <c r="FVV65" s="1"/>
      <c r="FVW65" s="1"/>
      <c r="FVX65" s="1"/>
      <c r="FVY65" s="1"/>
      <c r="FVZ65" s="1"/>
      <c r="FWA65" s="1"/>
      <c r="FWB65" s="1"/>
      <c r="FWC65" s="1"/>
      <c r="FWD65" s="1"/>
      <c r="FWE65" s="1"/>
      <c r="FWF65" s="1"/>
      <c r="FWG65" s="1"/>
      <c r="FWH65" s="1"/>
      <c r="FWI65" s="1"/>
      <c r="FWJ65" s="1"/>
      <c r="FWK65" s="1"/>
      <c r="FWL65" s="1"/>
      <c r="FWM65" s="1"/>
      <c r="FWN65" s="1"/>
      <c r="FWO65" s="1"/>
      <c r="FWP65" s="1"/>
      <c r="FWQ65" s="1"/>
      <c r="FWR65" s="1"/>
      <c r="FWS65" s="1"/>
      <c r="FWT65" s="1"/>
      <c r="FWU65" s="1"/>
      <c r="FWV65" s="1"/>
      <c r="FWW65" s="1"/>
      <c r="FWX65" s="1"/>
      <c r="FWY65" s="1"/>
      <c r="FWZ65" s="1"/>
      <c r="FXA65" s="1"/>
      <c r="FXB65" s="1"/>
      <c r="FXC65" s="1"/>
      <c r="FXD65" s="1"/>
      <c r="FXE65" s="1"/>
      <c r="FXF65" s="1"/>
      <c r="FXG65" s="1"/>
      <c r="FXH65" s="1"/>
      <c r="FXI65" s="1"/>
      <c r="FXJ65" s="1"/>
      <c r="FXK65" s="1"/>
      <c r="FXL65" s="1"/>
      <c r="FXM65" s="1"/>
      <c r="FXN65" s="1"/>
      <c r="FXO65" s="1"/>
      <c r="FXP65" s="1"/>
      <c r="FXQ65" s="1"/>
      <c r="FXR65" s="1"/>
      <c r="FXS65" s="1"/>
      <c r="FXT65" s="1"/>
      <c r="FXU65" s="1"/>
      <c r="FXV65" s="1"/>
      <c r="FXW65" s="1"/>
      <c r="FXX65" s="1"/>
      <c r="FXY65" s="1"/>
      <c r="FXZ65" s="1"/>
      <c r="FYA65" s="1"/>
      <c r="FYB65" s="1"/>
      <c r="FYC65" s="1"/>
      <c r="FYD65" s="1"/>
      <c r="FYE65" s="1"/>
      <c r="FYF65" s="1"/>
      <c r="FYG65" s="1"/>
      <c r="FYH65" s="1"/>
      <c r="FYI65" s="1"/>
      <c r="FYJ65" s="1"/>
      <c r="FYK65" s="1"/>
      <c r="FYL65" s="1"/>
      <c r="FYM65" s="1"/>
      <c r="FYN65" s="1"/>
      <c r="FYO65" s="1"/>
      <c r="FYP65" s="1"/>
      <c r="FYQ65" s="1"/>
      <c r="FYR65" s="1"/>
      <c r="FYS65" s="1"/>
      <c r="FYT65" s="1"/>
      <c r="FYU65" s="1"/>
      <c r="FYV65" s="1"/>
      <c r="FYW65" s="1"/>
      <c r="FYX65" s="1"/>
      <c r="FYY65" s="1"/>
      <c r="FYZ65" s="1"/>
      <c r="FZA65" s="1"/>
      <c r="FZB65" s="1"/>
      <c r="FZC65" s="1"/>
      <c r="FZD65" s="1"/>
      <c r="FZE65" s="1"/>
      <c r="FZF65" s="1"/>
      <c r="FZG65" s="1"/>
      <c r="FZH65" s="1"/>
      <c r="FZI65" s="1"/>
      <c r="FZJ65" s="1"/>
      <c r="FZK65" s="1"/>
      <c r="FZL65" s="1"/>
      <c r="FZM65" s="1"/>
      <c r="FZN65" s="1"/>
      <c r="FZO65" s="1"/>
      <c r="FZP65" s="1"/>
      <c r="FZQ65" s="1"/>
      <c r="FZR65" s="1"/>
      <c r="FZS65" s="1"/>
      <c r="FZT65" s="1"/>
      <c r="FZU65" s="1"/>
      <c r="FZV65" s="1"/>
      <c r="FZW65" s="1"/>
      <c r="FZX65" s="1"/>
      <c r="FZY65" s="1"/>
      <c r="FZZ65" s="1"/>
      <c r="GAA65" s="1"/>
      <c r="GAB65" s="1"/>
      <c r="GAC65" s="1"/>
      <c r="GAD65" s="1"/>
      <c r="GAE65" s="1"/>
      <c r="GAF65" s="1"/>
      <c r="GAG65" s="1"/>
      <c r="GAH65" s="1"/>
      <c r="GAI65" s="1"/>
      <c r="GAJ65" s="1"/>
      <c r="GAK65" s="1"/>
      <c r="GAL65" s="1"/>
      <c r="GAM65" s="1"/>
      <c r="GAN65" s="1"/>
      <c r="GAO65" s="1"/>
      <c r="GAP65" s="1"/>
      <c r="GAQ65" s="1"/>
      <c r="GAR65" s="1"/>
      <c r="GAS65" s="1"/>
      <c r="GAT65" s="1"/>
      <c r="GAU65" s="1"/>
      <c r="GAV65" s="1"/>
      <c r="GAW65" s="1"/>
      <c r="GAX65" s="1"/>
      <c r="GAY65" s="1"/>
      <c r="GAZ65" s="1"/>
      <c r="GBA65" s="1"/>
      <c r="GBB65" s="1"/>
      <c r="GBC65" s="1"/>
      <c r="GBD65" s="1"/>
      <c r="GBE65" s="1"/>
      <c r="GBF65" s="1"/>
      <c r="GBG65" s="1"/>
      <c r="GBH65" s="1"/>
      <c r="GBI65" s="1"/>
      <c r="GBJ65" s="1"/>
      <c r="GBK65" s="1"/>
      <c r="GBL65" s="1"/>
      <c r="GBM65" s="1"/>
      <c r="GBN65" s="1"/>
      <c r="GBO65" s="1"/>
      <c r="GBP65" s="1"/>
      <c r="GBQ65" s="1"/>
      <c r="GBR65" s="1"/>
      <c r="GBS65" s="1"/>
      <c r="GBT65" s="1"/>
      <c r="GBU65" s="1"/>
      <c r="GBV65" s="1"/>
      <c r="GBW65" s="1"/>
      <c r="GBX65" s="1"/>
      <c r="GBY65" s="1"/>
      <c r="GBZ65" s="1"/>
      <c r="GCA65" s="1"/>
      <c r="GCB65" s="1"/>
      <c r="GCC65" s="1"/>
      <c r="GCD65" s="1"/>
      <c r="GCE65" s="1"/>
      <c r="GCF65" s="1"/>
      <c r="GCG65" s="1"/>
      <c r="GCH65" s="1"/>
      <c r="GCI65" s="1"/>
      <c r="GCJ65" s="1"/>
      <c r="GCK65" s="1"/>
      <c r="GCL65" s="1"/>
      <c r="GCM65" s="1"/>
      <c r="GCN65" s="1"/>
      <c r="GCO65" s="1"/>
      <c r="GCP65" s="1"/>
      <c r="GCQ65" s="1"/>
      <c r="GCR65" s="1"/>
      <c r="GCS65" s="1"/>
      <c r="GCT65" s="1"/>
      <c r="GCU65" s="1"/>
      <c r="GCV65" s="1"/>
      <c r="GCW65" s="1"/>
      <c r="GCX65" s="1"/>
      <c r="GCY65" s="1"/>
      <c r="GCZ65" s="1"/>
      <c r="GDA65" s="1"/>
      <c r="GDB65" s="1"/>
      <c r="GDC65" s="1"/>
      <c r="GDD65" s="1"/>
      <c r="GDE65" s="1"/>
      <c r="GDF65" s="1"/>
      <c r="GDG65" s="1"/>
      <c r="GDH65" s="1"/>
      <c r="GDI65" s="1"/>
      <c r="GDJ65" s="1"/>
      <c r="GDK65" s="1"/>
      <c r="GDL65" s="1"/>
      <c r="GDM65" s="1"/>
      <c r="GDN65" s="1"/>
      <c r="GDO65" s="1"/>
      <c r="GDP65" s="1"/>
      <c r="GDQ65" s="1"/>
      <c r="GDR65" s="1"/>
      <c r="GDS65" s="1"/>
      <c r="GDT65" s="1"/>
      <c r="GDU65" s="1"/>
      <c r="GDV65" s="1"/>
      <c r="GDW65" s="1"/>
      <c r="GDX65" s="1"/>
      <c r="GDY65" s="1"/>
      <c r="GDZ65" s="1"/>
      <c r="GEA65" s="1"/>
      <c r="GEB65" s="1"/>
      <c r="GEC65" s="1"/>
      <c r="GED65" s="1"/>
      <c r="GEE65" s="1"/>
      <c r="GEF65" s="1"/>
      <c r="GEG65" s="1"/>
      <c r="GEH65" s="1"/>
      <c r="GEI65" s="1"/>
      <c r="GEJ65" s="1"/>
      <c r="GEK65" s="1"/>
      <c r="GEL65" s="1"/>
      <c r="GEM65" s="1"/>
      <c r="GEN65" s="1"/>
      <c r="GEO65" s="1"/>
      <c r="GEP65" s="1"/>
      <c r="GEQ65" s="1"/>
      <c r="GER65" s="1"/>
      <c r="GES65" s="1"/>
      <c r="GET65" s="1"/>
      <c r="GEU65" s="1"/>
      <c r="GEV65" s="1"/>
      <c r="GEW65" s="1"/>
      <c r="GEX65" s="1"/>
      <c r="GEY65" s="1"/>
      <c r="GEZ65" s="1"/>
      <c r="GFA65" s="1"/>
      <c r="GFB65" s="1"/>
      <c r="GFC65" s="1"/>
      <c r="GFD65" s="1"/>
      <c r="GFE65" s="1"/>
      <c r="GFF65" s="1"/>
      <c r="GFG65" s="1"/>
      <c r="GFH65" s="1"/>
      <c r="GFI65" s="1"/>
      <c r="GFJ65" s="1"/>
      <c r="GFK65" s="1"/>
      <c r="GFL65" s="1"/>
      <c r="GFM65" s="1"/>
      <c r="GFN65" s="1"/>
      <c r="GFO65" s="1"/>
      <c r="GFP65" s="1"/>
      <c r="GFQ65" s="1"/>
      <c r="GFR65" s="1"/>
      <c r="GFS65" s="1"/>
      <c r="GFT65" s="1"/>
      <c r="GFU65" s="1"/>
      <c r="GFV65" s="1"/>
      <c r="GFW65" s="1"/>
      <c r="GFX65" s="1"/>
      <c r="GFY65" s="1"/>
      <c r="GFZ65" s="1"/>
      <c r="GGA65" s="1"/>
      <c r="GGB65" s="1"/>
      <c r="GGC65" s="1"/>
      <c r="GGD65" s="1"/>
      <c r="GGE65" s="1"/>
      <c r="GGF65" s="1"/>
      <c r="GGG65" s="1"/>
      <c r="GGH65" s="1"/>
      <c r="GGI65" s="1"/>
      <c r="GGJ65" s="1"/>
      <c r="GGK65" s="1"/>
      <c r="GGL65" s="1"/>
      <c r="GGM65" s="1"/>
      <c r="GGN65" s="1"/>
      <c r="GGO65" s="1"/>
      <c r="GGP65" s="1"/>
      <c r="GGQ65" s="1"/>
      <c r="GGR65" s="1"/>
      <c r="GGS65" s="1"/>
      <c r="GGT65" s="1"/>
      <c r="GGU65" s="1"/>
      <c r="GGV65" s="1"/>
      <c r="GGW65" s="1"/>
      <c r="GGX65" s="1"/>
      <c r="GGY65" s="1"/>
      <c r="GGZ65" s="1"/>
      <c r="GHA65" s="1"/>
      <c r="GHB65" s="1"/>
      <c r="GHC65" s="1"/>
      <c r="GHD65" s="1"/>
      <c r="GHE65" s="1"/>
      <c r="GHF65" s="1"/>
      <c r="GHG65" s="1"/>
      <c r="GHH65" s="1"/>
      <c r="GHI65" s="1"/>
      <c r="GHJ65" s="1"/>
      <c r="GHK65" s="1"/>
      <c r="GHL65" s="1"/>
      <c r="GHM65" s="1"/>
      <c r="GHN65" s="1"/>
      <c r="GHO65" s="1"/>
      <c r="GHP65" s="1"/>
      <c r="GHQ65" s="1"/>
      <c r="GHR65" s="1"/>
      <c r="GHS65" s="1"/>
      <c r="GHT65" s="1"/>
      <c r="GHU65" s="1"/>
      <c r="GHV65" s="1"/>
      <c r="GHW65" s="1"/>
      <c r="GHX65" s="1"/>
      <c r="GHY65" s="1"/>
      <c r="GHZ65" s="1"/>
      <c r="GIA65" s="1"/>
      <c r="GIB65" s="1"/>
      <c r="GIC65" s="1"/>
      <c r="GID65" s="1"/>
      <c r="GIE65" s="1"/>
      <c r="GIF65" s="1"/>
      <c r="GIG65" s="1"/>
      <c r="GIH65" s="1"/>
      <c r="GII65" s="1"/>
      <c r="GIJ65" s="1"/>
      <c r="GIK65" s="1"/>
      <c r="GIL65" s="1"/>
      <c r="GIM65" s="1"/>
      <c r="GIN65" s="1"/>
      <c r="GIO65" s="1"/>
      <c r="GIP65" s="1"/>
      <c r="GIQ65" s="1"/>
      <c r="GIR65" s="1"/>
      <c r="GIS65" s="1"/>
      <c r="GIT65" s="1"/>
      <c r="GIU65" s="1"/>
      <c r="GIV65" s="1"/>
      <c r="GIW65" s="1"/>
      <c r="GIX65" s="1"/>
      <c r="GIY65" s="1"/>
      <c r="GIZ65" s="1"/>
      <c r="GJA65" s="1"/>
      <c r="GJB65" s="1"/>
      <c r="GJC65" s="1"/>
      <c r="GJD65" s="1"/>
      <c r="GJE65" s="1"/>
      <c r="GJF65" s="1"/>
      <c r="GJG65" s="1"/>
      <c r="GJH65" s="1"/>
      <c r="GJI65" s="1"/>
      <c r="GJJ65" s="1"/>
      <c r="GJK65" s="1"/>
      <c r="GJL65" s="1"/>
      <c r="GJM65" s="1"/>
      <c r="GJN65" s="1"/>
      <c r="GJO65" s="1"/>
      <c r="GJP65" s="1"/>
      <c r="GJQ65" s="1"/>
      <c r="GJR65" s="1"/>
      <c r="GJS65" s="1"/>
      <c r="GJT65" s="1"/>
      <c r="GJU65" s="1"/>
      <c r="GJV65" s="1"/>
      <c r="GJW65" s="1"/>
      <c r="GJX65" s="1"/>
      <c r="GJY65" s="1"/>
      <c r="GJZ65" s="1"/>
      <c r="GKA65" s="1"/>
      <c r="GKB65" s="1"/>
      <c r="GKC65" s="1"/>
      <c r="GKD65" s="1"/>
      <c r="GKE65" s="1"/>
      <c r="GKF65" s="1"/>
      <c r="GKG65" s="1"/>
      <c r="GKH65" s="1"/>
      <c r="GKI65" s="1"/>
      <c r="GKJ65" s="1"/>
      <c r="GKK65" s="1"/>
      <c r="GKL65" s="1"/>
      <c r="GKM65" s="1"/>
      <c r="GKN65" s="1"/>
      <c r="GKO65" s="1"/>
      <c r="GKP65" s="1"/>
      <c r="GKQ65" s="1"/>
      <c r="GKR65" s="1"/>
      <c r="GKS65" s="1"/>
      <c r="GKT65" s="1"/>
      <c r="GKU65" s="1"/>
      <c r="GKV65" s="1"/>
      <c r="GKW65" s="1"/>
      <c r="GKX65" s="1"/>
      <c r="GKY65" s="1"/>
      <c r="GKZ65" s="1"/>
      <c r="GLA65" s="1"/>
      <c r="GLB65" s="1"/>
      <c r="GLC65" s="1"/>
      <c r="GLD65" s="1"/>
      <c r="GLE65" s="1"/>
      <c r="GLF65" s="1"/>
      <c r="GLG65" s="1"/>
      <c r="GLH65" s="1"/>
      <c r="GLI65" s="1"/>
      <c r="GLJ65" s="1"/>
      <c r="GLK65" s="1"/>
      <c r="GLL65" s="1"/>
      <c r="GLM65" s="1"/>
      <c r="GLN65" s="1"/>
      <c r="GLO65" s="1"/>
      <c r="GLP65" s="1"/>
      <c r="GLQ65" s="1"/>
      <c r="GLR65" s="1"/>
      <c r="GLS65" s="1"/>
      <c r="GLT65" s="1"/>
      <c r="GLU65" s="1"/>
      <c r="GLV65" s="1"/>
      <c r="GLW65" s="1"/>
      <c r="GLX65" s="1"/>
      <c r="GLY65" s="1"/>
      <c r="GLZ65" s="1"/>
      <c r="GMA65" s="1"/>
      <c r="GMB65" s="1"/>
      <c r="GMC65" s="1"/>
      <c r="GMD65" s="1"/>
      <c r="GME65" s="1"/>
      <c r="GMF65" s="1"/>
      <c r="GMG65" s="1"/>
      <c r="GMH65" s="1"/>
      <c r="GMI65" s="1"/>
      <c r="GMJ65" s="1"/>
      <c r="GMK65" s="1"/>
      <c r="GML65" s="1"/>
      <c r="GMM65" s="1"/>
      <c r="GMN65" s="1"/>
      <c r="GMO65" s="1"/>
      <c r="GMP65" s="1"/>
      <c r="GMQ65" s="1"/>
      <c r="GMR65" s="1"/>
      <c r="GMS65" s="1"/>
      <c r="GMT65" s="1"/>
      <c r="GMU65" s="1"/>
      <c r="GMV65" s="1"/>
      <c r="GMW65" s="1"/>
      <c r="GMX65" s="1"/>
      <c r="GMY65" s="1"/>
      <c r="GMZ65" s="1"/>
      <c r="GNA65" s="1"/>
      <c r="GNB65" s="1"/>
      <c r="GNC65" s="1"/>
      <c r="GND65" s="1"/>
      <c r="GNE65" s="1"/>
      <c r="GNF65" s="1"/>
      <c r="GNG65" s="1"/>
      <c r="GNH65" s="1"/>
      <c r="GNI65" s="1"/>
      <c r="GNJ65" s="1"/>
      <c r="GNK65" s="1"/>
      <c r="GNL65" s="1"/>
      <c r="GNM65" s="1"/>
      <c r="GNN65" s="1"/>
      <c r="GNO65" s="1"/>
      <c r="GNP65" s="1"/>
      <c r="GNQ65" s="1"/>
      <c r="GNR65" s="1"/>
      <c r="GNS65" s="1"/>
      <c r="GNT65" s="1"/>
      <c r="GNU65" s="1"/>
      <c r="GNV65" s="1"/>
      <c r="GNW65" s="1"/>
      <c r="GNX65" s="1"/>
      <c r="GNY65" s="1"/>
      <c r="GNZ65" s="1"/>
      <c r="GOA65" s="1"/>
      <c r="GOB65" s="1"/>
      <c r="GOC65" s="1"/>
      <c r="GOD65" s="1"/>
      <c r="GOE65" s="1"/>
      <c r="GOF65" s="1"/>
      <c r="GOG65" s="1"/>
      <c r="GOH65" s="1"/>
      <c r="GOI65" s="1"/>
      <c r="GOJ65" s="1"/>
      <c r="GOK65" s="1"/>
      <c r="GOL65" s="1"/>
      <c r="GOM65" s="1"/>
      <c r="GON65" s="1"/>
      <c r="GOO65" s="1"/>
      <c r="GOP65" s="1"/>
      <c r="GOQ65" s="1"/>
      <c r="GOR65" s="1"/>
      <c r="GOS65" s="1"/>
      <c r="GOT65" s="1"/>
      <c r="GOU65" s="1"/>
      <c r="GOV65" s="1"/>
      <c r="GOW65" s="1"/>
      <c r="GOX65" s="1"/>
      <c r="GOY65" s="1"/>
      <c r="GOZ65" s="1"/>
      <c r="GPA65" s="1"/>
      <c r="GPB65" s="1"/>
      <c r="GPC65" s="1"/>
      <c r="GPD65" s="1"/>
      <c r="GPE65" s="1"/>
      <c r="GPF65" s="1"/>
      <c r="GPG65" s="1"/>
      <c r="GPH65" s="1"/>
      <c r="GPI65" s="1"/>
      <c r="GPJ65" s="1"/>
      <c r="GPK65" s="1"/>
      <c r="GPL65" s="1"/>
      <c r="GPM65" s="1"/>
      <c r="GPN65" s="1"/>
      <c r="GPO65" s="1"/>
      <c r="GPP65" s="1"/>
      <c r="GPQ65" s="1"/>
      <c r="GPR65" s="1"/>
      <c r="GPS65" s="1"/>
      <c r="GPT65" s="1"/>
      <c r="GPU65" s="1"/>
      <c r="GPV65" s="1"/>
      <c r="GPW65" s="1"/>
      <c r="GPX65" s="1"/>
      <c r="GPY65" s="1"/>
      <c r="GPZ65" s="1"/>
      <c r="GQA65" s="1"/>
      <c r="GQB65" s="1"/>
      <c r="GQC65" s="1"/>
      <c r="GQD65" s="1"/>
      <c r="GQE65" s="1"/>
      <c r="GQF65" s="1"/>
      <c r="GQG65" s="1"/>
      <c r="GQH65" s="1"/>
      <c r="GQI65" s="1"/>
      <c r="GQJ65" s="1"/>
      <c r="GQK65" s="1"/>
      <c r="GQL65" s="1"/>
      <c r="GQM65" s="1"/>
      <c r="GQN65" s="1"/>
      <c r="GQO65" s="1"/>
      <c r="GQP65" s="1"/>
      <c r="GQQ65" s="1"/>
      <c r="GQR65" s="1"/>
      <c r="GQS65" s="1"/>
      <c r="GQT65" s="1"/>
      <c r="GQU65" s="1"/>
      <c r="GQV65" s="1"/>
      <c r="GQW65" s="1"/>
      <c r="GQX65" s="1"/>
      <c r="GQY65" s="1"/>
      <c r="GQZ65" s="1"/>
      <c r="GRA65" s="1"/>
      <c r="GRB65" s="1"/>
      <c r="GRC65" s="1"/>
      <c r="GRD65" s="1"/>
      <c r="GRE65" s="1"/>
      <c r="GRF65" s="1"/>
      <c r="GRG65" s="1"/>
      <c r="GRH65" s="1"/>
      <c r="GRI65" s="1"/>
      <c r="GRJ65" s="1"/>
      <c r="GRK65" s="1"/>
      <c r="GRL65" s="1"/>
      <c r="GRM65" s="1"/>
      <c r="GRN65" s="1"/>
      <c r="GRO65" s="1"/>
      <c r="GRP65" s="1"/>
      <c r="GRQ65" s="1"/>
      <c r="GRR65" s="1"/>
      <c r="GRS65" s="1"/>
      <c r="GRT65" s="1"/>
      <c r="GRU65" s="1"/>
      <c r="GRV65" s="1"/>
      <c r="GRW65" s="1"/>
      <c r="GRX65" s="1"/>
      <c r="GRY65" s="1"/>
      <c r="GRZ65" s="1"/>
      <c r="GSA65" s="1"/>
      <c r="GSB65" s="1"/>
      <c r="GSC65" s="1"/>
      <c r="GSD65" s="1"/>
      <c r="GSE65" s="1"/>
      <c r="GSF65" s="1"/>
      <c r="GSG65" s="1"/>
      <c r="GSH65" s="1"/>
      <c r="GSI65" s="1"/>
      <c r="GSJ65" s="1"/>
      <c r="GSK65" s="1"/>
      <c r="GSL65" s="1"/>
      <c r="GSM65" s="1"/>
      <c r="GSN65" s="1"/>
      <c r="GSO65" s="1"/>
      <c r="GSP65" s="1"/>
      <c r="GSQ65" s="1"/>
      <c r="GSR65" s="1"/>
      <c r="GSS65" s="1"/>
      <c r="GST65" s="1"/>
      <c r="GSU65" s="1"/>
      <c r="GSV65" s="1"/>
      <c r="GSW65" s="1"/>
      <c r="GSX65" s="1"/>
      <c r="GSY65" s="1"/>
      <c r="GSZ65" s="1"/>
      <c r="GTA65" s="1"/>
      <c r="GTB65" s="1"/>
      <c r="GTC65" s="1"/>
      <c r="GTD65" s="1"/>
      <c r="GTE65" s="1"/>
      <c r="GTF65" s="1"/>
      <c r="GTG65" s="1"/>
      <c r="GTH65" s="1"/>
      <c r="GTI65" s="1"/>
      <c r="GTJ65" s="1"/>
      <c r="GTK65" s="1"/>
      <c r="GTL65" s="1"/>
      <c r="GTM65" s="1"/>
      <c r="GTN65" s="1"/>
      <c r="GTO65" s="1"/>
      <c r="GTP65" s="1"/>
      <c r="GTQ65" s="1"/>
      <c r="GTR65" s="1"/>
      <c r="GTS65" s="1"/>
      <c r="GTT65" s="1"/>
      <c r="GTU65" s="1"/>
      <c r="GTV65" s="1"/>
      <c r="GTW65" s="1"/>
      <c r="GTX65" s="1"/>
      <c r="GTY65" s="1"/>
      <c r="GTZ65" s="1"/>
      <c r="GUA65" s="1"/>
      <c r="GUB65" s="1"/>
      <c r="GUC65" s="1"/>
      <c r="GUD65" s="1"/>
      <c r="GUE65" s="1"/>
      <c r="GUF65" s="1"/>
      <c r="GUG65" s="1"/>
      <c r="GUH65" s="1"/>
      <c r="GUI65" s="1"/>
      <c r="GUJ65" s="1"/>
      <c r="GUK65" s="1"/>
      <c r="GUL65" s="1"/>
      <c r="GUM65" s="1"/>
      <c r="GUN65" s="1"/>
      <c r="GUO65" s="1"/>
      <c r="GUP65" s="1"/>
      <c r="GUQ65" s="1"/>
      <c r="GUR65" s="1"/>
      <c r="GUS65" s="1"/>
      <c r="GUT65" s="1"/>
      <c r="GUU65" s="1"/>
      <c r="GUV65" s="1"/>
      <c r="GUW65" s="1"/>
      <c r="GUX65" s="1"/>
      <c r="GUY65" s="1"/>
      <c r="GUZ65" s="1"/>
      <c r="GVA65" s="1"/>
      <c r="GVB65" s="1"/>
      <c r="GVC65" s="1"/>
      <c r="GVD65" s="1"/>
      <c r="GVE65" s="1"/>
      <c r="GVF65" s="1"/>
      <c r="GVG65" s="1"/>
      <c r="GVH65" s="1"/>
      <c r="GVI65" s="1"/>
      <c r="GVJ65" s="1"/>
      <c r="GVK65" s="1"/>
      <c r="GVL65" s="1"/>
      <c r="GVM65" s="1"/>
      <c r="GVN65" s="1"/>
      <c r="GVO65" s="1"/>
      <c r="GVP65" s="1"/>
      <c r="GVQ65" s="1"/>
      <c r="GVR65" s="1"/>
      <c r="GVS65" s="1"/>
      <c r="GVT65" s="1"/>
      <c r="GVU65" s="1"/>
      <c r="GVV65" s="1"/>
      <c r="GVW65" s="1"/>
      <c r="GVX65" s="1"/>
      <c r="GVY65" s="1"/>
      <c r="GVZ65" s="1"/>
      <c r="GWA65" s="1"/>
      <c r="GWB65" s="1"/>
      <c r="GWC65" s="1"/>
      <c r="GWD65" s="1"/>
      <c r="GWE65" s="1"/>
      <c r="GWF65" s="1"/>
      <c r="GWG65" s="1"/>
      <c r="GWH65" s="1"/>
      <c r="GWI65" s="1"/>
      <c r="GWJ65" s="1"/>
      <c r="GWK65" s="1"/>
      <c r="GWL65" s="1"/>
      <c r="GWM65" s="1"/>
      <c r="GWN65" s="1"/>
      <c r="GWO65" s="1"/>
      <c r="GWP65" s="1"/>
      <c r="GWQ65" s="1"/>
      <c r="GWR65" s="1"/>
      <c r="GWS65" s="1"/>
      <c r="GWT65" s="1"/>
      <c r="GWU65" s="1"/>
      <c r="GWV65" s="1"/>
      <c r="GWW65" s="1"/>
      <c r="GWX65" s="1"/>
      <c r="GWY65" s="1"/>
      <c r="GWZ65" s="1"/>
      <c r="GXA65" s="1"/>
      <c r="GXB65" s="1"/>
      <c r="GXC65" s="1"/>
      <c r="GXD65" s="1"/>
      <c r="GXE65" s="1"/>
      <c r="GXF65" s="1"/>
      <c r="GXG65" s="1"/>
      <c r="GXH65" s="1"/>
      <c r="GXI65" s="1"/>
      <c r="GXJ65" s="1"/>
      <c r="GXK65" s="1"/>
      <c r="GXL65" s="1"/>
      <c r="GXM65" s="1"/>
      <c r="GXN65" s="1"/>
      <c r="GXO65" s="1"/>
      <c r="GXP65" s="1"/>
      <c r="GXQ65" s="1"/>
      <c r="GXR65" s="1"/>
      <c r="GXS65" s="1"/>
      <c r="GXT65" s="1"/>
      <c r="GXU65" s="1"/>
      <c r="GXV65" s="1"/>
      <c r="GXW65" s="1"/>
      <c r="GXX65" s="1"/>
      <c r="GXY65" s="1"/>
      <c r="GXZ65" s="1"/>
      <c r="GYA65" s="1"/>
      <c r="GYB65" s="1"/>
      <c r="GYC65" s="1"/>
      <c r="GYD65" s="1"/>
      <c r="GYE65" s="1"/>
      <c r="GYF65" s="1"/>
      <c r="GYG65" s="1"/>
      <c r="GYH65" s="1"/>
      <c r="GYI65" s="1"/>
      <c r="GYJ65" s="1"/>
      <c r="GYK65" s="1"/>
      <c r="GYL65" s="1"/>
      <c r="GYM65" s="1"/>
      <c r="GYN65" s="1"/>
      <c r="GYO65" s="1"/>
      <c r="GYP65" s="1"/>
      <c r="GYQ65" s="1"/>
      <c r="GYR65" s="1"/>
      <c r="GYS65" s="1"/>
      <c r="GYT65" s="1"/>
      <c r="GYU65" s="1"/>
      <c r="GYV65" s="1"/>
      <c r="GYW65" s="1"/>
      <c r="GYX65" s="1"/>
      <c r="GYY65" s="1"/>
      <c r="GYZ65" s="1"/>
      <c r="GZA65" s="1"/>
      <c r="GZB65" s="1"/>
      <c r="GZC65" s="1"/>
      <c r="GZD65" s="1"/>
      <c r="GZE65" s="1"/>
      <c r="GZF65" s="1"/>
      <c r="GZG65" s="1"/>
      <c r="GZH65" s="1"/>
      <c r="GZI65" s="1"/>
      <c r="GZJ65" s="1"/>
      <c r="GZK65" s="1"/>
      <c r="GZL65" s="1"/>
      <c r="GZM65" s="1"/>
      <c r="GZN65" s="1"/>
      <c r="GZO65" s="1"/>
      <c r="GZP65" s="1"/>
      <c r="GZQ65" s="1"/>
      <c r="GZR65" s="1"/>
      <c r="GZS65" s="1"/>
      <c r="GZT65" s="1"/>
      <c r="GZU65" s="1"/>
      <c r="GZV65" s="1"/>
      <c r="GZW65" s="1"/>
      <c r="GZX65" s="1"/>
      <c r="GZY65" s="1"/>
      <c r="GZZ65" s="1"/>
      <c r="HAA65" s="1"/>
      <c r="HAB65" s="1"/>
      <c r="HAC65" s="1"/>
      <c r="HAD65" s="1"/>
      <c r="HAE65" s="1"/>
      <c r="HAF65" s="1"/>
      <c r="HAG65" s="1"/>
      <c r="HAH65" s="1"/>
      <c r="HAI65" s="1"/>
      <c r="HAJ65" s="1"/>
      <c r="HAK65" s="1"/>
      <c r="HAL65" s="1"/>
      <c r="HAM65" s="1"/>
      <c r="HAN65" s="1"/>
      <c r="HAO65" s="1"/>
      <c r="HAP65" s="1"/>
      <c r="HAQ65" s="1"/>
      <c r="HAR65" s="1"/>
      <c r="HAS65" s="1"/>
      <c r="HAT65" s="1"/>
      <c r="HAU65" s="1"/>
      <c r="HAV65" s="1"/>
      <c r="HAW65" s="1"/>
      <c r="HAX65" s="1"/>
      <c r="HAY65" s="1"/>
      <c r="HAZ65" s="1"/>
      <c r="HBA65" s="1"/>
      <c r="HBB65" s="1"/>
      <c r="HBC65" s="1"/>
      <c r="HBD65" s="1"/>
      <c r="HBE65" s="1"/>
      <c r="HBF65" s="1"/>
      <c r="HBG65" s="1"/>
      <c r="HBH65" s="1"/>
      <c r="HBI65" s="1"/>
      <c r="HBJ65" s="1"/>
      <c r="HBK65" s="1"/>
      <c r="HBL65" s="1"/>
      <c r="HBM65" s="1"/>
      <c r="HBN65" s="1"/>
      <c r="HBO65" s="1"/>
      <c r="HBP65" s="1"/>
      <c r="HBQ65" s="1"/>
      <c r="HBR65" s="1"/>
      <c r="HBS65" s="1"/>
      <c r="HBT65" s="1"/>
      <c r="HBU65" s="1"/>
      <c r="HBV65" s="1"/>
      <c r="HBW65" s="1"/>
      <c r="HBX65" s="1"/>
      <c r="HBY65" s="1"/>
      <c r="HBZ65" s="1"/>
      <c r="HCA65" s="1"/>
      <c r="HCB65" s="1"/>
      <c r="HCC65" s="1"/>
      <c r="HCD65" s="1"/>
      <c r="HCE65" s="1"/>
      <c r="HCF65" s="1"/>
      <c r="HCG65" s="1"/>
      <c r="HCH65" s="1"/>
      <c r="HCI65" s="1"/>
      <c r="HCJ65" s="1"/>
      <c r="HCK65" s="1"/>
      <c r="HCL65" s="1"/>
      <c r="HCM65" s="1"/>
      <c r="HCN65" s="1"/>
      <c r="HCO65" s="1"/>
      <c r="HCP65" s="1"/>
      <c r="HCQ65" s="1"/>
      <c r="HCR65" s="1"/>
      <c r="HCS65" s="1"/>
      <c r="HCT65" s="1"/>
      <c r="HCU65" s="1"/>
      <c r="HCV65" s="1"/>
      <c r="HCW65" s="1"/>
      <c r="HCX65" s="1"/>
      <c r="HCY65" s="1"/>
      <c r="HCZ65" s="1"/>
      <c r="HDA65" s="1"/>
      <c r="HDB65" s="1"/>
      <c r="HDC65" s="1"/>
      <c r="HDD65" s="1"/>
      <c r="HDE65" s="1"/>
      <c r="HDF65" s="1"/>
      <c r="HDG65" s="1"/>
      <c r="HDH65" s="1"/>
      <c r="HDI65" s="1"/>
      <c r="HDJ65" s="1"/>
      <c r="HDK65" s="1"/>
      <c r="HDL65" s="1"/>
      <c r="HDM65" s="1"/>
      <c r="HDN65" s="1"/>
      <c r="HDO65" s="1"/>
      <c r="HDP65" s="1"/>
      <c r="HDQ65" s="1"/>
      <c r="HDR65" s="1"/>
      <c r="HDS65" s="1"/>
      <c r="HDT65" s="1"/>
      <c r="HDU65" s="1"/>
      <c r="HDV65" s="1"/>
      <c r="HDW65" s="1"/>
      <c r="HDX65" s="1"/>
      <c r="HDY65" s="1"/>
      <c r="HDZ65" s="1"/>
      <c r="HEA65" s="1"/>
      <c r="HEB65" s="1"/>
      <c r="HEC65" s="1"/>
      <c r="HED65" s="1"/>
      <c r="HEE65" s="1"/>
      <c r="HEF65" s="1"/>
      <c r="HEG65" s="1"/>
      <c r="HEH65" s="1"/>
      <c r="HEI65" s="1"/>
      <c r="HEJ65" s="1"/>
      <c r="HEK65" s="1"/>
      <c r="HEL65" s="1"/>
      <c r="HEM65" s="1"/>
      <c r="HEN65" s="1"/>
      <c r="HEO65" s="1"/>
      <c r="HEP65" s="1"/>
      <c r="HEQ65" s="1"/>
      <c r="HER65" s="1"/>
      <c r="HES65" s="1"/>
      <c r="HET65" s="1"/>
      <c r="HEU65" s="1"/>
      <c r="HEV65" s="1"/>
      <c r="HEW65" s="1"/>
      <c r="HEX65" s="1"/>
      <c r="HEY65" s="1"/>
      <c r="HEZ65" s="1"/>
      <c r="HFA65" s="1"/>
      <c r="HFB65" s="1"/>
      <c r="HFC65" s="1"/>
      <c r="HFD65" s="1"/>
      <c r="HFE65" s="1"/>
      <c r="HFF65" s="1"/>
      <c r="HFG65" s="1"/>
      <c r="HFH65" s="1"/>
      <c r="HFI65" s="1"/>
      <c r="HFJ65" s="1"/>
      <c r="HFK65" s="1"/>
      <c r="HFL65" s="1"/>
      <c r="HFM65" s="1"/>
      <c r="HFN65" s="1"/>
      <c r="HFO65" s="1"/>
      <c r="HFP65" s="1"/>
      <c r="HFQ65" s="1"/>
      <c r="HFR65" s="1"/>
      <c r="HFS65" s="1"/>
      <c r="HFT65" s="1"/>
      <c r="HFU65" s="1"/>
      <c r="HFV65" s="1"/>
      <c r="HFW65" s="1"/>
      <c r="HFX65" s="1"/>
      <c r="HFY65" s="1"/>
      <c r="HFZ65" s="1"/>
      <c r="HGA65" s="1"/>
      <c r="HGB65" s="1"/>
      <c r="HGC65" s="1"/>
      <c r="HGD65" s="1"/>
      <c r="HGE65" s="1"/>
      <c r="HGF65" s="1"/>
      <c r="HGG65" s="1"/>
      <c r="HGH65" s="1"/>
      <c r="HGI65" s="1"/>
      <c r="HGJ65" s="1"/>
      <c r="HGK65" s="1"/>
      <c r="HGL65" s="1"/>
      <c r="HGM65" s="1"/>
      <c r="HGN65" s="1"/>
      <c r="HGO65" s="1"/>
      <c r="HGP65" s="1"/>
      <c r="HGQ65" s="1"/>
      <c r="HGR65" s="1"/>
      <c r="HGS65" s="1"/>
      <c r="HGT65" s="1"/>
      <c r="HGU65" s="1"/>
      <c r="HGV65" s="1"/>
      <c r="HGW65" s="1"/>
      <c r="HGX65" s="1"/>
      <c r="HGY65" s="1"/>
      <c r="HGZ65" s="1"/>
      <c r="HHA65" s="1"/>
      <c r="HHB65" s="1"/>
      <c r="HHC65" s="1"/>
      <c r="HHD65" s="1"/>
      <c r="HHE65" s="1"/>
      <c r="HHF65" s="1"/>
      <c r="HHG65" s="1"/>
      <c r="HHH65" s="1"/>
      <c r="HHI65" s="1"/>
      <c r="HHJ65" s="1"/>
      <c r="HHK65" s="1"/>
      <c r="HHL65" s="1"/>
      <c r="HHM65" s="1"/>
      <c r="HHN65" s="1"/>
      <c r="HHO65" s="1"/>
      <c r="HHP65" s="1"/>
      <c r="HHQ65" s="1"/>
      <c r="HHR65" s="1"/>
      <c r="HHS65" s="1"/>
      <c r="HHT65" s="1"/>
      <c r="HHU65" s="1"/>
      <c r="HHV65" s="1"/>
      <c r="HHW65" s="1"/>
      <c r="HHX65" s="1"/>
      <c r="HHY65" s="1"/>
      <c r="HHZ65" s="1"/>
      <c r="HIA65" s="1"/>
      <c r="HIB65" s="1"/>
      <c r="HIC65" s="1"/>
      <c r="HID65" s="1"/>
      <c r="HIE65" s="1"/>
      <c r="HIF65" s="1"/>
      <c r="HIG65" s="1"/>
      <c r="HIH65" s="1"/>
      <c r="HII65" s="1"/>
      <c r="HIJ65" s="1"/>
      <c r="HIK65" s="1"/>
      <c r="HIL65" s="1"/>
      <c r="HIM65" s="1"/>
      <c r="HIN65" s="1"/>
      <c r="HIO65" s="1"/>
      <c r="HIP65" s="1"/>
      <c r="HIQ65" s="1"/>
      <c r="HIR65" s="1"/>
      <c r="HIS65" s="1"/>
      <c r="HIT65" s="1"/>
      <c r="HIU65" s="1"/>
      <c r="HIV65" s="1"/>
      <c r="HIW65" s="1"/>
      <c r="HIX65" s="1"/>
      <c r="HIY65" s="1"/>
      <c r="HIZ65" s="1"/>
      <c r="HJA65" s="1"/>
      <c r="HJB65" s="1"/>
      <c r="HJC65" s="1"/>
      <c r="HJD65" s="1"/>
      <c r="HJE65" s="1"/>
      <c r="HJF65" s="1"/>
      <c r="HJG65" s="1"/>
      <c r="HJH65" s="1"/>
      <c r="HJI65" s="1"/>
      <c r="HJJ65" s="1"/>
      <c r="HJK65" s="1"/>
      <c r="HJL65" s="1"/>
      <c r="HJM65" s="1"/>
      <c r="HJN65" s="1"/>
      <c r="HJO65" s="1"/>
      <c r="HJP65" s="1"/>
      <c r="HJQ65" s="1"/>
      <c r="HJR65" s="1"/>
      <c r="HJS65" s="1"/>
      <c r="HJT65" s="1"/>
      <c r="HJU65" s="1"/>
      <c r="HJV65" s="1"/>
      <c r="HJW65" s="1"/>
      <c r="HJX65" s="1"/>
      <c r="HJY65" s="1"/>
      <c r="HJZ65" s="1"/>
      <c r="HKA65" s="1"/>
      <c r="HKB65" s="1"/>
      <c r="HKC65" s="1"/>
      <c r="HKD65" s="1"/>
      <c r="HKE65" s="1"/>
      <c r="HKF65" s="1"/>
      <c r="HKG65" s="1"/>
      <c r="HKH65" s="1"/>
      <c r="HKI65" s="1"/>
      <c r="HKJ65" s="1"/>
      <c r="HKK65" s="1"/>
      <c r="HKL65" s="1"/>
      <c r="HKM65" s="1"/>
      <c r="HKN65" s="1"/>
      <c r="HKO65" s="1"/>
      <c r="HKP65" s="1"/>
      <c r="HKQ65" s="1"/>
      <c r="HKR65" s="1"/>
      <c r="HKS65" s="1"/>
      <c r="HKT65" s="1"/>
      <c r="HKU65" s="1"/>
      <c r="HKV65" s="1"/>
      <c r="HKW65" s="1"/>
      <c r="HKX65" s="1"/>
      <c r="HKY65" s="1"/>
      <c r="HKZ65" s="1"/>
      <c r="HLA65" s="1"/>
      <c r="HLB65" s="1"/>
      <c r="HLC65" s="1"/>
      <c r="HLD65" s="1"/>
      <c r="HLE65" s="1"/>
      <c r="HLF65" s="1"/>
      <c r="HLG65" s="1"/>
      <c r="HLH65" s="1"/>
      <c r="HLI65" s="1"/>
      <c r="HLJ65" s="1"/>
      <c r="HLK65" s="1"/>
      <c r="HLL65" s="1"/>
      <c r="HLM65" s="1"/>
      <c r="HLN65" s="1"/>
      <c r="HLO65" s="1"/>
      <c r="HLP65" s="1"/>
      <c r="HLQ65" s="1"/>
      <c r="HLR65" s="1"/>
      <c r="HLS65" s="1"/>
      <c r="HLT65" s="1"/>
      <c r="HLU65" s="1"/>
      <c r="HLV65" s="1"/>
      <c r="HLW65" s="1"/>
      <c r="HLX65" s="1"/>
      <c r="HLY65" s="1"/>
      <c r="HLZ65" s="1"/>
      <c r="HMA65" s="1"/>
      <c r="HMB65" s="1"/>
      <c r="HMC65" s="1"/>
      <c r="HMD65" s="1"/>
      <c r="HME65" s="1"/>
      <c r="HMF65" s="1"/>
      <c r="HMG65" s="1"/>
      <c r="HMH65" s="1"/>
      <c r="HMI65" s="1"/>
      <c r="HMJ65" s="1"/>
      <c r="HMK65" s="1"/>
      <c r="HML65" s="1"/>
      <c r="HMM65" s="1"/>
      <c r="HMN65" s="1"/>
      <c r="HMO65" s="1"/>
      <c r="HMP65" s="1"/>
      <c r="HMQ65" s="1"/>
      <c r="HMR65" s="1"/>
      <c r="HMS65" s="1"/>
      <c r="HMT65" s="1"/>
      <c r="HMU65" s="1"/>
      <c r="HMV65" s="1"/>
      <c r="HMW65" s="1"/>
      <c r="HMX65" s="1"/>
      <c r="HMY65" s="1"/>
      <c r="HMZ65" s="1"/>
      <c r="HNA65" s="1"/>
      <c r="HNB65" s="1"/>
      <c r="HNC65" s="1"/>
      <c r="HND65" s="1"/>
      <c r="HNE65" s="1"/>
      <c r="HNF65" s="1"/>
      <c r="HNG65" s="1"/>
      <c r="HNH65" s="1"/>
      <c r="HNI65" s="1"/>
      <c r="HNJ65" s="1"/>
      <c r="HNK65" s="1"/>
      <c r="HNL65" s="1"/>
      <c r="HNM65" s="1"/>
      <c r="HNN65" s="1"/>
      <c r="HNO65" s="1"/>
      <c r="HNP65" s="1"/>
      <c r="HNQ65" s="1"/>
      <c r="HNR65" s="1"/>
      <c r="HNS65" s="1"/>
      <c r="HNT65" s="1"/>
      <c r="HNU65" s="1"/>
      <c r="HNV65" s="1"/>
      <c r="HNW65" s="1"/>
      <c r="HNX65" s="1"/>
      <c r="HNY65" s="1"/>
      <c r="HNZ65" s="1"/>
      <c r="HOA65" s="1"/>
      <c r="HOB65" s="1"/>
      <c r="HOC65" s="1"/>
      <c r="HOD65" s="1"/>
      <c r="HOE65" s="1"/>
      <c r="HOF65" s="1"/>
      <c r="HOG65" s="1"/>
      <c r="HOH65" s="1"/>
      <c r="HOI65" s="1"/>
      <c r="HOJ65" s="1"/>
      <c r="HOK65" s="1"/>
      <c r="HOL65" s="1"/>
      <c r="HOM65" s="1"/>
      <c r="HON65" s="1"/>
      <c r="HOO65" s="1"/>
      <c r="HOP65" s="1"/>
      <c r="HOQ65" s="1"/>
      <c r="HOR65" s="1"/>
      <c r="HOS65" s="1"/>
      <c r="HOT65" s="1"/>
      <c r="HOU65" s="1"/>
      <c r="HOV65" s="1"/>
      <c r="HOW65" s="1"/>
      <c r="HOX65" s="1"/>
      <c r="HOY65" s="1"/>
      <c r="HOZ65" s="1"/>
      <c r="HPA65" s="1"/>
      <c r="HPB65" s="1"/>
      <c r="HPC65" s="1"/>
      <c r="HPD65" s="1"/>
      <c r="HPE65" s="1"/>
      <c r="HPF65" s="1"/>
      <c r="HPG65" s="1"/>
      <c r="HPH65" s="1"/>
      <c r="HPI65" s="1"/>
      <c r="HPJ65" s="1"/>
      <c r="HPK65" s="1"/>
      <c r="HPL65" s="1"/>
      <c r="HPM65" s="1"/>
      <c r="HPN65" s="1"/>
      <c r="HPO65" s="1"/>
      <c r="HPP65" s="1"/>
      <c r="HPQ65" s="1"/>
      <c r="HPR65" s="1"/>
      <c r="HPS65" s="1"/>
      <c r="HPT65" s="1"/>
      <c r="HPU65" s="1"/>
      <c r="HPV65" s="1"/>
      <c r="HPW65" s="1"/>
      <c r="HPX65" s="1"/>
      <c r="HPY65" s="1"/>
      <c r="HPZ65" s="1"/>
      <c r="HQA65" s="1"/>
      <c r="HQB65" s="1"/>
      <c r="HQC65" s="1"/>
      <c r="HQD65" s="1"/>
      <c r="HQE65" s="1"/>
      <c r="HQF65" s="1"/>
      <c r="HQG65" s="1"/>
      <c r="HQH65" s="1"/>
      <c r="HQI65" s="1"/>
      <c r="HQJ65" s="1"/>
      <c r="HQK65" s="1"/>
      <c r="HQL65" s="1"/>
      <c r="HQM65" s="1"/>
      <c r="HQN65" s="1"/>
      <c r="HQO65" s="1"/>
      <c r="HQP65" s="1"/>
      <c r="HQQ65" s="1"/>
      <c r="HQR65" s="1"/>
      <c r="HQS65" s="1"/>
      <c r="HQT65" s="1"/>
      <c r="HQU65" s="1"/>
      <c r="HQV65" s="1"/>
      <c r="HQW65" s="1"/>
      <c r="HQX65" s="1"/>
      <c r="HQY65" s="1"/>
      <c r="HQZ65" s="1"/>
      <c r="HRA65" s="1"/>
      <c r="HRB65" s="1"/>
      <c r="HRC65" s="1"/>
      <c r="HRD65" s="1"/>
      <c r="HRE65" s="1"/>
      <c r="HRF65" s="1"/>
      <c r="HRG65" s="1"/>
      <c r="HRH65" s="1"/>
      <c r="HRI65" s="1"/>
      <c r="HRJ65" s="1"/>
      <c r="HRK65" s="1"/>
      <c r="HRL65" s="1"/>
      <c r="HRM65" s="1"/>
      <c r="HRN65" s="1"/>
      <c r="HRO65" s="1"/>
      <c r="HRP65" s="1"/>
      <c r="HRQ65" s="1"/>
      <c r="HRR65" s="1"/>
      <c r="HRS65" s="1"/>
      <c r="HRT65" s="1"/>
      <c r="HRU65" s="1"/>
      <c r="HRV65" s="1"/>
      <c r="HRW65" s="1"/>
      <c r="HRX65" s="1"/>
      <c r="HRY65" s="1"/>
      <c r="HRZ65" s="1"/>
      <c r="HSA65" s="1"/>
      <c r="HSB65" s="1"/>
      <c r="HSC65" s="1"/>
      <c r="HSD65" s="1"/>
      <c r="HSE65" s="1"/>
      <c r="HSF65" s="1"/>
      <c r="HSG65" s="1"/>
      <c r="HSH65" s="1"/>
      <c r="HSI65" s="1"/>
      <c r="HSJ65" s="1"/>
      <c r="HSK65" s="1"/>
      <c r="HSL65" s="1"/>
      <c r="HSM65" s="1"/>
      <c r="HSN65" s="1"/>
      <c r="HSO65" s="1"/>
      <c r="HSP65" s="1"/>
      <c r="HSQ65" s="1"/>
      <c r="HSR65" s="1"/>
      <c r="HSS65" s="1"/>
      <c r="HST65" s="1"/>
      <c r="HSU65" s="1"/>
      <c r="HSV65" s="1"/>
      <c r="HSW65" s="1"/>
      <c r="HSX65" s="1"/>
      <c r="HSY65" s="1"/>
      <c r="HSZ65" s="1"/>
      <c r="HTA65" s="1"/>
      <c r="HTB65" s="1"/>
      <c r="HTC65" s="1"/>
      <c r="HTD65" s="1"/>
      <c r="HTE65" s="1"/>
      <c r="HTF65" s="1"/>
      <c r="HTG65" s="1"/>
      <c r="HTH65" s="1"/>
      <c r="HTI65" s="1"/>
      <c r="HTJ65" s="1"/>
      <c r="HTK65" s="1"/>
      <c r="HTL65" s="1"/>
      <c r="HTM65" s="1"/>
      <c r="HTN65" s="1"/>
      <c r="HTO65" s="1"/>
      <c r="HTP65" s="1"/>
      <c r="HTQ65" s="1"/>
      <c r="HTR65" s="1"/>
      <c r="HTS65" s="1"/>
      <c r="HTT65" s="1"/>
      <c r="HTU65" s="1"/>
      <c r="HTV65" s="1"/>
      <c r="HTW65" s="1"/>
      <c r="HTX65" s="1"/>
      <c r="HTY65" s="1"/>
      <c r="HTZ65" s="1"/>
      <c r="HUA65" s="1"/>
      <c r="HUB65" s="1"/>
      <c r="HUC65" s="1"/>
      <c r="HUD65" s="1"/>
      <c r="HUE65" s="1"/>
      <c r="HUF65" s="1"/>
      <c r="HUG65" s="1"/>
      <c r="HUH65" s="1"/>
      <c r="HUI65" s="1"/>
      <c r="HUJ65" s="1"/>
      <c r="HUK65" s="1"/>
      <c r="HUL65" s="1"/>
      <c r="HUM65" s="1"/>
      <c r="HUN65" s="1"/>
      <c r="HUO65" s="1"/>
      <c r="HUP65" s="1"/>
      <c r="HUQ65" s="1"/>
      <c r="HUR65" s="1"/>
      <c r="HUS65" s="1"/>
      <c r="HUT65" s="1"/>
      <c r="HUU65" s="1"/>
      <c r="HUV65" s="1"/>
      <c r="HUW65" s="1"/>
      <c r="HUX65" s="1"/>
      <c r="HUY65" s="1"/>
      <c r="HUZ65" s="1"/>
      <c r="HVA65" s="1"/>
      <c r="HVB65" s="1"/>
      <c r="HVC65" s="1"/>
      <c r="HVD65" s="1"/>
      <c r="HVE65" s="1"/>
      <c r="HVF65" s="1"/>
      <c r="HVG65" s="1"/>
      <c r="HVH65" s="1"/>
      <c r="HVI65" s="1"/>
      <c r="HVJ65" s="1"/>
      <c r="HVK65" s="1"/>
      <c r="HVL65" s="1"/>
      <c r="HVM65" s="1"/>
      <c r="HVN65" s="1"/>
      <c r="HVO65" s="1"/>
      <c r="HVP65" s="1"/>
      <c r="HVQ65" s="1"/>
      <c r="HVR65" s="1"/>
      <c r="HVS65" s="1"/>
      <c r="HVT65" s="1"/>
      <c r="HVU65" s="1"/>
      <c r="HVV65" s="1"/>
      <c r="HVW65" s="1"/>
      <c r="HVX65" s="1"/>
      <c r="HVY65" s="1"/>
      <c r="HVZ65" s="1"/>
      <c r="HWA65" s="1"/>
      <c r="HWB65" s="1"/>
      <c r="HWC65" s="1"/>
      <c r="HWD65" s="1"/>
      <c r="HWE65" s="1"/>
      <c r="HWF65" s="1"/>
      <c r="HWG65" s="1"/>
      <c r="HWH65" s="1"/>
      <c r="HWI65" s="1"/>
      <c r="HWJ65" s="1"/>
      <c r="HWK65" s="1"/>
      <c r="HWL65" s="1"/>
      <c r="HWM65" s="1"/>
      <c r="HWN65" s="1"/>
      <c r="HWO65" s="1"/>
      <c r="HWP65" s="1"/>
      <c r="HWQ65" s="1"/>
      <c r="HWR65" s="1"/>
      <c r="HWS65" s="1"/>
      <c r="HWT65" s="1"/>
      <c r="HWU65" s="1"/>
      <c r="HWV65" s="1"/>
      <c r="HWW65" s="1"/>
      <c r="HWX65" s="1"/>
      <c r="HWY65" s="1"/>
      <c r="HWZ65" s="1"/>
      <c r="HXA65" s="1"/>
      <c r="HXB65" s="1"/>
      <c r="HXC65" s="1"/>
      <c r="HXD65" s="1"/>
      <c r="HXE65" s="1"/>
      <c r="HXF65" s="1"/>
      <c r="HXG65" s="1"/>
      <c r="HXH65" s="1"/>
      <c r="HXI65" s="1"/>
      <c r="HXJ65" s="1"/>
      <c r="HXK65" s="1"/>
      <c r="HXL65" s="1"/>
      <c r="HXM65" s="1"/>
      <c r="HXN65" s="1"/>
      <c r="HXO65" s="1"/>
      <c r="HXP65" s="1"/>
      <c r="HXQ65" s="1"/>
      <c r="HXR65" s="1"/>
      <c r="HXS65" s="1"/>
      <c r="HXT65" s="1"/>
      <c r="HXU65" s="1"/>
      <c r="HXV65" s="1"/>
      <c r="HXW65" s="1"/>
      <c r="HXX65" s="1"/>
      <c r="HXY65" s="1"/>
      <c r="HXZ65" s="1"/>
      <c r="HYA65" s="1"/>
      <c r="HYB65" s="1"/>
      <c r="HYC65" s="1"/>
      <c r="HYD65" s="1"/>
      <c r="HYE65" s="1"/>
      <c r="HYF65" s="1"/>
      <c r="HYG65" s="1"/>
      <c r="HYH65" s="1"/>
      <c r="HYI65" s="1"/>
      <c r="HYJ65" s="1"/>
      <c r="HYK65" s="1"/>
      <c r="HYL65" s="1"/>
      <c r="HYM65" s="1"/>
      <c r="HYN65" s="1"/>
      <c r="HYO65" s="1"/>
      <c r="HYP65" s="1"/>
      <c r="HYQ65" s="1"/>
      <c r="HYR65" s="1"/>
      <c r="HYS65" s="1"/>
      <c r="HYT65" s="1"/>
      <c r="HYU65" s="1"/>
      <c r="HYV65" s="1"/>
      <c r="HYW65" s="1"/>
      <c r="HYX65" s="1"/>
      <c r="HYY65" s="1"/>
      <c r="HYZ65" s="1"/>
      <c r="HZA65" s="1"/>
      <c r="HZB65" s="1"/>
      <c r="HZC65" s="1"/>
      <c r="HZD65" s="1"/>
      <c r="HZE65" s="1"/>
      <c r="HZF65" s="1"/>
      <c r="HZG65" s="1"/>
      <c r="HZH65" s="1"/>
      <c r="HZI65" s="1"/>
      <c r="HZJ65" s="1"/>
      <c r="HZK65" s="1"/>
      <c r="HZL65" s="1"/>
      <c r="HZM65" s="1"/>
      <c r="HZN65" s="1"/>
      <c r="HZO65" s="1"/>
      <c r="HZP65" s="1"/>
      <c r="HZQ65" s="1"/>
      <c r="HZR65" s="1"/>
      <c r="HZS65" s="1"/>
      <c r="HZT65" s="1"/>
      <c r="HZU65" s="1"/>
      <c r="HZV65" s="1"/>
      <c r="HZW65" s="1"/>
      <c r="HZX65" s="1"/>
      <c r="HZY65" s="1"/>
      <c r="HZZ65" s="1"/>
      <c r="IAA65" s="1"/>
      <c r="IAB65" s="1"/>
      <c r="IAC65" s="1"/>
      <c r="IAD65" s="1"/>
      <c r="IAE65" s="1"/>
      <c r="IAF65" s="1"/>
      <c r="IAG65" s="1"/>
      <c r="IAH65" s="1"/>
      <c r="IAI65" s="1"/>
      <c r="IAJ65" s="1"/>
      <c r="IAK65" s="1"/>
      <c r="IAL65" s="1"/>
      <c r="IAM65" s="1"/>
      <c r="IAN65" s="1"/>
      <c r="IAO65" s="1"/>
      <c r="IAP65" s="1"/>
      <c r="IAQ65" s="1"/>
      <c r="IAR65" s="1"/>
      <c r="IAS65" s="1"/>
      <c r="IAT65" s="1"/>
      <c r="IAU65" s="1"/>
      <c r="IAV65" s="1"/>
      <c r="IAW65" s="1"/>
      <c r="IAX65" s="1"/>
      <c r="IAY65" s="1"/>
      <c r="IAZ65" s="1"/>
      <c r="IBA65" s="1"/>
      <c r="IBB65" s="1"/>
      <c r="IBC65" s="1"/>
      <c r="IBD65" s="1"/>
      <c r="IBE65" s="1"/>
      <c r="IBF65" s="1"/>
      <c r="IBG65" s="1"/>
      <c r="IBH65" s="1"/>
      <c r="IBI65" s="1"/>
      <c r="IBJ65" s="1"/>
      <c r="IBK65" s="1"/>
      <c r="IBL65" s="1"/>
      <c r="IBM65" s="1"/>
      <c r="IBN65" s="1"/>
      <c r="IBO65" s="1"/>
      <c r="IBP65" s="1"/>
      <c r="IBQ65" s="1"/>
      <c r="IBR65" s="1"/>
      <c r="IBS65" s="1"/>
      <c r="IBT65" s="1"/>
      <c r="IBU65" s="1"/>
      <c r="IBV65" s="1"/>
      <c r="IBW65" s="1"/>
      <c r="IBX65" s="1"/>
      <c r="IBY65" s="1"/>
      <c r="IBZ65" s="1"/>
      <c r="ICA65" s="1"/>
      <c r="ICB65" s="1"/>
      <c r="ICC65" s="1"/>
      <c r="ICD65" s="1"/>
      <c r="ICE65" s="1"/>
      <c r="ICF65" s="1"/>
      <c r="ICG65" s="1"/>
      <c r="ICH65" s="1"/>
      <c r="ICI65" s="1"/>
      <c r="ICJ65" s="1"/>
      <c r="ICK65" s="1"/>
      <c r="ICL65" s="1"/>
      <c r="ICM65" s="1"/>
      <c r="ICN65" s="1"/>
      <c r="ICO65" s="1"/>
      <c r="ICP65" s="1"/>
      <c r="ICQ65" s="1"/>
      <c r="ICR65" s="1"/>
      <c r="ICS65" s="1"/>
      <c r="ICT65" s="1"/>
      <c r="ICU65" s="1"/>
      <c r="ICV65" s="1"/>
      <c r="ICW65" s="1"/>
      <c r="ICX65" s="1"/>
      <c r="ICY65" s="1"/>
      <c r="ICZ65" s="1"/>
      <c r="IDA65" s="1"/>
      <c r="IDB65" s="1"/>
      <c r="IDC65" s="1"/>
      <c r="IDD65" s="1"/>
      <c r="IDE65" s="1"/>
      <c r="IDF65" s="1"/>
      <c r="IDG65" s="1"/>
      <c r="IDH65" s="1"/>
      <c r="IDI65" s="1"/>
      <c r="IDJ65" s="1"/>
      <c r="IDK65" s="1"/>
      <c r="IDL65" s="1"/>
      <c r="IDM65" s="1"/>
      <c r="IDN65" s="1"/>
      <c r="IDO65" s="1"/>
      <c r="IDP65" s="1"/>
      <c r="IDQ65" s="1"/>
      <c r="IDR65" s="1"/>
      <c r="IDS65" s="1"/>
      <c r="IDT65" s="1"/>
      <c r="IDU65" s="1"/>
      <c r="IDV65" s="1"/>
      <c r="IDW65" s="1"/>
      <c r="IDX65" s="1"/>
      <c r="IDY65" s="1"/>
      <c r="IDZ65" s="1"/>
      <c r="IEA65" s="1"/>
      <c r="IEB65" s="1"/>
      <c r="IEC65" s="1"/>
      <c r="IED65" s="1"/>
      <c r="IEE65" s="1"/>
      <c r="IEF65" s="1"/>
      <c r="IEG65" s="1"/>
      <c r="IEH65" s="1"/>
      <c r="IEI65" s="1"/>
      <c r="IEJ65" s="1"/>
      <c r="IEK65" s="1"/>
      <c r="IEL65" s="1"/>
      <c r="IEM65" s="1"/>
      <c r="IEN65" s="1"/>
      <c r="IEO65" s="1"/>
      <c r="IEP65" s="1"/>
      <c r="IEQ65" s="1"/>
      <c r="IER65" s="1"/>
      <c r="IES65" s="1"/>
      <c r="IET65" s="1"/>
      <c r="IEU65" s="1"/>
      <c r="IEV65" s="1"/>
      <c r="IEW65" s="1"/>
      <c r="IEX65" s="1"/>
      <c r="IEY65" s="1"/>
      <c r="IEZ65" s="1"/>
      <c r="IFA65" s="1"/>
      <c r="IFB65" s="1"/>
      <c r="IFC65" s="1"/>
      <c r="IFD65" s="1"/>
      <c r="IFE65" s="1"/>
      <c r="IFF65" s="1"/>
      <c r="IFG65" s="1"/>
      <c r="IFH65" s="1"/>
      <c r="IFI65" s="1"/>
      <c r="IFJ65" s="1"/>
      <c r="IFK65" s="1"/>
      <c r="IFL65" s="1"/>
      <c r="IFM65" s="1"/>
      <c r="IFN65" s="1"/>
      <c r="IFO65" s="1"/>
      <c r="IFP65" s="1"/>
      <c r="IFQ65" s="1"/>
      <c r="IFR65" s="1"/>
      <c r="IFS65" s="1"/>
      <c r="IFT65" s="1"/>
      <c r="IFU65" s="1"/>
      <c r="IFV65" s="1"/>
      <c r="IFW65" s="1"/>
      <c r="IFX65" s="1"/>
      <c r="IFY65" s="1"/>
      <c r="IFZ65" s="1"/>
      <c r="IGA65" s="1"/>
      <c r="IGB65" s="1"/>
      <c r="IGC65" s="1"/>
      <c r="IGD65" s="1"/>
      <c r="IGE65" s="1"/>
      <c r="IGF65" s="1"/>
      <c r="IGG65" s="1"/>
      <c r="IGH65" s="1"/>
      <c r="IGI65" s="1"/>
      <c r="IGJ65" s="1"/>
      <c r="IGK65" s="1"/>
      <c r="IGL65" s="1"/>
      <c r="IGM65" s="1"/>
      <c r="IGN65" s="1"/>
      <c r="IGO65" s="1"/>
      <c r="IGP65" s="1"/>
      <c r="IGQ65" s="1"/>
      <c r="IGR65" s="1"/>
      <c r="IGS65" s="1"/>
      <c r="IGT65" s="1"/>
      <c r="IGU65" s="1"/>
      <c r="IGV65" s="1"/>
      <c r="IGW65" s="1"/>
      <c r="IGX65" s="1"/>
      <c r="IGY65" s="1"/>
      <c r="IGZ65" s="1"/>
      <c r="IHA65" s="1"/>
      <c r="IHB65" s="1"/>
      <c r="IHC65" s="1"/>
      <c r="IHD65" s="1"/>
      <c r="IHE65" s="1"/>
      <c r="IHF65" s="1"/>
      <c r="IHG65" s="1"/>
      <c r="IHH65" s="1"/>
      <c r="IHI65" s="1"/>
      <c r="IHJ65" s="1"/>
      <c r="IHK65" s="1"/>
      <c r="IHL65" s="1"/>
      <c r="IHM65" s="1"/>
      <c r="IHN65" s="1"/>
      <c r="IHO65" s="1"/>
      <c r="IHP65" s="1"/>
      <c r="IHQ65" s="1"/>
      <c r="IHR65" s="1"/>
      <c r="IHS65" s="1"/>
      <c r="IHT65" s="1"/>
      <c r="IHU65" s="1"/>
      <c r="IHV65" s="1"/>
      <c r="IHW65" s="1"/>
      <c r="IHX65" s="1"/>
      <c r="IHY65" s="1"/>
      <c r="IHZ65" s="1"/>
      <c r="IIA65" s="1"/>
      <c r="IIB65" s="1"/>
      <c r="IIC65" s="1"/>
      <c r="IID65" s="1"/>
      <c r="IIE65" s="1"/>
      <c r="IIF65" s="1"/>
      <c r="IIG65" s="1"/>
      <c r="IIH65" s="1"/>
      <c r="III65" s="1"/>
      <c r="IIJ65" s="1"/>
      <c r="IIK65" s="1"/>
      <c r="IIL65" s="1"/>
      <c r="IIM65" s="1"/>
      <c r="IIN65" s="1"/>
      <c r="IIO65" s="1"/>
      <c r="IIP65" s="1"/>
      <c r="IIQ65" s="1"/>
      <c r="IIR65" s="1"/>
      <c r="IIS65" s="1"/>
      <c r="IIT65" s="1"/>
      <c r="IIU65" s="1"/>
      <c r="IIV65" s="1"/>
      <c r="IIW65" s="1"/>
      <c r="IIX65" s="1"/>
      <c r="IIY65" s="1"/>
      <c r="IIZ65" s="1"/>
      <c r="IJA65" s="1"/>
      <c r="IJB65" s="1"/>
      <c r="IJC65" s="1"/>
      <c r="IJD65" s="1"/>
      <c r="IJE65" s="1"/>
      <c r="IJF65" s="1"/>
      <c r="IJG65" s="1"/>
      <c r="IJH65" s="1"/>
      <c r="IJI65" s="1"/>
      <c r="IJJ65" s="1"/>
      <c r="IJK65" s="1"/>
      <c r="IJL65" s="1"/>
      <c r="IJM65" s="1"/>
      <c r="IJN65" s="1"/>
      <c r="IJO65" s="1"/>
      <c r="IJP65" s="1"/>
      <c r="IJQ65" s="1"/>
      <c r="IJR65" s="1"/>
      <c r="IJS65" s="1"/>
      <c r="IJT65" s="1"/>
      <c r="IJU65" s="1"/>
      <c r="IJV65" s="1"/>
      <c r="IJW65" s="1"/>
      <c r="IJX65" s="1"/>
      <c r="IJY65" s="1"/>
      <c r="IJZ65" s="1"/>
      <c r="IKA65" s="1"/>
      <c r="IKB65" s="1"/>
      <c r="IKC65" s="1"/>
      <c r="IKD65" s="1"/>
      <c r="IKE65" s="1"/>
      <c r="IKF65" s="1"/>
      <c r="IKG65" s="1"/>
      <c r="IKH65" s="1"/>
      <c r="IKI65" s="1"/>
      <c r="IKJ65" s="1"/>
      <c r="IKK65" s="1"/>
      <c r="IKL65" s="1"/>
      <c r="IKM65" s="1"/>
      <c r="IKN65" s="1"/>
      <c r="IKO65" s="1"/>
      <c r="IKP65" s="1"/>
      <c r="IKQ65" s="1"/>
      <c r="IKR65" s="1"/>
      <c r="IKS65" s="1"/>
      <c r="IKT65" s="1"/>
      <c r="IKU65" s="1"/>
      <c r="IKV65" s="1"/>
      <c r="IKW65" s="1"/>
      <c r="IKX65" s="1"/>
      <c r="IKY65" s="1"/>
      <c r="IKZ65" s="1"/>
      <c r="ILA65" s="1"/>
      <c r="ILB65" s="1"/>
      <c r="ILC65" s="1"/>
      <c r="ILD65" s="1"/>
      <c r="ILE65" s="1"/>
      <c r="ILF65" s="1"/>
      <c r="ILG65" s="1"/>
      <c r="ILH65" s="1"/>
      <c r="ILI65" s="1"/>
      <c r="ILJ65" s="1"/>
      <c r="ILK65" s="1"/>
      <c r="ILL65" s="1"/>
      <c r="ILM65" s="1"/>
      <c r="ILN65" s="1"/>
      <c r="ILO65" s="1"/>
      <c r="ILP65" s="1"/>
      <c r="ILQ65" s="1"/>
      <c r="ILR65" s="1"/>
      <c r="ILS65" s="1"/>
      <c r="ILT65" s="1"/>
      <c r="ILU65" s="1"/>
      <c r="ILV65" s="1"/>
      <c r="ILW65" s="1"/>
      <c r="ILX65" s="1"/>
      <c r="ILY65" s="1"/>
      <c r="ILZ65" s="1"/>
      <c r="IMA65" s="1"/>
      <c r="IMB65" s="1"/>
      <c r="IMC65" s="1"/>
      <c r="IMD65" s="1"/>
      <c r="IME65" s="1"/>
      <c r="IMF65" s="1"/>
      <c r="IMG65" s="1"/>
      <c r="IMH65" s="1"/>
      <c r="IMI65" s="1"/>
      <c r="IMJ65" s="1"/>
      <c r="IMK65" s="1"/>
      <c r="IML65" s="1"/>
      <c r="IMM65" s="1"/>
      <c r="IMN65" s="1"/>
      <c r="IMO65" s="1"/>
      <c r="IMP65" s="1"/>
      <c r="IMQ65" s="1"/>
      <c r="IMR65" s="1"/>
      <c r="IMS65" s="1"/>
      <c r="IMT65" s="1"/>
      <c r="IMU65" s="1"/>
      <c r="IMV65" s="1"/>
      <c r="IMW65" s="1"/>
      <c r="IMX65" s="1"/>
      <c r="IMY65" s="1"/>
      <c r="IMZ65" s="1"/>
      <c r="INA65" s="1"/>
      <c r="INB65" s="1"/>
      <c r="INC65" s="1"/>
      <c r="IND65" s="1"/>
      <c r="INE65" s="1"/>
      <c r="INF65" s="1"/>
      <c r="ING65" s="1"/>
      <c r="INH65" s="1"/>
      <c r="INI65" s="1"/>
      <c r="INJ65" s="1"/>
      <c r="INK65" s="1"/>
      <c r="INL65" s="1"/>
      <c r="INM65" s="1"/>
      <c r="INN65" s="1"/>
      <c r="INO65" s="1"/>
      <c r="INP65" s="1"/>
      <c r="INQ65" s="1"/>
      <c r="INR65" s="1"/>
      <c r="INS65" s="1"/>
      <c r="INT65" s="1"/>
      <c r="INU65" s="1"/>
      <c r="INV65" s="1"/>
      <c r="INW65" s="1"/>
      <c r="INX65" s="1"/>
      <c r="INY65" s="1"/>
      <c r="INZ65" s="1"/>
      <c r="IOA65" s="1"/>
      <c r="IOB65" s="1"/>
      <c r="IOC65" s="1"/>
      <c r="IOD65" s="1"/>
      <c r="IOE65" s="1"/>
      <c r="IOF65" s="1"/>
      <c r="IOG65" s="1"/>
      <c r="IOH65" s="1"/>
      <c r="IOI65" s="1"/>
      <c r="IOJ65" s="1"/>
      <c r="IOK65" s="1"/>
      <c r="IOL65" s="1"/>
      <c r="IOM65" s="1"/>
      <c r="ION65" s="1"/>
      <c r="IOO65" s="1"/>
      <c r="IOP65" s="1"/>
      <c r="IOQ65" s="1"/>
      <c r="IOR65" s="1"/>
      <c r="IOS65" s="1"/>
      <c r="IOT65" s="1"/>
      <c r="IOU65" s="1"/>
      <c r="IOV65" s="1"/>
      <c r="IOW65" s="1"/>
      <c r="IOX65" s="1"/>
      <c r="IOY65" s="1"/>
      <c r="IOZ65" s="1"/>
      <c r="IPA65" s="1"/>
      <c r="IPB65" s="1"/>
      <c r="IPC65" s="1"/>
      <c r="IPD65" s="1"/>
      <c r="IPE65" s="1"/>
      <c r="IPF65" s="1"/>
      <c r="IPG65" s="1"/>
      <c r="IPH65" s="1"/>
      <c r="IPI65" s="1"/>
      <c r="IPJ65" s="1"/>
      <c r="IPK65" s="1"/>
      <c r="IPL65" s="1"/>
      <c r="IPM65" s="1"/>
      <c r="IPN65" s="1"/>
      <c r="IPO65" s="1"/>
      <c r="IPP65" s="1"/>
      <c r="IPQ65" s="1"/>
      <c r="IPR65" s="1"/>
      <c r="IPS65" s="1"/>
      <c r="IPT65" s="1"/>
      <c r="IPU65" s="1"/>
      <c r="IPV65" s="1"/>
      <c r="IPW65" s="1"/>
      <c r="IPX65" s="1"/>
      <c r="IPY65" s="1"/>
      <c r="IPZ65" s="1"/>
      <c r="IQA65" s="1"/>
      <c r="IQB65" s="1"/>
      <c r="IQC65" s="1"/>
      <c r="IQD65" s="1"/>
      <c r="IQE65" s="1"/>
      <c r="IQF65" s="1"/>
      <c r="IQG65" s="1"/>
      <c r="IQH65" s="1"/>
      <c r="IQI65" s="1"/>
      <c r="IQJ65" s="1"/>
      <c r="IQK65" s="1"/>
      <c r="IQL65" s="1"/>
      <c r="IQM65" s="1"/>
      <c r="IQN65" s="1"/>
      <c r="IQO65" s="1"/>
      <c r="IQP65" s="1"/>
      <c r="IQQ65" s="1"/>
      <c r="IQR65" s="1"/>
      <c r="IQS65" s="1"/>
      <c r="IQT65" s="1"/>
      <c r="IQU65" s="1"/>
      <c r="IQV65" s="1"/>
      <c r="IQW65" s="1"/>
      <c r="IQX65" s="1"/>
      <c r="IQY65" s="1"/>
      <c r="IQZ65" s="1"/>
      <c r="IRA65" s="1"/>
      <c r="IRB65" s="1"/>
      <c r="IRC65" s="1"/>
      <c r="IRD65" s="1"/>
      <c r="IRE65" s="1"/>
      <c r="IRF65" s="1"/>
      <c r="IRG65" s="1"/>
      <c r="IRH65" s="1"/>
      <c r="IRI65" s="1"/>
      <c r="IRJ65" s="1"/>
      <c r="IRK65" s="1"/>
      <c r="IRL65" s="1"/>
      <c r="IRM65" s="1"/>
      <c r="IRN65" s="1"/>
      <c r="IRO65" s="1"/>
      <c r="IRP65" s="1"/>
      <c r="IRQ65" s="1"/>
      <c r="IRR65" s="1"/>
      <c r="IRS65" s="1"/>
      <c r="IRT65" s="1"/>
      <c r="IRU65" s="1"/>
      <c r="IRV65" s="1"/>
      <c r="IRW65" s="1"/>
      <c r="IRX65" s="1"/>
      <c r="IRY65" s="1"/>
      <c r="IRZ65" s="1"/>
      <c r="ISA65" s="1"/>
      <c r="ISB65" s="1"/>
      <c r="ISC65" s="1"/>
      <c r="ISD65" s="1"/>
      <c r="ISE65" s="1"/>
      <c r="ISF65" s="1"/>
      <c r="ISG65" s="1"/>
      <c r="ISH65" s="1"/>
      <c r="ISI65" s="1"/>
      <c r="ISJ65" s="1"/>
      <c r="ISK65" s="1"/>
      <c r="ISL65" s="1"/>
      <c r="ISM65" s="1"/>
      <c r="ISN65" s="1"/>
      <c r="ISO65" s="1"/>
      <c r="ISP65" s="1"/>
      <c r="ISQ65" s="1"/>
      <c r="ISR65" s="1"/>
      <c r="ISS65" s="1"/>
      <c r="IST65" s="1"/>
      <c r="ISU65" s="1"/>
      <c r="ISV65" s="1"/>
      <c r="ISW65" s="1"/>
      <c r="ISX65" s="1"/>
      <c r="ISY65" s="1"/>
      <c r="ISZ65" s="1"/>
      <c r="ITA65" s="1"/>
      <c r="ITB65" s="1"/>
      <c r="ITC65" s="1"/>
      <c r="ITD65" s="1"/>
      <c r="ITE65" s="1"/>
      <c r="ITF65" s="1"/>
      <c r="ITG65" s="1"/>
      <c r="ITH65" s="1"/>
      <c r="ITI65" s="1"/>
      <c r="ITJ65" s="1"/>
      <c r="ITK65" s="1"/>
      <c r="ITL65" s="1"/>
      <c r="ITM65" s="1"/>
      <c r="ITN65" s="1"/>
      <c r="ITO65" s="1"/>
      <c r="ITP65" s="1"/>
      <c r="ITQ65" s="1"/>
      <c r="ITR65" s="1"/>
      <c r="ITS65" s="1"/>
      <c r="ITT65" s="1"/>
      <c r="ITU65" s="1"/>
      <c r="ITV65" s="1"/>
      <c r="ITW65" s="1"/>
      <c r="ITX65" s="1"/>
      <c r="ITY65" s="1"/>
      <c r="ITZ65" s="1"/>
      <c r="IUA65" s="1"/>
      <c r="IUB65" s="1"/>
      <c r="IUC65" s="1"/>
      <c r="IUD65" s="1"/>
      <c r="IUE65" s="1"/>
      <c r="IUF65" s="1"/>
      <c r="IUG65" s="1"/>
      <c r="IUH65" s="1"/>
      <c r="IUI65" s="1"/>
      <c r="IUJ65" s="1"/>
      <c r="IUK65" s="1"/>
      <c r="IUL65" s="1"/>
      <c r="IUM65" s="1"/>
      <c r="IUN65" s="1"/>
      <c r="IUO65" s="1"/>
      <c r="IUP65" s="1"/>
      <c r="IUQ65" s="1"/>
      <c r="IUR65" s="1"/>
      <c r="IUS65" s="1"/>
      <c r="IUT65" s="1"/>
      <c r="IUU65" s="1"/>
      <c r="IUV65" s="1"/>
      <c r="IUW65" s="1"/>
      <c r="IUX65" s="1"/>
      <c r="IUY65" s="1"/>
      <c r="IUZ65" s="1"/>
      <c r="IVA65" s="1"/>
      <c r="IVB65" s="1"/>
      <c r="IVC65" s="1"/>
      <c r="IVD65" s="1"/>
      <c r="IVE65" s="1"/>
      <c r="IVF65" s="1"/>
      <c r="IVG65" s="1"/>
      <c r="IVH65" s="1"/>
      <c r="IVI65" s="1"/>
      <c r="IVJ65" s="1"/>
      <c r="IVK65" s="1"/>
      <c r="IVL65" s="1"/>
      <c r="IVM65" s="1"/>
      <c r="IVN65" s="1"/>
      <c r="IVO65" s="1"/>
      <c r="IVP65" s="1"/>
      <c r="IVQ65" s="1"/>
      <c r="IVR65" s="1"/>
      <c r="IVS65" s="1"/>
      <c r="IVT65" s="1"/>
      <c r="IVU65" s="1"/>
      <c r="IVV65" s="1"/>
      <c r="IVW65" s="1"/>
      <c r="IVX65" s="1"/>
      <c r="IVY65" s="1"/>
      <c r="IVZ65" s="1"/>
      <c r="IWA65" s="1"/>
      <c r="IWB65" s="1"/>
      <c r="IWC65" s="1"/>
      <c r="IWD65" s="1"/>
      <c r="IWE65" s="1"/>
      <c r="IWF65" s="1"/>
      <c r="IWG65" s="1"/>
      <c r="IWH65" s="1"/>
      <c r="IWI65" s="1"/>
      <c r="IWJ65" s="1"/>
      <c r="IWK65" s="1"/>
      <c r="IWL65" s="1"/>
      <c r="IWM65" s="1"/>
      <c r="IWN65" s="1"/>
      <c r="IWO65" s="1"/>
      <c r="IWP65" s="1"/>
      <c r="IWQ65" s="1"/>
      <c r="IWR65" s="1"/>
      <c r="IWS65" s="1"/>
      <c r="IWT65" s="1"/>
      <c r="IWU65" s="1"/>
      <c r="IWV65" s="1"/>
      <c r="IWW65" s="1"/>
      <c r="IWX65" s="1"/>
      <c r="IWY65" s="1"/>
      <c r="IWZ65" s="1"/>
      <c r="IXA65" s="1"/>
      <c r="IXB65" s="1"/>
      <c r="IXC65" s="1"/>
      <c r="IXD65" s="1"/>
      <c r="IXE65" s="1"/>
      <c r="IXF65" s="1"/>
      <c r="IXG65" s="1"/>
      <c r="IXH65" s="1"/>
      <c r="IXI65" s="1"/>
      <c r="IXJ65" s="1"/>
      <c r="IXK65" s="1"/>
      <c r="IXL65" s="1"/>
      <c r="IXM65" s="1"/>
      <c r="IXN65" s="1"/>
      <c r="IXO65" s="1"/>
      <c r="IXP65" s="1"/>
      <c r="IXQ65" s="1"/>
      <c r="IXR65" s="1"/>
      <c r="IXS65" s="1"/>
      <c r="IXT65" s="1"/>
      <c r="IXU65" s="1"/>
      <c r="IXV65" s="1"/>
      <c r="IXW65" s="1"/>
      <c r="IXX65" s="1"/>
      <c r="IXY65" s="1"/>
      <c r="IXZ65" s="1"/>
      <c r="IYA65" s="1"/>
      <c r="IYB65" s="1"/>
      <c r="IYC65" s="1"/>
      <c r="IYD65" s="1"/>
      <c r="IYE65" s="1"/>
      <c r="IYF65" s="1"/>
      <c r="IYG65" s="1"/>
      <c r="IYH65" s="1"/>
      <c r="IYI65" s="1"/>
      <c r="IYJ65" s="1"/>
      <c r="IYK65" s="1"/>
      <c r="IYL65" s="1"/>
      <c r="IYM65" s="1"/>
      <c r="IYN65" s="1"/>
      <c r="IYO65" s="1"/>
      <c r="IYP65" s="1"/>
      <c r="IYQ65" s="1"/>
      <c r="IYR65" s="1"/>
      <c r="IYS65" s="1"/>
      <c r="IYT65" s="1"/>
      <c r="IYU65" s="1"/>
      <c r="IYV65" s="1"/>
      <c r="IYW65" s="1"/>
      <c r="IYX65" s="1"/>
      <c r="IYY65" s="1"/>
      <c r="IYZ65" s="1"/>
      <c r="IZA65" s="1"/>
      <c r="IZB65" s="1"/>
      <c r="IZC65" s="1"/>
      <c r="IZD65" s="1"/>
      <c r="IZE65" s="1"/>
      <c r="IZF65" s="1"/>
      <c r="IZG65" s="1"/>
      <c r="IZH65" s="1"/>
      <c r="IZI65" s="1"/>
      <c r="IZJ65" s="1"/>
      <c r="IZK65" s="1"/>
      <c r="IZL65" s="1"/>
      <c r="IZM65" s="1"/>
      <c r="IZN65" s="1"/>
      <c r="IZO65" s="1"/>
      <c r="IZP65" s="1"/>
      <c r="IZQ65" s="1"/>
      <c r="IZR65" s="1"/>
      <c r="IZS65" s="1"/>
      <c r="IZT65" s="1"/>
      <c r="IZU65" s="1"/>
      <c r="IZV65" s="1"/>
      <c r="IZW65" s="1"/>
      <c r="IZX65" s="1"/>
      <c r="IZY65" s="1"/>
      <c r="IZZ65" s="1"/>
      <c r="JAA65" s="1"/>
      <c r="JAB65" s="1"/>
      <c r="JAC65" s="1"/>
      <c r="JAD65" s="1"/>
      <c r="JAE65" s="1"/>
      <c r="JAF65" s="1"/>
      <c r="JAG65" s="1"/>
      <c r="JAH65" s="1"/>
      <c r="JAI65" s="1"/>
      <c r="JAJ65" s="1"/>
      <c r="JAK65" s="1"/>
      <c r="JAL65" s="1"/>
      <c r="JAM65" s="1"/>
      <c r="JAN65" s="1"/>
      <c r="JAO65" s="1"/>
      <c r="JAP65" s="1"/>
      <c r="JAQ65" s="1"/>
      <c r="JAR65" s="1"/>
      <c r="JAS65" s="1"/>
      <c r="JAT65" s="1"/>
      <c r="JAU65" s="1"/>
      <c r="JAV65" s="1"/>
      <c r="JAW65" s="1"/>
      <c r="JAX65" s="1"/>
      <c r="JAY65" s="1"/>
      <c r="JAZ65" s="1"/>
      <c r="JBA65" s="1"/>
      <c r="JBB65" s="1"/>
      <c r="JBC65" s="1"/>
      <c r="JBD65" s="1"/>
      <c r="JBE65" s="1"/>
      <c r="JBF65" s="1"/>
      <c r="JBG65" s="1"/>
      <c r="JBH65" s="1"/>
      <c r="JBI65" s="1"/>
      <c r="JBJ65" s="1"/>
      <c r="JBK65" s="1"/>
      <c r="JBL65" s="1"/>
      <c r="JBM65" s="1"/>
      <c r="JBN65" s="1"/>
      <c r="JBO65" s="1"/>
      <c r="JBP65" s="1"/>
      <c r="JBQ65" s="1"/>
      <c r="JBR65" s="1"/>
      <c r="JBS65" s="1"/>
      <c r="JBT65" s="1"/>
      <c r="JBU65" s="1"/>
      <c r="JBV65" s="1"/>
      <c r="JBW65" s="1"/>
      <c r="JBX65" s="1"/>
      <c r="JBY65" s="1"/>
      <c r="JBZ65" s="1"/>
      <c r="JCA65" s="1"/>
      <c r="JCB65" s="1"/>
      <c r="JCC65" s="1"/>
      <c r="JCD65" s="1"/>
      <c r="JCE65" s="1"/>
      <c r="JCF65" s="1"/>
      <c r="JCG65" s="1"/>
      <c r="JCH65" s="1"/>
      <c r="JCI65" s="1"/>
      <c r="JCJ65" s="1"/>
      <c r="JCK65" s="1"/>
      <c r="JCL65" s="1"/>
      <c r="JCM65" s="1"/>
      <c r="JCN65" s="1"/>
      <c r="JCO65" s="1"/>
      <c r="JCP65" s="1"/>
      <c r="JCQ65" s="1"/>
      <c r="JCR65" s="1"/>
      <c r="JCS65" s="1"/>
      <c r="JCT65" s="1"/>
      <c r="JCU65" s="1"/>
      <c r="JCV65" s="1"/>
      <c r="JCW65" s="1"/>
      <c r="JCX65" s="1"/>
      <c r="JCY65" s="1"/>
      <c r="JCZ65" s="1"/>
      <c r="JDA65" s="1"/>
      <c r="JDB65" s="1"/>
      <c r="JDC65" s="1"/>
      <c r="JDD65" s="1"/>
      <c r="JDE65" s="1"/>
      <c r="JDF65" s="1"/>
      <c r="JDG65" s="1"/>
      <c r="JDH65" s="1"/>
      <c r="JDI65" s="1"/>
      <c r="JDJ65" s="1"/>
      <c r="JDK65" s="1"/>
      <c r="JDL65" s="1"/>
      <c r="JDM65" s="1"/>
      <c r="JDN65" s="1"/>
      <c r="JDO65" s="1"/>
      <c r="JDP65" s="1"/>
      <c r="JDQ65" s="1"/>
      <c r="JDR65" s="1"/>
      <c r="JDS65" s="1"/>
      <c r="JDT65" s="1"/>
      <c r="JDU65" s="1"/>
      <c r="JDV65" s="1"/>
      <c r="JDW65" s="1"/>
      <c r="JDX65" s="1"/>
      <c r="JDY65" s="1"/>
      <c r="JDZ65" s="1"/>
      <c r="JEA65" s="1"/>
      <c r="JEB65" s="1"/>
      <c r="JEC65" s="1"/>
      <c r="JED65" s="1"/>
      <c r="JEE65" s="1"/>
      <c r="JEF65" s="1"/>
      <c r="JEG65" s="1"/>
      <c r="JEH65" s="1"/>
      <c r="JEI65" s="1"/>
      <c r="JEJ65" s="1"/>
      <c r="JEK65" s="1"/>
      <c r="JEL65" s="1"/>
      <c r="JEM65" s="1"/>
      <c r="JEN65" s="1"/>
      <c r="JEO65" s="1"/>
      <c r="JEP65" s="1"/>
      <c r="JEQ65" s="1"/>
      <c r="JER65" s="1"/>
      <c r="JES65" s="1"/>
      <c r="JET65" s="1"/>
      <c r="JEU65" s="1"/>
      <c r="JEV65" s="1"/>
      <c r="JEW65" s="1"/>
      <c r="JEX65" s="1"/>
      <c r="JEY65" s="1"/>
      <c r="JEZ65" s="1"/>
      <c r="JFA65" s="1"/>
      <c r="JFB65" s="1"/>
      <c r="JFC65" s="1"/>
      <c r="JFD65" s="1"/>
      <c r="JFE65" s="1"/>
      <c r="JFF65" s="1"/>
      <c r="JFG65" s="1"/>
      <c r="JFH65" s="1"/>
      <c r="JFI65" s="1"/>
      <c r="JFJ65" s="1"/>
      <c r="JFK65" s="1"/>
      <c r="JFL65" s="1"/>
      <c r="JFM65" s="1"/>
      <c r="JFN65" s="1"/>
      <c r="JFO65" s="1"/>
      <c r="JFP65" s="1"/>
      <c r="JFQ65" s="1"/>
      <c r="JFR65" s="1"/>
      <c r="JFS65" s="1"/>
      <c r="JFT65" s="1"/>
      <c r="JFU65" s="1"/>
      <c r="JFV65" s="1"/>
      <c r="JFW65" s="1"/>
      <c r="JFX65" s="1"/>
      <c r="JFY65" s="1"/>
      <c r="JFZ65" s="1"/>
      <c r="JGA65" s="1"/>
      <c r="JGB65" s="1"/>
      <c r="JGC65" s="1"/>
      <c r="JGD65" s="1"/>
      <c r="JGE65" s="1"/>
      <c r="JGF65" s="1"/>
      <c r="JGG65" s="1"/>
      <c r="JGH65" s="1"/>
      <c r="JGI65" s="1"/>
      <c r="JGJ65" s="1"/>
      <c r="JGK65" s="1"/>
      <c r="JGL65" s="1"/>
      <c r="JGM65" s="1"/>
      <c r="JGN65" s="1"/>
      <c r="JGO65" s="1"/>
      <c r="JGP65" s="1"/>
      <c r="JGQ65" s="1"/>
      <c r="JGR65" s="1"/>
      <c r="JGS65" s="1"/>
      <c r="JGT65" s="1"/>
      <c r="JGU65" s="1"/>
      <c r="JGV65" s="1"/>
      <c r="JGW65" s="1"/>
      <c r="JGX65" s="1"/>
      <c r="JGY65" s="1"/>
      <c r="JGZ65" s="1"/>
      <c r="JHA65" s="1"/>
      <c r="JHB65" s="1"/>
      <c r="JHC65" s="1"/>
      <c r="JHD65" s="1"/>
      <c r="JHE65" s="1"/>
      <c r="JHF65" s="1"/>
      <c r="JHG65" s="1"/>
      <c r="JHH65" s="1"/>
      <c r="JHI65" s="1"/>
      <c r="JHJ65" s="1"/>
      <c r="JHK65" s="1"/>
      <c r="JHL65" s="1"/>
      <c r="JHM65" s="1"/>
      <c r="JHN65" s="1"/>
      <c r="JHO65" s="1"/>
      <c r="JHP65" s="1"/>
      <c r="JHQ65" s="1"/>
      <c r="JHR65" s="1"/>
      <c r="JHS65" s="1"/>
      <c r="JHT65" s="1"/>
      <c r="JHU65" s="1"/>
      <c r="JHV65" s="1"/>
      <c r="JHW65" s="1"/>
      <c r="JHX65" s="1"/>
      <c r="JHY65" s="1"/>
      <c r="JHZ65" s="1"/>
      <c r="JIA65" s="1"/>
      <c r="JIB65" s="1"/>
      <c r="JIC65" s="1"/>
      <c r="JID65" s="1"/>
      <c r="JIE65" s="1"/>
      <c r="JIF65" s="1"/>
      <c r="JIG65" s="1"/>
      <c r="JIH65" s="1"/>
      <c r="JII65" s="1"/>
      <c r="JIJ65" s="1"/>
      <c r="JIK65" s="1"/>
      <c r="JIL65" s="1"/>
      <c r="JIM65" s="1"/>
      <c r="JIN65" s="1"/>
      <c r="JIO65" s="1"/>
      <c r="JIP65" s="1"/>
      <c r="JIQ65" s="1"/>
      <c r="JIR65" s="1"/>
      <c r="JIS65" s="1"/>
      <c r="JIT65" s="1"/>
      <c r="JIU65" s="1"/>
      <c r="JIV65" s="1"/>
      <c r="JIW65" s="1"/>
      <c r="JIX65" s="1"/>
      <c r="JIY65" s="1"/>
      <c r="JIZ65" s="1"/>
      <c r="JJA65" s="1"/>
      <c r="JJB65" s="1"/>
      <c r="JJC65" s="1"/>
      <c r="JJD65" s="1"/>
      <c r="JJE65" s="1"/>
      <c r="JJF65" s="1"/>
      <c r="JJG65" s="1"/>
      <c r="JJH65" s="1"/>
      <c r="JJI65" s="1"/>
      <c r="JJJ65" s="1"/>
      <c r="JJK65" s="1"/>
      <c r="JJL65" s="1"/>
      <c r="JJM65" s="1"/>
      <c r="JJN65" s="1"/>
      <c r="JJO65" s="1"/>
      <c r="JJP65" s="1"/>
      <c r="JJQ65" s="1"/>
      <c r="JJR65" s="1"/>
      <c r="JJS65" s="1"/>
      <c r="JJT65" s="1"/>
      <c r="JJU65" s="1"/>
      <c r="JJV65" s="1"/>
      <c r="JJW65" s="1"/>
      <c r="JJX65" s="1"/>
      <c r="JJY65" s="1"/>
      <c r="JJZ65" s="1"/>
      <c r="JKA65" s="1"/>
      <c r="JKB65" s="1"/>
      <c r="JKC65" s="1"/>
      <c r="JKD65" s="1"/>
      <c r="JKE65" s="1"/>
      <c r="JKF65" s="1"/>
      <c r="JKG65" s="1"/>
      <c r="JKH65" s="1"/>
      <c r="JKI65" s="1"/>
      <c r="JKJ65" s="1"/>
      <c r="JKK65" s="1"/>
      <c r="JKL65" s="1"/>
      <c r="JKM65" s="1"/>
      <c r="JKN65" s="1"/>
      <c r="JKO65" s="1"/>
      <c r="JKP65" s="1"/>
      <c r="JKQ65" s="1"/>
      <c r="JKR65" s="1"/>
      <c r="JKS65" s="1"/>
      <c r="JKT65" s="1"/>
      <c r="JKU65" s="1"/>
      <c r="JKV65" s="1"/>
      <c r="JKW65" s="1"/>
      <c r="JKX65" s="1"/>
      <c r="JKY65" s="1"/>
      <c r="JKZ65" s="1"/>
      <c r="JLA65" s="1"/>
      <c r="JLB65" s="1"/>
      <c r="JLC65" s="1"/>
      <c r="JLD65" s="1"/>
      <c r="JLE65" s="1"/>
      <c r="JLF65" s="1"/>
      <c r="JLG65" s="1"/>
      <c r="JLH65" s="1"/>
      <c r="JLI65" s="1"/>
      <c r="JLJ65" s="1"/>
      <c r="JLK65" s="1"/>
      <c r="JLL65" s="1"/>
      <c r="JLM65" s="1"/>
      <c r="JLN65" s="1"/>
      <c r="JLO65" s="1"/>
      <c r="JLP65" s="1"/>
      <c r="JLQ65" s="1"/>
      <c r="JLR65" s="1"/>
      <c r="JLS65" s="1"/>
      <c r="JLT65" s="1"/>
      <c r="JLU65" s="1"/>
      <c r="JLV65" s="1"/>
      <c r="JLW65" s="1"/>
      <c r="JLX65" s="1"/>
      <c r="JLY65" s="1"/>
      <c r="JLZ65" s="1"/>
      <c r="JMA65" s="1"/>
      <c r="JMB65" s="1"/>
      <c r="JMC65" s="1"/>
      <c r="JMD65" s="1"/>
      <c r="JME65" s="1"/>
      <c r="JMF65" s="1"/>
      <c r="JMG65" s="1"/>
      <c r="JMH65" s="1"/>
      <c r="JMI65" s="1"/>
      <c r="JMJ65" s="1"/>
      <c r="JMK65" s="1"/>
      <c r="JML65" s="1"/>
      <c r="JMM65" s="1"/>
      <c r="JMN65" s="1"/>
      <c r="JMO65" s="1"/>
      <c r="JMP65" s="1"/>
      <c r="JMQ65" s="1"/>
      <c r="JMR65" s="1"/>
      <c r="JMS65" s="1"/>
      <c r="JMT65" s="1"/>
      <c r="JMU65" s="1"/>
      <c r="JMV65" s="1"/>
      <c r="JMW65" s="1"/>
      <c r="JMX65" s="1"/>
      <c r="JMY65" s="1"/>
      <c r="JMZ65" s="1"/>
      <c r="JNA65" s="1"/>
      <c r="JNB65" s="1"/>
      <c r="JNC65" s="1"/>
      <c r="JND65" s="1"/>
      <c r="JNE65" s="1"/>
      <c r="JNF65" s="1"/>
      <c r="JNG65" s="1"/>
      <c r="JNH65" s="1"/>
      <c r="JNI65" s="1"/>
      <c r="JNJ65" s="1"/>
      <c r="JNK65" s="1"/>
      <c r="JNL65" s="1"/>
      <c r="JNM65" s="1"/>
      <c r="JNN65" s="1"/>
      <c r="JNO65" s="1"/>
      <c r="JNP65" s="1"/>
      <c r="JNQ65" s="1"/>
      <c r="JNR65" s="1"/>
      <c r="JNS65" s="1"/>
      <c r="JNT65" s="1"/>
      <c r="JNU65" s="1"/>
      <c r="JNV65" s="1"/>
      <c r="JNW65" s="1"/>
      <c r="JNX65" s="1"/>
      <c r="JNY65" s="1"/>
      <c r="JNZ65" s="1"/>
      <c r="JOA65" s="1"/>
      <c r="JOB65" s="1"/>
      <c r="JOC65" s="1"/>
      <c r="JOD65" s="1"/>
      <c r="JOE65" s="1"/>
      <c r="JOF65" s="1"/>
      <c r="JOG65" s="1"/>
      <c r="JOH65" s="1"/>
      <c r="JOI65" s="1"/>
      <c r="JOJ65" s="1"/>
      <c r="JOK65" s="1"/>
      <c r="JOL65" s="1"/>
      <c r="JOM65" s="1"/>
      <c r="JON65" s="1"/>
      <c r="JOO65" s="1"/>
      <c r="JOP65" s="1"/>
      <c r="JOQ65" s="1"/>
      <c r="JOR65" s="1"/>
      <c r="JOS65" s="1"/>
      <c r="JOT65" s="1"/>
      <c r="JOU65" s="1"/>
      <c r="JOV65" s="1"/>
      <c r="JOW65" s="1"/>
      <c r="JOX65" s="1"/>
      <c r="JOY65" s="1"/>
      <c r="JOZ65" s="1"/>
      <c r="JPA65" s="1"/>
      <c r="JPB65" s="1"/>
      <c r="JPC65" s="1"/>
      <c r="JPD65" s="1"/>
      <c r="JPE65" s="1"/>
      <c r="JPF65" s="1"/>
      <c r="JPG65" s="1"/>
      <c r="JPH65" s="1"/>
      <c r="JPI65" s="1"/>
      <c r="JPJ65" s="1"/>
      <c r="JPK65" s="1"/>
      <c r="JPL65" s="1"/>
      <c r="JPM65" s="1"/>
      <c r="JPN65" s="1"/>
      <c r="JPO65" s="1"/>
      <c r="JPP65" s="1"/>
      <c r="JPQ65" s="1"/>
      <c r="JPR65" s="1"/>
      <c r="JPS65" s="1"/>
      <c r="JPT65" s="1"/>
      <c r="JPU65" s="1"/>
      <c r="JPV65" s="1"/>
      <c r="JPW65" s="1"/>
      <c r="JPX65" s="1"/>
      <c r="JPY65" s="1"/>
      <c r="JPZ65" s="1"/>
      <c r="JQA65" s="1"/>
      <c r="JQB65" s="1"/>
      <c r="JQC65" s="1"/>
      <c r="JQD65" s="1"/>
      <c r="JQE65" s="1"/>
      <c r="JQF65" s="1"/>
      <c r="JQG65" s="1"/>
      <c r="JQH65" s="1"/>
      <c r="JQI65" s="1"/>
      <c r="JQJ65" s="1"/>
      <c r="JQK65" s="1"/>
      <c r="JQL65" s="1"/>
      <c r="JQM65" s="1"/>
      <c r="JQN65" s="1"/>
      <c r="JQO65" s="1"/>
      <c r="JQP65" s="1"/>
      <c r="JQQ65" s="1"/>
      <c r="JQR65" s="1"/>
      <c r="JQS65" s="1"/>
      <c r="JQT65" s="1"/>
      <c r="JQU65" s="1"/>
      <c r="JQV65" s="1"/>
      <c r="JQW65" s="1"/>
      <c r="JQX65" s="1"/>
      <c r="JQY65" s="1"/>
      <c r="JQZ65" s="1"/>
      <c r="JRA65" s="1"/>
      <c r="JRB65" s="1"/>
      <c r="JRC65" s="1"/>
      <c r="JRD65" s="1"/>
      <c r="JRE65" s="1"/>
      <c r="JRF65" s="1"/>
      <c r="JRG65" s="1"/>
      <c r="JRH65" s="1"/>
      <c r="JRI65" s="1"/>
      <c r="JRJ65" s="1"/>
      <c r="JRK65" s="1"/>
      <c r="JRL65" s="1"/>
      <c r="JRM65" s="1"/>
      <c r="JRN65" s="1"/>
      <c r="JRO65" s="1"/>
      <c r="JRP65" s="1"/>
      <c r="JRQ65" s="1"/>
      <c r="JRR65" s="1"/>
      <c r="JRS65" s="1"/>
      <c r="JRT65" s="1"/>
      <c r="JRU65" s="1"/>
      <c r="JRV65" s="1"/>
      <c r="JRW65" s="1"/>
      <c r="JRX65" s="1"/>
      <c r="JRY65" s="1"/>
      <c r="JRZ65" s="1"/>
      <c r="JSA65" s="1"/>
      <c r="JSB65" s="1"/>
      <c r="JSC65" s="1"/>
      <c r="JSD65" s="1"/>
      <c r="JSE65" s="1"/>
      <c r="JSF65" s="1"/>
      <c r="JSG65" s="1"/>
      <c r="JSH65" s="1"/>
      <c r="JSI65" s="1"/>
      <c r="JSJ65" s="1"/>
      <c r="JSK65" s="1"/>
      <c r="JSL65" s="1"/>
      <c r="JSM65" s="1"/>
      <c r="JSN65" s="1"/>
      <c r="JSO65" s="1"/>
      <c r="JSP65" s="1"/>
      <c r="JSQ65" s="1"/>
      <c r="JSR65" s="1"/>
      <c r="JSS65" s="1"/>
      <c r="JST65" s="1"/>
      <c r="JSU65" s="1"/>
      <c r="JSV65" s="1"/>
      <c r="JSW65" s="1"/>
      <c r="JSX65" s="1"/>
      <c r="JSY65" s="1"/>
      <c r="JSZ65" s="1"/>
      <c r="JTA65" s="1"/>
      <c r="JTB65" s="1"/>
      <c r="JTC65" s="1"/>
      <c r="JTD65" s="1"/>
      <c r="JTE65" s="1"/>
      <c r="JTF65" s="1"/>
      <c r="JTG65" s="1"/>
      <c r="JTH65" s="1"/>
      <c r="JTI65" s="1"/>
      <c r="JTJ65" s="1"/>
      <c r="JTK65" s="1"/>
      <c r="JTL65" s="1"/>
      <c r="JTM65" s="1"/>
      <c r="JTN65" s="1"/>
      <c r="JTO65" s="1"/>
      <c r="JTP65" s="1"/>
      <c r="JTQ65" s="1"/>
      <c r="JTR65" s="1"/>
      <c r="JTS65" s="1"/>
      <c r="JTT65" s="1"/>
      <c r="JTU65" s="1"/>
      <c r="JTV65" s="1"/>
      <c r="JTW65" s="1"/>
      <c r="JTX65" s="1"/>
      <c r="JTY65" s="1"/>
      <c r="JTZ65" s="1"/>
      <c r="JUA65" s="1"/>
      <c r="JUB65" s="1"/>
      <c r="JUC65" s="1"/>
      <c r="JUD65" s="1"/>
      <c r="JUE65" s="1"/>
      <c r="JUF65" s="1"/>
      <c r="JUG65" s="1"/>
      <c r="JUH65" s="1"/>
      <c r="JUI65" s="1"/>
      <c r="JUJ65" s="1"/>
      <c r="JUK65" s="1"/>
      <c r="JUL65" s="1"/>
      <c r="JUM65" s="1"/>
      <c r="JUN65" s="1"/>
      <c r="JUO65" s="1"/>
      <c r="JUP65" s="1"/>
      <c r="JUQ65" s="1"/>
      <c r="JUR65" s="1"/>
      <c r="JUS65" s="1"/>
      <c r="JUT65" s="1"/>
      <c r="JUU65" s="1"/>
      <c r="JUV65" s="1"/>
      <c r="JUW65" s="1"/>
      <c r="JUX65" s="1"/>
      <c r="JUY65" s="1"/>
      <c r="JUZ65" s="1"/>
      <c r="JVA65" s="1"/>
      <c r="JVB65" s="1"/>
      <c r="JVC65" s="1"/>
      <c r="JVD65" s="1"/>
      <c r="JVE65" s="1"/>
      <c r="JVF65" s="1"/>
      <c r="JVG65" s="1"/>
      <c r="JVH65" s="1"/>
      <c r="JVI65" s="1"/>
      <c r="JVJ65" s="1"/>
      <c r="JVK65" s="1"/>
      <c r="JVL65" s="1"/>
      <c r="JVM65" s="1"/>
      <c r="JVN65" s="1"/>
      <c r="JVO65" s="1"/>
      <c r="JVP65" s="1"/>
      <c r="JVQ65" s="1"/>
      <c r="JVR65" s="1"/>
      <c r="JVS65" s="1"/>
      <c r="JVT65" s="1"/>
      <c r="JVU65" s="1"/>
      <c r="JVV65" s="1"/>
      <c r="JVW65" s="1"/>
      <c r="JVX65" s="1"/>
      <c r="JVY65" s="1"/>
      <c r="JVZ65" s="1"/>
      <c r="JWA65" s="1"/>
      <c r="JWB65" s="1"/>
      <c r="JWC65" s="1"/>
      <c r="JWD65" s="1"/>
      <c r="JWE65" s="1"/>
      <c r="JWF65" s="1"/>
      <c r="JWG65" s="1"/>
      <c r="JWH65" s="1"/>
      <c r="JWI65" s="1"/>
      <c r="JWJ65" s="1"/>
      <c r="JWK65" s="1"/>
      <c r="JWL65" s="1"/>
      <c r="JWM65" s="1"/>
      <c r="JWN65" s="1"/>
      <c r="JWO65" s="1"/>
      <c r="JWP65" s="1"/>
      <c r="JWQ65" s="1"/>
      <c r="JWR65" s="1"/>
      <c r="JWS65" s="1"/>
      <c r="JWT65" s="1"/>
      <c r="JWU65" s="1"/>
      <c r="JWV65" s="1"/>
      <c r="JWW65" s="1"/>
      <c r="JWX65" s="1"/>
      <c r="JWY65" s="1"/>
      <c r="JWZ65" s="1"/>
      <c r="JXA65" s="1"/>
      <c r="JXB65" s="1"/>
      <c r="JXC65" s="1"/>
      <c r="JXD65" s="1"/>
      <c r="JXE65" s="1"/>
      <c r="JXF65" s="1"/>
      <c r="JXG65" s="1"/>
      <c r="JXH65" s="1"/>
      <c r="JXI65" s="1"/>
      <c r="JXJ65" s="1"/>
      <c r="JXK65" s="1"/>
      <c r="JXL65" s="1"/>
      <c r="JXM65" s="1"/>
      <c r="JXN65" s="1"/>
      <c r="JXO65" s="1"/>
      <c r="JXP65" s="1"/>
      <c r="JXQ65" s="1"/>
      <c r="JXR65" s="1"/>
      <c r="JXS65" s="1"/>
      <c r="JXT65" s="1"/>
      <c r="JXU65" s="1"/>
      <c r="JXV65" s="1"/>
      <c r="JXW65" s="1"/>
      <c r="JXX65" s="1"/>
      <c r="JXY65" s="1"/>
      <c r="JXZ65" s="1"/>
      <c r="JYA65" s="1"/>
      <c r="JYB65" s="1"/>
      <c r="JYC65" s="1"/>
      <c r="JYD65" s="1"/>
      <c r="JYE65" s="1"/>
      <c r="JYF65" s="1"/>
      <c r="JYG65" s="1"/>
      <c r="JYH65" s="1"/>
      <c r="JYI65" s="1"/>
      <c r="JYJ65" s="1"/>
      <c r="JYK65" s="1"/>
      <c r="JYL65" s="1"/>
      <c r="JYM65" s="1"/>
      <c r="JYN65" s="1"/>
      <c r="JYO65" s="1"/>
      <c r="JYP65" s="1"/>
      <c r="JYQ65" s="1"/>
      <c r="JYR65" s="1"/>
      <c r="JYS65" s="1"/>
      <c r="JYT65" s="1"/>
      <c r="JYU65" s="1"/>
      <c r="JYV65" s="1"/>
      <c r="JYW65" s="1"/>
      <c r="JYX65" s="1"/>
      <c r="JYY65" s="1"/>
      <c r="JYZ65" s="1"/>
      <c r="JZA65" s="1"/>
      <c r="JZB65" s="1"/>
      <c r="JZC65" s="1"/>
      <c r="JZD65" s="1"/>
      <c r="JZE65" s="1"/>
      <c r="JZF65" s="1"/>
      <c r="JZG65" s="1"/>
      <c r="JZH65" s="1"/>
      <c r="JZI65" s="1"/>
      <c r="JZJ65" s="1"/>
      <c r="JZK65" s="1"/>
      <c r="JZL65" s="1"/>
      <c r="JZM65" s="1"/>
      <c r="JZN65" s="1"/>
      <c r="JZO65" s="1"/>
      <c r="JZP65" s="1"/>
      <c r="JZQ65" s="1"/>
      <c r="JZR65" s="1"/>
      <c r="JZS65" s="1"/>
      <c r="JZT65" s="1"/>
      <c r="JZU65" s="1"/>
      <c r="JZV65" s="1"/>
      <c r="JZW65" s="1"/>
      <c r="JZX65" s="1"/>
      <c r="JZY65" s="1"/>
      <c r="JZZ65" s="1"/>
      <c r="KAA65" s="1"/>
      <c r="KAB65" s="1"/>
      <c r="KAC65" s="1"/>
      <c r="KAD65" s="1"/>
      <c r="KAE65" s="1"/>
      <c r="KAF65" s="1"/>
      <c r="KAG65" s="1"/>
      <c r="KAH65" s="1"/>
      <c r="KAI65" s="1"/>
      <c r="KAJ65" s="1"/>
      <c r="KAK65" s="1"/>
      <c r="KAL65" s="1"/>
      <c r="KAM65" s="1"/>
      <c r="KAN65" s="1"/>
      <c r="KAO65" s="1"/>
      <c r="KAP65" s="1"/>
      <c r="KAQ65" s="1"/>
      <c r="KAR65" s="1"/>
      <c r="KAS65" s="1"/>
      <c r="KAT65" s="1"/>
      <c r="KAU65" s="1"/>
      <c r="KAV65" s="1"/>
      <c r="KAW65" s="1"/>
      <c r="KAX65" s="1"/>
      <c r="KAY65" s="1"/>
      <c r="KAZ65" s="1"/>
      <c r="KBA65" s="1"/>
      <c r="KBB65" s="1"/>
      <c r="KBC65" s="1"/>
      <c r="KBD65" s="1"/>
      <c r="KBE65" s="1"/>
      <c r="KBF65" s="1"/>
      <c r="KBG65" s="1"/>
      <c r="KBH65" s="1"/>
      <c r="KBI65" s="1"/>
      <c r="KBJ65" s="1"/>
      <c r="KBK65" s="1"/>
      <c r="KBL65" s="1"/>
      <c r="KBM65" s="1"/>
      <c r="KBN65" s="1"/>
      <c r="KBO65" s="1"/>
      <c r="KBP65" s="1"/>
      <c r="KBQ65" s="1"/>
      <c r="KBR65" s="1"/>
      <c r="KBS65" s="1"/>
      <c r="KBT65" s="1"/>
      <c r="KBU65" s="1"/>
      <c r="KBV65" s="1"/>
      <c r="KBW65" s="1"/>
      <c r="KBX65" s="1"/>
      <c r="KBY65" s="1"/>
      <c r="KBZ65" s="1"/>
      <c r="KCA65" s="1"/>
      <c r="KCB65" s="1"/>
      <c r="KCC65" s="1"/>
      <c r="KCD65" s="1"/>
      <c r="KCE65" s="1"/>
      <c r="KCF65" s="1"/>
      <c r="KCG65" s="1"/>
      <c r="KCH65" s="1"/>
      <c r="KCI65" s="1"/>
      <c r="KCJ65" s="1"/>
      <c r="KCK65" s="1"/>
      <c r="KCL65" s="1"/>
      <c r="KCM65" s="1"/>
      <c r="KCN65" s="1"/>
      <c r="KCO65" s="1"/>
      <c r="KCP65" s="1"/>
      <c r="KCQ65" s="1"/>
      <c r="KCR65" s="1"/>
      <c r="KCS65" s="1"/>
      <c r="KCT65" s="1"/>
      <c r="KCU65" s="1"/>
      <c r="KCV65" s="1"/>
      <c r="KCW65" s="1"/>
      <c r="KCX65" s="1"/>
      <c r="KCY65" s="1"/>
      <c r="KCZ65" s="1"/>
      <c r="KDA65" s="1"/>
      <c r="KDB65" s="1"/>
      <c r="KDC65" s="1"/>
      <c r="KDD65" s="1"/>
      <c r="KDE65" s="1"/>
      <c r="KDF65" s="1"/>
      <c r="KDG65" s="1"/>
      <c r="KDH65" s="1"/>
      <c r="KDI65" s="1"/>
      <c r="KDJ65" s="1"/>
      <c r="KDK65" s="1"/>
      <c r="KDL65" s="1"/>
      <c r="KDM65" s="1"/>
      <c r="KDN65" s="1"/>
      <c r="KDO65" s="1"/>
      <c r="KDP65" s="1"/>
      <c r="KDQ65" s="1"/>
      <c r="KDR65" s="1"/>
      <c r="KDS65" s="1"/>
      <c r="KDT65" s="1"/>
      <c r="KDU65" s="1"/>
      <c r="KDV65" s="1"/>
      <c r="KDW65" s="1"/>
      <c r="KDX65" s="1"/>
      <c r="KDY65" s="1"/>
      <c r="KDZ65" s="1"/>
      <c r="KEA65" s="1"/>
      <c r="KEB65" s="1"/>
      <c r="KEC65" s="1"/>
      <c r="KED65" s="1"/>
      <c r="KEE65" s="1"/>
      <c r="KEF65" s="1"/>
      <c r="KEG65" s="1"/>
      <c r="KEH65" s="1"/>
      <c r="KEI65" s="1"/>
      <c r="KEJ65" s="1"/>
      <c r="KEK65" s="1"/>
      <c r="KEL65" s="1"/>
      <c r="KEM65" s="1"/>
      <c r="KEN65" s="1"/>
      <c r="KEO65" s="1"/>
      <c r="KEP65" s="1"/>
      <c r="KEQ65" s="1"/>
      <c r="KER65" s="1"/>
      <c r="KES65" s="1"/>
      <c r="KET65" s="1"/>
      <c r="KEU65" s="1"/>
      <c r="KEV65" s="1"/>
      <c r="KEW65" s="1"/>
      <c r="KEX65" s="1"/>
      <c r="KEY65" s="1"/>
      <c r="KEZ65" s="1"/>
      <c r="KFA65" s="1"/>
      <c r="KFB65" s="1"/>
      <c r="KFC65" s="1"/>
      <c r="KFD65" s="1"/>
      <c r="KFE65" s="1"/>
      <c r="KFF65" s="1"/>
      <c r="KFG65" s="1"/>
      <c r="KFH65" s="1"/>
      <c r="KFI65" s="1"/>
      <c r="KFJ65" s="1"/>
      <c r="KFK65" s="1"/>
      <c r="KFL65" s="1"/>
      <c r="KFM65" s="1"/>
      <c r="KFN65" s="1"/>
      <c r="KFO65" s="1"/>
      <c r="KFP65" s="1"/>
      <c r="KFQ65" s="1"/>
      <c r="KFR65" s="1"/>
      <c r="KFS65" s="1"/>
      <c r="KFT65" s="1"/>
      <c r="KFU65" s="1"/>
      <c r="KFV65" s="1"/>
      <c r="KFW65" s="1"/>
      <c r="KFX65" s="1"/>
      <c r="KFY65" s="1"/>
      <c r="KFZ65" s="1"/>
      <c r="KGA65" s="1"/>
      <c r="KGB65" s="1"/>
      <c r="KGC65" s="1"/>
      <c r="KGD65" s="1"/>
      <c r="KGE65" s="1"/>
      <c r="KGF65" s="1"/>
      <c r="KGG65" s="1"/>
      <c r="KGH65" s="1"/>
      <c r="KGI65" s="1"/>
      <c r="KGJ65" s="1"/>
      <c r="KGK65" s="1"/>
      <c r="KGL65" s="1"/>
      <c r="KGM65" s="1"/>
      <c r="KGN65" s="1"/>
      <c r="KGO65" s="1"/>
      <c r="KGP65" s="1"/>
      <c r="KGQ65" s="1"/>
      <c r="KGR65" s="1"/>
      <c r="KGS65" s="1"/>
      <c r="KGT65" s="1"/>
      <c r="KGU65" s="1"/>
      <c r="KGV65" s="1"/>
      <c r="KGW65" s="1"/>
      <c r="KGX65" s="1"/>
      <c r="KGY65" s="1"/>
      <c r="KGZ65" s="1"/>
      <c r="KHA65" s="1"/>
      <c r="KHB65" s="1"/>
      <c r="KHC65" s="1"/>
      <c r="KHD65" s="1"/>
      <c r="KHE65" s="1"/>
      <c r="KHF65" s="1"/>
      <c r="KHG65" s="1"/>
      <c r="KHH65" s="1"/>
      <c r="KHI65" s="1"/>
      <c r="KHJ65" s="1"/>
      <c r="KHK65" s="1"/>
      <c r="KHL65" s="1"/>
      <c r="KHM65" s="1"/>
      <c r="KHN65" s="1"/>
      <c r="KHO65" s="1"/>
      <c r="KHP65" s="1"/>
      <c r="KHQ65" s="1"/>
      <c r="KHR65" s="1"/>
      <c r="KHS65" s="1"/>
      <c r="KHT65" s="1"/>
      <c r="KHU65" s="1"/>
      <c r="KHV65" s="1"/>
      <c r="KHW65" s="1"/>
      <c r="KHX65" s="1"/>
      <c r="KHY65" s="1"/>
      <c r="KHZ65" s="1"/>
      <c r="KIA65" s="1"/>
      <c r="KIB65" s="1"/>
      <c r="KIC65" s="1"/>
      <c r="KID65" s="1"/>
      <c r="KIE65" s="1"/>
      <c r="KIF65" s="1"/>
      <c r="KIG65" s="1"/>
      <c r="KIH65" s="1"/>
      <c r="KII65" s="1"/>
      <c r="KIJ65" s="1"/>
      <c r="KIK65" s="1"/>
      <c r="KIL65" s="1"/>
      <c r="KIM65" s="1"/>
      <c r="KIN65" s="1"/>
      <c r="KIO65" s="1"/>
      <c r="KIP65" s="1"/>
      <c r="KIQ65" s="1"/>
      <c r="KIR65" s="1"/>
      <c r="KIS65" s="1"/>
      <c r="KIT65" s="1"/>
      <c r="KIU65" s="1"/>
      <c r="KIV65" s="1"/>
      <c r="KIW65" s="1"/>
      <c r="KIX65" s="1"/>
      <c r="KIY65" s="1"/>
      <c r="KIZ65" s="1"/>
      <c r="KJA65" s="1"/>
      <c r="KJB65" s="1"/>
      <c r="KJC65" s="1"/>
      <c r="KJD65" s="1"/>
      <c r="KJE65" s="1"/>
      <c r="KJF65" s="1"/>
      <c r="KJG65" s="1"/>
      <c r="KJH65" s="1"/>
      <c r="KJI65" s="1"/>
      <c r="KJJ65" s="1"/>
      <c r="KJK65" s="1"/>
      <c r="KJL65" s="1"/>
      <c r="KJM65" s="1"/>
      <c r="KJN65" s="1"/>
      <c r="KJO65" s="1"/>
      <c r="KJP65" s="1"/>
      <c r="KJQ65" s="1"/>
      <c r="KJR65" s="1"/>
      <c r="KJS65" s="1"/>
      <c r="KJT65" s="1"/>
      <c r="KJU65" s="1"/>
      <c r="KJV65" s="1"/>
      <c r="KJW65" s="1"/>
      <c r="KJX65" s="1"/>
      <c r="KJY65" s="1"/>
      <c r="KJZ65" s="1"/>
      <c r="KKA65" s="1"/>
      <c r="KKB65" s="1"/>
      <c r="KKC65" s="1"/>
      <c r="KKD65" s="1"/>
      <c r="KKE65" s="1"/>
      <c r="KKF65" s="1"/>
      <c r="KKG65" s="1"/>
      <c r="KKH65" s="1"/>
      <c r="KKI65" s="1"/>
      <c r="KKJ65" s="1"/>
      <c r="KKK65" s="1"/>
      <c r="KKL65" s="1"/>
      <c r="KKM65" s="1"/>
      <c r="KKN65" s="1"/>
      <c r="KKO65" s="1"/>
      <c r="KKP65" s="1"/>
      <c r="KKQ65" s="1"/>
      <c r="KKR65" s="1"/>
      <c r="KKS65" s="1"/>
      <c r="KKT65" s="1"/>
      <c r="KKU65" s="1"/>
      <c r="KKV65" s="1"/>
      <c r="KKW65" s="1"/>
      <c r="KKX65" s="1"/>
      <c r="KKY65" s="1"/>
      <c r="KKZ65" s="1"/>
      <c r="KLA65" s="1"/>
      <c r="KLB65" s="1"/>
      <c r="KLC65" s="1"/>
      <c r="KLD65" s="1"/>
      <c r="KLE65" s="1"/>
      <c r="KLF65" s="1"/>
      <c r="KLG65" s="1"/>
      <c r="KLH65" s="1"/>
      <c r="KLI65" s="1"/>
      <c r="KLJ65" s="1"/>
      <c r="KLK65" s="1"/>
      <c r="KLL65" s="1"/>
      <c r="KLM65" s="1"/>
      <c r="KLN65" s="1"/>
      <c r="KLO65" s="1"/>
      <c r="KLP65" s="1"/>
      <c r="KLQ65" s="1"/>
      <c r="KLR65" s="1"/>
      <c r="KLS65" s="1"/>
      <c r="KLT65" s="1"/>
      <c r="KLU65" s="1"/>
      <c r="KLV65" s="1"/>
      <c r="KLW65" s="1"/>
      <c r="KLX65" s="1"/>
      <c r="KLY65" s="1"/>
      <c r="KLZ65" s="1"/>
      <c r="KMA65" s="1"/>
      <c r="KMB65" s="1"/>
      <c r="KMC65" s="1"/>
      <c r="KMD65" s="1"/>
      <c r="KME65" s="1"/>
      <c r="KMF65" s="1"/>
      <c r="KMG65" s="1"/>
      <c r="KMH65" s="1"/>
      <c r="KMI65" s="1"/>
      <c r="KMJ65" s="1"/>
      <c r="KMK65" s="1"/>
      <c r="KML65" s="1"/>
      <c r="KMM65" s="1"/>
      <c r="KMN65" s="1"/>
      <c r="KMO65" s="1"/>
      <c r="KMP65" s="1"/>
      <c r="KMQ65" s="1"/>
      <c r="KMR65" s="1"/>
      <c r="KMS65" s="1"/>
      <c r="KMT65" s="1"/>
      <c r="KMU65" s="1"/>
      <c r="KMV65" s="1"/>
      <c r="KMW65" s="1"/>
      <c r="KMX65" s="1"/>
      <c r="KMY65" s="1"/>
      <c r="KMZ65" s="1"/>
      <c r="KNA65" s="1"/>
      <c r="KNB65" s="1"/>
      <c r="KNC65" s="1"/>
      <c r="KND65" s="1"/>
      <c r="KNE65" s="1"/>
      <c r="KNF65" s="1"/>
      <c r="KNG65" s="1"/>
      <c r="KNH65" s="1"/>
      <c r="KNI65" s="1"/>
      <c r="KNJ65" s="1"/>
      <c r="KNK65" s="1"/>
      <c r="KNL65" s="1"/>
      <c r="KNM65" s="1"/>
      <c r="KNN65" s="1"/>
      <c r="KNO65" s="1"/>
      <c r="KNP65" s="1"/>
      <c r="KNQ65" s="1"/>
      <c r="KNR65" s="1"/>
      <c r="KNS65" s="1"/>
      <c r="KNT65" s="1"/>
      <c r="KNU65" s="1"/>
      <c r="KNV65" s="1"/>
      <c r="KNW65" s="1"/>
      <c r="KNX65" s="1"/>
      <c r="KNY65" s="1"/>
      <c r="KNZ65" s="1"/>
      <c r="KOA65" s="1"/>
      <c r="KOB65" s="1"/>
      <c r="KOC65" s="1"/>
      <c r="KOD65" s="1"/>
      <c r="KOE65" s="1"/>
      <c r="KOF65" s="1"/>
      <c r="KOG65" s="1"/>
      <c r="KOH65" s="1"/>
      <c r="KOI65" s="1"/>
      <c r="KOJ65" s="1"/>
      <c r="KOK65" s="1"/>
      <c r="KOL65" s="1"/>
      <c r="KOM65" s="1"/>
      <c r="KON65" s="1"/>
      <c r="KOO65" s="1"/>
      <c r="KOP65" s="1"/>
      <c r="KOQ65" s="1"/>
      <c r="KOR65" s="1"/>
      <c r="KOS65" s="1"/>
      <c r="KOT65" s="1"/>
      <c r="KOU65" s="1"/>
      <c r="KOV65" s="1"/>
      <c r="KOW65" s="1"/>
      <c r="KOX65" s="1"/>
      <c r="KOY65" s="1"/>
      <c r="KOZ65" s="1"/>
      <c r="KPA65" s="1"/>
      <c r="KPB65" s="1"/>
      <c r="KPC65" s="1"/>
      <c r="KPD65" s="1"/>
      <c r="KPE65" s="1"/>
      <c r="KPF65" s="1"/>
      <c r="KPG65" s="1"/>
      <c r="KPH65" s="1"/>
      <c r="KPI65" s="1"/>
      <c r="KPJ65" s="1"/>
      <c r="KPK65" s="1"/>
      <c r="KPL65" s="1"/>
      <c r="KPM65" s="1"/>
      <c r="KPN65" s="1"/>
      <c r="KPO65" s="1"/>
      <c r="KPP65" s="1"/>
      <c r="KPQ65" s="1"/>
      <c r="KPR65" s="1"/>
      <c r="KPS65" s="1"/>
      <c r="KPT65" s="1"/>
      <c r="KPU65" s="1"/>
      <c r="KPV65" s="1"/>
      <c r="KPW65" s="1"/>
      <c r="KPX65" s="1"/>
      <c r="KPY65" s="1"/>
      <c r="KPZ65" s="1"/>
      <c r="KQA65" s="1"/>
      <c r="KQB65" s="1"/>
      <c r="KQC65" s="1"/>
      <c r="KQD65" s="1"/>
      <c r="KQE65" s="1"/>
      <c r="KQF65" s="1"/>
      <c r="KQG65" s="1"/>
      <c r="KQH65" s="1"/>
      <c r="KQI65" s="1"/>
      <c r="KQJ65" s="1"/>
      <c r="KQK65" s="1"/>
      <c r="KQL65" s="1"/>
      <c r="KQM65" s="1"/>
      <c r="KQN65" s="1"/>
      <c r="KQO65" s="1"/>
      <c r="KQP65" s="1"/>
      <c r="KQQ65" s="1"/>
      <c r="KQR65" s="1"/>
      <c r="KQS65" s="1"/>
      <c r="KQT65" s="1"/>
      <c r="KQU65" s="1"/>
      <c r="KQV65" s="1"/>
      <c r="KQW65" s="1"/>
      <c r="KQX65" s="1"/>
      <c r="KQY65" s="1"/>
      <c r="KQZ65" s="1"/>
      <c r="KRA65" s="1"/>
      <c r="KRB65" s="1"/>
      <c r="KRC65" s="1"/>
      <c r="KRD65" s="1"/>
      <c r="KRE65" s="1"/>
      <c r="KRF65" s="1"/>
      <c r="KRG65" s="1"/>
      <c r="KRH65" s="1"/>
      <c r="KRI65" s="1"/>
      <c r="KRJ65" s="1"/>
      <c r="KRK65" s="1"/>
      <c r="KRL65" s="1"/>
      <c r="KRM65" s="1"/>
      <c r="KRN65" s="1"/>
      <c r="KRO65" s="1"/>
      <c r="KRP65" s="1"/>
      <c r="KRQ65" s="1"/>
      <c r="KRR65" s="1"/>
      <c r="KRS65" s="1"/>
      <c r="KRT65" s="1"/>
      <c r="KRU65" s="1"/>
      <c r="KRV65" s="1"/>
      <c r="KRW65" s="1"/>
      <c r="KRX65" s="1"/>
      <c r="KRY65" s="1"/>
      <c r="KRZ65" s="1"/>
      <c r="KSA65" s="1"/>
      <c r="KSB65" s="1"/>
      <c r="KSC65" s="1"/>
      <c r="KSD65" s="1"/>
      <c r="KSE65" s="1"/>
      <c r="KSF65" s="1"/>
      <c r="KSG65" s="1"/>
      <c r="KSH65" s="1"/>
      <c r="KSI65" s="1"/>
      <c r="KSJ65" s="1"/>
      <c r="KSK65" s="1"/>
      <c r="KSL65" s="1"/>
      <c r="KSM65" s="1"/>
      <c r="KSN65" s="1"/>
      <c r="KSO65" s="1"/>
      <c r="KSP65" s="1"/>
      <c r="KSQ65" s="1"/>
      <c r="KSR65" s="1"/>
      <c r="KSS65" s="1"/>
      <c r="KST65" s="1"/>
      <c r="KSU65" s="1"/>
      <c r="KSV65" s="1"/>
      <c r="KSW65" s="1"/>
      <c r="KSX65" s="1"/>
      <c r="KSY65" s="1"/>
      <c r="KSZ65" s="1"/>
      <c r="KTA65" s="1"/>
      <c r="KTB65" s="1"/>
      <c r="KTC65" s="1"/>
      <c r="KTD65" s="1"/>
      <c r="KTE65" s="1"/>
      <c r="KTF65" s="1"/>
      <c r="KTG65" s="1"/>
      <c r="KTH65" s="1"/>
      <c r="KTI65" s="1"/>
      <c r="KTJ65" s="1"/>
      <c r="KTK65" s="1"/>
      <c r="KTL65" s="1"/>
      <c r="KTM65" s="1"/>
      <c r="KTN65" s="1"/>
      <c r="KTO65" s="1"/>
      <c r="KTP65" s="1"/>
      <c r="KTQ65" s="1"/>
      <c r="KTR65" s="1"/>
      <c r="KTS65" s="1"/>
      <c r="KTT65" s="1"/>
      <c r="KTU65" s="1"/>
      <c r="KTV65" s="1"/>
      <c r="KTW65" s="1"/>
      <c r="KTX65" s="1"/>
      <c r="KTY65" s="1"/>
      <c r="KTZ65" s="1"/>
      <c r="KUA65" s="1"/>
      <c r="KUB65" s="1"/>
      <c r="KUC65" s="1"/>
      <c r="KUD65" s="1"/>
      <c r="KUE65" s="1"/>
      <c r="KUF65" s="1"/>
      <c r="KUG65" s="1"/>
      <c r="KUH65" s="1"/>
      <c r="KUI65" s="1"/>
      <c r="KUJ65" s="1"/>
      <c r="KUK65" s="1"/>
      <c r="KUL65" s="1"/>
      <c r="KUM65" s="1"/>
      <c r="KUN65" s="1"/>
      <c r="KUO65" s="1"/>
      <c r="KUP65" s="1"/>
      <c r="KUQ65" s="1"/>
      <c r="KUR65" s="1"/>
      <c r="KUS65" s="1"/>
      <c r="KUT65" s="1"/>
      <c r="KUU65" s="1"/>
      <c r="KUV65" s="1"/>
      <c r="KUW65" s="1"/>
      <c r="KUX65" s="1"/>
      <c r="KUY65" s="1"/>
      <c r="KUZ65" s="1"/>
      <c r="KVA65" s="1"/>
      <c r="KVB65" s="1"/>
      <c r="KVC65" s="1"/>
      <c r="KVD65" s="1"/>
      <c r="KVE65" s="1"/>
      <c r="KVF65" s="1"/>
      <c r="KVG65" s="1"/>
      <c r="KVH65" s="1"/>
      <c r="KVI65" s="1"/>
      <c r="KVJ65" s="1"/>
      <c r="KVK65" s="1"/>
      <c r="KVL65" s="1"/>
      <c r="KVM65" s="1"/>
      <c r="KVN65" s="1"/>
      <c r="KVO65" s="1"/>
      <c r="KVP65" s="1"/>
      <c r="KVQ65" s="1"/>
      <c r="KVR65" s="1"/>
      <c r="KVS65" s="1"/>
      <c r="KVT65" s="1"/>
      <c r="KVU65" s="1"/>
      <c r="KVV65" s="1"/>
      <c r="KVW65" s="1"/>
      <c r="KVX65" s="1"/>
      <c r="KVY65" s="1"/>
      <c r="KVZ65" s="1"/>
      <c r="KWA65" s="1"/>
      <c r="KWB65" s="1"/>
      <c r="KWC65" s="1"/>
      <c r="KWD65" s="1"/>
      <c r="KWE65" s="1"/>
      <c r="KWF65" s="1"/>
      <c r="KWG65" s="1"/>
      <c r="KWH65" s="1"/>
      <c r="KWI65" s="1"/>
      <c r="KWJ65" s="1"/>
      <c r="KWK65" s="1"/>
      <c r="KWL65" s="1"/>
      <c r="KWM65" s="1"/>
      <c r="KWN65" s="1"/>
      <c r="KWO65" s="1"/>
      <c r="KWP65" s="1"/>
      <c r="KWQ65" s="1"/>
      <c r="KWR65" s="1"/>
      <c r="KWS65" s="1"/>
      <c r="KWT65" s="1"/>
      <c r="KWU65" s="1"/>
      <c r="KWV65" s="1"/>
      <c r="KWW65" s="1"/>
      <c r="KWX65" s="1"/>
      <c r="KWY65" s="1"/>
      <c r="KWZ65" s="1"/>
      <c r="KXA65" s="1"/>
      <c r="KXB65" s="1"/>
      <c r="KXC65" s="1"/>
      <c r="KXD65" s="1"/>
      <c r="KXE65" s="1"/>
      <c r="KXF65" s="1"/>
      <c r="KXG65" s="1"/>
      <c r="KXH65" s="1"/>
      <c r="KXI65" s="1"/>
      <c r="KXJ65" s="1"/>
      <c r="KXK65" s="1"/>
      <c r="KXL65" s="1"/>
      <c r="KXM65" s="1"/>
      <c r="KXN65" s="1"/>
      <c r="KXO65" s="1"/>
      <c r="KXP65" s="1"/>
      <c r="KXQ65" s="1"/>
      <c r="KXR65" s="1"/>
      <c r="KXS65" s="1"/>
      <c r="KXT65" s="1"/>
      <c r="KXU65" s="1"/>
      <c r="KXV65" s="1"/>
      <c r="KXW65" s="1"/>
      <c r="KXX65" s="1"/>
      <c r="KXY65" s="1"/>
      <c r="KXZ65" s="1"/>
      <c r="KYA65" s="1"/>
      <c r="KYB65" s="1"/>
      <c r="KYC65" s="1"/>
      <c r="KYD65" s="1"/>
      <c r="KYE65" s="1"/>
      <c r="KYF65" s="1"/>
      <c r="KYG65" s="1"/>
      <c r="KYH65" s="1"/>
      <c r="KYI65" s="1"/>
      <c r="KYJ65" s="1"/>
      <c r="KYK65" s="1"/>
      <c r="KYL65" s="1"/>
      <c r="KYM65" s="1"/>
      <c r="KYN65" s="1"/>
      <c r="KYO65" s="1"/>
      <c r="KYP65" s="1"/>
      <c r="KYQ65" s="1"/>
      <c r="KYR65" s="1"/>
      <c r="KYS65" s="1"/>
      <c r="KYT65" s="1"/>
      <c r="KYU65" s="1"/>
      <c r="KYV65" s="1"/>
      <c r="KYW65" s="1"/>
      <c r="KYX65" s="1"/>
      <c r="KYY65" s="1"/>
      <c r="KYZ65" s="1"/>
      <c r="KZA65" s="1"/>
      <c r="KZB65" s="1"/>
      <c r="KZC65" s="1"/>
      <c r="KZD65" s="1"/>
      <c r="KZE65" s="1"/>
      <c r="KZF65" s="1"/>
      <c r="KZG65" s="1"/>
      <c r="KZH65" s="1"/>
      <c r="KZI65" s="1"/>
      <c r="KZJ65" s="1"/>
      <c r="KZK65" s="1"/>
      <c r="KZL65" s="1"/>
      <c r="KZM65" s="1"/>
      <c r="KZN65" s="1"/>
      <c r="KZO65" s="1"/>
      <c r="KZP65" s="1"/>
      <c r="KZQ65" s="1"/>
      <c r="KZR65" s="1"/>
      <c r="KZS65" s="1"/>
      <c r="KZT65" s="1"/>
      <c r="KZU65" s="1"/>
      <c r="KZV65" s="1"/>
      <c r="KZW65" s="1"/>
      <c r="KZX65" s="1"/>
      <c r="KZY65" s="1"/>
      <c r="KZZ65" s="1"/>
      <c r="LAA65" s="1"/>
      <c r="LAB65" s="1"/>
      <c r="LAC65" s="1"/>
      <c r="LAD65" s="1"/>
      <c r="LAE65" s="1"/>
      <c r="LAF65" s="1"/>
      <c r="LAG65" s="1"/>
      <c r="LAH65" s="1"/>
      <c r="LAI65" s="1"/>
      <c r="LAJ65" s="1"/>
      <c r="LAK65" s="1"/>
      <c r="LAL65" s="1"/>
      <c r="LAM65" s="1"/>
      <c r="LAN65" s="1"/>
      <c r="LAO65" s="1"/>
      <c r="LAP65" s="1"/>
      <c r="LAQ65" s="1"/>
      <c r="LAR65" s="1"/>
      <c r="LAS65" s="1"/>
      <c r="LAT65" s="1"/>
      <c r="LAU65" s="1"/>
      <c r="LAV65" s="1"/>
      <c r="LAW65" s="1"/>
      <c r="LAX65" s="1"/>
      <c r="LAY65" s="1"/>
      <c r="LAZ65" s="1"/>
      <c r="LBA65" s="1"/>
      <c r="LBB65" s="1"/>
      <c r="LBC65" s="1"/>
      <c r="LBD65" s="1"/>
      <c r="LBE65" s="1"/>
      <c r="LBF65" s="1"/>
      <c r="LBG65" s="1"/>
      <c r="LBH65" s="1"/>
      <c r="LBI65" s="1"/>
      <c r="LBJ65" s="1"/>
      <c r="LBK65" s="1"/>
      <c r="LBL65" s="1"/>
      <c r="LBM65" s="1"/>
      <c r="LBN65" s="1"/>
      <c r="LBO65" s="1"/>
      <c r="LBP65" s="1"/>
      <c r="LBQ65" s="1"/>
      <c r="LBR65" s="1"/>
      <c r="LBS65" s="1"/>
      <c r="LBT65" s="1"/>
      <c r="LBU65" s="1"/>
      <c r="LBV65" s="1"/>
      <c r="LBW65" s="1"/>
      <c r="LBX65" s="1"/>
      <c r="LBY65" s="1"/>
      <c r="LBZ65" s="1"/>
      <c r="LCA65" s="1"/>
      <c r="LCB65" s="1"/>
      <c r="LCC65" s="1"/>
      <c r="LCD65" s="1"/>
      <c r="LCE65" s="1"/>
      <c r="LCF65" s="1"/>
      <c r="LCG65" s="1"/>
      <c r="LCH65" s="1"/>
      <c r="LCI65" s="1"/>
      <c r="LCJ65" s="1"/>
      <c r="LCK65" s="1"/>
      <c r="LCL65" s="1"/>
      <c r="LCM65" s="1"/>
      <c r="LCN65" s="1"/>
      <c r="LCO65" s="1"/>
      <c r="LCP65" s="1"/>
      <c r="LCQ65" s="1"/>
      <c r="LCR65" s="1"/>
      <c r="LCS65" s="1"/>
      <c r="LCT65" s="1"/>
      <c r="LCU65" s="1"/>
      <c r="LCV65" s="1"/>
      <c r="LCW65" s="1"/>
      <c r="LCX65" s="1"/>
      <c r="LCY65" s="1"/>
      <c r="LCZ65" s="1"/>
      <c r="LDA65" s="1"/>
      <c r="LDB65" s="1"/>
      <c r="LDC65" s="1"/>
      <c r="LDD65" s="1"/>
      <c r="LDE65" s="1"/>
      <c r="LDF65" s="1"/>
      <c r="LDG65" s="1"/>
      <c r="LDH65" s="1"/>
      <c r="LDI65" s="1"/>
      <c r="LDJ65" s="1"/>
      <c r="LDK65" s="1"/>
      <c r="LDL65" s="1"/>
      <c r="LDM65" s="1"/>
      <c r="LDN65" s="1"/>
      <c r="LDO65" s="1"/>
      <c r="LDP65" s="1"/>
      <c r="LDQ65" s="1"/>
      <c r="LDR65" s="1"/>
      <c r="LDS65" s="1"/>
      <c r="LDT65" s="1"/>
      <c r="LDU65" s="1"/>
      <c r="LDV65" s="1"/>
      <c r="LDW65" s="1"/>
      <c r="LDX65" s="1"/>
      <c r="LDY65" s="1"/>
      <c r="LDZ65" s="1"/>
      <c r="LEA65" s="1"/>
      <c r="LEB65" s="1"/>
      <c r="LEC65" s="1"/>
      <c r="LED65" s="1"/>
      <c r="LEE65" s="1"/>
      <c r="LEF65" s="1"/>
      <c r="LEG65" s="1"/>
      <c r="LEH65" s="1"/>
      <c r="LEI65" s="1"/>
      <c r="LEJ65" s="1"/>
      <c r="LEK65" s="1"/>
      <c r="LEL65" s="1"/>
      <c r="LEM65" s="1"/>
      <c r="LEN65" s="1"/>
      <c r="LEO65" s="1"/>
      <c r="LEP65" s="1"/>
      <c r="LEQ65" s="1"/>
      <c r="LER65" s="1"/>
      <c r="LES65" s="1"/>
      <c r="LET65" s="1"/>
      <c r="LEU65" s="1"/>
      <c r="LEV65" s="1"/>
      <c r="LEW65" s="1"/>
      <c r="LEX65" s="1"/>
      <c r="LEY65" s="1"/>
      <c r="LEZ65" s="1"/>
      <c r="LFA65" s="1"/>
      <c r="LFB65" s="1"/>
      <c r="LFC65" s="1"/>
      <c r="LFD65" s="1"/>
      <c r="LFE65" s="1"/>
      <c r="LFF65" s="1"/>
      <c r="LFG65" s="1"/>
      <c r="LFH65" s="1"/>
      <c r="LFI65" s="1"/>
      <c r="LFJ65" s="1"/>
      <c r="LFK65" s="1"/>
      <c r="LFL65" s="1"/>
      <c r="LFM65" s="1"/>
      <c r="LFN65" s="1"/>
      <c r="LFO65" s="1"/>
      <c r="LFP65" s="1"/>
      <c r="LFQ65" s="1"/>
      <c r="LFR65" s="1"/>
      <c r="LFS65" s="1"/>
      <c r="LFT65" s="1"/>
      <c r="LFU65" s="1"/>
      <c r="LFV65" s="1"/>
      <c r="LFW65" s="1"/>
      <c r="LFX65" s="1"/>
      <c r="LFY65" s="1"/>
      <c r="LFZ65" s="1"/>
      <c r="LGA65" s="1"/>
      <c r="LGB65" s="1"/>
      <c r="LGC65" s="1"/>
      <c r="LGD65" s="1"/>
      <c r="LGE65" s="1"/>
      <c r="LGF65" s="1"/>
      <c r="LGG65" s="1"/>
      <c r="LGH65" s="1"/>
      <c r="LGI65" s="1"/>
      <c r="LGJ65" s="1"/>
      <c r="LGK65" s="1"/>
      <c r="LGL65" s="1"/>
      <c r="LGM65" s="1"/>
      <c r="LGN65" s="1"/>
      <c r="LGO65" s="1"/>
      <c r="LGP65" s="1"/>
      <c r="LGQ65" s="1"/>
      <c r="LGR65" s="1"/>
      <c r="LGS65" s="1"/>
      <c r="LGT65" s="1"/>
      <c r="LGU65" s="1"/>
      <c r="LGV65" s="1"/>
      <c r="LGW65" s="1"/>
      <c r="LGX65" s="1"/>
      <c r="LGY65" s="1"/>
      <c r="LGZ65" s="1"/>
      <c r="LHA65" s="1"/>
      <c r="LHB65" s="1"/>
      <c r="LHC65" s="1"/>
      <c r="LHD65" s="1"/>
      <c r="LHE65" s="1"/>
      <c r="LHF65" s="1"/>
      <c r="LHG65" s="1"/>
      <c r="LHH65" s="1"/>
      <c r="LHI65" s="1"/>
      <c r="LHJ65" s="1"/>
      <c r="LHK65" s="1"/>
      <c r="LHL65" s="1"/>
      <c r="LHM65" s="1"/>
      <c r="LHN65" s="1"/>
      <c r="LHO65" s="1"/>
      <c r="LHP65" s="1"/>
      <c r="LHQ65" s="1"/>
      <c r="LHR65" s="1"/>
      <c r="LHS65" s="1"/>
      <c r="LHT65" s="1"/>
      <c r="LHU65" s="1"/>
      <c r="LHV65" s="1"/>
      <c r="LHW65" s="1"/>
      <c r="LHX65" s="1"/>
      <c r="LHY65" s="1"/>
      <c r="LHZ65" s="1"/>
      <c r="LIA65" s="1"/>
      <c r="LIB65" s="1"/>
      <c r="LIC65" s="1"/>
      <c r="LID65" s="1"/>
      <c r="LIE65" s="1"/>
      <c r="LIF65" s="1"/>
      <c r="LIG65" s="1"/>
      <c r="LIH65" s="1"/>
      <c r="LII65" s="1"/>
      <c r="LIJ65" s="1"/>
      <c r="LIK65" s="1"/>
      <c r="LIL65" s="1"/>
      <c r="LIM65" s="1"/>
      <c r="LIN65" s="1"/>
      <c r="LIO65" s="1"/>
      <c r="LIP65" s="1"/>
      <c r="LIQ65" s="1"/>
      <c r="LIR65" s="1"/>
      <c r="LIS65" s="1"/>
      <c r="LIT65" s="1"/>
      <c r="LIU65" s="1"/>
      <c r="LIV65" s="1"/>
      <c r="LIW65" s="1"/>
      <c r="LIX65" s="1"/>
      <c r="LIY65" s="1"/>
      <c r="LIZ65" s="1"/>
      <c r="LJA65" s="1"/>
      <c r="LJB65" s="1"/>
      <c r="LJC65" s="1"/>
      <c r="LJD65" s="1"/>
      <c r="LJE65" s="1"/>
      <c r="LJF65" s="1"/>
      <c r="LJG65" s="1"/>
      <c r="LJH65" s="1"/>
      <c r="LJI65" s="1"/>
      <c r="LJJ65" s="1"/>
      <c r="LJK65" s="1"/>
      <c r="LJL65" s="1"/>
      <c r="LJM65" s="1"/>
      <c r="LJN65" s="1"/>
      <c r="LJO65" s="1"/>
      <c r="LJP65" s="1"/>
      <c r="LJQ65" s="1"/>
      <c r="LJR65" s="1"/>
      <c r="LJS65" s="1"/>
      <c r="LJT65" s="1"/>
      <c r="LJU65" s="1"/>
      <c r="LJV65" s="1"/>
      <c r="LJW65" s="1"/>
      <c r="LJX65" s="1"/>
      <c r="LJY65" s="1"/>
      <c r="LJZ65" s="1"/>
      <c r="LKA65" s="1"/>
      <c r="LKB65" s="1"/>
      <c r="LKC65" s="1"/>
      <c r="LKD65" s="1"/>
      <c r="LKE65" s="1"/>
      <c r="LKF65" s="1"/>
      <c r="LKG65" s="1"/>
      <c r="LKH65" s="1"/>
      <c r="LKI65" s="1"/>
      <c r="LKJ65" s="1"/>
      <c r="LKK65" s="1"/>
      <c r="LKL65" s="1"/>
      <c r="LKM65" s="1"/>
      <c r="LKN65" s="1"/>
      <c r="LKO65" s="1"/>
      <c r="LKP65" s="1"/>
      <c r="LKQ65" s="1"/>
      <c r="LKR65" s="1"/>
      <c r="LKS65" s="1"/>
      <c r="LKT65" s="1"/>
      <c r="LKU65" s="1"/>
      <c r="LKV65" s="1"/>
      <c r="LKW65" s="1"/>
      <c r="LKX65" s="1"/>
      <c r="LKY65" s="1"/>
      <c r="LKZ65" s="1"/>
      <c r="LLA65" s="1"/>
      <c r="LLB65" s="1"/>
      <c r="LLC65" s="1"/>
      <c r="LLD65" s="1"/>
      <c r="LLE65" s="1"/>
      <c r="LLF65" s="1"/>
      <c r="LLG65" s="1"/>
      <c r="LLH65" s="1"/>
      <c r="LLI65" s="1"/>
      <c r="LLJ65" s="1"/>
      <c r="LLK65" s="1"/>
      <c r="LLL65" s="1"/>
      <c r="LLM65" s="1"/>
      <c r="LLN65" s="1"/>
      <c r="LLO65" s="1"/>
      <c r="LLP65" s="1"/>
      <c r="LLQ65" s="1"/>
      <c r="LLR65" s="1"/>
      <c r="LLS65" s="1"/>
      <c r="LLT65" s="1"/>
      <c r="LLU65" s="1"/>
      <c r="LLV65" s="1"/>
      <c r="LLW65" s="1"/>
      <c r="LLX65" s="1"/>
      <c r="LLY65" s="1"/>
      <c r="LLZ65" s="1"/>
      <c r="LMA65" s="1"/>
      <c r="LMB65" s="1"/>
      <c r="LMC65" s="1"/>
      <c r="LMD65" s="1"/>
      <c r="LME65" s="1"/>
      <c r="LMF65" s="1"/>
      <c r="LMG65" s="1"/>
      <c r="LMH65" s="1"/>
      <c r="LMI65" s="1"/>
      <c r="LMJ65" s="1"/>
      <c r="LMK65" s="1"/>
      <c r="LML65" s="1"/>
      <c r="LMM65" s="1"/>
      <c r="LMN65" s="1"/>
      <c r="LMO65" s="1"/>
      <c r="LMP65" s="1"/>
      <c r="LMQ65" s="1"/>
      <c r="LMR65" s="1"/>
      <c r="LMS65" s="1"/>
      <c r="LMT65" s="1"/>
      <c r="LMU65" s="1"/>
      <c r="LMV65" s="1"/>
      <c r="LMW65" s="1"/>
      <c r="LMX65" s="1"/>
      <c r="LMY65" s="1"/>
      <c r="LMZ65" s="1"/>
      <c r="LNA65" s="1"/>
      <c r="LNB65" s="1"/>
      <c r="LNC65" s="1"/>
      <c r="LND65" s="1"/>
      <c r="LNE65" s="1"/>
      <c r="LNF65" s="1"/>
      <c r="LNG65" s="1"/>
      <c r="LNH65" s="1"/>
      <c r="LNI65" s="1"/>
      <c r="LNJ65" s="1"/>
      <c r="LNK65" s="1"/>
      <c r="LNL65" s="1"/>
      <c r="LNM65" s="1"/>
      <c r="LNN65" s="1"/>
      <c r="LNO65" s="1"/>
      <c r="LNP65" s="1"/>
      <c r="LNQ65" s="1"/>
      <c r="LNR65" s="1"/>
      <c r="LNS65" s="1"/>
      <c r="LNT65" s="1"/>
      <c r="LNU65" s="1"/>
      <c r="LNV65" s="1"/>
      <c r="LNW65" s="1"/>
      <c r="LNX65" s="1"/>
      <c r="LNY65" s="1"/>
      <c r="LNZ65" s="1"/>
      <c r="LOA65" s="1"/>
      <c r="LOB65" s="1"/>
      <c r="LOC65" s="1"/>
      <c r="LOD65" s="1"/>
      <c r="LOE65" s="1"/>
      <c r="LOF65" s="1"/>
      <c r="LOG65" s="1"/>
      <c r="LOH65" s="1"/>
      <c r="LOI65" s="1"/>
      <c r="LOJ65" s="1"/>
      <c r="LOK65" s="1"/>
      <c r="LOL65" s="1"/>
      <c r="LOM65" s="1"/>
      <c r="LON65" s="1"/>
      <c r="LOO65" s="1"/>
      <c r="LOP65" s="1"/>
      <c r="LOQ65" s="1"/>
      <c r="LOR65" s="1"/>
      <c r="LOS65" s="1"/>
      <c r="LOT65" s="1"/>
      <c r="LOU65" s="1"/>
      <c r="LOV65" s="1"/>
      <c r="LOW65" s="1"/>
      <c r="LOX65" s="1"/>
      <c r="LOY65" s="1"/>
      <c r="LOZ65" s="1"/>
      <c r="LPA65" s="1"/>
      <c r="LPB65" s="1"/>
      <c r="LPC65" s="1"/>
      <c r="LPD65" s="1"/>
      <c r="LPE65" s="1"/>
      <c r="LPF65" s="1"/>
      <c r="LPG65" s="1"/>
      <c r="LPH65" s="1"/>
      <c r="LPI65" s="1"/>
      <c r="LPJ65" s="1"/>
      <c r="LPK65" s="1"/>
      <c r="LPL65" s="1"/>
      <c r="LPM65" s="1"/>
      <c r="LPN65" s="1"/>
      <c r="LPO65" s="1"/>
      <c r="LPP65" s="1"/>
      <c r="LPQ65" s="1"/>
      <c r="LPR65" s="1"/>
      <c r="LPS65" s="1"/>
      <c r="LPT65" s="1"/>
      <c r="LPU65" s="1"/>
      <c r="LPV65" s="1"/>
      <c r="LPW65" s="1"/>
      <c r="LPX65" s="1"/>
      <c r="LPY65" s="1"/>
      <c r="LPZ65" s="1"/>
      <c r="LQA65" s="1"/>
      <c r="LQB65" s="1"/>
      <c r="LQC65" s="1"/>
      <c r="LQD65" s="1"/>
      <c r="LQE65" s="1"/>
      <c r="LQF65" s="1"/>
      <c r="LQG65" s="1"/>
      <c r="LQH65" s="1"/>
      <c r="LQI65" s="1"/>
      <c r="LQJ65" s="1"/>
      <c r="LQK65" s="1"/>
      <c r="LQL65" s="1"/>
      <c r="LQM65" s="1"/>
      <c r="LQN65" s="1"/>
      <c r="LQO65" s="1"/>
      <c r="LQP65" s="1"/>
      <c r="LQQ65" s="1"/>
      <c r="LQR65" s="1"/>
      <c r="LQS65" s="1"/>
      <c r="LQT65" s="1"/>
      <c r="LQU65" s="1"/>
      <c r="LQV65" s="1"/>
      <c r="LQW65" s="1"/>
      <c r="LQX65" s="1"/>
      <c r="LQY65" s="1"/>
      <c r="LQZ65" s="1"/>
      <c r="LRA65" s="1"/>
      <c r="LRB65" s="1"/>
      <c r="LRC65" s="1"/>
      <c r="LRD65" s="1"/>
      <c r="LRE65" s="1"/>
      <c r="LRF65" s="1"/>
      <c r="LRG65" s="1"/>
      <c r="LRH65" s="1"/>
      <c r="LRI65" s="1"/>
      <c r="LRJ65" s="1"/>
      <c r="LRK65" s="1"/>
      <c r="LRL65" s="1"/>
      <c r="LRM65" s="1"/>
      <c r="LRN65" s="1"/>
      <c r="LRO65" s="1"/>
      <c r="LRP65" s="1"/>
      <c r="LRQ65" s="1"/>
      <c r="LRR65" s="1"/>
      <c r="LRS65" s="1"/>
      <c r="LRT65" s="1"/>
      <c r="LRU65" s="1"/>
      <c r="LRV65" s="1"/>
      <c r="LRW65" s="1"/>
      <c r="LRX65" s="1"/>
      <c r="LRY65" s="1"/>
      <c r="LRZ65" s="1"/>
      <c r="LSA65" s="1"/>
      <c r="LSB65" s="1"/>
      <c r="LSC65" s="1"/>
      <c r="LSD65" s="1"/>
      <c r="LSE65" s="1"/>
      <c r="LSF65" s="1"/>
      <c r="LSG65" s="1"/>
      <c r="LSH65" s="1"/>
      <c r="LSI65" s="1"/>
      <c r="LSJ65" s="1"/>
      <c r="LSK65" s="1"/>
      <c r="LSL65" s="1"/>
      <c r="LSM65" s="1"/>
      <c r="LSN65" s="1"/>
      <c r="LSO65" s="1"/>
      <c r="LSP65" s="1"/>
      <c r="LSQ65" s="1"/>
      <c r="LSR65" s="1"/>
      <c r="LSS65" s="1"/>
      <c r="LST65" s="1"/>
      <c r="LSU65" s="1"/>
      <c r="LSV65" s="1"/>
      <c r="LSW65" s="1"/>
      <c r="LSX65" s="1"/>
      <c r="LSY65" s="1"/>
      <c r="LSZ65" s="1"/>
      <c r="LTA65" s="1"/>
      <c r="LTB65" s="1"/>
      <c r="LTC65" s="1"/>
      <c r="LTD65" s="1"/>
      <c r="LTE65" s="1"/>
      <c r="LTF65" s="1"/>
      <c r="LTG65" s="1"/>
      <c r="LTH65" s="1"/>
      <c r="LTI65" s="1"/>
      <c r="LTJ65" s="1"/>
      <c r="LTK65" s="1"/>
      <c r="LTL65" s="1"/>
      <c r="LTM65" s="1"/>
      <c r="LTN65" s="1"/>
      <c r="LTO65" s="1"/>
      <c r="LTP65" s="1"/>
      <c r="LTQ65" s="1"/>
      <c r="LTR65" s="1"/>
      <c r="LTS65" s="1"/>
      <c r="LTT65" s="1"/>
      <c r="LTU65" s="1"/>
      <c r="LTV65" s="1"/>
      <c r="LTW65" s="1"/>
      <c r="LTX65" s="1"/>
      <c r="LTY65" s="1"/>
      <c r="LTZ65" s="1"/>
      <c r="LUA65" s="1"/>
      <c r="LUB65" s="1"/>
      <c r="LUC65" s="1"/>
      <c r="LUD65" s="1"/>
      <c r="LUE65" s="1"/>
      <c r="LUF65" s="1"/>
      <c r="LUG65" s="1"/>
      <c r="LUH65" s="1"/>
      <c r="LUI65" s="1"/>
      <c r="LUJ65" s="1"/>
      <c r="LUK65" s="1"/>
      <c r="LUL65" s="1"/>
      <c r="LUM65" s="1"/>
      <c r="LUN65" s="1"/>
      <c r="LUO65" s="1"/>
      <c r="LUP65" s="1"/>
      <c r="LUQ65" s="1"/>
      <c r="LUR65" s="1"/>
      <c r="LUS65" s="1"/>
      <c r="LUT65" s="1"/>
      <c r="LUU65" s="1"/>
      <c r="LUV65" s="1"/>
      <c r="LUW65" s="1"/>
      <c r="LUX65" s="1"/>
      <c r="LUY65" s="1"/>
      <c r="LUZ65" s="1"/>
      <c r="LVA65" s="1"/>
      <c r="LVB65" s="1"/>
      <c r="LVC65" s="1"/>
      <c r="LVD65" s="1"/>
      <c r="LVE65" s="1"/>
      <c r="LVF65" s="1"/>
      <c r="LVG65" s="1"/>
      <c r="LVH65" s="1"/>
      <c r="LVI65" s="1"/>
      <c r="LVJ65" s="1"/>
      <c r="LVK65" s="1"/>
      <c r="LVL65" s="1"/>
      <c r="LVM65" s="1"/>
      <c r="LVN65" s="1"/>
      <c r="LVO65" s="1"/>
      <c r="LVP65" s="1"/>
      <c r="LVQ65" s="1"/>
      <c r="LVR65" s="1"/>
      <c r="LVS65" s="1"/>
      <c r="LVT65" s="1"/>
      <c r="LVU65" s="1"/>
      <c r="LVV65" s="1"/>
      <c r="LVW65" s="1"/>
      <c r="LVX65" s="1"/>
      <c r="LVY65" s="1"/>
      <c r="LVZ65" s="1"/>
      <c r="LWA65" s="1"/>
      <c r="LWB65" s="1"/>
      <c r="LWC65" s="1"/>
      <c r="LWD65" s="1"/>
      <c r="LWE65" s="1"/>
      <c r="LWF65" s="1"/>
      <c r="LWG65" s="1"/>
      <c r="LWH65" s="1"/>
      <c r="LWI65" s="1"/>
      <c r="LWJ65" s="1"/>
      <c r="LWK65" s="1"/>
      <c r="LWL65" s="1"/>
      <c r="LWM65" s="1"/>
      <c r="LWN65" s="1"/>
      <c r="LWO65" s="1"/>
      <c r="LWP65" s="1"/>
      <c r="LWQ65" s="1"/>
      <c r="LWR65" s="1"/>
      <c r="LWS65" s="1"/>
      <c r="LWT65" s="1"/>
      <c r="LWU65" s="1"/>
      <c r="LWV65" s="1"/>
      <c r="LWW65" s="1"/>
      <c r="LWX65" s="1"/>
      <c r="LWY65" s="1"/>
      <c r="LWZ65" s="1"/>
      <c r="LXA65" s="1"/>
      <c r="LXB65" s="1"/>
      <c r="LXC65" s="1"/>
      <c r="LXD65" s="1"/>
      <c r="LXE65" s="1"/>
      <c r="LXF65" s="1"/>
      <c r="LXG65" s="1"/>
      <c r="LXH65" s="1"/>
      <c r="LXI65" s="1"/>
      <c r="LXJ65" s="1"/>
      <c r="LXK65" s="1"/>
      <c r="LXL65" s="1"/>
      <c r="LXM65" s="1"/>
      <c r="LXN65" s="1"/>
      <c r="LXO65" s="1"/>
      <c r="LXP65" s="1"/>
      <c r="LXQ65" s="1"/>
      <c r="LXR65" s="1"/>
      <c r="LXS65" s="1"/>
      <c r="LXT65" s="1"/>
      <c r="LXU65" s="1"/>
      <c r="LXV65" s="1"/>
      <c r="LXW65" s="1"/>
      <c r="LXX65" s="1"/>
      <c r="LXY65" s="1"/>
      <c r="LXZ65" s="1"/>
      <c r="LYA65" s="1"/>
      <c r="LYB65" s="1"/>
      <c r="LYC65" s="1"/>
      <c r="LYD65" s="1"/>
      <c r="LYE65" s="1"/>
      <c r="LYF65" s="1"/>
      <c r="LYG65" s="1"/>
      <c r="LYH65" s="1"/>
      <c r="LYI65" s="1"/>
      <c r="LYJ65" s="1"/>
      <c r="LYK65" s="1"/>
      <c r="LYL65" s="1"/>
      <c r="LYM65" s="1"/>
      <c r="LYN65" s="1"/>
      <c r="LYO65" s="1"/>
      <c r="LYP65" s="1"/>
      <c r="LYQ65" s="1"/>
      <c r="LYR65" s="1"/>
      <c r="LYS65" s="1"/>
      <c r="LYT65" s="1"/>
      <c r="LYU65" s="1"/>
      <c r="LYV65" s="1"/>
      <c r="LYW65" s="1"/>
      <c r="LYX65" s="1"/>
      <c r="LYY65" s="1"/>
      <c r="LYZ65" s="1"/>
      <c r="LZA65" s="1"/>
      <c r="LZB65" s="1"/>
      <c r="LZC65" s="1"/>
      <c r="LZD65" s="1"/>
      <c r="LZE65" s="1"/>
      <c r="LZF65" s="1"/>
      <c r="LZG65" s="1"/>
      <c r="LZH65" s="1"/>
      <c r="LZI65" s="1"/>
      <c r="LZJ65" s="1"/>
      <c r="LZK65" s="1"/>
      <c r="LZL65" s="1"/>
      <c r="LZM65" s="1"/>
      <c r="LZN65" s="1"/>
      <c r="LZO65" s="1"/>
      <c r="LZP65" s="1"/>
      <c r="LZQ65" s="1"/>
      <c r="LZR65" s="1"/>
      <c r="LZS65" s="1"/>
      <c r="LZT65" s="1"/>
      <c r="LZU65" s="1"/>
      <c r="LZV65" s="1"/>
      <c r="LZW65" s="1"/>
      <c r="LZX65" s="1"/>
      <c r="LZY65" s="1"/>
      <c r="LZZ65" s="1"/>
      <c r="MAA65" s="1"/>
      <c r="MAB65" s="1"/>
      <c r="MAC65" s="1"/>
      <c r="MAD65" s="1"/>
      <c r="MAE65" s="1"/>
      <c r="MAF65" s="1"/>
      <c r="MAG65" s="1"/>
      <c r="MAH65" s="1"/>
      <c r="MAI65" s="1"/>
      <c r="MAJ65" s="1"/>
      <c r="MAK65" s="1"/>
      <c r="MAL65" s="1"/>
      <c r="MAM65" s="1"/>
      <c r="MAN65" s="1"/>
      <c r="MAO65" s="1"/>
      <c r="MAP65" s="1"/>
      <c r="MAQ65" s="1"/>
      <c r="MAR65" s="1"/>
      <c r="MAS65" s="1"/>
      <c r="MAT65" s="1"/>
      <c r="MAU65" s="1"/>
      <c r="MAV65" s="1"/>
      <c r="MAW65" s="1"/>
      <c r="MAX65" s="1"/>
      <c r="MAY65" s="1"/>
      <c r="MAZ65" s="1"/>
      <c r="MBA65" s="1"/>
      <c r="MBB65" s="1"/>
      <c r="MBC65" s="1"/>
      <c r="MBD65" s="1"/>
      <c r="MBE65" s="1"/>
      <c r="MBF65" s="1"/>
      <c r="MBG65" s="1"/>
      <c r="MBH65" s="1"/>
      <c r="MBI65" s="1"/>
      <c r="MBJ65" s="1"/>
      <c r="MBK65" s="1"/>
      <c r="MBL65" s="1"/>
      <c r="MBM65" s="1"/>
      <c r="MBN65" s="1"/>
      <c r="MBO65" s="1"/>
      <c r="MBP65" s="1"/>
      <c r="MBQ65" s="1"/>
      <c r="MBR65" s="1"/>
      <c r="MBS65" s="1"/>
      <c r="MBT65" s="1"/>
      <c r="MBU65" s="1"/>
      <c r="MBV65" s="1"/>
      <c r="MBW65" s="1"/>
      <c r="MBX65" s="1"/>
      <c r="MBY65" s="1"/>
      <c r="MBZ65" s="1"/>
      <c r="MCA65" s="1"/>
      <c r="MCB65" s="1"/>
      <c r="MCC65" s="1"/>
      <c r="MCD65" s="1"/>
      <c r="MCE65" s="1"/>
      <c r="MCF65" s="1"/>
      <c r="MCG65" s="1"/>
      <c r="MCH65" s="1"/>
      <c r="MCI65" s="1"/>
      <c r="MCJ65" s="1"/>
      <c r="MCK65" s="1"/>
      <c r="MCL65" s="1"/>
      <c r="MCM65" s="1"/>
      <c r="MCN65" s="1"/>
      <c r="MCO65" s="1"/>
      <c r="MCP65" s="1"/>
      <c r="MCQ65" s="1"/>
      <c r="MCR65" s="1"/>
      <c r="MCS65" s="1"/>
      <c r="MCT65" s="1"/>
      <c r="MCU65" s="1"/>
      <c r="MCV65" s="1"/>
      <c r="MCW65" s="1"/>
      <c r="MCX65" s="1"/>
      <c r="MCY65" s="1"/>
      <c r="MCZ65" s="1"/>
      <c r="MDA65" s="1"/>
      <c r="MDB65" s="1"/>
      <c r="MDC65" s="1"/>
      <c r="MDD65" s="1"/>
      <c r="MDE65" s="1"/>
      <c r="MDF65" s="1"/>
      <c r="MDG65" s="1"/>
      <c r="MDH65" s="1"/>
      <c r="MDI65" s="1"/>
      <c r="MDJ65" s="1"/>
      <c r="MDK65" s="1"/>
      <c r="MDL65" s="1"/>
      <c r="MDM65" s="1"/>
      <c r="MDN65" s="1"/>
      <c r="MDO65" s="1"/>
      <c r="MDP65" s="1"/>
      <c r="MDQ65" s="1"/>
      <c r="MDR65" s="1"/>
      <c r="MDS65" s="1"/>
      <c r="MDT65" s="1"/>
      <c r="MDU65" s="1"/>
      <c r="MDV65" s="1"/>
      <c r="MDW65" s="1"/>
      <c r="MDX65" s="1"/>
      <c r="MDY65" s="1"/>
      <c r="MDZ65" s="1"/>
      <c r="MEA65" s="1"/>
      <c r="MEB65" s="1"/>
      <c r="MEC65" s="1"/>
      <c r="MED65" s="1"/>
      <c r="MEE65" s="1"/>
      <c r="MEF65" s="1"/>
      <c r="MEG65" s="1"/>
      <c r="MEH65" s="1"/>
      <c r="MEI65" s="1"/>
      <c r="MEJ65" s="1"/>
      <c r="MEK65" s="1"/>
      <c r="MEL65" s="1"/>
      <c r="MEM65" s="1"/>
      <c r="MEN65" s="1"/>
      <c r="MEO65" s="1"/>
      <c r="MEP65" s="1"/>
      <c r="MEQ65" s="1"/>
      <c r="MER65" s="1"/>
      <c r="MES65" s="1"/>
      <c r="MET65" s="1"/>
      <c r="MEU65" s="1"/>
      <c r="MEV65" s="1"/>
      <c r="MEW65" s="1"/>
      <c r="MEX65" s="1"/>
      <c r="MEY65" s="1"/>
      <c r="MEZ65" s="1"/>
      <c r="MFA65" s="1"/>
      <c r="MFB65" s="1"/>
      <c r="MFC65" s="1"/>
      <c r="MFD65" s="1"/>
      <c r="MFE65" s="1"/>
      <c r="MFF65" s="1"/>
      <c r="MFG65" s="1"/>
      <c r="MFH65" s="1"/>
      <c r="MFI65" s="1"/>
      <c r="MFJ65" s="1"/>
      <c r="MFK65" s="1"/>
      <c r="MFL65" s="1"/>
      <c r="MFM65" s="1"/>
      <c r="MFN65" s="1"/>
      <c r="MFO65" s="1"/>
      <c r="MFP65" s="1"/>
      <c r="MFQ65" s="1"/>
      <c r="MFR65" s="1"/>
      <c r="MFS65" s="1"/>
      <c r="MFT65" s="1"/>
      <c r="MFU65" s="1"/>
      <c r="MFV65" s="1"/>
      <c r="MFW65" s="1"/>
      <c r="MFX65" s="1"/>
      <c r="MFY65" s="1"/>
      <c r="MFZ65" s="1"/>
      <c r="MGA65" s="1"/>
      <c r="MGB65" s="1"/>
      <c r="MGC65" s="1"/>
      <c r="MGD65" s="1"/>
      <c r="MGE65" s="1"/>
      <c r="MGF65" s="1"/>
      <c r="MGG65" s="1"/>
      <c r="MGH65" s="1"/>
      <c r="MGI65" s="1"/>
      <c r="MGJ65" s="1"/>
      <c r="MGK65" s="1"/>
      <c r="MGL65" s="1"/>
      <c r="MGM65" s="1"/>
      <c r="MGN65" s="1"/>
      <c r="MGO65" s="1"/>
      <c r="MGP65" s="1"/>
      <c r="MGQ65" s="1"/>
      <c r="MGR65" s="1"/>
      <c r="MGS65" s="1"/>
      <c r="MGT65" s="1"/>
      <c r="MGU65" s="1"/>
      <c r="MGV65" s="1"/>
      <c r="MGW65" s="1"/>
      <c r="MGX65" s="1"/>
      <c r="MGY65" s="1"/>
      <c r="MGZ65" s="1"/>
      <c r="MHA65" s="1"/>
      <c r="MHB65" s="1"/>
      <c r="MHC65" s="1"/>
      <c r="MHD65" s="1"/>
      <c r="MHE65" s="1"/>
      <c r="MHF65" s="1"/>
      <c r="MHG65" s="1"/>
      <c r="MHH65" s="1"/>
      <c r="MHI65" s="1"/>
      <c r="MHJ65" s="1"/>
      <c r="MHK65" s="1"/>
      <c r="MHL65" s="1"/>
      <c r="MHM65" s="1"/>
      <c r="MHN65" s="1"/>
      <c r="MHO65" s="1"/>
      <c r="MHP65" s="1"/>
      <c r="MHQ65" s="1"/>
      <c r="MHR65" s="1"/>
      <c r="MHS65" s="1"/>
      <c r="MHT65" s="1"/>
      <c r="MHU65" s="1"/>
      <c r="MHV65" s="1"/>
      <c r="MHW65" s="1"/>
      <c r="MHX65" s="1"/>
      <c r="MHY65" s="1"/>
      <c r="MHZ65" s="1"/>
      <c r="MIA65" s="1"/>
      <c r="MIB65" s="1"/>
      <c r="MIC65" s="1"/>
      <c r="MID65" s="1"/>
      <c r="MIE65" s="1"/>
      <c r="MIF65" s="1"/>
      <c r="MIG65" s="1"/>
      <c r="MIH65" s="1"/>
      <c r="MII65" s="1"/>
      <c r="MIJ65" s="1"/>
      <c r="MIK65" s="1"/>
      <c r="MIL65" s="1"/>
      <c r="MIM65" s="1"/>
      <c r="MIN65" s="1"/>
      <c r="MIO65" s="1"/>
      <c r="MIP65" s="1"/>
      <c r="MIQ65" s="1"/>
      <c r="MIR65" s="1"/>
      <c r="MIS65" s="1"/>
      <c r="MIT65" s="1"/>
      <c r="MIU65" s="1"/>
      <c r="MIV65" s="1"/>
      <c r="MIW65" s="1"/>
      <c r="MIX65" s="1"/>
      <c r="MIY65" s="1"/>
      <c r="MIZ65" s="1"/>
      <c r="MJA65" s="1"/>
      <c r="MJB65" s="1"/>
      <c r="MJC65" s="1"/>
      <c r="MJD65" s="1"/>
      <c r="MJE65" s="1"/>
      <c r="MJF65" s="1"/>
      <c r="MJG65" s="1"/>
      <c r="MJH65" s="1"/>
      <c r="MJI65" s="1"/>
      <c r="MJJ65" s="1"/>
      <c r="MJK65" s="1"/>
      <c r="MJL65" s="1"/>
      <c r="MJM65" s="1"/>
      <c r="MJN65" s="1"/>
      <c r="MJO65" s="1"/>
      <c r="MJP65" s="1"/>
      <c r="MJQ65" s="1"/>
      <c r="MJR65" s="1"/>
      <c r="MJS65" s="1"/>
      <c r="MJT65" s="1"/>
      <c r="MJU65" s="1"/>
      <c r="MJV65" s="1"/>
      <c r="MJW65" s="1"/>
      <c r="MJX65" s="1"/>
      <c r="MJY65" s="1"/>
      <c r="MJZ65" s="1"/>
      <c r="MKA65" s="1"/>
      <c r="MKB65" s="1"/>
      <c r="MKC65" s="1"/>
      <c r="MKD65" s="1"/>
      <c r="MKE65" s="1"/>
      <c r="MKF65" s="1"/>
      <c r="MKG65" s="1"/>
      <c r="MKH65" s="1"/>
      <c r="MKI65" s="1"/>
      <c r="MKJ65" s="1"/>
      <c r="MKK65" s="1"/>
      <c r="MKL65" s="1"/>
      <c r="MKM65" s="1"/>
      <c r="MKN65" s="1"/>
      <c r="MKO65" s="1"/>
      <c r="MKP65" s="1"/>
      <c r="MKQ65" s="1"/>
      <c r="MKR65" s="1"/>
      <c r="MKS65" s="1"/>
      <c r="MKT65" s="1"/>
      <c r="MKU65" s="1"/>
      <c r="MKV65" s="1"/>
      <c r="MKW65" s="1"/>
      <c r="MKX65" s="1"/>
      <c r="MKY65" s="1"/>
      <c r="MKZ65" s="1"/>
      <c r="MLA65" s="1"/>
      <c r="MLB65" s="1"/>
      <c r="MLC65" s="1"/>
      <c r="MLD65" s="1"/>
      <c r="MLE65" s="1"/>
      <c r="MLF65" s="1"/>
      <c r="MLG65" s="1"/>
      <c r="MLH65" s="1"/>
      <c r="MLI65" s="1"/>
      <c r="MLJ65" s="1"/>
      <c r="MLK65" s="1"/>
      <c r="MLL65" s="1"/>
      <c r="MLM65" s="1"/>
      <c r="MLN65" s="1"/>
      <c r="MLO65" s="1"/>
      <c r="MLP65" s="1"/>
      <c r="MLQ65" s="1"/>
      <c r="MLR65" s="1"/>
      <c r="MLS65" s="1"/>
      <c r="MLT65" s="1"/>
      <c r="MLU65" s="1"/>
      <c r="MLV65" s="1"/>
      <c r="MLW65" s="1"/>
      <c r="MLX65" s="1"/>
      <c r="MLY65" s="1"/>
      <c r="MLZ65" s="1"/>
      <c r="MMA65" s="1"/>
      <c r="MMB65" s="1"/>
      <c r="MMC65" s="1"/>
      <c r="MMD65" s="1"/>
      <c r="MME65" s="1"/>
      <c r="MMF65" s="1"/>
      <c r="MMG65" s="1"/>
      <c r="MMH65" s="1"/>
      <c r="MMI65" s="1"/>
      <c r="MMJ65" s="1"/>
      <c r="MMK65" s="1"/>
      <c r="MML65" s="1"/>
      <c r="MMM65" s="1"/>
      <c r="MMN65" s="1"/>
      <c r="MMO65" s="1"/>
      <c r="MMP65" s="1"/>
      <c r="MMQ65" s="1"/>
      <c r="MMR65" s="1"/>
      <c r="MMS65" s="1"/>
      <c r="MMT65" s="1"/>
      <c r="MMU65" s="1"/>
      <c r="MMV65" s="1"/>
      <c r="MMW65" s="1"/>
      <c r="MMX65" s="1"/>
      <c r="MMY65" s="1"/>
      <c r="MMZ65" s="1"/>
      <c r="MNA65" s="1"/>
      <c r="MNB65" s="1"/>
      <c r="MNC65" s="1"/>
      <c r="MND65" s="1"/>
      <c r="MNE65" s="1"/>
      <c r="MNF65" s="1"/>
      <c r="MNG65" s="1"/>
      <c r="MNH65" s="1"/>
      <c r="MNI65" s="1"/>
      <c r="MNJ65" s="1"/>
      <c r="MNK65" s="1"/>
      <c r="MNL65" s="1"/>
      <c r="MNM65" s="1"/>
      <c r="MNN65" s="1"/>
      <c r="MNO65" s="1"/>
      <c r="MNP65" s="1"/>
      <c r="MNQ65" s="1"/>
      <c r="MNR65" s="1"/>
      <c r="MNS65" s="1"/>
      <c r="MNT65" s="1"/>
      <c r="MNU65" s="1"/>
      <c r="MNV65" s="1"/>
      <c r="MNW65" s="1"/>
      <c r="MNX65" s="1"/>
      <c r="MNY65" s="1"/>
      <c r="MNZ65" s="1"/>
      <c r="MOA65" s="1"/>
      <c r="MOB65" s="1"/>
      <c r="MOC65" s="1"/>
      <c r="MOD65" s="1"/>
      <c r="MOE65" s="1"/>
      <c r="MOF65" s="1"/>
      <c r="MOG65" s="1"/>
      <c r="MOH65" s="1"/>
      <c r="MOI65" s="1"/>
      <c r="MOJ65" s="1"/>
      <c r="MOK65" s="1"/>
      <c r="MOL65" s="1"/>
      <c r="MOM65" s="1"/>
      <c r="MON65" s="1"/>
      <c r="MOO65" s="1"/>
      <c r="MOP65" s="1"/>
      <c r="MOQ65" s="1"/>
      <c r="MOR65" s="1"/>
      <c r="MOS65" s="1"/>
      <c r="MOT65" s="1"/>
      <c r="MOU65" s="1"/>
      <c r="MOV65" s="1"/>
      <c r="MOW65" s="1"/>
      <c r="MOX65" s="1"/>
      <c r="MOY65" s="1"/>
      <c r="MOZ65" s="1"/>
      <c r="MPA65" s="1"/>
      <c r="MPB65" s="1"/>
      <c r="MPC65" s="1"/>
      <c r="MPD65" s="1"/>
      <c r="MPE65" s="1"/>
      <c r="MPF65" s="1"/>
      <c r="MPG65" s="1"/>
      <c r="MPH65" s="1"/>
      <c r="MPI65" s="1"/>
      <c r="MPJ65" s="1"/>
      <c r="MPK65" s="1"/>
      <c r="MPL65" s="1"/>
      <c r="MPM65" s="1"/>
      <c r="MPN65" s="1"/>
      <c r="MPO65" s="1"/>
      <c r="MPP65" s="1"/>
      <c r="MPQ65" s="1"/>
      <c r="MPR65" s="1"/>
      <c r="MPS65" s="1"/>
      <c r="MPT65" s="1"/>
      <c r="MPU65" s="1"/>
      <c r="MPV65" s="1"/>
      <c r="MPW65" s="1"/>
      <c r="MPX65" s="1"/>
      <c r="MPY65" s="1"/>
      <c r="MPZ65" s="1"/>
      <c r="MQA65" s="1"/>
      <c r="MQB65" s="1"/>
      <c r="MQC65" s="1"/>
      <c r="MQD65" s="1"/>
      <c r="MQE65" s="1"/>
      <c r="MQF65" s="1"/>
      <c r="MQG65" s="1"/>
      <c r="MQH65" s="1"/>
      <c r="MQI65" s="1"/>
      <c r="MQJ65" s="1"/>
      <c r="MQK65" s="1"/>
      <c r="MQL65" s="1"/>
      <c r="MQM65" s="1"/>
      <c r="MQN65" s="1"/>
      <c r="MQO65" s="1"/>
      <c r="MQP65" s="1"/>
      <c r="MQQ65" s="1"/>
      <c r="MQR65" s="1"/>
      <c r="MQS65" s="1"/>
      <c r="MQT65" s="1"/>
      <c r="MQU65" s="1"/>
      <c r="MQV65" s="1"/>
      <c r="MQW65" s="1"/>
      <c r="MQX65" s="1"/>
      <c r="MQY65" s="1"/>
      <c r="MQZ65" s="1"/>
      <c r="MRA65" s="1"/>
      <c r="MRB65" s="1"/>
      <c r="MRC65" s="1"/>
      <c r="MRD65" s="1"/>
      <c r="MRE65" s="1"/>
      <c r="MRF65" s="1"/>
      <c r="MRG65" s="1"/>
      <c r="MRH65" s="1"/>
      <c r="MRI65" s="1"/>
      <c r="MRJ65" s="1"/>
      <c r="MRK65" s="1"/>
      <c r="MRL65" s="1"/>
      <c r="MRM65" s="1"/>
      <c r="MRN65" s="1"/>
      <c r="MRO65" s="1"/>
      <c r="MRP65" s="1"/>
      <c r="MRQ65" s="1"/>
      <c r="MRR65" s="1"/>
      <c r="MRS65" s="1"/>
      <c r="MRT65" s="1"/>
      <c r="MRU65" s="1"/>
      <c r="MRV65" s="1"/>
      <c r="MRW65" s="1"/>
      <c r="MRX65" s="1"/>
      <c r="MRY65" s="1"/>
      <c r="MRZ65" s="1"/>
      <c r="MSA65" s="1"/>
      <c r="MSB65" s="1"/>
      <c r="MSC65" s="1"/>
      <c r="MSD65" s="1"/>
      <c r="MSE65" s="1"/>
      <c r="MSF65" s="1"/>
      <c r="MSG65" s="1"/>
      <c r="MSH65" s="1"/>
      <c r="MSI65" s="1"/>
      <c r="MSJ65" s="1"/>
      <c r="MSK65" s="1"/>
      <c r="MSL65" s="1"/>
      <c r="MSM65" s="1"/>
      <c r="MSN65" s="1"/>
      <c r="MSO65" s="1"/>
      <c r="MSP65" s="1"/>
      <c r="MSQ65" s="1"/>
      <c r="MSR65" s="1"/>
      <c r="MSS65" s="1"/>
      <c r="MST65" s="1"/>
      <c r="MSU65" s="1"/>
      <c r="MSV65" s="1"/>
      <c r="MSW65" s="1"/>
      <c r="MSX65" s="1"/>
      <c r="MSY65" s="1"/>
      <c r="MSZ65" s="1"/>
      <c r="MTA65" s="1"/>
      <c r="MTB65" s="1"/>
      <c r="MTC65" s="1"/>
      <c r="MTD65" s="1"/>
      <c r="MTE65" s="1"/>
      <c r="MTF65" s="1"/>
      <c r="MTG65" s="1"/>
      <c r="MTH65" s="1"/>
      <c r="MTI65" s="1"/>
      <c r="MTJ65" s="1"/>
      <c r="MTK65" s="1"/>
      <c r="MTL65" s="1"/>
      <c r="MTM65" s="1"/>
      <c r="MTN65" s="1"/>
      <c r="MTO65" s="1"/>
      <c r="MTP65" s="1"/>
      <c r="MTQ65" s="1"/>
      <c r="MTR65" s="1"/>
      <c r="MTS65" s="1"/>
      <c r="MTT65" s="1"/>
      <c r="MTU65" s="1"/>
      <c r="MTV65" s="1"/>
      <c r="MTW65" s="1"/>
      <c r="MTX65" s="1"/>
      <c r="MTY65" s="1"/>
      <c r="MTZ65" s="1"/>
      <c r="MUA65" s="1"/>
      <c r="MUB65" s="1"/>
      <c r="MUC65" s="1"/>
      <c r="MUD65" s="1"/>
      <c r="MUE65" s="1"/>
      <c r="MUF65" s="1"/>
      <c r="MUG65" s="1"/>
      <c r="MUH65" s="1"/>
      <c r="MUI65" s="1"/>
      <c r="MUJ65" s="1"/>
      <c r="MUK65" s="1"/>
      <c r="MUL65" s="1"/>
      <c r="MUM65" s="1"/>
      <c r="MUN65" s="1"/>
      <c r="MUO65" s="1"/>
      <c r="MUP65" s="1"/>
      <c r="MUQ65" s="1"/>
      <c r="MUR65" s="1"/>
      <c r="MUS65" s="1"/>
      <c r="MUT65" s="1"/>
      <c r="MUU65" s="1"/>
      <c r="MUV65" s="1"/>
      <c r="MUW65" s="1"/>
      <c r="MUX65" s="1"/>
      <c r="MUY65" s="1"/>
      <c r="MUZ65" s="1"/>
      <c r="MVA65" s="1"/>
      <c r="MVB65" s="1"/>
      <c r="MVC65" s="1"/>
      <c r="MVD65" s="1"/>
      <c r="MVE65" s="1"/>
      <c r="MVF65" s="1"/>
      <c r="MVG65" s="1"/>
      <c r="MVH65" s="1"/>
      <c r="MVI65" s="1"/>
      <c r="MVJ65" s="1"/>
      <c r="MVK65" s="1"/>
      <c r="MVL65" s="1"/>
      <c r="MVM65" s="1"/>
      <c r="MVN65" s="1"/>
      <c r="MVO65" s="1"/>
      <c r="MVP65" s="1"/>
      <c r="MVQ65" s="1"/>
      <c r="MVR65" s="1"/>
      <c r="MVS65" s="1"/>
      <c r="MVT65" s="1"/>
      <c r="MVU65" s="1"/>
      <c r="MVV65" s="1"/>
      <c r="MVW65" s="1"/>
      <c r="MVX65" s="1"/>
      <c r="MVY65" s="1"/>
      <c r="MVZ65" s="1"/>
      <c r="MWA65" s="1"/>
      <c r="MWB65" s="1"/>
      <c r="MWC65" s="1"/>
      <c r="MWD65" s="1"/>
      <c r="MWE65" s="1"/>
      <c r="MWF65" s="1"/>
      <c r="MWG65" s="1"/>
      <c r="MWH65" s="1"/>
      <c r="MWI65" s="1"/>
      <c r="MWJ65" s="1"/>
      <c r="MWK65" s="1"/>
      <c r="MWL65" s="1"/>
      <c r="MWM65" s="1"/>
      <c r="MWN65" s="1"/>
      <c r="MWO65" s="1"/>
      <c r="MWP65" s="1"/>
      <c r="MWQ65" s="1"/>
      <c r="MWR65" s="1"/>
      <c r="MWS65" s="1"/>
      <c r="MWT65" s="1"/>
      <c r="MWU65" s="1"/>
      <c r="MWV65" s="1"/>
      <c r="MWW65" s="1"/>
      <c r="MWX65" s="1"/>
      <c r="MWY65" s="1"/>
      <c r="MWZ65" s="1"/>
      <c r="MXA65" s="1"/>
      <c r="MXB65" s="1"/>
      <c r="MXC65" s="1"/>
      <c r="MXD65" s="1"/>
      <c r="MXE65" s="1"/>
      <c r="MXF65" s="1"/>
      <c r="MXG65" s="1"/>
      <c r="MXH65" s="1"/>
      <c r="MXI65" s="1"/>
      <c r="MXJ65" s="1"/>
      <c r="MXK65" s="1"/>
      <c r="MXL65" s="1"/>
      <c r="MXM65" s="1"/>
      <c r="MXN65" s="1"/>
      <c r="MXO65" s="1"/>
      <c r="MXP65" s="1"/>
      <c r="MXQ65" s="1"/>
      <c r="MXR65" s="1"/>
      <c r="MXS65" s="1"/>
      <c r="MXT65" s="1"/>
      <c r="MXU65" s="1"/>
      <c r="MXV65" s="1"/>
      <c r="MXW65" s="1"/>
      <c r="MXX65" s="1"/>
      <c r="MXY65" s="1"/>
      <c r="MXZ65" s="1"/>
      <c r="MYA65" s="1"/>
      <c r="MYB65" s="1"/>
      <c r="MYC65" s="1"/>
      <c r="MYD65" s="1"/>
      <c r="MYE65" s="1"/>
      <c r="MYF65" s="1"/>
      <c r="MYG65" s="1"/>
      <c r="MYH65" s="1"/>
      <c r="MYI65" s="1"/>
      <c r="MYJ65" s="1"/>
      <c r="MYK65" s="1"/>
      <c r="MYL65" s="1"/>
      <c r="MYM65" s="1"/>
      <c r="MYN65" s="1"/>
      <c r="MYO65" s="1"/>
      <c r="MYP65" s="1"/>
      <c r="MYQ65" s="1"/>
      <c r="MYR65" s="1"/>
      <c r="MYS65" s="1"/>
      <c r="MYT65" s="1"/>
      <c r="MYU65" s="1"/>
      <c r="MYV65" s="1"/>
      <c r="MYW65" s="1"/>
      <c r="MYX65" s="1"/>
      <c r="MYY65" s="1"/>
      <c r="MYZ65" s="1"/>
      <c r="MZA65" s="1"/>
      <c r="MZB65" s="1"/>
      <c r="MZC65" s="1"/>
      <c r="MZD65" s="1"/>
      <c r="MZE65" s="1"/>
      <c r="MZF65" s="1"/>
      <c r="MZG65" s="1"/>
      <c r="MZH65" s="1"/>
      <c r="MZI65" s="1"/>
      <c r="MZJ65" s="1"/>
      <c r="MZK65" s="1"/>
      <c r="MZL65" s="1"/>
      <c r="MZM65" s="1"/>
      <c r="MZN65" s="1"/>
      <c r="MZO65" s="1"/>
      <c r="MZP65" s="1"/>
      <c r="MZQ65" s="1"/>
      <c r="MZR65" s="1"/>
      <c r="MZS65" s="1"/>
      <c r="MZT65" s="1"/>
      <c r="MZU65" s="1"/>
      <c r="MZV65" s="1"/>
      <c r="MZW65" s="1"/>
      <c r="MZX65" s="1"/>
      <c r="MZY65" s="1"/>
      <c r="MZZ65" s="1"/>
      <c r="NAA65" s="1"/>
      <c r="NAB65" s="1"/>
      <c r="NAC65" s="1"/>
      <c r="NAD65" s="1"/>
      <c r="NAE65" s="1"/>
      <c r="NAF65" s="1"/>
      <c r="NAG65" s="1"/>
      <c r="NAH65" s="1"/>
      <c r="NAI65" s="1"/>
      <c r="NAJ65" s="1"/>
      <c r="NAK65" s="1"/>
      <c r="NAL65" s="1"/>
      <c r="NAM65" s="1"/>
      <c r="NAN65" s="1"/>
      <c r="NAO65" s="1"/>
      <c r="NAP65" s="1"/>
      <c r="NAQ65" s="1"/>
      <c r="NAR65" s="1"/>
      <c r="NAS65" s="1"/>
      <c r="NAT65" s="1"/>
      <c r="NAU65" s="1"/>
      <c r="NAV65" s="1"/>
      <c r="NAW65" s="1"/>
      <c r="NAX65" s="1"/>
      <c r="NAY65" s="1"/>
      <c r="NAZ65" s="1"/>
      <c r="NBA65" s="1"/>
      <c r="NBB65" s="1"/>
      <c r="NBC65" s="1"/>
      <c r="NBD65" s="1"/>
      <c r="NBE65" s="1"/>
      <c r="NBF65" s="1"/>
      <c r="NBG65" s="1"/>
      <c r="NBH65" s="1"/>
      <c r="NBI65" s="1"/>
      <c r="NBJ65" s="1"/>
      <c r="NBK65" s="1"/>
      <c r="NBL65" s="1"/>
      <c r="NBM65" s="1"/>
      <c r="NBN65" s="1"/>
      <c r="NBO65" s="1"/>
      <c r="NBP65" s="1"/>
      <c r="NBQ65" s="1"/>
      <c r="NBR65" s="1"/>
      <c r="NBS65" s="1"/>
      <c r="NBT65" s="1"/>
      <c r="NBU65" s="1"/>
      <c r="NBV65" s="1"/>
      <c r="NBW65" s="1"/>
      <c r="NBX65" s="1"/>
      <c r="NBY65" s="1"/>
      <c r="NBZ65" s="1"/>
      <c r="NCA65" s="1"/>
      <c r="NCB65" s="1"/>
      <c r="NCC65" s="1"/>
      <c r="NCD65" s="1"/>
      <c r="NCE65" s="1"/>
      <c r="NCF65" s="1"/>
      <c r="NCG65" s="1"/>
      <c r="NCH65" s="1"/>
      <c r="NCI65" s="1"/>
      <c r="NCJ65" s="1"/>
      <c r="NCK65" s="1"/>
      <c r="NCL65" s="1"/>
      <c r="NCM65" s="1"/>
      <c r="NCN65" s="1"/>
      <c r="NCO65" s="1"/>
      <c r="NCP65" s="1"/>
      <c r="NCQ65" s="1"/>
      <c r="NCR65" s="1"/>
      <c r="NCS65" s="1"/>
      <c r="NCT65" s="1"/>
      <c r="NCU65" s="1"/>
      <c r="NCV65" s="1"/>
      <c r="NCW65" s="1"/>
      <c r="NCX65" s="1"/>
      <c r="NCY65" s="1"/>
      <c r="NCZ65" s="1"/>
      <c r="NDA65" s="1"/>
      <c r="NDB65" s="1"/>
      <c r="NDC65" s="1"/>
      <c r="NDD65" s="1"/>
      <c r="NDE65" s="1"/>
      <c r="NDF65" s="1"/>
      <c r="NDG65" s="1"/>
      <c r="NDH65" s="1"/>
      <c r="NDI65" s="1"/>
      <c r="NDJ65" s="1"/>
      <c r="NDK65" s="1"/>
      <c r="NDL65" s="1"/>
      <c r="NDM65" s="1"/>
      <c r="NDN65" s="1"/>
      <c r="NDO65" s="1"/>
      <c r="NDP65" s="1"/>
      <c r="NDQ65" s="1"/>
      <c r="NDR65" s="1"/>
      <c r="NDS65" s="1"/>
      <c r="NDT65" s="1"/>
      <c r="NDU65" s="1"/>
      <c r="NDV65" s="1"/>
      <c r="NDW65" s="1"/>
      <c r="NDX65" s="1"/>
      <c r="NDY65" s="1"/>
      <c r="NDZ65" s="1"/>
      <c r="NEA65" s="1"/>
      <c r="NEB65" s="1"/>
      <c r="NEC65" s="1"/>
      <c r="NED65" s="1"/>
      <c r="NEE65" s="1"/>
      <c r="NEF65" s="1"/>
      <c r="NEG65" s="1"/>
      <c r="NEH65" s="1"/>
      <c r="NEI65" s="1"/>
      <c r="NEJ65" s="1"/>
      <c r="NEK65" s="1"/>
      <c r="NEL65" s="1"/>
      <c r="NEM65" s="1"/>
      <c r="NEN65" s="1"/>
      <c r="NEO65" s="1"/>
      <c r="NEP65" s="1"/>
      <c r="NEQ65" s="1"/>
      <c r="NER65" s="1"/>
      <c r="NES65" s="1"/>
      <c r="NET65" s="1"/>
      <c r="NEU65" s="1"/>
      <c r="NEV65" s="1"/>
      <c r="NEW65" s="1"/>
      <c r="NEX65" s="1"/>
      <c r="NEY65" s="1"/>
      <c r="NEZ65" s="1"/>
      <c r="NFA65" s="1"/>
      <c r="NFB65" s="1"/>
      <c r="NFC65" s="1"/>
      <c r="NFD65" s="1"/>
      <c r="NFE65" s="1"/>
      <c r="NFF65" s="1"/>
      <c r="NFG65" s="1"/>
      <c r="NFH65" s="1"/>
      <c r="NFI65" s="1"/>
      <c r="NFJ65" s="1"/>
      <c r="NFK65" s="1"/>
      <c r="NFL65" s="1"/>
      <c r="NFM65" s="1"/>
      <c r="NFN65" s="1"/>
      <c r="NFO65" s="1"/>
      <c r="NFP65" s="1"/>
      <c r="NFQ65" s="1"/>
      <c r="NFR65" s="1"/>
      <c r="NFS65" s="1"/>
      <c r="NFT65" s="1"/>
      <c r="NFU65" s="1"/>
      <c r="NFV65" s="1"/>
      <c r="NFW65" s="1"/>
      <c r="NFX65" s="1"/>
      <c r="NFY65" s="1"/>
      <c r="NFZ65" s="1"/>
      <c r="NGA65" s="1"/>
      <c r="NGB65" s="1"/>
      <c r="NGC65" s="1"/>
      <c r="NGD65" s="1"/>
      <c r="NGE65" s="1"/>
      <c r="NGF65" s="1"/>
      <c r="NGG65" s="1"/>
      <c r="NGH65" s="1"/>
      <c r="NGI65" s="1"/>
      <c r="NGJ65" s="1"/>
      <c r="NGK65" s="1"/>
      <c r="NGL65" s="1"/>
      <c r="NGM65" s="1"/>
      <c r="NGN65" s="1"/>
      <c r="NGO65" s="1"/>
      <c r="NGP65" s="1"/>
      <c r="NGQ65" s="1"/>
      <c r="NGR65" s="1"/>
      <c r="NGS65" s="1"/>
      <c r="NGT65" s="1"/>
      <c r="NGU65" s="1"/>
      <c r="NGV65" s="1"/>
      <c r="NGW65" s="1"/>
      <c r="NGX65" s="1"/>
      <c r="NGY65" s="1"/>
      <c r="NGZ65" s="1"/>
      <c r="NHA65" s="1"/>
      <c r="NHB65" s="1"/>
      <c r="NHC65" s="1"/>
      <c r="NHD65" s="1"/>
      <c r="NHE65" s="1"/>
      <c r="NHF65" s="1"/>
      <c r="NHG65" s="1"/>
      <c r="NHH65" s="1"/>
      <c r="NHI65" s="1"/>
      <c r="NHJ65" s="1"/>
      <c r="NHK65" s="1"/>
      <c r="NHL65" s="1"/>
      <c r="NHM65" s="1"/>
      <c r="NHN65" s="1"/>
      <c r="NHO65" s="1"/>
      <c r="NHP65" s="1"/>
      <c r="NHQ65" s="1"/>
      <c r="NHR65" s="1"/>
      <c r="NHS65" s="1"/>
      <c r="NHT65" s="1"/>
      <c r="NHU65" s="1"/>
      <c r="NHV65" s="1"/>
      <c r="NHW65" s="1"/>
      <c r="NHX65" s="1"/>
      <c r="NHY65" s="1"/>
      <c r="NHZ65" s="1"/>
      <c r="NIA65" s="1"/>
      <c r="NIB65" s="1"/>
      <c r="NIC65" s="1"/>
      <c r="NID65" s="1"/>
      <c r="NIE65" s="1"/>
      <c r="NIF65" s="1"/>
      <c r="NIG65" s="1"/>
      <c r="NIH65" s="1"/>
      <c r="NII65" s="1"/>
      <c r="NIJ65" s="1"/>
      <c r="NIK65" s="1"/>
      <c r="NIL65" s="1"/>
      <c r="NIM65" s="1"/>
      <c r="NIN65" s="1"/>
      <c r="NIO65" s="1"/>
      <c r="NIP65" s="1"/>
      <c r="NIQ65" s="1"/>
      <c r="NIR65" s="1"/>
      <c r="NIS65" s="1"/>
      <c r="NIT65" s="1"/>
      <c r="NIU65" s="1"/>
      <c r="NIV65" s="1"/>
      <c r="NIW65" s="1"/>
      <c r="NIX65" s="1"/>
      <c r="NIY65" s="1"/>
      <c r="NIZ65" s="1"/>
      <c r="NJA65" s="1"/>
      <c r="NJB65" s="1"/>
      <c r="NJC65" s="1"/>
      <c r="NJD65" s="1"/>
      <c r="NJE65" s="1"/>
      <c r="NJF65" s="1"/>
      <c r="NJG65" s="1"/>
      <c r="NJH65" s="1"/>
      <c r="NJI65" s="1"/>
      <c r="NJJ65" s="1"/>
      <c r="NJK65" s="1"/>
      <c r="NJL65" s="1"/>
      <c r="NJM65" s="1"/>
      <c r="NJN65" s="1"/>
      <c r="NJO65" s="1"/>
      <c r="NJP65" s="1"/>
      <c r="NJQ65" s="1"/>
      <c r="NJR65" s="1"/>
      <c r="NJS65" s="1"/>
      <c r="NJT65" s="1"/>
      <c r="NJU65" s="1"/>
      <c r="NJV65" s="1"/>
      <c r="NJW65" s="1"/>
      <c r="NJX65" s="1"/>
      <c r="NJY65" s="1"/>
      <c r="NJZ65" s="1"/>
      <c r="NKA65" s="1"/>
      <c r="NKB65" s="1"/>
      <c r="NKC65" s="1"/>
      <c r="NKD65" s="1"/>
      <c r="NKE65" s="1"/>
      <c r="NKF65" s="1"/>
      <c r="NKG65" s="1"/>
      <c r="NKH65" s="1"/>
      <c r="NKI65" s="1"/>
      <c r="NKJ65" s="1"/>
      <c r="NKK65" s="1"/>
      <c r="NKL65" s="1"/>
      <c r="NKM65" s="1"/>
      <c r="NKN65" s="1"/>
      <c r="NKO65" s="1"/>
      <c r="NKP65" s="1"/>
      <c r="NKQ65" s="1"/>
      <c r="NKR65" s="1"/>
      <c r="NKS65" s="1"/>
      <c r="NKT65" s="1"/>
      <c r="NKU65" s="1"/>
      <c r="NKV65" s="1"/>
      <c r="NKW65" s="1"/>
      <c r="NKX65" s="1"/>
      <c r="NKY65" s="1"/>
      <c r="NKZ65" s="1"/>
      <c r="NLA65" s="1"/>
      <c r="NLB65" s="1"/>
      <c r="NLC65" s="1"/>
      <c r="NLD65" s="1"/>
      <c r="NLE65" s="1"/>
      <c r="NLF65" s="1"/>
      <c r="NLG65" s="1"/>
      <c r="NLH65" s="1"/>
      <c r="NLI65" s="1"/>
      <c r="NLJ65" s="1"/>
      <c r="NLK65" s="1"/>
      <c r="NLL65" s="1"/>
      <c r="NLM65" s="1"/>
      <c r="NLN65" s="1"/>
      <c r="NLO65" s="1"/>
      <c r="NLP65" s="1"/>
      <c r="NLQ65" s="1"/>
      <c r="NLR65" s="1"/>
      <c r="NLS65" s="1"/>
      <c r="NLT65" s="1"/>
      <c r="NLU65" s="1"/>
      <c r="NLV65" s="1"/>
      <c r="NLW65" s="1"/>
      <c r="NLX65" s="1"/>
      <c r="NLY65" s="1"/>
      <c r="NLZ65" s="1"/>
      <c r="NMA65" s="1"/>
      <c r="NMB65" s="1"/>
      <c r="NMC65" s="1"/>
      <c r="NMD65" s="1"/>
      <c r="NME65" s="1"/>
      <c r="NMF65" s="1"/>
      <c r="NMG65" s="1"/>
      <c r="NMH65" s="1"/>
      <c r="NMI65" s="1"/>
      <c r="NMJ65" s="1"/>
      <c r="NMK65" s="1"/>
      <c r="NML65" s="1"/>
      <c r="NMM65" s="1"/>
      <c r="NMN65" s="1"/>
      <c r="NMO65" s="1"/>
      <c r="NMP65" s="1"/>
      <c r="NMQ65" s="1"/>
      <c r="NMR65" s="1"/>
      <c r="NMS65" s="1"/>
      <c r="NMT65" s="1"/>
      <c r="NMU65" s="1"/>
      <c r="NMV65" s="1"/>
      <c r="NMW65" s="1"/>
      <c r="NMX65" s="1"/>
      <c r="NMY65" s="1"/>
      <c r="NMZ65" s="1"/>
      <c r="NNA65" s="1"/>
      <c r="NNB65" s="1"/>
      <c r="NNC65" s="1"/>
      <c r="NND65" s="1"/>
      <c r="NNE65" s="1"/>
      <c r="NNF65" s="1"/>
      <c r="NNG65" s="1"/>
      <c r="NNH65" s="1"/>
      <c r="NNI65" s="1"/>
      <c r="NNJ65" s="1"/>
      <c r="NNK65" s="1"/>
      <c r="NNL65" s="1"/>
      <c r="NNM65" s="1"/>
      <c r="NNN65" s="1"/>
      <c r="NNO65" s="1"/>
      <c r="NNP65" s="1"/>
      <c r="NNQ65" s="1"/>
      <c r="NNR65" s="1"/>
      <c r="NNS65" s="1"/>
      <c r="NNT65" s="1"/>
      <c r="NNU65" s="1"/>
      <c r="NNV65" s="1"/>
      <c r="NNW65" s="1"/>
      <c r="NNX65" s="1"/>
      <c r="NNY65" s="1"/>
      <c r="NNZ65" s="1"/>
      <c r="NOA65" s="1"/>
      <c r="NOB65" s="1"/>
      <c r="NOC65" s="1"/>
      <c r="NOD65" s="1"/>
      <c r="NOE65" s="1"/>
      <c r="NOF65" s="1"/>
      <c r="NOG65" s="1"/>
      <c r="NOH65" s="1"/>
      <c r="NOI65" s="1"/>
      <c r="NOJ65" s="1"/>
      <c r="NOK65" s="1"/>
      <c r="NOL65" s="1"/>
      <c r="NOM65" s="1"/>
      <c r="NON65" s="1"/>
      <c r="NOO65" s="1"/>
      <c r="NOP65" s="1"/>
      <c r="NOQ65" s="1"/>
      <c r="NOR65" s="1"/>
      <c r="NOS65" s="1"/>
      <c r="NOT65" s="1"/>
      <c r="NOU65" s="1"/>
      <c r="NOV65" s="1"/>
      <c r="NOW65" s="1"/>
      <c r="NOX65" s="1"/>
      <c r="NOY65" s="1"/>
      <c r="NOZ65" s="1"/>
      <c r="NPA65" s="1"/>
      <c r="NPB65" s="1"/>
      <c r="NPC65" s="1"/>
      <c r="NPD65" s="1"/>
      <c r="NPE65" s="1"/>
      <c r="NPF65" s="1"/>
      <c r="NPG65" s="1"/>
      <c r="NPH65" s="1"/>
      <c r="NPI65" s="1"/>
      <c r="NPJ65" s="1"/>
      <c r="NPK65" s="1"/>
      <c r="NPL65" s="1"/>
      <c r="NPM65" s="1"/>
      <c r="NPN65" s="1"/>
      <c r="NPO65" s="1"/>
      <c r="NPP65" s="1"/>
      <c r="NPQ65" s="1"/>
      <c r="NPR65" s="1"/>
      <c r="NPS65" s="1"/>
      <c r="NPT65" s="1"/>
      <c r="NPU65" s="1"/>
      <c r="NPV65" s="1"/>
      <c r="NPW65" s="1"/>
      <c r="NPX65" s="1"/>
      <c r="NPY65" s="1"/>
      <c r="NPZ65" s="1"/>
      <c r="NQA65" s="1"/>
      <c r="NQB65" s="1"/>
      <c r="NQC65" s="1"/>
      <c r="NQD65" s="1"/>
      <c r="NQE65" s="1"/>
      <c r="NQF65" s="1"/>
      <c r="NQG65" s="1"/>
      <c r="NQH65" s="1"/>
      <c r="NQI65" s="1"/>
      <c r="NQJ65" s="1"/>
      <c r="NQK65" s="1"/>
      <c r="NQL65" s="1"/>
      <c r="NQM65" s="1"/>
      <c r="NQN65" s="1"/>
      <c r="NQO65" s="1"/>
      <c r="NQP65" s="1"/>
      <c r="NQQ65" s="1"/>
      <c r="NQR65" s="1"/>
      <c r="NQS65" s="1"/>
      <c r="NQT65" s="1"/>
      <c r="NQU65" s="1"/>
      <c r="NQV65" s="1"/>
      <c r="NQW65" s="1"/>
      <c r="NQX65" s="1"/>
      <c r="NQY65" s="1"/>
      <c r="NQZ65" s="1"/>
      <c r="NRA65" s="1"/>
      <c r="NRB65" s="1"/>
      <c r="NRC65" s="1"/>
      <c r="NRD65" s="1"/>
      <c r="NRE65" s="1"/>
      <c r="NRF65" s="1"/>
      <c r="NRG65" s="1"/>
      <c r="NRH65" s="1"/>
      <c r="NRI65" s="1"/>
      <c r="NRJ65" s="1"/>
      <c r="NRK65" s="1"/>
      <c r="NRL65" s="1"/>
      <c r="NRM65" s="1"/>
      <c r="NRN65" s="1"/>
      <c r="NRO65" s="1"/>
      <c r="NRP65" s="1"/>
      <c r="NRQ65" s="1"/>
      <c r="NRR65" s="1"/>
      <c r="NRS65" s="1"/>
      <c r="NRT65" s="1"/>
      <c r="NRU65" s="1"/>
      <c r="NRV65" s="1"/>
      <c r="NRW65" s="1"/>
      <c r="NRX65" s="1"/>
      <c r="NRY65" s="1"/>
      <c r="NRZ65" s="1"/>
      <c r="NSA65" s="1"/>
      <c r="NSB65" s="1"/>
      <c r="NSC65" s="1"/>
      <c r="NSD65" s="1"/>
      <c r="NSE65" s="1"/>
      <c r="NSF65" s="1"/>
      <c r="NSG65" s="1"/>
      <c r="NSH65" s="1"/>
      <c r="NSI65" s="1"/>
      <c r="NSJ65" s="1"/>
      <c r="NSK65" s="1"/>
      <c r="NSL65" s="1"/>
      <c r="NSM65" s="1"/>
      <c r="NSN65" s="1"/>
      <c r="NSO65" s="1"/>
      <c r="NSP65" s="1"/>
      <c r="NSQ65" s="1"/>
      <c r="NSR65" s="1"/>
      <c r="NSS65" s="1"/>
      <c r="NST65" s="1"/>
      <c r="NSU65" s="1"/>
      <c r="NSV65" s="1"/>
      <c r="NSW65" s="1"/>
      <c r="NSX65" s="1"/>
      <c r="NSY65" s="1"/>
      <c r="NSZ65" s="1"/>
      <c r="NTA65" s="1"/>
      <c r="NTB65" s="1"/>
      <c r="NTC65" s="1"/>
      <c r="NTD65" s="1"/>
      <c r="NTE65" s="1"/>
      <c r="NTF65" s="1"/>
      <c r="NTG65" s="1"/>
      <c r="NTH65" s="1"/>
      <c r="NTI65" s="1"/>
      <c r="NTJ65" s="1"/>
      <c r="NTK65" s="1"/>
      <c r="NTL65" s="1"/>
      <c r="NTM65" s="1"/>
      <c r="NTN65" s="1"/>
      <c r="NTO65" s="1"/>
      <c r="NTP65" s="1"/>
      <c r="NTQ65" s="1"/>
      <c r="NTR65" s="1"/>
      <c r="NTS65" s="1"/>
      <c r="NTT65" s="1"/>
      <c r="NTU65" s="1"/>
      <c r="NTV65" s="1"/>
      <c r="NTW65" s="1"/>
      <c r="NTX65" s="1"/>
      <c r="NTY65" s="1"/>
      <c r="NTZ65" s="1"/>
      <c r="NUA65" s="1"/>
      <c r="NUB65" s="1"/>
      <c r="NUC65" s="1"/>
      <c r="NUD65" s="1"/>
      <c r="NUE65" s="1"/>
      <c r="NUF65" s="1"/>
      <c r="NUG65" s="1"/>
      <c r="NUH65" s="1"/>
      <c r="NUI65" s="1"/>
      <c r="NUJ65" s="1"/>
      <c r="NUK65" s="1"/>
      <c r="NUL65" s="1"/>
      <c r="NUM65" s="1"/>
      <c r="NUN65" s="1"/>
      <c r="NUO65" s="1"/>
      <c r="NUP65" s="1"/>
      <c r="NUQ65" s="1"/>
      <c r="NUR65" s="1"/>
      <c r="NUS65" s="1"/>
      <c r="NUT65" s="1"/>
      <c r="NUU65" s="1"/>
      <c r="NUV65" s="1"/>
      <c r="NUW65" s="1"/>
      <c r="NUX65" s="1"/>
      <c r="NUY65" s="1"/>
      <c r="NUZ65" s="1"/>
      <c r="NVA65" s="1"/>
      <c r="NVB65" s="1"/>
      <c r="NVC65" s="1"/>
      <c r="NVD65" s="1"/>
      <c r="NVE65" s="1"/>
      <c r="NVF65" s="1"/>
      <c r="NVG65" s="1"/>
      <c r="NVH65" s="1"/>
      <c r="NVI65" s="1"/>
      <c r="NVJ65" s="1"/>
      <c r="NVK65" s="1"/>
      <c r="NVL65" s="1"/>
      <c r="NVM65" s="1"/>
      <c r="NVN65" s="1"/>
      <c r="NVO65" s="1"/>
      <c r="NVP65" s="1"/>
      <c r="NVQ65" s="1"/>
      <c r="NVR65" s="1"/>
      <c r="NVS65" s="1"/>
      <c r="NVT65" s="1"/>
      <c r="NVU65" s="1"/>
      <c r="NVV65" s="1"/>
      <c r="NVW65" s="1"/>
      <c r="NVX65" s="1"/>
      <c r="NVY65" s="1"/>
      <c r="NVZ65" s="1"/>
      <c r="NWA65" s="1"/>
      <c r="NWB65" s="1"/>
      <c r="NWC65" s="1"/>
      <c r="NWD65" s="1"/>
      <c r="NWE65" s="1"/>
      <c r="NWF65" s="1"/>
      <c r="NWG65" s="1"/>
      <c r="NWH65" s="1"/>
      <c r="NWI65" s="1"/>
      <c r="NWJ65" s="1"/>
      <c r="NWK65" s="1"/>
      <c r="NWL65" s="1"/>
      <c r="NWM65" s="1"/>
      <c r="NWN65" s="1"/>
      <c r="NWO65" s="1"/>
      <c r="NWP65" s="1"/>
      <c r="NWQ65" s="1"/>
      <c r="NWR65" s="1"/>
      <c r="NWS65" s="1"/>
      <c r="NWT65" s="1"/>
      <c r="NWU65" s="1"/>
      <c r="NWV65" s="1"/>
      <c r="NWW65" s="1"/>
      <c r="NWX65" s="1"/>
      <c r="NWY65" s="1"/>
      <c r="NWZ65" s="1"/>
      <c r="NXA65" s="1"/>
      <c r="NXB65" s="1"/>
      <c r="NXC65" s="1"/>
      <c r="NXD65" s="1"/>
      <c r="NXE65" s="1"/>
      <c r="NXF65" s="1"/>
      <c r="NXG65" s="1"/>
      <c r="NXH65" s="1"/>
      <c r="NXI65" s="1"/>
      <c r="NXJ65" s="1"/>
      <c r="NXK65" s="1"/>
      <c r="NXL65" s="1"/>
      <c r="NXM65" s="1"/>
      <c r="NXN65" s="1"/>
      <c r="NXO65" s="1"/>
      <c r="NXP65" s="1"/>
      <c r="NXQ65" s="1"/>
      <c r="NXR65" s="1"/>
      <c r="NXS65" s="1"/>
      <c r="NXT65" s="1"/>
      <c r="NXU65" s="1"/>
      <c r="NXV65" s="1"/>
      <c r="NXW65" s="1"/>
      <c r="NXX65" s="1"/>
      <c r="NXY65" s="1"/>
      <c r="NXZ65" s="1"/>
      <c r="NYA65" s="1"/>
      <c r="NYB65" s="1"/>
      <c r="NYC65" s="1"/>
      <c r="NYD65" s="1"/>
      <c r="NYE65" s="1"/>
      <c r="NYF65" s="1"/>
      <c r="NYG65" s="1"/>
      <c r="NYH65" s="1"/>
      <c r="NYI65" s="1"/>
      <c r="NYJ65" s="1"/>
      <c r="NYK65" s="1"/>
      <c r="NYL65" s="1"/>
      <c r="NYM65" s="1"/>
      <c r="NYN65" s="1"/>
      <c r="NYO65" s="1"/>
      <c r="NYP65" s="1"/>
      <c r="NYQ65" s="1"/>
      <c r="NYR65" s="1"/>
      <c r="NYS65" s="1"/>
      <c r="NYT65" s="1"/>
      <c r="NYU65" s="1"/>
      <c r="NYV65" s="1"/>
      <c r="NYW65" s="1"/>
      <c r="NYX65" s="1"/>
      <c r="NYY65" s="1"/>
      <c r="NYZ65" s="1"/>
      <c r="NZA65" s="1"/>
      <c r="NZB65" s="1"/>
      <c r="NZC65" s="1"/>
      <c r="NZD65" s="1"/>
      <c r="NZE65" s="1"/>
      <c r="NZF65" s="1"/>
      <c r="NZG65" s="1"/>
      <c r="NZH65" s="1"/>
      <c r="NZI65" s="1"/>
      <c r="NZJ65" s="1"/>
      <c r="NZK65" s="1"/>
      <c r="NZL65" s="1"/>
      <c r="NZM65" s="1"/>
      <c r="NZN65" s="1"/>
      <c r="NZO65" s="1"/>
      <c r="NZP65" s="1"/>
      <c r="NZQ65" s="1"/>
      <c r="NZR65" s="1"/>
      <c r="NZS65" s="1"/>
      <c r="NZT65" s="1"/>
      <c r="NZU65" s="1"/>
      <c r="NZV65" s="1"/>
      <c r="NZW65" s="1"/>
      <c r="NZX65" s="1"/>
      <c r="NZY65" s="1"/>
      <c r="NZZ65" s="1"/>
      <c r="OAA65" s="1"/>
      <c r="OAB65" s="1"/>
      <c r="OAC65" s="1"/>
      <c r="OAD65" s="1"/>
      <c r="OAE65" s="1"/>
      <c r="OAF65" s="1"/>
      <c r="OAG65" s="1"/>
      <c r="OAH65" s="1"/>
      <c r="OAI65" s="1"/>
      <c r="OAJ65" s="1"/>
      <c r="OAK65" s="1"/>
      <c r="OAL65" s="1"/>
      <c r="OAM65" s="1"/>
      <c r="OAN65" s="1"/>
      <c r="OAO65" s="1"/>
      <c r="OAP65" s="1"/>
      <c r="OAQ65" s="1"/>
      <c r="OAR65" s="1"/>
      <c r="OAS65" s="1"/>
      <c r="OAT65" s="1"/>
      <c r="OAU65" s="1"/>
      <c r="OAV65" s="1"/>
      <c r="OAW65" s="1"/>
      <c r="OAX65" s="1"/>
      <c r="OAY65" s="1"/>
      <c r="OAZ65" s="1"/>
      <c r="OBA65" s="1"/>
      <c r="OBB65" s="1"/>
      <c r="OBC65" s="1"/>
      <c r="OBD65" s="1"/>
      <c r="OBE65" s="1"/>
      <c r="OBF65" s="1"/>
      <c r="OBG65" s="1"/>
      <c r="OBH65" s="1"/>
      <c r="OBI65" s="1"/>
      <c r="OBJ65" s="1"/>
      <c r="OBK65" s="1"/>
      <c r="OBL65" s="1"/>
      <c r="OBM65" s="1"/>
      <c r="OBN65" s="1"/>
      <c r="OBO65" s="1"/>
      <c r="OBP65" s="1"/>
      <c r="OBQ65" s="1"/>
      <c r="OBR65" s="1"/>
      <c r="OBS65" s="1"/>
      <c r="OBT65" s="1"/>
      <c r="OBU65" s="1"/>
      <c r="OBV65" s="1"/>
      <c r="OBW65" s="1"/>
      <c r="OBX65" s="1"/>
      <c r="OBY65" s="1"/>
      <c r="OBZ65" s="1"/>
      <c r="OCA65" s="1"/>
      <c r="OCB65" s="1"/>
      <c r="OCC65" s="1"/>
      <c r="OCD65" s="1"/>
      <c r="OCE65" s="1"/>
      <c r="OCF65" s="1"/>
      <c r="OCG65" s="1"/>
      <c r="OCH65" s="1"/>
      <c r="OCI65" s="1"/>
      <c r="OCJ65" s="1"/>
      <c r="OCK65" s="1"/>
      <c r="OCL65" s="1"/>
      <c r="OCM65" s="1"/>
      <c r="OCN65" s="1"/>
      <c r="OCO65" s="1"/>
      <c r="OCP65" s="1"/>
      <c r="OCQ65" s="1"/>
      <c r="OCR65" s="1"/>
      <c r="OCS65" s="1"/>
      <c r="OCT65" s="1"/>
      <c r="OCU65" s="1"/>
      <c r="OCV65" s="1"/>
      <c r="OCW65" s="1"/>
      <c r="OCX65" s="1"/>
      <c r="OCY65" s="1"/>
      <c r="OCZ65" s="1"/>
      <c r="ODA65" s="1"/>
      <c r="ODB65" s="1"/>
      <c r="ODC65" s="1"/>
      <c r="ODD65" s="1"/>
      <c r="ODE65" s="1"/>
      <c r="ODF65" s="1"/>
      <c r="ODG65" s="1"/>
      <c r="ODH65" s="1"/>
      <c r="ODI65" s="1"/>
      <c r="ODJ65" s="1"/>
      <c r="ODK65" s="1"/>
      <c r="ODL65" s="1"/>
      <c r="ODM65" s="1"/>
      <c r="ODN65" s="1"/>
      <c r="ODO65" s="1"/>
      <c r="ODP65" s="1"/>
      <c r="ODQ65" s="1"/>
      <c r="ODR65" s="1"/>
      <c r="ODS65" s="1"/>
      <c r="ODT65" s="1"/>
      <c r="ODU65" s="1"/>
      <c r="ODV65" s="1"/>
      <c r="ODW65" s="1"/>
      <c r="ODX65" s="1"/>
      <c r="ODY65" s="1"/>
      <c r="ODZ65" s="1"/>
      <c r="OEA65" s="1"/>
      <c r="OEB65" s="1"/>
      <c r="OEC65" s="1"/>
      <c r="OED65" s="1"/>
      <c r="OEE65" s="1"/>
      <c r="OEF65" s="1"/>
      <c r="OEG65" s="1"/>
      <c r="OEH65" s="1"/>
      <c r="OEI65" s="1"/>
      <c r="OEJ65" s="1"/>
      <c r="OEK65" s="1"/>
      <c r="OEL65" s="1"/>
      <c r="OEM65" s="1"/>
      <c r="OEN65" s="1"/>
      <c r="OEO65" s="1"/>
      <c r="OEP65" s="1"/>
      <c r="OEQ65" s="1"/>
      <c r="OER65" s="1"/>
      <c r="OES65" s="1"/>
      <c r="OET65" s="1"/>
      <c r="OEU65" s="1"/>
      <c r="OEV65" s="1"/>
      <c r="OEW65" s="1"/>
      <c r="OEX65" s="1"/>
      <c r="OEY65" s="1"/>
      <c r="OEZ65" s="1"/>
      <c r="OFA65" s="1"/>
      <c r="OFB65" s="1"/>
      <c r="OFC65" s="1"/>
      <c r="OFD65" s="1"/>
      <c r="OFE65" s="1"/>
      <c r="OFF65" s="1"/>
      <c r="OFG65" s="1"/>
      <c r="OFH65" s="1"/>
      <c r="OFI65" s="1"/>
      <c r="OFJ65" s="1"/>
      <c r="OFK65" s="1"/>
      <c r="OFL65" s="1"/>
      <c r="OFM65" s="1"/>
      <c r="OFN65" s="1"/>
      <c r="OFO65" s="1"/>
      <c r="OFP65" s="1"/>
      <c r="OFQ65" s="1"/>
      <c r="OFR65" s="1"/>
      <c r="OFS65" s="1"/>
      <c r="OFT65" s="1"/>
      <c r="OFU65" s="1"/>
      <c r="OFV65" s="1"/>
      <c r="OFW65" s="1"/>
      <c r="OFX65" s="1"/>
      <c r="OFY65" s="1"/>
      <c r="OFZ65" s="1"/>
      <c r="OGA65" s="1"/>
      <c r="OGB65" s="1"/>
      <c r="OGC65" s="1"/>
      <c r="OGD65" s="1"/>
      <c r="OGE65" s="1"/>
      <c r="OGF65" s="1"/>
      <c r="OGG65" s="1"/>
      <c r="OGH65" s="1"/>
      <c r="OGI65" s="1"/>
      <c r="OGJ65" s="1"/>
      <c r="OGK65" s="1"/>
      <c r="OGL65" s="1"/>
      <c r="OGM65" s="1"/>
      <c r="OGN65" s="1"/>
      <c r="OGO65" s="1"/>
      <c r="OGP65" s="1"/>
      <c r="OGQ65" s="1"/>
      <c r="OGR65" s="1"/>
      <c r="OGS65" s="1"/>
      <c r="OGT65" s="1"/>
      <c r="OGU65" s="1"/>
      <c r="OGV65" s="1"/>
      <c r="OGW65" s="1"/>
      <c r="OGX65" s="1"/>
      <c r="OGY65" s="1"/>
      <c r="OGZ65" s="1"/>
      <c r="OHA65" s="1"/>
      <c r="OHB65" s="1"/>
      <c r="OHC65" s="1"/>
      <c r="OHD65" s="1"/>
      <c r="OHE65" s="1"/>
      <c r="OHF65" s="1"/>
      <c r="OHG65" s="1"/>
      <c r="OHH65" s="1"/>
      <c r="OHI65" s="1"/>
      <c r="OHJ65" s="1"/>
      <c r="OHK65" s="1"/>
      <c r="OHL65" s="1"/>
      <c r="OHM65" s="1"/>
      <c r="OHN65" s="1"/>
      <c r="OHO65" s="1"/>
      <c r="OHP65" s="1"/>
      <c r="OHQ65" s="1"/>
      <c r="OHR65" s="1"/>
      <c r="OHS65" s="1"/>
      <c r="OHT65" s="1"/>
      <c r="OHU65" s="1"/>
      <c r="OHV65" s="1"/>
      <c r="OHW65" s="1"/>
      <c r="OHX65" s="1"/>
      <c r="OHY65" s="1"/>
      <c r="OHZ65" s="1"/>
      <c r="OIA65" s="1"/>
      <c r="OIB65" s="1"/>
      <c r="OIC65" s="1"/>
      <c r="OID65" s="1"/>
      <c r="OIE65" s="1"/>
      <c r="OIF65" s="1"/>
      <c r="OIG65" s="1"/>
      <c r="OIH65" s="1"/>
      <c r="OII65" s="1"/>
      <c r="OIJ65" s="1"/>
      <c r="OIK65" s="1"/>
      <c r="OIL65" s="1"/>
      <c r="OIM65" s="1"/>
      <c r="OIN65" s="1"/>
      <c r="OIO65" s="1"/>
      <c r="OIP65" s="1"/>
      <c r="OIQ65" s="1"/>
      <c r="OIR65" s="1"/>
      <c r="OIS65" s="1"/>
      <c r="OIT65" s="1"/>
      <c r="OIU65" s="1"/>
      <c r="OIV65" s="1"/>
      <c r="OIW65" s="1"/>
      <c r="OIX65" s="1"/>
      <c r="OIY65" s="1"/>
      <c r="OIZ65" s="1"/>
      <c r="OJA65" s="1"/>
      <c r="OJB65" s="1"/>
      <c r="OJC65" s="1"/>
      <c r="OJD65" s="1"/>
      <c r="OJE65" s="1"/>
      <c r="OJF65" s="1"/>
      <c r="OJG65" s="1"/>
      <c r="OJH65" s="1"/>
      <c r="OJI65" s="1"/>
      <c r="OJJ65" s="1"/>
      <c r="OJK65" s="1"/>
      <c r="OJL65" s="1"/>
      <c r="OJM65" s="1"/>
      <c r="OJN65" s="1"/>
      <c r="OJO65" s="1"/>
      <c r="OJP65" s="1"/>
      <c r="OJQ65" s="1"/>
      <c r="OJR65" s="1"/>
      <c r="OJS65" s="1"/>
      <c r="OJT65" s="1"/>
      <c r="OJU65" s="1"/>
      <c r="OJV65" s="1"/>
      <c r="OJW65" s="1"/>
      <c r="OJX65" s="1"/>
      <c r="OJY65" s="1"/>
      <c r="OJZ65" s="1"/>
      <c r="OKA65" s="1"/>
      <c r="OKB65" s="1"/>
      <c r="OKC65" s="1"/>
      <c r="OKD65" s="1"/>
      <c r="OKE65" s="1"/>
      <c r="OKF65" s="1"/>
      <c r="OKG65" s="1"/>
      <c r="OKH65" s="1"/>
      <c r="OKI65" s="1"/>
      <c r="OKJ65" s="1"/>
      <c r="OKK65" s="1"/>
      <c r="OKL65" s="1"/>
      <c r="OKM65" s="1"/>
      <c r="OKN65" s="1"/>
      <c r="OKO65" s="1"/>
      <c r="OKP65" s="1"/>
      <c r="OKQ65" s="1"/>
      <c r="OKR65" s="1"/>
      <c r="OKS65" s="1"/>
      <c r="OKT65" s="1"/>
      <c r="OKU65" s="1"/>
      <c r="OKV65" s="1"/>
      <c r="OKW65" s="1"/>
      <c r="OKX65" s="1"/>
      <c r="OKY65" s="1"/>
      <c r="OKZ65" s="1"/>
      <c r="OLA65" s="1"/>
      <c r="OLB65" s="1"/>
      <c r="OLC65" s="1"/>
      <c r="OLD65" s="1"/>
      <c r="OLE65" s="1"/>
      <c r="OLF65" s="1"/>
      <c r="OLG65" s="1"/>
      <c r="OLH65" s="1"/>
      <c r="OLI65" s="1"/>
      <c r="OLJ65" s="1"/>
      <c r="OLK65" s="1"/>
      <c r="OLL65" s="1"/>
      <c r="OLM65" s="1"/>
      <c r="OLN65" s="1"/>
      <c r="OLO65" s="1"/>
      <c r="OLP65" s="1"/>
      <c r="OLQ65" s="1"/>
      <c r="OLR65" s="1"/>
      <c r="OLS65" s="1"/>
      <c r="OLT65" s="1"/>
      <c r="OLU65" s="1"/>
      <c r="OLV65" s="1"/>
      <c r="OLW65" s="1"/>
      <c r="OLX65" s="1"/>
      <c r="OLY65" s="1"/>
      <c r="OLZ65" s="1"/>
      <c r="OMA65" s="1"/>
      <c r="OMB65" s="1"/>
      <c r="OMC65" s="1"/>
      <c r="OMD65" s="1"/>
      <c r="OME65" s="1"/>
      <c r="OMF65" s="1"/>
      <c r="OMG65" s="1"/>
      <c r="OMH65" s="1"/>
      <c r="OMI65" s="1"/>
      <c r="OMJ65" s="1"/>
      <c r="OMK65" s="1"/>
      <c r="OML65" s="1"/>
      <c r="OMM65" s="1"/>
      <c r="OMN65" s="1"/>
      <c r="OMO65" s="1"/>
      <c r="OMP65" s="1"/>
      <c r="OMQ65" s="1"/>
      <c r="OMR65" s="1"/>
      <c r="OMS65" s="1"/>
      <c r="OMT65" s="1"/>
      <c r="OMU65" s="1"/>
      <c r="OMV65" s="1"/>
      <c r="OMW65" s="1"/>
      <c r="OMX65" s="1"/>
      <c r="OMY65" s="1"/>
      <c r="OMZ65" s="1"/>
      <c r="ONA65" s="1"/>
      <c r="ONB65" s="1"/>
      <c r="ONC65" s="1"/>
      <c r="OND65" s="1"/>
      <c r="ONE65" s="1"/>
      <c r="ONF65" s="1"/>
      <c r="ONG65" s="1"/>
      <c r="ONH65" s="1"/>
      <c r="ONI65" s="1"/>
      <c r="ONJ65" s="1"/>
      <c r="ONK65" s="1"/>
      <c r="ONL65" s="1"/>
      <c r="ONM65" s="1"/>
      <c r="ONN65" s="1"/>
      <c r="ONO65" s="1"/>
      <c r="ONP65" s="1"/>
      <c r="ONQ65" s="1"/>
      <c r="ONR65" s="1"/>
      <c r="ONS65" s="1"/>
      <c r="ONT65" s="1"/>
      <c r="ONU65" s="1"/>
      <c r="ONV65" s="1"/>
      <c r="ONW65" s="1"/>
      <c r="ONX65" s="1"/>
      <c r="ONY65" s="1"/>
      <c r="ONZ65" s="1"/>
      <c r="OOA65" s="1"/>
      <c r="OOB65" s="1"/>
      <c r="OOC65" s="1"/>
      <c r="OOD65" s="1"/>
      <c r="OOE65" s="1"/>
      <c r="OOF65" s="1"/>
      <c r="OOG65" s="1"/>
      <c r="OOH65" s="1"/>
      <c r="OOI65" s="1"/>
      <c r="OOJ65" s="1"/>
      <c r="OOK65" s="1"/>
      <c r="OOL65" s="1"/>
      <c r="OOM65" s="1"/>
      <c r="OON65" s="1"/>
      <c r="OOO65" s="1"/>
      <c r="OOP65" s="1"/>
      <c r="OOQ65" s="1"/>
      <c r="OOR65" s="1"/>
      <c r="OOS65" s="1"/>
      <c r="OOT65" s="1"/>
      <c r="OOU65" s="1"/>
      <c r="OOV65" s="1"/>
      <c r="OOW65" s="1"/>
      <c r="OOX65" s="1"/>
      <c r="OOY65" s="1"/>
      <c r="OOZ65" s="1"/>
      <c r="OPA65" s="1"/>
      <c r="OPB65" s="1"/>
      <c r="OPC65" s="1"/>
      <c r="OPD65" s="1"/>
      <c r="OPE65" s="1"/>
      <c r="OPF65" s="1"/>
      <c r="OPG65" s="1"/>
      <c r="OPH65" s="1"/>
      <c r="OPI65" s="1"/>
      <c r="OPJ65" s="1"/>
      <c r="OPK65" s="1"/>
      <c r="OPL65" s="1"/>
      <c r="OPM65" s="1"/>
      <c r="OPN65" s="1"/>
      <c r="OPO65" s="1"/>
      <c r="OPP65" s="1"/>
      <c r="OPQ65" s="1"/>
      <c r="OPR65" s="1"/>
      <c r="OPS65" s="1"/>
      <c r="OPT65" s="1"/>
      <c r="OPU65" s="1"/>
      <c r="OPV65" s="1"/>
      <c r="OPW65" s="1"/>
      <c r="OPX65" s="1"/>
      <c r="OPY65" s="1"/>
      <c r="OPZ65" s="1"/>
      <c r="OQA65" s="1"/>
      <c r="OQB65" s="1"/>
      <c r="OQC65" s="1"/>
      <c r="OQD65" s="1"/>
      <c r="OQE65" s="1"/>
      <c r="OQF65" s="1"/>
      <c r="OQG65" s="1"/>
      <c r="OQH65" s="1"/>
      <c r="OQI65" s="1"/>
      <c r="OQJ65" s="1"/>
      <c r="OQK65" s="1"/>
      <c r="OQL65" s="1"/>
      <c r="OQM65" s="1"/>
      <c r="OQN65" s="1"/>
      <c r="OQO65" s="1"/>
      <c r="OQP65" s="1"/>
      <c r="OQQ65" s="1"/>
      <c r="OQR65" s="1"/>
      <c r="OQS65" s="1"/>
      <c r="OQT65" s="1"/>
      <c r="OQU65" s="1"/>
      <c r="OQV65" s="1"/>
      <c r="OQW65" s="1"/>
      <c r="OQX65" s="1"/>
      <c r="OQY65" s="1"/>
      <c r="OQZ65" s="1"/>
      <c r="ORA65" s="1"/>
      <c r="ORB65" s="1"/>
      <c r="ORC65" s="1"/>
      <c r="ORD65" s="1"/>
      <c r="ORE65" s="1"/>
      <c r="ORF65" s="1"/>
      <c r="ORG65" s="1"/>
      <c r="ORH65" s="1"/>
      <c r="ORI65" s="1"/>
      <c r="ORJ65" s="1"/>
      <c r="ORK65" s="1"/>
      <c r="ORL65" s="1"/>
      <c r="ORM65" s="1"/>
      <c r="ORN65" s="1"/>
      <c r="ORO65" s="1"/>
      <c r="ORP65" s="1"/>
      <c r="ORQ65" s="1"/>
      <c r="ORR65" s="1"/>
      <c r="ORS65" s="1"/>
      <c r="ORT65" s="1"/>
      <c r="ORU65" s="1"/>
      <c r="ORV65" s="1"/>
      <c r="ORW65" s="1"/>
      <c r="ORX65" s="1"/>
      <c r="ORY65" s="1"/>
      <c r="ORZ65" s="1"/>
      <c r="OSA65" s="1"/>
      <c r="OSB65" s="1"/>
      <c r="OSC65" s="1"/>
      <c r="OSD65" s="1"/>
      <c r="OSE65" s="1"/>
      <c r="OSF65" s="1"/>
      <c r="OSG65" s="1"/>
      <c r="OSH65" s="1"/>
      <c r="OSI65" s="1"/>
      <c r="OSJ65" s="1"/>
      <c r="OSK65" s="1"/>
      <c r="OSL65" s="1"/>
      <c r="OSM65" s="1"/>
      <c r="OSN65" s="1"/>
      <c r="OSO65" s="1"/>
      <c r="OSP65" s="1"/>
      <c r="OSQ65" s="1"/>
      <c r="OSR65" s="1"/>
      <c r="OSS65" s="1"/>
      <c r="OST65" s="1"/>
      <c r="OSU65" s="1"/>
      <c r="OSV65" s="1"/>
      <c r="OSW65" s="1"/>
      <c r="OSX65" s="1"/>
      <c r="OSY65" s="1"/>
      <c r="OSZ65" s="1"/>
      <c r="OTA65" s="1"/>
      <c r="OTB65" s="1"/>
      <c r="OTC65" s="1"/>
      <c r="OTD65" s="1"/>
      <c r="OTE65" s="1"/>
      <c r="OTF65" s="1"/>
      <c r="OTG65" s="1"/>
      <c r="OTH65" s="1"/>
      <c r="OTI65" s="1"/>
      <c r="OTJ65" s="1"/>
      <c r="OTK65" s="1"/>
      <c r="OTL65" s="1"/>
      <c r="OTM65" s="1"/>
      <c r="OTN65" s="1"/>
      <c r="OTO65" s="1"/>
      <c r="OTP65" s="1"/>
      <c r="OTQ65" s="1"/>
      <c r="OTR65" s="1"/>
      <c r="OTS65" s="1"/>
      <c r="OTT65" s="1"/>
      <c r="OTU65" s="1"/>
      <c r="OTV65" s="1"/>
      <c r="OTW65" s="1"/>
      <c r="OTX65" s="1"/>
      <c r="OTY65" s="1"/>
      <c r="OTZ65" s="1"/>
      <c r="OUA65" s="1"/>
      <c r="OUB65" s="1"/>
      <c r="OUC65" s="1"/>
      <c r="OUD65" s="1"/>
      <c r="OUE65" s="1"/>
      <c r="OUF65" s="1"/>
      <c r="OUG65" s="1"/>
      <c r="OUH65" s="1"/>
      <c r="OUI65" s="1"/>
      <c r="OUJ65" s="1"/>
      <c r="OUK65" s="1"/>
      <c r="OUL65" s="1"/>
      <c r="OUM65" s="1"/>
      <c r="OUN65" s="1"/>
      <c r="OUO65" s="1"/>
      <c r="OUP65" s="1"/>
      <c r="OUQ65" s="1"/>
      <c r="OUR65" s="1"/>
      <c r="OUS65" s="1"/>
      <c r="OUT65" s="1"/>
      <c r="OUU65" s="1"/>
      <c r="OUV65" s="1"/>
      <c r="OUW65" s="1"/>
      <c r="OUX65" s="1"/>
      <c r="OUY65" s="1"/>
      <c r="OUZ65" s="1"/>
      <c r="OVA65" s="1"/>
      <c r="OVB65" s="1"/>
      <c r="OVC65" s="1"/>
      <c r="OVD65" s="1"/>
      <c r="OVE65" s="1"/>
      <c r="OVF65" s="1"/>
      <c r="OVG65" s="1"/>
      <c r="OVH65" s="1"/>
      <c r="OVI65" s="1"/>
      <c r="OVJ65" s="1"/>
      <c r="OVK65" s="1"/>
      <c r="OVL65" s="1"/>
      <c r="OVM65" s="1"/>
      <c r="OVN65" s="1"/>
      <c r="OVO65" s="1"/>
      <c r="OVP65" s="1"/>
      <c r="OVQ65" s="1"/>
      <c r="OVR65" s="1"/>
      <c r="OVS65" s="1"/>
      <c r="OVT65" s="1"/>
      <c r="OVU65" s="1"/>
      <c r="OVV65" s="1"/>
      <c r="OVW65" s="1"/>
      <c r="OVX65" s="1"/>
      <c r="OVY65" s="1"/>
      <c r="OVZ65" s="1"/>
      <c r="OWA65" s="1"/>
      <c r="OWB65" s="1"/>
      <c r="OWC65" s="1"/>
      <c r="OWD65" s="1"/>
      <c r="OWE65" s="1"/>
      <c r="OWF65" s="1"/>
      <c r="OWG65" s="1"/>
      <c r="OWH65" s="1"/>
      <c r="OWI65" s="1"/>
      <c r="OWJ65" s="1"/>
      <c r="OWK65" s="1"/>
      <c r="OWL65" s="1"/>
      <c r="OWM65" s="1"/>
      <c r="OWN65" s="1"/>
      <c r="OWO65" s="1"/>
      <c r="OWP65" s="1"/>
      <c r="OWQ65" s="1"/>
      <c r="OWR65" s="1"/>
      <c r="OWS65" s="1"/>
      <c r="OWT65" s="1"/>
      <c r="OWU65" s="1"/>
      <c r="OWV65" s="1"/>
      <c r="OWW65" s="1"/>
      <c r="OWX65" s="1"/>
      <c r="OWY65" s="1"/>
      <c r="OWZ65" s="1"/>
      <c r="OXA65" s="1"/>
      <c r="OXB65" s="1"/>
      <c r="OXC65" s="1"/>
      <c r="OXD65" s="1"/>
      <c r="OXE65" s="1"/>
      <c r="OXF65" s="1"/>
      <c r="OXG65" s="1"/>
      <c r="OXH65" s="1"/>
      <c r="OXI65" s="1"/>
      <c r="OXJ65" s="1"/>
      <c r="OXK65" s="1"/>
      <c r="OXL65" s="1"/>
      <c r="OXM65" s="1"/>
      <c r="OXN65" s="1"/>
      <c r="OXO65" s="1"/>
      <c r="OXP65" s="1"/>
      <c r="OXQ65" s="1"/>
      <c r="OXR65" s="1"/>
      <c r="OXS65" s="1"/>
      <c r="OXT65" s="1"/>
      <c r="OXU65" s="1"/>
      <c r="OXV65" s="1"/>
      <c r="OXW65" s="1"/>
      <c r="OXX65" s="1"/>
      <c r="OXY65" s="1"/>
      <c r="OXZ65" s="1"/>
      <c r="OYA65" s="1"/>
      <c r="OYB65" s="1"/>
      <c r="OYC65" s="1"/>
      <c r="OYD65" s="1"/>
      <c r="OYE65" s="1"/>
      <c r="OYF65" s="1"/>
      <c r="OYG65" s="1"/>
      <c r="OYH65" s="1"/>
      <c r="OYI65" s="1"/>
      <c r="OYJ65" s="1"/>
      <c r="OYK65" s="1"/>
      <c r="OYL65" s="1"/>
      <c r="OYM65" s="1"/>
      <c r="OYN65" s="1"/>
      <c r="OYO65" s="1"/>
      <c r="OYP65" s="1"/>
      <c r="OYQ65" s="1"/>
      <c r="OYR65" s="1"/>
      <c r="OYS65" s="1"/>
      <c r="OYT65" s="1"/>
      <c r="OYU65" s="1"/>
      <c r="OYV65" s="1"/>
      <c r="OYW65" s="1"/>
      <c r="OYX65" s="1"/>
      <c r="OYY65" s="1"/>
      <c r="OYZ65" s="1"/>
      <c r="OZA65" s="1"/>
      <c r="OZB65" s="1"/>
      <c r="OZC65" s="1"/>
      <c r="OZD65" s="1"/>
      <c r="OZE65" s="1"/>
      <c r="OZF65" s="1"/>
      <c r="OZG65" s="1"/>
      <c r="OZH65" s="1"/>
      <c r="OZI65" s="1"/>
      <c r="OZJ65" s="1"/>
      <c r="OZK65" s="1"/>
      <c r="OZL65" s="1"/>
      <c r="OZM65" s="1"/>
      <c r="OZN65" s="1"/>
      <c r="OZO65" s="1"/>
      <c r="OZP65" s="1"/>
      <c r="OZQ65" s="1"/>
      <c r="OZR65" s="1"/>
      <c r="OZS65" s="1"/>
      <c r="OZT65" s="1"/>
      <c r="OZU65" s="1"/>
      <c r="OZV65" s="1"/>
      <c r="OZW65" s="1"/>
      <c r="OZX65" s="1"/>
      <c r="OZY65" s="1"/>
      <c r="OZZ65" s="1"/>
      <c r="PAA65" s="1"/>
      <c r="PAB65" s="1"/>
      <c r="PAC65" s="1"/>
      <c r="PAD65" s="1"/>
      <c r="PAE65" s="1"/>
      <c r="PAF65" s="1"/>
      <c r="PAG65" s="1"/>
      <c r="PAH65" s="1"/>
      <c r="PAI65" s="1"/>
      <c r="PAJ65" s="1"/>
      <c r="PAK65" s="1"/>
      <c r="PAL65" s="1"/>
      <c r="PAM65" s="1"/>
      <c r="PAN65" s="1"/>
      <c r="PAO65" s="1"/>
      <c r="PAP65" s="1"/>
      <c r="PAQ65" s="1"/>
      <c r="PAR65" s="1"/>
      <c r="PAS65" s="1"/>
      <c r="PAT65" s="1"/>
      <c r="PAU65" s="1"/>
      <c r="PAV65" s="1"/>
      <c r="PAW65" s="1"/>
      <c r="PAX65" s="1"/>
      <c r="PAY65" s="1"/>
      <c r="PAZ65" s="1"/>
      <c r="PBA65" s="1"/>
      <c r="PBB65" s="1"/>
      <c r="PBC65" s="1"/>
      <c r="PBD65" s="1"/>
      <c r="PBE65" s="1"/>
      <c r="PBF65" s="1"/>
      <c r="PBG65" s="1"/>
      <c r="PBH65" s="1"/>
      <c r="PBI65" s="1"/>
      <c r="PBJ65" s="1"/>
      <c r="PBK65" s="1"/>
      <c r="PBL65" s="1"/>
      <c r="PBM65" s="1"/>
      <c r="PBN65" s="1"/>
      <c r="PBO65" s="1"/>
      <c r="PBP65" s="1"/>
      <c r="PBQ65" s="1"/>
      <c r="PBR65" s="1"/>
      <c r="PBS65" s="1"/>
      <c r="PBT65" s="1"/>
      <c r="PBU65" s="1"/>
      <c r="PBV65" s="1"/>
      <c r="PBW65" s="1"/>
      <c r="PBX65" s="1"/>
      <c r="PBY65" s="1"/>
      <c r="PBZ65" s="1"/>
      <c r="PCA65" s="1"/>
      <c r="PCB65" s="1"/>
      <c r="PCC65" s="1"/>
      <c r="PCD65" s="1"/>
      <c r="PCE65" s="1"/>
      <c r="PCF65" s="1"/>
      <c r="PCG65" s="1"/>
      <c r="PCH65" s="1"/>
      <c r="PCI65" s="1"/>
      <c r="PCJ65" s="1"/>
      <c r="PCK65" s="1"/>
      <c r="PCL65" s="1"/>
      <c r="PCM65" s="1"/>
      <c r="PCN65" s="1"/>
      <c r="PCO65" s="1"/>
      <c r="PCP65" s="1"/>
      <c r="PCQ65" s="1"/>
      <c r="PCR65" s="1"/>
      <c r="PCS65" s="1"/>
      <c r="PCT65" s="1"/>
      <c r="PCU65" s="1"/>
      <c r="PCV65" s="1"/>
      <c r="PCW65" s="1"/>
      <c r="PCX65" s="1"/>
      <c r="PCY65" s="1"/>
      <c r="PCZ65" s="1"/>
      <c r="PDA65" s="1"/>
      <c r="PDB65" s="1"/>
      <c r="PDC65" s="1"/>
      <c r="PDD65" s="1"/>
      <c r="PDE65" s="1"/>
      <c r="PDF65" s="1"/>
      <c r="PDG65" s="1"/>
      <c r="PDH65" s="1"/>
      <c r="PDI65" s="1"/>
      <c r="PDJ65" s="1"/>
      <c r="PDK65" s="1"/>
      <c r="PDL65" s="1"/>
      <c r="PDM65" s="1"/>
      <c r="PDN65" s="1"/>
      <c r="PDO65" s="1"/>
      <c r="PDP65" s="1"/>
      <c r="PDQ65" s="1"/>
      <c r="PDR65" s="1"/>
      <c r="PDS65" s="1"/>
      <c r="PDT65" s="1"/>
      <c r="PDU65" s="1"/>
      <c r="PDV65" s="1"/>
      <c r="PDW65" s="1"/>
      <c r="PDX65" s="1"/>
      <c r="PDY65" s="1"/>
      <c r="PDZ65" s="1"/>
      <c r="PEA65" s="1"/>
      <c r="PEB65" s="1"/>
      <c r="PEC65" s="1"/>
      <c r="PED65" s="1"/>
      <c r="PEE65" s="1"/>
      <c r="PEF65" s="1"/>
      <c r="PEG65" s="1"/>
      <c r="PEH65" s="1"/>
      <c r="PEI65" s="1"/>
      <c r="PEJ65" s="1"/>
      <c r="PEK65" s="1"/>
      <c r="PEL65" s="1"/>
      <c r="PEM65" s="1"/>
      <c r="PEN65" s="1"/>
      <c r="PEO65" s="1"/>
      <c r="PEP65" s="1"/>
      <c r="PEQ65" s="1"/>
      <c r="PER65" s="1"/>
      <c r="PES65" s="1"/>
      <c r="PET65" s="1"/>
      <c r="PEU65" s="1"/>
      <c r="PEV65" s="1"/>
      <c r="PEW65" s="1"/>
      <c r="PEX65" s="1"/>
      <c r="PEY65" s="1"/>
      <c r="PEZ65" s="1"/>
      <c r="PFA65" s="1"/>
      <c r="PFB65" s="1"/>
      <c r="PFC65" s="1"/>
      <c r="PFD65" s="1"/>
      <c r="PFE65" s="1"/>
      <c r="PFF65" s="1"/>
      <c r="PFG65" s="1"/>
      <c r="PFH65" s="1"/>
      <c r="PFI65" s="1"/>
      <c r="PFJ65" s="1"/>
      <c r="PFK65" s="1"/>
      <c r="PFL65" s="1"/>
      <c r="PFM65" s="1"/>
      <c r="PFN65" s="1"/>
      <c r="PFO65" s="1"/>
      <c r="PFP65" s="1"/>
      <c r="PFQ65" s="1"/>
      <c r="PFR65" s="1"/>
      <c r="PFS65" s="1"/>
      <c r="PFT65" s="1"/>
      <c r="PFU65" s="1"/>
      <c r="PFV65" s="1"/>
      <c r="PFW65" s="1"/>
      <c r="PFX65" s="1"/>
      <c r="PFY65" s="1"/>
      <c r="PFZ65" s="1"/>
      <c r="PGA65" s="1"/>
      <c r="PGB65" s="1"/>
      <c r="PGC65" s="1"/>
      <c r="PGD65" s="1"/>
      <c r="PGE65" s="1"/>
      <c r="PGF65" s="1"/>
      <c r="PGG65" s="1"/>
      <c r="PGH65" s="1"/>
      <c r="PGI65" s="1"/>
      <c r="PGJ65" s="1"/>
      <c r="PGK65" s="1"/>
      <c r="PGL65" s="1"/>
      <c r="PGM65" s="1"/>
      <c r="PGN65" s="1"/>
      <c r="PGO65" s="1"/>
      <c r="PGP65" s="1"/>
      <c r="PGQ65" s="1"/>
      <c r="PGR65" s="1"/>
      <c r="PGS65" s="1"/>
      <c r="PGT65" s="1"/>
      <c r="PGU65" s="1"/>
      <c r="PGV65" s="1"/>
      <c r="PGW65" s="1"/>
      <c r="PGX65" s="1"/>
      <c r="PGY65" s="1"/>
      <c r="PGZ65" s="1"/>
      <c r="PHA65" s="1"/>
      <c r="PHB65" s="1"/>
      <c r="PHC65" s="1"/>
      <c r="PHD65" s="1"/>
      <c r="PHE65" s="1"/>
      <c r="PHF65" s="1"/>
      <c r="PHG65" s="1"/>
      <c r="PHH65" s="1"/>
      <c r="PHI65" s="1"/>
      <c r="PHJ65" s="1"/>
      <c r="PHK65" s="1"/>
      <c r="PHL65" s="1"/>
      <c r="PHM65" s="1"/>
      <c r="PHN65" s="1"/>
      <c r="PHO65" s="1"/>
      <c r="PHP65" s="1"/>
      <c r="PHQ65" s="1"/>
      <c r="PHR65" s="1"/>
      <c r="PHS65" s="1"/>
      <c r="PHT65" s="1"/>
      <c r="PHU65" s="1"/>
      <c r="PHV65" s="1"/>
      <c r="PHW65" s="1"/>
      <c r="PHX65" s="1"/>
      <c r="PHY65" s="1"/>
      <c r="PHZ65" s="1"/>
      <c r="PIA65" s="1"/>
      <c r="PIB65" s="1"/>
      <c r="PIC65" s="1"/>
      <c r="PID65" s="1"/>
      <c r="PIE65" s="1"/>
      <c r="PIF65" s="1"/>
      <c r="PIG65" s="1"/>
      <c r="PIH65" s="1"/>
      <c r="PII65" s="1"/>
      <c r="PIJ65" s="1"/>
      <c r="PIK65" s="1"/>
      <c r="PIL65" s="1"/>
      <c r="PIM65" s="1"/>
      <c r="PIN65" s="1"/>
      <c r="PIO65" s="1"/>
      <c r="PIP65" s="1"/>
      <c r="PIQ65" s="1"/>
      <c r="PIR65" s="1"/>
      <c r="PIS65" s="1"/>
      <c r="PIT65" s="1"/>
      <c r="PIU65" s="1"/>
      <c r="PIV65" s="1"/>
      <c r="PIW65" s="1"/>
      <c r="PIX65" s="1"/>
      <c r="PIY65" s="1"/>
      <c r="PIZ65" s="1"/>
      <c r="PJA65" s="1"/>
      <c r="PJB65" s="1"/>
      <c r="PJC65" s="1"/>
      <c r="PJD65" s="1"/>
      <c r="PJE65" s="1"/>
      <c r="PJF65" s="1"/>
      <c r="PJG65" s="1"/>
      <c r="PJH65" s="1"/>
      <c r="PJI65" s="1"/>
      <c r="PJJ65" s="1"/>
      <c r="PJK65" s="1"/>
      <c r="PJL65" s="1"/>
      <c r="PJM65" s="1"/>
      <c r="PJN65" s="1"/>
      <c r="PJO65" s="1"/>
      <c r="PJP65" s="1"/>
      <c r="PJQ65" s="1"/>
      <c r="PJR65" s="1"/>
      <c r="PJS65" s="1"/>
      <c r="PJT65" s="1"/>
      <c r="PJU65" s="1"/>
      <c r="PJV65" s="1"/>
      <c r="PJW65" s="1"/>
      <c r="PJX65" s="1"/>
      <c r="PJY65" s="1"/>
      <c r="PJZ65" s="1"/>
      <c r="PKA65" s="1"/>
      <c r="PKB65" s="1"/>
      <c r="PKC65" s="1"/>
      <c r="PKD65" s="1"/>
      <c r="PKE65" s="1"/>
      <c r="PKF65" s="1"/>
      <c r="PKG65" s="1"/>
      <c r="PKH65" s="1"/>
      <c r="PKI65" s="1"/>
      <c r="PKJ65" s="1"/>
      <c r="PKK65" s="1"/>
      <c r="PKL65" s="1"/>
      <c r="PKM65" s="1"/>
      <c r="PKN65" s="1"/>
      <c r="PKO65" s="1"/>
      <c r="PKP65" s="1"/>
      <c r="PKQ65" s="1"/>
      <c r="PKR65" s="1"/>
      <c r="PKS65" s="1"/>
      <c r="PKT65" s="1"/>
      <c r="PKU65" s="1"/>
      <c r="PKV65" s="1"/>
      <c r="PKW65" s="1"/>
      <c r="PKX65" s="1"/>
      <c r="PKY65" s="1"/>
      <c r="PKZ65" s="1"/>
      <c r="PLA65" s="1"/>
      <c r="PLB65" s="1"/>
      <c r="PLC65" s="1"/>
      <c r="PLD65" s="1"/>
      <c r="PLE65" s="1"/>
      <c r="PLF65" s="1"/>
      <c r="PLG65" s="1"/>
      <c r="PLH65" s="1"/>
      <c r="PLI65" s="1"/>
      <c r="PLJ65" s="1"/>
      <c r="PLK65" s="1"/>
      <c r="PLL65" s="1"/>
      <c r="PLM65" s="1"/>
      <c r="PLN65" s="1"/>
      <c r="PLO65" s="1"/>
      <c r="PLP65" s="1"/>
      <c r="PLQ65" s="1"/>
      <c r="PLR65" s="1"/>
      <c r="PLS65" s="1"/>
      <c r="PLT65" s="1"/>
      <c r="PLU65" s="1"/>
      <c r="PLV65" s="1"/>
      <c r="PLW65" s="1"/>
      <c r="PLX65" s="1"/>
      <c r="PLY65" s="1"/>
      <c r="PLZ65" s="1"/>
      <c r="PMA65" s="1"/>
      <c r="PMB65" s="1"/>
      <c r="PMC65" s="1"/>
      <c r="PMD65" s="1"/>
      <c r="PME65" s="1"/>
      <c r="PMF65" s="1"/>
      <c r="PMG65" s="1"/>
      <c r="PMH65" s="1"/>
      <c r="PMI65" s="1"/>
      <c r="PMJ65" s="1"/>
      <c r="PMK65" s="1"/>
      <c r="PML65" s="1"/>
      <c r="PMM65" s="1"/>
      <c r="PMN65" s="1"/>
      <c r="PMO65" s="1"/>
      <c r="PMP65" s="1"/>
      <c r="PMQ65" s="1"/>
      <c r="PMR65" s="1"/>
      <c r="PMS65" s="1"/>
      <c r="PMT65" s="1"/>
      <c r="PMU65" s="1"/>
      <c r="PMV65" s="1"/>
      <c r="PMW65" s="1"/>
      <c r="PMX65" s="1"/>
      <c r="PMY65" s="1"/>
      <c r="PMZ65" s="1"/>
      <c r="PNA65" s="1"/>
      <c r="PNB65" s="1"/>
      <c r="PNC65" s="1"/>
      <c r="PND65" s="1"/>
      <c r="PNE65" s="1"/>
      <c r="PNF65" s="1"/>
      <c r="PNG65" s="1"/>
      <c r="PNH65" s="1"/>
      <c r="PNI65" s="1"/>
      <c r="PNJ65" s="1"/>
      <c r="PNK65" s="1"/>
      <c r="PNL65" s="1"/>
      <c r="PNM65" s="1"/>
      <c r="PNN65" s="1"/>
      <c r="PNO65" s="1"/>
      <c r="PNP65" s="1"/>
      <c r="PNQ65" s="1"/>
      <c r="PNR65" s="1"/>
      <c r="PNS65" s="1"/>
      <c r="PNT65" s="1"/>
      <c r="PNU65" s="1"/>
      <c r="PNV65" s="1"/>
      <c r="PNW65" s="1"/>
      <c r="PNX65" s="1"/>
      <c r="PNY65" s="1"/>
      <c r="PNZ65" s="1"/>
      <c r="POA65" s="1"/>
      <c r="POB65" s="1"/>
      <c r="POC65" s="1"/>
      <c r="POD65" s="1"/>
      <c r="POE65" s="1"/>
      <c r="POF65" s="1"/>
      <c r="POG65" s="1"/>
      <c r="POH65" s="1"/>
      <c r="POI65" s="1"/>
      <c r="POJ65" s="1"/>
      <c r="POK65" s="1"/>
      <c r="POL65" s="1"/>
      <c r="POM65" s="1"/>
      <c r="PON65" s="1"/>
      <c r="POO65" s="1"/>
      <c r="POP65" s="1"/>
      <c r="POQ65" s="1"/>
      <c r="POR65" s="1"/>
      <c r="POS65" s="1"/>
      <c r="POT65" s="1"/>
      <c r="POU65" s="1"/>
      <c r="POV65" s="1"/>
      <c r="POW65" s="1"/>
      <c r="POX65" s="1"/>
      <c r="POY65" s="1"/>
      <c r="POZ65" s="1"/>
      <c r="PPA65" s="1"/>
      <c r="PPB65" s="1"/>
      <c r="PPC65" s="1"/>
      <c r="PPD65" s="1"/>
      <c r="PPE65" s="1"/>
      <c r="PPF65" s="1"/>
      <c r="PPG65" s="1"/>
      <c r="PPH65" s="1"/>
      <c r="PPI65" s="1"/>
      <c r="PPJ65" s="1"/>
      <c r="PPK65" s="1"/>
      <c r="PPL65" s="1"/>
      <c r="PPM65" s="1"/>
      <c r="PPN65" s="1"/>
      <c r="PPO65" s="1"/>
      <c r="PPP65" s="1"/>
      <c r="PPQ65" s="1"/>
      <c r="PPR65" s="1"/>
      <c r="PPS65" s="1"/>
      <c r="PPT65" s="1"/>
      <c r="PPU65" s="1"/>
      <c r="PPV65" s="1"/>
      <c r="PPW65" s="1"/>
      <c r="PPX65" s="1"/>
      <c r="PPY65" s="1"/>
      <c r="PPZ65" s="1"/>
      <c r="PQA65" s="1"/>
      <c r="PQB65" s="1"/>
      <c r="PQC65" s="1"/>
      <c r="PQD65" s="1"/>
      <c r="PQE65" s="1"/>
      <c r="PQF65" s="1"/>
      <c r="PQG65" s="1"/>
      <c r="PQH65" s="1"/>
      <c r="PQI65" s="1"/>
      <c r="PQJ65" s="1"/>
      <c r="PQK65" s="1"/>
      <c r="PQL65" s="1"/>
      <c r="PQM65" s="1"/>
      <c r="PQN65" s="1"/>
      <c r="PQO65" s="1"/>
      <c r="PQP65" s="1"/>
      <c r="PQQ65" s="1"/>
      <c r="PQR65" s="1"/>
      <c r="PQS65" s="1"/>
      <c r="PQT65" s="1"/>
      <c r="PQU65" s="1"/>
      <c r="PQV65" s="1"/>
      <c r="PQW65" s="1"/>
      <c r="PQX65" s="1"/>
      <c r="PQY65" s="1"/>
      <c r="PQZ65" s="1"/>
      <c r="PRA65" s="1"/>
      <c r="PRB65" s="1"/>
      <c r="PRC65" s="1"/>
      <c r="PRD65" s="1"/>
      <c r="PRE65" s="1"/>
      <c r="PRF65" s="1"/>
      <c r="PRG65" s="1"/>
      <c r="PRH65" s="1"/>
      <c r="PRI65" s="1"/>
      <c r="PRJ65" s="1"/>
      <c r="PRK65" s="1"/>
      <c r="PRL65" s="1"/>
      <c r="PRM65" s="1"/>
      <c r="PRN65" s="1"/>
      <c r="PRO65" s="1"/>
      <c r="PRP65" s="1"/>
      <c r="PRQ65" s="1"/>
      <c r="PRR65" s="1"/>
      <c r="PRS65" s="1"/>
      <c r="PRT65" s="1"/>
      <c r="PRU65" s="1"/>
      <c r="PRV65" s="1"/>
      <c r="PRW65" s="1"/>
      <c r="PRX65" s="1"/>
      <c r="PRY65" s="1"/>
      <c r="PRZ65" s="1"/>
      <c r="PSA65" s="1"/>
      <c r="PSB65" s="1"/>
      <c r="PSC65" s="1"/>
      <c r="PSD65" s="1"/>
      <c r="PSE65" s="1"/>
      <c r="PSF65" s="1"/>
      <c r="PSG65" s="1"/>
      <c r="PSH65" s="1"/>
      <c r="PSI65" s="1"/>
      <c r="PSJ65" s="1"/>
      <c r="PSK65" s="1"/>
      <c r="PSL65" s="1"/>
      <c r="PSM65" s="1"/>
      <c r="PSN65" s="1"/>
      <c r="PSO65" s="1"/>
      <c r="PSP65" s="1"/>
      <c r="PSQ65" s="1"/>
      <c r="PSR65" s="1"/>
      <c r="PSS65" s="1"/>
      <c r="PST65" s="1"/>
      <c r="PSU65" s="1"/>
      <c r="PSV65" s="1"/>
      <c r="PSW65" s="1"/>
      <c r="PSX65" s="1"/>
      <c r="PSY65" s="1"/>
      <c r="PSZ65" s="1"/>
      <c r="PTA65" s="1"/>
      <c r="PTB65" s="1"/>
      <c r="PTC65" s="1"/>
      <c r="PTD65" s="1"/>
      <c r="PTE65" s="1"/>
      <c r="PTF65" s="1"/>
      <c r="PTG65" s="1"/>
      <c r="PTH65" s="1"/>
      <c r="PTI65" s="1"/>
      <c r="PTJ65" s="1"/>
      <c r="PTK65" s="1"/>
      <c r="PTL65" s="1"/>
      <c r="PTM65" s="1"/>
      <c r="PTN65" s="1"/>
      <c r="PTO65" s="1"/>
      <c r="PTP65" s="1"/>
      <c r="PTQ65" s="1"/>
      <c r="PTR65" s="1"/>
      <c r="PTS65" s="1"/>
      <c r="PTT65" s="1"/>
      <c r="PTU65" s="1"/>
      <c r="PTV65" s="1"/>
      <c r="PTW65" s="1"/>
      <c r="PTX65" s="1"/>
      <c r="PTY65" s="1"/>
      <c r="PTZ65" s="1"/>
      <c r="PUA65" s="1"/>
      <c r="PUB65" s="1"/>
      <c r="PUC65" s="1"/>
      <c r="PUD65" s="1"/>
      <c r="PUE65" s="1"/>
      <c r="PUF65" s="1"/>
      <c r="PUG65" s="1"/>
      <c r="PUH65" s="1"/>
      <c r="PUI65" s="1"/>
      <c r="PUJ65" s="1"/>
      <c r="PUK65" s="1"/>
      <c r="PUL65" s="1"/>
      <c r="PUM65" s="1"/>
      <c r="PUN65" s="1"/>
      <c r="PUO65" s="1"/>
      <c r="PUP65" s="1"/>
      <c r="PUQ65" s="1"/>
      <c r="PUR65" s="1"/>
      <c r="PUS65" s="1"/>
      <c r="PUT65" s="1"/>
      <c r="PUU65" s="1"/>
      <c r="PUV65" s="1"/>
      <c r="PUW65" s="1"/>
      <c r="PUX65" s="1"/>
      <c r="PUY65" s="1"/>
      <c r="PUZ65" s="1"/>
      <c r="PVA65" s="1"/>
      <c r="PVB65" s="1"/>
      <c r="PVC65" s="1"/>
      <c r="PVD65" s="1"/>
      <c r="PVE65" s="1"/>
      <c r="PVF65" s="1"/>
      <c r="PVG65" s="1"/>
      <c r="PVH65" s="1"/>
      <c r="PVI65" s="1"/>
      <c r="PVJ65" s="1"/>
      <c r="PVK65" s="1"/>
      <c r="PVL65" s="1"/>
      <c r="PVM65" s="1"/>
      <c r="PVN65" s="1"/>
      <c r="PVO65" s="1"/>
      <c r="PVP65" s="1"/>
      <c r="PVQ65" s="1"/>
      <c r="PVR65" s="1"/>
      <c r="PVS65" s="1"/>
      <c r="PVT65" s="1"/>
      <c r="PVU65" s="1"/>
      <c r="PVV65" s="1"/>
      <c r="PVW65" s="1"/>
      <c r="PVX65" s="1"/>
      <c r="PVY65" s="1"/>
      <c r="PVZ65" s="1"/>
      <c r="PWA65" s="1"/>
      <c r="PWB65" s="1"/>
      <c r="PWC65" s="1"/>
      <c r="PWD65" s="1"/>
      <c r="PWE65" s="1"/>
      <c r="PWF65" s="1"/>
      <c r="PWG65" s="1"/>
      <c r="PWH65" s="1"/>
      <c r="PWI65" s="1"/>
      <c r="PWJ65" s="1"/>
      <c r="PWK65" s="1"/>
      <c r="PWL65" s="1"/>
      <c r="PWM65" s="1"/>
      <c r="PWN65" s="1"/>
      <c r="PWO65" s="1"/>
      <c r="PWP65" s="1"/>
      <c r="PWQ65" s="1"/>
      <c r="PWR65" s="1"/>
      <c r="PWS65" s="1"/>
      <c r="PWT65" s="1"/>
      <c r="PWU65" s="1"/>
      <c r="PWV65" s="1"/>
      <c r="PWW65" s="1"/>
      <c r="PWX65" s="1"/>
      <c r="PWY65" s="1"/>
      <c r="PWZ65" s="1"/>
      <c r="PXA65" s="1"/>
      <c r="PXB65" s="1"/>
      <c r="PXC65" s="1"/>
      <c r="PXD65" s="1"/>
      <c r="PXE65" s="1"/>
      <c r="PXF65" s="1"/>
      <c r="PXG65" s="1"/>
      <c r="PXH65" s="1"/>
      <c r="PXI65" s="1"/>
      <c r="PXJ65" s="1"/>
      <c r="PXK65" s="1"/>
      <c r="PXL65" s="1"/>
      <c r="PXM65" s="1"/>
      <c r="PXN65" s="1"/>
      <c r="PXO65" s="1"/>
      <c r="PXP65" s="1"/>
      <c r="PXQ65" s="1"/>
      <c r="PXR65" s="1"/>
      <c r="PXS65" s="1"/>
      <c r="PXT65" s="1"/>
      <c r="PXU65" s="1"/>
      <c r="PXV65" s="1"/>
      <c r="PXW65" s="1"/>
      <c r="PXX65" s="1"/>
      <c r="PXY65" s="1"/>
      <c r="PXZ65" s="1"/>
      <c r="PYA65" s="1"/>
      <c r="PYB65" s="1"/>
      <c r="PYC65" s="1"/>
      <c r="PYD65" s="1"/>
      <c r="PYE65" s="1"/>
      <c r="PYF65" s="1"/>
      <c r="PYG65" s="1"/>
      <c r="PYH65" s="1"/>
      <c r="PYI65" s="1"/>
      <c r="PYJ65" s="1"/>
      <c r="PYK65" s="1"/>
      <c r="PYL65" s="1"/>
      <c r="PYM65" s="1"/>
      <c r="PYN65" s="1"/>
      <c r="PYO65" s="1"/>
      <c r="PYP65" s="1"/>
      <c r="PYQ65" s="1"/>
      <c r="PYR65" s="1"/>
      <c r="PYS65" s="1"/>
      <c r="PYT65" s="1"/>
      <c r="PYU65" s="1"/>
      <c r="PYV65" s="1"/>
      <c r="PYW65" s="1"/>
      <c r="PYX65" s="1"/>
      <c r="PYY65" s="1"/>
      <c r="PYZ65" s="1"/>
      <c r="PZA65" s="1"/>
      <c r="PZB65" s="1"/>
      <c r="PZC65" s="1"/>
      <c r="PZD65" s="1"/>
      <c r="PZE65" s="1"/>
      <c r="PZF65" s="1"/>
      <c r="PZG65" s="1"/>
      <c r="PZH65" s="1"/>
      <c r="PZI65" s="1"/>
      <c r="PZJ65" s="1"/>
      <c r="PZK65" s="1"/>
      <c r="PZL65" s="1"/>
      <c r="PZM65" s="1"/>
      <c r="PZN65" s="1"/>
      <c r="PZO65" s="1"/>
      <c r="PZP65" s="1"/>
      <c r="PZQ65" s="1"/>
      <c r="PZR65" s="1"/>
      <c r="PZS65" s="1"/>
      <c r="PZT65" s="1"/>
      <c r="PZU65" s="1"/>
      <c r="PZV65" s="1"/>
      <c r="PZW65" s="1"/>
      <c r="PZX65" s="1"/>
      <c r="PZY65" s="1"/>
      <c r="PZZ65" s="1"/>
      <c r="QAA65" s="1"/>
      <c r="QAB65" s="1"/>
      <c r="QAC65" s="1"/>
      <c r="QAD65" s="1"/>
      <c r="QAE65" s="1"/>
      <c r="QAF65" s="1"/>
      <c r="QAG65" s="1"/>
      <c r="QAH65" s="1"/>
      <c r="QAI65" s="1"/>
      <c r="QAJ65" s="1"/>
      <c r="QAK65" s="1"/>
      <c r="QAL65" s="1"/>
      <c r="QAM65" s="1"/>
      <c r="QAN65" s="1"/>
      <c r="QAO65" s="1"/>
      <c r="QAP65" s="1"/>
      <c r="QAQ65" s="1"/>
      <c r="QAR65" s="1"/>
      <c r="QAS65" s="1"/>
      <c r="QAT65" s="1"/>
      <c r="QAU65" s="1"/>
      <c r="QAV65" s="1"/>
      <c r="QAW65" s="1"/>
      <c r="QAX65" s="1"/>
      <c r="QAY65" s="1"/>
      <c r="QAZ65" s="1"/>
      <c r="QBA65" s="1"/>
      <c r="QBB65" s="1"/>
      <c r="QBC65" s="1"/>
      <c r="QBD65" s="1"/>
      <c r="QBE65" s="1"/>
      <c r="QBF65" s="1"/>
      <c r="QBG65" s="1"/>
      <c r="QBH65" s="1"/>
      <c r="QBI65" s="1"/>
      <c r="QBJ65" s="1"/>
      <c r="QBK65" s="1"/>
      <c r="QBL65" s="1"/>
      <c r="QBM65" s="1"/>
      <c r="QBN65" s="1"/>
      <c r="QBO65" s="1"/>
      <c r="QBP65" s="1"/>
      <c r="QBQ65" s="1"/>
      <c r="QBR65" s="1"/>
      <c r="QBS65" s="1"/>
      <c r="QBT65" s="1"/>
      <c r="QBU65" s="1"/>
      <c r="QBV65" s="1"/>
      <c r="QBW65" s="1"/>
      <c r="QBX65" s="1"/>
      <c r="QBY65" s="1"/>
      <c r="QBZ65" s="1"/>
      <c r="QCA65" s="1"/>
      <c r="QCB65" s="1"/>
      <c r="QCC65" s="1"/>
      <c r="QCD65" s="1"/>
      <c r="QCE65" s="1"/>
      <c r="QCF65" s="1"/>
      <c r="QCG65" s="1"/>
      <c r="QCH65" s="1"/>
      <c r="QCI65" s="1"/>
      <c r="QCJ65" s="1"/>
      <c r="QCK65" s="1"/>
      <c r="QCL65" s="1"/>
      <c r="QCM65" s="1"/>
      <c r="QCN65" s="1"/>
      <c r="QCO65" s="1"/>
      <c r="QCP65" s="1"/>
      <c r="QCQ65" s="1"/>
      <c r="QCR65" s="1"/>
      <c r="QCS65" s="1"/>
      <c r="QCT65" s="1"/>
      <c r="QCU65" s="1"/>
      <c r="QCV65" s="1"/>
      <c r="QCW65" s="1"/>
      <c r="QCX65" s="1"/>
      <c r="QCY65" s="1"/>
      <c r="QCZ65" s="1"/>
      <c r="QDA65" s="1"/>
      <c r="QDB65" s="1"/>
      <c r="QDC65" s="1"/>
      <c r="QDD65" s="1"/>
      <c r="QDE65" s="1"/>
      <c r="QDF65" s="1"/>
      <c r="QDG65" s="1"/>
      <c r="QDH65" s="1"/>
      <c r="QDI65" s="1"/>
      <c r="QDJ65" s="1"/>
      <c r="QDK65" s="1"/>
      <c r="QDL65" s="1"/>
      <c r="QDM65" s="1"/>
      <c r="QDN65" s="1"/>
      <c r="QDO65" s="1"/>
      <c r="QDP65" s="1"/>
      <c r="QDQ65" s="1"/>
      <c r="QDR65" s="1"/>
      <c r="QDS65" s="1"/>
      <c r="QDT65" s="1"/>
      <c r="QDU65" s="1"/>
      <c r="QDV65" s="1"/>
      <c r="QDW65" s="1"/>
      <c r="QDX65" s="1"/>
      <c r="QDY65" s="1"/>
      <c r="QDZ65" s="1"/>
      <c r="QEA65" s="1"/>
      <c r="QEB65" s="1"/>
      <c r="QEC65" s="1"/>
      <c r="QED65" s="1"/>
      <c r="QEE65" s="1"/>
      <c r="QEF65" s="1"/>
      <c r="QEG65" s="1"/>
      <c r="QEH65" s="1"/>
      <c r="QEI65" s="1"/>
      <c r="QEJ65" s="1"/>
      <c r="QEK65" s="1"/>
      <c r="QEL65" s="1"/>
      <c r="QEM65" s="1"/>
      <c r="QEN65" s="1"/>
      <c r="QEO65" s="1"/>
      <c r="QEP65" s="1"/>
      <c r="QEQ65" s="1"/>
      <c r="QER65" s="1"/>
      <c r="QES65" s="1"/>
      <c r="QET65" s="1"/>
      <c r="QEU65" s="1"/>
      <c r="QEV65" s="1"/>
      <c r="QEW65" s="1"/>
      <c r="QEX65" s="1"/>
      <c r="QEY65" s="1"/>
      <c r="QEZ65" s="1"/>
      <c r="QFA65" s="1"/>
      <c r="QFB65" s="1"/>
      <c r="QFC65" s="1"/>
      <c r="QFD65" s="1"/>
      <c r="QFE65" s="1"/>
      <c r="QFF65" s="1"/>
      <c r="QFG65" s="1"/>
      <c r="QFH65" s="1"/>
      <c r="QFI65" s="1"/>
      <c r="QFJ65" s="1"/>
      <c r="QFK65" s="1"/>
      <c r="QFL65" s="1"/>
      <c r="QFM65" s="1"/>
      <c r="QFN65" s="1"/>
      <c r="QFO65" s="1"/>
      <c r="QFP65" s="1"/>
      <c r="QFQ65" s="1"/>
      <c r="QFR65" s="1"/>
      <c r="QFS65" s="1"/>
      <c r="QFT65" s="1"/>
      <c r="QFU65" s="1"/>
      <c r="QFV65" s="1"/>
      <c r="QFW65" s="1"/>
      <c r="QFX65" s="1"/>
      <c r="QFY65" s="1"/>
      <c r="QFZ65" s="1"/>
      <c r="QGA65" s="1"/>
      <c r="QGB65" s="1"/>
      <c r="QGC65" s="1"/>
      <c r="QGD65" s="1"/>
      <c r="QGE65" s="1"/>
      <c r="QGF65" s="1"/>
      <c r="QGG65" s="1"/>
      <c r="QGH65" s="1"/>
      <c r="QGI65" s="1"/>
      <c r="QGJ65" s="1"/>
      <c r="QGK65" s="1"/>
      <c r="QGL65" s="1"/>
      <c r="QGM65" s="1"/>
      <c r="QGN65" s="1"/>
      <c r="QGO65" s="1"/>
      <c r="QGP65" s="1"/>
      <c r="QGQ65" s="1"/>
      <c r="QGR65" s="1"/>
      <c r="QGS65" s="1"/>
      <c r="QGT65" s="1"/>
      <c r="QGU65" s="1"/>
      <c r="QGV65" s="1"/>
      <c r="QGW65" s="1"/>
      <c r="QGX65" s="1"/>
      <c r="QGY65" s="1"/>
      <c r="QGZ65" s="1"/>
      <c r="QHA65" s="1"/>
      <c r="QHB65" s="1"/>
      <c r="QHC65" s="1"/>
      <c r="QHD65" s="1"/>
      <c r="QHE65" s="1"/>
      <c r="QHF65" s="1"/>
      <c r="QHG65" s="1"/>
      <c r="QHH65" s="1"/>
      <c r="QHI65" s="1"/>
      <c r="QHJ65" s="1"/>
      <c r="QHK65" s="1"/>
      <c r="QHL65" s="1"/>
      <c r="QHM65" s="1"/>
      <c r="QHN65" s="1"/>
      <c r="QHO65" s="1"/>
      <c r="QHP65" s="1"/>
      <c r="QHQ65" s="1"/>
      <c r="QHR65" s="1"/>
      <c r="QHS65" s="1"/>
      <c r="QHT65" s="1"/>
      <c r="QHU65" s="1"/>
      <c r="QHV65" s="1"/>
      <c r="QHW65" s="1"/>
      <c r="QHX65" s="1"/>
      <c r="QHY65" s="1"/>
      <c r="QHZ65" s="1"/>
      <c r="QIA65" s="1"/>
      <c r="QIB65" s="1"/>
      <c r="QIC65" s="1"/>
      <c r="QID65" s="1"/>
      <c r="QIE65" s="1"/>
      <c r="QIF65" s="1"/>
      <c r="QIG65" s="1"/>
      <c r="QIH65" s="1"/>
      <c r="QII65" s="1"/>
      <c r="QIJ65" s="1"/>
      <c r="QIK65" s="1"/>
      <c r="QIL65" s="1"/>
      <c r="QIM65" s="1"/>
      <c r="QIN65" s="1"/>
      <c r="QIO65" s="1"/>
      <c r="QIP65" s="1"/>
      <c r="QIQ65" s="1"/>
      <c r="QIR65" s="1"/>
      <c r="QIS65" s="1"/>
      <c r="QIT65" s="1"/>
      <c r="QIU65" s="1"/>
      <c r="QIV65" s="1"/>
      <c r="QIW65" s="1"/>
      <c r="QIX65" s="1"/>
      <c r="QIY65" s="1"/>
      <c r="QIZ65" s="1"/>
      <c r="QJA65" s="1"/>
      <c r="QJB65" s="1"/>
      <c r="QJC65" s="1"/>
      <c r="QJD65" s="1"/>
      <c r="QJE65" s="1"/>
      <c r="QJF65" s="1"/>
      <c r="QJG65" s="1"/>
      <c r="QJH65" s="1"/>
      <c r="QJI65" s="1"/>
      <c r="QJJ65" s="1"/>
      <c r="QJK65" s="1"/>
      <c r="QJL65" s="1"/>
      <c r="QJM65" s="1"/>
      <c r="QJN65" s="1"/>
      <c r="QJO65" s="1"/>
      <c r="QJP65" s="1"/>
      <c r="QJQ65" s="1"/>
      <c r="QJR65" s="1"/>
      <c r="QJS65" s="1"/>
      <c r="QJT65" s="1"/>
      <c r="QJU65" s="1"/>
      <c r="QJV65" s="1"/>
      <c r="QJW65" s="1"/>
      <c r="QJX65" s="1"/>
      <c r="QJY65" s="1"/>
      <c r="QJZ65" s="1"/>
      <c r="QKA65" s="1"/>
      <c r="QKB65" s="1"/>
      <c r="QKC65" s="1"/>
      <c r="QKD65" s="1"/>
      <c r="QKE65" s="1"/>
      <c r="QKF65" s="1"/>
      <c r="QKG65" s="1"/>
      <c r="QKH65" s="1"/>
      <c r="QKI65" s="1"/>
      <c r="QKJ65" s="1"/>
      <c r="QKK65" s="1"/>
      <c r="QKL65" s="1"/>
      <c r="QKM65" s="1"/>
      <c r="QKN65" s="1"/>
      <c r="QKO65" s="1"/>
      <c r="QKP65" s="1"/>
      <c r="QKQ65" s="1"/>
      <c r="QKR65" s="1"/>
      <c r="QKS65" s="1"/>
      <c r="QKT65" s="1"/>
      <c r="QKU65" s="1"/>
      <c r="QKV65" s="1"/>
      <c r="QKW65" s="1"/>
      <c r="QKX65" s="1"/>
      <c r="QKY65" s="1"/>
      <c r="QKZ65" s="1"/>
      <c r="QLA65" s="1"/>
      <c r="QLB65" s="1"/>
      <c r="QLC65" s="1"/>
      <c r="QLD65" s="1"/>
      <c r="QLE65" s="1"/>
      <c r="QLF65" s="1"/>
      <c r="QLG65" s="1"/>
      <c r="QLH65" s="1"/>
      <c r="QLI65" s="1"/>
      <c r="QLJ65" s="1"/>
      <c r="QLK65" s="1"/>
      <c r="QLL65" s="1"/>
      <c r="QLM65" s="1"/>
      <c r="QLN65" s="1"/>
      <c r="QLO65" s="1"/>
      <c r="QLP65" s="1"/>
      <c r="QLQ65" s="1"/>
      <c r="QLR65" s="1"/>
      <c r="QLS65" s="1"/>
      <c r="QLT65" s="1"/>
      <c r="QLU65" s="1"/>
      <c r="QLV65" s="1"/>
      <c r="QLW65" s="1"/>
      <c r="QLX65" s="1"/>
      <c r="QLY65" s="1"/>
      <c r="QLZ65" s="1"/>
      <c r="QMA65" s="1"/>
      <c r="QMB65" s="1"/>
      <c r="QMC65" s="1"/>
      <c r="QMD65" s="1"/>
      <c r="QME65" s="1"/>
      <c r="QMF65" s="1"/>
      <c r="QMG65" s="1"/>
      <c r="QMH65" s="1"/>
      <c r="QMI65" s="1"/>
      <c r="QMJ65" s="1"/>
      <c r="QMK65" s="1"/>
      <c r="QML65" s="1"/>
      <c r="QMM65" s="1"/>
      <c r="QMN65" s="1"/>
      <c r="QMO65" s="1"/>
      <c r="QMP65" s="1"/>
      <c r="QMQ65" s="1"/>
      <c r="QMR65" s="1"/>
      <c r="QMS65" s="1"/>
      <c r="QMT65" s="1"/>
      <c r="QMU65" s="1"/>
      <c r="QMV65" s="1"/>
      <c r="QMW65" s="1"/>
      <c r="QMX65" s="1"/>
      <c r="QMY65" s="1"/>
      <c r="QMZ65" s="1"/>
      <c r="QNA65" s="1"/>
      <c r="QNB65" s="1"/>
      <c r="QNC65" s="1"/>
      <c r="QND65" s="1"/>
      <c r="QNE65" s="1"/>
      <c r="QNF65" s="1"/>
      <c r="QNG65" s="1"/>
      <c r="QNH65" s="1"/>
      <c r="QNI65" s="1"/>
      <c r="QNJ65" s="1"/>
      <c r="QNK65" s="1"/>
      <c r="QNL65" s="1"/>
      <c r="QNM65" s="1"/>
      <c r="QNN65" s="1"/>
      <c r="QNO65" s="1"/>
      <c r="QNP65" s="1"/>
      <c r="QNQ65" s="1"/>
      <c r="QNR65" s="1"/>
      <c r="QNS65" s="1"/>
      <c r="QNT65" s="1"/>
      <c r="QNU65" s="1"/>
      <c r="QNV65" s="1"/>
      <c r="QNW65" s="1"/>
      <c r="QNX65" s="1"/>
      <c r="QNY65" s="1"/>
      <c r="QNZ65" s="1"/>
      <c r="QOA65" s="1"/>
      <c r="QOB65" s="1"/>
      <c r="QOC65" s="1"/>
      <c r="QOD65" s="1"/>
      <c r="QOE65" s="1"/>
      <c r="QOF65" s="1"/>
      <c r="QOG65" s="1"/>
      <c r="QOH65" s="1"/>
      <c r="QOI65" s="1"/>
      <c r="QOJ65" s="1"/>
      <c r="QOK65" s="1"/>
      <c r="QOL65" s="1"/>
      <c r="QOM65" s="1"/>
      <c r="QON65" s="1"/>
      <c r="QOO65" s="1"/>
      <c r="QOP65" s="1"/>
      <c r="QOQ65" s="1"/>
      <c r="QOR65" s="1"/>
      <c r="QOS65" s="1"/>
      <c r="QOT65" s="1"/>
      <c r="QOU65" s="1"/>
      <c r="QOV65" s="1"/>
      <c r="QOW65" s="1"/>
      <c r="QOX65" s="1"/>
      <c r="QOY65" s="1"/>
      <c r="QOZ65" s="1"/>
      <c r="QPA65" s="1"/>
      <c r="QPB65" s="1"/>
      <c r="QPC65" s="1"/>
      <c r="QPD65" s="1"/>
      <c r="QPE65" s="1"/>
      <c r="QPF65" s="1"/>
      <c r="QPG65" s="1"/>
      <c r="QPH65" s="1"/>
      <c r="QPI65" s="1"/>
      <c r="QPJ65" s="1"/>
      <c r="QPK65" s="1"/>
      <c r="QPL65" s="1"/>
      <c r="QPM65" s="1"/>
      <c r="QPN65" s="1"/>
      <c r="QPO65" s="1"/>
      <c r="QPP65" s="1"/>
      <c r="QPQ65" s="1"/>
      <c r="QPR65" s="1"/>
      <c r="QPS65" s="1"/>
      <c r="QPT65" s="1"/>
      <c r="QPU65" s="1"/>
      <c r="QPV65" s="1"/>
      <c r="QPW65" s="1"/>
      <c r="QPX65" s="1"/>
      <c r="QPY65" s="1"/>
      <c r="QPZ65" s="1"/>
      <c r="QQA65" s="1"/>
      <c r="QQB65" s="1"/>
      <c r="QQC65" s="1"/>
      <c r="QQD65" s="1"/>
      <c r="QQE65" s="1"/>
      <c r="QQF65" s="1"/>
      <c r="QQG65" s="1"/>
      <c r="QQH65" s="1"/>
      <c r="QQI65" s="1"/>
      <c r="QQJ65" s="1"/>
      <c r="QQK65" s="1"/>
      <c r="QQL65" s="1"/>
      <c r="QQM65" s="1"/>
      <c r="QQN65" s="1"/>
      <c r="QQO65" s="1"/>
      <c r="QQP65" s="1"/>
      <c r="QQQ65" s="1"/>
      <c r="QQR65" s="1"/>
      <c r="QQS65" s="1"/>
      <c r="QQT65" s="1"/>
      <c r="QQU65" s="1"/>
      <c r="QQV65" s="1"/>
      <c r="QQW65" s="1"/>
      <c r="QQX65" s="1"/>
      <c r="QQY65" s="1"/>
      <c r="QQZ65" s="1"/>
      <c r="QRA65" s="1"/>
      <c r="QRB65" s="1"/>
      <c r="QRC65" s="1"/>
      <c r="QRD65" s="1"/>
      <c r="QRE65" s="1"/>
      <c r="QRF65" s="1"/>
      <c r="QRG65" s="1"/>
      <c r="QRH65" s="1"/>
      <c r="QRI65" s="1"/>
      <c r="QRJ65" s="1"/>
      <c r="QRK65" s="1"/>
      <c r="QRL65" s="1"/>
      <c r="QRM65" s="1"/>
      <c r="QRN65" s="1"/>
      <c r="QRO65" s="1"/>
      <c r="QRP65" s="1"/>
      <c r="QRQ65" s="1"/>
      <c r="QRR65" s="1"/>
      <c r="QRS65" s="1"/>
      <c r="QRT65" s="1"/>
      <c r="QRU65" s="1"/>
      <c r="QRV65" s="1"/>
      <c r="QRW65" s="1"/>
      <c r="QRX65" s="1"/>
      <c r="QRY65" s="1"/>
      <c r="QRZ65" s="1"/>
      <c r="QSA65" s="1"/>
      <c r="QSB65" s="1"/>
      <c r="QSC65" s="1"/>
      <c r="QSD65" s="1"/>
      <c r="QSE65" s="1"/>
      <c r="QSF65" s="1"/>
      <c r="QSG65" s="1"/>
      <c r="QSH65" s="1"/>
      <c r="QSI65" s="1"/>
      <c r="QSJ65" s="1"/>
      <c r="QSK65" s="1"/>
      <c r="QSL65" s="1"/>
      <c r="QSM65" s="1"/>
      <c r="QSN65" s="1"/>
      <c r="QSO65" s="1"/>
      <c r="QSP65" s="1"/>
      <c r="QSQ65" s="1"/>
      <c r="QSR65" s="1"/>
      <c r="QSS65" s="1"/>
      <c r="QST65" s="1"/>
      <c r="QSU65" s="1"/>
      <c r="QSV65" s="1"/>
      <c r="QSW65" s="1"/>
      <c r="QSX65" s="1"/>
      <c r="QSY65" s="1"/>
      <c r="QSZ65" s="1"/>
      <c r="QTA65" s="1"/>
      <c r="QTB65" s="1"/>
      <c r="QTC65" s="1"/>
      <c r="QTD65" s="1"/>
      <c r="QTE65" s="1"/>
      <c r="QTF65" s="1"/>
      <c r="QTG65" s="1"/>
      <c r="QTH65" s="1"/>
      <c r="QTI65" s="1"/>
      <c r="QTJ65" s="1"/>
      <c r="QTK65" s="1"/>
      <c r="QTL65" s="1"/>
      <c r="QTM65" s="1"/>
      <c r="QTN65" s="1"/>
      <c r="QTO65" s="1"/>
      <c r="QTP65" s="1"/>
      <c r="QTQ65" s="1"/>
      <c r="QTR65" s="1"/>
      <c r="QTS65" s="1"/>
      <c r="QTT65" s="1"/>
      <c r="QTU65" s="1"/>
      <c r="QTV65" s="1"/>
      <c r="QTW65" s="1"/>
      <c r="QTX65" s="1"/>
      <c r="QTY65" s="1"/>
      <c r="QTZ65" s="1"/>
      <c r="QUA65" s="1"/>
      <c r="QUB65" s="1"/>
      <c r="QUC65" s="1"/>
      <c r="QUD65" s="1"/>
      <c r="QUE65" s="1"/>
      <c r="QUF65" s="1"/>
      <c r="QUG65" s="1"/>
      <c r="QUH65" s="1"/>
      <c r="QUI65" s="1"/>
      <c r="QUJ65" s="1"/>
      <c r="QUK65" s="1"/>
      <c r="QUL65" s="1"/>
      <c r="QUM65" s="1"/>
      <c r="QUN65" s="1"/>
      <c r="QUO65" s="1"/>
      <c r="QUP65" s="1"/>
      <c r="QUQ65" s="1"/>
      <c r="QUR65" s="1"/>
      <c r="QUS65" s="1"/>
      <c r="QUT65" s="1"/>
      <c r="QUU65" s="1"/>
      <c r="QUV65" s="1"/>
      <c r="QUW65" s="1"/>
      <c r="QUX65" s="1"/>
      <c r="QUY65" s="1"/>
      <c r="QUZ65" s="1"/>
      <c r="QVA65" s="1"/>
      <c r="QVB65" s="1"/>
      <c r="QVC65" s="1"/>
      <c r="QVD65" s="1"/>
      <c r="QVE65" s="1"/>
      <c r="QVF65" s="1"/>
      <c r="QVG65" s="1"/>
      <c r="QVH65" s="1"/>
      <c r="QVI65" s="1"/>
      <c r="QVJ65" s="1"/>
      <c r="QVK65" s="1"/>
      <c r="QVL65" s="1"/>
      <c r="QVM65" s="1"/>
      <c r="QVN65" s="1"/>
      <c r="QVO65" s="1"/>
      <c r="QVP65" s="1"/>
      <c r="QVQ65" s="1"/>
      <c r="QVR65" s="1"/>
      <c r="QVS65" s="1"/>
      <c r="QVT65" s="1"/>
      <c r="QVU65" s="1"/>
      <c r="QVV65" s="1"/>
      <c r="QVW65" s="1"/>
      <c r="QVX65" s="1"/>
      <c r="QVY65" s="1"/>
      <c r="QVZ65" s="1"/>
      <c r="QWA65" s="1"/>
      <c r="QWB65" s="1"/>
      <c r="QWC65" s="1"/>
      <c r="QWD65" s="1"/>
      <c r="QWE65" s="1"/>
      <c r="QWF65" s="1"/>
      <c r="QWG65" s="1"/>
      <c r="QWH65" s="1"/>
      <c r="QWI65" s="1"/>
      <c r="QWJ65" s="1"/>
      <c r="QWK65" s="1"/>
      <c r="QWL65" s="1"/>
      <c r="QWM65" s="1"/>
      <c r="QWN65" s="1"/>
      <c r="QWO65" s="1"/>
      <c r="QWP65" s="1"/>
      <c r="QWQ65" s="1"/>
      <c r="QWR65" s="1"/>
      <c r="QWS65" s="1"/>
      <c r="QWT65" s="1"/>
      <c r="QWU65" s="1"/>
      <c r="QWV65" s="1"/>
      <c r="QWW65" s="1"/>
      <c r="QWX65" s="1"/>
      <c r="QWY65" s="1"/>
      <c r="QWZ65" s="1"/>
      <c r="QXA65" s="1"/>
      <c r="QXB65" s="1"/>
      <c r="QXC65" s="1"/>
      <c r="QXD65" s="1"/>
      <c r="QXE65" s="1"/>
      <c r="QXF65" s="1"/>
      <c r="QXG65" s="1"/>
      <c r="QXH65" s="1"/>
      <c r="QXI65" s="1"/>
      <c r="QXJ65" s="1"/>
      <c r="QXK65" s="1"/>
      <c r="QXL65" s="1"/>
      <c r="QXM65" s="1"/>
      <c r="QXN65" s="1"/>
      <c r="QXO65" s="1"/>
      <c r="QXP65" s="1"/>
      <c r="QXQ65" s="1"/>
      <c r="QXR65" s="1"/>
      <c r="QXS65" s="1"/>
      <c r="QXT65" s="1"/>
      <c r="QXU65" s="1"/>
      <c r="QXV65" s="1"/>
      <c r="QXW65" s="1"/>
      <c r="QXX65" s="1"/>
      <c r="QXY65" s="1"/>
      <c r="QXZ65" s="1"/>
      <c r="QYA65" s="1"/>
      <c r="QYB65" s="1"/>
      <c r="QYC65" s="1"/>
      <c r="QYD65" s="1"/>
      <c r="QYE65" s="1"/>
      <c r="QYF65" s="1"/>
      <c r="QYG65" s="1"/>
      <c r="QYH65" s="1"/>
      <c r="QYI65" s="1"/>
      <c r="QYJ65" s="1"/>
      <c r="QYK65" s="1"/>
      <c r="QYL65" s="1"/>
      <c r="QYM65" s="1"/>
      <c r="QYN65" s="1"/>
      <c r="QYO65" s="1"/>
      <c r="QYP65" s="1"/>
      <c r="QYQ65" s="1"/>
      <c r="QYR65" s="1"/>
      <c r="QYS65" s="1"/>
      <c r="QYT65" s="1"/>
      <c r="QYU65" s="1"/>
      <c r="QYV65" s="1"/>
      <c r="QYW65" s="1"/>
      <c r="QYX65" s="1"/>
      <c r="QYY65" s="1"/>
      <c r="QYZ65" s="1"/>
      <c r="QZA65" s="1"/>
      <c r="QZB65" s="1"/>
      <c r="QZC65" s="1"/>
      <c r="QZD65" s="1"/>
      <c r="QZE65" s="1"/>
      <c r="QZF65" s="1"/>
      <c r="QZG65" s="1"/>
      <c r="QZH65" s="1"/>
      <c r="QZI65" s="1"/>
      <c r="QZJ65" s="1"/>
      <c r="QZK65" s="1"/>
      <c r="QZL65" s="1"/>
      <c r="QZM65" s="1"/>
      <c r="QZN65" s="1"/>
      <c r="QZO65" s="1"/>
      <c r="QZP65" s="1"/>
      <c r="QZQ65" s="1"/>
      <c r="QZR65" s="1"/>
      <c r="QZS65" s="1"/>
      <c r="QZT65" s="1"/>
      <c r="QZU65" s="1"/>
      <c r="QZV65" s="1"/>
      <c r="QZW65" s="1"/>
      <c r="QZX65" s="1"/>
      <c r="QZY65" s="1"/>
      <c r="QZZ65" s="1"/>
      <c r="RAA65" s="1"/>
      <c r="RAB65" s="1"/>
      <c r="RAC65" s="1"/>
      <c r="RAD65" s="1"/>
      <c r="RAE65" s="1"/>
      <c r="RAF65" s="1"/>
      <c r="RAG65" s="1"/>
      <c r="RAH65" s="1"/>
      <c r="RAI65" s="1"/>
      <c r="RAJ65" s="1"/>
      <c r="RAK65" s="1"/>
      <c r="RAL65" s="1"/>
      <c r="RAM65" s="1"/>
      <c r="RAN65" s="1"/>
      <c r="RAO65" s="1"/>
      <c r="RAP65" s="1"/>
      <c r="RAQ65" s="1"/>
      <c r="RAR65" s="1"/>
      <c r="RAS65" s="1"/>
      <c r="RAT65" s="1"/>
      <c r="RAU65" s="1"/>
      <c r="RAV65" s="1"/>
      <c r="RAW65" s="1"/>
      <c r="RAX65" s="1"/>
      <c r="RAY65" s="1"/>
      <c r="RAZ65" s="1"/>
      <c r="RBA65" s="1"/>
      <c r="RBB65" s="1"/>
      <c r="RBC65" s="1"/>
      <c r="RBD65" s="1"/>
      <c r="RBE65" s="1"/>
      <c r="RBF65" s="1"/>
      <c r="RBG65" s="1"/>
      <c r="RBH65" s="1"/>
      <c r="RBI65" s="1"/>
      <c r="RBJ65" s="1"/>
      <c r="RBK65" s="1"/>
      <c r="RBL65" s="1"/>
      <c r="RBM65" s="1"/>
      <c r="RBN65" s="1"/>
      <c r="RBO65" s="1"/>
      <c r="RBP65" s="1"/>
      <c r="RBQ65" s="1"/>
      <c r="RBR65" s="1"/>
      <c r="RBS65" s="1"/>
      <c r="RBT65" s="1"/>
      <c r="RBU65" s="1"/>
      <c r="RBV65" s="1"/>
      <c r="RBW65" s="1"/>
      <c r="RBX65" s="1"/>
      <c r="RBY65" s="1"/>
      <c r="RBZ65" s="1"/>
      <c r="RCA65" s="1"/>
      <c r="RCB65" s="1"/>
      <c r="RCC65" s="1"/>
      <c r="RCD65" s="1"/>
      <c r="RCE65" s="1"/>
      <c r="RCF65" s="1"/>
      <c r="RCG65" s="1"/>
      <c r="RCH65" s="1"/>
      <c r="RCI65" s="1"/>
      <c r="RCJ65" s="1"/>
      <c r="RCK65" s="1"/>
      <c r="RCL65" s="1"/>
      <c r="RCM65" s="1"/>
      <c r="RCN65" s="1"/>
      <c r="RCO65" s="1"/>
      <c r="RCP65" s="1"/>
      <c r="RCQ65" s="1"/>
      <c r="RCR65" s="1"/>
      <c r="RCS65" s="1"/>
      <c r="RCT65" s="1"/>
      <c r="RCU65" s="1"/>
      <c r="RCV65" s="1"/>
      <c r="RCW65" s="1"/>
      <c r="RCX65" s="1"/>
      <c r="RCY65" s="1"/>
      <c r="RCZ65" s="1"/>
      <c r="RDA65" s="1"/>
      <c r="RDB65" s="1"/>
      <c r="RDC65" s="1"/>
      <c r="RDD65" s="1"/>
      <c r="RDE65" s="1"/>
      <c r="RDF65" s="1"/>
      <c r="RDG65" s="1"/>
      <c r="RDH65" s="1"/>
      <c r="RDI65" s="1"/>
      <c r="RDJ65" s="1"/>
      <c r="RDK65" s="1"/>
      <c r="RDL65" s="1"/>
      <c r="RDM65" s="1"/>
      <c r="RDN65" s="1"/>
      <c r="RDO65" s="1"/>
      <c r="RDP65" s="1"/>
      <c r="RDQ65" s="1"/>
      <c r="RDR65" s="1"/>
      <c r="RDS65" s="1"/>
      <c r="RDT65" s="1"/>
      <c r="RDU65" s="1"/>
      <c r="RDV65" s="1"/>
      <c r="RDW65" s="1"/>
      <c r="RDX65" s="1"/>
      <c r="RDY65" s="1"/>
      <c r="RDZ65" s="1"/>
      <c r="REA65" s="1"/>
      <c r="REB65" s="1"/>
      <c r="REC65" s="1"/>
      <c r="RED65" s="1"/>
      <c r="REE65" s="1"/>
      <c r="REF65" s="1"/>
      <c r="REG65" s="1"/>
      <c r="REH65" s="1"/>
      <c r="REI65" s="1"/>
      <c r="REJ65" s="1"/>
      <c r="REK65" s="1"/>
      <c r="REL65" s="1"/>
      <c r="REM65" s="1"/>
      <c r="REN65" s="1"/>
      <c r="REO65" s="1"/>
      <c r="REP65" s="1"/>
      <c r="REQ65" s="1"/>
      <c r="RER65" s="1"/>
      <c r="RES65" s="1"/>
      <c r="RET65" s="1"/>
      <c r="REU65" s="1"/>
      <c r="REV65" s="1"/>
      <c r="REW65" s="1"/>
      <c r="REX65" s="1"/>
      <c r="REY65" s="1"/>
      <c r="REZ65" s="1"/>
      <c r="RFA65" s="1"/>
      <c r="RFB65" s="1"/>
      <c r="RFC65" s="1"/>
      <c r="RFD65" s="1"/>
      <c r="RFE65" s="1"/>
      <c r="RFF65" s="1"/>
      <c r="RFG65" s="1"/>
      <c r="RFH65" s="1"/>
      <c r="RFI65" s="1"/>
      <c r="RFJ65" s="1"/>
      <c r="RFK65" s="1"/>
      <c r="RFL65" s="1"/>
      <c r="RFM65" s="1"/>
      <c r="RFN65" s="1"/>
      <c r="RFO65" s="1"/>
      <c r="RFP65" s="1"/>
      <c r="RFQ65" s="1"/>
      <c r="RFR65" s="1"/>
      <c r="RFS65" s="1"/>
      <c r="RFT65" s="1"/>
      <c r="RFU65" s="1"/>
      <c r="RFV65" s="1"/>
      <c r="RFW65" s="1"/>
      <c r="RFX65" s="1"/>
      <c r="RFY65" s="1"/>
      <c r="RFZ65" s="1"/>
      <c r="RGA65" s="1"/>
      <c r="RGB65" s="1"/>
      <c r="RGC65" s="1"/>
      <c r="RGD65" s="1"/>
      <c r="RGE65" s="1"/>
      <c r="RGF65" s="1"/>
      <c r="RGG65" s="1"/>
      <c r="RGH65" s="1"/>
      <c r="RGI65" s="1"/>
      <c r="RGJ65" s="1"/>
      <c r="RGK65" s="1"/>
      <c r="RGL65" s="1"/>
      <c r="RGM65" s="1"/>
      <c r="RGN65" s="1"/>
      <c r="RGO65" s="1"/>
      <c r="RGP65" s="1"/>
      <c r="RGQ65" s="1"/>
      <c r="RGR65" s="1"/>
      <c r="RGS65" s="1"/>
      <c r="RGT65" s="1"/>
      <c r="RGU65" s="1"/>
      <c r="RGV65" s="1"/>
      <c r="RGW65" s="1"/>
      <c r="RGX65" s="1"/>
      <c r="RGY65" s="1"/>
      <c r="RGZ65" s="1"/>
      <c r="RHA65" s="1"/>
      <c r="RHB65" s="1"/>
      <c r="RHC65" s="1"/>
      <c r="RHD65" s="1"/>
      <c r="RHE65" s="1"/>
      <c r="RHF65" s="1"/>
      <c r="RHG65" s="1"/>
      <c r="RHH65" s="1"/>
      <c r="RHI65" s="1"/>
      <c r="RHJ65" s="1"/>
      <c r="RHK65" s="1"/>
      <c r="RHL65" s="1"/>
      <c r="RHM65" s="1"/>
      <c r="RHN65" s="1"/>
      <c r="RHO65" s="1"/>
      <c r="RHP65" s="1"/>
      <c r="RHQ65" s="1"/>
      <c r="RHR65" s="1"/>
      <c r="RHS65" s="1"/>
      <c r="RHT65" s="1"/>
      <c r="RHU65" s="1"/>
      <c r="RHV65" s="1"/>
      <c r="RHW65" s="1"/>
      <c r="RHX65" s="1"/>
      <c r="RHY65" s="1"/>
      <c r="RHZ65" s="1"/>
      <c r="RIA65" s="1"/>
      <c r="RIB65" s="1"/>
      <c r="RIC65" s="1"/>
      <c r="RID65" s="1"/>
      <c r="RIE65" s="1"/>
      <c r="RIF65" s="1"/>
      <c r="RIG65" s="1"/>
      <c r="RIH65" s="1"/>
      <c r="RII65" s="1"/>
      <c r="RIJ65" s="1"/>
      <c r="RIK65" s="1"/>
      <c r="RIL65" s="1"/>
      <c r="RIM65" s="1"/>
      <c r="RIN65" s="1"/>
      <c r="RIO65" s="1"/>
      <c r="RIP65" s="1"/>
      <c r="RIQ65" s="1"/>
      <c r="RIR65" s="1"/>
      <c r="RIS65" s="1"/>
      <c r="RIT65" s="1"/>
      <c r="RIU65" s="1"/>
      <c r="RIV65" s="1"/>
      <c r="RIW65" s="1"/>
      <c r="RIX65" s="1"/>
      <c r="RIY65" s="1"/>
      <c r="RIZ65" s="1"/>
      <c r="RJA65" s="1"/>
      <c r="RJB65" s="1"/>
      <c r="RJC65" s="1"/>
      <c r="RJD65" s="1"/>
      <c r="RJE65" s="1"/>
      <c r="RJF65" s="1"/>
      <c r="RJG65" s="1"/>
      <c r="RJH65" s="1"/>
      <c r="RJI65" s="1"/>
      <c r="RJJ65" s="1"/>
      <c r="RJK65" s="1"/>
      <c r="RJL65" s="1"/>
      <c r="RJM65" s="1"/>
      <c r="RJN65" s="1"/>
      <c r="RJO65" s="1"/>
      <c r="RJP65" s="1"/>
      <c r="RJQ65" s="1"/>
      <c r="RJR65" s="1"/>
      <c r="RJS65" s="1"/>
      <c r="RJT65" s="1"/>
      <c r="RJU65" s="1"/>
      <c r="RJV65" s="1"/>
      <c r="RJW65" s="1"/>
      <c r="RJX65" s="1"/>
      <c r="RJY65" s="1"/>
      <c r="RJZ65" s="1"/>
      <c r="RKA65" s="1"/>
      <c r="RKB65" s="1"/>
      <c r="RKC65" s="1"/>
      <c r="RKD65" s="1"/>
      <c r="RKE65" s="1"/>
      <c r="RKF65" s="1"/>
      <c r="RKG65" s="1"/>
      <c r="RKH65" s="1"/>
      <c r="RKI65" s="1"/>
      <c r="RKJ65" s="1"/>
      <c r="RKK65" s="1"/>
      <c r="RKL65" s="1"/>
      <c r="RKM65" s="1"/>
      <c r="RKN65" s="1"/>
      <c r="RKO65" s="1"/>
      <c r="RKP65" s="1"/>
      <c r="RKQ65" s="1"/>
      <c r="RKR65" s="1"/>
      <c r="RKS65" s="1"/>
      <c r="RKT65" s="1"/>
      <c r="RKU65" s="1"/>
      <c r="RKV65" s="1"/>
      <c r="RKW65" s="1"/>
      <c r="RKX65" s="1"/>
      <c r="RKY65" s="1"/>
      <c r="RKZ65" s="1"/>
      <c r="RLA65" s="1"/>
      <c r="RLB65" s="1"/>
      <c r="RLC65" s="1"/>
      <c r="RLD65" s="1"/>
      <c r="RLE65" s="1"/>
      <c r="RLF65" s="1"/>
      <c r="RLG65" s="1"/>
      <c r="RLH65" s="1"/>
      <c r="RLI65" s="1"/>
      <c r="RLJ65" s="1"/>
      <c r="RLK65" s="1"/>
      <c r="RLL65" s="1"/>
      <c r="RLM65" s="1"/>
      <c r="RLN65" s="1"/>
      <c r="RLO65" s="1"/>
      <c r="RLP65" s="1"/>
      <c r="RLQ65" s="1"/>
      <c r="RLR65" s="1"/>
      <c r="RLS65" s="1"/>
      <c r="RLT65" s="1"/>
      <c r="RLU65" s="1"/>
      <c r="RLV65" s="1"/>
      <c r="RLW65" s="1"/>
      <c r="RLX65" s="1"/>
      <c r="RLY65" s="1"/>
      <c r="RLZ65" s="1"/>
      <c r="RMA65" s="1"/>
      <c r="RMB65" s="1"/>
      <c r="RMC65" s="1"/>
      <c r="RMD65" s="1"/>
      <c r="RME65" s="1"/>
      <c r="RMF65" s="1"/>
      <c r="RMG65" s="1"/>
      <c r="RMH65" s="1"/>
      <c r="RMI65" s="1"/>
      <c r="RMJ65" s="1"/>
      <c r="RMK65" s="1"/>
      <c r="RML65" s="1"/>
      <c r="RMM65" s="1"/>
      <c r="RMN65" s="1"/>
      <c r="RMO65" s="1"/>
      <c r="RMP65" s="1"/>
      <c r="RMQ65" s="1"/>
      <c r="RMR65" s="1"/>
      <c r="RMS65" s="1"/>
      <c r="RMT65" s="1"/>
      <c r="RMU65" s="1"/>
      <c r="RMV65" s="1"/>
      <c r="RMW65" s="1"/>
      <c r="RMX65" s="1"/>
      <c r="RMY65" s="1"/>
      <c r="RMZ65" s="1"/>
      <c r="RNA65" s="1"/>
      <c r="RNB65" s="1"/>
      <c r="RNC65" s="1"/>
      <c r="RND65" s="1"/>
      <c r="RNE65" s="1"/>
      <c r="RNF65" s="1"/>
      <c r="RNG65" s="1"/>
      <c r="RNH65" s="1"/>
      <c r="RNI65" s="1"/>
      <c r="RNJ65" s="1"/>
      <c r="RNK65" s="1"/>
      <c r="RNL65" s="1"/>
      <c r="RNM65" s="1"/>
      <c r="RNN65" s="1"/>
      <c r="RNO65" s="1"/>
      <c r="RNP65" s="1"/>
      <c r="RNQ65" s="1"/>
      <c r="RNR65" s="1"/>
      <c r="RNS65" s="1"/>
      <c r="RNT65" s="1"/>
      <c r="RNU65" s="1"/>
      <c r="RNV65" s="1"/>
      <c r="RNW65" s="1"/>
      <c r="RNX65" s="1"/>
      <c r="RNY65" s="1"/>
      <c r="RNZ65" s="1"/>
      <c r="ROA65" s="1"/>
      <c r="ROB65" s="1"/>
      <c r="ROC65" s="1"/>
      <c r="ROD65" s="1"/>
      <c r="ROE65" s="1"/>
      <c r="ROF65" s="1"/>
      <c r="ROG65" s="1"/>
      <c r="ROH65" s="1"/>
      <c r="ROI65" s="1"/>
      <c r="ROJ65" s="1"/>
      <c r="ROK65" s="1"/>
      <c r="ROL65" s="1"/>
      <c r="ROM65" s="1"/>
      <c r="RON65" s="1"/>
      <c r="ROO65" s="1"/>
      <c r="ROP65" s="1"/>
      <c r="ROQ65" s="1"/>
      <c r="ROR65" s="1"/>
      <c r="ROS65" s="1"/>
      <c r="ROT65" s="1"/>
      <c r="ROU65" s="1"/>
      <c r="ROV65" s="1"/>
      <c r="ROW65" s="1"/>
      <c r="ROX65" s="1"/>
      <c r="ROY65" s="1"/>
      <c r="ROZ65" s="1"/>
      <c r="RPA65" s="1"/>
      <c r="RPB65" s="1"/>
      <c r="RPC65" s="1"/>
      <c r="RPD65" s="1"/>
      <c r="RPE65" s="1"/>
      <c r="RPF65" s="1"/>
      <c r="RPG65" s="1"/>
      <c r="RPH65" s="1"/>
      <c r="RPI65" s="1"/>
      <c r="RPJ65" s="1"/>
      <c r="RPK65" s="1"/>
      <c r="RPL65" s="1"/>
      <c r="RPM65" s="1"/>
      <c r="RPN65" s="1"/>
      <c r="RPO65" s="1"/>
      <c r="RPP65" s="1"/>
      <c r="RPQ65" s="1"/>
      <c r="RPR65" s="1"/>
      <c r="RPS65" s="1"/>
      <c r="RPT65" s="1"/>
      <c r="RPU65" s="1"/>
      <c r="RPV65" s="1"/>
      <c r="RPW65" s="1"/>
      <c r="RPX65" s="1"/>
      <c r="RPY65" s="1"/>
      <c r="RPZ65" s="1"/>
      <c r="RQA65" s="1"/>
      <c r="RQB65" s="1"/>
      <c r="RQC65" s="1"/>
      <c r="RQD65" s="1"/>
      <c r="RQE65" s="1"/>
      <c r="RQF65" s="1"/>
      <c r="RQG65" s="1"/>
      <c r="RQH65" s="1"/>
      <c r="RQI65" s="1"/>
      <c r="RQJ65" s="1"/>
      <c r="RQK65" s="1"/>
      <c r="RQL65" s="1"/>
      <c r="RQM65" s="1"/>
      <c r="RQN65" s="1"/>
      <c r="RQO65" s="1"/>
      <c r="RQP65" s="1"/>
      <c r="RQQ65" s="1"/>
      <c r="RQR65" s="1"/>
      <c r="RQS65" s="1"/>
      <c r="RQT65" s="1"/>
      <c r="RQU65" s="1"/>
      <c r="RQV65" s="1"/>
      <c r="RQW65" s="1"/>
      <c r="RQX65" s="1"/>
      <c r="RQY65" s="1"/>
      <c r="RQZ65" s="1"/>
      <c r="RRA65" s="1"/>
      <c r="RRB65" s="1"/>
      <c r="RRC65" s="1"/>
      <c r="RRD65" s="1"/>
      <c r="RRE65" s="1"/>
      <c r="RRF65" s="1"/>
      <c r="RRG65" s="1"/>
      <c r="RRH65" s="1"/>
      <c r="RRI65" s="1"/>
      <c r="RRJ65" s="1"/>
      <c r="RRK65" s="1"/>
      <c r="RRL65" s="1"/>
      <c r="RRM65" s="1"/>
      <c r="RRN65" s="1"/>
      <c r="RRO65" s="1"/>
      <c r="RRP65" s="1"/>
      <c r="RRQ65" s="1"/>
      <c r="RRR65" s="1"/>
      <c r="RRS65" s="1"/>
      <c r="RRT65" s="1"/>
      <c r="RRU65" s="1"/>
      <c r="RRV65" s="1"/>
      <c r="RRW65" s="1"/>
      <c r="RRX65" s="1"/>
      <c r="RRY65" s="1"/>
      <c r="RRZ65" s="1"/>
      <c r="RSA65" s="1"/>
      <c r="RSB65" s="1"/>
      <c r="RSC65" s="1"/>
      <c r="RSD65" s="1"/>
      <c r="RSE65" s="1"/>
      <c r="RSF65" s="1"/>
      <c r="RSG65" s="1"/>
      <c r="RSH65" s="1"/>
      <c r="RSI65" s="1"/>
      <c r="RSJ65" s="1"/>
      <c r="RSK65" s="1"/>
      <c r="RSL65" s="1"/>
      <c r="RSM65" s="1"/>
      <c r="RSN65" s="1"/>
      <c r="RSO65" s="1"/>
      <c r="RSP65" s="1"/>
      <c r="RSQ65" s="1"/>
      <c r="RSR65" s="1"/>
      <c r="RSS65" s="1"/>
      <c r="RST65" s="1"/>
      <c r="RSU65" s="1"/>
      <c r="RSV65" s="1"/>
      <c r="RSW65" s="1"/>
      <c r="RSX65" s="1"/>
      <c r="RSY65" s="1"/>
      <c r="RSZ65" s="1"/>
      <c r="RTA65" s="1"/>
      <c r="RTB65" s="1"/>
      <c r="RTC65" s="1"/>
      <c r="RTD65" s="1"/>
      <c r="RTE65" s="1"/>
      <c r="RTF65" s="1"/>
      <c r="RTG65" s="1"/>
      <c r="RTH65" s="1"/>
      <c r="RTI65" s="1"/>
      <c r="RTJ65" s="1"/>
      <c r="RTK65" s="1"/>
      <c r="RTL65" s="1"/>
      <c r="RTM65" s="1"/>
      <c r="RTN65" s="1"/>
      <c r="RTO65" s="1"/>
      <c r="RTP65" s="1"/>
      <c r="RTQ65" s="1"/>
      <c r="RTR65" s="1"/>
      <c r="RTS65" s="1"/>
      <c r="RTT65" s="1"/>
      <c r="RTU65" s="1"/>
      <c r="RTV65" s="1"/>
      <c r="RTW65" s="1"/>
      <c r="RTX65" s="1"/>
      <c r="RTY65" s="1"/>
      <c r="RTZ65" s="1"/>
      <c r="RUA65" s="1"/>
      <c r="RUB65" s="1"/>
      <c r="RUC65" s="1"/>
      <c r="RUD65" s="1"/>
      <c r="RUE65" s="1"/>
      <c r="RUF65" s="1"/>
      <c r="RUG65" s="1"/>
      <c r="RUH65" s="1"/>
      <c r="RUI65" s="1"/>
      <c r="RUJ65" s="1"/>
      <c r="RUK65" s="1"/>
      <c r="RUL65" s="1"/>
      <c r="RUM65" s="1"/>
      <c r="RUN65" s="1"/>
      <c r="RUO65" s="1"/>
      <c r="RUP65" s="1"/>
      <c r="RUQ65" s="1"/>
      <c r="RUR65" s="1"/>
      <c r="RUS65" s="1"/>
      <c r="RUT65" s="1"/>
      <c r="RUU65" s="1"/>
      <c r="RUV65" s="1"/>
      <c r="RUW65" s="1"/>
      <c r="RUX65" s="1"/>
      <c r="RUY65" s="1"/>
      <c r="RUZ65" s="1"/>
      <c r="RVA65" s="1"/>
      <c r="RVB65" s="1"/>
      <c r="RVC65" s="1"/>
      <c r="RVD65" s="1"/>
      <c r="RVE65" s="1"/>
      <c r="RVF65" s="1"/>
      <c r="RVG65" s="1"/>
      <c r="RVH65" s="1"/>
      <c r="RVI65" s="1"/>
      <c r="RVJ65" s="1"/>
      <c r="RVK65" s="1"/>
      <c r="RVL65" s="1"/>
      <c r="RVM65" s="1"/>
      <c r="RVN65" s="1"/>
      <c r="RVO65" s="1"/>
      <c r="RVP65" s="1"/>
      <c r="RVQ65" s="1"/>
      <c r="RVR65" s="1"/>
      <c r="RVS65" s="1"/>
      <c r="RVT65" s="1"/>
      <c r="RVU65" s="1"/>
      <c r="RVV65" s="1"/>
      <c r="RVW65" s="1"/>
      <c r="RVX65" s="1"/>
      <c r="RVY65" s="1"/>
      <c r="RVZ65" s="1"/>
      <c r="RWA65" s="1"/>
      <c r="RWB65" s="1"/>
      <c r="RWC65" s="1"/>
      <c r="RWD65" s="1"/>
      <c r="RWE65" s="1"/>
      <c r="RWF65" s="1"/>
      <c r="RWG65" s="1"/>
      <c r="RWH65" s="1"/>
      <c r="RWI65" s="1"/>
      <c r="RWJ65" s="1"/>
      <c r="RWK65" s="1"/>
      <c r="RWL65" s="1"/>
      <c r="RWM65" s="1"/>
      <c r="RWN65" s="1"/>
      <c r="RWO65" s="1"/>
      <c r="RWP65" s="1"/>
      <c r="RWQ65" s="1"/>
      <c r="RWR65" s="1"/>
      <c r="RWS65" s="1"/>
      <c r="RWT65" s="1"/>
      <c r="RWU65" s="1"/>
      <c r="RWV65" s="1"/>
      <c r="RWW65" s="1"/>
      <c r="RWX65" s="1"/>
      <c r="RWY65" s="1"/>
      <c r="RWZ65" s="1"/>
      <c r="RXA65" s="1"/>
      <c r="RXB65" s="1"/>
      <c r="RXC65" s="1"/>
      <c r="RXD65" s="1"/>
      <c r="RXE65" s="1"/>
      <c r="RXF65" s="1"/>
      <c r="RXG65" s="1"/>
      <c r="RXH65" s="1"/>
      <c r="RXI65" s="1"/>
      <c r="RXJ65" s="1"/>
      <c r="RXK65" s="1"/>
      <c r="RXL65" s="1"/>
      <c r="RXM65" s="1"/>
      <c r="RXN65" s="1"/>
      <c r="RXO65" s="1"/>
      <c r="RXP65" s="1"/>
      <c r="RXQ65" s="1"/>
      <c r="RXR65" s="1"/>
      <c r="RXS65" s="1"/>
      <c r="RXT65" s="1"/>
      <c r="RXU65" s="1"/>
      <c r="RXV65" s="1"/>
      <c r="RXW65" s="1"/>
      <c r="RXX65" s="1"/>
      <c r="RXY65" s="1"/>
      <c r="RXZ65" s="1"/>
      <c r="RYA65" s="1"/>
      <c r="RYB65" s="1"/>
      <c r="RYC65" s="1"/>
      <c r="RYD65" s="1"/>
      <c r="RYE65" s="1"/>
      <c r="RYF65" s="1"/>
      <c r="RYG65" s="1"/>
      <c r="RYH65" s="1"/>
      <c r="RYI65" s="1"/>
      <c r="RYJ65" s="1"/>
      <c r="RYK65" s="1"/>
      <c r="RYL65" s="1"/>
      <c r="RYM65" s="1"/>
      <c r="RYN65" s="1"/>
      <c r="RYO65" s="1"/>
      <c r="RYP65" s="1"/>
      <c r="RYQ65" s="1"/>
      <c r="RYR65" s="1"/>
      <c r="RYS65" s="1"/>
      <c r="RYT65" s="1"/>
      <c r="RYU65" s="1"/>
      <c r="RYV65" s="1"/>
      <c r="RYW65" s="1"/>
      <c r="RYX65" s="1"/>
      <c r="RYY65" s="1"/>
      <c r="RYZ65" s="1"/>
      <c r="RZA65" s="1"/>
      <c r="RZB65" s="1"/>
      <c r="RZC65" s="1"/>
      <c r="RZD65" s="1"/>
      <c r="RZE65" s="1"/>
      <c r="RZF65" s="1"/>
      <c r="RZG65" s="1"/>
      <c r="RZH65" s="1"/>
      <c r="RZI65" s="1"/>
      <c r="RZJ65" s="1"/>
      <c r="RZK65" s="1"/>
      <c r="RZL65" s="1"/>
      <c r="RZM65" s="1"/>
      <c r="RZN65" s="1"/>
      <c r="RZO65" s="1"/>
      <c r="RZP65" s="1"/>
      <c r="RZQ65" s="1"/>
      <c r="RZR65" s="1"/>
      <c r="RZS65" s="1"/>
      <c r="RZT65" s="1"/>
      <c r="RZU65" s="1"/>
      <c r="RZV65" s="1"/>
      <c r="RZW65" s="1"/>
      <c r="RZX65" s="1"/>
      <c r="RZY65" s="1"/>
      <c r="RZZ65" s="1"/>
      <c r="SAA65" s="1"/>
      <c r="SAB65" s="1"/>
      <c r="SAC65" s="1"/>
      <c r="SAD65" s="1"/>
      <c r="SAE65" s="1"/>
      <c r="SAF65" s="1"/>
      <c r="SAG65" s="1"/>
      <c r="SAH65" s="1"/>
      <c r="SAI65" s="1"/>
      <c r="SAJ65" s="1"/>
      <c r="SAK65" s="1"/>
      <c r="SAL65" s="1"/>
      <c r="SAM65" s="1"/>
      <c r="SAN65" s="1"/>
      <c r="SAO65" s="1"/>
      <c r="SAP65" s="1"/>
      <c r="SAQ65" s="1"/>
      <c r="SAR65" s="1"/>
      <c r="SAS65" s="1"/>
      <c r="SAT65" s="1"/>
      <c r="SAU65" s="1"/>
      <c r="SAV65" s="1"/>
      <c r="SAW65" s="1"/>
      <c r="SAX65" s="1"/>
      <c r="SAY65" s="1"/>
      <c r="SAZ65" s="1"/>
      <c r="SBA65" s="1"/>
      <c r="SBB65" s="1"/>
      <c r="SBC65" s="1"/>
      <c r="SBD65" s="1"/>
      <c r="SBE65" s="1"/>
      <c r="SBF65" s="1"/>
      <c r="SBG65" s="1"/>
      <c r="SBH65" s="1"/>
      <c r="SBI65" s="1"/>
      <c r="SBJ65" s="1"/>
      <c r="SBK65" s="1"/>
      <c r="SBL65" s="1"/>
      <c r="SBM65" s="1"/>
      <c r="SBN65" s="1"/>
      <c r="SBO65" s="1"/>
      <c r="SBP65" s="1"/>
      <c r="SBQ65" s="1"/>
      <c r="SBR65" s="1"/>
      <c r="SBS65" s="1"/>
      <c r="SBT65" s="1"/>
      <c r="SBU65" s="1"/>
      <c r="SBV65" s="1"/>
      <c r="SBW65" s="1"/>
      <c r="SBX65" s="1"/>
      <c r="SBY65" s="1"/>
      <c r="SBZ65" s="1"/>
      <c r="SCA65" s="1"/>
      <c r="SCB65" s="1"/>
      <c r="SCC65" s="1"/>
      <c r="SCD65" s="1"/>
      <c r="SCE65" s="1"/>
      <c r="SCF65" s="1"/>
      <c r="SCG65" s="1"/>
      <c r="SCH65" s="1"/>
      <c r="SCI65" s="1"/>
      <c r="SCJ65" s="1"/>
      <c r="SCK65" s="1"/>
      <c r="SCL65" s="1"/>
      <c r="SCM65" s="1"/>
      <c r="SCN65" s="1"/>
      <c r="SCO65" s="1"/>
      <c r="SCP65" s="1"/>
      <c r="SCQ65" s="1"/>
      <c r="SCR65" s="1"/>
      <c r="SCS65" s="1"/>
      <c r="SCT65" s="1"/>
      <c r="SCU65" s="1"/>
      <c r="SCV65" s="1"/>
      <c r="SCW65" s="1"/>
      <c r="SCX65" s="1"/>
      <c r="SCY65" s="1"/>
      <c r="SCZ65" s="1"/>
      <c r="SDA65" s="1"/>
      <c r="SDB65" s="1"/>
      <c r="SDC65" s="1"/>
      <c r="SDD65" s="1"/>
      <c r="SDE65" s="1"/>
      <c r="SDF65" s="1"/>
      <c r="SDG65" s="1"/>
      <c r="SDH65" s="1"/>
      <c r="SDI65" s="1"/>
      <c r="SDJ65" s="1"/>
      <c r="SDK65" s="1"/>
      <c r="SDL65" s="1"/>
      <c r="SDM65" s="1"/>
      <c r="SDN65" s="1"/>
      <c r="SDO65" s="1"/>
      <c r="SDP65" s="1"/>
      <c r="SDQ65" s="1"/>
      <c r="SDR65" s="1"/>
      <c r="SDS65" s="1"/>
      <c r="SDT65" s="1"/>
      <c r="SDU65" s="1"/>
      <c r="SDV65" s="1"/>
      <c r="SDW65" s="1"/>
      <c r="SDX65" s="1"/>
      <c r="SDY65" s="1"/>
      <c r="SDZ65" s="1"/>
      <c r="SEA65" s="1"/>
      <c r="SEB65" s="1"/>
      <c r="SEC65" s="1"/>
      <c r="SED65" s="1"/>
      <c r="SEE65" s="1"/>
      <c r="SEF65" s="1"/>
      <c r="SEG65" s="1"/>
      <c r="SEH65" s="1"/>
      <c r="SEI65" s="1"/>
      <c r="SEJ65" s="1"/>
      <c r="SEK65" s="1"/>
      <c r="SEL65" s="1"/>
      <c r="SEM65" s="1"/>
      <c r="SEN65" s="1"/>
      <c r="SEO65" s="1"/>
      <c r="SEP65" s="1"/>
      <c r="SEQ65" s="1"/>
      <c r="SER65" s="1"/>
      <c r="SES65" s="1"/>
      <c r="SET65" s="1"/>
      <c r="SEU65" s="1"/>
      <c r="SEV65" s="1"/>
      <c r="SEW65" s="1"/>
      <c r="SEX65" s="1"/>
      <c r="SEY65" s="1"/>
      <c r="SEZ65" s="1"/>
      <c r="SFA65" s="1"/>
      <c r="SFB65" s="1"/>
      <c r="SFC65" s="1"/>
      <c r="SFD65" s="1"/>
      <c r="SFE65" s="1"/>
      <c r="SFF65" s="1"/>
      <c r="SFG65" s="1"/>
      <c r="SFH65" s="1"/>
      <c r="SFI65" s="1"/>
      <c r="SFJ65" s="1"/>
      <c r="SFK65" s="1"/>
      <c r="SFL65" s="1"/>
      <c r="SFM65" s="1"/>
      <c r="SFN65" s="1"/>
      <c r="SFO65" s="1"/>
      <c r="SFP65" s="1"/>
      <c r="SFQ65" s="1"/>
      <c r="SFR65" s="1"/>
      <c r="SFS65" s="1"/>
      <c r="SFT65" s="1"/>
      <c r="SFU65" s="1"/>
      <c r="SFV65" s="1"/>
      <c r="SFW65" s="1"/>
      <c r="SFX65" s="1"/>
      <c r="SFY65" s="1"/>
      <c r="SFZ65" s="1"/>
      <c r="SGA65" s="1"/>
      <c r="SGB65" s="1"/>
      <c r="SGC65" s="1"/>
      <c r="SGD65" s="1"/>
      <c r="SGE65" s="1"/>
      <c r="SGF65" s="1"/>
      <c r="SGG65" s="1"/>
      <c r="SGH65" s="1"/>
      <c r="SGI65" s="1"/>
      <c r="SGJ65" s="1"/>
      <c r="SGK65" s="1"/>
      <c r="SGL65" s="1"/>
      <c r="SGM65" s="1"/>
      <c r="SGN65" s="1"/>
      <c r="SGO65" s="1"/>
      <c r="SGP65" s="1"/>
      <c r="SGQ65" s="1"/>
      <c r="SGR65" s="1"/>
      <c r="SGS65" s="1"/>
      <c r="SGT65" s="1"/>
      <c r="SGU65" s="1"/>
      <c r="SGV65" s="1"/>
      <c r="SGW65" s="1"/>
      <c r="SGX65" s="1"/>
      <c r="SGY65" s="1"/>
      <c r="SGZ65" s="1"/>
      <c r="SHA65" s="1"/>
      <c r="SHB65" s="1"/>
      <c r="SHC65" s="1"/>
      <c r="SHD65" s="1"/>
      <c r="SHE65" s="1"/>
      <c r="SHF65" s="1"/>
      <c r="SHG65" s="1"/>
      <c r="SHH65" s="1"/>
      <c r="SHI65" s="1"/>
      <c r="SHJ65" s="1"/>
      <c r="SHK65" s="1"/>
      <c r="SHL65" s="1"/>
      <c r="SHM65" s="1"/>
      <c r="SHN65" s="1"/>
      <c r="SHO65" s="1"/>
      <c r="SHP65" s="1"/>
      <c r="SHQ65" s="1"/>
      <c r="SHR65" s="1"/>
      <c r="SHS65" s="1"/>
      <c r="SHT65" s="1"/>
      <c r="SHU65" s="1"/>
      <c r="SHV65" s="1"/>
      <c r="SHW65" s="1"/>
      <c r="SHX65" s="1"/>
      <c r="SHY65" s="1"/>
      <c r="SHZ65" s="1"/>
      <c r="SIA65" s="1"/>
      <c r="SIB65" s="1"/>
      <c r="SIC65" s="1"/>
      <c r="SID65" s="1"/>
      <c r="SIE65" s="1"/>
      <c r="SIF65" s="1"/>
      <c r="SIG65" s="1"/>
      <c r="SIH65" s="1"/>
      <c r="SII65" s="1"/>
      <c r="SIJ65" s="1"/>
      <c r="SIK65" s="1"/>
      <c r="SIL65" s="1"/>
      <c r="SIM65" s="1"/>
      <c r="SIN65" s="1"/>
      <c r="SIO65" s="1"/>
      <c r="SIP65" s="1"/>
      <c r="SIQ65" s="1"/>
      <c r="SIR65" s="1"/>
      <c r="SIS65" s="1"/>
      <c r="SIT65" s="1"/>
      <c r="SIU65" s="1"/>
      <c r="SIV65" s="1"/>
      <c r="SIW65" s="1"/>
      <c r="SIX65" s="1"/>
      <c r="SIY65" s="1"/>
      <c r="SIZ65" s="1"/>
      <c r="SJA65" s="1"/>
      <c r="SJB65" s="1"/>
      <c r="SJC65" s="1"/>
      <c r="SJD65" s="1"/>
      <c r="SJE65" s="1"/>
      <c r="SJF65" s="1"/>
      <c r="SJG65" s="1"/>
      <c r="SJH65" s="1"/>
      <c r="SJI65" s="1"/>
      <c r="SJJ65" s="1"/>
      <c r="SJK65" s="1"/>
      <c r="SJL65" s="1"/>
      <c r="SJM65" s="1"/>
      <c r="SJN65" s="1"/>
      <c r="SJO65" s="1"/>
      <c r="SJP65" s="1"/>
      <c r="SJQ65" s="1"/>
      <c r="SJR65" s="1"/>
      <c r="SJS65" s="1"/>
      <c r="SJT65" s="1"/>
      <c r="SJU65" s="1"/>
      <c r="SJV65" s="1"/>
      <c r="SJW65" s="1"/>
      <c r="SJX65" s="1"/>
      <c r="SJY65" s="1"/>
      <c r="SJZ65" s="1"/>
      <c r="SKA65" s="1"/>
      <c r="SKB65" s="1"/>
      <c r="SKC65" s="1"/>
      <c r="SKD65" s="1"/>
      <c r="SKE65" s="1"/>
      <c r="SKF65" s="1"/>
      <c r="SKG65" s="1"/>
      <c r="SKH65" s="1"/>
      <c r="SKI65" s="1"/>
      <c r="SKJ65" s="1"/>
      <c r="SKK65" s="1"/>
      <c r="SKL65" s="1"/>
      <c r="SKM65" s="1"/>
      <c r="SKN65" s="1"/>
      <c r="SKO65" s="1"/>
      <c r="SKP65" s="1"/>
      <c r="SKQ65" s="1"/>
      <c r="SKR65" s="1"/>
      <c r="SKS65" s="1"/>
      <c r="SKT65" s="1"/>
      <c r="SKU65" s="1"/>
      <c r="SKV65" s="1"/>
      <c r="SKW65" s="1"/>
      <c r="SKX65" s="1"/>
      <c r="SKY65" s="1"/>
      <c r="SKZ65" s="1"/>
      <c r="SLA65" s="1"/>
      <c r="SLB65" s="1"/>
      <c r="SLC65" s="1"/>
      <c r="SLD65" s="1"/>
      <c r="SLE65" s="1"/>
      <c r="SLF65" s="1"/>
      <c r="SLG65" s="1"/>
      <c r="SLH65" s="1"/>
      <c r="SLI65" s="1"/>
      <c r="SLJ65" s="1"/>
      <c r="SLK65" s="1"/>
      <c r="SLL65" s="1"/>
      <c r="SLM65" s="1"/>
      <c r="SLN65" s="1"/>
      <c r="SLO65" s="1"/>
      <c r="SLP65" s="1"/>
      <c r="SLQ65" s="1"/>
      <c r="SLR65" s="1"/>
      <c r="SLS65" s="1"/>
      <c r="SLT65" s="1"/>
      <c r="SLU65" s="1"/>
      <c r="SLV65" s="1"/>
      <c r="SLW65" s="1"/>
      <c r="SLX65" s="1"/>
      <c r="SLY65" s="1"/>
      <c r="SLZ65" s="1"/>
      <c r="SMA65" s="1"/>
      <c r="SMB65" s="1"/>
      <c r="SMC65" s="1"/>
      <c r="SMD65" s="1"/>
      <c r="SME65" s="1"/>
      <c r="SMF65" s="1"/>
      <c r="SMG65" s="1"/>
      <c r="SMH65" s="1"/>
      <c r="SMI65" s="1"/>
      <c r="SMJ65" s="1"/>
      <c r="SMK65" s="1"/>
      <c r="SML65" s="1"/>
      <c r="SMM65" s="1"/>
      <c r="SMN65" s="1"/>
      <c r="SMO65" s="1"/>
      <c r="SMP65" s="1"/>
      <c r="SMQ65" s="1"/>
      <c r="SMR65" s="1"/>
      <c r="SMS65" s="1"/>
      <c r="SMT65" s="1"/>
      <c r="SMU65" s="1"/>
      <c r="SMV65" s="1"/>
      <c r="SMW65" s="1"/>
      <c r="SMX65" s="1"/>
      <c r="SMY65" s="1"/>
      <c r="SMZ65" s="1"/>
      <c r="SNA65" s="1"/>
      <c r="SNB65" s="1"/>
      <c r="SNC65" s="1"/>
      <c r="SND65" s="1"/>
      <c r="SNE65" s="1"/>
      <c r="SNF65" s="1"/>
      <c r="SNG65" s="1"/>
      <c r="SNH65" s="1"/>
      <c r="SNI65" s="1"/>
      <c r="SNJ65" s="1"/>
      <c r="SNK65" s="1"/>
      <c r="SNL65" s="1"/>
      <c r="SNM65" s="1"/>
      <c r="SNN65" s="1"/>
      <c r="SNO65" s="1"/>
      <c r="SNP65" s="1"/>
      <c r="SNQ65" s="1"/>
      <c r="SNR65" s="1"/>
      <c r="SNS65" s="1"/>
      <c r="SNT65" s="1"/>
      <c r="SNU65" s="1"/>
      <c r="SNV65" s="1"/>
      <c r="SNW65" s="1"/>
      <c r="SNX65" s="1"/>
      <c r="SNY65" s="1"/>
      <c r="SNZ65" s="1"/>
      <c r="SOA65" s="1"/>
      <c r="SOB65" s="1"/>
      <c r="SOC65" s="1"/>
      <c r="SOD65" s="1"/>
      <c r="SOE65" s="1"/>
      <c r="SOF65" s="1"/>
      <c r="SOG65" s="1"/>
      <c r="SOH65" s="1"/>
      <c r="SOI65" s="1"/>
      <c r="SOJ65" s="1"/>
      <c r="SOK65" s="1"/>
      <c r="SOL65" s="1"/>
      <c r="SOM65" s="1"/>
      <c r="SON65" s="1"/>
      <c r="SOO65" s="1"/>
      <c r="SOP65" s="1"/>
      <c r="SOQ65" s="1"/>
      <c r="SOR65" s="1"/>
      <c r="SOS65" s="1"/>
      <c r="SOT65" s="1"/>
      <c r="SOU65" s="1"/>
      <c r="SOV65" s="1"/>
      <c r="SOW65" s="1"/>
      <c r="SOX65" s="1"/>
      <c r="SOY65" s="1"/>
      <c r="SOZ65" s="1"/>
      <c r="SPA65" s="1"/>
      <c r="SPB65" s="1"/>
      <c r="SPC65" s="1"/>
      <c r="SPD65" s="1"/>
      <c r="SPE65" s="1"/>
      <c r="SPF65" s="1"/>
      <c r="SPG65" s="1"/>
      <c r="SPH65" s="1"/>
      <c r="SPI65" s="1"/>
      <c r="SPJ65" s="1"/>
      <c r="SPK65" s="1"/>
      <c r="SPL65" s="1"/>
      <c r="SPM65" s="1"/>
      <c r="SPN65" s="1"/>
      <c r="SPO65" s="1"/>
      <c r="SPP65" s="1"/>
      <c r="SPQ65" s="1"/>
      <c r="SPR65" s="1"/>
      <c r="SPS65" s="1"/>
      <c r="SPT65" s="1"/>
      <c r="SPU65" s="1"/>
      <c r="SPV65" s="1"/>
      <c r="SPW65" s="1"/>
      <c r="SPX65" s="1"/>
      <c r="SPY65" s="1"/>
      <c r="SPZ65" s="1"/>
      <c r="SQA65" s="1"/>
      <c r="SQB65" s="1"/>
      <c r="SQC65" s="1"/>
      <c r="SQD65" s="1"/>
      <c r="SQE65" s="1"/>
      <c r="SQF65" s="1"/>
      <c r="SQG65" s="1"/>
      <c r="SQH65" s="1"/>
      <c r="SQI65" s="1"/>
      <c r="SQJ65" s="1"/>
      <c r="SQK65" s="1"/>
      <c r="SQL65" s="1"/>
      <c r="SQM65" s="1"/>
      <c r="SQN65" s="1"/>
      <c r="SQO65" s="1"/>
      <c r="SQP65" s="1"/>
      <c r="SQQ65" s="1"/>
      <c r="SQR65" s="1"/>
      <c r="SQS65" s="1"/>
      <c r="SQT65" s="1"/>
      <c r="SQU65" s="1"/>
      <c r="SQV65" s="1"/>
      <c r="SQW65" s="1"/>
      <c r="SQX65" s="1"/>
      <c r="SQY65" s="1"/>
      <c r="SQZ65" s="1"/>
      <c r="SRA65" s="1"/>
      <c r="SRB65" s="1"/>
      <c r="SRC65" s="1"/>
      <c r="SRD65" s="1"/>
      <c r="SRE65" s="1"/>
      <c r="SRF65" s="1"/>
      <c r="SRG65" s="1"/>
      <c r="SRH65" s="1"/>
      <c r="SRI65" s="1"/>
      <c r="SRJ65" s="1"/>
      <c r="SRK65" s="1"/>
      <c r="SRL65" s="1"/>
      <c r="SRM65" s="1"/>
      <c r="SRN65" s="1"/>
      <c r="SRO65" s="1"/>
      <c r="SRP65" s="1"/>
      <c r="SRQ65" s="1"/>
      <c r="SRR65" s="1"/>
      <c r="SRS65" s="1"/>
      <c r="SRT65" s="1"/>
      <c r="SRU65" s="1"/>
      <c r="SRV65" s="1"/>
      <c r="SRW65" s="1"/>
      <c r="SRX65" s="1"/>
      <c r="SRY65" s="1"/>
      <c r="SRZ65" s="1"/>
      <c r="SSA65" s="1"/>
      <c r="SSB65" s="1"/>
      <c r="SSC65" s="1"/>
      <c r="SSD65" s="1"/>
      <c r="SSE65" s="1"/>
      <c r="SSF65" s="1"/>
      <c r="SSG65" s="1"/>
      <c r="SSH65" s="1"/>
      <c r="SSI65" s="1"/>
      <c r="SSJ65" s="1"/>
      <c r="SSK65" s="1"/>
      <c r="SSL65" s="1"/>
      <c r="SSM65" s="1"/>
      <c r="SSN65" s="1"/>
      <c r="SSO65" s="1"/>
      <c r="SSP65" s="1"/>
      <c r="SSQ65" s="1"/>
      <c r="SSR65" s="1"/>
      <c r="SSS65" s="1"/>
      <c r="SST65" s="1"/>
      <c r="SSU65" s="1"/>
      <c r="SSV65" s="1"/>
      <c r="SSW65" s="1"/>
      <c r="SSX65" s="1"/>
      <c r="SSY65" s="1"/>
      <c r="SSZ65" s="1"/>
      <c r="STA65" s="1"/>
      <c r="STB65" s="1"/>
      <c r="STC65" s="1"/>
      <c r="STD65" s="1"/>
      <c r="STE65" s="1"/>
      <c r="STF65" s="1"/>
      <c r="STG65" s="1"/>
      <c r="STH65" s="1"/>
      <c r="STI65" s="1"/>
      <c r="STJ65" s="1"/>
      <c r="STK65" s="1"/>
      <c r="STL65" s="1"/>
      <c r="STM65" s="1"/>
      <c r="STN65" s="1"/>
      <c r="STO65" s="1"/>
      <c r="STP65" s="1"/>
      <c r="STQ65" s="1"/>
      <c r="STR65" s="1"/>
      <c r="STS65" s="1"/>
      <c r="STT65" s="1"/>
      <c r="STU65" s="1"/>
      <c r="STV65" s="1"/>
      <c r="STW65" s="1"/>
      <c r="STX65" s="1"/>
      <c r="STY65" s="1"/>
      <c r="STZ65" s="1"/>
      <c r="SUA65" s="1"/>
      <c r="SUB65" s="1"/>
      <c r="SUC65" s="1"/>
      <c r="SUD65" s="1"/>
      <c r="SUE65" s="1"/>
      <c r="SUF65" s="1"/>
      <c r="SUG65" s="1"/>
      <c r="SUH65" s="1"/>
      <c r="SUI65" s="1"/>
      <c r="SUJ65" s="1"/>
      <c r="SUK65" s="1"/>
      <c r="SUL65" s="1"/>
      <c r="SUM65" s="1"/>
      <c r="SUN65" s="1"/>
      <c r="SUO65" s="1"/>
      <c r="SUP65" s="1"/>
      <c r="SUQ65" s="1"/>
      <c r="SUR65" s="1"/>
      <c r="SUS65" s="1"/>
      <c r="SUT65" s="1"/>
      <c r="SUU65" s="1"/>
      <c r="SUV65" s="1"/>
      <c r="SUW65" s="1"/>
      <c r="SUX65" s="1"/>
      <c r="SUY65" s="1"/>
      <c r="SUZ65" s="1"/>
      <c r="SVA65" s="1"/>
      <c r="SVB65" s="1"/>
      <c r="SVC65" s="1"/>
      <c r="SVD65" s="1"/>
      <c r="SVE65" s="1"/>
      <c r="SVF65" s="1"/>
      <c r="SVG65" s="1"/>
      <c r="SVH65" s="1"/>
      <c r="SVI65" s="1"/>
      <c r="SVJ65" s="1"/>
      <c r="SVK65" s="1"/>
      <c r="SVL65" s="1"/>
      <c r="SVM65" s="1"/>
      <c r="SVN65" s="1"/>
      <c r="SVO65" s="1"/>
      <c r="SVP65" s="1"/>
      <c r="SVQ65" s="1"/>
      <c r="SVR65" s="1"/>
      <c r="SVS65" s="1"/>
      <c r="SVT65" s="1"/>
      <c r="SVU65" s="1"/>
      <c r="SVV65" s="1"/>
      <c r="SVW65" s="1"/>
      <c r="SVX65" s="1"/>
      <c r="SVY65" s="1"/>
      <c r="SVZ65" s="1"/>
      <c r="SWA65" s="1"/>
      <c r="SWB65" s="1"/>
      <c r="SWC65" s="1"/>
      <c r="SWD65" s="1"/>
      <c r="SWE65" s="1"/>
      <c r="SWF65" s="1"/>
      <c r="SWG65" s="1"/>
      <c r="SWH65" s="1"/>
      <c r="SWI65" s="1"/>
      <c r="SWJ65" s="1"/>
      <c r="SWK65" s="1"/>
      <c r="SWL65" s="1"/>
      <c r="SWM65" s="1"/>
      <c r="SWN65" s="1"/>
      <c r="SWO65" s="1"/>
      <c r="SWP65" s="1"/>
      <c r="SWQ65" s="1"/>
      <c r="SWR65" s="1"/>
      <c r="SWS65" s="1"/>
      <c r="SWT65" s="1"/>
      <c r="SWU65" s="1"/>
      <c r="SWV65" s="1"/>
      <c r="SWW65" s="1"/>
      <c r="SWX65" s="1"/>
      <c r="SWY65" s="1"/>
      <c r="SWZ65" s="1"/>
      <c r="SXA65" s="1"/>
      <c r="SXB65" s="1"/>
      <c r="SXC65" s="1"/>
      <c r="SXD65" s="1"/>
      <c r="SXE65" s="1"/>
      <c r="SXF65" s="1"/>
      <c r="SXG65" s="1"/>
      <c r="SXH65" s="1"/>
      <c r="SXI65" s="1"/>
      <c r="SXJ65" s="1"/>
      <c r="SXK65" s="1"/>
      <c r="SXL65" s="1"/>
      <c r="SXM65" s="1"/>
      <c r="SXN65" s="1"/>
      <c r="SXO65" s="1"/>
      <c r="SXP65" s="1"/>
      <c r="SXQ65" s="1"/>
      <c r="SXR65" s="1"/>
      <c r="SXS65" s="1"/>
      <c r="SXT65" s="1"/>
      <c r="SXU65" s="1"/>
      <c r="SXV65" s="1"/>
      <c r="SXW65" s="1"/>
      <c r="SXX65" s="1"/>
      <c r="SXY65" s="1"/>
      <c r="SXZ65" s="1"/>
      <c r="SYA65" s="1"/>
      <c r="SYB65" s="1"/>
      <c r="SYC65" s="1"/>
      <c r="SYD65" s="1"/>
      <c r="SYE65" s="1"/>
      <c r="SYF65" s="1"/>
      <c r="SYG65" s="1"/>
      <c r="SYH65" s="1"/>
      <c r="SYI65" s="1"/>
      <c r="SYJ65" s="1"/>
      <c r="SYK65" s="1"/>
      <c r="SYL65" s="1"/>
      <c r="SYM65" s="1"/>
      <c r="SYN65" s="1"/>
      <c r="SYO65" s="1"/>
      <c r="SYP65" s="1"/>
      <c r="SYQ65" s="1"/>
      <c r="SYR65" s="1"/>
      <c r="SYS65" s="1"/>
      <c r="SYT65" s="1"/>
      <c r="SYU65" s="1"/>
      <c r="SYV65" s="1"/>
      <c r="SYW65" s="1"/>
      <c r="SYX65" s="1"/>
      <c r="SYY65" s="1"/>
      <c r="SYZ65" s="1"/>
      <c r="SZA65" s="1"/>
      <c r="SZB65" s="1"/>
      <c r="SZC65" s="1"/>
      <c r="SZD65" s="1"/>
      <c r="SZE65" s="1"/>
      <c r="SZF65" s="1"/>
      <c r="SZG65" s="1"/>
      <c r="SZH65" s="1"/>
      <c r="SZI65" s="1"/>
      <c r="SZJ65" s="1"/>
      <c r="SZK65" s="1"/>
      <c r="SZL65" s="1"/>
      <c r="SZM65" s="1"/>
      <c r="SZN65" s="1"/>
      <c r="SZO65" s="1"/>
      <c r="SZP65" s="1"/>
      <c r="SZQ65" s="1"/>
      <c r="SZR65" s="1"/>
      <c r="SZS65" s="1"/>
      <c r="SZT65" s="1"/>
      <c r="SZU65" s="1"/>
      <c r="SZV65" s="1"/>
      <c r="SZW65" s="1"/>
      <c r="SZX65" s="1"/>
      <c r="SZY65" s="1"/>
      <c r="SZZ65" s="1"/>
      <c r="TAA65" s="1"/>
      <c r="TAB65" s="1"/>
      <c r="TAC65" s="1"/>
      <c r="TAD65" s="1"/>
      <c r="TAE65" s="1"/>
      <c r="TAF65" s="1"/>
      <c r="TAG65" s="1"/>
      <c r="TAH65" s="1"/>
      <c r="TAI65" s="1"/>
      <c r="TAJ65" s="1"/>
      <c r="TAK65" s="1"/>
      <c r="TAL65" s="1"/>
      <c r="TAM65" s="1"/>
      <c r="TAN65" s="1"/>
      <c r="TAO65" s="1"/>
      <c r="TAP65" s="1"/>
      <c r="TAQ65" s="1"/>
      <c r="TAR65" s="1"/>
      <c r="TAS65" s="1"/>
      <c r="TAT65" s="1"/>
      <c r="TAU65" s="1"/>
      <c r="TAV65" s="1"/>
      <c r="TAW65" s="1"/>
      <c r="TAX65" s="1"/>
      <c r="TAY65" s="1"/>
      <c r="TAZ65" s="1"/>
      <c r="TBA65" s="1"/>
      <c r="TBB65" s="1"/>
      <c r="TBC65" s="1"/>
      <c r="TBD65" s="1"/>
      <c r="TBE65" s="1"/>
      <c r="TBF65" s="1"/>
      <c r="TBG65" s="1"/>
      <c r="TBH65" s="1"/>
      <c r="TBI65" s="1"/>
      <c r="TBJ65" s="1"/>
      <c r="TBK65" s="1"/>
      <c r="TBL65" s="1"/>
      <c r="TBM65" s="1"/>
      <c r="TBN65" s="1"/>
      <c r="TBO65" s="1"/>
      <c r="TBP65" s="1"/>
      <c r="TBQ65" s="1"/>
      <c r="TBR65" s="1"/>
      <c r="TBS65" s="1"/>
      <c r="TBT65" s="1"/>
      <c r="TBU65" s="1"/>
      <c r="TBV65" s="1"/>
      <c r="TBW65" s="1"/>
      <c r="TBX65" s="1"/>
      <c r="TBY65" s="1"/>
      <c r="TBZ65" s="1"/>
      <c r="TCA65" s="1"/>
      <c r="TCB65" s="1"/>
      <c r="TCC65" s="1"/>
      <c r="TCD65" s="1"/>
      <c r="TCE65" s="1"/>
      <c r="TCF65" s="1"/>
      <c r="TCG65" s="1"/>
      <c r="TCH65" s="1"/>
      <c r="TCI65" s="1"/>
      <c r="TCJ65" s="1"/>
      <c r="TCK65" s="1"/>
      <c r="TCL65" s="1"/>
      <c r="TCM65" s="1"/>
      <c r="TCN65" s="1"/>
      <c r="TCO65" s="1"/>
      <c r="TCP65" s="1"/>
      <c r="TCQ65" s="1"/>
      <c r="TCR65" s="1"/>
      <c r="TCS65" s="1"/>
      <c r="TCT65" s="1"/>
      <c r="TCU65" s="1"/>
      <c r="TCV65" s="1"/>
      <c r="TCW65" s="1"/>
      <c r="TCX65" s="1"/>
      <c r="TCY65" s="1"/>
      <c r="TCZ65" s="1"/>
      <c r="TDA65" s="1"/>
      <c r="TDB65" s="1"/>
      <c r="TDC65" s="1"/>
      <c r="TDD65" s="1"/>
      <c r="TDE65" s="1"/>
      <c r="TDF65" s="1"/>
      <c r="TDG65" s="1"/>
      <c r="TDH65" s="1"/>
      <c r="TDI65" s="1"/>
      <c r="TDJ65" s="1"/>
      <c r="TDK65" s="1"/>
      <c r="TDL65" s="1"/>
      <c r="TDM65" s="1"/>
      <c r="TDN65" s="1"/>
      <c r="TDO65" s="1"/>
      <c r="TDP65" s="1"/>
      <c r="TDQ65" s="1"/>
      <c r="TDR65" s="1"/>
      <c r="TDS65" s="1"/>
      <c r="TDT65" s="1"/>
      <c r="TDU65" s="1"/>
      <c r="TDV65" s="1"/>
      <c r="TDW65" s="1"/>
      <c r="TDX65" s="1"/>
      <c r="TDY65" s="1"/>
      <c r="TDZ65" s="1"/>
      <c r="TEA65" s="1"/>
      <c r="TEB65" s="1"/>
      <c r="TEC65" s="1"/>
      <c r="TED65" s="1"/>
      <c r="TEE65" s="1"/>
      <c r="TEF65" s="1"/>
      <c r="TEG65" s="1"/>
      <c r="TEH65" s="1"/>
      <c r="TEI65" s="1"/>
      <c r="TEJ65" s="1"/>
      <c r="TEK65" s="1"/>
      <c r="TEL65" s="1"/>
      <c r="TEM65" s="1"/>
      <c r="TEN65" s="1"/>
      <c r="TEO65" s="1"/>
      <c r="TEP65" s="1"/>
      <c r="TEQ65" s="1"/>
      <c r="TER65" s="1"/>
      <c r="TES65" s="1"/>
      <c r="TET65" s="1"/>
      <c r="TEU65" s="1"/>
      <c r="TEV65" s="1"/>
      <c r="TEW65" s="1"/>
      <c r="TEX65" s="1"/>
      <c r="TEY65" s="1"/>
      <c r="TEZ65" s="1"/>
      <c r="TFA65" s="1"/>
      <c r="TFB65" s="1"/>
      <c r="TFC65" s="1"/>
      <c r="TFD65" s="1"/>
      <c r="TFE65" s="1"/>
      <c r="TFF65" s="1"/>
      <c r="TFG65" s="1"/>
      <c r="TFH65" s="1"/>
      <c r="TFI65" s="1"/>
      <c r="TFJ65" s="1"/>
      <c r="TFK65" s="1"/>
      <c r="TFL65" s="1"/>
      <c r="TFM65" s="1"/>
      <c r="TFN65" s="1"/>
      <c r="TFO65" s="1"/>
      <c r="TFP65" s="1"/>
      <c r="TFQ65" s="1"/>
      <c r="TFR65" s="1"/>
      <c r="TFS65" s="1"/>
      <c r="TFT65" s="1"/>
      <c r="TFU65" s="1"/>
      <c r="TFV65" s="1"/>
      <c r="TFW65" s="1"/>
      <c r="TFX65" s="1"/>
      <c r="TFY65" s="1"/>
      <c r="TFZ65" s="1"/>
      <c r="TGA65" s="1"/>
      <c r="TGB65" s="1"/>
      <c r="TGC65" s="1"/>
      <c r="TGD65" s="1"/>
      <c r="TGE65" s="1"/>
      <c r="TGF65" s="1"/>
      <c r="TGG65" s="1"/>
      <c r="TGH65" s="1"/>
      <c r="TGI65" s="1"/>
      <c r="TGJ65" s="1"/>
      <c r="TGK65" s="1"/>
      <c r="TGL65" s="1"/>
      <c r="TGM65" s="1"/>
      <c r="TGN65" s="1"/>
      <c r="TGO65" s="1"/>
      <c r="TGP65" s="1"/>
      <c r="TGQ65" s="1"/>
      <c r="TGR65" s="1"/>
      <c r="TGS65" s="1"/>
      <c r="TGT65" s="1"/>
      <c r="TGU65" s="1"/>
      <c r="TGV65" s="1"/>
      <c r="TGW65" s="1"/>
      <c r="TGX65" s="1"/>
      <c r="TGY65" s="1"/>
      <c r="TGZ65" s="1"/>
      <c r="THA65" s="1"/>
      <c r="THB65" s="1"/>
      <c r="THC65" s="1"/>
      <c r="THD65" s="1"/>
      <c r="THE65" s="1"/>
      <c r="THF65" s="1"/>
      <c r="THG65" s="1"/>
      <c r="THH65" s="1"/>
      <c r="THI65" s="1"/>
      <c r="THJ65" s="1"/>
      <c r="THK65" s="1"/>
      <c r="THL65" s="1"/>
      <c r="THM65" s="1"/>
      <c r="THN65" s="1"/>
      <c r="THO65" s="1"/>
      <c r="THP65" s="1"/>
      <c r="THQ65" s="1"/>
      <c r="THR65" s="1"/>
      <c r="THS65" s="1"/>
      <c r="THT65" s="1"/>
      <c r="THU65" s="1"/>
      <c r="THV65" s="1"/>
      <c r="THW65" s="1"/>
      <c r="THX65" s="1"/>
      <c r="THY65" s="1"/>
      <c r="THZ65" s="1"/>
      <c r="TIA65" s="1"/>
      <c r="TIB65" s="1"/>
      <c r="TIC65" s="1"/>
      <c r="TID65" s="1"/>
      <c r="TIE65" s="1"/>
      <c r="TIF65" s="1"/>
      <c r="TIG65" s="1"/>
      <c r="TIH65" s="1"/>
      <c r="TII65" s="1"/>
      <c r="TIJ65" s="1"/>
      <c r="TIK65" s="1"/>
      <c r="TIL65" s="1"/>
      <c r="TIM65" s="1"/>
      <c r="TIN65" s="1"/>
      <c r="TIO65" s="1"/>
      <c r="TIP65" s="1"/>
      <c r="TIQ65" s="1"/>
      <c r="TIR65" s="1"/>
      <c r="TIS65" s="1"/>
      <c r="TIT65" s="1"/>
      <c r="TIU65" s="1"/>
      <c r="TIV65" s="1"/>
      <c r="TIW65" s="1"/>
      <c r="TIX65" s="1"/>
      <c r="TIY65" s="1"/>
      <c r="TIZ65" s="1"/>
      <c r="TJA65" s="1"/>
      <c r="TJB65" s="1"/>
      <c r="TJC65" s="1"/>
      <c r="TJD65" s="1"/>
      <c r="TJE65" s="1"/>
      <c r="TJF65" s="1"/>
      <c r="TJG65" s="1"/>
      <c r="TJH65" s="1"/>
      <c r="TJI65" s="1"/>
      <c r="TJJ65" s="1"/>
      <c r="TJK65" s="1"/>
      <c r="TJL65" s="1"/>
      <c r="TJM65" s="1"/>
      <c r="TJN65" s="1"/>
      <c r="TJO65" s="1"/>
      <c r="TJP65" s="1"/>
      <c r="TJQ65" s="1"/>
      <c r="TJR65" s="1"/>
      <c r="TJS65" s="1"/>
      <c r="TJT65" s="1"/>
      <c r="TJU65" s="1"/>
      <c r="TJV65" s="1"/>
      <c r="TJW65" s="1"/>
      <c r="TJX65" s="1"/>
      <c r="TJY65" s="1"/>
      <c r="TJZ65" s="1"/>
      <c r="TKA65" s="1"/>
      <c r="TKB65" s="1"/>
      <c r="TKC65" s="1"/>
      <c r="TKD65" s="1"/>
      <c r="TKE65" s="1"/>
      <c r="TKF65" s="1"/>
      <c r="TKG65" s="1"/>
      <c r="TKH65" s="1"/>
      <c r="TKI65" s="1"/>
      <c r="TKJ65" s="1"/>
      <c r="TKK65" s="1"/>
      <c r="TKL65" s="1"/>
      <c r="TKM65" s="1"/>
      <c r="TKN65" s="1"/>
      <c r="TKO65" s="1"/>
      <c r="TKP65" s="1"/>
      <c r="TKQ65" s="1"/>
      <c r="TKR65" s="1"/>
      <c r="TKS65" s="1"/>
      <c r="TKT65" s="1"/>
      <c r="TKU65" s="1"/>
      <c r="TKV65" s="1"/>
      <c r="TKW65" s="1"/>
      <c r="TKX65" s="1"/>
      <c r="TKY65" s="1"/>
      <c r="TKZ65" s="1"/>
      <c r="TLA65" s="1"/>
      <c r="TLB65" s="1"/>
      <c r="TLC65" s="1"/>
      <c r="TLD65" s="1"/>
      <c r="TLE65" s="1"/>
      <c r="TLF65" s="1"/>
      <c r="TLG65" s="1"/>
      <c r="TLH65" s="1"/>
      <c r="TLI65" s="1"/>
      <c r="TLJ65" s="1"/>
      <c r="TLK65" s="1"/>
      <c r="TLL65" s="1"/>
      <c r="TLM65" s="1"/>
      <c r="TLN65" s="1"/>
      <c r="TLO65" s="1"/>
      <c r="TLP65" s="1"/>
      <c r="TLQ65" s="1"/>
      <c r="TLR65" s="1"/>
      <c r="TLS65" s="1"/>
      <c r="TLT65" s="1"/>
      <c r="TLU65" s="1"/>
      <c r="TLV65" s="1"/>
      <c r="TLW65" s="1"/>
      <c r="TLX65" s="1"/>
      <c r="TLY65" s="1"/>
      <c r="TLZ65" s="1"/>
      <c r="TMA65" s="1"/>
      <c r="TMB65" s="1"/>
      <c r="TMC65" s="1"/>
      <c r="TMD65" s="1"/>
      <c r="TME65" s="1"/>
      <c r="TMF65" s="1"/>
      <c r="TMG65" s="1"/>
      <c r="TMH65" s="1"/>
      <c r="TMI65" s="1"/>
      <c r="TMJ65" s="1"/>
      <c r="TMK65" s="1"/>
      <c r="TML65" s="1"/>
      <c r="TMM65" s="1"/>
      <c r="TMN65" s="1"/>
      <c r="TMO65" s="1"/>
      <c r="TMP65" s="1"/>
      <c r="TMQ65" s="1"/>
      <c r="TMR65" s="1"/>
      <c r="TMS65" s="1"/>
      <c r="TMT65" s="1"/>
      <c r="TMU65" s="1"/>
      <c r="TMV65" s="1"/>
      <c r="TMW65" s="1"/>
      <c r="TMX65" s="1"/>
      <c r="TMY65" s="1"/>
      <c r="TMZ65" s="1"/>
      <c r="TNA65" s="1"/>
      <c r="TNB65" s="1"/>
      <c r="TNC65" s="1"/>
      <c r="TND65" s="1"/>
      <c r="TNE65" s="1"/>
      <c r="TNF65" s="1"/>
      <c r="TNG65" s="1"/>
      <c r="TNH65" s="1"/>
      <c r="TNI65" s="1"/>
      <c r="TNJ65" s="1"/>
      <c r="TNK65" s="1"/>
      <c r="TNL65" s="1"/>
      <c r="TNM65" s="1"/>
      <c r="TNN65" s="1"/>
      <c r="TNO65" s="1"/>
      <c r="TNP65" s="1"/>
      <c r="TNQ65" s="1"/>
      <c r="TNR65" s="1"/>
      <c r="TNS65" s="1"/>
      <c r="TNT65" s="1"/>
      <c r="TNU65" s="1"/>
      <c r="TNV65" s="1"/>
      <c r="TNW65" s="1"/>
      <c r="TNX65" s="1"/>
      <c r="TNY65" s="1"/>
      <c r="TNZ65" s="1"/>
      <c r="TOA65" s="1"/>
      <c r="TOB65" s="1"/>
      <c r="TOC65" s="1"/>
      <c r="TOD65" s="1"/>
      <c r="TOE65" s="1"/>
      <c r="TOF65" s="1"/>
      <c r="TOG65" s="1"/>
      <c r="TOH65" s="1"/>
      <c r="TOI65" s="1"/>
      <c r="TOJ65" s="1"/>
      <c r="TOK65" s="1"/>
      <c r="TOL65" s="1"/>
      <c r="TOM65" s="1"/>
      <c r="TON65" s="1"/>
      <c r="TOO65" s="1"/>
      <c r="TOP65" s="1"/>
      <c r="TOQ65" s="1"/>
      <c r="TOR65" s="1"/>
      <c r="TOS65" s="1"/>
      <c r="TOT65" s="1"/>
      <c r="TOU65" s="1"/>
      <c r="TOV65" s="1"/>
      <c r="TOW65" s="1"/>
      <c r="TOX65" s="1"/>
      <c r="TOY65" s="1"/>
      <c r="TOZ65" s="1"/>
      <c r="TPA65" s="1"/>
      <c r="TPB65" s="1"/>
      <c r="TPC65" s="1"/>
      <c r="TPD65" s="1"/>
      <c r="TPE65" s="1"/>
      <c r="TPF65" s="1"/>
      <c r="TPG65" s="1"/>
      <c r="TPH65" s="1"/>
      <c r="TPI65" s="1"/>
      <c r="TPJ65" s="1"/>
      <c r="TPK65" s="1"/>
      <c r="TPL65" s="1"/>
      <c r="TPM65" s="1"/>
      <c r="TPN65" s="1"/>
      <c r="TPO65" s="1"/>
      <c r="TPP65" s="1"/>
      <c r="TPQ65" s="1"/>
      <c r="TPR65" s="1"/>
      <c r="TPS65" s="1"/>
      <c r="TPT65" s="1"/>
      <c r="TPU65" s="1"/>
      <c r="TPV65" s="1"/>
      <c r="TPW65" s="1"/>
      <c r="TPX65" s="1"/>
      <c r="TPY65" s="1"/>
      <c r="TPZ65" s="1"/>
      <c r="TQA65" s="1"/>
      <c r="TQB65" s="1"/>
      <c r="TQC65" s="1"/>
      <c r="TQD65" s="1"/>
      <c r="TQE65" s="1"/>
      <c r="TQF65" s="1"/>
      <c r="TQG65" s="1"/>
      <c r="TQH65" s="1"/>
      <c r="TQI65" s="1"/>
      <c r="TQJ65" s="1"/>
      <c r="TQK65" s="1"/>
      <c r="TQL65" s="1"/>
      <c r="TQM65" s="1"/>
      <c r="TQN65" s="1"/>
      <c r="TQO65" s="1"/>
      <c r="TQP65" s="1"/>
      <c r="TQQ65" s="1"/>
      <c r="TQR65" s="1"/>
      <c r="TQS65" s="1"/>
      <c r="TQT65" s="1"/>
      <c r="TQU65" s="1"/>
      <c r="TQV65" s="1"/>
      <c r="TQW65" s="1"/>
      <c r="TQX65" s="1"/>
      <c r="TQY65" s="1"/>
      <c r="TQZ65" s="1"/>
      <c r="TRA65" s="1"/>
      <c r="TRB65" s="1"/>
      <c r="TRC65" s="1"/>
      <c r="TRD65" s="1"/>
      <c r="TRE65" s="1"/>
      <c r="TRF65" s="1"/>
      <c r="TRG65" s="1"/>
      <c r="TRH65" s="1"/>
      <c r="TRI65" s="1"/>
      <c r="TRJ65" s="1"/>
      <c r="TRK65" s="1"/>
      <c r="TRL65" s="1"/>
      <c r="TRM65" s="1"/>
      <c r="TRN65" s="1"/>
      <c r="TRO65" s="1"/>
      <c r="TRP65" s="1"/>
      <c r="TRQ65" s="1"/>
      <c r="TRR65" s="1"/>
      <c r="TRS65" s="1"/>
      <c r="TRT65" s="1"/>
      <c r="TRU65" s="1"/>
      <c r="TRV65" s="1"/>
      <c r="TRW65" s="1"/>
      <c r="TRX65" s="1"/>
      <c r="TRY65" s="1"/>
      <c r="TRZ65" s="1"/>
      <c r="TSA65" s="1"/>
      <c r="TSB65" s="1"/>
      <c r="TSC65" s="1"/>
      <c r="TSD65" s="1"/>
      <c r="TSE65" s="1"/>
      <c r="TSF65" s="1"/>
      <c r="TSG65" s="1"/>
      <c r="TSH65" s="1"/>
      <c r="TSI65" s="1"/>
      <c r="TSJ65" s="1"/>
      <c r="TSK65" s="1"/>
      <c r="TSL65" s="1"/>
      <c r="TSM65" s="1"/>
      <c r="TSN65" s="1"/>
      <c r="TSO65" s="1"/>
      <c r="TSP65" s="1"/>
      <c r="TSQ65" s="1"/>
      <c r="TSR65" s="1"/>
      <c r="TSS65" s="1"/>
      <c r="TST65" s="1"/>
      <c r="TSU65" s="1"/>
      <c r="TSV65" s="1"/>
      <c r="TSW65" s="1"/>
      <c r="TSX65" s="1"/>
      <c r="TSY65" s="1"/>
      <c r="TSZ65" s="1"/>
      <c r="TTA65" s="1"/>
      <c r="TTB65" s="1"/>
      <c r="TTC65" s="1"/>
      <c r="TTD65" s="1"/>
      <c r="TTE65" s="1"/>
      <c r="TTF65" s="1"/>
      <c r="TTG65" s="1"/>
      <c r="TTH65" s="1"/>
      <c r="TTI65" s="1"/>
      <c r="TTJ65" s="1"/>
      <c r="TTK65" s="1"/>
      <c r="TTL65" s="1"/>
      <c r="TTM65" s="1"/>
      <c r="TTN65" s="1"/>
      <c r="TTO65" s="1"/>
      <c r="TTP65" s="1"/>
      <c r="TTQ65" s="1"/>
      <c r="TTR65" s="1"/>
      <c r="TTS65" s="1"/>
      <c r="TTT65" s="1"/>
      <c r="TTU65" s="1"/>
      <c r="TTV65" s="1"/>
      <c r="TTW65" s="1"/>
      <c r="TTX65" s="1"/>
      <c r="TTY65" s="1"/>
      <c r="TTZ65" s="1"/>
      <c r="TUA65" s="1"/>
      <c r="TUB65" s="1"/>
      <c r="TUC65" s="1"/>
      <c r="TUD65" s="1"/>
      <c r="TUE65" s="1"/>
      <c r="TUF65" s="1"/>
      <c r="TUG65" s="1"/>
      <c r="TUH65" s="1"/>
      <c r="TUI65" s="1"/>
      <c r="TUJ65" s="1"/>
      <c r="TUK65" s="1"/>
      <c r="TUL65" s="1"/>
      <c r="TUM65" s="1"/>
      <c r="TUN65" s="1"/>
      <c r="TUO65" s="1"/>
      <c r="TUP65" s="1"/>
      <c r="TUQ65" s="1"/>
      <c r="TUR65" s="1"/>
      <c r="TUS65" s="1"/>
      <c r="TUT65" s="1"/>
      <c r="TUU65" s="1"/>
      <c r="TUV65" s="1"/>
      <c r="TUW65" s="1"/>
      <c r="TUX65" s="1"/>
      <c r="TUY65" s="1"/>
      <c r="TUZ65" s="1"/>
      <c r="TVA65" s="1"/>
      <c r="TVB65" s="1"/>
      <c r="TVC65" s="1"/>
      <c r="TVD65" s="1"/>
      <c r="TVE65" s="1"/>
      <c r="TVF65" s="1"/>
      <c r="TVG65" s="1"/>
      <c r="TVH65" s="1"/>
      <c r="TVI65" s="1"/>
      <c r="TVJ65" s="1"/>
      <c r="TVK65" s="1"/>
      <c r="TVL65" s="1"/>
      <c r="TVM65" s="1"/>
      <c r="TVN65" s="1"/>
      <c r="TVO65" s="1"/>
      <c r="TVP65" s="1"/>
      <c r="TVQ65" s="1"/>
      <c r="TVR65" s="1"/>
      <c r="TVS65" s="1"/>
      <c r="TVT65" s="1"/>
      <c r="TVU65" s="1"/>
      <c r="TVV65" s="1"/>
      <c r="TVW65" s="1"/>
      <c r="TVX65" s="1"/>
      <c r="TVY65" s="1"/>
      <c r="TVZ65" s="1"/>
      <c r="TWA65" s="1"/>
      <c r="TWB65" s="1"/>
      <c r="TWC65" s="1"/>
      <c r="TWD65" s="1"/>
      <c r="TWE65" s="1"/>
      <c r="TWF65" s="1"/>
      <c r="TWG65" s="1"/>
      <c r="TWH65" s="1"/>
      <c r="TWI65" s="1"/>
      <c r="TWJ65" s="1"/>
      <c r="TWK65" s="1"/>
      <c r="TWL65" s="1"/>
      <c r="TWM65" s="1"/>
      <c r="TWN65" s="1"/>
      <c r="TWO65" s="1"/>
      <c r="TWP65" s="1"/>
      <c r="TWQ65" s="1"/>
      <c r="TWR65" s="1"/>
      <c r="TWS65" s="1"/>
      <c r="TWT65" s="1"/>
      <c r="TWU65" s="1"/>
      <c r="TWV65" s="1"/>
      <c r="TWW65" s="1"/>
      <c r="TWX65" s="1"/>
      <c r="TWY65" s="1"/>
      <c r="TWZ65" s="1"/>
      <c r="TXA65" s="1"/>
      <c r="TXB65" s="1"/>
      <c r="TXC65" s="1"/>
      <c r="TXD65" s="1"/>
      <c r="TXE65" s="1"/>
      <c r="TXF65" s="1"/>
      <c r="TXG65" s="1"/>
      <c r="TXH65" s="1"/>
      <c r="TXI65" s="1"/>
      <c r="TXJ65" s="1"/>
      <c r="TXK65" s="1"/>
      <c r="TXL65" s="1"/>
      <c r="TXM65" s="1"/>
      <c r="TXN65" s="1"/>
      <c r="TXO65" s="1"/>
      <c r="TXP65" s="1"/>
      <c r="TXQ65" s="1"/>
      <c r="TXR65" s="1"/>
      <c r="TXS65" s="1"/>
      <c r="TXT65" s="1"/>
      <c r="TXU65" s="1"/>
      <c r="TXV65" s="1"/>
      <c r="TXW65" s="1"/>
      <c r="TXX65" s="1"/>
      <c r="TXY65" s="1"/>
      <c r="TXZ65" s="1"/>
      <c r="TYA65" s="1"/>
      <c r="TYB65" s="1"/>
      <c r="TYC65" s="1"/>
      <c r="TYD65" s="1"/>
      <c r="TYE65" s="1"/>
      <c r="TYF65" s="1"/>
      <c r="TYG65" s="1"/>
      <c r="TYH65" s="1"/>
      <c r="TYI65" s="1"/>
      <c r="TYJ65" s="1"/>
      <c r="TYK65" s="1"/>
      <c r="TYL65" s="1"/>
      <c r="TYM65" s="1"/>
      <c r="TYN65" s="1"/>
      <c r="TYO65" s="1"/>
      <c r="TYP65" s="1"/>
      <c r="TYQ65" s="1"/>
      <c r="TYR65" s="1"/>
      <c r="TYS65" s="1"/>
      <c r="TYT65" s="1"/>
      <c r="TYU65" s="1"/>
      <c r="TYV65" s="1"/>
      <c r="TYW65" s="1"/>
      <c r="TYX65" s="1"/>
      <c r="TYY65" s="1"/>
      <c r="TYZ65" s="1"/>
      <c r="TZA65" s="1"/>
      <c r="TZB65" s="1"/>
      <c r="TZC65" s="1"/>
      <c r="TZD65" s="1"/>
      <c r="TZE65" s="1"/>
      <c r="TZF65" s="1"/>
      <c r="TZG65" s="1"/>
      <c r="TZH65" s="1"/>
      <c r="TZI65" s="1"/>
      <c r="TZJ65" s="1"/>
      <c r="TZK65" s="1"/>
      <c r="TZL65" s="1"/>
      <c r="TZM65" s="1"/>
      <c r="TZN65" s="1"/>
      <c r="TZO65" s="1"/>
      <c r="TZP65" s="1"/>
      <c r="TZQ65" s="1"/>
      <c r="TZR65" s="1"/>
      <c r="TZS65" s="1"/>
      <c r="TZT65" s="1"/>
      <c r="TZU65" s="1"/>
      <c r="TZV65" s="1"/>
      <c r="TZW65" s="1"/>
      <c r="TZX65" s="1"/>
      <c r="TZY65" s="1"/>
      <c r="TZZ65" s="1"/>
      <c r="UAA65" s="1"/>
      <c r="UAB65" s="1"/>
      <c r="UAC65" s="1"/>
      <c r="UAD65" s="1"/>
      <c r="UAE65" s="1"/>
      <c r="UAF65" s="1"/>
      <c r="UAG65" s="1"/>
      <c r="UAH65" s="1"/>
      <c r="UAI65" s="1"/>
      <c r="UAJ65" s="1"/>
      <c r="UAK65" s="1"/>
      <c r="UAL65" s="1"/>
      <c r="UAM65" s="1"/>
      <c r="UAN65" s="1"/>
      <c r="UAO65" s="1"/>
      <c r="UAP65" s="1"/>
      <c r="UAQ65" s="1"/>
      <c r="UAR65" s="1"/>
      <c r="UAS65" s="1"/>
      <c r="UAT65" s="1"/>
      <c r="UAU65" s="1"/>
      <c r="UAV65" s="1"/>
      <c r="UAW65" s="1"/>
      <c r="UAX65" s="1"/>
      <c r="UAY65" s="1"/>
      <c r="UAZ65" s="1"/>
      <c r="UBA65" s="1"/>
      <c r="UBB65" s="1"/>
      <c r="UBC65" s="1"/>
      <c r="UBD65" s="1"/>
      <c r="UBE65" s="1"/>
      <c r="UBF65" s="1"/>
      <c r="UBG65" s="1"/>
      <c r="UBH65" s="1"/>
      <c r="UBI65" s="1"/>
      <c r="UBJ65" s="1"/>
      <c r="UBK65" s="1"/>
      <c r="UBL65" s="1"/>
      <c r="UBM65" s="1"/>
      <c r="UBN65" s="1"/>
      <c r="UBO65" s="1"/>
      <c r="UBP65" s="1"/>
      <c r="UBQ65" s="1"/>
      <c r="UBR65" s="1"/>
      <c r="UBS65" s="1"/>
      <c r="UBT65" s="1"/>
      <c r="UBU65" s="1"/>
      <c r="UBV65" s="1"/>
      <c r="UBW65" s="1"/>
      <c r="UBX65" s="1"/>
      <c r="UBY65" s="1"/>
      <c r="UBZ65" s="1"/>
      <c r="UCA65" s="1"/>
      <c r="UCB65" s="1"/>
      <c r="UCC65" s="1"/>
      <c r="UCD65" s="1"/>
      <c r="UCE65" s="1"/>
      <c r="UCF65" s="1"/>
      <c r="UCG65" s="1"/>
      <c r="UCH65" s="1"/>
      <c r="UCI65" s="1"/>
      <c r="UCJ65" s="1"/>
      <c r="UCK65" s="1"/>
      <c r="UCL65" s="1"/>
      <c r="UCM65" s="1"/>
      <c r="UCN65" s="1"/>
      <c r="UCO65" s="1"/>
      <c r="UCP65" s="1"/>
      <c r="UCQ65" s="1"/>
      <c r="UCR65" s="1"/>
      <c r="UCS65" s="1"/>
      <c r="UCT65" s="1"/>
      <c r="UCU65" s="1"/>
      <c r="UCV65" s="1"/>
      <c r="UCW65" s="1"/>
      <c r="UCX65" s="1"/>
      <c r="UCY65" s="1"/>
      <c r="UCZ65" s="1"/>
      <c r="UDA65" s="1"/>
      <c r="UDB65" s="1"/>
      <c r="UDC65" s="1"/>
      <c r="UDD65" s="1"/>
      <c r="UDE65" s="1"/>
      <c r="UDF65" s="1"/>
      <c r="UDG65" s="1"/>
      <c r="UDH65" s="1"/>
      <c r="UDI65" s="1"/>
      <c r="UDJ65" s="1"/>
      <c r="UDK65" s="1"/>
      <c r="UDL65" s="1"/>
      <c r="UDM65" s="1"/>
      <c r="UDN65" s="1"/>
      <c r="UDO65" s="1"/>
      <c r="UDP65" s="1"/>
      <c r="UDQ65" s="1"/>
      <c r="UDR65" s="1"/>
      <c r="UDS65" s="1"/>
      <c r="UDT65" s="1"/>
      <c r="UDU65" s="1"/>
      <c r="UDV65" s="1"/>
      <c r="UDW65" s="1"/>
      <c r="UDX65" s="1"/>
      <c r="UDY65" s="1"/>
      <c r="UDZ65" s="1"/>
      <c r="UEA65" s="1"/>
      <c r="UEB65" s="1"/>
      <c r="UEC65" s="1"/>
      <c r="UED65" s="1"/>
      <c r="UEE65" s="1"/>
      <c r="UEF65" s="1"/>
      <c r="UEG65" s="1"/>
      <c r="UEH65" s="1"/>
      <c r="UEI65" s="1"/>
      <c r="UEJ65" s="1"/>
      <c r="UEK65" s="1"/>
      <c r="UEL65" s="1"/>
      <c r="UEM65" s="1"/>
      <c r="UEN65" s="1"/>
      <c r="UEO65" s="1"/>
      <c r="UEP65" s="1"/>
      <c r="UEQ65" s="1"/>
      <c r="UER65" s="1"/>
      <c r="UES65" s="1"/>
      <c r="UET65" s="1"/>
      <c r="UEU65" s="1"/>
      <c r="UEV65" s="1"/>
      <c r="UEW65" s="1"/>
      <c r="UEX65" s="1"/>
      <c r="UEY65" s="1"/>
      <c r="UEZ65" s="1"/>
      <c r="UFA65" s="1"/>
      <c r="UFB65" s="1"/>
      <c r="UFC65" s="1"/>
      <c r="UFD65" s="1"/>
      <c r="UFE65" s="1"/>
      <c r="UFF65" s="1"/>
      <c r="UFG65" s="1"/>
      <c r="UFH65" s="1"/>
      <c r="UFI65" s="1"/>
      <c r="UFJ65" s="1"/>
      <c r="UFK65" s="1"/>
      <c r="UFL65" s="1"/>
      <c r="UFM65" s="1"/>
      <c r="UFN65" s="1"/>
      <c r="UFO65" s="1"/>
      <c r="UFP65" s="1"/>
      <c r="UFQ65" s="1"/>
      <c r="UFR65" s="1"/>
      <c r="UFS65" s="1"/>
      <c r="UFT65" s="1"/>
      <c r="UFU65" s="1"/>
      <c r="UFV65" s="1"/>
      <c r="UFW65" s="1"/>
      <c r="UFX65" s="1"/>
      <c r="UFY65" s="1"/>
      <c r="UFZ65" s="1"/>
      <c r="UGA65" s="1"/>
      <c r="UGB65" s="1"/>
      <c r="UGC65" s="1"/>
      <c r="UGD65" s="1"/>
      <c r="UGE65" s="1"/>
      <c r="UGF65" s="1"/>
      <c r="UGG65" s="1"/>
      <c r="UGH65" s="1"/>
      <c r="UGI65" s="1"/>
      <c r="UGJ65" s="1"/>
      <c r="UGK65" s="1"/>
      <c r="UGL65" s="1"/>
      <c r="UGM65" s="1"/>
      <c r="UGN65" s="1"/>
      <c r="UGO65" s="1"/>
      <c r="UGP65" s="1"/>
      <c r="UGQ65" s="1"/>
      <c r="UGR65" s="1"/>
      <c r="UGS65" s="1"/>
      <c r="UGT65" s="1"/>
      <c r="UGU65" s="1"/>
      <c r="UGV65" s="1"/>
      <c r="UGW65" s="1"/>
      <c r="UGX65" s="1"/>
      <c r="UGY65" s="1"/>
      <c r="UGZ65" s="1"/>
      <c r="UHA65" s="1"/>
      <c r="UHB65" s="1"/>
      <c r="UHC65" s="1"/>
      <c r="UHD65" s="1"/>
      <c r="UHE65" s="1"/>
      <c r="UHF65" s="1"/>
      <c r="UHG65" s="1"/>
      <c r="UHH65" s="1"/>
      <c r="UHI65" s="1"/>
      <c r="UHJ65" s="1"/>
      <c r="UHK65" s="1"/>
      <c r="UHL65" s="1"/>
      <c r="UHM65" s="1"/>
      <c r="UHN65" s="1"/>
      <c r="UHO65" s="1"/>
      <c r="UHP65" s="1"/>
      <c r="UHQ65" s="1"/>
      <c r="UHR65" s="1"/>
      <c r="UHS65" s="1"/>
      <c r="UHT65" s="1"/>
      <c r="UHU65" s="1"/>
      <c r="UHV65" s="1"/>
      <c r="UHW65" s="1"/>
      <c r="UHX65" s="1"/>
      <c r="UHY65" s="1"/>
      <c r="UHZ65" s="1"/>
      <c r="UIA65" s="1"/>
      <c r="UIB65" s="1"/>
      <c r="UIC65" s="1"/>
      <c r="UID65" s="1"/>
      <c r="UIE65" s="1"/>
      <c r="UIF65" s="1"/>
      <c r="UIG65" s="1"/>
      <c r="UIH65" s="1"/>
      <c r="UII65" s="1"/>
      <c r="UIJ65" s="1"/>
      <c r="UIK65" s="1"/>
      <c r="UIL65" s="1"/>
      <c r="UIM65" s="1"/>
      <c r="UIN65" s="1"/>
      <c r="UIO65" s="1"/>
      <c r="UIP65" s="1"/>
      <c r="UIQ65" s="1"/>
      <c r="UIR65" s="1"/>
      <c r="UIS65" s="1"/>
      <c r="UIT65" s="1"/>
      <c r="UIU65" s="1"/>
      <c r="UIV65" s="1"/>
      <c r="UIW65" s="1"/>
      <c r="UIX65" s="1"/>
      <c r="UIY65" s="1"/>
      <c r="UIZ65" s="1"/>
      <c r="UJA65" s="1"/>
      <c r="UJB65" s="1"/>
      <c r="UJC65" s="1"/>
      <c r="UJD65" s="1"/>
      <c r="UJE65" s="1"/>
      <c r="UJF65" s="1"/>
      <c r="UJG65" s="1"/>
      <c r="UJH65" s="1"/>
      <c r="UJI65" s="1"/>
      <c r="UJJ65" s="1"/>
      <c r="UJK65" s="1"/>
      <c r="UJL65" s="1"/>
      <c r="UJM65" s="1"/>
      <c r="UJN65" s="1"/>
      <c r="UJO65" s="1"/>
      <c r="UJP65" s="1"/>
      <c r="UJQ65" s="1"/>
      <c r="UJR65" s="1"/>
      <c r="UJS65" s="1"/>
      <c r="UJT65" s="1"/>
      <c r="UJU65" s="1"/>
      <c r="UJV65" s="1"/>
      <c r="UJW65" s="1"/>
      <c r="UJX65" s="1"/>
      <c r="UJY65" s="1"/>
      <c r="UJZ65" s="1"/>
      <c r="UKA65" s="1"/>
      <c r="UKB65" s="1"/>
      <c r="UKC65" s="1"/>
      <c r="UKD65" s="1"/>
      <c r="UKE65" s="1"/>
      <c r="UKF65" s="1"/>
      <c r="UKG65" s="1"/>
      <c r="UKH65" s="1"/>
      <c r="UKI65" s="1"/>
      <c r="UKJ65" s="1"/>
      <c r="UKK65" s="1"/>
      <c r="UKL65" s="1"/>
      <c r="UKM65" s="1"/>
      <c r="UKN65" s="1"/>
      <c r="UKO65" s="1"/>
      <c r="UKP65" s="1"/>
      <c r="UKQ65" s="1"/>
      <c r="UKR65" s="1"/>
      <c r="UKS65" s="1"/>
      <c r="UKT65" s="1"/>
      <c r="UKU65" s="1"/>
      <c r="UKV65" s="1"/>
      <c r="UKW65" s="1"/>
      <c r="UKX65" s="1"/>
      <c r="UKY65" s="1"/>
      <c r="UKZ65" s="1"/>
      <c r="ULA65" s="1"/>
      <c r="ULB65" s="1"/>
      <c r="ULC65" s="1"/>
      <c r="ULD65" s="1"/>
      <c r="ULE65" s="1"/>
      <c r="ULF65" s="1"/>
      <c r="ULG65" s="1"/>
      <c r="ULH65" s="1"/>
      <c r="ULI65" s="1"/>
      <c r="ULJ65" s="1"/>
      <c r="ULK65" s="1"/>
      <c r="ULL65" s="1"/>
      <c r="ULM65" s="1"/>
      <c r="ULN65" s="1"/>
      <c r="ULO65" s="1"/>
      <c r="ULP65" s="1"/>
      <c r="ULQ65" s="1"/>
      <c r="ULR65" s="1"/>
      <c r="ULS65" s="1"/>
      <c r="ULT65" s="1"/>
      <c r="ULU65" s="1"/>
      <c r="ULV65" s="1"/>
      <c r="ULW65" s="1"/>
      <c r="ULX65" s="1"/>
      <c r="ULY65" s="1"/>
      <c r="ULZ65" s="1"/>
      <c r="UMA65" s="1"/>
      <c r="UMB65" s="1"/>
      <c r="UMC65" s="1"/>
      <c r="UMD65" s="1"/>
      <c r="UME65" s="1"/>
      <c r="UMF65" s="1"/>
      <c r="UMG65" s="1"/>
      <c r="UMH65" s="1"/>
      <c r="UMI65" s="1"/>
      <c r="UMJ65" s="1"/>
      <c r="UMK65" s="1"/>
      <c r="UML65" s="1"/>
      <c r="UMM65" s="1"/>
      <c r="UMN65" s="1"/>
      <c r="UMO65" s="1"/>
      <c r="UMP65" s="1"/>
      <c r="UMQ65" s="1"/>
      <c r="UMR65" s="1"/>
      <c r="UMS65" s="1"/>
      <c r="UMT65" s="1"/>
      <c r="UMU65" s="1"/>
      <c r="UMV65" s="1"/>
      <c r="UMW65" s="1"/>
      <c r="UMX65" s="1"/>
      <c r="UMY65" s="1"/>
      <c r="UMZ65" s="1"/>
      <c r="UNA65" s="1"/>
      <c r="UNB65" s="1"/>
      <c r="UNC65" s="1"/>
      <c r="UND65" s="1"/>
      <c r="UNE65" s="1"/>
      <c r="UNF65" s="1"/>
      <c r="UNG65" s="1"/>
      <c r="UNH65" s="1"/>
      <c r="UNI65" s="1"/>
      <c r="UNJ65" s="1"/>
      <c r="UNK65" s="1"/>
      <c r="UNL65" s="1"/>
      <c r="UNM65" s="1"/>
      <c r="UNN65" s="1"/>
      <c r="UNO65" s="1"/>
      <c r="UNP65" s="1"/>
      <c r="UNQ65" s="1"/>
      <c r="UNR65" s="1"/>
      <c r="UNS65" s="1"/>
      <c r="UNT65" s="1"/>
      <c r="UNU65" s="1"/>
      <c r="UNV65" s="1"/>
      <c r="UNW65" s="1"/>
      <c r="UNX65" s="1"/>
      <c r="UNY65" s="1"/>
      <c r="UNZ65" s="1"/>
      <c r="UOA65" s="1"/>
      <c r="UOB65" s="1"/>
      <c r="UOC65" s="1"/>
      <c r="UOD65" s="1"/>
      <c r="UOE65" s="1"/>
      <c r="UOF65" s="1"/>
      <c r="UOG65" s="1"/>
      <c r="UOH65" s="1"/>
      <c r="UOI65" s="1"/>
      <c r="UOJ65" s="1"/>
      <c r="UOK65" s="1"/>
      <c r="UOL65" s="1"/>
      <c r="UOM65" s="1"/>
      <c r="UON65" s="1"/>
      <c r="UOO65" s="1"/>
      <c r="UOP65" s="1"/>
      <c r="UOQ65" s="1"/>
      <c r="UOR65" s="1"/>
      <c r="UOS65" s="1"/>
      <c r="UOT65" s="1"/>
      <c r="UOU65" s="1"/>
      <c r="UOV65" s="1"/>
      <c r="UOW65" s="1"/>
      <c r="UOX65" s="1"/>
      <c r="UOY65" s="1"/>
      <c r="UOZ65" s="1"/>
      <c r="UPA65" s="1"/>
      <c r="UPB65" s="1"/>
      <c r="UPC65" s="1"/>
      <c r="UPD65" s="1"/>
      <c r="UPE65" s="1"/>
      <c r="UPF65" s="1"/>
      <c r="UPG65" s="1"/>
      <c r="UPH65" s="1"/>
      <c r="UPI65" s="1"/>
      <c r="UPJ65" s="1"/>
      <c r="UPK65" s="1"/>
      <c r="UPL65" s="1"/>
      <c r="UPM65" s="1"/>
      <c r="UPN65" s="1"/>
      <c r="UPO65" s="1"/>
      <c r="UPP65" s="1"/>
      <c r="UPQ65" s="1"/>
      <c r="UPR65" s="1"/>
      <c r="UPS65" s="1"/>
      <c r="UPT65" s="1"/>
      <c r="UPU65" s="1"/>
      <c r="UPV65" s="1"/>
      <c r="UPW65" s="1"/>
      <c r="UPX65" s="1"/>
      <c r="UPY65" s="1"/>
      <c r="UPZ65" s="1"/>
      <c r="UQA65" s="1"/>
      <c r="UQB65" s="1"/>
      <c r="UQC65" s="1"/>
      <c r="UQD65" s="1"/>
      <c r="UQE65" s="1"/>
      <c r="UQF65" s="1"/>
      <c r="UQG65" s="1"/>
      <c r="UQH65" s="1"/>
      <c r="UQI65" s="1"/>
      <c r="UQJ65" s="1"/>
      <c r="UQK65" s="1"/>
      <c r="UQL65" s="1"/>
      <c r="UQM65" s="1"/>
      <c r="UQN65" s="1"/>
      <c r="UQO65" s="1"/>
      <c r="UQP65" s="1"/>
      <c r="UQQ65" s="1"/>
      <c r="UQR65" s="1"/>
      <c r="UQS65" s="1"/>
      <c r="UQT65" s="1"/>
      <c r="UQU65" s="1"/>
      <c r="UQV65" s="1"/>
      <c r="UQW65" s="1"/>
      <c r="UQX65" s="1"/>
      <c r="UQY65" s="1"/>
      <c r="UQZ65" s="1"/>
      <c r="URA65" s="1"/>
      <c r="URB65" s="1"/>
      <c r="URC65" s="1"/>
      <c r="URD65" s="1"/>
      <c r="URE65" s="1"/>
      <c r="URF65" s="1"/>
      <c r="URG65" s="1"/>
      <c r="URH65" s="1"/>
      <c r="URI65" s="1"/>
      <c r="URJ65" s="1"/>
      <c r="URK65" s="1"/>
      <c r="URL65" s="1"/>
      <c r="URM65" s="1"/>
      <c r="URN65" s="1"/>
      <c r="URO65" s="1"/>
      <c r="URP65" s="1"/>
      <c r="URQ65" s="1"/>
      <c r="URR65" s="1"/>
      <c r="URS65" s="1"/>
      <c r="URT65" s="1"/>
      <c r="URU65" s="1"/>
      <c r="URV65" s="1"/>
      <c r="URW65" s="1"/>
      <c r="URX65" s="1"/>
      <c r="URY65" s="1"/>
      <c r="URZ65" s="1"/>
      <c r="USA65" s="1"/>
      <c r="USB65" s="1"/>
      <c r="USC65" s="1"/>
      <c r="USD65" s="1"/>
      <c r="USE65" s="1"/>
      <c r="USF65" s="1"/>
      <c r="USG65" s="1"/>
      <c r="USH65" s="1"/>
      <c r="USI65" s="1"/>
      <c r="USJ65" s="1"/>
      <c r="USK65" s="1"/>
      <c r="USL65" s="1"/>
      <c r="USM65" s="1"/>
      <c r="USN65" s="1"/>
      <c r="USO65" s="1"/>
      <c r="USP65" s="1"/>
      <c r="USQ65" s="1"/>
      <c r="USR65" s="1"/>
      <c r="USS65" s="1"/>
      <c r="UST65" s="1"/>
      <c r="USU65" s="1"/>
      <c r="USV65" s="1"/>
      <c r="USW65" s="1"/>
      <c r="USX65" s="1"/>
      <c r="USY65" s="1"/>
      <c r="USZ65" s="1"/>
      <c r="UTA65" s="1"/>
      <c r="UTB65" s="1"/>
      <c r="UTC65" s="1"/>
      <c r="UTD65" s="1"/>
      <c r="UTE65" s="1"/>
      <c r="UTF65" s="1"/>
      <c r="UTG65" s="1"/>
      <c r="UTH65" s="1"/>
      <c r="UTI65" s="1"/>
      <c r="UTJ65" s="1"/>
      <c r="UTK65" s="1"/>
      <c r="UTL65" s="1"/>
      <c r="UTM65" s="1"/>
      <c r="UTN65" s="1"/>
      <c r="UTO65" s="1"/>
      <c r="UTP65" s="1"/>
      <c r="UTQ65" s="1"/>
      <c r="UTR65" s="1"/>
      <c r="UTS65" s="1"/>
      <c r="UTT65" s="1"/>
      <c r="UTU65" s="1"/>
      <c r="UTV65" s="1"/>
      <c r="UTW65" s="1"/>
      <c r="UTX65" s="1"/>
      <c r="UTY65" s="1"/>
      <c r="UTZ65" s="1"/>
      <c r="UUA65" s="1"/>
      <c r="UUB65" s="1"/>
      <c r="UUC65" s="1"/>
      <c r="UUD65" s="1"/>
      <c r="UUE65" s="1"/>
      <c r="UUF65" s="1"/>
      <c r="UUG65" s="1"/>
      <c r="UUH65" s="1"/>
      <c r="UUI65" s="1"/>
      <c r="UUJ65" s="1"/>
      <c r="UUK65" s="1"/>
      <c r="UUL65" s="1"/>
      <c r="UUM65" s="1"/>
      <c r="UUN65" s="1"/>
      <c r="UUO65" s="1"/>
      <c r="UUP65" s="1"/>
      <c r="UUQ65" s="1"/>
      <c r="UUR65" s="1"/>
      <c r="UUS65" s="1"/>
      <c r="UUT65" s="1"/>
      <c r="UUU65" s="1"/>
      <c r="UUV65" s="1"/>
      <c r="UUW65" s="1"/>
      <c r="UUX65" s="1"/>
      <c r="UUY65" s="1"/>
      <c r="UUZ65" s="1"/>
      <c r="UVA65" s="1"/>
      <c r="UVB65" s="1"/>
      <c r="UVC65" s="1"/>
      <c r="UVD65" s="1"/>
      <c r="UVE65" s="1"/>
      <c r="UVF65" s="1"/>
      <c r="UVG65" s="1"/>
      <c r="UVH65" s="1"/>
      <c r="UVI65" s="1"/>
      <c r="UVJ65" s="1"/>
      <c r="UVK65" s="1"/>
      <c r="UVL65" s="1"/>
      <c r="UVM65" s="1"/>
      <c r="UVN65" s="1"/>
      <c r="UVO65" s="1"/>
      <c r="UVP65" s="1"/>
      <c r="UVQ65" s="1"/>
      <c r="UVR65" s="1"/>
      <c r="UVS65" s="1"/>
      <c r="UVT65" s="1"/>
      <c r="UVU65" s="1"/>
      <c r="UVV65" s="1"/>
      <c r="UVW65" s="1"/>
      <c r="UVX65" s="1"/>
      <c r="UVY65" s="1"/>
      <c r="UVZ65" s="1"/>
      <c r="UWA65" s="1"/>
      <c r="UWB65" s="1"/>
      <c r="UWC65" s="1"/>
      <c r="UWD65" s="1"/>
      <c r="UWE65" s="1"/>
      <c r="UWF65" s="1"/>
      <c r="UWG65" s="1"/>
      <c r="UWH65" s="1"/>
      <c r="UWI65" s="1"/>
      <c r="UWJ65" s="1"/>
      <c r="UWK65" s="1"/>
      <c r="UWL65" s="1"/>
      <c r="UWM65" s="1"/>
      <c r="UWN65" s="1"/>
      <c r="UWO65" s="1"/>
      <c r="UWP65" s="1"/>
      <c r="UWQ65" s="1"/>
      <c r="UWR65" s="1"/>
      <c r="UWS65" s="1"/>
      <c r="UWT65" s="1"/>
      <c r="UWU65" s="1"/>
      <c r="UWV65" s="1"/>
      <c r="UWW65" s="1"/>
      <c r="UWX65" s="1"/>
      <c r="UWY65" s="1"/>
      <c r="UWZ65" s="1"/>
      <c r="UXA65" s="1"/>
      <c r="UXB65" s="1"/>
      <c r="UXC65" s="1"/>
      <c r="UXD65" s="1"/>
      <c r="UXE65" s="1"/>
      <c r="UXF65" s="1"/>
      <c r="UXG65" s="1"/>
      <c r="UXH65" s="1"/>
      <c r="UXI65" s="1"/>
      <c r="UXJ65" s="1"/>
      <c r="UXK65" s="1"/>
      <c r="UXL65" s="1"/>
      <c r="UXM65" s="1"/>
      <c r="UXN65" s="1"/>
      <c r="UXO65" s="1"/>
      <c r="UXP65" s="1"/>
      <c r="UXQ65" s="1"/>
      <c r="UXR65" s="1"/>
      <c r="UXS65" s="1"/>
      <c r="UXT65" s="1"/>
      <c r="UXU65" s="1"/>
      <c r="UXV65" s="1"/>
      <c r="UXW65" s="1"/>
      <c r="UXX65" s="1"/>
      <c r="UXY65" s="1"/>
      <c r="UXZ65" s="1"/>
      <c r="UYA65" s="1"/>
      <c r="UYB65" s="1"/>
      <c r="UYC65" s="1"/>
      <c r="UYD65" s="1"/>
      <c r="UYE65" s="1"/>
      <c r="UYF65" s="1"/>
      <c r="UYG65" s="1"/>
      <c r="UYH65" s="1"/>
      <c r="UYI65" s="1"/>
      <c r="UYJ65" s="1"/>
      <c r="UYK65" s="1"/>
      <c r="UYL65" s="1"/>
      <c r="UYM65" s="1"/>
      <c r="UYN65" s="1"/>
      <c r="UYO65" s="1"/>
      <c r="UYP65" s="1"/>
      <c r="UYQ65" s="1"/>
      <c r="UYR65" s="1"/>
      <c r="UYS65" s="1"/>
      <c r="UYT65" s="1"/>
      <c r="UYU65" s="1"/>
      <c r="UYV65" s="1"/>
      <c r="UYW65" s="1"/>
      <c r="UYX65" s="1"/>
      <c r="UYY65" s="1"/>
      <c r="UYZ65" s="1"/>
      <c r="UZA65" s="1"/>
      <c r="UZB65" s="1"/>
      <c r="UZC65" s="1"/>
      <c r="UZD65" s="1"/>
      <c r="UZE65" s="1"/>
      <c r="UZF65" s="1"/>
      <c r="UZG65" s="1"/>
      <c r="UZH65" s="1"/>
      <c r="UZI65" s="1"/>
      <c r="UZJ65" s="1"/>
      <c r="UZK65" s="1"/>
      <c r="UZL65" s="1"/>
      <c r="UZM65" s="1"/>
      <c r="UZN65" s="1"/>
      <c r="UZO65" s="1"/>
      <c r="UZP65" s="1"/>
      <c r="UZQ65" s="1"/>
      <c r="UZR65" s="1"/>
      <c r="UZS65" s="1"/>
      <c r="UZT65" s="1"/>
      <c r="UZU65" s="1"/>
      <c r="UZV65" s="1"/>
      <c r="UZW65" s="1"/>
      <c r="UZX65" s="1"/>
      <c r="UZY65" s="1"/>
      <c r="UZZ65" s="1"/>
      <c r="VAA65" s="1"/>
      <c r="VAB65" s="1"/>
      <c r="VAC65" s="1"/>
      <c r="VAD65" s="1"/>
      <c r="VAE65" s="1"/>
      <c r="VAF65" s="1"/>
      <c r="VAG65" s="1"/>
      <c r="VAH65" s="1"/>
      <c r="VAI65" s="1"/>
      <c r="VAJ65" s="1"/>
      <c r="VAK65" s="1"/>
      <c r="VAL65" s="1"/>
      <c r="VAM65" s="1"/>
      <c r="VAN65" s="1"/>
      <c r="VAO65" s="1"/>
      <c r="VAP65" s="1"/>
      <c r="VAQ65" s="1"/>
      <c r="VAR65" s="1"/>
      <c r="VAS65" s="1"/>
      <c r="VAT65" s="1"/>
      <c r="VAU65" s="1"/>
      <c r="VAV65" s="1"/>
      <c r="VAW65" s="1"/>
      <c r="VAX65" s="1"/>
      <c r="VAY65" s="1"/>
      <c r="VAZ65" s="1"/>
      <c r="VBA65" s="1"/>
      <c r="VBB65" s="1"/>
      <c r="VBC65" s="1"/>
      <c r="VBD65" s="1"/>
      <c r="VBE65" s="1"/>
      <c r="VBF65" s="1"/>
      <c r="VBG65" s="1"/>
      <c r="VBH65" s="1"/>
      <c r="VBI65" s="1"/>
      <c r="VBJ65" s="1"/>
      <c r="VBK65" s="1"/>
      <c r="VBL65" s="1"/>
      <c r="VBM65" s="1"/>
      <c r="VBN65" s="1"/>
      <c r="VBO65" s="1"/>
      <c r="VBP65" s="1"/>
      <c r="VBQ65" s="1"/>
      <c r="VBR65" s="1"/>
      <c r="VBS65" s="1"/>
      <c r="VBT65" s="1"/>
      <c r="VBU65" s="1"/>
      <c r="VBV65" s="1"/>
      <c r="VBW65" s="1"/>
      <c r="VBX65" s="1"/>
      <c r="VBY65" s="1"/>
      <c r="VBZ65" s="1"/>
      <c r="VCA65" s="1"/>
      <c r="VCB65" s="1"/>
      <c r="VCC65" s="1"/>
      <c r="VCD65" s="1"/>
      <c r="VCE65" s="1"/>
      <c r="VCF65" s="1"/>
      <c r="VCG65" s="1"/>
      <c r="VCH65" s="1"/>
      <c r="VCI65" s="1"/>
      <c r="VCJ65" s="1"/>
      <c r="VCK65" s="1"/>
      <c r="VCL65" s="1"/>
      <c r="VCM65" s="1"/>
      <c r="VCN65" s="1"/>
      <c r="VCO65" s="1"/>
      <c r="VCP65" s="1"/>
      <c r="VCQ65" s="1"/>
      <c r="VCR65" s="1"/>
      <c r="VCS65" s="1"/>
      <c r="VCT65" s="1"/>
      <c r="VCU65" s="1"/>
      <c r="VCV65" s="1"/>
      <c r="VCW65" s="1"/>
      <c r="VCX65" s="1"/>
      <c r="VCY65" s="1"/>
      <c r="VCZ65" s="1"/>
      <c r="VDA65" s="1"/>
      <c r="VDB65" s="1"/>
      <c r="VDC65" s="1"/>
      <c r="VDD65" s="1"/>
      <c r="VDE65" s="1"/>
      <c r="VDF65" s="1"/>
      <c r="VDG65" s="1"/>
      <c r="VDH65" s="1"/>
      <c r="VDI65" s="1"/>
      <c r="VDJ65" s="1"/>
      <c r="VDK65" s="1"/>
      <c r="VDL65" s="1"/>
      <c r="VDM65" s="1"/>
      <c r="VDN65" s="1"/>
      <c r="VDO65" s="1"/>
      <c r="VDP65" s="1"/>
      <c r="VDQ65" s="1"/>
      <c r="VDR65" s="1"/>
      <c r="VDS65" s="1"/>
      <c r="VDT65" s="1"/>
      <c r="VDU65" s="1"/>
      <c r="VDV65" s="1"/>
      <c r="VDW65" s="1"/>
      <c r="VDX65" s="1"/>
      <c r="VDY65" s="1"/>
      <c r="VDZ65" s="1"/>
      <c r="VEA65" s="1"/>
      <c r="VEB65" s="1"/>
      <c r="VEC65" s="1"/>
      <c r="VED65" s="1"/>
      <c r="VEE65" s="1"/>
      <c r="VEF65" s="1"/>
      <c r="VEG65" s="1"/>
      <c r="VEH65" s="1"/>
      <c r="VEI65" s="1"/>
      <c r="VEJ65" s="1"/>
      <c r="VEK65" s="1"/>
      <c r="VEL65" s="1"/>
      <c r="VEM65" s="1"/>
      <c r="VEN65" s="1"/>
      <c r="VEO65" s="1"/>
      <c r="VEP65" s="1"/>
      <c r="VEQ65" s="1"/>
      <c r="VER65" s="1"/>
      <c r="VES65" s="1"/>
      <c r="VET65" s="1"/>
      <c r="VEU65" s="1"/>
      <c r="VEV65" s="1"/>
      <c r="VEW65" s="1"/>
      <c r="VEX65" s="1"/>
      <c r="VEY65" s="1"/>
      <c r="VEZ65" s="1"/>
      <c r="VFA65" s="1"/>
      <c r="VFB65" s="1"/>
      <c r="VFC65" s="1"/>
      <c r="VFD65" s="1"/>
      <c r="VFE65" s="1"/>
      <c r="VFF65" s="1"/>
      <c r="VFG65" s="1"/>
      <c r="VFH65" s="1"/>
      <c r="VFI65" s="1"/>
      <c r="VFJ65" s="1"/>
      <c r="VFK65" s="1"/>
      <c r="VFL65" s="1"/>
      <c r="VFM65" s="1"/>
      <c r="VFN65" s="1"/>
      <c r="VFO65" s="1"/>
      <c r="VFP65" s="1"/>
      <c r="VFQ65" s="1"/>
      <c r="VFR65" s="1"/>
      <c r="VFS65" s="1"/>
      <c r="VFT65" s="1"/>
      <c r="VFU65" s="1"/>
      <c r="VFV65" s="1"/>
      <c r="VFW65" s="1"/>
      <c r="VFX65" s="1"/>
      <c r="VFY65" s="1"/>
      <c r="VFZ65" s="1"/>
      <c r="VGA65" s="1"/>
      <c r="VGB65" s="1"/>
      <c r="VGC65" s="1"/>
      <c r="VGD65" s="1"/>
      <c r="VGE65" s="1"/>
      <c r="VGF65" s="1"/>
      <c r="VGG65" s="1"/>
      <c r="VGH65" s="1"/>
      <c r="VGI65" s="1"/>
      <c r="VGJ65" s="1"/>
      <c r="VGK65" s="1"/>
      <c r="VGL65" s="1"/>
      <c r="VGM65" s="1"/>
      <c r="VGN65" s="1"/>
      <c r="VGO65" s="1"/>
      <c r="VGP65" s="1"/>
      <c r="VGQ65" s="1"/>
      <c r="VGR65" s="1"/>
      <c r="VGS65" s="1"/>
      <c r="VGT65" s="1"/>
      <c r="VGU65" s="1"/>
      <c r="VGV65" s="1"/>
      <c r="VGW65" s="1"/>
      <c r="VGX65" s="1"/>
      <c r="VGY65" s="1"/>
      <c r="VGZ65" s="1"/>
      <c r="VHA65" s="1"/>
      <c r="VHB65" s="1"/>
      <c r="VHC65" s="1"/>
      <c r="VHD65" s="1"/>
      <c r="VHE65" s="1"/>
      <c r="VHF65" s="1"/>
      <c r="VHG65" s="1"/>
      <c r="VHH65" s="1"/>
      <c r="VHI65" s="1"/>
      <c r="VHJ65" s="1"/>
      <c r="VHK65" s="1"/>
      <c r="VHL65" s="1"/>
      <c r="VHM65" s="1"/>
      <c r="VHN65" s="1"/>
      <c r="VHO65" s="1"/>
      <c r="VHP65" s="1"/>
      <c r="VHQ65" s="1"/>
      <c r="VHR65" s="1"/>
      <c r="VHS65" s="1"/>
      <c r="VHT65" s="1"/>
      <c r="VHU65" s="1"/>
      <c r="VHV65" s="1"/>
      <c r="VHW65" s="1"/>
      <c r="VHX65" s="1"/>
      <c r="VHY65" s="1"/>
      <c r="VHZ65" s="1"/>
      <c r="VIA65" s="1"/>
      <c r="VIB65" s="1"/>
      <c r="VIC65" s="1"/>
      <c r="VID65" s="1"/>
      <c r="VIE65" s="1"/>
      <c r="VIF65" s="1"/>
      <c r="VIG65" s="1"/>
      <c r="VIH65" s="1"/>
      <c r="VII65" s="1"/>
      <c r="VIJ65" s="1"/>
      <c r="VIK65" s="1"/>
      <c r="VIL65" s="1"/>
      <c r="VIM65" s="1"/>
      <c r="VIN65" s="1"/>
      <c r="VIO65" s="1"/>
      <c r="VIP65" s="1"/>
      <c r="VIQ65" s="1"/>
      <c r="VIR65" s="1"/>
      <c r="VIS65" s="1"/>
      <c r="VIT65" s="1"/>
      <c r="VIU65" s="1"/>
      <c r="VIV65" s="1"/>
      <c r="VIW65" s="1"/>
      <c r="VIX65" s="1"/>
      <c r="VIY65" s="1"/>
      <c r="VIZ65" s="1"/>
      <c r="VJA65" s="1"/>
      <c r="VJB65" s="1"/>
      <c r="VJC65" s="1"/>
      <c r="VJD65" s="1"/>
      <c r="VJE65" s="1"/>
      <c r="VJF65" s="1"/>
      <c r="VJG65" s="1"/>
      <c r="VJH65" s="1"/>
      <c r="VJI65" s="1"/>
      <c r="VJJ65" s="1"/>
      <c r="VJK65" s="1"/>
      <c r="VJL65" s="1"/>
      <c r="VJM65" s="1"/>
      <c r="VJN65" s="1"/>
      <c r="VJO65" s="1"/>
      <c r="VJP65" s="1"/>
      <c r="VJQ65" s="1"/>
      <c r="VJR65" s="1"/>
      <c r="VJS65" s="1"/>
      <c r="VJT65" s="1"/>
      <c r="VJU65" s="1"/>
      <c r="VJV65" s="1"/>
      <c r="VJW65" s="1"/>
      <c r="VJX65" s="1"/>
      <c r="VJY65" s="1"/>
      <c r="VJZ65" s="1"/>
      <c r="VKA65" s="1"/>
      <c r="VKB65" s="1"/>
      <c r="VKC65" s="1"/>
      <c r="VKD65" s="1"/>
      <c r="VKE65" s="1"/>
      <c r="VKF65" s="1"/>
      <c r="VKG65" s="1"/>
      <c r="VKH65" s="1"/>
      <c r="VKI65" s="1"/>
      <c r="VKJ65" s="1"/>
      <c r="VKK65" s="1"/>
      <c r="VKL65" s="1"/>
      <c r="VKM65" s="1"/>
      <c r="VKN65" s="1"/>
      <c r="VKO65" s="1"/>
      <c r="VKP65" s="1"/>
      <c r="VKQ65" s="1"/>
      <c r="VKR65" s="1"/>
      <c r="VKS65" s="1"/>
      <c r="VKT65" s="1"/>
      <c r="VKU65" s="1"/>
      <c r="VKV65" s="1"/>
      <c r="VKW65" s="1"/>
      <c r="VKX65" s="1"/>
      <c r="VKY65" s="1"/>
      <c r="VKZ65" s="1"/>
      <c r="VLA65" s="1"/>
      <c r="VLB65" s="1"/>
      <c r="VLC65" s="1"/>
      <c r="VLD65" s="1"/>
      <c r="VLE65" s="1"/>
      <c r="VLF65" s="1"/>
      <c r="VLG65" s="1"/>
      <c r="VLH65" s="1"/>
      <c r="VLI65" s="1"/>
      <c r="VLJ65" s="1"/>
      <c r="VLK65" s="1"/>
      <c r="VLL65" s="1"/>
      <c r="VLM65" s="1"/>
      <c r="VLN65" s="1"/>
      <c r="VLO65" s="1"/>
      <c r="VLP65" s="1"/>
      <c r="VLQ65" s="1"/>
      <c r="VLR65" s="1"/>
      <c r="VLS65" s="1"/>
      <c r="VLT65" s="1"/>
      <c r="VLU65" s="1"/>
      <c r="VLV65" s="1"/>
      <c r="VLW65" s="1"/>
      <c r="VLX65" s="1"/>
      <c r="VLY65" s="1"/>
      <c r="VLZ65" s="1"/>
      <c r="VMA65" s="1"/>
      <c r="VMB65" s="1"/>
      <c r="VMC65" s="1"/>
      <c r="VMD65" s="1"/>
      <c r="VME65" s="1"/>
      <c r="VMF65" s="1"/>
      <c r="VMG65" s="1"/>
      <c r="VMH65" s="1"/>
      <c r="VMI65" s="1"/>
      <c r="VMJ65" s="1"/>
      <c r="VMK65" s="1"/>
      <c r="VML65" s="1"/>
      <c r="VMM65" s="1"/>
      <c r="VMN65" s="1"/>
      <c r="VMO65" s="1"/>
      <c r="VMP65" s="1"/>
      <c r="VMQ65" s="1"/>
      <c r="VMR65" s="1"/>
      <c r="VMS65" s="1"/>
      <c r="VMT65" s="1"/>
      <c r="VMU65" s="1"/>
      <c r="VMV65" s="1"/>
      <c r="VMW65" s="1"/>
      <c r="VMX65" s="1"/>
      <c r="VMY65" s="1"/>
      <c r="VMZ65" s="1"/>
      <c r="VNA65" s="1"/>
      <c r="VNB65" s="1"/>
      <c r="VNC65" s="1"/>
      <c r="VND65" s="1"/>
      <c r="VNE65" s="1"/>
      <c r="VNF65" s="1"/>
      <c r="VNG65" s="1"/>
      <c r="VNH65" s="1"/>
      <c r="VNI65" s="1"/>
      <c r="VNJ65" s="1"/>
      <c r="VNK65" s="1"/>
      <c r="VNL65" s="1"/>
      <c r="VNM65" s="1"/>
      <c r="VNN65" s="1"/>
      <c r="VNO65" s="1"/>
      <c r="VNP65" s="1"/>
      <c r="VNQ65" s="1"/>
      <c r="VNR65" s="1"/>
      <c r="VNS65" s="1"/>
      <c r="VNT65" s="1"/>
      <c r="VNU65" s="1"/>
      <c r="VNV65" s="1"/>
      <c r="VNW65" s="1"/>
      <c r="VNX65" s="1"/>
      <c r="VNY65" s="1"/>
      <c r="VNZ65" s="1"/>
      <c r="VOA65" s="1"/>
      <c r="VOB65" s="1"/>
      <c r="VOC65" s="1"/>
      <c r="VOD65" s="1"/>
      <c r="VOE65" s="1"/>
      <c r="VOF65" s="1"/>
      <c r="VOG65" s="1"/>
      <c r="VOH65" s="1"/>
      <c r="VOI65" s="1"/>
      <c r="VOJ65" s="1"/>
      <c r="VOK65" s="1"/>
      <c r="VOL65" s="1"/>
      <c r="VOM65" s="1"/>
      <c r="VON65" s="1"/>
      <c r="VOO65" s="1"/>
      <c r="VOP65" s="1"/>
      <c r="VOQ65" s="1"/>
      <c r="VOR65" s="1"/>
      <c r="VOS65" s="1"/>
      <c r="VOT65" s="1"/>
      <c r="VOU65" s="1"/>
      <c r="VOV65" s="1"/>
      <c r="VOW65" s="1"/>
      <c r="VOX65" s="1"/>
      <c r="VOY65" s="1"/>
      <c r="VOZ65" s="1"/>
      <c r="VPA65" s="1"/>
      <c r="VPB65" s="1"/>
      <c r="VPC65" s="1"/>
      <c r="VPD65" s="1"/>
      <c r="VPE65" s="1"/>
      <c r="VPF65" s="1"/>
      <c r="VPG65" s="1"/>
      <c r="VPH65" s="1"/>
      <c r="VPI65" s="1"/>
      <c r="VPJ65" s="1"/>
      <c r="VPK65" s="1"/>
      <c r="VPL65" s="1"/>
      <c r="VPM65" s="1"/>
      <c r="VPN65" s="1"/>
      <c r="VPO65" s="1"/>
      <c r="VPP65" s="1"/>
      <c r="VPQ65" s="1"/>
      <c r="VPR65" s="1"/>
      <c r="VPS65" s="1"/>
      <c r="VPT65" s="1"/>
      <c r="VPU65" s="1"/>
      <c r="VPV65" s="1"/>
      <c r="VPW65" s="1"/>
      <c r="VPX65" s="1"/>
      <c r="VPY65" s="1"/>
      <c r="VPZ65" s="1"/>
      <c r="VQA65" s="1"/>
      <c r="VQB65" s="1"/>
      <c r="VQC65" s="1"/>
      <c r="VQD65" s="1"/>
      <c r="VQE65" s="1"/>
      <c r="VQF65" s="1"/>
      <c r="VQG65" s="1"/>
      <c r="VQH65" s="1"/>
      <c r="VQI65" s="1"/>
      <c r="VQJ65" s="1"/>
      <c r="VQK65" s="1"/>
      <c r="VQL65" s="1"/>
      <c r="VQM65" s="1"/>
      <c r="VQN65" s="1"/>
      <c r="VQO65" s="1"/>
      <c r="VQP65" s="1"/>
      <c r="VQQ65" s="1"/>
      <c r="VQR65" s="1"/>
      <c r="VQS65" s="1"/>
      <c r="VQT65" s="1"/>
      <c r="VQU65" s="1"/>
      <c r="VQV65" s="1"/>
      <c r="VQW65" s="1"/>
      <c r="VQX65" s="1"/>
      <c r="VQY65" s="1"/>
      <c r="VQZ65" s="1"/>
      <c r="VRA65" s="1"/>
      <c r="VRB65" s="1"/>
      <c r="VRC65" s="1"/>
      <c r="VRD65" s="1"/>
      <c r="VRE65" s="1"/>
      <c r="VRF65" s="1"/>
      <c r="VRG65" s="1"/>
      <c r="VRH65" s="1"/>
      <c r="VRI65" s="1"/>
      <c r="VRJ65" s="1"/>
      <c r="VRK65" s="1"/>
      <c r="VRL65" s="1"/>
      <c r="VRM65" s="1"/>
      <c r="VRN65" s="1"/>
      <c r="VRO65" s="1"/>
      <c r="VRP65" s="1"/>
      <c r="VRQ65" s="1"/>
      <c r="VRR65" s="1"/>
      <c r="VRS65" s="1"/>
      <c r="VRT65" s="1"/>
      <c r="VRU65" s="1"/>
      <c r="VRV65" s="1"/>
      <c r="VRW65" s="1"/>
      <c r="VRX65" s="1"/>
      <c r="VRY65" s="1"/>
      <c r="VRZ65" s="1"/>
      <c r="VSA65" s="1"/>
      <c r="VSB65" s="1"/>
      <c r="VSC65" s="1"/>
      <c r="VSD65" s="1"/>
      <c r="VSE65" s="1"/>
      <c r="VSF65" s="1"/>
      <c r="VSG65" s="1"/>
      <c r="VSH65" s="1"/>
      <c r="VSI65" s="1"/>
      <c r="VSJ65" s="1"/>
      <c r="VSK65" s="1"/>
      <c r="VSL65" s="1"/>
      <c r="VSM65" s="1"/>
      <c r="VSN65" s="1"/>
      <c r="VSO65" s="1"/>
      <c r="VSP65" s="1"/>
      <c r="VSQ65" s="1"/>
      <c r="VSR65" s="1"/>
      <c r="VSS65" s="1"/>
      <c r="VST65" s="1"/>
      <c r="VSU65" s="1"/>
      <c r="VSV65" s="1"/>
      <c r="VSW65" s="1"/>
      <c r="VSX65" s="1"/>
      <c r="VSY65" s="1"/>
      <c r="VSZ65" s="1"/>
      <c r="VTA65" s="1"/>
      <c r="VTB65" s="1"/>
      <c r="VTC65" s="1"/>
      <c r="VTD65" s="1"/>
      <c r="VTE65" s="1"/>
      <c r="VTF65" s="1"/>
      <c r="VTG65" s="1"/>
      <c r="VTH65" s="1"/>
      <c r="VTI65" s="1"/>
      <c r="VTJ65" s="1"/>
      <c r="VTK65" s="1"/>
      <c r="VTL65" s="1"/>
      <c r="VTM65" s="1"/>
      <c r="VTN65" s="1"/>
      <c r="VTO65" s="1"/>
      <c r="VTP65" s="1"/>
      <c r="VTQ65" s="1"/>
      <c r="VTR65" s="1"/>
      <c r="VTS65" s="1"/>
      <c r="VTT65" s="1"/>
      <c r="VTU65" s="1"/>
      <c r="VTV65" s="1"/>
      <c r="VTW65" s="1"/>
      <c r="VTX65" s="1"/>
      <c r="VTY65" s="1"/>
      <c r="VTZ65" s="1"/>
      <c r="VUA65" s="1"/>
      <c r="VUB65" s="1"/>
      <c r="VUC65" s="1"/>
      <c r="VUD65" s="1"/>
      <c r="VUE65" s="1"/>
      <c r="VUF65" s="1"/>
      <c r="VUG65" s="1"/>
      <c r="VUH65" s="1"/>
      <c r="VUI65" s="1"/>
      <c r="VUJ65" s="1"/>
      <c r="VUK65" s="1"/>
      <c r="VUL65" s="1"/>
      <c r="VUM65" s="1"/>
      <c r="VUN65" s="1"/>
      <c r="VUO65" s="1"/>
      <c r="VUP65" s="1"/>
      <c r="VUQ65" s="1"/>
      <c r="VUR65" s="1"/>
      <c r="VUS65" s="1"/>
      <c r="VUT65" s="1"/>
      <c r="VUU65" s="1"/>
      <c r="VUV65" s="1"/>
      <c r="VUW65" s="1"/>
      <c r="VUX65" s="1"/>
      <c r="VUY65" s="1"/>
      <c r="VUZ65" s="1"/>
      <c r="VVA65" s="1"/>
      <c r="VVB65" s="1"/>
      <c r="VVC65" s="1"/>
      <c r="VVD65" s="1"/>
      <c r="VVE65" s="1"/>
      <c r="VVF65" s="1"/>
      <c r="VVG65" s="1"/>
      <c r="VVH65" s="1"/>
      <c r="VVI65" s="1"/>
      <c r="VVJ65" s="1"/>
      <c r="VVK65" s="1"/>
      <c r="VVL65" s="1"/>
      <c r="VVM65" s="1"/>
      <c r="VVN65" s="1"/>
      <c r="VVO65" s="1"/>
      <c r="VVP65" s="1"/>
      <c r="VVQ65" s="1"/>
      <c r="VVR65" s="1"/>
      <c r="VVS65" s="1"/>
      <c r="VVT65" s="1"/>
      <c r="VVU65" s="1"/>
      <c r="VVV65" s="1"/>
      <c r="VVW65" s="1"/>
      <c r="VVX65" s="1"/>
      <c r="VVY65" s="1"/>
      <c r="VVZ65" s="1"/>
      <c r="VWA65" s="1"/>
      <c r="VWB65" s="1"/>
      <c r="VWC65" s="1"/>
      <c r="VWD65" s="1"/>
      <c r="VWE65" s="1"/>
      <c r="VWF65" s="1"/>
      <c r="VWG65" s="1"/>
      <c r="VWH65" s="1"/>
      <c r="VWI65" s="1"/>
      <c r="VWJ65" s="1"/>
      <c r="VWK65" s="1"/>
      <c r="VWL65" s="1"/>
      <c r="VWM65" s="1"/>
      <c r="VWN65" s="1"/>
      <c r="VWO65" s="1"/>
      <c r="VWP65" s="1"/>
      <c r="VWQ65" s="1"/>
      <c r="VWR65" s="1"/>
      <c r="VWS65" s="1"/>
      <c r="VWT65" s="1"/>
      <c r="VWU65" s="1"/>
      <c r="VWV65" s="1"/>
      <c r="VWW65" s="1"/>
      <c r="VWX65" s="1"/>
      <c r="VWY65" s="1"/>
      <c r="VWZ65" s="1"/>
      <c r="VXA65" s="1"/>
      <c r="VXB65" s="1"/>
      <c r="VXC65" s="1"/>
      <c r="VXD65" s="1"/>
      <c r="VXE65" s="1"/>
      <c r="VXF65" s="1"/>
      <c r="VXG65" s="1"/>
      <c r="VXH65" s="1"/>
      <c r="VXI65" s="1"/>
      <c r="VXJ65" s="1"/>
      <c r="VXK65" s="1"/>
      <c r="VXL65" s="1"/>
      <c r="VXM65" s="1"/>
      <c r="VXN65" s="1"/>
      <c r="VXO65" s="1"/>
      <c r="VXP65" s="1"/>
      <c r="VXQ65" s="1"/>
      <c r="VXR65" s="1"/>
      <c r="VXS65" s="1"/>
      <c r="VXT65" s="1"/>
      <c r="VXU65" s="1"/>
      <c r="VXV65" s="1"/>
      <c r="VXW65" s="1"/>
      <c r="VXX65" s="1"/>
      <c r="VXY65" s="1"/>
      <c r="VXZ65" s="1"/>
      <c r="VYA65" s="1"/>
      <c r="VYB65" s="1"/>
      <c r="VYC65" s="1"/>
      <c r="VYD65" s="1"/>
      <c r="VYE65" s="1"/>
      <c r="VYF65" s="1"/>
      <c r="VYG65" s="1"/>
      <c r="VYH65" s="1"/>
      <c r="VYI65" s="1"/>
      <c r="VYJ65" s="1"/>
      <c r="VYK65" s="1"/>
      <c r="VYL65" s="1"/>
      <c r="VYM65" s="1"/>
      <c r="VYN65" s="1"/>
      <c r="VYO65" s="1"/>
      <c r="VYP65" s="1"/>
      <c r="VYQ65" s="1"/>
      <c r="VYR65" s="1"/>
      <c r="VYS65" s="1"/>
      <c r="VYT65" s="1"/>
      <c r="VYU65" s="1"/>
      <c r="VYV65" s="1"/>
      <c r="VYW65" s="1"/>
      <c r="VYX65" s="1"/>
      <c r="VYY65" s="1"/>
      <c r="VYZ65" s="1"/>
      <c r="VZA65" s="1"/>
      <c r="VZB65" s="1"/>
      <c r="VZC65" s="1"/>
      <c r="VZD65" s="1"/>
      <c r="VZE65" s="1"/>
      <c r="VZF65" s="1"/>
      <c r="VZG65" s="1"/>
      <c r="VZH65" s="1"/>
      <c r="VZI65" s="1"/>
      <c r="VZJ65" s="1"/>
      <c r="VZK65" s="1"/>
      <c r="VZL65" s="1"/>
      <c r="VZM65" s="1"/>
      <c r="VZN65" s="1"/>
      <c r="VZO65" s="1"/>
      <c r="VZP65" s="1"/>
      <c r="VZQ65" s="1"/>
      <c r="VZR65" s="1"/>
      <c r="VZS65" s="1"/>
      <c r="VZT65" s="1"/>
      <c r="VZU65" s="1"/>
      <c r="VZV65" s="1"/>
      <c r="VZW65" s="1"/>
      <c r="VZX65" s="1"/>
      <c r="VZY65" s="1"/>
      <c r="VZZ65" s="1"/>
      <c r="WAA65" s="1"/>
      <c r="WAB65" s="1"/>
      <c r="WAC65" s="1"/>
      <c r="WAD65" s="1"/>
      <c r="WAE65" s="1"/>
      <c r="WAF65" s="1"/>
      <c r="WAG65" s="1"/>
      <c r="WAH65" s="1"/>
      <c r="WAI65" s="1"/>
      <c r="WAJ65" s="1"/>
      <c r="WAK65" s="1"/>
      <c r="WAL65" s="1"/>
      <c r="WAM65" s="1"/>
      <c r="WAN65" s="1"/>
      <c r="WAO65" s="1"/>
      <c r="WAP65" s="1"/>
      <c r="WAQ65" s="1"/>
      <c r="WAR65" s="1"/>
      <c r="WAS65" s="1"/>
      <c r="WAT65" s="1"/>
      <c r="WAU65" s="1"/>
      <c r="WAV65" s="1"/>
      <c r="WAW65" s="1"/>
      <c r="WAX65" s="1"/>
      <c r="WAY65" s="1"/>
      <c r="WAZ65" s="1"/>
      <c r="WBA65" s="1"/>
      <c r="WBB65" s="1"/>
      <c r="WBC65" s="1"/>
      <c r="WBD65" s="1"/>
      <c r="WBE65" s="1"/>
      <c r="WBF65" s="1"/>
      <c r="WBG65" s="1"/>
      <c r="WBH65" s="1"/>
      <c r="WBI65" s="1"/>
      <c r="WBJ65" s="1"/>
      <c r="WBK65" s="1"/>
      <c r="WBL65" s="1"/>
      <c r="WBM65" s="1"/>
      <c r="WBN65" s="1"/>
      <c r="WBO65" s="1"/>
      <c r="WBP65" s="1"/>
      <c r="WBQ65" s="1"/>
      <c r="WBR65" s="1"/>
      <c r="WBS65" s="1"/>
      <c r="WBT65" s="1"/>
      <c r="WBU65" s="1"/>
      <c r="WBV65" s="1"/>
      <c r="WBW65" s="1"/>
      <c r="WBX65" s="1"/>
      <c r="WBY65" s="1"/>
      <c r="WBZ65" s="1"/>
      <c r="WCA65" s="1"/>
      <c r="WCB65" s="1"/>
      <c r="WCC65" s="1"/>
      <c r="WCD65" s="1"/>
      <c r="WCE65" s="1"/>
      <c r="WCF65" s="1"/>
      <c r="WCG65" s="1"/>
      <c r="WCH65" s="1"/>
      <c r="WCI65" s="1"/>
      <c r="WCJ65" s="1"/>
      <c r="WCK65" s="1"/>
      <c r="WCL65" s="1"/>
      <c r="WCM65" s="1"/>
      <c r="WCN65" s="1"/>
      <c r="WCO65" s="1"/>
      <c r="WCP65" s="1"/>
      <c r="WCQ65" s="1"/>
      <c r="WCR65" s="1"/>
      <c r="WCS65" s="1"/>
      <c r="WCT65" s="1"/>
      <c r="WCU65" s="1"/>
      <c r="WCV65" s="1"/>
      <c r="WCW65" s="1"/>
      <c r="WCX65" s="1"/>
      <c r="WCY65" s="1"/>
      <c r="WCZ65" s="1"/>
      <c r="WDA65" s="1"/>
      <c r="WDB65" s="1"/>
      <c r="WDC65" s="1"/>
      <c r="WDD65" s="1"/>
      <c r="WDE65" s="1"/>
      <c r="WDF65" s="1"/>
      <c r="WDG65" s="1"/>
      <c r="WDH65" s="1"/>
      <c r="WDI65" s="1"/>
      <c r="WDJ65" s="1"/>
      <c r="WDK65" s="1"/>
      <c r="WDL65" s="1"/>
      <c r="WDM65" s="1"/>
      <c r="WDN65" s="1"/>
      <c r="WDO65" s="1"/>
      <c r="WDP65" s="1"/>
      <c r="WDQ65" s="1"/>
      <c r="WDR65" s="1"/>
      <c r="WDS65" s="1"/>
      <c r="WDT65" s="1"/>
      <c r="WDU65" s="1"/>
      <c r="WDV65" s="1"/>
      <c r="WDW65" s="1"/>
      <c r="WDX65" s="1"/>
      <c r="WDY65" s="1"/>
      <c r="WDZ65" s="1"/>
      <c r="WEA65" s="1"/>
      <c r="WEB65" s="1"/>
      <c r="WEC65" s="1"/>
      <c r="WED65" s="1"/>
      <c r="WEE65" s="1"/>
      <c r="WEF65" s="1"/>
      <c r="WEG65" s="1"/>
      <c r="WEH65" s="1"/>
      <c r="WEI65" s="1"/>
      <c r="WEJ65" s="1"/>
      <c r="WEK65" s="1"/>
      <c r="WEL65" s="1"/>
      <c r="WEM65" s="1"/>
      <c r="WEN65" s="1"/>
      <c r="WEO65" s="1"/>
      <c r="WEP65" s="1"/>
      <c r="WEQ65" s="1"/>
      <c r="WER65" s="1"/>
      <c r="WES65" s="1"/>
      <c r="WET65" s="1"/>
      <c r="WEU65" s="1"/>
      <c r="WEV65" s="1"/>
      <c r="WEW65" s="1"/>
      <c r="WEX65" s="1"/>
      <c r="WEY65" s="1"/>
      <c r="WEZ65" s="1"/>
      <c r="WFA65" s="1"/>
      <c r="WFB65" s="1"/>
      <c r="WFC65" s="1"/>
      <c r="WFD65" s="1"/>
      <c r="WFE65" s="1"/>
      <c r="WFF65" s="1"/>
      <c r="WFG65" s="1"/>
      <c r="WFH65" s="1"/>
      <c r="WFI65" s="1"/>
      <c r="WFJ65" s="1"/>
      <c r="WFK65" s="1"/>
      <c r="WFL65" s="1"/>
      <c r="WFM65" s="1"/>
      <c r="WFN65" s="1"/>
      <c r="WFO65" s="1"/>
      <c r="WFP65" s="1"/>
      <c r="WFQ65" s="1"/>
      <c r="WFR65" s="1"/>
      <c r="WFS65" s="1"/>
      <c r="WFT65" s="1"/>
      <c r="WFU65" s="1"/>
      <c r="WFV65" s="1"/>
      <c r="WFW65" s="1"/>
      <c r="WFX65" s="1"/>
      <c r="WFY65" s="1"/>
      <c r="WFZ65" s="1"/>
      <c r="WGA65" s="1"/>
      <c r="WGB65" s="1"/>
      <c r="WGC65" s="1"/>
      <c r="WGD65" s="1"/>
      <c r="WGE65" s="1"/>
      <c r="WGF65" s="1"/>
      <c r="WGG65" s="1"/>
      <c r="WGH65" s="1"/>
      <c r="WGI65" s="1"/>
      <c r="WGJ65" s="1"/>
      <c r="WGK65" s="1"/>
      <c r="WGL65" s="1"/>
      <c r="WGM65" s="1"/>
      <c r="WGN65" s="1"/>
      <c r="WGO65" s="1"/>
      <c r="WGP65" s="1"/>
      <c r="WGQ65" s="1"/>
      <c r="WGR65" s="1"/>
      <c r="WGS65" s="1"/>
      <c r="WGT65" s="1"/>
      <c r="WGU65" s="1"/>
      <c r="WGV65" s="1"/>
      <c r="WGW65" s="1"/>
      <c r="WGX65" s="1"/>
      <c r="WGY65" s="1"/>
      <c r="WGZ65" s="1"/>
      <c r="WHA65" s="1"/>
      <c r="WHB65" s="1"/>
      <c r="WHC65" s="1"/>
      <c r="WHD65" s="1"/>
      <c r="WHE65" s="1"/>
      <c r="WHF65" s="1"/>
      <c r="WHG65" s="1"/>
      <c r="WHH65" s="1"/>
      <c r="WHI65" s="1"/>
      <c r="WHJ65" s="1"/>
      <c r="WHK65" s="1"/>
      <c r="WHL65" s="1"/>
      <c r="WHM65" s="1"/>
      <c r="WHN65" s="1"/>
      <c r="WHO65" s="1"/>
      <c r="WHP65" s="1"/>
      <c r="WHQ65" s="1"/>
      <c r="WHR65" s="1"/>
      <c r="WHS65" s="1"/>
      <c r="WHT65" s="1"/>
      <c r="WHU65" s="1"/>
      <c r="WHV65" s="1"/>
      <c r="WHW65" s="1"/>
      <c r="WHX65" s="1"/>
      <c r="WHY65" s="1"/>
      <c r="WHZ65" s="1"/>
      <c r="WIA65" s="1"/>
      <c r="WIB65" s="1"/>
      <c r="WIC65" s="1"/>
      <c r="WID65" s="1"/>
      <c r="WIE65" s="1"/>
      <c r="WIF65" s="1"/>
      <c r="WIG65" s="1"/>
      <c r="WIH65" s="1"/>
      <c r="WII65" s="1"/>
      <c r="WIJ65" s="1"/>
      <c r="WIK65" s="1"/>
      <c r="WIL65" s="1"/>
      <c r="WIM65" s="1"/>
      <c r="WIN65" s="1"/>
      <c r="WIO65" s="1"/>
      <c r="WIP65" s="1"/>
      <c r="WIQ65" s="1"/>
      <c r="WIR65" s="1"/>
      <c r="WIS65" s="1"/>
      <c r="WIT65" s="1"/>
      <c r="WIU65" s="1"/>
      <c r="WIV65" s="1"/>
      <c r="WIW65" s="1"/>
      <c r="WIX65" s="1"/>
      <c r="WIY65" s="1"/>
      <c r="WIZ65" s="1"/>
      <c r="WJA65" s="1"/>
      <c r="WJB65" s="1"/>
      <c r="WJC65" s="1"/>
      <c r="WJD65" s="1"/>
      <c r="WJE65" s="1"/>
      <c r="WJF65" s="1"/>
      <c r="WJG65" s="1"/>
      <c r="WJH65" s="1"/>
      <c r="WJI65" s="1"/>
      <c r="WJJ65" s="1"/>
      <c r="WJK65" s="1"/>
      <c r="WJL65" s="1"/>
      <c r="WJM65" s="1"/>
      <c r="WJN65" s="1"/>
      <c r="WJO65" s="1"/>
      <c r="WJP65" s="1"/>
      <c r="WJQ65" s="1"/>
      <c r="WJR65" s="1"/>
      <c r="WJS65" s="1"/>
      <c r="WJT65" s="1"/>
      <c r="WJU65" s="1"/>
      <c r="WJV65" s="1"/>
      <c r="WJW65" s="1"/>
      <c r="WJX65" s="1"/>
      <c r="WJY65" s="1"/>
      <c r="WJZ65" s="1"/>
      <c r="WKA65" s="1"/>
      <c r="WKB65" s="1"/>
      <c r="WKC65" s="1"/>
      <c r="WKD65" s="1"/>
      <c r="WKE65" s="1"/>
      <c r="WKF65" s="1"/>
      <c r="WKG65" s="1"/>
      <c r="WKH65" s="1"/>
      <c r="WKI65" s="1"/>
      <c r="WKJ65" s="1"/>
      <c r="WKK65" s="1"/>
      <c r="WKL65" s="1"/>
      <c r="WKM65" s="1"/>
      <c r="WKN65" s="1"/>
      <c r="WKO65" s="1"/>
      <c r="WKP65" s="1"/>
      <c r="WKQ65" s="1"/>
      <c r="WKR65" s="1"/>
      <c r="WKS65" s="1"/>
      <c r="WKT65" s="1"/>
      <c r="WKU65" s="1"/>
      <c r="WKV65" s="1"/>
      <c r="WKW65" s="1"/>
      <c r="WKX65" s="1"/>
      <c r="WKY65" s="1"/>
      <c r="WKZ65" s="1"/>
      <c r="WLA65" s="1"/>
      <c r="WLB65" s="1"/>
      <c r="WLC65" s="1"/>
      <c r="WLD65" s="1"/>
      <c r="WLE65" s="1"/>
      <c r="WLF65" s="1"/>
      <c r="WLG65" s="1"/>
      <c r="WLH65" s="1"/>
      <c r="WLI65" s="1"/>
      <c r="WLJ65" s="1"/>
      <c r="WLK65" s="1"/>
      <c r="WLL65" s="1"/>
      <c r="WLM65" s="1"/>
      <c r="WLN65" s="1"/>
      <c r="WLO65" s="1"/>
      <c r="WLP65" s="1"/>
      <c r="WLQ65" s="1"/>
      <c r="WLR65" s="1"/>
      <c r="WLS65" s="1"/>
      <c r="WLT65" s="1"/>
      <c r="WLU65" s="1"/>
      <c r="WLV65" s="1"/>
      <c r="WLW65" s="1"/>
      <c r="WLX65" s="1"/>
      <c r="WLY65" s="1"/>
      <c r="WLZ65" s="1"/>
      <c r="WMA65" s="1"/>
      <c r="WMB65" s="1"/>
      <c r="WMC65" s="1"/>
      <c r="WMD65" s="1"/>
      <c r="WME65" s="1"/>
      <c r="WMF65" s="1"/>
      <c r="WMG65" s="1"/>
      <c r="WMH65" s="1"/>
      <c r="WMI65" s="1"/>
      <c r="WMJ65" s="1"/>
      <c r="WMK65" s="1"/>
      <c r="WML65" s="1"/>
      <c r="WMM65" s="1"/>
      <c r="WMN65" s="1"/>
      <c r="WMO65" s="1"/>
      <c r="WMP65" s="1"/>
      <c r="WMQ65" s="1"/>
      <c r="WMR65" s="1"/>
      <c r="WMS65" s="1"/>
      <c r="WMT65" s="1"/>
      <c r="WMU65" s="1"/>
      <c r="WMV65" s="1"/>
      <c r="WMW65" s="1"/>
      <c r="WMX65" s="1"/>
      <c r="WMY65" s="1"/>
      <c r="WMZ65" s="1"/>
      <c r="WNA65" s="1"/>
      <c r="WNB65" s="1"/>
      <c r="WNC65" s="1"/>
      <c r="WND65" s="1"/>
      <c r="WNE65" s="1"/>
      <c r="WNF65" s="1"/>
      <c r="WNG65" s="1"/>
      <c r="WNH65" s="1"/>
      <c r="WNI65" s="1"/>
      <c r="WNJ65" s="1"/>
      <c r="WNK65" s="1"/>
      <c r="WNL65" s="1"/>
      <c r="WNM65" s="1"/>
      <c r="WNN65" s="1"/>
      <c r="WNO65" s="1"/>
      <c r="WNP65" s="1"/>
      <c r="WNQ65" s="1"/>
      <c r="WNR65" s="1"/>
      <c r="WNS65" s="1"/>
      <c r="WNT65" s="1"/>
      <c r="WNU65" s="1"/>
      <c r="WNV65" s="1"/>
      <c r="WNW65" s="1"/>
      <c r="WNX65" s="1"/>
      <c r="WNY65" s="1"/>
      <c r="WNZ65" s="1"/>
      <c r="WOA65" s="1"/>
      <c r="WOB65" s="1"/>
      <c r="WOC65" s="1"/>
      <c r="WOD65" s="1"/>
      <c r="WOE65" s="1"/>
      <c r="WOF65" s="1"/>
      <c r="WOG65" s="1"/>
      <c r="WOH65" s="1"/>
      <c r="WOI65" s="1"/>
      <c r="WOJ65" s="1"/>
      <c r="WOK65" s="1"/>
      <c r="WOL65" s="1"/>
      <c r="WOM65" s="1"/>
      <c r="WON65" s="1"/>
      <c r="WOO65" s="1"/>
      <c r="WOP65" s="1"/>
      <c r="WOQ65" s="1"/>
      <c r="WOR65" s="1"/>
      <c r="WOS65" s="1"/>
      <c r="WOT65" s="1"/>
      <c r="WOU65" s="1"/>
      <c r="WOV65" s="1"/>
      <c r="WOW65" s="1"/>
      <c r="WOX65" s="1"/>
      <c r="WOY65" s="1"/>
      <c r="WOZ65" s="1"/>
      <c r="WPA65" s="1"/>
      <c r="WPB65" s="1"/>
      <c r="WPC65" s="1"/>
      <c r="WPD65" s="1"/>
      <c r="WPE65" s="1"/>
      <c r="WPF65" s="1"/>
      <c r="WPG65" s="1"/>
      <c r="WPH65" s="1"/>
      <c r="WPI65" s="1"/>
      <c r="WPJ65" s="1"/>
      <c r="WPK65" s="1"/>
      <c r="WPL65" s="1"/>
      <c r="WPM65" s="1"/>
      <c r="WPN65" s="1"/>
      <c r="WPO65" s="1"/>
      <c r="WPP65" s="1"/>
      <c r="WPQ65" s="1"/>
      <c r="WPR65" s="1"/>
      <c r="WPS65" s="1"/>
      <c r="WPT65" s="1"/>
      <c r="WPU65" s="1"/>
      <c r="WPV65" s="1"/>
      <c r="WPW65" s="1"/>
      <c r="WPX65" s="1"/>
      <c r="WPY65" s="1"/>
      <c r="WPZ65" s="1"/>
      <c r="WQA65" s="1"/>
      <c r="WQB65" s="1"/>
      <c r="WQC65" s="1"/>
      <c r="WQD65" s="1"/>
      <c r="WQE65" s="1"/>
      <c r="WQF65" s="1"/>
      <c r="WQG65" s="1"/>
      <c r="WQH65" s="1"/>
      <c r="WQI65" s="1"/>
      <c r="WQJ65" s="1"/>
      <c r="WQK65" s="1"/>
      <c r="WQL65" s="1"/>
      <c r="WQM65" s="1"/>
      <c r="WQN65" s="1"/>
      <c r="WQO65" s="1"/>
      <c r="WQP65" s="1"/>
      <c r="WQQ65" s="1"/>
      <c r="WQR65" s="1"/>
      <c r="WQS65" s="1"/>
      <c r="WQT65" s="1"/>
      <c r="WQU65" s="1"/>
      <c r="WQV65" s="1"/>
      <c r="WQW65" s="1"/>
      <c r="WQX65" s="1"/>
      <c r="WQY65" s="1"/>
      <c r="WQZ65" s="1"/>
      <c r="WRA65" s="1"/>
      <c r="WRB65" s="1"/>
      <c r="WRC65" s="1"/>
      <c r="WRD65" s="1"/>
      <c r="WRE65" s="1"/>
      <c r="WRF65" s="1"/>
      <c r="WRG65" s="1"/>
      <c r="WRH65" s="1"/>
      <c r="WRI65" s="1"/>
      <c r="WRJ65" s="1"/>
      <c r="WRK65" s="1"/>
      <c r="WRL65" s="1"/>
      <c r="WRM65" s="1"/>
      <c r="WRN65" s="1"/>
      <c r="WRO65" s="1"/>
      <c r="WRP65" s="1"/>
      <c r="WRQ65" s="1"/>
      <c r="WRR65" s="1"/>
      <c r="WRS65" s="1"/>
      <c r="WRT65" s="1"/>
      <c r="WRU65" s="1"/>
      <c r="WRV65" s="1"/>
      <c r="WRW65" s="1"/>
      <c r="WRX65" s="1"/>
      <c r="WRY65" s="1"/>
      <c r="WRZ65" s="1"/>
      <c r="WSA65" s="1"/>
      <c r="WSB65" s="1"/>
      <c r="WSC65" s="1"/>
      <c r="WSD65" s="1"/>
      <c r="WSE65" s="1"/>
      <c r="WSF65" s="1"/>
      <c r="WSG65" s="1"/>
      <c r="WSH65" s="1"/>
      <c r="WSI65" s="1"/>
      <c r="WSJ65" s="1"/>
      <c r="WSK65" s="1"/>
      <c r="WSL65" s="1"/>
      <c r="WSM65" s="1"/>
      <c r="WSN65" s="1"/>
      <c r="WSO65" s="1"/>
      <c r="WSP65" s="1"/>
      <c r="WSQ65" s="1"/>
      <c r="WSR65" s="1"/>
      <c r="WSS65" s="1"/>
      <c r="WST65" s="1"/>
      <c r="WSU65" s="1"/>
      <c r="WSV65" s="1"/>
      <c r="WSW65" s="1"/>
      <c r="WSX65" s="1"/>
      <c r="WSY65" s="1"/>
      <c r="WSZ65" s="1"/>
      <c r="WTA65" s="1"/>
      <c r="WTB65" s="1"/>
      <c r="WTC65" s="1"/>
      <c r="WTD65" s="1"/>
      <c r="WTE65" s="1"/>
      <c r="WTF65" s="1"/>
      <c r="WTG65" s="1"/>
      <c r="WTH65" s="1"/>
      <c r="WTI65" s="1"/>
      <c r="WTJ65" s="1"/>
      <c r="WTK65" s="1"/>
      <c r="WTL65" s="1"/>
      <c r="WTM65" s="1"/>
      <c r="WTN65" s="1"/>
      <c r="WTO65" s="1"/>
      <c r="WTP65" s="1"/>
      <c r="WTQ65" s="1"/>
      <c r="WTR65" s="1"/>
      <c r="WTS65" s="1"/>
      <c r="WTT65" s="1"/>
      <c r="WTU65" s="1"/>
      <c r="WTV65" s="1"/>
      <c r="WTW65" s="1"/>
      <c r="WTX65" s="1"/>
      <c r="WTY65" s="1"/>
      <c r="WTZ65" s="1"/>
      <c r="WUA65" s="1"/>
      <c r="WUB65" s="1"/>
      <c r="WUC65" s="1"/>
      <c r="WUD65" s="1"/>
      <c r="WUE65" s="1"/>
      <c r="WUF65" s="1"/>
      <c r="WUG65" s="1"/>
      <c r="WUH65" s="1"/>
      <c r="WUI65" s="1"/>
      <c r="WUJ65" s="1"/>
      <c r="WUK65" s="1"/>
      <c r="WUL65" s="1"/>
      <c r="WUM65" s="1"/>
      <c r="WUN65" s="1"/>
      <c r="WUO65" s="1"/>
      <c r="WUP65" s="1"/>
      <c r="WUQ65" s="1"/>
      <c r="WUR65" s="1"/>
      <c r="WUS65" s="1"/>
      <c r="WUT65" s="1"/>
      <c r="WUU65" s="1"/>
      <c r="WUV65" s="1"/>
      <c r="WUW65" s="1"/>
      <c r="WUX65" s="1"/>
      <c r="WUY65" s="1"/>
      <c r="WUZ65" s="1"/>
      <c r="WVA65" s="1"/>
      <c r="WVB65" s="1"/>
      <c r="WVC65" s="1"/>
      <c r="WVD65" s="1"/>
      <c r="WVE65" s="1"/>
      <c r="WVF65" s="1"/>
      <c r="WVG65" s="1"/>
      <c r="WVH65" s="1"/>
      <c r="WVI65" s="1"/>
      <c r="WVJ65" s="1"/>
      <c r="WVK65" s="1"/>
      <c r="WVL65" s="1"/>
      <c r="WVM65" s="1"/>
      <c r="WVN65" s="1"/>
      <c r="WVO65" s="1"/>
      <c r="WVP65" s="1"/>
      <c r="WVQ65" s="1"/>
      <c r="WVR65" s="1"/>
      <c r="WVS65" s="1"/>
      <c r="WVT65" s="1"/>
      <c r="WVU65" s="1"/>
      <c r="WVV65" s="1"/>
      <c r="WVW65" s="1"/>
      <c r="WVX65" s="1"/>
      <c r="WVY65" s="1"/>
      <c r="WVZ65" s="1"/>
      <c r="WWA65" s="1"/>
      <c r="WWB65" s="1"/>
      <c r="WWC65" s="1"/>
      <c r="WWD65" s="1"/>
      <c r="WWE65" s="1"/>
      <c r="WWF65" s="1"/>
      <c r="WWG65" s="1"/>
      <c r="WWH65" s="1"/>
      <c r="WWI65" s="1"/>
      <c r="WWJ65" s="1"/>
      <c r="WWK65" s="1"/>
      <c r="WWL65" s="1"/>
      <c r="WWM65" s="1"/>
      <c r="WWN65" s="1"/>
      <c r="WWO65" s="1"/>
      <c r="WWP65" s="1"/>
      <c r="WWQ65" s="1"/>
      <c r="WWR65" s="1"/>
      <c r="WWS65" s="1"/>
      <c r="WWT65" s="1"/>
      <c r="WWU65" s="1"/>
      <c r="WWV65" s="1"/>
      <c r="WWW65" s="1"/>
      <c r="WWX65" s="1"/>
      <c r="WWY65" s="1"/>
      <c r="WWZ65" s="1"/>
      <c r="WXA65" s="1"/>
      <c r="WXB65" s="1"/>
      <c r="WXC65" s="1"/>
      <c r="WXD65" s="1"/>
      <c r="WXE65" s="1"/>
      <c r="WXF65" s="1"/>
      <c r="WXG65" s="1"/>
      <c r="WXH65" s="1"/>
      <c r="WXI65" s="1"/>
      <c r="WXJ65" s="1"/>
      <c r="WXK65" s="1"/>
      <c r="WXL65" s="1"/>
      <c r="WXM65" s="1"/>
      <c r="WXN65" s="1"/>
      <c r="WXO65" s="1"/>
      <c r="WXP65" s="1"/>
      <c r="WXQ65" s="1"/>
      <c r="WXR65" s="1"/>
      <c r="WXS65" s="1"/>
      <c r="WXT65" s="1"/>
      <c r="WXU65" s="1"/>
      <c r="WXV65" s="1"/>
      <c r="WXW65" s="1"/>
      <c r="WXX65" s="1"/>
      <c r="WXY65" s="1"/>
      <c r="WXZ65" s="1"/>
      <c r="WYA65" s="1"/>
      <c r="WYB65" s="1"/>
      <c r="WYC65" s="1"/>
      <c r="WYD65" s="1"/>
      <c r="WYE65" s="1"/>
      <c r="WYF65" s="1"/>
      <c r="WYG65" s="1"/>
      <c r="WYH65" s="1"/>
      <c r="WYI65" s="1"/>
      <c r="WYJ65" s="1"/>
      <c r="WYK65" s="1"/>
      <c r="WYL65" s="1"/>
      <c r="WYM65" s="1"/>
      <c r="WYN65" s="1"/>
      <c r="WYO65" s="1"/>
      <c r="WYP65" s="1"/>
      <c r="WYQ65" s="1"/>
      <c r="WYR65" s="1"/>
      <c r="WYS65" s="1"/>
      <c r="WYT65" s="1"/>
      <c r="WYU65" s="1"/>
      <c r="WYV65" s="1"/>
      <c r="WYW65" s="1"/>
      <c r="WYX65" s="1"/>
      <c r="WYY65" s="1"/>
      <c r="WYZ65" s="1"/>
      <c r="WZA65" s="1"/>
      <c r="WZB65" s="1"/>
      <c r="WZC65" s="1"/>
      <c r="WZD65" s="1"/>
      <c r="WZE65" s="1"/>
      <c r="WZF65" s="1"/>
      <c r="WZG65" s="1"/>
      <c r="WZH65" s="1"/>
      <c r="WZI65" s="1"/>
      <c r="WZJ65" s="1"/>
      <c r="WZK65" s="1"/>
      <c r="WZL65" s="1"/>
      <c r="WZM65" s="1"/>
      <c r="WZN65" s="1"/>
      <c r="WZO65" s="1"/>
      <c r="WZP65" s="1"/>
      <c r="WZQ65" s="1"/>
      <c r="WZR65" s="1"/>
      <c r="WZS65" s="1"/>
      <c r="WZT65" s="1"/>
      <c r="WZU65" s="1"/>
      <c r="WZV65" s="1"/>
      <c r="WZW65" s="1"/>
      <c r="WZX65" s="1"/>
      <c r="WZY65" s="1"/>
      <c r="WZZ65" s="1"/>
      <c r="XAA65" s="1"/>
      <c r="XAB65" s="1"/>
      <c r="XAC65" s="1"/>
      <c r="XAD65" s="1"/>
      <c r="XAE65" s="1"/>
      <c r="XAF65" s="1"/>
      <c r="XAG65" s="1"/>
      <c r="XAH65" s="1"/>
      <c r="XAI65" s="1"/>
      <c r="XAJ65" s="1"/>
      <c r="XAK65" s="1"/>
      <c r="XAL65" s="1"/>
      <c r="XAM65" s="1"/>
      <c r="XAN65" s="1"/>
      <c r="XAO65" s="1"/>
      <c r="XAP65" s="1"/>
      <c r="XAQ65" s="1"/>
      <c r="XAR65" s="1"/>
      <c r="XAS65" s="1"/>
      <c r="XAT65" s="1"/>
      <c r="XAU65" s="1"/>
      <c r="XAV65" s="1"/>
      <c r="XAW65" s="1"/>
      <c r="XAX65" s="1"/>
      <c r="XAY65" s="1"/>
      <c r="XAZ65" s="1"/>
      <c r="XBA65" s="1"/>
      <c r="XBB65" s="1"/>
      <c r="XBC65" s="1"/>
      <c r="XBD65" s="1"/>
      <c r="XBE65" s="1"/>
      <c r="XBF65" s="1"/>
      <c r="XBG65" s="1"/>
      <c r="XBH65" s="1"/>
      <c r="XBI65" s="1"/>
      <c r="XBJ65" s="1"/>
      <c r="XBK65" s="1"/>
      <c r="XBL65" s="1"/>
      <c r="XBM65" s="1"/>
      <c r="XBN65" s="1"/>
      <c r="XBO65" s="1"/>
      <c r="XBP65" s="1"/>
      <c r="XBQ65" s="1"/>
      <c r="XBR65" s="1"/>
      <c r="XBS65" s="1"/>
      <c r="XBT65" s="1"/>
      <c r="XBU65" s="1"/>
      <c r="XBV65" s="1"/>
      <c r="XBW65" s="1"/>
      <c r="XBX65" s="1"/>
      <c r="XBY65" s="1"/>
      <c r="XBZ65" s="1"/>
      <c r="XCA65" s="1"/>
      <c r="XCB65" s="1"/>
      <c r="XCC65" s="1"/>
      <c r="XCD65" s="1"/>
      <c r="XCE65" s="1"/>
      <c r="XCF65" s="1"/>
      <c r="XCG65" s="1"/>
      <c r="XCH65" s="1"/>
      <c r="XCI65" s="1"/>
      <c r="XCJ65" s="1"/>
      <c r="XCK65" s="1"/>
      <c r="XCL65" s="1"/>
      <c r="XCM65" s="1"/>
      <c r="XCN65" s="1"/>
      <c r="XCO65" s="1"/>
      <c r="XCP65" s="1"/>
      <c r="XCQ65" s="1"/>
      <c r="XCR65" s="1"/>
      <c r="XCS65" s="1"/>
      <c r="XCT65" s="1"/>
      <c r="XCU65" s="1"/>
      <c r="XCV65" s="1"/>
      <c r="XCW65" s="1"/>
      <c r="XCX65" s="1"/>
      <c r="XCY65" s="1"/>
      <c r="XCZ65" s="1"/>
      <c r="XDA65" s="1"/>
      <c r="XDB65" s="1"/>
      <c r="XDC65" s="1"/>
      <c r="XDD65" s="1"/>
      <c r="XDE65" s="1"/>
      <c r="XDF65" s="1"/>
      <c r="XDG65" s="1"/>
      <c r="XDH65" s="1"/>
      <c r="XDI65" s="1"/>
      <c r="XDJ65" s="1"/>
      <c r="XDK65" s="1"/>
      <c r="XDL65" s="1"/>
      <c r="XDM65" s="1"/>
      <c r="XDN65" s="1"/>
      <c r="XDO65" s="1"/>
      <c r="XDP65" s="1"/>
      <c r="XDQ65" s="1"/>
      <c r="XDR65" s="1"/>
      <c r="XDS65" s="1"/>
      <c r="XDT65" s="1"/>
      <c r="XDU65" s="1"/>
      <c r="XDV65" s="1"/>
      <c r="XDW65" s="1"/>
      <c r="XDX65" s="1"/>
      <c r="XDY65" s="1"/>
      <c r="XDZ65" s="1"/>
      <c r="XEA65" s="1"/>
      <c r="XEB65" s="1"/>
      <c r="XEC65" s="1"/>
      <c r="XED65" s="1"/>
      <c r="XEE65" s="1"/>
      <c r="XEF65" s="1"/>
      <c r="XEG65" s="1"/>
      <c r="XEH65" s="1"/>
      <c r="XEI65" s="1"/>
      <c r="XEJ65" s="1"/>
      <c r="XEK65" s="1"/>
      <c r="XEL65" s="1"/>
      <c r="XEM65" s="1"/>
      <c r="XEN65" s="1"/>
      <c r="XEO65" s="1"/>
      <c r="XEP65" s="1"/>
      <c r="XEQ65" s="1"/>
      <c r="XER65" s="1"/>
      <c r="XES65" s="1"/>
      <c r="XET65" s="1"/>
      <c r="XEU65" s="1"/>
    </row>
    <row r="66" spans="2:16375" s="397" customFormat="1" ht="38.25" outlineLevel="2" x14ac:dyDescent="0.2">
      <c r="C66" s="550"/>
      <c r="D66" s="523" t="s">
        <v>200</v>
      </c>
      <c r="E66" s="408"/>
      <c r="F66" s="430"/>
      <c r="G66" s="523" t="s">
        <v>313</v>
      </c>
      <c r="H66" s="408"/>
      <c r="I66" s="430"/>
      <c r="J66" s="525">
        <v>1505877</v>
      </c>
      <c r="K66" s="408"/>
      <c r="L66" s="430"/>
      <c r="M66" s="45" t="s">
        <v>335</v>
      </c>
      <c r="N66" s="409"/>
      <c r="O66" s="431"/>
      <c r="P66" s="41" t="s">
        <v>271</v>
      </c>
      <c r="Q66" s="588"/>
      <c r="R66" s="589"/>
      <c r="S66" s="585">
        <f>VLOOKUP(D66,'MEMÓRIA DE CÁLCULO'!A:H,8,FALSE)</f>
        <v>23549.82</v>
      </c>
      <c r="T66" s="588"/>
      <c r="U66" s="589"/>
      <c r="V66" s="894">
        <f t="shared" ref="V66:V71" si="30">ROUND(AM66,2)</f>
        <v>217.08</v>
      </c>
      <c r="W66" s="588"/>
      <c r="X66" s="589"/>
      <c r="Y66" s="757">
        <f>BDI!$E$35</f>
        <v>0.21820000000000001</v>
      </c>
      <c r="Z66" s="588"/>
      <c r="AA66" s="589"/>
      <c r="AB66" s="585">
        <f t="shared" ref="AB66" si="31">ROUND(V66*(1+Y66),2)</f>
        <v>264.45</v>
      </c>
      <c r="AC66" s="408"/>
      <c r="AD66" s="430"/>
      <c r="AE66" s="46">
        <f t="shared" ref="AE66" si="32">ROUND(AB66*S66,2)</f>
        <v>6227749.9000000004</v>
      </c>
      <c r="AF66" s="408"/>
      <c r="AG66" s="430"/>
      <c r="AH66" s="96">
        <f t="shared" si="29"/>
        <v>0.16334614108647874</v>
      </c>
      <c r="AI66" s="396"/>
      <c r="AL66" s="927">
        <v>210.85</v>
      </c>
      <c r="AM66" s="928">
        <f t="shared" si="4"/>
        <v>217.08300836262708</v>
      </c>
      <c r="AN66" s="931"/>
      <c r="AO66" s="569"/>
      <c r="AX66" s="398"/>
      <c r="AY66" s="398"/>
      <c r="AZ66" s="398"/>
      <c r="BA66" s="398"/>
      <c r="BB66" s="398"/>
      <c r="BD66" s="502"/>
    </row>
    <row r="67" spans="2:16375" s="397" customFormat="1" ht="38.25" outlineLevel="2" x14ac:dyDescent="0.2">
      <c r="C67" s="550"/>
      <c r="D67" s="523" t="s">
        <v>201</v>
      </c>
      <c r="E67" s="408"/>
      <c r="F67" s="430"/>
      <c r="G67" s="523" t="s">
        <v>311</v>
      </c>
      <c r="H67" s="408"/>
      <c r="I67" s="430"/>
      <c r="J67" s="525">
        <v>96385</v>
      </c>
      <c r="K67" s="408"/>
      <c r="L67" s="430"/>
      <c r="M67" s="45" t="s">
        <v>553</v>
      </c>
      <c r="N67" s="409"/>
      <c r="O67" s="431"/>
      <c r="P67" s="41" t="s">
        <v>271</v>
      </c>
      <c r="Q67" s="588"/>
      <c r="R67" s="589"/>
      <c r="S67" s="585">
        <f>VLOOKUP(D67,'MEMÓRIA DE CÁLCULO'!A:H,8,FALSE)</f>
        <v>35324.729999999996</v>
      </c>
      <c r="T67" s="588"/>
      <c r="U67" s="589"/>
      <c r="V67" s="894">
        <f t="shared" si="30"/>
        <v>14.2</v>
      </c>
      <c r="W67" s="588"/>
      <c r="X67" s="589"/>
      <c r="Y67" s="757">
        <f>BDI!$E$35</f>
        <v>0.21820000000000001</v>
      </c>
      <c r="Z67" s="588"/>
      <c r="AA67" s="589"/>
      <c r="AB67" s="585">
        <f t="shared" ref="AB67:AB72" si="33">ROUND(V67*(1+Y67),2)</f>
        <v>17.3</v>
      </c>
      <c r="AC67" s="408"/>
      <c r="AD67" s="430"/>
      <c r="AE67" s="46">
        <f t="shared" ref="AE67:AE72" si="34">ROUND(AB67*S67,2)</f>
        <v>611117.82999999996</v>
      </c>
      <c r="AF67" s="408"/>
      <c r="AG67" s="430"/>
      <c r="AH67" s="96">
        <f t="shared" si="29"/>
        <v>1.6028861287387716E-2</v>
      </c>
      <c r="AI67" s="396"/>
      <c r="AL67" s="927">
        <v>14.11</v>
      </c>
      <c r="AM67" s="928">
        <f t="shared" si="4"/>
        <v>14.202626132093993</v>
      </c>
      <c r="AN67" s="931"/>
      <c r="AO67" s="569"/>
      <c r="AX67" s="398"/>
      <c r="AY67" s="398"/>
      <c r="AZ67" s="398"/>
      <c r="BA67" s="398"/>
      <c r="BB67" s="398"/>
      <c r="BD67" s="502"/>
    </row>
    <row r="68" spans="2:16375" s="397" customFormat="1" ht="38.25" outlineLevel="2" x14ac:dyDescent="0.2">
      <c r="C68" s="550"/>
      <c r="D68" s="523" t="s">
        <v>460</v>
      </c>
      <c r="E68" s="408"/>
      <c r="F68" s="430"/>
      <c r="G68" s="523" t="s">
        <v>311</v>
      </c>
      <c r="H68" s="408"/>
      <c r="I68" s="430"/>
      <c r="J68" s="525">
        <v>96386</v>
      </c>
      <c r="K68" s="408"/>
      <c r="L68" s="430"/>
      <c r="M68" s="45" t="s">
        <v>554</v>
      </c>
      <c r="N68" s="409"/>
      <c r="O68" s="431"/>
      <c r="P68" s="41" t="s">
        <v>271</v>
      </c>
      <c r="Q68" s="588"/>
      <c r="R68" s="589"/>
      <c r="S68" s="585">
        <f>VLOOKUP(D68,'MEMÓRIA DE CÁLCULO'!A:H,8,FALSE)</f>
        <v>108329.17199999999</v>
      </c>
      <c r="T68" s="588"/>
      <c r="U68" s="589"/>
      <c r="V68" s="894">
        <f t="shared" si="30"/>
        <v>7.59</v>
      </c>
      <c r="W68" s="588"/>
      <c r="X68" s="589"/>
      <c r="Y68" s="757">
        <f>BDI!$E$35</f>
        <v>0.21820000000000001</v>
      </c>
      <c r="Z68" s="588"/>
      <c r="AA68" s="589"/>
      <c r="AB68" s="585">
        <f t="shared" si="33"/>
        <v>9.25</v>
      </c>
      <c r="AC68" s="408"/>
      <c r="AD68" s="430"/>
      <c r="AE68" s="46">
        <f t="shared" si="34"/>
        <v>1002044.84</v>
      </c>
      <c r="AF68" s="408"/>
      <c r="AG68" s="430"/>
      <c r="AH68" s="96">
        <f t="shared" si="29"/>
        <v>2.628239098195289E-2</v>
      </c>
      <c r="AI68" s="396"/>
      <c r="AL68" s="927">
        <v>7.54</v>
      </c>
      <c r="AM68" s="928">
        <f t="shared" si="4"/>
        <v>7.5894968841948067</v>
      </c>
      <c r="AN68" s="931"/>
      <c r="AO68" s="569"/>
      <c r="AX68" s="398"/>
      <c r="AY68" s="398"/>
      <c r="AZ68" s="398"/>
      <c r="BA68" s="398"/>
      <c r="BB68" s="398"/>
      <c r="BD68" s="502"/>
    </row>
    <row r="69" spans="2:16375" s="397" customFormat="1" ht="25.5" outlineLevel="2" x14ac:dyDescent="0.2">
      <c r="C69" s="550"/>
      <c r="D69" s="523" t="s">
        <v>461</v>
      </c>
      <c r="E69" s="408"/>
      <c r="F69" s="430"/>
      <c r="G69" s="523" t="s">
        <v>311</v>
      </c>
      <c r="H69" s="408"/>
      <c r="I69" s="430"/>
      <c r="J69" s="525">
        <v>6079</v>
      </c>
      <c r="K69" s="408"/>
      <c r="L69" s="430"/>
      <c r="M69" s="45" t="s">
        <v>555</v>
      </c>
      <c r="N69" s="409"/>
      <c r="O69" s="431"/>
      <c r="P69" s="41" t="s">
        <v>271</v>
      </c>
      <c r="Q69" s="588"/>
      <c r="R69" s="589"/>
      <c r="S69" s="585">
        <f>'MEMÓRIA DE CÁLCULO'!H318</f>
        <v>45922.148999999998</v>
      </c>
      <c r="T69" s="588"/>
      <c r="U69" s="589"/>
      <c r="V69" s="894">
        <f t="shared" si="30"/>
        <v>42.98</v>
      </c>
      <c r="W69" s="588"/>
      <c r="X69" s="589"/>
      <c r="Y69" s="757">
        <f>BDI!$E$35</f>
        <v>0.21820000000000001</v>
      </c>
      <c r="Z69" s="588"/>
      <c r="AA69" s="589"/>
      <c r="AB69" s="585">
        <f t="shared" si="33"/>
        <v>52.36</v>
      </c>
      <c r="AC69" s="408"/>
      <c r="AD69" s="430"/>
      <c r="AE69" s="46">
        <f t="shared" si="34"/>
        <v>2404483.7200000002</v>
      </c>
      <c r="AF69" s="408"/>
      <c r="AG69" s="430"/>
      <c r="AH69" s="96">
        <f t="shared" si="29"/>
        <v>6.3066620091352943E-2</v>
      </c>
      <c r="AI69" s="396"/>
      <c r="AL69" s="927">
        <v>37.35</v>
      </c>
      <c r="AM69" s="928">
        <f>AL69*AE209</f>
        <v>42.983509108043549</v>
      </c>
      <c r="AN69" s="931"/>
      <c r="AO69" s="569"/>
      <c r="AX69" s="398"/>
      <c r="AY69" s="398"/>
      <c r="AZ69" s="398"/>
      <c r="BA69" s="398"/>
      <c r="BB69" s="398"/>
      <c r="BD69" s="502"/>
    </row>
    <row r="70" spans="2:16375" s="397" customFormat="1" outlineLevel="2" x14ac:dyDescent="0.2">
      <c r="C70" s="550"/>
      <c r="D70" s="523" t="s">
        <v>556</v>
      </c>
      <c r="E70" s="408"/>
      <c r="F70" s="430"/>
      <c r="G70" s="523" t="s">
        <v>311</v>
      </c>
      <c r="H70" s="408"/>
      <c r="I70" s="430"/>
      <c r="J70" s="525">
        <v>368</v>
      </c>
      <c r="K70" s="408"/>
      <c r="L70" s="430"/>
      <c r="M70" s="45" t="s">
        <v>774</v>
      </c>
      <c r="N70" s="409"/>
      <c r="O70" s="431"/>
      <c r="P70" s="41" t="s">
        <v>271</v>
      </c>
      <c r="Q70" s="588"/>
      <c r="R70" s="589"/>
      <c r="S70" s="585">
        <f>VLOOKUP(D70,'MEMÓRIA DE CÁLCULO'!A:H,8,FALSE)</f>
        <v>119162.0892</v>
      </c>
      <c r="T70" s="588"/>
      <c r="U70" s="589"/>
      <c r="V70" s="894">
        <f t="shared" si="30"/>
        <v>47.96</v>
      </c>
      <c r="W70" s="588"/>
      <c r="X70" s="589"/>
      <c r="Y70" s="757">
        <f>BDI!$E$35</f>
        <v>0.21820000000000001</v>
      </c>
      <c r="Z70" s="588"/>
      <c r="AA70" s="589"/>
      <c r="AB70" s="585">
        <f t="shared" ref="AB70" si="35">ROUND(V70*(1+Y70),2)</f>
        <v>58.42</v>
      </c>
      <c r="AC70" s="408"/>
      <c r="AD70" s="430"/>
      <c r="AE70" s="46">
        <f t="shared" ref="AE70" si="36">ROUND(AB70*S70,2)</f>
        <v>6961449.25</v>
      </c>
      <c r="AF70" s="408"/>
      <c r="AG70" s="430"/>
      <c r="AH70" s="96">
        <f t="shared" si="29"/>
        <v>0.18259016331995953</v>
      </c>
      <c r="AI70" s="396"/>
      <c r="AL70" s="927">
        <v>41.67</v>
      </c>
      <c r="AM70" s="928">
        <f>AL70*AE209</f>
        <v>47.955095703672676</v>
      </c>
      <c r="AN70" s="931"/>
      <c r="AO70" s="569"/>
      <c r="AX70" s="398"/>
      <c r="AY70" s="398"/>
      <c r="AZ70" s="398"/>
      <c r="BA70" s="398"/>
      <c r="BB70" s="398"/>
      <c r="BD70" s="502"/>
    </row>
    <row r="71" spans="2:16375" s="397" customFormat="1" ht="25.5" outlineLevel="2" x14ac:dyDescent="0.2">
      <c r="C71" s="395"/>
      <c r="D71" s="523" t="s">
        <v>557</v>
      </c>
      <c r="E71" s="408"/>
      <c r="F71" s="430"/>
      <c r="G71" s="523" t="s">
        <v>313</v>
      </c>
      <c r="H71" s="408"/>
      <c r="I71" s="430"/>
      <c r="J71" s="525">
        <v>5915321</v>
      </c>
      <c r="K71" s="408"/>
      <c r="L71" s="430"/>
      <c r="M71" s="45" t="s">
        <v>456</v>
      </c>
      <c r="N71" s="409"/>
      <c r="O71" s="431"/>
      <c r="P71" s="41" t="s">
        <v>278</v>
      </c>
      <c r="Q71" s="588"/>
      <c r="R71" s="589"/>
      <c r="S71" s="585">
        <f>VLOOKUP(D71,'MEMÓRIA DE CÁLCULO'!A:H,8,FALSE)</f>
        <v>3577803.6252000001</v>
      </c>
      <c r="T71" s="588"/>
      <c r="U71" s="589"/>
      <c r="V71" s="894">
        <f t="shared" si="30"/>
        <v>0.76</v>
      </c>
      <c r="W71" s="588"/>
      <c r="X71" s="589"/>
      <c r="Y71" s="757">
        <f>BDI!$E$35</f>
        <v>0.21820000000000001</v>
      </c>
      <c r="Z71" s="588"/>
      <c r="AA71" s="589"/>
      <c r="AB71" s="585">
        <f t="shared" si="33"/>
        <v>0.93</v>
      </c>
      <c r="AC71" s="408"/>
      <c r="AD71" s="430"/>
      <c r="AE71" s="46">
        <f t="shared" si="34"/>
        <v>3327357.37</v>
      </c>
      <c r="AF71" s="42"/>
      <c r="AG71" s="43"/>
      <c r="AH71" s="96">
        <f t="shared" si="29"/>
        <v>8.727244914012279E-2</v>
      </c>
      <c r="AI71" s="396"/>
      <c r="AL71" s="927">
        <v>0.74</v>
      </c>
      <c r="AM71" s="928">
        <f t="shared" si="4"/>
        <v>0.76187539098100088</v>
      </c>
      <c r="AN71" s="931"/>
      <c r="AO71" s="569"/>
      <c r="AX71" s="398"/>
      <c r="AY71" s="398"/>
      <c r="AZ71" s="398"/>
      <c r="BA71" s="398"/>
      <c r="BB71" s="398"/>
      <c r="BD71" s="502"/>
    </row>
    <row r="72" spans="2:16375" s="397" customFormat="1" ht="25.5" outlineLevel="2" x14ac:dyDescent="0.2">
      <c r="C72" s="550"/>
      <c r="D72" s="523" t="s">
        <v>558</v>
      </c>
      <c r="E72" s="408"/>
      <c r="F72" s="430"/>
      <c r="G72" s="523" t="s">
        <v>222</v>
      </c>
      <c r="H72" s="408"/>
      <c r="I72" s="430"/>
      <c r="J72" s="525" t="s">
        <v>234</v>
      </c>
      <c r="K72" s="408"/>
      <c r="L72" s="430"/>
      <c r="M72" s="933" t="s">
        <v>273</v>
      </c>
      <c r="N72" s="409"/>
      <c r="O72" s="431"/>
      <c r="P72" s="41" t="s">
        <v>271</v>
      </c>
      <c r="Q72" s="588"/>
      <c r="R72" s="589"/>
      <c r="S72" s="585">
        <f>VLOOKUP(D72,'MEMÓRIA DE CÁLCULO'!A:H,8,FALSE)</f>
        <v>18626.895</v>
      </c>
      <c r="T72" s="588"/>
      <c r="U72" s="589"/>
      <c r="V72" s="894">
        <f>'CPU`s '!V55</f>
        <v>206.47413805071864</v>
      </c>
      <c r="W72" s="588"/>
      <c r="X72" s="589"/>
      <c r="Y72" s="757">
        <f>BDI!$E$35</f>
        <v>0.21820000000000001</v>
      </c>
      <c r="Z72" s="588"/>
      <c r="AA72" s="589"/>
      <c r="AB72" s="585">
        <f t="shared" si="33"/>
        <v>251.53</v>
      </c>
      <c r="AC72" s="408"/>
      <c r="AD72" s="430"/>
      <c r="AE72" s="46">
        <f t="shared" si="34"/>
        <v>4685222.9000000004</v>
      </c>
      <c r="AF72" s="408"/>
      <c r="AG72" s="430"/>
      <c r="AH72" s="96">
        <f t="shared" si="29"/>
        <v>0.12288757466721666</v>
      </c>
      <c r="AI72" s="396"/>
      <c r="AL72" s="927">
        <f>'CPU`s '!AL55</f>
        <v>0</v>
      </c>
      <c r="AM72" s="928" t="s">
        <v>855</v>
      </c>
      <c r="AN72" s="931"/>
      <c r="AO72" s="569"/>
      <c r="AX72" s="398"/>
      <c r="AY72" s="398"/>
      <c r="AZ72" s="398"/>
      <c r="BA72" s="398"/>
      <c r="BB72" s="398"/>
      <c r="BD72" s="502"/>
    </row>
    <row r="73" spans="2:16375" s="397" customFormat="1" outlineLevel="1" x14ac:dyDescent="0.2">
      <c r="B73" s="1"/>
      <c r="C73" s="9"/>
      <c r="D73" s="70"/>
      <c r="E73" s="70"/>
      <c r="F73" s="70"/>
      <c r="G73" s="70"/>
      <c r="H73" s="70"/>
      <c r="I73" s="70"/>
      <c r="J73" s="538"/>
      <c r="K73" s="70"/>
      <c r="L73" s="70"/>
      <c r="M73" s="95"/>
      <c r="N73" s="95"/>
      <c r="O73" s="95"/>
      <c r="P73" s="51"/>
      <c r="Q73" s="590"/>
      <c r="R73" s="590"/>
      <c r="S73" s="590"/>
      <c r="T73" s="590"/>
      <c r="U73" s="590"/>
      <c r="V73" s="590"/>
      <c r="W73" s="590"/>
      <c r="X73" s="590"/>
      <c r="Y73" s="759"/>
      <c r="Z73" s="590"/>
      <c r="AA73" s="590"/>
      <c r="AB73" s="590"/>
      <c r="AC73" s="50"/>
      <c r="AD73" s="50"/>
      <c r="AE73" s="81"/>
      <c r="AF73" s="2"/>
      <c r="AG73" s="2"/>
      <c r="AH73" s="71"/>
      <c r="AI73" s="10"/>
      <c r="AJ73" s="1"/>
      <c r="AK73" s="1"/>
      <c r="AL73" s="928"/>
      <c r="AM73" s="928"/>
      <c r="AN73" s="931"/>
      <c r="AO73" s="504"/>
      <c r="AP73" s="1"/>
      <c r="AQ73" s="1"/>
      <c r="AR73" s="1"/>
      <c r="AS73" s="1"/>
      <c r="AT73" s="1"/>
      <c r="AU73" s="1"/>
      <c r="AV73" s="1"/>
      <c r="AW73" s="1"/>
      <c r="AX73" s="18"/>
      <c r="AY73" s="18"/>
      <c r="AZ73" s="18"/>
      <c r="BA73" s="18"/>
      <c r="BB73" s="18"/>
      <c r="BC73" s="1"/>
      <c r="BD73" s="2"/>
      <c r="BE73" s="1"/>
      <c r="BF73" s="1"/>
      <c r="BG73" s="1"/>
      <c r="BH73" s="1"/>
      <c r="BI73" s="1"/>
      <c r="BJ73" s="1"/>
      <c r="BK73" s="1"/>
      <c r="BL73" s="1"/>
      <c r="BM73" s="1"/>
      <c r="BN73" s="1"/>
      <c r="BO73" s="1"/>
      <c r="BP73" s="1"/>
      <c r="BQ73" s="1"/>
      <c r="BR73" s="1"/>
      <c r="BS73" s="1"/>
      <c r="BT73" s="1"/>
      <c r="BU73" s="1"/>
      <c r="BV73" s="1"/>
      <c r="BW73" s="1"/>
      <c r="BX73" s="1"/>
      <c r="BY73" s="1"/>
      <c r="BZ73" s="1"/>
      <c r="CA73" s="1"/>
      <c r="CB73" s="1"/>
      <c r="CC73" s="1"/>
      <c r="CD73" s="1"/>
      <c r="CE73" s="1"/>
      <c r="CF73" s="1"/>
      <c r="CG73" s="1"/>
      <c r="CH73" s="1"/>
      <c r="CI73" s="1"/>
      <c r="CJ73" s="1"/>
      <c r="CK73" s="1"/>
      <c r="CL73" s="1"/>
      <c r="CM73" s="1"/>
      <c r="CN73" s="1"/>
      <c r="CO73" s="1"/>
      <c r="CP73" s="1"/>
      <c r="CQ73" s="1"/>
      <c r="CR73" s="1"/>
      <c r="CS73" s="1"/>
      <c r="CT73" s="1"/>
      <c r="CU73" s="1"/>
      <c r="CV73" s="1"/>
      <c r="CW73" s="1"/>
      <c r="CX73" s="1"/>
      <c r="CY73" s="1"/>
      <c r="CZ73" s="1"/>
      <c r="DA73" s="1"/>
      <c r="DB73" s="1"/>
      <c r="DC73" s="1"/>
      <c r="DD73" s="1"/>
      <c r="DE73" s="1"/>
      <c r="DF73" s="1"/>
      <c r="DG73" s="1"/>
      <c r="DH73" s="1"/>
      <c r="DI73" s="1"/>
      <c r="DJ73" s="1"/>
      <c r="DK73" s="1"/>
      <c r="DL73" s="1"/>
      <c r="DM73" s="1"/>
      <c r="DN73" s="1"/>
      <c r="DO73" s="1"/>
      <c r="DP73" s="1"/>
      <c r="DQ73" s="1"/>
      <c r="DR73" s="1"/>
      <c r="DS73" s="1"/>
      <c r="DT73" s="1"/>
      <c r="DU73" s="1"/>
      <c r="DV73" s="1"/>
      <c r="DW73" s="1"/>
      <c r="DX73" s="1"/>
      <c r="DY73" s="1"/>
      <c r="DZ73" s="1"/>
      <c r="EA73" s="1"/>
      <c r="EB73" s="1"/>
      <c r="EC73" s="1"/>
      <c r="ED73" s="1"/>
      <c r="EE73" s="1"/>
      <c r="EF73" s="1"/>
      <c r="EG73" s="1"/>
      <c r="EH73" s="1"/>
      <c r="EI73" s="1"/>
      <c r="EJ73" s="1"/>
      <c r="EK73" s="1"/>
      <c r="EL73" s="1"/>
      <c r="EM73" s="1"/>
      <c r="EN73" s="1"/>
      <c r="EO73" s="1"/>
      <c r="EP73" s="1"/>
      <c r="EQ73" s="1"/>
      <c r="ER73" s="1"/>
      <c r="ES73" s="1"/>
      <c r="ET73" s="1"/>
      <c r="EU73" s="1"/>
      <c r="EV73" s="1"/>
      <c r="EW73" s="1"/>
      <c r="EX73" s="1"/>
      <c r="EY73" s="1"/>
      <c r="EZ73" s="1"/>
      <c r="FA73" s="1"/>
      <c r="FB73" s="1"/>
      <c r="FC73" s="1"/>
      <c r="FD73" s="1"/>
      <c r="FE73" s="1"/>
      <c r="FF73" s="1"/>
      <c r="FG73" s="1"/>
      <c r="FH73" s="1"/>
      <c r="FI73" s="1"/>
      <c r="FJ73" s="1"/>
      <c r="FK73" s="1"/>
      <c r="FL73" s="1"/>
      <c r="FM73" s="1"/>
      <c r="FN73" s="1"/>
      <c r="FO73" s="1"/>
      <c r="FP73" s="1"/>
      <c r="FQ73" s="1"/>
      <c r="FR73" s="1"/>
      <c r="FS73" s="1"/>
      <c r="FT73" s="1"/>
      <c r="FU73" s="1"/>
      <c r="FV73" s="1"/>
      <c r="FW73" s="1"/>
      <c r="FX73" s="1"/>
      <c r="FY73" s="1"/>
      <c r="FZ73" s="1"/>
      <c r="GA73" s="1"/>
      <c r="GB73" s="1"/>
      <c r="GC73" s="1"/>
      <c r="GD73" s="1"/>
      <c r="GE73" s="1"/>
      <c r="GF73" s="1"/>
      <c r="GG73" s="1"/>
      <c r="GH73" s="1"/>
      <c r="GI73" s="1"/>
      <c r="GJ73" s="1"/>
      <c r="GK73" s="1"/>
      <c r="GL73" s="1"/>
      <c r="GM73" s="1"/>
      <c r="GN73" s="1"/>
      <c r="GO73" s="1"/>
      <c r="GP73" s="1"/>
      <c r="GQ73" s="1"/>
      <c r="GR73" s="1"/>
      <c r="GS73" s="1"/>
      <c r="GT73" s="1"/>
      <c r="GU73" s="1"/>
      <c r="GV73" s="1"/>
      <c r="GW73" s="1"/>
      <c r="GX73" s="1"/>
      <c r="GY73" s="1"/>
      <c r="GZ73" s="1"/>
      <c r="HA73" s="1"/>
      <c r="HB73" s="1"/>
      <c r="HC73" s="1"/>
      <c r="HD73" s="1"/>
      <c r="HE73" s="1"/>
      <c r="HF73" s="1"/>
      <c r="HG73" s="1"/>
      <c r="HH73" s="1"/>
      <c r="HI73" s="1"/>
      <c r="HJ73" s="1"/>
      <c r="HK73" s="1"/>
      <c r="HL73" s="1"/>
      <c r="HM73" s="1"/>
      <c r="HN73" s="1"/>
      <c r="HO73" s="1"/>
      <c r="HP73" s="1"/>
      <c r="HQ73" s="1"/>
      <c r="HR73" s="1"/>
      <c r="HS73" s="1"/>
      <c r="HT73" s="1"/>
      <c r="HU73" s="1"/>
      <c r="HV73" s="1"/>
      <c r="HW73" s="1"/>
      <c r="HX73" s="1"/>
      <c r="HY73" s="1"/>
      <c r="HZ73" s="1"/>
      <c r="IA73" s="1"/>
      <c r="IB73" s="1"/>
      <c r="IC73" s="1"/>
      <c r="ID73" s="1"/>
      <c r="IE73" s="1"/>
      <c r="IF73" s="1"/>
      <c r="IG73" s="1"/>
      <c r="IH73" s="1"/>
      <c r="II73" s="1"/>
      <c r="IJ73" s="1"/>
      <c r="IK73" s="1"/>
      <c r="IL73" s="1"/>
      <c r="IM73" s="1"/>
      <c r="IN73" s="1"/>
      <c r="IO73" s="1"/>
      <c r="IP73" s="1"/>
      <c r="IQ73" s="1"/>
      <c r="IR73" s="1"/>
      <c r="IS73" s="1"/>
      <c r="IT73" s="1"/>
      <c r="IU73" s="1"/>
      <c r="IV73" s="1"/>
      <c r="IW73" s="1"/>
      <c r="IX73" s="1"/>
      <c r="IY73" s="1"/>
      <c r="IZ73" s="1"/>
      <c r="JA73" s="1"/>
      <c r="JB73" s="1"/>
      <c r="JC73" s="1"/>
      <c r="JD73" s="1"/>
      <c r="JE73" s="1"/>
      <c r="JF73" s="1"/>
      <c r="JG73" s="1"/>
      <c r="JH73" s="1"/>
      <c r="JI73" s="1"/>
      <c r="JJ73" s="1"/>
      <c r="JK73" s="1"/>
      <c r="JL73" s="1"/>
      <c r="JM73" s="1"/>
      <c r="JN73" s="1"/>
      <c r="JO73" s="1"/>
      <c r="JP73" s="1"/>
      <c r="JQ73" s="1"/>
      <c r="JR73" s="1"/>
      <c r="JS73" s="1"/>
      <c r="JT73" s="1"/>
      <c r="JU73" s="1"/>
      <c r="JV73" s="1"/>
      <c r="JW73" s="1"/>
      <c r="JX73" s="1"/>
      <c r="JY73" s="1"/>
      <c r="JZ73" s="1"/>
      <c r="KA73" s="1"/>
      <c r="KB73" s="1"/>
      <c r="KC73" s="1"/>
      <c r="KD73" s="1"/>
      <c r="KE73" s="1"/>
      <c r="KF73" s="1"/>
      <c r="KG73" s="1"/>
      <c r="KH73" s="1"/>
      <c r="KI73" s="1"/>
      <c r="KJ73" s="1"/>
      <c r="KK73" s="1"/>
      <c r="KL73" s="1"/>
      <c r="KM73" s="1"/>
      <c r="KN73" s="1"/>
      <c r="KO73" s="1"/>
      <c r="KP73" s="1"/>
      <c r="KQ73" s="1"/>
      <c r="KR73" s="1"/>
      <c r="KS73" s="1"/>
      <c r="KT73" s="1"/>
      <c r="KU73" s="1"/>
      <c r="KV73" s="1"/>
      <c r="KW73" s="1"/>
      <c r="KX73" s="1"/>
      <c r="KY73" s="1"/>
      <c r="KZ73" s="1"/>
      <c r="LA73" s="1"/>
      <c r="LB73" s="1"/>
      <c r="LC73" s="1"/>
      <c r="LD73" s="1"/>
      <c r="LE73" s="1"/>
      <c r="LF73" s="1"/>
      <c r="LG73" s="1"/>
      <c r="LH73" s="1"/>
      <c r="LI73" s="1"/>
      <c r="LJ73" s="1"/>
      <c r="LK73" s="1"/>
      <c r="LL73" s="1"/>
      <c r="LM73" s="1"/>
      <c r="LN73" s="1"/>
      <c r="LO73" s="1"/>
      <c r="LP73" s="1"/>
      <c r="LQ73" s="1"/>
      <c r="LR73" s="1"/>
      <c r="LS73" s="1"/>
      <c r="LT73" s="1"/>
      <c r="LU73" s="1"/>
      <c r="LV73" s="1"/>
      <c r="LW73" s="1"/>
      <c r="LX73" s="1"/>
      <c r="LY73" s="1"/>
      <c r="LZ73" s="1"/>
      <c r="MA73" s="1"/>
      <c r="MB73" s="1"/>
      <c r="MC73" s="1"/>
      <c r="MD73" s="1"/>
      <c r="ME73" s="1"/>
      <c r="MF73" s="1"/>
      <c r="MG73" s="1"/>
      <c r="MH73" s="1"/>
      <c r="MI73" s="1"/>
      <c r="MJ73" s="1"/>
      <c r="MK73" s="1"/>
      <c r="ML73" s="1"/>
      <c r="MM73" s="1"/>
      <c r="MN73" s="1"/>
      <c r="MO73" s="1"/>
      <c r="MP73" s="1"/>
      <c r="MQ73" s="1"/>
      <c r="MR73" s="1"/>
      <c r="MS73" s="1"/>
      <c r="MT73" s="1"/>
      <c r="MU73" s="1"/>
      <c r="MV73" s="1"/>
      <c r="MW73" s="1"/>
      <c r="MX73" s="1"/>
      <c r="MY73" s="1"/>
      <c r="MZ73" s="1"/>
      <c r="NA73" s="1"/>
      <c r="NB73" s="1"/>
      <c r="NC73" s="1"/>
      <c r="ND73" s="1"/>
      <c r="NE73" s="1"/>
      <c r="NF73" s="1"/>
      <c r="NG73" s="1"/>
      <c r="NH73" s="1"/>
      <c r="NI73" s="1"/>
      <c r="NJ73" s="1"/>
      <c r="NK73" s="1"/>
      <c r="NL73" s="1"/>
      <c r="NM73" s="1"/>
      <c r="NN73" s="1"/>
      <c r="NO73" s="1"/>
      <c r="NP73" s="1"/>
      <c r="NQ73" s="1"/>
      <c r="NR73" s="1"/>
      <c r="NS73" s="1"/>
      <c r="NT73" s="1"/>
      <c r="NU73" s="1"/>
      <c r="NV73" s="1"/>
      <c r="NW73" s="1"/>
      <c r="NX73" s="1"/>
      <c r="NY73" s="1"/>
      <c r="NZ73" s="1"/>
      <c r="OA73" s="1"/>
      <c r="OB73" s="1"/>
      <c r="OC73" s="1"/>
      <c r="OD73" s="1"/>
      <c r="OE73" s="1"/>
      <c r="OF73" s="1"/>
      <c r="OG73" s="1"/>
      <c r="OH73" s="1"/>
      <c r="OI73" s="1"/>
      <c r="OJ73" s="1"/>
      <c r="OK73" s="1"/>
      <c r="OL73" s="1"/>
      <c r="OM73" s="1"/>
      <c r="ON73" s="1"/>
      <c r="OO73" s="1"/>
      <c r="OP73" s="1"/>
      <c r="OQ73" s="1"/>
      <c r="OR73" s="1"/>
      <c r="OS73" s="1"/>
      <c r="OT73" s="1"/>
      <c r="OU73" s="1"/>
      <c r="OV73" s="1"/>
      <c r="OW73" s="1"/>
      <c r="OX73" s="1"/>
      <c r="OY73" s="1"/>
      <c r="OZ73" s="1"/>
      <c r="PA73" s="1"/>
      <c r="PB73" s="1"/>
      <c r="PC73" s="1"/>
      <c r="PD73" s="1"/>
      <c r="PE73" s="1"/>
      <c r="PF73" s="1"/>
      <c r="PG73" s="1"/>
      <c r="PH73" s="1"/>
      <c r="PI73" s="1"/>
      <c r="PJ73" s="1"/>
      <c r="PK73" s="1"/>
      <c r="PL73" s="1"/>
      <c r="PM73" s="1"/>
      <c r="PN73" s="1"/>
      <c r="PO73" s="1"/>
      <c r="PP73" s="1"/>
      <c r="PQ73" s="1"/>
      <c r="PR73" s="1"/>
      <c r="PS73" s="1"/>
      <c r="PT73" s="1"/>
      <c r="PU73" s="1"/>
      <c r="PV73" s="1"/>
      <c r="PW73" s="1"/>
      <c r="PX73" s="1"/>
      <c r="PY73" s="1"/>
      <c r="PZ73" s="1"/>
      <c r="QA73" s="1"/>
      <c r="QB73" s="1"/>
      <c r="QC73" s="1"/>
      <c r="QD73" s="1"/>
      <c r="QE73" s="1"/>
      <c r="QF73" s="1"/>
      <c r="QG73" s="1"/>
      <c r="QH73" s="1"/>
      <c r="QI73" s="1"/>
      <c r="QJ73" s="1"/>
      <c r="QK73" s="1"/>
      <c r="QL73" s="1"/>
      <c r="QM73" s="1"/>
      <c r="QN73" s="1"/>
      <c r="QO73" s="1"/>
      <c r="QP73" s="1"/>
      <c r="QQ73" s="1"/>
      <c r="QR73" s="1"/>
      <c r="QS73" s="1"/>
      <c r="QT73" s="1"/>
      <c r="QU73" s="1"/>
      <c r="QV73" s="1"/>
      <c r="QW73" s="1"/>
      <c r="QX73" s="1"/>
      <c r="QY73" s="1"/>
      <c r="QZ73" s="1"/>
      <c r="RA73" s="1"/>
      <c r="RB73" s="1"/>
      <c r="RC73" s="1"/>
      <c r="RD73" s="1"/>
      <c r="RE73" s="1"/>
      <c r="RF73" s="1"/>
      <c r="RG73" s="1"/>
      <c r="RH73" s="1"/>
      <c r="RI73" s="1"/>
      <c r="RJ73" s="1"/>
      <c r="RK73" s="1"/>
      <c r="RL73" s="1"/>
      <c r="RM73" s="1"/>
      <c r="RN73" s="1"/>
      <c r="RO73" s="1"/>
      <c r="RP73" s="1"/>
      <c r="RQ73" s="1"/>
      <c r="RR73" s="1"/>
      <c r="RS73" s="1"/>
      <c r="RT73" s="1"/>
      <c r="RU73" s="1"/>
      <c r="RV73" s="1"/>
      <c r="RW73" s="1"/>
      <c r="RX73" s="1"/>
      <c r="RY73" s="1"/>
      <c r="RZ73" s="1"/>
      <c r="SA73" s="1"/>
      <c r="SB73" s="1"/>
      <c r="SC73" s="1"/>
      <c r="SD73" s="1"/>
      <c r="SE73" s="1"/>
      <c r="SF73" s="1"/>
      <c r="SG73" s="1"/>
      <c r="SH73" s="1"/>
      <c r="SI73" s="1"/>
      <c r="SJ73" s="1"/>
      <c r="SK73" s="1"/>
      <c r="SL73" s="1"/>
      <c r="SM73" s="1"/>
      <c r="SN73" s="1"/>
      <c r="SO73" s="1"/>
      <c r="SP73" s="1"/>
      <c r="SQ73" s="1"/>
      <c r="SR73" s="1"/>
      <c r="SS73" s="1"/>
      <c r="ST73" s="1"/>
      <c r="SU73" s="1"/>
      <c r="SV73" s="1"/>
      <c r="SW73" s="1"/>
      <c r="SX73" s="1"/>
      <c r="SY73" s="1"/>
      <c r="SZ73" s="1"/>
      <c r="TA73" s="1"/>
      <c r="TB73" s="1"/>
      <c r="TC73" s="1"/>
      <c r="TD73" s="1"/>
      <c r="TE73" s="1"/>
      <c r="TF73" s="1"/>
      <c r="TG73" s="1"/>
      <c r="TH73" s="1"/>
      <c r="TI73" s="1"/>
      <c r="TJ73" s="1"/>
      <c r="TK73" s="1"/>
      <c r="TL73" s="1"/>
      <c r="TM73" s="1"/>
      <c r="TN73" s="1"/>
      <c r="TO73" s="1"/>
      <c r="TP73" s="1"/>
      <c r="TQ73" s="1"/>
      <c r="TR73" s="1"/>
      <c r="TS73" s="1"/>
      <c r="TT73" s="1"/>
      <c r="TU73" s="1"/>
      <c r="TV73" s="1"/>
      <c r="TW73" s="1"/>
      <c r="TX73" s="1"/>
      <c r="TY73" s="1"/>
      <c r="TZ73" s="1"/>
      <c r="UA73" s="1"/>
      <c r="UB73" s="1"/>
      <c r="UC73" s="1"/>
      <c r="UD73" s="1"/>
      <c r="UE73" s="1"/>
      <c r="UF73" s="1"/>
      <c r="UG73" s="1"/>
      <c r="UH73" s="1"/>
      <c r="UI73" s="1"/>
      <c r="UJ73" s="1"/>
      <c r="UK73" s="1"/>
      <c r="UL73" s="1"/>
      <c r="UM73" s="1"/>
      <c r="UN73" s="1"/>
      <c r="UO73" s="1"/>
      <c r="UP73" s="1"/>
      <c r="UQ73" s="1"/>
      <c r="UR73" s="1"/>
      <c r="US73" s="1"/>
      <c r="UT73" s="1"/>
      <c r="UU73" s="1"/>
      <c r="UV73" s="1"/>
      <c r="UW73" s="1"/>
      <c r="UX73" s="1"/>
      <c r="UY73" s="1"/>
      <c r="UZ73" s="1"/>
      <c r="VA73" s="1"/>
      <c r="VB73" s="1"/>
      <c r="VC73" s="1"/>
      <c r="VD73" s="1"/>
      <c r="VE73" s="1"/>
      <c r="VF73" s="1"/>
      <c r="VG73" s="1"/>
      <c r="VH73" s="1"/>
      <c r="VI73" s="1"/>
      <c r="VJ73" s="1"/>
      <c r="VK73" s="1"/>
      <c r="VL73" s="1"/>
      <c r="VM73" s="1"/>
      <c r="VN73" s="1"/>
      <c r="VO73" s="1"/>
      <c r="VP73" s="1"/>
      <c r="VQ73" s="1"/>
      <c r="VR73" s="1"/>
      <c r="VS73" s="1"/>
      <c r="VT73" s="1"/>
      <c r="VU73" s="1"/>
      <c r="VV73" s="1"/>
      <c r="VW73" s="1"/>
      <c r="VX73" s="1"/>
      <c r="VY73" s="1"/>
      <c r="VZ73" s="1"/>
      <c r="WA73" s="1"/>
      <c r="WB73" s="1"/>
      <c r="WC73" s="1"/>
      <c r="WD73" s="1"/>
      <c r="WE73" s="1"/>
      <c r="WF73" s="1"/>
      <c r="WG73" s="1"/>
      <c r="WH73" s="1"/>
      <c r="WI73" s="1"/>
      <c r="WJ73" s="1"/>
      <c r="WK73" s="1"/>
      <c r="WL73" s="1"/>
      <c r="WM73" s="1"/>
      <c r="WN73" s="1"/>
      <c r="WO73" s="1"/>
      <c r="WP73" s="1"/>
      <c r="WQ73" s="1"/>
      <c r="WR73" s="1"/>
      <c r="WS73" s="1"/>
      <c r="WT73" s="1"/>
      <c r="WU73" s="1"/>
      <c r="WV73" s="1"/>
      <c r="WW73" s="1"/>
      <c r="WX73" s="1"/>
      <c r="WY73" s="1"/>
      <c r="WZ73" s="1"/>
      <c r="XA73" s="1"/>
      <c r="XB73" s="1"/>
      <c r="XC73" s="1"/>
      <c r="XD73" s="1"/>
      <c r="XE73" s="1"/>
      <c r="XF73" s="1"/>
      <c r="XG73" s="1"/>
      <c r="XH73" s="1"/>
      <c r="XI73" s="1"/>
      <c r="XJ73" s="1"/>
      <c r="XK73" s="1"/>
      <c r="XL73" s="1"/>
      <c r="XM73" s="1"/>
      <c r="XN73" s="1"/>
      <c r="XO73" s="1"/>
      <c r="XP73" s="1"/>
      <c r="XQ73" s="1"/>
      <c r="XR73" s="1"/>
      <c r="XS73" s="1"/>
      <c r="XT73" s="1"/>
      <c r="XU73" s="1"/>
      <c r="XV73" s="1"/>
      <c r="XW73" s="1"/>
      <c r="XX73" s="1"/>
      <c r="XY73" s="1"/>
      <c r="XZ73" s="1"/>
      <c r="YA73" s="1"/>
      <c r="YB73" s="1"/>
      <c r="YC73" s="1"/>
      <c r="YD73" s="1"/>
      <c r="YE73" s="1"/>
      <c r="YF73" s="1"/>
      <c r="YG73" s="1"/>
      <c r="YH73" s="1"/>
      <c r="YI73" s="1"/>
      <c r="YJ73" s="1"/>
      <c r="YK73" s="1"/>
      <c r="YL73" s="1"/>
      <c r="YM73" s="1"/>
      <c r="YN73" s="1"/>
      <c r="YO73" s="1"/>
      <c r="YP73" s="1"/>
      <c r="YQ73" s="1"/>
      <c r="YR73" s="1"/>
      <c r="YS73" s="1"/>
      <c r="YT73" s="1"/>
      <c r="YU73" s="1"/>
      <c r="YV73" s="1"/>
      <c r="YW73" s="1"/>
      <c r="YX73" s="1"/>
      <c r="YY73" s="1"/>
      <c r="YZ73" s="1"/>
      <c r="ZA73" s="1"/>
      <c r="ZB73" s="1"/>
      <c r="ZC73" s="1"/>
      <c r="ZD73" s="1"/>
      <c r="ZE73" s="1"/>
      <c r="ZF73" s="1"/>
      <c r="ZG73" s="1"/>
      <c r="ZH73" s="1"/>
      <c r="ZI73" s="1"/>
      <c r="ZJ73" s="1"/>
      <c r="ZK73" s="1"/>
      <c r="ZL73" s="1"/>
      <c r="ZM73" s="1"/>
      <c r="ZN73" s="1"/>
      <c r="ZO73" s="1"/>
      <c r="ZP73" s="1"/>
      <c r="ZQ73" s="1"/>
      <c r="ZR73" s="1"/>
      <c r="ZS73" s="1"/>
      <c r="ZT73" s="1"/>
      <c r="ZU73" s="1"/>
      <c r="ZV73" s="1"/>
      <c r="ZW73" s="1"/>
      <c r="ZX73" s="1"/>
      <c r="ZY73" s="1"/>
      <c r="ZZ73" s="1"/>
      <c r="AAA73" s="1"/>
      <c r="AAB73" s="1"/>
      <c r="AAC73" s="1"/>
      <c r="AAD73" s="1"/>
      <c r="AAE73" s="1"/>
      <c r="AAF73" s="1"/>
      <c r="AAG73" s="1"/>
      <c r="AAH73" s="1"/>
      <c r="AAI73" s="1"/>
      <c r="AAJ73" s="1"/>
      <c r="AAK73" s="1"/>
      <c r="AAL73" s="1"/>
      <c r="AAM73" s="1"/>
      <c r="AAN73" s="1"/>
      <c r="AAO73" s="1"/>
      <c r="AAP73" s="1"/>
      <c r="AAQ73" s="1"/>
      <c r="AAR73" s="1"/>
      <c r="AAS73" s="1"/>
      <c r="AAT73" s="1"/>
      <c r="AAU73" s="1"/>
      <c r="AAV73" s="1"/>
      <c r="AAW73" s="1"/>
      <c r="AAX73" s="1"/>
      <c r="AAY73" s="1"/>
      <c r="AAZ73" s="1"/>
      <c r="ABA73" s="1"/>
      <c r="ABB73" s="1"/>
      <c r="ABC73" s="1"/>
      <c r="ABD73" s="1"/>
      <c r="ABE73" s="1"/>
      <c r="ABF73" s="1"/>
      <c r="ABG73" s="1"/>
      <c r="ABH73" s="1"/>
      <c r="ABI73" s="1"/>
      <c r="ABJ73" s="1"/>
      <c r="ABK73" s="1"/>
      <c r="ABL73" s="1"/>
      <c r="ABM73" s="1"/>
      <c r="ABN73" s="1"/>
      <c r="ABO73" s="1"/>
      <c r="ABP73" s="1"/>
      <c r="ABQ73" s="1"/>
      <c r="ABR73" s="1"/>
      <c r="ABS73" s="1"/>
      <c r="ABT73" s="1"/>
      <c r="ABU73" s="1"/>
      <c r="ABV73" s="1"/>
      <c r="ABW73" s="1"/>
      <c r="ABX73" s="1"/>
      <c r="ABY73" s="1"/>
      <c r="ABZ73" s="1"/>
      <c r="ACA73" s="1"/>
      <c r="ACB73" s="1"/>
      <c r="ACC73" s="1"/>
      <c r="ACD73" s="1"/>
      <c r="ACE73" s="1"/>
      <c r="ACF73" s="1"/>
      <c r="ACG73" s="1"/>
      <c r="ACH73" s="1"/>
      <c r="ACI73" s="1"/>
      <c r="ACJ73" s="1"/>
      <c r="ACK73" s="1"/>
      <c r="ACL73" s="1"/>
      <c r="ACM73" s="1"/>
      <c r="ACN73" s="1"/>
      <c r="ACO73" s="1"/>
      <c r="ACP73" s="1"/>
      <c r="ACQ73" s="1"/>
      <c r="ACR73" s="1"/>
      <c r="ACS73" s="1"/>
      <c r="ACT73" s="1"/>
      <c r="ACU73" s="1"/>
      <c r="ACV73" s="1"/>
      <c r="ACW73" s="1"/>
      <c r="ACX73" s="1"/>
      <c r="ACY73" s="1"/>
      <c r="ACZ73" s="1"/>
      <c r="ADA73" s="1"/>
      <c r="ADB73" s="1"/>
      <c r="ADC73" s="1"/>
      <c r="ADD73" s="1"/>
      <c r="ADE73" s="1"/>
      <c r="ADF73" s="1"/>
      <c r="ADG73" s="1"/>
      <c r="ADH73" s="1"/>
      <c r="ADI73" s="1"/>
      <c r="ADJ73" s="1"/>
      <c r="ADK73" s="1"/>
      <c r="ADL73" s="1"/>
      <c r="ADM73" s="1"/>
      <c r="ADN73" s="1"/>
      <c r="ADO73" s="1"/>
      <c r="ADP73" s="1"/>
      <c r="ADQ73" s="1"/>
      <c r="ADR73" s="1"/>
      <c r="ADS73" s="1"/>
      <c r="ADT73" s="1"/>
      <c r="ADU73" s="1"/>
      <c r="ADV73" s="1"/>
      <c r="ADW73" s="1"/>
      <c r="ADX73" s="1"/>
      <c r="ADY73" s="1"/>
      <c r="ADZ73" s="1"/>
      <c r="AEA73" s="1"/>
      <c r="AEB73" s="1"/>
      <c r="AEC73" s="1"/>
      <c r="AED73" s="1"/>
      <c r="AEE73" s="1"/>
      <c r="AEF73" s="1"/>
      <c r="AEG73" s="1"/>
      <c r="AEH73" s="1"/>
      <c r="AEI73" s="1"/>
      <c r="AEJ73" s="1"/>
      <c r="AEK73" s="1"/>
      <c r="AEL73" s="1"/>
      <c r="AEM73" s="1"/>
      <c r="AEN73" s="1"/>
      <c r="AEO73" s="1"/>
      <c r="AEP73" s="1"/>
      <c r="AEQ73" s="1"/>
      <c r="AER73" s="1"/>
      <c r="AES73" s="1"/>
      <c r="AET73" s="1"/>
      <c r="AEU73" s="1"/>
      <c r="AEV73" s="1"/>
      <c r="AEW73" s="1"/>
      <c r="AEX73" s="1"/>
      <c r="AEY73" s="1"/>
      <c r="AEZ73" s="1"/>
      <c r="AFA73" s="1"/>
      <c r="AFB73" s="1"/>
      <c r="AFC73" s="1"/>
      <c r="AFD73" s="1"/>
      <c r="AFE73" s="1"/>
      <c r="AFF73" s="1"/>
      <c r="AFG73" s="1"/>
      <c r="AFH73" s="1"/>
      <c r="AFI73" s="1"/>
      <c r="AFJ73" s="1"/>
      <c r="AFK73" s="1"/>
      <c r="AFL73" s="1"/>
      <c r="AFM73" s="1"/>
      <c r="AFN73" s="1"/>
      <c r="AFO73" s="1"/>
      <c r="AFP73" s="1"/>
      <c r="AFQ73" s="1"/>
      <c r="AFR73" s="1"/>
      <c r="AFS73" s="1"/>
      <c r="AFT73" s="1"/>
      <c r="AFU73" s="1"/>
      <c r="AFV73" s="1"/>
      <c r="AFW73" s="1"/>
      <c r="AFX73" s="1"/>
      <c r="AFY73" s="1"/>
      <c r="AFZ73" s="1"/>
      <c r="AGA73" s="1"/>
      <c r="AGB73" s="1"/>
      <c r="AGC73" s="1"/>
      <c r="AGD73" s="1"/>
      <c r="AGE73" s="1"/>
      <c r="AGF73" s="1"/>
      <c r="AGG73" s="1"/>
      <c r="AGH73" s="1"/>
      <c r="AGI73" s="1"/>
      <c r="AGJ73" s="1"/>
      <c r="AGK73" s="1"/>
      <c r="AGL73" s="1"/>
      <c r="AGM73" s="1"/>
      <c r="AGN73" s="1"/>
      <c r="AGO73" s="1"/>
      <c r="AGP73" s="1"/>
      <c r="AGQ73" s="1"/>
      <c r="AGR73" s="1"/>
      <c r="AGS73" s="1"/>
      <c r="AGT73" s="1"/>
      <c r="AGU73" s="1"/>
      <c r="AGV73" s="1"/>
      <c r="AGW73" s="1"/>
      <c r="AGX73" s="1"/>
      <c r="AGY73" s="1"/>
      <c r="AGZ73" s="1"/>
      <c r="AHA73" s="1"/>
      <c r="AHB73" s="1"/>
      <c r="AHC73" s="1"/>
      <c r="AHD73" s="1"/>
      <c r="AHE73" s="1"/>
      <c r="AHF73" s="1"/>
      <c r="AHG73" s="1"/>
      <c r="AHH73" s="1"/>
      <c r="AHI73" s="1"/>
      <c r="AHJ73" s="1"/>
      <c r="AHK73" s="1"/>
      <c r="AHL73" s="1"/>
      <c r="AHM73" s="1"/>
      <c r="AHN73" s="1"/>
      <c r="AHO73" s="1"/>
      <c r="AHP73" s="1"/>
      <c r="AHQ73" s="1"/>
      <c r="AHR73" s="1"/>
      <c r="AHS73" s="1"/>
      <c r="AHT73" s="1"/>
      <c r="AHU73" s="1"/>
      <c r="AHV73" s="1"/>
      <c r="AHW73" s="1"/>
      <c r="AHX73" s="1"/>
      <c r="AHY73" s="1"/>
      <c r="AHZ73" s="1"/>
      <c r="AIA73" s="1"/>
      <c r="AIB73" s="1"/>
      <c r="AIC73" s="1"/>
      <c r="AID73" s="1"/>
      <c r="AIE73" s="1"/>
      <c r="AIF73" s="1"/>
      <c r="AIG73" s="1"/>
      <c r="AIH73" s="1"/>
      <c r="AII73" s="1"/>
      <c r="AIJ73" s="1"/>
      <c r="AIK73" s="1"/>
      <c r="AIL73" s="1"/>
      <c r="AIM73" s="1"/>
      <c r="AIN73" s="1"/>
      <c r="AIO73" s="1"/>
      <c r="AIP73" s="1"/>
      <c r="AIQ73" s="1"/>
      <c r="AIR73" s="1"/>
      <c r="AIS73" s="1"/>
      <c r="AIT73" s="1"/>
      <c r="AIU73" s="1"/>
      <c r="AIV73" s="1"/>
      <c r="AIW73" s="1"/>
      <c r="AIX73" s="1"/>
      <c r="AIY73" s="1"/>
      <c r="AIZ73" s="1"/>
      <c r="AJA73" s="1"/>
      <c r="AJB73" s="1"/>
      <c r="AJC73" s="1"/>
      <c r="AJD73" s="1"/>
      <c r="AJE73" s="1"/>
      <c r="AJF73" s="1"/>
      <c r="AJG73" s="1"/>
      <c r="AJH73" s="1"/>
      <c r="AJI73" s="1"/>
      <c r="AJJ73" s="1"/>
      <c r="AJK73" s="1"/>
      <c r="AJL73" s="1"/>
      <c r="AJM73" s="1"/>
      <c r="AJN73" s="1"/>
      <c r="AJO73" s="1"/>
      <c r="AJP73" s="1"/>
      <c r="AJQ73" s="1"/>
      <c r="AJR73" s="1"/>
      <c r="AJS73" s="1"/>
      <c r="AJT73" s="1"/>
      <c r="AJU73" s="1"/>
      <c r="AJV73" s="1"/>
      <c r="AJW73" s="1"/>
      <c r="AJX73" s="1"/>
      <c r="AJY73" s="1"/>
      <c r="AJZ73" s="1"/>
      <c r="AKA73" s="1"/>
      <c r="AKB73" s="1"/>
      <c r="AKC73" s="1"/>
      <c r="AKD73" s="1"/>
      <c r="AKE73" s="1"/>
      <c r="AKF73" s="1"/>
      <c r="AKG73" s="1"/>
      <c r="AKH73" s="1"/>
      <c r="AKI73" s="1"/>
      <c r="AKJ73" s="1"/>
      <c r="AKK73" s="1"/>
      <c r="AKL73" s="1"/>
      <c r="AKM73" s="1"/>
      <c r="AKN73" s="1"/>
      <c r="AKO73" s="1"/>
      <c r="AKP73" s="1"/>
      <c r="AKQ73" s="1"/>
      <c r="AKR73" s="1"/>
      <c r="AKS73" s="1"/>
      <c r="AKT73" s="1"/>
      <c r="AKU73" s="1"/>
      <c r="AKV73" s="1"/>
      <c r="AKW73" s="1"/>
      <c r="AKX73" s="1"/>
      <c r="AKY73" s="1"/>
      <c r="AKZ73" s="1"/>
      <c r="ALA73" s="1"/>
      <c r="ALB73" s="1"/>
      <c r="ALC73" s="1"/>
      <c r="ALD73" s="1"/>
      <c r="ALE73" s="1"/>
      <c r="ALF73" s="1"/>
      <c r="ALG73" s="1"/>
      <c r="ALH73" s="1"/>
      <c r="ALI73" s="1"/>
      <c r="ALJ73" s="1"/>
      <c r="ALK73" s="1"/>
      <c r="ALL73" s="1"/>
      <c r="ALM73" s="1"/>
      <c r="ALN73" s="1"/>
      <c r="ALO73" s="1"/>
      <c r="ALP73" s="1"/>
      <c r="ALQ73" s="1"/>
      <c r="ALR73" s="1"/>
      <c r="ALS73" s="1"/>
      <c r="ALT73" s="1"/>
      <c r="ALU73" s="1"/>
      <c r="ALV73" s="1"/>
      <c r="ALW73" s="1"/>
      <c r="ALX73" s="1"/>
      <c r="ALY73" s="1"/>
      <c r="ALZ73" s="1"/>
      <c r="AMA73" s="1"/>
      <c r="AMB73" s="1"/>
      <c r="AMC73" s="1"/>
      <c r="AMD73" s="1"/>
      <c r="AME73" s="1"/>
      <c r="AMF73" s="1"/>
      <c r="AMG73" s="1"/>
      <c r="AMH73" s="1"/>
      <c r="AMI73" s="1"/>
      <c r="AMJ73" s="1"/>
      <c r="AMK73" s="1"/>
      <c r="AML73" s="1"/>
      <c r="AMM73" s="1"/>
      <c r="AMN73" s="1"/>
      <c r="AMO73" s="1"/>
      <c r="AMP73" s="1"/>
      <c r="AMQ73" s="1"/>
      <c r="AMR73" s="1"/>
      <c r="AMS73" s="1"/>
      <c r="AMT73" s="1"/>
      <c r="AMU73" s="1"/>
      <c r="AMV73" s="1"/>
      <c r="AMW73" s="1"/>
      <c r="AMX73" s="1"/>
      <c r="AMY73" s="1"/>
      <c r="AMZ73" s="1"/>
      <c r="ANA73" s="1"/>
      <c r="ANB73" s="1"/>
      <c r="ANC73" s="1"/>
      <c r="AND73" s="1"/>
      <c r="ANE73" s="1"/>
      <c r="ANF73" s="1"/>
      <c r="ANG73" s="1"/>
      <c r="ANH73" s="1"/>
      <c r="ANI73" s="1"/>
      <c r="ANJ73" s="1"/>
      <c r="ANK73" s="1"/>
      <c r="ANL73" s="1"/>
      <c r="ANM73" s="1"/>
      <c r="ANN73" s="1"/>
      <c r="ANO73" s="1"/>
      <c r="ANP73" s="1"/>
      <c r="ANQ73" s="1"/>
      <c r="ANR73" s="1"/>
      <c r="ANS73" s="1"/>
      <c r="ANT73" s="1"/>
      <c r="ANU73" s="1"/>
      <c r="ANV73" s="1"/>
      <c r="ANW73" s="1"/>
      <c r="ANX73" s="1"/>
      <c r="ANY73" s="1"/>
      <c r="ANZ73" s="1"/>
      <c r="AOA73" s="1"/>
      <c r="AOB73" s="1"/>
      <c r="AOC73" s="1"/>
      <c r="AOD73" s="1"/>
      <c r="AOE73" s="1"/>
      <c r="AOF73" s="1"/>
      <c r="AOG73" s="1"/>
      <c r="AOH73" s="1"/>
      <c r="AOI73" s="1"/>
      <c r="AOJ73" s="1"/>
      <c r="AOK73" s="1"/>
      <c r="AOL73" s="1"/>
      <c r="AOM73" s="1"/>
      <c r="AON73" s="1"/>
      <c r="AOO73" s="1"/>
      <c r="AOP73" s="1"/>
      <c r="AOQ73" s="1"/>
      <c r="AOR73" s="1"/>
      <c r="AOS73" s="1"/>
      <c r="AOT73" s="1"/>
      <c r="AOU73" s="1"/>
      <c r="AOV73" s="1"/>
      <c r="AOW73" s="1"/>
      <c r="AOX73" s="1"/>
      <c r="AOY73" s="1"/>
      <c r="AOZ73" s="1"/>
      <c r="APA73" s="1"/>
      <c r="APB73" s="1"/>
      <c r="APC73" s="1"/>
      <c r="APD73" s="1"/>
      <c r="APE73" s="1"/>
      <c r="APF73" s="1"/>
      <c r="APG73" s="1"/>
      <c r="APH73" s="1"/>
      <c r="API73" s="1"/>
      <c r="APJ73" s="1"/>
      <c r="APK73" s="1"/>
      <c r="APL73" s="1"/>
      <c r="APM73" s="1"/>
      <c r="APN73" s="1"/>
      <c r="APO73" s="1"/>
      <c r="APP73" s="1"/>
      <c r="APQ73" s="1"/>
      <c r="APR73" s="1"/>
      <c r="APS73" s="1"/>
      <c r="APT73" s="1"/>
      <c r="APU73" s="1"/>
      <c r="APV73" s="1"/>
      <c r="APW73" s="1"/>
      <c r="APX73" s="1"/>
      <c r="APY73" s="1"/>
      <c r="APZ73" s="1"/>
      <c r="AQA73" s="1"/>
      <c r="AQB73" s="1"/>
      <c r="AQC73" s="1"/>
      <c r="AQD73" s="1"/>
      <c r="AQE73" s="1"/>
      <c r="AQF73" s="1"/>
      <c r="AQG73" s="1"/>
      <c r="AQH73" s="1"/>
      <c r="AQI73" s="1"/>
      <c r="AQJ73" s="1"/>
      <c r="AQK73" s="1"/>
      <c r="AQL73" s="1"/>
      <c r="AQM73" s="1"/>
      <c r="AQN73" s="1"/>
      <c r="AQO73" s="1"/>
      <c r="AQP73" s="1"/>
      <c r="AQQ73" s="1"/>
      <c r="AQR73" s="1"/>
      <c r="AQS73" s="1"/>
      <c r="AQT73" s="1"/>
      <c r="AQU73" s="1"/>
      <c r="AQV73" s="1"/>
      <c r="AQW73" s="1"/>
      <c r="AQX73" s="1"/>
      <c r="AQY73" s="1"/>
      <c r="AQZ73" s="1"/>
      <c r="ARA73" s="1"/>
      <c r="ARB73" s="1"/>
      <c r="ARC73" s="1"/>
      <c r="ARD73" s="1"/>
      <c r="ARE73" s="1"/>
      <c r="ARF73" s="1"/>
      <c r="ARG73" s="1"/>
      <c r="ARH73" s="1"/>
      <c r="ARI73" s="1"/>
      <c r="ARJ73" s="1"/>
      <c r="ARK73" s="1"/>
      <c r="ARL73" s="1"/>
      <c r="ARM73" s="1"/>
      <c r="ARN73" s="1"/>
      <c r="ARO73" s="1"/>
      <c r="ARP73" s="1"/>
      <c r="ARQ73" s="1"/>
      <c r="ARR73" s="1"/>
      <c r="ARS73" s="1"/>
      <c r="ART73" s="1"/>
      <c r="ARU73" s="1"/>
      <c r="ARV73" s="1"/>
      <c r="ARW73" s="1"/>
      <c r="ARX73" s="1"/>
      <c r="ARY73" s="1"/>
      <c r="ARZ73" s="1"/>
      <c r="ASA73" s="1"/>
      <c r="ASB73" s="1"/>
      <c r="ASC73" s="1"/>
      <c r="ASD73" s="1"/>
      <c r="ASE73" s="1"/>
      <c r="ASF73" s="1"/>
      <c r="ASG73" s="1"/>
      <c r="ASH73" s="1"/>
      <c r="ASI73" s="1"/>
      <c r="ASJ73" s="1"/>
      <c r="ASK73" s="1"/>
      <c r="ASL73" s="1"/>
      <c r="ASM73" s="1"/>
      <c r="ASN73" s="1"/>
      <c r="ASO73" s="1"/>
      <c r="ASP73" s="1"/>
      <c r="ASQ73" s="1"/>
      <c r="ASR73" s="1"/>
      <c r="ASS73" s="1"/>
      <c r="AST73" s="1"/>
      <c r="ASU73" s="1"/>
      <c r="ASV73" s="1"/>
      <c r="ASW73" s="1"/>
      <c r="ASX73" s="1"/>
      <c r="ASY73" s="1"/>
      <c r="ASZ73" s="1"/>
      <c r="ATA73" s="1"/>
      <c r="ATB73" s="1"/>
      <c r="ATC73" s="1"/>
      <c r="ATD73" s="1"/>
      <c r="ATE73" s="1"/>
      <c r="ATF73" s="1"/>
      <c r="ATG73" s="1"/>
      <c r="ATH73" s="1"/>
      <c r="ATI73" s="1"/>
      <c r="ATJ73" s="1"/>
      <c r="ATK73" s="1"/>
      <c r="ATL73" s="1"/>
      <c r="ATM73" s="1"/>
      <c r="ATN73" s="1"/>
      <c r="ATO73" s="1"/>
      <c r="ATP73" s="1"/>
      <c r="ATQ73" s="1"/>
      <c r="ATR73" s="1"/>
      <c r="ATS73" s="1"/>
      <c r="ATT73" s="1"/>
      <c r="ATU73" s="1"/>
      <c r="ATV73" s="1"/>
      <c r="ATW73" s="1"/>
      <c r="ATX73" s="1"/>
      <c r="ATY73" s="1"/>
      <c r="ATZ73" s="1"/>
      <c r="AUA73" s="1"/>
      <c r="AUB73" s="1"/>
      <c r="AUC73" s="1"/>
      <c r="AUD73" s="1"/>
      <c r="AUE73" s="1"/>
      <c r="AUF73" s="1"/>
      <c r="AUG73" s="1"/>
      <c r="AUH73" s="1"/>
      <c r="AUI73" s="1"/>
      <c r="AUJ73" s="1"/>
      <c r="AUK73" s="1"/>
      <c r="AUL73" s="1"/>
      <c r="AUM73" s="1"/>
      <c r="AUN73" s="1"/>
      <c r="AUO73" s="1"/>
      <c r="AUP73" s="1"/>
      <c r="AUQ73" s="1"/>
      <c r="AUR73" s="1"/>
      <c r="AUS73" s="1"/>
      <c r="AUT73" s="1"/>
      <c r="AUU73" s="1"/>
      <c r="AUV73" s="1"/>
      <c r="AUW73" s="1"/>
      <c r="AUX73" s="1"/>
      <c r="AUY73" s="1"/>
      <c r="AUZ73" s="1"/>
      <c r="AVA73" s="1"/>
      <c r="AVB73" s="1"/>
      <c r="AVC73" s="1"/>
      <c r="AVD73" s="1"/>
      <c r="AVE73" s="1"/>
      <c r="AVF73" s="1"/>
      <c r="AVG73" s="1"/>
      <c r="AVH73" s="1"/>
      <c r="AVI73" s="1"/>
      <c r="AVJ73" s="1"/>
      <c r="AVK73" s="1"/>
      <c r="AVL73" s="1"/>
      <c r="AVM73" s="1"/>
      <c r="AVN73" s="1"/>
      <c r="AVO73" s="1"/>
      <c r="AVP73" s="1"/>
      <c r="AVQ73" s="1"/>
      <c r="AVR73" s="1"/>
      <c r="AVS73" s="1"/>
      <c r="AVT73" s="1"/>
      <c r="AVU73" s="1"/>
      <c r="AVV73" s="1"/>
      <c r="AVW73" s="1"/>
      <c r="AVX73" s="1"/>
      <c r="AVY73" s="1"/>
      <c r="AVZ73" s="1"/>
      <c r="AWA73" s="1"/>
      <c r="AWB73" s="1"/>
      <c r="AWC73" s="1"/>
      <c r="AWD73" s="1"/>
      <c r="AWE73" s="1"/>
      <c r="AWF73" s="1"/>
      <c r="AWG73" s="1"/>
      <c r="AWH73" s="1"/>
      <c r="AWI73" s="1"/>
      <c r="AWJ73" s="1"/>
      <c r="AWK73" s="1"/>
      <c r="AWL73" s="1"/>
      <c r="AWM73" s="1"/>
      <c r="AWN73" s="1"/>
      <c r="AWO73" s="1"/>
      <c r="AWP73" s="1"/>
      <c r="AWQ73" s="1"/>
      <c r="AWR73" s="1"/>
      <c r="AWS73" s="1"/>
      <c r="AWT73" s="1"/>
      <c r="AWU73" s="1"/>
      <c r="AWV73" s="1"/>
      <c r="AWW73" s="1"/>
      <c r="AWX73" s="1"/>
      <c r="AWY73" s="1"/>
      <c r="AWZ73" s="1"/>
      <c r="AXA73" s="1"/>
      <c r="AXB73" s="1"/>
      <c r="AXC73" s="1"/>
      <c r="AXD73" s="1"/>
      <c r="AXE73" s="1"/>
      <c r="AXF73" s="1"/>
      <c r="AXG73" s="1"/>
      <c r="AXH73" s="1"/>
      <c r="AXI73" s="1"/>
      <c r="AXJ73" s="1"/>
      <c r="AXK73" s="1"/>
      <c r="AXL73" s="1"/>
      <c r="AXM73" s="1"/>
      <c r="AXN73" s="1"/>
      <c r="AXO73" s="1"/>
      <c r="AXP73" s="1"/>
      <c r="AXQ73" s="1"/>
      <c r="AXR73" s="1"/>
      <c r="AXS73" s="1"/>
      <c r="AXT73" s="1"/>
      <c r="AXU73" s="1"/>
      <c r="AXV73" s="1"/>
      <c r="AXW73" s="1"/>
      <c r="AXX73" s="1"/>
      <c r="AXY73" s="1"/>
      <c r="AXZ73" s="1"/>
      <c r="AYA73" s="1"/>
      <c r="AYB73" s="1"/>
      <c r="AYC73" s="1"/>
      <c r="AYD73" s="1"/>
      <c r="AYE73" s="1"/>
      <c r="AYF73" s="1"/>
      <c r="AYG73" s="1"/>
      <c r="AYH73" s="1"/>
      <c r="AYI73" s="1"/>
      <c r="AYJ73" s="1"/>
      <c r="AYK73" s="1"/>
      <c r="AYL73" s="1"/>
      <c r="AYM73" s="1"/>
      <c r="AYN73" s="1"/>
      <c r="AYO73" s="1"/>
      <c r="AYP73" s="1"/>
      <c r="AYQ73" s="1"/>
      <c r="AYR73" s="1"/>
      <c r="AYS73" s="1"/>
      <c r="AYT73" s="1"/>
      <c r="AYU73" s="1"/>
      <c r="AYV73" s="1"/>
      <c r="AYW73" s="1"/>
      <c r="AYX73" s="1"/>
      <c r="AYY73" s="1"/>
      <c r="AYZ73" s="1"/>
      <c r="AZA73" s="1"/>
      <c r="AZB73" s="1"/>
      <c r="AZC73" s="1"/>
      <c r="AZD73" s="1"/>
      <c r="AZE73" s="1"/>
      <c r="AZF73" s="1"/>
      <c r="AZG73" s="1"/>
      <c r="AZH73" s="1"/>
      <c r="AZI73" s="1"/>
      <c r="AZJ73" s="1"/>
      <c r="AZK73" s="1"/>
      <c r="AZL73" s="1"/>
      <c r="AZM73" s="1"/>
      <c r="AZN73" s="1"/>
      <c r="AZO73" s="1"/>
      <c r="AZP73" s="1"/>
      <c r="AZQ73" s="1"/>
      <c r="AZR73" s="1"/>
      <c r="AZS73" s="1"/>
      <c r="AZT73" s="1"/>
      <c r="AZU73" s="1"/>
      <c r="AZV73" s="1"/>
      <c r="AZW73" s="1"/>
      <c r="AZX73" s="1"/>
      <c r="AZY73" s="1"/>
      <c r="AZZ73" s="1"/>
      <c r="BAA73" s="1"/>
      <c r="BAB73" s="1"/>
      <c r="BAC73" s="1"/>
      <c r="BAD73" s="1"/>
      <c r="BAE73" s="1"/>
      <c r="BAF73" s="1"/>
      <c r="BAG73" s="1"/>
      <c r="BAH73" s="1"/>
      <c r="BAI73" s="1"/>
      <c r="BAJ73" s="1"/>
      <c r="BAK73" s="1"/>
      <c r="BAL73" s="1"/>
      <c r="BAM73" s="1"/>
      <c r="BAN73" s="1"/>
      <c r="BAO73" s="1"/>
      <c r="BAP73" s="1"/>
      <c r="BAQ73" s="1"/>
      <c r="BAR73" s="1"/>
      <c r="BAS73" s="1"/>
      <c r="BAT73" s="1"/>
      <c r="BAU73" s="1"/>
      <c r="BAV73" s="1"/>
      <c r="BAW73" s="1"/>
      <c r="BAX73" s="1"/>
      <c r="BAY73" s="1"/>
      <c r="BAZ73" s="1"/>
      <c r="BBA73" s="1"/>
      <c r="BBB73" s="1"/>
      <c r="BBC73" s="1"/>
      <c r="BBD73" s="1"/>
      <c r="BBE73" s="1"/>
      <c r="BBF73" s="1"/>
      <c r="BBG73" s="1"/>
      <c r="BBH73" s="1"/>
      <c r="BBI73" s="1"/>
      <c r="BBJ73" s="1"/>
      <c r="BBK73" s="1"/>
      <c r="BBL73" s="1"/>
      <c r="BBM73" s="1"/>
      <c r="BBN73" s="1"/>
      <c r="BBO73" s="1"/>
      <c r="BBP73" s="1"/>
      <c r="BBQ73" s="1"/>
      <c r="BBR73" s="1"/>
      <c r="BBS73" s="1"/>
      <c r="BBT73" s="1"/>
      <c r="BBU73" s="1"/>
      <c r="BBV73" s="1"/>
      <c r="BBW73" s="1"/>
      <c r="BBX73" s="1"/>
      <c r="BBY73" s="1"/>
      <c r="BBZ73" s="1"/>
      <c r="BCA73" s="1"/>
      <c r="BCB73" s="1"/>
      <c r="BCC73" s="1"/>
      <c r="BCD73" s="1"/>
      <c r="BCE73" s="1"/>
      <c r="BCF73" s="1"/>
      <c r="BCG73" s="1"/>
      <c r="BCH73" s="1"/>
      <c r="BCI73" s="1"/>
      <c r="BCJ73" s="1"/>
      <c r="BCK73" s="1"/>
      <c r="BCL73" s="1"/>
      <c r="BCM73" s="1"/>
      <c r="BCN73" s="1"/>
      <c r="BCO73" s="1"/>
      <c r="BCP73" s="1"/>
      <c r="BCQ73" s="1"/>
      <c r="BCR73" s="1"/>
      <c r="BCS73" s="1"/>
      <c r="BCT73" s="1"/>
      <c r="BCU73" s="1"/>
      <c r="BCV73" s="1"/>
      <c r="BCW73" s="1"/>
      <c r="BCX73" s="1"/>
      <c r="BCY73" s="1"/>
      <c r="BCZ73" s="1"/>
      <c r="BDA73" s="1"/>
      <c r="BDB73" s="1"/>
      <c r="BDC73" s="1"/>
      <c r="BDD73" s="1"/>
      <c r="BDE73" s="1"/>
      <c r="BDF73" s="1"/>
      <c r="BDG73" s="1"/>
      <c r="BDH73" s="1"/>
      <c r="BDI73" s="1"/>
      <c r="BDJ73" s="1"/>
      <c r="BDK73" s="1"/>
      <c r="BDL73" s="1"/>
      <c r="BDM73" s="1"/>
      <c r="BDN73" s="1"/>
      <c r="BDO73" s="1"/>
      <c r="BDP73" s="1"/>
      <c r="BDQ73" s="1"/>
      <c r="BDR73" s="1"/>
      <c r="BDS73" s="1"/>
      <c r="BDT73" s="1"/>
      <c r="BDU73" s="1"/>
      <c r="BDV73" s="1"/>
      <c r="BDW73" s="1"/>
      <c r="BDX73" s="1"/>
      <c r="BDY73" s="1"/>
      <c r="BDZ73" s="1"/>
      <c r="BEA73" s="1"/>
      <c r="BEB73" s="1"/>
      <c r="BEC73" s="1"/>
      <c r="BED73" s="1"/>
      <c r="BEE73" s="1"/>
      <c r="BEF73" s="1"/>
      <c r="BEG73" s="1"/>
      <c r="BEH73" s="1"/>
      <c r="BEI73" s="1"/>
      <c r="BEJ73" s="1"/>
      <c r="BEK73" s="1"/>
      <c r="BEL73" s="1"/>
      <c r="BEM73" s="1"/>
      <c r="BEN73" s="1"/>
      <c r="BEO73" s="1"/>
      <c r="BEP73" s="1"/>
      <c r="BEQ73" s="1"/>
      <c r="BER73" s="1"/>
      <c r="BES73" s="1"/>
      <c r="BET73" s="1"/>
      <c r="BEU73" s="1"/>
      <c r="BEV73" s="1"/>
      <c r="BEW73" s="1"/>
      <c r="BEX73" s="1"/>
      <c r="BEY73" s="1"/>
      <c r="BEZ73" s="1"/>
      <c r="BFA73" s="1"/>
      <c r="BFB73" s="1"/>
      <c r="BFC73" s="1"/>
      <c r="BFD73" s="1"/>
      <c r="BFE73" s="1"/>
      <c r="BFF73" s="1"/>
      <c r="BFG73" s="1"/>
      <c r="BFH73" s="1"/>
      <c r="BFI73" s="1"/>
      <c r="BFJ73" s="1"/>
      <c r="BFK73" s="1"/>
      <c r="BFL73" s="1"/>
      <c r="BFM73" s="1"/>
      <c r="BFN73" s="1"/>
      <c r="BFO73" s="1"/>
      <c r="BFP73" s="1"/>
      <c r="BFQ73" s="1"/>
      <c r="BFR73" s="1"/>
      <c r="BFS73" s="1"/>
      <c r="BFT73" s="1"/>
      <c r="BFU73" s="1"/>
      <c r="BFV73" s="1"/>
      <c r="BFW73" s="1"/>
      <c r="BFX73" s="1"/>
      <c r="BFY73" s="1"/>
      <c r="BFZ73" s="1"/>
      <c r="BGA73" s="1"/>
      <c r="BGB73" s="1"/>
      <c r="BGC73" s="1"/>
      <c r="BGD73" s="1"/>
      <c r="BGE73" s="1"/>
      <c r="BGF73" s="1"/>
      <c r="BGG73" s="1"/>
      <c r="BGH73" s="1"/>
      <c r="BGI73" s="1"/>
      <c r="BGJ73" s="1"/>
      <c r="BGK73" s="1"/>
      <c r="BGL73" s="1"/>
      <c r="BGM73" s="1"/>
      <c r="BGN73" s="1"/>
      <c r="BGO73" s="1"/>
      <c r="BGP73" s="1"/>
      <c r="BGQ73" s="1"/>
      <c r="BGR73" s="1"/>
      <c r="BGS73" s="1"/>
      <c r="BGT73" s="1"/>
      <c r="BGU73" s="1"/>
      <c r="BGV73" s="1"/>
      <c r="BGW73" s="1"/>
      <c r="BGX73" s="1"/>
      <c r="BGY73" s="1"/>
      <c r="BGZ73" s="1"/>
      <c r="BHA73" s="1"/>
      <c r="BHB73" s="1"/>
      <c r="BHC73" s="1"/>
      <c r="BHD73" s="1"/>
      <c r="BHE73" s="1"/>
      <c r="BHF73" s="1"/>
      <c r="BHG73" s="1"/>
      <c r="BHH73" s="1"/>
      <c r="BHI73" s="1"/>
      <c r="BHJ73" s="1"/>
      <c r="BHK73" s="1"/>
      <c r="BHL73" s="1"/>
      <c r="BHM73" s="1"/>
      <c r="BHN73" s="1"/>
      <c r="BHO73" s="1"/>
      <c r="BHP73" s="1"/>
      <c r="BHQ73" s="1"/>
      <c r="BHR73" s="1"/>
      <c r="BHS73" s="1"/>
      <c r="BHT73" s="1"/>
      <c r="BHU73" s="1"/>
      <c r="BHV73" s="1"/>
      <c r="BHW73" s="1"/>
      <c r="BHX73" s="1"/>
      <c r="BHY73" s="1"/>
      <c r="BHZ73" s="1"/>
      <c r="BIA73" s="1"/>
      <c r="BIB73" s="1"/>
      <c r="BIC73" s="1"/>
      <c r="BID73" s="1"/>
      <c r="BIE73" s="1"/>
      <c r="BIF73" s="1"/>
      <c r="BIG73" s="1"/>
      <c r="BIH73" s="1"/>
      <c r="BII73" s="1"/>
      <c r="BIJ73" s="1"/>
      <c r="BIK73" s="1"/>
      <c r="BIL73" s="1"/>
      <c r="BIM73" s="1"/>
      <c r="BIN73" s="1"/>
      <c r="BIO73" s="1"/>
      <c r="BIP73" s="1"/>
      <c r="BIQ73" s="1"/>
      <c r="BIR73" s="1"/>
      <c r="BIS73" s="1"/>
      <c r="BIT73" s="1"/>
      <c r="BIU73" s="1"/>
      <c r="BIV73" s="1"/>
      <c r="BIW73" s="1"/>
      <c r="BIX73" s="1"/>
      <c r="BIY73" s="1"/>
      <c r="BIZ73" s="1"/>
      <c r="BJA73" s="1"/>
      <c r="BJB73" s="1"/>
      <c r="BJC73" s="1"/>
      <c r="BJD73" s="1"/>
      <c r="BJE73" s="1"/>
      <c r="BJF73" s="1"/>
      <c r="BJG73" s="1"/>
      <c r="BJH73" s="1"/>
      <c r="BJI73" s="1"/>
      <c r="BJJ73" s="1"/>
      <c r="BJK73" s="1"/>
      <c r="BJL73" s="1"/>
      <c r="BJM73" s="1"/>
      <c r="BJN73" s="1"/>
      <c r="BJO73" s="1"/>
      <c r="BJP73" s="1"/>
      <c r="BJQ73" s="1"/>
      <c r="BJR73" s="1"/>
      <c r="BJS73" s="1"/>
      <c r="BJT73" s="1"/>
      <c r="BJU73" s="1"/>
      <c r="BJV73" s="1"/>
      <c r="BJW73" s="1"/>
      <c r="BJX73" s="1"/>
      <c r="BJY73" s="1"/>
      <c r="BJZ73" s="1"/>
      <c r="BKA73" s="1"/>
      <c r="BKB73" s="1"/>
      <c r="BKC73" s="1"/>
      <c r="BKD73" s="1"/>
      <c r="BKE73" s="1"/>
      <c r="BKF73" s="1"/>
      <c r="BKG73" s="1"/>
      <c r="BKH73" s="1"/>
      <c r="BKI73" s="1"/>
      <c r="BKJ73" s="1"/>
      <c r="BKK73" s="1"/>
      <c r="BKL73" s="1"/>
      <c r="BKM73" s="1"/>
      <c r="BKN73" s="1"/>
      <c r="BKO73" s="1"/>
      <c r="BKP73" s="1"/>
      <c r="BKQ73" s="1"/>
      <c r="BKR73" s="1"/>
      <c r="BKS73" s="1"/>
      <c r="BKT73" s="1"/>
      <c r="BKU73" s="1"/>
      <c r="BKV73" s="1"/>
      <c r="BKW73" s="1"/>
      <c r="BKX73" s="1"/>
      <c r="BKY73" s="1"/>
      <c r="BKZ73" s="1"/>
      <c r="BLA73" s="1"/>
      <c r="BLB73" s="1"/>
      <c r="BLC73" s="1"/>
      <c r="BLD73" s="1"/>
      <c r="BLE73" s="1"/>
      <c r="BLF73" s="1"/>
      <c r="BLG73" s="1"/>
      <c r="BLH73" s="1"/>
      <c r="BLI73" s="1"/>
      <c r="BLJ73" s="1"/>
      <c r="BLK73" s="1"/>
      <c r="BLL73" s="1"/>
      <c r="BLM73" s="1"/>
      <c r="BLN73" s="1"/>
      <c r="BLO73" s="1"/>
      <c r="BLP73" s="1"/>
      <c r="BLQ73" s="1"/>
      <c r="BLR73" s="1"/>
      <c r="BLS73" s="1"/>
      <c r="BLT73" s="1"/>
      <c r="BLU73" s="1"/>
      <c r="BLV73" s="1"/>
      <c r="BLW73" s="1"/>
      <c r="BLX73" s="1"/>
      <c r="BLY73" s="1"/>
      <c r="BLZ73" s="1"/>
      <c r="BMA73" s="1"/>
      <c r="BMB73" s="1"/>
      <c r="BMC73" s="1"/>
      <c r="BMD73" s="1"/>
      <c r="BME73" s="1"/>
      <c r="BMF73" s="1"/>
      <c r="BMG73" s="1"/>
      <c r="BMH73" s="1"/>
      <c r="BMI73" s="1"/>
      <c r="BMJ73" s="1"/>
      <c r="BMK73" s="1"/>
      <c r="BML73" s="1"/>
      <c r="BMM73" s="1"/>
      <c r="BMN73" s="1"/>
      <c r="BMO73" s="1"/>
      <c r="BMP73" s="1"/>
      <c r="BMQ73" s="1"/>
      <c r="BMR73" s="1"/>
      <c r="BMS73" s="1"/>
      <c r="BMT73" s="1"/>
      <c r="BMU73" s="1"/>
      <c r="BMV73" s="1"/>
      <c r="BMW73" s="1"/>
      <c r="BMX73" s="1"/>
      <c r="BMY73" s="1"/>
      <c r="BMZ73" s="1"/>
      <c r="BNA73" s="1"/>
      <c r="BNB73" s="1"/>
      <c r="BNC73" s="1"/>
      <c r="BND73" s="1"/>
      <c r="BNE73" s="1"/>
      <c r="BNF73" s="1"/>
      <c r="BNG73" s="1"/>
      <c r="BNH73" s="1"/>
      <c r="BNI73" s="1"/>
      <c r="BNJ73" s="1"/>
      <c r="BNK73" s="1"/>
      <c r="BNL73" s="1"/>
      <c r="BNM73" s="1"/>
      <c r="BNN73" s="1"/>
      <c r="BNO73" s="1"/>
      <c r="BNP73" s="1"/>
      <c r="BNQ73" s="1"/>
      <c r="BNR73" s="1"/>
      <c r="BNS73" s="1"/>
      <c r="BNT73" s="1"/>
      <c r="BNU73" s="1"/>
      <c r="BNV73" s="1"/>
      <c r="BNW73" s="1"/>
      <c r="BNX73" s="1"/>
      <c r="BNY73" s="1"/>
      <c r="BNZ73" s="1"/>
      <c r="BOA73" s="1"/>
      <c r="BOB73" s="1"/>
      <c r="BOC73" s="1"/>
      <c r="BOD73" s="1"/>
      <c r="BOE73" s="1"/>
      <c r="BOF73" s="1"/>
      <c r="BOG73" s="1"/>
      <c r="BOH73" s="1"/>
      <c r="BOI73" s="1"/>
      <c r="BOJ73" s="1"/>
      <c r="BOK73" s="1"/>
      <c r="BOL73" s="1"/>
      <c r="BOM73" s="1"/>
      <c r="BON73" s="1"/>
      <c r="BOO73" s="1"/>
      <c r="BOP73" s="1"/>
      <c r="BOQ73" s="1"/>
      <c r="BOR73" s="1"/>
      <c r="BOS73" s="1"/>
      <c r="BOT73" s="1"/>
      <c r="BOU73" s="1"/>
      <c r="BOV73" s="1"/>
      <c r="BOW73" s="1"/>
      <c r="BOX73" s="1"/>
      <c r="BOY73" s="1"/>
      <c r="BOZ73" s="1"/>
      <c r="BPA73" s="1"/>
      <c r="BPB73" s="1"/>
      <c r="BPC73" s="1"/>
      <c r="BPD73" s="1"/>
      <c r="BPE73" s="1"/>
      <c r="BPF73" s="1"/>
      <c r="BPG73" s="1"/>
      <c r="BPH73" s="1"/>
      <c r="BPI73" s="1"/>
      <c r="BPJ73" s="1"/>
      <c r="BPK73" s="1"/>
      <c r="BPL73" s="1"/>
      <c r="BPM73" s="1"/>
      <c r="BPN73" s="1"/>
      <c r="BPO73" s="1"/>
      <c r="BPP73" s="1"/>
      <c r="BPQ73" s="1"/>
      <c r="BPR73" s="1"/>
      <c r="BPS73" s="1"/>
      <c r="BPT73" s="1"/>
      <c r="BPU73" s="1"/>
      <c r="BPV73" s="1"/>
      <c r="BPW73" s="1"/>
      <c r="BPX73" s="1"/>
      <c r="BPY73" s="1"/>
      <c r="BPZ73" s="1"/>
      <c r="BQA73" s="1"/>
      <c r="BQB73" s="1"/>
      <c r="BQC73" s="1"/>
      <c r="BQD73" s="1"/>
      <c r="BQE73" s="1"/>
      <c r="BQF73" s="1"/>
      <c r="BQG73" s="1"/>
      <c r="BQH73" s="1"/>
      <c r="BQI73" s="1"/>
      <c r="BQJ73" s="1"/>
      <c r="BQK73" s="1"/>
      <c r="BQL73" s="1"/>
      <c r="BQM73" s="1"/>
      <c r="BQN73" s="1"/>
      <c r="BQO73" s="1"/>
      <c r="BQP73" s="1"/>
      <c r="BQQ73" s="1"/>
      <c r="BQR73" s="1"/>
      <c r="BQS73" s="1"/>
      <c r="BQT73" s="1"/>
      <c r="BQU73" s="1"/>
      <c r="BQV73" s="1"/>
      <c r="BQW73" s="1"/>
      <c r="BQX73" s="1"/>
      <c r="BQY73" s="1"/>
      <c r="BQZ73" s="1"/>
      <c r="BRA73" s="1"/>
      <c r="BRB73" s="1"/>
      <c r="BRC73" s="1"/>
      <c r="BRD73" s="1"/>
      <c r="BRE73" s="1"/>
      <c r="BRF73" s="1"/>
      <c r="BRG73" s="1"/>
      <c r="BRH73" s="1"/>
      <c r="BRI73" s="1"/>
      <c r="BRJ73" s="1"/>
      <c r="BRK73" s="1"/>
      <c r="BRL73" s="1"/>
      <c r="BRM73" s="1"/>
      <c r="BRN73" s="1"/>
      <c r="BRO73" s="1"/>
      <c r="BRP73" s="1"/>
      <c r="BRQ73" s="1"/>
      <c r="BRR73" s="1"/>
      <c r="BRS73" s="1"/>
      <c r="BRT73" s="1"/>
      <c r="BRU73" s="1"/>
      <c r="BRV73" s="1"/>
      <c r="BRW73" s="1"/>
      <c r="BRX73" s="1"/>
      <c r="BRY73" s="1"/>
      <c r="BRZ73" s="1"/>
      <c r="BSA73" s="1"/>
      <c r="BSB73" s="1"/>
      <c r="BSC73" s="1"/>
      <c r="BSD73" s="1"/>
      <c r="BSE73" s="1"/>
      <c r="BSF73" s="1"/>
      <c r="BSG73" s="1"/>
      <c r="BSH73" s="1"/>
      <c r="BSI73" s="1"/>
      <c r="BSJ73" s="1"/>
      <c r="BSK73" s="1"/>
      <c r="BSL73" s="1"/>
      <c r="BSM73" s="1"/>
      <c r="BSN73" s="1"/>
      <c r="BSO73" s="1"/>
      <c r="BSP73" s="1"/>
      <c r="BSQ73" s="1"/>
      <c r="BSR73" s="1"/>
      <c r="BSS73" s="1"/>
      <c r="BST73" s="1"/>
      <c r="BSU73" s="1"/>
      <c r="BSV73" s="1"/>
      <c r="BSW73" s="1"/>
      <c r="BSX73" s="1"/>
      <c r="BSY73" s="1"/>
      <c r="BSZ73" s="1"/>
      <c r="BTA73" s="1"/>
      <c r="BTB73" s="1"/>
      <c r="BTC73" s="1"/>
      <c r="BTD73" s="1"/>
      <c r="BTE73" s="1"/>
      <c r="BTF73" s="1"/>
      <c r="BTG73" s="1"/>
      <c r="BTH73" s="1"/>
      <c r="BTI73" s="1"/>
      <c r="BTJ73" s="1"/>
      <c r="BTK73" s="1"/>
      <c r="BTL73" s="1"/>
      <c r="BTM73" s="1"/>
      <c r="BTN73" s="1"/>
      <c r="BTO73" s="1"/>
      <c r="BTP73" s="1"/>
      <c r="BTQ73" s="1"/>
      <c r="BTR73" s="1"/>
      <c r="BTS73" s="1"/>
      <c r="BTT73" s="1"/>
      <c r="BTU73" s="1"/>
      <c r="BTV73" s="1"/>
      <c r="BTW73" s="1"/>
      <c r="BTX73" s="1"/>
      <c r="BTY73" s="1"/>
      <c r="BTZ73" s="1"/>
      <c r="BUA73" s="1"/>
      <c r="BUB73" s="1"/>
      <c r="BUC73" s="1"/>
      <c r="BUD73" s="1"/>
      <c r="BUE73" s="1"/>
      <c r="BUF73" s="1"/>
      <c r="BUG73" s="1"/>
      <c r="BUH73" s="1"/>
      <c r="BUI73" s="1"/>
      <c r="BUJ73" s="1"/>
      <c r="BUK73" s="1"/>
      <c r="BUL73" s="1"/>
      <c r="BUM73" s="1"/>
      <c r="BUN73" s="1"/>
      <c r="BUO73" s="1"/>
      <c r="BUP73" s="1"/>
      <c r="BUQ73" s="1"/>
      <c r="BUR73" s="1"/>
      <c r="BUS73" s="1"/>
      <c r="BUT73" s="1"/>
      <c r="BUU73" s="1"/>
      <c r="BUV73" s="1"/>
      <c r="BUW73" s="1"/>
      <c r="BUX73" s="1"/>
      <c r="BUY73" s="1"/>
      <c r="BUZ73" s="1"/>
      <c r="BVA73" s="1"/>
      <c r="BVB73" s="1"/>
      <c r="BVC73" s="1"/>
      <c r="BVD73" s="1"/>
      <c r="BVE73" s="1"/>
      <c r="BVF73" s="1"/>
      <c r="BVG73" s="1"/>
      <c r="BVH73" s="1"/>
      <c r="BVI73" s="1"/>
      <c r="BVJ73" s="1"/>
      <c r="BVK73" s="1"/>
      <c r="BVL73" s="1"/>
      <c r="BVM73" s="1"/>
      <c r="BVN73" s="1"/>
      <c r="BVO73" s="1"/>
      <c r="BVP73" s="1"/>
      <c r="BVQ73" s="1"/>
      <c r="BVR73" s="1"/>
      <c r="BVS73" s="1"/>
      <c r="BVT73" s="1"/>
      <c r="BVU73" s="1"/>
      <c r="BVV73" s="1"/>
      <c r="BVW73" s="1"/>
      <c r="BVX73" s="1"/>
      <c r="BVY73" s="1"/>
      <c r="BVZ73" s="1"/>
      <c r="BWA73" s="1"/>
      <c r="BWB73" s="1"/>
      <c r="BWC73" s="1"/>
      <c r="BWD73" s="1"/>
      <c r="BWE73" s="1"/>
      <c r="BWF73" s="1"/>
      <c r="BWG73" s="1"/>
      <c r="BWH73" s="1"/>
      <c r="BWI73" s="1"/>
      <c r="BWJ73" s="1"/>
      <c r="BWK73" s="1"/>
      <c r="BWL73" s="1"/>
      <c r="BWM73" s="1"/>
      <c r="BWN73" s="1"/>
      <c r="BWO73" s="1"/>
      <c r="BWP73" s="1"/>
      <c r="BWQ73" s="1"/>
      <c r="BWR73" s="1"/>
      <c r="BWS73" s="1"/>
      <c r="BWT73" s="1"/>
      <c r="BWU73" s="1"/>
      <c r="BWV73" s="1"/>
      <c r="BWW73" s="1"/>
      <c r="BWX73" s="1"/>
      <c r="BWY73" s="1"/>
      <c r="BWZ73" s="1"/>
      <c r="BXA73" s="1"/>
      <c r="BXB73" s="1"/>
      <c r="BXC73" s="1"/>
      <c r="BXD73" s="1"/>
      <c r="BXE73" s="1"/>
      <c r="BXF73" s="1"/>
      <c r="BXG73" s="1"/>
      <c r="BXH73" s="1"/>
      <c r="BXI73" s="1"/>
      <c r="BXJ73" s="1"/>
      <c r="BXK73" s="1"/>
      <c r="BXL73" s="1"/>
      <c r="BXM73" s="1"/>
      <c r="BXN73" s="1"/>
      <c r="BXO73" s="1"/>
      <c r="BXP73" s="1"/>
      <c r="BXQ73" s="1"/>
      <c r="BXR73" s="1"/>
      <c r="BXS73" s="1"/>
      <c r="BXT73" s="1"/>
      <c r="BXU73" s="1"/>
      <c r="BXV73" s="1"/>
      <c r="BXW73" s="1"/>
      <c r="BXX73" s="1"/>
      <c r="BXY73" s="1"/>
      <c r="BXZ73" s="1"/>
      <c r="BYA73" s="1"/>
      <c r="BYB73" s="1"/>
      <c r="BYC73" s="1"/>
      <c r="BYD73" s="1"/>
      <c r="BYE73" s="1"/>
      <c r="BYF73" s="1"/>
      <c r="BYG73" s="1"/>
      <c r="BYH73" s="1"/>
      <c r="BYI73" s="1"/>
      <c r="BYJ73" s="1"/>
      <c r="BYK73" s="1"/>
      <c r="BYL73" s="1"/>
      <c r="BYM73" s="1"/>
      <c r="BYN73" s="1"/>
      <c r="BYO73" s="1"/>
      <c r="BYP73" s="1"/>
      <c r="BYQ73" s="1"/>
      <c r="BYR73" s="1"/>
      <c r="BYS73" s="1"/>
      <c r="BYT73" s="1"/>
      <c r="BYU73" s="1"/>
      <c r="BYV73" s="1"/>
      <c r="BYW73" s="1"/>
      <c r="BYX73" s="1"/>
      <c r="BYY73" s="1"/>
      <c r="BYZ73" s="1"/>
      <c r="BZA73" s="1"/>
      <c r="BZB73" s="1"/>
      <c r="BZC73" s="1"/>
      <c r="BZD73" s="1"/>
      <c r="BZE73" s="1"/>
      <c r="BZF73" s="1"/>
      <c r="BZG73" s="1"/>
      <c r="BZH73" s="1"/>
      <c r="BZI73" s="1"/>
      <c r="BZJ73" s="1"/>
      <c r="BZK73" s="1"/>
      <c r="BZL73" s="1"/>
      <c r="BZM73" s="1"/>
      <c r="BZN73" s="1"/>
      <c r="BZO73" s="1"/>
      <c r="BZP73" s="1"/>
      <c r="BZQ73" s="1"/>
      <c r="BZR73" s="1"/>
      <c r="BZS73" s="1"/>
      <c r="BZT73" s="1"/>
      <c r="BZU73" s="1"/>
      <c r="BZV73" s="1"/>
      <c r="BZW73" s="1"/>
      <c r="BZX73" s="1"/>
      <c r="BZY73" s="1"/>
      <c r="BZZ73" s="1"/>
      <c r="CAA73" s="1"/>
      <c r="CAB73" s="1"/>
      <c r="CAC73" s="1"/>
      <c r="CAD73" s="1"/>
      <c r="CAE73" s="1"/>
      <c r="CAF73" s="1"/>
      <c r="CAG73" s="1"/>
      <c r="CAH73" s="1"/>
      <c r="CAI73" s="1"/>
      <c r="CAJ73" s="1"/>
      <c r="CAK73" s="1"/>
      <c r="CAL73" s="1"/>
      <c r="CAM73" s="1"/>
      <c r="CAN73" s="1"/>
      <c r="CAO73" s="1"/>
      <c r="CAP73" s="1"/>
      <c r="CAQ73" s="1"/>
      <c r="CAR73" s="1"/>
      <c r="CAS73" s="1"/>
      <c r="CAT73" s="1"/>
      <c r="CAU73" s="1"/>
      <c r="CAV73" s="1"/>
      <c r="CAW73" s="1"/>
      <c r="CAX73" s="1"/>
      <c r="CAY73" s="1"/>
      <c r="CAZ73" s="1"/>
      <c r="CBA73" s="1"/>
      <c r="CBB73" s="1"/>
      <c r="CBC73" s="1"/>
      <c r="CBD73" s="1"/>
      <c r="CBE73" s="1"/>
      <c r="CBF73" s="1"/>
      <c r="CBG73" s="1"/>
      <c r="CBH73" s="1"/>
      <c r="CBI73" s="1"/>
      <c r="CBJ73" s="1"/>
      <c r="CBK73" s="1"/>
      <c r="CBL73" s="1"/>
      <c r="CBM73" s="1"/>
      <c r="CBN73" s="1"/>
      <c r="CBO73" s="1"/>
      <c r="CBP73" s="1"/>
      <c r="CBQ73" s="1"/>
      <c r="CBR73" s="1"/>
      <c r="CBS73" s="1"/>
      <c r="CBT73" s="1"/>
      <c r="CBU73" s="1"/>
      <c r="CBV73" s="1"/>
      <c r="CBW73" s="1"/>
      <c r="CBX73" s="1"/>
      <c r="CBY73" s="1"/>
      <c r="CBZ73" s="1"/>
      <c r="CCA73" s="1"/>
      <c r="CCB73" s="1"/>
      <c r="CCC73" s="1"/>
      <c r="CCD73" s="1"/>
      <c r="CCE73" s="1"/>
      <c r="CCF73" s="1"/>
      <c r="CCG73" s="1"/>
      <c r="CCH73" s="1"/>
      <c r="CCI73" s="1"/>
      <c r="CCJ73" s="1"/>
      <c r="CCK73" s="1"/>
      <c r="CCL73" s="1"/>
      <c r="CCM73" s="1"/>
      <c r="CCN73" s="1"/>
      <c r="CCO73" s="1"/>
      <c r="CCP73" s="1"/>
      <c r="CCQ73" s="1"/>
      <c r="CCR73" s="1"/>
      <c r="CCS73" s="1"/>
      <c r="CCT73" s="1"/>
      <c r="CCU73" s="1"/>
      <c r="CCV73" s="1"/>
      <c r="CCW73" s="1"/>
      <c r="CCX73" s="1"/>
      <c r="CCY73" s="1"/>
      <c r="CCZ73" s="1"/>
      <c r="CDA73" s="1"/>
      <c r="CDB73" s="1"/>
      <c r="CDC73" s="1"/>
      <c r="CDD73" s="1"/>
      <c r="CDE73" s="1"/>
      <c r="CDF73" s="1"/>
      <c r="CDG73" s="1"/>
      <c r="CDH73" s="1"/>
      <c r="CDI73" s="1"/>
      <c r="CDJ73" s="1"/>
      <c r="CDK73" s="1"/>
      <c r="CDL73" s="1"/>
      <c r="CDM73" s="1"/>
      <c r="CDN73" s="1"/>
      <c r="CDO73" s="1"/>
      <c r="CDP73" s="1"/>
      <c r="CDQ73" s="1"/>
      <c r="CDR73" s="1"/>
      <c r="CDS73" s="1"/>
      <c r="CDT73" s="1"/>
      <c r="CDU73" s="1"/>
      <c r="CDV73" s="1"/>
      <c r="CDW73" s="1"/>
      <c r="CDX73" s="1"/>
      <c r="CDY73" s="1"/>
      <c r="CDZ73" s="1"/>
      <c r="CEA73" s="1"/>
      <c r="CEB73" s="1"/>
      <c r="CEC73" s="1"/>
      <c r="CED73" s="1"/>
      <c r="CEE73" s="1"/>
      <c r="CEF73" s="1"/>
      <c r="CEG73" s="1"/>
      <c r="CEH73" s="1"/>
      <c r="CEI73" s="1"/>
      <c r="CEJ73" s="1"/>
      <c r="CEK73" s="1"/>
      <c r="CEL73" s="1"/>
      <c r="CEM73" s="1"/>
      <c r="CEN73" s="1"/>
      <c r="CEO73" s="1"/>
      <c r="CEP73" s="1"/>
      <c r="CEQ73" s="1"/>
      <c r="CER73" s="1"/>
      <c r="CES73" s="1"/>
      <c r="CET73" s="1"/>
      <c r="CEU73" s="1"/>
      <c r="CEV73" s="1"/>
      <c r="CEW73" s="1"/>
      <c r="CEX73" s="1"/>
      <c r="CEY73" s="1"/>
      <c r="CEZ73" s="1"/>
      <c r="CFA73" s="1"/>
      <c r="CFB73" s="1"/>
      <c r="CFC73" s="1"/>
      <c r="CFD73" s="1"/>
      <c r="CFE73" s="1"/>
      <c r="CFF73" s="1"/>
      <c r="CFG73" s="1"/>
      <c r="CFH73" s="1"/>
      <c r="CFI73" s="1"/>
      <c r="CFJ73" s="1"/>
      <c r="CFK73" s="1"/>
      <c r="CFL73" s="1"/>
      <c r="CFM73" s="1"/>
      <c r="CFN73" s="1"/>
      <c r="CFO73" s="1"/>
      <c r="CFP73" s="1"/>
      <c r="CFQ73" s="1"/>
      <c r="CFR73" s="1"/>
      <c r="CFS73" s="1"/>
      <c r="CFT73" s="1"/>
      <c r="CFU73" s="1"/>
      <c r="CFV73" s="1"/>
      <c r="CFW73" s="1"/>
      <c r="CFX73" s="1"/>
      <c r="CFY73" s="1"/>
      <c r="CFZ73" s="1"/>
      <c r="CGA73" s="1"/>
      <c r="CGB73" s="1"/>
      <c r="CGC73" s="1"/>
      <c r="CGD73" s="1"/>
      <c r="CGE73" s="1"/>
      <c r="CGF73" s="1"/>
      <c r="CGG73" s="1"/>
      <c r="CGH73" s="1"/>
      <c r="CGI73" s="1"/>
      <c r="CGJ73" s="1"/>
      <c r="CGK73" s="1"/>
      <c r="CGL73" s="1"/>
      <c r="CGM73" s="1"/>
      <c r="CGN73" s="1"/>
      <c r="CGO73" s="1"/>
      <c r="CGP73" s="1"/>
      <c r="CGQ73" s="1"/>
      <c r="CGR73" s="1"/>
      <c r="CGS73" s="1"/>
      <c r="CGT73" s="1"/>
      <c r="CGU73" s="1"/>
      <c r="CGV73" s="1"/>
      <c r="CGW73" s="1"/>
      <c r="CGX73" s="1"/>
      <c r="CGY73" s="1"/>
      <c r="CGZ73" s="1"/>
      <c r="CHA73" s="1"/>
      <c r="CHB73" s="1"/>
      <c r="CHC73" s="1"/>
      <c r="CHD73" s="1"/>
      <c r="CHE73" s="1"/>
      <c r="CHF73" s="1"/>
      <c r="CHG73" s="1"/>
      <c r="CHH73" s="1"/>
      <c r="CHI73" s="1"/>
      <c r="CHJ73" s="1"/>
      <c r="CHK73" s="1"/>
      <c r="CHL73" s="1"/>
      <c r="CHM73" s="1"/>
      <c r="CHN73" s="1"/>
      <c r="CHO73" s="1"/>
      <c r="CHP73" s="1"/>
      <c r="CHQ73" s="1"/>
      <c r="CHR73" s="1"/>
      <c r="CHS73" s="1"/>
      <c r="CHT73" s="1"/>
      <c r="CHU73" s="1"/>
      <c r="CHV73" s="1"/>
      <c r="CHW73" s="1"/>
      <c r="CHX73" s="1"/>
      <c r="CHY73" s="1"/>
      <c r="CHZ73" s="1"/>
      <c r="CIA73" s="1"/>
      <c r="CIB73" s="1"/>
      <c r="CIC73" s="1"/>
      <c r="CID73" s="1"/>
      <c r="CIE73" s="1"/>
      <c r="CIF73" s="1"/>
      <c r="CIG73" s="1"/>
      <c r="CIH73" s="1"/>
      <c r="CII73" s="1"/>
      <c r="CIJ73" s="1"/>
      <c r="CIK73" s="1"/>
      <c r="CIL73" s="1"/>
      <c r="CIM73" s="1"/>
      <c r="CIN73" s="1"/>
      <c r="CIO73" s="1"/>
      <c r="CIP73" s="1"/>
      <c r="CIQ73" s="1"/>
      <c r="CIR73" s="1"/>
      <c r="CIS73" s="1"/>
      <c r="CIT73" s="1"/>
      <c r="CIU73" s="1"/>
      <c r="CIV73" s="1"/>
      <c r="CIW73" s="1"/>
      <c r="CIX73" s="1"/>
      <c r="CIY73" s="1"/>
      <c r="CIZ73" s="1"/>
      <c r="CJA73" s="1"/>
      <c r="CJB73" s="1"/>
      <c r="CJC73" s="1"/>
      <c r="CJD73" s="1"/>
      <c r="CJE73" s="1"/>
      <c r="CJF73" s="1"/>
      <c r="CJG73" s="1"/>
      <c r="CJH73" s="1"/>
      <c r="CJI73" s="1"/>
      <c r="CJJ73" s="1"/>
      <c r="CJK73" s="1"/>
      <c r="CJL73" s="1"/>
      <c r="CJM73" s="1"/>
      <c r="CJN73" s="1"/>
      <c r="CJO73" s="1"/>
      <c r="CJP73" s="1"/>
      <c r="CJQ73" s="1"/>
      <c r="CJR73" s="1"/>
      <c r="CJS73" s="1"/>
      <c r="CJT73" s="1"/>
      <c r="CJU73" s="1"/>
      <c r="CJV73" s="1"/>
      <c r="CJW73" s="1"/>
      <c r="CJX73" s="1"/>
      <c r="CJY73" s="1"/>
      <c r="CJZ73" s="1"/>
      <c r="CKA73" s="1"/>
      <c r="CKB73" s="1"/>
      <c r="CKC73" s="1"/>
      <c r="CKD73" s="1"/>
      <c r="CKE73" s="1"/>
      <c r="CKF73" s="1"/>
      <c r="CKG73" s="1"/>
      <c r="CKH73" s="1"/>
      <c r="CKI73" s="1"/>
      <c r="CKJ73" s="1"/>
      <c r="CKK73" s="1"/>
      <c r="CKL73" s="1"/>
      <c r="CKM73" s="1"/>
      <c r="CKN73" s="1"/>
      <c r="CKO73" s="1"/>
      <c r="CKP73" s="1"/>
      <c r="CKQ73" s="1"/>
      <c r="CKR73" s="1"/>
      <c r="CKS73" s="1"/>
      <c r="CKT73" s="1"/>
      <c r="CKU73" s="1"/>
      <c r="CKV73" s="1"/>
      <c r="CKW73" s="1"/>
      <c r="CKX73" s="1"/>
      <c r="CKY73" s="1"/>
      <c r="CKZ73" s="1"/>
      <c r="CLA73" s="1"/>
      <c r="CLB73" s="1"/>
      <c r="CLC73" s="1"/>
      <c r="CLD73" s="1"/>
      <c r="CLE73" s="1"/>
      <c r="CLF73" s="1"/>
      <c r="CLG73" s="1"/>
      <c r="CLH73" s="1"/>
      <c r="CLI73" s="1"/>
      <c r="CLJ73" s="1"/>
      <c r="CLK73" s="1"/>
      <c r="CLL73" s="1"/>
      <c r="CLM73" s="1"/>
      <c r="CLN73" s="1"/>
      <c r="CLO73" s="1"/>
      <c r="CLP73" s="1"/>
      <c r="CLQ73" s="1"/>
      <c r="CLR73" s="1"/>
      <c r="CLS73" s="1"/>
      <c r="CLT73" s="1"/>
      <c r="CLU73" s="1"/>
      <c r="CLV73" s="1"/>
      <c r="CLW73" s="1"/>
      <c r="CLX73" s="1"/>
      <c r="CLY73" s="1"/>
      <c r="CLZ73" s="1"/>
      <c r="CMA73" s="1"/>
      <c r="CMB73" s="1"/>
      <c r="CMC73" s="1"/>
      <c r="CMD73" s="1"/>
      <c r="CME73" s="1"/>
      <c r="CMF73" s="1"/>
      <c r="CMG73" s="1"/>
      <c r="CMH73" s="1"/>
      <c r="CMI73" s="1"/>
      <c r="CMJ73" s="1"/>
      <c r="CMK73" s="1"/>
      <c r="CML73" s="1"/>
      <c r="CMM73" s="1"/>
      <c r="CMN73" s="1"/>
      <c r="CMO73" s="1"/>
      <c r="CMP73" s="1"/>
      <c r="CMQ73" s="1"/>
      <c r="CMR73" s="1"/>
      <c r="CMS73" s="1"/>
      <c r="CMT73" s="1"/>
      <c r="CMU73" s="1"/>
      <c r="CMV73" s="1"/>
      <c r="CMW73" s="1"/>
      <c r="CMX73" s="1"/>
      <c r="CMY73" s="1"/>
      <c r="CMZ73" s="1"/>
      <c r="CNA73" s="1"/>
      <c r="CNB73" s="1"/>
      <c r="CNC73" s="1"/>
      <c r="CND73" s="1"/>
      <c r="CNE73" s="1"/>
      <c r="CNF73" s="1"/>
      <c r="CNG73" s="1"/>
      <c r="CNH73" s="1"/>
      <c r="CNI73" s="1"/>
      <c r="CNJ73" s="1"/>
      <c r="CNK73" s="1"/>
      <c r="CNL73" s="1"/>
      <c r="CNM73" s="1"/>
      <c r="CNN73" s="1"/>
      <c r="CNO73" s="1"/>
      <c r="CNP73" s="1"/>
      <c r="CNQ73" s="1"/>
      <c r="CNR73" s="1"/>
      <c r="CNS73" s="1"/>
      <c r="CNT73" s="1"/>
      <c r="CNU73" s="1"/>
      <c r="CNV73" s="1"/>
      <c r="CNW73" s="1"/>
      <c r="CNX73" s="1"/>
      <c r="CNY73" s="1"/>
      <c r="CNZ73" s="1"/>
      <c r="COA73" s="1"/>
      <c r="COB73" s="1"/>
      <c r="COC73" s="1"/>
      <c r="COD73" s="1"/>
      <c r="COE73" s="1"/>
      <c r="COF73" s="1"/>
      <c r="COG73" s="1"/>
      <c r="COH73" s="1"/>
      <c r="COI73" s="1"/>
      <c r="COJ73" s="1"/>
      <c r="COK73" s="1"/>
      <c r="COL73" s="1"/>
      <c r="COM73" s="1"/>
      <c r="CON73" s="1"/>
      <c r="COO73" s="1"/>
      <c r="COP73" s="1"/>
      <c r="COQ73" s="1"/>
      <c r="COR73" s="1"/>
      <c r="COS73" s="1"/>
      <c r="COT73" s="1"/>
      <c r="COU73" s="1"/>
      <c r="COV73" s="1"/>
      <c r="COW73" s="1"/>
      <c r="COX73" s="1"/>
      <c r="COY73" s="1"/>
      <c r="COZ73" s="1"/>
      <c r="CPA73" s="1"/>
      <c r="CPB73" s="1"/>
      <c r="CPC73" s="1"/>
      <c r="CPD73" s="1"/>
      <c r="CPE73" s="1"/>
      <c r="CPF73" s="1"/>
      <c r="CPG73" s="1"/>
      <c r="CPH73" s="1"/>
      <c r="CPI73" s="1"/>
      <c r="CPJ73" s="1"/>
      <c r="CPK73" s="1"/>
      <c r="CPL73" s="1"/>
      <c r="CPM73" s="1"/>
      <c r="CPN73" s="1"/>
      <c r="CPO73" s="1"/>
      <c r="CPP73" s="1"/>
      <c r="CPQ73" s="1"/>
      <c r="CPR73" s="1"/>
      <c r="CPS73" s="1"/>
      <c r="CPT73" s="1"/>
      <c r="CPU73" s="1"/>
      <c r="CPV73" s="1"/>
      <c r="CPW73" s="1"/>
      <c r="CPX73" s="1"/>
      <c r="CPY73" s="1"/>
      <c r="CPZ73" s="1"/>
      <c r="CQA73" s="1"/>
      <c r="CQB73" s="1"/>
      <c r="CQC73" s="1"/>
      <c r="CQD73" s="1"/>
      <c r="CQE73" s="1"/>
      <c r="CQF73" s="1"/>
      <c r="CQG73" s="1"/>
      <c r="CQH73" s="1"/>
      <c r="CQI73" s="1"/>
      <c r="CQJ73" s="1"/>
      <c r="CQK73" s="1"/>
      <c r="CQL73" s="1"/>
      <c r="CQM73" s="1"/>
      <c r="CQN73" s="1"/>
      <c r="CQO73" s="1"/>
      <c r="CQP73" s="1"/>
      <c r="CQQ73" s="1"/>
      <c r="CQR73" s="1"/>
      <c r="CQS73" s="1"/>
      <c r="CQT73" s="1"/>
      <c r="CQU73" s="1"/>
      <c r="CQV73" s="1"/>
      <c r="CQW73" s="1"/>
      <c r="CQX73" s="1"/>
      <c r="CQY73" s="1"/>
      <c r="CQZ73" s="1"/>
      <c r="CRA73" s="1"/>
      <c r="CRB73" s="1"/>
      <c r="CRC73" s="1"/>
      <c r="CRD73" s="1"/>
      <c r="CRE73" s="1"/>
      <c r="CRF73" s="1"/>
      <c r="CRG73" s="1"/>
      <c r="CRH73" s="1"/>
      <c r="CRI73" s="1"/>
      <c r="CRJ73" s="1"/>
      <c r="CRK73" s="1"/>
      <c r="CRL73" s="1"/>
      <c r="CRM73" s="1"/>
      <c r="CRN73" s="1"/>
      <c r="CRO73" s="1"/>
      <c r="CRP73" s="1"/>
      <c r="CRQ73" s="1"/>
      <c r="CRR73" s="1"/>
      <c r="CRS73" s="1"/>
      <c r="CRT73" s="1"/>
      <c r="CRU73" s="1"/>
      <c r="CRV73" s="1"/>
      <c r="CRW73" s="1"/>
      <c r="CRX73" s="1"/>
      <c r="CRY73" s="1"/>
      <c r="CRZ73" s="1"/>
      <c r="CSA73" s="1"/>
      <c r="CSB73" s="1"/>
      <c r="CSC73" s="1"/>
      <c r="CSD73" s="1"/>
      <c r="CSE73" s="1"/>
      <c r="CSF73" s="1"/>
      <c r="CSG73" s="1"/>
      <c r="CSH73" s="1"/>
      <c r="CSI73" s="1"/>
      <c r="CSJ73" s="1"/>
      <c r="CSK73" s="1"/>
      <c r="CSL73" s="1"/>
      <c r="CSM73" s="1"/>
      <c r="CSN73" s="1"/>
      <c r="CSO73" s="1"/>
      <c r="CSP73" s="1"/>
      <c r="CSQ73" s="1"/>
      <c r="CSR73" s="1"/>
      <c r="CSS73" s="1"/>
      <c r="CST73" s="1"/>
      <c r="CSU73" s="1"/>
      <c r="CSV73" s="1"/>
      <c r="CSW73" s="1"/>
      <c r="CSX73" s="1"/>
      <c r="CSY73" s="1"/>
      <c r="CSZ73" s="1"/>
      <c r="CTA73" s="1"/>
      <c r="CTB73" s="1"/>
      <c r="CTC73" s="1"/>
      <c r="CTD73" s="1"/>
      <c r="CTE73" s="1"/>
      <c r="CTF73" s="1"/>
      <c r="CTG73" s="1"/>
      <c r="CTH73" s="1"/>
      <c r="CTI73" s="1"/>
      <c r="CTJ73" s="1"/>
      <c r="CTK73" s="1"/>
      <c r="CTL73" s="1"/>
      <c r="CTM73" s="1"/>
      <c r="CTN73" s="1"/>
      <c r="CTO73" s="1"/>
      <c r="CTP73" s="1"/>
      <c r="CTQ73" s="1"/>
      <c r="CTR73" s="1"/>
      <c r="CTS73" s="1"/>
      <c r="CTT73" s="1"/>
      <c r="CTU73" s="1"/>
      <c r="CTV73" s="1"/>
      <c r="CTW73" s="1"/>
      <c r="CTX73" s="1"/>
      <c r="CTY73" s="1"/>
      <c r="CTZ73" s="1"/>
      <c r="CUA73" s="1"/>
      <c r="CUB73" s="1"/>
      <c r="CUC73" s="1"/>
      <c r="CUD73" s="1"/>
      <c r="CUE73" s="1"/>
      <c r="CUF73" s="1"/>
      <c r="CUG73" s="1"/>
      <c r="CUH73" s="1"/>
      <c r="CUI73" s="1"/>
      <c r="CUJ73" s="1"/>
      <c r="CUK73" s="1"/>
      <c r="CUL73" s="1"/>
      <c r="CUM73" s="1"/>
      <c r="CUN73" s="1"/>
      <c r="CUO73" s="1"/>
      <c r="CUP73" s="1"/>
      <c r="CUQ73" s="1"/>
      <c r="CUR73" s="1"/>
      <c r="CUS73" s="1"/>
      <c r="CUT73" s="1"/>
      <c r="CUU73" s="1"/>
      <c r="CUV73" s="1"/>
      <c r="CUW73" s="1"/>
      <c r="CUX73" s="1"/>
      <c r="CUY73" s="1"/>
      <c r="CUZ73" s="1"/>
      <c r="CVA73" s="1"/>
      <c r="CVB73" s="1"/>
      <c r="CVC73" s="1"/>
      <c r="CVD73" s="1"/>
      <c r="CVE73" s="1"/>
      <c r="CVF73" s="1"/>
      <c r="CVG73" s="1"/>
      <c r="CVH73" s="1"/>
      <c r="CVI73" s="1"/>
      <c r="CVJ73" s="1"/>
      <c r="CVK73" s="1"/>
      <c r="CVL73" s="1"/>
      <c r="CVM73" s="1"/>
      <c r="CVN73" s="1"/>
      <c r="CVO73" s="1"/>
      <c r="CVP73" s="1"/>
      <c r="CVQ73" s="1"/>
      <c r="CVR73" s="1"/>
      <c r="CVS73" s="1"/>
      <c r="CVT73" s="1"/>
      <c r="CVU73" s="1"/>
      <c r="CVV73" s="1"/>
      <c r="CVW73" s="1"/>
      <c r="CVX73" s="1"/>
      <c r="CVY73" s="1"/>
      <c r="CVZ73" s="1"/>
      <c r="CWA73" s="1"/>
      <c r="CWB73" s="1"/>
      <c r="CWC73" s="1"/>
      <c r="CWD73" s="1"/>
      <c r="CWE73" s="1"/>
      <c r="CWF73" s="1"/>
      <c r="CWG73" s="1"/>
      <c r="CWH73" s="1"/>
      <c r="CWI73" s="1"/>
      <c r="CWJ73" s="1"/>
      <c r="CWK73" s="1"/>
      <c r="CWL73" s="1"/>
      <c r="CWM73" s="1"/>
      <c r="CWN73" s="1"/>
      <c r="CWO73" s="1"/>
      <c r="CWP73" s="1"/>
      <c r="CWQ73" s="1"/>
      <c r="CWR73" s="1"/>
      <c r="CWS73" s="1"/>
      <c r="CWT73" s="1"/>
      <c r="CWU73" s="1"/>
      <c r="CWV73" s="1"/>
      <c r="CWW73" s="1"/>
      <c r="CWX73" s="1"/>
      <c r="CWY73" s="1"/>
      <c r="CWZ73" s="1"/>
      <c r="CXA73" s="1"/>
      <c r="CXB73" s="1"/>
      <c r="CXC73" s="1"/>
      <c r="CXD73" s="1"/>
      <c r="CXE73" s="1"/>
      <c r="CXF73" s="1"/>
      <c r="CXG73" s="1"/>
      <c r="CXH73" s="1"/>
      <c r="CXI73" s="1"/>
      <c r="CXJ73" s="1"/>
      <c r="CXK73" s="1"/>
      <c r="CXL73" s="1"/>
      <c r="CXM73" s="1"/>
      <c r="CXN73" s="1"/>
      <c r="CXO73" s="1"/>
      <c r="CXP73" s="1"/>
      <c r="CXQ73" s="1"/>
      <c r="CXR73" s="1"/>
      <c r="CXS73" s="1"/>
      <c r="CXT73" s="1"/>
      <c r="CXU73" s="1"/>
      <c r="CXV73" s="1"/>
      <c r="CXW73" s="1"/>
      <c r="CXX73" s="1"/>
      <c r="CXY73" s="1"/>
      <c r="CXZ73" s="1"/>
      <c r="CYA73" s="1"/>
      <c r="CYB73" s="1"/>
      <c r="CYC73" s="1"/>
      <c r="CYD73" s="1"/>
      <c r="CYE73" s="1"/>
      <c r="CYF73" s="1"/>
      <c r="CYG73" s="1"/>
      <c r="CYH73" s="1"/>
      <c r="CYI73" s="1"/>
      <c r="CYJ73" s="1"/>
      <c r="CYK73" s="1"/>
      <c r="CYL73" s="1"/>
      <c r="CYM73" s="1"/>
      <c r="CYN73" s="1"/>
      <c r="CYO73" s="1"/>
      <c r="CYP73" s="1"/>
      <c r="CYQ73" s="1"/>
      <c r="CYR73" s="1"/>
      <c r="CYS73" s="1"/>
      <c r="CYT73" s="1"/>
      <c r="CYU73" s="1"/>
      <c r="CYV73" s="1"/>
      <c r="CYW73" s="1"/>
      <c r="CYX73" s="1"/>
      <c r="CYY73" s="1"/>
      <c r="CYZ73" s="1"/>
      <c r="CZA73" s="1"/>
      <c r="CZB73" s="1"/>
      <c r="CZC73" s="1"/>
      <c r="CZD73" s="1"/>
      <c r="CZE73" s="1"/>
      <c r="CZF73" s="1"/>
      <c r="CZG73" s="1"/>
      <c r="CZH73" s="1"/>
      <c r="CZI73" s="1"/>
      <c r="CZJ73" s="1"/>
      <c r="CZK73" s="1"/>
      <c r="CZL73" s="1"/>
      <c r="CZM73" s="1"/>
      <c r="CZN73" s="1"/>
      <c r="CZO73" s="1"/>
      <c r="CZP73" s="1"/>
      <c r="CZQ73" s="1"/>
      <c r="CZR73" s="1"/>
      <c r="CZS73" s="1"/>
      <c r="CZT73" s="1"/>
      <c r="CZU73" s="1"/>
      <c r="CZV73" s="1"/>
      <c r="CZW73" s="1"/>
      <c r="CZX73" s="1"/>
      <c r="CZY73" s="1"/>
      <c r="CZZ73" s="1"/>
      <c r="DAA73" s="1"/>
      <c r="DAB73" s="1"/>
      <c r="DAC73" s="1"/>
      <c r="DAD73" s="1"/>
      <c r="DAE73" s="1"/>
      <c r="DAF73" s="1"/>
      <c r="DAG73" s="1"/>
      <c r="DAH73" s="1"/>
      <c r="DAI73" s="1"/>
      <c r="DAJ73" s="1"/>
      <c r="DAK73" s="1"/>
      <c r="DAL73" s="1"/>
      <c r="DAM73" s="1"/>
      <c r="DAN73" s="1"/>
      <c r="DAO73" s="1"/>
      <c r="DAP73" s="1"/>
      <c r="DAQ73" s="1"/>
      <c r="DAR73" s="1"/>
      <c r="DAS73" s="1"/>
      <c r="DAT73" s="1"/>
      <c r="DAU73" s="1"/>
      <c r="DAV73" s="1"/>
      <c r="DAW73" s="1"/>
      <c r="DAX73" s="1"/>
      <c r="DAY73" s="1"/>
      <c r="DAZ73" s="1"/>
      <c r="DBA73" s="1"/>
      <c r="DBB73" s="1"/>
      <c r="DBC73" s="1"/>
      <c r="DBD73" s="1"/>
      <c r="DBE73" s="1"/>
      <c r="DBF73" s="1"/>
      <c r="DBG73" s="1"/>
      <c r="DBH73" s="1"/>
      <c r="DBI73" s="1"/>
      <c r="DBJ73" s="1"/>
      <c r="DBK73" s="1"/>
      <c r="DBL73" s="1"/>
      <c r="DBM73" s="1"/>
      <c r="DBN73" s="1"/>
      <c r="DBO73" s="1"/>
      <c r="DBP73" s="1"/>
      <c r="DBQ73" s="1"/>
      <c r="DBR73" s="1"/>
      <c r="DBS73" s="1"/>
      <c r="DBT73" s="1"/>
      <c r="DBU73" s="1"/>
      <c r="DBV73" s="1"/>
      <c r="DBW73" s="1"/>
      <c r="DBX73" s="1"/>
      <c r="DBY73" s="1"/>
      <c r="DBZ73" s="1"/>
      <c r="DCA73" s="1"/>
      <c r="DCB73" s="1"/>
      <c r="DCC73" s="1"/>
      <c r="DCD73" s="1"/>
      <c r="DCE73" s="1"/>
      <c r="DCF73" s="1"/>
      <c r="DCG73" s="1"/>
      <c r="DCH73" s="1"/>
      <c r="DCI73" s="1"/>
      <c r="DCJ73" s="1"/>
      <c r="DCK73" s="1"/>
      <c r="DCL73" s="1"/>
      <c r="DCM73" s="1"/>
      <c r="DCN73" s="1"/>
      <c r="DCO73" s="1"/>
      <c r="DCP73" s="1"/>
      <c r="DCQ73" s="1"/>
      <c r="DCR73" s="1"/>
      <c r="DCS73" s="1"/>
      <c r="DCT73" s="1"/>
      <c r="DCU73" s="1"/>
      <c r="DCV73" s="1"/>
      <c r="DCW73" s="1"/>
      <c r="DCX73" s="1"/>
      <c r="DCY73" s="1"/>
      <c r="DCZ73" s="1"/>
      <c r="DDA73" s="1"/>
      <c r="DDB73" s="1"/>
      <c r="DDC73" s="1"/>
      <c r="DDD73" s="1"/>
      <c r="DDE73" s="1"/>
      <c r="DDF73" s="1"/>
      <c r="DDG73" s="1"/>
      <c r="DDH73" s="1"/>
      <c r="DDI73" s="1"/>
      <c r="DDJ73" s="1"/>
      <c r="DDK73" s="1"/>
      <c r="DDL73" s="1"/>
      <c r="DDM73" s="1"/>
      <c r="DDN73" s="1"/>
      <c r="DDO73" s="1"/>
      <c r="DDP73" s="1"/>
      <c r="DDQ73" s="1"/>
      <c r="DDR73" s="1"/>
      <c r="DDS73" s="1"/>
      <c r="DDT73" s="1"/>
      <c r="DDU73" s="1"/>
      <c r="DDV73" s="1"/>
      <c r="DDW73" s="1"/>
      <c r="DDX73" s="1"/>
      <c r="DDY73" s="1"/>
      <c r="DDZ73" s="1"/>
      <c r="DEA73" s="1"/>
      <c r="DEB73" s="1"/>
      <c r="DEC73" s="1"/>
      <c r="DED73" s="1"/>
      <c r="DEE73" s="1"/>
      <c r="DEF73" s="1"/>
      <c r="DEG73" s="1"/>
      <c r="DEH73" s="1"/>
      <c r="DEI73" s="1"/>
      <c r="DEJ73" s="1"/>
      <c r="DEK73" s="1"/>
      <c r="DEL73" s="1"/>
      <c r="DEM73" s="1"/>
      <c r="DEN73" s="1"/>
      <c r="DEO73" s="1"/>
      <c r="DEP73" s="1"/>
      <c r="DEQ73" s="1"/>
      <c r="DER73" s="1"/>
      <c r="DES73" s="1"/>
      <c r="DET73" s="1"/>
      <c r="DEU73" s="1"/>
      <c r="DEV73" s="1"/>
      <c r="DEW73" s="1"/>
      <c r="DEX73" s="1"/>
      <c r="DEY73" s="1"/>
      <c r="DEZ73" s="1"/>
      <c r="DFA73" s="1"/>
      <c r="DFB73" s="1"/>
      <c r="DFC73" s="1"/>
      <c r="DFD73" s="1"/>
      <c r="DFE73" s="1"/>
      <c r="DFF73" s="1"/>
      <c r="DFG73" s="1"/>
      <c r="DFH73" s="1"/>
      <c r="DFI73" s="1"/>
      <c r="DFJ73" s="1"/>
      <c r="DFK73" s="1"/>
      <c r="DFL73" s="1"/>
      <c r="DFM73" s="1"/>
      <c r="DFN73" s="1"/>
      <c r="DFO73" s="1"/>
      <c r="DFP73" s="1"/>
      <c r="DFQ73" s="1"/>
      <c r="DFR73" s="1"/>
      <c r="DFS73" s="1"/>
      <c r="DFT73" s="1"/>
      <c r="DFU73" s="1"/>
      <c r="DFV73" s="1"/>
      <c r="DFW73" s="1"/>
      <c r="DFX73" s="1"/>
      <c r="DFY73" s="1"/>
      <c r="DFZ73" s="1"/>
      <c r="DGA73" s="1"/>
      <c r="DGB73" s="1"/>
      <c r="DGC73" s="1"/>
      <c r="DGD73" s="1"/>
      <c r="DGE73" s="1"/>
      <c r="DGF73" s="1"/>
      <c r="DGG73" s="1"/>
      <c r="DGH73" s="1"/>
      <c r="DGI73" s="1"/>
      <c r="DGJ73" s="1"/>
      <c r="DGK73" s="1"/>
      <c r="DGL73" s="1"/>
      <c r="DGM73" s="1"/>
      <c r="DGN73" s="1"/>
      <c r="DGO73" s="1"/>
      <c r="DGP73" s="1"/>
      <c r="DGQ73" s="1"/>
      <c r="DGR73" s="1"/>
      <c r="DGS73" s="1"/>
      <c r="DGT73" s="1"/>
      <c r="DGU73" s="1"/>
      <c r="DGV73" s="1"/>
      <c r="DGW73" s="1"/>
      <c r="DGX73" s="1"/>
      <c r="DGY73" s="1"/>
      <c r="DGZ73" s="1"/>
      <c r="DHA73" s="1"/>
      <c r="DHB73" s="1"/>
      <c r="DHC73" s="1"/>
      <c r="DHD73" s="1"/>
      <c r="DHE73" s="1"/>
      <c r="DHF73" s="1"/>
      <c r="DHG73" s="1"/>
      <c r="DHH73" s="1"/>
      <c r="DHI73" s="1"/>
      <c r="DHJ73" s="1"/>
      <c r="DHK73" s="1"/>
      <c r="DHL73" s="1"/>
      <c r="DHM73" s="1"/>
      <c r="DHN73" s="1"/>
      <c r="DHO73" s="1"/>
      <c r="DHP73" s="1"/>
      <c r="DHQ73" s="1"/>
      <c r="DHR73" s="1"/>
      <c r="DHS73" s="1"/>
      <c r="DHT73" s="1"/>
      <c r="DHU73" s="1"/>
      <c r="DHV73" s="1"/>
      <c r="DHW73" s="1"/>
      <c r="DHX73" s="1"/>
      <c r="DHY73" s="1"/>
      <c r="DHZ73" s="1"/>
      <c r="DIA73" s="1"/>
      <c r="DIB73" s="1"/>
      <c r="DIC73" s="1"/>
      <c r="DID73" s="1"/>
      <c r="DIE73" s="1"/>
      <c r="DIF73" s="1"/>
      <c r="DIG73" s="1"/>
      <c r="DIH73" s="1"/>
      <c r="DII73" s="1"/>
      <c r="DIJ73" s="1"/>
      <c r="DIK73" s="1"/>
      <c r="DIL73" s="1"/>
      <c r="DIM73" s="1"/>
      <c r="DIN73" s="1"/>
      <c r="DIO73" s="1"/>
      <c r="DIP73" s="1"/>
      <c r="DIQ73" s="1"/>
      <c r="DIR73" s="1"/>
      <c r="DIS73" s="1"/>
      <c r="DIT73" s="1"/>
      <c r="DIU73" s="1"/>
      <c r="DIV73" s="1"/>
      <c r="DIW73" s="1"/>
      <c r="DIX73" s="1"/>
      <c r="DIY73" s="1"/>
      <c r="DIZ73" s="1"/>
      <c r="DJA73" s="1"/>
      <c r="DJB73" s="1"/>
      <c r="DJC73" s="1"/>
      <c r="DJD73" s="1"/>
      <c r="DJE73" s="1"/>
      <c r="DJF73" s="1"/>
      <c r="DJG73" s="1"/>
      <c r="DJH73" s="1"/>
      <c r="DJI73" s="1"/>
      <c r="DJJ73" s="1"/>
      <c r="DJK73" s="1"/>
      <c r="DJL73" s="1"/>
      <c r="DJM73" s="1"/>
      <c r="DJN73" s="1"/>
      <c r="DJO73" s="1"/>
      <c r="DJP73" s="1"/>
      <c r="DJQ73" s="1"/>
      <c r="DJR73" s="1"/>
      <c r="DJS73" s="1"/>
      <c r="DJT73" s="1"/>
      <c r="DJU73" s="1"/>
      <c r="DJV73" s="1"/>
      <c r="DJW73" s="1"/>
      <c r="DJX73" s="1"/>
      <c r="DJY73" s="1"/>
      <c r="DJZ73" s="1"/>
      <c r="DKA73" s="1"/>
      <c r="DKB73" s="1"/>
      <c r="DKC73" s="1"/>
      <c r="DKD73" s="1"/>
      <c r="DKE73" s="1"/>
      <c r="DKF73" s="1"/>
      <c r="DKG73" s="1"/>
      <c r="DKH73" s="1"/>
      <c r="DKI73" s="1"/>
      <c r="DKJ73" s="1"/>
      <c r="DKK73" s="1"/>
      <c r="DKL73" s="1"/>
      <c r="DKM73" s="1"/>
      <c r="DKN73" s="1"/>
      <c r="DKO73" s="1"/>
      <c r="DKP73" s="1"/>
      <c r="DKQ73" s="1"/>
      <c r="DKR73" s="1"/>
      <c r="DKS73" s="1"/>
      <c r="DKT73" s="1"/>
      <c r="DKU73" s="1"/>
      <c r="DKV73" s="1"/>
      <c r="DKW73" s="1"/>
      <c r="DKX73" s="1"/>
      <c r="DKY73" s="1"/>
      <c r="DKZ73" s="1"/>
      <c r="DLA73" s="1"/>
      <c r="DLB73" s="1"/>
      <c r="DLC73" s="1"/>
      <c r="DLD73" s="1"/>
      <c r="DLE73" s="1"/>
      <c r="DLF73" s="1"/>
      <c r="DLG73" s="1"/>
      <c r="DLH73" s="1"/>
      <c r="DLI73" s="1"/>
      <c r="DLJ73" s="1"/>
      <c r="DLK73" s="1"/>
      <c r="DLL73" s="1"/>
      <c r="DLM73" s="1"/>
      <c r="DLN73" s="1"/>
      <c r="DLO73" s="1"/>
      <c r="DLP73" s="1"/>
      <c r="DLQ73" s="1"/>
      <c r="DLR73" s="1"/>
      <c r="DLS73" s="1"/>
      <c r="DLT73" s="1"/>
      <c r="DLU73" s="1"/>
      <c r="DLV73" s="1"/>
      <c r="DLW73" s="1"/>
      <c r="DLX73" s="1"/>
      <c r="DLY73" s="1"/>
      <c r="DLZ73" s="1"/>
      <c r="DMA73" s="1"/>
      <c r="DMB73" s="1"/>
      <c r="DMC73" s="1"/>
      <c r="DMD73" s="1"/>
      <c r="DME73" s="1"/>
      <c r="DMF73" s="1"/>
      <c r="DMG73" s="1"/>
      <c r="DMH73" s="1"/>
      <c r="DMI73" s="1"/>
      <c r="DMJ73" s="1"/>
      <c r="DMK73" s="1"/>
      <c r="DML73" s="1"/>
      <c r="DMM73" s="1"/>
      <c r="DMN73" s="1"/>
      <c r="DMO73" s="1"/>
      <c r="DMP73" s="1"/>
      <c r="DMQ73" s="1"/>
      <c r="DMR73" s="1"/>
      <c r="DMS73" s="1"/>
      <c r="DMT73" s="1"/>
      <c r="DMU73" s="1"/>
      <c r="DMV73" s="1"/>
      <c r="DMW73" s="1"/>
      <c r="DMX73" s="1"/>
      <c r="DMY73" s="1"/>
      <c r="DMZ73" s="1"/>
      <c r="DNA73" s="1"/>
      <c r="DNB73" s="1"/>
      <c r="DNC73" s="1"/>
      <c r="DND73" s="1"/>
      <c r="DNE73" s="1"/>
      <c r="DNF73" s="1"/>
      <c r="DNG73" s="1"/>
      <c r="DNH73" s="1"/>
      <c r="DNI73" s="1"/>
      <c r="DNJ73" s="1"/>
      <c r="DNK73" s="1"/>
      <c r="DNL73" s="1"/>
      <c r="DNM73" s="1"/>
      <c r="DNN73" s="1"/>
      <c r="DNO73" s="1"/>
      <c r="DNP73" s="1"/>
      <c r="DNQ73" s="1"/>
      <c r="DNR73" s="1"/>
      <c r="DNS73" s="1"/>
      <c r="DNT73" s="1"/>
      <c r="DNU73" s="1"/>
      <c r="DNV73" s="1"/>
      <c r="DNW73" s="1"/>
      <c r="DNX73" s="1"/>
      <c r="DNY73" s="1"/>
      <c r="DNZ73" s="1"/>
      <c r="DOA73" s="1"/>
      <c r="DOB73" s="1"/>
      <c r="DOC73" s="1"/>
      <c r="DOD73" s="1"/>
      <c r="DOE73" s="1"/>
      <c r="DOF73" s="1"/>
      <c r="DOG73" s="1"/>
      <c r="DOH73" s="1"/>
      <c r="DOI73" s="1"/>
      <c r="DOJ73" s="1"/>
      <c r="DOK73" s="1"/>
      <c r="DOL73" s="1"/>
      <c r="DOM73" s="1"/>
      <c r="DON73" s="1"/>
      <c r="DOO73" s="1"/>
      <c r="DOP73" s="1"/>
      <c r="DOQ73" s="1"/>
      <c r="DOR73" s="1"/>
      <c r="DOS73" s="1"/>
      <c r="DOT73" s="1"/>
      <c r="DOU73" s="1"/>
      <c r="DOV73" s="1"/>
      <c r="DOW73" s="1"/>
      <c r="DOX73" s="1"/>
      <c r="DOY73" s="1"/>
      <c r="DOZ73" s="1"/>
      <c r="DPA73" s="1"/>
      <c r="DPB73" s="1"/>
      <c r="DPC73" s="1"/>
      <c r="DPD73" s="1"/>
      <c r="DPE73" s="1"/>
      <c r="DPF73" s="1"/>
      <c r="DPG73" s="1"/>
      <c r="DPH73" s="1"/>
      <c r="DPI73" s="1"/>
      <c r="DPJ73" s="1"/>
      <c r="DPK73" s="1"/>
      <c r="DPL73" s="1"/>
      <c r="DPM73" s="1"/>
      <c r="DPN73" s="1"/>
      <c r="DPO73" s="1"/>
      <c r="DPP73" s="1"/>
      <c r="DPQ73" s="1"/>
      <c r="DPR73" s="1"/>
      <c r="DPS73" s="1"/>
      <c r="DPT73" s="1"/>
      <c r="DPU73" s="1"/>
      <c r="DPV73" s="1"/>
      <c r="DPW73" s="1"/>
      <c r="DPX73" s="1"/>
      <c r="DPY73" s="1"/>
      <c r="DPZ73" s="1"/>
      <c r="DQA73" s="1"/>
      <c r="DQB73" s="1"/>
      <c r="DQC73" s="1"/>
      <c r="DQD73" s="1"/>
      <c r="DQE73" s="1"/>
      <c r="DQF73" s="1"/>
      <c r="DQG73" s="1"/>
      <c r="DQH73" s="1"/>
      <c r="DQI73" s="1"/>
      <c r="DQJ73" s="1"/>
      <c r="DQK73" s="1"/>
      <c r="DQL73" s="1"/>
      <c r="DQM73" s="1"/>
      <c r="DQN73" s="1"/>
      <c r="DQO73" s="1"/>
      <c r="DQP73" s="1"/>
      <c r="DQQ73" s="1"/>
      <c r="DQR73" s="1"/>
      <c r="DQS73" s="1"/>
      <c r="DQT73" s="1"/>
      <c r="DQU73" s="1"/>
      <c r="DQV73" s="1"/>
      <c r="DQW73" s="1"/>
      <c r="DQX73" s="1"/>
      <c r="DQY73" s="1"/>
      <c r="DQZ73" s="1"/>
      <c r="DRA73" s="1"/>
      <c r="DRB73" s="1"/>
      <c r="DRC73" s="1"/>
      <c r="DRD73" s="1"/>
      <c r="DRE73" s="1"/>
      <c r="DRF73" s="1"/>
      <c r="DRG73" s="1"/>
      <c r="DRH73" s="1"/>
      <c r="DRI73" s="1"/>
      <c r="DRJ73" s="1"/>
      <c r="DRK73" s="1"/>
      <c r="DRL73" s="1"/>
      <c r="DRM73" s="1"/>
      <c r="DRN73" s="1"/>
      <c r="DRO73" s="1"/>
      <c r="DRP73" s="1"/>
      <c r="DRQ73" s="1"/>
      <c r="DRR73" s="1"/>
      <c r="DRS73" s="1"/>
      <c r="DRT73" s="1"/>
      <c r="DRU73" s="1"/>
      <c r="DRV73" s="1"/>
      <c r="DRW73" s="1"/>
      <c r="DRX73" s="1"/>
      <c r="DRY73" s="1"/>
      <c r="DRZ73" s="1"/>
      <c r="DSA73" s="1"/>
      <c r="DSB73" s="1"/>
      <c r="DSC73" s="1"/>
      <c r="DSD73" s="1"/>
      <c r="DSE73" s="1"/>
      <c r="DSF73" s="1"/>
      <c r="DSG73" s="1"/>
      <c r="DSH73" s="1"/>
      <c r="DSI73" s="1"/>
      <c r="DSJ73" s="1"/>
      <c r="DSK73" s="1"/>
      <c r="DSL73" s="1"/>
      <c r="DSM73" s="1"/>
      <c r="DSN73" s="1"/>
      <c r="DSO73" s="1"/>
      <c r="DSP73" s="1"/>
      <c r="DSQ73" s="1"/>
      <c r="DSR73" s="1"/>
      <c r="DSS73" s="1"/>
      <c r="DST73" s="1"/>
      <c r="DSU73" s="1"/>
      <c r="DSV73" s="1"/>
      <c r="DSW73" s="1"/>
      <c r="DSX73" s="1"/>
      <c r="DSY73" s="1"/>
      <c r="DSZ73" s="1"/>
      <c r="DTA73" s="1"/>
      <c r="DTB73" s="1"/>
      <c r="DTC73" s="1"/>
      <c r="DTD73" s="1"/>
      <c r="DTE73" s="1"/>
      <c r="DTF73" s="1"/>
      <c r="DTG73" s="1"/>
      <c r="DTH73" s="1"/>
      <c r="DTI73" s="1"/>
      <c r="DTJ73" s="1"/>
      <c r="DTK73" s="1"/>
      <c r="DTL73" s="1"/>
      <c r="DTM73" s="1"/>
      <c r="DTN73" s="1"/>
      <c r="DTO73" s="1"/>
      <c r="DTP73" s="1"/>
      <c r="DTQ73" s="1"/>
      <c r="DTR73" s="1"/>
      <c r="DTS73" s="1"/>
      <c r="DTT73" s="1"/>
      <c r="DTU73" s="1"/>
      <c r="DTV73" s="1"/>
      <c r="DTW73" s="1"/>
      <c r="DTX73" s="1"/>
      <c r="DTY73" s="1"/>
      <c r="DTZ73" s="1"/>
      <c r="DUA73" s="1"/>
      <c r="DUB73" s="1"/>
      <c r="DUC73" s="1"/>
      <c r="DUD73" s="1"/>
      <c r="DUE73" s="1"/>
      <c r="DUF73" s="1"/>
      <c r="DUG73" s="1"/>
      <c r="DUH73" s="1"/>
      <c r="DUI73" s="1"/>
      <c r="DUJ73" s="1"/>
      <c r="DUK73" s="1"/>
      <c r="DUL73" s="1"/>
      <c r="DUM73" s="1"/>
      <c r="DUN73" s="1"/>
      <c r="DUO73" s="1"/>
      <c r="DUP73" s="1"/>
      <c r="DUQ73" s="1"/>
      <c r="DUR73" s="1"/>
      <c r="DUS73" s="1"/>
      <c r="DUT73" s="1"/>
      <c r="DUU73" s="1"/>
      <c r="DUV73" s="1"/>
      <c r="DUW73" s="1"/>
      <c r="DUX73" s="1"/>
      <c r="DUY73" s="1"/>
      <c r="DUZ73" s="1"/>
      <c r="DVA73" s="1"/>
      <c r="DVB73" s="1"/>
      <c r="DVC73" s="1"/>
      <c r="DVD73" s="1"/>
      <c r="DVE73" s="1"/>
      <c r="DVF73" s="1"/>
      <c r="DVG73" s="1"/>
      <c r="DVH73" s="1"/>
      <c r="DVI73" s="1"/>
      <c r="DVJ73" s="1"/>
      <c r="DVK73" s="1"/>
      <c r="DVL73" s="1"/>
      <c r="DVM73" s="1"/>
      <c r="DVN73" s="1"/>
      <c r="DVO73" s="1"/>
      <c r="DVP73" s="1"/>
      <c r="DVQ73" s="1"/>
      <c r="DVR73" s="1"/>
      <c r="DVS73" s="1"/>
      <c r="DVT73" s="1"/>
      <c r="DVU73" s="1"/>
      <c r="DVV73" s="1"/>
      <c r="DVW73" s="1"/>
      <c r="DVX73" s="1"/>
      <c r="DVY73" s="1"/>
      <c r="DVZ73" s="1"/>
      <c r="DWA73" s="1"/>
      <c r="DWB73" s="1"/>
      <c r="DWC73" s="1"/>
      <c r="DWD73" s="1"/>
      <c r="DWE73" s="1"/>
      <c r="DWF73" s="1"/>
      <c r="DWG73" s="1"/>
      <c r="DWH73" s="1"/>
      <c r="DWI73" s="1"/>
      <c r="DWJ73" s="1"/>
      <c r="DWK73" s="1"/>
      <c r="DWL73" s="1"/>
      <c r="DWM73" s="1"/>
      <c r="DWN73" s="1"/>
      <c r="DWO73" s="1"/>
      <c r="DWP73" s="1"/>
      <c r="DWQ73" s="1"/>
      <c r="DWR73" s="1"/>
      <c r="DWS73" s="1"/>
      <c r="DWT73" s="1"/>
      <c r="DWU73" s="1"/>
      <c r="DWV73" s="1"/>
      <c r="DWW73" s="1"/>
      <c r="DWX73" s="1"/>
      <c r="DWY73" s="1"/>
      <c r="DWZ73" s="1"/>
      <c r="DXA73" s="1"/>
      <c r="DXB73" s="1"/>
      <c r="DXC73" s="1"/>
      <c r="DXD73" s="1"/>
      <c r="DXE73" s="1"/>
      <c r="DXF73" s="1"/>
      <c r="DXG73" s="1"/>
      <c r="DXH73" s="1"/>
      <c r="DXI73" s="1"/>
      <c r="DXJ73" s="1"/>
      <c r="DXK73" s="1"/>
      <c r="DXL73" s="1"/>
      <c r="DXM73" s="1"/>
      <c r="DXN73" s="1"/>
      <c r="DXO73" s="1"/>
      <c r="DXP73" s="1"/>
      <c r="DXQ73" s="1"/>
      <c r="DXR73" s="1"/>
      <c r="DXS73" s="1"/>
      <c r="DXT73" s="1"/>
      <c r="DXU73" s="1"/>
      <c r="DXV73" s="1"/>
      <c r="DXW73" s="1"/>
      <c r="DXX73" s="1"/>
      <c r="DXY73" s="1"/>
      <c r="DXZ73" s="1"/>
      <c r="DYA73" s="1"/>
      <c r="DYB73" s="1"/>
      <c r="DYC73" s="1"/>
      <c r="DYD73" s="1"/>
      <c r="DYE73" s="1"/>
      <c r="DYF73" s="1"/>
      <c r="DYG73" s="1"/>
      <c r="DYH73" s="1"/>
      <c r="DYI73" s="1"/>
      <c r="DYJ73" s="1"/>
      <c r="DYK73" s="1"/>
      <c r="DYL73" s="1"/>
      <c r="DYM73" s="1"/>
      <c r="DYN73" s="1"/>
      <c r="DYO73" s="1"/>
      <c r="DYP73" s="1"/>
      <c r="DYQ73" s="1"/>
      <c r="DYR73" s="1"/>
      <c r="DYS73" s="1"/>
      <c r="DYT73" s="1"/>
      <c r="DYU73" s="1"/>
      <c r="DYV73" s="1"/>
      <c r="DYW73" s="1"/>
      <c r="DYX73" s="1"/>
      <c r="DYY73" s="1"/>
      <c r="DYZ73" s="1"/>
      <c r="DZA73" s="1"/>
      <c r="DZB73" s="1"/>
      <c r="DZC73" s="1"/>
      <c r="DZD73" s="1"/>
      <c r="DZE73" s="1"/>
      <c r="DZF73" s="1"/>
      <c r="DZG73" s="1"/>
      <c r="DZH73" s="1"/>
      <c r="DZI73" s="1"/>
      <c r="DZJ73" s="1"/>
      <c r="DZK73" s="1"/>
      <c r="DZL73" s="1"/>
      <c r="DZM73" s="1"/>
      <c r="DZN73" s="1"/>
      <c r="DZO73" s="1"/>
      <c r="DZP73" s="1"/>
      <c r="DZQ73" s="1"/>
      <c r="DZR73" s="1"/>
      <c r="DZS73" s="1"/>
      <c r="DZT73" s="1"/>
      <c r="DZU73" s="1"/>
      <c r="DZV73" s="1"/>
      <c r="DZW73" s="1"/>
      <c r="DZX73" s="1"/>
      <c r="DZY73" s="1"/>
      <c r="DZZ73" s="1"/>
      <c r="EAA73" s="1"/>
      <c r="EAB73" s="1"/>
      <c r="EAC73" s="1"/>
      <c r="EAD73" s="1"/>
      <c r="EAE73" s="1"/>
      <c r="EAF73" s="1"/>
      <c r="EAG73" s="1"/>
      <c r="EAH73" s="1"/>
      <c r="EAI73" s="1"/>
      <c r="EAJ73" s="1"/>
      <c r="EAK73" s="1"/>
      <c r="EAL73" s="1"/>
      <c r="EAM73" s="1"/>
      <c r="EAN73" s="1"/>
      <c r="EAO73" s="1"/>
      <c r="EAP73" s="1"/>
      <c r="EAQ73" s="1"/>
      <c r="EAR73" s="1"/>
      <c r="EAS73" s="1"/>
      <c r="EAT73" s="1"/>
      <c r="EAU73" s="1"/>
      <c r="EAV73" s="1"/>
      <c r="EAW73" s="1"/>
      <c r="EAX73" s="1"/>
      <c r="EAY73" s="1"/>
      <c r="EAZ73" s="1"/>
      <c r="EBA73" s="1"/>
      <c r="EBB73" s="1"/>
      <c r="EBC73" s="1"/>
      <c r="EBD73" s="1"/>
      <c r="EBE73" s="1"/>
      <c r="EBF73" s="1"/>
      <c r="EBG73" s="1"/>
      <c r="EBH73" s="1"/>
      <c r="EBI73" s="1"/>
      <c r="EBJ73" s="1"/>
      <c r="EBK73" s="1"/>
      <c r="EBL73" s="1"/>
      <c r="EBM73" s="1"/>
      <c r="EBN73" s="1"/>
      <c r="EBO73" s="1"/>
      <c r="EBP73" s="1"/>
      <c r="EBQ73" s="1"/>
      <c r="EBR73" s="1"/>
      <c r="EBS73" s="1"/>
      <c r="EBT73" s="1"/>
      <c r="EBU73" s="1"/>
      <c r="EBV73" s="1"/>
      <c r="EBW73" s="1"/>
      <c r="EBX73" s="1"/>
      <c r="EBY73" s="1"/>
      <c r="EBZ73" s="1"/>
      <c r="ECA73" s="1"/>
      <c r="ECB73" s="1"/>
      <c r="ECC73" s="1"/>
      <c r="ECD73" s="1"/>
      <c r="ECE73" s="1"/>
      <c r="ECF73" s="1"/>
      <c r="ECG73" s="1"/>
      <c r="ECH73" s="1"/>
      <c r="ECI73" s="1"/>
      <c r="ECJ73" s="1"/>
      <c r="ECK73" s="1"/>
      <c r="ECL73" s="1"/>
      <c r="ECM73" s="1"/>
      <c r="ECN73" s="1"/>
      <c r="ECO73" s="1"/>
      <c r="ECP73" s="1"/>
      <c r="ECQ73" s="1"/>
      <c r="ECR73" s="1"/>
      <c r="ECS73" s="1"/>
      <c r="ECT73" s="1"/>
      <c r="ECU73" s="1"/>
      <c r="ECV73" s="1"/>
      <c r="ECW73" s="1"/>
      <c r="ECX73" s="1"/>
      <c r="ECY73" s="1"/>
      <c r="ECZ73" s="1"/>
      <c r="EDA73" s="1"/>
      <c r="EDB73" s="1"/>
      <c r="EDC73" s="1"/>
      <c r="EDD73" s="1"/>
      <c r="EDE73" s="1"/>
      <c r="EDF73" s="1"/>
      <c r="EDG73" s="1"/>
      <c r="EDH73" s="1"/>
      <c r="EDI73" s="1"/>
      <c r="EDJ73" s="1"/>
      <c r="EDK73" s="1"/>
      <c r="EDL73" s="1"/>
      <c r="EDM73" s="1"/>
      <c r="EDN73" s="1"/>
      <c r="EDO73" s="1"/>
      <c r="EDP73" s="1"/>
      <c r="EDQ73" s="1"/>
      <c r="EDR73" s="1"/>
      <c r="EDS73" s="1"/>
      <c r="EDT73" s="1"/>
      <c r="EDU73" s="1"/>
      <c r="EDV73" s="1"/>
      <c r="EDW73" s="1"/>
      <c r="EDX73" s="1"/>
      <c r="EDY73" s="1"/>
      <c r="EDZ73" s="1"/>
      <c r="EEA73" s="1"/>
      <c r="EEB73" s="1"/>
      <c r="EEC73" s="1"/>
      <c r="EED73" s="1"/>
      <c r="EEE73" s="1"/>
      <c r="EEF73" s="1"/>
      <c r="EEG73" s="1"/>
      <c r="EEH73" s="1"/>
      <c r="EEI73" s="1"/>
      <c r="EEJ73" s="1"/>
      <c r="EEK73" s="1"/>
      <c r="EEL73" s="1"/>
      <c r="EEM73" s="1"/>
      <c r="EEN73" s="1"/>
      <c r="EEO73" s="1"/>
      <c r="EEP73" s="1"/>
      <c r="EEQ73" s="1"/>
      <c r="EER73" s="1"/>
      <c r="EES73" s="1"/>
      <c r="EET73" s="1"/>
      <c r="EEU73" s="1"/>
      <c r="EEV73" s="1"/>
      <c r="EEW73" s="1"/>
      <c r="EEX73" s="1"/>
      <c r="EEY73" s="1"/>
      <c r="EEZ73" s="1"/>
      <c r="EFA73" s="1"/>
      <c r="EFB73" s="1"/>
      <c r="EFC73" s="1"/>
      <c r="EFD73" s="1"/>
      <c r="EFE73" s="1"/>
      <c r="EFF73" s="1"/>
      <c r="EFG73" s="1"/>
      <c r="EFH73" s="1"/>
      <c r="EFI73" s="1"/>
      <c r="EFJ73" s="1"/>
      <c r="EFK73" s="1"/>
      <c r="EFL73" s="1"/>
      <c r="EFM73" s="1"/>
      <c r="EFN73" s="1"/>
      <c r="EFO73" s="1"/>
      <c r="EFP73" s="1"/>
      <c r="EFQ73" s="1"/>
      <c r="EFR73" s="1"/>
      <c r="EFS73" s="1"/>
      <c r="EFT73" s="1"/>
      <c r="EFU73" s="1"/>
      <c r="EFV73" s="1"/>
      <c r="EFW73" s="1"/>
      <c r="EFX73" s="1"/>
      <c r="EFY73" s="1"/>
      <c r="EFZ73" s="1"/>
      <c r="EGA73" s="1"/>
      <c r="EGB73" s="1"/>
      <c r="EGC73" s="1"/>
      <c r="EGD73" s="1"/>
      <c r="EGE73" s="1"/>
      <c r="EGF73" s="1"/>
      <c r="EGG73" s="1"/>
      <c r="EGH73" s="1"/>
      <c r="EGI73" s="1"/>
      <c r="EGJ73" s="1"/>
      <c r="EGK73" s="1"/>
      <c r="EGL73" s="1"/>
      <c r="EGM73" s="1"/>
      <c r="EGN73" s="1"/>
      <c r="EGO73" s="1"/>
      <c r="EGP73" s="1"/>
      <c r="EGQ73" s="1"/>
      <c r="EGR73" s="1"/>
      <c r="EGS73" s="1"/>
      <c r="EGT73" s="1"/>
      <c r="EGU73" s="1"/>
      <c r="EGV73" s="1"/>
      <c r="EGW73" s="1"/>
      <c r="EGX73" s="1"/>
      <c r="EGY73" s="1"/>
      <c r="EGZ73" s="1"/>
      <c r="EHA73" s="1"/>
      <c r="EHB73" s="1"/>
      <c r="EHC73" s="1"/>
      <c r="EHD73" s="1"/>
      <c r="EHE73" s="1"/>
      <c r="EHF73" s="1"/>
      <c r="EHG73" s="1"/>
      <c r="EHH73" s="1"/>
      <c r="EHI73" s="1"/>
      <c r="EHJ73" s="1"/>
      <c r="EHK73" s="1"/>
      <c r="EHL73" s="1"/>
      <c r="EHM73" s="1"/>
      <c r="EHN73" s="1"/>
      <c r="EHO73" s="1"/>
      <c r="EHP73" s="1"/>
      <c r="EHQ73" s="1"/>
      <c r="EHR73" s="1"/>
      <c r="EHS73" s="1"/>
      <c r="EHT73" s="1"/>
      <c r="EHU73" s="1"/>
      <c r="EHV73" s="1"/>
      <c r="EHW73" s="1"/>
      <c r="EHX73" s="1"/>
      <c r="EHY73" s="1"/>
      <c r="EHZ73" s="1"/>
      <c r="EIA73" s="1"/>
      <c r="EIB73" s="1"/>
      <c r="EIC73" s="1"/>
      <c r="EID73" s="1"/>
      <c r="EIE73" s="1"/>
      <c r="EIF73" s="1"/>
      <c r="EIG73" s="1"/>
      <c r="EIH73" s="1"/>
      <c r="EII73" s="1"/>
      <c r="EIJ73" s="1"/>
      <c r="EIK73" s="1"/>
      <c r="EIL73" s="1"/>
      <c r="EIM73" s="1"/>
      <c r="EIN73" s="1"/>
      <c r="EIO73" s="1"/>
      <c r="EIP73" s="1"/>
      <c r="EIQ73" s="1"/>
      <c r="EIR73" s="1"/>
      <c r="EIS73" s="1"/>
      <c r="EIT73" s="1"/>
      <c r="EIU73" s="1"/>
      <c r="EIV73" s="1"/>
      <c r="EIW73" s="1"/>
      <c r="EIX73" s="1"/>
      <c r="EIY73" s="1"/>
      <c r="EIZ73" s="1"/>
      <c r="EJA73" s="1"/>
      <c r="EJB73" s="1"/>
      <c r="EJC73" s="1"/>
      <c r="EJD73" s="1"/>
      <c r="EJE73" s="1"/>
      <c r="EJF73" s="1"/>
      <c r="EJG73" s="1"/>
      <c r="EJH73" s="1"/>
      <c r="EJI73" s="1"/>
      <c r="EJJ73" s="1"/>
      <c r="EJK73" s="1"/>
      <c r="EJL73" s="1"/>
      <c r="EJM73" s="1"/>
      <c r="EJN73" s="1"/>
      <c r="EJO73" s="1"/>
      <c r="EJP73" s="1"/>
      <c r="EJQ73" s="1"/>
      <c r="EJR73" s="1"/>
      <c r="EJS73" s="1"/>
      <c r="EJT73" s="1"/>
      <c r="EJU73" s="1"/>
      <c r="EJV73" s="1"/>
      <c r="EJW73" s="1"/>
      <c r="EJX73" s="1"/>
      <c r="EJY73" s="1"/>
      <c r="EJZ73" s="1"/>
      <c r="EKA73" s="1"/>
      <c r="EKB73" s="1"/>
      <c r="EKC73" s="1"/>
      <c r="EKD73" s="1"/>
      <c r="EKE73" s="1"/>
      <c r="EKF73" s="1"/>
      <c r="EKG73" s="1"/>
      <c r="EKH73" s="1"/>
      <c r="EKI73" s="1"/>
      <c r="EKJ73" s="1"/>
      <c r="EKK73" s="1"/>
      <c r="EKL73" s="1"/>
      <c r="EKM73" s="1"/>
      <c r="EKN73" s="1"/>
      <c r="EKO73" s="1"/>
      <c r="EKP73" s="1"/>
      <c r="EKQ73" s="1"/>
      <c r="EKR73" s="1"/>
      <c r="EKS73" s="1"/>
      <c r="EKT73" s="1"/>
      <c r="EKU73" s="1"/>
      <c r="EKV73" s="1"/>
      <c r="EKW73" s="1"/>
      <c r="EKX73" s="1"/>
      <c r="EKY73" s="1"/>
      <c r="EKZ73" s="1"/>
      <c r="ELA73" s="1"/>
      <c r="ELB73" s="1"/>
      <c r="ELC73" s="1"/>
      <c r="ELD73" s="1"/>
      <c r="ELE73" s="1"/>
      <c r="ELF73" s="1"/>
      <c r="ELG73" s="1"/>
      <c r="ELH73" s="1"/>
      <c r="ELI73" s="1"/>
      <c r="ELJ73" s="1"/>
      <c r="ELK73" s="1"/>
      <c r="ELL73" s="1"/>
      <c r="ELM73" s="1"/>
      <c r="ELN73" s="1"/>
      <c r="ELO73" s="1"/>
      <c r="ELP73" s="1"/>
      <c r="ELQ73" s="1"/>
      <c r="ELR73" s="1"/>
      <c r="ELS73" s="1"/>
      <c r="ELT73" s="1"/>
      <c r="ELU73" s="1"/>
      <c r="ELV73" s="1"/>
      <c r="ELW73" s="1"/>
      <c r="ELX73" s="1"/>
      <c r="ELY73" s="1"/>
      <c r="ELZ73" s="1"/>
      <c r="EMA73" s="1"/>
      <c r="EMB73" s="1"/>
      <c r="EMC73" s="1"/>
      <c r="EMD73" s="1"/>
      <c r="EME73" s="1"/>
      <c r="EMF73" s="1"/>
      <c r="EMG73" s="1"/>
      <c r="EMH73" s="1"/>
      <c r="EMI73" s="1"/>
      <c r="EMJ73" s="1"/>
      <c r="EMK73" s="1"/>
      <c r="EML73" s="1"/>
      <c r="EMM73" s="1"/>
      <c r="EMN73" s="1"/>
      <c r="EMO73" s="1"/>
      <c r="EMP73" s="1"/>
      <c r="EMQ73" s="1"/>
      <c r="EMR73" s="1"/>
      <c r="EMS73" s="1"/>
      <c r="EMT73" s="1"/>
      <c r="EMU73" s="1"/>
      <c r="EMV73" s="1"/>
      <c r="EMW73" s="1"/>
      <c r="EMX73" s="1"/>
      <c r="EMY73" s="1"/>
      <c r="EMZ73" s="1"/>
      <c r="ENA73" s="1"/>
      <c r="ENB73" s="1"/>
      <c r="ENC73" s="1"/>
      <c r="END73" s="1"/>
      <c r="ENE73" s="1"/>
      <c r="ENF73" s="1"/>
      <c r="ENG73" s="1"/>
      <c r="ENH73" s="1"/>
      <c r="ENI73" s="1"/>
      <c r="ENJ73" s="1"/>
      <c r="ENK73" s="1"/>
      <c r="ENL73" s="1"/>
      <c r="ENM73" s="1"/>
      <c r="ENN73" s="1"/>
      <c r="ENO73" s="1"/>
      <c r="ENP73" s="1"/>
      <c r="ENQ73" s="1"/>
      <c r="ENR73" s="1"/>
      <c r="ENS73" s="1"/>
      <c r="ENT73" s="1"/>
      <c r="ENU73" s="1"/>
      <c r="ENV73" s="1"/>
      <c r="ENW73" s="1"/>
      <c r="ENX73" s="1"/>
      <c r="ENY73" s="1"/>
      <c r="ENZ73" s="1"/>
      <c r="EOA73" s="1"/>
      <c r="EOB73" s="1"/>
      <c r="EOC73" s="1"/>
      <c r="EOD73" s="1"/>
      <c r="EOE73" s="1"/>
      <c r="EOF73" s="1"/>
      <c r="EOG73" s="1"/>
      <c r="EOH73" s="1"/>
      <c r="EOI73" s="1"/>
      <c r="EOJ73" s="1"/>
      <c r="EOK73" s="1"/>
      <c r="EOL73" s="1"/>
      <c r="EOM73" s="1"/>
      <c r="EON73" s="1"/>
      <c r="EOO73" s="1"/>
      <c r="EOP73" s="1"/>
      <c r="EOQ73" s="1"/>
      <c r="EOR73" s="1"/>
      <c r="EOS73" s="1"/>
      <c r="EOT73" s="1"/>
      <c r="EOU73" s="1"/>
      <c r="EOV73" s="1"/>
      <c r="EOW73" s="1"/>
      <c r="EOX73" s="1"/>
      <c r="EOY73" s="1"/>
      <c r="EOZ73" s="1"/>
      <c r="EPA73" s="1"/>
      <c r="EPB73" s="1"/>
      <c r="EPC73" s="1"/>
      <c r="EPD73" s="1"/>
      <c r="EPE73" s="1"/>
      <c r="EPF73" s="1"/>
      <c r="EPG73" s="1"/>
      <c r="EPH73" s="1"/>
      <c r="EPI73" s="1"/>
      <c r="EPJ73" s="1"/>
      <c r="EPK73" s="1"/>
      <c r="EPL73" s="1"/>
      <c r="EPM73" s="1"/>
      <c r="EPN73" s="1"/>
      <c r="EPO73" s="1"/>
      <c r="EPP73" s="1"/>
      <c r="EPQ73" s="1"/>
      <c r="EPR73" s="1"/>
      <c r="EPS73" s="1"/>
      <c r="EPT73" s="1"/>
      <c r="EPU73" s="1"/>
      <c r="EPV73" s="1"/>
      <c r="EPW73" s="1"/>
      <c r="EPX73" s="1"/>
      <c r="EPY73" s="1"/>
      <c r="EPZ73" s="1"/>
      <c r="EQA73" s="1"/>
      <c r="EQB73" s="1"/>
      <c r="EQC73" s="1"/>
      <c r="EQD73" s="1"/>
      <c r="EQE73" s="1"/>
      <c r="EQF73" s="1"/>
      <c r="EQG73" s="1"/>
      <c r="EQH73" s="1"/>
      <c r="EQI73" s="1"/>
      <c r="EQJ73" s="1"/>
      <c r="EQK73" s="1"/>
      <c r="EQL73" s="1"/>
      <c r="EQM73" s="1"/>
      <c r="EQN73" s="1"/>
      <c r="EQO73" s="1"/>
      <c r="EQP73" s="1"/>
      <c r="EQQ73" s="1"/>
      <c r="EQR73" s="1"/>
      <c r="EQS73" s="1"/>
      <c r="EQT73" s="1"/>
      <c r="EQU73" s="1"/>
      <c r="EQV73" s="1"/>
      <c r="EQW73" s="1"/>
      <c r="EQX73" s="1"/>
      <c r="EQY73" s="1"/>
      <c r="EQZ73" s="1"/>
      <c r="ERA73" s="1"/>
      <c r="ERB73" s="1"/>
      <c r="ERC73" s="1"/>
      <c r="ERD73" s="1"/>
      <c r="ERE73" s="1"/>
      <c r="ERF73" s="1"/>
      <c r="ERG73" s="1"/>
      <c r="ERH73" s="1"/>
      <c r="ERI73" s="1"/>
      <c r="ERJ73" s="1"/>
      <c r="ERK73" s="1"/>
      <c r="ERL73" s="1"/>
      <c r="ERM73" s="1"/>
      <c r="ERN73" s="1"/>
      <c r="ERO73" s="1"/>
      <c r="ERP73" s="1"/>
      <c r="ERQ73" s="1"/>
      <c r="ERR73" s="1"/>
      <c r="ERS73" s="1"/>
      <c r="ERT73" s="1"/>
      <c r="ERU73" s="1"/>
      <c r="ERV73" s="1"/>
      <c r="ERW73" s="1"/>
      <c r="ERX73" s="1"/>
      <c r="ERY73" s="1"/>
      <c r="ERZ73" s="1"/>
      <c r="ESA73" s="1"/>
      <c r="ESB73" s="1"/>
      <c r="ESC73" s="1"/>
      <c r="ESD73" s="1"/>
      <c r="ESE73" s="1"/>
      <c r="ESF73" s="1"/>
      <c r="ESG73" s="1"/>
      <c r="ESH73" s="1"/>
      <c r="ESI73" s="1"/>
      <c r="ESJ73" s="1"/>
      <c r="ESK73" s="1"/>
      <c r="ESL73" s="1"/>
      <c r="ESM73" s="1"/>
      <c r="ESN73" s="1"/>
      <c r="ESO73" s="1"/>
      <c r="ESP73" s="1"/>
      <c r="ESQ73" s="1"/>
      <c r="ESR73" s="1"/>
      <c r="ESS73" s="1"/>
      <c r="EST73" s="1"/>
      <c r="ESU73" s="1"/>
      <c r="ESV73" s="1"/>
      <c r="ESW73" s="1"/>
      <c r="ESX73" s="1"/>
      <c r="ESY73" s="1"/>
      <c r="ESZ73" s="1"/>
      <c r="ETA73" s="1"/>
      <c r="ETB73" s="1"/>
      <c r="ETC73" s="1"/>
      <c r="ETD73" s="1"/>
      <c r="ETE73" s="1"/>
      <c r="ETF73" s="1"/>
      <c r="ETG73" s="1"/>
      <c r="ETH73" s="1"/>
      <c r="ETI73" s="1"/>
      <c r="ETJ73" s="1"/>
      <c r="ETK73" s="1"/>
      <c r="ETL73" s="1"/>
      <c r="ETM73" s="1"/>
      <c r="ETN73" s="1"/>
      <c r="ETO73" s="1"/>
      <c r="ETP73" s="1"/>
      <c r="ETQ73" s="1"/>
      <c r="ETR73" s="1"/>
      <c r="ETS73" s="1"/>
      <c r="ETT73" s="1"/>
      <c r="ETU73" s="1"/>
      <c r="ETV73" s="1"/>
      <c r="ETW73" s="1"/>
      <c r="ETX73" s="1"/>
      <c r="ETY73" s="1"/>
      <c r="ETZ73" s="1"/>
      <c r="EUA73" s="1"/>
      <c r="EUB73" s="1"/>
      <c r="EUC73" s="1"/>
      <c r="EUD73" s="1"/>
      <c r="EUE73" s="1"/>
      <c r="EUF73" s="1"/>
      <c r="EUG73" s="1"/>
      <c r="EUH73" s="1"/>
      <c r="EUI73" s="1"/>
      <c r="EUJ73" s="1"/>
      <c r="EUK73" s="1"/>
      <c r="EUL73" s="1"/>
      <c r="EUM73" s="1"/>
      <c r="EUN73" s="1"/>
      <c r="EUO73" s="1"/>
      <c r="EUP73" s="1"/>
      <c r="EUQ73" s="1"/>
      <c r="EUR73" s="1"/>
      <c r="EUS73" s="1"/>
      <c r="EUT73" s="1"/>
      <c r="EUU73" s="1"/>
      <c r="EUV73" s="1"/>
      <c r="EUW73" s="1"/>
      <c r="EUX73" s="1"/>
      <c r="EUY73" s="1"/>
      <c r="EUZ73" s="1"/>
      <c r="EVA73" s="1"/>
      <c r="EVB73" s="1"/>
      <c r="EVC73" s="1"/>
      <c r="EVD73" s="1"/>
      <c r="EVE73" s="1"/>
      <c r="EVF73" s="1"/>
      <c r="EVG73" s="1"/>
      <c r="EVH73" s="1"/>
      <c r="EVI73" s="1"/>
      <c r="EVJ73" s="1"/>
      <c r="EVK73" s="1"/>
      <c r="EVL73" s="1"/>
      <c r="EVM73" s="1"/>
      <c r="EVN73" s="1"/>
      <c r="EVO73" s="1"/>
      <c r="EVP73" s="1"/>
      <c r="EVQ73" s="1"/>
      <c r="EVR73" s="1"/>
      <c r="EVS73" s="1"/>
      <c r="EVT73" s="1"/>
      <c r="EVU73" s="1"/>
      <c r="EVV73" s="1"/>
      <c r="EVW73" s="1"/>
      <c r="EVX73" s="1"/>
      <c r="EVY73" s="1"/>
      <c r="EVZ73" s="1"/>
      <c r="EWA73" s="1"/>
      <c r="EWB73" s="1"/>
      <c r="EWC73" s="1"/>
      <c r="EWD73" s="1"/>
      <c r="EWE73" s="1"/>
      <c r="EWF73" s="1"/>
      <c r="EWG73" s="1"/>
      <c r="EWH73" s="1"/>
      <c r="EWI73" s="1"/>
      <c r="EWJ73" s="1"/>
      <c r="EWK73" s="1"/>
      <c r="EWL73" s="1"/>
      <c r="EWM73" s="1"/>
      <c r="EWN73" s="1"/>
      <c r="EWO73" s="1"/>
      <c r="EWP73" s="1"/>
      <c r="EWQ73" s="1"/>
      <c r="EWR73" s="1"/>
      <c r="EWS73" s="1"/>
      <c r="EWT73" s="1"/>
      <c r="EWU73" s="1"/>
      <c r="EWV73" s="1"/>
      <c r="EWW73" s="1"/>
      <c r="EWX73" s="1"/>
      <c r="EWY73" s="1"/>
      <c r="EWZ73" s="1"/>
      <c r="EXA73" s="1"/>
      <c r="EXB73" s="1"/>
      <c r="EXC73" s="1"/>
      <c r="EXD73" s="1"/>
      <c r="EXE73" s="1"/>
      <c r="EXF73" s="1"/>
      <c r="EXG73" s="1"/>
      <c r="EXH73" s="1"/>
      <c r="EXI73" s="1"/>
      <c r="EXJ73" s="1"/>
      <c r="EXK73" s="1"/>
      <c r="EXL73" s="1"/>
      <c r="EXM73" s="1"/>
      <c r="EXN73" s="1"/>
      <c r="EXO73" s="1"/>
      <c r="EXP73" s="1"/>
      <c r="EXQ73" s="1"/>
      <c r="EXR73" s="1"/>
      <c r="EXS73" s="1"/>
      <c r="EXT73" s="1"/>
      <c r="EXU73" s="1"/>
      <c r="EXV73" s="1"/>
      <c r="EXW73" s="1"/>
      <c r="EXX73" s="1"/>
      <c r="EXY73" s="1"/>
      <c r="EXZ73" s="1"/>
      <c r="EYA73" s="1"/>
      <c r="EYB73" s="1"/>
      <c r="EYC73" s="1"/>
      <c r="EYD73" s="1"/>
      <c r="EYE73" s="1"/>
      <c r="EYF73" s="1"/>
      <c r="EYG73" s="1"/>
      <c r="EYH73" s="1"/>
      <c r="EYI73" s="1"/>
      <c r="EYJ73" s="1"/>
      <c r="EYK73" s="1"/>
      <c r="EYL73" s="1"/>
      <c r="EYM73" s="1"/>
      <c r="EYN73" s="1"/>
      <c r="EYO73" s="1"/>
      <c r="EYP73" s="1"/>
      <c r="EYQ73" s="1"/>
      <c r="EYR73" s="1"/>
      <c r="EYS73" s="1"/>
      <c r="EYT73" s="1"/>
      <c r="EYU73" s="1"/>
      <c r="EYV73" s="1"/>
      <c r="EYW73" s="1"/>
      <c r="EYX73" s="1"/>
      <c r="EYY73" s="1"/>
      <c r="EYZ73" s="1"/>
      <c r="EZA73" s="1"/>
      <c r="EZB73" s="1"/>
      <c r="EZC73" s="1"/>
      <c r="EZD73" s="1"/>
      <c r="EZE73" s="1"/>
      <c r="EZF73" s="1"/>
      <c r="EZG73" s="1"/>
      <c r="EZH73" s="1"/>
      <c r="EZI73" s="1"/>
      <c r="EZJ73" s="1"/>
      <c r="EZK73" s="1"/>
      <c r="EZL73" s="1"/>
      <c r="EZM73" s="1"/>
      <c r="EZN73" s="1"/>
      <c r="EZO73" s="1"/>
      <c r="EZP73" s="1"/>
      <c r="EZQ73" s="1"/>
      <c r="EZR73" s="1"/>
      <c r="EZS73" s="1"/>
      <c r="EZT73" s="1"/>
      <c r="EZU73" s="1"/>
      <c r="EZV73" s="1"/>
      <c r="EZW73" s="1"/>
      <c r="EZX73" s="1"/>
      <c r="EZY73" s="1"/>
      <c r="EZZ73" s="1"/>
      <c r="FAA73" s="1"/>
      <c r="FAB73" s="1"/>
      <c r="FAC73" s="1"/>
      <c r="FAD73" s="1"/>
      <c r="FAE73" s="1"/>
      <c r="FAF73" s="1"/>
      <c r="FAG73" s="1"/>
      <c r="FAH73" s="1"/>
      <c r="FAI73" s="1"/>
      <c r="FAJ73" s="1"/>
      <c r="FAK73" s="1"/>
      <c r="FAL73" s="1"/>
      <c r="FAM73" s="1"/>
      <c r="FAN73" s="1"/>
      <c r="FAO73" s="1"/>
      <c r="FAP73" s="1"/>
      <c r="FAQ73" s="1"/>
      <c r="FAR73" s="1"/>
      <c r="FAS73" s="1"/>
      <c r="FAT73" s="1"/>
      <c r="FAU73" s="1"/>
      <c r="FAV73" s="1"/>
      <c r="FAW73" s="1"/>
      <c r="FAX73" s="1"/>
      <c r="FAY73" s="1"/>
      <c r="FAZ73" s="1"/>
      <c r="FBA73" s="1"/>
      <c r="FBB73" s="1"/>
      <c r="FBC73" s="1"/>
      <c r="FBD73" s="1"/>
      <c r="FBE73" s="1"/>
      <c r="FBF73" s="1"/>
      <c r="FBG73" s="1"/>
      <c r="FBH73" s="1"/>
      <c r="FBI73" s="1"/>
      <c r="FBJ73" s="1"/>
      <c r="FBK73" s="1"/>
      <c r="FBL73" s="1"/>
      <c r="FBM73" s="1"/>
      <c r="FBN73" s="1"/>
      <c r="FBO73" s="1"/>
      <c r="FBP73" s="1"/>
      <c r="FBQ73" s="1"/>
      <c r="FBR73" s="1"/>
      <c r="FBS73" s="1"/>
      <c r="FBT73" s="1"/>
      <c r="FBU73" s="1"/>
      <c r="FBV73" s="1"/>
      <c r="FBW73" s="1"/>
      <c r="FBX73" s="1"/>
      <c r="FBY73" s="1"/>
      <c r="FBZ73" s="1"/>
      <c r="FCA73" s="1"/>
      <c r="FCB73" s="1"/>
      <c r="FCC73" s="1"/>
      <c r="FCD73" s="1"/>
      <c r="FCE73" s="1"/>
      <c r="FCF73" s="1"/>
      <c r="FCG73" s="1"/>
      <c r="FCH73" s="1"/>
      <c r="FCI73" s="1"/>
      <c r="FCJ73" s="1"/>
      <c r="FCK73" s="1"/>
      <c r="FCL73" s="1"/>
      <c r="FCM73" s="1"/>
      <c r="FCN73" s="1"/>
      <c r="FCO73" s="1"/>
      <c r="FCP73" s="1"/>
      <c r="FCQ73" s="1"/>
      <c r="FCR73" s="1"/>
      <c r="FCS73" s="1"/>
      <c r="FCT73" s="1"/>
      <c r="FCU73" s="1"/>
      <c r="FCV73" s="1"/>
      <c r="FCW73" s="1"/>
      <c r="FCX73" s="1"/>
      <c r="FCY73" s="1"/>
      <c r="FCZ73" s="1"/>
      <c r="FDA73" s="1"/>
      <c r="FDB73" s="1"/>
      <c r="FDC73" s="1"/>
      <c r="FDD73" s="1"/>
      <c r="FDE73" s="1"/>
      <c r="FDF73" s="1"/>
      <c r="FDG73" s="1"/>
      <c r="FDH73" s="1"/>
      <c r="FDI73" s="1"/>
      <c r="FDJ73" s="1"/>
      <c r="FDK73" s="1"/>
      <c r="FDL73" s="1"/>
      <c r="FDM73" s="1"/>
      <c r="FDN73" s="1"/>
      <c r="FDO73" s="1"/>
      <c r="FDP73" s="1"/>
      <c r="FDQ73" s="1"/>
      <c r="FDR73" s="1"/>
      <c r="FDS73" s="1"/>
      <c r="FDT73" s="1"/>
      <c r="FDU73" s="1"/>
      <c r="FDV73" s="1"/>
      <c r="FDW73" s="1"/>
      <c r="FDX73" s="1"/>
      <c r="FDY73" s="1"/>
      <c r="FDZ73" s="1"/>
      <c r="FEA73" s="1"/>
      <c r="FEB73" s="1"/>
      <c r="FEC73" s="1"/>
      <c r="FED73" s="1"/>
      <c r="FEE73" s="1"/>
      <c r="FEF73" s="1"/>
      <c r="FEG73" s="1"/>
      <c r="FEH73" s="1"/>
      <c r="FEI73" s="1"/>
      <c r="FEJ73" s="1"/>
      <c r="FEK73" s="1"/>
      <c r="FEL73" s="1"/>
      <c r="FEM73" s="1"/>
      <c r="FEN73" s="1"/>
      <c r="FEO73" s="1"/>
      <c r="FEP73" s="1"/>
      <c r="FEQ73" s="1"/>
      <c r="FER73" s="1"/>
      <c r="FES73" s="1"/>
      <c r="FET73" s="1"/>
      <c r="FEU73" s="1"/>
      <c r="FEV73" s="1"/>
      <c r="FEW73" s="1"/>
      <c r="FEX73" s="1"/>
      <c r="FEY73" s="1"/>
      <c r="FEZ73" s="1"/>
      <c r="FFA73" s="1"/>
      <c r="FFB73" s="1"/>
      <c r="FFC73" s="1"/>
      <c r="FFD73" s="1"/>
      <c r="FFE73" s="1"/>
      <c r="FFF73" s="1"/>
      <c r="FFG73" s="1"/>
      <c r="FFH73" s="1"/>
      <c r="FFI73" s="1"/>
      <c r="FFJ73" s="1"/>
      <c r="FFK73" s="1"/>
      <c r="FFL73" s="1"/>
      <c r="FFM73" s="1"/>
      <c r="FFN73" s="1"/>
      <c r="FFO73" s="1"/>
      <c r="FFP73" s="1"/>
      <c r="FFQ73" s="1"/>
      <c r="FFR73" s="1"/>
      <c r="FFS73" s="1"/>
      <c r="FFT73" s="1"/>
      <c r="FFU73" s="1"/>
      <c r="FFV73" s="1"/>
      <c r="FFW73" s="1"/>
      <c r="FFX73" s="1"/>
      <c r="FFY73" s="1"/>
      <c r="FFZ73" s="1"/>
      <c r="FGA73" s="1"/>
      <c r="FGB73" s="1"/>
      <c r="FGC73" s="1"/>
      <c r="FGD73" s="1"/>
      <c r="FGE73" s="1"/>
      <c r="FGF73" s="1"/>
      <c r="FGG73" s="1"/>
      <c r="FGH73" s="1"/>
      <c r="FGI73" s="1"/>
      <c r="FGJ73" s="1"/>
      <c r="FGK73" s="1"/>
      <c r="FGL73" s="1"/>
      <c r="FGM73" s="1"/>
      <c r="FGN73" s="1"/>
      <c r="FGO73" s="1"/>
      <c r="FGP73" s="1"/>
      <c r="FGQ73" s="1"/>
      <c r="FGR73" s="1"/>
      <c r="FGS73" s="1"/>
      <c r="FGT73" s="1"/>
      <c r="FGU73" s="1"/>
      <c r="FGV73" s="1"/>
      <c r="FGW73" s="1"/>
      <c r="FGX73" s="1"/>
      <c r="FGY73" s="1"/>
      <c r="FGZ73" s="1"/>
      <c r="FHA73" s="1"/>
      <c r="FHB73" s="1"/>
      <c r="FHC73" s="1"/>
      <c r="FHD73" s="1"/>
      <c r="FHE73" s="1"/>
      <c r="FHF73" s="1"/>
      <c r="FHG73" s="1"/>
      <c r="FHH73" s="1"/>
      <c r="FHI73" s="1"/>
      <c r="FHJ73" s="1"/>
      <c r="FHK73" s="1"/>
      <c r="FHL73" s="1"/>
      <c r="FHM73" s="1"/>
      <c r="FHN73" s="1"/>
      <c r="FHO73" s="1"/>
      <c r="FHP73" s="1"/>
      <c r="FHQ73" s="1"/>
      <c r="FHR73" s="1"/>
      <c r="FHS73" s="1"/>
      <c r="FHT73" s="1"/>
      <c r="FHU73" s="1"/>
      <c r="FHV73" s="1"/>
      <c r="FHW73" s="1"/>
      <c r="FHX73" s="1"/>
      <c r="FHY73" s="1"/>
      <c r="FHZ73" s="1"/>
      <c r="FIA73" s="1"/>
      <c r="FIB73" s="1"/>
      <c r="FIC73" s="1"/>
      <c r="FID73" s="1"/>
      <c r="FIE73" s="1"/>
      <c r="FIF73" s="1"/>
      <c r="FIG73" s="1"/>
      <c r="FIH73" s="1"/>
      <c r="FII73" s="1"/>
      <c r="FIJ73" s="1"/>
      <c r="FIK73" s="1"/>
      <c r="FIL73" s="1"/>
      <c r="FIM73" s="1"/>
      <c r="FIN73" s="1"/>
      <c r="FIO73" s="1"/>
      <c r="FIP73" s="1"/>
      <c r="FIQ73" s="1"/>
      <c r="FIR73" s="1"/>
      <c r="FIS73" s="1"/>
      <c r="FIT73" s="1"/>
      <c r="FIU73" s="1"/>
      <c r="FIV73" s="1"/>
      <c r="FIW73" s="1"/>
      <c r="FIX73" s="1"/>
      <c r="FIY73" s="1"/>
      <c r="FIZ73" s="1"/>
      <c r="FJA73" s="1"/>
      <c r="FJB73" s="1"/>
      <c r="FJC73" s="1"/>
      <c r="FJD73" s="1"/>
      <c r="FJE73" s="1"/>
      <c r="FJF73" s="1"/>
      <c r="FJG73" s="1"/>
      <c r="FJH73" s="1"/>
      <c r="FJI73" s="1"/>
      <c r="FJJ73" s="1"/>
      <c r="FJK73" s="1"/>
      <c r="FJL73" s="1"/>
      <c r="FJM73" s="1"/>
      <c r="FJN73" s="1"/>
      <c r="FJO73" s="1"/>
      <c r="FJP73" s="1"/>
      <c r="FJQ73" s="1"/>
      <c r="FJR73" s="1"/>
      <c r="FJS73" s="1"/>
      <c r="FJT73" s="1"/>
      <c r="FJU73" s="1"/>
      <c r="FJV73" s="1"/>
      <c r="FJW73" s="1"/>
      <c r="FJX73" s="1"/>
      <c r="FJY73" s="1"/>
      <c r="FJZ73" s="1"/>
      <c r="FKA73" s="1"/>
      <c r="FKB73" s="1"/>
      <c r="FKC73" s="1"/>
      <c r="FKD73" s="1"/>
      <c r="FKE73" s="1"/>
      <c r="FKF73" s="1"/>
      <c r="FKG73" s="1"/>
      <c r="FKH73" s="1"/>
      <c r="FKI73" s="1"/>
      <c r="FKJ73" s="1"/>
      <c r="FKK73" s="1"/>
      <c r="FKL73" s="1"/>
      <c r="FKM73" s="1"/>
      <c r="FKN73" s="1"/>
      <c r="FKO73" s="1"/>
      <c r="FKP73" s="1"/>
      <c r="FKQ73" s="1"/>
      <c r="FKR73" s="1"/>
      <c r="FKS73" s="1"/>
      <c r="FKT73" s="1"/>
      <c r="FKU73" s="1"/>
      <c r="FKV73" s="1"/>
      <c r="FKW73" s="1"/>
      <c r="FKX73" s="1"/>
      <c r="FKY73" s="1"/>
      <c r="FKZ73" s="1"/>
      <c r="FLA73" s="1"/>
      <c r="FLB73" s="1"/>
      <c r="FLC73" s="1"/>
      <c r="FLD73" s="1"/>
      <c r="FLE73" s="1"/>
      <c r="FLF73" s="1"/>
      <c r="FLG73" s="1"/>
      <c r="FLH73" s="1"/>
      <c r="FLI73" s="1"/>
      <c r="FLJ73" s="1"/>
      <c r="FLK73" s="1"/>
      <c r="FLL73" s="1"/>
      <c r="FLM73" s="1"/>
      <c r="FLN73" s="1"/>
      <c r="FLO73" s="1"/>
      <c r="FLP73" s="1"/>
      <c r="FLQ73" s="1"/>
      <c r="FLR73" s="1"/>
      <c r="FLS73" s="1"/>
      <c r="FLT73" s="1"/>
      <c r="FLU73" s="1"/>
      <c r="FLV73" s="1"/>
      <c r="FLW73" s="1"/>
      <c r="FLX73" s="1"/>
      <c r="FLY73" s="1"/>
      <c r="FLZ73" s="1"/>
      <c r="FMA73" s="1"/>
      <c r="FMB73" s="1"/>
      <c r="FMC73" s="1"/>
      <c r="FMD73" s="1"/>
      <c r="FME73" s="1"/>
      <c r="FMF73" s="1"/>
      <c r="FMG73" s="1"/>
      <c r="FMH73" s="1"/>
      <c r="FMI73" s="1"/>
      <c r="FMJ73" s="1"/>
      <c r="FMK73" s="1"/>
      <c r="FML73" s="1"/>
      <c r="FMM73" s="1"/>
      <c r="FMN73" s="1"/>
      <c r="FMO73" s="1"/>
      <c r="FMP73" s="1"/>
      <c r="FMQ73" s="1"/>
      <c r="FMR73" s="1"/>
      <c r="FMS73" s="1"/>
      <c r="FMT73" s="1"/>
      <c r="FMU73" s="1"/>
      <c r="FMV73" s="1"/>
      <c r="FMW73" s="1"/>
      <c r="FMX73" s="1"/>
      <c r="FMY73" s="1"/>
      <c r="FMZ73" s="1"/>
      <c r="FNA73" s="1"/>
      <c r="FNB73" s="1"/>
      <c r="FNC73" s="1"/>
      <c r="FND73" s="1"/>
      <c r="FNE73" s="1"/>
      <c r="FNF73" s="1"/>
      <c r="FNG73" s="1"/>
      <c r="FNH73" s="1"/>
      <c r="FNI73" s="1"/>
      <c r="FNJ73" s="1"/>
      <c r="FNK73" s="1"/>
      <c r="FNL73" s="1"/>
      <c r="FNM73" s="1"/>
      <c r="FNN73" s="1"/>
      <c r="FNO73" s="1"/>
      <c r="FNP73" s="1"/>
      <c r="FNQ73" s="1"/>
      <c r="FNR73" s="1"/>
      <c r="FNS73" s="1"/>
      <c r="FNT73" s="1"/>
      <c r="FNU73" s="1"/>
      <c r="FNV73" s="1"/>
      <c r="FNW73" s="1"/>
      <c r="FNX73" s="1"/>
      <c r="FNY73" s="1"/>
      <c r="FNZ73" s="1"/>
      <c r="FOA73" s="1"/>
      <c r="FOB73" s="1"/>
      <c r="FOC73" s="1"/>
      <c r="FOD73" s="1"/>
      <c r="FOE73" s="1"/>
      <c r="FOF73" s="1"/>
      <c r="FOG73" s="1"/>
      <c r="FOH73" s="1"/>
      <c r="FOI73" s="1"/>
      <c r="FOJ73" s="1"/>
      <c r="FOK73" s="1"/>
      <c r="FOL73" s="1"/>
      <c r="FOM73" s="1"/>
      <c r="FON73" s="1"/>
      <c r="FOO73" s="1"/>
      <c r="FOP73" s="1"/>
      <c r="FOQ73" s="1"/>
      <c r="FOR73" s="1"/>
      <c r="FOS73" s="1"/>
      <c r="FOT73" s="1"/>
      <c r="FOU73" s="1"/>
      <c r="FOV73" s="1"/>
      <c r="FOW73" s="1"/>
      <c r="FOX73" s="1"/>
      <c r="FOY73" s="1"/>
      <c r="FOZ73" s="1"/>
      <c r="FPA73" s="1"/>
      <c r="FPB73" s="1"/>
      <c r="FPC73" s="1"/>
      <c r="FPD73" s="1"/>
      <c r="FPE73" s="1"/>
      <c r="FPF73" s="1"/>
      <c r="FPG73" s="1"/>
      <c r="FPH73" s="1"/>
      <c r="FPI73" s="1"/>
      <c r="FPJ73" s="1"/>
      <c r="FPK73" s="1"/>
      <c r="FPL73" s="1"/>
      <c r="FPM73" s="1"/>
      <c r="FPN73" s="1"/>
      <c r="FPO73" s="1"/>
      <c r="FPP73" s="1"/>
      <c r="FPQ73" s="1"/>
      <c r="FPR73" s="1"/>
      <c r="FPS73" s="1"/>
      <c r="FPT73" s="1"/>
      <c r="FPU73" s="1"/>
      <c r="FPV73" s="1"/>
      <c r="FPW73" s="1"/>
      <c r="FPX73" s="1"/>
      <c r="FPY73" s="1"/>
      <c r="FPZ73" s="1"/>
      <c r="FQA73" s="1"/>
      <c r="FQB73" s="1"/>
      <c r="FQC73" s="1"/>
      <c r="FQD73" s="1"/>
      <c r="FQE73" s="1"/>
      <c r="FQF73" s="1"/>
      <c r="FQG73" s="1"/>
      <c r="FQH73" s="1"/>
      <c r="FQI73" s="1"/>
      <c r="FQJ73" s="1"/>
      <c r="FQK73" s="1"/>
      <c r="FQL73" s="1"/>
      <c r="FQM73" s="1"/>
      <c r="FQN73" s="1"/>
      <c r="FQO73" s="1"/>
      <c r="FQP73" s="1"/>
      <c r="FQQ73" s="1"/>
      <c r="FQR73" s="1"/>
      <c r="FQS73" s="1"/>
      <c r="FQT73" s="1"/>
      <c r="FQU73" s="1"/>
      <c r="FQV73" s="1"/>
      <c r="FQW73" s="1"/>
      <c r="FQX73" s="1"/>
      <c r="FQY73" s="1"/>
      <c r="FQZ73" s="1"/>
      <c r="FRA73" s="1"/>
      <c r="FRB73" s="1"/>
      <c r="FRC73" s="1"/>
      <c r="FRD73" s="1"/>
      <c r="FRE73" s="1"/>
      <c r="FRF73" s="1"/>
      <c r="FRG73" s="1"/>
      <c r="FRH73" s="1"/>
      <c r="FRI73" s="1"/>
      <c r="FRJ73" s="1"/>
      <c r="FRK73" s="1"/>
      <c r="FRL73" s="1"/>
      <c r="FRM73" s="1"/>
      <c r="FRN73" s="1"/>
      <c r="FRO73" s="1"/>
      <c r="FRP73" s="1"/>
      <c r="FRQ73" s="1"/>
      <c r="FRR73" s="1"/>
      <c r="FRS73" s="1"/>
      <c r="FRT73" s="1"/>
      <c r="FRU73" s="1"/>
      <c r="FRV73" s="1"/>
      <c r="FRW73" s="1"/>
      <c r="FRX73" s="1"/>
      <c r="FRY73" s="1"/>
      <c r="FRZ73" s="1"/>
      <c r="FSA73" s="1"/>
      <c r="FSB73" s="1"/>
      <c r="FSC73" s="1"/>
      <c r="FSD73" s="1"/>
      <c r="FSE73" s="1"/>
      <c r="FSF73" s="1"/>
      <c r="FSG73" s="1"/>
      <c r="FSH73" s="1"/>
      <c r="FSI73" s="1"/>
      <c r="FSJ73" s="1"/>
      <c r="FSK73" s="1"/>
      <c r="FSL73" s="1"/>
      <c r="FSM73" s="1"/>
      <c r="FSN73" s="1"/>
      <c r="FSO73" s="1"/>
      <c r="FSP73" s="1"/>
      <c r="FSQ73" s="1"/>
      <c r="FSR73" s="1"/>
      <c r="FSS73" s="1"/>
      <c r="FST73" s="1"/>
      <c r="FSU73" s="1"/>
      <c r="FSV73" s="1"/>
      <c r="FSW73" s="1"/>
      <c r="FSX73" s="1"/>
      <c r="FSY73" s="1"/>
      <c r="FSZ73" s="1"/>
      <c r="FTA73" s="1"/>
      <c r="FTB73" s="1"/>
      <c r="FTC73" s="1"/>
      <c r="FTD73" s="1"/>
      <c r="FTE73" s="1"/>
      <c r="FTF73" s="1"/>
      <c r="FTG73" s="1"/>
      <c r="FTH73" s="1"/>
      <c r="FTI73" s="1"/>
      <c r="FTJ73" s="1"/>
      <c r="FTK73" s="1"/>
      <c r="FTL73" s="1"/>
      <c r="FTM73" s="1"/>
      <c r="FTN73" s="1"/>
      <c r="FTO73" s="1"/>
      <c r="FTP73" s="1"/>
      <c r="FTQ73" s="1"/>
      <c r="FTR73" s="1"/>
      <c r="FTS73" s="1"/>
      <c r="FTT73" s="1"/>
      <c r="FTU73" s="1"/>
      <c r="FTV73" s="1"/>
      <c r="FTW73" s="1"/>
      <c r="FTX73" s="1"/>
      <c r="FTY73" s="1"/>
      <c r="FTZ73" s="1"/>
      <c r="FUA73" s="1"/>
      <c r="FUB73" s="1"/>
      <c r="FUC73" s="1"/>
      <c r="FUD73" s="1"/>
      <c r="FUE73" s="1"/>
      <c r="FUF73" s="1"/>
      <c r="FUG73" s="1"/>
      <c r="FUH73" s="1"/>
      <c r="FUI73" s="1"/>
      <c r="FUJ73" s="1"/>
      <c r="FUK73" s="1"/>
      <c r="FUL73" s="1"/>
      <c r="FUM73" s="1"/>
      <c r="FUN73" s="1"/>
      <c r="FUO73" s="1"/>
      <c r="FUP73" s="1"/>
      <c r="FUQ73" s="1"/>
      <c r="FUR73" s="1"/>
      <c r="FUS73" s="1"/>
      <c r="FUT73" s="1"/>
      <c r="FUU73" s="1"/>
      <c r="FUV73" s="1"/>
      <c r="FUW73" s="1"/>
      <c r="FUX73" s="1"/>
      <c r="FUY73" s="1"/>
      <c r="FUZ73" s="1"/>
      <c r="FVA73" s="1"/>
      <c r="FVB73" s="1"/>
      <c r="FVC73" s="1"/>
      <c r="FVD73" s="1"/>
      <c r="FVE73" s="1"/>
      <c r="FVF73" s="1"/>
      <c r="FVG73" s="1"/>
      <c r="FVH73" s="1"/>
      <c r="FVI73" s="1"/>
      <c r="FVJ73" s="1"/>
      <c r="FVK73" s="1"/>
      <c r="FVL73" s="1"/>
      <c r="FVM73" s="1"/>
      <c r="FVN73" s="1"/>
      <c r="FVO73" s="1"/>
      <c r="FVP73" s="1"/>
      <c r="FVQ73" s="1"/>
      <c r="FVR73" s="1"/>
      <c r="FVS73" s="1"/>
      <c r="FVT73" s="1"/>
      <c r="FVU73" s="1"/>
      <c r="FVV73" s="1"/>
      <c r="FVW73" s="1"/>
      <c r="FVX73" s="1"/>
      <c r="FVY73" s="1"/>
      <c r="FVZ73" s="1"/>
      <c r="FWA73" s="1"/>
      <c r="FWB73" s="1"/>
      <c r="FWC73" s="1"/>
      <c r="FWD73" s="1"/>
      <c r="FWE73" s="1"/>
      <c r="FWF73" s="1"/>
      <c r="FWG73" s="1"/>
      <c r="FWH73" s="1"/>
      <c r="FWI73" s="1"/>
      <c r="FWJ73" s="1"/>
      <c r="FWK73" s="1"/>
      <c r="FWL73" s="1"/>
      <c r="FWM73" s="1"/>
      <c r="FWN73" s="1"/>
      <c r="FWO73" s="1"/>
      <c r="FWP73" s="1"/>
      <c r="FWQ73" s="1"/>
      <c r="FWR73" s="1"/>
      <c r="FWS73" s="1"/>
      <c r="FWT73" s="1"/>
      <c r="FWU73" s="1"/>
      <c r="FWV73" s="1"/>
      <c r="FWW73" s="1"/>
      <c r="FWX73" s="1"/>
      <c r="FWY73" s="1"/>
      <c r="FWZ73" s="1"/>
      <c r="FXA73" s="1"/>
      <c r="FXB73" s="1"/>
      <c r="FXC73" s="1"/>
      <c r="FXD73" s="1"/>
      <c r="FXE73" s="1"/>
      <c r="FXF73" s="1"/>
      <c r="FXG73" s="1"/>
      <c r="FXH73" s="1"/>
      <c r="FXI73" s="1"/>
      <c r="FXJ73" s="1"/>
      <c r="FXK73" s="1"/>
      <c r="FXL73" s="1"/>
      <c r="FXM73" s="1"/>
      <c r="FXN73" s="1"/>
      <c r="FXO73" s="1"/>
      <c r="FXP73" s="1"/>
      <c r="FXQ73" s="1"/>
      <c r="FXR73" s="1"/>
      <c r="FXS73" s="1"/>
      <c r="FXT73" s="1"/>
      <c r="FXU73" s="1"/>
      <c r="FXV73" s="1"/>
      <c r="FXW73" s="1"/>
      <c r="FXX73" s="1"/>
      <c r="FXY73" s="1"/>
      <c r="FXZ73" s="1"/>
      <c r="FYA73" s="1"/>
      <c r="FYB73" s="1"/>
      <c r="FYC73" s="1"/>
      <c r="FYD73" s="1"/>
      <c r="FYE73" s="1"/>
      <c r="FYF73" s="1"/>
      <c r="FYG73" s="1"/>
      <c r="FYH73" s="1"/>
      <c r="FYI73" s="1"/>
      <c r="FYJ73" s="1"/>
      <c r="FYK73" s="1"/>
      <c r="FYL73" s="1"/>
      <c r="FYM73" s="1"/>
      <c r="FYN73" s="1"/>
      <c r="FYO73" s="1"/>
      <c r="FYP73" s="1"/>
      <c r="FYQ73" s="1"/>
      <c r="FYR73" s="1"/>
      <c r="FYS73" s="1"/>
      <c r="FYT73" s="1"/>
      <c r="FYU73" s="1"/>
      <c r="FYV73" s="1"/>
      <c r="FYW73" s="1"/>
      <c r="FYX73" s="1"/>
      <c r="FYY73" s="1"/>
      <c r="FYZ73" s="1"/>
      <c r="FZA73" s="1"/>
      <c r="FZB73" s="1"/>
      <c r="FZC73" s="1"/>
      <c r="FZD73" s="1"/>
      <c r="FZE73" s="1"/>
      <c r="FZF73" s="1"/>
      <c r="FZG73" s="1"/>
      <c r="FZH73" s="1"/>
      <c r="FZI73" s="1"/>
      <c r="FZJ73" s="1"/>
      <c r="FZK73" s="1"/>
      <c r="FZL73" s="1"/>
      <c r="FZM73" s="1"/>
      <c r="FZN73" s="1"/>
      <c r="FZO73" s="1"/>
      <c r="FZP73" s="1"/>
      <c r="FZQ73" s="1"/>
      <c r="FZR73" s="1"/>
      <c r="FZS73" s="1"/>
      <c r="FZT73" s="1"/>
      <c r="FZU73" s="1"/>
      <c r="FZV73" s="1"/>
      <c r="FZW73" s="1"/>
      <c r="FZX73" s="1"/>
      <c r="FZY73" s="1"/>
      <c r="FZZ73" s="1"/>
      <c r="GAA73" s="1"/>
      <c r="GAB73" s="1"/>
      <c r="GAC73" s="1"/>
      <c r="GAD73" s="1"/>
      <c r="GAE73" s="1"/>
      <c r="GAF73" s="1"/>
      <c r="GAG73" s="1"/>
      <c r="GAH73" s="1"/>
      <c r="GAI73" s="1"/>
      <c r="GAJ73" s="1"/>
      <c r="GAK73" s="1"/>
      <c r="GAL73" s="1"/>
      <c r="GAM73" s="1"/>
      <c r="GAN73" s="1"/>
      <c r="GAO73" s="1"/>
      <c r="GAP73" s="1"/>
      <c r="GAQ73" s="1"/>
      <c r="GAR73" s="1"/>
      <c r="GAS73" s="1"/>
      <c r="GAT73" s="1"/>
      <c r="GAU73" s="1"/>
      <c r="GAV73" s="1"/>
      <c r="GAW73" s="1"/>
      <c r="GAX73" s="1"/>
      <c r="GAY73" s="1"/>
      <c r="GAZ73" s="1"/>
      <c r="GBA73" s="1"/>
      <c r="GBB73" s="1"/>
      <c r="GBC73" s="1"/>
      <c r="GBD73" s="1"/>
      <c r="GBE73" s="1"/>
      <c r="GBF73" s="1"/>
      <c r="GBG73" s="1"/>
      <c r="GBH73" s="1"/>
      <c r="GBI73" s="1"/>
      <c r="GBJ73" s="1"/>
      <c r="GBK73" s="1"/>
      <c r="GBL73" s="1"/>
      <c r="GBM73" s="1"/>
      <c r="GBN73" s="1"/>
      <c r="GBO73" s="1"/>
      <c r="GBP73" s="1"/>
      <c r="GBQ73" s="1"/>
      <c r="GBR73" s="1"/>
      <c r="GBS73" s="1"/>
      <c r="GBT73" s="1"/>
      <c r="GBU73" s="1"/>
      <c r="GBV73" s="1"/>
      <c r="GBW73" s="1"/>
      <c r="GBX73" s="1"/>
      <c r="GBY73" s="1"/>
      <c r="GBZ73" s="1"/>
      <c r="GCA73" s="1"/>
      <c r="GCB73" s="1"/>
      <c r="GCC73" s="1"/>
      <c r="GCD73" s="1"/>
      <c r="GCE73" s="1"/>
      <c r="GCF73" s="1"/>
      <c r="GCG73" s="1"/>
      <c r="GCH73" s="1"/>
      <c r="GCI73" s="1"/>
      <c r="GCJ73" s="1"/>
      <c r="GCK73" s="1"/>
      <c r="GCL73" s="1"/>
      <c r="GCM73" s="1"/>
      <c r="GCN73" s="1"/>
      <c r="GCO73" s="1"/>
      <c r="GCP73" s="1"/>
      <c r="GCQ73" s="1"/>
      <c r="GCR73" s="1"/>
      <c r="GCS73" s="1"/>
      <c r="GCT73" s="1"/>
      <c r="GCU73" s="1"/>
      <c r="GCV73" s="1"/>
      <c r="GCW73" s="1"/>
      <c r="GCX73" s="1"/>
      <c r="GCY73" s="1"/>
      <c r="GCZ73" s="1"/>
      <c r="GDA73" s="1"/>
      <c r="GDB73" s="1"/>
      <c r="GDC73" s="1"/>
      <c r="GDD73" s="1"/>
      <c r="GDE73" s="1"/>
      <c r="GDF73" s="1"/>
      <c r="GDG73" s="1"/>
      <c r="GDH73" s="1"/>
      <c r="GDI73" s="1"/>
      <c r="GDJ73" s="1"/>
      <c r="GDK73" s="1"/>
      <c r="GDL73" s="1"/>
      <c r="GDM73" s="1"/>
      <c r="GDN73" s="1"/>
      <c r="GDO73" s="1"/>
      <c r="GDP73" s="1"/>
      <c r="GDQ73" s="1"/>
      <c r="GDR73" s="1"/>
      <c r="GDS73" s="1"/>
      <c r="GDT73" s="1"/>
      <c r="GDU73" s="1"/>
      <c r="GDV73" s="1"/>
      <c r="GDW73" s="1"/>
      <c r="GDX73" s="1"/>
      <c r="GDY73" s="1"/>
      <c r="GDZ73" s="1"/>
      <c r="GEA73" s="1"/>
      <c r="GEB73" s="1"/>
      <c r="GEC73" s="1"/>
      <c r="GED73" s="1"/>
      <c r="GEE73" s="1"/>
      <c r="GEF73" s="1"/>
      <c r="GEG73" s="1"/>
      <c r="GEH73" s="1"/>
      <c r="GEI73" s="1"/>
      <c r="GEJ73" s="1"/>
      <c r="GEK73" s="1"/>
      <c r="GEL73" s="1"/>
      <c r="GEM73" s="1"/>
      <c r="GEN73" s="1"/>
      <c r="GEO73" s="1"/>
      <c r="GEP73" s="1"/>
      <c r="GEQ73" s="1"/>
      <c r="GER73" s="1"/>
      <c r="GES73" s="1"/>
      <c r="GET73" s="1"/>
      <c r="GEU73" s="1"/>
      <c r="GEV73" s="1"/>
      <c r="GEW73" s="1"/>
      <c r="GEX73" s="1"/>
      <c r="GEY73" s="1"/>
      <c r="GEZ73" s="1"/>
      <c r="GFA73" s="1"/>
      <c r="GFB73" s="1"/>
      <c r="GFC73" s="1"/>
      <c r="GFD73" s="1"/>
      <c r="GFE73" s="1"/>
      <c r="GFF73" s="1"/>
      <c r="GFG73" s="1"/>
      <c r="GFH73" s="1"/>
      <c r="GFI73" s="1"/>
      <c r="GFJ73" s="1"/>
      <c r="GFK73" s="1"/>
      <c r="GFL73" s="1"/>
      <c r="GFM73" s="1"/>
      <c r="GFN73" s="1"/>
      <c r="GFO73" s="1"/>
      <c r="GFP73" s="1"/>
      <c r="GFQ73" s="1"/>
      <c r="GFR73" s="1"/>
      <c r="GFS73" s="1"/>
      <c r="GFT73" s="1"/>
      <c r="GFU73" s="1"/>
      <c r="GFV73" s="1"/>
      <c r="GFW73" s="1"/>
      <c r="GFX73" s="1"/>
      <c r="GFY73" s="1"/>
      <c r="GFZ73" s="1"/>
      <c r="GGA73" s="1"/>
      <c r="GGB73" s="1"/>
      <c r="GGC73" s="1"/>
      <c r="GGD73" s="1"/>
      <c r="GGE73" s="1"/>
      <c r="GGF73" s="1"/>
      <c r="GGG73" s="1"/>
      <c r="GGH73" s="1"/>
      <c r="GGI73" s="1"/>
      <c r="GGJ73" s="1"/>
      <c r="GGK73" s="1"/>
      <c r="GGL73" s="1"/>
      <c r="GGM73" s="1"/>
      <c r="GGN73" s="1"/>
      <c r="GGO73" s="1"/>
      <c r="GGP73" s="1"/>
      <c r="GGQ73" s="1"/>
      <c r="GGR73" s="1"/>
      <c r="GGS73" s="1"/>
      <c r="GGT73" s="1"/>
      <c r="GGU73" s="1"/>
      <c r="GGV73" s="1"/>
      <c r="GGW73" s="1"/>
      <c r="GGX73" s="1"/>
      <c r="GGY73" s="1"/>
      <c r="GGZ73" s="1"/>
      <c r="GHA73" s="1"/>
      <c r="GHB73" s="1"/>
      <c r="GHC73" s="1"/>
      <c r="GHD73" s="1"/>
      <c r="GHE73" s="1"/>
      <c r="GHF73" s="1"/>
      <c r="GHG73" s="1"/>
      <c r="GHH73" s="1"/>
      <c r="GHI73" s="1"/>
      <c r="GHJ73" s="1"/>
      <c r="GHK73" s="1"/>
      <c r="GHL73" s="1"/>
      <c r="GHM73" s="1"/>
      <c r="GHN73" s="1"/>
      <c r="GHO73" s="1"/>
      <c r="GHP73" s="1"/>
      <c r="GHQ73" s="1"/>
      <c r="GHR73" s="1"/>
      <c r="GHS73" s="1"/>
      <c r="GHT73" s="1"/>
      <c r="GHU73" s="1"/>
      <c r="GHV73" s="1"/>
      <c r="GHW73" s="1"/>
      <c r="GHX73" s="1"/>
      <c r="GHY73" s="1"/>
      <c r="GHZ73" s="1"/>
      <c r="GIA73" s="1"/>
      <c r="GIB73" s="1"/>
      <c r="GIC73" s="1"/>
      <c r="GID73" s="1"/>
      <c r="GIE73" s="1"/>
      <c r="GIF73" s="1"/>
      <c r="GIG73" s="1"/>
      <c r="GIH73" s="1"/>
      <c r="GII73" s="1"/>
      <c r="GIJ73" s="1"/>
      <c r="GIK73" s="1"/>
      <c r="GIL73" s="1"/>
      <c r="GIM73" s="1"/>
      <c r="GIN73" s="1"/>
      <c r="GIO73" s="1"/>
      <c r="GIP73" s="1"/>
      <c r="GIQ73" s="1"/>
      <c r="GIR73" s="1"/>
      <c r="GIS73" s="1"/>
      <c r="GIT73" s="1"/>
      <c r="GIU73" s="1"/>
      <c r="GIV73" s="1"/>
      <c r="GIW73" s="1"/>
      <c r="GIX73" s="1"/>
      <c r="GIY73" s="1"/>
      <c r="GIZ73" s="1"/>
      <c r="GJA73" s="1"/>
      <c r="GJB73" s="1"/>
      <c r="GJC73" s="1"/>
      <c r="GJD73" s="1"/>
      <c r="GJE73" s="1"/>
      <c r="GJF73" s="1"/>
      <c r="GJG73" s="1"/>
      <c r="GJH73" s="1"/>
      <c r="GJI73" s="1"/>
      <c r="GJJ73" s="1"/>
      <c r="GJK73" s="1"/>
      <c r="GJL73" s="1"/>
      <c r="GJM73" s="1"/>
      <c r="GJN73" s="1"/>
      <c r="GJO73" s="1"/>
      <c r="GJP73" s="1"/>
      <c r="GJQ73" s="1"/>
      <c r="GJR73" s="1"/>
      <c r="GJS73" s="1"/>
      <c r="GJT73" s="1"/>
      <c r="GJU73" s="1"/>
      <c r="GJV73" s="1"/>
      <c r="GJW73" s="1"/>
      <c r="GJX73" s="1"/>
      <c r="GJY73" s="1"/>
      <c r="GJZ73" s="1"/>
      <c r="GKA73" s="1"/>
      <c r="GKB73" s="1"/>
      <c r="GKC73" s="1"/>
      <c r="GKD73" s="1"/>
      <c r="GKE73" s="1"/>
      <c r="GKF73" s="1"/>
      <c r="GKG73" s="1"/>
      <c r="GKH73" s="1"/>
      <c r="GKI73" s="1"/>
      <c r="GKJ73" s="1"/>
      <c r="GKK73" s="1"/>
      <c r="GKL73" s="1"/>
      <c r="GKM73" s="1"/>
      <c r="GKN73" s="1"/>
      <c r="GKO73" s="1"/>
      <c r="GKP73" s="1"/>
      <c r="GKQ73" s="1"/>
      <c r="GKR73" s="1"/>
      <c r="GKS73" s="1"/>
      <c r="GKT73" s="1"/>
      <c r="GKU73" s="1"/>
      <c r="GKV73" s="1"/>
      <c r="GKW73" s="1"/>
      <c r="GKX73" s="1"/>
      <c r="GKY73" s="1"/>
      <c r="GKZ73" s="1"/>
      <c r="GLA73" s="1"/>
      <c r="GLB73" s="1"/>
      <c r="GLC73" s="1"/>
      <c r="GLD73" s="1"/>
      <c r="GLE73" s="1"/>
      <c r="GLF73" s="1"/>
      <c r="GLG73" s="1"/>
      <c r="GLH73" s="1"/>
      <c r="GLI73" s="1"/>
      <c r="GLJ73" s="1"/>
      <c r="GLK73" s="1"/>
      <c r="GLL73" s="1"/>
      <c r="GLM73" s="1"/>
      <c r="GLN73" s="1"/>
      <c r="GLO73" s="1"/>
      <c r="GLP73" s="1"/>
      <c r="GLQ73" s="1"/>
      <c r="GLR73" s="1"/>
      <c r="GLS73" s="1"/>
      <c r="GLT73" s="1"/>
      <c r="GLU73" s="1"/>
      <c r="GLV73" s="1"/>
      <c r="GLW73" s="1"/>
      <c r="GLX73" s="1"/>
      <c r="GLY73" s="1"/>
      <c r="GLZ73" s="1"/>
      <c r="GMA73" s="1"/>
      <c r="GMB73" s="1"/>
      <c r="GMC73" s="1"/>
      <c r="GMD73" s="1"/>
      <c r="GME73" s="1"/>
      <c r="GMF73" s="1"/>
      <c r="GMG73" s="1"/>
      <c r="GMH73" s="1"/>
      <c r="GMI73" s="1"/>
      <c r="GMJ73" s="1"/>
      <c r="GMK73" s="1"/>
      <c r="GML73" s="1"/>
      <c r="GMM73" s="1"/>
      <c r="GMN73" s="1"/>
      <c r="GMO73" s="1"/>
      <c r="GMP73" s="1"/>
      <c r="GMQ73" s="1"/>
      <c r="GMR73" s="1"/>
      <c r="GMS73" s="1"/>
      <c r="GMT73" s="1"/>
      <c r="GMU73" s="1"/>
      <c r="GMV73" s="1"/>
      <c r="GMW73" s="1"/>
      <c r="GMX73" s="1"/>
      <c r="GMY73" s="1"/>
      <c r="GMZ73" s="1"/>
      <c r="GNA73" s="1"/>
      <c r="GNB73" s="1"/>
      <c r="GNC73" s="1"/>
      <c r="GND73" s="1"/>
      <c r="GNE73" s="1"/>
      <c r="GNF73" s="1"/>
      <c r="GNG73" s="1"/>
      <c r="GNH73" s="1"/>
      <c r="GNI73" s="1"/>
      <c r="GNJ73" s="1"/>
      <c r="GNK73" s="1"/>
      <c r="GNL73" s="1"/>
      <c r="GNM73" s="1"/>
      <c r="GNN73" s="1"/>
      <c r="GNO73" s="1"/>
      <c r="GNP73" s="1"/>
      <c r="GNQ73" s="1"/>
      <c r="GNR73" s="1"/>
      <c r="GNS73" s="1"/>
      <c r="GNT73" s="1"/>
      <c r="GNU73" s="1"/>
      <c r="GNV73" s="1"/>
      <c r="GNW73" s="1"/>
      <c r="GNX73" s="1"/>
      <c r="GNY73" s="1"/>
      <c r="GNZ73" s="1"/>
      <c r="GOA73" s="1"/>
      <c r="GOB73" s="1"/>
      <c r="GOC73" s="1"/>
      <c r="GOD73" s="1"/>
      <c r="GOE73" s="1"/>
      <c r="GOF73" s="1"/>
      <c r="GOG73" s="1"/>
      <c r="GOH73" s="1"/>
      <c r="GOI73" s="1"/>
      <c r="GOJ73" s="1"/>
      <c r="GOK73" s="1"/>
      <c r="GOL73" s="1"/>
      <c r="GOM73" s="1"/>
      <c r="GON73" s="1"/>
      <c r="GOO73" s="1"/>
      <c r="GOP73" s="1"/>
      <c r="GOQ73" s="1"/>
      <c r="GOR73" s="1"/>
      <c r="GOS73" s="1"/>
      <c r="GOT73" s="1"/>
      <c r="GOU73" s="1"/>
      <c r="GOV73" s="1"/>
      <c r="GOW73" s="1"/>
      <c r="GOX73" s="1"/>
      <c r="GOY73" s="1"/>
      <c r="GOZ73" s="1"/>
      <c r="GPA73" s="1"/>
      <c r="GPB73" s="1"/>
      <c r="GPC73" s="1"/>
      <c r="GPD73" s="1"/>
      <c r="GPE73" s="1"/>
      <c r="GPF73" s="1"/>
      <c r="GPG73" s="1"/>
      <c r="GPH73" s="1"/>
      <c r="GPI73" s="1"/>
      <c r="GPJ73" s="1"/>
      <c r="GPK73" s="1"/>
      <c r="GPL73" s="1"/>
      <c r="GPM73" s="1"/>
      <c r="GPN73" s="1"/>
      <c r="GPO73" s="1"/>
      <c r="GPP73" s="1"/>
      <c r="GPQ73" s="1"/>
      <c r="GPR73" s="1"/>
      <c r="GPS73" s="1"/>
      <c r="GPT73" s="1"/>
      <c r="GPU73" s="1"/>
      <c r="GPV73" s="1"/>
      <c r="GPW73" s="1"/>
      <c r="GPX73" s="1"/>
      <c r="GPY73" s="1"/>
      <c r="GPZ73" s="1"/>
      <c r="GQA73" s="1"/>
      <c r="GQB73" s="1"/>
      <c r="GQC73" s="1"/>
      <c r="GQD73" s="1"/>
      <c r="GQE73" s="1"/>
      <c r="GQF73" s="1"/>
      <c r="GQG73" s="1"/>
      <c r="GQH73" s="1"/>
      <c r="GQI73" s="1"/>
      <c r="GQJ73" s="1"/>
      <c r="GQK73" s="1"/>
      <c r="GQL73" s="1"/>
      <c r="GQM73" s="1"/>
      <c r="GQN73" s="1"/>
      <c r="GQO73" s="1"/>
      <c r="GQP73" s="1"/>
      <c r="GQQ73" s="1"/>
      <c r="GQR73" s="1"/>
      <c r="GQS73" s="1"/>
      <c r="GQT73" s="1"/>
      <c r="GQU73" s="1"/>
      <c r="GQV73" s="1"/>
      <c r="GQW73" s="1"/>
      <c r="GQX73" s="1"/>
      <c r="GQY73" s="1"/>
      <c r="GQZ73" s="1"/>
      <c r="GRA73" s="1"/>
      <c r="GRB73" s="1"/>
      <c r="GRC73" s="1"/>
      <c r="GRD73" s="1"/>
      <c r="GRE73" s="1"/>
      <c r="GRF73" s="1"/>
      <c r="GRG73" s="1"/>
      <c r="GRH73" s="1"/>
      <c r="GRI73" s="1"/>
      <c r="GRJ73" s="1"/>
      <c r="GRK73" s="1"/>
      <c r="GRL73" s="1"/>
      <c r="GRM73" s="1"/>
      <c r="GRN73" s="1"/>
      <c r="GRO73" s="1"/>
      <c r="GRP73" s="1"/>
      <c r="GRQ73" s="1"/>
      <c r="GRR73" s="1"/>
      <c r="GRS73" s="1"/>
      <c r="GRT73" s="1"/>
      <c r="GRU73" s="1"/>
      <c r="GRV73" s="1"/>
      <c r="GRW73" s="1"/>
      <c r="GRX73" s="1"/>
      <c r="GRY73" s="1"/>
      <c r="GRZ73" s="1"/>
      <c r="GSA73" s="1"/>
      <c r="GSB73" s="1"/>
      <c r="GSC73" s="1"/>
      <c r="GSD73" s="1"/>
      <c r="GSE73" s="1"/>
      <c r="GSF73" s="1"/>
      <c r="GSG73" s="1"/>
      <c r="GSH73" s="1"/>
      <c r="GSI73" s="1"/>
      <c r="GSJ73" s="1"/>
      <c r="GSK73" s="1"/>
      <c r="GSL73" s="1"/>
      <c r="GSM73" s="1"/>
      <c r="GSN73" s="1"/>
      <c r="GSO73" s="1"/>
      <c r="GSP73" s="1"/>
      <c r="GSQ73" s="1"/>
      <c r="GSR73" s="1"/>
      <c r="GSS73" s="1"/>
      <c r="GST73" s="1"/>
      <c r="GSU73" s="1"/>
      <c r="GSV73" s="1"/>
      <c r="GSW73" s="1"/>
      <c r="GSX73" s="1"/>
      <c r="GSY73" s="1"/>
      <c r="GSZ73" s="1"/>
      <c r="GTA73" s="1"/>
      <c r="GTB73" s="1"/>
      <c r="GTC73" s="1"/>
      <c r="GTD73" s="1"/>
      <c r="GTE73" s="1"/>
      <c r="GTF73" s="1"/>
      <c r="GTG73" s="1"/>
      <c r="GTH73" s="1"/>
      <c r="GTI73" s="1"/>
      <c r="GTJ73" s="1"/>
      <c r="GTK73" s="1"/>
      <c r="GTL73" s="1"/>
      <c r="GTM73" s="1"/>
      <c r="GTN73" s="1"/>
      <c r="GTO73" s="1"/>
      <c r="GTP73" s="1"/>
      <c r="GTQ73" s="1"/>
      <c r="GTR73" s="1"/>
      <c r="GTS73" s="1"/>
      <c r="GTT73" s="1"/>
      <c r="GTU73" s="1"/>
      <c r="GTV73" s="1"/>
      <c r="GTW73" s="1"/>
      <c r="GTX73" s="1"/>
      <c r="GTY73" s="1"/>
      <c r="GTZ73" s="1"/>
      <c r="GUA73" s="1"/>
      <c r="GUB73" s="1"/>
      <c r="GUC73" s="1"/>
      <c r="GUD73" s="1"/>
      <c r="GUE73" s="1"/>
      <c r="GUF73" s="1"/>
      <c r="GUG73" s="1"/>
      <c r="GUH73" s="1"/>
      <c r="GUI73" s="1"/>
      <c r="GUJ73" s="1"/>
      <c r="GUK73" s="1"/>
      <c r="GUL73" s="1"/>
      <c r="GUM73" s="1"/>
      <c r="GUN73" s="1"/>
      <c r="GUO73" s="1"/>
      <c r="GUP73" s="1"/>
      <c r="GUQ73" s="1"/>
      <c r="GUR73" s="1"/>
      <c r="GUS73" s="1"/>
      <c r="GUT73" s="1"/>
      <c r="GUU73" s="1"/>
      <c r="GUV73" s="1"/>
      <c r="GUW73" s="1"/>
      <c r="GUX73" s="1"/>
      <c r="GUY73" s="1"/>
      <c r="GUZ73" s="1"/>
      <c r="GVA73" s="1"/>
      <c r="GVB73" s="1"/>
      <c r="GVC73" s="1"/>
      <c r="GVD73" s="1"/>
      <c r="GVE73" s="1"/>
      <c r="GVF73" s="1"/>
      <c r="GVG73" s="1"/>
      <c r="GVH73" s="1"/>
      <c r="GVI73" s="1"/>
      <c r="GVJ73" s="1"/>
      <c r="GVK73" s="1"/>
      <c r="GVL73" s="1"/>
      <c r="GVM73" s="1"/>
      <c r="GVN73" s="1"/>
      <c r="GVO73" s="1"/>
      <c r="GVP73" s="1"/>
      <c r="GVQ73" s="1"/>
      <c r="GVR73" s="1"/>
      <c r="GVS73" s="1"/>
      <c r="GVT73" s="1"/>
      <c r="GVU73" s="1"/>
      <c r="GVV73" s="1"/>
      <c r="GVW73" s="1"/>
      <c r="GVX73" s="1"/>
      <c r="GVY73" s="1"/>
      <c r="GVZ73" s="1"/>
      <c r="GWA73" s="1"/>
      <c r="GWB73" s="1"/>
      <c r="GWC73" s="1"/>
      <c r="GWD73" s="1"/>
      <c r="GWE73" s="1"/>
      <c r="GWF73" s="1"/>
      <c r="GWG73" s="1"/>
      <c r="GWH73" s="1"/>
      <c r="GWI73" s="1"/>
      <c r="GWJ73" s="1"/>
      <c r="GWK73" s="1"/>
      <c r="GWL73" s="1"/>
      <c r="GWM73" s="1"/>
      <c r="GWN73" s="1"/>
      <c r="GWO73" s="1"/>
      <c r="GWP73" s="1"/>
      <c r="GWQ73" s="1"/>
      <c r="GWR73" s="1"/>
      <c r="GWS73" s="1"/>
      <c r="GWT73" s="1"/>
      <c r="GWU73" s="1"/>
      <c r="GWV73" s="1"/>
      <c r="GWW73" s="1"/>
      <c r="GWX73" s="1"/>
      <c r="GWY73" s="1"/>
      <c r="GWZ73" s="1"/>
      <c r="GXA73" s="1"/>
      <c r="GXB73" s="1"/>
      <c r="GXC73" s="1"/>
      <c r="GXD73" s="1"/>
      <c r="GXE73" s="1"/>
      <c r="GXF73" s="1"/>
      <c r="GXG73" s="1"/>
      <c r="GXH73" s="1"/>
      <c r="GXI73" s="1"/>
      <c r="GXJ73" s="1"/>
      <c r="GXK73" s="1"/>
      <c r="GXL73" s="1"/>
      <c r="GXM73" s="1"/>
      <c r="GXN73" s="1"/>
      <c r="GXO73" s="1"/>
      <c r="GXP73" s="1"/>
      <c r="GXQ73" s="1"/>
      <c r="GXR73" s="1"/>
      <c r="GXS73" s="1"/>
      <c r="GXT73" s="1"/>
      <c r="GXU73" s="1"/>
      <c r="GXV73" s="1"/>
      <c r="GXW73" s="1"/>
      <c r="GXX73" s="1"/>
      <c r="GXY73" s="1"/>
      <c r="GXZ73" s="1"/>
      <c r="GYA73" s="1"/>
      <c r="GYB73" s="1"/>
      <c r="GYC73" s="1"/>
      <c r="GYD73" s="1"/>
      <c r="GYE73" s="1"/>
      <c r="GYF73" s="1"/>
      <c r="GYG73" s="1"/>
      <c r="GYH73" s="1"/>
      <c r="GYI73" s="1"/>
      <c r="GYJ73" s="1"/>
      <c r="GYK73" s="1"/>
      <c r="GYL73" s="1"/>
      <c r="GYM73" s="1"/>
      <c r="GYN73" s="1"/>
      <c r="GYO73" s="1"/>
      <c r="GYP73" s="1"/>
      <c r="GYQ73" s="1"/>
      <c r="GYR73" s="1"/>
      <c r="GYS73" s="1"/>
      <c r="GYT73" s="1"/>
      <c r="GYU73" s="1"/>
      <c r="GYV73" s="1"/>
      <c r="GYW73" s="1"/>
      <c r="GYX73" s="1"/>
      <c r="GYY73" s="1"/>
      <c r="GYZ73" s="1"/>
      <c r="GZA73" s="1"/>
      <c r="GZB73" s="1"/>
      <c r="GZC73" s="1"/>
      <c r="GZD73" s="1"/>
      <c r="GZE73" s="1"/>
      <c r="GZF73" s="1"/>
      <c r="GZG73" s="1"/>
      <c r="GZH73" s="1"/>
      <c r="GZI73" s="1"/>
      <c r="GZJ73" s="1"/>
      <c r="GZK73" s="1"/>
      <c r="GZL73" s="1"/>
      <c r="GZM73" s="1"/>
      <c r="GZN73" s="1"/>
      <c r="GZO73" s="1"/>
      <c r="GZP73" s="1"/>
      <c r="GZQ73" s="1"/>
      <c r="GZR73" s="1"/>
      <c r="GZS73" s="1"/>
      <c r="GZT73" s="1"/>
      <c r="GZU73" s="1"/>
      <c r="GZV73" s="1"/>
      <c r="GZW73" s="1"/>
      <c r="GZX73" s="1"/>
      <c r="GZY73" s="1"/>
      <c r="GZZ73" s="1"/>
      <c r="HAA73" s="1"/>
      <c r="HAB73" s="1"/>
      <c r="HAC73" s="1"/>
      <c r="HAD73" s="1"/>
      <c r="HAE73" s="1"/>
      <c r="HAF73" s="1"/>
      <c r="HAG73" s="1"/>
      <c r="HAH73" s="1"/>
      <c r="HAI73" s="1"/>
      <c r="HAJ73" s="1"/>
      <c r="HAK73" s="1"/>
      <c r="HAL73" s="1"/>
      <c r="HAM73" s="1"/>
      <c r="HAN73" s="1"/>
      <c r="HAO73" s="1"/>
      <c r="HAP73" s="1"/>
      <c r="HAQ73" s="1"/>
      <c r="HAR73" s="1"/>
      <c r="HAS73" s="1"/>
      <c r="HAT73" s="1"/>
      <c r="HAU73" s="1"/>
      <c r="HAV73" s="1"/>
      <c r="HAW73" s="1"/>
      <c r="HAX73" s="1"/>
      <c r="HAY73" s="1"/>
      <c r="HAZ73" s="1"/>
      <c r="HBA73" s="1"/>
      <c r="HBB73" s="1"/>
      <c r="HBC73" s="1"/>
      <c r="HBD73" s="1"/>
      <c r="HBE73" s="1"/>
      <c r="HBF73" s="1"/>
      <c r="HBG73" s="1"/>
      <c r="HBH73" s="1"/>
      <c r="HBI73" s="1"/>
      <c r="HBJ73" s="1"/>
      <c r="HBK73" s="1"/>
      <c r="HBL73" s="1"/>
      <c r="HBM73" s="1"/>
      <c r="HBN73" s="1"/>
      <c r="HBO73" s="1"/>
      <c r="HBP73" s="1"/>
      <c r="HBQ73" s="1"/>
      <c r="HBR73" s="1"/>
      <c r="HBS73" s="1"/>
      <c r="HBT73" s="1"/>
      <c r="HBU73" s="1"/>
      <c r="HBV73" s="1"/>
      <c r="HBW73" s="1"/>
      <c r="HBX73" s="1"/>
      <c r="HBY73" s="1"/>
      <c r="HBZ73" s="1"/>
      <c r="HCA73" s="1"/>
      <c r="HCB73" s="1"/>
      <c r="HCC73" s="1"/>
      <c r="HCD73" s="1"/>
      <c r="HCE73" s="1"/>
      <c r="HCF73" s="1"/>
      <c r="HCG73" s="1"/>
      <c r="HCH73" s="1"/>
      <c r="HCI73" s="1"/>
      <c r="HCJ73" s="1"/>
      <c r="HCK73" s="1"/>
      <c r="HCL73" s="1"/>
      <c r="HCM73" s="1"/>
      <c r="HCN73" s="1"/>
      <c r="HCO73" s="1"/>
      <c r="HCP73" s="1"/>
      <c r="HCQ73" s="1"/>
      <c r="HCR73" s="1"/>
      <c r="HCS73" s="1"/>
      <c r="HCT73" s="1"/>
      <c r="HCU73" s="1"/>
      <c r="HCV73" s="1"/>
      <c r="HCW73" s="1"/>
      <c r="HCX73" s="1"/>
      <c r="HCY73" s="1"/>
      <c r="HCZ73" s="1"/>
      <c r="HDA73" s="1"/>
      <c r="HDB73" s="1"/>
      <c r="HDC73" s="1"/>
      <c r="HDD73" s="1"/>
      <c r="HDE73" s="1"/>
      <c r="HDF73" s="1"/>
      <c r="HDG73" s="1"/>
      <c r="HDH73" s="1"/>
      <c r="HDI73" s="1"/>
      <c r="HDJ73" s="1"/>
      <c r="HDK73" s="1"/>
      <c r="HDL73" s="1"/>
      <c r="HDM73" s="1"/>
      <c r="HDN73" s="1"/>
      <c r="HDO73" s="1"/>
      <c r="HDP73" s="1"/>
      <c r="HDQ73" s="1"/>
      <c r="HDR73" s="1"/>
      <c r="HDS73" s="1"/>
      <c r="HDT73" s="1"/>
      <c r="HDU73" s="1"/>
      <c r="HDV73" s="1"/>
      <c r="HDW73" s="1"/>
      <c r="HDX73" s="1"/>
      <c r="HDY73" s="1"/>
      <c r="HDZ73" s="1"/>
      <c r="HEA73" s="1"/>
      <c r="HEB73" s="1"/>
      <c r="HEC73" s="1"/>
      <c r="HED73" s="1"/>
      <c r="HEE73" s="1"/>
      <c r="HEF73" s="1"/>
      <c r="HEG73" s="1"/>
      <c r="HEH73" s="1"/>
      <c r="HEI73" s="1"/>
      <c r="HEJ73" s="1"/>
      <c r="HEK73" s="1"/>
      <c r="HEL73" s="1"/>
      <c r="HEM73" s="1"/>
      <c r="HEN73" s="1"/>
      <c r="HEO73" s="1"/>
      <c r="HEP73" s="1"/>
      <c r="HEQ73" s="1"/>
      <c r="HER73" s="1"/>
      <c r="HES73" s="1"/>
      <c r="HET73" s="1"/>
      <c r="HEU73" s="1"/>
      <c r="HEV73" s="1"/>
      <c r="HEW73" s="1"/>
      <c r="HEX73" s="1"/>
      <c r="HEY73" s="1"/>
      <c r="HEZ73" s="1"/>
      <c r="HFA73" s="1"/>
      <c r="HFB73" s="1"/>
      <c r="HFC73" s="1"/>
      <c r="HFD73" s="1"/>
      <c r="HFE73" s="1"/>
      <c r="HFF73" s="1"/>
      <c r="HFG73" s="1"/>
      <c r="HFH73" s="1"/>
      <c r="HFI73" s="1"/>
      <c r="HFJ73" s="1"/>
      <c r="HFK73" s="1"/>
      <c r="HFL73" s="1"/>
      <c r="HFM73" s="1"/>
      <c r="HFN73" s="1"/>
      <c r="HFO73" s="1"/>
      <c r="HFP73" s="1"/>
      <c r="HFQ73" s="1"/>
      <c r="HFR73" s="1"/>
      <c r="HFS73" s="1"/>
      <c r="HFT73" s="1"/>
      <c r="HFU73" s="1"/>
      <c r="HFV73" s="1"/>
      <c r="HFW73" s="1"/>
      <c r="HFX73" s="1"/>
      <c r="HFY73" s="1"/>
      <c r="HFZ73" s="1"/>
      <c r="HGA73" s="1"/>
      <c r="HGB73" s="1"/>
      <c r="HGC73" s="1"/>
      <c r="HGD73" s="1"/>
      <c r="HGE73" s="1"/>
      <c r="HGF73" s="1"/>
      <c r="HGG73" s="1"/>
      <c r="HGH73" s="1"/>
      <c r="HGI73" s="1"/>
      <c r="HGJ73" s="1"/>
      <c r="HGK73" s="1"/>
      <c r="HGL73" s="1"/>
      <c r="HGM73" s="1"/>
      <c r="HGN73" s="1"/>
      <c r="HGO73" s="1"/>
      <c r="HGP73" s="1"/>
      <c r="HGQ73" s="1"/>
      <c r="HGR73" s="1"/>
      <c r="HGS73" s="1"/>
      <c r="HGT73" s="1"/>
      <c r="HGU73" s="1"/>
      <c r="HGV73" s="1"/>
      <c r="HGW73" s="1"/>
      <c r="HGX73" s="1"/>
      <c r="HGY73" s="1"/>
      <c r="HGZ73" s="1"/>
      <c r="HHA73" s="1"/>
      <c r="HHB73" s="1"/>
      <c r="HHC73" s="1"/>
      <c r="HHD73" s="1"/>
      <c r="HHE73" s="1"/>
      <c r="HHF73" s="1"/>
      <c r="HHG73" s="1"/>
      <c r="HHH73" s="1"/>
      <c r="HHI73" s="1"/>
      <c r="HHJ73" s="1"/>
      <c r="HHK73" s="1"/>
      <c r="HHL73" s="1"/>
      <c r="HHM73" s="1"/>
      <c r="HHN73" s="1"/>
      <c r="HHO73" s="1"/>
      <c r="HHP73" s="1"/>
      <c r="HHQ73" s="1"/>
      <c r="HHR73" s="1"/>
      <c r="HHS73" s="1"/>
      <c r="HHT73" s="1"/>
      <c r="HHU73" s="1"/>
      <c r="HHV73" s="1"/>
      <c r="HHW73" s="1"/>
      <c r="HHX73" s="1"/>
      <c r="HHY73" s="1"/>
      <c r="HHZ73" s="1"/>
      <c r="HIA73" s="1"/>
      <c r="HIB73" s="1"/>
      <c r="HIC73" s="1"/>
      <c r="HID73" s="1"/>
      <c r="HIE73" s="1"/>
      <c r="HIF73" s="1"/>
      <c r="HIG73" s="1"/>
      <c r="HIH73" s="1"/>
      <c r="HII73" s="1"/>
      <c r="HIJ73" s="1"/>
      <c r="HIK73" s="1"/>
      <c r="HIL73" s="1"/>
      <c r="HIM73" s="1"/>
      <c r="HIN73" s="1"/>
      <c r="HIO73" s="1"/>
      <c r="HIP73" s="1"/>
      <c r="HIQ73" s="1"/>
      <c r="HIR73" s="1"/>
      <c r="HIS73" s="1"/>
      <c r="HIT73" s="1"/>
      <c r="HIU73" s="1"/>
      <c r="HIV73" s="1"/>
      <c r="HIW73" s="1"/>
      <c r="HIX73" s="1"/>
      <c r="HIY73" s="1"/>
      <c r="HIZ73" s="1"/>
      <c r="HJA73" s="1"/>
      <c r="HJB73" s="1"/>
      <c r="HJC73" s="1"/>
      <c r="HJD73" s="1"/>
      <c r="HJE73" s="1"/>
      <c r="HJF73" s="1"/>
      <c r="HJG73" s="1"/>
      <c r="HJH73" s="1"/>
      <c r="HJI73" s="1"/>
      <c r="HJJ73" s="1"/>
      <c r="HJK73" s="1"/>
      <c r="HJL73" s="1"/>
      <c r="HJM73" s="1"/>
      <c r="HJN73" s="1"/>
      <c r="HJO73" s="1"/>
      <c r="HJP73" s="1"/>
      <c r="HJQ73" s="1"/>
      <c r="HJR73" s="1"/>
      <c r="HJS73" s="1"/>
      <c r="HJT73" s="1"/>
      <c r="HJU73" s="1"/>
      <c r="HJV73" s="1"/>
      <c r="HJW73" s="1"/>
      <c r="HJX73" s="1"/>
      <c r="HJY73" s="1"/>
      <c r="HJZ73" s="1"/>
      <c r="HKA73" s="1"/>
      <c r="HKB73" s="1"/>
      <c r="HKC73" s="1"/>
      <c r="HKD73" s="1"/>
      <c r="HKE73" s="1"/>
      <c r="HKF73" s="1"/>
      <c r="HKG73" s="1"/>
      <c r="HKH73" s="1"/>
      <c r="HKI73" s="1"/>
      <c r="HKJ73" s="1"/>
      <c r="HKK73" s="1"/>
      <c r="HKL73" s="1"/>
      <c r="HKM73" s="1"/>
      <c r="HKN73" s="1"/>
      <c r="HKO73" s="1"/>
      <c r="HKP73" s="1"/>
      <c r="HKQ73" s="1"/>
      <c r="HKR73" s="1"/>
      <c r="HKS73" s="1"/>
      <c r="HKT73" s="1"/>
      <c r="HKU73" s="1"/>
      <c r="HKV73" s="1"/>
      <c r="HKW73" s="1"/>
      <c r="HKX73" s="1"/>
      <c r="HKY73" s="1"/>
      <c r="HKZ73" s="1"/>
      <c r="HLA73" s="1"/>
      <c r="HLB73" s="1"/>
      <c r="HLC73" s="1"/>
      <c r="HLD73" s="1"/>
      <c r="HLE73" s="1"/>
      <c r="HLF73" s="1"/>
      <c r="HLG73" s="1"/>
      <c r="HLH73" s="1"/>
      <c r="HLI73" s="1"/>
      <c r="HLJ73" s="1"/>
      <c r="HLK73" s="1"/>
      <c r="HLL73" s="1"/>
      <c r="HLM73" s="1"/>
      <c r="HLN73" s="1"/>
      <c r="HLO73" s="1"/>
      <c r="HLP73" s="1"/>
      <c r="HLQ73" s="1"/>
      <c r="HLR73" s="1"/>
      <c r="HLS73" s="1"/>
      <c r="HLT73" s="1"/>
      <c r="HLU73" s="1"/>
      <c r="HLV73" s="1"/>
      <c r="HLW73" s="1"/>
      <c r="HLX73" s="1"/>
      <c r="HLY73" s="1"/>
      <c r="HLZ73" s="1"/>
      <c r="HMA73" s="1"/>
      <c r="HMB73" s="1"/>
      <c r="HMC73" s="1"/>
      <c r="HMD73" s="1"/>
      <c r="HME73" s="1"/>
      <c r="HMF73" s="1"/>
      <c r="HMG73" s="1"/>
      <c r="HMH73" s="1"/>
      <c r="HMI73" s="1"/>
      <c r="HMJ73" s="1"/>
      <c r="HMK73" s="1"/>
      <c r="HML73" s="1"/>
      <c r="HMM73" s="1"/>
      <c r="HMN73" s="1"/>
      <c r="HMO73" s="1"/>
      <c r="HMP73" s="1"/>
      <c r="HMQ73" s="1"/>
      <c r="HMR73" s="1"/>
      <c r="HMS73" s="1"/>
      <c r="HMT73" s="1"/>
      <c r="HMU73" s="1"/>
      <c r="HMV73" s="1"/>
      <c r="HMW73" s="1"/>
      <c r="HMX73" s="1"/>
      <c r="HMY73" s="1"/>
      <c r="HMZ73" s="1"/>
      <c r="HNA73" s="1"/>
      <c r="HNB73" s="1"/>
      <c r="HNC73" s="1"/>
      <c r="HND73" s="1"/>
      <c r="HNE73" s="1"/>
      <c r="HNF73" s="1"/>
      <c r="HNG73" s="1"/>
      <c r="HNH73" s="1"/>
      <c r="HNI73" s="1"/>
      <c r="HNJ73" s="1"/>
      <c r="HNK73" s="1"/>
      <c r="HNL73" s="1"/>
      <c r="HNM73" s="1"/>
      <c r="HNN73" s="1"/>
      <c r="HNO73" s="1"/>
      <c r="HNP73" s="1"/>
      <c r="HNQ73" s="1"/>
      <c r="HNR73" s="1"/>
      <c r="HNS73" s="1"/>
      <c r="HNT73" s="1"/>
      <c r="HNU73" s="1"/>
      <c r="HNV73" s="1"/>
      <c r="HNW73" s="1"/>
      <c r="HNX73" s="1"/>
      <c r="HNY73" s="1"/>
      <c r="HNZ73" s="1"/>
      <c r="HOA73" s="1"/>
      <c r="HOB73" s="1"/>
      <c r="HOC73" s="1"/>
      <c r="HOD73" s="1"/>
      <c r="HOE73" s="1"/>
      <c r="HOF73" s="1"/>
      <c r="HOG73" s="1"/>
      <c r="HOH73" s="1"/>
      <c r="HOI73" s="1"/>
      <c r="HOJ73" s="1"/>
      <c r="HOK73" s="1"/>
      <c r="HOL73" s="1"/>
      <c r="HOM73" s="1"/>
      <c r="HON73" s="1"/>
      <c r="HOO73" s="1"/>
      <c r="HOP73" s="1"/>
      <c r="HOQ73" s="1"/>
      <c r="HOR73" s="1"/>
      <c r="HOS73" s="1"/>
      <c r="HOT73" s="1"/>
      <c r="HOU73" s="1"/>
      <c r="HOV73" s="1"/>
      <c r="HOW73" s="1"/>
      <c r="HOX73" s="1"/>
      <c r="HOY73" s="1"/>
      <c r="HOZ73" s="1"/>
      <c r="HPA73" s="1"/>
      <c r="HPB73" s="1"/>
      <c r="HPC73" s="1"/>
      <c r="HPD73" s="1"/>
      <c r="HPE73" s="1"/>
      <c r="HPF73" s="1"/>
      <c r="HPG73" s="1"/>
      <c r="HPH73" s="1"/>
      <c r="HPI73" s="1"/>
      <c r="HPJ73" s="1"/>
      <c r="HPK73" s="1"/>
      <c r="HPL73" s="1"/>
      <c r="HPM73" s="1"/>
      <c r="HPN73" s="1"/>
      <c r="HPO73" s="1"/>
      <c r="HPP73" s="1"/>
      <c r="HPQ73" s="1"/>
      <c r="HPR73" s="1"/>
      <c r="HPS73" s="1"/>
      <c r="HPT73" s="1"/>
      <c r="HPU73" s="1"/>
      <c r="HPV73" s="1"/>
      <c r="HPW73" s="1"/>
      <c r="HPX73" s="1"/>
      <c r="HPY73" s="1"/>
      <c r="HPZ73" s="1"/>
      <c r="HQA73" s="1"/>
      <c r="HQB73" s="1"/>
      <c r="HQC73" s="1"/>
      <c r="HQD73" s="1"/>
      <c r="HQE73" s="1"/>
      <c r="HQF73" s="1"/>
      <c r="HQG73" s="1"/>
      <c r="HQH73" s="1"/>
      <c r="HQI73" s="1"/>
      <c r="HQJ73" s="1"/>
      <c r="HQK73" s="1"/>
      <c r="HQL73" s="1"/>
      <c r="HQM73" s="1"/>
      <c r="HQN73" s="1"/>
      <c r="HQO73" s="1"/>
      <c r="HQP73" s="1"/>
      <c r="HQQ73" s="1"/>
      <c r="HQR73" s="1"/>
      <c r="HQS73" s="1"/>
      <c r="HQT73" s="1"/>
      <c r="HQU73" s="1"/>
      <c r="HQV73" s="1"/>
      <c r="HQW73" s="1"/>
      <c r="HQX73" s="1"/>
      <c r="HQY73" s="1"/>
      <c r="HQZ73" s="1"/>
      <c r="HRA73" s="1"/>
      <c r="HRB73" s="1"/>
      <c r="HRC73" s="1"/>
      <c r="HRD73" s="1"/>
      <c r="HRE73" s="1"/>
      <c r="HRF73" s="1"/>
      <c r="HRG73" s="1"/>
      <c r="HRH73" s="1"/>
      <c r="HRI73" s="1"/>
      <c r="HRJ73" s="1"/>
      <c r="HRK73" s="1"/>
      <c r="HRL73" s="1"/>
      <c r="HRM73" s="1"/>
      <c r="HRN73" s="1"/>
      <c r="HRO73" s="1"/>
      <c r="HRP73" s="1"/>
      <c r="HRQ73" s="1"/>
      <c r="HRR73" s="1"/>
      <c r="HRS73" s="1"/>
      <c r="HRT73" s="1"/>
      <c r="HRU73" s="1"/>
      <c r="HRV73" s="1"/>
      <c r="HRW73" s="1"/>
      <c r="HRX73" s="1"/>
      <c r="HRY73" s="1"/>
      <c r="HRZ73" s="1"/>
      <c r="HSA73" s="1"/>
      <c r="HSB73" s="1"/>
      <c r="HSC73" s="1"/>
      <c r="HSD73" s="1"/>
      <c r="HSE73" s="1"/>
      <c r="HSF73" s="1"/>
      <c r="HSG73" s="1"/>
      <c r="HSH73" s="1"/>
      <c r="HSI73" s="1"/>
      <c r="HSJ73" s="1"/>
      <c r="HSK73" s="1"/>
      <c r="HSL73" s="1"/>
      <c r="HSM73" s="1"/>
      <c r="HSN73" s="1"/>
      <c r="HSO73" s="1"/>
      <c r="HSP73" s="1"/>
      <c r="HSQ73" s="1"/>
      <c r="HSR73" s="1"/>
      <c r="HSS73" s="1"/>
      <c r="HST73" s="1"/>
      <c r="HSU73" s="1"/>
      <c r="HSV73" s="1"/>
      <c r="HSW73" s="1"/>
      <c r="HSX73" s="1"/>
      <c r="HSY73" s="1"/>
      <c r="HSZ73" s="1"/>
      <c r="HTA73" s="1"/>
      <c r="HTB73" s="1"/>
      <c r="HTC73" s="1"/>
      <c r="HTD73" s="1"/>
      <c r="HTE73" s="1"/>
      <c r="HTF73" s="1"/>
      <c r="HTG73" s="1"/>
      <c r="HTH73" s="1"/>
      <c r="HTI73" s="1"/>
      <c r="HTJ73" s="1"/>
      <c r="HTK73" s="1"/>
      <c r="HTL73" s="1"/>
      <c r="HTM73" s="1"/>
      <c r="HTN73" s="1"/>
      <c r="HTO73" s="1"/>
      <c r="HTP73" s="1"/>
      <c r="HTQ73" s="1"/>
      <c r="HTR73" s="1"/>
      <c r="HTS73" s="1"/>
      <c r="HTT73" s="1"/>
      <c r="HTU73" s="1"/>
      <c r="HTV73" s="1"/>
      <c r="HTW73" s="1"/>
      <c r="HTX73" s="1"/>
      <c r="HTY73" s="1"/>
      <c r="HTZ73" s="1"/>
      <c r="HUA73" s="1"/>
      <c r="HUB73" s="1"/>
      <c r="HUC73" s="1"/>
      <c r="HUD73" s="1"/>
      <c r="HUE73" s="1"/>
      <c r="HUF73" s="1"/>
      <c r="HUG73" s="1"/>
      <c r="HUH73" s="1"/>
      <c r="HUI73" s="1"/>
      <c r="HUJ73" s="1"/>
      <c r="HUK73" s="1"/>
      <c r="HUL73" s="1"/>
      <c r="HUM73" s="1"/>
      <c r="HUN73" s="1"/>
      <c r="HUO73" s="1"/>
      <c r="HUP73" s="1"/>
      <c r="HUQ73" s="1"/>
      <c r="HUR73" s="1"/>
      <c r="HUS73" s="1"/>
      <c r="HUT73" s="1"/>
      <c r="HUU73" s="1"/>
      <c r="HUV73" s="1"/>
      <c r="HUW73" s="1"/>
      <c r="HUX73" s="1"/>
      <c r="HUY73" s="1"/>
      <c r="HUZ73" s="1"/>
      <c r="HVA73" s="1"/>
      <c r="HVB73" s="1"/>
      <c r="HVC73" s="1"/>
      <c r="HVD73" s="1"/>
      <c r="HVE73" s="1"/>
      <c r="HVF73" s="1"/>
      <c r="HVG73" s="1"/>
      <c r="HVH73" s="1"/>
      <c r="HVI73" s="1"/>
      <c r="HVJ73" s="1"/>
      <c r="HVK73" s="1"/>
      <c r="HVL73" s="1"/>
      <c r="HVM73" s="1"/>
      <c r="HVN73" s="1"/>
      <c r="HVO73" s="1"/>
      <c r="HVP73" s="1"/>
      <c r="HVQ73" s="1"/>
      <c r="HVR73" s="1"/>
      <c r="HVS73" s="1"/>
      <c r="HVT73" s="1"/>
      <c r="HVU73" s="1"/>
      <c r="HVV73" s="1"/>
      <c r="HVW73" s="1"/>
      <c r="HVX73" s="1"/>
      <c r="HVY73" s="1"/>
      <c r="HVZ73" s="1"/>
      <c r="HWA73" s="1"/>
      <c r="HWB73" s="1"/>
      <c r="HWC73" s="1"/>
      <c r="HWD73" s="1"/>
      <c r="HWE73" s="1"/>
      <c r="HWF73" s="1"/>
      <c r="HWG73" s="1"/>
      <c r="HWH73" s="1"/>
      <c r="HWI73" s="1"/>
      <c r="HWJ73" s="1"/>
      <c r="HWK73" s="1"/>
      <c r="HWL73" s="1"/>
      <c r="HWM73" s="1"/>
      <c r="HWN73" s="1"/>
      <c r="HWO73" s="1"/>
      <c r="HWP73" s="1"/>
      <c r="HWQ73" s="1"/>
      <c r="HWR73" s="1"/>
      <c r="HWS73" s="1"/>
      <c r="HWT73" s="1"/>
      <c r="HWU73" s="1"/>
      <c r="HWV73" s="1"/>
      <c r="HWW73" s="1"/>
      <c r="HWX73" s="1"/>
      <c r="HWY73" s="1"/>
      <c r="HWZ73" s="1"/>
      <c r="HXA73" s="1"/>
      <c r="HXB73" s="1"/>
      <c r="HXC73" s="1"/>
      <c r="HXD73" s="1"/>
      <c r="HXE73" s="1"/>
      <c r="HXF73" s="1"/>
      <c r="HXG73" s="1"/>
      <c r="HXH73" s="1"/>
      <c r="HXI73" s="1"/>
      <c r="HXJ73" s="1"/>
      <c r="HXK73" s="1"/>
      <c r="HXL73" s="1"/>
      <c r="HXM73" s="1"/>
      <c r="HXN73" s="1"/>
      <c r="HXO73" s="1"/>
      <c r="HXP73" s="1"/>
      <c r="HXQ73" s="1"/>
      <c r="HXR73" s="1"/>
      <c r="HXS73" s="1"/>
      <c r="HXT73" s="1"/>
      <c r="HXU73" s="1"/>
      <c r="HXV73" s="1"/>
      <c r="HXW73" s="1"/>
      <c r="HXX73" s="1"/>
      <c r="HXY73" s="1"/>
      <c r="HXZ73" s="1"/>
      <c r="HYA73" s="1"/>
      <c r="HYB73" s="1"/>
      <c r="HYC73" s="1"/>
      <c r="HYD73" s="1"/>
      <c r="HYE73" s="1"/>
      <c r="HYF73" s="1"/>
      <c r="HYG73" s="1"/>
      <c r="HYH73" s="1"/>
      <c r="HYI73" s="1"/>
      <c r="HYJ73" s="1"/>
      <c r="HYK73" s="1"/>
      <c r="HYL73" s="1"/>
      <c r="HYM73" s="1"/>
      <c r="HYN73" s="1"/>
      <c r="HYO73" s="1"/>
      <c r="HYP73" s="1"/>
      <c r="HYQ73" s="1"/>
      <c r="HYR73" s="1"/>
      <c r="HYS73" s="1"/>
      <c r="HYT73" s="1"/>
      <c r="HYU73" s="1"/>
      <c r="HYV73" s="1"/>
      <c r="HYW73" s="1"/>
      <c r="HYX73" s="1"/>
      <c r="HYY73" s="1"/>
      <c r="HYZ73" s="1"/>
      <c r="HZA73" s="1"/>
      <c r="HZB73" s="1"/>
      <c r="HZC73" s="1"/>
      <c r="HZD73" s="1"/>
      <c r="HZE73" s="1"/>
      <c r="HZF73" s="1"/>
      <c r="HZG73" s="1"/>
      <c r="HZH73" s="1"/>
      <c r="HZI73" s="1"/>
      <c r="HZJ73" s="1"/>
      <c r="HZK73" s="1"/>
      <c r="HZL73" s="1"/>
      <c r="HZM73" s="1"/>
      <c r="HZN73" s="1"/>
      <c r="HZO73" s="1"/>
      <c r="HZP73" s="1"/>
      <c r="HZQ73" s="1"/>
      <c r="HZR73" s="1"/>
      <c r="HZS73" s="1"/>
      <c r="HZT73" s="1"/>
      <c r="HZU73" s="1"/>
      <c r="HZV73" s="1"/>
      <c r="HZW73" s="1"/>
      <c r="HZX73" s="1"/>
      <c r="HZY73" s="1"/>
      <c r="HZZ73" s="1"/>
      <c r="IAA73" s="1"/>
      <c r="IAB73" s="1"/>
      <c r="IAC73" s="1"/>
      <c r="IAD73" s="1"/>
      <c r="IAE73" s="1"/>
      <c r="IAF73" s="1"/>
      <c r="IAG73" s="1"/>
      <c r="IAH73" s="1"/>
      <c r="IAI73" s="1"/>
      <c r="IAJ73" s="1"/>
      <c r="IAK73" s="1"/>
      <c r="IAL73" s="1"/>
      <c r="IAM73" s="1"/>
      <c r="IAN73" s="1"/>
      <c r="IAO73" s="1"/>
      <c r="IAP73" s="1"/>
      <c r="IAQ73" s="1"/>
      <c r="IAR73" s="1"/>
      <c r="IAS73" s="1"/>
      <c r="IAT73" s="1"/>
      <c r="IAU73" s="1"/>
      <c r="IAV73" s="1"/>
      <c r="IAW73" s="1"/>
      <c r="IAX73" s="1"/>
      <c r="IAY73" s="1"/>
      <c r="IAZ73" s="1"/>
      <c r="IBA73" s="1"/>
      <c r="IBB73" s="1"/>
      <c r="IBC73" s="1"/>
      <c r="IBD73" s="1"/>
      <c r="IBE73" s="1"/>
      <c r="IBF73" s="1"/>
      <c r="IBG73" s="1"/>
      <c r="IBH73" s="1"/>
      <c r="IBI73" s="1"/>
      <c r="IBJ73" s="1"/>
      <c r="IBK73" s="1"/>
      <c r="IBL73" s="1"/>
      <c r="IBM73" s="1"/>
      <c r="IBN73" s="1"/>
      <c r="IBO73" s="1"/>
      <c r="IBP73" s="1"/>
      <c r="IBQ73" s="1"/>
      <c r="IBR73" s="1"/>
      <c r="IBS73" s="1"/>
      <c r="IBT73" s="1"/>
      <c r="IBU73" s="1"/>
      <c r="IBV73" s="1"/>
      <c r="IBW73" s="1"/>
      <c r="IBX73" s="1"/>
      <c r="IBY73" s="1"/>
      <c r="IBZ73" s="1"/>
      <c r="ICA73" s="1"/>
      <c r="ICB73" s="1"/>
      <c r="ICC73" s="1"/>
      <c r="ICD73" s="1"/>
      <c r="ICE73" s="1"/>
      <c r="ICF73" s="1"/>
      <c r="ICG73" s="1"/>
      <c r="ICH73" s="1"/>
      <c r="ICI73" s="1"/>
      <c r="ICJ73" s="1"/>
      <c r="ICK73" s="1"/>
      <c r="ICL73" s="1"/>
      <c r="ICM73" s="1"/>
      <c r="ICN73" s="1"/>
      <c r="ICO73" s="1"/>
      <c r="ICP73" s="1"/>
      <c r="ICQ73" s="1"/>
      <c r="ICR73" s="1"/>
      <c r="ICS73" s="1"/>
      <c r="ICT73" s="1"/>
      <c r="ICU73" s="1"/>
      <c r="ICV73" s="1"/>
      <c r="ICW73" s="1"/>
      <c r="ICX73" s="1"/>
      <c r="ICY73" s="1"/>
      <c r="ICZ73" s="1"/>
      <c r="IDA73" s="1"/>
      <c r="IDB73" s="1"/>
      <c r="IDC73" s="1"/>
      <c r="IDD73" s="1"/>
      <c r="IDE73" s="1"/>
      <c r="IDF73" s="1"/>
      <c r="IDG73" s="1"/>
      <c r="IDH73" s="1"/>
      <c r="IDI73" s="1"/>
      <c r="IDJ73" s="1"/>
      <c r="IDK73" s="1"/>
      <c r="IDL73" s="1"/>
      <c r="IDM73" s="1"/>
      <c r="IDN73" s="1"/>
      <c r="IDO73" s="1"/>
      <c r="IDP73" s="1"/>
      <c r="IDQ73" s="1"/>
      <c r="IDR73" s="1"/>
      <c r="IDS73" s="1"/>
      <c r="IDT73" s="1"/>
      <c r="IDU73" s="1"/>
      <c r="IDV73" s="1"/>
      <c r="IDW73" s="1"/>
      <c r="IDX73" s="1"/>
      <c r="IDY73" s="1"/>
      <c r="IDZ73" s="1"/>
      <c r="IEA73" s="1"/>
      <c r="IEB73" s="1"/>
      <c r="IEC73" s="1"/>
      <c r="IED73" s="1"/>
      <c r="IEE73" s="1"/>
      <c r="IEF73" s="1"/>
      <c r="IEG73" s="1"/>
      <c r="IEH73" s="1"/>
      <c r="IEI73" s="1"/>
      <c r="IEJ73" s="1"/>
      <c r="IEK73" s="1"/>
      <c r="IEL73" s="1"/>
      <c r="IEM73" s="1"/>
      <c r="IEN73" s="1"/>
      <c r="IEO73" s="1"/>
      <c r="IEP73" s="1"/>
      <c r="IEQ73" s="1"/>
      <c r="IER73" s="1"/>
      <c r="IES73" s="1"/>
      <c r="IET73" s="1"/>
      <c r="IEU73" s="1"/>
      <c r="IEV73" s="1"/>
      <c r="IEW73" s="1"/>
      <c r="IEX73" s="1"/>
      <c r="IEY73" s="1"/>
      <c r="IEZ73" s="1"/>
      <c r="IFA73" s="1"/>
      <c r="IFB73" s="1"/>
      <c r="IFC73" s="1"/>
      <c r="IFD73" s="1"/>
      <c r="IFE73" s="1"/>
      <c r="IFF73" s="1"/>
      <c r="IFG73" s="1"/>
      <c r="IFH73" s="1"/>
      <c r="IFI73" s="1"/>
      <c r="IFJ73" s="1"/>
      <c r="IFK73" s="1"/>
      <c r="IFL73" s="1"/>
      <c r="IFM73" s="1"/>
      <c r="IFN73" s="1"/>
      <c r="IFO73" s="1"/>
      <c r="IFP73" s="1"/>
      <c r="IFQ73" s="1"/>
      <c r="IFR73" s="1"/>
      <c r="IFS73" s="1"/>
      <c r="IFT73" s="1"/>
      <c r="IFU73" s="1"/>
      <c r="IFV73" s="1"/>
      <c r="IFW73" s="1"/>
      <c r="IFX73" s="1"/>
      <c r="IFY73" s="1"/>
      <c r="IFZ73" s="1"/>
      <c r="IGA73" s="1"/>
      <c r="IGB73" s="1"/>
      <c r="IGC73" s="1"/>
      <c r="IGD73" s="1"/>
      <c r="IGE73" s="1"/>
      <c r="IGF73" s="1"/>
      <c r="IGG73" s="1"/>
      <c r="IGH73" s="1"/>
      <c r="IGI73" s="1"/>
      <c r="IGJ73" s="1"/>
      <c r="IGK73" s="1"/>
      <c r="IGL73" s="1"/>
      <c r="IGM73" s="1"/>
      <c r="IGN73" s="1"/>
      <c r="IGO73" s="1"/>
      <c r="IGP73" s="1"/>
      <c r="IGQ73" s="1"/>
      <c r="IGR73" s="1"/>
      <c r="IGS73" s="1"/>
      <c r="IGT73" s="1"/>
      <c r="IGU73" s="1"/>
      <c r="IGV73" s="1"/>
      <c r="IGW73" s="1"/>
      <c r="IGX73" s="1"/>
      <c r="IGY73" s="1"/>
      <c r="IGZ73" s="1"/>
      <c r="IHA73" s="1"/>
      <c r="IHB73" s="1"/>
      <c r="IHC73" s="1"/>
      <c r="IHD73" s="1"/>
      <c r="IHE73" s="1"/>
      <c r="IHF73" s="1"/>
      <c r="IHG73" s="1"/>
      <c r="IHH73" s="1"/>
      <c r="IHI73" s="1"/>
      <c r="IHJ73" s="1"/>
      <c r="IHK73" s="1"/>
      <c r="IHL73" s="1"/>
      <c r="IHM73" s="1"/>
      <c r="IHN73" s="1"/>
      <c r="IHO73" s="1"/>
      <c r="IHP73" s="1"/>
      <c r="IHQ73" s="1"/>
      <c r="IHR73" s="1"/>
      <c r="IHS73" s="1"/>
      <c r="IHT73" s="1"/>
      <c r="IHU73" s="1"/>
      <c r="IHV73" s="1"/>
      <c r="IHW73" s="1"/>
      <c r="IHX73" s="1"/>
      <c r="IHY73" s="1"/>
      <c r="IHZ73" s="1"/>
      <c r="IIA73" s="1"/>
      <c r="IIB73" s="1"/>
      <c r="IIC73" s="1"/>
      <c r="IID73" s="1"/>
      <c r="IIE73" s="1"/>
      <c r="IIF73" s="1"/>
      <c r="IIG73" s="1"/>
      <c r="IIH73" s="1"/>
      <c r="III73" s="1"/>
      <c r="IIJ73" s="1"/>
      <c r="IIK73" s="1"/>
      <c r="IIL73" s="1"/>
      <c r="IIM73" s="1"/>
      <c r="IIN73" s="1"/>
      <c r="IIO73" s="1"/>
      <c r="IIP73" s="1"/>
      <c r="IIQ73" s="1"/>
      <c r="IIR73" s="1"/>
      <c r="IIS73" s="1"/>
      <c r="IIT73" s="1"/>
      <c r="IIU73" s="1"/>
      <c r="IIV73" s="1"/>
      <c r="IIW73" s="1"/>
      <c r="IIX73" s="1"/>
      <c r="IIY73" s="1"/>
      <c r="IIZ73" s="1"/>
      <c r="IJA73" s="1"/>
      <c r="IJB73" s="1"/>
      <c r="IJC73" s="1"/>
      <c r="IJD73" s="1"/>
      <c r="IJE73" s="1"/>
      <c r="IJF73" s="1"/>
      <c r="IJG73" s="1"/>
      <c r="IJH73" s="1"/>
      <c r="IJI73" s="1"/>
      <c r="IJJ73" s="1"/>
      <c r="IJK73" s="1"/>
      <c r="IJL73" s="1"/>
      <c r="IJM73" s="1"/>
      <c r="IJN73" s="1"/>
      <c r="IJO73" s="1"/>
      <c r="IJP73" s="1"/>
      <c r="IJQ73" s="1"/>
      <c r="IJR73" s="1"/>
      <c r="IJS73" s="1"/>
      <c r="IJT73" s="1"/>
      <c r="IJU73" s="1"/>
      <c r="IJV73" s="1"/>
      <c r="IJW73" s="1"/>
      <c r="IJX73" s="1"/>
      <c r="IJY73" s="1"/>
      <c r="IJZ73" s="1"/>
      <c r="IKA73" s="1"/>
      <c r="IKB73" s="1"/>
      <c r="IKC73" s="1"/>
      <c r="IKD73" s="1"/>
      <c r="IKE73" s="1"/>
      <c r="IKF73" s="1"/>
      <c r="IKG73" s="1"/>
      <c r="IKH73" s="1"/>
      <c r="IKI73" s="1"/>
      <c r="IKJ73" s="1"/>
      <c r="IKK73" s="1"/>
      <c r="IKL73" s="1"/>
      <c r="IKM73" s="1"/>
      <c r="IKN73" s="1"/>
      <c r="IKO73" s="1"/>
      <c r="IKP73" s="1"/>
      <c r="IKQ73" s="1"/>
      <c r="IKR73" s="1"/>
      <c r="IKS73" s="1"/>
      <c r="IKT73" s="1"/>
      <c r="IKU73" s="1"/>
      <c r="IKV73" s="1"/>
      <c r="IKW73" s="1"/>
      <c r="IKX73" s="1"/>
      <c r="IKY73" s="1"/>
      <c r="IKZ73" s="1"/>
      <c r="ILA73" s="1"/>
      <c r="ILB73" s="1"/>
      <c r="ILC73" s="1"/>
      <c r="ILD73" s="1"/>
      <c r="ILE73" s="1"/>
      <c r="ILF73" s="1"/>
      <c r="ILG73" s="1"/>
      <c r="ILH73" s="1"/>
      <c r="ILI73" s="1"/>
      <c r="ILJ73" s="1"/>
      <c r="ILK73" s="1"/>
      <c r="ILL73" s="1"/>
      <c r="ILM73" s="1"/>
      <c r="ILN73" s="1"/>
      <c r="ILO73" s="1"/>
      <c r="ILP73" s="1"/>
      <c r="ILQ73" s="1"/>
      <c r="ILR73" s="1"/>
      <c r="ILS73" s="1"/>
      <c r="ILT73" s="1"/>
      <c r="ILU73" s="1"/>
      <c r="ILV73" s="1"/>
      <c r="ILW73" s="1"/>
      <c r="ILX73" s="1"/>
      <c r="ILY73" s="1"/>
      <c r="ILZ73" s="1"/>
      <c r="IMA73" s="1"/>
      <c r="IMB73" s="1"/>
      <c r="IMC73" s="1"/>
      <c r="IMD73" s="1"/>
      <c r="IME73" s="1"/>
      <c r="IMF73" s="1"/>
      <c r="IMG73" s="1"/>
      <c r="IMH73" s="1"/>
      <c r="IMI73" s="1"/>
      <c r="IMJ73" s="1"/>
      <c r="IMK73" s="1"/>
      <c r="IML73" s="1"/>
      <c r="IMM73" s="1"/>
      <c r="IMN73" s="1"/>
      <c r="IMO73" s="1"/>
      <c r="IMP73" s="1"/>
      <c r="IMQ73" s="1"/>
      <c r="IMR73" s="1"/>
      <c r="IMS73" s="1"/>
      <c r="IMT73" s="1"/>
      <c r="IMU73" s="1"/>
      <c r="IMV73" s="1"/>
      <c r="IMW73" s="1"/>
      <c r="IMX73" s="1"/>
      <c r="IMY73" s="1"/>
      <c r="IMZ73" s="1"/>
      <c r="INA73" s="1"/>
      <c r="INB73" s="1"/>
      <c r="INC73" s="1"/>
      <c r="IND73" s="1"/>
      <c r="INE73" s="1"/>
      <c r="INF73" s="1"/>
      <c r="ING73" s="1"/>
      <c r="INH73" s="1"/>
      <c r="INI73" s="1"/>
      <c r="INJ73" s="1"/>
      <c r="INK73" s="1"/>
      <c r="INL73" s="1"/>
      <c r="INM73" s="1"/>
      <c r="INN73" s="1"/>
      <c r="INO73" s="1"/>
      <c r="INP73" s="1"/>
      <c r="INQ73" s="1"/>
      <c r="INR73" s="1"/>
      <c r="INS73" s="1"/>
      <c r="INT73" s="1"/>
      <c r="INU73" s="1"/>
      <c r="INV73" s="1"/>
      <c r="INW73" s="1"/>
      <c r="INX73" s="1"/>
      <c r="INY73" s="1"/>
      <c r="INZ73" s="1"/>
      <c r="IOA73" s="1"/>
      <c r="IOB73" s="1"/>
      <c r="IOC73" s="1"/>
      <c r="IOD73" s="1"/>
      <c r="IOE73" s="1"/>
      <c r="IOF73" s="1"/>
      <c r="IOG73" s="1"/>
      <c r="IOH73" s="1"/>
      <c r="IOI73" s="1"/>
      <c r="IOJ73" s="1"/>
      <c r="IOK73" s="1"/>
      <c r="IOL73" s="1"/>
      <c r="IOM73" s="1"/>
      <c r="ION73" s="1"/>
      <c r="IOO73" s="1"/>
      <c r="IOP73" s="1"/>
      <c r="IOQ73" s="1"/>
      <c r="IOR73" s="1"/>
      <c r="IOS73" s="1"/>
      <c r="IOT73" s="1"/>
      <c r="IOU73" s="1"/>
      <c r="IOV73" s="1"/>
      <c r="IOW73" s="1"/>
      <c r="IOX73" s="1"/>
      <c r="IOY73" s="1"/>
      <c r="IOZ73" s="1"/>
      <c r="IPA73" s="1"/>
      <c r="IPB73" s="1"/>
      <c r="IPC73" s="1"/>
      <c r="IPD73" s="1"/>
      <c r="IPE73" s="1"/>
      <c r="IPF73" s="1"/>
      <c r="IPG73" s="1"/>
      <c r="IPH73" s="1"/>
      <c r="IPI73" s="1"/>
      <c r="IPJ73" s="1"/>
      <c r="IPK73" s="1"/>
      <c r="IPL73" s="1"/>
      <c r="IPM73" s="1"/>
      <c r="IPN73" s="1"/>
      <c r="IPO73" s="1"/>
      <c r="IPP73" s="1"/>
      <c r="IPQ73" s="1"/>
      <c r="IPR73" s="1"/>
      <c r="IPS73" s="1"/>
      <c r="IPT73" s="1"/>
      <c r="IPU73" s="1"/>
      <c r="IPV73" s="1"/>
      <c r="IPW73" s="1"/>
      <c r="IPX73" s="1"/>
      <c r="IPY73" s="1"/>
      <c r="IPZ73" s="1"/>
      <c r="IQA73" s="1"/>
      <c r="IQB73" s="1"/>
      <c r="IQC73" s="1"/>
      <c r="IQD73" s="1"/>
      <c r="IQE73" s="1"/>
      <c r="IQF73" s="1"/>
      <c r="IQG73" s="1"/>
      <c r="IQH73" s="1"/>
      <c r="IQI73" s="1"/>
      <c r="IQJ73" s="1"/>
      <c r="IQK73" s="1"/>
      <c r="IQL73" s="1"/>
      <c r="IQM73" s="1"/>
      <c r="IQN73" s="1"/>
      <c r="IQO73" s="1"/>
      <c r="IQP73" s="1"/>
      <c r="IQQ73" s="1"/>
      <c r="IQR73" s="1"/>
      <c r="IQS73" s="1"/>
      <c r="IQT73" s="1"/>
      <c r="IQU73" s="1"/>
      <c r="IQV73" s="1"/>
      <c r="IQW73" s="1"/>
      <c r="IQX73" s="1"/>
      <c r="IQY73" s="1"/>
      <c r="IQZ73" s="1"/>
      <c r="IRA73" s="1"/>
      <c r="IRB73" s="1"/>
      <c r="IRC73" s="1"/>
      <c r="IRD73" s="1"/>
      <c r="IRE73" s="1"/>
      <c r="IRF73" s="1"/>
      <c r="IRG73" s="1"/>
      <c r="IRH73" s="1"/>
      <c r="IRI73" s="1"/>
      <c r="IRJ73" s="1"/>
      <c r="IRK73" s="1"/>
      <c r="IRL73" s="1"/>
      <c r="IRM73" s="1"/>
      <c r="IRN73" s="1"/>
      <c r="IRO73" s="1"/>
      <c r="IRP73" s="1"/>
      <c r="IRQ73" s="1"/>
      <c r="IRR73" s="1"/>
      <c r="IRS73" s="1"/>
      <c r="IRT73" s="1"/>
      <c r="IRU73" s="1"/>
      <c r="IRV73" s="1"/>
      <c r="IRW73" s="1"/>
      <c r="IRX73" s="1"/>
      <c r="IRY73" s="1"/>
      <c r="IRZ73" s="1"/>
      <c r="ISA73" s="1"/>
      <c r="ISB73" s="1"/>
      <c r="ISC73" s="1"/>
      <c r="ISD73" s="1"/>
      <c r="ISE73" s="1"/>
      <c r="ISF73" s="1"/>
      <c r="ISG73" s="1"/>
      <c r="ISH73" s="1"/>
      <c r="ISI73" s="1"/>
      <c r="ISJ73" s="1"/>
      <c r="ISK73" s="1"/>
      <c r="ISL73" s="1"/>
      <c r="ISM73" s="1"/>
      <c r="ISN73" s="1"/>
      <c r="ISO73" s="1"/>
      <c r="ISP73" s="1"/>
      <c r="ISQ73" s="1"/>
      <c r="ISR73" s="1"/>
      <c r="ISS73" s="1"/>
      <c r="IST73" s="1"/>
      <c r="ISU73" s="1"/>
      <c r="ISV73" s="1"/>
      <c r="ISW73" s="1"/>
      <c r="ISX73" s="1"/>
      <c r="ISY73" s="1"/>
      <c r="ISZ73" s="1"/>
      <c r="ITA73" s="1"/>
      <c r="ITB73" s="1"/>
      <c r="ITC73" s="1"/>
      <c r="ITD73" s="1"/>
      <c r="ITE73" s="1"/>
      <c r="ITF73" s="1"/>
      <c r="ITG73" s="1"/>
      <c r="ITH73" s="1"/>
      <c r="ITI73" s="1"/>
      <c r="ITJ73" s="1"/>
      <c r="ITK73" s="1"/>
      <c r="ITL73" s="1"/>
      <c r="ITM73" s="1"/>
      <c r="ITN73" s="1"/>
      <c r="ITO73" s="1"/>
      <c r="ITP73" s="1"/>
      <c r="ITQ73" s="1"/>
      <c r="ITR73" s="1"/>
      <c r="ITS73" s="1"/>
      <c r="ITT73" s="1"/>
      <c r="ITU73" s="1"/>
      <c r="ITV73" s="1"/>
      <c r="ITW73" s="1"/>
      <c r="ITX73" s="1"/>
      <c r="ITY73" s="1"/>
      <c r="ITZ73" s="1"/>
      <c r="IUA73" s="1"/>
      <c r="IUB73" s="1"/>
      <c r="IUC73" s="1"/>
      <c r="IUD73" s="1"/>
      <c r="IUE73" s="1"/>
      <c r="IUF73" s="1"/>
      <c r="IUG73" s="1"/>
      <c r="IUH73" s="1"/>
      <c r="IUI73" s="1"/>
      <c r="IUJ73" s="1"/>
      <c r="IUK73" s="1"/>
      <c r="IUL73" s="1"/>
      <c r="IUM73" s="1"/>
      <c r="IUN73" s="1"/>
      <c r="IUO73" s="1"/>
      <c r="IUP73" s="1"/>
      <c r="IUQ73" s="1"/>
      <c r="IUR73" s="1"/>
      <c r="IUS73" s="1"/>
      <c r="IUT73" s="1"/>
      <c r="IUU73" s="1"/>
      <c r="IUV73" s="1"/>
      <c r="IUW73" s="1"/>
      <c r="IUX73" s="1"/>
      <c r="IUY73" s="1"/>
      <c r="IUZ73" s="1"/>
      <c r="IVA73" s="1"/>
      <c r="IVB73" s="1"/>
      <c r="IVC73" s="1"/>
      <c r="IVD73" s="1"/>
      <c r="IVE73" s="1"/>
      <c r="IVF73" s="1"/>
      <c r="IVG73" s="1"/>
      <c r="IVH73" s="1"/>
      <c r="IVI73" s="1"/>
      <c r="IVJ73" s="1"/>
      <c r="IVK73" s="1"/>
      <c r="IVL73" s="1"/>
      <c r="IVM73" s="1"/>
      <c r="IVN73" s="1"/>
      <c r="IVO73" s="1"/>
      <c r="IVP73" s="1"/>
      <c r="IVQ73" s="1"/>
      <c r="IVR73" s="1"/>
      <c r="IVS73" s="1"/>
      <c r="IVT73" s="1"/>
      <c r="IVU73" s="1"/>
      <c r="IVV73" s="1"/>
      <c r="IVW73" s="1"/>
      <c r="IVX73" s="1"/>
      <c r="IVY73" s="1"/>
      <c r="IVZ73" s="1"/>
      <c r="IWA73" s="1"/>
      <c r="IWB73" s="1"/>
      <c r="IWC73" s="1"/>
      <c r="IWD73" s="1"/>
      <c r="IWE73" s="1"/>
      <c r="IWF73" s="1"/>
      <c r="IWG73" s="1"/>
      <c r="IWH73" s="1"/>
      <c r="IWI73" s="1"/>
      <c r="IWJ73" s="1"/>
      <c r="IWK73" s="1"/>
      <c r="IWL73" s="1"/>
      <c r="IWM73" s="1"/>
      <c r="IWN73" s="1"/>
      <c r="IWO73" s="1"/>
      <c r="IWP73" s="1"/>
      <c r="IWQ73" s="1"/>
      <c r="IWR73" s="1"/>
      <c r="IWS73" s="1"/>
      <c r="IWT73" s="1"/>
      <c r="IWU73" s="1"/>
      <c r="IWV73" s="1"/>
      <c r="IWW73" s="1"/>
      <c r="IWX73" s="1"/>
      <c r="IWY73" s="1"/>
      <c r="IWZ73" s="1"/>
      <c r="IXA73" s="1"/>
      <c r="IXB73" s="1"/>
      <c r="IXC73" s="1"/>
      <c r="IXD73" s="1"/>
      <c r="IXE73" s="1"/>
      <c r="IXF73" s="1"/>
      <c r="IXG73" s="1"/>
      <c r="IXH73" s="1"/>
      <c r="IXI73" s="1"/>
      <c r="IXJ73" s="1"/>
      <c r="IXK73" s="1"/>
      <c r="IXL73" s="1"/>
      <c r="IXM73" s="1"/>
      <c r="IXN73" s="1"/>
      <c r="IXO73" s="1"/>
      <c r="IXP73" s="1"/>
      <c r="IXQ73" s="1"/>
      <c r="IXR73" s="1"/>
      <c r="IXS73" s="1"/>
      <c r="IXT73" s="1"/>
      <c r="IXU73" s="1"/>
      <c r="IXV73" s="1"/>
      <c r="IXW73" s="1"/>
      <c r="IXX73" s="1"/>
      <c r="IXY73" s="1"/>
      <c r="IXZ73" s="1"/>
      <c r="IYA73" s="1"/>
      <c r="IYB73" s="1"/>
      <c r="IYC73" s="1"/>
      <c r="IYD73" s="1"/>
      <c r="IYE73" s="1"/>
      <c r="IYF73" s="1"/>
      <c r="IYG73" s="1"/>
      <c r="IYH73" s="1"/>
      <c r="IYI73" s="1"/>
      <c r="IYJ73" s="1"/>
      <c r="IYK73" s="1"/>
      <c r="IYL73" s="1"/>
      <c r="IYM73" s="1"/>
      <c r="IYN73" s="1"/>
      <c r="IYO73" s="1"/>
      <c r="IYP73" s="1"/>
      <c r="IYQ73" s="1"/>
      <c r="IYR73" s="1"/>
      <c r="IYS73" s="1"/>
      <c r="IYT73" s="1"/>
      <c r="IYU73" s="1"/>
      <c r="IYV73" s="1"/>
      <c r="IYW73" s="1"/>
      <c r="IYX73" s="1"/>
      <c r="IYY73" s="1"/>
      <c r="IYZ73" s="1"/>
      <c r="IZA73" s="1"/>
      <c r="IZB73" s="1"/>
      <c r="IZC73" s="1"/>
      <c r="IZD73" s="1"/>
      <c r="IZE73" s="1"/>
      <c r="IZF73" s="1"/>
      <c r="IZG73" s="1"/>
      <c r="IZH73" s="1"/>
      <c r="IZI73" s="1"/>
      <c r="IZJ73" s="1"/>
      <c r="IZK73" s="1"/>
      <c r="IZL73" s="1"/>
      <c r="IZM73" s="1"/>
      <c r="IZN73" s="1"/>
      <c r="IZO73" s="1"/>
      <c r="IZP73" s="1"/>
      <c r="IZQ73" s="1"/>
      <c r="IZR73" s="1"/>
      <c r="IZS73" s="1"/>
      <c r="IZT73" s="1"/>
      <c r="IZU73" s="1"/>
      <c r="IZV73" s="1"/>
      <c r="IZW73" s="1"/>
      <c r="IZX73" s="1"/>
      <c r="IZY73" s="1"/>
      <c r="IZZ73" s="1"/>
      <c r="JAA73" s="1"/>
      <c r="JAB73" s="1"/>
      <c r="JAC73" s="1"/>
      <c r="JAD73" s="1"/>
      <c r="JAE73" s="1"/>
      <c r="JAF73" s="1"/>
      <c r="JAG73" s="1"/>
      <c r="JAH73" s="1"/>
      <c r="JAI73" s="1"/>
      <c r="JAJ73" s="1"/>
      <c r="JAK73" s="1"/>
      <c r="JAL73" s="1"/>
      <c r="JAM73" s="1"/>
      <c r="JAN73" s="1"/>
      <c r="JAO73" s="1"/>
      <c r="JAP73" s="1"/>
      <c r="JAQ73" s="1"/>
      <c r="JAR73" s="1"/>
      <c r="JAS73" s="1"/>
      <c r="JAT73" s="1"/>
      <c r="JAU73" s="1"/>
      <c r="JAV73" s="1"/>
      <c r="JAW73" s="1"/>
      <c r="JAX73" s="1"/>
      <c r="JAY73" s="1"/>
      <c r="JAZ73" s="1"/>
      <c r="JBA73" s="1"/>
      <c r="JBB73" s="1"/>
      <c r="JBC73" s="1"/>
      <c r="JBD73" s="1"/>
      <c r="JBE73" s="1"/>
      <c r="JBF73" s="1"/>
      <c r="JBG73" s="1"/>
      <c r="JBH73" s="1"/>
      <c r="JBI73" s="1"/>
      <c r="JBJ73" s="1"/>
      <c r="JBK73" s="1"/>
      <c r="JBL73" s="1"/>
      <c r="JBM73" s="1"/>
      <c r="JBN73" s="1"/>
      <c r="JBO73" s="1"/>
      <c r="JBP73" s="1"/>
      <c r="JBQ73" s="1"/>
      <c r="JBR73" s="1"/>
      <c r="JBS73" s="1"/>
      <c r="JBT73" s="1"/>
      <c r="JBU73" s="1"/>
      <c r="JBV73" s="1"/>
      <c r="JBW73" s="1"/>
      <c r="JBX73" s="1"/>
      <c r="JBY73" s="1"/>
      <c r="JBZ73" s="1"/>
      <c r="JCA73" s="1"/>
      <c r="JCB73" s="1"/>
      <c r="JCC73" s="1"/>
      <c r="JCD73" s="1"/>
      <c r="JCE73" s="1"/>
      <c r="JCF73" s="1"/>
      <c r="JCG73" s="1"/>
      <c r="JCH73" s="1"/>
      <c r="JCI73" s="1"/>
      <c r="JCJ73" s="1"/>
      <c r="JCK73" s="1"/>
      <c r="JCL73" s="1"/>
      <c r="JCM73" s="1"/>
      <c r="JCN73" s="1"/>
      <c r="JCO73" s="1"/>
      <c r="JCP73" s="1"/>
      <c r="JCQ73" s="1"/>
      <c r="JCR73" s="1"/>
      <c r="JCS73" s="1"/>
      <c r="JCT73" s="1"/>
      <c r="JCU73" s="1"/>
      <c r="JCV73" s="1"/>
      <c r="JCW73" s="1"/>
      <c r="JCX73" s="1"/>
      <c r="JCY73" s="1"/>
      <c r="JCZ73" s="1"/>
      <c r="JDA73" s="1"/>
      <c r="JDB73" s="1"/>
      <c r="JDC73" s="1"/>
      <c r="JDD73" s="1"/>
      <c r="JDE73" s="1"/>
      <c r="JDF73" s="1"/>
      <c r="JDG73" s="1"/>
      <c r="JDH73" s="1"/>
      <c r="JDI73" s="1"/>
      <c r="JDJ73" s="1"/>
      <c r="JDK73" s="1"/>
      <c r="JDL73" s="1"/>
      <c r="JDM73" s="1"/>
      <c r="JDN73" s="1"/>
      <c r="JDO73" s="1"/>
      <c r="JDP73" s="1"/>
      <c r="JDQ73" s="1"/>
      <c r="JDR73" s="1"/>
      <c r="JDS73" s="1"/>
      <c r="JDT73" s="1"/>
      <c r="JDU73" s="1"/>
      <c r="JDV73" s="1"/>
      <c r="JDW73" s="1"/>
      <c r="JDX73" s="1"/>
      <c r="JDY73" s="1"/>
      <c r="JDZ73" s="1"/>
      <c r="JEA73" s="1"/>
      <c r="JEB73" s="1"/>
      <c r="JEC73" s="1"/>
      <c r="JED73" s="1"/>
      <c r="JEE73" s="1"/>
      <c r="JEF73" s="1"/>
      <c r="JEG73" s="1"/>
      <c r="JEH73" s="1"/>
      <c r="JEI73" s="1"/>
      <c r="JEJ73" s="1"/>
      <c r="JEK73" s="1"/>
      <c r="JEL73" s="1"/>
      <c r="JEM73" s="1"/>
      <c r="JEN73" s="1"/>
      <c r="JEO73" s="1"/>
      <c r="JEP73" s="1"/>
      <c r="JEQ73" s="1"/>
      <c r="JER73" s="1"/>
      <c r="JES73" s="1"/>
      <c r="JET73" s="1"/>
      <c r="JEU73" s="1"/>
      <c r="JEV73" s="1"/>
      <c r="JEW73" s="1"/>
      <c r="JEX73" s="1"/>
      <c r="JEY73" s="1"/>
      <c r="JEZ73" s="1"/>
      <c r="JFA73" s="1"/>
      <c r="JFB73" s="1"/>
      <c r="JFC73" s="1"/>
      <c r="JFD73" s="1"/>
      <c r="JFE73" s="1"/>
      <c r="JFF73" s="1"/>
      <c r="JFG73" s="1"/>
      <c r="JFH73" s="1"/>
      <c r="JFI73" s="1"/>
      <c r="JFJ73" s="1"/>
      <c r="JFK73" s="1"/>
      <c r="JFL73" s="1"/>
      <c r="JFM73" s="1"/>
      <c r="JFN73" s="1"/>
      <c r="JFO73" s="1"/>
      <c r="JFP73" s="1"/>
      <c r="JFQ73" s="1"/>
      <c r="JFR73" s="1"/>
      <c r="JFS73" s="1"/>
      <c r="JFT73" s="1"/>
      <c r="JFU73" s="1"/>
      <c r="JFV73" s="1"/>
      <c r="JFW73" s="1"/>
      <c r="JFX73" s="1"/>
      <c r="JFY73" s="1"/>
      <c r="JFZ73" s="1"/>
      <c r="JGA73" s="1"/>
      <c r="JGB73" s="1"/>
      <c r="JGC73" s="1"/>
      <c r="JGD73" s="1"/>
      <c r="JGE73" s="1"/>
      <c r="JGF73" s="1"/>
      <c r="JGG73" s="1"/>
      <c r="JGH73" s="1"/>
      <c r="JGI73" s="1"/>
      <c r="JGJ73" s="1"/>
      <c r="JGK73" s="1"/>
      <c r="JGL73" s="1"/>
      <c r="JGM73" s="1"/>
      <c r="JGN73" s="1"/>
      <c r="JGO73" s="1"/>
      <c r="JGP73" s="1"/>
      <c r="JGQ73" s="1"/>
      <c r="JGR73" s="1"/>
      <c r="JGS73" s="1"/>
      <c r="JGT73" s="1"/>
      <c r="JGU73" s="1"/>
      <c r="JGV73" s="1"/>
      <c r="JGW73" s="1"/>
      <c r="JGX73" s="1"/>
      <c r="JGY73" s="1"/>
      <c r="JGZ73" s="1"/>
      <c r="JHA73" s="1"/>
      <c r="JHB73" s="1"/>
      <c r="JHC73" s="1"/>
      <c r="JHD73" s="1"/>
      <c r="JHE73" s="1"/>
      <c r="JHF73" s="1"/>
      <c r="JHG73" s="1"/>
      <c r="JHH73" s="1"/>
      <c r="JHI73" s="1"/>
      <c r="JHJ73" s="1"/>
      <c r="JHK73" s="1"/>
      <c r="JHL73" s="1"/>
      <c r="JHM73" s="1"/>
      <c r="JHN73" s="1"/>
      <c r="JHO73" s="1"/>
      <c r="JHP73" s="1"/>
      <c r="JHQ73" s="1"/>
      <c r="JHR73" s="1"/>
      <c r="JHS73" s="1"/>
      <c r="JHT73" s="1"/>
      <c r="JHU73" s="1"/>
      <c r="JHV73" s="1"/>
      <c r="JHW73" s="1"/>
      <c r="JHX73" s="1"/>
      <c r="JHY73" s="1"/>
      <c r="JHZ73" s="1"/>
      <c r="JIA73" s="1"/>
      <c r="JIB73" s="1"/>
      <c r="JIC73" s="1"/>
      <c r="JID73" s="1"/>
      <c r="JIE73" s="1"/>
      <c r="JIF73" s="1"/>
      <c r="JIG73" s="1"/>
      <c r="JIH73" s="1"/>
      <c r="JII73" s="1"/>
      <c r="JIJ73" s="1"/>
      <c r="JIK73" s="1"/>
      <c r="JIL73" s="1"/>
      <c r="JIM73" s="1"/>
      <c r="JIN73" s="1"/>
      <c r="JIO73" s="1"/>
      <c r="JIP73" s="1"/>
      <c r="JIQ73" s="1"/>
      <c r="JIR73" s="1"/>
      <c r="JIS73" s="1"/>
      <c r="JIT73" s="1"/>
      <c r="JIU73" s="1"/>
      <c r="JIV73" s="1"/>
      <c r="JIW73" s="1"/>
      <c r="JIX73" s="1"/>
      <c r="JIY73" s="1"/>
      <c r="JIZ73" s="1"/>
      <c r="JJA73" s="1"/>
      <c r="JJB73" s="1"/>
      <c r="JJC73" s="1"/>
      <c r="JJD73" s="1"/>
      <c r="JJE73" s="1"/>
      <c r="JJF73" s="1"/>
      <c r="JJG73" s="1"/>
      <c r="JJH73" s="1"/>
      <c r="JJI73" s="1"/>
      <c r="JJJ73" s="1"/>
      <c r="JJK73" s="1"/>
      <c r="JJL73" s="1"/>
      <c r="JJM73" s="1"/>
      <c r="JJN73" s="1"/>
      <c r="JJO73" s="1"/>
      <c r="JJP73" s="1"/>
      <c r="JJQ73" s="1"/>
      <c r="JJR73" s="1"/>
      <c r="JJS73" s="1"/>
      <c r="JJT73" s="1"/>
      <c r="JJU73" s="1"/>
      <c r="JJV73" s="1"/>
      <c r="JJW73" s="1"/>
      <c r="JJX73" s="1"/>
      <c r="JJY73" s="1"/>
      <c r="JJZ73" s="1"/>
      <c r="JKA73" s="1"/>
      <c r="JKB73" s="1"/>
      <c r="JKC73" s="1"/>
      <c r="JKD73" s="1"/>
      <c r="JKE73" s="1"/>
      <c r="JKF73" s="1"/>
      <c r="JKG73" s="1"/>
      <c r="JKH73" s="1"/>
      <c r="JKI73" s="1"/>
      <c r="JKJ73" s="1"/>
      <c r="JKK73" s="1"/>
      <c r="JKL73" s="1"/>
      <c r="JKM73" s="1"/>
      <c r="JKN73" s="1"/>
      <c r="JKO73" s="1"/>
      <c r="JKP73" s="1"/>
      <c r="JKQ73" s="1"/>
      <c r="JKR73" s="1"/>
      <c r="JKS73" s="1"/>
      <c r="JKT73" s="1"/>
      <c r="JKU73" s="1"/>
      <c r="JKV73" s="1"/>
      <c r="JKW73" s="1"/>
      <c r="JKX73" s="1"/>
      <c r="JKY73" s="1"/>
      <c r="JKZ73" s="1"/>
      <c r="JLA73" s="1"/>
      <c r="JLB73" s="1"/>
      <c r="JLC73" s="1"/>
      <c r="JLD73" s="1"/>
      <c r="JLE73" s="1"/>
      <c r="JLF73" s="1"/>
      <c r="JLG73" s="1"/>
      <c r="JLH73" s="1"/>
      <c r="JLI73" s="1"/>
      <c r="JLJ73" s="1"/>
      <c r="JLK73" s="1"/>
      <c r="JLL73" s="1"/>
      <c r="JLM73" s="1"/>
      <c r="JLN73" s="1"/>
      <c r="JLO73" s="1"/>
      <c r="JLP73" s="1"/>
      <c r="JLQ73" s="1"/>
      <c r="JLR73" s="1"/>
      <c r="JLS73" s="1"/>
      <c r="JLT73" s="1"/>
      <c r="JLU73" s="1"/>
      <c r="JLV73" s="1"/>
      <c r="JLW73" s="1"/>
      <c r="JLX73" s="1"/>
      <c r="JLY73" s="1"/>
      <c r="JLZ73" s="1"/>
      <c r="JMA73" s="1"/>
      <c r="JMB73" s="1"/>
      <c r="JMC73" s="1"/>
      <c r="JMD73" s="1"/>
      <c r="JME73" s="1"/>
      <c r="JMF73" s="1"/>
      <c r="JMG73" s="1"/>
      <c r="JMH73" s="1"/>
      <c r="JMI73" s="1"/>
      <c r="JMJ73" s="1"/>
      <c r="JMK73" s="1"/>
      <c r="JML73" s="1"/>
      <c r="JMM73" s="1"/>
      <c r="JMN73" s="1"/>
      <c r="JMO73" s="1"/>
      <c r="JMP73" s="1"/>
      <c r="JMQ73" s="1"/>
      <c r="JMR73" s="1"/>
      <c r="JMS73" s="1"/>
      <c r="JMT73" s="1"/>
      <c r="JMU73" s="1"/>
      <c r="JMV73" s="1"/>
      <c r="JMW73" s="1"/>
      <c r="JMX73" s="1"/>
      <c r="JMY73" s="1"/>
      <c r="JMZ73" s="1"/>
      <c r="JNA73" s="1"/>
      <c r="JNB73" s="1"/>
      <c r="JNC73" s="1"/>
      <c r="JND73" s="1"/>
      <c r="JNE73" s="1"/>
      <c r="JNF73" s="1"/>
      <c r="JNG73" s="1"/>
      <c r="JNH73" s="1"/>
      <c r="JNI73" s="1"/>
      <c r="JNJ73" s="1"/>
      <c r="JNK73" s="1"/>
      <c r="JNL73" s="1"/>
      <c r="JNM73" s="1"/>
      <c r="JNN73" s="1"/>
      <c r="JNO73" s="1"/>
      <c r="JNP73" s="1"/>
      <c r="JNQ73" s="1"/>
      <c r="JNR73" s="1"/>
      <c r="JNS73" s="1"/>
      <c r="JNT73" s="1"/>
      <c r="JNU73" s="1"/>
      <c r="JNV73" s="1"/>
      <c r="JNW73" s="1"/>
      <c r="JNX73" s="1"/>
      <c r="JNY73" s="1"/>
      <c r="JNZ73" s="1"/>
      <c r="JOA73" s="1"/>
      <c r="JOB73" s="1"/>
      <c r="JOC73" s="1"/>
      <c r="JOD73" s="1"/>
      <c r="JOE73" s="1"/>
      <c r="JOF73" s="1"/>
      <c r="JOG73" s="1"/>
      <c r="JOH73" s="1"/>
      <c r="JOI73" s="1"/>
      <c r="JOJ73" s="1"/>
      <c r="JOK73" s="1"/>
      <c r="JOL73" s="1"/>
      <c r="JOM73" s="1"/>
      <c r="JON73" s="1"/>
      <c r="JOO73" s="1"/>
      <c r="JOP73" s="1"/>
      <c r="JOQ73" s="1"/>
      <c r="JOR73" s="1"/>
      <c r="JOS73" s="1"/>
      <c r="JOT73" s="1"/>
      <c r="JOU73" s="1"/>
      <c r="JOV73" s="1"/>
      <c r="JOW73" s="1"/>
      <c r="JOX73" s="1"/>
      <c r="JOY73" s="1"/>
      <c r="JOZ73" s="1"/>
      <c r="JPA73" s="1"/>
      <c r="JPB73" s="1"/>
      <c r="JPC73" s="1"/>
      <c r="JPD73" s="1"/>
      <c r="JPE73" s="1"/>
      <c r="JPF73" s="1"/>
      <c r="JPG73" s="1"/>
      <c r="JPH73" s="1"/>
      <c r="JPI73" s="1"/>
      <c r="JPJ73" s="1"/>
      <c r="JPK73" s="1"/>
      <c r="JPL73" s="1"/>
      <c r="JPM73" s="1"/>
      <c r="JPN73" s="1"/>
      <c r="JPO73" s="1"/>
      <c r="JPP73" s="1"/>
      <c r="JPQ73" s="1"/>
      <c r="JPR73" s="1"/>
      <c r="JPS73" s="1"/>
      <c r="JPT73" s="1"/>
      <c r="JPU73" s="1"/>
      <c r="JPV73" s="1"/>
      <c r="JPW73" s="1"/>
      <c r="JPX73" s="1"/>
      <c r="JPY73" s="1"/>
      <c r="JPZ73" s="1"/>
      <c r="JQA73" s="1"/>
      <c r="JQB73" s="1"/>
      <c r="JQC73" s="1"/>
      <c r="JQD73" s="1"/>
      <c r="JQE73" s="1"/>
      <c r="JQF73" s="1"/>
      <c r="JQG73" s="1"/>
      <c r="JQH73" s="1"/>
      <c r="JQI73" s="1"/>
      <c r="JQJ73" s="1"/>
      <c r="JQK73" s="1"/>
      <c r="JQL73" s="1"/>
      <c r="JQM73" s="1"/>
      <c r="JQN73" s="1"/>
      <c r="JQO73" s="1"/>
      <c r="JQP73" s="1"/>
      <c r="JQQ73" s="1"/>
      <c r="JQR73" s="1"/>
      <c r="JQS73" s="1"/>
      <c r="JQT73" s="1"/>
      <c r="JQU73" s="1"/>
      <c r="JQV73" s="1"/>
      <c r="JQW73" s="1"/>
      <c r="JQX73" s="1"/>
      <c r="JQY73" s="1"/>
      <c r="JQZ73" s="1"/>
      <c r="JRA73" s="1"/>
      <c r="JRB73" s="1"/>
      <c r="JRC73" s="1"/>
      <c r="JRD73" s="1"/>
      <c r="JRE73" s="1"/>
      <c r="JRF73" s="1"/>
      <c r="JRG73" s="1"/>
      <c r="JRH73" s="1"/>
      <c r="JRI73" s="1"/>
      <c r="JRJ73" s="1"/>
      <c r="JRK73" s="1"/>
      <c r="JRL73" s="1"/>
      <c r="JRM73" s="1"/>
      <c r="JRN73" s="1"/>
      <c r="JRO73" s="1"/>
      <c r="JRP73" s="1"/>
      <c r="JRQ73" s="1"/>
      <c r="JRR73" s="1"/>
      <c r="JRS73" s="1"/>
      <c r="JRT73" s="1"/>
      <c r="JRU73" s="1"/>
      <c r="JRV73" s="1"/>
      <c r="JRW73" s="1"/>
      <c r="JRX73" s="1"/>
      <c r="JRY73" s="1"/>
      <c r="JRZ73" s="1"/>
      <c r="JSA73" s="1"/>
      <c r="JSB73" s="1"/>
      <c r="JSC73" s="1"/>
      <c r="JSD73" s="1"/>
      <c r="JSE73" s="1"/>
      <c r="JSF73" s="1"/>
      <c r="JSG73" s="1"/>
      <c r="JSH73" s="1"/>
      <c r="JSI73" s="1"/>
      <c r="JSJ73" s="1"/>
      <c r="JSK73" s="1"/>
      <c r="JSL73" s="1"/>
      <c r="JSM73" s="1"/>
      <c r="JSN73" s="1"/>
      <c r="JSO73" s="1"/>
      <c r="JSP73" s="1"/>
      <c r="JSQ73" s="1"/>
      <c r="JSR73" s="1"/>
      <c r="JSS73" s="1"/>
      <c r="JST73" s="1"/>
      <c r="JSU73" s="1"/>
      <c r="JSV73" s="1"/>
      <c r="JSW73" s="1"/>
      <c r="JSX73" s="1"/>
      <c r="JSY73" s="1"/>
      <c r="JSZ73" s="1"/>
      <c r="JTA73" s="1"/>
      <c r="JTB73" s="1"/>
      <c r="JTC73" s="1"/>
      <c r="JTD73" s="1"/>
      <c r="JTE73" s="1"/>
      <c r="JTF73" s="1"/>
      <c r="JTG73" s="1"/>
      <c r="JTH73" s="1"/>
      <c r="JTI73" s="1"/>
      <c r="JTJ73" s="1"/>
      <c r="JTK73" s="1"/>
      <c r="JTL73" s="1"/>
      <c r="JTM73" s="1"/>
      <c r="JTN73" s="1"/>
      <c r="JTO73" s="1"/>
      <c r="JTP73" s="1"/>
      <c r="JTQ73" s="1"/>
      <c r="JTR73" s="1"/>
      <c r="JTS73" s="1"/>
      <c r="JTT73" s="1"/>
      <c r="JTU73" s="1"/>
      <c r="JTV73" s="1"/>
      <c r="JTW73" s="1"/>
      <c r="JTX73" s="1"/>
      <c r="JTY73" s="1"/>
      <c r="JTZ73" s="1"/>
      <c r="JUA73" s="1"/>
      <c r="JUB73" s="1"/>
      <c r="JUC73" s="1"/>
      <c r="JUD73" s="1"/>
      <c r="JUE73" s="1"/>
      <c r="JUF73" s="1"/>
      <c r="JUG73" s="1"/>
      <c r="JUH73" s="1"/>
      <c r="JUI73" s="1"/>
      <c r="JUJ73" s="1"/>
      <c r="JUK73" s="1"/>
      <c r="JUL73" s="1"/>
      <c r="JUM73" s="1"/>
      <c r="JUN73" s="1"/>
      <c r="JUO73" s="1"/>
      <c r="JUP73" s="1"/>
      <c r="JUQ73" s="1"/>
      <c r="JUR73" s="1"/>
      <c r="JUS73" s="1"/>
      <c r="JUT73" s="1"/>
      <c r="JUU73" s="1"/>
      <c r="JUV73" s="1"/>
      <c r="JUW73" s="1"/>
      <c r="JUX73" s="1"/>
      <c r="JUY73" s="1"/>
      <c r="JUZ73" s="1"/>
      <c r="JVA73" s="1"/>
      <c r="JVB73" s="1"/>
      <c r="JVC73" s="1"/>
      <c r="JVD73" s="1"/>
      <c r="JVE73" s="1"/>
      <c r="JVF73" s="1"/>
      <c r="JVG73" s="1"/>
      <c r="JVH73" s="1"/>
      <c r="JVI73" s="1"/>
      <c r="JVJ73" s="1"/>
      <c r="JVK73" s="1"/>
      <c r="JVL73" s="1"/>
      <c r="JVM73" s="1"/>
      <c r="JVN73" s="1"/>
      <c r="JVO73" s="1"/>
      <c r="JVP73" s="1"/>
      <c r="JVQ73" s="1"/>
      <c r="JVR73" s="1"/>
      <c r="JVS73" s="1"/>
      <c r="JVT73" s="1"/>
      <c r="JVU73" s="1"/>
      <c r="JVV73" s="1"/>
      <c r="JVW73" s="1"/>
      <c r="JVX73" s="1"/>
      <c r="JVY73" s="1"/>
      <c r="JVZ73" s="1"/>
      <c r="JWA73" s="1"/>
      <c r="JWB73" s="1"/>
      <c r="JWC73" s="1"/>
      <c r="JWD73" s="1"/>
      <c r="JWE73" s="1"/>
      <c r="JWF73" s="1"/>
      <c r="JWG73" s="1"/>
      <c r="JWH73" s="1"/>
      <c r="JWI73" s="1"/>
      <c r="JWJ73" s="1"/>
      <c r="JWK73" s="1"/>
      <c r="JWL73" s="1"/>
      <c r="JWM73" s="1"/>
      <c r="JWN73" s="1"/>
      <c r="JWO73" s="1"/>
      <c r="JWP73" s="1"/>
      <c r="JWQ73" s="1"/>
      <c r="JWR73" s="1"/>
      <c r="JWS73" s="1"/>
      <c r="JWT73" s="1"/>
      <c r="JWU73" s="1"/>
      <c r="JWV73" s="1"/>
      <c r="JWW73" s="1"/>
      <c r="JWX73" s="1"/>
      <c r="JWY73" s="1"/>
      <c r="JWZ73" s="1"/>
      <c r="JXA73" s="1"/>
      <c r="JXB73" s="1"/>
      <c r="JXC73" s="1"/>
      <c r="JXD73" s="1"/>
      <c r="JXE73" s="1"/>
      <c r="JXF73" s="1"/>
      <c r="JXG73" s="1"/>
      <c r="JXH73" s="1"/>
      <c r="JXI73" s="1"/>
      <c r="JXJ73" s="1"/>
      <c r="JXK73" s="1"/>
      <c r="JXL73" s="1"/>
      <c r="JXM73" s="1"/>
      <c r="JXN73" s="1"/>
      <c r="JXO73" s="1"/>
      <c r="JXP73" s="1"/>
      <c r="JXQ73" s="1"/>
      <c r="JXR73" s="1"/>
      <c r="JXS73" s="1"/>
      <c r="JXT73" s="1"/>
      <c r="JXU73" s="1"/>
      <c r="JXV73" s="1"/>
      <c r="JXW73" s="1"/>
      <c r="JXX73" s="1"/>
      <c r="JXY73" s="1"/>
      <c r="JXZ73" s="1"/>
      <c r="JYA73" s="1"/>
      <c r="JYB73" s="1"/>
      <c r="JYC73" s="1"/>
      <c r="JYD73" s="1"/>
      <c r="JYE73" s="1"/>
      <c r="JYF73" s="1"/>
      <c r="JYG73" s="1"/>
      <c r="JYH73" s="1"/>
      <c r="JYI73" s="1"/>
      <c r="JYJ73" s="1"/>
      <c r="JYK73" s="1"/>
      <c r="JYL73" s="1"/>
      <c r="JYM73" s="1"/>
      <c r="JYN73" s="1"/>
      <c r="JYO73" s="1"/>
      <c r="JYP73" s="1"/>
      <c r="JYQ73" s="1"/>
      <c r="JYR73" s="1"/>
      <c r="JYS73" s="1"/>
      <c r="JYT73" s="1"/>
      <c r="JYU73" s="1"/>
      <c r="JYV73" s="1"/>
      <c r="JYW73" s="1"/>
      <c r="JYX73" s="1"/>
      <c r="JYY73" s="1"/>
      <c r="JYZ73" s="1"/>
      <c r="JZA73" s="1"/>
      <c r="JZB73" s="1"/>
      <c r="JZC73" s="1"/>
      <c r="JZD73" s="1"/>
      <c r="JZE73" s="1"/>
      <c r="JZF73" s="1"/>
      <c r="JZG73" s="1"/>
      <c r="JZH73" s="1"/>
      <c r="JZI73" s="1"/>
      <c r="JZJ73" s="1"/>
      <c r="JZK73" s="1"/>
      <c r="JZL73" s="1"/>
      <c r="JZM73" s="1"/>
      <c r="JZN73" s="1"/>
      <c r="JZO73" s="1"/>
      <c r="JZP73" s="1"/>
      <c r="JZQ73" s="1"/>
      <c r="JZR73" s="1"/>
      <c r="JZS73" s="1"/>
      <c r="JZT73" s="1"/>
      <c r="JZU73" s="1"/>
      <c r="JZV73" s="1"/>
      <c r="JZW73" s="1"/>
      <c r="JZX73" s="1"/>
      <c r="JZY73" s="1"/>
      <c r="JZZ73" s="1"/>
      <c r="KAA73" s="1"/>
      <c r="KAB73" s="1"/>
      <c r="KAC73" s="1"/>
      <c r="KAD73" s="1"/>
      <c r="KAE73" s="1"/>
      <c r="KAF73" s="1"/>
      <c r="KAG73" s="1"/>
      <c r="KAH73" s="1"/>
      <c r="KAI73" s="1"/>
      <c r="KAJ73" s="1"/>
      <c r="KAK73" s="1"/>
      <c r="KAL73" s="1"/>
      <c r="KAM73" s="1"/>
      <c r="KAN73" s="1"/>
      <c r="KAO73" s="1"/>
      <c r="KAP73" s="1"/>
      <c r="KAQ73" s="1"/>
      <c r="KAR73" s="1"/>
      <c r="KAS73" s="1"/>
      <c r="KAT73" s="1"/>
      <c r="KAU73" s="1"/>
      <c r="KAV73" s="1"/>
      <c r="KAW73" s="1"/>
      <c r="KAX73" s="1"/>
      <c r="KAY73" s="1"/>
      <c r="KAZ73" s="1"/>
      <c r="KBA73" s="1"/>
      <c r="KBB73" s="1"/>
      <c r="KBC73" s="1"/>
      <c r="KBD73" s="1"/>
      <c r="KBE73" s="1"/>
      <c r="KBF73" s="1"/>
      <c r="KBG73" s="1"/>
      <c r="KBH73" s="1"/>
      <c r="KBI73" s="1"/>
      <c r="KBJ73" s="1"/>
      <c r="KBK73" s="1"/>
      <c r="KBL73" s="1"/>
      <c r="KBM73" s="1"/>
      <c r="KBN73" s="1"/>
      <c r="KBO73" s="1"/>
      <c r="KBP73" s="1"/>
      <c r="KBQ73" s="1"/>
      <c r="KBR73" s="1"/>
      <c r="KBS73" s="1"/>
      <c r="KBT73" s="1"/>
      <c r="KBU73" s="1"/>
      <c r="KBV73" s="1"/>
      <c r="KBW73" s="1"/>
      <c r="KBX73" s="1"/>
      <c r="KBY73" s="1"/>
      <c r="KBZ73" s="1"/>
      <c r="KCA73" s="1"/>
      <c r="KCB73" s="1"/>
      <c r="KCC73" s="1"/>
      <c r="KCD73" s="1"/>
      <c r="KCE73" s="1"/>
      <c r="KCF73" s="1"/>
      <c r="KCG73" s="1"/>
      <c r="KCH73" s="1"/>
      <c r="KCI73" s="1"/>
      <c r="KCJ73" s="1"/>
      <c r="KCK73" s="1"/>
      <c r="KCL73" s="1"/>
      <c r="KCM73" s="1"/>
      <c r="KCN73" s="1"/>
      <c r="KCO73" s="1"/>
      <c r="KCP73" s="1"/>
      <c r="KCQ73" s="1"/>
      <c r="KCR73" s="1"/>
      <c r="KCS73" s="1"/>
      <c r="KCT73" s="1"/>
      <c r="KCU73" s="1"/>
      <c r="KCV73" s="1"/>
      <c r="KCW73" s="1"/>
      <c r="KCX73" s="1"/>
      <c r="KCY73" s="1"/>
      <c r="KCZ73" s="1"/>
      <c r="KDA73" s="1"/>
      <c r="KDB73" s="1"/>
      <c r="KDC73" s="1"/>
      <c r="KDD73" s="1"/>
      <c r="KDE73" s="1"/>
      <c r="KDF73" s="1"/>
      <c r="KDG73" s="1"/>
      <c r="KDH73" s="1"/>
      <c r="KDI73" s="1"/>
      <c r="KDJ73" s="1"/>
      <c r="KDK73" s="1"/>
      <c r="KDL73" s="1"/>
      <c r="KDM73" s="1"/>
      <c r="KDN73" s="1"/>
      <c r="KDO73" s="1"/>
      <c r="KDP73" s="1"/>
      <c r="KDQ73" s="1"/>
      <c r="KDR73" s="1"/>
      <c r="KDS73" s="1"/>
      <c r="KDT73" s="1"/>
      <c r="KDU73" s="1"/>
      <c r="KDV73" s="1"/>
      <c r="KDW73" s="1"/>
      <c r="KDX73" s="1"/>
      <c r="KDY73" s="1"/>
      <c r="KDZ73" s="1"/>
      <c r="KEA73" s="1"/>
      <c r="KEB73" s="1"/>
      <c r="KEC73" s="1"/>
      <c r="KED73" s="1"/>
      <c r="KEE73" s="1"/>
      <c r="KEF73" s="1"/>
      <c r="KEG73" s="1"/>
      <c r="KEH73" s="1"/>
      <c r="KEI73" s="1"/>
      <c r="KEJ73" s="1"/>
      <c r="KEK73" s="1"/>
      <c r="KEL73" s="1"/>
      <c r="KEM73" s="1"/>
      <c r="KEN73" s="1"/>
      <c r="KEO73" s="1"/>
      <c r="KEP73" s="1"/>
      <c r="KEQ73" s="1"/>
      <c r="KER73" s="1"/>
      <c r="KES73" s="1"/>
      <c r="KET73" s="1"/>
      <c r="KEU73" s="1"/>
      <c r="KEV73" s="1"/>
      <c r="KEW73" s="1"/>
      <c r="KEX73" s="1"/>
      <c r="KEY73" s="1"/>
      <c r="KEZ73" s="1"/>
      <c r="KFA73" s="1"/>
      <c r="KFB73" s="1"/>
      <c r="KFC73" s="1"/>
      <c r="KFD73" s="1"/>
      <c r="KFE73" s="1"/>
      <c r="KFF73" s="1"/>
      <c r="KFG73" s="1"/>
      <c r="KFH73" s="1"/>
      <c r="KFI73" s="1"/>
      <c r="KFJ73" s="1"/>
      <c r="KFK73" s="1"/>
      <c r="KFL73" s="1"/>
      <c r="KFM73" s="1"/>
      <c r="KFN73" s="1"/>
      <c r="KFO73" s="1"/>
      <c r="KFP73" s="1"/>
      <c r="KFQ73" s="1"/>
      <c r="KFR73" s="1"/>
      <c r="KFS73" s="1"/>
      <c r="KFT73" s="1"/>
      <c r="KFU73" s="1"/>
      <c r="KFV73" s="1"/>
      <c r="KFW73" s="1"/>
      <c r="KFX73" s="1"/>
      <c r="KFY73" s="1"/>
      <c r="KFZ73" s="1"/>
      <c r="KGA73" s="1"/>
      <c r="KGB73" s="1"/>
      <c r="KGC73" s="1"/>
      <c r="KGD73" s="1"/>
      <c r="KGE73" s="1"/>
      <c r="KGF73" s="1"/>
      <c r="KGG73" s="1"/>
      <c r="KGH73" s="1"/>
      <c r="KGI73" s="1"/>
      <c r="KGJ73" s="1"/>
      <c r="KGK73" s="1"/>
      <c r="KGL73" s="1"/>
      <c r="KGM73" s="1"/>
      <c r="KGN73" s="1"/>
      <c r="KGO73" s="1"/>
      <c r="KGP73" s="1"/>
      <c r="KGQ73" s="1"/>
      <c r="KGR73" s="1"/>
      <c r="KGS73" s="1"/>
      <c r="KGT73" s="1"/>
      <c r="KGU73" s="1"/>
      <c r="KGV73" s="1"/>
      <c r="KGW73" s="1"/>
      <c r="KGX73" s="1"/>
      <c r="KGY73" s="1"/>
      <c r="KGZ73" s="1"/>
      <c r="KHA73" s="1"/>
      <c r="KHB73" s="1"/>
      <c r="KHC73" s="1"/>
      <c r="KHD73" s="1"/>
      <c r="KHE73" s="1"/>
      <c r="KHF73" s="1"/>
      <c r="KHG73" s="1"/>
      <c r="KHH73" s="1"/>
      <c r="KHI73" s="1"/>
      <c r="KHJ73" s="1"/>
      <c r="KHK73" s="1"/>
      <c r="KHL73" s="1"/>
      <c r="KHM73" s="1"/>
      <c r="KHN73" s="1"/>
      <c r="KHO73" s="1"/>
      <c r="KHP73" s="1"/>
      <c r="KHQ73" s="1"/>
      <c r="KHR73" s="1"/>
      <c r="KHS73" s="1"/>
      <c r="KHT73" s="1"/>
      <c r="KHU73" s="1"/>
      <c r="KHV73" s="1"/>
      <c r="KHW73" s="1"/>
      <c r="KHX73" s="1"/>
      <c r="KHY73" s="1"/>
      <c r="KHZ73" s="1"/>
      <c r="KIA73" s="1"/>
      <c r="KIB73" s="1"/>
      <c r="KIC73" s="1"/>
      <c r="KID73" s="1"/>
      <c r="KIE73" s="1"/>
      <c r="KIF73" s="1"/>
      <c r="KIG73" s="1"/>
      <c r="KIH73" s="1"/>
      <c r="KII73" s="1"/>
      <c r="KIJ73" s="1"/>
      <c r="KIK73" s="1"/>
      <c r="KIL73" s="1"/>
      <c r="KIM73" s="1"/>
      <c r="KIN73" s="1"/>
      <c r="KIO73" s="1"/>
      <c r="KIP73" s="1"/>
      <c r="KIQ73" s="1"/>
      <c r="KIR73" s="1"/>
      <c r="KIS73" s="1"/>
      <c r="KIT73" s="1"/>
      <c r="KIU73" s="1"/>
      <c r="KIV73" s="1"/>
      <c r="KIW73" s="1"/>
      <c r="KIX73" s="1"/>
      <c r="KIY73" s="1"/>
      <c r="KIZ73" s="1"/>
      <c r="KJA73" s="1"/>
      <c r="KJB73" s="1"/>
      <c r="KJC73" s="1"/>
      <c r="KJD73" s="1"/>
      <c r="KJE73" s="1"/>
      <c r="KJF73" s="1"/>
      <c r="KJG73" s="1"/>
      <c r="KJH73" s="1"/>
      <c r="KJI73" s="1"/>
      <c r="KJJ73" s="1"/>
      <c r="KJK73" s="1"/>
      <c r="KJL73" s="1"/>
      <c r="KJM73" s="1"/>
      <c r="KJN73" s="1"/>
      <c r="KJO73" s="1"/>
      <c r="KJP73" s="1"/>
      <c r="KJQ73" s="1"/>
      <c r="KJR73" s="1"/>
      <c r="KJS73" s="1"/>
      <c r="KJT73" s="1"/>
      <c r="KJU73" s="1"/>
      <c r="KJV73" s="1"/>
      <c r="KJW73" s="1"/>
      <c r="KJX73" s="1"/>
      <c r="KJY73" s="1"/>
      <c r="KJZ73" s="1"/>
      <c r="KKA73" s="1"/>
      <c r="KKB73" s="1"/>
      <c r="KKC73" s="1"/>
      <c r="KKD73" s="1"/>
      <c r="KKE73" s="1"/>
      <c r="KKF73" s="1"/>
      <c r="KKG73" s="1"/>
      <c r="KKH73" s="1"/>
      <c r="KKI73" s="1"/>
      <c r="KKJ73" s="1"/>
      <c r="KKK73" s="1"/>
      <c r="KKL73" s="1"/>
      <c r="KKM73" s="1"/>
      <c r="KKN73" s="1"/>
      <c r="KKO73" s="1"/>
      <c r="KKP73" s="1"/>
      <c r="KKQ73" s="1"/>
      <c r="KKR73" s="1"/>
      <c r="KKS73" s="1"/>
      <c r="KKT73" s="1"/>
      <c r="KKU73" s="1"/>
      <c r="KKV73" s="1"/>
      <c r="KKW73" s="1"/>
      <c r="KKX73" s="1"/>
      <c r="KKY73" s="1"/>
      <c r="KKZ73" s="1"/>
      <c r="KLA73" s="1"/>
      <c r="KLB73" s="1"/>
      <c r="KLC73" s="1"/>
      <c r="KLD73" s="1"/>
      <c r="KLE73" s="1"/>
      <c r="KLF73" s="1"/>
      <c r="KLG73" s="1"/>
      <c r="KLH73" s="1"/>
      <c r="KLI73" s="1"/>
      <c r="KLJ73" s="1"/>
      <c r="KLK73" s="1"/>
      <c r="KLL73" s="1"/>
      <c r="KLM73" s="1"/>
      <c r="KLN73" s="1"/>
      <c r="KLO73" s="1"/>
      <c r="KLP73" s="1"/>
      <c r="KLQ73" s="1"/>
      <c r="KLR73" s="1"/>
      <c r="KLS73" s="1"/>
      <c r="KLT73" s="1"/>
      <c r="KLU73" s="1"/>
      <c r="KLV73" s="1"/>
      <c r="KLW73" s="1"/>
      <c r="KLX73" s="1"/>
      <c r="KLY73" s="1"/>
      <c r="KLZ73" s="1"/>
      <c r="KMA73" s="1"/>
      <c r="KMB73" s="1"/>
      <c r="KMC73" s="1"/>
      <c r="KMD73" s="1"/>
      <c r="KME73" s="1"/>
      <c r="KMF73" s="1"/>
      <c r="KMG73" s="1"/>
      <c r="KMH73" s="1"/>
      <c r="KMI73" s="1"/>
      <c r="KMJ73" s="1"/>
      <c r="KMK73" s="1"/>
      <c r="KML73" s="1"/>
      <c r="KMM73" s="1"/>
      <c r="KMN73" s="1"/>
      <c r="KMO73" s="1"/>
      <c r="KMP73" s="1"/>
      <c r="KMQ73" s="1"/>
      <c r="KMR73" s="1"/>
      <c r="KMS73" s="1"/>
      <c r="KMT73" s="1"/>
      <c r="KMU73" s="1"/>
      <c r="KMV73" s="1"/>
      <c r="KMW73" s="1"/>
      <c r="KMX73" s="1"/>
      <c r="KMY73" s="1"/>
      <c r="KMZ73" s="1"/>
      <c r="KNA73" s="1"/>
      <c r="KNB73" s="1"/>
      <c r="KNC73" s="1"/>
      <c r="KND73" s="1"/>
      <c r="KNE73" s="1"/>
      <c r="KNF73" s="1"/>
      <c r="KNG73" s="1"/>
      <c r="KNH73" s="1"/>
      <c r="KNI73" s="1"/>
      <c r="KNJ73" s="1"/>
      <c r="KNK73" s="1"/>
      <c r="KNL73" s="1"/>
      <c r="KNM73" s="1"/>
      <c r="KNN73" s="1"/>
      <c r="KNO73" s="1"/>
      <c r="KNP73" s="1"/>
      <c r="KNQ73" s="1"/>
      <c r="KNR73" s="1"/>
      <c r="KNS73" s="1"/>
      <c r="KNT73" s="1"/>
      <c r="KNU73" s="1"/>
      <c r="KNV73" s="1"/>
      <c r="KNW73" s="1"/>
      <c r="KNX73" s="1"/>
      <c r="KNY73" s="1"/>
      <c r="KNZ73" s="1"/>
      <c r="KOA73" s="1"/>
      <c r="KOB73" s="1"/>
      <c r="KOC73" s="1"/>
      <c r="KOD73" s="1"/>
      <c r="KOE73" s="1"/>
      <c r="KOF73" s="1"/>
      <c r="KOG73" s="1"/>
      <c r="KOH73" s="1"/>
      <c r="KOI73" s="1"/>
      <c r="KOJ73" s="1"/>
      <c r="KOK73" s="1"/>
      <c r="KOL73" s="1"/>
      <c r="KOM73" s="1"/>
      <c r="KON73" s="1"/>
      <c r="KOO73" s="1"/>
      <c r="KOP73" s="1"/>
      <c r="KOQ73" s="1"/>
      <c r="KOR73" s="1"/>
      <c r="KOS73" s="1"/>
      <c r="KOT73" s="1"/>
      <c r="KOU73" s="1"/>
      <c r="KOV73" s="1"/>
      <c r="KOW73" s="1"/>
      <c r="KOX73" s="1"/>
      <c r="KOY73" s="1"/>
      <c r="KOZ73" s="1"/>
      <c r="KPA73" s="1"/>
      <c r="KPB73" s="1"/>
      <c r="KPC73" s="1"/>
      <c r="KPD73" s="1"/>
      <c r="KPE73" s="1"/>
      <c r="KPF73" s="1"/>
      <c r="KPG73" s="1"/>
      <c r="KPH73" s="1"/>
      <c r="KPI73" s="1"/>
      <c r="KPJ73" s="1"/>
      <c r="KPK73" s="1"/>
      <c r="KPL73" s="1"/>
      <c r="KPM73" s="1"/>
      <c r="KPN73" s="1"/>
      <c r="KPO73" s="1"/>
      <c r="KPP73" s="1"/>
      <c r="KPQ73" s="1"/>
      <c r="KPR73" s="1"/>
      <c r="KPS73" s="1"/>
      <c r="KPT73" s="1"/>
      <c r="KPU73" s="1"/>
      <c r="KPV73" s="1"/>
      <c r="KPW73" s="1"/>
      <c r="KPX73" s="1"/>
      <c r="KPY73" s="1"/>
      <c r="KPZ73" s="1"/>
      <c r="KQA73" s="1"/>
      <c r="KQB73" s="1"/>
      <c r="KQC73" s="1"/>
      <c r="KQD73" s="1"/>
      <c r="KQE73" s="1"/>
      <c r="KQF73" s="1"/>
      <c r="KQG73" s="1"/>
      <c r="KQH73" s="1"/>
      <c r="KQI73" s="1"/>
      <c r="KQJ73" s="1"/>
      <c r="KQK73" s="1"/>
      <c r="KQL73" s="1"/>
      <c r="KQM73" s="1"/>
      <c r="KQN73" s="1"/>
      <c r="KQO73" s="1"/>
      <c r="KQP73" s="1"/>
      <c r="KQQ73" s="1"/>
      <c r="KQR73" s="1"/>
      <c r="KQS73" s="1"/>
      <c r="KQT73" s="1"/>
      <c r="KQU73" s="1"/>
      <c r="KQV73" s="1"/>
      <c r="KQW73" s="1"/>
      <c r="KQX73" s="1"/>
      <c r="KQY73" s="1"/>
      <c r="KQZ73" s="1"/>
      <c r="KRA73" s="1"/>
      <c r="KRB73" s="1"/>
      <c r="KRC73" s="1"/>
      <c r="KRD73" s="1"/>
      <c r="KRE73" s="1"/>
      <c r="KRF73" s="1"/>
      <c r="KRG73" s="1"/>
      <c r="KRH73" s="1"/>
      <c r="KRI73" s="1"/>
      <c r="KRJ73" s="1"/>
      <c r="KRK73" s="1"/>
      <c r="KRL73" s="1"/>
      <c r="KRM73" s="1"/>
      <c r="KRN73" s="1"/>
      <c r="KRO73" s="1"/>
      <c r="KRP73" s="1"/>
      <c r="KRQ73" s="1"/>
      <c r="KRR73" s="1"/>
      <c r="KRS73" s="1"/>
      <c r="KRT73" s="1"/>
      <c r="KRU73" s="1"/>
      <c r="KRV73" s="1"/>
      <c r="KRW73" s="1"/>
      <c r="KRX73" s="1"/>
      <c r="KRY73" s="1"/>
      <c r="KRZ73" s="1"/>
      <c r="KSA73" s="1"/>
      <c r="KSB73" s="1"/>
      <c r="KSC73" s="1"/>
      <c r="KSD73" s="1"/>
      <c r="KSE73" s="1"/>
      <c r="KSF73" s="1"/>
      <c r="KSG73" s="1"/>
      <c r="KSH73" s="1"/>
      <c r="KSI73" s="1"/>
      <c r="KSJ73" s="1"/>
      <c r="KSK73" s="1"/>
      <c r="KSL73" s="1"/>
      <c r="KSM73" s="1"/>
      <c r="KSN73" s="1"/>
      <c r="KSO73" s="1"/>
      <c r="KSP73" s="1"/>
      <c r="KSQ73" s="1"/>
      <c r="KSR73" s="1"/>
      <c r="KSS73" s="1"/>
      <c r="KST73" s="1"/>
      <c r="KSU73" s="1"/>
      <c r="KSV73" s="1"/>
      <c r="KSW73" s="1"/>
      <c r="KSX73" s="1"/>
      <c r="KSY73" s="1"/>
      <c r="KSZ73" s="1"/>
      <c r="KTA73" s="1"/>
      <c r="KTB73" s="1"/>
      <c r="KTC73" s="1"/>
      <c r="KTD73" s="1"/>
      <c r="KTE73" s="1"/>
      <c r="KTF73" s="1"/>
      <c r="KTG73" s="1"/>
      <c r="KTH73" s="1"/>
      <c r="KTI73" s="1"/>
      <c r="KTJ73" s="1"/>
      <c r="KTK73" s="1"/>
      <c r="KTL73" s="1"/>
      <c r="KTM73" s="1"/>
      <c r="KTN73" s="1"/>
      <c r="KTO73" s="1"/>
      <c r="KTP73" s="1"/>
      <c r="KTQ73" s="1"/>
      <c r="KTR73" s="1"/>
      <c r="KTS73" s="1"/>
      <c r="KTT73" s="1"/>
      <c r="KTU73" s="1"/>
      <c r="KTV73" s="1"/>
      <c r="KTW73" s="1"/>
      <c r="KTX73" s="1"/>
      <c r="KTY73" s="1"/>
      <c r="KTZ73" s="1"/>
      <c r="KUA73" s="1"/>
      <c r="KUB73" s="1"/>
      <c r="KUC73" s="1"/>
      <c r="KUD73" s="1"/>
      <c r="KUE73" s="1"/>
      <c r="KUF73" s="1"/>
      <c r="KUG73" s="1"/>
      <c r="KUH73" s="1"/>
      <c r="KUI73" s="1"/>
      <c r="KUJ73" s="1"/>
      <c r="KUK73" s="1"/>
      <c r="KUL73" s="1"/>
      <c r="KUM73" s="1"/>
      <c r="KUN73" s="1"/>
      <c r="KUO73" s="1"/>
      <c r="KUP73" s="1"/>
      <c r="KUQ73" s="1"/>
      <c r="KUR73" s="1"/>
      <c r="KUS73" s="1"/>
      <c r="KUT73" s="1"/>
      <c r="KUU73" s="1"/>
      <c r="KUV73" s="1"/>
      <c r="KUW73" s="1"/>
      <c r="KUX73" s="1"/>
      <c r="KUY73" s="1"/>
      <c r="KUZ73" s="1"/>
      <c r="KVA73" s="1"/>
      <c r="KVB73" s="1"/>
      <c r="KVC73" s="1"/>
      <c r="KVD73" s="1"/>
      <c r="KVE73" s="1"/>
      <c r="KVF73" s="1"/>
      <c r="KVG73" s="1"/>
      <c r="KVH73" s="1"/>
      <c r="KVI73" s="1"/>
      <c r="KVJ73" s="1"/>
      <c r="KVK73" s="1"/>
      <c r="KVL73" s="1"/>
      <c r="KVM73" s="1"/>
      <c r="KVN73" s="1"/>
      <c r="KVO73" s="1"/>
      <c r="KVP73" s="1"/>
      <c r="KVQ73" s="1"/>
      <c r="KVR73" s="1"/>
      <c r="KVS73" s="1"/>
      <c r="KVT73" s="1"/>
      <c r="KVU73" s="1"/>
      <c r="KVV73" s="1"/>
      <c r="KVW73" s="1"/>
      <c r="KVX73" s="1"/>
      <c r="KVY73" s="1"/>
      <c r="KVZ73" s="1"/>
      <c r="KWA73" s="1"/>
      <c r="KWB73" s="1"/>
      <c r="KWC73" s="1"/>
      <c r="KWD73" s="1"/>
      <c r="KWE73" s="1"/>
      <c r="KWF73" s="1"/>
      <c r="KWG73" s="1"/>
      <c r="KWH73" s="1"/>
      <c r="KWI73" s="1"/>
      <c r="KWJ73" s="1"/>
      <c r="KWK73" s="1"/>
      <c r="KWL73" s="1"/>
      <c r="KWM73" s="1"/>
      <c r="KWN73" s="1"/>
      <c r="KWO73" s="1"/>
      <c r="KWP73" s="1"/>
      <c r="KWQ73" s="1"/>
      <c r="KWR73" s="1"/>
      <c r="KWS73" s="1"/>
      <c r="KWT73" s="1"/>
      <c r="KWU73" s="1"/>
      <c r="KWV73" s="1"/>
      <c r="KWW73" s="1"/>
      <c r="KWX73" s="1"/>
      <c r="KWY73" s="1"/>
      <c r="KWZ73" s="1"/>
      <c r="KXA73" s="1"/>
      <c r="KXB73" s="1"/>
      <c r="KXC73" s="1"/>
      <c r="KXD73" s="1"/>
      <c r="KXE73" s="1"/>
      <c r="KXF73" s="1"/>
      <c r="KXG73" s="1"/>
      <c r="KXH73" s="1"/>
      <c r="KXI73" s="1"/>
      <c r="KXJ73" s="1"/>
      <c r="KXK73" s="1"/>
      <c r="KXL73" s="1"/>
      <c r="KXM73" s="1"/>
      <c r="KXN73" s="1"/>
      <c r="KXO73" s="1"/>
      <c r="KXP73" s="1"/>
      <c r="KXQ73" s="1"/>
      <c r="KXR73" s="1"/>
      <c r="KXS73" s="1"/>
      <c r="KXT73" s="1"/>
      <c r="KXU73" s="1"/>
      <c r="KXV73" s="1"/>
      <c r="KXW73" s="1"/>
      <c r="KXX73" s="1"/>
      <c r="KXY73" s="1"/>
      <c r="KXZ73" s="1"/>
      <c r="KYA73" s="1"/>
      <c r="KYB73" s="1"/>
      <c r="KYC73" s="1"/>
      <c r="KYD73" s="1"/>
      <c r="KYE73" s="1"/>
      <c r="KYF73" s="1"/>
      <c r="KYG73" s="1"/>
      <c r="KYH73" s="1"/>
      <c r="KYI73" s="1"/>
      <c r="KYJ73" s="1"/>
      <c r="KYK73" s="1"/>
      <c r="KYL73" s="1"/>
      <c r="KYM73" s="1"/>
      <c r="KYN73" s="1"/>
      <c r="KYO73" s="1"/>
      <c r="KYP73" s="1"/>
      <c r="KYQ73" s="1"/>
      <c r="KYR73" s="1"/>
      <c r="KYS73" s="1"/>
      <c r="KYT73" s="1"/>
      <c r="KYU73" s="1"/>
      <c r="KYV73" s="1"/>
      <c r="KYW73" s="1"/>
      <c r="KYX73" s="1"/>
      <c r="KYY73" s="1"/>
      <c r="KYZ73" s="1"/>
      <c r="KZA73" s="1"/>
      <c r="KZB73" s="1"/>
      <c r="KZC73" s="1"/>
      <c r="KZD73" s="1"/>
      <c r="KZE73" s="1"/>
      <c r="KZF73" s="1"/>
      <c r="KZG73" s="1"/>
      <c r="KZH73" s="1"/>
      <c r="KZI73" s="1"/>
      <c r="KZJ73" s="1"/>
      <c r="KZK73" s="1"/>
      <c r="KZL73" s="1"/>
      <c r="KZM73" s="1"/>
      <c r="KZN73" s="1"/>
      <c r="KZO73" s="1"/>
      <c r="KZP73" s="1"/>
      <c r="KZQ73" s="1"/>
      <c r="KZR73" s="1"/>
      <c r="KZS73" s="1"/>
      <c r="KZT73" s="1"/>
      <c r="KZU73" s="1"/>
      <c r="KZV73" s="1"/>
      <c r="KZW73" s="1"/>
      <c r="KZX73" s="1"/>
      <c r="KZY73" s="1"/>
      <c r="KZZ73" s="1"/>
      <c r="LAA73" s="1"/>
      <c r="LAB73" s="1"/>
      <c r="LAC73" s="1"/>
      <c r="LAD73" s="1"/>
      <c r="LAE73" s="1"/>
      <c r="LAF73" s="1"/>
      <c r="LAG73" s="1"/>
      <c r="LAH73" s="1"/>
      <c r="LAI73" s="1"/>
      <c r="LAJ73" s="1"/>
      <c r="LAK73" s="1"/>
      <c r="LAL73" s="1"/>
      <c r="LAM73" s="1"/>
      <c r="LAN73" s="1"/>
      <c r="LAO73" s="1"/>
      <c r="LAP73" s="1"/>
      <c r="LAQ73" s="1"/>
      <c r="LAR73" s="1"/>
      <c r="LAS73" s="1"/>
      <c r="LAT73" s="1"/>
      <c r="LAU73" s="1"/>
      <c r="LAV73" s="1"/>
      <c r="LAW73" s="1"/>
      <c r="LAX73" s="1"/>
      <c r="LAY73" s="1"/>
      <c r="LAZ73" s="1"/>
      <c r="LBA73" s="1"/>
      <c r="LBB73" s="1"/>
      <c r="LBC73" s="1"/>
      <c r="LBD73" s="1"/>
      <c r="LBE73" s="1"/>
      <c r="LBF73" s="1"/>
      <c r="LBG73" s="1"/>
      <c r="LBH73" s="1"/>
      <c r="LBI73" s="1"/>
      <c r="LBJ73" s="1"/>
      <c r="LBK73" s="1"/>
      <c r="LBL73" s="1"/>
      <c r="LBM73" s="1"/>
      <c r="LBN73" s="1"/>
      <c r="LBO73" s="1"/>
      <c r="LBP73" s="1"/>
      <c r="LBQ73" s="1"/>
      <c r="LBR73" s="1"/>
      <c r="LBS73" s="1"/>
      <c r="LBT73" s="1"/>
      <c r="LBU73" s="1"/>
      <c r="LBV73" s="1"/>
      <c r="LBW73" s="1"/>
      <c r="LBX73" s="1"/>
      <c r="LBY73" s="1"/>
      <c r="LBZ73" s="1"/>
      <c r="LCA73" s="1"/>
      <c r="LCB73" s="1"/>
      <c r="LCC73" s="1"/>
      <c r="LCD73" s="1"/>
      <c r="LCE73" s="1"/>
      <c r="LCF73" s="1"/>
      <c r="LCG73" s="1"/>
      <c r="LCH73" s="1"/>
      <c r="LCI73" s="1"/>
      <c r="LCJ73" s="1"/>
      <c r="LCK73" s="1"/>
      <c r="LCL73" s="1"/>
      <c r="LCM73" s="1"/>
      <c r="LCN73" s="1"/>
      <c r="LCO73" s="1"/>
      <c r="LCP73" s="1"/>
      <c r="LCQ73" s="1"/>
      <c r="LCR73" s="1"/>
      <c r="LCS73" s="1"/>
      <c r="LCT73" s="1"/>
      <c r="LCU73" s="1"/>
      <c r="LCV73" s="1"/>
      <c r="LCW73" s="1"/>
      <c r="LCX73" s="1"/>
      <c r="LCY73" s="1"/>
      <c r="LCZ73" s="1"/>
      <c r="LDA73" s="1"/>
      <c r="LDB73" s="1"/>
      <c r="LDC73" s="1"/>
      <c r="LDD73" s="1"/>
      <c r="LDE73" s="1"/>
      <c r="LDF73" s="1"/>
      <c r="LDG73" s="1"/>
      <c r="LDH73" s="1"/>
      <c r="LDI73" s="1"/>
      <c r="LDJ73" s="1"/>
      <c r="LDK73" s="1"/>
      <c r="LDL73" s="1"/>
      <c r="LDM73" s="1"/>
      <c r="LDN73" s="1"/>
      <c r="LDO73" s="1"/>
      <c r="LDP73" s="1"/>
      <c r="LDQ73" s="1"/>
      <c r="LDR73" s="1"/>
      <c r="LDS73" s="1"/>
      <c r="LDT73" s="1"/>
      <c r="LDU73" s="1"/>
      <c r="LDV73" s="1"/>
      <c r="LDW73" s="1"/>
      <c r="LDX73" s="1"/>
      <c r="LDY73" s="1"/>
      <c r="LDZ73" s="1"/>
      <c r="LEA73" s="1"/>
      <c r="LEB73" s="1"/>
      <c r="LEC73" s="1"/>
      <c r="LED73" s="1"/>
      <c r="LEE73" s="1"/>
      <c r="LEF73" s="1"/>
      <c r="LEG73" s="1"/>
      <c r="LEH73" s="1"/>
      <c r="LEI73" s="1"/>
      <c r="LEJ73" s="1"/>
      <c r="LEK73" s="1"/>
      <c r="LEL73" s="1"/>
      <c r="LEM73" s="1"/>
      <c r="LEN73" s="1"/>
      <c r="LEO73" s="1"/>
      <c r="LEP73" s="1"/>
      <c r="LEQ73" s="1"/>
      <c r="LER73" s="1"/>
      <c r="LES73" s="1"/>
      <c r="LET73" s="1"/>
      <c r="LEU73" s="1"/>
      <c r="LEV73" s="1"/>
      <c r="LEW73" s="1"/>
      <c r="LEX73" s="1"/>
      <c r="LEY73" s="1"/>
      <c r="LEZ73" s="1"/>
      <c r="LFA73" s="1"/>
      <c r="LFB73" s="1"/>
      <c r="LFC73" s="1"/>
      <c r="LFD73" s="1"/>
      <c r="LFE73" s="1"/>
      <c r="LFF73" s="1"/>
      <c r="LFG73" s="1"/>
      <c r="LFH73" s="1"/>
      <c r="LFI73" s="1"/>
      <c r="LFJ73" s="1"/>
      <c r="LFK73" s="1"/>
      <c r="LFL73" s="1"/>
      <c r="LFM73" s="1"/>
      <c r="LFN73" s="1"/>
      <c r="LFO73" s="1"/>
      <c r="LFP73" s="1"/>
      <c r="LFQ73" s="1"/>
      <c r="LFR73" s="1"/>
      <c r="LFS73" s="1"/>
      <c r="LFT73" s="1"/>
      <c r="LFU73" s="1"/>
      <c r="LFV73" s="1"/>
      <c r="LFW73" s="1"/>
      <c r="LFX73" s="1"/>
      <c r="LFY73" s="1"/>
      <c r="LFZ73" s="1"/>
      <c r="LGA73" s="1"/>
      <c r="LGB73" s="1"/>
      <c r="LGC73" s="1"/>
      <c r="LGD73" s="1"/>
      <c r="LGE73" s="1"/>
      <c r="LGF73" s="1"/>
      <c r="LGG73" s="1"/>
      <c r="LGH73" s="1"/>
      <c r="LGI73" s="1"/>
      <c r="LGJ73" s="1"/>
      <c r="LGK73" s="1"/>
      <c r="LGL73" s="1"/>
      <c r="LGM73" s="1"/>
      <c r="LGN73" s="1"/>
      <c r="LGO73" s="1"/>
      <c r="LGP73" s="1"/>
      <c r="LGQ73" s="1"/>
      <c r="LGR73" s="1"/>
      <c r="LGS73" s="1"/>
      <c r="LGT73" s="1"/>
      <c r="LGU73" s="1"/>
      <c r="LGV73" s="1"/>
      <c r="LGW73" s="1"/>
      <c r="LGX73" s="1"/>
      <c r="LGY73" s="1"/>
      <c r="LGZ73" s="1"/>
      <c r="LHA73" s="1"/>
      <c r="LHB73" s="1"/>
      <c r="LHC73" s="1"/>
      <c r="LHD73" s="1"/>
      <c r="LHE73" s="1"/>
      <c r="LHF73" s="1"/>
      <c r="LHG73" s="1"/>
      <c r="LHH73" s="1"/>
      <c r="LHI73" s="1"/>
      <c r="LHJ73" s="1"/>
      <c r="LHK73" s="1"/>
      <c r="LHL73" s="1"/>
      <c r="LHM73" s="1"/>
      <c r="LHN73" s="1"/>
      <c r="LHO73" s="1"/>
      <c r="LHP73" s="1"/>
      <c r="LHQ73" s="1"/>
      <c r="LHR73" s="1"/>
      <c r="LHS73" s="1"/>
      <c r="LHT73" s="1"/>
      <c r="LHU73" s="1"/>
      <c r="LHV73" s="1"/>
      <c r="LHW73" s="1"/>
      <c r="LHX73" s="1"/>
      <c r="LHY73" s="1"/>
      <c r="LHZ73" s="1"/>
      <c r="LIA73" s="1"/>
      <c r="LIB73" s="1"/>
      <c r="LIC73" s="1"/>
      <c r="LID73" s="1"/>
      <c r="LIE73" s="1"/>
      <c r="LIF73" s="1"/>
      <c r="LIG73" s="1"/>
      <c r="LIH73" s="1"/>
      <c r="LII73" s="1"/>
      <c r="LIJ73" s="1"/>
      <c r="LIK73" s="1"/>
      <c r="LIL73" s="1"/>
      <c r="LIM73" s="1"/>
      <c r="LIN73" s="1"/>
      <c r="LIO73" s="1"/>
      <c r="LIP73" s="1"/>
      <c r="LIQ73" s="1"/>
      <c r="LIR73" s="1"/>
      <c r="LIS73" s="1"/>
      <c r="LIT73" s="1"/>
      <c r="LIU73" s="1"/>
      <c r="LIV73" s="1"/>
      <c r="LIW73" s="1"/>
      <c r="LIX73" s="1"/>
      <c r="LIY73" s="1"/>
      <c r="LIZ73" s="1"/>
      <c r="LJA73" s="1"/>
      <c r="LJB73" s="1"/>
      <c r="LJC73" s="1"/>
      <c r="LJD73" s="1"/>
      <c r="LJE73" s="1"/>
      <c r="LJF73" s="1"/>
      <c r="LJG73" s="1"/>
      <c r="LJH73" s="1"/>
      <c r="LJI73" s="1"/>
      <c r="LJJ73" s="1"/>
      <c r="LJK73" s="1"/>
      <c r="LJL73" s="1"/>
      <c r="LJM73" s="1"/>
      <c r="LJN73" s="1"/>
      <c r="LJO73" s="1"/>
      <c r="LJP73" s="1"/>
      <c r="LJQ73" s="1"/>
      <c r="LJR73" s="1"/>
      <c r="LJS73" s="1"/>
      <c r="LJT73" s="1"/>
      <c r="LJU73" s="1"/>
      <c r="LJV73" s="1"/>
      <c r="LJW73" s="1"/>
      <c r="LJX73" s="1"/>
      <c r="LJY73" s="1"/>
      <c r="LJZ73" s="1"/>
      <c r="LKA73" s="1"/>
      <c r="LKB73" s="1"/>
      <c r="LKC73" s="1"/>
      <c r="LKD73" s="1"/>
      <c r="LKE73" s="1"/>
      <c r="LKF73" s="1"/>
      <c r="LKG73" s="1"/>
      <c r="LKH73" s="1"/>
      <c r="LKI73" s="1"/>
      <c r="LKJ73" s="1"/>
      <c r="LKK73" s="1"/>
      <c r="LKL73" s="1"/>
      <c r="LKM73" s="1"/>
      <c r="LKN73" s="1"/>
      <c r="LKO73" s="1"/>
      <c r="LKP73" s="1"/>
      <c r="LKQ73" s="1"/>
      <c r="LKR73" s="1"/>
      <c r="LKS73" s="1"/>
      <c r="LKT73" s="1"/>
      <c r="LKU73" s="1"/>
      <c r="LKV73" s="1"/>
      <c r="LKW73" s="1"/>
      <c r="LKX73" s="1"/>
      <c r="LKY73" s="1"/>
      <c r="LKZ73" s="1"/>
      <c r="LLA73" s="1"/>
      <c r="LLB73" s="1"/>
      <c r="LLC73" s="1"/>
      <c r="LLD73" s="1"/>
      <c r="LLE73" s="1"/>
      <c r="LLF73" s="1"/>
      <c r="LLG73" s="1"/>
      <c r="LLH73" s="1"/>
      <c r="LLI73" s="1"/>
      <c r="LLJ73" s="1"/>
      <c r="LLK73" s="1"/>
      <c r="LLL73" s="1"/>
      <c r="LLM73" s="1"/>
      <c r="LLN73" s="1"/>
      <c r="LLO73" s="1"/>
      <c r="LLP73" s="1"/>
      <c r="LLQ73" s="1"/>
      <c r="LLR73" s="1"/>
      <c r="LLS73" s="1"/>
      <c r="LLT73" s="1"/>
      <c r="LLU73" s="1"/>
      <c r="LLV73" s="1"/>
      <c r="LLW73" s="1"/>
      <c r="LLX73" s="1"/>
      <c r="LLY73" s="1"/>
      <c r="LLZ73" s="1"/>
      <c r="LMA73" s="1"/>
      <c r="LMB73" s="1"/>
      <c r="LMC73" s="1"/>
      <c r="LMD73" s="1"/>
      <c r="LME73" s="1"/>
      <c r="LMF73" s="1"/>
      <c r="LMG73" s="1"/>
      <c r="LMH73" s="1"/>
      <c r="LMI73" s="1"/>
      <c r="LMJ73" s="1"/>
      <c r="LMK73" s="1"/>
      <c r="LML73" s="1"/>
      <c r="LMM73" s="1"/>
      <c r="LMN73" s="1"/>
      <c r="LMO73" s="1"/>
      <c r="LMP73" s="1"/>
      <c r="LMQ73" s="1"/>
      <c r="LMR73" s="1"/>
      <c r="LMS73" s="1"/>
      <c r="LMT73" s="1"/>
      <c r="LMU73" s="1"/>
      <c r="LMV73" s="1"/>
      <c r="LMW73" s="1"/>
      <c r="LMX73" s="1"/>
      <c r="LMY73" s="1"/>
      <c r="LMZ73" s="1"/>
      <c r="LNA73" s="1"/>
      <c r="LNB73" s="1"/>
      <c r="LNC73" s="1"/>
      <c r="LND73" s="1"/>
      <c r="LNE73" s="1"/>
      <c r="LNF73" s="1"/>
      <c r="LNG73" s="1"/>
      <c r="LNH73" s="1"/>
      <c r="LNI73" s="1"/>
      <c r="LNJ73" s="1"/>
      <c r="LNK73" s="1"/>
      <c r="LNL73" s="1"/>
      <c r="LNM73" s="1"/>
      <c r="LNN73" s="1"/>
      <c r="LNO73" s="1"/>
      <c r="LNP73" s="1"/>
      <c r="LNQ73" s="1"/>
      <c r="LNR73" s="1"/>
      <c r="LNS73" s="1"/>
      <c r="LNT73" s="1"/>
      <c r="LNU73" s="1"/>
      <c r="LNV73" s="1"/>
      <c r="LNW73" s="1"/>
      <c r="LNX73" s="1"/>
      <c r="LNY73" s="1"/>
      <c r="LNZ73" s="1"/>
      <c r="LOA73" s="1"/>
      <c r="LOB73" s="1"/>
      <c r="LOC73" s="1"/>
      <c r="LOD73" s="1"/>
      <c r="LOE73" s="1"/>
      <c r="LOF73" s="1"/>
      <c r="LOG73" s="1"/>
      <c r="LOH73" s="1"/>
      <c r="LOI73" s="1"/>
      <c r="LOJ73" s="1"/>
      <c r="LOK73" s="1"/>
      <c r="LOL73" s="1"/>
      <c r="LOM73" s="1"/>
      <c r="LON73" s="1"/>
      <c r="LOO73" s="1"/>
      <c r="LOP73" s="1"/>
      <c r="LOQ73" s="1"/>
      <c r="LOR73" s="1"/>
      <c r="LOS73" s="1"/>
      <c r="LOT73" s="1"/>
      <c r="LOU73" s="1"/>
      <c r="LOV73" s="1"/>
      <c r="LOW73" s="1"/>
      <c r="LOX73" s="1"/>
      <c r="LOY73" s="1"/>
      <c r="LOZ73" s="1"/>
      <c r="LPA73" s="1"/>
      <c r="LPB73" s="1"/>
      <c r="LPC73" s="1"/>
      <c r="LPD73" s="1"/>
      <c r="LPE73" s="1"/>
      <c r="LPF73" s="1"/>
      <c r="LPG73" s="1"/>
      <c r="LPH73" s="1"/>
      <c r="LPI73" s="1"/>
      <c r="LPJ73" s="1"/>
      <c r="LPK73" s="1"/>
      <c r="LPL73" s="1"/>
      <c r="LPM73" s="1"/>
      <c r="LPN73" s="1"/>
      <c r="LPO73" s="1"/>
      <c r="LPP73" s="1"/>
      <c r="LPQ73" s="1"/>
      <c r="LPR73" s="1"/>
      <c r="LPS73" s="1"/>
      <c r="LPT73" s="1"/>
      <c r="LPU73" s="1"/>
      <c r="LPV73" s="1"/>
      <c r="LPW73" s="1"/>
      <c r="LPX73" s="1"/>
      <c r="LPY73" s="1"/>
      <c r="LPZ73" s="1"/>
      <c r="LQA73" s="1"/>
      <c r="LQB73" s="1"/>
      <c r="LQC73" s="1"/>
      <c r="LQD73" s="1"/>
      <c r="LQE73" s="1"/>
      <c r="LQF73" s="1"/>
      <c r="LQG73" s="1"/>
      <c r="LQH73" s="1"/>
      <c r="LQI73" s="1"/>
      <c r="LQJ73" s="1"/>
      <c r="LQK73" s="1"/>
      <c r="LQL73" s="1"/>
      <c r="LQM73" s="1"/>
      <c r="LQN73" s="1"/>
      <c r="LQO73" s="1"/>
      <c r="LQP73" s="1"/>
      <c r="LQQ73" s="1"/>
      <c r="LQR73" s="1"/>
      <c r="LQS73" s="1"/>
      <c r="LQT73" s="1"/>
      <c r="LQU73" s="1"/>
      <c r="LQV73" s="1"/>
      <c r="LQW73" s="1"/>
      <c r="LQX73" s="1"/>
      <c r="LQY73" s="1"/>
      <c r="LQZ73" s="1"/>
      <c r="LRA73" s="1"/>
      <c r="LRB73" s="1"/>
      <c r="LRC73" s="1"/>
      <c r="LRD73" s="1"/>
      <c r="LRE73" s="1"/>
      <c r="LRF73" s="1"/>
      <c r="LRG73" s="1"/>
      <c r="LRH73" s="1"/>
      <c r="LRI73" s="1"/>
      <c r="LRJ73" s="1"/>
      <c r="LRK73" s="1"/>
      <c r="LRL73" s="1"/>
      <c r="LRM73" s="1"/>
      <c r="LRN73" s="1"/>
      <c r="LRO73" s="1"/>
      <c r="LRP73" s="1"/>
      <c r="LRQ73" s="1"/>
      <c r="LRR73" s="1"/>
      <c r="LRS73" s="1"/>
      <c r="LRT73" s="1"/>
      <c r="LRU73" s="1"/>
      <c r="LRV73" s="1"/>
      <c r="LRW73" s="1"/>
      <c r="LRX73" s="1"/>
      <c r="LRY73" s="1"/>
      <c r="LRZ73" s="1"/>
      <c r="LSA73" s="1"/>
      <c r="LSB73" s="1"/>
      <c r="LSC73" s="1"/>
      <c r="LSD73" s="1"/>
      <c r="LSE73" s="1"/>
      <c r="LSF73" s="1"/>
      <c r="LSG73" s="1"/>
      <c r="LSH73" s="1"/>
      <c r="LSI73" s="1"/>
      <c r="LSJ73" s="1"/>
      <c r="LSK73" s="1"/>
      <c r="LSL73" s="1"/>
      <c r="LSM73" s="1"/>
      <c r="LSN73" s="1"/>
      <c r="LSO73" s="1"/>
      <c r="LSP73" s="1"/>
      <c r="LSQ73" s="1"/>
      <c r="LSR73" s="1"/>
      <c r="LSS73" s="1"/>
      <c r="LST73" s="1"/>
      <c r="LSU73" s="1"/>
      <c r="LSV73" s="1"/>
      <c r="LSW73" s="1"/>
      <c r="LSX73" s="1"/>
      <c r="LSY73" s="1"/>
      <c r="LSZ73" s="1"/>
      <c r="LTA73" s="1"/>
      <c r="LTB73" s="1"/>
      <c r="LTC73" s="1"/>
      <c r="LTD73" s="1"/>
      <c r="LTE73" s="1"/>
      <c r="LTF73" s="1"/>
      <c r="LTG73" s="1"/>
      <c r="LTH73" s="1"/>
      <c r="LTI73" s="1"/>
      <c r="LTJ73" s="1"/>
      <c r="LTK73" s="1"/>
      <c r="LTL73" s="1"/>
      <c r="LTM73" s="1"/>
      <c r="LTN73" s="1"/>
      <c r="LTO73" s="1"/>
      <c r="LTP73" s="1"/>
      <c r="LTQ73" s="1"/>
      <c r="LTR73" s="1"/>
      <c r="LTS73" s="1"/>
      <c r="LTT73" s="1"/>
      <c r="LTU73" s="1"/>
      <c r="LTV73" s="1"/>
      <c r="LTW73" s="1"/>
      <c r="LTX73" s="1"/>
      <c r="LTY73" s="1"/>
      <c r="LTZ73" s="1"/>
      <c r="LUA73" s="1"/>
      <c r="LUB73" s="1"/>
      <c r="LUC73" s="1"/>
      <c r="LUD73" s="1"/>
      <c r="LUE73" s="1"/>
      <c r="LUF73" s="1"/>
      <c r="LUG73" s="1"/>
      <c r="LUH73" s="1"/>
      <c r="LUI73" s="1"/>
      <c r="LUJ73" s="1"/>
      <c r="LUK73" s="1"/>
      <c r="LUL73" s="1"/>
      <c r="LUM73" s="1"/>
      <c r="LUN73" s="1"/>
      <c r="LUO73" s="1"/>
      <c r="LUP73" s="1"/>
      <c r="LUQ73" s="1"/>
      <c r="LUR73" s="1"/>
      <c r="LUS73" s="1"/>
      <c r="LUT73" s="1"/>
      <c r="LUU73" s="1"/>
      <c r="LUV73" s="1"/>
      <c r="LUW73" s="1"/>
      <c r="LUX73" s="1"/>
      <c r="LUY73" s="1"/>
      <c r="LUZ73" s="1"/>
      <c r="LVA73" s="1"/>
      <c r="LVB73" s="1"/>
      <c r="LVC73" s="1"/>
      <c r="LVD73" s="1"/>
      <c r="LVE73" s="1"/>
      <c r="LVF73" s="1"/>
      <c r="LVG73" s="1"/>
      <c r="LVH73" s="1"/>
      <c r="LVI73" s="1"/>
      <c r="LVJ73" s="1"/>
      <c r="LVK73" s="1"/>
      <c r="LVL73" s="1"/>
      <c r="LVM73" s="1"/>
      <c r="LVN73" s="1"/>
      <c r="LVO73" s="1"/>
      <c r="LVP73" s="1"/>
      <c r="LVQ73" s="1"/>
      <c r="LVR73" s="1"/>
      <c r="LVS73" s="1"/>
      <c r="LVT73" s="1"/>
      <c r="LVU73" s="1"/>
      <c r="LVV73" s="1"/>
      <c r="LVW73" s="1"/>
      <c r="LVX73" s="1"/>
      <c r="LVY73" s="1"/>
      <c r="LVZ73" s="1"/>
      <c r="LWA73" s="1"/>
      <c r="LWB73" s="1"/>
      <c r="LWC73" s="1"/>
      <c r="LWD73" s="1"/>
      <c r="LWE73" s="1"/>
      <c r="LWF73" s="1"/>
      <c r="LWG73" s="1"/>
      <c r="LWH73" s="1"/>
      <c r="LWI73" s="1"/>
      <c r="LWJ73" s="1"/>
      <c r="LWK73" s="1"/>
      <c r="LWL73" s="1"/>
      <c r="LWM73" s="1"/>
      <c r="LWN73" s="1"/>
      <c r="LWO73" s="1"/>
      <c r="LWP73" s="1"/>
      <c r="LWQ73" s="1"/>
      <c r="LWR73" s="1"/>
      <c r="LWS73" s="1"/>
      <c r="LWT73" s="1"/>
      <c r="LWU73" s="1"/>
      <c r="LWV73" s="1"/>
      <c r="LWW73" s="1"/>
      <c r="LWX73" s="1"/>
      <c r="LWY73" s="1"/>
      <c r="LWZ73" s="1"/>
      <c r="LXA73" s="1"/>
      <c r="LXB73" s="1"/>
      <c r="LXC73" s="1"/>
      <c r="LXD73" s="1"/>
      <c r="LXE73" s="1"/>
      <c r="LXF73" s="1"/>
      <c r="LXG73" s="1"/>
      <c r="LXH73" s="1"/>
      <c r="LXI73" s="1"/>
      <c r="LXJ73" s="1"/>
      <c r="LXK73" s="1"/>
      <c r="LXL73" s="1"/>
      <c r="LXM73" s="1"/>
      <c r="LXN73" s="1"/>
      <c r="LXO73" s="1"/>
      <c r="LXP73" s="1"/>
      <c r="LXQ73" s="1"/>
      <c r="LXR73" s="1"/>
      <c r="LXS73" s="1"/>
      <c r="LXT73" s="1"/>
      <c r="LXU73" s="1"/>
      <c r="LXV73" s="1"/>
      <c r="LXW73" s="1"/>
      <c r="LXX73" s="1"/>
      <c r="LXY73" s="1"/>
      <c r="LXZ73" s="1"/>
      <c r="LYA73" s="1"/>
      <c r="LYB73" s="1"/>
      <c r="LYC73" s="1"/>
      <c r="LYD73" s="1"/>
      <c r="LYE73" s="1"/>
      <c r="LYF73" s="1"/>
      <c r="LYG73" s="1"/>
      <c r="LYH73" s="1"/>
      <c r="LYI73" s="1"/>
      <c r="LYJ73" s="1"/>
      <c r="LYK73" s="1"/>
      <c r="LYL73" s="1"/>
      <c r="LYM73" s="1"/>
      <c r="LYN73" s="1"/>
      <c r="LYO73" s="1"/>
      <c r="LYP73" s="1"/>
      <c r="LYQ73" s="1"/>
      <c r="LYR73" s="1"/>
      <c r="LYS73" s="1"/>
      <c r="LYT73" s="1"/>
      <c r="LYU73" s="1"/>
      <c r="LYV73" s="1"/>
      <c r="LYW73" s="1"/>
      <c r="LYX73" s="1"/>
      <c r="LYY73" s="1"/>
      <c r="LYZ73" s="1"/>
      <c r="LZA73" s="1"/>
      <c r="LZB73" s="1"/>
      <c r="LZC73" s="1"/>
      <c r="LZD73" s="1"/>
      <c r="LZE73" s="1"/>
      <c r="LZF73" s="1"/>
      <c r="LZG73" s="1"/>
      <c r="LZH73" s="1"/>
      <c r="LZI73" s="1"/>
      <c r="LZJ73" s="1"/>
      <c r="LZK73" s="1"/>
      <c r="LZL73" s="1"/>
      <c r="LZM73" s="1"/>
      <c r="LZN73" s="1"/>
      <c r="LZO73" s="1"/>
      <c r="LZP73" s="1"/>
      <c r="LZQ73" s="1"/>
      <c r="LZR73" s="1"/>
      <c r="LZS73" s="1"/>
      <c r="LZT73" s="1"/>
      <c r="LZU73" s="1"/>
      <c r="LZV73" s="1"/>
      <c r="LZW73" s="1"/>
      <c r="LZX73" s="1"/>
      <c r="LZY73" s="1"/>
      <c r="LZZ73" s="1"/>
      <c r="MAA73" s="1"/>
      <c r="MAB73" s="1"/>
      <c r="MAC73" s="1"/>
      <c r="MAD73" s="1"/>
      <c r="MAE73" s="1"/>
      <c r="MAF73" s="1"/>
      <c r="MAG73" s="1"/>
      <c r="MAH73" s="1"/>
      <c r="MAI73" s="1"/>
      <c r="MAJ73" s="1"/>
      <c r="MAK73" s="1"/>
      <c r="MAL73" s="1"/>
      <c r="MAM73" s="1"/>
      <c r="MAN73" s="1"/>
      <c r="MAO73" s="1"/>
      <c r="MAP73" s="1"/>
      <c r="MAQ73" s="1"/>
      <c r="MAR73" s="1"/>
      <c r="MAS73" s="1"/>
      <c r="MAT73" s="1"/>
      <c r="MAU73" s="1"/>
      <c r="MAV73" s="1"/>
      <c r="MAW73" s="1"/>
      <c r="MAX73" s="1"/>
      <c r="MAY73" s="1"/>
      <c r="MAZ73" s="1"/>
      <c r="MBA73" s="1"/>
      <c r="MBB73" s="1"/>
      <c r="MBC73" s="1"/>
      <c r="MBD73" s="1"/>
      <c r="MBE73" s="1"/>
      <c r="MBF73" s="1"/>
      <c r="MBG73" s="1"/>
      <c r="MBH73" s="1"/>
      <c r="MBI73" s="1"/>
      <c r="MBJ73" s="1"/>
      <c r="MBK73" s="1"/>
      <c r="MBL73" s="1"/>
      <c r="MBM73" s="1"/>
      <c r="MBN73" s="1"/>
      <c r="MBO73" s="1"/>
      <c r="MBP73" s="1"/>
      <c r="MBQ73" s="1"/>
      <c r="MBR73" s="1"/>
      <c r="MBS73" s="1"/>
      <c r="MBT73" s="1"/>
      <c r="MBU73" s="1"/>
      <c r="MBV73" s="1"/>
      <c r="MBW73" s="1"/>
      <c r="MBX73" s="1"/>
      <c r="MBY73" s="1"/>
      <c r="MBZ73" s="1"/>
      <c r="MCA73" s="1"/>
      <c r="MCB73" s="1"/>
      <c r="MCC73" s="1"/>
      <c r="MCD73" s="1"/>
      <c r="MCE73" s="1"/>
      <c r="MCF73" s="1"/>
      <c r="MCG73" s="1"/>
      <c r="MCH73" s="1"/>
      <c r="MCI73" s="1"/>
      <c r="MCJ73" s="1"/>
      <c r="MCK73" s="1"/>
      <c r="MCL73" s="1"/>
      <c r="MCM73" s="1"/>
      <c r="MCN73" s="1"/>
      <c r="MCO73" s="1"/>
      <c r="MCP73" s="1"/>
      <c r="MCQ73" s="1"/>
      <c r="MCR73" s="1"/>
      <c r="MCS73" s="1"/>
      <c r="MCT73" s="1"/>
      <c r="MCU73" s="1"/>
      <c r="MCV73" s="1"/>
      <c r="MCW73" s="1"/>
      <c r="MCX73" s="1"/>
      <c r="MCY73" s="1"/>
      <c r="MCZ73" s="1"/>
      <c r="MDA73" s="1"/>
      <c r="MDB73" s="1"/>
      <c r="MDC73" s="1"/>
      <c r="MDD73" s="1"/>
      <c r="MDE73" s="1"/>
      <c r="MDF73" s="1"/>
      <c r="MDG73" s="1"/>
      <c r="MDH73" s="1"/>
      <c r="MDI73" s="1"/>
      <c r="MDJ73" s="1"/>
      <c r="MDK73" s="1"/>
      <c r="MDL73" s="1"/>
      <c r="MDM73" s="1"/>
      <c r="MDN73" s="1"/>
      <c r="MDO73" s="1"/>
      <c r="MDP73" s="1"/>
      <c r="MDQ73" s="1"/>
      <c r="MDR73" s="1"/>
      <c r="MDS73" s="1"/>
      <c r="MDT73" s="1"/>
      <c r="MDU73" s="1"/>
      <c r="MDV73" s="1"/>
      <c r="MDW73" s="1"/>
      <c r="MDX73" s="1"/>
      <c r="MDY73" s="1"/>
      <c r="MDZ73" s="1"/>
      <c r="MEA73" s="1"/>
      <c r="MEB73" s="1"/>
      <c r="MEC73" s="1"/>
      <c r="MED73" s="1"/>
      <c r="MEE73" s="1"/>
      <c r="MEF73" s="1"/>
      <c r="MEG73" s="1"/>
      <c r="MEH73" s="1"/>
      <c r="MEI73" s="1"/>
      <c r="MEJ73" s="1"/>
      <c r="MEK73" s="1"/>
      <c r="MEL73" s="1"/>
      <c r="MEM73" s="1"/>
      <c r="MEN73" s="1"/>
      <c r="MEO73" s="1"/>
      <c r="MEP73" s="1"/>
      <c r="MEQ73" s="1"/>
      <c r="MER73" s="1"/>
      <c r="MES73" s="1"/>
      <c r="MET73" s="1"/>
      <c r="MEU73" s="1"/>
      <c r="MEV73" s="1"/>
      <c r="MEW73" s="1"/>
      <c r="MEX73" s="1"/>
      <c r="MEY73" s="1"/>
      <c r="MEZ73" s="1"/>
      <c r="MFA73" s="1"/>
      <c r="MFB73" s="1"/>
      <c r="MFC73" s="1"/>
      <c r="MFD73" s="1"/>
      <c r="MFE73" s="1"/>
      <c r="MFF73" s="1"/>
      <c r="MFG73" s="1"/>
      <c r="MFH73" s="1"/>
      <c r="MFI73" s="1"/>
      <c r="MFJ73" s="1"/>
      <c r="MFK73" s="1"/>
      <c r="MFL73" s="1"/>
      <c r="MFM73" s="1"/>
      <c r="MFN73" s="1"/>
      <c r="MFO73" s="1"/>
      <c r="MFP73" s="1"/>
      <c r="MFQ73" s="1"/>
      <c r="MFR73" s="1"/>
      <c r="MFS73" s="1"/>
      <c r="MFT73" s="1"/>
      <c r="MFU73" s="1"/>
      <c r="MFV73" s="1"/>
      <c r="MFW73" s="1"/>
      <c r="MFX73" s="1"/>
      <c r="MFY73" s="1"/>
      <c r="MFZ73" s="1"/>
      <c r="MGA73" s="1"/>
      <c r="MGB73" s="1"/>
      <c r="MGC73" s="1"/>
      <c r="MGD73" s="1"/>
      <c r="MGE73" s="1"/>
      <c r="MGF73" s="1"/>
      <c r="MGG73" s="1"/>
      <c r="MGH73" s="1"/>
      <c r="MGI73" s="1"/>
      <c r="MGJ73" s="1"/>
      <c r="MGK73" s="1"/>
      <c r="MGL73" s="1"/>
      <c r="MGM73" s="1"/>
      <c r="MGN73" s="1"/>
      <c r="MGO73" s="1"/>
      <c r="MGP73" s="1"/>
      <c r="MGQ73" s="1"/>
      <c r="MGR73" s="1"/>
      <c r="MGS73" s="1"/>
      <c r="MGT73" s="1"/>
      <c r="MGU73" s="1"/>
      <c r="MGV73" s="1"/>
      <c r="MGW73" s="1"/>
      <c r="MGX73" s="1"/>
      <c r="MGY73" s="1"/>
      <c r="MGZ73" s="1"/>
      <c r="MHA73" s="1"/>
      <c r="MHB73" s="1"/>
      <c r="MHC73" s="1"/>
      <c r="MHD73" s="1"/>
      <c r="MHE73" s="1"/>
      <c r="MHF73" s="1"/>
      <c r="MHG73" s="1"/>
      <c r="MHH73" s="1"/>
      <c r="MHI73" s="1"/>
      <c r="MHJ73" s="1"/>
      <c r="MHK73" s="1"/>
      <c r="MHL73" s="1"/>
      <c r="MHM73" s="1"/>
      <c r="MHN73" s="1"/>
      <c r="MHO73" s="1"/>
      <c r="MHP73" s="1"/>
      <c r="MHQ73" s="1"/>
      <c r="MHR73" s="1"/>
      <c r="MHS73" s="1"/>
      <c r="MHT73" s="1"/>
      <c r="MHU73" s="1"/>
      <c r="MHV73" s="1"/>
      <c r="MHW73" s="1"/>
      <c r="MHX73" s="1"/>
      <c r="MHY73" s="1"/>
      <c r="MHZ73" s="1"/>
      <c r="MIA73" s="1"/>
      <c r="MIB73" s="1"/>
      <c r="MIC73" s="1"/>
      <c r="MID73" s="1"/>
      <c r="MIE73" s="1"/>
      <c r="MIF73" s="1"/>
      <c r="MIG73" s="1"/>
      <c r="MIH73" s="1"/>
      <c r="MII73" s="1"/>
      <c r="MIJ73" s="1"/>
      <c r="MIK73" s="1"/>
      <c r="MIL73" s="1"/>
      <c r="MIM73" s="1"/>
      <c r="MIN73" s="1"/>
      <c r="MIO73" s="1"/>
      <c r="MIP73" s="1"/>
      <c r="MIQ73" s="1"/>
      <c r="MIR73" s="1"/>
      <c r="MIS73" s="1"/>
      <c r="MIT73" s="1"/>
      <c r="MIU73" s="1"/>
      <c r="MIV73" s="1"/>
      <c r="MIW73" s="1"/>
      <c r="MIX73" s="1"/>
      <c r="MIY73" s="1"/>
      <c r="MIZ73" s="1"/>
      <c r="MJA73" s="1"/>
      <c r="MJB73" s="1"/>
      <c r="MJC73" s="1"/>
      <c r="MJD73" s="1"/>
      <c r="MJE73" s="1"/>
      <c r="MJF73" s="1"/>
      <c r="MJG73" s="1"/>
      <c r="MJH73" s="1"/>
      <c r="MJI73" s="1"/>
      <c r="MJJ73" s="1"/>
      <c r="MJK73" s="1"/>
      <c r="MJL73" s="1"/>
      <c r="MJM73" s="1"/>
      <c r="MJN73" s="1"/>
      <c r="MJO73" s="1"/>
      <c r="MJP73" s="1"/>
      <c r="MJQ73" s="1"/>
      <c r="MJR73" s="1"/>
      <c r="MJS73" s="1"/>
      <c r="MJT73" s="1"/>
      <c r="MJU73" s="1"/>
      <c r="MJV73" s="1"/>
      <c r="MJW73" s="1"/>
      <c r="MJX73" s="1"/>
      <c r="MJY73" s="1"/>
      <c r="MJZ73" s="1"/>
      <c r="MKA73" s="1"/>
      <c r="MKB73" s="1"/>
      <c r="MKC73" s="1"/>
      <c r="MKD73" s="1"/>
      <c r="MKE73" s="1"/>
      <c r="MKF73" s="1"/>
      <c r="MKG73" s="1"/>
      <c r="MKH73" s="1"/>
      <c r="MKI73" s="1"/>
      <c r="MKJ73" s="1"/>
      <c r="MKK73" s="1"/>
      <c r="MKL73" s="1"/>
      <c r="MKM73" s="1"/>
      <c r="MKN73" s="1"/>
      <c r="MKO73" s="1"/>
      <c r="MKP73" s="1"/>
      <c r="MKQ73" s="1"/>
      <c r="MKR73" s="1"/>
      <c r="MKS73" s="1"/>
      <c r="MKT73" s="1"/>
      <c r="MKU73" s="1"/>
      <c r="MKV73" s="1"/>
      <c r="MKW73" s="1"/>
      <c r="MKX73" s="1"/>
      <c r="MKY73" s="1"/>
      <c r="MKZ73" s="1"/>
      <c r="MLA73" s="1"/>
      <c r="MLB73" s="1"/>
      <c r="MLC73" s="1"/>
      <c r="MLD73" s="1"/>
      <c r="MLE73" s="1"/>
      <c r="MLF73" s="1"/>
      <c r="MLG73" s="1"/>
      <c r="MLH73" s="1"/>
      <c r="MLI73" s="1"/>
      <c r="MLJ73" s="1"/>
      <c r="MLK73" s="1"/>
      <c r="MLL73" s="1"/>
      <c r="MLM73" s="1"/>
      <c r="MLN73" s="1"/>
      <c r="MLO73" s="1"/>
      <c r="MLP73" s="1"/>
      <c r="MLQ73" s="1"/>
      <c r="MLR73" s="1"/>
      <c r="MLS73" s="1"/>
      <c r="MLT73" s="1"/>
      <c r="MLU73" s="1"/>
      <c r="MLV73" s="1"/>
      <c r="MLW73" s="1"/>
      <c r="MLX73" s="1"/>
      <c r="MLY73" s="1"/>
      <c r="MLZ73" s="1"/>
      <c r="MMA73" s="1"/>
      <c r="MMB73" s="1"/>
      <c r="MMC73" s="1"/>
      <c r="MMD73" s="1"/>
      <c r="MME73" s="1"/>
      <c r="MMF73" s="1"/>
      <c r="MMG73" s="1"/>
      <c r="MMH73" s="1"/>
      <c r="MMI73" s="1"/>
      <c r="MMJ73" s="1"/>
      <c r="MMK73" s="1"/>
      <c r="MML73" s="1"/>
      <c r="MMM73" s="1"/>
      <c r="MMN73" s="1"/>
      <c r="MMO73" s="1"/>
      <c r="MMP73" s="1"/>
      <c r="MMQ73" s="1"/>
      <c r="MMR73" s="1"/>
      <c r="MMS73" s="1"/>
      <c r="MMT73" s="1"/>
      <c r="MMU73" s="1"/>
      <c r="MMV73" s="1"/>
      <c r="MMW73" s="1"/>
      <c r="MMX73" s="1"/>
      <c r="MMY73" s="1"/>
      <c r="MMZ73" s="1"/>
      <c r="MNA73" s="1"/>
      <c r="MNB73" s="1"/>
      <c r="MNC73" s="1"/>
      <c r="MND73" s="1"/>
      <c r="MNE73" s="1"/>
      <c r="MNF73" s="1"/>
      <c r="MNG73" s="1"/>
      <c r="MNH73" s="1"/>
      <c r="MNI73" s="1"/>
      <c r="MNJ73" s="1"/>
      <c r="MNK73" s="1"/>
      <c r="MNL73" s="1"/>
      <c r="MNM73" s="1"/>
      <c r="MNN73" s="1"/>
      <c r="MNO73" s="1"/>
      <c r="MNP73" s="1"/>
      <c r="MNQ73" s="1"/>
      <c r="MNR73" s="1"/>
      <c r="MNS73" s="1"/>
      <c r="MNT73" s="1"/>
      <c r="MNU73" s="1"/>
      <c r="MNV73" s="1"/>
      <c r="MNW73" s="1"/>
      <c r="MNX73" s="1"/>
      <c r="MNY73" s="1"/>
      <c r="MNZ73" s="1"/>
      <c r="MOA73" s="1"/>
      <c r="MOB73" s="1"/>
      <c r="MOC73" s="1"/>
      <c r="MOD73" s="1"/>
      <c r="MOE73" s="1"/>
      <c r="MOF73" s="1"/>
      <c r="MOG73" s="1"/>
      <c r="MOH73" s="1"/>
      <c r="MOI73" s="1"/>
      <c r="MOJ73" s="1"/>
      <c r="MOK73" s="1"/>
      <c r="MOL73" s="1"/>
      <c r="MOM73" s="1"/>
      <c r="MON73" s="1"/>
      <c r="MOO73" s="1"/>
      <c r="MOP73" s="1"/>
      <c r="MOQ73" s="1"/>
      <c r="MOR73" s="1"/>
      <c r="MOS73" s="1"/>
      <c r="MOT73" s="1"/>
      <c r="MOU73" s="1"/>
      <c r="MOV73" s="1"/>
      <c r="MOW73" s="1"/>
      <c r="MOX73" s="1"/>
      <c r="MOY73" s="1"/>
      <c r="MOZ73" s="1"/>
      <c r="MPA73" s="1"/>
      <c r="MPB73" s="1"/>
      <c r="MPC73" s="1"/>
      <c r="MPD73" s="1"/>
      <c r="MPE73" s="1"/>
      <c r="MPF73" s="1"/>
      <c r="MPG73" s="1"/>
      <c r="MPH73" s="1"/>
      <c r="MPI73" s="1"/>
      <c r="MPJ73" s="1"/>
      <c r="MPK73" s="1"/>
      <c r="MPL73" s="1"/>
      <c r="MPM73" s="1"/>
      <c r="MPN73" s="1"/>
      <c r="MPO73" s="1"/>
      <c r="MPP73" s="1"/>
      <c r="MPQ73" s="1"/>
      <c r="MPR73" s="1"/>
      <c r="MPS73" s="1"/>
      <c r="MPT73" s="1"/>
      <c r="MPU73" s="1"/>
      <c r="MPV73" s="1"/>
      <c r="MPW73" s="1"/>
      <c r="MPX73" s="1"/>
      <c r="MPY73" s="1"/>
      <c r="MPZ73" s="1"/>
      <c r="MQA73" s="1"/>
      <c r="MQB73" s="1"/>
      <c r="MQC73" s="1"/>
      <c r="MQD73" s="1"/>
      <c r="MQE73" s="1"/>
      <c r="MQF73" s="1"/>
      <c r="MQG73" s="1"/>
      <c r="MQH73" s="1"/>
      <c r="MQI73" s="1"/>
      <c r="MQJ73" s="1"/>
      <c r="MQK73" s="1"/>
      <c r="MQL73" s="1"/>
      <c r="MQM73" s="1"/>
      <c r="MQN73" s="1"/>
      <c r="MQO73" s="1"/>
      <c r="MQP73" s="1"/>
      <c r="MQQ73" s="1"/>
      <c r="MQR73" s="1"/>
      <c r="MQS73" s="1"/>
      <c r="MQT73" s="1"/>
      <c r="MQU73" s="1"/>
      <c r="MQV73" s="1"/>
      <c r="MQW73" s="1"/>
      <c r="MQX73" s="1"/>
      <c r="MQY73" s="1"/>
      <c r="MQZ73" s="1"/>
      <c r="MRA73" s="1"/>
      <c r="MRB73" s="1"/>
      <c r="MRC73" s="1"/>
      <c r="MRD73" s="1"/>
      <c r="MRE73" s="1"/>
      <c r="MRF73" s="1"/>
      <c r="MRG73" s="1"/>
      <c r="MRH73" s="1"/>
      <c r="MRI73" s="1"/>
      <c r="MRJ73" s="1"/>
      <c r="MRK73" s="1"/>
      <c r="MRL73" s="1"/>
      <c r="MRM73" s="1"/>
      <c r="MRN73" s="1"/>
      <c r="MRO73" s="1"/>
      <c r="MRP73" s="1"/>
      <c r="MRQ73" s="1"/>
      <c r="MRR73" s="1"/>
      <c r="MRS73" s="1"/>
      <c r="MRT73" s="1"/>
      <c r="MRU73" s="1"/>
      <c r="MRV73" s="1"/>
      <c r="MRW73" s="1"/>
      <c r="MRX73" s="1"/>
      <c r="MRY73" s="1"/>
      <c r="MRZ73" s="1"/>
      <c r="MSA73" s="1"/>
      <c r="MSB73" s="1"/>
      <c r="MSC73" s="1"/>
      <c r="MSD73" s="1"/>
      <c r="MSE73" s="1"/>
      <c r="MSF73" s="1"/>
      <c r="MSG73" s="1"/>
      <c r="MSH73" s="1"/>
      <c r="MSI73" s="1"/>
      <c r="MSJ73" s="1"/>
      <c r="MSK73" s="1"/>
      <c r="MSL73" s="1"/>
      <c r="MSM73" s="1"/>
      <c r="MSN73" s="1"/>
      <c r="MSO73" s="1"/>
      <c r="MSP73" s="1"/>
      <c r="MSQ73" s="1"/>
      <c r="MSR73" s="1"/>
      <c r="MSS73" s="1"/>
      <c r="MST73" s="1"/>
      <c r="MSU73" s="1"/>
      <c r="MSV73" s="1"/>
      <c r="MSW73" s="1"/>
      <c r="MSX73" s="1"/>
      <c r="MSY73" s="1"/>
      <c r="MSZ73" s="1"/>
      <c r="MTA73" s="1"/>
      <c r="MTB73" s="1"/>
      <c r="MTC73" s="1"/>
      <c r="MTD73" s="1"/>
      <c r="MTE73" s="1"/>
      <c r="MTF73" s="1"/>
      <c r="MTG73" s="1"/>
      <c r="MTH73" s="1"/>
      <c r="MTI73" s="1"/>
      <c r="MTJ73" s="1"/>
      <c r="MTK73" s="1"/>
      <c r="MTL73" s="1"/>
      <c r="MTM73" s="1"/>
      <c r="MTN73" s="1"/>
      <c r="MTO73" s="1"/>
      <c r="MTP73" s="1"/>
      <c r="MTQ73" s="1"/>
      <c r="MTR73" s="1"/>
      <c r="MTS73" s="1"/>
      <c r="MTT73" s="1"/>
      <c r="MTU73" s="1"/>
      <c r="MTV73" s="1"/>
      <c r="MTW73" s="1"/>
      <c r="MTX73" s="1"/>
      <c r="MTY73" s="1"/>
      <c r="MTZ73" s="1"/>
      <c r="MUA73" s="1"/>
      <c r="MUB73" s="1"/>
      <c r="MUC73" s="1"/>
      <c r="MUD73" s="1"/>
      <c r="MUE73" s="1"/>
      <c r="MUF73" s="1"/>
      <c r="MUG73" s="1"/>
      <c r="MUH73" s="1"/>
      <c r="MUI73" s="1"/>
      <c r="MUJ73" s="1"/>
      <c r="MUK73" s="1"/>
      <c r="MUL73" s="1"/>
      <c r="MUM73" s="1"/>
      <c r="MUN73" s="1"/>
      <c r="MUO73" s="1"/>
      <c r="MUP73" s="1"/>
      <c r="MUQ73" s="1"/>
      <c r="MUR73" s="1"/>
      <c r="MUS73" s="1"/>
      <c r="MUT73" s="1"/>
      <c r="MUU73" s="1"/>
      <c r="MUV73" s="1"/>
      <c r="MUW73" s="1"/>
      <c r="MUX73" s="1"/>
      <c r="MUY73" s="1"/>
      <c r="MUZ73" s="1"/>
      <c r="MVA73" s="1"/>
      <c r="MVB73" s="1"/>
      <c r="MVC73" s="1"/>
      <c r="MVD73" s="1"/>
      <c r="MVE73" s="1"/>
      <c r="MVF73" s="1"/>
      <c r="MVG73" s="1"/>
      <c r="MVH73" s="1"/>
      <c r="MVI73" s="1"/>
      <c r="MVJ73" s="1"/>
      <c r="MVK73" s="1"/>
      <c r="MVL73" s="1"/>
      <c r="MVM73" s="1"/>
      <c r="MVN73" s="1"/>
      <c r="MVO73" s="1"/>
      <c r="MVP73" s="1"/>
      <c r="MVQ73" s="1"/>
      <c r="MVR73" s="1"/>
      <c r="MVS73" s="1"/>
      <c r="MVT73" s="1"/>
      <c r="MVU73" s="1"/>
      <c r="MVV73" s="1"/>
      <c r="MVW73" s="1"/>
      <c r="MVX73" s="1"/>
      <c r="MVY73" s="1"/>
      <c r="MVZ73" s="1"/>
      <c r="MWA73" s="1"/>
      <c r="MWB73" s="1"/>
      <c r="MWC73" s="1"/>
      <c r="MWD73" s="1"/>
      <c r="MWE73" s="1"/>
      <c r="MWF73" s="1"/>
      <c r="MWG73" s="1"/>
      <c r="MWH73" s="1"/>
      <c r="MWI73" s="1"/>
      <c r="MWJ73" s="1"/>
      <c r="MWK73" s="1"/>
      <c r="MWL73" s="1"/>
      <c r="MWM73" s="1"/>
      <c r="MWN73" s="1"/>
      <c r="MWO73" s="1"/>
      <c r="MWP73" s="1"/>
      <c r="MWQ73" s="1"/>
      <c r="MWR73" s="1"/>
      <c r="MWS73" s="1"/>
      <c r="MWT73" s="1"/>
      <c r="MWU73" s="1"/>
      <c r="MWV73" s="1"/>
      <c r="MWW73" s="1"/>
      <c r="MWX73" s="1"/>
      <c r="MWY73" s="1"/>
      <c r="MWZ73" s="1"/>
      <c r="MXA73" s="1"/>
      <c r="MXB73" s="1"/>
      <c r="MXC73" s="1"/>
      <c r="MXD73" s="1"/>
      <c r="MXE73" s="1"/>
      <c r="MXF73" s="1"/>
      <c r="MXG73" s="1"/>
      <c r="MXH73" s="1"/>
      <c r="MXI73" s="1"/>
      <c r="MXJ73" s="1"/>
      <c r="MXK73" s="1"/>
      <c r="MXL73" s="1"/>
      <c r="MXM73" s="1"/>
      <c r="MXN73" s="1"/>
      <c r="MXO73" s="1"/>
      <c r="MXP73" s="1"/>
      <c r="MXQ73" s="1"/>
      <c r="MXR73" s="1"/>
      <c r="MXS73" s="1"/>
      <c r="MXT73" s="1"/>
      <c r="MXU73" s="1"/>
      <c r="MXV73" s="1"/>
      <c r="MXW73" s="1"/>
      <c r="MXX73" s="1"/>
      <c r="MXY73" s="1"/>
      <c r="MXZ73" s="1"/>
      <c r="MYA73" s="1"/>
      <c r="MYB73" s="1"/>
      <c r="MYC73" s="1"/>
      <c r="MYD73" s="1"/>
      <c r="MYE73" s="1"/>
      <c r="MYF73" s="1"/>
      <c r="MYG73" s="1"/>
      <c r="MYH73" s="1"/>
      <c r="MYI73" s="1"/>
      <c r="MYJ73" s="1"/>
      <c r="MYK73" s="1"/>
      <c r="MYL73" s="1"/>
      <c r="MYM73" s="1"/>
      <c r="MYN73" s="1"/>
      <c r="MYO73" s="1"/>
      <c r="MYP73" s="1"/>
      <c r="MYQ73" s="1"/>
      <c r="MYR73" s="1"/>
      <c r="MYS73" s="1"/>
      <c r="MYT73" s="1"/>
      <c r="MYU73" s="1"/>
      <c r="MYV73" s="1"/>
      <c r="MYW73" s="1"/>
      <c r="MYX73" s="1"/>
      <c r="MYY73" s="1"/>
      <c r="MYZ73" s="1"/>
      <c r="MZA73" s="1"/>
      <c r="MZB73" s="1"/>
      <c r="MZC73" s="1"/>
      <c r="MZD73" s="1"/>
      <c r="MZE73" s="1"/>
      <c r="MZF73" s="1"/>
      <c r="MZG73" s="1"/>
      <c r="MZH73" s="1"/>
      <c r="MZI73" s="1"/>
      <c r="MZJ73" s="1"/>
      <c r="MZK73" s="1"/>
      <c r="MZL73" s="1"/>
      <c r="MZM73" s="1"/>
      <c r="MZN73" s="1"/>
      <c r="MZO73" s="1"/>
      <c r="MZP73" s="1"/>
      <c r="MZQ73" s="1"/>
      <c r="MZR73" s="1"/>
      <c r="MZS73" s="1"/>
      <c r="MZT73" s="1"/>
      <c r="MZU73" s="1"/>
      <c r="MZV73" s="1"/>
      <c r="MZW73" s="1"/>
      <c r="MZX73" s="1"/>
      <c r="MZY73" s="1"/>
      <c r="MZZ73" s="1"/>
      <c r="NAA73" s="1"/>
      <c r="NAB73" s="1"/>
      <c r="NAC73" s="1"/>
      <c r="NAD73" s="1"/>
      <c r="NAE73" s="1"/>
      <c r="NAF73" s="1"/>
      <c r="NAG73" s="1"/>
      <c r="NAH73" s="1"/>
      <c r="NAI73" s="1"/>
      <c r="NAJ73" s="1"/>
      <c r="NAK73" s="1"/>
      <c r="NAL73" s="1"/>
      <c r="NAM73" s="1"/>
      <c r="NAN73" s="1"/>
      <c r="NAO73" s="1"/>
      <c r="NAP73" s="1"/>
      <c r="NAQ73" s="1"/>
      <c r="NAR73" s="1"/>
      <c r="NAS73" s="1"/>
      <c r="NAT73" s="1"/>
      <c r="NAU73" s="1"/>
      <c r="NAV73" s="1"/>
      <c r="NAW73" s="1"/>
      <c r="NAX73" s="1"/>
      <c r="NAY73" s="1"/>
      <c r="NAZ73" s="1"/>
      <c r="NBA73" s="1"/>
      <c r="NBB73" s="1"/>
      <c r="NBC73" s="1"/>
      <c r="NBD73" s="1"/>
      <c r="NBE73" s="1"/>
      <c r="NBF73" s="1"/>
      <c r="NBG73" s="1"/>
      <c r="NBH73" s="1"/>
      <c r="NBI73" s="1"/>
      <c r="NBJ73" s="1"/>
      <c r="NBK73" s="1"/>
      <c r="NBL73" s="1"/>
      <c r="NBM73" s="1"/>
      <c r="NBN73" s="1"/>
      <c r="NBO73" s="1"/>
      <c r="NBP73" s="1"/>
      <c r="NBQ73" s="1"/>
      <c r="NBR73" s="1"/>
      <c r="NBS73" s="1"/>
      <c r="NBT73" s="1"/>
      <c r="NBU73" s="1"/>
      <c r="NBV73" s="1"/>
      <c r="NBW73" s="1"/>
      <c r="NBX73" s="1"/>
      <c r="NBY73" s="1"/>
      <c r="NBZ73" s="1"/>
      <c r="NCA73" s="1"/>
      <c r="NCB73" s="1"/>
      <c r="NCC73" s="1"/>
      <c r="NCD73" s="1"/>
      <c r="NCE73" s="1"/>
      <c r="NCF73" s="1"/>
      <c r="NCG73" s="1"/>
      <c r="NCH73" s="1"/>
      <c r="NCI73" s="1"/>
      <c r="NCJ73" s="1"/>
      <c r="NCK73" s="1"/>
      <c r="NCL73" s="1"/>
      <c r="NCM73" s="1"/>
      <c r="NCN73" s="1"/>
      <c r="NCO73" s="1"/>
      <c r="NCP73" s="1"/>
      <c r="NCQ73" s="1"/>
      <c r="NCR73" s="1"/>
      <c r="NCS73" s="1"/>
      <c r="NCT73" s="1"/>
      <c r="NCU73" s="1"/>
      <c r="NCV73" s="1"/>
      <c r="NCW73" s="1"/>
      <c r="NCX73" s="1"/>
      <c r="NCY73" s="1"/>
      <c r="NCZ73" s="1"/>
      <c r="NDA73" s="1"/>
      <c r="NDB73" s="1"/>
      <c r="NDC73" s="1"/>
      <c r="NDD73" s="1"/>
      <c r="NDE73" s="1"/>
      <c r="NDF73" s="1"/>
      <c r="NDG73" s="1"/>
      <c r="NDH73" s="1"/>
      <c r="NDI73" s="1"/>
      <c r="NDJ73" s="1"/>
      <c r="NDK73" s="1"/>
      <c r="NDL73" s="1"/>
      <c r="NDM73" s="1"/>
      <c r="NDN73" s="1"/>
      <c r="NDO73" s="1"/>
      <c r="NDP73" s="1"/>
      <c r="NDQ73" s="1"/>
      <c r="NDR73" s="1"/>
      <c r="NDS73" s="1"/>
      <c r="NDT73" s="1"/>
      <c r="NDU73" s="1"/>
      <c r="NDV73" s="1"/>
      <c r="NDW73" s="1"/>
      <c r="NDX73" s="1"/>
      <c r="NDY73" s="1"/>
      <c r="NDZ73" s="1"/>
      <c r="NEA73" s="1"/>
      <c r="NEB73" s="1"/>
      <c r="NEC73" s="1"/>
      <c r="NED73" s="1"/>
      <c r="NEE73" s="1"/>
      <c r="NEF73" s="1"/>
      <c r="NEG73" s="1"/>
      <c r="NEH73" s="1"/>
      <c r="NEI73" s="1"/>
      <c r="NEJ73" s="1"/>
      <c r="NEK73" s="1"/>
      <c r="NEL73" s="1"/>
      <c r="NEM73" s="1"/>
      <c r="NEN73" s="1"/>
      <c r="NEO73" s="1"/>
      <c r="NEP73" s="1"/>
      <c r="NEQ73" s="1"/>
      <c r="NER73" s="1"/>
      <c r="NES73" s="1"/>
      <c r="NET73" s="1"/>
      <c r="NEU73" s="1"/>
      <c r="NEV73" s="1"/>
      <c r="NEW73" s="1"/>
      <c r="NEX73" s="1"/>
      <c r="NEY73" s="1"/>
      <c r="NEZ73" s="1"/>
      <c r="NFA73" s="1"/>
      <c r="NFB73" s="1"/>
      <c r="NFC73" s="1"/>
      <c r="NFD73" s="1"/>
      <c r="NFE73" s="1"/>
      <c r="NFF73" s="1"/>
      <c r="NFG73" s="1"/>
      <c r="NFH73" s="1"/>
      <c r="NFI73" s="1"/>
      <c r="NFJ73" s="1"/>
      <c r="NFK73" s="1"/>
      <c r="NFL73" s="1"/>
      <c r="NFM73" s="1"/>
      <c r="NFN73" s="1"/>
      <c r="NFO73" s="1"/>
      <c r="NFP73" s="1"/>
      <c r="NFQ73" s="1"/>
      <c r="NFR73" s="1"/>
      <c r="NFS73" s="1"/>
      <c r="NFT73" s="1"/>
      <c r="NFU73" s="1"/>
      <c r="NFV73" s="1"/>
      <c r="NFW73" s="1"/>
      <c r="NFX73" s="1"/>
      <c r="NFY73" s="1"/>
      <c r="NFZ73" s="1"/>
      <c r="NGA73" s="1"/>
      <c r="NGB73" s="1"/>
      <c r="NGC73" s="1"/>
      <c r="NGD73" s="1"/>
      <c r="NGE73" s="1"/>
      <c r="NGF73" s="1"/>
      <c r="NGG73" s="1"/>
      <c r="NGH73" s="1"/>
      <c r="NGI73" s="1"/>
      <c r="NGJ73" s="1"/>
      <c r="NGK73" s="1"/>
      <c r="NGL73" s="1"/>
      <c r="NGM73" s="1"/>
      <c r="NGN73" s="1"/>
      <c r="NGO73" s="1"/>
      <c r="NGP73" s="1"/>
      <c r="NGQ73" s="1"/>
      <c r="NGR73" s="1"/>
      <c r="NGS73" s="1"/>
      <c r="NGT73" s="1"/>
      <c r="NGU73" s="1"/>
      <c r="NGV73" s="1"/>
      <c r="NGW73" s="1"/>
      <c r="NGX73" s="1"/>
      <c r="NGY73" s="1"/>
      <c r="NGZ73" s="1"/>
      <c r="NHA73" s="1"/>
      <c r="NHB73" s="1"/>
      <c r="NHC73" s="1"/>
      <c r="NHD73" s="1"/>
      <c r="NHE73" s="1"/>
      <c r="NHF73" s="1"/>
      <c r="NHG73" s="1"/>
      <c r="NHH73" s="1"/>
      <c r="NHI73" s="1"/>
      <c r="NHJ73" s="1"/>
      <c r="NHK73" s="1"/>
      <c r="NHL73" s="1"/>
      <c r="NHM73" s="1"/>
      <c r="NHN73" s="1"/>
      <c r="NHO73" s="1"/>
      <c r="NHP73" s="1"/>
      <c r="NHQ73" s="1"/>
      <c r="NHR73" s="1"/>
      <c r="NHS73" s="1"/>
      <c r="NHT73" s="1"/>
      <c r="NHU73" s="1"/>
      <c r="NHV73" s="1"/>
      <c r="NHW73" s="1"/>
      <c r="NHX73" s="1"/>
      <c r="NHY73" s="1"/>
      <c r="NHZ73" s="1"/>
      <c r="NIA73" s="1"/>
      <c r="NIB73" s="1"/>
      <c r="NIC73" s="1"/>
      <c r="NID73" s="1"/>
      <c r="NIE73" s="1"/>
      <c r="NIF73" s="1"/>
      <c r="NIG73" s="1"/>
      <c r="NIH73" s="1"/>
      <c r="NII73" s="1"/>
      <c r="NIJ73" s="1"/>
      <c r="NIK73" s="1"/>
      <c r="NIL73" s="1"/>
      <c r="NIM73" s="1"/>
      <c r="NIN73" s="1"/>
      <c r="NIO73" s="1"/>
      <c r="NIP73" s="1"/>
      <c r="NIQ73" s="1"/>
      <c r="NIR73" s="1"/>
      <c r="NIS73" s="1"/>
      <c r="NIT73" s="1"/>
      <c r="NIU73" s="1"/>
      <c r="NIV73" s="1"/>
      <c r="NIW73" s="1"/>
      <c r="NIX73" s="1"/>
      <c r="NIY73" s="1"/>
      <c r="NIZ73" s="1"/>
      <c r="NJA73" s="1"/>
      <c r="NJB73" s="1"/>
      <c r="NJC73" s="1"/>
      <c r="NJD73" s="1"/>
      <c r="NJE73" s="1"/>
      <c r="NJF73" s="1"/>
      <c r="NJG73" s="1"/>
      <c r="NJH73" s="1"/>
      <c r="NJI73" s="1"/>
      <c r="NJJ73" s="1"/>
      <c r="NJK73" s="1"/>
      <c r="NJL73" s="1"/>
      <c r="NJM73" s="1"/>
      <c r="NJN73" s="1"/>
      <c r="NJO73" s="1"/>
      <c r="NJP73" s="1"/>
      <c r="NJQ73" s="1"/>
      <c r="NJR73" s="1"/>
      <c r="NJS73" s="1"/>
      <c r="NJT73" s="1"/>
      <c r="NJU73" s="1"/>
      <c r="NJV73" s="1"/>
      <c r="NJW73" s="1"/>
      <c r="NJX73" s="1"/>
      <c r="NJY73" s="1"/>
      <c r="NJZ73" s="1"/>
      <c r="NKA73" s="1"/>
      <c r="NKB73" s="1"/>
      <c r="NKC73" s="1"/>
      <c r="NKD73" s="1"/>
      <c r="NKE73" s="1"/>
      <c r="NKF73" s="1"/>
      <c r="NKG73" s="1"/>
      <c r="NKH73" s="1"/>
      <c r="NKI73" s="1"/>
      <c r="NKJ73" s="1"/>
      <c r="NKK73" s="1"/>
      <c r="NKL73" s="1"/>
      <c r="NKM73" s="1"/>
      <c r="NKN73" s="1"/>
      <c r="NKO73" s="1"/>
      <c r="NKP73" s="1"/>
      <c r="NKQ73" s="1"/>
      <c r="NKR73" s="1"/>
      <c r="NKS73" s="1"/>
      <c r="NKT73" s="1"/>
      <c r="NKU73" s="1"/>
      <c r="NKV73" s="1"/>
      <c r="NKW73" s="1"/>
      <c r="NKX73" s="1"/>
      <c r="NKY73" s="1"/>
      <c r="NKZ73" s="1"/>
      <c r="NLA73" s="1"/>
      <c r="NLB73" s="1"/>
      <c r="NLC73" s="1"/>
      <c r="NLD73" s="1"/>
      <c r="NLE73" s="1"/>
      <c r="NLF73" s="1"/>
      <c r="NLG73" s="1"/>
      <c r="NLH73" s="1"/>
      <c r="NLI73" s="1"/>
      <c r="NLJ73" s="1"/>
      <c r="NLK73" s="1"/>
      <c r="NLL73" s="1"/>
      <c r="NLM73" s="1"/>
      <c r="NLN73" s="1"/>
      <c r="NLO73" s="1"/>
      <c r="NLP73" s="1"/>
      <c r="NLQ73" s="1"/>
      <c r="NLR73" s="1"/>
      <c r="NLS73" s="1"/>
      <c r="NLT73" s="1"/>
      <c r="NLU73" s="1"/>
      <c r="NLV73" s="1"/>
      <c r="NLW73" s="1"/>
      <c r="NLX73" s="1"/>
      <c r="NLY73" s="1"/>
      <c r="NLZ73" s="1"/>
      <c r="NMA73" s="1"/>
      <c r="NMB73" s="1"/>
      <c r="NMC73" s="1"/>
      <c r="NMD73" s="1"/>
      <c r="NME73" s="1"/>
      <c r="NMF73" s="1"/>
      <c r="NMG73" s="1"/>
      <c r="NMH73" s="1"/>
      <c r="NMI73" s="1"/>
      <c r="NMJ73" s="1"/>
      <c r="NMK73" s="1"/>
      <c r="NML73" s="1"/>
      <c r="NMM73" s="1"/>
      <c r="NMN73" s="1"/>
      <c r="NMO73" s="1"/>
      <c r="NMP73" s="1"/>
      <c r="NMQ73" s="1"/>
      <c r="NMR73" s="1"/>
      <c r="NMS73" s="1"/>
      <c r="NMT73" s="1"/>
      <c r="NMU73" s="1"/>
      <c r="NMV73" s="1"/>
      <c r="NMW73" s="1"/>
      <c r="NMX73" s="1"/>
      <c r="NMY73" s="1"/>
      <c r="NMZ73" s="1"/>
      <c r="NNA73" s="1"/>
      <c r="NNB73" s="1"/>
      <c r="NNC73" s="1"/>
      <c r="NND73" s="1"/>
      <c r="NNE73" s="1"/>
      <c r="NNF73" s="1"/>
      <c r="NNG73" s="1"/>
      <c r="NNH73" s="1"/>
      <c r="NNI73" s="1"/>
      <c r="NNJ73" s="1"/>
      <c r="NNK73" s="1"/>
      <c r="NNL73" s="1"/>
      <c r="NNM73" s="1"/>
      <c r="NNN73" s="1"/>
      <c r="NNO73" s="1"/>
      <c r="NNP73" s="1"/>
      <c r="NNQ73" s="1"/>
      <c r="NNR73" s="1"/>
      <c r="NNS73" s="1"/>
      <c r="NNT73" s="1"/>
      <c r="NNU73" s="1"/>
      <c r="NNV73" s="1"/>
      <c r="NNW73" s="1"/>
      <c r="NNX73" s="1"/>
      <c r="NNY73" s="1"/>
      <c r="NNZ73" s="1"/>
      <c r="NOA73" s="1"/>
      <c r="NOB73" s="1"/>
      <c r="NOC73" s="1"/>
      <c r="NOD73" s="1"/>
      <c r="NOE73" s="1"/>
      <c r="NOF73" s="1"/>
      <c r="NOG73" s="1"/>
      <c r="NOH73" s="1"/>
      <c r="NOI73" s="1"/>
      <c r="NOJ73" s="1"/>
      <c r="NOK73" s="1"/>
      <c r="NOL73" s="1"/>
      <c r="NOM73" s="1"/>
      <c r="NON73" s="1"/>
      <c r="NOO73" s="1"/>
      <c r="NOP73" s="1"/>
      <c r="NOQ73" s="1"/>
      <c r="NOR73" s="1"/>
      <c r="NOS73" s="1"/>
      <c r="NOT73" s="1"/>
      <c r="NOU73" s="1"/>
      <c r="NOV73" s="1"/>
      <c r="NOW73" s="1"/>
      <c r="NOX73" s="1"/>
      <c r="NOY73" s="1"/>
      <c r="NOZ73" s="1"/>
      <c r="NPA73" s="1"/>
      <c r="NPB73" s="1"/>
      <c r="NPC73" s="1"/>
      <c r="NPD73" s="1"/>
      <c r="NPE73" s="1"/>
      <c r="NPF73" s="1"/>
      <c r="NPG73" s="1"/>
      <c r="NPH73" s="1"/>
      <c r="NPI73" s="1"/>
      <c r="NPJ73" s="1"/>
      <c r="NPK73" s="1"/>
      <c r="NPL73" s="1"/>
      <c r="NPM73" s="1"/>
      <c r="NPN73" s="1"/>
      <c r="NPO73" s="1"/>
      <c r="NPP73" s="1"/>
      <c r="NPQ73" s="1"/>
      <c r="NPR73" s="1"/>
      <c r="NPS73" s="1"/>
      <c r="NPT73" s="1"/>
      <c r="NPU73" s="1"/>
      <c r="NPV73" s="1"/>
      <c r="NPW73" s="1"/>
      <c r="NPX73" s="1"/>
      <c r="NPY73" s="1"/>
      <c r="NPZ73" s="1"/>
      <c r="NQA73" s="1"/>
      <c r="NQB73" s="1"/>
      <c r="NQC73" s="1"/>
      <c r="NQD73" s="1"/>
      <c r="NQE73" s="1"/>
      <c r="NQF73" s="1"/>
      <c r="NQG73" s="1"/>
      <c r="NQH73" s="1"/>
      <c r="NQI73" s="1"/>
      <c r="NQJ73" s="1"/>
      <c r="NQK73" s="1"/>
      <c r="NQL73" s="1"/>
      <c r="NQM73" s="1"/>
      <c r="NQN73" s="1"/>
      <c r="NQO73" s="1"/>
      <c r="NQP73" s="1"/>
      <c r="NQQ73" s="1"/>
      <c r="NQR73" s="1"/>
      <c r="NQS73" s="1"/>
      <c r="NQT73" s="1"/>
      <c r="NQU73" s="1"/>
      <c r="NQV73" s="1"/>
      <c r="NQW73" s="1"/>
      <c r="NQX73" s="1"/>
      <c r="NQY73" s="1"/>
      <c r="NQZ73" s="1"/>
      <c r="NRA73" s="1"/>
      <c r="NRB73" s="1"/>
      <c r="NRC73" s="1"/>
      <c r="NRD73" s="1"/>
      <c r="NRE73" s="1"/>
      <c r="NRF73" s="1"/>
      <c r="NRG73" s="1"/>
      <c r="NRH73" s="1"/>
      <c r="NRI73" s="1"/>
      <c r="NRJ73" s="1"/>
      <c r="NRK73" s="1"/>
      <c r="NRL73" s="1"/>
      <c r="NRM73" s="1"/>
      <c r="NRN73" s="1"/>
      <c r="NRO73" s="1"/>
      <c r="NRP73" s="1"/>
      <c r="NRQ73" s="1"/>
      <c r="NRR73" s="1"/>
      <c r="NRS73" s="1"/>
      <c r="NRT73" s="1"/>
      <c r="NRU73" s="1"/>
      <c r="NRV73" s="1"/>
      <c r="NRW73" s="1"/>
      <c r="NRX73" s="1"/>
      <c r="NRY73" s="1"/>
      <c r="NRZ73" s="1"/>
      <c r="NSA73" s="1"/>
      <c r="NSB73" s="1"/>
      <c r="NSC73" s="1"/>
      <c r="NSD73" s="1"/>
      <c r="NSE73" s="1"/>
      <c r="NSF73" s="1"/>
      <c r="NSG73" s="1"/>
      <c r="NSH73" s="1"/>
      <c r="NSI73" s="1"/>
      <c r="NSJ73" s="1"/>
      <c r="NSK73" s="1"/>
      <c r="NSL73" s="1"/>
      <c r="NSM73" s="1"/>
      <c r="NSN73" s="1"/>
      <c r="NSO73" s="1"/>
      <c r="NSP73" s="1"/>
      <c r="NSQ73" s="1"/>
      <c r="NSR73" s="1"/>
      <c r="NSS73" s="1"/>
      <c r="NST73" s="1"/>
      <c r="NSU73" s="1"/>
      <c r="NSV73" s="1"/>
      <c r="NSW73" s="1"/>
      <c r="NSX73" s="1"/>
      <c r="NSY73" s="1"/>
      <c r="NSZ73" s="1"/>
      <c r="NTA73" s="1"/>
      <c r="NTB73" s="1"/>
      <c r="NTC73" s="1"/>
      <c r="NTD73" s="1"/>
      <c r="NTE73" s="1"/>
      <c r="NTF73" s="1"/>
      <c r="NTG73" s="1"/>
      <c r="NTH73" s="1"/>
      <c r="NTI73" s="1"/>
      <c r="NTJ73" s="1"/>
      <c r="NTK73" s="1"/>
      <c r="NTL73" s="1"/>
      <c r="NTM73" s="1"/>
      <c r="NTN73" s="1"/>
      <c r="NTO73" s="1"/>
      <c r="NTP73" s="1"/>
      <c r="NTQ73" s="1"/>
      <c r="NTR73" s="1"/>
      <c r="NTS73" s="1"/>
      <c r="NTT73" s="1"/>
      <c r="NTU73" s="1"/>
      <c r="NTV73" s="1"/>
      <c r="NTW73" s="1"/>
      <c r="NTX73" s="1"/>
      <c r="NTY73" s="1"/>
      <c r="NTZ73" s="1"/>
      <c r="NUA73" s="1"/>
      <c r="NUB73" s="1"/>
      <c r="NUC73" s="1"/>
      <c r="NUD73" s="1"/>
      <c r="NUE73" s="1"/>
      <c r="NUF73" s="1"/>
      <c r="NUG73" s="1"/>
      <c r="NUH73" s="1"/>
      <c r="NUI73" s="1"/>
      <c r="NUJ73" s="1"/>
      <c r="NUK73" s="1"/>
      <c r="NUL73" s="1"/>
      <c r="NUM73" s="1"/>
      <c r="NUN73" s="1"/>
      <c r="NUO73" s="1"/>
      <c r="NUP73" s="1"/>
      <c r="NUQ73" s="1"/>
      <c r="NUR73" s="1"/>
      <c r="NUS73" s="1"/>
      <c r="NUT73" s="1"/>
      <c r="NUU73" s="1"/>
      <c r="NUV73" s="1"/>
      <c r="NUW73" s="1"/>
      <c r="NUX73" s="1"/>
      <c r="NUY73" s="1"/>
      <c r="NUZ73" s="1"/>
      <c r="NVA73" s="1"/>
      <c r="NVB73" s="1"/>
      <c r="NVC73" s="1"/>
      <c r="NVD73" s="1"/>
      <c r="NVE73" s="1"/>
      <c r="NVF73" s="1"/>
      <c r="NVG73" s="1"/>
      <c r="NVH73" s="1"/>
      <c r="NVI73" s="1"/>
      <c r="NVJ73" s="1"/>
      <c r="NVK73" s="1"/>
      <c r="NVL73" s="1"/>
      <c r="NVM73" s="1"/>
      <c r="NVN73" s="1"/>
      <c r="NVO73" s="1"/>
      <c r="NVP73" s="1"/>
      <c r="NVQ73" s="1"/>
      <c r="NVR73" s="1"/>
      <c r="NVS73" s="1"/>
      <c r="NVT73" s="1"/>
      <c r="NVU73" s="1"/>
      <c r="NVV73" s="1"/>
      <c r="NVW73" s="1"/>
      <c r="NVX73" s="1"/>
      <c r="NVY73" s="1"/>
      <c r="NVZ73" s="1"/>
      <c r="NWA73" s="1"/>
      <c r="NWB73" s="1"/>
      <c r="NWC73" s="1"/>
      <c r="NWD73" s="1"/>
      <c r="NWE73" s="1"/>
      <c r="NWF73" s="1"/>
      <c r="NWG73" s="1"/>
      <c r="NWH73" s="1"/>
      <c r="NWI73" s="1"/>
      <c r="NWJ73" s="1"/>
      <c r="NWK73" s="1"/>
      <c r="NWL73" s="1"/>
      <c r="NWM73" s="1"/>
      <c r="NWN73" s="1"/>
      <c r="NWO73" s="1"/>
      <c r="NWP73" s="1"/>
      <c r="NWQ73" s="1"/>
      <c r="NWR73" s="1"/>
      <c r="NWS73" s="1"/>
      <c r="NWT73" s="1"/>
      <c r="NWU73" s="1"/>
      <c r="NWV73" s="1"/>
      <c r="NWW73" s="1"/>
      <c r="NWX73" s="1"/>
      <c r="NWY73" s="1"/>
      <c r="NWZ73" s="1"/>
      <c r="NXA73" s="1"/>
      <c r="NXB73" s="1"/>
      <c r="NXC73" s="1"/>
      <c r="NXD73" s="1"/>
      <c r="NXE73" s="1"/>
      <c r="NXF73" s="1"/>
      <c r="NXG73" s="1"/>
      <c r="NXH73" s="1"/>
      <c r="NXI73" s="1"/>
      <c r="NXJ73" s="1"/>
      <c r="NXK73" s="1"/>
      <c r="NXL73" s="1"/>
      <c r="NXM73" s="1"/>
      <c r="NXN73" s="1"/>
      <c r="NXO73" s="1"/>
      <c r="NXP73" s="1"/>
      <c r="NXQ73" s="1"/>
      <c r="NXR73" s="1"/>
      <c r="NXS73" s="1"/>
      <c r="NXT73" s="1"/>
      <c r="NXU73" s="1"/>
      <c r="NXV73" s="1"/>
      <c r="NXW73" s="1"/>
      <c r="NXX73" s="1"/>
      <c r="NXY73" s="1"/>
      <c r="NXZ73" s="1"/>
      <c r="NYA73" s="1"/>
      <c r="NYB73" s="1"/>
      <c r="NYC73" s="1"/>
      <c r="NYD73" s="1"/>
      <c r="NYE73" s="1"/>
      <c r="NYF73" s="1"/>
      <c r="NYG73" s="1"/>
      <c r="NYH73" s="1"/>
      <c r="NYI73" s="1"/>
      <c r="NYJ73" s="1"/>
      <c r="NYK73" s="1"/>
      <c r="NYL73" s="1"/>
      <c r="NYM73" s="1"/>
      <c r="NYN73" s="1"/>
      <c r="NYO73" s="1"/>
      <c r="NYP73" s="1"/>
      <c r="NYQ73" s="1"/>
      <c r="NYR73" s="1"/>
      <c r="NYS73" s="1"/>
      <c r="NYT73" s="1"/>
      <c r="NYU73" s="1"/>
      <c r="NYV73" s="1"/>
      <c r="NYW73" s="1"/>
      <c r="NYX73" s="1"/>
      <c r="NYY73" s="1"/>
      <c r="NYZ73" s="1"/>
      <c r="NZA73" s="1"/>
      <c r="NZB73" s="1"/>
      <c r="NZC73" s="1"/>
      <c r="NZD73" s="1"/>
      <c r="NZE73" s="1"/>
      <c r="NZF73" s="1"/>
      <c r="NZG73" s="1"/>
      <c r="NZH73" s="1"/>
      <c r="NZI73" s="1"/>
      <c r="NZJ73" s="1"/>
      <c r="NZK73" s="1"/>
      <c r="NZL73" s="1"/>
      <c r="NZM73" s="1"/>
      <c r="NZN73" s="1"/>
      <c r="NZO73" s="1"/>
      <c r="NZP73" s="1"/>
      <c r="NZQ73" s="1"/>
      <c r="NZR73" s="1"/>
      <c r="NZS73" s="1"/>
      <c r="NZT73" s="1"/>
      <c r="NZU73" s="1"/>
      <c r="NZV73" s="1"/>
      <c r="NZW73" s="1"/>
      <c r="NZX73" s="1"/>
      <c r="NZY73" s="1"/>
      <c r="NZZ73" s="1"/>
      <c r="OAA73" s="1"/>
      <c r="OAB73" s="1"/>
      <c r="OAC73" s="1"/>
      <c r="OAD73" s="1"/>
      <c r="OAE73" s="1"/>
      <c r="OAF73" s="1"/>
      <c r="OAG73" s="1"/>
      <c r="OAH73" s="1"/>
      <c r="OAI73" s="1"/>
      <c r="OAJ73" s="1"/>
      <c r="OAK73" s="1"/>
      <c r="OAL73" s="1"/>
      <c r="OAM73" s="1"/>
      <c r="OAN73" s="1"/>
      <c r="OAO73" s="1"/>
      <c r="OAP73" s="1"/>
      <c r="OAQ73" s="1"/>
      <c r="OAR73" s="1"/>
      <c r="OAS73" s="1"/>
      <c r="OAT73" s="1"/>
      <c r="OAU73" s="1"/>
      <c r="OAV73" s="1"/>
      <c r="OAW73" s="1"/>
      <c r="OAX73" s="1"/>
      <c r="OAY73" s="1"/>
      <c r="OAZ73" s="1"/>
      <c r="OBA73" s="1"/>
      <c r="OBB73" s="1"/>
      <c r="OBC73" s="1"/>
      <c r="OBD73" s="1"/>
      <c r="OBE73" s="1"/>
      <c r="OBF73" s="1"/>
      <c r="OBG73" s="1"/>
      <c r="OBH73" s="1"/>
      <c r="OBI73" s="1"/>
      <c r="OBJ73" s="1"/>
      <c r="OBK73" s="1"/>
      <c r="OBL73" s="1"/>
      <c r="OBM73" s="1"/>
      <c r="OBN73" s="1"/>
      <c r="OBO73" s="1"/>
      <c r="OBP73" s="1"/>
      <c r="OBQ73" s="1"/>
      <c r="OBR73" s="1"/>
      <c r="OBS73" s="1"/>
      <c r="OBT73" s="1"/>
      <c r="OBU73" s="1"/>
      <c r="OBV73" s="1"/>
      <c r="OBW73" s="1"/>
      <c r="OBX73" s="1"/>
      <c r="OBY73" s="1"/>
      <c r="OBZ73" s="1"/>
      <c r="OCA73" s="1"/>
      <c r="OCB73" s="1"/>
      <c r="OCC73" s="1"/>
      <c r="OCD73" s="1"/>
      <c r="OCE73" s="1"/>
      <c r="OCF73" s="1"/>
      <c r="OCG73" s="1"/>
      <c r="OCH73" s="1"/>
      <c r="OCI73" s="1"/>
      <c r="OCJ73" s="1"/>
      <c r="OCK73" s="1"/>
      <c r="OCL73" s="1"/>
      <c r="OCM73" s="1"/>
      <c r="OCN73" s="1"/>
      <c r="OCO73" s="1"/>
      <c r="OCP73" s="1"/>
      <c r="OCQ73" s="1"/>
      <c r="OCR73" s="1"/>
      <c r="OCS73" s="1"/>
      <c r="OCT73" s="1"/>
      <c r="OCU73" s="1"/>
      <c r="OCV73" s="1"/>
      <c r="OCW73" s="1"/>
      <c r="OCX73" s="1"/>
      <c r="OCY73" s="1"/>
      <c r="OCZ73" s="1"/>
      <c r="ODA73" s="1"/>
      <c r="ODB73" s="1"/>
      <c r="ODC73" s="1"/>
      <c r="ODD73" s="1"/>
      <c r="ODE73" s="1"/>
      <c r="ODF73" s="1"/>
      <c r="ODG73" s="1"/>
      <c r="ODH73" s="1"/>
      <c r="ODI73" s="1"/>
      <c r="ODJ73" s="1"/>
      <c r="ODK73" s="1"/>
      <c r="ODL73" s="1"/>
      <c r="ODM73" s="1"/>
      <c r="ODN73" s="1"/>
      <c r="ODO73" s="1"/>
      <c r="ODP73" s="1"/>
      <c r="ODQ73" s="1"/>
      <c r="ODR73" s="1"/>
      <c r="ODS73" s="1"/>
      <c r="ODT73" s="1"/>
      <c r="ODU73" s="1"/>
      <c r="ODV73" s="1"/>
      <c r="ODW73" s="1"/>
      <c r="ODX73" s="1"/>
      <c r="ODY73" s="1"/>
      <c r="ODZ73" s="1"/>
      <c r="OEA73" s="1"/>
      <c r="OEB73" s="1"/>
      <c r="OEC73" s="1"/>
      <c r="OED73" s="1"/>
      <c r="OEE73" s="1"/>
      <c r="OEF73" s="1"/>
      <c r="OEG73" s="1"/>
      <c r="OEH73" s="1"/>
      <c r="OEI73" s="1"/>
      <c r="OEJ73" s="1"/>
      <c r="OEK73" s="1"/>
      <c r="OEL73" s="1"/>
      <c r="OEM73" s="1"/>
      <c r="OEN73" s="1"/>
      <c r="OEO73" s="1"/>
      <c r="OEP73" s="1"/>
      <c r="OEQ73" s="1"/>
      <c r="OER73" s="1"/>
      <c r="OES73" s="1"/>
      <c r="OET73" s="1"/>
      <c r="OEU73" s="1"/>
      <c r="OEV73" s="1"/>
      <c r="OEW73" s="1"/>
      <c r="OEX73" s="1"/>
      <c r="OEY73" s="1"/>
      <c r="OEZ73" s="1"/>
      <c r="OFA73" s="1"/>
      <c r="OFB73" s="1"/>
      <c r="OFC73" s="1"/>
      <c r="OFD73" s="1"/>
      <c r="OFE73" s="1"/>
      <c r="OFF73" s="1"/>
      <c r="OFG73" s="1"/>
      <c r="OFH73" s="1"/>
      <c r="OFI73" s="1"/>
      <c r="OFJ73" s="1"/>
      <c r="OFK73" s="1"/>
      <c r="OFL73" s="1"/>
      <c r="OFM73" s="1"/>
      <c r="OFN73" s="1"/>
      <c r="OFO73" s="1"/>
      <c r="OFP73" s="1"/>
      <c r="OFQ73" s="1"/>
      <c r="OFR73" s="1"/>
      <c r="OFS73" s="1"/>
      <c r="OFT73" s="1"/>
      <c r="OFU73" s="1"/>
      <c r="OFV73" s="1"/>
      <c r="OFW73" s="1"/>
      <c r="OFX73" s="1"/>
      <c r="OFY73" s="1"/>
      <c r="OFZ73" s="1"/>
      <c r="OGA73" s="1"/>
      <c r="OGB73" s="1"/>
      <c r="OGC73" s="1"/>
      <c r="OGD73" s="1"/>
      <c r="OGE73" s="1"/>
      <c r="OGF73" s="1"/>
      <c r="OGG73" s="1"/>
      <c r="OGH73" s="1"/>
      <c r="OGI73" s="1"/>
      <c r="OGJ73" s="1"/>
      <c r="OGK73" s="1"/>
      <c r="OGL73" s="1"/>
      <c r="OGM73" s="1"/>
      <c r="OGN73" s="1"/>
      <c r="OGO73" s="1"/>
      <c r="OGP73" s="1"/>
      <c r="OGQ73" s="1"/>
      <c r="OGR73" s="1"/>
      <c r="OGS73" s="1"/>
      <c r="OGT73" s="1"/>
      <c r="OGU73" s="1"/>
      <c r="OGV73" s="1"/>
      <c r="OGW73" s="1"/>
      <c r="OGX73" s="1"/>
      <c r="OGY73" s="1"/>
      <c r="OGZ73" s="1"/>
      <c r="OHA73" s="1"/>
      <c r="OHB73" s="1"/>
      <c r="OHC73" s="1"/>
      <c r="OHD73" s="1"/>
      <c r="OHE73" s="1"/>
      <c r="OHF73" s="1"/>
      <c r="OHG73" s="1"/>
      <c r="OHH73" s="1"/>
      <c r="OHI73" s="1"/>
      <c r="OHJ73" s="1"/>
      <c r="OHK73" s="1"/>
      <c r="OHL73" s="1"/>
      <c r="OHM73" s="1"/>
      <c r="OHN73" s="1"/>
      <c r="OHO73" s="1"/>
      <c r="OHP73" s="1"/>
      <c r="OHQ73" s="1"/>
      <c r="OHR73" s="1"/>
      <c r="OHS73" s="1"/>
      <c r="OHT73" s="1"/>
      <c r="OHU73" s="1"/>
      <c r="OHV73" s="1"/>
      <c r="OHW73" s="1"/>
      <c r="OHX73" s="1"/>
      <c r="OHY73" s="1"/>
      <c r="OHZ73" s="1"/>
      <c r="OIA73" s="1"/>
      <c r="OIB73" s="1"/>
      <c r="OIC73" s="1"/>
      <c r="OID73" s="1"/>
      <c r="OIE73" s="1"/>
      <c r="OIF73" s="1"/>
      <c r="OIG73" s="1"/>
      <c r="OIH73" s="1"/>
      <c r="OII73" s="1"/>
      <c r="OIJ73" s="1"/>
      <c r="OIK73" s="1"/>
      <c r="OIL73" s="1"/>
      <c r="OIM73" s="1"/>
      <c r="OIN73" s="1"/>
      <c r="OIO73" s="1"/>
      <c r="OIP73" s="1"/>
      <c r="OIQ73" s="1"/>
      <c r="OIR73" s="1"/>
      <c r="OIS73" s="1"/>
      <c r="OIT73" s="1"/>
      <c r="OIU73" s="1"/>
      <c r="OIV73" s="1"/>
      <c r="OIW73" s="1"/>
      <c r="OIX73" s="1"/>
      <c r="OIY73" s="1"/>
      <c r="OIZ73" s="1"/>
      <c r="OJA73" s="1"/>
      <c r="OJB73" s="1"/>
      <c r="OJC73" s="1"/>
      <c r="OJD73" s="1"/>
      <c r="OJE73" s="1"/>
      <c r="OJF73" s="1"/>
      <c r="OJG73" s="1"/>
      <c r="OJH73" s="1"/>
      <c r="OJI73" s="1"/>
      <c r="OJJ73" s="1"/>
      <c r="OJK73" s="1"/>
      <c r="OJL73" s="1"/>
      <c r="OJM73" s="1"/>
      <c r="OJN73" s="1"/>
      <c r="OJO73" s="1"/>
      <c r="OJP73" s="1"/>
      <c r="OJQ73" s="1"/>
      <c r="OJR73" s="1"/>
      <c r="OJS73" s="1"/>
      <c r="OJT73" s="1"/>
      <c r="OJU73" s="1"/>
      <c r="OJV73" s="1"/>
      <c r="OJW73" s="1"/>
      <c r="OJX73" s="1"/>
      <c r="OJY73" s="1"/>
      <c r="OJZ73" s="1"/>
      <c r="OKA73" s="1"/>
      <c r="OKB73" s="1"/>
      <c r="OKC73" s="1"/>
      <c r="OKD73" s="1"/>
      <c r="OKE73" s="1"/>
      <c r="OKF73" s="1"/>
      <c r="OKG73" s="1"/>
      <c r="OKH73" s="1"/>
      <c r="OKI73" s="1"/>
      <c r="OKJ73" s="1"/>
      <c r="OKK73" s="1"/>
      <c r="OKL73" s="1"/>
      <c r="OKM73" s="1"/>
      <c r="OKN73" s="1"/>
      <c r="OKO73" s="1"/>
      <c r="OKP73" s="1"/>
      <c r="OKQ73" s="1"/>
      <c r="OKR73" s="1"/>
      <c r="OKS73" s="1"/>
      <c r="OKT73" s="1"/>
      <c r="OKU73" s="1"/>
      <c r="OKV73" s="1"/>
      <c r="OKW73" s="1"/>
      <c r="OKX73" s="1"/>
      <c r="OKY73" s="1"/>
      <c r="OKZ73" s="1"/>
      <c r="OLA73" s="1"/>
      <c r="OLB73" s="1"/>
      <c r="OLC73" s="1"/>
      <c r="OLD73" s="1"/>
      <c r="OLE73" s="1"/>
      <c r="OLF73" s="1"/>
      <c r="OLG73" s="1"/>
      <c r="OLH73" s="1"/>
      <c r="OLI73" s="1"/>
      <c r="OLJ73" s="1"/>
      <c r="OLK73" s="1"/>
      <c r="OLL73" s="1"/>
      <c r="OLM73" s="1"/>
      <c r="OLN73" s="1"/>
      <c r="OLO73" s="1"/>
      <c r="OLP73" s="1"/>
      <c r="OLQ73" s="1"/>
      <c r="OLR73" s="1"/>
      <c r="OLS73" s="1"/>
      <c r="OLT73" s="1"/>
      <c r="OLU73" s="1"/>
      <c r="OLV73" s="1"/>
      <c r="OLW73" s="1"/>
      <c r="OLX73" s="1"/>
      <c r="OLY73" s="1"/>
      <c r="OLZ73" s="1"/>
      <c r="OMA73" s="1"/>
      <c r="OMB73" s="1"/>
      <c r="OMC73" s="1"/>
      <c r="OMD73" s="1"/>
      <c r="OME73" s="1"/>
      <c r="OMF73" s="1"/>
      <c r="OMG73" s="1"/>
      <c r="OMH73" s="1"/>
      <c r="OMI73" s="1"/>
      <c r="OMJ73" s="1"/>
      <c r="OMK73" s="1"/>
      <c r="OML73" s="1"/>
      <c r="OMM73" s="1"/>
      <c r="OMN73" s="1"/>
      <c r="OMO73" s="1"/>
      <c r="OMP73" s="1"/>
      <c r="OMQ73" s="1"/>
      <c r="OMR73" s="1"/>
      <c r="OMS73" s="1"/>
      <c r="OMT73" s="1"/>
      <c r="OMU73" s="1"/>
      <c r="OMV73" s="1"/>
      <c r="OMW73" s="1"/>
      <c r="OMX73" s="1"/>
      <c r="OMY73" s="1"/>
      <c r="OMZ73" s="1"/>
      <c r="ONA73" s="1"/>
      <c r="ONB73" s="1"/>
      <c r="ONC73" s="1"/>
      <c r="OND73" s="1"/>
      <c r="ONE73" s="1"/>
      <c r="ONF73" s="1"/>
      <c r="ONG73" s="1"/>
      <c r="ONH73" s="1"/>
      <c r="ONI73" s="1"/>
      <c r="ONJ73" s="1"/>
      <c r="ONK73" s="1"/>
      <c r="ONL73" s="1"/>
      <c r="ONM73" s="1"/>
      <c r="ONN73" s="1"/>
      <c r="ONO73" s="1"/>
      <c r="ONP73" s="1"/>
      <c r="ONQ73" s="1"/>
      <c r="ONR73" s="1"/>
      <c r="ONS73" s="1"/>
      <c r="ONT73" s="1"/>
      <c r="ONU73" s="1"/>
      <c r="ONV73" s="1"/>
      <c r="ONW73" s="1"/>
      <c r="ONX73" s="1"/>
      <c r="ONY73" s="1"/>
      <c r="ONZ73" s="1"/>
      <c r="OOA73" s="1"/>
      <c r="OOB73" s="1"/>
      <c r="OOC73" s="1"/>
      <c r="OOD73" s="1"/>
      <c r="OOE73" s="1"/>
      <c r="OOF73" s="1"/>
      <c r="OOG73" s="1"/>
      <c r="OOH73" s="1"/>
      <c r="OOI73" s="1"/>
      <c r="OOJ73" s="1"/>
      <c r="OOK73" s="1"/>
      <c r="OOL73" s="1"/>
      <c r="OOM73" s="1"/>
      <c r="OON73" s="1"/>
      <c r="OOO73" s="1"/>
      <c r="OOP73" s="1"/>
      <c r="OOQ73" s="1"/>
      <c r="OOR73" s="1"/>
      <c r="OOS73" s="1"/>
      <c r="OOT73" s="1"/>
      <c r="OOU73" s="1"/>
      <c r="OOV73" s="1"/>
      <c r="OOW73" s="1"/>
      <c r="OOX73" s="1"/>
      <c r="OOY73" s="1"/>
      <c r="OOZ73" s="1"/>
      <c r="OPA73" s="1"/>
      <c r="OPB73" s="1"/>
      <c r="OPC73" s="1"/>
      <c r="OPD73" s="1"/>
      <c r="OPE73" s="1"/>
      <c r="OPF73" s="1"/>
      <c r="OPG73" s="1"/>
      <c r="OPH73" s="1"/>
      <c r="OPI73" s="1"/>
      <c r="OPJ73" s="1"/>
      <c r="OPK73" s="1"/>
      <c r="OPL73" s="1"/>
      <c r="OPM73" s="1"/>
      <c r="OPN73" s="1"/>
      <c r="OPO73" s="1"/>
      <c r="OPP73" s="1"/>
      <c r="OPQ73" s="1"/>
      <c r="OPR73" s="1"/>
      <c r="OPS73" s="1"/>
      <c r="OPT73" s="1"/>
      <c r="OPU73" s="1"/>
      <c r="OPV73" s="1"/>
      <c r="OPW73" s="1"/>
      <c r="OPX73" s="1"/>
      <c r="OPY73" s="1"/>
      <c r="OPZ73" s="1"/>
      <c r="OQA73" s="1"/>
      <c r="OQB73" s="1"/>
      <c r="OQC73" s="1"/>
      <c r="OQD73" s="1"/>
      <c r="OQE73" s="1"/>
      <c r="OQF73" s="1"/>
      <c r="OQG73" s="1"/>
      <c r="OQH73" s="1"/>
      <c r="OQI73" s="1"/>
      <c r="OQJ73" s="1"/>
      <c r="OQK73" s="1"/>
      <c r="OQL73" s="1"/>
      <c r="OQM73" s="1"/>
      <c r="OQN73" s="1"/>
      <c r="OQO73" s="1"/>
      <c r="OQP73" s="1"/>
      <c r="OQQ73" s="1"/>
      <c r="OQR73" s="1"/>
      <c r="OQS73" s="1"/>
      <c r="OQT73" s="1"/>
      <c r="OQU73" s="1"/>
      <c r="OQV73" s="1"/>
      <c r="OQW73" s="1"/>
      <c r="OQX73" s="1"/>
      <c r="OQY73" s="1"/>
      <c r="OQZ73" s="1"/>
      <c r="ORA73" s="1"/>
      <c r="ORB73" s="1"/>
      <c r="ORC73" s="1"/>
      <c r="ORD73" s="1"/>
      <c r="ORE73" s="1"/>
      <c r="ORF73" s="1"/>
      <c r="ORG73" s="1"/>
      <c r="ORH73" s="1"/>
      <c r="ORI73" s="1"/>
      <c r="ORJ73" s="1"/>
      <c r="ORK73" s="1"/>
      <c r="ORL73" s="1"/>
      <c r="ORM73" s="1"/>
      <c r="ORN73" s="1"/>
      <c r="ORO73" s="1"/>
      <c r="ORP73" s="1"/>
      <c r="ORQ73" s="1"/>
      <c r="ORR73" s="1"/>
      <c r="ORS73" s="1"/>
      <c r="ORT73" s="1"/>
      <c r="ORU73" s="1"/>
      <c r="ORV73" s="1"/>
      <c r="ORW73" s="1"/>
      <c r="ORX73" s="1"/>
      <c r="ORY73" s="1"/>
      <c r="ORZ73" s="1"/>
      <c r="OSA73" s="1"/>
      <c r="OSB73" s="1"/>
      <c r="OSC73" s="1"/>
      <c r="OSD73" s="1"/>
      <c r="OSE73" s="1"/>
      <c r="OSF73" s="1"/>
      <c r="OSG73" s="1"/>
      <c r="OSH73" s="1"/>
      <c r="OSI73" s="1"/>
      <c r="OSJ73" s="1"/>
      <c r="OSK73" s="1"/>
      <c r="OSL73" s="1"/>
      <c r="OSM73" s="1"/>
      <c r="OSN73" s="1"/>
      <c r="OSO73" s="1"/>
      <c r="OSP73" s="1"/>
      <c r="OSQ73" s="1"/>
      <c r="OSR73" s="1"/>
      <c r="OSS73" s="1"/>
      <c r="OST73" s="1"/>
      <c r="OSU73" s="1"/>
      <c r="OSV73" s="1"/>
      <c r="OSW73" s="1"/>
      <c r="OSX73" s="1"/>
      <c r="OSY73" s="1"/>
      <c r="OSZ73" s="1"/>
      <c r="OTA73" s="1"/>
      <c r="OTB73" s="1"/>
      <c r="OTC73" s="1"/>
      <c r="OTD73" s="1"/>
      <c r="OTE73" s="1"/>
      <c r="OTF73" s="1"/>
      <c r="OTG73" s="1"/>
      <c r="OTH73" s="1"/>
      <c r="OTI73" s="1"/>
      <c r="OTJ73" s="1"/>
      <c r="OTK73" s="1"/>
      <c r="OTL73" s="1"/>
      <c r="OTM73" s="1"/>
      <c r="OTN73" s="1"/>
      <c r="OTO73" s="1"/>
      <c r="OTP73" s="1"/>
      <c r="OTQ73" s="1"/>
      <c r="OTR73" s="1"/>
      <c r="OTS73" s="1"/>
      <c r="OTT73" s="1"/>
      <c r="OTU73" s="1"/>
      <c r="OTV73" s="1"/>
      <c r="OTW73" s="1"/>
      <c r="OTX73" s="1"/>
      <c r="OTY73" s="1"/>
      <c r="OTZ73" s="1"/>
      <c r="OUA73" s="1"/>
      <c r="OUB73" s="1"/>
      <c r="OUC73" s="1"/>
      <c r="OUD73" s="1"/>
      <c r="OUE73" s="1"/>
      <c r="OUF73" s="1"/>
      <c r="OUG73" s="1"/>
      <c r="OUH73" s="1"/>
      <c r="OUI73" s="1"/>
      <c r="OUJ73" s="1"/>
      <c r="OUK73" s="1"/>
      <c r="OUL73" s="1"/>
      <c r="OUM73" s="1"/>
      <c r="OUN73" s="1"/>
      <c r="OUO73" s="1"/>
      <c r="OUP73" s="1"/>
      <c r="OUQ73" s="1"/>
      <c r="OUR73" s="1"/>
      <c r="OUS73" s="1"/>
      <c r="OUT73" s="1"/>
      <c r="OUU73" s="1"/>
      <c r="OUV73" s="1"/>
      <c r="OUW73" s="1"/>
      <c r="OUX73" s="1"/>
      <c r="OUY73" s="1"/>
      <c r="OUZ73" s="1"/>
      <c r="OVA73" s="1"/>
      <c r="OVB73" s="1"/>
      <c r="OVC73" s="1"/>
      <c r="OVD73" s="1"/>
      <c r="OVE73" s="1"/>
      <c r="OVF73" s="1"/>
      <c r="OVG73" s="1"/>
      <c r="OVH73" s="1"/>
      <c r="OVI73" s="1"/>
      <c r="OVJ73" s="1"/>
      <c r="OVK73" s="1"/>
      <c r="OVL73" s="1"/>
      <c r="OVM73" s="1"/>
      <c r="OVN73" s="1"/>
      <c r="OVO73" s="1"/>
      <c r="OVP73" s="1"/>
      <c r="OVQ73" s="1"/>
      <c r="OVR73" s="1"/>
      <c r="OVS73" s="1"/>
      <c r="OVT73" s="1"/>
      <c r="OVU73" s="1"/>
      <c r="OVV73" s="1"/>
      <c r="OVW73" s="1"/>
      <c r="OVX73" s="1"/>
      <c r="OVY73" s="1"/>
      <c r="OVZ73" s="1"/>
      <c r="OWA73" s="1"/>
      <c r="OWB73" s="1"/>
      <c r="OWC73" s="1"/>
      <c r="OWD73" s="1"/>
      <c r="OWE73" s="1"/>
      <c r="OWF73" s="1"/>
      <c r="OWG73" s="1"/>
      <c r="OWH73" s="1"/>
      <c r="OWI73" s="1"/>
      <c r="OWJ73" s="1"/>
      <c r="OWK73" s="1"/>
      <c r="OWL73" s="1"/>
      <c r="OWM73" s="1"/>
      <c r="OWN73" s="1"/>
      <c r="OWO73" s="1"/>
      <c r="OWP73" s="1"/>
      <c r="OWQ73" s="1"/>
      <c r="OWR73" s="1"/>
      <c r="OWS73" s="1"/>
      <c r="OWT73" s="1"/>
      <c r="OWU73" s="1"/>
      <c r="OWV73" s="1"/>
      <c r="OWW73" s="1"/>
      <c r="OWX73" s="1"/>
      <c r="OWY73" s="1"/>
      <c r="OWZ73" s="1"/>
      <c r="OXA73" s="1"/>
      <c r="OXB73" s="1"/>
      <c r="OXC73" s="1"/>
      <c r="OXD73" s="1"/>
      <c r="OXE73" s="1"/>
      <c r="OXF73" s="1"/>
      <c r="OXG73" s="1"/>
      <c r="OXH73" s="1"/>
      <c r="OXI73" s="1"/>
      <c r="OXJ73" s="1"/>
      <c r="OXK73" s="1"/>
      <c r="OXL73" s="1"/>
      <c r="OXM73" s="1"/>
      <c r="OXN73" s="1"/>
      <c r="OXO73" s="1"/>
      <c r="OXP73" s="1"/>
      <c r="OXQ73" s="1"/>
      <c r="OXR73" s="1"/>
      <c r="OXS73" s="1"/>
      <c r="OXT73" s="1"/>
      <c r="OXU73" s="1"/>
      <c r="OXV73" s="1"/>
      <c r="OXW73" s="1"/>
      <c r="OXX73" s="1"/>
      <c r="OXY73" s="1"/>
      <c r="OXZ73" s="1"/>
      <c r="OYA73" s="1"/>
      <c r="OYB73" s="1"/>
      <c r="OYC73" s="1"/>
      <c r="OYD73" s="1"/>
      <c r="OYE73" s="1"/>
      <c r="OYF73" s="1"/>
      <c r="OYG73" s="1"/>
      <c r="OYH73" s="1"/>
      <c r="OYI73" s="1"/>
      <c r="OYJ73" s="1"/>
      <c r="OYK73" s="1"/>
      <c r="OYL73" s="1"/>
      <c r="OYM73" s="1"/>
      <c r="OYN73" s="1"/>
      <c r="OYO73" s="1"/>
      <c r="OYP73" s="1"/>
      <c r="OYQ73" s="1"/>
      <c r="OYR73" s="1"/>
      <c r="OYS73" s="1"/>
      <c r="OYT73" s="1"/>
      <c r="OYU73" s="1"/>
      <c r="OYV73" s="1"/>
      <c r="OYW73" s="1"/>
      <c r="OYX73" s="1"/>
      <c r="OYY73" s="1"/>
      <c r="OYZ73" s="1"/>
      <c r="OZA73" s="1"/>
      <c r="OZB73" s="1"/>
      <c r="OZC73" s="1"/>
      <c r="OZD73" s="1"/>
      <c r="OZE73" s="1"/>
      <c r="OZF73" s="1"/>
      <c r="OZG73" s="1"/>
      <c r="OZH73" s="1"/>
      <c r="OZI73" s="1"/>
      <c r="OZJ73" s="1"/>
      <c r="OZK73" s="1"/>
      <c r="OZL73" s="1"/>
      <c r="OZM73" s="1"/>
      <c r="OZN73" s="1"/>
      <c r="OZO73" s="1"/>
      <c r="OZP73" s="1"/>
      <c r="OZQ73" s="1"/>
      <c r="OZR73" s="1"/>
      <c r="OZS73" s="1"/>
      <c r="OZT73" s="1"/>
      <c r="OZU73" s="1"/>
      <c r="OZV73" s="1"/>
      <c r="OZW73" s="1"/>
      <c r="OZX73" s="1"/>
      <c r="OZY73" s="1"/>
      <c r="OZZ73" s="1"/>
      <c r="PAA73" s="1"/>
      <c r="PAB73" s="1"/>
      <c r="PAC73" s="1"/>
      <c r="PAD73" s="1"/>
      <c r="PAE73" s="1"/>
      <c r="PAF73" s="1"/>
      <c r="PAG73" s="1"/>
      <c r="PAH73" s="1"/>
      <c r="PAI73" s="1"/>
      <c r="PAJ73" s="1"/>
      <c r="PAK73" s="1"/>
      <c r="PAL73" s="1"/>
      <c r="PAM73" s="1"/>
      <c r="PAN73" s="1"/>
      <c r="PAO73" s="1"/>
      <c r="PAP73" s="1"/>
      <c r="PAQ73" s="1"/>
      <c r="PAR73" s="1"/>
      <c r="PAS73" s="1"/>
      <c r="PAT73" s="1"/>
      <c r="PAU73" s="1"/>
      <c r="PAV73" s="1"/>
      <c r="PAW73" s="1"/>
      <c r="PAX73" s="1"/>
      <c r="PAY73" s="1"/>
      <c r="PAZ73" s="1"/>
      <c r="PBA73" s="1"/>
      <c r="PBB73" s="1"/>
      <c r="PBC73" s="1"/>
      <c r="PBD73" s="1"/>
      <c r="PBE73" s="1"/>
      <c r="PBF73" s="1"/>
      <c r="PBG73" s="1"/>
      <c r="PBH73" s="1"/>
      <c r="PBI73" s="1"/>
      <c r="PBJ73" s="1"/>
      <c r="PBK73" s="1"/>
      <c r="PBL73" s="1"/>
      <c r="PBM73" s="1"/>
      <c r="PBN73" s="1"/>
      <c r="PBO73" s="1"/>
      <c r="PBP73" s="1"/>
      <c r="PBQ73" s="1"/>
      <c r="PBR73" s="1"/>
      <c r="PBS73" s="1"/>
      <c r="PBT73" s="1"/>
      <c r="PBU73" s="1"/>
      <c r="PBV73" s="1"/>
      <c r="PBW73" s="1"/>
      <c r="PBX73" s="1"/>
      <c r="PBY73" s="1"/>
      <c r="PBZ73" s="1"/>
      <c r="PCA73" s="1"/>
      <c r="PCB73" s="1"/>
      <c r="PCC73" s="1"/>
      <c r="PCD73" s="1"/>
      <c r="PCE73" s="1"/>
      <c r="PCF73" s="1"/>
      <c r="PCG73" s="1"/>
      <c r="PCH73" s="1"/>
      <c r="PCI73" s="1"/>
      <c r="PCJ73" s="1"/>
      <c r="PCK73" s="1"/>
      <c r="PCL73" s="1"/>
      <c r="PCM73" s="1"/>
      <c r="PCN73" s="1"/>
      <c r="PCO73" s="1"/>
      <c r="PCP73" s="1"/>
      <c r="PCQ73" s="1"/>
      <c r="PCR73" s="1"/>
      <c r="PCS73" s="1"/>
      <c r="PCT73" s="1"/>
      <c r="PCU73" s="1"/>
      <c r="PCV73" s="1"/>
      <c r="PCW73" s="1"/>
      <c r="PCX73" s="1"/>
      <c r="PCY73" s="1"/>
      <c r="PCZ73" s="1"/>
      <c r="PDA73" s="1"/>
      <c r="PDB73" s="1"/>
      <c r="PDC73" s="1"/>
      <c r="PDD73" s="1"/>
      <c r="PDE73" s="1"/>
      <c r="PDF73" s="1"/>
      <c r="PDG73" s="1"/>
      <c r="PDH73" s="1"/>
      <c r="PDI73" s="1"/>
      <c r="PDJ73" s="1"/>
      <c r="PDK73" s="1"/>
      <c r="PDL73" s="1"/>
      <c r="PDM73" s="1"/>
      <c r="PDN73" s="1"/>
      <c r="PDO73" s="1"/>
      <c r="PDP73" s="1"/>
      <c r="PDQ73" s="1"/>
      <c r="PDR73" s="1"/>
      <c r="PDS73" s="1"/>
      <c r="PDT73" s="1"/>
      <c r="PDU73" s="1"/>
      <c r="PDV73" s="1"/>
      <c r="PDW73" s="1"/>
      <c r="PDX73" s="1"/>
      <c r="PDY73" s="1"/>
      <c r="PDZ73" s="1"/>
      <c r="PEA73" s="1"/>
      <c r="PEB73" s="1"/>
      <c r="PEC73" s="1"/>
      <c r="PED73" s="1"/>
      <c r="PEE73" s="1"/>
      <c r="PEF73" s="1"/>
      <c r="PEG73" s="1"/>
      <c r="PEH73" s="1"/>
      <c r="PEI73" s="1"/>
      <c r="PEJ73" s="1"/>
      <c r="PEK73" s="1"/>
      <c r="PEL73" s="1"/>
      <c r="PEM73" s="1"/>
      <c r="PEN73" s="1"/>
      <c r="PEO73" s="1"/>
      <c r="PEP73" s="1"/>
      <c r="PEQ73" s="1"/>
      <c r="PER73" s="1"/>
      <c r="PES73" s="1"/>
      <c r="PET73" s="1"/>
      <c r="PEU73" s="1"/>
      <c r="PEV73" s="1"/>
      <c r="PEW73" s="1"/>
      <c r="PEX73" s="1"/>
      <c r="PEY73" s="1"/>
      <c r="PEZ73" s="1"/>
      <c r="PFA73" s="1"/>
      <c r="PFB73" s="1"/>
      <c r="PFC73" s="1"/>
      <c r="PFD73" s="1"/>
      <c r="PFE73" s="1"/>
      <c r="PFF73" s="1"/>
      <c r="PFG73" s="1"/>
      <c r="PFH73" s="1"/>
      <c r="PFI73" s="1"/>
      <c r="PFJ73" s="1"/>
      <c r="PFK73" s="1"/>
      <c r="PFL73" s="1"/>
      <c r="PFM73" s="1"/>
      <c r="PFN73" s="1"/>
      <c r="PFO73" s="1"/>
      <c r="PFP73" s="1"/>
      <c r="PFQ73" s="1"/>
      <c r="PFR73" s="1"/>
      <c r="PFS73" s="1"/>
      <c r="PFT73" s="1"/>
      <c r="PFU73" s="1"/>
      <c r="PFV73" s="1"/>
      <c r="PFW73" s="1"/>
      <c r="PFX73" s="1"/>
      <c r="PFY73" s="1"/>
      <c r="PFZ73" s="1"/>
      <c r="PGA73" s="1"/>
      <c r="PGB73" s="1"/>
      <c r="PGC73" s="1"/>
      <c r="PGD73" s="1"/>
      <c r="PGE73" s="1"/>
      <c r="PGF73" s="1"/>
      <c r="PGG73" s="1"/>
      <c r="PGH73" s="1"/>
      <c r="PGI73" s="1"/>
      <c r="PGJ73" s="1"/>
      <c r="PGK73" s="1"/>
      <c r="PGL73" s="1"/>
      <c r="PGM73" s="1"/>
      <c r="PGN73" s="1"/>
      <c r="PGO73" s="1"/>
      <c r="PGP73" s="1"/>
      <c r="PGQ73" s="1"/>
      <c r="PGR73" s="1"/>
      <c r="PGS73" s="1"/>
      <c r="PGT73" s="1"/>
      <c r="PGU73" s="1"/>
      <c r="PGV73" s="1"/>
      <c r="PGW73" s="1"/>
      <c r="PGX73" s="1"/>
      <c r="PGY73" s="1"/>
      <c r="PGZ73" s="1"/>
      <c r="PHA73" s="1"/>
      <c r="PHB73" s="1"/>
      <c r="PHC73" s="1"/>
      <c r="PHD73" s="1"/>
      <c r="PHE73" s="1"/>
      <c r="PHF73" s="1"/>
      <c r="PHG73" s="1"/>
      <c r="PHH73" s="1"/>
      <c r="PHI73" s="1"/>
      <c r="PHJ73" s="1"/>
      <c r="PHK73" s="1"/>
      <c r="PHL73" s="1"/>
      <c r="PHM73" s="1"/>
      <c r="PHN73" s="1"/>
      <c r="PHO73" s="1"/>
      <c r="PHP73" s="1"/>
      <c r="PHQ73" s="1"/>
      <c r="PHR73" s="1"/>
      <c r="PHS73" s="1"/>
      <c r="PHT73" s="1"/>
      <c r="PHU73" s="1"/>
      <c r="PHV73" s="1"/>
      <c r="PHW73" s="1"/>
      <c r="PHX73" s="1"/>
      <c r="PHY73" s="1"/>
      <c r="PHZ73" s="1"/>
      <c r="PIA73" s="1"/>
      <c r="PIB73" s="1"/>
      <c r="PIC73" s="1"/>
      <c r="PID73" s="1"/>
      <c r="PIE73" s="1"/>
      <c r="PIF73" s="1"/>
      <c r="PIG73" s="1"/>
      <c r="PIH73" s="1"/>
      <c r="PII73" s="1"/>
      <c r="PIJ73" s="1"/>
      <c r="PIK73" s="1"/>
      <c r="PIL73" s="1"/>
      <c r="PIM73" s="1"/>
      <c r="PIN73" s="1"/>
      <c r="PIO73" s="1"/>
      <c r="PIP73" s="1"/>
      <c r="PIQ73" s="1"/>
      <c r="PIR73" s="1"/>
      <c r="PIS73" s="1"/>
      <c r="PIT73" s="1"/>
      <c r="PIU73" s="1"/>
      <c r="PIV73" s="1"/>
      <c r="PIW73" s="1"/>
      <c r="PIX73" s="1"/>
      <c r="PIY73" s="1"/>
      <c r="PIZ73" s="1"/>
      <c r="PJA73" s="1"/>
      <c r="PJB73" s="1"/>
      <c r="PJC73" s="1"/>
      <c r="PJD73" s="1"/>
      <c r="PJE73" s="1"/>
      <c r="PJF73" s="1"/>
      <c r="PJG73" s="1"/>
      <c r="PJH73" s="1"/>
      <c r="PJI73" s="1"/>
      <c r="PJJ73" s="1"/>
      <c r="PJK73" s="1"/>
      <c r="PJL73" s="1"/>
      <c r="PJM73" s="1"/>
      <c r="PJN73" s="1"/>
      <c r="PJO73" s="1"/>
      <c r="PJP73" s="1"/>
      <c r="PJQ73" s="1"/>
      <c r="PJR73" s="1"/>
      <c r="PJS73" s="1"/>
      <c r="PJT73" s="1"/>
      <c r="PJU73" s="1"/>
      <c r="PJV73" s="1"/>
      <c r="PJW73" s="1"/>
      <c r="PJX73" s="1"/>
      <c r="PJY73" s="1"/>
      <c r="PJZ73" s="1"/>
      <c r="PKA73" s="1"/>
      <c r="PKB73" s="1"/>
      <c r="PKC73" s="1"/>
      <c r="PKD73" s="1"/>
      <c r="PKE73" s="1"/>
      <c r="PKF73" s="1"/>
      <c r="PKG73" s="1"/>
      <c r="PKH73" s="1"/>
      <c r="PKI73" s="1"/>
      <c r="PKJ73" s="1"/>
      <c r="PKK73" s="1"/>
      <c r="PKL73" s="1"/>
      <c r="PKM73" s="1"/>
      <c r="PKN73" s="1"/>
      <c r="PKO73" s="1"/>
      <c r="PKP73" s="1"/>
      <c r="PKQ73" s="1"/>
      <c r="PKR73" s="1"/>
      <c r="PKS73" s="1"/>
      <c r="PKT73" s="1"/>
      <c r="PKU73" s="1"/>
      <c r="PKV73" s="1"/>
      <c r="PKW73" s="1"/>
      <c r="PKX73" s="1"/>
      <c r="PKY73" s="1"/>
      <c r="PKZ73" s="1"/>
      <c r="PLA73" s="1"/>
      <c r="PLB73" s="1"/>
      <c r="PLC73" s="1"/>
      <c r="PLD73" s="1"/>
      <c r="PLE73" s="1"/>
      <c r="PLF73" s="1"/>
      <c r="PLG73" s="1"/>
      <c r="PLH73" s="1"/>
      <c r="PLI73" s="1"/>
      <c r="PLJ73" s="1"/>
      <c r="PLK73" s="1"/>
      <c r="PLL73" s="1"/>
      <c r="PLM73" s="1"/>
      <c r="PLN73" s="1"/>
      <c r="PLO73" s="1"/>
      <c r="PLP73" s="1"/>
      <c r="PLQ73" s="1"/>
      <c r="PLR73" s="1"/>
      <c r="PLS73" s="1"/>
      <c r="PLT73" s="1"/>
      <c r="PLU73" s="1"/>
      <c r="PLV73" s="1"/>
      <c r="PLW73" s="1"/>
      <c r="PLX73" s="1"/>
      <c r="PLY73" s="1"/>
      <c r="PLZ73" s="1"/>
      <c r="PMA73" s="1"/>
      <c r="PMB73" s="1"/>
      <c r="PMC73" s="1"/>
      <c r="PMD73" s="1"/>
      <c r="PME73" s="1"/>
      <c r="PMF73" s="1"/>
      <c r="PMG73" s="1"/>
      <c r="PMH73" s="1"/>
      <c r="PMI73" s="1"/>
      <c r="PMJ73" s="1"/>
      <c r="PMK73" s="1"/>
      <c r="PML73" s="1"/>
      <c r="PMM73" s="1"/>
      <c r="PMN73" s="1"/>
      <c r="PMO73" s="1"/>
      <c r="PMP73" s="1"/>
      <c r="PMQ73" s="1"/>
      <c r="PMR73" s="1"/>
      <c r="PMS73" s="1"/>
      <c r="PMT73" s="1"/>
      <c r="PMU73" s="1"/>
      <c r="PMV73" s="1"/>
      <c r="PMW73" s="1"/>
      <c r="PMX73" s="1"/>
      <c r="PMY73" s="1"/>
      <c r="PMZ73" s="1"/>
      <c r="PNA73" s="1"/>
      <c r="PNB73" s="1"/>
      <c r="PNC73" s="1"/>
      <c r="PND73" s="1"/>
      <c r="PNE73" s="1"/>
      <c r="PNF73" s="1"/>
      <c r="PNG73" s="1"/>
      <c r="PNH73" s="1"/>
      <c r="PNI73" s="1"/>
      <c r="PNJ73" s="1"/>
      <c r="PNK73" s="1"/>
      <c r="PNL73" s="1"/>
      <c r="PNM73" s="1"/>
      <c r="PNN73" s="1"/>
      <c r="PNO73" s="1"/>
      <c r="PNP73" s="1"/>
      <c r="PNQ73" s="1"/>
      <c r="PNR73" s="1"/>
      <c r="PNS73" s="1"/>
      <c r="PNT73" s="1"/>
      <c r="PNU73" s="1"/>
      <c r="PNV73" s="1"/>
      <c r="PNW73" s="1"/>
      <c r="PNX73" s="1"/>
      <c r="PNY73" s="1"/>
      <c r="PNZ73" s="1"/>
      <c r="POA73" s="1"/>
      <c r="POB73" s="1"/>
      <c r="POC73" s="1"/>
      <c r="POD73" s="1"/>
      <c r="POE73" s="1"/>
      <c r="POF73" s="1"/>
      <c r="POG73" s="1"/>
      <c r="POH73" s="1"/>
      <c r="POI73" s="1"/>
      <c r="POJ73" s="1"/>
      <c r="POK73" s="1"/>
      <c r="POL73" s="1"/>
      <c r="POM73" s="1"/>
      <c r="PON73" s="1"/>
      <c r="POO73" s="1"/>
      <c r="POP73" s="1"/>
      <c r="POQ73" s="1"/>
      <c r="POR73" s="1"/>
      <c r="POS73" s="1"/>
      <c r="POT73" s="1"/>
      <c r="POU73" s="1"/>
      <c r="POV73" s="1"/>
      <c r="POW73" s="1"/>
      <c r="POX73" s="1"/>
      <c r="POY73" s="1"/>
      <c r="POZ73" s="1"/>
      <c r="PPA73" s="1"/>
      <c r="PPB73" s="1"/>
      <c r="PPC73" s="1"/>
      <c r="PPD73" s="1"/>
      <c r="PPE73" s="1"/>
      <c r="PPF73" s="1"/>
      <c r="PPG73" s="1"/>
      <c r="PPH73" s="1"/>
      <c r="PPI73" s="1"/>
      <c r="PPJ73" s="1"/>
      <c r="PPK73" s="1"/>
      <c r="PPL73" s="1"/>
      <c r="PPM73" s="1"/>
      <c r="PPN73" s="1"/>
      <c r="PPO73" s="1"/>
      <c r="PPP73" s="1"/>
      <c r="PPQ73" s="1"/>
      <c r="PPR73" s="1"/>
      <c r="PPS73" s="1"/>
      <c r="PPT73" s="1"/>
      <c r="PPU73" s="1"/>
      <c r="PPV73" s="1"/>
      <c r="PPW73" s="1"/>
      <c r="PPX73" s="1"/>
      <c r="PPY73" s="1"/>
      <c r="PPZ73" s="1"/>
      <c r="PQA73" s="1"/>
      <c r="PQB73" s="1"/>
      <c r="PQC73" s="1"/>
      <c r="PQD73" s="1"/>
      <c r="PQE73" s="1"/>
      <c r="PQF73" s="1"/>
      <c r="PQG73" s="1"/>
      <c r="PQH73" s="1"/>
      <c r="PQI73" s="1"/>
      <c r="PQJ73" s="1"/>
      <c r="PQK73" s="1"/>
      <c r="PQL73" s="1"/>
      <c r="PQM73" s="1"/>
      <c r="PQN73" s="1"/>
      <c r="PQO73" s="1"/>
      <c r="PQP73" s="1"/>
      <c r="PQQ73" s="1"/>
      <c r="PQR73" s="1"/>
      <c r="PQS73" s="1"/>
      <c r="PQT73" s="1"/>
      <c r="PQU73" s="1"/>
      <c r="PQV73" s="1"/>
      <c r="PQW73" s="1"/>
      <c r="PQX73" s="1"/>
      <c r="PQY73" s="1"/>
      <c r="PQZ73" s="1"/>
      <c r="PRA73" s="1"/>
      <c r="PRB73" s="1"/>
      <c r="PRC73" s="1"/>
      <c r="PRD73" s="1"/>
      <c r="PRE73" s="1"/>
      <c r="PRF73" s="1"/>
      <c r="PRG73" s="1"/>
      <c r="PRH73" s="1"/>
      <c r="PRI73" s="1"/>
      <c r="PRJ73" s="1"/>
      <c r="PRK73" s="1"/>
      <c r="PRL73" s="1"/>
      <c r="PRM73" s="1"/>
      <c r="PRN73" s="1"/>
      <c r="PRO73" s="1"/>
      <c r="PRP73" s="1"/>
      <c r="PRQ73" s="1"/>
      <c r="PRR73" s="1"/>
      <c r="PRS73" s="1"/>
      <c r="PRT73" s="1"/>
      <c r="PRU73" s="1"/>
      <c r="PRV73" s="1"/>
      <c r="PRW73" s="1"/>
      <c r="PRX73" s="1"/>
      <c r="PRY73" s="1"/>
      <c r="PRZ73" s="1"/>
      <c r="PSA73" s="1"/>
      <c r="PSB73" s="1"/>
      <c r="PSC73" s="1"/>
      <c r="PSD73" s="1"/>
      <c r="PSE73" s="1"/>
      <c r="PSF73" s="1"/>
      <c r="PSG73" s="1"/>
      <c r="PSH73" s="1"/>
      <c r="PSI73" s="1"/>
      <c r="PSJ73" s="1"/>
      <c r="PSK73" s="1"/>
      <c r="PSL73" s="1"/>
      <c r="PSM73" s="1"/>
      <c r="PSN73" s="1"/>
      <c r="PSO73" s="1"/>
      <c r="PSP73" s="1"/>
      <c r="PSQ73" s="1"/>
      <c r="PSR73" s="1"/>
      <c r="PSS73" s="1"/>
      <c r="PST73" s="1"/>
      <c r="PSU73" s="1"/>
      <c r="PSV73" s="1"/>
      <c r="PSW73" s="1"/>
      <c r="PSX73" s="1"/>
      <c r="PSY73" s="1"/>
      <c r="PSZ73" s="1"/>
      <c r="PTA73" s="1"/>
      <c r="PTB73" s="1"/>
      <c r="PTC73" s="1"/>
      <c r="PTD73" s="1"/>
      <c r="PTE73" s="1"/>
      <c r="PTF73" s="1"/>
      <c r="PTG73" s="1"/>
      <c r="PTH73" s="1"/>
      <c r="PTI73" s="1"/>
      <c r="PTJ73" s="1"/>
      <c r="PTK73" s="1"/>
      <c r="PTL73" s="1"/>
      <c r="PTM73" s="1"/>
      <c r="PTN73" s="1"/>
      <c r="PTO73" s="1"/>
      <c r="PTP73" s="1"/>
      <c r="PTQ73" s="1"/>
      <c r="PTR73" s="1"/>
      <c r="PTS73" s="1"/>
      <c r="PTT73" s="1"/>
      <c r="PTU73" s="1"/>
      <c r="PTV73" s="1"/>
      <c r="PTW73" s="1"/>
      <c r="PTX73" s="1"/>
      <c r="PTY73" s="1"/>
      <c r="PTZ73" s="1"/>
      <c r="PUA73" s="1"/>
      <c r="PUB73" s="1"/>
      <c r="PUC73" s="1"/>
      <c r="PUD73" s="1"/>
      <c r="PUE73" s="1"/>
      <c r="PUF73" s="1"/>
      <c r="PUG73" s="1"/>
      <c r="PUH73" s="1"/>
      <c r="PUI73" s="1"/>
      <c r="PUJ73" s="1"/>
      <c r="PUK73" s="1"/>
      <c r="PUL73" s="1"/>
      <c r="PUM73" s="1"/>
      <c r="PUN73" s="1"/>
      <c r="PUO73" s="1"/>
      <c r="PUP73" s="1"/>
      <c r="PUQ73" s="1"/>
      <c r="PUR73" s="1"/>
      <c r="PUS73" s="1"/>
      <c r="PUT73" s="1"/>
      <c r="PUU73" s="1"/>
      <c r="PUV73" s="1"/>
      <c r="PUW73" s="1"/>
      <c r="PUX73" s="1"/>
      <c r="PUY73" s="1"/>
      <c r="PUZ73" s="1"/>
      <c r="PVA73" s="1"/>
      <c r="PVB73" s="1"/>
      <c r="PVC73" s="1"/>
      <c r="PVD73" s="1"/>
      <c r="PVE73" s="1"/>
      <c r="PVF73" s="1"/>
      <c r="PVG73" s="1"/>
      <c r="PVH73" s="1"/>
      <c r="PVI73" s="1"/>
      <c r="PVJ73" s="1"/>
      <c r="PVK73" s="1"/>
      <c r="PVL73" s="1"/>
      <c r="PVM73" s="1"/>
      <c r="PVN73" s="1"/>
      <c r="PVO73" s="1"/>
      <c r="PVP73" s="1"/>
      <c r="PVQ73" s="1"/>
      <c r="PVR73" s="1"/>
      <c r="PVS73" s="1"/>
      <c r="PVT73" s="1"/>
      <c r="PVU73" s="1"/>
      <c r="PVV73" s="1"/>
      <c r="PVW73" s="1"/>
      <c r="PVX73" s="1"/>
      <c r="PVY73" s="1"/>
      <c r="PVZ73" s="1"/>
      <c r="PWA73" s="1"/>
      <c r="PWB73" s="1"/>
      <c r="PWC73" s="1"/>
      <c r="PWD73" s="1"/>
      <c r="PWE73" s="1"/>
      <c r="PWF73" s="1"/>
      <c r="PWG73" s="1"/>
      <c r="PWH73" s="1"/>
      <c r="PWI73" s="1"/>
      <c r="PWJ73" s="1"/>
      <c r="PWK73" s="1"/>
      <c r="PWL73" s="1"/>
      <c r="PWM73" s="1"/>
      <c r="PWN73" s="1"/>
      <c r="PWO73" s="1"/>
      <c r="PWP73" s="1"/>
      <c r="PWQ73" s="1"/>
      <c r="PWR73" s="1"/>
      <c r="PWS73" s="1"/>
      <c r="PWT73" s="1"/>
      <c r="PWU73" s="1"/>
      <c r="PWV73" s="1"/>
      <c r="PWW73" s="1"/>
      <c r="PWX73" s="1"/>
      <c r="PWY73" s="1"/>
      <c r="PWZ73" s="1"/>
      <c r="PXA73" s="1"/>
      <c r="PXB73" s="1"/>
      <c r="PXC73" s="1"/>
      <c r="PXD73" s="1"/>
      <c r="PXE73" s="1"/>
      <c r="PXF73" s="1"/>
      <c r="PXG73" s="1"/>
      <c r="PXH73" s="1"/>
      <c r="PXI73" s="1"/>
      <c r="PXJ73" s="1"/>
      <c r="PXK73" s="1"/>
      <c r="PXL73" s="1"/>
      <c r="PXM73" s="1"/>
      <c r="PXN73" s="1"/>
      <c r="PXO73" s="1"/>
      <c r="PXP73" s="1"/>
      <c r="PXQ73" s="1"/>
      <c r="PXR73" s="1"/>
      <c r="PXS73" s="1"/>
      <c r="PXT73" s="1"/>
      <c r="PXU73" s="1"/>
      <c r="PXV73" s="1"/>
      <c r="PXW73" s="1"/>
      <c r="PXX73" s="1"/>
      <c r="PXY73" s="1"/>
      <c r="PXZ73" s="1"/>
      <c r="PYA73" s="1"/>
      <c r="PYB73" s="1"/>
      <c r="PYC73" s="1"/>
      <c r="PYD73" s="1"/>
      <c r="PYE73" s="1"/>
      <c r="PYF73" s="1"/>
      <c r="PYG73" s="1"/>
      <c r="PYH73" s="1"/>
      <c r="PYI73" s="1"/>
      <c r="PYJ73" s="1"/>
      <c r="PYK73" s="1"/>
      <c r="PYL73" s="1"/>
      <c r="PYM73" s="1"/>
      <c r="PYN73" s="1"/>
      <c r="PYO73" s="1"/>
      <c r="PYP73" s="1"/>
      <c r="PYQ73" s="1"/>
      <c r="PYR73" s="1"/>
      <c r="PYS73" s="1"/>
      <c r="PYT73" s="1"/>
      <c r="PYU73" s="1"/>
      <c r="PYV73" s="1"/>
      <c r="PYW73" s="1"/>
      <c r="PYX73" s="1"/>
      <c r="PYY73" s="1"/>
      <c r="PYZ73" s="1"/>
      <c r="PZA73" s="1"/>
      <c r="PZB73" s="1"/>
      <c r="PZC73" s="1"/>
      <c r="PZD73" s="1"/>
      <c r="PZE73" s="1"/>
      <c r="PZF73" s="1"/>
      <c r="PZG73" s="1"/>
      <c r="PZH73" s="1"/>
      <c r="PZI73" s="1"/>
      <c r="PZJ73" s="1"/>
      <c r="PZK73" s="1"/>
      <c r="PZL73" s="1"/>
      <c r="PZM73" s="1"/>
      <c r="PZN73" s="1"/>
      <c r="PZO73" s="1"/>
      <c r="PZP73" s="1"/>
      <c r="PZQ73" s="1"/>
      <c r="PZR73" s="1"/>
      <c r="PZS73" s="1"/>
      <c r="PZT73" s="1"/>
      <c r="PZU73" s="1"/>
      <c r="PZV73" s="1"/>
      <c r="PZW73" s="1"/>
      <c r="PZX73" s="1"/>
      <c r="PZY73" s="1"/>
      <c r="PZZ73" s="1"/>
      <c r="QAA73" s="1"/>
      <c r="QAB73" s="1"/>
      <c r="QAC73" s="1"/>
      <c r="QAD73" s="1"/>
      <c r="QAE73" s="1"/>
      <c r="QAF73" s="1"/>
      <c r="QAG73" s="1"/>
      <c r="QAH73" s="1"/>
      <c r="QAI73" s="1"/>
      <c r="QAJ73" s="1"/>
      <c r="QAK73" s="1"/>
      <c r="QAL73" s="1"/>
      <c r="QAM73" s="1"/>
      <c r="QAN73" s="1"/>
      <c r="QAO73" s="1"/>
      <c r="QAP73" s="1"/>
      <c r="QAQ73" s="1"/>
      <c r="QAR73" s="1"/>
      <c r="QAS73" s="1"/>
      <c r="QAT73" s="1"/>
      <c r="QAU73" s="1"/>
      <c r="QAV73" s="1"/>
      <c r="QAW73" s="1"/>
      <c r="QAX73" s="1"/>
      <c r="QAY73" s="1"/>
      <c r="QAZ73" s="1"/>
      <c r="QBA73" s="1"/>
      <c r="QBB73" s="1"/>
      <c r="QBC73" s="1"/>
      <c r="QBD73" s="1"/>
      <c r="QBE73" s="1"/>
      <c r="QBF73" s="1"/>
      <c r="QBG73" s="1"/>
      <c r="QBH73" s="1"/>
      <c r="QBI73" s="1"/>
      <c r="QBJ73" s="1"/>
      <c r="QBK73" s="1"/>
      <c r="QBL73" s="1"/>
      <c r="QBM73" s="1"/>
      <c r="QBN73" s="1"/>
      <c r="QBO73" s="1"/>
      <c r="QBP73" s="1"/>
      <c r="QBQ73" s="1"/>
      <c r="QBR73" s="1"/>
      <c r="QBS73" s="1"/>
      <c r="QBT73" s="1"/>
      <c r="QBU73" s="1"/>
      <c r="QBV73" s="1"/>
      <c r="QBW73" s="1"/>
      <c r="QBX73" s="1"/>
      <c r="QBY73" s="1"/>
      <c r="QBZ73" s="1"/>
      <c r="QCA73" s="1"/>
      <c r="QCB73" s="1"/>
      <c r="QCC73" s="1"/>
      <c r="QCD73" s="1"/>
      <c r="QCE73" s="1"/>
      <c r="QCF73" s="1"/>
      <c r="QCG73" s="1"/>
      <c r="QCH73" s="1"/>
      <c r="QCI73" s="1"/>
      <c r="QCJ73" s="1"/>
      <c r="QCK73" s="1"/>
      <c r="QCL73" s="1"/>
      <c r="QCM73" s="1"/>
      <c r="QCN73" s="1"/>
      <c r="QCO73" s="1"/>
      <c r="QCP73" s="1"/>
      <c r="QCQ73" s="1"/>
      <c r="QCR73" s="1"/>
      <c r="QCS73" s="1"/>
      <c r="QCT73" s="1"/>
      <c r="QCU73" s="1"/>
      <c r="QCV73" s="1"/>
      <c r="QCW73" s="1"/>
      <c r="QCX73" s="1"/>
      <c r="QCY73" s="1"/>
      <c r="QCZ73" s="1"/>
      <c r="QDA73" s="1"/>
      <c r="QDB73" s="1"/>
      <c r="QDC73" s="1"/>
      <c r="QDD73" s="1"/>
      <c r="QDE73" s="1"/>
      <c r="QDF73" s="1"/>
      <c r="QDG73" s="1"/>
      <c r="QDH73" s="1"/>
      <c r="QDI73" s="1"/>
      <c r="QDJ73" s="1"/>
      <c r="QDK73" s="1"/>
      <c r="QDL73" s="1"/>
      <c r="QDM73" s="1"/>
      <c r="QDN73" s="1"/>
      <c r="QDO73" s="1"/>
      <c r="QDP73" s="1"/>
      <c r="QDQ73" s="1"/>
      <c r="QDR73" s="1"/>
      <c r="QDS73" s="1"/>
      <c r="QDT73" s="1"/>
      <c r="QDU73" s="1"/>
      <c r="QDV73" s="1"/>
      <c r="QDW73" s="1"/>
      <c r="QDX73" s="1"/>
      <c r="QDY73" s="1"/>
      <c r="QDZ73" s="1"/>
      <c r="QEA73" s="1"/>
      <c r="QEB73" s="1"/>
      <c r="QEC73" s="1"/>
      <c r="QED73" s="1"/>
      <c r="QEE73" s="1"/>
      <c r="QEF73" s="1"/>
      <c r="QEG73" s="1"/>
      <c r="QEH73" s="1"/>
      <c r="QEI73" s="1"/>
      <c r="QEJ73" s="1"/>
      <c r="QEK73" s="1"/>
      <c r="QEL73" s="1"/>
      <c r="QEM73" s="1"/>
      <c r="QEN73" s="1"/>
      <c r="QEO73" s="1"/>
      <c r="QEP73" s="1"/>
      <c r="QEQ73" s="1"/>
      <c r="QER73" s="1"/>
      <c r="QES73" s="1"/>
      <c r="QET73" s="1"/>
      <c r="QEU73" s="1"/>
      <c r="QEV73" s="1"/>
      <c r="QEW73" s="1"/>
      <c r="QEX73" s="1"/>
      <c r="QEY73" s="1"/>
      <c r="QEZ73" s="1"/>
      <c r="QFA73" s="1"/>
      <c r="QFB73" s="1"/>
      <c r="QFC73" s="1"/>
      <c r="QFD73" s="1"/>
      <c r="QFE73" s="1"/>
      <c r="QFF73" s="1"/>
      <c r="QFG73" s="1"/>
      <c r="QFH73" s="1"/>
      <c r="QFI73" s="1"/>
      <c r="QFJ73" s="1"/>
      <c r="QFK73" s="1"/>
      <c r="QFL73" s="1"/>
      <c r="QFM73" s="1"/>
      <c r="QFN73" s="1"/>
      <c r="QFO73" s="1"/>
      <c r="QFP73" s="1"/>
      <c r="QFQ73" s="1"/>
      <c r="QFR73" s="1"/>
      <c r="QFS73" s="1"/>
      <c r="QFT73" s="1"/>
      <c r="QFU73" s="1"/>
      <c r="QFV73" s="1"/>
      <c r="QFW73" s="1"/>
      <c r="QFX73" s="1"/>
      <c r="QFY73" s="1"/>
      <c r="QFZ73" s="1"/>
      <c r="QGA73" s="1"/>
      <c r="QGB73" s="1"/>
      <c r="QGC73" s="1"/>
      <c r="QGD73" s="1"/>
      <c r="QGE73" s="1"/>
      <c r="QGF73" s="1"/>
      <c r="QGG73" s="1"/>
      <c r="QGH73" s="1"/>
      <c r="QGI73" s="1"/>
      <c r="QGJ73" s="1"/>
      <c r="QGK73" s="1"/>
      <c r="QGL73" s="1"/>
      <c r="QGM73" s="1"/>
      <c r="QGN73" s="1"/>
      <c r="QGO73" s="1"/>
      <c r="QGP73" s="1"/>
      <c r="QGQ73" s="1"/>
      <c r="QGR73" s="1"/>
      <c r="QGS73" s="1"/>
      <c r="QGT73" s="1"/>
      <c r="QGU73" s="1"/>
      <c r="QGV73" s="1"/>
      <c r="QGW73" s="1"/>
      <c r="QGX73" s="1"/>
      <c r="QGY73" s="1"/>
      <c r="QGZ73" s="1"/>
      <c r="QHA73" s="1"/>
      <c r="QHB73" s="1"/>
      <c r="QHC73" s="1"/>
      <c r="QHD73" s="1"/>
      <c r="QHE73" s="1"/>
      <c r="QHF73" s="1"/>
      <c r="QHG73" s="1"/>
      <c r="QHH73" s="1"/>
      <c r="QHI73" s="1"/>
      <c r="QHJ73" s="1"/>
      <c r="QHK73" s="1"/>
      <c r="QHL73" s="1"/>
      <c r="QHM73" s="1"/>
      <c r="QHN73" s="1"/>
      <c r="QHO73" s="1"/>
      <c r="QHP73" s="1"/>
      <c r="QHQ73" s="1"/>
      <c r="QHR73" s="1"/>
      <c r="QHS73" s="1"/>
      <c r="QHT73" s="1"/>
      <c r="QHU73" s="1"/>
      <c r="QHV73" s="1"/>
      <c r="QHW73" s="1"/>
      <c r="QHX73" s="1"/>
      <c r="QHY73" s="1"/>
      <c r="QHZ73" s="1"/>
      <c r="QIA73" s="1"/>
      <c r="QIB73" s="1"/>
      <c r="QIC73" s="1"/>
      <c r="QID73" s="1"/>
      <c r="QIE73" s="1"/>
      <c r="QIF73" s="1"/>
      <c r="QIG73" s="1"/>
      <c r="QIH73" s="1"/>
      <c r="QII73" s="1"/>
      <c r="QIJ73" s="1"/>
      <c r="QIK73" s="1"/>
      <c r="QIL73" s="1"/>
      <c r="QIM73" s="1"/>
      <c r="QIN73" s="1"/>
      <c r="QIO73" s="1"/>
      <c r="QIP73" s="1"/>
      <c r="QIQ73" s="1"/>
      <c r="QIR73" s="1"/>
      <c r="QIS73" s="1"/>
      <c r="QIT73" s="1"/>
      <c r="QIU73" s="1"/>
      <c r="QIV73" s="1"/>
      <c r="QIW73" s="1"/>
      <c r="QIX73" s="1"/>
      <c r="QIY73" s="1"/>
      <c r="QIZ73" s="1"/>
      <c r="QJA73" s="1"/>
      <c r="QJB73" s="1"/>
      <c r="QJC73" s="1"/>
      <c r="QJD73" s="1"/>
      <c r="QJE73" s="1"/>
      <c r="QJF73" s="1"/>
      <c r="QJG73" s="1"/>
      <c r="QJH73" s="1"/>
      <c r="QJI73" s="1"/>
      <c r="QJJ73" s="1"/>
      <c r="QJK73" s="1"/>
      <c r="QJL73" s="1"/>
      <c r="QJM73" s="1"/>
      <c r="QJN73" s="1"/>
      <c r="QJO73" s="1"/>
      <c r="QJP73" s="1"/>
      <c r="QJQ73" s="1"/>
      <c r="QJR73" s="1"/>
      <c r="QJS73" s="1"/>
      <c r="QJT73" s="1"/>
      <c r="QJU73" s="1"/>
      <c r="QJV73" s="1"/>
      <c r="QJW73" s="1"/>
      <c r="QJX73" s="1"/>
      <c r="QJY73" s="1"/>
      <c r="QJZ73" s="1"/>
      <c r="QKA73" s="1"/>
      <c r="QKB73" s="1"/>
      <c r="QKC73" s="1"/>
      <c r="QKD73" s="1"/>
      <c r="QKE73" s="1"/>
      <c r="QKF73" s="1"/>
      <c r="QKG73" s="1"/>
      <c r="QKH73" s="1"/>
      <c r="QKI73" s="1"/>
      <c r="QKJ73" s="1"/>
      <c r="QKK73" s="1"/>
      <c r="QKL73" s="1"/>
      <c r="QKM73" s="1"/>
      <c r="QKN73" s="1"/>
      <c r="QKO73" s="1"/>
      <c r="QKP73" s="1"/>
      <c r="QKQ73" s="1"/>
      <c r="QKR73" s="1"/>
      <c r="QKS73" s="1"/>
      <c r="QKT73" s="1"/>
      <c r="QKU73" s="1"/>
      <c r="QKV73" s="1"/>
      <c r="QKW73" s="1"/>
      <c r="QKX73" s="1"/>
      <c r="QKY73" s="1"/>
      <c r="QKZ73" s="1"/>
      <c r="QLA73" s="1"/>
      <c r="QLB73" s="1"/>
      <c r="QLC73" s="1"/>
      <c r="QLD73" s="1"/>
      <c r="QLE73" s="1"/>
      <c r="QLF73" s="1"/>
      <c r="QLG73" s="1"/>
      <c r="QLH73" s="1"/>
      <c r="QLI73" s="1"/>
      <c r="QLJ73" s="1"/>
      <c r="QLK73" s="1"/>
      <c r="QLL73" s="1"/>
      <c r="QLM73" s="1"/>
      <c r="QLN73" s="1"/>
      <c r="QLO73" s="1"/>
      <c r="QLP73" s="1"/>
      <c r="QLQ73" s="1"/>
      <c r="QLR73" s="1"/>
      <c r="QLS73" s="1"/>
      <c r="QLT73" s="1"/>
      <c r="QLU73" s="1"/>
      <c r="QLV73" s="1"/>
      <c r="QLW73" s="1"/>
      <c r="QLX73" s="1"/>
      <c r="QLY73" s="1"/>
      <c r="QLZ73" s="1"/>
      <c r="QMA73" s="1"/>
      <c r="QMB73" s="1"/>
      <c r="QMC73" s="1"/>
      <c r="QMD73" s="1"/>
      <c r="QME73" s="1"/>
      <c r="QMF73" s="1"/>
      <c r="QMG73" s="1"/>
      <c r="QMH73" s="1"/>
      <c r="QMI73" s="1"/>
      <c r="QMJ73" s="1"/>
      <c r="QMK73" s="1"/>
      <c r="QML73" s="1"/>
      <c r="QMM73" s="1"/>
      <c r="QMN73" s="1"/>
      <c r="QMO73" s="1"/>
      <c r="QMP73" s="1"/>
      <c r="QMQ73" s="1"/>
      <c r="QMR73" s="1"/>
      <c r="QMS73" s="1"/>
      <c r="QMT73" s="1"/>
      <c r="QMU73" s="1"/>
      <c r="QMV73" s="1"/>
      <c r="QMW73" s="1"/>
      <c r="QMX73" s="1"/>
      <c r="QMY73" s="1"/>
      <c r="QMZ73" s="1"/>
      <c r="QNA73" s="1"/>
      <c r="QNB73" s="1"/>
      <c r="QNC73" s="1"/>
      <c r="QND73" s="1"/>
      <c r="QNE73" s="1"/>
      <c r="QNF73" s="1"/>
      <c r="QNG73" s="1"/>
      <c r="QNH73" s="1"/>
      <c r="QNI73" s="1"/>
      <c r="QNJ73" s="1"/>
      <c r="QNK73" s="1"/>
      <c r="QNL73" s="1"/>
      <c r="QNM73" s="1"/>
      <c r="QNN73" s="1"/>
      <c r="QNO73" s="1"/>
      <c r="QNP73" s="1"/>
      <c r="QNQ73" s="1"/>
      <c r="QNR73" s="1"/>
      <c r="QNS73" s="1"/>
      <c r="QNT73" s="1"/>
      <c r="QNU73" s="1"/>
      <c r="QNV73" s="1"/>
      <c r="QNW73" s="1"/>
      <c r="QNX73" s="1"/>
      <c r="QNY73" s="1"/>
      <c r="QNZ73" s="1"/>
      <c r="QOA73" s="1"/>
      <c r="QOB73" s="1"/>
      <c r="QOC73" s="1"/>
      <c r="QOD73" s="1"/>
      <c r="QOE73" s="1"/>
      <c r="QOF73" s="1"/>
      <c r="QOG73" s="1"/>
      <c r="QOH73" s="1"/>
      <c r="QOI73" s="1"/>
      <c r="QOJ73" s="1"/>
      <c r="QOK73" s="1"/>
      <c r="QOL73" s="1"/>
      <c r="QOM73" s="1"/>
      <c r="QON73" s="1"/>
      <c r="QOO73" s="1"/>
      <c r="QOP73" s="1"/>
      <c r="QOQ73" s="1"/>
      <c r="QOR73" s="1"/>
      <c r="QOS73" s="1"/>
      <c r="QOT73" s="1"/>
      <c r="QOU73" s="1"/>
      <c r="QOV73" s="1"/>
      <c r="QOW73" s="1"/>
      <c r="QOX73" s="1"/>
      <c r="QOY73" s="1"/>
      <c r="QOZ73" s="1"/>
      <c r="QPA73" s="1"/>
      <c r="QPB73" s="1"/>
      <c r="QPC73" s="1"/>
      <c r="QPD73" s="1"/>
      <c r="QPE73" s="1"/>
      <c r="QPF73" s="1"/>
      <c r="QPG73" s="1"/>
      <c r="QPH73" s="1"/>
      <c r="QPI73" s="1"/>
      <c r="QPJ73" s="1"/>
      <c r="QPK73" s="1"/>
      <c r="QPL73" s="1"/>
      <c r="QPM73" s="1"/>
      <c r="QPN73" s="1"/>
      <c r="QPO73" s="1"/>
      <c r="QPP73" s="1"/>
      <c r="QPQ73" s="1"/>
      <c r="QPR73" s="1"/>
      <c r="QPS73" s="1"/>
      <c r="QPT73" s="1"/>
      <c r="QPU73" s="1"/>
      <c r="QPV73" s="1"/>
      <c r="QPW73" s="1"/>
      <c r="QPX73" s="1"/>
      <c r="QPY73" s="1"/>
      <c r="QPZ73" s="1"/>
      <c r="QQA73" s="1"/>
      <c r="QQB73" s="1"/>
      <c r="QQC73" s="1"/>
      <c r="QQD73" s="1"/>
      <c r="QQE73" s="1"/>
      <c r="QQF73" s="1"/>
      <c r="QQG73" s="1"/>
      <c r="QQH73" s="1"/>
      <c r="QQI73" s="1"/>
      <c r="QQJ73" s="1"/>
      <c r="QQK73" s="1"/>
      <c r="QQL73" s="1"/>
      <c r="QQM73" s="1"/>
      <c r="QQN73" s="1"/>
      <c r="QQO73" s="1"/>
      <c r="QQP73" s="1"/>
      <c r="QQQ73" s="1"/>
      <c r="QQR73" s="1"/>
      <c r="QQS73" s="1"/>
      <c r="QQT73" s="1"/>
      <c r="QQU73" s="1"/>
      <c r="QQV73" s="1"/>
      <c r="QQW73" s="1"/>
      <c r="QQX73" s="1"/>
      <c r="QQY73" s="1"/>
      <c r="QQZ73" s="1"/>
      <c r="QRA73" s="1"/>
      <c r="QRB73" s="1"/>
      <c r="QRC73" s="1"/>
      <c r="QRD73" s="1"/>
      <c r="QRE73" s="1"/>
      <c r="QRF73" s="1"/>
      <c r="QRG73" s="1"/>
      <c r="QRH73" s="1"/>
      <c r="QRI73" s="1"/>
      <c r="QRJ73" s="1"/>
      <c r="QRK73" s="1"/>
      <c r="QRL73" s="1"/>
      <c r="QRM73" s="1"/>
      <c r="QRN73" s="1"/>
      <c r="QRO73" s="1"/>
      <c r="QRP73" s="1"/>
      <c r="QRQ73" s="1"/>
      <c r="QRR73" s="1"/>
      <c r="QRS73" s="1"/>
      <c r="QRT73" s="1"/>
      <c r="QRU73" s="1"/>
      <c r="QRV73" s="1"/>
      <c r="QRW73" s="1"/>
      <c r="QRX73" s="1"/>
      <c r="QRY73" s="1"/>
      <c r="QRZ73" s="1"/>
      <c r="QSA73" s="1"/>
      <c r="QSB73" s="1"/>
      <c r="QSC73" s="1"/>
      <c r="QSD73" s="1"/>
      <c r="QSE73" s="1"/>
      <c r="QSF73" s="1"/>
      <c r="QSG73" s="1"/>
      <c r="QSH73" s="1"/>
      <c r="QSI73" s="1"/>
      <c r="QSJ73" s="1"/>
      <c r="QSK73" s="1"/>
      <c r="QSL73" s="1"/>
      <c r="QSM73" s="1"/>
      <c r="QSN73" s="1"/>
      <c r="QSO73" s="1"/>
      <c r="QSP73" s="1"/>
      <c r="QSQ73" s="1"/>
      <c r="QSR73" s="1"/>
      <c r="QSS73" s="1"/>
      <c r="QST73" s="1"/>
      <c r="QSU73" s="1"/>
      <c r="QSV73" s="1"/>
      <c r="QSW73" s="1"/>
      <c r="QSX73" s="1"/>
      <c r="QSY73" s="1"/>
      <c r="QSZ73" s="1"/>
      <c r="QTA73" s="1"/>
      <c r="QTB73" s="1"/>
      <c r="QTC73" s="1"/>
      <c r="QTD73" s="1"/>
      <c r="QTE73" s="1"/>
      <c r="QTF73" s="1"/>
      <c r="QTG73" s="1"/>
      <c r="QTH73" s="1"/>
      <c r="QTI73" s="1"/>
      <c r="QTJ73" s="1"/>
      <c r="QTK73" s="1"/>
      <c r="QTL73" s="1"/>
      <c r="QTM73" s="1"/>
      <c r="QTN73" s="1"/>
      <c r="QTO73" s="1"/>
      <c r="QTP73" s="1"/>
      <c r="QTQ73" s="1"/>
      <c r="QTR73" s="1"/>
      <c r="QTS73" s="1"/>
      <c r="QTT73" s="1"/>
      <c r="QTU73" s="1"/>
      <c r="QTV73" s="1"/>
      <c r="QTW73" s="1"/>
      <c r="QTX73" s="1"/>
      <c r="QTY73" s="1"/>
      <c r="QTZ73" s="1"/>
      <c r="QUA73" s="1"/>
      <c r="QUB73" s="1"/>
      <c r="QUC73" s="1"/>
      <c r="QUD73" s="1"/>
      <c r="QUE73" s="1"/>
      <c r="QUF73" s="1"/>
      <c r="QUG73" s="1"/>
      <c r="QUH73" s="1"/>
      <c r="QUI73" s="1"/>
      <c r="QUJ73" s="1"/>
      <c r="QUK73" s="1"/>
      <c r="QUL73" s="1"/>
      <c r="QUM73" s="1"/>
      <c r="QUN73" s="1"/>
      <c r="QUO73" s="1"/>
      <c r="QUP73" s="1"/>
      <c r="QUQ73" s="1"/>
      <c r="QUR73" s="1"/>
      <c r="QUS73" s="1"/>
      <c r="QUT73" s="1"/>
      <c r="QUU73" s="1"/>
      <c r="QUV73" s="1"/>
      <c r="QUW73" s="1"/>
      <c r="QUX73" s="1"/>
      <c r="QUY73" s="1"/>
      <c r="QUZ73" s="1"/>
      <c r="QVA73" s="1"/>
      <c r="QVB73" s="1"/>
      <c r="QVC73" s="1"/>
      <c r="QVD73" s="1"/>
      <c r="QVE73" s="1"/>
      <c r="QVF73" s="1"/>
      <c r="QVG73" s="1"/>
      <c r="QVH73" s="1"/>
      <c r="QVI73" s="1"/>
      <c r="QVJ73" s="1"/>
      <c r="QVK73" s="1"/>
      <c r="QVL73" s="1"/>
      <c r="QVM73" s="1"/>
      <c r="QVN73" s="1"/>
      <c r="QVO73" s="1"/>
      <c r="QVP73" s="1"/>
      <c r="QVQ73" s="1"/>
      <c r="QVR73" s="1"/>
      <c r="QVS73" s="1"/>
      <c r="QVT73" s="1"/>
      <c r="QVU73" s="1"/>
      <c r="QVV73" s="1"/>
      <c r="QVW73" s="1"/>
      <c r="QVX73" s="1"/>
      <c r="QVY73" s="1"/>
      <c r="QVZ73" s="1"/>
      <c r="QWA73" s="1"/>
      <c r="QWB73" s="1"/>
      <c r="QWC73" s="1"/>
      <c r="QWD73" s="1"/>
      <c r="QWE73" s="1"/>
      <c r="QWF73" s="1"/>
      <c r="QWG73" s="1"/>
      <c r="QWH73" s="1"/>
      <c r="QWI73" s="1"/>
      <c r="QWJ73" s="1"/>
      <c r="QWK73" s="1"/>
      <c r="QWL73" s="1"/>
      <c r="QWM73" s="1"/>
      <c r="QWN73" s="1"/>
      <c r="QWO73" s="1"/>
      <c r="QWP73" s="1"/>
      <c r="QWQ73" s="1"/>
      <c r="QWR73" s="1"/>
      <c r="QWS73" s="1"/>
      <c r="QWT73" s="1"/>
      <c r="QWU73" s="1"/>
      <c r="QWV73" s="1"/>
      <c r="QWW73" s="1"/>
      <c r="QWX73" s="1"/>
      <c r="QWY73" s="1"/>
      <c r="QWZ73" s="1"/>
      <c r="QXA73" s="1"/>
      <c r="QXB73" s="1"/>
      <c r="QXC73" s="1"/>
      <c r="QXD73" s="1"/>
      <c r="QXE73" s="1"/>
      <c r="QXF73" s="1"/>
      <c r="QXG73" s="1"/>
      <c r="QXH73" s="1"/>
      <c r="QXI73" s="1"/>
      <c r="QXJ73" s="1"/>
      <c r="QXK73" s="1"/>
      <c r="QXL73" s="1"/>
      <c r="QXM73" s="1"/>
      <c r="QXN73" s="1"/>
      <c r="QXO73" s="1"/>
      <c r="QXP73" s="1"/>
      <c r="QXQ73" s="1"/>
      <c r="QXR73" s="1"/>
      <c r="QXS73" s="1"/>
      <c r="QXT73" s="1"/>
      <c r="QXU73" s="1"/>
      <c r="QXV73" s="1"/>
      <c r="QXW73" s="1"/>
      <c r="QXX73" s="1"/>
      <c r="QXY73" s="1"/>
      <c r="QXZ73" s="1"/>
      <c r="QYA73" s="1"/>
      <c r="QYB73" s="1"/>
      <c r="QYC73" s="1"/>
      <c r="QYD73" s="1"/>
      <c r="QYE73" s="1"/>
      <c r="QYF73" s="1"/>
      <c r="QYG73" s="1"/>
      <c r="QYH73" s="1"/>
      <c r="QYI73" s="1"/>
      <c r="QYJ73" s="1"/>
      <c r="QYK73" s="1"/>
      <c r="QYL73" s="1"/>
      <c r="QYM73" s="1"/>
      <c r="QYN73" s="1"/>
      <c r="QYO73" s="1"/>
      <c r="QYP73" s="1"/>
      <c r="QYQ73" s="1"/>
      <c r="QYR73" s="1"/>
      <c r="QYS73" s="1"/>
      <c r="QYT73" s="1"/>
      <c r="QYU73" s="1"/>
      <c r="QYV73" s="1"/>
      <c r="QYW73" s="1"/>
      <c r="QYX73" s="1"/>
      <c r="QYY73" s="1"/>
      <c r="QYZ73" s="1"/>
      <c r="QZA73" s="1"/>
      <c r="QZB73" s="1"/>
      <c r="QZC73" s="1"/>
      <c r="QZD73" s="1"/>
      <c r="QZE73" s="1"/>
      <c r="QZF73" s="1"/>
      <c r="QZG73" s="1"/>
      <c r="QZH73" s="1"/>
      <c r="QZI73" s="1"/>
      <c r="QZJ73" s="1"/>
      <c r="QZK73" s="1"/>
      <c r="QZL73" s="1"/>
      <c r="QZM73" s="1"/>
      <c r="QZN73" s="1"/>
      <c r="QZO73" s="1"/>
      <c r="QZP73" s="1"/>
      <c r="QZQ73" s="1"/>
      <c r="QZR73" s="1"/>
      <c r="QZS73" s="1"/>
      <c r="QZT73" s="1"/>
      <c r="QZU73" s="1"/>
      <c r="QZV73" s="1"/>
      <c r="QZW73" s="1"/>
      <c r="QZX73" s="1"/>
      <c r="QZY73" s="1"/>
      <c r="QZZ73" s="1"/>
      <c r="RAA73" s="1"/>
      <c r="RAB73" s="1"/>
      <c r="RAC73" s="1"/>
      <c r="RAD73" s="1"/>
      <c r="RAE73" s="1"/>
      <c r="RAF73" s="1"/>
      <c r="RAG73" s="1"/>
      <c r="RAH73" s="1"/>
      <c r="RAI73" s="1"/>
      <c r="RAJ73" s="1"/>
      <c r="RAK73" s="1"/>
      <c r="RAL73" s="1"/>
      <c r="RAM73" s="1"/>
      <c r="RAN73" s="1"/>
      <c r="RAO73" s="1"/>
      <c r="RAP73" s="1"/>
      <c r="RAQ73" s="1"/>
      <c r="RAR73" s="1"/>
      <c r="RAS73" s="1"/>
      <c r="RAT73" s="1"/>
      <c r="RAU73" s="1"/>
      <c r="RAV73" s="1"/>
      <c r="RAW73" s="1"/>
      <c r="RAX73" s="1"/>
      <c r="RAY73" s="1"/>
      <c r="RAZ73" s="1"/>
      <c r="RBA73" s="1"/>
      <c r="RBB73" s="1"/>
      <c r="RBC73" s="1"/>
      <c r="RBD73" s="1"/>
      <c r="RBE73" s="1"/>
      <c r="RBF73" s="1"/>
      <c r="RBG73" s="1"/>
      <c r="RBH73" s="1"/>
      <c r="RBI73" s="1"/>
      <c r="RBJ73" s="1"/>
      <c r="RBK73" s="1"/>
      <c r="RBL73" s="1"/>
      <c r="RBM73" s="1"/>
      <c r="RBN73" s="1"/>
      <c r="RBO73" s="1"/>
      <c r="RBP73" s="1"/>
      <c r="RBQ73" s="1"/>
      <c r="RBR73" s="1"/>
      <c r="RBS73" s="1"/>
      <c r="RBT73" s="1"/>
      <c r="RBU73" s="1"/>
      <c r="RBV73" s="1"/>
      <c r="RBW73" s="1"/>
      <c r="RBX73" s="1"/>
      <c r="RBY73" s="1"/>
      <c r="RBZ73" s="1"/>
      <c r="RCA73" s="1"/>
      <c r="RCB73" s="1"/>
      <c r="RCC73" s="1"/>
      <c r="RCD73" s="1"/>
      <c r="RCE73" s="1"/>
      <c r="RCF73" s="1"/>
      <c r="RCG73" s="1"/>
      <c r="RCH73" s="1"/>
      <c r="RCI73" s="1"/>
      <c r="RCJ73" s="1"/>
      <c r="RCK73" s="1"/>
      <c r="RCL73" s="1"/>
      <c r="RCM73" s="1"/>
      <c r="RCN73" s="1"/>
      <c r="RCO73" s="1"/>
      <c r="RCP73" s="1"/>
      <c r="RCQ73" s="1"/>
      <c r="RCR73" s="1"/>
      <c r="RCS73" s="1"/>
      <c r="RCT73" s="1"/>
      <c r="RCU73" s="1"/>
      <c r="RCV73" s="1"/>
      <c r="RCW73" s="1"/>
      <c r="RCX73" s="1"/>
      <c r="RCY73" s="1"/>
      <c r="RCZ73" s="1"/>
      <c r="RDA73" s="1"/>
      <c r="RDB73" s="1"/>
      <c r="RDC73" s="1"/>
      <c r="RDD73" s="1"/>
      <c r="RDE73" s="1"/>
      <c r="RDF73" s="1"/>
      <c r="RDG73" s="1"/>
      <c r="RDH73" s="1"/>
      <c r="RDI73" s="1"/>
      <c r="RDJ73" s="1"/>
      <c r="RDK73" s="1"/>
      <c r="RDL73" s="1"/>
      <c r="RDM73" s="1"/>
      <c r="RDN73" s="1"/>
      <c r="RDO73" s="1"/>
      <c r="RDP73" s="1"/>
      <c r="RDQ73" s="1"/>
      <c r="RDR73" s="1"/>
      <c r="RDS73" s="1"/>
      <c r="RDT73" s="1"/>
      <c r="RDU73" s="1"/>
      <c r="RDV73" s="1"/>
      <c r="RDW73" s="1"/>
      <c r="RDX73" s="1"/>
      <c r="RDY73" s="1"/>
      <c r="RDZ73" s="1"/>
      <c r="REA73" s="1"/>
      <c r="REB73" s="1"/>
      <c r="REC73" s="1"/>
      <c r="RED73" s="1"/>
      <c r="REE73" s="1"/>
      <c r="REF73" s="1"/>
      <c r="REG73" s="1"/>
      <c r="REH73" s="1"/>
      <c r="REI73" s="1"/>
      <c r="REJ73" s="1"/>
      <c r="REK73" s="1"/>
      <c r="REL73" s="1"/>
      <c r="REM73" s="1"/>
      <c r="REN73" s="1"/>
      <c r="REO73" s="1"/>
      <c r="REP73" s="1"/>
      <c r="REQ73" s="1"/>
      <c r="RER73" s="1"/>
      <c r="RES73" s="1"/>
      <c r="RET73" s="1"/>
      <c r="REU73" s="1"/>
      <c r="REV73" s="1"/>
      <c r="REW73" s="1"/>
      <c r="REX73" s="1"/>
      <c r="REY73" s="1"/>
      <c r="REZ73" s="1"/>
      <c r="RFA73" s="1"/>
      <c r="RFB73" s="1"/>
      <c r="RFC73" s="1"/>
      <c r="RFD73" s="1"/>
      <c r="RFE73" s="1"/>
      <c r="RFF73" s="1"/>
      <c r="RFG73" s="1"/>
      <c r="RFH73" s="1"/>
      <c r="RFI73" s="1"/>
      <c r="RFJ73" s="1"/>
      <c r="RFK73" s="1"/>
      <c r="RFL73" s="1"/>
      <c r="RFM73" s="1"/>
      <c r="RFN73" s="1"/>
      <c r="RFO73" s="1"/>
      <c r="RFP73" s="1"/>
      <c r="RFQ73" s="1"/>
      <c r="RFR73" s="1"/>
      <c r="RFS73" s="1"/>
      <c r="RFT73" s="1"/>
      <c r="RFU73" s="1"/>
      <c r="RFV73" s="1"/>
      <c r="RFW73" s="1"/>
      <c r="RFX73" s="1"/>
      <c r="RFY73" s="1"/>
      <c r="RFZ73" s="1"/>
      <c r="RGA73" s="1"/>
      <c r="RGB73" s="1"/>
      <c r="RGC73" s="1"/>
      <c r="RGD73" s="1"/>
      <c r="RGE73" s="1"/>
      <c r="RGF73" s="1"/>
      <c r="RGG73" s="1"/>
      <c r="RGH73" s="1"/>
      <c r="RGI73" s="1"/>
      <c r="RGJ73" s="1"/>
      <c r="RGK73" s="1"/>
      <c r="RGL73" s="1"/>
      <c r="RGM73" s="1"/>
      <c r="RGN73" s="1"/>
      <c r="RGO73" s="1"/>
      <c r="RGP73" s="1"/>
      <c r="RGQ73" s="1"/>
      <c r="RGR73" s="1"/>
      <c r="RGS73" s="1"/>
      <c r="RGT73" s="1"/>
      <c r="RGU73" s="1"/>
      <c r="RGV73" s="1"/>
      <c r="RGW73" s="1"/>
      <c r="RGX73" s="1"/>
      <c r="RGY73" s="1"/>
      <c r="RGZ73" s="1"/>
      <c r="RHA73" s="1"/>
      <c r="RHB73" s="1"/>
      <c r="RHC73" s="1"/>
      <c r="RHD73" s="1"/>
      <c r="RHE73" s="1"/>
      <c r="RHF73" s="1"/>
      <c r="RHG73" s="1"/>
      <c r="RHH73" s="1"/>
      <c r="RHI73" s="1"/>
      <c r="RHJ73" s="1"/>
      <c r="RHK73" s="1"/>
      <c r="RHL73" s="1"/>
      <c r="RHM73" s="1"/>
      <c r="RHN73" s="1"/>
      <c r="RHO73" s="1"/>
      <c r="RHP73" s="1"/>
      <c r="RHQ73" s="1"/>
      <c r="RHR73" s="1"/>
      <c r="RHS73" s="1"/>
      <c r="RHT73" s="1"/>
      <c r="RHU73" s="1"/>
      <c r="RHV73" s="1"/>
      <c r="RHW73" s="1"/>
      <c r="RHX73" s="1"/>
      <c r="RHY73" s="1"/>
      <c r="RHZ73" s="1"/>
      <c r="RIA73" s="1"/>
      <c r="RIB73" s="1"/>
      <c r="RIC73" s="1"/>
      <c r="RID73" s="1"/>
      <c r="RIE73" s="1"/>
      <c r="RIF73" s="1"/>
      <c r="RIG73" s="1"/>
      <c r="RIH73" s="1"/>
      <c r="RII73" s="1"/>
      <c r="RIJ73" s="1"/>
      <c r="RIK73" s="1"/>
      <c r="RIL73" s="1"/>
      <c r="RIM73" s="1"/>
      <c r="RIN73" s="1"/>
      <c r="RIO73" s="1"/>
      <c r="RIP73" s="1"/>
      <c r="RIQ73" s="1"/>
      <c r="RIR73" s="1"/>
      <c r="RIS73" s="1"/>
      <c r="RIT73" s="1"/>
      <c r="RIU73" s="1"/>
      <c r="RIV73" s="1"/>
      <c r="RIW73" s="1"/>
      <c r="RIX73" s="1"/>
      <c r="RIY73" s="1"/>
      <c r="RIZ73" s="1"/>
      <c r="RJA73" s="1"/>
      <c r="RJB73" s="1"/>
      <c r="RJC73" s="1"/>
      <c r="RJD73" s="1"/>
      <c r="RJE73" s="1"/>
      <c r="RJF73" s="1"/>
      <c r="RJG73" s="1"/>
      <c r="RJH73" s="1"/>
      <c r="RJI73" s="1"/>
      <c r="RJJ73" s="1"/>
      <c r="RJK73" s="1"/>
      <c r="RJL73" s="1"/>
      <c r="RJM73" s="1"/>
      <c r="RJN73" s="1"/>
      <c r="RJO73" s="1"/>
      <c r="RJP73" s="1"/>
      <c r="RJQ73" s="1"/>
      <c r="RJR73" s="1"/>
      <c r="RJS73" s="1"/>
      <c r="RJT73" s="1"/>
      <c r="RJU73" s="1"/>
      <c r="RJV73" s="1"/>
      <c r="RJW73" s="1"/>
      <c r="RJX73" s="1"/>
      <c r="RJY73" s="1"/>
      <c r="RJZ73" s="1"/>
      <c r="RKA73" s="1"/>
      <c r="RKB73" s="1"/>
      <c r="RKC73" s="1"/>
      <c r="RKD73" s="1"/>
      <c r="RKE73" s="1"/>
      <c r="RKF73" s="1"/>
      <c r="RKG73" s="1"/>
      <c r="RKH73" s="1"/>
      <c r="RKI73" s="1"/>
      <c r="RKJ73" s="1"/>
      <c r="RKK73" s="1"/>
      <c r="RKL73" s="1"/>
      <c r="RKM73" s="1"/>
      <c r="RKN73" s="1"/>
      <c r="RKO73" s="1"/>
      <c r="RKP73" s="1"/>
      <c r="RKQ73" s="1"/>
      <c r="RKR73" s="1"/>
      <c r="RKS73" s="1"/>
      <c r="RKT73" s="1"/>
      <c r="RKU73" s="1"/>
      <c r="RKV73" s="1"/>
      <c r="RKW73" s="1"/>
      <c r="RKX73" s="1"/>
      <c r="RKY73" s="1"/>
      <c r="RKZ73" s="1"/>
      <c r="RLA73" s="1"/>
      <c r="RLB73" s="1"/>
      <c r="RLC73" s="1"/>
      <c r="RLD73" s="1"/>
      <c r="RLE73" s="1"/>
      <c r="RLF73" s="1"/>
      <c r="RLG73" s="1"/>
      <c r="RLH73" s="1"/>
      <c r="RLI73" s="1"/>
      <c r="RLJ73" s="1"/>
      <c r="RLK73" s="1"/>
      <c r="RLL73" s="1"/>
      <c r="RLM73" s="1"/>
      <c r="RLN73" s="1"/>
      <c r="RLO73" s="1"/>
      <c r="RLP73" s="1"/>
      <c r="RLQ73" s="1"/>
      <c r="RLR73" s="1"/>
      <c r="RLS73" s="1"/>
      <c r="RLT73" s="1"/>
      <c r="RLU73" s="1"/>
      <c r="RLV73" s="1"/>
      <c r="RLW73" s="1"/>
      <c r="RLX73" s="1"/>
      <c r="RLY73" s="1"/>
      <c r="RLZ73" s="1"/>
      <c r="RMA73" s="1"/>
      <c r="RMB73" s="1"/>
      <c r="RMC73" s="1"/>
      <c r="RMD73" s="1"/>
      <c r="RME73" s="1"/>
      <c r="RMF73" s="1"/>
      <c r="RMG73" s="1"/>
      <c r="RMH73" s="1"/>
      <c r="RMI73" s="1"/>
      <c r="RMJ73" s="1"/>
      <c r="RMK73" s="1"/>
      <c r="RML73" s="1"/>
      <c r="RMM73" s="1"/>
      <c r="RMN73" s="1"/>
      <c r="RMO73" s="1"/>
      <c r="RMP73" s="1"/>
      <c r="RMQ73" s="1"/>
      <c r="RMR73" s="1"/>
      <c r="RMS73" s="1"/>
      <c r="RMT73" s="1"/>
      <c r="RMU73" s="1"/>
      <c r="RMV73" s="1"/>
      <c r="RMW73" s="1"/>
      <c r="RMX73" s="1"/>
      <c r="RMY73" s="1"/>
      <c r="RMZ73" s="1"/>
      <c r="RNA73" s="1"/>
      <c r="RNB73" s="1"/>
      <c r="RNC73" s="1"/>
      <c r="RND73" s="1"/>
      <c r="RNE73" s="1"/>
      <c r="RNF73" s="1"/>
      <c r="RNG73" s="1"/>
      <c r="RNH73" s="1"/>
      <c r="RNI73" s="1"/>
      <c r="RNJ73" s="1"/>
      <c r="RNK73" s="1"/>
      <c r="RNL73" s="1"/>
      <c r="RNM73" s="1"/>
      <c r="RNN73" s="1"/>
      <c r="RNO73" s="1"/>
      <c r="RNP73" s="1"/>
      <c r="RNQ73" s="1"/>
      <c r="RNR73" s="1"/>
      <c r="RNS73" s="1"/>
      <c r="RNT73" s="1"/>
      <c r="RNU73" s="1"/>
      <c r="RNV73" s="1"/>
      <c r="RNW73" s="1"/>
      <c r="RNX73" s="1"/>
      <c r="RNY73" s="1"/>
      <c r="RNZ73" s="1"/>
      <c r="ROA73" s="1"/>
      <c r="ROB73" s="1"/>
      <c r="ROC73" s="1"/>
      <c r="ROD73" s="1"/>
      <c r="ROE73" s="1"/>
      <c r="ROF73" s="1"/>
      <c r="ROG73" s="1"/>
      <c r="ROH73" s="1"/>
      <c r="ROI73" s="1"/>
      <c r="ROJ73" s="1"/>
      <c r="ROK73" s="1"/>
      <c r="ROL73" s="1"/>
      <c r="ROM73" s="1"/>
      <c r="RON73" s="1"/>
      <c r="ROO73" s="1"/>
      <c r="ROP73" s="1"/>
      <c r="ROQ73" s="1"/>
      <c r="ROR73" s="1"/>
      <c r="ROS73" s="1"/>
      <c r="ROT73" s="1"/>
      <c r="ROU73" s="1"/>
      <c r="ROV73" s="1"/>
      <c r="ROW73" s="1"/>
      <c r="ROX73" s="1"/>
      <c r="ROY73" s="1"/>
      <c r="ROZ73" s="1"/>
      <c r="RPA73" s="1"/>
      <c r="RPB73" s="1"/>
      <c r="RPC73" s="1"/>
      <c r="RPD73" s="1"/>
      <c r="RPE73" s="1"/>
      <c r="RPF73" s="1"/>
      <c r="RPG73" s="1"/>
      <c r="RPH73" s="1"/>
      <c r="RPI73" s="1"/>
      <c r="RPJ73" s="1"/>
      <c r="RPK73" s="1"/>
      <c r="RPL73" s="1"/>
      <c r="RPM73" s="1"/>
      <c r="RPN73" s="1"/>
      <c r="RPO73" s="1"/>
      <c r="RPP73" s="1"/>
      <c r="RPQ73" s="1"/>
      <c r="RPR73" s="1"/>
      <c r="RPS73" s="1"/>
      <c r="RPT73" s="1"/>
      <c r="RPU73" s="1"/>
      <c r="RPV73" s="1"/>
      <c r="RPW73" s="1"/>
      <c r="RPX73" s="1"/>
      <c r="RPY73" s="1"/>
      <c r="RPZ73" s="1"/>
      <c r="RQA73" s="1"/>
      <c r="RQB73" s="1"/>
      <c r="RQC73" s="1"/>
      <c r="RQD73" s="1"/>
      <c r="RQE73" s="1"/>
      <c r="RQF73" s="1"/>
      <c r="RQG73" s="1"/>
      <c r="RQH73" s="1"/>
      <c r="RQI73" s="1"/>
      <c r="RQJ73" s="1"/>
      <c r="RQK73" s="1"/>
      <c r="RQL73" s="1"/>
      <c r="RQM73" s="1"/>
      <c r="RQN73" s="1"/>
      <c r="RQO73" s="1"/>
      <c r="RQP73" s="1"/>
      <c r="RQQ73" s="1"/>
      <c r="RQR73" s="1"/>
      <c r="RQS73" s="1"/>
      <c r="RQT73" s="1"/>
      <c r="RQU73" s="1"/>
      <c r="RQV73" s="1"/>
      <c r="RQW73" s="1"/>
      <c r="RQX73" s="1"/>
      <c r="RQY73" s="1"/>
      <c r="RQZ73" s="1"/>
      <c r="RRA73" s="1"/>
      <c r="RRB73" s="1"/>
      <c r="RRC73" s="1"/>
      <c r="RRD73" s="1"/>
      <c r="RRE73" s="1"/>
      <c r="RRF73" s="1"/>
      <c r="RRG73" s="1"/>
      <c r="RRH73" s="1"/>
      <c r="RRI73" s="1"/>
      <c r="RRJ73" s="1"/>
      <c r="RRK73" s="1"/>
      <c r="RRL73" s="1"/>
      <c r="RRM73" s="1"/>
      <c r="RRN73" s="1"/>
      <c r="RRO73" s="1"/>
      <c r="RRP73" s="1"/>
      <c r="RRQ73" s="1"/>
      <c r="RRR73" s="1"/>
      <c r="RRS73" s="1"/>
      <c r="RRT73" s="1"/>
      <c r="RRU73" s="1"/>
      <c r="RRV73" s="1"/>
      <c r="RRW73" s="1"/>
      <c r="RRX73" s="1"/>
      <c r="RRY73" s="1"/>
      <c r="RRZ73" s="1"/>
      <c r="RSA73" s="1"/>
      <c r="RSB73" s="1"/>
      <c r="RSC73" s="1"/>
      <c r="RSD73" s="1"/>
      <c r="RSE73" s="1"/>
      <c r="RSF73" s="1"/>
      <c r="RSG73" s="1"/>
      <c r="RSH73" s="1"/>
      <c r="RSI73" s="1"/>
      <c r="RSJ73" s="1"/>
      <c r="RSK73" s="1"/>
      <c r="RSL73" s="1"/>
      <c r="RSM73" s="1"/>
      <c r="RSN73" s="1"/>
      <c r="RSO73" s="1"/>
      <c r="RSP73" s="1"/>
      <c r="RSQ73" s="1"/>
      <c r="RSR73" s="1"/>
      <c r="RSS73" s="1"/>
      <c r="RST73" s="1"/>
      <c r="RSU73" s="1"/>
      <c r="RSV73" s="1"/>
      <c r="RSW73" s="1"/>
      <c r="RSX73" s="1"/>
      <c r="RSY73" s="1"/>
      <c r="RSZ73" s="1"/>
      <c r="RTA73" s="1"/>
      <c r="RTB73" s="1"/>
      <c r="RTC73" s="1"/>
      <c r="RTD73" s="1"/>
      <c r="RTE73" s="1"/>
      <c r="RTF73" s="1"/>
      <c r="RTG73" s="1"/>
      <c r="RTH73" s="1"/>
      <c r="RTI73" s="1"/>
      <c r="RTJ73" s="1"/>
      <c r="RTK73" s="1"/>
      <c r="RTL73" s="1"/>
      <c r="RTM73" s="1"/>
      <c r="RTN73" s="1"/>
      <c r="RTO73" s="1"/>
      <c r="RTP73" s="1"/>
      <c r="RTQ73" s="1"/>
      <c r="RTR73" s="1"/>
      <c r="RTS73" s="1"/>
      <c r="RTT73" s="1"/>
      <c r="RTU73" s="1"/>
      <c r="RTV73" s="1"/>
      <c r="RTW73" s="1"/>
      <c r="RTX73" s="1"/>
      <c r="RTY73" s="1"/>
      <c r="RTZ73" s="1"/>
      <c r="RUA73" s="1"/>
      <c r="RUB73" s="1"/>
      <c r="RUC73" s="1"/>
      <c r="RUD73" s="1"/>
      <c r="RUE73" s="1"/>
      <c r="RUF73" s="1"/>
      <c r="RUG73" s="1"/>
      <c r="RUH73" s="1"/>
      <c r="RUI73" s="1"/>
      <c r="RUJ73" s="1"/>
      <c r="RUK73" s="1"/>
      <c r="RUL73" s="1"/>
      <c r="RUM73" s="1"/>
      <c r="RUN73" s="1"/>
      <c r="RUO73" s="1"/>
      <c r="RUP73" s="1"/>
      <c r="RUQ73" s="1"/>
      <c r="RUR73" s="1"/>
      <c r="RUS73" s="1"/>
      <c r="RUT73" s="1"/>
      <c r="RUU73" s="1"/>
      <c r="RUV73" s="1"/>
      <c r="RUW73" s="1"/>
      <c r="RUX73" s="1"/>
      <c r="RUY73" s="1"/>
      <c r="RUZ73" s="1"/>
      <c r="RVA73" s="1"/>
      <c r="RVB73" s="1"/>
      <c r="RVC73" s="1"/>
      <c r="RVD73" s="1"/>
      <c r="RVE73" s="1"/>
      <c r="RVF73" s="1"/>
      <c r="RVG73" s="1"/>
      <c r="RVH73" s="1"/>
      <c r="RVI73" s="1"/>
      <c r="RVJ73" s="1"/>
      <c r="RVK73" s="1"/>
      <c r="RVL73" s="1"/>
      <c r="RVM73" s="1"/>
      <c r="RVN73" s="1"/>
      <c r="RVO73" s="1"/>
      <c r="RVP73" s="1"/>
      <c r="RVQ73" s="1"/>
      <c r="RVR73" s="1"/>
      <c r="RVS73" s="1"/>
      <c r="RVT73" s="1"/>
      <c r="RVU73" s="1"/>
      <c r="RVV73" s="1"/>
      <c r="RVW73" s="1"/>
      <c r="RVX73" s="1"/>
      <c r="RVY73" s="1"/>
      <c r="RVZ73" s="1"/>
      <c r="RWA73" s="1"/>
      <c r="RWB73" s="1"/>
      <c r="RWC73" s="1"/>
      <c r="RWD73" s="1"/>
      <c r="RWE73" s="1"/>
      <c r="RWF73" s="1"/>
      <c r="RWG73" s="1"/>
      <c r="RWH73" s="1"/>
      <c r="RWI73" s="1"/>
      <c r="RWJ73" s="1"/>
      <c r="RWK73" s="1"/>
      <c r="RWL73" s="1"/>
      <c r="RWM73" s="1"/>
      <c r="RWN73" s="1"/>
      <c r="RWO73" s="1"/>
      <c r="RWP73" s="1"/>
      <c r="RWQ73" s="1"/>
      <c r="RWR73" s="1"/>
      <c r="RWS73" s="1"/>
      <c r="RWT73" s="1"/>
      <c r="RWU73" s="1"/>
      <c r="RWV73" s="1"/>
      <c r="RWW73" s="1"/>
      <c r="RWX73" s="1"/>
      <c r="RWY73" s="1"/>
      <c r="RWZ73" s="1"/>
      <c r="RXA73" s="1"/>
      <c r="RXB73" s="1"/>
      <c r="RXC73" s="1"/>
      <c r="RXD73" s="1"/>
      <c r="RXE73" s="1"/>
      <c r="RXF73" s="1"/>
      <c r="RXG73" s="1"/>
      <c r="RXH73" s="1"/>
      <c r="RXI73" s="1"/>
      <c r="RXJ73" s="1"/>
      <c r="RXK73" s="1"/>
      <c r="RXL73" s="1"/>
      <c r="RXM73" s="1"/>
      <c r="RXN73" s="1"/>
      <c r="RXO73" s="1"/>
      <c r="RXP73" s="1"/>
      <c r="RXQ73" s="1"/>
      <c r="RXR73" s="1"/>
      <c r="RXS73" s="1"/>
      <c r="RXT73" s="1"/>
      <c r="RXU73" s="1"/>
      <c r="RXV73" s="1"/>
      <c r="RXW73" s="1"/>
      <c r="RXX73" s="1"/>
      <c r="RXY73" s="1"/>
      <c r="RXZ73" s="1"/>
      <c r="RYA73" s="1"/>
      <c r="RYB73" s="1"/>
      <c r="RYC73" s="1"/>
      <c r="RYD73" s="1"/>
      <c r="RYE73" s="1"/>
      <c r="RYF73" s="1"/>
      <c r="RYG73" s="1"/>
      <c r="RYH73" s="1"/>
      <c r="RYI73" s="1"/>
      <c r="RYJ73" s="1"/>
      <c r="RYK73" s="1"/>
      <c r="RYL73" s="1"/>
      <c r="RYM73" s="1"/>
      <c r="RYN73" s="1"/>
      <c r="RYO73" s="1"/>
      <c r="RYP73" s="1"/>
      <c r="RYQ73" s="1"/>
      <c r="RYR73" s="1"/>
      <c r="RYS73" s="1"/>
      <c r="RYT73" s="1"/>
      <c r="RYU73" s="1"/>
      <c r="RYV73" s="1"/>
      <c r="RYW73" s="1"/>
      <c r="RYX73" s="1"/>
      <c r="RYY73" s="1"/>
      <c r="RYZ73" s="1"/>
      <c r="RZA73" s="1"/>
      <c r="RZB73" s="1"/>
      <c r="RZC73" s="1"/>
      <c r="RZD73" s="1"/>
      <c r="RZE73" s="1"/>
      <c r="RZF73" s="1"/>
      <c r="RZG73" s="1"/>
      <c r="RZH73" s="1"/>
      <c r="RZI73" s="1"/>
      <c r="RZJ73" s="1"/>
      <c r="RZK73" s="1"/>
      <c r="RZL73" s="1"/>
      <c r="RZM73" s="1"/>
      <c r="RZN73" s="1"/>
      <c r="RZO73" s="1"/>
      <c r="RZP73" s="1"/>
      <c r="RZQ73" s="1"/>
      <c r="RZR73" s="1"/>
      <c r="RZS73" s="1"/>
      <c r="RZT73" s="1"/>
      <c r="RZU73" s="1"/>
      <c r="RZV73" s="1"/>
      <c r="RZW73" s="1"/>
      <c r="RZX73" s="1"/>
      <c r="RZY73" s="1"/>
      <c r="RZZ73" s="1"/>
      <c r="SAA73" s="1"/>
      <c r="SAB73" s="1"/>
      <c r="SAC73" s="1"/>
      <c r="SAD73" s="1"/>
      <c r="SAE73" s="1"/>
      <c r="SAF73" s="1"/>
      <c r="SAG73" s="1"/>
      <c r="SAH73" s="1"/>
      <c r="SAI73" s="1"/>
      <c r="SAJ73" s="1"/>
      <c r="SAK73" s="1"/>
      <c r="SAL73" s="1"/>
      <c r="SAM73" s="1"/>
      <c r="SAN73" s="1"/>
      <c r="SAO73" s="1"/>
      <c r="SAP73" s="1"/>
      <c r="SAQ73" s="1"/>
      <c r="SAR73" s="1"/>
      <c r="SAS73" s="1"/>
      <c r="SAT73" s="1"/>
      <c r="SAU73" s="1"/>
      <c r="SAV73" s="1"/>
      <c r="SAW73" s="1"/>
      <c r="SAX73" s="1"/>
      <c r="SAY73" s="1"/>
      <c r="SAZ73" s="1"/>
      <c r="SBA73" s="1"/>
      <c r="SBB73" s="1"/>
      <c r="SBC73" s="1"/>
      <c r="SBD73" s="1"/>
      <c r="SBE73" s="1"/>
      <c r="SBF73" s="1"/>
      <c r="SBG73" s="1"/>
      <c r="SBH73" s="1"/>
      <c r="SBI73" s="1"/>
      <c r="SBJ73" s="1"/>
      <c r="SBK73" s="1"/>
      <c r="SBL73" s="1"/>
      <c r="SBM73" s="1"/>
      <c r="SBN73" s="1"/>
      <c r="SBO73" s="1"/>
      <c r="SBP73" s="1"/>
      <c r="SBQ73" s="1"/>
      <c r="SBR73" s="1"/>
      <c r="SBS73" s="1"/>
      <c r="SBT73" s="1"/>
      <c r="SBU73" s="1"/>
      <c r="SBV73" s="1"/>
      <c r="SBW73" s="1"/>
      <c r="SBX73" s="1"/>
      <c r="SBY73" s="1"/>
      <c r="SBZ73" s="1"/>
      <c r="SCA73" s="1"/>
      <c r="SCB73" s="1"/>
      <c r="SCC73" s="1"/>
      <c r="SCD73" s="1"/>
      <c r="SCE73" s="1"/>
      <c r="SCF73" s="1"/>
      <c r="SCG73" s="1"/>
      <c r="SCH73" s="1"/>
      <c r="SCI73" s="1"/>
      <c r="SCJ73" s="1"/>
      <c r="SCK73" s="1"/>
      <c r="SCL73" s="1"/>
      <c r="SCM73" s="1"/>
      <c r="SCN73" s="1"/>
      <c r="SCO73" s="1"/>
      <c r="SCP73" s="1"/>
      <c r="SCQ73" s="1"/>
      <c r="SCR73" s="1"/>
      <c r="SCS73" s="1"/>
      <c r="SCT73" s="1"/>
      <c r="SCU73" s="1"/>
      <c r="SCV73" s="1"/>
      <c r="SCW73" s="1"/>
      <c r="SCX73" s="1"/>
      <c r="SCY73" s="1"/>
      <c r="SCZ73" s="1"/>
      <c r="SDA73" s="1"/>
      <c r="SDB73" s="1"/>
      <c r="SDC73" s="1"/>
      <c r="SDD73" s="1"/>
      <c r="SDE73" s="1"/>
      <c r="SDF73" s="1"/>
      <c r="SDG73" s="1"/>
      <c r="SDH73" s="1"/>
      <c r="SDI73" s="1"/>
      <c r="SDJ73" s="1"/>
      <c r="SDK73" s="1"/>
      <c r="SDL73" s="1"/>
      <c r="SDM73" s="1"/>
      <c r="SDN73" s="1"/>
      <c r="SDO73" s="1"/>
      <c r="SDP73" s="1"/>
      <c r="SDQ73" s="1"/>
      <c r="SDR73" s="1"/>
      <c r="SDS73" s="1"/>
      <c r="SDT73" s="1"/>
      <c r="SDU73" s="1"/>
      <c r="SDV73" s="1"/>
      <c r="SDW73" s="1"/>
      <c r="SDX73" s="1"/>
      <c r="SDY73" s="1"/>
      <c r="SDZ73" s="1"/>
      <c r="SEA73" s="1"/>
      <c r="SEB73" s="1"/>
      <c r="SEC73" s="1"/>
      <c r="SED73" s="1"/>
      <c r="SEE73" s="1"/>
      <c r="SEF73" s="1"/>
      <c r="SEG73" s="1"/>
      <c r="SEH73" s="1"/>
      <c r="SEI73" s="1"/>
      <c r="SEJ73" s="1"/>
      <c r="SEK73" s="1"/>
      <c r="SEL73" s="1"/>
      <c r="SEM73" s="1"/>
      <c r="SEN73" s="1"/>
      <c r="SEO73" s="1"/>
      <c r="SEP73" s="1"/>
      <c r="SEQ73" s="1"/>
      <c r="SER73" s="1"/>
      <c r="SES73" s="1"/>
      <c r="SET73" s="1"/>
      <c r="SEU73" s="1"/>
      <c r="SEV73" s="1"/>
      <c r="SEW73" s="1"/>
      <c r="SEX73" s="1"/>
      <c r="SEY73" s="1"/>
      <c r="SEZ73" s="1"/>
      <c r="SFA73" s="1"/>
      <c r="SFB73" s="1"/>
      <c r="SFC73" s="1"/>
      <c r="SFD73" s="1"/>
      <c r="SFE73" s="1"/>
      <c r="SFF73" s="1"/>
      <c r="SFG73" s="1"/>
      <c r="SFH73" s="1"/>
      <c r="SFI73" s="1"/>
      <c r="SFJ73" s="1"/>
      <c r="SFK73" s="1"/>
      <c r="SFL73" s="1"/>
      <c r="SFM73" s="1"/>
      <c r="SFN73" s="1"/>
      <c r="SFO73" s="1"/>
      <c r="SFP73" s="1"/>
      <c r="SFQ73" s="1"/>
      <c r="SFR73" s="1"/>
      <c r="SFS73" s="1"/>
      <c r="SFT73" s="1"/>
      <c r="SFU73" s="1"/>
      <c r="SFV73" s="1"/>
      <c r="SFW73" s="1"/>
      <c r="SFX73" s="1"/>
      <c r="SFY73" s="1"/>
      <c r="SFZ73" s="1"/>
      <c r="SGA73" s="1"/>
      <c r="SGB73" s="1"/>
      <c r="SGC73" s="1"/>
      <c r="SGD73" s="1"/>
      <c r="SGE73" s="1"/>
      <c r="SGF73" s="1"/>
      <c r="SGG73" s="1"/>
      <c r="SGH73" s="1"/>
      <c r="SGI73" s="1"/>
      <c r="SGJ73" s="1"/>
      <c r="SGK73" s="1"/>
      <c r="SGL73" s="1"/>
      <c r="SGM73" s="1"/>
      <c r="SGN73" s="1"/>
      <c r="SGO73" s="1"/>
      <c r="SGP73" s="1"/>
      <c r="SGQ73" s="1"/>
      <c r="SGR73" s="1"/>
      <c r="SGS73" s="1"/>
      <c r="SGT73" s="1"/>
      <c r="SGU73" s="1"/>
      <c r="SGV73" s="1"/>
      <c r="SGW73" s="1"/>
      <c r="SGX73" s="1"/>
      <c r="SGY73" s="1"/>
      <c r="SGZ73" s="1"/>
      <c r="SHA73" s="1"/>
      <c r="SHB73" s="1"/>
      <c r="SHC73" s="1"/>
      <c r="SHD73" s="1"/>
      <c r="SHE73" s="1"/>
      <c r="SHF73" s="1"/>
      <c r="SHG73" s="1"/>
      <c r="SHH73" s="1"/>
      <c r="SHI73" s="1"/>
      <c r="SHJ73" s="1"/>
      <c r="SHK73" s="1"/>
      <c r="SHL73" s="1"/>
      <c r="SHM73" s="1"/>
      <c r="SHN73" s="1"/>
      <c r="SHO73" s="1"/>
      <c r="SHP73" s="1"/>
      <c r="SHQ73" s="1"/>
      <c r="SHR73" s="1"/>
      <c r="SHS73" s="1"/>
      <c r="SHT73" s="1"/>
      <c r="SHU73" s="1"/>
      <c r="SHV73" s="1"/>
      <c r="SHW73" s="1"/>
      <c r="SHX73" s="1"/>
      <c r="SHY73" s="1"/>
      <c r="SHZ73" s="1"/>
      <c r="SIA73" s="1"/>
      <c r="SIB73" s="1"/>
      <c r="SIC73" s="1"/>
      <c r="SID73" s="1"/>
      <c r="SIE73" s="1"/>
      <c r="SIF73" s="1"/>
      <c r="SIG73" s="1"/>
      <c r="SIH73" s="1"/>
      <c r="SII73" s="1"/>
      <c r="SIJ73" s="1"/>
      <c r="SIK73" s="1"/>
      <c r="SIL73" s="1"/>
      <c r="SIM73" s="1"/>
      <c r="SIN73" s="1"/>
      <c r="SIO73" s="1"/>
      <c r="SIP73" s="1"/>
      <c r="SIQ73" s="1"/>
      <c r="SIR73" s="1"/>
      <c r="SIS73" s="1"/>
      <c r="SIT73" s="1"/>
      <c r="SIU73" s="1"/>
      <c r="SIV73" s="1"/>
      <c r="SIW73" s="1"/>
      <c r="SIX73" s="1"/>
      <c r="SIY73" s="1"/>
      <c r="SIZ73" s="1"/>
      <c r="SJA73" s="1"/>
      <c r="SJB73" s="1"/>
      <c r="SJC73" s="1"/>
      <c r="SJD73" s="1"/>
      <c r="SJE73" s="1"/>
      <c r="SJF73" s="1"/>
      <c r="SJG73" s="1"/>
      <c r="SJH73" s="1"/>
      <c r="SJI73" s="1"/>
      <c r="SJJ73" s="1"/>
      <c r="SJK73" s="1"/>
      <c r="SJL73" s="1"/>
      <c r="SJM73" s="1"/>
      <c r="SJN73" s="1"/>
      <c r="SJO73" s="1"/>
      <c r="SJP73" s="1"/>
      <c r="SJQ73" s="1"/>
      <c r="SJR73" s="1"/>
      <c r="SJS73" s="1"/>
      <c r="SJT73" s="1"/>
      <c r="SJU73" s="1"/>
      <c r="SJV73" s="1"/>
      <c r="SJW73" s="1"/>
      <c r="SJX73" s="1"/>
      <c r="SJY73" s="1"/>
      <c r="SJZ73" s="1"/>
      <c r="SKA73" s="1"/>
      <c r="SKB73" s="1"/>
      <c r="SKC73" s="1"/>
      <c r="SKD73" s="1"/>
      <c r="SKE73" s="1"/>
      <c r="SKF73" s="1"/>
      <c r="SKG73" s="1"/>
      <c r="SKH73" s="1"/>
      <c r="SKI73" s="1"/>
      <c r="SKJ73" s="1"/>
      <c r="SKK73" s="1"/>
      <c r="SKL73" s="1"/>
      <c r="SKM73" s="1"/>
      <c r="SKN73" s="1"/>
      <c r="SKO73" s="1"/>
      <c r="SKP73" s="1"/>
      <c r="SKQ73" s="1"/>
      <c r="SKR73" s="1"/>
      <c r="SKS73" s="1"/>
      <c r="SKT73" s="1"/>
      <c r="SKU73" s="1"/>
      <c r="SKV73" s="1"/>
      <c r="SKW73" s="1"/>
      <c r="SKX73" s="1"/>
      <c r="SKY73" s="1"/>
      <c r="SKZ73" s="1"/>
      <c r="SLA73" s="1"/>
      <c r="SLB73" s="1"/>
      <c r="SLC73" s="1"/>
      <c r="SLD73" s="1"/>
      <c r="SLE73" s="1"/>
      <c r="SLF73" s="1"/>
      <c r="SLG73" s="1"/>
      <c r="SLH73" s="1"/>
      <c r="SLI73" s="1"/>
      <c r="SLJ73" s="1"/>
      <c r="SLK73" s="1"/>
      <c r="SLL73" s="1"/>
      <c r="SLM73" s="1"/>
      <c r="SLN73" s="1"/>
      <c r="SLO73" s="1"/>
      <c r="SLP73" s="1"/>
      <c r="SLQ73" s="1"/>
      <c r="SLR73" s="1"/>
      <c r="SLS73" s="1"/>
      <c r="SLT73" s="1"/>
      <c r="SLU73" s="1"/>
      <c r="SLV73" s="1"/>
      <c r="SLW73" s="1"/>
      <c r="SLX73" s="1"/>
      <c r="SLY73" s="1"/>
      <c r="SLZ73" s="1"/>
      <c r="SMA73" s="1"/>
      <c r="SMB73" s="1"/>
      <c r="SMC73" s="1"/>
      <c r="SMD73" s="1"/>
      <c r="SME73" s="1"/>
      <c r="SMF73" s="1"/>
      <c r="SMG73" s="1"/>
      <c r="SMH73" s="1"/>
      <c r="SMI73" s="1"/>
      <c r="SMJ73" s="1"/>
      <c r="SMK73" s="1"/>
      <c r="SML73" s="1"/>
      <c r="SMM73" s="1"/>
      <c r="SMN73" s="1"/>
      <c r="SMO73" s="1"/>
      <c r="SMP73" s="1"/>
      <c r="SMQ73" s="1"/>
      <c r="SMR73" s="1"/>
      <c r="SMS73" s="1"/>
      <c r="SMT73" s="1"/>
      <c r="SMU73" s="1"/>
      <c r="SMV73" s="1"/>
      <c r="SMW73" s="1"/>
      <c r="SMX73" s="1"/>
      <c r="SMY73" s="1"/>
      <c r="SMZ73" s="1"/>
      <c r="SNA73" s="1"/>
      <c r="SNB73" s="1"/>
      <c r="SNC73" s="1"/>
      <c r="SND73" s="1"/>
      <c r="SNE73" s="1"/>
      <c r="SNF73" s="1"/>
      <c r="SNG73" s="1"/>
      <c r="SNH73" s="1"/>
      <c r="SNI73" s="1"/>
      <c r="SNJ73" s="1"/>
      <c r="SNK73" s="1"/>
      <c r="SNL73" s="1"/>
      <c r="SNM73" s="1"/>
      <c r="SNN73" s="1"/>
      <c r="SNO73" s="1"/>
      <c r="SNP73" s="1"/>
      <c r="SNQ73" s="1"/>
      <c r="SNR73" s="1"/>
      <c r="SNS73" s="1"/>
      <c r="SNT73" s="1"/>
      <c r="SNU73" s="1"/>
      <c r="SNV73" s="1"/>
      <c r="SNW73" s="1"/>
      <c r="SNX73" s="1"/>
      <c r="SNY73" s="1"/>
      <c r="SNZ73" s="1"/>
      <c r="SOA73" s="1"/>
      <c r="SOB73" s="1"/>
      <c r="SOC73" s="1"/>
      <c r="SOD73" s="1"/>
      <c r="SOE73" s="1"/>
      <c r="SOF73" s="1"/>
      <c r="SOG73" s="1"/>
      <c r="SOH73" s="1"/>
      <c r="SOI73" s="1"/>
      <c r="SOJ73" s="1"/>
      <c r="SOK73" s="1"/>
      <c r="SOL73" s="1"/>
      <c r="SOM73" s="1"/>
      <c r="SON73" s="1"/>
      <c r="SOO73" s="1"/>
      <c r="SOP73" s="1"/>
      <c r="SOQ73" s="1"/>
      <c r="SOR73" s="1"/>
      <c r="SOS73" s="1"/>
      <c r="SOT73" s="1"/>
      <c r="SOU73" s="1"/>
      <c r="SOV73" s="1"/>
      <c r="SOW73" s="1"/>
      <c r="SOX73" s="1"/>
      <c r="SOY73" s="1"/>
      <c r="SOZ73" s="1"/>
      <c r="SPA73" s="1"/>
      <c r="SPB73" s="1"/>
      <c r="SPC73" s="1"/>
      <c r="SPD73" s="1"/>
      <c r="SPE73" s="1"/>
      <c r="SPF73" s="1"/>
      <c r="SPG73" s="1"/>
      <c r="SPH73" s="1"/>
      <c r="SPI73" s="1"/>
      <c r="SPJ73" s="1"/>
      <c r="SPK73" s="1"/>
      <c r="SPL73" s="1"/>
      <c r="SPM73" s="1"/>
      <c r="SPN73" s="1"/>
      <c r="SPO73" s="1"/>
      <c r="SPP73" s="1"/>
      <c r="SPQ73" s="1"/>
      <c r="SPR73" s="1"/>
      <c r="SPS73" s="1"/>
      <c r="SPT73" s="1"/>
      <c r="SPU73" s="1"/>
      <c r="SPV73" s="1"/>
      <c r="SPW73" s="1"/>
      <c r="SPX73" s="1"/>
      <c r="SPY73" s="1"/>
      <c r="SPZ73" s="1"/>
      <c r="SQA73" s="1"/>
      <c r="SQB73" s="1"/>
      <c r="SQC73" s="1"/>
      <c r="SQD73" s="1"/>
      <c r="SQE73" s="1"/>
      <c r="SQF73" s="1"/>
      <c r="SQG73" s="1"/>
      <c r="SQH73" s="1"/>
      <c r="SQI73" s="1"/>
      <c r="SQJ73" s="1"/>
      <c r="SQK73" s="1"/>
      <c r="SQL73" s="1"/>
      <c r="SQM73" s="1"/>
      <c r="SQN73" s="1"/>
      <c r="SQO73" s="1"/>
      <c r="SQP73" s="1"/>
      <c r="SQQ73" s="1"/>
      <c r="SQR73" s="1"/>
      <c r="SQS73" s="1"/>
      <c r="SQT73" s="1"/>
      <c r="SQU73" s="1"/>
      <c r="SQV73" s="1"/>
      <c r="SQW73" s="1"/>
      <c r="SQX73" s="1"/>
      <c r="SQY73" s="1"/>
      <c r="SQZ73" s="1"/>
      <c r="SRA73" s="1"/>
      <c r="SRB73" s="1"/>
      <c r="SRC73" s="1"/>
      <c r="SRD73" s="1"/>
      <c r="SRE73" s="1"/>
      <c r="SRF73" s="1"/>
      <c r="SRG73" s="1"/>
      <c r="SRH73" s="1"/>
      <c r="SRI73" s="1"/>
      <c r="SRJ73" s="1"/>
      <c r="SRK73" s="1"/>
      <c r="SRL73" s="1"/>
      <c r="SRM73" s="1"/>
      <c r="SRN73" s="1"/>
      <c r="SRO73" s="1"/>
      <c r="SRP73" s="1"/>
      <c r="SRQ73" s="1"/>
      <c r="SRR73" s="1"/>
      <c r="SRS73" s="1"/>
      <c r="SRT73" s="1"/>
      <c r="SRU73" s="1"/>
      <c r="SRV73" s="1"/>
      <c r="SRW73" s="1"/>
      <c r="SRX73" s="1"/>
      <c r="SRY73" s="1"/>
      <c r="SRZ73" s="1"/>
      <c r="SSA73" s="1"/>
      <c r="SSB73" s="1"/>
      <c r="SSC73" s="1"/>
      <c r="SSD73" s="1"/>
      <c r="SSE73" s="1"/>
      <c r="SSF73" s="1"/>
      <c r="SSG73" s="1"/>
      <c r="SSH73" s="1"/>
      <c r="SSI73" s="1"/>
      <c r="SSJ73" s="1"/>
      <c r="SSK73" s="1"/>
      <c r="SSL73" s="1"/>
      <c r="SSM73" s="1"/>
      <c r="SSN73" s="1"/>
      <c r="SSO73" s="1"/>
      <c r="SSP73" s="1"/>
      <c r="SSQ73" s="1"/>
      <c r="SSR73" s="1"/>
      <c r="SSS73" s="1"/>
      <c r="SST73" s="1"/>
      <c r="SSU73" s="1"/>
      <c r="SSV73" s="1"/>
      <c r="SSW73" s="1"/>
      <c r="SSX73" s="1"/>
      <c r="SSY73" s="1"/>
      <c r="SSZ73" s="1"/>
      <c r="STA73" s="1"/>
      <c r="STB73" s="1"/>
      <c r="STC73" s="1"/>
      <c r="STD73" s="1"/>
      <c r="STE73" s="1"/>
      <c r="STF73" s="1"/>
      <c r="STG73" s="1"/>
      <c r="STH73" s="1"/>
      <c r="STI73" s="1"/>
      <c r="STJ73" s="1"/>
      <c r="STK73" s="1"/>
      <c r="STL73" s="1"/>
      <c r="STM73" s="1"/>
      <c r="STN73" s="1"/>
      <c r="STO73" s="1"/>
      <c r="STP73" s="1"/>
      <c r="STQ73" s="1"/>
      <c r="STR73" s="1"/>
      <c r="STS73" s="1"/>
      <c r="STT73" s="1"/>
      <c r="STU73" s="1"/>
      <c r="STV73" s="1"/>
      <c r="STW73" s="1"/>
      <c r="STX73" s="1"/>
      <c r="STY73" s="1"/>
      <c r="STZ73" s="1"/>
      <c r="SUA73" s="1"/>
      <c r="SUB73" s="1"/>
      <c r="SUC73" s="1"/>
      <c r="SUD73" s="1"/>
      <c r="SUE73" s="1"/>
      <c r="SUF73" s="1"/>
      <c r="SUG73" s="1"/>
      <c r="SUH73" s="1"/>
      <c r="SUI73" s="1"/>
      <c r="SUJ73" s="1"/>
      <c r="SUK73" s="1"/>
      <c r="SUL73" s="1"/>
      <c r="SUM73" s="1"/>
      <c r="SUN73" s="1"/>
      <c r="SUO73" s="1"/>
      <c r="SUP73" s="1"/>
      <c r="SUQ73" s="1"/>
      <c r="SUR73" s="1"/>
      <c r="SUS73" s="1"/>
      <c r="SUT73" s="1"/>
      <c r="SUU73" s="1"/>
      <c r="SUV73" s="1"/>
      <c r="SUW73" s="1"/>
      <c r="SUX73" s="1"/>
      <c r="SUY73" s="1"/>
      <c r="SUZ73" s="1"/>
      <c r="SVA73" s="1"/>
      <c r="SVB73" s="1"/>
      <c r="SVC73" s="1"/>
      <c r="SVD73" s="1"/>
      <c r="SVE73" s="1"/>
      <c r="SVF73" s="1"/>
      <c r="SVG73" s="1"/>
      <c r="SVH73" s="1"/>
      <c r="SVI73" s="1"/>
      <c r="SVJ73" s="1"/>
      <c r="SVK73" s="1"/>
      <c r="SVL73" s="1"/>
      <c r="SVM73" s="1"/>
      <c r="SVN73" s="1"/>
      <c r="SVO73" s="1"/>
      <c r="SVP73" s="1"/>
      <c r="SVQ73" s="1"/>
      <c r="SVR73" s="1"/>
      <c r="SVS73" s="1"/>
      <c r="SVT73" s="1"/>
      <c r="SVU73" s="1"/>
      <c r="SVV73" s="1"/>
      <c r="SVW73" s="1"/>
      <c r="SVX73" s="1"/>
      <c r="SVY73" s="1"/>
      <c r="SVZ73" s="1"/>
      <c r="SWA73" s="1"/>
      <c r="SWB73" s="1"/>
      <c r="SWC73" s="1"/>
      <c r="SWD73" s="1"/>
      <c r="SWE73" s="1"/>
      <c r="SWF73" s="1"/>
      <c r="SWG73" s="1"/>
      <c r="SWH73" s="1"/>
      <c r="SWI73" s="1"/>
      <c r="SWJ73" s="1"/>
      <c r="SWK73" s="1"/>
      <c r="SWL73" s="1"/>
      <c r="SWM73" s="1"/>
      <c r="SWN73" s="1"/>
      <c r="SWO73" s="1"/>
      <c r="SWP73" s="1"/>
      <c r="SWQ73" s="1"/>
      <c r="SWR73" s="1"/>
      <c r="SWS73" s="1"/>
      <c r="SWT73" s="1"/>
      <c r="SWU73" s="1"/>
      <c r="SWV73" s="1"/>
      <c r="SWW73" s="1"/>
      <c r="SWX73" s="1"/>
      <c r="SWY73" s="1"/>
      <c r="SWZ73" s="1"/>
      <c r="SXA73" s="1"/>
      <c r="SXB73" s="1"/>
      <c r="SXC73" s="1"/>
      <c r="SXD73" s="1"/>
      <c r="SXE73" s="1"/>
      <c r="SXF73" s="1"/>
      <c r="SXG73" s="1"/>
      <c r="SXH73" s="1"/>
      <c r="SXI73" s="1"/>
      <c r="SXJ73" s="1"/>
      <c r="SXK73" s="1"/>
      <c r="SXL73" s="1"/>
      <c r="SXM73" s="1"/>
      <c r="SXN73" s="1"/>
      <c r="SXO73" s="1"/>
      <c r="SXP73" s="1"/>
      <c r="SXQ73" s="1"/>
      <c r="SXR73" s="1"/>
      <c r="SXS73" s="1"/>
      <c r="SXT73" s="1"/>
      <c r="SXU73" s="1"/>
      <c r="SXV73" s="1"/>
      <c r="SXW73" s="1"/>
      <c r="SXX73" s="1"/>
      <c r="SXY73" s="1"/>
      <c r="SXZ73" s="1"/>
      <c r="SYA73" s="1"/>
      <c r="SYB73" s="1"/>
      <c r="SYC73" s="1"/>
      <c r="SYD73" s="1"/>
      <c r="SYE73" s="1"/>
      <c r="SYF73" s="1"/>
      <c r="SYG73" s="1"/>
      <c r="SYH73" s="1"/>
      <c r="SYI73" s="1"/>
      <c r="SYJ73" s="1"/>
      <c r="SYK73" s="1"/>
      <c r="SYL73" s="1"/>
      <c r="SYM73" s="1"/>
      <c r="SYN73" s="1"/>
      <c r="SYO73" s="1"/>
      <c r="SYP73" s="1"/>
      <c r="SYQ73" s="1"/>
      <c r="SYR73" s="1"/>
      <c r="SYS73" s="1"/>
      <c r="SYT73" s="1"/>
      <c r="SYU73" s="1"/>
      <c r="SYV73" s="1"/>
      <c r="SYW73" s="1"/>
      <c r="SYX73" s="1"/>
      <c r="SYY73" s="1"/>
      <c r="SYZ73" s="1"/>
      <c r="SZA73" s="1"/>
      <c r="SZB73" s="1"/>
      <c r="SZC73" s="1"/>
      <c r="SZD73" s="1"/>
      <c r="SZE73" s="1"/>
      <c r="SZF73" s="1"/>
      <c r="SZG73" s="1"/>
      <c r="SZH73" s="1"/>
      <c r="SZI73" s="1"/>
      <c r="SZJ73" s="1"/>
      <c r="SZK73" s="1"/>
      <c r="SZL73" s="1"/>
      <c r="SZM73" s="1"/>
      <c r="SZN73" s="1"/>
      <c r="SZO73" s="1"/>
      <c r="SZP73" s="1"/>
      <c r="SZQ73" s="1"/>
      <c r="SZR73" s="1"/>
      <c r="SZS73" s="1"/>
      <c r="SZT73" s="1"/>
      <c r="SZU73" s="1"/>
      <c r="SZV73" s="1"/>
      <c r="SZW73" s="1"/>
      <c r="SZX73" s="1"/>
      <c r="SZY73" s="1"/>
      <c r="SZZ73" s="1"/>
      <c r="TAA73" s="1"/>
      <c r="TAB73" s="1"/>
      <c r="TAC73" s="1"/>
      <c r="TAD73" s="1"/>
      <c r="TAE73" s="1"/>
      <c r="TAF73" s="1"/>
      <c r="TAG73" s="1"/>
      <c r="TAH73" s="1"/>
      <c r="TAI73" s="1"/>
      <c r="TAJ73" s="1"/>
      <c r="TAK73" s="1"/>
      <c r="TAL73" s="1"/>
      <c r="TAM73" s="1"/>
      <c r="TAN73" s="1"/>
      <c r="TAO73" s="1"/>
      <c r="TAP73" s="1"/>
      <c r="TAQ73" s="1"/>
      <c r="TAR73" s="1"/>
      <c r="TAS73" s="1"/>
      <c r="TAT73" s="1"/>
      <c r="TAU73" s="1"/>
      <c r="TAV73" s="1"/>
      <c r="TAW73" s="1"/>
      <c r="TAX73" s="1"/>
      <c r="TAY73" s="1"/>
      <c r="TAZ73" s="1"/>
      <c r="TBA73" s="1"/>
      <c r="TBB73" s="1"/>
      <c r="TBC73" s="1"/>
      <c r="TBD73" s="1"/>
      <c r="TBE73" s="1"/>
      <c r="TBF73" s="1"/>
      <c r="TBG73" s="1"/>
      <c r="TBH73" s="1"/>
      <c r="TBI73" s="1"/>
      <c r="TBJ73" s="1"/>
      <c r="TBK73" s="1"/>
      <c r="TBL73" s="1"/>
      <c r="TBM73" s="1"/>
      <c r="TBN73" s="1"/>
      <c r="TBO73" s="1"/>
      <c r="TBP73" s="1"/>
      <c r="TBQ73" s="1"/>
      <c r="TBR73" s="1"/>
      <c r="TBS73" s="1"/>
      <c r="TBT73" s="1"/>
      <c r="TBU73" s="1"/>
      <c r="TBV73" s="1"/>
      <c r="TBW73" s="1"/>
      <c r="TBX73" s="1"/>
      <c r="TBY73" s="1"/>
      <c r="TBZ73" s="1"/>
      <c r="TCA73" s="1"/>
      <c r="TCB73" s="1"/>
      <c r="TCC73" s="1"/>
      <c r="TCD73" s="1"/>
      <c r="TCE73" s="1"/>
      <c r="TCF73" s="1"/>
      <c r="TCG73" s="1"/>
      <c r="TCH73" s="1"/>
      <c r="TCI73" s="1"/>
      <c r="TCJ73" s="1"/>
      <c r="TCK73" s="1"/>
      <c r="TCL73" s="1"/>
      <c r="TCM73" s="1"/>
      <c r="TCN73" s="1"/>
      <c r="TCO73" s="1"/>
      <c r="TCP73" s="1"/>
      <c r="TCQ73" s="1"/>
      <c r="TCR73" s="1"/>
      <c r="TCS73" s="1"/>
      <c r="TCT73" s="1"/>
      <c r="TCU73" s="1"/>
      <c r="TCV73" s="1"/>
      <c r="TCW73" s="1"/>
      <c r="TCX73" s="1"/>
      <c r="TCY73" s="1"/>
      <c r="TCZ73" s="1"/>
      <c r="TDA73" s="1"/>
      <c r="TDB73" s="1"/>
      <c r="TDC73" s="1"/>
      <c r="TDD73" s="1"/>
      <c r="TDE73" s="1"/>
      <c r="TDF73" s="1"/>
      <c r="TDG73" s="1"/>
      <c r="TDH73" s="1"/>
      <c r="TDI73" s="1"/>
      <c r="TDJ73" s="1"/>
      <c r="TDK73" s="1"/>
      <c r="TDL73" s="1"/>
      <c r="TDM73" s="1"/>
      <c r="TDN73" s="1"/>
      <c r="TDO73" s="1"/>
      <c r="TDP73" s="1"/>
      <c r="TDQ73" s="1"/>
      <c r="TDR73" s="1"/>
      <c r="TDS73" s="1"/>
      <c r="TDT73" s="1"/>
      <c r="TDU73" s="1"/>
      <c r="TDV73" s="1"/>
      <c r="TDW73" s="1"/>
      <c r="TDX73" s="1"/>
      <c r="TDY73" s="1"/>
      <c r="TDZ73" s="1"/>
      <c r="TEA73" s="1"/>
      <c r="TEB73" s="1"/>
      <c r="TEC73" s="1"/>
      <c r="TED73" s="1"/>
      <c r="TEE73" s="1"/>
      <c r="TEF73" s="1"/>
      <c r="TEG73" s="1"/>
      <c r="TEH73" s="1"/>
      <c r="TEI73" s="1"/>
      <c r="TEJ73" s="1"/>
      <c r="TEK73" s="1"/>
      <c r="TEL73" s="1"/>
      <c r="TEM73" s="1"/>
      <c r="TEN73" s="1"/>
      <c r="TEO73" s="1"/>
      <c r="TEP73" s="1"/>
      <c r="TEQ73" s="1"/>
      <c r="TER73" s="1"/>
      <c r="TES73" s="1"/>
      <c r="TET73" s="1"/>
      <c r="TEU73" s="1"/>
      <c r="TEV73" s="1"/>
      <c r="TEW73" s="1"/>
      <c r="TEX73" s="1"/>
      <c r="TEY73" s="1"/>
      <c r="TEZ73" s="1"/>
      <c r="TFA73" s="1"/>
      <c r="TFB73" s="1"/>
      <c r="TFC73" s="1"/>
      <c r="TFD73" s="1"/>
      <c r="TFE73" s="1"/>
      <c r="TFF73" s="1"/>
      <c r="TFG73" s="1"/>
      <c r="TFH73" s="1"/>
      <c r="TFI73" s="1"/>
      <c r="TFJ73" s="1"/>
      <c r="TFK73" s="1"/>
      <c r="TFL73" s="1"/>
      <c r="TFM73" s="1"/>
      <c r="TFN73" s="1"/>
      <c r="TFO73" s="1"/>
      <c r="TFP73" s="1"/>
      <c r="TFQ73" s="1"/>
      <c r="TFR73" s="1"/>
      <c r="TFS73" s="1"/>
      <c r="TFT73" s="1"/>
      <c r="TFU73" s="1"/>
      <c r="TFV73" s="1"/>
      <c r="TFW73" s="1"/>
      <c r="TFX73" s="1"/>
      <c r="TFY73" s="1"/>
      <c r="TFZ73" s="1"/>
      <c r="TGA73" s="1"/>
      <c r="TGB73" s="1"/>
      <c r="TGC73" s="1"/>
      <c r="TGD73" s="1"/>
      <c r="TGE73" s="1"/>
      <c r="TGF73" s="1"/>
      <c r="TGG73" s="1"/>
      <c r="TGH73" s="1"/>
      <c r="TGI73" s="1"/>
      <c r="TGJ73" s="1"/>
      <c r="TGK73" s="1"/>
      <c r="TGL73" s="1"/>
      <c r="TGM73" s="1"/>
      <c r="TGN73" s="1"/>
      <c r="TGO73" s="1"/>
      <c r="TGP73" s="1"/>
      <c r="TGQ73" s="1"/>
      <c r="TGR73" s="1"/>
      <c r="TGS73" s="1"/>
      <c r="TGT73" s="1"/>
      <c r="TGU73" s="1"/>
      <c r="TGV73" s="1"/>
      <c r="TGW73" s="1"/>
      <c r="TGX73" s="1"/>
      <c r="TGY73" s="1"/>
      <c r="TGZ73" s="1"/>
      <c r="THA73" s="1"/>
      <c r="THB73" s="1"/>
      <c r="THC73" s="1"/>
      <c r="THD73" s="1"/>
      <c r="THE73" s="1"/>
      <c r="THF73" s="1"/>
      <c r="THG73" s="1"/>
      <c r="THH73" s="1"/>
      <c r="THI73" s="1"/>
      <c r="THJ73" s="1"/>
      <c r="THK73" s="1"/>
      <c r="THL73" s="1"/>
      <c r="THM73" s="1"/>
      <c r="THN73" s="1"/>
      <c r="THO73" s="1"/>
      <c r="THP73" s="1"/>
      <c r="THQ73" s="1"/>
      <c r="THR73" s="1"/>
      <c r="THS73" s="1"/>
      <c r="THT73" s="1"/>
      <c r="THU73" s="1"/>
      <c r="THV73" s="1"/>
      <c r="THW73" s="1"/>
      <c r="THX73" s="1"/>
      <c r="THY73" s="1"/>
      <c r="THZ73" s="1"/>
      <c r="TIA73" s="1"/>
      <c r="TIB73" s="1"/>
      <c r="TIC73" s="1"/>
      <c r="TID73" s="1"/>
      <c r="TIE73" s="1"/>
      <c r="TIF73" s="1"/>
      <c r="TIG73" s="1"/>
      <c r="TIH73" s="1"/>
      <c r="TII73" s="1"/>
      <c r="TIJ73" s="1"/>
      <c r="TIK73" s="1"/>
      <c r="TIL73" s="1"/>
      <c r="TIM73" s="1"/>
      <c r="TIN73" s="1"/>
      <c r="TIO73" s="1"/>
      <c r="TIP73" s="1"/>
      <c r="TIQ73" s="1"/>
      <c r="TIR73" s="1"/>
      <c r="TIS73" s="1"/>
      <c r="TIT73" s="1"/>
      <c r="TIU73" s="1"/>
      <c r="TIV73" s="1"/>
      <c r="TIW73" s="1"/>
      <c r="TIX73" s="1"/>
      <c r="TIY73" s="1"/>
      <c r="TIZ73" s="1"/>
      <c r="TJA73" s="1"/>
      <c r="TJB73" s="1"/>
      <c r="TJC73" s="1"/>
      <c r="TJD73" s="1"/>
      <c r="TJE73" s="1"/>
      <c r="TJF73" s="1"/>
      <c r="TJG73" s="1"/>
      <c r="TJH73" s="1"/>
      <c r="TJI73" s="1"/>
      <c r="TJJ73" s="1"/>
      <c r="TJK73" s="1"/>
      <c r="TJL73" s="1"/>
      <c r="TJM73" s="1"/>
      <c r="TJN73" s="1"/>
      <c r="TJO73" s="1"/>
      <c r="TJP73" s="1"/>
      <c r="TJQ73" s="1"/>
      <c r="TJR73" s="1"/>
      <c r="TJS73" s="1"/>
      <c r="TJT73" s="1"/>
      <c r="TJU73" s="1"/>
      <c r="TJV73" s="1"/>
      <c r="TJW73" s="1"/>
      <c r="TJX73" s="1"/>
      <c r="TJY73" s="1"/>
      <c r="TJZ73" s="1"/>
      <c r="TKA73" s="1"/>
      <c r="TKB73" s="1"/>
      <c r="TKC73" s="1"/>
      <c r="TKD73" s="1"/>
      <c r="TKE73" s="1"/>
      <c r="TKF73" s="1"/>
      <c r="TKG73" s="1"/>
      <c r="TKH73" s="1"/>
      <c r="TKI73" s="1"/>
      <c r="TKJ73" s="1"/>
      <c r="TKK73" s="1"/>
      <c r="TKL73" s="1"/>
      <c r="TKM73" s="1"/>
      <c r="TKN73" s="1"/>
      <c r="TKO73" s="1"/>
      <c r="TKP73" s="1"/>
      <c r="TKQ73" s="1"/>
      <c r="TKR73" s="1"/>
      <c r="TKS73" s="1"/>
      <c r="TKT73" s="1"/>
      <c r="TKU73" s="1"/>
      <c r="TKV73" s="1"/>
      <c r="TKW73" s="1"/>
      <c r="TKX73" s="1"/>
      <c r="TKY73" s="1"/>
      <c r="TKZ73" s="1"/>
      <c r="TLA73" s="1"/>
      <c r="TLB73" s="1"/>
      <c r="TLC73" s="1"/>
      <c r="TLD73" s="1"/>
      <c r="TLE73" s="1"/>
      <c r="TLF73" s="1"/>
      <c r="TLG73" s="1"/>
      <c r="TLH73" s="1"/>
      <c r="TLI73" s="1"/>
      <c r="TLJ73" s="1"/>
      <c r="TLK73" s="1"/>
      <c r="TLL73" s="1"/>
      <c r="TLM73" s="1"/>
      <c r="TLN73" s="1"/>
      <c r="TLO73" s="1"/>
      <c r="TLP73" s="1"/>
      <c r="TLQ73" s="1"/>
      <c r="TLR73" s="1"/>
      <c r="TLS73" s="1"/>
      <c r="TLT73" s="1"/>
      <c r="TLU73" s="1"/>
      <c r="TLV73" s="1"/>
      <c r="TLW73" s="1"/>
      <c r="TLX73" s="1"/>
      <c r="TLY73" s="1"/>
      <c r="TLZ73" s="1"/>
      <c r="TMA73" s="1"/>
      <c r="TMB73" s="1"/>
      <c r="TMC73" s="1"/>
      <c r="TMD73" s="1"/>
      <c r="TME73" s="1"/>
      <c r="TMF73" s="1"/>
      <c r="TMG73" s="1"/>
      <c r="TMH73" s="1"/>
      <c r="TMI73" s="1"/>
      <c r="TMJ73" s="1"/>
      <c r="TMK73" s="1"/>
      <c r="TML73" s="1"/>
      <c r="TMM73" s="1"/>
      <c r="TMN73" s="1"/>
      <c r="TMO73" s="1"/>
      <c r="TMP73" s="1"/>
      <c r="TMQ73" s="1"/>
      <c r="TMR73" s="1"/>
      <c r="TMS73" s="1"/>
      <c r="TMT73" s="1"/>
      <c r="TMU73" s="1"/>
      <c r="TMV73" s="1"/>
      <c r="TMW73" s="1"/>
      <c r="TMX73" s="1"/>
      <c r="TMY73" s="1"/>
      <c r="TMZ73" s="1"/>
      <c r="TNA73" s="1"/>
      <c r="TNB73" s="1"/>
      <c r="TNC73" s="1"/>
      <c r="TND73" s="1"/>
      <c r="TNE73" s="1"/>
      <c r="TNF73" s="1"/>
      <c r="TNG73" s="1"/>
      <c r="TNH73" s="1"/>
      <c r="TNI73" s="1"/>
      <c r="TNJ73" s="1"/>
      <c r="TNK73" s="1"/>
      <c r="TNL73" s="1"/>
      <c r="TNM73" s="1"/>
      <c r="TNN73" s="1"/>
      <c r="TNO73" s="1"/>
      <c r="TNP73" s="1"/>
      <c r="TNQ73" s="1"/>
      <c r="TNR73" s="1"/>
      <c r="TNS73" s="1"/>
      <c r="TNT73" s="1"/>
      <c r="TNU73" s="1"/>
      <c r="TNV73" s="1"/>
      <c r="TNW73" s="1"/>
      <c r="TNX73" s="1"/>
      <c r="TNY73" s="1"/>
      <c r="TNZ73" s="1"/>
      <c r="TOA73" s="1"/>
      <c r="TOB73" s="1"/>
      <c r="TOC73" s="1"/>
      <c r="TOD73" s="1"/>
      <c r="TOE73" s="1"/>
      <c r="TOF73" s="1"/>
      <c r="TOG73" s="1"/>
      <c r="TOH73" s="1"/>
      <c r="TOI73" s="1"/>
      <c r="TOJ73" s="1"/>
      <c r="TOK73" s="1"/>
      <c r="TOL73" s="1"/>
      <c r="TOM73" s="1"/>
      <c r="TON73" s="1"/>
      <c r="TOO73" s="1"/>
      <c r="TOP73" s="1"/>
      <c r="TOQ73" s="1"/>
      <c r="TOR73" s="1"/>
      <c r="TOS73" s="1"/>
      <c r="TOT73" s="1"/>
      <c r="TOU73" s="1"/>
      <c r="TOV73" s="1"/>
      <c r="TOW73" s="1"/>
      <c r="TOX73" s="1"/>
      <c r="TOY73" s="1"/>
      <c r="TOZ73" s="1"/>
      <c r="TPA73" s="1"/>
      <c r="TPB73" s="1"/>
      <c r="TPC73" s="1"/>
      <c r="TPD73" s="1"/>
      <c r="TPE73" s="1"/>
      <c r="TPF73" s="1"/>
      <c r="TPG73" s="1"/>
      <c r="TPH73" s="1"/>
      <c r="TPI73" s="1"/>
      <c r="TPJ73" s="1"/>
      <c r="TPK73" s="1"/>
      <c r="TPL73" s="1"/>
      <c r="TPM73" s="1"/>
      <c r="TPN73" s="1"/>
      <c r="TPO73" s="1"/>
      <c r="TPP73" s="1"/>
      <c r="TPQ73" s="1"/>
      <c r="TPR73" s="1"/>
      <c r="TPS73" s="1"/>
      <c r="TPT73" s="1"/>
      <c r="TPU73" s="1"/>
      <c r="TPV73" s="1"/>
      <c r="TPW73" s="1"/>
      <c r="TPX73" s="1"/>
      <c r="TPY73" s="1"/>
      <c r="TPZ73" s="1"/>
      <c r="TQA73" s="1"/>
      <c r="TQB73" s="1"/>
      <c r="TQC73" s="1"/>
      <c r="TQD73" s="1"/>
      <c r="TQE73" s="1"/>
      <c r="TQF73" s="1"/>
      <c r="TQG73" s="1"/>
      <c r="TQH73" s="1"/>
      <c r="TQI73" s="1"/>
      <c r="TQJ73" s="1"/>
      <c r="TQK73" s="1"/>
      <c r="TQL73" s="1"/>
      <c r="TQM73" s="1"/>
      <c r="TQN73" s="1"/>
      <c r="TQO73" s="1"/>
      <c r="TQP73" s="1"/>
      <c r="TQQ73" s="1"/>
      <c r="TQR73" s="1"/>
      <c r="TQS73" s="1"/>
      <c r="TQT73" s="1"/>
      <c r="TQU73" s="1"/>
      <c r="TQV73" s="1"/>
      <c r="TQW73" s="1"/>
      <c r="TQX73" s="1"/>
      <c r="TQY73" s="1"/>
      <c r="TQZ73" s="1"/>
      <c r="TRA73" s="1"/>
      <c r="TRB73" s="1"/>
      <c r="TRC73" s="1"/>
      <c r="TRD73" s="1"/>
      <c r="TRE73" s="1"/>
      <c r="TRF73" s="1"/>
      <c r="TRG73" s="1"/>
      <c r="TRH73" s="1"/>
      <c r="TRI73" s="1"/>
      <c r="TRJ73" s="1"/>
      <c r="TRK73" s="1"/>
      <c r="TRL73" s="1"/>
      <c r="TRM73" s="1"/>
      <c r="TRN73" s="1"/>
      <c r="TRO73" s="1"/>
      <c r="TRP73" s="1"/>
      <c r="TRQ73" s="1"/>
      <c r="TRR73" s="1"/>
      <c r="TRS73" s="1"/>
      <c r="TRT73" s="1"/>
      <c r="TRU73" s="1"/>
      <c r="TRV73" s="1"/>
      <c r="TRW73" s="1"/>
      <c r="TRX73" s="1"/>
      <c r="TRY73" s="1"/>
      <c r="TRZ73" s="1"/>
      <c r="TSA73" s="1"/>
      <c r="TSB73" s="1"/>
      <c r="TSC73" s="1"/>
      <c r="TSD73" s="1"/>
      <c r="TSE73" s="1"/>
      <c r="TSF73" s="1"/>
      <c r="TSG73" s="1"/>
      <c r="TSH73" s="1"/>
      <c r="TSI73" s="1"/>
      <c r="TSJ73" s="1"/>
      <c r="TSK73" s="1"/>
      <c r="TSL73" s="1"/>
      <c r="TSM73" s="1"/>
      <c r="TSN73" s="1"/>
      <c r="TSO73" s="1"/>
      <c r="TSP73" s="1"/>
      <c r="TSQ73" s="1"/>
      <c r="TSR73" s="1"/>
      <c r="TSS73" s="1"/>
      <c r="TST73" s="1"/>
      <c r="TSU73" s="1"/>
      <c r="TSV73" s="1"/>
      <c r="TSW73" s="1"/>
      <c r="TSX73" s="1"/>
      <c r="TSY73" s="1"/>
      <c r="TSZ73" s="1"/>
      <c r="TTA73" s="1"/>
      <c r="TTB73" s="1"/>
      <c r="TTC73" s="1"/>
      <c r="TTD73" s="1"/>
      <c r="TTE73" s="1"/>
      <c r="TTF73" s="1"/>
      <c r="TTG73" s="1"/>
      <c r="TTH73" s="1"/>
      <c r="TTI73" s="1"/>
      <c r="TTJ73" s="1"/>
      <c r="TTK73" s="1"/>
      <c r="TTL73" s="1"/>
      <c r="TTM73" s="1"/>
      <c r="TTN73" s="1"/>
      <c r="TTO73" s="1"/>
      <c r="TTP73" s="1"/>
      <c r="TTQ73" s="1"/>
      <c r="TTR73" s="1"/>
      <c r="TTS73" s="1"/>
      <c r="TTT73" s="1"/>
      <c r="TTU73" s="1"/>
      <c r="TTV73" s="1"/>
      <c r="TTW73" s="1"/>
      <c r="TTX73" s="1"/>
      <c r="TTY73" s="1"/>
      <c r="TTZ73" s="1"/>
      <c r="TUA73" s="1"/>
      <c r="TUB73" s="1"/>
      <c r="TUC73" s="1"/>
      <c r="TUD73" s="1"/>
      <c r="TUE73" s="1"/>
      <c r="TUF73" s="1"/>
      <c r="TUG73" s="1"/>
      <c r="TUH73" s="1"/>
      <c r="TUI73" s="1"/>
      <c r="TUJ73" s="1"/>
      <c r="TUK73" s="1"/>
      <c r="TUL73" s="1"/>
      <c r="TUM73" s="1"/>
      <c r="TUN73" s="1"/>
      <c r="TUO73" s="1"/>
      <c r="TUP73" s="1"/>
      <c r="TUQ73" s="1"/>
      <c r="TUR73" s="1"/>
      <c r="TUS73" s="1"/>
      <c r="TUT73" s="1"/>
      <c r="TUU73" s="1"/>
      <c r="TUV73" s="1"/>
      <c r="TUW73" s="1"/>
      <c r="TUX73" s="1"/>
      <c r="TUY73" s="1"/>
      <c r="TUZ73" s="1"/>
      <c r="TVA73" s="1"/>
      <c r="TVB73" s="1"/>
      <c r="TVC73" s="1"/>
      <c r="TVD73" s="1"/>
      <c r="TVE73" s="1"/>
      <c r="TVF73" s="1"/>
      <c r="TVG73" s="1"/>
      <c r="TVH73" s="1"/>
      <c r="TVI73" s="1"/>
      <c r="TVJ73" s="1"/>
      <c r="TVK73" s="1"/>
      <c r="TVL73" s="1"/>
      <c r="TVM73" s="1"/>
      <c r="TVN73" s="1"/>
      <c r="TVO73" s="1"/>
      <c r="TVP73" s="1"/>
      <c r="TVQ73" s="1"/>
      <c r="TVR73" s="1"/>
      <c r="TVS73" s="1"/>
      <c r="TVT73" s="1"/>
      <c r="TVU73" s="1"/>
      <c r="TVV73" s="1"/>
      <c r="TVW73" s="1"/>
      <c r="TVX73" s="1"/>
      <c r="TVY73" s="1"/>
      <c r="TVZ73" s="1"/>
      <c r="TWA73" s="1"/>
      <c r="TWB73" s="1"/>
      <c r="TWC73" s="1"/>
      <c r="TWD73" s="1"/>
      <c r="TWE73" s="1"/>
      <c r="TWF73" s="1"/>
      <c r="TWG73" s="1"/>
      <c r="TWH73" s="1"/>
      <c r="TWI73" s="1"/>
      <c r="TWJ73" s="1"/>
      <c r="TWK73" s="1"/>
      <c r="TWL73" s="1"/>
      <c r="TWM73" s="1"/>
      <c r="TWN73" s="1"/>
      <c r="TWO73" s="1"/>
      <c r="TWP73" s="1"/>
      <c r="TWQ73" s="1"/>
      <c r="TWR73" s="1"/>
      <c r="TWS73" s="1"/>
      <c r="TWT73" s="1"/>
      <c r="TWU73" s="1"/>
      <c r="TWV73" s="1"/>
      <c r="TWW73" s="1"/>
      <c r="TWX73" s="1"/>
      <c r="TWY73" s="1"/>
      <c r="TWZ73" s="1"/>
      <c r="TXA73" s="1"/>
      <c r="TXB73" s="1"/>
      <c r="TXC73" s="1"/>
      <c r="TXD73" s="1"/>
      <c r="TXE73" s="1"/>
      <c r="TXF73" s="1"/>
      <c r="TXG73" s="1"/>
      <c r="TXH73" s="1"/>
      <c r="TXI73" s="1"/>
      <c r="TXJ73" s="1"/>
      <c r="TXK73" s="1"/>
      <c r="TXL73" s="1"/>
      <c r="TXM73" s="1"/>
      <c r="TXN73" s="1"/>
      <c r="TXO73" s="1"/>
      <c r="TXP73" s="1"/>
      <c r="TXQ73" s="1"/>
      <c r="TXR73" s="1"/>
      <c r="TXS73" s="1"/>
      <c r="TXT73" s="1"/>
      <c r="TXU73" s="1"/>
      <c r="TXV73" s="1"/>
      <c r="TXW73" s="1"/>
      <c r="TXX73" s="1"/>
      <c r="TXY73" s="1"/>
      <c r="TXZ73" s="1"/>
      <c r="TYA73" s="1"/>
      <c r="TYB73" s="1"/>
      <c r="TYC73" s="1"/>
      <c r="TYD73" s="1"/>
      <c r="TYE73" s="1"/>
      <c r="TYF73" s="1"/>
      <c r="TYG73" s="1"/>
      <c r="TYH73" s="1"/>
      <c r="TYI73" s="1"/>
      <c r="TYJ73" s="1"/>
      <c r="TYK73" s="1"/>
      <c r="TYL73" s="1"/>
      <c r="TYM73" s="1"/>
      <c r="TYN73" s="1"/>
      <c r="TYO73" s="1"/>
      <c r="TYP73" s="1"/>
      <c r="TYQ73" s="1"/>
      <c r="TYR73" s="1"/>
      <c r="TYS73" s="1"/>
      <c r="TYT73" s="1"/>
      <c r="TYU73" s="1"/>
      <c r="TYV73" s="1"/>
      <c r="TYW73" s="1"/>
      <c r="TYX73" s="1"/>
      <c r="TYY73" s="1"/>
      <c r="TYZ73" s="1"/>
      <c r="TZA73" s="1"/>
      <c r="TZB73" s="1"/>
      <c r="TZC73" s="1"/>
      <c r="TZD73" s="1"/>
      <c r="TZE73" s="1"/>
      <c r="TZF73" s="1"/>
      <c r="TZG73" s="1"/>
      <c r="TZH73" s="1"/>
      <c r="TZI73" s="1"/>
      <c r="TZJ73" s="1"/>
      <c r="TZK73" s="1"/>
      <c r="TZL73" s="1"/>
      <c r="TZM73" s="1"/>
      <c r="TZN73" s="1"/>
      <c r="TZO73" s="1"/>
      <c r="TZP73" s="1"/>
      <c r="TZQ73" s="1"/>
      <c r="TZR73" s="1"/>
      <c r="TZS73" s="1"/>
      <c r="TZT73" s="1"/>
      <c r="TZU73" s="1"/>
      <c r="TZV73" s="1"/>
      <c r="TZW73" s="1"/>
      <c r="TZX73" s="1"/>
      <c r="TZY73" s="1"/>
      <c r="TZZ73" s="1"/>
      <c r="UAA73" s="1"/>
      <c r="UAB73" s="1"/>
      <c r="UAC73" s="1"/>
      <c r="UAD73" s="1"/>
      <c r="UAE73" s="1"/>
      <c r="UAF73" s="1"/>
      <c r="UAG73" s="1"/>
      <c r="UAH73" s="1"/>
      <c r="UAI73" s="1"/>
      <c r="UAJ73" s="1"/>
      <c r="UAK73" s="1"/>
      <c r="UAL73" s="1"/>
      <c r="UAM73" s="1"/>
      <c r="UAN73" s="1"/>
      <c r="UAO73" s="1"/>
      <c r="UAP73" s="1"/>
      <c r="UAQ73" s="1"/>
      <c r="UAR73" s="1"/>
      <c r="UAS73" s="1"/>
      <c r="UAT73" s="1"/>
      <c r="UAU73" s="1"/>
      <c r="UAV73" s="1"/>
      <c r="UAW73" s="1"/>
      <c r="UAX73" s="1"/>
      <c r="UAY73" s="1"/>
      <c r="UAZ73" s="1"/>
      <c r="UBA73" s="1"/>
      <c r="UBB73" s="1"/>
      <c r="UBC73" s="1"/>
      <c r="UBD73" s="1"/>
      <c r="UBE73" s="1"/>
      <c r="UBF73" s="1"/>
      <c r="UBG73" s="1"/>
      <c r="UBH73" s="1"/>
      <c r="UBI73" s="1"/>
      <c r="UBJ73" s="1"/>
      <c r="UBK73" s="1"/>
      <c r="UBL73" s="1"/>
      <c r="UBM73" s="1"/>
      <c r="UBN73" s="1"/>
      <c r="UBO73" s="1"/>
      <c r="UBP73" s="1"/>
      <c r="UBQ73" s="1"/>
      <c r="UBR73" s="1"/>
      <c r="UBS73" s="1"/>
      <c r="UBT73" s="1"/>
      <c r="UBU73" s="1"/>
      <c r="UBV73" s="1"/>
      <c r="UBW73" s="1"/>
      <c r="UBX73" s="1"/>
      <c r="UBY73" s="1"/>
      <c r="UBZ73" s="1"/>
      <c r="UCA73" s="1"/>
      <c r="UCB73" s="1"/>
      <c r="UCC73" s="1"/>
      <c r="UCD73" s="1"/>
      <c r="UCE73" s="1"/>
      <c r="UCF73" s="1"/>
      <c r="UCG73" s="1"/>
      <c r="UCH73" s="1"/>
      <c r="UCI73" s="1"/>
      <c r="UCJ73" s="1"/>
      <c r="UCK73" s="1"/>
      <c r="UCL73" s="1"/>
      <c r="UCM73" s="1"/>
      <c r="UCN73" s="1"/>
      <c r="UCO73" s="1"/>
      <c r="UCP73" s="1"/>
      <c r="UCQ73" s="1"/>
      <c r="UCR73" s="1"/>
      <c r="UCS73" s="1"/>
      <c r="UCT73" s="1"/>
      <c r="UCU73" s="1"/>
      <c r="UCV73" s="1"/>
      <c r="UCW73" s="1"/>
      <c r="UCX73" s="1"/>
      <c r="UCY73" s="1"/>
      <c r="UCZ73" s="1"/>
      <c r="UDA73" s="1"/>
      <c r="UDB73" s="1"/>
      <c r="UDC73" s="1"/>
      <c r="UDD73" s="1"/>
      <c r="UDE73" s="1"/>
      <c r="UDF73" s="1"/>
      <c r="UDG73" s="1"/>
      <c r="UDH73" s="1"/>
      <c r="UDI73" s="1"/>
      <c r="UDJ73" s="1"/>
      <c r="UDK73" s="1"/>
      <c r="UDL73" s="1"/>
      <c r="UDM73" s="1"/>
      <c r="UDN73" s="1"/>
      <c r="UDO73" s="1"/>
      <c r="UDP73" s="1"/>
      <c r="UDQ73" s="1"/>
      <c r="UDR73" s="1"/>
      <c r="UDS73" s="1"/>
      <c r="UDT73" s="1"/>
      <c r="UDU73" s="1"/>
      <c r="UDV73" s="1"/>
      <c r="UDW73" s="1"/>
      <c r="UDX73" s="1"/>
      <c r="UDY73" s="1"/>
      <c r="UDZ73" s="1"/>
      <c r="UEA73" s="1"/>
      <c r="UEB73" s="1"/>
      <c r="UEC73" s="1"/>
      <c r="UED73" s="1"/>
      <c r="UEE73" s="1"/>
      <c r="UEF73" s="1"/>
      <c r="UEG73" s="1"/>
      <c r="UEH73" s="1"/>
      <c r="UEI73" s="1"/>
      <c r="UEJ73" s="1"/>
      <c r="UEK73" s="1"/>
      <c r="UEL73" s="1"/>
      <c r="UEM73" s="1"/>
      <c r="UEN73" s="1"/>
      <c r="UEO73" s="1"/>
      <c r="UEP73" s="1"/>
      <c r="UEQ73" s="1"/>
      <c r="UER73" s="1"/>
      <c r="UES73" s="1"/>
      <c r="UET73" s="1"/>
      <c r="UEU73" s="1"/>
      <c r="UEV73" s="1"/>
      <c r="UEW73" s="1"/>
      <c r="UEX73" s="1"/>
      <c r="UEY73" s="1"/>
      <c r="UEZ73" s="1"/>
      <c r="UFA73" s="1"/>
      <c r="UFB73" s="1"/>
      <c r="UFC73" s="1"/>
      <c r="UFD73" s="1"/>
      <c r="UFE73" s="1"/>
      <c r="UFF73" s="1"/>
      <c r="UFG73" s="1"/>
      <c r="UFH73" s="1"/>
      <c r="UFI73" s="1"/>
      <c r="UFJ73" s="1"/>
      <c r="UFK73" s="1"/>
      <c r="UFL73" s="1"/>
      <c r="UFM73" s="1"/>
      <c r="UFN73" s="1"/>
      <c r="UFO73" s="1"/>
      <c r="UFP73" s="1"/>
      <c r="UFQ73" s="1"/>
      <c r="UFR73" s="1"/>
      <c r="UFS73" s="1"/>
      <c r="UFT73" s="1"/>
      <c r="UFU73" s="1"/>
      <c r="UFV73" s="1"/>
      <c r="UFW73" s="1"/>
      <c r="UFX73" s="1"/>
      <c r="UFY73" s="1"/>
      <c r="UFZ73" s="1"/>
      <c r="UGA73" s="1"/>
      <c r="UGB73" s="1"/>
      <c r="UGC73" s="1"/>
      <c r="UGD73" s="1"/>
      <c r="UGE73" s="1"/>
      <c r="UGF73" s="1"/>
      <c r="UGG73" s="1"/>
      <c r="UGH73" s="1"/>
      <c r="UGI73" s="1"/>
      <c r="UGJ73" s="1"/>
      <c r="UGK73" s="1"/>
      <c r="UGL73" s="1"/>
      <c r="UGM73" s="1"/>
      <c r="UGN73" s="1"/>
      <c r="UGO73" s="1"/>
      <c r="UGP73" s="1"/>
      <c r="UGQ73" s="1"/>
      <c r="UGR73" s="1"/>
      <c r="UGS73" s="1"/>
      <c r="UGT73" s="1"/>
      <c r="UGU73" s="1"/>
      <c r="UGV73" s="1"/>
      <c r="UGW73" s="1"/>
      <c r="UGX73" s="1"/>
      <c r="UGY73" s="1"/>
      <c r="UGZ73" s="1"/>
      <c r="UHA73" s="1"/>
      <c r="UHB73" s="1"/>
      <c r="UHC73" s="1"/>
      <c r="UHD73" s="1"/>
      <c r="UHE73" s="1"/>
      <c r="UHF73" s="1"/>
      <c r="UHG73" s="1"/>
      <c r="UHH73" s="1"/>
      <c r="UHI73" s="1"/>
      <c r="UHJ73" s="1"/>
      <c r="UHK73" s="1"/>
      <c r="UHL73" s="1"/>
      <c r="UHM73" s="1"/>
      <c r="UHN73" s="1"/>
      <c r="UHO73" s="1"/>
      <c r="UHP73" s="1"/>
      <c r="UHQ73" s="1"/>
      <c r="UHR73" s="1"/>
      <c r="UHS73" s="1"/>
      <c r="UHT73" s="1"/>
      <c r="UHU73" s="1"/>
      <c r="UHV73" s="1"/>
      <c r="UHW73" s="1"/>
      <c r="UHX73" s="1"/>
      <c r="UHY73" s="1"/>
      <c r="UHZ73" s="1"/>
      <c r="UIA73" s="1"/>
      <c r="UIB73" s="1"/>
      <c r="UIC73" s="1"/>
      <c r="UID73" s="1"/>
      <c r="UIE73" s="1"/>
      <c r="UIF73" s="1"/>
      <c r="UIG73" s="1"/>
      <c r="UIH73" s="1"/>
      <c r="UII73" s="1"/>
      <c r="UIJ73" s="1"/>
      <c r="UIK73" s="1"/>
      <c r="UIL73" s="1"/>
      <c r="UIM73" s="1"/>
      <c r="UIN73" s="1"/>
      <c r="UIO73" s="1"/>
      <c r="UIP73" s="1"/>
      <c r="UIQ73" s="1"/>
      <c r="UIR73" s="1"/>
      <c r="UIS73" s="1"/>
      <c r="UIT73" s="1"/>
      <c r="UIU73" s="1"/>
      <c r="UIV73" s="1"/>
      <c r="UIW73" s="1"/>
      <c r="UIX73" s="1"/>
      <c r="UIY73" s="1"/>
      <c r="UIZ73" s="1"/>
      <c r="UJA73" s="1"/>
      <c r="UJB73" s="1"/>
      <c r="UJC73" s="1"/>
      <c r="UJD73" s="1"/>
      <c r="UJE73" s="1"/>
      <c r="UJF73" s="1"/>
      <c r="UJG73" s="1"/>
      <c r="UJH73" s="1"/>
      <c r="UJI73" s="1"/>
      <c r="UJJ73" s="1"/>
      <c r="UJK73" s="1"/>
      <c r="UJL73" s="1"/>
      <c r="UJM73" s="1"/>
      <c r="UJN73" s="1"/>
      <c r="UJO73" s="1"/>
      <c r="UJP73" s="1"/>
      <c r="UJQ73" s="1"/>
      <c r="UJR73" s="1"/>
      <c r="UJS73" s="1"/>
      <c r="UJT73" s="1"/>
      <c r="UJU73" s="1"/>
      <c r="UJV73" s="1"/>
      <c r="UJW73" s="1"/>
      <c r="UJX73" s="1"/>
      <c r="UJY73" s="1"/>
      <c r="UJZ73" s="1"/>
      <c r="UKA73" s="1"/>
      <c r="UKB73" s="1"/>
      <c r="UKC73" s="1"/>
      <c r="UKD73" s="1"/>
      <c r="UKE73" s="1"/>
      <c r="UKF73" s="1"/>
      <c r="UKG73" s="1"/>
      <c r="UKH73" s="1"/>
      <c r="UKI73" s="1"/>
      <c r="UKJ73" s="1"/>
      <c r="UKK73" s="1"/>
      <c r="UKL73" s="1"/>
      <c r="UKM73" s="1"/>
      <c r="UKN73" s="1"/>
      <c r="UKO73" s="1"/>
      <c r="UKP73" s="1"/>
      <c r="UKQ73" s="1"/>
      <c r="UKR73" s="1"/>
      <c r="UKS73" s="1"/>
      <c r="UKT73" s="1"/>
      <c r="UKU73" s="1"/>
      <c r="UKV73" s="1"/>
      <c r="UKW73" s="1"/>
      <c r="UKX73" s="1"/>
      <c r="UKY73" s="1"/>
      <c r="UKZ73" s="1"/>
      <c r="ULA73" s="1"/>
      <c r="ULB73" s="1"/>
      <c r="ULC73" s="1"/>
      <c r="ULD73" s="1"/>
      <c r="ULE73" s="1"/>
      <c r="ULF73" s="1"/>
      <c r="ULG73" s="1"/>
      <c r="ULH73" s="1"/>
      <c r="ULI73" s="1"/>
      <c r="ULJ73" s="1"/>
      <c r="ULK73" s="1"/>
      <c r="ULL73" s="1"/>
      <c r="ULM73" s="1"/>
      <c r="ULN73" s="1"/>
      <c r="ULO73" s="1"/>
      <c r="ULP73" s="1"/>
      <c r="ULQ73" s="1"/>
      <c r="ULR73" s="1"/>
      <c r="ULS73" s="1"/>
      <c r="ULT73" s="1"/>
      <c r="ULU73" s="1"/>
      <c r="ULV73" s="1"/>
      <c r="ULW73" s="1"/>
      <c r="ULX73" s="1"/>
      <c r="ULY73" s="1"/>
      <c r="ULZ73" s="1"/>
      <c r="UMA73" s="1"/>
      <c r="UMB73" s="1"/>
      <c r="UMC73" s="1"/>
      <c r="UMD73" s="1"/>
      <c r="UME73" s="1"/>
      <c r="UMF73" s="1"/>
      <c r="UMG73" s="1"/>
      <c r="UMH73" s="1"/>
      <c r="UMI73" s="1"/>
      <c r="UMJ73" s="1"/>
      <c r="UMK73" s="1"/>
      <c r="UML73" s="1"/>
      <c r="UMM73" s="1"/>
      <c r="UMN73" s="1"/>
      <c r="UMO73" s="1"/>
      <c r="UMP73" s="1"/>
      <c r="UMQ73" s="1"/>
      <c r="UMR73" s="1"/>
      <c r="UMS73" s="1"/>
      <c r="UMT73" s="1"/>
      <c r="UMU73" s="1"/>
      <c r="UMV73" s="1"/>
      <c r="UMW73" s="1"/>
      <c r="UMX73" s="1"/>
      <c r="UMY73" s="1"/>
      <c r="UMZ73" s="1"/>
      <c r="UNA73" s="1"/>
      <c r="UNB73" s="1"/>
      <c r="UNC73" s="1"/>
      <c r="UND73" s="1"/>
      <c r="UNE73" s="1"/>
      <c r="UNF73" s="1"/>
      <c r="UNG73" s="1"/>
      <c r="UNH73" s="1"/>
      <c r="UNI73" s="1"/>
      <c r="UNJ73" s="1"/>
      <c r="UNK73" s="1"/>
      <c r="UNL73" s="1"/>
      <c r="UNM73" s="1"/>
      <c r="UNN73" s="1"/>
      <c r="UNO73" s="1"/>
      <c r="UNP73" s="1"/>
      <c r="UNQ73" s="1"/>
      <c r="UNR73" s="1"/>
      <c r="UNS73" s="1"/>
      <c r="UNT73" s="1"/>
      <c r="UNU73" s="1"/>
      <c r="UNV73" s="1"/>
      <c r="UNW73" s="1"/>
      <c r="UNX73" s="1"/>
      <c r="UNY73" s="1"/>
      <c r="UNZ73" s="1"/>
      <c r="UOA73" s="1"/>
      <c r="UOB73" s="1"/>
      <c r="UOC73" s="1"/>
      <c r="UOD73" s="1"/>
      <c r="UOE73" s="1"/>
      <c r="UOF73" s="1"/>
      <c r="UOG73" s="1"/>
      <c r="UOH73" s="1"/>
      <c r="UOI73" s="1"/>
      <c r="UOJ73" s="1"/>
      <c r="UOK73" s="1"/>
      <c r="UOL73" s="1"/>
      <c r="UOM73" s="1"/>
      <c r="UON73" s="1"/>
      <c r="UOO73" s="1"/>
      <c r="UOP73" s="1"/>
      <c r="UOQ73" s="1"/>
      <c r="UOR73" s="1"/>
      <c r="UOS73" s="1"/>
      <c r="UOT73" s="1"/>
      <c r="UOU73" s="1"/>
      <c r="UOV73" s="1"/>
      <c r="UOW73" s="1"/>
      <c r="UOX73" s="1"/>
      <c r="UOY73" s="1"/>
      <c r="UOZ73" s="1"/>
      <c r="UPA73" s="1"/>
      <c r="UPB73" s="1"/>
      <c r="UPC73" s="1"/>
      <c r="UPD73" s="1"/>
      <c r="UPE73" s="1"/>
      <c r="UPF73" s="1"/>
      <c r="UPG73" s="1"/>
      <c r="UPH73" s="1"/>
      <c r="UPI73" s="1"/>
      <c r="UPJ73" s="1"/>
      <c r="UPK73" s="1"/>
      <c r="UPL73" s="1"/>
      <c r="UPM73" s="1"/>
      <c r="UPN73" s="1"/>
      <c r="UPO73" s="1"/>
      <c r="UPP73" s="1"/>
      <c r="UPQ73" s="1"/>
      <c r="UPR73" s="1"/>
      <c r="UPS73" s="1"/>
      <c r="UPT73" s="1"/>
      <c r="UPU73" s="1"/>
      <c r="UPV73" s="1"/>
      <c r="UPW73" s="1"/>
      <c r="UPX73" s="1"/>
      <c r="UPY73" s="1"/>
      <c r="UPZ73" s="1"/>
      <c r="UQA73" s="1"/>
      <c r="UQB73" s="1"/>
      <c r="UQC73" s="1"/>
      <c r="UQD73" s="1"/>
      <c r="UQE73" s="1"/>
      <c r="UQF73" s="1"/>
      <c r="UQG73" s="1"/>
      <c r="UQH73" s="1"/>
      <c r="UQI73" s="1"/>
      <c r="UQJ73" s="1"/>
      <c r="UQK73" s="1"/>
      <c r="UQL73" s="1"/>
      <c r="UQM73" s="1"/>
      <c r="UQN73" s="1"/>
      <c r="UQO73" s="1"/>
      <c r="UQP73" s="1"/>
      <c r="UQQ73" s="1"/>
      <c r="UQR73" s="1"/>
      <c r="UQS73" s="1"/>
      <c r="UQT73" s="1"/>
      <c r="UQU73" s="1"/>
      <c r="UQV73" s="1"/>
      <c r="UQW73" s="1"/>
      <c r="UQX73" s="1"/>
      <c r="UQY73" s="1"/>
      <c r="UQZ73" s="1"/>
      <c r="URA73" s="1"/>
      <c r="URB73" s="1"/>
      <c r="URC73" s="1"/>
      <c r="URD73" s="1"/>
      <c r="URE73" s="1"/>
      <c r="URF73" s="1"/>
      <c r="URG73" s="1"/>
      <c r="URH73" s="1"/>
      <c r="URI73" s="1"/>
      <c r="URJ73" s="1"/>
      <c r="URK73" s="1"/>
      <c r="URL73" s="1"/>
      <c r="URM73" s="1"/>
      <c r="URN73" s="1"/>
      <c r="URO73" s="1"/>
      <c r="URP73" s="1"/>
      <c r="URQ73" s="1"/>
      <c r="URR73" s="1"/>
      <c r="URS73" s="1"/>
      <c r="URT73" s="1"/>
      <c r="URU73" s="1"/>
      <c r="URV73" s="1"/>
      <c r="URW73" s="1"/>
      <c r="URX73" s="1"/>
      <c r="URY73" s="1"/>
      <c r="URZ73" s="1"/>
      <c r="USA73" s="1"/>
      <c r="USB73" s="1"/>
      <c r="USC73" s="1"/>
      <c r="USD73" s="1"/>
      <c r="USE73" s="1"/>
      <c r="USF73" s="1"/>
      <c r="USG73" s="1"/>
      <c r="USH73" s="1"/>
      <c r="USI73" s="1"/>
      <c r="USJ73" s="1"/>
      <c r="USK73" s="1"/>
      <c r="USL73" s="1"/>
      <c r="USM73" s="1"/>
      <c r="USN73" s="1"/>
      <c r="USO73" s="1"/>
      <c r="USP73" s="1"/>
      <c r="USQ73" s="1"/>
      <c r="USR73" s="1"/>
      <c r="USS73" s="1"/>
      <c r="UST73" s="1"/>
      <c r="USU73" s="1"/>
      <c r="USV73" s="1"/>
      <c r="USW73" s="1"/>
      <c r="USX73" s="1"/>
      <c r="USY73" s="1"/>
      <c r="USZ73" s="1"/>
      <c r="UTA73" s="1"/>
      <c r="UTB73" s="1"/>
      <c r="UTC73" s="1"/>
      <c r="UTD73" s="1"/>
      <c r="UTE73" s="1"/>
      <c r="UTF73" s="1"/>
      <c r="UTG73" s="1"/>
      <c r="UTH73" s="1"/>
      <c r="UTI73" s="1"/>
      <c r="UTJ73" s="1"/>
      <c r="UTK73" s="1"/>
      <c r="UTL73" s="1"/>
      <c r="UTM73" s="1"/>
      <c r="UTN73" s="1"/>
      <c r="UTO73" s="1"/>
      <c r="UTP73" s="1"/>
      <c r="UTQ73" s="1"/>
      <c r="UTR73" s="1"/>
      <c r="UTS73" s="1"/>
      <c r="UTT73" s="1"/>
      <c r="UTU73" s="1"/>
      <c r="UTV73" s="1"/>
      <c r="UTW73" s="1"/>
      <c r="UTX73" s="1"/>
      <c r="UTY73" s="1"/>
      <c r="UTZ73" s="1"/>
      <c r="UUA73" s="1"/>
      <c r="UUB73" s="1"/>
      <c r="UUC73" s="1"/>
      <c r="UUD73" s="1"/>
      <c r="UUE73" s="1"/>
      <c r="UUF73" s="1"/>
      <c r="UUG73" s="1"/>
      <c r="UUH73" s="1"/>
      <c r="UUI73" s="1"/>
      <c r="UUJ73" s="1"/>
      <c r="UUK73" s="1"/>
      <c r="UUL73" s="1"/>
      <c r="UUM73" s="1"/>
      <c r="UUN73" s="1"/>
      <c r="UUO73" s="1"/>
      <c r="UUP73" s="1"/>
      <c r="UUQ73" s="1"/>
      <c r="UUR73" s="1"/>
      <c r="UUS73" s="1"/>
      <c r="UUT73" s="1"/>
      <c r="UUU73" s="1"/>
      <c r="UUV73" s="1"/>
      <c r="UUW73" s="1"/>
      <c r="UUX73" s="1"/>
      <c r="UUY73" s="1"/>
      <c r="UUZ73" s="1"/>
      <c r="UVA73" s="1"/>
      <c r="UVB73" s="1"/>
      <c r="UVC73" s="1"/>
      <c r="UVD73" s="1"/>
      <c r="UVE73" s="1"/>
      <c r="UVF73" s="1"/>
      <c r="UVG73" s="1"/>
      <c r="UVH73" s="1"/>
      <c r="UVI73" s="1"/>
      <c r="UVJ73" s="1"/>
      <c r="UVK73" s="1"/>
      <c r="UVL73" s="1"/>
      <c r="UVM73" s="1"/>
      <c r="UVN73" s="1"/>
      <c r="UVO73" s="1"/>
      <c r="UVP73" s="1"/>
      <c r="UVQ73" s="1"/>
      <c r="UVR73" s="1"/>
      <c r="UVS73" s="1"/>
      <c r="UVT73" s="1"/>
      <c r="UVU73" s="1"/>
      <c r="UVV73" s="1"/>
      <c r="UVW73" s="1"/>
      <c r="UVX73" s="1"/>
      <c r="UVY73" s="1"/>
      <c r="UVZ73" s="1"/>
      <c r="UWA73" s="1"/>
      <c r="UWB73" s="1"/>
      <c r="UWC73" s="1"/>
      <c r="UWD73" s="1"/>
      <c r="UWE73" s="1"/>
      <c r="UWF73" s="1"/>
      <c r="UWG73" s="1"/>
      <c r="UWH73" s="1"/>
      <c r="UWI73" s="1"/>
      <c r="UWJ73" s="1"/>
      <c r="UWK73" s="1"/>
      <c r="UWL73" s="1"/>
      <c r="UWM73" s="1"/>
      <c r="UWN73" s="1"/>
      <c r="UWO73" s="1"/>
      <c r="UWP73" s="1"/>
      <c r="UWQ73" s="1"/>
      <c r="UWR73" s="1"/>
      <c r="UWS73" s="1"/>
      <c r="UWT73" s="1"/>
      <c r="UWU73" s="1"/>
      <c r="UWV73" s="1"/>
      <c r="UWW73" s="1"/>
      <c r="UWX73" s="1"/>
      <c r="UWY73" s="1"/>
      <c r="UWZ73" s="1"/>
      <c r="UXA73" s="1"/>
      <c r="UXB73" s="1"/>
      <c r="UXC73" s="1"/>
      <c r="UXD73" s="1"/>
      <c r="UXE73" s="1"/>
      <c r="UXF73" s="1"/>
      <c r="UXG73" s="1"/>
      <c r="UXH73" s="1"/>
      <c r="UXI73" s="1"/>
      <c r="UXJ73" s="1"/>
      <c r="UXK73" s="1"/>
      <c r="UXL73" s="1"/>
      <c r="UXM73" s="1"/>
      <c r="UXN73" s="1"/>
      <c r="UXO73" s="1"/>
      <c r="UXP73" s="1"/>
      <c r="UXQ73" s="1"/>
      <c r="UXR73" s="1"/>
      <c r="UXS73" s="1"/>
      <c r="UXT73" s="1"/>
      <c r="UXU73" s="1"/>
      <c r="UXV73" s="1"/>
      <c r="UXW73" s="1"/>
      <c r="UXX73" s="1"/>
      <c r="UXY73" s="1"/>
      <c r="UXZ73" s="1"/>
      <c r="UYA73" s="1"/>
      <c r="UYB73" s="1"/>
      <c r="UYC73" s="1"/>
      <c r="UYD73" s="1"/>
      <c r="UYE73" s="1"/>
      <c r="UYF73" s="1"/>
      <c r="UYG73" s="1"/>
      <c r="UYH73" s="1"/>
      <c r="UYI73" s="1"/>
      <c r="UYJ73" s="1"/>
      <c r="UYK73" s="1"/>
      <c r="UYL73" s="1"/>
      <c r="UYM73" s="1"/>
      <c r="UYN73" s="1"/>
      <c r="UYO73" s="1"/>
      <c r="UYP73" s="1"/>
      <c r="UYQ73" s="1"/>
      <c r="UYR73" s="1"/>
      <c r="UYS73" s="1"/>
      <c r="UYT73" s="1"/>
      <c r="UYU73" s="1"/>
      <c r="UYV73" s="1"/>
      <c r="UYW73" s="1"/>
      <c r="UYX73" s="1"/>
      <c r="UYY73" s="1"/>
      <c r="UYZ73" s="1"/>
      <c r="UZA73" s="1"/>
      <c r="UZB73" s="1"/>
      <c r="UZC73" s="1"/>
      <c r="UZD73" s="1"/>
      <c r="UZE73" s="1"/>
      <c r="UZF73" s="1"/>
      <c r="UZG73" s="1"/>
      <c r="UZH73" s="1"/>
      <c r="UZI73" s="1"/>
      <c r="UZJ73" s="1"/>
      <c r="UZK73" s="1"/>
      <c r="UZL73" s="1"/>
      <c r="UZM73" s="1"/>
      <c r="UZN73" s="1"/>
      <c r="UZO73" s="1"/>
      <c r="UZP73" s="1"/>
      <c r="UZQ73" s="1"/>
      <c r="UZR73" s="1"/>
      <c r="UZS73" s="1"/>
      <c r="UZT73" s="1"/>
      <c r="UZU73" s="1"/>
      <c r="UZV73" s="1"/>
      <c r="UZW73" s="1"/>
      <c r="UZX73" s="1"/>
      <c r="UZY73" s="1"/>
      <c r="UZZ73" s="1"/>
      <c r="VAA73" s="1"/>
      <c r="VAB73" s="1"/>
      <c r="VAC73" s="1"/>
      <c r="VAD73" s="1"/>
      <c r="VAE73" s="1"/>
      <c r="VAF73" s="1"/>
      <c r="VAG73" s="1"/>
      <c r="VAH73" s="1"/>
      <c r="VAI73" s="1"/>
      <c r="VAJ73" s="1"/>
      <c r="VAK73" s="1"/>
      <c r="VAL73" s="1"/>
      <c r="VAM73" s="1"/>
      <c r="VAN73" s="1"/>
      <c r="VAO73" s="1"/>
      <c r="VAP73" s="1"/>
      <c r="VAQ73" s="1"/>
      <c r="VAR73" s="1"/>
      <c r="VAS73" s="1"/>
      <c r="VAT73" s="1"/>
      <c r="VAU73" s="1"/>
      <c r="VAV73" s="1"/>
      <c r="VAW73" s="1"/>
      <c r="VAX73" s="1"/>
      <c r="VAY73" s="1"/>
      <c r="VAZ73" s="1"/>
      <c r="VBA73" s="1"/>
      <c r="VBB73" s="1"/>
      <c r="VBC73" s="1"/>
      <c r="VBD73" s="1"/>
      <c r="VBE73" s="1"/>
      <c r="VBF73" s="1"/>
      <c r="VBG73" s="1"/>
      <c r="VBH73" s="1"/>
      <c r="VBI73" s="1"/>
      <c r="VBJ73" s="1"/>
      <c r="VBK73" s="1"/>
      <c r="VBL73" s="1"/>
      <c r="VBM73" s="1"/>
      <c r="VBN73" s="1"/>
      <c r="VBO73" s="1"/>
      <c r="VBP73" s="1"/>
      <c r="VBQ73" s="1"/>
      <c r="VBR73" s="1"/>
      <c r="VBS73" s="1"/>
      <c r="VBT73" s="1"/>
      <c r="VBU73" s="1"/>
      <c r="VBV73" s="1"/>
      <c r="VBW73" s="1"/>
      <c r="VBX73" s="1"/>
      <c r="VBY73" s="1"/>
      <c r="VBZ73" s="1"/>
      <c r="VCA73" s="1"/>
      <c r="VCB73" s="1"/>
      <c r="VCC73" s="1"/>
      <c r="VCD73" s="1"/>
      <c r="VCE73" s="1"/>
      <c r="VCF73" s="1"/>
      <c r="VCG73" s="1"/>
      <c r="VCH73" s="1"/>
      <c r="VCI73" s="1"/>
      <c r="VCJ73" s="1"/>
      <c r="VCK73" s="1"/>
      <c r="VCL73" s="1"/>
      <c r="VCM73" s="1"/>
      <c r="VCN73" s="1"/>
      <c r="VCO73" s="1"/>
      <c r="VCP73" s="1"/>
      <c r="VCQ73" s="1"/>
      <c r="VCR73" s="1"/>
      <c r="VCS73" s="1"/>
      <c r="VCT73" s="1"/>
      <c r="VCU73" s="1"/>
      <c r="VCV73" s="1"/>
      <c r="VCW73" s="1"/>
      <c r="VCX73" s="1"/>
      <c r="VCY73" s="1"/>
      <c r="VCZ73" s="1"/>
      <c r="VDA73" s="1"/>
      <c r="VDB73" s="1"/>
      <c r="VDC73" s="1"/>
      <c r="VDD73" s="1"/>
      <c r="VDE73" s="1"/>
      <c r="VDF73" s="1"/>
      <c r="VDG73" s="1"/>
      <c r="VDH73" s="1"/>
      <c r="VDI73" s="1"/>
      <c r="VDJ73" s="1"/>
      <c r="VDK73" s="1"/>
      <c r="VDL73" s="1"/>
      <c r="VDM73" s="1"/>
      <c r="VDN73" s="1"/>
      <c r="VDO73" s="1"/>
      <c r="VDP73" s="1"/>
      <c r="VDQ73" s="1"/>
      <c r="VDR73" s="1"/>
      <c r="VDS73" s="1"/>
      <c r="VDT73" s="1"/>
      <c r="VDU73" s="1"/>
      <c r="VDV73" s="1"/>
      <c r="VDW73" s="1"/>
      <c r="VDX73" s="1"/>
      <c r="VDY73" s="1"/>
      <c r="VDZ73" s="1"/>
      <c r="VEA73" s="1"/>
      <c r="VEB73" s="1"/>
      <c r="VEC73" s="1"/>
      <c r="VED73" s="1"/>
      <c r="VEE73" s="1"/>
      <c r="VEF73" s="1"/>
      <c r="VEG73" s="1"/>
      <c r="VEH73" s="1"/>
      <c r="VEI73" s="1"/>
      <c r="VEJ73" s="1"/>
      <c r="VEK73" s="1"/>
      <c r="VEL73" s="1"/>
      <c r="VEM73" s="1"/>
      <c r="VEN73" s="1"/>
      <c r="VEO73" s="1"/>
      <c r="VEP73" s="1"/>
      <c r="VEQ73" s="1"/>
      <c r="VER73" s="1"/>
      <c r="VES73" s="1"/>
      <c r="VET73" s="1"/>
      <c r="VEU73" s="1"/>
      <c r="VEV73" s="1"/>
      <c r="VEW73" s="1"/>
      <c r="VEX73" s="1"/>
      <c r="VEY73" s="1"/>
      <c r="VEZ73" s="1"/>
      <c r="VFA73" s="1"/>
      <c r="VFB73" s="1"/>
      <c r="VFC73" s="1"/>
      <c r="VFD73" s="1"/>
      <c r="VFE73" s="1"/>
      <c r="VFF73" s="1"/>
      <c r="VFG73" s="1"/>
      <c r="VFH73" s="1"/>
      <c r="VFI73" s="1"/>
      <c r="VFJ73" s="1"/>
      <c r="VFK73" s="1"/>
      <c r="VFL73" s="1"/>
      <c r="VFM73" s="1"/>
      <c r="VFN73" s="1"/>
      <c r="VFO73" s="1"/>
      <c r="VFP73" s="1"/>
      <c r="VFQ73" s="1"/>
      <c r="VFR73" s="1"/>
      <c r="VFS73" s="1"/>
      <c r="VFT73" s="1"/>
      <c r="VFU73" s="1"/>
      <c r="VFV73" s="1"/>
      <c r="VFW73" s="1"/>
      <c r="VFX73" s="1"/>
      <c r="VFY73" s="1"/>
      <c r="VFZ73" s="1"/>
      <c r="VGA73" s="1"/>
      <c r="VGB73" s="1"/>
      <c r="VGC73" s="1"/>
      <c r="VGD73" s="1"/>
      <c r="VGE73" s="1"/>
      <c r="VGF73" s="1"/>
      <c r="VGG73" s="1"/>
      <c r="VGH73" s="1"/>
      <c r="VGI73" s="1"/>
      <c r="VGJ73" s="1"/>
      <c r="VGK73" s="1"/>
      <c r="VGL73" s="1"/>
      <c r="VGM73" s="1"/>
      <c r="VGN73" s="1"/>
      <c r="VGO73" s="1"/>
      <c r="VGP73" s="1"/>
      <c r="VGQ73" s="1"/>
      <c r="VGR73" s="1"/>
      <c r="VGS73" s="1"/>
      <c r="VGT73" s="1"/>
      <c r="VGU73" s="1"/>
      <c r="VGV73" s="1"/>
      <c r="VGW73" s="1"/>
      <c r="VGX73" s="1"/>
      <c r="VGY73" s="1"/>
      <c r="VGZ73" s="1"/>
      <c r="VHA73" s="1"/>
      <c r="VHB73" s="1"/>
      <c r="VHC73" s="1"/>
      <c r="VHD73" s="1"/>
      <c r="VHE73" s="1"/>
      <c r="VHF73" s="1"/>
      <c r="VHG73" s="1"/>
      <c r="VHH73" s="1"/>
      <c r="VHI73" s="1"/>
      <c r="VHJ73" s="1"/>
      <c r="VHK73" s="1"/>
      <c r="VHL73" s="1"/>
      <c r="VHM73" s="1"/>
      <c r="VHN73" s="1"/>
      <c r="VHO73" s="1"/>
      <c r="VHP73" s="1"/>
      <c r="VHQ73" s="1"/>
      <c r="VHR73" s="1"/>
      <c r="VHS73" s="1"/>
      <c r="VHT73" s="1"/>
      <c r="VHU73" s="1"/>
      <c r="VHV73" s="1"/>
      <c r="VHW73" s="1"/>
      <c r="VHX73" s="1"/>
      <c r="VHY73" s="1"/>
      <c r="VHZ73" s="1"/>
      <c r="VIA73" s="1"/>
      <c r="VIB73" s="1"/>
      <c r="VIC73" s="1"/>
      <c r="VID73" s="1"/>
      <c r="VIE73" s="1"/>
      <c r="VIF73" s="1"/>
      <c r="VIG73" s="1"/>
      <c r="VIH73" s="1"/>
      <c r="VII73" s="1"/>
      <c r="VIJ73" s="1"/>
      <c r="VIK73" s="1"/>
      <c r="VIL73" s="1"/>
      <c r="VIM73" s="1"/>
      <c r="VIN73" s="1"/>
      <c r="VIO73" s="1"/>
      <c r="VIP73" s="1"/>
      <c r="VIQ73" s="1"/>
      <c r="VIR73" s="1"/>
      <c r="VIS73" s="1"/>
      <c r="VIT73" s="1"/>
      <c r="VIU73" s="1"/>
      <c r="VIV73" s="1"/>
      <c r="VIW73" s="1"/>
      <c r="VIX73" s="1"/>
      <c r="VIY73" s="1"/>
      <c r="VIZ73" s="1"/>
      <c r="VJA73" s="1"/>
      <c r="VJB73" s="1"/>
      <c r="VJC73" s="1"/>
      <c r="VJD73" s="1"/>
      <c r="VJE73" s="1"/>
      <c r="VJF73" s="1"/>
      <c r="VJG73" s="1"/>
      <c r="VJH73" s="1"/>
      <c r="VJI73" s="1"/>
      <c r="VJJ73" s="1"/>
      <c r="VJK73" s="1"/>
      <c r="VJL73" s="1"/>
      <c r="VJM73" s="1"/>
      <c r="VJN73" s="1"/>
      <c r="VJO73" s="1"/>
      <c r="VJP73" s="1"/>
      <c r="VJQ73" s="1"/>
      <c r="VJR73" s="1"/>
      <c r="VJS73" s="1"/>
      <c r="VJT73" s="1"/>
      <c r="VJU73" s="1"/>
      <c r="VJV73" s="1"/>
      <c r="VJW73" s="1"/>
      <c r="VJX73" s="1"/>
      <c r="VJY73" s="1"/>
      <c r="VJZ73" s="1"/>
      <c r="VKA73" s="1"/>
      <c r="VKB73" s="1"/>
      <c r="VKC73" s="1"/>
      <c r="VKD73" s="1"/>
      <c r="VKE73" s="1"/>
      <c r="VKF73" s="1"/>
      <c r="VKG73" s="1"/>
      <c r="VKH73" s="1"/>
      <c r="VKI73" s="1"/>
      <c r="VKJ73" s="1"/>
      <c r="VKK73" s="1"/>
      <c r="VKL73" s="1"/>
      <c r="VKM73" s="1"/>
      <c r="VKN73" s="1"/>
      <c r="VKO73" s="1"/>
      <c r="VKP73" s="1"/>
      <c r="VKQ73" s="1"/>
      <c r="VKR73" s="1"/>
      <c r="VKS73" s="1"/>
      <c r="VKT73" s="1"/>
      <c r="VKU73" s="1"/>
      <c r="VKV73" s="1"/>
      <c r="VKW73" s="1"/>
      <c r="VKX73" s="1"/>
      <c r="VKY73" s="1"/>
      <c r="VKZ73" s="1"/>
      <c r="VLA73" s="1"/>
      <c r="VLB73" s="1"/>
      <c r="VLC73" s="1"/>
      <c r="VLD73" s="1"/>
      <c r="VLE73" s="1"/>
      <c r="VLF73" s="1"/>
      <c r="VLG73" s="1"/>
      <c r="VLH73" s="1"/>
      <c r="VLI73" s="1"/>
      <c r="VLJ73" s="1"/>
      <c r="VLK73" s="1"/>
      <c r="VLL73" s="1"/>
      <c r="VLM73" s="1"/>
      <c r="VLN73" s="1"/>
      <c r="VLO73" s="1"/>
      <c r="VLP73" s="1"/>
      <c r="VLQ73" s="1"/>
      <c r="VLR73" s="1"/>
      <c r="VLS73" s="1"/>
      <c r="VLT73" s="1"/>
      <c r="VLU73" s="1"/>
      <c r="VLV73" s="1"/>
      <c r="VLW73" s="1"/>
      <c r="VLX73" s="1"/>
      <c r="VLY73" s="1"/>
      <c r="VLZ73" s="1"/>
      <c r="VMA73" s="1"/>
      <c r="VMB73" s="1"/>
      <c r="VMC73" s="1"/>
      <c r="VMD73" s="1"/>
      <c r="VME73" s="1"/>
      <c r="VMF73" s="1"/>
      <c r="VMG73" s="1"/>
      <c r="VMH73" s="1"/>
      <c r="VMI73" s="1"/>
      <c r="VMJ73" s="1"/>
      <c r="VMK73" s="1"/>
      <c r="VML73" s="1"/>
      <c r="VMM73" s="1"/>
      <c r="VMN73" s="1"/>
      <c r="VMO73" s="1"/>
      <c r="VMP73" s="1"/>
      <c r="VMQ73" s="1"/>
      <c r="VMR73" s="1"/>
      <c r="VMS73" s="1"/>
      <c r="VMT73" s="1"/>
      <c r="VMU73" s="1"/>
      <c r="VMV73" s="1"/>
      <c r="VMW73" s="1"/>
      <c r="VMX73" s="1"/>
      <c r="VMY73" s="1"/>
      <c r="VMZ73" s="1"/>
      <c r="VNA73" s="1"/>
      <c r="VNB73" s="1"/>
      <c r="VNC73" s="1"/>
      <c r="VND73" s="1"/>
      <c r="VNE73" s="1"/>
      <c r="VNF73" s="1"/>
      <c r="VNG73" s="1"/>
      <c r="VNH73" s="1"/>
      <c r="VNI73" s="1"/>
      <c r="VNJ73" s="1"/>
      <c r="VNK73" s="1"/>
      <c r="VNL73" s="1"/>
      <c r="VNM73" s="1"/>
      <c r="VNN73" s="1"/>
      <c r="VNO73" s="1"/>
      <c r="VNP73" s="1"/>
      <c r="VNQ73" s="1"/>
      <c r="VNR73" s="1"/>
      <c r="VNS73" s="1"/>
      <c r="VNT73" s="1"/>
      <c r="VNU73" s="1"/>
      <c r="VNV73" s="1"/>
      <c r="VNW73" s="1"/>
      <c r="VNX73" s="1"/>
      <c r="VNY73" s="1"/>
      <c r="VNZ73" s="1"/>
      <c r="VOA73" s="1"/>
      <c r="VOB73" s="1"/>
      <c r="VOC73" s="1"/>
      <c r="VOD73" s="1"/>
      <c r="VOE73" s="1"/>
      <c r="VOF73" s="1"/>
      <c r="VOG73" s="1"/>
      <c r="VOH73" s="1"/>
      <c r="VOI73" s="1"/>
      <c r="VOJ73" s="1"/>
      <c r="VOK73" s="1"/>
      <c r="VOL73" s="1"/>
      <c r="VOM73" s="1"/>
      <c r="VON73" s="1"/>
      <c r="VOO73" s="1"/>
      <c r="VOP73" s="1"/>
      <c r="VOQ73" s="1"/>
      <c r="VOR73" s="1"/>
      <c r="VOS73" s="1"/>
      <c r="VOT73" s="1"/>
      <c r="VOU73" s="1"/>
      <c r="VOV73" s="1"/>
      <c r="VOW73" s="1"/>
      <c r="VOX73" s="1"/>
      <c r="VOY73" s="1"/>
      <c r="VOZ73" s="1"/>
      <c r="VPA73" s="1"/>
      <c r="VPB73" s="1"/>
      <c r="VPC73" s="1"/>
      <c r="VPD73" s="1"/>
      <c r="VPE73" s="1"/>
      <c r="VPF73" s="1"/>
      <c r="VPG73" s="1"/>
      <c r="VPH73" s="1"/>
      <c r="VPI73" s="1"/>
      <c r="VPJ73" s="1"/>
      <c r="VPK73" s="1"/>
      <c r="VPL73" s="1"/>
      <c r="VPM73" s="1"/>
      <c r="VPN73" s="1"/>
      <c r="VPO73" s="1"/>
      <c r="VPP73" s="1"/>
      <c r="VPQ73" s="1"/>
      <c r="VPR73" s="1"/>
      <c r="VPS73" s="1"/>
      <c r="VPT73" s="1"/>
      <c r="VPU73" s="1"/>
      <c r="VPV73" s="1"/>
      <c r="VPW73" s="1"/>
      <c r="VPX73" s="1"/>
      <c r="VPY73" s="1"/>
      <c r="VPZ73" s="1"/>
      <c r="VQA73" s="1"/>
      <c r="VQB73" s="1"/>
      <c r="VQC73" s="1"/>
      <c r="VQD73" s="1"/>
      <c r="VQE73" s="1"/>
      <c r="VQF73" s="1"/>
      <c r="VQG73" s="1"/>
      <c r="VQH73" s="1"/>
      <c r="VQI73" s="1"/>
      <c r="VQJ73" s="1"/>
      <c r="VQK73" s="1"/>
      <c r="VQL73" s="1"/>
      <c r="VQM73" s="1"/>
      <c r="VQN73" s="1"/>
      <c r="VQO73" s="1"/>
      <c r="VQP73" s="1"/>
      <c r="VQQ73" s="1"/>
      <c r="VQR73" s="1"/>
      <c r="VQS73" s="1"/>
      <c r="VQT73" s="1"/>
      <c r="VQU73" s="1"/>
      <c r="VQV73" s="1"/>
      <c r="VQW73" s="1"/>
      <c r="VQX73" s="1"/>
      <c r="VQY73" s="1"/>
      <c r="VQZ73" s="1"/>
      <c r="VRA73" s="1"/>
      <c r="VRB73" s="1"/>
      <c r="VRC73" s="1"/>
      <c r="VRD73" s="1"/>
      <c r="VRE73" s="1"/>
      <c r="VRF73" s="1"/>
      <c r="VRG73" s="1"/>
      <c r="VRH73" s="1"/>
      <c r="VRI73" s="1"/>
      <c r="VRJ73" s="1"/>
      <c r="VRK73" s="1"/>
      <c r="VRL73" s="1"/>
      <c r="VRM73" s="1"/>
      <c r="VRN73" s="1"/>
      <c r="VRO73" s="1"/>
      <c r="VRP73" s="1"/>
      <c r="VRQ73" s="1"/>
      <c r="VRR73" s="1"/>
      <c r="VRS73" s="1"/>
      <c r="VRT73" s="1"/>
      <c r="VRU73" s="1"/>
      <c r="VRV73" s="1"/>
      <c r="VRW73" s="1"/>
      <c r="VRX73" s="1"/>
      <c r="VRY73" s="1"/>
      <c r="VRZ73" s="1"/>
      <c r="VSA73" s="1"/>
      <c r="VSB73" s="1"/>
      <c r="VSC73" s="1"/>
      <c r="VSD73" s="1"/>
      <c r="VSE73" s="1"/>
      <c r="VSF73" s="1"/>
      <c r="VSG73" s="1"/>
      <c r="VSH73" s="1"/>
      <c r="VSI73" s="1"/>
      <c r="VSJ73" s="1"/>
      <c r="VSK73" s="1"/>
      <c r="VSL73" s="1"/>
      <c r="VSM73" s="1"/>
      <c r="VSN73" s="1"/>
      <c r="VSO73" s="1"/>
      <c r="VSP73" s="1"/>
      <c r="VSQ73" s="1"/>
      <c r="VSR73" s="1"/>
      <c r="VSS73" s="1"/>
      <c r="VST73" s="1"/>
      <c r="VSU73" s="1"/>
      <c r="VSV73" s="1"/>
      <c r="VSW73" s="1"/>
      <c r="VSX73" s="1"/>
      <c r="VSY73" s="1"/>
      <c r="VSZ73" s="1"/>
      <c r="VTA73" s="1"/>
      <c r="VTB73" s="1"/>
      <c r="VTC73" s="1"/>
      <c r="VTD73" s="1"/>
      <c r="VTE73" s="1"/>
      <c r="VTF73" s="1"/>
      <c r="VTG73" s="1"/>
      <c r="VTH73" s="1"/>
      <c r="VTI73" s="1"/>
      <c r="VTJ73" s="1"/>
      <c r="VTK73" s="1"/>
      <c r="VTL73" s="1"/>
      <c r="VTM73" s="1"/>
      <c r="VTN73" s="1"/>
      <c r="VTO73" s="1"/>
      <c r="VTP73" s="1"/>
      <c r="VTQ73" s="1"/>
      <c r="VTR73" s="1"/>
      <c r="VTS73" s="1"/>
      <c r="VTT73" s="1"/>
      <c r="VTU73" s="1"/>
      <c r="VTV73" s="1"/>
      <c r="VTW73" s="1"/>
      <c r="VTX73" s="1"/>
      <c r="VTY73" s="1"/>
      <c r="VTZ73" s="1"/>
      <c r="VUA73" s="1"/>
      <c r="VUB73" s="1"/>
      <c r="VUC73" s="1"/>
      <c r="VUD73" s="1"/>
      <c r="VUE73" s="1"/>
      <c r="VUF73" s="1"/>
      <c r="VUG73" s="1"/>
      <c r="VUH73" s="1"/>
      <c r="VUI73" s="1"/>
      <c r="VUJ73" s="1"/>
      <c r="VUK73" s="1"/>
      <c r="VUL73" s="1"/>
      <c r="VUM73" s="1"/>
      <c r="VUN73" s="1"/>
      <c r="VUO73" s="1"/>
      <c r="VUP73" s="1"/>
      <c r="VUQ73" s="1"/>
      <c r="VUR73" s="1"/>
      <c r="VUS73" s="1"/>
      <c r="VUT73" s="1"/>
      <c r="VUU73" s="1"/>
      <c r="VUV73" s="1"/>
      <c r="VUW73" s="1"/>
      <c r="VUX73" s="1"/>
      <c r="VUY73" s="1"/>
      <c r="VUZ73" s="1"/>
      <c r="VVA73" s="1"/>
      <c r="VVB73" s="1"/>
      <c r="VVC73" s="1"/>
      <c r="VVD73" s="1"/>
      <c r="VVE73" s="1"/>
      <c r="VVF73" s="1"/>
      <c r="VVG73" s="1"/>
      <c r="VVH73" s="1"/>
      <c r="VVI73" s="1"/>
      <c r="VVJ73" s="1"/>
      <c r="VVK73" s="1"/>
      <c r="VVL73" s="1"/>
      <c r="VVM73" s="1"/>
      <c r="VVN73" s="1"/>
      <c r="VVO73" s="1"/>
      <c r="VVP73" s="1"/>
      <c r="VVQ73" s="1"/>
      <c r="VVR73" s="1"/>
      <c r="VVS73" s="1"/>
      <c r="VVT73" s="1"/>
      <c r="VVU73" s="1"/>
      <c r="VVV73" s="1"/>
      <c r="VVW73" s="1"/>
      <c r="VVX73" s="1"/>
      <c r="VVY73" s="1"/>
      <c r="VVZ73" s="1"/>
      <c r="VWA73" s="1"/>
      <c r="VWB73" s="1"/>
      <c r="VWC73" s="1"/>
      <c r="VWD73" s="1"/>
      <c r="VWE73" s="1"/>
      <c r="VWF73" s="1"/>
      <c r="VWG73" s="1"/>
      <c r="VWH73" s="1"/>
      <c r="VWI73" s="1"/>
      <c r="VWJ73" s="1"/>
      <c r="VWK73" s="1"/>
      <c r="VWL73" s="1"/>
      <c r="VWM73" s="1"/>
      <c r="VWN73" s="1"/>
      <c r="VWO73" s="1"/>
      <c r="VWP73" s="1"/>
      <c r="VWQ73" s="1"/>
      <c r="VWR73" s="1"/>
      <c r="VWS73" s="1"/>
      <c r="VWT73" s="1"/>
      <c r="VWU73" s="1"/>
      <c r="VWV73" s="1"/>
      <c r="VWW73" s="1"/>
      <c r="VWX73" s="1"/>
      <c r="VWY73" s="1"/>
      <c r="VWZ73" s="1"/>
      <c r="VXA73" s="1"/>
      <c r="VXB73" s="1"/>
      <c r="VXC73" s="1"/>
      <c r="VXD73" s="1"/>
      <c r="VXE73" s="1"/>
      <c r="VXF73" s="1"/>
      <c r="VXG73" s="1"/>
      <c r="VXH73" s="1"/>
      <c r="VXI73" s="1"/>
      <c r="VXJ73" s="1"/>
      <c r="VXK73" s="1"/>
      <c r="VXL73" s="1"/>
      <c r="VXM73" s="1"/>
      <c r="VXN73" s="1"/>
      <c r="VXO73" s="1"/>
      <c r="VXP73" s="1"/>
      <c r="VXQ73" s="1"/>
      <c r="VXR73" s="1"/>
      <c r="VXS73" s="1"/>
      <c r="VXT73" s="1"/>
      <c r="VXU73" s="1"/>
      <c r="VXV73" s="1"/>
      <c r="VXW73" s="1"/>
      <c r="VXX73" s="1"/>
      <c r="VXY73" s="1"/>
      <c r="VXZ73" s="1"/>
      <c r="VYA73" s="1"/>
      <c r="VYB73" s="1"/>
      <c r="VYC73" s="1"/>
      <c r="VYD73" s="1"/>
      <c r="VYE73" s="1"/>
      <c r="VYF73" s="1"/>
      <c r="VYG73" s="1"/>
      <c r="VYH73" s="1"/>
      <c r="VYI73" s="1"/>
      <c r="VYJ73" s="1"/>
      <c r="VYK73" s="1"/>
      <c r="VYL73" s="1"/>
      <c r="VYM73" s="1"/>
      <c r="VYN73" s="1"/>
      <c r="VYO73" s="1"/>
      <c r="VYP73" s="1"/>
      <c r="VYQ73" s="1"/>
      <c r="VYR73" s="1"/>
      <c r="VYS73" s="1"/>
      <c r="VYT73" s="1"/>
      <c r="VYU73" s="1"/>
      <c r="VYV73" s="1"/>
      <c r="VYW73" s="1"/>
      <c r="VYX73" s="1"/>
      <c r="VYY73" s="1"/>
      <c r="VYZ73" s="1"/>
      <c r="VZA73" s="1"/>
      <c r="VZB73" s="1"/>
      <c r="VZC73" s="1"/>
      <c r="VZD73" s="1"/>
      <c r="VZE73" s="1"/>
      <c r="VZF73" s="1"/>
      <c r="VZG73" s="1"/>
      <c r="VZH73" s="1"/>
      <c r="VZI73" s="1"/>
      <c r="VZJ73" s="1"/>
      <c r="VZK73" s="1"/>
      <c r="VZL73" s="1"/>
      <c r="VZM73" s="1"/>
      <c r="VZN73" s="1"/>
      <c r="VZO73" s="1"/>
      <c r="VZP73" s="1"/>
      <c r="VZQ73" s="1"/>
      <c r="VZR73" s="1"/>
      <c r="VZS73" s="1"/>
      <c r="VZT73" s="1"/>
      <c r="VZU73" s="1"/>
      <c r="VZV73" s="1"/>
      <c r="VZW73" s="1"/>
      <c r="VZX73" s="1"/>
      <c r="VZY73" s="1"/>
      <c r="VZZ73" s="1"/>
      <c r="WAA73" s="1"/>
      <c r="WAB73" s="1"/>
      <c r="WAC73" s="1"/>
      <c r="WAD73" s="1"/>
      <c r="WAE73" s="1"/>
      <c r="WAF73" s="1"/>
      <c r="WAG73" s="1"/>
      <c r="WAH73" s="1"/>
      <c r="WAI73" s="1"/>
      <c r="WAJ73" s="1"/>
      <c r="WAK73" s="1"/>
      <c r="WAL73" s="1"/>
      <c r="WAM73" s="1"/>
      <c r="WAN73" s="1"/>
      <c r="WAO73" s="1"/>
      <c r="WAP73" s="1"/>
      <c r="WAQ73" s="1"/>
      <c r="WAR73" s="1"/>
      <c r="WAS73" s="1"/>
      <c r="WAT73" s="1"/>
      <c r="WAU73" s="1"/>
      <c r="WAV73" s="1"/>
      <c r="WAW73" s="1"/>
      <c r="WAX73" s="1"/>
      <c r="WAY73" s="1"/>
      <c r="WAZ73" s="1"/>
      <c r="WBA73" s="1"/>
      <c r="WBB73" s="1"/>
      <c r="WBC73" s="1"/>
      <c r="WBD73" s="1"/>
      <c r="WBE73" s="1"/>
      <c r="WBF73" s="1"/>
      <c r="WBG73" s="1"/>
      <c r="WBH73" s="1"/>
      <c r="WBI73" s="1"/>
      <c r="WBJ73" s="1"/>
      <c r="WBK73" s="1"/>
      <c r="WBL73" s="1"/>
      <c r="WBM73" s="1"/>
      <c r="WBN73" s="1"/>
      <c r="WBO73" s="1"/>
      <c r="WBP73" s="1"/>
      <c r="WBQ73" s="1"/>
      <c r="WBR73" s="1"/>
      <c r="WBS73" s="1"/>
      <c r="WBT73" s="1"/>
      <c r="WBU73" s="1"/>
      <c r="WBV73" s="1"/>
      <c r="WBW73" s="1"/>
      <c r="WBX73" s="1"/>
      <c r="WBY73" s="1"/>
      <c r="WBZ73" s="1"/>
      <c r="WCA73" s="1"/>
      <c r="WCB73" s="1"/>
      <c r="WCC73" s="1"/>
      <c r="WCD73" s="1"/>
      <c r="WCE73" s="1"/>
      <c r="WCF73" s="1"/>
      <c r="WCG73" s="1"/>
      <c r="WCH73" s="1"/>
      <c r="WCI73" s="1"/>
      <c r="WCJ73" s="1"/>
      <c r="WCK73" s="1"/>
      <c r="WCL73" s="1"/>
      <c r="WCM73" s="1"/>
      <c r="WCN73" s="1"/>
      <c r="WCO73" s="1"/>
      <c r="WCP73" s="1"/>
      <c r="WCQ73" s="1"/>
      <c r="WCR73" s="1"/>
      <c r="WCS73" s="1"/>
      <c r="WCT73" s="1"/>
      <c r="WCU73" s="1"/>
      <c r="WCV73" s="1"/>
      <c r="WCW73" s="1"/>
      <c r="WCX73" s="1"/>
      <c r="WCY73" s="1"/>
      <c r="WCZ73" s="1"/>
      <c r="WDA73" s="1"/>
      <c r="WDB73" s="1"/>
      <c r="WDC73" s="1"/>
      <c r="WDD73" s="1"/>
      <c r="WDE73" s="1"/>
      <c r="WDF73" s="1"/>
      <c r="WDG73" s="1"/>
      <c r="WDH73" s="1"/>
      <c r="WDI73" s="1"/>
      <c r="WDJ73" s="1"/>
      <c r="WDK73" s="1"/>
      <c r="WDL73" s="1"/>
      <c r="WDM73" s="1"/>
      <c r="WDN73" s="1"/>
      <c r="WDO73" s="1"/>
      <c r="WDP73" s="1"/>
      <c r="WDQ73" s="1"/>
      <c r="WDR73" s="1"/>
      <c r="WDS73" s="1"/>
      <c r="WDT73" s="1"/>
      <c r="WDU73" s="1"/>
      <c r="WDV73" s="1"/>
      <c r="WDW73" s="1"/>
      <c r="WDX73" s="1"/>
      <c r="WDY73" s="1"/>
      <c r="WDZ73" s="1"/>
      <c r="WEA73" s="1"/>
      <c r="WEB73" s="1"/>
      <c r="WEC73" s="1"/>
      <c r="WED73" s="1"/>
      <c r="WEE73" s="1"/>
      <c r="WEF73" s="1"/>
      <c r="WEG73" s="1"/>
      <c r="WEH73" s="1"/>
      <c r="WEI73" s="1"/>
      <c r="WEJ73" s="1"/>
      <c r="WEK73" s="1"/>
      <c r="WEL73" s="1"/>
      <c r="WEM73" s="1"/>
      <c r="WEN73" s="1"/>
      <c r="WEO73" s="1"/>
      <c r="WEP73" s="1"/>
      <c r="WEQ73" s="1"/>
      <c r="WER73" s="1"/>
      <c r="WES73" s="1"/>
      <c r="WET73" s="1"/>
      <c r="WEU73" s="1"/>
      <c r="WEV73" s="1"/>
      <c r="WEW73" s="1"/>
      <c r="WEX73" s="1"/>
      <c r="WEY73" s="1"/>
      <c r="WEZ73" s="1"/>
      <c r="WFA73" s="1"/>
      <c r="WFB73" s="1"/>
      <c r="WFC73" s="1"/>
      <c r="WFD73" s="1"/>
      <c r="WFE73" s="1"/>
      <c r="WFF73" s="1"/>
      <c r="WFG73" s="1"/>
      <c r="WFH73" s="1"/>
      <c r="WFI73" s="1"/>
      <c r="WFJ73" s="1"/>
      <c r="WFK73" s="1"/>
      <c r="WFL73" s="1"/>
      <c r="WFM73" s="1"/>
      <c r="WFN73" s="1"/>
      <c r="WFO73" s="1"/>
      <c r="WFP73" s="1"/>
      <c r="WFQ73" s="1"/>
      <c r="WFR73" s="1"/>
      <c r="WFS73" s="1"/>
      <c r="WFT73" s="1"/>
      <c r="WFU73" s="1"/>
      <c r="WFV73" s="1"/>
      <c r="WFW73" s="1"/>
      <c r="WFX73" s="1"/>
      <c r="WFY73" s="1"/>
      <c r="WFZ73" s="1"/>
      <c r="WGA73" s="1"/>
      <c r="WGB73" s="1"/>
      <c r="WGC73" s="1"/>
      <c r="WGD73" s="1"/>
      <c r="WGE73" s="1"/>
      <c r="WGF73" s="1"/>
      <c r="WGG73" s="1"/>
      <c r="WGH73" s="1"/>
      <c r="WGI73" s="1"/>
      <c r="WGJ73" s="1"/>
      <c r="WGK73" s="1"/>
      <c r="WGL73" s="1"/>
      <c r="WGM73" s="1"/>
      <c r="WGN73" s="1"/>
      <c r="WGO73" s="1"/>
      <c r="WGP73" s="1"/>
      <c r="WGQ73" s="1"/>
      <c r="WGR73" s="1"/>
      <c r="WGS73" s="1"/>
      <c r="WGT73" s="1"/>
      <c r="WGU73" s="1"/>
      <c r="WGV73" s="1"/>
      <c r="WGW73" s="1"/>
      <c r="WGX73" s="1"/>
      <c r="WGY73" s="1"/>
      <c r="WGZ73" s="1"/>
      <c r="WHA73" s="1"/>
      <c r="WHB73" s="1"/>
      <c r="WHC73" s="1"/>
      <c r="WHD73" s="1"/>
      <c r="WHE73" s="1"/>
      <c r="WHF73" s="1"/>
      <c r="WHG73" s="1"/>
      <c r="WHH73" s="1"/>
      <c r="WHI73" s="1"/>
      <c r="WHJ73" s="1"/>
      <c r="WHK73" s="1"/>
      <c r="WHL73" s="1"/>
      <c r="WHM73" s="1"/>
      <c r="WHN73" s="1"/>
      <c r="WHO73" s="1"/>
      <c r="WHP73" s="1"/>
      <c r="WHQ73" s="1"/>
      <c r="WHR73" s="1"/>
      <c r="WHS73" s="1"/>
      <c r="WHT73" s="1"/>
      <c r="WHU73" s="1"/>
      <c r="WHV73" s="1"/>
      <c r="WHW73" s="1"/>
      <c r="WHX73" s="1"/>
      <c r="WHY73" s="1"/>
      <c r="WHZ73" s="1"/>
      <c r="WIA73" s="1"/>
      <c r="WIB73" s="1"/>
      <c r="WIC73" s="1"/>
      <c r="WID73" s="1"/>
      <c r="WIE73" s="1"/>
      <c r="WIF73" s="1"/>
      <c r="WIG73" s="1"/>
      <c r="WIH73" s="1"/>
      <c r="WII73" s="1"/>
      <c r="WIJ73" s="1"/>
      <c r="WIK73" s="1"/>
      <c r="WIL73" s="1"/>
      <c r="WIM73" s="1"/>
      <c r="WIN73" s="1"/>
      <c r="WIO73" s="1"/>
      <c r="WIP73" s="1"/>
      <c r="WIQ73" s="1"/>
      <c r="WIR73" s="1"/>
      <c r="WIS73" s="1"/>
      <c r="WIT73" s="1"/>
      <c r="WIU73" s="1"/>
      <c r="WIV73" s="1"/>
      <c r="WIW73" s="1"/>
      <c r="WIX73" s="1"/>
      <c r="WIY73" s="1"/>
      <c r="WIZ73" s="1"/>
      <c r="WJA73" s="1"/>
      <c r="WJB73" s="1"/>
      <c r="WJC73" s="1"/>
      <c r="WJD73" s="1"/>
      <c r="WJE73" s="1"/>
      <c r="WJF73" s="1"/>
      <c r="WJG73" s="1"/>
      <c r="WJH73" s="1"/>
      <c r="WJI73" s="1"/>
      <c r="WJJ73" s="1"/>
      <c r="WJK73" s="1"/>
      <c r="WJL73" s="1"/>
      <c r="WJM73" s="1"/>
      <c r="WJN73" s="1"/>
      <c r="WJO73" s="1"/>
      <c r="WJP73" s="1"/>
      <c r="WJQ73" s="1"/>
      <c r="WJR73" s="1"/>
      <c r="WJS73" s="1"/>
      <c r="WJT73" s="1"/>
      <c r="WJU73" s="1"/>
      <c r="WJV73" s="1"/>
      <c r="WJW73" s="1"/>
      <c r="WJX73" s="1"/>
      <c r="WJY73" s="1"/>
      <c r="WJZ73" s="1"/>
      <c r="WKA73" s="1"/>
      <c r="WKB73" s="1"/>
      <c r="WKC73" s="1"/>
      <c r="WKD73" s="1"/>
      <c r="WKE73" s="1"/>
      <c r="WKF73" s="1"/>
      <c r="WKG73" s="1"/>
      <c r="WKH73" s="1"/>
      <c r="WKI73" s="1"/>
      <c r="WKJ73" s="1"/>
      <c r="WKK73" s="1"/>
      <c r="WKL73" s="1"/>
      <c r="WKM73" s="1"/>
      <c r="WKN73" s="1"/>
      <c r="WKO73" s="1"/>
      <c r="WKP73" s="1"/>
      <c r="WKQ73" s="1"/>
      <c r="WKR73" s="1"/>
      <c r="WKS73" s="1"/>
      <c r="WKT73" s="1"/>
      <c r="WKU73" s="1"/>
      <c r="WKV73" s="1"/>
      <c r="WKW73" s="1"/>
      <c r="WKX73" s="1"/>
      <c r="WKY73" s="1"/>
      <c r="WKZ73" s="1"/>
      <c r="WLA73" s="1"/>
      <c r="WLB73" s="1"/>
      <c r="WLC73" s="1"/>
      <c r="WLD73" s="1"/>
      <c r="WLE73" s="1"/>
      <c r="WLF73" s="1"/>
      <c r="WLG73" s="1"/>
      <c r="WLH73" s="1"/>
      <c r="WLI73" s="1"/>
      <c r="WLJ73" s="1"/>
      <c r="WLK73" s="1"/>
      <c r="WLL73" s="1"/>
      <c r="WLM73" s="1"/>
      <c r="WLN73" s="1"/>
      <c r="WLO73" s="1"/>
      <c r="WLP73" s="1"/>
      <c r="WLQ73" s="1"/>
      <c r="WLR73" s="1"/>
      <c r="WLS73" s="1"/>
      <c r="WLT73" s="1"/>
      <c r="WLU73" s="1"/>
      <c r="WLV73" s="1"/>
      <c r="WLW73" s="1"/>
      <c r="WLX73" s="1"/>
      <c r="WLY73" s="1"/>
      <c r="WLZ73" s="1"/>
      <c r="WMA73" s="1"/>
      <c r="WMB73" s="1"/>
      <c r="WMC73" s="1"/>
      <c r="WMD73" s="1"/>
      <c r="WME73" s="1"/>
      <c r="WMF73" s="1"/>
      <c r="WMG73" s="1"/>
      <c r="WMH73" s="1"/>
      <c r="WMI73" s="1"/>
      <c r="WMJ73" s="1"/>
      <c r="WMK73" s="1"/>
      <c r="WML73" s="1"/>
      <c r="WMM73" s="1"/>
      <c r="WMN73" s="1"/>
      <c r="WMO73" s="1"/>
      <c r="WMP73" s="1"/>
      <c r="WMQ73" s="1"/>
      <c r="WMR73" s="1"/>
      <c r="WMS73" s="1"/>
      <c r="WMT73" s="1"/>
      <c r="WMU73" s="1"/>
      <c r="WMV73" s="1"/>
      <c r="WMW73" s="1"/>
      <c r="WMX73" s="1"/>
      <c r="WMY73" s="1"/>
      <c r="WMZ73" s="1"/>
      <c r="WNA73" s="1"/>
      <c r="WNB73" s="1"/>
      <c r="WNC73" s="1"/>
      <c r="WND73" s="1"/>
      <c r="WNE73" s="1"/>
      <c r="WNF73" s="1"/>
      <c r="WNG73" s="1"/>
      <c r="WNH73" s="1"/>
      <c r="WNI73" s="1"/>
      <c r="WNJ73" s="1"/>
      <c r="WNK73" s="1"/>
      <c r="WNL73" s="1"/>
      <c r="WNM73" s="1"/>
      <c r="WNN73" s="1"/>
      <c r="WNO73" s="1"/>
      <c r="WNP73" s="1"/>
      <c r="WNQ73" s="1"/>
      <c r="WNR73" s="1"/>
      <c r="WNS73" s="1"/>
      <c r="WNT73" s="1"/>
      <c r="WNU73" s="1"/>
      <c r="WNV73" s="1"/>
      <c r="WNW73" s="1"/>
      <c r="WNX73" s="1"/>
      <c r="WNY73" s="1"/>
      <c r="WNZ73" s="1"/>
      <c r="WOA73" s="1"/>
      <c r="WOB73" s="1"/>
      <c r="WOC73" s="1"/>
      <c r="WOD73" s="1"/>
      <c r="WOE73" s="1"/>
      <c r="WOF73" s="1"/>
      <c r="WOG73" s="1"/>
      <c r="WOH73" s="1"/>
      <c r="WOI73" s="1"/>
      <c r="WOJ73" s="1"/>
      <c r="WOK73" s="1"/>
      <c r="WOL73" s="1"/>
      <c r="WOM73" s="1"/>
      <c r="WON73" s="1"/>
      <c r="WOO73" s="1"/>
      <c r="WOP73" s="1"/>
      <c r="WOQ73" s="1"/>
      <c r="WOR73" s="1"/>
      <c r="WOS73" s="1"/>
      <c r="WOT73" s="1"/>
      <c r="WOU73" s="1"/>
      <c r="WOV73" s="1"/>
      <c r="WOW73" s="1"/>
      <c r="WOX73" s="1"/>
      <c r="WOY73" s="1"/>
      <c r="WOZ73" s="1"/>
      <c r="WPA73" s="1"/>
      <c r="WPB73" s="1"/>
      <c r="WPC73" s="1"/>
      <c r="WPD73" s="1"/>
      <c r="WPE73" s="1"/>
      <c r="WPF73" s="1"/>
      <c r="WPG73" s="1"/>
      <c r="WPH73" s="1"/>
      <c r="WPI73" s="1"/>
      <c r="WPJ73" s="1"/>
      <c r="WPK73" s="1"/>
      <c r="WPL73" s="1"/>
      <c r="WPM73" s="1"/>
      <c r="WPN73" s="1"/>
      <c r="WPO73" s="1"/>
      <c r="WPP73" s="1"/>
      <c r="WPQ73" s="1"/>
      <c r="WPR73" s="1"/>
      <c r="WPS73" s="1"/>
      <c r="WPT73" s="1"/>
      <c r="WPU73" s="1"/>
      <c r="WPV73" s="1"/>
      <c r="WPW73" s="1"/>
      <c r="WPX73" s="1"/>
      <c r="WPY73" s="1"/>
      <c r="WPZ73" s="1"/>
      <c r="WQA73" s="1"/>
      <c r="WQB73" s="1"/>
      <c r="WQC73" s="1"/>
      <c r="WQD73" s="1"/>
      <c r="WQE73" s="1"/>
      <c r="WQF73" s="1"/>
      <c r="WQG73" s="1"/>
      <c r="WQH73" s="1"/>
      <c r="WQI73" s="1"/>
      <c r="WQJ73" s="1"/>
      <c r="WQK73" s="1"/>
      <c r="WQL73" s="1"/>
      <c r="WQM73" s="1"/>
      <c r="WQN73" s="1"/>
      <c r="WQO73" s="1"/>
      <c r="WQP73" s="1"/>
      <c r="WQQ73" s="1"/>
      <c r="WQR73" s="1"/>
      <c r="WQS73" s="1"/>
      <c r="WQT73" s="1"/>
      <c r="WQU73" s="1"/>
      <c r="WQV73" s="1"/>
      <c r="WQW73" s="1"/>
      <c r="WQX73" s="1"/>
      <c r="WQY73" s="1"/>
      <c r="WQZ73" s="1"/>
      <c r="WRA73" s="1"/>
      <c r="WRB73" s="1"/>
      <c r="WRC73" s="1"/>
      <c r="WRD73" s="1"/>
      <c r="WRE73" s="1"/>
      <c r="WRF73" s="1"/>
      <c r="WRG73" s="1"/>
      <c r="WRH73" s="1"/>
      <c r="WRI73" s="1"/>
      <c r="WRJ73" s="1"/>
      <c r="WRK73" s="1"/>
      <c r="WRL73" s="1"/>
      <c r="WRM73" s="1"/>
      <c r="WRN73" s="1"/>
      <c r="WRO73" s="1"/>
      <c r="WRP73" s="1"/>
      <c r="WRQ73" s="1"/>
      <c r="WRR73" s="1"/>
      <c r="WRS73" s="1"/>
      <c r="WRT73" s="1"/>
      <c r="WRU73" s="1"/>
      <c r="WRV73" s="1"/>
      <c r="WRW73" s="1"/>
      <c r="WRX73" s="1"/>
      <c r="WRY73" s="1"/>
      <c r="WRZ73" s="1"/>
      <c r="WSA73" s="1"/>
      <c r="WSB73" s="1"/>
      <c r="WSC73" s="1"/>
      <c r="WSD73" s="1"/>
      <c r="WSE73" s="1"/>
      <c r="WSF73" s="1"/>
      <c r="WSG73" s="1"/>
      <c r="WSH73" s="1"/>
      <c r="WSI73" s="1"/>
      <c r="WSJ73" s="1"/>
      <c r="WSK73" s="1"/>
      <c r="WSL73" s="1"/>
      <c r="WSM73" s="1"/>
      <c r="WSN73" s="1"/>
      <c r="WSO73" s="1"/>
      <c r="WSP73" s="1"/>
      <c r="WSQ73" s="1"/>
      <c r="WSR73" s="1"/>
      <c r="WSS73" s="1"/>
      <c r="WST73" s="1"/>
      <c r="WSU73" s="1"/>
      <c r="WSV73" s="1"/>
      <c r="WSW73" s="1"/>
      <c r="WSX73" s="1"/>
      <c r="WSY73" s="1"/>
      <c r="WSZ73" s="1"/>
      <c r="WTA73" s="1"/>
      <c r="WTB73" s="1"/>
      <c r="WTC73" s="1"/>
      <c r="WTD73" s="1"/>
      <c r="WTE73" s="1"/>
      <c r="WTF73" s="1"/>
      <c r="WTG73" s="1"/>
      <c r="WTH73" s="1"/>
      <c r="WTI73" s="1"/>
      <c r="WTJ73" s="1"/>
      <c r="WTK73" s="1"/>
      <c r="WTL73" s="1"/>
      <c r="WTM73" s="1"/>
      <c r="WTN73" s="1"/>
      <c r="WTO73" s="1"/>
      <c r="WTP73" s="1"/>
      <c r="WTQ73" s="1"/>
      <c r="WTR73" s="1"/>
      <c r="WTS73" s="1"/>
      <c r="WTT73" s="1"/>
      <c r="WTU73" s="1"/>
      <c r="WTV73" s="1"/>
      <c r="WTW73" s="1"/>
      <c r="WTX73" s="1"/>
      <c r="WTY73" s="1"/>
      <c r="WTZ73" s="1"/>
      <c r="WUA73" s="1"/>
      <c r="WUB73" s="1"/>
      <c r="WUC73" s="1"/>
      <c r="WUD73" s="1"/>
      <c r="WUE73" s="1"/>
      <c r="WUF73" s="1"/>
      <c r="WUG73" s="1"/>
      <c r="WUH73" s="1"/>
      <c r="WUI73" s="1"/>
      <c r="WUJ73" s="1"/>
      <c r="WUK73" s="1"/>
      <c r="WUL73" s="1"/>
      <c r="WUM73" s="1"/>
      <c r="WUN73" s="1"/>
      <c r="WUO73" s="1"/>
      <c r="WUP73" s="1"/>
      <c r="WUQ73" s="1"/>
      <c r="WUR73" s="1"/>
      <c r="WUS73" s="1"/>
      <c r="WUT73" s="1"/>
      <c r="WUU73" s="1"/>
      <c r="WUV73" s="1"/>
      <c r="WUW73" s="1"/>
      <c r="WUX73" s="1"/>
      <c r="WUY73" s="1"/>
      <c r="WUZ73" s="1"/>
      <c r="WVA73" s="1"/>
      <c r="WVB73" s="1"/>
      <c r="WVC73" s="1"/>
      <c r="WVD73" s="1"/>
      <c r="WVE73" s="1"/>
      <c r="WVF73" s="1"/>
      <c r="WVG73" s="1"/>
      <c r="WVH73" s="1"/>
      <c r="WVI73" s="1"/>
      <c r="WVJ73" s="1"/>
      <c r="WVK73" s="1"/>
      <c r="WVL73" s="1"/>
      <c r="WVM73" s="1"/>
      <c r="WVN73" s="1"/>
      <c r="WVO73" s="1"/>
      <c r="WVP73" s="1"/>
      <c r="WVQ73" s="1"/>
      <c r="WVR73" s="1"/>
      <c r="WVS73" s="1"/>
      <c r="WVT73" s="1"/>
      <c r="WVU73" s="1"/>
      <c r="WVV73" s="1"/>
      <c r="WVW73" s="1"/>
      <c r="WVX73" s="1"/>
      <c r="WVY73" s="1"/>
      <c r="WVZ73" s="1"/>
      <c r="WWA73" s="1"/>
      <c r="WWB73" s="1"/>
      <c r="WWC73" s="1"/>
      <c r="WWD73" s="1"/>
      <c r="WWE73" s="1"/>
      <c r="WWF73" s="1"/>
      <c r="WWG73" s="1"/>
      <c r="WWH73" s="1"/>
      <c r="WWI73" s="1"/>
      <c r="WWJ73" s="1"/>
      <c r="WWK73" s="1"/>
      <c r="WWL73" s="1"/>
      <c r="WWM73" s="1"/>
      <c r="WWN73" s="1"/>
      <c r="WWO73" s="1"/>
      <c r="WWP73" s="1"/>
      <c r="WWQ73" s="1"/>
      <c r="WWR73" s="1"/>
      <c r="WWS73" s="1"/>
      <c r="WWT73" s="1"/>
      <c r="WWU73" s="1"/>
      <c r="WWV73" s="1"/>
      <c r="WWW73" s="1"/>
      <c r="WWX73" s="1"/>
      <c r="WWY73" s="1"/>
      <c r="WWZ73" s="1"/>
      <c r="WXA73" s="1"/>
      <c r="WXB73" s="1"/>
      <c r="WXC73" s="1"/>
      <c r="WXD73" s="1"/>
      <c r="WXE73" s="1"/>
      <c r="WXF73" s="1"/>
      <c r="WXG73" s="1"/>
      <c r="WXH73" s="1"/>
      <c r="WXI73" s="1"/>
      <c r="WXJ73" s="1"/>
      <c r="WXK73" s="1"/>
      <c r="WXL73" s="1"/>
      <c r="WXM73" s="1"/>
      <c r="WXN73" s="1"/>
      <c r="WXO73" s="1"/>
      <c r="WXP73" s="1"/>
      <c r="WXQ73" s="1"/>
      <c r="WXR73" s="1"/>
      <c r="WXS73" s="1"/>
      <c r="WXT73" s="1"/>
      <c r="WXU73" s="1"/>
      <c r="WXV73" s="1"/>
      <c r="WXW73" s="1"/>
      <c r="WXX73" s="1"/>
      <c r="WXY73" s="1"/>
      <c r="WXZ73" s="1"/>
      <c r="WYA73" s="1"/>
      <c r="WYB73" s="1"/>
      <c r="WYC73" s="1"/>
      <c r="WYD73" s="1"/>
      <c r="WYE73" s="1"/>
      <c r="WYF73" s="1"/>
      <c r="WYG73" s="1"/>
      <c r="WYH73" s="1"/>
      <c r="WYI73" s="1"/>
      <c r="WYJ73" s="1"/>
      <c r="WYK73" s="1"/>
      <c r="WYL73" s="1"/>
      <c r="WYM73" s="1"/>
      <c r="WYN73" s="1"/>
      <c r="WYO73" s="1"/>
      <c r="WYP73" s="1"/>
      <c r="WYQ73" s="1"/>
      <c r="WYR73" s="1"/>
      <c r="WYS73" s="1"/>
      <c r="WYT73" s="1"/>
      <c r="WYU73" s="1"/>
      <c r="WYV73" s="1"/>
      <c r="WYW73" s="1"/>
      <c r="WYX73" s="1"/>
      <c r="WYY73" s="1"/>
      <c r="WYZ73" s="1"/>
      <c r="WZA73" s="1"/>
      <c r="WZB73" s="1"/>
      <c r="WZC73" s="1"/>
      <c r="WZD73" s="1"/>
      <c r="WZE73" s="1"/>
      <c r="WZF73" s="1"/>
      <c r="WZG73" s="1"/>
      <c r="WZH73" s="1"/>
      <c r="WZI73" s="1"/>
      <c r="WZJ73" s="1"/>
      <c r="WZK73" s="1"/>
      <c r="WZL73" s="1"/>
      <c r="WZM73" s="1"/>
      <c r="WZN73" s="1"/>
      <c r="WZO73" s="1"/>
      <c r="WZP73" s="1"/>
      <c r="WZQ73" s="1"/>
      <c r="WZR73" s="1"/>
      <c r="WZS73" s="1"/>
      <c r="WZT73" s="1"/>
      <c r="WZU73" s="1"/>
      <c r="WZV73" s="1"/>
      <c r="WZW73" s="1"/>
      <c r="WZX73" s="1"/>
      <c r="WZY73" s="1"/>
      <c r="WZZ73" s="1"/>
      <c r="XAA73" s="1"/>
      <c r="XAB73" s="1"/>
      <c r="XAC73" s="1"/>
      <c r="XAD73" s="1"/>
      <c r="XAE73" s="1"/>
      <c r="XAF73" s="1"/>
      <c r="XAG73" s="1"/>
      <c r="XAH73" s="1"/>
      <c r="XAI73" s="1"/>
      <c r="XAJ73" s="1"/>
      <c r="XAK73" s="1"/>
      <c r="XAL73" s="1"/>
      <c r="XAM73" s="1"/>
      <c r="XAN73" s="1"/>
      <c r="XAO73" s="1"/>
      <c r="XAP73" s="1"/>
      <c r="XAQ73" s="1"/>
      <c r="XAR73" s="1"/>
      <c r="XAS73" s="1"/>
      <c r="XAT73" s="1"/>
      <c r="XAU73" s="1"/>
      <c r="XAV73" s="1"/>
      <c r="XAW73" s="1"/>
      <c r="XAX73" s="1"/>
      <c r="XAY73" s="1"/>
      <c r="XAZ73" s="1"/>
      <c r="XBA73" s="1"/>
      <c r="XBB73" s="1"/>
      <c r="XBC73" s="1"/>
      <c r="XBD73" s="1"/>
      <c r="XBE73" s="1"/>
      <c r="XBF73" s="1"/>
      <c r="XBG73" s="1"/>
      <c r="XBH73" s="1"/>
      <c r="XBI73" s="1"/>
      <c r="XBJ73" s="1"/>
      <c r="XBK73" s="1"/>
      <c r="XBL73" s="1"/>
      <c r="XBM73" s="1"/>
      <c r="XBN73" s="1"/>
      <c r="XBO73" s="1"/>
      <c r="XBP73" s="1"/>
      <c r="XBQ73" s="1"/>
      <c r="XBR73" s="1"/>
      <c r="XBS73" s="1"/>
      <c r="XBT73" s="1"/>
      <c r="XBU73" s="1"/>
      <c r="XBV73" s="1"/>
      <c r="XBW73" s="1"/>
      <c r="XBX73" s="1"/>
      <c r="XBY73" s="1"/>
      <c r="XBZ73" s="1"/>
      <c r="XCA73" s="1"/>
      <c r="XCB73" s="1"/>
      <c r="XCC73" s="1"/>
      <c r="XCD73" s="1"/>
      <c r="XCE73" s="1"/>
      <c r="XCF73" s="1"/>
      <c r="XCG73" s="1"/>
      <c r="XCH73" s="1"/>
      <c r="XCI73" s="1"/>
      <c r="XCJ73" s="1"/>
      <c r="XCK73" s="1"/>
      <c r="XCL73" s="1"/>
      <c r="XCM73" s="1"/>
      <c r="XCN73" s="1"/>
      <c r="XCO73" s="1"/>
      <c r="XCP73" s="1"/>
      <c r="XCQ73" s="1"/>
      <c r="XCR73" s="1"/>
      <c r="XCS73" s="1"/>
      <c r="XCT73" s="1"/>
      <c r="XCU73" s="1"/>
      <c r="XCV73" s="1"/>
      <c r="XCW73" s="1"/>
      <c r="XCX73" s="1"/>
      <c r="XCY73" s="1"/>
      <c r="XCZ73" s="1"/>
      <c r="XDA73" s="1"/>
      <c r="XDB73" s="1"/>
      <c r="XDC73" s="1"/>
      <c r="XDD73" s="1"/>
      <c r="XDE73" s="1"/>
      <c r="XDF73" s="1"/>
      <c r="XDG73" s="1"/>
      <c r="XDH73" s="1"/>
      <c r="XDI73" s="1"/>
      <c r="XDJ73" s="1"/>
      <c r="XDK73" s="1"/>
      <c r="XDL73" s="1"/>
      <c r="XDM73" s="1"/>
      <c r="XDN73" s="1"/>
      <c r="XDO73" s="1"/>
      <c r="XDP73" s="1"/>
      <c r="XDQ73" s="1"/>
      <c r="XDR73" s="1"/>
      <c r="XDS73" s="1"/>
      <c r="XDT73" s="1"/>
      <c r="XDU73" s="1"/>
      <c r="XDV73" s="1"/>
      <c r="XDW73" s="1"/>
      <c r="XDX73" s="1"/>
      <c r="XDY73" s="1"/>
      <c r="XDZ73" s="1"/>
      <c r="XEA73" s="1"/>
      <c r="XEB73" s="1"/>
      <c r="XEC73" s="1"/>
      <c r="XED73" s="1"/>
      <c r="XEE73" s="1"/>
      <c r="XEF73" s="1"/>
      <c r="XEG73" s="1"/>
      <c r="XEH73" s="1"/>
      <c r="XEI73" s="1"/>
      <c r="XEJ73" s="1"/>
      <c r="XEK73" s="1"/>
      <c r="XEL73" s="1"/>
      <c r="XEM73" s="1"/>
      <c r="XEN73" s="1"/>
      <c r="XEO73" s="1"/>
      <c r="XEP73" s="1"/>
      <c r="XEQ73" s="1"/>
      <c r="XER73" s="1"/>
      <c r="XES73" s="1"/>
      <c r="XET73" s="1"/>
      <c r="XEU73" s="1"/>
    </row>
    <row r="74" spans="2:16375" ht="26.25" customHeight="1" x14ac:dyDescent="0.2">
      <c r="C74" s="9"/>
      <c r="D74" s="121" t="s">
        <v>20</v>
      </c>
      <c r="E74" s="121"/>
      <c r="F74" s="121"/>
      <c r="G74" s="121"/>
      <c r="H74" s="121"/>
      <c r="I74" s="121"/>
      <c r="J74" s="536"/>
      <c r="K74" s="121"/>
      <c r="L74" s="121"/>
      <c r="M74" s="530" t="s">
        <v>274</v>
      </c>
      <c r="N74" s="122"/>
      <c r="O74" s="122"/>
      <c r="P74" s="123"/>
      <c r="Q74" s="612"/>
      <c r="R74" s="612"/>
      <c r="S74" s="611"/>
      <c r="T74" s="611"/>
      <c r="U74" s="611"/>
      <c r="V74" s="611"/>
      <c r="W74" s="591"/>
      <c r="X74" s="591"/>
      <c r="Y74" s="760"/>
      <c r="Z74" s="591"/>
      <c r="AA74" s="591"/>
      <c r="AB74" s="591"/>
      <c r="AC74" s="124"/>
      <c r="AD74" s="124"/>
      <c r="AE74" s="125">
        <f>SUM(AE75,)</f>
        <v>331454.45</v>
      </c>
      <c r="AF74" s="126"/>
      <c r="AG74" s="126"/>
      <c r="AH74" s="127">
        <f t="shared" ref="AH74:AH81" si="37">AE74/$AE$190</f>
        <v>8.6936383481682859E-3</v>
      </c>
      <c r="AI74" s="10"/>
      <c r="AL74" s="928"/>
      <c r="AM74" s="928"/>
      <c r="AN74" s="931"/>
      <c r="AW74" s="18"/>
    </row>
    <row r="75" spans="2:16375" outlineLevel="1" x14ac:dyDescent="0.2">
      <c r="C75" s="9"/>
      <c r="D75" s="129" t="s">
        <v>13</v>
      </c>
      <c r="E75" s="130"/>
      <c r="F75" s="131"/>
      <c r="G75" s="129"/>
      <c r="H75" s="130"/>
      <c r="I75" s="131"/>
      <c r="J75" s="537"/>
      <c r="K75" s="130"/>
      <c r="L75" s="131"/>
      <c r="M75" s="135" t="s">
        <v>276</v>
      </c>
      <c r="N75" s="132"/>
      <c r="O75" s="132"/>
      <c r="P75" s="132"/>
      <c r="Q75" s="593"/>
      <c r="R75" s="593"/>
      <c r="S75" s="592"/>
      <c r="T75" s="592"/>
      <c r="U75" s="592"/>
      <c r="V75" s="592"/>
      <c r="W75" s="592"/>
      <c r="X75" s="592"/>
      <c r="Y75" s="756"/>
      <c r="Z75" s="592"/>
      <c r="AA75" s="592"/>
      <c r="AB75" s="592"/>
      <c r="AC75" s="133"/>
      <c r="AD75" s="133"/>
      <c r="AE75" s="133">
        <f>SUM(AE76:AE81)</f>
        <v>331454.45</v>
      </c>
      <c r="AF75" s="130"/>
      <c r="AG75" s="131"/>
      <c r="AH75" s="134">
        <f t="shared" si="37"/>
        <v>8.6936383481682859E-3</v>
      </c>
      <c r="AI75" s="10"/>
      <c r="AL75" s="928"/>
      <c r="AM75" s="928"/>
      <c r="AN75" s="931"/>
    </row>
    <row r="76" spans="2:16375" s="397" customFormat="1" ht="25.5" outlineLevel="2" x14ac:dyDescent="0.2">
      <c r="C76" s="550"/>
      <c r="D76" s="523" t="s">
        <v>39</v>
      </c>
      <c r="E76" s="408"/>
      <c r="F76" s="430"/>
      <c r="G76" s="893" t="s">
        <v>312</v>
      </c>
      <c r="H76" s="408"/>
      <c r="I76" s="430"/>
      <c r="J76" s="525">
        <v>41241</v>
      </c>
      <c r="K76" s="408"/>
      <c r="L76" s="430"/>
      <c r="M76" s="45" t="s">
        <v>336</v>
      </c>
      <c r="N76" s="409"/>
      <c r="O76" s="431"/>
      <c r="P76" s="41" t="s">
        <v>310</v>
      </c>
      <c r="Q76" s="588"/>
      <c r="R76" s="589"/>
      <c r="S76" s="585">
        <v>8</v>
      </c>
      <c r="T76" s="588"/>
      <c r="U76" s="589"/>
      <c r="V76" s="894">
        <f t="shared" ref="V76:V81" si="38">ROUND(AM76,2)</f>
        <v>1814.89</v>
      </c>
      <c r="W76" s="588"/>
      <c r="X76" s="589"/>
      <c r="Y76" s="757">
        <f>BDI!$E$35</f>
        <v>0.21820000000000001</v>
      </c>
      <c r="Z76" s="588"/>
      <c r="AA76" s="589"/>
      <c r="AB76" s="585">
        <f t="shared" ref="AB76" si="39">ROUND(V76*(1+Y76),2)</f>
        <v>2210.9</v>
      </c>
      <c r="AC76" s="408"/>
      <c r="AD76" s="430"/>
      <c r="AE76" s="46">
        <f t="shared" ref="AE76" si="40">ROUND(AB76*S76,2)</f>
        <v>17687.2</v>
      </c>
      <c r="AF76" s="42"/>
      <c r="AG76" s="43"/>
      <c r="AH76" s="96">
        <f t="shared" si="37"/>
        <v>4.6391327734994091E-4</v>
      </c>
      <c r="AI76" s="396"/>
      <c r="AL76" s="927">
        <v>1762.78</v>
      </c>
      <c r="AM76" s="928">
        <f t="shared" si="4"/>
        <v>1814.8901374506606</v>
      </c>
      <c r="AN76" s="931"/>
      <c r="AO76" s="569"/>
      <c r="AX76" s="398"/>
      <c r="AY76" s="398"/>
      <c r="AZ76" s="398"/>
      <c r="BA76" s="398"/>
      <c r="BB76" s="398"/>
      <c r="BD76" s="502"/>
    </row>
    <row r="77" spans="2:16375" s="397" customFormat="1" ht="25.5" outlineLevel="2" x14ac:dyDescent="0.2">
      <c r="C77" s="550"/>
      <c r="D77" s="523" t="s">
        <v>40</v>
      </c>
      <c r="E77" s="408"/>
      <c r="F77" s="430"/>
      <c r="G77" s="893" t="s">
        <v>313</v>
      </c>
      <c r="H77" s="408"/>
      <c r="I77" s="430"/>
      <c r="J77" s="525">
        <v>2003983</v>
      </c>
      <c r="K77" s="408"/>
      <c r="L77" s="430"/>
      <c r="M77" s="45" t="s">
        <v>337</v>
      </c>
      <c r="N77" s="409"/>
      <c r="O77" s="431"/>
      <c r="P77" s="41" t="s">
        <v>34</v>
      </c>
      <c r="Q77" s="588"/>
      <c r="R77" s="589"/>
      <c r="S77" s="585">
        <v>61</v>
      </c>
      <c r="T77" s="588"/>
      <c r="U77" s="589"/>
      <c r="V77" s="894">
        <f t="shared" si="38"/>
        <v>221.91</v>
      </c>
      <c r="W77" s="588"/>
      <c r="X77" s="589"/>
      <c r="Y77" s="757">
        <f>BDI!$E$35</f>
        <v>0.21820000000000001</v>
      </c>
      <c r="Z77" s="588"/>
      <c r="AA77" s="589"/>
      <c r="AB77" s="585">
        <f t="shared" ref="AB77:AB81" si="41">ROUND(V77*(1+Y77),2)</f>
        <v>270.33</v>
      </c>
      <c r="AC77" s="408"/>
      <c r="AD77" s="430"/>
      <c r="AE77" s="46">
        <f t="shared" ref="AE77:AE81" si="42">ROUND(AB77*S77,2)</f>
        <v>16490.13</v>
      </c>
      <c r="AF77" s="42"/>
      <c r="AG77" s="43"/>
      <c r="AH77" s="96">
        <f t="shared" si="37"/>
        <v>4.3251561876535467E-4</v>
      </c>
      <c r="AI77" s="396"/>
      <c r="AL77" s="927">
        <v>215.54</v>
      </c>
      <c r="AM77" s="928">
        <f t="shared" si="4"/>
        <v>221.91165104330398</v>
      </c>
      <c r="AN77" s="931"/>
      <c r="AO77" s="569"/>
      <c r="AX77" s="398"/>
      <c r="AY77" s="398"/>
      <c r="AZ77" s="398"/>
      <c r="BA77" s="398"/>
      <c r="BB77" s="398"/>
      <c r="BD77" s="502"/>
    </row>
    <row r="78" spans="2:16375" s="397" customFormat="1" ht="25.5" outlineLevel="2" x14ac:dyDescent="0.2">
      <c r="C78" s="550"/>
      <c r="D78" s="523" t="s">
        <v>41</v>
      </c>
      <c r="E78" s="408"/>
      <c r="F78" s="430"/>
      <c r="G78" s="893" t="s">
        <v>313</v>
      </c>
      <c r="H78" s="408"/>
      <c r="I78" s="430"/>
      <c r="J78" s="525">
        <v>2003986</v>
      </c>
      <c r="K78" s="408"/>
      <c r="L78" s="430"/>
      <c r="M78" s="45" t="s">
        <v>338</v>
      </c>
      <c r="N78" s="409"/>
      <c r="O78" s="431"/>
      <c r="P78" s="41" t="s">
        <v>34</v>
      </c>
      <c r="Q78" s="588"/>
      <c r="R78" s="589"/>
      <c r="S78" s="585">
        <v>372</v>
      </c>
      <c r="T78" s="588"/>
      <c r="U78" s="589"/>
      <c r="V78" s="894">
        <f t="shared" si="38"/>
        <v>549.6</v>
      </c>
      <c r="W78" s="588"/>
      <c r="X78" s="589"/>
      <c r="Y78" s="757">
        <f>BDI!$E$35</f>
        <v>0.21820000000000001</v>
      </c>
      <c r="Z78" s="588"/>
      <c r="AA78" s="589"/>
      <c r="AB78" s="585">
        <f t="shared" si="41"/>
        <v>669.52</v>
      </c>
      <c r="AC78" s="408"/>
      <c r="AD78" s="430"/>
      <c r="AE78" s="46">
        <f t="shared" si="42"/>
        <v>249061.44</v>
      </c>
      <c r="AF78" s="42"/>
      <c r="AG78" s="43"/>
      <c r="AH78" s="96">
        <f t="shared" si="37"/>
        <v>6.5325720799163049E-3</v>
      </c>
      <c r="AI78" s="396"/>
      <c r="AL78" s="927">
        <v>533.82000000000005</v>
      </c>
      <c r="AM78" s="928">
        <f t="shared" si="4"/>
        <v>549.60043407226749</v>
      </c>
      <c r="AN78" s="931"/>
      <c r="AO78" s="569"/>
      <c r="AX78" s="398"/>
      <c r="AY78" s="398"/>
      <c r="AZ78" s="398"/>
      <c r="BA78" s="398"/>
      <c r="BB78" s="398"/>
      <c r="BD78" s="502"/>
    </row>
    <row r="79" spans="2:16375" s="397" customFormat="1" ht="25.5" outlineLevel="2" x14ac:dyDescent="0.2">
      <c r="C79" s="550"/>
      <c r="D79" s="523" t="s">
        <v>112</v>
      </c>
      <c r="E79" s="408"/>
      <c r="F79" s="430"/>
      <c r="G79" s="893" t="s">
        <v>312</v>
      </c>
      <c r="H79" s="408"/>
      <c r="I79" s="430"/>
      <c r="J79" s="525">
        <v>41144</v>
      </c>
      <c r="K79" s="408"/>
      <c r="L79" s="430"/>
      <c r="M79" s="45" t="s">
        <v>339</v>
      </c>
      <c r="N79" s="409"/>
      <c r="O79" s="431"/>
      <c r="P79" s="41" t="s">
        <v>310</v>
      </c>
      <c r="Q79" s="588"/>
      <c r="R79" s="589"/>
      <c r="S79" s="585">
        <v>8</v>
      </c>
      <c r="T79" s="588"/>
      <c r="U79" s="589"/>
      <c r="V79" s="894">
        <f t="shared" si="38"/>
        <v>3297.11</v>
      </c>
      <c r="W79" s="588"/>
      <c r="X79" s="589"/>
      <c r="Y79" s="757">
        <f>BDI!$E$35</f>
        <v>0.21820000000000001</v>
      </c>
      <c r="Z79" s="588"/>
      <c r="AA79" s="589"/>
      <c r="AB79" s="585">
        <f t="shared" si="41"/>
        <v>4016.54</v>
      </c>
      <c r="AC79" s="408"/>
      <c r="AD79" s="430"/>
      <c r="AE79" s="46">
        <f t="shared" si="42"/>
        <v>32132.32</v>
      </c>
      <c r="AF79" s="42"/>
      <c r="AG79" s="43"/>
      <c r="AH79" s="96">
        <f t="shared" si="37"/>
        <v>8.4279082500661787E-4</v>
      </c>
      <c r="AI79" s="396"/>
      <c r="AL79" s="927">
        <v>3202.44</v>
      </c>
      <c r="AM79" s="928">
        <f t="shared" si="4"/>
        <v>3297.1084149908065</v>
      </c>
      <c r="AN79" s="931"/>
      <c r="AO79" s="569"/>
      <c r="AX79" s="398"/>
      <c r="AY79" s="398"/>
      <c r="AZ79" s="398"/>
      <c r="BA79" s="398"/>
      <c r="BB79" s="398"/>
      <c r="BD79" s="502"/>
    </row>
    <row r="80" spans="2:16375" s="397" customFormat="1" ht="25.5" outlineLevel="2" x14ac:dyDescent="0.2">
      <c r="C80" s="550"/>
      <c r="D80" s="523" t="s">
        <v>160</v>
      </c>
      <c r="E80" s="408"/>
      <c r="F80" s="430"/>
      <c r="G80" s="893" t="s">
        <v>312</v>
      </c>
      <c r="H80" s="408"/>
      <c r="I80" s="430"/>
      <c r="J80" s="525">
        <v>40734</v>
      </c>
      <c r="K80" s="408"/>
      <c r="L80" s="430"/>
      <c r="M80" s="45" t="s">
        <v>275</v>
      </c>
      <c r="N80" s="409"/>
      <c r="O80" s="431"/>
      <c r="P80" s="41" t="s">
        <v>310</v>
      </c>
      <c r="Q80" s="588"/>
      <c r="R80" s="589"/>
      <c r="S80" s="585">
        <v>1</v>
      </c>
      <c r="T80" s="588"/>
      <c r="U80" s="589"/>
      <c r="V80" s="894">
        <f t="shared" si="38"/>
        <v>3427.39</v>
      </c>
      <c r="W80" s="588"/>
      <c r="X80" s="589"/>
      <c r="Y80" s="757">
        <f>BDI!$E$35</f>
        <v>0.21820000000000001</v>
      </c>
      <c r="Z80" s="588"/>
      <c r="AA80" s="589"/>
      <c r="AB80" s="585">
        <f t="shared" si="41"/>
        <v>4175.25</v>
      </c>
      <c r="AC80" s="408"/>
      <c r="AD80" s="430"/>
      <c r="AE80" s="46">
        <f t="shared" si="42"/>
        <v>4175.25</v>
      </c>
      <c r="AF80" s="42"/>
      <c r="AG80" s="43"/>
      <c r="AH80" s="96">
        <f t="shared" si="37"/>
        <v>1.0951161920797757E-4</v>
      </c>
      <c r="AI80" s="396"/>
      <c r="AL80" s="927">
        <v>3328.98</v>
      </c>
      <c r="AM80" s="928">
        <f t="shared" si="4"/>
        <v>3427.3891068485573</v>
      </c>
      <c r="AN80" s="931"/>
      <c r="AO80" s="569"/>
      <c r="AX80" s="398"/>
      <c r="AY80" s="398"/>
      <c r="AZ80" s="398"/>
      <c r="BA80" s="398"/>
      <c r="BB80" s="398"/>
      <c r="BD80" s="502"/>
    </row>
    <row r="81" spans="2:16375" s="397" customFormat="1" ht="25.5" outlineLevel="2" x14ac:dyDescent="0.2">
      <c r="C81" s="550"/>
      <c r="D81" s="523" t="s">
        <v>202</v>
      </c>
      <c r="E81" s="408"/>
      <c r="F81" s="430"/>
      <c r="G81" s="523" t="s">
        <v>313</v>
      </c>
      <c r="H81" s="408"/>
      <c r="I81" s="430"/>
      <c r="J81" s="525">
        <v>2003409</v>
      </c>
      <c r="K81" s="408"/>
      <c r="L81" s="430"/>
      <c r="M81" s="45" t="s">
        <v>340</v>
      </c>
      <c r="N81" s="409"/>
      <c r="O81" s="431"/>
      <c r="P81" s="41" t="s">
        <v>34</v>
      </c>
      <c r="Q81" s="588"/>
      <c r="R81" s="589"/>
      <c r="S81" s="585">
        <v>18.850000000000001</v>
      </c>
      <c r="T81" s="588"/>
      <c r="U81" s="589"/>
      <c r="V81" s="894">
        <f t="shared" si="38"/>
        <v>518.58000000000004</v>
      </c>
      <c r="W81" s="588"/>
      <c r="X81" s="589"/>
      <c r="Y81" s="757">
        <f>BDI!$E$35</f>
        <v>0.21820000000000001</v>
      </c>
      <c r="Z81" s="588"/>
      <c r="AA81" s="589"/>
      <c r="AB81" s="585">
        <f t="shared" si="41"/>
        <v>631.73</v>
      </c>
      <c r="AC81" s="408"/>
      <c r="AD81" s="430"/>
      <c r="AE81" s="46">
        <f t="shared" si="42"/>
        <v>11908.11</v>
      </c>
      <c r="AF81" s="42"/>
      <c r="AG81" s="43"/>
      <c r="AH81" s="96">
        <f t="shared" si="37"/>
        <v>3.1233492792209083E-4</v>
      </c>
      <c r="AI81" s="396"/>
      <c r="AL81" s="927">
        <v>450.61</v>
      </c>
      <c r="AM81" s="928">
        <f>AL81*AE209</f>
        <v>518.57561015195449</v>
      </c>
      <c r="AN81" s="931"/>
      <c r="AO81" s="569"/>
      <c r="AX81" s="398"/>
      <c r="AY81" s="398"/>
      <c r="AZ81" s="398"/>
      <c r="BA81" s="398"/>
      <c r="BB81" s="398"/>
      <c r="BD81" s="502"/>
    </row>
    <row r="82" spans="2:16375" ht="12.75" customHeight="1" outlineLevel="1" x14ac:dyDescent="0.2">
      <c r="C82" s="9"/>
      <c r="D82" s="70"/>
      <c r="E82" s="70"/>
      <c r="F82" s="70"/>
      <c r="G82" s="70"/>
      <c r="H82" s="70"/>
      <c r="I82" s="70"/>
      <c r="J82" s="538"/>
      <c r="K82" s="70"/>
      <c r="L82" s="70"/>
      <c r="M82" s="95"/>
      <c r="N82" s="95"/>
      <c r="O82" s="95"/>
      <c r="P82" s="51"/>
      <c r="Q82" s="590"/>
      <c r="R82" s="590"/>
      <c r="S82" s="590"/>
      <c r="T82" s="590"/>
      <c r="U82" s="590"/>
      <c r="V82" s="590"/>
      <c r="W82" s="590"/>
      <c r="X82" s="590"/>
      <c r="Y82" s="759"/>
      <c r="Z82" s="590"/>
      <c r="AA82" s="590"/>
      <c r="AB82" s="590"/>
      <c r="AC82" s="50"/>
      <c r="AD82" s="50"/>
      <c r="AE82" s="81"/>
      <c r="AH82" s="71"/>
      <c r="AI82" s="10"/>
      <c r="AL82" s="928"/>
      <c r="AM82" s="928"/>
      <c r="AN82" s="931"/>
    </row>
    <row r="83" spans="2:16375" ht="30" customHeight="1" x14ac:dyDescent="0.2">
      <c r="C83" s="9"/>
      <c r="D83" s="121" t="s">
        <v>21</v>
      </c>
      <c r="E83" s="121"/>
      <c r="F83" s="121"/>
      <c r="G83" s="121"/>
      <c r="H83" s="121"/>
      <c r="I83" s="121"/>
      <c r="J83" s="536"/>
      <c r="K83" s="121"/>
      <c r="L83" s="121"/>
      <c r="M83" s="530" t="s">
        <v>283</v>
      </c>
      <c r="N83" s="122"/>
      <c r="O83" s="122"/>
      <c r="P83" s="123"/>
      <c r="Q83" s="591"/>
      <c r="R83" s="591"/>
      <c r="S83" s="591"/>
      <c r="T83" s="591"/>
      <c r="U83" s="591"/>
      <c r="V83" s="591"/>
      <c r="W83" s="591"/>
      <c r="X83" s="591"/>
      <c r="Y83" s="760"/>
      <c r="Z83" s="591"/>
      <c r="AA83" s="591"/>
      <c r="AB83" s="591"/>
      <c r="AC83" s="124"/>
      <c r="AD83" s="124"/>
      <c r="AE83" s="125">
        <f>SUM(AE84,AE91,AE102,AE109)</f>
        <v>4014253.41</v>
      </c>
      <c r="AF83" s="126"/>
      <c r="AG83" s="126"/>
      <c r="AH83" s="127">
        <f t="shared" ref="AH83:AH89" si="43">AE83/$AE$190</f>
        <v>0.10528887871151318</v>
      </c>
      <c r="AI83" s="10"/>
      <c r="AL83" s="928"/>
      <c r="AM83" s="928"/>
      <c r="AN83" s="931"/>
      <c r="AW83" s="18"/>
    </row>
    <row r="84" spans="2:16375" outlineLevel="1" x14ac:dyDescent="0.2">
      <c r="C84" s="9"/>
      <c r="D84" s="129" t="s">
        <v>14</v>
      </c>
      <c r="E84" s="546"/>
      <c r="F84" s="547"/>
      <c r="G84" s="129"/>
      <c r="H84" s="546"/>
      <c r="I84" s="547"/>
      <c r="J84" s="129"/>
      <c r="K84" s="546"/>
      <c r="L84" s="547"/>
      <c r="M84" s="135" t="s">
        <v>284</v>
      </c>
      <c r="N84" s="132"/>
      <c r="O84" s="132"/>
      <c r="P84" s="132"/>
      <c r="Q84" s="593"/>
      <c r="R84" s="593"/>
      <c r="S84" s="592"/>
      <c r="T84" s="592"/>
      <c r="U84" s="592"/>
      <c r="V84" s="592"/>
      <c r="W84" s="592"/>
      <c r="X84" s="592"/>
      <c r="Y84" s="756"/>
      <c r="Z84" s="592"/>
      <c r="AA84" s="592"/>
      <c r="AB84" s="592"/>
      <c r="AC84" s="133"/>
      <c r="AD84" s="133"/>
      <c r="AE84" s="133">
        <f>SUM(AE85:AE89)</f>
        <v>904560.49</v>
      </c>
      <c r="AF84" s="130"/>
      <c r="AG84" s="131"/>
      <c r="AH84" s="134">
        <f t="shared" si="43"/>
        <v>2.372549761845676E-2</v>
      </c>
      <c r="AI84" s="10"/>
      <c r="AL84" s="928"/>
      <c r="AM84" s="928"/>
      <c r="AN84" s="931"/>
    </row>
    <row r="85" spans="2:16375" s="397" customFormat="1" ht="25.5" outlineLevel="2" x14ac:dyDescent="0.2">
      <c r="C85" s="399"/>
      <c r="D85" s="523" t="s">
        <v>203</v>
      </c>
      <c r="E85" s="408"/>
      <c r="F85" s="430"/>
      <c r="G85" s="523" t="s">
        <v>311</v>
      </c>
      <c r="H85" s="408"/>
      <c r="I85" s="430"/>
      <c r="J85" s="692">
        <v>100576</v>
      </c>
      <c r="K85" s="408"/>
      <c r="L85" s="430"/>
      <c r="M85" s="45" t="s">
        <v>272</v>
      </c>
      <c r="N85" s="409"/>
      <c r="O85" s="431"/>
      <c r="P85" s="41" t="s">
        <v>264</v>
      </c>
      <c r="Q85" s="586"/>
      <c r="R85" s="587"/>
      <c r="S85" s="585">
        <f>VLOOKUP(D85,'MEMÓRIA DE CÁLCULO'!A:H,8,FALSE)</f>
        <v>3778</v>
      </c>
      <c r="T85" s="586"/>
      <c r="U85" s="587"/>
      <c r="V85" s="894">
        <f t="shared" ref="V85:V89" si="44">ROUND(AM85,2)</f>
        <v>3.27</v>
      </c>
      <c r="W85" s="586"/>
      <c r="X85" s="587"/>
      <c r="Y85" s="757">
        <f>BDI!$E$35</f>
        <v>0.21820000000000001</v>
      </c>
      <c r="Z85" s="588"/>
      <c r="AA85" s="589"/>
      <c r="AB85" s="585">
        <f t="shared" ref="AB85" si="45">ROUND(V85*(1+Y85),2)</f>
        <v>3.98</v>
      </c>
      <c r="AC85" s="408"/>
      <c r="AD85" s="430"/>
      <c r="AE85" s="46">
        <f t="shared" ref="AE85" si="46">ROUND(AB85*S85,2)</f>
        <v>15036.44</v>
      </c>
      <c r="AF85" s="42"/>
      <c r="AG85" s="43"/>
      <c r="AH85" s="96">
        <f t="shared" si="43"/>
        <v>3.9438713646454757E-4</v>
      </c>
      <c r="AI85" s="396"/>
      <c r="AL85" s="927">
        <v>3.25</v>
      </c>
      <c r="AM85" s="928">
        <f t="shared" ref="AM85:AM147" si="47">IF(G85="SCORIO",AL85*AE$208,IF(G85="DER/Edif.",AL85*AE$207,IF(G85="SINAPI-ES",AL85*AE$208,IF(G85="SICRO-ES",AL85*AE$206,IF(G85="DER/Rod.",AL85*AE$206,"CALCULAR")))))</f>
        <v>3.2713348638770716</v>
      </c>
      <c r="AN85" s="931"/>
      <c r="AO85" s="569"/>
      <c r="AX85" s="398"/>
      <c r="AY85" s="398"/>
      <c r="AZ85" s="398"/>
      <c r="BA85" s="398"/>
      <c r="BB85" s="398"/>
      <c r="BD85" s="502"/>
    </row>
    <row r="86" spans="2:16375" s="397" customFormat="1" ht="38.25" outlineLevel="2" x14ac:dyDescent="0.2">
      <c r="C86" s="399"/>
      <c r="D86" s="523" t="s">
        <v>204</v>
      </c>
      <c r="E86" s="408"/>
      <c r="F86" s="430"/>
      <c r="G86" s="523" t="s">
        <v>311</v>
      </c>
      <c r="H86" s="408"/>
      <c r="I86" s="430"/>
      <c r="J86" s="692">
        <v>96396</v>
      </c>
      <c r="K86" s="408"/>
      <c r="L86" s="430"/>
      <c r="M86" s="45" t="s">
        <v>277</v>
      </c>
      <c r="N86" s="409"/>
      <c r="O86" s="431"/>
      <c r="P86" s="41" t="s">
        <v>271</v>
      </c>
      <c r="Q86" s="586"/>
      <c r="R86" s="587"/>
      <c r="S86" s="585">
        <f>VLOOKUP(D86,'MEMÓRIA DE CÁLCULO'!A:H,8,FALSE)</f>
        <v>1133.3999999999999</v>
      </c>
      <c r="T86" s="586"/>
      <c r="U86" s="587"/>
      <c r="V86" s="894">
        <f t="shared" si="44"/>
        <v>278.89999999999998</v>
      </c>
      <c r="W86" s="586"/>
      <c r="X86" s="587"/>
      <c r="Y86" s="757">
        <f>BDI!$E$35</f>
        <v>0.21820000000000001</v>
      </c>
      <c r="Z86" s="588"/>
      <c r="AA86" s="589"/>
      <c r="AB86" s="585">
        <f t="shared" ref="AB86:AB89" si="48">ROUND(V86*(1+Y86),2)</f>
        <v>339.76</v>
      </c>
      <c r="AC86" s="408"/>
      <c r="AD86" s="430"/>
      <c r="AE86" s="46">
        <f t="shared" ref="AE86:AE89" si="49">ROUND(AB86*S86,2)</f>
        <v>385083.98</v>
      </c>
      <c r="AF86" s="42"/>
      <c r="AG86" s="43"/>
      <c r="AH86" s="96">
        <f t="shared" si="43"/>
        <v>1.0100274278391101E-2</v>
      </c>
      <c r="AI86" s="396"/>
      <c r="AL86" s="927">
        <v>277.08</v>
      </c>
      <c r="AM86" s="928">
        <f t="shared" si="47"/>
        <v>278.89891202555663</v>
      </c>
      <c r="AN86" s="931"/>
      <c r="AO86" s="569"/>
      <c r="AX86" s="398"/>
      <c r="AY86" s="398"/>
      <c r="AZ86" s="398"/>
      <c r="BA86" s="398"/>
      <c r="BB86" s="398"/>
      <c r="BD86" s="502"/>
      <c r="CD86" s="397" t="s">
        <v>121</v>
      </c>
    </row>
    <row r="87" spans="2:16375" s="397" customFormat="1" ht="38.25" outlineLevel="2" x14ac:dyDescent="0.2">
      <c r="C87" s="395"/>
      <c r="D87" s="523" t="s">
        <v>205</v>
      </c>
      <c r="E87" s="408"/>
      <c r="F87" s="430"/>
      <c r="G87" s="523" t="s">
        <v>313</v>
      </c>
      <c r="H87" s="408"/>
      <c r="I87" s="430"/>
      <c r="J87" s="525">
        <v>5914351</v>
      </c>
      <c r="K87" s="408"/>
      <c r="L87" s="430"/>
      <c r="M87" s="45" t="s">
        <v>459</v>
      </c>
      <c r="N87" s="409"/>
      <c r="O87" s="431"/>
      <c r="P87" s="41" t="s">
        <v>270</v>
      </c>
      <c r="Q87" s="586"/>
      <c r="R87" s="587"/>
      <c r="S87" s="585">
        <f>VLOOKUP(D87,'MEMÓRIA DE CÁLCULO'!A:H,8,FALSE)</f>
        <v>1813.4399999999998</v>
      </c>
      <c r="T87" s="586"/>
      <c r="U87" s="596"/>
      <c r="V87" s="894">
        <f t="shared" si="44"/>
        <v>3.23</v>
      </c>
      <c r="W87" s="586"/>
      <c r="X87" s="596"/>
      <c r="Y87" s="757">
        <f>BDI!$E$35</f>
        <v>0.21820000000000001</v>
      </c>
      <c r="Z87" s="588"/>
      <c r="AA87" s="589"/>
      <c r="AB87" s="585">
        <f t="shared" si="48"/>
        <v>3.93</v>
      </c>
      <c r="AC87" s="408"/>
      <c r="AD87" s="430"/>
      <c r="AE87" s="46">
        <f t="shared" si="49"/>
        <v>7126.82</v>
      </c>
      <c r="AF87" s="42"/>
      <c r="AG87" s="43"/>
      <c r="AH87" s="96">
        <f t="shared" si="43"/>
        <v>1.8692763259776029E-4</v>
      </c>
      <c r="AI87" s="396"/>
      <c r="AL87" s="927">
        <v>3.14</v>
      </c>
      <c r="AM87" s="928">
        <f t="shared" si="47"/>
        <v>3.2328226049734363</v>
      </c>
      <c r="AN87" s="931"/>
      <c r="AO87" s="569"/>
      <c r="AX87" s="398"/>
      <c r="AY87" s="398"/>
      <c r="AZ87" s="398"/>
      <c r="BA87" s="398"/>
      <c r="BB87" s="398"/>
      <c r="BD87" s="502"/>
      <c r="CD87" s="397" t="s">
        <v>120</v>
      </c>
    </row>
    <row r="88" spans="2:16375" s="397" customFormat="1" ht="25.5" outlineLevel="2" x14ac:dyDescent="0.2">
      <c r="C88" s="395"/>
      <c r="D88" s="523" t="s">
        <v>206</v>
      </c>
      <c r="E88" s="408"/>
      <c r="F88" s="430"/>
      <c r="G88" s="523" t="s">
        <v>313</v>
      </c>
      <c r="H88" s="408"/>
      <c r="I88" s="430"/>
      <c r="J88" s="525" t="s">
        <v>457</v>
      </c>
      <c r="K88" s="408"/>
      <c r="L88" s="430"/>
      <c r="M88" s="45" t="s">
        <v>456</v>
      </c>
      <c r="N88" s="409"/>
      <c r="O88" s="431"/>
      <c r="P88" s="41" t="s">
        <v>278</v>
      </c>
      <c r="Q88" s="588"/>
      <c r="R88" s="589"/>
      <c r="S88" s="585">
        <f>VLOOKUP(D88,'MEMÓRIA DE CÁLCULO'!A:H,8,FALSE)</f>
        <v>18134.399999999998</v>
      </c>
      <c r="T88" s="588"/>
      <c r="U88" s="589"/>
      <c r="V88" s="894">
        <f t="shared" si="44"/>
        <v>0.76</v>
      </c>
      <c r="W88" s="588"/>
      <c r="X88" s="589"/>
      <c r="Y88" s="757">
        <f>BDI!$E$35</f>
        <v>0.21820000000000001</v>
      </c>
      <c r="Z88" s="588"/>
      <c r="AA88" s="589"/>
      <c r="AB88" s="585">
        <f t="shared" si="48"/>
        <v>0.93</v>
      </c>
      <c r="AC88" s="408"/>
      <c r="AD88" s="430"/>
      <c r="AE88" s="46">
        <f t="shared" si="49"/>
        <v>16864.990000000002</v>
      </c>
      <c r="AF88" s="42"/>
      <c r="AG88" s="43"/>
      <c r="AH88" s="96">
        <f t="shared" si="43"/>
        <v>4.4234773075297278E-4</v>
      </c>
      <c r="AI88" s="396"/>
      <c r="AL88" s="927">
        <v>0.74</v>
      </c>
      <c r="AM88" s="928">
        <f t="shared" si="47"/>
        <v>0.76187539098100088</v>
      </c>
      <c r="AN88" s="931"/>
      <c r="AO88" s="569"/>
      <c r="AX88" s="398"/>
      <c r="AY88" s="398"/>
      <c r="AZ88" s="398"/>
      <c r="BA88" s="398"/>
      <c r="BB88" s="398"/>
      <c r="BD88" s="502"/>
    </row>
    <row r="89" spans="2:16375" s="397" customFormat="1" ht="31.5" customHeight="1" outlineLevel="2" x14ac:dyDescent="0.2">
      <c r="C89" s="550"/>
      <c r="D89" s="523" t="s">
        <v>207</v>
      </c>
      <c r="E89" s="408"/>
      <c r="F89" s="430"/>
      <c r="G89" s="523" t="s">
        <v>311</v>
      </c>
      <c r="H89" s="408"/>
      <c r="I89" s="430"/>
      <c r="J89" s="525">
        <v>92398</v>
      </c>
      <c r="K89" s="408"/>
      <c r="L89" s="430"/>
      <c r="M89" s="45" t="s">
        <v>566</v>
      </c>
      <c r="N89" s="409"/>
      <c r="O89" s="431"/>
      <c r="P89" s="41" t="s">
        <v>264</v>
      </c>
      <c r="Q89" s="588"/>
      <c r="R89" s="589"/>
      <c r="S89" s="585">
        <f>VLOOKUP(D89,'MEMÓRIA DE CÁLCULO'!A:H,8,FALSE)</f>
        <v>3778</v>
      </c>
      <c r="T89" s="588"/>
      <c r="U89" s="589"/>
      <c r="V89" s="894">
        <f t="shared" si="44"/>
        <v>104.39</v>
      </c>
      <c r="W89" s="588"/>
      <c r="X89" s="589"/>
      <c r="Y89" s="757">
        <f>BDI!$E$35</f>
        <v>0.21820000000000001</v>
      </c>
      <c r="Z89" s="588"/>
      <c r="AA89" s="589"/>
      <c r="AB89" s="585">
        <f t="shared" si="48"/>
        <v>127.17</v>
      </c>
      <c r="AC89" s="408"/>
      <c r="AD89" s="430"/>
      <c r="AE89" s="46">
        <f t="shared" si="49"/>
        <v>480448.26</v>
      </c>
      <c r="AF89" s="42"/>
      <c r="AG89" s="43"/>
      <c r="AH89" s="96">
        <f t="shared" si="43"/>
        <v>1.2601560840250379E-2</v>
      </c>
      <c r="AI89" s="396"/>
      <c r="AL89" s="927">
        <v>103.71</v>
      </c>
      <c r="AM89" s="928">
        <f t="shared" si="47"/>
        <v>104.39081191775111</v>
      </c>
      <c r="AN89" s="931"/>
      <c r="AO89" s="569"/>
      <c r="AX89" s="398"/>
      <c r="AY89" s="398"/>
      <c r="AZ89" s="398"/>
      <c r="BA89" s="398"/>
      <c r="BB89" s="398"/>
      <c r="BD89" s="502"/>
    </row>
    <row r="90" spans="2:16375" s="397" customFormat="1" outlineLevel="2" x14ac:dyDescent="0.2">
      <c r="B90" s="1"/>
      <c r="C90" s="9"/>
      <c r="D90" s="70"/>
      <c r="E90" s="70"/>
      <c r="F90" s="70"/>
      <c r="G90" s="70"/>
      <c r="H90" s="70"/>
      <c r="I90" s="70"/>
      <c r="J90" s="538"/>
      <c r="K90" s="70"/>
      <c r="L90" s="70"/>
      <c r="M90" s="95"/>
      <c r="N90" s="95"/>
      <c r="O90" s="95"/>
      <c r="P90" s="51"/>
      <c r="Q90" s="590"/>
      <c r="R90" s="590"/>
      <c r="S90" s="590"/>
      <c r="T90" s="590"/>
      <c r="U90" s="590"/>
      <c r="V90" s="590"/>
      <c r="W90" s="590"/>
      <c r="X90" s="590"/>
      <c r="Y90" s="759"/>
      <c r="Z90" s="590"/>
      <c r="AA90" s="590"/>
      <c r="AB90" s="590"/>
      <c r="AC90" s="50"/>
      <c r="AD90" s="50"/>
      <c r="AE90" s="81"/>
      <c r="AF90" s="2"/>
      <c r="AG90" s="2"/>
      <c r="AH90" s="71"/>
      <c r="AI90" s="10"/>
      <c r="AJ90" s="1"/>
      <c r="AK90" s="1"/>
      <c r="AL90" s="928"/>
      <c r="AM90" s="928"/>
      <c r="AN90" s="931"/>
      <c r="AO90" s="504"/>
      <c r="AP90" s="1"/>
      <c r="AQ90" s="1"/>
      <c r="AR90" s="1"/>
      <c r="AS90" s="1"/>
      <c r="AT90" s="1"/>
      <c r="AU90" s="1"/>
      <c r="AV90" s="1"/>
      <c r="AW90" s="1"/>
      <c r="AX90" s="18"/>
      <c r="AY90" s="18"/>
      <c r="AZ90" s="18"/>
      <c r="BA90" s="18"/>
      <c r="BB90" s="18"/>
      <c r="BC90" s="1"/>
      <c r="BD90" s="2"/>
      <c r="BE90" s="1"/>
      <c r="BF90" s="1"/>
      <c r="BG90" s="1"/>
      <c r="BH90" s="1"/>
      <c r="BI90" s="1"/>
      <c r="BJ90" s="1"/>
      <c r="BK90" s="1"/>
      <c r="BL90" s="1"/>
      <c r="BM90" s="1"/>
      <c r="BN90" s="1"/>
      <c r="BO90" s="1"/>
      <c r="BP90" s="1"/>
      <c r="BQ90" s="1"/>
      <c r="BR90" s="1"/>
      <c r="BS90" s="1"/>
      <c r="BT90" s="1"/>
      <c r="BU90" s="1"/>
      <c r="BV90" s="1"/>
      <c r="BW90" s="1"/>
      <c r="BX90" s="1"/>
      <c r="BY90" s="1"/>
      <c r="BZ90" s="1"/>
      <c r="CA90" s="1"/>
      <c r="CB90" s="1"/>
      <c r="CC90" s="1"/>
      <c r="CD90" s="1"/>
      <c r="CE90" s="1"/>
      <c r="CF90" s="1"/>
      <c r="CG90" s="1"/>
      <c r="CH90" s="1"/>
      <c r="CI90" s="1"/>
      <c r="CJ90" s="1"/>
      <c r="CK90" s="1"/>
      <c r="CL90" s="1"/>
      <c r="CM90" s="1"/>
      <c r="CN90" s="1"/>
      <c r="CO90" s="1"/>
      <c r="CP90" s="1"/>
      <c r="CQ90" s="1"/>
      <c r="CR90" s="1"/>
      <c r="CS90" s="1"/>
      <c r="CT90" s="1"/>
      <c r="CU90" s="1"/>
      <c r="CV90" s="1"/>
      <c r="CW90" s="1"/>
      <c r="CX90" s="1"/>
      <c r="CY90" s="1"/>
      <c r="CZ90" s="1"/>
      <c r="DA90" s="1"/>
      <c r="DB90" s="1"/>
      <c r="DC90" s="1"/>
      <c r="DD90" s="1"/>
      <c r="DE90" s="1"/>
      <c r="DF90" s="1"/>
      <c r="DG90" s="1"/>
      <c r="DH90" s="1"/>
      <c r="DI90" s="1"/>
      <c r="DJ90" s="1"/>
      <c r="DK90" s="1"/>
      <c r="DL90" s="1"/>
      <c r="DM90" s="1"/>
      <c r="DN90" s="1"/>
      <c r="DO90" s="1"/>
      <c r="DP90" s="1"/>
      <c r="DQ90" s="1"/>
      <c r="DR90" s="1"/>
      <c r="DS90" s="1"/>
      <c r="DT90" s="1"/>
      <c r="DU90" s="1"/>
      <c r="DV90" s="1"/>
      <c r="DW90" s="1"/>
      <c r="DX90" s="1"/>
      <c r="DY90" s="1"/>
      <c r="DZ90" s="1"/>
      <c r="EA90" s="1"/>
      <c r="EB90" s="1"/>
      <c r="EC90" s="1"/>
      <c r="ED90" s="1"/>
      <c r="EE90" s="1"/>
      <c r="EF90" s="1"/>
      <c r="EG90" s="1"/>
      <c r="EH90" s="1"/>
      <c r="EI90" s="1"/>
      <c r="EJ90" s="1"/>
      <c r="EK90" s="1"/>
      <c r="EL90" s="1"/>
      <c r="EM90" s="1"/>
      <c r="EN90" s="1"/>
      <c r="EO90" s="1"/>
      <c r="EP90" s="1"/>
      <c r="EQ90" s="1"/>
      <c r="ER90" s="1"/>
      <c r="ES90" s="1"/>
      <c r="ET90" s="1"/>
      <c r="EU90" s="1"/>
      <c r="EV90" s="1"/>
      <c r="EW90" s="1"/>
      <c r="EX90" s="1"/>
      <c r="EY90" s="1"/>
      <c r="EZ90" s="1"/>
      <c r="FA90" s="1"/>
      <c r="FB90" s="1"/>
      <c r="FC90" s="1"/>
      <c r="FD90" s="1"/>
      <c r="FE90" s="1"/>
      <c r="FF90" s="1"/>
      <c r="FG90" s="1"/>
      <c r="FH90" s="1"/>
      <c r="FI90" s="1"/>
      <c r="FJ90" s="1"/>
      <c r="FK90" s="1"/>
      <c r="FL90" s="1"/>
      <c r="FM90" s="1"/>
      <c r="FN90" s="1"/>
      <c r="FO90" s="1"/>
      <c r="FP90" s="1"/>
      <c r="FQ90" s="1"/>
      <c r="FR90" s="1"/>
      <c r="FS90" s="1"/>
      <c r="FT90" s="1"/>
      <c r="FU90" s="1"/>
      <c r="FV90" s="1"/>
      <c r="FW90" s="1"/>
      <c r="FX90" s="1"/>
      <c r="FY90" s="1"/>
      <c r="FZ90" s="1"/>
      <c r="GA90" s="1"/>
      <c r="GB90" s="1"/>
      <c r="GC90" s="1"/>
      <c r="GD90" s="1"/>
      <c r="GE90" s="1"/>
      <c r="GF90" s="1"/>
      <c r="GG90" s="1"/>
      <c r="GH90" s="1"/>
      <c r="GI90" s="1"/>
      <c r="GJ90" s="1"/>
      <c r="GK90" s="1"/>
      <c r="GL90" s="1"/>
      <c r="GM90" s="1"/>
      <c r="GN90" s="1"/>
      <c r="GO90" s="1"/>
      <c r="GP90" s="1"/>
      <c r="GQ90" s="1"/>
      <c r="GR90" s="1"/>
      <c r="GS90" s="1"/>
      <c r="GT90" s="1"/>
      <c r="GU90" s="1"/>
      <c r="GV90" s="1"/>
      <c r="GW90" s="1"/>
      <c r="GX90" s="1"/>
      <c r="GY90" s="1"/>
      <c r="GZ90" s="1"/>
      <c r="HA90" s="1"/>
      <c r="HB90" s="1"/>
      <c r="HC90" s="1"/>
      <c r="HD90" s="1"/>
      <c r="HE90" s="1"/>
      <c r="HF90" s="1"/>
      <c r="HG90" s="1"/>
      <c r="HH90" s="1"/>
      <c r="HI90" s="1"/>
      <c r="HJ90" s="1"/>
      <c r="HK90" s="1"/>
      <c r="HL90" s="1"/>
      <c r="HM90" s="1"/>
      <c r="HN90" s="1"/>
      <c r="HO90" s="1"/>
      <c r="HP90" s="1"/>
      <c r="HQ90" s="1"/>
      <c r="HR90" s="1"/>
      <c r="HS90" s="1"/>
      <c r="HT90" s="1"/>
      <c r="HU90" s="1"/>
      <c r="HV90" s="1"/>
      <c r="HW90" s="1"/>
      <c r="HX90" s="1"/>
      <c r="HY90" s="1"/>
      <c r="HZ90" s="1"/>
      <c r="IA90" s="1"/>
      <c r="IB90" s="1"/>
      <c r="IC90" s="1"/>
      <c r="ID90" s="1"/>
      <c r="IE90" s="1"/>
      <c r="IF90" s="1"/>
      <c r="IG90" s="1"/>
      <c r="IH90" s="1"/>
      <c r="II90" s="1"/>
      <c r="IJ90" s="1"/>
      <c r="IK90" s="1"/>
      <c r="IL90" s="1"/>
      <c r="IM90" s="1"/>
      <c r="IN90" s="1"/>
      <c r="IO90" s="1"/>
      <c r="IP90" s="1"/>
      <c r="IQ90" s="1"/>
      <c r="IR90" s="1"/>
      <c r="IS90" s="1"/>
      <c r="IT90" s="1"/>
      <c r="IU90" s="1"/>
      <c r="IV90" s="1"/>
      <c r="IW90" s="1"/>
      <c r="IX90" s="1"/>
      <c r="IY90" s="1"/>
      <c r="IZ90" s="1"/>
      <c r="JA90" s="1"/>
      <c r="JB90" s="1"/>
      <c r="JC90" s="1"/>
      <c r="JD90" s="1"/>
      <c r="JE90" s="1"/>
      <c r="JF90" s="1"/>
      <c r="JG90" s="1"/>
      <c r="JH90" s="1"/>
      <c r="JI90" s="1"/>
      <c r="JJ90" s="1"/>
      <c r="JK90" s="1"/>
      <c r="JL90" s="1"/>
      <c r="JM90" s="1"/>
      <c r="JN90" s="1"/>
      <c r="JO90" s="1"/>
      <c r="JP90" s="1"/>
      <c r="JQ90" s="1"/>
      <c r="JR90" s="1"/>
      <c r="JS90" s="1"/>
      <c r="JT90" s="1"/>
      <c r="JU90" s="1"/>
      <c r="JV90" s="1"/>
      <c r="JW90" s="1"/>
      <c r="JX90" s="1"/>
      <c r="JY90" s="1"/>
      <c r="JZ90" s="1"/>
      <c r="KA90" s="1"/>
      <c r="KB90" s="1"/>
      <c r="KC90" s="1"/>
      <c r="KD90" s="1"/>
      <c r="KE90" s="1"/>
      <c r="KF90" s="1"/>
      <c r="KG90" s="1"/>
      <c r="KH90" s="1"/>
      <c r="KI90" s="1"/>
      <c r="KJ90" s="1"/>
      <c r="KK90" s="1"/>
      <c r="KL90" s="1"/>
      <c r="KM90" s="1"/>
      <c r="KN90" s="1"/>
      <c r="KO90" s="1"/>
      <c r="KP90" s="1"/>
      <c r="KQ90" s="1"/>
      <c r="KR90" s="1"/>
      <c r="KS90" s="1"/>
      <c r="KT90" s="1"/>
      <c r="KU90" s="1"/>
      <c r="KV90" s="1"/>
      <c r="KW90" s="1"/>
      <c r="KX90" s="1"/>
      <c r="KY90" s="1"/>
      <c r="KZ90" s="1"/>
      <c r="LA90" s="1"/>
      <c r="LB90" s="1"/>
      <c r="LC90" s="1"/>
      <c r="LD90" s="1"/>
      <c r="LE90" s="1"/>
      <c r="LF90" s="1"/>
      <c r="LG90" s="1"/>
      <c r="LH90" s="1"/>
      <c r="LI90" s="1"/>
      <c r="LJ90" s="1"/>
      <c r="LK90" s="1"/>
      <c r="LL90" s="1"/>
      <c r="LM90" s="1"/>
      <c r="LN90" s="1"/>
      <c r="LO90" s="1"/>
      <c r="LP90" s="1"/>
      <c r="LQ90" s="1"/>
      <c r="LR90" s="1"/>
      <c r="LS90" s="1"/>
      <c r="LT90" s="1"/>
      <c r="LU90" s="1"/>
      <c r="LV90" s="1"/>
      <c r="LW90" s="1"/>
      <c r="LX90" s="1"/>
      <c r="LY90" s="1"/>
      <c r="LZ90" s="1"/>
      <c r="MA90" s="1"/>
      <c r="MB90" s="1"/>
      <c r="MC90" s="1"/>
      <c r="MD90" s="1"/>
      <c r="ME90" s="1"/>
      <c r="MF90" s="1"/>
      <c r="MG90" s="1"/>
      <c r="MH90" s="1"/>
      <c r="MI90" s="1"/>
      <c r="MJ90" s="1"/>
      <c r="MK90" s="1"/>
      <c r="ML90" s="1"/>
      <c r="MM90" s="1"/>
      <c r="MN90" s="1"/>
      <c r="MO90" s="1"/>
      <c r="MP90" s="1"/>
      <c r="MQ90" s="1"/>
      <c r="MR90" s="1"/>
      <c r="MS90" s="1"/>
      <c r="MT90" s="1"/>
      <c r="MU90" s="1"/>
      <c r="MV90" s="1"/>
      <c r="MW90" s="1"/>
      <c r="MX90" s="1"/>
      <c r="MY90" s="1"/>
      <c r="MZ90" s="1"/>
      <c r="NA90" s="1"/>
      <c r="NB90" s="1"/>
      <c r="NC90" s="1"/>
      <c r="ND90" s="1"/>
      <c r="NE90" s="1"/>
      <c r="NF90" s="1"/>
      <c r="NG90" s="1"/>
      <c r="NH90" s="1"/>
      <c r="NI90" s="1"/>
      <c r="NJ90" s="1"/>
      <c r="NK90" s="1"/>
      <c r="NL90" s="1"/>
      <c r="NM90" s="1"/>
      <c r="NN90" s="1"/>
      <c r="NO90" s="1"/>
      <c r="NP90" s="1"/>
      <c r="NQ90" s="1"/>
      <c r="NR90" s="1"/>
      <c r="NS90" s="1"/>
      <c r="NT90" s="1"/>
      <c r="NU90" s="1"/>
      <c r="NV90" s="1"/>
      <c r="NW90" s="1"/>
      <c r="NX90" s="1"/>
      <c r="NY90" s="1"/>
      <c r="NZ90" s="1"/>
      <c r="OA90" s="1"/>
      <c r="OB90" s="1"/>
      <c r="OC90" s="1"/>
      <c r="OD90" s="1"/>
      <c r="OE90" s="1"/>
      <c r="OF90" s="1"/>
      <c r="OG90" s="1"/>
      <c r="OH90" s="1"/>
      <c r="OI90" s="1"/>
      <c r="OJ90" s="1"/>
      <c r="OK90" s="1"/>
      <c r="OL90" s="1"/>
      <c r="OM90" s="1"/>
      <c r="ON90" s="1"/>
      <c r="OO90" s="1"/>
      <c r="OP90" s="1"/>
      <c r="OQ90" s="1"/>
      <c r="OR90" s="1"/>
      <c r="OS90" s="1"/>
      <c r="OT90" s="1"/>
      <c r="OU90" s="1"/>
      <c r="OV90" s="1"/>
      <c r="OW90" s="1"/>
      <c r="OX90" s="1"/>
      <c r="OY90" s="1"/>
      <c r="OZ90" s="1"/>
      <c r="PA90" s="1"/>
      <c r="PB90" s="1"/>
      <c r="PC90" s="1"/>
      <c r="PD90" s="1"/>
      <c r="PE90" s="1"/>
      <c r="PF90" s="1"/>
      <c r="PG90" s="1"/>
      <c r="PH90" s="1"/>
      <c r="PI90" s="1"/>
      <c r="PJ90" s="1"/>
      <c r="PK90" s="1"/>
      <c r="PL90" s="1"/>
      <c r="PM90" s="1"/>
      <c r="PN90" s="1"/>
      <c r="PO90" s="1"/>
      <c r="PP90" s="1"/>
      <c r="PQ90" s="1"/>
      <c r="PR90" s="1"/>
      <c r="PS90" s="1"/>
      <c r="PT90" s="1"/>
      <c r="PU90" s="1"/>
      <c r="PV90" s="1"/>
      <c r="PW90" s="1"/>
      <c r="PX90" s="1"/>
      <c r="PY90" s="1"/>
      <c r="PZ90" s="1"/>
      <c r="QA90" s="1"/>
      <c r="QB90" s="1"/>
      <c r="QC90" s="1"/>
      <c r="QD90" s="1"/>
      <c r="QE90" s="1"/>
      <c r="QF90" s="1"/>
      <c r="QG90" s="1"/>
      <c r="QH90" s="1"/>
      <c r="QI90" s="1"/>
      <c r="QJ90" s="1"/>
      <c r="QK90" s="1"/>
      <c r="QL90" s="1"/>
      <c r="QM90" s="1"/>
      <c r="QN90" s="1"/>
      <c r="QO90" s="1"/>
      <c r="QP90" s="1"/>
      <c r="QQ90" s="1"/>
      <c r="QR90" s="1"/>
      <c r="QS90" s="1"/>
      <c r="QT90" s="1"/>
      <c r="QU90" s="1"/>
      <c r="QV90" s="1"/>
      <c r="QW90" s="1"/>
      <c r="QX90" s="1"/>
      <c r="QY90" s="1"/>
      <c r="QZ90" s="1"/>
      <c r="RA90" s="1"/>
      <c r="RB90" s="1"/>
      <c r="RC90" s="1"/>
      <c r="RD90" s="1"/>
      <c r="RE90" s="1"/>
      <c r="RF90" s="1"/>
      <c r="RG90" s="1"/>
      <c r="RH90" s="1"/>
      <c r="RI90" s="1"/>
      <c r="RJ90" s="1"/>
      <c r="RK90" s="1"/>
      <c r="RL90" s="1"/>
      <c r="RM90" s="1"/>
      <c r="RN90" s="1"/>
      <c r="RO90" s="1"/>
      <c r="RP90" s="1"/>
      <c r="RQ90" s="1"/>
      <c r="RR90" s="1"/>
      <c r="RS90" s="1"/>
      <c r="RT90" s="1"/>
      <c r="RU90" s="1"/>
      <c r="RV90" s="1"/>
      <c r="RW90" s="1"/>
      <c r="RX90" s="1"/>
      <c r="RY90" s="1"/>
      <c r="RZ90" s="1"/>
      <c r="SA90" s="1"/>
      <c r="SB90" s="1"/>
      <c r="SC90" s="1"/>
      <c r="SD90" s="1"/>
      <c r="SE90" s="1"/>
      <c r="SF90" s="1"/>
      <c r="SG90" s="1"/>
      <c r="SH90" s="1"/>
      <c r="SI90" s="1"/>
      <c r="SJ90" s="1"/>
      <c r="SK90" s="1"/>
      <c r="SL90" s="1"/>
      <c r="SM90" s="1"/>
      <c r="SN90" s="1"/>
      <c r="SO90" s="1"/>
      <c r="SP90" s="1"/>
      <c r="SQ90" s="1"/>
      <c r="SR90" s="1"/>
      <c r="SS90" s="1"/>
      <c r="ST90" s="1"/>
      <c r="SU90" s="1"/>
      <c r="SV90" s="1"/>
      <c r="SW90" s="1"/>
      <c r="SX90" s="1"/>
      <c r="SY90" s="1"/>
      <c r="SZ90" s="1"/>
      <c r="TA90" s="1"/>
      <c r="TB90" s="1"/>
      <c r="TC90" s="1"/>
      <c r="TD90" s="1"/>
      <c r="TE90" s="1"/>
      <c r="TF90" s="1"/>
      <c r="TG90" s="1"/>
      <c r="TH90" s="1"/>
      <c r="TI90" s="1"/>
      <c r="TJ90" s="1"/>
      <c r="TK90" s="1"/>
      <c r="TL90" s="1"/>
      <c r="TM90" s="1"/>
      <c r="TN90" s="1"/>
      <c r="TO90" s="1"/>
      <c r="TP90" s="1"/>
      <c r="TQ90" s="1"/>
      <c r="TR90" s="1"/>
      <c r="TS90" s="1"/>
      <c r="TT90" s="1"/>
      <c r="TU90" s="1"/>
      <c r="TV90" s="1"/>
      <c r="TW90" s="1"/>
      <c r="TX90" s="1"/>
      <c r="TY90" s="1"/>
      <c r="TZ90" s="1"/>
      <c r="UA90" s="1"/>
      <c r="UB90" s="1"/>
      <c r="UC90" s="1"/>
      <c r="UD90" s="1"/>
      <c r="UE90" s="1"/>
      <c r="UF90" s="1"/>
      <c r="UG90" s="1"/>
      <c r="UH90" s="1"/>
      <c r="UI90" s="1"/>
      <c r="UJ90" s="1"/>
      <c r="UK90" s="1"/>
      <c r="UL90" s="1"/>
      <c r="UM90" s="1"/>
      <c r="UN90" s="1"/>
      <c r="UO90" s="1"/>
      <c r="UP90" s="1"/>
      <c r="UQ90" s="1"/>
      <c r="UR90" s="1"/>
      <c r="US90" s="1"/>
      <c r="UT90" s="1"/>
      <c r="UU90" s="1"/>
      <c r="UV90" s="1"/>
      <c r="UW90" s="1"/>
      <c r="UX90" s="1"/>
      <c r="UY90" s="1"/>
      <c r="UZ90" s="1"/>
      <c r="VA90" s="1"/>
      <c r="VB90" s="1"/>
      <c r="VC90" s="1"/>
      <c r="VD90" s="1"/>
      <c r="VE90" s="1"/>
      <c r="VF90" s="1"/>
      <c r="VG90" s="1"/>
      <c r="VH90" s="1"/>
      <c r="VI90" s="1"/>
      <c r="VJ90" s="1"/>
      <c r="VK90" s="1"/>
      <c r="VL90" s="1"/>
      <c r="VM90" s="1"/>
      <c r="VN90" s="1"/>
      <c r="VO90" s="1"/>
      <c r="VP90" s="1"/>
      <c r="VQ90" s="1"/>
      <c r="VR90" s="1"/>
      <c r="VS90" s="1"/>
      <c r="VT90" s="1"/>
      <c r="VU90" s="1"/>
      <c r="VV90" s="1"/>
      <c r="VW90" s="1"/>
      <c r="VX90" s="1"/>
      <c r="VY90" s="1"/>
      <c r="VZ90" s="1"/>
      <c r="WA90" s="1"/>
      <c r="WB90" s="1"/>
      <c r="WC90" s="1"/>
      <c r="WD90" s="1"/>
      <c r="WE90" s="1"/>
      <c r="WF90" s="1"/>
      <c r="WG90" s="1"/>
      <c r="WH90" s="1"/>
      <c r="WI90" s="1"/>
      <c r="WJ90" s="1"/>
      <c r="WK90" s="1"/>
      <c r="WL90" s="1"/>
      <c r="WM90" s="1"/>
      <c r="WN90" s="1"/>
      <c r="WO90" s="1"/>
      <c r="WP90" s="1"/>
      <c r="WQ90" s="1"/>
      <c r="WR90" s="1"/>
      <c r="WS90" s="1"/>
      <c r="WT90" s="1"/>
      <c r="WU90" s="1"/>
      <c r="WV90" s="1"/>
      <c r="WW90" s="1"/>
      <c r="WX90" s="1"/>
      <c r="WY90" s="1"/>
      <c r="WZ90" s="1"/>
      <c r="XA90" s="1"/>
      <c r="XB90" s="1"/>
      <c r="XC90" s="1"/>
      <c r="XD90" s="1"/>
      <c r="XE90" s="1"/>
      <c r="XF90" s="1"/>
      <c r="XG90" s="1"/>
      <c r="XH90" s="1"/>
      <c r="XI90" s="1"/>
      <c r="XJ90" s="1"/>
      <c r="XK90" s="1"/>
      <c r="XL90" s="1"/>
      <c r="XM90" s="1"/>
      <c r="XN90" s="1"/>
      <c r="XO90" s="1"/>
      <c r="XP90" s="1"/>
      <c r="XQ90" s="1"/>
      <c r="XR90" s="1"/>
      <c r="XS90" s="1"/>
      <c r="XT90" s="1"/>
      <c r="XU90" s="1"/>
      <c r="XV90" s="1"/>
      <c r="XW90" s="1"/>
      <c r="XX90" s="1"/>
      <c r="XY90" s="1"/>
      <c r="XZ90" s="1"/>
      <c r="YA90" s="1"/>
      <c r="YB90" s="1"/>
      <c r="YC90" s="1"/>
      <c r="YD90" s="1"/>
      <c r="YE90" s="1"/>
      <c r="YF90" s="1"/>
      <c r="YG90" s="1"/>
      <c r="YH90" s="1"/>
      <c r="YI90" s="1"/>
      <c r="YJ90" s="1"/>
      <c r="YK90" s="1"/>
      <c r="YL90" s="1"/>
      <c r="YM90" s="1"/>
      <c r="YN90" s="1"/>
      <c r="YO90" s="1"/>
      <c r="YP90" s="1"/>
      <c r="YQ90" s="1"/>
      <c r="YR90" s="1"/>
      <c r="YS90" s="1"/>
      <c r="YT90" s="1"/>
      <c r="YU90" s="1"/>
      <c r="YV90" s="1"/>
      <c r="YW90" s="1"/>
      <c r="YX90" s="1"/>
      <c r="YY90" s="1"/>
      <c r="YZ90" s="1"/>
      <c r="ZA90" s="1"/>
      <c r="ZB90" s="1"/>
      <c r="ZC90" s="1"/>
      <c r="ZD90" s="1"/>
      <c r="ZE90" s="1"/>
      <c r="ZF90" s="1"/>
      <c r="ZG90" s="1"/>
      <c r="ZH90" s="1"/>
      <c r="ZI90" s="1"/>
      <c r="ZJ90" s="1"/>
      <c r="ZK90" s="1"/>
      <c r="ZL90" s="1"/>
      <c r="ZM90" s="1"/>
      <c r="ZN90" s="1"/>
      <c r="ZO90" s="1"/>
      <c r="ZP90" s="1"/>
      <c r="ZQ90" s="1"/>
      <c r="ZR90" s="1"/>
      <c r="ZS90" s="1"/>
      <c r="ZT90" s="1"/>
      <c r="ZU90" s="1"/>
      <c r="ZV90" s="1"/>
      <c r="ZW90" s="1"/>
      <c r="ZX90" s="1"/>
      <c r="ZY90" s="1"/>
      <c r="ZZ90" s="1"/>
      <c r="AAA90" s="1"/>
      <c r="AAB90" s="1"/>
      <c r="AAC90" s="1"/>
      <c r="AAD90" s="1"/>
      <c r="AAE90" s="1"/>
      <c r="AAF90" s="1"/>
      <c r="AAG90" s="1"/>
      <c r="AAH90" s="1"/>
      <c r="AAI90" s="1"/>
      <c r="AAJ90" s="1"/>
      <c r="AAK90" s="1"/>
      <c r="AAL90" s="1"/>
      <c r="AAM90" s="1"/>
      <c r="AAN90" s="1"/>
      <c r="AAO90" s="1"/>
      <c r="AAP90" s="1"/>
      <c r="AAQ90" s="1"/>
      <c r="AAR90" s="1"/>
      <c r="AAS90" s="1"/>
      <c r="AAT90" s="1"/>
      <c r="AAU90" s="1"/>
      <c r="AAV90" s="1"/>
      <c r="AAW90" s="1"/>
      <c r="AAX90" s="1"/>
      <c r="AAY90" s="1"/>
      <c r="AAZ90" s="1"/>
      <c r="ABA90" s="1"/>
      <c r="ABB90" s="1"/>
      <c r="ABC90" s="1"/>
      <c r="ABD90" s="1"/>
      <c r="ABE90" s="1"/>
      <c r="ABF90" s="1"/>
      <c r="ABG90" s="1"/>
      <c r="ABH90" s="1"/>
      <c r="ABI90" s="1"/>
      <c r="ABJ90" s="1"/>
      <c r="ABK90" s="1"/>
      <c r="ABL90" s="1"/>
      <c r="ABM90" s="1"/>
      <c r="ABN90" s="1"/>
      <c r="ABO90" s="1"/>
      <c r="ABP90" s="1"/>
      <c r="ABQ90" s="1"/>
      <c r="ABR90" s="1"/>
      <c r="ABS90" s="1"/>
      <c r="ABT90" s="1"/>
      <c r="ABU90" s="1"/>
      <c r="ABV90" s="1"/>
      <c r="ABW90" s="1"/>
      <c r="ABX90" s="1"/>
      <c r="ABY90" s="1"/>
      <c r="ABZ90" s="1"/>
      <c r="ACA90" s="1"/>
      <c r="ACB90" s="1"/>
      <c r="ACC90" s="1"/>
      <c r="ACD90" s="1"/>
      <c r="ACE90" s="1"/>
      <c r="ACF90" s="1"/>
      <c r="ACG90" s="1"/>
      <c r="ACH90" s="1"/>
      <c r="ACI90" s="1"/>
      <c r="ACJ90" s="1"/>
      <c r="ACK90" s="1"/>
      <c r="ACL90" s="1"/>
      <c r="ACM90" s="1"/>
      <c r="ACN90" s="1"/>
      <c r="ACO90" s="1"/>
      <c r="ACP90" s="1"/>
      <c r="ACQ90" s="1"/>
      <c r="ACR90" s="1"/>
      <c r="ACS90" s="1"/>
      <c r="ACT90" s="1"/>
      <c r="ACU90" s="1"/>
      <c r="ACV90" s="1"/>
      <c r="ACW90" s="1"/>
      <c r="ACX90" s="1"/>
      <c r="ACY90" s="1"/>
      <c r="ACZ90" s="1"/>
      <c r="ADA90" s="1"/>
      <c r="ADB90" s="1"/>
      <c r="ADC90" s="1"/>
      <c r="ADD90" s="1"/>
      <c r="ADE90" s="1"/>
      <c r="ADF90" s="1"/>
      <c r="ADG90" s="1"/>
      <c r="ADH90" s="1"/>
      <c r="ADI90" s="1"/>
      <c r="ADJ90" s="1"/>
      <c r="ADK90" s="1"/>
      <c r="ADL90" s="1"/>
      <c r="ADM90" s="1"/>
      <c r="ADN90" s="1"/>
      <c r="ADO90" s="1"/>
      <c r="ADP90" s="1"/>
      <c r="ADQ90" s="1"/>
      <c r="ADR90" s="1"/>
      <c r="ADS90" s="1"/>
      <c r="ADT90" s="1"/>
      <c r="ADU90" s="1"/>
      <c r="ADV90" s="1"/>
      <c r="ADW90" s="1"/>
      <c r="ADX90" s="1"/>
      <c r="ADY90" s="1"/>
      <c r="ADZ90" s="1"/>
      <c r="AEA90" s="1"/>
      <c r="AEB90" s="1"/>
      <c r="AEC90" s="1"/>
      <c r="AED90" s="1"/>
      <c r="AEE90" s="1"/>
      <c r="AEF90" s="1"/>
      <c r="AEG90" s="1"/>
      <c r="AEH90" s="1"/>
      <c r="AEI90" s="1"/>
      <c r="AEJ90" s="1"/>
      <c r="AEK90" s="1"/>
      <c r="AEL90" s="1"/>
      <c r="AEM90" s="1"/>
      <c r="AEN90" s="1"/>
      <c r="AEO90" s="1"/>
      <c r="AEP90" s="1"/>
      <c r="AEQ90" s="1"/>
      <c r="AER90" s="1"/>
      <c r="AES90" s="1"/>
      <c r="AET90" s="1"/>
      <c r="AEU90" s="1"/>
      <c r="AEV90" s="1"/>
      <c r="AEW90" s="1"/>
      <c r="AEX90" s="1"/>
      <c r="AEY90" s="1"/>
      <c r="AEZ90" s="1"/>
      <c r="AFA90" s="1"/>
      <c r="AFB90" s="1"/>
      <c r="AFC90" s="1"/>
      <c r="AFD90" s="1"/>
      <c r="AFE90" s="1"/>
      <c r="AFF90" s="1"/>
      <c r="AFG90" s="1"/>
      <c r="AFH90" s="1"/>
      <c r="AFI90" s="1"/>
      <c r="AFJ90" s="1"/>
      <c r="AFK90" s="1"/>
      <c r="AFL90" s="1"/>
      <c r="AFM90" s="1"/>
      <c r="AFN90" s="1"/>
      <c r="AFO90" s="1"/>
      <c r="AFP90" s="1"/>
      <c r="AFQ90" s="1"/>
      <c r="AFR90" s="1"/>
      <c r="AFS90" s="1"/>
      <c r="AFT90" s="1"/>
      <c r="AFU90" s="1"/>
      <c r="AFV90" s="1"/>
      <c r="AFW90" s="1"/>
      <c r="AFX90" s="1"/>
      <c r="AFY90" s="1"/>
      <c r="AFZ90" s="1"/>
      <c r="AGA90" s="1"/>
      <c r="AGB90" s="1"/>
      <c r="AGC90" s="1"/>
      <c r="AGD90" s="1"/>
      <c r="AGE90" s="1"/>
      <c r="AGF90" s="1"/>
      <c r="AGG90" s="1"/>
      <c r="AGH90" s="1"/>
      <c r="AGI90" s="1"/>
      <c r="AGJ90" s="1"/>
      <c r="AGK90" s="1"/>
      <c r="AGL90" s="1"/>
      <c r="AGM90" s="1"/>
      <c r="AGN90" s="1"/>
      <c r="AGO90" s="1"/>
      <c r="AGP90" s="1"/>
      <c r="AGQ90" s="1"/>
      <c r="AGR90" s="1"/>
      <c r="AGS90" s="1"/>
      <c r="AGT90" s="1"/>
      <c r="AGU90" s="1"/>
      <c r="AGV90" s="1"/>
      <c r="AGW90" s="1"/>
      <c r="AGX90" s="1"/>
      <c r="AGY90" s="1"/>
      <c r="AGZ90" s="1"/>
      <c r="AHA90" s="1"/>
      <c r="AHB90" s="1"/>
      <c r="AHC90" s="1"/>
      <c r="AHD90" s="1"/>
      <c r="AHE90" s="1"/>
      <c r="AHF90" s="1"/>
      <c r="AHG90" s="1"/>
      <c r="AHH90" s="1"/>
      <c r="AHI90" s="1"/>
      <c r="AHJ90" s="1"/>
      <c r="AHK90" s="1"/>
      <c r="AHL90" s="1"/>
      <c r="AHM90" s="1"/>
      <c r="AHN90" s="1"/>
      <c r="AHO90" s="1"/>
      <c r="AHP90" s="1"/>
      <c r="AHQ90" s="1"/>
      <c r="AHR90" s="1"/>
      <c r="AHS90" s="1"/>
      <c r="AHT90" s="1"/>
      <c r="AHU90" s="1"/>
      <c r="AHV90" s="1"/>
      <c r="AHW90" s="1"/>
      <c r="AHX90" s="1"/>
      <c r="AHY90" s="1"/>
      <c r="AHZ90" s="1"/>
      <c r="AIA90" s="1"/>
      <c r="AIB90" s="1"/>
      <c r="AIC90" s="1"/>
      <c r="AID90" s="1"/>
      <c r="AIE90" s="1"/>
      <c r="AIF90" s="1"/>
      <c r="AIG90" s="1"/>
      <c r="AIH90" s="1"/>
      <c r="AII90" s="1"/>
      <c r="AIJ90" s="1"/>
      <c r="AIK90" s="1"/>
      <c r="AIL90" s="1"/>
      <c r="AIM90" s="1"/>
      <c r="AIN90" s="1"/>
      <c r="AIO90" s="1"/>
      <c r="AIP90" s="1"/>
      <c r="AIQ90" s="1"/>
      <c r="AIR90" s="1"/>
      <c r="AIS90" s="1"/>
      <c r="AIT90" s="1"/>
      <c r="AIU90" s="1"/>
      <c r="AIV90" s="1"/>
      <c r="AIW90" s="1"/>
      <c r="AIX90" s="1"/>
      <c r="AIY90" s="1"/>
      <c r="AIZ90" s="1"/>
      <c r="AJA90" s="1"/>
      <c r="AJB90" s="1"/>
      <c r="AJC90" s="1"/>
      <c r="AJD90" s="1"/>
      <c r="AJE90" s="1"/>
      <c r="AJF90" s="1"/>
      <c r="AJG90" s="1"/>
      <c r="AJH90" s="1"/>
      <c r="AJI90" s="1"/>
      <c r="AJJ90" s="1"/>
      <c r="AJK90" s="1"/>
      <c r="AJL90" s="1"/>
      <c r="AJM90" s="1"/>
      <c r="AJN90" s="1"/>
      <c r="AJO90" s="1"/>
      <c r="AJP90" s="1"/>
      <c r="AJQ90" s="1"/>
      <c r="AJR90" s="1"/>
      <c r="AJS90" s="1"/>
      <c r="AJT90" s="1"/>
      <c r="AJU90" s="1"/>
      <c r="AJV90" s="1"/>
      <c r="AJW90" s="1"/>
      <c r="AJX90" s="1"/>
      <c r="AJY90" s="1"/>
      <c r="AJZ90" s="1"/>
      <c r="AKA90" s="1"/>
      <c r="AKB90" s="1"/>
      <c r="AKC90" s="1"/>
      <c r="AKD90" s="1"/>
      <c r="AKE90" s="1"/>
      <c r="AKF90" s="1"/>
      <c r="AKG90" s="1"/>
      <c r="AKH90" s="1"/>
      <c r="AKI90" s="1"/>
      <c r="AKJ90" s="1"/>
      <c r="AKK90" s="1"/>
      <c r="AKL90" s="1"/>
      <c r="AKM90" s="1"/>
      <c r="AKN90" s="1"/>
      <c r="AKO90" s="1"/>
      <c r="AKP90" s="1"/>
      <c r="AKQ90" s="1"/>
      <c r="AKR90" s="1"/>
      <c r="AKS90" s="1"/>
      <c r="AKT90" s="1"/>
      <c r="AKU90" s="1"/>
      <c r="AKV90" s="1"/>
      <c r="AKW90" s="1"/>
      <c r="AKX90" s="1"/>
      <c r="AKY90" s="1"/>
      <c r="AKZ90" s="1"/>
      <c r="ALA90" s="1"/>
      <c r="ALB90" s="1"/>
      <c r="ALC90" s="1"/>
      <c r="ALD90" s="1"/>
      <c r="ALE90" s="1"/>
      <c r="ALF90" s="1"/>
      <c r="ALG90" s="1"/>
      <c r="ALH90" s="1"/>
      <c r="ALI90" s="1"/>
      <c r="ALJ90" s="1"/>
      <c r="ALK90" s="1"/>
      <c r="ALL90" s="1"/>
      <c r="ALM90" s="1"/>
      <c r="ALN90" s="1"/>
      <c r="ALO90" s="1"/>
      <c r="ALP90" s="1"/>
      <c r="ALQ90" s="1"/>
      <c r="ALR90" s="1"/>
      <c r="ALS90" s="1"/>
      <c r="ALT90" s="1"/>
      <c r="ALU90" s="1"/>
      <c r="ALV90" s="1"/>
      <c r="ALW90" s="1"/>
      <c r="ALX90" s="1"/>
      <c r="ALY90" s="1"/>
      <c r="ALZ90" s="1"/>
      <c r="AMA90" s="1"/>
      <c r="AMB90" s="1"/>
      <c r="AMC90" s="1"/>
      <c r="AMD90" s="1"/>
      <c r="AME90" s="1"/>
      <c r="AMF90" s="1"/>
      <c r="AMG90" s="1"/>
      <c r="AMH90" s="1"/>
      <c r="AMI90" s="1"/>
      <c r="AMJ90" s="1"/>
      <c r="AMK90" s="1"/>
      <c r="AML90" s="1"/>
      <c r="AMM90" s="1"/>
      <c r="AMN90" s="1"/>
      <c r="AMO90" s="1"/>
      <c r="AMP90" s="1"/>
      <c r="AMQ90" s="1"/>
      <c r="AMR90" s="1"/>
      <c r="AMS90" s="1"/>
      <c r="AMT90" s="1"/>
      <c r="AMU90" s="1"/>
      <c r="AMV90" s="1"/>
      <c r="AMW90" s="1"/>
      <c r="AMX90" s="1"/>
      <c r="AMY90" s="1"/>
      <c r="AMZ90" s="1"/>
      <c r="ANA90" s="1"/>
      <c r="ANB90" s="1"/>
      <c r="ANC90" s="1"/>
      <c r="AND90" s="1"/>
      <c r="ANE90" s="1"/>
      <c r="ANF90" s="1"/>
      <c r="ANG90" s="1"/>
      <c r="ANH90" s="1"/>
      <c r="ANI90" s="1"/>
      <c r="ANJ90" s="1"/>
      <c r="ANK90" s="1"/>
      <c r="ANL90" s="1"/>
      <c r="ANM90" s="1"/>
      <c r="ANN90" s="1"/>
      <c r="ANO90" s="1"/>
      <c r="ANP90" s="1"/>
      <c r="ANQ90" s="1"/>
      <c r="ANR90" s="1"/>
      <c r="ANS90" s="1"/>
      <c r="ANT90" s="1"/>
      <c r="ANU90" s="1"/>
      <c r="ANV90" s="1"/>
      <c r="ANW90" s="1"/>
      <c r="ANX90" s="1"/>
      <c r="ANY90" s="1"/>
      <c r="ANZ90" s="1"/>
      <c r="AOA90" s="1"/>
      <c r="AOB90" s="1"/>
      <c r="AOC90" s="1"/>
      <c r="AOD90" s="1"/>
      <c r="AOE90" s="1"/>
      <c r="AOF90" s="1"/>
      <c r="AOG90" s="1"/>
      <c r="AOH90" s="1"/>
      <c r="AOI90" s="1"/>
      <c r="AOJ90" s="1"/>
      <c r="AOK90" s="1"/>
      <c r="AOL90" s="1"/>
      <c r="AOM90" s="1"/>
      <c r="AON90" s="1"/>
      <c r="AOO90" s="1"/>
      <c r="AOP90" s="1"/>
      <c r="AOQ90" s="1"/>
      <c r="AOR90" s="1"/>
      <c r="AOS90" s="1"/>
      <c r="AOT90" s="1"/>
      <c r="AOU90" s="1"/>
      <c r="AOV90" s="1"/>
      <c r="AOW90" s="1"/>
      <c r="AOX90" s="1"/>
      <c r="AOY90" s="1"/>
      <c r="AOZ90" s="1"/>
      <c r="APA90" s="1"/>
      <c r="APB90" s="1"/>
      <c r="APC90" s="1"/>
      <c r="APD90" s="1"/>
      <c r="APE90" s="1"/>
      <c r="APF90" s="1"/>
      <c r="APG90" s="1"/>
      <c r="APH90" s="1"/>
      <c r="API90" s="1"/>
      <c r="APJ90" s="1"/>
      <c r="APK90" s="1"/>
      <c r="APL90" s="1"/>
      <c r="APM90" s="1"/>
      <c r="APN90" s="1"/>
      <c r="APO90" s="1"/>
      <c r="APP90" s="1"/>
      <c r="APQ90" s="1"/>
      <c r="APR90" s="1"/>
      <c r="APS90" s="1"/>
      <c r="APT90" s="1"/>
      <c r="APU90" s="1"/>
      <c r="APV90" s="1"/>
      <c r="APW90" s="1"/>
      <c r="APX90" s="1"/>
      <c r="APY90" s="1"/>
      <c r="APZ90" s="1"/>
      <c r="AQA90" s="1"/>
      <c r="AQB90" s="1"/>
      <c r="AQC90" s="1"/>
      <c r="AQD90" s="1"/>
      <c r="AQE90" s="1"/>
      <c r="AQF90" s="1"/>
      <c r="AQG90" s="1"/>
      <c r="AQH90" s="1"/>
      <c r="AQI90" s="1"/>
      <c r="AQJ90" s="1"/>
      <c r="AQK90" s="1"/>
      <c r="AQL90" s="1"/>
      <c r="AQM90" s="1"/>
      <c r="AQN90" s="1"/>
      <c r="AQO90" s="1"/>
      <c r="AQP90" s="1"/>
      <c r="AQQ90" s="1"/>
      <c r="AQR90" s="1"/>
      <c r="AQS90" s="1"/>
      <c r="AQT90" s="1"/>
      <c r="AQU90" s="1"/>
      <c r="AQV90" s="1"/>
      <c r="AQW90" s="1"/>
      <c r="AQX90" s="1"/>
      <c r="AQY90" s="1"/>
      <c r="AQZ90" s="1"/>
      <c r="ARA90" s="1"/>
      <c r="ARB90" s="1"/>
      <c r="ARC90" s="1"/>
      <c r="ARD90" s="1"/>
      <c r="ARE90" s="1"/>
      <c r="ARF90" s="1"/>
      <c r="ARG90" s="1"/>
      <c r="ARH90" s="1"/>
      <c r="ARI90" s="1"/>
      <c r="ARJ90" s="1"/>
      <c r="ARK90" s="1"/>
      <c r="ARL90" s="1"/>
      <c r="ARM90" s="1"/>
      <c r="ARN90" s="1"/>
      <c r="ARO90" s="1"/>
      <c r="ARP90" s="1"/>
      <c r="ARQ90" s="1"/>
      <c r="ARR90" s="1"/>
      <c r="ARS90" s="1"/>
      <c r="ART90" s="1"/>
      <c r="ARU90" s="1"/>
      <c r="ARV90" s="1"/>
      <c r="ARW90" s="1"/>
      <c r="ARX90" s="1"/>
      <c r="ARY90" s="1"/>
      <c r="ARZ90" s="1"/>
      <c r="ASA90" s="1"/>
      <c r="ASB90" s="1"/>
      <c r="ASC90" s="1"/>
      <c r="ASD90" s="1"/>
      <c r="ASE90" s="1"/>
      <c r="ASF90" s="1"/>
      <c r="ASG90" s="1"/>
      <c r="ASH90" s="1"/>
      <c r="ASI90" s="1"/>
      <c r="ASJ90" s="1"/>
      <c r="ASK90" s="1"/>
      <c r="ASL90" s="1"/>
      <c r="ASM90" s="1"/>
      <c r="ASN90" s="1"/>
      <c r="ASO90" s="1"/>
      <c r="ASP90" s="1"/>
      <c r="ASQ90" s="1"/>
      <c r="ASR90" s="1"/>
      <c r="ASS90" s="1"/>
      <c r="AST90" s="1"/>
      <c r="ASU90" s="1"/>
      <c r="ASV90" s="1"/>
      <c r="ASW90" s="1"/>
      <c r="ASX90" s="1"/>
      <c r="ASY90" s="1"/>
      <c r="ASZ90" s="1"/>
      <c r="ATA90" s="1"/>
      <c r="ATB90" s="1"/>
      <c r="ATC90" s="1"/>
      <c r="ATD90" s="1"/>
      <c r="ATE90" s="1"/>
      <c r="ATF90" s="1"/>
      <c r="ATG90" s="1"/>
      <c r="ATH90" s="1"/>
      <c r="ATI90" s="1"/>
      <c r="ATJ90" s="1"/>
      <c r="ATK90" s="1"/>
      <c r="ATL90" s="1"/>
      <c r="ATM90" s="1"/>
      <c r="ATN90" s="1"/>
      <c r="ATO90" s="1"/>
      <c r="ATP90" s="1"/>
      <c r="ATQ90" s="1"/>
      <c r="ATR90" s="1"/>
      <c r="ATS90" s="1"/>
      <c r="ATT90" s="1"/>
      <c r="ATU90" s="1"/>
      <c r="ATV90" s="1"/>
      <c r="ATW90" s="1"/>
      <c r="ATX90" s="1"/>
      <c r="ATY90" s="1"/>
      <c r="ATZ90" s="1"/>
      <c r="AUA90" s="1"/>
      <c r="AUB90" s="1"/>
      <c r="AUC90" s="1"/>
      <c r="AUD90" s="1"/>
      <c r="AUE90" s="1"/>
      <c r="AUF90" s="1"/>
      <c r="AUG90" s="1"/>
      <c r="AUH90" s="1"/>
      <c r="AUI90" s="1"/>
      <c r="AUJ90" s="1"/>
      <c r="AUK90" s="1"/>
      <c r="AUL90" s="1"/>
      <c r="AUM90" s="1"/>
      <c r="AUN90" s="1"/>
      <c r="AUO90" s="1"/>
      <c r="AUP90" s="1"/>
      <c r="AUQ90" s="1"/>
      <c r="AUR90" s="1"/>
      <c r="AUS90" s="1"/>
      <c r="AUT90" s="1"/>
      <c r="AUU90" s="1"/>
      <c r="AUV90" s="1"/>
      <c r="AUW90" s="1"/>
      <c r="AUX90" s="1"/>
      <c r="AUY90" s="1"/>
      <c r="AUZ90" s="1"/>
      <c r="AVA90" s="1"/>
      <c r="AVB90" s="1"/>
      <c r="AVC90" s="1"/>
      <c r="AVD90" s="1"/>
      <c r="AVE90" s="1"/>
      <c r="AVF90" s="1"/>
      <c r="AVG90" s="1"/>
      <c r="AVH90" s="1"/>
      <c r="AVI90" s="1"/>
      <c r="AVJ90" s="1"/>
      <c r="AVK90" s="1"/>
      <c r="AVL90" s="1"/>
      <c r="AVM90" s="1"/>
      <c r="AVN90" s="1"/>
      <c r="AVO90" s="1"/>
      <c r="AVP90" s="1"/>
      <c r="AVQ90" s="1"/>
      <c r="AVR90" s="1"/>
      <c r="AVS90" s="1"/>
      <c r="AVT90" s="1"/>
      <c r="AVU90" s="1"/>
      <c r="AVV90" s="1"/>
      <c r="AVW90" s="1"/>
      <c r="AVX90" s="1"/>
      <c r="AVY90" s="1"/>
      <c r="AVZ90" s="1"/>
      <c r="AWA90" s="1"/>
      <c r="AWB90" s="1"/>
      <c r="AWC90" s="1"/>
      <c r="AWD90" s="1"/>
      <c r="AWE90" s="1"/>
      <c r="AWF90" s="1"/>
      <c r="AWG90" s="1"/>
      <c r="AWH90" s="1"/>
      <c r="AWI90" s="1"/>
      <c r="AWJ90" s="1"/>
      <c r="AWK90" s="1"/>
      <c r="AWL90" s="1"/>
      <c r="AWM90" s="1"/>
      <c r="AWN90" s="1"/>
      <c r="AWO90" s="1"/>
      <c r="AWP90" s="1"/>
      <c r="AWQ90" s="1"/>
      <c r="AWR90" s="1"/>
      <c r="AWS90" s="1"/>
      <c r="AWT90" s="1"/>
      <c r="AWU90" s="1"/>
      <c r="AWV90" s="1"/>
      <c r="AWW90" s="1"/>
      <c r="AWX90" s="1"/>
      <c r="AWY90" s="1"/>
      <c r="AWZ90" s="1"/>
      <c r="AXA90" s="1"/>
      <c r="AXB90" s="1"/>
      <c r="AXC90" s="1"/>
      <c r="AXD90" s="1"/>
      <c r="AXE90" s="1"/>
      <c r="AXF90" s="1"/>
      <c r="AXG90" s="1"/>
      <c r="AXH90" s="1"/>
      <c r="AXI90" s="1"/>
      <c r="AXJ90" s="1"/>
      <c r="AXK90" s="1"/>
      <c r="AXL90" s="1"/>
      <c r="AXM90" s="1"/>
      <c r="AXN90" s="1"/>
      <c r="AXO90" s="1"/>
      <c r="AXP90" s="1"/>
      <c r="AXQ90" s="1"/>
      <c r="AXR90" s="1"/>
      <c r="AXS90" s="1"/>
      <c r="AXT90" s="1"/>
      <c r="AXU90" s="1"/>
      <c r="AXV90" s="1"/>
      <c r="AXW90" s="1"/>
      <c r="AXX90" s="1"/>
      <c r="AXY90" s="1"/>
      <c r="AXZ90" s="1"/>
      <c r="AYA90" s="1"/>
      <c r="AYB90" s="1"/>
      <c r="AYC90" s="1"/>
      <c r="AYD90" s="1"/>
      <c r="AYE90" s="1"/>
      <c r="AYF90" s="1"/>
      <c r="AYG90" s="1"/>
      <c r="AYH90" s="1"/>
      <c r="AYI90" s="1"/>
      <c r="AYJ90" s="1"/>
      <c r="AYK90" s="1"/>
      <c r="AYL90" s="1"/>
      <c r="AYM90" s="1"/>
      <c r="AYN90" s="1"/>
      <c r="AYO90" s="1"/>
      <c r="AYP90" s="1"/>
      <c r="AYQ90" s="1"/>
      <c r="AYR90" s="1"/>
      <c r="AYS90" s="1"/>
      <c r="AYT90" s="1"/>
      <c r="AYU90" s="1"/>
      <c r="AYV90" s="1"/>
      <c r="AYW90" s="1"/>
      <c r="AYX90" s="1"/>
      <c r="AYY90" s="1"/>
      <c r="AYZ90" s="1"/>
      <c r="AZA90" s="1"/>
      <c r="AZB90" s="1"/>
      <c r="AZC90" s="1"/>
      <c r="AZD90" s="1"/>
      <c r="AZE90" s="1"/>
      <c r="AZF90" s="1"/>
      <c r="AZG90" s="1"/>
      <c r="AZH90" s="1"/>
      <c r="AZI90" s="1"/>
      <c r="AZJ90" s="1"/>
      <c r="AZK90" s="1"/>
      <c r="AZL90" s="1"/>
      <c r="AZM90" s="1"/>
      <c r="AZN90" s="1"/>
      <c r="AZO90" s="1"/>
      <c r="AZP90" s="1"/>
      <c r="AZQ90" s="1"/>
      <c r="AZR90" s="1"/>
      <c r="AZS90" s="1"/>
      <c r="AZT90" s="1"/>
      <c r="AZU90" s="1"/>
      <c r="AZV90" s="1"/>
      <c r="AZW90" s="1"/>
      <c r="AZX90" s="1"/>
      <c r="AZY90" s="1"/>
      <c r="AZZ90" s="1"/>
      <c r="BAA90" s="1"/>
      <c r="BAB90" s="1"/>
      <c r="BAC90" s="1"/>
      <c r="BAD90" s="1"/>
      <c r="BAE90" s="1"/>
      <c r="BAF90" s="1"/>
      <c r="BAG90" s="1"/>
      <c r="BAH90" s="1"/>
      <c r="BAI90" s="1"/>
      <c r="BAJ90" s="1"/>
      <c r="BAK90" s="1"/>
      <c r="BAL90" s="1"/>
      <c r="BAM90" s="1"/>
      <c r="BAN90" s="1"/>
      <c r="BAO90" s="1"/>
      <c r="BAP90" s="1"/>
      <c r="BAQ90" s="1"/>
      <c r="BAR90" s="1"/>
      <c r="BAS90" s="1"/>
      <c r="BAT90" s="1"/>
      <c r="BAU90" s="1"/>
      <c r="BAV90" s="1"/>
      <c r="BAW90" s="1"/>
      <c r="BAX90" s="1"/>
      <c r="BAY90" s="1"/>
      <c r="BAZ90" s="1"/>
      <c r="BBA90" s="1"/>
      <c r="BBB90" s="1"/>
      <c r="BBC90" s="1"/>
      <c r="BBD90" s="1"/>
      <c r="BBE90" s="1"/>
      <c r="BBF90" s="1"/>
      <c r="BBG90" s="1"/>
      <c r="BBH90" s="1"/>
      <c r="BBI90" s="1"/>
      <c r="BBJ90" s="1"/>
      <c r="BBK90" s="1"/>
      <c r="BBL90" s="1"/>
      <c r="BBM90" s="1"/>
      <c r="BBN90" s="1"/>
      <c r="BBO90" s="1"/>
      <c r="BBP90" s="1"/>
      <c r="BBQ90" s="1"/>
      <c r="BBR90" s="1"/>
      <c r="BBS90" s="1"/>
      <c r="BBT90" s="1"/>
      <c r="BBU90" s="1"/>
      <c r="BBV90" s="1"/>
      <c r="BBW90" s="1"/>
      <c r="BBX90" s="1"/>
      <c r="BBY90" s="1"/>
      <c r="BBZ90" s="1"/>
      <c r="BCA90" s="1"/>
      <c r="BCB90" s="1"/>
      <c r="BCC90" s="1"/>
      <c r="BCD90" s="1"/>
      <c r="BCE90" s="1"/>
      <c r="BCF90" s="1"/>
      <c r="BCG90" s="1"/>
      <c r="BCH90" s="1"/>
      <c r="BCI90" s="1"/>
      <c r="BCJ90" s="1"/>
      <c r="BCK90" s="1"/>
      <c r="BCL90" s="1"/>
      <c r="BCM90" s="1"/>
      <c r="BCN90" s="1"/>
      <c r="BCO90" s="1"/>
      <c r="BCP90" s="1"/>
      <c r="BCQ90" s="1"/>
      <c r="BCR90" s="1"/>
      <c r="BCS90" s="1"/>
      <c r="BCT90" s="1"/>
      <c r="BCU90" s="1"/>
      <c r="BCV90" s="1"/>
      <c r="BCW90" s="1"/>
      <c r="BCX90" s="1"/>
      <c r="BCY90" s="1"/>
      <c r="BCZ90" s="1"/>
      <c r="BDA90" s="1"/>
      <c r="BDB90" s="1"/>
      <c r="BDC90" s="1"/>
      <c r="BDD90" s="1"/>
      <c r="BDE90" s="1"/>
      <c r="BDF90" s="1"/>
      <c r="BDG90" s="1"/>
      <c r="BDH90" s="1"/>
      <c r="BDI90" s="1"/>
      <c r="BDJ90" s="1"/>
      <c r="BDK90" s="1"/>
      <c r="BDL90" s="1"/>
      <c r="BDM90" s="1"/>
      <c r="BDN90" s="1"/>
      <c r="BDO90" s="1"/>
      <c r="BDP90" s="1"/>
      <c r="BDQ90" s="1"/>
      <c r="BDR90" s="1"/>
      <c r="BDS90" s="1"/>
      <c r="BDT90" s="1"/>
      <c r="BDU90" s="1"/>
      <c r="BDV90" s="1"/>
      <c r="BDW90" s="1"/>
      <c r="BDX90" s="1"/>
      <c r="BDY90" s="1"/>
      <c r="BDZ90" s="1"/>
      <c r="BEA90" s="1"/>
      <c r="BEB90" s="1"/>
      <c r="BEC90" s="1"/>
      <c r="BED90" s="1"/>
      <c r="BEE90" s="1"/>
      <c r="BEF90" s="1"/>
      <c r="BEG90" s="1"/>
      <c r="BEH90" s="1"/>
      <c r="BEI90" s="1"/>
      <c r="BEJ90" s="1"/>
      <c r="BEK90" s="1"/>
      <c r="BEL90" s="1"/>
      <c r="BEM90" s="1"/>
      <c r="BEN90" s="1"/>
      <c r="BEO90" s="1"/>
      <c r="BEP90" s="1"/>
      <c r="BEQ90" s="1"/>
      <c r="BER90" s="1"/>
      <c r="BES90" s="1"/>
      <c r="BET90" s="1"/>
      <c r="BEU90" s="1"/>
      <c r="BEV90" s="1"/>
      <c r="BEW90" s="1"/>
      <c r="BEX90" s="1"/>
      <c r="BEY90" s="1"/>
      <c r="BEZ90" s="1"/>
      <c r="BFA90" s="1"/>
      <c r="BFB90" s="1"/>
      <c r="BFC90" s="1"/>
      <c r="BFD90" s="1"/>
      <c r="BFE90" s="1"/>
      <c r="BFF90" s="1"/>
      <c r="BFG90" s="1"/>
      <c r="BFH90" s="1"/>
      <c r="BFI90" s="1"/>
      <c r="BFJ90" s="1"/>
      <c r="BFK90" s="1"/>
      <c r="BFL90" s="1"/>
      <c r="BFM90" s="1"/>
      <c r="BFN90" s="1"/>
      <c r="BFO90" s="1"/>
      <c r="BFP90" s="1"/>
      <c r="BFQ90" s="1"/>
      <c r="BFR90" s="1"/>
      <c r="BFS90" s="1"/>
      <c r="BFT90" s="1"/>
      <c r="BFU90" s="1"/>
      <c r="BFV90" s="1"/>
      <c r="BFW90" s="1"/>
      <c r="BFX90" s="1"/>
      <c r="BFY90" s="1"/>
      <c r="BFZ90" s="1"/>
      <c r="BGA90" s="1"/>
      <c r="BGB90" s="1"/>
      <c r="BGC90" s="1"/>
      <c r="BGD90" s="1"/>
      <c r="BGE90" s="1"/>
      <c r="BGF90" s="1"/>
      <c r="BGG90" s="1"/>
      <c r="BGH90" s="1"/>
      <c r="BGI90" s="1"/>
      <c r="BGJ90" s="1"/>
      <c r="BGK90" s="1"/>
      <c r="BGL90" s="1"/>
      <c r="BGM90" s="1"/>
      <c r="BGN90" s="1"/>
      <c r="BGO90" s="1"/>
      <c r="BGP90" s="1"/>
      <c r="BGQ90" s="1"/>
      <c r="BGR90" s="1"/>
      <c r="BGS90" s="1"/>
      <c r="BGT90" s="1"/>
      <c r="BGU90" s="1"/>
      <c r="BGV90" s="1"/>
      <c r="BGW90" s="1"/>
      <c r="BGX90" s="1"/>
      <c r="BGY90" s="1"/>
      <c r="BGZ90" s="1"/>
      <c r="BHA90" s="1"/>
      <c r="BHB90" s="1"/>
      <c r="BHC90" s="1"/>
      <c r="BHD90" s="1"/>
      <c r="BHE90" s="1"/>
      <c r="BHF90" s="1"/>
      <c r="BHG90" s="1"/>
      <c r="BHH90" s="1"/>
      <c r="BHI90" s="1"/>
      <c r="BHJ90" s="1"/>
      <c r="BHK90" s="1"/>
      <c r="BHL90" s="1"/>
      <c r="BHM90" s="1"/>
      <c r="BHN90" s="1"/>
      <c r="BHO90" s="1"/>
      <c r="BHP90" s="1"/>
      <c r="BHQ90" s="1"/>
      <c r="BHR90" s="1"/>
      <c r="BHS90" s="1"/>
      <c r="BHT90" s="1"/>
      <c r="BHU90" s="1"/>
      <c r="BHV90" s="1"/>
      <c r="BHW90" s="1"/>
      <c r="BHX90" s="1"/>
      <c r="BHY90" s="1"/>
      <c r="BHZ90" s="1"/>
      <c r="BIA90" s="1"/>
      <c r="BIB90" s="1"/>
      <c r="BIC90" s="1"/>
      <c r="BID90" s="1"/>
      <c r="BIE90" s="1"/>
      <c r="BIF90" s="1"/>
      <c r="BIG90" s="1"/>
      <c r="BIH90" s="1"/>
      <c r="BII90" s="1"/>
      <c r="BIJ90" s="1"/>
      <c r="BIK90" s="1"/>
      <c r="BIL90" s="1"/>
      <c r="BIM90" s="1"/>
      <c r="BIN90" s="1"/>
      <c r="BIO90" s="1"/>
      <c r="BIP90" s="1"/>
      <c r="BIQ90" s="1"/>
      <c r="BIR90" s="1"/>
      <c r="BIS90" s="1"/>
      <c r="BIT90" s="1"/>
      <c r="BIU90" s="1"/>
      <c r="BIV90" s="1"/>
      <c r="BIW90" s="1"/>
      <c r="BIX90" s="1"/>
      <c r="BIY90" s="1"/>
      <c r="BIZ90" s="1"/>
      <c r="BJA90" s="1"/>
      <c r="BJB90" s="1"/>
      <c r="BJC90" s="1"/>
      <c r="BJD90" s="1"/>
      <c r="BJE90" s="1"/>
      <c r="BJF90" s="1"/>
      <c r="BJG90" s="1"/>
      <c r="BJH90" s="1"/>
      <c r="BJI90" s="1"/>
      <c r="BJJ90" s="1"/>
      <c r="BJK90" s="1"/>
      <c r="BJL90" s="1"/>
      <c r="BJM90" s="1"/>
      <c r="BJN90" s="1"/>
      <c r="BJO90" s="1"/>
      <c r="BJP90" s="1"/>
      <c r="BJQ90" s="1"/>
      <c r="BJR90" s="1"/>
      <c r="BJS90" s="1"/>
      <c r="BJT90" s="1"/>
      <c r="BJU90" s="1"/>
      <c r="BJV90" s="1"/>
      <c r="BJW90" s="1"/>
      <c r="BJX90" s="1"/>
      <c r="BJY90" s="1"/>
      <c r="BJZ90" s="1"/>
      <c r="BKA90" s="1"/>
      <c r="BKB90" s="1"/>
      <c r="BKC90" s="1"/>
      <c r="BKD90" s="1"/>
      <c r="BKE90" s="1"/>
      <c r="BKF90" s="1"/>
      <c r="BKG90" s="1"/>
      <c r="BKH90" s="1"/>
      <c r="BKI90" s="1"/>
      <c r="BKJ90" s="1"/>
      <c r="BKK90" s="1"/>
      <c r="BKL90" s="1"/>
      <c r="BKM90" s="1"/>
      <c r="BKN90" s="1"/>
      <c r="BKO90" s="1"/>
      <c r="BKP90" s="1"/>
      <c r="BKQ90" s="1"/>
      <c r="BKR90" s="1"/>
      <c r="BKS90" s="1"/>
      <c r="BKT90" s="1"/>
      <c r="BKU90" s="1"/>
      <c r="BKV90" s="1"/>
      <c r="BKW90" s="1"/>
      <c r="BKX90" s="1"/>
      <c r="BKY90" s="1"/>
      <c r="BKZ90" s="1"/>
      <c r="BLA90" s="1"/>
      <c r="BLB90" s="1"/>
      <c r="BLC90" s="1"/>
      <c r="BLD90" s="1"/>
      <c r="BLE90" s="1"/>
      <c r="BLF90" s="1"/>
      <c r="BLG90" s="1"/>
      <c r="BLH90" s="1"/>
      <c r="BLI90" s="1"/>
      <c r="BLJ90" s="1"/>
      <c r="BLK90" s="1"/>
      <c r="BLL90" s="1"/>
      <c r="BLM90" s="1"/>
      <c r="BLN90" s="1"/>
      <c r="BLO90" s="1"/>
      <c r="BLP90" s="1"/>
      <c r="BLQ90" s="1"/>
      <c r="BLR90" s="1"/>
      <c r="BLS90" s="1"/>
      <c r="BLT90" s="1"/>
      <c r="BLU90" s="1"/>
      <c r="BLV90" s="1"/>
      <c r="BLW90" s="1"/>
      <c r="BLX90" s="1"/>
      <c r="BLY90" s="1"/>
      <c r="BLZ90" s="1"/>
      <c r="BMA90" s="1"/>
      <c r="BMB90" s="1"/>
      <c r="BMC90" s="1"/>
      <c r="BMD90" s="1"/>
      <c r="BME90" s="1"/>
      <c r="BMF90" s="1"/>
      <c r="BMG90" s="1"/>
      <c r="BMH90" s="1"/>
      <c r="BMI90" s="1"/>
      <c r="BMJ90" s="1"/>
      <c r="BMK90" s="1"/>
      <c r="BML90" s="1"/>
      <c r="BMM90" s="1"/>
      <c r="BMN90" s="1"/>
      <c r="BMO90" s="1"/>
      <c r="BMP90" s="1"/>
      <c r="BMQ90" s="1"/>
      <c r="BMR90" s="1"/>
      <c r="BMS90" s="1"/>
      <c r="BMT90" s="1"/>
      <c r="BMU90" s="1"/>
      <c r="BMV90" s="1"/>
      <c r="BMW90" s="1"/>
      <c r="BMX90" s="1"/>
      <c r="BMY90" s="1"/>
      <c r="BMZ90" s="1"/>
      <c r="BNA90" s="1"/>
      <c r="BNB90" s="1"/>
      <c r="BNC90" s="1"/>
      <c r="BND90" s="1"/>
      <c r="BNE90" s="1"/>
      <c r="BNF90" s="1"/>
      <c r="BNG90" s="1"/>
      <c r="BNH90" s="1"/>
      <c r="BNI90" s="1"/>
      <c r="BNJ90" s="1"/>
      <c r="BNK90" s="1"/>
      <c r="BNL90" s="1"/>
      <c r="BNM90" s="1"/>
      <c r="BNN90" s="1"/>
      <c r="BNO90" s="1"/>
      <c r="BNP90" s="1"/>
      <c r="BNQ90" s="1"/>
      <c r="BNR90" s="1"/>
      <c r="BNS90" s="1"/>
      <c r="BNT90" s="1"/>
      <c r="BNU90" s="1"/>
      <c r="BNV90" s="1"/>
      <c r="BNW90" s="1"/>
      <c r="BNX90" s="1"/>
      <c r="BNY90" s="1"/>
      <c r="BNZ90" s="1"/>
      <c r="BOA90" s="1"/>
      <c r="BOB90" s="1"/>
      <c r="BOC90" s="1"/>
      <c r="BOD90" s="1"/>
      <c r="BOE90" s="1"/>
      <c r="BOF90" s="1"/>
      <c r="BOG90" s="1"/>
      <c r="BOH90" s="1"/>
      <c r="BOI90" s="1"/>
      <c r="BOJ90" s="1"/>
      <c r="BOK90" s="1"/>
      <c r="BOL90" s="1"/>
      <c r="BOM90" s="1"/>
      <c r="BON90" s="1"/>
      <c r="BOO90" s="1"/>
      <c r="BOP90" s="1"/>
      <c r="BOQ90" s="1"/>
      <c r="BOR90" s="1"/>
      <c r="BOS90" s="1"/>
      <c r="BOT90" s="1"/>
      <c r="BOU90" s="1"/>
      <c r="BOV90" s="1"/>
      <c r="BOW90" s="1"/>
      <c r="BOX90" s="1"/>
      <c r="BOY90" s="1"/>
      <c r="BOZ90" s="1"/>
      <c r="BPA90" s="1"/>
      <c r="BPB90" s="1"/>
      <c r="BPC90" s="1"/>
      <c r="BPD90" s="1"/>
      <c r="BPE90" s="1"/>
      <c r="BPF90" s="1"/>
      <c r="BPG90" s="1"/>
      <c r="BPH90" s="1"/>
      <c r="BPI90" s="1"/>
      <c r="BPJ90" s="1"/>
      <c r="BPK90" s="1"/>
      <c r="BPL90" s="1"/>
      <c r="BPM90" s="1"/>
      <c r="BPN90" s="1"/>
      <c r="BPO90" s="1"/>
      <c r="BPP90" s="1"/>
      <c r="BPQ90" s="1"/>
      <c r="BPR90" s="1"/>
      <c r="BPS90" s="1"/>
      <c r="BPT90" s="1"/>
      <c r="BPU90" s="1"/>
      <c r="BPV90" s="1"/>
      <c r="BPW90" s="1"/>
      <c r="BPX90" s="1"/>
      <c r="BPY90" s="1"/>
      <c r="BPZ90" s="1"/>
      <c r="BQA90" s="1"/>
      <c r="BQB90" s="1"/>
      <c r="BQC90" s="1"/>
      <c r="BQD90" s="1"/>
      <c r="BQE90" s="1"/>
      <c r="BQF90" s="1"/>
      <c r="BQG90" s="1"/>
      <c r="BQH90" s="1"/>
      <c r="BQI90" s="1"/>
      <c r="BQJ90" s="1"/>
      <c r="BQK90" s="1"/>
      <c r="BQL90" s="1"/>
      <c r="BQM90" s="1"/>
      <c r="BQN90" s="1"/>
      <c r="BQO90" s="1"/>
      <c r="BQP90" s="1"/>
      <c r="BQQ90" s="1"/>
      <c r="BQR90" s="1"/>
      <c r="BQS90" s="1"/>
      <c r="BQT90" s="1"/>
      <c r="BQU90" s="1"/>
      <c r="BQV90" s="1"/>
      <c r="BQW90" s="1"/>
      <c r="BQX90" s="1"/>
      <c r="BQY90" s="1"/>
      <c r="BQZ90" s="1"/>
      <c r="BRA90" s="1"/>
      <c r="BRB90" s="1"/>
      <c r="BRC90" s="1"/>
      <c r="BRD90" s="1"/>
      <c r="BRE90" s="1"/>
      <c r="BRF90" s="1"/>
      <c r="BRG90" s="1"/>
      <c r="BRH90" s="1"/>
      <c r="BRI90" s="1"/>
      <c r="BRJ90" s="1"/>
      <c r="BRK90" s="1"/>
      <c r="BRL90" s="1"/>
      <c r="BRM90" s="1"/>
      <c r="BRN90" s="1"/>
      <c r="BRO90" s="1"/>
      <c r="BRP90" s="1"/>
      <c r="BRQ90" s="1"/>
      <c r="BRR90" s="1"/>
      <c r="BRS90" s="1"/>
      <c r="BRT90" s="1"/>
      <c r="BRU90" s="1"/>
      <c r="BRV90" s="1"/>
      <c r="BRW90" s="1"/>
      <c r="BRX90" s="1"/>
      <c r="BRY90" s="1"/>
      <c r="BRZ90" s="1"/>
      <c r="BSA90" s="1"/>
      <c r="BSB90" s="1"/>
      <c r="BSC90" s="1"/>
      <c r="BSD90" s="1"/>
      <c r="BSE90" s="1"/>
      <c r="BSF90" s="1"/>
      <c r="BSG90" s="1"/>
      <c r="BSH90" s="1"/>
      <c r="BSI90" s="1"/>
      <c r="BSJ90" s="1"/>
      <c r="BSK90" s="1"/>
      <c r="BSL90" s="1"/>
      <c r="BSM90" s="1"/>
      <c r="BSN90" s="1"/>
      <c r="BSO90" s="1"/>
      <c r="BSP90" s="1"/>
      <c r="BSQ90" s="1"/>
      <c r="BSR90" s="1"/>
      <c r="BSS90" s="1"/>
      <c r="BST90" s="1"/>
      <c r="BSU90" s="1"/>
      <c r="BSV90" s="1"/>
      <c r="BSW90" s="1"/>
      <c r="BSX90" s="1"/>
      <c r="BSY90" s="1"/>
      <c r="BSZ90" s="1"/>
      <c r="BTA90" s="1"/>
      <c r="BTB90" s="1"/>
      <c r="BTC90" s="1"/>
      <c r="BTD90" s="1"/>
      <c r="BTE90" s="1"/>
      <c r="BTF90" s="1"/>
      <c r="BTG90" s="1"/>
      <c r="BTH90" s="1"/>
      <c r="BTI90" s="1"/>
      <c r="BTJ90" s="1"/>
      <c r="BTK90" s="1"/>
      <c r="BTL90" s="1"/>
      <c r="BTM90" s="1"/>
      <c r="BTN90" s="1"/>
      <c r="BTO90" s="1"/>
      <c r="BTP90" s="1"/>
      <c r="BTQ90" s="1"/>
      <c r="BTR90" s="1"/>
      <c r="BTS90" s="1"/>
      <c r="BTT90" s="1"/>
      <c r="BTU90" s="1"/>
      <c r="BTV90" s="1"/>
      <c r="BTW90" s="1"/>
      <c r="BTX90" s="1"/>
      <c r="BTY90" s="1"/>
      <c r="BTZ90" s="1"/>
      <c r="BUA90" s="1"/>
      <c r="BUB90" s="1"/>
      <c r="BUC90" s="1"/>
      <c r="BUD90" s="1"/>
      <c r="BUE90" s="1"/>
      <c r="BUF90" s="1"/>
      <c r="BUG90" s="1"/>
      <c r="BUH90" s="1"/>
      <c r="BUI90" s="1"/>
      <c r="BUJ90" s="1"/>
      <c r="BUK90" s="1"/>
      <c r="BUL90" s="1"/>
      <c r="BUM90" s="1"/>
      <c r="BUN90" s="1"/>
      <c r="BUO90" s="1"/>
      <c r="BUP90" s="1"/>
      <c r="BUQ90" s="1"/>
      <c r="BUR90" s="1"/>
      <c r="BUS90" s="1"/>
      <c r="BUT90" s="1"/>
      <c r="BUU90" s="1"/>
      <c r="BUV90" s="1"/>
      <c r="BUW90" s="1"/>
      <c r="BUX90" s="1"/>
      <c r="BUY90" s="1"/>
      <c r="BUZ90" s="1"/>
      <c r="BVA90" s="1"/>
      <c r="BVB90" s="1"/>
      <c r="BVC90" s="1"/>
      <c r="BVD90" s="1"/>
      <c r="BVE90" s="1"/>
      <c r="BVF90" s="1"/>
      <c r="BVG90" s="1"/>
      <c r="BVH90" s="1"/>
      <c r="BVI90" s="1"/>
      <c r="BVJ90" s="1"/>
      <c r="BVK90" s="1"/>
      <c r="BVL90" s="1"/>
      <c r="BVM90" s="1"/>
      <c r="BVN90" s="1"/>
      <c r="BVO90" s="1"/>
      <c r="BVP90" s="1"/>
      <c r="BVQ90" s="1"/>
      <c r="BVR90" s="1"/>
      <c r="BVS90" s="1"/>
      <c r="BVT90" s="1"/>
      <c r="BVU90" s="1"/>
      <c r="BVV90" s="1"/>
      <c r="BVW90" s="1"/>
      <c r="BVX90" s="1"/>
      <c r="BVY90" s="1"/>
      <c r="BVZ90" s="1"/>
      <c r="BWA90" s="1"/>
      <c r="BWB90" s="1"/>
      <c r="BWC90" s="1"/>
      <c r="BWD90" s="1"/>
      <c r="BWE90" s="1"/>
      <c r="BWF90" s="1"/>
      <c r="BWG90" s="1"/>
      <c r="BWH90" s="1"/>
      <c r="BWI90" s="1"/>
      <c r="BWJ90" s="1"/>
      <c r="BWK90" s="1"/>
      <c r="BWL90" s="1"/>
      <c r="BWM90" s="1"/>
      <c r="BWN90" s="1"/>
      <c r="BWO90" s="1"/>
      <c r="BWP90" s="1"/>
      <c r="BWQ90" s="1"/>
      <c r="BWR90" s="1"/>
      <c r="BWS90" s="1"/>
      <c r="BWT90" s="1"/>
      <c r="BWU90" s="1"/>
      <c r="BWV90" s="1"/>
      <c r="BWW90" s="1"/>
      <c r="BWX90" s="1"/>
      <c r="BWY90" s="1"/>
      <c r="BWZ90" s="1"/>
      <c r="BXA90" s="1"/>
      <c r="BXB90" s="1"/>
      <c r="BXC90" s="1"/>
      <c r="BXD90" s="1"/>
      <c r="BXE90" s="1"/>
      <c r="BXF90" s="1"/>
      <c r="BXG90" s="1"/>
      <c r="BXH90" s="1"/>
      <c r="BXI90" s="1"/>
      <c r="BXJ90" s="1"/>
      <c r="BXK90" s="1"/>
      <c r="BXL90" s="1"/>
      <c r="BXM90" s="1"/>
      <c r="BXN90" s="1"/>
      <c r="BXO90" s="1"/>
      <c r="BXP90" s="1"/>
      <c r="BXQ90" s="1"/>
      <c r="BXR90" s="1"/>
      <c r="BXS90" s="1"/>
      <c r="BXT90" s="1"/>
      <c r="BXU90" s="1"/>
      <c r="BXV90" s="1"/>
      <c r="BXW90" s="1"/>
      <c r="BXX90" s="1"/>
      <c r="BXY90" s="1"/>
      <c r="BXZ90" s="1"/>
      <c r="BYA90" s="1"/>
      <c r="BYB90" s="1"/>
      <c r="BYC90" s="1"/>
      <c r="BYD90" s="1"/>
      <c r="BYE90" s="1"/>
      <c r="BYF90" s="1"/>
      <c r="BYG90" s="1"/>
      <c r="BYH90" s="1"/>
      <c r="BYI90" s="1"/>
      <c r="BYJ90" s="1"/>
      <c r="BYK90" s="1"/>
      <c r="BYL90" s="1"/>
      <c r="BYM90" s="1"/>
      <c r="BYN90" s="1"/>
      <c r="BYO90" s="1"/>
      <c r="BYP90" s="1"/>
      <c r="BYQ90" s="1"/>
      <c r="BYR90" s="1"/>
      <c r="BYS90" s="1"/>
      <c r="BYT90" s="1"/>
      <c r="BYU90" s="1"/>
      <c r="BYV90" s="1"/>
      <c r="BYW90" s="1"/>
      <c r="BYX90" s="1"/>
      <c r="BYY90" s="1"/>
      <c r="BYZ90" s="1"/>
      <c r="BZA90" s="1"/>
      <c r="BZB90" s="1"/>
      <c r="BZC90" s="1"/>
      <c r="BZD90" s="1"/>
      <c r="BZE90" s="1"/>
      <c r="BZF90" s="1"/>
      <c r="BZG90" s="1"/>
      <c r="BZH90" s="1"/>
      <c r="BZI90" s="1"/>
      <c r="BZJ90" s="1"/>
      <c r="BZK90" s="1"/>
      <c r="BZL90" s="1"/>
      <c r="BZM90" s="1"/>
      <c r="BZN90" s="1"/>
      <c r="BZO90" s="1"/>
      <c r="BZP90" s="1"/>
      <c r="BZQ90" s="1"/>
      <c r="BZR90" s="1"/>
      <c r="BZS90" s="1"/>
      <c r="BZT90" s="1"/>
      <c r="BZU90" s="1"/>
      <c r="BZV90" s="1"/>
      <c r="BZW90" s="1"/>
      <c r="BZX90" s="1"/>
      <c r="BZY90" s="1"/>
      <c r="BZZ90" s="1"/>
      <c r="CAA90" s="1"/>
      <c r="CAB90" s="1"/>
      <c r="CAC90" s="1"/>
      <c r="CAD90" s="1"/>
      <c r="CAE90" s="1"/>
      <c r="CAF90" s="1"/>
      <c r="CAG90" s="1"/>
      <c r="CAH90" s="1"/>
      <c r="CAI90" s="1"/>
      <c r="CAJ90" s="1"/>
      <c r="CAK90" s="1"/>
      <c r="CAL90" s="1"/>
      <c r="CAM90" s="1"/>
      <c r="CAN90" s="1"/>
      <c r="CAO90" s="1"/>
      <c r="CAP90" s="1"/>
      <c r="CAQ90" s="1"/>
      <c r="CAR90" s="1"/>
      <c r="CAS90" s="1"/>
      <c r="CAT90" s="1"/>
      <c r="CAU90" s="1"/>
      <c r="CAV90" s="1"/>
      <c r="CAW90" s="1"/>
      <c r="CAX90" s="1"/>
      <c r="CAY90" s="1"/>
      <c r="CAZ90" s="1"/>
      <c r="CBA90" s="1"/>
      <c r="CBB90" s="1"/>
      <c r="CBC90" s="1"/>
      <c r="CBD90" s="1"/>
      <c r="CBE90" s="1"/>
      <c r="CBF90" s="1"/>
      <c r="CBG90" s="1"/>
      <c r="CBH90" s="1"/>
      <c r="CBI90" s="1"/>
      <c r="CBJ90" s="1"/>
      <c r="CBK90" s="1"/>
      <c r="CBL90" s="1"/>
      <c r="CBM90" s="1"/>
      <c r="CBN90" s="1"/>
      <c r="CBO90" s="1"/>
      <c r="CBP90" s="1"/>
      <c r="CBQ90" s="1"/>
      <c r="CBR90" s="1"/>
      <c r="CBS90" s="1"/>
      <c r="CBT90" s="1"/>
      <c r="CBU90" s="1"/>
      <c r="CBV90" s="1"/>
      <c r="CBW90" s="1"/>
      <c r="CBX90" s="1"/>
      <c r="CBY90" s="1"/>
      <c r="CBZ90" s="1"/>
      <c r="CCA90" s="1"/>
      <c r="CCB90" s="1"/>
      <c r="CCC90" s="1"/>
      <c r="CCD90" s="1"/>
      <c r="CCE90" s="1"/>
      <c r="CCF90" s="1"/>
      <c r="CCG90" s="1"/>
      <c r="CCH90" s="1"/>
      <c r="CCI90" s="1"/>
      <c r="CCJ90" s="1"/>
      <c r="CCK90" s="1"/>
      <c r="CCL90" s="1"/>
      <c r="CCM90" s="1"/>
      <c r="CCN90" s="1"/>
      <c r="CCO90" s="1"/>
      <c r="CCP90" s="1"/>
      <c r="CCQ90" s="1"/>
      <c r="CCR90" s="1"/>
      <c r="CCS90" s="1"/>
      <c r="CCT90" s="1"/>
      <c r="CCU90" s="1"/>
      <c r="CCV90" s="1"/>
      <c r="CCW90" s="1"/>
      <c r="CCX90" s="1"/>
      <c r="CCY90" s="1"/>
      <c r="CCZ90" s="1"/>
      <c r="CDA90" s="1"/>
      <c r="CDB90" s="1"/>
      <c r="CDC90" s="1"/>
      <c r="CDD90" s="1"/>
      <c r="CDE90" s="1"/>
      <c r="CDF90" s="1"/>
      <c r="CDG90" s="1"/>
      <c r="CDH90" s="1"/>
      <c r="CDI90" s="1"/>
      <c r="CDJ90" s="1"/>
      <c r="CDK90" s="1"/>
      <c r="CDL90" s="1"/>
      <c r="CDM90" s="1"/>
      <c r="CDN90" s="1"/>
      <c r="CDO90" s="1"/>
      <c r="CDP90" s="1"/>
      <c r="CDQ90" s="1"/>
      <c r="CDR90" s="1"/>
      <c r="CDS90" s="1"/>
      <c r="CDT90" s="1"/>
      <c r="CDU90" s="1"/>
      <c r="CDV90" s="1"/>
      <c r="CDW90" s="1"/>
      <c r="CDX90" s="1"/>
      <c r="CDY90" s="1"/>
      <c r="CDZ90" s="1"/>
      <c r="CEA90" s="1"/>
      <c r="CEB90" s="1"/>
      <c r="CEC90" s="1"/>
      <c r="CED90" s="1"/>
      <c r="CEE90" s="1"/>
      <c r="CEF90" s="1"/>
      <c r="CEG90" s="1"/>
      <c r="CEH90" s="1"/>
      <c r="CEI90" s="1"/>
      <c r="CEJ90" s="1"/>
      <c r="CEK90" s="1"/>
      <c r="CEL90" s="1"/>
      <c r="CEM90" s="1"/>
      <c r="CEN90" s="1"/>
      <c r="CEO90" s="1"/>
      <c r="CEP90" s="1"/>
      <c r="CEQ90" s="1"/>
      <c r="CER90" s="1"/>
      <c r="CES90" s="1"/>
      <c r="CET90" s="1"/>
      <c r="CEU90" s="1"/>
      <c r="CEV90" s="1"/>
      <c r="CEW90" s="1"/>
      <c r="CEX90" s="1"/>
      <c r="CEY90" s="1"/>
      <c r="CEZ90" s="1"/>
      <c r="CFA90" s="1"/>
      <c r="CFB90" s="1"/>
      <c r="CFC90" s="1"/>
      <c r="CFD90" s="1"/>
      <c r="CFE90" s="1"/>
      <c r="CFF90" s="1"/>
      <c r="CFG90" s="1"/>
      <c r="CFH90" s="1"/>
      <c r="CFI90" s="1"/>
      <c r="CFJ90" s="1"/>
      <c r="CFK90" s="1"/>
      <c r="CFL90" s="1"/>
      <c r="CFM90" s="1"/>
      <c r="CFN90" s="1"/>
      <c r="CFO90" s="1"/>
      <c r="CFP90" s="1"/>
      <c r="CFQ90" s="1"/>
      <c r="CFR90" s="1"/>
      <c r="CFS90" s="1"/>
      <c r="CFT90" s="1"/>
      <c r="CFU90" s="1"/>
      <c r="CFV90" s="1"/>
      <c r="CFW90" s="1"/>
      <c r="CFX90" s="1"/>
      <c r="CFY90" s="1"/>
      <c r="CFZ90" s="1"/>
      <c r="CGA90" s="1"/>
      <c r="CGB90" s="1"/>
      <c r="CGC90" s="1"/>
      <c r="CGD90" s="1"/>
      <c r="CGE90" s="1"/>
      <c r="CGF90" s="1"/>
      <c r="CGG90" s="1"/>
      <c r="CGH90" s="1"/>
      <c r="CGI90" s="1"/>
      <c r="CGJ90" s="1"/>
      <c r="CGK90" s="1"/>
      <c r="CGL90" s="1"/>
      <c r="CGM90" s="1"/>
      <c r="CGN90" s="1"/>
      <c r="CGO90" s="1"/>
      <c r="CGP90" s="1"/>
      <c r="CGQ90" s="1"/>
      <c r="CGR90" s="1"/>
      <c r="CGS90" s="1"/>
      <c r="CGT90" s="1"/>
      <c r="CGU90" s="1"/>
      <c r="CGV90" s="1"/>
      <c r="CGW90" s="1"/>
      <c r="CGX90" s="1"/>
      <c r="CGY90" s="1"/>
      <c r="CGZ90" s="1"/>
      <c r="CHA90" s="1"/>
      <c r="CHB90" s="1"/>
      <c r="CHC90" s="1"/>
      <c r="CHD90" s="1"/>
      <c r="CHE90" s="1"/>
      <c r="CHF90" s="1"/>
      <c r="CHG90" s="1"/>
      <c r="CHH90" s="1"/>
      <c r="CHI90" s="1"/>
      <c r="CHJ90" s="1"/>
      <c r="CHK90" s="1"/>
      <c r="CHL90" s="1"/>
      <c r="CHM90" s="1"/>
      <c r="CHN90" s="1"/>
      <c r="CHO90" s="1"/>
      <c r="CHP90" s="1"/>
      <c r="CHQ90" s="1"/>
      <c r="CHR90" s="1"/>
      <c r="CHS90" s="1"/>
      <c r="CHT90" s="1"/>
      <c r="CHU90" s="1"/>
      <c r="CHV90" s="1"/>
      <c r="CHW90" s="1"/>
      <c r="CHX90" s="1"/>
      <c r="CHY90" s="1"/>
      <c r="CHZ90" s="1"/>
      <c r="CIA90" s="1"/>
      <c r="CIB90" s="1"/>
      <c r="CIC90" s="1"/>
      <c r="CID90" s="1"/>
      <c r="CIE90" s="1"/>
      <c r="CIF90" s="1"/>
      <c r="CIG90" s="1"/>
      <c r="CIH90" s="1"/>
      <c r="CII90" s="1"/>
      <c r="CIJ90" s="1"/>
      <c r="CIK90" s="1"/>
      <c r="CIL90" s="1"/>
      <c r="CIM90" s="1"/>
      <c r="CIN90" s="1"/>
      <c r="CIO90" s="1"/>
      <c r="CIP90" s="1"/>
      <c r="CIQ90" s="1"/>
      <c r="CIR90" s="1"/>
      <c r="CIS90" s="1"/>
      <c r="CIT90" s="1"/>
      <c r="CIU90" s="1"/>
      <c r="CIV90" s="1"/>
      <c r="CIW90" s="1"/>
      <c r="CIX90" s="1"/>
      <c r="CIY90" s="1"/>
      <c r="CIZ90" s="1"/>
      <c r="CJA90" s="1"/>
      <c r="CJB90" s="1"/>
      <c r="CJC90" s="1"/>
      <c r="CJD90" s="1"/>
      <c r="CJE90" s="1"/>
      <c r="CJF90" s="1"/>
      <c r="CJG90" s="1"/>
      <c r="CJH90" s="1"/>
      <c r="CJI90" s="1"/>
      <c r="CJJ90" s="1"/>
      <c r="CJK90" s="1"/>
      <c r="CJL90" s="1"/>
      <c r="CJM90" s="1"/>
      <c r="CJN90" s="1"/>
      <c r="CJO90" s="1"/>
      <c r="CJP90" s="1"/>
      <c r="CJQ90" s="1"/>
      <c r="CJR90" s="1"/>
      <c r="CJS90" s="1"/>
      <c r="CJT90" s="1"/>
      <c r="CJU90" s="1"/>
      <c r="CJV90" s="1"/>
      <c r="CJW90" s="1"/>
      <c r="CJX90" s="1"/>
      <c r="CJY90" s="1"/>
      <c r="CJZ90" s="1"/>
      <c r="CKA90" s="1"/>
      <c r="CKB90" s="1"/>
      <c r="CKC90" s="1"/>
      <c r="CKD90" s="1"/>
      <c r="CKE90" s="1"/>
      <c r="CKF90" s="1"/>
      <c r="CKG90" s="1"/>
      <c r="CKH90" s="1"/>
      <c r="CKI90" s="1"/>
      <c r="CKJ90" s="1"/>
      <c r="CKK90" s="1"/>
      <c r="CKL90" s="1"/>
      <c r="CKM90" s="1"/>
      <c r="CKN90" s="1"/>
      <c r="CKO90" s="1"/>
      <c r="CKP90" s="1"/>
      <c r="CKQ90" s="1"/>
      <c r="CKR90" s="1"/>
      <c r="CKS90" s="1"/>
      <c r="CKT90" s="1"/>
      <c r="CKU90" s="1"/>
      <c r="CKV90" s="1"/>
      <c r="CKW90" s="1"/>
      <c r="CKX90" s="1"/>
      <c r="CKY90" s="1"/>
      <c r="CKZ90" s="1"/>
      <c r="CLA90" s="1"/>
      <c r="CLB90" s="1"/>
      <c r="CLC90" s="1"/>
      <c r="CLD90" s="1"/>
      <c r="CLE90" s="1"/>
      <c r="CLF90" s="1"/>
      <c r="CLG90" s="1"/>
      <c r="CLH90" s="1"/>
      <c r="CLI90" s="1"/>
      <c r="CLJ90" s="1"/>
      <c r="CLK90" s="1"/>
      <c r="CLL90" s="1"/>
      <c r="CLM90" s="1"/>
      <c r="CLN90" s="1"/>
      <c r="CLO90" s="1"/>
      <c r="CLP90" s="1"/>
      <c r="CLQ90" s="1"/>
      <c r="CLR90" s="1"/>
      <c r="CLS90" s="1"/>
      <c r="CLT90" s="1"/>
      <c r="CLU90" s="1"/>
      <c r="CLV90" s="1"/>
      <c r="CLW90" s="1"/>
      <c r="CLX90" s="1"/>
      <c r="CLY90" s="1"/>
      <c r="CLZ90" s="1"/>
      <c r="CMA90" s="1"/>
      <c r="CMB90" s="1"/>
      <c r="CMC90" s="1"/>
      <c r="CMD90" s="1"/>
      <c r="CME90" s="1"/>
      <c r="CMF90" s="1"/>
      <c r="CMG90" s="1"/>
      <c r="CMH90" s="1"/>
      <c r="CMI90" s="1"/>
      <c r="CMJ90" s="1"/>
      <c r="CMK90" s="1"/>
      <c r="CML90" s="1"/>
      <c r="CMM90" s="1"/>
      <c r="CMN90" s="1"/>
      <c r="CMO90" s="1"/>
      <c r="CMP90" s="1"/>
      <c r="CMQ90" s="1"/>
      <c r="CMR90" s="1"/>
      <c r="CMS90" s="1"/>
      <c r="CMT90" s="1"/>
      <c r="CMU90" s="1"/>
      <c r="CMV90" s="1"/>
      <c r="CMW90" s="1"/>
      <c r="CMX90" s="1"/>
      <c r="CMY90" s="1"/>
      <c r="CMZ90" s="1"/>
      <c r="CNA90" s="1"/>
      <c r="CNB90" s="1"/>
      <c r="CNC90" s="1"/>
      <c r="CND90" s="1"/>
      <c r="CNE90" s="1"/>
      <c r="CNF90" s="1"/>
      <c r="CNG90" s="1"/>
      <c r="CNH90" s="1"/>
      <c r="CNI90" s="1"/>
      <c r="CNJ90" s="1"/>
      <c r="CNK90" s="1"/>
      <c r="CNL90" s="1"/>
      <c r="CNM90" s="1"/>
      <c r="CNN90" s="1"/>
      <c r="CNO90" s="1"/>
      <c r="CNP90" s="1"/>
      <c r="CNQ90" s="1"/>
      <c r="CNR90" s="1"/>
      <c r="CNS90" s="1"/>
      <c r="CNT90" s="1"/>
      <c r="CNU90" s="1"/>
      <c r="CNV90" s="1"/>
      <c r="CNW90" s="1"/>
      <c r="CNX90" s="1"/>
      <c r="CNY90" s="1"/>
      <c r="CNZ90" s="1"/>
      <c r="COA90" s="1"/>
      <c r="COB90" s="1"/>
      <c r="COC90" s="1"/>
      <c r="COD90" s="1"/>
      <c r="COE90" s="1"/>
      <c r="COF90" s="1"/>
      <c r="COG90" s="1"/>
      <c r="COH90" s="1"/>
      <c r="COI90" s="1"/>
      <c r="COJ90" s="1"/>
      <c r="COK90" s="1"/>
      <c r="COL90" s="1"/>
      <c r="COM90" s="1"/>
      <c r="CON90" s="1"/>
      <c r="COO90" s="1"/>
      <c r="COP90" s="1"/>
      <c r="COQ90" s="1"/>
      <c r="COR90" s="1"/>
      <c r="COS90" s="1"/>
      <c r="COT90" s="1"/>
      <c r="COU90" s="1"/>
      <c r="COV90" s="1"/>
      <c r="COW90" s="1"/>
      <c r="COX90" s="1"/>
      <c r="COY90" s="1"/>
      <c r="COZ90" s="1"/>
      <c r="CPA90" s="1"/>
      <c r="CPB90" s="1"/>
      <c r="CPC90" s="1"/>
      <c r="CPD90" s="1"/>
      <c r="CPE90" s="1"/>
      <c r="CPF90" s="1"/>
      <c r="CPG90" s="1"/>
      <c r="CPH90" s="1"/>
      <c r="CPI90" s="1"/>
      <c r="CPJ90" s="1"/>
      <c r="CPK90" s="1"/>
      <c r="CPL90" s="1"/>
      <c r="CPM90" s="1"/>
      <c r="CPN90" s="1"/>
      <c r="CPO90" s="1"/>
      <c r="CPP90" s="1"/>
      <c r="CPQ90" s="1"/>
      <c r="CPR90" s="1"/>
      <c r="CPS90" s="1"/>
      <c r="CPT90" s="1"/>
      <c r="CPU90" s="1"/>
      <c r="CPV90" s="1"/>
      <c r="CPW90" s="1"/>
      <c r="CPX90" s="1"/>
      <c r="CPY90" s="1"/>
      <c r="CPZ90" s="1"/>
      <c r="CQA90" s="1"/>
      <c r="CQB90" s="1"/>
      <c r="CQC90" s="1"/>
      <c r="CQD90" s="1"/>
      <c r="CQE90" s="1"/>
      <c r="CQF90" s="1"/>
      <c r="CQG90" s="1"/>
      <c r="CQH90" s="1"/>
      <c r="CQI90" s="1"/>
      <c r="CQJ90" s="1"/>
      <c r="CQK90" s="1"/>
      <c r="CQL90" s="1"/>
      <c r="CQM90" s="1"/>
      <c r="CQN90" s="1"/>
      <c r="CQO90" s="1"/>
      <c r="CQP90" s="1"/>
      <c r="CQQ90" s="1"/>
      <c r="CQR90" s="1"/>
      <c r="CQS90" s="1"/>
      <c r="CQT90" s="1"/>
      <c r="CQU90" s="1"/>
      <c r="CQV90" s="1"/>
      <c r="CQW90" s="1"/>
      <c r="CQX90" s="1"/>
      <c r="CQY90" s="1"/>
      <c r="CQZ90" s="1"/>
      <c r="CRA90" s="1"/>
      <c r="CRB90" s="1"/>
      <c r="CRC90" s="1"/>
      <c r="CRD90" s="1"/>
      <c r="CRE90" s="1"/>
      <c r="CRF90" s="1"/>
      <c r="CRG90" s="1"/>
      <c r="CRH90" s="1"/>
      <c r="CRI90" s="1"/>
      <c r="CRJ90" s="1"/>
      <c r="CRK90" s="1"/>
      <c r="CRL90" s="1"/>
      <c r="CRM90" s="1"/>
      <c r="CRN90" s="1"/>
      <c r="CRO90" s="1"/>
      <c r="CRP90" s="1"/>
      <c r="CRQ90" s="1"/>
      <c r="CRR90" s="1"/>
      <c r="CRS90" s="1"/>
      <c r="CRT90" s="1"/>
      <c r="CRU90" s="1"/>
      <c r="CRV90" s="1"/>
      <c r="CRW90" s="1"/>
      <c r="CRX90" s="1"/>
      <c r="CRY90" s="1"/>
      <c r="CRZ90" s="1"/>
      <c r="CSA90" s="1"/>
      <c r="CSB90" s="1"/>
      <c r="CSC90" s="1"/>
      <c r="CSD90" s="1"/>
      <c r="CSE90" s="1"/>
      <c r="CSF90" s="1"/>
      <c r="CSG90" s="1"/>
      <c r="CSH90" s="1"/>
      <c r="CSI90" s="1"/>
      <c r="CSJ90" s="1"/>
      <c r="CSK90" s="1"/>
      <c r="CSL90" s="1"/>
      <c r="CSM90" s="1"/>
      <c r="CSN90" s="1"/>
      <c r="CSO90" s="1"/>
      <c r="CSP90" s="1"/>
      <c r="CSQ90" s="1"/>
      <c r="CSR90" s="1"/>
      <c r="CSS90" s="1"/>
      <c r="CST90" s="1"/>
      <c r="CSU90" s="1"/>
      <c r="CSV90" s="1"/>
      <c r="CSW90" s="1"/>
      <c r="CSX90" s="1"/>
      <c r="CSY90" s="1"/>
      <c r="CSZ90" s="1"/>
      <c r="CTA90" s="1"/>
      <c r="CTB90" s="1"/>
      <c r="CTC90" s="1"/>
      <c r="CTD90" s="1"/>
      <c r="CTE90" s="1"/>
      <c r="CTF90" s="1"/>
      <c r="CTG90" s="1"/>
      <c r="CTH90" s="1"/>
      <c r="CTI90" s="1"/>
      <c r="CTJ90" s="1"/>
      <c r="CTK90" s="1"/>
      <c r="CTL90" s="1"/>
      <c r="CTM90" s="1"/>
      <c r="CTN90" s="1"/>
      <c r="CTO90" s="1"/>
      <c r="CTP90" s="1"/>
      <c r="CTQ90" s="1"/>
      <c r="CTR90" s="1"/>
      <c r="CTS90" s="1"/>
      <c r="CTT90" s="1"/>
      <c r="CTU90" s="1"/>
      <c r="CTV90" s="1"/>
      <c r="CTW90" s="1"/>
      <c r="CTX90" s="1"/>
      <c r="CTY90" s="1"/>
      <c r="CTZ90" s="1"/>
      <c r="CUA90" s="1"/>
      <c r="CUB90" s="1"/>
      <c r="CUC90" s="1"/>
      <c r="CUD90" s="1"/>
      <c r="CUE90" s="1"/>
      <c r="CUF90" s="1"/>
      <c r="CUG90" s="1"/>
      <c r="CUH90" s="1"/>
      <c r="CUI90" s="1"/>
      <c r="CUJ90" s="1"/>
      <c r="CUK90" s="1"/>
      <c r="CUL90" s="1"/>
      <c r="CUM90" s="1"/>
      <c r="CUN90" s="1"/>
      <c r="CUO90" s="1"/>
      <c r="CUP90" s="1"/>
      <c r="CUQ90" s="1"/>
      <c r="CUR90" s="1"/>
      <c r="CUS90" s="1"/>
      <c r="CUT90" s="1"/>
      <c r="CUU90" s="1"/>
      <c r="CUV90" s="1"/>
      <c r="CUW90" s="1"/>
      <c r="CUX90" s="1"/>
      <c r="CUY90" s="1"/>
      <c r="CUZ90" s="1"/>
      <c r="CVA90" s="1"/>
      <c r="CVB90" s="1"/>
      <c r="CVC90" s="1"/>
      <c r="CVD90" s="1"/>
      <c r="CVE90" s="1"/>
      <c r="CVF90" s="1"/>
      <c r="CVG90" s="1"/>
      <c r="CVH90" s="1"/>
      <c r="CVI90" s="1"/>
      <c r="CVJ90" s="1"/>
      <c r="CVK90" s="1"/>
      <c r="CVL90" s="1"/>
      <c r="CVM90" s="1"/>
      <c r="CVN90" s="1"/>
      <c r="CVO90" s="1"/>
      <c r="CVP90" s="1"/>
      <c r="CVQ90" s="1"/>
      <c r="CVR90" s="1"/>
      <c r="CVS90" s="1"/>
      <c r="CVT90" s="1"/>
      <c r="CVU90" s="1"/>
      <c r="CVV90" s="1"/>
      <c r="CVW90" s="1"/>
      <c r="CVX90" s="1"/>
      <c r="CVY90" s="1"/>
      <c r="CVZ90" s="1"/>
      <c r="CWA90" s="1"/>
      <c r="CWB90" s="1"/>
      <c r="CWC90" s="1"/>
      <c r="CWD90" s="1"/>
      <c r="CWE90" s="1"/>
      <c r="CWF90" s="1"/>
      <c r="CWG90" s="1"/>
      <c r="CWH90" s="1"/>
      <c r="CWI90" s="1"/>
      <c r="CWJ90" s="1"/>
      <c r="CWK90" s="1"/>
      <c r="CWL90" s="1"/>
      <c r="CWM90" s="1"/>
      <c r="CWN90" s="1"/>
      <c r="CWO90" s="1"/>
      <c r="CWP90" s="1"/>
      <c r="CWQ90" s="1"/>
      <c r="CWR90" s="1"/>
      <c r="CWS90" s="1"/>
      <c r="CWT90" s="1"/>
      <c r="CWU90" s="1"/>
      <c r="CWV90" s="1"/>
      <c r="CWW90" s="1"/>
      <c r="CWX90" s="1"/>
      <c r="CWY90" s="1"/>
      <c r="CWZ90" s="1"/>
      <c r="CXA90" s="1"/>
      <c r="CXB90" s="1"/>
      <c r="CXC90" s="1"/>
      <c r="CXD90" s="1"/>
      <c r="CXE90" s="1"/>
      <c r="CXF90" s="1"/>
      <c r="CXG90" s="1"/>
      <c r="CXH90" s="1"/>
      <c r="CXI90" s="1"/>
      <c r="CXJ90" s="1"/>
      <c r="CXK90" s="1"/>
      <c r="CXL90" s="1"/>
      <c r="CXM90" s="1"/>
      <c r="CXN90" s="1"/>
      <c r="CXO90" s="1"/>
      <c r="CXP90" s="1"/>
      <c r="CXQ90" s="1"/>
      <c r="CXR90" s="1"/>
      <c r="CXS90" s="1"/>
      <c r="CXT90" s="1"/>
      <c r="CXU90" s="1"/>
      <c r="CXV90" s="1"/>
      <c r="CXW90" s="1"/>
      <c r="CXX90" s="1"/>
      <c r="CXY90" s="1"/>
      <c r="CXZ90" s="1"/>
      <c r="CYA90" s="1"/>
      <c r="CYB90" s="1"/>
      <c r="CYC90" s="1"/>
      <c r="CYD90" s="1"/>
      <c r="CYE90" s="1"/>
      <c r="CYF90" s="1"/>
      <c r="CYG90" s="1"/>
      <c r="CYH90" s="1"/>
      <c r="CYI90" s="1"/>
      <c r="CYJ90" s="1"/>
      <c r="CYK90" s="1"/>
      <c r="CYL90" s="1"/>
      <c r="CYM90" s="1"/>
      <c r="CYN90" s="1"/>
      <c r="CYO90" s="1"/>
      <c r="CYP90" s="1"/>
      <c r="CYQ90" s="1"/>
      <c r="CYR90" s="1"/>
      <c r="CYS90" s="1"/>
      <c r="CYT90" s="1"/>
      <c r="CYU90" s="1"/>
      <c r="CYV90" s="1"/>
      <c r="CYW90" s="1"/>
      <c r="CYX90" s="1"/>
      <c r="CYY90" s="1"/>
      <c r="CYZ90" s="1"/>
      <c r="CZA90" s="1"/>
      <c r="CZB90" s="1"/>
      <c r="CZC90" s="1"/>
      <c r="CZD90" s="1"/>
      <c r="CZE90" s="1"/>
      <c r="CZF90" s="1"/>
      <c r="CZG90" s="1"/>
      <c r="CZH90" s="1"/>
      <c r="CZI90" s="1"/>
      <c r="CZJ90" s="1"/>
      <c r="CZK90" s="1"/>
      <c r="CZL90" s="1"/>
      <c r="CZM90" s="1"/>
      <c r="CZN90" s="1"/>
      <c r="CZO90" s="1"/>
      <c r="CZP90" s="1"/>
      <c r="CZQ90" s="1"/>
      <c r="CZR90" s="1"/>
      <c r="CZS90" s="1"/>
      <c r="CZT90" s="1"/>
      <c r="CZU90" s="1"/>
      <c r="CZV90" s="1"/>
      <c r="CZW90" s="1"/>
      <c r="CZX90" s="1"/>
      <c r="CZY90" s="1"/>
      <c r="CZZ90" s="1"/>
      <c r="DAA90" s="1"/>
      <c r="DAB90" s="1"/>
      <c r="DAC90" s="1"/>
      <c r="DAD90" s="1"/>
      <c r="DAE90" s="1"/>
      <c r="DAF90" s="1"/>
      <c r="DAG90" s="1"/>
      <c r="DAH90" s="1"/>
      <c r="DAI90" s="1"/>
      <c r="DAJ90" s="1"/>
      <c r="DAK90" s="1"/>
      <c r="DAL90" s="1"/>
      <c r="DAM90" s="1"/>
      <c r="DAN90" s="1"/>
      <c r="DAO90" s="1"/>
      <c r="DAP90" s="1"/>
      <c r="DAQ90" s="1"/>
      <c r="DAR90" s="1"/>
      <c r="DAS90" s="1"/>
      <c r="DAT90" s="1"/>
      <c r="DAU90" s="1"/>
      <c r="DAV90" s="1"/>
      <c r="DAW90" s="1"/>
      <c r="DAX90" s="1"/>
      <c r="DAY90" s="1"/>
      <c r="DAZ90" s="1"/>
      <c r="DBA90" s="1"/>
      <c r="DBB90" s="1"/>
      <c r="DBC90" s="1"/>
      <c r="DBD90" s="1"/>
      <c r="DBE90" s="1"/>
      <c r="DBF90" s="1"/>
      <c r="DBG90" s="1"/>
      <c r="DBH90" s="1"/>
      <c r="DBI90" s="1"/>
      <c r="DBJ90" s="1"/>
      <c r="DBK90" s="1"/>
      <c r="DBL90" s="1"/>
      <c r="DBM90" s="1"/>
      <c r="DBN90" s="1"/>
      <c r="DBO90" s="1"/>
      <c r="DBP90" s="1"/>
      <c r="DBQ90" s="1"/>
      <c r="DBR90" s="1"/>
      <c r="DBS90" s="1"/>
      <c r="DBT90" s="1"/>
      <c r="DBU90" s="1"/>
      <c r="DBV90" s="1"/>
      <c r="DBW90" s="1"/>
      <c r="DBX90" s="1"/>
      <c r="DBY90" s="1"/>
      <c r="DBZ90" s="1"/>
      <c r="DCA90" s="1"/>
      <c r="DCB90" s="1"/>
      <c r="DCC90" s="1"/>
      <c r="DCD90" s="1"/>
      <c r="DCE90" s="1"/>
      <c r="DCF90" s="1"/>
      <c r="DCG90" s="1"/>
      <c r="DCH90" s="1"/>
      <c r="DCI90" s="1"/>
      <c r="DCJ90" s="1"/>
      <c r="DCK90" s="1"/>
      <c r="DCL90" s="1"/>
      <c r="DCM90" s="1"/>
      <c r="DCN90" s="1"/>
      <c r="DCO90" s="1"/>
      <c r="DCP90" s="1"/>
      <c r="DCQ90" s="1"/>
      <c r="DCR90" s="1"/>
      <c r="DCS90" s="1"/>
      <c r="DCT90" s="1"/>
      <c r="DCU90" s="1"/>
      <c r="DCV90" s="1"/>
      <c r="DCW90" s="1"/>
      <c r="DCX90" s="1"/>
      <c r="DCY90" s="1"/>
      <c r="DCZ90" s="1"/>
      <c r="DDA90" s="1"/>
      <c r="DDB90" s="1"/>
      <c r="DDC90" s="1"/>
      <c r="DDD90" s="1"/>
      <c r="DDE90" s="1"/>
      <c r="DDF90" s="1"/>
      <c r="DDG90" s="1"/>
      <c r="DDH90" s="1"/>
      <c r="DDI90" s="1"/>
      <c r="DDJ90" s="1"/>
      <c r="DDK90" s="1"/>
      <c r="DDL90" s="1"/>
      <c r="DDM90" s="1"/>
      <c r="DDN90" s="1"/>
      <c r="DDO90" s="1"/>
      <c r="DDP90" s="1"/>
      <c r="DDQ90" s="1"/>
      <c r="DDR90" s="1"/>
      <c r="DDS90" s="1"/>
      <c r="DDT90" s="1"/>
      <c r="DDU90" s="1"/>
      <c r="DDV90" s="1"/>
      <c r="DDW90" s="1"/>
      <c r="DDX90" s="1"/>
      <c r="DDY90" s="1"/>
      <c r="DDZ90" s="1"/>
      <c r="DEA90" s="1"/>
      <c r="DEB90" s="1"/>
      <c r="DEC90" s="1"/>
      <c r="DED90" s="1"/>
      <c r="DEE90" s="1"/>
      <c r="DEF90" s="1"/>
      <c r="DEG90" s="1"/>
      <c r="DEH90" s="1"/>
      <c r="DEI90" s="1"/>
      <c r="DEJ90" s="1"/>
      <c r="DEK90" s="1"/>
      <c r="DEL90" s="1"/>
      <c r="DEM90" s="1"/>
      <c r="DEN90" s="1"/>
      <c r="DEO90" s="1"/>
      <c r="DEP90" s="1"/>
      <c r="DEQ90" s="1"/>
      <c r="DER90" s="1"/>
      <c r="DES90" s="1"/>
      <c r="DET90" s="1"/>
      <c r="DEU90" s="1"/>
      <c r="DEV90" s="1"/>
      <c r="DEW90" s="1"/>
      <c r="DEX90" s="1"/>
      <c r="DEY90" s="1"/>
      <c r="DEZ90" s="1"/>
      <c r="DFA90" s="1"/>
      <c r="DFB90" s="1"/>
      <c r="DFC90" s="1"/>
      <c r="DFD90" s="1"/>
      <c r="DFE90" s="1"/>
      <c r="DFF90" s="1"/>
      <c r="DFG90" s="1"/>
      <c r="DFH90" s="1"/>
      <c r="DFI90" s="1"/>
      <c r="DFJ90" s="1"/>
      <c r="DFK90" s="1"/>
      <c r="DFL90" s="1"/>
      <c r="DFM90" s="1"/>
      <c r="DFN90" s="1"/>
      <c r="DFO90" s="1"/>
      <c r="DFP90" s="1"/>
      <c r="DFQ90" s="1"/>
      <c r="DFR90" s="1"/>
      <c r="DFS90" s="1"/>
      <c r="DFT90" s="1"/>
      <c r="DFU90" s="1"/>
      <c r="DFV90" s="1"/>
      <c r="DFW90" s="1"/>
      <c r="DFX90" s="1"/>
      <c r="DFY90" s="1"/>
      <c r="DFZ90" s="1"/>
      <c r="DGA90" s="1"/>
      <c r="DGB90" s="1"/>
      <c r="DGC90" s="1"/>
      <c r="DGD90" s="1"/>
      <c r="DGE90" s="1"/>
      <c r="DGF90" s="1"/>
      <c r="DGG90" s="1"/>
      <c r="DGH90" s="1"/>
      <c r="DGI90" s="1"/>
      <c r="DGJ90" s="1"/>
      <c r="DGK90" s="1"/>
      <c r="DGL90" s="1"/>
      <c r="DGM90" s="1"/>
      <c r="DGN90" s="1"/>
      <c r="DGO90" s="1"/>
      <c r="DGP90" s="1"/>
      <c r="DGQ90" s="1"/>
      <c r="DGR90" s="1"/>
      <c r="DGS90" s="1"/>
      <c r="DGT90" s="1"/>
      <c r="DGU90" s="1"/>
      <c r="DGV90" s="1"/>
      <c r="DGW90" s="1"/>
      <c r="DGX90" s="1"/>
      <c r="DGY90" s="1"/>
      <c r="DGZ90" s="1"/>
      <c r="DHA90" s="1"/>
      <c r="DHB90" s="1"/>
      <c r="DHC90" s="1"/>
      <c r="DHD90" s="1"/>
      <c r="DHE90" s="1"/>
      <c r="DHF90" s="1"/>
      <c r="DHG90" s="1"/>
      <c r="DHH90" s="1"/>
      <c r="DHI90" s="1"/>
      <c r="DHJ90" s="1"/>
      <c r="DHK90" s="1"/>
      <c r="DHL90" s="1"/>
      <c r="DHM90" s="1"/>
      <c r="DHN90" s="1"/>
      <c r="DHO90" s="1"/>
      <c r="DHP90" s="1"/>
      <c r="DHQ90" s="1"/>
      <c r="DHR90" s="1"/>
      <c r="DHS90" s="1"/>
      <c r="DHT90" s="1"/>
      <c r="DHU90" s="1"/>
      <c r="DHV90" s="1"/>
      <c r="DHW90" s="1"/>
      <c r="DHX90" s="1"/>
      <c r="DHY90" s="1"/>
      <c r="DHZ90" s="1"/>
      <c r="DIA90" s="1"/>
      <c r="DIB90" s="1"/>
      <c r="DIC90" s="1"/>
      <c r="DID90" s="1"/>
      <c r="DIE90" s="1"/>
      <c r="DIF90" s="1"/>
      <c r="DIG90" s="1"/>
      <c r="DIH90" s="1"/>
      <c r="DII90" s="1"/>
      <c r="DIJ90" s="1"/>
      <c r="DIK90" s="1"/>
      <c r="DIL90" s="1"/>
      <c r="DIM90" s="1"/>
      <c r="DIN90" s="1"/>
      <c r="DIO90" s="1"/>
      <c r="DIP90" s="1"/>
      <c r="DIQ90" s="1"/>
      <c r="DIR90" s="1"/>
      <c r="DIS90" s="1"/>
      <c r="DIT90" s="1"/>
      <c r="DIU90" s="1"/>
      <c r="DIV90" s="1"/>
      <c r="DIW90" s="1"/>
      <c r="DIX90" s="1"/>
      <c r="DIY90" s="1"/>
      <c r="DIZ90" s="1"/>
      <c r="DJA90" s="1"/>
      <c r="DJB90" s="1"/>
      <c r="DJC90" s="1"/>
      <c r="DJD90" s="1"/>
      <c r="DJE90" s="1"/>
      <c r="DJF90" s="1"/>
      <c r="DJG90" s="1"/>
      <c r="DJH90" s="1"/>
      <c r="DJI90" s="1"/>
      <c r="DJJ90" s="1"/>
      <c r="DJK90" s="1"/>
      <c r="DJL90" s="1"/>
      <c r="DJM90" s="1"/>
      <c r="DJN90" s="1"/>
      <c r="DJO90" s="1"/>
      <c r="DJP90" s="1"/>
      <c r="DJQ90" s="1"/>
      <c r="DJR90" s="1"/>
      <c r="DJS90" s="1"/>
      <c r="DJT90" s="1"/>
      <c r="DJU90" s="1"/>
      <c r="DJV90" s="1"/>
      <c r="DJW90" s="1"/>
      <c r="DJX90" s="1"/>
      <c r="DJY90" s="1"/>
      <c r="DJZ90" s="1"/>
      <c r="DKA90" s="1"/>
      <c r="DKB90" s="1"/>
      <c r="DKC90" s="1"/>
      <c r="DKD90" s="1"/>
      <c r="DKE90" s="1"/>
      <c r="DKF90" s="1"/>
      <c r="DKG90" s="1"/>
      <c r="DKH90" s="1"/>
      <c r="DKI90" s="1"/>
      <c r="DKJ90" s="1"/>
      <c r="DKK90" s="1"/>
      <c r="DKL90" s="1"/>
      <c r="DKM90" s="1"/>
      <c r="DKN90" s="1"/>
      <c r="DKO90" s="1"/>
      <c r="DKP90" s="1"/>
      <c r="DKQ90" s="1"/>
      <c r="DKR90" s="1"/>
      <c r="DKS90" s="1"/>
      <c r="DKT90" s="1"/>
      <c r="DKU90" s="1"/>
      <c r="DKV90" s="1"/>
      <c r="DKW90" s="1"/>
      <c r="DKX90" s="1"/>
      <c r="DKY90" s="1"/>
      <c r="DKZ90" s="1"/>
      <c r="DLA90" s="1"/>
      <c r="DLB90" s="1"/>
      <c r="DLC90" s="1"/>
      <c r="DLD90" s="1"/>
      <c r="DLE90" s="1"/>
      <c r="DLF90" s="1"/>
      <c r="DLG90" s="1"/>
      <c r="DLH90" s="1"/>
      <c r="DLI90" s="1"/>
      <c r="DLJ90" s="1"/>
      <c r="DLK90" s="1"/>
      <c r="DLL90" s="1"/>
      <c r="DLM90" s="1"/>
      <c r="DLN90" s="1"/>
      <c r="DLO90" s="1"/>
      <c r="DLP90" s="1"/>
      <c r="DLQ90" s="1"/>
      <c r="DLR90" s="1"/>
      <c r="DLS90" s="1"/>
      <c r="DLT90" s="1"/>
      <c r="DLU90" s="1"/>
      <c r="DLV90" s="1"/>
      <c r="DLW90" s="1"/>
      <c r="DLX90" s="1"/>
      <c r="DLY90" s="1"/>
      <c r="DLZ90" s="1"/>
      <c r="DMA90" s="1"/>
      <c r="DMB90" s="1"/>
      <c r="DMC90" s="1"/>
      <c r="DMD90" s="1"/>
      <c r="DME90" s="1"/>
      <c r="DMF90" s="1"/>
      <c r="DMG90" s="1"/>
      <c r="DMH90" s="1"/>
      <c r="DMI90" s="1"/>
      <c r="DMJ90" s="1"/>
      <c r="DMK90" s="1"/>
      <c r="DML90" s="1"/>
      <c r="DMM90" s="1"/>
      <c r="DMN90" s="1"/>
      <c r="DMO90" s="1"/>
      <c r="DMP90" s="1"/>
      <c r="DMQ90" s="1"/>
      <c r="DMR90" s="1"/>
      <c r="DMS90" s="1"/>
      <c r="DMT90" s="1"/>
      <c r="DMU90" s="1"/>
      <c r="DMV90" s="1"/>
      <c r="DMW90" s="1"/>
      <c r="DMX90" s="1"/>
      <c r="DMY90" s="1"/>
      <c r="DMZ90" s="1"/>
      <c r="DNA90" s="1"/>
      <c r="DNB90" s="1"/>
      <c r="DNC90" s="1"/>
      <c r="DND90" s="1"/>
      <c r="DNE90" s="1"/>
      <c r="DNF90" s="1"/>
      <c r="DNG90" s="1"/>
      <c r="DNH90" s="1"/>
      <c r="DNI90" s="1"/>
      <c r="DNJ90" s="1"/>
      <c r="DNK90" s="1"/>
      <c r="DNL90" s="1"/>
      <c r="DNM90" s="1"/>
      <c r="DNN90" s="1"/>
      <c r="DNO90" s="1"/>
      <c r="DNP90" s="1"/>
      <c r="DNQ90" s="1"/>
      <c r="DNR90" s="1"/>
      <c r="DNS90" s="1"/>
      <c r="DNT90" s="1"/>
      <c r="DNU90" s="1"/>
      <c r="DNV90" s="1"/>
      <c r="DNW90" s="1"/>
      <c r="DNX90" s="1"/>
      <c r="DNY90" s="1"/>
      <c r="DNZ90" s="1"/>
      <c r="DOA90" s="1"/>
      <c r="DOB90" s="1"/>
      <c r="DOC90" s="1"/>
      <c r="DOD90" s="1"/>
      <c r="DOE90" s="1"/>
      <c r="DOF90" s="1"/>
      <c r="DOG90" s="1"/>
      <c r="DOH90" s="1"/>
      <c r="DOI90" s="1"/>
      <c r="DOJ90" s="1"/>
      <c r="DOK90" s="1"/>
      <c r="DOL90" s="1"/>
      <c r="DOM90" s="1"/>
      <c r="DON90" s="1"/>
      <c r="DOO90" s="1"/>
      <c r="DOP90" s="1"/>
      <c r="DOQ90" s="1"/>
      <c r="DOR90" s="1"/>
      <c r="DOS90" s="1"/>
      <c r="DOT90" s="1"/>
      <c r="DOU90" s="1"/>
      <c r="DOV90" s="1"/>
      <c r="DOW90" s="1"/>
      <c r="DOX90" s="1"/>
      <c r="DOY90" s="1"/>
      <c r="DOZ90" s="1"/>
      <c r="DPA90" s="1"/>
      <c r="DPB90" s="1"/>
      <c r="DPC90" s="1"/>
      <c r="DPD90" s="1"/>
      <c r="DPE90" s="1"/>
      <c r="DPF90" s="1"/>
      <c r="DPG90" s="1"/>
      <c r="DPH90" s="1"/>
      <c r="DPI90" s="1"/>
      <c r="DPJ90" s="1"/>
      <c r="DPK90" s="1"/>
      <c r="DPL90" s="1"/>
      <c r="DPM90" s="1"/>
      <c r="DPN90" s="1"/>
      <c r="DPO90" s="1"/>
      <c r="DPP90" s="1"/>
      <c r="DPQ90" s="1"/>
      <c r="DPR90" s="1"/>
      <c r="DPS90" s="1"/>
      <c r="DPT90" s="1"/>
      <c r="DPU90" s="1"/>
      <c r="DPV90" s="1"/>
      <c r="DPW90" s="1"/>
      <c r="DPX90" s="1"/>
      <c r="DPY90" s="1"/>
      <c r="DPZ90" s="1"/>
      <c r="DQA90" s="1"/>
      <c r="DQB90" s="1"/>
      <c r="DQC90" s="1"/>
      <c r="DQD90" s="1"/>
      <c r="DQE90" s="1"/>
      <c r="DQF90" s="1"/>
      <c r="DQG90" s="1"/>
      <c r="DQH90" s="1"/>
      <c r="DQI90" s="1"/>
      <c r="DQJ90" s="1"/>
      <c r="DQK90" s="1"/>
      <c r="DQL90" s="1"/>
      <c r="DQM90" s="1"/>
      <c r="DQN90" s="1"/>
      <c r="DQO90" s="1"/>
      <c r="DQP90" s="1"/>
      <c r="DQQ90" s="1"/>
      <c r="DQR90" s="1"/>
      <c r="DQS90" s="1"/>
      <c r="DQT90" s="1"/>
      <c r="DQU90" s="1"/>
      <c r="DQV90" s="1"/>
      <c r="DQW90" s="1"/>
      <c r="DQX90" s="1"/>
      <c r="DQY90" s="1"/>
      <c r="DQZ90" s="1"/>
      <c r="DRA90" s="1"/>
      <c r="DRB90" s="1"/>
      <c r="DRC90" s="1"/>
      <c r="DRD90" s="1"/>
      <c r="DRE90" s="1"/>
      <c r="DRF90" s="1"/>
      <c r="DRG90" s="1"/>
      <c r="DRH90" s="1"/>
      <c r="DRI90" s="1"/>
      <c r="DRJ90" s="1"/>
      <c r="DRK90" s="1"/>
      <c r="DRL90" s="1"/>
      <c r="DRM90" s="1"/>
      <c r="DRN90" s="1"/>
      <c r="DRO90" s="1"/>
      <c r="DRP90" s="1"/>
      <c r="DRQ90" s="1"/>
      <c r="DRR90" s="1"/>
      <c r="DRS90" s="1"/>
      <c r="DRT90" s="1"/>
      <c r="DRU90" s="1"/>
      <c r="DRV90" s="1"/>
      <c r="DRW90" s="1"/>
      <c r="DRX90" s="1"/>
      <c r="DRY90" s="1"/>
      <c r="DRZ90" s="1"/>
      <c r="DSA90" s="1"/>
      <c r="DSB90" s="1"/>
      <c r="DSC90" s="1"/>
      <c r="DSD90" s="1"/>
      <c r="DSE90" s="1"/>
      <c r="DSF90" s="1"/>
      <c r="DSG90" s="1"/>
      <c r="DSH90" s="1"/>
      <c r="DSI90" s="1"/>
      <c r="DSJ90" s="1"/>
      <c r="DSK90" s="1"/>
      <c r="DSL90" s="1"/>
      <c r="DSM90" s="1"/>
      <c r="DSN90" s="1"/>
      <c r="DSO90" s="1"/>
      <c r="DSP90" s="1"/>
      <c r="DSQ90" s="1"/>
      <c r="DSR90" s="1"/>
      <c r="DSS90" s="1"/>
      <c r="DST90" s="1"/>
      <c r="DSU90" s="1"/>
      <c r="DSV90" s="1"/>
      <c r="DSW90" s="1"/>
      <c r="DSX90" s="1"/>
      <c r="DSY90" s="1"/>
      <c r="DSZ90" s="1"/>
      <c r="DTA90" s="1"/>
      <c r="DTB90" s="1"/>
      <c r="DTC90" s="1"/>
      <c r="DTD90" s="1"/>
      <c r="DTE90" s="1"/>
      <c r="DTF90" s="1"/>
      <c r="DTG90" s="1"/>
      <c r="DTH90" s="1"/>
      <c r="DTI90" s="1"/>
      <c r="DTJ90" s="1"/>
      <c r="DTK90" s="1"/>
      <c r="DTL90" s="1"/>
      <c r="DTM90" s="1"/>
      <c r="DTN90" s="1"/>
      <c r="DTO90" s="1"/>
      <c r="DTP90" s="1"/>
      <c r="DTQ90" s="1"/>
      <c r="DTR90" s="1"/>
      <c r="DTS90" s="1"/>
      <c r="DTT90" s="1"/>
      <c r="DTU90" s="1"/>
      <c r="DTV90" s="1"/>
      <c r="DTW90" s="1"/>
      <c r="DTX90" s="1"/>
      <c r="DTY90" s="1"/>
      <c r="DTZ90" s="1"/>
      <c r="DUA90" s="1"/>
      <c r="DUB90" s="1"/>
      <c r="DUC90" s="1"/>
      <c r="DUD90" s="1"/>
      <c r="DUE90" s="1"/>
      <c r="DUF90" s="1"/>
      <c r="DUG90" s="1"/>
      <c r="DUH90" s="1"/>
      <c r="DUI90" s="1"/>
      <c r="DUJ90" s="1"/>
      <c r="DUK90" s="1"/>
      <c r="DUL90" s="1"/>
      <c r="DUM90" s="1"/>
      <c r="DUN90" s="1"/>
      <c r="DUO90" s="1"/>
      <c r="DUP90" s="1"/>
      <c r="DUQ90" s="1"/>
      <c r="DUR90" s="1"/>
      <c r="DUS90" s="1"/>
      <c r="DUT90" s="1"/>
      <c r="DUU90" s="1"/>
      <c r="DUV90" s="1"/>
      <c r="DUW90" s="1"/>
      <c r="DUX90" s="1"/>
      <c r="DUY90" s="1"/>
      <c r="DUZ90" s="1"/>
      <c r="DVA90" s="1"/>
      <c r="DVB90" s="1"/>
      <c r="DVC90" s="1"/>
      <c r="DVD90" s="1"/>
      <c r="DVE90" s="1"/>
      <c r="DVF90" s="1"/>
      <c r="DVG90" s="1"/>
      <c r="DVH90" s="1"/>
      <c r="DVI90" s="1"/>
      <c r="DVJ90" s="1"/>
      <c r="DVK90" s="1"/>
      <c r="DVL90" s="1"/>
      <c r="DVM90" s="1"/>
      <c r="DVN90" s="1"/>
      <c r="DVO90" s="1"/>
      <c r="DVP90" s="1"/>
      <c r="DVQ90" s="1"/>
      <c r="DVR90" s="1"/>
      <c r="DVS90" s="1"/>
      <c r="DVT90" s="1"/>
      <c r="DVU90" s="1"/>
      <c r="DVV90" s="1"/>
      <c r="DVW90" s="1"/>
      <c r="DVX90" s="1"/>
      <c r="DVY90" s="1"/>
      <c r="DVZ90" s="1"/>
      <c r="DWA90" s="1"/>
      <c r="DWB90" s="1"/>
      <c r="DWC90" s="1"/>
      <c r="DWD90" s="1"/>
      <c r="DWE90" s="1"/>
      <c r="DWF90" s="1"/>
      <c r="DWG90" s="1"/>
      <c r="DWH90" s="1"/>
      <c r="DWI90" s="1"/>
      <c r="DWJ90" s="1"/>
      <c r="DWK90" s="1"/>
      <c r="DWL90" s="1"/>
      <c r="DWM90" s="1"/>
      <c r="DWN90" s="1"/>
      <c r="DWO90" s="1"/>
      <c r="DWP90" s="1"/>
      <c r="DWQ90" s="1"/>
      <c r="DWR90" s="1"/>
      <c r="DWS90" s="1"/>
      <c r="DWT90" s="1"/>
      <c r="DWU90" s="1"/>
      <c r="DWV90" s="1"/>
      <c r="DWW90" s="1"/>
      <c r="DWX90" s="1"/>
      <c r="DWY90" s="1"/>
      <c r="DWZ90" s="1"/>
      <c r="DXA90" s="1"/>
      <c r="DXB90" s="1"/>
      <c r="DXC90" s="1"/>
      <c r="DXD90" s="1"/>
      <c r="DXE90" s="1"/>
      <c r="DXF90" s="1"/>
      <c r="DXG90" s="1"/>
      <c r="DXH90" s="1"/>
      <c r="DXI90" s="1"/>
      <c r="DXJ90" s="1"/>
      <c r="DXK90" s="1"/>
      <c r="DXL90" s="1"/>
      <c r="DXM90" s="1"/>
      <c r="DXN90" s="1"/>
      <c r="DXO90" s="1"/>
      <c r="DXP90" s="1"/>
      <c r="DXQ90" s="1"/>
      <c r="DXR90" s="1"/>
      <c r="DXS90" s="1"/>
      <c r="DXT90" s="1"/>
      <c r="DXU90" s="1"/>
      <c r="DXV90" s="1"/>
      <c r="DXW90" s="1"/>
      <c r="DXX90" s="1"/>
      <c r="DXY90" s="1"/>
      <c r="DXZ90" s="1"/>
      <c r="DYA90" s="1"/>
      <c r="DYB90" s="1"/>
      <c r="DYC90" s="1"/>
      <c r="DYD90" s="1"/>
      <c r="DYE90" s="1"/>
      <c r="DYF90" s="1"/>
      <c r="DYG90" s="1"/>
      <c r="DYH90" s="1"/>
      <c r="DYI90" s="1"/>
      <c r="DYJ90" s="1"/>
      <c r="DYK90" s="1"/>
      <c r="DYL90" s="1"/>
      <c r="DYM90" s="1"/>
      <c r="DYN90" s="1"/>
      <c r="DYO90" s="1"/>
      <c r="DYP90" s="1"/>
      <c r="DYQ90" s="1"/>
      <c r="DYR90" s="1"/>
      <c r="DYS90" s="1"/>
      <c r="DYT90" s="1"/>
      <c r="DYU90" s="1"/>
      <c r="DYV90" s="1"/>
      <c r="DYW90" s="1"/>
      <c r="DYX90" s="1"/>
      <c r="DYY90" s="1"/>
      <c r="DYZ90" s="1"/>
      <c r="DZA90" s="1"/>
      <c r="DZB90" s="1"/>
      <c r="DZC90" s="1"/>
      <c r="DZD90" s="1"/>
      <c r="DZE90" s="1"/>
      <c r="DZF90" s="1"/>
      <c r="DZG90" s="1"/>
      <c r="DZH90" s="1"/>
      <c r="DZI90" s="1"/>
      <c r="DZJ90" s="1"/>
      <c r="DZK90" s="1"/>
      <c r="DZL90" s="1"/>
      <c r="DZM90" s="1"/>
      <c r="DZN90" s="1"/>
      <c r="DZO90" s="1"/>
      <c r="DZP90" s="1"/>
      <c r="DZQ90" s="1"/>
      <c r="DZR90" s="1"/>
      <c r="DZS90" s="1"/>
      <c r="DZT90" s="1"/>
      <c r="DZU90" s="1"/>
      <c r="DZV90" s="1"/>
      <c r="DZW90" s="1"/>
      <c r="DZX90" s="1"/>
      <c r="DZY90" s="1"/>
      <c r="DZZ90" s="1"/>
      <c r="EAA90" s="1"/>
      <c r="EAB90" s="1"/>
      <c r="EAC90" s="1"/>
      <c r="EAD90" s="1"/>
      <c r="EAE90" s="1"/>
      <c r="EAF90" s="1"/>
      <c r="EAG90" s="1"/>
      <c r="EAH90" s="1"/>
      <c r="EAI90" s="1"/>
      <c r="EAJ90" s="1"/>
      <c r="EAK90" s="1"/>
      <c r="EAL90" s="1"/>
      <c r="EAM90" s="1"/>
      <c r="EAN90" s="1"/>
      <c r="EAO90" s="1"/>
      <c r="EAP90" s="1"/>
      <c r="EAQ90" s="1"/>
      <c r="EAR90" s="1"/>
      <c r="EAS90" s="1"/>
      <c r="EAT90" s="1"/>
      <c r="EAU90" s="1"/>
      <c r="EAV90" s="1"/>
      <c r="EAW90" s="1"/>
      <c r="EAX90" s="1"/>
      <c r="EAY90" s="1"/>
      <c r="EAZ90" s="1"/>
      <c r="EBA90" s="1"/>
      <c r="EBB90" s="1"/>
      <c r="EBC90" s="1"/>
      <c r="EBD90" s="1"/>
      <c r="EBE90" s="1"/>
      <c r="EBF90" s="1"/>
      <c r="EBG90" s="1"/>
      <c r="EBH90" s="1"/>
      <c r="EBI90" s="1"/>
      <c r="EBJ90" s="1"/>
      <c r="EBK90" s="1"/>
      <c r="EBL90" s="1"/>
      <c r="EBM90" s="1"/>
      <c r="EBN90" s="1"/>
      <c r="EBO90" s="1"/>
      <c r="EBP90" s="1"/>
      <c r="EBQ90" s="1"/>
      <c r="EBR90" s="1"/>
      <c r="EBS90" s="1"/>
      <c r="EBT90" s="1"/>
      <c r="EBU90" s="1"/>
      <c r="EBV90" s="1"/>
      <c r="EBW90" s="1"/>
      <c r="EBX90" s="1"/>
      <c r="EBY90" s="1"/>
      <c r="EBZ90" s="1"/>
      <c r="ECA90" s="1"/>
      <c r="ECB90" s="1"/>
      <c r="ECC90" s="1"/>
      <c r="ECD90" s="1"/>
      <c r="ECE90" s="1"/>
      <c r="ECF90" s="1"/>
      <c r="ECG90" s="1"/>
      <c r="ECH90" s="1"/>
      <c r="ECI90" s="1"/>
      <c r="ECJ90" s="1"/>
      <c r="ECK90" s="1"/>
      <c r="ECL90" s="1"/>
      <c r="ECM90" s="1"/>
      <c r="ECN90" s="1"/>
      <c r="ECO90" s="1"/>
      <c r="ECP90" s="1"/>
      <c r="ECQ90" s="1"/>
      <c r="ECR90" s="1"/>
      <c r="ECS90" s="1"/>
      <c r="ECT90" s="1"/>
      <c r="ECU90" s="1"/>
      <c r="ECV90" s="1"/>
      <c r="ECW90" s="1"/>
      <c r="ECX90" s="1"/>
      <c r="ECY90" s="1"/>
      <c r="ECZ90" s="1"/>
      <c r="EDA90" s="1"/>
      <c r="EDB90" s="1"/>
      <c r="EDC90" s="1"/>
      <c r="EDD90" s="1"/>
      <c r="EDE90" s="1"/>
      <c r="EDF90" s="1"/>
      <c r="EDG90" s="1"/>
      <c r="EDH90" s="1"/>
      <c r="EDI90" s="1"/>
      <c r="EDJ90" s="1"/>
      <c r="EDK90" s="1"/>
      <c r="EDL90" s="1"/>
      <c r="EDM90" s="1"/>
      <c r="EDN90" s="1"/>
      <c r="EDO90" s="1"/>
      <c r="EDP90" s="1"/>
      <c r="EDQ90" s="1"/>
      <c r="EDR90" s="1"/>
      <c r="EDS90" s="1"/>
      <c r="EDT90" s="1"/>
      <c r="EDU90" s="1"/>
      <c r="EDV90" s="1"/>
      <c r="EDW90" s="1"/>
      <c r="EDX90" s="1"/>
      <c r="EDY90" s="1"/>
      <c r="EDZ90" s="1"/>
      <c r="EEA90" s="1"/>
      <c r="EEB90" s="1"/>
      <c r="EEC90" s="1"/>
      <c r="EED90" s="1"/>
      <c r="EEE90" s="1"/>
      <c r="EEF90" s="1"/>
      <c r="EEG90" s="1"/>
      <c r="EEH90" s="1"/>
      <c r="EEI90" s="1"/>
      <c r="EEJ90" s="1"/>
      <c r="EEK90" s="1"/>
      <c r="EEL90" s="1"/>
      <c r="EEM90" s="1"/>
      <c r="EEN90" s="1"/>
      <c r="EEO90" s="1"/>
      <c r="EEP90" s="1"/>
      <c r="EEQ90" s="1"/>
      <c r="EER90" s="1"/>
      <c r="EES90" s="1"/>
      <c r="EET90" s="1"/>
      <c r="EEU90" s="1"/>
      <c r="EEV90" s="1"/>
      <c r="EEW90" s="1"/>
      <c r="EEX90" s="1"/>
      <c r="EEY90" s="1"/>
      <c r="EEZ90" s="1"/>
      <c r="EFA90" s="1"/>
      <c r="EFB90" s="1"/>
      <c r="EFC90" s="1"/>
      <c r="EFD90" s="1"/>
      <c r="EFE90" s="1"/>
      <c r="EFF90" s="1"/>
      <c r="EFG90" s="1"/>
      <c r="EFH90" s="1"/>
      <c r="EFI90" s="1"/>
      <c r="EFJ90" s="1"/>
      <c r="EFK90" s="1"/>
      <c r="EFL90" s="1"/>
      <c r="EFM90" s="1"/>
      <c r="EFN90" s="1"/>
      <c r="EFO90" s="1"/>
      <c r="EFP90" s="1"/>
      <c r="EFQ90" s="1"/>
      <c r="EFR90" s="1"/>
      <c r="EFS90" s="1"/>
      <c r="EFT90" s="1"/>
      <c r="EFU90" s="1"/>
      <c r="EFV90" s="1"/>
      <c r="EFW90" s="1"/>
      <c r="EFX90" s="1"/>
      <c r="EFY90" s="1"/>
      <c r="EFZ90" s="1"/>
      <c r="EGA90" s="1"/>
      <c r="EGB90" s="1"/>
      <c r="EGC90" s="1"/>
      <c r="EGD90" s="1"/>
      <c r="EGE90" s="1"/>
      <c r="EGF90" s="1"/>
      <c r="EGG90" s="1"/>
      <c r="EGH90" s="1"/>
      <c r="EGI90" s="1"/>
      <c r="EGJ90" s="1"/>
      <c r="EGK90" s="1"/>
      <c r="EGL90" s="1"/>
      <c r="EGM90" s="1"/>
      <c r="EGN90" s="1"/>
      <c r="EGO90" s="1"/>
      <c r="EGP90" s="1"/>
      <c r="EGQ90" s="1"/>
      <c r="EGR90" s="1"/>
      <c r="EGS90" s="1"/>
      <c r="EGT90" s="1"/>
      <c r="EGU90" s="1"/>
      <c r="EGV90" s="1"/>
      <c r="EGW90" s="1"/>
      <c r="EGX90" s="1"/>
      <c r="EGY90" s="1"/>
      <c r="EGZ90" s="1"/>
      <c r="EHA90" s="1"/>
      <c r="EHB90" s="1"/>
      <c r="EHC90" s="1"/>
      <c r="EHD90" s="1"/>
      <c r="EHE90" s="1"/>
      <c r="EHF90" s="1"/>
      <c r="EHG90" s="1"/>
      <c r="EHH90" s="1"/>
      <c r="EHI90" s="1"/>
      <c r="EHJ90" s="1"/>
      <c r="EHK90" s="1"/>
      <c r="EHL90" s="1"/>
      <c r="EHM90" s="1"/>
      <c r="EHN90" s="1"/>
      <c r="EHO90" s="1"/>
      <c r="EHP90" s="1"/>
      <c r="EHQ90" s="1"/>
      <c r="EHR90" s="1"/>
      <c r="EHS90" s="1"/>
      <c r="EHT90" s="1"/>
      <c r="EHU90" s="1"/>
      <c r="EHV90" s="1"/>
      <c r="EHW90" s="1"/>
      <c r="EHX90" s="1"/>
      <c r="EHY90" s="1"/>
      <c r="EHZ90" s="1"/>
      <c r="EIA90" s="1"/>
      <c r="EIB90" s="1"/>
      <c r="EIC90" s="1"/>
      <c r="EID90" s="1"/>
      <c r="EIE90" s="1"/>
      <c r="EIF90" s="1"/>
      <c r="EIG90" s="1"/>
      <c r="EIH90" s="1"/>
      <c r="EII90" s="1"/>
      <c r="EIJ90" s="1"/>
      <c r="EIK90" s="1"/>
      <c r="EIL90" s="1"/>
      <c r="EIM90" s="1"/>
      <c r="EIN90" s="1"/>
      <c r="EIO90" s="1"/>
      <c r="EIP90" s="1"/>
      <c r="EIQ90" s="1"/>
      <c r="EIR90" s="1"/>
      <c r="EIS90" s="1"/>
      <c r="EIT90" s="1"/>
      <c r="EIU90" s="1"/>
      <c r="EIV90" s="1"/>
      <c r="EIW90" s="1"/>
      <c r="EIX90" s="1"/>
      <c r="EIY90" s="1"/>
      <c r="EIZ90" s="1"/>
      <c r="EJA90" s="1"/>
      <c r="EJB90" s="1"/>
      <c r="EJC90" s="1"/>
      <c r="EJD90" s="1"/>
      <c r="EJE90" s="1"/>
      <c r="EJF90" s="1"/>
      <c r="EJG90" s="1"/>
      <c r="EJH90" s="1"/>
      <c r="EJI90" s="1"/>
      <c r="EJJ90" s="1"/>
      <c r="EJK90" s="1"/>
      <c r="EJL90" s="1"/>
      <c r="EJM90" s="1"/>
      <c r="EJN90" s="1"/>
      <c r="EJO90" s="1"/>
      <c r="EJP90" s="1"/>
      <c r="EJQ90" s="1"/>
      <c r="EJR90" s="1"/>
      <c r="EJS90" s="1"/>
      <c r="EJT90" s="1"/>
      <c r="EJU90" s="1"/>
      <c r="EJV90" s="1"/>
      <c r="EJW90" s="1"/>
      <c r="EJX90" s="1"/>
      <c r="EJY90" s="1"/>
      <c r="EJZ90" s="1"/>
      <c r="EKA90" s="1"/>
      <c r="EKB90" s="1"/>
      <c r="EKC90" s="1"/>
      <c r="EKD90" s="1"/>
      <c r="EKE90" s="1"/>
      <c r="EKF90" s="1"/>
      <c r="EKG90" s="1"/>
      <c r="EKH90" s="1"/>
      <c r="EKI90" s="1"/>
      <c r="EKJ90" s="1"/>
      <c r="EKK90" s="1"/>
      <c r="EKL90" s="1"/>
      <c r="EKM90" s="1"/>
      <c r="EKN90" s="1"/>
      <c r="EKO90" s="1"/>
      <c r="EKP90" s="1"/>
      <c r="EKQ90" s="1"/>
      <c r="EKR90" s="1"/>
      <c r="EKS90" s="1"/>
      <c r="EKT90" s="1"/>
      <c r="EKU90" s="1"/>
      <c r="EKV90" s="1"/>
      <c r="EKW90" s="1"/>
      <c r="EKX90" s="1"/>
      <c r="EKY90" s="1"/>
      <c r="EKZ90" s="1"/>
      <c r="ELA90" s="1"/>
      <c r="ELB90" s="1"/>
      <c r="ELC90" s="1"/>
      <c r="ELD90" s="1"/>
      <c r="ELE90" s="1"/>
      <c r="ELF90" s="1"/>
      <c r="ELG90" s="1"/>
      <c r="ELH90" s="1"/>
      <c r="ELI90" s="1"/>
      <c r="ELJ90" s="1"/>
      <c r="ELK90" s="1"/>
      <c r="ELL90" s="1"/>
      <c r="ELM90" s="1"/>
      <c r="ELN90" s="1"/>
      <c r="ELO90" s="1"/>
      <c r="ELP90" s="1"/>
      <c r="ELQ90" s="1"/>
      <c r="ELR90" s="1"/>
      <c r="ELS90" s="1"/>
      <c r="ELT90" s="1"/>
      <c r="ELU90" s="1"/>
      <c r="ELV90" s="1"/>
      <c r="ELW90" s="1"/>
      <c r="ELX90" s="1"/>
      <c r="ELY90" s="1"/>
      <c r="ELZ90" s="1"/>
      <c r="EMA90" s="1"/>
      <c r="EMB90" s="1"/>
      <c r="EMC90" s="1"/>
      <c r="EMD90" s="1"/>
      <c r="EME90" s="1"/>
      <c r="EMF90" s="1"/>
      <c r="EMG90" s="1"/>
      <c r="EMH90" s="1"/>
      <c r="EMI90" s="1"/>
      <c r="EMJ90" s="1"/>
      <c r="EMK90" s="1"/>
      <c r="EML90" s="1"/>
      <c r="EMM90" s="1"/>
      <c r="EMN90" s="1"/>
      <c r="EMO90" s="1"/>
      <c r="EMP90" s="1"/>
      <c r="EMQ90" s="1"/>
      <c r="EMR90" s="1"/>
      <c r="EMS90" s="1"/>
      <c r="EMT90" s="1"/>
      <c r="EMU90" s="1"/>
      <c r="EMV90" s="1"/>
      <c r="EMW90" s="1"/>
      <c r="EMX90" s="1"/>
      <c r="EMY90" s="1"/>
      <c r="EMZ90" s="1"/>
      <c r="ENA90" s="1"/>
      <c r="ENB90" s="1"/>
      <c r="ENC90" s="1"/>
      <c r="END90" s="1"/>
      <c r="ENE90" s="1"/>
      <c r="ENF90" s="1"/>
      <c r="ENG90" s="1"/>
      <c r="ENH90" s="1"/>
      <c r="ENI90" s="1"/>
      <c r="ENJ90" s="1"/>
      <c r="ENK90" s="1"/>
      <c r="ENL90" s="1"/>
      <c r="ENM90" s="1"/>
      <c r="ENN90" s="1"/>
      <c r="ENO90" s="1"/>
      <c r="ENP90" s="1"/>
      <c r="ENQ90" s="1"/>
      <c r="ENR90" s="1"/>
      <c r="ENS90" s="1"/>
      <c r="ENT90" s="1"/>
      <c r="ENU90" s="1"/>
      <c r="ENV90" s="1"/>
      <c r="ENW90" s="1"/>
      <c r="ENX90" s="1"/>
      <c r="ENY90" s="1"/>
      <c r="ENZ90" s="1"/>
      <c r="EOA90" s="1"/>
      <c r="EOB90" s="1"/>
      <c r="EOC90" s="1"/>
      <c r="EOD90" s="1"/>
      <c r="EOE90" s="1"/>
      <c r="EOF90" s="1"/>
      <c r="EOG90" s="1"/>
      <c r="EOH90" s="1"/>
      <c r="EOI90" s="1"/>
      <c r="EOJ90" s="1"/>
      <c r="EOK90" s="1"/>
      <c r="EOL90" s="1"/>
      <c r="EOM90" s="1"/>
      <c r="EON90" s="1"/>
      <c r="EOO90" s="1"/>
      <c r="EOP90" s="1"/>
      <c r="EOQ90" s="1"/>
      <c r="EOR90" s="1"/>
      <c r="EOS90" s="1"/>
      <c r="EOT90" s="1"/>
      <c r="EOU90" s="1"/>
      <c r="EOV90" s="1"/>
      <c r="EOW90" s="1"/>
      <c r="EOX90" s="1"/>
      <c r="EOY90" s="1"/>
      <c r="EOZ90" s="1"/>
      <c r="EPA90" s="1"/>
      <c r="EPB90" s="1"/>
      <c r="EPC90" s="1"/>
      <c r="EPD90" s="1"/>
      <c r="EPE90" s="1"/>
      <c r="EPF90" s="1"/>
      <c r="EPG90" s="1"/>
      <c r="EPH90" s="1"/>
      <c r="EPI90" s="1"/>
      <c r="EPJ90" s="1"/>
      <c r="EPK90" s="1"/>
      <c r="EPL90" s="1"/>
      <c r="EPM90" s="1"/>
      <c r="EPN90" s="1"/>
      <c r="EPO90" s="1"/>
      <c r="EPP90" s="1"/>
      <c r="EPQ90" s="1"/>
      <c r="EPR90" s="1"/>
      <c r="EPS90" s="1"/>
      <c r="EPT90" s="1"/>
      <c r="EPU90" s="1"/>
      <c r="EPV90" s="1"/>
      <c r="EPW90" s="1"/>
      <c r="EPX90" s="1"/>
      <c r="EPY90" s="1"/>
      <c r="EPZ90" s="1"/>
      <c r="EQA90" s="1"/>
      <c r="EQB90" s="1"/>
      <c r="EQC90" s="1"/>
      <c r="EQD90" s="1"/>
      <c r="EQE90" s="1"/>
      <c r="EQF90" s="1"/>
      <c r="EQG90" s="1"/>
      <c r="EQH90" s="1"/>
      <c r="EQI90" s="1"/>
      <c r="EQJ90" s="1"/>
      <c r="EQK90" s="1"/>
      <c r="EQL90" s="1"/>
      <c r="EQM90" s="1"/>
      <c r="EQN90" s="1"/>
      <c r="EQO90" s="1"/>
      <c r="EQP90" s="1"/>
      <c r="EQQ90" s="1"/>
      <c r="EQR90" s="1"/>
      <c r="EQS90" s="1"/>
      <c r="EQT90" s="1"/>
      <c r="EQU90" s="1"/>
      <c r="EQV90" s="1"/>
      <c r="EQW90" s="1"/>
      <c r="EQX90" s="1"/>
      <c r="EQY90" s="1"/>
      <c r="EQZ90" s="1"/>
      <c r="ERA90" s="1"/>
      <c r="ERB90" s="1"/>
      <c r="ERC90" s="1"/>
      <c r="ERD90" s="1"/>
      <c r="ERE90" s="1"/>
      <c r="ERF90" s="1"/>
      <c r="ERG90" s="1"/>
      <c r="ERH90" s="1"/>
      <c r="ERI90" s="1"/>
      <c r="ERJ90" s="1"/>
      <c r="ERK90" s="1"/>
      <c r="ERL90" s="1"/>
      <c r="ERM90" s="1"/>
      <c r="ERN90" s="1"/>
      <c r="ERO90" s="1"/>
      <c r="ERP90" s="1"/>
      <c r="ERQ90" s="1"/>
      <c r="ERR90" s="1"/>
      <c r="ERS90" s="1"/>
      <c r="ERT90" s="1"/>
      <c r="ERU90" s="1"/>
      <c r="ERV90" s="1"/>
      <c r="ERW90" s="1"/>
      <c r="ERX90" s="1"/>
      <c r="ERY90" s="1"/>
      <c r="ERZ90" s="1"/>
      <c r="ESA90" s="1"/>
      <c r="ESB90" s="1"/>
      <c r="ESC90" s="1"/>
      <c r="ESD90" s="1"/>
      <c r="ESE90" s="1"/>
      <c r="ESF90" s="1"/>
      <c r="ESG90" s="1"/>
      <c r="ESH90" s="1"/>
      <c r="ESI90" s="1"/>
      <c r="ESJ90" s="1"/>
      <c r="ESK90" s="1"/>
      <c r="ESL90" s="1"/>
      <c r="ESM90" s="1"/>
      <c r="ESN90" s="1"/>
      <c r="ESO90" s="1"/>
      <c r="ESP90" s="1"/>
      <c r="ESQ90" s="1"/>
      <c r="ESR90" s="1"/>
      <c r="ESS90" s="1"/>
      <c r="EST90" s="1"/>
      <c r="ESU90" s="1"/>
      <c r="ESV90" s="1"/>
      <c r="ESW90" s="1"/>
      <c r="ESX90" s="1"/>
      <c r="ESY90" s="1"/>
      <c r="ESZ90" s="1"/>
      <c r="ETA90" s="1"/>
      <c r="ETB90" s="1"/>
      <c r="ETC90" s="1"/>
      <c r="ETD90" s="1"/>
      <c r="ETE90" s="1"/>
      <c r="ETF90" s="1"/>
      <c r="ETG90" s="1"/>
      <c r="ETH90" s="1"/>
      <c r="ETI90" s="1"/>
      <c r="ETJ90" s="1"/>
      <c r="ETK90" s="1"/>
      <c r="ETL90" s="1"/>
      <c r="ETM90" s="1"/>
      <c r="ETN90" s="1"/>
      <c r="ETO90" s="1"/>
      <c r="ETP90" s="1"/>
      <c r="ETQ90" s="1"/>
      <c r="ETR90" s="1"/>
      <c r="ETS90" s="1"/>
      <c r="ETT90" s="1"/>
      <c r="ETU90" s="1"/>
      <c r="ETV90" s="1"/>
      <c r="ETW90" s="1"/>
      <c r="ETX90" s="1"/>
      <c r="ETY90" s="1"/>
      <c r="ETZ90" s="1"/>
      <c r="EUA90" s="1"/>
      <c r="EUB90" s="1"/>
      <c r="EUC90" s="1"/>
      <c r="EUD90" s="1"/>
      <c r="EUE90" s="1"/>
      <c r="EUF90" s="1"/>
      <c r="EUG90" s="1"/>
      <c r="EUH90" s="1"/>
      <c r="EUI90" s="1"/>
      <c r="EUJ90" s="1"/>
      <c r="EUK90" s="1"/>
      <c r="EUL90" s="1"/>
      <c r="EUM90" s="1"/>
      <c r="EUN90" s="1"/>
      <c r="EUO90" s="1"/>
      <c r="EUP90" s="1"/>
      <c r="EUQ90" s="1"/>
      <c r="EUR90" s="1"/>
      <c r="EUS90" s="1"/>
      <c r="EUT90" s="1"/>
      <c r="EUU90" s="1"/>
      <c r="EUV90" s="1"/>
      <c r="EUW90" s="1"/>
      <c r="EUX90" s="1"/>
      <c r="EUY90" s="1"/>
      <c r="EUZ90" s="1"/>
      <c r="EVA90" s="1"/>
      <c r="EVB90" s="1"/>
      <c r="EVC90" s="1"/>
      <c r="EVD90" s="1"/>
      <c r="EVE90" s="1"/>
      <c r="EVF90" s="1"/>
      <c r="EVG90" s="1"/>
      <c r="EVH90" s="1"/>
      <c r="EVI90" s="1"/>
      <c r="EVJ90" s="1"/>
      <c r="EVK90" s="1"/>
      <c r="EVL90" s="1"/>
      <c r="EVM90" s="1"/>
      <c r="EVN90" s="1"/>
      <c r="EVO90" s="1"/>
      <c r="EVP90" s="1"/>
      <c r="EVQ90" s="1"/>
      <c r="EVR90" s="1"/>
      <c r="EVS90" s="1"/>
      <c r="EVT90" s="1"/>
      <c r="EVU90" s="1"/>
      <c r="EVV90" s="1"/>
      <c r="EVW90" s="1"/>
      <c r="EVX90" s="1"/>
      <c r="EVY90" s="1"/>
      <c r="EVZ90" s="1"/>
      <c r="EWA90" s="1"/>
      <c r="EWB90" s="1"/>
      <c r="EWC90" s="1"/>
      <c r="EWD90" s="1"/>
      <c r="EWE90" s="1"/>
      <c r="EWF90" s="1"/>
      <c r="EWG90" s="1"/>
      <c r="EWH90" s="1"/>
      <c r="EWI90" s="1"/>
      <c r="EWJ90" s="1"/>
      <c r="EWK90" s="1"/>
      <c r="EWL90" s="1"/>
      <c r="EWM90" s="1"/>
      <c r="EWN90" s="1"/>
      <c r="EWO90" s="1"/>
      <c r="EWP90" s="1"/>
      <c r="EWQ90" s="1"/>
      <c r="EWR90" s="1"/>
      <c r="EWS90" s="1"/>
      <c r="EWT90" s="1"/>
      <c r="EWU90" s="1"/>
      <c r="EWV90" s="1"/>
      <c r="EWW90" s="1"/>
      <c r="EWX90" s="1"/>
      <c r="EWY90" s="1"/>
      <c r="EWZ90" s="1"/>
      <c r="EXA90" s="1"/>
      <c r="EXB90" s="1"/>
      <c r="EXC90" s="1"/>
      <c r="EXD90" s="1"/>
      <c r="EXE90" s="1"/>
      <c r="EXF90" s="1"/>
      <c r="EXG90" s="1"/>
      <c r="EXH90" s="1"/>
      <c r="EXI90" s="1"/>
      <c r="EXJ90" s="1"/>
      <c r="EXK90" s="1"/>
      <c r="EXL90" s="1"/>
      <c r="EXM90" s="1"/>
      <c r="EXN90" s="1"/>
      <c r="EXO90" s="1"/>
      <c r="EXP90" s="1"/>
      <c r="EXQ90" s="1"/>
      <c r="EXR90" s="1"/>
      <c r="EXS90" s="1"/>
      <c r="EXT90" s="1"/>
      <c r="EXU90" s="1"/>
      <c r="EXV90" s="1"/>
      <c r="EXW90" s="1"/>
      <c r="EXX90" s="1"/>
      <c r="EXY90" s="1"/>
      <c r="EXZ90" s="1"/>
      <c r="EYA90" s="1"/>
      <c r="EYB90" s="1"/>
      <c r="EYC90" s="1"/>
      <c r="EYD90" s="1"/>
      <c r="EYE90" s="1"/>
      <c r="EYF90" s="1"/>
      <c r="EYG90" s="1"/>
      <c r="EYH90" s="1"/>
      <c r="EYI90" s="1"/>
      <c r="EYJ90" s="1"/>
      <c r="EYK90" s="1"/>
      <c r="EYL90" s="1"/>
      <c r="EYM90" s="1"/>
      <c r="EYN90" s="1"/>
      <c r="EYO90" s="1"/>
      <c r="EYP90" s="1"/>
      <c r="EYQ90" s="1"/>
      <c r="EYR90" s="1"/>
      <c r="EYS90" s="1"/>
      <c r="EYT90" s="1"/>
      <c r="EYU90" s="1"/>
      <c r="EYV90" s="1"/>
      <c r="EYW90" s="1"/>
      <c r="EYX90" s="1"/>
      <c r="EYY90" s="1"/>
      <c r="EYZ90" s="1"/>
      <c r="EZA90" s="1"/>
      <c r="EZB90" s="1"/>
      <c r="EZC90" s="1"/>
      <c r="EZD90" s="1"/>
      <c r="EZE90" s="1"/>
      <c r="EZF90" s="1"/>
      <c r="EZG90" s="1"/>
      <c r="EZH90" s="1"/>
      <c r="EZI90" s="1"/>
      <c r="EZJ90" s="1"/>
      <c r="EZK90" s="1"/>
      <c r="EZL90" s="1"/>
      <c r="EZM90" s="1"/>
      <c r="EZN90" s="1"/>
      <c r="EZO90" s="1"/>
      <c r="EZP90" s="1"/>
      <c r="EZQ90" s="1"/>
      <c r="EZR90" s="1"/>
      <c r="EZS90" s="1"/>
      <c r="EZT90" s="1"/>
      <c r="EZU90" s="1"/>
      <c r="EZV90" s="1"/>
      <c r="EZW90" s="1"/>
      <c r="EZX90" s="1"/>
      <c r="EZY90" s="1"/>
      <c r="EZZ90" s="1"/>
      <c r="FAA90" s="1"/>
      <c r="FAB90" s="1"/>
      <c r="FAC90" s="1"/>
      <c r="FAD90" s="1"/>
      <c r="FAE90" s="1"/>
      <c r="FAF90" s="1"/>
      <c r="FAG90" s="1"/>
      <c r="FAH90" s="1"/>
      <c r="FAI90" s="1"/>
      <c r="FAJ90" s="1"/>
      <c r="FAK90" s="1"/>
      <c r="FAL90" s="1"/>
      <c r="FAM90" s="1"/>
      <c r="FAN90" s="1"/>
      <c r="FAO90" s="1"/>
      <c r="FAP90" s="1"/>
      <c r="FAQ90" s="1"/>
      <c r="FAR90" s="1"/>
      <c r="FAS90" s="1"/>
      <c r="FAT90" s="1"/>
      <c r="FAU90" s="1"/>
      <c r="FAV90" s="1"/>
      <c r="FAW90" s="1"/>
      <c r="FAX90" s="1"/>
      <c r="FAY90" s="1"/>
      <c r="FAZ90" s="1"/>
      <c r="FBA90" s="1"/>
      <c r="FBB90" s="1"/>
      <c r="FBC90" s="1"/>
      <c r="FBD90" s="1"/>
      <c r="FBE90" s="1"/>
      <c r="FBF90" s="1"/>
      <c r="FBG90" s="1"/>
      <c r="FBH90" s="1"/>
      <c r="FBI90" s="1"/>
      <c r="FBJ90" s="1"/>
      <c r="FBK90" s="1"/>
      <c r="FBL90" s="1"/>
      <c r="FBM90" s="1"/>
      <c r="FBN90" s="1"/>
      <c r="FBO90" s="1"/>
      <c r="FBP90" s="1"/>
      <c r="FBQ90" s="1"/>
      <c r="FBR90" s="1"/>
      <c r="FBS90" s="1"/>
      <c r="FBT90" s="1"/>
      <c r="FBU90" s="1"/>
      <c r="FBV90" s="1"/>
      <c r="FBW90" s="1"/>
      <c r="FBX90" s="1"/>
      <c r="FBY90" s="1"/>
      <c r="FBZ90" s="1"/>
      <c r="FCA90" s="1"/>
      <c r="FCB90" s="1"/>
      <c r="FCC90" s="1"/>
      <c r="FCD90" s="1"/>
      <c r="FCE90" s="1"/>
      <c r="FCF90" s="1"/>
      <c r="FCG90" s="1"/>
      <c r="FCH90" s="1"/>
      <c r="FCI90" s="1"/>
      <c r="FCJ90" s="1"/>
      <c r="FCK90" s="1"/>
      <c r="FCL90" s="1"/>
      <c r="FCM90" s="1"/>
      <c r="FCN90" s="1"/>
      <c r="FCO90" s="1"/>
      <c r="FCP90" s="1"/>
      <c r="FCQ90" s="1"/>
      <c r="FCR90" s="1"/>
      <c r="FCS90" s="1"/>
      <c r="FCT90" s="1"/>
      <c r="FCU90" s="1"/>
      <c r="FCV90" s="1"/>
      <c r="FCW90" s="1"/>
      <c r="FCX90" s="1"/>
      <c r="FCY90" s="1"/>
      <c r="FCZ90" s="1"/>
      <c r="FDA90" s="1"/>
      <c r="FDB90" s="1"/>
      <c r="FDC90" s="1"/>
      <c r="FDD90" s="1"/>
      <c r="FDE90" s="1"/>
      <c r="FDF90" s="1"/>
      <c r="FDG90" s="1"/>
      <c r="FDH90" s="1"/>
      <c r="FDI90" s="1"/>
      <c r="FDJ90" s="1"/>
      <c r="FDK90" s="1"/>
      <c r="FDL90" s="1"/>
      <c r="FDM90" s="1"/>
      <c r="FDN90" s="1"/>
      <c r="FDO90" s="1"/>
      <c r="FDP90" s="1"/>
      <c r="FDQ90" s="1"/>
      <c r="FDR90" s="1"/>
      <c r="FDS90" s="1"/>
      <c r="FDT90" s="1"/>
      <c r="FDU90" s="1"/>
      <c r="FDV90" s="1"/>
      <c r="FDW90" s="1"/>
      <c r="FDX90" s="1"/>
      <c r="FDY90" s="1"/>
      <c r="FDZ90" s="1"/>
      <c r="FEA90" s="1"/>
      <c r="FEB90" s="1"/>
      <c r="FEC90" s="1"/>
      <c r="FED90" s="1"/>
      <c r="FEE90" s="1"/>
      <c r="FEF90" s="1"/>
      <c r="FEG90" s="1"/>
      <c r="FEH90" s="1"/>
      <c r="FEI90" s="1"/>
      <c r="FEJ90" s="1"/>
      <c r="FEK90" s="1"/>
      <c r="FEL90" s="1"/>
      <c r="FEM90" s="1"/>
      <c r="FEN90" s="1"/>
      <c r="FEO90" s="1"/>
      <c r="FEP90" s="1"/>
      <c r="FEQ90" s="1"/>
      <c r="FER90" s="1"/>
      <c r="FES90" s="1"/>
      <c r="FET90" s="1"/>
      <c r="FEU90" s="1"/>
      <c r="FEV90" s="1"/>
      <c r="FEW90" s="1"/>
      <c r="FEX90" s="1"/>
      <c r="FEY90" s="1"/>
      <c r="FEZ90" s="1"/>
      <c r="FFA90" s="1"/>
      <c r="FFB90" s="1"/>
      <c r="FFC90" s="1"/>
      <c r="FFD90" s="1"/>
      <c r="FFE90" s="1"/>
      <c r="FFF90" s="1"/>
      <c r="FFG90" s="1"/>
      <c r="FFH90" s="1"/>
      <c r="FFI90" s="1"/>
      <c r="FFJ90" s="1"/>
      <c r="FFK90" s="1"/>
      <c r="FFL90" s="1"/>
      <c r="FFM90" s="1"/>
      <c r="FFN90" s="1"/>
      <c r="FFO90" s="1"/>
      <c r="FFP90" s="1"/>
      <c r="FFQ90" s="1"/>
      <c r="FFR90" s="1"/>
      <c r="FFS90" s="1"/>
      <c r="FFT90" s="1"/>
      <c r="FFU90" s="1"/>
      <c r="FFV90" s="1"/>
      <c r="FFW90" s="1"/>
      <c r="FFX90" s="1"/>
      <c r="FFY90" s="1"/>
      <c r="FFZ90" s="1"/>
      <c r="FGA90" s="1"/>
      <c r="FGB90" s="1"/>
      <c r="FGC90" s="1"/>
      <c r="FGD90" s="1"/>
      <c r="FGE90" s="1"/>
      <c r="FGF90" s="1"/>
      <c r="FGG90" s="1"/>
      <c r="FGH90" s="1"/>
      <c r="FGI90" s="1"/>
      <c r="FGJ90" s="1"/>
      <c r="FGK90" s="1"/>
      <c r="FGL90" s="1"/>
      <c r="FGM90" s="1"/>
      <c r="FGN90" s="1"/>
      <c r="FGO90" s="1"/>
      <c r="FGP90" s="1"/>
      <c r="FGQ90" s="1"/>
      <c r="FGR90" s="1"/>
      <c r="FGS90" s="1"/>
      <c r="FGT90" s="1"/>
      <c r="FGU90" s="1"/>
      <c r="FGV90" s="1"/>
      <c r="FGW90" s="1"/>
      <c r="FGX90" s="1"/>
      <c r="FGY90" s="1"/>
      <c r="FGZ90" s="1"/>
      <c r="FHA90" s="1"/>
      <c r="FHB90" s="1"/>
      <c r="FHC90" s="1"/>
      <c r="FHD90" s="1"/>
      <c r="FHE90" s="1"/>
      <c r="FHF90" s="1"/>
      <c r="FHG90" s="1"/>
      <c r="FHH90" s="1"/>
      <c r="FHI90" s="1"/>
      <c r="FHJ90" s="1"/>
      <c r="FHK90" s="1"/>
      <c r="FHL90" s="1"/>
      <c r="FHM90" s="1"/>
      <c r="FHN90" s="1"/>
      <c r="FHO90" s="1"/>
      <c r="FHP90" s="1"/>
      <c r="FHQ90" s="1"/>
      <c r="FHR90" s="1"/>
      <c r="FHS90" s="1"/>
      <c r="FHT90" s="1"/>
      <c r="FHU90" s="1"/>
      <c r="FHV90" s="1"/>
      <c r="FHW90" s="1"/>
      <c r="FHX90" s="1"/>
      <c r="FHY90" s="1"/>
      <c r="FHZ90" s="1"/>
      <c r="FIA90" s="1"/>
      <c r="FIB90" s="1"/>
      <c r="FIC90" s="1"/>
      <c r="FID90" s="1"/>
      <c r="FIE90" s="1"/>
      <c r="FIF90" s="1"/>
      <c r="FIG90" s="1"/>
      <c r="FIH90" s="1"/>
      <c r="FII90" s="1"/>
      <c r="FIJ90" s="1"/>
      <c r="FIK90" s="1"/>
      <c r="FIL90" s="1"/>
      <c r="FIM90" s="1"/>
      <c r="FIN90" s="1"/>
      <c r="FIO90" s="1"/>
      <c r="FIP90" s="1"/>
      <c r="FIQ90" s="1"/>
      <c r="FIR90" s="1"/>
      <c r="FIS90" s="1"/>
      <c r="FIT90" s="1"/>
      <c r="FIU90" s="1"/>
      <c r="FIV90" s="1"/>
      <c r="FIW90" s="1"/>
      <c r="FIX90" s="1"/>
      <c r="FIY90" s="1"/>
      <c r="FIZ90" s="1"/>
      <c r="FJA90" s="1"/>
      <c r="FJB90" s="1"/>
      <c r="FJC90" s="1"/>
      <c r="FJD90" s="1"/>
      <c r="FJE90" s="1"/>
      <c r="FJF90" s="1"/>
      <c r="FJG90" s="1"/>
      <c r="FJH90" s="1"/>
      <c r="FJI90" s="1"/>
      <c r="FJJ90" s="1"/>
      <c r="FJK90" s="1"/>
      <c r="FJL90" s="1"/>
      <c r="FJM90" s="1"/>
      <c r="FJN90" s="1"/>
      <c r="FJO90" s="1"/>
      <c r="FJP90" s="1"/>
      <c r="FJQ90" s="1"/>
      <c r="FJR90" s="1"/>
      <c r="FJS90" s="1"/>
      <c r="FJT90" s="1"/>
      <c r="FJU90" s="1"/>
      <c r="FJV90" s="1"/>
      <c r="FJW90" s="1"/>
      <c r="FJX90" s="1"/>
      <c r="FJY90" s="1"/>
      <c r="FJZ90" s="1"/>
      <c r="FKA90" s="1"/>
      <c r="FKB90" s="1"/>
      <c r="FKC90" s="1"/>
      <c r="FKD90" s="1"/>
      <c r="FKE90" s="1"/>
      <c r="FKF90" s="1"/>
      <c r="FKG90" s="1"/>
      <c r="FKH90" s="1"/>
      <c r="FKI90" s="1"/>
      <c r="FKJ90" s="1"/>
      <c r="FKK90" s="1"/>
      <c r="FKL90" s="1"/>
      <c r="FKM90" s="1"/>
      <c r="FKN90" s="1"/>
      <c r="FKO90" s="1"/>
      <c r="FKP90" s="1"/>
      <c r="FKQ90" s="1"/>
      <c r="FKR90" s="1"/>
      <c r="FKS90" s="1"/>
      <c r="FKT90" s="1"/>
      <c r="FKU90" s="1"/>
      <c r="FKV90" s="1"/>
      <c r="FKW90" s="1"/>
      <c r="FKX90" s="1"/>
      <c r="FKY90" s="1"/>
      <c r="FKZ90" s="1"/>
      <c r="FLA90" s="1"/>
      <c r="FLB90" s="1"/>
      <c r="FLC90" s="1"/>
      <c r="FLD90" s="1"/>
      <c r="FLE90" s="1"/>
      <c r="FLF90" s="1"/>
      <c r="FLG90" s="1"/>
      <c r="FLH90" s="1"/>
      <c r="FLI90" s="1"/>
      <c r="FLJ90" s="1"/>
      <c r="FLK90" s="1"/>
      <c r="FLL90" s="1"/>
      <c r="FLM90" s="1"/>
      <c r="FLN90" s="1"/>
      <c r="FLO90" s="1"/>
      <c r="FLP90" s="1"/>
      <c r="FLQ90" s="1"/>
      <c r="FLR90" s="1"/>
      <c r="FLS90" s="1"/>
      <c r="FLT90" s="1"/>
      <c r="FLU90" s="1"/>
      <c r="FLV90" s="1"/>
      <c r="FLW90" s="1"/>
      <c r="FLX90" s="1"/>
      <c r="FLY90" s="1"/>
      <c r="FLZ90" s="1"/>
      <c r="FMA90" s="1"/>
      <c r="FMB90" s="1"/>
      <c r="FMC90" s="1"/>
      <c r="FMD90" s="1"/>
      <c r="FME90" s="1"/>
      <c r="FMF90" s="1"/>
      <c r="FMG90" s="1"/>
      <c r="FMH90" s="1"/>
      <c r="FMI90" s="1"/>
      <c r="FMJ90" s="1"/>
      <c r="FMK90" s="1"/>
      <c r="FML90" s="1"/>
      <c r="FMM90" s="1"/>
      <c r="FMN90" s="1"/>
      <c r="FMO90" s="1"/>
      <c r="FMP90" s="1"/>
      <c r="FMQ90" s="1"/>
      <c r="FMR90" s="1"/>
      <c r="FMS90" s="1"/>
      <c r="FMT90" s="1"/>
      <c r="FMU90" s="1"/>
      <c r="FMV90" s="1"/>
      <c r="FMW90" s="1"/>
      <c r="FMX90" s="1"/>
      <c r="FMY90" s="1"/>
      <c r="FMZ90" s="1"/>
      <c r="FNA90" s="1"/>
      <c r="FNB90" s="1"/>
      <c r="FNC90" s="1"/>
      <c r="FND90" s="1"/>
      <c r="FNE90" s="1"/>
      <c r="FNF90" s="1"/>
      <c r="FNG90" s="1"/>
      <c r="FNH90" s="1"/>
      <c r="FNI90" s="1"/>
      <c r="FNJ90" s="1"/>
      <c r="FNK90" s="1"/>
      <c r="FNL90" s="1"/>
      <c r="FNM90" s="1"/>
      <c r="FNN90" s="1"/>
      <c r="FNO90" s="1"/>
      <c r="FNP90" s="1"/>
      <c r="FNQ90" s="1"/>
      <c r="FNR90" s="1"/>
      <c r="FNS90" s="1"/>
      <c r="FNT90" s="1"/>
      <c r="FNU90" s="1"/>
      <c r="FNV90" s="1"/>
      <c r="FNW90" s="1"/>
      <c r="FNX90" s="1"/>
      <c r="FNY90" s="1"/>
      <c r="FNZ90" s="1"/>
      <c r="FOA90" s="1"/>
      <c r="FOB90" s="1"/>
      <c r="FOC90" s="1"/>
      <c r="FOD90" s="1"/>
      <c r="FOE90" s="1"/>
      <c r="FOF90" s="1"/>
      <c r="FOG90" s="1"/>
      <c r="FOH90" s="1"/>
      <c r="FOI90" s="1"/>
      <c r="FOJ90" s="1"/>
      <c r="FOK90" s="1"/>
      <c r="FOL90" s="1"/>
      <c r="FOM90" s="1"/>
      <c r="FON90" s="1"/>
      <c r="FOO90" s="1"/>
      <c r="FOP90" s="1"/>
      <c r="FOQ90" s="1"/>
      <c r="FOR90" s="1"/>
      <c r="FOS90" s="1"/>
      <c r="FOT90" s="1"/>
      <c r="FOU90" s="1"/>
      <c r="FOV90" s="1"/>
      <c r="FOW90" s="1"/>
      <c r="FOX90" s="1"/>
      <c r="FOY90" s="1"/>
      <c r="FOZ90" s="1"/>
      <c r="FPA90" s="1"/>
      <c r="FPB90" s="1"/>
      <c r="FPC90" s="1"/>
      <c r="FPD90" s="1"/>
      <c r="FPE90" s="1"/>
      <c r="FPF90" s="1"/>
      <c r="FPG90" s="1"/>
      <c r="FPH90" s="1"/>
      <c r="FPI90" s="1"/>
      <c r="FPJ90" s="1"/>
      <c r="FPK90" s="1"/>
      <c r="FPL90" s="1"/>
      <c r="FPM90" s="1"/>
      <c r="FPN90" s="1"/>
      <c r="FPO90" s="1"/>
      <c r="FPP90" s="1"/>
      <c r="FPQ90" s="1"/>
      <c r="FPR90" s="1"/>
      <c r="FPS90" s="1"/>
      <c r="FPT90" s="1"/>
      <c r="FPU90" s="1"/>
      <c r="FPV90" s="1"/>
      <c r="FPW90" s="1"/>
      <c r="FPX90" s="1"/>
      <c r="FPY90" s="1"/>
      <c r="FPZ90" s="1"/>
      <c r="FQA90" s="1"/>
      <c r="FQB90" s="1"/>
      <c r="FQC90" s="1"/>
      <c r="FQD90" s="1"/>
      <c r="FQE90" s="1"/>
      <c r="FQF90" s="1"/>
      <c r="FQG90" s="1"/>
      <c r="FQH90" s="1"/>
      <c r="FQI90" s="1"/>
      <c r="FQJ90" s="1"/>
      <c r="FQK90" s="1"/>
      <c r="FQL90" s="1"/>
      <c r="FQM90" s="1"/>
      <c r="FQN90" s="1"/>
      <c r="FQO90" s="1"/>
      <c r="FQP90" s="1"/>
      <c r="FQQ90" s="1"/>
      <c r="FQR90" s="1"/>
      <c r="FQS90" s="1"/>
      <c r="FQT90" s="1"/>
      <c r="FQU90" s="1"/>
      <c r="FQV90" s="1"/>
      <c r="FQW90" s="1"/>
      <c r="FQX90" s="1"/>
      <c r="FQY90" s="1"/>
      <c r="FQZ90" s="1"/>
      <c r="FRA90" s="1"/>
      <c r="FRB90" s="1"/>
      <c r="FRC90" s="1"/>
      <c r="FRD90" s="1"/>
      <c r="FRE90" s="1"/>
      <c r="FRF90" s="1"/>
      <c r="FRG90" s="1"/>
      <c r="FRH90" s="1"/>
      <c r="FRI90" s="1"/>
      <c r="FRJ90" s="1"/>
      <c r="FRK90" s="1"/>
      <c r="FRL90" s="1"/>
      <c r="FRM90" s="1"/>
      <c r="FRN90" s="1"/>
      <c r="FRO90" s="1"/>
      <c r="FRP90" s="1"/>
      <c r="FRQ90" s="1"/>
      <c r="FRR90" s="1"/>
      <c r="FRS90" s="1"/>
      <c r="FRT90" s="1"/>
      <c r="FRU90" s="1"/>
      <c r="FRV90" s="1"/>
      <c r="FRW90" s="1"/>
      <c r="FRX90" s="1"/>
      <c r="FRY90" s="1"/>
      <c r="FRZ90" s="1"/>
      <c r="FSA90" s="1"/>
      <c r="FSB90" s="1"/>
      <c r="FSC90" s="1"/>
      <c r="FSD90" s="1"/>
      <c r="FSE90" s="1"/>
      <c r="FSF90" s="1"/>
      <c r="FSG90" s="1"/>
      <c r="FSH90" s="1"/>
      <c r="FSI90" s="1"/>
      <c r="FSJ90" s="1"/>
      <c r="FSK90" s="1"/>
      <c r="FSL90" s="1"/>
      <c r="FSM90" s="1"/>
      <c r="FSN90" s="1"/>
      <c r="FSO90" s="1"/>
      <c r="FSP90" s="1"/>
      <c r="FSQ90" s="1"/>
      <c r="FSR90" s="1"/>
      <c r="FSS90" s="1"/>
      <c r="FST90" s="1"/>
      <c r="FSU90" s="1"/>
      <c r="FSV90" s="1"/>
      <c r="FSW90" s="1"/>
      <c r="FSX90" s="1"/>
      <c r="FSY90" s="1"/>
      <c r="FSZ90" s="1"/>
      <c r="FTA90" s="1"/>
      <c r="FTB90" s="1"/>
      <c r="FTC90" s="1"/>
      <c r="FTD90" s="1"/>
      <c r="FTE90" s="1"/>
      <c r="FTF90" s="1"/>
      <c r="FTG90" s="1"/>
      <c r="FTH90" s="1"/>
      <c r="FTI90" s="1"/>
      <c r="FTJ90" s="1"/>
      <c r="FTK90" s="1"/>
      <c r="FTL90" s="1"/>
      <c r="FTM90" s="1"/>
      <c r="FTN90" s="1"/>
      <c r="FTO90" s="1"/>
      <c r="FTP90" s="1"/>
      <c r="FTQ90" s="1"/>
      <c r="FTR90" s="1"/>
      <c r="FTS90" s="1"/>
      <c r="FTT90" s="1"/>
      <c r="FTU90" s="1"/>
      <c r="FTV90" s="1"/>
      <c r="FTW90" s="1"/>
      <c r="FTX90" s="1"/>
      <c r="FTY90" s="1"/>
      <c r="FTZ90" s="1"/>
      <c r="FUA90" s="1"/>
      <c r="FUB90" s="1"/>
      <c r="FUC90" s="1"/>
      <c r="FUD90" s="1"/>
      <c r="FUE90" s="1"/>
      <c r="FUF90" s="1"/>
      <c r="FUG90" s="1"/>
      <c r="FUH90" s="1"/>
      <c r="FUI90" s="1"/>
      <c r="FUJ90" s="1"/>
      <c r="FUK90" s="1"/>
      <c r="FUL90" s="1"/>
      <c r="FUM90" s="1"/>
      <c r="FUN90" s="1"/>
      <c r="FUO90" s="1"/>
      <c r="FUP90" s="1"/>
      <c r="FUQ90" s="1"/>
      <c r="FUR90" s="1"/>
      <c r="FUS90" s="1"/>
      <c r="FUT90" s="1"/>
      <c r="FUU90" s="1"/>
      <c r="FUV90" s="1"/>
      <c r="FUW90" s="1"/>
      <c r="FUX90" s="1"/>
      <c r="FUY90" s="1"/>
      <c r="FUZ90" s="1"/>
      <c r="FVA90" s="1"/>
      <c r="FVB90" s="1"/>
      <c r="FVC90" s="1"/>
      <c r="FVD90" s="1"/>
      <c r="FVE90" s="1"/>
      <c r="FVF90" s="1"/>
      <c r="FVG90" s="1"/>
      <c r="FVH90" s="1"/>
      <c r="FVI90" s="1"/>
      <c r="FVJ90" s="1"/>
      <c r="FVK90" s="1"/>
      <c r="FVL90" s="1"/>
      <c r="FVM90" s="1"/>
      <c r="FVN90" s="1"/>
      <c r="FVO90" s="1"/>
      <c r="FVP90" s="1"/>
      <c r="FVQ90" s="1"/>
      <c r="FVR90" s="1"/>
      <c r="FVS90" s="1"/>
      <c r="FVT90" s="1"/>
      <c r="FVU90" s="1"/>
      <c r="FVV90" s="1"/>
      <c r="FVW90" s="1"/>
      <c r="FVX90" s="1"/>
      <c r="FVY90" s="1"/>
      <c r="FVZ90" s="1"/>
      <c r="FWA90" s="1"/>
      <c r="FWB90" s="1"/>
      <c r="FWC90" s="1"/>
      <c r="FWD90" s="1"/>
      <c r="FWE90" s="1"/>
      <c r="FWF90" s="1"/>
      <c r="FWG90" s="1"/>
      <c r="FWH90" s="1"/>
      <c r="FWI90" s="1"/>
      <c r="FWJ90" s="1"/>
      <c r="FWK90" s="1"/>
      <c r="FWL90" s="1"/>
      <c r="FWM90" s="1"/>
      <c r="FWN90" s="1"/>
      <c r="FWO90" s="1"/>
      <c r="FWP90" s="1"/>
      <c r="FWQ90" s="1"/>
      <c r="FWR90" s="1"/>
      <c r="FWS90" s="1"/>
      <c r="FWT90" s="1"/>
      <c r="FWU90" s="1"/>
      <c r="FWV90" s="1"/>
      <c r="FWW90" s="1"/>
      <c r="FWX90" s="1"/>
      <c r="FWY90" s="1"/>
      <c r="FWZ90" s="1"/>
      <c r="FXA90" s="1"/>
      <c r="FXB90" s="1"/>
      <c r="FXC90" s="1"/>
      <c r="FXD90" s="1"/>
      <c r="FXE90" s="1"/>
      <c r="FXF90" s="1"/>
      <c r="FXG90" s="1"/>
      <c r="FXH90" s="1"/>
      <c r="FXI90" s="1"/>
      <c r="FXJ90" s="1"/>
      <c r="FXK90" s="1"/>
      <c r="FXL90" s="1"/>
      <c r="FXM90" s="1"/>
      <c r="FXN90" s="1"/>
      <c r="FXO90" s="1"/>
      <c r="FXP90" s="1"/>
      <c r="FXQ90" s="1"/>
      <c r="FXR90" s="1"/>
      <c r="FXS90" s="1"/>
      <c r="FXT90" s="1"/>
      <c r="FXU90" s="1"/>
      <c r="FXV90" s="1"/>
      <c r="FXW90" s="1"/>
      <c r="FXX90" s="1"/>
      <c r="FXY90" s="1"/>
      <c r="FXZ90" s="1"/>
      <c r="FYA90" s="1"/>
      <c r="FYB90" s="1"/>
      <c r="FYC90" s="1"/>
      <c r="FYD90" s="1"/>
      <c r="FYE90" s="1"/>
      <c r="FYF90" s="1"/>
      <c r="FYG90" s="1"/>
      <c r="FYH90" s="1"/>
      <c r="FYI90" s="1"/>
      <c r="FYJ90" s="1"/>
      <c r="FYK90" s="1"/>
      <c r="FYL90" s="1"/>
      <c r="FYM90" s="1"/>
      <c r="FYN90" s="1"/>
      <c r="FYO90" s="1"/>
      <c r="FYP90" s="1"/>
      <c r="FYQ90" s="1"/>
      <c r="FYR90" s="1"/>
      <c r="FYS90" s="1"/>
      <c r="FYT90" s="1"/>
      <c r="FYU90" s="1"/>
      <c r="FYV90" s="1"/>
      <c r="FYW90" s="1"/>
      <c r="FYX90" s="1"/>
      <c r="FYY90" s="1"/>
      <c r="FYZ90" s="1"/>
      <c r="FZA90" s="1"/>
      <c r="FZB90" s="1"/>
      <c r="FZC90" s="1"/>
      <c r="FZD90" s="1"/>
      <c r="FZE90" s="1"/>
      <c r="FZF90" s="1"/>
      <c r="FZG90" s="1"/>
      <c r="FZH90" s="1"/>
      <c r="FZI90" s="1"/>
      <c r="FZJ90" s="1"/>
      <c r="FZK90" s="1"/>
      <c r="FZL90" s="1"/>
      <c r="FZM90" s="1"/>
      <c r="FZN90" s="1"/>
      <c r="FZO90" s="1"/>
      <c r="FZP90" s="1"/>
      <c r="FZQ90" s="1"/>
      <c r="FZR90" s="1"/>
      <c r="FZS90" s="1"/>
      <c r="FZT90" s="1"/>
      <c r="FZU90" s="1"/>
      <c r="FZV90" s="1"/>
      <c r="FZW90" s="1"/>
      <c r="FZX90" s="1"/>
      <c r="FZY90" s="1"/>
      <c r="FZZ90" s="1"/>
      <c r="GAA90" s="1"/>
      <c r="GAB90" s="1"/>
      <c r="GAC90" s="1"/>
      <c r="GAD90" s="1"/>
      <c r="GAE90" s="1"/>
      <c r="GAF90" s="1"/>
      <c r="GAG90" s="1"/>
      <c r="GAH90" s="1"/>
      <c r="GAI90" s="1"/>
      <c r="GAJ90" s="1"/>
      <c r="GAK90" s="1"/>
      <c r="GAL90" s="1"/>
      <c r="GAM90" s="1"/>
      <c r="GAN90" s="1"/>
      <c r="GAO90" s="1"/>
      <c r="GAP90" s="1"/>
      <c r="GAQ90" s="1"/>
      <c r="GAR90" s="1"/>
      <c r="GAS90" s="1"/>
      <c r="GAT90" s="1"/>
      <c r="GAU90" s="1"/>
      <c r="GAV90" s="1"/>
      <c r="GAW90" s="1"/>
      <c r="GAX90" s="1"/>
      <c r="GAY90" s="1"/>
      <c r="GAZ90" s="1"/>
      <c r="GBA90" s="1"/>
      <c r="GBB90" s="1"/>
      <c r="GBC90" s="1"/>
      <c r="GBD90" s="1"/>
      <c r="GBE90" s="1"/>
      <c r="GBF90" s="1"/>
      <c r="GBG90" s="1"/>
      <c r="GBH90" s="1"/>
      <c r="GBI90" s="1"/>
      <c r="GBJ90" s="1"/>
      <c r="GBK90" s="1"/>
      <c r="GBL90" s="1"/>
      <c r="GBM90" s="1"/>
      <c r="GBN90" s="1"/>
      <c r="GBO90" s="1"/>
      <c r="GBP90" s="1"/>
      <c r="GBQ90" s="1"/>
      <c r="GBR90" s="1"/>
      <c r="GBS90" s="1"/>
      <c r="GBT90" s="1"/>
      <c r="GBU90" s="1"/>
      <c r="GBV90" s="1"/>
      <c r="GBW90" s="1"/>
      <c r="GBX90" s="1"/>
      <c r="GBY90" s="1"/>
      <c r="GBZ90" s="1"/>
      <c r="GCA90" s="1"/>
      <c r="GCB90" s="1"/>
      <c r="GCC90" s="1"/>
      <c r="GCD90" s="1"/>
      <c r="GCE90" s="1"/>
      <c r="GCF90" s="1"/>
      <c r="GCG90" s="1"/>
      <c r="GCH90" s="1"/>
      <c r="GCI90" s="1"/>
      <c r="GCJ90" s="1"/>
      <c r="GCK90" s="1"/>
      <c r="GCL90" s="1"/>
      <c r="GCM90" s="1"/>
      <c r="GCN90" s="1"/>
      <c r="GCO90" s="1"/>
      <c r="GCP90" s="1"/>
      <c r="GCQ90" s="1"/>
      <c r="GCR90" s="1"/>
      <c r="GCS90" s="1"/>
      <c r="GCT90" s="1"/>
      <c r="GCU90" s="1"/>
      <c r="GCV90" s="1"/>
      <c r="GCW90" s="1"/>
      <c r="GCX90" s="1"/>
      <c r="GCY90" s="1"/>
      <c r="GCZ90" s="1"/>
      <c r="GDA90" s="1"/>
      <c r="GDB90" s="1"/>
      <c r="GDC90" s="1"/>
      <c r="GDD90" s="1"/>
      <c r="GDE90" s="1"/>
      <c r="GDF90" s="1"/>
      <c r="GDG90" s="1"/>
      <c r="GDH90" s="1"/>
      <c r="GDI90" s="1"/>
      <c r="GDJ90" s="1"/>
      <c r="GDK90" s="1"/>
      <c r="GDL90" s="1"/>
      <c r="GDM90" s="1"/>
      <c r="GDN90" s="1"/>
      <c r="GDO90" s="1"/>
      <c r="GDP90" s="1"/>
      <c r="GDQ90" s="1"/>
      <c r="GDR90" s="1"/>
      <c r="GDS90" s="1"/>
      <c r="GDT90" s="1"/>
      <c r="GDU90" s="1"/>
      <c r="GDV90" s="1"/>
      <c r="GDW90" s="1"/>
      <c r="GDX90" s="1"/>
      <c r="GDY90" s="1"/>
      <c r="GDZ90" s="1"/>
      <c r="GEA90" s="1"/>
      <c r="GEB90" s="1"/>
      <c r="GEC90" s="1"/>
      <c r="GED90" s="1"/>
      <c r="GEE90" s="1"/>
      <c r="GEF90" s="1"/>
      <c r="GEG90" s="1"/>
      <c r="GEH90" s="1"/>
      <c r="GEI90" s="1"/>
      <c r="GEJ90" s="1"/>
      <c r="GEK90" s="1"/>
      <c r="GEL90" s="1"/>
      <c r="GEM90" s="1"/>
      <c r="GEN90" s="1"/>
      <c r="GEO90" s="1"/>
      <c r="GEP90" s="1"/>
      <c r="GEQ90" s="1"/>
      <c r="GER90" s="1"/>
      <c r="GES90" s="1"/>
      <c r="GET90" s="1"/>
      <c r="GEU90" s="1"/>
      <c r="GEV90" s="1"/>
      <c r="GEW90" s="1"/>
      <c r="GEX90" s="1"/>
      <c r="GEY90" s="1"/>
      <c r="GEZ90" s="1"/>
      <c r="GFA90" s="1"/>
      <c r="GFB90" s="1"/>
      <c r="GFC90" s="1"/>
      <c r="GFD90" s="1"/>
      <c r="GFE90" s="1"/>
      <c r="GFF90" s="1"/>
      <c r="GFG90" s="1"/>
      <c r="GFH90" s="1"/>
      <c r="GFI90" s="1"/>
      <c r="GFJ90" s="1"/>
      <c r="GFK90" s="1"/>
      <c r="GFL90" s="1"/>
      <c r="GFM90" s="1"/>
      <c r="GFN90" s="1"/>
      <c r="GFO90" s="1"/>
      <c r="GFP90" s="1"/>
      <c r="GFQ90" s="1"/>
      <c r="GFR90" s="1"/>
      <c r="GFS90" s="1"/>
      <c r="GFT90" s="1"/>
      <c r="GFU90" s="1"/>
      <c r="GFV90" s="1"/>
      <c r="GFW90" s="1"/>
      <c r="GFX90" s="1"/>
      <c r="GFY90" s="1"/>
      <c r="GFZ90" s="1"/>
      <c r="GGA90" s="1"/>
      <c r="GGB90" s="1"/>
      <c r="GGC90" s="1"/>
      <c r="GGD90" s="1"/>
      <c r="GGE90" s="1"/>
      <c r="GGF90" s="1"/>
      <c r="GGG90" s="1"/>
      <c r="GGH90" s="1"/>
      <c r="GGI90" s="1"/>
      <c r="GGJ90" s="1"/>
      <c r="GGK90" s="1"/>
      <c r="GGL90" s="1"/>
      <c r="GGM90" s="1"/>
      <c r="GGN90" s="1"/>
      <c r="GGO90" s="1"/>
      <c r="GGP90" s="1"/>
      <c r="GGQ90" s="1"/>
      <c r="GGR90" s="1"/>
      <c r="GGS90" s="1"/>
      <c r="GGT90" s="1"/>
      <c r="GGU90" s="1"/>
      <c r="GGV90" s="1"/>
      <c r="GGW90" s="1"/>
      <c r="GGX90" s="1"/>
      <c r="GGY90" s="1"/>
      <c r="GGZ90" s="1"/>
      <c r="GHA90" s="1"/>
      <c r="GHB90" s="1"/>
      <c r="GHC90" s="1"/>
      <c r="GHD90" s="1"/>
      <c r="GHE90" s="1"/>
      <c r="GHF90" s="1"/>
      <c r="GHG90" s="1"/>
      <c r="GHH90" s="1"/>
      <c r="GHI90" s="1"/>
      <c r="GHJ90" s="1"/>
      <c r="GHK90" s="1"/>
      <c r="GHL90" s="1"/>
      <c r="GHM90" s="1"/>
      <c r="GHN90" s="1"/>
      <c r="GHO90" s="1"/>
      <c r="GHP90" s="1"/>
      <c r="GHQ90" s="1"/>
      <c r="GHR90" s="1"/>
      <c r="GHS90" s="1"/>
      <c r="GHT90" s="1"/>
      <c r="GHU90" s="1"/>
      <c r="GHV90" s="1"/>
      <c r="GHW90" s="1"/>
      <c r="GHX90" s="1"/>
      <c r="GHY90" s="1"/>
      <c r="GHZ90" s="1"/>
      <c r="GIA90" s="1"/>
      <c r="GIB90" s="1"/>
      <c r="GIC90" s="1"/>
      <c r="GID90" s="1"/>
      <c r="GIE90" s="1"/>
      <c r="GIF90" s="1"/>
      <c r="GIG90" s="1"/>
      <c r="GIH90" s="1"/>
      <c r="GII90" s="1"/>
      <c r="GIJ90" s="1"/>
      <c r="GIK90" s="1"/>
      <c r="GIL90" s="1"/>
      <c r="GIM90" s="1"/>
      <c r="GIN90" s="1"/>
      <c r="GIO90" s="1"/>
      <c r="GIP90" s="1"/>
      <c r="GIQ90" s="1"/>
      <c r="GIR90" s="1"/>
      <c r="GIS90" s="1"/>
      <c r="GIT90" s="1"/>
      <c r="GIU90" s="1"/>
      <c r="GIV90" s="1"/>
      <c r="GIW90" s="1"/>
      <c r="GIX90" s="1"/>
      <c r="GIY90" s="1"/>
      <c r="GIZ90" s="1"/>
      <c r="GJA90" s="1"/>
      <c r="GJB90" s="1"/>
      <c r="GJC90" s="1"/>
      <c r="GJD90" s="1"/>
      <c r="GJE90" s="1"/>
      <c r="GJF90" s="1"/>
      <c r="GJG90" s="1"/>
      <c r="GJH90" s="1"/>
      <c r="GJI90" s="1"/>
      <c r="GJJ90" s="1"/>
      <c r="GJK90" s="1"/>
      <c r="GJL90" s="1"/>
      <c r="GJM90" s="1"/>
      <c r="GJN90" s="1"/>
      <c r="GJO90" s="1"/>
      <c r="GJP90" s="1"/>
      <c r="GJQ90" s="1"/>
      <c r="GJR90" s="1"/>
      <c r="GJS90" s="1"/>
      <c r="GJT90" s="1"/>
      <c r="GJU90" s="1"/>
      <c r="GJV90" s="1"/>
      <c r="GJW90" s="1"/>
      <c r="GJX90" s="1"/>
      <c r="GJY90" s="1"/>
      <c r="GJZ90" s="1"/>
      <c r="GKA90" s="1"/>
      <c r="GKB90" s="1"/>
      <c r="GKC90" s="1"/>
      <c r="GKD90" s="1"/>
      <c r="GKE90" s="1"/>
      <c r="GKF90" s="1"/>
      <c r="GKG90" s="1"/>
      <c r="GKH90" s="1"/>
      <c r="GKI90" s="1"/>
      <c r="GKJ90" s="1"/>
      <c r="GKK90" s="1"/>
      <c r="GKL90" s="1"/>
      <c r="GKM90" s="1"/>
      <c r="GKN90" s="1"/>
      <c r="GKO90" s="1"/>
      <c r="GKP90" s="1"/>
      <c r="GKQ90" s="1"/>
      <c r="GKR90" s="1"/>
      <c r="GKS90" s="1"/>
      <c r="GKT90" s="1"/>
      <c r="GKU90" s="1"/>
      <c r="GKV90" s="1"/>
      <c r="GKW90" s="1"/>
      <c r="GKX90" s="1"/>
      <c r="GKY90" s="1"/>
      <c r="GKZ90" s="1"/>
      <c r="GLA90" s="1"/>
      <c r="GLB90" s="1"/>
      <c r="GLC90" s="1"/>
      <c r="GLD90" s="1"/>
      <c r="GLE90" s="1"/>
      <c r="GLF90" s="1"/>
      <c r="GLG90" s="1"/>
      <c r="GLH90" s="1"/>
      <c r="GLI90" s="1"/>
      <c r="GLJ90" s="1"/>
      <c r="GLK90" s="1"/>
      <c r="GLL90" s="1"/>
      <c r="GLM90" s="1"/>
      <c r="GLN90" s="1"/>
      <c r="GLO90" s="1"/>
      <c r="GLP90" s="1"/>
      <c r="GLQ90" s="1"/>
      <c r="GLR90" s="1"/>
      <c r="GLS90" s="1"/>
      <c r="GLT90" s="1"/>
      <c r="GLU90" s="1"/>
      <c r="GLV90" s="1"/>
      <c r="GLW90" s="1"/>
      <c r="GLX90" s="1"/>
      <c r="GLY90" s="1"/>
      <c r="GLZ90" s="1"/>
      <c r="GMA90" s="1"/>
      <c r="GMB90" s="1"/>
      <c r="GMC90" s="1"/>
      <c r="GMD90" s="1"/>
      <c r="GME90" s="1"/>
      <c r="GMF90" s="1"/>
      <c r="GMG90" s="1"/>
      <c r="GMH90" s="1"/>
      <c r="GMI90" s="1"/>
      <c r="GMJ90" s="1"/>
      <c r="GMK90" s="1"/>
      <c r="GML90" s="1"/>
      <c r="GMM90" s="1"/>
      <c r="GMN90" s="1"/>
      <c r="GMO90" s="1"/>
      <c r="GMP90" s="1"/>
      <c r="GMQ90" s="1"/>
      <c r="GMR90" s="1"/>
      <c r="GMS90" s="1"/>
      <c r="GMT90" s="1"/>
      <c r="GMU90" s="1"/>
      <c r="GMV90" s="1"/>
      <c r="GMW90" s="1"/>
      <c r="GMX90" s="1"/>
      <c r="GMY90" s="1"/>
      <c r="GMZ90" s="1"/>
      <c r="GNA90" s="1"/>
      <c r="GNB90" s="1"/>
      <c r="GNC90" s="1"/>
      <c r="GND90" s="1"/>
      <c r="GNE90" s="1"/>
      <c r="GNF90" s="1"/>
      <c r="GNG90" s="1"/>
      <c r="GNH90" s="1"/>
      <c r="GNI90" s="1"/>
      <c r="GNJ90" s="1"/>
      <c r="GNK90" s="1"/>
      <c r="GNL90" s="1"/>
      <c r="GNM90" s="1"/>
      <c r="GNN90" s="1"/>
      <c r="GNO90" s="1"/>
      <c r="GNP90" s="1"/>
      <c r="GNQ90" s="1"/>
      <c r="GNR90" s="1"/>
      <c r="GNS90" s="1"/>
      <c r="GNT90" s="1"/>
      <c r="GNU90" s="1"/>
      <c r="GNV90" s="1"/>
      <c r="GNW90" s="1"/>
      <c r="GNX90" s="1"/>
      <c r="GNY90" s="1"/>
      <c r="GNZ90" s="1"/>
      <c r="GOA90" s="1"/>
      <c r="GOB90" s="1"/>
      <c r="GOC90" s="1"/>
      <c r="GOD90" s="1"/>
      <c r="GOE90" s="1"/>
      <c r="GOF90" s="1"/>
      <c r="GOG90" s="1"/>
      <c r="GOH90" s="1"/>
      <c r="GOI90" s="1"/>
      <c r="GOJ90" s="1"/>
      <c r="GOK90" s="1"/>
      <c r="GOL90" s="1"/>
      <c r="GOM90" s="1"/>
      <c r="GON90" s="1"/>
      <c r="GOO90" s="1"/>
      <c r="GOP90" s="1"/>
      <c r="GOQ90" s="1"/>
      <c r="GOR90" s="1"/>
      <c r="GOS90" s="1"/>
      <c r="GOT90" s="1"/>
      <c r="GOU90" s="1"/>
      <c r="GOV90" s="1"/>
      <c r="GOW90" s="1"/>
      <c r="GOX90" s="1"/>
      <c r="GOY90" s="1"/>
      <c r="GOZ90" s="1"/>
      <c r="GPA90" s="1"/>
      <c r="GPB90" s="1"/>
      <c r="GPC90" s="1"/>
      <c r="GPD90" s="1"/>
      <c r="GPE90" s="1"/>
      <c r="GPF90" s="1"/>
      <c r="GPG90" s="1"/>
      <c r="GPH90" s="1"/>
      <c r="GPI90" s="1"/>
      <c r="GPJ90" s="1"/>
      <c r="GPK90" s="1"/>
      <c r="GPL90" s="1"/>
      <c r="GPM90" s="1"/>
      <c r="GPN90" s="1"/>
      <c r="GPO90" s="1"/>
      <c r="GPP90" s="1"/>
      <c r="GPQ90" s="1"/>
      <c r="GPR90" s="1"/>
      <c r="GPS90" s="1"/>
      <c r="GPT90" s="1"/>
      <c r="GPU90" s="1"/>
      <c r="GPV90" s="1"/>
      <c r="GPW90" s="1"/>
      <c r="GPX90" s="1"/>
      <c r="GPY90" s="1"/>
      <c r="GPZ90" s="1"/>
      <c r="GQA90" s="1"/>
      <c r="GQB90" s="1"/>
      <c r="GQC90" s="1"/>
      <c r="GQD90" s="1"/>
      <c r="GQE90" s="1"/>
      <c r="GQF90" s="1"/>
      <c r="GQG90" s="1"/>
      <c r="GQH90" s="1"/>
      <c r="GQI90" s="1"/>
      <c r="GQJ90" s="1"/>
      <c r="GQK90" s="1"/>
      <c r="GQL90" s="1"/>
      <c r="GQM90" s="1"/>
      <c r="GQN90" s="1"/>
      <c r="GQO90" s="1"/>
      <c r="GQP90" s="1"/>
      <c r="GQQ90" s="1"/>
      <c r="GQR90" s="1"/>
      <c r="GQS90" s="1"/>
      <c r="GQT90" s="1"/>
      <c r="GQU90" s="1"/>
      <c r="GQV90" s="1"/>
      <c r="GQW90" s="1"/>
      <c r="GQX90" s="1"/>
      <c r="GQY90" s="1"/>
      <c r="GQZ90" s="1"/>
      <c r="GRA90" s="1"/>
      <c r="GRB90" s="1"/>
      <c r="GRC90" s="1"/>
      <c r="GRD90" s="1"/>
      <c r="GRE90" s="1"/>
      <c r="GRF90" s="1"/>
      <c r="GRG90" s="1"/>
      <c r="GRH90" s="1"/>
      <c r="GRI90" s="1"/>
      <c r="GRJ90" s="1"/>
      <c r="GRK90" s="1"/>
      <c r="GRL90" s="1"/>
      <c r="GRM90" s="1"/>
      <c r="GRN90" s="1"/>
      <c r="GRO90" s="1"/>
      <c r="GRP90" s="1"/>
      <c r="GRQ90" s="1"/>
      <c r="GRR90" s="1"/>
      <c r="GRS90" s="1"/>
      <c r="GRT90" s="1"/>
      <c r="GRU90" s="1"/>
      <c r="GRV90" s="1"/>
      <c r="GRW90" s="1"/>
      <c r="GRX90" s="1"/>
      <c r="GRY90" s="1"/>
      <c r="GRZ90" s="1"/>
      <c r="GSA90" s="1"/>
      <c r="GSB90" s="1"/>
      <c r="GSC90" s="1"/>
      <c r="GSD90" s="1"/>
      <c r="GSE90" s="1"/>
      <c r="GSF90" s="1"/>
      <c r="GSG90" s="1"/>
      <c r="GSH90" s="1"/>
      <c r="GSI90" s="1"/>
      <c r="GSJ90" s="1"/>
      <c r="GSK90" s="1"/>
      <c r="GSL90" s="1"/>
      <c r="GSM90" s="1"/>
      <c r="GSN90" s="1"/>
      <c r="GSO90" s="1"/>
      <c r="GSP90" s="1"/>
      <c r="GSQ90" s="1"/>
      <c r="GSR90" s="1"/>
      <c r="GSS90" s="1"/>
      <c r="GST90" s="1"/>
      <c r="GSU90" s="1"/>
      <c r="GSV90" s="1"/>
      <c r="GSW90" s="1"/>
      <c r="GSX90" s="1"/>
      <c r="GSY90" s="1"/>
      <c r="GSZ90" s="1"/>
      <c r="GTA90" s="1"/>
      <c r="GTB90" s="1"/>
      <c r="GTC90" s="1"/>
      <c r="GTD90" s="1"/>
      <c r="GTE90" s="1"/>
      <c r="GTF90" s="1"/>
      <c r="GTG90" s="1"/>
      <c r="GTH90" s="1"/>
      <c r="GTI90" s="1"/>
      <c r="GTJ90" s="1"/>
      <c r="GTK90" s="1"/>
      <c r="GTL90" s="1"/>
      <c r="GTM90" s="1"/>
      <c r="GTN90" s="1"/>
      <c r="GTO90" s="1"/>
      <c r="GTP90" s="1"/>
      <c r="GTQ90" s="1"/>
      <c r="GTR90" s="1"/>
      <c r="GTS90" s="1"/>
      <c r="GTT90" s="1"/>
      <c r="GTU90" s="1"/>
      <c r="GTV90" s="1"/>
      <c r="GTW90" s="1"/>
      <c r="GTX90" s="1"/>
      <c r="GTY90" s="1"/>
      <c r="GTZ90" s="1"/>
      <c r="GUA90" s="1"/>
      <c r="GUB90" s="1"/>
      <c r="GUC90" s="1"/>
      <c r="GUD90" s="1"/>
      <c r="GUE90" s="1"/>
      <c r="GUF90" s="1"/>
      <c r="GUG90" s="1"/>
      <c r="GUH90" s="1"/>
      <c r="GUI90" s="1"/>
      <c r="GUJ90" s="1"/>
      <c r="GUK90" s="1"/>
      <c r="GUL90" s="1"/>
      <c r="GUM90" s="1"/>
      <c r="GUN90" s="1"/>
      <c r="GUO90" s="1"/>
      <c r="GUP90" s="1"/>
      <c r="GUQ90" s="1"/>
      <c r="GUR90" s="1"/>
      <c r="GUS90" s="1"/>
      <c r="GUT90" s="1"/>
      <c r="GUU90" s="1"/>
      <c r="GUV90" s="1"/>
      <c r="GUW90" s="1"/>
      <c r="GUX90" s="1"/>
      <c r="GUY90" s="1"/>
      <c r="GUZ90" s="1"/>
      <c r="GVA90" s="1"/>
      <c r="GVB90" s="1"/>
      <c r="GVC90" s="1"/>
      <c r="GVD90" s="1"/>
      <c r="GVE90" s="1"/>
      <c r="GVF90" s="1"/>
      <c r="GVG90" s="1"/>
      <c r="GVH90" s="1"/>
      <c r="GVI90" s="1"/>
      <c r="GVJ90" s="1"/>
      <c r="GVK90" s="1"/>
      <c r="GVL90" s="1"/>
      <c r="GVM90" s="1"/>
      <c r="GVN90" s="1"/>
      <c r="GVO90" s="1"/>
      <c r="GVP90" s="1"/>
      <c r="GVQ90" s="1"/>
      <c r="GVR90" s="1"/>
      <c r="GVS90" s="1"/>
      <c r="GVT90" s="1"/>
      <c r="GVU90" s="1"/>
      <c r="GVV90" s="1"/>
      <c r="GVW90" s="1"/>
      <c r="GVX90" s="1"/>
      <c r="GVY90" s="1"/>
      <c r="GVZ90" s="1"/>
      <c r="GWA90" s="1"/>
      <c r="GWB90" s="1"/>
      <c r="GWC90" s="1"/>
      <c r="GWD90" s="1"/>
      <c r="GWE90" s="1"/>
      <c r="GWF90" s="1"/>
      <c r="GWG90" s="1"/>
      <c r="GWH90" s="1"/>
      <c r="GWI90" s="1"/>
      <c r="GWJ90" s="1"/>
      <c r="GWK90" s="1"/>
      <c r="GWL90" s="1"/>
      <c r="GWM90" s="1"/>
      <c r="GWN90" s="1"/>
      <c r="GWO90" s="1"/>
      <c r="GWP90" s="1"/>
      <c r="GWQ90" s="1"/>
      <c r="GWR90" s="1"/>
      <c r="GWS90" s="1"/>
      <c r="GWT90" s="1"/>
      <c r="GWU90" s="1"/>
      <c r="GWV90" s="1"/>
      <c r="GWW90" s="1"/>
      <c r="GWX90" s="1"/>
      <c r="GWY90" s="1"/>
      <c r="GWZ90" s="1"/>
      <c r="GXA90" s="1"/>
      <c r="GXB90" s="1"/>
      <c r="GXC90" s="1"/>
      <c r="GXD90" s="1"/>
      <c r="GXE90" s="1"/>
      <c r="GXF90" s="1"/>
      <c r="GXG90" s="1"/>
      <c r="GXH90" s="1"/>
      <c r="GXI90" s="1"/>
      <c r="GXJ90" s="1"/>
      <c r="GXK90" s="1"/>
      <c r="GXL90" s="1"/>
      <c r="GXM90" s="1"/>
      <c r="GXN90" s="1"/>
      <c r="GXO90" s="1"/>
      <c r="GXP90" s="1"/>
      <c r="GXQ90" s="1"/>
      <c r="GXR90" s="1"/>
      <c r="GXS90" s="1"/>
      <c r="GXT90" s="1"/>
      <c r="GXU90" s="1"/>
      <c r="GXV90" s="1"/>
      <c r="GXW90" s="1"/>
      <c r="GXX90" s="1"/>
      <c r="GXY90" s="1"/>
      <c r="GXZ90" s="1"/>
      <c r="GYA90" s="1"/>
      <c r="GYB90" s="1"/>
      <c r="GYC90" s="1"/>
      <c r="GYD90" s="1"/>
      <c r="GYE90" s="1"/>
      <c r="GYF90" s="1"/>
      <c r="GYG90" s="1"/>
      <c r="GYH90" s="1"/>
      <c r="GYI90" s="1"/>
      <c r="GYJ90" s="1"/>
      <c r="GYK90" s="1"/>
      <c r="GYL90" s="1"/>
      <c r="GYM90" s="1"/>
      <c r="GYN90" s="1"/>
      <c r="GYO90" s="1"/>
      <c r="GYP90" s="1"/>
      <c r="GYQ90" s="1"/>
      <c r="GYR90" s="1"/>
      <c r="GYS90" s="1"/>
      <c r="GYT90" s="1"/>
      <c r="GYU90" s="1"/>
      <c r="GYV90" s="1"/>
      <c r="GYW90" s="1"/>
      <c r="GYX90" s="1"/>
      <c r="GYY90" s="1"/>
      <c r="GYZ90" s="1"/>
      <c r="GZA90" s="1"/>
      <c r="GZB90" s="1"/>
      <c r="GZC90" s="1"/>
      <c r="GZD90" s="1"/>
      <c r="GZE90" s="1"/>
      <c r="GZF90" s="1"/>
      <c r="GZG90" s="1"/>
      <c r="GZH90" s="1"/>
      <c r="GZI90" s="1"/>
      <c r="GZJ90" s="1"/>
      <c r="GZK90" s="1"/>
      <c r="GZL90" s="1"/>
      <c r="GZM90" s="1"/>
      <c r="GZN90" s="1"/>
      <c r="GZO90" s="1"/>
      <c r="GZP90" s="1"/>
      <c r="GZQ90" s="1"/>
      <c r="GZR90" s="1"/>
      <c r="GZS90" s="1"/>
      <c r="GZT90" s="1"/>
      <c r="GZU90" s="1"/>
      <c r="GZV90" s="1"/>
      <c r="GZW90" s="1"/>
      <c r="GZX90" s="1"/>
      <c r="GZY90" s="1"/>
      <c r="GZZ90" s="1"/>
      <c r="HAA90" s="1"/>
      <c r="HAB90" s="1"/>
      <c r="HAC90" s="1"/>
      <c r="HAD90" s="1"/>
      <c r="HAE90" s="1"/>
      <c r="HAF90" s="1"/>
      <c r="HAG90" s="1"/>
      <c r="HAH90" s="1"/>
      <c r="HAI90" s="1"/>
      <c r="HAJ90" s="1"/>
      <c r="HAK90" s="1"/>
      <c r="HAL90" s="1"/>
      <c r="HAM90" s="1"/>
      <c r="HAN90" s="1"/>
      <c r="HAO90" s="1"/>
      <c r="HAP90" s="1"/>
      <c r="HAQ90" s="1"/>
      <c r="HAR90" s="1"/>
      <c r="HAS90" s="1"/>
      <c r="HAT90" s="1"/>
      <c r="HAU90" s="1"/>
      <c r="HAV90" s="1"/>
      <c r="HAW90" s="1"/>
      <c r="HAX90" s="1"/>
      <c r="HAY90" s="1"/>
      <c r="HAZ90" s="1"/>
      <c r="HBA90" s="1"/>
      <c r="HBB90" s="1"/>
      <c r="HBC90" s="1"/>
      <c r="HBD90" s="1"/>
      <c r="HBE90" s="1"/>
      <c r="HBF90" s="1"/>
      <c r="HBG90" s="1"/>
      <c r="HBH90" s="1"/>
      <c r="HBI90" s="1"/>
      <c r="HBJ90" s="1"/>
      <c r="HBK90" s="1"/>
      <c r="HBL90" s="1"/>
      <c r="HBM90" s="1"/>
      <c r="HBN90" s="1"/>
      <c r="HBO90" s="1"/>
      <c r="HBP90" s="1"/>
      <c r="HBQ90" s="1"/>
      <c r="HBR90" s="1"/>
      <c r="HBS90" s="1"/>
      <c r="HBT90" s="1"/>
      <c r="HBU90" s="1"/>
      <c r="HBV90" s="1"/>
      <c r="HBW90" s="1"/>
      <c r="HBX90" s="1"/>
      <c r="HBY90" s="1"/>
      <c r="HBZ90" s="1"/>
      <c r="HCA90" s="1"/>
      <c r="HCB90" s="1"/>
      <c r="HCC90" s="1"/>
      <c r="HCD90" s="1"/>
      <c r="HCE90" s="1"/>
      <c r="HCF90" s="1"/>
      <c r="HCG90" s="1"/>
      <c r="HCH90" s="1"/>
      <c r="HCI90" s="1"/>
      <c r="HCJ90" s="1"/>
      <c r="HCK90" s="1"/>
      <c r="HCL90" s="1"/>
      <c r="HCM90" s="1"/>
      <c r="HCN90" s="1"/>
      <c r="HCO90" s="1"/>
      <c r="HCP90" s="1"/>
      <c r="HCQ90" s="1"/>
      <c r="HCR90" s="1"/>
      <c r="HCS90" s="1"/>
      <c r="HCT90" s="1"/>
      <c r="HCU90" s="1"/>
      <c r="HCV90" s="1"/>
      <c r="HCW90" s="1"/>
      <c r="HCX90" s="1"/>
      <c r="HCY90" s="1"/>
      <c r="HCZ90" s="1"/>
      <c r="HDA90" s="1"/>
      <c r="HDB90" s="1"/>
      <c r="HDC90" s="1"/>
      <c r="HDD90" s="1"/>
      <c r="HDE90" s="1"/>
      <c r="HDF90" s="1"/>
      <c r="HDG90" s="1"/>
      <c r="HDH90" s="1"/>
      <c r="HDI90" s="1"/>
      <c r="HDJ90" s="1"/>
      <c r="HDK90" s="1"/>
      <c r="HDL90" s="1"/>
      <c r="HDM90" s="1"/>
      <c r="HDN90" s="1"/>
      <c r="HDO90" s="1"/>
      <c r="HDP90" s="1"/>
      <c r="HDQ90" s="1"/>
      <c r="HDR90" s="1"/>
      <c r="HDS90" s="1"/>
      <c r="HDT90" s="1"/>
      <c r="HDU90" s="1"/>
      <c r="HDV90" s="1"/>
      <c r="HDW90" s="1"/>
      <c r="HDX90" s="1"/>
      <c r="HDY90" s="1"/>
      <c r="HDZ90" s="1"/>
      <c r="HEA90" s="1"/>
      <c r="HEB90" s="1"/>
      <c r="HEC90" s="1"/>
      <c r="HED90" s="1"/>
      <c r="HEE90" s="1"/>
      <c r="HEF90" s="1"/>
      <c r="HEG90" s="1"/>
      <c r="HEH90" s="1"/>
      <c r="HEI90" s="1"/>
      <c r="HEJ90" s="1"/>
      <c r="HEK90" s="1"/>
      <c r="HEL90" s="1"/>
      <c r="HEM90" s="1"/>
      <c r="HEN90" s="1"/>
      <c r="HEO90" s="1"/>
      <c r="HEP90" s="1"/>
      <c r="HEQ90" s="1"/>
      <c r="HER90" s="1"/>
      <c r="HES90" s="1"/>
      <c r="HET90" s="1"/>
      <c r="HEU90" s="1"/>
      <c r="HEV90" s="1"/>
      <c r="HEW90" s="1"/>
      <c r="HEX90" s="1"/>
      <c r="HEY90" s="1"/>
      <c r="HEZ90" s="1"/>
      <c r="HFA90" s="1"/>
      <c r="HFB90" s="1"/>
      <c r="HFC90" s="1"/>
      <c r="HFD90" s="1"/>
      <c r="HFE90" s="1"/>
      <c r="HFF90" s="1"/>
      <c r="HFG90" s="1"/>
      <c r="HFH90" s="1"/>
      <c r="HFI90" s="1"/>
      <c r="HFJ90" s="1"/>
      <c r="HFK90" s="1"/>
      <c r="HFL90" s="1"/>
      <c r="HFM90" s="1"/>
      <c r="HFN90" s="1"/>
      <c r="HFO90" s="1"/>
      <c r="HFP90" s="1"/>
      <c r="HFQ90" s="1"/>
      <c r="HFR90" s="1"/>
      <c r="HFS90" s="1"/>
      <c r="HFT90" s="1"/>
      <c r="HFU90" s="1"/>
      <c r="HFV90" s="1"/>
      <c r="HFW90" s="1"/>
      <c r="HFX90" s="1"/>
      <c r="HFY90" s="1"/>
      <c r="HFZ90" s="1"/>
      <c r="HGA90" s="1"/>
      <c r="HGB90" s="1"/>
      <c r="HGC90" s="1"/>
      <c r="HGD90" s="1"/>
      <c r="HGE90" s="1"/>
      <c r="HGF90" s="1"/>
      <c r="HGG90" s="1"/>
      <c r="HGH90" s="1"/>
      <c r="HGI90" s="1"/>
      <c r="HGJ90" s="1"/>
      <c r="HGK90" s="1"/>
      <c r="HGL90" s="1"/>
      <c r="HGM90" s="1"/>
      <c r="HGN90" s="1"/>
      <c r="HGO90" s="1"/>
      <c r="HGP90" s="1"/>
      <c r="HGQ90" s="1"/>
      <c r="HGR90" s="1"/>
      <c r="HGS90" s="1"/>
      <c r="HGT90" s="1"/>
      <c r="HGU90" s="1"/>
      <c r="HGV90" s="1"/>
      <c r="HGW90" s="1"/>
      <c r="HGX90" s="1"/>
      <c r="HGY90" s="1"/>
      <c r="HGZ90" s="1"/>
      <c r="HHA90" s="1"/>
      <c r="HHB90" s="1"/>
      <c r="HHC90" s="1"/>
      <c r="HHD90" s="1"/>
      <c r="HHE90" s="1"/>
      <c r="HHF90" s="1"/>
      <c r="HHG90" s="1"/>
      <c r="HHH90" s="1"/>
      <c r="HHI90" s="1"/>
      <c r="HHJ90" s="1"/>
      <c r="HHK90" s="1"/>
      <c r="HHL90" s="1"/>
      <c r="HHM90" s="1"/>
      <c r="HHN90" s="1"/>
      <c r="HHO90" s="1"/>
      <c r="HHP90" s="1"/>
      <c r="HHQ90" s="1"/>
      <c r="HHR90" s="1"/>
      <c r="HHS90" s="1"/>
      <c r="HHT90" s="1"/>
      <c r="HHU90" s="1"/>
      <c r="HHV90" s="1"/>
      <c r="HHW90" s="1"/>
      <c r="HHX90" s="1"/>
      <c r="HHY90" s="1"/>
      <c r="HHZ90" s="1"/>
      <c r="HIA90" s="1"/>
      <c r="HIB90" s="1"/>
      <c r="HIC90" s="1"/>
      <c r="HID90" s="1"/>
      <c r="HIE90" s="1"/>
      <c r="HIF90" s="1"/>
      <c r="HIG90" s="1"/>
      <c r="HIH90" s="1"/>
      <c r="HII90" s="1"/>
      <c r="HIJ90" s="1"/>
      <c r="HIK90" s="1"/>
      <c r="HIL90" s="1"/>
      <c r="HIM90" s="1"/>
      <c r="HIN90" s="1"/>
      <c r="HIO90" s="1"/>
      <c r="HIP90" s="1"/>
      <c r="HIQ90" s="1"/>
      <c r="HIR90" s="1"/>
      <c r="HIS90" s="1"/>
      <c r="HIT90" s="1"/>
      <c r="HIU90" s="1"/>
      <c r="HIV90" s="1"/>
      <c r="HIW90" s="1"/>
      <c r="HIX90" s="1"/>
      <c r="HIY90" s="1"/>
      <c r="HIZ90" s="1"/>
      <c r="HJA90" s="1"/>
      <c r="HJB90" s="1"/>
      <c r="HJC90" s="1"/>
      <c r="HJD90" s="1"/>
      <c r="HJE90" s="1"/>
      <c r="HJF90" s="1"/>
      <c r="HJG90" s="1"/>
      <c r="HJH90" s="1"/>
      <c r="HJI90" s="1"/>
      <c r="HJJ90" s="1"/>
      <c r="HJK90" s="1"/>
      <c r="HJL90" s="1"/>
      <c r="HJM90" s="1"/>
      <c r="HJN90" s="1"/>
      <c r="HJO90" s="1"/>
      <c r="HJP90" s="1"/>
      <c r="HJQ90" s="1"/>
      <c r="HJR90" s="1"/>
      <c r="HJS90" s="1"/>
      <c r="HJT90" s="1"/>
      <c r="HJU90" s="1"/>
      <c r="HJV90" s="1"/>
      <c r="HJW90" s="1"/>
      <c r="HJX90" s="1"/>
      <c r="HJY90" s="1"/>
      <c r="HJZ90" s="1"/>
      <c r="HKA90" s="1"/>
      <c r="HKB90" s="1"/>
      <c r="HKC90" s="1"/>
      <c r="HKD90" s="1"/>
      <c r="HKE90" s="1"/>
      <c r="HKF90" s="1"/>
      <c r="HKG90" s="1"/>
      <c r="HKH90" s="1"/>
      <c r="HKI90" s="1"/>
      <c r="HKJ90" s="1"/>
      <c r="HKK90" s="1"/>
      <c r="HKL90" s="1"/>
      <c r="HKM90" s="1"/>
      <c r="HKN90" s="1"/>
      <c r="HKO90" s="1"/>
      <c r="HKP90" s="1"/>
      <c r="HKQ90" s="1"/>
      <c r="HKR90" s="1"/>
      <c r="HKS90" s="1"/>
      <c r="HKT90" s="1"/>
      <c r="HKU90" s="1"/>
      <c r="HKV90" s="1"/>
      <c r="HKW90" s="1"/>
      <c r="HKX90" s="1"/>
      <c r="HKY90" s="1"/>
      <c r="HKZ90" s="1"/>
      <c r="HLA90" s="1"/>
      <c r="HLB90" s="1"/>
      <c r="HLC90" s="1"/>
      <c r="HLD90" s="1"/>
      <c r="HLE90" s="1"/>
      <c r="HLF90" s="1"/>
      <c r="HLG90" s="1"/>
      <c r="HLH90" s="1"/>
      <c r="HLI90" s="1"/>
      <c r="HLJ90" s="1"/>
      <c r="HLK90" s="1"/>
      <c r="HLL90" s="1"/>
      <c r="HLM90" s="1"/>
      <c r="HLN90" s="1"/>
      <c r="HLO90" s="1"/>
      <c r="HLP90" s="1"/>
      <c r="HLQ90" s="1"/>
      <c r="HLR90" s="1"/>
      <c r="HLS90" s="1"/>
      <c r="HLT90" s="1"/>
      <c r="HLU90" s="1"/>
      <c r="HLV90" s="1"/>
      <c r="HLW90" s="1"/>
      <c r="HLX90" s="1"/>
      <c r="HLY90" s="1"/>
      <c r="HLZ90" s="1"/>
      <c r="HMA90" s="1"/>
      <c r="HMB90" s="1"/>
      <c r="HMC90" s="1"/>
      <c r="HMD90" s="1"/>
      <c r="HME90" s="1"/>
      <c r="HMF90" s="1"/>
      <c r="HMG90" s="1"/>
      <c r="HMH90" s="1"/>
      <c r="HMI90" s="1"/>
      <c r="HMJ90" s="1"/>
      <c r="HMK90" s="1"/>
      <c r="HML90" s="1"/>
      <c r="HMM90" s="1"/>
      <c r="HMN90" s="1"/>
      <c r="HMO90" s="1"/>
      <c r="HMP90" s="1"/>
      <c r="HMQ90" s="1"/>
      <c r="HMR90" s="1"/>
      <c r="HMS90" s="1"/>
      <c r="HMT90" s="1"/>
      <c r="HMU90" s="1"/>
      <c r="HMV90" s="1"/>
      <c r="HMW90" s="1"/>
      <c r="HMX90" s="1"/>
      <c r="HMY90" s="1"/>
      <c r="HMZ90" s="1"/>
      <c r="HNA90" s="1"/>
      <c r="HNB90" s="1"/>
      <c r="HNC90" s="1"/>
      <c r="HND90" s="1"/>
      <c r="HNE90" s="1"/>
      <c r="HNF90" s="1"/>
      <c r="HNG90" s="1"/>
      <c r="HNH90" s="1"/>
      <c r="HNI90" s="1"/>
      <c r="HNJ90" s="1"/>
      <c r="HNK90" s="1"/>
      <c r="HNL90" s="1"/>
      <c r="HNM90" s="1"/>
      <c r="HNN90" s="1"/>
      <c r="HNO90" s="1"/>
      <c r="HNP90" s="1"/>
      <c r="HNQ90" s="1"/>
      <c r="HNR90" s="1"/>
      <c r="HNS90" s="1"/>
      <c r="HNT90" s="1"/>
      <c r="HNU90" s="1"/>
      <c r="HNV90" s="1"/>
      <c r="HNW90" s="1"/>
      <c r="HNX90" s="1"/>
      <c r="HNY90" s="1"/>
      <c r="HNZ90" s="1"/>
      <c r="HOA90" s="1"/>
      <c r="HOB90" s="1"/>
      <c r="HOC90" s="1"/>
      <c r="HOD90" s="1"/>
      <c r="HOE90" s="1"/>
      <c r="HOF90" s="1"/>
      <c r="HOG90" s="1"/>
      <c r="HOH90" s="1"/>
      <c r="HOI90" s="1"/>
      <c r="HOJ90" s="1"/>
      <c r="HOK90" s="1"/>
      <c r="HOL90" s="1"/>
      <c r="HOM90" s="1"/>
      <c r="HON90" s="1"/>
      <c r="HOO90" s="1"/>
      <c r="HOP90" s="1"/>
      <c r="HOQ90" s="1"/>
      <c r="HOR90" s="1"/>
      <c r="HOS90" s="1"/>
      <c r="HOT90" s="1"/>
      <c r="HOU90" s="1"/>
      <c r="HOV90" s="1"/>
      <c r="HOW90" s="1"/>
      <c r="HOX90" s="1"/>
      <c r="HOY90" s="1"/>
      <c r="HOZ90" s="1"/>
      <c r="HPA90" s="1"/>
      <c r="HPB90" s="1"/>
      <c r="HPC90" s="1"/>
      <c r="HPD90" s="1"/>
      <c r="HPE90" s="1"/>
      <c r="HPF90" s="1"/>
      <c r="HPG90" s="1"/>
      <c r="HPH90" s="1"/>
      <c r="HPI90" s="1"/>
      <c r="HPJ90" s="1"/>
      <c r="HPK90" s="1"/>
      <c r="HPL90" s="1"/>
      <c r="HPM90" s="1"/>
      <c r="HPN90" s="1"/>
      <c r="HPO90" s="1"/>
      <c r="HPP90" s="1"/>
      <c r="HPQ90" s="1"/>
      <c r="HPR90" s="1"/>
      <c r="HPS90" s="1"/>
      <c r="HPT90" s="1"/>
      <c r="HPU90" s="1"/>
      <c r="HPV90" s="1"/>
      <c r="HPW90" s="1"/>
      <c r="HPX90" s="1"/>
      <c r="HPY90" s="1"/>
      <c r="HPZ90" s="1"/>
      <c r="HQA90" s="1"/>
      <c r="HQB90" s="1"/>
      <c r="HQC90" s="1"/>
      <c r="HQD90" s="1"/>
      <c r="HQE90" s="1"/>
      <c r="HQF90" s="1"/>
      <c r="HQG90" s="1"/>
      <c r="HQH90" s="1"/>
      <c r="HQI90" s="1"/>
      <c r="HQJ90" s="1"/>
      <c r="HQK90" s="1"/>
      <c r="HQL90" s="1"/>
      <c r="HQM90" s="1"/>
      <c r="HQN90" s="1"/>
      <c r="HQO90" s="1"/>
      <c r="HQP90" s="1"/>
      <c r="HQQ90" s="1"/>
      <c r="HQR90" s="1"/>
      <c r="HQS90" s="1"/>
      <c r="HQT90" s="1"/>
      <c r="HQU90" s="1"/>
      <c r="HQV90" s="1"/>
      <c r="HQW90" s="1"/>
      <c r="HQX90" s="1"/>
      <c r="HQY90" s="1"/>
      <c r="HQZ90" s="1"/>
      <c r="HRA90" s="1"/>
      <c r="HRB90" s="1"/>
      <c r="HRC90" s="1"/>
      <c r="HRD90" s="1"/>
      <c r="HRE90" s="1"/>
      <c r="HRF90" s="1"/>
      <c r="HRG90" s="1"/>
      <c r="HRH90" s="1"/>
      <c r="HRI90" s="1"/>
      <c r="HRJ90" s="1"/>
      <c r="HRK90" s="1"/>
      <c r="HRL90" s="1"/>
      <c r="HRM90" s="1"/>
      <c r="HRN90" s="1"/>
      <c r="HRO90" s="1"/>
      <c r="HRP90" s="1"/>
      <c r="HRQ90" s="1"/>
      <c r="HRR90" s="1"/>
      <c r="HRS90" s="1"/>
      <c r="HRT90" s="1"/>
      <c r="HRU90" s="1"/>
      <c r="HRV90" s="1"/>
      <c r="HRW90" s="1"/>
      <c r="HRX90" s="1"/>
      <c r="HRY90" s="1"/>
      <c r="HRZ90" s="1"/>
      <c r="HSA90" s="1"/>
      <c r="HSB90" s="1"/>
      <c r="HSC90" s="1"/>
      <c r="HSD90" s="1"/>
      <c r="HSE90" s="1"/>
      <c r="HSF90" s="1"/>
      <c r="HSG90" s="1"/>
      <c r="HSH90" s="1"/>
      <c r="HSI90" s="1"/>
      <c r="HSJ90" s="1"/>
      <c r="HSK90" s="1"/>
      <c r="HSL90" s="1"/>
      <c r="HSM90" s="1"/>
      <c r="HSN90" s="1"/>
      <c r="HSO90" s="1"/>
      <c r="HSP90" s="1"/>
      <c r="HSQ90" s="1"/>
      <c r="HSR90" s="1"/>
      <c r="HSS90" s="1"/>
      <c r="HST90" s="1"/>
      <c r="HSU90" s="1"/>
      <c r="HSV90" s="1"/>
      <c r="HSW90" s="1"/>
      <c r="HSX90" s="1"/>
      <c r="HSY90" s="1"/>
      <c r="HSZ90" s="1"/>
      <c r="HTA90" s="1"/>
      <c r="HTB90" s="1"/>
      <c r="HTC90" s="1"/>
      <c r="HTD90" s="1"/>
      <c r="HTE90" s="1"/>
      <c r="HTF90" s="1"/>
      <c r="HTG90" s="1"/>
      <c r="HTH90" s="1"/>
      <c r="HTI90" s="1"/>
      <c r="HTJ90" s="1"/>
      <c r="HTK90" s="1"/>
      <c r="HTL90" s="1"/>
      <c r="HTM90" s="1"/>
      <c r="HTN90" s="1"/>
      <c r="HTO90" s="1"/>
      <c r="HTP90" s="1"/>
      <c r="HTQ90" s="1"/>
      <c r="HTR90" s="1"/>
      <c r="HTS90" s="1"/>
      <c r="HTT90" s="1"/>
      <c r="HTU90" s="1"/>
      <c r="HTV90" s="1"/>
      <c r="HTW90" s="1"/>
      <c r="HTX90" s="1"/>
      <c r="HTY90" s="1"/>
      <c r="HTZ90" s="1"/>
      <c r="HUA90" s="1"/>
      <c r="HUB90" s="1"/>
      <c r="HUC90" s="1"/>
      <c r="HUD90" s="1"/>
      <c r="HUE90" s="1"/>
      <c r="HUF90" s="1"/>
      <c r="HUG90" s="1"/>
      <c r="HUH90" s="1"/>
      <c r="HUI90" s="1"/>
      <c r="HUJ90" s="1"/>
      <c r="HUK90" s="1"/>
      <c r="HUL90" s="1"/>
      <c r="HUM90" s="1"/>
      <c r="HUN90" s="1"/>
      <c r="HUO90" s="1"/>
      <c r="HUP90" s="1"/>
      <c r="HUQ90" s="1"/>
      <c r="HUR90" s="1"/>
      <c r="HUS90" s="1"/>
      <c r="HUT90" s="1"/>
      <c r="HUU90" s="1"/>
      <c r="HUV90" s="1"/>
      <c r="HUW90" s="1"/>
      <c r="HUX90" s="1"/>
      <c r="HUY90" s="1"/>
      <c r="HUZ90" s="1"/>
      <c r="HVA90" s="1"/>
      <c r="HVB90" s="1"/>
      <c r="HVC90" s="1"/>
      <c r="HVD90" s="1"/>
      <c r="HVE90" s="1"/>
      <c r="HVF90" s="1"/>
      <c r="HVG90" s="1"/>
      <c r="HVH90" s="1"/>
      <c r="HVI90" s="1"/>
      <c r="HVJ90" s="1"/>
      <c r="HVK90" s="1"/>
      <c r="HVL90" s="1"/>
      <c r="HVM90" s="1"/>
      <c r="HVN90" s="1"/>
      <c r="HVO90" s="1"/>
      <c r="HVP90" s="1"/>
      <c r="HVQ90" s="1"/>
      <c r="HVR90" s="1"/>
      <c r="HVS90" s="1"/>
      <c r="HVT90" s="1"/>
      <c r="HVU90" s="1"/>
      <c r="HVV90" s="1"/>
      <c r="HVW90" s="1"/>
      <c r="HVX90" s="1"/>
      <c r="HVY90" s="1"/>
      <c r="HVZ90" s="1"/>
      <c r="HWA90" s="1"/>
      <c r="HWB90" s="1"/>
      <c r="HWC90" s="1"/>
      <c r="HWD90" s="1"/>
      <c r="HWE90" s="1"/>
      <c r="HWF90" s="1"/>
      <c r="HWG90" s="1"/>
      <c r="HWH90" s="1"/>
      <c r="HWI90" s="1"/>
      <c r="HWJ90" s="1"/>
      <c r="HWK90" s="1"/>
      <c r="HWL90" s="1"/>
      <c r="HWM90" s="1"/>
      <c r="HWN90" s="1"/>
      <c r="HWO90" s="1"/>
      <c r="HWP90" s="1"/>
      <c r="HWQ90" s="1"/>
      <c r="HWR90" s="1"/>
      <c r="HWS90" s="1"/>
      <c r="HWT90" s="1"/>
      <c r="HWU90" s="1"/>
      <c r="HWV90" s="1"/>
      <c r="HWW90" s="1"/>
      <c r="HWX90" s="1"/>
      <c r="HWY90" s="1"/>
      <c r="HWZ90" s="1"/>
      <c r="HXA90" s="1"/>
      <c r="HXB90" s="1"/>
      <c r="HXC90" s="1"/>
      <c r="HXD90" s="1"/>
      <c r="HXE90" s="1"/>
      <c r="HXF90" s="1"/>
      <c r="HXG90" s="1"/>
      <c r="HXH90" s="1"/>
      <c r="HXI90" s="1"/>
      <c r="HXJ90" s="1"/>
      <c r="HXK90" s="1"/>
      <c r="HXL90" s="1"/>
      <c r="HXM90" s="1"/>
      <c r="HXN90" s="1"/>
      <c r="HXO90" s="1"/>
      <c r="HXP90" s="1"/>
      <c r="HXQ90" s="1"/>
      <c r="HXR90" s="1"/>
      <c r="HXS90" s="1"/>
      <c r="HXT90" s="1"/>
      <c r="HXU90" s="1"/>
      <c r="HXV90" s="1"/>
      <c r="HXW90" s="1"/>
      <c r="HXX90" s="1"/>
      <c r="HXY90" s="1"/>
      <c r="HXZ90" s="1"/>
      <c r="HYA90" s="1"/>
      <c r="HYB90" s="1"/>
      <c r="HYC90" s="1"/>
      <c r="HYD90" s="1"/>
      <c r="HYE90" s="1"/>
      <c r="HYF90" s="1"/>
      <c r="HYG90" s="1"/>
      <c r="HYH90" s="1"/>
      <c r="HYI90" s="1"/>
      <c r="HYJ90" s="1"/>
      <c r="HYK90" s="1"/>
      <c r="HYL90" s="1"/>
      <c r="HYM90" s="1"/>
      <c r="HYN90" s="1"/>
      <c r="HYO90" s="1"/>
      <c r="HYP90" s="1"/>
      <c r="HYQ90" s="1"/>
      <c r="HYR90" s="1"/>
      <c r="HYS90" s="1"/>
      <c r="HYT90" s="1"/>
      <c r="HYU90" s="1"/>
      <c r="HYV90" s="1"/>
      <c r="HYW90" s="1"/>
      <c r="HYX90" s="1"/>
      <c r="HYY90" s="1"/>
      <c r="HYZ90" s="1"/>
      <c r="HZA90" s="1"/>
      <c r="HZB90" s="1"/>
      <c r="HZC90" s="1"/>
      <c r="HZD90" s="1"/>
      <c r="HZE90" s="1"/>
      <c r="HZF90" s="1"/>
      <c r="HZG90" s="1"/>
      <c r="HZH90" s="1"/>
      <c r="HZI90" s="1"/>
      <c r="HZJ90" s="1"/>
      <c r="HZK90" s="1"/>
      <c r="HZL90" s="1"/>
      <c r="HZM90" s="1"/>
      <c r="HZN90" s="1"/>
      <c r="HZO90" s="1"/>
      <c r="HZP90" s="1"/>
      <c r="HZQ90" s="1"/>
      <c r="HZR90" s="1"/>
      <c r="HZS90" s="1"/>
      <c r="HZT90" s="1"/>
      <c r="HZU90" s="1"/>
      <c r="HZV90" s="1"/>
      <c r="HZW90" s="1"/>
      <c r="HZX90" s="1"/>
      <c r="HZY90" s="1"/>
      <c r="HZZ90" s="1"/>
      <c r="IAA90" s="1"/>
      <c r="IAB90" s="1"/>
      <c r="IAC90" s="1"/>
      <c r="IAD90" s="1"/>
      <c r="IAE90" s="1"/>
      <c r="IAF90" s="1"/>
      <c r="IAG90" s="1"/>
      <c r="IAH90" s="1"/>
      <c r="IAI90" s="1"/>
      <c r="IAJ90" s="1"/>
      <c r="IAK90" s="1"/>
      <c r="IAL90" s="1"/>
      <c r="IAM90" s="1"/>
      <c r="IAN90" s="1"/>
      <c r="IAO90" s="1"/>
      <c r="IAP90" s="1"/>
      <c r="IAQ90" s="1"/>
      <c r="IAR90" s="1"/>
      <c r="IAS90" s="1"/>
      <c r="IAT90" s="1"/>
      <c r="IAU90" s="1"/>
      <c r="IAV90" s="1"/>
      <c r="IAW90" s="1"/>
      <c r="IAX90" s="1"/>
      <c r="IAY90" s="1"/>
      <c r="IAZ90" s="1"/>
      <c r="IBA90" s="1"/>
      <c r="IBB90" s="1"/>
      <c r="IBC90" s="1"/>
      <c r="IBD90" s="1"/>
      <c r="IBE90" s="1"/>
      <c r="IBF90" s="1"/>
      <c r="IBG90" s="1"/>
      <c r="IBH90" s="1"/>
      <c r="IBI90" s="1"/>
      <c r="IBJ90" s="1"/>
      <c r="IBK90" s="1"/>
      <c r="IBL90" s="1"/>
      <c r="IBM90" s="1"/>
      <c r="IBN90" s="1"/>
      <c r="IBO90" s="1"/>
      <c r="IBP90" s="1"/>
      <c r="IBQ90" s="1"/>
      <c r="IBR90" s="1"/>
      <c r="IBS90" s="1"/>
      <c r="IBT90" s="1"/>
      <c r="IBU90" s="1"/>
      <c r="IBV90" s="1"/>
      <c r="IBW90" s="1"/>
      <c r="IBX90" s="1"/>
      <c r="IBY90" s="1"/>
      <c r="IBZ90" s="1"/>
      <c r="ICA90" s="1"/>
      <c r="ICB90" s="1"/>
      <c r="ICC90" s="1"/>
      <c r="ICD90" s="1"/>
      <c r="ICE90" s="1"/>
      <c r="ICF90" s="1"/>
      <c r="ICG90" s="1"/>
      <c r="ICH90" s="1"/>
      <c r="ICI90" s="1"/>
      <c r="ICJ90" s="1"/>
      <c r="ICK90" s="1"/>
      <c r="ICL90" s="1"/>
      <c r="ICM90" s="1"/>
      <c r="ICN90" s="1"/>
      <c r="ICO90" s="1"/>
      <c r="ICP90" s="1"/>
      <c r="ICQ90" s="1"/>
      <c r="ICR90" s="1"/>
      <c r="ICS90" s="1"/>
      <c r="ICT90" s="1"/>
      <c r="ICU90" s="1"/>
      <c r="ICV90" s="1"/>
      <c r="ICW90" s="1"/>
      <c r="ICX90" s="1"/>
      <c r="ICY90" s="1"/>
      <c r="ICZ90" s="1"/>
      <c r="IDA90" s="1"/>
      <c r="IDB90" s="1"/>
      <c r="IDC90" s="1"/>
      <c r="IDD90" s="1"/>
      <c r="IDE90" s="1"/>
      <c r="IDF90" s="1"/>
      <c r="IDG90" s="1"/>
      <c r="IDH90" s="1"/>
      <c r="IDI90" s="1"/>
      <c r="IDJ90" s="1"/>
      <c r="IDK90" s="1"/>
      <c r="IDL90" s="1"/>
      <c r="IDM90" s="1"/>
      <c r="IDN90" s="1"/>
      <c r="IDO90" s="1"/>
      <c r="IDP90" s="1"/>
      <c r="IDQ90" s="1"/>
      <c r="IDR90" s="1"/>
      <c r="IDS90" s="1"/>
      <c r="IDT90" s="1"/>
      <c r="IDU90" s="1"/>
      <c r="IDV90" s="1"/>
      <c r="IDW90" s="1"/>
      <c r="IDX90" s="1"/>
      <c r="IDY90" s="1"/>
      <c r="IDZ90" s="1"/>
      <c r="IEA90" s="1"/>
      <c r="IEB90" s="1"/>
      <c r="IEC90" s="1"/>
      <c r="IED90" s="1"/>
      <c r="IEE90" s="1"/>
      <c r="IEF90" s="1"/>
      <c r="IEG90" s="1"/>
      <c r="IEH90" s="1"/>
      <c r="IEI90" s="1"/>
      <c r="IEJ90" s="1"/>
      <c r="IEK90" s="1"/>
      <c r="IEL90" s="1"/>
      <c r="IEM90" s="1"/>
      <c r="IEN90" s="1"/>
      <c r="IEO90" s="1"/>
      <c r="IEP90" s="1"/>
      <c r="IEQ90" s="1"/>
      <c r="IER90" s="1"/>
      <c r="IES90" s="1"/>
      <c r="IET90" s="1"/>
      <c r="IEU90" s="1"/>
      <c r="IEV90" s="1"/>
      <c r="IEW90" s="1"/>
      <c r="IEX90" s="1"/>
      <c r="IEY90" s="1"/>
      <c r="IEZ90" s="1"/>
      <c r="IFA90" s="1"/>
      <c r="IFB90" s="1"/>
      <c r="IFC90" s="1"/>
      <c r="IFD90" s="1"/>
      <c r="IFE90" s="1"/>
      <c r="IFF90" s="1"/>
      <c r="IFG90" s="1"/>
      <c r="IFH90" s="1"/>
      <c r="IFI90" s="1"/>
      <c r="IFJ90" s="1"/>
      <c r="IFK90" s="1"/>
      <c r="IFL90" s="1"/>
      <c r="IFM90" s="1"/>
      <c r="IFN90" s="1"/>
      <c r="IFO90" s="1"/>
      <c r="IFP90" s="1"/>
      <c r="IFQ90" s="1"/>
      <c r="IFR90" s="1"/>
      <c r="IFS90" s="1"/>
      <c r="IFT90" s="1"/>
      <c r="IFU90" s="1"/>
      <c r="IFV90" s="1"/>
      <c r="IFW90" s="1"/>
      <c r="IFX90" s="1"/>
      <c r="IFY90" s="1"/>
      <c r="IFZ90" s="1"/>
      <c r="IGA90" s="1"/>
      <c r="IGB90" s="1"/>
      <c r="IGC90" s="1"/>
      <c r="IGD90" s="1"/>
      <c r="IGE90" s="1"/>
      <c r="IGF90" s="1"/>
      <c r="IGG90" s="1"/>
      <c r="IGH90" s="1"/>
      <c r="IGI90" s="1"/>
      <c r="IGJ90" s="1"/>
      <c r="IGK90" s="1"/>
      <c r="IGL90" s="1"/>
      <c r="IGM90" s="1"/>
      <c r="IGN90" s="1"/>
      <c r="IGO90" s="1"/>
      <c r="IGP90" s="1"/>
      <c r="IGQ90" s="1"/>
      <c r="IGR90" s="1"/>
      <c r="IGS90" s="1"/>
      <c r="IGT90" s="1"/>
      <c r="IGU90" s="1"/>
      <c r="IGV90" s="1"/>
      <c r="IGW90" s="1"/>
      <c r="IGX90" s="1"/>
      <c r="IGY90" s="1"/>
      <c r="IGZ90" s="1"/>
      <c r="IHA90" s="1"/>
      <c r="IHB90" s="1"/>
      <c r="IHC90" s="1"/>
      <c r="IHD90" s="1"/>
      <c r="IHE90" s="1"/>
      <c r="IHF90" s="1"/>
      <c r="IHG90" s="1"/>
      <c r="IHH90" s="1"/>
      <c r="IHI90" s="1"/>
      <c r="IHJ90" s="1"/>
      <c r="IHK90" s="1"/>
      <c r="IHL90" s="1"/>
      <c r="IHM90" s="1"/>
      <c r="IHN90" s="1"/>
      <c r="IHO90" s="1"/>
      <c r="IHP90" s="1"/>
      <c r="IHQ90" s="1"/>
      <c r="IHR90" s="1"/>
      <c r="IHS90" s="1"/>
      <c r="IHT90" s="1"/>
      <c r="IHU90" s="1"/>
      <c r="IHV90" s="1"/>
      <c r="IHW90" s="1"/>
      <c r="IHX90" s="1"/>
      <c r="IHY90" s="1"/>
      <c r="IHZ90" s="1"/>
      <c r="IIA90" s="1"/>
      <c r="IIB90" s="1"/>
      <c r="IIC90" s="1"/>
      <c r="IID90" s="1"/>
      <c r="IIE90" s="1"/>
      <c r="IIF90" s="1"/>
      <c r="IIG90" s="1"/>
      <c r="IIH90" s="1"/>
      <c r="III90" s="1"/>
      <c r="IIJ90" s="1"/>
      <c r="IIK90" s="1"/>
      <c r="IIL90" s="1"/>
      <c r="IIM90" s="1"/>
      <c r="IIN90" s="1"/>
      <c r="IIO90" s="1"/>
      <c r="IIP90" s="1"/>
      <c r="IIQ90" s="1"/>
      <c r="IIR90" s="1"/>
      <c r="IIS90" s="1"/>
      <c r="IIT90" s="1"/>
      <c r="IIU90" s="1"/>
      <c r="IIV90" s="1"/>
      <c r="IIW90" s="1"/>
      <c r="IIX90" s="1"/>
      <c r="IIY90" s="1"/>
      <c r="IIZ90" s="1"/>
      <c r="IJA90" s="1"/>
      <c r="IJB90" s="1"/>
      <c r="IJC90" s="1"/>
      <c r="IJD90" s="1"/>
      <c r="IJE90" s="1"/>
      <c r="IJF90" s="1"/>
      <c r="IJG90" s="1"/>
      <c r="IJH90" s="1"/>
      <c r="IJI90" s="1"/>
      <c r="IJJ90" s="1"/>
      <c r="IJK90" s="1"/>
      <c r="IJL90" s="1"/>
      <c r="IJM90" s="1"/>
      <c r="IJN90" s="1"/>
      <c r="IJO90" s="1"/>
      <c r="IJP90" s="1"/>
      <c r="IJQ90" s="1"/>
      <c r="IJR90" s="1"/>
      <c r="IJS90" s="1"/>
      <c r="IJT90" s="1"/>
      <c r="IJU90" s="1"/>
      <c r="IJV90" s="1"/>
      <c r="IJW90" s="1"/>
      <c r="IJX90" s="1"/>
      <c r="IJY90" s="1"/>
      <c r="IJZ90" s="1"/>
      <c r="IKA90" s="1"/>
      <c r="IKB90" s="1"/>
      <c r="IKC90" s="1"/>
      <c r="IKD90" s="1"/>
      <c r="IKE90" s="1"/>
      <c r="IKF90" s="1"/>
      <c r="IKG90" s="1"/>
      <c r="IKH90" s="1"/>
      <c r="IKI90" s="1"/>
      <c r="IKJ90" s="1"/>
      <c r="IKK90" s="1"/>
      <c r="IKL90" s="1"/>
      <c r="IKM90" s="1"/>
      <c r="IKN90" s="1"/>
      <c r="IKO90" s="1"/>
      <c r="IKP90" s="1"/>
      <c r="IKQ90" s="1"/>
      <c r="IKR90" s="1"/>
      <c r="IKS90" s="1"/>
      <c r="IKT90" s="1"/>
      <c r="IKU90" s="1"/>
      <c r="IKV90" s="1"/>
      <c r="IKW90" s="1"/>
      <c r="IKX90" s="1"/>
      <c r="IKY90" s="1"/>
      <c r="IKZ90" s="1"/>
      <c r="ILA90" s="1"/>
      <c r="ILB90" s="1"/>
      <c r="ILC90" s="1"/>
      <c r="ILD90" s="1"/>
      <c r="ILE90" s="1"/>
      <c r="ILF90" s="1"/>
      <c r="ILG90" s="1"/>
      <c r="ILH90" s="1"/>
      <c r="ILI90" s="1"/>
      <c r="ILJ90" s="1"/>
      <c r="ILK90" s="1"/>
      <c r="ILL90" s="1"/>
      <c r="ILM90" s="1"/>
      <c r="ILN90" s="1"/>
      <c r="ILO90" s="1"/>
      <c r="ILP90" s="1"/>
      <c r="ILQ90" s="1"/>
      <c r="ILR90" s="1"/>
      <c r="ILS90" s="1"/>
      <c r="ILT90" s="1"/>
      <c r="ILU90" s="1"/>
      <c r="ILV90" s="1"/>
      <c r="ILW90" s="1"/>
      <c r="ILX90" s="1"/>
      <c r="ILY90" s="1"/>
      <c r="ILZ90" s="1"/>
      <c r="IMA90" s="1"/>
      <c r="IMB90" s="1"/>
      <c r="IMC90" s="1"/>
      <c r="IMD90" s="1"/>
      <c r="IME90" s="1"/>
      <c r="IMF90" s="1"/>
      <c r="IMG90" s="1"/>
      <c r="IMH90" s="1"/>
      <c r="IMI90" s="1"/>
      <c r="IMJ90" s="1"/>
      <c r="IMK90" s="1"/>
      <c r="IML90" s="1"/>
      <c r="IMM90" s="1"/>
      <c r="IMN90" s="1"/>
      <c r="IMO90" s="1"/>
      <c r="IMP90" s="1"/>
      <c r="IMQ90" s="1"/>
      <c r="IMR90" s="1"/>
      <c r="IMS90" s="1"/>
      <c r="IMT90" s="1"/>
      <c r="IMU90" s="1"/>
      <c r="IMV90" s="1"/>
      <c r="IMW90" s="1"/>
      <c r="IMX90" s="1"/>
      <c r="IMY90" s="1"/>
      <c r="IMZ90" s="1"/>
      <c r="INA90" s="1"/>
      <c r="INB90" s="1"/>
      <c r="INC90" s="1"/>
      <c r="IND90" s="1"/>
      <c r="INE90" s="1"/>
      <c r="INF90" s="1"/>
      <c r="ING90" s="1"/>
      <c r="INH90" s="1"/>
      <c r="INI90" s="1"/>
      <c r="INJ90" s="1"/>
      <c r="INK90" s="1"/>
      <c r="INL90" s="1"/>
      <c r="INM90" s="1"/>
      <c r="INN90" s="1"/>
      <c r="INO90" s="1"/>
      <c r="INP90" s="1"/>
      <c r="INQ90" s="1"/>
      <c r="INR90" s="1"/>
      <c r="INS90" s="1"/>
      <c r="INT90" s="1"/>
      <c r="INU90" s="1"/>
      <c r="INV90" s="1"/>
      <c r="INW90" s="1"/>
      <c r="INX90" s="1"/>
      <c r="INY90" s="1"/>
      <c r="INZ90" s="1"/>
      <c r="IOA90" s="1"/>
      <c r="IOB90" s="1"/>
      <c r="IOC90" s="1"/>
      <c r="IOD90" s="1"/>
      <c r="IOE90" s="1"/>
      <c r="IOF90" s="1"/>
      <c r="IOG90" s="1"/>
      <c r="IOH90" s="1"/>
      <c r="IOI90" s="1"/>
      <c r="IOJ90" s="1"/>
      <c r="IOK90" s="1"/>
      <c r="IOL90" s="1"/>
      <c r="IOM90" s="1"/>
      <c r="ION90" s="1"/>
      <c r="IOO90" s="1"/>
      <c r="IOP90" s="1"/>
      <c r="IOQ90" s="1"/>
      <c r="IOR90" s="1"/>
      <c r="IOS90" s="1"/>
      <c r="IOT90" s="1"/>
      <c r="IOU90" s="1"/>
      <c r="IOV90" s="1"/>
      <c r="IOW90" s="1"/>
      <c r="IOX90" s="1"/>
      <c r="IOY90" s="1"/>
      <c r="IOZ90" s="1"/>
      <c r="IPA90" s="1"/>
      <c r="IPB90" s="1"/>
      <c r="IPC90" s="1"/>
      <c r="IPD90" s="1"/>
      <c r="IPE90" s="1"/>
      <c r="IPF90" s="1"/>
      <c r="IPG90" s="1"/>
      <c r="IPH90" s="1"/>
      <c r="IPI90" s="1"/>
      <c r="IPJ90" s="1"/>
      <c r="IPK90" s="1"/>
      <c r="IPL90" s="1"/>
      <c r="IPM90" s="1"/>
      <c r="IPN90" s="1"/>
      <c r="IPO90" s="1"/>
      <c r="IPP90" s="1"/>
      <c r="IPQ90" s="1"/>
      <c r="IPR90" s="1"/>
      <c r="IPS90" s="1"/>
      <c r="IPT90" s="1"/>
      <c r="IPU90" s="1"/>
      <c r="IPV90" s="1"/>
      <c r="IPW90" s="1"/>
      <c r="IPX90" s="1"/>
      <c r="IPY90" s="1"/>
      <c r="IPZ90" s="1"/>
      <c r="IQA90" s="1"/>
      <c r="IQB90" s="1"/>
      <c r="IQC90" s="1"/>
      <c r="IQD90" s="1"/>
      <c r="IQE90" s="1"/>
      <c r="IQF90" s="1"/>
      <c r="IQG90" s="1"/>
      <c r="IQH90" s="1"/>
      <c r="IQI90" s="1"/>
      <c r="IQJ90" s="1"/>
      <c r="IQK90" s="1"/>
      <c r="IQL90" s="1"/>
      <c r="IQM90" s="1"/>
      <c r="IQN90" s="1"/>
      <c r="IQO90" s="1"/>
      <c r="IQP90" s="1"/>
      <c r="IQQ90" s="1"/>
      <c r="IQR90" s="1"/>
      <c r="IQS90" s="1"/>
      <c r="IQT90" s="1"/>
      <c r="IQU90" s="1"/>
      <c r="IQV90" s="1"/>
      <c r="IQW90" s="1"/>
      <c r="IQX90" s="1"/>
      <c r="IQY90" s="1"/>
      <c r="IQZ90" s="1"/>
      <c r="IRA90" s="1"/>
      <c r="IRB90" s="1"/>
      <c r="IRC90" s="1"/>
      <c r="IRD90" s="1"/>
      <c r="IRE90" s="1"/>
      <c r="IRF90" s="1"/>
      <c r="IRG90" s="1"/>
      <c r="IRH90" s="1"/>
      <c r="IRI90" s="1"/>
      <c r="IRJ90" s="1"/>
      <c r="IRK90" s="1"/>
      <c r="IRL90" s="1"/>
      <c r="IRM90" s="1"/>
      <c r="IRN90" s="1"/>
      <c r="IRO90" s="1"/>
      <c r="IRP90" s="1"/>
      <c r="IRQ90" s="1"/>
      <c r="IRR90" s="1"/>
      <c r="IRS90" s="1"/>
      <c r="IRT90" s="1"/>
      <c r="IRU90" s="1"/>
      <c r="IRV90" s="1"/>
      <c r="IRW90" s="1"/>
      <c r="IRX90" s="1"/>
      <c r="IRY90" s="1"/>
      <c r="IRZ90" s="1"/>
      <c r="ISA90" s="1"/>
      <c r="ISB90" s="1"/>
      <c r="ISC90" s="1"/>
      <c r="ISD90" s="1"/>
      <c r="ISE90" s="1"/>
      <c r="ISF90" s="1"/>
      <c r="ISG90" s="1"/>
      <c r="ISH90" s="1"/>
      <c r="ISI90" s="1"/>
      <c r="ISJ90" s="1"/>
      <c r="ISK90" s="1"/>
      <c r="ISL90" s="1"/>
      <c r="ISM90" s="1"/>
      <c r="ISN90" s="1"/>
      <c r="ISO90" s="1"/>
      <c r="ISP90" s="1"/>
      <c r="ISQ90" s="1"/>
      <c r="ISR90" s="1"/>
      <c r="ISS90" s="1"/>
      <c r="IST90" s="1"/>
      <c r="ISU90" s="1"/>
      <c r="ISV90" s="1"/>
      <c r="ISW90" s="1"/>
      <c r="ISX90" s="1"/>
      <c r="ISY90" s="1"/>
      <c r="ISZ90" s="1"/>
      <c r="ITA90" s="1"/>
      <c r="ITB90" s="1"/>
      <c r="ITC90" s="1"/>
      <c r="ITD90" s="1"/>
      <c r="ITE90" s="1"/>
      <c r="ITF90" s="1"/>
      <c r="ITG90" s="1"/>
      <c r="ITH90" s="1"/>
      <c r="ITI90" s="1"/>
      <c r="ITJ90" s="1"/>
      <c r="ITK90" s="1"/>
      <c r="ITL90" s="1"/>
      <c r="ITM90" s="1"/>
      <c r="ITN90" s="1"/>
      <c r="ITO90" s="1"/>
      <c r="ITP90" s="1"/>
      <c r="ITQ90" s="1"/>
      <c r="ITR90" s="1"/>
      <c r="ITS90" s="1"/>
      <c r="ITT90" s="1"/>
      <c r="ITU90" s="1"/>
      <c r="ITV90" s="1"/>
      <c r="ITW90" s="1"/>
      <c r="ITX90" s="1"/>
      <c r="ITY90" s="1"/>
      <c r="ITZ90" s="1"/>
      <c r="IUA90" s="1"/>
      <c r="IUB90" s="1"/>
      <c r="IUC90" s="1"/>
      <c r="IUD90" s="1"/>
      <c r="IUE90" s="1"/>
      <c r="IUF90" s="1"/>
      <c r="IUG90" s="1"/>
      <c r="IUH90" s="1"/>
      <c r="IUI90" s="1"/>
      <c r="IUJ90" s="1"/>
      <c r="IUK90" s="1"/>
      <c r="IUL90" s="1"/>
      <c r="IUM90" s="1"/>
      <c r="IUN90" s="1"/>
      <c r="IUO90" s="1"/>
      <c r="IUP90" s="1"/>
      <c r="IUQ90" s="1"/>
      <c r="IUR90" s="1"/>
      <c r="IUS90" s="1"/>
      <c r="IUT90" s="1"/>
      <c r="IUU90" s="1"/>
      <c r="IUV90" s="1"/>
      <c r="IUW90" s="1"/>
      <c r="IUX90" s="1"/>
      <c r="IUY90" s="1"/>
      <c r="IUZ90" s="1"/>
      <c r="IVA90" s="1"/>
      <c r="IVB90" s="1"/>
      <c r="IVC90" s="1"/>
      <c r="IVD90" s="1"/>
      <c r="IVE90" s="1"/>
      <c r="IVF90" s="1"/>
      <c r="IVG90" s="1"/>
      <c r="IVH90" s="1"/>
      <c r="IVI90" s="1"/>
      <c r="IVJ90" s="1"/>
      <c r="IVK90" s="1"/>
      <c r="IVL90" s="1"/>
      <c r="IVM90" s="1"/>
      <c r="IVN90" s="1"/>
      <c r="IVO90" s="1"/>
      <c r="IVP90" s="1"/>
      <c r="IVQ90" s="1"/>
      <c r="IVR90" s="1"/>
      <c r="IVS90" s="1"/>
      <c r="IVT90" s="1"/>
      <c r="IVU90" s="1"/>
      <c r="IVV90" s="1"/>
      <c r="IVW90" s="1"/>
      <c r="IVX90" s="1"/>
      <c r="IVY90" s="1"/>
      <c r="IVZ90" s="1"/>
      <c r="IWA90" s="1"/>
      <c r="IWB90" s="1"/>
      <c r="IWC90" s="1"/>
      <c r="IWD90" s="1"/>
      <c r="IWE90" s="1"/>
      <c r="IWF90" s="1"/>
      <c r="IWG90" s="1"/>
      <c r="IWH90" s="1"/>
      <c r="IWI90" s="1"/>
      <c r="IWJ90" s="1"/>
      <c r="IWK90" s="1"/>
      <c r="IWL90" s="1"/>
      <c r="IWM90" s="1"/>
      <c r="IWN90" s="1"/>
      <c r="IWO90" s="1"/>
      <c r="IWP90" s="1"/>
      <c r="IWQ90" s="1"/>
      <c r="IWR90" s="1"/>
      <c r="IWS90" s="1"/>
      <c r="IWT90" s="1"/>
      <c r="IWU90" s="1"/>
      <c r="IWV90" s="1"/>
      <c r="IWW90" s="1"/>
      <c r="IWX90" s="1"/>
      <c r="IWY90" s="1"/>
      <c r="IWZ90" s="1"/>
      <c r="IXA90" s="1"/>
      <c r="IXB90" s="1"/>
      <c r="IXC90" s="1"/>
      <c r="IXD90" s="1"/>
      <c r="IXE90" s="1"/>
      <c r="IXF90" s="1"/>
      <c r="IXG90" s="1"/>
      <c r="IXH90" s="1"/>
      <c r="IXI90" s="1"/>
      <c r="IXJ90" s="1"/>
      <c r="IXK90" s="1"/>
      <c r="IXL90" s="1"/>
      <c r="IXM90" s="1"/>
      <c r="IXN90" s="1"/>
      <c r="IXO90" s="1"/>
      <c r="IXP90" s="1"/>
      <c r="IXQ90" s="1"/>
      <c r="IXR90" s="1"/>
      <c r="IXS90" s="1"/>
      <c r="IXT90" s="1"/>
      <c r="IXU90" s="1"/>
      <c r="IXV90" s="1"/>
      <c r="IXW90" s="1"/>
      <c r="IXX90" s="1"/>
      <c r="IXY90" s="1"/>
      <c r="IXZ90" s="1"/>
      <c r="IYA90" s="1"/>
      <c r="IYB90" s="1"/>
      <c r="IYC90" s="1"/>
      <c r="IYD90" s="1"/>
      <c r="IYE90" s="1"/>
      <c r="IYF90" s="1"/>
      <c r="IYG90" s="1"/>
      <c r="IYH90" s="1"/>
      <c r="IYI90" s="1"/>
      <c r="IYJ90" s="1"/>
      <c r="IYK90" s="1"/>
      <c r="IYL90" s="1"/>
      <c r="IYM90" s="1"/>
      <c r="IYN90" s="1"/>
      <c r="IYO90" s="1"/>
      <c r="IYP90" s="1"/>
      <c r="IYQ90" s="1"/>
      <c r="IYR90" s="1"/>
      <c r="IYS90" s="1"/>
      <c r="IYT90" s="1"/>
      <c r="IYU90" s="1"/>
      <c r="IYV90" s="1"/>
      <c r="IYW90" s="1"/>
      <c r="IYX90" s="1"/>
      <c r="IYY90" s="1"/>
      <c r="IYZ90" s="1"/>
      <c r="IZA90" s="1"/>
      <c r="IZB90" s="1"/>
      <c r="IZC90" s="1"/>
      <c r="IZD90" s="1"/>
      <c r="IZE90" s="1"/>
      <c r="IZF90" s="1"/>
      <c r="IZG90" s="1"/>
      <c r="IZH90" s="1"/>
      <c r="IZI90" s="1"/>
      <c r="IZJ90" s="1"/>
      <c r="IZK90" s="1"/>
      <c r="IZL90" s="1"/>
      <c r="IZM90" s="1"/>
      <c r="IZN90" s="1"/>
      <c r="IZO90" s="1"/>
      <c r="IZP90" s="1"/>
      <c r="IZQ90" s="1"/>
      <c r="IZR90" s="1"/>
      <c r="IZS90" s="1"/>
      <c r="IZT90" s="1"/>
      <c r="IZU90" s="1"/>
      <c r="IZV90" s="1"/>
      <c r="IZW90" s="1"/>
      <c r="IZX90" s="1"/>
      <c r="IZY90" s="1"/>
      <c r="IZZ90" s="1"/>
      <c r="JAA90" s="1"/>
      <c r="JAB90" s="1"/>
      <c r="JAC90" s="1"/>
      <c r="JAD90" s="1"/>
      <c r="JAE90" s="1"/>
      <c r="JAF90" s="1"/>
      <c r="JAG90" s="1"/>
      <c r="JAH90" s="1"/>
      <c r="JAI90" s="1"/>
      <c r="JAJ90" s="1"/>
      <c r="JAK90" s="1"/>
      <c r="JAL90" s="1"/>
      <c r="JAM90" s="1"/>
      <c r="JAN90" s="1"/>
      <c r="JAO90" s="1"/>
      <c r="JAP90" s="1"/>
      <c r="JAQ90" s="1"/>
      <c r="JAR90" s="1"/>
      <c r="JAS90" s="1"/>
      <c r="JAT90" s="1"/>
      <c r="JAU90" s="1"/>
      <c r="JAV90" s="1"/>
      <c r="JAW90" s="1"/>
      <c r="JAX90" s="1"/>
      <c r="JAY90" s="1"/>
      <c r="JAZ90" s="1"/>
      <c r="JBA90" s="1"/>
      <c r="JBB90" s="1"/>
      <c r="JBC90" s="1"/>
      <c r="JBD90" s="1"/>
      <c r="JBE90" s="1"/>
      <c r="JBF90" s="1"/>
      <c r="JBG90" s="1"/>
      <c r="JBH90" s="1"/>
      <c r="JBI90" s="1"/>
      <c r="JBJ90" s="1"/>
      <c r="JBK90" s="1"/>
      <c r="JBL90" s="1"/>
      <c r="JBM90" s="1"/>
      <c r="JBN90" s="1"/>
      <c r="JBO90" s="1"/>
      <c r="JBP90" s="1"/>
      <c r="JBQ90" s="1"/>
      <c r="JBR90" s="1"/>
      <c r="JBS90" s="1"/>
      <c r="JBT90" s="1"/>
      <c r="JBU90" s="1"/>
      <c r="JBV90" s="1"/>
      <c r="JBW90" s="1"/>
      <c r="JBX90" s="1"/>
      <c r="JBY90" s="1"/>
      <c r="JBZ90" s="1"/>
      <c r="JCA90" s="1"/>
      <c r="JCB90" s="1"/>
      <c r="JCC90" s="1"/>
      <c r="JCD90" s="1"/>
      <c r="JCE90" s="1"/>
      <c r="JCF90" s="1"/>
      <c r="JCG90" s="1"/>
      <c r="JCH90" s="1"/>
      <c r="JCI90" s="1"/>
      <c r="JCJ90" s="1"/>
      <c r="JCK90" s="1"/>
      <c r="JCL90" s="1"/>
      <c r="JCM90" s="1"/>
      <c r="JCN90" s="1"/>
      <c r="JCO90" s="1"/>
      <c r="JCP90" s="1"/>
      <c r="JCQ90" s="1"/>
      <c r="JCR90" s="1"/>
      <c r="JCS90" s="1"/>
      <c r="JCT90" s="1"/>
      <c r="JCU90" s="1"/>
      <c r="JCV90" s="1"/>
      <c r="JCW90" s="1"/>
      <c r="JCX90" s="1"/>
      <c r="JCY90" s="1"/>
      <c r="JCZ90" s="1"/>
      <c r="JDA90" s="1"/>
      <c r="JDB90" s="1"/>
      <c r="JDC90" s="1"/>
      <c r="JDD90" s="1"/>
      <c r="JDE90" s="1"/>
      <c r="JDF90" s="1"/>
      <c r="JDG90" s="1"/>
      <c r="JDH90" s="1"/>
      <c r="JDI90" s="1"/>
      <c r="JDJ90" s="1"/>
      <c r="JDK90" s="1"/>
      <c r="JDL90" s="1"/>
      <c r="JDM90" s="1"/>
      <c r="JDN90" s="1"/>
      <c r="JDO90" s="1"/>
      <c r="JDP90" s="1"/>
      <c r="JDQ90" s="1"/>
      <c r="JDR90" s="1"/>
      <c r="JDS90" s="1"/>
      <c r="JDT90" s="1"/>
      <c r="JDU90" s="1"/>
      <c r="JDV90" s="1"/>
      <c r="JDW90" s="1"/>
      <c r="JDX90" s="1"/>
      <c r="JDY90" s="1"/>
      <c r="JDZ90" s="1"/>
      <c r="JEA90" s="1"/>
      <c r="JEB90" s="1"/>
      <c r="JEC90" s="1"/>
      <c r="JED90" s="1"/>
      <c r="JEE90" s="1"/>
      <c r="JEF90" s="1"/>
      <c r="JEG90" s="1"/>
      <c r="JEH90" s="1"/>
      <c r="JEI90" s="1"/>
      <c r="JEJ90" s="1"/>
      <c r="JEK90" s="1"/>
      <c r="JEL90" s="1"/>
      <c r="JEM90" s="1"/>
      <c r="JEN90" s="1"/>
      <c r="JEO90" s="1"/>
      <c r="JEP90" s="1"/>
      <c r="JEQ90" s="1"/>
      <c r="JER90" s="1"/>
      <c r="JES90" s="1"/>
      <c r="JET90" s="1"/>
      <c r="JEU90" s="1"/>
      <c r="JEV90" s="1"/>
      <c r="JEW90" s="1"/>
      <c r="JEX90" s="1"/>
      <c r="JEY90" s="1"/>
      <c r="JEZ90" s="1"/>
      <c r="JFA90" s="1"/>
      <c r="JFB90" s="1"/>
      <c r="JFC90" s="1"/>
      <c r="JFD90" s="1"/>
      <c r="JFE90" s="1"/>
      <c r="JFF90" s="1"/>
      <c r="JFG90" s="1"/>
      <c r="JFH90" s="1"/>
      <c r="JFI90" s="1"/>
      <c r="JFJ90" s="1"/>
      <c r="JFK90" s="1"/>
      <c r="JFL90" s="1"/>
      <c r="JFM90" s="1"/>
      <c r="JFN90" s="1"/>
      <c r="JFO90" s="1"/>
      <c r="JFP90" s="1"/>
      <c r="JFQ90" s="1"/>
      <c r="JFR90" s="1"/>
      <c r="JFS90" s="1"/>
      <c r="JFT90" s="1"/>
      <c r="JFU90" s="1"/>
      <c r="JFV90" s="1"/>
      <c r="JFW90" s="1"/>
      <c r="JFX90" s="1"/>
      <c r="JFY90" s="1"/>
      <c r="JFZ90" s="1"/>
      <c r="JGA90" s="1"/>
      <c r="JGB90" s="1"/>
      <c r="JGC90" s="1"/>
      <c r="JGD90" s="1"/>
      <c r="JGE90" s="1"/>
      <c r="JGF90" s="1"/>
      <c r="JGG90" s="1"/>
      <c r="JGH90" s="1"/>
      <c r="JGI90" s="1"/>
      <c r="JGJ90" s="1"/>
      <c r="JGK90" s="1"/>
      <c r="JGL90" s="1"/>
      <c r="JGM90" s="1"/>
      <c r="JGN90" s="1"/>
      <c r="JGO90" s="1"/>
      <c r="JGP90" s="1"/>
      <c r="JGQ90" s="1"/>
      <c r="JGR90" s="1"/>
      <c r="JGS90" s="1"/>
      <c r="JGT90" s="1"/>
      <c r="JGU90" s="1"/>
      <c r="JGV90" s="1"/>
      <c r="JGW90" s="1"/>
      <c r="JGX90" s="1"/>
      <c r="JGY90" s="1"/>
      <c r="JGZ90" s="1"/>
      <c r="JHA90" s="1"/>
      <c r="JHB90" s="1"/>
      <c r="JHC90" s="1"/>
      <c r="JHD90" s="1"/>
      <c r="JHE90" s="1"/>
      <c r="JHF90" s="1"/>
      <c r="JHG90" s="1"/>
      <c r="JHH90" s="1"/>
      <c r="JHI90" s="1"/>
      <c r="JHJ90" s="1"/>
      <c r="JHK90" s="1"/>
      <c r="JHL90" s="1"/>
      <c r="JHM90" s="1"/>
      <c r="JHN90" s="1"/>
      <c r="JHO90" s="1"/>
      <c r="JHP90" s="1"/>
      <c r="JHQ90" s="1"/>
      <c r="JHR90" s="1"/>
      <c r="JHS90" s="1"/>
      <c r="JHT90" s="1"/>
      <c r="JHU90" s="1"/>
      <c r="JHV90" s="1"/>
      <c r="JHW90" s="1"/>
      <c r="JHX90" s="1"/>
      <c r="JHY90" s="1"/>
      <c r="JHZ90" s="1"/>
      <c r="JIA90" s="1"/>
      <c r="JIB90" s="1"/>
      <c r="JIC90" s="1"/>
      <c r="JID90" s="1"/>
      <c r="JIE90" s="1"/>
      <c r="JIF90" s="1"/>
      <c r="JIG90" s="1"/>
      <c r="JIH90" s="1"/>
      <c r="JII90" s="1"/>
      <c r="JIJ90" s="1"/>
      <c r="JIK90" s="1"/>
      <c r="JIL90" s="1"/>
      <c r="JIM90" s="1"/>
      <c r="JIN90" s="1"/>
      <c r="JIO90" s="1"/>
      <c r="JIP90" s="1"/>
      <c r="JIQ90" s="1"/>
      <c r="JIR90" s="1"/>
      <c r="JIS90" s="1"/>
      <c r="JIT90" s="1"/>
      <c r="JIU90" s="1"/>
      <c r="JIV90" s="1"/>
      <c r="JIW90" s="1"/>
      <c r="JIX90" s="1"/>
      <c r="JIY90" s="1"/>
      <c r="JIZ90" s="1"/>
      <c r="JJA90" s="1"/>
      <c r="JJB90" s="1"/>
      <c r="JJC90" s="1"/>
      <c r="JJD90" s="1"/>
      <c r="JJE90" s="1"/>
      <c r="JJF90" s="1"/>
      <c r="JJG90" s="1"/>
      <c r="JJH90" s="1"/>
      <c r="JJI90" s="1"/>
      <c r="JJJ90" s="1"/>
      <c r="JJK90" s="1"/>
      <c r="JJL90" s="1"/>
      <c r="JJM90" s="1"/>
      <c r="JJN90" s="1"/>
      <c r="JJO90" s="1"/>
      <c r="JJP90" s="1"/>
      <c r="JJQ90" s="1"/>
      <c r="JJR90" s="1"/>
      <c r="JJS90" s="1"/>
      <c r="JJT90" s="1"/>
      <c r="JJU90" s="1"/>
      <c r="JJV90" s="1"/>
      <c r="JJW90" s="1"/>
      <c r="JJX90" s="1"/>
      <c r="JJY90" s="1"/>
      <c r="JJZ90" s="1"/>
      <c r="JKA90" s="1"/>
      <c r="JKB90" s="1"/>
      <c r="JKC90" s="1"/>
      <c r="JKD90" s="1"/>
      <c r="JKE90" s="1"/>
      <c r="JKF90" s="1"/>
      <c r="JKG90" s="1"/>
      <c r="JKH90" s="1"/>
      <c r="JKI90" s="1"/>
      <c r="JKJ90" s="1"/>
      <c r="JKK90" s="1"/>
      <c r="JKL90" s="1"/>
      <c r="JKM90" s="1"/>
      <c r="JKN90" s="1"/>
      <c r="JKO90" s="1"/>
      <c r="JKP90" s="1"/>
      <c r="JKQ90" s="1"/>
      <c r="JKR90" s="1"/>
      <c r="JKS90" s="1"/>
      <c r="JKT90" s="1"/>
      <c r="JKU90" s="1"/>
      <c r="JKV90" s="1"/>
      <c r="JKW90" s="1"/>
      <c r="JKX90" s="1"/>
      <c r="JKY90" s="1"/>
      <c r="JKZ90" s="1"/>
      <c r="JLA90" s="1"/>
      <c r="JLB90" s="1"/>
      <c r="JLC90" s="1"/>
      <c r="JLD90" s="1"/>
      <c r="JLE90" s="1"/>
      <c r="JLF90" s="1"/>
      <c r="JLG90" s="1"/>
      <c r="JLH90" s="1"/>
      <c r="JLI90" s="1"/>
      <c r="JLJ90" s="1"/>
      <c r="JLK90" s="1"/>
      <c r="JLL90" s="1"/>
      <c r="JLM90" s="1"/>
      <c r="JLN90" s="1"/>
      <c r="JLO90" s="1"/>
      <c r="JLP90" s="1"/>
      <c r="JLQ90" s="1"/>
      <c r="JLR90" s="1"/>
      <c r="JLS90" s="1"/>
      <c r="JLT90" s="1"/>
      <c r="JLU90" s="1"/>
      <c r="JLV90" s="1"/>
      <c r="JLW90" s="1"/>
      <c r="JLX90" s="1"/>
      <c r="JLY90" s="1"/>
      <c r="JLZ90" s="1"/>
      <c r="JMA90" s="1"/>
      <c r="JMB90" s="1"/>
      <c r="JMC90" s="1"/>
      <c r="JMD90" s="1"/>
      <c r="JME90" s="1"/>
      <c r="JMF90" s="1"/>
      <c r="JMG90" s="1"/>
      <c r="JMH90" s="1"/>
      <c r="JMI90" s="1"/>
      <c r="JMJ90" s="1"/>
      <c r="JMK90" s="1"/>
      <c r="JML90" s="1"/>
      <c r="JMM90" s="1"/>
      <c r="JMN90" s="1"/>
      <c r="JMO90" s="1"/>
      <c r="JMP90" s="1"/>
      <c r="JMQ90" s="1"/>
      <c r="JMR90" s="1"/>
      <c r="JMS90" s="1"/>
      <c r="JMT90" s="1"/>
      <c r="JMU90" s="1"/>
      <c r="JMV90" s="1"/>
      <c r="JMW90" s="1"/>
      <c r="JMX90" s="1"/>
      <c r="JMY90" s="1"/>
      <c r="JMZ90" s="1"/>
      <c r="JNA90" s="1"/>
      <c r="JNB90" s="1"/>
      <c r="JNC90" s="1"/>
      <c r="JND90" s="1"/>
      <c r="JNE90" s="1"/>
      <c r="JNF90" s="1"/>
      <c r="JNG90" s="1"/>
      <c r="JNH90" s="1"/>
      <c r="JNI90" s="1"/>
      <c r="JNJ90" s="1"/>
      <c r="JNK90" s="1"/>
      <c r="JNL90" s="1"/>
      <c r="JNM90" s="1"/>
      <c r="JNN90" s="1"/>
      <c r="JNO90" s="1"/>
      <c r="JNP90" s="1"/>
      <c r="JNQ90" s="1"/>
      <c r="JNR90" s="1"/>
      <c r="JNS90" s="1"/>
      <c r="JNT90" s="1"/>
      <c r="JNU90" s="1"/>
      <c r="JNV90" s="1"/>
      <c r="JNW90" s="1"/>
      <c r="JNX90" s="1"/>
      <c r="JNY90" s="1"/>
      <c r="JNZ90" s="1"/>
      <c r="JOA90" s="1"/>
      <c r="JOB90" s="1"/>
      <c r="JOC90" s="1"/>
      <c r="JOD90" s="1"/>
      <c r="JOE90" s="1"/>
      <c r="JOF90" s="1"/>
      <c r="JOG90" s="1"/>
      <c r="JOH90" s="1"/>
      <c r="JOI90" s="1"/>
      <c r="JOJ90" s="1"/>
      <c r="JOK90" s="1"/>
      <c r="JOL90" s="1"/>
      <c r="JOM90" s="1"/>
      <c r="JON90" s="1"/>
      <c r="JOO90" s="1"/>
      <c r="JOP90" s="1"/>
      <c r="JOQ90" s="1"/>
      <c r="JOR90" s="1"/>
      <c r="JOS90" s="1"/>
      <c r="JOT90" s="1"/>
      <c r="JOU90" s="1"/>
      <c r="JOV90" s="1"/>
      <c r="JOW90" s="1"/>
      <c r="JOX90" s="1"/>
      <c r="JOY90" s="1"/>
      <c r="JOZ90" s="1"/>
      <c r="JPA90" s="1"/>
      <c r="JPB90" s="1"/>
      <c r="JPC90" s="1"/>
      <c r="JPD90" s="1"/>
      <c r="JPE90" s="1"/>
      <c r="JPF90" s="1"/>
      <c r="JPG90" s="1"/>
      <c r="JPH90" s="1"/>
      <c r="JPI90" s="1"/>
      <c r="JPJ90" s="1"/>
      <c r="JPK90" s="1"/>
      <c r="JPL90" s="1"/>
      <c r="JPM90" s="1"/>
      <c r="JPN90" s="1"/>
      <c r="JPO90" s="1"/>
      <c r="JPP90" s="1"/>
      <c r="JPQ90" s="1"/>
      <c r="JPR90" s="1"/>
      <c r="JPS90" s="1"/>
      <c r="JPT90" s="1"/>
      <c r="JPU90" s="1"/>
      <c r="JPV90" s="1"/>
      <c r="JPW90" s="1"/>
      <c r="JPX90" s="1"/>
      <c r="JPY90" s="1"/>
      <c r="JPZ90" s="1"/>
      <c r="JQA90" s="1"/>
      <c r="JQB90" s="1"/>
      <c r="JQC90" s="1"/>
      <c r="JQD90" s="1"/>
      <c r="JQE90" s="1"/>
      <c r="JQF90" s="1"/>
      <c r="JQG90" s="1"/>
      <c r="JQH90" s="1"/>
      <c r="JQI90" s="1"/>
      <c r="JQJ90" s="1"/>
      <c r="JQK90" s="1"/>
      <c r="JQL90" s="1"/>
      <c r="JQM90" s="1"/>
      <c r="JQN90" s="1"/>
      <c r="JQO90" s="1"/>
      <c r="JQP90" s="1"/>
      <c r="JQQ90" s="1"/>
      <c r="JQR90" s="1"/>
      <c r="JQS90" s="1"/>
      <c r="JQT90" s="1"/>
      <c r="JQU90" s="1"/>
      <c r="JQV90" s="1"/>
      <c r="JQW90" s="1"/>
      <c r="JQX90" s="1"/>
      <c r="JQY90" s="1"/>
      <c r="JQZ90" s="1"/>
      <c r="JRA90" s="1"/>
      <c r="JRB90" s="1"/>
      <c r="JRC90" s="1"/>
      <c r="JRD90" s="1"/>
      <c r="JRE90" s="1"/>
      <c r="JRF90" s="1"/>
      <c r="JRG90" s="1"/>
      <c r="JRH90" s="1"/>
      <c r="JRI90" s="1"/>
      <c r="JRJ90" s="1"/>
      <c r="JRK90" s="1"/>
      <c r="JRL90" s="1"/>
      <c r="JRM90" s="1"/>
      <c r="JRN90" s="1"/>
      <c r="JRO90" s="1"/>
      <c r="JRP90" s="1"/>
      <c r="JRQ90" s="1"/>
      <c r="JRR90" s="1"/>
      <c r="JRS90" s="1"/>
      <c r="JRT90" s="1"/>
      <c r="JRU90" s="1"/>
      <c r="JRV90" s="1"/>
      <c r="JRW90" s="1"/>
      <c r="JRX90" s="1"/>
      <c r="JRY90" s="1"/>
      <c r="JRZ90" s="1"/>
      <c r="JSA90" s="1"/>
      <c r="JSB90" s="1"/>
      <c r="JSC90" s="1"/>
      <c r="JSD90" s="1"/>
      <c r="JSE90" s="1"/>
      <c r="JSF90" s="1"/>
      <c r="JSG90" s="1"/>
      <c r="JSH90" s="1"/>
      <c r="JSI90" s="1"/>
      <c r="JSJ90" s="1"/>
      <c r="JSK90" s="1"/>
      <c r="JSL90" s="1"/>
      <c r="JSM90" s="1"/>
      <c r="JSN90" s="1"/>
      <c r="JSO90" s="1"/>
      <c r="JSP90" s="1"/>
      <c r="JSQ90" s="1"/>
      <c r="JSR90" s="1"/>
      <c r="JSS90" s="1"/>
      <c r="JST90" s="1"/>
      <c r="JSU90" s="1"/>
      <c r="JSV90" s="1"/>
      <c r="JSW90" s="1"/>
      <c r="JSX90" s="1"/>
      <c r="JSY90" s="1"/>
      <c r="JSZ90" s="1"/>
      <c r="JTA90" s="1"/>
      <c r="JTB90" s="1"/>
      <c r="JTC90" s="1"/>
      <c r="JTD90" s="1"/>
      <c r="JTE90" s="1"/>
      <c r="JTF90" s="1"/>
      <c r="JTG90" s="1"/>
      <c r="JTH90" s="1"/>
      <c r="JTI90" s="1"/>
      <c r="JTJ90" s="1"/>
      <c r="JTK90" s="1"/>
      <c r="JTL90" s="1"/>
      <c r="JTM90" s="1"/>
      <c r="JTN90" s="1"/>
      <c r="JTO90" s="1"/>
      <c r="JTP90" s="1"/>
      <c r="JTQ90" s="1"/>
      <c r="JTR90" s="1"/>
      <c r="JTS90" s="1"/>
      <c r="JTT90" s="1"/>
      <c r="JTU90" s="1"/>
      <c r="JTV90" s="1"/>
      <c r="JTW90" s="1"/>
      <c r="JTX90" s="1"/>
      <c r="JTY90" s="1"/>
      <c r="JTZ90" s="1"/>
      <c r="JUA90" s="1"/>
      <c r="JUB90" s="1"/>
      <c r="JUC90" s="1"/>
      <c r="JUD90" s="1"/>
      <c r="JUE90" s="1"/>
      <c r="JUF90" s="1"/>
      <c r="JUG90" s="1"/>
      <c r="JUH90" s="1"/>
      <c r="JUI90" s="1"/>
      <c r="JUJ90" s="1"/>
      <c r="JUK90" s="1"/>
      <c r="JUL90" s="1"/>
      <c r="JUM90" s="1"/>
      <c r="JUN90" s="1"/>
      <c r="JUO90" s="1"/>
      <c r="JUP90" s="1"/>
      <c r="JUQ90" s="1"/>
      <c r="JUR90" s="1"/>
      <c r="JUS90" s="1"/>
      <c r="JUT90" s="1"/>
      <c r="JUU90" s="1"/>
      <c r="JUV90" s="1"/>
      <c r="JUW90" s="1"/>
      <c r="JUX90" s="1"/>
      <c r="JUY90" s="1"/>
      <c r="JUZ90" s="1"/>
      <c r="JVA90" s="1"/>
      <c r="JVB90" s="1"/>
      <c r="JVC90" s="1"/>
      <c r="JVD90" s="1"/>
      <c r="JVE90" s="1"/>
      <c r="JVF90" s="1"/>
      <c r="JVG90" s="1"/>
      <c r="JVH90" s="1"/>
      <c r="JVI90" s="1"/>
      <c r="JVJ90" s="1"/>
      <c r="JVK90" s="1"/>
      <c r="JVL90" s="1"/>
      <c r="JVM90" s="1"/>
      <c r="JVN90" s="1"/>
      <c r="JVO90" s="1"/>
      <c r="JVP90" s="1"/>
      <c r="JVQ90" s="1"/>
      <c r="JVR90" s="1"/>
      <c r="JVS90" s="1"/>
      <c r="JVT90" s="1"/>
      <c r="JVU90" s="1"/>
      <c r="JVV90" s="1"/>
      <c r="JVW90" s="1"/>
      <c r="JVX90" s="1"/>
      <c r="JVY90" s="1"/>
      <c r="JVZ90" s="1"/>
      <c r="JWA90" s="1"/>
      <c r="JWB90" s="1"/>
      <c r="JWC90" s="1"/>
      <c r="JWD90" s="1"/>
      <c r="JWE90" s="1"/>
      <c r="JWF90" s="1"/>
      <c r="JWG90" s="1"/>
      <c r="JWH90" s="1"/>
      <c r="JWI90" s="1"/>
      <c r="JWJ90" s="1"/>
      <c r="JWK90" s="1"/>
      <c r="JWL90" s="1"/>
      <c r="JWM90" s="1"/>
      <c r="JWN90" s="1"/>
      <c r="JWO90" s="1"/>
      <c r="JWP90" s="1"/>
      <c r="JWQ90" s="1"/>
      <c r="JWR90" s="1"/>
      <c r="JWS90" s="1"/>
      <c r="JWT90" s="1"/>
      <c r="JWU90" s="1"/>
      <c r="JWV90" s="1"/>
      <c r="JWW90" s="1"/>
      <c r="JWX90" s="1"/>
      <c r="JWY90" s="1"/>
      <c r="JWZ90" s="1"/>
      <c r="JXA90" s="1"/>
      <c r="JXB90" s="1"/>
      <c r="JXC90" s="1"/>
      <c r="JXD90" s="1"/>
      <c r="JXE90" s="1"/>
      <c r="JXF90" s="1"/>
      <c r="JXG90" s="1"/>
      <c r="JXH90" s="1"/>
      <c r="JXI90" s="1"/>
      <c r="JXJ90" s="1"/>
      <c r="JXK90" s="1"/>
      <c r="JXL90" s="1"/>
      <c r="JXM90" s="1"/>
      <c r="JXN90" s="1"/>
      <c r="JXO90" s="1"/>
      <c r="JXP90" s="1"/>
      <c r="JXQ90" s="1"/>
      <c r="JXR90" s="1"/>
      <c r="JXS90" s="1"/>
      <c r="JXT90" s="1"/>
      <c r="JXU90" s="1"/>
      <c r="JXV90" s="1"/>
      <c r="JXW90" s="1"/>
      <c r="JXX90" s="1"/>
      <c r="JXY90" s="1"/>
      <c r="JXZ90" s="1"/>
      <c r="JYA90" s="1"/>
      <c r="JYB90" s="1"/>
      <c r="JYC90" s="1"/>
      <c r="JYD90" s="1"/>
      <c r="JYE90" s="1"/>
      <c r="JYF90" s="1"/>
      <c r="JYG90" s="1"/>
      <c r="JYH90" s="1"/>
      <c r="JYI90" s="1"/>
      <c r="JYJ90" s="1"/>
      <c r="JYK90" s="1"/>
      <c r="JYL90" s="1"/>
      <c r="JYM90" s="1"/>
      <c r="JYN90" s="1"/>
      <c r="JYO90" s="1"/>
      <c r="JYP90" s="1"/>
      <c r="JYQ90" s="1"/>
      <c r="JYR90" s="1"/>
      <c r="JYS90" s="1"/>
      <c r="JYT90" s="1"/>
      <c r="JYU90" s="1"/>
      <c r="JYV90" s="1"/>
      <c r="JYW90" s="1"/>
      <c r="JYX90" s="1"/>
      <c r="JYY90" s="1"/>
      <c r="JYZ90" s="1"/>
      <c r="JZA90" s="1"/>
      <c r="JZB90" s="1"/>
      <c r="JZC90" s="1"/>
      <c r="JZD90" s="1"/>
      <c r="JZE90" s="1"/>
      <c r="JZF90" s="1"/>
      <c r="JZG90" s="1"/>
      <c r="JZH90" s="1"/>
      <c r="JZI90" s="1"/>
      <c r="JZJ90" s="1"/>
      <c r="JZK90" s="1"/>
      <c r="JZL90" s="1"/>
      <c r="JZM90" s="1"/>
      <c r="JZN90" s="1"/>
      <c r="JZO90" s="1"/>
      <c r="JZP90" s="1"/>
      <c r="JZQ90" s="1"/>
      <c r="JZR90" s="1"/>
      <c r="JZS90" s="1"/>
      <c r="JZT90" s="1"/>
      <c r="JZU90" s="1"/>
      <c r="JZV90" s="1"/>
      <c r="JZW90" s="1"/>
      <c r="JZX90" s="1"/>
      <c r="JZY90" s="1"/>
      <c r="JZZ90" s="1"/>
      <c r="KAA90" s="1"/>
      <c r="KAB90" s="1"/>
      <c r="KAC90" s="1"/>
      <c r="KAD90" s="1"/>
      <c r="KAE90" s="1"/>
      <c r="KAF90" s="1"/>
      <c r="KAG90" s="1"/>
      <c r="KAH90" s="1"/>
      <c r="KAI90" s="1"/>
      <c r="KAJ90" s="1"/>
      <c r="KAK90" s="1"/>
      <c r="KAL90" s="1"/>
      <c r="KAM90" s="1"/>
      <c r="KAN90" s="1"/>
      <c r="KAO90" s="1"/>
      <c r="KAP90" s="1"/>
      <c r="KAQ90" s="1"/>
      <c r="KAR90" s="1"/>
      <c r="KAS90" s="1"/>
      <c r="KAT90" s="1"/>
      <c r="KAU90" s="1"/>
      <c r="KAV90" s="1"/>
      <c r="KAW90" s="1"/>
      <c r="KAX90" s="1"/>
      <c r="KAY90" s="1"/>
      <c r="KAZ90" s="1"/>
      <c r="KBA90" s="1"/>
      <c r="KBB90" s="1"/>
      <c r="KBC90" s="1"/>
      <c r="KBD90" s="1"/>
      <c r="KBE90" s="1"/>
      <c r="KBF90" s="1"/>
      <c r="KBG90" s="1"/>
      <c r="KBH90" s="1"/>
      <c r="KBI90" s="1"/>
      <c r="KBJ90" s="1"/>
      <c r="KBK90" s="1"/>
      <c r="KBL90" s="1"/>
      <c r="KBM90" s="1"/>
      <c r="KBN90" s="1"/>
      <c r="KBO90" s="1"/>
      <c r="KBP90" s="1"/>
      <c r="KBQ90" s="1"/>
      <c r="KBR90" s="1"/>
      <c r="KBS90" s="1"/>
      <c r="KBT90" s="1"/>
      <c r="KBU90" s="1"/>
      <c r="KBV90" s="1"/>
      <c r="KBW90" s="1"/>
      <c r="KBX90" s="1"/>
      <c r="KBY90" s="1"/>
      <c r="KBZ90" s="1"/>
      <c r="KCA90" s="1"/>
      <c r="KCB90" s="1"/>
      <c r="KCC90" s="1"/>
      <c r="KCD90" s="1"/>
      <c r="KCE90" s="1"/>
      <c r="KCF90" s="1"/>
      <c r="KCG90" s="1"/>
      <c r="KCH90" s="1"/>
      <c r="KCI90" s="1"/>
      <c r="KCJ90" s="1"/>
      <c r="KCK90" s="1"/>
      <c r="KCL90" s="1"/>
      <c r="KCM90" s="1"/>
      <c r="KCN90" s="1"/>
      <c r="KCO90" s="1"/>
      <c r="KCP90" s="1"/>
      <c r="KCQ90" s="1"/>
      <c r="KCR90" s="1"/>
      <c r="KCS90" s="1"/>
      <c r="KCT90" s="1"/>
      <c r="KCU90" s="1"/>
      <c r="KCV90" s="1"/>
      <c r="KCW90" s="1"/>
      <c r="KCX90" s="1"/>
      <c r="KCY90" s="1"/>
      <c r="KCZ90" s="1"/>
      <c r="KDA90" s="1"/>
      <c r="KDB90" s="1"/>
      <c r="KDC90" s="1"/>
      <c r="KDD90" s="1"/>
      <c r="KDE90" s="1"/>
      <c r="KDF90" s="1"/>
      <c r="KDG90" s="1"/>
      <c r="KDH90" s="1"/>
      <c r="KDI90" s="1"/>
      <c r="KDJ90" s="1"/>
      <c r="KDK90" s="1"/>
      <c r="KDL90" s="1"/>
      <c r="KDM90" s="1"/>
      <c r="KDN90" s="1"/>
      <c r="KDO90" s="1"/>
      <c r="KDP90" s="1"/>
      <c r="KDQ90" s="1"/>
      <c r="KDR90" s="1"/>
      <c r="KDS90" s="1"/>
      <c r="KDT90" s="1"/>
      <c r="KDU90" s="1"/>
      <c r="KDV90" s="1"/>
      <c r="KDW90" s="1"/>
      <c r="KDX90" s="1"/>
      <c r="KDY90" s="1"/>
      <c r="KDZ90" s="1"/>
      <c r="KEA90" s="1"/>
      <c r="KEB90" s="1"/>
      <c r="KEC90" s="1"/>
      <c r="KED90" s="1"/>
      <c r="KEE90" s="1"/>
      <c r="KEF90" s="1"/>
      <c r="KEG90" s="1"/>
      <c r="KEH90" s="1"/>
      <c r="KEI90" s="1"/>
      <c r="KEJ90" s="1"/>
      <c r="KEK90" s="1"/>
      <c r="KEL90" s="1"/>
      <c r="KEM90" s="1"/>
      <c r="KEN90" s="1"/>
      <c r="KEO90" s="1"/>
      <c r="KEP90" s="1"/>
      <c r="KEQ90" s="1"/>
      <c r="KER90" s="1"/>
      <c r="KES90" s="1"/>
      <c r="KET90" s="1"/>
      <c r="KEU90" s="1"/>
      <c r="KEV90" s="1"/>
      <c r="KEW90" s="1"/>
      <c r="KEX90" s="1"/>
      <c r="KEY90" s="1"/>
      <c r="KEZ90" s="1"/>
      <c r="KFA90" s="1"/>
      <c r="KFB90" s="1"/>
      <c r="KFC90" s="1"/>
      <c r="KFD90" s="1"/>
      <c r="KFE90" s="1"/>
      <c r="KFF90" s="1"/>
      <c r="KFG90" s="1"/>
      <c r="KFH90" s="1"/>
      <c r="KFI90" s="1"/>
      <c r="KFJ90" s="1"/>
      <c r="KFK90" s="1"/>
      <c r="KFL90" s="1"/>
      <c r="KFM90" s="1"/>
      <c r="KFN90" s="1"/>
      <c r="KFO90" s="1"/>
      <c r="KFP90" s="1"/>
      <c r="KFQ90" s="1"/>
      <c r="KFR90" s="1"/>
      <c r="KFS90" s="1"/>
      <c r="KFT90" s="1"/>
      <c r="KFU90" s="1"/>
      <c r="KFV90" s="1"/>
      <c r="KFW90" s="1"/>
      <c r="KFX90" s="1"/>
      <c r="KFY90" s="1"/>
      <c r="KFZ90" s="1"/>
      <c r="KGA90" s="1"/>
      <c r="KGB90" s="1"/>
      <c r="KGC90" s="1"/>
      <c r="KGD90" s="1"/>
      <c r="KGE90" s="1"/>
      <c r="KGF90" s="1"/>
      <c r="KGG90" s="1"/>
      <c r="KGH90" s="1"/>
      <c r="KGI90" s="1"/>
      <c r="KGJ90" s="1"/>
      <c r="KGK90" s="1"/>
      <c r="KGL90" s="1"/>
      <c r="KGM90" s="1"/>
      <c r="KGN90" s="1"/>
      <c r="KGO90" s="1"/>
      <c r="KGP90" s="1"/>
      <c r="KGQ90" s="1"/>
      <c r="KGR90" s="1"/>
      <c r="KGS90" s="1"/>
      <c r="KGT90" s="1"/>
      <c r="KGU90" s="1"/>
      <c r="KGV90" s="1"/>
      <c r="KGW90" s="1"/>
      <c r="KGX90" s="1"/>
      <c r="KGY90" s="1"/>
      <c r="KGZ90" s="1"/>
      <c r="KHA90" s="1"/>
      <c r="KHB90" s="1"/>
      <c r="KHC90" s="1"/>
      <c r="KHD90" s="1"/>
      <c r="KHE90" s="1"/>
      <c r="KHF90" s="1"/>
      <c r="KHG90" s="1"/>
      <c r="KHH90" s="1"/>
      <c r="KHI90" s="1"/>
      <c r="KHJ90" s="1"/>
      <c r="KHK90" s="1"/>
      <c r="KHL90" s="1"/>
      <c r="KHM90" s="1"/>
      <c r="KHN90" s="1"/>
      <c r="KHO90" s="1"/>
      <c r="KHP90" s="1"/>
      <c r="KHQ90" s="1"/>
      <c r="KHR90" s="1"/>
      <c r="KHS90" s="1"/>
      <c r="KHT90" s="1"/>
      <c r="KHU90" s="1"/>
      <c r="KHV90" s="1"/>
      <c r="KHW90" s="1"/>
      <c r="KHX90" s="1"/>
      <c r="KHY90" s="1"/>
      <c r="KHZ90" s="1"/>
      <c r="KIA90" s="1"/>
      <c r="KIB90" s="1"/>
      <c r="KIC90" s="1"/>
      <c r="KID90" s="1"/>
      <c r="KIE90" s="1"/>
      <c r="KIF90" s="1"/>
      <c r="KIG90" s="1"/>
      <c r="KIH90" s="1"/>
      <c r="KII90" s="1"/>
      <c r="KIJ90" s="1"/>
      <c r="KIK90" s="1"/>
      <c r="KIL90" s="1"/>
      <c r="KIM90" s="1"/>
      <c r="KIN90" s="1"/>
      <c r="KIO90" s="1"/>
      <c r="KIP90" s="1"/>
      <c r="KIQ90" s="1"/>
      <c r="KIR90" s="1"/>
      <c r="KIS90" s="1"/>
      <c r="KIT90" s="1"/>
      <c r="KIU90" s="1"/>
      <c r="KIV90" s="1"/>
      <c r="KIW90" s="1"/>
      <c r="KIX90" s="1"/>
      <c r="KIY90" s="1"/>
      <c r="KIZ90" s="1"/>
      <c r="KJA90" s="1"/>
      <c r="KJB90" s="1"/>
      <c r="KJC90" s="1"/>
      <c r="KJD90" s="1"/>
      <c r="KJE90" s="1"/>
      <c r="KJF90" s="1"/>
      <c r="KJG90" s="1"/>
      <c r="KJH90" s="1"/>
      <c r="KJI90" s="1"/>
      <c r="KJJ90" s="1"/>
      <c r="KJK90" s="1"/>
      <c r="KJL90" s="1"/>
      <c r="KJM90" s="1"/>
      <c r="KJN90" s="1"/>
      <c r="KJO90" s="1"/>
      <c r="KJP90" s="1"/>
      <c r="KJQ90" s="1"/>
      <c r="KJR90" s="1"/>
      <c r="KJS90" s="1"/>
      <c r="KJT90" s="1"/>
      <c r="KJU90" s="1"/>
      <c r="KJV90" s="1"/>
      <c r="KJW90" s="1"/>
      <c r="KJX90" s="1"/>
      <c r="KJY90" s="1"/>
      <c r="KJZ90" s="1"/>
      <c r="KKA90" s="1"/>
      <c r="KKB90" s="1"/>
      <c r="KKC90" s="1"/>
      <c r="KKD90" s="1"/>
      <c r="KKE90" s="1"/>
      <c r="KKF90" s="1"/>
      <c r="KKG90" s="1"/>
      <c r="KKH90" s="1"/>
      <c r="KKI90" s="1"/>
      <c r="KKJ90" s="1"/>
      <c r="KKK90" s="1"/>
      <c r="KKL90" s="1"/>
      <c r="KKM90" s="1"/>
      <c r="KKN90" s="1"/>
      <c r="KKO90" s="1"/>
      <c r="KKP90" s="1"/>
      <c r="KKQ90" s="1"/>
      <c r="KKR90" s="1"/>
      <c r="KKS90" s="1"/>
      <c r="KKT90" s="1"/>
      <c r="KKU90" s="1"/>
      <c r="KKV90" s="1"/>
      <c r="KKW90" s="1"/>
      <c r="KKX90" s="1"/>
      <c r="KKY90" s="1"/>
      <c r="KKZ90" s="1"/>
      <c r="KLA90" s="1"/>
      <c r="KLB90" s="1"/>
      <c r="KLC90" s="1"/>
      <c r="KLD90" s="1"/>
      <c r="KLE90" s="1"/>
      <c r="KLF90" s="1"/>
      <c r="KLG90" s="1"/>
      <c r="KLH90" s="1"/>
      <c r="KLI90" s="1"/>
      <c r="KLJ90" s="1"/>
      <c r="KLK90" s="1"/>
      <c r="KLL90" s="1"/>
      <c r="KLM90" s="1"/>
      <c r="KLN90" s="1"/>
      <c r="KLO90" s="1"/>
      <c r="KLP90" s="1"/>
      <c r="KLQ90" s="1"/>
      <c r="KLR90" s="1"/>
      <c r="KLS90" s="1"/>
      <c r="KLT90" s="1"/>
      <c r="KLU90" s="1"/>
      <c r="KLV90" s="1"/>
      <c r="KLW90" s="1"/>
      <c r="KLX90" s="1"/>
      <c r="KLY90" s="1"/>
      <c r="KLZ90" s="1"/>
      <c r="KMA90" s="1"/>
      <c r="KMB90" s="1"/>
      <c r="KMC90" s="1"/>
      <c r="KMD90" s="1"/>
      <c r="KME90" s="1"/>
      <c r="KMF90" s="1"/>
      <c r="KMG90" s="1"/>
      <c r="KMH90" s="1"/>
      <c r="KMI90" s="1"/>
      <c r="KMJ90" s="1"/>
      <c r="KMK90" s="1"/>
      <c r="KML90" s="1"/>
      <c r="KMM90" s="1"/>
      <c r="KMN90" s="1"/>
      <c r="KMO90" s="1"/>
      <c r="KMP90" s="1"/>
      <c r="KMQ90" s="1"/>
      <c r="KMR90" s="1"/>
      <c r="KMS90" s="1"/>
      <c r="KMT90" s="1"/>
      <c r="KMU90" s="1"/>
      <c r="KMV90" s="1"/>
      <c r="KMW90" s="1"/>
      <c r="KMX90" s="1"/>
      <c r="KMY90" s="1"/>
      <c r="KMZ90" s="1"/>
      <c r="KNA90" s="1"/>
      <c r="KNB90" s="1"/>
      <c r="KNC90" s="1"/>
      <c r="KND90" s="1"/>
      <c r="KNE90" s="1"/>
      <c r="KNF90" s="1"/>
      <c r="KNG90" s="1"/>
      <c r="KNH90" s="1"/>
      <c r="KNI90" s="1"/>
      <c r="KNJ90" s="1"/>
      <c r="KNK90" s="1"/>
      <c r="KNL90" s="1"/>
      <c r="KNM90" s="1"/>
      <c r="KNN90" s="1"/>
      <c r="KNO90" s="1"/>
      <c r="KNP90" s="1"/>
      <c r="KNQ90" s="1"/>
      <c r="KNR90" s="1"/>
      <c r="KNS90" s="1"/>
      <c r="KNT90" s="1"/>
      <c r="KNU90" s="1"/>
      <c r="KNV90" s="1"/>
      <c r="KNW90" s="1"/>
      <c r="KNX90" s="1"/>
      <c r="KNY90" s="1"/>
      <c r="KNZ90" s="1"/>
      <c r="KOA90" s="1"/>
      <c r="KOB90" s="1"/>
      <c r="KOC90" s="1"/>
      <c r="KOD90" s="1"/>
      <c r="KOE90" s="1"/>
      <c r="KOF90" s="1"/>
      <c r="KOG90" s="1"/>
      <c r="KOH90" s="1"/>
      <c r="KOI90" s="1"/>
      <c r="KOJ90" s="1"/>
      <c r="KOK90" s="1"/>
      <c r="KOL90" s="1"/>
      <c r="KOM90" s="1"/>
      <c r="KON90" s="1"/>
      <c r="KOO90" s="1"/>
      <c r="KOP90" s="1"/>
      <c r="KOQ90" s="1"/>
      <c r="KOR90" s="1"/>
      <c r="KOS90" s="1"/>
      <c r="KOT90" s="1"/>
      <c r="KOU90" s="1"/>
      <c r="KOV90" s="1"/>
      <c r="KOW90" s="1"/>
      <c r="KOX90" s="1"/>
      <c r="KOY90" s="1"/>
      <c r="KOZ90" s="1"/>
      <c r="KPA90" s="1"/>
      <c r="KPB90" s="1"/>
      <c r="KPC90" s="1"/>
      <c r="KPD90" s="1"/>
      <c r="KPE90" s="1"/>
      <c r="KPF90" s="1"/>
      <c r="KPG90" s="1"/>
      <c r="KPH90" s="1"/>
      <c r="KPI90" s="1"/>
      <c r="KPJ90" s="1"/>
      <c r="KPK90" s="1"/>
      <c r="KPL90" s="1"/>
      <c r="KPM90" s="1"/>
      <c r="KPN90" s="1"/>
      <c r="KPO90" s="1"/>
      <c r="KPP90" s="1"/>
      <c r="KPQ90" s="1"/>
      <c r="KPR90" s="1"/>
      <c r="KPS90" s="1"/>
      <c r="KPT90" s="1"/>
      <c r="KPU90" s="1"/>
      <c r="KPV90" s="1"/>
      <c r="KPW90" s="1"/>
      <c r="KPX90" s="1"/>
      <c r="KPY90" s="1"/>
      <c r="KPZ90" s="1"/>
      <c r="KQA90" s="1"/>
      <c r="KQB90" s="1"/>
      <c r="KQC90" s="1"/>
      <c r="KQD90" s="1"/>
      <c r="KQE90" s="1"/>
      <c r="KQF90" s="1"/>
      <c r="KQG90" s="1"/>
      <c r="KQH90" s="1"/>
      <c r="KQI90" s="1"/>
      <c r="KQJ90" s="1"/>
      <c r="KQK90" s="1"/>
      <c r="KQL90" s="1"/>
      <c r="KQM90" s="1"/>
      <c r="KQN90" s="1"/>
      <c r="KQO90" s="1"/>
      <c r="KQP90" s="1"/>
      <c r="KQQ90" s="1"/>
      <c r="KQR90" s="1"/>
      <c r="KQS90" s="1"/>
      <c r="KQT90" s="1"/>
      <c r="KQU90" s="1"/>
      <c r="KQV90" s="1"/>
      <c r="KQW90" s="1"/>
      <c r="KQX90" s="1"/>
      <c r="KQY90" s="1"/>
      <c r="KQZ90" s="1"/>
      <c r="KRA90" s="1"/>
      <c r="KRB90" s="1"/>
      <c r="KRC90" s="1"/>
      <c r="KRD90" s="1"/>
      <c r="KRE90" s="1"/>
      <c r="KRF90" s="1"/>
      <c r="KRG90" s="1"/>
      <c r="KRH90" s="1"/>
      <c r="KRI90" s="1"/>
      <c r="KRJ90" s="1"/>
      <c r="KRK90" s="1"/>
      <c r="KRL90" s="1"/>
      <c r="KRM90" s="1"/>
      <c r="KRN90" s="1"/>
      <c r="KRO90" s="1"/>
      <c r="KRP90" s="1"/>
      <c r="KRQ90" s="1"/>
      <c r="KRR90" s="1"/>
      <c r="KRS90" s="1"/>
      <c r="KRT90" s="1"/>
      <c r="KRU90" s="1"/>
      <c r="KRV90" s="1"/>
      <c r="KRW90" s="1"/>
      <c r="KRX90" s="1"/>
      <c r="KRY90" s="1"/>
      <c r="KRZ90" s="1"/>
      <c r="KSA90" s="1"/>
      <c r="KSB90" s="1"/>
      <c r="KSC90" s="1"/>
      <c r="KSD90" s="1"/>
      <c r="KSE90" s="1"/>
      <c r="KSF90" s="1"/>
      <c r="KSG90" s="1"/>
      <c r="KSH90" s="1"/>
      <c r="KSI90" s="1"/>
      <c r="KSJ90" s="1"/>
      <c r="KSK90" s="1"/>
      <c r="KSL90" s="1"/>
      <c r="KSM90" s="1"/>
      <c r="KSN90" s="1"/>
      <c r="KSO90" s="1"/>
      <c r="KSP90" s="1"/>
      <c r="KSQ90" s="1"/>
      <c r="KSR90" s="1"/>
      <c r="KSS90" s="1"/>
      <c r="KST90" s="1"/>
      <c r="KSU90" s="1"/>
      <c r="KSV90" s="1"/>
      <c r="KSW90" s="1"/>
      <c r="KSX90" s="1"/>
      <c r="KSY90" s="1"/>
      <c r="KSZ90" s="1"/>
      <c r="KTA90" s="1"/>
      <c r="KTB90" s="1"/>
      <c r="KTC90" s="1"/>
      <c r="KTD90" s="1"/>
      <c r="KTE90" s="1"/>
      <c r="KTF90" s="1"/>
      <c r="KTG90" s="1"/>
      <c r="KTH90" s="1"/>
      <c r="KTI90" s="1"/>
      <c r="KTJ90" s="1"/>
      <c r="KTK90" s="1"/>
      <c r="KTL90" s="1"/>
      <c r="KTM90" s="1"/>
      <c r="KTN90" s="1"/>
      <c r="KTO90" s="1"/>
      <c r="KTP90" s="1"/>
      <c r="KTQ90" s="1"/>
      <c r="KTR90" s="1"/>
      <c r="KTS90" s="1"/>
      <c r="KTT90" s="1"/>
      <c r="KTU90" s="1"/>
      <c r="KTV90" s="1"/>
      <c r="KTW90" s="1"/>
      <c r="KTX90" s="1"/>
      <c r="KTY90" s="1"/>
      <c r="KTZ90" s="1"/>
      <c r="KUA90" s="1"/>
      <c r="KUB90" s="1"/>
      <c r="KUC90" s="1"/>
      <c r="KUD90" s="1"/>
      <c r="KUE90" s="1"/>
      <c r="KUF90" s="1"/>
      <c r="KUG90" s="1"/>
      <c r="KUH90" s="1"/>
      <c r="KUI90" s="1"/>
      <c r="KUJ90" s="1"/>
      <c r="KUK90" s="1"/>
      <c r="KUL90" s="1"/>
      <c r="KUM90" s="1"/>
      <c r="KUN90" s="1"/>
      <c r="KUO90" s="1"/>
      <c r="KUP90" s="1"/>
      <c r="KUQ90" s="1"/>
      <c r="KUR90" s="1"/>
      <c r="KUS90" s="1"/>
      <c r="KUT90" s="1"/>
      <c r="KUU90" s="1"/>
      <c r="KUV90" s="1"/>
      <c r="KUW90" s="1"/>
      <c r="KUX90" s="1"/>
      <c r="KUY90" s="1"/>
      <c r="KUZ90" s="1"/>
      <c r="KVA90" s="1"/>
      <c r="KVB90" s="1"/>
      <c r="KVC90" s="1"/>
      <c r="KVD90" s="1"/>
      <c r="KVE90" s="1"/>
      <c r="KVF90" s="1"/>
      <c r="KVG90" s="1"/>
      <c r="KVH90" s="1"/>
      <c r="KVI90" s="1"/>
      <c r="KVJ90" s="1"/>
      <c r="KVK90" s="1"/>
      <c r="KVL90" s="1"/>
      <c r="KVM90" s="1"/>
      <c r="KVN90" s="1"/>
      <c r="KVO90" s="1"/>
      <c r="KVP90" s="1"/>
      <c r="KVQ90" s="1"/>
      <c r="KVR90" s="1"/>
      <c r="KVS90" s="1"/>
      <c r="KVT90" s="1"/>
      <c r="KVU90" s="1"/>
      <c r="KVV90" s="1"/>
      <c r="KVW90" s="1"/>
      <c r="KVX90" s="1"/>
      <c r="KVY90" s="1"/>
      <c r="KVZ90" s="1"/>
      <c r="KWA90" s="1"/>
      <c r="KWB90" s="1"/>
      <c r="KWC90" s="1"/>
      <c r="KWD90" s="1"/>
      <c r="KWE90" s="1"/>
      <c r="KWF90" s="1"/>
      <c r="KWG90" s="1"/>
      <c r="KWH90" s="1"/>
      <c r="KWI90" s="1"/>
      <c r="KWJ90" s="1"/>
      <c r="KWK90" s="1"/>
      <c r="KWL90" s="1"/>
      <c r="KWM90" s="1"/>
      <c r="KWN90" s="1"/>
      <c r="KWO90" s="1"/>
      <c r="KWP90" s="1"/>
      <c r="KWQ90" s="1"/>
      <c r="KWR90" s="1"/>
      <c r="KWS90" s="1"/>
      <c r="KWT90" s="1"/>
      <c r="KWU90" s="1"/>
      <c r="KWV90" s="1"/>
      <c r="KWW90" s="1"/>
      <c r="KWX90" s="1"/>
      <c r="KWY90" s="1"/>
      <c r="KWZ90" s="1"/>
      <c r="KXA90" s="1"/>
      <c r="KXB90" s="1"/>
      <c r="KXC90" s="1"/>
      <c r="KXD90" s="1"/>
      <c r="KXE90" s="1"/>
      <c r="KXF90" s="1"/>
      <c r="KXG90" s="1"/>
      <c r="KXH90" s="1"/>
      <c r="KXI90" s="1"/>
      <c r="KXJ90" s="1"/>
      <c r="KXK90" s="1"/>
      <c r="KXL90" s="1"/>
      <c r="KXM90" s="1"/>
      <c r="KXN90" s="1"/>
      <c r="KXO90" s="1"/>
      <c r="KXP90" s="1"/>
      <c r="KXQ90" s="1"/>
      <c r="KXR90" s="1"/>
      <c r="KXS90" s="1"/>
      <c r="KXT90" s="1"/>
      <c r="KXU90" s="1"/>
      <c r="KXV90" s="1"/>
      <c r="KXW90" s="1"/>
      <c r="KXX90" s="1"/>
      <c r="KXY90" s="1"/>
      <c r="KXZ90" s="1"/>
      <c r="KYA90" s="1"/>
      <c r="KYB90" s="1"/>
      <c r="KYC90" s="1"/>
      <c r="KYD90" s="1"/>
      <c r="KYE90" s="1"/>
      <c r="KYF90" s="1"/>
      <c r="KYG90" s="1"/>
      <c r="KYH90" s="1"/>
      <c r="KYI90" s="1"/>
      <c r="KYJ90" s="1"/>
      <c r="KYK90" s="1"/>
      <c r="KYL90" s="1"/>
      <c r="KYM90" s="1"/>
      <c r="KYN90" s="1"/>
      <c r="KYO90" s="1"/>
      <c r="KYP90" s="1"/>
      <c r="KYQ90" s="1"/>
      <c r="KYR90" s="1"/>
      <c r="KYS90" s="1"/>
      <c r="KYT90" s="1"/>
      <c r="KYU90" s="1"/>
      <c r="KYV90" s="1"/>
      <c r="KYW90" s="1"/>
      <c r="KYX90" s="1"/>
      <c r="KYY90" s="1"/>
      <c r="KYZ90" s="1"/>
      <c r="KZA90" s="1"/>
      <c r="KZB90" s="1"/>
      <c r="KZC90" s="1"/>
      <c r="KZD90" s="1"/>
      <c r="KZE90" s="1"/>
      <c r="KZF90" s="1"/>
      <c r="KZG90" s="1"/>
      <c r="KZH90" s="1"/>
      <c r="KZI90" s="1"/>
      <c r="KZJ90" s="1"/>
      <c r="KZK90" s="1"/>
      <c r="KZL90" s="1"/>
      <c r="KZM90" s="1"/>
      <c r="KZN90" s="1"/>
      <c r="KZO90" s="1"/>
      <c r="KZP90" s="1"/>
      <c r="KZQ90" s="1"/>
      <c r="KZR90" s="1"/>
      <c r="KZS90" s="1"/>
      <c r="KZT90" s="1"/>
      <c r="KZU90" s="1"/>
      <c r="KZV90" s="1"/>
      <c r="KZW90" s="1"/>
      <c r="KZX90" s="1"/>
      <c r="KZY90" s="1"/>
      <c r="KZZ90" s="1"/>
      <c r="LAA90" s="1"/>
      <c r="LAB90" s="1"/>
      <c r="LAC90" s="1"/>
      <c r="LAD90" s="1"/>
      <c r="LAE90" s="1"/>
      <c r="LAF90" s="1"/>
      <c r="LAG90" s="1"/>
      <c r="LAH90" s="1"/>
      <c r="LAI90" s="1"/>
      <c r="LAJ90" s="1"/>
      <c r="LAK90" s="1"/>
      <c r="LAL90" s="1"/>
      <c r="LAM90" s="1"/>
      <c r="LAN90" s="1"/>
      <c r="LAO90" s="1"/>
      <c r="LAP90" s="1"/>
      <c r="LAQ90" s="1"/>
      <c r="LAR90" s="1"/>
      <c r="LAS90" s="1"/>
      <c r="LAT90" s="1"/>
      <c r="LAU90" s="1"/>
      <c r="LAV90" s="1"/>
      <c r="LAW90" s="1"/>
      <c r="LAX90" s="1"/>
      <c r="LAY90" s="1"/>
      <c r="LAZ90" s="1"/>
      <c r="LBA90" s="1"/>
      <c r="LBB90" s="1"/>
      <c r="LBC90" s="1"/>
      <c r="LBD90" s="1"/>
      <c r="LBE90" s="1"/>
      <c r="LBF90" s="1"/>
      <c r="LBG90" s="1"/>
      <c r="LBH90" s="1"/>
      <c r="LBI90" s="1"/>
      <c r="LBJ90" s="1"/>
      <c r="LBK90" s="1"/>
      <c r="LBL90" s="1"/>
      <c r="LBM90" s="1"/>
      <c r="LBN90" s="1"/>
      <c r="LBO90" s="1"/>
      <c r="LBP90" s="1"/>
      <c r="LBQ90" s="1"/>
      <c r="LBR90" s="1"/>
      <c r="LBS90" s="1"/>
      <c r="LBT90" s="1"/>
      <c r="LBU90" s="1"/>
      <c r="LBV90" s="1"/>
      <c r="LBW90" s="1"/>
      <c r="LBX90" s="1"/>
      <c r="LBY90" s="1"/>
      <c r="LBZ90" s="1"/>
      <c r="LCA90" s="1"/>
      <c r="LCB90" s="1"/>
      <c r="LCC90" s="1"/>
      <c r="LCD90" s="1"/>
      <c r="LCE90" s="1"/>
      <c r="LCF90" s="1"/>
      <c r="LCG90" s="1"/>
      <c r="LCH90" s="1"/>
      <c r="LCI90" s="1"/>
      <c r="LCJ90" s="1"/>
      <c r="LCK90" s="1"/>
      <c r="LCL90" s="1"/>
      <c r="LCM90" s="1"/>
      <c r="LCN90" s="1"/>
      <c r="LCO90" s="1"/>
      <c r="LCP90" s="1"/>
      <c r="LCQ90" s="1"/>
      <c r="LCR90" s="1"/>
      <c r="LCS90" s="1"/>
      <c r="LCT90" s="1"/>
      <c r="LCU90" s="1"/>
      <c r="LCV90" s="1"/>
      <c r="LCW90" s="1"/>
      <c r="LCX90" s="1"/>
      <c r="LCY90" s="1"/>
      <c r="LCZ90" s="1"/>
      <c r="LDA90" s="1"/>
      <c r="LDB90" s="1"/>
      <c r="LDC90" s="1"/>
      <c r="LDD90" s="1"/>
      <c r="LDE90" s="1"/>
      <c r="LDF90" s="1"/>
      <c r="LDG90" s="1"/>
      <c r="LDH90" s="1"/>
      <c r="LDI90" s="1"/>
      <c r="LDJ90" s="1"/>
      <c r="LDK90" s="1"/>
      <c r="LDL90" s="1"/>
      <c r="LDM90" s="1"/>
      <c r="LDN90" s="1"/>
      <c r="LDO90" s="1"/>
      <c r="LDP90" s="1"/>
      <c r="LDQ90" s="1"/>
      <c r="LDR90" s="1"/>
      <c r="LDS90" s="1"/>
      <c r="LDT90" s="1"/>
      <c r="LDU90" s="1"/>
      <c r="LDV90" s="1"/>
      <c r="LDW90" s="1"/>
      <c r="LDX90" s="1"/>
      <c r="LDY90" s="1"/>
      <c r="LDZ90" s="1"/>
      <c r="LEA90" s="1"/>
      <c r="LEB90" s="1"/>
      <c r="LEC90" s="1"/>
      <c r="LED90" s="1"/>
      <c r="LEE90" s="1"/>
      <c r="LEF90" s="1"/>
      <c r="LEG90" s="1"/>
      <c r="LEH90" s="1"/>
      <c r="LEI90" s="1"/>
      <c r="LEJ90" s="1"/>
      <c r="LEK90" s="1"/>
      <c r="LEL90" s="1"/>
      <c r="LEM90" s="1"/>
      <c r="LEN90" s="1"/>
      <c r="LEO90" s="1"/>
      <c r="LEP90" s="1"/>
      <c r="LEQ90" s="1"/>
      <c r="LER90" s="1"/>
      <c r="LES90" s="1"/>
      <c r="LET90" s="1"/>
      <c r="LEU90" s="1"/>
      <c r="LEV90" s="1"/>
      <c r="LEW90" s="1"/>
      <c r="LEX90" s="1"/>
      <c r="LEY90" s="1"/>
      <c r="LEZ90" s="1"/>
      <c r="LFA90" s="1"/>
      <c r="LFB90" s="1"/>
      <c r="LFC90" s="1"/>
      <c r="LFD90" s="1"/>
      <c r="LFE90" s="1"/>
      <c r="LFF90" s="1"/>
      <c r="LFG90" s="1"/>
      <c r="LFH90" s="1"/>
      <c r="LFI90" s="1"/>
      <c r="LFJ90" s="1"/>
      <c r="LFK90" s="1"/>
      <c r="LFL90" s="1"/>
      <c r="LFM90" s="1"/>
      <c r="LFN90" s="1"/>
      <c r="LFO90" s="1"/>
      <c r="LFP90" s="1"/>
      <c r="LFQ90" s="1"/>
      <c r="LFR90" s="1"/>
      <c r="LFS90" s="1"/>
      <c r="LFT90" s="1"/>
      <c r="LFU90" s="1"/>
      <c r="LFV90" s="1"/>
      <c r="LFW90" s="1"/>
      <c r="LFX90" s="1"/>
      <c r="LFY90" s="1"/>
      <c r="LFZ90" s="1"/>
      <c r="LGA90" s="1"/>
      <c r="LGB90" s="1"/>
      <c r="LGC90" s="1"/>
      <c r="LGD90" s="1"/>
      <c r="LGE90" s="1"/>
      <c r="LGF90" s="1"/>
      <c r="LGG90" s="1"/>
      <c r="LGH90" s="1"/>
      <c r="LGI90" s="1"/>
      <c r="LGJ90" s="1"/>
      <c r="LGK90" s="1"/>
      <c r="LGL90" s="1"/>
      <c r="LGM90" s="1"/>
      <c r="LGN90" s="1"/>
      <c r="LGO90" s="1"/>
      <c r="LGP90" s="1"/>
      <c r="LGQ90" s="1"/>
      <c r="LGR90" s="1"/>
      <c r="LGS90" s="1"/>
      <c r="LGT90" s="1"/>
      <c r="LGU90" s="1"/>
      <c r="LGV90" s="1"/>
      <c r="LGW90" s="1"/>
      <c r="LGX90" s="1"/>
      <c r="LGY90" s="1"/>
      <c r="LGZ90" s="1"/>
      <c r="LHA90" s="1"/>
      <c r="LHB90" s="1"/>
      <c r="LHC90" s="1"/>
      <c r="LHD90" s="1"/>
      <c r="LHE90" s="1"/>
      <c r="LHF90" s="1"/>
      <c r="LHG90" s="1"/>
      <c r="LHH90" s="1"/>
      <c r="LHI90" s="1"/>
      <c r="LHJ90" s="1"/>
      <c r="LHK90" s="1"/>
      <c r="LHL90" s="1"/>
      <c r="LHM90" s="1"/>
      <c r="LHN90" s="1"/>
      <c r="LHO90" s="1"/>
      <c r="LHP90" s="1"/>
      <c r="LHQ90" s="1"/>
      <c r="LHR90" s="1"/>
      <c r="LHS90" s="1"/>
      <c r="LHT90" s="1"/>
      <c r="LHU90" s="1"/>
      <c r="LHV90" s="1"/>
      <c r="LHW90" s="1"/>
      <c r="LHX90" s="1"/>
      <c r="LHY90" s="1"/>
      <c r="LHZ90" s="1"/>
      <c r="LIA90" s="1"/>
      <c r="LIB90" s="1"/>
      <c r="LIC90" s="1"/>
      <c r="LID90" s="1"/>
      <c r="LIE90" s="1"/>
      <c r="LIF90" s="1"/>
      <c r="LIG90" s="1"/>
      <c r="LIH90" s="1"/>
      <c r="LII90" s="1"/>
      <c r="LIJ90" s="1"/>
      <c r="LIK90" s="1"/>
      <c r="LIL90" s="1"/>
      <c r="LIM90" s="1"/>
      <c r="LIN90" s="1"/>
      <c r="LIO90" s="1"/>
      <c r="LIP90" s="1"/>
      <c r="LIQ90" s="1"/>
      <c r="LIR90" s="1"/>
      <c r="LIS90" s="1"/>
      <c r="LIT90" s="1"/>
      <c r="LIU90" s="1"/>
      <c r="LIV90" s="1"/>
      <c r="LIW90" s="1"/>
      <c r="LIX90" s="1"/>
      <c r="LIY90" s="1"/>
      <c r="LIZ90" s="1"/>
      <c r="LJA90" s="1"/>
      <c r="LJB90" s="1"/>
      <c r="LJC90" s="1"/>
      <c r="LJD90" s="1"/>
      <c r="LJE90" s="1"/>
      <c r="LJF90" s="1"/>
      <c r="LJG90" s="1"/>
      <c r="LJH90" s="1"/>
      <c r="LJI90" s="1"/>
      <c r="LJJ90" s="1"/>
      <c r="LJK90" s="1"/>
      <c r="LJL90" s="1"/>
      <c r="LJM90" s="1"/>
      <c r="LJN90" s="1"/>
      <c r="LJO90" s="1"/>
      <c r="LJP90" s="1"/>
      <c r="LJQ90" s="1"/>
      <c r="LJR90" s="1"/>
      <c r="LJS90" s="1"/>
      <c r="LJT90" s="1"/>
      <c r="LJU90" s="1"/>
      <c r="LJV90" s="1"/>
      <c r="LJW90" s="1"/>
      <c r="LJX90" s="1"/>
      <c r="LJY90" s="1"/>
      <c r="LJZ90" s="1"/>
      <c r="LKA90" s="1"/>
      <c r="LKB90" s="1"/>
      <c r="LKC90" s="1"/>
      <c r="LKD90" s="1"/>
      <c r="LKE90" s="1"/>
      <c r="LKF90" s="1"/>
      <c r="LKG90" s="1"/>
      <c r="LKH90" s="1"/>
      <c r="LKI90" s="1"/>
      <c r="LKJ90" s="1"/>
      <c r="LKK90" s="1"/>
      <c r="LKL90" s="1"/>
      <c r="LKM90" s="1"/>
      <c r="LKN90" s="1"/>
      <c r="LKO90" s="1"/>
      <c r="LKP90" s="1"/>
      <c r="LKQ90" s="1"/>
      <c r="LKR90" s="1"/>
      <c r="LKS90" s="1"/>
      <c r="LKT90" s="1"/>
      <c r="LKU90" s="1"/>
      <c r="LKV90" s="1"/>
      <c r="LKW90" s="1"/>
      <c r="LKX90" s="1"/>
      <c r="LKY90" s="1"/>
      <c r="LKZ90" s="1"/>
      <c r="LLA90" s="1"/>
      <c r="LLB90" s="1"/>
      <c r="LLC90" s="1"/>
      <c r="LLD90" s="1"/>
      <c r="LLE90" s="1"/>
      <c r="LLF90" s="1"/>
      <c r="LLG90" s="1"/>
      <c r="LLH90" s="1"/>
      <c r="LLI90" s="1"/>
      <c r="LLJ90" s="1"/>
      <c r="LLK90" s="1"/>
      <c r="LLL90" s="1"/>
      <c r="LLM90" s="1"/>
      <c r="LLN90" s="1"/>
      <c r="LLO90" s="1"/>
      <c r="LLP90" s="1"/>
      <c r="LLQ90" s="1"/>
      <c r="LLR90" s="1"/>
      <c r="LLS90" s="1"/>
      <c r="LLT90" s="1"/>
      <c r="LLU90" s="1"/>
      <c r="LLV90" s="1"/>
      <c r="LLW90" s="1"/>
      <c r="LLX90" s="1"/>
      <c r="LLY90" s="1"/>
      <c r="LLZ90" s="1"/>
      <c r="LMA90" s="1"/>
      <c r="LMB90" s="1"/>
      <c r="LMC90" s="1"/>
      <c r="LMD90" s="1"/>
      <c r="LME90" s="1"/>
      <c r="LMF90" s="1"/>
      <c r="LMG90" s="1"/>
      <c r="LMH90" s="1"/>
      <c r="LMI90" s="1"/>
      <c r="LMJ90" s="1"/>
      <c r="LMK90" s="1"/>
      <c r="LML90" s="1"/>
      <c r="LMM90" s="1"/>
      <c r="LMN90" s="1"/>
      <c r="LMO90" s="1"/>
      <c r="LMP90" s="1"/>
      <c r="LMQ90" s="1"/>
      <c r="LMR90" s="1"/>
      <c r="LMS90" s="1"/>
      <c r="LMT90" s="1"/>
      <c r="LMU90" s="1"/>
      <c r="LMV90" s="1"/>
      <c r="LMW90" s="1"/>
      <c r="LMX90" s="1"/>
      <c r="LMY90" s="1"/>
      <c r="LMZ90" s="1"/>
      <c r="LNA90" s="1"/>
      <c r="LNB90" s="1"/>
      <c r="LNC90" s="1"/>
      <c r="LND90" s="1"/>
      <c r="LNE90" s="1"/>
      <c r="LNF90" s="1"/>
      <c r="LNG90" s="1"/>
      <c r="LNH90" s="1"/>
      <c r="LNI90" s="1"/>
      <c r="LNJ90" s="1"/>
      <c r="LNK90" s="1"/>
      <c r="LNL90" s="1"/>
      <c r="LNM90" s="1"/>
      <c r="LNN90" s="1"/>
      <c r="LNO90" s="1"/>
      <c r="LNP90" s="1"/>
      <c r="LNQ90" s="1"/>
      <c r="LNR90" s="1"/>
      <c r="LNS90" s="1"/>
      <c r="LNT90" s="1"/>
      <c r="LNU90" s="1"/>
      <c r="LNV90" s="1"/>
      <c r="LNW90" s="1"/>
      <c r="LNX90" s="1"/>
      <c r="LNY90" s="1"/>
      <c r="LNZ90" s="1"/>
      <c r="LOA90" s="1"/>
      <c r="LOB90" s="1"/>
      <c r="LOC90" s="1"/>
      <c r="LOD90" s="1"/>
      <c r="LOE90" s="1"/>
      <c r="LOF90" s="1"/>
      <c r="LOG90" s="1"/>
      <c r="LOH90" s="1"/>
      <c r="LOI90" s="1"/>
      <c r="LOJ90" s="1"/>
      <c r="LOK90" s="1"/>
      <c r="LOL90" s="1"/>
      <c r="LOM90" s="1"/>
      <c r="LON90" s="1"/>
      <c r="LOO90" s="1"/>
      <c r="LOP90" s="1"/>
      <c r="LOQ90" s="1"/>
      <c r="LOR90" s="1"/>
      <c r="LOS90" s="1"/>
      <c r="LOT90" s="1"/>
      <c r="LOU90" s="1"/>
      <c r="LOV90" s="1"/>
      <c r="LOW90" s="1"/>
      <c r="LOX90" s="1"/>
      <c r="LOY90" s="1"/>
      <c r="LOZ90" s="1"/>
      <c r="LPA90" s="1"/>
      <c r="LPB90" s="1"/>
      <c r="LPC90" s="1"/>
      <c r="LPD90" s="1"/>
      <c r="LPE90" s="1"/>
      <c r="LPF90" s="1"/>
      <c r="LPG90" s="1"/>
      <c r="LPH90" s="1"/>
      <c r="LPI90" s="1"/>
      <c r="LPJ90" s="1"/>
      <c r="LPK90" s="1"/>
      <c r="LPL90" s="1"/>
      <c r="LPM90" s="1"/>
      <c r="LPN90" s="1"/>
      <c r="LPO90" s="1"/>
      <c r="LPP90" s="1"/>
      <c r="LPQ90" s="1"/>
      <c r="LPR90" s="1"/>
      <c r="LPS90" s="1"/>
      <c r="LPT90" s="1"/>
      <c r="LPU90" s="1"/>
      <c r="LPV90" s="1"/>
      <c r="LPW90" s="1"/>
      <c r="LPX90" s="1"/>
      <c r="LPY90" s="1"/>
      <c r="LPZ90" s="1"/>
      <c r="LQA90" s="1"/>
      <c r="LQB90" s="1"/>
      <c r="LQC90" s="1"/>
      <c r="LQD90" s="1"/>
      <c r="LQE90" s="1"/>
      <c r="LQF90" s="1"/>
      <c r="LQG90" s="1"/>
      <c r="LQH90" s="1"/>
      <c r="LQI90" s="1"/>
      <c r="LQJ90" s="1"/>
      <c r="LQK90" s="1"/>
      <c r="LQL90" s="1"/>
      <c r="LQM90" s="1"/>
      <c r="LQN90" s="1"/>
      <c r="LQO90" s="1"/>
      <c r="LQP90" s="1"/>
      <c r="LQQ90" s="1"/>
      <c r="LQR90" s="1"/>
      <c r="LQS90" s="1"/>
      <c r="LQT90" s="1"/>
      <c r="LQU90" s="1"/>
      <c r="LQV90" s="1"/>
      <c r="LQW90" s="1"/>
      <c r="LQX90" s="1"/>
      <c r="LQY90" s="1"/>
      <c r="LQZ90" s="1"/>
      <c r="LRA90" s="1"/>
      <c r="LRB90" s="1"/>
      <c r="LRC90" s="1"/>
      <c r="LRD90" s="1"/>
      <c r="LRE90" s="1"/>
      <c r="LRF90" s="1"/>
      <c r="LRG90" s="1"/>
      <c r="LRH90" s="1"/>
      <c r="LRI90" s="1"/>
      <c r="LRJ90" s="1"/>
      <c r="LRK90" s="1"/>
      <c r="LRL90" s="1"/>
      <c r="LRM90" s="1"/>
      <c r="LRN90" s="1"/>
      <c r="LRO90" s="1"/>
      <c r="LRP90" s="1"/>
      <c r="LRQ90" s="1"/>
      <c r="LRR90" s="1"/>
      <c r="LRS90" s="1"/>
      <c r="LRT90" s="1"/>
      <c r="LRU90" s="1"/>
      <c r="LRV90" s="1"/>
      <c r="LRW90" s="1"/>
      <c r="LRX90" s="1"/>
      <c r="LRY90" s="1"/>
      <c r="LRZ90" s="1"/>
      <c r="LSA90" s="1"/>
      <c r="LSB90" s="1"/>
      <c r="LSC90" s="1"/>
      <c r="LSD90" s="1"/>
      <c r="LSE90" s="1"/>
      <c r="LSF90" s="1"/>
      <c r="LSG90" s="1"/>
      <c r="LSH90" s="1"/>
      <c r="LSI90" s="1"/>
      <c r="LSJ90" s="1"/>
      <c r="LSK90" s="1"/>
      <c r="LSL90" s="1"/>
      <c r="LSM90" s="1"/>
      <c r="LSN90" s="1"/>
      <c r="LSO90" s="1"/>
      <c r="LSP90" s="1"/>
      <c r="LSQ90" s="1"/>
      <c r="LSR90" s="1"/>
      <c r="LSS90" s="1"/>
      <c r="LST90" s="1"/>
      <c r="LSU90" s="1"/>
      <c r="LSV90" s="1"/>
      <c r="LSW90" s="1"/>
      <c r="LSX90" s="1"/>
      <c r="LSY90" s="1"/>
      <c r="LSZ90" s="1"/>
      <c r="LTA90" s="1"/>
      <c r="LTB90" s="1"/>
      <c r="LTC90" s="1"/>
      <c r="LTD90" s="1"/>
      <c r="LTE90" s="1"/>
      <c r="LTF90" s="1"/>
      <c r="LTG90" s="1"/>
      <c r="LTH90" s="1"/>
      <c r="LTI90" s="1"/>
      <c r="LTJ90" s="1"/>
      <c r="LTK90" s="1"/>
      <c r="LTL90" s="1"/>
      <c r="LTM90" s="1"/>
      <c r="LTN90" s="1"/>
      <c r="LTO90" s="1"/>
      <c r="LTP90" s="1"/>
      <c r="LTQ90" s="1"/>
      <c r="LTR90" s="1"/>
      <c r="LTS90" s="1"/>
      <c r="LTT90" s="1"/>
      <c r="LTU90" s="1"/>
      <c r="LTV90" s="1"/>
      <c r="LTW90" s="1"/>
      <c r="LTX90" s="1"/>
      <c r="LTY90" s="1"/>
      <c r="LTZ90" s="1"/>
      <c r="LUA90" s="1"/>
      <c r="LUB90" s="1"/>
      <c r="LUC90" s="1"/>
      <c r="LUD90" s="1"/>
      <c r="LUE90" s="1"/>
      <c r="LUF90" s="1"/>
      <c r="LUG90" s="1"/>
      <c r="LUH90" s="1"/>
      <c r="LUI90" s="1"/>
      <c r="LUJ90" s="1"/>
      <c r="LUK90" s="1"/>
      <c r="LUL90" s="1"/>
      <c r="LUM90" s="1"/>
      <c r="LUN90" s="1"/>
      <c r="LUO90" s="1"/>
      <c r="LUP90" s="1"/>
      <c r="LUQ90" s="1"/>
      <c r="LUR90" s="1"/>
      <c r="LUS90" s="1"/>
      <c r="LUT90" s="1"/>
      <c r="LUU90" s="1"/>
      <c r="LUV90" s="1"/>
      <c r="LUW90" s="1"/>
      <c r="LUX90" s="1"/>
      <c r="LUY90" s="1"/>
      <c r="LUZ90" s="1"/>
      <c r="LVA90" s="1"/>
      <c r="LVB90" s="1"/>
      <c r="LVC90" s="1"/>
      <c r="LVD90" s="1"/>
      <c r="LVE90" s="1"/>
      <c r="LVF90" s="1"/>
      <c r="LVG90" s="1"/>
      <c r="LVH90" s="1"/>
      <c r="LVI90" s="1"/>
      <c r="LVJ90" s="1"/>
      <c r="LVK90" s="1"/>
      <c r="LVL90" s="1"/>
      <c r="LVM90" s="1"/>
      <c r="LVN90" s="1"/>
      <c r="LVO90" s="1"/>
      <c r="LVP90" s="1"/>
      <c r="LVQ90" s="1"/>
      <c r="LVR90" s="1"/>
      <c r="LVS90" s="1"/>
      <c r="LVT90" s="1"/>
      <c r="LVU90" s="1"/>
      <c r="LVV90" s="1"/>
      <c r="LVW90" s="1"/>
      <c r="LVX90" s="1"/>
      <c r="LVY90" s="1"/>
      <c r="LVZ90" s="1"/>
      <c r="LWA90" s="1"/>
      <c r="LWB90" s="1"/>
      <c r="LWC90" s="1"/>
      <c r="LWD90" s="1"/>
      <c r="LWE90" s="1"/>
      <c r="LWF90" s="1"/>
      <c r="LWG90" s="1"/>
      <c r="LWH90" s="1"/>
      <c r="LWI90" s="1"/>
      <c r="LWJ90" s="1"/>
      <c r="LWK90" s="1"/>
      <c r="LWL90" s="1"/>
      <c r="LWM90" s="1"/>
      <c r="LWN90" s="1"/>
      <c r="LWO90" s="1"/>
      <c r="LWP90" s="1"/>
      <c r="LWQ90" s="1"/>
      <c r="LWR90" s="1"/>
      <c r="LWS90" s="1"/>
      <c r="LWT90" s="1"/>
      <c r="LWU90" s="1"/>
      <c r="LWV90" s="1"/>
      <c r="LWW90" s="1"/>
      <c r="LWX90" s="1"/>
      <c r="LWY90" s="1"/>
      <c r="LWZ90" s="1"/>
      <c r="LXA90" s="1"/>
      <c r="LXB90" s="1"/>
      <c r="LXC90" s="1"/>
      <c r="LXD90" s="1"/>
      <c r="LXE90" s="1"/>
      <c r="LXF90" s="1"/>
      <c r="LXG90" s="1"/>
      <c r="LXH90" s="1"/>
      <c r="LXI90" s="1"/>
      <c r="LXJ90" s="1"/>
      <c r="LXK90" s="1"/>
      <c r="LXL90" s="1"/>
      <c r="LXM90" s="1"/>
      <c r="LXN90" s="1"/>
      <c r="LXO90" s="1"/>
      <c r="LXP90" s="1"/>
      <c r="LXQ90" s="1"/>
      <c r="LXR90" s="1"/>
      <c r="LXS90" s="1"/>
      <c r="LXT90" s="1"/>
      <c r="LXU90" s="1"/>
      <c r="LXV90" s="1"/>
      <c r="LXW90" s="1"/>
      <c r="LXX90" s="1"/>
      <c r="LXY90" s="1"/>
      <c r="LXZ90" s="1"/>
      <c r="LYA90" s="1"/>
      <c r="LYB90" s="1"/>
      <c r="LYC90" s="1"/>
      <c r="LYD90" s="1"/>
      <c r="LYE90" s="1"/>
      <c r="LYF90" s="1"/>
      <c r="LYG90" s="1"/>
      <c r="LYH90" s="1"/>
      <c r="LYI90" s="1"/>
      <c r="LYJ90" s="1"/>
      <c r="LYK90" s="1"/>
      <c r="LYL90" s="1"/>
      <c r="LYM90" s="1"/>
      <c r="LYN90" s="1"/>
      <c r="LYO90" s="1"/>
      <c r="LYP90" s="1"/>
      <c r="LYQ90" s="1"/>
      <c r="LYR90" s="1"/>
      <c r="LYS90" s="1"/>
      <c r="LYT90" s="1"/>
      <c r="LYU90" s="1"/>
      <c r="LYV90" s="1"/>
      <c r="LYW90" s="1"/>
      <c r="LYX90" s="1"/>
      <c r="LYY90" s="1"/>
      <c r="LYZ90" s="1"/>
      <c r="LZA90" s="1"/>
      <c r="LZB90" s="1"/>
      <c r="LZC90" s="1"/>
      <c r="LZD90" s="1"/>
      <c r="LZE90" s="1"/>
      <c r="LZF90" s="1"/>
      <c r="LZG90" s="1"/>
      <c r="LZH90" s="1"/>
      <c r="LZI90" s="1"/>
      <c r="LZJ90" s="1"/>
      <c r="LZK90" s="1"/>
      <c r="LZL90" s="1"/>
      <c r="LZM90" s="1"/>
      <c r="LZN90" s="1"/>
      <c r="LZO90" s="1"/>
      <c r="LZP90" s="1"/>
      <c r="LZQ90" s="1"/>
      <c r="LZR90" s="1"/>
      <c r="LZS90" s="1"/>
      <c r="LZT90" s="1"/>
      <c r="LZU90" s="1"/>
      <c r="LZV90" s="1"/>
      <c r="LZW90" s="1"/>
      <c r="LZX90" s="1"/>
      <c r="LZY90" s="1"/>
      <c r="LZZ90" s="1"/>
      <c r="MAA90" s="1"/>
      <c r="MAB90" s="1"/>
      <c r="MAC90" s="1"/>
      <c r="MAD90" s="1"/>
      <c r="MAE90" s="1"/>
      <c r="MAF90" s="1"/>
      <c r="MAG90" s="1"/>
      <c r="MAH90" s="1"/>
      <c r="MAI90" s="1"/>
      <c r="MAJ90" s="1"/>
      <c r="MAK90" s="1"/>
      <c r="MAL90" s="1"/>
      <c r="MAM90" s="1"/>
      <c r="MAN90" s="1"/>
      <c r="MAO90" s="1"/>
      <c r="MAP90" s="1"/>
      <c r="MAQ90" s="1"/>
      <c r="MAR90" s="1"/>
      <c r="MAS90" s="1"/>
      <c r="MAT90" s="1"/>
      <c r="MAU90" s="1"/>
      <c r="MAV90" s="1"/>
      <c r="MAW90" s="1"/>
      <c r="MAX90" s="1"/>
      <c r="MAY90" s="1"/>
      <c r="MAZ90" s="1"/>
      <c r="MBA90" s="1"/>
      <c r="MBB90" s="1"/>
      <c r="MBC90" s="1"/>
      <c r="MBD90" s="1"/>
      <c r="MBE90" s="1"/>
      <c r="MBF90" s="1"/>
      <c r="MBG90" s="1"/>
      <c r="MBH90" s="1"/>
      <c r="MBI90" s="1"/>
      <c r="MBJ90" s="1"/>
      <c r="MBK90" s="1"/>
      <c r="MBL90" s="1"/>
      <c r="MBM90" s="1"/>
      <c r="MBN90" s="1"/>
      <c r="MBO90" s="1"/>
      <c r="MBP90" s="1"/>
      <c r="MBQ90" s="1"/>
      <c r="MBR90" s="1"/>
      <c r="MBS90" s="1"/>
      <c r="MBT90" s="1"/>
      <c r="MBU90" s="1"/>
      <c r="MBV90" s="1"/>
      <c r="MBW90" s="1"/>
      <c r="MBX90" s="1"/>
      <c r="MBY90" s="1"/>
      <c r="MBZ90" s="1"/>
      <c r="MCA90" s="1"/>
      <c r="MCB90" s="1"/>
      <c r="MCC90" s="1"/>
      <c r="MCD90" s="1"/>
      <c r="MCE90" s="1"/>
      <c r="MCF90" s="1"/>
      <c r="MCG90" s="1"/>
      <c r="MCH90" s="1"/>
      <c r="MCI90" s="1"/>
      <c r="MCJ90" s="1"/>
      <c r="MCK90" s="1"/>
      <c r="MCL90" s="1"/>
      <c r="MCM90" s="1"/>
      <c r="MCN90" s="1"/>
      <c r="MCO90" s="1"/>
      <c r="MCP90" s="1"/>
      <c r="MCQ90" s="1"/>
      <c r="MCR90" s="1"/>
      <c r="MCS90" s="1"/>
      <c r="MCT90" s="1"/>
      <c r="MCU90" s="1"/>
      <c r="MCV90" s="1"/>
      <c r="MCW90" s="1"/>
      <c r="MCX90" s="1"/>
      <c r="MCY90" s="1"/>
      <c r="MCZ90" s="1"/>
      <c r="MDA90" s="1"/>
      <c r="MDB90" s="1"/>
      <c r="MDC90" s="1"/>
      <c r="MDD90" s="1"/>
      <c r="MDE90" s="1"/>
      <c r="MDF90" s="1"/>
      <c r="MDG90" s="1"/>
      <c r="MDH90" s="1"/>
      <c r="MDI90" s="1"/>
      <c r="MDJ90" s="1"/>
      <c r="MDK90" s="1"/>
      <c r="MDL90" s="1"/>
      <c r="MDM90" s="1"/>
      <c r="MDN90" s="1"/>
      <c r="MDO90" s="1"/>
      <c r="MDP90" s="1"/>
      <c r="MDQ90" s="1"/>
      <c r="MDR90" s="1"/>
      <c r="MDS90" s="1"/>
      <c r="MDT90" s="1"/>
      <c r="MDU90" s="1"/>
      <c r="MDV90" s="1"/>
      <c r="MDW90" s="1"/>
      <c r="MDX90" s="1"/>
      <c r="MDY90" s="1"/>
      <c r="MDZ90" s="1"/>
      <c r="MEA90" s="1"/>
      <c r="MEB90" s="1"/>
      <c r="MEC90" s="1"/>
      <c r="MED90" s="1"/>
      <c r="MEE90" s="1"/>
      <c r="MEF90" s="1"/>
      <c r="MEG90" s="1"/>
      <c r="MEH90" s="1"/>
      <c r="MEI90" s="1"/>
      <c r="MEJ90" s="1"/>
      <c r="MEK90" s="1"/>
      <c r="MEL90" s="1"/>
      <c r="MEM90" s="1"/>
      <c r="MEN90" s="1"/>
      <c r="MEO90" s="1"/>
      <c r="MEP90" s="1"/>
      <c r="MEQ90" s="1"/>
      <c r="MER90" s="1"/>
      <c r="MES90" s="1"/>
      <c r="MET90" s="1"/>
      <c r="MEU90" s="1"/>
      <c r="MEV90" s="1"/>
      <c r="MEW90" s="1"/>
      <c r="MEX90" s="1"/>
      <c r="MEY90" s="1"/>
      <c r="MEZ90" s="1"/>
      <c r="MFA90" s="1"/>
      <c r="MFB90" s="1"/>
      <c r="MFC90" s="1"/>
      <c r="MFD90" s="1"/>
      <c r="MFE90" s="1"/>
      <c r="MFF90" s="1"/>
      <c r="MFG90" s="1"/>
      <c r="MFH90" s="1"/>
      <c r="MFI90" s="1"/>
      <c r="MFJ90" s="1"/>
      <c r="MFK90" s="1"/>
      <c r="MFL90" s="1"/>
      <c r="MFM90" s="1"/>
      <c r="MFN90" s="1"/>
      <c r="MFO90" s="1"/>
      <c r="MFP90" s="1"/>
      <c r="MFQ90" s="1"/>
      <c r="MFR90" s="1"/>
      <c r="MFS90" s="1"/>
      <c r="MFT90" s="1"/>
      <c r="MFU90" s="1"/>
      <c r="MFV90" s="1"/>
      <c r="MFW90" s="1"/>
      <c r="MFX90" s="1"/>
      <c r="MFY90" s="1"/>
      <c r="MFZ90" s="1"/>
      <c r="MGA90" s="1"/>
      <c r="MGB90" s="1"/>
      <c r="MGC90" s="1"/>
      <c r="MGD90" s="1"/>
      <c r="MGE90" s="1"/>
      <c r="MGF90" s="1"/>
      <c r="MGG90" s="1"/>
      <c r="MGH90" s="1"/>
      <c r="MGI90" s="1"/>
      <c r="MGJ90" s="1"/>
      <c r="MGK90" s="1"/>
      <c r="MGL90" s="1"/>
      <c r="MGM90" s="1"/>
      <c r="MGN90" s="1"/>
      <c r="MGO90" s="1"/>
      <c r="MGP90" s="1"/>
      <c r="MGQ90" s="1"/>
      <c r="MGR90" s="1"/>
      <c r="MGS90" s="1"/>
      <c r="MGT90" s="1"/>
      <c r="MGU90" s="1"/>
      <c r="MGV90" s="1"/>
      <c r="MGW90" s="1"/>
      <c r="MGX90" s="1"/>
      <c r="MGY90" s="1"/>
      <c r="MGZ90" s="1"/>
      <c r="MHA90" s="1"/>
      <c r="MHB90" s="1"/>
      <c r="MHC90" s="1"/>
      <c r="MHD90" s="1"/>
      <c r="MHE90" s="1"/>
      <c r="MHF90" s="1"/>
      <c r="MHG90" s="1"/>
      <c r="MHH90" s="1"/>
      <c r="MHI90" s="1"/>
      <c r="MHJ90" s="1"/>
      <c r="MHK90" s="1"/>
      <c r="MHL90" s="1"/>
      <c r="MHM90" s="1"/>
      <c r="MHN90" s="1"/>
      <c r="MHO90" s="1"/>
      <c r="MHP90" s="1"/>
      <c r="MHQ90" s="1"/>
      <c r="MHR90" s="1"/>
      <c r="MHS90" s="1"/>
      <c r="MHT90" s="1"/>
      <c r="MHU90" s="1"/>
      <c r="MHV90" s="1"/>
      <c r="MHW90" s="1"/>
      <c r="MHX90" s="1"/>
      <c r="MHY90" s="1"/>
      <c r="MHZ90" s="1"/>
      <c r="MIA90" s="1"/>
      <c r="MIB90" s="1"/>
      <c r="MIC90" s="1"/>
      <c r="MID90" s="1"/>
      <c r="MIE90" s="1"/>
      <c r="MIF90" s="1"/>
      <c r="MIG90" s="1"/>
      <c r="MIH90" s="1"/>
      <c r="MII90" s="1"/>
      <c r="MIJ90" s="1"/>
      <c r="MIK90" s="1"/>
      <c r="MIL90" s="1"/>
      <c r="MIM90" s="1"/>
      <c r="MIN90" s="1"/>
      <c r="MIO90" s="1"/>
      <c r="MIP90" s="1"/>
      <c r="MIQ90" s="1"/>
      <c r="MIR90" s="1"/>
      <c r="MIS90" s="1"/>
      <c r="MIT90" s="1"/>
      <c r="MIU90" s="1"/>
      <c r="MIV90" s="1"/>
      <c r="MIW90" s="1"/>
      <c r="MIX90" s="1"/>
      <c r="MIY90" s="1"/>
      <c r="MIZ90" s="1"/>
      <c r="MJA90" s="1"/>
      <c r="MJB90" s="1"/>
      <c r="MJC90" s="1"/>
      <c r="MJD90" s="1"/>
      <c r="MJE90" s="1"/>
      <c r="MJF90" s="1"/>
      <c r="MJG90" s="1"/>
      <c r="MJH90" s="1"/>
      <c r="MJI90" s="1"/>
      <c r="MJJ90" s="1"/>
      <c r="MJK90" s="1"/>
      <c r="MJL90" s="1"/>
      <c r="MJM90" s="1"/>
      <c r="MJN90" s="1"/>
      <c r="MJO90" s="1"/>
      <c r="MJP90" s="1"/>
      <c r="MJQ90" s="1"/>
      <c r="MJR90" s="1"/>
      <c r="MJS90" s="1"/>
      <c r="MJT90" s="1"/>
      <c r="MJU90" s="1"/>
      <c r="MJV90" s="1"/>
      <c r="MJW90" s="1"/>
      <c r="MJX90" s="1"/>
      <c r="MJY90" s="1"/>
      <c r="MJZ90" s="1"/>
      <c r="MKA90" s="1"/>
      <c r="MKB90" s="1"/>
      <c r="MKC90" s="1"/>
      <c r="MKD90" s="1"/>
      <c r="MKE90" s="1"/>
      <c r="MKF90" s="1"/>
      <c r="MKG90" s="1"/>
      <c r="MKH90" s="1"/>
      <c r="MKI90" s="1"/>
      <c r="MKJ90" s="1"/>
      <c r="MKK90" s="1"/>
      <c r="MKL90" s="1"/>
      <c r="MKM90" s="1"/>
      <c r="MKN90" s="1"/>
      <c r="MKO90" s="1"/>
      <c r="MKP90" s="1"/>
      <c r="MKQ90" s="1"/>
      <c r="MKR90" s="1"/>
      <c r="MKS90" s="1"/>
      <c r="MKT90" s="1"/>
      <c r="MKU90" s="1"/>
      <c r="MKV90" s="1"/>
      <c r="MKW90" s="1"/>
      <c r="MKX90" s="1"/>
      <c r="MKY90" s="1"/>
      <c r="MKZ90" s="1"/>
      <c r="MLA90" s="1"/>
      <c r="MLB90" s="1"/>
      <c r="MLC90" s="1"/>
      <c r="MLD90" s="1"/>
      <c r="MLE90" s="1"/>
      <c r="MLF90" s="1"/>
      <c r="MLG90" s="1"/>
      <c r="MLH90" s="1"/>
      <c r="MLI90" s="1"/>
      <c r="MLJ90" s="1"/>
      <c r="MLK90" s="1"/>
      <c r="MLL90" s="1"/>
      <c r="MLM90" s="1"/>
      <c r="MLN90" s="1"/>
      <c r="MLO90" s="1"/>
      <c r="MLP90" s="1"/>
      <c r="MLQ90" s="1"/>
      <c r="MLR90" s="1"/>
      <c r="MLS90" s="1"/>
      <c r="MLT90" s="1"/>
      <c r="MLU90" s="1"/>
      <c r="MLV90" s="1"/>
      <c r="MLW90" s="1"/>
      <c r="MLX90" s="1"/>
      <c r="MLY90" s="1"/>
      <c r="MLZ90" s="1"/>
      <c r="MMA90" s="1"/>
      <c r="MMB90" s="1"/>
      <c r="MMC90" s="1"/>
      <c r="MMD90" s="1"/>
      <c r="MME90" s="1"/>
      <c r="MMF90" s="1"/>
      <c r="MMG90" s="1"/>
      <c r="MMH90" s="1"/>
      <c r="MMI90" s="1"/>
      <c r="MMJ90" s="1"/>
      <c r="MMK90" s="1"/>
      <c r="MML90" s="1"/>
      <c r="MMM90" s="1"/>
      <c r="MMN90" s="1"/>
      <c r="MMO90" s="1"/>
      <c r="MMP90" s="1"/>
      <c r="MMQ90" s="1"/>
      <c r="MMR90" s="1"/>
      <c r="MMS90" s="1"/>
      <c r="MMT90" s="1"/>
      <c r="MMU90" s="1"/>
      <c r="MMV90" s="1"/>
      <c r="MMW90" s="1"/>
      <c r="MMX90" s="1"/>
      <c r="MMY90" s="1"/>
      <c r="MMZ90" s="1"/>
      <c r="MNA90" s="1"/>
      <c r="MNB90" s="1"/>
      <c r="MNC90" s="1"/>
      <c r="MND90" s="1"/>
      <c r="MNE90" s="1"/>
      <c r="MNF90" s="1"/>
      <c r="MNG90" s="1"/>
      <c r="MNH90" s="1"/>
      <c r="MNI90" s="1"/>
      <c r="MNJ90" s="1"/>
      <c r="MNK90" s="1"/>
      <c r="MNL90" s="1"/>
      <c r="MNM90" s="1"/>
      <c r="MNN90" s="1"/>
      <c r="MNO90" s="1"/>
      <c r="MNP90" s="1"/>
      <c r="MNQ90" s="1"/>
      <c r="MNR90" s="1"/>
      <c r="MNS90" s="1"/>
      <c r="MNT90" s="1"/>
      <c r="MNU90" s="1"/>
      <c r="MNV90" s="1"/>
      <c r="MNW90" s="1"/>
      <c r="MNX90" s="1"/>
      <c r="MNY90" s="1"/>
      <c r="MNZ90" s="1"/>
      <c r="MOA90" s="1"/>
      <c r="MOB90" s="1"/>
      <c r="MOC90" s="1"/>
      <c r="MOD90" s="1"/>
      <c r="MOE90" s="1"/>
      <c r="MOF90" s="1"/>
      <c r="MOG90" s="1"/>
      <c r="MOH90" s="1"/>
      <c r="MOI90" s="1"/>
      <c r="MOJ90" s="1"/>
      <c r="MOK90" s="1"/>
      <c r="MOL90" s="1"/>
      <c r="MOM90" s="1"/>
      <c r="MON90" s="1"/>
      <c r="MOO90" s="1"/>
      <c r="MOP90" s="1"/>
      <c r="MOQ90" s="1"/>
      <c r="MOR90" s="1"/>
      <c r="MOS90" s="1"/>
      <c r="MOT90" s="1"/>
      <c r="MOU90" s="1"/>
      <c r="MOV90" s="1"/>
      <c r="MOW90" s="1"/>
      <c r="MOX90" s="1"/>
      <c r="MOY90" s="1"/>
      <c r="MOZ90" s="1"/>
      <c r="MPA90" s="1"/>
      <c r="MPB90" s="1"/>
      <c r="MPC90" s="1"/>
      <c r="MPD90" s="1"/>
      <c r="MPE90" s="1"/>
      <c r="MPF90" s="1"/>
      <c r="MPG90" s="1"/>
      <c r="MPH90" s="1"/>
      <c r="MPI90" s="1"/>
      <c r="MPJ90" s="1"/>
      <c r="MPK90" s="1"/>
      <c r="MPL90" s="1"/>
      <c r="MPM90" s="1"/>
      <c r="MPN90" s="1"/>
      <c r="MPO90" s="1"/>
      <c r="MPP90" s="1"/>
      <c r="MPQ90" s="1"/>
      <c r="MPR90" s="1"/>
      <c r="MPS90" s="1"/>
      <c r="MPT90" s="1"/>
      <c r="MPU90" s="1"/>
      <c r="MPV90" s="1"/>
      <c r="MPW90" s="1"/>
      <c r="MPX90" s="1"/>
      <c r="MPY90" s="1"/>
      <c r="MPZ90" s="1"/>
      <c r="MQA90" s="1"/>
      <c r="MQB90" s="1"/>
      <c r="MQC90" s="1"/>
      <c r="MQD90" s="1"/>
      <c r="MQE90" s="1"/>
      <c r="MQF90" s="1"/>
      <c r="MQG90" s="1"/>
      <c r="MQH90" s="1"/>
      <c r="MQI90" s="1"/>
      <c r="MQJ90" s="1"/>
      <c r="MQK90" s="1"/>
      <c r="MQL90" s="1"/>
      <c r="MQM90" s="1"/>
      <c r="MQN90" s="1"/>
      <c r="MQO90" s="1"/>
      <c r="MQP90" s="1"/>
      <c r="MQQ90" s="1"/>
      <c r="MQR90" s="1"/>
      <c r="MQS90" s="1"/>
      <c r="MQT90" s="1"/>
      <c r="MQU90" s="1"/>
      <c r="MQV90" s="1"/>
      <c r="MQW90" s="1"/>
      <c r="MQX90" s="1"/>
      <c r="MQY90" s="1"/>
      <c r="MQZ90" s="1"/>
      <c r="MRA90" s="1"/>
      <c r="MRB90" s="1"/>
      <c r="MRC90" s="1"/>
      <c r="MRD90" s="1"/>
      <c r="MRE90" s="1"/>
      <c r="MRF90" s="1"/>
      <c r="MRG90" s="1"/>
      <c r="MRH90" s="1"/>
      <c r="MRI90" s="1"/>
      <c r="MRJ90" s="1"/>
      <c r="MRK90" s="1"/>
      <c r="MRL90" s="1"/>
      <c r="MRM90" s="1"/>
      <c r="MRN90" s="1"/>
      <c r="MRO90" s="1"/>
      <c r="MRP90" s="1"/>
      <c r="MRQ90" s="1"/>
      <c r="MRR90" s="1"/>
      <c r="MRS90" s="1"/>
      <c r="MRT90" s="1"/>
      <c r="MRU90" s="1"/>
      <c r="MRV90" s="1"/>
      <c r="MRW90" s="1"/>
      <c r="MRX90" s="1"/>
      <c r="MRY90" s="1"/>
      <c r="MRZ90" s="1"/>
      <c r="MSA90" s="1"/>
      <c r="MSB90" s="1"/>
      <c r="MSC90" s="1"/>
      <c r="MSD90" s="1"/>
      <c r="MSE90" s="1"/>
      <c r="MSF90" s="1"/>
      <c r="MSG90" s="1"/>
      <c r="MSH90" s="1"/>
      <c r="MSI90" s="1"/>
      <c r="MSJ90" s="1"/>
      <c r="MSK90" s="1"/>
      <c r="MSL90" s="1"/>
      <c r="MSM90" s="1"/>
      <c r="MSN90" s="1"/>
      <c r="MSO90" s="1"/>
      <c r="MSP90" s="1"/>
      <c r="MSQ90" s="1"/>
      <c r="MSR90" s="1"/>
      <c r="MSS90" s="1"/>
      <c r="MST90" s="1"/>
      <c r="MSU90" s="1"/>
      <c r="MSV90" s="1"/>
      <c r="MSW90" s="1"/>
      <c r="MSX90" s="1"/>
      <c r="MSY90" s="1"/>
      <c r="MSZ90" s="1"/>
      <c r="MTA90" s="1"/>
      <c r="MTB90" s="1"/>
      <c r="MTC90" s="1"/>
      <c r="MTD90" s="1"/>
      <c r="MTE90" s="1"/>
      <c r="MTF90" s="1"/>
      <c r="MTG90" s="1"/>
      <c r="MTH90" s="1"/>
      <c r="MTI90" s="1"/>
      <c r="MTJ90" s="1"/>
      <c r="MTK90" s="1"/>
      <c r="MTL90" s="1"/>
      <c r="MTM90" s="1"/>
      <c r="MTN90" s="1"/>
      <c r="MTO90" s="1"/>
      <c r="MTP90" s="1"/>
      <c r="MTQ90" s="1"/>
      <c r="MTR90" s="1"/>
      <c r="MTS90" s="1"/>
      <c r="MTT90" s="1"/>
      <c r="MTU90" s="1"/>
      <c r="MTV90" s="1"/>
      <c r="MTW90" s="1"/>
      <c r="MTX90" s="1"/>
      <c r="MTY90" s="1"/>
      <c r="MTZ90" s="1"/>
      <c r="MUA90" s="1"/>
      <c r="MUB90" s="1"/>
      <c r="MUC90" s="1"/>
      <c r="MUD90" s="1"/>
      <c r="MUE90" s="1"/>
      <c r="MUF90" s="1"/>
      <c r="MUG90" s="1"/>
      <c r="MUH90" s="1"/>
      <c r="MUI90" s="1"/>
      <c r="MUJ90" s="1"/>
      <c r="MUK90" s="1"/>
      <c r="MUL90" s="1"/>
      <c r="MUM90" s="1"/>
      <c r="MUN90" s="1"/>
      <c r="MUO90" s="1"/>
      <c r="MUP90" s="1"/>
      <c r="MUQ90" s="1"/>
      <c r="MUR90" s="1"/>
      <c r="MUS90" s="1"/>
      <c r="MUT90" s="1"/>
      <c r="MUU90" s="1"/>
      <c r="MUV90" s="1"/>
      <c r="MUW90" s="1"/>
      <c r="MUX90" s="1"/>
      <c r="MUY90" s="1"/>
      <c r="MUZ90" s="1"/>
      <c r="MVA90" s="1"/>
      <c r="MVB90" s="1"/>
      <c r="MVC90" s="1"/>
      <c r="MVD90" s="1"/>
      <c r="MVE90" s="1"/>
      <c r="MVF90" s="1"/>
      <c r="MVG90" s="1"/>
      <c r="MVH90" s="1"/>
      <c r="MVI90" s="1"/>
      <c r="MVJ90" s="1"/>
      <c r="MVK90" s="1"/>
      <c r="MVL90" s="1"/>
      <c r="MVM90" s="1"/>
      <c r="MVN90" s="1"/>
      <c r="MVO90" s="1"/>
      <c r="MVP90" s="1"/>
      <c r="MVQ90" s="1"/>
      <c r="MVR90" s="1"/>
      <c r="MVS90" s="1"/>
      <c r="MVT90" s="1"/>
      <c r="MVU90" s="1"/>
      <c r="MVV90" s="1"/>
      <c r="MVW90" s="1"/>
      <c r="MVX90" s="1"/>
      <c r="MVY90" s="1"/>
      <c r="MVZ90" s="1"/>
      <c r="MWA90" s="1"/>
      <c r="MWB90" s="1"/>
      <c r="MWC90" s="1"/>
      <c r="MWD90" s="1"/>
      <c r="MWE90" s="1"/>
      <c r="MWF90" s="1"/>
      <c r="MWG90" s="1"/>
      <c r="MWH90" s="1"/>
      <c r="MWI90" s="1"/>
      <c r="MWJ90" s="1"/>
      <c r="MWK90" s="1"/>
      <c r="MWL90" s="1"/>
      <c r="MWM90" s="1"/>
      <c r="MWN90" s="1"/>
      <c r="MWO90" s="1"/>
      <c r="MWP90" s="1"/>
      <c r="MWQ90" s="1"/>
      <c r="MWR90" s="1"/>
      <c r="MWS90" s="1"/>
      <c r="MWT90" s="1"/>
      <c r="MWU90" s="1"/>
      <c r="MWV90" s="1"/>
      <c r="MWW90" s="1"/>
      <c r="MWX90" s="1"/>
      <c r="MWY90" s="1"/>
      <c r="MWZ90" s="1"/>
      <c r="MXA90" s="1"/>
      <c r="MXB90" s="1"/>
      <c r="MXC90" s="1"/>
      <c r="MXD90" s="1"/>
      <c r="MXE90" s="1"/>
      <c r="MXF90" s="1"/>
      <c r="MXG90" s="1"/>
      <c r="MXH90" s="1"/>
      <c r="MXI90" s="1"/>
      <c r="MXJ90" s="1"/>
      <c r="MXK90" s="1"/>
      <c r="MXL90" s="1"/>
      <c r="MXM90" s="1"/>
      <c r="MXN90" s="1"/>
      <c r="MXO90" s="1"/>
      <c r="MXP90" s="1"/>
      <c r="MXQ90" s="1"/>
      <c r="MXR90" s="1"/>
      <c r="MXS90" s="1"/>
      <c r="MXT90" s="1"/>
      <c r="MXU90" s="1"/>
      <c r="MXV90" s="1"/>
      <c r="MXW90" s="1"/>
      <c r="MXX90" s="1"/>
      <c r="MXY90" s="1"/>
      <c r="MXZ90" s="1"/>
      <c r="MYA90" s="1"/>
      <c r="MYB90" s="1"/>
      <c r="MYC90" s="1"/>
      <c r="MYD90" s="1"/>
      <c r="MYE90" s="1"/>
      <c r="MYF90" s="1"/>
      <c r="MYG90" s="1"/>
      <c r="MYH90" s="1"/>
      <c r="MYI90" s="1"/>
      <c r="MYJ90" s="1"/>
      <c r="MYK90" s="1"/>
      <c r="MYL90" s="1"/>
      <c r="MYM90" s="1"/>
      <c r="MYN90" s="1"/>
      <c r="MYO90" s="1"/>
      <c r="MYP90" s="1"/>
      <c r="MYQ90" s="1"/>
      <c r="MYR90" s="1"/>
      <c r="MYS90" s="1"/>
      <c r="MYT90" s="1"/>
      <c r="MYU90" s="1"/>
      <c r="MYV90" s="1"/>
      <c r="MYW90" s="1"/>
      <c r="MYX90" s="1"/>
      <c r="MYY90" s="1"/>
      <c r="MYZ90" s="1"/>
      <c r="MZA90" s="1"/>
      <c r="MZB90" s="1"/>
      <c r="MZC90" s="1"/>
      <c r="MZD90" s="1"/>
      <c r="MZE90" s="1"/>
      <c r="MZF90" s="1"/>
      <c r="MZG90" s="1"/>
      <c r="MZH90" s="1"/>
      <c r="MZI90" s="1"/>
      <c r="MZJ90" s="1"/>
      <c r="MZK90" s="1"/>
      <c r="MZL90" s="1"/>
      <c r="MZM90" s="1"/>
      <c r="MZN90" s="1"/>
      <c r="MZO90" s="1"/>
      <c r="MZP90" s="1"/>
      <c r="MZQ90" s="1"/>
      <c r="MZR90" s="1"/>
      <c r="MZS90" s="1"/>
      <c r="MZT90" s="1"/>
      <c r="MZU90" s="1"/>
      <c r="MZV90" s="1"/>
      <c r="MZW90" s="1"/>
      <c r="MZX90" s="1"/>
      <c r="MZY90" s="1"/>
      <c r="MZZ90" s="1"/>
      <c r="NAA90" s="1"/>
      <c r="NAB90" s="1"/>
      <c r="NAC90" s="1"/>
      <c r="NAD90" s="1"/>
      <c r="NAE90" s="1"/>
      <c r="NAF90" s="1"/>
      <c r="NAG90" s="1"/>
      <c r="NAH90" s="1"/>
      <c r="NAI90" s="1"/>
      <c r="NAJ90" s="1"/>
      <c r="NAK90" s="1"/>
      <c r="NAL90" s="1"/>
      <c r="NAM90" s="1"/>
      <c r="NAN90" s="1"/>
      <c r="NAO90" s="1"/>
      <c r="NAP90" s="1"/>
      <c r="NAQ90" s="1"/>
      <c r="NAR90" s="1"/>
      <c r="NAS90" s="1"/>
      <c r="NAT90" s="1"/>
      <c r="NAU90" s="1"/>
      <c r="NAV90" s="1"/>
      <c r="NAW90" s="1"/>
      <c r="NAX90" s="1"/>
      <c r="NAY90" s="1"/>
      <c r="NAZ90" s="1"/>
      <c r="NBA90" s="1"/>
      <c r="NBB90" s="1"/>
      <c r="NBC90" s="1"/>
      <c r="NBD90" s="1"/>
      <c r="NBE90" s="1"/>
      <c r="NBF90" s="1"/>
      <c r="NBG90" s="1"/>
      <c r="NBH90" s="1"/>
      <c r="NBI90" s="1"/>
      <c r="NBJ90" s="1"/>
      <c r="NBK90" s="1"/>
      <c r="NBL90" s="1"/>
      <c r="NBM90" s="1"/>
      <c r="NBN90" s="1"/>
      <c r="NBO90" s="1"/>
      <c r="NBP90" s="1"/>
      <c r="NBQ90" s="1"/>
      <c r="NBR90" s="1"/>
      <c r="NBS90" s="1"/>
      <c r="NBT90" s="1"/>
      <c r="NBU90" s="1"/>
      <c r="NBV90" s="1"/>
      <c r="NBW90" s="1"/>
      <c r="NBX90" s="1"/>
      <c r="NBY90" s="1"/>
      <c r="NBZ90" s="1"/>
      <c r="NCA90" s="1"/>
      <c r="NCB90" s="1"/>
      <c r="NCC90" s="1"/>
      <c r="NCD90" s="1"/>
      <c r="NCE90" s="1"/>
      <c r="NCF90" s="1"/>
      <c r="NCG90" s="1"/>
      <c r="NCH90" s="1"/>
      <c r="NCI90" s="1"/>
      <c r="NCJ90" s="1"/>
      <c r="NCK90" s="1"/>
      <c r="NCL90" s="1"/>
      <c r="NCM90" s="1"/>
      <c r="NCN90" s="1"/>
      <c r="NCO90" s="1"/>
      <c r="NCP90" s="1"/>
      <c r="NCQ90" s="1"/>
      <c r="NCR90" s="1"/>
      <c r="NCS90" s="1"/>
      <c r="NCT90" s="1"/>
      <c r="NCU90" s="1"/>
      <c r="NCV90" s="1"/>
      <c r="NCW90" s="1"/>
      <c r="NCX90" s="1"/>
      <c r="NCY90" s="1"/>
      <c r="NCZ90" s="1"/>
      <c r="NDA90" s="1"/>
      <c r="NDB90" s="1"/>
      <c r="NDC90" s="1"/>
      <c r="NDD90" s="1"/>
      <c r="NDE90" s="1"/>
      <c r="NDF90" s="1"/>
      <c r="NDG90" s="1"/>
      <c r="NDH90" s="1"/>
      <c r="NDI90" s="1"/>
      <c r="NDJ90" s="1"/>
      <c r="NDK90" s="1"/>
      <c r="NDL90" s="1"/>
      <c r="NDM90" s="1"/>
      <c r="NDN90" s="1"/>
      <c r="NDO90" s="1"/>
      <c r="NDP90" s="1"/>
      <c r="NDQ90" s="1"/>
      <c r="NDR90" s="1"/>
      <c r="NDS90" s="1"/>
      <c r="NDT90" s="1"/>
      <c r="NDU90" s="1"/>
      <c r="NDV90" s="1"/>
      <c r="NDW90" s="1"/>
      <c r="NDX90" s="1"/>
      <c r="NDY90" s="1"/>
      <c r="NDZ90" s="1"/>
      <c r="NEA90" s="1"/>
      <c r="NEB90" s="1"/>
      <c r="NEC90" s="1"/>
      <c r="NED90" s="1"/>
      <c r="NEE90" s="1"/>
      <c r="NEF90" s="1"/>
      <c r="NEG90" s="1"/>
      <c r="NEH90" s="1"/>
      <c r="NEI90" s="1"/>
      <c r="NEJ90" s="1"/>
      <c r="NEK90" s="1"/>
      <c r="NEL90" s="1"/>
      <c r="NEM90" s="1"/>
      <c r="NEN90" s="1"/>
      <c r="NEO90" s="1"/>
      <c r="NEP90" s="1"/>
      <c r="NEQ90" s="1"/>
      <c r="NER90" s="1"/>
      <c r="NES90" s="1"/>
      <c r="NET90" s="1"/>
      <c r="NEU90" s="1"/>
      <c r="NEV90" s="1"/>
      <c r="NEW90" s="1"/>
      <c r="NEX90" s="1"/>
      <c r="NEY90" s="1"/>
      <c r="NEZ90" s="1"/>
      <c r="NFA90" s="1"/>
      <c r="NFB90" s="1"/>
      <c r="NFC90" s="1"/>
      <c r="NFD90" s="1"/>
      <c r="NFE90" s="1"/>
      <c r="NFF90" s="1"/>
      <c r="NFG90" s="1"/>
      <c r="NFH90" s="1"/>
      <c r="NFI90" s="1"/>
      <c r="NFJ90" s="1"/>
      <c r="NFK90" s="1"/>
      <c r="NFL90" s="1"/>
      <c r="NFM90" s="1"/>
      <c r="NFN90" s="1"/>
      <c r="NFO90" s="1"/>
      <c r="NFP90" s="1"/>
      <c r="NFQ90" s="1"/>
      <c r="NFR90" s="1"/>
      <c r="NFS90" s="1"/>
      <c r="NFT90" s="1"/>
      <c r="NFU90" s="1"/>
      <c r="NFV90" s="1"/>
      <c r="NFW90" s="1"/>
      <c r="NFX90" s="1"/>
      <c r="NFY90" s="1"/>
      <c r="NFZ90" s="1"/>
      <c r="NGA90" s="1"/>
      <c r="NGB90" s="1"/>
      <c r="NGC90" s="1"/>
      <c r="NGD90" s="1"/>
      <c r="NGE90" s="1"/>
      <c r="NGF90" s="1"/>
      <c r="NGG90" s="1"/>
      <c r="NGH90" s="1"/>
      <c r="NGI90" s="1"/>
      <c r="NGJ90" s="1"/>
      <c r="NGK90" s="1"/>
      <c r="NGL90" s="1"/>
      <c r="NGM90" s="1"/>
      <c r="NGN90" s="1"/>
      <c r="NGO90" s="1"/>
      <c r="NGP90" s="1"/>
      <c r="NGQ90" s="1"/>
      <c r="NGR90" s="1"/>
      <c r="NGS90" s="1"/>
      <c r="NGT90" s="1"/>
      <c r="NGU90" s="1"/>
      <c r="NGV90" s="1"/>
      <c r="NGW90" s="1"/>
      <c r="NGX90" s="1"/>
      <c r="NGY90" s="1"/>
      <c r="NGZ90" s="1"/>
      <c r="NHA90" s="1"/>
      <c r="NHB90" s="1"/>
      <c r="NHC90" s="1"/>
      <c r="NHD90" s="1"/>
      <c r="NHE90" s="1"/>
      <c r="NHF90" s="1"/>
      <c r="NHG90" s="1"/>
      <c r="NHH90" s="1"/>
      <c r="NHI90" s="1"/>
      <c r="NHJ90" s="1"/>
      <c r="NHK90" s="1"/>
      <c r="NHL90" s="1"/>
      <c r="NHM90" s="1"/>
      <c r="NHN90" s="1"/>
      <c r="NHO90" s="1"/>
      <c r="NHP90" s="1"/>
      <c r="NHQ90" s="1"/>
      <c r="NHR90" s="1"/>
      <c r="NHS90" s="1"/>
      <c r="NHT90" s="1"/>
      <c r="NHU90" s="1"/>
      <c r="NHV90" s="1"/>
      <c r="NHW90" s="1"/>
      <c r="NHX90" s="1"/>
      <c r="NHY90" s="1"/>
      <c r="NHZ90" s="1"/>
      <c r="NIA90" s="1"/>
      <c r="NIB90" s="1"/>
      <c r="NIC90" s="1"/>
      <c r="NID90" s="1"/>
      <c r="NIE90" s="1"/>
      <c r="NIF90" s="1"/>
      <c r="NIG90" s="1"/>
      <c r="NIH90" s="1"/>
      <c r="NII90" s="1"/>
      <c r="NIJ90" s="1"/>
      <c r="NIK90" s="1"/>
      <c r="NIL90" s="1"/>
      <c r="NIM90" s="1"/>
      <c r="NIN90" s="1"/>
      <c r="NIO90" s="1"/>
      <c r="NIP90" s="1"/>
      <c r="NIQ90" s="1"/>
      <c r="NIR90" s="1"/>
      <c r="NIS90" s="1"/>
      <c r="NIT90" s="1"/>
      <c r="NIU90" s="1"/>
      <c r="NIV90" s="1"/>
      <c r="NIW90" s="1"/>
      <c r="NIX90" s="1"/>
      <c r="NIY90" s="1"/>
      <c r="NIZ90" s="1"/>
      <c r="NJA90" s="1"/>
      <c r="NJB90" s="1"/>
      <c r="NJC90" s="1"/>
      <c r="NJD90" s="1"/>
      <c r="NJE90" s="1"/>
      <c r="NJF90" s="1"/>
      <c r="NJG90" s="1"/>
      <c r="NJH90" s="1"/>
      <c r="NJI90" s="1"/>
      <c r="NJJ90" s="1"/>
      <c r="NJK90" s="1"/>
      <c r="NJL90" s="1"/>
      <c r="NJM90" s="1"/>
      <c r="NJN90" s="1"/>
      <c r="NJO90" s="1"/>
      <c r="NJP90" s="1"/>
      <c r="NJQ90" s="1"/>
      <c r="NJR90" s="1"/>
      <c r="NJS90" s="1"/>
      <c r="NJT90" s="1"/>
      <c r="NJU90" s="1"/>
      <c r="NJV90" s="1"/>
      <c r="NJW90" s="1"/>
      <c r="NJX90" s="1"/>
      <c r="NJY90" s="1"/>
      <c r="NJZ90" s="1"/>
      <c r="NKA90" s="1"/>
      <c r="NKB90" s="1"/>
      <c r="NKC90" s="1"/>
      <c r="NKD90" s="1"/>
      <c r="NKE90" s="1"/>
      <c r="NKF90" s="1"/>
      <c r="NKG90" s="1"/>
      <c r="NKH90" s="1"/>
      <c r="NKI90" s="1"/>
      <c r="NKJ90" s="1"/>
      <c r="NKK90" s="1"/>
      <c r="NKL90" s="1"/>
      <c r="NKM90" s="1"/>
      <c r="NKN90" s="1"/>
      <c r="NKO90" s="1"/>
      <c r="NKP90" s="1"/>
      <c r="NKQ90" s="1"/>
      <c r="NKR90" s="1"/>
      <c r="NKS90" s="1"/>
      <c r="NKT90" s="1"/>
      <c r="NKU90" s="1"/>
      <c r="NKV90" s="1"/>
      <c r="NKW90" s="1"/>
      <c r="NKX90" s="1"/>
      <c r="NKY90" s="1"/>
      <c r="NKZ90" s="1"/>
      <c r="NLA90" s="1"/>
      <c r="NLB90" s="1"/>
      <c r="NLC90" s="1"/>
      <c r="NLD90" s="1"/>
      <c r="NLE90" s="1"/>
      <c r="NLF90" s="1"/>
      <c r="NLG90" s="1"/>
      <c r="NLH90" s="1"/>
      <c r="NLI90" s="1"/>
      <c r="NLJ90" s="1"/>
      <c r="NLK90" s="1"/>
      <c r="NLL90" s="1"/>
      <c r="NLM90" s="1"/>
      <c r="NLN90" s="1"/>
      <c r="NLO90" s="1"/>
      <c r="NLP90" s="1"/>
      <c r="NLQ90" s="1"/>
      <c r="NLR90" s="1"/>
      <c r="NLS90" s="1"/>
      <c r="NLT90" s="1"/>
      <c r="NLU90" s="1"/>
      <c r="NLV90" s="1"/>
      <c r="NLW90" s="1"/>
      <c r="NLX90" s="1"/>
      <c r="NLY90" s="1"/>
      <c r="NLZ90" s="1"/>
      <c r="NMA90" s="1"/>
      <c r="NMB90" s="1"/>
      <c r="NMC90" s="1"/>
      <c r="NMD90" s="1"/>
      <c r="NME90" s="1"/>
      <c r="NMF90" s="1"/>
      <c r="NMG90" s="1"/>
      <c r="NMH90" s="1"/>
      <c r="NMI90" s="1"/>
      <c r="NMJ90" s="1"/>
      <c r="NMK90" s="1"/>
      <c r="NML90" s="1"/>
      <c r="NMM90" s="1"/>
      <c r="NMN90" s="1"/>
      <c r="NMO90" s="1"/>
      <c r="NMP90" s="1"/>
      <c r="NMQ90" s="1"/>
      <c r="NMR90" s="1"/>
      <c r="NMS90" s="1"/>
      <c r="NMT90" s="1"/>
      <c r="NMU90" s="1"/>
      <c r="NMV90" s="1"/>
      <c r="NMW90" s="1"/>
      <c r="NMX90" s="1"/>
      <c r="NMY90" s="1"/>
      <c r="NMZ90" s="1"/>
      <c r="NNA90" s="1"/>
      <c r="NNB90" s="1"/>
      <c r="NNC90" s="1"/>
      <c r="NND90" s="1"/>
      <c r="NNE90" s="1"/>
      <c r="NNF90" s="1"/>
      <c r="NNG90" s="1"/>
      <c r="NNH90" s="1"/>
      <c r="NNI90" s="1"/>
      <c r="NNJ90" s="1"/>
      <c r="NNK90" s="1"/>
      <c r="NNL90" s="1"/>
      <c r="NNM90" s="1"/>
      <c r="NNN90" s="1"/>
      <c r="NNO90" s="1"/>
      <c r="NNP90" s="1"/>
      <c r="NNQ90" s="1"/>
      <c r="NNR90" s="1"/>
      <c r="NNS90" s="1"/>
      <c r="NNT90" s="1"/>
      <c r="NNU90" s="1"/>
      <c r="NNV90" s="1"/>
      <c r="NNW90" s="1"/>
      <c r="NNX90" s="1"/>
      <c r="NNY90" s="1"/>
      <c r="NNZ90" s="1"/>
      <c r="NOA90" s="1"/>
      <c r="NOB90" s="1"/>
      <c r="NOC90" s="1"/>
      <c r="NOD90" s="1"/>
      <c r="NOE90" s="1"/>
      <c r="NOF90" s="1"/>
      <c r="NOG90" s="1"/>
      <c r="NOH90" s="1"/>
      <c r="NOI90" s="1"/>
      <c r="NOJ90" s="1"/>
      <c r="NOK90" s="1"/>
      <c r="NOL90" s="1"/>
      <c r="NOM90" s="1"/>
      <c r="NON90" s="1"/>
      <c r="NOO90" s="1"/>
      <c r="NOP90" s="1"/>
      <c r="NOQ90" s="1"/>
      <c r="NOR90" s="1"/>
      <c r="NOS90" s="1"/>
      <c r="NOT90" s="1"/>
      <c r="NOU90" s="1"/>
      <c r="NOV90" s="1"/>
      <c r="NOW90" s="1"/>
      <c r="NOX90" s="1"/>
      <c r="NOY90" s="1"/>
      <c r="NOZ90" s="1"/>
      <c r="NPA90" s="1"/>
      <c r="NPB90" s="1"/>
      <c r="NPC90" s="1"/>
      <c r="NPD90" s="1"/>
      <c r="NPE90" s="1"/>
      <c r="NPF90" s="1"/>
      <c r="NPG90" s="1"/>
      <c r="NPH90" s="1"/>
      <c r="NPI90" s="1"/>
      <c r="NPJ90" s="1"/>
      <c r="NPK90" s="1"/>
      <c r="NPL90" s="1"/>
      <c r="NPM90" s="1"/>
      <c r="NPN90" s="1"/>
      <c r="NPO90" s="1"/>
      <c r="NPP90" s="1"/>
      <c r="NPQ90" s="1"/>
      <c r="NPR90" s="1"/>
      <c r="NPS90" s="1"/>
      <c r="NPT90" s="1"/>
      <c r="NPU90" s="1"/>
      <c r="NPV90" s="1"/>
      <c r="NPW90" s="1"/>
      <c r="NPX90" s="1"/>
      <c r="NPY90" s="1"/>
      <c r="NPZ90" s="1"/>
      <c r="NQA90" s="1"/>
      <c r="NQB90" s="1"/>
      <c r="NQC90" s="1"/>
      <c r="NQD90" s="1"/>
      <c r="NQE90" s="1"/>
      <c r="NQF90" s="1"/>
      <c r="NQG90" s="1"/>
      <c r="NQH90" s="1"/>
      <c r="NQI90" s="1"/>
      <c r="NQJ90" s="1"/>
      <c r="NQK90" s="1"/>
      <c r="NQL90" s="1"/>
      <c r="NQM90" s="1"/>
      <c r="NQN90" s="1"/>
      <c r="NQO90" s="1"/>
      <c r="NQP90" s="1"/>
      <c r="NQQ90" s="1"/>
      <c r="NQR90" s="1"/>
      <c r="NQS90" s="1"/>
      <c r="NQT90" s="1"/>
      <c r="NQU90" s="1"/>
      <c r="NQV90" s="1"/>
      <c r="NQW90" s="1"/>
      <c r="NQX90" s="1"/>
      <c r="NQY90" s="1"/>
      <c r="NQZ90" s="1"/>
      <c r="NRA90" s="1"/>
      <c r="NRB90" s="1"/>
      <c r="NRC90" s="1"/>
      <c r="NRD90" s="1"/>
      <c r="NRE90" s="1"/>
      <c r="NRF90" s="1"/>
      <c r="NRG90" s="1"/>
      <c r="NRH90" s="1"/>
      <c r="NRI90" s="1"/>
      <c r="NRJ90" s="1"/>
      <c r="NRK90" s="1"/>
      <c r="NRL90" s="1"/>
      <c r="NRM90" s="1"/>
      <c r="NRN90" s="1"/>
      <c r="NRO90" s="1"/>
      <c r="NRP90" s="1"/>
      <c r="NRQ90" s="1"/>
      <c r="NRR90" s="1"/>
      <c r="NRS90" s="1"/>
      <c r="NRT90" s="1"/>
      <c r="NRU90" s="1"/>
      <c r="NRV90" s="1"/>
      <c r="NRW90" s="1"/>
      <c r="NRX90" s="1"/>
      <c r="NRY90" s="1"/>
      <c r="NRZ90" s="1"/>
      <c r="NSA90" s="1"/>
      <c r="NSB90" s="1"/>
      <c r="NSC90" s="1"/>
      <c r="NSD90" s="1"/>
      <c r="NSE90" s="1"/>
      <c r="NSF90" s="1"/>
      <c r="NSG90" s="1"/>
      <c r="NSH90" s="1"/>
      <c r="NSI90" s="1"/>
      <c r="NSJ90" s="1"/>
      <c r="NSK90" s="1"/>
      <c r="NSL90" s="1"/>
      <c r="NSM90" s="1"/>
      <c r="NSN90" s="1"/>
      <c r="NSO90" s="1"/>
      <c r="NSP90" s="1"/>
      <c r="NSQ90" s="1"/>
      <c r="NSR90" s="1"/>
      <c r="NSS90" s="1"/>
      <c r="NST90" s="1"/>
      <c r="NSU90" s="1"/>
      <c r="NSV90" s="1"/>
      <c r="NSW90" s="1"/>
      <c r="NSX90" s="1"/>
      <c r="NSY90" s="1"/>
      <c r="NSZ90" s="1"/>
      <c r="NTA90" s="1"/>
      <c r="NTB90" s="1"/>
      <c r="NTC90" s="1"/>
      <c r="NTD90" s="1"/>
      <c r="NTE90" s="1"/>
      <c r="NTF90" s="1"/>
      <c r="NTG90" s="1"/>
      <c r="NTH90" s="1"/>
      <c r="NTI90" s="1"/>
      <c r="NTJ90" s="1"/>
      <c r="NTK90" s="1"/>
      <c r="NTL90" s="1"/>
      <c r="NTM90" s="1"/>
      <c r="NTN90" s="1"/>
      <c r="NTO90" s="1"/>
      <c r="NTP90" s="1"/>
      <c r="NTQ90" s="1"/>
      <c r="NTR90" s="1"/>
      <c r="NTS90" s="1"/>
      <c r="NTT90" s="1"/>
      <c r="NTU90" s="1"/>
      <c r="NTV90" s="1"/>
      <c r="NTW90" s="1"/>
      <c r="NTX90" s="1"/>
      <c r="NTY90" s="1"/>
      <c r="NTZ90" s="1"/>
      <c r="NUA90" s="1"/>
      <c r="NUB90" s="1"/>
      <c r="NUC90" s="1"/>
      <c r="NUD90" s="1"/>
      <c r="NUE90" s="1"/>
      <c r="NUF90" s="1"/>
      <c r="NUG90" s="1"/>
      <c r="NUH90" s="1"/>
      <c r="NUI90" s="1"/>
      <c r="NUJ90" s="1"/>
      <c r="NUK90" s="1"/>
      <c r="NUL90" s="1"/>
      <c r="NUM90" s="1"/>
      <c r="NUN90" s="1"/>
      <c r="NUO90" s="1"/>
      <c r="NUP90" s="1"/>
      <c r="NUQ90" s="1"/>
      <c r="NUR90" s="1"/>
      <c r="NUS90" s="1"/>
      <c r="NUT90" s="1"/>
      <c r="NUU90" s="1"/>
      <c r="NUV90" s="1"/>
      <c r="NUW90" s="1"/>
      <c r="NUX90" s="1"/>
      <c r="NUY90" s="1"/>
      <c r="NUZ90" s="1"/>
      <c r="NVA90" s="1"/>
      <c r="NVB90" s="1"/>
      <c r="NVC90" s="1"/>
      <c r="NVD90" s="1"/>
      <c r="NVE90" s="1"/>
      <c r="NVF90" s="1"/>
      <c r="NVG90" s="1"/>
      <c r="NVH90" s="1"/>
      <c r="NVI90" s="1"/>
      <c r="NVJ90" s="1"/>
      <c r="NVK90" s="1"/>
      <c r="NVL90" s="1"/>
      <c r="NVM90" s="1"/>
      <c r="NVN90" s="1"/>
      <c r="NVO90" s="1"/>
      <c r="NVP90" s="1"/>
      <c r="NVQ90" s="1"/>
      <c r="NVR90" s="1"/>
      <c r="NVS90" s="1"/>
      <c r="NVT90" s="1"/>
      <c r="NVU90" s="1"/>
      <c r="NVV90" s="1"/>
      <c r="NVW90" s="1"/>
      <c r="NVX90" s="1"/>
      <c r="NVY90" s="1"/>
      <c r="NVZ90" s="1"/>
      <c r="NWA90" s="1"/>
      <c r="NWB90" s="1"/>
      <c r="NWC90" s="1"/>
      <c r="NWD90" s="1"/>
      <c r="NWE90" s="1"/>
      <c r="NWF90" s="1"/>
      <c r="NWG90" s="1"/>
      <c r="NWH90" s="1"/>
      <c r="NWI90" s="1"/>
      <c r="NWJ90" s="1"/>
      <c r="NWK90" s="1"/>
      <c r="NWL90" s="1"/>
      <c r="NWM90" s="1"/>
      <c r="NWN90" s="1"/>
      <c r="NWO90" s="1"/>
      <c r="NWP90" s="1"/>
      <c r="NWQ90" s="1"/>
      <c r="NWR90" s="1"/>
      <c r="NWS90" s="1"/>
      <c r="NWT90" s="1"/>
      <c r="NWU90" s="1"/>
      <c r="NWV90" s="1"/>
      <c r="NWW90" s="1"/>
      <c r="NWX90" s="1"/>
      <c r="NWY90" s="1"/>
      <c r="NWZ90" s="1"/>
      <c r="NXA90" s="1"/>
      <c r="NXB90" s="1"/>
      <c r="NXC90" s="1"/>
      <c r="NXD90" s="1"/>
      <c r="NXE90" s="1"/>
      <c r="NXF90" s="1"/>
      <c r="NXG90" s="1"/>
      <c r="NXH90" s="1"/>
      <c r="NXI90" s="1"/>
      <c r="NXJ90" s="1"/>
      <c r="NXK90" s="1"/>
      <c r="NXL90" s="1"/>
      <c r="NXM90" s="1"/>
      <c r="NXN90" s="1"/>
      <c r="NXO90" s="1"/>
      <c r="NXP90" s="1"/>
      <c r="NXQ90" s="1"/>
      <c r="NXR90" s="1"/>
      <c r="NXS90" s="1"/>
      <c r="NXT90" s="1"/>
      <c r="NXU90" s="1"/>
      <c r="NXV90" s="1"/>
      <c r="NXW90" s="1"/>
      <c r="NXX90" s="1"/>
      <c r="NXY90" s="1"/>
      <c r="NXZ90" s="1"/>
      <c r="NYA90" s="1"/>
      <c r="NYB90" s="1"/>
      <c r="NYC90" s="1"/>
      <c r="NYD90" s="1"/>
      <c r="NYE90" s="1"/>
      <c r="NYF90" s="1"/>
      <c r="NYG90" s="1"/>
      <c r="NYH90" s="1"/>
      <c r="NYI90" s="1"/>
      <c r="NYJ90" s="1"/>
      <c r="NYK90" s="1"/>
      <c r="NYL90" s="1"/>
      <c r="NYM90" s="1"/>
      <c r="NYN90" s="1"/>
      <c r="NYO90" s="1"/>
      <c r="NYP90" s="1"/>
      <c r="NYQ90" s="1"/>
      <c r="NYR90" s="1"/>
      <c r="NYS90" s="1"/>
      <c r="NYT90" s="1"/>
      <c r="NYU90" s="1"/>
      <c r="NYV90" s="1"/>
      <c r="NYW90" s="1"/>
      <c r="NYX90" s="1"/>
      <c r="NYY90" s="1"/>
      <c r="NYZ90" s="1"/>
      <c r="NZA90" s="1"/>
      <c r="NZB90" s="1"/>
      <c r="NZC90" s="1"/>
      <c r="NZD90" s="1"/>
      <c r="NZE90" s="1"/>
      <c r="NZF90" s="1"/>
      <c r="NZG90" s="1"/>
      <c r="NZH90" s="1"/>
      <c r="NZI90" s="1"/>
      <c r="NZJ90" s="1"/>
      <c r="NZK90" s="1"/>
      <c r="NZL90" s="1"/>
      <c r="NZM90" s="1"/>
      <c r="NZN90" s="1"/>
      <c r="NZO90" s="1"/>
      <c r="NZP90" s="1"/>
      <c r="NZQ90" s="1"/>
      <c r="NZR90" s="1"/>
      <c r="NZS90" s="1"/>
      <c r="NZT90" s="1"/>
      <c r="NZU90" s="1"/>
      <c r="NZV90" s="1"/>
      <c r="NZW90" s="1"/>
      <c r="NZX90" s="1"/>
      <c r="NZY90" s="1"/>
      <c r="NZZ90" s="1"/>
      <c r="OAA90" s="1"/>
      <c r="OAB90" s="1"/>
      <c r="OAC90" s="1"/>
      <c r="OAD90" s="1"/>
      <c r="OAE90" s="1"/>
      <c r="OAF90" s="1"/>
      <c r="OAG90" s="1"/>
      <c r="OAH90" s="1"/>
      <c r="OAI90" s="1"/>
      <c r="OAJ90" s="1"/>
      <c r="OAK90" s="1"/>
      <c r="OAL90" s="1"/>
      <c r="OAM90" s="1"/>
      <c r="OAN90" s="1"/>
      <c r="OAO90" s="1"/>
      <c r="OAP90" s="1"/>
      <c r="OAQ90" s="1"/>
      <c r="OAR90" s="1"/>
      <c r="OAS90" s="1"/>
      <c r="OAT90" s="1"/>
      <c r="OAU90" s="1"/>
      <c r="OAV90" s="1"/>
      <c r="OAW90" s="1"/>
      <c r="OAX90" s="1"/>
      <c r="OAY90" s="1"/>
      <c r="OAZ90" s="1"/>
      <c r="OBA90" s="1"/>
      <c r="OBB90" s="1"/>
      <c r="OBC90" s="1"/>
      <c r="OBD90" s="1"/>
      <c r="OBE90" s="1"/>
      <c r="OBF90" s="1"/>
      <c r="OBG90" s="1"/>
      <c r="OBH90" s="1"/>
      <c r="OBI90" s="1"/>
      <c r="OBJ90" s="1"/>
      <c r="OBK90" s="1"/>
      <c r="OBL90" s="1"/>
      <c r="OBM90" s="1"/>
      <c r="OBN90" s="1"/>
      <c r="OBO90" s="1"/>
      <c r="OBP90" s="1"/>
      <c r="OBQ90" s="1"/>
      <c r="OBR90" s="1"/>
      <c r="OBS90" s="1"/>
      <c r="OBT90" s="1"/>
      <c r="OBU90" s="1"/>
      <c r="OBV90" s="1"/>
      <c r="OBW90" s="1"/>
      <c r="OBX90" s="1"/>
      <c r="OBY90" s="1"/>
      <c r="OBZ90" s="1"/>
      <c r="OCA90" s="1"/>
      <c r="OCB90" s="1"/>
      <c r="OCC90" s="1"/>
      <c r="OCD90" s="1"/>
      <c r="OCE90" s="1"/>
      <c r="OCF90" s="1"/>
      <c r="OCG90" s="1"/>
      <c r="OCH90" s="1"/>
      <c r="OCI90" s="1"/>
      <c r="OCJ90" s="1"/>
      <c r="OCK90" s="1"/>
      <c r="OCL90" s="1"/>
      <c r="OCM90" s="1"/>
      <c r="OCN90" s="1"/>
      <c r="OCO90" s="1"/>
      <c r="OCP90" s="1"/>
      <c r="OCQ90" s="1"/>
      <c r="OCR90" s="1"/>
      <c r="OCS90" s="1"/>
      <c r="OCT90" s="1"/>
      <c r="OCU90" s="1"/>
      <c r="OCV90" s="1"/>
      <c r="OCW90" s="1"/>
      <c r="OCX90" s="1"/>
      <c r="OCY90" s="1"/>
      <c r="OCZ90" s="1"/>
      <c r="ODA90" s="1"/>
      <c r="ODB90" s="1"/>
      <c r="ODC90" s="1"/>
      <c r="ODD90" s="1"/>
      <c r="ODE90" s="1"/>
      <c r="ODF90" s="1"/>
      <c r="ODG90" s="1"/>
      <c r="ODH90" s="1"/>
      <c r="ODI90" s="1"/>
      <c r="ODJ90" s="1"/>
      <c r="ODK90" s="1"/>
      <c r="ODL90" s="1"/>
      <c r="ODM90" s="1"/>
      <c r="ODN90" s="1"/>
      <c r="ODO90" s="1"/>
      <c r="ODP90" s="1"/>
      <c r="ODQ90" s="1"/>
      <c r="ODR90" s="1"/>
      <c r="ODS90" s="1"/>
      <c r="ODT90" s="1"/>
      <c r="ODU90" s="1"/>
      <c r="ODV90" s="1"/>
      <c r="ODW90" s="1"/>
      <c r="ODX90" s="1"/>
      <c r="ODY90" s="1"/>
      <c r="ODZ90" s="1"/>
      <c r="OEA90" s="1"/>
      <c r="OEB90" s="1"/>
      <c r="OEC90" s="1"/>
      <c r="OED90" s="1"/>
      <c r="OEE90" s="1"/>
      <c r="OEF90" s="1"/>
      <c r="OEG90" s="1"/>
      <c r="OEH90" s="1"/>
      <c r="OEI90" s="1"/>
      <c r="OEJ90" s="1"/>
      <c r="OEK90" s="1"/>
      <c r="OEL90" s="1"/>
      <c r="OEM90" s="1"/>
      <c r="OEN90" s="1"/>
      <c r="OEO90" s="1"/>
      <c r="OEP90" s="1"/>
      <c r="OEQ90" s="1"/>
      <c r="OER90" s="1"/>
      <c r="OES90" s="1"/>
      <c r="OET90" s="1"/>
      <c r="OEU90" s="1"/>
      <c r="OEV90" s="1"/>
      <c r="OEW90" s="1"/>
      <c r="OEX90" s="1"/>
      <c r="OEY90" s="1"/>
      <c r="OEZ90" s="1"/>
      <c r="OFA90" s="1"/>
      <c r="OFB90" s="1"/>
      <c r="OFC90" s="1"/>
      <c r="OFD90" s="1"/>
      <c r="OFE90" s="1"/>
      <c r="OFF90" s="1"/>
      <c r="OFG90" s="1"/>
      <c r="OFH90" s="1"/>
      <c r="OFI90" s="1"/>
      <c r="OFJ90" s="1"/>
      <c r="OFK90" s="1"/>
      <c r="OFL90" s="1"/>
      <c r="OFM90" s="1"/>
      <c r="OFN90" s="1"/>
      <c r="OFO90" s="1"/>
      <c r="OFP90" s="1"/>
      <c r="OFQ90" s="1"/>
      <c r="OFR90" s="1"/>
      <c r="OFS90" s="1"/>
      <c r="OFT90" s="1"/>
      <c r="OFU90" s="1"/>
      <c r="OFV90" s="1"/>
      <c r="OFW90" s="1"/>
      <c r="OFX90" s="1"/>
      <c r="OFY90" s="1"/>
      <c r="OFZ90" s="1"/>
      <c r="OGA90" s="1"/>
      <c r="OGB90" s="1"/>
      <c r="OGC90" s="1"/>
      <c r="OGD90" s="1"/>
      <c r="OGE90" s="1"/>
      <c r="OGF90" s="1"/>
      <c r="OGG90" s="1"/>
      <c r="OGH90" s="1"/>
      <c r="OGI90" s="1"/>
      <c r="OGJ90" s="1"/>
      <c r="OGK90" s="1"/>
      <c r="OGL90" s="1"/>
      <c r="OGM90" s="1"/>
      <c r="OGN90" s="1"/>
      <c r="OGO90" s="1"/>
      <c r="OGP90" s="1"/>
      <c r="OGQ90" s="1"/>
      <c r="OGR90" s="1"/>
      <c r="OGS90" s="1"/>
      <c r="OGT90" s="1"/>
      <c r="OGU90" s="1"/>
      <c r="OGV90" s="1"/>
      <c r="OGW90" s="1"/>
      <c r="OGX90" s="1"/>
      <c r="OGY90" s="1"/>
      <c r="OGZ90" s="1"/>
      <c r="OHA90" s="1"/>
      <c r="OHB90" s="1"/>
      <c r="OHC90" s="1"/>
      <c r="OHD90" s="1"/>
      <c r="OHE90" s="1"/>
      <c r="OHF90" s="1"/>
      <c r="OHG90" s="1"/>
      <c r="OHH90" s="1"/>
      <c r="OHI90" s="1"/>
      <c r="OHJ90" s="1"/>
      <c r="OHK90" s="1"/>
      <c r="OHL90" s="1"/>
      <c r="OHM90" s="1"/>
      <c r="OHN90" s="1"/>
      <c r="OHO90" s="1"/>
      <c r="OHP90" s="1"/>
      <c r="OHQ90" s="1"/>
      <c r="OHR90" s="1"/>
      <c r="OHS90" s="1"/>
      <c r="OHT90" s="1"/>
      <c r="OHU90" s="1"/>
      <c r="OHV90" s="1"/>
      <c r="OHW90" s="1"/>
      <c r="OHX90" s="1"/>
      <c r="OHY90" s="1"/>
      <c r="OHZ90" s="1"/>
      <c r="OIA90" s="1"/>
      <c r="OIB90" s="1"/>
      <c r="OIC90" s="1"/>
      <c r="OID90" s="1"/>
      <c r="OIE90" s="1"/>
      <c r="OIF90" s="1"/>
      <c r="OIG90" s="1"/>
      <c r="OIH90" s="1"/>
      <c r="OII90" s="1"/>
      <c r="OIJ90" s="1"/>
      <c r="OIK90" s="1"/>
      <c r="OIL90" s="1"/>
      <c r="OIM90" s="1"/>
      <c r="OIN90" s="1"/>
      <c r="OIO90" s="1"/>
      <c r="OIP90" s="1"/>
      <c r="OIQ90" s="1"/>
      <c r="OIR90" s="1"/>
      <c r="OIS90" s="1"/>
      <c r="OIT90" s="1"/>
      <c r="OIU90" s="1"/>
      <c r="OIV90" s="1"/>
      <c r="OIW90" s="1"/>
      <c r="OIX90" s="1"/>
      <c r="OIY90" s="1"/>
      <c r="OIZ90" s="1"/>
      <c r="OJA90" s="1"/>
      <c r="OJB90" s="1"/>
      <c r="OJC90" s="1"/>
      <c r="OJD90" s="1"/>
      <c r="OJE90" s="1"/>
      <c r="OJF90" s="1"/>
      <c r="OJG90" s="1"/>
      <c r="OJH90" s="1"/>
      <c r="OJI90" s="1"/>
      <c r="OJJ90" s="1"/>
      <c r="OJK90" s="1"/>
      <c r="OJL90" s="1"/>
      <c r="OJM90" s="1"/>
      <c r="OJN90" s="1"/>
      <c r="OJO90" s="1"/>
      <c r="OJP90" s="1"/>
      <c r="OJQ90" s="1"/>
      <c r="OJR90" s="1"/>
      <c r="OJS90" s="1"/>
      <c r="OJT90" s="1"/>
      <c r="OJU90" s="1"/>
      <c r="OJV90" s="1"/>
      <c r="OJW90" s="1"/>
      <c r="OJX90" s="1"/>
      <c r="OJY90" s="1"/>
      <c r="OJZ90" s="1"/>
      <c r="OKA90" s="1"/>
      <c r="OKB90" s="1"/>
      <c r="OKC90" s="1"/>
      <c r="OKD90" s="1"/>
      <c r="OKE90" s="1"/>
      <c r="OKF90" s="1"/>
      <c r="OKG90" s="1"/>
      <c r="OKH90" s="1"/>
      <c r="OKI90" s="1"/>
      <c r="OKJ90" s="1"/>
      <c r="OKK90" s="1"/>
      <c r="OKL90" s="1"/>
      <c r="OKM90" s="1"/>
      <c r="OKN90" s="1"/>
      <c r="OKO90" s="1"/>
      <c r="OKP90" s="1"/>
      <c r="OKQ90" s="1"/>
      <c r="OKR90" s="1"/>
      <c r="OKS90" s="1"/>
      <c r="OKT90" s="1"/>
      <c r="OKU90" s="1"/>
      <c r="OKV90" s="1"/>
      <c r="OKW90" s="1"/>
      <c r="OKX90" s="1"/>
      <c r="OKY90" s="1"/>
      <c r="OKZ90" s="1"/>
      <c r="OLA90" s="1"/>
      <c r="OLB90" s="1"/>
      <c r="OLC90" s="1"/>
      <c r="OLD90" s="1"/>
      <c r="OLE90" s="1"/>
      <c r="OLF90" s="1"/>
      <c r="OLG90" s="1"/>
      <c r="OLH90" s="1"/>
      <c r="OLI90" s="1"/>
      <c r="OLJ90" s="1"/>
      <c r="OLK90" s="1"/>
      <c r="OLL90" s="1"/>
      <c r="OLM90" s="1"/>
      <c r="OLN90" s="1"/>
      <c r="OLO90" s="1"/>
      <c r="OLP90" s="1"/>
      <c r="OLQ90" s="1"/>
      <c r="OLR90" s="1"/>
      <c r="OLS90" s="1"/>
      <c r="OLT90" s="1"/>
      <c r="OLU90" s="1"/>
      <c r="OLV90" s="1"/>
      <c r="OLW90" s="1"/>
      <c r="OLX90" s="1"/>
      <c r="OLY90" s="1"/>
      <c r="OLZ90" s="1"/>
      <c r="OMA90" s="1"/>
      <c r="OMB90" s="1"/>
      <c r="OMC90" s="1"/>
      <c r="OMD90" s="1"/>
      <c r="OME90" s="1"/>
      <c r="OMF90" s="1"/>
      <c r="OMG90" s="1"/>
      <c r="OMH90" s="1"/>
      <c r="OMI90" s="1"/>
      <c r="OMJ90" s="1"/>
      <c r="OMK90" s="1"/>
      <c r="OML90" s="1"/>
      <c r="OMM90" s="1"/>
      <c r="OMN90" s="1"/>
      <c r="OMO90" s="1"/>
      <c r="OMP90" s="1"/>
      <c r="OMQ90" s="1"/>
      <c r="OMR90" s="1"/>
      <c r="OMS90" s="1"/>
      <c r="OMT90" s="1"/>
      <c r="OMU90" s="1"/>
      <c r="OMV90" s="1"/>
      <c r="OMW90" s="1"/>
      <c r="OMX90" s="1"/>
      <c r="OMY90" s="1"/>
      <c r="OMZ90" s="1"/>
      <c r="ONA90" s="1"/>
      <c r="ONB90" s="1"/>
      <c r="ONC90" s="1"/>
      <c r="OND90" s="1"/>
      <c r="ONE90" s="1"/>
      <c r="ONF90" s="1"/>
      <c r="ONG90" s="1"/>
      <c r="ONH90" s="1"/>
      <c r="ONI90" s="1"/>
      <c r="ONJ90" s="1"/>
      <c r="ONK90" s="1"/>
      <c r="ONL90" s="1"/>
      <c r="ONM90" s="1"/>
      <c r="ONN90" s="1"/>
      <c r="ONO90" s="1"/>
      <c r="ONP90" s="1"/>
      <c r="ONQ90" s="1"/>
      <c r="ONR90" s="1"/>
      <c r="ONS90" s="1"/>
      <c r="ONT90" s="1"/>
      <c r="ONU90" s="1"/>
      <c r="ONV90" s="1"/>
      <c r="ONW90" s="1"/>
      <c r="ONX90" s="1"/>
      <c r="ONY90" s="1"/>
      <c r="ONZ90" s="1"/>
      <c r="OOA90" s="1"/>
      <c r="OOB90" s="1"/>
      <c r="OOC90" s="1"/>
      <c r="OOD90" s="1"/>
      <c r="OOE90" s="1"/>
      <c r="OOF90" s="1"/>
      <c r="OOG90" s="1"/>
      <c r="OOH90" s="1"/>
      <c r="OOI90" s="1"/>
      <c r="OOJ90" s="1"/>
      <c r="OOK90" s="1"/>
      <c r="OOL90" s="1"/>
      <c r="OOM90" s="1"/>
      <c r="OON90" s="1"/>
      <c r="OOO90" s="1"/>
      <c r="OOP90" s="1"/>
      <c r="OOQ90" s="1"/>
      <c r="OOR90" s="1"/>
      <c r="OOS90" s="1"/>
      <c r="OOT90" s="1"/>
      <c r="OOU90" s="1"/>
      <c r="OOV90" s="1"/>
      <c r="OOW90" s="1"/>
      <c r="OOX90" s="1"/>
      <c r="OOY90" s="1"/>
      <c r="OOZ90" s="1"/>
      <c r="OPA90" s="1"/>
      <c r="OPB90" s="1"/>
      <c r="OPC90" s="1"/>
      <c r="OPD90" s="1"/>
      <c r="OPE90" s="1"/>
      <c r="OPF90" s="1"/>
      <c r="OPG90" s="1"/>
      <c r="OPH90" s="1"/>
      <c r="OPI90" s="1"/>
      <c r="OPJ90" s="1"/>
      <c r="OPK90" s="1"/>
      <c r="OPL90" s="1"/>
      <c r="OPM90" s="1"/>
      <c r="OPN90" s="1"/>
      <c r="OPO90" s="1"/>
      <c r="OPP90" s="1"/>
      <c r="OPQ90" s="1"/>
      <c r="OPR90" s="1"/>
      <c r="OPS90" s="1"/>
      <c r="OPT90" s="1"/>
      <c r="OPU90" s="1"/>
      <c r="OPV90" s="1"/>
      <c r="OPW90" s="1"/>
      <c r="OPX90" s="1"/>
      <c r="OPY90" s="1"/>
      <c r="OPZ90" s="1"/>
      <c r="OQA90" s="1"/>
      <c r="OQB90" s="1"/>
      <c r="OQC90" s="1"/>
      <c r="OQD90" s="1"/>
      <c r="OQE90" s="1"/>
      <c r="OQF90" s="1"/>
      <c r="OQG90" s="1"/>
      <c r="OQH90" s="1"/>
      <c r="OQI90" s="1"/>
      <c r="OQJ90" s="1"/>
      <c r="OQK90" s="1"/>
      <c r="OQL90" s="1"/>
      <c r="OQM90" s="1"/>
      <c r="OQN90" s="1"/>
      <c r="OQO90" s="1"/>
      <c r="OQP90" s="1"/>
      <c r="OQQ90" s="1"/>
      <c r="OQR90" s="1"/>
      <c r="OQS90" s="1"/>
      <c r="OQT90" s="1"/>
      <c r="OQU90" s="1"/>
      <c r="OQV90" s="1"/>
      <c r="OQW90" s="1"/>
      <c r="OQX90" s="1"/>
      <c r="OQY90" s="1"/>
      <c r="OQZ90" s="1"/>
      <c r="ORA90" s="1"/>
      <c r="ORB90" s="1"/>
      <c r="ORC90" s="1"/>
      <c r="ORD90" s="1"/>
      <c r="ORE90" s="1"/>
      <c r="ORF90" s="1"/>
      <c r="ORG90" s="1"/>
      <c r="ORH90" s="1"/>
      <c r="ORI90" s="1"/>
      <c r="ORJ90" s="1"/>
      <c r="ORK90" s="1"/>
      <c r="ORL90" s="1"/>
      <c r="ORM90" s="1"/>
      <c r="ORN90" s="1"/>
      <c r="ORO90" s="1"/>
      <c r="ORP90" s="1"/>
      <c r="ORQ90" s="1"/>
      <c r="ORR90" s="1"/>
      <c r="ORS90" s="1"/>
      <c r="ORT90" s="1"/>
      <c r="ORU90" s="1"/>
      <c r="ORV90" s="1"/>
      <c r="ORW90" s="1"/>
      <c r="ORX90" s="1"/>
      <c r="ORY90" s="1"/>
      <c r="ORZ90" s="1"/>
      <c r="OSA90" s="1"/>
      <c r="OSB90" s="1"/>
      <c r="OSC90" s="1"/>
      <c r="OSD90" s="1"/>
      <c r="OSE90" s="1"/>
      <c r="OSF90" s="1"/>
      <c r="OSG90" s="1"/>
      <c r="OSH90" s="1"/>
      <c r="OSI90" s="1"/>
      <c r="OSJ90" s="1"/>
      <c r="OSK90" s="1"/>
      <c r="OSL90" s="1"/>
      <c r="OSM90" s="1"/>
      <c r="OSN90" s="1"/>
      <c r="OSO90" s="1"/>
      <c r="OSP90" s="1"/>
      <c r="OSQ90" s="1"/>
      <c r="OSR90" s="1"/>
      <c r="OSS90" s="1"/>
      <c r="OST90" s="1"/>
      <c r="OSU90" s="1"/>
      <c r="OSV90" s="1"/>
      <c r="OSW90" s="1"/>
      <c r="OSX90" s="1"/>
      <c r="OSY90" s="1"/>
      <c r="OSZ90" s="1"/>
      <c r="OTA90" s="1"/>
      <c r="OTB90" s="1"/>
      <c r="OTC90" s="1"/>
      <c r="OTD90" s="1"/>
      <c r="OTE90" s="1"/>
      <c r="OTF90" s="1"/>
      <c r="OTG90" s="1"/>
      <c r="OTH90" s="1"/>
      <c r="OTI90" s="1"/>
      <c r="OTJ90" s="1"/>
      <c r="OTK90" s="1"/>
      <c r="OTL90" s="1"/>
      <c r="OTM90" s="1"/>
      <c r="OTN90" s="1"/>
      <c r="OTO90" s="1"/>
      <c r="OTP90" s="1"/>
      <c r="OTQ90" s="1"/>
      <c r="OTR90" s="1"/>
      <c r="OTS90" s="1"/>
      <c r="OTT90" s="1"/>
      <c r="OTU90" s="1"/>
      <c r="OTV90" s="1"/>
      <c r="OTW90" s="1"/>
      <c r="OTX90" s="1"/>
      <c r="OTY90" s="1"/>
      <c r="OTZ90" s="1"/>
      <c r="OUA90" s="1"/>
      <c r="OUB90" s="1"/>
      <c r="OUC90" s="1"/>
      <c r="OUD90" s="1"/>
      <c r="OUE90" s="1"/>
      <c r="OUF90" s="1"/>
      <c r="OUG90" s="1"/>
      <c r="OUH90" s="1"/>
      <c r="OUI90" s="1"/>
      <c r="OUJ90" s="1"/>
      <c r="OUK90" s="1"/>
      <c r="OUL90" s="1"/>
      <c r="OUM90" s="1"/>
      <c r="OUN90" s="1"/>
      <c r="OUO90" s="1"/>
      <c r="OUP90" s="1"/>
      <c r="OUQ90" s="1"/>
      <c r="OUR90" s="1"/>
      <c r="OUS90" s="1"/>
      <c r="OUT90" s="1"/>
      <c r="OUU90" s="1"/>
      <c r="OUV90" s="1"/>
      <c r="OUW90" s="1"/>
      <c r="OUX90" s="1"/>
      <c r="OUY90" s="1"/>
      <c r="OUZ90" s="1"/>
      <c r="OVA90" s="1"/>
      <c r="OVB90" s="1"/>
      <c r="OVC90" s="1"/>
      <c r="OVD90" s="1"/>
      <c r="OVE90" s="1"/>
      <c r="OVF90" s="1"/>
      <c r="OVG90" s="1"/>
      <c r="OVH90" s="1"/>
      <c r="OVI90" s="1"/>
      <c r="OVJ90" s="1"/>
      <c r="OVK90" s="1"/>
      <c r="OVL90" s="1"/>
      <c r="OVM90" s="1"/>
      <c r="OVN90" s="1"/>
      <c r="OVO90" s="1"/>
      <c r="OVP90" s="1"/>
      <c r="OVQ90" s="1"/>
      <c r="OVR90" s="1"/>
      <c r="OVS90" s="1"/>
      <c r="OVT90" s="1"/>
      <c r="OVU90" s="1"/>
      <c r="OVV90" s="1"/>
      <c r="OVW90" s="1"/>
      <c r="OVX90" s="1"/>
      <c r="OVY90" s="1"/>
      <c r="OVZ90" s="1"/>
      <c r="OWA90" s="1"/>
      <c r="OWB90" s="1"/>
      <c r="OWC90" s="1"/>
      <c r="OWD90" s="1"/>
      <c r="OWE90" s="1"/>
      <c r="OWF90" s="1"/>
      <c r="OWG90" s="1"/>
      <c r="OWH90" s="1"/>
      <c r="OWI90" s="1"/>
      <c r="OWJ90" s="1"/>
      <c r="OWK90" s="1"/>
      <c r="OWL90" s="1"/>
      <c r="OWM90" s="1"/>
      <c r="OWN90" s="1"/>
      <c r="OWO90" s="1"/>
      <c r="OWP90" s="1"/>
      <c r="OWQ90" s="1"/>
      <c r="OWR90" s="1"/>
      <c r="OWS90" s="1"/>
      <c r="OWT90" s="1"/>
      <c r="OWU90" s="1"/>
      <c r="OWV90" s="1"/>
      <c r="OWW90" s="1"/>
      <c r="OWX90" s="1"/>
      <c r="OWY90" s="1"/>
      <c r="OWZ90" s="1"/>
      <c r="OXA90" s="1"/>
      <c r="OXB90" s="1"/>
      <c r="OXC90" s="1"/>
      <c r="OXD90" s="1"/>
      <c r="OXE90" s="1"/>
      <c r="OXF90" s="1"/>
      <c r="OXG90" s="1"/>
      <c r="OXH90" s="1"/>
      <c r="OXI90" s="1"/>
      <c r="OXJ90" s="1"/>
      <c r="OXK90" s="1"/>
      <c r="OXL90" s="1"/>
      <c r="OXM90" s="1"/>
      <c r="OXN90" s="1"/>
      <c r="OXO90" s="1"/>
      <c r="OXP90" s="1"/>
      <c r="OXQ90" s="1"/>
      <c r="OXR90" s="1"/>
      <c r="OXS90" s="1"/>
      <c r="OXT90" s="1"/>
      <c r="OXU90" s="1"/>
      <c r="OXV90" s="1"/>
      <c r="OXW90" s="1"/>
      <c r="OXX90" s="1"/>
      <c r="OXY90" s="1"/>
      <c r="OXZ90" s="1"/>
      <c r="OYA90" s="1"/>
      <c r="OYB90" s="1"/>
      <c r="OYC90" s="1"/>
      <c r="OYD90" s="1"/>
      <c r="OYE90" s="1"/>
      <c r="OYF90" s="1"/>
      <c r="OYG90" s="1"/>
      <c r="OYH90" s="1"/>
      <c r="OYI90" s="1"/>
      <c r="OYJ90" s="1"/>
      <c r="OYK90" s="1"/>
      <c r="OYL90" s="1"/>
      <c r="OYM90" s="1"/>
      <c r="OYN90" s="1"/>
      <c r="OYO90" s="1"/>
      <c r="OYP90" s="1"/>
      <c r="OYQ90" s="1"/>
      <c r="OYR90" s="1"/>
      <c r="OYS90" s="1"/>
      <c r="OYT90" s="1"/>
      <c r="OYU90" s="1"/>
      <c r="OYV90" s="1"/>
      <c r="OYW90" s="1"/>
      <c r="OYX90" s="1"/>
      <c r="OYY90" s="1"/>
      <c r="OYZ90" s="1"/>
      <c r="OZA90" s="1"/>
      <c r="OZB90" s="1"/>
      <c r="OZC90" s="1"/>
      <c r="OZD90" s="1"/>
      <c r="OZE90" s="1"/>
      <c r="OZF90" s="1"/>
      <c r="OZG90" s="1"/>
      <c r="OZH90" s="1"/>
      <c r="OZI90" s="1"/>
      <c r="OZJ90" s="1"/>
      <c r="OZK90" s="1"/>
      <c r="OZL90" s="1"/>
      <c r="OZM90" s="1"/>
      <c r="OZN90" s="1"/>
      <c r="OZO90" s="1"/>
      <c r="OZP90" s="1"/>
      <c r="OZQ90" s="1"/>
      <c r="OZR90" s="1"/>
      <c r="OZS90" s="1"/>
      <c r="OZT90" s="1"/>
      <c r="OZU90" s="1"/>
      <c r="OZV90" s="1"/>
      <c r="OZW90" s="1"/>
      <c r="OZX90" s="1"/>
      <c r="OZY90" s="1"/>
      <c r="OZZ90" s="1"/>
      <c r="PAA90" s="1"/>
      <c r="PAB90" s="1"/>
      <c r="PAC90" s="1"/>
      <c r="PAD90" s="1"/>
      <c r="PAE90" s="1"/>
      <c r="PAF90" s="1"/>
      <c r="PAG90" s="1"/>
      <c r="PAH90" s="1"/>
      <c r="PAI90" s="1"/>
      <c r="PAJ90" s="1"/>
      <c r="PAK90" s="1"/>
      <c r="PAL90" s="1"/>
      <c r="PAM90" s="1"/>
      <c r="PAN90" s="1"/>
      <c r="PAO90" s="1"/>
      <c r="PAP90" s="1"/>
      <c r="PAQ90" s="1"/>
      <c r="PAR90" s="1"/>
      <c r="PAS90" s="1"/>
      <c r="PAT90" s="1"/>
      <c r="PAU90" s="1"/>
      <c r="PAV90" s="1"/>
      <c r="PAW90" s="1"/>
      <c r="PAX90" s="1"/>
      <c r="PAY90" s="1"/>
      <c r="PAZ90" s="1"/>
      <c r="PBA90" s="1"/>
      <c r="PBB90" s="1"/>
      <c r="PBC90" s="1"/>
      <c r="PBD90" s="1"/>
      <c r="PBE90" s="1"/>
      <c r="PBF90" s="1"/>
      <c r="PBG90" s="1"/>
      <c r="PBH90" s="1"/>
      <c r="PBI90" s="1"/>
      <c r="PBJ90" s="1"/>
      <c r="PBK90" s="1"/>
      <c r="PBL90" s="1"/>
      <c r="PBM90" s="1"/>
      <c r="PBN90" s="1"/>
      <c r="PBO90" s="1"/>
      <c r="PBP90" s="1"/>
      <c r="PBQ90" s="1"/>
      <c r="PBR90" s="1"/>
      <c r="PBS90" s="1"/>
      <c r="PBT90" s="1"/>
      <c r="PBU90" s="1"/>
      <c r="PBV90" s="1"/>
      <c r="PBW90" s="1"/>
      <c r="PBX90" s="1"/>
      <c r="PBY90" s="1"/>
      <c r="PBZ90" s="1"/>
      <c r="PCA90" s="1"/>
      <c r="PCB90" s="1"/>
      <c r="PCC90" s="1"/>
      <c r="PCD90" s="1"/>
      <c r="PCE90" s="1"/>
      <c r="PCF90" s="1"/>
      <c r="PCG90" s="1"/>
      <c r="PCH90" s="1"/>
      <c r="PCI90" s="1"/>
      <c r="PCJ90" s="1"/>
      <c r="PCK90" s="1"/>
      <c r="PCL90" s="1"/>
      <c r="PCM90" s="1"/>
      <c r="PCN90" s="1"/>
      <c r="PCO90" s="1"/>
      <c r="PCP90" s="1"/>
      <c r="PCQ90" s="1"/>
      <c r="PCR90" s="1"/>
      <c r="PCS90" s="1"/>
      <c r="PCT90" s="1"/>
      <c r="PCU90" s="1"/>
      <c r="PCV90" s="1"/>
      <c r="PCW90" s="1"/>
      <c r="PCX90" s="1"/>
      <c r="PCY90" s="1"/>
      <c r="PCZ90" s="1"/>
      <c r="PDA90" s="1"/>
      <c r="PDB90" s="1"/>
      <c r="PDC90" s="1"/>
      <c r="PDD90" s="1"/>
      <c r="PDE90" s="1"/>
      <c r="PDF90" s="1"/>
      <c r="PDG90" s="1"/>
      <c r="PDH90" s="1"/>
      <c r="PDI90" s="1"/>
      <c r="PDJ90" s="1"/>
      <c r="PDK90" s="1"/>
      <c r="PDL90" s="1"/>
      <c r="PDM90" s="1"/>
      <c r="PDN90" s="1"/>
      <c r="PDO90" s="1"/>
      <c r="PDP90" s="1"/>
      <c r="PDQ90" s="1"/>
      <c r="PDR90" s="1"/>
      <c r="PDS90" s="1"/>
      <c r="PDT90" s="1"/>
      <c r="PDU90" s="1"/>
      <c r="PDV90" s="1"/>
      <c r="PDW90" s="1"/>
      <c r="PDX90" s="1"/>
      <c r="PDY90" s="1"/>
      <c r="PDZ90" s="1"/>
      <c r="PEA90" s="1"/>
      <c r="PEB90" s="1"/>
      <c r="PEC90" s="1"/>
      <c r="PED90" s="1"/>
      <c r="PEE90" s="1"/>
      <c r="PEF90" s="1"/>
      <c r="PEG90" s="1"/>
      <c r="PEH90" s="1"/>
      <c r="PEI90" s="1"/>
      <c r="PEJ90" s="1"/>
      <c r="PEK90" s="1"/>
      <c r="PEL90" s="1"/>
      <c r="PEM90" s="1"/>
      <c r="PEN90" s="1"/>
      <c r="PEO90" s="1"/>
      <c r="PEP90" s="1"/>
      <c r="PEQ90" s="1"/>
      <c r="PER90" s="1"/>
      <c r="PES90" s="1"/>
      <c r="PET90" s="1"/>
      <c r="PEU90" s="1"/>
      <c r="PEV90" s="1"/>
      <c r="PEW90" s="1"/>
      <c r="PEX90" s="1"/>
      <c r="PEY90" s="1"/>
      <c r="PEZ90" s="1"/>
      <c r="PFA90" s="1"/>
      <c r="PFB90" s="1"/>
      <c r="PFC90" s="1"/>
      <c r="PFD90" s="1"/>
      <c r="PFE90" s="1"/>
      <c r="PFF90" s="1"/>
      <c r="PFG90" s="1"/>
      <c r="PFH90" s="1"/>
      <c r="PFI90" s="1"/>
      <c r="PFJ90" s="1"/>
      <c r="PFK90" s="1"/>
      <c r="PFL90" s="1"/>
      <c r="PFM90" s="1"/>
      <c r="PFN90" s="1"/>
      <c r="PFO90" s="1"/>
      <c r="PFP90" s="1"/>
      <c r="PFQ90" s="1"/>
      <c r="PFR90" s="1"/>
      <c r="PFS90" s="1"/>
      <c r="PFT90" s="1"/>
      <c r="PFU90" s="1"/>
      <c r="PFV90" s="1"/>
      <c r="PFW90" s="1"/>
      <c r="PFX90" s="1"/>
      <c r="PFY90" s="1"/>
      <c r="PFZ90" s="1"/>
      <c r="PGA90" s="1"/>
      <c r="PGB90" s="1"/>
      <c r="PGC90" s="1"/>
      <c r="PGD90" s="1"/>
      <c r="PGE90" s="1"/>
      <c r="PGF90" s="1"/>
      <c r="PGG90" s="1"/>
      <c r="PGH90" s="1"/>
      <c r="PGI90" s="1"/>
      <c r="PGJ90" s="1"/>
      <c r="PGK90" s="1"/>
      <c r="PGL90" s="1"/>
      <c r="PGM90" s="1"/>
      <c r="PGN90" s="1"/>
      <c r="PGO90" s="1"/>
      <c r="PGP90" s="1"/>
      <c r="PGQ90" s="1"/>
      <c r="PGR90" s="1"/>
      <c r="PGS90" s="1"/>
      <c r="PGT90" s="1"/>
      <c r="PGU90" s="1"/>
      <c r="PGV90" s="1"/>
      <c r="PGW90" s="1"/>
      <c r="PGX90" s="1"/>
      <c r="PGY90" s="1"/>
      <c r="PGZ90" s="1"/>
      <c r="PHA90" s="1"/>
      <c r="PHB90" s="1"/>
      <c r="PHC90" s="1"/>
      <c r="PHD90" s="1"/>
      <c r="PHE90" s="1"/>
      <c r="PHF90" s="1"/>
      <c r="PHG90" s="1"/>
      <c r="PHH90" s="1"/>
      <c r="PHI90" s="1"/>
      <c r="PHJ90" s="1"/>
      <c r="PHK90" s="1"/>
      <c r="PHL90" s="1"/>
      <c r="PHM90" s="1"/>
      <c r="PHN90" s="1"/>
      <c r="PHO90" s="1"/>
      <c r="PHP90" s="1"/>
      <c r="PHQ90" s="1"/>
      <c r="PHR90" s="1"/>
      <c r="PHS90" s="1"/>
      <c r="PHT90" s="1"/>
      <c r="PHU90" s="1"/>
      <c r="PHV90" s="1"/>
      <c r="PHW90" s="1"/>
      <c r="PHX90" s="1"/>
      <c r="PHY90" s="1"/>
      <c r="PHZ90" s="1"/>
      <c r="PIA90" s="1"/>
      <c r="PIB90" s="1"/>
      <c r="PIC90" s="1"/>
      <c r="PID90" s="1"/>
      <c r="PIE90" s="1"/>
      <c r="PIF90" s="1"/>
      <c r="PIG90" s="1"/>
      <c r="PIH90" s="1"/>
      <c r="PII90" s="1"/>
      <c r="PIJ90" s="1"/>
      <c r="PIK90" s="1"/>
      <c r="PIL90" s="1"/>
      <c r="PIM90" s="1"/>
      <c r="PIN90" s="1"/>
      <c r="PIO90" s="1"/>
      <c r="PIP90" s="1"/>
      <c r="PIQ90" s="1"/>
      <c r="PIR90" s="1"/>
      <c r="PIS90" s="1"/>
      <c r="PIT90" s="1"/>
      <c r="PIU90" s="1"/>
      <c r="PIV90" s="1"/>
      <c r="PIW90" s="1"/>
      <c r="PIX90" s="1"/>
      <c r="PIY90" s="1"/>
      <c r="PIZ90" s="1"/>
      <c r="PJA90" s="1"/>
      <c r="PJB90" s="1"/>
      <c r="PJC90" s="1"/>
      <c r="PJD90" s="1"/>
      <c r="PJE90" s="1"/>
      <c r="PJF90" s="1"/>
      <c r="PJG90" s="1"/>
      <c r="PJH90" s="1"/>
      <c r="PJI90" s="1"/>
      <c r="PJJ90" s="1"/>
      <c r="PJK90" s="1"/>
      <c r="PJL90" s="1"/>
      <c r="PJM90" s="1"/>
      <c r="PJN90" s="1"/>
      <c r="PJO90" s="1"/>
      <c r="PJP90" s="1"/>
      <c r="PJQ90" s="1"/>
      <c r="PJR90" s="1"/>
      <c r="PJS90" s="1"/>
      <c r="PJT90" s="1"/>
      <c r="PJU90" s="1"/>
      <c r="PJV90" s="1"/>
      <c r="PJW90" s="1"/>
      <c r="PJX90" s="1"/>
      <c r="PJY90" s="1"/>
      <c r="PJZ90" s="1"/>
      <c r="PKA90" s="1"/>
      <c r="PKB90" s="1"/>
      <c r="PKC90" s="1"/>
      <c r="PKD90" s="1"/>
      <c r="PKE90" s="1"/>
      <c r="PKF90" s="1"/>
      <c r="PKG90" s="1"/>
      <c r="PKH90" s="1"/>
      <c r="PKI90" s="1"/>
      <c r="PKJ90" s="1"/>
      <c r="PKK90" s="1"/>
      <c r="PKL90" s="1"/>
      <c r="PKM90" s="1"/>
      <c r="PKN90" s="1"/>
      <c r="PKO90" s="1"/>
      <c r="PKP90" s="1"/>
      <c r="PKQ90" s="1"/>
      <c r="PKR90" s="1"/>
      <c r="PKS90" s="1"/>
      <c r="PKT90" s="1"/>
      <c r="PKU90" s="1"/>
      <c r="PKV90" s="1"/>
      <c r="PKW90" s="1"/>
      <c r="PKX90" s="1"/>
      <c r="PKY90" s="1"/>
      <c r="PKZ90" s="1"/>
      <c r="PLA90" s="1"/>
      <c r="PLB90" s="1"/>
      <c r="PLC90" s="1"/>
      <c r="PLD90" s="1"/>
      <c r="PLE90" s="1"/>
      <c r="PLF90" s="1"/>
      <c r="PLG90" s="1"/>
      <c r="PLH90" s="1"/>
      <c r="PLI90" s="1"/>
      <c r="PLJ90" s="1"/>
      <c r="PLK90" s="1"/>
      <c r="PLL90" s="1"/>
      <c r="PLM90" s="1"/>
      <c r="PLN90" s="1"/>
      <c r="PLO90" s="1"/>
      <c r="PLP90" s="1"/>
      <c r="PLQ90" s="1"/>
      <c r="PLR90" s="1"/>
      <c r="PLS90" s="1"/>
      <c r="PLT90" s="1"/>
      <c r="PLU90" s="1"/>
      <c r="PLV90" s="1"/>
      <c r="PLW90" s="1"/>
      <c r="PLX90" s="1"/>
      <c r="PLY90" s="1"/>
      <c r="PLZ90" s="1"/>
      <c r="PMA90" s="1"/>
      <c r="PMB90" s="1"/>
      <c r="PMC90" s="1"/>
      <c r="PMD90" s="1"/>
      <c r="PME90" s="1"/>
      <c r="PMF90" s="1"/>
      <c r="PMG90" s="1"/>
      <c r="PMH90" s="1"/>
      <c r="PMI90" s="1"/>
      <c r="PMJ90" s="1"/>
      <c r="PMK90" s="1"/>
      <c r="PML90" s="1"/>
      <c r="PMM90" s="1"/>
      <c r="PMN90" s="1"/>
      <c r="PMO90" s="1"/>
      <c r="PMP90" s="1"/>
      <c r="PMQ90" s="1"/>
      <c r="PMR90" s="1"/>
      <c r="PMS90" s="1"/>
      <c r="PMT90" s="1"/>
      <c r="PMU90" s="1"/>
      <c r="PMV90" s="1"/>
      <c r="PMW90" s="1"/>
      <c r="PMX90" s="1"/>
      <c r="PMY90" s="1"/>
      <c r="PMZ90" s="1"/>
      <c r="PNA90" s="1"/>
      <c r="PNB90" s="1"/>
      <c r="PNC90" s="1"/>
      <c r="PND90" s="1"/>
      <c r="PNE90" s="1"/>
      <c r="PNF90" s="1"/>
      <c r="PNG90" s="1"/>
      <c r="PNH90" s="1"/>
      <c r="PNI90" s="1"/>
      <c r="PNJ90" s="1"/>
      <c r="PNK90" s="1"/>
      <c r="PNL90" s="1"/>
      <c r="PNM90" s="1"/>
      <c r="PNN90" s="1"/>
      <c r="PNO90" s="1"/>
      <c r="PNP90" s="1"/>
      <c r="PNQ90" s="1"/>
      <c r="PNR90" s="1"/>
      <c r="PNS90" s="1"/>
      <c r="PNT90" s="1"/>
      <c r="PNU90" s="1"/>
      <c r="PNV90" s="1"/>
      <c r="PNW90" s="1"/>
      <c r="PNX90" s="1"/>
      <c r="PNY90" s="1"/>
      <c r="PNZ90" s="1"/>
      <c r="POA90" s="1"/>
      <c r="POB90" s="1"/>
      <c r="POC90" s="1"/>
      <c r="POD90" s="1"/>
      <c r="POE90" s="1"/>
      <c r="POF90" s="1"/>
      <c r="POG90" s="1"/>
      <c r="POH90" s="1"/>
      <c r="POI90" s="1"/>
      <c r="POJ90" s="1"/>
      <c r="POK90" s="1"/>
      <c r="POL90" s="1"/>
      <c r="POM90" s="1"/>
      <c r="PON90" s="1"/>
      <c r="POO90" s="1"/>
      <c r="POP90" s="1"/>
      <c r="POQ90" s="1"/>
      <c r="POR90" s="1"/>
      <c r="POS90" s="1"/>
      <c r="POT90" s="1"/>
      <c r="POU90" s="1"/>
      <c r="POV90" s="1"/>
      <c r="POW90" s="1"/>
      <c r="POX90" s="1"/>
      <c r="POY90" s="1"/>
      <c r="POZ90" s="1"/>
      <c r="PPA90" s="1"/>
      <c r="PPB90" s="1"/>
      <c r="PPC90" s="1"/>
      <c r="PPD90" s="1"/>
      <c r="PPE90" s="1"/>
      <c r="PPF90" s="1"/>
      <c r="PPG90" s="1"/>
      <c r="PPH90" s="1"/>
      <c r="PPI90" s="1"/>
      <c r="PPJ90" s="1"/>
      <c r="PPK90" s="1"/>
      <c r="PPL90" s="1"/>
      <c r="PPM90" s="1"/>
      <c r="PPN90" s="1"/>
      <c r="PPO90" s="1"/>
      <c r="PPP90" s="1"/>
      <c r="PPQ90" s="1"/>
      <c r="PPR90" s="1"/>
      <c r="PPS90" s="1"/>
      <c r="PPT90" s="1"/>
      <c r="PPU90" s="1"/>
      <c r="PPV90" s="1"/>
      <c r="PPW90" s="1"/>
      <c r="PPX90" s="1"/>
      <c r="PPY90" s="1"/>
      <c r="PPZ90" s="1"/>
      <c r="PQA90" s="1"/>
      <c r="PQB90" s="1"/>
      <c r="PQC90" s="1"/>
      <c r="PQD90" s="1"/>
      <c r="PQE90" s="1"/>
      <c r="PQF90" s="1"/>
      <c r="PQG90" s="1"/>
      <c r="PQH90" s="1"/>
      <c r="PQI90" s="1"/>
      <c r="PQJ90" s="1"/>
      <c r="PQK90" s="1"/>
      <c r="PQL90" s="1"/>
      <c r="PQM90" s="1"/>
      <c r="PQN90" s="1"/>
      <c r="PQO90" s="1"/>
      <c r="PQP90" s="1"/>
      <c r="PQQ90" s="1"/>
      <c r="PQR90" s="1"/>
      <c r="PQS90" s="1"/>
      <c r="PQT90" s="1"/>
      <c r="PQU90" s="1"/>
      <c r="PQV90" s="1"/>
      <c r="PQW90" s="1"/>
      <c r="PQX90" s="1"/>
      <c r="PQY90" s="1"/>
      <c r="PQZ90" s="1"/>
      <c r="PRA90" s="1"/>
      <c r="PRB90" s="1"/>
      <c r="PRC90" s="1"/>
      <c r="PRD90" s="1"/>
      <c r="PRE90" s="1"/>
      <c r="PRF90" s="1"/>
      <c r="PRG90" s="1"/>
      <c r="PRH90" s="1"/>
      <c r="PRI90" s="1"/>
      <c r="PRJ90" s="1"/>
      <c r="PRK90" s="1"/>
      <c r="PRL90" s="1"/>
      <c r="PRM90" s="1"/>
      <c r="PRN90" s="1"/>
      <c r="PRO90" s="1"/>
      <c r="PRP90" s="1"/>
      <c r="PRQ90" s="1"/>
      <c r="PRR90" s="1"/>
      <c r="PRS90" s="1"/>
      <c r="PRT90" s="1"/>
      <c r="PRU90" s="1"/>
      <c r="PRV90" s="1"/>
      <c r="PRW90" s="1"/>
      <c r="PRX90" s="1"/>
      <c r="PRY90" s="1"/>
      <c r="PRZ90" s="1"/>
      <c r="PSA90" s="1"/>
      <c r="PSB90" s="1"/>
      <c r="PSC90" s="1"/>
      <c r="PSD90" s="1"/>
      <c r="PSE90" s="1"/>
      <c r="PSF90" s="1"/>
      <c r="PSG90" s="1"/>
      <c r="PSH90" s="1"/>
      <c r="PSI90" s="1"/>
      <c r="PSJ90" s="1"/>
      <c r="PSK90" s="1"/>
      <c r="PSL90" s="1"/>
      <c r="PSM90" s="1"/>
      <c r="PSN90" s="1"/>
      <c r="PSO90" s="1"/>
      <c r="PSP90" s="1"/>
      <c r="PSQ90" s="1"/>
      <c r="PSR90" s="1"/>
      <c r="PSS90" s="1"/>
      <c r="PST90" s="1"/>
      <c r="PSU90" s="1"/>
      <c r="PSV90" s="1"/>
      <c r="PSW90" s="1"/>
      <c r="PSX90" s="1"/>
      <c r="PSY90" s="1"/>
      <c r="PSZ90" s="1"/>
      <c r="PTA90" s="1"/>
      <c r="PTB90" s="1"/>
      <c r="PTC90" s="1"/>
      <c r="PTD90" s="1"/>
      <c r="PTE90" s="1"/>
      <c r="PTF90" s="1"/>
      <c r="PTG90" s="1"/>
      <c r="PTH90" s="1"/>
      <c r="PTI90" s="1"/>
      <c r="PTJ90" s="1"/>
      <c r="PTK90" s="1"/>
      <c r="PTL90" s="1"/>
      <c r="PTM90" s="1"/>
      <c r="PTN90" s="1"/>
      <c r="PTO90" s="1"/>
      <c r="PTP90" s="1"/>
      <c r="PTQ90" s="1"/>
      <c r="PTR90" s="1"/>
      <c r="PTS90" s="1"/>
      <c r="PTT90" s="1"/>
      <c r="PTU90" s="1"/>
      <c r="PTV90" s="1"/>
      <c r="PTW90" s="1"/>
      <c r="PTX90" s="1"/>
      <c r="PTY90" s="1"/>
      <c r="PTZ90" s="1"/>
      <c r="PUA90" s="1"/>
      <c r="PUB90" s="1"/>
      <c r="PUC90" s="1"/>
      <c r="PUD90" s="1"/>
      <c r="PUE90" s="1"/>
      <c r="PUF90" s="1"/>
      <c r="PUG90" s="1"/>
      <c r="PUH90" s="1"/>
      <c r="PUI90" s="1"/>
      <c r="PUJ90" s="1"/>
      <c r="PUK90" s="1"/>
      <c r="PUL90" s="1"/>
      <c r="PUM90" s="1"/>
      <c r="PUN90" s="1"/>
      <c r="PUO90" s="1"/>
      <c r="PUP90" s="1"/>
      <c r="PUQ90" s="1"/>
      <c r="PUR90" s="1"/>
      <c r="PUS90" s="1"/>
      <c r="PUT90" s="1"/>
      <c r="PUU90" s="1"/>
      <c r="PUV90" s="1"/>
      <c r="PUW90" s="1"/>
      <c r="PUX90" s="1"/>
      <c r="PUY90" s="1"/>
      <c r="PUZ90" s="1"/>
      <c r="PVA90" s="1"/>
      <c r="PVB90" s="1"/>
      <c r="PVC90" s="1"/>
      <c r="PVD90" s="1"/>
      <c r="PVE90" s="1"/>
      <c r="PVF90" s="1"/>
      <c r="PVG90" s="1"/>
      <c r="PVH90" s="1"/>
      <c r="PVI90" s="1"/>
      <c r="PVJ90" s="1"/>
      <c r="PVK90" s="1"/>
      <c r="PVL90" s="1"/>
      <c r="PVM90" s="1"/>
      <c r="PVN90" s="1"/>
      <c r="PVO90" s="1"/>
      <c r="PVP90" s="1"/>
      <c r="PVQ90" s="1"/>
      <c r="PVR90" s="1"/>
      <c r="PVS90" s="1"/>
      <c r="PVT90" s="1"/>
      <c r="PVU90" s="1"/>
      <c r="PVV90" s="1"/>
      <c r="PVW90" s="1"/>
      <c r="PVX90" s="1"/>
      <c r="PVY90" s="1"/>
      <c r="PVZ90" s="1"/>
      <c r="PWA90" s="1"/>
      <c r="PWB90" s="1"/>
      <c r="PWC90" s="1"/>
      <c r="PWD90" s="1"/>
      <c r="PWE90" s="1"/>
      <c r="PWF90" s="1"/>
      <c r="PWG90" s="1"/>
      <c r="PWH90" s="1"/>
      <c r="PWI90" s="1"/>
      <c r="PWJ90" s="1"/>
      <c r="PWK90" s="1"/>
      <c r="PWL90" s="1"/>
      <c r="PWM90" s="1"/>
      <c r="PWN90" s="1"/>
      <c r="PWO90" s="1"/>
      <c r="PWP90" s="1"/>
      <c r="PWQ90" s="1"/>
      <c r="PWR90" s="1"/>
      <c r="PWS90" s="1"/>
      <c r="PWT90" s="1"/>
      <c r="PWU90" s="1"/>
      <c r="PWV90" s="1"/>
      <c r="PWW90" s="1"/>
      <c r="PWX90" s="1"/>
      <c r="PWY90" s="1"/>
      <c r="PWZ90" s="1"/>
      <c r="PXA90" s="1"/>
      <c r="PXB90" s="1"/>
      <c r="PXC90" s="1"/>
      <c r="PXD90" s="1"/>
      <c r="PXE90" s="1"/>
      <c r="PXF90" s="1"/>
      <c r="PXG90" s="1"/>
      <c r="PXH90" s="1"/>
      <c r="PXI90" s="1"/>
      <c r="PXJ90" s="1"/>
      <c r="PXK90" s="1"/>
      <c r="PXL90" s="1"/>
      <c r="PXM90" s="1"/>
      <c r="PXN90" s="1"/>
      <c r="PXO90" s="1"/>
      <c r="PXP90" s="1"/>
      <c r="PXQ90" s="1"/>
      <c r="PXR90" s="1"/>
      <c r="PXS90" s="1"/>
      <c r="PXT90" s="1"/>
      <c r="PXU90" s="1"/>
      <c r="PXV90" s="1"/>
      <c r="PXW90" s="1"/>
      <c r="PXX90" s="1"/>
      <c r="PXY90" s="1"/>
      <c r="PXZ90" s="1"/>
      <c r="PYA90" s="1"/>
      <c r="PYB90" s="1"/>
      <c r="PYC90" s="1"/>
      <c r="PYD90" s="1"/>
      <c r="PYE90" s="1"/>
      <c r="PYF90" s="1"/>
      <c r="PYG90" s="1"/>
      <c r="PYH90" s="1"/>
      <c r="PYI90" s="1"/>
      <c r="PYJ90" s="1"/>
      <c r="PYK90" s="1"/>
      <c r="PYL90" s="1"/>
      <c r="PYM90" s="1"/>
      <c r="PYN90" s="1"/>
      <c r="PYO90" s="1"/>
      <c r="PYP90" s="1"/>
      <c r="PYQ90" s="1"/>
      <c r="PYR90" s="1"/>
      <c r="PYS90" s="1"/>
      <c r="PYT90" s="1"/>
      <c r="PYU90" s="1"/>
      <c r="PYV90" s="1"/>
      <c r="PYW90" s="1"/>
      <c r="PYX90" s="1"/>
      <c r="PYY90" s="1"/>
      <c r="PYZ90" s="1"/>
      <c r="PZA90" s="1"/>
      <c r="PZB90" s="1"/>
      <c r="PZC90" s="1"/>
      <c r="PZD90" s="1"/>
      <c r="PZE90" s="1"/>
      <c r="PZF90" s="1"/>
      <c r="PZG90" s="1"/>
      <c r="PZH90" s="1"/>
      <c r="PZI90" s="1"/>
      <c r="PZJ90" s="1"/>
      <c r="PZK90" s="1"/>
      <c r="PZL90" s="1"/>
      <c r="PZM90" s="1"/>
      <c r="PZN90" s="1"/>
      <c r="PZO90" s="1"/>
      <c r="PZP90" s="1"/>
      <c r="PZQ90" s="1"/>
      <c r="PZR90" s="1"/>
      <c r="PZS90" s="1"/>
      <c r="PZT90" s="1"/>
      <c r="PZU90" s="1"/>
      <c r="PZV90" s="1"/>
      <c r="PZW90" s="1"/>
      <c r="PZX90" s="1"/>
      <c r="PZY90" s="1"/>
      <c r="PZZ90" s="1"/>
      <c r="QAA90" s="1"/>
      <c r="QAB90" s="1"/>
      <c r="QAC90" s="1"/>
      <c r="QAD90" s="1"/>
      <c r="QAE90" s="1"/>
      <c r="QAF90" s="1"/>
      <c r="QAG90" s="1"/>
      <c r="QAH90" s="1"/>
      <c r="QAI90" s="1"/>
      <c r="QAJ90" s="1"/>
      <c r="QAK90" s="1"/>
      <c r="QAL90" s="1"/>
      <c r="QAM90" s="1"/>
      <c r="QAN90" s="1"/>
      <c r="QAO90" s="1"/>
      <c r="QAP90" s="1"/>
      <c r="QAQ90" s="1"/>
      <c r="QAR90" s="1"/>
      <c r="QAS90" s="1"/>
      <c r="QAT90" s="1"/>
      <c r="QAU90" s="1"/>
      <c r="QAV90" s="1"/>
      <c r="QAW90" s="1"/>
      <c r="QAX90" s="1"/>
      <c r="QAY90" s="1"/>
      <c r="QAZ90" s="1"/>
      <c r="QBA90" s="1"/>
      <c r="QBB90" s="1"/>
      <c r="QBC90" s="1"/>
      <c r="QBD90" s="1"/>
      <c r="QBE90" s="1"/>
      <c r="QBF90" s="1"/>
      <c r="QBG90" s="1"/>
      <c r="QBH90" s="1"/>
      <c r="QBI90" s="1"/>
      <c r="QBJ90" s="1"/>
      <c r="QBK90" s="1"/>
      <c r="QBL90" s="1"/>
      <c r="QBM90" s="1"/>
      <c r="QBN90" s="1"/>
      <c r="QBO90" s="1"/>
      <c r="QBP90" s="1"/>
      <c r="QBQ90" s="1"/>
      <c r="QBR90" s="1"/>
      <c r="QBS90" s="1"/>
      <c r="QBT90" s="1"/>
      <c r="QBU90" s="1"/>
      <c r="QBV90" s="1"/>
      <c r="QBW90" s="1"/>
      <c r="QBX90" s="1"/>
      <c r="QBY90" s="1"/>
      <c r="QBZ90" s="1"/>
      <c r="QCA90" s="1"/>
      <c r="QCB90" s="1"/>
      <c r="QCC90" s="1"/>
      <c r="QCD90" s="1"/>
      <c r="QCE90" s="1"/>
      <c r="QCF90" s="1"/>
      <c r="QCG90" s="1"/>
      <c r="QCH90" s="1"/>
      <c r="QCI90" s="1"/>
      <c r="QCJ90" s="1"/>
      <c r="QCK90" s="1"/>
      <c r="QCL90" s="1"/>
      <c r="QCM90" s="1"/>
      <c r="QCN90" s="1"/>
      <c r="QCO90" s="1"/>
      <c r="QCP90" s="1"/>
      <c r="QCQ90" s="1"/>
      <c r="QCR90" s="1"/>
      <c r="QCS90" s="1"/>
      <c r="QCT90" s="1"/>
      <c r="QCU90" s="1"/>
      <c r="QCV90" s="1"/>
      <c r="QCW90" s="1"/>
      <c r="QCX90" s="1"/>
      <c r="QCY90" s="1"/>
      <c r="QCZ90" s="1"/>
      <c r="QDA90" s="1"/>
      <c r="QDB90" s="1"/>
      <c r="QDC90" s="1"/>
      <c r="QDD90" s="1"/>
      <c r="QDE90" s="1"/>
      <c r="QDF90" s="1"/>
      <c r="QDG90" s="1"/>
      <c r="QDH90" s="1"/>
      <c r="QDI90" s="1"/>
      <c r="QDJ90" s="1"/>
      <c r="QDK90" s="1"/>
      <c r="QDL90" s="1"/>
      <c r="QDM90" s="1"/>
      <c r="QDN90" s="1"/>
      <c r="QDO90" s="1"/>
      <c r="QDP90" s="1"/>
      <c r="QDQ90" s="1"/>
      <c r="QDR90" s="1"/>
      <c r="QDS90" s="1"/>
      <c r="QDT90" s="1"/>
      <c r="QDU90" s="1"/>
      <c r="QDV90" s="1"/>
      <c r="QDW90" s="1"/>
      <c r="QDX90" s="1"/>
      <c r="QDY90" s="1"/>
      <c r="QDZ90" s="1"/>
      <c r="QEA90" s="1"/>
      <c r="QEB90" s="1"/>
      <c r="QEC90" s="1"/>
      <c r="QED90" s="1"/>
      <c r="QEE90" s="1"/>
      <c r="QEF90" s="1"/>
      <c r="QEG90" s="1"/>
      <c r="QEH90" s="1"/>
      <c r="QEI90" s="1"/>
      <c r="QEJ90" s="1"/>
      <c r="QEK90" s="1"/>
      <c r="QEL90" s="1"/>
      <c r="QEM90" s="1"/>
      <c r="QEN90" s="1"/>
      <c r="QEO90" s="1"/>
      <c r="QEP90" s="1"/>
      <c r="QEQ90" s="1"/>
      <c r="QER90" s="1"/>
      <c r="QES90" s="1"/>
      <c r="QET90" s="1"/>
      <c r="QEU90" s="1"/>
      <c r="QEV90" s="1"/>
      <c r="QEW90" s="1"/>
      <c r="QEX90" s="1"/>
      <c r="QEY90" s="1"/>
      <c r="QEZ90" s="1"/>
      <c r="QFA90" s="1"/>
      <c r="QFB90" s="1"/>
      <c r="QFC90" s="1"/>
      <c r="QFD90" s="1"/>
      <c r="QFE90" s="1"/>
      <c r="QFF90" s="1"/>
      <c r="QFG90" s="1"/>
      <c r="QFH90" s="1"/>
      <c r="QFI90" s="1"/>
      <c r="QFJ90" s="1"/>
      <c r="QFK90" s="1"/>
      <c r="QFL90" s="1"/>
      <c r="QFM90" s="1"/>
      <c r="QFN90" s="1"/>
      <c r="QFO90" s="1"/>
      <c r="QFP90" s="1"/>
      <c r="QFQ90" s="1"/>
      <c r="QFR90" s="1"/>
      <c r="QFS90" s="1"/>
      <c r="QFT90" s="1"/>
      <c r="QFU90" s="1"/>
      <c r="QFV90" s="1"/>
      <c r="QFW90" s="1"/>
      <c r="QFX90" s="1"/>
      <c r="QFY90" s="1"/>
      <c r="QFZ90" s="1"/>
      <c r="QGA90" s="1"/>
      <c r="QGB90" s="1"/>
      <c r="QGC90" s="1"/>
      <c r="QGD90" s="1"/>
      <c r="QGE90" s="1"/>
      <c r="QGF90" s="1"/>
      <c r="QGG90" s="1"/>
      <c r="QGH90" s="1"/>
      <c r="QGI90" s="1"/>
      <c r="QGJ90" s="1"/>
      <c r="QGK90" s="1"/>
      <c r="QGL90" s="1"/>
      <c r="QGM90" s="1"/>
      <c r="QGN90" s="1"/>
      <c r="QGO90" s="1"/>
      <c r="QGP90" s="1"/>
      <c r="QGQ90" s="1"/>
      <c r="QGR90" s="1"/>
      <c r="QGS90" s="1"/>
      <c r="QGT90" s="1"/>
      <c r="QGU90" s="1"/>
      <c r="QGV90" s="1"/>
      <c r="QGW90" s="1"/>
      <c r="QGX90" s="1"/>
      <c r="QGY90" s="1"/>
      <c r="QGZ90" s="1"/>
      <c r="QHA90" s="1"/>
      <c r="QHB90" s="1"/>
      <c r="QHC90" s="1"/>
      <c r="QHD90" s="1"/>
      <c r="QHE90" s="1"/>
      <c r="QHF90" s="1"/>
      <c r="QHG90" s="1"/>
      <c r="QHH90" s="1"/>
      <c r="QHI90" s="1"/>
      <c r="QHJ90" s="1"/>
      <c r="QHK90" s="1"/>
      <c r="QHL90" s="1"/>
      <c r="QHM90" s="1"/>
      <c r="QHN90" s="1"/>
      <c r="QHO90" s="1"/>
      <c r="QHP90" s="1"/>
      <c r="QHQ90" s="1"/>
      <c r="QHR90" s="1"/>
      <c r="QHS90" s="1"/>
      <c r="QHT90" s="1"/>
      <c r="QHU90" s="1"/>
      <c r="QHV90" s="1"/>
      <c r="QHW90" s="1"/>
      <c r="QHX90" s="1"/>
      <c r="QHY90" s="1"/>
      <c r="QHZ90" s="1"/>
      <c r="QIA90" s="1"/>
      <c r="QIB90" s="1"/>
      <c r="QIC90" s="1"/>
      <c r="QID90" s="1"/>
      <c r="QIE90" s="1"/>
      <c r="QIF90" s="1"/>
      <c r="QIG90" s="1"/>
      <c r="QIH90" s="1"/>
      <c r="QII90" s="1"/>
      <c r="QIJ90" s="1"/>
      <c r="QIK90" s="1"/>
      <c r="QIL90" s="1"/>
      <c r="QIM90" s="1"/>
      <c r="QIN90" s="1"/>
      <c r="QIO90" s="1"/>
      <c r="QIP90" s="1"/>
      <c r="QIQ90" s="1"/>
      <c r="QIR90" s="1"/>
      <c r="QIS90" s="1"/>
      <c r="QIT90" s="1"/>
      <c r="QIU90" s="1"/>
      <c r="QIV90" s="1"/>
      <c r="QIW90" s="1"/>
      <c r="QIX90" s="1"/>
      <c r="QIY90" s="1"/>
      <c r="QIZ90" s="1"/>
      <c r="QJA90" s="1"/>
      <c r="QJB90" s="1"/>
      <c r="QJC90" s="1"/>
      <c r="QJD90" s="1"/>
      <c r="QJE90" s="1"/>
      <c r="QJF90" s="1"/>
      <c r="QJG90" s="1"/>
      <c r="QJH90" s="1"/>
      <c r="QJI90" s="1"/>
      <c r="QJJ90" s="1"/>
      <c r="QJK90" s="1"/>
      <c r="QJL90" s="1"/>
      <c r="QJM90" s="1"/>
      <c r="QJN90" s="1"/>
      <c r="QJO90" s="1"/>
      <c r="QJP90" s="1"/>
      <c r="QJQ90" s="1"/>
      <c r="QJR90" s="1"/>
      <c r="QJS90" s="1"/>
      <c r="QJT90" s="1"/>
      <c r="QJU90" s="1"/>
      <c r="QJV90" s="1"/>
      <c r="QJW90" s="1"/>
      <c r="QJX90" s="1"/>
      <c r="QJY90" s="1"/>
      <c r="QJZ90" s="1"/>
      <c r="QKA90" s="1"/>
      <c r="QKB90" s="1"/>
      <c r="QKC90" s="1"/>
      <c r="QKD90" s="1"/>
      <c r="QKE90" s="1"/>
      <c r="QKF90" s="1"/>
      <c r="QKG90" s="1"/>
      <c r="QKH90" s="1"/>
      <c r="QKI90" s="1"/>
      <c r="QKJ90" s="1"/>
      <c r="QKK90" s="1"/>
      <c r="QKL90" s="1"/>
      <c r="QKM90" s="1"/>
      <c r="QKN90" s="1"/>
      <c r="QKO90" s="1"/>
      <c r="QKP90" s="1"/>
      <c r="QKQ90" s="1"/>
      <c r="QKR90" s="1"/>
      <c r="QKS90" s="1"/>
      <c r="QKT90" s="1"/>
      <c r="QKU90" s="1"/>
      <c r="QKV90" s="1"/>
      <c r="QKW90" s="1"/>
      <c r="QKX90" s="1"/>
      <c r="QKY90" s="1"/>
      <c r="QKZ90" s="1"/>
      <c r="QLA90" s="1"/>
      <c r="QLB90" s="1"/>
      <c r="QLC90" s="1"/>
      <c r="QLD90" s="1"/>
      <c r="QLE90" s="1"/>
      <c r="QLF90" s="1"/>
      <c r="QLG90" s="1"/>
      <c r="QLH90" s="1"/>
      <c r="QLI90" s="1"/>
      <c r="QLJ90" s="1"/>
      <c r="QLK90" s="1"/>
      <c r="QLL90" s="1"/>
      <c r="QLM90" s="1"/>
      <c r="QLN90" s="1"/>
      <c r="QLO90" s="1"/>
      <c r="QLP90" s="1"/>
      <c r="QLQ90" s="1"/>
      <c r="QLR90" s="1"/>
      <c r="QLS90" s="1"/>
      <c r="QLT90" s="1"/>
      <c r="QLU90" s="1"/>
      <c r="QLV90" s="1"/>
      <c r="QLW90" s="1"/>
      <c r="QLX90" s="1"/>
      <c r="QLY90" s="1"/>
      <c r="QLZ90" s="1"/>
      <c r="QMA90" s="1"/>
      <c r="QMB90" s="1"/>
      <c r="QMC90" s="1"/>
      <c r="QMD90" s="1"/>
      <c r="QME90" s="1"/>
      <c r="QMF90" s="1"/>
      <c r="QMG90" s="1"/>
      <c r="QMH90" s="1"/>
      <c r="QMI90" s="1"/>
      <c r="QMJ90" s="1"/>
      <c r="QMK90" s="1"/>
      <c r="QML90" s="1"/>
      <c r="QMM90" s="1"/>
      <c r="QMN90" s="1"/>
      <c r="QMO90" s="1"/>
      <c r="QMP90" s="1"/>
      <c r="QMQ90" s="1"/>
      <c r="QMR90" s="1"/>
      <c r="QMS90" s="1"/>
      <c r="QMT90" s="1"/>
      <c r="QMU90" s="1"/>
      <c r="QMV90" s="1"/>
      <c r="QMW90" s="1"/>
      <c r="QMX90" s="1"/>
      <c r="QMY90" s="1"/>
      <c r="QMZ90" s="1"/>
      <c r="QNA90" s="1"/>
      <c r="QNB90" s="1"/>
      <c r="QNC90" s="1"/>
      <c r="QND90" s="1"/>
      <c r="QNE90" s="1"/>
      <c r="QNF90" s="1"/>
      <c r="QNG90" s="1"/>
      <c r="QNH90" s="1"/>
      <c r="QNI90" s="1"/>
      <c r="QNJ90" s="1"/>
      <c r="QNK90" s="1"/>
      <c r="QNL90" s="1"/>
      <c r="QNM90" s="1"/>
      <c r="QNN90" s="1"/>
      <c r="QNO90" s="1"/>
      <c r="QNP90" s="1"/>
      <c r="QNQ90" s="1"/>
      <c r="QNR90" s="1"/>
      <c r="QNS90" s="1"/>
      <c r="QNT90" s="1"/>
      <c r="QNU90" s="1"/>
      <c r="QNV90" s="1"/>
      <c r="QNW90" s="1"/>
      <c r="QNX90" s="1"/>
      <c r="QNY90" s="1"/>
      <c r="QNZ90" s="1"/>
      <c r="QOA90" s="1"/>
      <c r="QOB90" s="1"/>
      <c r="QOC90" s="1"/>
      <c r="QOD90" s="1"/>
      <c r="QOE90" s="1"/>
      <c r="QOF90" s="1"/>
      <c r="QOG90" s="1"/>
      <c r="QOH90" s="1"/>
      <c r="QOI90" s="1"/>
      <c r="QOJ90" s="1"/>
      <c r="QOK90" s="1"/>
      <c r="QOL90" s="1"/>
      <c r="QOM90" s="1"/>
      <c r="QON90" s="1"/>
      <c r="QOO90" s="1"/>
      <c r="QOP90" s="1"/>
      <c r="QOQ90" s="1"/>
      <c r="QOR90" s="1"/>
      <c r="QOS90" s="1"/>
      <c r="QOT90" s="1"/>
      <c r="QOU90" s="1"/>
      <c r="QOV90" s="1"/>
      <c r="QOW90" s="1"/>
      <c r="QOX90" s="1"/>
      <c r="QOY90" s="1"/>
      <c r="QOZ90" s="1"/>
      <c r="QPA90" s="1"/>
      <c r="QPB90" s="1"/>
      <c r="QPC90" s="1"/>
      <c r="QPD90" s="1"/>
      <c r="QPE90" s="1"/>
      <c r="QPF90" s="1"/>
      <c r="QPG90" s="1"/>
      <c r="QPH90" s="1"/>
      <c r="QPI90" s="1"/>
      <c r="QPJ90" s="1"/>
      <c r="QPK90" s="1"/>
      <c r="QPL90" s="1"/>
      <c r="QPM90" s="1"/>
      <c r="QPN90" s="1"/>
      <c r="QPO90" s="1"/>
      <c r="QPP90" s="1"/>
      <c r="QPQ90" s="1"/>
      <c r="QPR90" s="1"/>
      <c r="QPS90" s="1"/>
      <c r="QPT90" s="1"/>
      <c r="QPU90" s="1"/>
      <c r="QPV90" s="1"/>
      <c r="QPW90" s="1"/>
      <c r="QPX90" s="1"/>
      <c r="QPY90" s="1"/>
      <c r="QPZ90" s="1"/>
      <c r="QQA90" s="1"/>
      <c r="QQB90" s="1"/>
      <c r="QQC90" s="1"/>
      <c r="QQD90" s="1"/>
      <c r="QQE90" s="1"/>
      <c r="QQF90" s="1"/>
      <c r="QQG90" s="1"/>
      <c r="QQH90" s="1"/>
      <c r="QQI90" s="1"/>
      <c r="QQJ90" s="1"/>
      <c r="QQK90" s="1"/>
      <c r="QQL90" s="1"/>
      <c r="QQM90" s="1"/>
      <c r="QQN90" s="1"/>
      <c r="QQO90" s="1"/>
      <c r="QQP90" s="1"/>
      <c r="QQQ90" s="1"/>
      <c r="QQR90" s="1"/>
      <c r="QQS90" s="1"/>
      <c r="QQT90" s="1"/>
      <c r="QQU90" s="1"/>
      <c r="QQV90" s="1"/>
      <c r="QQW90" s="1"/>
      <c r="QQX90" s="1"/>
      <c r="QQY90" s="1"/>
      <c r="QQZ90" s="1"/>
      <c r="QRA90" s="1"/>
      <c r="QRB90" s="1"/>
      <c r="QRC90" s="1"/>
      <c r="QRD90" s="1"/>
      <c r="QRE90" s="1"/>
      <c r="QRF90" s="1"/>
      <c r="QRG90" s="1"/>
      <c r="QRH90" s="1"/>
      <c r="QRI90" s="1"/>
      <c r="QRJ90" s="1"/>
      <c r="QRK90" s="1"/>
      <c r="QRL90" s="1"/>
      <c r="QRM90" s="1"/>
      <c r="QRN90" s="1"/>
      <c r="QRO90" s="1"/>
      <c r="QRP90" s="1"/>
      <c r="QRQ90" s="1"/>
      <c r="QRR90" s="1"/>
      <c r="QRS90" s="1"/>
      <c r="QRT90" s="1"/>
      <c r="QRU90" s="1"/>
      <c r="QRV90" s="1"/>
      <c r="QRW90" s="1"/>
      <c r="QRX90" s="1"/>
      <c r="QRY90" s="1"/>
      <c r="QRZ90" s="1"/>
      <c r="QSA90" s="1"/>
      <c r="QSB90" s="1"/>
      <c r="QSC90" s="1"/>
      <c r="QSD90" s="1"/>
      <c r="QSE90" s="1"/>
      <c r="QSF90" s="1"/>
      <c r="QSG90" s="1"/>
      <c r="QSH90" s="1"/>
      <c r="QSI90" s="1"/>
      <c r="QSJ90" s="1"/>
      <c r="QSK90" s="1"/>
      <c r="QSL90" s="1"/>
      <c r="QSM90" s="1"/>
      <c r="QSN90" s="1"/>
      <c r="QSO90" s="1"/>
      <c r="QSP90" s="1"/>
      <c r="QSQ90" s="1"/>
      <c r="QSR90" s="1"/>
      <c r="QSS90" s="1"/>
      <c r="QST90" s="1"/>
      <c r="QSU90" s="1"/>
      <c r="QSV90" s="1"/>
      <c r="QSW90" s="1"/>
      <c r="QSX90" s="1"/>
      <c r="QSY90" s="1"/>
      <c r="QSZ90" s="1"/>
      <c r="QTA90" s="1"/>
      <c r="QTB90" s="1"/>
      <c r="QTC90" s="1"/>
      <c r="QTD90" s="1"/>
      <c r="QTE90" s="1"/>
      <c r="QTF90" s="1"/>
      <c r="QTG90" s="1"/>
      <c r="QTH90" s="1"/>
      <c r="QTI90" s="1"/>
      <c r="QTJ90" s="1"/>
      <c r="QTK90" s="1"/>
      <c r="QTL90" s="1"/>
      <c r="QTM90" s="1"/>
      <c r="QTN90" s="1"/>
      <c r="QTO90" s="1"/>
      <c r="QTP90" s="1"/>
      <c r="QTQ90" s="1"/>
      <c r="QTR90" s="1"/>
      <c r="QTS90" s="1"/>
      <c r="QTT90" s="1"/>
      <c r="QTU90" s="1"/>
      <c r="QTV90" s="1"/>
      <c r="QTW90" s="1"/>
      <c r="QTX90" s="1"/>
      <c r="QTY90" s="1"/>
      <c r="QTZ90" s="1"/>
      <c r="QUA90" s="1"/>
      <c r="QUB90" s="1"/>
      <c r="QUC90" s="1"/>
      <c r="QUD90" s="1"/>
      <c r="QUE90" s="1"/>
      <c r="QUF90" s="1"/>
      <c r="QUG90" s="1"/>
      <c r="QUH90" s="1"/>
      <c r="QUI90" s="1"/>
      <c r="QUJ90" s="1"/>
      <c r="QUK90" s="1"/>
      <c r="QUL90" s="1"/>
      <c r="QUM90" s="1"/>
      <c r="QUN90" s="1"/>
      <c r="QUO90" s="1"/>
      <c r="QUP90" s="1"/>
      <c r="QUQ90" s="1"/>
      <c r="QUR90" s="1"/>
      <c r="QUS90" s="1"/>
      <c r="QUT90" s="1"/>
      <c r="QUU90" s="1"/>
      <c r="QUV90" s="1"/>
      <c r="QUW90" s="1"/>
      <c r="QUX90" s="1"/>
      <c r="QUY90" s="1"/>
      <c r="QUZ90" s="1"/>
      <c r="QVA90" s="1"/>
      <c r="QVB90" s="1"/>
      <c r="QVC90" s="1"/>
      <c r="QVD90" s="1"/>
      <c r="QVE90" s="1"/>
      <c r="QVF90" s="1"/>
      <c r="QVG90" s="1"/>
      <c r="QVH90" s="1"/>
      <c r="QVI90" s="1"/>
      <c r="QVJ90" s="1"/>
      <c r="QVK90" s="1"/>
      <c r="QVL90" s="1"/>
      <c r="QVM90" s="1"/>
      <c r="QVN90" s="1"/>
      <c r="QVO90" s="1"/>
      <c r="QVP90" s="1"/>
      <c r="QVQ90" s="1"/>
      <c r="QVR90" s="1"/>
      <c r="QVS90" s="1"/>
      <c r="QVT90" s="1"/>
      <c r="QVU90" s="1"/>
      <c r="QVV90" s="1"/>
      <c r="QVW90" s="1"/>
      <c r="QVX90" s="1"/>
      <c r="QVY90" s="1"/>
      <c r="QVZ90" s="1"/>
      <c r="QWA90" s="1"/>
      <c r="QWB90" s="1"/>
      <c r="QWC90" s="1"/>
      <c r="QWD90" s="1"/>
      <c r="QWE90" s="1"/>
      <c r="QWF90" s="1"/>
      <c r="QWG90" s="1"/>
      <c r="QWH90" s="1"/>
      <c r="QWI90" s="1"/>
      <c r="QWJ90" s="1"/>
      <c r="QWK90" s="1"/>
      <c r="QWL90" s="1"/>
      <c r="QWM90" s="1"/>
      <c r="QWN90" s="1"/>
      <c r="QWO90" s="1"/>
      <c r="QWP90" s="1"/>
      <c r="QWQ90" s="1"/>
      <c r="QWR90" s="1"/>
      <c r="QWS90" s="1"/>
      <c r="QWT90" s="1"/>
      <c r="QWU90" s="1"/>
      <c r="QWV90" s="1"/>
      <c r="QWW90" s="1"/>
      <c r="QWX90" s="1"/>
      <c r="QWY90" s="1"/>
      <c r="QWZ90" s="1"/>
      <c r="QXA90" s="1"/>
      <c r="QXB90" s="1"/>
      <c r="QXC90" s="1"/>
      <c r="QXD90" s="1"/>
      <c r="QXE90" s="1"/>
      <c r="QXF90" s="1"/>
      <c r="QXG90" s="1"/>
      <c r="QXH90" s="1"/>
      <c r="QXI90" s="1"/>
      <c r="QXJ90" s="1"/>
      <c r="QXK90" s="1"/>
      <c r="QXL90" s="1"/>
      <c r="QXM90" s="1"/>
      <c r="QXN90" s="1"/>
      <c r="QXO90" s="1"/>
      <c r="QXP90" s="1"/>
      <c r="QXQ90" s="1"/>
      <c r="QXR90" s="1"/>
      <c r="QXS90" s="1"/>
      <c r="QXT90" s="1"/>
      <c r="QXU90" s="1"/>
      <c r="QXV90" s="1"/>
      <c r="QXW90" s="1"/>
      <c r="QXX90" s="1"/>
      <c r="QXY90" s="1"/>
      <c r="QXZ90" s="1"/>
      <c r="QYA90" s="1"/>
      <c r="QYB90" s="1"/>
      <c r="QYC90" s="1"/>
      <c r="QYD90" s="1"/>
      <c r="QYE90" s="1"/>
      <c r="QYF90" s="1"/>
      <c r="QYG90" s="1"/>
      <c r="QYH90" s="1"/>
      <c r="QYI90" s="1"/>
      <c r="QYJ90" s="1"/>
      <c r="QYK90" s="1"/>
      <c r="QYL90" s="1"/>
      <c r="QYM90" s="1"/>
      <c r="QYN90" s="1"/>
      <c r="QYO90" s="1"/>
      <c r="QYP90" s="1"/>
      <c r="QYQ90" s="1"/>
      <c r="QYR90" s="1"/>
      <c r="QYS90" s="1"/>
      <c r="QYT90" s="1"/>
      <c r="QYU90" s="1"/>
      <c r="QYV90" s="1"/>
      <c r="QYW90" s="1"/>
      <c r="QYX90" s="1"/>
      <c r="QYY90" s="1"/>
      <c r="QYZ90" s="1"/>
      <c r="QZA90" s="1"/>
      <c r="QZB90" s="1"/>
      <c r="QZC90" s="1"/>
      <c r="QZD90" s="1"/>
      <c r="QZE90" s="1"/>
      <c r="QZF90" s="1"/>
      <c r="QZG90" s="1"/>
      <c r="QZH90" s="1"/>
      <c r="QZI90" s="1"/>
      <c r="QZJ90" s="1"/>
      <c r="QZK90" s="1"/>
      <c r="QZL90" s="1"/>
      <c r="QZM90" s="1"/>
      <c r="QZN90" s="1"/>
      <c r="QZO90" s="1"/>
      <c r="QZP90" s="1"/>
      <c r="QZQ90" s="1"/>
      <c r="QZR90" s="1"/>
      <c r="QZS90" s="1"/>
      <c r="QZT90" s="1"/>
      <c r="QZU90" s="1"/>
      <c r="QZV90" s="1"/>
      <c r="QZW90" s="1"/>
      <c r="QZX90" s="1"/>
      <c r="QZY90" s="1"/>
      <c r="QZZ90" s="1"/>
      <c r="RAA90" s="1"/>
      <c r="RAB90" s="1"/>
      <c r="RAC90" s="1"/>
      <c r="RAD90" s="1"/>
      <c r="RAE90" s="1"/>
      <c r="RAF90" s="1"/>
      <c r="RAG90" s="1"/>
      <c r="RAH90" s="1"/>
      <c r="RAI90" s="1"/>
      <c r="RAJ90" s="1"/>
      <c r="RAK90" s="1"/>
      <c r="RAL90" s="1"/>
      <c r="RAM90" s="1"/>
      <c r="RAN90" s="1"/>
      <c r="RAO90" s="1"/>
      <c r="RAP90" s="1"/>
      <c r="RAQ90" s="1"/>
      <c r="RAR90" s="1"/>
      <c r="RAS90" s="1"/>
      <c r="RAT90" s="1"/>
      <c r="RAU90" s="1"/>
      <c r="RAV90" s="1"/>
      <c r="RAW90" s="1"/>
      <c r="RAX90" s="1"/>
      <c r="RAY90" s="1"/>
      <c r="RAZ90" s="1"/>
      <c r="RBA90" s="1"/>
      <c r="RBB90" s="1"/>
      <c r="RBC90" s="1"/>
      <c r="RBD90" s="1"/>
      <c r="RBE90" s="1"/>
      <c r="RBF90" s="1"/>
      <c r="RBG90" s="1"/>
      <c r="RBH90" s="1"/>
      <c r="RBI90" s="1"/>
      <c r="RBJ90" s="1"/>
      <c r="RBK90" s="1"/>
      <c r="RBL90" s="1"/>
      <c r="RBM90" s="1"/>
      <c r="RBN90" s="1"/>
      <c r="RBO90" s="1"/>
      <c r="RBP90" s="1"/>
      <c r="RBQ90" s="1"/>
      <c r="RBR90" s="1"/>
      <c r="RBS90" s="1"/>
      <c r="RBT90" s="1"/>
      <c r="RBU90" s="1"/>
      <c r="RBV90" s="1"/>
      <c r="RBW90" s="1"/>
      <c r="RBX90" s="1"/>
      <c r="RBY90" s="1"/>
      <c r="RBZ90" s="1"/>
      <c r="RCA90" s="1"/>
      <c r="RCB90" s="1"/>
      <c r="RCC90" s="1"/>
      <c r="RCD90" s="1"/>
      <c r="RCE90" s="1"/>
      <c r="RCF90" s="1"/>
      <c r="RCG90" s="1"/>
      <c r="RCH90" s="1"/>
      <c r="RCI90" s="1"/>
      <c r="RCJ90" s="1"/>
      <c r="RCK90" s="1"/>
      <c r="RCL90" s="1"/>
      <c r="RCM90" s="1"/>
      <c r="RCN90" s="1"/>
      <c r="RCO90" s="1"/>
      <c r="RCP90" s="1"/>
      <c r="RCQ90" s="1"/>
      <c r="RCR90" s="1"/>
      <c r="RCS90" s="1"/>
      <c r="RCT90" s="1"/>
      <c r="RCU90" s="1"/>
      <c r="RCV90" s="1"/>
      <c r="RCW90" s="1"/>
      <c r="RCX90" s="1"/>
      <c r="RCY90" s="1"/>
      <c r="RCZ90" s="1"/>
      <c r="RDA90" s="1"/>
      <c r="RDB90" s="1"/>
      <c r="RDC90" s="1"/>
      <c r="RDD90" s="1"/>
      <c r="RDE90" s="1"/>
      <c r="RDF90" s="1"/>
      <c r="RDG90" s="1"/>
      <c r="RDH90" s="1"/>
      <c r="RDI90" s="1"/>
      <c r="RDJ90" s="1"/>
      <c r="RDK90" s="1"/>
      <c r="RDL90" s="1"/>
      <c r="RDM90" s="1"/>
      <c r="RDN90" s="1"/>
      <c r="RDO90" s="1"/>
      <c r="RDP90" s="1"/>
      <c r="RDQ90" s="1"/>
      <c r="RDR90" s="1"/>
      <c r="RDS90" s="1"/>
      <c r="RDT90" s="1"/>
      <c r="RDU90" s="1"/>
      <c r="RDV90" s="1"/>
      <c r="RDW90" s="1"/>
      <c r="RDX90" s="1"/>
      <c r="RDY90" s="1"/>
      <c r="RDZ90" s="1"/>
      <c r="REA90" s="1"/>
      <c r="REB90" s="1"/>
      <c r="REC90" s="1"/>
      <c r="RED90" s="1"/>
      <c r="REE90" s="1"/>
      <c r="REF90" s="1"/>
      <c r="REG90" s="1"/>
      <c r="REH90" s="1"/>
      <c r="REI90" s="1"/>
      <c r="REJ90" s="1"/>
      <c r="REK90" s="1"/>
      <c r="REL90" s="1"/>
      <c r="REM90" s="1"/>
      <c r="REN90" s="1"/>
      <c r="REO90" s="1"/>
      <c r="REP90" s="1"/>
      <c r="REQ90" s="1"/>
      <c r="RER90" s="1"/>
      <c r="RES90" s="1"/>
      <c r="RET90" s="1"/>
      <c r="REU90" s="1"/>
      <c r="REV90" s="1"/>
      <c r="REW90" s="1"/>
      <c r="REX90" s="1"/>
      <c r="REY90" s="1"/>
      <c r="REZ90" s="1"/>
      <c r="RFA90" s="1"/>
      <c r="RFB90" s="1"/>
      <c r="RFC90" s="1"/>
      <c r="RFD90" s="1"/>
      <c r="RFE90" s="1"/>
      <c r="RFF90" s="1"/>
      <c r="RFG90" s="1"/>
      <c r="RFH90" s="1"/>
      <c r="RFI90" s="1"/>
      <c r="RFJ90" s="1"/>
      <c r="RFK90" s="1"/>
      <c r="RFL90" s="1"/>
      <c r="RFM90" s="1"/>
      <c r="RFN90" s="1"/>
      <c r="RFO90" s="1"/>
      <c r="RFP90" s="1"/>
      <c r="RFQ90" s="1"/>
      <c r="RFR90" s="1"/>
      <c r="RFS90" s="1"/>
      <c r="RFT90" s="1"/>
      <c r="RFU90" s="1"/>
      <c r="RFV90" s="1"/>
      <c r="RFW90" s="1"/>
      <c r="RFX90" s="1"/>
      <c r="RFY90" s="1"/>
      <c r="RFZ90" s="1"/>
      <c r="RGA90" s="1"/>
      <c r="RGB90" s="1"/>
      <c r="RGC90" s="1"/>
      <c r="RGD90" s="1"/>
      <c r="RGE90" s="1"/>
      <c r="RGF90" s="1"/>
      <c r="RGG90" s="1"/>
      <c r="RGH90" s="1"/>
      <c r="RGI90" s="1"/>
      <c r="RGJ90" s="1"/>
      <c r="RGK90" s="1"/>
      <c r="RGL90" s="1"/>
      <c r="RGM90" s="1"/>
      <c r="RGN90" s="1"/>
      <c r="RGO90" s="1"/>
      <c r="RGP90" s="1"/>
      <c r="RGQ90" s="1"/>
      <c r="RGR90" s="1"/>
      <c r="RGS90" s="1"/>
      <c r="RGT90" s="1"/>
      <c r="RGU90" s="1"/>
      <c r="RGV90" s="1"/>
      <c r="RGW90" s="1"/>
      <c r="RGX90" s="1"/>
      <c r="RGY90" s="1"/>
      <c r="RGZ90" s="1"/>
      <c r="RHA90" s="1"/>
      <c r="RHB90" s="1"/>
      <c r="RHC90" s="1"/>
      <c r="RHD90" s="1"/>
      <c r="RHE90" s="1"/>
      <c r="RHF90" s="1"/>
      <c r="RHG90" s="1"/>
      <c r="RHH90" s="1"/>
      <c r="RHI90" s="1"/>
      <c r="RHJ90" s="1"/>
      <c r="RHK90" s="1"/>
      <c r="RHL90" s="1"/>
      <c r="RHM90" s="1"/>
      <c r="RHN90" s="1"/>
      <c r="RHO90" s="1"/>
      <c r="RHP90" s="1"/>
      <c r="RHQ90" s="1"/>
      <c r="RHR90" s="1"/>
      <c r="RHS90" s="1"/>
      <c r="RHT90" s="1"/>
      <c r="RHU90" s="1"/>
      <c r="RHV90" s="1"/>
      <c r="RHW90" s="1"/>
      <c r="RHX90" s="1"/>
      <c r="RHY90" s="1"/>
      <c r="RHZ90" s="1"/>
      <c r="RIA90" s="1"/>
      <c r="RIB90" s="1"/>
      <c r="RIC90" s="1"/>
      <c r="RID90" s="1"/>
      <c r="RIE90" s="1"/>
      <c r="RIF90" s="1"/>
      <c r="RIG90" s="1"/>
      <c r="RIH90" s="1"/>
      <c r="RII90" s="1"/>
      <c r="RIJ90" s="1"/>
      <c r="RIK90" s="1"/>
      <c r="RIL90" s="1"/>
      <c r="RIM90" s="1"/>
      <c r="RIN90" s="1"/>
      <c r="RIO90" s="1"/>
      <c r="RIP90" s="1"/>
      <c r="RIQ90" s="1"/>
      <c r="RIR90" s="1"/>
      <c r="RIS90" s="1"/>
      <c r="RIT90" s="1"/>
      <c r="RIU90" s="1"/>
      <c r="RIV90" s="1"/>
      <c r="RIW90" s="1"/>
      <c r="RIX90" s="1"/>
      <c r="RIY90" s="1"/>
      <c r="RIZ90" s="1"/>
      <c r="RJA90" s="1"/>
      <c r="RJB90" s="1"/>
      <c r="RJC90" s="1"/>
      <c r="RJD90" s="1"/>
      <c r="RJE90" s="1"/>
      <c r="RJF90" s="1"/>
      <c r="RJG90" s="1"/>
      <c r="RJH90" s="1"/>
      <c r="RJI90" s="1"/>
      <c r="RJJ90" s="1"/>
      <c r="RJK90" s="1"/>
      <c r="RJL90" s="1"/>
      <c r="RJM90" s="1"/>
      <c r="RJN90" s="1"/>
      <c r="RJO90" s="1"/>
      <c r="RJP90" s="1"/>
      <c r="RJQ90" s="1"/>
      <c r="RJR90" s="1"/>
      <c r="RJS90" s="1"/>
      <c r="RJT90" s="1"/>
      <c r="RJU90" s="1"/>
      <c r="RJV90" s="1"/>
      <c r="RJW90" s="1"/>
      <c r="RJX90" s="1"/>
      <c r="RJY90" s="1"/>
      <c r="RJZ90" s="1"/>
      <c r="RKA90" s="1"/>
      <c r="RKB90" s="1"/>
      <c r="RKC90" s="1"/>
      <c r="RKD90" s="1"/>
      <c r="RKE90" s="1"/>
      <c r="RKF90" s="1"/>
      <c r="RKG90" s="1"/>
      <c r="RKH90" s="1"/>
      <c r="RKI90" s="1"/>
      <c r="RKJ90" s="1"/>
      <c r="RKK90" s="1"/>
      <c r="RKL90" s="1"/>
      <c r="RKM90" s="1"/>
      <c r="RKN90" s="1"/>
      <c r="RKO90" s="1"/>
      <c r="RKP90" s="1"/>
      <c r="RKQ90" s="1"/>
      <c r="RKR90" s="1"/>
      <c r="RKS90" s="1"/>
      <c r="RKT90" s="1"/>
      <c r="RKU90" s="1"/>
      <c r="RKV90" s="1"/>
      <c r="RKW90" s="1"/>
      <c r="RKX90" s="1"/>
      <c r="RKY90" s="1"/>
      <c r="RKZ90" s="1"/>
      <c r="RLA90" s="1"/>
      <c r="RLB90" s="1"/>
      <c r="RLC90" s="1"/>
      <c r="RLD90" s="1"/>
      <c r="RLE90" s="1"/>
      <c r="RLF90" s="1"/>
      <c r="RLG90" s="1"/>
      <c r="RLH90" s="1"/>
      <c r="RLI90" s="1"/>
      <c r="RLJ90" s="1"/>
      <c r="RLK90" s="1"/>
      <c r="RLL90" s="1"/>
      <c r="RLM90" s="1"/>
      <c r="RLN90" s="1"/>
      <c r="RLO90" s="1"/>
      <c r="RLP90" s="1"/>
      <c r="RLQ90" s="1"/>
      <c r="RLR90" s="1"/>
      <c r="RLS90" s="1"/>
      <c r="RLT90" s="1"/>
      <c r="RLU90" s="1"/>
      <c r="RLV90" s="1"/>
      <c r="RLW90" s="1"/>
      <c r="RLX90" s="1"/>
      <c r="RLY90" s="1"/>
      <c r="RLZ90" s="1"/>
      <c r="RMA90" s="1"/>
      <c r="RMB90" s="1"/>
      <c r="RMC90" s="1"/>
      <c r="RMD90" s="1"/>
      <c r="RME90" s="1"/>
      <c r="RMF90" s="1"/>
      <c r="RMG90" s="1"/>
      <c r="RMH90" s="1"/>
      <c r="RMI90" s="1"/>
      <c r="RMJ90" s="1"/>
      <c r="RMK90" s="1"/>
      <c r="RML90" s="1"/>
      <c r="RMM90" s="1"/>
      <c r="RMN90" s="1"/>
      <c r="RMO90" s="1"/>
      <c r="RMP90" s="1"/>
      <c r="RMQ90" s="1"/>
      <c r="RMR90" s="1"/>
      <c r="RMS90" s="1"/>
      <c r="RMT90" s="1"/>
      <c r="RMU90" s="1"/>
      <c r="RMV90" s="1"/>
      <c r="RMW90" s="1"/>
      <c r="RMX90" s="1"/>
      <c r="RMY90" s="1"/>
      <c r="RMZ90" s="1"/>
      <c r="RNA90" s="1"/>
      <c r="RNB90" s="1"/>
      <c r="RNC90" s="1"/>
      <c r="RND90" s="1"/>
      <c r="RNE90" s="1"/>
      <c r="RNF90" s="1"/>
      <c r="RNG90" s="1"/>
      <c r="RNH90" s="1"/>
      <c r="RNI90" s="1"/>
      <c r="RNJ90" s="1"/>
      <c r="RNK90" s="1"/>
      <c r="RNL90" s="1"/>
      <c r="RNM90" s="1"/>
      <c r="RNN90" s="1"/>
      <c r="RNO90" s="1"/>
      <c r="RNP90" s="1"/>
      <c r="RNQ90" s="1"/>
      <c r="RNR90" s="1"/>
      <c r="RNS90" s="1"/>
      <c r="RNT90" s="1"/>
      <c r="RNU90" s="1"/>
      <c r="RNV90" s="1"/>
      <c r="RNW90" s="1"/>
      <c r="RNX90" s="1"/>
      <c r="RNY90" s="1"/>
      <c r="RNZ90" s="1"/>
      <c r="ROA90" s="1"/>
      <c r="ROB90" s="1"/>
      <c r="ROC90" s="1"/>
      <c r="ROD90" s="1"/>
      <c r="ROE90" s="1"/>
      <c r="ROF90" s="1"/>
      <c r="ROG90" s="1"/>
      <c r="ROH90" s="1"/>
      <c r="ROI90" s="1"/>
      <c r="ROJ90" s="1"/>
      <c r="ROK90" s="1"/>
      <c r="ROL90" s="1"/>
      <c r="ROM90" s="1"/>
      <c r="RON90" s="1"/>
      <c r="ROO90" s="1"/>
      <c r="ROP90" s="1"/>
      <c r="ROQ90" s="1"/>
      <c r="ROR90" s="1"/>
      <c r="ROS90" s="1"/>
      <c r="ROT90" s="1"/>
      <c r="ROU90" s="1"/>
      <c r="ROV90" s="1"/>
      <c r="ROW90" s="1"/>
      <c r="ROX90" s="1"/>
      <c r="ROY90" s="1"/>
      <c r="ROZ90" s="1"/>
      <c r="RPA90" s="1"/>
      <c r="RPB90" s="1"/>
      <c r="RPC90" s="1"/>
      <c r="RPD90" s="1"/>
      <c r="RPE90" s="1"/>
      <c r="RPF90" s="1"/>
      <c r="RPG90" s="1"/>
      <c r="RPH90" s="1"/>
      <c r="RPI90" s="1"/>
      <c r="RPJ90" s="1"/>
      <c r="RPK90" s="1"/>
      <c r="RPL90" s="1"/>
      <c r="RPM90" s="1"/>
      <c r="RPN90" s="1"/>
      <c r="RPO90" s="1"/>
      <c r="RPP90" s="1"/>
      <c r="RPQ90" s="1"/>
      <c r="RPR90" s="1"/>
      <c r="RPS90" s="1"/>
      <c r="RPT90" s="1"/>
      <c r="RPU90" s="1"/>
      <c r="RPV90" s="1"/>
      <c r="RPW90" s="1"/>
      <c r="RPX90" s="1"/>
      <c r="RPY90" s="1"/>
      <c r="RPZ90" s="1"/>
      <c r="RQA90" s="1"/>
      <c r="RQB90" s="1"/>
      <c r="RQC90" s="1"/>
      <c r="RQD90" s="1"/>
      <c r="RQE90" s="1"/>
      <c r="RQF90" s="1"/>
      <c r="RQG90" s="1"/>
      <c r="RQH90" s="1"/>
      <c r="RQI90" s="1"/>
      <c r="RQJ90" s="1"/>
      <c r="RQK90" s="1"/>
      <c r="RQL90" s="1"/>
      <c r="RQM90" s="1"/>
      <c r="RQN90" s="1"/>
      <c r="RQO90" s="1"/>
      <c r="RQP90" s="1"/>
      <c r="RQQ90" s="1"/>
      <c r="RQR90" s="1"/>
      <c r="RQS90" s="1"/>
      <c r="RQT90" s="1"/>
      <c r="RQU90" s="1"/>
      <c r="RQV90" s="1"/>
      <c r="RQW90" s="1"/>
      <c r="RQX90" s="1"/>
      <c r="RQY90" s="1"/>
      <c r="RQZ90" s="1"/>
      <c r="RRA90" s="1"/>
      <c r="RRB90" s="1"/>
      <c r="RRC90" s="1"/>
      <c r="RRD90" s="1"/>
      <c r="RRE90" s="1"/>
      <c r="RRF90" s="1"/>
      <c r="RRG90" s="1"/>
      <c r="RRH90" s="1"/>
      <c r="RRI90" s="1"/>
      <c r="RRJ90" s="1"/>
      <c r="RRK90" s="1"/>
      <c r="RRL90" s="1"/>
      <c r="RRM90" s="1"/>
      <c r="RRN90" s="1"/>
      <c r="RRO90" s="1"/>
      <c r="RRP90" s="1"/>
      <c r="RRQ90" s="1"/>
      <c r="RRR90" s="1"/>
      <c r="RRS90" s="1"/>
      <c r="RRT90" s="1"/>
      <c r="RRU90" s="1"/>
      <c r="RRV90" s="1"/>
      <c r="RRW90" s="1"/>
      <c r="RRX90" s="1"/>
      <c r="RRY90" s="1"/>
      <c r="RRZ90" s="1"/>
      <c r="RSA90" s="1"/>
      <c r="RSB90" s="1"/>
      <c r="RSC90" s="1"/>
      <c r="RSD90" s="1"/>
      <c r="RSE90" s="1"/>
      <c r="RSF90" s="1"/>
      <c r="RSG90" s="1"/>
      <c r="RSH90" s="1"/>
      <c r="RSI90" s="1"/>
      <c r="RSJ90" s="1"/>
      <c r="RSK90" s="1"/>
      <c r="RSL90" s="1"/>
      <c r="RSM90" s="1"/>
      <c r="RSN90" s="1"/>
      <c r="RSO90" s="1"/>
      <c r="RSP90" s="1"/>
      <c r="RSQ90" s="1"/>
      <c r="RSR90" s="1"/>
      <c r="RSS90" s="1"/>
      <c r="RST90" s="1"/>
      <c r="RSU90" s="1"/>
      <c r="RSV90" s="1"/>
      <c r="RSW90" s="1"/>
      <c r="RSX90" s="1"/>
      <c r="RSY90" s="1"/>
      <c r="RSZ90" s="1"/>
      <c r="RTA90" s="1"/>
      <c r="RTB90" s="1"/>
      <c r="RTC90" s="1"/>
      <c r="RTD90" s="1"/>
      <c r="RTE90" s="1"/>
      <c r="RTF90" s="1"/>
      <c r="RTG90" s="1"/>
      <c r="RTH90" s="1"/>
      <c r="RTI90" s="1"/>
      <c r="RTJ90" s="1"/>
      <c r="RTK90" s="1"/>
      <c r="RTL90" s="1"/>
      <c r="RTM90" s="1"/>
      <c r="RTN90" s="1"/>
      <c r="RTO90" s="1"/>
      <c r="RTP90" s="1"/>
      <c r="RTQ90" s="1"/>
      <c r="RTR90" s="1"/>
      <c r="RTS90" s="1"/>
      <c r="RTT90" s="1"/>
      <c r="RTU90" s="1"/>
      <c r="RTV90" s="1"/>
      <c r="RTW90" s="1"/>
      <c r="RTX90" s="1"/>
      <c r="RTY90" s="1"/>
      <c r="RTZ90" s="1"/>
      <c r="RUA90" s="1"/>
      <c r="RUB90" s="1"/>
      <c r="RUC90" s="1"/>
      <c r="RUD90" s="1"/>
      <c r="RUE90" s="1"/>
      <c r="RUF90" s="1"/>
      <c r="RUG90" s="1"/>
      <c r="RUH90" s="1"/>
      <c r="RUI90" s="1"/>
      <c r="RUJ90" s="1"/>
      <c r="RUK90" s="1"/>
      <c r="RUL90" s="1"/>
      <c r="RUM90" s="1"/>
      <c r="RUN90" s="1"/>
      <c r="RUO90" s="1"/>
      <c r="RUP90" s="1"/>
      <c r="RUQ90" s="1"/>
      <c r="RUR90" s="1"/>
      <c r="RUS90" s="1"/>
      <c r="RUT90" s="1"/>
      <c r="RUU90" s="1"/>
      <c r="RUV90" s="1"/>
      <c r="RUW90" s="1"/>
      <c r="RUX90" s="1"/>
      <c r="RUY90" s="1"/>
      <c r="RUZ90" s="1"/>
      <c r="RVA90" s="1"/>
      <c r="RVB90" s="1"/>
      <c r="RVC90" s="1"/>
      <c r="RVD90" s="1"/>
      <c r="RVE90" s="1"/>
      <c r="RVF90" s="1"/>
      <c r="RVG90" s="1"/>
      <c r="RVH90" s="1"/>
      <c r="RVI90" s="1"/>
      <c r="RVJ90" s="1"/>
      <c r="RVK90" s="1"/>
      <c r="RVL90" s="1"/>
      <c r="RVM90" s="1"/>
      <c r="RVN90" s="1"/>
      <c r="RVO90" s="1"/>
      <c r="RVP90" s="1"/>
      <c r="RVQ90" s="1"/>
      <c r="RVR90" s="1"/>
      <c r="RVS90" s="1"/>
      <c r="RVT90" s="1"/>
      <c r="RVU90" s="1"/>
      <c r="RVV90" s="1"/>
      <c r="RVW90" s="1"/>
      <c r="RVX90" s="1"/>
      <c r="RVY90" s="1"/>
      <c r="RVZ90" s="1"/>
      <c r="RWA90" s="1"/>
      <c r="RWB90" s="1"/>
      <c r="RWC90" s="1"/>
      <c r="RWD90" s="1"/>
      <c r="RWE90" s="1"/>
      <c r="RWF90" s="1"/>
      <c r="RWG90" s="1"/>
      <c r="RWH90" s="1"/>
      <c r="RWI90" s="1"/>
      <c r="RWJ90" s="1"/>
      <c r="RWK90" s="1"/>
      <c r="RWL90" s="1"/>
      <c r="RWM90" s="1"/>
      <c r="RWN90" s="1"/>
      <c r="RWO90" s="1"/>
      <c r="RWP90" s="1"/>
      <c r="RWQ90" s="1"/>
      <c r="RWR90" s="1"/>
      <c r="RWS90" s="1"/>
      <c r="RWT90" s="1"/>
      <c r="RWU90" s="1"/>
      <c r="RWV90" s="1"/>
      <c r="RWW90" s="1"/>
      <c r="RWX90" s="1"/>
      <c r="RWY90" s="1"/>
      <c r="RWZ90" s="1"/>
      <c r="RXA90" s="1"/>
      <c r="RXB90" s="1"/>
      <c r="RXC90" s="1"/>
      <c r="RXD90" s="1"/>
      <c r="RXE90" s="1"/>
      <c r="RXF90" s="1"/>
      <c r="RXG90" s="1"/>
      <c r="RXH90" s="1"/>
      <c r="RXI90" s="1"/>
      <c r="RXJ90" s="1"/>
      <c r="RXK90" s="1"/>
      <c r="RXL90" s="1"/>
      <c r="RXM90" s="1"/>
      <c r="RXN90" s="1"/>
      <c r="RXO90" s="1"/>
      <c r="RXP90" s="1"/>
      <c r="RXQ90" s="1"/>
      <c r="RXR90" s="1"/>
      <c r="RXS90" s="1"/>
      <c r="RXT90" s="1"/>
      <c r="RXU90" s="1"/>
      <c r="RXV90" s="1"/>
      <c r="RXW90" s="1"/>
      <c r="RXX90" s="1"/>
      <c r="RXY90" s="1"/>
      <c r="RXZ90" s="1"/>
      <c r="RYA90" s="1"/>
      <c r="RYB90" s="1"/>
      <c r="RYC90" s="1"/>
      <c r="RYD90" s="1"/>
      <c r="RYE90" s="1"/>
      <c r="RYF90" s="1"/>
      <c r="RYG90" s="1"/>
      <c r="RYH90" s="1"/>
      <c r="RYI90" s="1"/>
      <c r="RYJ90" s="1"/>
      <c r="RYK90" s="1"/>
      <c r="RYL90" s="1"/>
      <c r="RYM90" s="1"/>
      <c r="RYN90" s="1"/>
      <c r="RYO90" s="1"/>
      <c r="RYP90" s="1"/>
      <c r="RYQ90" s="1"/>
      <c r="RYR90" s="1"/>
      <c r="RYS90" s="1"/>
      <c r="RYT90" s="1"/>
      <c r="RYU90" s="1"/>
      <c r="RYV90" s="1"/>
      <c r="RYW90" s="1"/>
      <c r="RYX90" s="1"/>
      <c r="RYY90" s="1"/>
      <c r="RYZ90" s="1"/>
      <c r="RZA90" s="1"/>
      <c r="RZB90" s="1"/>
      <c r="RZC90" s="1"/>
      <c r="RZD90" s="1"/>
      <c r="RZE90" s="1"/>
      <c r="RZF90" s="1"/>
      <c r="RZG90" s="1"/>
      <c r="RZH90" s="1"/>
      <c r="RZI90" s="1"/>
      <c r="RZJ90" s="1"/>
      <c r="RZK90" s="1"/>
      <c r="RZL90" s="1"/>
      <c r="RZM90" s="1"/>
      <c r="RZN90" s="1"/>
      <c r="RZO90" s="1"/>
      <c r="RZP90" s="1"/>
      <c r="RZQ90" s="1"/>
      <c r="RZR90" s="1"/>
      <c r="RZS90" s="1"/>
      <c r="RZT90" s="1"/>
      <c r="RZU90" s="1"/>
      <c r="RZV90" s="1"/>
      <c r="RZW90" s="1"/>
      <c r="RZX90" s="1"/>
      <c r="RZY90" s="1"/>
      <c r="RZZ90" s="1"/>
      <c r="SAA90" s="1"/>
      <c r="SAB90" s="1"/>
      <c r="SAC90" s="1"/>
      <c r="SAD90" s="1"/>
      <c r="SAE90" s="1"/>
      <c r="SAF90" s="1"/>
      <c r="SAG90" s="1"/>
      <c r="SAH90" s="1"/>
      <c r="SAI90" s="1"/>
      <c r="SAJ90" s="1"/>
      <c r="SAK90" s="1"/>
      <c r="SAL90" s="1"/>
      <c r="SAM90" s="1"/>
      <c r="SAN90" s="1"/>
      <c r="SAO90" s="1"/>
      <c r="SAP90" s="1"/>
      <c r="SAQ90" s="1"/>
      <c r="SAR90" s="1"/>
      <c r="SAS90" s="1"/>
      <c r="SAT90" s="1"/>
      <c r="SAU90" s="1"/>
      <c r="SAV90" s="1"/>
      <c r="SAW90" s="1"/>
      <c r="SAX90" s="1"/>
      <c r="SAY90" s="1"/>
      <c r="SAZ90" s="1"/>
      <c r="SBA90" s="1"/>
      <c r="SBB90" s="1"/>
      <c r="SBC90" s="1"/>
      <c r="SBD90" s="1"/>
      <c r="SBE90" s="1"/>
      <c r="SBF90" s="1"/>
      <c r="SBG90" s="1"/>
      <c r="SBH90" s="1"/>
      <c r="SBI90" s="1"/>
      <c r="SBJ90" s="1"/>
      <c r="SBK90" s="1"/>
      <c r="SBL90" s="1"/>
      <c r="SBM90" s="1"/>
      <c r="SBN90" s="1"/>
      <c r="SBO90" s="1"/>
      <c r="SBP90" s="1"/>
      <c r="SBQ90" s="1"/>
      <c r="SBR90" s="1"/>
      <c r="SBS90" s="1"/>
      <c r="SBT90" s="1"/>
      <c r="SBU90" s="1"/>
      <c r="SBV90" s="1"/>
      <c r="SBW90" s="1"/>
      <c r="SBX90" s="1"/>
      <c r="SBY90" s="1"/>
      <c r="SBZ90" s="1"/>
      <c r="SCA90" s="1"/>
      <c r="SCB90" s="1"/>
      <c r="SCC90" s="1"/>
      <c r="SCD90" s="1"/>
      <c r="SCE90" s="1"/>
      <c r="SCF90" s="1"/>
      <c r="SCG90" s="1"/>
      <c r="SCH90" s="1"/>
      <c r="SCI90" s="1"/>
      <c r="SCJ90" s="1"/>
      <c r="SCK90" s="1"/>
      <c r="SCL90" s="1"/>
      <c r="SCM90" s="1"/>
      <c r="SCN90" s="1"/>
      <c r="SCO90" s="1"/>
      <c r="SCP90" s="1"/>
      <c r="SCQ90" s="1"/>
      <c r="SCR90" s="1"/>
      <c r="SCS90" s="1"/>
      <c r="SCT90" s="1"/>
      <c r="SCU90" s="1"/>
      <c r="SCV90" s="1"/>
      <c r="SCW90" s="1"/>
      <c r="SCX90" s="1"/>
      <c r="SCY90" s="1"/>
      <c r="SCZ90" s="1"/>
      <c r="SDA90" s="1"/>
      <c r="SDB90" s="1"/>
      <c r="SDC90" s="1"/>
      <c r="SDD90" s="1"/>
      <c r="SDE90" s="1"/>
      <c r="SDF90" s="1"/>
      <c r="SDG90" s="1"/>
      <c r="SDH90" s="1"/>
      <c r="SDI90" s="1"/>
      <c r="SDJ90" s="1"/>
      <c r="SDK90" s="1"/>
      <c r="SDL90" s="1"/>
      <c r="SDM90" s="1"/>
      <c r="SDN90" s="1"/>
      <c r="SDO90" s="1"/>
      <c r="SDP90" s="1"/>
      <c r="SDQ90" s="1"/>
      <c r="SDR90" s="1"/>
      <c r="SDS90" s="1"/>
      <c r="SDT90" s="1"/>
      <c r="SDU90" s="1"/>
      <c r="SDV90" s="1"/>
      <c r="SDW90" s="1"/>
      <c r="SDX90" s="1"/>
      <c r="SDY90" s="1"/>
      <c r="SDZ90" s="1"/>
      <c r="SEA90" s="1"/>
      <c r="SEB90" s="1"/>
      <c r="SEC90" s="1"/>
      <c r="SED90" s="1"/>
      <c r="SEE90" s="1"/>
      <c r="SEF90" s="1"/>
      <c r="SEG90" s="1"/>
      <c r="SEH90" s="1"/>
      <c r="SEI90" s="1"/>
      <c r="SEJ90" s="1"/>
      <c r="SEK90" s="1"/>
      <c r="SEL90" s="1"/>
      <c r="SEM90" s="1"/>
      <c r="SEN90" s="1"/>
      <c r="SEO90" s="1"/>
      <c r="SEP90" s="1"/>
      <c r="SEQ90" s="1"/>
      <c r="SER90" s="1"/>
      <c r="SES90" s="1"/>
      <c r="SET90" s="1"/>
      <c r="SEU90" s="1"/>
      <c r="SEV90" s="1"/>
      <c r="SEW90" s="1"/>
      <c r="SEX90" s="1"/>
      <c r="SEY90" s="1"/>
      <c r="SEZ90" s="1"/>
      <c r="SFA90" s="1"/>
      <c r="SFB90" s="1"/>
      <c r="SFC90" s="1"/>
      <c r="SFD90" s="1"/>
      <c r="SFE90" s="1"/>
      <c r="SFF90" s="1"/>
      <c r="SFG90" s="1"/>
      <c r="SFH90" s="1"/>
      <c r="SFI90" s="1"/>
      <c r="SFJ90" s="1"/>
      <c r="SFK90" s="1"/>
      <c r="SFL90" s="1"/>
      <c r="SFM90" s="1"/>
      <c r="SFN90" s="1"/>
      <c r="SFO90" s="1"/>
      <c r="SFP90" s="1"/>
      <c r="SFQ90" s="1"/>
      <c r="SFR90" s="1"/>
      <c r="SFS90" s="1"/>
      <c r="SFT90" s="1"/>
      <c r="SFU90" s="1"/>
      <c r="SFV90" s="1"/>
      <c r="SFW90" s="1"/>
      <c r="SFX90" s="1"/>
      <c r="SFY90" s="1"/>
      <c r="SFZ90" s="1"/>
      <c r="SGA90" s="1"/>
      <c r="SGB90" s="1"/>
      <c r="SGC90" s="1"/>
      <c r="SGD90" s="1"/>
      <c r="SGE90" s="1"/>
      <c r="SGF90" s="1"/>
      <c r="SGG90" s="1"/>
      <c r="SGH90" s="1"/>
      <c r="SGI90" s="1"/>
      <c r="SGJ90" s="1"/>
      <c r="SGK90" s="1"/>
      <c r="SGL90" s="1"/>
      <c r="SGM90" s="1"/>
      <c r="SGN90" s="1"/>
      <c r="SGO90" s="1"/>
      <c r="SGP90" s="1"/>
      <c r="SGQ90" s="1"/>
      <c r="SGR90" s="1"/>
      <c r="SGS90" s="1"/>
      <c r="SGT90" s="1"/>
      <c r="SGU90" s="1"/>
      <c r="SGV90" s="1"/>
      <c r="SGW90" s="1"/>
      <c r="SGX90" s="1"/>
      <c r="SGY90" s="1"/>
      <c r="SGZ90" s="1"/>
      <c r="SHA90" s="1"/>
      <c r="SHB90" s="1"/>
      <c r="SHC90" s="1"/>
      <c r="SHD90" s="1"/>
      <c r="SHE90" s="1"/>
      <c r="SHF90" s="1"/>
      <c r="SHG90" s="1"/>
      <c r="SHH90" s="1"/>
      <c r="SHI90" s="1"/>
      <c r="SHJ90" s="1"/>
      <c r="SHK90" s="1"/>
      <c r="SHL90" s="1"/>
      <c r="SHM90" s="1"/>
      <c r="SHN90" s="1"/>
      <c r="SHO90" s="1"/>
      <c r="SHP90" s="1"/>
      <c r="SHQ90" s="1"/>
      <c r="SHR90" s="1"/>
      <c r="SHS90" s="1"/>
      <c r="SHT90" s="1"/>
      <c r="SHU90" s="1"/>
      <c r="SHV90" s="1"/>
      <c r="SHW90" s="1"/>
      <c r="SHX90" s="1"/>
      <c r="SHY90" s="1"/>
      <c r="SHZ90" s="1"/>
      <c r="SIA90" s="1"/>
      <c r="SIB90" s="1"/>
      <c r="SIC90" s="1"/>
      <c r="SID90" s="1"/>
      <c r="SIE90" s="1"/>
      <c r="SIF90" s="1"/>
      <c r="SIG90" s="1"/>
      <c r="SIH90" s="1"/>
      <c r="SII90" s="1"/>
      <c r="SIJ90" s="1"/>
      <c r="SIK90" s="1"/>
      <c r="SIL90" s="1"/>
      <c r="SIM90" s="1"/>
      <c r="SIN90" s="1"/>
      <c r="SIO90" s="1"/>
      <c r="SIP90" s="1"/>
      <c r="SIQ90" s="1"/>
      <c r="SIR90" s="1"/>
      <c r="SIS90" s="1"/>
      <c r="SIT90" s="1"/>
      <c r="SIU90" s="1"/>
      <c r="SIV90" s="1"/>
      <c r="SIW90" s="1"/>
      <c r="SIX90" s="1"/>
      <c r="SIY90" s="1"/>
      <c r="SIZ90" s="1"/>
      <c r="SJA90" s="1"/>
      <c r="SJB90" s="1"/>
      <c r="SJC90" s="1"/>
      <c r="SJD90" s="1"/>
      <c r="SJE90" s="1"/>
      <c r="SJF90" s="1"/>
      <c r="SJG90" s="1"/>
      <c r="SJH90" s="1"/>
      <c r="SJI90" s="1"/>
      <c r="SJJ90" s="1"/>
      <c r="SJK90" s="1"/>
      <c r="SJL90" s="1"/>
      <c r="SJM90" s="1"/>
      <c r="SJN90" s="1"/>
      <c r="SJO90" s="1"/>
      <c r="SJP90" s="1"/>
      <c r="SJQ90" s="1"/>
      <c r="SJR90" s="1"/>
      <c r="SJS90" s="1"/>
      <c r="SJT90" s="1"/>
      <c r="SJU90" s="1"/>
      <c r="SJV90" s="1"/>
      <c r="SJW90" s="1"/>
      <c r="SJX90" s="1"/>
      <c r="SJY90" s="1"/>
      <c r="SJZ90" s="1"/>
      <c r="SKA90" s="1"/>
      <c r="SKB90" s="1"/>
      <c r="SKC90" s="1"/>
      <c r="SKD90" s="1"/>
      <c r="SKE90" s="1"/>
      <c r="SKF90" s="1"/>
      <c r="SKG90" s="1"/>
      <c r="SKH90" s="1"/>
      <c r="SKI90" s="1"/>
      <c r="SKJ90" s="1"/>
      <c r="SKK90" s="1"/>
      <c r="SKL90" s="1"/>
      <c r="SKM90" s="1"/>
      <c r="SKN90" s="1"/>
      <c r="SKO90" s="1"/>
      <c r="SKP90" s="1"/>
      <c r="SKQ90" s="1"/>
      <c r="SKR90" s="1"/>
      <c r="SKS90" s="1"/>
      <c r="SKT90" s="1"/>
      <c r="SKU90" s="1"/>
      <c r="SKV90" s="1"/>
      <c r="SKW90" s="1"/>
      <c r="SKX90" s="1"/>
      <c r="SKY90" s="1"/>
      <c r="SKZ90" s="1"/>
      <c r="SLA90" s="1"/>
      <c r="SLB90" s="1"/>
      <c r="SLC90" s="1"/>
      <c r="SLD90" s="1"/>
      <c r="SLE90" s="1"/>
      <c r="SLF90" s="1"/>
      <c r="SLG90" s="1"/>
      <c r="SLH90" s="1"/>
      <c r="SLI90" s="1"/>
      <c r="SLJ90" s="1"/>
      <c r="SLK90" s="1"/>
      <c r="SLL90" s="1"/>
      <c r="SLM90" s="1"/>
      <c r="SLN90" s="1"/>
      <c r="SLO90" s="1"/>
      <c r="SLP90" s="1"/>
      <c r="SLQ90" s="1"/>
      <c r="SLR90" s="1"/>
      <c r="SLS90" s="1"/>
      <c r="SLT90" s="1"/>
      <c r="SLU90" s="1"/>
      <c r="SLV90" s="1"/>
      <c r="SLW90" s="1"/>
      <c r="SLX90" s="1"/>
      <c r="SLY90" s="1"/>
      <c r="SLZ90" s="1"/>
      <c r="SMA90" s="1"/>
      <c r="SMB90" s="1"/>
      <c r="SMC90" s="1"/>
      <c r="SMD90" s="1"/>
      <c r="SME90" s="1"/>
      <c r="SMF90" s="1"/>
      <c r="SMG90" s="1"/>
      <c r="SMH90" s="1"/>
      <c r="SMI90" s="1"/>
      <c r="SMJ90" s="1"/>
      <c r="SMK90" s="1"/>
      <c r="SML90" s="1"/>
      <c r="SMM90" s="1"/>
      <c r="SMN90" s="1"/>
      <c r="SMO90" s="1"/>
      <c r="SMP90" s="1"/>
      <c r="SMQ90" s="1"/>
      <c r="SMR90" s="1"/>
      <c r="SMS90" s="1"/>
      <c r="SMT90" s="1"/>
      <c r="SMU90" s="1"/>
      <c r="SMV90" s="1"/>
      <c r="SMW90" s="1"/>
      <c r="SMX90" s="1"/>
      <c r="SMY90" s="1"/>
      <c r="SMZ90" s="1"/>
      <c r="SNA90" s="1"/>
      <c r="SNB90" s="1"/>
      <c r="SNC90" s="1"/>
      <c r="SND90" s="1"/>
      <c r="SNE90" s="1"/>
      <c r="SNF90" s="1"/>
      <c r="SNG90" s="1"/>
      <c r="SNH90" s="1"/>
      <c r="SNI90" s="1"/>
      <c r="SNJ90" s="1"/>
      <c r="SNK90" s="1"/>
      <c r="SNL90" s="1"/>
      <c r="SNM90" s="1"/>
      <c r="SNN90" s="1"/>
      <c r="SNO90" s="1"/>
      <c r="SNP90" s="1"/>
      <c r="SNQ90" s="1"/>
      <c r="SNR90" s="1"/>
      <c r="SNS90" s="1"/>
      <c r="SNT90" s="1"/>
      <c r="SNU90" s="1"/>
      <c r="SNV90" s="1"/>
      <c r="SNW90" s="1"/>
      <c r="SNX90" s="1"/>
      <c r="SNY90" s="1"/>
      <c r="SNZ90" s="1"/>
      <c r="SOA90" s="1"/>
      <c r="SOB90" s="1"/>
      <c r="SOC90" s="1"/>
      <c r="SOD90" s="1"/>
      <c r="SOE90" s="1"/>
      <c r="SOF90" s="1"/>
      <c r="SOG90" s="1"/>
      <c r="SOH90" s="1"/>
      <c r="SOI90" s="1"/>
      <c r="SOJ90" s="1"/>
      <c r="SOK90" s="1"/>
      <c r="SOL90" s="1"/>
      <c r="SOM90" s="1"/>
      <c r="SON90" s="1"/>
      <c r="SOO90" s="1"/>
      <c r="SOP90" s="1"/>
      <c r="SOQ90" s="1"/>
      <c r="SOR90" s="1"/>
      <c r="SOS90" s="1"/>
      <c r="SOT90" s="1"/>
      <c r="SOU90" s="1"/>
      <c r="SOV90" s="1"/>
      <c r="SOW90" s="1"/>
      <c r="SOX90" s="1"/>
      <c r="SOY90" s="1"/>
      <c r="SOZ90" s="1"/>
      <c r="SPA90" s="1"/>
      <c r="SPB90" s="1"/>
      <c r="SPC90" s="1"/>
      <c r="SPD90" s="1"/>
      <c r="SPE90" s="1"/>
      <c r="SPF90" s="1"/>
      <c r="SPG90" s="1"/>
      <c r="SPH90" s="1"/>
      <c r="SPI90" s="1"/>
      <c r="SPJ90" s="1"/>
      <c r="SPK90" s="1"/>
      <c r="SPL90" s="1"/>
      <c r="SPM90" s="1"/>
      <c r="SPN90" s="1"/>
      <c r="SPO90" s="1"/>
      <c r="SPP90" s="1"/>
      <c r="SPQ90" s="1"/>
      <c r="SPR90" s="1"/>
      <c r="SPS90" s="1"/>
      <c r="SPT90" s="1"/>
      <c r="SPU90" s="1"/>
      <c r="SPV90" s="1"/>
      <c r="SPW90" s="1"/>
      <c r="SPX90" s="1"/>
      <c r="SPY90" s="1"/>
      <c r="SPZ90" s="1"/>
      <c r="SQA90" s="1"/>
      <c r="SQB90" s="1"/>
      <c r="SQC90" s="1"/>
      <c r="SQD90" s="1"/>
      <c r="SQE90" s="1"/>
      <c r="SQF90" s="1"/>
      <c r="SQG90" s="1"/>
      <c r="SQH90" s="1"/>
      <c r="SQI90" s="1"/>
      <c r="SQJ90" s="1"/>
      <c r="SQK90" s="1"/>
      <c r="SQL90" s="1"/>
      <c r="SQM90" s="1"/>
      <c r="SQN90" s="1"/>
      <c r="SQO90" s="1"/>
      <c r="SQP90" s="1"/>
      <c r="SQQ90" s="1"/>
      <c r="SQR90" s="1"/>
      <c r="SQS90" s="1"/>
      <c r="SQT90" s="1"/>
      <c r="SQU90" s="1"/>
      <c r="SQV90" s="1"/>
      <c r="SQW90" s="1"/>
      <c r="SQX90" s="1"/>
      <c r="SQY90" s="1"/>
      <c r="SQZ90" s="1"/>
      <c r="SRA90" s="1"/>
      <c r="SRB90" s="1"/>
      <c r="SRC90" s="1"/>
      <c r="SRD90" s="1"/>
      <c r="SRE90" s="1"/>
      <c r="SRF90" s="1"/>
      <c r="SRG90" s="1"/>
      <c r="SRH90" s="1"/>
      <c r="SRI90" s="1"/>
      <c r="SRJ90" s="1"/>
      <c r="SRK90" s="1"/>
      <c r="SRL90" s="1"/>
      <c r="SRM90" s="1"/>
      <c r="SRN90" s="1"/>
      <c r="SRO90" s="1"/>
      <c r="SRP90" s="1"/>
      <c r="SRQ90" s="1"/>
      <c r="SRR90" s="1"/>
      <c r="SRS90" s="1"/>
      <c r="SRT90" s="1"/>
      <c r="SRU90" s="1"/>
      <c r="SRV90" s="1"/>
      <c r="SRW90" s="1"/>
      <c r="SRX90" s="1"/>
      <c r="SRY90" s="1"/>
      <c r="SRZ90" s="1"/>
      <c r="SSA90" s="1"/>
      <c r="SSB90" s="1"/>
      <c r="SSC90" s="1"/>
      <c r="SSD90" s="1"/>
      <c r="SSE90" s="1"/>
      <c r="SSF90" s="1"/>
      <c r="SSG90" s="1"/>
      <c r="SSH90" s="1"/>
      <c r="SSI90" s="1"/>
      <c r="SSJ90" s="1"/>
      <c r="SSK90" s="1"/>
      <c r="SSL90" s="1"/>
      <c r="SSM90" s="1"/>
      <c r="SSN90" s="1"/>
      <c r="SSO90" s="1"/>
      <c r="SSP90" s="1"/>
      <c r="SSQ90" s="1"/>
      <c r="SSR90" s="1"/>
      <c r="SSS90" s="1"/>
      <c r="SST90" s="1"/>
      <c r="SSU90" s="1"/>
      <c r="SSV90" s="1"/>
      <c r="SSW90" s="1"/>
      <c r="SSX90" s="1"/>
      <c r="SSY90" s="1"/>
      <c r="SSZ90" s="1"/>
      <c r="STA90" s="1"/>
      <c r="STB90" s="1"/>
      <c r="STC90" s="1"/>
      <c r="STD90" s="1"/>
      <c r="STE90" s="1"/>
      <c r="STF90" s="1"/>
      <c r="STG90" s="1"/>
      <c r="STH90" s="1"/>
      <c r="STI90" s="1"/>
      <c r="STJ90" s="1"/>
      <c r="STK90" s="1"/>
      <c r="STL90" s="1"/>
      <c r="STM90" s="1"/>
      <c r="STN90" s="1"/>
      <c r="STO90" s="1"/>
      <c r="STP90" s="1"/>
      <c r="STQ90" s="1"/>
      <c r="STR90" s="1"/>
      <c r="STS90" s="1"/>
      <c r="STT90" s="1"/>
      <c r="STU90" s="1"/>
      <c r="STV90" s="1"/>
      <c r="STW90" s="1"/>
      <c r="STX90" s="1"/>
      <c r="STY90" s="1"/>
      <c r="STZ90" s="1"/>
      <c r="SUA90" s="1"/>
      <c r="SUB90" s="1"/>
      <c r="SUC90" s="1"/>
      <c r="SUD90" s="1"/>
      <c r="SUE90" s="1"/>
      <c r="SUF90" s="1"/>
      <c r="SUG90" s="1"/>
      <c r="SUH90" s="1"/>
      <c r="SUI90" s="1"/>
      <c r="SUJ90" s="1"/>
      <c r="SUK90" s="1"/>
      <c r="SUL90" s="1"/>
      <c r="SUM90" s="1"/>
      <c r="SUN90" s="1"/>
      <c r="SUO90" s="1"/>
      <c r="SUP90" s="1"/>
      <c r="SUQ90" s="1"/>
      <c r="SUR90" s="1"/>
      <c r="SUS90" s="1"/>
      <c r="SUT90" s="1"/>
      <c r="SUU90" s="1"/>
      <c r="SUV90" s="1"/>
      <c r="SUW90" s="1"/>
      <c r="SUX90" s="1"/>
      <c r="SUY90" s="1"/>
      <c r="SUZ90" s="1"/>
      <c r="SVA90" s="1"/>
      <c r="SVB90" s="1"/>
      <c r="SVC90" s="1"/>
      <c r="SVD90" s="1"/>
      <c r="SVE90" s="1"/>
      <c r="SVF90" s="1"/>
      <c r="SVG90" s="1"/>
      <c r="SVH90" s="1"/>
      <c r="SVI90" s="1"/>
      <c r="SVJ90" s="1"/>
      <c r="SVK90" s="1"/>
      <c r="SVL90" s="1"/>
      <c r="SVM90" s="1"/>
      <c r="SVN90" s="1"/>
      <c r="SVO90" s="1"/>
      <c r="SVP90" s="1"/>
      <c r="SVQ90" s="1"/>
      <c r="SVR90" s="1"/>
      <c r="SVS90" s="1"/>
      <c r="SVT90" s="1"/>
      <c r="SVU90" s="1"/>
      <c r="SVV90" s="1"/>
      <c r="SVW90" s="1"/>
      <c r="SVX90" s="1"/>
      <c r="SVY90" s="1"/>
      <c r="SVZ90" s="1"/>
      <c r="SWA90" s="1"/>
      <c r="SWB90" s="1"/>
      <c r="SWC90" s="1"/>
      <c r="SWD90" s="1"/>
      <c r="SWE90" s="1"/>
      <c r="SWF90" s="1"/>
      <c r="SWG90" s="1"/>
      <c r="SWH90" s="1"/>
      <c r="SWI90" s="1"/>
      <c r="SWJ90" s="1"/>
      <c r="SWK90" s="1"/>
      <c r="SWL90" s="1"/>
      <c r="SWM90" s="1"/>
      <c r="SWN90" s="1"/>
      <c r="SWO90" s="1"/>
      <c r="SWP90" s="1"/>
      <c r="SWQ90" s="1"/>
      <c r="SWR90" s="1"/>
      <c r="SWS90" s="1"/>
      <c r="SWT90" s="1"/>
      <c r="SWU90" s="1"/>
      <c r="SWV90" s="1"/>
      <c r="SWW90" s="1"/>
      <c r="SWX90" s="1"/>
      <c r="SWY90" s="1"/>
      <c r="SWZ90" s="1"/>
      <c r="SXA90" s="1"/>
      <c r="SXB90" s="1"/>
      <c r="SXC90" s="1"/>
      <c r="SXD90" s="1"/>
      <c r="SXE90" s="1"/>
      <c r="SXF90" s="1"/>
      <c r="SXG90" s="1"/>
      <c r="SXH90" s="1"/>
      <c r="SXI90" s="1"/>
      <c r="SXJ90" s="1"/>
      <c r="SXK90" s="1"/>
      <c r="SXL90" s="1"/>
      <c r="SXM90" s="1"/>
      <c r="SXN90" s="1"/>
      <c r="SXO90" s="1"/>
      <c r="SXP90" s="1"/>
      <c r="SXQ90" s="1"/>
      <c r="SXR90" s="1"/>
      <c r="SXS90" s="1"/>
      <c r="SXT90" s="1"/>
      <c r="SXU90" s="1"/>
      <c r="SXV90" s="1"/>
      <c r="SXW90" s="1"/>
      <c r="SXX90" s="1"/>
      <c r="SXY90" s="1"/>
      <c r="SXZ90" s="1"/>
      <c r="SYA90" s="1"/>
      <c r="SYB90" s="1"/>
      <c r="SYC90" s="1"/>
      <c r="SYD90" s="1"/>
      <c r="SYE90" s="1"/>
      <c r="SYF90" s="1"/>
      <c r="SYG90" s="1"/>
      <c r="SYH90" s="1"/>
      <c r="SYI90" s="1"/>
      <c r="SYJ90" s="1"/>
      <c r="SYK90" s="1"/>
      <c r="SYL90" s="1"/>
      <c r="SYM90" s="1"/>
      <c r="SYN90" s="1"/>
      <c r="SYO90" s="1"/>
      <c r="SYP90" s="1"/>
      <c r="SYQ90" s="1"/>
      <c r="SYR90" s="1"/>
      <c r="SYS90" s="1"/>
      <c r="SYT90" s="1"/>
      <c r="SYU90" s="1"/>
      <c r="SYV90" s="1"/>
      <c r="SYW90" s="1"/>
      <c r="SYX90" s="1"/>
      <c r="SYY90" s="1"/>
      <c r="SYZ90" s="1"/>
      <c r="SZA90" s="1"/>
      <c r="SZB90" s="1"/>
      <c r="SZC90" s="1"/>
      <c r="SZD90" s="1"/>
      <c r="SZE90" s="1"/>
      <c r="SZF90" s="1"/>
      <c r="SZG90" s="1"/>
      <c r="SZH90" s="1"/>
      <c r="SZI90" s="1"/>
      <c r="SZJ90" s="1"/>
      <c r="SZK90" s="1"/>
      <c r="SZL90" s="1"/>
      <c r="SZM90" s="1"/>
      <c r="SZN90" s="1"/>
      <c r="SZO90" s="1"/>
      <c r="SZP90" s="1"/>
      <c r="SZQ90" s="1"/>
      <c r="SZR90" s="1"/>
      <c r="SZS90" s="1"/>
      <c r="SZT90" s="1"/>
      <c r="SZU90" s="1"/>
      <c r="SZV90" s="1"/>
      <c r="SZW90" s="1"/>
      <c r="SZX90" s="1"/>
      <c r="SZY90" s="1"/>
      <c r="SZZ90" s="1"/>
      <c r="TAA90" s="1"/>
      <c r="TAB90" s="1"/>
      <c r="TAC90" s="1"/>
      <c r="TAD90" s="1"/>
      <c r="TAE90" s="1"/>
      <c r="TAF90" s="1"/>
      <c r="TAG90" s="1"/>
      <c r="TAH90" s="1"/>
      <c r="TAI90" s="1"/>
      <c r="TAJ90" s="1"/>
      <c r="TAK90" s="1"/>
      <c r="TAL90" s="1"/>
      <c r="TAM90" s="1"/>
      <c r="TAN90" s="1"/>
      <c r="TAO90" s="1"/>
      <c r="TAP90" s="1"/>
      <c r="TAQ90" s="1"/>
      <c r="TAR90" s="1"/>
      <c r="TAS90" s="1"/>
      <c r="TAT90" s="1"/>
      <c r="TAU90" s="1"/>
      <c r="TAV90" s="1"/>
      <c r="TAW90" s="1"/>
      <c r="TAX90" s="1"/>
      <c r="TAY90" s="1"/>
      <c r="TAZ90" s="1"/>
      <c r="TBA90" s="1"/>
      <c r="TBB90" s="1"/>
      <c r="TBC90" s="1"/>
      <c r="TBD90" s="1"/>
      <c r="TBE90" s="1"/>
      <c r="TBF90" s="1"/>
      <c r="TBG90" s="1"/>
      <c r="TBH90" s="1"/>
      <c r="TBI90" s="1"/>
      <c r="TBJ90" s="1"/>
      <c r="TBK90" s="1"/>
      <c r="TBL90" s="1"/>
      <c r="TBM90" s="1"/>
      <c r="TBN90" s="1"/>
      <c r="TBO90" s="1"/>
      <c r="TBP90" s="1"/>
      <c r="TBQ90" s="1"/>
      <c r="TBR90" s="1"/>
      <c r="TBS90" s="1"/>
      <c r="TBT90" s="1"/>
      <c r="TBU90" s="1"/>
      <c r="TBV90" s="1"/>
      <c r="TBW90" s="1"/>
      <c r="TBX90" s="1"/>
      <c r="TBY90" s="1"/>
      <c r="TBZ90" s="1"/>
      <c r="TCA90" s="1"/>
      <c r="TCB90" s="1"/>
      <c r="TCC90" s="1"/>
      <c r="TCD90" s="1"/>
      <c r="TCE90" s="1"/>
      <c r="TCF90" s="1"/>
      <c r="TCG90" s="1"/>
      <c r="TCH90" s="1"/>
      <c r="TCI90" s="1"/>
      <c r="TCJ90" s="1"/>
      <c r="TCK90" s="1"/>
      <c r="TCL90" s="1"/>
      <c r="TCM90" s="1"/>
      <c r="TCN90" s="1"/>
      <c r="TCO90" s="1"/>
      <c r="TCP90" s="1"/>
      <c r="TCQ90" s="1"/>
      <c r="TCR90" s="1"/>
      <c r="TCS90" s="1"/>
      <c r="TCT90" s="1"/>
      <c r="TCU90" s="1"/>
      <c r="TCV90" s="1"/>
      <c r="TCW90" s="1"/>
      <c r="TCX90" s="1"/>
      <c r="TCY90" s="1"/>
      <c r="TCZ90" s="1"/>
      <c r="TDA90" s="1"/>
      <c r="TDB90" s="1"/>
      <c r="TDC90" s="1"/>
      <c r="TDD90" s="1"/>
      <c r="TDE90" s="1"/>
      <c r="TDF90" s="1"/>
      <c r="TDG90" s="1"/>
      <c r="TDH90" s="1"/>
      <c r="TDI90" s="1"/>
      <c r="TDJ90" s="1"/>
      <c r="TDK90" s="1"/>
      <c r="TDL90" s="1"/>
      <c r="TDM90" s="1"/>
      <c r="TDN90" s="1"/>
      <c r="TDO90" s="1"/>
      <c r="TDP90" s="1"/>
      <c r="TDQ90" s="1"/>
      <c r="TDR90" s="1"/>
      <c r="TDS90" s="1"/>
      <c r="TDT90" s="1"/>
      <c r="TDU90" s="1"/>
      <c r="TDV90" s="1"/>
      <c r="TDW90" s="1"/>
      <c r="TDX90" s="1"/>
      <c r="TDY90" s="1"/>
      <c r="TDZ90" s="1"/>
      <c r="TEA90" s="1"/>
      <c r="TEB90" s="1"/>
      <c r="TEC90" s="1"/>
      <c r="TED90" s="1"/>
      <c r="TEE90" s="1"/>
      <c r="TEF90" s="1"/>
      <c r="TEG90" s="1"/>
      <c r="TEH90" s="1"/>
      <c r="TEI90" s="1"/>
      <c r="TEJ90" s="1"/>
      <c r="TEK90" s="1"/>
      <c r="TEL90" s="1"/>
      <c r="TEM90" s="1"/>
      <c r="TEN90" s="1"/>
      <c r="TEO90" s="1"/>
      <c r="TEP90" s="1"/>
      <c r="TEQ90" s="1"/>
      <c r="TER90" s="1"/>
      <c r="TES90" s="1"/>
      <c r="TET90" s="1"/>
      <c r="TEU90" s="1"/>
      <c r="TEV90" s="1"/>
      <c r="TEW90" s="1"/>
      <c r="TEX90" s="1"/>
      <c r="TEY90" s="1"/>
      <c r="TEZ90" s="1"/>
      <c r="TFA90" s="1"/>
      <c r="TFB90" s="1"/>
      <c r="TFC90" s="1"/>
      <c r="TFD90" s="1"/>
      <c r="TFE90" s="1"/>
      <c r="TFF90" s="1"/>
      <c r="TFG90" s="1"/>
      <c r="TFH90" s="1"/>
      <c r="TFI90" s="1"/>
      <c r="TFJ90" s="1"/>
      <c r="TFK90" s="1"/>
      <c r="TFL90" s="1"/>
      <c r="TFM90" s="1"/>
      <c r="TFN90" s="1"/>
      <c r="TFO90" s="1"/>
      <c r="TFP90" s="1"/>
      <c r="TFQ90" s="1"/>
      <c r="TFR90" s="1"/>
      <c r="TFS90" s="1"/>
      <c r="TFT90" s="1"/>
      <c r="TFU90" s="1"/>
      <c r="TFV90" s="1"/>
      <c r="TFW90" s="1"/>
      <c r="TFX90" s="1"/>
      <c r="TFY90" s="1"/>
      <c r="TFZ90" s="1"/>
      <c r="TGA90" s="1"/>
      <c r="TGB90" s="1"/>
      <c r="TGC90" s="1"/>
      <c r="TGD90" s="1"/>
      <c r="TGE90" s="1"/>
      <c r="TGF90" s="1"/>
      <c r="TGG90" s="1"/>
      <c r="TGH90" s="1"/>
      <c r="TGI90" s="1"/>
      <c r="TGJ90" s="1"/>
      <c r="TGK90" s="1"/>
      <c r="TGL90" s="1"/>
      <c r="TGM90" s="1"/>
      <c r="TGN90" s="1"/>
      <c r="TGO90" s="1"/>
      <c r="TGP90" s="1"/>
      <c r="TGQ90" s="1"/>
      <c r="TGR90" s="1"/>
      <c r="TGS90" s="1"/>
      <c r="TGT90" s="1"/>
      <c r="TGU90" s="1"/>
      <c r="TGV90" s="1"/>
      <c r="TGW90" s="1"/>
      <c r="TGX90" s="1"/>
      <c r="TGY90" s="1"/>
      <c r="TGZ90" s="1"/>
      <c r="THA90" s="1"/>
      <c r="THB90" s="1"/>
      <c r="THC90" s="1"/>
      <c r="THD90" s="1"/>
      <c r="THE90" s="1"/>
      <c r="THF90" s="1"/>
      <c r="THG90" s="1"/>
      <c r="THH90" s="1"/>
      <c r="THI90" s="1"/>
      <c r="THJ90" s="1"/>
      <c r="THK90" s="1"/>
      <c r="THL90" s="1"/>
      <c r="THM90" s="1"/>
      <c r="THN90" s="1"/>
      <c r="THO90" s="1"/>
      <c r="THP90" s="1"/>
      <c r="THQ90" s="1"/>
      <c r="THR90" s="1"/>
      <c r="THS90" s="1"/>
      <c r="THT90" s="1"/>
      <c r="THU90" s="1"/>
      <c r="THV90" s="1"/>
      <c r="THW90" s="1"/>
      <c r="THX90" s="1"/>
      <c r="THY90" s="1"/>
      <c r="THZ90" s="1"/>
      <c r="TIA90" s="1"/>
      <c r="TIB90" s="1"/>
      <c r="TIC90" s="1"/>
      <c r="TID90" s="1"/>
      <c r="TIE90" s="1"/>
      <c r="TIF90" s="1"/>
      <c r="TIG90" s="1"/>
      <c r="TIH90" s="1"/>
      <c r="TII90" s="1"/>
      <c r="TIJ90" s="1"/>
      <c r="TIK90" s="1"/>
      <c r="TIL90" s="1"/>
      <c r="TIM90" s="1"/>
      <c r="TIN90" s="1"/>
      <c r="TIO90" s="1"/>
      <c r="TIP90" s="1"/>
      <c r="TIQ90" s="1"/>
      <c r="TIR90" s="1"/>
      <c r="TIS90" s="1"/>
      <c r="TIT90" s="1"/>
      <c r="TIU90" s="1"/>
      <c r="TIV90" s="1"/>
      <c r="TIW90" s="1"/>
      <c r="TIX90" s="1"/>
      <c r="TIY90" s="1"/>
      <c r="TIZ90" s="1"/>
      <c r="TJA90" s="1"/>
      <c r="TJB90" s="1"/>
      <c r="TJC90" s="1"/>
      <c r="TJD90" s="1"/>
      <c r="TJE90" s="1"/>
      <c r="TJF90" s="1"/>
      <c r="TJG90" s="1"/>
      <c r="TJH90" s="1"/>
      <c r="TJI90" s="1"/>
      <c r="TJJ90" s="1"/>
      <c r="TJK90" s="1"/>
      <c r="TJL90" s="1"/>
      <c r="TJM90" s="1"/>
      <c r="TJN90" s="1"/>
      <c r="TJO90" s="1"/>
      <c r="TJP90" s="1"/>
      <c r="TJQ90" s="1"/>
      <c r="TJR90" s="1"/>
      <c r="TJS90" s="1"/>
      <c r="TJT90" s="1"/>
      <c r="TJU90" s="1"/>
      <c r="TJV90" s="1"/>
      <c r="TJW90" s="1"/>
      <c r="TJX90" s="1"/>
      <c r="TJY90" s="1"/>
      <c r="TJZ90" s="1"/>
      <c r="TKA90" s="1"/>
      <c r="TKB90" s="1"/>
      <c r="TKC90" s="1"/>
      <c r="TKD90" s="1"/>
      <c r="TKE90" s="1"/>
      <c r="TKF90" s="1"/>
      <c r="TKG90" s="1"/>
      <c r="TKH90" s="1"/>
      <c r="TKI90" s="1"/>
      <c r="TKJ90" s="1"/>
      <c r="TKK90" s="1"/>
      <c r="TKL90" s="1"/>
      <c r="TKM90" s="1"/>
      <c r="TKN90" s="1"/>
      <c r="TKO90" s="1"/>
      <c r="TKP90" s="1"/>
      <c r="TKQ90" s="1"/>
      <c r="TKR90" s="1"/>
      <c r="TKS90" s="1"/>
      <c r="TKT90" s="1"/>
      <c r="TKU90" s="1"/>
      <c r="TKV90" s="1"/>
      <c r="TKW90" s="1"/>
      <c r="TKX90" s="1"/>
      <c r="TKY90" s="1"/>
      <c r="TKZ90" s="1"/>
      <c r="TLA90" s="1"/>
      <c r="TLB90" s="1"/>
      <c r="TLC90" s="1"/>
      <c r="TLD90" s="1"/>
      <c r="TLE90" s="1"/>
      <c r="TLF90" s="1"/>
      <c r="TLG90" s="1"/>
      <c r="TLH90" s="1"/>
      <c r="TLI90" s="1"/>
      <c r="TLJ90" s="1"/>
      <c r="TLK90" s="1"/>
      <c r="TLL90" s="1"/>
      <c r="TLM90" s="1"/>
      <c r="TLN90" s="1"/>
      <c r="TLO90" s="1"/>
      <c r="TLP90" s="1"/>
      <c r="TLQ90" s="1"/>
      <c r="TLR90" s="1"/>
      <c r="TLS90" s="1"/>
      <c r="TLT90" s="1"/>
      <c r="TLU90" s="1"/>
      <c r="TLV90" s="1"/>
      <c r="TLW90" s="1"/>
      <c r="TLX90" s="1"/>
      <c r="TLY90" s="1"/>
      <c r="TLZ90" s="1"/>
      <c r="TMA90" s="1"/>
      <c r="TMB90" s="1"/>
      <c r="TMC90" s="1"/>
      <c r="TMD90" s="1"/>
      <c r="TME90" s="1"/>
      <c r="TMF90" s="1"/>
      <c r="TMG90" s="1"/>
      <c r="TMH90" s="1"/>
      <c r="TMI90" s="1"/>
      <c r="TMJ90" s="1"/>
      <c r="TMK90" s="1"/>
      <c r="TML90" s="1"/>
      <c r="TMM90" s="1"/>
      <c r="TMN90" s="1"/>
      <c r="TMO90" s="1"/>
      <c r="TMP90" s="1"/>
      <c r="TMQ90" s="1"/>
      <c r="TMR90" s="1"/>
      <c r="TMS90" s="1"/>
      <c r="TMT90" s="1"/>
      <c r="TMU90" s="1"/>
      <c r="TMV90" s="1"/>
      <c r="TMW90" s="1"/>
      <c r="TMX90" s="1"/>
      <c r="TMY90" s="1"/>
      <c r="TMZ90" s="1"/>
      <c r="TNA90" s="1"/>
      <c r="TNB90" s="1"/>
      <c r="TNC90" s="1"/>
      <c r="TND90" s="1"/>
      <c r="TNE90" s="1"/>
      <c r="TNF90" s="1"/>
      <c r="TNG90" s="1"/>
      <c r="TNH90" s="1"/>
      <c r="TNI90" s="1"/>
      <c r="TNJ90" s="1"/>
      <c r="TNK90" s="1"/>
      <c r="TNL90" s="1"/>
      <c r="TNM90" s="1"/>
      <c r="TNN90" s="1"/>
      <c r="TNO90" s="1"/>
      <c r="TNP90" s="1"/>
      <c r="TNQ90" s="1"/>
      <c r="TNR90" s="1"/>
      <c r="TNS90" s="1"/>
      <c r="TNT90" s="1"/>
      <c r="TNU90" s="1"/>
      <c r="TNV90" s="1"/>
      <c r="TNW90" s="1"/>
      <c r="TNX90" s="1"/>
      <c r="TNY90" s="1"/>
      <c r="TNZ90" s="1"/>
      <c r="TOA90" s="1"/>
      <c r="TOB90" s="1"/>
      <c r="TOC90" s="1"/>
      <c r="TOD90" s="1"/>
      <c r="TOE90" s="1"/>
      <c r="TOF90" s="1"/>
      <c r="TOG90" s="1"/>
      <c r="TOH90" s="1"/>
      <c r="TOI90" s="1"/>
      <c r="TOJ90" s="1"/>
      <c r="TOK90" s="1"/>
      <c r="TOL90" s="1"/>
      <c r="TOM90" s="1"/>
      <c r="TON90" s="1"/>
      <c r="TOO90" s="1"/>
      <c r="TOP90" s="1"/>
      <c r="TOQ90" s="1"/>
      <c r="TOR90" s="1"/>
      <c r="TOS90" s="1"/>
      <c r="TOT90" s="1"/>
      <c r="TOU90" s="1"/>
      <c r="TOV90" s="1"/>
      <c r="TOW90" s="1"/>
      <c r="TOX90" s="1"/>
      <c r="TOY90" s="1"/>
      <c r="TOZ90" s="1"/>
      <c r="TPA90" s="1"/>
      <c r="TPB90" s="1"/>
      <c r="TPC90" s="1"/>
      <c r="TPD90" s="1"/>
      <c r="TPE90" s="1"/>
      <c r="TPF90" s="1"/>
      <c r="TPG90" s="1"/>
      <c r="TPH90" s="1"/>
      <c r="TPI90" s="1"/>
      <c r="TPJ90" s="1"/>
      <c r="TPK90" s="1"/>
      <c r="TPL90" s="1"/>
      <c r="TPM90" s="1"/>
      <c r="TPN90" s="1"/>
      <c r="TPO90" s="1"/>
      <c r="TPP90" s="1"/>
      <c r="TPQ90" s="1"/>
      <c r="TPR90" s="1"/>
      <c r="TPS90" s="1"/>
      <c r="TPT90" s="1"/>
      <c r="TPU90" s="1"/>
      <c r="TPV90" s="1"/>
      <c r="TPW90" s="1"/>
      <c r="TPX90" s="1"/>
      <c r="TPY90" s="1"/>
      <c r="TPZ90" s="1"/>
      <c r="TQA90" s="1"/>
      <c r="TQB90" s="1"/>
      <c r="TQC90" s="1"/>
      <c r="TQD90" s="1"/>
      <c r="TQE90" s="1"/>
      <c r="TQF90" s="1"/>
      <c r="TQG90" s="1"/>
      <c r="TQH90" s="1"/>
      <c r="TQI90" s="1"/>
      <c r="TQJ90" s="1"/>
      <c r="TQK90" s="1"/>
      <c r="TQL90" s="1"/>
      <c r="TQM90" s="1"/>
      <c r="TQN90" s="1"/>
      <c r="TQO90" s="1"/>
      <c r="TQP90" s="1"/>
      <c r="TQQ90" s="1"/>
      <c r="TQR90" s="1"/>
      <c r="TQS90" s="1"/>
      <c r="TQT90" s="1"/>
      <c r="TQU90" s="1"/>
      <c r="TQV90" s="1"/>
      <c r="TQW90" s="1"/>
      <c r="TQX90" s="1"/>
      <c r="TQY90" s="1"/>
      <c r="TQZ90" s="1"/>
      <c r="TRA90" s="1"/>
      <c r="TRB90" s="1"/>
      <c r="TRC90" s="1"/>
      <c r="TRD90" s="1"/>
      <c r="TRE90" s="1"/>
      <c r="TRF90" s="1"/>
      <c r="TRG90" s="1"/>
      <c r="TRH90" s="1"/>
      <c r="TRI90" s="1"/>
      <c r="TRJ90" s="1"/>
      <c r="TRK90" s="1"/>
      <c r="TRL90" s="1"/>
      <c r="TRM90" s="1"/>
      <c r="TRN90" s="1"/>
      <c r="TRO90" s="1"/>
      <c r="TRP90" s="1"/>
      <c r="TRQ90" s="1"/>
      <c r="TRR90" s="1"/>
      <c r="TRS90" s="1"/>
      <c r="TRT90" s="1"/>
      <c r="TRU90" s="1"/>
      <c r="TRV90" s="1"/>
      <c r="TRW90" s="1"/>
      <c r="TRX90" s="1"/>
      <c r="TRY90" s="1"/>
      <c r="TRZ90" s="1"/>
      <c r="TSA90" s="1"/>
      <c r="TSB90" s="1"/>
      <c r="TSC90" s="1"/>
      <c r="TSD90" s="1"/>
      <c r="TSE90" s="1"/>
      <c r="TSF90" s="1"/>
      <c r="TSG90" s="1"/>
      <c r="TSH90" s="1"/>
      <c r="TSI90" s="1"/>
      <c r="TSJ90" s="1"/>
      <c r="TSK90" s="1"/>
      <c r="TSL90" s="1"/>
      <c r="TSM90" s="1"/>
      <c r="TSN90" s="1"/>
      <c r="TSO90" s="1"/>
      <c r="TSP90" s="1"/>
      <c r="TSQ90" s="1"/>
      <c r="TSR90" s="1"/>
      <c r="TSS90" s="1"/>
      <c r="TST90" s="1"/>
      <c r="TSU90" s="1"/>
      <c r="TSV90" s="1"/>
      <c r="TSW90" s="1"/>
      <c r="TSX90" s="1"/>
      <c r="TSY90" s="1"/>
      <c r="TSZ90" s="1"/>
      <c r="TTA90" s="1"/>
      <c r="TTB90" s="1"/>
      <c r="TTC90" s="1"/>
      <c r="TTD90" s="1"/>
      <c r="TTE90" s="1"/>
      <c r="TTF90" s="1"/>
      <c r="TTG90" s="1"/>
      <c r="TTH90" s="1"/>
      <c r="TTI90" s="1"/>
      <c r="TTJ90" s="1"/>
      <c r="TTK90" s="1"/>
      <c r="TTL90" s="1"/>
      <c r="TTM90" s="1"/>
      <c r="TTN90" s="1"/>
      <c r="TTO90" s="1"/>
      <c r="TTP90" s="1"/>
      <c r="TTQ90" s="1"/>
      <c r="TTR90" s="1"/>
      <c r="TTS90" s="1"/>
      <c r="TTT90" s="1"/>
      <c r="TTU90" s="1"/>
      <c r="TTV90" s="1"/>
      <c r="TTW90" s="1"/>
      <c r="TTX90" s="1"/>
      <c r="TTY90" s="1"/>
      <c r="TTZ90" s="1"/>
      <c r="TUA90" s="1"/>
      <c r="TUB90" s="1"/>
      <c r="TUC90" s="1"/>
      <c r="TUD90" s="1"/>
      <c r="TUE90" s="1"/>
      <c r="TUF90" s="1"/>
      <c r="TUG90" s="1"/>
      <c r="TUH90" s="1"/>
      <c r="TUI90" s="1"/>
      <c r="TUJ90" s="1"/>
      <c r="TUK90" s="1"/>
      <c r="TUL90" s="1"/>
      <c r="TUM90" s="1"/>
      <c r="TUN90" s="1"/>
      <c r="TUO90" s="1"/>
      <c r="TUP90" s="1"/>
      <c r="TUQ90" s="1"/>
      <c r="TUR90" s="1"/>
      <c r="TUS90" s="1"/>
      <c r="TUT90" s="1"/>
      <c r="TUU90" s="1"/>
      <c r="TUV90" s="1"/>
      <c r="TUW90" s="1"/>
      <c r="TUX90" s="1"/>
      <c r="TUY90" s="1"/>
      <c r="TUZ90" s="1"/>
      <c r="TVA90" s="1"/>
      <c r="TVB90" s="1"/>
      <c r="TVC90" s="1"/>
      <c r="TVD90" s="1"/>
      <c r="TVE90" s="1"/>
      <c r="TVF90" s="1"/>
      <c r="TVG90" s="1"/>
      <c r="TVH90" s="1"/>
      <c r="TVI90" s="1"/>
      <c r="TVJ90" s="1"/>
      <c r="TVK90" s="1"/>
      <c r="TVL90" s="1"/>
      <c r="TVM90" s="1"/>
      <c r="TVN90" s="1"/>
      <c r="TVO90" s="1"/>
      <c r="TVP90" s="1"/>
      <c r="TVQ90" s="1"/>
      <c r="TVR90" s="1"/>
      <c r="TVS90" s="1"/>
      <c r="TVT90" s="1"/>
      <c r="TVU90" s="1"/>
      <c r="TVV90" s="1"/>
      <c r="TVW90" s="1"/>
      <c r="TVX90" s="1"/>
      <c r="TVY90" s="1"/>
      <c r="TVZ90" s="1"/>
      <c r="TWA90" s="1"/>
      <c r="TWB90" s="1"/>
      <c r="TWC90" s="1"/>
      <c r="TWD90" s="1"/>
      <c r="TWE90" s="1"/>
      <c r="TWF90" s="1"/>
      <c r="TWG90" s="1"/>
      <c r="TWH90" s="1"/>
      <c r="TWI90" s="1"/>
      <c r="TWJ90" s="1"/>
      <c r="TWK90" s="1"/>
      <c r="TWL90" s="1"/>
      <c r="TWM90" s="1"/>
      <c r="TWN90" s="1"/>
      <c r="TWO90" s="1"/>
      <c r="TWP90" s="1"/>
      <c r="TWQ90" s="1"/>
      <c r="TWR90" s="1"/>
      <c r="TWS90" s="1"/>
      <c r="TWT90" s="1"/>
      <c r="TWU90" s="1"/>
      <c r="TWV90" s="1"/>
      <c r="TWW90" s="1"/>
      <c r="TWX90" s="1"/>
      <c r="TWY90" s="1"/>
      <c r="TWZ90" s="1"/>
      <c r="TXA90" s="1"/>
      <c r="TXB90" s="1"/>
      <c r="TXC90" s="1"/>
      <c r="TXD90" s="1"/>
      <c r="TXE90" s="1"/>
      <c r="TXF90" s="1"/>
      <c r="TXG90" s="1"/>
      <c r="TXH90" s="1"/>
      <c r="TXI90" s="1"/>
      <c r="TXJ90" s="1"/>
      <c r="TXK90" s="1"/>
      <c r="TXL90" s="1"/>
      <c r="TXM90" s="1"/>
      <c r="TXN90" s="1"/>
      <c r="TXO90" s="1"/>
      <c r="TXP90" s="1"/>
      <c r="TXQ90" s="1"/>
      <c r="TXR90" s="1"/>
      <c r="TXS90" s="1"/>
      <c r="TXT90" s="1"/>
      <c r="TXU90" s="1"/>
      <c r="TXV90" s="1"/>
      <c r="TXW90" s="1"/>
      <c r="TXX90" s="1"/>
      <c r="TXY90" s="1"/>
      <c r="TXZ90" s="1"/>
      <c r="TYA90" s="1"/>
      <c r="TYB90" s="1"/>
      <c r="TYC90" s="1"/>
      <c r="TYD90" s="1"/>
      <c r="TYE90" s="1"/>
      <c r="TYF90" s="1"/>
      <c r="TYG90" s="1"/>
      <c r="TYH90" s="1"/>
      <c r="TYI90" s="1"/>
      <c r="TYJ90" s="1"/>
      <c r="TYK90" s="1"/>
      <c r="TYL90" s="1"/>
      <c r="TYM90" s="1"/>
      <c r="TYN90" s="1"/>
      <c r="TYO90" s="1"/>
      <c r="TYP90" s="1"/>
      <c r="TYQ90" s="1"/>
      <c r="TYR90" s="1"/>
      <c r="TYS90" s="1"/>
      <c r="TYT90" s="1"/>
      <c r="TYU90" s="1"/>
      <c r="TYV90" s="1"/>
      <c r="TYW90" s="1"/>
      <c r="TYX90" s="1"/>
      <c r="TYY90" s="1"/>
      <c r="TYZ90" s="1"/>
      <c r="TZA90" s="1"/>
      <c r="TZB90" s="1"/>
      <c r="TZC90" s="1"/>
      <c r="TZD90" s="1"/>
      <c r="TZE90" s="1"/>
      <c r="TZF90" s="1"/>
      <c r="TZG90" s="1"/>
      <c r="TZH90" s="1"/>
      <c r="TZI90" s="1"/>
      <c r="TZJ90" s="1"/>
      <c r="TZK90" s="1"/>
      <c r="TZL90" s="1"/>
      <c r="TZM90" s="1"/>
      <c r="TZN90" s="1"/>
      <c r="TZO90" s="1"/>
      <c r="TZP90" s="1"/>
      <c r="TZQ90" s="1"/>
      <c r="TZR90" s="1"/>
      <c r="TZS90" s="1"/>
      <c r="TZT90" s="1"/>
      <c r="TZU90" s="1"/>
      <c r="TZV90" s="1"/>
      <c r="TZW90" s="1"/>
      <c r="TZX90" s="1"/>
      <c r="TZY90" s="1"/>
      <c r="TZZ90" s="1"/>
      <c r="UAA90" s="1"/>
      <c r="UAB90" s="1"/>
      <c r="UAC90" s="1"/>
      <c r="UAD90" s="1"/>
      <c r="UAE90" s="1"/>
      <c r="UAF90" s="1"/>
      <c r="UAG90" s="1"/>
      <c r="UAH90" s="1"/>
      <c r="UAI90" s="1"/>
      <c r="UAJ90" s="1"/>
      <c r="UAK90" s="1"/>
      <c r="UAL90" s="1"/>
      <c r="UAM90" s="1"/>
      <c r="UAN90" s="1"/>
      <c r="UAO90" s="1"/>
      <c r="UAP90" s="1"/>
      <c r="UAQ90" s="1"/>
      <c r="UAR90" s="1"/>
      <c r="UAS90" s="1"/>
      <c r="UAT90" s="1"/>
      <c r="UAU90" s="1"/>
      <c r="UAV90" s="1"/>
      <c r="UAW90" s="1"/>
      <c r="UAX90" s="1"/>
      <c r="UAY90" s="1"/>
      <c r="UAZ90" s="1"/>
      <c r="UBA90" s="1"/>
      <c r="UBB90" s="1"/>
      <c r="UBC90" s="1"/>
      <c r="UBD90" s="1"/>
      <c r="UBE90" s="1"/>
      <c r="UBF90" s="1"/>
      <c r="UBG90" s="1"/>
      <c r="UBH90" s="1"/>
      <c r="UBI90" s="1"/>
      <c r="UBJ90" s="1"/>
      <c r="UBK90" s="1"/>
      <c r="UBL90" s="1"/>
      <c r="UBM90" s="1"/>
      <c r="UBN90" s="1"/>
      <c r="UBO90" s="1"/>
      <c r="UBP90" s="1"/>
      <c r="UBQ90" s="1"/>
      <c r="UBR90" s="1"/>
      <c r="UBS90" s="1"/>
      <c r="UBT90" s="1"/>
      <c r="UBU90" s="1"/>
      <c r="UBV90" s="1"/>
      <c r="UBW90" s="1"/>
      <c r="UBX90" s="1"/>
      <c r="UBY90" s="1"/>
      <c r="UBZ90" s="1"/>
      <c r="UCA90" s="1"/>
      <c r="UCB90" s="1"/>
      <c r="UCC90" s="1"/>
      <c r="UCD90" s="1"/>
      <c r="UCE90" s="1"/>
      <c r="UCF90" s="1"/>
      <c r="UCG90" s="1"/>
      <c r="UCH90" s="1"/>
      <c r="UCI90" s="1"/>
      <c r="UCJ90" s="1"/>
      <c r="UCK90" s="1"/>
      <c r="UCL90" s="1"/>
      <c r="UCM90" s="1"/>
      <c r="UCN90" s="1"/>
      <c r="UCO90" s="1"/>
      <c r="UCP90" s="1"/>
      <c r="UCQ90" s="1"/>
      <c r="UCR90" s="1"/>
      <c r="UCS90" s="1"/>
      <c r="UCT90" s="1"/>
      <c r="UCU90" s="1"/>
      <c r="UCV90" s="1"/>
      <c r="UCW90" s="1"/>
      <c r="UCX90" s="1"/>
      <c r="UCY90" s="1"/>
      <c r="UCZ90" s="1"/>
      <c r="UDA90" s="1"/>
      <c r="UDB90" s="1"/>
      <c r="UDC90" s="1"/>
      <c r="UDD90" s="1"/>
      <c r="UDE90" s="1"/>
      <c r="UDF90" s="1"/>
      <c r="UDG90" s="1"/>
      <c r="UDH90" s="1"/>
      <c r="UDI90" s="1"/>
      <c r="UDJ90" s="1"/>
      <c r="UDK90" s="1"/>
      <c r="UDL90" s="1"/>
      <c r="UDM90" s="1"/>
      <c r="UDN90" s="1"/>
      <c r="UDO90" s="1"/>
      <c r="UDP90" s="1"/>
      <c r="UDQ90" s="1"/>
      <c r="UDR90" s="1"/>
      <c r="UDS90" s="1"/>
      <c r="UDT90" s="1"/>
      <c r="UDU90" s="1"/>
      <c r="UDV90" s="1"/>
      <c r="UDW90" s="1"/>
      <c r="UDX90" s="1"/>
      <c r="UDY90" s="1"/>
      <c r="UDZ90" s="1"/>
      <c r="UEA90" s="1"/>
      <c r="UEB90" s="1"/>
      <c r="UEC90" s="1"/>
      <c r="UED90" s="1"/>
      <c r="UEE90" s="1"/>
      <c r="UEF90" s="1"/>
      <c r="UEG90" s="1"/>
      <c r="UEH90" s="1"/>
      <c r="UEI90" s="1"/>
      <c r="UEJ90" s="1"/>
      <c r="UEK90" s="1"/>
      <c r="UEL90" s="1"/>
      <c r="UEM90" s="1"/>
      <c r="UEN90" s="1"/>
      <c r="UEO90" s="1"/>
      <c r="UEP90" s="1"/>
      <c r="UEQ90" s="1"/>
      <c r="UER90" s="1"/>
      <c r="UES90" s="1"/>
      <c r="UET90" s="1"/>
      <c r="UEU90" s="1"/>
      <c r="UEV90" s="1"/>
      <c r="UEW90" s="1"/>
      <c r="UEX90" s="1"/>
      <c r="UEY90" s="1"/>
      <c r="UEZ90" s="1"/>
      <c r="UFA90" s="1"/>
      <c r="UFB90" s="1"/>
      <c r="UFC90" s="1"/>
      <c r="UFD90" s="1"/>
      <c r="UFE90" s="1"/>
      <c r="UFF90" s="1"/>
      <c r="UFG90" s="1"/>
      <c r="UFH90" s="1"/>
      <c r="UFI90" s="1"/>
      <c r="UFJ90" s="1"/>
      <c r="UFK90" s="1"/>
      <c r="UFL90" s="1"/>
      <c r="UFM90" s="1"/>
      <c r="UFN90" s="1"/>
      <c r="UFO90" s="1"/>
      <c r="UFP90" s="1"/>
      <c r="UFQ90" s="1"/>
      <c r="UFR90" s="1"/>
      <c r="UFS90" s="1"/>
      <c r="UFT90" s="1"/>
      <c r="UFU90" s="1"/>
      <c r="UFV90" s="1"/>
      <c r="UFW90" s="1"/>
      <c r="UFX90" s="1"/>
      <c r="UFY90" s="1"/>
      <c r="UFZ90" s="1"/>
      <c r="UGA90" s="1"/>
      <c r="UGB90" s="1"/>
      <c r="UGC90" s="1"/>
      <c r="UGD90" s="1"/>
      <c r="UGE90" s="1"/>
      <c r="UGF90" s="1"/>
      <c r="UGG90" s="1"/>
      <c r="UGH90" s="1"/>
      <c r="UGI90" s="1"/>
      <c r="UGJ90" s="1"/>
      <c r="UGK90" s="1"/>
      <c r="UGL90" s="1"/>
      <c r="UGM90" s="1"/>
      <c r="UGN90" s="1"/>
      <c r="UGO90" s="1"/>
      <c r="UGP90" s="1"/>
      <c r="UGQ90" s="1"/>
      <c r="UGR90" s="1"/>
      <c r="UGS90" s="1"/>
      <c r="UGT90" s="1"/>
      <c r="UGU90" s="1"/>
      <c r="UGV90" s="1"/>
      <c r="UGW90" s="1"/>
      <c r="UGX90" s="1"/>
      <c r="UGY90" s="1"/>
      <c r="UGZ90" s="1"/>
      <c r="UHA90" s="1"/>
      <c r="UHB90" s="1"/>
      <c r="UHC90" s="1"/>
      <c r="UHD90" s="1"/>
      <c r="UHE90" s="1"/>
      <c r="UHF90" s="1"/>
      <c r="UHG90" s="1"/>
      <c r="UHH90" s="1"/>
      <c r="UHI90" s="1"/>
      <c r="UHJ90" s="1"/>
      <c r="UHK90" s="1"/>
      <c r="UHL90" s="1"/>
      <c r="UHM90" s="1"/>
      <c r="UHN90" s="1"/>
      <c r="UHO90" s="1"/>
      <c r="UHP90" s="1"/>
      <c r="UHQ90" s="1"/>
      <c r="UHR90" s="1"/>
      <c r="UHS90" s="1"/>
      <c r="UHT90" s="1"/>
      <c r="UHU90" s="1"/>
      <c r="UHV90" s="1"/>
      <c r="UHW90" s="1"/>
      <c r="UHX90" s="1"/>
      <c r="UHY90" s="1"/>
      <c r="UHZ90" s="1"/>
      <c r="UIA90" s="1"/>
      <c r="UIB90" s="1"/>
      <c r="UIC90" s="1"/>
      <c r="UID90" s="1"/>
      <c r="UIE90" s="1"/>
      <c r="UIF90" s="1"/>
      <c r="UIG90" s="1"/>
      <c r="UIH90" s="1"/>
      <c r="UII90" s="1"/>
      <c r="UIJ90" s="1"/>
      <c r="UIK90" s="1"/>
      <c r="UIL90" s="1"/>
      <c r="UIM90" s="1"/>
      <c r="UIN90" s="1"/>
      <c r="UIO90" s="1"/>
      <c r="UIP90" s="1"/>
      <c r="UIQ90" s="1"/>
      <c r="UIR90" s="1"/>
      <c r="UIS90" s="1"/>
      <c r="UIT90" s="1"/>
      <c r="UIU90" s="1"/>
      <c r="UIV90" s="1"/>
      <c r="UIW90" s="1"/>
      <c r="UIX90" s="1"/>
      <c r="UIY90" s="1"/>
      <c r="UIZ90" s="1"/>
      <c r="UJA90" s="1"/>
      <c r="UJB90" s="1"/>
      <c r="UJC90" s="1"/>
      <c r="UJD90" s="1"/>
      <c r="UJE90" s="1"/>
      <c r="UJF90" s="1"/>
      <c r="UJG90" s="1"/>
      <c r="UJH90" s="1"/>
      <c r="UJI90" s="1"/>
      <c r="UJJ90" s="1"/>
      <c r="UJK90" s="1"/>
      <c r="UJL90" s="1"/>
      <c r="UJM90" s="1"/>
      <c r="UJN90" s="1"/>
      <c r="UJO90" s="1"/>
      <c r="UJP90" s="1"/>
      <c r="UJQ90" s="1"/>
      <c r="UJR90" s="1"/>
      <c r="UJS90" s="1"/>
      <c r="UJT90" s="1"/>
      <c r="UJU90" s="1"/>
      <c r="UJV90" s="1"/>
      <c r="UJW90" s="1"/>
      <c r="UJX90" s="1"/>
      <c r="UJY90" s="1"/>
      <c r="UJZ90" s="1"/>
      <c r="UKA90" s="1"/>
      <c r="UKB90" s="1"/>
      <c r="UKC90" s="1"/>
      <c r="UKD90" s="1"/>
      <c r="UKE90" s="1"/>
      <c r="UKF90" s="1"/>
      <c r="UKG90" s="1"/>
      <c r="UKH90" s="1"/>
      <c r="UKI90" s="1"/>
      <c r="UKJ90" s="1"/>
      <c r="UKK90" s="1"/>
      <c r="UKL90" s="1"/>
      <c r="UKM90" s="1"/>
      <c r="UKN90" s="1"/>
      <c r="UKO90" s="1"/>
      <c r="UKP90" s="1"/>
      <c r="UKQ90" s="1"/>
      <c r="UKR90" s="1"/>
      <c r="UKS90" s="1"/>
      <c r="UKT90" s="1"/>
      <c r="UKU90" s="1"/>
      <c r="UKV90" s="1"/>
      <c r="UKW90" s="1"/>
      <c r="UKX90" s="1"/>
      <c r="UKY90" s="1"/>
      <c r="UKZ90" s="1"/>
      <c r="ULA90" s="1"/>
      <c r="ULB90" s="1"/>
      <c r="ULC90" s="1"/>
      <c r="ULD90" s="1"/>
      <c r="ULE90" s="1"/>
      <c r="ULF90" s="1"/>
      <c r="ULG90" s="1"/>
      <c r="ULH90" s="1"/>
      <c r="ULI90" s="1"/>
      <c r="ULJ90" s="1"/>
      <c r="ULK90" s="1"/>
      <c r="ULL90" s="1"/>
      <c r="ULM90" s="1"/>
      <c r="ULN90" s="1"/>
      <c r="ULO90" s="1"/>
      <c r="ULP90" s="1"/>
      <c r="ULQ90" s="1"/>
      <c r="ULR90" s="1"/>
      <c r="ULS90" s="1"/>
      <c r="ULT90" s="1"/>
      <c r="ULU90" s="1"/>
      <c r="ULV90" s="1"/>
      <c r="ULW90" s="1"/>
      <c r="ULX90" s="1"/>
      <c r="ULY90" s="1"/>
      <c r="ULZ90" s="1"/>
      <c r="UMA90" s="1"/>
      <c r="UMB90" s="1"/>
      <c r="UMC90" s="1"/>
      <c r="UMD90" s="1"/>
      <c r="UME90" s="1"/>
      <c r="UMF90" s="1"/>
      <c r="UMG90" s="1"/>
      <c r="UMH90" s="1"/>
      <c r="UMI90" s="1"/>
      <c r="UMJ90" s="1"/>
      <c r="UMK90" s="1"/>
      <c r="UML90" s="1"/>
      <c r="UMM90" s="1"/>
      <c r="UMN90" s="1"/>
      <c r="UMO90" s="1"/>
      <c r="UMP90" s="1"/>
      <c r="UMQ90" s="1"/>
      <c r="UMR90" s="1"/>
      <c r="UMS90" s="1"/>
      <c r="UMT90" s="1"/>
      <c r="UMU90" s="1"/>
      <c r="UMV90" s="1"/>
      <c r="UMW90" s="1"/>
      <c r="UMX90" s="1"/>
      <c r="UMY90" s="1"/>
      <c r="UMZ90" s="1"/>
      <c r="UNA90" s="1"/>
      <c r="UNB90" s="1"/>
      <c r="UNC90" s="1"/>
      <c r="UND90" s="1"/>
      <c r="UNE90" s="1"/>
      <c r="UNF90" s="1"/>
      <c r="UNG90" s="1"/>
      <c r="UNH90" s="1"/>
      <c r="UNI90" s="1"/>
      <c r="UNJ90" s="1"/>
      <c r="UNK90" s="1"/>
      <c r="UNL90" s="1"/>
      <c r="UNM90" s="1"/>
      <c r="UNN90" s="1"/>
      <c r="UNO90" s="1"/>
      <c r="UNP90" s="1"/>
      <c r="UNQ90" s="1"/>
      <c r="UNR90" s="1"/>
      <c r="UNS90" s="1"/>
      <c r="UNT90" s="1"/>
      <c r="UNU90" s="1"/>
      <c r="UNV90" s="1"/>
      <c r="UNW90" s="1"/>
      <c r="UNX90" s="1"/>
      <c r="UNY90" s="1"/>
      <c r="UNZ90" s="1"/>
      <c r="UOA90" s="1"/>
      <c r="UOB90" s="1"/>
      <c r="UOC90" s="1"/>
      <c r="UOD90" s="1"/>
      <c r="UOE90" s="1"/>
      <c r="UOF90" s="1"/>
      <c r="UOG90" s="1"/>
      <c r="UOH90" s="1"/>
      <c r="UOI90" s="1"/>
      <c r="UOJ90" s="1"/>
      <c r="UOK90" s="1"/>
      <c r="UOL90" s="1"/>
      <c r="UOM90" s="1"/>
      <c r="UON90" s="1"/>
      <c r="UOO90" s="1"/>
      <c r="UOP90" s="1"/>
      <c r="UOQ90" s="1"/>
      <c r="UOR90" s="1"/>
      <c r="UOS90" s="1"/>
      <c r="UOT90" s="1"/>
      <c r="UOU90" s="1"/>
      <c r="UOV90" s="1"/>
      <c r="UOW90" s="1"/>
      <c r="UOX90" s="1"/>
      <c r="UOY90" s="1"/>
      <c r="UOZ90" s="1"/>
      <c r="UPA90" s="1"/>
      <c r="UPB90" s="1"/>
      <c r="UPC90" s="1"/>
      <c r="UPD90" s="1"/>
      <c r="UPE90" s="1"/>
      <c r="UPF90" s="1"/>
      <c r="UPG90" s="1"/>
      <c r="UPH90" s="1"/>
      <c r="UPI90" s="1"/>
      <c r="UPJ90" s="1"/>
      <c r="UPK90" s="1"/>
      <c r="UPL90" s="1"/>
      <c r="UPM90" s="1"/>
      <c r="UPN90" s="1"/>
      <c r="UPO90" s="1"/>
      <c r="UPP90" s="1"/>
      <c r="UPQ90" s="1"/>
      <c r="UPR90" s="1"/>
      <c r="UPS90" s="1"/>
      <c r="UPT90" s="1"/>
      <c r="UPU90" s="1"/>
      <c r="UPV90" s="1"/>
      <c r="UPW90" s="1"/>
      <c r="UPX90" s="1"/>
      <c r="UPY90" s="1"/>
      <c r="UPZ90" s="1"/>
      <c r="UQA90" s="1"/>
      <c r="UQB90" s="1"/>
      <c r="UQC90" s="1"/>
      <c r="UQD90" s="1"/>
      <c r="UQE90" s="1"/>
      <c r="UQF90" s="1"/>
      <c r="UQG90" s="1"/>
      <c r="UQH90" s="1"/>
      <c r="UQI90" s="1"/>
      <c r="UQJ90" s="1"/>
      <c r="UQK90" s="1"/>
      <c r="UQL90" s="1"/>
      <c r="UQM90" s="1"/>
      <c r="UQN90" s="1"/>
      <c r="UQO90" s="1"/>
      <c r="UQP90" s="1"/>
      <c r="UQQ90" s="1"/>
      <c r="UQR90" s="1"/>
      <c r="UQS90" s="1"/>
      <c r="UQT90" s="1"/>
      <c r="UQU90" s="1"/>
      <c r="UQV90" s="1"/>
      <c r="UQW90" s="1"/>
      <c r="UQX90" s="1"/>
      <c r="UQY90" s="1"/>
      <c r="UQZ90" s="1"/>
      <c r="URA90" s="1"/>
      <c r="URB90" s="1"/>
      <c r="URC90" s="1"/>
      <c r="URD90" s="1"/>
      <c r="URE90" s="1"/>
      <c r="URF90" s="1"/>
      <c r="URG90" s="1"/>
      <c r="URH90" s="1"/>
      <c r="URI90" s="1"/>
      <c r="URJ90" s="1"/>
      <c r="URK90" s="1"/>
      <c r="URL90" s="1"/>
      <c r="URM90" s="1"/>
      <c r="URN90" s="1"/>
      <c r="URO90" s="1"/>
      <c r="URP90" s="1"/>
      <c r="URQ90" s="1"/>
      <c r="URR90" s="1"/>
      <c r="URS90" s="1"/>
      <c r="URT90" s="1"/>
      <c r="URU90" s="1"/>
      <c r="URV90" s="1"/>
      <c r="URW90" s="1"/>
      <c r="URX90" s="1"/>
      <c r="URY90" s="1"/>
      <c r="URZ90" s="1"/>
      <c r="USA90" s="1"/>
      <c r="USB90" s="1"/>
      <c r="USC90" s="1"/>
      <c r="USD90" s="1"/>
      <c r="USE90" s="1"/>
      <c r="USF90" s="1"/>
      <c r="USG90" s="1"/>
      <c r="USH90" s="1"/>
      <c r="USI90" s="1"/>
      <c r="USJ90" s="1"/>
      <c r="USK90" s="1"/>
      <c r="USL90" s="1"/>
      <c r="USM90" s="1"/>
      <c r="USN90" s="1"/>
      <c r="USO90" s="1"/>
      <c r="USP90" s="1"/>
      <c r="USQ90" s="1"/>
      <c r="USR90" s="1"/>
      <c r="USS90" s="1"/>
      <c r="UST90" s="1"/>
      <c r="USU90" s="1"/>
      <c r="USV90" s="1"/>
      <c r="USW90" s="1"/>
      <c r="USX90" s="1"/>
      <c r="USY90" s="1"/>
      <c r="USZ90" s="1"/>
      <c r="UTA90" s="1"/>
      <c r="UTB90" s="1"/>
      <c r="UTC90" s="1"/>
      <c r="UTD90" s="1"/>
      <c r="UTE90" s="1"/>
      <c r="UTF90" s="1"/>
      <c r="UTG90" s="1"/>
      <c r="UTH90" s="1"/>
      <c r="UTI90" s="1"/>
      <c r="UTJ90" s="1"/>
      <c r="UTK90" s="1"/>
      <c r="UTL90" s="1"/>
      <c r="UTM90" s="1"/>
      <c r="UTN90" s="1"/>
      <c r="UTO90" s="1"/>
      <c r="UTP90" s="1"/>
      <c r="UTQ90" s="1"/>
      <c r="UTR90" s="1"/>
      <c r="UTS90" s="1"/>
      <c r="UTT90" s="1"/>
      <c r="UTU90" s="1"/>
      <c r="UTV90" s="1"/>
      <c r="UTW90" s="1"/>
      <c r="UTX90" s="1"/>
      <c r="UTY90" s="1"/>
      <c r="UTZ90" s="1"/>
      <c r="UUA90" s="1"/>
      <c r="UUB90" s="1"/>
      <c r="UUC90" s="1"/>
      <c r="UUD90" s="1"/>
      <c r="UUE90" s="1"/>
      <c r="UUF90" s="1"/>
      <c r="UUG90" s="1"/>
      <c r="UUH90" s="1"/>
      <c r="UUI90" s="1"/>
      <c r="UUJ90" s="1"/>
      <c r="UUK90" s="1"/>
      <c r="UUL90" s="1"/>
      <c r="UUM90" s="1"/>
      <c r="UUN90" s="1"/>
      <c r="UUO90" s="1"/>
      <c r="UUP90" s="1"/>
      <c r="UUQ90" s="1"/>
      <c r="UUR90" s="1"/>
      <c r="UUS90" s="1"/>
      <c r="UUT90" s="1"/>
      <c r="UUU90" s="1"/>
      <c r="UUV90" s="1"/>
      <c r="UUW90" s="1"/>
      <c r="UUX90" s="1"/>
      <c r="UUY90" s="1"/>
      <c r="UUZ90" s="1"/>
      <c r="UVA90" s="1"/>
      <c r="UVB90" s="1"/>
      <c r="UVC90" s="1"/>
      <c r="UVD90" s="1"/>
      <c r="UVE90" s="1"/>
      <c r="UVF90" s="1"/>
      <c r="UVG90" s="1"/>
      <c r="UVH90" s="1"/>
      <c r="UVI90" s="1"/>
      <c r="UVJ90" s="1"/>
      <c r="UVK90" s="1"/>
      <c r="UVL90" s="1"/>
      <c r="UVM90" s="1"/>
      <c r="UVN90" s="1"/>
      <c r="UVO90" s="1"/>
      <c r="UVP90" s="1"/>
      <c r="UVQ90" s="1"/>
      <c r="UVR90" s="1"/>
      <c r="UVS90" s="1"/>
      <c r="UVT90" s="1"/>
      <c r="UVU90" s="1"/>
      <c r="UVV90" s="1"/>
      <c r="UVW90" s="1"/>
      <c r="UVX90" s="1"/>
      <c r="UVY90" s="1"/>
      <c r="UVZ90" s="1"/>
      <c r="UWA90" s="1"/>
      <c r="UWB90" s="1"/>
      <c r="UWC90" s="1"/>
      <c r="UWD90" s="1"/>
      <c r="UWE90" s="1"/>
      <c r="UWF90" s="1"/>
      <c r="UWG90" s="1"/>
      <c r="UWH90" s="1"/>
      <c r="UWI90" s="1"/>
      <c r="UWJ90" s="1"/>
      <c r="UWK90" s="1"/>
      <c r="UWL90" s="1"/>
      <c r="UWM90" s="1"/>
      <c r="UWN90" s="1"/>
      <c r="UWO90" s="1"/>
      <c r="UWP90" s="1"/>
      <c r="UWQ90" s="1"/>
      <c r="UWR90" s="1"/>
      <c r="UWS90" s="1"/>
      <c r="UWT90" s="1"/>
      <c r="UWU90" s="1"/>
      <c r="UWV90" s="1"/>
      <c r="UWW90" s="1"/>
      <c r="UWX90" s="1"/>
      <c r="UWY90" s="1"/>
      <c r="UWZ90" s="1"/>
      <c r="UXA90" s="1"/>
      <c r="UXB90" s="1"/>
      <c r="UXC90" s="1"/>
      <c r="UXD90" s="1"/>
      <c r="UXE90" s="1"/>
      <c r="UXF90" s="1"/>
      <c r="UXG90" s="1"/>
      <c r="UXH90" s="1"/>
      <c r="UXI90" s="1"/>
      <c r="UXJ90" s="1"/>
      <c r="UXK90" s="1"/>
      <c r="UXL90" s="1"/>
      <c r="UXM90" s="1"/>
      <c r="UXN90" s="1"/>
      <c r="UXO90" s="1"/>
      <c r="UXP90" s="1"/>
      <c r="UXQ90" s="1"/>
      <c r="UXR90" s="1"/>
      <c r="UXS90" s="1"/>
      <c r="UXT90" s="1"/>
      <c r="UXU90" s="1"/>
      <c r="UXV90" s="1"/>
      <c r="UXW90" s="1"/>
      <c r="UXX90" s="1"/>
      <c r="UXY90" s="1"/>
      <c r="UXZ90" s="1"/>
      <c r="UYA90" s="1"/>
      <c r="UYB90" s="1"/>
      <c r="UYC90" s="1"/>
      <c r="UYD90" s="1"/>
      <c r="UYE90" s="1"/>
      <c r="UYF90" s="1"/>
      <c r="UYG90" s="1"/>
      <c r="UYH90" s="1"/>
      <c r="UYI90" s="1"/>
      <c r="UYJ90" s="1"/>
      <c r="UYK90" s="1"/>
      <c r="UYL90" s="1"/>
      <c r="UYM90" s="1"/>
      <c r="UYN90" s="1"/>
      <c r="UYO90" s="1"/>
      <c r="UYP90" s="1"/>
      <c r="UYQ90" s="1"/>
      <c r="UYR90" s="1"/>
      <c r="UYS90" s="1"/>
      <c r="UYT90" s="1"/>
      <c r="UYU90" s="1"/>
      <c r="UYV90" s="1"/>
      <c r="UYW90" s="1"/>
      <c r="UYX90" s="1"/>
      <c r="UYY90" s="1"/>
      <c r="UYZ90" s="1"/>
      <c r="UZA90" s="1"/>
      <c r="UZB90" s="1"/>
      <c r="UZC90" s="1"/>
      <c r="UZD90" s="1"/>
      <c r="UZE90" s="1"/>
      <c r="UZF90" s="1"/>
      <c r="UZG90" s="1"/>
      <c r="UZH90" s="1"/>
      <c r="UZI90" s="1"/>
      <c r="UZJ90" s="1"/>
      <c r="UZK90" s="1"/>
      <c r="UZL90" s="1"/>
      <c r="UZM90" s="1"/>
      <c r="UZN90" s="1"/>
      <c r="UZO90" s="1"/>
      <c r="UZP90" s="1"/>
      <c r="UZQ90" s="1"/>
      <c r="UZR90" s="1"/>
      <c r="UZS90" s="1"/>
      <c r="UZT90" s="1"/>
      <c r="UZU90" s="1"/>
      <c r="UZV90" s="1"/>
      <c r="UZW90" s="1"/>
      <c r="UZX90" s="1"/>
      <c r="UZY90" s="1"/>
      <c r="UZZ90" s="1"/>
      <c r="VAA90" s="1"/>
      <c r="VAB90" s="1"/>
      <c r="VAC90" s="1"/>
      <c r="VAD90" s="1"/>
      <c r="VAE90" s="1"/>
      <c r="VAF90" s="1"/>
      <c r="VAG90" s="1"/>
      <c r="VAH90" s="1"/>
      <c r="VAI90" s="1"/>
      <c r="VAJ90" s="1"/>
      <c r="VAK90" s="1"/>
      <c r="VAL90" s="1"/>
      <c r="VAM90" s="1"/>
      <c r="VAN90" s="1"/>
      <c r="VAO90" s="1"/>
      <c r="VAP90" s="1"/>
      <c r="VAQ90" s="1"/>
      <c r="VAR90" s="1"/>
      <c r="VAS90" s="1"/>
      <c r="VAT90" s="1"/>
      <c r="VAU90" s="1"/>
      <c r="VAV90" s="1"/>
      <c r="VAW90" s="1"/>
      <c r="VAX90" s="1"/>
      <c r="VAY90" s="1"/>
      <c r="VAZ90" s="1"/>
      <c r="VBA90" s="1"/>
      <c r="VBB90" s="1"/>
      <c r="VBC90" s="1"/>
      <c r="VBD90" s="1"/>
      <c r="VBE90" s="1"/>
      <c r="VBF90" s="1"/>
      <c r="VBG90" s="1"/>
      <c r="VBH90" s="1"/>
      <c r="VBI90" s="1"/>
      <c r="VBJ90" s="1"/>
      <c r="VBK90" s="1"/>
      <c r="VBL90" s="1"/>
      <c r="VBM90" s="1"/>
      <c r="VBN90" s="1"/>
      <c r="VBO90" s="1"/>
      <c r="VBP90" s="1"/>
      <c r="VBQ90" s="1"/>
      <c r="VBR90" s="1"/>
      <c r="VBS90" s="1"/>
      <c r="VBT90" s="1"/>
      <c r="VBU90" s="1"/>
      <c r="VBV90" s="1"/>
      <c r="VBW90" s="1"/>
      <c r="VBX90" s="1"/>
      <c r="VBY90" s="1"/>
      <c r="VBZ90" s="1"/>
      <c r="VCA90" s="1"/>
      <c r="VCB90" s="1"/>
      <c r="VCC90" s="1"/>
      <c r="VCD90" s="1"/>
      <c r="VCE90" s="1"/>
      <c r="VCF90" s="1"/>
      <c r="VCG90" s="1"/>
      <c r="VCH90" s="1"/>
      <c r="VCI90" s="1"/>
      <c r="VCJ90" s="1"/>
      <c r="VCK90" s="1"/>
      <c r="VCL90" s="1"/>
      <c r="VCM90" s="1"/>
      <c r="VCN90" s="1"/>
      <c r="VCO90" s="1"/>
      <c r="VCP90" s="1"/>
      <c r="VCQ90" s="1"/>
      <c r="VCR90" s="1"/>
      <c r="VCS90" s="1"/>
      <c r="VCT90" s="1"/>
      <c r="VCU90" s="1"/>
      <c r="VCV90" s="1"/>
      <c r="VCW90" s="1"/>
      <c r="VCX90" s="1"/>
      <c r="VCY90" s="1"/>
      <c r="VCZ90" s="1"/>
      <c r="VDA90" s="1"/>
      <c r="VDB90" s="1"/>
      <c r="VDC90" s="1"/>
      <c r="VDD90" s="1"/>
      <c r="VDE90" s="1"/>
      <c r="VDF90" s="1"/>
      <c r="VDG90" s="1"/>
      <c r="VDH90" s="1"/>
      <c r="VDI90" s="1"/>
      <c r="VDJ90" s="1"/>
      <c r="VDK90" s="1"/>
      <c r="VDL90" s="1"/>
      <c r="VDM90" s="1"/>
      <c r="VDN90" s="1"/>
      <c r="VDO90" s="1"/>
      <c r="VDP90" s="1"/>
      <c r="VDQ90" s="1"/>
      <c r="VDR90" s="1"/>
      <c r="VDS90" s="1"/>
      <c r="VDT90" s="1"/>
      <c r="VDU90" s="1"/>
      <c r="VDV90" s="1"/>
      <c r="VDW90" s="1"/>
      <c r="VDX90" s="1"/>
      <c r="VDY90" s="1"/>
      <c r="VDZ90" s="1"/>
      <c r="VEA90" s="1"/>
      <c r="VEB90" s="1"/>
      <c r="VEC90" s="1"/>
      <c r="VED90" s="1"/>
      <c r="VEE90" s="1"/>
      <c r="VEF90" s="1"/>
      <c r="VEG90" s="1"/>
      <c r="VEH90" s="1"/>
      <c r="VEI90" s="1"/>
      <c r="VEJ90" s="1"/>
      <c r="VEK90" s="1"/>
      <c r="VEL90" s="1"/>
      <c r="VEM90" s="1"/>
      <c r="VEN90" s="1"/>
      <c r="VEO90" s="1"/>
      <c r="VEP90" s="1"/>
      <c r="VEQ90" s="1"/>
      <c r="VER90" s="1"/>
      <c r="VES90" s="1"/>
      <c r="VET90" s="1"/>
      <c r="VEU90" s="1"/>
      <c r="VEV90" s="1"/>
      <c r="VEW90" s="1"/>
      <c r="VEX90" s="1"/>
      <c r="VEY90" s="1"/>
      <c r="VEZ90" s="1"/>
      <c r="VFA90" s="1"/>
      <c r="VFB90" s="1"/>
      <c r="VFC90" s="1"/>
      <c r="VFD90" s="1"/>
      <c r="VFE90" s="1"/>
      <c r="VFF90" s="1"/>
      <c r="VFG90" s="1"/>
      <c r="VFH90" s="1"/>
      <c r="VFI90" s="1"/>
      <c r="VFJ90" s="1"/>
      <c r="VFK90" s="1"/>
      <c r="VFL90" s="1"/>
      <c r="VFM90" s="1"/>
      <c r="VFN90" s="1"/>
      <c r="VFO90" s="1"/>
      <c r="VFP90" s="1"/>
      <c r="VFQ90" s="1"/>
      <c r="VFR90" s="1"/>
      <c r="VFS90" s="1"/>
      <c r="VFT90" s="1"/>
      <c r="VFU90" s="1"/>
      <c r="VFV90" s="1"/>
      <c r="VFW90" s="1"/>
      <c r="VFX90" s="1"/>
      <c r="VFY90" s="1"/>
      <c r="VFZ90" s="1"/>
      <c r="VGA90" s="1"/>
      <c r="VGB90" s="1"/>
      <c r="VGC90" s="1"/>
      <c r="VGD90" s="1"/>
      <c r="VGE90" s="1"/>
      <c r="VGF90" s="1"/>
      <c r="VGG90" s="1"/>
      <c r="VGH90" s="1"/>
      <c r="VGI90" s="1"/>
      <c r="VGJ90" s="1"/>
      <c r="VGK90" s="1"/>
      <c r="VGL90" s="1"/>
      <c r="VGM90" s="1"/>
      <c r="VGN90" s="1"/>
      <c r="VGO90" s="1"/>
      <c r="VGP90" s="1"/>
      <c r="VGQ90" s="1"/>
      <c r="VGR90" s="1"/>
      <c r="VGS90" s="1"/>
      <c r="VGT90" s="1"/>
      <c r="VGU90" s="1"/>
      <c r="VGV90" s="1"/>
      <c r="VGW90" s="1"/>
      <c r="VGX90" s="1"/>
      <c r="VGY90" s="1"/>
      <c r="VGZ90" s="1"/>
      <c r="VHA90" s="1"/>
      <c r="VHB90" s="1"/>
      <c r="VHC90" s="1"/>
      <c r="VHD90" s="1"/>
      <c r="VHE90" s="1"/>
      <c r="VHF90" s="1"/>
      <c r="VHG90" s="1"/>
      <c r="VHH90" s="1"/>
      <c r="VHI90" s="1"/>
      <c r="VHJ90" s="1"/>
      <c r="VHK90" s="1"/>
      <c r="VHL90" s="1"/>
      <c r="VHM90" s="1"/>
      <c r="VHN90" s="1"/>
      <c r="VHO90" s="1"/>
      <c r="VHP90" s="1"/>
      <c r="VHQ90" s="1"/>
      <c r="VHR90" s="1"/>
      <c r="VHS90" s="1"/>
      <c r="VHT90" s="1"/>
      <c r="VHU90" s="1"/>
      <c r="VHV90" s="1"/>
      <c r="VHW90" s="1"/>
      <c r="VHX90" s="1"/>
      <c r="VHY90" s="1"/>
      <c r="VHZ90" s="1"/>
      <c r="VIA90" s="1"/>
      <c r="VIB90" s="1"/>
      <c r="VIC90" s="1"/>
      <c r="VID90" s="1"/>
      <c r="VIE90" s="1"/>
      <c r="VIF90" s="1"/>
      <c r="VIG90" s="1"/>
      <c r="VIH90" s="1"/>
      <c r="VII90" s="1"/>
      <c r="VIJ90" s="1"/>
      <c r="VIK90" s="1"/>
      <c r="VIL90" s="1"/>
      <c r="VIM90" s="1"/>
      <c r="VIN90" s="1"/>
      <c r="VIO90" s="1"/>
      <c r="VIP90" s="1"/>
      <c r="VIQ90" s="1"/>
      <c r="VIR90" s="1"/>
      <c r="VIS90" s="1"/>
      <c r="VIT90" s="1"/>
      <c r="VIU90" s="1"/>
      <c r="VIV90" s="1"/>
      <c r="VIW90" s="1"/>
      <c r="VIX90" s="1"/>
      <c r="VIY90" s="1"/>
      <c r="VIZ90" s="1"/>
      <c r="VJA90" s="1"/>
      <c r="VJB90" s="1"/>
      <c r="VJC90" s="1"/>
      <c r="VJD90" s="1"/>
      <c r="VJE90" s="1"/>
      <c r="VJF90" s="1"/>
      <c r="VJG90" s="1"/>
      <c r="VJH90" s="1"/>
      <c r="VJI90" s="1"/>
      <c r="VJJ90" s="1"/>
      <c r="VJK90" s="1"/>
      <c r="VJL90" s="1"/>
      <c r="VJM90" s="1"/>
      <c r="VJN90" s="1"/>
      <c r="VJO90" s="1"/>
      <c r="VJP90" s="1"/>
      <c r="VJQ90" s="1"/>
      <c r="VJR90" s="1"/>
      <c r="VJS90" s="1"/>
      <c r="VJT90" s="1"/>
      <c r="VJU90" s="1"/>
      <c r="VJV90" s="1"/>
      <c r="VJW90" s="1"/>
      <c r="VJX90" s="1"/>
      <c r="VJY90" s="1"/>
      <c r="VJZ90" s="1"/>
      <c r="VKA90" s="1"/>
      <c r="VKB90" s="1"/>
      <c r="VKC90" s="1"/>
      <c r="VKD90" s="1"/>
      <c r="VKE90" s="1"/>
      <c r="VKF90" s="1"/>
      <c r="VKG90" s="1"/>
      <c r="VKH90" s="1"/>
      <c r="VKI90" s="1"/>
      <c r="VKJ90" s="1"/>
      <c r="VKK90" s="1"/>
      <c r="VKL90" s="1"/>
      <c r="VKM90" s="1"/>
      <c r="VKN90" s="1"/>
      <c r="VKO90" s="1"/>
      <c r="VKP90" s="1"/>
      <c r="VKQ90" s="1"/>
      <c r="VKR90" s="1"/>
      <c r="VKS90" s="1"/>
      <c r="VKT90" s="1"/>
      <c r="VKU90" s="1"/>
      <c r="VKV90" s="1"/>
      <c r="VKW90" s="1"/>
      <c r="VKX90" s="1"/>
      <c r="VKY90" s="1"/>
      <c r="VKZ90" s="1"/>
      <c r="VLA90" s="1"/>
      <c r="VLB90" s="1"/>
      <c r="VLC90" s="1"/>
      <c r="VLD90" s="1"/>
      <c r="VLE90" s="1"/>
      <c r="VLF90" s="1"/>
      <c r="VLG90" s="1"/>
      <c r="VLH90" s="1"/>
      <c r="VLI90" s="1"/>
      <c r="VLJ90" s="1"/>
      <c r="VLK90" s="1"/>
      <c r="VLL90" s="1"/>
      <c r="VLM90" s="1"/>
      <c r="VLN90" s="1"/>
      <c r="VLO90" s="1"/>
      <c r="VLP90" s="1"/>
      <c r="VLQ90" s="1"/>
      <c r="VLR90" s="1"/>
      <c r="VLS90" s="1"/>
      <c r="VLT90" s="1"/>
      <c r="VLU90" s="1"/>
      <c r="VLV90" s="1"/>
      <c r="VLW90" s="1"/>
      <c r="VLX90" s="1"/>
      <c r="VLY90" s="1"/>
      <c r="VLZ90" s="1"/>
      <c r="VMA90" s="1"/>
      <c r="VMB90" s="1"/>
      <c r="VMC90" s="1"/>
      <c r="VMD90" s="1"/>
      <c r="VME90" s="1"/>
      <c r="VMF90" s="1"/>
      <c r="VMG90" s="1"/>
      <c r="VMH90" s="1"/>
      <c r="VMI90" s="1"/>
      <c r="VMJ90" s="1"/>
      <c r="VMK90" s="1"/>
      <c r="VML90" s="1"/>
      <c r="VMM90" s="1"/>
      <c r="VMN90" s="1"/>
      <c r="VMO90" s="1"/>
      <c r="VMP90" s="1"/>
      <c r="VMQ90" s="1"/>
      <c r="VMR90" s="1"/>
      <c r="VMS90" s="1"/>
      <c r="VMT90" s="1"/>
      <c r="VMU90" s="1"/>
      <c r="VMV90" s="1"/>
      <c r="VMW90" s="1"/>
      <c r="VMX90" s="1"/>
      <c r="VMY90" s="1"/>
      <c r="VMZ90" s="1"/>
      <c r="VNA90" s="1"/>
      <c r="VNB90" s="1"/>
      <c r="VNC90" s="1"/>
      <c r="VND90" s="1"/>
      <c r="VNE90" s="1"/>
      <c r="VNF90" s="1"/>
      <c r="VNG90" s="1"/>
      <c r="VNH90" s="1"/>
      <c r="VNI90" s="1"/>
      <c r="VNJ90" s="1"/>
      <c r="VNK90" s="1"/>
      <c r="VNL90" s="1"/>
      <c r="VNM90" s="1"/>
      <c r="VNN90" s="1"/>
      <c r="VNO90" s="1"/>
      <c r="VNP90" s="1"/>
      <c r="VNQ90" s="1"/>
      <c r="VNR90" s="1"/>
      <c r="VNS90" s="1"/>
      <c r="VNT90" s="1"/>
      <c r="VNU90" s="1"/>
      <c r="VNV90" s="1"/>
      <c r="VNW90" s="1"/>
      <c r="VNX90" s="1"/>
      <c r="VNY90" s="1"/>
      <c r="VNZ90" s="1"/>
      <c r="VOA90" s="1"/>
      <c r="VOB90" s="1"/>
      <c r="VOC90" s="1"/>
      <c r="VOD90" s="1"/>
      <c r="VOE90" s="1"/>
      <c r="VOF90" s="1"/>
      <c r="VOG90" s="1"/>
      <c r="VOH90" s="1"/>
      <c r="VOI90" s="1"/>
      <c r="VOJ90" s="1"/>
      <c r="VOK90" s="1"/>
      <c r="VOL90" s="1"/>
      <c r="VOM90" s="1"/>
      <c r="VON90" s="1"/>
      <c r="VOO90" s="1"/>
      <c r="VOP90" s="1"/>
      <c r="VOQ90" s="1"/>
      <c r="VOR90" s="1"/>
      <c r="VOS90" s="1"/>
      <c r="VOT90" s="1"/>
      <c r="VOU90" s="1"/>
      <c r="VOV90" s="1"/>
      <c r="VOW90" s="1"/>
      <c r="VOX90" s="1"/>
      <c r="VOY90" s="1"/>
      <c r="VOZ90" s="1"/>
      <c r="VPA90" s="1"/>
      <c r="VPB90" s="1"/>
      <c r="VPC90" s="1"/>
      <c r="VPD90" s="1"/>
      <c r="VPE90" s="1"/>
      <c r="VPF90" s="1"/>
      <c r="VPG90" s="1"/>
      <c r="VPH90" s="1"/>
      <c r="VPI90" s="1"/>
      <c r="VPJ90" s="1"/>
      <c r="VPK90" s="1"/>
      <c r="VPL90" s="1"/>
      <c r="VPM90" s="1"/>
      <c r="VPN90" s="1"/>
      <c r="VPO90" s="1"/>
      <c r="VPP90" s="1"/>
      <c r="VPQ90" s="1"/>
      <c r="VPR90" s="1"/>
      <c r="VPS90" s="1"/>
      <c r="VPT90" s="1"/>
      <c r="VPU90" s="1"/>
      <c r="VPV90" s="1"/>
      <c r="VPW90" s="1"/>
      <c r="VPX90" s="1"/>
      <c r="VPY90" s="1"/>
      <c r="VPZ90" s="1"/>
      <c r="VQA90" s="1"/>
      <c r="VQB90" s="1"/>
      <c r="VQC90" s="1"/>
      <c r="VQD90" s="1"/>
      <c r="VQE90" s="1"/>
      <c r="VQF90" s="1"/>
      <c r="VQG90" s="1"/>
      <c r="VQH90" s="1"/>
      <c r="VQI90" s="1"/>
      <c r="VQJ90" s="1"/>
      <c r="VQK90" s="1"/>
      <c r="VQL90" s="1"/>
      <c r="VQM90" s="1"/>
      <c r="VQN90" s="1"/>
      <c r="VQO90" s="1"/>
      <c r="VQP90" s="1"/>
      <c r="VQQ90" s="1"/>
      <c r="VQR90" s="1"/>
      <c r="VQS90" s="1"/>
      <c r="VQT90" s="1"/>
      <c r="VQU90" s="1"/>
      <c r="VQV90" s="1"/>
      <c r="VQW90" s="1"/>
      <c r="VQX90" s="1"/>
      <c r="VQY90" s="1"/>
      <c r="VQZ90" s="1"/>
      <c r="VRA90" s="1"/>
      <c r="VRB90" s="1"/>
      <c r="VRC90" s="1"/>
      <c r="VRD90" s="1"/>
      <c r="VRE90" s="1"/>
      <c r="VRF90" s="1"/>
      <c r="VRG90" s="1"/>
      <c r="VRH90" s="1"/>
      <c r="VRI90" s="1"/>
      <c r="VRJ90" s="1"/>
      <c r="VRK90" s="1"/>
      <c r="VRL90" s="1"/>
      <c r="VRM90" s="1"/>
      <c r="VRN90" s="1"/>
      <c r="VRO90" s="1"/>
      <c r="VRP90" s="1"/>
      <c r="VRQ90" s="1"/>
      <c r="VRR90" s="1"/>
      <c r="VRS90" s="1"/>
      <c r="VRT90" s="1"/>
      <c r="VRU90" s="1"/>
      <c r="VRV90" s="1"/>
      <c r="VRW90" s="1"/>
      <c r="VRX90" s="1"/>
      <c r="VRY90" s="1"/>
      <c r="VRZ90" s="1"/>
      <c r="VSA90" s="1"/>
      <c r="VSB90" s="1"/>
      <c r="VSC90" s="1"/>
      <c r="VSD90" s="1"/>
      <c r="VSE90" s="1"/>
      <c r="VSF90" s="1"/>
      <c r="VSG90" s="1"/>
      <c r="VSH90" s="1"/>
      <c r="VSI90" s="1"/>
      <c r="VSJ90" s="1"/>
      <c r="VSK90" s="1"/>
      <c r="VSL90" s="1"/>
      <c r="VSM90" s="1"/>
      <c r="VSN90" s="1"/>
      <c r="VSO90" s="1"/>
      <c r="VSP90" s="1"/>
      <c r="VSQ90" s="1"/>
      <c r="VSR90" s="1"/>
      <c r="VSS90" s="1"/>
      <c r="VST90" s="1"/>
      <c r="VSU90" s="1"/>
      <c r="VSV90" s="1"/>
      <c r="VSW90" s="1"/>
      <c r="VSX90" s="1"/>
      <c r="VSY90" s="1"/>
      <c r="VSZ90" s="1"/>
      <c r="VTA90" s="1"/>
      <c r="VTB90" s="1"/>
      <c r="VTC90" s="1"/>
      <c r="VTD90" s="1"/>
      <c r="VTE90" s="1"/>
      <c r="VTF90" s="1"/>
      <c r="VTG90" s="1"/>
      <c r="VTH90" s="1"/>
      <c r="VTI90" s="1"/>
      <c r="VTJ90" s="1"/>
      <c r="VTK90" s="1"/>
      <c r="VTL90" s="1"/>
      <c r="VTM90" s="1"/>
      <c r="VTN90" s="1"/>
      <c r="VTO90" s="1"/>
      <c r="VTP90" s="1"/>
      <c r="VTQ90" s="1"/>
      <c r="VTR90" s="1"/>
      <c r="VTS90" s="1"/>
      <c r="VTT90" s="1"/>
      <c r="VTU90" s="1"/>
      <c r="VTV90" s="1"/>
      <c r="VTW90" s="1"/>
      <c r="VTX90" s="1"/>
      <c r="VTY90" s="1"/>
      <c r="VTZ90" s="1"/>
      <c r="VUA90" s="1"/>
      <c r="VUB90" s="1"/>
      <c r="VUC90" s="1"/>
      <c r="VUD90" s="1"/>
      <c r="VUE90" s="1"/>
      <c r="VUF90" s="1"/>
      <c r="VUG90" s="1"/>
      <c r="VUH90" s="1"/>
      <c r="VUI90" s="1"/>
      <c r="VUJ90" s="1"/>
      <c r="VUK90" s="1"/>
      <c r="VUL90" s="1"/>
      <c r="VUM90" s="1"/>
      <c r="VUN90" s="1"/>
      <c r="VUO90" s="1"/>
      <c r="VUP90" s="1"/>
      <c r="VUQ90" s="1"/>
      <c r="VUR90" s="1"/>
      <c r="VUS90" s="1"/>
      <c r="VUT90" s="1"/>
      <c r="VUU90" s="1"/>
      <c r="VUV90" s="1"/>
      <c r="VUW90" s="1"/>
      <c r="VUX90" s="1"/>
      <c r="VUY90" s="1"/>
      <c r="VUZ90" s="1"/>
      <c r="VVA90" s="1"/>
      <c r="VVB90" s="1"/>
      <c r="VVC90" s="1"/>
      <c r="VVD90" s="1"/>
      <c r="VVE90" s="1"/>
      <c r="VVF90" s="1"/>
      <c r="VVG90" s="1"/>
      <c r="VVH90" s="1"/>
      <c r="VVI90" s="1"/>
      <c r="VVJ90" s="1"/>
      <c r="VVK90" s="1"/>
      <c r="VVL90" s="1"/>
      <c r="VVM90" s="1"/>
      <c r="VVN90" s="1"/>
      <c r="VVO90" s="1"/>
      <c r="VVP90" s="1"/>
      <c r="VVQ90" s="1"/>
      <c r="VVR90" s="1"/>
      <c r="VVS90" s="1"/>
      <c r="VVT90" s="1"/>
      <c r="VVU90" s="1"/>
      <c r="VVV90" s="1"/>
      <c r="VVW90" s="1"/>
      <c r="VVX90" s="1"/>
      <c r="VVY90" s="1"/>
      <c r="VVZ90" s="1"/>
      <c r="VWA90" s="1"/>
      <c r="VWB90" s="1"/>
      <c r="VWC90" s="1"/>
      <c r="VWD90" s="1"/>
      <c r="VWE90" s="1"/>
      <c r="VWF90" s="1"/>
      <c r="VWG90" s="1"/>
      <c r="VWH90" s="1"/>
      <c r="VWI90" s="1"/>
      <c r="VWJ90" s="1"/>
      <c r="VWK90" s="1"/>
      <c r="VWL90" s="1"/>
      <c r="VWM90" s="1"/>
      <c r="VWN90" s="1"/>
      <c r="VWO90" s="1"/>
      <c r="VWP90" s="1"/>
      <c r="VWQ90" s="1"/>
      <c r="VWR90" s="1"/>
      <c r="VWS90" s="1"/>
      <c r="VWT90" s="1"/>
      <c r="VWU90" s="1"/>
      <c r="VWV90" s="1"/>
      <c r="VWW90" s="1"/>
      <c r="VWX90" s="1"/>
      <c r="VWY90" s="1"/>
      <c r="VWZ90" s="1"/>
      <c r="VXA90" s="1"/>
      <c r="VXB90" s="1"/>
      <c r="VXC90" s="1"/>
      <c r="VXD90" s="1"/>
      <c r="VXE90" s="1"/>
      <c r="VXF90" s="1"/>
      <c r="VXG90" s="1"/>
      <c r="VXH90" s="1"/>
      <c r="VXI90" s="1"/>
      <c r="VXJ90" s="1"/>
      <c r="VXK90" s="1"/>
      <c r="VXL90" s="1"/>
      <c r="VXM90" s="1"/>
      <c r="VXN90" s="1"/>
      <c r="VXO90" s="1"/>
      <c r="VXP90" s="1"/>
      <c r="VXQ90" s="1"/>
      <c r="VXR90" s="1"/>
      <c r="VXS90" s="1"/>
      <c r="VXT90" s="1"/>
      <c r="VXU90" s="1"/>
      <c r="VXV90" s="1"/>
      <c r="VXW90" s="1"/>
      <c r="VXX90" s="1"/>
      <c r="VXY90" s="1"/>
      <c r="VXZ90" s="1"/>
      <c r="VYA90" s="1"/>
      <c r="VYB90" s="1"/>
      <c r="VYC90" s="1"/>
      <c r="VYD90" s="1"/>
      <c r="VYE90" s="1"/>
      <c r="VYF90" s="1"/>
      <c r="VYG90" s="1"/>
      <c r="VYH90" s="1"/>
      <c r="VYI90" s="1"/>
      <c r="VYJ90" s="1"/>
      <c r="VYK90" s="1"/>
      <c r="VYL90" s="1"/>
      <c r="VYM90" s="1"/>
      <c r="VYN90" s="1"/>
      <c r="VYO90" s="1"/>
      <c r="VYP90" s="1"/>
      <c r="VYQ90" s="1"/>
      <c r="VYR90" s="1"/>
      <c r="VYS90" s="1"/>
      <c r="VYT90" s="1"/>
      <c r="VYU90" s="1"/>
      <c r="VYV90" s="1"/>
      <c r="VYW90" s="1"/>
      <c r="VYX90" s="1"/>
      <c r="VYY90" s="1"/>
      <c r="VYZ90" s="1"/>
      <c r="VZA90" s="1"/>
      <c r="VZB90" s="1"/>
      <c r="VZC90" s="1"/>
      <c r="VZD90" s="1"/>
      <c r="VZE90" s="1"/>
      <c r="VZF90" s="1"/>
      <c r="VZG90" s="1"/>
      <c r="VZH90" s="1"/>
      <c r="VZI90" s="1"/>
      <c r="VZJ90" s="1"/>
      <c r="VZK90" s="1"/>
      <c r="VZL90" s="1"/>
      <c r="VZM90" s="1"/>
      <c r="VZN90" s="1"/>
      <c r="VZO90" s="1"/>
      <c r="VZP90" s="1"/>
      <c r="VZQ90" s="1"/>
      <c r="VZR90" s="1"/>
      <c r="VZS90" s="1"/>
      <c r="VZT90" s="1"/>
      <c r="VZU90" s="1"/>
      <c r="VZV90" s="1"/>
      <c r="VZW90" s="1"/>
      <c r="VZX90" s="1"/>
      <c r="VZY90" s="1"/>
      <c r="VZZ90" s="1"/>
      <c r="WAA90" s="1"/>
      <c r="WAB90" s="1"/>
      <c r="WAC90" s="1"/>
      <c r="WAD90" s="1"/>
      <c r="WAE90" s="1"/>
      <c r="WAF90" s="1"/>
      <c r="WAG90" s="1"/>
      <c r="WAH90" s="1"/>
      <c r="WAI90" s="1"/>
      <c r="WAJ90" s="1"/>
      <c r="WAK90" s="1"/>
      <c r="WAL90" s="1"/>
      <c r="WAM90" s="1"/>
      <c r="WAN90" s="1"/>
      <c r="WAO90" s="1"/>
      <c r="WAP90" s="1"/>
      <c r="WAQ90" s="1"/>
      <c r="WAR90" s="1"/>
      <c r="WAS90" s="1"/>
      <c r="WAT90" s="1"/>
      <c r="WAU90" s="1"/>
      <c r="WAV90" s="1"/>
      <c r="WAW90" s="1"/>
      <c r="WAX90" s="1"/>
      <c r="WAY90" s="1"/>
      <c r="WAZ90" s="1"/>
      <c r="WBA90" s="1"/>
      <c r="WBB90" s="1"/>
      <c r="WBC90" s="1"/>
      <c r="WBD90" s="1"/>
      <c r="WBE90" s="1"/>
      <c r="WBF90" s="1"/>
      <c r="WBG90" s="1"/>
      <c r="WBH90" s="1"/>
      <c r="WBI90" s="1"/>
      <c r="WBJ90" s="1"/>
      <c r="WBK90" s="1"/>
      <c r="WBL90" s="1"/>
      <c r="WBM90" s="1"/>
      <c r="WBN90" s="1"/>
      <c r="WBO90" s="1"/>
      <c r="WBP90" s="1"/>
      <c r="WBQ90" s="1"/>
      <c r="WBR90" s="1"/>
      <c r="WBS90" s="1"/>
      <c r="WBT90" s="1"/>
      <c r="WBU90" s="1"/>
      <c r="WBV90" s="1"/>
      <c r="WBW90" s="1"/>
      <c r="WBX90" s="1"/>
      <c r="WBY90" s="1"/>
      <c r="WBZ90" s="1"/>
      <c r="WCA90" s="1"/>
      <c r="WCB90" s="1"/>
      <c r="WCC90" s="1"/>
      <c r="WCD90" s="1"/>
      <c r="WCE90" s="1"/>
      <c r="WCF90" s="1"/>
      <c r="WCG90" s="1"/>
      <c r="WCH90" s="1"/>
      <c r="WCI90" s="1"/>
      <c r="WCJ90" s="1"/>
      <c r="WCK90" s="1"/>
      <c r="WCL90" s="1"/>
      <c r="WCM90" s="1"/>
      <c r="WCN90" s="1"/>
      <c r="WCO90" s="1"/>
      <c r="WCP90" s="1"/>
      <c r="WCQ90" s="1"/>
      <c r="WCR90" s="1"/>
      <c r="WCS90" s="1"/>
      <c r="WCT90" s="1"/>
      <c r="WCU90" s="1"/>
      <c r="WCV90" s="1"/>
      <c r="WCW90" s="1"/>
      <c r="WCX90" s="1"/>
      <c r="WCY90" s="1"/>
      <c r="WCZ90" s="1"/>
      <c r="WDA90" s="1"/>
      <c r="WDB90" s="1"/>
      <c r="WDC90" s="1"/>
      <c r="WDD90" s="1"/>
      <c r="WDE90" s="1"/>
      <c r="WDF90" s="1"/>
      <c r="WDG90" s="1"/>
      <c r="WDH90" s="1"/>
      <c r="WDI90" s="1"/>
      <c r="WDJ90" s="1"/>
      <c r="WDK90" s="1"/>
      <c r="WDL90" s="1"/>
      <c r="WDM90" s="1"/>
      <c r="WDN90" s="1"/>
      <c r="WDO90" s="1"/>
      <c r="WDP90" s="1"/>
      <c r="WDQ90" s="1"/>
      <c r="WDR90" s="1"/>
      <c r="WDS90" s="1"/>
      <c r="WDT90" s="1"/>
      <c r="WDU90" s="1"/>
      <c r="WDV90" s="1"/>
      <c r="WDW90" s="1"/>
      <c r="WDX90" s="1"/>
      <c r="WDY90" s="1"/>
      <c r="WDZ90" s="1"/>
      <c r="WEA90" s="1"/>
      <c r="WEB90" s="1"/>
      <c r="WEC90" s="1"/>
      <c r="WED90" s="1"/>
      <c r="WEE90" s="1"/>
      <c r="WEF90" s="1"/>
      <c r="WEG90" s="1"/>
      <c r="WEH90" s="1"/>
      <c r="WEI90" s="1"/>
      <c r="WEJ90" s="1"/>
      <c r="WEK90" s="1"/>
      <c r="WEL90" s="1"/>
      <c r="WEM90" s="1"/>
      <c r="WEN90" s="1"/>
      <c r="WEO90" s="1"/>
      <c r="WEP90" s="1"/>
      <c r="WEQ90" s="1"/>
      <c r="WER90" s="1"/>
      <c r="WES90" s="1"/>
      <c r="WET90" s="1"/>
      <c r="WEU90" s="1"/>
      <c r="WEV90" s="1"/>
      <c r="WEW90" s="1"/>
      <c r="WEX90" s="1"/>
      <c r="WEY90" s="1"/>
      <c r="WEZ90" s="1"/>
      <c r="WFA90" s="1"/>
      <c r="WFB90" s="1"/>
      <c r="WFC90" s="1"/>
      <c r="WFD90" s="1"/>
      <c r="WFE90" s="1"/>
      <c r="WFF90" s="1"/>
      <c r="WFG90" s="1"/>
      <c r="WFH90" s="1"/>
      <c r="WFI90" s="1"/>
      <c r="WFJ90" s="1"/>
      <c r="WFK90" s="1"/>
      <c r="WFL90" s="1"/>
      <c r="WFM90" s="1"/>
      <c r="WFN90" s="1"/>
      <c r="WFO90" s="1"/>
      <c r="WFP90" s="1"/>
      <c r="WFQ90" s="1"/>
      <c r="WFR90" s="1"/>
      <c r="WFS90" s="1"/>
      <c r="WFT90" s="1"/>
      <c r="WFU90" s="1"/>
      <c r="WFV90" s="1"/>
      <c r="WFW90" s="1"/>
      <c r="WFX90" s="1"/>
      <c r="WFY90" s="1"/>
      <c r="WFZ90" s="1"/>
      <c r="WGA90" s="1"/>
      <c r="WGB90" s="1"/>
      <c r="WGC90" s="1"/>
      <c r="WGD90" s="1"/>
      <c r="WGE90" s="1"/>
      <c r="WGF90" s="1"/>
      <c r="WGG90" s="1"/>
      <c r="WGH90" s="1"/>
      <c r="WGI90" s="1"/>
      <c r="WGJ90" s="1"/>
      <c r="WGK90" s="1"/>
      <c r="WGL90" s="1"/>
      <c r="WGM90" s="1"/>
      <c r="WGN90" s="1"/>
      <c r="WGO90" s="1"/>
      <c r="WGP90" s="1"/>
      <c r="WGQ90" s="1"/>
      <c r="WGR90" s="1"/>
      <c r="WGS90" s="1"/>
      <c r="WGT90" s="1"/>
      <c r="WGU90" s="1"/>
      <c r="WGV90" s="1"/>
      <c r="WGW90" s="1"/>
      <c r="WGX90" s="1"/>
      <c r="WGY90" s="1"/>
      <c r="WGZ90" s="1"/>
      <c r="WHA90" s="1"/>
      <c r="WHB90" s="1"/>
      <c r="WHC90" s="1"/>
      <c r="WHD90" s="1"/>
      <c r="WHE90" s="1"/>
      <c r="WHF90" s="1"/>
      <c r="WHG90" s="1"/>
      <c r="WHH90" s="1"/>
      <c r="WHI90" s="1"/>
      <c r="WHJ90" s="1"/>
      <c r="WHK90" s="1"/>
      <c r="WHL90" s="1"/>
      <c r="WHM90" s="1"/>
      <c r="WHN90" s="1"/>
      <c r="WHO90" s="1"/>
      <c r="WHP90" s="1"/>
      <c r="WHQ90" s="1"/>
      <c r="WHR90" s="1"/>
      <c r="WHS90" s="1"/>
      <c r="WHT90" s="1"/>
      <c r="WHU90" s="1"/>
      <c r="WHV90" s="1"/>
      <c r="WHW90" s="1"/>
      <c r="WHX90" s="1"/>
      <c r="WHY90" s="1"/>
      <c r="WHZ90" s="1"/>
      <c r="WIA90" s="1"/>
      <c r="WIB90" s="1"/>
      <c r="WIC90" s="1"/>
      <c r="WID90" s="1"/>
      <c r="WIE90" s="1"/>
      <c r="WIF90" s="1"/>
      <c r="WIG90" s="1"/>
      <c r="WIH90" s="1"/>
      <c r="WII90" s="1"/>
      <c r="WIJ90" s="1"/>
      <c r="WIK90" s="1"/>
      <c r="WIL90" s="1"/>
      <c r="WIM90" s="1"/>
      <c r="WIN90" s="1"/>
      <c r="WIO90" s="1"/>
      <c r="WIP90" s="1"/>
      <c r="WIQ90" s="1"/>
      <c r="WIR90" s="1"/>
      <c r="WIS90" s="1"/>
      <c r="WIT90" s="1"/>
      <c r="WIU90" s="1"/>
      <c r="WIV90" s="1"/>
      <c r="WIW90" s="1"/>
      <c r="WIX90" s="1"/>
      <c r="WIY90" s="1"/>
      <c r="WIZ90" s="1"/>
      <c r="WJA90" s="1"/>
      <c r="WJB90" s="1"/>
      <c r="WJC90" s="1"/>
      <c r="WJD90" s="1"/>
      <c r="WJE90" s="1"/>
      <c r="WJF90" s="1"/>
      <c r="WJG90" s="1"/>
      <c r="WJH90" s="1"/>
      <c r="WJI90" s="1"/>
      <c r="WJJ90" s="1"/>
      <c r="WJK90" s="1"/>
      <c r="WJL90" s="1"/>
      <c r="WJM90" s="1"/>
      <c r="WJN90" s="1"/>
      <c r="WJO90" s="1"/>
      <c r="WJP90" s="1"/>
      <c r="WJQ90" s="1"/>
      <c r="WJR90" s="1"/>
      <c r="WJS90" s="1"/>
      <c r="WJT90" s="1"/>
      <c r="WJU90" s="1"/>
      <c r="WJV90" s="1"/>
      <c r="WJW90" s="1"/>
      <c r="WJX90" s="1"/>
      <c r="WJY90" s="1"/>
      <c r="WJZ90" s="1"/>
      <c r="WKA90" s="1"/>
      <c r="WKB90" s="1"/>
      <c r="WKC90" s="1"/>
      <c r="WKD90" s="1"/>
      <c r="WKE90" s="1"/>
      <c r="WKF90" s="1"/>
      <c r="WKG90" s="1"/>
      <c r="WKH90" s="1"/>
      <c r="WKI90" s="1"/>
      <c r="WKJ90" s="1"/>
      <c r="WKK90" s="1"/>
      <c r="WKL90" s="1"/>
      <c r="WKM90" s="1"/>
      <c r="WKN90" s="1"/>
      <c r="WKO90" s="1"/>
      <c r="WKP90" s="1"/>
      <c r="WKQ90" s="1"/>
      <c r="WKR90" s="1"/>
      <c r="WKS90" s="1"/>
      <c r="WKT90" s="1"/>
      <c r="WKU90" s="1"/>
      <c r="WKV90" s="1"/>
      <c r="WKW90" s="1"/>
      <c r="WKX90" s="1"/>
      <c r="WKY90" s="1"/>
      <c r="WKZ90" s="1"/>
      <c r="WLA90" s="1"/>
      <c r="WLB90" s="1"/>
      <c r="WLC90" s="1"/>
      <c r="WLD90" s="1"/>
      <c r="WLE90" s="1"/>
      <c r="WLF90" s="1"/>
      <c r="WLG90" s="1"/>
      <c r="WLH90" s="1"/>
      <c r="WLI90" s="1"/>
      <c r="WLJ90" s="1"/>
      <c r="WLK90" s="1"/>
      <c r="WLL90" s="1"/>
      <c r="WLM90" s="1"/>
      <c r="WLN90" s="1"/>
      <c r="WLO90" s="1"/>
      <c r="WLP90" s="1"/>
      <c r="WLQ90" s="1"/>
      <c r="WLR90" s="1"/>
      <c r="WLS90" s="1"/>
      <c r="WLT90" s="1"/>
      <c r="WLU90" s="1"/>
      <c r="WLV90" s="1"/>
      <c r="WLW90" s="1"/>
      <c r="WLX90" s="1"/>
      <c r="WLY90" s="1"/>
      <c r="WLZ90" s="1"/>
      <c r="WMA90" s="1"/>
      <c r="WMB90" s="1"/>
      <c r="WMC90" s="1"/>
      <c r="WMD90" s="1"/>
      <c r="WME90" s="1"/>
      <c r="WMF90" s="1"/>
      <c r="WMG90" s="1"/>
      <c r="WMH90" s="1"/>
      <c r="WMI90" s="1"/>
      <c r="WMJ90" s="1"/>
      <c r="WMK90" s="1"/>
      <c r="WML90" s="1"/>
      <c r="WMM90" s="1"/>
      <c r="WMN90" s="1"/>
      <c r="WMO90" s="1"/>
      <c r="WMP90" s="1"/>
      <c r="WMQ90" s="1"/>
      <c r="WMR90" s="1"/>
      <c r="WMS90" s="1"/>
      <c r="WMT90" s="1"/>
      <c r="WMU90" s="1"/>
      <c r="WMV90" s="1"/>
      <c r="WMW90" s="1"/>
      <c r="WMX90" s="1"/>
      <c r="WMY90" s="1"/>
      <c r="WMZ90" s="1"/>
      <c r="WNA90" s="1"/>
      <c r="WNB90" s="1"/>
      <c r="WNC90" s="1"/>
      <c r="WND90" s="1"/>
      <c r="WNE90" s="1"/>
      <c r="WNF90" s="1"/>
      <c r="WNG90" s="1"/>
      <c r="WNH90" s="1"/>
      <c r="WNI90" s="1"/>
      <c r="WNJ90" s="1"/>
      <c r="WNK90" s="1"/>
      <c r="WNL90" s="1"/>
      <c r="WNM90" s="1"/>
      <c r="WNN90" s="1"/>
      <c r="WNO90" s="1"/>
      <c r="WNP90" s="1"/>
      <c r="WNQ90" s="1"/>
      <c r="WNR90" s="1"/>
      <c r="WNS90" s="1"/>
      <c r="WNT90" s="1"/>
      <c r="WNU90" s="1"/>
      <c r="WNV90" s="1"/>
      <c r="WNW90" s="1"/>
      <c r="WNX90" s="1"/>
      <c r="WNY90" s="1"/>
      <c r="WNZ90" s="1"/>
      <c r="WOA90" s="1"/>
      <c r="WOB90" s="1"/>
      <c r="WOC90" s="1"/>
      <c r="WOD90" s="1"/>
      <c r="WOE90" s="1"/>
      <c r="WOF90" s="1"/>
      <c r="WOG90" s="1"/>
      <c r="WOH90" s="1"/>
      <c r="WOI90" s="1"/>
      <c r="WOJ90" s="1"/>
      <c r="WOK90" s="1"/>
      <c r="WOL90" s="1"/>
      <c r="WOM90" s="1"/>
      <c r="WON90" s="1"/>
      <c r="WOO90" s="1"/>
      <c r="WOP90" s="1"/>
      <c r="WOQ90" s="1"/>
      <c r="WOR90" s="1"/>
      <c r="WOS90" s="1"/>
      <c r="WOT90" s="1"/>
      <c r="WOU90" s="1"/>
      <c r="WOV90" s="1"/>
      <c r="WOW90" s="1"/>
      <c r="WOX90" s="1"/>
      <c r="WOY90" s="1"/>
      <c r="WOZ90" s="1"/>
      <c r="WPA90" s="1"/>
      <c r="WPB90" s="1"/>
      <c r="WPC90" s="1"/>
      <c r="WPD90" s="1"/>
      <c r="WPE90" s="1"/>
      <c r="WPF90" s="1"/>
      <c r="WPG90" s="1"/>
      <c r="WPH90" s="1"/>
      <c r="WPI90" s="1"/>
      <c r="WPJ90" s="1"/>
      <c r="WPK90" s="1"/>
      <c r="WPL90" s="1"/>
      <c r="WPM90" s="1"/>
      <c r="WPN90" s="1"/>
      <c r="WPO90" s="1"/>
      <c r="WPP90" s="1"/>
      <c r="WPQ90" s="1"/>
      <c r="WPR90" s="1"/>
      <c r="WPS90" s="1"/>
      <c r="WPT90" s="1"/>
      <c r="WPU90" s="1"/>
      <c r="WPV90" s="1"/>
      <c r="WPW90" s="1"/>
      <c r="WPX90" s="1"/>
      <c r="WPY90" s="1"/>
      <c r="WPZ90" s="1"/>
      <c r="WQA90" s="1"/>
      <c r="WQB90" s="1"/>
      <c r="WQC90" s="1"/>
      <c r="WQD90" s="1"/>
      <c r="WQE90" s="1"/>
      <c r="WQF90" s="1"/>
      <c r="WQG90" s="1"/>
      <c r="WQH90" s="1"/>
      <c r="WQI90" s="1"/>
      <c r="WQJ90" s="1"/>
      <c r="WQK90" s="1"/>
      <c r="WQL90" s="1"/>
      <c r="WQM90" s="1"/>
      <c r="WQN90" s="1"/>
      <c r="WQO90" s="1"/>
      <c r="WQP90" s="1"/>
      <c r="WQQ90" s="1"/>
      <c r="WQR90" s="1"/>
      <c r="WQS90" s="1"/>
      <c r="WQT90" s="1"/>
      <c r="WQU90" s="1"/>
      <c r="WQV90" s="1"/>
      <c r="WQW90" s="1"/>
      <c r="WQX90" s="1"/>
      <c r="WQY90" s="1"/>
      <c r="WQZ90" s="1"/>
      <c r="WRA90" s="1"/>
      <c r="WRB90" s="1"/>
      <c r="WRC90" s="1"/>
      <c r="WRD90" s="1"/>
      <c r="WRE90" s="1"/>
      <c r="WRF90" s="1"/>
      <c r="WRG90" s="1"/>
      <c r="WRH90" s="1"/>
      <c r="WRI90" s="1"/>
      <c r="WRJ90" s="1"/>
      <c r="WRK90" s="1"/>
      <c r="WRL90" s="1"/>
      <c r="WRM90" s="1"/>
      <c r="WRN90" s="1"/>
      <c r="WRO90" s="1"/>
      <c r="WRP90" s="1"/>
      <c r="WRQ90" s="1"/>
      <c r="WRR90" s="1"/>
      <c r="WRS90" s="1"/>
      <c r="WRT90" s="1"/>
      <c r="WRU90" s="1"/>
      <c r="WRV90" s="1"/>
      <c r="WRW90" s="1"/>
      <c r="WRX90" s="1"/>
      <c r="WRY90" s="1"/>
      <c r="WRZ90" s="1"/>
      <c r="WSA90" s="1"/>
      <c r="WSB90" s="1"/>
      <c r="WSC90" s="1"/>
      <c r="WSD90" s="1"/>
      <c r="WSE90" s="1"/>
      <c r="WSF90" s="1"/>
      <c r="WSG90" s="1"/>
      <c r="WSH90" s="1"/>
      <c r="WSI90" s="1"/>
      <c r="WSJ90" s="1"/>
      <c r="WSK90" s="1"/>
      <c r="WSL90" s="1"/>
      <c r="WSM90" s="1"/>
      <c r="WSN90" s="1"/>
      <c r="WSO90" s="1"/>
      <c r="WSP90" s="1"/>
      <c r="WSQ90" s="1"/>
      <c r="WSR90" s="1"/>
      <c r="WSS90" s="1"/>
      <c r="WST90" s="1"/>
      <c r="WSU90" s="1"/>
      <c r="WSV90" s="1"/>
      <c r="WSW90" s="1"/>
      <c r="WSX90" s="1"/>
      <c r="WSY90" s="1"/>
      <c r="WSZ90" s="1"/>
      <c r="WTA90" s="1"/>
      <c r="WTB90" s="1"/>
      <c r="WTC90" s="1"/>
      <c r="WTD90" s="1"/>
      <c r="WTE90" s="1"/>
      <c r="WTF90" s="1"/>
      <c r="WTG90" s="1"/>
      <c r="WTH90" s="1"/>
      <c r="WTI90" s="1"/>
      <c r="WTJ90" s="1"/>
      <c r="WTK90" s="1"/>
      <c r="WTL90" s="1"/>
      <c r="WTM90" s="1"/>
      <c r="WTN90" s="1"/>
      <c r="WTO90" s="1"/>
      <c r="WTP90" s="1"/>
      <c r="WTQ90" s="1"/>
      <c r="WTR90" s="1"/>
      <c r="WTS90" s="1"/>
      <c r="WTT90" s="1"/>
      <c r="WTU90" s="1"/>
      <c r="WTV90" s="1"/>
      <c r="WTW90" s="1"/>
      <c r="WTX90" s="1"/>
      <c r="WTY90" s="1"/>
      <c r="WTZ90" s="1"/>
      <c r="WUA90" s="1"/>
      <c r="WUB90" s="1"/>
      <c r="WUC90" s="1"/>
      <c r="WUD90" s="1"/>
      <c r="WUE90" s="1"/>
      <c r="WUF90" s="1"/>
      <c r="WUG90" s="1"/>
      <c r="WUH90" s="1"/>
      <c r="WUI90" s="1"/>
      <c r="WUJ90" s="1"/>
      <c r="WUK90" s="1"/>
      <c r="WUL90" s="1"/>
      <c r="WUM90" s="1"/>
      <c r="WUN90" s="1"/>
      <c r="WUO90" s="1"/>
      <c r="WUP90" s="1"/>
      <c r="WUQ90" s="1"/>
      <c r="WUR90" s="1"/>
      <c r="WUS90" s="1"/>
      <c r="WUT90" s="1"/>
      <c r="WUU90" s="1"/>
      <c r="WUV90" s="1"/>
      <c r="WUW90" s="1"/>
      <c r="WUX90" s="1"/>
      <c r="WUY90" s="1"/>
      <c r="WUZ90" s="1"/>
      <c r="WVA90" s="1"/>
      <c r="WVB90" s="1"/>
      <c r="WVC90" s="1"/>
      <c r="WVD90" s="1"/>
      <c r="WVE90" s="1"/>
      <c r="WVF90" s="1"/>
      <c r="WVG90" s="1"/>
      <c r="WVH90" s="1"/>
      <c r="WVI90" s="1"/>
      <c r="WVJ90" s="1"/>
      <c r="WVK90" s="1"/>
      <c r="WVL90" s="1"/>
      <c r="WVM90" s="1"/>
      <c r="WVN90" s="1"/>
      <c r="WVO90" s="1"/>
      <c r="WVP90" s="1"/>
      <c r="WVQ90" s="1"/>
      <c r="WVR90" s="1"/>
      <c r="WVS90" s="1"/>
      <c r="WVT90" s="1"/>
      <c r="WVU90" s="1"/>
      <c r="WVV90" s="1"/>
      <c r="WVW90" s="1"/>
      <c r="WVX90" s="1"/>
      <c r="WVY90" s="1"/>
      <c r="WVZ90" s="1"/>
      <c r="WWA90" s="1"/>
      <c r="WWB90" s="1"/>
      <c r="WWC90" s="1"/>
      <c r="WWD90" s="1"/>
      <c r="WWE90" s="1"/>
      <c r="WWF90" s="1"/>
      <c r="WWG90" s="1"/>
      <c r="WWH90" s="1"/>
      <c r="WWI90" s="1"/>
      <c r="WWJ90" s="1"/>
      <c r="WWK90" s="1"/>
      <c r="WWL90" s="1"/>
      <c r="WWM90" s="1"/>
      <c r="WWN90" s="1"/>
      <c r="WWO90" s="1"/>
      <c r="WWP90" s="1"/>
      <c r="WWQ90" s="1"/>
      <c r="WWR90" s="1"/>
      <c r="WWS90" s="1"/>
      <c r="WWT90" s="1"/>
      <c r="WWU90" s="1"/>
      <c r="WWV90" s="1"/>
      <c r="WWW90" s="1"/>
      <c r="WWX90" s="1"/>
      <c r="WWY90" s="1"/>
      <c r="WWZ90" s="1"/>
      <c r="WXA90" s="1"/>
      <c r="WXB90" s="1"/>
      <c r="WXC90" s="1"/>
      <c r="WXD90" s="1"/>
      <c r="WXE90" s="1"/>
      <c r="WXF90" s="1"/>
      <c r="WXG90" s="1"/>
      <c r="WXH90" s="1"/>
      <c r="WXI90" s="1"/>
      <c r="WXJ90" s="1"/>
      <c r="WXK90" s="1"/>
      <c r="WXL90" s="1"/>
      <c r="WXM90" s="1"/>
      <c r="WXN90" s="1"/>
      <c r="WXO90" s="1"/>
      <c r="WXP90" s="1"/>
      <c r="WXQ90" s="1"/>
      <c r="WXR90" s="1"/>
      <c r="WXS90" s="1"/>
      <c r="WXT90" s="1"/>
      <c r="WXU90" s="1"/>
      <c r="WXV90" s="1"/>
      <c r="WXW90" s="1"/>
      <c r="WXX90" s="1"/>
      <c r="WXY90" s="1"/>
      <c r="WXZ90" s="1"/>
      <c r="WYA90" s="1"/>
      <c r="WYB90" s="1"/>
      <c r="WYC90" s="1"/>
      <c r="WYD90" s="1"/>
      <c r="WYE90" s="1"/>
      <c r="WYF90" s="1"/>
      <c r="WYG90" s="1"/>
      <c r="WYH90" s="1"/>
      <c r="WYI90" s="1"/>
      <c r="WYJ90" s="1"/>
      <c r="WYK90" s="1"/>
      <c r="WYL90" s="1"/>
      <c r="WYM90" s="1"/>
      <c r="WYN90" s="1"/>
      <c r="WYO90" s="1"/>
      <c r="WYP90" s="1"/>
      <c r="WYQ90" s="1"/>
      <c r="WYR90" s="1"/>
      <c r="WYS90" s="1"/>
      <c r="WYT90" s="1"/>
      <c r="WYU90" s="1"/>
      <c r="WYV90" s="1"/>
      <c r="WYW90" s="1"/>
      <c r="WYX90" s="1"/>
      <c r="WYY90" s="1"/>
      <c r="WYZ90" s="1"/>
      <c r="WZA90" s="1"/>
      <c r="WZB90" s="1"/>
      <c r="WZC90" s="1"/>
      <c r="WZD90" s="1"/>
      <c r="WZE90" s="1"/>
      <c r="WZF90" s="1"/>
      <c r="WZG90" s="1"/>
      <c r="WZH90" s="1"/>
      <c r="WZI90" s="1"/>
      <c r="WZJ90" s="1"/>
      <c r="WZK90" s="1"/>
      <c r="WZL90" s="1"/>
      <c r="WZM90" s="1"/>
      <c r="WZN90" s="1"/>
      <c r="WZO90" s="1"/>
      <c r="WZP90" s="1"/>
      <c r="WZQ90" s="1"/>
      <c r="WZR90" s="1"/>
      <c r="WZS90" s="1"/>
      <c r="WZT90" s="1"/>
      <c r="WZU90" s="1"/>
      <c r="WZV90" s="1"/>
      <c r="WZW90" s="1"/>
      <c r="WZX90" s="1"/>
      <c r="WZY90" s="1"/>
      <c r="WZZ90" s="1"/>
      <c r="XAA90" s="1"/>
      <c r="XAB90" s="1"/>
      <c r="XAC90" s="1"/>
      <c r="XAD90" s="1"/>
      <c r="XAE90" s="1"/>
      <c r="XAF90" s="1"/>
      <c r="XAG90" s="1"/>
      <c r="XAH90" s="1"/>
      <c r="XAI90" s="1"/>
      <c r="XAJ90" s="1"/>
      <c r="XAK90" s="1"/>
      <c r="XAL90" s="1"/>
      <c r="XAM90" s="1"/>
      <c r="XAN90" s="1"/>
      <c r="XAO90" s="1"/>
      <c r="XAP90" s="1"/>
      <c r="XAQ90" s="1"/>
      <c r="XAR90" s="1"/>
      <c r="XAS90" s="1"/>
      <c r="XAT90" s="1"/>
      <c r="XAU90" s="1"/>
      <c r="XAV90" s="1"/>
      <c r="XAW90" s="1"/>
      <c r="XAX90" s="1"/>
      <c r="XAY90" s="1"/>
      <c r="XAZ90" s="1"/>
      <c r="XBA90" s="1"/>
      <c r="XBB90" s="1"/>
      <c r="XBC90" s="1"/>
      <c r="XBD90" s="1"/>
      <c r="XBE90" s="1"/>
      <c r="XBF90" s="1"/>
      <c r="XBG90" s="1"/>
      <c r="XBH90" s="1"/>
      <c r="XBI90" s="1"/>
      <c r="XBJ90" s="1"/>
      <c r="XBK90" s="1"/>
      <c r="XBL90" s="1"/>
      <c r="XBM90" s="1"/>
      <c r="XBN90" s="1"/>
      <c r="XBO90" s="1"/>
      <c r="XBP90" s="1"/>
      <c r="XBQ90" s="1"/>
      <c r="XBR90" s="1"/>
      <c r="XBS90" s="1"/>
      <c r="XBT90" s="1"/>
      <c r="XBU90" s="1"/>
      <c r="XBV90" s="1"/>
      <c r="XBW90" s="1"/>
      <c r="XBX90" s="1"/>
      <c r="XBY90" s="1"/>
      <c r="XBZ90" s="1"/>
      <c r="XCA90" s="1"/>
      <c r="XCB90" s="1"/>
      <c r="XCC90" s="1"/>
      <c r="XCD90" s="1"/>
      <c r="XCE90" s="1"/>
      <c r="XCF90" s="1"/>
      <c r="XCG90" s="1"/>
      <c r="XCH90" s="1"/>
      <c r="XCI90" s="1"/>
      <c r="XCJ90" s="1"/>
      <c r="XCK90" s="1"/>
      <c r="XCL90" s="1"/>
      <c r="XCM90" s="1"/>
      <c r="XCN90" s="1"/>
      <c r="XCO90" s="1"/>
      <c r="XCP90" s="1"/>
      <c r="XCQ90" s="1"/>
      <c r="XCR90" s="1"/>
      <c r="XCS90" s="1"/>
      <c r="XCT90" s="1"/>
      <c r="XCU90" s="1"/>
      <c r="XCV90" s="1"/>
      <c r="XCW90" s="1"/>
      <c r="XCX90" s="1"/>
      <c r="XCY90" s="1"/>
      <c r="XCZ90" s="1"/>
      <c r="XDA90" s="1"/>
      <c r="XDB90" s="1"/>
      <c r="XDC90" s="1"/>
      <c r="XDD90" s="1"/>
      <c r="XDE90" s="1"/>
      <c r="XDF90" s="1"/>
      <c r="XDG90" s="1"/>
      <c r="XDH90" s="1"/>
      <c r="XDI90" s="1"/>
      <c r="XDJ90" s="1"/>
      <c r="XDK90" s="1"/>
      <c r="XDL90" s="1"/>
      <c r="XDM90" s="1"/>
      <c r="XDN90" s="1"/>
      <c r="XDO90" s="1"/>
      <c r="XDP90" s="1"/>
      <c r="XDQ90" s="1"/>
      <c r="XDR90" s="1"/>
      <c r="XDS90" s="1"/>
      <c r="XDT90" s="1"/>
      <c r="XDU90" s="1"/>
      <c r="XDV90" s="1"/>
      <c r="XDW90" s="1"/>
      <c r="XDX90" s="1"/>
      <c r="XDY90" s="1"/>
      <c r="XDZ90" s="1"/>
      <c r="XEA90" s="1"/>
      <c r="XEB90" s="1"/>
      <c r="XEC90" s="1"/>
      <c r="XED90" s="1"/>
      <c r="XEE90" s="1"/>
      <c r="XEF90" s="1"/>
      <c r="XEG90" s="1"/>
      <c r="XEH90" s="1"/>
      <c r="XEI90" s="1"/>
      <c r="XEJ90" s="1"/>
      <c r="XEK90" s="1"/>
      <c r="XEL90" s="1"/>
      <c r="XEM90" s="1"/>
      <c r="XEN90" s="1"/>
      <c r="XEO90" s="1"/>
      <c r="XEP90" s="1"/>
      <c r="XEQ90" s="1"/>
      <c r="XER90" s="1"/>
      <c r="XES90" s="1"/>
      <c r="XET90" s="1"/>
      <c r="XEU90" s="1"/>
    </row>
    <row r="91" spans="2:16375" s="397" customFormat="1" outlineLevel="1" x14ac:dyDescent="0.2">
      <c r="B91" s="1"/>
      <c r="C91" s="9"/>
      <c r="D91" s="129" t="s">
        <v>42</v>
      </c>
      <c r="E91" s="130"/>
      <c r="F91" s="131"/>
      <c r="G91" s="129"/>
      <c r="H91" s="130"/>
      <c r="I91" s="131"/>
      <c r="J91" s="537"/>
      <c r="K91" s="130"/>
      <c r="L91" s="131"/>
      <c r="M91" s="142" t="s">
        <v>285</v>
      </c>
      <c r="N91" s="132"/>
      <c r="O91" s="132"/>
      <c r="P91" s="132"/>
      <c r="Q91" s="593"/>
      <c r="R91" s="593"/>
      <c r="S91" s="592"/>
      <c r="T91" s="592"/>
      <c r="U91" s="592"/>
      <c r="V91" s="592"/>
      <c r="W91" s="592"/>
      <c r="X91" s="592"/>
      <c r="Y91" s="756"/>
      <c r="Z91" s="592"/>
      <c r="AA91" s="592"/>
      <c r="AB91" s="592"/>
      <c r="AC91" s="133"/>
      <c r="AD91" s="133"/>
      <c r="AE91" s="133">
        <f>SUM(AE92:AE100)</f>
        <v>261511.69</v>
      </c>
      <c r="AF91" s="130"/>
      <c r="AG91" s="131"/>
      <c r="AH91" s="134">
        <f t="shared" ref="AH91:AH100" si="50">AE91/$AE$190</f>
        <v>6.8591266663588224E-3</v>
      </c>
      <c r="AI91" s="10"/>
      <c r="AJ91" s="1"/>
      <c r="AK91" s="1"/>
      <c r="AL91" s="928"/>
      <c r="AM91" s="928"/>
      <c r="AN91" s="931"/>
      <c r="AO91" s="504"/>
      <c r="AP91" s="1"/>
      <c r="AQ91" s="1"/>
      <c r="AR91" s="1"/>
      <c r="AS91" s="1"/>
      <c r="AT91" s="1"/>
      <c r="AU91" s="1"/>
      <c r="AV91" s="1"/>
      <c r="AW91" s="1"/>
      <c r="AX91" s="18"/>
      <c r="AY91" s="18"/>
      <c r="AZ91" s="18"/>
      <c r="BA91" s="18"/>
      <c r="BB91" s="18"/>
      <c r="BC91" s="1"/>
      <c r="BD91" s="2"/>
      <c r="BE91" s="1"/>
      <c r="BF91" s="1"/>
      <c r="BG91" s="1"/>
      <c r="BH91" s="1"/>
      <c r="BI91" s="1"/>
      <c r="BJ91" s="1"/>
      <c r="BK91" s="1"/>
      <c r="BL91" s="1"/>
      <c r="BM91" s="1"/>
      <c r="BN91" s="1"/>
      <c r="BO91" s="1"/>
      <c r="BP91" s="1"/>
      <c r="BQ91" s="1"/>
      <c r="BR91" s="1"/>
      <c r="BS91" s="1"/>
      <c r="BT91" s="1"/>
      <c r="BU91" s="1"/>
      <c r="BV91" s="1"/>
      <c r="BW91" s="1"/>
      <c r="BX91" s="1"/>
      <c r="BY91" s="1"/>
      <c r="BZ91" s="1"/>
      <c r="CA91" s="1"/>
      <c r="CB91" s="1"/>
      <c r="CC91" s="1"/>
      <c r="CD91" s="1"/>
      <c r="CE91" s="1"/>
      <c r="CF91" s="1"/>
      <c r="CG91" s="1"/>
      <c r="CH91" s="1"/>
      <c r="CI91" s="1"/>
      <c r="CJ91" s="1"/>
      <c r="CK91" s="1"/>
      <c r="CL91" s="1"/>
      <c r="CM91" s="1"/>
      <c r="CN91" s="1"/>
      <c r="CO91" s="1"/>
      <c r="CP91" s="1"/>
      <c r="CQ91" s="1"/>
      <c r="CR91" s="1"/>
      <c r="CS91" s="1"/>
      <c r="CT91" s="1"/>
      <c r="CU91" s="1"/>
      <c r="CV91" s="1"/>
      <c r="CW91" s="1"/>
      <c r="CX91" s="1"/>
      <c r="CY91" s="1"/>
      <c r="CZ91" s="1"/>
      <c r="DA91" s="1"/>
      <c r="DB91" s="1"/>
      <c r="DC91" s="1"/>
      <c r="DD91" s="1"/>
      <c r="DE91" s="1"/>
      <c r="DF91" s="1"/>
      <c r="DG91" s="1"/>
      <c r="DH91" s="1"/>
      <c r="DI91" s="1"/>
      <c r="DJ91" s="1"/>
      <c r="DK91" s="1"/>
      <c r="DL91" s="1"/>
      <c r="DM91" s="1"/>
      <c r="DN91" s="1"/>
      <c r="DO91" s="1"/>
      <c r="DP91" s="1"/>
      <c r="DQ91" s="1"/>
      <c r="DR91" s="1"/>
      <c r="DS91" s="1"/>
      <c r="DT91" s="1"/>
      <c r="DU91" s="1"/>
      <c r="DV91" s="1"/>
      <c r="DW91" s="1"/>
      <c r="DX91" s="1"/>
      <c r="DY91" s="1"/>
      <c r="DZ91" s="1"/>
      <c r="EA91" s="1"/>
      <c r="EB91" s="1"/>
      <c r="EC91" s="1"/>
      <c r="ED91" s="1"/>
      <c r="EE91" s="1"/>
      <c r="EF91" s="1"/>
      <c r="EG91" s="1"/>
      <c r="EH91" s="1"/>
      <c r="EI91" s="1"/>
      <c r="EJ91" s="1"/>
      <c r="EK91" s="1"/>
      <c r="EL91" s="1"/>
      <c r="EM91" s="1"/>
      <c r="EN91" s="1"/>
      <c r="EO91" s="1"/>
      <c r="EP91" s="1"/>
      <c r="EQ91" s="1"/>
      <c r="ER91" s="1"/>
      <c r="ES91" s="1"/>
      <c r="ET91" s="1"/>
      <c r="EU91" s="1"/>
      <c r="EV91" s="1"/>
      <c r="EW91" s="1"/>
      <c r="EX91" s="1"/>
      <c r="EY91" s="1"/>
      <c r="EZ91" s="1"/>
      <c r="FA91" s="1"/>
      <c r="FB91" s="1"/>
      <c r="FC91" s="1"/>
      <c r="FD91" s="1"/>
      <c r="FE91" s="1"/>
      <c r="FF91" s="1"/>
      <c r="FG91" s="1"/>
      <c r="FH91" s="1"/>
      <c r="FI91" s="1"/>
      <c r="FJ91" s="1"/>
      <c r="FK91" s="1"/>
      <c r="FL91" s="1"/>
      <c r="FM91" s="1"/>
      <c r="FN91" s="1"/>
      <c r="FO91" s="1"/>
      <c r="FP91" s="1"/>
      <c r="FQ91" s="1"/>
      <c r="FR91" s="1"/>
      <c r="FS91" s="1"/>
      <c r="FT91" s="1"/>
      <c r="FU91" s="1"/>
      <c r="FV91" s="1"/>
      <c r="FW91" s="1"/>
      <c r="FX91" s="1"/>
      <c r="FY91" s="1"/>
      <c r="FZ91" s="1"/>
      <c r="GA91" s="1"/>
      <c r="GB91" s="1"/>
      <c r="GC91" s="1"/>
      <c r="GD91" s="1"/>
      <c r="GE91" s="1"/>
      <c r="GF91" s="1"/>
      <c r="GG91" s="1"/>
      <c r="GH91" s="1"/>
      <c r="GI91" s="1"/>
      <c r="GJ91" s="1"/>
      <c r="GK91" s="1"/>
      <c r="GL91" s="1"/>
      <c r="GM91" s="1"/>
      <c r="GN91" s="1"/>
      <c r="GO91" s="1"/>
      <c r="GP91" s="1"/>
      <c r="GQ91" s="1"/>
      <c r="GR91" s="1"/>
      <c r="GS91" s="1"/>
      <c r="GT91" s="1"/>
      <c r="GU91" s="1"/>
      <c r="GV91" s="1"/>
      <c r="GW91" s="1"/>
      <c r="GX91" s="1"/>
      <c r="GY91" s="1"/>
      <c r="GZ91" s="1"/>
      <c r="HA91" s="1"/>
      <c r="HB91" s="1"/>
      <c r="HC91" s="1"/>
      <c r="HD91" s="1"/>
      <c r="HE91" s="1"/>
      <c r="HF91" s="1"/>
      <c r="HG91" s="1"/>
      <c r="HH91" s="1"/>
      <c r="HI91" s="1"/>
      <c r="HJ91" s="1"/>
      <c r="HK91" s="1"/>
      <c r="HL91" s="1"/>
      <c r="HM91" s="1"/>
      <c r="HN91" s="1"/>
      <c r="HO91" s="1"/>
      <c r="HP91" s="1"/>
      <c r="HQ91" s="1"/>
      <c r="HR91" s="1"/>
      <c r="HS91" s="1"/>
      <c r="HT91" s="1"/>
      <c r="HU91" s="1"/>
      <c r="HV91" s="1"/>
      <c r="HW91" s="1"/>
      <c r="HX91" s="1"/>
      <c r="HY91" s="1"/>
      <c r="HZ91" s="1"/>
      <c r="IA91" s="1"/>
      <c r="IB91" s="1"/>
      <c r="IC91" s="1"/>
      <c r="ID91" s="1"/>
      <c r="IE91" s="1"/>
      <c r="IF91" s="1"/>
      <c r="IG91" s="1"/>
      <c r="IH91" s="1"/>
      <c r="II91" s="1"/>
      <c r="IJ91" s="1"/>
      <c r="IK91" s="1"/>
      <c r="IL91" s="1"/>
      <c r="IM91" s="1"/>
      <c r="IN91" s="1"/>
      <c r="IO91" s="1"/>
      <c r="IP91" s="1"/>
      <c r="IQ91" s="1"/>
      <c r="IR91" s="1"/>
      <c r="IS91" s="1"/>
      <c r="IT91" s="1"/>
      <c r="IU91" s="1"/>
      <c r="IV91" s="1"/>
      <c r="IW91" s="1"/>
      <c r="IX91" s="1"/>
      <c r="IY91" s="1"/>
      <c r="IZ91" s="1"/>
      <c r="JA91" s="1"/>
      <c r="JB91" s="1"/>
      <c r="JC91" s="1"/>
      <c r="JD91" s="1"/>
      <c r="JE91" s="1"/>
      <c r="JF91" s="1"/>
      <c r="JG91" s="1"/>
      <c r="JH91" s="1"/>
      <c r="JI91" s="1"/>
      <c r="JJ91" s="1"/>
      <c r="JK91" s="1"/>
      <c r="JL91" s="1"/>
      <c r="JM91" s="1"/>
      <c r="JN91" s="1"/>
      <c r="JO91" s="1"/>
      <c r="JP91" s="1"/>
      <c r="JQ91" s="1"/>
      <c r="JR91" s="1"/>
      <c r="JS91" s="1"/>
      <c r="JT91" s="1"/>
      <c r="JU91" s="1"/>
      <c r="JV91" s="1"/>
      <c r="JW91" s="1"/>
      <c r="JX91" s="1"/>
      <c r="JY91" s="1"/>
      <c r="JZ91" s="1"/>
      <c r="KA91" s="1"/>
      <c r="KB91" s="1"/>
      <c r="KC91" s="1"/>
      <c r="KD91" s="1"/>
      <c r="KE91" s="1"/>
      <c r="KF91" s="1"/>
      <c r="KG91" s="1"/>
      <c r="KH91" s="1"/>
      <c r="KI91" s="1"/>
      <c r="KJ91" s="1"/>
      <c r="KK91" s="1"/>
      <c r="KL91" s="1"/>
      <c r="KM91" s="1"/>
      <c r="KN91" s="1"/>
      <c r="KO91" s="1"/>
      <c r="KP91" s="1"/>
      <c r="KQ91" s="1"/>
      <c r="KR91" s="1"/>
      <c r="KS91" s="1"/>
      <c r="KT91" s="1"/>
      <c r="KU91" s="1"/>
      <c r="KV91" s="1"/>
      <c r="KW91" s="1"/>
      <c r="KX91" s="1"/>
      <c r="KY91" s="1"/>
      <c r="KZ91" s="1"/>
      <c r="LA91" s="1"/>
      <c r="LB91" s="1"/>
      <c r="LC91" s="1"/>
      <c r="LD91" s="1"/>
      <c r="LE91" s="1"/>
      <c r="LF91" s="1"/>
      <c r="LG91" s="1"/>
      <c r="LH91" s="1"/>
      <c r="LI91" s="1"/>
      <c r="LJ91" s="1"/>
      <c r="LK91" s="1"/>
      <c r="LL91" s="1"/>
      <c r="LM91" s="1"/>
      <c r="LN91" s="1"/>
      <c r="LO91" s="1"/>
      <c r="LP91" s="1"/>
      <c r="LQ91" s="1"/>
      <c r="LR91" s="1"/>
      <c r="LS91" s="1"/>
      <c r="LT91" s="1"/>
      <c r="LU91" s="1"/>
      <c r="LV91" s="1"/>
      <c r="LW91" s="1"/>
      <c r="LX91" s="1"/>
      <c r="LY91" s="1"/>
      <c r="LZ91" s="1"/>
      <c r="MA91" s="1"/>
      <c r="MB91" s="1"/>
      <c r="MC91" s="1"/>
      <c r="MD91" s="1"/>
      <c r="ME91" s="1"/>
      <c r="MF91" s="1"/>
      <c r="MG91" s="1"/>
      <c r="MH91" s="1"/>
      <c r="MI91" s="1"/>
      <c r="MJ91" s="1"/>
      <c r="MK91" s="1"/>
      <c r="ML91" s="1"/>
      <c r="MM91" s="1"/>
      <c r="MN91" s="1"/>
      <c r="MO91" s="1"/>
      <c r="MP91" s="1"/>
      <c r="MQ91" s="1"/>
      <c r="MR91" s="1"/>
      <c r="MS91" s="1"/>
      <c r="MT91" s="1"/>
      <c r="MU91" s="1"/>
      <c r="MV91" s="1"/>
      <c r="MW91" s="1"/>
      <c r="MX91" s="1"/>
      <c r="MY91" s="1"/>
      <c r="MZ91" s="1"/>
      <c r="NA91" s="1"/>
      <c r="NB91" s="1"/>
      <c r="NC91" s="1"/>
      <c r="ND91" s="1"/>
      <c r="NE91" s="1"/>
      <c r="NF91" s="1"/>
      <c r="NG91" s="1"/>
      <c r="NH91" s="1"/>
      <c r="NI91" s="1"/>
      <c r="NJ91" s="1"/>
      <c r="NK91" s="1"/>
      <c r="NL91" s="1"/>
      <c r="NM91" s="1"/>
      <c r="NN91" s="1"/>
      <c r="NO91" s="1"/>
      <c r="NP91" s="1"/>
      <c r="NQ91" s="1"/>
      <c r="NR91" s="1"/>
      <c r="NS91" s="1"/>
      <c r="NT91" s="1"/>
      <c r="NU91" s="1"/>
      <c r="NV91" s="1"/>
      <c r="NW91" s="1"/>
      <c r="NX91" s="1"/>
      <c r="NY91" s="1"/>
      <c r="NZ91" s="1"/>
      <c r="OA91" s="1"/>
      <c r="OB91" s="1"/>
      <c r="OC91" s="1"/>
      <c r="OD91" s="1"/>
      <c r="OE91" s="1"/>
      <c r="OF91" s="1"/>
      <c r="OG91" s="1"/>
      <c r="OH91" s="1"/>
      <c r="OI91" s="1"/>
      <c r="OJ91" s="1"/>
      <c r="OK91" s="1"/>
      <c r="OL91" s="1"/>
      <c r="OM91" s="1"/>
      <c r="ON91" s="1"/>
      <c r="OO91" s="1"/>
      <c r="OP91" s="1"/>
      <c r="OQ91" s="1"/>
      <c r="OR91" s="1"/>
      <c r="OS91" s="1"/>
      <c r="OT91" s="1"/>
      <c r="OU91" s="1"/>
      <c r="OV91" s="1"/>
      <c r="OW91" s="1"/>
      <c r="OX91" s="1"/>
      <c r="OY91" s="1"/>
      <c r="OZ91" s="1"/>
      <c r="PA91" s="1"/>
      <c r="PB91" s="1"/>
      <c r="PC91" s="1"/>
      <c r="PD91" s="1"/>
      <c r="PE91" s="1"/>
      <c r="PF91" s="1"/>
      <c r="PG91" s="1"/>
      <c r="PH91" s="1"/>
      <c r="PI91" s="1"/>
      <c r="PJ91" s="1"/>
      <c r="PK91" s="1"/>
      <c r="PL91" s="1"/>
      <c r="PM91" s="1"/>
      <c r="PN91" s="1"/>
      <c r="PO91" s="1"/>
      <c r="PP91" s="1"/>
      <c r="PQ91" s="1"/>
      <c r="PR91" s="1"/>
      <c r="PS91" s="1"/>
      <c r="PT91" s="1"/>
      <c r="PU91" s="1"/>
      <c r="PV91" s="1"/>
      <c r="PW91" s="1"/>
      <c r="PX91" s="1"/>
      <c r="PY91" s="1"/>
      <c r="PZ91" s="1"/>
      <c r="QA91" s="1"/>
      <c r="QB91" s="1"/>
      <c r="QC91" s="1"/>
      <c r="QD91" s="1"/>
      <c r="QE91" s="1"/>
      <c r="QF91" s="1"/>
      <c r="QG91" s="1"/>
      <c r="QH91" s="1"/>
      <c r="QI91" s="1"/>
      <c r="QJ91" s="1"/>
      <c r="QK91" s="1"/>
      <c r="QL91" s="1"/>
      <c r="QM91" s="1"/>
      <c r="QN91" s="1"/>
      <c r="QO91" s="1"/>
      <c r="QP91" s="1"/>
      <c r="QQ91" s="1"/>
      <c r="QR91" s="1"/>
      <c r="QS91" s="1"/>
      <c r="QT91" s="1"/>
      <c r="QU91" s="1"/>
      <c r="QV91" s="1"/>
      <c r="QW91" s="1"/>
      <c r="QX91" s="1"/>
      <c r="QY91" s="1"/>
      <c r="QZ91" s="1"/>
      <c r="RA91" s="1"/>
      <c r="RB91" s="1"/>
      <c r="RC91" s="1"/>
      <c r="RD91" s="1"/>
      <c r="RE91" s="1"/>
      <c r="RF91" s="1"/>
      <c r="RG91" s="1"/>
      <c r="RH91" s="1"/>
      <c r="RI91" s="1"/>
      <c r="RJ91" s="1"/>
      <c r="RK91" s="1"/>
      <c r="RL91" s="1"/>
      <c r="RM91" s="1"/>
      <c r="RN91" s="1"/>
      <c r="RO91" s="1"/>
      <c r="RP91" s="1"/>
      <c r="RQ91" s="1"/>
      <c r="RR91" s="1"/>
      <c r="RS91" s="1"/>
      <c r="RT91" s="1"/>
      <c r="RU91" s="1"/>
      <c r="RV91" s="1"/>
      <c r="RW91" s="1"/>
      <c r="RX91" s="1"/>
      <c r="RY91" s="1"/>
      <c r="RZ91" s="1"/>
      <c r="SA91" s="1"/>
      <c r="SB91" s="1"/>
      <c r="SC91" s="1"/>
      <c r="SD91" s="1"/>
      <c r="SE91" s="1"/>
      <c r="SF91" s="1"/>
      <c r="SG91" s="1"/>
      <c r="SH91" s="1"/>
      <c r="SI91" s="1"/>
      <c r="SJ91" s="1"/>
      <c r="SK91" s="1"/>
      <c r="SL91" s="1"/>
      <c r="SM91" s="1"/>
      <c r="SN91" s="1"/>
      <c r="SO91" s="1"/>
      <c r="SP91" s="1"/>
      <c r="SQ91" s="1"/>
      <c r="SR91" s="1"/>
      <c r="SS91" s="1"/>
      <c r="ST91" s="1"/>
      <c r="SU91" s="1"/>
      <c r="SV91" s="1"/>
      <c r="SW91" s="1"/>
      <c r="SX91" s="1"/>
      <c r="SY91" s="1"/>
      <c r="SZ91" s="1"/>
      <c r="TA91" s="1"/>
      <c r="TB91" s="1"/>
      <c r="TC91" s="1"/>
      <c r="TD91" s="1"/>
      <c r="TE91" s="1"/>
      <c r="TF91" s="1"/>
      <c r="TG91" s="1"/>
      <c r="TH91" s="1"/>
      <c r="TI91" s="1"/>
      <c r="TJ91" s="1"/>
      <c r="TK91" s="1"/>
      <c r="TL91" s="1"/>
      <c r="TM91" s="1"/>
      <c r="TN91" s="1"/>
      <c r="TO91" s="1"/>
      <c r="TP91" s="1"/>
      <c r="TQ91" s="1"/>
      <c r="TR91" s="1"/>
      <c r="TS91" s="1"/>
      <c r="TT91" s="1"/>
      <c r="TU91" s="1"/>
      <c r="TV91" s="1"/>
      <c r="TW91" s="1"/>
      <c r="TX91" s="1"/>
      <c r="TY91" s="1"/>
      <c r="TZ91" s="1"/>
      <c r="UA91" s="1"/>
      <c r="UB91" s="1"/>
      <c r="UC91" s="1"/>
      <c r="UD91" s="1"/>
      <c r="UE91" s="1"/>
      <c r="UF91" s="1"/>
      <c r="UG91" s="1"/>
      <c r="UH91" s="1"/>
      <c r="UI91" s="1"/>
      <c r="UJ91" s="1"/>
      <c r="UK91" s="1"/>
      <c r="UL91" s="1"/>
      <c r="UM91" s="1"/>
      <c r="UN91" s="1"/>
      <c r="UO91" s="1"/>
      <c r="UP91" s="1"/>
      <c r="UQ91" s="1"/>
      <c r="UR91" s="1"/>
      <c r="US91" s="1"/>
      <c r="UT91" s="1"/>
      <c r="UU91" s="1"/>
      <c r="UV91" s="1"/>
      <c r="UW91" s="1"/>
      <c r="UX91" s="1"/>
      <c r="UY91" s="1"/>
      <c r="UZ91" s="1"/>
      <c r="VA91" s="1"/>
      <c r="VB91" s="1"/>
      <c r="VC91" s="1"/>
      <c r="VD91" s="1"/>
      <c r="VE91" s="1"/>
      <c r="VF91" s="1"/>
      <c r="VG91" s="1"/>
      <c r="VH91" s="1"/>
      <c r="VI91" s="1"/>
      <c r="VJ91" s="1"/>
      <c r="VK91" s="1"/>
      <c r="VL91" s="1"/>
      <c r="VM91" s="1"/>
      <c r="VN91" s="1"/>
      <c r="VO91" s="1"/>
      <c r="VP91" s="1"/>
      <c r="VQ91" s="1"/>
      <c r="VR91" s="1"/>
      <c r="VS91" s="1"/>
      <c r="VT91" s="1"/>
      <c r="VU91" s="1"/>
      <c r="VV91" s="1"/>
      <c r="VW91" s="1"/>
      <c r="VX91" s="1"/>
      <c r="VY91" s="1"/>
      <c r="VZ91" s="1"/>
      <c r="WA91" s="1"/>
      <c r="WB91" s="1"/>
      <c r="WC91" s="1"/>
      <c r="WD91" s="1"/>
      <c r="WE91" s="1"/>
      <c r="WF91" s="1"/>
      <c r="WG91" s="1"/>
      <c r="WH91" s="1"/>
      <c r="WI91" s="1"/>
      <c r="WJ91" s="1"/>
      <c r="WK91" s="1"/>
      <c r="WL91" s="1"/>
      <c r="WM91" s="1"/>
      <c r="WN91" s="1"/>
      <c r="WO91" s="1"/>
      <c r="WP91" s="1"/>
      <c r="WQ91" s="1"/>
      <c r="WR91" s="1"/>
      <c r="WS91" s="1"/>
      <c r="WT91" s="1"/>
      <c r="WU91" s="1"/>
      <c r="WV91" s="1"/>
      <c r="WW91" s="1"/>
      <c r="WX91" s="1"/>
      <c r="WY91" s="1"/>
      <c r="WZ91" s="1"/>
      <c r="XA91" s="1"/>
      <c r="XB91" s="1"/>
      <c r="XC91" s="1"/>
      <c r="XD91" s="1"/>
      <c r="XE91" s="1"/>
      <c r="XF91" s="1"/>
      <c r="XG91" s="1"/>
      <c r="XH91" s="1"/>
      <c r="XI91" s="1"/>
      <c r="XJ91" s="1"/>
      <c r="XK91" s="1"/>
      <c r="XL91" s="1"/>
      <c r="XM91" s="1"/>
      <c r="XN91" s="1"/>
      <c r="XO91" s="1"/>
      <c r="XP91" s="1"/>
      <c r="XQ91" s="1"/>
      <c r="XR91" s="1"/>
      <c r="XS91" s="1"/>
      <c r="XT91" s="1"/>
      <c r="XU91" s="1"/>
      <c r="XV91" s="1"/>
      <c r="XW91" s="1"/>
      <c r="XX91" s="1"/>
      <c r="XY91" s="1"/>
      <c r="XZ91" s="1"/>
      <c r="YA91" s="1"/>
      <c r="YB91" s="1"/>
      <c r="YC91" s="1"/>
      <c r="YD91" s="1"/>
      <c r="YE91" s="1"/>
      <c r="YF91" s="1"/>
      <c r="YG91" s="1"/>
      <c r="YH91" s="1"/>
      <c r="YI91" s="1"/>
      <c r="YJ91" s="1"/>
      <c r="YK91" s="1"/>
      <c r="YL91" s="1"/>
      <c r="YM91" s="1"/>
      <c r="YN91" s="1"/>
      <c r="YO91" s="1"/>
      <c r="YP91" s="1"/>
      <c r="YQ91" s="1"/>
      <c r="YR91" s="1"/>
      <c r="YS91" s="1"/>
      <c r="YT91" s="1"/>
      <c r="YU91" s="1"/>
      <c r="YV91" s="1"/>
      <c r="YW91" s="1"/>
      <c r="YX91" s="1"/>
      <c r="YY91" s="1"/>
      <c r="YZ91" s="1"/>
      <c r="ZA91" s="1"/>
      <c r="ZB91" s="1"/>
      <c r="ZC91" s="1"/>
      <c r="ZD91" s="1"/>
      <c r="ZE91" s="1"/>
      <c r="ZF91" s="1"/>
      <c r="ZG91" s="1"/>
      <c r="ZH91" s="1"/>
      <c r="ZI91" s="1"/>
      <c r="ZJ91" s="1"/>
      <c r="ZK91" s="1"/>
      <c r="ZL91" s="1"/>
      <c r="ZM91" s="1"/>
      <c r="ZN91" s="1"/>
      <c r="ZO91" s="1"/>
      <c r="ZP91" s="1"/>
      <c r="ZQ91" s="1"/>
      <c r="ZR91" s="1"/>
      <c r="ZS91" s="1"/>
      <c r="ZT91" s="1"/>
      <c r="ZU91" s="1"/>
      <c r="ZV91" s="1"/>
      <c r="ZW91" s="1"/>
      <c r="ZX91" s="1"/>
      <c r="ZY91" s="1"/>
      <c r="ZZ91" s="1"/>
      <c r="AAA91" s="1"/>
      <c r="AAB91" s="1"/>
      <c r="AAC91" s="1"/>
      <c r="AAD91" s="1"/>
      <c r="AAE91" s="1"/>
      <c r="AAF91" s="1"/>
      <c r="AAG91" s="1"/>
      <c r="AAH91" s="1"/>
      <c r="AAI91" s="1"/>
      <c r="AAJ91" s="1"/>
      <c r="AAK91" s="1"/>
      <c r="AAL91" s="1"/>
      <c r="AAM91" s="1"/>
      <c r="AAN91" s="1"/>
      <c r="AAO91" s="1"/>
      <c r="AAP91" s="1"/>
      <c r="AAQ91" s="1"/>
      <c r="AAR91" s="1"/>
      <c r="AAS91" s="1"/>
      <c r="AAT91" s="1"/>
      <c r="AAU91" s="1"/>
      <c r="AAV91" s="1"/>
      <c r="AAW91" s="1"/>
      <c r="AAX91" s="1"/>
      <c r="AAY91" s="1"/>
      <c r="AAZ91" s="1"/>
      <c r="ABA91" s="1"/>
      <c r="ABB91" s="1"/>
      <c r="ABC91" s="1"/>
      <c r="ABD91" s="1"/>
      <c r="ABE91" s="1"/>
      <c r="ABF91" s="1"/>
      <c r="ABG91" s="1"/>
      <c r="ABH91" s="1"/>
      <c r="ABI91" s="1"/>
      <c r="ABJ91" s="1"/>
      <c r="ABK91" s="1"/>
      <c r="ABL91" s="1"/>
      <c r="ABM91" s="1"/>
      <c r="ABN91" s="1"/>
      <c r="ABO91" s="1"/>
      <c r="ABP91" s="1"/>
      <c r="ABQ91" s="1"/>
      <c r="ABR91" s="1"/>
      <c r="ABS91" s="1"/>
      <c r="ABT91" s="1"/>
      <c r="ABU91" s="1"/>
      <c r="ABV91" s="1"/>
      <c r="ABW91" s="1"/>
      <c r="ABX91" s="1"/>
      <c r="ABY91" s="1"/>
      <c r="ABZ91" s="1"/>
      <c r="ACA91" s="1"/>
      <c r="ACB91" s="1"/>
      <c r="ACC91" s="1"/>
      <c r="ACD91" s="1"/>
      <c r="ACE91" s="1"/>
      <c r="ACF91" s="1"/>
      <c r="ACG91" s="1"/>
      <c r="ACH91" s="1"/>
      <c r="ACI91" s="1"/>
      <c r="ACJ91" s="1"/>
      <c r="ACK91" s="1"/>
      <c r="ACL91" s="1"/>
      <c r="ACM91" s="1"/>
      <c r="ACN91" s="1"/>
      <c r="ACO91" s="1"/>
      <c r="ACP91" s="1"/>
      <c r="ACQ91" s="1"/>
      <c r="ACR91" s="1"/>
      <c r="ACS91" s="1"/>
      <c r="ACT91" s="1"/>
      <c r="ACU91" s="1"/>
      <c r="ACV91" s="1"/>
      <c r="ACW91" s="1"/>
      <c r="ACX91" s="1"/>
      <c r="ACY91" s="1"/>
      <c r="ACZ91" s="1"/>
      <c r="ADA91" s="1"/>
      <c r="ADB91" s="1"/>
      <c r="ADC91" s="1"/>
      <c r="ADD91" s="1"/>
      <c r="ADE91" s="1"/>
      <c r="ADF91" s="1"/>
      <c r="ADG91" s="1"/>
      <c r="ADH91" s="1"/>
      <c r="ADI91" s="1"/>
      <c r="ADJ91" s="1"/>
      <c r="ADK91" s="1"/>
      <c r="ADL91" s="1"/>
      <c r="ADM91" s="1"/>
      <c r="ADN91" s="1"/>
      <c r="ADO91" s="1"/>
      <c r="ADP91" s="1"/>
      <c r="ADQ91" s="1"/>
      <c r="ADR91" s="1"/>
      <c r="ADS91" s="1"/>
      <c r="ADT91" s="1"/>
      <c r="ADU91" s="1"/>
      <c r="ADV91" s="1"/>
      <c r="ADW91" s="1"/>
      <c r="ADX91" s="1"/>
      <c r="ADY91" s="1"/>
      <c r="ADZ91" s="1"/>
      <c r="AEA91" s="1"/>
      <c r="AEB91" s="1"/>
      <c r="AEC91" s="1"/>
      <c r="AED91" s="1"/>
      <c r="AEE91" s="1"/>
      <c r="AEF91" s="1"/>
      <c r="AEG91" s="1"/>
      <c r="AEH91" s="1"/>
      <c r="AEI91" s="1"/>
      <c r="AEJ91" s="1"/>
      <c r="AEK91" s="1"/>
      <c r="AEL91" s="1"/>
      <c r="AEM91" s="1"/>
      <c r="AEN91" s="1"/>
      <c r="AEO91" s="1"/>
      <c r="AEP91" s="1"/>
      <c r="AEQ91" s="1"/>
      <c r="AER91" s="1"/>
      <c r="AES91" s="1"/>
      <c r="AET91" s="1"/>
      <c r="AEU91" s="1"/>
      <c r="AEV91" s="1"/>
      <c r="AEW91" s="1"/>
      <c r="AEX91" s="1"/>
      <c r="AEY91" s="1"/>
      <c r="AEZ91" s="1"/>
      <c r="AFA91" s="1"/>
      <c r="AFB91" s="1"/>
      <c r="AFC91" s="1"/>
      <c r="AFD91" s="1"/>
      <c r="AFE91" s="1"/>
      <c r="AFF91" s="1"/>
      <c r="AFG91" s="1"/>
      <c r="AFH91" s="1"/>
      <c r="AFI91" s="1"/>
      <c r="AFJ91" s="1"/>
      <c r="AFK91" s="1"/>
      <c r="AFL91" s="1"/>
      <c r="AFM91" s="1"/>
      <c r="AFN91" s="1"/>
      <c r="AFO91" s="1"/>
      <c r="AFP91" s="1"/>
      <c r="AFQ91" s="1"/>
      <c r="AFR91" s="1"/>
      <c r="AFS91" s="1"/>
      <c r="AFT91" s="1"/>
      <c r="AFU91" s="1"/>
      <c r="AFV91" s="1"/>
      <c r="AFW91" s="1"/>
      <c r="AFX91" s="1"/>
      <c r="AFY91" s="1"/>
      <c r="AFZ91" s="1"/>
      <c r="AGA91" s="1"/>
      <c r="AGB91" s="1"/>
      <c r="AGC91" s="1"/>
      <c r="AGD91" s="1"/>
      <c r="AGE91" s="1"/>
      <c r="AGF91" s="1"/>
      <c r="AGG91" s="1"/>
      <c r="AGH91" s="1"/>
      <c r="AGI91" s="1"/>
      <c r="AGJ91" s="1"/>
      <c r="AGK91" s="1"/>
      <c r="AGL91" s="1"/>
      <c r="AGM91" s="1"/>
      <c r="AGN91" s="1"/>
      <c r="AGO91" s="1"/>
      <c r="AGP91" s="1"/>
      <c r="AGQ91" s="1"/>
      <c r="AGR91" s="1"/>
      <c r="AGS91" s="1"/>
      <c r="AGT91" s="1"/>
      <c r="AGU91" s="1"/>
      <c r="AGV91" s="1"/>
      <c r="AGW91" s="1"/>
      <c r="AGX91" s="1"/>
      <c r="AGY91" s="1"/>
      <c r="AGZ91" s="1"/>
      <c r="AHA91" s="1"/>
      <c r="AHB91" s="1"/>
      <c r="AHC91" s="1"/>
      <c r="AHD91" s="1"/>
      <c r="AHE91" s="1"/>
      <c r="AHF91" s="1"/>
      <c r="AHG91" s="1"/>
      <c r="AHH91" s="1"/>
      <c r="AHI91" s="1"/>
      <c r="AHJ91" s="1"/>
      <c r="AHK91" s="1"/>
      <c r="AHL91" s="1"/>
      <c r="AHM91" s="1"/>
      <c r="AHN91" s="1"/>
      <c r="AHO91" s="1"/>
      <c r="AHP91" s="1"/>
      <c r="AHQ91" s="1"/>
      <c r="AHR91" s="1"/>
      <c r="AHS91" s="1"/>
      <c r="AHT91" s="1"/>
      <c r="AHU91" s="1"/>
      <c r="AHV91" s="1"/>
      <c r="AHW91" s="1"/>
      <c r="AHX91" s="1"/>
      <c r="AHY91" s="1"/>
      <c r="AHZ91" s="1"/>
      <c r="AIA91" s="1"/>
      <c r="AIB91" s="1"/>
      <c r="AIC91" s="1"/>
      <c r="AID91" s="1"/>
      <c r="AIE91" s="1"/>
      <c r="AIF91" s="1"/>
      <c r="AIG91" s="1"/>
      <c r="AIH91" s="1"/>
      <c r="AII91" s="1"/>
      <c r="AIJ91" s="1"/>
      <c r="AIK91" s="1"/>
      <c r="AIL91" s="1"/>
      <c r="AIM91" s="1"/>
      <c r="AIN91" s="1"/>
      <c r="AIO91" s="1"/>
      <c r="AIP91" s="1"/>
      <c r="AIQ91" s="1"/>
      <c r="AIR91" s="1"/>
      <c r="AIS91" s="1"/>
      <c r="AIT91" s="1"/>
      <c r="AIU91" s="1"/>
      <c r="AIV91" s="1"/>
      <c r="AIW91" s="1"/>
      <c r="AIX91" s="1"/>
      <c r="AIY91" s="1"/>
      <c r="AIZ91" s="1"/>
      <c r="AJA91" s="1"/>
      <c r="AJB91" s="1"/>
      <c r="AJC91" s="1"/>
      <c r="AJD91" s="1"/>
      <c r="AJE91" s="1"/>
      <c r="AJF91" s="1"/>
      <c r="AJG91" s="1"/>
      <c r="AJH91" s="1"/>
      <c r="AJI91" s="1"/>
      <c r="AJJ91" s="1"/>
      <c r="AJK91" s="1"/>
      <c r="AJL91" s="1"/>
      <c r="AJM91" s="1"/>
      <c r="AJN91" s="1"/>
      <c r="AJO91" s="1"/>
      <c r="AJP91" s="1"/>
      <c r="AJQ91" s="1"/>
      <c r="AJR91" s="1"/>
      <c r="AJS91" s="1"/>
      <c r="AJT91" s="1"/>
      <c r="AJU91" s="1"/>
      <c r="AJV91" s="1"/>
      <c r="AJW91" s="1"/>
      <c r="AJX91" s="1"/>
      <c r="AJY91" s="1"/>
      <c r="AJZ91" s="1"/>
      <c r="AKA91" s="1"/>
      <c r="AKB91" s="1"/>
      <c r="AKC91" s="1"/>
      <c r="AKD91" s="1"/>
      <c r="AKE91" s="1"/>
      <c r="AKF91" s="1"/>
      <c r="AKG91" s="1"/>
      <c r="AKH91" s="1"/>
      <c r="AKI91" s="1"/>
      <c r="AKJ91" s="1"/>
      <c r="AKK91" s="1"/>
      <c r="AKL91" s="1"/>
      <c r="AKM91" s="1"/>
      <c r="AKN91" s="1"/>
      <c r="AKO91" s="1"/>
      <c r="AKP91" s="1"/>
      <c r="AKQ91" s="1"/>
      <c r="AKR91" s="1"/>
      <c r="AKS91" s="1"/>
      <c r="AKT91" s="1"/>
      <c r="AKU91" s="1"/>
      <c r="AKV91" s="1"/>
      <c r="AKW91" s="1"/>
      <c r="AKX91" s="1"/>
      <c r="AKY91" s="1"/>
      <c r="AKZ91" s="1"/>
      <c r="ALA91" s="1"/>
      <c r="ALB91" s="1"/>
      <c r="ALC91" s="1"/>
      <c r="ALD91" s="1"/>
      <c r="ALE91" s="1"/>
      <c r="ALF91" s="1"/>
      <c r="ALG91" s="1"/>
      <c r="ALH91" s="1"/>
      <c r="ALI91" s="1"/>
      <c r="ALJ91" s="1"/>
      <c r="ALK91" s="1"/>
      <c r="ALL91" s="1"/>
      <c r="ALM91" s="1"/>
      <c r="ALN91" s="1"/>
      <c r="ALO91" s="1"/>
      <c r="ALP91" s="1"/>
      <c r="ALQ91" s="1"/>
      <c r="ALR91" s="1"/>
      <c r="ALS91" s="1"/>
      <c r="ALT91" s="1"/>
      <c r="ALU91" s="1"/>
      <c r="ALV91" s="1"/>
      <c r="ALW91" s="1"/>
      <c r="ALX91" s="1"/>
      <c r="ALY91" s="1"/>
      <c r="ALZ91" s="1"/>
      <c r="AMA91" s="1"/>
      <c r="AMB91" s="1"/>
      <c r="AMC91" s="1"/>
      <c r="AMD91" s="1"/>
      <c r="AME91" s="1"/>
      <c r="AMF91" s="1"/>
      <c r="AMG91" s="1"/>
      <c r="AMH91" s="1"/>
      <c r="AMI91" s="1"/>
      <c r="AMJ91" s="1"/>
      <c r="AMK91" s="1"/>
      <c r="AML91" s="1"/>
      <c r="AMM91" s="1"/>
      <c r="AMN91" s="1"/>
      <c r="AMO91" s="1"/>
      <c r="AMP91" s="1"/>
      <c r="AMQ91" s="1"/>
      <c r="AMR91" s="1"/>
      <c r="AMS91" s="1"/>
      <c r="AMT91" s="1"/>
      <c r="AMU91" s="1"/>
      <c r="AMV91" s="1"/>
      <c r="AMW91" s="1"/>
      <c r="AMX91" s="1"/>
      <c r="AMY91" s="1"/>
      <c r="AMZ91" s="1"/>
      <c r="ANA91" s="1"/>
      <c r="ANB91" s="1"/>
      <c r="ANC91" s="1"/>
      <c r="AND91" s="1"/>
      <c r="ANE91" s="1"/>
      <c r="ANF91" s="1"/>
      <c r="ANG91" s="1"/>
      <c r="ANH91" s="1"/>
      <c r="ANI91" s="1"/>
      <c r="ANJ91" s="1"/>
      <c r="ANK91" s="1"/>
      <c r="ANL91" s="1"/>
      <c r="ANM91" s="1"/>
      <c r="ANN91" s="1"/>
      <c r="ANO91" s="1"/>
      <c r="ANP91" s="1"/>
      <c r="ANQ91" s="1"/>
      <c r="ANR91" s="1"/>
      <c r="ANS91" s="1"/>
      <c r="ANT91" s="1"/>
      <c r="ANU91" s="1"/>
      <c r="ANV91" s="1"/>
      <c r="ANW91" s="1"/>
      <c r="ANX91" s="1"/>
      <c r="ANY91" s="1"/>
      <c r="ANZ91" s="1"/>
      <c r="AOA91" s="1"/>
      <c r="AOB91" s="1"/>
      <c r="AOC91" s="1"/>
      <c r="AOD91" s="1"/>
      <c r="AOE91" s="1"/>
      <c r="AOF91" s="1"/>
      <c r="AOG91" s="1"/>
      <c r="AOH91" s="1"/>
      <c r="AOI91" s="1"/>
      <c r="AOJ91" s="1"/>
      <c r="AOK91" s="1"/>
      <c r="AOL91" s="1"/>
      <c r="AOM91" s="1"/>
      <c r="AON91" s="1"/>
      <c r="AOO91" s="1"/>
      <c r="AOP91" s="1"/>
      <c r="AOQ91" s="1"/>
      <c r="AOR91" s="1"/>
      <c r="AOS91" s="1"/>
      <c r="AOT91" s="1"/>
      <c r="AOU91" s="1"/>
      <c r="AOV91" s="1"/>
      <c r="AOW91" s="1"/>
      <c r="AOX91" s="1"/>
      <c r="AOY91" s="1"/>
      <c r="AOZ91" s="1"/>
      <c r="APA91" s="1"/>
      <c r="APB91" s="1"/>
      <c r="APC91" s="1"/>
      <c r="APD91" s="1"/>
      <c r="APE91" s="1"/>
      <c r="APF91" s="1"/>
      <c r="APG91" s="1"/>
      <c r="APH91" s="1"/>
      <c r="API91" s="1"/>
      <c r="APJ91" s="1"/>
      <c r="APK91" s="1"/>
      <c r="APL91" s="1"/>
      <c r="APM91" s="1"/>
      <c r="APN91" s="1"/>
      <c r="APO91" s="1"/>
      <c r="APP91" s="1"/>
      <c r="APQ91" s="1"/>
      <c r="APR91" s="1"/>
      <c r="APS91" s="1"/>
      <c r="APT91" s="1"/>
      <c r="APU91" s="1"/>
      <c r="APV91" s="1"/>
      <c r="APW91" s="1"/>
      <c r="APX91" s="1"/>
      <c r="APY91" s="1"/>
      <c r="APZ91" s="1"/>
      <c r="AQA91" s="1"/>
      <c r="AQB91" s="1"/>
      <c r="AQC91" s="1"/>
      <c r="AQD91" s="1"/>
      <c r="AQE91" s="1"/>
      <c r="AQF91" s="1"/>
      <c r="AQG91" s="1"/>
      <c r="AQH91" s="1"/>
      <c r="AQI91" s="1"/>
      <c r="AQJ91" s="1"/>
      <c r="AQK91" s="1"/>
      <c r="AQL91" s="1"/>
      <c r="AQM91" s="1"/>
      <c r="AQN91" s="1"/>
      <c r="AQO91" s="1"/>
      <c r="AQP91" s="1"/>
      <c r="AQQ91" s="1"/>
      <c r="AQR91" s="1"/>
      <c r="AQS91" s="1"/>
      <c r="AQT91" s="1"/>
      <c r="AQU91" s="1"/>
      <c r="AQV91" s="1"/>
      <c r="AQW91" s="1"/>
      <c r="AQX91" s="1"/>
      <c r="AQY91" s="1"/>
      <c r="AQZ91" s="1"/>
      <c r="ARA91" s="1"/>
      <c r="ARB91" s="1"/>
      <c r="ARC91" s="1"/>
      <c r="ARD91" s="1"/>
      <c r="ARE91" s="1"/>
      <c r="ARF91" s="1"/>
      <c r="ARG91" s="1"/>
      <c r="ARH91" s="1"/>
      <c r="ARI91" s="1"/>
      <c r="ARJ91" s="1"/>
      <c r="ARK91" s="1"/>
      <c r="ARL91" s="1"/>
      <c r="ARM91" s="1"/>
      <c r="ARN91" s="1"/>
      <c r="ARO91" s="1"/>
      <c r="ARP91" s="1"/>
      <c r="ARQ91" s="1"/>
      <c r="ARR91" s="1"/>
      <c r="ARS91" s="1"/>
      <c r="ART91" s="1"/>
      <c r="ARU91" s="1"/>
      <c r="ARV91" s="1"/>
      <c r="ARW91" s="1"/>
      <c r="ARX91" s="1"/>
      <c r="ARY91" s="1"/>
      <c r="ARZ91" s="1"/>
      <c r="ASA91" s="1"/>
      <c r="ASB91" s="1"/>
      <c r="ASC91" s="1"/>
      <c r="ASD91" s="1"/>
      <c r="ASE91" s="1"/>
      <c r="ASF91" s="1"/>
      <c r="ASG91" s="1"/>
      <c r="ASH91" s="1"/>
      <c r="ASI91" s="1"/>
      <c r="ASJ91" s="1"/>
      <c r="ASK91" s="1"/>
      <c r="ASL91" s="1"/>
      <c r="ASM91" s="1"/>
      <c r="ASN91" s="1"/>
      <c r="ASO91" s="1"/>
      <c r="ASP91" s="1"/>
      <c r="ASQ91" s="1"/>
      <c r="ASR91" s="1"/>
      <c r="ASS91" s="1"/>
      <c r="AST91" s="1"/>
      <c r="ASU91" s="1"/>
      <c r="ASV91" s="1"/>
      <c r="ASW91" s="1"/>
      <c r="ASX91" s="1"/>
      <c r="ASY91" s="1"/>
      <c r="ASZ91" s="1"/>
      <c r="ATA91" s="1"/>
      <c r="ATB91" s="1"/>
      <c r="ATC91" s="1"/>
      <c r="ATD91" s="1"/>
      <c r="ATE91" s="1"/>
      <c r="ATF91" s="1"/>
      <c r="ATG91" s="1"/>
      <c r="ATH91" s="1"/>
      <c r="ATI91" s="1"/>
      <c r="ATJ91" s="1"/>
      <c r="ATK91" s="1"/>
      <c r="ATL91" s="1"/>
      <c r="ATM91" s="1"/>
      <c r="ATN91" s="1"/>
      <c r="ATO91" s="1"/>
      <c r="ATP91" s="1"/>
      <c r="ATQ91" s="1"/>
      <c r="ATR91" s="1"/>
      <c r="ATS91" s="1"/>
      <c r="ATT91" s="1"/>
      <c r="ATU91" s="1"/>
      <c r="ATV91" s="1"/>
      <c r="ATW91" s="1"/>
      <c r="ATX91" s="1"/>
      <c r="ATY91" s="1"/>
      <c r="ATZ91" s="1"/>
      <c r="AUA91" s="1"/>
      <c r="AUB91" s="1"/>
      <c r="AUC91" s="1"/>
      <c r="AUD91" s="1"/>
      <c r="AUE91" s="1"/>
      <c r="AUF91" s="1"/>
      <c r="AUG91" s="1"/>
      <c r="AUH91" s="1"/>
      <c r="AUI91" s="1"/>
      <c r="AUJ91" s="1"/>
      <c r="AUK91" s="1"/>
      <c r="AUL91" s="1"/>
      <c r="AUM91" s="1"/>
      <c r="AUN91" s="1"/>
      <c r="AUO91" s="1"/>
      <c r="AUP91" s="1"/>
      <c r="AUQ91" s="1"/>
      <c r="AUR91" s="1"/>
      <c r="AUS91" s="1"/>
      <c r="AUT91" s="1"/>
      <c r="AUU91" s="1"/>
      <c r="AUV91" s="1"/>
      <c r="AUW91" s="1"/>
      <c r="AUX91" s="1"/>
      <c r="AUY91" s="1"/>
      <c r="AUZ91" s="1"/>
      <c r="AVA91" s="1"/>
      <c r="AVB91" s="1"/>
      <c r="AVC91" s="1"/>
      <c r="AVD91" s="1"/>
      <c r="AVE91" s="1"/>
      <c r="AVF91" s="1"/>
      <c r="AVG91" s="1"/>
      <c r="AVH91" s="1"/>
      <c r="AVI91" s="1"/>
      <c r="AVJ91" s="1"/>
      <c r="AVK91" s="1"/>
      <c r="AVL91" s="1"/>
      <c r="AVM91" s="1"/>
      <c r="AVN91" s="1"/>
      <c r="AVO91" s="1"/>
      <c r="AVP91" s="1"/>
      <c r="AVQ91" s="1"/>
      <c r="AVR91" s="1"/>
      <c r="AVS91" s="1"/>
      <c r="AVT91" s="1"/>
      <c r="AVU91" s="1"/>
      <c r="AVV91" s="1"/>
      <c r="AVW91" s="1"/>
      <c r="AVX91" s="1"/>
      <c r="AVY91" s="1"/>
      <c r="AVZ91" s="1"/>
      <c r="AWA91" s="1"/>
      <c r="AWB91" s="1"/>
      <c r="AWC91" s="1"/>
      <c r="AWD91" s="1"/>
      <c r="AWE91" s="1"/>
      <c r="AWF91" s="1"/>
      <c r="AWG91" s="1"/>
      <c r="AWH91" s="1"/>
      <c r="AWI91" s="1"/>
      <c r="AWJ91" s="1"/>
      <c r="AWK91" s="1"/>
      <c r="AWL91" s="1"/>
      <c r="AWM91" s="1"/>
      <c r="AWN91" s="1"/>
      <c r="AWO91" s="1"/>
      <c r="AWP91" s="1"/>
      <c r="AWQ91" s="1"/>
      <c r="AWR91" s="1"/>
      <c r="AWS91" s="1"/>
      <c r="AWT91" s="1"/>
      <c r="AWU91" s="1"/>
      <c r="AWV91" s="1"/>
      <c r="AWW91" s="1"/>
      <c r="AWX91" s="1"/>
      <c r="AWY91" s="1"/>
      <c r="AWZ91" s="1"/>
      <c r="AXA91" s="1"/>
      <c r="AXB91" s="1"/>
      <c r="AXC91" s="1"/>
      <c r="AXD91" s="1"/>
      <c r="AXE91" s="1"/>
      <c r="AXF91" s="1"/>
      <c r="AXG91" s="1"/>
      <c r="AXH91" s="1"/>
      <c r="AXI91" s="1"/>
      <c r="AXJ91" s="1"/>
      <c r="AXK91" s="1"/>
      <c r="AXL91" s="1"/>
      <c r="AXM91" s="1"/>
      <c r="AXN91" s="1"/>
      <c r="AXO91" s="1"/>
      <c r="AXP91" s="1"/>
      <c r="AXQ91" s="1"/>
      <c r="AXR91" s="1"/>
      <c r="AXS91" s="1"/>
      <c r="AXT91" s="1"/>
      <c r="AXU91" s="1"/>
      <c r="AXV91" s="1"/>
      <c r="AXW91" s="1"/>
      <c r="AXX91" s="1"/>
      <c r="AXY91" s="1"/>
      <c r="AXZ91" s="1"/>
      <c r="AYA91" s="1"/>
      <c r="AYB91" s="1"/>
      <c r="AYC91" s="1"/>
      <c r="AYD91" s="1"/>
      <c r="AYE91" s="1"/>
      <c r="AYF91" s="1"/>
      <c r="AYG91" s="1"/>
      <c r="AYH91" s="1"/>
      <c r="AYI91" s="1"/>
      <c r="AYJ91" s="1"/>
      <c r="AYK91" s="1"/>
      <c r="AYL91" s="1"/>
      <c r="AYM91" s="1"/>
      <c r="AYN91" s="1"/>
      <c r="AYO91" s="1"/>
      <c r="AYP91" s="1"/>
      <c r="AYQ91" s="1"/>
      <c r="AYR91" s="1"/>
      <c r="AYS91" s="1"/>
      <c r="AYT91" s="1"/>
      <c r="AYU91" s="1"/>
      <c r="AYV91" s="1"/>
      <c r="AYW91" s="1"/>
      <c r="AYX91" s="1"/>
      <c r="AYY91" s="1"/>
      <c r="AYZ91" s="1"/>
      <c r="AZA91" s="1"/>
      <c r="AZB91" s="1"/>
      <c r="AZC91" s="1"/>
      <c r="AZD91" s="1"/>
      <c r="AZE91" s="1"/>
      <c r="AZF91" s="1"/>
      <c r="AZG91" s="1"/>
      <c r="AZH91" s="1"/>
      <c r="AZI91" s="1"/>
      <c r="AZJ91" s="1"/>
      <c r="AZK91" s="1"/>
      <c r="AZL91" s="1"/>
      <c r="AZM91" s="1"/>
      <c r="AZN91" s="1"/>
      <c r="AZO91" s="1"/>
      <c r="AZP91" s="1"/>
      <c r="AZQ91" s="1"/>
      <c r="AZR91" s="1"/>
      <c r="AZS91" s="1"/>
      <c r="AZT91" s="1"/>
      <c r="AZU91" s="1"/>
      <c r="AZV91" s="1"/>
      <c r="AZW91" s="1"/>
      <c r="AZX91" s="1"/>
      <c r="AZY91" s="1"/>
      <c r="AZZ91" s="1"/>
      <c r="BAA91" s="1"/>
      <c r="BAB91" s="1"/>
      <c r="BAC91" s="1"/>
      <c r="BAD91" s="1"/>
      <c r="BAE91" s="1"/>
      <c r="BAF91" s="1"/>
      <c r="BAG91" s="1"/>
      <c r="BAH91" s="1"/>
      <c r="BAI91" s="1"/>
      <c r="BAJ91" s="1"/>
      <c r="BAK91" s="1"/>
      <c r="BAL91" s="1"/>
      <c r="BAM91" s="1"/>
      <c r="BAN91" s="1"/>
      <c r="BAO91" s="1"/>
      <c r="BAP91" s="1"/>
      <c r="BAQ91" s="1"/>
      <c r="BAR91" s="1"/>
      <c r="BAS91" s="1"/>
      <c r="BAT91" s="1"/>
      <c r="BAU91" s="1"/>
      <c r="BAV91" s="1"/>
      <c r="BAW91" s="1"/>
      <c r="BAX91" s="1"/>
      <c r="BAY91" s="1"/>
      <c r="BAZ91" s="1"/>
      <c r="BBA91" s="1"/>
      <c r="BBB91" s="1"/>
      <c r="BBC91" s="1"/>
      <c r="BBD91" s="1"/>
      <c r="BBE91" s="1"/>
      <c r="BBF91" s="1"/>
      <c r="BBG91" s="1"/>
      <c r="BBH91" s="1"/>
      <c r="BBI91" s="1"/>
      <c r="BBJ91" s="1"/>
      <c r="BBK91" s="1"/>
      <c r="BBL91" s="1"/>
      <c r="BBM91" s="1"/>
      <c r="BBN91" s="1"/>
      <c r="BBO91" s="1"/>
      <c r="BBP91" s="1"/>
      <c r="BBQ91" s="1"/>
      <c r="BBR91" s="1"/>
      <c r="BBS91" s="1"/>
      <c r="BBT91" s="1"/>
      <c r="BBU91" s="1"/>
      <c r="BBV91" s="1"/>
      <c r="BBW91" s="1"/>
      <c r="BBX91" s="1"/>
      <c r="BBY91" s="1"/>
      <c r="BBZ91" s="1"/>
      <c r="BCA91" s="1"/>
      <c r="BCB91" s="1"/>
      <c r="BCC91" s="1"/>
      <c r="BCD91" s="1"/>
      <c r="BCE91" s="1"/>
      <c r="BCF91" s="1"/>
      <c r="BCG91" s="1"/>
      <c r="BCH91" s="1"/>
      <c r="BCI91" s="1"/>
      <c r="BCJ91" s="1"/>
      <c r="BCK91" s="1"/>
      <c r="BCL91" s="1"/>
      <c r="BCM91" s="1"/>
      <c r="BCN91" s="1"/>
      <c r="BCO91" s="1"/>
      <c r="BCP91" s="1"/>
      <c r="BCQ91" s="1"/>
      <c r="BCR91" s="1"/>
      <c r="BCS91" s="1"/>
      <c r="BCT91" s="1"/>
      <c r="BCU91" s="1"/>
      <c r="BCV91" s="1"/>
      <c r="BCW91" s="1"/>
      <c r="BCX91" s="1"/>
      <c r="BCY91" s="1"/>
      <c r="BCZ91" s="1"/>
      <c r="BDA91" s="1"/>
      <c r="BDB91" s="1"/>
      <c r="BDC91" s="1"/>
      <c r="BDD91" s="1"/>
      <c r="BDE91" s="1"/>
      <c r="BDF91" s="1"/>
      <c r="BDG91" s="1"/>
      <c r="BDH91" s="1"/>
      <c r="BDI91" s="1"/>
      <c r="BDJ91" s="1"/>
      <c r="BDK91" s="1"/>
      <c r="BDL91" s="1"/>
      <c r="BDM91" s="1"/>
      <c r="BDN91" s="1"/>
      <c r="BDO91" s="1"/>
      <c r="BDP91" s="1"/>
      <c r="BDQ91" s="1"/>
      <c r="BDR91" s="1"/>
      <c r="BDS91" s="1"/>
      <c r="BDT91" s="1"/>
      <c r="BDU91" s="1"/>
      <c r="BDV91" s="1"/>
      <c r="BDW91" s="1"/>
      <c r="BDX91" s="1"/>
      <c r="BDY91" s="1"/>
      <c r="BDZ91" s="1"/>
      <c r="BEA91" s="1"/>
      <c r="BEB91" s="1"/>
      <c r="BEC91" s="1"/>
      <c r="BED91" s="1"/>
      <c r="BEE91" s="1"/>
      <c r="BEF91" s="1"/>
      <c r="BEG91" s="1"/>
      <c r="BEH91" s="1"/>
      <c r="BEI91" s="1"/>
      <c r="BEJ91" s="1"/>
      <c r="BEK91" s="1"/>
      <c r="BEL91" s="1"/>
      <c r="BEM91" s="1"/>
      <c r="BEN91" s="1"/>
      <c r="BEO91" s="1"/>
      <c r="BEP91" s="1"/>
      <c r="BEQ91" s="1"/>
      <c r="BER91" s="1"/>
      <c r="BES91" s="1"/>
      <c r="BET91" s="1"/>
      <c r="BEU91" s="1"/>
      <c r="BEV91" s="1"/>
      <c r="BEW91" s="1"/>
      <c r="BEX91" s="1"/>
      <c r="BEY91" s="1"/>
      <c r="BEZ91" s="1"/>
      <c r="BFA91" s="1"/>
      <c r="BFB91" s="1"/>
      <c r="BFC91" s="1"/>
      <c r="BFD91" s="1"/>
      <c r="BFE91" s="1"/>
      <c r="BFF91" s="1"/>
      <c r="BFG91" s="1"/>
      <c r="BFH91" s="1"/>
      <c r="BFI91" s="1"/>
      <c r="BFJ91" s="1"/>
      <c r="BFK91" s="1"/>
      <c r="BFL91" s="1"/>
      <c r="BFM91" s="1"/>
      <c r="BFN91" s="1"/>
      <c r="BFO91" s="1"/>
      <c r="BFP91" s="1"/>
      <c r="BFQ91" s="1"/>
      <c r="BFR91" s="1"/>
      <c r="BFS91" s="1"/>
      <c r="BFT91" s="1"/>
      <c r="BFU91" s="1"/>
      <c r="BFV91" s="1"/>
      <c r="BFW91" s="1"/>
      <c r="BFX91" s="1"/>
      <c r="BFY91" s="1"/>
      <c r="BFZ91" s="1"/>
      <c r="BGA91" s="1"/>
      <c r="BGB91" s="1"/>
      <c r="BGC91" s="1"/>
      <c r="BGD91" s="1"/>
      <c r="BGE91" s="1"/>
      <c r="BGF91" s="1"/>
      <c r="BGG91" s="1"/>
      <c r="BGH91" s="1"/>
      <c r="BGI91" s="1"/>
      <c r="BGJ91" s="1"/>
      <c r="BGK91" s="1"/>
      <c r="BGL91" s="1"/>
      <c r="BGM91" s="1"/>
      <c r="BGN91" s="1"/>
      <c r="BGO91" s="1"/>
      <c r="BGP91" s="1"/>
      <c r="BGQ91" s="1"/>
      <c r="BGR91" s="1"/>
      <c r="BGS91" s="1"/>
      <c r="BGT91" s="1"/>
      <c r="BGU91" s="1"/>
      <c r="BGV91" s="1"/>
      <c r="BGW91" s="1"/>
      <c r="BGX91" s="1"/>
      <c r="BGY91" s="1"/>
      <c r="BGZ91" s="1"/>
      <c r="BHA91" s="1"/>
      <c r="BHB91" s="1"/>
      <c r="BHC91" s="1"/>
      <c r="BHD91" s="1"/>
      <c r="BHE91" s="1"/>
      <c r="BHF91" s="1"/>
      <c r="BHG91" s="1"/>
      <c r="BHH91" s="1"/>
      <c r="BHI91" s="1"/>
      <c r="BHJ91" s="1"/>
      <c r="BHK91" s="1"/>
      <c r="BHL91" s="1"/>
      <c r="BHM91" s="1"/>
      <c r="BHN91" s="1"/>
      <c r="BHO91" s="1"/>
      <c r="BHP91" s="1"/>
      <c r="BHQ91" s="1"/>
      <c r="BHR91" s="1"/>
      <c r="BHS91" s="1"/>
      <c r="BHT91" s="1"/>
      <c r="BHU91" s="1"/>
      <c r="BHV91" s="1"/>
      <c r="BHW91" s="1"/>
      <c r="BHX91" s="1"/>
      <c r="BHY91" s="1"/>
      <c r="BHZ91" s="1"/>
      <c r="BIA91" s="1"/>
      <c r="BIB91" s="1"/>
      <c r="BIC91" s="1"/>
      <c r="BID91" s="1"/>
      <c r="BIE91" s="1"/>
      <c r="BIF91" s="1"/>
      <c r="BIG91" s="1"/>
      <c r="BIH91" s="1"/>
      <c r="BII91" s="1"/>
      <c r="BIJ91" s="1"/>
      <c r="BIK91" s="1"/>
      <c r="BIL91" s="1"/>
      <c r="BIM91" s="1"/>
      <c r="BIN91" s="1"/>
      <c r="BIO91" s="1"/>
      <c r="BIP91" s="1"/>
      <c r="BIQ91" s="1"/>
      <c r="BIR91" s="1"/>
      <c r="BIS91" s="1"/>
      <c r="BIT91" s="1"/>
      <c r="BIU91" s="1"/>
      <c r="BIV91" s="1"/>
      <c r="BIW91" s="1"/>
      <c r="BIX91" s="1"/>
      <c r="BIY91" s="1"/>
      <c r="BIZ91" s="1"/>
      <c r="BJA91" s="1"/>
      <c r="BJB91" s="1"/>
      <c r="BJC91" s="1"/>
      <c r="BJD91" s="1"/>
      <c r="BJE91" s="1"/>
      <c r="BJF91" s="1"/>
      <c r="BJG91" s="1"/>
      <c r="BJH91" s="1"/>
      <c r="BJI91" s="1"/>
      <c r="BJJ91" s="1"/>
      <c r="BJK91" s="1"/>
      <c r="BJL91" s="1"/>
      <c r="BJM91" s="1"/>
      <c r="BJN91" s="1"/>
      <c r="BJO91" s="1"/>
      <c r="BJP91" s="1"/>
      <c r="BJQ91" s="1"/>
      <c r="BJR91" s="1"/>
      <c r="BJS91" s="1"/>
      <c r="BJT91" s="1"/>
      <c r="BJU91" s="1"/>
      <c r="BJV91" s="1"/>
      <c r="BJW91" s="1"/>
      <c r="BJX91" s="1"/>
      <c r="BJY91" s="1"/>
      <c r="BJZ91" s="1"/>
      <c r="BKA91" s="1"/>
      <c r="BKB91" s="1"/>
      <c r="BKC91" s="1"/>
      <c r="BKD91" s="1"/>
      <c r="BKE91" s="1"/>
      <c r="BKF91" s="1"/>
      <c r="BKG91" s="1"/>
      <c r="BKH91" s="1"/>
      <c r="BKI91" s="1"/>
      <c r="BKJ91" s="1"/>
      <c r="BKK91" s="1"/>
      <c r="BKL91" s="1"/>
      <c r="BKM91" s="1"/>
      <c r="BKN91" s="1"/>
      <c r="BKO91" s="1"/>
      <c r="BKP91" s="1"/>
      <c r="BKQ91" s="1"/>
      <c r="BKR91" s="1"/>
      <c r="BKS91" s="1"/>
      <c r="BKT91" s="1"/>
      <c r="BKU91" s="1"/>
      <c r="BKV91" s="1"/>
      <c r="BKW91" s="1"/>
      <c r="BKX91" s="1"/>
      <c r="BKY91" s="1"/>
      <c r="BKZ91" s="1"/>
      <c r="BLA91" s="1"/>
      <c r="BLB91" s="1"/>
      <c r="BLC91" s="1"/>
      <c r="BLD91" s="1"/>
      <c r="BLE91" s="1"/>
      <c r="BLF91" s="1"/>
      <c r="BLG91" s="1"/>
      <c r="BLH91" s="1"/>
      <c r="BLI91" s="1"/>
      <c r="BLJ91" s="1"/>
      <c r="BLK91" s="1"/>
      <c r="BLL91" s="1"/>
      <c r="BLM91" s="1"/>
      <c r="BLN91" s="1"/>
      <c r="BLO91" s="1"/>
      <c r="BLP91" s="1"/>
      <c r="BLQ91" s="1"/>
      <c r="BLR91" s="1"/>
      <c r="BLS91" s="1"/>
      <c r="BLT91" s="1"/>
      <c r="BLU91" s="1"/>
      <c r="BLV91" s="1"/>
      <c r="BLW91" s="1"/>
      <c r="BLX91" s="1"/>
      <c r="BLY91" s="1"/>
      <c r="BLZ91" s="1"/>
      <c r="BMA91" s="1"/>
      <c r="BMB91" s="1"/>
      <c r="BMC91" s="1"/>
      <c r="BMD91" s="1"/>
      <c r="BME91" s="1"/>
      <c r="BMF91" s="1"/>
      <c r="BMG91" s="1"/>
      <c r="BMH91" s="1"/>
      <c r="BMI91" s="1"/>
      <c r="BMJ91" s="1"/>
      <c r="BMK91" s="1"/>
      <c r="BML91" s="1"/>
      <c r="BMM91" s="1"/>
      <c r="BMN91" s="1"/>
      <c r="BMO91" s="1"/>
      <c r="BMP91" s="1"/>
      <c r="BMQ91" s="1"/>
      <c r="BMR91" s="1"/>
      <c r="BMS91" s="1"/>
      <c r="BMT91" s="1"/>
      <c r="BMU91" s="1"/>
      <c r="BMV91" s="1"/>
      <c r="BMW91" s="1"/>
      <c r="BMX91" s="1"/>
      <c r="BMY91" s="1"/>
      <c r="BMZ91" s="1"/>
      <c r="BNA91" s="1"/>
      <c r="BNB91" s="1"/>
      <c r="BNC91" s="1"/>
      <c r="BND91" s="1"/>
      <c r="BNE91" s="1"/>
      <c r="BNF91" s="1"/>
      <c r="BNG91" s="1"/>
      <c r="BNH91" s="1"/>
      <c r="BNI91" s="1"/>
      <c r="BNJ91" s="1"/>
      <c r="BNK91" s="1"/>
      <c r="BNL91" s="1"/>
      <c r="BNM91" s="1"/>
      <c r="BNN91" s="1"/>
      <c r="BNO91" s="1"/>
      <c r="BNP91" s="1"/>
      <c r="BNQ91" s="1"/>
      <c r="BNR91" s="1"/>
      <c r="BNS91" s="1"/>
      <c r="BNT91" s="1"/>
      <c r="BNU91" s="1"/>
      <c r="BNV91" s="1"/>
      <c r="BNW91" s="1"/>
      <c r="BNX91" s="1"/>
      <c r="BNY91" s="1"/>
      <c r="BNZ91" s="1"/>
      <c r="BOA91" s="1"/>
      <c r="BOB91" s="1"/>
      <c r="BOC91" s="1"/>
      <c r="BOD91" s="1"/>
      <c r="BOE91" s="1"/>
      <c r="BOF91" s="1"/>
      <c r="BOG91" s="1"/>
      <c r="BOH91" s="1"/>
      <c r="BOI91" s="1"/>
      <c r="BOJ91" s="1"/>
      <c r="BOK91" s="1"/>
      <c r="BOL91" s="1"/>
      <c r="BOM91" s="1"/>
      <c r="BON91" s="1"/>
      <c r="BOO91" s="1"/>
      <c r="BOP91" s="1"/>
      <c r="BOQ91" s="1"/>
      <c r="BOR91" s="1"/>
      <c r="BOS91" s="1"/>
      <c r="BOT91" s="1"/>
      <c r="BOU91" s="1"/>
      <c r="BOV91" s="1"/>
      <c r="BOW91" s="1"/>
      <c r="BOX91" s="1"/>
      <c r="BOY91" s="1"/>
      <c r="BOZ91" s="1"/>
      <c r="BPA91" s="1"/>
      <c r="BPB91" s="1"/>
      <c r="BPC91" s="1"/>
      <c r="BPD91" s="1"/>
      <c r="BPE91" s="1"/>
      <c r="BPF91" s="1"/>
      <c r="BPG91" s="1"/>
      <c r="BPH91" s="1"/>
      <c r="BPI91" s="1"/>
      <c r="BPJ91" s="1"/>
      <c r="BPK91" s="1"/>
      <c r="BPL91" s="1"/>
      <c r="BPM91" s="1"/>
      <c r="BPN91" s="1"/>
      <c r="BPO91" s="1"/>
      <c r="BPP91" s="1"/>
      <c r="BPQ91" s="1"/>
      <c r="BPR91" s="1"/>
      <c r="BPS91" s="1"/>
      <c r="BPT91" s="1"/>
      <c r="BPU91" s="1"/>
      <c r="BPV91" s="1"/>
      <c r="BPW91" s="1"/>
      <c r="BPX91" s="1"/>
      <c r="BPY91" s="1"/>
      <c r="BPZ91" s="1"/>
      <c r="BQA91" s="1"/>
      <c r="BQB91" s="1"/>
      <c r="BQC91" s="1"/>
      <c r="BQD91" s="1"/>
      <c r="BQE91" s="1"/>
      <c r="BQF91" s="1"/>
      <c r="BQG91" s="1"/>
      <c r="BQH91" s="1"/>
      <c r="BQI91" s="1"/>
      <c r="BQJ91" s="1"/>
      <c r="BQK91" s="1"/>
      <c r="BQL91" s="1"/>
      <c r="BQM91" s="1"/>
      <c r="BQN91" s="1"/>
      <c r="BQO91" s="1"/>
      <c r="BQP91" s="1"/>
      <c r="BQQ91" s="1"/>
      <c r="BQR91" s="1"/>
      <c r="BQS91" s="1"/>
      <c r="BQT91" s="1"/>
      <c r="BQU91" s="1"/>
      <c r="BQV91" s="1"/>
      <c r="BQW91" s="1"/>
      <c r="BQX91" s="1"/>
      <c r="BQY91" s="1"/>
      <c r="BQZ91" s="1"/>
      <c r="BRA91" s="1"/>
      <c r="BRB91" s="1"/>
      <c r="BRC91" s="1"/>
      <c r="BRD91" s="1"/>
      <c r="BRE91" s="1"/>
      <c r="BRF91" s="1"/>
      <c r="BRG91" s="1"/>
      <c r="BRH91" s="1"/>
      <c r="BRI91" s="1"/>
      <c r="BRJ91" s="1"/>
      <c r="BRK91" s="1"/>
      <c r="BRL91" s="1"/>
      <c r="BRM91" s="1"/>
      <c r="BRN91" s="1"/>
      <c r="BRO91" s="1"/>
      <c r="BRP91" s="1"/>
      <c r="BRQ91" s="1"/>
      <c r="BRR91" s="1"/>
      <c r="BRS91" s="1"/>
      <c r="BRT91" s="1"/>
      <c r="BRU91" s="1"/>
      <c r="BRV91" s="1"/>
      <c r="BRW91" s="1"/>
      <c r="BRX91" s="1"/>
      <c r="BRY91" s="1"/>
      <c r="BRZ91" s="1"/>
      <c r="BSA91" s="1"/>
      <c r="BSB91" s="1"/>
      <c r="BSC91" s="1"/>
      <c r="BSD91" s="1"/>
      <c r="BSE91" s="1"/>
      <c r="BSF91" s="1"/>
      <c r="BSG91" s="1"/>
      <c r="BSH91" s="1"/>
      <c r="BSI91" s="1"/>
      <c r="BSJ91" s="1"/>
      <c r="BSK91" s="1"/>
      <c r="BSL91" s="1"/>
      <c r="BSM91" s="1"/>
      <c r="BSN91" s="1"/>
      <c r="BSO91" s="1"/>
      <c r="BSP91" s="1"/>
      <c r="BSQ91" s="1"/>
      <c r="BSR91" s="1"/>
      <c r="BSS91" s="1"/>
      <c r="BST91" s="1"/>
      <c r="BSU91" s="1"/>
      <c r="BSV91" s="1"/>
      <c r="BSW91" s="1"/>
      <c r="BSX91" s="1"/>
      <c r="BSY91" s="1"/>
      <c r="BSZ91" s="1"/>
      <c r="BTA91" s="1"/>
      <c r="BTB91" s="1"/>
      <c r="BTC91" s="1"/>
      <c r="BTD91" s="1"/>
      <c r="BTE91" s="1"/>
      <c r="BTF91" s="1"/>
      <c r="BTG91" s="1"/>
      <c r="BTH91" s="1"/>
      <c r="BTI91" s="1"/>
      <c r="BTJ91" s="1"/>
      <c r="BTK91" s="1"/>
      <c r="BTL91" s="1"/>
      <c r="BTM91" s="1"/>
      <c r="BTN91" s="1"/>
      <c r="BTO91" s="1"/>
      <c r="BTP91" s="1"/>
      <c r="BTQ91" s="1"/>
      <c r="BTR91" s="1"/>
      <c r="BTS91" s="1"/>
      <c r="BTT91" s="1"/>
      <c r="BTU91" s="1"/>
      <c r="BTV91" s="1"/>
      <c r="BTW91" s="1"/>
      <c r="BTX91" s="1"/>
      <c r="BTY91" s="1"/>
      <c r="BTZ91" s="1"/>
      <c r="BUA91" s="1"/>
      <c r="BUB91" s="1"/>
      <c r="BUC91" s="1"/>
      <c r="BUD91" s="1"/>
      <c r="BUE91" s="1"/>
      <c r="BUF91" s="1"/>
      <c r="BUG91" s="1"/>
      <c r="BUH91" s="1"/>
      <c r="BUI91" s="1"/>
      <c r="BUJ91" s="1"/>
      <c r="BUK91" s="1"/>
      <c r="BUL91" s="1"/>
      <c r="BUM91" s="1"/>
      <c r="BUN91" s="1"/>
      <c r="BUO91" s="1"/>
      <c r="BUP91" s="1"/>
      <c r="BUQ91" s="1"/>
      <c r="BUR91" s="1"/>
      <c r="BUS91" s="1"/>
      <c r="BUT91" s="1"/>
      <c r="BUU91" s="1"/>
      <c r="BUV91" s="1"/>
      <c r="BUW91" s="1"/>
      <c r="BUX91" s="1"/>
      <c r="BUY91" s="1"/>
      <c r="BUZ91" s="1"/>
      <c r="BVA91" s="1"/>
      <c r="BVB91" s="1"/>
      <c r="BVC91" s="1"/>
      <c r="BVD91" s="1"/>
      <c r="BVE91" s="1"/>
      <c r="BVF91" s="1"/>
      <c r="BVG91" s="1"/>
      <c r="BVH91" s="1"/>
      <c r="BVI91" s="1"/>
      <c r="BVJ91" s="1"/>
      <c r="BVK91" s="1"/>
      <c r="BVL91" s="1"/>
      <c r="BVM91" s="1"/>
      <c r="BVN91" s="1"/>
      <c r="BVO91" s="1"/>
      <c r="BVP91" s="1"/>
      <c r="BVQ91" s="1"/>
      <c r="BVR91" s="1"/>
      <c r="BVS91" s="1"/>
      <c r="BVT91" s="1"/>
      <c r="BVU91" s="1"/>
      <c r="BVV91" s="1"/>
      <c r="BVW91" s="1"/>
      <c r="BVX91" s="1"/>
      <c r="BVY91" s="1"/>
      <c r="BVZ91" s="1"/>
      <c r="BWA91" s="1"/>
      <c r="BWB91" s="1"/>
      <c r="BWC91" s="1"/>
      <c r="BWD91" s="1"/>
      <c r="BWE91" s="1"/>
      <c r="BWF91" s="1"/>
      <c r="BWG91" s="1"/>
      <c r="BWH91" s="1"/>
      <c r="BWI91" s="1"/>
      <c r="BWJ91" s="1"/>
      <c r="BWK91" s="1"/>
      <c r="BWL91" s="1"/>
      <c r="BWM91" s="1"/>
      <c r="BWN91" s="1"/>
      <c r="BWO91" s="1"/>
      <c r="BWP91" s="1"/>
      <c r="BWQ91" s="1"/>
      <c r="BWR91" s="1"/>
      <c r="BWS91" s="1"/>
      <c r="BWT91" s="1"/>
      <c r="BWU91" s="1"/>
      <c r="BWV91" s="1"/>
      <c r="BWW91" s="1"/>
      <c r="BWX91" s="1"/>
      <c r="BWY91" s="1"/>
      <c r="BWZ91" s="1"/>
      <c r="BXA91" s="1"/>
      <c r="BXB91" s="1"/>
      <c r="BXC91" s="1"/>
      <c r="BXD91" s="1"/>
      <c r="BXE91" s="1"/>
      <c r="BXF91" s="1"/>
      <c r="BXG91" s="1"/>
      <c r="BXH91" s="1"/>
      <c r="BXI91" s="1"/>
      <c r="BXJ91" s="1"/>
      <c r="BXK91" s="1"/>
      <c r="BXL91" s="1"/>
      <c r="BXM91" s="1"/>
      <c r="BXN91" s="1"/>
      <c r="BXO91" s="1"/>
      <c r="BXP91" s="1"/>
      <c r="BXQ91" s="1"/>
      <c r="BXR91" s="1"/>
      <c r="BXS91" s="1"/>
      <c r="BXT91" s="1"/>
      <c r="BXU91" s="1"/>
      <c r="BXV91" s="1"/>
      <c r="BXW91" s="1"/>
      <c r="BXX91" s="1"/>
      <c r="BXY91" s="1"/>
      <c r="BXZ91" s="1"/>
      <c r="BYA91" s="1"/>
      <c r="BYB91" s="1"/>
      <c r="BYC91" s="1"/>
      <c r="BYD91" s="1"/>
      <c r="BYE91" s="1"/>
      <c r="BYF91" s="1"/>
      <c r="BYG91" s="1"/>
      <c r="BYH91" s="1"/>
      <c r="BYI91" s="1"/>
      <c r="BYJ91" s="1"/>
      <c r="BYK91" s="1"/>
      <c r="BYL91" s="1"/>
      <c r="BYM91" s="1"/>
      <c r="BYN91" s="1"/>
      <c r="BYO91" s="1"/>
      <c r="BYP91" s="1"/>
      <c r="BYQ91" s="1"/>
      <c r="BYR91" s="1"/>
      <c r="BYS91" s="1"/>
      <c r="BYT91" s="1"/>
      <c r="BYU91" s="1"/>
      <c r="BYV91" s="1"/>
      <c r="BYW91" s="1"/>
      <c r="BYX91" s="1"/>
      <c r="BYY91" s="1"/>
      <c r="BYZ91" s="1"/>
      <c r="BZA91" s="1"/>
      <c r="BZB91" s="1"/>
      <c r="BZC91" s="1"/>
      <c r="BZD91" s="1"/>
      <c r="BZE91" s="1"/>
      <c r="BZF91" s="1"/>
      <c r="BZG91" s="1"/>
      <c r="BZH91" s="1"/>
      <c r="BZI91" s="1"/>
      <c r="BZJ91" s="1"/>
      <c r="BZK91" s="1"/>
      <c r="BZL91" s="1"/>
      <c r="BZM91" s="1"/>
      <c r="BZN91" s="1"/>
      <c r="BZO91" s="1"/>
      <c r="BZP91" s="1"/>
      <c r="BZQ91" s="1"/>
      <c r="BZR91" s="1"/>
      <c r="BZS91" s="1"/>
      <c r="BZT91" s="1"/>
      <c r="BZU91" s="1"/>
      <c r="BZV91" s="1"/>
      <c r="BZW91" s="1"/>
      <c r="BZX91" s="1"/>
      <c r="BZY91" s="1"/>
      <c r="BZZ91" s="1"/>
      <c r="CAA91" s="1"/>
      <c r="CAB91" s="1"/>
      <c r="CAC91" s="1"/>
      <c r="CAD91" s="1"/>
      <c r="CAE91" s="1"/>
      <c r="CAF91" s="1"/>
      <c r="CAG91" s="1"/>
      <c r="CAH91" s="1"/>
      <c r="CAI91" s="1"/>
      <c r="CAJ91" s="1"/>
      <c r="CAK91" s="1"/>
      <c r="CAL91" s="1"/>
      <c r="CAM91" s="1"/>
      <c r="CAN91" s="1"/>
      <c r="CAO91" s="1"/>
      <c r="CAP91" s="1"/>
      <c r="CAQ91" s="1"/>
      <c r="CAR91" s="1"/>
      <c r="CAS91" s="1"/>
      <c r="CAT91" s="1"/>
      <c r="CAU91" s="1"/>
      <c r="CAV91" s="1"/>
      <c r="CAW91" s="1"/>
      <c r="CAX91" s="1"/>
      <c r="CAY91" s="1"/>
      <c r="CAZ91" s="1"/>
      <c r="CBA91" s="1"/>
      <c r="CBB91" s="1"/>
      <c r="CBC91" s="1"/>
      <c r="CBD91" s="1"/>
      <c r="CBE91" s="1"/>
      <c r="CBF91" s="1"/>
      <c r="CBG91" s="1"/>
      <c r="CBH91" s="1"/>
      <c r="CBI91" s="1"/>
      <c r="CBJ91" s="1"/>
      <c r="CBK91" s="1"/>
      <c r="CBL91" s="1"/>
      <c r="CBM91" s="1"/>
      <c r="CBN91" s="1"/>
      <c r="CBO91" s="1"/>
      <c r="CBP91" s="1"/>
      <c r="CBQ91" s="1"/>
      <c r="CBR91" s="1"/>
      <c r="CBS91" s="1"/>
      <c r="CBT91" s="1"/>
      <c r="CBU91" s="1"/>
      <c r="CBV91" s="1"/>
      <c r="CBW91" s="1"/>
      <c r="CBX91" s="1"/>
      <c r="CBY91" s="1"/>
      <c r="CBZ91" s="1"/>
      <c r="CCA91" s="1"/>
      <c r="CCB91" s="1"/>
      <c r="CCC91" s="1"/>
      <c r="CCD91" s="1"/>
      <c r="CCE91" s="1"/>
      <c r="CCF91" s="1"/>
      <c r="CCG91" s="1"/>
      <c r="CCH91" s="1"/>
      <c r="CCI91" s="1"/>
      <c r="CCJ91" s="1"/>
      <c r="CCK91" s="1"/>
      <c r="CCL91" s="1"/>
      <c r="CCM91" s="1"/>
      <c r="CCN91" s="1"/>
      <c r="CCO91" s="1"/>
      <c r="CCP91" s="1"/>
      <c r="CCQ91" s="1"/>
      <c r="CCR91" s="1"/>
      <c r="CCS91" s="1"/>
      <c r="CCT91" s="1"/>
      <c r="CCU91" s="1"/>
      <c r="CCV91" s="1"/>
      <c r="CCW91" s="1"/>
      <c r="CCX91" s="1"/>
      <c r="CCY91" s="1"/>
      <c r="CCZ91" s="1"/>
      <c r="CDA91" s="1"/>
      <c r="CDB91" s="1"/>
      <c r="CDC91" s="1"/>
      <c r="CDD91" s="1"/>
      <c r="CDE91" s="1"/>
      <c r="CDF91" s="1"/>
      <c r="CDG91" s="1"/>
      <c r="CDH91" s="1"/>
      <c r="CDI91" s="1"/>
      <c r="CDJ91" s="1"/>
      <c r="CDK91" s="1"/>
      <c r="CDL91" s="1"/>
      <c r="CDM91" s="1"/>
      <c r="CDN91" s="1"/>
      <c r="CDO91" s="1"/>
      <c r="CDP91" s="1"/>
      <c r="CDQ91" s="1"/>
      <c r="CDR91" s="1"/>
      <c r="CDS91" s="1"/>
      <c r="CDT91" s="1"/>
      <c r="CDU91" s="1"/>
      <c r="CDV91" s="1"/>
      <c r="CDW91" s="1"/>
      <c r="CDX91" s="1"/>
      <c r="CDY91" s="1"/>
      <c r="CDZ91" s="1"/>
      <c r="CEA91" s="1"/>
      <c r="CEB91" s="1"/>
      <c r="CEC91" s="1"/>
      <c r="CED91" s="1"/>
      <c r="CEE91" s="1"/>
      <c r="CEF91" s="1"/>
      <c r="CEG91" s="1"/>
      <c r="CEH91" s="1"/>
      <c r="CEI91" s="1"/>
      <c r="CEJ91" s="1"/>
      <c r="CEK91" s="1"/>
      <c r="CEL91" s="1"/>
      <c r="CEM91" s="1"/>
      <c r="CEN91" s="1"/>
      <c r="CEO91" s="1"/>
      <c r="CEP91" s="1"/>
      <c r="CEQ91" s="1"/>
      <c r="CER91" s="1"/>
      <c r="CES91" s="1"/>
      <c r="CET91" s="1"/>
      <c r="CEU91" s="1"/>
      <c r="CEV91" s="1"/>
      <c r="CEW91" s="1"/>
      <c r="CEX91" s="1"/>
      <c r="CEY91" s="1"/>
      <c r="CEZ91" s="1"/>
      <c r="CFA91" s="1"/>
      <c r="CFB91" s="1"/>
      <c r="CFC91" s="1"/>
      <c r="CFD91" s="1"/>
      <c r="CFE91" s="1"/>
      <c r="CFF91" s="1"/>
      <c r="CFG91" s="1"/>
      <c r="CFH91" s="1"/>
      <c r="CFI91" s="1"/>
      <c r="CFJ91" s="1"/>
      <c r="CFK91" s="1"/>
      <c r="CFL91" s="1"/>
      <c r="CFM91" s="1"/>
      <c r="CFN91" s="1"/>
      <c r="CFO91" s="1"/>
      <c r="CFP91" s="1"/>
      <c r="CFQ91" s="1"/>
      <c r="CFR91" s="1"/>
      <c r="CFS91" s="1"/>
      <c r="CFT91" s="1"/>
      <c r="CFU91" s="1"/>
      <c r="CFV91" s="1"/>
      <c r="CFW91" s="1"/>
      <c r="CFX91" s="1"/>
      <c r="CFY91" s="1"/>
      <c r="CFZ91" s="1"/>
      <c r="CGA91" s="1"/>
      <c r="CGB91" s="1"/>
      <c r="CGC91" s="1"/>
      <c r="CGD91" s="1"/>
      <c r="CGE91" s="1"/>
      <c r="CGF91" s="1"/>
      <c r="CGG91" s="1"/>
      <c r="CGH91" s="1"/>
      <c r="CGI91" s="1"/>
      <c r="CGJ91" s="1"/>
      <c r="CGK91" s="1"/>
      <c r="CGL91" s="1"/>
      <c r="CGM91" s="1"/>
      <c r="CGN91" s="1"/>
      <c r="CGO91" s="1"/>
      <c r="CGP91" s="1"/>
      <c r="CGQ91" s="1"/>
      <c r="CGR91" s="1"/>
      <c r="CGS91" s="1"/>
      <c r="CGT91" s="1"/>
      <c r="CGU91" s="1"/>
      <c r="CGV91" s="1"/>
      <c r="CGW91" s="1"/>
      <c r="CGX91" s="1"/>
      <c r="CGY91" s="1"/>
      <c r="CGZ91" s="1"/>
      <c r="CHA91" s="1"/>
      <c r="CHB91" s="1"/>
      <c r="CHC91" s="1"/>
      <c r="CHD91" s="1"/>
      <c r="CHE91" s="1"/>
      <c r="CHF91" s="1"/>
      <c r="CHG91" s="1"/>
      <c r="CHH91" s="1"/>
      <c r="CHI91" s="1"/>
      <c r="CHJ91" s="1"/>
      <c r="CHK91" s="1"/>
      <c r="CHL91" s="1"/>
      <c r="CHM91" s="1"/>
      <c r="CHN91" s="1"/>
      <c r="CHO91" s="1"/>
      <c r="CHP91" s="1"/>
      <c r="CHQ91" s="1"/>
      <c r="CHR91" s="1"/>
      <c r="CHS91" s="1"/>
      <c r="CHT91" s="1"/>
      <c r="CHU91" s="1"/>
      <c r="CHV91" s="1"/>
      <c r="CHW91" s="1"/>
      <c r="CHX91" s="1"/>
      <c r="CHY91" s="1"/>
      <c r="CHZ91" s="1"/>
      <c r="CIA91" s="1"/>
      <c r="CIB91" s="1"/>
      <c r="CIC91" s="1"/>
      <c r="CID91" s="1"/>
      <c r="CIE91" s="1"/>
      <c r="CIF91" s="1"/>
      <c r="CIG91" s="1"/>
      <c r="CIH91" s="1"/>
      <c r="CII91" s="1"/>
      <c r="CIJ91" s="1"/>
      <c r="CIK91" s="1"/>
      <c r="CIL91" s="1"/>
      <c r="CIM91" s="1"/>
      <c r="CIN91" s="1"/>
      <c r="CIO91" s="1"/>
      <c r="CIP91" s="1"/>
      <c r="CIQ91" s="1"/>
      <c r="CIR91" s="1"/>
      <c r="CIS91" s="1"/>
      <c r="CIT91" s="1"/>
      <c r="CIU91" s="1"/>
      <c r="CIV91" s="1"/>
      <c r="CIW91" s="1"/>
      <c r="CIX91" s="1"/>
      <c r="CIY91" s="1"/>
      <c r="CIZ91" s="1"/>
      <c r="CJA91" s="1"/>
      <c r="CJB91" s="1"/>
      <c r="CJC91" s="1"/>
      <c r="CJD91" s="1"/>
      <c r="CJE91" s="1"/>
      <c r="CJF91" s="1"/>
      <c r="CJG91" s="1"/>
      <c r="CJH91" s="1"/>
      <c r="CJI91" s="1"/>
      <c r="CJJ91" s="1"/>
      <c r="CJK91" s="1"/>
      <c r="CJL91" s="1"/>
      <c r="CJM91" s="1"/>
      <c r="CJN91" s="1"/>
      <c r="CJO91" s="1"/>
      <c r="CJP91" s="1"/>
      <c r="CJQ91" s="1"/>
      <c r="CJR91" s="1"/>
      <c r="CJS91" s="1"/>
      <c r="CJT91" s="1"/>
      <c r="CJU91" s="1"/>
      <c r="CJV91" s="1"/>
      <c r="CJW91" s="1"/>
      <c r="CJX91" s="1"/>
      <c r="CJY91" s="1"/>
      <c r="CJZ91" s="1"/>
      <c r="CKA91" s="1"/>
      <c r="CKB91" s="1"/>
      <c r="CKC91" s="1"/>
      <c r="CKD91" s="1"/>
      <c r="CKE91" s="1"/>
      <c r="CKF91" s="1"/>
      <c r="CKG91" s="1"/>
      <c r="CKH91" s="1"/>
      <c r="CKI91" s="1"/>
      <c r="CKJ91" s="1"/>
      <c r="CKK91" s="1"/>
      <c r="CKL91" s="1"/>
      <c r="CKM91" s="1"/>
      <c r="CKN91" s="1"/>
      <c r="CKO91" s="1"/>
      <c r="CKP91" s="1"/>
      <c r="CKQ91" s="1"/>
      <c r="CKR91" s="1"/>
      <c r="CKS91" s="1"/>
      <c r="CKT91" s="1"/>
      <c r="CKU91" s="1"/>
      <c r="CKV91" s="1"/>
      <c r="CKW91" s="1"/>
      <c r="CKX91" s="1"/>
      <c r="CKY91" s="1"/>
      <c r="CKZ91" s="1"/>
      <c r="CLA91" s="1"/>
      <c r="CLB91" s="1"/>
      <c r="CLC91" s="1"/>
      <c r="CLD91" s="1"/>
      <c r="CLE91" s="1"/>
      <c r="CLF91" s="1"/>
      <c r="CLG91" s="1"/>
      <c r="CLH91" s="1"/>
      <c r="CLI91" s="1"/>
      <c r="CLJ91" s="1"/>
      <c r="CLK91" s="1"/>
      <c r="CLL91" s="1"/>
      <c r="CLM91" s="1"/>
      <c r="CLN91" s="1"/>
      <c r="CLO91" s="1"/>
      <c r="CLP91" s="1"/>
      <c r="CLQ91" s="1"/>
      <c r="CLR91" s="1"/>
      <c r="CLS91" s="1"/>
      <c r="CLT91" s="1"/>
      <c r="CLU91" s="1"/>
      <c r="CLV91" s="1"/>
      <c r="CLW91" s="1"/>
      <c r="CLX91" s="1"/>
      <c r="CLY91" s="1"/>
      <c r="CLZ91" s="1"/>
      <c r="CMA91" s="1"/>
      <c r="CMB91" s="1"/>
      <c r="CMC91" s="1"/>
      <c r="CMD91" s="1"/>
      <c r="CME91" s="1"/>
      <c r="CMF91" s="1"/>
      <c r="CMG91" s="1"/>
      <c r="CMH91" s="1"/>
      <c r="CMI91" s="1"/>
      <c r="CMJ91" s="1"/>
      <c r="CMK91" s="1"/>
      <c r="CML91" s="1"/>
      <c r="CMM91" s="1"/>
      <c r="CMN91" s="1"/>
      <c r="CMO91" s="1"/>
      <c r="CMP91" s="1"/>
      <c r="CMQ91" s="1"/>
      <c r="CMR91" s="1"/>
      <c r="CMS91" s="1"/>
      <c r="CMT91" s="1"/>
      <c r="CMU91" s="1"/>
      <c r="CMV91" s="1"/>
      <c r="CMW91" s="1"/>
      <c r="CMX91" s="1"/>
      <c r="CMY91" s="1"/>
      <c r="CMZ91" s="1"/>
      <c r="CNA91" s="1"/>
      <c r="CNB91" s="1"/>
      <c r="CNC91" s="1"/>
      <c r="CND91" s="1"/>
      <c r="CNE91" s="1"/>
      <c r="CNF91" s="1"/>
      <c r="CNG91" s="1"/>
      <c r="CNH91" s="1"/>
      <c r="CNI91" s="1"/>
      <c r="CNJ91" s="1"/>
      <c r="CNK91" s="1"/>
      <c r="CNL91" s="1"/>
      <c r="CNM91" s="1"/>
      <c r="CNN91" s="1"/>
      <c r="CNO91" s="1"/>
      <c r="CNP91" s="1"/>
      <c r="CNQ91" s="1"/>
      <c r="CNR91" s="1"/>
      <c r="CNS91" s="1"/>
      <c r="CNT91" s="1"/>
      <c r="CNU91" s="1"/>
      <c r="CNV91" s="1"/>
      <c r="CNW91" s="1"/>
      <c r="CNX91" s="1"/>
      <c r="CNY91" s="1"/>
      <c r="CNZ91" s="1"/>
      <c r="COA91" s="1"/>
      <c r="COB91" s="1"/>
      <c r="COC91" s="1"/>
      <c r="COD91" s="1"/>
      <c r="COE91" s="1"/>
      <c r="COF91" s="1"/>
      <c r="COG91" s="1"/>
      <c r="COH91" s="1"/>
      <c r="COI91" s="1"/>
      <c r="COJ91" s="1"/>
      <c r="COK91" s="1"/>
      <c r="COL91" s="1"/>
      <c r="COM91" s="1"/>
      <c r="CON91" s="1"/>
      <c r="COO91" s="1"/>
      <c r="COP91" s="1"/>
      <c r="COQ91" s="1"/>
      <c r="COR91" s="1"/>
      <c r="COS91" s="1"/>
      <c r="COT91" s="1"/>
      <c r="COU91" s="1"/>
      <c r="COV91" s="1"/>
      <c r="COW91" s="1"/>
      <c r="COX91" s="1"/>
      <c r="COY91" s="1"/>
      <c r="COZ91" s="1"/>
      <c r="CPA91" s="1"/>
      <c r="CPB91" s="1"/>
      <c r="CPC91" s="1"/>
      <c r="CPD91" s="1"/>
      <c r="CPE91" s="1"/>
      <c r="CPF91" s="1"/>
      <c r="CPG91" s="1"/>
      <c r="CPH91" s="1"/>
      <c r="CPI91" s="1"/>
      <c r="CPJ91" s="1"/>
      <c r="CPK91" s="1"/>
      <c r="CPL91" s="1"/>
      <c r="CPM91" s="1"/>
      <c r="CPN91" s="1"/>
      <c r="CPO91" s="1"/>
      <c r="CPP91" s="1"/>
      <c r="CPQ91" s="1"/>
      <c r="CPR91" s="1"/>
      <c r="CPS91" s="1"/>
      <c r="CPT91" s="1"/>
      <c r="CPU91" s="1"/>
      <c r="CPV91" s="1"/>
      <c r="CPW91" s="1"/>
      <c r="CPX91" s="1"/>
      <c r="CPY91" s="1"/>
      <c r="CPZ91" s="1"/>
      <c r="CQA91" s="1"/>
      <c r="CQB91" s="1"/>
      <c r="CQC91" s="1"/>
      <c r="CQD91" s="1"/>
      <c r="CQE91" s="1"/>
      <c r="CQF91" s="1"/>
      <c r="CQG91" s="1"/>
      <c r="CQH91" s="1"/>
      <c r="CQI91" s="1"/>
      <c r="CQJ91" s="1"/>
      <c r="CQK91" s="1"/>
      <c r="CQL91" s="1"/>
      <c r="CQM91" s="1"/>
      <c r="CQN91" s="1"/>
      <c r="CQO91" s="1"/>
      <c r="CQP91" s="1"/>
      <c r="CQQ91" s="1"/>
      <c r="CQR91" s="1"/>
      <c r="CQS91" s="1"/>
      <c r="CQT91" s="1"/>
      <c r="CQU91" s="1"/>
      <c r="CQV91" s="1"/>
      <c r="CQW91" s="1"/>
      <c r="CQX91" s="1"/>
      <c r="CQY91" s="1"/>
      <c r="CQZ91" s="1"/>
      <c r="CRA91" s="1"/>
      <c r="CRB91" s="1"/>
      <c r="CRC91" s="1"/>
      <c r="CRD91" s="1"/>
      <c r="CRE91" s="1"/>
      <c r="CRF91" s="1"/>
      <c r="CRG91" s="1"/>
      <c r="CRH91" s="1"/>
      <c r="CRI91" s="1"/>
      <c r="CRJ91" s="1"/>
      <c r="CRK91" s="1"/>
      <c r="CRL91" s="1"/>
      <c r="CRM91" s="1"/>
      <c r="CRN91" s="1"/>
      <c r="CRO91" s="1"/>
      <c r="CRP91" s="1"/>
      <c r="CRQ91" s="1"/>
      <c r="CRR91" s="1"/>
      <c r="CRS91" s="1"/>
      <c r="CRT91" s="1"/>
      <c r="CRU91" s="1"/>
      <c r="CRV91" s="1"/>
      <c r="CRW91" s="1"/>
      <c r="CRX91" s="1"/>
      <c r="CRY91" s="1"/>
      <c r="CRZ91" s="1"/>
      <c r="CSA91" s="1"/>
      <c r="CSB91" s="1"/>
      <c r="CSC91" s="1"/>
      <c r="CSD91" s="1"/>
      <c r="CSE91" s="1"/>
      <c r="CSF91" s="1"/>
      <c r="CSG91" s="1"/>
      <c r="CSH91" s="1"/>
      <c r="CSI91" s="1"/>
      <c r="CSJ91" s="1"/>
      <c r="CSK91" s="1"/>
      <c r="CSL91" s="1"/>
      <c r="CSM91" s="1"/>
      <c r="CSN91" s="1"/>
      <c r="CSO91" s="1"/>
      <c r="CSP91" s="1"/>
      <c r="CSQ91" s="1"/>
      <c r="CSR91" s="1"/>
      <c r="CSS91" s="1"/>
      <c r="CST91" s="1"/>
      <c r="CSU91" s="1"/>
      <c r="CSV91" s="1"/>
      <c r="CSW91" s="1"/>
      <c r="CSX91" s="1"/>
      <c r="CSY91" s="1"/>
      <c r="CSZ91" s="1"/>
      <c r="CTA91" s="1"/>
      <c r="CTB91" s="1"/>
      <c r="CTC91" s="1"/>
      <c r="CTD91" s="1"/>
      <c r="CTE91" s="1"/>
      <c r="CTF91" s="1"/>
      <c r="CTG91" s="1"/>
      <c r="CTH91" s="1"/>
      <c r="CTI91" s="1"/>
      <c r="CTJ91" s="1"/>
      <c r="CTK91" s="1"/>
      <c r="CTL91" s="1"/>
      <c r="CTM91" s="1"/>
      <c r="CTN91" s="1"/>
      <c r="CTO91" s="1"/>
      <c r="CTP91" s="1"/>
      <c r="CTQ91" s="1"/>
      <c r="CTR91" s="1"/>
      <c r="CTS91" s="1"/>
      <c r="CTT91" s="1"/>
      <c r="CTU91" s="1"/>
      <c r="CTV91" s="1"/>
      <c r="CTW91" s="1"/>
      <c r="CTX91" s="1"/>
      <c r="CTY91" s="1"/>
      <c r="CTZ91" s="1"/>
      <c r="CUA91" s="1"/>
      <c r="CUB91" s="1"/>
      <c r="CUC91" s="1"/>
      <c r="CUD91" s="1"/>
      <c r="CUE91" s="1"/>
      <c r="CUF91" s="1"/>
      <c r="CUG91" s="1"/>
      <c r="CUH91" s="1"/>
      <c r="CUI91" s="1"/>
      <c r="CUJ91" s="1"/>
      <c r="CUK91" s="1"/>
      <c r="CUL91" s="1"/>
      <c r="CUM91" s="1"/>
      <c r="CUN91" s="1"/>
      <c r="CUO91" s="1"/>
      <c r="CUP91" s="1"/>
      <c r="CUQ91" s="1"/>
      <c r="CUR91" s="1"/>
      <c r="CUS91" s="1"/>
      <c r="CUT91" s="1"/>
      <c r="CUU91" s="1"/>
      <c r="CUV91" s="1"/>
      <c r="CUW91" s="1"/>
      <c r="CUX91" s="1"/>
      <c r="CUY91" s="1"/>
      <c r="CUZ91" s="1"/>
      <c r="CVA91" s="1"/>
      <c r="CVB91" s="1"/>
      <c r="CVC91" s="1"/>
      <c r="CVD91" s="1"/>
      <c r="CVE91" s="1"/>
      <c r="CVF91" s="1"/>
      <c r="CVG91" s="1"/>
      <c r="CVH91" s="1"/>
      <c r="CVI91" s="1"/>
      <c r="CVJ91" s="1"/>
      <c r="CVK91" s="1"/>
      <c r="CVL91" s="1"/>
      <c r="CVM91" s="1"/>
      <c r="CVN91" s="1"/>
      <c r="CVO91" s="1"/>
      <c r="CVP91" s="1"/>
      <c r="CVQ91" s="1"/>
      <c r="CVR91" s="1"/>
      <c r="CVS91" s="1"/>
      <c r="CVT91" s="1"/>
      <c r="CVU91" s="1"/>
      <c r="CVV91" s="1"/>
      <c r="CVW91" s="1"/>
      <c r="CVX91" s="1"/>
      <c r="CVY91" s="1"/>
      <c r="CVZ91" s="1"/>
      <c r="CWA91" s="1"/>
      <c r="CWB91" s="1"/>
      <c r="CWC91" s="1"/>
      <c r="CWD91" s="1"/>
      <c r="CWE91" s="1"/>
      <c r="CWF91" s="1"/>
      <c r="CWG91" s="1"/>
      <c r="CWH91" s="1"/>
      <c r="CWI91" s="1"/>
      <c r="CWJ91" s="1"/>
      <c r="CWK91" s="1"/>
      <c r="CWL91" s="1"/>
      <c r="CWM91" s="1"/>
      <c r="CWN91" s="1"/>
      <c r="CWO91" s="1"/>
      <c r="CWP91" s="1"/>
      <c r="CWQ91" s="1"/>
      <c r="CWR91" s="1"/>
      <c r="CWS91" s="1"/>
      <c r="CWT91" s="1"/>
      <c r="CWU91" s="1"/>
      <c r="CWV91" s="1"/>
      <c r="CWW91" s="1"/>
      <c r="CWX91" s="1"/>
      <c r="CWY91" s="1"/>
      <c r="CWZ91" s="1"/>
      <c r="CXA91" s="1"/>
      <c r="CXB91" s="1"/>
      <c r="CXC91" s="1"/>
      <c r="CXD91" s="1"/>
      <c r="CXE91" s="1"/>
      <c r="CXF91" s="1"/>
      <c r="CXG91" s="1"/>
      <c r="CXH91" s="1"/>
      <c r="CXI91" s="1"/>
      <c r="CXJ91" s="1"/>
      <c r="CXK91" s="1"/>
      <c r="CXL91" s="1"/>
      <c r="CXM91" s="1"/>
      <c r="CXN91" s="1"/>
      <c r="CXO91" s="1"/>
      <c r="CXP91" s="1"/>
      <c r="CXQ91" s="1"/>
      <c r="CXR91" s="1"/>
      <c r="CXS91" s="1"/>
      <c r="CXT91" s="1"/>
      <c r="CXU91" s="1"/>
      <c r="CXV91" s="1"/>
      <c r="CXW91" s="1"/>
      <c r="CXX91" s="1"/>
      <c r="CXY91" s="1"/>
      <c r="CXZ91" s="1"/>
      <c r="CYA91" s="1"/>
      <c r="CYB91" s="1"/>
      <c r="CYC91" s="1"/>
      <c r="CYD91" s="1"/>
      <c r="CYE91" s="1"/>
      <c r="CYF91" s="1"/>
      <c r="CYG91" s="1"/>
      <c r="CYH91" s="1"/>
      <c r="CYI91" s="1"/>
      <c r="CYJ91" s="1"/>
      <c r="CYK91" s="1"/>
      <c r="CYL91" s="1"/>
      <c r="CYM91" s="1"/>
      <c r="CYN91" s="1"/>
      <c r="CYO91" s="1"/>
      <c r="CYP91" s="1"/>
      <c r="CYQ91" s="1"/>
      <c r="CYR91" s="1"/>
      <c r="CYS91" s="1"/>
      <c r="CYT91" s="1"/>
      <c r="CYU91" s="1"/>
      <c r="CYV91" s="1"/>
      <c r="CYW91" s="1"/>
      <c r="CYX91" s="1"/>
      <c r="CYY91" s="1"/>
      <c r="CYZ91" s="1"/>
      <c r="CZA91" s="1"/>
      <c r="CZB91" s="1"/>
      <c r="CZC91" s="1"/>
      <c r="CZD91" s="1"/>
      <c r="CZE91" s="1"/>
      <c r="CZF91" s="1"/>
      <c r="CZG91" s="1"/>
      <c r="CZH91" s="1"/>
      <c r="CZI91" s="1"/>
      <c r="CZJ91" s="1"/>
      <c r="CZK91" s="1"/>
      <c r="CZL91" s="1"/>
      <c r="CZM91" s="1"/>
      <c r="CZN91" s="1"/>
      <c r="CZO91" s="1"/>
      <c r="CZP91" s="1"/>
      <c r="CZQ91" s="1"/>
      <c r="CZR91" s="1"/>
      <c r="CZS91" s="1"/>
      <c r="CZT91" s="1"/>
      <c r="CZU91" s="1"/>
      <c r="CZV91" s="1"/>
      <c r="CZW91" s="1"/>
      <c r="CZX91" s="1"/>
      <c r="CZY91" s="1"/>
      <c r="CZZ91" s="1"/>
      <c r="DAA91" s="1"/>
      <c r="DAB91" s="1"/>
      <c r="DAC91" s="1"/>
      <c r="DAD91" s="1"/>
      <c r="DAE91" s="1"/>
      <c r="DAF91" s="1"/>
      <c r="DAG91" s="1"/>
      <c r="DAH91" s="1"/>
      <c r="DAI91" s="1"/>
      <c r="DAJ91" s="1"/>
      <c r="DAK91" s="1"/>
      <c r="DAL91" s="1"/>
      <c r="DAM91" s="1"/>
      <c r="DAN91" s="1"/>
      <c r="DAO91" s="1"/>
      <c r="DAP91" s="1"/>
      <c r="DAQ91" s="1"/>
      <c r="DAR91" s="1"/>
      <c r="DAS91" s="1"/>
      <c r="DAT91" s="1"/>
      <c r="DAU91" s="1"/>
      <c r="DAV91" s="1"/>
      <c r="DAW91" s="1"/>
      <c r="DAX91" s="1"/>
      <c r="DAY91" s="1"/>
      <c r="DAZ91" s="1"/>
      <c r="DBA91" s="1"/>
      <c r="DBB91" s="1"/>
      <c r="DBC91" s="1"/>
      <c r="DBD91" s="1"/>
      <c r="DBE91" s="1"/>
      <c r="DBF91" s="1"/>
      <c r="DBG91" s="1"/>
      <c r="DBH91" s="1"/>
      <c r="DBI91" s="1"/>
      <c r="DBJ91" s="1"/>
      <c r="DBK91" s="1"/>
      <c r="DBL91" s="1"/>
      <c r="DBM91" s="1"/>
      <c r="DBN91" s="1"/>
      <c r="DBO91" s="1"/>
      <c r="DBP91" s="1"/>
      <c r="DBQ91" s="1"/>
      <c r="DBR91" s="1"/>
      <c r="DBS91" s="1"/>
      <c r="DBT91" s="1"/>
      <c r="DBU91" s="1"/>
      <c r="DBV91" s="1"/>
      <c r="DBW91" s="1"/>
      <c r="DBX91" s="1"/>
      <c r="DBY91" s="1"/>
      <c r="DBZ91" s="1"/>
      <c r="DCA91" s="1"/>
      <c r="DCB91" s="1"/>
      <c r="DCC91" s="1"/>
      <c r="DCD91" s="1"/>
      <c r="DCE91" s="1"/>
      <c r="DCF91" s="1"/>
      <c r="DCG91" s="1"/>
      <c r="DCH91" s="1"/>
      <c r="DCI91" s="1"/>
      <c r="DCJ91" s="1"/>
      <c r="DCK91" s="1"/>
      <c r="DCL91" s="1"/>
      <c r="DCM91" s="1"/>
      <c r="DCN91" s="1"/>
      <c r="DCO91" s="1"/>
      <c r="DCP91" s="1"/>
      <c r="DCQ91" s="1"/>
      <c r="DCR91" s="1"/>
      <c r="DCS91" s="1"/>
      <c r="DCT91" s="1"/>
      <c r="DCU91" s="1"/>
      <c r="DCV91" s="1"/>
      <c r="DCW91" s="1"/>
      <c r="DCX91" s="1"/>
      <c r="DCY91" s="1"/>
      <c r="DCZ91" s="1"/>
      <c r="DDA91" s="1"/>
      <c r="DDB91" s="1"/>
      <c r="DDC91" s="1"/>
      <c r="DDD91" s="1"/>
      <c r="DDE91" s="1"/>
      <c r="DDF91" s="1"/>
      <c r="DDG91" s="1"/>
      <c r="DDH91" s="1"/>
      <c r="DDI91" s="1"/>
      <c r="DDJ91" s="1"/>
      <c r="DDK91" s="1"/>
      <c r="DDL91" s="1"/>
      <c r="DDM91" s="1"/>
      <c r="DDN91" s="1"/>
      <c r="DDO91" s="1"/>
      <c r="DDP91" s="1"/>
      <c r="DDQ91" s="1"/>
      <c r="DDR91" s="1"/>
      <c r="DDS91" s="1"/>
      <c r="DDT91" s="1"/>
      <c r="DDU91" s="1"/>
      <c r="DDV91" s="1"/>
      <c r="DDW91" s="1"/>
      <c r="DDX91" s="1"/>
      <c r="DDY91" s="1"/>
      <c r="DDZ91" s="1"/>
      <c r="DEA91" s="1"/>
      <c r="DEB91" s="1"/>
      <c r="DEC91" s="1"/>
      <c r="DED91" s="1"/>
      <c r="DEE91" s="1"/>
      <c r="DEF91" s="1"/>
      <c r="DEG91" s="1"/>
      <c r="DEH91" s="1"/>
      <c r="DEI91" s="1"/>
      <c r="DEJ91" s="1"/>
      <c r="DEK91" s="1"/>
      <c r="DEL91" s="1"/>
      <c r="DEM91" s="1"/>
      <c r="DEN91" s="1"/>
      <c r="DEO91" s="1"/>
      <c r="DEP91" s="1"/>
      <c r="DEQ91" s="1"/>
      <c r="DER91" s="1"/>
      <c r="DES91" s="1"/>
      <c r="DET91" s="1"/>
      <c r="DEU91" s="1"/>
      <c r="DEV91" s="1"/>
      <c r="DEW91" s="1"/>
      <c r="DEX91" s="1"/>
      <c r="DEY91" s="1"/>
      <c r="DEZ91" s="1"/>
      <c r="DFA91" s="1"/>
      <c r="DFB91" s="1"/>
      <c r="DFC91" s="1"/>
      <c r="DFD91" s="1"/>
      <c r="DFE91" s="1"/>
      <c r="DFF91" s="1"/>
      <c r="DFG91" s="1"/>
      <c r="DFH91" s="1"/>
      <c r="DFI91" s="1"/>
      <c r="DFJ91" s="1"/>
      <c r="DFK91" s="1"/>
      <c r="DFL91" s="1"/>
      <c r="DFM91" s="1"/>
      <c r="DFN91" s="1"/>
      <c r="DFO91" s="1"/>
      <c r="DFP91" s="1"/>
      <c r="DFQ91" s="1"/>
      <c r="DFR91" s="1"/>
      <c r="DFS91" s="1"/>
      <c r="DFT91" s="1"/>
      <c r="DFU91" s="1"/>
      <c r="DFV91" s="1"/>
      <c r="DFW91" s="1"/>
      <c r="DFX91" s="1"/>
      <c r="DFY91" s="1"/>
      <c r="DFZ91" s="1"/>
      <c r="DGA91" s="1"/>
      <c r="DGB91" s="1"/>
      <c r="DGC91" s="1"/>
      <c r="DGD91" s="1"/>
      <c r="DGE91" s="1"/>
      <c r="DGF91" s="1"/>
      <c r="DGG91" s="1"/>
      <c r="DGH91" s="1"/>
      <c r="DGI91" s="1"/>
      <c r="DGJ91" s="1"/>
      <c r="DGK91" s="1"/>
      <c r="DGL91" s="1"/>
      <c r="DGM91" s="1"/>
      <c r="DGN91" s="1"/>
      <c r="DGO91" s="1"/>
      <c r="DGP91" s="1"/>
      <c r="DGQ91" s="1"/>
      <c r="DGR91" s="1"/>
      <c r="DGS91" s="1"/>
      <c r="DGT91" s="1"/>
      <c r="DGU91" s="1"/>
      <c r="DGV91" s="1"/>
      <c r="DGW91" s="1"/>
      <c r="DGX91" s="1"/>
      <c r="DGY91" s="1"/>
      <c r="DGZ91" s="1"/>
      <c r="DHA91" s="1"/>
      <c r="DHB91" s="1"/>
      <c r="DHC91" s="1"/>
      <c r="DHD91" s="1"/>
      <c r="DHE91" s="1"/>
      <c r="DHF91" s="1"/>
      <c r="DHG91" s="1"/>
      <c r="DHH91" s="1"/>
      <c r="DHI91" s="1"/>
      <c r="DHJ91" s="1"/>
      <c r="DHK91" s="1"/>
      <c r="DHL91" s="1"/>
      <c r="DHM91" s="1"/>
      <c r="DHN91" s="1"/>
      <c r="DHO91" s="1"/>
      <c r="DHP91" s="1"/>
      <c r="DHQ91" s="1"/>
      <c r="DHR91" s="1"/>
      <c r="DHS91" s="1"/>
      <c r="DHT91" s="1"/>
      <c r="DHU91" s="1"/>
      <c r="DHV91" s="1"/>
      <c r="DHW91" s="1"/>
      <c r="DHX91" s="1"/>
      <c r="DHY91" s="1"/>
      <c r="DHZ91" s="1"/>
      <c r="DIA91" s="1"/>
      <c r="DIB91" s="1"/>
      <c r="DIC91" s="1"/>
      <c r="DID91" s="1"/>
      <c r="DIE91" s="1"/>
      <c r="DIF91" s="1"/>
      <c r="DIG91" s="1"/>
      <c r="DIH91" s="1"/>
      <c r="DII91" s="1"/>
      <c r="DIJ91" s="1"/>
      <c r="DIK91" s="1"/>
      <c r="DIL91" s="1"/>
      <c r="DIM91" s="1"/>
      <c r="DIN91" s="1"/>
      <c r="DIO91" s="1"/>
      <c r="DIP91" s="1"/>
      <c r="DIQ91" s="1"/>
      <c r="DIR91" s="1"/>
      <c r="DIS91" s="1"/>
      <c r="DIT91" s="1"/>
      <c r="DIU91" s="1"/>
      <c r="DIV91" s="1"/>
      <c r="DIW91" s="1"/>
      <c r="DIX91" s="1"/>
      <c r="DIY91" s="1"/>
      <c r="DIZ91" s="1"/>
      <c r="DJA91" s="1"/>
      <c r="DJB91" s="1"/>
      <c r="DJC91" s="1"/>
      <c r="DJD91" s="1"/>
      <c r="DJE91" s="1"/>
      <c r="DJF91" s="1"/>
      <c r="DJG91" s="1"/>
      <c r="DJH91" s="1"/>
      <c r="DJI91" s="1"/>
      <c r="DJJ91" s="1"/>
      <c r="DJK91" s="1"/>
      <c r="DJL91" s="1"/>
      <c r="DJM91" s="1"/>
      <c r="DJN91" s="1"/>
      <c r="DJO91" s="1"/>
      <c r="DJP91" s="1"/>
      <c r="DJQ91" s="1"/>
      <c r="DJR91" s="1"/>
      <c r="DJS91" s="1"/>
      <c r="DJT91" s="1"/>
      <c r="DJU91" s="1"/>
      <c r="DJV91" s="1"/>
      <c r="DJW91" s="1"/>
      <c r="DJX91" s="1"/>
      <c r="DJY91" s="1"/>
      <c r="DJZ91" s="1"/>
      <c r="DKA91" s="1"/>
      <c r="DKB91" s="1"/>
      <c r="DKC91" s="1"/>
      <c r="DKD91" s="1"/>
      <c r="DKE91" s="1"/>
      <c r="DKF91" s="1"/>
      <c r="DKG91" s="1"/>
      <c r="DKH91" s="1"/>
      <c r="DKI91" s="1"/>
      <c r="DKJ91" s="1"/>
      <c r="DKK91" s="1"/>
      <c r="DKL91" s="1"/>
      <c r="DKM91" s="1"/>
      <c r="DKN91" s="1"/>
      <c r="DKO91" s="1"/>
      <c r="DKP91" s="1"/>
      <c r="DKQ91" s="1"/>
      <c r="DKR91" s="1"/>
      <c r="DKS91" s="1"/>
      <c r="DKT91" s="1"/>
      <c r="DKU91" s="1"/>
      <c r="DKV91" s="1"/>
      <c r="DKW91" s="1"/>
      <c r="DKX91" s="1"/>
      <c r="DKY91" s="1"/>
      <c r="DKZ91" s="1"/>
      <c r="DLA91" s="1"/>
      <c r="DLB91" s="1"/>
      <c r="DLC91" s="1"/>
      <c r="DLD91" s="1"/>
      <c r="DLE91" s="1"/>
      <c r="DLF91" s="1"/>
      <c r="DLG91" s="1"/>
      <c r="DLH91" s="1"/>
      <c r="DLI91" s="1"/>
      <c r="DLJ91" s="1"/>
      <c r="DLK91" s="1"/>
      <c r="DLL91" s="1"/>
      <c r="DLM91" s="1"/>
      <c r="DLN91" s="1"/>
      <c r="DLO91" s="1"/>
      <c r="DLP91" s="1"/>
      <c r="DLQ91" s="1"/>
      <c r="DLR91" s="1"/>
      <c r="DLS91" s="1"/>
      <c r="DLT91" s="1"/>
      <c r="DLU91" s="1"/>
      <c r="DLV91" s="1"/>
      <c r="DLW91" s="1"/>
      <c r="DLX91" s="1"/>
      <c r="DLY91" s="1"/>
      <c r="DLZ91" s="1"/>
      <c r="DMA91" s="1"/>
      <c r="DMB91" s="1"/>
      <c r="DMC91" s="1"/>
      <c r="DMD91" s="1"/>
      <c r="DME91" s="1"/>
      <c r="DMF91" s="1"/>
      <c r="DMG91" s="1"/>
      <c r="DMH91" s="1"/>
      <c r="DMI91" s="1"/>
      <c r="DMJ91" s="1"/>
      <c r="DMK91" s="1"/>
      <c r="DML91" s="1"/>
      <c r="DMM91" s="1"/>
      <c r="DMN91" s="1"/>
      <c r="DMO91" s="1"/>
      <c r="DMP91" s="1"/>
      <c r="DMQ91" s="1"/>
      <c r="DMR91" s="1"/>
      <c r="DMS91" s="1"/>
      <c r="DMT91" s="1"/>
      <c r="DMU91" s="1"/>
      <c r="DMV91" s="1"/>
      <c r="DMW91" s="1"/>
      <c r="DMX91" s="1"/>
      <c r="DMY91" s="1"/>
      <c r="DMZ91" s="1"/>
      <c r="DNA91" s="1"/>
      <c r="DNB91" s="1"/>
      <c r="DNC91" s="1"/>
      <c r="DND91" s="1"/>
      <c r="DNE91" s="1"/>
      <c r="DNF91" s="1"/>
      <c r="DNG91" s="1"/>
      <c r="DNH91" s="1"/>
      <c r="DNI91" s="1"/>
      <c r="DNJ91" s="1"/>
      <c r="DNK91" s="1"/>
      <c r="DNL91" s="1"/>
      <c r="DNM91" s="1"/>
      <c r="DNN91" s="1"/>
      <c r="DNO91" s="1"/>
      <c r="DNP91" s="1"/>
      <c r="DNQ91" s="1"/>
      <c r="DNR91" s="1"/>
      <c r="DNS91" s="1"/>
      <c r="DNT91" s="1"/>
      <c r="DNU91" s="1"/>
      <c r="DNV91" s="1"/>
      <c r="DNW91" s="1"/>
      <c r="DNX91" s="1"/>
      <c r="DNY91" s="1"/>
      <c r="DNZ91" s="1"/>
      <c r="DOA91" s="1"/>
      <c r="DOB91" s="1"/>
      <c r="DOC91" s="1"/>
      <c r="DOD91" s="1"/>
      <c r="DOE91" s="1"/>
      <c r="DOF91" s="1"/>
      <c r="DOG91" s="1"/>
      <c r="DOH91" s="1"/>
      <c r="DOI91" s="1"/>
      <c r="DOJ91" s="1"/>
      <c r="DOK91" s="1"/>
      <c r="DOL91" s="1"/>
      <c r="DOM91" s="1"/>
      <c r="DON91" s="1"/>
      <c r="DOO91" s="1"/>
      <c r="DOP91" s="1"/>
      <c r="DOQ91" s="1"/>
      <c r="DOR91" s="1"/>
      <c r="DOS91" s="1"/>
      <c r="DOT91" s="1"/>
      <c r="DOU91" s="1"/>
      <c r="DOV91" s="1"/>
      <c r="DOW91" s="1"/>
      <c r="DOX91" s="1"/>
      <c r="DOY91" s="1"/>
      <c r="DOZ91" s="1"/>
      <c r="DPA91" s="1"/>
      <c r="DPB91" s="1"/>
      <c r="DPC91" s="1"/>
      <c r="DPD91" s="1"/>
      <c r="DPE91" s="1"/>
      <c r="DPF91" s="1"/>
      <c r="DPG91" s="1"/>
      <c r="DPH91" s="1"/>
      <c r="DPI91" s="1"/>
      <c r="DPJ91" s="1"/>
      <c r="DPK91" s="1"/>
      <c r="DPL91" s="1"/>
      <c r="DPM91" s="1"/>
      <c r="DPN91" s="1"/>
      <c r="DPO91" s="1"/>
      <c r="DPP91" s="1"/>
      <c r="DPQ91" s="1"/>
      <c r="DPR91" s="1"/>
      <c r="DPS91" s="1"/>
      <c r="DPT91" s="1"/>
      <c r="DPU91" s="1"/>
      <c r="DPV91" s="1"/>
      <c r="DPW91" s="1"/>
      <c r="DPX91" s="1"/>
      <c r="DPY91" s="1"/>
      <c r="DPZ91" s="1"/>
      <c r="DQA91" s="1"/>
      <c r="DQB91" s="1"/>
      <c r="DQC91" s="1"/>
      <c r="DQD91" s="1"/>
      <c r="DQE91" s="1"/>
      <c r="DQF91" s="1"/>
      <c r="DQG91" s="1"/>
      <c r="DQH91" s="1"/>
      <c r="DQI91" s="1"/>
      <c r="DQJ91" s="1"/>
      <c r="DQK91" s="1"/>
      <c r="DQL91" s="1"/>
      <c r="DQM91" s="1"/>
      <c r="DQN91" s="1"/>
      <c r="DQO91" s="1"/>
      <c r="DQP91" s="1"/>
      <c r="DQQ91" s="1"/>
      <c r="DQR91" s="1"/>
      <c r="DQS91" s="1"/>
      <c r="DQT91" s="1"/>
      <c r="DQU91" s="1"/>
      <c r="DQV91" s="1"/>
      <c r="DQW91" s="1"/>
      <c r="DQX91" s="1"/>
      <c r="DQY91" s="1"/>
      <c r="DQZ91" s="1"/>
      <c r="DRA91" s="1"/>
      <c r="DRB91" s="1"/>
      <c r="DRC91" s="1"/>
      <c r="DRD91" s="1"/>
      <c r="DRE91" s="1"/>
      <c r="DRF91" s="1"/>
      <c r="DRG91" s="1"/>
      <c r="DRH91" s="1"/>
      <c r="DRI91" s="1"/>
      <c r="DRJ91" s="1"/>
      <c r="DRK91" s="1"/>
      <c r="DRL91" s="1"/>
      <c r="DRM91" s="1"/>
      <c r="DRN91" s="1"/>
      <c r="DRO91" s="1"/>
      <c r="DRP91" s="1"/>
      <c r="DRQ91" s="1"/>
      <c r="DRR91" s="1"/>
      <c r="DRS91" s="1"/>
      <c r="DRT91" s="1"/>
      <c r="DRU91" s="1"/>
      <c r="DRV91" s="1"/>
      <c r="DRW91" s="1"/>
      <c r="DRX91" s="1"/>
      <c r="DRY91" s="1"/>
      <c r="DRZ91" s="1"/>
      <c r="DSA91" s="1"/>
      <c r="DSB91" s="1"/>
      <c r="DSC91" s="1"/>
      <c r="DSD91" s="1"/>
      <c r="DSE91" s="1"/>
      <c r="DSF91" s="1"/>
      <c r="DSG91" s="1"/>
      <c r="DSH91" s="1"/>
      <c r="DSI91" s="1"/>
      <c r="DSJ91" s="1"/>
      <c r="DSK91" s="1"/>
      <c r="DSL91" s="1"/>
      <c r="DSM91" s="1"/>
      <c r="DSN91" s="1"/>
      <c r="DSO91" s="1"/>
      <c r="DSP91" s="1"/>
      <c r="DSQ91" s="1"/>
      <c r="DSR91" s="1"/>
      <c r="DSS91" s="1"/>
      <c r="DST91" s="1"/>
      <c r="DSU91" s="1"/>
      <c r="DSV91" s="1"/>
      <c r="DSW91" s="1"/>
      <c r="DSX91" s="1"/>
      <c r="DSY91" s="1"/>
      <c r="DSZ91" s="1"/>
      <c r="DTA91" s="1"/>
      <c r="DTB91" s="1"/>
      <c r="DTC91" s="1"/>
      <c r="DTD91" s="1"/>
      <c r="DTE91" s="1"/>
      <c r="DTF91" s="1"/>
      <c r="DTG91" s="1"/>
      <c r="DTH91" s="1"/>
      <c r="DTI91" s="1"/>
      <c r="DTJ91" s="1"/>
      <c r="DTK91" s="1"/>
      <c r="DTL91" s="1"/>
      <c r="DTM91" s="1"/>
      <c r="DTN91" s="1"/>
      <c r="DTO91" s="1"/>
      <c r="DTP91" s="1"/>
      <c r="DTQ91" s="1"/>
      <c r="DTR91" s="1"/>
      <c r="DTS91" s="1"/>
      <c r="DTT91" s="1"/>
      <c r="DTU91" s="1"/>
      <c r="DTV91" s="1"/>
      <c r="DTW91" s="1"/>
      <c r="DTX91" s="1"/>
      <c r="DTY91" s="1"/>
      <c r="DTZ91" s="1"/>
      <c r="DUA91" s="1"/>
      <c r="DUB91" s="1"/>
      <c r="DUC91" s="1"/>
      <c r="DUD91" s="1"/>
      <c r="DUE91" s="1"/>
      <c r="DUF91" s="1"/>
      <c r="DUG91" s="1"/>
      <c r="DUH91" s="1"/>
      <c r="DUI91" s="1"/>
      <c r="DUJ91" s="1"/>
      <c r="DUK91" s="1"/>
      <c r="DUL91" s="1"/>
      <c r="DUM91" s="1"/>
      <c r="DUN91" s="1"/>
      <c r="DUO91" s="1"/>
      <c r="DUP91" s="1"/>
      <c r="DUQ91" s="1"/>
      <c r="DUR91" s="1"/>
      <c r="DUS91" s="1"/>
      <c r="DUT91" s="1"/>
      <c r="DUU91" s="1"/>
      <c r="DUV91" s="1"/>
      <c r="DUW91" s="1"/>
      <c r="DUX91" s="1"/>
      <c r="DUY91" s="1"/>
      <c r="DUZ91" s="1"/>
      <c r="DVA91" s="1"/>
      <c r="DVB91" s="1"/>
      <c r="DVC91" s="1"/>
      <c r="DVD91" s="1"/>
      <c r="DVE91" s="1"/>
      <c r="DVF91" s="1"/>
      <c r="DVG91" s="1"/>
      <c r="DVH91" s="1"/>
      <c r="DVI91" s="1"/>
      <c r="DVJ91" s="1"/>
      <c r="DVK91" s="1"/>
      <c r="DVL91" s="1"/>
      <c r="DVM91" s="1"/>
      <c r="DVN91" s="1"/>
      <c r="DVO91" s="1"/>
      <c r="DVP91" s="1"/>
      <c r="DVQ91" s="1"/>
      <c r="DVR91" s="1"/>
      <c r="DVS91" s="1"/>
      <c r="DVT91" s="1"/>
      <c r="DVU91" s="1"/>
      <c r="DVV91" s="1"/>
      <c r="DVW91" s="1"/>
      <c r="DVX91" s="1"/>
      <c r="DVY91" s="1"/>
      <c r="DVZ91" s="1"/>
      <c r="DWA91" s="1"/>
      <c r="DWB91" s="1"/>
      <c r="DWC91" s="1"/>
      <c r="DWD91" s="1"/>
      <c r="DWE91" s="1"/>
      <c r="DWF91" s="1"/>
      <c r="DWG91" s="1"/>
      <c r="DWH91" s="1"/>
      <c r="DWI91" s="1"/>
      <c r="DWJ91" s="1"/>
      <c r="DWK91" s="1"/>
      <c r="DWL91" s="1"/>
      <c r="DWM91" s="1"/>
      <c r="DWN91" s="1"/>
      <c r="DWO91" s="1"/>
      <c r="DWP91" s="1"/>
      <c r="DWQ91" s="1"/>
      <c r="DWR91" s="1"/>
      <c r="DWS91" s="1"/>
      <c r="DWT91" s="1"/>
      <c r="DWU91" s="1"/>
      <c r="DWV91" s="1"/>
      <c r="DWW91" s="1"/>
      <c r="DWX91" s="1"/>
      <c r="DWY91" s="1"/>
      <c r="DWZ91" s="1"/>
      <c r="DXA91" s="1"/>
      <c r="DXB91" s="1"/>
      <c r="DXC91" s="1"/>
      <c r="DXD91" s="1"/>
      <c r="DXE91" s="1"/>
      <c r="DXF91" s="1"/>
      <c r="DXG91" s="1"/>
      <c r="DXH91" s="1"/>
      <c r="DXI91" s="1"/>
      <c r="DXJ91" s="1"/>
      <c r="DXK91" s="1"/>
      <c r="DXL91" s="1"/>
      <c r="DXM91" s="1"/>
      <c r="DXN91" s="1"/>
      <c r="DXO91" s="1"/>
      <c r="DXP91" s="1"/>
      <c r="DXQ91" s="1"/>
      <c r="DXR91" s="1"/>
      <c r="DXS91" s="1"/>
      <c r="DXT91" s="1"/>
      <c r="DXU91" s="1"/>
      <c r="DXV91" s="1"/>
      <c r="DXW91" s="1"/>
      <c r="DXX91" s="1"/>
      <c r="DXY91" s="1"/>
      <c r="DXZ91" s="1"/>
      <c r="DYA91" s="1"/>
      <c r="DYB91" s="1"/>
      <c r="DYC91" s="1"/>
      <c r="DYD91" s="1"/>
      <c r="DYE91" s="1"/>
      <c r="DYF91" s="1"/>
      <c r="DYG91" s="1"/>
      <c r="DYH91" s="1"/>
      <c r="DYI91" s="1"/>
      <c r="DYJ91" s="1"/>
      <c r="DYK91" s="1"/>
      <c r="DYL91" s="1"/>
      <c r="DYM91" s="1"/>
      <c r="DYN91" s="1"/>
      <c r="DYO91" s="1"/>
      <c r="DYP91" s="1"/>
      <c r="DYQ91" s="1"/>
      <c r="DYR91" s="1"/>
      <c r="DYS91" s="1"/>
      <c r="DYT91" s="1"/>
      <c r="DYU91" s="1"/>
      <c r="DYV91" s="1"/>
      <c r="DYW91" s="1"/>
      <c r="DYX91" s="1"/>
      <c r="DYY91" s="1"/>
      <c r="DYZ91" s="1"/>
      <c r="DZA91" s="1"/>
      <c r="DZB91" s="1"/>
      <c r="DZC91" s="1"/>
      <c r="DZD91" s="1"/>
      <c r="DZE91" s="1"/>
      <c r="DZF91" s="1"/>
      <c r="DZG91" s="1"/>
      <c r="DZH91" s="1"/>
      <c r="DZI91" s="1"/>
      <c r="DZJ91" s="1"/>
      <c r="DZK91" s="1"/>
      <c r="DZL91" s="1"/>
      <c r="DZM91" s="1"/>
      <c r="DZN91" s="1"/>
      <c r="DZO91" s="1"/>
      <c r="DZP91" s="1"/>
      <c r="DZQ91" s="1"/>
      <c r="DZR91" s="1"/>
      <c r="DZS91" s="1"/>
      <c r="DZT91" s="1"/>
      <c r="DZU91" s="1"/>
      <c r="DZV91" s="1"/>
      <c r="DZW91" s="1"/>
      <c r="DZX91" s="1"/>
      <c r="DZY91" s="1"/>
      <c r="DZZ91" s="1"/>
      <c r="EAA91" s="1"/>
      <c r="EAB91" s="1"/>
      <c r="EAC91" s="1"/>
      <c r="EAD91" s="1"/>
      <c r="EAE91" s="1"/>
      <c r="EAF91" s="1"/>
      <c r="EAG91" s="1"/>
      <c r="EAH91" s="1"/>
      <c r="EAI91" s="1"/>
      <c r="EAJ91" s="1"/>
      <c r="EAK91" s="1"/>
      <c r="EAL91" s="1"/>
      <c r="EAM91" s="1"/>
      <c r="EAN91" s="1"/>
      <c r="EAO91" s="1"/>
      <c r="EAP91" s="1"/>
      <c r="EAQ91" s="1"/>
      <c r="EAR91" s="1"/>
      <c r="EAS91" s="1"/>
      <c r="EAT91" s="1"/>
      <c r="EAU91" s="1"/>
      <c r="EAV91" s="1"/>
      <c r="EAW91" s="1"/>
      <c r="EAX91" s="1"/>
      <c r="EAY91" s="1"/>
      <c r="EAZ91" s="1"/>
      <c r="EBA91" s="1"/>
      <c r="EBB91" s="1"/>
      <c r="EBC91" s="1"/>
      <c r="EBD91" s="1"/>
      <c r="EBE91" s="1"/>
      <c r="EBF91" s="1"/>
      <c r="EBG91" s="1"/>
      <c r="EBH91" s="1"/>
      <c r="EBI91" s="1"/>
      <c r="EBJ91" s="1"/>
      <c r="EBK91" s="1"/>
      <c r="EBL91" s="1"/>
      <c r="EBM91" s="1"/>
      <c r="EBN91" s="1"/>
      <c r="EBO91" s="1"/>
      <c r="EBP91" s="1"/>
      <c r="EBQ91" s="1"/>
      <c r="EBR91" s="1"/>
      <c r="EBS91" s="1"/>
      <c r="EBT91" s="1"/>
      <c r="EBU91" s="1"/>
      <c r="EBV91" s="1"/>
      <c r="EBW91" s="1"/>
      <c r="EBX91" s="1"/>
      <c r="EBY91" s="1"/>
      <c r="EBZ91" s="1"/>
      <c r="ECA91" s="1"/>
      <c r="ECB91" s="1"/>
      <c r="ECC91" s="1"/>
      <c r="ECD91" s="1"/>
      <c r="ECE91" s="1"/>
      <c r="ECF91" s="1"/>
      <c r="ECG91" s="1"/>
      <c r="ECH91" s="1"/>
      <c r="ECI91" s="1"/>
      <c r="ECJ91" s="1"/>
      <c r="ECK91" s="1"/>
      <c r="ECL91" s="1"/>
      <c r="ECM91" s="1"/>
      <c r="ECN91" s="1"/>
      <c r="ECO91" s="1"/>
      <c r="ECP91" s="1"/>
      <c r="ECQ91" s="1"/>
      <c r="ECR91" s="1"/>
      <c r="ECS91" s="1"/>
      <c r="ECT91" s="1"/>
      <c r="ECU91" s="1"/>
      <c r="ECV91" s="1"/>
      <c r="ECW91" s="1"/>
      <c r="ECX91" s="1"/>
      <c r="ECY91" s="1"/>
      <c r="ECZ91" s="1"/>
      <c r="EDA91" s="1"/>
      <c r="EDB91" s="1"/>
      <c r="EDC91" s="1"/>
      <c r="EDD91" s="1"/>
      <c r="EDE91" s="1"/>
      <c r="EDF91" s="1"/>
      <c r="EDG91" s="1"/>
      <c r="EDH91" s="1"/>
      <c r="EDI91" s="1"/>
      <c r="EDJ91" s="1"/>
      <c r="EDK91" s="1"/>
      <c r="EDL91" s="1"/>
      <c r="EDM91" s="1"/>
      <c r="EDN91" s="1"/>
      <c r="EDO91" s="1"/>
      <c r="EDP91" s="1"/>
      <c r="EDQ91" s="1"/>
      <c r="EDR91" s="1"/>
      <c r="EDS91" s="1"/>
      <c r="EDT91" s="1"/>
      <c r="EDU91" s="1"/>
      <c r="EDV91" s="1"/>
      <c r="EDW91" s="1"/>
      <c r="EDX91" s="1"/>
      <c r="EDY91" s="1"/>
      <c r="EDZ91" s="1"/>
      <c r="EEA91" s="1"/>
      <c r="EEB91" s="1"/>
      <c r="EEC91" s="1"/>
      <c r="EED91" s="1"/>
      <c r="EEE91" s="1"/>
      <c r="EEF91" s="1"/>
      <c r="EEG91" s="1"/>
      <c r="EEH91" s="1"/>
      <c r="EEI91" s="1"/>
      <c r="EEJ91" s="1"/>
      <c r="EEK91" s="1"/>
      <c r="EEL91" s="1"/>
      <c r="EEM91" s="1"/>
      <c r="EEN91" s="1"/>
      <c r="EEO91" s="1"/>
      <c r="EEP91" s="1"/>
      <c r="EEQ91" s="1"/>
      <c r="EER91" s="1"/>
      <c r="EES91" s="1"/>
      <c r="EET91" s="1"/>
      <c r="EEU91" s="1"/>
      <c r="EEV91" s="1"/>
      <c r="EEW91" s="1"/>
      <c r="EEX91" s="1"/>
      <c r="EEY91" s="1"/>
      <c r="EEZ91" s="1"/>
      <c r="EFA91" s="1"/>
      <c r="EFB91" s="1"/>
      <c r="EFC91" s="1"/>
      <c r="EFD91" s="1"/>
      <c r="EFE91" s="1"/>
      <c r="EFF91" s="1"/>
      <c r="EFG91" s="1"/>
      <c r="EFH91" s="1"/>
      <c r="EFI91" s="1"/>
      <c r="EFJ91" s="1"/>
      <c r="EFK91" s="1"/>
      <c r="EFL91" s="1"/>
      <c r="EFM91" s="1"/>
      <c r="EFN91" s="1"/>
      <c r="EFO91" s="1"/>
      <c r="EFP91" s="1"/>
      <c r="EFQ91" s="1"/>
      <c r="EFR91" s="1"/>
      <c r="EFS91" s="1"/>
      <c r="EFT91" s="1"/>
      <c r="EFU91" s="1"/>
      <c r="EFV91" s="1"/>
      <c r="EFW91" s="1"/>
      <c r="EFX91" s="1"/>
      <c r="EFY91" s="1"/>
      <c r="EFZ91" s="1"/>
      <c r="EGA91" s="1"/>
      <c r="EGB91" s="1"/>
      <c r="EGC91" s="1"/>
      <c r="EGD91" s="1"/>
      <c r="EGE91" s="1"/>
      <c r="EGF91" s="1"/>
      <c r="EGG91" s="1"/>
      <c r="EGH91" s="1"/>
      <c r="EGI91" s="1"/>
      <c r="EGJ91" s="1"/>
      <c r="EGK91" s="1"/>
      <c r="EGL91" s="1"/>
      <c r="EGM91" s="1"/>
      <c r="EGN91" s="1"/>
      <c r="EGO91" s="1"/>
      <c r="EGP91" s="1"/>
      <c r="EGQ91" s="1"/>
      <c r="EGR91" s="1"/>
      <c r="EGS91" s="1"/>
      <c r="EGT91" s="1"/>
      <c r="EGU91" s="1"/>
      <c r="EGV91" s="1"/>
      <c r="EGW91" s="1"/>
      <c r="EGX91" s="1"/>
      <c r="EGY91" s="1"/>
      <c r="EGZ91" s="1"/>
      <c r="EHA91" s="1"/>
      <c r="EHB91" s="1"/>
      <c r="EHC91" s="1"/>
      <c r="EHD91" s="1"/>
      <c r="EHE91" s="1"/>
      <c r="EHF91" s="1"/>
      <c r="EHG91" s="1"/>
      <c r="EHH91" s="1"/>
      <c r="EHI91" s="1"/>
      <c r="EHJ91" s="1"/>
      <c r="EHK91" s="1"/>
      <c r="EHL91" s="1"/>
      <c r="EHM91" s="1"/>
      <c r="EHN91" s="1"/>
      <c r="EHO91" s="1"/>
      <c r="EHP91" s="1"/>
      <c r="EHQ91" s="1"/>
      <c r="EHR91" s="1"/>
      <c r="EHS91" s="1"/>
      <c r="EHT91" s="1"/>
      <c r="EHU91" s="1"/>
      <c r="EHV91" s="1"/>
      <c r="EHW91" s="1"/>
      <c r="EHX91" s="1"/>
      <c r="EHY91" s="1"/>
      <c r="EHZ91" s="1"/>
      <c r="EIA91" s="1"/>
      <c r="EIB91" s="1"/>
      <c r="EIC91" s="1"/>
      <c r="EID91" s="1"/>
      <c r="EIE91" s="1"/>
      <c r="EIF91" s="1"/>
      <c r="EIG91" s="1"/>
      <c r="EIH91" s="1"/>
      <c r="EII91" s="1"/>
      <c r="EIJ91" s="1"/>
      <c r="EIK91" s="1"/>
      <c r="EIL91" s="1"/>
      <c r="EIM91" s="1"/>
      <c r="EIN91" s="1"/>
      <c r="EIO91" s="1"/>
      <c r="EIP91" s="1"/>
      <c r="EIQ91" s="1"/>
      <c r="EIR91" s="1"/>
      <c r="EIS91" s="1"/>
      <c r="EIT91" s="1"/>
      <c r="EIU91" s="1"/>
      <c r="EIV91" s="1"/>
      <c r="EIW91" s="1"/>
      <c r="EIX91" s="1"/>
      <c r="EIY91" s="1"/>
      <c r="EIZ91" s="1"/>
      <c r="EJA91" s="1"/>
      <c r="EJB91" s="1"/>
      <c r="EJC91" s="1"/>
      <c r="EJD91" s="1"/>
      <c r="EJE91" s="1"/>
      <c r="EJF91" s="1"/>
      <c r="EJG91" s="1"/>
      <c r="EJH91" s="1"/>
      <c r="EJI91" s="1"/>
      <c r="EJJ91" s="1"/>
      <c r="EJK91" s="1"/>
      <c r="EJL91" s="1"/>
      <c r="EJM91" s="1"/>
      <c r="EJN91" s="1"/>
      <c r="EJO91" s="1"/>
      <c r="EJP91" s="1"/>
      <c r="EJQ91" s="1"/>
      <c r="EJR91" s="1"/>
      <c r="EJS91" s="1"/>
      <c r="EJT91" s="1"/>
      <c r="EJU91" s="1"/>
      <c r="EJV91" s="1"/>
      <c r="EJW91" s="1"/>
      <c r="EJX91" s="1"/>
      <c r="EJY91" s="1"/>
      <c r="EJZ91" s="1"/>
      <c r="EKA91" s="1"/>
      <c r="EKB91" s="1"/>
      <c r="EKC91" s="1"/>
      <c r="EKD91" s="1"/>
      <c r="EKE91" s="1"/>
      <c r="EKF91" s="1"/>
      <c r="EKG91" s="1"/>
      <c r="EKH91" s="1"/>
      <c r="EKI91" s="1"/>
      <c r="EKJ91" s="1"/>
      <c r="EKK91" s="1"/>
      <c r="EKL91" s="1"/>
      <c r="EKM91" s="1"/>
      <c r="EKN91" s="1"/>
      <c r="EKO91" s="1"/>
      <c r="EKP91" s="1"/>
      <c r="EKQ91" s="1"/>
      <c r="EKR91" s="1"/>
      <c r="EKS91" s="1"/>
      <c r="EKT91" s="1"/>
      <c r="EKU91" s="1"/>
      <c r="EKV91" s="1"/>
      <c r="EKW91" s="1"/>
      <c r="EKX91" s="1"/>
      <c r="EKY91" s="1"/>
      <c r="EKZ91" s="1"/>
      <c r="ELA91" s="1"/>
      <c r="ELB91" s="1"/>
      <c r="ELC91" s="1"/>
      <c r="ELD91" s="1"/>
      <c r="ELE91" s="1"/>
      <c r="ELF91" s="1"/>
      <c r="ELG91" s="1"/>
      <c r="ELH91" s="1"/>
      <c r="ELI91" s="1"/>
      <c r="ELJ91" s="1"/>
      <c r="ELK91" s="1"/>
      <c r="ELL91" s="1"/>
      <c r="ELM91" s="1"/>
      <c r="ELN91" s="1"/>
      <c r="ELO91" s="1"/>
      <c r="ELP91" s="1"/>
      <c r="ELQ91" s="1"/>
      <c r="ELR91" s="1"/>
      <c r="ELS91" s="1"/>
      <c r="ELT91" s="1"/>
      <c r="ELU91" s="1"/>
      <c r="ELV91" s="1"/>
      <c r="ELW91" s="1"/>
      <c r="ELX91" s="1"/>
      <c r="ELY91" s="1"/>
      <c r="ELZ91" s="1"/>
      <c r="EMA91" s="1"/>
      <c r="EMB91" s="1"/>
      <c r="EMC91" s="1"/>
      <c r="EMD91" s="1"/>
      <c r="EME91" s="1"/>
      <c r="EMF91" s="1"/>
      <c r="EMG91" s="1"/>
      <c r="EMH91" s="1"/>
      <c r="EMI91" s="1"/>
      <c r="EMJ91" s="1"/>
      <c r="EMK91" s="1"/>
      <c r="EML91" s="1"/>
      <c r="EMM91" s="1"/>
      <c r="EMN91" s="1"/>
      <c r="EMO91" s="1"/>
      <c r="EMP91" s="1"/>
      <c r="EMQ91" s="1"/>
      <c r="EMR91" s="1"/>
      <c r="EMS91" s="1"/>
      <c r="EMT91" s="1"/>
      <c r="EMU91" s="1"/>
      <c r="EMV91" s="1"/>
      <c r="EMW91" s="1"/>
      <c r="EMX91" s="1"/>
      <c r="EMY91" s="1"/>
      <c r="EMZ91" s="1"/>
      <c r="ENA91" s="1"/>
      <c r="ENB91" s="1"/>
      <c r="ENC91" s="1"/>
      <c r="END91" s="1"/>
      <c r="ENE91" s="1"/>
      <c r="ENF91" s="1"/>
      <c r="ENG91" s="1"/>
      <c r="ENH91" s="1"/>
      <c r="ENI91" s="1"/>
      <c r="ENJ91" s="1"/>
      <c r="ENK91" s="1"/>
      <c r="ENL91" s="1"/>
      <c r="ENM91" s="1"/>
      <c r="ENN91" s="1"/>
      <c r="ENO91" s="1"/>
      <c r="ENP91" s="1"/>
      <c r="ENQ91" s="1"/>
      <c r="ENR91" s="1"/>
      <c r="ENS91" s="1"/>
      <c r="ENT91" s="1"/>
      <c r="ENU91" s="1"/>
      <c r="ENV91" s="1"/>
      <c r="ENW91" s="1"/>
      <c r="ENX91" s="1"/>
      <c r="ENY91" s="1"/>
      <c r="ENZ91" s="1"/>
      <c r="EOA91" s="1"/>
      <c r="EOB91" s="1"/>
      <c r="EOC91" s="1"/>
      <c r="EOD91" s="1"/>
      <c r="EOE91" s="1"/>
      <c r="EOF91" s="1"/>
      <c r="EOG91" s="1"/>
      <c r="EOH91" s="1"/>
      <c r="EOI91" s="1"/>
      <c r="EOJ91" s="1"/>
      <c r="EOK91" s="1"/>
      <c r="EOL91" s="1"/>
      <c r="EOM91" s="1"/>
      <c r="EON91" s="1"/>
      <c r="EOO91" s="1"/>
      <c r="EOP91" s="1"/>
      <c r="EOQ91" s="1"/>
      <c r="EOR91" s="1"/>
      <c r="EOS91" s="1"/>
      <c r="EOT91" s="1"/>
      <c r="EOU91" s="1"/>
      <c r="EOV91" s="1"/>
      <c r="EOW91" s="1"/>
      <c r="EOX91" s="1"/>
      <c r="EOY91" s="1"/>
      <c r="EOZ91" s="1"/>
      <c r="EPA91" s="1"/>
      <c r="EPB91" s="1"/>
      <c r="EPC91" s="1"/>
      <c r="EPD91" s="1"/>
      <c r="EPE91" s="1"/>
      <c r="EPF91" s="1"/>
      <c r="EPG91" s="1"/>
      <c r="EPH91" s="1"/>
      <c r="EPI91" s="1"/>
      <c r="EPJ91" s="1"/>
      <c r="EPK91" s="1"/>
      <c r="EPL91" s="1"/>
      <c r="EPM91" s="1"/>
      <c r="EPN91" s="1"/>
      <c r="EPO91" s="1"/>
      <c r="EPP91" s="1"/>
      <c r="EPQ91" s="1"/>
      <c r="EPR91" s="1"/>
      <c r="EPS91" s="1"/>
      <c r="EPT91" s="1"/>
      <c r="EPU91" s="1"/>
      <c r="EPV91" s="1"/>
      <c r="EPW91" s="1"/>
      <c r="EPX91" s="1"/>
      <c r="EPY91" s="1"/>
      <c r="EPZ91" s="1"/>
      <c r="EQA91" s="1"/>
      <c r="EQB91" s="1"/>
      <c r="EQC91" s="1"/>
      <c r="EQD91" s="1"/>
      <c r="EQE91" s="1"/>
      <c r="EQF91" s="1"/>
      <c r="EQG91" s="1"/>
      <c r="EQH91" s="1"/>
      <c r="EQI91" s="1"/>
      <c r="EQJ91" s="1"/>
      <c r="EQK91" s="1"/>
      <c r="EQL91" s="1"/>
      <c r="EQM91" s="1"/>
      <c r="EQN91" s="1"/>
      <c r="EQO91" s="1"/>
      <c r="EQP91" s="1"/>
      <c r="EQQ91" s="1"/>
      <c r="EQR91" s="1"/>
      <c r="EQS91" s="1"/>
      <c r="EQT91" s="1"/>
      <c r="EQU91" s="1"/>
      <c r="EQV91" s="1"/>
      <c r="EQW91" s="1"/>
      <c r="EQX91" s="1"/>
      <c r="EQY91" s="1"/>
      <c r="EQZ91" s="1"/>
      <c r="ERA91" s="1"/>
      <c r="ERB91" s="1"/>
      <c r="ERC91" s="1"/>
      <c r="ERD91" s="1"/>
      <c r="ERE91" s="1"/>
      <c r="ERF91" s="1"/>
      <c r="ERG91" s="1"/>
      <c r="ERH91" s="1"/>
      <c r="ERI91" s="1"/>
      <c r="ERJ91" s="1"/>
      <c r="ERK91" s="1"/>
      <c r="ERL91" s="1"/>
      <c r="ERM91" s="1"/>
      <c r="ERN91" s="1"/>
      <c r="ERO91" s="1"/>
      <c r="ERP91" s="1"/>
      <c r="ERQ91" s="1"/>
      <c r="ERR91" s="1"/>
      <c r="ERS91" s="1"/>
      <c r="ERT91" s="1"/>
      <c r="ERU91" s="1"/>
      <c r="ERV91" s="1"/>
      <c r="ERW91" s="1"/>
      <c r="ERX91" s="1"/>
      <c r="ERY91" s="1"/>
      <c r="ERZ91" s="1"/>
      <c r="ESA91" s="1"/>
      <c r="ESB91" s="1"/>
      <c r="ESC91" s="1"/>
      <c r="ESD91" s="1"/>
      <c r="ESE91" s="1"/>
      <c r="ESF91" s="1"/>
      <c r="ESG91" s="1"/>
      <c r="ESH91" s="1"/>
      <c r="ESI91" s="1"/>
      <c r="ESJ91" s="1"/>
      <c r="ESK91" s="1"/>
      <c r="ESL91" s="1"/>
      <c r="ESM91" s="1"/>
      <c r="ESN91" s="1"/>
      <c r="ESO91" s="1"/>
      <c r="ESP91" s="1"/>
      <c r="ESQ91" s="1"/>
      <c r="ESR91" s="1"/>
      <c r="ESS91" s="1"/>
      <c r="EST91" s="1"/>
      <c r="ESU91" s="1"/>
      <c r="ESV91" s="1"/>
      <c r="ESW91" s="1"/>
      <c r="ESX91" s="1"/>
      <c r="ESY91" s="1"/>
      <c r="ESZ91" s="1"/>
      <c r="ETA91" s="1"/>
      <c r="ETB91" s="1"/>
      <c r="ETC91" s="1"/>
      <c r="ETD91" s="1"/>
      <c r="ETE91" s="1"/>
      <c r="ETF91" s="1"/>
      <c r="ETG91" s="1"/>
      <c r="ETH91" s="1"/>
      <c r="ETI91" s="1"/>
      <c r="ETJ91" s="1"/>
      <c r="ETK91" s="1"/>
      <c r="ETL91" s="1"/>
      <c r="ETM91" s="1"/>
      <c r="ETN91" s="1"/>
      <c r="ETO91" s="1"/>
      <c r="ETP91" s="1"/>
      <c r="ETQ91" s="1"/>
      <c r="ETR91" s="1"/>
      <c r="ETS91" s="1"/>
      <c r="ETT91" s="1"/>
      <c r="ETU91" s="1"/>
      <c r="ETV91" s="1"/>
      <c r="ETW91" s="1"/>
      <c r="ETX91" s="1"/>
      <c r="ETY91" s="1"/>
      <c r="ETZ91" s="1"/>
      <c r="EUA91" s="1"/>
      <c r="EUB91" s="1"/>
      <c r="EUC91" s="1"/>
      <c r="EUD91" s="1"/>
      <c r="EUE91" s="1"/>
      <c r="EUF91" s="1"/>
      <c r="EUG91" s="1"/>
      <c r="EUH91" s="1"/>
      <c r="EUI91" s="1"/>
      <c r="EUJ91" s="1"/>
      <c r="EUK91" s="1"/>
      <c r="EUL91" s="1"/>
      <c r="EUM91" s="1"/>
      <c r="EUN91" s="1"/>
      <c r="EUO91" s="1"/>
      <c r="EUP91" s="1"/>
      <c r="EUQ91" s="1"/>
      <c r="EUR91" s="1"/>
      <c r="EUS91" s="1"/>
      <c r="EUT91" s="1"/>
      <c r="EUU91" s="1"/>
      <c r="EUV91" s="1"/>
      <c r="EUW91" s="1"/>
      <c r="EUX91" s="1"/>
      <c r="EUY91" s="1"/>
      <c r="EUZ91" s="1"/>
      <c r="EVA91" s="1"/>
      <c r="EVB91" s="1"/>
      <c r="EVC91" s="1"/>
      <c r="EVD91" s="1"/>
      <c r="EVE91" s="1"/>
      <c r="EVF91" s="1"/>
      <c r="EVG91" s="1"/>
      <c r="EVH91" s="1"/>
      <c r="EVI91" s="1"/>
      <c r="EVJ91" s="1"/>
      <c r="EVK91" s="1"/>
      <c r="EVL91" s="1"/>
      <c r="EVM91" s="1"/>
      <c r="EVN91" s="1"/>
      <c r="EVO91" s="1"/>
      <c r="EVP91" s="1"/>
      <c r="EVQ91" s="1"/>
      <c r="EVR91" s="1"/>
      <c r="EVS91" s="1"/>
      <c r="EVT91" s="1"/>
      <c r="EVU91" s="1"/>
      <c r="EVV91" s="1"/>
      <c r="EVW91" s="1"/>
      <c r="EVX91" s="1"/>
      <c r="EVY91" s="1"/>
      <c r="EVZ91" s="1"/>
      <c r="EWA91" s="1"/>
      <c r="EWB91" s="1"/>
      <c r="EWC91" s="1"/>
      <c r="EWD91" s="1"/>
      <c r="EWE91" s="1"/>
      <c r="EWF91" s="1"/>
      <c r="EWG91" s="1"/>
      <c r="EWH91" s="1"/>
      <c r="EWI91" s="1"/>
      <c r="EWJ91" s="1"/>
      <c r="EWK91" s="1"/>
      <c r="EWL91" s="1"/>
      <c r="EWM91" s="1"/>
      <c r="EWN91" s="1"/>
      <c r="EWO91" s="1"/>
      <c r="EWP91" s="1"/>
      <c r="EWQ91" s="1"/>
      <c r="EWR91" s="1"/>
      <c r="EWS91" s="1"/>
      <c r="EWT91" s="1"/>
      <c r="EWU91" s="1"/>
      <c r="EWV91" s="1"/>
      <c r="EWW91" s="1"/>
      <c r="EWX91" s="1"/>
      <c r="EWY91" s="1"/>
      <c r="EWZ91" s="1"/>
      <c r="EXA91" s="1"/>
      <c r="EXB91" s="1"/>
      <c r="EXC91" s="1"/>
      <c r="EXD91" s="1"/>
      <c r="EXE91" s="1"/>
      <c r="EXF91" s="1"/>
      <c r="EXG91" s="1"/>
      <c r="EXH91" s="1"/>
      <c r="EXI91" s="1"/>
      <c r="EXJ91" s="1"/>
      <c r="EXK91" s="1"/>
      <c r="EXL91" s="1"/>
      <c r="EXM91" s="1"/>
      <c r="EXN91" s="1"/>
      <c r="EXO91" s="1"/>
      <c r="EXP91" s="1"/>
      <c r="EXQ91" s="1"/>
      <c r="EXR91" s="1"/>
      <c r="EXS91" s="1"/>
      <c r="EXT91" s="1"/>
      <c r="EXU91" s="1"/>
      <c r="EXV91" s="1"/>
      <c r="EXW91" s="1"/>
      <c r="EXX91" s="1"/>
      <c r="EXY91" s="1"/>
      <c r="EXZ91" s="1"/>
      <c r="EYA91" s="1"/>
      <c r="EYB91" s="1"/>
      <c r="EYC91" s="1"/>
      <c r="EYD91" s="1"/>
      <c r="EYE91" s="1"/>
      <c r="EYF91" s="1"/>
      <c r="EYG91" s="1"/>
      <c r="EYH91" s="1"/>
      <c r="EYI91" s="1"/>
      <c r="EYJ91" s="1"/>
      <c r="EYK91" s="1"/>
      <c r="EYL91" s="1"/>
      <c r="EYM91" s="1"/>
      <c r="EYN91" s="1"/>
      <c r="EYO91" s="1"/>
      <c r="EYP91" s="1"/>
      <c r="EYQ91" s="1"/>
      <c r="EYR91" s="1"/>
      <c r="EYS91" s="1"/>
      <c r="EYT91" s="1"/>
      <c r="EYU91" s="1"/>
      <c r="EYV91" s="1"/>
      <c r="EYW91" s="1"/>
      <c r="EYX91" s="1"/>
      <c r="EYY91" s="1"/>
      <c r="EYZ91" s="1"/>
      <c r="EZA91" s="1"/>
      <c r="EZB91" s="1"/>
      <c r="EZC91" s="1"/>
      <c r="EZD91" s="1"/>
      <c r="EZE91" s="1"/>
      <c r="EZF91" s="1"/>
      <c r="EZG91" s="1"/>
      <c r="EZH91" s="1"/>
      <c r="EZI91" s="1"/>
      <c r="EZJ91" s="1"/>
      <c r="EZK91" s="1"/>
      <c r="EZL91" s="1"/>
      <c r="EZM91" s="1"/>
      <c r="EZN91" s="1"/>
      <c r="EZO91" s="1"/>
      <c r="EZP91" s="1"/>
      <c r="EZQ91" s="1"/>
      <c r="EZR91" s="1"/>
      <c r="EZS91" s="1"/>
      <c r="EZT91" s="1"/>
      <c r="EZU91" s="1"/>
      <c r="EZV91" s="1"/>
      <c r="EZW91" s="1"/>
      <c r="EZX91" s="1"/>
      <c r="EZY91" s="1"/>
      <c r="EZZ91" s="1"/>
      <c r="FAA91" s="1"/>
      <c r="FAB91" s="1"/>
      <c r="FAC91" s="1"/>
      <c r="FAD91" s="1"/>
      <c r="FAE91" s="1"/>
      <c r="FAF91" s="1"/>
      <c r="FAG91" s="1"/>
      <c r="FAH91" s="1"/>
      <c r="FAI91" s="1"/>
      <c r="FAJ91" s="1"/>
      <c r="FAK91" s="1"/>
      <c r="FAL91" s="1"/>
      <c r="FAM91" s="1"/>
      <c r="FAN91" s="1"/>
      <c r="FAO91" s="1"/>
      <c r="FAP91" s="1"/>
      <c r="FAQ91" s="1"/>
      <c r="FAR91" s="1"/>
      <c r="FAS91" s="1"/>
      <c r="FAT91" s="1"/>
      <c r="FAU91" s="1"/>
      <c r="FAV91" s="1"/>
      <c r="FAW91" s="1"/>
      <c r="FAX91" s="1"/>
      <c r="FAY91" s="1"/>
      <c r="FAZ91" s="1"/>
      <c r="FBA91" s="1"/>
      <c r="FBB91" s="1"/>
      <c r="FBC91" s="1"/>
      <c r="FBD91" s="1"/>
      <c r="FBE91" s="1"/>
      <c r="FBF91" s="1"/>
      <c r="FBG91" s="1"/>
      <c r="FBH91" s="1"/>
      <c r="FBI91" s="1"/>
      <c r="FBJ91" s="1"/>
      <c r="FBK91" s="1"/>
      <c r="FBL91" s="1"/>
      <c r="FBM91" s="1"/>
      <c r="FBN91" s="1"/>
      <c r="FBO91" s="1"/>
      <c r="FBP91" s="1"/>
      <c r="FBQ91" s="1"/>
      <c r="FBR91" s="1"/>
      <c r="FBS91" s="1"/>
      <c r="FBT91" s="1"/>
      <c r="FBU91" s="1"/>
      <c r="FBV91" s="1"/>
      <c r="FBW91" s="1"/>
      <c r="FBX91" s="1"/>
      <c r="FBY91" s="1"/>
      <c r="FBZ91" s="1"/>
      <c r="FCA91" s="1"/>
      <c r="FCB91" s="1"/>
      <c r="FCC91" s="1"/>
      <c r="FCD91" s="1"/>
      <c r="FCE91" s="1"/>
      <c r="FCF91" s="1"/>
      <c r="FCG91" s="1"/>
      <c r="FCH91" s="1"/>
      <c r="FCI91" s="1"/>
      <c r="FCJ91" s="1"/>
      <c r="FCK91" s="1"/>
      <c r="FCL91" s="1"/>
      <c r="FCM91" s="1"/>
      <c r="FCN91" s="1"/>
      <c r="FCO91" s="1"/>
      <c r="FCP91" s="1"/>
      <c r="FCQ91" s="1"/>
      <c r="FCR91" s="1"/>
      <c r="FCS91" s="1"/>
      <c r="FCT91" s="1"/>
      <c r="FCU91" s="1"/>
      <c r="FCV91" s="1"/>
      <c r="FCW91" s="1"/>
      <c r="FCX91" s="1"/>
      <c r="FCY91" s="1"/>
      <c r="FCZ91" s="1"/>
      <c r="FDA91" s="1"/>
      <c r="FDB91" s="1"/>
      <c r="FDC91" s="1"/>
      <c r="FDD91" s="1"/>
      <c r="FDE91" s="1"/>
      <c r="FDF91" s="1"/>
      <c r="FDG91" s="1"/>
      <c r="FDH91" s="1"/>
      <c r="FDI91" s="1"/>
      <c r="FDJ91" s="1"/>
      <c r="FDK91" s="1"/>
      <c r="FDL91" s="1"/>
      <c r="FDM91" s="1"/>
      <c r="FDN91" s="1"/>
      <c r="FDO91" s="1"/>
      <c r="FDP91" s="1"/>
      <c r="FDQ91" s="1"/>
      <c r="FDR91" s="1"/>
      <c r="FDS91" s="1"/>
      <c r="FDT91" s="1"/>
      <c r="FDU91" s="1"/>
      <c r="FDV91" s="1"/>
      <c r="FDW91" s="1"/>
      <c r="FDX91" s="1"/>
      <c r="FDY91" s="1"/>
      <c r="FDZ91" s="1"/>
      <c r="FEA91" s="1"/>
      <c r="FEB91" s="1"/>
      <c r="FEC91" s="1"/>
      <c r="FED91" s="1"/>
      <c r="FEE91" s="1"/>
      <c r="FEF91" s="1"/>
      <c r="FEG91" s="1"/>
      <c r="FEH91" s="1"/>
      <c r="FEI91" s="1"/>
      <c r="FEJ91" s="1"/>
      <c r="FEK91" s="1"/>
      <c r="FEL91" s="1"/>
      <c r="FEM91" s="1"/>
      <c r="FEN91" s="1"/>
      <c r="FEO91" s="1"/>
      <c r="FEP91" s="1"/>
      <c r="FEQ91" s="1"/>
      <c r="FER91" s="1"/>
      <c r="FES91" s="1"/>
      <c r="FET91" s="1"/>
      <c r="FEU91" s="1"/>
      <c r="FEV91" s="1"/>
      <c r="FEW91" s="1"/>
      <c r="FEX91" s="1"/>
      <c r="FEY91" s="1"/>
      <c r="FEZ91" s="1"/>
      <c r="FFA91" s="1"/>
      <c r="FFB91" s="1"/>
      <c r="FFC91" s="1"/>
      <c r="FFD91" s="1"/>
      <c r="FFE91" s="1"/>
      <c r="FFF91" s="1"/>
      <c r="FFG91" s="1"/>
      <c r="FFH91" s="1"/>
      <c r="FFI91" s="1"/>
      <c r="FFJ91" s="1"/>
      <c r="FFK91" s="1"/>
      <c r="FFL91" s="1"/>
      <c r="FFM91" s="1"/>
      <c r="FFN91" s="1"/>
      <c r="FFO91" s="1"/>
      <c r="FFP91" s="1"/>
      <c r="FFQ91" s="1"/>
      <c r="FFR91" s="1"/>
      <c r="FFS91" s="1"/>
      <c r="FFT91" s="1"/>
      <c r="FFU91" s="1"/>
      <c r="FFV91" s="1"/>
      <c r="FFW91" s="1"/>
      <c r="FFX91" s="1"/>
      <c r="FFY91" s="1"/>
      <c r="FFZ91" s="1"/>
      <c r="FGA91" s="1"/>
      <c r="FGB91" s="1"/>
      <c r="FGC91" s="1"/>
      <c r="FGD91" s="1"/>
      <c r="FGE91" s="1"/>
      <c r="FGF91" s="1"/>
      <c r="FGG91" s="1"/>
      <c r="FGH91" s="1"/>
      <c r="FGI91" s="1"/>
      <c r="FGJ91" s="1"/>
      <c r="FGK91" s="1"/>
      <c r="FGL91" s="1"/>
      <c r="FGM91" s="1"/>
      <c r="FGN91" s="1"/>
      <c r="FGO91" s="1"/>
      <c r="FGP91" s="1"/>
      <c r="FGQ91" s="1"/>
      <c r="FGR91" s="1"/>
      <c r="FGS91" s="1"/>
      <c r="FGT91" s="1"/>
      <c r="FGU91" s="1"/>
      <c r="FGV91" s="1"/>
      <c r="FGW91" s="1"/>
      <c r="FGX91" s="1"/>
      <c r="FGY91" s="1"/>
      <c r="FGZ91" s="1"/>
      <c r="FHA91" s="1"/>
      <c r="FHB91" s="1"/>
      <c r="FHC91" s="1"/>
      <c r="FHD91" s="1"/>
      <c r="FHE91" s="1"/>
      <c r="FHF91" s="1"/>
      <c r="FHG91" s="1"/>
      <c r="FHH91" s="1"/>
      <c r="FHI91" s="1"/>
      <c r="FHJ91" s="1"/>
      <c r="FHK91" s="1"/>
      <c r="FHL91" s="1"/>
      <c r="FHM91" s="1"/>
      <c r="FHN91" s="1"/>
      <c r="FHO91" s="1"/>
      <c r="FHP91" s="1"/>
      <c r="FHQ91" s="1"/>
      <c r="FHR91" s="1"/>
      <c r="FHS91" s="1"/>
      <c r="FHT91" s="1"/>
      <c r="FHU91" s="1"/>
      <c r="FHV91" s="1"/>
      <c r="FHW91" s="1"/>
      <c r="FHX91" s="1"/>
      <c r="FHY91" s="1"/>
      <c r="FHZ91" s="1"/>
      <c r="FIA91" s="1"/>
      <c r="FIB91" s="1"/>
      <c r="FIC91" s="1"/>
      <c r="FID91" s="1"/>
      <c r="FIE91" s="1"/>
      <c r="FIF91" s="1"/>
      <c r="FIG91" s="1"/>
      <c r="FIH91" s="1"/>
      <c r="FII91" s="1"/>
      <c r="FIJ91" s="1"/>
      <c r="FIK91" s="1"/>
      <c r="FIL91" s="1"/>
      <c r="FIM91" s="1"/>
      <c r="FIN91" s="1"/>
      <c r="FIO91" s="1"/>
      <c r="FIP91" s="1"/>
      <c r="FIQ91" s="1"/>
      <c r="FIR91" s="1"/>
      <c r="FIS91" s="1"/>
      <c r="FIT91" s="1"/>
      <c r="FIU91" s="1"/>
      <c r="FIV91" s="1"/>
      <c r="FIW91" s="1"/>
      <c r="FIX91" s="1"/>
      <c r="FIY91" s="1"/>
      <c r="FIZ91" s="1"/>
      <c r="FJA91" s="1"/>
      <c r="FJB91" s="1"/>
      <c r="FJC91" s="1"/>
      <c r="FJD91" s="1"/>
      <c r="FJE91" s="1"/>
      <c r="FJF91" s="1"/>
      <c r="FJG91" s="1"/>
      <c r="FJH91" s="1"/>
      <c r="FJI91" s="1"/>
      <c r="FJJ91" s="1"/>
      <c r="FJK91" s="1"/>
      <c r="FJL91" s="1"/>
      <c r="FJM91" s="1"/>
      <c r="FJN91" s="1"/>
      <c r="FJO91" s="1"/>
      <c r="FJP91" s="1"/>
      <c r="FJQ91" s="1"/>
      <c r="FJR91" s="1"/>
      <c r="FJS91" s="1"/>
      <c r="FJT91" s="1"/>
      <c r="FJU91" s="1"/>
      <c r="FJV91" s="1"/>
      <c r="FJW91" s="1"/>
      <c r="FJX91" s="1"/>
      <c r="FJY91" s="1"/>
      <c r="FJZ91" s="1"/>
      <c r="FKA91" s="1"/>
      <c r="FKB91" s="1"/>
      <c r="FKC91" s="1"/>
      <c r="FKD91" s="1"/>
      <c r="FKE91" s="1"/>
      <c r="FKF91" s="1"/>
      <c r="FKG91" s="1"/>
      <c r="FKH91" s="1"/>
      <c r="FKI91" s="1"/>
      <c r="FKJ91" s="1"/>
      <c r="FKK91" s="1"/>
      <c r="FKL91" s="1"/>
      <c r="FKM91" s="1"/>
      <c r="FKN91" s="1"/>
      <c r="FKO91" s="1"/>
      <c r="FKP91" s="1"/>
      <c r="FKQ91" s="1"/>
      <c r="FKR91" s="1"/>
      <c r="FKS91" s="1"/>
      <c r="FKT91" s="1"/>
      <c r="FKU91" s="1"/>
      <c r="FKV91" s="1"/>
      <c r="FKW91" s="1"/>
      <c r="FKX91" s="1"/>
      <c r="FKY91" s="1"/>
      <c r="FKZ91" s="1"/>
      <c r="FLA91" s="1"/>
      <c r="FLB91" s="1"/>
      <c r="FLC91" s="1"/>
      <c r="FLD91" s="1"/>
      <c r="FLE91" s="1"/>
      <c r="FLF91" s="1"/>
      <c r="FLG91" s="1"/>
      <c r="FLH91" s="1"/>
      <c r="FLI91" s="1"/>
      <c r="FLJ91" s="1"/>
      <c r="FLK91" s="1"/>
      <c r="FLL91" s="1"/>
      <c r="FLM91" s="1"/>
      <c r="FLN91" s="1"/>
      <c r="FLO91" s="1"/>
      <c r="FLP91" s="1"/>
      <c r="FLQ91" s="1"/>
      <c r="FLR91" s="1"/>
      <c r="FLS91" s="1"/>
      <c r="FLT91" s="1"/>
      <c r="FLU91" s="1"/>
      <c r="FLV91" s="1"/>
      <c r="FLW91" s="1"/>
      <c r="FLX91" s="1"/>
      <c r="FLY91" s="1"/>
      <c r="FLZ91" s="1"/>
      <c r="FMA91" s="1"/>
      <c r="FMB91" s="1"/>
      <c r="FMC91" s="1"/>
      <c r="FMD91" s="1"/>
      <c r="FME91" s="1"/>
      <c r="FMF91" s="1"/>
      <c r="FMG91" s="1"/>
      <c r="FMH91" s="1"/>
      <c r="FMI91" s="1"/>
      <c r="FMJ91" s="1"/>
      <c r="FMK91" s="1"/>
      <c r="FML91" s="1"/>
      <c r="FMM91" s="1"/>
      <c r="FMN91" s="1"/>
      <c r="FMO91" s="1"/>
      <c r="FMP91" s="1"/>
      <c r="FMQ91" s="1"/>
      <c r="FMR91" s="1"/>
      <c r="FMS91" s="1"/>
      <c r="FMT91" s="1"/>
      <c r="FMU91" s="1"/>
      <c r="FMV91" s="1"/>
      <c r="FMW91" s="1"/>
      <c r="FMX91" s="1"/>
      <c r="FMY91" s="1"/>
      <c r="FMZ91" s="1"/>
      <c r="FNA91" s="1"/>
      <c r="FNB91" s="1"/>
      <c r="FNC91" s="1"/>
      <c r="FND91" s="1"/>
      <c r="FNE91" s="1"/>
      <c r="FNF91" s="1"/>
      <c r="FNG91" s="1"/>
      <c r="FNH91" s="1"/>
      <c r="FNI91" s="1"/>
      <c r="FNJ91" s="1"/>
      <c r="FNK91" s="1"/>
      <c r="FNL91" s="1"/>
      <c r="FNM91" s="1"/>
      <c r="FNN91" s="1"/>
      <c r="FNO91" s="1"/>
      <c r="FNP91" s="1"/>
      <c r="FNQ91" s="1"/>
      <c r="FNR91" s="1"/>
      <c r="FNS91" s="1"/>
      <c r="FNT91" s="1"/>
      <c r="FNU91" s="1"/>
      <c r="FNV91" s="1"/>
      <c r="FNW91" s="1"/>
      <c r="FNX91" s="1"/>
      <c r="FNY91" s="1"/>
      <c r="FNZ91" s="1"/>
      <c r="FOA91" s="1"/>
      <c r="FOB91" s="1"/>
      <c r="FOC91" s="1"/>
      <c r="FOD91" s="1"/>
      <c r="FOE91" s="1"/>
      <c r="FOF91" s="1"/>
      <c r="FOG91" s="1"/>
      <c r="FOH91" s="1"/>
      <c r="FOI91" s="1"/>
      <c r="FOJ91" s="1"/>
      <c r="FOK91" s="1"/>
      <c r="FOL91" s="1"/>
      <c r="FOM91" s="1"/>
      <c r="FON91" s="1"/>
      <c r="FOO91" s="1"/>
      <c r="FOP91" s="1"/>
      <c r="FOQ91" s="1"/>
      <c r="FOR91" s="1"/>
      <c r="FOS91" s="1"/>
      <c r="FOT91" s="1"/>
      <c r="FOU91" s="1"/>
      <c r="FOV91" s="1"/>
      <c r="FOW91" s="1"/>
      <c r="FOX91" s="1"/>
      <c r="FOY91" s="1"/>
      <c r="FOZ91" s="1"/>
      <c r="FPA91" s="1"/>
      <c r="FPB91" s="1"/>
      <c r="FPC91" s="1"/>
      <c r="FPD91" s="1"/>
      <c r="FPE91" s="1"/>
      <c r="FPF91" s="1"/>
      <c r="FPG91" s="1"/>
      <c r="FPH91" s="1"/>
      <c r="FPI91" s="1"/>
      <c r="FPJ91" s="1"/>
      <c r="FPK91" s="1"/>
      <c r="FPL91" s="1"/>
      <c r="FPM91" s="1"/>
      <c r="FPN91" s="1"/>
      <c r="FPO91" s="1"/>
      <c r="FPP91" s="1"/>
      <c r="FPQ91" s="1"/>
      <c r="FPR91" s="1"/>
      <c r="FPS91" s="1"/>
      <c r="FPT91" s="1"/>
      <c r="FPU91" s="1"/>
      <c r="FPV91" s="1"/>
      <c r="FPW91" s="1"/>
      <c r="FPX91" s="1"/>
      <c r="FPY91" s="1"/>
      <c r="FPZ91" s="1"/>
      <c r="FQA91" s="1"/>
      <c r="FQB91" s="1"/>
      <c r="FQC91" s="1"/>
      <c r="FQD91" s="1"/>
      <c r="FQE91" s="1"/>
      <c r="FQF91" s="1"/>
      <c r="FQG91" s="1"/>
      <c r="FQH91" s="1"/>
      <c r="FQI91" s="1"/>
      <c r="FQJ91" s="1"/>
      <c r="FQK91" s="1"/>
      <c r="FQL91" s="1"/>
      <c r="FQM91" s="1"/>
      <c r="FQN91" s="1"/>
      <c r="FQO91" s="1"/>
      <c r="FQP91" s="1"/>
      <c r="FQQ91" s="1"/>
      <c r="FQR91" s="1"/>
      <c r="FQS91" s="1"/>
      <c r="FQT91" s="1"/>
      <c r="FQU91" s="1"/>
      <c r="FQV91" s="1"/>
      <c r="FQW91" s="1"/>
      <c r="FQX91" s="1"/>
      <c r="FQY91" s="1"/>
      <c r="FQZ91" s="1"/>
      <c r="FRA91" s="1"/>
      <c r="FRB91" s="1"/>
      <c r="FRC91" s="1"/>
      <c r="FRD91" s="1"/>
      <c r="FRE91" s="1"/>
      <c r="FRF91" s="1"/>
      <c r="FRG91" s="1"/>
      <c r="FRH91" s="1"/>
      <c r="FRI91" s="1"/>
      <c r="FRJ91" s="1"/>
      <c r="FRK91" s="1"/>
      <c r="FRL91" s="1"/>
      <c r="FRM91" s="1"/>
      <c r="FRN91" s="1"/>
      <c r="FRO91" s="1"/>
      <c r="FRP91" s="1"/>
      <c r="FRQ91" s="1"/>
      <c r="FRR91" s="1"/>
      <c r="FRS91" s="1"/>
      <c r="FRT91" s="1"/>
      <c r="FRU91" s="1"/>
      <c r="FRV91" s="1"/>
      <c r="FRW91" s="1"/>
      <c r="FRX91" s="1"/>
      <c r="FRY91" s="1"/>
      <c r="FRZ91" s="1"/>
      <c r="FSA91" s="1"/>
      <c r="FSB91" s="1"/>
      <c r="FSC91" s="1"/>
      <c r="FSD91" s="1"/>
      <c r="FSE91" s="1"/>
      <c r="FSF91" s="1"/>
      <c r="FSG91" s="1"/>
      <c r="FSH91" s="1"/>
      <c r="FSI91" s="1"/>
      <c r="FSJ91" s="1"/>
      <c r="FSK91" s="1"/>
      <c r="FSL91" s="1"/>
      <c r="FSM91" s="1"/>
      <c r="FSN91" s="1"/>
      <c r="FSO91" s="1"/>
      <c r="FSP91" s="1"/>
      <c r="FSQ91" s="1"/>
      <c r="FSR91" s="1"/>
      <c r="FSS91" s="1"/>
      <c r="FST91" s="1"/>
      <c r="FSU91" s="1"/>
      <c r="FSV91" s="1"/>
      <c r="FSW91" s="1"/>
      <c r="FSX91" s="1"/>
      <c r="FSY91" s="1"/>
      <c r="FSZ91" s="1"/>
      <c r="FTA91" s="1"/>
      <c r="FTB91" s="1"/>
      <c r="FTC91" s="1"/>
      <c r="FTD91" s="1"/>
      <c r="FTE91" s="1"/>
      <c r="FTF91" s="1"/>
      <c r="FTG91" s="1"/>
      <c r="FTH91" s="1"/>
      <c r="FTI91" s="1"/>
      <c r="FTJ91" s="1"/>
      <c r="FTK91" s="1"/>
      <c r="FTL91" s="1"/>
      <c r="FTM91" s="1"/>
      <c r="FTN91" s="1"/>
      <c r="FTO91" s="1"/>
      <c r="FTP91" s="1"/>
      <c r="FTQ91" s="1"/>
      <c r="FTR91" s="1"/>
      <c r="FTS91" s="1"/>
      <c r="FTT91" s="1"/>
      <c r="FTU91" s="1"/>
      <c r="FTV91" s="1"/>
      <c r="FTW91" s="1"/>
      <c r="FTX91" s="1"/>
      <c r="FTY91" s="1"/>
      <c r="FTZ91" s="1"/>
      <c r="FUA91" s="1"/>
      <c r="FUB91" s="1"/>
      <c r="FUC91" s="1"/>
      <c r="FUD91" s="1"/>
      <c r="FUE91" s="1"/>
      <c r="FUF91" s="1"/>
      <c r="FUG91" s="1"/>
      <c r="FUH91" s="1"/>
      <c r="FUI91" s="1"/>
      <c r="FUJ91" s="1"/>
      <c r="FUK91" s="1"/>
      <c r="FUL91" s="1"/>
      <c r="FUM91" s="1"/>
      <c r="FUN91" s="1"/>
      <c r="FUO91" s="1"/>
      <c r="FUP91" s="1"/>
      <c r="FUQ91" s="1"/>
      <c r="FUR91" s="1"/>
      <c r="FUS91" s="1"/>
      <c r="FUT91" s="1"/>
      <c r="FUU91" s="1"/>
      <c r="FUV91" s="1"/>
      <c r="FUW91" s="1"/>
      <c r="FUX91" s="1"/>
      <c r="FUY91" s="1"/>
      <c r="FUZ91" s="1"/>
      <c r="FVA91" s="1"/>
      <c r="FVB91" s="1"/>
      <c r="FVC91" s="1"/>
      <c r="FVD91" s="1"/>
      <c r="FVE91" s="1"/>
      <c r="FVF91" s="1"/>
      <c r="FVG91" s="1"/>
      <c r="FVH91" s="1"/>
      <c r="FVI91" s="1"/>
      <c r="FVJ91" s="1"/>
      <c r="FVK91" s="1"/>
      <c r="FVL91" s="1"/>
      <c r="FVM91" s="1"/>
      <c r="FVN91" s="1"/>
      <c r="FVO91" s="1"/>
      <c r="FVP91" s="1"/>
      <c r="FVQ91" s="1"/>
      <c r="FVR91" s="1"/>
      <c r="FVS91" s="1"/>
      <c r="FVT91" s="1"/>
      <c r="FVU91" s="1"/>
      <c r="FVV91" s="1"/>
      <c r="FVW91" s="1"/>
      <c r="FVX91" s="1"/>
      <c r="FVY91" s="1"/>
      <c r="FVZ91" s="1"/>
      <c r="FWA91" s="1"/>
      <c r="FWB91" s="1"/>
      <c r="FWC91" s="1"/>
      <c r="FWD91" s="1"/>
      <c r="FWE91" s="1"/>
      <c r="FWF91" s="1"/>
      <c r="FWG91" s="1"/>
      <c r="FWH91" s="1"/>
      <c r="FWI91" s="1"/>
      <c r="FWJ91" s="1"/>
      <c r="FWK91" s="1"/>
      <c r="FWL91" s="1"/>
      <c r="FWM91" s="1"/>
      <c r="FWN91" s="1"/>
      <c r="FWO91" s="1"/>
      <c r="FWP91" s="1"/>
      <c r="FWQ91" s="1"/>
      <c r="FWR91" s="1"/>
      <c r="FWS91" s="1"/>
      <c r="FWT91" s="1"/>
      <c r="FWU91" s="1"/>
      <c r="FWV91" s="1"/>
      <c r="FWW91" s="1"/>
      <c r="FWX91" s="1"/>
      <c r="FWY91" s="1"/>
      <c r="FWZ91" s="1"/>
      <c r="FXA91" s="1"/>
      <c r="FXB91" s="1"/>
      <c r="FXC91" s="1"/>
      <c r="FXD91" s="1"/>
      <c r="FXE91" s="1"/>
      <c r="FXF91" s="1"/>
      <c r="FXG91" s="1"/>
      <c r="FXH91" s="1"/>
      <c r="FXI91" s="1"/>
      <c r="FXJ91" s="1"/>
      <c r="FXK91" s="1"/>
      <c r="FXL91" s="1"/>
      <c r="FXM91" s="1"/>
      <c r="FXN91" s="1"/>
      <c r="FXO91" s="1"/>
      <c r="FXP91" s="1"/>
      <c r="FXQ91" s="1"/>
      <c r="FXR91" s="1"/>
      <c r="FXS91" s="1"/>
      <c r="FXT91" s="1"/>
      <c r="FXU91" s="1"/>
      <c r="FXV91" s="1"/>
      <c r="FXW91" s="1"/>
      <c r="FXX91" s="1"/>
      <c r="FXY91" s="1"/>
      <c r="FXZ91" s="1"/>
      <c r="FYA91" s="1"/>
      <c r="FYB91" s="1"/>
      <c r="FYC91" s="1"/>
      <c r="FYD91" s="1"/>
      <c r="FYE91" s="1"/>
      <c r="FYF91" s="1"/>
      <c r="FYG91" s="1"/>
      <c r="FYH91" s="1"/>
      <c r="FYI91" s="1"/>
      <c r="FYJ91" s="1"/>
      <c r="FYK91" s="1"/>
      <c r="FYL91" s="1"/>
      <c r="FYM91" s="1"/>
      <c r="FYN91" s="1"/>
      <c r="FYO91" s="1"/>
      <c r="FYP91" s="1"/>
      <c r="FYQ91" s="1"/>
      <c r="FYR91" s="1"/>
      <c r="FYS91" s="1"/>
      <c r="FYT91" s="1"/>
      <c r="FYU91" s="1"/>
      <c r="FYV91" s="1"/>
      <c r="FYW91" s="1"/>
      <c r="FYX91" s="1"/>
      <c r="FYY91" s="1"/>
      <c r="FYZ91" s="1"/>
      <c r="FZA91" s="1"/>
      <c r="FZB91" s="1"/>
      <c r="FZC91" s="1"/>
      <c r="FZD91" s="1"/>
      <c r="FZE91" s="1"/>
      <c r="FZF91" s="1"/>
      <c r="FZG91" s="1"/>
      <c r="FZH91" s="1"/>
      <c r="FZI91" s="1"/>
      <c r="FZJ91" s="1"/>
      <c r="FZK91" s="1"/>
      <c r="FZL91" s="1"/>
      <c r="FZM91" s="1"/>
      <c r="FZN91" s="1"/>
      <c r="FZO91" s="1"/>
      <c r="FZP91" s="1"/>
      <c r="FZQ91" s="1"/>
      <c r="FZR91" s="1"/>
      <c r="FZS91" s="1"/>
      <c r="FZT91" s="1"/>
      <c r="FZU91" s="1"/>
      <c r="FZV91" s="1"/>
      <c r="FZW91" s="1"/>
      <c r="FZX91" s="1"/>
      <c r="FZY91" s="1"/>
      <c r="FZZ91" s="1"/>
      <c r="GAA91" s="1"/>
      <c r="GAB91" s="1"/>
      <c r="GAC91" s="1"/>
      <c r="GAD91" s="1"/>
      <c r="GAE91" s="1"/>
      <c r="GAF91" s="1"/>
      <c r="GAG91" s="1"/>
      <c r="GAH91" s="1"/>
      <c r="GAI91" s="1"/>
      <c r="GAJ91" s="1"/>
      <c r="GAK91" s="1"/>
      <c r="GAL91" s="1"/>
      <c r="GAM91" s="1"/>
      <c r="GAN91" s="1"/>
      <c r="GAO91" s="1"/>
      <c r="GAP91" s="1"/>
      <c r="GAQ91" s="1"/>
      <c r="GAR91" s="1"/>
      <c r="GAS91" s="1"/>
      <c r="GAT91" s="1"/>
      <c r="GAU91" s="1"/>
      <c r="GAV91" s="1"/>
      <c r="GAW91" s="1"/>
      <c r="GAX91" s="1"/>
      <c r="GAY91" s="1"/>
      <c r="GAZ91" s="1"/>
      <c r="GBA91" s="1"/>
      <c r="GBB91" s="1"/>
      <c r="GBC91" s="1"/>
      <c r="GBD91" s="1"/>
      <c r="GBE91" s="1"/>
      <c r="GBF91" s="1"/>
      <c r="GBG91" s="1"/>
      <c r="GBH91" s="1"/>
      <c r="GBI91" s="1"/>
      <c r="GBJ91" s="1"/>
      <c r="GBK91" s="1"/>
      <c r="GBL91" s="1"/>
      <c r="GBM91" s="1"/>
      <c r="GBN91" s="1"/>
      <c r="GBO91" s="1"/>
      <c r="GBP91" s="1"/>
      <c r="GBQ91" s="1"/>
      <c r="GBR91" s="1"/>
      <c r="GBS91" s="1"/>
      <c r="GBT91" s="1"/>
      <c r="GBU91" s="1"/>
      <c r="GBV91" s="1"/>
      <c r="GBW91" s="1"/>
      <c r="GBX91" s="1"/>
      <c r="GBY91" s="1"/>
      <c r="GBZ91" s="1"/>
      <c r="GCA91" s="1"/>
      <c r="GCB91" s="1"/>
      <c r="GCC91" s="1"/>
      <c r="GCD91" s="1"/>
      <c r="GCE91" s="1"/>
      <c r="GCF91" s="1"/>
      <c r="GCG91" s="1"/>
      <c r="GCH91" s="1"/>
      <c r="GCI91" s="1"/>
      <c r="GCJ91" s="1"/>
      <c r="GCK91" s="1"/>
      <c r="GCL91" s="1"/>
      <c r="GCM91" s="1"/>
      <c r="GCN91" s="1"/>
      <c r="GCO91" s="1"/>
      <c r="GCP91" s="1"/>
      <c r="GCQ91" s="1"/>
      <c r="GCR91" s="1"/>
      <c r="GCS91" s="1"/>
      <c r="GCT91" s="1"/>
      <c r="GCU91" s="1"/>
      <c r="GCV91" s="1"/>
      <c r="GCW91" s="1"/>
      <c r="GCX91" s="1"/>
      <c r="GCY91" s="1"/>
      <c r="GCZ91" s="1"/>
      <c r="GDA91" s="1"/>
      <c r="GDB91" s="1"/>
      <c r="GDC91" s="1"/>
      <c r="GDD91" s="1"/>
      <c r="GDE91" s="1"/>
      <c r="GDF91" s="1"/>
      <c r="GDG91" s="1"/>
      <c r="GDH91" s="1"/>
      <c r="GDI91" s="1"/>
      <c r="GDJ91" s="1"/>
      <c r="GDK91" s="1"/>
      <c r="GDL91" s="1"/>
      <c r="GDM91" s="1"/>
      <c r="GDN91" s="1"/>
      <c r="GDO91" s="1"/>
      <c r="GDP91" s="1"/>
      <c r="GDQ91" s="1"/>
      <c r="GDR91" s="1"/>
      <c r="GDS91" s="1"/>
      <c r="GDT91" s="1"/>
      <c r="GDU91" s="1"/>
      <c r="GDV91" s="1"/>
      <c r="GDW91" s="1"/>
      <c r="GDX91" s="1"/>
      <c r="GDY91" s="1"/>
      <c r="GDZ91" s="1"/>
      <c r="GEA91" s="1"/>
      <c r="GEB91" s="1"/>
      <c r="GEC91" s="1"/>
      <c r="GED91" s="1"/>
      <c r="GEE91" s="1"/>
      <c r="GEF91" s="1"/>
      <c r="GEG91" s="1"/>
      <c r="GEH91" s="1"/>
      <c r="GEI91" s="1"/>
      <c r="GEJ91" s="1"/>
      <c r="GEK91" s="1"/>
      <c r="GEL91" s="1"/>
      <c r="GEM91" s="1"/>
      <c r="GEN91" s="1"/>
      <c r="GEO91" s="1"/>
      <c r="GEP91" s="1"/>
      <c r="GEQ91" s="1"/>
      <c r="GER91" s="1"/>
      <c r="GES91" s="1"/>
      <c r="GET91" s="1"/>
      <c r="GEU91" s="1"/>
      <c r="GEV91" s="1"/>
      <c r="GEW91" s="1"/>
      <c r="GEX91" s="1"/>
      <c r="GEY91" s="1"/>
      <c r="GEZ91" s="1"/>
      <c r="GFA91" s="1"/>
      <c r="GFB91" s="1"/>
      <c r="GFC91" s="1"/>
      <c r="GFD91" s="1"/>
      <c r="GFE91" s="1"/>
      <c r="GFF91" s="1"/>
      <c r="GFG91" s="1"/>
      <c r="GFH91" s="1"/>
      <c r="GFI91" s="1"/>
      <c r="GFJ91" s="1"/>
      <c r="GFK91" s="1"/>
      <c r="GFL91" s="1"/>
      <c r="GFM91" s="1"/>
      <c r="GFN91" s="1"/>
      <c r="GFO91" s="1"/>
      <c r="GFP91" s="1"/>
      <c r="GFQ91" s="1"/>
      <c r="GFR91" s="1"/>
      <c r="GFS91" s="1"/>
      <c r="GFT91" s="1"/>
      <c r="GFU91" s="1"/>
      <c r="GFV91" s="1"/>
      <c r="GFW91" s="1"/>
      <c r="GFX91" s="1"/>
      <c r="GFY91" s="1"/>
      <c r="GFZ91" s="1"/>
      <c r="GGA91" s="1"/>
      <c r="GGB91" s="1"/>
      <c r="GGC91" s="1"/>
      <c r="GGD91" s="1"/>
      <c r="GGE91" s="1"/>
      <c r="GGF91" s="1"/>
      <c r="GGG91" s="1"/>
      <c r="GGH91" s="1"/>
      <c r="GGI91" s="1"/>
      <c r="GGJ91" s="1"/>
      <c r="GGK91" s="1"/>
      <c r="GGL91" s="1"/>
      <c r="GGM91" s="1"/>
      <c r="GGN91" s="1"/>
      <c r="GGO91" s="1"/>
      <c r="GGP91" s="1"/>
      <c r="GGQ91" s="1"/>
      <c r="GGR91" s="1"/>
      <c r="GGS91" s="1"/>
      <c r="GGT91" s="1"/>
      <c r="GGU91" s="1"/>
      <c r="GGV91" s="1"/>
      <c r="GGW91" s="1"/>
      <c r="GGX91" s="1"/>
      <c r="GGY91" s="1"/>
      <c r="GGZ91" s="1"/>
      <c r="GHA91" s="1"/>
      <c r="GHB91" s="1"/>
      <c r="GHC91" s="1"/>
      <c r="GHD91" s="1"/>
      <c r="GHE91" s="1"/>
      <c r="GHF91" s="1"/>
      <c r="GHG91" s="1"/>
      <c r="GHH91" s="1"/>
      <c r="GHI91" s="1"/>
      <c r="GHJ91" s="1"/>
      <c r="GHK91" s="1"/>
      <c r="GHL91" s="1"/>
      <c r="GHM91" s="1"/>
      <c r="GHN91" s="1"/>
      <c r="GHO91" s="1"/>
      <c r="GHP91" s="1"/>
      <c r="GHQ91" s="1"/>
      <c r="GHR91" s="1"/>
      <c r="GHS91" s="1"/>
      <c r="GHT91" s="1"/>
      <c r="GHU91" s="1"/>
      <c r="GHV91" s="1"/>
      <c r="GHW91" s="1"/>
      <c r="GHX91" s="1"/>
      <c r="GHY91" s="1"/>
      <c r="GHZ91" s="1"/>
      <c r="GIA91" s="1"/>
      <c r="GIB91" s="1"/>
      <c r="GIC91" s="1"/>
      <c r="GID91" s="1"/>
      <c r="GIE91" s="1"/>
      <c r="GIF91" s="1"/>
      <c r="GIG91" s="1"/>
      <c r="GIH91" s="1"/>
      <c r="GII91" s="1"/>
      <c r="GIJ91" s="1"/>
      <c r="GIK91" s="1"/>
      <c r="GIL91" s="1"/>
      <c r="GIM91" s="1"/>
      <c r="GIN91" s="1"/>
      <c r="GIO91" s="1"/>
      <c r="GIP91" s="1"/>
      <c r="GIQ91" s="1"/>
      <c r="GIR91" s="1"/>
      <c r="GIS91" s="1"/>
      <c r="GIT91" s="1"/>
      <c r="GIU91" s="1"/>
      <c r="GIV91" s="1"/>
      <c r="GIW91" s="1"/>
      <c r="GIX91" s="1"/>
      <c r="GIY91" s="1"/>
      <c r="GIZ91" s="1"/>
      <c r="GJA91" s="1"/>
      <c r="GJB91" s="1"/>
      <c r="GJC91" s="1"/>
      <c r="GJD91" s="1"/>
      <c r="GJE91" s="1"/>
      <c r="GJF91" s="1"/>
      <c r="GJG91" s="1"/>
      <c r="GJH91" s="1"/>
      <c r="GJI91" s="1"/>
      <c r="GJJ91" s="1"/>
      <c r="GJK91" s="1"/>
      <c r="GJL91" s="1"/>
      <c r="GJM91" s="1"/>
      <c r="GJN91" s="1"/>
      <c r="GJO91" s="1"/>
      <c r="GJP91" s="1"/>
      <c r="GJQ91" s="1"/>
      <c r="GJR91" s="1"/>
      <c r="GJS91" s="1"/>
      <c r="GJT91" s="1"/>
      <c r="GJU91" s="1"/>
      <c r="GJV91" s="1"/>
      <c r="GJW91" s="1"/>
      <c r="GJX91" s="1"/>
      <c r="GJY91" s="1"/>
      <c r="GJZ91" s="1"/>
      <c r="GKA91" s="1"/>
      <c r="GKB91" s="1"/>
      <c r="GKC91" s="1"/>
      <c r="GKD91" s="1"/>
      <c r="GKE91" s="1"/>
      <c r="GKF91" s="1"/>
      <c r="GKG91" s="1"/>
      <c r="GKH91" s="1"/>
      <c r="GKI91" s="1"/>
      <c r="GKJ91" s="1"/>
      <c r="GKK91" s="1"/>
      <c r="GKL91" s="1"/>
      <c r="GKM91" s="1"/>
      <c r="GKN91" s="1"/>
      <c r="GKO91" s="1"/>
      <c r="GKP91" s="1"/>
      <c r="GKQ91" s="1"/>
      <c r="GKR91" s="1"/>
      <c r="GKS91" s="1"/>
      <c r="GKT91" s="1"/>
      <c r="GKU91" s="1"/>
      <c r="GKV91" s="1"/>
      <c r="GKW91" s="1"/>
      <c r="GKX91" s="1"/>
      <c r="GKY91" s="1"/>
      <c r="GKZ91" s="1"/>
      <c r="GLA91" s="1"/>
      <c r="GLB91" s="1"/>
      <c r="GLC91" s="1"/>
      <c r="GLD91" s="1"/>
      <c r="GLE91" s="1"/>
      <c r="GLF91" s="1"/>
      <c r="GLG91" s="1"/>
      <c r="GLH91" s="1"/>
      <c r="GLI91" s="1"/>
      <c r="GLJ91" s="1"/>
      <c r="GLK91" s="1"/>
      <c r="GLL91" s="1"/>
      <c r="GLM91" s="1"/>
      <c r="GLN91" s="1"/>
      <c r="GLO91" s="1"/>
      <c r="GLP91" s="1"/>
      <c r="GLQ91" s="1"/>
      <c r="GLR91" s="1"/>
      <c r="GLS91" s="1"/>
      <c r="GLT91" s="1"/>
      <c r="GLU91" s="1"/>
      <c r="GLV91" s="1"/>
      <c r="GLW91" s="1"/>
      <c r="GLX91" s="1"/>
      <c r="GLY91" s="1"/>
      <c r="GLZ91" s="1"/>
      <c r="GMA91" s="1"/>
      <c r="GMB91" s="1"/>
      <c r="GMC91" s="1"/>
      <c r="GMD91" s="1"/>
      <c r="GME91" s="1"/>
      <c r="GMF91" s="1"/>
      <c r="GMG91" s="1"/>
      <c r="GMH91" s="1"/>
      <c r="GMI91" s="1"/>
      <c r="GMJ91" s="1"/>
      <c r="GMK91" s="1"/>
      <c r="GML91" s="1"/>
      <c r="GMM91" s="1"/>
      <c r="GMN91" s="1"/>
      <c r="GMO91" s="1"/>
      <c r="GMP91" s="1"/>
      <c r="GMQ91" s="1"/>
      <c r="GMR91" s="1"/>
      <c r="GMS91" s="1"/>
      <c r="GMT91" s="1"/>
      <c r="GMU91" s="1"/>
      <c r="GMV91" s="1"/>
      <c r="GMW91" s="1"/>
      <c r="GMX91" s="1"/>
      <c r="GMY91" s="1"/>
      <c r="GMZ91" s="1"/>
      <c r="GNA91" s="1"/>
      <c r="GNB91" s="1"/>
      <c r="GNC91" s="1"/>
      <c r="GND91" s="1"/>
      <c r="GNE91" s="1"/>
      <c r="GNF91" s="1"/>
      <c r="GNG91" s="1"/>
      <c r="GNH91" s="1"/>
      <c r="GNI91" s="1"/>
      <c r="GNJ91" s="1"/>
      <c r="GNK91" s="1"/>
      <c r="GNL91" s="1"/>
      <c r="GNM91" s="1"/>
      <c r="GNN91" s="1"/>
      <c r="GNO91" s="1"/>
      <c r="GNP91" s="1"/>
      <c r="GNQ91" s="1"/>
      <c r="GNR91" s="1"/>
      <c r="GNS91" s="1"/>
      <c r="GNT91" s="1"/>
      <c r="GNU91" s="1"/>
      <c r="GNV91" s="1"/>
      <c r="GNW91" s="1"/>
      <c r="GNX91" s="1"/>
      <c r="GNY91" s="1"/>
      <c r="GNZ91" s="1"/>
      <c r="GOA91" s="1"/>
      <c r="GOB91" s="1"/>
      <c r="GOC91" s="1"/>
      <c r="GOD91" s="1"/>
      <c r="GOE91" s="1"/>
      <c r="GOF91" s="1"/>
      <c r="GOG91" s="1"/>
      <c r="GOH91" s="1"/>
      <c r="GOI91" s="1"/>
      <c r="GOJ91" s="1"/>
      <c r="GOK91" s="1"/>
      <c r="GOL91" s="1"/>
      <c r="GOM91" s="1"/>
      <c r="GON91" s="1"/>
      <c r="GOO91" s="1"/>
      <c r="GOP91" s="1"/>
      <c r="GOQ91" s="1"/>
      <c r="GOR91" s="1"/>
      <c r="GOS91" s="1"/>
      <c r="GOT91" s="1"/>
      <c r="GOU91" s="1"/>
      <c r="GOV91" s="1"/>
      <c r="GOW91" s="1"/>
      <c r="GOX91" s="1"/>
      <c r="GOY91" s="1"/>
      <c r="GOZ91" s="1"/>
      <c r="GPA91" s="1"/>
      <c r="GPB91" s="1"/>
      <c r="GPC91" s="1"/>
      <c r="GPD91" s="1"/>
      <c r="GPE91" s="1"/>
      <c r="GPF91" s="1"/>
      <c r="GPG91" s="1"/>
      <c r="GPH91" s="1"/>
      <c r="GPI91" s="1"/>
      <c r="GPJ91" s="1"/>
      <c r="GPK91" s="1"/>
      <c r="GPL91" s="1"/>
      <c r="GPM91" s="1"/>
      <c r="GPN91" s="1"/>
      <c r="GPO91" s="1"/>
      <c r="GPP91" s="1"/>
      <c r="GPQ91" s="1"/>
      <c r="GPR91" s="1"/>
      <c r="GPS91" s="1"/>
      <c r="GPT91" s="1"/>
      <c r="GPU91" s="1"/>
      <c r="GPV91" s="1"/>
      <c r="GPW91" s="1"/>
      <c r="GPX91" s="1"/>
      <c r="GPY91" s="1"/>
      <c r="GPZ91" s="1"/>
      <c r="GQA91" s="1"/>
      <c r="GQB91" s="1"/>
      <c r="GQC91" s="1"/>
      <c r="GQD91" s="1"/>
      <c r="GQE91" s="1"/>
      <c r="GQF91" s="1"/>
      <c r="GQG91" s="1"/>
      <c r="GQH91" s="1"/>
      <c r="GQI91" s="1"/>
      <c r="GQJ91" s="1"/>
      <c r="GQK91" s="1"/>
      <c r="GQL91" s="1"/>
      <c r="GQM91" s="1"/>
      <c r="GQN91" s="1"/>
      <c r="GQO91" s="1"/>
      <c r="GQP91" s="1"/>
      <c r="GQQ91" s="1"/>
      <c r="GQR91" s="1"/>
      <c r="GQS91" s="1"/>
      <c r="GQT91" s="1"/>
      <c r="GQU91" s="1"/>
      <c r="GQV91" s="1"/>
      <c r="GQW91" s="1"/>
      <c r="GQX91" s="1"/>
      <c r="GQY91" s="1"/>
      <c r="GQZ91" s="1"/>
      <c r="GRA91" s="1"/>
      <c r="GRB91" s="1"/>
      <c r="GRC91" s="1"/>
      <c r="GRD91" s="1"/>
      <c r="GRE91" s="1"/>
      <c r="GRF91" s="1"/>
      <c r="GRG91" s="1"/>
      <c r="GRH91" s="1"/>
      <c r="GRI91" s="1"/>
      <c r="GRJ91" s="1"/>
      <c r="GRK91" s="1"/>
      <c r="GRL91" s="1"/>
      <c r="GRM91" s="1"/>
      <c r="GRN91" s="1"/>
      <c r="GRO91" s="1"/>
      <c r="GRP91" s="1"/>
      <c r="GRQ91" s="1"/>
      <c r="GRR91" s="1"/>
      <c r="GRS91" s="1"/>
      <c r="GRT91" s="1"/>
      <c r="GRU91" s="1"/>
      <c r="GRV91" s="1"/>
      <c r="GRW91" s="1"/>
      <c r="GRX91" s="1"/>
      <c r="GRY91" s="1"/>
      <c r="GRZ91" s="1"/>
      <c r="GSA91" s="1"/>
      <c r="GSB91" s="1"/>
      <c r="GSC91" s="1"/>
      <c r="GSD91" s="1"/>
      <c r="GSE91" s="1"/>
      <c r="GSF91" s="1"/>
      <c r="GSG91" s="1"/>
      <c r="GSH91" s="1"/>
      <c r="GSI91" s="1"/>
      <c r="GSJ91" s="1"/>
      <c r="GSK91" s="1"/>
      <c r="GSL91" s="1"/>
      <c r="GSM91" s="1"/>
      <c r="GSN91" s="1"/>
      <c r="GSO91" s="1"/>
      <c r="GSP91" s="1"/>
      <c r="GSQ91" s="1"/>
      <c r="GSR91" s="1"/>
      <c r="GSS91" s="1"/>
      <c r="GST91" s="1"/>
      <c r="GSU91" s="1"/>
      <c r="GSV91" s="1"/>
      <c r="GSW91" s="1"/>
      <c r="GSX91" s="1"/>
      <c r="GSY91" s="1"/>
      <c r="GSZ91" s="1"/>
      <c r="GTA91" s="1"/>
      <c r="GTB91" s="1"/>
      <c r="GTC91" s="1"/>
      <c r="GTD91" s="1"/>
      <c r="GTE91" s="1"/>
      <c r="GTF91" s="1"/>
      <c r="GTG91" s="1"/>
      <c r="GTH91" s="1"/>
      <c r="GTI91" s="1"/>
      <c r="GTJ91" s="1"/>
      <c r="GTK91" s="1"/>
      <c r="GTL91" s="1"/>
      <c r="GTM91" s="1"/>
      <c r="GTN91" s="1"/>
      <c r="GTO91" s="1"/>
      <c r="GTP91" s="1"/>
      <c r="GTQ91" s="1"/>
      <c r="GTR91" s="1"/>
      <c r="GTS91" s="1"/>
      <c r="GTT91" s="1"/>
      <c r="GTU91" s="1"/>
      <c r="GTV91" s="1"/>
      <c r="GTW91" s="1"/>
      <c r="GTX91" s="1"/>
      <c r="GTY91" s="1"/>
      <c r="GTZ91" s="1"/>
      <c r="GUA91" s="1"/>
      <c r="GUB91" s="1"/>
      <c r="GUC91" s="1"/>
      <c r="GUD91" s="1"/>
      <c r="GUE91" s="1"/>
      <c r="GUF91" s="1"/>
      <c r="GUG91" s="1"/>
      <c r="GUH91" s="1"/>
      <c r="GUI91" s="1"/>
      <c r="GUJ91" s="1"/>
      <c r="GUK91" s="1"/>
      <c r="GUL91" s="1"/>
      <c r="GUM91" s="1"/>
      <c r="GUN91" s="1"/>
      <c r="GUO91" s="1"/>
      <c r="GUP91" s="1"/>
      <c r="GUQ91" s="1"/>
      <c r="GUR91" s="1"/>
      <c r="GUS91" s="1"/>
      <c r="GUT91" s="1"/>
      <c r="GUU91" s="1"/>
      <c r="GUV91" s="1"/>
      <c r="GUW91" s="1"/>
      <c r="GUX91" s="1"/>
      <c r="GUY91" s="1"/>
      <c r="GUZ91" s="1"/>
      <c r="GVA91" s="1"/>
      <c r="GVB91" s="1"/>
      <c r="GVC91" s="1"/>
      <c r="GVD91" s="1"/>
      <c r="GVE91" s="1"/>
      <c r="GVF91" s="1"/>
      <c r="GVG91" s="1"/>
      <c r="GVH91" s="1"/>
      <c r="GVI91" s="1"/>
      <c r="GVJ91" s="1"/>
      <c r="GVK91" s="1"/>
      <c r="GVL91" s="1"/>
      <c r="GVM91" s="1"/>
      <c r="GVN91" s="1"/>
      <c r="GVO91" s="1"/>
      <c r="GVP91" s="1"/>
      <c r="GVQ91" s="1"/>
      <c r="GVR91" s="1"/>
      <c r="GVS91" s="1"/>
      <c r="GVT91" s="1"/>
      <c r="GVU91" s="1"/>
      <c r="GVV91" s="1"/>
      <c r="GVW91" s="1"/>
      <c r="GVX91" s="1"/>
      <c r="GVY91" s="1"/>
      <c r="GVZ91" s="1"/>
      <c r="GWA91" s="1"/>
      <c r="GWB91" s="1"/>
      <c r="GWC91" s="1"/>
      <c r="GWD91" s="1"/>
      <c r="GWE91" s="1"/>
      <c r="GWF91" s="1"/>
      <c r="GWG91" s="1"/>
      <c r="GWH91" s="1"/>
      <c r="GWI91" s="1"/>
      <c r="GWJ91" s="1"/>
      <c r="GWK91" s="1"/>
      <c r="GWL91" s="1"/>
      <c r="GWM91" s="1"/>
      <c r="GWN91" s="1"/>
      <c r="GWO91" s="1"/>
      <c r="GWP91" s="1"/>
      <c r="GWQ91" s="1"/>
      <c r="GWR91" s="1"/>
      <c r="GWS91" s="1"/>
      <c r="GWT91" s="1"/>
      <c r="GWU91" s="1"/>
      <c r="GWV91" s="1"/>
      <c r="GWW91" s="1"/>
      <c r="GWX91" s="1"/>
      <c r="GWY91" s="1"/>
      <c r="GWZ91" s="1"/>
      <c r="GXA91" s="1"/>
      <c r="GXB91" s="1"/>
      <c r="GXC91" s="1"/>
      <c r="GXD91" s="1"/>
      <c r="GXE91" s="1"/>
      <c r="GXF91" s="1"/>
      <c r="GXG91" s="1"/>
      <c r="GXH91" s="1"/>
      <c r="GXI91" s="1"/>
      <c r="GXJ91" s="1"/>
      <c r="GXK91" s="1"/>
      <c r="GXL91" s="1"/>
      <c r="GXM91" s="1"/>
      <c r="GXN91" s="1"/>
      <c r="GXO91" s="1"/>
      <c r="GXP91" s="1"/>
      <c r="GXQ91" s="1"/>
      <c r="GXR91" s="1"/>
      <c r="GXS91" s="1"/>
      <c r="GXT91" s="1"/>
      <c r="GXU91" s="1"/>
      <c r="GXV91" s="1"/>
      <c r="GXW91" s="1"/>
      <c r="GXX91" s="1"/>
      <c r="GXY91" s="1"/>
      <c r="GXZ91" s="1"/>
      <c r="GYA91" s="1"/>
      <c r="GYB91" s="1"/>
      <c r="GYC91" s="1"/>
      <c r="GYD91" s="1"/>
      <c r="GYE91" s="1"/>
      <c r="GYF91" s="1"/>
      <c r="GYG91" s="1"/>
      <c r="GYH91" s="1"/>
      <c r="GYI91" s="1"/>
      <c r="GYJ91" s="1"/>
      <c r="GYK91" s="1"/>
      <c r="GYL91" s="1"/>
      <c r="GYM91" s="1"/>
      <c r="GYN91" s="1"/>
      <c r="GYO91" s="1"/>
      <c r="GYP91" s="1"/>
      <c r="GYQ91" s="1"/>
      <c r="GYR91" s="1"/>
      <c r="GYS91" s="1"/>
      <c r="GYT91" s="1"/>
      <c r="GYU91" s="1"/>
      <c r="GYV91" s="1"/>
      <c r="GYW91" s="1"/>
      <c r="GYX91" s="1"/>
      <c r="GYY91" s="1"/>
      <c r="GYZ91" s="1"/>
      <c r="GZA91" s="1"/>
      <c r="GZB91" s="1"/>
      <c r="GZC91" s="1"/>
      <c r="GZD91" s="1"/>
      <c r="GZE91" s="1"/>
      <c r="GZF91" s="1"/>
      <c r="GZG91" s="1"/>
      <c r="GZH91" s="1"/>
      <c r="GZI91" s="1"/>
      <c r="GZJ91" s="1"/>
      <c r="GZK91" s="1"/>
      <c r="GZL91" s="1"/>
      <c r="GZM91" s="1"/>
      <c r="GZN91" s="1"/>
      <c r="GZO91" s="1"/>
      <c r="GZP91" s="1"/>
      <c r="GZQ91" s="1"/>
      <c r="GZR91" s="1"/>
      <c r="GZS91" s="1"/>
      <c r="GZT91" s="1"/>
      <c r="GZU91" s="1"/>
      <c r="GZV91" s="1"/>
      <c r="GZW91" s="1"/>
      <c r="GZX91" s="1"/>
      <c r="GZY91" s="1"/>
      <c r="GZZ91" s="1"/>
      <c r="HAA91" s="1"/>
      <c r="HAB91" s="1"/>
      <c r="HAC91" s="1"/>
      <c r="HAD91" s="1"/>
      <c r="HAE91" s="1"/>
      <c r="HAF91" s="1"/>
      <c r="HAG91" s="1"/>
      <c r="HAH91" s="1"/>
      <c r="HAI91" s="1"/>
      <c r="HAJ91" s="1"/>
      <c r="HAK91" s="1"/>
      <c r="HAL91" s="1"/>
      <c r="HAM91" s="1"/>
      <c r="HAN91" s="1"/>
      <c r="HAO91" s="1"/>
      <c r="HAP91" s="1"/>
      <c r="HAQ91" s="1"/>
      <c r="HAR91" s="1"/>
      <c r="HAS91" s="1"/>
      <c r="HAT91" s="1"/>
      <c r="HAU91" s="1"/>
      <c r="HAV91" s="1"/>
      <c r="HAW91" s="1"/>
      <c r="HAX91" s="1"/>
      <c r="HAY91" s="1"/>
      <c r="HAZ91" s="1"/>
      <c r="HBA91" s="1"/>
      <c r="HBB91" s="1"/>
      <c r="HBC91" s="1"/>
      <c r="HBD91" s="1"/>
      <c r="HBE91" s="1"/>
      <c r="HBF91" s="1"/>
      <c r="HBG91" s="1"/>
      <c r="HBH91" s="1"/>
      <c r="HBI91" s="1"/>
      <c r="HBJ91" s="1"/>
      <c r="HBK91" s="1"/>
      <c r="HBL91" s="1"/>
      <c r="HBM91" s="1"/>
      <c r="HBN91" s="1"/>
      <c r="HBO91" s="1"/>
      <c r="HBP91" s="1"/>
      <c r="HBQ91" s="1"/>
      <c r="HBR91" s="1"/>
      <c r="HBS91" s="1"/>
      <c r="HBT91" s="1"/>
      <c r="HBU91" s="1"/>
      <c r="HBV91" s="1"/>
      <c r="HBW91" s="1"/>
      <c r="HBX91" s="1"/>
      <c r="HBY91" s="1"/>
      <c r="HBZ91" s="1"/>
      <c r="HCA91" s="1"/>
      <c r="HCB91" s="1"/>
      <c r="HCC91" s="1"/>
      <c r="HCD91" s="1"/>
      <c r="HCE91" s="1"/>
      <c r="HCF91" s="1"/>
      <c r="HCG91" s="1"/>
      <c r="HCH91" s="1"/>
      <c r="HCI91" s="1"/>
      <c r="HCJ91" s="1"/>
      <c r="HCK91" s="1"/>
      <c r="HCL91" s="1"/>
      <c r="HCM91" s="1"/>
      <c r="HCN91" s="1"/>
      <c r="HCO91" s="1"/>
      <c r="HCP91" s="1"/>
      <c r="HCQ91" s="1"/>
      <c r="HCR91" s="1"/>
      <c r="HCS91" s="1"/>
      <c r="HCT91" s="1"/>
      <c r="HCU91" s="1"/>
      <c r="HCV91" s="1"/>
      <c r="HCW91" s="1"/>
      <c r="HCX91" s="1"/>
      <c r="HCY91" s="1"/>
      <c r="HCZ91" s="1"/>
      <c r="HDA91" s="1"/>
      <c r="HDB91" s="1"/>
      <c r="HDC91" s="1"/>
      <c r="HDD91" s="1"/>
      <c r="HDE91" s="1"/>
      <c r="HDF91" s="1"/>
      <c r="HDG91" s="1"/>
      <c r="HDH91" s="1"/>
      <c r="HDI91" s="1"/>
      <c r="HDJ91" s="1"/>
      <c r="HDK91" s="1"/>
      <c r="HDL91" s="1"/>
      <c r="HDM91" s="1"/>
      <c r="HDN91" s="1"/>
      <c r="HDO91" s="1"/>
      <c r="HDP91" s="1"/>
      <c r="HDQ91" s="1"/>
      <c r="HDR91" s="1"/>
      <c r="HDS91" s="1"/>
      <c r="HDT91" s="1"/>
      <c r="HDU91" s="1"/>
      <c r="HDV91" s="1"/>
      <c r="HDW91" s="1"/>
      <c r="HDX91" s="1"/>
      <c r="HDY91" s="1"/>
      <c r="HDZ91" s="1"/>
      <c r="HEA91" s="1"/>
      <c r="HEB91" s="1"/>
      <c r="HEC91" s="1"/>
      <c r="HED91" s="1"/>
      <c r="HEE91" s="1"/>
      <c r="HEF91" s="1"/>
      <c r="HEG91" s="1"/>
      <c r="HEH91" s="1"/>
      <c r="HEI91" s="1"/>
      <c r="HEJ91" s="1"/>
      <c r="HEK91" s="1"/>
      <c r="HEL91" s="1"/>
      <c r="HEM91" s="1"/>
      <c r="HEN91" s="1"/>
      <c r="HEO91" s="1"/>
      <c r="HEP91" s="1"/>
      <c r="HEQ91" s="1"/>
      <c r="HER91" s="1"/>
      <c r="HES91" s="1"/>
      <c r="HET91" s="1"/>
      <c r="HEU91" s="1"/>
      <c r="HEV91" s="1"/>
      <c r="HEW91" s="1"/>
      <c r="HEX91" s="1"/>
      <c r="HEY91" s="1"/>
      <c r="HEZ91" s="1"/>
      <c r="HFA91" s="1"/>
      <c r="HFB91" s="1"/>
      <c r="HFC91" s="1"/>
      <c r="HFD91" s="1"/>
      <c r="HFE91" s="1"/>
      <c r="HFF91" s="1"/>
      <c r="HFG91" s="1"/>
      <c r="HFH91" s="1"/>
      <c r="HFI91" s="1"/>
      <c r="HFJ91" s="1"/>
      <c r="HFK91" s="1"/>
      <c r="HFL91" s="1"/>
      <c r="HFM91" s="1"/>
      <c r="HFN91" s="1"/>
      <c r="HFO91" s="1"/>
      <c r="HFP91" s="1"/>
      <c r="HFQ91" s="1"/>
      <c r="HFR91" s="1"/>
      <c r="HFS91" s="1"/>
      <c r="HFT91" s="1"/>
      <c r="HFU91" s="1"/>
      <c r="HFV91" s="1"/>
      <c r="HFW91" s="1"/>
      <c r="HFX91" s="1"/>
      <c r="HFY91" s="1"/>
      <c r="HFZ91" s="1"/>
      <c r="HGA91" s="1"/>
      <c r="HGB91" s="1"/>
      <c r="HGC91" s="1"/>
      <c r="HGD91" s="1"/>
      <c r="HGE91" s="1"/>
      <c r="HGF91" s="1"/>
      <c r="HGG91" s="1"/>
      <c r="HGH91" s="1"/>
      <c r="HGI91" s="1"/>
      <c r="HGJ91" s="1"/>
      <c r="HGK91" s="1"/>
      <c r="HGL91" s="1"/>
      <c r="HGM91" s="1"/>
      <c r="HGN91" s="1"/>
      <c r="HGO91" s="1"/>
      <c r="HGP91" s="1"/>
      <c r="HGQ91" s="1"/>
      <c r="HGR91" s="1"/>
      <c r="HGS91" s="1"/>
      <c r="HGT91" s="1"/>
      <c r="HGU91" s="1"/>
      <c r="HGV91" s="1"/>
      <c r="HGW91" s="1"/>
      <c r="HGX91" s="1"/>
      <c r="HGY91" s="1"/>
      <c r="HGZ91" s="1"/>
      <c r="HHA91" s="1"/>
      <c r="HHB91" s="1"/>
      <c r="HHC91" s="1"/>
      <c r="HHD91" s="1"/>
      <c r="HHE91" s="1"/>
      <c r="HHF91" s="1"/>
      <c r="HHG91" s="1"/>
      <c r="HHH91" s="1"/>
      <c r="HHI91" s="1"/>
      <c r="HHJ91" s="1"/>
      <c r="HHK91" s="1"/>
      <c r="HHL91" s="1"/>
      <c r="HHM91" s="1"/>
      <c r="HHN91" s="1"/>
      <c r="HHO91" s="1"/>
      <c r="HHP91" s="1"/>
      <c r="HHQ91" s="1"/>
      <c r="HHR91" s="1"/>
      <c r="HHS91" s="1"/>
      <c r="HHT91" s="1"/>
      <c r="HHU91" s="1"/>
      <c r="HHV91" s="1"/>
      <c r="HHW91" s="1"/>
      <c r="HHX91" s="1"/>
      <c r="HHY91" s="1"/>
      <c r="HHZ91" s="1"/>
      <c r="HIA91" s="1"/>
      <c r="HIB91" s="1"/>
      <c r="HIC91" s="1"/>
      <c r="HID91" s="1"/>
      <c r="HIE91" s="1"/>
      <c r="HIF91" s="1"/>
      <c r="HIG91" s="1"/>
      <c r="HIH91" s="1"/>
      <c r="HII91" s="1"/>
      <c r="HIJ91" s="1"/>
      <c r="HIK91" s="1"/>
      <c r="HIL91" s="1"/>
      <c r="HIM91" s="1"/>
      <c r="HIN91" s="1"/>
      <c r="HIO91" s="1"/>
      <c r="HIP91" s="1"/>
      <c r="HIQ91" s="1"/>
      <c r="HIR91" s="1"/>
      <c r="HIS91" s="1"/>
      <c r="HIT91" s="1"/>
      <c r="HIU91" s="1"/>
      <c r="HIV91" s="1"/>
      <c r="HIW91" s="1"/>
      <c r="HIX91" s="1"/>
      <c r="HIY91" s="1"/>
      <c r="HIZ91" s="1"/>
      <c r="HJA91" s="1"/>
      <c r="HJB91" s="1"/>
      <c r="HJC91" s="1"/>
      <c r="HJD91" s="1"/>
      <c r="HJE91" s="1"/>
      <c r="HJF91" s="1"/>
      <c r="HJG91" s="1"/>
      <c r="HJH91" s="1"/>
      <c r="HJI91" s="1"/>
      <c r="HJJ91" s="1"/>
      <c r="HJK91" s="1"/>
      <c r="HJL91" s="1"/>
      <c r="HJM91" s="1"/>
      <c r="HJN91" s="1"/>
      <c r="HJO91" s="1"/>
      <c r="HJP91" s="1"/>
      <c r="HJQ91" s="1"/>
      <c r="HJR91" s="1"/>
      <c r="HJS91" s="1"/>
      <c r="HJT91" s="1"/>
      <c r="HJU91" s="1"/>
      <c r="HJV91" s="1"/>
      <c r="HJW91" s="1"/>
      <c r="HJX91" s="1"/>
      <c r="HJY91" s="1"/>
      <c r="HJZ91" s="1"/>
      <c r="HKA91" s="1"/>
      <c r="HKB91" s="1"/>
      <c r="HKC91" s="1"/>
      <c r="HKD91" s="1"/>
      <c r="HKE91" s="1"/>
      <c r="HKF91" s="1"/>
      <c r="HKG91" s="1"/>
      <c r="HKH91" s="1"/>
      <c r="HKI91" s="1"/>
      <c r="HKJ91" s="1"/>
      <c r="HKK91" s="1"/>
      <c r="HKL91" s="1"/>
      <c r="HKM91" s="1"/>
      <c r="HKN91" s="1"/>
      <c r="HKO91" s="1"/>
      <c r="HKP91" s="1"/>
      <c r="HKQ91" s="1"/>
      <c r="HKR91" s="1"/>
      <c r="HKS91" s="1"/>
      <c r="HKT91" s="1"/>
      <c r="HKU91" s="1"/>
      <c r="HKV91" s="1"/>
      <c r="HKW91" s="1"/>
      <c r="HKX91" s="1"/>
      <c r="HKY91" s="1"/>
      <c r="HKZ91" s="1"/>
      <c r="HLA91" s="1"/>
      <c r="HLB91" s="1"/>
      <c r="HLC91" s="1"/>
      <c r="HLD91" s="1"/>
      <c r="HLE91" s="1"/>
      <c r="HLF91" s="1"/>
      <c r="HLG91" s="1"/>
      <c r="HLH91" s="1"/>
      <c r="HLI91" s="1"/>
      <c r="HLJ91" s="1"/>
      <c r="HLK91" s="1"/>
      <c r="HLL91" s="1"/>
      <c r="HLM91" s="1"/>
      <c r="HLN91" s="1"/>
      <c r="HLO91" s="1"/>
      <c r="HLP91" s="1"/>
      <c r="HLQ91" s="1"/>
      <c r="HLR91" s="1"/>
      <c r="HLS91" s="1"/>
      <c r="HLT91" s="1"/>
      <c r="HLU91" s="1"/>
      <c r="HLV91" s="1"/>
      <c r="HLW91" s="1"/>
      <c r="HLX91" s="1"/>
      <c r="HLY91" s="1"/>
      <c r="HLZ91" s="1"/>
      <c r="HMA91" s="1"/>
      <c r="HMB91" s="1"/>
      <c r="HMC91" s="1"/>
      <c r="HMD91" s="1"/>
      <c r="HME91" s="1"/>
      <c r="HMF91" s="1"/>
      <c r="HMG91" s="1"/>
      <c r="HMH91" s="1"/>
      <c r="HMI91" s="1"/>
      <c r="HMJ91" s="1"/>
      <c r="HMK91" s="1"/>
      <c r="HML91" s="1"/>
      <c r="HMM91" s="1"/>
      <c r="HMN91" s="1"/>
      <c r="HMO91" s="1"/>
      <c r="HMP91" s="1"/>
      <c r="HMQ91" s="1"/>
      <c r="HMR91" s="1"/>
      <c r="HMS91" s="1"/>
      <c r="HMT91" s="1"/>
      <c r="HMU91" s="1"/>
      <c r="HMV91" s="1"/>
      <c r="HMW91" s="1"/>
      <c r="HMX91" s="1"/>
      <c r="HMY91" s="1"/>
      <c r="HMZ91" s="1"/>
      <c r="HNA91" s="1"/>
      <c r="HNB91" s="1"/>
      <c r="HNC91" s="1"/>
      <c r="HND91" s="1"/>
      <c r="HNE91" s="1"/>
      <c r="HNF91" s="1"/>
      <c r="HNG91" s="1"/>
      <c r="HNH91" s="1"/>
      <c r="HNI91" s="1"/>
      <c r="HNJ91" s="1"/>
      <c r="HNK91" s="1"/>
      <c r="HNL91" s="1"/>
      <c r="HNM91" s="1"/>
      <c r="HNN91" s="1"/>
      <c r="HNO91" s="1"/>
      <c r="HNP91" s="1"/>
      <c r="HNQ91" s="1"/>
      <c r="HNR91" s="1"/>
      <c r="HNS91" s="1"/>
      <c r="HNT91" s="1"/>
      <c r="HNU91" s="1"/>
      <c r="HNV91" s="1"/>
      <c r="HNW91" s="1"/>
      <c r="HNX91" s="1"/>
      <c r="HNY91" s="1"/>
      <c r="HNZ91" s="1"/>
      <c r="HOA91" s="1"/>
      <c r="HOB91" s="1"/>
      <c r="HOC91" s="1"/>
      <c r="HOD91" s="1"/>
      <c r="HOE91" s="1"/>
      <c r="HOF91" s="1"/>
      <c r="HOG91" s="1"/>
      <c r="HOH91" s="1"/>
      <c r="HOI91" s="1"/>
      <c r="HOJ91" s="1"/>
      <c r="HOK91" s="1"/>
      <c r="HOL91" s="1"/>
      <c r="HOM91" s="1"/>
      <c r="HON91" s="1"/>
      <c r="HOO91" s="1"/>
      <c r="HOP91" s="1"/>
      <c r="HOQ91" s="1"/>
      <c r="HOR91" s="1"/>
      <c r="HOS91" s="1"/>
      <c r="HOT91" s="1"/>
      <c r="HOU91" s="1"/>
      <c r="HOV91" s="1"/>
      <c r="HOW91" s="1"/>
      <c r="HOX91" s="1"/>
      <c r="HOY91" s="1"/>
      <c r="HOZ91" s="1"/>
      <c r="HPA91" s="1"/>
      <c r="HPB91" s="1"/>
      <c r="HPC91" s="1"/>
      <c r="HPD91" s="1"/>
      <c r="HPE91" s="1"/>
      <c r="HPF91" s="1"/>
      <c r="HPG91" s="1"/>
      <c r="HPH91" s="1"/>
      <c r="HPI91" s="1"/>
      <c r="HPJ91" s="1"/>
      <c r="HPK91" s="1"/>
      <c r="HPL91" s="1"/>
      <c r="HPM91" s="1"/>
      <c r="HPN91" s="1"/>
      <c r="HPO91" s="1"/>
      <c r="HPP91" s="1"/>
      <c r="HPQ91" s="1"/>
      <c r="HPR91" s="1"/>
      <c r="HPS91" s="1"/>
      <c r="HPT91" s="1"/>
      <c r="HPU91" s="1"/>
      <c r="HPV91" s="1"/>
      <c r="HPW91" s="1"/>
      <c r="HPX91" s="1"/>
      <c r="HPY91" s="1"/>
      <c r="HPZ91" s="1"/>
      <c r="HQA91" s="1"/>
      <c r="HQB91" s="1"/>
      <c r="HQC91" s="1"/>
      <c r="HQD91" s="1"/>
      <c r="HQE91" s="1"/>
      <c r="HQF91" s="1"/>
      <c r="HQG91" s="1"/>
      <c r="HQH91" s="1"/>
      <c r="HQI91" s="1"/>
      <c r="HQJ91" s="1"/>
      <c r="HQK91" s="1"/>
      <c r="HQL91" s="1"/>
      <c r="HQM91" s="1"/>
      <c r="HQN91" s="1"/>
      <c r="HQO91" s="1"/>
      <c r="HQP91" s="1"/>
      <c r="HQQ91" s="1"/>
      <c r="HQR91" s="1"/>
      <c r="HQS91" s="1"/>
      <c r="HQT91" s="1"/>
      <c r="HQU91" s="1"/>
      <c r="HQV91" s="1"/>
      <c r="HQW91" s="1"/>
      <c r="HQX91" s="1"/>
      <c r="HQY91" s="1"/>
      <c r="HQZ91" s="1"/>
      <c r="HRA91" s="1"/>
      <c r="HRB91" s="1"/>
      <c r="HRC91" s="1"/>
      <c r="HRD91" s="1"/>
      <c r="HRE91" s="1"/>
      <c r="HRF91" s="1"/>
      <c r="HRG91" s="1"/>
      <c r="HRH91" s="1"/>
      <c r="HRI91" s="1"/>
      <c r="HRJ91" s="1"/>
      <c r="HRK91" s="1"/>
      <c r="HRL91" s="1"/>
      <c r="HRM91" s="1"/>
      <c r="HRN91" s="1"/>
      <c r="HRO91" s="1"/>
      <c r="HRP91" s="1"/>
      <c r="HRQ91" s="1"/>
      <c r="HRR91" s="1"/>
      <c r="HRS91" s="1"/>
      <c r="HRT91" s="1"/>
      <c r="HRU91" s="1"/>
      <c r="HRV91" s="1"/>
      <c r="HRW91" s="1"/>
      <c r="HRX91" s="1"/>
      <c r="HRY91" s="1"/>
      <c r="HRZ91" s="1"/>
      <c r="HSA91" s="1"/>
      <c r="HSB91" s="1"/>
      <c r="HSC91" s="1"/>
      <c r="HSD91" s="1"/>
      <c r="HSE91" s="1"/>
      <c r="HSF91" s="1"/>
      <c r="HSG91" s="1"/>
      <c r="HSH91" s="1"/>
      <c r="HSI91" s="1"/>
      <c r="HSJ91" s="1"/>
      <c r="HSK91" s="1"/>
      <c r="HSL91" s="1"/>
      <c r="HSM91" s="1"/>
      <c r="HSN91" s="1"/>
      <c r="HSO91" s="1"/>
      <c r="HSP91" s="1"/>
      <c r="HSQ91" s="1"/>
      <c r="HSR91" s="1"/>
      <c r="HSS91" s="1"/>
      <c r="HST91" s="1"/>
      <c r="HSU91" s="1"/>
      <c r="HSV91" s="1"/>
      <c r="HSW91" s="1"/>
      <c r="HSX91" s="1"/>
      <c r="HSY91" s="1"/>
      <c r="HSZ91" s="1"/>
      <c r="HTA91" s="1"/>
      <c r="HTB91" s="1"/>
      <c r="HTC91" s="1"/>
      <c r="HTD91" s="1"/>
      <c r="HTE91" s="1"/>
      <c r="HTF91" s="1"/>
      <c r="HTG91" s="1"/>
      <c r="HTH91" s="1"/>
      <c r="HTI91" s="1"/>
      <c r="HTJ91" s="1"/>
      <c r="HTK91" s="1"/>
      <c r="HTL91" s="1"/>
      <c r="HTM91" s="1"/>
      <c r="HTN91" s="1"/>
      <c r="HTO91" s="1"/>
      <c r="HTP91" s="1"/>
      <c r="HTQ91" s="1"/>
      <c r="HTR91" s="1"/>
      <c r="HTS91" s="1"/>
      <c r="HTT91" s="1"/>
      <c r="HTU91" s="1"/>
      <c r="HTV91" s="1"/>
      <c r="HTW91" s="1"/>
      <c r="HTX91" s="1"/>
      <c r="HTY91" s="1"/>
      <c r="HTZ91" s="1"/>
      <c r="HUA91" s="1"/>
      <c r="HUB91" s="1"/>
      <c r="HUC91" s="1"/>
      <c r="HUD91" s="1"/>
      <c r="HUE91" s="1"/>
      <c r="HUF91" s="1"/>
      <c r="HUG91" s="1"/>
      <c r="HUH91" s="1"/>
      <c r="HUI91" s="1"/>
      <c r="HUJ91" s="1"/>
      <c r="HUK91" s="1"/>
      <c r="HUL91" s="1"/>
      <c r="HUM91" s="1"/>
      <c r="HUN91" s="1"/>
      <c r="HUO91" s="1"/>
      <c r="HUP91" s="1"/>
      <c r="HUQ91" s="1"/>
      <c r="HUR91" s="1"/>
      <c r="HUS91" s="1"/>
      <c r="HUT91" s="1"/>
      <c r="HUU91" s="1"/>
      <c r="HUV91" s="1"/>
      <c r="HUW91" s="1"/>
      <c r="HUX91" s="1"/>
      <c r="HUY91" s="1"/>
      <c r="HUZ91" s="1"/>
      <c r="HVA91" s="1"/>
      <c r="HVB91" s="1"/>
      <c r="HVC91" s="1"/>
      <c r="HVD91" s="1"/>
      <c r="HVE91" s="1"/>
      <c r="HVF91" s="1"/>
      <c r="HVG91" s="1"/>
      <c r="HVH91" s="1"/>
      <c r="HVI91" s="1"/>
      <c r="HVJ91" s="1"/>
      <c r="HVK91" s="1"/>
      <c r="HVL91" s="1"/>
      <c r="HVM91" s="1"/>
      <c r="HVN91" s="1"/>
      <c r="HVO91" s="1"/>
      <c r="HVP91" s="1"/>
      <c r="HVQ91" s="1"/>
      <c r="HVR91" s="1"/>
      <c r="HVS91" s="1"/>
      <c r="HVT91" s="1"/>
      <c r="HVU91" s="1"/>
      <c r="HVV91" s="1"/>
      <c r="HVW91" s="1"/>
      <c r="HVX91" s="1"/>
      <c r="HVY91" s="1"/>
      <c r="HVZ91" s="1"/>
      <c r="HWA91" s="1"/>
      <c r="HWB91" s="1"/>
      <c r="HWC91" s="1"/>
      <c r="HWD91" s="1"/>
      <c r="HWE91" s="1"/>
      <c r="HWF91" s="1"/>
      <c r="HWG91" s="1"/>
      <c r="HWH91" s="1"/>
      <c r="HWI91" s="1"/>
      <c r="HWJ91" s="1"/>
      <c r="HWK91" s="1"/>
      <c r="HWL91" s="1"/>
      <c r="HWM91" s="1"/>
      <c r="HWN91" s="1"/>
      <c r="HWO91" s="1"/>
      <c r="HWP91" s="1"/>
      <c r="HWQ91" s="1"/>
      <c r="HWR91" s="1"/>
      <c r="HWS91" s="1"/>
      <c r="HWT91" s="1"/>
      <c r="HWU91" s="1"/>
      <c r="HWV91" s="1"/>
      <c r="HWW91" s="1"/>
      <c r="HWX91" s="1"/>
      <c r="HWY91" s="1"/>
      <c r="HWZ91" s="1"/>
      <c r="HXA91" s="1"/>
      <c r="HXB91" s="1"/>
      <c r="HXC91" s="1"/>
      <c r="HXD91" s="1"/>
      <c r="HXE91" s="1"/>
      <c r="HXF91" s="1"/>
      <c r="HXG91" s="1"/>
      <c r="HXH91" s="1"/>
      <c r="HXI91" s="1"/>
      <c r="HXJ91" s="1"/>
      <c r="HXK91" s="1"/>
      <c r="HXL91" s="1"/>
      <c r="HXM91" s="1"/>
      <c r="HXN91" s="1"/>
      <c r="HXO91" s="1"/>
      <c r="HXP91" s="1"/>
      <c r="HXQ91" s="1"/>
      <c r="HXR91" s="1"/>
      <c r="HXS91" s="1"/>
      <c r="HXT91" s="1"/>
      <c r="HXU91" s="1"/>
      <c r="HXV91" s="1"/>
      <c r="HXW91" s="1"/>
      <c r="HXX91" s="1"/>
      <c r="HXY91" s="1"/>
      <c r="HXZ91" s="1"/>
      <c r="HYA91" s="1"/>
      <c r="HYB91" s="1"/>
      <c r="HYC91" s="1"/>
      <c r="HYD91" s="1"/>
      <c r="HYE91" s="1"/>
      <c r="HYF91" s="1"/>
      <c r="HYG91" s="1"/>
      <c r="HYH91" s="1"/>
      <c r="HYI91" s="1"/>
      <c r="HYJ91" s="1"/>
      <c r="HYK91" s="1"/>
      <c r="HYL91" s="1"/>
      <c r="HYM91" s="1"/>
      <c r="HYN91" s="1"/>
      <c r="HYO91" s="1"/>
      <c r="HYP91" s="1"/>
      <c r="HYQ91" s="1"/>
      <c r="HYR91" s="1"/>
      <c r="HYS91" s="1"/>
      <c r="HYT91" s="1"/>
      <c r="HYU91" s="1"/>
      <c r="HYV91" s="1"/>
      <c r="HYW91" s="1"/>
      <c r="HYX91" s="1"/>
      <c r="HYY91" s="1"/>
      <c r="HYZ91" s="1"/>
      <c r="HZA91" s="1"/>
      <c r="HZB91" s="1"/>
      <c r="HZC91" s="1"/>
      <c r="HZD91" s="1"/>
      <c r="HZE91" s="1"/>
      <c r="HZF91" s="1"/>
      <c r="HZG91" s="1"/>
      <c r="HZH91" s="1"/>
      <c r="HZI91" s="1"/>
      <c r="HZJ91" s="1"/>
      <c r="HZK91" s="1"/>
      <c r="HZL91" s="1"/>
      <c r="HZM91" s="1"/>
      <c r="HZN91" s="1"/>
      <c r="HZO91" s="1"/>
      <c r="HZP91" s="1"/>
      <c r="HZQ91" s="1"/>
      <c r="HZR91" s="1"/>
      <c r="HZS91" s="1"/>
      <c r="HZT91" s="1"/>
      <c r="HZU91" s="1"/>
      <c r="HZV91" s="1"/>
      <c r="HZW91" s="1"/>
      <c r="HZX91" s="1"/>
      <c r="HZY91" s="1"/>
      <c r="HZZ91" s="1"/>
      <c r="IAA91" s="1"/>
      <c r="IAB91" s="1"/>
      <c r="IAC91" s="1"/>
      <c r="IAD91" s="1"/>
      <c r="IAE91" s="1"/>
      <c r="IAF91" s="1"/>
      <c r="IAG91" s="1"/>
      <c r="IAH91" s="1"/>
      <c r="IAI91" s="1"/>
      <c r="IAJ91" s="1"/>
      <c r="IAK91" s="1"/>
      <c r="IAL91" s="1"/>
      <c r="IAM91" s="1"/>
      <c r="IAN91" s="1"/>
      <c r="IAO91" s="1"/>
      <c r="IAP91" s="1"/>
      <c r="IAQ91" s="1"/>
      <c r="IAR91" s="1"/>
      <c r="IAS91" s="1"/>
      <c r="IAT91" s="1"/>
      <c r="IAU91" s="1"/>
      <c r="IAV91" s="1"/>
      <c r="IAW91" s="1"/>
      <c r="IAX91" s="1"/>
      <c r="IAY91" s="1"/>
      <c r="IAZ91" s="1"/>
      <c r="IBA91" s="1"/>
      <c r="IBB91" s="1"/>
      <c r="IBC91" s="1"/>
      <c r="IBD91" s="1"/>
      <c r="IBE91" s="1"/>
      <c r="IBF91" s="1"/>
      <c r="IBG91" s="1"/>
      <c r="IBH91" s="1"/>
      <c r="IBI91" s="1"/>
      <c r="IBJ91" s="1"/>
      <c r="IBK91" s="1"/>
      <c r="IBL91" s="1"/>
      <c r="IBM91" s="1"/>
      <c r="IBN91" s="1"/>
      <c r="IBO91" s="1"/>
      <c r="IBP91" s="1"/>
      <c r="IBQ91" s="1"/>
      <c r="IBR91" s="1"/>
      <c r="IBS91" s="1"/>
      <c r="IBT91" s="1"/>
      <c r="IBU91" s="1"/>
      <c r="IBV91" s="1"/>
      <c r="IBW91" s="1"/>
      <c r="IBX91" s="1"/>
      <c r="IBY91" s="1"/>
      <c r="IBZ91" s="1"/>
      <c r="ICA91" s="1"/>
      <c r="ICB91" s="1"/>
      <c r="ICC91" s="1"/>
      <c r="ICD91" s="1"/>
      <c r="ICE91" s="1"/>
      <c r="ICF91" s="1"/>
      <c r="ICG91" s="1"/>
      <c r="ICH91" s="1"/>
      <c r="ICI91" s="1"/>
      <c r="ICJ91" s="1"/>
      <c r="ICK91" s="1"/>
      <c r="ICL91" s="1"/>
      <c r="ICM91" s="1"/>
      <c r="ICN91" s="1"/>
      <c r="ICO91" s="1"/>
      <c r="ICP91" s="1"/>
      <c r="ICQ91" s="1"/>
      <c r="ICR91" s="1"/>
      <c r="ICS91" s="1"/>
      <c r="ICT91" s="1"/>
      <c r="ICU91" s="1"/>
      <c r="ICV91" s="1"/>
      <c r="ICW91" s="1"/>
      <c r="ICX91" s="1"/>
      <c r="ICY91" s="1"/>
      <c r="ICZ91" s="1"/>
      <c r="IDA91" s="1"/>
      <c r="IDB91" s="1"/>
      <c r="IDC91" s="1"/>
      <c r="IDD91" s="1"/>
      <c r="IDE91" s="1"/>
      <c r="IDF91" s="1"/>
      <c r="IDG91" s="1"/>
      <c r="IDH91" s="1"/>
      <c r="IDI91" s="1"/>
      <c r="IDJ91" s="1"/>
      <c r="IDK91" s="1"/>
      <c r="IDL91" s="1"/>
      <c r="IDM91" s="1"/>
      <c r="IDN91" s="1"/>
      <c r="IDO91" s="1"/>
      <c r="IDP91" s="1"/>
      <c r="IDQ91" s="1"/>
      <c r="IDR91" s="1"/>
      <c r="IDS91" s="1"/>
      <c r="IDT91" s="1"/>
      <c r="IDU91" s="1"/>
      <c r="IDV91" s="1"/>
      <c r="IDW91" s="1"/>
      <c r="IDX91" s="1"/>
      <c r="IDY91" s="1"/>
      <c r="IDZ91" s="1"/>
      <c r="IEA91" s="1"/>
      <c r="IEB91" s="1"/>
      <c r="IEC91" s="1"/>
      <c r="IED91" s="1"/>
      <c r="IEE91" s="1"/>
      <c r="IEF91" s="1"/>
      <c r="IEG91" s="1"/>
      <c r="IEH91" s="1"/>
      <c r="IEI91" s="1"/>
      <c r="IEJ91" s="1"/>
      <c r="IEK91" s="1"/>
      <c r="IEL91" s="1"/>
      <c r="IEM91" s="1"/>
      <c r="IEN91" s="1"/>
      <c r="IEO91" s="1"/>
      <c r="IEP91" s="1"/>
      <c r="IEQ91" s="1"/>
      <c r="IER91" s="1"/>
      <c r="IES91" s="1"/>
      <c r="IET91" s="1"/>
      <c r="IEU91" s="1"/>
      <c r="IEV91" s="1"/>
      <c r="IEW91" s="1"/>
      <c r="IEX91" s="1"/>
      <c r="IEY91" s="1"/>
      <c r="IEZ91" s="1"/>
      <c r="IFA91" s="1"/>
      <c r="IFB91" s="1"/>
      <c r="IFC91" s="1"/>
      <c r="IFD91" s="1"/>
      <c r="IFE91" s="1"/>
      <c r="IFF91" s="1"/>
      <c r="IFG91" s="1"/>
      <c r="IFH91" s="1"/>
      <c r="IFI91" s="1"/>
      <c r="IFJ91" s="1"/>
      <c r="IFK91" s="1"/>
      <c r="IFL91" s="1"/>
      <c r="IFM91" s="1"/>
      <c r="IFN91" s="1"/>
      <c r="IFO91" s="1"/>
      <c r="IFP91" s="1"/>
      <c r="IFQ91" s="1"/>
      <c r="IFR91" s="1"/>
      <c r="IFS91" s="1"/>
      <c r="IFT91" s="1"/>
      <c r="IFU91" s="1"/>
      <c r="IFV91" s="1"/>
      <c r="IFW91" s="1"/>
      <c r="IFX91" s="1"/>
      <c r="IFY91" s="1"/>
      <c r="IFZ91" s="1"/>
      <c r="IGA91" s="1"/>
      <c r="IGB91" s="1"/>
      <c r="IGC91" s="1"/>
      <c r="IGD91" s="1"/>
      <c r="IGE91" s="1"/>
      <c r="IGF91" s="1"/>
      <c r="IGG91" s="1"/>
      <c r="IGH91" s="1"/>
      <c r="IGI91" s="1"/>
      <c r="IGJ91" s="1"/>
      <c r="IGK91" s="1"/>
      <c r="IGL91" s="1"/>
      <c r="IGM91" s="1"/>
      <c r="IGN91" s="1"/>
      <c r="IGO91" s="1"/>
      <c r="IGP91" s="1"/>
      <c r="IGQ91" s="1"/>
      <c r="IGR91" s="1"/>
      <c r="IGS91" s="1"/>
      <c r="IGT91" s="1"/>
      <c r="IGU91" s="1"/>
      <c r="IGV91" s="1"/>
      <c r="IGW91" s="1"/>
      <c r="IGX91" s="1"/>
      <c r="IGY91" s="1"/>
      <c r="IGZ91" s="1"/>
      <c r="IHA91" s="1"/>
      <c r="IHB91" s="1"/>
      <c r="IHC91" s="1"/>
      <c r="IHD91" s="1"/>
      <c r="IHE91" s="1"/>
      <c r="IHF91" s="1"/>
      <c r="IHG91" s="1"/>
      <c r="IHH91" s="1"/>
      <c r="IHI91" s="1"/>
      <c r="IHJ91" s="1"/>
      <c r="IHK91" s="1"/>
      <c r="IHL91" s="1"/>
      <c r="IHM91" s="1"/>
      <c r="IHN91" s="1"/>
      <c r="IHO91" s="1"/>
      <c r="IHP91" s="1"/>
      <c r="IHQ91" s="1"/>
      <c r="IHR91" s="1"/>
      <c r="IHS91" s="1"/>
      <c r="IHT91" s="1"/>
      <c r="IHU91" s="1"/>
      <c r="IHV91" s="1"/>
      <c r="IHW91" s="1"/>
      <c r="IHX91" s="1"/>
      <c r="IHY91" s="1"/>
      <c r="IHZ91" s="1"/>
      <c r="IIA91" s="1"/>
      <c r="IIB91" s="1"/>
      <c r="IIC91" s="1"/>
      <c r="IID91" s="1"/>
      <c r="IIE91" s="1"/>
      <c r="IIF91" s="1"/>
      <c r="IIG91" s="1"/>
      <c r="IIH91" s="1"/>
      <c r="III91" s="1"/>
      <c r="IIJ91" s="1"/>
      <c r="IIK91" s="1"/>
      <c r="IIL91" s="1"/>
      <c r="IIM91" s="1"/>
      <c r="IIN91" s="1"/>
      <c r="IIO91" s="1"/>
      <c r="IIP91" s="1"/>
      <c r="IIQ91" s="1"/>
      <c r="IIR91" s="1"/>
      <c r="IIS91" s="1"/>
      <c r="IIT91" s="1"/>
      <c r="IIU91" s="1"/>
      <c r="IIV91" s="1"/>
      <c r="IIW91" s="1"/>
      <c r="IIX91" s="1"/>
      <c r="IIY91" s="1"/>
      <c r="IIZ91" s="1"/>
      <c r="IJA91" s="1"/>
      <c r="IJB91" s="1"/>
      <c r="IJC91" s="1"/>
      <c r="IJD91" s="1"/>
      <c r="IJE91" s="1"/>
      <c r="IJF91" s="1"/>
      <c r="IJG91" s="1"/>
      <c r="IJH91" s="1"/>
      <c r="IJI91" s="1"/>
      <c r="IJJ91" s="1"/>
      <c r="IJK91" s="1"/>
      <c r="IJL91" s="1"/>
      <c r="IJM91" s="1"/>
      <c r="IJN91" s="1"/>
      <c r="IJO91" s="1"/>
      <c r="IJP91" s="1"/>
      <c r="IJQ91" s="1"/>
      <c r="IJR91" s="1"/>
      <c r="IJS91" s="1"/>
      <c r="IJT91" s="1"/>
      <c r="IJU91" s="1"/>
      <c r="IJV91" s="1"/>
      <c r="IJW91" s="1"/>
      <c r="IJX91" s="1"/>
      <c r="IJY91" s="1"/>
      <c r="IJZ91" s="1"/>
      <c r="IKA91" s="1"/>
      <c r="IKB91" s="1"/>
      <c r="IKC91" s="1"/>
      <c r="IKD91" s="1"/>
      <c r="IKE91" s="1"/>
      <c r="IKF91" s="1"/>
      <c r="IKG91" s="1"/>
      <c r="IKH91" s="1"/>
      <c r="IKI91" s="1"/>
      <c r="IKJ91" s="1"/>
      <c r="IKK91" s="1"/>
      <c r="IKL91" s="1"/>
      <c r="IKM91" s="1"/>
      <c r="IKN91" s="1"/>
      <c r="IKO91" s="1"/>
      <c r="IKP91" s="1"/>
      <c r="IKQ91" s="1"/>
      <c r="IKR91" s="1"/>
      <c r="IKS91" s="1"/>
      <c r="IKT91" s="1"/>
      <c r="IKU91" s="1"/>
      <c r="IKV91" s="1"/>
      <c r="IKW91" s="1"/>
      <c r="IKX91" s="1"/>
      <c r="IKY91" s="1"/>
      <c r="IKZ91" s="1"/>
      <c r="ILA91" s="1"/>
      <c r="ILB91" s="1"/>
      <c r="ILC91" s="1"/>
      <c r="ILD91" s="1"/>
      <c r="ILE91" s="1"/>
      <c r="ILF91" s="1"/>
      <c r="ILG91" s="1"/>
      <c r="ILH91" s="1"/>
      <c r="ILI91" s="1"/>
      <c r="ILJ91" s="1"/>
      <c r="ILK91" s="1"/>
      <c r="ILL91" s="1"/>
      <c r="ILM91" s="1"/>
      <c r="ILN91" s="1"/>
      <c r="ILO91" s="1"/>
      <c r="ILP91" s="1"/>
      <c r="ILQ91" s="1"/>
      <c r="ILR91" s="1"/>
      <c r="ILS91" s="1"/>
      <c r="ILT91" s="1"/>
      <c r="ILU91" s="1"/>
      <c r="ILV91" s="1"/>
      <c r="ILW91" s="1"/>
      <c r="ILX91" s="1"/>
      <c r="ILY91" s="1"/>
      <c r="ILZ91" s="1"/>
      <c r="IMA91" s="1"/>
      <c r="IMB91" s="1"/>
      <c r="IMC91" s="1"/>
      <c r="IMD91" s="1"/>
      <c r="IME91" s="1"/>
      <c r="IMF91" s="1"/>
      <c r="IMG91" s="1"/>
      <c r="IMH91" s="1"/>
      <c r="IMI91" s="1"/>
      <c r="IMJ91" s="1"/>
      <c r="IMK91" s="1"/>
      <c r="IML91" s="1"/>
      <c r="IMM91" s="1"/>
      <c r="IMN91" s="1"/>
      <c r="IMO91" s="1"/>
      <c r="IMP91" s="1"/>
      <c r="IMQ91" s="1"/>
      <c r="IMR91" s="1"/>
      <c r="IMS91" s="1"/>
      <c r="IMT91" s="1"/>
      <c r="IMU91" s="1"/>
      <c r="IMV91" s="1"/>
      <c r="IMW91" s="1"/>
      <c r="IMX91" s="1"/>
      <c r="IMY91" s="1"/>
      <c r="IMZ91" s="1"/>
      <c r="INA91" s="1"/>
      <c r="INB91" s="1"/>
      <c r="INC91" s="1"/>
      <c r="IND91" s="1"/>
      <c r="INE91" s="1"/>
      <c r="INF91" s="1"/>
      <c r="ING91" s="1"/>
      <c r="INH91" s="1"/>
      <c r="INI91" s="1"/>
      <c r="INJ91" s="1"/>
      <c r="INK91" s="1"/>
      <c r="INL91" s="1"/>
      <c r="INM91" s="1"/>
      <c r="INN91" s="1"/>
      <c r="INO91" s="1"/>
      <c r="INP91" s="1"/>
      <c r="INQ91" s="1"/>
      <c r="INR91" s="1"/>
      <c r="INS91" s="1"/>
      <c r="INT91" s="1"/>
      <c r="INU91" s="1"/>
      <c r="INV91" s="1"/>
      <c r="INW91" s="1"/>
      <c r="INX91" s="1"/>
      <c r="INY91" s="1"/>
      <c r="INZ91" s="1"/>
      <c r="IOA91" s="1"/>
      <c r="IOB91" s="1"/>
      <c r="IOC91" s="1"/>
      <c r="IOD91" s="1"/>
      <c r="IOE91" s="1"/>
      <c r="IOF91" s="1"/>
      <c r="IOG91" s="1"/>
      <c r="IOH91" s="1"/>
      <c r="IOI91" s="1"/>
      <c r="IOJ91" s="1"/>
      <c r="IOK91" s="1"/>
      <c r="IOL91" s="1"/>
      <c r="IOM91" s="1"/>
      <c r="ION91" s="1"/>
      <c r="IOO91" s="1"/>
      <c r="IOP91" s="1"/>
      <c r="IOQ91" s="1"/>
      <c r="IOR91" s="1"/>
      <c r="IOS91" s="1"/>
      <c r="IOT91" s="1"/>
      <c r="IOU91" s="1"/>
      <c r="IOV91" s="1"/>
      <c r="IOW91" s="1"/>
      <c r="IOX91" s="1"/>
      <c r="IOY91" s="1"/>
      <c r="IOZ91" s="1"/>
      <c r="IPA91" s="1"/>
      <c r="IPB91" s="1"/>
      <c r="IPC91" s="1"/>
      <c r="IPD91" s="1"/>
      <c r="IPE91" s="1"/>
      <c r="IPF91" s="1"/>
      <c r="IPG91" s="1"/>
      <c r="IPH91" s="1"/>
      <c r="IPI91" s="1"/>
      <c r="IPJ91" s="1"/>
      <c r="IPK91" s="1"/>
      <c r="IPL91" s="1"/>
      <c r="IPM91" s="1"/>
      <c r="IPN91" s="1"/>
      <c r="IPO91" s="1"/>
      <c r="IPP91" s="1"/>
      <c r="IPQ91" s="1"/>
      <c r="IPR91" s="1"/>
      <c r="IPS91" s="1"/>
      <c r="IPT91" s="1"/>
      <c r="IPU91" s="1"/>
      <c r="IPV91" s="1"/>
      <c r="IPW91" s="1"/>
      <c r="IPX91" s="1"/>
      <c r="IPY91" s="1"/>
      <c r="IPZ91" s="1"/>
      <c r="IQA91" s="1"/>
      <c r="IQB91" s="1"/>
      <c r="IQC91" s="1"/>
      <c r="IQD91" s="1"/>
      <c r="IQE91" s="1"/>
      <c r="IQF91" s="1"/>
      <c r="IQG91" s="1"/>
      <c r="IQH91" s="1"/>
      <c r="IQI91" s="1"/>
      <c r="IQJ91" s="1"/>
      <c r="IQK91" s="1"/>
      <c r="IQL91" s="1"/>
      <c r="IQM91" s="1"/>
      <c r="IQN91" s="1"/>
      <c r="IQO91" s="1"/>
      <c r="IQP91" s="1"/>
      <c r="IQQ91" s="1"/>
      <c r="IQR91" s="1"/>
      <c r="IQS91" s="1"/>
      <c r="IQT91" s="1"/>
      <c r="IQU91" s="1"/>
      <c r="IQV91" s="1"/>
      <c r="IQW91" s="1"/>
      <c r="IQX91" s="1"/>
      <c r="IQY91" s="1"/>
      <c r="IQZ91" s="1"/>
      <c r="IRA91" s="1"/>
      <c r="IRB91" s="1"/>
      <c r="IRC91" s="1"/>
      <c r="IRD91" s="1"/>
      <c r="IRE91" s="1"/>
      <c r="IRF91" s="1"/>
      <c r="IRG91" s="1"/>
      <c r="IRH91" s="1"/>
      <c r="IRI91" s="1"/>
      <c r="IRJ91" s="1"/>
      <c r="IRK91" s="1"/>
      <c r="IRL91" s="1"/>
      <c r="IRM91" s="1"/>
      <c r="IRN91" s="1"/>
      <c r="IRO91" s="1"/>
      <c r="IRP91" s="1"/>
      <c r="IRQ91" s="1"/>
      <c r="IRR91" s="1"/>
      <c r="IRS91" s="1"/>
      <c r="IRT91" s="1"/>
      <c r="IRU91" s="1"/>
      <c r="IRV91" s="1"/>
      <c r="IRW91" s="1"/>
      <c r="IRX91" s="1"/>
      <c r="IRY91" s="1"/>
      <c r="IRZ91" s="1"/>
      <c r="ISA91" s="1"/>
      <c r="ISB91" s="1"/>
      <c r="ISC91" s="1"/>
      <c r="ISD91" s="1"/>
      <c r="ISE91" s="1"/>
      <c r="ISF91" s="1"/>
      <c r="ISG91" s="1"/>
      <c r="ISH91" s="1"/>
      <c r="ISI91" s="1"/>
      <c r="ISJ91" s="1"/>
      <c r="ISK91" s="1"/>
      <c r="ISL91" s="1"/>
      <c r="ISM91" s="1"/>
      <c r="ISN91" s="1"/>
      <c r="ISO91" s="1"/>
      <c r="ISP91" s="1"/>
      <c r="ISQ91" s="1"/>
      <c r="ISR91" s="1"/>
      <c r="ISS91" s="1"/>
      <c r="IST91" s="1"/>
      <c r="ISU91" s="1"/>
      <c r="ISV91" s="1"/>
      <c r="ISW91" s="1"/>
      <c r="ISX91" s="1"/>
      <c r="ISY91" s="1"/>
      <c r="ISZ91" s="1"/>
      <c r="ITA91" s="1"/>
      <c r="ITB91" s="1"/>
      <c r="ITC91" s="1"/>
      <c r="ITD91" s="1"/>
      <c r="ITE91" s="1"/>
      <c r="ITF91" s="1"/>
      <c r="ITG91" s="1"/>
      <c r="ITH91" s="1"/>
      <c r="ITI91" s="1"/>
      <c r="ITJ91" s="1"/>
      <c r="ITK91" s="1"/>
      <c r="ITL91" s="1"/>
      <c r="ITM91" s="1"/>
      <c r="ITN91" s="1"/>
      <c r="ITO91" s="1"/>
      <c r="ITP91" s="1"/>
      <c r="ITQ91" s="1"/>
      <c r="ITR91" s="1"/>
      <c r="ITS91" s="1"/>
      <c r="ITT91" s="1"/>
      <c r="ITU91" s="1"/>
      <c r="ITV91" s="1"/>
      <c r="ITW91" s="1"/>
      <c r="ITX91" s="1"/>
      <c r="ITY91" s="1"/>
      <c r="ITZ91" s="1"/>
      <c r="IUA91" s="1"/>
      <c r="IUB91" s="1"/>
      <c r="IUC91" s="1"/>
      <c r="IUD91" s="1"/>
      <c r="IUE91" s="1"/>
      <c r="IUF91" s="1"/>
      <c r="IUG91" s="1"/>
      <c r="IUH91" s="1"/>
      <c r="IUI91" s="1"/>
      <c r="IUJ91" s="1"/>
      <c r="IUK91" s="1"/>
      <c r="IUL91" s="1"/>
      <c r="IUM91" s="1"/>
      <c r="IUN91" s="1"/>
      <c r="IUO91" s="1"/>
      <c r="IUP91" s="1"/>
      <c r="IUQ91" s="1"/>
      <c r="IUR91" s="1"/>
      <c r="IUS91" s="1"/>
      <c r="IUT91" s="1"/>
      <c r="IUU91" s="1"/>
      <c r="IUV91" s="1"/>
      <c r="IUW91" s="1"/>
      <c r="IUX91" s="1"/>
      <c r="IUY91" s="1"/>
      <c r="IUZ91" s="1"/>
      <c r="IVA91" s="1"/>
      <c r="IVB91" s="1"/>
      <c r="IVC91" s="1"/>
      <c r="IVD91" s="1"/>
      <c r="IVE91" s="1"/>
      <c r="IVF91" s="1"/>
      <c r="IVG91" s="1"/>
      <c r="IVH91" s="1"/>
      <c r="IVI91" s="1"/>
      <c r="IVJ91" s="1"/>
      <c r="IVK91" s="1"/>
      <c r="IVL91" s="1"/>
      <c r="IVM91" s="1"/>
      <c r="IVN91" s="1"/>
      <c r="IVO91" s="1"/>
      <c r="IVP91" s="1"/>
      <c r="IVQ91" s="1"/>
      <c r="IVR91" s="1"/>
      <c r="IVS91" s="1"/>
      <c r="IVT91" s="1"/>
      <c r="IVU91" s="1"/>
      <c r="IVV91" s="1"/>
      <c r="IVW91" s="1"/>
      <c r="IVX91" s="1"/>
      <c r="IVY91" s="1"/>
      <c r="IVZ91" s="1"/>
      <c r="IWA91" s="1"/>
      <c r="IWB91" s="1"/>
      <c r="IWC91" s="1"/>
      <c r="IWD91" s="1"/>
      <c r="IWE91" s="1"/>
      <c r="IWF91" s="1"/>
      <c r="IWG91" s="1"/>
      <c r="IWH91" s="1"/>
      <c r="IWI91" s="1"/>
      <c r="IWJ91" s="1"/>
      <c r="IWK91" s="1"/>
      <c r="IWL91" s="1"/>
      <c r="IWM91" s="1"/>
      <c r="IWN91" s="1"/>
      <c r="IWO91" s="1"/>
      <c r="IWP91" s="1"/>
      <c r="IWQ91" s="1"/>
      <c r="IWR91" s="1"/>
      <c r="IWS91" s="1"/>
      <c r="IWT91" s="1"/>
      <c r="IWU91" s="1"/>
      <c r="IWV91" s="1"/>
      <c r="IWW91" s="1"/>
      <c r="IWX91" s="1"/>
      <c r="IWY91" s="1"/>
      <c r="IWZ91" s="1"/>
      <c r="IXA91" s="1"/>
      <c r="IXB91" s="1"/>
      <c r="IXC91" s="1"/>
      <c r="IXD91" s="1"/>
      <c r="IXE91" s="1"/>
      <c r="IXF91" s="1"/>
      <c r="IXG91" s="1"/>
      <c r="IXH91" s="1"/>
      <c r="IXI91" s="1"/>
      <c r="IXJ91" s="1"/>
      <c r="IXK91" s="1"/>
      <c r="IXL91" s="1"/>
      <c r="IXM91" s="1"/>
      <c r="IXN91" s="1"/>
      <c r="IXO91" s="1"/>
      <c r="IXP91" s="1"/>
      <c r="IXQ91" s="1"/>
      <c r="IXR91" s="1"/>
      <c r="IXS91" s="1"/>
      <c r="IXT91" s="1"/>
      <c r="IXU91" s="1"/>
      <c r="IXV91" s="1"/>
      <c r="IXW91" s="1"/>
      <c r="IXX91" s="1"/>
      <c r="IXY91" s="1"/>
      <c r="IXZ91" s="1"/>
      <c r="IYA91" s="1"/>
      <c r="IYB91" s="1"/>
      <c r="IYC91" s="1"/>
      <c r="IYD91" s="1"/>
      <c r="IYE91" s="1"/>
      <c r="IYF91" s="1"/>
      <c r="IYG91" s="1"/>
      <c r="IYH91" s="1"/>
      <c r="IYI91" s="1"/>
      <c r="IYJ91" s="1"/>
      <c r="IYK91" s="1"/>
      <c r="IYL91" s="1"/>
      <c r="IYM91" s="1"/>
      <c r="IYN91" s="1"/>
      <c r="IYO91" s="1"/>
      <c r="IYP91" s="1"/>
      <c r="IYQ91" s="1"/>
      <c r="IYR91" s="1"/>
      <c r="IYS91" s="1"/>
      <c r="IYT91" s="1"/>
      <c r="IYU91" s="1"/>
      <c r="IYV91" s="1"/>
      <c r="IYW91" s="1"/>
      <c r="IYX91" s="1"/>
      <c r="IYY91" s="1"/>
      <c r="IYZ91" s="1"/>
      <c r="IZA91" s="1"/>
      <c r="IZB91" s="1"/>
      <c r="IZC91" s="1"/>
      <c r="IZD91" s="1"/>
      <c r="IZE91" s="1"/>
      <c r="IZF91" s="1"/>
      <c r="IZG91" s="1"/>
      <c r="IZH91" s="1"/>
      <c r="IZI91" s="1"/>
      <c r="IZJ91" s="1"/>
      <c r="IZK91" s="1"/>
      <c r="IZL91" s="1"/>
      <c r="IZM91" s="1"/>
      <c r="IZN91" s="1"/>
      <c r="IZO91" s="1"/>
      <c r="IZP91" s="1"/>
      <c r="IZQ91" s="1"/>
      <c r="IZR91" s="1"/>
      <c r="IZS91" s="1"/>
      <c r="IZT91" s="1"/>
      <c r="IZU91" s="1"/>
      <c r="IZV91" s="1"/>
      <c r="IZW91" s="1"/>
      <c r="IZX91" s="1"/>
      <c r="IZY91" s="1"/>
      <c r="IZZ91" s="1"/>
      <c r="JAA91" s="1"/>
      <c r="JAB91" s="1"/>
      <c r="JAC91" s="1"/>
      <c r="JAD91" s="1"/>
      <c r="JAE91" s="1"/>
      <c r="JAF91" s="1"/>
      <c r="JAG91" s="1"/>
      <c r="JAH91" s="1"/>
      <c r="JAI91" s="1"/>
      <c r="JAJ91" s="1"/>
      <c r="JAK91" s="1"/>
      <c r="JAL91" s="1"/>
      <c r="JAM91" s="1"/>
      <c r="JAN91" s="1"/>
      <c r="JAO91" s="1"/>
      <c r="JAP91" s="1"/>
      <c r="JAQ91" s="1"/>
      <c r="JAR91" s="1"/>
      <c r="JAS91" s="1"/>
      <c r="JAT91" s="1"/>
      <c r="JAU91" s="1"/>
      <c r="JAV91" s="1"/>
      <c r="JAW91" s="1"/>
      <c r="JAX91" s="1"/>
      <c r="JAY91" s="1"/>
      <c r="JAZ91" s="1"/>
      <c r="JBA91" s="1"/>
      <c r="JBB91" s="1"/>
      <c r="JBC91" s="1"/>
      <c r="JBD91" s="1"/>
      <c r="JBE91" s="1"/>
      <c r="JBF91" s="1"/>
      <c r="JBG91" s="1"/>
      <c r="JBH91" s="1"/>
      <c r="JBI91" s="1"/>
      <c r="JBJ91" s="1"/>
      <c r="JBK91" s="1"/>
      <c r="JBL91" s="1"/>
      <c r="JBM91" s="1"/>
      <c r="JBN91" s="1"/>
      <c r="JBO91" s="1"/>
      <c r="JBP91" s="1"/>
      <c r="JBQ91" s="1"/>
      <c r="JBR91" s="1"/>
      <c r="JBS91" s="1"/>
      <c r="JBT91" s="1"/>
      <c r="JBU91" s="1"/>
      <c r="JBV91" s="1"/>
      <c r="JBW91" s="1"/>
      <c r="JBX91" s="1"/>
      <c r="JBY91" s="1"/>
      <c r="JBZ91" s="1"/>
      <c r="JCA91" s="1"/>
      <c r="JCB91" s="1"/>
      <c r="JCC91" s="1"/>
      <c r="JCD91" s="1"/>
      <c r="JCE91" s="1"/>
      <c r="JCF91" s="1"/>
      <c r="JCG91" s="1"/>
      <c r="JCH91" s="1"/>
      <c r="JCI91" s="1"/>
      <c r="JCJ91" s="1"/>
      <c r="JCK91" s="1"/>
      <c r="JCL91" s="1"/>
      <c r="JCM91" s="1"/>
      <c r="JCN91" s="1"/>
      <c r="JCO91" s="1"/>
      <c r="JCP91" s="1"/>
      <c r="JCQ91" s="1"/>
      <c r="JCR91" s="1"/>
      <c r="JCS91" s="1"/>
      <c r="JCT91" s="1"/>
      <c r="JCU91" s="1"/>
      <c r="JCV91" s="1"/>
      <c r="JCW91" s="1"/>
      <c r="JCX91" s="1"/>
      <c r="JCY91" s="1"/>
      <c r="JCZ91" s="1"/>
      <c r="JDA91" s="1"/>
      <c r="JDB91" s="1"/>
      <c r="JDC91" s="1"/>
      <c r="JDD91" s="1"/>
      <c r="JDE91" s="1"/>
      <c r="JDF91" s="1"/>
      <c r="JDG91" s="1"/>
      <c r="JDH91" s="1"/>
      <c r="JDI91" s="1"/>
      <c r="JDJ91" s="1"/>
      <c r="JDK91" s="1"/>
      <c r="JDL91" s="1"/>
      <c r="JDM91" s="1"/>
      <c r="JDN91" s="1"/>
      <c r="JDO91" s="1"/>
      <c r="JDP91" s="1"/>
      <c r="JDQ91" s="1"/>
      <c r="JDR91" s="1"/>
      <c r="JDS91" s="1"/>
      <c r="JDT91" s="1"/>
      <c r="JDU91" s="1"/>
      <c r="JDV91" s="1"/>
      <c r="JDW91" s="1"/>
      <c r="JDX91" s="1"/>
      <c r="JDY91" s="1"/>
      <c r="JDZ91" s="1"/>
      <c r="JEA91" s="1"/>
      <c r="JEB91" s="1"/>
      <c r="JEC91" s="1"/>
      <c r="JED91" s="1"/>
      <c r="JEE91" s="1"/>
      <c r="JEF91" s="1"/>
      <c r="JEG91" s="1"/>
      <c r="JEH91" s="1"/>
      <c r="JEI91" s="1"/>
      <c r="JEJ91" s="1"/>
      <c r="JEK91" s="1"/>
      <c r="JEL91" s="1"/>
      <c r="JEM91" s="1"/>
      <c r="JEN91" s="1"/>
      <c r="JEO91" s="1"/>
      <c r="JEP91" s="1"/>
      <c r="JEQ91" s="1"/>
      <c r="JER91" s="1"/>
      <c r="JES91" s="1"/>
      <c r="JET91" s="1"/>
      <c r="JEU91" s="1"/>
      <c r="JEV91" s="1"/>
      <c r="JEW91" s="1"/>
      <c r="JEX91" s="1"/>
      <c r="JEY91" s="1"/>
      <c r="JEZ91" s="1"/>
      <c r="JFA91" s="1"/>
      <c r="JFB91" s="1"/>
      <c r="JFC91" s="1"/>
      <c r="JFD91" s="1"/>
      <c r="JFE91" s="1"/>
      <c r="JFF91" s="1"/>
      <c r="JFG91" s="1"/>
      <c r="JFH91" s="1"/>
      <c r="JFI91" s="1"/>
      <c r="JFJ91" s="1"/>
      <c r="JFK91" s="1"/>
      <c r="JFL91" s="1"/>
      <c r="JFM91" s="1"/>
      <c r="JFN91" s="1"/>
      <c r="JFO91" s="1"/>
      <c r="JFP91" s="1"/>
      <c r="JFQ91" s="1"/>
      <c r="JFR91" s="1"/>
      <c r="JFS91" s="1"/>
      <c r="JFT91" s="1"/>
      <c r="JFU91" s="1"/>
      <c r="JFV91" s="1"/>
      <c r="JFW91" s="1"/>
      <c r="JFX91" s="1"/>
      <c r="JFY91" s="1"/>
      <c r="JFZ91" s="1"/>
      <c r="JGA91" s="1"/>
      <c r="JGB91" s="1"/>
      <c r="JGC91" s="1"/>
      <c r="JGD91" s="1"/>
      <c r="JGE91" s="1"/>
      <c r="JGF91" s="1"/>
      <c r="JGG91" s="1"/>
      <c r="JGH91" s="1"/>
      <c r="JGI91" s="1"/>
      <c r="JGJ91" s="1"/>
      <c r="JGK91" s="1"/>
      <c r="JGL91" s="1"/>
      <c r="JGM91" s="1"/>
      <c r="JGN91" s="1"/>
      <c r="JGO91" s="1"/>
      <c r="JGP91" s="1"/>
      <c r="JGQ91" s="1"/>
      <c r="JGR91" s="1"/>
      <c r="JGS91" s="1"/>
      <c r="JGT91" s="1"/>
      <c r="JGU91" s="1"/>
      <c r="JGV91" s="1"/>
      <c r="JGW91" s="1"/>
      <c r="JGX91" s="1"/>
      <c r="JGY91" s="1"/>
      <c r="JGZ91" s="1"/>
      <c r="JHA91" s="1"/>
      <c r="JHB91" s="1"/>
      <c r="JHC91" s="1"/>
      <c r="JHD91" s="1"/>
      <c r="JHE91" s="1"/>
      <c r="JHF91" s="1"/>
      <c r="JHG91" s="1"/>
      <c r="JHH91" s="1"/>
      <c r="JHI91" s="1"/>
      <c r="JHJ91" s="1"/>
      <c r="JHK91" s="1"/>
      <c r="JHL91" s="1"/>
      <c r="JHM91" s="1"/>
      <c r="JHN91" s="1"/>
      <c r="JHO91" s="1"/>
      <c r="JHP91" s="1"/>
      <c r="JHQ91" s="1"/>
      <c r="JHR91" s="1"/>
      <c r="JHS91" s="1"/>
      <c r="JHT91" s="1"/>
      <c r="JHU91" s="1"/>
      <c r="JHV91" s="1"/>
      <c r="JHW91" s="1"/>
      <c r="JHX91" s="1"/>
      <c r="JHY91" s="1"/>
      <c r="JHZ91" s="1"/>
      <c r="JIA91" s="1"/>
      <c r="JIB91" s="1"/>
      <c r="JIC91" s="1"/>
      <c r="JID91" s="1"/>
      <c r="JIE91" s="1"/>
      <c r="JIF91" s="1"/>
      <c r="JIG91" s="1"/>
      <c r="JIH91" s="1"/>
      <c r="JII91" s="1"/>
      <c r="JIJ91" s="1"/>
      <c r="JIK91" s="1"/>
      <c r="JIL91" s="1"/>
      <c r="JIM91" s="1"/>
      <c r="JIN91" s="1"/>
      <c r="JIO91" s="1"/>
      <c r="JIP91" s="1"/>
      <c r="JIQ91" s="1"/>
      <c r="JIR91" s="1"/>
      <c r="JIS91" s="1"/>
      <c r="JIT91" s="1"/>
      <c r="JIU91" s="1"/>
      <c r="JIV91" s="1"/>
      <c r="JIW91" s="1"/>
      <c r="JIX91" s="1"/>
      <c r="JIY91" s="1"/>
      <c r="JIZ91" s="1"/>
      <c r="JJA91" s="1"/>
      <c r="JJB91" s="1"/>
      <c r="JJC91" s="1"/>
      <c r="JJD91" s="1"/>
      <c r="JJE91" s="1"/>
      <c r="JJF91" s="1"/>
      <c r="JJG91" s="1"/>
      <c r="JJH91" s="1"/>
      <c r="JJI91" s="1"/>
      <c r="JJJ91" s="1"/>
      <c r="JJK91" s="1"/>
      <c r="JJL91" s="1"/>
      <c r="JJM91" s="1"/>
      <c r="JJN91" s="1"/>
      <c r="JJO91" s="1"/>
      <c r="JJP91" s="1"/>
      <c r="JJQ91" s="1"/>
      <c r="JJR91" s="1"/>
      <c r="JJS91" s="1"/>
      <c r="JJT91" s="1"/>
      <c r="JJU91" s="1"/>
      <c r="JJV91" s="1"/>
      <c r="JJW91" s="1"/>
      <c r="JJX91" s="1"/>
      <c r="JJY91" s="1"/>
      <c r="JJZ91" s="1"/>
      <c r="JKA91" s="1"/>
      <c r="JKB91" s="1"/>
      <c r="JKC91" s="1"/>
      <c r="JKD91" s="1"/>
      <c r="JKE91" s="1"/>
      <c r="JKF91" s="1"/>
      <c r="JKG91" s="1"/>
      <c r="JKH91" s="1"/>
      <c r="JKI91" s="1"/>
      <c r="JKJ91" s="1"/>
      <c r="JKK91" s="1"/>
      <c r="JKL91" s="1"/>
      <c r="JKM91" s="1"/>
      <c r="JKN91" s="1"/>
      <c r="JKO91" s="1"/>
      <c r="JKP91" s="1"/>
      <c r="JKQ91" s="1"/>
      <c r="JKR91" s="1"/>
      <c r="JKS91" s="1"/>
      <c r="JKT91" s="1"/>
      <c r="JKU91" s="1"/>
      <c r="JKV91" s="1"/>
      <c r="JKW91" s="1"/>
      <c r="JKX91" s="1"/>
      <c r="JKY91" s="1"/>
      <c r="JKZ91" s="1"/>
      <c r="JLA91" s="1"/>
      <c r="JLB91" s="1"/>
      <c r="JLC91" s="1"/>
      <c r="JLD91" s="1"/>
      <c r="JLE91" s="1"/>
      <c r="JLF91" s="1"/>
      <c r="JLG91" s="1"/>
      <c r="JLH91" s="1"/>
      <c r="JLI91" s="1"/>
      <c r="JLJ91" s="1"/>
      <c r="JLK91" s="1"/>
      <c r="JLL91" s="1"/>
      <c r="JLM91" s="1"/>
      <c r="JLN91" s="1"/>
      <c r="JLO91" s="1"/>
      <c r="JLP91" s="1"/>
      <c r="JLQ91" s="1"/>
      <c r="JLR91" s="1"/>
      <c r="JLS91" s="1"/>
      <c r="JLT91" s="1"/>
      <c r="JLU91" s="1"/>
      <c r="JLV91" s="1"/>
      <c r="JLW91" s="1"/>
      <c r="JLX91" s="1"/>
      <c r="JLY91" s="1"/>
      <c r="JLZ91" s="1"/>
      <c r="JMA91" s="1"/>
      <c r="JMB91" s="1"/>
      <c r="JMC91" s="1"/>
      <c r="JMD91" s="1"/>
      <c r="JME91" s="1"/>
      <c r="JMF91" s="1"/>
      <c r="JMG91" s="1"/>
      <c r="JMH91" s="1"/>
      <c r="JMI91" s="1"/>
      <c r="JMJ91" s="1"/>
      <c r="JMK91" s="1"/>
      <c r="JML91" s="1"/>
      <c r="JMM91" s="1"/>
      <c r="JMN91" s="1"/>
      <c r="JMO91" s="1"/>
      <c r="JMP91" s="1"/>
      <c r="JMQ91" s="1"/>
      <c r="JMR91" s="1"/>
      <c r="JMS91" s="1"/>
      <c r="JMT91" s="1"/>
      <c r="JMU91" s="1"/>
      <c r="JMV91" s="1"/>
      <c r="JMW91" s="1"/>
      <c r="JMX91" s="1"/>
      <c r="JMY91" s="1"/>
      <c r="JMZ91" s="1"/>
      <c r="JNA91" s="1"/>
      <c r="JNB91" s="1"/>
      <c r="JNC91" s="1"/>
      <c r="JND91" s="1"/>
      <c r="JNE91" s="1"/>
      <c r="JNF91" s="1"/>
      <c r="JNG91" s="1"/>
      <c r="JNH91" s="1"/>
      <c r="JNI91" s="1"/>
      <c r="JNJ91" s="1"/>
      <c r="JNK91" s="1"/>
      <c r="JNL91" s="1"/>
      <c r="JNM91" s="1"/>
      <c r="JNN91" s="1"/>
      <c r="JNO91" s="1"/>
      <c r="JNP91" s="1"/>
      <c r="JNQ91" s="1"/>
      <c r="JNR91" s="1"/>
      <c r="JNS91" s="1"/>
      <c r="JNT91" s="1"/>
      <c r="JNU91" s="1"/>
      <c r="JNV91" s="1"/>
      <c r="JNW91" s="1"/>
      <c r="JNX91" s="1"/>
      <c r="JNY91" s="1"/>
      <c r="JNZ91" s="1"/>
      <c r="JOA91" s="1"/>
      <c r="JOB91" s="1"/>
      <c r="JOC91" s="1"/>
      <c r="JOD91" s="1"/>
      <c r="JOE91" s="1"/>
      <c r="JOF91" s="1"/>
      <c r="JOG91" s="1"/>
      <c r="JOH91" s="1"/>
      <c r="JOI91" s="1"/>
      <c r="JOJ91" s="1"/>
      <c r="JOK91" s="1"/>
      <c r="JOL91" s="1"/>
      <c r="JOM91" s="1"/>
      <c r="JON91" s="1"/>
      <c r="JOO91" s="1"/>
      <c r="JOP91" s="1"/>
      <c r="JOQ91" s="1"/>
      <c r="JOR91" s="1"/>
      <c r="JOS91" s="1"/>
      <c r="JOT91" s="1"/>
      <c r="JOU91" s="1"/>
      <c r="JOV91" s="1"/>
      <c r="JOW91" s="1"/>
      <c r="JOX91" s="1"/>
      <c r="JOY91" s="1"/>
      <c r="JOZ91" s="1"/>
      <c r="JPA91" s="1"/>
      <c r="JPB91" s="1"/>
      <c r="JPC91" s="1"/>
      <c r="JPD91" s="1"/>
      <c r="JPE91" s="1"/>
      <c r="JPF91" s="1"/>
      <c r="JPG91" s="1"/>
      <c r="JPH91" s="1"/>
      <c r="JPI91" s="1"/>
      <c r="JPJ91" s="1"/>
      <c r="JPK91" s="1"/>
      <c r="JPL91" s="1"/>
      <c r="JPM91" s="1"/>
      <c r="JPN91" s="1"/>
      <c r="JPO91" s="1"/>
      <c r="JPP91" s="1"/>
      <c r="JPQ91" s="1"/>
      <c r="JPR91" s="1"/>
      <c r="JPS91" s="1"/>
      <c r="JPT91" s="1"/>
      <c r="JPU91" s="1"/>
      <c r="JPV91" s="1"/>
      <c r="JPW91" s="1"/>
      <c r="JPX91" s="1"/>
      <c r="JPY91" s="1"/>
      <c r="JPZ91" s="1"/>
      <c r="JQA91" s="1"/>
      <c r="JQB91" s="1"/>
      <c r="JQC91" s="1"/>
      <c r="JQD91" s="1"/>
      <c r="JQE91" s="1"/>
      <c r="JQF91" s="1"/>
      <c r="JQG91" s="1"/>
      <c r="JQH91" s="1"/>
      <c r="JQI91" s="1"/>
      <c r="JQJ91" s="1"/>
      <c r="JQK91" s="1"/>
      <c r="JQL91" s="1"/>
      <c r="JQM91" s="1"/>
      <c r="JQN91" s="1"/>
      <c r="JQO91" s="1"/>
      <c r="JQP91" s="1"/>
      <c r="JQQ91" s="1"/>
      <c r="JQR91" s="1"/>
      <c r="JQS91" s="1"/>
      <c r="JQT91" s="1"/>
      <c r="JQU91" s="1"/>
      <c r="JQV91" s="1"/>
      <c r="JQW91" s="1"/>
      <c r="JQX91" s="1"/>
      <c r="JQY91" s="1"/>
      <c r="JQZ91" s="1"/>
      <c r="JRA91" s="1"/>
      <c r="JRB91" s="1"/>
      <c r="JRC91" s="1"/>
      <c r="JRD91" s="1"/>
      <c r="JRE91" s="1"/>
      <c r="JRF91" s="1"/>
      <c r="JRG91" s="1"/>
      <c r="JRH91" s="1"/>
      <c r="JRI91" s="1"/>
      <c r="JRJ91" s="1"/>
      <c r="JRK91" s="1"/>
      <c r="JRL91" s="1"/>
      <c r="JRM91" s="1"/>
      <c r="JRN91" s="1"/>
      <c r="JRO91" s="1"/>
      <c r="JRP91" s="1"/>
      <c r="JRQ91" s="1"/>
      <c r="JRR91" s="1"/>
      <c r="JRS91" s="1"/>
      <c r="JRT91" s="1"/>
      <c r="JRU91" s="1"/>
      <c r="JRV91" s="1"/>
      <c r="JRW91" s="1"/>
      <c r="JRX91" s="1"/>
      <c r="JRY91" s="1"/>
      <c r="JRZ91" s="1"/>
      <c r="JSA91" s="1"/>
      <c r="JSB91" s="1"/>
      <c r="JSC91" s="1"/>
      <c r="JSD91" s="1"/>
      <c r="JSE91" s="1"/>
      <c r="JSF91" s="1"/>
      <c r="JSG91" s="1"/>
      <c r="JSH91" s="1"/>
      <c r="JSI91" s="1"/>
      <c r="JSJ91" s="1"/>
      <c r="JSK91" s="1"/>
      <c r="JSL91" s="1"/>
      <c r="JSM91" s="1"/>
      <c r="JSN91" s="1"/>
      <c r="JSO91" s="1"/>
      <c r="JSP91" s="1"/>
      <c r="JSQ91" s="1"/>
      <c r="JSR91" s="1"/>
      <c r="JSS91" s="1"/>
      <c r="JST91" s="1"/>
      <c r="JSU91" s="1"/>
      <c r="JSV91" s="1"/>
      <c r="JSW91" s="1"/>
      <c r="JSX91" s="1"/>
      <c r="JSY91" s="1"/>
      <c r="JSZ91" s="1"/>
      <c r="JTA91" s="1"/>
      <c r="JTB91" s="1"/>
      <c r="JTC91" s="1"/>
      <c r="JTD91" s="1"/>
      <c r="JTE91" s="1"/>
      <c r="JTF91" s="1"/>
      <c r="JTG91" s="1"/>
      <c r="JTH91" s="1"/>
      <c r="JTI91" s="1"/>
      <c r="JTJ91" s="1"/>
      <c r="JTK91" s="1"/>
      <c r="JTL91" s="1"/>
      <c r="JTM91" s="1"/>
      <c r="JTN91" s="1"/>
      <c r="JTO91" s="1"/>
      <c r="JTP91" s="1"/>
      <c r="JTQ91" s="1"/>
      <c r="JTR91" s="1"/>
      <c r="JTS91" s="1"/>
      <c r="JTT91" s="1"/>
      <c r="JTU91" s="1"/>
      <c r="JTV91" s="1"/>
      <c r="JTW91" s="1"/>
      <c r="JTX91" s="1"/>
      <c r="JTY91" s="1"/>
      <c r="JTZ91" s="1"/>
      <c r="JUA91" s="1"/>
      <c r="JUB91" s="1"/>
      <c r="JUC91" s="1"/>
      <c r="JUD91" s="1"/>
      <c r="JUE91" s="1"/>
      <c r="JUF91" s="1"/>
      <c r="JUG91" s="1"/>
      <c r="JUH91" s="1"/>
      <c r="JUI91" s="1"/>
      <c r="JUJ91" s="1"/>
      <c r="JUK91" s="1"/>
      <c r="JUL91" s="1"/>
      <c r="JUM91" s="1"/>
      <c r="JUN91" s="1"/>
      <c r="JUO91" s="1"/>
      <c r="JUP91" s="1"/>
      <c r="JUQ91" s="1"/>
      <c r="JUR91" s="1"/>
      <c r="JUS91" s="1"/>
      <c r="JUT91" s="1"/>
      <c r="JUU91" s="1"/>
      <c r="JUV91" s="1"/>
      <c r="JUW91" s="1"/>
      <c r="JUX91" s="1"/>
      <c r="JUY91" s="1"/>
      <c r="JUZ91" s="1"/>
      <c r="JVA91" s="1"/>
      <c r="JVB91" s="1"/>
      <c r="JVC91" s="1"/>
      <c r="JVD91" s="1"/>
      <c r="JVE91" s="1"/>
      <c r="JVF91" s="1"/>
      <c r="JVG91" s="1"/>
      <c r="JVH91" s="1"/>
      <c r="JVI91" s="1"/>
      <c r="JVJ91" s="1"/>
      <c r="JVK91" s="1"/>
      <c r="JVL91" s="1"/>
      <c r="JVM91" s="1"/>
      <c r="JVN91" s="1"/>
      <c r="JVO91" s="1"/>
      <c r="JVP91" s="1"/>
      <c r="JVQ91" s="1"/>
      <c r="JVR91" s="1"/>
      <c r="JVS91" s="1"/>
      <c r="JVT91" s="1"/>
      <c r="JVU91" s="1"/>
      <c r="JVV91" s="1"/>
      <c r="JVW91" s="1"/>
      <c r="JVX91" s="1"/>
      <c r="JVY91" s="1"/>
      <c r="JVZ91" s="1"/>
      <c r="JWA91" s="1"/>
      <c r="JWB91" s="1"/>
      <c r="JWC91" s="1"/>
      <c r="JWD91" s="1"/>
      <c r="JWE91" s="1"/>
      <c r="JWF91" s="1"/>
      <c r="JWG91" s="1"/>
      <c r="JWH91" s="1"/>
      <c r="JWI91" s="1"/>
      <c r="JWJ91" s="1"/>
      <c r="JWK91" s="1"/>
      <c r="JWL91" s="1"/>
      <c r="JWM91" s="1"/>
      <c r="JWN91" s="1"/>
      <c r="JWO91" s="1"/>
      <c r="JWP91" s="1"/>
      <c r="JWQ91" s="1"/>
      <c r="JWR91" s="1"/>
      <c r="JWS91" s="1"/>
      <c r="JWT91" s="1"/>
      <c r="JWU91" s="1"/>
      <c r="JWV91" s="1"/>
      <c r="JWW91" s="1"/>
      <c r="JWX91" s="1"/>
      <c r="JWY91" s="1"/>
      <c r="JWZ91" s="1"/>
      <c r="JXA91" s="1"/>
      <c r="JXB91" s="1"/>
      <c r="JXC91" s="1"/>
      <c r="JXD91" s="1"/>
      <c r="JXE91" s="1"/>
      <c r="JXF91" s="1"/>
      <c r="JXG91" s="1"/>
      <c r="JXH91" s="1"/>
      <c r="JXI91" s="1"/>
      <c r="JXJ91" s="1"/>
      <c r="JXK91" s="1"/>
      <c r="JXL91" s="1"/>
      <c r="JXM91" s="1"/>
      <c r="JXN91" s="1"/>
      <c r="JXO91" s="1"/>
      <c r="JXP91" s="1"/>
      <c r="JXQ91" s="1"/>
      <c r="JXR91" s="1"/>
      <c r="JXS91" s="1"/>
      <c r="JXT91" s="1"/>
      <c r="JXU91" s="1"/>
      <c r="JXV91" s="1"/>
      <c r="JXW91" s="1"/>
      <c r="JXX91" s="1"/>
      <c r="JXY91" s="1"/>
      <c r="JXZ91" s="1"/>
      <c r="JYA91" s="1"/>
      <c r="JYB91" s="1"/>
      <c r="JYC91" s="1"/>
      <c r="JYD91" s="1"/>
      <c r="JYE91" s="1"/>
      <c r="JYF91" s="1"/>
      <c r="JYG91" s="1"/>
      <c r="JYH91" s="1"/>
      <c r="JYI91" s="1"/>
      <c r="JYJ91" s="1"/>
      <c r="JYK91" s="1"/>
      <c r="JYL91" s="1"/>
      <c r="JYM91" s="1"/>
      <c r="JYN91" s="1"/>
      <c r="JYO91" s="1"/>
      <c r="JYP91" s="1"/>
      <c r="JYQ91" s="1"/>
      <c r="JYR91" s="1"/>
      <c r="JYS91" s="1"/>
      <c r="JYT91" s="1"/>
      <c r="JYU91" s="1"/>
      <c r="JYV91" s="1"/>
      <c r="JYW91" s="1"/>
      <c r="JYX91" s="1"/>
      <c r="JYY91" s="1"/>
      <c r="JYZ91" s="1"/>
      <c r="JZA91" s="1"/>
      <c r="JZB91" s="1"/>
      <c r="JZC91" s="1"/>
      <c r="JZD91" s="1"/>
      <c r="JZE91" s="1"/>
      <c r="JZF91" s="1"/>
      <c r="JZG91" s="1"/>
      <c r="JZH91" s="1"/>
      <c r="JZI91" s="1"/>
      <c r="JZJ91" s="1"/>
      <c r="JZK91" s="1"/>
      <c r="JZL91" s="1"/>
      <c r="JZM91" s="1"/>
      <c r="JZN91" s="1"/>
      <c r="JZO91" s="1"/>
      <c r="JZP91" s="1"/>
      <c r="JZQ91" s="1"/>
      <c r="JZR91" s="1"/>
      <c r="JZS91" s="1"/>
      <c r="JZT91" s="1"/>
      <c r="JZU91" s="1"/>
      <c r="JZV91" s="1"/>
      <c r="JZW91" s="1"/>
      <c r="JZX91" s="1"/>
      <c r="JZY91" s="1"/>
      <c r="JZZ91" s="1"/>
      <c r="KAA91" s="1"/>
      <c r="KAB91" s="1"/>
      <c r="KAC91" s="1"/>
      <c r="KAD91" s="1"/>
      <c r="KAE91" s="1"/>
      <c r="KAF91" s="1"/>
      <c r="KAG91" s="1"/>
      <c r="KAH91" s="1"/>
      <c r="KAI91" s="1"/>
      <c r="KAJ91" s="1"/>
      <c r="KAK91" s="1"/>
      <c r="KAL91" s="1"/>
      <c r="KAM91" s="1"/>
      <c r="KAN91" s="1"/>
      <c r="KAO91" s="1"/>
      <c r="KAP91" s="1"/>
      <c r="KAQ91" s="1"/>
      <c r="KAR91" s="1"/>
      <c r="KAS91" s="1"/>
      <c r="KAT91" s="1"/>
      <c r="KAU91" s="1"/>
      <c r="KAV91" s="1"/>
      <c r="KAW91" s="1"/>
      <c r="KAX91" s="1"/>
      <c r="KAY91" s="1"/>
      <c r="KAZ91" s="1"/>
      <c r="KBA91" s="1"/>
      <c r="KBB91" s="1"/>
      <c r="KBC91" s="1"/>
      <c r="KBD91" s="1"/>
      <c r="KBE91" s="1"/>
      <c r="KBF91" s="1"/>
      <c r="KBG91" s="1"/>
      <c r="KBH91" s="1"/>
      <c r="KBI91" s="1"/>
      <c r="KBJ91" s="1"/>
      <c r="KBK91" s="1"/>
      <c r="KBL91" s="1"/>
      <c r="KBM91" s="1"/>
      <c r="KBN91" s="1"/>
      <c r="KBO91" s="1"/>
      <c r="KBP91" s="1"/>
      <c r="KBQ91" s="1"/>
      <c r="KBR91" s="1"/>
      <c r="KBS91" s="1"/>
      <c r="KBT91" s="1"/>
      <c r="KBU91" s="1"/>
      <c r="KBV91" s="1"/>
      <c r="KBW91" s="1"/>
      <c r="KBX91" s="1"/>
      <c r="KBY91" s="1"/>
      <c r="KBZ91" s="1"/>
      <c r="KCA91" s="1"/>
      <c r="KCB91" s="1"/>
      <c r="KCC91" s="1"/>
      <c r="KCD91" s="1"/>
      <c r="KCE91" s="1"/>
      <c r="KCF91" s="1"/>
      <c r="KCG91" s="1"/>
      <c r="KCH91" s="1"/>
      <c r="KCI91" s="1"/>
      <c r="KCJ91" s="1"/>
      <c r="KCK91" s="1"/>
      <c r="KCL91" s="1"/>
      <c r="KCM91" s="1"/>
      <c r="KCN91" s="1"/>
      <c r="KCO91" s="1"/>
      <c r="KCP91" s="1"/>
      <c r="KCQ91" s="1"/>
      <c r="KCR91" s="1"/>
      <c r="KCS91" s="1"/>
      <c r="KCT91" s="1"/>
      <c r="KCU91" s="1"/>
      <c r="KCV91" s="1"/>
      <c r="KCW91" s="1"/>
      <c r="KCX91" s="1"/>
      <c r="KCY91" s="1"/>
      <c r="KCZ91" s="1"/>
      <c r="KDA91" s="1"/>
      <c r="KDB91" s="1"/>
      <c r="KDC91" s="1"/>
      <c r="KDD91" s="1"/>
      <c r="KDE91" s="1"/>
      <c r="KDF91" s="1"/>
      <c r="KDG91" s="1"/>
      <c r="KDH91" s="1"/>
      <c r="KDI91" s="1"/>
      <c r="KDJ91" s="1"/>
      <c r="KDK91" s="1"/>
      <c r="KDL91" s="1"/>
      <c r="KDM91" s="1"/>
      <c r="KDN91" s="1"/>
      <c r="KDO91" s="1"/>
      <c r="KDP91" s="1"/>
      <c r="KDQ91" s="1"/>
      <c r="KDR91" s="1"/>
      <c r="KDS91" s="1"/>
      <c r="KDT91" s="1"/>
      <c r="KDU91" s="1"/>
      <c r="KDV91" s="1"/>
      <c r="KDW91" s="1"/>
      <c r="KDX91" s="1"/>
      <c r="KDY91" s="1"/>
      <c r="KDZ91" s="1"/>
      <c r="KEA91" s="1"/>
      <c r="KEB91" s="1"/>
      <c r="KEC91" s="1"/>
      <c r="KED91" s="1"/>
      <c r="KEE91" s="1"/>
      <c r="KEF91" s="1"/>
      <c r="KEG91" s="1"/>
      <c r="KEH91" s="1"/>
      <c r="KEI91" s="1"/>
      <c r="KEJ91" s="1"/>
      <c r="KEK91" s="1"/>
      <c r="KEL91" s="1"/>
      <c r="KEM91" s="1"/>
      <c r="KEN91" s="1"/>
      <c r="KEO91" s="1"/>
      <c r="KEP91" s="1"/>
      <c r="KEQ91" s="1"/>
      <c r="KER91" s="1"/>
      <c r="KES91" s="1"/>
      <c r="KET91" s="1"/>
      <c r="KEU91" s="1"/>
      <c r="KEV91" s="1"/>
      <c r="KEW91" s="1"/>
      <c r="KEX91" s="1"/>
      <c r="KEY91" s="1"/>
      <c r="KEZ91" s="1"/>
      <c r="KFA91" s="1"/>
      <c r="KFB91" s="1"/>
      <c r="KFC91" s="1"/>
      <c r="KFD91" s="1"/>
      <c r="KFE91" s="1"/>
      <c r="KFF91" s="1"/>
      <c r="KFG91" s="1"/>
      <c r="KFH91" s="1"/>
      <c r="KFI91" s="1"/>
      <c r="KFJ91" s="1"/>
      <c r="KFK91" s="1"/>
      <c r="KFL91" s="1"/>
      <c r="KFM91" s="1"/>
      <c r="KFN91" s="1"/>
      <c r="KFO91" s="1"/>
      <c r="KFP91" s="1"/>
      <c r="KFQ91" s="1"/>
      <c r="KFR91" s="1"/>
      <c r="KFS91" s="1"/>
      <c r="KFT91" s="1"/>
      <c r="KFU91" s="1"/>
      <c r="KFV91" s="1"/>
      <c r="KFW91" s="1"/>
      <c r="KFX91" s="1"/>
      <c r="KFY91" s="1"/>
      <c r="KFZ91" s="1"/>
      <c r="KGA91" s="1"/>
      <c r="KGB91" s="1"/>
      <c r="KGC91" s="1"/>
      <c r="KGD91" s="1"/>
      <c r="KGE91" s="1"/>
      <c r="KGF91" s="1"/>
      <c r="KGG91" s="1"/>
      <c r="KGH91" s="1"/>
      <c r="KGI91" s="1"/>
      <c r="KGJ91" s="1"/>
      <c r="KGK91" s="1"/>
      <c r="KGL91" s="1"/>
      <c r="KGM91" s="1"/>
      <c r="KGN91" s="1"/>
      <c r="KGO91" s="1"/>
      <c r="KGP91" s="1"/>
      <c r="KGQ91" s="1"/>
      <c r="KGR91" s="1"/>
      <c r="KGS91" s="1"/>
      <c r="KGT91" s="1"/>
      <c r="KGU91" s="1"/>
      <c r="KGV91" s="1"/>
      <c r="KGW91" s="1"/>
      <c r="KGX91" s="1"/>
      <c r="KGY91" s="1"/>
      <c r="KGZ91" s="1"/>
      <c r="KHA91" s="1"/>
      <c r="KHB91" s="1"/>
      <c r="KHC91" s="1"/>
      <c r="KHD91" s="1"/>
      <c r="KHE91" s="1"/>
      <c r="KHF91" s="1"/>
      <c r="KHG91" s="1"/>
      <c r="KHH91" s="1"/>
      <c r="KHI91" s="1"/>
      <c r="KHJ91" s="1"/>
      <c r="KHK91" s="1"/>
      <c r="KHL91" s="1"/>
      <c r="KHM91" s="1"/>
      <c r="KHN91" s="1"/>
      <c r="KHO91" s="1"/>
      <c r="KHP91" s="1"/>
      <c r="KHQ91" s="1"/>
      <c r="KHR91" s="1"/>
      <c r="KHS91" s="1"/>
      <c r="KHT91" s="1"/>
      <c r="KHU91" s="1"/>
      <c r="KHV91" s="1"/>
      <c r="KHW91" s="1"/>
      <c r="KHX91" s="1"/>
      <c r="KHY91" s="1"/>
      <c r="KHZ91" s="1"/>
      <c r="KIA91" s="1"/>
      <c r="KIB91" s="1"/>
      <c r="KIC91" s="1"/>
      <c r="KID91" s="1"/>
      <c r="KIE91" s="1"/>
      <c r="KIF91" s="1"/>
      <c r="KIG91" s="1"/>
      <c r="KIH91" s="1"/>
      <c r="KII91" s="1"/>
      <c r="KIJ91" s="1"/>
      <c r="KIK91" s="1"/>
      <c r="KIL91" s="1"/>
      <c r="KIM91" s="1"/>
      <c r="KIN91" s="1"/>
      <c r="KIO91" s="1"/>
      <c r="KIP91" s="1"/>
      <c r="KIQ91" s="1"/>
      <c r="KIR91" s="1"/>
      <c r="KIS91" s="1"/>
      <c r="KIT91" s="1"/>
      <c r="KIU91" s="1"/>
      <c r="KIV91" s="1"/>
      <c r="KIW91" s="1"/>
      <c r="KIX91" s="1"/>
      <c r="KIY91" s="1"/>
      <c r="KIZ91" s="1"/>
      <c r="KJA91" s="1"/>
      <c r="KJB91" s="1"/>
      <c r="KJC91" s="1"/>
      <c r="KJD91" s="1"/>
      <c r="KJE91" s="1"/>
      <c r="KJF91" s="1"/>
      <c r="KJG91" s="1"/>
      <c r="KJH91" s="1"/>
      <c r="KJI91" s="1"/>
      <c r="KJJ91" s="1"/>
      <c r="KJK91" s="1"/>
      <c r="KJL91" s="1"/>
      <c r="KJM91" s="1"/>
      <c r="KJN91" s="1"/>
      <c r="KJO91" s="1"/>
      <c r="KJP91" s="1"/>
      <c r="KJQ91" s="1"/>
      <c r="KJR91" s="1"/>
      <c r="KJS91" s="1"/>
      <c r="KJT91" s="1"/>
      <c r="KJU91" s="1"/>
      <c r="KJV91" s="1"/>
      <c r="KJW91" s="1"/>
      <c r="KJX91" s="1"/>
      <c r="KJY91" s="1"/>
      <c r="KJZ91" s="1"/>
      <c r="KKA91" s="1"/>
      <c r="KKB91" s="1"/>
      <c r="KKC91" s="1"/>
      <c r="KKD91" s="1"/>
      <c r="KKE91" s="1"/>
      <c r="KKF91" s="1"/>
      <c r="KKG91" s="1"/>
      <c r="KKH91" s="1"/>
      <c r="KKI91" s="1"/>
      <c r="KKJ91" s="1"/>
      <c r="KKK91" s="1"/>
      <c r="KKL91" s="1"/>
      <c r="KKM91" s="1"/>
      <c r="KKN91" s="1"/>
      <c r="KKO91" s="1"/>
      <c r="KKP91" s="1"/>
      <c r="KKQ91" s="1"/>
      <c r="KKR91" s="1"/>
      <c r="KKS91" s="1"/>
      <c r="KKT91" s="1"/>
      <c r="KKU91" s="1"/>
      <c r="KKV91" s="1"/>
      <c r="KKW91" s="1"/>
      <c r="KKX91" s="1"/>
      <c r="KKY91" s="1"/>
      <c r="KKZ91" s="1"/>
      <c r="KLA91" s="1"/>
      <c r="KLB91" s="1"/>
      <c r="KLC91" s="1"/>
      <c r="KLD91" s="1"/>
      <c r="KLE91" s="1"/>
      <c r="KLF91" s="1"/>
      <c r="KLG91" s="1"/>
      <c r="KLH91" s="1"/>
      <c r="KLI91" s="1"/>
      <c r="KLJ91" s="1"/>
      <c r="KLK91" s="1"/>
      <c r="KLL91" s="1"/>
      <c r="KLM91" s="1"/>
      <c r="KLN91" s="1"/>
      <c r="KLO91" s="1"/>
      <c r="KLP91" s="1"/>
      <c r="KLQ91" s="1"/>
      <c r="KLR91" s="1"/>
      <c r="KLS91" s="1"/>
      <c r="KLT91" s="1"/>
      <c r="KLU91" s="1"/>
      <c r="KLV91" s="1"/>
      <c r="KLW91" s="1"/>
      <c r="KLX91" s="1"/>
      <c r="KLY91" s="1"/>
      <c r="KLZ91" s="1"/>
      <c r="KMA91" s="1"/>
      <c r="KMB91" s="1"/>
      <c r="KMC91" s="1"/>
      <c r="KMD91" s="1"/>
      <c r="KME91" s="1"/>
      <c r="KMF91" s="1"/>
      <c r="KMG91" s="1"/>
      <c r="KMH91" s="1"/>
      <c r="KMI91" s="1"/>
      <c r="KMJ91" s="1"/>
      <c r="KMK91" s="1"/>
      <c r="KML91" s="1"/>
      <c r="KMM91" s="1"/>
      <c r="KMN91" s="1"/>
      <c r="KMO91" s="1"/>
      <c r="KMP91" s="1"/>
      <c r="KMQ91" s="1"/>
      <c r="KMR91" s="1"/>
      <c r="KMS91" s="1"/>
      <c r="KMT91" s="1"/>
      <c r="KMU91" s="1"/>
      <c r="KMV91" s="1"/>
      <c r="KMW91" s="1"/>
      <c r="KMX91" s="1"/>
      <c r="KMY91" s="1"/>
      <c r="KMZ91" s="1"/>
      <c r="KNA91" s="1"/>
      <c r="KNB91" s="1"/>
      <c r="KNC91" s="1"/>
      <c r="KND91" s="1"/>
      <c r="KNE91" s="1"/>
      <c r="KNF91" s="1"/>
      <c r="KNG91" s="1"/>
      <c r="KNH91" s="1"/>
      <c r="KNI91" s="1"/>
      <c r="KNJ91" s="1"/>
      <c r="KNK91" s="1"/>
      <c r="KNL91" s="1"/>
      <c r="KNM91" s="1"/>
      <c r="KNN91" s="1"/>
      <c r="KNO91" s="1"/>
      <c r="KNP91" s="1"/>
      <c r="KNQ91" s="1"/>
      <c r="KNR91" s="1"/>
      <c r="KNS91" s="1"/>
      <c r="KNT91" s="1"/>
      <c r="KNU91" s="1"/>
      <c r="KNV91" s="1"/>
      <c r="KNW91" s="1"/>
      <c r="KNX91" s="1"/>
      <c r="KNY91" s="1"/>
      <c r="KNZ91" s="1"/>
      <c r="KOA91" s="1"/>
      <c r="KOB91" s="1"/>
      <c r="KOC91" s="1"/>
      <c r="KOD91" s="1"/>
      <c r="KOE91" s="1"/>
      <c r="KOF91" s="1"/>
      <c r="KOG91" s="1"/>
      <c r="KOH91" s="1"/>
      <c r="KOI91" s="1"/>
      <c r="KOJ91" s="1"/>
      <c r="KOK91" s="1"/>
      <c r="KOL91" s="1"/>
      <c r="KOM91" s="1"/>
      <c r="KON91" s="1"/>
      <c r="KOO91" s="1"/>
      <c r="KOP91" s="1"/>
      <c r="KOQ91" s="1"/>
      <c r="KOR91" s="1"/>
      <c r="KOS91" s="1"/>
      <c r="KOT91" s="1"/>
      <c r="KOU91" s="1"/>
      <c r="KOV91" s="1"/>
      <c r="KOW91" s="1"/>
      <c r="KOX91" s="1"/>
      <c r="KOY91" s="1"/>
      <c r="KOZ91" s="1"/>
      <c r="KPA91" s="1"/>
      <c r="KPB91" s="1"/>
      <c r="KPC91" s="1"/>
      <c r="KPD91" s="1"/>
      <c r="KPE91" s="1"/>
      <c r="KPF91" s="1"/>
      <c r="KPG91" s="1"/>
      <c r="KPH91" s="1"/>
      <c r="KPI91" s="1"/>
      <c r="KPJ91" s="1"/>
      <c r="KPK91" s="1"/>
      <c r="KPL91" s="1"/>
      <c r="KPM91" s="1"/>
      <c r="KPN91" s="1"/>
      <c r="KPO91" s="1"/>
      <c r="KPP91" s="1"/>
      <c r="KPQ91" s="1"/>
      <c r="KPR91" s="1"/>
      <c r="KPS91" s="1"/>
      <c r="KPT91" s="1"/>
      <c r="KPU91" s="1"/>
      <c r="KPV91" s="1"/>
      <c r="KPW91" s="1"/>
      <c r="KPX91" s="1"/>
      <c r="KPY91" s="1"/>
      <c r="KPZ91" s="1"/>
      <c r="KQA91" s="1"/>
      <c r="KQB91" s="1"/>
      <c r="KQC91" s="1"/>
      <c r="KQD91" s="1"/>
      <c r="KQE91" s="1"/>
      <c r="KQF91" s="1"/>
      <c r="KQG91" s="1"/>
      <c r="KQH91" s="1"/>
      <c r="KQI91" s="1"/>
      <c r="KQJ91" s="1"/>
      <c r="KQK91" s="1"/>
      <c r="KQL91" s="1"/>
      <c r="KQM91" s="1"/>
      <c r="KQN91" s="1"/>
      <c r="KQO91" s="1"/>
      <c r="KQP91" s="1"/>
      <c r="KQQ91" s="1"/>
      <c r="KQR91" s="1"/>
      <c r="KQS91" s="1"/>
      <c r="KQT91" s="1"/>
      <c r="KQU91" s="1"/>
      <c r="KQV91" s="1"/>
      <c r="KQW91" s="1"/>
      <c r="KQX91" s="1"/>
      <c r="KQY91" s="1"/>
      <c r="KQZ91" s="1"/>
      <c r="KRA91" s="1"/>
      <c r="KRB91" s="1"/>
      <c r="KRC91" s="1"/>
      <c r="KRD91" s="1"/>
      <c r="KRE91" s="1"/>
      <c r="KRF91" s="1"/>
      <c r="KRG91" s="1"/>
      <c r="KRH91" s="1"/>
      <c r="KRI91" s="1"/>
      <c r="KRJ91" s="1"/>
      <c r="KRK91" s="1"/>
      <c r="KRL91" s="1"/>
      <c r="KRM91" s="1"/>
      <c r="KRN91" s="1"/>
      <c r="KRO91" s="1"/>
      <c r="KRP91" s="1"/>
      <c r="KRQ91" s="1"/>
      <c r="KRR91" s="1"/>
      <c r="KRS91" s="1"/>
      <c r="KRT91" s="1"/>
      <c r="KRU91" s="1"/>
      <c r="KRV91" s="1"/>
      <c r="KRW91" s="1"/>
      <c r="KRX91" s="1"/>
      <c r="KRY91" s="1"/>
      <c r="KRZ91" s="1"/>
      <c r="KSA91" s="1"/>
      <c r="KSB91" s="1"/>
      <c r="KSC91" s="1"/>
      <c r="KSD91" s="1"/>
      <c r="KSE91" s="1"/>
      <c r="KSF91" s="1"/>
      <c r="KSG91" s="1"/>
      <c r="KSH91" s="1"/>
      <c r="KSI91" s="1"/>
      <c r="KSJ91" s="1"/>
      <c r="KSK91" s="1"/>
      <c r="KSL91" s="1"/>
      <c r="KSM91" s="1"/>
      <c r="KSN91" s="1"/>
      <c r="KSO91" s="1"/>
      <c r="KSP91" s="1"/>
      <c r="KSQ91" s="1"/>
      <c r="KSR91" s="1"/>
      <c r="KSS91" s="1"/>
      <c r="KST91" s="1"/>
      <c r="KSU91" s="1"/>
      <c r="KSV91" s="1"/>
      <c r="KSW91" s="1"/>
      <c r="KSX91" s="1"/>
      <c r="KSY91" s="1"/>
      <c r="KSZ91" s="1"/>
      <c r="KTA91" s="1"/>
      <c r="KTB91" s="1"/>
      <c r="KTC91" s="1"/>
      <c r="KTD91" s="1"/>
      <c r="KTE91" s="1"/>
      <c r="KTF91" s="1"/>
      <c r="KTG91" s="1"/>
      <c r="KTH91" s="1"/>
      <c r="KTI91" s="1"/>
      <c r="KTJ91" s="1"/>
      <c r="KTK91" s="1"/>
      <c r="KTL91" s="1"/>
      <c r="KTM91" s="1"/>
      <c r="KTN91" s="1"/>
      <c r="KTO91" s="1"/>
      <c r="KTP91" s="1"/>
      <c r="KTQ91" s="1"/>
      <c r="KTR91" s="1"/>
      <c r="KTS91" s="1"/>
      <c r="KTT91" s="1"/>
      <c r="KTU91" s="1"/>
      <c r="KTV91" s="1"/>
      <c r="KTW91" s="1"/>
      <c r="KTX91" s="1"/>
      <c r="KTY91" s="1"/>
      <c r="KTZ91" s="1"/>
      <c r="KUA91" s="1"/>
      <c r="KUB91" s="1"/>
      <c r="KUC91" s="1"/>
      <c r="KUD91" s="1"/>
      <c r="KUE91" s="1"/>
      <c r="KUF91" s="1"/>
      <c r="KUG91" s="1"/>
      <c r="KUH91" s="1"/>
      <c r="KUI91" s="1"/>
      <c r="KUJ91" s="1"/>
      <c r="KUK91" s="1"/>
      <c r="KUL91" s="1"/>
      <c r="KUM91" s="1"/>
      <c r="KUN91" s="1"/>
      <c r="KUO91" s="1"/>
      <c r="KUP91" s="1"/>
      <c r="KUQ91" s="1"/>
      <c r="KUR91" s="1"/>
      <c r="KUS91" s="1"/>
      <c r="KUT91" s="1"/>
      <c r="KUU91" s="1"/>
      <c r="KUV91" s="1"/>
      <c r="KUW91" s="1"/>
      <c r="KUX91" s="1"/>
      <c r="KUY91" s="1"/>
      <c r="KUZ91" s="1"/>
      <c r="KVA91" s="1"/>
      <c r="KVB91" s="1"/>
      <c r="KVC91" s="1"/>
      <c r="KVD91" s="1"/>
      <c r="KVE91" s="1"/>
      <c r="KVF91" s="1"/>
      <c r="KVG91" s="1"/>
      <c r="KVH91" s="1"/>
      <c r="KVI91" s="1"/>
      <c r="KVJ91" s="1"/>
      <c r="KVK91" s="1"/>
      <c r="KVL91" s="1"/>
      <c r="KVM91" s="1"/>
      <c r="KVN91" s="1"/>
      <c r="KVO91" s="1"/>
      <c r="KVP91" s="1"/>
      <c r="KVQ91" s="1"/>
      <c r="KVR91" s="1"/>
      <c r="KVS91" s="1"/>
      <c r="KVT91" s="1"/>
      <c r="KVU91" s="1"/>
      <c r="KVV91" s="1"/>
      <c r="KVW91" s="1"/>
      <c r="KVX91" s="1"/>
      <c r="KVY91" s="1"/>
      <c r="KVZ91" s="1"/>
      <c r="KWA91" s="1"/>
      <c r="KWB91" s="1"/>
      <c r="KWC91" s="1"/>
      <c r="KWD91" s="1"/>
      <c r="KWE91" s="1"/>
      <c r="KWF91" s="1"/>
      <c r="KWG91" s="1"/>
      <c r="KWH91" s="1"/>
      <c r="KWI91" s="1"/>
      <c r="KWJ91" s="1"/>
      <c r="KWK91" s="1"/>
      <c r="KWL91" s="1"/>
      <c r="KWM91" s="1"/>
      <c r="KWN91" s="1"/>
      <c r="KWO91" s="1"/>
      <c r="KWP91" s="1"/>
      <c r="KWQ91" s="1"/>
      <c r="KWR91" s="1"/>
      <c r="KWS91" s="1"/>
      <c r="KWT91" s="1"/>
      <c r="KWU91" s="1"/>
      <c r="KWV91" s="1"/>
      <c r="KWW91" s="1"/>
      <c r="KWX91" s="1"/>
      <c r="KWY91" s="1"/>
      <c r="KWZ91" s="1"/>
      <c r="KXA91" s="1"/>
      <c r="KXB91" s="1"/>
      <c r="KXC91" s="1"/>
      <c r="KXD91" s="1"/>
      <c r="KXE91" s="1"/>
      <c r="KXF91" s="1"/>
      <c r="KXG91" s="1"/>
      <c r="KXH91" s="1"/>
      <c r="KXI91" s="1"/>
      <c r="KXJ91" s="1"/>
      <c r="KXK91" s="1"/>
      <c r="KXL91" s="1"/>
      <c r="KXM91" s="1"/>
      <c r="KXN91" s="1"/>
      <c r="KXO91" s="1"/>
      <c r="KXP91" s="1"/>
      <c r="KXQ91" s="1"/>
      <c r="KXR91" s="1"/>
      <c r="KXS91" s="1"/>
      <c r="KXT91" s="1"/>
      <c r="KXU91" s="1"/>
      <c r="KXV91" s="1"/>
      <c r="KXW91" s="1"/>
      <c r="KXX91" s="1"/>
      <c r="KXY91" s="1"/>
      <c r="KXZ91" s="1"/>
      <c r="KYA91" s="1"/>
      <c r="KYB91" s="1"/>
      <c r="KYC91" s="1"/>
      <c r="KYD91" s="1"/>
      <c r="KYE91" s="1"/>
      <c r="KYF91" s="1"/>
      <c r="KYG91" s="1"/>
      <c r="KYH91" s="1"/>
      <c r="KYI91" s="1"/>
      <c r="KYJ91" s="1"/>
      <c r="KYK91" s="1"/>
      <c r="KYL91" s="1"/>
      <c r="KYM91" s="1"/>
      <c r="KYN91" s="1"/>
      <c r="KYO91" s="1"/>
      <c r="KYP91" s="1"/>
      <c r="KYQ91" s="1"/>
      <c r="KYR91" s="1"/>
      <c r="KYS91" s="1"/>
      <c r="KYT91" s="1"/>
      <c r="KYU91" s="1"/>
      <c r="KYV91" s="1"/>
      <c r="KYW91" s="1"/>
      <c r="KYX91" s="1"/>
      <c r="KYY91" s="1"/>
      <c r="KYZ91" s="1"/>
      <c r="KZA91" s="1"/>
      <c r="KZB91" s="1"/>
      <c r="KZC91" s="1"/>
      <c r="KZD91" s="1"/>
      <c r="KZE91" s="1"/>
      <c r="KZF91" s="1"/>
      <c r="KZG91" s="1"/>
      <c r="KZH91" s="1"/>
      <c r="KZI91" s="1"/>
      <c r="KZJ91" s="1"/>
      <c r="KZK91" s="1"/>
      <c r="KZL91" s="1"/>
      <c r="KZM91" s="1"/>
      <c r="KZN91" s="1"/>
      <c r="KZO91" s="1"/>
      <c r="KZP91" s="1"/>
      <c r="KZQ91" s="1"/>
      <c r="KZR91" s="1"/>
      <c r="KZS91" s="1"/>
      <c r="KZT91" s="1"/>
      <c r="KZU91" s="1"/>
      <c r="KZV91" s="1"/>
      <c r="KZW91" s="1"/>
      <c r="KZX91" s="1"/>
      <c r="KZY91" s="1"/>
      <c r="KZZ91" s="1"/>
      <c r="LAA91" s="1"/>
      <c r="LAB91" s="1"/>
      <c r="LAC91" s="1"/>
      <c r="LAD91" s="1"/>
      <c r="LAE91" s="1"/>
      <c r="LAF91" s="1"/>
      <c r="LAG91" s="1"/>
      <c r="LAH91" s="1"/>
      <c r="LAI91" s="1"/>
      <c r="LAJ91" s="1"/>
      <c r="LAK91" s="1"/>
      <c r="LAL91" s="1"/>
      <c r="LAM91" s="1"/>
      <c r="LAN91" s="1"/>
      <c r="LAO91" s="1"/>
      <c r="LAP91" s="1"/>
      <c r="LAQ91" s="1"/>
      <c r="LAR91" s="1"/>
      <c r="LAS91" s="1"/>
      <c r="LAT91" s="1"/>
      <c r="LAU91" s="1"/>
      <c r="LAV91" s="1"/>
      <c r="LAW91" s="1"/>
      <c r="LAX91" s="1"/>
      <c r="LAY91" s="1"/>
      <c r="LAZ91" s="1"/>
      <c r="LBA91" s="1"/>
      <c r="LBB91" s="1"/>
      <c r="LBC91" s="1"/>
      <c r="LBD91" s="1"/>
      <c r="LBE91" s="1"/>
      <c r="LBF91" s="1"/>
      <c r="LBG91" s="1"/>
      <c r="LBH91" s="1"/>
      <c r="LBI91" s="1"/>
      <c r="LBJ91" s="1"/>
      <c r="LBK91" s="1"/>
      <c r="LBL91" s="1"/>
      <c r="LBM91" s="1"/>
      <c r="LBN91" s="1"/>
      <c r="LBO91" s="1"/>
      <c r="LBP91" s="1"/>
      <c r="LBQ91" s="1"/>
      <c r="LBR91" s="1"/>
      <c r="LBS91" s="1"/>
      <c r="LBT91" s="1"/>
      <c r="LBU91" s="1"/>
      <c r="LBV91" s="1"/>
      <c r="LBW91" s="1"/>
      <c r="LBX91" s="1"/>
      <c r="LBY91" s="1"/>
      <c r="LBZ91" s="1"/>
      <c r="LCA91" s="1"/>
      <c r="LCB91" s="1"/>
      <c r="LCC91" s="1"/>
      <c r="LCD91" s="1"/>
      <c r="LCE91" s="1"/>
      <c r="LCF91" s="1"/>
      <c r="LCG91" s="1"/>
      <c r="LCH91" s="1"/>
      <c r="LCI91" s="1"/>
      <c r="LCJ91" s="1"/>
      <c r="LCK91" s="1"/>
      <c r="LCL91" s="1"/>
      <c r="LCM91" s="1"/>
      <c r="LCN91" s="1"/>
      <c r="LCO91" s="1"/>
      <c r="LCP91" s="1"/>
      <c r="LCQ91" s="1"/>
      <c r="LCR91" s="1"/>
      <c r="LCS91" s="1"/>
      <c r="LCT91" s="1"/>
      <c r="LCU91" s="1"/>
      <c r="LCV91" s="1"/>
      <c r="LCW91" s="1"/>
      <c r="LCX91" s="1"/>
      <c r="LCY91" s="1"/>
      <c r="LCZ91" s="1"/>
      <c r="LDA91" s="1"/>
      <c r="LDB91" s="1"/>
      <c r="LDC91" s="1"/>
      <c r="LDD91" s="1"/>
      <c r="LDE91" s="1"/>
      <c r="LDF91" s="1"/>
      <c r="LDG91" s="1"/>
      <c r="LDH91" s="1"/>
      <c r="LDI91" s="1"/>
      <c r="LDJ91" s="1"/>
      <c r="LDK91" s="1"/>
      <c r="LDL91" s="1"/>
      <c r="LDM91" s="1"/>
      <c r="LDN91" s="1"/>
      <c r="LDO91" s="1"/>
      <c r="LDP91" s="1"/>
      <c r="LDQ91" s="1"/>
      <c r="LDR91" s="1"/>
      <c r="LDS91" s="1"/>
      <c r="LDT91" s="1"/>
      <c r="LDU91" s="1"/>
      <c r="LDV91" s="1"/>
      <c r="LDW91" s="1"/>
      <c r="LDX91" s="1"/>
      <c r="LDY91" s="1"/>
      <c r="LDZ91" s="1"/>
      <c r="LEA91" s="1"/>
      <c r="LEB91" s="1"/>
      <c r="LEC91" s="1"/>
      <c r="LED91" s="1"/>
      <c r="LEE91" s="1"/>
      <c r="LEF91" s="1"/>
      <c r="LEG91" s="1"/>
      <c r="LEH91" s="1"/>
      <c r="LEI91" s="1"/>
      <c r="LEJ91" s="1"/>
      <c r="LEK91" s="1"/>
      <c r="LEL91" s="1"/>
      <c r="LEM91" s="1"/>
      <c r="LEN91" s="1"/>
      <c r="LEO91" s="1"/>
      <c r="LEP91" s="1"/>
      <c r="LEQ91" s="1"/>
      <c r="LER91" s="1"/>
      <c r="LES91" s="1"/>
      <c r="LET91" s="1"/>
      <c r="LEU91" s="1"/>
      <c r="LEV91" s="1"/>
      <c r="LEW91" s="1"/>
      <c r="LEX91" s="1"/>
      <c r="LEY91" s="1"/>
      <c r="LEZ91" s="1"/>
      <c r="LFA91" s="1"/>
      <c r="LFB91" s="1"/>
      <c r="LFC91" s="1"/>
      <c r="LFD91" s="1"/>
      <c r="LFE91" s="1"/>
      <c r="LFF91" s="1"/>
      <c r="LFG91" s="1"/>
      <c r="LFH91" s="1"/>
      <c r="LFI91" s="1"/>
      <c r="LFJ91" s="1"/>
      <c r="LFK91" s="1"/>
      <c r="LFL91" s="1"/>
      <c r="LFM91" s="1"/>
      <c r="LFN91" s="1"/>
      <c r="LFO91" s="1"/>
      <c r="LFP91" s="1"/>
      <c r="LFQ91" s="1"/>
      <c r="LFR91" s="1"/>
      <c r="LFS91" s="1"/>
      <c r="LFT91" s="1"/>
      <c r="LFU91" s="1"/>
      <c r="LFV91" s="1"/>
      <c r="LFW91" s="1"/>
      <c r="LFX91" s="1"/>
      <c r="LFY91" s="1"/>
      <c r="LFZ91" s="1"/>
      <c r="LGA91" s="1"/>
      <c r="LGB91" s="1"/>
      <c r="LGC91" s="1"/>
      <c r="LGD91" s="1"/>
      <c r="LGE91" s="1"/>
      <c r="LGF91" s="1"/>
      <c r="LGG91" s="1"/>
      <c r="LGH91" s="1"/>
      <c r="LGI91" s="1"/>
      <c r="LGJ91" s="1"/>
      <c r="LGK91" s="1"/>
      <c r="LGL91" s="1"/>
      <c r="LGM91" s="1"/>
      <c r="LGN91" s="1"/>
      <c r="LGO91" s="1"/>
      <c r="LGP91" s="1"/>
      <c r="LGQ91" s="1"/>
      <c r="LGR91" s="1"/>
      <c r="LGS91" s="1"/>
      <c r="LGT91" s="1"/>
      <c r="LGU91" s="1"/>
      <c r="LGV91" s="1"/>
      <c r="LGW91" s="1"/>
      <c r="LGX91" s="1"/>
      <c r="LGY91" s="1"/>
      <c r="LGZ91" s="1"/>
      <c r="LHA91" s="1"/>
      <c r="LHB91" s="1"/>
      <c r="LHC91" s="1"/>
      <c r="LHD91" s="1"/>
      <c r="LHE91" s="1"/>
      <c r="LHF91" s="1"/>
      <c r="LHG91" s="1"/>
      <c r="LHH91" s="1"/>
      <c r="LHI91" s="1"/>
      <c r="LHJ91" s="1"/>
      <c r="LHK91" s="1"/>
      <c r="LHL91" s="1"/>
      <c r="LHM91" s="1"/>
      <c r="LHN91" s="1"/>
      <c r="LHO91" s="1"/>
      <c r="LHP91" s="1"/>
      <c r="LHQ91" s="1"/>
      <c r="LHR91" s="1"/>
      <c r="LHS91" s="1"/>
      <c r="LHT91" s="1"/>
      <c r="LHU91" s="1"/>
      <c r="LHV91" s="1"/>
      <c r="LHW91" s="1"/>
      <c r="LHX91" s="1"/>
      <c r="LHY91" s="1"/>
      <c r="LHZ91" s="1"/>
      <c r="LIA91" s="1"/>
      <c r="LIB91" s="1"/>
      <c r="LIC91" s="1"/>
      <c r="LID91" s="1"/>
      <c r="LIE91" s="1"/>
      <c r="LIF91" s="1"/>
      <c r="LIG91" s="1"/>
      <c r="LIH91" s="1"/>
      <c r="LII91" s="1"/>
      <c r="LIJ91" s="1"/>
      <c r="LIK91" s="1"/>
      <c r="LIL91" s="1"/>
      <c r="LIM91" s="1"/>
      <c r="LIN91" s="1"/>
      <c r="LIO91" s="1"/>
      <c r="LIP91" s="1"/>
      <c r="LIQ91" s="1"/>
      <c r="LIR91" s="1"/>
      <c r="LIS91" s="1"/>
      <c r="LIT91" s="1"/>
      <c r="LIU91" s="1"/>
      <c r="LIV91" s="1"/>
      <c r="LIW91" s="1"/>
      <c r="LIX91" s="1"/>
      <c r="LIY91" s="1"/>
      <c r="LIZ91" s="1"/>
      <c r="LJA91" s="1"/>
      <c r="LJB91" s="1"/>
      <c r="LJC91" s="1"/>
      <c r="LJD91" s="1"/>
      <c r="LJE91" s="1"/>
      <c r="LJF91" s="1"/>
      <c r="LJG91" s="1"/>
      <c r="LJH91" s="1"/>
      <c r="LJI91" s="1"/>
      <c r="LJJ91" s="1"/>
      <c r="LJK91" s="1"/>
      <c r="LJL91" s="1"/>
      <c r="LJM91" s="1"/>
      <c r="LJN91" s="1"/>
      <c r="LJO91" s="1"/>
      <c r="LJP91" s="1"/>
      <c r="LJQ91" s="1"/>
      <c r="LJR91" s="1"/>
      <c r="LJS91" s="1"/>
      <c r="LJT91" s="1"/>
      <c r="LJU91" s="1"/>
      <c r="LJV91" s="1"/>
      <c r="LJW91" s="1"/>
      <c r="LJX91" s="1"/>
      <c r="LJY91" s="1"/>
      <c r="LJZ91" s="1"/>
      <c r="LKA91" s="1"/>
      <c r="LKB91" s="1"/>
      <c r="LKC91" s="1"/>
      <c r="LKD91" s="1"/>
      <c r="LKE91" s="1"/>
      <c r="LKF91" s="1"/>
      <c r="LKG91" s="1"/>
      <c r="LKH91" s="1"/>
      <c r="LKI91" s="1"/>
      <c r="LKJ91" s="1"/>
      <c r="LKK91" s="1"/>
      <c r="LKL91" s="1"/>
      <c r="LKM91" s="1"/>
      <c r="LKN91" s="1"/>
      <c r="LKO91" s="1"/>
      <c r="LKP91" s="1"/>
      <c r="LKQ91" s="1"/>
      <c r="LKR91" s="1"/>
      <c r="LKS91" s="1"/>
      <c r="LKT91" s="1"/>
      <c r="LKU91" s="1"/>
      <c r="LKV91" s="1"/>
      <c r="LKW91" s="1"/>
      <c r="LKX91" s="1"/>
      <c r="LKY91" s="1"/>
      <c r="LKZ91" s="1"/>
      <c r="LLA91" s="1"/>
      <c r="LLB91" s="1"/>
      <c r="LLC91" s="1"/>
      <c r="LLD91" s="1"/>
      <c r="LLE91" s="1"/>
      <c r="LLF91" s="1"/>
      <c r="LLG91" s="1"/>
      <c r="LLH91" s="1"/>
      <c r="LLI91" s="1"/>
      <c r="LLJ91" s="1"/>
      <c r="LLK91" s="1"/>
      <c r="LLL91" s="1"/>
      <c r="LLM91" s="1"/>
      <c r="LLN91" s="1"/>
      <c r="LLO91" s="1"/>
      <c r="LLP91" s="1"/>
      <c r="LLQ91" s="1"/>
      <c r="LLR91" s="1"/>
      <c r="LLS91" s="1"/>
      <c r="LLT91" s="1"/>
      <c r="LLU91" s="1"/>
      <c r="LLV91" s="1"/>
      <c r="LLW91" s="1"/>
      <c r="LLX91" s="1"/>
      <c r="LLY91" s="1"/>
      <c r="LLZ91" s="1"/>
      <c r="LMA91" s="1"/>
      <c r="LMB91" s="1"/>
      <c r="LMC91" s="1"/>
      <c r="LMD91" s="1"/>
      <c r="LME91" s="1"/>
      <c r="LMF91" s="1"/>
      <c r="LMG91" s="1"/>
      <c r="LMH91" s="1"/>
      <c r="LMI91" s="1"/>
      <c r="LMJ91" s="1"/>
      <c r="LMK91" s="1"/>
      <c r="LML91" s="1"/>
      <c r="LMM91" s="1"/>
      <c r="LMN91" s="1"/>
      <c r="LMO91" s="1"/>
      <c r="LMP91" s="1"/>
      <c r="LMQ91" s="1"/>
      <c r="LMR91" s="1"/>
      <c r="LMS91" s="1"/>
      <c r="LMT91" s="1"/>
      <c r="LMU91" s="1"/>
      <c r="LMV91" s="1"/>
      <c r="LMW91" s="1"/>
      <c r="LMX91" s="1"/>
      <c r="LMY91" s="1"/>
      <c r="LMZ91" s="1"/>
      <c r="LNA91" s="1"/>
      <c r="LNB91" s="1"/>
      <c r="LNC91" s="1"/>
      <c r="LND91" s="1"/>
      <c r="LNE91" s="1"/>
      <c r="LNF91" s="1"/>
      <c r="LNG91" s="1"/>
      <c r="LNH91" s="1"/>
      <c r="LNI91" s="1"/>
      <c r="LNJ91" s="1"/>
      <c r="LNK91" s="1"/>
      <c r="LNL91" s="1"/>
      <c r="LNM91" s="1"/>
      <c r="LNN91" s="1"/>
      <c r="LNO91" s="1"/>
      <c r="LNP91" s="1"/>
      <c r="LNQ91" s="1"/>
      <c r="LNR91" s="1"/>
      <c r="LNS91" s="1"/>
      <c r="LNT91" s="1"/>
      <c r="LNU91" s="1"/>
      <c r="LNV91" s="1"/>
      <c r="LNW91" s="1"/>
      <c r="LNX91" s="1"/>
      <c r="LNY91" s="1"/>
      <c r="LNZ91" s="1"/>
      <c r="LOA91" s="1"/>
      <c r="LOB91" s="1"/>
      <c r="LOC91" s="1"/>
      <c r="LOD91" s="1"/>
      <c r="LOE91" s="1"/>
      <c r="LOF91" s="1"/>
      <c r="LOG91" s="1"/>
      <c r="LOH91" s="1"/>
      <c r="LOI91" s="1"/>
      <c r="LOJ91" s="1"/>
      <c r="LOK91" s="1"/>
      <c r="LOL91" s="1"/>
      <c r="LOM91" s="1"/>
      <c r="LON91" s="1"/>
      <c r="LOO91" s="1"/>
      <c r="LOP91" s="1"/>
      <c r="LOQ91" s="1"/>
      <c r="LOR91" s="1"/>
      <c r="LOS91" s="1"/>
      <c r="LOT91" s="1"/>
      <c r="LOU91" s="1"/>
      <c r="LOV91" s="1"/>
      <c r="LOW91" s="1"/>
      <c r="LOX91" s="1"/>
      <c r="LOY91" s="1"/>
      <c r="LOZ91" s="1"/>
      <c r="LPA91" s="1"/>
      <c r="LPB91" s="1"/>
      <c r="LPC91" s="1"/>
      <c r="LPD91" s="1"/>
      <c r="LPE91" s="1"/>
      <c r="LPF91" s="1"/>
      <c r="LPG91" s="1"/>
      <c r="LPH91" s="1"/>
      <c r="LPI91" s="1"/>
      <c r="LPJ91" s="1"/>
      <c r="LPK91" s="1"/>
      <c r="LPL91" s="1"/>
      <c r="LPM91" s="1"/>
      <c r="LPN91" s="1"/>
      <c r="LPO91" s="1"/>
      <c r="LPP91" s="1"/>
      <c r="LPQ91" s="1"/>
      <c r="LPR91" s="1"/>
      <c r="LPS91" s="1"/>
      <c r="LPT91" s="1"/>
      <c r="LPU91" s="1"/>
      <c r="LPV91" s="1"/>
      <c r="LPW91" s="1"/>
      <c r="LPX91" s="1"/>
      <c r="LPY91" s="1"/>
      <c r="LPZ91" s="1"/>
      <c r="LQA91" s="1"/>
      <c r="LQB91" s="1"/>
      <c r="LQC91" s="1"/>
      <c r="LQD91" s="1"/>
      <c r="LQE91" s="1"/>
      <c r="LQF91" s="1"/>
      <c r="LQG91" s="1"/>
      <c r="LQH91" s="1"/>
      <c r="LQI91" s="1"/>
      <c r="LQJ91" s="1"/>
      <c r="LQK91" s="1"/>
      <c r="LQL91" s="1"/>
      <c r="LQM91" s="1"/>
      <c r="LQN91" s="1"/>
      <c r="LQO91" s="1"/>
      <c r="LQP91" s="1"/>
      <c r="LQQ91" s="1"/>
      <c r="LQR91" s="1"/>
      <c r="LQS91" s="1"/>
      <c r="LQT91" s="1"/>
      <c r="LQU91" s="1"/>
      <c r="LQV91" s="1"/>
      <c r="LQW91" s="1"/>
      <c r="LQX91" s="1"/>
      <c r="LQY91" s="1"/>
      <c r="LQZ91" s="1"/>
      <c r="LRA91" s="1"/>
      <c r="LRB91" s="1"/>
      <c r="LRC91" s="1"/>
      <c r="LRD91" s="1"/>
      <c r="LRE91" s="1"/>
      <c r="LRF91" s="1"/>
      <c r="LRG91" s="1"/>
      <c r="LRH91" s="1"/>
      <c r="LRI91" s="1"/>
      <c r="LRJ91" s="1"/>
      <c r="LRK91" s="1"/>
      <c r="LRL91" s="1"/>
      <c r="LRM91" s="1"/>
      <c r="LRN91" s="1"/>
      <c r="LRO91" s="1"/>
      <c r="LRP91" s="1"/>
      <c r="LRQ91" s="1"/>
      <c r="LRR91" s="1"/>
      <c r="LRS91" s="1"/>
      <c r="LRT91" s="1"/>
      <c r="LRU91" s="1"/>
      <c r="LRV91" s="1"/>
      <c r="LRW91" s="1"/>
      <c r="LRX91" s="1"/>
      <c r="LRY91" s="1"/>
      <c r="LRZ91" s="1"/>
      <c r="LSA91" s="1"/>
      <c r="LSB91" s="1"/>
      <c r="LSC91" s="1"/>
      <c r="LSD91" s="1"/>
      <c r="LSE91" s="1"/>
      <c r="LSF91" s="1"/>
      <c r="LSG91" s="1"/>
      <c r="LSH91" s="1"/>
      <c r="LSI91" s="1"/>
      <c r="LSJ91" s="1"/>
      <c r="LSK91" s="1"/>
      <c r="LSL91" s="1"/>
      <c r="LSM91" s="1"/>
      <c r="LSN91" s="1"/>
      <c r="LSO91" s="1"/>
      <c r="LSP91" s="1"/>
      <c r="LSQ91" s="1"/>
      <c r="LSR91" s="1"/>
      <c r="LSS91" s="1"/>
      <c r="LST91" s="1"/>
      <c r="LSU91" s="1"/>
      <c r="LSV91" s="1"/>
      <c r="LSW91" s="1"/>
      <c r="LSX91" s="1"/>
      <c r="LSY91" s="1"/>
      <c r="LSZ91" s="1"/>
      <c r="LTA91" s="1"/>
      <c r="LTB91" s="1"/>
      <c r="LTC91" s="1"/>
      <c r="LTD91" s="1"/>
      <c r="LTE91" s="1"/>
      <c r="LTF91" s="1"/>
      <c r="LTG91" s="1"/>
      <c r="LTH91" s="1"/>
      <c r="LTI91" s="1"/>
      <c r="LTJ91" s="1"/>
      <c r="LTK91" s="1"/>
      <c r="LTL91" s="1"/>
      <c r="LTM91" s="1"/>
      <c r="LTN91" s="1"/>
      <c r="LTO91" s="1"/>
      <c r="LTP91" s="1"/>
      <c r="LTQ91" s="1"/>
      <c r="LTR91" s="1"/>
      <c r="LTS91" s="1"/>
      <c r="LTT91" s="1"/>
      <c r="LTU91" s="1"/>
      <c r="LTV91" s="1"/>
      <c r="LTW91" s="1"/>
      <c r="LTX91" s="1"/>
      <c r="LTY91" s="1"/>
      <c r="LTZ91" s="1"/>
      <c r="LUA91" s="1"/>
      <c r="LUB91" s="1"/>
      <c r="LUC91" s="1"/>
      <c r="LUD91" s="1"/>
      <c r="LUE91" s="1"/>
      <c r="LUF91" s="1"/>
      <c r="LUG91" s="1"/>
      <c r="LUH91" s="1"/>
      <c r="LUI91" s="1"/>
      <c r="LUJ91" s="1"/>
      <c r="LUK91" s="1"/>
      <c r="LUL91" s="1"/>
      <c r="LUM91" s="1"/>
      <c r="LUN91" s="1"/>
      <c r="LUO91" s="1"/>
      <c r="LUP91" s="1"/>
      <c r="LUQ91" s="1"/>
      <c r="LUR91" s="1"/>
      <c r="LUS91" s="1"/>
      <c r="LUT91" s="1"/>
      <c r="LUU91" s="1"/>
      <c r="LUV91" s="1"/>
      <c r="LUW91" s="1"/>
      <c r="LUX91" s="1"/>
      <c r="LUY91" s="1"/>
      <c r="LUZ91" s="1"/>
      <c r="LVA91" s="1"/>
      <c r="LVB91" s="1"/>
      <c r="LVC91" s="1"/>
      <c r="LVD91" s="1"/>
      <c r="LVE91" s="1"/>
      <c r="LVF91" s="1"/>
      <c r="LVG91" s="1"/>
      <c r="LVH91" s="1"/>
      <c r="LVI91" s="1"/>
      <c r="LVJ91" s="1"/>
      <c r="LVK91" s="1"/>
      <c r="LVL91" s="1"/>
      <c r="LVM91" s="1"/>
      <c r="LVN91" s="1"/>
      <c r="LVO91" s="1"/>
      <c r="LVP91" s="1"/>
      <c r="LVQ91" s="1"/>
      <c r="LVR91" s="1"/>
      <c r="LVS91" s="1"/>
      <c r="LVT91" s="1"/>
      <c r="LVU91" s="1"/>
      <c r="LVV91" s="1"/>
      <c r="LVW91" s="1"/>
      <c r="LVX91" s="1"/>
      <c r="LVY91" s="1"/>
      <c r="LVZ91" s="1"/>
      <c r="LWA91" s="1"/>
      <c r="LWB91" s="1"/>
      <c r="LWC91" s="1"/>
      <c r="LWD91" s="1"/>
      <c r="LWE91" s="1"/>
      <c r="LWF91" s="1"/>
      <c r="LWG91" s="1"/>
      <c r="LWH91" s="1"/>
      <c r="LWI91" s="1"/>
      <c r="LWJ91" s="1"/>
      <c r="LWK91" s="1"/>
      <c r="LWL91" s="1"/>
      <c r="LWM91" s="1"/>
      <c r="LWN91" s="1"/>
      <c r="LWO91" s="1"/>
      <c r="LWP91" s="1"/>
      <c r="LWQ91" s="1"/>
      <c r="LWR91" s="1"/>
      <c r="LWS91" s="1"/>
      <c r="LWT91" s="1"/>
      <c r="LWU91" s="1"/>
      <c r="LWV91" s="1"/>
      <c r="LWW91" s="1"/>
      <c r="LWX91" s="1"/>
      <c r="LWY91" s="1"/>
      <c r="LWZ91" s="1"/>
      <c r="LXA91" s="1"/>
      <c r="LXB91" s="1"/>
      <c r="LXC91" s="1"/>
      <c r="LXD91" s="1"/>
      <c r="LXE91" s="1"/>
      <c r="LXF91" s="1"/>
      <c r="LXG91" s="1"/>
      <c r="LXH91" s="1"/>
      <c r="LXI91" s="1"/>
      <c r="LXJ91" s="1"/>
      <c r="LXK91" s="1"/>
      <c r="LXL91" s="1"/>
      <c r="LXM91" s="1"/>
      <c r="LXN91" s="1"/>
      <c r="LXO91" s="1"/>
      <c r="LXP91" s="1"/>
      <c r="LXQ91" s="1"/>
      <c r="LXR91" s="1"/>
      <c r="LXS91" s="1"/>
      <c r="LXT91" s="1"/>
      <c r="LXU91" s="1"/>
      <c r="LXV91" s="1"/>
      <c r="LXW91" s="1"/>
      <c r="LXX91" s="1"/>
      <c r="LXY91" s="1"/>
      <c r="LXZ91" s="1"/>
      <c r="LYA91" s="1"/>
      <c r="LYB91" s="1"/>
      <c r="LYC91" s="1"/>
      <c r="LYD91" s="1"/>
      <c r="LYE91" s="1"/>
      <c r="LYF91" s="1"/>
      <c r="LYG91" s="1"/>
      <c r="LYH91" s="1"/>
      <c r="LYI91" s="1"/>
      <c r="LYJ91" s="1"/>
      <c r="LYK91" s="1"/>
      <c r="LYL91" s="1"/>
      <c r="LYM91" s="1"/>
      <c r="LYN91" s="1"/>
      <c r="LYO91" s="1"/>
      <c r="LYP91" s="1"/>
      <c r="LYQ91" s="1"/>
      <c r="LYR91" s="1"/>
      <c r="LYS91" s="1"/>
      <c r="LYT91" s="1"/>
      <c r="LYU91" s="1"/>
      <c r="LYV91" s="1"/>
      <c r="LYW91" s="1"/>
      <c r="LYX91" s="1"/>
      <c r="LYY91" s="1"/>
      <c r="LYZ91" s="1"/>
      <c r="LZA91" s="1"/>
      <c r="LZB91" s="1"/>
      <c r="LZC91" s="1"/>
      <c r="LZD91" s="1"/>
      <c r="LZE91" s="1"/>
      <c r="LZF91" s="1"/>
      <c r="LZG91" s="1"/>
      <c r="LZH91" s="1"/>
      <c r="LZI91" s="1"/>
      <c r="LZJ91" s="1"/>
      <c r="LZK91" s="1"/>
      <c r="LZL91" s="1"/>
      <c r="LZM91" s="1"/>
      <c r="LZN91" s="1"/>
      <c r="LZO91" s="1"/>
      <c r="LZP91" s="1"/>
      <c r="LZQ91" s="1"/>
      <c r="LZR91" s="1"/>
      <c r="LZS91" s="1"/>
      <c r="LZT91" s="1"/>
      <c r="LZU91" s="1"/>
      <c r="LZV91" s="1"/>
      <c r="LZW91" s="1"/>
      <c r="LZX91" s="1"/>
      <c r="LZY91" s="1"/>
      <c r="LZZ91" s="1"/>
      <c r="MAA91" s="1"/>
      <c r="MAB91" s="1"/>
      <c r="MAC91" s="1"/>
      <c r="MAD91" s="1"/>
      <c r="MAE91" s="1"/>
      <c r="MAF91" s="1"/>
      <c r="MAG91" s="1"/>
      <c r="MAH91" s="1"/>
      <c r="MAI91" s="1"/>
      <c r="MAJ91" s="1"/>
      <c r="MAK91" s="1"/>
      <c r="MAL91" s="1"/>
      <c r="MAM91" s="1"/>
      <c r="MAN91" s="1"/>
      <c r="MAO91" s="1"/>
      <c r="MAP91" s="1"/>
      <c r="MAQ91" s="1"/>
      <c r="MAR91" s="1"/>
      <c r="MAS91" s="1"/>
      <c r="MAT91" s="1"/>
      <c r="MAU91" s="1"/>
      <c r="MAV91" s="1"/>
      <c r="MAW91" s="1"/>
      <c r="MAX91" s="1"/>
      <c r="MAY91" s="1"/>
      <c r="MAZ91" s="1"/>
      <c r="MBA91" s="1"/>
      <c r="MBB91" s="1"/>
      <c r="MBC91" s="1"/>
      <c r="MBD91" s="1"/>
      <c r="MBE91" s="1"/>
      <c r="MBF91" s="1"/>
      <c r="MBG91" s="1"/>
      <c r="MBH91" s="1"/>
      <c r="MBI91" s="1"/>
      <c r="MBJ91" s="1"/>
      <c r="MBK91" s="1"/>
      <c r="MBL91" s="1"/>
      <c r="MBM91" s="1"/>
      <c r="MBN91" s="1"/>
      <c r="MBO91" s="1"/>
      <c r="MBP91" s="1"/>
      <c r="MBQ91" s="1"/>
      <c r="MBR91" s="1"/>
      <c r="MBS91" s="1"/>
      <c r="MBT91" s="1"/>
      <c r="MBU91" s="1"/>
      <c r="MBV91" s="1"/>
      <c r="MBW91" s="1"/>
      <c r="MBX91" s="1"/>
      <c r="MBY91" s="1"/>
      <c r="MBZ91" s="1"/>
      <c r="MCA91" s="1"/>
      <c r="MCB91" s="1"/>
      <c r="MCC91" s="1"/>
      <c r="MCD91" s="1"/>
      <c r="MCE91" s="1"/>
      <c r="MCF91" s="1"/>
      <c r="MCG91" s="1"/>
      <c r="MCH91" s="1"/>
      <c r="MCI91" s="1"/>
      <c r="MCJ91" s="1"/>
      <c r="MCK91" s="1"/>
      <c r="MCL91" s="1"/>
      <c r="MCM91" s="1"/>
      <c r="MCN91" s="1"/>
      <c r="MCO91" s="1"/>
      <c r="MCP91" s="1"/>
      <c r="MCQ91" s="1"/>
      <c r="MCR91" s="1"/>
      <c r="MCS91" s="1"/>
      <c r="MCT91" s="1"/>
      <c r="MCU91" s="1"/>
      <c r="MCV91" s="1"/>
      <c r="MCW91" s="1"/>
      <c r="MCX91" s="1"/>
      <c r="MCY91" s="1"/>
      <c r="MCZ91" s="1"/>
      <c r="MDA91" s="1"/>
      <c r="MDB91" s="1"/>
      <c r="MDC91" s="1"/>
      <c r="MDD91" s="1"/>
      <c r="MDE91" s="1"/>
      <c r="MDF91" s="1"/>
      <c r="MDG91" s="1"/>
      <c r="MDH91" s="1"/>
      <c r="MDI91" s="1"/>
      <c r="MDJ91" s="1"/>
      <c r="MDK91" s="1"/>
      <c r="MDL91" s="1"/>
      <c r="MDM91" s="1"/>
      <c r="MDN91" s="1"/>
      <c r="MDO91" s="1"/>
      <c r="MDP91" s="1"/>
      <c r="MDQ91" s="1"/>
      <c r="MDR91" s="1"/>
      <c r="MDS91" s="1"/>
      <c r="MDT91" s="1"/>
      <c r="MDU91" s="1"/>
      <c r="MDV91" s="1"/>
      <c r="MDW91" s="1"/>
      <c r="MDX91" s="1"/>
      <c r="MDY91" s="1"/>
      <c r="MDZ91" s="1"/>
      <c r="MEA91" s="1"/>
      <c r="MEB91" s="1"/>
      <c r="MEC91" s="1"/>
      <c r="MED91" s="1"/>
      <c r="MEE91" s="1"/>
      <c r="MEF91" s="1"/>
      <c r="MEG91" s="1"/>
      <c r="MEH91" s="1"/>
      <c r="MEI91" s="1"/>
      <c r="MEJ91" s="1"/>
      <c r="MEK91" s="1"/>
      <c r="MEL91" s="1"/>
      <c r="MEM91" s="1"/>
      <c r="MEN91" s="1"/>
      <c r="MEO91" s="1"/>
      <c r="MEP91" s="1"/>
      <c r="MEQ91" s="1"/>
      <c r="MER91" s="1"/>
      <c r="MES91" s="1"/>
      <c r="MET91" s="1"/>
      <c r="MEU91" s="1"/>
      <c r="MEV91" s="1"/>
      <c r="MEW91" s="1"/>
      <c r="MEX91" s="1"/>
      <c r="MEY91" s="1"/>
      <c r="MEZ91" s="1"/>
      <c r="MFA91" s="1"/>
      <c r="MFB91" s="1"/>
      <c r="MFC91" s="1"/>
      <c r="MFD91" s="1"/>
      <c r="MFE91" s="1"/>
      <c r="MFF91" s="1"/>
      <c r="MFG91" s="1"/>
      <c r="MFH91" s="1"/>
      <c r="MFI91" s="1"/>
      <c r="MFJ91" s="1"/>
      <c r="MFK91" s="1"/>
      <c r="MFL91" s="1"/>
      <c r="MFM91" s="1"/>
      <c r="MFN91" s="1"/>
      <c r="MFO91" s="1"/>
      <c r="MFP91" s="1"/>
      <c r="MFQ91" s="1"/>
      <c r="MFR91" s="1"/>
      <c r="MFS91" s="1"/>
      <c r="MFT91" s="1"/>
      <c r="MFU91" s="1"/>
      <c r="MFV91" s="1"/>
      <c r="MFW91" s="1"/>
      <c r="MFX91" s="1"/>
      <c r="MFY91" s="1"/>
      <c r="MFZ91" s="1"/>
      <c r="MGA91" s="1"/>
      <c r="MGB91" s="1"/>
      <c r="MGC91" s="1"/>
      <c r="MGD91" s="1"/>
      <c r="MGE91" s="1"/>
      <c r="MGF91" s="1"/>
      <c r="MGG91" s="1"/>
      <c r="MGH91" s="1"/>
      <c r="MGI91" s="1"/>
      <c r="MGJ91" s="1"/>
      <c r="MGK91" s="1"/>
      <c r="MGL91" s="1"/>
      <c r="MGM91" s="1"/>
      <c r="MGN91" s="1"/>
      <c r="MGO91" s="1"/>
      <c r="MGP91" s="1"/>
      <c r="MGQ91" s="1"/>
      <c r="MGR91" s="1"/>
      <c r="MGS91" s="1"/>
      <c r="MGT91" s="1"/>
      <c r="MGU91" s="1"/>
      <c r="MGV91" s="1"/>
      <c r="MGW91" s="1"/>
      <c r="MGX91" s="1"/>
      <c r="MGY91" s="1"/>
      <c r="MGZ91" s="1"/>
      <c r="MHA91" s="1"/>
      <c r="MHB91" s="1"/>
      <c r="MHC91" s="1"/>
      <c r="MHD91" s="1"/>
      <c r="MHE91" s="1"/>
      <c r="MHF91" s="1"/>
      <c r="MHG91" s="1"/>
      <c r="MHH91" s="1"/>
      <c r="MHI91" s="1"/>
      <c r="MHJ91" s="1"/>
      <c r="MHK91" s="1"/>
      <c r="MHL91" s="1"/>
      <c r="MHM91" s="1"/>
      <c r="MHN91" s="1"/>
      <c r="MHO91" s="1"/>
      <c r="MHP91" s="1"/>
      <c r="MHQ91" s="1"/>
      <c r="MHR91" s="1"/>
      <c r="MHS91" s="1"/>
      <c r="MHT91" s="1"/>
      <c r="MHU91" s="1"/>
      <c r="MHV91" s="1"/>
      <c r="MHW91" s="1"/>
      <c r="MHX91" s="1"/>
      <c r="MHY91" s="1"/>
      <c r="MHZ91" s="1"/>
      <c r="MIA91" s="1"/>
      <c r="MIB91" s="1"/>
      <c r="MIC91" s="1"/>
      <c r="MID91" s="1"/>
      <c r="MIE91" s="1"/>
      <c r="MIF91" s="1"/>
      <c r="MIG91" s="1"/>
      <c r="MIH91" s="1"/>
      <c r="MII91" s="1"/>
      <c r="MIJ91" s="1"/>
      <c r="MIK91" s="1"/>
      <c r="MIL91" s="1"/>
      <c r="MIM91" s="1"/>
      <c r="MIN91" s="1"/>
      <c r="MIO91" s="1"/>
      <c r="MIP91" s="1"/>
      <c r="MIQ91" s="1"/>
      <c r="MIR91" s="1"/>
      <c r="MIS91" s="1"/>
      <c r="MIT91" s="1"/>
      <c r="MIU91" s="1"/>
      <c r="MIV91" s="1"/>
      <c r="MIW91" s="1"/>
      <c r="MIX91" s="1"/>
      <c r="MIY91" s="1"/>
      <c r="MIZ91" s="1"/>
      <c r="MJA91" s="1"/>
      <c r="MJB91" s="1"/>
      <c r="MJC91" s="1"/>
      <c r="MJD91" s="1"/>
      <c r="MJE91" s="1"/>
      <c r="MJF91" s="1"/>
      <c r="MJG91" s="1"/>
      <c r="MJH91" s="1"/>
      <c r="MJI91" s="1"/>
      <c r="MJJ91" s="1"/>
      <c r="MJK91" s="1"/>
      <c r="MJL91" s="1"/>
      <c r="MJM91" s="1"/>
      <c r="MJN91" s="1"/>
      <c r="MJO91" s="1"/>
      <c r="MJP91" s="1"/>
      <c r="MJQ91" s="1"/>
      <c r="MJR91" s="1"/>
      <c r="MJS91" s="1"/>
      <c r="MJT91" s="1"/>
      <c r="MJU91" s="1"/>
      <c r="MJV91" s="1"/>
      <c r="MJW91" s="1"/>
      <c r="MJX91" s="1"/>
      <c r="MJY91" s="1"/>
      <c r="MJZ91" s="1"/>
      <c r="MKA91" s="1"/>
      <c r="MKB91" s="1"/>
      <c r="MKC91" s="1"/>
      <c r="MKD91" s="1"/>
      <c r="MKE91" s="1"/>
      <c r="MKF91" s="1"/>
      <c r="MKG91" s="1"/>
      <c r="MKH91" s="1"/>
      <c r="MKI91" s="1"/>
      <c r="MKJ91" s="1"/>
      <c r="MKK91" s="1"/>
      <c r="MKL91" s="1"/>
      <c r="MKM91" s="1"/>
      <c r="MKN91" s="1"/>
      <c r="MKO91" s="1"/>
      <c r="MKP91" s="1"/>
      <c r="MKQ91" s="1"/>
      <c r="MKR91" s="1"/>
      <c r="MKS91" s="1"/>
      <c r="MKT91" s="1"/>
      <c r="MKU91" s="1"/>
      <c r="MKV91" s="1"/>
      <c r="MKW91" s="1"/>
      <c r="MKX91" s="1"/>
      <c r="MKY91" s="1"/>
      <c r="MKZ91" s="1"/>
      <c r="MLA91" s="1"/>
      <c r="MLB91" s="1"/>
      <c r="MLC91" s="1"/>
      <c r="MLD91" s="1"/>
      <c r="MLE91" s="1"/>
      <c r="MLF91" s="1"/>
      <c r="MLG91" s="1"/>
      <c r="MLH91" s="1"/>
      <c r="MLI91" s="1"/>
      <c r="MLJ91" s="1"/>
      <c r="MLK91" s="1"/>
      <c r="MLL91" s="1"/>
      <c r="MLM91" s="1"/>
      <c r="MLN91" s="1"/>
      <c r="MLO91" s="1"/>
      <c r="MLP91" s="1"/>
      <c r="MLQ91" s="1"/>
      <c r="MLR91" s="1"/>
      <c r="MLS91" s="1"/>
      <c r="MLT91" s="1"/>
      <c r="MLU91" s="1"/>
      <c r="MLV91" s="1"/>
      <c r="MLW91" s="1"/>
      <c r="MLX91" s="1"/>
      <c r="MLY91" s="1"/>
      <c r="MLZ91" s="1"/>
      <c r="MMA91" s="1"/>
      <c r="MMB91" s="1"/>
      <c r="MMC91" s="1"/>
      <c r="MMD91" s="1"/>
      <c r="MME91" s="1"/>
      <c r="MMF91" s="1"/>
      <c r="MMG91" s="1"/>
      <c r="MMH91" s="1"/>
      <c r="MMI91" s="1"/>
      <c r="MMJ91" s="1"/>
      <c r="MMK91" s="1"/>
      <c r="MML91" s="1"/>
      <c r="MMM91" s="1"/>
      <c r="MMN91" s="1"/>
      <c r="MMO91" s="1"/>
      <c r="MMP91" s="1"/>
      <c r="MMQ91" s="1"/>
      <c r="MMR91" s="1"/>
      <c r="MMS91" s="1"/>
      <c r="MMT91" s="1"/>
      <c r="MMU91" s="1"/>
      <c r="MMV91" s="1"/>
      <c r="MMW91" s="1"/>
      <c r="MMX91" s="1"/>
      <c r="MMY91" s="1"/>
      <c r="MMZ91" s="1"/>
      <c r="MNA91" s="1"/>
      <c r="MNB91" s="1"/>
      <c r="MNC91" s="1"/>
      <c r="MND91" s="1"/>
      <c r="MNE91" s="1"/>
      <c r="MNF91" s="1"/>
      <c r="MNG91" s="1"/>
      <c r="MNH91" s="1"/>
      <c r="MNI91" s="1"/>
      <c r="MNJ91" s="1"/>
      <c r="MNK91" s="1"/>
      <c r="MNL91" s="1"/>
      <c r="MNM91" s="1"/>
      <c r="MNN91" s="1"/>
      <c r="MNO91" s="1"/>
      <c r="MNP91" s="1"/>
      <c r="MNQ91" s="1"/>
      <c r="MNR91" s="1"/>
      <c r="MNS91" s="1"/>
      <c r="MNT91" s="1"/>
      <c r="MNU91" s="1"/>
      <c r="MNV91" s="1"/>
      <c r="MNW91" s="1"/>
      <c r="MNX91" s="1"/>
      <c r="MNY91" s="1"/>
      <c r="MNZ91" s="1"/>
      <c r="MOA91" s="1"/>
      <c r="MOB91" s="1"/>
      <c r="MOC91" s="1"/>
      <c r="MOD91" s="1"/>
      <c r="MOE91" s="1"/>
      <c r="MOF91" s="1"/>
      <c r="MOG91" s="1"/>
      <c r="MOH91" s="1"/>
      <c r="MOI91" s="1"/>
      <c r="MOJ91" s="1"/>
      <c r="MOK91" s="1"/>
      <c r="MOL91" s="1"/>
      <c r="MOM91" s="1"/>
      <c r="MON91" s="1"/>
      <c r="MOO91" s="1"/>
      <c r="MOP91" s="1"/>
      <c r="MOQ91" s="1"/>
      <c r="MOR91" s="1"/>
      <c r="MOS91" s="1"/>
      <c r="MOT91" s="1"/>
      <c r="MOU91" s="1"/>
      <c r="MOV91" s="1"/>
      <c r="MOW91" s="1"/>
      <c r="MOX91" s="1"/>
      <c r="MOY91" s="1"/>
      <c r="MOZ91" s="1"/>
      <c r="MPA91" s="1"/>
      <c r="MPB91" s="1"/>
      <c r="MPC91" s="1"/>
      <c r="MPD91" s="1"/>
      <c r="MPE91" s="1"/>
      <c r="MPF91" s="1"/>
      <c r="MPG91" s="1"/>
      <c r="MPH91" s="1"/>
      <c r="MPI91" s="1"/>
      <c r="MPJ91" s="1"/>
      <c r="MPK91" s="1"/>
      <c r="MPL91" s="1"/>
      <c r="MPM91" s="1"/>
      <c r="MPN91" s="1"/>
      <c r="MPO91" s="1"/>
      <c r="MPP91" s="1"/>
      <c r="MPQ91" s="1"/>
      <c r="MPR91" s="1"/>
      <c r="MPS91" s="1"/>
      <c r="MPT91" s="1"/>
      <c r="MPU91" s="1"/>
      <c r="MPV91" s="1"/>
      <c r="MPW91" s="1"/>
      <c r="MPX91" s="1"/>
      <c r="MPY91" s="1"/>
      <c r="MPZ91" s="1"/>
      <c r="MQA91" s="1"/>
      <c r="MQB91" s="1"/>
      <c r="MQC91" s="1"/>
      <c r="MQD91" s="1"/>
      <c r="MQE91" s="1"/>
      <c r="MQF91" s="1"/>
      <c r="MQG91" s="1"/>
      <c r="MQH91" s="1"/>
      <c r="MQI91" s="1"/>
      <c r="MQJ91" s="1"/>
      <c r="MQK91" s="1"/>
      <c r="MQL91" s="1"/>
      <c r="MQM91" s="1"/>
      <c r="MQN91" s="1"/>
      <c r="MQO91" s="1"/>
      <c r="MQP91" s="1"/>
      <c r="MQQ91" s="1"/>
      <c r="MQR91" s="1"/>
      <c r="MQS91" s="1"/>
      <c r="MQT91" s="1"/>
      <c r="MQU91" s="1"/>
      <c r="MQV91" s="1"/>
      <c r="MQW91" s="1"/>
      <c r="MQX91" s="1"/>
      <c r="MQY91" s="1"/>
      <c r="MQZ91" s="1"/>
      <c r="MRA91" s="1"/>
      <c r="MRB91" s="1"/>
      <c r="MRC91" s="1"/>
      <c r="MRD91" s="1"/>
      <c r="MRE91" s="1"/>
      <c r="MRF91" s="1"/>
      <c r="MRG91" s="1"/>
      <c r="MRH91" s="1"/>
      <c r="MRI91" s="1"/>
      <c r="MRJ91" s="1"/>
      <c r="MRK91" s="1"/>
      <c r="MRL91" s="1"/>
      <c r="MRM91" s="1"/>
      <c r="MRN91" s="1"/>
      <c r="MRO91" s="1"/>
      <c r="MRP91" s="1"/>
      <c r="MRQ91" s="1"/>
      <c r="MRR91" s="1"/>
      <c r="MRS91" s="1"/>
      <c r="MRT91" s="1"/>
      <c r="MRU91" s="1"/>
      <c r="MRV91" s="1"/>
      <c r="MRW91" s="1"/>
      <c r="MRX91" s="1"/>
      <c r="MRY91" s="1"/>
      <c r="MRZ91" s="1"/>
      <c r="MSA91" s="1"/>
      <c r="MSB91" s="1"/>
      <c r="MSC91" s="1"/>
      <c r="MSD91" s="1"/>
      <c r="MSE91" s="1"/>
      <c r="MSF91" s="1"/>
      <c r="MSG91" s="1"/>
      <c r="MSH91" s="1"/>
      <c r="MSI91" s="1"/>
      <c r="MSJ91" s="1"/>
      <c r="MSK91" s="1"/>
      <c r="MSL91" s="1"/>
      <c r="MSM91" s="1"/>
      <c r="MSN91" s="1"/>
      <c r="MSO91" s="1"/>
      <c r="MSP91" s="1"/>
      <c r="MSQ91" s="1"/>
      <c r="MSR91" s="1"/>
      <c r="MSS91" s="1"/>
      <c r="MST91" s="1"/>
      <c r="MSU91" s="1"/>
      <c r="MSV91" s="1"/>
      <c r="MSW91" s="1"/>
      <c r="MSX91" s="1"/>
      <c r="MSY91" s="1"/>
      <c r="MSZ91" s="1"/>
      <c r="MTA91" s="1"/>
      <c r="MTB91" s="1"/>
      <c r="MTC91" s="1"/>
      <c r="MTD91" s="1"/>
      <c r="MTE91" s="1"/>
      <c r="MTF91" s="1"/>
      <c r="MTG91" s="1"/>
      <c r="MTH91" s="1"/>
      <c r="MTI91" s="1"/>
      <c r="MTJ91" s="1"/>
      <c r="MTK91" s="1"/>
      <c r="MTL91" s="1"/>
      <c r="MTM91" s="1"/>
      <c r="MTN91" s="1"/>
      <c r="MTO91" s="1"/>
      <c r="MTP91" s="1"/>
      <c r="MTQ91" s="1"/>
      <c r="MTR91" s="1"/>
      <c r="MTS91" s="1"/>
      <c r="MTT91" s="1"/>
      <c r="MTU91" s="1"/>
      <c r="MTV91" s="1"/>
      <c r="MTW91" s="1"/>
      <c r="MTX91" s="1"/>
      <c r="MTY91" s="1"/>
      <c r="MTZ91" s="1"/>
      <c r="MUA91" s="1"/>
      <c r="MUB91" s="1"/>
      <c r="MUC91" s="1"/>
      <c r="MUD91" s="1"/>
      <c r="MUE91" s="1"/>
      <c r="MUF91" s="1"/>
      <c r="MUG91" s="1"/>
      <c r="MUH91" s="1"/>
      <c r="MUI91" s="1"/>
      <c r="MUJ91" s="1"/>
      <c r="MUK91" s="1"/>
      <c r="MUL91" s="1"/>
      <c r="MUM91" s="1"/>
      <c r="MUN91" s="1"/>
      <c r="MUO91" s="1"/>
      <c r="MUP91" s="1"/>
      <c r="MUQ91" s="1"/>
      <c r="MUR91" s="1"/>
      <c r="MUS91" s="1"/>
      <c r="MUT91" s="1"/>
      <c r="MUU91" s="1"/>
      <c r="MUV91" s="1"/>
      <c r="MUW91" s="1"/>
      <c r="MUX91" s="1"/>
      <c r="MUY91" s="1"/>
      <c r="MUZ91" s="1"/>
      <c r="MVA91" s="1"/>
      <c r="MVB91" s="1"/>
      <c r="MVC91" s="1"/>
      <c r="MVD91" s="1"/>
      <c r="MVE91" s="1"/>
      <c r="MVF91" s="1"/>
      <c r="MVG91" s="1"/>
      <c r="MVH91" s="1"/>
      <c r="MVI91" s="1"/>
      <c r="MVJ91" s="1"/>
      <c r="MVK91" s="1"/>
      <c r="MVL91" s="1"/>
      <c r="MVM91" s="1"/>
      <c r="MVN91" s="1"/>
      <c r="MVO91" s="1"/>
      <c r="MVP91" s="1"/>
      <c r="MVQ91" s="1"/>
      <c r="MVR91" s="1"/>
      <c r="MVS91" s="1"/>
      <c r="MVT91" s="1"/>
      <c r="MVU91" s="1"/>
      <c r="MVV91" s="1"/>
      <c r="MVW91" s="1"/>
      <c r="MVX91" s="1"/>
      <c r="MVY91" s="1"/>
      <c r="MVZ91" s="1"/>
      <c r="MWA91" s="1"/>
      <c r="MWB91" s="1"/>
      <c r="MWC91" s="1"/>
      <c r="MWD91" s="1"/>
      <c r="MWE91" s="1"/>
      <c r="MWF91" s="1"/>
      <c r="MWG91" s="1"/>
      <c r="MWH91" s="1"/>
      <c r="MWI91" s="1"/>
      <c r="MWJ91" s="1"/>
      <c r="MWK91" s="1"/>
      <c r="MWL91" s="1"/>
      <c r="MWM91" s="1"/>
      <c r="MWN91" s="1"/>
      <c r="MWO91" s="1"/>
      <c r="MWP91" s="1"/>
      <c r="MWQ91" s="1"/>
      <c r="MWR91" s="1"/>
      <c r="MWS91" s="1"/>
      <c r="MWT91" s="1"/>
      <c r="MWU91" s="1"/>
      <c r="MWV91" s="1"/>
      <c r="MWW91" s="1"/>
      <c r="MWX91" s="1"/>
      <c r="MWY91" s="1"/>
      <c r="MWZ91" s="1"/>
      <c r="MXA91" s="1"/>
      <c r="MXB91" s="1"/>
      <c r="MXC91" s="1"/>
      <c r="MXD91" s="1"/>
      <c r="MXE91" s="1"/>
      <c r="MXF91" s="1"/>
      <c r="MXG91" s="1"/>
      <c r="MXH91" s="1"/>
      <c r="MXI91" s="1"/>
      <c r="MXJ91" s="1"/>
      <c r="MXK91" s="1"/>
      <c r="MXL91" s="1"/>
      <c r="MXM91" s="1"/>
      <c r="MXN91" s="1"/>
      <c r="MXO91" s="1"/>
      <c r="MXP91" s="1"/>
      <c r="MXQ91" s="1"/>
      <c r="MXR91" s="1"/>
      <c r="MXS91" s="1"/>
      <c r="MXT91" s="1"/>
      <c r="MXU91" s="1"/>
      <c r="MXV91" s="1"/>
      <c r="MXW91" s="1"/>
      <c r="MXX91" s="1"/>
      <c r="MXY91" s="1"/>
      <c r="MXZ91" s="1"/>
      <c r="MYA91" s="1"/>
      <c r="MYB91" s="1"/>
      <c r="MYC91" s="1"/>
      <c r="MYD91" s="1"/>
      <c r="MYE91" s="1"/>
      <c r="MYF91" s="1"/>
      <c r="MYG91" s="1"/>
      <c r="MYH91" s="1"/>
      <c r="MYI91" s="1"/>
      <c r="MYJ91" s="1"/>
      <c r="MYK91" s="1"/>
      <c r="MYL91" s="1"/>
      <c r="MYM91" s="1"/>
      <c r="MYN91" s="1"/>
      <c r="MYO91" s="1"/>
      <c r="MYP91" s="1"/>
      <c r="MYQ91" s="1"/>
      <c r="MYR91" s="1"/>
      <c r="MYS91" s="1"/>
      <c r="MYT91" s="1"/>
      <c r="MYU91" s="1"/>
      <c r="MYV91" s="1"/>
      <c r="MYW91" s="1"/>
      <c r="MYX91" s="1"/>
      <c r="MYY91" s="1"/>
      <c r="MYZ91" s="1"/>
      <c r="MZA91" s="1"/>
      <c r="MZB91" s="1"/>
      <c r="MZC91" s="1"/>
      <c r="MZD91" s="1"/>
      <c r="MZE91" s="1"/>
      <c r="MZF91" s="1"/>
      <c r="MZG91" s="1"/>
      <c r="MZH91" s="1"/>
      <c r="MZI91" s="1"/>
      <c r="MZJ91" s="1"/>
      <c r="MZK91" s="1"/>
      <c r="MZL91" s="1"/>
      <c r="MZM91" s="1"/>
      <c r="MZN91" s="1"/>
      <c r="MZO91" s="1"/>
      <c r="MZP91" s="1"/>
      <c r="MZQ91" s="1"/>
      <c r="MZR91" s="1"/>
      <c r="MZS91" s="1"/>
      <c r="MZT91" s="1"/>
      <c r="MZU91" s="1"/>
      <c r="MZV91" s="1"/>
      <c r="MZW91" s="1"/>
      <c r="MZX91" s="1"/>
      <c r="MZY91" s="1"/>
      <c r="MZZ91" s="1"/>
      <c r="NAA91" s="1"/>
      <c r="NAB91" s="1"/>
      <c r="NAC91" s="1"/>
      <c r="NAD91" s="1"/>
      <c r="NAE91" s="1"/>
      <c r="NAF91" s="1"/>
      <c r="NAG91" s="1"/>
      <c r="NAH91" s="1"/>
      <c r="NAI91" s="1"/>
      <c r="NAJ91" s="1"/>
      <c r="NAK91" s="1"/>
      <c r="NAL91" s="1"/>
      <c r="NAM91" s="1"/>
      <c r="NAN91" s="1"/>
      <c r="NAO91" s="1"/>
      <c r="NAP91" s="1"/>
      <c r="NAQ91" s="1"/>
      <c r="NAR91" s="1"/>
      <c r="NAS91" s="1"/>
      <c r="NAT91" s="1"/>
      <c r="NAU91" s="1"/>
      <c r="NAV91" s="1"/>
      <c r="NAW91" s="1"/>
      <c r="NAX91" s="1"/>
      <c r="NAY91" s="1"/>
      <c r="NAZ91" s="1"/>
      <c r="NBA91" s="1"/>
      <c r="NBB91" s="1"/>
      <c r="NBC91" s="1"/>
      <c r="NBD91" s="1"/>
      <c r="NBE91" s="1"/>
      <c r="NBF91" s="1"/>
      <c r="NBG91" s="1"/>
      <c r="NBH91" s="1"/>
      <c r="NBI91" s="1"/>
      <c r="NBJ91" s="1"/>
      <c r="NBK91" s="1"/>
      <c r="NBL91" s="1"/>
      <c r="NBM91" s="1"/>
      <c r="NBN91" s="1"/>
      <c r="NBO91" s="1"/>
      <c r="NBP91" s="1"/>
      <c r="NBQ91" s="1"/>
      <c r="NBR91" s="1"/>
      <c r="NBS91" s="1"/>
      <c r="NBT91" s="1"/>
      <c r="NBU91" s="1"/>
      <c r="NBV91" s="1"/>
      <c r="NBW91" s="1"/>
      <c r="NBX91" s="1"/>
      <c r="NBY91" s="1"/>
      <c r="NBZ91" s="1"/>
      <c r="NCA91" s="1"/>
      <c r="NCB91" s="1"/>
      <c r="NCC91" s="1"/>
      <c r="NCD91" s="1"/>
      <c r="NCE91" s="1"/>
      <c r="NCF91" s="1"/>
      <c r="NCG91" s="1"/>
      <c r="NCH91" s="1"/>
      <c r="NCI91" s="1"/>
      <c r="NCJ91" s="1"/>
      <c r="NCK91" s="1"/>
      <c r="NCL91" s="1"/>
      <c r="NCM91" s="1"/>
      <c r="NCN91" s="1"/>
      <c r="NCO91" s="1"/>
      <c r="NCP91" s="1"/>
      <c r="NCQ91" s="1"/>
      <c r="NCR91" s="1"/>
      <c r="NCS91" s="1"/>
      <c r="NCT91" s="1"/>
      <c r="NCU91" s="1"/>
      <c r="NCV91" s="1"/>
      <c r="NCW91" s="1"/>
      <c r="NCX91" s="1"/>
      <c r="NCY91" s="1"/>
      <c r="NCZ91" s="1"/>
      <c r="NDA91" s="1"/>
      <c r="NDB91" s="1"/>
      <c r="NDC91" s="1"/>
      <c r="NDD91" s="1"/>
      <c r="NDE91" s="1"/>
      <c r="NDF91" s="1"/>
      <c r="NDG91" s="1"/>
      <c r="NDH91" s="1"/>
      <c r="NDI91" s="1"/>
      <c r="NDJ91" s="1"/>
      <c r="NDK91" s="1"/>
      <c r="NDL91" s="1"/>
      <c r="NDM91" s="1"/>
      <c r="NDN91" s="1"/>
      <c r="NDO91" s="1"/>
      <c r="NDP91" s="1"/>
      <c r="NDQ91" s="1"/>
      <c r="NDR91" s="1"/>
      <c r="NDS91" s="1"/>
      <c r="NDT91" s="1"/>
      <c r="NDU91" s="1"/>
      <c r="NDV91" s="1"/>
      <c r="NDW91" s="1"/>
      <c r="NDX91" s="1"/>
      <c r="NDY91" s="1"/>
      <c r="NDZ91" s="1"/>
      <c r="NEA91" s="1"/>
      <c r="NEB91" s="1"/>
      <c r="NEC91" s="1"/>
      <c r="NED91" s="1"/>
      <c r="NEE91" s="1"/>
      <c r="NEF91" s="1"/>
      <c r="NEG91" s="1"/>
      <c r="NEH91" s="1"/>
      <c r="NEI91" s="1"/>
      <c r="NEJ91" s="1"/>
      <c r="NEK91" s="1"/>
      <c r="NEL91" s="1"/>
      <c r="NEM91" s="1"/>
      <c r="NEN91" s="1"/>
      <c r="NEO91" s="1"/>
      <c r="NEP91" s="1"/>
      <c r="NEQ91" s="1"/>
      <c r="NER91" s="1"/>
      <c r="NES91" s="1"/>
      <c r="NET91" s="1"/>
      <c r="NEU91" s="1"/>
      <c r="NEV91" s="1"/>
      <c r="NEW91" s="1"/>
      <c r="NEX91" s="1"/>
      <c r="NEY91" s="1"/>
      <c r="NEZ91" s="1"/>
      <c r="NFA91" s="1"/>
      <c r="NFB91" s="1"/>
      <c r="NFC91" s="1"/>
      <c r="NFD91" s="1"/>
      <c r="NFE91" s="1"/>
      <c r="NFF91" s="1"/>
      <c r="NFG91" s="1"/>
      <c r="NFH91" s="1"/>
      <c r="NFI91" s="1"/>
      <c r="NFJ91" s="1"/>
      <c r="NFK91" s="1"/>
      <c r="NFL91" s="1"/>
      <c r="NFM91" s="1"/>
      <c r="NFN91" s="1"/>
      <c r="NFO91" s="1"/>
      <c r="NFP91" s="1"/>
      <c r="NFQ91" s="1"/>
      <c r="NFR91" s="1"/>
      <c r="NFS91" s="1"/>
      <c r="NFT91" s="1"/>
      <c r="NFU91" s="1"/>
      <c r="NFV91" s="1"/>
      <c r="NFW91" s="1"/>
      <c r="NFX91" s="1"/>
      <c r="NFY91" s="1"/>
      <c r="NFZ91" s="1"/>
      <c r="NGA91" s="1"/>
      <c r="NGB91" s="1"/>
      <c r="NGC91" s="1"/>
      <c r="NGD91" s="1"/>
      <c r="NGE91" s="1"/>
      <c r="NGF91" s="1"/>
      <c r="NGG91" s="1"/>
      <c r="NGH91" s="1"/>
      <c r="NGI91" s="1"/>
      <c r="NGJ91" s="1"/>
      <c r="NGK91" s="1"/>
      <c r="NGL91" s="1"/>
      <c r="NGM91" s="1"/>
      <c r="NGN91" s="1"/>
      <c r="NGO91" s="1"/>
      <c r="NGP91" s="1"/>
      <c r="NGQ91" s="1"/>
      <c r="NGR91" s="1"/>
      <c r="NGS91" s="1"/>
      <c r="NGT91" s="1"/>
      <c r="NGU91" s="1"/>
      <c r="NGV91" s="1"/>
      <c r="NGW91" s="1"/>
      <c r="NGX91" s="1"/>
      <c r="NGY91" s="1"/>
      <c r="NGZ91" s="1"/>
      <c r="NHA91" s="1"/>
      <c r="NHB91" s="1"/>
      <c r="NHC91" s="1"/>
      <c r="NHD91" s="1"/>
      <c r="NHE91" s="1"/>
      <c r="NHF91" s="1"/>
      <c r="NHG91" s="1"/>
      <c r="NHH91" s="1"/>
      <c r="NHI91" s="1"/>
      <c r="NHJ91" s="1"/>
      <c r="NHK91" s="1"/>
      <c r="NHL91" s="1"/>
      <c r="NHM91" s="1"/>
      <c r="NHN91" s="1"/>
      <c r="NHO91" s="1"/>
      <c r="NHP91" s="1"/>
      <c r="NHQ91" s="1"/>
      <c r="NHR91" s="1"/>
      <c r="NHS91" s="1"/>
      <c r="NHT91" s="1"/>
      <c r="NHU91" s="1"/>
      <c r="NHV91" s="1"/>
      <c r="NHW91" s="1"/>
      <c r="NHX91" s="1"/>
      <c r="NHY91" s="1"/>
      <c r="NHZ91" s="1"/>
      <c r="NIA91" s="1"/>
      <c r="NIB91" s="1"/>
      <c r="NIC91" s="1"/>
      <c r="NID91" s="1"/>
      <c r="NIE91" s="1"/>
      <c r="NIF91" s="1"/>
      <c r="NIG91" s="1"/>
      <c r="NIH91" s="1"/>
      <c r="NII91" s="1"/>
      <c r="NIJ91" s="1"/>
      <c r="NIK91" s="1"/>
      <c r="NIL91" s="1"/>
      <c r="NIM91" s="1"/>
      <c r="NIN91" s="1"/>
      <c r="NIO91" s="1"/>
      <c r="NIP91" s="1"/>
      <c r="NIQ91" s="1"/>
      <c r="NIR91" s="1"/>
      <c r="NIS91" s="1"/>
      <c r="NIT91" s="1"/>
      <c r="NIU91" s="1"/>
      <c r="NIV91" s="1"/>
      <c r="NIW91" s="1"/>
      <c r="NIX91" s="1"/>
      <c r="NIY91" s="1"/>
      <c r="NIZ91" s="1"/>
      <c r="NJA91" s="1"/>
      <c r="NJB91" s="1"/>
      <c r="NJC91" s="1"/>
      <c r="NJD91" s="1"/>
      <c r="NJE91" s="1"/>
      <c r="NJF91" s="1"/>
      <c r="NJG91" s="1"/>
      <c r="NJH91" s="1"/>
      <c r="NJI91" s="1"/>
      <c r="NJJ91" s="1"/>
      <c r="NJK91" s="1"/>
      <c r="NJL91" s="1"/>
      <c r="NJM91" s="1"/>
      <c r="NJN91" s="1"/>
      <c r="NJO91" s="1"/>
      <c r="NJP91" s="1"/>
      <c r="NJQ91" s="1"/>
      <c r="NJR91" s="1"/>
      <c r="NJS91" s="1"/>
      <c r="NJT91" s="1"/>
      <c r="NJU91" s="1"/>
      <c r="NJV91" s="1"/>
      <c r="NJW91" s="1"/>
      <c r="NJX91" s="1"/>
      <c r="NJY91" s="1"/>
      <c r="NJZ91" s="1"/>
      <c r="NKA91" s="1"/>
      <c r="NKB91" s="1"/>
      <c r="NKC91" s="1"/>
      <c r="NKD91" s="1"/>
      <c r="NKE91" s="1"/>
      <c r="NKF91" s="1"/>
      <c r="NKG91" s="1"/>
      <c r="NKH91" s="1"/>
      <c r="NKI91" s="1"/>
      <c r="NKJ91" s="1"/>
      <c r="NKK91" s="1"/>
      <c r="NKL91" s="1"/>
      <c r="NKM91" s="1"/>
      <c r="NKN91" s="1"/>
      <c r="NKO91" s="1"/>
      <c r="NKP91" s="1"/>
      <c r="NKQ91" s="1"/>
      <c r="NKR91" s="1"/>
      <c r="NKS91" s="1"/>
      <c r="NKT91" s="1"/>
      <c r="NKU91" s="1"/>
      <c r="NKV91" s="1"/>
      <c r="NKW91" s="1"/>
      <c r="NKX91" s="1"/>
      <c r="NKY91" s="1"/>
      <c r="NKZ91" s="1"/>
      <c r="NLA91" s="1"/>
      <c r="NLB91" s="1"/>
      <c r="NLC91" s="1"/>
      <c r="NLD91" s="1"/>
      <c r="NLE91" s="1"/>
      <c r="NLF91" s="1"/>
      <c r="NLG91" s="1"/>
      <c r="NLH91" s="1"/>
      <c r="NLI91" s="1"/>
      <c r="NLJ91" s="1"/>
      <c r="NLK91" s="1"/>
      <c r="NLL91" s="1"/>
      <c r="NLM91" s="1"/>
      <c r="NLN91" s="1"/>
      <c r="NLO91" s="1"/>
      <c r="NLP91" s="1"/>
      <c r="NLQ91" s="1"/>
      <c r="NLR91" s="1"/>
      <c r="NLS91" s="1"/>
      <c r="NLT91" s="1"/>
      <c r="NLU91" s="1"/>
      <c r="NLV91" s="1"/>
      <c r="NLW91" s="1"/>
      <c r="NLX91" s="1"/>
      <c r="NLY91" s="1"/>
      <c r="NLZ91" s="1"/>
      <c r="NMA91" s="1"/>
      <c r="NMB91" s="1"/>
      <c r="NMC91" s="1"/>
      <c r="NMD91" s="1"/>
      <c r="NME91" s="1"/>
      <c r="NMF91" s="1"/>
      <c r="NMG91" s="1"/>
      <c r="NMH91" s="1"/>
      <c r="NMI91" s="1"/>
      <c r="NMJ91" s="1"/>
      <c r="NMK91" s="1"/>
      <c r="NML91" s="1"/>
      <c r="NMM91" s="1"/>
      <c r="NMN91" s="1"/>
      <c r="NMO91" s="1"/>
      <c r="NMP91" s="1"/>
      <c r="NMQ91" s="1"/>
      <c r="NMR91" s="1"/>
      <c r="NMS91" s="1"/>
      <c r="NMT91" s="1"/>
      <c r="NMU91" s="1"/>
      <c r="NMV91" s="1"/>
      <c r="NMW91" s="1"/>
      <c r="NMX91" s="1"/>
      <c r="NMY91" s="1"/>
      <c r="NMZ91" s="1"/>
      <c r="NNA91" s="1"/>
      <c r="NNB91" s="1"/>
      <c r="NNC91" s="1"/>
      <c r="NND91" s="1"/>
      <c r="NNE91" s="1"/>
      <c r="NNF91" s="1"/>
      <c r="NNG91" s="1"/>
      <c r="NNH91" s="1"/>
      <c r="NNI91" s="1"/>
      <c r="NNJ91" s="1"/>
      <c r="NNK91" s="1"/>
      <c r="NNL91" s="1"/>
      <c r="NNM91" s="1"/>
      <c r="NNN91" s="1"/>
      <c r="NNO91" s="1"/>
      <c r="NNP91" s="1"/>
      <c r="NNQ91" s="1"/>
      <c r="NNR91" s="1"/>
      <c r="NNS91" s="1"/>
      <c r="NNT91" s="1"/>
      <c r="NNU91" s="1"/>
      <c r="NNV91" s="1"/>
      <c r="NNW91" s="1"/>
      <c r="NNX91" s="1"/>
      <c r="NNY91" s="1"/>
      <c r="NNZ91" s="1"/>
      <c r="NOA91" s="1"/>
      <c r="NOB91" s="1"/>
      <c r="NOC91" s="1"/>
      <c r="NOD91" s="1"/>
      <c r="NOE91" s="1"/>
      <c r="NOF91" s="1"/>
      <c r="NOG91" s="1"/>
      <c r="NOH91" s="1"/>
      <c r="NOI91" s="1"/>
      <c r="NOJ91" s="1"/>
      <c r="NOK91" s="1"/>
      <c r="NOL91" s="1"/>
      <c r="NOM91" s="1"/>
      <c r="NON91" s="1"/>
      <c r="NOO91" s="1"/>
      <c r="NOP91" s="1"/>
      <c r="NOQ91" s="1"/>
      <c r="NOR91" s="1"/>
      <c r="NOS91" s="1"/>
      <c r="NOT91" s="1"/>
      <c r="NOU91" s="1"/>
      <c r="NOV91" s="1"/>
      <c r="NOW91" s="1"/>
      <c r="NOX91" s="1"/>
      <c r="NOY91" s="1"/>
      <c r="NOZ91" s="1"/>
      <c r="NPA91" s="1"/>
      <c r="NPB91" s="1"/>
      <c r="NPC91" s="1"/>
      <c r="NPD91" s="1"/>
      <c r="NPE91" s="1"/>
      <c r="NPF91" s="1"/>
      <c r="NPG91" s="1"/>
      <c r="NPH91" s="1"/>
      <c r="NPI91" s="1"/>
      <c r="NPJ91" s="1"/>
      <c r="NPK91" s="1"/>
      <c r="NPL91" s="1"/>
      <c r="NPM91" s="1"/>
      <c r="NPN91" s="1"/>
      <c r="NPO91" s="1"/>
      <c r="NPP91" s="1"/>
      <c r="NPQ91" s="1"/>
      <c r="NPR91" s="1"/>
      <c r="NPS91" s="1"/>
      <c r="NPT91" s="1"/>
      <c r="NPU91" s="1"/>
      <c r="NPV91" s="1"/>
      <c r="NPW91" s="1"/>
      <c r="NPX91" s="1"/>
      <c r="NPY91" s="1"/>
      <c r="NPZ91" s="1"/>
      <c r="NQA91" s="1"/>
      <c r="NQB91" s="1"/>
      <c r="NQC91" s="1"/>
      <c r="NQD91" s="1"/>
      <c r="NQE91" s="1"/>
      <c r="NQF91" s="1"/>
      <c r="NQG91" s="1"/>
      <c r="NQH91" s="1"/>
      <c r="NQI91" s="1"/>
      <c r="NQJ91" s="1"/>
      <c r="NQK91" s="1"/>
      <c r="NQL91" s="1"/>
      <c r="NQM91" s="1"/>
      <c r="NQN91" s="1"/>
      <c r="NQO91" s="1"/>
      <c r="NQP91" s="1"/>
      <c r="NQQ91" s="1"/>
      <c r="NQR91" s="1"/>
      <c r="NQS91" s="1"/>
      <c r="NQT91" s="1"/>
      <c r="NQU91" s="1"/>
      <c r="NQV91" s="1"/>
      <c r="NQW91" s="1"/>
      <c r="NQX91" s="1"/>
      <c r="NQY91" s="1"/>
      <c r="NQZ91" s="1"/>
      <c r="NRA91" s="1"/>
      <c r="NRB91" s="1"/>
      <c r="NRC91" s="1"/>
      <c r="NRD91" s="1"/>
      <c r="NRE91" s="1"/>
      <c r="NRF91" s="1"/>
      <c r="NRG91" s="1"/>
      <c r="NRH91" s="1"/>
      <c r="NRI91" s="1"/>
      <c r="NRJ91" s="1"/>
      <c r="NRK91" s="1"/>
      <c r="NRL91" s="1"/>
      <c r="NRM91" s="1"/>
      <c r="NRN91" s="1"/>
      <c r="NRO91" s="1"/>
      <c r="NRP91" s="1"/>
      <c r="NRQ91" s="1"/>
      <c r="NRR91" s="1"/>
      <c r="NRS91" s="1"/>
      <c r="NRT91" s="1"/>
      <c r="NRU91" s="1"/>
      <c r="NRV91" s="1"/>
      <c r="NRW91" s="1"/>
      <c r="NRX91" s="1"/>
      <c r="NRY91" s="1"/>
      <c r="NRZ91" s="1"/>
      <c r="NSA91" s="1"/>
      <c r="NSB91" s="1"/>
      <c r="NSC91" s="1"/>
      <c r="NSD91" s="1"/>
      <c r="NSE91" s="1"/>
      <c r="NSF91" s="1"/>
      <c r="NSG91" s="1"/>
      <c r="NSH91" s="1"/>
      <c r="NSI91" s="1"/>
      <c r="NSJ91" s="1"/>
      <c r="NSK91" s="1"/>
      <c r="NSL91" s="1"/>
      <c r="NSM91" s="1"/>
      <c r="NSN91" s="1"/>
      <c r="NSO91" s="1"/>
      <c r="NSP91" s="1"/>
      <c r="NSQ91" s="1"/>
      <c r="NSR91" s="1"/>
      <c r="NSS91" s="1"/>
      <c r="NST91" s="1"/>
      <c r="NSU91" s="1"/>
      <c r="NSV91" s="1"/>
      <c r="NSW91" s="1"/>
      <c r="NSX91" s="1"/>
      <c r="NSY91" s="1"/>
      <c r="NSZ91" s="1"/>
      <c r="NTA91" s="1"/>
      <c r="NTB91" s="1"/>
      <c r="NTC91" s="1"/>
      <c r="NTD91" s="1"/>
      <c r="NTE91" s="1"/>
      <c r="NTF91" s="1"/>
      <c r="NTG91" s="1"/>
      <c r="NTH91" s="1"/>
      <c r="NTI91" s="1"/>
      <c r="NTJ91" s="1"/>
      <c r="NTK91" s="1"/>
      <c r="NTL91" s="1"/>
      <c r="NTM91" s="1"/>
      <c r="NTN91" s="1"/>
      <c r="NTO91" s="1"/>
      <c r="NTP91" s="1"/>
      <c r="NTQ91" s="1"/>
      <c r="NTR91" s="1"/>
      <c r="NTS91" s="1"/>
      <c r="NTT91" s="1"/>
      <c r="NTU91" s="1"/>
      <c r="NTV91" s="1"/>
      <c r="NTW91" s="1"/>
      <c r="NTX91" s="1"/>
      <c r="NTY91" s="1"/>
      <c r="NTZ91" s="1"/>
      <c r="NUA91" s="1"/>
      <c r="NUB91" s="1"/>
      <c r="NUC91" s="1"/>
      <c r="NUD91" s="1"/>
      <c r="NUE91" s="1"/>
      <c r="NUF91" s="1"/>
      <c r="NUG91" s="1"/>
      <c r="NUH91" s="1"/>
      <c r="NUI91" s="1"/>
      <c r="NUJ91" s="1"/>
      <c r="NUK91" s="1"/>
      <c r="NUL91" s="1"/>
      <c r="NUM91" s="1"/>
      <c r="NUN91" s="1"/>
      <c r="NUO91" s="1"/>
      <c r="NUP91" s="1"/>
      <c r="NUQ91" s="1"/>
      <c r="NUR91" s="1"/>
      <c r="NUS91" s="1"/>
      <c r="NUT91" s="1"/>
      <c r="NUU91" s="1"/>
      <c r="NUV91" s="1"/>
      <c r="NUW91" s="1"/>
      <c r="NUX91" s="1"/>
      <c r="NUY91" s="1"/>
      <c r="NUZ91" s="1"/>
      <c r="NVA91" s="1"/>
      <c r="NVB91" s="1"/>
      <c r="NVC91" s="1"/>
      <c r="NVD91" s="1"/>
      <c r="NVE91" s="1"/>
      <c r="NVF91" s="1"/>
      <c r="NVG91" s="1"/>
      <c r="NVH91" s="1"/>
      <c r="NVI91" s="1"/>
      <c r="NVJ91" s="1"/>
      <c r="NVK91" s="1"/>
      <c r="NVL91" s="1"/>
      <c r="NVM91" s="1"/>
      <c r="NVN91" s="1"/>
      <c r="NVO91" s="1"/>
      <c r="NVP91" s="1"/>
      <c r="NVQ91" s="1"/>
      <c r="NVR91" s="1"/>
      <c r="NVS91" s="1"/>
      <c r="NVT91" s="1"/>
      <c r="NVU91" s="1"/>
      <c r="NVV91" s="1"/>
      <c r="NVW91" s="1"/>
      <c r="NVX91" s="1"/>
      <c r="NVY91" s="1"/>
      <c r="NVZ91" s="1"/>
      <c r="NWA91" s="1"/>
      <c r="NWB91" s="1"/>
      <c r="NWC91" s="1"/>
      <c r="NWD91" s="1"/>
      <c r="NWE91" s="1"/>
      <c r="NWF91" s="1"/>
      <c r="NWG91" s="1"/>
      <c r="NWH91" s="1"/>
      <c r="NWI91" s="1"/>
      <c r="NWJ91" s="1"/>
      <c r="NWK91" s="1"/>
      <c r="NWL91" s="1"/>
      <c r="NWM91" s="1"/>
      <c r="NWN91" s="1"/>
      <c r="NWO91" s="1"/>
      <c r="NWP91" s="1"/>
      <c r="NWQ91" s="1"/>
      <c r="NWR91" s="1"/>
      <c r="NWS91" s="1"/>
      <c r="NWT91" s="1"/>
      <c r="NWU91" s="1"/>
      <c r="NWV91" s="1"/>
      <c r="NWW91" s="1"/>
      <c r="NWX91" s="1"/>
      <c r="NWY91" s="1"/>
      <c r="NWZ91" s="1"/>
      <c r="NXA91" s="1"/>
      <c r="NXB91" s="1"/>
      <c r="NXC91" s="1"/>
      <c r="NXD91" s="1"/>
      <c r="NXE91" s="1"/>
      <c r="NXF91" s="1"/>
      <c r="NXG91" s="1"/>
      <c r="NXH91" s="1"/>
      <c r="NXI91" s="1"/>
      <c r="NXJ91" s="1"/>
      <c r="NXK91" s="1"/>
      <c r="NXL91" s="1"/>
      <c r="NXM91" s="1"/>
      <c r="NXN91" s="1"/>
      <c r="NXO91" s="1"/>
      <c r="NXP91" s="1"/>
      <c r="NXQ91" s="1"/>
      <c r="NXR91" s="1"/>
      <c r="NXS91" s="1"/>
      <c r="NXT91" s="1"/>
      <c r="NXU91" s="1"/>
      <c r="NXV91" s="1"/>
      <c r="NXW91" s="1"/>
      <c r="NXX91" s="1"/>
      <c r="NXY91" s="1"/>
      <c r="NXZ91" s="1"/>
      <c r="NYA91" s="1"/>
      <c r="NYB91" s="1"/>
      <c r="NYC91" s="1"/>
      <c r="NYD91" s="1"/>
      <c r="NYE91" s="1"/>
      <c r="NYF91" s="1"/>
      <c r="NYG91" s="1"/>
      <c r="NYH91" s="1"/>
      <c r="NYI91" s="1"/>
      <c r="NYJ91" s="1"/>
      <c r="NYK91" s="1"/>
      <c r="NYL91" s="1"/>
      <c r="NYM91" s="1"/>
      <c r="NYN91" s="1"/>
      <c r="NYO91" s="1"/>
      <c r="NYP91" s="1"/>
      <c r="NYQ91" s="1"/>
      <c r="NYR91" s="1"/>
      <c r="NYS91" s="1"/>
      <c r="NYT91" s="1"/>
      <c r="NYU91" s="1"/>
      <c r="NYV91" s="1"/>
      <c r="NYW91" s="1"/>
      <c r="NYX91" s="1"/>
      <c r="NYY91" s="1"/>
      <c r="NYZ91" s="1"/>
      <c r="NZA91" s="1"/>
      <c r="NZB91" s="1"/>
      <c r="NZC91" s="1"/>
      <c r="NZD91" s="1"/>
      <c r="NZE91" s="1"/>
      <c r="NZF91" s="1"/>
      <c r="NZG91" s="1"/>
      <c r="NZH91" s="1"/>
      <c r="NZI91" s="1"/>
      <c r="NZJ91" s="1"/>
      <c r="NZK91" s="1"/>
      <c r="NZL91" s="1"/>
      <c r="NZM91" s="1"/>
      <c r="NZN91" s="1"/>
      <c r="NZO91" s="1"/>
      <c r="NZP91" s="1"/>
      <c r="NZQ91" s="1"/>
      <c r="NZR91" s="1"/>
      <c r="NZS91" s="1"/>
      <c r="NZT91" s="1"/>
      <c r="NZU91" s="1"/>
      <c r="NZV91" s="1"/>
      <c r="NZW91" s="1"/>
      <c r="NZX91" s="1"/>
      <c r="NZY91" s="1"/>
      <c r="NZZ91" s="1"/>
      <c r="OAA91" s="1"/>
      <c r="OAB91" s="1"/>
      <c r="OAC91" s="1"/>
      <c r="OAD91" s="1"/>
      <c r="OAE91" s="1"/>
      <c r="OAF91" s="1"/>
      <c r="OAG91" s="1"/>
      <c r="OAH91" s="1"/>
      <c r="OAI91" s="1"/>
      <c r="OAJ91" s="1"/>
      <c r="OAK91" s="1"/>
      <c r="OAL91" s="1"/>
      <c r="OAM91" s="1"/>
      <c r="OAN91" s="1"/>
      <c r="OAO91" s="1"/>
      <c r="OAP91" s="1"/>
      <c r="OAQ91" s="1"/>
      <c r="OAR91" s="1"/>
      <c r="OAS91" s="1"/>
      <c r="OAT91" s="1"/>
      <c r="OAU91" s="1"/>
      <c r="OAV91" s="1"/>
      <c r="OAW91" s="1"/>
      <c r="OAX91" s="1"/>
      <c r="OAY91" s="1"/>
      <c r="OAZ91" s="1"/>
      <c r="OBA91" s="1"/>
      <c r="OBB91" s="1"/>
      <c r="OBC91" s="1"/>
      <c r="OBD91" s="1"/>
      <c r="OBE91" s="1"/>
      <c r="OBF91" s="1"/>
      <c r="OBG91" s="1"/>
      <c r="OBH91" s="1"/>
      <c r="OBI91" s="1"/>
      <c r="OBJ91" s="1"/>
      <c r="OBK91" s="1"/>
      <c r="OBL91" s="1"/>
      <c r="OBM91" s="1"/>
      <c r="OBN91" s="1"/>
      <c r="OBO91" s="1"/>
      <c r="OBP91" s="1"/>
      <c r="OBQ91" s="1"/>
      <c r="OBR91" s="1"/>
      <c r="OBS91" s="1"/>
      <c r="OBT91" s="1"/>
      <c r="OBU91" s="1"/>
      <c r="OBV91" s="1"/>
      <c r="OBW91" s="1"/>
      <c r="OBX91" s="1"/>
      <c r="OBY91" s="1"/>
      <c r="OBZ91" s="1"/>
      <c r="OCA91" s="1"/>
      <c r="OCB91" s="1"/>
      <c r="OCC91" s="1"/>
      <c r="OCD91" s="1"/>
      <c r="OCE91" s="1"/>
      <c r="OCF91" s="1"/>
      <c r="OCG91" s="1"/>
      <c r="OCH91" s="1"/>
      <c r="OCI91" s="1"/>
      <c r="OCJ91" s="1"/>
      <c r="OCK91" s="1"/>
      <c r="OCL91" s="1"/>
      <c r="OCM91" s="1"/>
      <c r="OCN91" s="1"/>
      <c r="OCO91" s="1"/>
      <c r="OCP91" s="1"/>
      <c r="OCQ91" s="1"/>
      <c r="OCR91" s="1"/>
      <c r="OCS91" s="1"/>
      <c r="OCT91" s="1"/>
      <c r="OCU91" s="1"/>
      <c r="OCV91" s="1"/>
      <c r="OCW91" s="1"/>
      <c r="OCX91" s="1"/>
      <c r="OCY91" s="1"/>
      <c r="OCZ91" s="1"/>
      <c r="ODA91" s="1"/>
      <c r="ODB91" s="1"/>
      <c r="ODC91" s="1"/>
      <c r="ODD91" s="1"/>
      <c r="ODE91" s="1"/>
      <c r="ODF91" s="1"/>
      <c r="ODG91" s="1"/>
      <c r="ODH91" s="1"/>
      <c r="ODI91" s="1"/>
      <c r="ODJ91" s="1"/>
      <c r="ODK91" s="1"/>
      <c r="ODL91" s="1"/>
      <c r="ODM91" s="1"/>
      <c r="ODN91" s="1"/>
      <c r="ODO91" s="1"/>
      <c r="ODP91" s="1"/>
      <c r="ODQ91" s="1"/>
      <c r="ODR91" s="1"/>
      <c r="ODS91" s="1"/>
      <c r="ODT91" s="1"/>
      <c r="ODU91" s="1"/>
      <c r="ODV91" s="1"/>
      <c r="ODW91" s="1"/>
      <c r="ODX91" s="1"/>
      <c r="ODY91" s="1"/>
      <c r="ODZ91" s="1"/>
      <c r="OEA91" s="1"/>
      <c r="OEB91" s="1"/>
      <c r="OEC91" s="1"/>
      <c r="OED91" s="1"/>
      <c r="OEE91" s="1"/>
      <c r="OEF91" s="1"/>
      <c r="OEG91" s="1"/>
      <c r="OEH91" s="1"/>
      <c r="OEI91" s="1"/>
      <c r="OEJ91" s="1"/>
      <c r="OEK91" s="1"/>
      <c r="OEL91" s="1"/>
      <c r="OEM91" s="1"/>
      <c r="OEN91" s="1"/>
      <c r="OEO91" s="1"/>
      <c r="OEP91" s="1"/>
      <c r="OEQ91" s="1"/>
      <c r="OER91" s="1"/>
      <c r="OES91" s="1"/>
      <c r="OET91" s="1"/>
      <c r="OEU91" s="1"/>
      <c r="OEV91" s="1"/>
      <c r="OEW91" s="1"/>
      <c r="OEX91" s="1"/>
      <c r="OEY91" s="1"/>
      <c r="OEZ91" s="1"/>
      <c r="OFA91" s="1"/>
      <c r="OFB91" s="1"/>
      <c r="OFC91" s="1"/>
      <c r="OFD91" s="1"/>
      <c r="OFE91" s="1"/>
      <c r="OFF91" s="1"/>
      <c r="OFG91" s="1"/>
      <c r="OFH91" s="1"/>
      <c r="OFI91" s="1"/>
      <c r="OFJ91" s="1"/>
      <c r="OFK91" s="1"/>
      <c r="OFL91" s="1"/>
      <c r="OFM91" s="1"/>
      <c r="OFN91" s="1"/>
      <c r="OFO91" s="1"/>
      <c r="OFP91" s="1"/>
      <c r="OFQ91" s="1"/>
      <c r="OFR91" s="1"/>
      <c r="OFS91" s="1"/>
      <c r="OFT91" s="1"/>
      <c r="OFU91" s="1"/>
      <c r="OFV91" s="1"/>
      <c r="OFW91" s="1"/>
      <c r="OFX91" s="1"/>
      <c r="OFY91" s="1"/>
      <c r="OFZ91" s="1"/>
      <c r="OGA91" s="1"/>
      <c r="OGB91" s="1"/>
      <c r="OGC91" s="1"/>
      <c r="OGD91" s="1"/>
      <c r="OGE91" s="1"/>
      <c r="OGF91" s="1"/>
      <c r="OGG91" s="1"/>
      <c r="OGH91" s="1"/>
      <c r="OGI91" s="1"/>
      <c r="OGJ91" s="1"/>
      <c r="OGK91" s="1"/>
      <c r="OGL91" s="1"/>
      <c r="OGM91" s="1"/>
      <c r="OGN91" s="1"/>
      <c r="OGO91" s="1"/>
      <c r="OGP91" s="1"/>
      <c r="OGQ91" s="1"/>
      <c r="OGR91" s="1"/>
      <c r="OGS91" s="1"/>
      <c r="OGT91" s="1"/>
      <c r="OGU91" s="1"/>
      <c r="OGV91" s="1"/>
      <c r="OGW91" s="1"/>
      <c r="OGX91" s="1"/>
      <c r="OGY91" s="1"/>
      <c r="OGZ91" s="1"/>
      <c r="OHA91" s="1"/>
      <c r="OHB91" s="1"/>
      <c r="OHC91" s="1"/>
      <c r="OHD91" s="1"/>
      <c r="OHE91" s="1"/>
      <c r="OHF91" s="1"/>
      <c r="OHG91" s="1"/>
      <c r="OHH91" s="1"/>
      <c r="OHI91" s="1"/>
      <c r="OHJ91" s="1"/>
      <c r="OHK91" s="1"/>
      <c r="OHL91" s="1"/>
      <c r="OHM91" s="1"/>
      <c r="OHN91" s="1"/>
      <c r="OHO91" s="1"/>
      <c r="OHP91" s="1"/>
      <c r="OHQ91" s="1"/>
      <c r="OHR91" s="1"/>
      <c r="OHS91" s="1"/>
      <c r="OHT91" s="1"/>
      <c r="OHU91" s="1"/>
      <c r="OHV91" s="1"/>
      <c r="OHW91" s="1"/>
      <c r="OHX91" s="1"/>
      <c r="OHY91" s="1"/>
      <c r="OHZ91" s="1"/>
      <c r="OIA91" s="1"/>
      <c r="OIB91" s="1"/>
      <c r="OIC91" s="1"/>
      <c r="OID91" s="1"/>
      <c r="OIE91" s="1"/>
      <c r="OIF91" s="1"/>
      <c r="OIG91" s="1"/>
      <c r="OIH91" s="1"/>
      <c r="OII91" s="1"/>
      <c r="OIJ91" s="1"/>
      <c r="OIK91" s="1"/>
      <c r="OIL91" s="1"/>
      <c r="OIM91" s="1"/>
      <c r="OIN91" s="1"/>
      <c r="OIO91" s="1"/>
      <c r="OIP91" s="1"/>
      <c r="OIQ91" s="1"/>
      <c r="OIR91" s="1"/>
      <c r="OIS91" s="1"/>
      <c r="OIT91" s="1"/>
      <c r="OIU91" s="1"/>
      <c r="OIV91" s="1"/>
      <c r="OIW91" s="1"/>
      <c r="OIX91" s="1"/>
      <c r="OIY91" s="1"/>
      <c r="OIZ91" s="1"/>
      <c r="OJA91" s="1"/>
      <c r="OJB91" s="1"/>
      <c r="OJC91" s="1"/>
      <c r="OJD91" s="1"/>
      <c r="OJE91" s="1"/>
      <c r="OJF91" s="1"/>
      <c r="OJG91" s="1"/>
      <c r="OJH91" s="1"/>
      <c r="OJI91" s="1"/>
      <c r="OJJ91" s="1"/>
      <c r="OJK91" s="1"/>
      <c r="OJL91" s="1"/>
      <c r="OJM91" s="1"/>
      <c r="OJN91" s="1"/>
      <c r="OJO91" s="1"/>
      <c r="OJP91" s="1"/>
      <c r="OJQ91" s="1"/>
      <c r="OJR91" s="1"/>
      <c r="OJS91" s="1"/>
      <c r="OJT91" s="1"/>
      <c r="OJU91" s="1"/>
      <c r="OJV91" s="1"/>
      <c r="OJW91" s="1"/>
      <c r="OJX91" s="1"/>
      <c r="OJY91" s="1"/>
      <c r="OJZ91" s="1"/>
      <c r="OKA91" s="1"/>
      <c r="OKB91" s="1"/>
      <c r="OKC91" s="1"/>
      <c r="OKD91" s="1"/>
      <c r="OKE91" s="1"/>
      <c r="OKF91" s="1"/>
      <c r="OKG91" s="1"/>
      <c r="OKH91" s="1"/>
      <c r="OKI91" s="1"/>
      <c r="OKJ91" s="1"/>
      <c r="OKK91" s="1"/>
      <c r="OKL91" s="1"/>
      <c r="OKM91" s="1"/>
      <c r="OKN91" s="1"/>
      <c r="OKO91" s="1"/>
      <c r="OKP91" s="1"/>
      <c r="OKQ91" s="1"/>
      <c r="OKR91" s="1"/>
      <c r="OKS91" s="1"/>
      <c r="OKT91" s="1"/>
      <c r="OKU91" s="1"/>
      <c r="OKV91" s="1"/>
      <c r="OKW91" s="1"/>
      <c r="OKX91" s="1"/>
      <c r="OKY91" s="1"/>
      <c r="OKZ91" s="1"/>
      <c r="OLA91" s="1"/>
      <c r="OLB91" s="1"/>
      <c r="OLC91" s="1"/>
      <c r="OLD91" s="1"/>
      <c r="OLE91" s="1"/>
      <c r="OLF91" s="1"/>
      <c r="OLG91" s="1"/>
      <c r="OLH91" s="1"/>
      <c r="OLI91" s="1"/>
      <c r="OLJ91" s="1"/>
      <c r="OLK91" s="1"/>
      <c r="OLL91" s="1"/>
      <c r="OLM91" s="1"/>
      <c r="OLN91" s="1"/>
      <c r="OLO91" s="1"/>
      <c r="OLP91" s="1"/>
      <c r="OLQ91" s="1"/>
      <c r="OLR91" s="1"/>
      <c r="OLS91" s="1"/>
      <c r="OLT91" s="1"/>
      <c r="OLU91" s="1"/>
      <c r="OLV91" s="1"/>
      <c r="OLW91" s="1"/>
      <c r="OLX91" s="1"/>
      <c r="OLY91" s="1"/>
      <c r="OLZ91" s="1"/>
      <c r="OMA91" s="1"/>
      <c r="OMB91" s="1"/>
      <c r="OMC91" s="1"/>
      <c r="OMD91" s="1"/>
      <c r="OME91" s="1"/>
      <c r="OMF91" s="1"/>
      <c r="OMG91" s="1"/>
      <c r="OMH91" s="1"/>
      <c r="OMI91" s="1"/>
      <c r="OMJ91" s="1"/>
      <c r="OMK91" s="1"/>
      <c r="OML91" s="1"/>
      <c r="OMM91" s="1"/>
      <c r="OMN91" s="1"/>
      <c r="OMO91" s="1"/>
      <c r="OMP91" s="1"/>
      <c r="OMQ91" s="1"/>
      <c r="OMR91" s="1"/>
      <c r="OMS91" s="1"/>
      <c r="OMT91" s="1"/>
      <c r="OMU91" s="1"/>
      <c r="OMV91" s="1"/>
      <c r="OMW91" s="1"/>
      <c r="OMX91" s="1"/>
      <c r="OMY91" s="1"/>
      <c r="OMZ91" s="1"/>
      <c r="ONA91" s="1"/>
      <c r="ONB91" s="1"/>
      <c r="ONC91" s="1"/>
      <c r="OND91" s="1"/>
      <c r="ONE91" s="1"/>
      <c r="ONF91" s="1"/>
      <c r="ONG91" s="1"/>
      <c r="ONH91" s="1"/>
      <c r="ONI91" s="1"/>
      <c r="ONJ91" s="1"/>
      <c r="ONK91" s="1"/>
      <c r="ONL91" s="1"/>
      <c r="ONM91" s="1"/>
      <c r="ONN91" s="1"/>
      <c r="ONO91" s="1"/>
      <c r="ONP91" s="1"/>
      <c r="ONQ91" s="1"/>
      <c r="ONR91" s="1"/>
      <c r="ONS91" s="1"/>
      <c r="ONT91" s="1"/>
      <c r="ONU91" s="1"/>
      <c r="ONV91" s="1"/>
      <c r="ONW91" s="1"/>
      <c r="ONX91" s="1"/>
      <c r="ONY91" s="1"/>
      <c r="ONZ91" s="1"/>
      <c r="OOA91" s="1"/>
      <c r="OOB91" s="1"/>
      <c r="OOC91" s="1"/>
      <c r="OOD91" s="1"/>
      <c r="OOE91" s="1"/>
      <c r="OOF91" s="1"/>
      <c r="OOG91" s="1"/>
      <c r="OOH91" s="1"/>
      <c r="OOI91" s="1"/>
      <c r="OOJ91" s="1"/>
      <c r="OOK91" s="1"/>
      <c r="OOL91" s="1"/>
      <c r="OOM91" s="1"/>
      <c r="OON91" s="1"/>
      <c r="OOO91" s="1"/>
      <c r="OOP91" s="1"/>
      <c r="OOQ91" s="1"/>
      <c r="OOR91" s="1"/>
      <c r="OOS91" s="1"/>
      <c r="OOT91" s="1"/>
      <c r="OOU91" s="1"/>
      <c r="OOV91" s="1"/>
      <c r="OOW91" s="1"/>
      <c r="OOX91" s="1"/>
      <c r="OOY91" s="1"/>
      <c r="OOZ91" s="1"/>
      <c r="OPA91" s="1"/>
      <c r="OPB91" s="1"/>
      <c r="OPC91" s="1"/>
      <c r="OPD91" s="1"/>
      <c r="OPE91" s="1"/>
      <c r="OPF91" s="1"/>
      <c r="OPG91" s="1"/>
      <c r="OPH91" s="1"/>
      <c r="OPI91" s="1"/>
      <c r="OPJ91" s="1"/>
      <c r="OPK91" s="1"/>
      <c r="OPL91" s="1"/>
      <c r="OPM91" s="1"/>
      <c r="OPN91" s="1"/>
      <c r="OPO91" s="1"/>
      <c r="OPP91" s="1"/>
      <c r="OPQ91" s="1"/>
      <c r="OPR91" s="1"/>
      <c r="OPS91" s="1"/>
      <c r="OPT91" s="1"/>
      <c r="OPU91" s="1"/>
      <c r="OPV91" s="1"/>
      <c r="OPW91" s="1"/>
      <c r="OPX91" s="1"/>
      <c r="OPY91" s="1"/>
      <c r="OPZ91" s="1"/>
      <c r="OQA91" s="1"/>
      <c r="OQB91" s="1"/>
      <c r="OQC91" s="1"/>
      <c r="OQD91" s="1"/>
      <c r="OQE91" s="1"/>
      <c r="OQF91" s="1"/>
      <c r="OQG91" s="1"/>
      <c r="OQH91" s="1"/>
      <c r="OQI91" s="1"/>
      <c r="OQJ91" s="1"/>
      <c r="OQK91" s="1"/>
      <c r="OQL91" s="1"/>
      <c r="OQM91" s="1"/>
      <c r="OQN91" s="1"/>
      <c r="OQO91" s="1"/>
      <c r="OQP91" s="1"/>
      <c r="OQQ91" s="1"/>
      <c r="OQR91" s="1"/>
      <c r="OQS91" s="1"/>
      <c r="OQT91" s="1"/>
      <c r="OQU91" s="1"/>
      <c r="OQV91" s="1"/>
      <c r="OQW91" s="1"/>
      <c r="OQX91" s="1"/>
      <c r="OQY91" s="1"/>
      <c r="OQZ91" s="1"/>
      <c r="ORA91" s="1"/>
      <c r="ORB91" s="1"/>
      <c r="ORC91" s="1"/>
      <c r="ORD91" s="1"/>
      <c r="ORE91" s="1"/>
      <c r="ORF91" s="1"/>
      <c r="ORG91" s="1"/>
      <c r="ORH91" s="1"/>
      <c r="ORI91" s="1"/>
      <c r="ORJ91" s="1"/>
      <c r="ORK91" s="1"/>
      <c r="ORL91" s="1"/>
      <c r="ORM91" s="1"/>
      <c r="ORN91" s="1"/>
      <c r="ORO91" s="1"/>
      <c r="ORP91" s="1"/>
      <c r="ORQ91" s="1"/>
      <c r="ORR91" s="1"/>
      <c r="ORS91" s="1"/>
      <c r="ORT91" s="1"/>
      <c r="ORU91" s="1"/>
      <c r="ORV91" s="1"/>
      <c r="ORW91" s="1"/>
      <c r="ORX91" s="1"/>
      <c r="ORY91" s="1"/>
      <c r="ORZ91" s="1"/>
      <c r="OSA91" s="1"/>
      <c r="OSB91" s="1"/>
      <c r="OSC91" s="1"/>
      <c r="OSD91" s="1"/>
      <c r="OSE91" s="1"/>
      <c r="OSF91" s="1"/>
      <c r="OSG91" s="1"/>
      <c r="OSH91" s="1"/>
      <c r="OSI91" s="1"/>
      <c r="OSJ91" s="1"/>
      <c r="OSK91" s="1"/>
      <c r="OSL91" s="1"/>
      <c r="OSM91" s="1"/>
      <c r="OSN91" s="1"/>
      <c r="OSO91" s="1"/>
      <c r="OSP91" s="1"/>
      <c r="OSQ91" s="1"/>
      <c r="OSR91" s="1"/>
      <c r="OSS91" s="1"/>
      <c r="OST91" s="1"/>
      <c r="OSU91" s="1"/>
      <c r="OSV91" s="1"/>
      <c r="OSW91" s="1"/>
      <c r="OSX91" s="1"/>
      <c r="OSY91" s="1"/>
      <c r="OSZ91" s="1"/>
      <c r="OTA91" s="1"/>
      <c r="OTB91" s="1"/>
      <c r="OTC91" s="1"/>
      <c r="OTD91" s="1"/>
      <c r="OTE91" s="1"/>
      <c r="OTF91" s="1"/>
      <c r="OTG91" s="1"/>
      <c r="OTH91" s="1"/>
      <c r="OTI91" s="1"/>
      <c r="OTJ91" s="1"/>
      <c r="OTK91" s="1"/>
      <c r="OTL91" s="1"/>
      <c r="OTM91" s="1"/>
      <c r="OTN91" s="1"/>
      <c r="OTO91" s="1"/>
      <c r="OTP91" s="1"/>
      <c r="OTQ91" s="1"/>
      <c r="OTR91" s="1"/>
      <c r="OTS91" s="1"/>
      <c r="OTT91" s="1"/>
      <c r="OTU91" s="1"/>
      <c r="OTV91" s="1"/>
      <c r="OTW91" s="1"/>
      <c r="OTX91" s="1"/>
      <c r="OTY91" s="1"/>
      <c r="OTZ91" s="1"/>
      <c r="OUA91" s="1"/>
      <c r="OUB91" s="1"/>
      <c r="OUC91" s="1"/>
      <c r="OUD91" s="1"/>
      <c r="OUE91" s="1"/>
      <c r="OUF91" s="1"/>
      <c r="OUG91" s="1"/>
      <c r="OUH91" s="1"/>
      <c r="OUI91" s="1"/>
      <c r="OUJ91" s="1"/>
      <c r="OUK91" s="1"/>
      <c r="OUL91" s="1"/>
      <c r="OUM91" s="1"/>
      <c r="OUN91" s="1"/>
      <c r="OUO91" s="1"/>
      <c r="OUP91" s="1"/>
      <c r="OUQ91" s="1"/>
      <c r="OUR91" s="1"/>
      <c r="OUS91" s="1"/>
      <c r="OUT91" s="1"/>
      <c r="OUU91" s="1"/>
      <c r="OUV91" s="1"/>
      <c r="OUW91" s="1"/>
      <c r="OUX91" s="1"/>
      <c r="OUY91" s="1"/>
      <c r="OUZ91" s="1"/>
      <c r="OVA91" s="1"/>
      <c r="OVB91" s="1"/>
      <c r="OVC91" s="1"/>
      <c r="OVD91" s="1"/>
      <c r="OVE91" s="1"/>
      <c r="OVF91" s="1"/>
      <c r="OVG91" s="1"/>
      <c r="OVH91" s="1"/>
      <c r="OVI91" s="1"/>
      <c r="OVJ91" s="1"/>
      <c r="OVK91" s="1"/>
      <c r="OVL91" s="1"/>
      <c r="OVM91" s="1"/>
      <c r="OVN91" s="1"/>
      <c r="OVO91" s="1"/>
      <c r="OVP91" s="1"/>
      <c r="OVQ91" s="1"/>
      <c r="OVR91" s="1"/>
      <c r="OVS91" s="1"/>
      <c r="OVT91" s="1"/>
      <c r="OVU91" s="1"/>
      <c r="OVV91" s="1"/>
      <c r="OVW91" s="1"/>
      <c r="OVX91" s="1"/>
      <c r="OVY91" s="1"/>
      <c r="OVZ91" s="1"/>
      <c r="OWA91" s="1"/>
      <c r="OWB91" s="1"/>
      <c r="OWC91" s="1"/>
      <c r="OWD91" s="1"/>
      <c r="OWE91" s="1"/>
      <c r="OWF91" s="1"/>
      <c r="OWG91" s="1"/>
      <c r="OWH91" s="1"/>
      <c r="OWI91" s="1"/>
      <c r="OWJ91" s="1"/>
      <c r="OWK91" s="1"/>
      <c r="OWL91" s="1"/>
      <c r="OWM91" s="1"/>
      <c r="OWN91" s="1"/>
      <c r="OWO91" s="1"/>
      <c r="OWP91" s="1"/>
      <c r="OWQ91" s="1"/>
      <c r="OWR91" s="1"/>
      <c r="OWS91" s="1"/>
      <c r="OWT91" s="1"/>
      <c r="OWU91" s="1"/>
      <c r="OWV91" s="1"/>
      <c r="OWW91" s="1"/>
      <c r="OWX91" s="1"/>
      <c r="OWY91" s="1"/>
      <c r="OWZ91" s="1"/>
      <c r="OXA91" s="1"/>
      <c r="OXB91" s="1"/>
      <c r="OXC91" s="1"/>
      <c r="OXD91" s="1"/>
      <c r="OXE91" s="1"/>
      <c r="OXF91" s="1"/>
      <c r="OXG91" s="1"/>
      <c r="OXH91" s="1"/>
      <c r="OXI91" s="1"/>
      <c r="OXJ91" s="1"/>
      <c r="OXK91" s="1"/>
      <c r="OXL91" s="1"/>
      <c r="OXM91" s="1"/>
      <c r="OXN91" s="1"/>
      <c r="OXO91" s="1"/>
      <c r="OXP91" s="1"/>
      <c r="OXQ91" s="1"/>
      <c r="OXR91" s="1"/>
      <c r="OXS91" s="1"/>
      <c r="OXT91" s="1"/>
      <c r="OXU91" s="1"/>
      <c r="OXV91" s="1"/>
      <c r="OXW91" s="1"/>
      <c r="OXX91" s="1"/>
      <c r="OXY91" s="1"/>
      <c r="OXZ91" s="1"/>
      <c r="OYA91" s="1"/>
      <c r="OYB91" s="1"/>
      <c r="OYC91" s="1"/>
      <c r="OYD91" s="1"/>
      <c r="OYE91" s="1"/>
      <c r="OYF91" s="1"/>
      <c r="OYG91" s="1"/>
      <c r="OYH91" s="1"/>
      <c r="OYI91" s="1"/>
      <c r="OYJ91" s="1"/>
      <c r="OYK91" s="1"/>
      <c r="OYL91" s="1"/>
      <c r="OYM91" s="1"/>
      <c r="OYN91" s="1"/>
      <c r="OYO91" s="1"/>
      <c r="OYP91" s="1"/>
      <c r="OYQ91" s="1"/>
      <c r="OYR91" s="1"/>
      <c r="OYS91" s="1"/>
      <c r="OYT91" s="1"/>
      <c r="OYU91" s="1"/>
      <c r="OYV91" s="1"/>
      <c r="OYW91" s="1"/>
      <c r="OYX91" s="1"/>
      <c r="OYY91" s="1"/>
      <c r="OYZ91" s="1"/>
      <c r="OZA91" s="1"/>
      <c r="OZB91" s="1"/>
      <c r="OZC91" s="1"/>
      <c r="OZD91" s="1"/>
      <c r="OZE91" s="1"/>
      <c r="OZF91" s="1"/>
      <c r="OZG91" s="1"/>
      <c r="OZH91" s="1"/>
      <c r="OZI91" s="1"/>
      <c r="OZJ91" s="1"/>
      <c r="OZK91" s="1"/>
      <c r="OZL91" s="1"/>
      <c r="OZM91" s="1"/>
      <c r="OZN91" s="1"/>
      <c r="OZO91" s="1"/>
      <c r="OZP91" s="1"/>
      <c r="OZQ91" s="1"/>
      <c r="OZR91" s="1"/>
      <c r="OZS91" s="1"/>
      <c r="OZT91" s="1"/>
      <c r="OZU91" s="1"/>
      <c r="OZV91" s="1"/>
      <c r="OZW91" s="1"/>
      <c r="OZX91" s="1"/>
      <c r="OZY91" s="1"/>
      <c r="OZZ91" s="1"/>
      <c r="PAA91" s="1"/>
      <c r="PAB91" s="1"/>
      <c r="PAC91" s="1"/>
      <c r="PAD91" s="1"/>
      <c r="PAE91" s="1"/>
      <c r="PAF91" s="1"/>
      <c r="PAG91" s="1"/>
      <c r="PAH91" s="1"/>
      <c r="PAI91" s="1"/>
      <c r="PAJ91" s="1"/>
      <c r="PAK91" s="1"/>
      <c r="PAL91" s="1"/>
      <c r="PAM91" s="1"/>
      <c r="PAN91" s="1"/>
      <c r="PAO91" s="1"/>
      <c r="PAP91" s="1"/>
      <c r="PAQ91" s="1"/>
      <c r="PAR91" s="1"/>
      <c r="PAS91" s="1"/>
      <c r="PAT91" s="1"/>
      <c r="PAU91" s="1"/>
      <c r="PAV91" s="1"/>
      <c r="PAW91" s="1"/>
      <c r="PAX91" s="1"/>
      <c r="PAY91" s="1"/>
      <c r="PAZ91" s="1"/>
      <c r="PBA91" s="1"/>
      <c r="PBB91" s="1"/>
      <c r="PBC91" s="1"/>
      <c r="PBD91" s="1"/>
      <c r="PBE91" s="1"/>
      <c r="PBF91" s="1"/>
      <c r="PBG91" s="1"/>
      <c r="PBH91" s="1"/>
      <c r="PBI91" s="1"/>
      <c r="PBJ91" s="1"/>
      <c r="PBK91" s="1"/>
      <c r="PBL91" s="1"/>
      <c r="PBM91" s="1"/>
      <c r="PBN91" s="1"/>
      <c r="PBO91" s="1"/>
      <c r="PBP91" s="1"/>
      <c r="PBQ91" s="1"/>
      <c r="PBR91" s="1"/>
      <c r="PBS91" s="1"/>
      <c r="PBT91" s="1"/>
      <c r="PBU91" s="1"/>
      <c r="PBV91" s="1"/>
      <c r="PBW91" s="1"/>
      <c r="PBX91" s="1"/>
      <c r="PBY91" s="1"/>
      <c r="PBZ91" s="1"/>
      <c r="PCA91" s="1"/>
      <c r="PCB91" s="1"/>
      <c r="PCC91" s="1"/>
      <c r="PCD91" s="1"/>
      <c r="PCE91" s="1"/>
      <c r="PCF91" s="1"/>
      <c r="PCG91" s="1"/>
      <c r="PCH91" s="1"/>
      <c r="PCI91" s="1"/>
      <c r="PCJ91" s="1"/>
      <c r="PCK91" s="1"/>
      <c r="PCL91" s="1"/>
      <c r="PCM91" s="1"/>
      <c r="PCN91" s="1"/>
      <c r="PCO91" s="1"/>
      <c r="PCP91" s="1"/>
      <c r="PCQ91" s="1"/>
      <c r="PCR91" s="1"/>
      <c r="PCS91" s="1"/>
      <c r="PCT91" s="1"/>
      <c r="PCU91" s="1"/>
      <c r="PCV91" s="1"/>
      <c r="PCW91" s="1"/>
      <c r="PCX91" s="1"/>
      <c r="PCY91" s="1"/>
      <c r="PCZ91" s="1"/>
      <c r="PDA91" s="1"/>
      <c r="PDB91" s="1"/>
      <c r="PDC91" s="1"/>
      <c r="PDD91" s="1"/>
      <c r="PDE91" s="1"/>
      <c r="PDF91" s="1"/>
      <c r="PDG91" s="1"/>
      <c r="PDH91" s="1"/>
      <c r="PDI91" s="1"/>
      <c r="PDJ91" s="1"/>
      <c r="PDK91" s="1"/>
      <c r="PDL91" s="1"/>
      <c r="PDM91" s="1"/>
      <c r="PDN91" s="1"/>
      <c r="PDO91" s="1"/>
      <c r="PDP91" s="1"/>
      <c r="PDQ91" s="1"/>
      <c r="PDR91" s="1"/>
      <c r="PDS91" s="1"/>
      <c r="PDT91" s="1"/>
      <c r="PDU91" s="1"/>
      <c r="PDV91" s="1"/>
      <c r="PDW91" s="1"/>
      <c r="PDX91" s="1"/>
      <c r="PDY91" s="1"/>
      <c r="PDZ91" s="1"/>
      <c r="PEA91" s="1"/>
      <c r="PEB91" s="1"/>
      <c r="PEC91" s="1"/>
      <c r="PED91" s="1"/>
      <c r="PEE91" s="1"/>
      <c r="PEF91" s="1"/>
      <c r="PEG91" s="1"/>
      <c r="PEH91" s="1"/>
      <c r="PEI91" s="1"/>
      <c r="PEJ91" s="1"/>
      <c r="PEK91" s="1"/>
      <c r="PEL91" s="1"/>
      <c r="PEM91" s="1"/>
      <c r="PEN91" s="1"/>
      <c r="PEO91" s="1"/>
      <c r="PEP91" s="1"/>
      <c r="PEQ91" s="1"/>
      <c r="PER91" s="1"/>
      <c r="PES91" s="1"/>
      <c r="PET91" s="1"/>
      <c r="PEU91" s="1"/>
      <c r="PEV91" s="1"/>
      <c r="PEW91" s="1"/>
      <c r="PEX91" s="1"/>
      <c r="PEY91" s="1"/>
      <c r="PEZ91" s="1"/>
      <c r="PFA91" s="1"/>
      <c r="PFB91" s="1"/>
      <c r="PFC91" s="1"/>
      <c r="PFD91" s="1"/>
      <c r="PFE91" s="1"/>
      <c r="PFF91" s="1"/>
      <c r="PFG91" s="1"/>
      <c r="PFH91" s="1"/>
      <c r="PFI91" s="1"/>
      <c r="PFJ91" s="1"/>
      <c r="PFK91" s="1"/>
      <c r="PFL91" s="1"/>
      <c r="PFM91" s="1"/>
      <c r="PFN91" s="1"/>
      <c r="PFO91" s="1"/>
      <c r="PFP91" s="1"/>
      <c r="PFQ91" s="1"/>
      <c r="PFR91" s="1"/>
      <c r="PFS91" s="1"/>
      <c r="PFT91" s="1"/>
      <c r="PFU91" s="1"/>
      <c r="PFV91" s="1"/>
      <c r="PFW91" s="1"/>
      <c r="PFX91" s="1"/>
      <c r="PFY91" s="1"/>
      <c r="PFZ91" s="1"/>
      <c r="PGA91" s="1"/>
      <c r="PGB91" s="1"/>
      <c r="PGC91" s="1"/>
      <c r="PGD91" s="1"/>
      <c r="PGE91" s="1"/>
      <c r="PGF91" s="1"/>
      <c r="PGG91" s="1"/>
      <c r="PGH91" s="1"/>
      <c r="PGI91" s="1"/>
      <c r="PGJ91" s="1"/>
      <c r="PGK91" s="1"/>
      <c r="PGL91" s="1"/>
      <c r="PGM91" s="1"/>
      <c r="PGN91" s="1"/>
      <c r="PGO91" s="1"/>
      <c r="PGP91" s="1"/>
      <c r="PGQ91" s="1"/>
      <c r="PGR91" s="1"/>
      <c r="PGS91" s="1"/>
      <c r="PGT91" s="1"/>
      <c r="PGU91" s="1"/>
      <c r="PGV91" s="1"/>
      <c r="PGW91" s="1"/>
      <c r="PGX91" s="1"/>
      <c r="PGY91" s="1"/>
      <c r="PGZ91" s="1"/>
      <c r="PHA91" s="1"/>
      <c r="PHB91" s="1"/>
      <c r="PHC91" s="1"/>
      <c r="PHD91" s="1"/>
      <c r="PHE91" s="1"/>
      <c r="PHF91" s="1"/>
      <c r="PHG91" s="1"/>
      <c r="PHH91" s="1"/>
      <c r="PHI91" s="1"/>
      <c r="PHJ91" s="1"/>
      <c r="PHK91" s="1"/>
      <c r="PHL91" s="1"/>
      <c r="PHM91" s="1"/>
      <c r="PHN91" s="1"/>
      <c r="PHO91" s="1"/>
      <c r="PHP91" s="1"/>
      <c r="PHQ91" s="1"/>
      <c r="PHR91" s="1"/>
      <c r="PHS91" s="1"/>
      <c r="PHT91" s="1"/>
      <c r="PHU91" s="1"/>
      <c r="PHV91" s="1"/>
      <c r="PHW91" s="1"/>
      <c r="PHX91" s="1"/>
      <c r="PHY91" s="1"/>
      <c r="PHZ91" s="1"/>
      <c r="PIA91" s="1"/>
      <c r="PIB91" s="1"/>
      <c r="PIC91" s="1"/>
      <c r="PID91" s="1"/>
      <c r="PIE91" s="1"/>
      <c r="PIF91" s="1"/>
      <c r="PIG91" s="1"/>
      <c r="PIH91" s="1"/>
      <c r="PII91" s="1"/>
      <c r="PIJ91" s="1"/>
      <c r="PIK91" s="1"/>
      <c r="PIL91" s="1"/>
      <c r="PIM91" s="1"/>
      <c r="PIN91" s="1"/>
      <c r="PIO91" s="1"/>
      <c r="PIP91" s="1"/>
      <c r="PIQ91" s="1"/>
      <c r="PIR91" s="1"/>
      <c r="PIS91" s="1"/>
      <c r="PIT91" s="1"/>
      <c r="PIU91" s="1"/>
      <c r="PIV91" s="1"/>
      <c r="PIW91" s="1"/>
      <c r="PIX91" s="1"/>
      <c r="PIY91" s="1"/>
      <c r="PIZ91" s="1"/>
      <c r="PJA91" s="1"/>
      <c r="PJB91" s="1"/>
      <c r="PJC91" s="1"/>
      <c r="PJD91" s="1"/>
      <c r="PJE91" s="1"/>
      <c r="PJF91" s="1"/>
      <c r="PJG91" s="1"/>
      <c r="PJH91" s="1"/>
      <c r="PJI91" s="1"/>
      <c r="PJJ91" s="1"/>
      <c r="PJK91" s="1"/>
      <c r="PJL91" s="1"/>
      <c r="PJM91" s="1"/>
      <c r="PJN91" s="1"/>
      <c r="PJO91" s="1"/>
      <c r="PJP91" s="1"/>
      <c r="PJQ91" s="1"/>
      <c r="PJR91" s="1"/>
      <c r="PJS91" s="1"/>
      <c r="PJT91" s="1"/>
      <c r="PJU91" s="1"/>
      <c r="PJV91" s="1"/>
      <c r="PJW91" s="1"/>
      <c r="PJX91" s="1"/>
      <c r="PJY91" s="1"/>
      <c r="PJZ91" s="1"/>
      <c r="PKA91" s="1"/>
      <c r="PKB91" s="1"/>
      <c r="PKC91" s="1"/>
      <c r="PKD91" s="1"/>
      <c r="PKE91" s="1"/>
      <c r="PKF91" s="1"/>
      <c r="PKG91" s="1"/>
      <c r="PKH91" s="1"/>
      <c r="PKI91" s="1"/>
      <c r="PKJ91" s="1"/>
      <c r="PKK91" s="1"/>
      <c r="PKL91" s="1"/>
      <c r="PKM91" s="1"/>
      <c r="PKN91" s="1"/>
      <c r="PKO91" s="1"/>
      <c r="PKP91" s="1"/>
      <c r="PKQ91" s="1"/>
      <c r="PKR91" s="1"/>
      <c r="PKS91" s="1"/>
      <c r="PKT91" s="1"/>
      <c r="PKU91" s="1"/>
      <c r="PKV91" s="1"/>
      <c r="PKW91" s="1"/>
      <c r="PKX91" s="1"/>
      <c r="PKY91" s="1"/>
      <c r="PKZ91" s="1"/>
      <c r="PLA91" s="1"/>
      <c r="PLB91" s="1"/>
      <c r="PLC91" s="1"/>
      <c r="PLD91" s="1"/>
      <c r="PLE91" s="1"/>
      <c r="PLF91" s="1"/>
      <c r="PLG91" s="1"/>
      <c r="PLH91" s="1"/>
      <c r="PLI91" s="1"/>
      <c r="PLJ91" s="1"/>
      <c r="PLK91" s="1"/>
      <c r="PLL91" s="1"/>
      <c r="PLM91" s="1"/>
      <c r="PLN91" s="1"/>
      <c r="PLO91" s="1"/>
      <c r="PLP91" s="1"/>
      <c r="PLQ91" s="1"/>
      <c r="PLR91" s="1"/>
      <c r="PLS91" s="1"/>
      <c r="PLT91" s="1"/>
      <c r="PLU91" s="1"/>
      <c r="PLV91" s="1"/>
      <c r="PLW91" s="1"/>
      <c r="PLX91" s="1"/>
      <c r="PLY91" s="1"/>
      <c r="PLZ91" s="1"/>
      <c r="PMA91" s="1"/>
      <c r="PMB91" s="1"/>
      <c r="PMC91" s="1"/>
      <c r="PMD91" s="1"/>
      <c r="PME91" s="1"/>
      <c r="PMF91" s="1"/>
      <c r="PMG91" s="1"/>
      <c r="PMH91" s="1"/>
      <c r="PMI91" s="1"/>
      <c r="PMJ91" s="1"/>
      <c r="PMK91" s="1"/>
      <c r="PML91" s="1"/>
      <c r="PMM91" s="1"/>
      <c r="PMN91" s="1"/>
      <c r="PMO91" s="1"/>
      <c r="PMP91" s="1"/>
      <c r="PMQ91" s="1"/>
      <c r="PMR91" s="1"/>
      <c r="PMS91" s="1"/>
      <c r="PMT91" s="1"/>
      <c r="PMU91" s="1"/>
      <c r="PMV91" s="1"/>
      <c r="PMW91" s="1"/>
      <c r="PMX91" s="1"/>
      <c r="PMY91" s="1"/>
      <c r="PMZ91" s="1"/>
      <c r="PNA91" s="1"/>
      <c r="PNB91" s="1"/>
      <c r="PNC91" s="1"/>
      <c r="PND91" s="1"/>
      <c r="PNE91" s="1"/>
      <c r="PNF91" s="1"/>
      <c r="PNG91" s="1"/>
      <c r="PNH91" s="1"/>
      <c r="PNI91" s="1"/>
      <c r="PNJ91" s="1"/>
      <c r="PNK91" s="1"/>
      <c r="PNL91" s="1"/>
      <c r="PNM91" s="1"/>
      <c r="PNN91" s="1"/>
      <c r="PNO91" s="1"/>
      <c r="PNP91" s="1"/>
      <c r="PNQ91" s="1"/>
      <c r="PNR91" s="1"/>
      <c r="PNS91" s="1"/>
      <c r="PNT91" s="1"/>
      <c r="PNU91" s="1"/>
      <c r="PNV91" s="1"/>
      <c r="PNW91" s="1"/>
      <c r="PNX91" s="1"/>
      <c r="PNY91" s="1"/>
      <c r="PNZ91" s="1"/>
      <c r="POA91" s="1"/>
      <c r="POB91" s="1"/>
      <c r="POC91" s="1"/>
      <c r="POD91" s="1"/>
      <c r="POE91" s="1"/>
      <c r="POF91" s="1"/>
      <c r="POG91" s="1"/>
      <c r="POH91" s="1"/>
      <c r="POI91" s="1"/>
      <c r="POJ91" s="1"/>
      <c r="POK91" s="1"/>
      <c r="POL91" s="1"/>
      <c r="POM91" s="1"/>
      <c r="PON91" s="1"/>
      <c r="POO91" s="1"/>
      <c r="POP91" s="1"/>
      <c r="POQ91" s="1"/>
      <c r="POR91" s="1"/>
      <c r="POS91" s="1"/>
      <c r="POT91" s="1"/>
      <c r="POU91" s="1"/>
      <c r="POV91" s="1"/>
      <c r="POW91" s="1"/>
      <c r="POX91" s="1"/>
      <c r="POY91" s="1"/>
      <c r="POZ91" s="1"/>
      <c r="PPA91" s="1"/>
      <c r="PPB91" s="1"/>
      <c r="PPC91" s="1"/>
      <c r="PPD91" s="1"/>
      <c r="PPE91" s="1"/>
      <c r="PPF91" s="1"/>
      <c r="PPG91" s="1"/>
      <c r="PPH91" s="1"/>
      <c r="PPI91" s="1"/>
      <c r="PPJ91" s="1"/>
      <c r="PPK91" s="1"/>
      <c r="PPL91" s="1"/>
      <c r="PPM91" s="1"/>
      <c r="PPN91" s="1"/>
      <c r="PPO91" s="1"/>
      <c r="PPP91" s="1"/>
      <c r="PPQ91" s="1"/>
      <c r="PPR91" s="1"/>
      <c r="PPS91" s="1"/>
      <c r="PPT91" s="1"/>
      <c r="PPU91" s="1"/>
      <c r="PPV91" s="1"/>
      <c r="PPW91" s="1"/>
      <c r="PPX91" s="1"/>
      <c r="PPY91" s="1"/>
      <c r="PPZ91" s="1"/>
      <c r="PQA91" s="1"/>
      <c r="PQB91" s="1"/>
      <c r="PQC91" s="1"/>
      <c r="PQD91" s="1"/>
      <c r="PQE91" s="1"/>
      <c r="PQF91" s="1"/>
      <c r="PQG91" s="1"/>
      <c r="PQH91" s="1"/>
      <c r="PQI91" s="1"/>
      <c r="PQJ91" s="1"/>
      <c r="PQK91" s="1"/>
      <c r="PQL91" s="1"/>
      <c r="PQM91" s="1"/>
      <c r="PQN91" s="1"/>
      <c r="PQO91" s="1"/>
      <c r="PQP91" s="1"/>
      <c r="PQQ91" s="1"/>
      <c r="PQR91" s="1"/>
      <c r="PQS91" s="1"/>
      <c r="PQT91" s="1"/>
      <c r="PQU91" s="1"/>
      <c r="PQV91" s="1"/>
      <c r="PQW91" s="1"/>
      <c r="PQX91" s="1"/>
      <c r="PQY91" s="1"/>
      <c r="PQZ91" s="1"/>
      <c r="PRA91" s="1"/>
      <c r="PRB91" s="1"/>
      <c r="PRC91" s="1"/>
      <c r="PRD91" s="1"/>
      <c r="PRE91" s="1"/>
      <c r="PRF91" s="1"/>
      <c r="PRG91" s="1"/>
      <c r="PRH91" s="1"/>
      <c r="PRI91" s="1"/>
      <c r="PRJ91" s="1"/>
      <c r="PRK91" s="1"/>
      <c r="PRL91" s="1"/>
      <c r="PRM91" s="1"/>
      <c r="PRN91" s="1"/>
      <c r="PRO91" s="1"/>
      <c r="PRP91" s="1"/>
      <c r="PRQ91" s="1"/>
      <c r="PRR91" s="1"/>
      <c r="PRS91" s="1"/>
      <c r="PRT91" s="1"/>
      <c r="PRU91" s="1"/>
      <c r="PRV91" s="1"/>
      <c r="PRW91" s="1"/>
      <c r="PRX91" s="1"/>
      <c r="PRY91" s="1"/>
      <c r="PRZ91" s="1"/>
      <c r="PSA91" s="1"/>
      <c r="PSB91" s="1"/>
      <c r="PSC91" s="1"/>
      <c r="PSD91" s="1"/>
      <c r="PSE91" s="1"/>
      <c r="PSF91" s="1"/>
      <c r="PSG91" s="1"/>
      <c r="PSH91" s="1"/>
      <c r="PSI91" s="1"/>
      <c r="PSJ91" s="1"/>
      <c r="PSK91" s="1"/>
      <c r="PSL91" s="1"/>
      <c r="PSM91" s="1"/>
      <c r="PSN91" s="1"/>
      <c r="PSO91" s="1"/>
      <c r="PSP91" s="1"/>
      <c r="PSQ91" s="1"/>
      <c r="PSR91" s="1"/>
      <c r="PSS91" s="1"/>
      <c r="PST91" s="1"/>
      <c r="PSU91" s="1"/>
      <c r="PSV91" s="1"/>
      <c r="PSW91" s="1"/>
      <c r="PSX91" s="1"/>
      <c r="PSY91" s="1"/>
      <c r="PSZ91" s="1"/>
      <c r="PTA91" s="1"/>
      <c r="PTB91" s="1"/>
      <c r="PTC91" s="1"/>
      <c r="PTD91" s="1"/>
      <c r="PTE91" s="1"/>
      <c r="PTF91" s="1"/>
      <c r="PTG91" s="1"/>
      <c r="PTH91" s="1"/>
      <c r="PTI91" s="1"/>
      <c r="PTJ91" s="1"/>
      <c r="PTK91" s="1"/>
      <c r="PTL91" s="1"/>
      <c r="PTM91" s="1"/>
      <c r="PTN91" s="1"/>
      <c r="PTO91" s="1"/>
      <c r="PTP91" s="1"/>
      <c r="PTQ91" s="1"/>
      <c r="PTR91" s="1"/>
      <c r="PTS91" s="1"/>
      <c r="PTT91" s="1"/>
      <c r="PTU91" s="1"/>
      <c r="PTV91" s="1"/>
      <c r="PTW91" s="1"/>
      <c r="PTX91" s="1"/>
      <c r="PTY91" s="1"/>
      <c r="PTZ91" s="1"/>
      <c r="PUA91" s="1"/>
      <c r="PUB91" s="1"/>
      <c r="PUC91" s="1"/>
      <c r="PUD91" s="1"/>
      <c r="PUE91" s="1"/>
      <c r="PUF91" s="1"/>
      <c r="PUG91" s="1"/>
      <c r="PUH91" s="1"/>
      <c r="PUI91" s="1"/>
      <c r="PUJ91" s="1"/>
      <c r="PUK91" s="1"/>
      <c r="PUL91" s="1"/>
      <c r="PUM91" s="1"/>
      <c r="PUN91" s="1"/>
      <c r="PUO91" s="1"/>
      <c r="PUP91" s="1"/>
      <c r="PUQ91" s="1"/>
      <c r="PUR91" s="1"/>
      <c r="PUS91" s="1"/>
      <c r="PUT91" s="1"/>
      <c r="PUU91" s="1"/>
      <c r="PUV91" s="1"/>
      <c r="PUW91" s="1"/>
      <c r="PUX91" s="1"/>
      <c r="PUY91" s="1"/>
      <c r="PUZ91" s="1"/>
      <c r="PVA91" s="1"/>
      <c r="PVB91" s="1"/>
      <c r="PVC91" s="1"/>
      <c r="PVD91" s="1"/>
      <c r="PVE91" s="1"/>
      <c r="PVF91" s="1"/>
      <c r="PVG91" s="1"/>
      <c r="PVH91" s="1"/>
      <c r="PVI91" s="1"/>
      <c r="PVJ91" s="1"/>
      <c r="PVK91" s="1"/>
      <c r="PVL91" s="1"/>
      <c r="PVM91" s="1"/>
      <c r="PVN91" s="1"/>
      <c r="PVO91" s="1"/>
      <c r="PVP91" s="1"/>
      <c r="PVQ91" s="1"/>
      <c r="PVR91" s="1"/>
      <c r="PVS91" s="1"/>
      <c r="PVT91" s="1"/>
      <c r="PVU91" s="1"/>
      <c r="PVV91" s="1"/>
      <c r="PVW91" s="1"/>
      <c r="PVX91" s="1"/>
      <c r="PVY91" s="1"/>
      <c r="PVZ91" s="1"/>
      <c r="PWA91" s="1"/>
      <c r="PWB91" s="1"/>
      <c r="PWC91" s="1"/>
      <c r="PWD91" s="1"/>
      <c r="PWE91" s="1"/>
      <c r="PWF91" s="1"/>
      <c r="PWG91" s="1"/>
      <c r="PWH91" s="1"/>
      <c r="PWI91" s="1"/>
      <c r="PWJ91" s="1"/>
      <c r="PWK91" s="1"/>
      <c r="PWL91" s="1"/>
      <c r="PWM91" s="1"/>
      <c r="PWN91" s="1"/>
      <c r="PWO91" s="1"/>
      <c r="PWP91" s="1"/>
      <c r="PWQ91" s="1"/>
      <c r="PWR91" s="1"/>
      <c r="PWS91" s="1"/>
      <c r="PWT91" s="1"/>
      <c r="PWU91" s="1"/>
      <c r="PWV91" s="1"/>
      <c r="PWW91" s="1"/>
      <c r="PWX91" s="1"/>
      <c r="PWY91" s="1"/>
      <c r="PWZ91" s="1"/>
      <c r="PXA91" s="1"/>
      <c r="PXB91" s="1"/>
      <c r="PXC91" s="1"/>
      <c r="PXD91" s="1"/>
      <c r="PXE91" s="1"/>
      <c r="PXF91" s="1"/>
      <c r="PXG91" s="1"/>
      <c r="PXH91" s="1"/>
      <c r="PXI91" s="1"/>
      <c r="PXJ91" s="1"/>
      <c r="PXK91" s="1"/>
      <c r="PXL91" s="1"/>
      <c r="PXM91" s="1"/>
      <c r="PXN91" s="1"/>
      <c r="PXO91" s="1"/>
      <c r="PXP91" s="1"/>
      <c r="PXQ91" s="1"/>
      <c r="PXR91" s="1"/>
      <c r="PXS91" s="1"/>
      <c r="PXT91" s="1"/>
      <c r="PXU91" s="1"/>
      <c r="PXV91" s="1"/>
      <c r="PXW91" s="1"/>
      <c r="PXX91" s="1"/>
      <c r="PXY91" s="1"/>
      <c r="PXZ91" s="1"/>
      <c r="PYA91" s="1"/>
      <c r="PYB91" s="1"/>
      <c r="PYC91" s="1"/>
      <c r="PYD91" s="1"/>
      <c r="PYE91" s="1"/>
      <c r="PYF91" s="1"/>
      <c r="PYG91" s="1"/>
      <c r="PYH91" s="1"/>
      <c r="PYI91" s="1"/>
      <c r="PYJ91" s="1"/>
      <c r="PYK91" s="1"/>
      <c r="PYL91" s="1"/>
      <c r="PYM91" s="1"/>
      <c r="PYN91" s="1"/>
      <c r="PYO91" s="1"/>
      <c r="PYP91" s="1"/>
      <c r="PYQ91" s="1"/>
      <c r="PYR91" s="1"/>
      <c r="PYS91" s="1"/>
      <c r="PYT91" s="1"/>
      <c r="PYU91" s="1"/>
      <c r="PYV91" s="1"/>
      <c r="PYW91" s="1"/>
      <c r="PYX91" s="1"/>
      <c r="PYY91" s="1"/>
      <c r="PYZ91" s="1"/>
      <c r="PZA91" s="1"/>
      <c r="PZB91" s="1"/>
      <c r="PZC91" s="1"/>
      <c r="PZD91" s="1"/>
      <c r="PZE91" s="1"/>
      <c r="PZF91" s="1"/>
      <c r="PZG91" s="1"/>
      <c r="PZH91" s="1"/>
      <c r="PZI91" s="1"/>
      <c r="PZJ91" s="1"/>
      <c r="PZK91" s="1"/>
      <c r="PZL91" s="1"/>
      <c r="PZM91" s="1"/>
      <c r="PZN91" s="1"/>
      <c r="PZO91" s="1"/>
      <c r="PZP91" s="1"/>
      <c r="PZQ91" s="1"/>
      <c r="PZR91" s="1"/>
      <c r="PZS91" s="1"/>
      <c r="PZT91" s="1"/>
      <c r="PZU91" s="1"/>
      <c r="PZV91" s="1"/>
      <c r="PZW91" s="1"/>
      <c r="PZX91" s="1"/>
      <c r="PZY91" s="1"/>
      <c r="PZZ91" s="1"/>
      <c r="QAA91" s="1"/>
      <c r="QAB91" s="1"/>
      <c r="QAC91" s="1"/>
      <c r="QAD91" s="1"/>
      <c r="QAE91" s="1"/>
      <c r="QAF91" s="1"/>
      <c r="QAG91" s="1"/>
      <c r="QAH91" s="1"/>
      <c r="QAI91" s="1"/>
      <c r="QAJ91" s="1"/>
      <c r="QAK91" s="1"/>
      <c r="QAL91" s="1"/>
      <c r="QAM91" s="1"/>
      <c r="QAN91" s="1"/>
      <c r="QAO91" s="1"/>
      <c r="QAP91" s="1"/>
      <c r="QAQ91" s="1"/>
      <c r="QAR91" s="1"/>
      <c r="QAS91" s="1"/>
      <c r="QAT91" s="1"/>
      <c r="QAU91" s="1"/>
      <c r="QAV91" s="1"/>
      <c r="QAW91" s="1"/>
      <c r="QAX91" s="1"/>
      <c r="QAY91" s="1"/>
      <c r="QAZ91" s="1"/>
      <c r="QBA91" s="1"/>
      <c r="QBB91" s="1"/>
      <c r="QBC91" s="1"/>
      <c r="QBD91" s="1"/>
      <c r="QBE91" s="1"/>
      <c r="QBF91" s="1"/>
      <c r="QBG91" s="1"/>
      <c r="QBH91" s="1"/>
      <c r="QBI91" s="1"/>
      <c r="QBJ91" s="1"/>
      <c r="QBK91" s="1"/>
      <c r="QBL91" s="1"/>
      <c r="QBM91" s="1"/>
      <c r="QBN91" s="1"/>
      <c r="QBO91" s="1"/>
      <c r="QBP91" s="1"/>
      <c r="QBQ91" s="1"/>
      <c r="QBR91" s="1"/>
      <c r="QBS91" s="1"/>
      <c r="QBT91" s="1"/>
      <c r="QBU91" s="1"/>
      <c r="QBV91" s="1"/>
      <c r="QBW91" s="1"/>
      <c r="QBX91" s="1"/>
      <c r="QBY91" s="1"/>
      <c r="QBZ91" s="1"/>
      <c r="QCA91" s="1"/>
      <c r="QCB91" s="1"/>
      <c r="QCC91" s="1"/>
      <c r="QCD91" s="1"/>
      <c r="QCE91" s="1"/>
      <c r="QCF91" s="1"/>
      <c r="QCG91" s="1"/>
      <c r="QCH91" s="1"/>
      <c r="QCI91" s="1"/>
      <c r="QCJ91" s="1"/>
      <c r="QCK91" s="1"/>
      <c r="QCL91" s="1"/>
      <c r="QCM91" s="1"/>
      <c r="QCN91" s="1"/>
      <c r="QCO91" s="1"/>
      <c r="QCP91" s="1"/>
      <c r="QCQ91" s="1"/>
      <c r="QCR91" s="1"/>
      <c r="QCS91" s="1"/>
      <c r="QCT91" s="1"/>
      <c r="QCU91" s="1"/>
      <c r="QCV91" s="1"/>
      <c r="QCW91" s="1"/>
      <c r="QCX91" s="1"/>
      <c r="QCY91" s="1"/>
      <c r="QCZ91" s="1"/>
      <c r="QDA91" s="1"/>
      <c r="QDB91" s="1"/>
      <c r="QDC91" s="1"/>
      <c r="QDD91" s="1"/>
      <c r="QDE91" s="1"/>
      <c r="QDF91" s="1"/>
      <c r="QDG91" s="1"/>
      <c r="QDH91" s="1"/>
      <c r="QDI91" s="1"/>
      <c r="QDJ91" s="1"/>
      <c r="QDK91" s="1"/>
      <c r="QDL91" s="1"/>
      <c r="QDM91" s="1"/>
      <c r="QDN91" s="1"/>
      <c r="QDO91" s="1"/>
      <c r="QDP91" s="1"/>
      <c r="QDQ91" s="1"/>
      <c r="QDR91" s="1"/>
      <c r="QDS91" s="1"/>
      <c r="QDT91" s="1"/>
      <c r="QDU91" s="1"/>
      <c r="QDV91" s="1"/>
      <c r="QDW91" s="1"/>
      <c r="QDX91" s="1"/>
      <c r="QDY91" s="1"/>
      <c r="QDZ91" s="1"/>
      <c r="QEA91" s="1"/>
      <c r="QEB91" s="1"/>
      <c r="QEC91" s="1"/>
      <c r="QED91" s="1"/>
      <c r="QEE91" s="1"/>
      <c r="QEF91" s="1"/>
      <c r="QEG91" s="1"/>
      <c r="QEH91" s="1"/>
      <c r="QEI91" s="1"/>
      <c r="QEJ91" s="1"/>
      <c r="QEK91" s="1"/>
      <c r="QEL91" s="1"/>
      <c r="QEM91" s="1"/>
      <c r="QEN91" s="1"/>
      <c r="QEO91" s="1"/>
      <c r="QEP91" s="1"/>
      <c r="QEQ91" s="1"/>
      <c r="QER91" s="1"/>
      <c r="QES91" s="1"/>
      <c r="QET91" s="1"/>
      <c r="QEU91" s="1"/>
      <c r="QEV91" s="1"/>
      <c r="QEW91" s="1"/>
      <c r="QEX91" s="1"/>
      <c r="QEY91" s="1"/>
      <c r="QEZ91" s="1"/>
      <c r="QFA91" s="1"/>
      <c r="QFB91" s="1"/>
      <c r="QFC91" s="1"/>
      <c r="QFD91" s="1"/>
      <c r="QFE91" s="1"/>
      <c r="QFF91" s="1"/>
      <c r="QFG91" s="1"/>
      <c r="QFH91" s="1"/>
      <c r="QFI91" s="1"/>
      <c r="QFJ91" s="1"/>
      <c r="QFK91" s="1"/>
      <c r="QFL91" s="1"/>
      <c r="QFM91" s="1"/>
      <c r="QFN91" s="1"/>
      <c r="QFO91" s="1"/>
      <c r="QFP91" s="1"/>
      <c r="QFQ91" s="1"/>
      <c r="QFR91" s="1"/>
      <c r="QFS91" s="1"/>
      <c r="QFT91" s="1"/>
      <c r="QFU91" s="1"/>
      <c r="QFV91" s="1"/>
      <c r="QFW91" s="1"/>
      <c r="QFX91" s="1"/>
      <c r="QFY91" s="1"/>
      <c r="QFZ91" s="1"/>
      <c r="QGA91" s="1"/>
      <c r="QGB91" s="1"/>
      <c r="QGC91" s="1"/>
      <c r="QGD91" s="1"/>
      <c r="QGE91" s="1"/>
      <c r="QGF91" s="1"/>
      <c r="QGG91" s="1"/>
      <c r="QGH91" s="1"/>
      <c r="QGI91" s="1"/>
      <c r="QGJ91" s="1"/>
      <c r="QGK91" s="1"/>
      <c r="QGL91" s="1"/>
      <c r="QGM91" s="1"/>
      <c r="QGN91" s="1"/>
      <c r="QGO91" s="1"/>
      <c r="QGP91" s="1"/>
      <c r="QGQ91" s="1"/>
      <c r="QGR91" s="1"/>
      <c r="QGS91" s="1"/>
      <c r="QGT91" s="1"/>
      <c r="QGU91" s="1"/>
      <c r="QGV91" s="1"/>
      <c r="QGW91" s="1"/>
      <c r="QGX91" s="1"/>
      <c r="QGY91" s="1"/>
      <c r="QGZ91" s="1"/>
      <c r="QHA91" s="1"/>
      <c r="QHB91" s="1"/>
      <c r="QHC91" s="1"/>
      <c r="QHD91" s="1"/>
      <c r="QHE91" s="1"/>
      <c r="QHF91" s="1"/>
      <c r="QHG91" s="1"/>
      <c r="QHH91" s="1"/>
      <c r="QHI91" s="1"/>
      <c r="QHJ91" s="1"/>
      <c r="QHK91" s="1"/>
      <c r="QHL91" s="1"/>
      <c r="QHM91" s="1"/>
      <c r="QHN91" s="1"/>
      <c r="QHO91" s="1"/>
      <c r="QHP91" s="1"/>
      <c r="QHQ91" s="1"/>
      <c r="QHR91" s="1"/>
      <c r="QHS91" s="1"/>
      <c r="QHT91" s="1"/>
      <c r="QHU91" s="1"/>
      <c r="QHV91" s="1"/>
      <c r="QHW91" s="1"/>
      <c r="QHX91" s="1"/>
      <c r="QHY91" s="1"/>
      <c r="QHZ91" s="1"/>
      <c r="QIA91" s="1"/>
      <c r="QIB91" s="1"/>
      <c r="QIC91" s="1"/>
      <c r="QID91" s="1"/>
      <c r="QIE91" s="1"/>
      <c r="QIF91" s="1"/>
      <c r="QIG91" s="1"/>
      <c r="QIH91" s="1"/>
      <c r="QII91" s="1"/>
      <c r="QIJ91" s="1"/>
      <c r="QIK91" s="1"/>
      <c r="QIL91" s="1"/>
      <c r="QIM91" s="1"/>
      <c r="QIN91" s="1"/>
      <c r="QIO91" s="1"/>
      <c r="QIP91" s="1"/>
      <c r="QIQ91" s="1"/>
      <c r="QIR91" s="1"/>
      <c r="QIS91" s="1"/>
      <c r="QIT91" s="1"/>
      <c r="QIU91" s="1"/>
      <c r="QIV91" s="1"/>
      <c r="QIW91" s="1"/>
      <c r="QIX91" s="1"/>
      <c r="QIY91" s="1"/>
      <c r="QIZ91" s="1"/>
      <c r="QJA91" s="1"/>
      <c r="QJB91" s="1"/>
      <c r="QJC91" s="1"/>
      <c r="QJD91" s="1"/>
      <c r="QJE91" s="1"/>
      <c r="QJF91" s="1"/>
      <c r="QJG91" s="1"/>
      <c r="QJH91" s="1"/>
      <c r="QJI91" s="1"/>
      <c r="QJJ91" s="1"/>
      <c r="QJK91" s="1"/>
      <c r="QJL91" s="1"/>
      <c r="QJM91" s="1"/>
      <c r="QJN91" s="1"/>
      <c r="QJO91" s="1"/>
      <c r="QJP91" s="1"/>
      <c r="QJQ91" s="1"/>
      <c r="QJR91" s="1"/>
      <c r="QJS91" s="1"/>
      <c r="QJT91" s="1"/>
      <c r="QJU91" s="1"/>
      <c r="QJV91" s="1"/>
      <c r="QJW91" s="1"/>
      <c r="QJX91" s="1"/>
      <c r="QJY91" s="1"/>
      <c r="QJZ91" s="1"/>
      <c r="QKA91" s="1"/>
      <c r="QKB91" s="1"/>
      <c r="QKC91" s="1"/>
      <c r="QKD91" s="1"/>
      <c r="QKE91" s="1"/>
      <c r="QKF91" s="1"/>
      <c r="QKG91" s="1"/>
      <c r="QKH91" s="1"/>
      <c r="QKI91" s="1"/>
      <c r="QKJ91" s="1"/>
      <c r="QKK91" s="1"/>
      <c r="QKL91" s="1"/>
      <c r="QKM91" s="1"/>
      <c r="QKN91" s="1"/>
      <c r="QKO91" s="1"/>
      <c r="QKP91" s="1"/>
      <c r="QKQ91" s="1"/>
      <c r="QKR91" s="1"/>
      <c r="QKS91" s="1"/>
      <c r="QKT91" s="1"/>
      <c r="QKU91" s="1"/>
      <c r="QKV91" s="1"/>
      <c r="QKW91" s="1"/>
      <c r="QKX91" s="1"/>
      <c r="QKY91" s="1"/>
      <c r="QKZ91" s="1"/>
      <c r="QLA91" s="1"/>
      <c r="QLB91" s="1"/>
      <c r="QLC91" s="1"/>
      <c r="QLD91" s="1"/>
      <c r="QLE91" s="1"/>
      <c r="QLF91" s="1"/>
      <c r="QLG91" s="1"/>
      <c r="QLH91" s="1"/>
      <c r="QLI91" s="1"/>
      <c r="QLJ91" s="1"/>
      <c r="QLK91" s="1"/>
      <c r="QLL91" s="1"/>
      <c r="QLM91" s="1"/>
      <c r="QLN91" s="1"/>
      <c r="QLO91" s="1"/>
      <c r="QLP91" s="1"/>
      <c r="QLQ91" s="1"/>
      <c r="QLR91" s="1"/>
      <c r="QLS91" s="1"/>
      <c r="QLT91" s="1"/>
      <c r="QLU91" s="1"/>
      <c r="QLV91" s="1"/>
      <c r="QLW91" s="1"/>
      <c r="QLX91" s="1"/>
      <c r="QLY91" s="1"/>
      <c r="QLZ91" s="1"/>
      <c r="QMA91" s="1"/>
      <c r="QMB91" s="1"/>
      <c r="QMC91" s="1"/>
      <c r="QMD91" s="1"/>
      <c r="QME91" s="1"/>
      <c r="QMF91" s="1"/>
      <c r="QMG91" s="1"/>
      <c r="QMH91" s="1"/>
      <c r="QMI91" s="1"/>
      <c r="QMJ91" s="1"/>
      <c r="QMK91" s="1"/>
      <c r="QML91" s="1"/>
      <c r="QMM91" s="1"/>
      <c r="QMN91" s="1"/>
      <c r="QMO91" s="1"/>
      <c r="QMP91" s="1"/>
      <c r="QMQ91" s="1"/>
      <c r="QMR91" s="1"/>
      <c r="QMS91" s="1"/>
      <c r="QMT91" s="1"/>
      <c r="QMU91" s="1"/>
      <c r="QMV91" s="1"/>
      <c r="QMW91" s="1"/>
      <c r="QMX91" s="1"/>
      <c r="QMY91" s="1"/>
      <c r="QMZ91" s="1"/>
      <c r="QNA91" s="1"/>
      <c r="QNB91" s="1"/>
      <c r="QNC91" s="1"/>
      <c r="QND91" s="1"/>
      <c r="QNE91" s="1"/>
      <c r="QNF91" s="1"/>
      <c r="QNG91" s="1"/>
      <c r="QNH91" s="1"/>
      <c r="QNI91" s="1"/>
      <c r="QNJ91" s="1"/>
      <c r="QNK91" s="1"/>
      <c r="QNL91" s="1"/>
      <c r="QNM91" s="1"/>
      <c r="QNN91" s="1"/>
      <c r="QNO91" s="1"/>
      <c r="QNP91" s="1"/>
      <c r="QNQ91" s="1"/>
      <c r="QNR91" s="1"/>
      <c r="QNS91" s="1"/>
      <c r="QNT91" s="1"/>
      <c r="QNU91" s="1"/>
      <c r="QNV91" s="1"/>
      <c r="QNW91" s="1"/>
      <c r="QNX91" s="1"/>
      <c r="QNY91" s="1"/>
      <c r="QNZ91" s="1"/>
      <c r="QOA91" s="1"/>
      <c r="QOB91" s="1"/>
      <c r="QOC91" s="1"/>
      <c r="QOD91" s="1"/>
      <c r="QOE91" s="1"/>
      <c r="QOF91" s="1"/>
      <c r="QOG91" s="1"/>
      <c r="QOH91" s="1"/>
      <c r="QOI91" s="1"/>
      <c r="QOJ91" s="1"/>
      <c r="QOK91" s="1"/>
      <c r="QOL91" s="1"/>
      <c r="QOM91" s="1"/>
      <c r="QON91" s="1"/>
      <c r="QOO91" s="1"/>
      <c r="QOP91" s="1"/>
      <c r="QOQ91" s="1"/>
      <c r="QOR91" s="1"/>
      <c r="QOS91" s="1"/>
      <c r="QOT91" s="1"/>
      <c r="QOU91" s="1"/>
      <c r="QOV91" s="1"/>
      <c r="QOW91" s="1"/>
      <c r="QOX91" s="1"/>
      <c r="QOY91" s="1"/>
      <c r="QOZ91" s="1"/>
      <c r="QPA91" s="1"/>
      <c r="QPB91" s="1"/>
      <c r="QPC91" s="1"/>
      <c r="QPD91" s="1"/>
      <c r="QPE91" s="1"/>
      <c r="QPF91" s="1"/>
      <c r="QPG91" s="1"/>
      <c r="QPH91" s="1"/>
      <c r="QPI91" s="1"/>
      <c r="QPJ91" s="1"/>
      <c r="QPK91" s="1"/>
      <c r="QPL91" s="1"/>
      <c r="QPM91" s="1"/>
      <c r="QPN91" s="1"/>
      <c r="QPO91" s="1"/>
      <c r="QPP91" s="1"/>
      <c r="QPQ91" s="1"/>
      <c r="QPR91" s="1"/>
      <c r="QPS91" s="1"/>
      <c r="QPT91" s="1"/>
      <c r="QPU91" s="1"/>
      <c r="QPV91" s="1"/>
      <c r="QPW91" s="1"/>
      <c r="QPX91" s="1"/>
      <c r="QPY91" s="1"/>
      <c r="QPZ91" s="1"/>
      <c r="QQA91" s="1"/>
      <c r="QQB91" s="1"/>
      <c r="QQC91" s="1"/>
      <c r="QQD91" s="1"/>
      <c r="QQE91" s="1"/>
      <c r="QQF91" s="1"/>
      <c r="QQG91" s="1"/>
      <c r="QQH91" s="1"/>
      <c r="QQI91" s="1"/>
      <c r="QQJ91" s="1"/>
      <c r="QQK91" s="1"/>
      <c r="QQL91" s="1"/>
      <c r="QQM91" s="1"/>
      <c r="QQN91" s="1"/>
      <c r="QQO91" s="1"/>
      <c r="QQP91" s="1"/>
      <c r="QQQ91" s="1"/>
      <c r="QQR91" s="1"/>
      <c r="QQS91" s="1"/>
      <c r="QQT91" s="1"/>
      <c r="QQU91" s="1"/>
      <c r="QQV91" s="1"/>
      <c r="QQW91" s="1"/>
      <c r="QQX91" s="1"/>
      <c r="QQY91" s="1"/>
      <c r="QQZ91" s="1"/>
      <c r="QRA91" s="1"/>
      <c r="QRB91" s="1"/>
      <c r="QRC91" s="1"/>
      <c r="QRD91" s="1"/>
      <c r="QRE91" s="1"/>
      <c r="QRF91" s="1"/>
      <c r="QRG91" s="1"/>
      <c r="QRH91" s="1"/>
      <c r="QRI91" s="1"/>
      <c r="QRJ91" s="1"/>
      <c r="QRK91" s="1"/>
      <c r="QRL91" s="1"/>
      <c r="QRM91" s="1"/>
      <c r="QRN91" s="1"/>
      <c r="QRO91" s="1"/>
      <c r="QRP91" s="1"/>
      <c r="QRQ91" s="1"/>
      <c r="QRR91" s="1"/>
      <c r="QRS91" s="1"/>
      <c r="QRT91" s="1"/>
      <c r="QRU91" s="1"/>
      <c r="QRV91" s="1"/>
      <c r="QRW91" s="1"/>
      <c r="QRX91" s="1"/>
      <c r="QRY91" s="1"/>
      <c r="QRZ91" s="1"/>
      <c r="QSA91" s="1"/>
      <c r="QSB91" s="1"/>
      <c r="QSC91" s="1"/>
      <c r="QSD91" s="1"/>
      <c r="QSE91" s="1"/>
      <c r="QSF91" s="1"/>
      <c r="QSG91" s="1"/>
      <c r="QSH91" s="1"/>
      <c r="QSI91" s="1"/>
      <c r="QSJ91" s="1"/>
      <c r="QSK91" s="1"/>
      <c r="QSL91" s="1"/>
      <c r="QSM91" s="1"/>
      <c r="QSN91" s="1"/>
      <c r="QSO91" s="1"/>
      <c r="QSP91" s="1"/>
      <c r="QSQ91" s="1"/>
      <c r="QSR91" s="1"/>
      <c r="QSS91" s="1"/>
      <c r="QST91" s="1"/>
      <c r="QSU91" s="1"/>
      <c r="QSV91" s="1"/>
      <c r="QSW91" s="1"/>
      <c r="QSX91" s="1"/>
      <c r="QSY91" s="1"/>
      <c r="QSZ91" s="1"/>
      <c r="QTA91" s="1"/>
      <c r="QTB91" s="1"/>
      <c r="QTC91" s="1"/>
      <c r="QTD91" s="1"/>
      <c r="QTE91" s="1"/>
      <c r="QTF91" s="1"/>
      <c r="QTG91" s="1"/>
      <c r="QTH91" s="1"/>
      <c r="QTI91" s="1"/>
      <c r="QTJ91" s="1"/>
      <c r="QTK91" s="1"/>
      <c r="QTL91" s="1"/>
      <c r="QTM91" s="1"/>
      <c r="QTN91" s="1"/>
      <c r="QTO91" s="1"/>
      <c r="QTP91" s="1"/>
      <c r="QTQ91" s="1"/>
      <c r="QTR91" s="1"/>
      <c r="QTS91" s="1"/>
      <c r="QTT91" s="1"/>
      <c r="QTU91" s="1"/>
      <c r="QTV91" s="1"/>
      <c r="QTW91" s="1"/>
      <c r="QTX91" s="1"/>
      <c r="QTY91" s="1"/>
      <c r="QTZ91" s="1"/>
      <c r="QUA91" s="1"/>
      <c r="QUB91" s="1"/>
      <c r="QUC91" s="1"/>
      <c r="QUD91" s="1"/>
      <c r="QUE91" s="1"/>
      <c r="QUF91" s="1"/>
      <c r="QUG91" s="1"/>
      <c r="QUH91" s="1"/>
      <c r="QUI91" s="1"/>
      <c r="QUJ91" s="1"/>
      <c r="QUK91" s="1"/>
      <c r="QUL91" s="1"/>
      <c r="QUM91" s="1"/>
      <c r="QUN91" s="1"/>
      <c r="QUO91" s="1"/>
      <c r="QUP91" s="1"/>
      <c r="QUQ91" s="1"/>
      <c r="QUR91" s="1"/>
      <c r="QUS91" s="1"/>
      <c r="QUT91" s="1"/>
      <c r="QUU91" s="1"/>
      <c r="QUV91" s="1"/>
      <c r="QUW91" s="1"/>
      <c r="QUX91" s="1"/>
      <c r="QUY91" s="1"/>
      <c r="QUZ91" s="1"/>
      <c r="QVA91" s="1"/>
      <c r="QVB91" s="1"/>
      <c r="QVC91" s="1"/>
      <c r="QVD91" s="1"/>
      <c r="QVE91" s="1"/>
      <c r="QVF91" s="1"/>
      <c r="QVG91" s="1"/>
      <c r="QVH91" s="1"/>
      <c r="QVI91" s="1"/>
      <c r="QVJ91" s="1"/>
      <c r="QVK91" s="1"/>
      <c r="QVL91" s="1"/>
      <c r="QVM91" s="1"/>
      <c r="QVN91" s="1"/>
      <c r="QVO91" s="1"/>
      <c r="QVP91" s="1"/>
      <c r="QVQ91" s="1"/>
      <c r="QVR91" s="1"/>
      <c r="QVS91" s="1"/>
      <c r="QVT91" s="1"/>
      <c r="QVU91" s="1"/>
      <c r="QVV91" s="1"/>
      <c r="QVW91" s="1"/>
      <c r="QVX91" s="1"/>
      <c r="QVY91" s="1"/>
      <c r="QVZ91" s="1"/>
      <c r="QWA91" s="1"/>
      <c r="QWB91" s="1"/>
      <c r="QWC91" s="1"/>
      <c r="QWD91" s="1"/>
      <c r="QWE91" s="1"/>
      <c r="QWF91" s="1"/>
      <c r="QWG91" s="1"/>
      <c r="QWH91" s="1"/>
      <c r="QWI91" s="1"/>
      <c r="QWJ91" s="1"/>
      <c r="QWK91" s="1"/>
      <c r="QWL91" s="1"/>
      <c r="QWM91" s="1"/>
      <c r="QWN91" s="1"/>
      <c r="QWO91" s="1"/>
      <c r="QWP91" s="1"/>
      <c r="QWQ91" s="1"/>
      <c r="QWR91" s="1"/>
      <c r="QWS91" s="1"/>
      <c r="QWT91" s="1"/>
      <c r="QWU91" s="1"/>
      <c r="QWV91" s="1"/>
      <c r="QWW91" s="1"/>
      <c r="QWX91" s="1"/>
      <c r="QWY91" s="1"/>
      <c r="QWZ91" s="1"/>
      <c r="QXA91" s="1"/>
      <c r="QXB91" s="1"/>
      <c r="QXC91" s="1"/>
      <c r="QXD91" s="1"/>
      <c r="QXE91" s="1"/>
      <c r="QXF91" s="1"/>
      <c r="QXG91" s="1"/>
      <c r="QXH91" s="1"/>
      <c r="QXI91" s="1"/>
      <c r="QXJ91" s="1"/>
      <c r="QXK91" s="1"/>
      <c r="QXL91" s="1"/>
      <c r="QXM91" s="1"/>
      <c r="QXN91" s="1"/>
      <c r="QXO91" s="1"/>
      <c r="QXP91" s="1"/>
      <c r="QXQ91" s="1"/>
      <c r="QXR91" s="1"/>
      <c r="QXS91" s="1"/>
      <c r="QXT91" s="1"/>
      <c r="QXU91" s="1"/>
      <c r="QXV91" s="1"/>
      <c r="QXW91" s="1"/>
      <c r="QXX91" s="1"/>
      <c r="QXY91" s="1"/>
      <c r="QXZ91" s="1"/>
      <c r="QYA91" s="1"/>
      <c r="QYB91" s="1"/>
      <c r="QYC91" s="1"/>
      <c r="QYD91" s="1"/>
      <c r="QYE91" s="1"/>
      <c r="QYF91" s="1"/>
      <c r="QYG91" s="1"/>
      <c r="QYH91" s="1"/>
      <c r="QYI91" s="1"/>
      <c r="QYJ91" s="1"/>
      <c r="QYK91" s="1"/>
      <c r="QYL91" s="1"/>
      <c r="QYM91" s="1"/>
      <c r="QYN91" s="1"/>
      <c r="QYO91" s="1"/>
      <c r="QYP91" s="1"/>
      <c r="QYQ91" s="1"/>
      <c r="QYR91" s="1"/>
      <c r="QYS91" s="1"/>
      <c r="QYT91" s="1"/>
      <c r="QYU91" s="1"/>
      <c r="QYV91" s="1"/>
      <c r="QYW91" s="1"/>
      <c r="QYX91" s="1"/>
      <c r="QYY91" s="1"/>
      <c r="QYZ91" s="1"/>
      <c r="QZA91" s="1"/>
      <c r="QZB91" s="1"/>
      <c r="QZC91" s="1"/>
      <c r="QZD91" s="1"/>
      <c r="QZE91" s="1"/>
      <c r="QZF91" s="1"/>
      <c r="QZG91" s="1"/>
      <c r="QZH91" s="1"/>
      <c r="QZI91" s="1"/>
      <c r="QZJ91" s="1"/>
      <c r="QZK91" s="1"/>
      <c r="QZL91" s="1"/>
      <c r="QZM91" s="1"/>
      <c r="QZN91" s="1"/>
      <c r="QZO91" s="1"/>
      <c r="QZP91" s="1"/>
      <c r="QZQ91" s="1"/>
      <c r="QZR91" s="1"/>
      <c r="QZS91" s="1"/>
      <c r="QZT91" s="1"/>
      <c r="QZU91" s="1"/>
      <c r="QZV91" s="1"/>
      <c r="QZW91" s="1"/>
      <c r="QZX91" s="1"/>
      <c r="QZY91" s="1"/>
      <c r="QZZ91" s="1"/>
      <c r="RAA91" s="1"/>
      <c r="RAB91" s="1"/>
      <c r="RAC91" s="1"/>
      <c r="RAD91" s="1"/>
      <c r="RAE91" s="1"/>
      <c r="RAF91" s="1"/>
      <c r="RAG91" s="1"/>
      <c r="RAH91" s="1"/>
      <c r="RAI91" s="1"/>
      <c r="RAJ91" s="1"/>
      <c r="RAK91" s="1"/>
      <c r="RAL91" s="1"/>
      <c r="RAM91" s="1"/>
      <c r="RAN91" s="1"/>
      <c r="RAO91" s="1"/>
      <c r="RAP91" s="1"/>
      <c r="RAQ91" s="1"/>
      <c r="RAR91" s="1"/>
      <c r="RAS91" s="1"/>
      <c r="RAT91" s="1"/>
      <c r="RAU91" s="1"/>
      <c r="RAV91" s="1"/>
      <c r="RAW91" s="1"/>
      <c r="RAX91" s="1"/>
      <c r="RAY91" s="1"/>
      <c r="RAZ91" s="1"/>
      <c r="RBA91" s="1"/>
      <c r="RBB91" s="1"/>
      <c r="RBC91" s="1"/>
      <c r="RBD91" s="1"/>
      <c r="RBE91" s="1"/>
      <c r="RBF91" s="1"/>
      <c r="RBG91" s="1"/>
      <c r="RBH91" s="1"/>
      <c r="RBI91" s="1"/>
      <c r="RBJ91" s="1"/>
      <c r="RBK91" s="1"/>
      <c r="RBL91" s="1"/>
      <c r="RBM91" s="1"/>
      <c r="RBN91" s="1"/>
      <c r="RBO91" s="1"/>
      <c r="RBP91" s="1"/>
      <c r="RBQ91" s="1"/>
      <c r="RBR91" s="1"/>
      <c r="RBS91" s="1"/>
      <c r="RBT91" s="1"/>
      <c r="RBU91" s="1"/>
      <c r="RBV91" s="1"/>
      <c r="RBW91" s="1"/>
      <c r="RBX91" s="1"/>
      <c r="RBY91" s="1"/>
      <c r="RBZ91" s="1"/>
      <c r="RCA91" s="1"/>
      <c r="RCB91" s="1"/>
      <c r="RCC91" s="1"/>
      <c r="RCD91" s="1"/>
      <c r="RCE91" s="1"/>
      <c r="RCF91" s="1"/>
      <c r="RCG91" s="1"/>
      <c r="RCH91" s="1"/>
      <c r="RCI91" s="1"/>
      <c r="RCJ91" s="1"/>
      <c r="RCK91" s="1"/>
      <c r="RCL91" s="1"/>
      <c r="RCM91" s="1"/>
      <c r="RCN91" s="1"/>
      <c r="RCO91" s="1"/>
      <c r="RCP91" s="1"/>
      <c r="RCQ91" s="1"/>
      <c r="RCR91" s="1"/>
      <c r="RCS91" s="1"/>
      <c r="RCT91" s="1"/>
      <c r="RCU91" s="1"/>
      <c r="RCV91" s="1"/>
      <c r="RCW91" s="1"/>
      <c r="RCX91" s="1"/>
      <c r="RCY91" s="1"/>
      <c r="RCZ91" s="1"/>
      <c r="RDA91" s="1"/>
      <c r="RDB91" s="1"/>
      <c r="RDC91" s="1"/>
      <c r="RDD91" s="1"/>
      <c r="RDE91" s="1"/>
      <c r="RDF91" s="1"/>
      <c r="RDG91" s="1"/>
      <c r="RDH91" s="1"/>
      <c r="RDI91" s="1"/>
      <c r="RDJ91" s="1"/>
      <c r="RDK91" s="1"/>
      <c r="RDL91" s="1"/>
      <c r="RDM91" s="1"/>
      <c r="RDN91" s="1"/>
      <c r="RDO91" s="1"/>
      <c r="RDP91" s="1"/>
      <c r="RDQ91" s="1"/>
      <c r="RDR91" s="1"/>
      <c r="RDS91" s="1"/>
      <c r="RDT91" s="1"/>
      <c r="RDU91" s="1"/>
      <c r="RDV91" s="1"/>
      <c r="RDW91" s="1"/>
      <c r="RDX91" s="1"/>
      <c r="RDY91" s="1"/>
      <c r="RDZ91" s="1"/>
      <c r="REA91" s="1"/>
      <c r="REB91" s="1"/>
      <c r="REC91" s="1"/>
      <c r="RED91" s="1"/>
      <c r="REE91" s="1"/>
      <c r="REF91" s="1"/>
      <c r="REG91" s="1"/>
      <c r="REH91" s="1"/>
      <c r="REI91" s="1"/>
      <c r="REJ91" s="1"/>
      <c r="REK91" s="1"/>
      <c r="REL91" s="1"/>
      <c r="REM91" s="1"/>
      <c r="REN91" s="1"/>
      <c r="REO91" s="1"/>
      <c r="REP91" s="1"/>
      <c r="REQ91" s="1"/>
      <c r="RER91" s="1"/>
      <c r="RES91" s="1"/>
      <c r="RET91" s="1"/>
      <c r="REU91" s="1"/>
      <c r="REV91" s="1"/>
      <c r="REW91" s="1"/>
      <c r="REX91" s="1"/>
      <c r="REY91" s="1"/>
      <c r="REZ91" s="1"/>
      <c r="RFA91" s="1"/>
      <c r="RFB91" s="1"/>
      <c r="RFC91" s="1"/>
      <c r="RFD91" s="1"/>
      <c r="RFE91" s="1"/>
      <c r="RFF91" s="1"/>
      <c r="RFG91" s="1"/>
      <c r="RFH91" s="1"/>
      <c r="RFI91" s="1"/>
      <c r="RFJ91" s="1"/>
      <c r="RFK91" s="1"/>
      <c r="RFL91" s="1"/>
      <c r="RFM91" s="1"/>
      <c r="RFN91" s="1"/>
      <c r="RFO91" s="1"/>
      <c r="RFP91" s="1"/>
      <c r="RFQ91" s="1"/>
      <c r="RFR91" s="1"/>
      <c r="RFS91" s="1"/>
      <c r="RFT91" s="1"/>
      <c r="RFU91" s="1"/>
      <c r="RFV91" s="1"/>
      <c r="RFW91" s="1"/>
      <c r="RFX91" s="1"/>
      <c r="RFY91" s="1"/>
      <c r="RFZ91" s="1"/>
      <c r="RGA91" s="1"/>
      <c r="RGB91" s="1"/>
      <c r="RGC91" s="1"/>
      <c r="RGD91" s="1"/>
      <c r="RGE91" s="1"/>
      <c r="RGF91" s="1"/>
      <c r="RGG91" s="1"/>
      <c r="RGH91" s="1"/>
      <c r="RGI91" s="1"/>
      <c r="RGJ91" s="1"/>
      <c r="RGK91" s="1"/>
      <c r="RGL91" s="1"/>
      <c r="RGM91" s="1"/>
      <c r="RGN91" s="1"/>
      <c r="RGO91" s="1"/>
      <c r="RGP91" s="1"/>
      <c r="RGQ91" s="1"/>
      <c r="RGR91" s="1"/>
      <c r="RGS91" s="1"/>
      <c r="RGT91" s="1"/>
      <c r="RGU91" s="1"/>
      <c r="RGV91" s="1"/>
      <c r="RGW91" s="1"/>
      <c r="RGX91" s="1"/>
      <c r="RGY91" s="1"/>
      <c r="RGZ91" s="1"/>
      <c r="RHA91" s="1"/>
      <c r="RHB91" s="1"/>
      <c r="RHC91" s="1"/>
      <c r="RHD91" s="1"/>
      <c r="RHE91" s="1"/>
      <c r="RHF91" s="1"/>
      <c r="RHG91" s="1"/>
      <c r="RHH91" s="1"/>
      <c r="RHI91" s="1"/>
      <c r="RHJ91" s="1"/>
      <c r="RHK91" s="1"/>
      <c r="RHL91" s="1"/>
      <c r="RHM91" s="1"/>
      <c r="RHN91" s="1"/>
      <c r="RHO91" s="1"/>
      <c r="RHP91" s="1"/>
      <c r="RHQ91" s="1"/>
      <c r="RHR91" s="1"/>
      <c r="RHS91" s="1"/>
      <c r="RHT91" s="1"/>
      <c r="RHU91" s="1"/>
      <c r="RHV91" s="1"/>
      <c r="RHW91" s="1"/>
      <c r="RHX91" s="1"/>
      <c r="RHY91" s="1"/>
      <c r="RHZ91" s="1"/>
      <c r="RIA91" s="1"/>
      <c r="RIB91" s="1"/>
      <c r="RIC91" s="1"/>
      <c r="RID91" s="1"/>
      <c r="RIE91" s="1"/>
      <c r="RIF91" s="1"/>
      <c r="RIG91" s="1"/>
      <c r="RIH91" s="1"/>
      <c r="RII91" s="1"/>
      <c r="RIJ91" s="1"/>
      <c r="RIK91" s="1"/>
      <c r="RIL91" s="1"/>
      <c r="RIM91" s="1"/>
      <c r="RIN91" s="1"/>
      <c r="RIO91" s="1"/>
      <c r="RIP91" s="1"/>
      <c r="RIQ91" s="1"/>
      <c r="RIR91" s="1"/>
      <c r="RIS91" s="1"/>
      <c r="RIT91" s="1"/>
      <c r="RIU91" s="1"/>
      <c r="RIV91" s="1"/>
      <c r="RIW91" s="1"/>
      <c r="RIX91" s="1"/>
      <c r="RIY91" s="1"/>
      <c r="RIZ91" s="1"/>
      <c r="RJA91" s="1"/>
      <c r="RJB91" s="1"/>
      <c r="RJC91" s="1"/>
      <c r="RJD91" s="1"/>
      <c r="RJE91" s="1"/>
      <c r="RJF91" s="1"/>
      <c r="RJG91" s="1"/>
      <c r="RJH91" s="1"/>
      <c r="RJI91" s="1"/>
      <c r="RJJ91" s="1"/>
      <c r="RJK91" s="1"/>
      <c r="RJL91" s="1"/>
      <c r="RJM91" s="1"/>
      <c r="RJN91" s="1"/>
      <c r="RJO91" s="1"/>
      <c r="RJP91" s="1"/>
      <c r="RJQ91" s="1"/>
      <c r="RJR91" s="1"/>
      <c r="RJS91" s="1"/>
      <c r="RJT91" s="1"/>
      <c r="RJU91" s="1"/>
      <c r="RJV91" s="1"/>
      <c r="RJW91" s="1"/>
      <c r="RJX91" s="1"/>
      <c r="RJY91" s="1"/>
      <c r="RJZ91" s="1"/>
      <c r="RKA91" s="1"/>
      <c r="RKB91" s="1"/>
      <c r="RKC91" s="1"/>
      <c r="RKD91" s="1"/>
      <c r="RKE91" s="1"/>
      <c r="RKF91" s="1"/>
      <c r="RKG91" s="1"/>
      <c r="RKH91" s="1"/>
      <c r="RKI91" s="1"/>
      <c r="RKJ91" s="1"/>
      <c r="RKK91" s="1"/>
      <c r="RKL91" s="1"/>
      <c r="RKM91" s="1"/>
      <c r="RKN91" s="1"/>
      <c r="RKO91" s="1"/>
      <c r="RKP91" s="1"/>
      <c r="RKQ91" s="1"/>
      <c r="RKR91" s="1"/>
      <c r="RKS91" s="1"/>
      <c r="RKT91" s="1"/>
      <c r="RKU91" s="1"/>
      <c r="RKV91" s="1"/>
      <c r="RKW91" s="1"/>
      <c r="RKX91" s="1"/>
      <c r="RKY91" s="1"/>
      <c r="RKZ91" s="1"/>
      <c r="RLA91" s="1"/>
      <c r="RLB91" s="1"/>
      <c r="RLC91" s="1"/>
      <c r="RLD91" s="1"/>
      <c r="RLE91" s="1"/>
      <c r="RLF91" s="1"/>
      <c r="RLG91" s="1"/>
      <c r="RLH91" s="1"/>
      <c r="RLI91" s="1"/>
      <c r="RLJ91" s="1"/>
      <c r="RLK91" s="1"/>
      <c r="RLL91" s="1"/>
      <c r="RLM91" s="1"/>
      <c r="RLN91" s="1"/>
      <c r="RLO91" s="1"/>
      <c r="RLP91" s="1"/>
      <c r="RLQ91" s="1"/>
      <c r="RLR91" s="1"/>
      <c r="RLS91" s="1"/>
      <c r="RLT91" s="1"/>
      <c r="RLU91" s="1"/>
      <c r="RLV91" s="1"/>
      <c r="RLW91" s="1"/>
      <c r="RLX91" s="1"/>
      <c r="RLY91" s="1"/>
      <c r="RLZ91" s="1"/>
      <c r="RMA91" s="1"/>
      <c r="RMB91" s="1"/>
      <c r="RMC91" s="1"/>
      <c r="RMD91" s="1"/>
      <c r="RME91" s="1"/>
      <c r="RMF91" s="1"/>
      <c r="RMG91" s="1"/>
      <c r="RMH91" s="1"/>
      <c r="RMI91" s="1"/>
      <c r="RMJ91" s="1"/>
      <c r="RMK91" s="1"/>
      <c r="RML91" s="1"/>
      <c r="RMM91" s="1"/>
      <c r="RMN91" s="1"/>
      <c r="RMO91" s="1"/>
      <c r="RMP91" s="1"/>
      <c r="RMQ91" s="1"/>
      <c r="RMR91" s="1"/>
      <c r="RMS91" s="1"/>
      <c r="RMT91" s="1"/>
      <c r="RMU91" s="1"/>
      <c r="RMV91" s="1"/>
      <c r="RMW91" s="1"/>
      <c r="RMX91" s="1"/>
      <c r="RMY91" s="1"/>
      <c r="RMZ91" s="1"/>
      <c r="RNA91" s="1"/>
      <c r="RNB91" s="1"/>
      <c r="RNC91" s="1"/>
      <c r="RND91" s="1"/>
      <c r="RNE91" s="1"/>
      <c r="RNF91" s="1"/>
      <c r="RNG91" s="1"/>
      <c r="RNH91" s="1"/>
      <c r="RNI91" s="1"/>
      <c r="RNJ91" s="1"/>
      <c r="RNK91" s="1"/>
      <c r="RNL91" s="1"/>
      <c r="RNM91" s="1"/>
      <c r="RNN91" s="1"/>
      <c r="RNO91" s="1"/>
      <c r="RNP91" s="1"/>
      <c r="RNQ91" s="1"/>
      <c r="RNR91" s="1"/>
      <c r="RNS91" s="1"/>
      <c r="RNT91" s="1"/>
      <c r="RNU91" s="1"/>
      <c r="RNV91" s="1"/>
      <c r="RNW91" s="1"/>
      <c r="RNX91" s="1"/>
      <c r="RNY91" s="1"/>
      <c r="RNZ91" s="1"/>
      <c r="ROA91" s="1"/>
      <c r="ROB91" s="1"/>
      <c r="ROC91" s="1"/>
      <c r="ROD91" s="1"/>
      <c r="ROE91" s="1"/>
      <c r="ROF91" s="1"/>
      <c r="ROG91" s="1"/>
      <c r="ROH91" s="1"/>
      <c r="ROI91" s="1"/>
      <c r="ROJ91" s="1"/>
      <c r="ROK91" s="1"/>
      <c r="ROL91" s="1"/>
      <c r="ROM91" s="1"/>
      <c r="RON91" s="1"/>
      <c r="ROO91" s="1"/>
      <c r="ROP91" s="1"/>
      <c r="ROQ91" s="1"/>
      <c r="ROR91" s="1"/>
      <c r="ROS91" s="1"/>
      <c r="ROT91" s="1"/>
      <c r="ROU91" s="1"/>
      <c r="ROV91" s="1"/>
      <c r="ROW91" s="1"/>
      <c r="ROX91" s="1"/>
      <c r="ROY91" s="1"/>
      <c r="ROZ91" s="1"/>
      <c r="RPA91" s="1"/>
      <c r="RPB91" s="1"/>
      <c r="RPC91" s="1"/>
      <c r="RPD91" s="1"/>
      <c r="RPE91" s="1"/>
      <c r="RPF91" s="1"/>
      <c r="RPG91" s="1"/>
      <c r="RPH91" s="1"/>
      <c r="RPI91" s="1"/>
      <c r="RPJ91" s="1"/>
      <c r="RPK91" s="1"/>
      <c r="RPL91" s="1"/>
      <c r="RPM91" s="1"/>
      <c r="RPN91" s="1"/>
      <c r="RPO91" s="1"/>
      <c r="RPP91" s="1"/>
      <c r="RPQ91" s="1"/>
      <c r="RPR91" s="1"/>
      <c r="RPS91" s="1"/>
      <c r="RPT91" s="1"/>
      <c r="RPU91" s="1"/>
      <c r="RPV91" s="1"/>
      <c r="RPW91" s="1"/>
      <c r="RPX91" s="1"/>
      <c r="RPY91" s="1"/>
      <c r="RPZ91" s="1"/>
      <c r="RQA91" s="1"/>
      <c r="RQB91" s="1"/>
      <c r="RQC91" s="1"/>
      <c r="RQD91" s="1"/>
      <c r="RQE91" s="1"/>
      <c r="RQF91" s="1"/>
      <c r="RQG91" s="1"/>
      <c r="RQH91" s="1"/>
      <c r="RQI91" s="1"/>
      <c r="RQJ91" s="1"/>
      <c r="RQK91" s="1"/>
      <c r="RQL91" s="1"/>
      <c r="RQM91" s="1"/>
      <c r="RQN91" s="1"/>
      <c r="RQO91" s="1"/>
      <c r="RQP91" s="1"/>
      <c r="RQQ91" s="1"/>
      <c r="RQR91" s="1"/>
      <c r="RQS91" s="1"/>
      <c r="RQT91" s="1"/>
      <c r="RQU91" s="1"/>
      <c r="RQV91" s="1"/>
      <c r="RQW91" s="1"/>
      <c r="RQX91" s="1"/>
      <c r="RQY91" s="1"/>
      <c r="RQZ91" s="1"/>
      <c r="RRA91" s="1"/>
      <c r="RRB91" s="1"/>
      <c r="RRC91" s="1"/>
      <c r="RRD91" s="1"/>
      <c r="RRE91" s="1"/>
      <c r="RRF91" s="1"/>
      <c r="RRG91" s="1"/>
      <c r="RRH91" s="1"/>
      <c r="RRI91" s="1"/>
      <c r="RRJ91" s="1"/>
      <c r="RRK91" s="1"/>
      <c r="RRL91" s="1"/>
      <c r="RRM91" s="1"/>
      <c r="RRN91" s="1"/>
      <c r="RRO91" s="1"/>
      <c r="RRP91" s="1"/>
      <c r="RRQ91" s="1"/>
      <c r="RRR91" s="1"/>
      <c r="RRS91" s="1"/>
      <c r="RRT91" s="1"/>
      <c r="RRU91" s="1"/>
      <c r="RRV91" s="1"/>
      <c r="RRW91" s="1"/>
      <c r="RRX91" s="1"/>
      <c r="RRY91" s="1"/>
      <c r="RRZ91" s="1"/>
      <c r="RSA91" s="1"/>
      <c r="RSB91" s="1"/>
      <c r="RSC91" s="1"/>
      <c r="RSD91" s="1"/>
      <c r="RSE91" s="1"/>
      <c r="RSF91" s="1"/>
      <c r="RSG91" s="1"/>
      <c r="RSH91" s="1"/>
      <c r="RSI91" s="1"/>
      <c r="RSJ91" s="1"/>
      <c r="RSK91" s="1"/>
      <c r="RSL91" s="1"/>
      <c r="RSM91" s="1"/>
      <c r="RSN91" s="1"/>
      <c r="RSO91" s="1"/>
      <c r="RSP91" s="1"/>
      <c r="RSQ91" s="1"/>
      <c r="RSR91" s="1"/>
      <c r="RSS91" s="1"/>
      <c r="RST91" s="1"/>
      <c r="RSU91" s="1"/>
      <c r="RSV91" s="1"/>
      <c r="RSW91" s="1"/>
      <c r="RSX91" s="1"/>
      <c r="RSY91" s="1"/>
      <c r="RSZ91" s="1"/>
      <c r="RTA91" s="1"/>
      <c r="RTB91" s="1"/>
      <c r="RTC91" s="1"/>
      <c r="RTD91" s="1"/>
      <c r="RTE91" s="1"/>
      <c r="RTF91" s="1"/>
      <c r="RTG91" s="1"/>
      <c r="RTH91" s="1"/>
      <c r="RTI91" s="1"/>
      <c r="RTJ91" s="1"/>
      <c r="RTK91" s="1"/>
      <c r="RTL91" s="1"/>
      <c r="RTM91" s="1"/>
      <c r="RTN91" s="1"/>
      <c r="RTO91" s="1"/>
      <c r="RTP91" s="1"/>
      <c r="RTQ91" s="1"/>
      <c r="RTR91" s="1"/>
      <c r="RTS91" s="1"/>
      <c r="RTT91" s="1"/>
      <c r="RTU91" s="1"/>
      <c r="RTV91" s="1"/>
      <c r="RTW91" s="1"/>
      <c r="RTX91" s="1"/>
      <c r="RTY91" s="1"/>
      <c r="RTZ91" s="1"/>
      <c r="RUA91" s="1"/>
      <c r="RUB91" s="1"/>
      <c r="RUC91" s="1"/>
      <c r="RUD91" s="1"/>
      <c r="RUE91" s="1"/>
      <c r="RUF91" s="1"/>
      <c r="RUG91" s="1"/>
      <c r="RUH91" s="1"/>
      <c r="RUI91" s="1"/>
      <c r="RUJ91" s="1"/>
      <c r="RUK91" s="1"/>
      <c r="RUL91" s="1"/>
      <c r="RUM91" s="1"/>
      <c r="RUN91" s="1"/>
      <c r="RUO91" s="1"/>
      <c r="RUP91" s="1"/>
      <c r="RUQ91" s="1"/>
      <c r="RUR91" s="1"/>
      <c r="RUS91" s="1"/>
      <c r="RUT91" s="1"/>
      <c r="RUU91" s="1"/>
      <c r="RUV91" s="1"/>
      <c r="RUW91" s="1"/>
      <c r="RUX91" s="1"/>
      <c r="RUY91" s="1"/>
      <c r="RUZ91" s="1"/>
      <c r="RVA91" s="1"/>
      <c r="RVB91" s="1"/>
      <c r="RVC91" s="1"/>
      <c r="RVD91" s="1"/>
      <c r="RVE91" s="1"/>
      <c r="RVF91" s="1"/>
      <c r="RVG91" s="1"/>
      <c r="RVH91" s="1"/>
      <c r="RVI91" s="1"/>
      <c r="RVJ91" s="1"/>
      <c r="RVK91" s="1"/>
      <c r="RVL91" s="1"/>
      <c r="RVM91" s="1"/>
      <c r="RVN91" s="1"/>
      <c r="RVO91" s="1"/>
      <c r="RVP91" s="1"/>
      <c r="RVQ91" s="1"/>
      <c r="RVR91" s="1"/>
      <c r="RVS91" s="1"/>
      <c r="RVT91" s="1"/>
      <c r="RVU91" s="1"/>
      <c r="RVV91" s="1"/>
      <c r="RVW91" s="1"/>
      <c r="RVX91" s="1"/>
      <c r="RVY91" s="1"/>
      <c r="RVZ91" s="1"/>
      <c r="RWA91" s="1"/>
      <c r="RWB91" s="1"/>
      <c r="RWC91" s="1"/>
      <c r="RWD91" s="1"/>
      <c r="RWE91" s="1"/>
      <c r="RWF91" s="1"/>
      <c r="RWG91" s="1"/>
      <c r="RWH91" s="1"/>
      <c r="RWI91" s="1"/>
      <c r="RWJ91" s="1"/>
      <c r="RWK91" s="1"/>
      <c r="RWL91" s="1"/>
      <c r="RWM91" s="1"/>
      <c r="RWN91" s="1"/>
      <c r="RWO91" s="1"/>
      <c r="RWP91" s="1"/>
      <c r="RWQ91" s="1"/>
      <c r="RWR91" s="1"/>
      <c r="RWS91" s="1"/>
      <c r="RWT91" s="1"/>
      <c r="RWU91" s="1"/>
      <c r="RWV91" s="1"/>
      <c r="RWW91" s="1"/>
      <c r="RWX91" s="1"/>
      <c r="RWY91" s="1"/>
      <c r="RWZ91" s="1"/>
      <c r="RXA91" s="1"/>
      <c r="RXB91" s="1"/>
      <c r="RXC91" s="1"/>
      <c r="RXD91" s="1"/>
      <c r="RXE91" s="1"/>
      <c r="RXF91" s="1"/>
      <c r="RXG91" s="1"/>
      <c r="RXH91" s="1"/>
      <c r="RXI91" s="1"/>
      <c r="RXJ91" s="1"/>
      <c r="RXK91" s="1"/>
      <c r="RXL91" s="1"/>
      <c r="RXM91" s="1"/>
      <c r="RXN91" s="1"/>
      <c r="RXO91" s="1"/>
      <c r="RXP91" s="1"/>
      <c r="RXQ91" s="1"/>
      <c r="RXR91" s="1"/>
      <c r="RXS91" s="1"/>
      <c r="RXT91" s="1"/>
      <c r="RXU91" s="1"/>
      <c r="RXV91" s="1"/>
      <c r="RXW91" s="1"/>
      <c r="RXX91" s="1"/>
      <c r="RXY91" s="1"/>
      <c r="RXZ91" s="1"/>
      <c r="RYA91" s="1"/>
      <c r="RYB91" s="1"/>
      <c r="RYC91" s="1"/>
      <c r="RYD91" s="1"/>
      <c r="RYE91" s="1"/>
      <c r="RYF91" s="1"/>
      <c r="RYG91" s="1"/>
      <c r="RYH91" s="1"/>
      <c r="RYI91" s="1"/>
      <c r="RYJ91" s="1"/>
      <c r="RYK91" s="1"/>
      <c r="RYL91" s="1"/>
      <c r="RYM91" s="1"/>
      <c r="RYN91" s="1"/>
      <c r="RYO91" s="1"/>
      <c r="RYP91" s="1"/>
      <c r="RYQ91" s="1"/>
      <c r="RYR91" s="1"/>
      <c r="RYS91" s="1"/>
      <c r="RYT91" s="1"/>
      <c r="RYU91" s="1"/>
      <c r="RYV91" s="1"/>
      <c r="RYW91" s="1"/>
      <c r="RYX91" s="1"/>
      <c r="RYY91" s="1"/>
      <c r="RYZ91" s="1"/>
      <c r="RZA91" s="1"/>
      <c r="RZB91" s="1"/>
      <c r="RZC91" s="1"/>
      <c r="RZD91" s="1"/>
      <c r="RZE91" s="1"/>
      <c r="RZF91" s="1"/>
      <c r="RZG91" s="1"/>
      <c r="RZH91" s="1"/>
      <c r="RZI91" s="1"/>
      <c r="RZJ91" s="1"/>
      <c r="RZK91" s="1"/>
      <c r="RZL91" s="1"/>
      <c r="RZM91" s="1"/>
      <c r="RZN91" s="1"/>
      <c r="RZO91" s="1"/>
      <c r="RZP91" s="1"/>
      <c r="RZQ91" s="1"/>
      <c r="RZR91" s="1"/>
      <c r="RZS91" s="1"/>
      <c r="RZT91" s="1"/>
      <c r="RZU91" s="1"/>
      <c r="RZV91" s="1"/>
      <c r="RZW91" s="1"/>
      <c r="RZX91" s="1"/>
      <c r="RZY91" s="1"/>
      <c r="RZZ91" s="1"/>
      <c r="SAA91" s="1"/>
      <c r="SAB91" s="1"/>
      <c r="SAC91" s="1"/>
      <c r="SAD91" s="1"/>
      <c r="SAE91" s="1"/>
      <c r="SAF91" s="1"/>
      <c r="SAG91" s="1"/>
      <c r="SAH91" s="1"/>
      <c r="SAI91" s="1"/>
      <c r="SAJ91" s="1"/>
      <c r="SAK91" s="1"/>
      <c r="SAL91" s="1"/>
      <c r="SAM91" s="1"/>
      <c r="SAN91" s="1"/>
      <c r="SAO91" s="1"/>
      <c r="SAP91" s="1"/>
      <c r="SAQ91" s="1"/>
      <c r="SAR91" s="1"/>
      <c r="SAS91" s="1"/>
      <c r="SAT91" s="1"/>
      <c r="SAU91" s="1"/>
      <c r="SAV91" s="1"/>
      <c r="SAW91" s="1"/>
      <c r="SAX91" s="1"/>
      <c r="SAY91" s="1"/>
      <c r="SAZ91" s="1"/>
      <c r="SBA91" s="1"/>
      <c r="SBB91" s="1"/>
      <c r="SBC91" s="1"/>
      <c r="SBD91" s="1"/>
      <c r="SBE91" s="1"/>
      <c r="SBF91" s="1"/>
      <c r="SBG91" s="1"/>
      <c r="SBH91" s="1"/>
      <c r="SBI91" s="1"/>
      <c r="SBJ91" s="1"/>
      <c r="SBK91" s="1"/>
      <c r="SBL91" s="1"/>
      <c r="SBM91" s="1"/>
      <c r="SBN91" s="1"/>
      <c r="SBO91" s="1"/>
      <c r="SBP91" s="1"/>
      <c r="SBQ91" s="1"/>
      <c r="SBR91" s="1"/>
      <c r="SBS91" s="1"/>
      <c r="SBT91" s="1"/>
      <c r="SBU91" s="1"/>
      <c r="SBV91" s="1"/>
      <c r="SBW91" s="1"/>
      <c r="SBX91" s="1"/>
      <c r="SBY91" s="1"/>
      <c r="SBZ91" s="1"/>
      <c r="SCA91" s="1"/>
      <c r="SCB91" s="1"/>
      <c r="SCC91" s="1"/>
      <c r="SCD91" s="1"/>
      <c r="SCE91" s="1"/>
      <c r="SCF91" s="1"/>
      <c r="SCG91" s="1"/>
      <c r="SCH91" s="1"/>
      <c r="SCI91" s="1"/>
      <c r="SCJ91" s="1"/>
      <c r="SCK91" s="1"/>
      <c r="SCL91" s="1"/>
      <c r="SCM91" s="1"/>
      <c r="SCN91" s="1"/>
      <c r="SCO91" s="1"/>
      <c r="SCP91" s="1"/>
      <c r="SCQ91" s="1"/>
      <c r="SCR91" s="1"/>
      <c r="SCS91" s="1"/>
      <c r="SCT91" s="1"/>
      <c r="SCU91" s="1"/>
      <c r="SCV91" s="1"/>
      <c r="SCW91" s="1"/>
      <c r="SCX91" s="1"/>
      <c r="SCY91" s="1"/>
      <c r="SCZ91" s="1"/>
      <c r="SDA91" s="1"/>
      <c r="SDB91" s="1"/>
      <c r="SDC91" s="1"/>
      <c r="SDD91" s="1"/>
      <c r="SDE91" s="1"/>
      <c r="SDF91" s="1"/>
      <c r="SDG91" s="1"/>
      <c r="SDH91" s="1"/>
      <c r="SDI91" s="1"/>
      <c r="SDJ91" s="1"/>
      <c r="SDK91" s="1"/>
      <c r="SDL91" s="1"/>
      <c r="SDM91" s="1"/>
      <c r="SDN91" s="1"/>
      <c r="SDO91" s="1"/>
      <c r="SDP91" s="1"/>
      <c r="SDQ91" s="1"/>
      <c r="SDR91" s="1"/>
      <c r="SDS91" s="1"/>
      <c r="SDT91" s="1"/>
      <c r="SDU91" s="1"/>
      <c r="SDV91" s="1"/>
      <c r="SDW91" s="1"/>
      <c r="SDX91" s="1"/>
      <c r="SDY91" s="1"/>
      <c r="SDZ91" s="1"/>
      <c r="SEA91" s="1"/>
      <c r="SEB91" s="1"/>
      <c r="SEC91" s="1"/>
      <c r="SED91" s="1"/>
      <c r="SEE91" s="1"/>
      <c r="SEF91" s="1"/>
      <c r="SEG91" s="1"/>
      <c r="SEH91" s="1"/>
      <c r="SEI91" s="1"/>
      <c r="SEJ91" s="1"/>
      <c r="SEK91" s="1"/>
      <c r="SEL91" s="1"/>
      <c r="SEM91" s="1"/>
      <c r="SEN91" s="1"/>
      <c r="SEO91" s="1"/>
      <c r="SEP91" s="1"/>
      <c r="SEQ91" s="1"/>
      <c r="SER91" s="1"/>
      <c r="SES91" s="1"/>
      <c r="SET91" s="1"/>
      <c r="SEU91" s="1"/>
      <c r="SEV91" s="1"/>
      <c r="SEW91" s="1"/>
      <c r="SEX91" s="1"/>
      <c r="SEY91" s="1"/>
      <c r="SEZ91" s="1"/>
      <c r="SFA91" s="1"/>
      <c r="SFB91" s="1"/>
      <c r="SFC91" s="1"/>
      <c r="SFD91" s="1"/>
      <c r="SFE91" s="1"/>
      <c r="SFF91" s="1"/>
      <c r="SFG91" s="1"/>
      <c r="SFH91" s="1"/>
      <c r="SFI91" s="1"/>
      <c r="SFJ91" s="1"/>
      <c r="SFK91" s="1"/>
      <c r="SFL91" s="1"/>
      <c r="SFM91" s="1"/>
      <c r="SFN91" s="1"/>
      <c r="SFO91" s="1"/>
      <c r="SFP91" s="1"/>
      <c r="SFQ91" s="1"/>
      <c r="SFR91" s="1"/>
      <c r="SFS91" s="1"/>
      <c r="SFT91" s="1"/>
      <c r="SFU91" s="1"/>
      <c r="SFV91" s="1"/>
      <c r="SFW91" s="1"/>
      <c r="SFX91" s="1"/>
      <c r="SFY91" s="1"/>
      <c r="SFZ91" s="1"/>
      <c r="SGA91" s="1"/>
      <c r="SGB91" s="1"/>
      <c r="SGC91" s="1"/>
      <c r="SGD91" s="1"/>
      <c r="SGE91" s="1"/>
      <c r="SGF91" s="1"/>
      <c r="SGG91" s="1"/>
      <c r="SGH91" s="1"/>
      <c r="SGI91" s="1"/>
      <c r="SGJ91" s="1"/>
      <c r="SGK91" s="1"/>
      <c r="SGL91" s="1"/>
      <c r="SGM91" s="1"/>
      <c r="SGN91" s="1"/>
      <c r="SGO91" s="1"/>
      <c r="SGP91" s="1"/>
      <c r="SGQ91" s="1"/>
      <c r="SGR91" s="1"/>
      <c r="SGS91" s="1"/>
      <c r="SGT91" s="1"/>
      <c r="SGU91" s="1"/>
      <c r="SGV91" s="1"/>
      <c r="SGW91" s="1"/>
      <c r="SGX91" s="1"/>
      <c r="SGY91" s="1"/>
      <c r="SGZ91" s="1"/>
      <c r="SHA91" s="1"/>
      <c r="SHB91" s="1"/>
      <c r="SHC91" s="1"/>
      <c r="SHD91" s="1"/>
      <c r="SHE91" s="1"/>
      <c r="SHF91" s="1"/>
      <c r="SHG91" s="1"/>
      <c r="SHH91" s="1"/>
      <c r="SHI91" s="1"/>
      <c r="SHJ91" s="1"/>
      <c r="SHK91" s="1"/>
      <c r="SHL91" s="1"/>
      <c r="SHM91" s="1"/>
      <c r="SHN91" s="1"/>
      <c r="SHO91" s="1"/>
      <c r="SHP91" s="1"/>
      <c r="SHQ91" s="1"/>
      <c r="SHR91" s="1"/>
      <c r="SHS91" s="1"/>
      <c r="SHT91" s="1"/>
      <c r="SHU91" s="1"/>
      <c r="SHV91" s="1"/>
      <c r="SHW91" s="1"/>
      <c r="SHX91" s="1"/>
      <c r="SHY91" s="1"/>
      <c r="SHZ91" s="1"/>
      <c r="SIA91" s="1"/>
      <c r="SIB91" s="1"/>
      <c r="SIC91" s="1"/>
      <c r="SID91" s="1"/>
      <c r="SIE91" s="1"/>
      <c r="SIF91" s="1"/>
      <c r="SIG91" s="1"/>
      <c r="SIH91" s="1"/>
      <c r="SII91" s="1"/>
      <c r="SIJ91" s="1"/>
      <c r="SIK91" s="1"/>
      <c r="SIL91" s="1"/>
      <c r="SIM91" s="1"/>
      <c r="SIN91" s="1"/>
      <c r="SIO91" s="1"/>
      <c r="SIP91" s="1"/>
      <c r="SIQ91" s="1"/>
      <c r="SIR91" s="1"/>
      <c r="SIS91" s="1"/>
      <c r="SIT91" s="1"/>
      <c r="SIU91" s="1"/>
      <c r="SIV91" s="1"/>
      <c r="SIW91" s="1"/>
      <c r="SIX91" s="1"/>
      <c r="SIY91" s="1"/>
      <c r="SIZ91" s="1"/>
      <c r="SJA91" s="1"/>
      <c r="SJB91" s="1"/>
      <c r="SJC91" s="1"/>
      <c r="SJD91" s="1"/>
      <c r="SJE91" s="1"/>
      <c r="SJF91" s="1"/>
      <c r="SJG91" s="1"/>
      <c r="SJH91" s="1"/>
      <c r="SJI91" s="1"/>
      <c r="SJJ91" s="1"/>
      <c r="SJK91" s="1"/>
      <c r="SJL91" s="1"/>
      <c r="SJM91" s="1"/>
      <c r="SJN91" s="1"/>
      <c r="SJO91" s="1"/>
      <c r="SJP91" s="1"/>
      <c r="SJQ91" s="1"/>
      <c r="SJR91" s="1"/>
      <c r="SJS91" s="1"/>
      <c r="SJT91" s="1"/>
      <c r="SJU91" s="1"/>
      <c r="SJV91" s="1"/>
      <c r="SJW91" s="1"/>
      <c r="SJX91" s="1"/>
      <c r="SJY91" s="1"/>
      <c r="SJZ91" s="1"/>
      <c r="SKA91" s="1"/>
      <c r="SKB91" s="1"/>
      <c r="SKC91" s="1"/>
      <c r="SKD91" s="1"/>
      <c r="SKE91" s="1"/>
      <c r="SKF91" s="1"/>
      <c r="SKG91" s="1"/>
      <c r="SKH91" s="1"/>
      <c r="SKI91" s="1"/>
      <c r="SKJ91" s="1"/>
      <c r="SKK91" s="1"/>
      <c r="SKL91" s="1"/>
      <c r="SKM91" s="1"/>
      <c r="SKN91" s="1"/>
      <c r="SKO91" s="1"/>
      <c r="SKP91" s="1"/>
      <c r="SKQ91" s="1"/>
      <c r="SKR91" s="1"/>
      <c r="SKS91" s="1"/>
      <c r="SKT91" s="1"/>
      <c r="SKU91" s="1"/>
      <c r="SKV91" s="1"/>
      <c r="SKW91" s="1"/>
      <c r="SKX91" s="1"/>
      <c r="SKY91" s="1"/>
      <c r="SKZ91" s="1"/>
      <c r="SLA91" s="1"/>
      <c r="SLB91" s="1"/>
      <c r="SLC91" s="1"/>
      <c r="SLD91" s="1"/>
      <c r="SLE91" s="1"/>
      <c r="SLF91" s="1"/>
      <c r="SLG91" s="1"/>
      <c r="SLH91" s="1"/>
      <c r="SLI91" s="1"/>
      <c r="SLJ91" s="1"/>
      <c r="SLK91" s="1"/>
      <c r="SLL91" s="1"/>
      <c r="SLM91" s="1"/>
      <c r="SLN91" s="1"/>
      <c r="SLO91" s="1"/>
      <c r="SLP91" s="1"/>
      <c r="SLQ91" s="1"/>
      <c r="SLR91" s="1"/>
      <c r="SLS91" s="1"/>
      <c r="SLT91" s="1"/>
      <c r="SLU91" s="1"/>
      <c r="SLV91" s="1"/>
      <c r="SLW91" s="1"/>
      <c r="SLX91" s="1"/>
      <c r="SLY91" s="1"/>
      <c r="SLZ91" s="1"/>
      <c r="SMA91" s="1"/>
      <c r="SMB91" s="1"/>
      <c r="SMC91" s="1"/>
      <c r="SMD91" s="1"/>
      <c r="SME91" s="1"/>
      <c r="SMF91" s="1"/>
      <c r="SMG91" s="1"/>
      <c r="SMH91" s="1"/>
      <c r="SMI91" s="1"/>
      <c r="SMJ91" s="1"/>
      <c r="SMK91" s="1"/>
      <c r="SML91" s="1"/>
      <c r="SMM91" s="1"/>
      <c r="SMN91" s="1"/>
      <c r="SMO91" s="1"/>
      <c r="SMP91" s="1"/>
      <c r="SMQ91" s="1"/>
      <c r="SMR91" s="1"/>
      <c r="SMS91" s="1"/>
      <c r="SMT91" s="1"/>
      <c r="SMU91" s="1"/>
      <c r="SMV91" s="1"/>
      <c r="SMW91" s="1"/>
      <c r="SMX91" s="1"/>
      <c r="SMY91" s="1"/>
      <c r="SMZ91" s="1"/>
      <c r="SNA91" s="1"/>
      <c r="SNB91" s="1"/>
      <c r="SNC91" s="1"/>
      <c r="SND91" s="1"/>
      <c r="SNE91" s="1"/>
      <c r="SNF91" s="1"/>
      <c r="SNG91" s="1"/>
      <c r="SNH91" s="1"/>
      <c r="SNI91" s="1"/>
      <c r="SNJ91" s="1"/>
      <c r="SNK91" s="1"/>
      <c r="SNL91" s="1"/>
      <c r="SNM91" s="1"/>
      <c r="SNN91" s="1"/>
      <c r="SNO91" s="1"/>
      <c r="SNP91" s="1"/>
      <c r="SNQ91" s="1"/>
      <c r="SNR91" s="1"/>
      <c r="SNS91" s="1"/>
      <c r="SNT91" s="1"/>
      <c r="SNU91" s="1"/>
      <c r="SNV91" s="1"/>
      <c r="SNW91" s="1"/>
      <c r="SNX91" s="1"/>
      <c r="SNY91" s="1"/>
      <c r="SNZ91" s="1"/>
      <c r="SOA91" s="1"/>
      <c r="SOB91" s="1"/>
      <c r="SOC91" s="1"/>
      <c r="SOD91" s="1"/>
      <c r="SOE91" s="1"/>
      <c r="SOF91" s="1"/>
      <c r="SOG91" s="1"/>
      <c r="SOH91" s="1"/>
      <c r="SOI91" s="1"/>
      <c r="SOJ91" s="1"/>
      <c r="SOK91" s="1"/>
      <c r="SOL91" s="1"/>
      <c r="SOM91" s="1"/>
      <c r="SON91" s="1"/>
      <c r="SOO91" s="1"/>
      <c r="SOP91" s="1"/>
      <c r="SOQ91" s="1"/>
      <c r="SOR91" s="1"/>
      <c r="SOS91" s="1"/>
      <c r="SOT91" s="1"/>
      <c r="SOU91" s="1"/>
      <c r="SOV91" s="1"/>
      <c r="SOW91" s="1"/>
      <c r="SOX91" s="1"/>
      <c r="SOY91" s="1"/>
      <c r="SOZ91" s="1"/>
      <c r="SPA91" s="1"/>
      <c r="SPB91" s="1"/>
      <c r="SPC91" s="1"/>
      <c r="SPD91" s="1"/>
      <c r="SPE91" s="1"/>
      <c r="SPF91" s="1"/>
      <c r="SPG91" s="1"/>
      <c r="SPH91" s="1"/>
      <c r="SPI91" s="1"/>
      <c r="SPJ91" s="1"/>
      <c r="SPK91" s="1"/>
      <c r="SPL91" s="1"/>
      <c r="SPM91" s="1"/>
      <c r="SPN91" s="1"/>
      <c r="SPO91" s="1"/>
      <c r="SPP91" s="1"/>
      <c r="SPQ91" s="1"/>
      <c r="SPR91" s="1"/>
      <c r="SPS91" s="1"/>
      <c r="SPT91" s="1"/>
      <c r="SPU91" s="1"/>
      <c r="SPV91" s="1"/>
      <c r="SPW91" s="1"/>
      <c r="SPX91" s="1"/>
      <c r="SPY91" s="1"/>
      <c r="SPZ91" s="1"/>
      <c r="SQA91" s="1"/>
      <c r="SQB91" s="1"/>
      <c r="SQC91" s="1"/>
      <c r="SQD91" s="1"/>
      <c r="SQE91" s="1"/>
      <c r="SQF91" s="1"/>
      <c r="SQG91" s="1"/>
      <c r="SQH91" s="1"/>
      <c r="SQI91" s="1"/>
      <c r="SQJ91" s="1"/>
      <c r="SQK91" s="1"/>
      <c r="SQL91" s="1"/>
      <c r="SQM91" s="1"/>
      <c r="SQN91" s="1"/>
      <c r="SQO91" s="1"/>
      <c r="SQP91" s="1"/>
      <c r="SQQ91" s="1"/>
      <c r="SQR91" s="1"/>
      <c r="SQS91" s="1"/>
      <c r="SQT91" s="1"/>
      <c r="SQU91" s="1"/>
      <c r="SQV91" s="1"/>
      <c r="SQW91" s="1"/>
      <c r="SQX91" s="1"/>
      <c r="SQY91" s="1"/>
      <c r="SQZ91" s="1"/>
      <c r="SRA91" s="1"/>
      <c r="SRB91" s="1"/>
      <c r="SRC91" s="1"/>
      <c r="SRD91" s="1"/>
      <c r="SRE91" s="1"/>
      <c r="SRF91" s="1"/>
      <c r="SRG91" s="1"/>
      <c r="SRH91" s="1"/>
      <c r="SRI91" s="1"/>
      <c r="SRJ91" s="1"/>
      <c r="SRK91" s="1"/>
      <c r="SRL91" s="1"/>
      <c r="SRM91" s="1"/>
      <c r="SRN91" s="1"/>
      <c r="SRO91" s="1"/>
      <c r="SRP91" s="1"/>
      <c r="SRQ91" s="1"/>
      <c r="SRR91" s="1"/>
      <c r="SRS91" s="1"/>
      <c r="SRT91" s="1"/>
      <c r="SRU91" s="1"/>
      <c r="SRV91" s="1"/>
      <c r="SRW91" s="1"/>
      <c r="SRX91" s="1"/>
      <c r="SRY91" s="1"/>
      <c r="SRZ91" s="1"/>
      <c r="SSA91" s="1"/>
      <c r="SSB91" s="1"/>
      <c r="SSC91" s="1"/>
      <c r="SSD91" s="1"/>
      <c r="SSE91" s="1"/>
      <c r="SSF91" s="1"/>
      <c r="SSG91" s="1"/>
      <c r="SSH91" s="1"/>
      <c r="SSI91" s="1"/>
      <c r="SSJ91" s="1"/>
      <c r="SSK91" s="1"/>
      <c r="SSL91" s="1"/>
      <c r="SSM91" s="1"/>
      <c r="SSN91" s="1"/>
      <c r="SSO91" s="1"/>
      <c r="SSP91" s="1"/>
      <c r="SSQ91" s="1"/>
      <c r="SSR91" s="1"/>
      <c r="SSS91" s="1"/>
      <c r="SST91" s="1"/>
      <c r="SSU91" s="1"/>
      <c r="SSV91" s="1"/>
      <c r="SSW91" s="1"/>
      <c r="SSX91" s="1"/>
      <c r="SSY91" s="1"/>
      <c r="SSZ91" s="1"/>
      <c r="STA91" s="1"/>
      <c r="STB91" s="1"/>
      <c r="STC91" s="1"/>
      <c r="STD91" s="1"/>
      <c r="STE91" s="1"/>
      <c r="STF91" s="1"/>
      <c r="STG91" s="1"/>
      <c r="STH91" s="1"/>
      <c r="STI91" s="1"/>
      <c r="STJ91" s="1"/>
      <c r="STK91" s="1"/>
      <c r="STL91" s="1"/>
      <c r="STM91" s="1"/>
      <c r="STN91" s="1"/>
      <c r="STO91" s="1"/>
      <c r="STP91" s="1"/>
      <c r="STQ91" s="1"/>
      <c r="STR91" s="1"/>
      <c r="STS91" s="1"/>
      <c r="STT91" s="1"/>
      <c r="STU91" s="1"/>
      <c r="STV91" s="1"/>
      <c r="STW91" s="1"/>
      <c r="STX91" s="1"/>
      <c r="STY91" s="1"/>
      <c r="STZ91" s="1"/>
      <c r="SUA91" s="1"/>
      <c r="SUB91" s="1"/>
      <c r="SUC91" s="1"/>
      <c r="SUD91" s="1"/>
      <c r="SUE91" s="1"/>
      <c r="SUF91" s="1"/>
      <c r="SUG91" s="1"/>
      <c r="SUH91" s="1"/>
      <c r="SUI91" s="1"/>
      <c r="SUJ91" s="1"/>
      <c r="SUK91" s="1"/>
      <c r="SUL91" s="1"/>
      <c r="SUM91" s="1"/>
      <c r="SUN91" s="1"/>
      <c r="SUO91" s="1"/>
      <c r="SUP91" s="1"/>
      <c r="SUQ91" s="1"/>
      <c r="SUR91" s="1"/>
      <c r="SUS91" s="1"/>
      <c r="SUT91" s="1"/>
      <c r="SUU91" s="1"/>
      <c r="SUV91" s="1"/>
      <c r="SUW91" s="1"/>
      <c r="SUX91" s="1"/>
      <c r="SUY91" s="1"/>
      <c r="SUZ91" s="1"/>
      <c r="SVA91" s="1"/>
      <c r="SVB91" s="1"/>
      <c r="SVC91" s="1"/>
      <c r="SVD91" s="1"/>
      <c r="SVE91" s="1"/>
      <c r="SVF91" s="1"/>
      <c r="SVG91" s="1"/>
      <c r="SVH91" s="1"/>
      <c r="SVI91" s="1"/>
      <c r="SVJ91" s="1"/>
      <c r="SVK91" s="1"/>
      <c r="SVL91" s="1"/>
      <c r="SVM91" s="1"/>
      <c r="SVN91" s="1"/>
      <c r="SVO91" s="1"/>
      <c r="SVP91" s="1"/>
      <c r="SVQ91" s="1"/>
      <c r="SVR91" s="1"/>
      <c r="SVS91" s="1"/>
      <c r="SVT91" s="1"/>
      <c r="SVU91" s="1"/>
      <c r="SVV91" s="1"/>
      <c r="SVW91" s="1"/>
      <c r="SVX91" s="1"/>
      <c r="SVY91" s="1"/>
      <c r="SVZ91" s="1"/>
      <c r="SWA91" s="1"/>
      <c r="SWB91" s="1"/>
      <c r="SWC91" s="1"/>
      <c r="SWD91" s="1"/>
      <c r="SWE91" s="1"/>
      <c r="SWF91" s="1"/>
      <c r="SWG91" s="1"/>
      <c r="SWH91" s="1"/>
      <c r="SWI91" s="1"/>
      <c r="SWJ91" s="1"/>
      <c r="SWK91" s="1"/>
      <c r="SWL91" s="1"/>
      <c r="SWM91" s="1"/>
      <c r="SWN91" s="1"/>
      <c r="SWO91" s="1"/>
      <c r="SWP91" s="1"/>
      <c r="SWQ91" s="1"/>
      <c r="SWR91" s="1"/>
      <c r="SWS91" s="1"/>
      <c r="SWT91" s="1"/>
      <c r="SWU91" s="1"/>
      <c r="SWV91" s="1"/>
      <c r="SWW91" s="1"/>
      <c r="SWX91" s="1"/>
      <c r="SWY91" s="1"/>
      <c r="SWZ91" s="1"/>
      <c r="SXA91" s="1"/>
      <c r="SXB91" s="1"/>
      <c r="SXC91" s="1"/>
      <c r="SXD91" s="1"/>
      <c r="SXE91" s="1"/>
      <c r="SXF91" s="1"/>
      <c r="SXG91" s="1"/>
      <c r="SXH91" s="1"/>
      <c r="SXI91" s="1"/>
      <c r="SXJ91" s="1"/>
      <c r="SXK91" s="1"/>
      <c r="SXL91" s="1"/>
      <c r="SXM91" s="1"/>
      <c r="SXN91" s="1"/>
      <c r="SXO91" s="1"/>
      <c r="SXP91" s="1"/>
      <c r="SXQ91" s="1"/>
      <c r="SXR91" s="1"/>
      <c r="SXS91" s="1"/>
      <c r="SXT91" s="1"/>
      <c r="SXU91" s="1"/>
      <c r="SXV91" s="1"/>
      <c r="SXW91" s="1"/>
      <c r="SXX91" s="1"/>
      <c r="SXY91" s="1"/>
      <c r="SXZ91" s="1"/>
      <c r="SYA91" s="1"/>
      <c r="SYB91" s="1"/>
      <c r="SYC91" s="1"/>
      <c r="SYD91" s="1"/>
      <c r="SYE91" s="1"/>
      <c r="SYF91" s="1"/>
      <c r="SYG91" s="1"/>
      <c r="SYH91" s="1"/>
      <c r="SYI91" s="1"/>
      <c r="SYJ91" s="1"/>
      <c r="SYK91" s="1"/>
      <c r="SYL91" s="1"/>
      <c r="SYM91" s="1"/>
      <c r="SYN91" s="1"/>
      <c r="SYO91" s="1"/>
      <c r="SYP91" s="1"/>
      <c r="SYQ91" s="1"/>
      <c r="SYR91" s="1"/>
      <c r="SYS91" s="1"/>
      <c r="SYT91" s="1"/>
      <c r="SYU91" s="1"/>
      <c r="SYV91" s="1"/>
      <c r="SYW91" s="1"/>
      <c r="SYX91" s="1"/>
      <c r="SYY91" s="1"/>
      <c r="SYZ91" s="1"/>
      <c r="SZA91" s="1"/>
      <c r="SZB91" s="1"/>
      <c r="SZC91" s="1"/>
      <c r="SZD91" s="1"/>
      <c r="SZE91" s="1"/>
      <c r="SZF91" s="1"/>
      <c r="SZG91" s="1"/>
      <c r="SZH91" s="1"/>
      <c r="SZI91" s="1"/>
      <c r="SZJ91" s="1"/>
      <c r="SZK91" s="1"/>
      <c r="SZL91" s="1"/>
      <c r="SZM91" s="1"/>
      <c r="SZN91" s="1"/>
      <c r="SZO91" s="1"/>
      <c r="SZP91" s="1"/>
      <c r="SZQ91" s="1"/>
      <c r="SZR91" s="1"/>
      <c r="SZS91" s="1"/>
      <c r="SZT91" s="1"/>
      <c r="SZU91" s="1"/>
      <c r="SZV91" s="1"/>
      <c r="SZW91" s="1"/>
      <c r="SZX91" s="1"/>
      <c r="SZY91" s="1"/>
      <c r="SZZ91" s="1"/>
      <c r="TAA91" s="1"/>
      <c r="TAB91" s="1"/>
      <c r="TAC91" s="1"/>
      <c r="TAD91" s="1"/>
      <c r="TAE91" s="1"/>
      <c r="TAF91" s="1"/>
      <c r="TAG91" s="1"/>
      <c r="TAH91" s="1"/>
      <c r="TAI91" s="1"/>
      <c r="TAJ91" s="1"/>
      <c r="TAK91" s="1"/>
      <c r="TAL91" s="1"/>
      <c r="TAM91" s="1"/>
      <c r="TAN91" s="1"/>
      <c r="TAO91" s="1"/>
      <c r="TAP91" s="1"/>
      <c r="TAQ91" s="1"/>
      <c r="TAR91" s="1"/>
      <c r="TAS91" s="1"/>
      <c r="TAT91" s="1"/>
      <c r="TAU91" s="1"/>
      <c r="TAV91" s="1"/>
      <c r="TAW91" s="1"/>
      <c r="TAX91" s="1"/>
      <c r="TAY91" s="1"/>
      <c r="TAZ91" s="1"/>
      <c r="TBA91" s="1"/>
      <c r="TBB91" s="1"/>
      <c r="TBC91" s="1"/>
      <c r="TBD91" s="1"/>
      <c r="TBE91" s="1"/>
      <c r="TBF91" s="1"/>
      <c r="TBG91" s="1"/>
      <c r="TBH91" s="1"/>
      <c r="TBI91" s="1"/>
      <c r="TBJ91" s="1"/>
      <c r="TBK91" s="1"/>
      <c r="TBL91" s="1"/>
      <c r="TBM91" s="1"/>
      <c r="TBN91" s="1"/>
      <c r="TBO91" s="1"/>
      <c r="TBP91" s="1"/>
      <c r="TBQ91" s="1"/>
      <c r="TBR91" s="1"/>
      <c r="TBS91" s="1"/>
      <c r="TBT91" s="1"/>
      <c r="TBU91" s="1"/>
      <c r="TBV91" s="1"/>
      <c r="TBW91" s="1"/>
      <c r="TBX91" s="1"/>
      <c r="TBY91" s="1"/>
      <c r="TBZ91" s="1"/>
      <c r="TCA91" s="1"/>
      <c r="TCB91" s="1"/>
      <c r="TCC91" s="1"/>
      <c r="TCD91" s="1"/>
      <c r="TCE91" s="1"/>
      <c r="TCF91" s="1"/>
      <c r="TCG91" s="1"/>
      <c r="TCH91" s="1"/>
      <c r="TCI91" s="1"/>
      <c r="TCJ91" s="1"/>
      <c r="TCK91" s="1"/>
      <c r="TCL91" s="1"/>
      <c r="TCM91" s="1"/>
      <c r="TCN91" s="1"/>
      <c r="TCO91" s="1"/>
      <c r="TCP91" s="1"/>
      <c r="TCQ91" s="1"/>
      <c r="TCR91" s="1"/>
      <c r="TCS91" s="1"/>
      <c r="TCT91" s="1"/>
      <c r="TCU91" s="1"/>
      <c r="TCV91" s="1"/>
      <c r="TCW91" s="1"/>
      <c r="TCX91" s="1"/>
      <c r="TCY91" s="1"/>
      <c r="TCZ91" s="1"/>
      <c r="TDA91" s="1"/>
      <c r="TDB91" s="1"/>
      <c r="TDC91" s="1"/>
      <c r="TDD91" s="1"/>
      <c r="TDE91" s="1"/>
      <c r="TDF91" s="1"/>
      <c r="TDG91" s="1"/>
      <c r="TDH91" s="1"/>
      <c r="TDI91" s="1"/>
      <c r="TDJ91" s="1"/>
      <c r="TDK91" s="1"/>
      <c r="TDL91" s="1"/>
      <c r="TDM91" s="1"/>
      <c r="TDN91" s="1"/>
      <c r="TDO91" s="1"/>
      <c r="TDP91" s="1"/>
      <c r="TDQ91" s="1"/>
      <c r="TDR91" s="1"/>
      <c r="TDS91" s="1"/>
      <c r="TDT91" s="1"/>
      <c r="TDU91" s="1"/>
      <c r="TDV91" s="1"/>
      <c r="TDW91" s="1"/>
      <c r="TDX91" s="1"/>
      <c r="TDY91" s="1"/>
      <c r="TDZ91" s="1"/>
      <c r="TEA91" s="1"/>
      <c r="TEB91" s="1"/>
      <c r="TEC91" s="1"/>
      <c r="TED91" s="1"/>
      <c r="TEE91" s="1"/>
      <c r="TEF91" s="1"/>
      <c r="TEG91" s="1"/>
      <c r="TEH91" s="1"/>
      <c r="TEI91" s="1"/>
      <c r="TEJ91" s="1"/>
      <c r="TEK91" s="1"/>
      <c r="TEL91" s="1"/>
      <c r="TEM91" s="1"/>
      <c r="TEN91" s="1"/>
      <c r="TEO91" s="1"/>
      <c r="TEP91" s="1"/>
      <c r="TEQ91" s="1"/>
      <c r="TER91" s="1"/>
      <c r="TES91" s="1"/>
      <c r="TET91" s="1"/>
      <c r="TEU91" s="1"/>
      <c r="TEV91" s="1"/>
      <c r="TEW91" s="1"/>
      <c r="TEX91" s="1"/>
      <c r="TEY91" s="1"/>
      <c r="TEZ91" s="1"/>
      <c r="TFA91" s="1"/>
      <c r="TFB91" s="1"/>
      <c r="TFC91" s="1"/>
      <c r="TFD91" s="1"/>
      <c r="TFE91" s="1"/>
      <c r="TFF91" s="1"/>
      <c r="TFG91" s="1"/>
      <c r="TFH91" s="1"/>
      <c r="TFI91" s="1"/>
      <c r="TFJ91" s="1"/>
      <c r="TFK91" s="1"/>
      <c r="TFL91" s="1"/>
      <c r="TFM91" s="1"/>
      <c r="TFN91" s="1"/>
      <c r="TFO91" s="1"/>
      <c r="TFP91" s="1"/>
      <c r="TFQ91" s="1"/>
      <c r="TFR91" s="1"/>
      <c r="TFS91" s="1"/>
      <c r="TFT91" s="1"/>
      <c r="TFU91" s="1"/>
      <c r="TFV91" s="1"/>
      <c r="TFW91" s="1"/>
      <c r="TFX91" s="1"/>
      <c r="TFY91" s="1"/>
      <c r="TFZ91" s="1"/>
      <c r="TGA91" s="1"/>
      <c r="TGB91" s="1"/>
      <c r="TGC91" s="1"/>
      <c r="TGD91" s="1"/>
      <c r="TGE91" s="1"/>
      <c r="TGF91" s="1"/>
      <c r="TGG91" s="1"/>
      <c r="TGH91" s="1"/>
      <c r="TGI91" s="1"/>
      <c r="TGJ91" s="1"/>
      <c r="TGK91" s="1"/>
      <c r="TGL91" s="1"/>
      <c r="TGM91" s="1"/>
      <c r="TGN91" s="1"/>
      <c r="TGO91" s="1"/>
      <c r="TGP91" s="1"/>
      <c r="TGQ91" s="1"/>
      <c r="TGR91" s="1"/>
      <c r="TGS91" s="1"/>
      <c r="TGT91" s="1"/>
      <c r="TGU91" s="1"/>
      <c r="TGV91" s="1"/>
      <c r="TGW91" s="1"/>
      <c r="TGX91" s="1"/>
      <c r="TGY91" s="1"/>
      <c r="TGZ91" s="1"/>
      <c r="THA91" s="1"/>
      <c r="THB91" s="1"/>
      <c r="THC91" s="1"/>
      <c r="THD91" s="1"/>
      <c r="THE91" s="1"/>
      <c r="THF91" s="1"/>
      <c r="THG91" s="1"/>
      <c r="THH91" s="1"/>
      <c r="THI91" s="1"/>
      <c r="THJ91" s="1"/>
      <c r="THK91" s="1"/>
      <c r="THL91" s="1"/>
      <c r="THM91" s="1"/>
      <c r="THN91" s="1"/>
      <c r="THO91" s="1"/>
      <c r="THP91" s="1"/>
      <c r="THQ91" s="1"/>
      <c r="THR91" s="1"/>
      <c r="THS91" s="1"/>
      <c r="THT91" s="1"/>
      <c r="THU91" s="1"/>
      <c r="THV91" s="1"/>
      <c r="THW91" s="1"/>
      <c r="THX91" s="1"/>
      <c r="THY91" s="1"/>
      <c r="THZ91" s="1"/>
      <c r="TIA91" s="1"/>
      <c r="TIB91" s="1"/>
      <c r="TIC91" s="1"/>
      <c r="TID91" s="1"/>
      <c r="TIE91" s="1"/>
      <c r="TIF91" s="1"/>
      <c r="TIG91" s="1"/>
      <c r="TIH91" s="1"/>
      <c r="TII91" s="1"/>
      <c r="TIJ91" s="1"/>
      <c r="TIK91" s="1"/>
      <c r="TIL91" s="1"/>
      <c r="TIM91" s="1"/>
      <c r="TIN91" s="1"/>
      <c r="TIO91" s="1"/>
      <c r="TIP91" s="1"/>
      <c r="TIQ91" s="1"/>
      <c r="TIR91" s="1"/>
      <c r="TIS91" s="1"/>
      <c r="TIT91" s="1"/>
      <c r="TIU91" s="1"/>
      <c r="TIV91" s="1"/>
      <c r="TIW91" s="1"/>
      <c r="TIX91" s="1"/>
      <c r="TIY91" s="1"/>
      <c r="TIZ91" s="1"/>
      <c r="TJA91" s="1"/>
      <c r="TJB91" s="1"/>
      <c r="TJC91" s="1"/>
      <c r="TJD91" s="1"/>
      <c r="TJE91" s="1"/>
      <c r="TJF91" s="1"/>
      <c r="TJG91" s="1"/>
      <c r="TJH91" s="1"/>
      <c r="TJI91" s="1"/>
      <c r="TJJ91" s="1"/>
      <c r="TJK91" s="1"/>
      <c r="TJL91" s="1"/>
      <c r="TJM91" s="1"/>
      <c r="TJN91" s="1"/>
      <c r="TJO91" s="1"/>
      <c r="TJP91" s="1"/>
      <c r="TJQ91" s="1"/>
      <c r="TJR91" s="1"/>
      <c r="TJS91" s="1"/>
      <c r="TJT91" s="1"/>
      <c r="TJU91" s="1"/>
      <c r="TJV91" s="1"/>
      <c r="TJW91" s="1"/>
      <c r="TJX91" s="1"/>
      <c r="TJY91" s="1"/>
      <c r="TJZ91" s="1"/>
      <c r="TKA91" s="1"/>
      <c r="TKB91" s="1"/>
      <c r="TKC91" s="1"/>
      <c r="TKD91" s="1"/>
      <c r="TKE91" s="1"/>
      <c r="TKF91" s="1"/>
      <c r="TKG91" s="1"/>
      <c r="TKH91" s="1"/>
      <c r="TKI91" s="1"/>
      <c r="TKJ91" s="1"/>
      <c r="TKK91" s="1"/>
      <c r="TKL91" s="1"/>
      <c r="TKM91" s="1"/>
      <c r="TKN91" s="1"/>
      <c r="TKO91" s="1"/>
      <c r="TKP91" s="1"/>
      <c r="TKQ91" s="1"/>
      <c r="TKR91" s="1"/>
      <c r="TKS91" s="1"/>
      <c r="TKT91" s="1"/>
      <c r="TKU91" s="1"/>
      <c r="TKV91" s="1"/>
      <c r="TKW91" s="1"/>
      <c r="TKX91" s="1"/>
      <c r="TKY91" s="1"/>
      <c r="TKZ91" s="1"/>
      <c r="TLA91" s="1"/>
      <c r="TLB91" s="1"/>
      <c r="TLC91" s="1"/>
      <c r="TLD91" s="1"/>
      <c r="TLE91" s="1"/>
      <c r="TLF91" s="1"/>
      <c r="TLG91" s="1"/>
      <c r="TLH91" s="1"/>
      <c r="TLI91" s="1"/>
      <c r="TLJ91" s="1"/>
      <c r="TLK91" s="1"/>
      <c r="TLL91" s="1"/>
      <c r="TLM91" s="1"/>
      <c r="TLN91" s="1"/>
      <c r="TLO91" s="1"/>
      <c r="TLP91" s="1"/>
      <c r="TLQ91" s="1"/>
      <c r="TLR91" s="1"/>
      <c r="TLS91" s="1"/>
      <c r="TLT91" s="1"/>
      <c r="TLU91" s="1"/>
      <c r="TLV91" s="1"/>
      <c r="TLW91" s="1"/>
      <c r="TLX91" s="1"/>
      <c r="TLY91" s="1"/>
      <c r="TLZ91" s="1"/>
      <c r="TMA91" s="1"/>
      <c r="TMB91" s="1"/>
      <c r="TMC91" s="1"/>
      <c r="TMD91" s="1"/>
      <c r="TME91" s="1"/>
      <c r="TMF91" s="1"/>
      <c r="TMG91" s="1"/>
      <c r="TMH91" s="1"/>
      <c r="TMI91" s="1"/>
      <c r="TMJ91" s="1"/>
      <c r="TMK91" s="1"/>
      <c r="TML91" s="1"/>
      <c r="TMM91" s="1"/>
      <c r="TMN91" s="1"/>
      <c r="TMO91" s="1"/>
      <c r="TMP91" s="1"/>
      <c r="TMQ91" s="1"/>
      <c r="TMR91" s="1"/>
      <c r="TMS91" s="1"/>
      <c r="TMT91" s="1"/>
      <c r="TMU91" s="1"/>
      <c r="TMV91" s="1"/>
      <c r="TMW91" s="1"/>
      <c r="TMX91" s="1"/>
      <c r="TMY91" s="1"/>
      <c r="TMZ91" s="1"/>
      <c r="TNA91" s="1"/>
      <c r="TNB91" s="1"/>
      <c r="TNC91" s="1"/>
      <c r="TND91" s="1"/>
      <c r="TNE91" s="1"/>
      <c r="TNF91" s="1"/>
      <c r="TNG91" s="1"/>
      <c r="TNH91" s="1"/>
      <c r="TNI91" s="1"/>
      <c r="TNJ91" s="1"/>
      <c r="TNK91" s="1"/>
      <c r="TNL91" s="1"/>
      <c r="TNM91" s="1"/>
      <c r="TNN91" s="1"/>
      <c r="TNO91" s="1"/>
      <c r="TNP91" s="1"/>
      <c r="TNQ91" s="1"/>
      <c r="TNR91" s="1"/>
      <c r="TNS91" s="1"/>
      <c r="TNT91" s="1"/>
      <c r="TNU91" s="1"/>
      <c r="TNV91" s="1"/>
      <c r="TNW91" s="1"/>
      <c r="TNX91" s="1"/>
      <c r="TNY91" s="1"/>
      <c r="TNZ91" s="1"/>
      <c r="TOA91" s="1"/>
      <c r="TOB91" s="1"/>
      <c r="TOC91" s="1"/>
      <c r="TOD91" s="1"/>
      <c r="TOE91" s="1"/>
      <c r="TOF91" s="1"/>
      <c r="TOG91" s="1"/>
      <c r="TOH91" s="1"/>
      <c r="TOI91" s="1"/>
      <c r="TOJ91" s="1"/>
      <c r="TOK91" s="1"/>
      <c r="TOL91" s="1"/>
      <c r="TOM91" s="1"/>
      <c r="TON91" s="1"/>
      <c r="TOO91" s="1"/>
      <c r="TOP91" s="1"/>
      <c r="TOQ91" s="1"/>
      <c r="TOR91" s="1"/>
      <c r="TOS91" s="1"/>
      <c r="TOT91" s="1"/>
      <c r="TOU91" s="1"/>
      <c r="TOV91" s="1"/>
      <c r="TOW91" s="1"/>
      <c r="TOX91" s="1"/>
      <c r="TOY91" s="1"/>
      <c r="TOZ91" s="1"/>
      <c r="TPA91" s="1"/>
      <c r="TPB91" s="1"/>
      <c r="TPC91" s="1"/>
      <c r="TPD91" s="1"/>
      <c r="TPE91" s="1"/>
      <c r="TPF91" s="1"/>
      <c r="TPG91" s="1"/>
      <c r="TPH91" s="1"/>
      <c r="TPI91" s="1"/>
      <c r="TPJ91" s="1"/>
      <c r="TPK91" s="1"/>
      <c r="TPL91" s="1"/>
      <c r="TPM91" s="1"/>
      <c r="TPN91" s="1"/>
      <c r="TPO91" s="1"/>
      <c r="TPP91" s="1"/>
      <c r="TPQ91" s="1"/>
      <c r="TPR91" s="1"/>
      <c r="TPS91" s="1"/>
      <c r="TPT91" s="1"/>
      <c r="TPU91" s="1"/>
      <c r="TPV91" s="1"/>
      <c r="TPW91" s="1"/>
      <c r="TPX91" s="1"/>
      <c r="TPY91" s="1"/>
      <c r="TPZ91" s="1"/>
      <c r="TQA91" s="1"/>
      <c r="TQB91" s="1"/>
      <c r="TQC91" s="1"/>
      <c r="TQD91" s="1"/>
      <c r="TQE91" s="1"/>
      <c r="TQF91" s="1"/>
      <c r="TQG91" s="1"/>
      <c r="TQH91" s="1"/>
      <c r="TQI91" s="1"/>
      <c r="TQJ91" s="1"/>
      <c r="TQK91" s="1"/>
      <c r="TQL91" s="1"/>
      <c r="TQM91" s="1"/>
      <c r="TQN91" s="1"/>
      <c r="TQO91" s="1"/>
      <c r="TQP91" s="1"/>
      <c r="TQQ91" s="1"/>
      <c r="TQR91" s="1"/>
      <c r="TQS91" s="1"/>
      <c r="TQT91" s="1"/>
      <c r="TQU91" s="1"/>
      <c r="TQV91" s="1"/>
      <c r="TQW91" s="1"/>
      <c r="TQX91" s="1"/>
      <c r="TQY91" s="1"/>
      <c r="TQZ91" s="1"/>
      <c r="TRA91" s="1"/>
      <c r="TRB91" s="1"/>
      <c r="TRC91" s="1"/>
      <c r="TRD91" s="1"/>
      <c r="TRE91" s="1"/>
      <c r="TRF91" s="1"/>
      <c r="TRG91" s="1"/>
      <c r="TRH91" s="1"/>
      <c r="TRI91" s="1"/>
      <c r="TRJ91" s="1"/>
      <c r="TRK91" s="1"/>
      <c r="TRL91" s="1"/>
      <c r="TRM91" s="1"/>
      <c r="TRN91" s="1"/>
      <c r="TRO91" s="1"/>
      <c r="TRP91" s="1"/>
      <c r="TRQ91" s="1"/>
      <c r="TRR91" s="1"/>
      <c r="TRS91" s="1"/>
      <c r="TRT91" s="1"/>
      <c r="TRU91" s="1"/>
      <c r="TRV91" s="1"/>
      <c r="TRW91" s="1"/>
      <c r="TRX91" s="1"/>
      <c r="TRY91" s="1"/>
      <c r="TRZ91" s="1"/>
      <c r="TSA91" s="1"/>
      <c r="TSB91" s="1"/>
      <c r="TSC91" s="1"/>
      <c r="TSD91" s="1"/>
      <c r="TSE91" s="1"/>
      <c r="TSF91" s="1"/>
      <c r="TSG91" s="1"/>
      <c r="TSH91" s="1"/>
      <c r="TSI91" s="1"/>
      <c r="TSJ91" s="1"/>
      <c r="TSK91" s="1"/>
      <c r="TSL91" s="1"/>
      <c r="TSM91" s="1"/>
      <c r="TSN91" s="1"/>
      <c r="TSO91" s="1"/>
      <c r="TSP91" s="1"/>
      <c r="TSQ91" s="1"/>
      <c r="TSR91" s="1"/>
      <c r="TSS91" s="1"/>
      <c r="TST91" s="1"/>
      <c r="TSU91" s="1"/>
      <c r="TSV91" s="1"/>
      <c r="TSW91" s="1"/>
      <c r="TSX91" s="1"/>
      <c r="TSY91" s="1"/>
      <c r="TSZ91" s="1"/>
      <c r="TTA91" s="1"/>
      <c r="TTB91" s="1"/>
      <c r="TTC91" s="1"/>
      <c r="TTD91" s="1"/>
      <c r="TTE91" s="1"/>
      <c r="TTF91" s="1"/>
      <c r="TTG91" s="1"/>
      <c r="TTH91" s="1"/>
      <c r="TTI91" s="1"/>
      <c r="TTJ91" s="1"/>
      <c r="TTK91" s="1"/>
      <c r="TTL91" s="1"/>
      <c r="TTM91" s="1"/>
      <c r="TTN91" s="1"/>
      <c r="TTO91" s="1"/>
      <c r="TTP91" s="1"/>
      <c r="TTQ91" s="1"/>
      <c r="TTR91" s="1"/>
      <c r="TTS91" s="1"/>
      <c r="TTT91" s="1"/>
      <c r="TTU91" s="1"/>
      <c r="TTV91" s="1"/>
      <c r="TTW91" s="1"/>
      <c r="TTX91" s="1"/>
      <c r="TTY91" s="1"/>
      <c r="TTZ91" s="1"/>
      <c r="TUA91" s="1"/>
      <c r="TUB91" s="1"/>
      <c r="TUC91" s="1"/>
      <c r="TUD91" s="1"/>
      <c r="TUE91" s="1"/>
      <c r="TUF91" s="1"/>
      <c r="TUG91" s="1"/>
      <c r="TUH91" s="1"/>
      <c r="TUI91" s="1"/>
      <c r="TUJ91" s="1"/>
      <c r="TUK91" s="1"/>
      <c r="TUL91" s="1"/>
      <c r="TUM91" s="1"/>
      <c r="TUN91" s="1"/>
      <c r="TUO91" s="1"/>
      <c r="TUP91" s="1"/>
      <c r="TUQ91" s="1"/>
      <c r="TUR91" s="1"/>
      <c r="TUS91" s="1"/>
      <c r="TUT91" s="1"/>
      <c r="TUU91" s="1"/>
      <c r="TUV91" s="1"/>
      <c r="TUW91" s="1"/>
      <c r="TUX91" s="1"/>
      <c r="TUY91" s="1"/>
      <c r="TUZ91" s="1"/>
      <c r="TVA91" s="1"/>
      <c r="TVB91" s="1"/>
      <c r="TVC91" s="1"/>
      <c r="TVD91" s="1"/>
      <c r="TVE91" s="1"/>
      <c r="TVF91" s="1"/>
      <c r="TVG91" s="1"/>
      <c r="TVH91" s="1"/>
      <c r="TVI91" s="1"/>
      <c r="TVJ91" s="1"/>
      <c r="TVK91" s="1"/>
      <c r="TVL91" s="1"/>
      <c r="TVM91" s="1"/>
      <c r="TVN91" s="1"/>
      <c r="TVO91" s="1"/>
      <c r="TVP91" s="1"/>
      <c r="TVQ91" s="1"/>
      <c r="TVR91" s="1"/>
      <c r="TVS91" s="1"/>
      <c r="TVT91" s="1"/>
      <c r="TVU91" s="1"/>
      <c r="TVV91" s="1"/>
      <c r="TVW91" s="1"/>
      <c r="TVX91" s="1"/>
      <c r="TVY91" s="1"/>
      <c r="TVZ91" s="1"/>
      <c r="TWA91" s="1"/>
      <c r="TWB91" s="1"/>
      <c r="TWC91" s="1"/>
      <c r="TWD91" s="1"/>
      <c r="TWE91" s="1"/>
      <c r="TWF91" s="1"/>
      <c r="TWG91" s="1"/>
      <c r="TWH91" s="1"/>
      <c r="TWI91" s="1"/>
      <c r="TWJ91" s="1"/>
      <c r="TWK91" s="1"/>
      <c r="TWL91" s="1"/>
      <c r="TWM91" s="1"/>
      <c r="TWN91" s="1"/>
      <c r="TWO91" s="1"/>
      <c r="TWP91" s="1"/>
      <c r="TWQ91" s="1"/>
      <c r="TWR91" s="1"/>
      <c r="TWS91" s="1"/>
      <c r="TWT91" s="1"/>
      <c r="TWU91" s="1"/>
      <c r="TWV91" s="1"/>
      <c r="TWW91" s="1"/>
      <c r="TWX91" s="1"/>
      <c r="TWY91" s="1"/>
      <c r="TWZ91" s="1"/>
      <c r="TXA91" s="1"/>
      <c r="TXB91" s="1"/>
      <c r="TXC91" s="1"/>
      <c r="TXD91" s="1"/>
      <c r="TXE91" s="1"/>
      <c r="TXF91" s="1"/>
      <c r="TXG91" s="1"/>
      <c r="TXH91" s="1"/>
      <c r="TXI91" s="1"/>
      <c r="TXJ91" s="1"/>
      <c r="TXK91" s="1"/>
      <c r="TXL91" s="1"/>
      <c r="TXM91" s="1"/>
      <c r="TXN91" s="1"/>
      <c r="TXO91" s="1"/>
      <c r="TXP91" s="1"/>
      <c r="TXQ91" s="1"/>
      <c r="TXR91" s="1"/>
      <c r="TXS91" s="1"/>
      <c r="TXT91" s="1"/>
      <c r="TXU91" s="1"/>
      <c r="TXV91" s="1"/>
      <c r="TXW91" s="1"/>
      <c r="TXX91" s="1"/>
      <c r="TXY91" s="1"/>
      <c r="TXZ91" s="1"/>
      <c r="TYA91" s="1"/>
      <c r="TYB91" s="1"/>
      <c r="TYC91" s="1"/>
      <c r="TYD91" s="1"/>
      <c r="TYE91" s="1"/>
      <c r="TYF91" s="1"/>
      <c r="TYG91" s="1"/>
      <c r="TYH91" s="1"/>
      <c r="TYI91" s="1"/>
      <c r="TYJ91" s="1"/>
      <c r="TYK91" s="1"/>
      <c r="TYL91" s="1"/>
      <c r="TYM91" s="1"/>
      <c r="TYN91" s="1"/>
      <c r="TYO91" s="1"/>
      <c r="TYP91" s="1"/>
      <c r="TYQ91" s="1"/>
      <c r="TYR91" s="1"/>
      <c r="TYS91" s="1"/>
      <c r="TYT91" s="1"/>
      <c r="TYU91" s="1"/>
      <c r="TYV91" s="1"/>
      <c r="TYW91" s="1"/>
      <c r="TYX91" s="1"/>
      <c r="TYY91" s="1"/>
      <c r="TYZ91" s="1"/>
      <c r="TZA91" s="1"/>
      <c r="TZB91" s="1"/>
      <c r="TZC91" s="1"/>
      <c r="TZD91" s="1"/>
      <c r="TZE91" s="1"/>
      <c r="TZF91" s="1"/>
      <c r="TZG91" s="1"/>
      <c r="TZH91" s="1"/>
      <c r="TZI91" s="1"/>
      <c r="TZJ91" s="1"/>
      <c r="TZK91" s="1"/>
      <c r="TZL91" s="1"/>
      <c r="TZM91" s="1"/>
      <c r="TZN91" s="1"/>
      <c r="TZO91" s="1"/>
      <c r="TZP91" s="1"/>
      <c r="TZQ91" s="1"/>
      <c r="TZR91" s="1"/>
      <c r="TZS91" s="1"/>
      <c r="TZT91" s="1"/>
      <c r="TZU91" s="1"/>
      <c r="TZV91" s="1"/>
      <c r="TZW91" s="1"/>
      <c r="TZX91" s="1"/>
      <c r="TZY91" s="1"/>
      <c r="TZZ91" s="1"/>
      <c r="UAA91" s="1"/>
      <c r="UAB91" s="1"/>
      <c r="UAC91" s="1"/>
      <c r="UAD91" s="1"/>
      <c r="UAE91" s="1"/>
      <c r="UAF91" s="1"/>
      <c r="UAG91" s="1"/>
      <c r="UAH91" s="1"/>
      <c r="UAI91" s="1"/>
      <c r="UAJ91" s="1"/>
      <c r="UAK91" s="1"/>
      <c r="UAL91" s="1"/>
      <c r="UAM91" s="1"/>
      <c r="UAN91" s="1"/>
      <c r="UAO91" s="1"/>
      <c r="UAP91" s="1"/>
      <c r="UAQ91" s="1"/>
      <c r="UAR91" s="1"/>
      <c r="UAS91" s="1"/>
      <c r="UAT91" s="1"/>
      <c r="UAU91" s="1"/>
      <c r="UAV91" s="1"/>
      <c r="UAW91" s="1"/>
      <c r="UAX91" s="1"/>
      <c r="UAY91" s="1"/>
      <c r="UAZ91" s="1"/>
      <c r="UBA91" s="1"/>
      <c r="UBB91" s="1"/>
      <c r="UBC91" s="1"/>
      <c r="UBD91" s="1"/>
      <c r="UBE91" s="1"/>
      <c r="UBF91" s="1"/>
      <c r="UBG91" s="1"/>
      <c r="UBH91" s="1"/>
      <c r="UBI91" s="1"/>
      <c r="UBJ91" s="1"/>
      <c r="UBK91" s="1"/>
      <c r="UBL91" s="1"/>
      <c r="UBM91" s="1"/>
      <c r="UBN91" s="1"/>
      <c r="UBO91" s="1"/>
      <c r="UBP91" s="1"/>
      <c r="UBQ91" s="1"/>
      <c r="UBR91" s="1"/>
      <c r="UBS91" s="1"/>
      <c r="UBT91" s="1"/>
      <c r="UBU91" s="1"/>
      <c r="UBV91" s="1"/>
      <c r="UBW91" s="1"/>
      <c r="UBX91" s="1"/>
      <c r="UBY91" s="1"/>
      <c r="UBZ91" s="1"/>
      <c r="UCA91" s="1"/>
      <c r="UCB91" s="1"/>
      <c r="UCC91" s="1"/>
      <c r="UCD91" s="1"/>
      <c r="UCE91" s="1"/>
      <c r="UCF91" s="1"/>
      <c r="UCG91" s="1"/>
      <c r="UCH91" s="1"/>
      <c r="UCI91" s="1"/>
      <c r="UCJ91" s="1"/>
      <c r="UCK91" s="1"/>
      <c r="UCL91" s="1"/>
      <c r="UCM91" s="1"/>
      <c r="UCN91" s="1"/>
      <c r="UCO91" s="1"/>
      <c r="UCP91" s="1"/>
      <c r="UCQ91" s="1"/>
      <c r="UCR91" s="1"/>
      <c r="UCS91" s="1"/>
      <c r="UCT91" s="1"/>
      <c r="UCU91" s="1"/>
      <c r="UCV91" s="1"/>
      <c r="UCW91" s="1"/>
      <c r="UCX91" s="1"/>
      <c r="UCY91" s="1"/>
      <c r="UCZ91" s="1"/>
      <c r="UDA91" s="1"/>
      <c r="UDB91" s="1"/>
      <c r="UDC91" s="1"/>
      <c r="UDD91" s="1"/>
      <c r="UDE91" s="1"/>
      <c r="UDF91" s="1"/>
      <c r="UDG91" s="1"/>
      <c r="UDH91" s="1"/>
      <c r="UDI91" s="1"/>
      <c r="UDJ91" s="1"/>
      <c r="UDK91" s="1"/>
      <c r="UDL91" s="1"/>
      <c r="UDM91" s="1"/>
      <c r="UDN91" s="1"/>
      <c r="UDO91" s="1"/>
      <c r="UDP91" s="1"/>
      <c r="UDQ91" s="1"/>
      <c r="UDR91" s="1"/>
      <c r="UDS91" s="1"/>
      <c r="UDT91" s="1"/>
      <c r="UDU91" s="1"/>
      <c r="UDV91" s="1"/>
      <c r="UDW91" s="1"/>
      <c r="UDX91" s="1"/>
      <c r="UDY91" s="1"/>
      <c r="UDZ91" s="1"/>
      <c r="UEA91" s="1"/>
      <c r="UEB91" s="1"/>
      <c r="UEC91" s="1"/>
      <c r="UED91" s="1"/>
      <c r="UEE91" s="1"/>
      <c r="UEF91" s="1"/>
      <c r="UEG91" s="1"/>
      <c r="UEH91" s="1"/>
      <c r="UEI91" s="1"/>
      <c r="UEJ91" s="1"/>
      <c r="UEK91" s="1"/>
      <c r="UEL91" s="1"/>
      <c r="UEM91" s="1"/>
      <c r="UEN91" s="1"/>
      <c r="UEO91" s="1"/>
      <c r="UEP91" s="1"/>
      <c r="UEQ91" s="1"/>
      <c r="UER91" s="1"/>
      <c r="UES91" s="1"/>
      <c r="UET91" s="1"/>
      <c r="UEU91" s="1"/>
      <c r="UEV91" s="1"/>
      <c r="UEW91" s="1"/>
      <c r="UEX91" s="1"/>
      <c r="UEY91" s="1"/>
      <c r="UEZ91" s="1"/>
      <c r="UFA91" s="1"/>
      <c r="UFB91" s="1"/>
      <c r="UFC91" s="1"/>
      <c r="UFD91" s="1"/>
      <c r="UFE91" s="1"/>
      <c r="UFF91" s="1"/>
      <c r="UFG91" s="1"/>
      <c r="UFH91" s="1"/>
      <c r="UFI91" s="1"/>
      <c r="UFJ91" s="1"/>
      <c r="UFK91" s="1"/>
      <c r="UFL91" s="1"/>
      <c r="UFM91" s="1"/>
      <c r="UFN91" s="1"/>
      <c r="UFO91" s="1"/>
      <c r="UFP91" s="1"/>
      <c r="UFQ91" s="1"/>
      <c r="UFR91" s="1"/>
      <c r="UFS91" s="1"/>
      <c r="UFT91" s="1"/>
      <c r="UFU91" s="1"/>
      <c r="UFV91" s="1"/>
      <c r="UFW91" s="1"/>
      <c r="UFX91" s="1"/>
      <c r="UFY91" s="1"/>
      <c r="UFZ91" s="1"/>
      <c r="UGA91" s="1"/>
      <c r="UGB91" s="1"/>
      <c r="UGC91" s="1"/>
      <c r="UGD91" s="1"/>
      <c r="UGE91" s="1"/>
      <c r="UGF91" s="1"/>
      <c r="UGG91" s="1"/>
      <c r="UGH91" s="1"/>
      <c r="UGI91" s="1"/>
      <c r="UGJ91" s="1"/>
      <c r="UGK91" s="1"/>
      <c r="UGL91" s="1"/>
      <c r="UGM91" s="1"/>
      <c r="UGN91" s="1"/>
      <c r="UGO91" s="1"/>
      <c r="UGP91" s="1"/>
      <c r="UGQ91" s="1"/>
      <c r="UGR91" s="1"/>
      <c r="UGS91" s="1"/>
      <c r="UGT91" s="1"/>
      <c r="UGU91" s="1"/>
      <c r="UGV91" s="1"/>
      <c r="UGW91" s="1"/>
      <c r="UGX91" s="1"/>
      <c r="UGY91" s="1"/>
      <c r="UGZ91" s="1"/>
      <c r="UHA91" s="1"/>
      <c r="UHB91" s="1"/>
      <c r="UHC91" s="1"/>
      <c r="UHD91" s="1"/>
      <c r="UHE91" s="1"/>
      <c r="UHF91" s="1"/>
      <c r="UHG91" s="1"/>
      <c r="UHH91" s="1"/>
      <c r="UHI91" s="1"/>
      <c r="UHJ91" s="1"/>
      <c r="UHK91" s="1"/>
      <c r="UHL91" s="1"/>
      <c r="UHM91" s="1"/>
      <c r="UHN91" s="1"/>
      <c r="UHO91" s="1"/>
      <c r="UHP91" s="1"/>
      <c r="UHQ91" s="1"/>
      <c r="UHR91" s="1"/>
      <c r="UHS91" s="1"/>
      <c r="UHT91" s="1"/>
      <c r="UHU91" s="1"/>
      <c r="UHV91" s="1"/>
      <c r="UHW91" s="1"/>
      <c r="UHX91" s="1"/>
      <c r="UHY91" s="1"/>
      <c r="UHZ91" s="1"/>
      <c r="UIA91" s="1"/>
      <c r="UIB91" s="1"/>
      <c r="UIC91" s="1"/>
      <c r="UID91" s="1"/>
      <c r="UIE91" s="1"/>
      <c r="UIF91" s="1"/>
      <c r="UIG91" s="1"/>
      <c r="UIH91" s="1"/>
      <c r="UII91" s="1"/>
      <c r="UIJ91" s="1"/>
      <c r="UIK91" s="1"/>
      <c r="UIL91" s="1"/>
      <c r="UIM91" s="1"/>
      <c r="UIN91" s="1"/>
      <c r="UIO91" s="1"/>
      <c r="UIP91" s="1"/>
      <c r="UIQ91" s="1"/>
      <c r="UIR91" s="1"/>
      <c r="UIS91" s="1"/>
      <c r="UIT91" s="1"/>
      <c r="UIU91" s="1"/>
      <c r="UIV91" s="1"/>
      <c r="UIW91" s="1"/>
      <c r="UIX91" s="1"/>
      <c r="UIY91" s="1"/>
      <c r="UIZ91" s="1"/>
      <c r="UJA91" s="1"/>
      <c r="UJB91" s="1"/>
      <c r="UJC91" s="1"/>
      <c r="UJD91" s="1"/>
      <c r="UJE91" s="1"/>
      <c r="UJF91" s="1"/>
      <c r="UJG91" s="1"/>
      <c r="UJH91" s="1"/>
      <c r="UJI91" s="1"/>
      <c r="UJJ91" s="1"/>
      <c r="UJK91" s="1"/>
      <c r="UJL91" s="1"/>
      <c r="UJM91" s="1"/>
      <c r="UJN91" s="1"/>
      <c r="UJO91" s="1"/>
      <c r="UJP91" s="1"/>
      <c r="UJQ91" s="1"/>
      <c r="UJR91" s="1"/>
      <c r="UJS91" s="1"/>
      <c r="UJT91" s="1"/>
      <c r="UJU91" s="1"/>
      <c r="UJV91" s="1"/>
      <c r="UJW91" s="1"/>
      <c r="UJX91" s="1"/>
      <c r="UJY91" s="1"/>
      <c r="UJZ91" s="1"/>
      <c r="UKA91" s="1"/>
      <c r="UKB91" s="1"/>
      <c r="UKC91" s="1"/>
      <c r="UKD91" s="1"/>
      <c r="UKE91" s="1"/>
      <c r="UKF91" s="1"/>
      <c r="UKG91" s="1"/>
      <c r="UKH91" s="1"/>
      <c r="UKI91" s="1"/>
      <c r="UKJ91" s="1"/>
      <c r="UKK91" s="1"/>
      <c r="UKL91" s="1"/>
      <c r="UKM91" s="1"/>
      <c r="UKN91" s="1"/>
      <c r="UKO91" s="1"/>
      <c r="UKP91" s="1"/>
      <c r="UKQ91" s="1"/>
      <c r="UKR91" s="1"/>
      <c r="UKS91" s="1"/>
      <c r="UKT91" s="1"/>
      <c r="UKU91" s="1"/>
      <c r="UKV91" s="1"/>
      <c r="UKW91" s="1"/>
      <c r="UKX91" s="1"/>
      <c r="UKY91" s="1"/>
      <c r="UKZ91" s="1"/>
      <c r="ULA91" s="1"/>
      <c r="ULB91" s="1"/>
      <c r="ULC91" s="1"/>
      <c r="ULD91" s="1"/>
      <c r="ULE91" s="1"/>
      <c r="ULF91" s="1"/>
      <c r="ULG91" s="1"/>
      <c r="ULH91" s="1"/>
      <c r="ULI91" s="1"/>
      <c r="ULJ91" s="1"/>
      <c r="ULK91" s="1"/>
      <c r="ULL91" s="1"/>
      <c r="ULM91" s="1"/>
      <c r="ULN91" s="1"/>
      <c r="ULO91" s="1"/>
      <c r="ULP91" s="1"/>
      <c r="ULQ91" s="1"/>
      <c r="ULR91" s="1"/>
      <c r="ULS91" s="1"/>
      <c r="ULT91" s="1"/>
      <c r="ULU91" s="1"/>
      <c r="ULV91" s="1"/>
      <c r="ULW91" s="1"/>
      <c r="ULX91" s="1"/>
      <c r="ULY91" s="1"/>
      <c r="ULZ91" s="1"/>
      <c r="UMA91" s="1"/>
      <c r="UMB91" s="1"/>
      <c r="UMC91" s="1"/>
      <c r="UMD91" s="1"/>
      <c r="UME91" s="1"/>
      <c r="UMF91" s="1"/>
      <c r="UMG91" s="1"/>
      <c r="UMH91" s="1"/>
      <c r="UMI91" s="1"/>
      <c r="UMJ91" s="1"/>
      <c r="UMK91" s="1"/>
      <c r="UML91" s="1"/>
      <c r="UMM91" s="1"/>
      <c r="UMN91" s="1"/>
      <c r="UMO91" s="1"/>
      <c r="UMP91" s="1"/>
      <c r="UMQ91" s="1"/>
      <c r="UMR91" s="1"/>
      <c r="UMS91" s="1"/>
      <c r="UMT91" s="1"/>
      <c r="UMU91" s="1"/>
      <c r="UMV91" s="1"/>
      <c r="UMW91" s="1"/>
      <c r="UMX91" s="1"/>
      <c r="UMY91" s="1"/>
      <c r="UMZ91" s="1"/>
      <c r="UNA91" s="1"/>
      <c r="UNB91" s="1"/>
      <c r="UNC91" s="1"/>
      <c r="UND91" s="1"/>
      <c r="UNE91" s="1"/>
      <c r="UNF91" s="1"/>
      <c r="UNG91" s="1"/>
      <c r="UNH91" s="1"/>
      <c r="UNI91" s="1"/>
      <c r="UNJ91" s="1"/>
      <c r="UNK91" s="1"/>
      <c r="UNL91" s="1"/>
      <c r="UNM91" s="1"/>
      <c r="UNN91" s="1"/>
      <c r="UNO91" s="1"/>
      <c r="UNP91" s="1"/>
      <c r="UNQ91" s="1"/>
      <c r="UNR91" s="1"/>
      <c r="UNS91" s="1"/>
      <c r="UNT91" s="1"/>
      <c r="UNU91" s="1"/>
      <c r="UNV91" s="1"/>
      <c r="UNW91" s="1"/>
      <c r="UNX91" s="1"/>
      <c r="UNY91" s="1"/>
      <c r="UNZ91" s="1"/>
      <c r="UOA91" s="1"/>
      <c r="UOB91" s="1"/>
      <c r="UOC91" s="1"/>
      <c r="UOD91" s="1"/>
      <c r="UOE91" s="1"/>
      <c r="UOF91" s="1"/>
      <c r="UOG91" s="1"/>
      <c r="UOH91" s="1"/>
      <c r="UOI91" s="1"/>
      <c r="UOJ91" s="1"/>
      <c r="UOK91" s="1"/>
      <c r="UOL91" s="1"/>
      <c r="UOM91" s="1"/>
      <c r="UON91" s="1"/>
      <c r="UOO91" s="1"/>
      <c r="UOP91" s="1"/>
      <c r="UOQ91" s="1"/>
      <c r="UOR91" s="1"/>
      <c r="UOS91" s="1"/>
      <c r="UOT91" s="1"/>
      <c r="UOU91" s="1"/>
      <c r="UOV91" s="1"/>
      <c r="UOW91" s="1"/>
      <c r="UOX91" s="1"/>
      <c r="UOY91" s="1"/>
      <c r="UOZ91" s="1"/>
      <c r="UPA91" s="1"/>
      <c r="UPB91" s="1"/>
      <c r="UPC91" s="1"/>
      <c r="UPD91" s="1"/>
      <c r="UPE91" s="1"/>
      <c r="UPF91" s="1"/>
      <c r="UPG91" s="1"/>
      <c r="UPH91" s="1"/>
      <c r="UPI91" s="1"/>
      <c r="UPJ91" s="1"/>
      <c r="UPK91" s="1"/>
      <c r="UPL91" s="1"/>
      <c r="UPM91" s="1"/>
      <c r="UPN91" s="1"/>
      <c r="UPO91" s="1"/>
      <c r="UPP91" s="1"/>
      <c r="UPQ91" s="1"/>
      <c r="UPR91" s="1"/>
      <c r="UPS91" s="1"/>
      <c r="UPT91" s="1"/>
      <c r="UPU91" s="1"/>
      <c r="UPV91" s="1"/>
      <c r="UPW91" s="1"/>
      <c r="UPX91" s="1"/>
      <c r="UPY91" s="1"/>
      <c r="UPZ91" s="1"/>
      <c r="UQA91" s="1"/>
      <c r="UQB91" s="1"/>
      <c r="UQC91" s="1"/>
      <c r="UQD91" s="1"/>
      <c r="UQE91" s="1"/>
      <c r="UQF91" s="1"/>
      <c r="UQG91" s="1"/>
      <c r="UQH91" s="1"/>
      <c r="UQI91" s="1"/>
      <c r="UQJ91" s="1"/>
      <c r="UQK91" s="1"/>
      <c r="UQL91" s="1"/>
      <c r="UQM91" s="1"/>
      <c r="UQN91" s="1"/>
      <c r="UQO91" s="1"/>
      <c r="UQP91" s="1"/>
      <c r="UQQ91" s="1"/>
      <c r="UQR91" s="1"/>
      <c r="UQS91" s="1"/>
      <c r="UQT91" s="1"/>
      <c r="UQU91" s="1"/>
      <c r="UQV91" s="1"/>
      <c r="UQW91" s="1"/>
      <c r="UQX91" s="1"/>
      <c r="UQY91" s="1"/>
      <c r="UQZ91" s="1"/>
      <c r="URA91" s="1"/>
      <c r="URB91" s="1"/>
      <c r="URC91" s="1"/>
      <c r="URD91" s="1"/>
      <c r="URE91" s="1"/>
      <c r="URF91" s="1"/>
      <c r="URG91" s="1"/>
      <c r="URH91" s="1"/>
      <c r="URI91" s="1"/>
      <c r="URJ91" s="1"/>
      <c r="URK91" s="1"/>
      <c r="URL91" s="1"/>
      <c r="URM91" s="1"/>
      <c r="URN91" s="1"/>
      <c r="URO91" s="1"/>
      <c r="URP91" s="1"/>
      <c r="URQ91" s="1"/>
      <c r="URR91" s="1"/>
      <c r="URS91" s="1"/>
      <c r="URT91" s="1"/>
      <c r="URU91" s="1"/>
      <c r="URV91" s="1"/>
      <c r="URW91" s="1"/>
      <c r="URX91" s="1"/>
      <c r="URY91" s="1"/>
      <c r="URZ91" s="1"/>
      <c r="USA91" s="1"/>
      <c r="USB91" s="1"/>
      <c r="USC91" s="1"/>
      <c r="USD91" s="1"/>
      <c r="USE91" s="1"/>
      <c r="USF91" s="1"/>
      <c r="USG91" s="1"/>
      <c r="USH91" s="1"/>
      <c r="USI91" s="1"/>
      <c r="USJ91" s="1"/>
      <c r="USK91" s="1"/>
      <c r="USL91" s="1"/>
      <c r="USM91" s="1"/>
      <c r="USN91" s="1"/>
      <c r="USO91" s="1"/>
      <c r="USP91" s="1"/>
      <c r="USQ91" s="1"/>
      <c r="USR91" s="1"/>
      <c r="USS91" s="1"/>
      <c r="UST91" s="1"/>
      <c r="USU91" s="1"/>
      <c r="USV91" s="1"/>
      <c r="USW91" s="1"/>
      <c r="USX91" s="1"/>
      <c r="USY91" s="1"/>
      <c r="USZ91" s="1"/>
      <c r="UTA91" s="1"/>
      <c r="UTB91" s="1"/>
      <c r="UTC91" s="1"/>
      <c r="UTD91" s="1"/>
      <c r="UTE91" s="1"/>
      <c r="UTF91" s="1"/>
      <c r="UTG91" s="1"/>
      <c r="UTH91" s="1"/>
      <c r="UTI91" s="1"/>
      <c r="UTJ91" s="1"/>
      <c r="UTK91" s="1"/>
      <c r="UTL91" s="1"/>
      <c r="UTM91" s="1"/>
      <c r="UTN91" s="1"/>
      <c r="UTO91" s="1"/>
      <c r="UTP91" s="1"/>
      <c r="UTQ91" s="1"/>
      <c r="UTR91" s="1"/>
      <c r="UTS91" s="1"/>
      <c r="UTT91" s="1"/>
      <c r="UTU91" s="1"/>
      <c r="UTV91" s="1"/>
      <c r="UTW91" s="1"/>
      <c r="UTX91" s="1"/>
      <c r="UTY91" s="1"/>
      <c r="UTZ91" s="1"/>
      <c r="UUA91" s="1"/>
      <c r="UUB91" s="1"/>
      <c r="UUC91" s="1"/>
      <c r="UUD91" s="1"/>
      <c r="UUE91" s="1"/>
      <c r="UUF91" s="1"/>
      <c r="UUG91" s="1"/>
      <c r="UUH91" s="1"/>
      <c r="UUI91" s="1"/>
      <c r="UUJ91" s="1"/>
      <c r="UUK91" s="1"/>
      <c r="UUL91" s="1"/>
      <c r="UUM91" s="1"/>
      <c r="UUN91" s="1"/>
      <c r="UUO91" s="1"/>
      <c r="UUP91" s="1"/>
      <c r="UUQ91" s="1"/>
      <c r="UUR91" s="1"/>
      <c r="UUS91" s="1"/>
      <c r="UUT91" s="1"/>
      <c r="UUU91" s="1"/>
      <c r="UUV91" s="1"/>
      <c r="UUW91" s="1"/>
      <c r="UUX91" s="1"/>
      <c r="UUY91" s="1"/>
      <c r="UUZ91" s="1"/>
      <c r="UVA91" s="1"/>
      <c r="UVB91" s="1"/>
      <c r="UVC91" s="1"/>
      <c r="UVD91" s="1"/>
      <c r="UVE91" s="1"/>
      <c r="UVF91" s="1"/>
      <c r="UVG91" s="1"/>
      <c r="UVH91" s="1"/>
      <c r="UVI91" s="1"/>
      <c r="UVJ91" s="1"/>
      <c r="UVK91" s="1"/>
      <c r="UVL91" s="1"/>
      <c r="UVM91" s="1"/>
      <c r="UVN91" s="1"/>
      <c r="UVO91" s="1"/>
      <c r="UVP91" s="1"/>
      <c r="UVQ91" s="1"/>
      <c r="UVR91" s="1"/>
      <c r="UVS91" s="1"/>
      <c r="UVT91" s="1"/>
      <c r="UVU91" s="1"/>
      <c r="UVV91" s="1"/>
      <c r="UVW91" s="1"/>
      <c r="UVX91" s="1"/>
      <c r="UVY91" s="1"/>
      <c r="UVZ91" s="1"/>
      <c r="UWA91" s="1"/>
      <c r="UWB91" s="1"/>
      <c r="UWC91" s="1"/>
      <c r="UWD91" s="1"/>
      <c r="UWE91" s="1"/>
      <c r="UWF91" s="1"/>
      <c r="UWG91" s="1"/>
      <c r="UWH91" s="1"/>
      <c r="UWI91" s="1"/>
      <c r="UWJ91" s="1"/>
      <c r="UWK91" s="1"/>
      <c r="UWL91" s="1"/>
      <c r="UWM91" s="1"/>
      <c r="UWN91" s="1"/>
      <c r="UWO91" s="1"/>
      <c r="UWP91" s="1"/>
      <c r="UWQ91" s="1"/>
      <c r="UWR91" s="1"/>
      <c r="UWS91" s="1"/>
      <c r="UWT91" s="1"/>
      <c r="UWU91" s="1"/>
      <c r="UWV91" s="1"/>
      <c r="UWW91" s="1"/>
      <c r="UWX91" s="1"/>
      <c r="UWY91" s="1"/>
      <c r="UWZ91" s="1"/>
      <c r="UXA91" s="1"/>
      <c r="UXB91" s="1"/>
      <c r="UXC91" s="1"/>
      <c r="UXD91" s="1"/>
      <c r="UXE91" s="1"/>
      <c r="UXF91" s="1"/>
      <c r="UXG91" s="1"/>
      <c r="UXH91" s="1"/>
      <c r="UXI91" s="1"/>
      <c r="UXJ91" s="1"/>
      <c r="UXK91" s="1"/>
      <c r="UXL91" s="1"/>
      <c r="UXM91" s="1"/>
      <c r="UXN91" s="1"/>
      <c r="UXO91" s="1"/>
      <c r="UXP91" s="1"/>
      <c r="UXQ91" s="1"/>
      <c r="UXR91" s="1"/>
      <c r="UXS91" s="1"/>
      <c r="UXT91" s="1"/>
      <c r="UXU91" s="1"/>
      <c r="UXV91" s="1"/>
      <c r="UXW91" s="1"/>
      <c r="UXX91" s="1"/>
      <c r="UXY91" s="1"/>
      <c r="UXZ91" s="1"/>
      <c r="UYA91" s="1"/>
      <c r="UYB91" s="1"/>
      <c r="UYC91" s="1"/>
      <c r="UYD91" s="1"/>
      <c r="UYE91" s="1"/>
      <c r="UYF91" s="1"/>
      <c r="UYG91" s="1"/>
      <c r="UYH91" s="1"/>
      <c r="UYI91" s="1"/>
      <c r="UYJ91" s="1"/>
      <c r="UYK91" s="1"/>
      <c r="UYL91" s="1"/>
      <c r="UYM91" s="1"/>
      <c r="UYN91" s="1"/>
      <c r="UYO91" s="1"/>
      <c r="UYP91" s="1"/>
      <c r="UYQ91" s="1"/>
      <c r="UYR91" s="1"/>
      <c r="UYS91" s="1"/>
      <c r="UYT91" s="1"/>
      <c r="UYU91" s="1"/>
      <c r="UYV91" s="1"/>
      <c r="UYW91" s="1"/>
      <c r="UYX91" s="1"/>
      <c r="UYY91" s="1"/>
      <c r="UYZ91" s="1"/>
      <c r="UZA91" s="1"/>
      <c r="UZB91" s="1"/>
      <c r="UZC91" s="1"/>
      <c r="UZD91" s="1"/>
      <c r="UZE91" s="1"/>
      <c r="UZF91" s="1"/>
      <c r="UZG91" s="1"/>
      <c r="UZH91" s="1"/>
      <c r="UZI91" s="1"/>
      <c r="UZJ91" s="1"/>
      <c r="UZK91" s="1"/>
      <c r="UZL91" s="1"/>
      <c r="UZM91" s="1"/>
      <c r="UZN91" s="1"/>
      <c r="UZO91" s="1"/>
      <c r="UZP91" s="1"/>
      <c r="UZQ91" s="1"/>
      <c r="UZR91" s="1"/>
      <c r="UZS91" s="1"/>
      <c r="UZT91" s="1"/>
      <c r="UZU91" s="1"/>
      <c r="UZV91" s="1"/>
      <c r="UZW91" s="1"/>
      <c r="UZX91" s="1"/>
      <c r="UZY91" s="1"/>
      <c r="UZZ91" s="1"/>
      <c r="VAA91" s="1"/>
      <c r="VAB91" s="1"/>
      <c r="VAC91" s="1"/>
      <c r="VAD91" s="1"/>
      <c r="VAE91" s="1"/>
      <c r="VAF91" s="1"/>
      <c r="VAG91" s="1"/>
      <c r="VAH91" s="1"/>
      <c r="VAI91" s="1"/>
      <c r="VAJ91" s="1"/>
      <c r="VAK91" s="1"/>
      <c r="VAL91" s="1"/>
      <c r="VAM91" s="1"/>
      <c r="VAN91" s="1"/>
      <c r="VAO91" s="1"/>
      <c r="VAP91" s="1"/>
      <c r="VAQ91" s="1"/>
      <c r="VAR91" s="1"/>
      <c r="VAS91" s="1"/>
      <c r="VAT91" s="1"/>
      <c r="VAU91" s="1"/>
      <c r="VAV91" s="1"/>
      <c r="VAW91" s="1"/>
      <c r="VAX91" s="1"/>
      <c r="VAY91" s="1"/>
      <c r="VAZ91" s="1"/>
      <c r="VBA91" s="1"/>
      <c r="VBB91" s="1"/>
      <c r="VBC91" s="1"/>
      <c r="VBD91" s="1"/>
      <c r="VBE91" s="1"/>
      <c r="VBF91" s="1"/>
      <c r="VBG91" s="1"/>
      <c r="VBH91" s="1"/>
      <c r="VBI91" s="1"/>
      <c r="VBJ91" s="1"/>
      <c r="VBK91" s="1"/>
      <c r="VBL91" s="1"/>
      <c r="VBM91" s="1"/>
      <c r="VBN91" s="1"/>
      <c r="VBO91" s="1"/>
      <c r="VBP91" s="1"/>
      <c r="VBQ91" s="1"/>
      <c r="VBR91" s="1"/>
      <c r="VBS91" s="1"/>
      <c r="VBT91" s="1"/>
      <c r="VBU91" s="1"/>
      <c r="VBV91" s="1"/>
      <c r="VBW91" s="1"/>
      <c r="VBX91" s="1"/>
      <c r="VBY91" s="1"/>
      <c r="VBZ91" s="1"/>
      <c r="VCA91" s="1"/>
      <c r="VCB91" s="1"/>
      <c r="VCC91" s="1"/>
      <c r="VCD91" s="1"/>
      <c r="VCE91" s="1"/>
      <c r="VCF91" s="1"/>
      <c r="VCG91" s="1"/>
      <c r="VCH91" s="1"/>
      <c r="VCI91" s="1"/>
      <c r="VCJ91" s="1"/>
      <c r="VCK91" s="1"/>
      <c r="VCL91" s="1"/>
      <c r="VCM91" s="1"/>
      <c r="VCN91" s="1"/>
      <c r="VCO91" s="1"/>
      <c r="VCP91" s="1"/>
      <c r="VCQ91" s="1"/>
      <c r="VCR91" s="1"/>
      <c r="VCS91" s="1"/>
      <c r="VCT91" s="1"/>
      <c r="VCU91" s="1"/>
      <c r="VCV91" s="1"/>
      <c r="VCW91" s="1"/>
      <c r="VCX91" s="1"/>
      <c r="VCY91" s="1"/>
      <c r="VCZ91" s="1"/>
      <c r="VDA91" s="1"/>
      <c r="VDB91" s="1"/>
      <c r="VDC91" s="1"/>
      <c r="VDD91" s="1"/>
      <c r="VDE91" s="1"/>
      <c r="VDF91" s="1"/>
      <c r="VDG91" s="1"/>
      <c r="VDH91" s="1"/>
      <c r="VDI91" s="1"/>
      <c r="VDJ91" s="1"/>
      <c r="VDK91" s="1"/>
      <c r="VDL91" s="1"/>
      <c r="VDM91" s="1"/>
      <c r="VDN91" s="1"/>
      <c r="VDO91" s="1"/>
      <c r="VDP91" s="1"/>
      <c r="VDQ91" s="1"/>
      <c r="VDR91" s="1"/>
      <c r="VDS91" s="1"/>
      <c r="VDT91" s="1"/>
      <c r="VDU91" s="1"/>
      <c r="VDV91" s="1"/>
      <c r="VDW91" s="1"/>
      <c r="VDX91" s="1"/>
      <c r="VDY91" s="1"/>
      <c r="VDZ91" s="1"/>
      <c r="VEA91" s="1"/>
      <c r="VEB91" s="1"/>
      <c r="VEC91" s="1"/>
      <c r="VED91" s="1"/>
      <c r="VEE91" s="1"/>
      <c r="VEF91" s="1"/>
      <c r="VEG91" s="1"/>
      <c r="VEH91" s="1"/>
      <c r="VEI91" s="1"/>
      <c r="VEJ91" s="1"/>
      <c r="VEK91" s="1"/>
      <c r="VEL91" s="1"/>
      <c r="VEM91" s="1"/>
      <c r="VEN91" s="1"/>
      <c r="VEO91" s="1"/>
      <c r="VEP91" s="1"/>
      <c r="VEQ91" s="1"/>
      <c r="VER91" s="1"/>
      <c r="VES91" s="1"/>
      <c r="VET91" s="1"/>
      <c r="VEU91" s="1"/>
      <c r="VEV91" s="1"/>
      <c r="VEW91" s="1"/>
      <c r="VEX91" s="1"/>
      <c r="VEY91" s="1"/>
      <c r="VEZ91" s="1"/>
      <c r="VFA91" s="1"/>
      <c r="VFB91" s="1"/>
      <c r="VFC91" s="1"/>
      <c r="VFD91" s="1"/>
      <c r="VFE91" s="1"/>
      <c r="VFF91" s="1"/>
      <c r="VFG91" s="1"/>
      <c r="VFH91" s="1"/>
      <c r="VFI91" s="1"/>
      <c r="VFJ91" s="1"/>
      <c r="VFK91" s="1"/>
      <c r="VFL91" s="1"/>
      <c r="VFM91" s="1"/>
      <c r="VFN91" s="1"/>
      <c r="VFO91" s="1"/>
      <c r="VFP91" s="1"/>
      <c r="VFQ91" s="1"/>
      <c r="VFR91" s="1"/>
      <c r="VFS91" s="1"/>
      <c r="VFT91" s="1"/>
      <c r="VFU91" s="1"/>
      <c r="VFV91" s="1"/>
      <c r="VFW91" s="1"/>
      <c r="VFX91" s="1"/>
      <c r="VFY91" s="1"/>
      <c r="VFZ91" s="1"/>
      <c r="VGA91" s="1"/>
      <c r="VGB91" s="1"/>
      <c r="VGC91" s="1"/>
      <c r="VGD91" s="1"/>
      <c r="VGE91" s="1"/>
      <c r="VGF91" s="1"/>
      <c r="VGG91" s="1"/>
      <c r="VGH91" s="1"/>
      <c r="VGI91" s="1"/>
      <c r="VGJ91" s="1"/>
      <c r="VGK91" s="1"/>
      <c r="VGL91" s="1"/>
      <c r="VGM91" s="1"/>
      <c r="VGN91" s="1"/>
      <c r="VGO91" s="1"/>
      <c r="VGP91" s="1"/>
      <c r="VGQ91" s="1"/>
      <c r="VGR91" s="1"/>
      <c r="VGS91" s="1"/>
      <c r="VGT91" s="1"/>
      <c r="VGU91" s="1"/>
      <c r="VGV91" s="1"/>
      <c r="VGW91" s="1"/>
      <c r="VGX91" s="1"/>
      <c r="VGY91" s="1"/>
      <c r="VGZ91" s="1"/>
      <c r="VHA91" s="1"/>
      <c r="VHB91" s="1"/>
      <c r="VHC91" s="1"/>
      <c r="VHD91" s="1"/>
      <c r="VHE91" s="1"/>
      <c r="VHF91" s="1"/>
      <c r="VHG91" s="1"/>
      <c r="VHH91" s="1"/>
      <c r="VHI91" s="1"/>
      <c r="VHJ91" s="1"/>
      <c r="VHK91" s="1"/>
      <c r="VHL91" s="1"/>
      <c r="VHM91" s="1"/>
      <c r="VHN91" s="1"/>
      <c r="VHO91" s="1"/>
      <c r="VHP91" s="1"/>
      <c r="VHQ91" s="1"/>
      <c r="VHR91" s="1"/>
      <c r="VHS91" s="1"/>
      <c r="VHT91" s="1"/>
      <c r="VHU91" s="1"/>
      <c r="VHV91" s="1"/>
      <c r="VHW91" s="1"/>
      <c r="VHX91" s="1"/>
      <c r="VHY91" s="1"/>
      <c r="VHZ91" s="1"/>
      <c r="VIA91" s="1"/>
      <c r="VIB91" s="1"/>
      <c r="VIC91" s="1"/>
      <c r="VID91" s="1"/>
      <c r="VIE91" s="1"/>
      <c r="VIF91" s="1"/>
      <c r="VIG91" s="1"/>
      <c r="VIH91" s="1"/>
      <c r="VII91" s="1"/>
      <c r="VIJ91" s="1"/>
      <c r="VIK91" s="1"/>
      <c r="VIL91" s="1"/>
      <c r="VIM91" s="1"/>
      <c r="VIN91" s="1"/>
      <c r="VIO91" s="1"/>
      <c r="VIP91" s="1"/>
      <c r="VIQ91" s="1"/>
      <c r="VIR91" s="1"/>
      <c r="VIS91" s="1"/>
      <c r="VIT91" s="1"/>
      <c r="VIU91" s="1"/>
      <c r="VIV91" s="1"/>
      <c r="VIW91" s="1"/>
      <c r="VIX91" s="1"/>
      <c r="VIY91" s="1"/>
      <c r="VIZ91" s="1"/>
      <c r="VJA91" s="1"/>
      <c r="VJB91" s="1"/>
      <c r="VJC91" s="1"/>
      <c r="VJD91" s="1"/>
      <c r="VJE91" s="1"/>
      <c r="VJF91" s="1"/>
      <c r="VJG91" s="1"/>
      <c r="VJH91" s="1"/>
      <c r="VJI91" s="1"/>
      <c r="VJJ91" s="1"/>
      <c r="VJK91" s="1"/>
      <c r="VJL91" s="1"/>
      <c r="VJM91" s="1"/>
      <c r="VJN91" s="1"/>
      <c r="VJO91" s="1"/>
      <c r="VJP91" s="1"/>
      <c r="VJQ91" s="1"/>
      <c r="VJR91" s="1"/>
      <c r="VJS91" s="1"/>
      <c r="VJT91" s="1"/>
      <c r="VJU91" s="1"/>
      <c r="VJV91" s="1"/>
      <c r="VJW91" s="1"/>
      <c r="VJX91" s="1"/>
      <c r="VJY91" s="1"/>
      <c r="VJZ91" s="1"/>
      <c r="VKA91" s="1"/>
      <c r="VKB91" s="1"/>
      <c r="VKC91" s="1"/>
      <c r="VKD91" s="1"/>
      <c r="VKE91" s="1"/>
      <c r="VKF91" s="1"/>
      <c r="VKG91" s="1"/>
      <c r="VKH91" s="1"/>
      <c r="VKI91" s="1"/>
      <c r="VKJ91" s="1"/>
      <c r="VKK91" s="1"/>
      <c r="VKL91" s="1"/>
      <c r="VKM91" s="1"/>
      <c r="VKN91" s="1"/>
      <c r="VKO91" s="1"/>
      <c r="VKP91" s="1"/>
      <c r="VKQ91" s="1"/>
      <c r="VKR91" s="1"/>
      <c r="VKS91" s="1"/>
      <c r="VKT91" s="1"/>
      <c r="VKU91" s="1"/>
      <c r="VKV91" s="1"/>
      <c r="VKW91" s="1"/>
      <c r="VKX91" s="1"/>
      <c r="VKY91" s="1"/>
      <c r="VKZ91" s="1"/>
      <c r="VLA91" s="1"/>
      <c r="VLB91" s="1"/>
      <c r="VLC91" s="1"/>
      <c r="VLD91" s="1"/>
      <c r="VLE91" s="1"/>
      <c r="VLF91" s="1"/>
      <c r="VLG91" s="1"/>
      <c r="VLH91" s="1"/>
      <c r="VLI91" s="1"/>
      <c r="VLJ91" s="1"/>
      <c r="VLK91" s="1"/>
      <c r="VLL91" s="1"/>
      <c r="VLM91" s="1"/>
      <c r="VLN91" s="1"/>
      <c r="VLO91" s="1"/>
      <c r="VLP91" s="1"/>
      <c r="VLQ91" s="1"/>
      <c r="VLR91" s="1"/>
      <c r="VLS91" s="1"/>
      <c r="VLT91" s="1"/>
      <c r="VLU91" s="1"/>
      <c r="VLV91" s="1"/>
      <c r="VLW91" s="1"/>
      <c r="VLX91" s="1"/>
      <c r="VLY91" s="1"/>
      <c r="VLZ91" s="1"/>
      <c r="VMA91" s="1"/>
      <c r="VMB91" s="1"/>
      <c r="VMC91" s="1"/>
      <c r="VMD91" s="1"/>
      <c r="VME91" s="1"/>
      <c r="VMF91" s="1"/>
      <c r="VMG91" s="1"/>
      <c r="VMH91" s="1"/>
      <c r="VMI91" s="1"/>
      <c r="VMJ91" s="1"/>
      <c r="VMK91" s="1"/>
      <c r="VML91" s="1"/>
      <c r="VMM91" s="1"/>
      <c r="VMN91" s="1"/>
      <c r="VMO91" s="1"/>
      <c r="VMP91" s="1"/>
      <c r="VMQ91" s="1"/>
      <c r="VMR91" s="1"/>
      <c r="VMS91" s="1"/>
      <c r="VMT91" s="1"/>
      <c r="VMU91" s="1"/>
      <c r="VMV91" s="1"/>
      <c r="VMW91" s="1"/>
      <c r="VMX91" s="1"/>
      <c r="VMY91" s="1"/>
      <c r="VMZ91" s="1"/>
      <c r="VNA91" s="1"/>
      <c r="VNB91" s="1"/>
      <c r="VNC91" s="1"/>
      <c r="VND91" s="1"/>
      <c r="VNE91" s="1"/>
      <c r="VNF91" s="1"/>
      <c r="VNG91" s="1"/>
      <c r="VNH91" s="1"/>
      <c r="VNI91" s="1"/>
      <c r="VNJ91" s="1"/>
      <c r="VNK91" s="1"/>
      <c r="VNL91" s="1"/>
      <c r="VNM91" s="1"/>
      <c r="VNN91" s="1"/>
      <c r="VNO91" s="1"/>
      <c r="VNP91" s="1"/>
      <c r="VNQ91" s="1"/>
      <c r="VNR91" s="1"/>
      <c r="VNS91" s="1"/>
      <c r="VNT91" s="1"/>
      <c r="VNU91" s="1"/>
      <c r="VNV91" s="1"/>
      <c r="VNW91" s="1"/>
      <c r="VNX91" s="1"/>
      <c r="VNY91" s="1"/>
      <c r="VNZ91" s="1"/>
      <c r="VOA91" s="1"/>
      <c r="VOB91" s="1"/>
      <c r="VOC91" s="1"/>
      <c r="VOD91" s="1"/>
      <c r="VOE91" s="1"/>
      <c r="VOF91" s="1"/>
      <c r="VOG91" s="1"/>
      <c r="VOH91" s="1"/>
      <c r="VOI91" s="1"/>
      <c r="VOJ91" s="1"/>
      <c r="VOK91" s="1"/>
      <c r="VOL91" s="1"/>
      <c r="VOM91" s="1"/>
      <c r="VON91" s="1"/>
      <c r="VOO91" s="1"/>
      <c r="VOP91" s="1"/>
      <c r="VOQ91" s="1"/>
      <c r="VOR91" s="1"/>
      <c r="VOS91" s="1"/>
      <c r="VOT91" s="1"/>
      <c r="VOU91" s="1"/>
      <c r="VOV91" s="1"/>
      <c r="VOW91" s="1"/>
      <c r="VOX91" s="1"/>
      <c r="VOY91" s="1"/>
      <c r="VOZ91" s="1"/>
      <c r="VPA91" s="1"/>
      <c r="VPB91" s="1"/>
      <c r="VPC91" s="1"/>
      <c r="VPD91" s="1"/>
      <c r="VPE91" s="1"/>
      <c r="VPF91" s="1"/>
      <c r="VPG91" s="1"/>
      <c r="VPH91" s="1"/>
      <c r="VPI91" s="1"/>
      <c r="VPJ91" s="1"/>
      <c r="VPK91" s="1"/>
      <c r="VPL91" s="1"/>
      <c r="VPM91" s="1"/>
      <c r="VPN91" s="1"/>
      <c r="VPO91" s="1"/>
      <c r="VPP91" s="1"/>
      <c r="VPQ91" s="1"/>
      <c r="VPR91" s="1"/>
      <c r="VPS91" s="1"/>
      <c r="VPT91" s="1"/>
      <c r="VPU91" s="1"/>
      <c r="VPV91" s="1"/>
      <c r="VPW91" s="1"/>
      <c r="VPX91" s="1"/>
      <c r="VPY91" s="1"/>
      <c r="VPZ91" s="1"/>
      <c r="VQA91" s="1"/>
      <c r="VQB91" s="1"/>
      <c r="VQC91" s="1"/>
      <c r="VQD91" s="1"/>
      <c r="VQE91" s="1"/>
      <c r="VQF91" s="1"/>
      <c r="VQG91" s="1"/>
      <c r="VQH91" s="1"/>
      <c r="VQI91" s="1"/>
      <c r="VQJ91" s="1"/>
      <c r="VQK91" s="1"/>
      <c r="VQL91" s="1"/>
      <c r="VQM91" s="1"/>
      <c r="VQN91" s="1"/>
      <c r="VQO91" s="1"/>
      <c r="VQP91" s="1"/>
      <c r="VQQ91" s="1"/>
      <c r="VQR91" s="1"/>
      <c r="VQS91" s="1"/>
      <c r="VQT91" s="1"/>
      <c r="VQU91" s="1"/>
      <c r="VQV91" s="1"/>
      <c r="VQW91" s="1"/>
      <c r="VQX91" s="1"/>
      <c r="VQY91" s="1"/>
      <c r="VQZ91" s="1"/>
      <c r="VRA91" s="1"/>
      <c r="VRB91" s="1"/>
      <c r="VRC91" s="1"/>
      <c r="VRD91" s="1"/>
      <c r="VRE91" s="1"/>
      <c r="VRF91" s="1"/>
      <c r="VRG91" s="1"/>
      <c r="VRH91" s="1"/>
      <c r="VRI91" s="1"/>
      <c r="VRJ91" s="1"/>
      <c r="VRK91" s="1"/>
      <c r="VRL91" s="1"/>
      <c r="VRM91" s="1"/>
      <c r="VRN91" s="1"/>
      <c r="VRO91" s="1"/>
      <c r="VRP91" s="1"/>
      <c r="VRQ91" s="1"/>
      <c r="VRR91" s="1"/>
      <c r="VRS91" s="1"/>
      <c r="VRT91" s="1"/>
      <c r="VRU91" s="1"/>
      <c r="VRV91" s="1"/>
      <c r="VRW91" s="1"/>
      <c r="VRX91" s="1"/>
      <c r="VRY91" s="1"/>
      <c r="VRZ91" s="1"/>
      <c r="VSA91" s="1"/>
      <c r="VSB91" s="1"/>
      <c r="VSC91" s="1"/>
      <c r="VSD91" s="1"/>
      <c r="VSE91" s="1"/>
      <c r="VSF91" s="1"/>
      <c r="VSG91" s="1"/>
      <c r="VSH91" s="1"/>
      <c r="VSI91" s="1"/>
      <c r="VSJ91" s="1"/>
      <c r="VSK91" s="1"/>
      <c r="VSL91" s="1"/>
      <c r="VSM91" s="1"/>
      <c r="VSN91" s="1"/>
      <c r="VSO91" s="1"/>
      <c r="VSP91" s="1"/>
      <c r="VSQ91" s="1"/>
      <c r="VSR91" s="1"/>
      <c r="VSS91" s="1"/>
      <c r="VST91" s="1"/>
      <c r="VSU91" s="1"/>
      <c r="VSV91" s="1"/>
      <c r="VSW91" s="1"/>
      <c r="VSX91" s="1"/>
      <c r="VSY91" s="1"/>
      <c r="VSZ91" s="1"/>
      <c r="VTA91" s="1"/>
      <c r="VTB91" s="1"/>
      <c r="VTC91" s="1"/>
      <c r="VTD91" s="1"/>
      <c r="VTE91" s="1"/>
      <c r="VTF91" s="1"/>
      <c r="VTG91" s="1"/>
      <c r="VTH91" s="1"/>
      <c r="VTI91" s="1"/>
      <c r="VTJ91" s="1"/>
      <c r="VTK91" s="1"/>
      <c r="VTL91" s="1"/>
      <c r="VTM91" s="1"/>
      <c r="VTN91" s="1"/>
      <c r="VTO91" s="1"/>
      <c r="VTP91" s="1"/>
      <c r="VTQ91" s="1"/>
      <c r="VTR91" s="1"/>
      <c r="VTS91" s="1"/>
      <c r="VTT91" s="1"/>
      <c r="VTU91" s="1"/>
      <c r="VTV91" s="1"/>
      <c r="VTW91" s="1"/>
      <c r="VTX91" s="1"/>
      <c r="VTY91" s="1"/>
      <c r="VTZ91" s="1"/>
      <c r="VUA91" s="1"/>
      <c r="VUB91" s="1"/>
      <c r="VUC91" s="1"/>
      <c r="VUD91" s="1"/>
      <c r="VUE91" s="1"/>
      <c r="VUF91" s="1"/>
      <c r="VUG91" s="1"/>
      <c r="VUH91" s="1"/>
      <c r="VUI91" s="1"/>
      <c r="VUJ91" s="1"/>
      <c r="VUK91" s="1"/>
      <c r="VUL91" s="1"/>
      <c r="VUM91" s="1"/>
      <c r="VUN91" s="1"/>
      <c r="VUO91" s="1"/>
      <c r="VUP91" s="1"/>
      <c r="VUQ91" s="1"/>
      <c r="VUR91" s="1"/>
      <c r="VUS91" s="1"/>
      <c r="VUT91" s="1"/>
      <c r="VUU91" s="1"/>
      <c r="VUV91" s="1"/>
      <c r="VUW91" s="1"/>
      <c r="VUX91" s="1"/>
      <c r="VUY91" s="1"/>
      <c r="VUZ91" s="1"/>
      <c r="VVA91" s="1"/>
      <c r="VVB91" s="1"/>
      <c r="VVC91" s="1"/>
      <c r="VVD91" s="1"/>
      <c r="VVE91" s="1"/>
      <c r="VVF91" s="1"/>
      <c r="VVG91" s="1"/>
      <c r="VVH91" s="1"/>
      <c r="VVI91" s="1"/>
      <c r="VVJ91" s="1"/>
      <c r="VVK91" s="1"/>
      <c r="VVL91" s="1"/>
      <c r="VVM91" s="1"/>
      <c r="VVN91" s="1"/>
      <c r="VVO91" s="1"/>
      <c r="VVP91" s="1"/>
      <c r="VVQ91" s="1"/>
      <c r="VVR91" s="1"/>
      <c r="VVS91" s="1"/>
      <c r="VVT91" s="1"/>
      <c r="VVU91" s="1"/>
      <c r="VVV91" s="1"/>
      <c r="VVW91" s="1"/>
      <c r="VVX91" s="1"/>
      <c r="VVY91" s="1"/>
      <c r="VVZ91" s="1"/>
      <c r="VWA91" s="1"/>
      <c r="VWB91" s="1"/>
      <c r="VWC91" s="1"/>
      <c r="VWD91" s="1"/>
      <c r="VWE91" s="1"/>
      <c r="VWF91" s="1"/>
      <c r="VWG91" s="1"/>
      <c r="VWH91" s="1"/>
      <c r="VWI91" s="1"/>
      <c r="VWJ91" s="1"/>
      <c r="VWK91" s="1"/>
      <c r="VWL91" s="1"/>
      <c r="VWM91" s="1"/>
      <c r="VWN91" s="1"/>
      <c r="VWO91" s="1"/>
      <c r="VWP91" s="1"/>
      <c r="VWQ91" s="1"/>
      <c r="VWR91" s="1"/>
      <c r="VWS91" s="1"/>
      <c r="VWT91" s="1"/>
      <c r="VWU91" s="1"/>
      <c r="VWV91" s="1"/>
      <c r="VWW91" s="1"/>
      <c r="VWX91" s="1"/>
      <c r="VWY91" s="1"/>
      <c r="VWZ91" s="1"/>
      <c r="VXA91" s="1"/>
      <c r="VXB91" s="1"/>
      <c r="VXC91" s="1"/>
      <c r="VXD91" s="1"/>
      <c r="VXE91" s="1"/>
      <c r="VXF91" s="1"/>
      <c r="VXG91" s="1"/>
      <c r="VXH91" s="1"/>
      <c r="VXI91" s="1"/>
      <c r="VXJ91" s="1"/>
      <c r="VXK91" s="1"/>
      <c r="VXL91" s="1"/>
      <c r="VXM91" s="1"/>
      <c r="VXN91" s="1"/>
      <c r="VXO91" s="1"/>
      <c r="VXP91" s="1"/>
      <c r="VXQ91" s="1"/>
      <c r="VXR91" s="1"/>
      <c r="VXS91" s="1"/>
      <c r="VXT91" s="1"/>
      <c r="VXU91" s="1"/>
      <c r="VXV91" s="1"/>
      <c r="VXW91" s="1"/>
      <c r="VXX91" s="1"/>
      <c r="VXY91" s="1"/>
      <c r="VXZ91" s="1"/>
      <c r="VYA91" s="1"/>
      <c r="VYB91" s="1"/>
      <c r="VYC91" s="1"/>
      <c r="VYD91" s="1"/>
      <c r="VYE91" s="1"/>
      <c r="VYF91" s="1"/>
      <c r="VYG91" s="1"/>
      <c r="VYH91" s="1"/>
      <c r="VYI91" s="1"/>
      <c r="VYJ91" s="1"/>
      <c r="VYK91" s="1"/>
      <c r="VYL91" s="1"/>
      <c r="VYM91" s="1"/>
      <c r="VYN91" s="1"/>
      <c r="VYO91" s="1"/>
      <c r="VYP91" s="1"/>
      <c r="VYQ91" s="1"/>
      <c r="VYR91" s="1"/>
      <c r="VYS91" s="1"/>
      <c r="VYT91" s="1"/>
      <c r="VYU91" s="1"/>
      <c r="VYV91" s="1"/>
      <c r="VYW91" s="1"/>
      <c r="VYX91" s="1"/>
      <c r="VYY91" s="1"/>
      <c r="VYZ91" s="1"/>
      <c r="VZA91" s="1"/>
      <c r="VZB91" s="1"/>
      <c r="VZC91" s="1"/>
      <c r="VZD91" s="1"/>
      <c r="VZE91" s="1"/>
      <c r="VZF91" s="1"/>
      <c r="VZG91" s="1"/>
      <c r="VZH91" s="1"/>
      <c r="VZI91" s="1"/>
      <c r="VZJ91" s="1"/>
      <c r="VZK91" s="1"/>
      <c r="VZL91" s="1"/>
      <c r="VZM91" s="1"/>
      <c r="VZN91" s="1"/>
      <c r="VZO91" s="1"/>
      <c r="VZP91" s="1"/>
      <c r="VZQ91" s="1"/>
      <c r="VZR91" s="1"/>
      <c r="VZS91" s="1"/>
      <c r="VZT91" s="1"/>
      <c r="VZU91" s="1"/>
      <c r="VZV91" s="1"/>
      <c r="VZW91" s="1"/>
      <c r="VZX91" s="1"/>
      <c r="VZY91" s="1"/>
      <c r="VZZ91" s="1"/>
      <c r="WAA91" s="1"/>
      <c r="WAB91" s="1"/>
      <c r="WAC91" s="1"/>
      <c r="WAD91" s="1"/>
      <c r="WAE91" s="1"/>
      <c r="WAF91" s="1"/>
      <c r="WAG91" s="1"/>
      <c r="WAH91" s="1"/>
      <c r="WAI91" s="1"/>
      <c r="WAJ91" s="1"/>
      <c r="WAK91" s="1"/>
      <c r="WAL91" s="1"/>
      <c r="WAM91" s="1"/>
      <c r="WAN91" s="1"/>
      <c r="WAO91" s="1"/>
      <c r="WAP91" s="1"/>
      <c r="WAQ91" s="1"/>
      <c r="WAR91" s="1"/>
      <c r="WAS91" s="1"/>
      <c r="WAT91" s="1"/>
      <c r="WAU91" s="1"/>
      <c r="WAV91" s="1"/>
      <c r="WAW91" s="1"/>
      <c r="WAX91" s="1"/>
      <c r="WAY91" s="1"/>
      <c r="WAZ91" s="1"/>
      <c r="WBA91" s="1"/>
      <c r="WBB91" s="1"/>
      <c r="WBC91" s="1"/>
      <c r="WBD91" s="1"/>
      <c r="WBE91" s="1"/>
      <c r="WBF91" s="1"/>
      <c r="WBG91" s="1"/>
      <c r="WBH91" s="1"/>
      <c r="WBI91" s="1"/>
      <c r="WBJ91" s="1"/>
      <c r="WBK91" s="1"/>
      <c r="WBL91" s="1"/>
      <c r="WBM91" s="1"/>
      <c r="WBN91" s="1"/>
      <c r="WBO91" s="1"/>
      <c r="WBP91" s="1"/>
      <c r="WBQ91" s="1"/>
      <c r="WBR91" s="1"/>
      <c r="WBS91" s="1"/>
      <c r="WBT91" s="1"/>
      <c r="WBU91" s="1"/>
      <c r="WBV91" s="1"/>
      <c r="WBW91" s="1"/>
      <c r="WBX91" s="1"/>
      <c r="WBY91" s="1"/>
      <c r="WBZ91" s="1"/>
      <c r="WCA91" s="1"/>
      <c r="WCB91" s="1"/>
      <c r="WCC91" s="1"/>
      <c r="WCD91" s="1"/>
      <c r="WCE91" s="1"/>
      <c r="WCF91" s="1"/>
      <c r="WCG91" s="1"/>
      <c r="WCH91" s="1"/>
      <c r="WCI91" s="1"/>
      <c r="WCJ91" s="1"/>
      <c r="WCK91" s="1"/>
      <c r="WCL91" s="1"/>
      <c r="WCM91" s="1"/>
      <c r="WCN91" s="1"/>
      <c r="WCO91" s="1"/>
      <c r="WCP91" s="1"/>
      <c r="WCQ91" s="1"/>
      <c r="WCR91" s="1"/>
      <c r="WCS91" s="1"/>
      <c r="WCT91" s="1"/>
      <c r="WCU91" s="1"/>
      <c r="WCV91" s="1"/>
      <c r="WCW91" s="1"/>
      <c r="WCX91" s="1"/>
      <c r="WCY91" s="1"/>
      <c r="WCZ91" s="1"/>
      <c r="WDA91" s="1"/>
      <c r="WDB91" s="1"/>
      <c r="WDC91" s="1"/>
      <c r="WDD91" s="1"/>
      <c r="WDE91" s="1"/>
      <c r="WDF91" s="1"/>
      <c r="WDG91" s="1"/>
      <c r="WDH91" s="1"/>
      <c r="WDI91" s="1"/>
      <c r="WDJ91" s="1"/>
      <c r="WDK91" s="1"/>
      <c r="WDL91" s="1"/>
      <c r="WDM91" s="1"/>
      <c r="WDN91" s="1"/>
      <c r="WDO91" s="1"/>
      <c r="WDP91" s="1"/>
      <c r="WDQ91" s="1"/>
      <c r="WDR91" s="1"/>
      <c r="WDS91" s="1"/>
      <c r="WDT91" s="1"/>
      <c r="WDU91" s="1"/>
      <c r="WDV91" s="1"/>
      <c r="WDW91" s="1"/>
      <c r="WDX91" s="1"/>
      <c r="WDY91" s="1"/>
      <c r="WDZ91" s="1"/>
      <c r="WEA91" s="1"/>
      <c r="WEB91" s="1"/>
      <c r="WEC91" s="1"/>
      <c r="WED91" s="1"/>
      <c r="WEE91" s="1"/>
      <c r="WEF91" s="1"/>
      <c r="WEG91" s="1"/>
      <c r="WEH91" s="1"/>
      <c r="WEI91" s="1"/>
      <c r="WEJ91" s="1"/>
      <c r="WEK91" s="1"/>
      <c r="WEL91" s="1"/>
      <c r="WEM91" s="1"/>
      <c r="WEN91" s="1"/>
      <c r="WEO91" s="1"/>
      <c r="WEP91" s="1"/>
      <c r="WEQ91" s="1"/>
      <c r="WER91" s="1"/>
      <c r="WES91" s="1"/>
      <c r="WET91" s="1"/>
      <c r="WEU91" s="1"/>
      <c r="WEV91" s="1"/>
      <c r="WEW91" s="1"/>
      <c r="WEX91" s="1"/>
      <c r="WEY91" s="1"/>
      <c r="WEZ91" s="1"/>
      <c r="WFA91" s="1"/>
      <c r="WFB91" s="1"/>
      <c r="WFC91" s="1"/>
      <c r="WFD91" s="1"/>
      <c r="WFE91" s="1"/>
      <c r="WFF91" s="1"/>
      <c r="WFG91" s="1"/>
      <c r="WFH91" s="1"/>
      <c r="WFI91" s="1"/>
      <c r="WFJ91" s="1"/>
      <c r="WFK91" s="1"/>
      <c r="WFL91" s="1"/>
      <c r="WFM91" s="1"/>
      <c r="WFN91" s="1"/>
      <c r="WFO91" s="1"/>
      <c r="WFP91" s="1"/>
      <c r="WFQ91" s="1"/>
      <c r="WFR91" s="1"/>
      <c r="WFS91" s="1"/>
      <c r="WFT91" s="1"/>
      <c r="WFU91" s="1"/>
      <c r="WFV91" s="1"/>
      <c r="WFW91" s="1"/>
      <c r="WFX91" s="1"/>
      <c r="WFY91" s="1"/>
      <c r="WFZ91" s="1"/>
      <c r="WGA91" s="1"/>
      <c r="WGB91" s="1"/>
      <c r="WGC91" s="1"/>
      <c r="WGD91" s="1"/>
      <c r="WGE91" s="1"/>
      <c r="WGF91" s="1"/>
      <c r="WGG91" s="1"/>
      <c r="WGH91" s="1"/>
      <c r="WGI91" s="1"/>
      <c r="WGJ91" s="1"/>
      <c r="WGK91" s="1"/>
      <c r="WGL91" s="1"/>
      <c r="WGM91" s="1"/>
      <c r="WGN91" s="1"/>
      <c r="WGO91" s="1"/>
      <c r="WGP91" s="1"/>
      <c r="WGQ91" s="1"/>
      <c r="WGR91" s="1"/>
      <c r="WGS91" s="1"/>
      <c r="WGT91" s="1"/>
      <c r="WGU91" s="1"/>
      <c r="WGV91" s="1"/>
      <c r="WGW91" s="1"/>
      <c r="WGX91" s="1"/>
      <c r="WGY91" s="1"/>
      <c r="WGZ91" s="1"/>
      <c r="WHA91" s="1"/>
      <c r="WHB91" s="1"/>
      <c r="WHC91" s="1"/>
      <c r="WHD91" s="1"/>
      <c r="WHE91" s="1"/>
      <c r="WHF91" s="1"/>
      <c r="WHG91" s="1"/>
      <c r="WHH91" s="1"/>
      <c r="WHI91" s="1"/>
      <c r="WHJ91" s="1"/>
      <c r="WHK91" s="1"/>
      <c r="WHL91" s="1"/>
      <c r="WHM91" s="1"/>
      <c r="WHN91" s="1"/>
      <c r="WHO91" s="1"/>
      <c r="WHP91" s="1"/>
      <c r="WHQ91" s="1"/>
      <c r="WHR91" s="1"/>
      <c r="WHS91" s="1"/>
      <c r="WHT91" s="1"/>
      <c r="WHU91" s="1"/>
      <c r="WHV91" s="1"/>
      <c r="WHW91" s="1"/>
      <c r="WHX91" s="1"/>
      <c r="WHY91" s="1"/>
      <c r="WHZ91" s="1"/>
      <c r="WIA91" s="1"/>
      <c r="WIB91" s="1"/>
      <c r="WIC91" s="1"/>
      <c r="WID91" s="1"/>
      <c r="WIE91" s="1"/>
      <c r="WIF91" s="1"/>
      <c r="WIG91" s="1"/>
      <c r="WIH91" s="1"/>
      <c r="WII91" s="1"/>
      <c r="WIJ91" s="1"/>
      <c r="WIK91" s="1"/>
      <c r="WIL91" s="1"/>
      <c r="WIM91" s="1"/>
      <c r="WIN91" s="1"/>
      <c r="WIO91" s="1"/>
      <c r="WIP91" s="1"/>
      <c r="WIQ91" s="1"/>
      <c r="WIR91" s="1"/>
      <c r="WIS91" s="1"/>
      <c r="WIT91" s="1"/>
      <c r="WIU91" s="1"/>
      <c r="WIV91" s="1"/>
      <c r="WIW91" s="1"/>
      <c r="WIX91" s="1"/>
      <c r="WIY91" s="1"/>
      <c r="WIZ91" s="1"/>
      <c r="WJA91" s="1"/>
      <c r="WJB91" s="1"/>
      <c r="WJC91" s="1"/>
      <c r="WJD91" s="1"/>
      <c r="WJE91" s="1"/>
      <c r="WJF91" s="1"/>
      <c r="WJG91" s="1"/>
      <c r="WJH91" s="1"/>
      <c r="WJI91" s="1"/>
      <c r="WJJ91" s="1"/>
      <c r="WJK91" s="1"/>
      <c r="WJL91" s="1"/>
      <c r="WJM91" s="1"/>
      <c r="WJN91" s="1"/>
      <c r="WJO91" s="1"/>
      <c r="WJP91" s="1"/>
      <c r="WJQ91" s="1"/>
      <c r="WJR91" s="1"/>
      <c r="WJS91" s="1"/>
      <c r="WJT91" s="1"/>
      <c r="WJU91" s="1"/>
      <c r="WJV91" s="1"/>
      <c r="WJW91" s="1"/>
      <c r="WJX91" s="1"/>
      <c r="WJY91" s="1"/>
      <c r="WJZ91" s="1"/>
      <c r="WKA91" s="1"/>
      <c r="WKB91" s="1"/>
      <c r="WKC91" s="1"/>
      <c r="WKD91" s="1"/>
      <c r="WKE91" s="1"/>
      <c r="WKF91" s="1"/>
      <c r="WKG91" s="1"/>
      <c r="WKH91" s="1"/>
      <c r="WKI91" s="1"/>
      <c r="WKJ91" s="1"/>
      <c r="WKK91" s="1"/>
      <c r="WKL91" s="1"/>
      <c r="WKM91" s="1"/>
      <c r="WKN91" s="1"/>
      <c r="WKO91" s="1"/>
      <c r="WKP91" s="1"/>
      <c r="WKQ91" s="1"/>
      <c r="WKR91" s="1"/>
      <c r="WKS91" s="1"/>
      <c r="WKT91" s="1"/>
      <c r="WKU91" s="1"/>
      <c r="WKV91" s="1"/>
      <c r="WKW91" s="1"/>
      <c r="WKX91" s="1"/>
      <c r="WKY91" s="1"/>
      <c r="WKZ91" s="1"/>
      <c r="WLA91" s="1"/>
      <c r="WLB91" s="1"/>
      <c r="WLC91" s="1"/>
      <c r="WLD91" s="1"/>
      <c r="WLE91" s="1"/>
      <c r="WLF91" s="1"/>
      <c r="WLG91" s="1"/>
      <c r="WLH91" s="1"/>
      <c r="WLI91" s="1"/>
      <c r="WLJ91" s="1"/>
      <c r="WLK91" s="1"/>
      <c r="WLL91" s="1"/>
      <c r="WLM91" s="1"/>
      <c r="WLN91" s="1"/>
      <c r="WLO91" s="1"/>
      <c r="WLP91" s="1"/>
      <c r="WLQ91" s="1"/>
      <c r="WLR91" s="1"/>
      <c r="WLS91" s="1"/>
      <c r="WLT91" s="1"/>
      <c r="WLU91" s="1"/>
      <c r="WLV91" s="1"/>
      <c r="WLW91" s="1"/>
      <c r="WLX91" s="1"/>
      <c r="WLY91" s="1"/>
      <c r="WLZ91" s="1"/>
      <c r="WMA91" s="1"/>
      <c r="WMB91" s="1"/>
      <c r="WMC91" s="1"/>
      <c r="WMD91" s="1"/>
      <c r="WME91" s="1"/>
      <c r="WMF91" s="1"/>
      <c r="WMG91" s="1"/>
      <c r="WMH91" s="1"/>
      <c r="WMI91" s="1"/>
      <c r="WMJ91" s="1"/>
      <c r="WMK91" s="1"/>
      <c r="WML91" s="1"/>
      <c r="WMM91" s="1"/>
      <c r="WMN91" s="1"/>
      <c r="WMO91" s="1"/>
      <c r="WMP91" s="1"/>
      <c r="WMQ91" s="1"/>
      <c r="WMR91" s="1"/>
      <c r="WMS91" s="1"/>
      <c r="WMT91" s="1"/>
      <c r="WMU91" s="1"/>
      <c r="WMV91" s="1"/>
      <c r="WMW91" s="1"/>
      <c r="WMX91" s="1"/>
      <c r="WMY91" s="1"/>
      <c r="WMZ91" s="1"/>
      <c r="WNA91" s="1"/>
      <c r="WNB91" s="1"/>
      <c r="WNC91" s="1"/>
      <c r="WND91" s="1"/>
      <c r="WNE91" s="1"/>
      <c r="WNF91" s="1"/>
      <c r="WNG91" s="1"/>
      <c r="WNH91" s="1"/>
      <c r="WNI91" s="1"/>
      <c r="WNJ91" s="1"/>
      <c r="WNK91" s="1"/>
      <c r="WNL91" s="1"/>
      <c r="WNM91" s="1"/>
      <c r="WNN91" s="1"/>
      <c r="WNO91" s="1"/>
      <c r="WNP91" s="1"/>
      <c r="WNQ91" s="1"/>
      <c r="WNR91" s="1"/>
      <c r="WNS91" s="1"/>
      <c r="WNT91" s="1"/>
      <c r="WNU91" s="1"/>
      <c r="WNV91" s="1"/>
      <c r="WNW91" s="1"/>
      <c r="WNX91" s="1"/>
      <c r="WNY91" s="1"/>
      <c r="WNZ91" s="1"/>
      <c r="WOA91" s="1"/>
      <c r="WOB91" s="1"/>
      <c r="WOC91" s="1"/>
      <c r="WOD91" s="1"/>
      <c r="WOE91" s="1"/>
      <c r="WOF91" s="1"/>
      <c r="WOG91" s="1"/>
      <c r="WOH91" s="1"/>
      <c r="WOI91" s="1"/>
      <c r="WOJ91" s="1"/>
      <c r="WOK91" s="1"/>
      <c r="WOL91" s="1"/>
      <c r="WOM91" s="1"/>
      <c r="WON91" s="1"/>
      <c r="WOO91" s="1"/>
      <c r="WOP91" s="1"/>
      <c r="WOQ91" s="1"/>
      <c r="WOR91" s="1"/>
      <c r="WOS91" s="1"/>
      <c r="WOT91" s="1"/>
      <c r="WOU91" s="1"/>
      <c r="WOV91" s="1"/>
      <c r="WOW91" s="1"/>
      <c r="WOX91" s="1"/>
      <c r="WOY91" s="1"/>
      <c r="WOZ91" s="1"/>
      <c r="WPA91" s="1"/>
      <c r="WPB91" s="1"/>
      <c r="WPC91" s="1"/>
      <c r="WPD91" s="1"/>
      <c r="WPE91" s="1"/>
      <c r="WPF91" s="1"/>
      <c r="WPG91" s="1"/>
      <c r="WPH91" s="1"/>
      <c r="WPI91" s="1"/>
      <c r="WPJ91" s="1"/>
      <c r="WPK91" s="1"/>
      <c r="WPL91" s="1"/>
      <c r="WPM91" s="1"/>
      <c r="WPN91" s="1"/>
      <c r="WPO91" s="1"/>
      <c r="WPP91" s="1"/>
      <c r="WPQ91" s="1"/>
      <c r="WPR91" s="1"/>
      <c r="WPS91" s="1"/>
      <c r="WPT91" s="1"/>
      <c r="WPU91" s="1"/>
      <c r="WPV91" s="1"/>
      <c r="WPW91" s="1"/>
      <c r="WPX91" s="1"/>
      <c r="WPY91" s="1"/>
      <c r="WPZ91" s="1"/>
      <c r="WQA91" s="1"/>
      <c r="WQB91" s="1"/>
      <c r="WQC91" s="1"/>
      <c r="WQD91" s="1"/>
      <c r="WQE91" s="1"/>
      <c r="WQF91" s="1"/>
      <c r="WQG91" s="1"/>
      <c r="WQH91" s="1"/>
      <c r="WQI91" s="1"/>
      <c r="WQJ91" s="1"/>
      <c r="WQK91" s="1"/>
      <c r="WQL91" s="1"/>
      <c r="WQM91" s="1"/>
      <c r="WQN91" s="1"/>
      <c r="WQO91" s="1"/>
      <c r="WQP91" s="1"/>
      <c r="WQQ91" s="1"/>
      <c r="WQR91" s="1"/>
      <c r="WQS91" s="1"/>
      <c r="WQT91" s="1"/>
      <c r="WQU91" s="1"/>
      <c r="WQV91" s="1"/>
      <c r="WQW91" s="1"/>
      <c r="WQX91" s="1"/>
      <c r="WQY91" s="1"/>
      <c r="WQZ91" s="1"/>
      <c r="WRA91" s="1"/>
      <c r="WRB91" s="1"/>
      <c r="WRC91" s="1"/>
      <c r="WRD91" s="1"/>
      <c r="WRE91" s="1"/>
      <c r="WRF91" s="1"/>
      <c r="WRG91" s="1"/>
      <c r="WRH91" s="1"/>
      <c r="WRI91" s="1"/>
      <c r="WRJ91" s="1"/>
      <c r="WRK91" s="1"/>
      <c r="WRL91" s="1"/>
      <c r="WRM91" s="1"/>
      <c r="WRN91" s="1"/>
      <c r="WRO91" s="1"/>
      <c r="WRP91" s="1"/>
      <c r="WRQ91" s="1"/>
      <c r="WRR91" s="1"/>
      <c r="WRS91" s="1"/>
      <c r="WRT91" s="1"/>
      <c r="WRU91" s="1"/>
      <c r="WRV91" s="1"/>
      <c r="WRW91" s="1"/>
      <c r="WRX91" s="1"/>
      <c r="WRY91" s="1"/>
      <c r="WRZ91" s="1"/>
      <c r="WSA91" s="1"/>
      <c r="WSB91" s="1"/>
      <c r="WSC91" s="1"/>
      <c r="WSD91" s="1"/>
      <c r="WSE91" s="1"/>
      <c r="WSF91" s="1"/>
      <c r="WSG91" s="1"/>
      <c r="WSH91" s="1"/>
      <c r="WSI91" s="1"/>
      <c r="WSJ91" s="1"/>
      <c r="WSK91" s="1"/>
      <c r="WSL91" s="1"/>
      <c r="WSM91" s="1"/>
      <c r="WSN91" s="1"/>
      <c r="WSO91" s="1"/>
      <c r="WSP91" s="1"/>
      <c r="WSQ91" s="1"/>
      <c r="WSR91" s="1"/>
      <c r="WSS91" s="1"/>
      <c r="WST91" s="1"/>
      <c r="WSU91" s="1"/>
      <c r="WSV91" s="1"/>
      <c r="WSW91" s="1"/>
      <c r="WSX91" s="1"/>
      <c r="WSY91" s="1"/>
      <c r="WSZ91" s="1"/>
      <c r="WTA91" s="1"/>
      <c r="WTB91" s="1"/>
      <c r="WTC91" s="1"/>
      <c r="WTD91" s="1"/>
      <c r="WTE91" s="1"/>
      <c r="WTF91" s="1"/>
      <c r="WTG91" s="1"/>
      <c r="WTH91" s="1"/>
      <c r="WTI91" s="1"/>
      <c r="WTJ91" s="1"/>
      <c r="WTK91" s="1"/>
      <c r="WTL91" s="1"/>
      <c r="WTM91" s="1"/>
      <c r="WTN91" s="1"/>
      <c r="WTO91" s="1"/>
      <c r="WTP91" s="1"/>
      <c r="WTQ91" s="1"/>
      <c r="WTR91" s="1"/>
      <c r="WTS91" s="1"/>
      <c r="WTT91" s="1"/>
      <c r="WTU91" s="1"/>
      <c r="WTV91" s="1"/>
      <c r="WTW91" s="1"/>
      <c r="WTX91" s="1"/>
      <c r="WTY91" s="1"/>
      <c r="WTZ91" s="1"/>
      <c r="WUA91" s="1"/>
      <c r="WUB91" s="1"/>
      <c r="WUC91" s="1"/>
      <c r="WUD91" s="1"/>
      <c r="WUE91" s="1"/>
      <c r="WUF91" s="1"/>
      <c r="WUG91" s="1"/>
      <c r="WUH91" s="1"/>
      <c r="WUI91" s="1"/>
      <c r="WUJ91" s="1"/>
      <c r="WUK91" s="1"/>
      <c r="WUL91" s="1"/>
      <c r="WUM91" s="1"/>
      <c r="WUN91" s="1"/>
      <c r="WUO91" s="1"/>
      <c r="WUP91" s="1"/>
      <c r="WUQ91" s="1"/>
      <c r="WUR91" s="1"/>
      <c r="WUS91" s="1"/>
      <c r="WUT91" s="1"/>
      <c r="WUU91" s="1"/>
      <c r="WUV91" s="1"/>
      <c r="WUW91" s="1"/>
      <c r="WUX91" s="1"/>
      <c r="WUY91" s="1"/>
      <c r="WUZ91" s="1"/>
      <c r="WVA91" s="1"/>
      <c r="WVB91" s="1"/>
      <c r="WVC91" s="1"/>
      <c r="WVD91" s="1"/>
      <c r="WVE91" s="1"/>
      <c r="WVF91" s="1"/>
      <c r="WVG91" s="1"/>
      <c r="WVH91" s="1"/>
      <c r="WVI91" s="1"/>
      <c r="WVJ91" s="1"/>
      <c r="WVK91" s="1"/>
      <c r="WVL91" s="1"/>
      <c r="WVM91" s="1"/>
      <c r="WVN91" s="1"/>
      <c r="WVO91" s="1"/>
      <c r="WVP91" s="1"/>
      <c r="WVQ91" s="1"/>
      <c r="WVR91" s="1"/>
      <c r="WVS91" s="1"/>
      <c r="WVT91" s="1"/>
      <c r="WVU91" s="1"/>
      <c r="WVV91" s="1"/>
      <c r="WVW91" s="1"/>
      <c r="WVX91" s="1"/>
      <c r="WVY91" s="1"/>
      <c r="WVZ91" s="1"/>
      <c r="WWA91" s="1"/>
      <c r="WWB91" s="1"/>
      <c r="WWC91" s="1"/>
      <c r="WWD91" s="1"/>
      <c r="WWE91" s="1"/>
      <c r="WWF91" s="1"/>
      <c r="WWG91" s="1"/>
      <c r="WWH91" s="1"/>
      <c r="WWI91" s="1"/>
      <c r="WWJ91" s="1"/>
      <c r="WWK91" s="1"/>
      <c r="WWL91" s="1"/>
      <c r="WWM91" s="1"/>
      <c r="WWN91" s="1"/>
      <c r="WWO91" s="1"/>
      <c r="WWP91" s="1"/>
      <c r="WWQ91" s="1"/>
      <c r="WWR91" s="1"/>
      <c r="WWS91" s="1"/>
      <c r="WWT91" s="1"/>
      <c r="WWU91" s="1"/>
      <c r="WWV91" s="1"/>
      <c r="WWW91" s="1"/>
      <c r="WWX91" s="1"/>
      <c r="WWY91" s="1"/>
      <c r="WWZ91" s="1"/>
      <c r="WXA91" s="1"/>
      <c r="WXB91" s="1"/>
      <c r="WXC91" s="1"/>
      <c r="WXD91" s="1"/>
      <c r="WXE91" s="1"/>
      <c r="WXF91" s="1"/>
      <c r="WXG91" s="1"/>
      <c r="WXH91" s="1"/>
      <c r="WXI91" s="1"/>
      <c r="WXJ91" s="1"/>
      <c r="WXK91" s="1"/>
      <c r="WXL91" s="1"/>
      <c r="WXM91" s="1"/>
      <c r="WXN91" s="1"/>
      <c r="WXO91" s="1"/>
      <c r="WXP91" s="1"/>
      <c r="WXQ91" s="1"/>
      <c r="WXR91" s="1"/>
      <c r="WXS91" s="1"/>
      <c r="WXT91" s="1"/>
      <c r="WXU91" s="1"/>
      <c r="WXV91" s="1"/>
      <c r="WXW91" s="1"/>
      <c r="WXX91" s="1"/>
      <c r="WXY91" s="1"/>
      <c r="WXZ91" s="1"/>
      <c r="WYA91" s="1"/>
      <c r="WYB91" s="1"/>
      <c r="WYC91" s="1"/>
      <c r="WYD91" s="1"/>
      <c r="WYE91" s="1"/>
      <c r="WYF91" s="1"/>
      <c r="WYG91" s="1"/>
      <c r="WYH91" s="1"/>
      <c r="WYI91" s="1"/>
      <c r="WYJ91" s="1"/>
      <c r="WYK91" s="1"/>
      <c r="WYL91" s="1"/>
      <c r="WYM91" s="1"/>
      <c r="WYN91" s="1"/>
      <c r="WYO91" s="1"/>
      <c r="WYP91" s="1"/>
      <c r="WYQ91" s="1"/>
      <c r="WYR91" s="1"/>
      <c r="WYS91" s="1"/>
      <c r="WYT91" s="1"/>
      <c r="WYU91" s="1"/>
      <c r="WYV91" s="1"/>
      <c r="WYW91" s="1"/>
      <c r="WYX91" s="1"/>
      <c r="WYY91" s="1"/>
      <c r="WYZ91" s="1"/>
      <c r="WZA91" s="1"/>
      <c r="WZB91" s="1"/>
      <c r="WZC91" s="1"/>
      <c r="WZD91" s="1"/>
      <c r="WZE91" s="1"/>
      <c r="WZF91" s="1"/>
      <c r="WZG91" s="1"/>
      <c r="WZH91" s="1"/>
      <c r="WZI91" s="1"/>
      <c r="WZJ91" s="1"/>
      <c r="WZK91" s="1"/>
      <c r="WZL91" s="1"/>
      <c r="WZM91" s="1"/>
      <c r="WZN91" s="1"/>
      <c r="WZO91" s="1"/>
      <c r="WZP91" s="1"/>
      <c r="WZQ91" s="1"/>
      <c r="WZR91" s="1"/>
      <c r="WZS91" s="1"/>
      <c r="WZT91" s="1"/>
      <c r="WZU91" s="1"/>
      <c r="WZV91" s="1"/>
      <c r="WZW91" s="1"/>
      <c r="WZX91" s="1"/>
      <c r="WZY91" s="1"/>
      <c r="WZZ91" s="1"/>
      <c r="XAA91" s="1"/>
      <c r="XAB91" s="1"/>
      <c r="XAC91" s="1"/>
      <c r="XAD91" s="1"/>
      <c r="XAE91" s="1"/>
      <c r="XAF91" s="1"/>
      <c r="XAG91" s="1"/>
      <c r="XAH91" s="1"/>
      <c r="XAI91" s="1"/>
      <c r="XAJ91" s="1"/>
      <c r="XAK91" s="1"/>
      <c r="XAL91" s="1"/>
      <c r="XAM91" s="1"/>
      <c r="XAN91" s="1"/>
      <c r="XAO91" s="1"/>
      <c r="XAP91" s="1"/>
      <c r="XAQ91" s="1"/>
      <c r="XAR91" s="1"/>
      <c r="XAS91" s="1"/>
      <c r="XAT91" s="1"/>
      <c r="XAU91" s="1"/>
      <c r="XAV91" s="1"/>
      <c r="XAW91" s="1"/>
      <c r="XAX91" s="1"/>
      <c r="XAY91" s="1"/>
      <c r="XAZ91" s="1"/>
      <c r="XBA91" s="1"/>
      <c r="XBB91" s="1"/>
      <c r="XBC91" s="1"/>
      <c r="XBD91" s="1"/>
      <c r="XBE91" s="1"/>
      <c r="XBF91" s="1"/>
      <c r="XBG91" s="1"/>
      <c r="XBH91" s="1"/>
      <c r="XBI91" s="1"/>
      <c r="XBJ91" s="1"/>
      <c r="XBK91" s="1"/>
      <c r="XBL91" s="1"/>
      <c r="XBM91" s="1"/>
      <c r="XBN91" s="1"/>
      <c r="XBO91" s="1"/>
      <c r="XBP91" s="1"/>
      <c r="XBQ91" s="1"/>
      <c r="XBR91" s="1"/>
      <c r="XBS91" s="1"/>
      <c r="XBT91" s="1"/>
      <c r="XBU91" s="1"/>
      <c r="XBV91" s="1"/>
      <c r="XBW91" s="1"/>
      <c r="XBX91" s="1"/>
      <c r="XBY91" s="1"/>
      <c r="XBZ91" s="1"/>
      <c r="XCA91" s="1"/>
      <c r="XCB91" s="1"/>
      <c r="XCC91" s="1"/>
      <c r="XCD91" s="1"/>
      <c r="XCE91" s="1"/>
      <c r="XCF91" s="1"/>
      <c r="XCG91" s="1"/>
      <c r="XCH91" s="1"/>
      <c r="XCI91" s="1"/>
      <c r="XCJ91" s="1"/>
      <c r="XCK91" s="1"/>
      <c r="XCL91" s="1"/>
      <c r="XCM91" s="1"/>
      <c r="XCN91" s="1"/>
      <c r="XCO91" s="1"/>
      <c r="XCP91" s="1"/>
      <c r="XCQ91" s="1"/>
      <c r="XCR91" s="1"/>
      <c r="XCS91" s="1"/>
      <c r="XCT91" s="1"/>
      <c r="XCU91" s="1"/>
      <c r="XCV91" s="1"/>
      <c r="XCW91" s="1"/>
      <c r="XCX91" s="1"/>
      <c r="XCY91" s="1"/>
      <c r="XCZ91" s="1"/>
      <c r="XDA91" s="1"/>
      <c r="XDB91" s="1"/>
      <c r="XDC91" s="1"/>
      <c r="XDD91" s="1"/>
      <c r="XDE91" s="1"/>
      <c r="XDF91" s="1"/>
      <c r="XDG91" s="1"/>
      <c r="XDH91" s="1"/>
      <c r="XDI91" s="1"/>
      <c r="XDJ91" s="1"/>
      <c r="XDK91" s="1"/>
      <c r="XDL91" s="1"/>
      <c r="XDM91" s="1"/>
      <c r="XDN91" s="1"/>
      <c r="XDO91" s="1"/>
      <c r="XDP91" s="1"/>
      <c r="XDQ91" s="1"/>
      <c r="XDR91" s="1"/>
      <c r="XDS91" s="1"/>
      <c r="XDT91" s="1"/>
      <c r="XDU91" s="1"/>
      <c r="XDV91" s="1"/>
      <c r="XDW91" s="1"/>
      <c r="XDX91" s="1"/>
      <c r="XDY91" s="1"/>
      <c r="XDZ91" s="1"/>
      <c r="XEA91" s="1"/>
      <c r="XEB91" s="1"/>
      <c r="XEC91" s="1"/>
      <c r="XED91" s="1"/>
      <c r="XEE91" s="1"/>
      <c r="XEF91" s="1"/>
      <c r="XEG91" s="1"/>
      <c r="XEH91" s="1"/>
      <c r="XEI91" s="1"/>
      <c r="XEJ91" s="1"/>
      <c r="XEK91" s="1"/>
      <c r="XEL91" s="1"/>
      <c r="XEM91" s="1"/>
      <c r="XEN91" s="1"/>
      <c r="XEO91" s="1"/>
      <c r="XEP91" s="1"/>
      <c r="XEQ91" s="1"/>
      <c r="XER91" s="1"/>
      <c r="XES91" s="1"/>
      <c r="XET91" s="1"/>
      <c r="XEU91" s="1"/>
    </row>
    <row r="92" spans="2:16375" s="397" customFormat="1" ht="25.5" outlineLevel="2" x14ac:dyDescent="0.2">
      <c r="C92" s="399"/>
      <c r="D92" s="523" t="s">
        <v>208</v>
      </c>
      <c r="E92" s="408"/>
      <c r="F92" s="430"/>
      <c r="G92" s="523" t="s">
        <v>311</v>
      </c>
      <c r="H92" s="408"/>
      <c r="I92" s="430"/>
      <c r="J92" s="692">
        <v>100576</v>
      </c>
      <c r="K92" s="408"/>
      <c r="L92" s="430"/>
      <c r="M92" s="45" t="s">
        <v>272</v>
      </c>
      <c r="N92" s="409"/>
      <c r="O92" s="431"/>
      <c r="P92" s="41" t="s">
        <v>264</v>
      </c>
      <c r="Q92" s="586"/>
      <c r="R92" s="587"/>
      <c r="S92" s="585">
        <f>VLOOKUP(D92,'MEMÓRIA DE CÁLCULO'!A:H,8,FALSE)</f>
        <v>1152</v>
      </c>
      <c r="T92" s="586"/>
      <c r="U92" s="587"/>
      <c r="V92" s="894">
        <f t="shared" ref="V92:V100" si="51">ROUND(AM92,2)</f>
        <v>3.27</v>
      </c>
      <c r="W92" s="586"/>
      <c r="X92" s="587"/>
      <c r="Y92" s="757">
        <f>BDI!$E$35</f>
        <v>0.21820000000000001</v>
      </c>
      <c r="Z92" s="588"/>
      <c r="AA92" s="589"/>
      <c r="AB92" s="585">
        <f t="shared" ref="AB92" si="52">ROUND(V92*(1+Y92),2)</f>
        <v>3.98</v>
      </c>
      <c r="AC92" s="408"/>
      <c r="AD92" s="430"/>
      <c r="AE92" s="46">
        <f t="shared" ref="AE92" si="53">ROUND(AB92*S92,2)</f>
        <v>4584.96</v>
      </c>
      <c r="AF92" s="42"/>
      <c r="AG92" s="43"/>
      <c r="AH92" s="96">
        <f t="shared" si="50"/>
        <v>1.2025780338993086E-4</v>
      </c>
      <c r="AI92" s="396"/>
      <c r="AL92" s="927">
        <v>3.25</v>
      </c>
      <c r="AM92" s="928">
        <f t="shared" si="47"/>
        <v>3.2713348638770716</v>
      </c>
      <c r="AN92" s="931"/>
      <c r="AO92" s="569"/>
      <c r="AX92" s="398"/>
      <c r="AY92" s="398"/>
      <c r="AZ92" s="398"/>
      <c r="BA92" s="398"/>
      <c r="BB92" s="398"/>
      <c r="BD92" s="502"/>
    </row>
    <row r="93" spans="2:16375" s="397" customFormat="1" ht="38.25" outlineLevel="2" x14ac:dyDescent="0.2">
      <c r="C93" s="399"/>
      <c r="D93" s="523" t="s">
        <v>209</v>
      </c>
      <c r="E93" s="408"/>
      <c r="F93" s="430"/>
      <c r="G93" s="523" t="s">
        <v>311</v>
      </c>
      <c r="H93" s="408"/>
      <c r="I93" s="430"/>
      <c r="J93" s="692">
        <v>96396</v>
      </c>
      <c r="K93" s="408"/>
      <c r="L93" s="430"/>
      <c r="M93" s="45" t="s">
        <v>277</v>
      </c>
      <c r="N93" s="409"/>
      <c r="O93" s="431"/>
      <c r="P93" s="41" t="s">
        <v>271</v>
      </c>
      <c r="Q93" s="586"/>
      <c r="R93" s="587"/>
      <c r="S93" s="585">
        <f>VLOOKUP(D93,'MEMÓRIA DE CÁLCULO'!A:H,8,FALSE)</f>
        <v>345.59999999999997</v>
      </c>
      <c r="T93" s="586"/>
      <c r="U93" s="587"/>
      <c r="V93" s="894">
        <f t="shared" si="51"/>
        <v>278.89999999999998</v>
      </c>
      <c r="W93" s="586"/>
      <c r="X93" s="587"/>
      <c r="Y93" s="757">
        <f>BDI!$E$35</f>
        <v>0.21820000000000001</v>
      </c>
      <c r="Z93" s="588"/>
      <c r="AA93" s="589"/>
      <c r="AB93" s="585">
        <f>ROUND(V93*(1+Y93),2)</f>
        <v>339.76</v>
      </c>
      <c r="AC93" s="408"/>
      <c r="AD93" s="430"/>
      <c r="AE93" s="46">
        <f>ROUND(AB93*S93,2)</f>
        <v>117421.06</v>
      </c>
      <c r="AF93" s="42"/>
      <c r="AG93" s="43"/>
      <c r="AH93" s="96">
        <f t="shared" si="50"/>
        <v>3.0798084928368567E-3</v>
      </c>
      <c r="AI93" s="396"/>
      <c r="AL93" s="927">
        <v>277.08</v>
      </c>
      <c r="AM93" s="928">
        <f t="shared" si="47"/>
        <v>278.89891202555663</v>
      </c>
      <c r="AN93" s="931"/>
      <c r="AO93" s="569"/>
      <c r="AX93" s="398"/>
      <c r="AY93" s="398"/>
      <c r="AZ93" s="398"/>
      <c r="BA93" s="398"/>
      <c r="BB93" s="398"/>
      <c r="BD93" s="502"/>
      <c r="CD93" s="397" t="s">
        <v>121</v>
      </c>
    </row>
    <row r="94" spans="2:16375" s="397" customFormat="1" ht="38.25" outlineLevel="2" x14ac:dyDescent="0.2">
      <c r="C94" s="395"/>
      <c r="D94" s="523" t="s">
        <v>210</v>
      </c>
      <c r="E94" s="408"/>
      <c r="F94" s="430"/>
      <c r="G94" s="523" t="s">
        <v>313</v>
      </c>
      <c r="H94" s="408"/>
      <c r="I94" s="430"/>
      <c r="J94" s="525" t="s">
        <v>458</v>
      </c>
      <c r="K94" s="408"/>
      <c r="L94" s="430"/>
      <c r="M94" s="45" t="s">
        <v>459</v>
      </c>
      <c r="N94" s="409"/>
      <c r="O94" s="431"/>
      <c r="P94" s="41" t="s">
        <v>270</v>
      </c>
      <c r="Q94" s="586"/>
      <c r="R94" s="587"/>
      <c r="S94" s="585">
        <f>VLOOKUP(D94,'MEMÓRIA DE CÁLCULO'!A:H,8,FALSE)</f>
        <v>552.95999999999992</v>
      </c>
      <c r="T94" s="586"/>
      <c r="U94" s="596"/>
      <c r="V94" s="894">
        <f t="shared" si="51"/>
        <v>3.23</v>
      </c>
      <c r="W94" s="586"/>
      <c r="X94" s="596"/>
      <c r="Y94" s="757">
        <f>BDI!$E$35</f>
        <v>0.21820000000000001</v>
      </c>
      <c r="Z94" s="588"/>
      <c r="AA94" s="589"/>
      <c r="AB94" s="585">
        <f t="shared" ref="AB94:AB100" si="54">ROUND(V94*(1+Y94),2)</f>
        <v>3.93</v>
      </c>
      <c r="AC94" s="408"/>
      <c r="AD94" s="430"/>
      <c r="AE94" s="46">
        <f t="shared" ref="AE94:AE100" si="55">ROUND(AB94*S94,2)</f>
        <v>2173.13</v>
      </c>
      <c r="AF94" s="42"/>
      <c r="AG94" s="43"/>
      <c r="AH94" s="96">
        <f t="shared" si="50"/>
        <v>5.6998499502887801E-5</v>
      </c>
      <c r="AI94" s="396"/>
      <c r="AL94" s="927">
        <v>3.14</v>
      </c>
      <c r="AM94" s="928">
        <f t="shared" si="47"/>
        <v>3.2328226049734363</v>
      </c>
      <c r="AN94" s="931"/>
      <c r="AO94" s="569"/>
      <c r="AX94" s="398"/>
      <c r="AY94" s="398"/>
      <c r="AZ94" s="398"/>
      <c r="BA94" s="398"/>
      <c r="BB94" s="398"/>
      <c r="BD94" s="502"/>
      <c r="CD94" s="397" t="s">
        <v>120</v>
      </c>
    </row>
    <row r="95" spans="2:16375" s="397" customFormat="1" ht="25.5" outlineLevel="2" x14ac:dyDescent="0.2">
      <c r="C95" s="395"/>
      <c r="D95" s="523" t="s">
        <v>211</v>
      </c>
      <c r="E95" s="408"/>
      <c r="F95" s="430"/>
      <c r="G95" s="523" t="s">
        <v>313</v>
      </c>
      <c r="H95" s="408"/>
      <c r="I95" s="430"/>
      <c r="J95" s="525" t="s">
        <v>457</v>
      </c>
      <c r="K95" s="408"/>
      <c r="L95" s="430"/>
      <c r="M95" s="45" t="s">
        <v>456</v>
      </c>
      <c r="N95" s="409"/>
      <c r="O95" s="431"/>
      <c r="P95" s="41" t="s">
        <v>278</v>
      </c>
      <c r="Q95" s="588"/>
      <c r="R95" s="589"/>
      <c r="S95" s="585">
        <f>VLOOKUP(D95,'MEMÓRIA DE CÁLCULO'!A:H,8,FALSE)</f>
        <v>5529.5999999999995</v>
      </c>
      <c r="T95" s="588"/>
      <c r="U95" s="589"/>
      <c r="V95" s="894">
        <f t="shared" si="51"/>
        <v>0.76</v>
      </c>
      <c r="W95" s="588"/>
      <c r="X95" s="589"/>
      <c r="Y95" s="757">
        <f>BDI!$E$35</f>
        <v>0.21820000000000001</v>
      </c>
      <c r="Z95" s="588"/>
      <c r="AA95" s="589"/>
      <c r="AB95" s="585">
        <f t="shared" si="54"/>
        <v>0.93</v>
      </c>
      <c r="AC95" s="408"/>
      <c r="AD95" s="430"/>
      <c r="AE95" s="46">
        <f t="shared" si="55"/>
        <v>5142.53</v>
      </c>
      <c r="AF95" s="42"/>
      <c r="AG95" s="43"/>
      <c r="AH95" s="96">
        <f t="shared" si="50"/>
        <v>1.3488217163657286E-4</v>
      </c>
      <c r="AI95" s="396"/>
      <c r="AL95" s="927">
        <v>0.74</v>
      </c>
      <c r="AM95" s="928">
        <f t="shared" si="47"/>
        <v>0.76187539098100088</v>
      </c>
      <c r="AN95" s="931"/>
      <c r="AO95" s="569"/>
      <c r="AX95" s="398"/>
      <c r="AY95" s="398"/>
      <c r="AZ95" s="398"/>
      <c r="BA95" s="398"/>
      <c r="BB95" s="398"/>
      <c r="BD95" s="502"/>
    </row>
    <row r="96" spans="2:16375" s="397" customFormat="1" outlineLevel="2" x14ac:dyDescent="0.2">
      <c r="C96" s="550"/>
      <c r="D96" s="523" t="s">
        <v>435</v>
      </c>
      <c r="E96" s="408"/>
      <c r="F96" s="430"/>
      <c r="G96" s="893" t="s">
        <v>312</v>
      </c>
      <c r="H96" s="408"/>
      <c r="I96" s="430"/>
      <c r="J96" s="525">
        <v>40111</v>
      </c>
      <c r="K96" s="408"/>
      <c r="L96" s="430"/>
      <c r="M96" s="45" t="s">
        <v>341</v>
      </c>
      <c r="N96" s="409"/>
      <c r="O96" s="431"/>
      <c r="P96" s="41" t="s">
        <v>264</v>
      </c>
      <c r="Q96" s="588"/>
      <c r="R96" s="589"/>
      <c r="S96" s="585">
        <f>VLOOKUP(D96,'MEMÓRIA DE CÁLCULO'!A:H,8,FALSE)</f>
        <v>1152</v>
      </c>
      <c r="T96" s="588"/>
      <c r="U96" s="589"/>
      <c r="V96" s="894">
        <f t="shared" si="51"/>
        <v>10.63</v>
      </c>
      <c r="W96" s="588"/>
      <c r="X96" s="589"/>
      <c r="Y96" s="757">
        <f>BDI!$E$35</f>
        <v>0.21820000000000001</v>
      </c>
      <c r="Z96" s="588"/>
      <c r="AA96" s="589"/>
      <c r="AB96" s="585">
        <f t="shared" si="54"/>
        <v>12.95</v>
      </c>
      <c r="AC96" s="408"/>
      <c r="AD96" s="430"/>
      <c r="AE96" s="46">
        <f t="shared" si="55"/>
        <v>14918.4</v>
      </c>
      <c r="AF96" s="42"/>
      <c r="AG96" s="43"/>
      <c r="AH96" s="96">
        <f t="shared" si="50"/>
        <v>3.9129109394462426E-4</v>
      </c>
      <c r="AI96" s="396"/>
      <c r="AL96" s="927">
        <v>9.24</v>
      </c>
      <c r="AM96" s="928">
        <f>AL96*AE209</f>
        <v>10.633671329540089</v>
      </c>
      <c r="AN96" s="931"/>
      <c r="AO96" s="569"/>
      <c r="AX96" s="398"/>
      <c r="AY96" s="398"/>
      <c r="AZ96" s="398"/>
      <c r="BA96" s="398"/>
      <c r="BB96" s="398"/>
      <c r="BD96" s="502"/>
    </row>
    <row r="97" spans="2:16375" s="397" customFormat="1" ht="48.75" customHeight="1" outlineLevel="2" x14ac:dyDescent="0.2">
      <c r="C97" s="550"/>
      <c r="D97" s="523" t="s">
        <v>436</v>
      </c>
      <c r="E97" s="408"/>
      <c r="F97" s="430"/>
      <c r="G97" s="523" t="s">
        <v>311</v>
      </c>
      <c r="H97" s="408"/>
      <c r="I97" s="430"/>
      <c r="J97" s="523" t="s">
        <v>809</v>
      </c>
      <c r="K97" s="408"/>
      <c r="L97" s="430"/>
      <c r="M97" s="45" t="s">
        <v>279</v>
      </c>
      <c r="N97" s="409"/>
      <c r="O97" s="431"/>
      <c r="P97" s="41" t="s">
        <v>271</v>
      </c>
      <c r="Q97" s="588"/>
      <c r="R97" s="589"/>
      <c r="S97" s="585">
        <f>VLOOKUP(D97,'MEMÓRIA DE CÁLCULO'!A:H,8,FALSE)</f>
        <v>34.56</v>
      </c>
      <c r="T97" s="588"/>
      <c r="U97" s="589"/>
      <c r="V97" s="894">
        <f t="shared" si="51"/>
        <v>2198.2800000000002</v>
      </c>
      <c r="W97" s="588"/>
      <c r="X97" s="589"/>
      <c r="Y97" s="757">
        <f>BDI!$E$35</f>
        <v>0.21820000000000001</v>
      </c>
      <c r="Z97" s="588"/>
      <c r="AA97" s="589"/>
      <c r="AB97" s="585">
        <f t="shared" si="54"/>
        <v>2677.94</v>
      </c>
      <c r="AC97" s="408"/>
      <c r="AD97" s="430"/>
      <c r="AE97" s="46">
        <f t="shared" si="55"/>
        <v>92549.61</v>
      </c>
      <c r="AF97" s="42"/>
      <c r="AG97" s="43"/>
      <c r="AH97" s="96">
        <f t="shared" si="50"/>
        <v>2.4274612653534117E-3</v>
      </c>
      <c r="AI97" s="396"/>
      <c r="AL97" s="927">
        <v>2183.94</v>
      </c>
      <c r="AM97" s="928">
        <f t="shared" si="47"/>
        <v>2198.276634650982</v>
      </c>
      <c r="AN97" s="931"/>
      <c r="AO97" s="569"/>
      <c r="AX97" s="398"/>
      <c r="AY97" s="398"/>
      <c r="AZ97" s="398"/>
      <c r="BA97" s="398"/>
      <c r="BB97" s="398"/>
      <c r="BD97" s="502"/>
    </row>
    <row r="98" spans="2:16375" s="397" customFormat="1" ht="48" customHeight="1" outlineLevel="2" x14ac:dyDescent="0.2">
      <c r="C98" s="550"/>
      <c r="D98" s="523" t="s">
        <v>437</v>
      </c>
      <c r="E98" s="408"/>
      <c r="F98" s="430"/>
      <c r="G98" s="523" t="s">
        <v>313</v>
      </c>
      <c r="H98" s="408"/>
      <c r="I98" s="430"/>
      <c r="J98" s="523" t="s">
        <v>807</v>
      </c>
      <c r="K98" s="408"/>
      <c r="L98" s="430"/>
      <c r="M98" s="45" t="s">
        <v>280</v>
      </c>
      <c r="N98" s="409"/>
      <c r="O98" s="431"/>
      <c r="P98" s="41" t="s">
        <v>270</v>
      </c>
      <c r="Q98" s="588"/>
      <c r="R98" s="589"/>
      <c r="S98" s="585">
        <f>VLOOKUP(D98,'MEMÓRIA DE CÁLCULO'!A:H,8,FALSE)</f>
        <v>84.672000000000011</v>
      </c>
      <c r="T98" s="588"/>
      <c r="U98" s="589"/>
      <c r="V98" s="894">
        <f t="shared" si="51"/>
        <v>6.41</v>
      </c>
      <c r="W98" s="588"/>
      <c r="X98" s="589"/>
      <c r="Y98" s="757">
        <f>BDI!$E$35</f>
        <v>0.21820000000000001</v>
      </c>
      <c r="Z98" s="588"/>
      <c r="AA98" s="589"/>
      <c r="AB98" s="585">
        <f t="shared" si="54"/>
        <v>7.81</v>
      </c>
      <c r="AC98" s="408"/>
      <c r="AD98" s="430"/>
      <c r="AE98" s="46">
        <f t="shared" si="55"/>
        <v>661.29</v>
      </c>
      <c r="AF98" s="42"/>
      <c r="AG98" s="43"/>
      <c r="AH98" s="96">
        <f t="shared" si="50"/>
        <v>1.7344814961030712E-5</v>
      </c>
      <c r="AI98" s="396"/>
      <c r="AL98" s="927">
        <v>6.23</v>
      </c>
      <c r="AM98" s="928">
        <f t="shared" si="47"/>
        <v>6.4141671429886973</v>
      </c>
      <c r="AN98" s="931"/>
      <c r="AO98" s="569"/>
      <c r="AX98" s="398"/>
      <c r="AY98" s="398"/>
      <c r="AZ98" s="398"/>
      <c r="BA98" s="398"/>
      <c r="BB98" s="398"/>
      <c r="BD98" s="502"/>
    </row>
    <row r="99" spans="2:16375" s="397" customFormat="1" ht="39" customHeight="1" outlineLevel="2" x14ac:dyDescent="0.2">
      <c r="C99" s="550"/>
      <c r="D99" s="523" t="s">
        <v>438</v>
      </c>
      <c r="E99" s="408"/>
      <c r="F99" s="430"/>
      <c r="G99" s="523" t="s">
        <v>313</v>
      </c>
      <c r="H99" s="408"/>
      <c r="I99" s="430"/>
      <c r="J99" s="523" t="s">
        <v>808</v>
      </c>
      <c r="K99" s="408"/>
      <c r="L99" s="430"/>
      <c r="M99" s="45" t="s">
        <v>281</v>
      </c>
      <c r="N99" s="409"/>
      <c r="O99" s="431"/>
      <c r="P99" s="41" t="s">
        <v>282</v>
      </c>
      <c r="Q99" s="588"/>
      <c r="R99" s="589"/>
      <c r="S99" s="585">
        <f>VLOOKUP(D99,'MEMÓRIA DE CÁLCULO'!A:H,8,FALSE)</f>
        <v>872.12160000000017</v>
      </c>
      <c r="T99" s="588"/>
      <c r="U99" s="589"/>
      <c r="V99" s="894">
        <f t="shared" si="51"/>
        <v>0.99</v>
      </c>
      <c r="W99" s="588"/>
      <c r="X99" s="589"/>
      <c r="Y99" s="757">
        <f>BDI!$E$35</f>
        <v>0.21820000000000001</v>
      </c>
      <c r="Z99" s="588"/>
      <c r="AA99" s="589"/>
      <c r="AB99" s="585">
        <f t="shared" si="54"/>
        <v>1.21</v>
      </c>
      <c r="AC99" s="408"/>
      <c r="AD99" s="430"/>
      <c r="AE99" s="46">
        <f t="shared" si="55"/>
        <v>1055.27</v>
      </c>
      <c r="AF99" s="42"/>
      <c r="AG99" s="43"/>
      <c r="AH99" s="96">
        <f t="shared" si="50"/>
        <v>2.7678420789558107E-5</v>
      </c>
      <c r="AI99" s="396"/>
      <c r="AL99" s="927">
        <v>0.96</v>
      </c>
      <c r="AM99" s="928">
        <f t="shared" si="47"/>
        <v>0.98837888559697418</v>
      </c>
      <c r="AN99" s="931"/>
      <c r="AO99" s="569"/>
      <c r="AX99" s="398"/>
      <c r="AY99" s="398"/>
      <c r="AZ99" s="398"/>
      <c r="BA99" s="398"/>
      <c r="BB99" s="398"/>
      <c r="BD99" s="502"/>
    </row>
    <row r="100" spans="2:16375" s="397" customFormat="1" outlineLevel="2" x14ac:dyDescent="0.2">
      <c r="C100" s="550"/>
      <c r="D100" s="523" t="s">
        <v>439</v>
      </c>
      <c r="E100" s="408"/>
      <c r="F100" s="430"/>
      <c r="G100" s="893" t="s">
        <v>312</v>
      </c>
      <c r="H100" s="408"/>
      <c r="I100" s="430"/>
      <c r="J100" s="525">
        <v>41526</v>
      </c>
      <c r="K100" s="408"/>
      <c r="L100" s="430"/>
      <c r="M100" s="45" t="s">
        <v>342</v>
      </c>
      <c r="N100" s="409"/>
      <c r="O100" s="431"/>
      <c r="P100" s="41" t="s">
        <v>264</v>
      </c>
      <c r="Q100" s="588"/>
      <c r="R100" s="589"/>
      <c r="S100" s="585">
        <f>VLOOKUP(D100,'MEMÓRIA DE CÁLCULO'!A:H,8,FALSE)</f>
        <v>1152</v>
      </c>
      <c r="T100" s="588"/>
      <c r="U100" s="589"/>
      <c r="V100" s="894">
        <f t="shared" si="51"/>
        <v>16.39</v>
      </c>
      <c r="W100" s="588"/>
      <c r="X100" s="589"/>
      <c r="Y100" s="757">
        <f>BDI!$E$35</f>
        <v>0.21820000000000001</v>
      </c>
      <c r="Z100" s="588"/>
      <c r="AA100" s="589"/>
      <c r="AB100" s="585">
        <f t="shared" si="54"/>
        <v>19.97</v>
      </c>
      <c r="AC100" s="408"/>
      <c r="AD100" s="430"/>
      <c r="AE100" s="46">
        <f t="shared" si="55"/>
        <v>23005.439999999999</v>
      </c>
      <c r="AF100" s="42"/>
      <c r="AG100" s="43"/>
      <c r="AH100" s="96">
        <f t="shared" si="50"/>
        <v>6.0340410394394946E-4</v>
      </c>
      <c r="AI100" s="396"/>
      <c r="AL100" s="927">
        <v>15.92</v>
      </c>
      <c r="AM100" s="928">
        <f t="shared" si="47"/>
        <v>16.390616519483157</v>
      </c>
      <c r="AN100" s="931"/>
      <c r="AO100" s="569"/>
      <c r="AX100" s="398"/>
      <c r="AY100" s="398"/>
      <c r="AZ100" s="398"/>
      <c r="BA100" s="398"/>
      <c r="BB100" s="398"/>
      <c r="BD100" s="502"/>
    </row>
    <row r="101" spans="2:16375" s="397" customFormat="1" outlineLevel="2" x14ac:dyDescent="0.2">
      <c r="B101" s="1"/>
      <c r="C101" s="9"/>
      <c r="D101" s="70"/>
      <c r="E101" s="70"/>
      <c r="F101" s="70"/>
      <c r="G101" s="70"/>
      <c r="H101" s="70"/>
      <c r="I101" s="70"/>
      <c r="J101" s="538"/>
      <c r="K101" s="70"/>
      <c r="L101" s="70"/>
      <c r="M101" s="95"/>
      <c r="N101" s="95"/>
      <c r="O101" s="95"/>
      <c r="P101" s="51"/>
      <c r="Q101" s="590"/>
      <c r="R101" s="590"/>
      <c r="S101" s="590"/>
      <c r="T101" s="590"/>
      <c r="U101" s="590"/>
      <c r="V101" s="590"/>
      <c r="W101" s="590"/>
      <c r="X101" s="590"/>
      <c r="Y101" s="759"/>
      <c r="Z101" s="590"/>
      <c r="AA101" s="590"/>
      <c r="AB101" s="590"/>
      <c r="AC101" s="50"/>
      <c r="AD101" s="50"/>
      <c r="AE101" s="81"/>
      <c r="AF101" s="2"/>
      <c r="AG101" s="2"/>
      <c r="AH101" s="71"/>
      <c r="AI101" s="10"/>
      <c r="AJ101" s="1"/>
      <c r="AK101" s="1"/>
      <c r="AL101" s="928"/>
      <c r="AM101" s="928"/>
      <c r="AN101" s="931"/>
      <c r="AO101" s="504"/>
      <c r="AP101" s="1"/>
      <c r="AQ101" s="1"/>
      <c r="AR101" s="1"/>
      <c r="AS101" s="1"/>
      <c r="AT101" s="1"/>
      <c r="AU101" s="1"/>
      <c r="AV101" s="1"/>
      <c r="AW101" s="1"/>
      <c r="AX101" s="18"/>
      <c r="AY101" s="18"/>
      <c r="AZ101" s="18"/>
      <c r="BA101" s="18"/>
      <c r="BB101" s="18"/>
      <c r="BC101" s="1"/>
      <c r="BD101" s="2"/>
      <c r="BE101" s="1"/>
      <c r="BF101" s="1"/>
      <c r="BG101" s="1"/>
      <c r="BH101" s="1"/>
      <c r="BI101" s="1"/>
      <c r="BJ101" s="1"/>
      <c r="BK101" s="1"/>
      <c r="BL101" s="1"/>
      <c r="BM101" s="1"/>
      <c r="BN101" s="1"/>
      <c r="BO101" s="1"/>
      <c r="BP101" s="1"/>
      <c r="BQ101" s="1"/>
      <c r="BR101" s="1"/>
      <c r="BS101" s="1"/>
      <c r="BT101" s="1"/>
      <c r="BU101" s="1"/>
      <c r="BV101" s="1"/>
      <c r="BW101" s="1"/>
      <c r="BX101" s="1"/>
      <c r="BY101" s="1"/>
      <c r="BZ101" s="1"/>
      <c r="CA101" s="1"/>
      <c r="CB101" s="1"/>
      <c r="CC101" s="1"/>
      <c r="CD101" s="1"/>
      <c r="CE101" s="1"/>
      <c r="CF101" s="1"/>
      <c r="CG101" s="1"/>
      <c r="CH101" s="1"/>
      <c r="CI101" s="1"/>
      <c r="CJ101" s="1"/>
      <c r="CK101" s="1"/>
      <c r="CL101" s="1"/>
      <c r="CM101" s="1"/>
      <c r="CN101" s="1"/>
      <c r="CO101" s="1"/>
      <c r="CP101" s="1"/>
      <c r="CQ101" s="1"/>
      <c r="CR101" s="1"/>
      <c r="CS101" s="1"/>
      <c r="CT101" s="1"/>
      <c r="CU101" s="1"/>
      <c r="CV101" s="1"/>
      <c r="CW101" s="1"/>
      <c r="CX101" s="1"/>
      <c r="CY101" s="1"/>
      <c r="CZ101" s="1"/>
      <c r="DA101" s="1"/>
      <c r="DB101" s="1"/>
      <c r="DC101" s="1"/>
      <c r="DD101" s="1"/>
      <c r="DE101" s="1"/>
      <c r="DF101" s="1"/>
      <c r="DG101" s="1"/>
      <c r="DH101" s="1"/>
      <c r="DI101" s="1"/>
      <c r="DJ101" s="1"/>
      <c r="DK101" s="1"/>
      <c r="DL101" s="1"/>
      <c r="DM101" s="1"/>
      <c r="DN101" s="1"/>
      <c r="DO101" s="1"/>
      <c r="DP101" s="1"/>
      <c r="DQ101" s="1"/>
      <c r="DR101" s="1"/>
      <c r="DS101" s="1"/>
      <c r="DT101" s="1"/>
      <c r="DU101" s="1"/>
      <c r="DV101" s="1"/>
      <c r="DW101" s="1"/>
      <c r="DX101" s="1"/>
      <c r="DY101" s="1"/>
      <c r="DZ101" s="1"/>
      <c r="EA101" s="1"/>
      <c r="EB101" s="1"/>
      <c r="EC101" s="1"/>
      <c r="ED101" s="1"/>
      <c r="EE101" s="1"/>
      <c r="EF101" s="1"/>
      <c r="EG101" s="1"/>
      <c r="EH101" s="1"/>
      <c r="EI101" s="1"/>
      <c r="EJ101" s="1"/>
      <c r="EK101" s="1"/>
      <c r="EL101" s="1"/>
      <c r="EM101" s="1"/>
      <c r="EN101" s="1"/>
      <c r="EO101" s="1"/>
      <c r="EP101" s="1"/>
      <c r="EQ101" s="1"/>
      <c r="ER101" s="1"/>
      <c r="ES101" s="1"/>
      <c r="ET101" s="1"/>
      <c r="EU101" s="1"/>
      <c r="EV101" s="1"/>
      <c r="EW101" s="1"/>
      <c r="EX101" s="1"/>
      <c r="EY101" s="1"/>
      <c r="EZ101" s="1"/>
      <c r="FA101" s="1"/>
      <c r="FB101" s="1"/>
      <c r="FC101" s="1"/>
      <c r="FD101" s="1"/>
      <c r="FE101" s="1"/>
      <c r="FF101" s="1"/>
      <c r="FG101" s="1"/>
      <c r="FH101" s="1"/>
      <c r="FI101" s="1"/>
      <c r="FJ101" s="1"/>
      <c r="FK101" s="1"/>
      <c r="FL101" s="1"/>
      <c r="FM101" s="1"/>
      <c r="FN101" s="1"/>
      <c r="FO101" s="1"/>
      <c r="FP101" s="1"/>
      <c r="FQ101" s="1"/>
      <c r="FR101" s="1"/>
      <c r="FS101" s="1"/>
      <c r="FT101" s="1"/>
      <c r="FU101" s="1"/>
      <c r="FV101" s="1"/>
      <c r="FW101" s="1"/>
      <c r="FX101" s="1"/>
      <c r="FY101" s="1"/>
      <c r="FZ101" s="1"/>
      <c r="GA101" s="1"/>
      <c r="GB101" s="1"/>
      <c r="GC101" s="1"/>
      <c r="GD101" s="1"/>
      <c r="GE101" s="1"/>
      <c r="GF101" s="1"/>
      <c r="GG101" s="1"/>
      <c r="GH101" s="1"/>
      <c r="GI101" s="1"/>
      <c r="GJ101" s="1"/>
      <c r="GK101" s="1"/>
      <c r="GL101" s="1"/>
      <c r="GM101" s="1"/>
      <c r="GN101" s="1"/>
      <c r="GO101" s="1"/>
      <c r="GP101" s="1"/>
      <c r="GQ101" s="1"/>
      <c r="GR101" s="1"/>
      <c r="GS101" s="1"/>
      <c r="GT101" s="1"/>
      <c r="GU101" s="1"/>
      <c r="GV101" s="1"/>
      <c r="GW101" s="1"/>
      <c r="GX101" s="1"/>
      <c r="GY101" s="1"/>
      <c r="GZ101" s="1"/>
      <c r="HA101" s="1"/>
      <c r="HB101" s="1"/>
      <c r="HC101" s="1"/>
      <c r="HD101" s="1"/>
      <c r="HE101" s="1"/>
      <c r="HF101" s="1"/>
      <c r="HG101" s="1"/>
      <c r="HH101" s="1"/>
      <c r="HI101" s="1"/>
      <c r="HJ101" s="1"/>
      <c r="HK101" s="1"/>
      <c r="HL101" s="1"/>
      <c r="HM101" s="1"/>
      <c r="HN101" s="1"/>
      <c r="HO101" s="1"/>
      <c r="HP101" s="1"/>
      <c r="HQ101" s="1"/>
      <c r="HR101" s="1"/>
      <c r="HS101" s="1"/>
      <c r="HT101" s="1"/>
      <c r="HU101" s="1"/>
      <c r="HV101" s="1"/>
      <c r="HW101" s="1"/>
      <c r="HX101" s="1"/>
      <c r="HY101" s="1"/>
      <c r="HZ101" s="1"/>
      <c r="IA101" s="1"/>
      <c r="IB101" s="1"/>
      <c r="IC101" s="1"/>
      <c r="ID101" s="1"/>
      <c r="IE101" s="1"/>
      <c r="IF101" s="1"/>
      <c r="IG101" s="1"/>
      <c r="IH101" s="1"/>
      <c r="II101" s="1"/>
      <c r="IJ101" s="1"/>
      <c r="IK101" s="1"/>
      <c r="IL101" s="1"/>
      <c r="IM101" s="1"/>
      <c r="IN101" s="1"/>
      <c r="IO101" s="1"/>
      <c r="IP101" s="1"/>
      <c r="IQ101" s="1"/>
      <c r="IR101" s="1"/>
      <c r="IS101" s="1"/>
      <c r="IT101" s="1"/>
      <c r="IU101" s="1"/>
      <c r="IV101" s="1"/>
      <c r="IW101" s="1"/>
      <c r="IX101" s="1"/>
      <c r="IY101" s="1"/>
      <c r="IZ101" s="1"/>
      <c r="JA101" s="1"/>
      <c r="JB101" s="1"/>
      <c r="JC101" s="1"/>
      <c r="JD101" s="1"/>
      <c r="JE101" s="1"/>
      <c r="JF101" s="1"/>
      <c r="JG101" s="1"/>
      <c r="JH101" s="1"/>
      <c r="JI101" s="1"/>
      <c r="JJ101" s="1"/>
      <c r="JK101" s="1"/>
      <c r="JL101" s="1"/>
      <c r="JM101" s="1"/>
      <c r="JN101" s="1"/>
      <c r="JO101" s="1"/>
      <c r="JP101" s="1"/>
      <c r="JQ101" s="1"/>
      <c r="JR101" s="1"/>
      <c r="JS101" s="1"/>
      <c r="JT101" s="1"/>
      <c r="JU101" s="1"/>
      <c r="JV101" s="1"/>
      <c r="JW101" s="1"/>
      <c r="JX101" s="1"/>
      <c r="JY101" s="1"/>
      <c r="JZ101" s="1"/>
      <c r="KA101" s="1"/>
      <c r="KB101" s="1"/>
      <c r="KC101" s="1"/>
      <c r="KD101" s="1"/>
      <c r="KE101" s="1"/>
      <c r="KF101" s="1"/>
      <c r="KG101" s="1"/>
      <c r="KH101" s="1"/>
      <c r="KI101" s="1"/>
      <c r="KJ101" s="1"/>
      <c r="KK101" s="1"/>
      <c r="KL101" s="1"/>
      <c r="KM101" s="1"/>
      <c r="KN101" s="1"/>
      <c r="KO101" s="1"/>
      <c r="KP101" s="1"/>
      <c r="KQ101" s="1"/>
      <c r="KR101" s="1"/>
      <c r="KS101" s="1"/>
      <c r="KT101" s="1"/>
      <c r="KU101" s="1"/>
      <c r="KV101" s="1"/>
      <c r="KW101" s="1"/>
      <c r="KX101" s="1"/>
      <c r="KY101" s="1"/>
      <c r="KZ101" s="1"/>
      <c r="LA101" s="1"/>
      <c r="LB101" s="1"/>
      <c r="LC101" s="1"/>
      <c r="LD101" s="1"/>
      <c r="LE101" s="1"/>
      <c r="LF101" s="1"/>
      <c r="LG101" s="1"/>
      <c r="LH101" s="1"/>
      <c r="LI101" s="1"/>
      <c r="LJ101" s="1"/>
      <c r="LK101" s="1"/>
      <c r="LL101" s="1"/>
      <c r="LM101" s="1"/>
      <c r="LN101" s="1"/>
      <c r="LO101" s="1"/>
      <c r="LP101" s="1"/>
      <c r="LQ101" s="1"/>
      <c r="LR101" s="1"/>
      <c r="LS101" s="1"/>
      <c r="LT101" s="1"/>
      <c r="LU101" s="1"/>
      <c r="LV101" s="1"/>
      <c r="LW101" s="1"/>
      <c r="LX101" s="1"/>
      <c r="LY101" s="1"/>
      <c r="LZ101" s="1"/>
      <c r="MA101" s="1"/>
      <c r="MB101" s="1"/>
      <c r="MC101" s="1"/>
      <c r="MD101" s="1"/>
      <c r="ME101" s="1"/>
      <c r="MF101" s="1"/>
      <c r="MG101" s="1"/>
      <c r="MH101" s="1"/>
      <c r="MI101" s="1"/>
      <c r="MJ101" s="1"/>
      <c r="MK101" s="1"/>
      <c r="ML101" s="1"/>
      <c r="MM101" s="1"/>
      <c r="MN101" s="1"/>
      <c r="MO101" s="1"/>
      <c r="MP101" s="1"/>
      <c r="MQ101" s="1"/>
      <c r="MR101" s="1"/>
      <c r="MS101" s="1"/>
      <c r="MT101" s="1"/>
      <c r="MU101" s="1"/>
      <c r="MV101" s="1"/>
      <c r="MW101" s="1"/>
      <c r="MX101" s="1"/>
      <c r="MY101" s="1"/>
      <c r="MZ101" s="1"/>
      <c r="NA101" s="1"/>
      <c r="NB101" s="1"/>
      <c r="NC101" s="1"/>
      <c r="ND101" s="1"/>
      <c r="NE101" s="1"/>
      <c r="NF101" s="1"/>
      <c r="NG101" s="1"/>
      <c r="NH101" s="1"/>
      <c r="NI101" s="1"/>
      <c r="NJ101" s="1"/>
      <c r="NK101" s="1"/>
      <c r="NL101" s="1"/>
      <c r="NM101" s="1"/>
      <c r="NN101" s="1"/>
      <c r="NO101" s="1"/>
      <c r="NP101" s="1"/>
      <c r="NQ101" s="1"/>
      <c r="NR101" s="1"/>
      <c r="NS101" s="1"/>
      <c r="NT101" s="1"/>
      <c r="NU101" s="1"/>
      <c r="NV101" s="1"/>
      <c r="NW101" s="1"/>
      <c r="NX101" s="1"/>
      <c r="NY101" s="1"/>
      <c r="NZ101" s="1"/>
      <c r="OA101" s="1"/>
      <c r="OB101" s="1"/>
      <c r="OC101" s="1"/>
      <c r="OD101" s="1"/>
      <c r="OE101" s="1"/>
      <c r="OF101" s="1"/>
      <c r="OG101" s="1"/>
      <c r="OH101" s="1"/>
      <c r="OI101" s="1"/>
      <c r="OJ101" s="1"/>
      <c r="OK101" s="1"/>
      <c r="OL101" s="1"/>
      <c r="OM101" s="1"/>
      <c r="ON101" s="1"/>
      <c r="OO101" s="1"/>
      <c r="OP101" s="1"/>
      <c r="OQ101" s="1"/>
      <c r="OR101" s="1"/>
      <c r="OS101" s="1"/>
      <c r="OT101" s="1"/>
      <c r="OU101" s="1"/>
      <c r="OV101" s="1"/>
      <c r="OW101" s="1"/>
      <c r="OX101" s="1"/>
      <c r="OY101" s="1"/>
      <c r="OZ101" s="1"/>
      <c r="PA101" s="1"/>
      <c r="PB101" s="1"/>
      <c r="PC101" s="1"/>
      <c r="PD101" s="1"/>
      <c r="PE101" s="1"/>
      <c r="PF101" s="1"/>
      <c r="PG101" s="1"/>
      <c r="PH101" s="1"/>
      <c r="PI101" s="1"/>
      <c r="PJ101" s="1"/>
      <c r="PK101" s="1"/>
      <c r="PL101" s="1"/>
      <c r="PM101" s="1"/>
      <c r="PN101" s="1"/>
      <c r="PO101" s="1"/>
      <c r="PP101" s="1"/>
      <c r="PQ101" s="1"/>
      <c r="PR101" s="1"/>
      <c r="PS101" s="1"/>
      <c r="PT101" s="1"/>
      <c r="PU101" s="1"/>
      <c r="PV101" s="1"/>
      <c r="PW101" s="1"/>
      <c r="PX101" s="1"/>
      <c r="PY101" s="1"/>
      <c r="PZ101" s="1"/>
      <c r="QA101" s="1"/>
      <c r="QB101" s="1"/>
      <c r="QC101" s="1"/>
      <c r="QD101" s="1"/>
      <c r="QE101" s="1"/>
      <c r="QF101" s="1"/>
      <c r="QG101" s="1"/>
      <c r="QH101" s="1"/>
      <c r="QI101" s="1"/>
      <c r="QJ101" s="1"/>
      <c r="QK101" s="1"/>
      <c r="QL101" s="1"/>
      <c r="QM101" s="1"/>
      <c r="QN101" s="1"/>
      <c r="QO101" s="1"/>
      <c r="QP101" s="1"/>
      <c r="QQ101" s="1"/>
      <c r="QR101" s="1"/>
      <c r="QS101" s="1"/>
      <c r="QT101" s="1"/>
      <c r="QU101" s="1"/>
      <c r="QV101" s="1"/>
      <c r="QW101" s="1"/>
      <c r="QX101" s="1"/>
      <c r="QY101" s="1"/>
      <c r="QZ101" s="1"/>
      <c r="RA101" s="1"/>
      <c r="RB101" s="1"/>
      <c r="RC101" s="1"/>
      <c r="RD101" s="1"/>
      <c r="RE101" s="1"/>
      <c r="RF101" s="1"/>
      <c r="RG101" s="1"/>
      <c r="RH101" s="1"/>
      <c r="RI101" s="1"/>
      <c r="RJ101" s="1"/>
      <c r="RK101" s="1"/>
      <c r="RL101" s="1"/>
      <c r="RM101" s="1"/>
      <c r="RN101" s="1"/>
      <c r="RO101" s="1"/>
      <c r="RP101" s="1"/>
      <c r="RQ101" s="1"/>
      <c r="RR101" s="1"/>
      <c r="RS101" s="1"/>
      <c r="RT101" s="1"/>
      <c r="RU101" s="1"/>
      <c r="RV101" s="1"/>
      <c r="RW101" s="1"/>
      <c r="RX101" s="1"/>
      <c r="RY101" s="1"/>
      <c r="RZ101" s="1"/>
      <c r="SA101" s="1"/>
      <c r="SB101" s="1"/>
      <c r="SC101" s="1"/>
      <c r="SD101" s="1"/>
      <c r="SE101" s="1"/>
      <c r="SF101" s="1"/>
      <c r="SG101" s="1"/>
      <c r="SH101" s="1"/>
      <c r="SI101" s="1"/>
      <c r="SJ101" s="1"/>
      <c r="SK101" s="1"/>
      <c r="SL101" s="1"/>
      <c r="SM101" s="1"/>
      <c r="SN101" s="1"/>
      <c r="SO101" s="1"/>
      <c r="SP101" s="1"/>
      <c r="SQ101" s="1"/>
      <c r="SR101" s="1"/>
      <c r="SS101" s="1"/>
      <c r="ST101" s="1"/>
      <c r="SU101" s="1"/>
      <c r="SV101" s="1"/>
      <c r="SW101" s="1"/>
      <c r="SX101" s="1"/>
      <c r="SY101" s="1"/>
      <c r="SZ101" s="1"/>
      <c r="TA101" s="1"/>
      <c r="TB101" s="1"/>
      <c r="TC101" s="1"/>
      <c r="TD101" s="1"/>
      <c r="TE101" s="1"/>
      <c r="TF101" s="1"/>
      <c r="TG101" s="1"/>
      <c r="TH101" s="1"/>
      <c r="TI101" s="1"/>
      <c r="TJ101" s="1"/>
      <c r="TK101" s="1"/>
      <c r="TL101" s="1"/>
      <c r="TM101" s="1"/>
      <c r="TN101" s="1"/>
      <c r="TO101" s="1"/>
      <c r="TP101" s="1"/>
      <c r="TQ101" s="1"/>
      <c r="TR101" s="1"/>
      <c r="TS101" s="1"/>
      <c r="TT101" s="1"/>
      <c r="TU101" s="1"/>
      <c r="TV101" s="1"/>
      <c r="TW101" s="1"/>
      <c r="TX101" s="1"/>
      <c r="TY101" s="1"/>
      <c r="TZ101" s="1"/>
      <c r="UA101" s="1"/>
      <c r="UB101" s="1"/>
      <c r="UC101" s="1"/>
      <c r="UD101" s="1"/>
      <c r="UE101" s="1"/>
      <c r="UF101" s="1"/>
      <c r="UG101" s="1"/>
      <c r="UH101" s="1"/>
      <c r="UI101" s="1"/>
      <c r="UJ101" s="1"/>
      <c r="UK101" s="1"/>
      <c r="UL101" s="1"/>
      <c r="UM101" s="1"/>
      <c r="UN101" s="1"/>
      <c r="UO101" s="1"/>
      <c r="UP101" s="1"/>
      <c r="UQ101" s="1"/>
      <c r="UR101" s="1"/>
      <c r="US101" s="1"/>
      <c r="UT101" s="1"/>
      <c r="UU101" s="1"/>
      <c r="UV101" s="1"/>
      <c r="UW101" s="1"/>
      <c r="UX101" s="1"/>
      <c r="UY101" s="1"/>
      <c r="UZ101" s="1"/>
      <c r="VA101" s="1"/>
      <c r="VB101" s="1"/>
      <c r="VC101" s="1"/>
      <c r="VD101" s="1"/>
      <c r="VE101" s="1"/>
      <c r="VF101" s="1"/>
      <c r="VG101" s="1"/>
      <c r="VH101" s="1"/>
      <c r="VI101" s="1"/>
      <c r="VJ101" s="1"/>
      <c r="VK101" s="1"/>
      <c r="VL101" s="1"/>
      <c r="VM101" s="1"/>
      <c r="VN101" s="1"/>
      <c r="VO101" s="1"/>
      <c r="VP101" s="1"/>
      <c r="VQ101" s="1"/>
      <c r="VR101" s="1"/>
      <c r="VS101" s="1"/>
      <c r="VT101" s="1"/>
      <c r="VU101" s="1"/>
      <c r="VV101" s="1"/>
      <c r="VW101" s="1"/>
      <c r="VX101" s="1"/>
      <c r="VY101" s="1"/>
      <c r="VZ101" s="1"/>
      <c r="WA101" s="1"/>
      <c r="WB101" s="1"/>
      <c r="WC101" s="1"/>
      <c r="WD101" s="1"/>
      <c r="WE101" s="1"/>
      <c r="WF101" s="1"/>
      <c r="WG101" s="1"/>
      <c r="WH101" s="1"/>
      <c r="WI101" s="1"/>
      <c r="WJ101" s="1"/>
      <c r="WK101" s="1"/>
      <c r="WL101" s="1"/>
      <c r="WM101" s="1"/>
      <c r="WN101" s="1"/>
      <c r="WO101" s="1"/>
      <c r="WP101" s="1"/>
      <c r="WQ101" s="1"/>
      <c r="WR101" s="1"/>
      <c r="WS101" s="1"/>
      <c r="WT101" s="1"/>
      <c r="WU101" s="1"/>
      <c r="WV101" s="1"/>
      <c r="WW101" s="1"/>
      <c r="WX101" s="1"/>
      <c r="WY101" s="1"/>
      <c r="WZ101" s="1"/>
      <c r="XA101" s="1"/>
      <c r="XB101" s="1"/>
      <c r="XC101" s="1"/>
      <c r="XD101" s="1"/>
      <c r="XE101" s="1"/>
      <c r="XF101" s="1"/>
      <c r="XG101" s="1"/>
      <c r="XH101" s="1"/>
      <c r="XI101" s="1"/>
      <c r="XJ101" s="1"/>
      <c r="XK101" s="1"/>
      <c r="XL101" s="1"/>
      <c r="XM101" s="1"/>
      <c r="XN101" s="1"/>
      <c r="XO101" s="1"/>
      <c r="XP101" s="1"/>
      <c r="XQ101" s="1"/>
      <c r="XR101" s="1"/>
      <c r="XS101" s="1"/>
      <c r="XT101" s="1"/>
      <c r="XU101" s="1"/>
      <c r="XV101" s="1"/>
      <c r="XW101" s="1"/>
      <c r="XX101" s="1"/>
      <c r="XY101" s="1"/>
      <c r="XZ101" s="1"/>
      <c r="YA101" s="1"/>
      <c r="YB101" s="1"/>
      <c r="YC101" s="1"/>
      <c r="YD101" s="1"/>
      <c r="YE101" s="1"/>
      <c r="YF101" s="1"/>
      <c r="YG101" s="1"/>
      <c r="YH101" s="1"/>
      <c r="YI101" s="1"/>
      <c r="YJ101" s="1"/>
      <c r="YK101" s="1"/>
      <c r="YL101" s="1"/>
      <c r="YM101" s="1"/>
      <c r="YN101" s="1"/>
      <c r="YO101" s="1"/>
      <c r="YP101" s="1"/>
      <c r="YQ101" s="1"/>
      <c r="YR101" s="1"/>
      <c r="YS101" s="1"/>
      <c r="YT101" s="1"/>
      <c r="YU101" s="1"/>
      <c r="YV101" s="1"/>
      <c r="YW101" s="1"/>
      <c r="YX101" s="1"/>
      <c r="YY101" s="1"/>
      <c r="YZ101" s="1"/>
      <c r="ZA101" s="1"/>
      <c r="ZB101" s="1"/>
      <c r="ZC101" s="1"/>
      <c r="ZD101" s="1"/>
      <c r="ZE101" s="1"/>
      <c r="ZF101" s="1"/>
      <c r="ZG101" s="1"/>
      <c r="ZH101" s="1"/>
      <c r="ZI101" s="1"/>
      <c r="ZJ101" s="1"/>
      <c r="ZK101" s="1"/>
      <c r="ZL101" s="1"/>
      <c r="ZM101" s="1"/>
      <c r="ZN101" s="1"/>
      <c r="ZO101" s="1"/>
      <c r="ZP101" s="1"/>
      <c r="ZQ101" s="1"/>
      <c r="ZR101" s="1"/>
      <c r="ZS101" s="1"/>
      <c r="ZT101" s="1"/>
      <c r="ZU101" s="1"/>
      <c r="ZV101" s="1"/>
      <c r="ZW101" s="1"/>
      <c r="ZX101" s="1"/>
      <c r="ZY101" s="1"/>
      <c r="ZZ101" s="1"/>
      <c r="AAA101" s="1"/>
      <c r="AAB101" s="1"/>
      <c r="AAC101" s="1"/>
      <c r="AAD101" s="1"/>
      <c r="AAE101" s="1"/>
      <c r="AAF101" s="1"/>
      <c r="AAG101" s="1"/>
      <c r="AAH101" s="1"/>
      <c r="AAI101" s="1"/>
      <c r="AAJ101" s="1"/>
      <c r="AAK101" s="1"/>
      <c r="AAL101" s="1"/>
      <c r="AAM101" s="1"/>
      <c r="AAN101" s="1"/>
      <c r="AAO101" s="1"/>
      <c r="AAP101" s="1"/>
      <c r="AAQ101" s="1"/>
      <c r="AAR101" s="1"/>
      <c r="AAS101" s="1"/>
      <c r="AAT101" s="1"/>
      <c r="AAU101" s="1"/>
      <c r="AAV101" s="1"/>
      <c r="AAW101" s="1"/>
      <c r="AAX101" s="1"/>
      <c r="AAY101" s="1"/>
      <c r="AAZ101" s="1"/>
      <c r="ABA101" s="1"/>
      <c r="ABB101" s="1"/>
      <c r="ABC101" s="1"/>
      <c r="ABD101" s="1"/>
      <c r="ABE101" s="1"/>
      <c r="ABF101" s="1"/>
      <c r="ABG101" s="1"/>
      <c r="ABH101" s="1"/>
      <c r="ABI101" s="1"/>
      <c r="ABJ101" s="1"/>
      <c r="ABK101" s="1"/>
      <c r="ABL101" s="1"/>
      <c r="ABM101" s="1"/>
      <c r="ABN101" s="1"/>
      <c r="ABO101" s="1"/>
      <c r="ABP101" s="1"/>
      <c r="ABQ101" s="1"/>
      <c r="ABR101" s="1"/>
      <c r="ABS101" s="1"/>
      <c r="ABT101" s="1"/>
      <c r="ABU101" s="1"/>
      <c r="ABV101" s="1"/>
      <c r="ABW101" s="1"/>
      <c r="ABX101" s="1"/>
      <c r="ABY101" s="1"/>
      <c r="ABZ101" s="1"/>
      <c r="ACA101" s="1"/>
      <c r="ACB101" s="1"/>
      <c r="ACC101" s="1"/>
      <c r="ACD101" s="1"/>
      <c r="ACE101" s="1"/>
      <c r="ACF101" s="1"/>
      <c r="ACG101" s="1"/>
      <c r="ACH101" s="1"/>
      <c r="ACI101" s="1"/>
      <c r="ACJ101" s="1"/>
      <c r="ACK101" s="1"/>
      <c r="ACL101" s="1"/>
      <c r="ACM101" s="1"/>
      <c r="ACN101" s="1"/>
      <c r="ACO101" s="1"/>
      <c r="ACP101" s="1"/>
      <c r="ACQ101" s="1"/>
      <c r="ACR101" s="1"/>
      <c r="ACS101" s="1"/>
      <c r="ACT101" s="1"/>
      <c r="ACU101" s="1"/>
      <c r="ACV101" s="1"/>
      <c r="ACW101" s="1"/>
      <c r="ACX101" s="1"/>
      <c r="ACY101" s="1"/>
      <c r="ACZ101" s="1"/>
      <c r="ADA101" s="1"/>
      <c r="ADB101" s="1"/>
      <c r="ADC101" s="1"/>
      <c r="ADD101" s="1"/>
      <c r="ADE101" s="1"/>
      <c r="ADF101" s="1"/>
      <c r="ADG101" s="1"/>
      <c r="ADH101" s="1"/>
      <c r="ADI101" s="1"/>
      <c r="ADJ101" s="1"/>
      <c r="ADK101" s="1"/>
      <c r="ADL101" s="1"/>
      <c r="ADM101" s="1"/>
      <c r="ADN101" s="1"/>
      <c r="ADO101" s="1"/>
      <c r="ADP101" s="1"/>
      <c r="ADQ101" s="1"/>
      <c r="ADR101" s="1"/>
      <c r="ADS101" s="1"/>
      <c r="ADT101" s="1"/>
      <c r="ADU101" s="1"/>
      <c r="ADV101" s="1"/>
      <c r="ADW101" s="1"/>
      <c r="ADX101" s="1"/>
      <c r="ADY101" s="1"/>
      <c r="ADZ101" s="1"/>
      <c r="AEA101" s="1"/>
      <c r="AEB101" s="1"/>
      <c r="AEC101" s="1"/>
      <c r="AED101" s="1"/>
      <c r="AEE101" s="1"/>
      <c r="AEF101" s="1"/>
      <c r="AEG101" s="1"/>
      <c r="AEH101" s="1"/>
      <c r="AEI101" s="1"/>
      <c r="AEJ101" s="1"/>
      <c r="AEK101" s="1"/>
      <c r="AEL101" s="1"/>
      <c r="AEM101" s="1"/>
      <c r="AEN101" s="1"/>
      <c r="AEO101" s="1"/>
      <c r="AEP101" s="1"/>
      <c r="AEQ101" s="1"/>
      <c r="AER101" s="1"/>
      <c r="AES101" s="1"/>
      <c r="AET101" s="1"/>
      <c r="AEU101" s="1"/>
      <c r="AEV101" s="1"/>
      <c r="AEW101" s="1"/>
      <c r="AEX101" s="1"/>
      <c r="AEY101" s="1"/>
      <c r="AEZ101" s="1"/>
      <c r="AFA101" s="1"/>
      <c r="AFB101" s="1"/>
      <c r="AFC101" s="1"/>
      <c r="AFD101" s="1"/>
      <c r="AFE101" s="1"/>
      <c r="AFF101" s="1"/>
      <c r="AFG101" s="1"/>
      <c r="AFH101" s="1"/>
      <c r="AFI101" s="1"/>
      <c r="AFJ101" s="1"/>
      <c r="AFK101" s="1"/>
      <c r="AFL101" s="1"/>
      <c r="AFM101" s="1"/>
      <c r="AFN101" s="1"/>
      <c r="AFO101" s="1"/>
      <c r="AFP101" s="1"/>
      <c r="AFQ101" s="1"/>
      <c r="AFR101" s="1"/>
      <c r="AFS101" s="1"/>
      <c r="AFT101" s="1"/>
      <c r="AFU101" s="1"/>
      <c r="AFV101" s="1"/>
      <c r="AFW101" s="1"/>
      <c r="AFX101" s="1"/>
      <c r="AFY101" s="1"/>
      <c r="AFZ101" s="1"/>
      <c r="AGA101" s="1"/>
      <c r="AGB101" s="1"/>
      <c r="AGC101" s="1"/>
      <c r="AGD101" s="1"/>
      <c r="AGE101" s="1"/>
      <c r="AGF101" s="1"/>
      <c r="AGG101" s="1"/>
      <c r="AGH101" s="1"/>
      <c r="AGI101" s="1"/>
      <c r="AGJ101" s="1"/>
      <c r="AGK101" s="1"/>
      <c r="AGL101" s="1"/>
      <c r="AGM101" s="1"/>
      <c r="AGN101" s="1"/>
      <c r="AGO101" s="1"/>
      <c r="AGP101" s="1"/>
      <c r="AGQ101" s="1"/>
      <c r="AGR101" s="1"/>
      <c r="AGS101" s="1"/>
      <c r="AGT101" s="1"/>
      <c r="AGU101" s="1"/>
      <c r="AGV101" s="1"/>
      <c r="AGW101" s="1"/>
      <c r="AGX101" s="1"/>
      <c r="AGY101" s="1"/>
      <c r="AGZ101" s="1"/>
      <c r="AHA101" s="1"/>
      <c r="AHB101" s="1"/>
      <c r="AHC101" s="1"/>
      <c r="AHD101" s="1"/>
      <c r="AHE101" s="1"/>
      <c r="AHF101" s="1"/>
      <c r="AHG101" s="1"/>
      <c r="AHH101" s="1"/>
      <c r="AHI101" s="1"/>
      <c r="AHJ101" s="1"/>
      <c r="AHK101" s="1"/>
      <c r="AHL101" s="1"/>
      <c r="AHM101" s="1"/>
      <c r="AHN101" s="1"/>
      <c r="AHO101" s="1"/>
      <c r="AHP101" s="1"/>
      <c r="AHQ101" s="1"/>
      <c r="AHR101" s="1"/>
      <c r="AHS101" s="1"/>
      <c r="AHT101" s="1"/>
      <c r="AHU101" s="1"/>
      <c r="AHV101" s="1"/>
      <c r="AHW101" s="1"/>
      <c r="AHX101" s="1"/>
      <c r="AHY101" s="1"/>
      <c r="AHZ101" s="1"/>
      <c r="AIA101" s="1"/>
      <c r="AIB101" s="1"/>
      <c r="AIC101" s="1"/>
      <c r="AID101" s="1"/>
      <c r="AIE101" s="1"/>
      <c r="AIF101" s="1"/>
      <c r="AIG101" s="1"/>
      <c r="AIH101" s="1"/>
      <c r="AII101" s="1"/>
      <c r="AIJ101" s="1"/>
      <c r="AIK101" s="1"/>
      <c r="AIL101" s="1"/>
      <c r="AIM101" s="1"/>
      <c r="AIN101" s="1"/>
      <c r="AIO101" s="1"/>
      <c r="AIP101" s="1"/>
      <c r="AIQ101" s="1"/>
      <c r="AIR101" s="1"/>
      <c r="AIS101" s="1"/>
      <c r="AIT101" s="1"/>
      <c r="AIU101" s="1"/>
      <c r="AIV101" s="1"/>
      <c r="AIW101" s="1"/>
      <c r="AIX101" s="1"/>
      <c r="AIY101" s="1"/>
      <c r="AIZ101" s="1"/>
      <c r="AJA101" s="1"/>
      <c r="AJB101" s="1"/>
      <c r="AJC101" s="1"/>
      <c r="AJD101" s="1"/>
      <c r="AJE101" s="1"/>
      <c r="AJF101" s="1"/>
      <c r="AJG101" s="1"/>
      <c r="AJH101" s="1"/>
      <c r="AJI101" s="1"/>
      <c r="AJJ101" s="1"/>
      <c r="AJK101" s="1"/>
      <c r="AJL101" s="1"/>
      <c r="AJM101" s="1"/>
      <c r="AJN101" s="1"/>
      <c r="AJO101" s="1"/>
      <c r="AJP101" s="1"/>
      <c r="AJQ101" s="1"/>
      <c r="AJR101" s="1"/>
      <c r="AJS101" s="1"/>
      <c r="AJT101" s="1"/>
      <c r="AJU101" s="1"/>
      <c r="AJV101" s="1"/>
      <c r="AJW101" s="1"/>
      <c r="AJX101" s="1"/>
      <c r="AJY101" s="1"/>
      <c r="AJZ101" s="1"/>
      <c r="AKA101" s="1"/>
      <c r="AKB101" s="1"/>
      <c r="AKC101" s="1"/>
      <c r="AKD101" s="1"/>
      <c r="AKE101" s="1"/>
      <c r="AKF101" s="1"/>
      <c r="AKG101" s="1"/>
      <c r="AKH101" s="1"/>
      <c r="AKI101" s="1"/>
      <c r="AKJ101" s="1"/>
      <c r="AKK101" s="1"/>
      <c r="AKL101" s="1"/>
      <c r="AKM101" s="1"/>
      <c r="AKN101" s="1"/>
      <c r="AKO101" s="1"/>
      <c r="AKP101" s="1"/>
      <c r="AKQ101" s="1"/>
      <c r="AKR101" s="1"/>
      <c r="AKS101" s="1"/>
      <c r="AKT101" s="1"/>
      <c r="AKU101" s="1"/>
      <c r="AKV101" s="1"/>
      <c r="AKW101" s="1"/>
      <c r="AKX101" s="1"/>
      <c r="AKY101" s="1"/>
      <c r="AKZ101" s="1"/>
      <c r="ALA101" s="1"/>
      <c r="ALB101" s="1"/>
      <c r="ALC101" s="1"/>
      <c r="ALD101" s="1"/>
      <c r="ALE101" s="1"/>
      <c r="ALF101" s="1"/>
      <c r="ALG101" s="1"/>
      <c r="ALH101" s="1"/>
      <c r="ALI101" s="1"/>
      <c r="ALJ101" s="1"/>
      <c r="ALK101" s="1"/>
      <c r="ALL101" s="1"/>
      <c r="ALM101" s="1"/>
      <c r="ALN101" s="1"/>
      <c r="ALO101" s="1"/>
      <c r="ALP101" s="1"/>
      <c r="ALQ101" s="1"/>
      <c r="ALR101" s="1"/>
      <c r="ALS101" s="1"/>
      <c r="ALT101" s="1"/>
      <c r="ALU101" s="1"/>
      <c r="ALV101" s="1"/>
      <c r="ALW101" s="1"/>
      <c r="ALX101" s="1"/>
      <c r="ALY101" s="1"/>
      <c r="ALZ101" s="1"/>
      <c r="AMA101" s="1"/>
      <c r="AMB101" s="1"/>
      <c r="AMC101" s="1"/>
      <c r="AMD101" s="1"/>
      <c r="AME101" s="1"/>
      <c r="AMF101" s="1"/>
      <c r="AMG101" s="1"/>
      <c r="AMH101" s="1"/>
      <c r="AMI101" s="1"/>
      <c r="AMJ101" s="1"/>
      <c r="AMK101" s="1"/>
      <c r="AML101" s="1"/>
      <c r="AMM101" s="1"/>
      <c r="AMN101" s="1"/>
      <c r="AMO101" s="1"/>
      <c r="AMP101" s="1"/>
      <c r="AMQ101" s="1"/>
      <c r="AMR101" s="1"/>
      <c r="AMS101" s="1"/>
      <c r="AMT101" s="1"/>
      <c r="AMU101" s="1"/>
      <c r="AMV101" s="1"/>
      <c r="AMW101" s="1"/>
      <c r="AMX101" s="1"/>
      <c r="AMY101" s="1"/>
      <c r="AMZ101" s="1"/>
      <c r="ANA101" s="1"/>
      <c r="ANB101" s="1"/>
      <c r="ANC101" s="1"/>
      <c r="AND101" s="1"/>
      <c r="ANE101" s="1"/>
      <c r="ANF101" s="1"/>
      <c r="ANG101" s="1"/>
      <c r="ANH101" s="1"/>
      <c r="ANI101" s="1"/>
      <c r="ANJ101" s="1"/>
      <c r="ANK101" s="1"/>
      <c r="ANL101" s="1"/>
      <c r="ANM101" s="1"/>
      <c r="ANN101" s="1"/>
      <c r="ANO101" s="1"/>
      <c r="ANP101" s="1"/>
      <c r="ANQ101" s="1"/>
      <c r="ANR101" s="1"/>
      <c r="ANS101" s="1"/>
      <c r="ANT101" s="1"/>
      <c r="ANU101" s="1"/>
      <c r="ANV101" s="1"/>
      <c r="ANW101" s="1"/>
      <c r="ANX101" s="1"/>
      <c r="ANY101" s="1"/>
      <c r="ANZ101" s="1"/>
      <c r="AOA101" s="1"/>
      <c r="AOB101" s="1"/>
      <c r="AOC101" s="1"/>
      <c r="AOD101" s="1"/>
      <c r="AOE101" s="1"/>
      <c r="AOF101" s="1"/>
      <c r="AOG101" s="1"/>
      <c r="AOH101" s="1"/>
      <c r="AOI101" s="1"/>
      <c r="AOJ101" s="1"/>
      <c r="AOK101" s="1"/>
      <c r="AOL101" s="1"/>
      <c r="AOM101" s="1"/>
      <c r="AON101" s="1"/>
      <c r="AOO101" s="1"/>
      <c r="AOP101" s="1"/>
      <c r="AOQ101" s="1"/>
      <c r="AOR101" s="1"/>
      <c r="AOS101" s="1"/>
      <c r="AOT101" s="1"/>
      <c r="AOU101" s="1"/>
      <c r="AOV101" s="1"/>
      <c r="AOW101" s="1"/>
      <c r="AOX101" s="1"/>
      <c r="AOY101" s="1"/>
      <c r="AOZ101" s="1"/>
      <c r="APA101" s="1"/>
      <c r="APB101" s="1"/>
      <c r="APC101" s="1"/>
      <c r="APD101" s="1"/>
      <c r="APE101" s="1"/>
      <c r="APF101" s="1"/>
      <c r="APG101" s="1"/>
      <c r="APH101" s="1"/>
      <c r="API101" s="1"/>
      <c r="APJ101" s="1"/>
      <c r="APK101" s="1"/>
      <c r="APL101" s="1"/>
      <c r="APM101" s="1"/>
      <c r="APN101" s="1"/>
      <c r="APO101" s="1"/>
      <c r="APP101" s="1"/>
      <c r="APQ101" s="1"/>
      <c r="APR101" s="1"/>
      <c r="APS101" s="1"/>
      <c r="APT101" s="1"/>
      <c r="APU101" s="1"/>
      <c r="APV101" s="1"/>
      <c r="APW101" s="1"/>
      <c r="APX101" s="1"/>
      <c r="APY101" s="1"/>
      <c r="APZ101" s="1"/>
      <c r="AQA101" s="1"/>
      <c r="AQB101" s="1"/>
      <c r="AQC101" s="1"/>
      <c r="AQD101" s="1"/>
      <c r="AQE101" s="1"/>
      <c r="AQF101" s="1"/>
      <c r="AQG101" s="1"/>
      <c r="AQH101" s="1"/>
      <c r="AQI101" s="1"/>
      <c r="AQJ101" s="1"/>
      <c r="AQK101" s="1"/>
      <c r="AQL101" s="1"/>
      <c r="AQM101" s="1"/>
      <c r="AQN101" s="1"/>
      <c r="AQO101" s="1"/>
      <c r="AQP101" s="1"/>
      <c r="AQQ101" s="1"/>
      <c r="AQR101" s="1"/>
      <c r="AQS101" s="1"/>
      <c r="AQT101" s="1"/>
      <c r="AQU101" s="1"/>
      <c r="AQV101" s="1"/>
      <c r="AQW101" s="1"/>
      <c r="AQX101" s="1"/>
      <c r="AQY101" s="1"/>
      <c r="AQZ101" s="1"/>
      <c r="ARA101" s="1"/>
      <c r="ARB101" s="1"/>
      <c r="ARC101" s="1"/>
      <c r="ARD101" s="1"/>
      <c r="ARE101" s="1"/>
      <c r="ARF101" s="1"/>
      <c r="ARG101" s="1"/>
      <c r="ARH101" s="1"/>
      <c r="ARI101" s="1"/>
      <c r="ARJ101" s="1"/>
      <c r="ARK101" s="1"/>
      <c r="ARL101" s="1"/>
      <c r="ARM101" s="1"/>
      <c r="ARN101" s="1"/>
      <c r="ARO101" s="1"/>
      <c r="ARP101" s="1"/>
      <c r="ARQ101" s="1"/>
      <c r="ARR101" s="1"/>
      <c r="ARS101" s="1"/>
      <c r="ART101" s="1"/>
      <c r="ARU101" s="1"/>
      <c r="ARV101" s="1"/>
      <c r="ARW101" s="1"/>
      <c r="ARX101" s="1"/>
      <c r="ARY101" s="1"/>
      <c r="ARZ101" s="1"/>
      <c r="ASA101" s="1"/>
      <c r="ASB101" s="1"/>
      <c r="ASC101" s="1"/>
      <c r="ASD101" s="1"/>
      <c r="ASE101" s="1"/>
      <c r="ASF101" s="1"/>
      <c r="ASG101" s="1"/>
      <c r="ASH101" s="1"/>
      <c r="ASI101" s="1"/>
      <c r="ASJ101" s="1"/>
      <c r="ASK101" s="1"/>
      <c r="ASL101" s="1"/>
      <c r="ASM101" s="1"/>
      <c r="ASN101" s="1"/>
      <c r="ASO101" s="1"/>
      <c r="ASP101" s="1"/>
      <c r="ASQ101" s="1"/>
      <c r="ASR101" s="1"/>
      <c r="ASS101" s="1"/>
      <c r="AST101" s="1"/>
      <c r="ASU101" s="1"/>
      <c r="ASV101" s="1"/>
      <c r="ASW101" s="1"/>
      <c r="ASX101" s="1"/>
      <c r="ASY101" s="1"/>
      <c r="ASZ101" s="1"/>
      <c r="ATA101" s="1"/>
      <c r="ATB101" s="1"/>
      <c r="ATC101" s="1"/>
      <c r="ATD101" s="1"/>
      <c r="ATE101" s="1"/>
      <c r="ATF101" s="1"/>
      <c r="ATG101" s="1"/>
      <c r="ATH101" s="1"/>
      <c r="ATI101" s="1"/>
      <c r="ATJ101" s="1"/>
      <c r="ATK101" s="1"/>
      <c r="ATL101" s="1"/>
      <c r="ATM101" s="1"/>
      <c r="ATN101" s="1"/>
      <c r="ATO101" s="1"/>
      <c r="ATP101" s="1"/>
      <c r="ATQ101" s="1"/>
      <c r="ATR101" s="1"/>
      <c r="ATS101" s="1"/>
      <c r="ATT101" s="1"/>
      <c r="ATU101" s="1"/>
      <c r="ATV101" s="1"/>
      <c r="ATW101" s="1"/>
      <c r="ATX101" s="1"/>
      <c r="ATY101" s="1"/>
      <c r="ATZ101" s="1"/>
      <c r="AUA101" s="1"/>
      <c r="AUB101" s="1"/>
      <c r="AUC101" s="1"/>
      <c r="AUD101" s="1"/>
      <c r="AUE101" s="1"/>
      <c r="AUF101" s="1"/>
      <c r="AUG101" s="1"/>
      <c r="AUH101" s="1"/>
      <c r="AUI101" s="1"/>
      <c r="AUJ101" s="1"/>
      <c r="AUK101" s="1"/>
      <c r="AUL101" s="1"/>
      <c r="AUM101" s="1"/>
      <c r="AUN101" s="1"/>
      <c r="AUO101" s="1"/>
      <c r="AUP101" s="1"/>
      <c r="AUQ101" s="1"/>
      <c r="AUR101" s="1"/>
      <c r="AUS101" s="1"/>
      <c r="AUT101" s="1"/>
      <c r="AUU101" s="1"/>
      <c r="AUV101" s="1"/>
      <c r="AUW101" s="1"/>
      <c r="AUX101" s="1"/>
      <c r="AUY101" s="1"/>
      <c r="AUZ101" s="1"/>
      <c r="AVA101" s="1"/>
      <c r="AVB101" s="1"/>
      <c r="AVC101" s="1"/>
      <c r="AVD101" s="1"/>
      <c r="AVE101" s="1"/>
      <c r="AVF101" s="1"/>
      <c r="AVG101" s="1"/>
      <c r="AVH101" s="1"/>
      <c r="AVI101" s="1"/>
      <c r="AVJ101" s="1"/>
      <c r="AVK101" s="1"/>
      <c r="AVL101" s="1"/>
      <c r="AVM101" s="1"/>
      <c r="AVN101" s="1"/>
      <c r="AVO101" s="1"/>
      <c r="AVP101" s="1"/>
      <c r="AVQ101" s="1"/>
      <c r="AVR101" s="1"/>
      <c r="AVS101" s="1"/>
      <c r="AVT101" s="1"/>
      <c r="AVU101" s="1"/>
      <c r="AVV101" s="1"/>
      <c r="AVW101" s="1"/>
      <c r="AVX101" s="1"/>
      <c r="AVY101" s="1"/>
      <c r="AVZ101" s="1"/>
      <c r="AWA101" s="1"/>
      <c r="AWB101" s="1"/>
      <c r="AWC101" s="1"/>
      <c r="AWD101" s="1"/>
      <c r="AWE101" s="1"/>
      <c r="AWF101" s="1"/>
      <c r="AWG101" s="1"/>
      <c r="AWH101" s="1"/>
      <c r="AWI101" s="1"/>
      <c r="AWJ101" s="1"/>
      <c r="AWK101" s="1"/>
      <c r="AWL101" s="1"/>
      <c r="AWM101" s="1"/>
      <c r="AWN101" s="1"/>
      <c r="AWO101" s="1"/>
      <c r="AWP101" s="1"/>
      <c r="AWQ101" s="1"/>
      <c r="AWR101" s="1"/>
      <c r="AWS101" s="1"/>
      <c r="AWT101" s="1"/>
      <c r="AWU101" s="1"/>
      <c r="AWV101" s="1"/>
      <c r="AWW101" s="1"/>
      <c r="AWX101" s="1"/>
      <c r="AWY101" s="1"/>
      <c r="AWZ101" s="1"/>
      <c r="AXA101" s="1"/>
      <c r="AXB101" s="1"/>
      <c r="AXC101" s="1"/>
      <c r="AXD101" s="1"/>
      <c r="AXE101" s="1"/>
      <c r="AXF101" s="1"/>
      <c r="AXG101" s="1"/>
      <c r="AXH101" s="1"/>
      <c r="AXI101" s="1"/>
      <c r="AXJ101" s="1"/>
      <c r="AXK101" s="1"/>
      <c r="AXL101" s="1"/>
      <c r="AXM101" s="1"/>
      <c r="AXN101" s="1"/>
      <c r="AXO101" s="1"/>
      <c r="AXP101" s="1"/>
      <c r="AXQ101" s="1"/>
      <c r="AXR101" s="1"/>
      <c r="AXS101" s="1"/>
      <c r="AXT101" s="1"/>
      <c r="AXU101" s="1"/>
      <c r="AXV101" s="1"/>
      <c r="AXW101" s="1"/>
      <c r="AXX101" s="1"/>
      <c r="AXY101" s="1"/>
      <c r="AXZ101" s="1"/>
      <c r="AYA101" s="1"/>
      <c r="AYB101" s="1"/>
      <c r="AYC101" s="1"/>
      <c r="AYD101" s="1"/>
      <c r="AYE101" s="1"/>
      <c r="AYF101" s="1"/>
      <c r="AYG101" s="1"/>
      <c r="AYH101" s="1"/>
      <c r="AYI101" s="1"/>
      <c r="AYJ101" s="1"/>
      <c r="AYK101" s="1"/>
      <c r="AYL101" s="1"/>
      <c r="AYM101" s="1"/>
      <c r="AYN101" s="1"/>
      <c r="AYO101" s="1"/>
      <c r="AYP101" s="1"/>
      <c r="AYQ101" s="1"/>
      <c r="AYR101" s="1"/>
      <c r="AYS101" s="1"/>
      <c r="AYT101" s="1"/>
      <c r="AYU101" s="1"/>
      <c r="AYV101" s="1"/>
      <c r="AYW101" s="1"/>
      <c r="AYX101" s="1"/>
      <c r="AYY101" s="1"/>
      <c r="AYZ101" s="1"/>
      <c r="AZA101" s="1"/>
      <c r="AZB101" s="1"/>
      <c r="AZC101" s="1"/>
      <c r="AZD101" s="1"/>
      <c r="AZE101" s="1"/>
      <c r="AZF101" s="1"/>
      <c r="AZG101" s="1"/>
      <c r="AZH101" s="1"/>
      <c r="AZI101" s="1"/>
      <c r="AZJ101" s="1"/>
      <c r="AZK101" s="1"/>
      <c r="AZL101" s="1"/>
      <c r="AZM101" s="1"/>
      <c r="AZN101" s="1"/>
      <c r="AZO101" s="1"/>
      <c r="AZP101" s="1"/>
      <c r="AZQ101" s="1"/>
      <c r="AZR101" s="1"/>
      <c r="AZS101" s="1"/>
      <c r="AZT101" s="1"/>
      <c r="AZU101" s="1"/>
      <c r="AZV101" s="1"/>
      <c r="AZW101" s="1"/>
      <c r="AZX101" s="1"/>
      <c r="AZY101" s="1"/>
      <c r="AZZ101" s="1"/>
      <c r="BAA101" s="1"/>
      <c r="BAB101" s="1"/>
      <c r="BAC101" s="1"/>
      <c r="BAD101" s="1"/>
      <c r="BAE101" s="1"/>
      <c r="BAF101" s="1"/>
      <c r="BAG101" s="1"/>
      <c r="BAH101" s="1"/>
      <c r="BAI101" s="1"/>
      <c r="BAJ101" s="1"/>
      <c r="BAK101" s="1"/>
      <c r="BAL101" s="1"/>
      <c r="BAM101" s="1"/>
      <c r="BAN101" s="1"/>
      <c r="BAO101" s="1"/>
      <c r="BAP101" s="1"/>
      <c r="BAQ101" s="1"/>
      <c r="BAR101" s="1"/>
      <c r="BAS101" s="1"/>
      <c r="BAT101" s="1"/>
      <c r="BAU101" s="1"/>
      <c r="BAV101" s="1"/>
      <c r="BAW101" s="1"/>
      <c r="BAX101" s="1"/>
      <c r="BAY101" s="1"/>
      <c r="BAZ101" s="1"/>
      <c r="BBA101" s="1"/>
      <c r="BBB101" s="1"/>
      <c r="BBC101" s="1"/>
      <c r="BBD101" s="1"/>
      <c r="BBE101" s="1"/>
      <c r="BBF101" s="1"/>
      <c r="BBG101" s="1"/>
      <c r="BBH101" s="1"/>
      <c r="BBI101" s="1"/>
      <c r="BBJ101" s="1"/>
      <c r="BBK101" s="1"/>
      <c r="BBL101" s="1"/>
      <c r="BBM101" s="1"/>
      <c r="BBN101" s="1"/>
      <c r="BBO101" s="1"/>
      <c r="BBP101" s="1"/>
      <c r="BBQ101" s="1"/>
      <c r="BBR101" s="1"/>
      <c r="BBS101" s="1"/>
      <c r="BBT101" s="1"/>
      <c r="BBU101" s="1"/>
      <c r="BBV101" s="1"/>
      <c r="BBW101" s="1"/>
      <c r="BBX101" s="1"/>
      <c r="BBY101" s="1"/>
      <c r="BBZ101" s="1"/>
      <c r="BCA101" s="1"/>
      <c r="BCB101" s="1"/>
      <c r="BCC101" s="1"/>
      <c r="BCD101" s="1"/>
      <c r="BCE101" s="1"/>
      <c r="BCF101" s="1"/>
      <c r="BCG101" s="1"/>
      <c r="BCH101" s="1"/>
      <c r="BCI101" s="1"/>
      <c r="BCJ101" s="1"/>
      <c r="BCK101" s="1"/>
      <c r="BCL101" s="1"/>
      <c r="BCM101" s="1"/>
      <c r="BCN101" s="1"/>
      <c r="BCO101" s="1"/>
      <c r="BCP101" s="1"/>
      <c r="BCQ101" s="1"/>
      <c r="BCR101" s="1"/>
      <c r="BCS101" s="1"/>
      <c r="BCT101" s="1"/>
      <c r="BCU101" s="1"/>
      <c r="BCV101" s="1"/>
      <c r="BCW101" s="1"/>
      <c r="BCX101" s="1"/>
      <c r="BCY101" s="1"/>
      <c r="BCZ101" s="1"/>
      <c r="BDA101" s="1"/>
      <c r="BDB101" s="1"/>
      <c r="BDC101" s="1"/>
      <c r="BDD101" s="1"/>
      <c r="BDE101" s="1"/>
      <c r="BDF101" s="1"/>
      <c r="BDG101" s="1"/>
      <c r="BDH101" s="1"/>
      <c r="BDI101" s="1"/>
      <c r="BDJ101" s="1"/>
      <c r="BDK101" s="1"/>
      <c r="BDL101" s="1"/>
      <c r="BDM101" s="1"/>
      <c r="BDN101" s="1"/>
      <c r="BDO101" s="1"/>
      <c r="BDP101" s="1"/>
      <c r="BDQ101" s="1"/>
      <c r="BDR101" s="1"/>
      <c r="BDS101" s="1"/>
      <c r="BDT101" s="1"/>
      <c r="BDU101" s="1"/>
      <c r="BDV101" s="1"/>
      <c r="BDW101" s="1"/>
      <c r="BDX101" s="1"/>
      <c r="BDY101" s="1"/>
      <c r="BDZ101" s="1"/>
      <c r="BEA101" s="1"/>
      <c r="BEB101" s="1"/>
      <c r="BEC101" s="1"/>
      <c r="BED101" s="1"/>
      <c r="BEE101" s="1"/>
      <c r="BEF101" s="1"/>
      <c r="BEG101" s="1"/>
      <c r="BEH101" s="1"/>
      <c r="BEI101" s="1"/>
      <c r="BEJ101" s="1"/>
      <c r="BEK101" s="1"/>
      <c r="BEL101" s="1"/>
      <c r="BEM101" s="1"/>
      <c r="BEN101" s="1"/>
      <c r="BEO101" s="1"/>
      <c r="BEP101" s="1"/>
      <c r="BEQ101" s="1"/>
      <c r="BER101" s="1"/>
      <c r="BES101" s="1"/>
      <c r="BET101" s="1"/>
      <c r="BEU101" s="1"/>
      <c r="BEV101" s="1"/>
      <c r="BEW101" s="1"/>
      <c r="BEX101" s="1"/>
      <c r="BEY101" s="1"/>
      <c r="BEZ101" s="1"/>
      <c r="BFA101" s="1"/>
      <c r="BFB101" s="1"/>
      <c r="BFC101" s="1"/>
      <c r="BFD101" s="1"/>
      <c r="BFE101" s="1"/>
      <c r="BFF101" s="1"/>
      <c r="BFG101" s="1"/>
      <c r="BFH101" s="1"/>
      <c r="BFI101" s="1"/>
      <c r="BFJ101" s="1"/>
      <c r="BFK101" s="1"/>
      <c r="BFL101" s="1"/>
      <c r="BFM101" s="1"/>
      <c r="BFN101" s="1"/>
      <c r="BFO101" s="1"/>
      <c r="BFP101" s="1"/>
      <c r="BFQ101" s="1"/>
      <c r="BFR101" s="1"/>
      <c r="BFS101" s="1"/>
      <c r="BFT101" s="1"/>
      <c r="BFU101" s="1"/>
      <c r="BFV101" s="1"/>
      <c r="BFW101" s="1"/>
      <c r="BFX101" s="1"/>
      <c r="BFY101" s="1"/>
      <c r="BFZ101" s="1"/>
      <c r="BGA101" s="1"/>
      <c r="BGB101" s="1"/>
      <c r="BGC101" s="1"/>
      <c r="BGD101" s="1"/>
      <c r="BGE101" s="1"/>
      <c r="BGF101" s="1"/>
      <c r="BGG101" s="1"/>
      <c r="BGH101" s="1"/>
      <c r="BGI101" s="1"/>
      <c r="BGJ101" s="1"/>
      <c r="BGK101" s="1"/>
      <c r="BGL101" s="1"/>
      <c r="BGM101" s="1"/>
      <c r="BGN101" s="1"/>
      <c r="BGO101" s="1"/>
      <c r="BGP101" s="1"/>
      <c r="BGQ101" s="1"/>
      <c r="BGR101" s="1"/>
      <c r="BGS101" s="1"/>
      <c r="BGT101" s="1"/>
      <c r="BGU101" s="1"/>
      <c r="BGV101" s="1"/>
      <c r="BGW101" s="1"/>
      <c r="BGX101" s="1"/>
      <c r="BGY101" s="1"/>
      <c r="BGZ101" s="1"/>
      <c r="BHA101" s="1"/>
      <c r="BHB101" s="1"/>
      <c r="BHC101" s="1"/>
      <c r="BHD101" s="1"/>
      <c r="BHE101" s="1"/>
      <c r="BHF101" s="1"/>
      <c r="BHG101" s="1"/>
      <c r="BHH101" s="1"/>
      <c r="BHI101" s="1"/>
      <c r="BHJ101" s="1"/>
      <c r="BHK101" s="1"/>
      <c r="BHL101" s="1"/>
      <c r="BHM101" s="1"/>
      <c r="BHN101" s="1"/>
      <c r="BHO101" s="1"/>
      <c r="BHP101" s="1"/>
      <c r="BHQ101" s="1"/>
      <c r="BHR101" s="1"/>
      <c r="BHS101" s="1"/>
      <c r="BHT101" s="1"/>
      <c r="BHU101" s="1"/>
      <c r="BHV101" s="1"/>
      <c r="BHW101" s="1"/>
      <c r="BHX101" s="1"/>
      <c r="BHY101" s="1"/>
      <c r="BHZ101" s="1"/>
      <c r="BIA101" s="1"/>
      <c r="BIB101" s="1"/>
      <c r="BIC101" s="1"/>
      <c r="BID101" s="1"/>
      <c r="BIE101" s="1"/>
      <c r="BIF101" s="1"/>
      <c r="BIG101" s="1"/>
      <c r="BIH101" s="1"/>
      <c r="BII101" s="1"/>
      <c r="BIJ101" s="1"/>
      <c r="BIK101" s="1"/>
      <c r="BIL101" s="1"/>
      <c r="BIM101" s="1"/>
      <c r="BIN101" s="1"/>
      <c r="BIO101" s="1"/>
      <c r="BIP101" s="1"/>
      <c r="BIQ101" s="1"/>
      <c r="BIR101" s="1"/>
      <c r="BIS101" s="1"/>
      <c r="BIT101" s="1"/>
      <c r="BIU101" s="1"/>
      <c r="BIV101" s="1"/>
      <c r="BIW101" s="1"/>
      <c r="BIX101" s="1"/>
      <c r="BIY101" s="1"/>
      <c r="BIZ101" s="1"/>
      <c r="BJA101" s="1"/>
      <c r="BJB101" s="1"/>
      <c r="BJC101" s="1"/>
      <c r="BJD101" s="1"/>
      <c r="BJE101" s="1"/>
      <c r="BJF101" s="1"/>
      <c r="BJG101" s="1"/>
      <c r="BJH101" s="1"/>
      <c r="BJI101" s="1"/>
      <c r="BJJ101" s="1"/>
      <c r="BJK101" s="1"/>
      <c r="BJL101" s="1"/>
      <c r="BJM101" s="1"/>
      <c r="BJN101" s="1"/>
      <c r="BJO101" s="1"/>
      <c r="BJP101" s="1"/>
      <c r="BJQ101" s="1"/>
      <c r="BJR101" s="1"/>
      <c r="BJS101" s="1"/>
      <c r="BJT101" s="1"/>
      <c r="BJU101" s="1"/>
      <c r="BJV101" s="1"/>
      <c r="BJW101" s="1"/>
      <c r="BJX101" s="1"/>
      <c r="BJY101" s="1"/>
      <c r="BJZ101" s="1"/>
      <c r="BKA101" s="1"/>
      <c r="BKB101" s="1"/>
      <c r="BKC101" s="1"/>
      <c r="BKD101" s="1"/>
      <c r="BKE101" s="1"/>
      <c r="BKF101" s="1"/>
      <c r="BKG101" s="1"/>
      <c r="BKH101" s="1"/>
      <c r="BKI101" s="1"/>
      <c r="BKJ101" s="1"/>
      <c r="BKK101" s="1"/>
      <c r="BKL101" s="1"/>
      <c r="BKM101" s="1"/>
      <c r="BKN101" s="1"/>
      <c r="BKO101" s="1"/>
      <c r="BKP101" s="1"/>
      <c r="BKQ101" s="1"/>
      <c r="BKR101" s="1"/>
      <c r="BKS101" s="1"/>
      <c r="BKT101" s="1"/>
      <c r="BKU101" s="1"/>
      <c r="BKV101" s="1"/>
      <c r="BKW101" s="1"/>
      <c r="BKX101" s="1"/>
      <c r="BKY101" s="1"/>
      <c r="BKZ101" s="1"/>
      <c r="BLA101" s="1"/>
      <c r="BLB101" s="1"/>
      <c r="BLC101" s="1"/>
      <c r="BLD101" s="1"/>
      <c r="BLE101" s="1"/>
      <c r="BLF101" s="1"/>
      <c r="BLG101" s="1"/>
      <c r="BLH101" s="1"/>
      <c r="BLI101" s="1"/>
      <c r="BLJ101" s="1"/>
      <c r="BLK101" s="1"/>
      <c r="BLL101" s="1"/>
      <c r="BLM101" s="1"/>
      <c r="BLN101" s="1"/>
      <c r="BLO101" s="1"/>
      <c r="BLP101" s="1"/>
      <c r="BLQ101" s="1"/>
      <c r="BLR101" s="1"/>
      <c r="BLS101" s="1"/>
      <c r="BLT101" s="1"/>
      <c r="BLU101" s="1"/>
      <c r="BLV101" s="1"/>
      <c r="BLW101" s="1"/>
      <c r="BLX101" s="1"/>
      <c r="BLY101" s="1"/>
      <c r="BLZ101" s="1"/>
      <c r="BMA101" s="1"/>
      <c r="BMB101" s="1"/>
      <c r="BMC101" s="1"/>
      <c r="BMD101" s="1"/>
      <c r="BME101" s="1"/>
      <c r="BMF101" s="1"/>
      <c r="BMG101" s="1"/>
      <c r="BMH101" s="1"/>
      <c r="BMI101" s="1"/>
      <c r="BMJ101" s="1"/>
      <c r="BMK101" s="1"/>
      <c r="BML101" s="1"/>
      <c r="BMM101" s="1"/>
      <c r="BMN101" s="1"/>
      <c r="BMO101" s="1"/>
      <c r="BMP101" s="1"/>
      <c r="BMQ101" s="1"/>
      <c r="BMR101" s="1"/>
      <c r="BMS101" s="1"/>
      <c r="BMT101" s="1"/>
      <c r="BMU101" s="1"/>
      <c r="BMV101" s="1"/>
      <c r="BMW101" s="1"/>
      <c r="BMX101" s="1"/>
      <c r="BMY101" s="1"/>
      <c r="BMZ101" s="1"/>
      <c r="BNA101" s="1"/>
      <c r="BNB101" s="1"/>
      <c r="BNC101" s="1"/>
      <c r="BND101" s="1"/>
      <c r="BNE101" s="1"/>
      <c r="BNF101" s="1"/>
      <c r="BNG101" s="1"/>
      <c r="BNH101" s="1"/>
      <c r="BNI101" s="1"/>
      <c r="BNJ101" s="1"/>
      <c r="BNK101" s="1"/>
      <c r="BNL101" s="1"/>
      <c r="BNM101" s="1"/>
      <c r="BNN101" s="1"/>
      <c r="BNO101" s="1"/>
      <c r="BNP101" s="1"/>
      <c r="BNQ101" s="1"/>
      <c r="BNR101" s="1"/>
      <c r="BNS101" s="1"/>
      <c r="BNT101" s="1"/>
      <c r="BNU101" s="1"/>
      <c r="BNV101" s="1"/>
      <c r="BNW101" s="1"/>
      <c r="BNX101" s="1"/>
      <c r="BNY101" s="1"/>
      <c r="BNZ101" s="1"/>
      <c r="BOA101" s="1"/>
      <c r="BOB101" s="1"/>
      <c r="BOC101" s="1"/>
      <c r="BOD101" s="1"/>
      <c r="BOE101" s="1"/>
      <c r="BOF101" s="1"/>
      <c r="BOG101" s="1"/>
      <c r="BOH101" s="1"/>
      <c r="BOI101" s="1"/>
      <c r="BOJ101" s="1"/>
      <c r="BOK101" s="1"/>
      <c r="BOL101" s="1"/>
      <c r="BOM101" s="1"/>
      <c r="BON101" s="1"/>
      <c r="BOO101" s="1"/>
      <c r="BOP101" s="1"/>
      <c r="BOQ101" s="1"/>
      <c r="BOR101" s="1"/>
      <c r="BOS101" s="1"/>
      <c r="BOT101" s="1"/>
      <c r="BOU101" s="1"/>
      <c r="BOV101" s="1"/>
      <c r="BOW101" s="1"/>
      <c r="BOX101" s="1"/>
      <c r="BOY101" s="1"/>
      <c r="BOZ101" s="1"/>
      <c r="BPA101" s="1"/>
      <c r="BPB101" s="1"/>
      <c r="BPC101" s="1"/>
      <c r="BPD101" s="1"/>
      <c r="BPE101" s="1"/>
      <c r="BPF101" s="1"/>
      <c r="BPG101" s="1"/>
      <c r="BPH101" s="1"/>
      <c r="BPI101" s="1"/>
      <c r="BPJ101" s="1"/>
      <c r="BPK101" s="1"/>
      <c r="BPL101" s="1"/>
      <c r="BPM101" s="1"/>
      <c r="BPN101" s="1"/>
      <c r="BPO101" s="1"/>
      <c r="BPP101" s="1"/>
      <c r="BPQ101" s="1"/>
      <c r="BPR101" s="1"/>
      <c r="BPS101" s="1"/>
      <c r="BPT101" s="1"/>
      <c r="BPU101" s="1"/>
      <c r="BPV101" s="1"/>
      <c r="BPW101" s="1"/>
      <c r="BPX101" s="1"/>
      <c r="BPY101" s="1"/>
      <c r="BPZ101" s="1"/>
      <c r="BQA101" s="1"/>
      <c r="BQB101" s="1"/>
      <c r="BQC101" s="1"/>
      <c r="BQD101" s="1"/>
      <c r="BQE101" s="1"/>
      <c r="BQF101" s="1"/>
      <c r="BQG101" s="1"/>
      <c r="BQH101" s="1"/>
      <c r="BQI101" s="1"/>
      <c r="BQJ101" s="1"/>
      <c r="BQK101" s="1"/>
      <c r="BQL101" s="1"/>
      <c r="BQM101" s="1"/>
      <c r="BQN101" s="1"/>
      <c r="BQO101" s="1"/>
      <c r="BQP101" s="1"/>
      <c r="BQQ101" s="1"/>
      <c r="BQR101" s="1"/>
      <c r="BQS101" s="1"/>
      <c r="BQT101" s="1"/>
      <c r="BQU101" s="1"/>
      <c r="BQV101" s="1"/>
      <c r="BQW101" s="1"/>
      <c r="BQX101" s="1"/>
      <c r="BQY101" s="1"/>
      <c r="BQZ101" s="1"/>
      <c r="BRA101" s="1"/>
      <c r="BRB101" s="1"/>
      <c r="BRC101" s="1"/>
      <c r="BRD101" s="1"/>
      <c r="BRE101" s="1"/>
      <c r="BRF101" s="1"/>
      <c r="BRG101" s="1"/>
      <c r="BRH101" s="1"/>
      <c r="BRI101" s="1"/>
      <c r="BRJ101" s="1"/>
      <c r="BRK101" s="1"/>
      <c r="BRL101" s="1"/>
      <c r="BRM101" s="1"/>
      <c r="BRN101" s="1"/>
      <c r="BRO101" s="1"/>
      <c r="BRP101" s="1"/>
      <c r="BRQ101" s="1"/>
      <c r="BRR101" s="1"/>
      <c r="BRS101" s="1"/>
      <c r="BRT101" s="1"/>
      <c r="BRU101" s="1"/>
      <c r="BRV101" s="1"/>
      <c r="BRW101" s="1"/>
      <c r="BRX101" s="1"/>
      <c r="BRY101" s="1"/>
      <c r="BRZ101" s="1"/>
      <c r="BSA101" s="1"/>
      <c r="BSB101" s="1"/>
      <c r="BSC101" s="1"/>
      <c r="BSD101" s="1"/>
      <c r="BSE101" s="1"/>
      <c r="BSF101" s="1"/>
      <c r="BSG101" s="1"/>
      <c r="BSH101" s="1"/>
      <c r="BSI101" s="1"/>
      <c r="BSJ101" s="1"/>
      <c r="BSK101" s="1"/>
      <c r="BSL101" s="1"/>
      <c r="BSM101" s="1"/>
      <c r="BSN101" s="1"/>
      <c r="BSO101" s="1"/>
      <c r="BSP101" s="1"/>
      <c r="BSQ101" s="1"/>
      <c r="BSR101" s="1"/>
      <c r="BSS101" s="1"/>
      <c r="BST101" s="1"/>
      <c r="BSU101" s="1"/>
      <c r="BSV101" s="1"/>
      <c r="BSW101" s="1"/>
      <c r="BSX101" s="1"/>
      <c r="BSY101" s="1"/>
      <c r="BSZ101" s="1"/>
      <c r="BTA101" s="1"/>
      <c r="BTB101" s="1"/>
      <c r="BTC101" s="1"/>
      <c r="BTD101" s="1"/>
      <c r="BTE101" s="1"/>
      <c r="BTF101" s="1"/>
      <c r="BTG101" s="1"/>
      <c r="BTH101" s="1"/>
      <c r="BTI101" s="1"/>
      <c r="BTJ101" s="1"/>
      <c r="BTK101" s="1"/>
      <c r="BTL101" s="1"/>
      <c r="BTM101" s="1"/>
      <c r="BTN101" s="1"/>
      <c r="BTO101" s="1"/>
      <c r="BTP101" s="1"/>
      <c r="BTQ101" s="1"/>
      <c r="BTR101" s="1"/>
      <c r="BTS101" s="1"/>
      <c r="BTT101" s="1"/>
      <c r="BTU101" s="1"/>
      <c r="BTV101" s="1"/>
      <c r="BTW101" s="1"/>
      <c r="BTX101" s="1"/>
      <c r="BTY101" s="1"/>
      <c r="BTZ101" s="1"/>
      <c r="BUA101" s="1"/>
      <c r="BUB101" s="1"/>
      <c r="BUC101" s="1"/>
      <c r="BUD101" s="1"/>
      <c r="BUE101" s="1"/>
      <c r="BUF101" s="1"/>
      <c r="BUG101" s="1"/>
      <c r="BUH101" s="1"/>
      <c r="BUI101" s="1"/>
      <c r="BUJ101" s="1"/>
      <c r="BUK101" s="1"/>
      <c r="BUL101" s="1"/>
      <c r="BUM101" s="1"/>
      <c r="BUN101" s="1"/>
      <c r="BUO101" s="1"/>
      <c r="BUP101" s="1"/>
      <c r="BUQ101" s="1"/>
      <c r="BUR101" s="1"/>
      <c r="BUS101" s="1"/>
      <c r="BUT101" s="1"/>
      <c r="BUU101" s="1"/>
      <c r="BUV101" s="1"/>
      <c r="BUW101" s="1"/>
      <c r="BUX101" s="1"/>
      <c r="BUY101" s="1"/>
      <c r="BUZ101" s="1"/>
      <c r="BVA101" s="1"/>
      <c r="BVB101" s="1"/>
      <c r="BVC101" s="1"/>
      <c r="BVD101" s="1"/>
      <c r="BVE101" s="1"/>
      <c r="BVF101" s="1"/>
      <c r="BVG101" s="1"/>
      <c r="BVH101" s="1"/>
      <c r="BVI101" s="1"/>
      <c r="BVJ101" s="1"/>
      <c r="BVK101" s="1"/>
      <c r="BVL101" s="1"/>
      <c r="BVM101" s="1"/>
      <c r="BVN101" s="1"/>
      <c r="BVO101" s="1"/>
      <c r="BVP101" s="1"/>
      <c r="BVQ101" s="1"/>
      <c r="BVR101" s="1"/>
      <c r="BVS101" s="1"/>
      <c r="BVT101" s="1"/>
      <c r="BVU101" s="1"/>
      <c r="BVV101" s="1"/>
      <c r="BVW101" s="1"/>
      <c r="BVX101" s="1"/>
      <c r="BVY101" s="1"/>
      <c r="BVZ101" s="1"/>
      <c r="BWA101" s="1"/>
      <c r="BWB101" s="1"/>
      <c r="BWC101" s="1"/>
      <c r="BWD101" s="1"/>
      <c r="BWE101" s="1"/>
      <c r="BWF101" s="1"/>
      <c r="BWG101" s="1"/>
      <c r="BWH101" s="1"/>
      <c r="BWI101" s="1"/>
      <c r="BWJ101" s="1"/>
      <c r="BWK101" s="1"/>
      <c r="BWL101" s="1"/>
      <c r="BWM101" s="1"/>
      <c r="BWN101" s="1"/>
      <c r="BWO101" s="1"/>
      <c r="BWP101" s="1"/>
      <c r="BWQ101" s="1"/>
      <c r="BWR101" s="1"/>
      <c r="BWS101" s="1"/>
      <c r="BWT101" s="1"/>
      <c r="BWU101" s="1"/>
      <c r="BWV101" s="1"/>
      <c r="BWW101" s="1"/>
      <c r="BWX101" s="1"/>
      <c r="BWY101" s="1"/>
      <c r="BWZ101" s="1"/>
      <c r="BXA101" s="1"/>
      <c r="BXB101" s="1"/>
      <c r="BXC101" s="1"/>
      <c r="BXD101" s="1"/>
      <c r="BXE101" s="1"/>
      <c r="BXF101" s="1"/>
      <c r="BXG101" s="1"/>
      <c r="BXH101" s="1"/>
      <c r="BXI101" s="1"/>
      <c r="BXJ101" s="1"/>
      <c r="BXK101" s="1"/>
      <c r="BXL101" s="1"/>
      <c r="BXM101" s="1"/>
      <c r="BXN101" s="1"/>
      <c r="BXO101" s="1"/>
      <c r="BXP101" s="1"/>
      <c r="BXQ101" s="1"/>
      <c r="BXR101" s="1"/>
      <c r="BXS101" s="1"/>
      <c r="BXT101" s="1"/>
      <c r="BXU101" s="1"/>
      <c r="BXV101" s="1"/>
      <c r="BXW101" s="1"/>
      <c r="BXX101" s="1"/>
      <c r="BXY101" s="1"/>
      <c r="BXZ101" s="1"/>
      <c r="BYA101" s="1"/>
      <c r="BYB101" s="1"/>
      <c r="BYC101" s="1"/>
      <c r="BYD101" s="1"/>
      <c r="BYE101" s="1"/>
      <c r="BYF101" s="1"/>
      <c r="BYG101" s="1"/>
      <c r="BYH101" s="1"/>
      <c r="BYI101" s="1"/>
      <c r="BYJ101" s="1"/>
      <c r="BYK101" s="1"/>
      <c r="BYL101" s="1"/>
      <c r="BYM101" s="1"/>
      <c r="BYN101" s="1"/>
      <c r="BYO101" s="1"/>
      <c r="BYP101" s="1"/>
      <c r="BYQ101" s="1"/>
      <c r="BYR101" s="1"/>
      <c r="BYS101" s="1"/>
      <c r="BYT101" s="1"/>
      <c r="BYU101" s="1"/>
      <c r="BYV101" s="1"/>
      <c r="BYW101" s="1"/>
      <c r="BYX101" s="1"/>
      <c r="BYY101" s="1"/>
      <c r="BYZ101" s="1"/>
      <c r="BZA101" s="1"/>
      <c r="BZB101" s="1"/>
      <c r="BZC101" s="1"/>
      <c r="BZD101" s="1"/>
      <c r="BZE101" s="1"/>
      <c r="BZF101" s="1"/>
      <c r="BZG101" s="1"/>
      <c r="BZH101" s="1"/>
      <c r="BZI101" s="1"/>
      <c r="BZJ101" s="1"/>
      <c r="BZK101" s="1"/>
      <c r="BZL101" s="1"/>
      <c r="BZM101" s="1"/>
      <c r="BZN101" s="1"/>
      <c r="BZO101" s="1"/>
      <c r="BZP101" s="1"/>
      <c r="BZQ101" s="1"/>
      <c r="BZR101" s="1"/>
      <c r="BZS101" s="1"/>
      <c r="BZT101" s="1"/>
      <c r="BZU101" s="1"/>
      <c r="BZV101" s="1"/>
      <c r="BZW101" s="1"/>
      <c r="BZX101" s="1"/>
      <c r="BZY101" s="1"/>
      <c r="BZZ101" s="1"/>
      <c r="CAA101" s="1"/>
      <c r="CAB101" s="1"/>
      <c r="CAC101" s="1"/>
      <c r="CAD101" s="1"/>
      <c r="CAE101" s="1"/>
      <c r="CAF101" s="1"/>
      <c r="CAG101" s="1"/>
      <c r="CAH101" s="1"/>
      <c r="CAI101" s="1"/>
      <c r="CAJ101" s="1"/>
      <c r="CAK101" s="1"/>
      <c r="CAL101" s="1"/>
      <c r="CAM101" s="1"/>
      <c r="CAN101" s="1"/>
      <c r="CAO101" s="1"/>
      <c r="CAP101" s="1"/>
      <c r="CAQ101" s="1"/>
      <c r="CAR101" s="1"/>
      <c r="CAS101" s="1"/>
      <c r="CAT101" s="1"/>
      <c r="CAU101" s="1"/>
      <c r="CAV101" s="1"/>
      <c r="CAW101" s="1"/>
      <c r="CAX101" s="1"/>
      <c r="CAY101" s="1"/>
      <c r="CAZ101" s="1"/>
      <c r="CBA101" s="1"/>
      <c r="CBB101" s="1"/>
      <c r="CBC101" s="1"/>
      <c r="CBD101" s="1"/>
      <c r="CBE101" s="1"/>
      <c r="CBF101" s="1"/>
      <c r="CBG101" s="1"/>
      <c r="CBH101" s="1"/>
      <c r="CBI101" s="1"/>
      <c r="CBJ101" s="1"/>
      <c r="CBK101" s="1"/>
      <c r="CBL101" s="1"/>
      <c r="CBM101" s="1"/>
      <c r="CBN101" s="1"/>
      <c r="CBO101" s="1"/>
      <c r="CBP101" s="1"/>
      <c r="CBQ101" s="1"/>
      <c r="CBR101" s="1"/>
      <c r="CBS101" s="1"/>
      <c r="CBT101" s="1"/>
      <c r="CBU101" s="1"/>
      <c r="CBV101" s="1"/>
      <c r="CBW101" s="1"/>
      <c r="CBX101" s="1"/>
      <c r="CBY101" s="1"/>
      <c r="CBZ101" s="1"/>
      <c r="CCA101" s="1"/>
      <c r="CCB101" s="1"/>
      <c r="CCC101" s="1"/>
      <c r="CCD101" s="1"/>
      <c r="CCE101" s="1"/>
      <c r="CCF101" s="1"/>
      <c r="CCG101" s="1"/>
      <c r="CCH101" s="1"/>
      <c r="CCI101" s="1"/>
      <c r="CCJ101" s="1"/>
      <c r="CCK101" s="1"/>
      <c r="CCL101" s="1"/>
      <c r="CCM101" s="1"/>
      <c r="CCN101" s="1"/>
      <c r="CCO101" s="1"/>
      <c r="CCP101" s="1"/>
      <c r="CCQ101" s="1"/>
      <c r="CCR101" s="1"/>
      <c r="CCS101" s="1"/>
      <c r="CCT101" s="1"/>
      <c r="CCU101" s="1"/>
      <c r="CCV101" s="1"/>
      <c r="CCW101" s="1"/>
      <c r="CCX101" s="1"/>
      <c r="CCY101" s="1"/>
      <c r="CCZ101" s="1"/>
      <c r="CDA101" s="1"/>
      <c r="CDB101" s="1"/>
      <c r="CDC101" s="1"/>
      <c r="CDD101" s="1"/>
      <c r="CDE101" s="1"/>
      <c r="CDF101" s="1"/>
      <c r="CDG101" s="1"/>
      <c r="CDH101" s="1"/>
      <c r="CDI101" s="1"/>
      <c r="CDJ101" s="1"/>
      <c r="CDK101" s="1"/>
      <c r="CDL101" s="1"/>
      <c r="CDM101" s="1"/>
      <c r="CDN101" s="1"/>
      <c r="CDO101" s="1"/>
      <c r="CDP101" s="1"/>
      <c r="CDQ101" s="1"/>
      <c r="CDR101" s="1"/>
      <c r="CDS101" s="1"/>
      <c r="CDT101" s="1"/>
      <c r="CDU101" s="1"/>
      <c r="CDV101" s="1"/>
      <c r="CDW101" s="1"/>
      <c r="CDX101" s="1"/>
      <c r="CDY101" s="1"/>
      <c r="CDZ101" s="1"/>
      <c r="CEA101" s="1"/>
      <c r="CEB101" s="1"/>
      <c r="CEC101" s="1"/>
      <c r="CED101" s="1"/>
      <c r="CEE101" s="1"/>
      <c r="CEF101" s="1"/>
      <c r="CEG101" s="1"/>
      <c r="CEH101" s="1"/>
      <c r="CEI101" s="1"/>
      <c r="CEJ101" s="1"/>
      <c r="CEK101" s="1"/>
      <c r="CEL101" s="1"/>
      <c r="CEM101" s="1"/>
      <c r="CEN101" s="1"/>
      <c r="CEO101" s="1"/>
      <c r="CEP101" s="1"/>
      <c r="CEQ101" s="1"/>
      <c r="CER101" s="1"/>
      <c r="CES101" s="1"/>
      <c r="CET101" s="1"/>
      <c r="CEU101" s="1"/>
      <c r="CEV101" s="1"/>
      <c r="CEW101" s="1"/>
      <c r="CEX101" s="1"/>
      <c r="CEY101" s="1"/>
      <c r="CEZ101" s="1"/>
      <c r="CFA101" s="1"/>
      <c r="CFB101" s="1"/>
      <c r="CFC101" s="1"/>
      <c r="CFD101" s="1"/>
      <c r="CFE101" s="1"/>
      <c r="CFF101" s="1"/>
      <c r="CFG101" s="1"/>
      <c r="CFH101" s="1"/>
      <c r="CFI101" s="1"/>
      <c r="CFJ101" s="1"/>
      <c r="CFK101" s="1"/>
      <c r="CFL101" s="1"/>
      <c r="CFM101" s="1"/>
      <c r="CFN101" s="1"/>
      <c r="CFO101" s="1"/>
      <c r="CFP101" s="1"/>
      <c r="CFQ101" s="1"/>
      <c r="CFR101" s="1"/>
      <c r="CFS101" s="1"/>
      <c r="CFT101" s="1"/>
      <c r="CFU101" s="1"/>
      <c r="CFV101" s="1"/>
      <c r="CFW101" s="1"/>
      <c r="CFX101" s="1"/>
      <c r="CFY101" s="1"/>
      <c r="CFZ101" s="1"/>
      <c r="CGA101" s="1"/>
      <c r="CGB101" s="1"/>
      <c r="CGC101" s="1"/>
      <c r="CGD101" s="1"/>
      <c r="CGE101" s="1"/>
      <c r="CGF101" s="1"/>
      <c r="CGG101" s="1"/>
      <c r="CGH101" s="1"/>
      <c r="CGI101" s="1"/>
      <c r="CGJ101" s="1"/>
      <c r="CGK101" s="1"/>
      <c r="CGL101" s="1"/>
      <c r="CGM101" s="1"/>
      <c r="CGN101" s="1"/>
      <c r="CGO101" s="1"/>
      <c r="CGP101" s="1"/>
      <c r="CGQ101" s="1"/>
      <c r="CGR101" s="1"/>
      <c r="CGS101" s="1"/>
      <c r="CGT101" s="1"/>
      <c r="CGU101" s="1"/>
      <c r="CGV101" s="1"/>
      <c r="CGW101" s="1"/>
      <c r="CGX101" s="1"/>
      <c r="CGY101" s="1"/>
      <c r="CGZ101" s="1"/>
      <c r="CHA101" s="1"/>
      <c r="CHB101" s="1"/>
      <c r="CHC101" s="1"/>
      <c r="CHD101" s="1"/>
      <c r="CHE101" s="1"/>
      <c r="CHF101" s="1"/>
      <c r="CHG101" s="1"/>
      <c r="CHH101" s="1"/>
      <c r="CHI101" s="1"/>
      <c r="CHJ101" s="1"/>
      <c r="CHK101" s="1"/>
      <c r="CHL101" s="1"/>
      <c r="CHM101" s="1"/>
      <c r="CHN101" s="1"/>
      <c r="CHO101" s="1"/>
      <c r="CHP101" s="1"/>
      <c r="CHQ101" s="1"/>
      <c r="CHR101" s="1"/>
      <c r="CHS101" s="1"/>
      <c r="CHT101" s="1"/>
      <c r="CHU101" s="1"/>
      <c r="CHV101" s="1"/>
      <c r="CHW101" s="1"/>
      <c r="CHX101" s="1"/>
      <c r="CHY101" s="1"/>
      <c r="CHZ101" s="1"/>
      <c r="CIA101" s="1"/>
      <c r="CIB101" s="1"/>
      <c r="CIC101" s="1"/>
      <c r="CID101" s="1"/>
      <c r="CIE101" s="1"/>
      <c r="CIF101" s="1"/>
      <c r="CIG101" s="1"/>
      <c r="CIH101" s="1"/>
      <c r="CII101" s="1"/>
      <c r="CIJ101" s="1"/>
      <c r="CIK101" s="1"/>
      <c r="CIL101" s="1"/>
      <c r="CIM101" s="1"/>
      <c r="CIN101" s="1"/>
      <c r="CIO101" s="1"/>
      <c r="CIP101" s="1"/>
      <c r="CIQ101" s="1"/>
      <c r="CIR101" s="1"/>
      <c r="CIS101" s="1"/>
      <c r="CIT101" s="1"/>
      <c r="CIU101" s="1"/>
      <c r="CIV101" s="1"/>
      <c r="CIW101" s="1"/>
      <c r="CIX101" s="1"/>
      <c r="CIY101" s="1"/>
      <c r="CIZ101" s="1"/>
      <c r="CJA101" s="1"/>
      <c r="CJB101" s="1"/>
      <c r="CJC101" s="1"/>
      <c r="CJD101" s="1"/>
      <c r="CJE101" s="1"/>
      <c r="CJF101" s="1"/>
      <c r="CJG101" s="1"/>
      <c r="CJH101" s="1"/>
      <c r="CJI101" s="1"/>
      <c r="CJJ101" s="1"/>
      <c r="CJK101" s="1"/>
      <c r="CJL101" s="1"/>
      <c r="CJM101" s="1"/>
      <c r="CJN101" s="1"/>
      <c r="CJO101" s="1"/>
      <c r="CJP101" s="1"/>
      <c r="CJQ101" s="1"/>
      <c r="CJR101" s="1"/>
      <c r="CJS101" s="1"/>
      <c r="CJT101" s="1"/>
      <c r="CJU101" s="1"/>
      <c r="CJV101" s="1"/>
      <c r="CJW101" s="1"/>
      <c r="CJX101" s="1"/>
      <c r="CJY101" s="1"/>
      <c r="CJZ101" s="1"/>
      <c r="CKA101" s="1"/>
      <c r="CKB101" s="1"/>
      <c r="CKC101" s="1"/>
      <c r="CKD101" s="1"/>
      <c r="CKE101" s="1"/>
      <c r="CKF101" s="1"/>
      <c r="CKG101" s="1"/>
      <c r="CKH101" s="1"/>
      <c r="CKI101" s="1"/>
      <c r="CKJ101" s="1"/>
      <c r="CKK101" s="1"/>
      <c r="CKL101" s="1"/>
      <c r="CKM101" s="1"/>
      <c r="CKN101" s="1"/>
      <c r="CKO101" s="1"/>
      <c r="CKP101" s="1"/>
      <c r="CKQ101" s="1"/>
      <c r="CKR101" s="1"/>
      <c r="CKS101" s="1"/>
      <c r="CKT101" s="1"/>
      <c r="CKU101" s="1"/>
      <c r="CKV101" s="1"/>
      <c r="CKW101" s="1"/>
      <c r="CKX101" s="1"/>
      <c r="CKY101" s="1"/>
      <c r="CKZ101" s="1"/>
      <c r="CLA101" s="1"/>
      <c r="CLB101" s="1"/>
      <c r="CLC101" s="1"/>
      <c r="CLD101" s="1"/>
      <c r="CLE101" s="1"/>
      <c r="CLF101" s="1"/>
      <c r="CLG101" s="1"/>
      <c r="CLH101" s="1"/>
      <c r="CLI101" s="1"/>
      <c r="CLJ101" s="1"/>
      <c r="CLK101" s="1"/>
      <c r="CLL101" s="1"/>
      <c r="CLM101" s="1"/>
      <c r="CLN101" s="1"/>
      <c r="CLO101" s="1"/>
      <c r="CLP101" s="1"/>
      <c r="CLQ101" s="1"/>
      <c r="CLR101" s="1"/>
      <c r="CLS101" s="1"/>
      <c r="CLT101" s="1"/>
      <c r="CLU101" s="1"/>
      <c r="CLV101" s="1"/>
      <c r="CLW101" s="1"/>
      <c r="CLX101" s="1"/>
      <c r="CLY101" s="1"/>
      <c r="CLZ101" s="1"/>
      <c r="CMA101" s="1"/>
      <c r="CMB101" s="1"/>
      <c r="CMC101" s="1"/>
      <c r="CMD101" s="1"/>
      <c r="CME101" s="1"/>
      <c r="CMF101" s="1"/>
      <c r="CMG101" s="1"/>
      <c r="CMH101" s="1"/>
      <c r="CMI101" s="1"/>
      <c r="CMJ101" s="1"/>
      <c r="CMK101" s="1"/>
      <c r="CML101" s="1"/>
      <c r="CMM101" s="1"/>
      <c r="CMN101" s="1"/>
      <c r="CMO101" s="1"/>
      <c r="CMP101" s="1"/>
      <c r="CMQ101" s="1"/>
      <c r="CMR101" s="1"/>
      <c r="CMS101" s="1"/>
      <c r="CMT101" s="1"/>
      <c r="CMU101" s="1"/>
      <c r="CMV101" s="1"/>
      <c r="CMW101" s="1"/>
      <c r="CMX101" s="1"/>
      <c r="CMY101" s="1"/>
      <c r="CMZ101" s="1"/>
      <c r="CNA101" s="1"/>
      <c r="CNB101" s="1"/>
      <c r="CNC101" s="1"/>
      <c r="CND101" s="1"/>
      <c r="CNE101" s="1"/>
      <c r="CNF101" s="1"/>
      <c r="CNG101" s="1"/>
      <c r="CNH101" s="1"/>
      <c r="CNI101" s="1"/>
      <c r="CNJ101" s="1"/>
      <c r="CNK101" s="1"/>
      <c r="CNL101" s="1"/>
      <c r="CNM101" s="1"/>
      <c r="CNN101" s="1"/>
      <c r="CNO101" s="1"/>
      <c r="CNP101" s="1"/>
      <c r="CNQ101" s="1"/>
      <c r="CNR101" s="1"/>
      <c r="CNS101" s="1"/>
      <c r="CNT101" s="1"/>
      <c r="CNU101" s="1"/>
      <c r="CNV101" s="1"/>
      <c r="CNW101" s="1"/>
      <c r="CNX101" s="1"/>
      <c r="CNY101" s="1"/>
      <c r="CNZ101" s="1"/>
      <c r="COA101" s="1"/>
      <c r="COB101" s="1"/>
      <c r="COC101" s="1"/>
      <c r="COD101" s="1"/>
      <c r="COE101" s="1"/>
      <c r="COF101" s="1"/>
      <c r="COG101" s="1"/>
      <c r="COH101" s="1"/>
      <c r="COI101" s="1"/>
      <c r="COJ101" s="1"/>
      <c r="COK101" s="1"/>
      <c r="COL101" s="1"/>
      <c r="COM101" s="1"/>
      <c r="CON101" s="1"/>
      <c r="COO101" s="1"/>
      <c r="COP101" s="1"/>
      <c r="COQ101" s="1"/>
      <c r="COR101" s="1"/>
      <c r="COS101" s="1"/>
      <c r="COT101" s="1"/>
      <c r="COU101" s="1"/>
      <c r="COV101" s="1"/>
      <c r="COW101" s="1"/>
      <c r="COX101" s="1"/>
      <c r="COY101" s="1"/>
      <c r="COZ101" s="1"/>
      <c r="CPA101" s="1"/>
      <c r="CPB101" s="1"/>
      <c r="CPC101" s="1"/>
      <c r="CPD101" s="1"/>
      <c r="CPE101" s="1"/>
      <c r="CPF101" s="1"/>
      <c r="CPG101" s="1"/>
      <c r="CPH101" s="1"/>
      <c r="CPI101" s="1"/>
      <c r="CPJ101" s="1"/>
      <c r="CPK101" s="1"/>
      <c r="CPL101" s="1"/>
      <c r="CPM101" s="1"/>
      <c r="CPN101" s="1"/>
      <c r="CPO101" s="1"/>
      <c r="CPP101" s="1"/>
      <c r="CPQ101" s="1"/>
      <c r="CPR101" s="1"/>
      <c r="CPS101" s="1"/>
      <c r="CPT101" s="1"/>
      <c r="CPU101" s="1"/>
      <c r="CPV101" s="1"/>
      <c r="CPW101" s="1"/>
      <c r="CPX101" s="1"/>
      <c r="CPY101" s="1"/>
      <c r="CPZ101" s="1"/>
      <c r="CQA101" s="1"/>
      <c r="CQB101" s="1"/>
      <c r="CQC101" s="1"/>
      <c r="CQD101" s="1"/>
      <c r="CQE101" s="1"/>
      <c r="CQF101" s="1"/>
      <c r="CQG101" s="1"/>
      <c r="CQH101" s="1"/>
      <c r="CQI101" s="1"/>
      <c r="CQJ101" s="1"/>
      <c r="CQK101" s="1"/>
      <c r="CQL101" s="1"/>
      <c r="CQM101" s="1"/>
      <c r="CQN101" s="1"/>
      <c r="CQO101" s="1"/>
      <c r="CQP101" s="1"/>
      <c r="CQQ101" s="1"/>
      <c r="CQR101" s="1"/>
      <c r="CQS101" s="1"/>
      <c r="CQT101" s="1"/>
      <c r="CQU101" s="1"/>
      <c r="CQV101" s="1"/>
      <c r="CQW101" s="1"/>
      <c r="CQX101" s="1"/>
      <c r="CQY101" s="1"/>
      <c r="CQZ101" s="1"/>
      <c r="CRA101" s="1"/>
      <c r="CRB101" s="1"/>
      <c r="CRC101" s="1"/>
      <c r="CRD101" s="1"/>
      <c r="CRE101" s="1"/>
      <c r="CRF101" s="1"/>
      <c r="CRG101" s="1"/>
      <c r="CRH101" s="1"/>
      <c r="CRI101" s="1"/>
      <c r="CRJ101" s="1"/>
      <c r="CRK101" s="1"/>
      <c r="CRL101" s="1"/>
      <c r="CRM101" s="1"/>
      <c r="CRN101" s="1"/>
      <c r="CRO101" s="1"/>
      <c r="CRP101" s="1"/>
      <c r="CRQ101" s="1"/>
      <c r="CRR101" s="1"/>
      <c r="CRS101" s="1"/>
      <c r="CRT101" s="1"/>
      <c r="CRU101" s="1"/>
      <c r="CRV101" s="1"/>
      <c r="CRW101" s="1"/>
      <c r="CRX101" s="1"/>
      <c r="CRY101" s="1"/>
      <c r="CRZ101" s="1"/>
      <c r="CSA101" s="1"/>
      <c r="CSB101" s="1"/>
      <c r="CSC101" s="1"/>
      <c r="CSD101" s="1"/>
      <c r="CSE101" s="1"/>
      <c r="CSF101" s="1"/>
      <c r="CSG101" s="1"/>
      <c r="CSH101" s="1"/>
      <c r="CSI101" s="1"/>
      <c r="CSJ101" s="1"/>
      <c r="CSK101" s="1"/>
      <c r="CSL101" s="1"/>
      <c r="CSM101" s="1"/>
      <c r="CSN101" s="1"/>
      <c r="CSO101" s="1"/>
      <c r="CSP101" s="1"/>
      <c r="CSQ101" s="1"/>
      <c r="CSR101" s="1"/>
      <c r="CSS101" s="1"/>
      <c r="CST101" s="1"/>
      <c r="CSU101" s="1"/>
      <c r="CSV101" s="1"/>
      <c r="CSW101" s="1"/>
      <c r="CSX101" s="1"/>
      <c r="CSY101" s="1"/>
      <c r="CSZ101" s="1"/>
      <c r="CTA101" s="1"/>
      <c r="CTB101" s="1"/>
      <c r="CTC101" s="1"/>
      <c r="CTD101" s="1"/>
      <c r="CTE101" s="1"/>
      <c r="CTF101" s="1"/>
      <c r="CTG101" s="1"/>
      <c r="CTH101" s="1"/>
      <c r="CTI101" s="1"/>
      <c r="CTJ101" s="1"/>
      <c r="CTK101" s="1"/>
      <c r="CTL101" s="1"/>
      <c r="CTM101" s="1"/>
      <c r="CTN101" s="1"/>
      <c r="CTO101" s="1"/>
      <c r="CTP101" s="1"/>
      <c r="CTQ101" s="1"/>
      <c r="CTR101" s="1"/>
      <c r="CTS101" s="1"/>
      <c r="CTT101" s="1"/>
      <c r="CTU101" s="1"/>
      <c r="CTV101" s="1"/>
      <c r="CTW101" s="1"/>
      <c r="CTX101" s="1"/>
      <c r="CTY101" s="1"/>
      <c r="CTZ101" s="1"/>
      <c r="CUA101" s="1"/>
      <c r="CUB101" s="1"/>
      <c r="CUC101" s="1"/>
      <c r="CUD101" s="1"/>
      <c r="CUE101" s="1"/>
      <c r="CUF101" s="1"/>
      <c r="CUG101" s="1"/>
      <c r="CUH101" s="1"/>
      <c r="CUI101" s="1"/>
      <c r="CUJ101" s="1"/>
      <c r="CUK101" s="1"/>
      <c r="CUL101" s="1"/>
      <c r="CUM101" s="1"/>
      <c r="CUN101" s="1"/>
      <c r="CUO101" s="1"/>
      <c r="CUP101" s="1"/>
      <c r="CUQ101" s="1"/>
      <c r="CUR101" s="1"/>
      <c r="CUS101" s="1"/>
      <c r="CUT101" s="1"/>
      <c r="CUU101" s="1"/>
      <c r="CUV101" s="1"/>
      <c r="CUW101" s="1"/>
      <c r="CUX101" s="1"/>
      <c r="CUY101" s="1"/>
      <c r="CUZ101" s="1"/>
      <c r="CVA101" s="1"/>
      <c r="CVB101" s="1"/>
      <c r="CVC101" s="1"/>
      <c r="CVD101" s="1"/>
      <c r="CVE101" s="1"/>
      <c r="CVF101" s="1"/>
      <c r="CVG101" s="1"/>
      <c r="CVH101" s="1"/>
      <c r="CVI101" s="1"/>
      <c r="CVJ101" s="1"/>
      <c r="CVK101" s="1"/>
      <c r="CVL101" s="1"/>
      <c r="CVM101" s="1"/>
      <c r="CVN101" s="1"/>
      <c r="CVO101" s="1"/>
      <c r="CVP101" s="1"/>
      <c r="CVQ101" s="1"/>
      <c r="CVR101" s="1"/>
      <c r="CVS101" s="1"/>
      <c r="CVT101" s="1"/>
      <c r="CVU101" s="1"/>
      <c r="CVV101" s="1"/>
      <c r="CVW101" s="1"/>
      <c r="CVX101" s="1"/>
      <c r="CVY101" s="1"/>
      <c r="CVZ101" s="1"/>
      <c r="CWA101" s="1"/>
      <c r="CWB101" s="1"/>
      <c r="CWC101" s="1"/>
      <c r="CWD101" s="1"/>
      <c r="CWE101" s="1"/>
      <c r="CWF101" s="1"/>
      <c r="CWG101" s="1"/>
      <c r="CWH101" s="1"/>
      <c r="CWI101" s="1"/>
      <c r="CWJ101" s="1"/>
      <c r="CWK101" s="1"/>
      <c r="CWL101" s="1"/>
      <c r="CWM101" s="1"/>
      <c r="CWN101" s="1"/>
      <c r="CWO101" s="1"/>
      <c r="CWP101" s="1"/>
      <c r="CWQ101" s="1"/>
      <c r="CWR101" s="1"/>
      <c r="CWS101" s="1"/>
      <c r="CWT101" s="1"/>
      <c r="CWU101" s="1"/>
      <c r="CWV101" s="1"/>
      <c r="CWW101" s="1"/>
      <c r="CWX101" s="1"/>
      <c r="CWY101" s="1"/>
      <c r="CWZ101" s="1"/>
      <c r="CXA101" s="1"/>
      <c r="CXB101" s="1"/>
      <c r="CXC101" s="1"/>
      <c r="CXD101" s="1"/>
      <c r="CXE101" s="1"/>
      <c r="CXF101" s="1"/>
      <c r="CXG101" s="1"/>
      <c r="CXH101" s="1"/>
      <c r="CXI101" s="1"/>
      <c r="CXJ101" s="1"/>
      <c r="CXK101" s="1"/>
      <c r="CXL101" s="1"/>
      <c r="CXM101" s="1"/>
      <c r="CXN101" s="1"/>
      <c r="CXO101" s="1"/>
      <c r="CXP101" s="1"/>
      <c r="CXQ101" s="1"/>
      <c r="CXR101" s="1"/>
      <c r="CXS101" s="1"/>
      <c r="CXT101" s="1"/>
      <c r="CXU101" s="1"/>
      <c r="CXV101" s="1"/>
      <c r="CXW101" s="1"/>
      <c r="CXX101" s="1"/>
      <c r="CXY101" s="1"/>
      <c r="CXZ101" s="1"/>
      <c r="CYA101" s="1"/>
      <c r="CYB101" s="1"/>
      <c r="CYC101" s="1"/>
      <c r="CYD101" s="1"/>
      <c r="CYE101" s="1"/>
      <c r="CYF101" s="1"/>
      <c r="CYG101" s="1"/>
      <c r="CYH101" s="1"/>
      <c r="CYI101" s="1"/>
      <c r="CYJ101" s="1"/>
      <c r="CYK101" s="1"/>
      <c r="CYL101" s="1"/>
      <c r="CYM101" s="1"/>
      <c r="CYN101" s="1"/>
      <c r="CYO101" s="1"/>
      <c r="CYP101" s="1"/>
      <c r="CYQ101" s="1"/>
      <c r="CYR101" s="1"/>
      <c r="CYS101" s="1"/>
      <c r="CYT101" s="1"/>
      <c r="CYU101" s="1"/>
      <c r="CYV101" s="1"/>
      <c r="CYW101" s="1"/>
      <c r="CYX101" s="1"/>
      <c r="CYY101" s="1"/>
      <c r="CYZ101" s="1"/>
      <c r="CZA101" s="1"/>
      <c r="CZB101" s="1"/>
      <c r="CZC101" s="1"/>
      <c r="CZD101" s="1"/>
      <c r="CZE101" s="1"/>
      <c r="CZF101" s="1"/>
      <c r="CZG101" s="1"/>
      <c r="CZH101" s="1"/>
      <c r="CZI101" s="1"/>
      <c r="CZJ101" s="1"/>
      <c r="CZK101" s="1"/>
      <c r="CZL101" s="1"/>
      <c r="CZM101" s="1"/>
      <c r="CZN101" s="1"/>
      <c r="CZO101" s="1"/>
      <c r="CZP101" s="1"/>
      <c r="CZQ101" s="1"/>
      <c r="CZR101" s="1"/>
      <c r="CZS101" s="1"/>
      <c r="CZT101" s="1"/>
      <c r="CZU101" s="1"/>
      <c r="CZV101" s="1"/>
      <c r="CZW101" s="1"/>
      <c r="CZX101" s="1"/>
      <c r="CZY101" s="1"/>
      <c r="CZZ101" s="1"/>
      <c r="DAA101" s="1"/>
      <c r="DAB101" s="1"/>
      <c r="DAC101" s="1"/>
      <c r="DAD101" s="1"/>
      <c r="DAE101" s="1"/>
      <c r="DAF101" s="1"/>
      <c r="DAG101" s="1"/>
      <c r="DAH101" s="1"/>
      <c r="DAI101" s="1"/>
      <c r="DAJ101" s="1"/>
      <c r="DAK101" s="1"/>
      <c r="DAL101" s="1"/>
      <c r="DAM101" s="1"/>
      <c r="DAN101" s="1"/>
      <c r="DAO101" s="1"/>
      <c r="DAP101" s="1"/>
      <c r="DAQ101" s="1"/>
      <c r="DAR101" s="1"/>
      <c r="DAS101" s="1"/>
      <c r="DAT101" s="1"/>
      <c r="DAU101" s="1"/>
      <c r="DAV101" s="1"/>
      <c r="DAW101" s="1"/>
      <c r="DAX101" s="1"/>
      <c r="DAY101" s="1"/>
      <c r="DAZ101" s="1"/>
      <c r="DBA101" s="1"/>
      <c r="DBB101" s="1"/>
      <c r="DBC101" s="1"/>
      <c r="DBD101" s="1"/>
      <c r="DBE101" s="1"/>
      <c r="DBF101" s="1"/>
      <c r="DBG101" s="1"/>
      <c r="DBH101" s="1"/>
      <c r="DBI101" s="1"/>
      <c r="DBJ101" s="1"/>
      <c r="DBK101" s="1"/>
      <c r="DBL101" s="1"/>
      <c r="DBM101" s="1"/>
      <c r="DBN101" s="1"/>
      <c r="DBO101" s="1"/>
      <c r="DBP101" s="1"/>
      <c r="DBQ101" s="1"/>
      <c r="DBR101" s="1"/>
      <c r="DBS101" s="1"/>
      <c r="DBT101" s="1"/>
      <c r="DBU101" s="1"/>
      <c r="DBV101" s="1"/>
      <c r="DBW101" s="1"/>
      <c r="DBX101" s="1"/>
      <c r="DBY101" s="1"/>
      <c r="DBZ101" s="1"/>
      <c r="DCA101" s="1"/>
      <c r="DCB101" s="1"/>
      <c r="DCC101" s="1"/>
      <c r="DCD101" s="1"/>
      <c r="DCE101" s="1"/>
      <c r="DCF101" s="1"/>
      <c r="DCG101" s="1"/>
      <c r="DCH101" s="1"/>
      <c r="DCI101" s="1"/>
      <c r="DCJ101" s="1"/>
      <c r="DCK101" s="1"/>
      <c r="DCL101" s="1"/>
      <c r="DCM101" s="1"/>
      <c r="DCN101" s="1"/>
      <c r="DCO101" s="1"/>
      <c r="DCP101" s="1"/>
      <c r="DCQ101" s="1"/>
      <c r="DCR101" s="1"/>
      <c r="DCS101" s="1"/>
      <c r="DCT101" s="1"/>
      <c r="DCU101" s="1"/>
      <c r="DCV101" s="1"/>
      <c r="DCW101" s="1"/>
      <c r="DCX101" s="1"/>
      <c r="DCY101" s="1"/>
      <c r="DCZ101" s="1"/>
      <c r="DDA101" s="1"/>
      <c r="DDB101" s="1"/>
      <c r="DDC101" s="1"/>
      <c r="DDD101" s="1"/>
      <c r="DDE101" s="1"/>
      <c r="DDF101" s="1"/>
      <c r="DDG101" s="1"/>
      <c r="DDH101" s="1"/>
      <c r="DDI101" s="1"/>
      <c r="DDJ101" s="1"/>
      <c r="DDK101" s="1"/>
      <c r="DDL101" s="1"/>
      <c r="DDM101" s="1"/>
      <c r="DDN101" s="1"/>
      <c r="DDO101" s="1"/>
      <c r="DDP101" s="1"/>
      <c r="DDQ101" s="1"/>
      <c r="DDR101" s="1"/>
      <c r="DDS101" s="1"/>
      <c r="DDT101" s="1"/>
      <c r="DDU101" s="1"/>
      <c r="DDV101" s="1"/>
      <c r="DDW101" s="1"/>
      <c r="DDX101" s="1"/>
      <c r="DDY101" s="1"/>
      <c r="DDZ101" s="1"/>
      <c r="DEA101" s="1"/>
      <c r="DEB101" s="1"/>
      <c r="DEC101" s="1"/>
      <c r="DED101" s="1"/>
      <c r="DEE101" s="1"/>
      <c r="DEF101" s="1"/>
      <c r="DEG101" s="1"/>
      <c r="DEH101" s="1"/>
      <c r="DEI101" s="1"/>
      <c r="DEJ101" s="1"/>
      <c r="DEK101" s="1"/>
      <c r="DEL101" s="1"/>
      <c r="DEM101" s="1"/>
      <c r="DEN101" s="1"/>
      <c r="DEO101" s="1"/>
      <c r="DEP101" s="1"/>
      <c r="DEQ101" s="1"/>
      <c r="DER101" s="1"/>
      <c r="DES101" s="1"/>
      <c r="DET101" s="1"/>
      <c r="DEU101" s="1"/>
      <c r="DEV101" s="1"/>
      <c r="DEW101" s="1"/>
      <c r="DEX101" s="1"/>
      <c r="DEY101" s="1"/>
      <c r="DEZ101" s="1"/>
      <c r="DFA101" s="1"/>
      <c r="DFB101" s="1"/>
      <c r="DFC101" s="1"/>
      <c r="DFD101" s="1"/>
      <c r="DFE101" s="1"/>
      <c r="DFF101" s="1"/>
      <c r="DFG101" s="1"/>
      <c r="DFH101" s="1"/>
      <c r="DFI101" s="1"/>
      <c r="DFJ101" s="1"/>
      <c r="DFK101" s="1"/>
      <c r="DFL101" s="1"/>
      <c r="DFM101" s="1"/>
      <c r="DFN101" s="1"/>
      <c r="DFO101" s="1"/>
      <c r="DFP101" s="1"/>
      <c r="DFQ101" s="1"/>
      <c r="DFR101" s="1"/>
      <c r="DFS101" s="1"/>
      <c r="DFT101" s="1"/>
      <c r="DFU101" s="1"/>
      <c r="DFV101" s="1"/>
      <c r="DFW101" s="1"/>
      <c r="DFX101" s="1"/>
      <c r="DFY101" s="1"/>
      <c r="DFZ101" s="1"/>
      <c r="DGA101" s="1"/>
      <c r="DGB101" s="1"/>
      <c r="DGC101" s="1"/>
      <c r="DGD101" s="1"/>
      <c r="DGE101" s="1"/>
      <c r="DGF101" s="1"/>
      <c r="DGG101" s="1"/>
      <c r="DGH101" s="1"/>
      <c r="DGI101" s="1"/>
      <c r="DGJ101" s="1"/>
      <c r="DGK101" s="1"/>
      <c r="DGL101" s="1"/>
      <c r="DGM101" s="1"/>
      <c r="DGN101" s="1"/>
      <c r="DGO101" s="1"/>
      <c r="DGP101" s="1"/>
      <c r="DGQ101" s="1"/>
      <c r="DGR101" s="1"/>
      <c r="DGS101" s="1"/>
      <c r="DGT101" s="1"/>
      <c r="DGU101" s="1"/>
      <c r="DGV101" s="1"/>
      <c r="DGW101" s="1"/>
      <c r="DGX101" s="1"/>
      <c r="DGY101" s="1"/>
      <c r="DGZ101" s="1"/>
      <c r="DHA101" s="1"/>
      <c r="DHB101" s="1"/>
      <c r="DHC101" s="1"/>
      <c r="DHD101" s="1"/>
      <c r="DHE101" s="1"/>
      <c r="DHF101" s="1"/>
      <c r="DHG101" s="1"/>
      <c r="DHH101" s="1"/>
      <c r="DHI101" s="1"/>
      <c r="DHJ101" s="1"/>
      <c r="DHK101" s="1"/>
      <c r="DHL101" s="1"/>
      <c r="DHM101" s="1"/>
      <c r="DHN101" s="1"/>
      <c r="DHO101" s="1"/>
      <c r="DHP101" s="1"/>
      <c r="DHQ101" s="1"/>
      <c r="DHR101" s="1"/>
      <c r="DHS101" s="1"/>
      <c r="DHT101" s="1"/>
      <c r="DHU101" s="1"/>
      <c r="DHV101" s="1"/>
      <c r="DHW101" s="1"/>
      <c r="DHX101" s="1"/>
      <c r="DHY101" s="1"/>
      <c r="DHZ101" s="1"/>
      <c r="DIA101" s="1"/>
      <c r="DIB101" s="1"/>
      <c r="DIC101" s="1"/>
      <c r="DID101" s="1"/>
      <c r="DIE101" s="1"/>
      <c r="DIF101" s="1"/>
      <c r="DIG101" s="1"/>
      <c r="DIH101" s="1"/>
      <c r="DII101" s="1"/>
      <c r="DIJ101" s="1"/>
      <c r="DIK101" s="1"/>
      <c r="DIL101" s="1"/>
      <c r="DIM101" s="1"/>
      <c r="DIN101" s="1"/>
      <c r="DIO101" s="1"/>
      <c r="DIP101" s="1"/>
      <c r="DIQ101" s="1"/>
      <c r="DIR101" s="1"/>
      <c r="DIS101" s="1"/>
      <c r="DIT101" s="1"/>
      <c r="DIU101" s="1"/>
      <c r="DIV101" s="1"/>
      <c r="DIW101" s="1"/>
      <c r="DIX101" s="1"/>
      <c r="DIY101" s="1"/>
      <c r="DIZ101" s="1"/>
      <c r="DJA101" s="1"/>
      <c r="DJB101" s="1"/>
      <c r="DJC101" s="1"/>
      <c r="DJD101" s="1"/>
      <c r="DJE101" s="1"/>
      <c r="DJF101" s="1"/>
      <c r="DJG101" s="1"/>
      <c r="DJH101" s="1"/>
      <c r="DJI101" s="1"/>
      <c r="DJJ101" s="1"/>
      <c r="DJK101" s="1"/>
      <c r="DJL101" s="1"/>
      <c r="DJM101" s="1"/>
      <c r="DJN101" s="1"/>
      <c r="DJO101" s="1"/>
      <c r="DJP101" s="1"/>
      <c r="DJQ101" s="1"/>
      <c r="DJR101" s="1"/>
      <c r="DJS101" s="1"/>
      <c r="DJT101" s="1"/>
      <c r="DJU101" s="1"/>
      <c r="DJV101" s="1"/>
      <c r="DJW101" s="1"/>
      <c r="DJX101" s="1"/>
      <c r="DJY101" s="1"/>
      <c r="DJZ101" s="1"/>
      <c r="DKA101" s="1"/>
      <c r="DKB101" s="1"/>
      <c r="DKC101" s="1"/>
      <c r="DKD101" s="1"/>
      <c r="DKE101" s="1"/>
      <c r="DKF101" s="1"/>
      <c r="DKG101" s="1"/>
      <c r="DKH101" s="1"/>
      <c r="DKI101" s="1"/>
      <c r="DKJ101" s="1"/>
      <c r="DKK101" s="1"/>
      <c r="DKL101" s="1"/>
      <c r="DKM101" s="1"/>
      <c r="DKN101" s="1"/>
      <c r="DKO101" s="1"/>
      <c r="DKP101" s="1"/>
      <c r="DKQ101" s="1"/>
      <c r="DKR101" s="1"/>
      <c r="DKS101" s="1"/>
      <c r="DKT101" s="1"/>
      <c r="DKU101" s="1"/>
      <c r="DKV101" s="1"/>
      <c r="DKW101" s="1"/>
      <c r="DKX101" s="1"/>
      <c r="DKY101" s="1"/>
      <c r="DKZ101" s="1"/>
      <c r="DLA101" s="1"/>
      <c r="DLB101" s="1"/>
      <c r="DLC101" s="1"/>
      <c r="DLD101" s="1"/>
      <c r="DLE101" s="1"/>
      <c r="DLF101" s="1"/>
      <c r="DLG101" s="1"/>
      <c r="DLH101" s="1"/>
      <c r="DLI101" s="1"/>
      <c r="DLJ101" s="1"/>
      <c r="DLK101" s="1"/>
      <c r="DLL101" s="1"/>
      <c r="DLM101" s="1"/>
      <c r="DLN101" s="1"/>
      <c r="DLO101" s="1"/>
      <c r="DLP101" s="1"/>
      <c r="DLQ101" s="1"/>
      <c r="DLR101" s="1"/>
      <c r="DLS101" s="1"/>
      <c r="DLT101" s="1"/>
      <c r="DLU101" s="1"/>
      <c r="DLV101" s="1"/>
      <c r="DLW101" s="1"/>
      <c r="DLX101" s="1"/>
      <c r="DLY101" s="1"/>
      <c r="DLZ101" s="1"/>
      <c r="DMA101" s="1"/>
      <c r="DMB101" s="1"/>
      <c r="DMC101" s="1"/>
      <c r="DMD101" s="1"/>
      <c r="DME101" s="1"/>
      <c r="DMF101" s="1"/>
      <c r="DMG101" s="1"/>
      <c r="DMH101" s="1"/>
      <c r="DMI101" s="1"/>
      <c r="DMJ101" s="1"/>
      <c r="DMK101" s="1"/>
      <c r="DML101" s="1"/>
      <c r="DMM101" s="1"/>
      <c r="DMN101" s="1"/>
      <c r="DMO101" s="1"/>
      <c r="DMP101" s="1"/>
      <c r="DMQ101" s="1"/>
      <c r="DMR101" s="1"/>
      <c r="DMS101" s="1"/>
      <c r="DMT101" s="1"/>
      <c r="DMU101" s="1"/>
      <c r="DMV101" s="1"/>
      <c r="DMW101" s="1"/>
      <c r="DMX101" s="1"/>
      <c r="DMY101" s="1"/>
      <c r="DMZ101" s="1"/>
      <c r="DNA101" s="1"/>
      <c r="DNB101" s="1"/>
      <c r="DNC101" s="1"/>
      <c r="DND101" s="1"/>
      <c r="DNE101" s="1"/>
      <c r="DNF101" s="1"/>
      <c r="DNG101" s="1"/>
      <c r="DNH101" s="1"/>
      <c r="DNI101" s="1"/>
      <c r="DNJ101" s="1"/>
      <c r="DNK101" s="1"/>
      <c r="DNL101" s="1"/>
      <c r="DNM101" s="1"/>
      <c r="DNN101" s="1"/>
      <c r="DNO101" s="1"/>
      <c r="DNP101" s="1"/>
      <c r="DNQ101" s="1"/>
      <c r="DNR101" s="1"/>
      <c r="DNS101" s="1"/>
      <c r="DNT101" s="1"/>
      <c r="DNU101" s="1"/>
      <c r="DNV101" s="1"/>
      <c r="DNW101" s="1"/>
      <c r="DNX101" s="1"/>
      <c r="DNY101" s="1"/>
      <c r="DNZ101" s="1"/>
      <c r="DOA101" s="1"/>
      <c r="DOB101" s="1"/>
      <c r="DOC101" s="1"/>
      <c r="DOD101" s="1"/>
      <c r="DOE101" s="1"/>
      <c r="DOF101" s="1"/>
      <c r="DOG101" s="1"/>
      <c r="DOH101" s="1"/>
      <c r="DOI101" s="1"/>
      <c r="DOJ101" s="1"/>
      <c r="DOK101" s="1"/>
      <c r="DOL101" s="1"/>
      <c r="DOM101" s="1"/>
      <c r="DON101" s="1"/>
      <c r="DOO101" s="1"/>
      <c r="DOP101" s="1"/>
      <c r="DOQ101" s="1"/>
      <c r="DOR101" s="1"/>
      <c r="DOS101" s="1"/>
      <c r="DOT101" s="1"/>
      <c r="DOU101" s="1"/>
      <c r="DOV101" s="1"/>
      <c r="DOW101" s="1"/>
      <c r="DOX101" s="1"/>
      <c r="DOY101" s="1"/>
      <c r="DOZ101" s="1"/>
      <c r="DPA101" s="1"/>
      <c r="DPB101" s="1"/>
      <c r="DPC101" s="1"/>
      <c r="DPD101" s="1"/>
      <c r="DPE101" s="1"/>
      <c r="DPF101" s="1"/>
      <c r="DPG101" s="1"/>
      <c r="DPH101" s="1"/>
      <c r="DPI101" s="1"/>
      <c r="DPJ101" s="1"/>
      <c r="DPK101" s="1"/>
      <c r="DPL101" s="1"/>
      <c r="DPM101" s="1"/>
      <c r="DPN101" s="1"/>
      <c r="DPO101" s="1"/>
      <c r="DPP101" s="1"/>
      <c r="DPQ101" s="1"/>
      <c r="DPR101" s="1"/>
      <c r="DPS101" s="1"/>
      <c r="DPT101" s="1"/>
      <c r="DPU101" s="1"/>
      <c r="DPV101" s="1"/>
      <c r="DPW101" s="1"/>
      <c r="DPX101" s="1"/>
      <c r="DPY101" s="1"/>
      <c r="DPZ101" s="1"/>
      <c r="DQA101" s="1"/>
      <c r="DQB101" s="1"/>
      <c r="DQC101" s="1"/>
      <c r="DQD101" s="1"/>
      <c r="DQE101" s="1"/>
      <c r="DQF101" s="1"/>
      <c r="DQG101" s="1"/>
      <c r="DQH101" s="1"/>
      <c r="DQI101" s="1"/>
      <c r="DQJ101" s="1"/>
      <c r="DQK101" s="1"/>
      <c r="DQL101" s="1"/>
      <c r="DQM101" s="1"/>
      <c r="DQN101" s="1"/>
      <c r="DQO101" s="1"/>
      <c r="DQP101" s="1"/>
      <c r="DQQ101" s="1"/>
      <c r="DQR101" s="1"/>
      <c r="DQS101" s="1"/>
      <c r="DQT101" s="1"/>
      <c r="DQU101" s="1"/>
      <c r="DQV101" s="1"/>
      <c r="DQW101" s="1"/>
      <c r="DQX101" s="1"/>
      <c r="DQY101" s="1"/>
      <c r="DQZ101" s="1"/>
      <c r="DRA101" s="1"/>
      <c r="DRB101" s="1"/>
      <c r="DRC101" s="1"/>
      <c r="DRD101" s="1"/>
      <c r="DRE101" s="1"/>
      <c r="DRF101" s="1"/>
      <c r="DRG101" s="1"/>
      <c r="DRH101" s="1"/>
      <c r="DRI101" s="1"/>
      <c r="DRJ101" s="1"/>
      <c r="DRK101" s="1"/>
      <c r="DRL101" s="1"/>
      <c r="DRM101" s="1"/>
      <c r="DRN101" s="1"/>
      <c r="DRO101" s="1"/>
      <c r="DRP101" s="1"/>
      <c r="DRQ101" s="1"/>
      <c r="DRR101" s="1"/>
      <c r="DRS101" s="1"/>
      <c r="DRT101" s="1"/>
      <c r="DRU101" s="1"/>
      <c r="DRV101" s="1"/>
      <c r="DRW101" s="1"/>
      <c r="DRX101" s="1"/>
      <c r="DRY101" s="1"/>
      <c r="DRZ101" s="1"/>
      <c r="DSA101" s="1"/>
      <c r="DSB101" s="1"/>
      <c r="DSC101" s="1"/>
      <c r="DSD101" s="1"/>
      <c r="DSE101" s="1"/>
      <c r="DSF101" s="1"/>
      <c r="DSG101" s="1"/>
      <c r="DSH101" s="1"/>
      <c r="DSI101" s="1"/>
      <c r="DSJ101" s="1"/>
      <c r="DSK101" s="1"/>
      <c r="DSL101" s="1"/>
      <c r="DSM101" s="1"/>
      <c r="DSN101" s="1"/>
      <c r="DSO101" s="1"/>
      <c r="DSP101" s="1"/>
      <c r="DSQ101" s="1"/>
      <c r="DSR101" s="1"/>
      <c r="DSS101" s="1"/>
      <c r="DST101" s="1"/>
      <c r="DSU101" s="1"/>
      <c r="DSV101" s="1"/>
      <c r="DSW101" s="1"/>
      <c r="DSX101" s="1"/>
      <c r="DSY101" s="1"/>
      <c r="DSZ101" s="1"/>
      <c r="DTA101" s="1"/>
      <c r="DTB101" s="1"/>
      <c r="DTC101" s="1"/>
      <c r="DTD101" s="1"/>
      <c r="DTE101" s="1"/>
      <c r="DTF101" s="1"/>
      <c r="DTG101" s="1"/>
      <c r="DTH101" s="1"/>
      <c r="DTI101" s="1"/>
      <c r="DTJ101" s="1"/>
      <c r="DTK101" s="1"/>
      <c r="DTL101" s="1"/>
      <c r="DTM101" s="1"/>
      <c r="DTN101" s="1"/>
      <c r="DTO101" s="1"/>
      <c r="DTP101" s="1"/>
      <c r="DTQ101" s="1"/>
      <c r="DTR101" s="1"/>
      <c r="DTS101" s="1"/>
      <c r="DTT101" s="1"/>
      <c r="DTU101" s="1"/>
      <c r="DTV101" s="1"/>
      <c r="DTW101" s="1"/>
      <c r="DTX101" s="1"/>
      <c r="DTY101" s="1"/>
      <c r="DTZ101" s="1"/>
      <c r="DUA101" s="1"/>
      <c r="DUB101" s="1"/>
      <c r="DUC101" s="1"/>
      <c r="DUD101" s="1"/>
      <c r="DUE101" s="1"/>
      <c r="DUF101" s="1"/>
      <c r="DUG101" s="1"/>
      <c r="DUH101" s="1"/>
      <c r="DUI101" s="1"/>
      <c r="DUJ101" s="1"/>
      <c r="DUK101" s="1"/>
      <c r="DUL101" s="1"/>
      <c r="DUM101" s="1"/>
      <c r="DUN101" s="1"/>
      <c r="DUO101" s="1"/>
      <c r="DUP101" s="1"/>
      <c r="DUQ101" s="1"/>
      <c r="DUR101" s="1"/>
      <c r="DUS101" s="1"/>
      <c r="DUT101" s="1"/>
      <c r="DUU101" s="1"/>
      <c r="DUV101" s="1"/>
      <c r="DUW101" s="1"/>
      <c r="DUX101" s="1"/>
      <c r="DUY101" s="1"/>
      <c r="DUZ101" s="1"/>
      <c r="DVA101" s="1"/>
      <c r="DVB101" s="1"/>
      <c r="DVC101" s="1"/>
      <c r="DVD101" s="1"/>
      <c r="DVE101" s="1"/>
      <c r="DVF101" s="1"/>
      <c r="DVG101" s="1"/>
      <c r="DVH101" s="1"/>
      <c r="DVI101" s="1"/>
      <c r="DVJ101" s="1"/>
      <c r="DVK101" s="1"/>
      <c r="DVL101" s="1"/>
      <c r="DVM101" s="1"/>
      <c r="DVN101" s="1"/>
      <c r="DVO101" s="1"/>
      <c r="DVP101" s="1"/>
      <c r="DVQ101" s="1"/>
      <c r="DVR101" s="1"/>
      <c r="DVS101" s="1"/>
      <c r="DVT101" s="1"/>
      <c r="DVU101" s="1"/>
      <c r="DVV101" s="1"/>
      <c r="DVW101" s="1"/>
      <c r="DVX101" s="1"/>
      <c r="DVY101" s="1"/>
      <c r="DVZ101" s="1"/>
      <c r="DWA101" s="1"/>
      <c r="DWB101" s="1"/>
      <c r="DWC101" s="1"/>
      <c r="DWD101" s="1"/>
      <c r="DWE101" s="1"/>
      <c r="DWF101" s="1"/>
      <c r="DWG101" s="1"/>
      <c r="DWH101" s="1"/>
      <c r="DWI101" s="1"/>
      <c r="DWJ101" s="1"/>
      <c r="DWK101" s="1"/>
      <c r="DWL101" s="1"/>
      <c r="DWM101" s="1"/>
      <c r="DWN101" s="1"/>
      <c r="DWO101" s="1"/>
      <c r="DWP101" s="1"/>
      <c r="DWQ101" s="1"/>
      <c r="DWR101" s="1"/>
      <c r="DWS101" s="1"/>
      <c r="DWT101" s="1"/>
      <c r="DWU101" s="1"/>
      <c r="DWV101" s="1"/>
      <c r="DWW101" s="1"/>
      <c r="DWX101" s="1"/>
      <c r="DWY101" s="1"/>
      <c r="DWZ101" s="1"/>
      <c r="DXA101" s="1"/>
      <c r="DXB101" s="1"/>
      <c r="DXC101" s="1"/>
      <c r="DXD101" s="1"/>
      <c r="DXE101" s="1"/>
      <c r="DXF101" s="1"/>
      <c r="DXG101" s="1"/>
      <c r="DXH101" s="1"/>
      <c r="DXI101" s="1"/>
      <c r="DXJ101" s="1"/>
      <c r="DXK101" s="1"/>
      <c r="DXL101" s="1"/>
      <c r="DXM101" s="1"/>
      <c r="DXN101" s="1"/>
      <c r="DXO101" s="1"/>
      <c r="DXP101" s="1"/>
      <c r="DXQ101" s="1"/>
      <c r="DXR101" s="1"/>
      <c r="DXS101" s="1"/>
      <c r="DXT101" s="1"/>
      <c r="DXU101" s="1"/>
      <c r="DXV101" s="1"/>
      <c r="DXW101" s="1"/>
      <c r="DXX101" s="1"/>
      <c r="DXY101" s="1"/>
      <c r="DXZ101" s="1"/>
      <c r="DYA101" s="1"/>
      <c r="DYB101" s="1"/>
      <c r="DYC101" s="1"/>
      <c r="DYD101" s="1"/>
      <c r="DYE101" s="1"/>
      <c r="DYF101" s="1"/>
      <c r="DYG101" s="1"/>
      <c r="DYH101" s="1"/>
      <c r="DYI101" s="1"/>
      <c r="DYJ101" s="1"/>
      <c r="DYK101" s="1"/>
      <c r="DYL101" s="1"/>
      <c r="DYM101" s="1"/>
      <c r="DYN101" s="1"/>
      <c r="DYO101" s="1"/>
      <c r="DYP101" s="1"/>
      <c r="DYQ101" s="1"/>
      <c r="DYR101" s="1"/>
      <c r="DYS101" s="1"/>
      <c r="DYT101" s="1"/>
      <c r="DYU101" s="1"/>
      <c r="DYV101" s="1"/>
      <c r="DYW101" s="1"/>
      <c r="DYX101" s="1"/>
      <c r="DYY101" s="1"/>
      <c r="DYZ101" s="1"/>
      <c r="DZA101" s="1"/>
      <c r="DZB101" s="1"/>
      <c r="DZC101" s="1"/>
      <c r="DZD101" s="1"/>
      <c r="DZE101" s="1"/>
      <c r="DZF101" s="1"/>
      <c r="DZG101" s="1"/>
      <c r="DZH101" s="1"/>
      <c r="DZI101" s="1"/>
      <c r="DZJ101" s="1"/>
      <c r="DZK101" s="1"/>
      <c r="DZL101" s="1"/>
      <c r="DZM101" s="1"/>
      <c r="DZN101" s="1"/>
      <c r="DZO101" s="1"/>
      <c r="DZP101" s="1"/>
      <c r="DZQ101" s="1"/>
      <c r="DZR101" s="1"/>
      <c r="DZS101" s="1"/>
      <c r="DZT101" s="1"/>
      <c r="DZU101" s="1"/>
      <c r="DZV101" s="1"/>
      <c r="DZW101" s="1"/>
      <c r="DZX101" s="1"/>
      <c r="DZY101" s="1"/>
      <c r="DZZ101" s="1"/>
      <c r="EAA101" s="1"/>
      <c r="EAB101" s="1"/>
      <c r="EAC101" s="1"/>
      <c r="EAD101" s="1"/>
      <c r="EAE101" s="1"/>
      <c r="EAF101" s="1"/>
      <c r="EAG101" s="1"/>
      <c r="EAH101" s="1"/>
      <c r="EAI101" s="1"/>
      <c r="EAJ101" s="1"/>
      <c r="EAK101" s="1"/>
      <c r="EAL101" s="1"/>
      <c r="EAM101" s="1"/>
      <c r="EAN101" s="1"/>
      <c r="EAO101" s="1"/>
      <c r="EAP101" s="1"/>
      <c r="EAQ101" s="1"/>
      <c r="EAR101" s="1"/>
      <c r="EAS101" s="1"/>
      <c r="EAT101" s="1"/>
      <c r="EAU101" s="1"/>
      <c r="EAV101" s="1"/>
      <c r="EAW101" s="1"/>
      <c r="EAX101" s="1"/>
      <c r="EAY101" s="1"/>
      <c r="EAZ101" s="1"/>
      <c r="EBA101" s="1"/>
      <c r="EBB101" s="1"/>
      <c r="EBC101" s="1"/>
      <c r="EBD101" s="1"/>
      <c r="EBE101" s="1"/>
      <c r="EBF101" s="1"/>
      <c r="EBG101" s="1"/>
      <c r="EBH101" s="1"/>
      <c r="EBI101" s="1"/>
      <c r="EBJ101" s="1"/>
      <c r="EBK101" s="1"/>
      <c r="EBL101" s="1"/>
      <c r="EBM101" s="1"/>
      <c r="EBN101" s="1"/>
      <c r="EBO101" s="1"/>
      <c r="EBP101" s="1"/>
      <c r="EBQ101" s="1"/>
      <c r="EBR101" s="1"/>
      <c r="EBS101" s="1"/>
      <c r="EBT101" s="1"/>
      <c r="EBU101" s="1"/>
      <c r="EBV101" s="1"/>
      <c r="EBW101" s="1"/>
      <c r="EBX101" s="1"/>
      <c r="EBY101" s="1"/>
      <c r="EBZ101" s="1"/>
      <c r="ECA101" s="1"/>
      <c r="ECB101" s="1"/>
      <c r="ECC101" s="1"/>
      <c r="ECD101" s="1"/>
      <c r="ECE101" s="1"/>
      <c r="ECF101" s="1"/>
      <c r="ECG101" s="1"/>
      <c r="ECH101" s="1"/>
      <c r="ECI101" s="1"/>
      <c r="ECJ101" s="1"/>
      <c r="ECK101" s="1"/>
      <c r="ECL101" s="1"/>
      <c r="ECM101" s="1"/>
      <c r="ECN101" s="1"/>
      <c r="ECO101" s="1"/>
      <c r="ECP101" s="1"/>
      <c r="ECQ101" s="1"/>
      <c r="ECR101" s="1"/>
      <c r="ECS101" s="1"/>
      <c r="ECT101" s="1"/>
      <c r="ECU101" s="1"/>
      <c r="ECV101" s="1"/>
      <c r="ECW101" s="1"/>
      <c r="ECX101" s="1"/>
      <c r="ECY101" s="1"/>
      <c r="ECZ101" s="1"/>
      <c r="EDA101" s="1"/>
      <c r="EDB101" s="1"/>
      <c r="EDC101" s="1"/>
      <c r="EDD101" s="1"/>
      <c r="EDE101" s="1"/>
      <c r="EDF101" s="1"/>
      <c r="EDG101" s="1"/>
      <c r="EDH101" s="1"/>
      <c r="EDI101" s="1"/>
      <c r="EDJ101" s="1"/>
      <c r="EDK101" s="1"/>
      <c r="EDL101" s="1"/>
      <c r="EDM101" s="1"/>
      <c r="EDN101" s="1"/>
      <c r="EDO101" s="1"/>
      <c r="EDP101" s="1"/>
      <c r="EDQ101" s="1"/>
      <c r="EDR101" s="1"/>
      <c r="EDS101" s="1"/>
      <c r="EDT101" s="1"/>
      <c r="EDU101" s="1"/>
      <c r="EDV101" s="1"/>
      <c r="EDW101" s="1"/>
      <c r="EDX101" s="1"/>
      <c r="EDY101" s="1"/>
      <c r="EDZ101" s="1"/>
      <c r="EEA101" s="1"/>
      <c r="EEB101" s="1"/>
      <c r="EEC101" s="1"/>
      <c r="EED101" s="1"/>
      <c r="EEE101" s="1"/>
      <c r="EEF101" s="1"/>
      <c r="EEG101" s="1"/>
      <c r="EEH101" s="1"/>
      <c r="EEI101" s="1"/>
      <c r="EEJ101" s="1"/>
      <c r="EEK101" s="1"/>
      <c r="EEL101" s="1"/>
      <c r="EEM101" s="1"/>
      <c r="EEN101" s="1"/>
      <c r="EEO101" s="1"/>
      <c r="EEP101" s="1"/>
      <c r="EEQ101" s="1"/>
      <c r="EER101" s="1"/>
      <c r="EES101" s="1"/>
      <c r="EET101" s="1"/>
      <c r="EEU101" s="1"/>
      <c r="EEV101" s="1"/>
      <c r="EEW101" s="1"/>
      <c r="EEX101" s="1"/>
      <c r="EEY101" s="1"/>
      <c r="EEZ101" s="1"/>
      <c r="EFA101" s="1"/>
      <c r="EFB101" s="1"/>
      <c r="EFC101" s="1"/>
      <c r="EFD101" s="1"/>
      <c r="EFE101" s="1"/>
      <c r="EFF101" s="1"/>
      <c r="EFG101" s="1"/>
      <c r="EFH101" s="1"/>
      <c r="EFI101" s="1"/>
      <c r="EFJ101" s="1"/>
      <c r="EFK101" s="1"/>
      <c r="EFL101" s="1"/>
      <c r="EFM101" s="1"/>
      <c r="EFN101" s="1"/>
      <c r="EFO101" s="1"/>
      <c r="EFP101" s="1"/>
      <c r="EFQ101" s="1"/>
      <c r="EFR101" s="1"/>
      <c r="EFS101" s="1"/>
      <c r="EFT101" s="1"/>
      <c r="EFU101" s="1"/>
      <c r="EFV101" s="1"/>
      <c r="EFW101" s="1"/>
      <c r="EFX101" s="1"/>
      <c r="EFY101" s="1"/>
      <c r="EFZ101" s="1"/>
      <c r="EGA101" s="1"/>
      <c r="EGB101" s="1"/>
      <c r="EGC101" s="1"/>
      <c r="EGD101" s="1"/>
      <c r="EGE101" s="1"/>
      <c r="EGF101" s="1"/>
      <c r="EGG101" s="1"/>
      <c r="EGH101" s="1"/>
      <c r="EGI101" s="1"/>
      <c r="EGJ101" s="1"/>
      <c r="EGK101" s="1"/>
      <c r="EGL101" s="1"/>
      <c r="EGM101" s="1"/>
      <c r="EGN101" s="1"/>
      <c r="EGO101" s="1"/>
      <c r="EGP101" s="1"/>
      <c r="EGQ101" s="1"/>
      <c r="EGR101" s="1"/>
      <c r="EGS101" s="1"/>
      <c r="EGT101" s="1"/>
      <c r="EGU101" s="1"/>
      <c r="EGV101" s="1"/>
      <c r="EGW101" s="1"/>
      <c r="EGX101" s="1"/>
      <c r="EGY101" s="1"/>
      <c r="EGZ101" s="1"/>
      <c r="EHA101" s="1"/>
      <c r="EHB101" s="1"/>
      <c r="EHC101" s="1"/>
      <c r="EHD101" s="1"/>
      <c r="EHE101" s="1"/>
      <c r="EHF101" s="1"/>
      <c r="EHG101" s="1"/>
      <c r="EHH101" s="1"/>
      <c r="EHI101" s="1"/>
      <c r="EHJ101" s="1"/>
      <c r="EHK101" s="1"/>
      <c r="EHL101" s="1"/>
      <c r="EHM101" s="1"/>
      <c r="EHN101" s="1"/>
      <c r="EHO101" s="1"/>
      <c r="EHP101" s="1"/>
      <c r="EHQ101" s="1"/>
      <c r="EHR101" s="1"/>
      <c r="EHS101" s="1"/>
      <c r="EHT101" s="1"/>
      <c r="EHU101" s="1"/>
      <c r="EHV101" s="1"/>
      <c r="EHW101" s="1"/>
      <c r="EHX101" s="1"/>
      <c r="EHY101" s="1"/>
      <c r="EHZ101" s="1"/>
      <c r="EIA101" s="1"/>
      <c r="EIB101" s="1"/>
      <c r="EIC101" s="1"/>
      <c r="EID101" s="1"/>
      <c r="EIE101" s="1"/>
      <c r="EIF101" s="1"/>
      <c r="EIG101" s="1"/>
      <c r="EIH101" s="1"/>
      <c r="EII101" s="1"/>
      <c r="EIJ101" s="1"/>
      <c r="EIK101" s="1"/>
      <c r="EIL101" s="1"/>
      <c r="EIM101" s="1"/>
      <c r="EIN101" s="1"/>
      <c r="EIO101" s="1"/>
      <c r="EIP101" s="1"/>
      <c r="EIQ101" s="1"/>
      <c r="EIR101" s="1"/>
      <c r="EIS101" s="1"/>
      <c r="EIT101" s="1"/>
      <c r="EIU101" s="1"/>
      <c r="EIV101" s="1"/>
      <c r="EIW101" s="1"/>
      <c r="EIX101" s="1"/>
      <c r="EIY101" s="1"/>
      <c r="EIZ101" s="1"/>
      <c r="EJA101" s="1"/>
      <c r="EJB101" s="1"/>
      <c r="EJC101" s="1"/>
      <c r="EJD101" s="1"/>
      <c r="EJE101" s="1"/>
      <c r="EJF101" s="1"/>
      <c r="EJG101" s="1"/>
      <c r="EJH101" s="1"/>
      <c r="EJI101" s="1"/>
      <c r="EJJ101" s="1"/>
      <c r="EJK101" s="1"/>
      <c r="EJL101" s="1"/>
      <c r="EJM101" s="1"/>
      <c r="EJN101" s="1"/>
      <c r="EJO101" s="1"/>
      <c r="EJP101" s="1"/>
      <c r="EJQ101" s="1"/>
      <c r="EJR101" s="1"/>
      <c r="EJS101" s="1"/>
      <c r="EJT101" s="1"/>
      <c r="EJU101" s="1"/>
      <c r="EJV101" s="1"/>
      <c r="EJW101" s="1"/>
      <c r="EJX101" s="1"/>
      <c r="EJY101" s="1"/>
      <c r="EJZ101" s="1"/>
      <c r="EKA101" s="1"/>
      <c r="EKB101" s="1"/>
      <c r="EKC101" s="1"/>
      <c r="EKD101" s="1"/>
      <c r="EKE101" s="1"/>
      <c r="EKF101" s="1"/>
      <c r="EKG101" s="1"/>
      <c r="EKH101" s="1"/>
      <c r="EKI101" s="1"/>
      <c r="EKJ101" s="1"/>
      <c r="EKK101" s="1"/>
      <c r="EKL101" s="1"/>
      <c r="EKM101" s="1"/>
      <c r="EKN101" s="1"/>
      <c r="EKO101" s="1"/>
      <c r="EKP101" s="1"/>
      <c r="EKQ101" s="1"/>
      <c r="EKR101" s="1"/>
      <c r="EKS101" s="1"/>
      <c r="EKT101" s="1"/>
      <c r="EKU101" s="1"/>
      <c r="EKV101" s="1"/>
      <c r="EKW101" s="1"/>
      <c r="EKX101" s="1"/>
      <c r="EKY101" s="1"/>
      <c r="EKZ101" s="1"/>
      <c r="ELA101" s="1"/>
      <c r="ELB101" s="1"/>
      <c r="ELC101" s="1"/>
      <c r="ELD101" s="1"/>
      <c r="ELE101" s="1"/>
      <c r="ELF101" s="1"/>
      <c r="ELG101" s="1"/>
      <c r="ELH101" s="1"/>
      <c r="ELI101" s="1"/>
      <c r="ELJ101" s="1"/>
      <c r="ELK101" s="1"/>
      <c r="ELL101" s="1"/>
      <c r="ELM101" s="1"/>
      <c r="ELN101" s="1"/>
      <c r="ELO101" s="1"/>
      <c r="ELP101" s="1"/>
      <c r="ELQ101" s="1"/>
      <c r="ELR101" s="1"/>
      <c r="ELS101" s="1"/>
      <c r="ELT101" s="1"/>
      <c r="ELU101" s="1"/>
      <c r="ELV101" s="1"/>
      <c r="ELW101" s="1"/>
      <c r="ELX101" s="1"/>
      <c r="ELY101" s="1"/>
      <c r="ELZ101" s="1"/>
      <c r="EMA101" s="1"/>
      <c r="EMB101" s="1"/>
      <c r="EMC101" s="1"/>
      <c r="EMD101" s="1"/>
      <c r="EME101" s="1"/>
      <c r="EMF101" s="1"/>
      <c r="EMG101" s="1"/>
      <c r="EMH101" s="1"/>
      <c r="EMI101" s="1"/>
      <c r="EMJ101" s="1"/>
      <c r="EMK101" s="1"/>
      <c r="EML101" s="1"/>
      <c r="EMM101" s="1"/>
      <c r="EMN101" s="1"/>
      <c r="EMO101" s="1"/>
      <c r="EMP101" s="1"/>
      <c r="EMQ101" s="1"/>
      <c r="EMR101" s="1"/>
      <c r="EMS101" s="1"/>
      <c r="EMT101" s="1"/>
      <c r="EMU101" s="1"/>
      <c r="EMV101" s="1"/>
      <c r="EMW101" s="1"/>
      <c r="EMX101" s="1"/>
      <c r="EMY101" s="1"/>
      <c r="EMZ101" s="1"/>
      <c r="ENA101" s="1"/>
      <c r="ENB101" s="1"/>
      <c r="ENC101" s="1"/>
      <c r="END101" s="1"/>
      <c r="ENE101" s="1"/>
      <c r="ENF101" s="1"/>
      <c r="ENG101" s="1"/>
      <c r="ENH101" s="1"/>
      <c r="ENI101" s="1"/>
      <c r="ENJ101" s="1"/>
      <c r="ENK101" s="1"/>
      <c r="ENL101" s="1"/>
      <c r="ENM101" s="1"/>
      <c r="ENN101" s="1"/>
      <c r="ENO101" s="1"/>
      <c r="ENP101" s="1"/>
      <c r="ENQ101" s="1"/>
      <c r="ENR101" s="1"/>
      <c r="ENS101" s="1"/>
      <c r="ENT101" s="1"/>
      <c r="ENU101" s="1"/>
      <c r="ENV101" s="1"/>
      <c r="ENW101" s="1"/>
      <c r="ENX101" s="1"/>
      <c r="ENY101" s="1"/>
      <c r="ENZ101" s="1"/>
      <c r="EOA101" s="1"/>
      <c r="EOB101" s="1"/>
      <c r="EOC101" s="1"/>
      <c r="EOD101" s="1"/>
      <c r="EOE101" s="1"/>
      <c r="EOF101" s="1"/>
      <c r="EOG101" s="1"/>
      <c r="EOH101" s="1"/>
      <c r="EOI101" s="1"/>
      <c r="EOJ101" s="1"/>
      <c r="EOK101" s="1"/>
      <c r="EOL101" s="1"/>
      <c r="EOM101" s="1"/>
      <c r="EON101" s="1"/>
      <c r="EOO101" s="1"/>
      <c r="EOP101" s="1"/>
      <c r="EOQ101" s="1"/>
      <c r="EOR101" s="1"/>
      <c r="EOS101" s="1"/>
      <c r="EOT101" s="1"/>
      <c r="EOU101" s="1"/>
      <c r="EOV101" s="1"/>
      <c r="EOW101" s="1"/>
      <c r="EOX101" s="1"/>
      <c r="EOY101" s="1"/>
      <c r="EOZ101" s="1"/>
      <c r="EPA101" s="1"/>
      <c r="EPB101" s="1"/>
      <c r="EPC101" s="1"/>
      <c r="EPD101" s="1"/>
      <c r="EPE101" s="1"/>
      <c r="EPF101" s="1"/>
      <c r="EPG101" s="1"/>
      <c r="EPH101" s="1"/>
      <c r="EPI101" s="1"/>
      <c r="EPJ101" s="1"/>
      <c r="EPK101" s="1"/>
      <c r="EPL101" s="1"/>
      <c r="EPM101" s="1"/>
      <c r="EPN101" s="1"/>
      <c r="EPO101" s="1"/>
      <c r="EPP101" s="1"/>
      <c r="EPQ101" s="1"/>
      <c r="EPR101" s="1"/>
      <c r="EPS101" s="1"/>
      <c r="EPT101" s="1"/>
      <c r="EPU101" s="1"/>
      <c r="EPV101" s="1"/>
      <c r="EPW101" s="1"/>
      <c r="EPX101" s="1"/>
      <c r="EPY101" s="1"/>
      <c r="EPZ101" s="1"/>
      <c r="EQA101" s="1"/>
      <c r="EQB101" s="1"/>
      <c r="EQC101" s="1"/>
      <c r="EQD101" s="1"/>
      <c r="EQE101" s="1"/>
      <c r="EQF101" s="1"/>
      <c r="EQG101" s="1"/>
      <c r="EQH101" s="1"/>
      <c r="EQI101" s="1"/>
      <c r="EQJ101" s="1"/>
      <c r="EQK101" s="1"/>
      <c r="EQL101" s="1"/>
      <c r="EQM101" s="1"/>
      <c r="EQN101" s="1"/>
      <c r="EQO101" s="1"/>
      <c r="EQP101" s="1"/>
      <c r="EQQ101" s="1"/>
      <c r="EQR101" s="1"/>
      <c r="EQS101" s="1"/>
      <c r="EQT101" s="1"/>
      <c r="EQU101" s="1"/>
      <c r="EQV101" s="1"/>
      <c r="EQW101" s="1"/>
      <c r="EQX101" s="1"/>
      <c r="EQY101" s="1"/>
      <c r="EQZ101" s="1"/>
      <c r="ERA101" s="1"/>
      <c r="ERB101" s="1"/>
      <c r="ERC101" s="1"/>
      <c r="ERD101" s="1"/>
      <c r="ERE101" s="1"/>
      <c r="ERF101" s="1"/>
      <c r="ERG101" s="1"/>
      <c r="ERH101" s="1"/>
      <c r="ERI101" s="1"/>
      <c r="ERJ101" s="1"/>
      <c r="ERK101" s="1"/>
      <c r="ERL101" s="1"/>
      <c r="ERM101" s="1"/>
      <c r="ERN101" s="1"/>
      <c r="ERO101" s="1"/>
      <c r="ERP101" s="1"/>
      <c r="ERQ101" s="1"/>
      <c r="ERR101" s="1"/>
      <c r="ERS101" s="1"/>
      <c r="ERT101" s="1"/>
      <c r="ERU101" s="1"/>
      <c r="ERV101" s="1"/>
      <c r="ERW101" s="1"/>
      <c r="ERX101" s="1"/>
      <c r="ERY101" s="1"/>
      <c r="ERZ101" s="1"/>
      <c r="ESA101" s="1"/>
      <c r="ESB101" s="1"/>
      <c r="ESC101" s="1"/>
      <c r="ESD101" s="1"/>
      <c r="ESE101" s="1"/>
      <c r="ESF101" s="1"/>
      <c r="ESG101" s="1"/>
      <c r="ESH101" s="1"/>
      <c r="ESI101" s="1"/>
      <c r="ESJ101" s="1"/>
      <c r="ESK101" s="1"/>
      <c r="ESL101" s="1"/>
      <c r="ESM101" s="1"/>
      <c r="ESN101" s="1"/>
      <c r="ESO101" s="1"/>
      <c r="ESP101" s="1"/>
      <c r="ESQ101" s="1"/>
      <c r="ESR101" s="1"/>
      <c r="ESS101" s="1"/>
      <c r="EST101" s="1"/>
      <c r="ESU101" s="1"/>
      <c r="ESV101" s="1"/>
      <c r="ESW101" s="1"/>
      <c r="ESX101" s="1"/>
      <c r="ESY101" s="1"/>
      <c r="ESZ101" s="1"/>
      <c r="ETA101" s="1"/>
      <c r="ETB101" s="1"/>
      <c r="ETC101" s="1"/>
      <c r="ETD101" s="1"/>
      <c r="ETE101" s="1"/>
      <c r="ETF101" s="1"/>
      <c r="ETG101" s="1"/>
      <c r="ETH101" s="1"/>
      <c r="ETI101" s="1"/>
      <c r="ETJ101" s="1"/>
      <c r="ETK101" s="1"/>
      <c r="ETL101" s="1"/>
      <c r="ETM101" s="1"/>
      <c r="ETN101" s="1"/>
      <c r="ETO101" s="1"/>
      <c r="ETP101" s="1"/>
      <c r="ETQ101" s="1"/>
      <c r="ETR101" s="1"/>
      <c r="ETS101" s="1"/>
      <c r="ETT101" s="1"/>
      <c r="ETU101" s="1"/>
      <c r="ETV101" s="1"/>
      <c r="ETW101" s="1"/>
      <c r="ETX101" s="1"/>
      <c r="ETY101" s="1"/>
      <c r="ETZ101" s="1"/>
      <c r="EUA101" s="1"/>
      <c r="EUB101" s="1"/>
      <c r="EUC101" s="1"/>
      <c r="EUD101" s="1"/>
      <c r="EUE101" s="1"/>
      <c r="EUF101" s="1"/>
      <c r="EUG101" s="1"/>
      <c r="EUH101" s="1"/>
      <c r="EUI101" s="1"/>
      <c r="EUJ101" s="1"/>
      <c r="EUK101" s="1"/>
      <c r="EUL101" s="1"/>
      <c r="EUM101" s="1"/>
      <c r="EUN101" s="1"/>
      <c r="EUO101" s="1"/>
      <c r="EUP101" s="1"/>
      <c r="EUQ101" s="1"/>
      <c r="EUR101" s="1"/>
      <c r="EUS101" s="1"/>
      <c r="EUT101" s="1"/>
      <c r="EUU101" s="1"/>
      <c r="EUV101" s="1"/>
      <c r="EUW101" s="1"/>
      <c r="EUX101" s="1"/>
      <c r="EUY101" s="1"/>
      <c r="EUZ101" s="1"/>
      <c r="EVA101" s="1"/>
      <c r="EVB101" s="1"/>
      <c r="EVC101" s="1"/>
      <c r="EVD101" s="1"/>
      <c r="EVE101" s="1"/>
      <c r="EVF101" s="1"/>
      <c r="EVG101" s="1"/>
      <c r="EVH101" s="1"/>
      <c r="EVI101" s="1"/>
      <c r="EVJ101" s="1"/>
      <c r="EVK101" s="1"/>
      <c r="EVL101" s="1"/>
      <c r="EVM101" s="1"/>
      <c r="EVN101" s="1"/>
      <c r="EVO101" s="1"/>
      <c r="EVP101" s="1"/>
      <c r="EVQ101" s="1"/>
      <c r="EVR101" s="1"/>
      <c r="EVS101" s="1"/>
      <c r="EVT101" s="1"/>
      <c r="EVU101" s="1"/>
      <c r="EVV101" s="1"/>
      <c r="EVW101" s="1"/>
      <c r="EVX101" s="1"/>
      <c r="EVY101" s="1"/>
      <c r="EVZ101" s="1"/>
      <c r="EWA101" s="1"/>
      <c r="EWB101" s="1"/>
      <c r="EWC101" s="1"/>
      <c r="EWD101" s="1"/>
      <c r="EWE101" s="1"/>
      <c r="EWF101" s="1"/>
      <c r="EWG101" s="1"/>
      <c r="EWH101" s="1"/>
      <c r="EWI101" s="1"/>
      <c r="EWJ101" s="1"/>
      <c r="EWK101" s="1"/>
      <c r="EWL101" s="1"/>
      <c r="EWM101" s="1"/>
      <c r="EWN101" s="1"/>
      <c r="EWO101" s="1"/>
      <c r="EWP101" s="1"/>
      <c r="EWQ101" s="1"/>
      <c r="EWR101" s="1"/>
      <c r="EWS101" s="1"/>
      <c r="EWT101" s="1"/>
      <c r="EWU101" s="1"/>
      <c r="EWV101" s="1"/>
      <c r="EWW101" s="1"/>
      <c r="EWX101" s="1"/>
      <c r="EWY101" s="1"/>
      <c r="EWZ101" s="1"/>
      <c r="EXA101" s="1"/>
      <c r="EXB101" s="1"/>
      <c r="EXC101" s="1"/>
      <c r="EXD101" s="1"/>
      <c r="EXE101" s="1"/>
      <c r="EXF101" s="1"/>
      <c r="EXG101" s="1"/>
      <c r="EXH101" s="1"/>
      <c r="EXI101" s="1"/>
      <c r="EXJ101" s="1"/>
      <c r="EXK101" s="1"/>
      <c r="EXL101" s="1"/>
      <c r="EXM101" s="1"/>
      <c r="EXN101" s="1"/>
      <c r="EXO101" s="1"/>
      <c r="EXP101" s="1"/>
      <c r="EXQ101" s="1"/>
      <c r="EXR101" s="1"/>
      <c r="EXS101" s="1"/>
      <c r="EXT101" s="1"/>
      <c r="EXU101" s="1"/>
      <c r="EXV101" s="1"/>
      <c r="EXW101" s="1"/>
      <c r="EXX101" s="1"/>
      <c r="EXY101" s="1"/>
      <c r="EXZ101" s="1"/>
      <c r="EYA101" s="1"/>
      <c r="EYB101" s="1"/>
      <c r="EYC101" s="1"/>
      <c r="EYD101" s="1"/>
      <c r="EYE101" s="1"/>
      <c r="EYF101" s="1"/>
      <c r="EYG101" s="1"/>
      <c r="EYH101" s="1"/>
      <c r="EYI101" s="1"/>
      <c r="EYJ101" s="1"/>
      <c r="EYK101" s="1"/>
      <c r="EYL101" s="1"/>
      <c r="EYM101" s="1"/>
      <c r="EYN101" s="1"/>
      <c r="EYO101" s="1"/>
      <c r="EYP101" s="1"/>
      <c r="EYQ101" s="1"/>
      <c r="EYR101" s="1"/>
      <c r="EYS101" s="1"/>
      <c r="EYT101" s="1"/>
      <c r="EYU101" s="1"/>
      <c r="EYV101" s="1"/>
      <c r="EYW101" s="1"/>
      <c r="EYX101" s="1"/>
      <c r="EYY101" s="1"/>
      <c r="EYZ101" s="1"/>
      <c r="EZA101" s="1"/>
      <c r="EZB101" s="1"/>
      <c r="EZC101" s="1"/>
      <c r="EZD101" s="1"/>
      <c r="EZE101" s="1"/>
      <c r="EZF101" s="1"/>
      <c r="EZG101" s="1"/>
      <c r="EZH101" s="1"/>
      <c r="EZI101" s="1"/>
      <c r="EZJ101" s="1"/>
      <c r="EZK101" s="1"/>
      <c r="EZL101" s="1"/>
      <c r="EZM101" s="1"/>
      <c r="EZN101" s="1"/>
      <c r="EZO101" s="1"/>
      <c r="EZP101" s="1"/>
      <c r="EZQ101" s="1"/>
      <c r="EZR101" s="1"/>
      <c r="EZS101" s="1"/>
      <c r="EZT101" s="1"/>
      <c r="EZU101" s="1"/>
      <c r="EZV101" s="1"/>
      <c r="EZW101" s="1"/>
      <c r="EZX101" s="1"/>
      <c r="EZY101" s="1"/>
      <c r="EZZ101" s="1"/>
      <c r="FAA101" s="1"/>
      <c r="FAB101" s="1"/>
      <c r="FAC101" s="1"/>
      <c r="FAD101" s="1"/>
      <c r="FAE101" s="1"/>
      <c r="FAF101" s="1"/>
      <c r="FAG101" s="1"/>
      <c r="FAH101" s="1"/>
      <c r="FAI101" s="1"/>
      <c r="FAJ101" s="1"/>
      <c r="FAK101" s="1"/>
      <c r="FAL101" s="1"/>
      <c r="FAM101" s="1"/>
      <c r="FAN101" s="1"/>
      <c r="FAO101" s="1"/>
      <c r="FAP101" s="1"/>
      <c r="FAQ101" s="1"/>
      <c r="FAR101" s="1"/>
      <c r="FAS101" s="1"/>
      <c r="FAT101" s="1"/>
      <c r="FAU101" s="1"/>
      <c r="FAV101" s="1"/>
      <c r="FAW101" s="1"/>
      <c r="FAX101" s="1"/>
      <c r="FAY101" s="1"/>
      <c r="FAZ101" s="1"/>
      <c r="FBA101" s="1"/>
      <c r="FBB101" s="1"/>
      <c r="FBC101" s="1"/>
      <c r="FBD101" s="1"/>
      <c r="FBE101" s="1"/>
      <c r="FBF101" s="1"/>
      <c r="FBG101" s="1"/>
      <c r="FBH101" s="1"/>
      <c r="FBI101" s="1"/>
      <c r="FBJ101" s="1"/>
      <c r="FBK101" s="1"/>
      <c r="FBL101" s="1"/>
      <c r="FBM101" s="1"/>
      <c r="FBN101" s="1"/>
      <c r="FBO101" s="1"/>
      <c r="FBP101" s="1"/>
      <c r="FBQ101" s="1"/>
      <c r="FBR101" s="1"/>
      <c r="FBS101" s="1"/>
      <c r="FBT101" s="1"/>
      <c r="FBU101" s="1"/>
      <c r="FBV101" s="1"/>
      <c r="FBW101" s="1"/>
      <c r="FBX101" s="1"/>
      <c r="FBY101" s="1"/>
      <c r="FBZ101" s="1"/>
      <c r="FCA101" s="1"/>
      <c r="FCB101" s="1"/>
      <c r="FCC101" s="1"/>
      <c r="FCD101" s="1"/>
      <c r="FCE101" s="1"/>
      <c r="FCF101" s="1"/>
      <c r="FCG101" s="1"/>
      <c r="FCH101" s="1"/>
      <c r="FCI101" s="1"/>
      <c r="FCJ101" s="1"/>
      <c r="FCK101" s="1"/>
      <c r="FCL101" s="1"/>
      <c r="FCM101" s="1"/>
      <c r="FCN101" s="1"/>
      <c r="FCO101" s="1"/>
      <c r="FCP101" s="1"/>
      <c r="FCQ101" s="1"/>
      <c r="FCR101" s="1"/>
      <c r="FCS101" s="1"/>
      <c r="FCT101" s="1"/>
      <c r="FCU101" s="1"/>
      <c r="FCV101" s="1"/>
      <c r="FCW101" s="1"/>
      <c r="FCX101" s="1"/>
      <c r="FCY101" s="1"/>
      <c r="FCZ101" s="1"/>
      <c r="FDA101" s="1"/>
      <c r="FDB101" s="1"/>
      <c r="FDC101" s="1"/>
      <c r="FDD101" s="1"/>
      <c r="FDE101" s="1"/>
      <c r="FDF101" s="1"/>
      <c r="FDG101" s="1"/>
      <c r="FDH101" s="1"/>
      <c r="FDI101" s="1"/>
      <c r="FDJ101" s="1"/>
      <c r="FDK101" s="1"/>
      <c r="FDL101" s="1"/>
      <c r="FDM101" s="1"/>
      <c r="FDN101" s="1"/>
      <c r="FDO101" s="1"/>
      <c r="FDP101" s="1"/>
      <c r="FDQ101" s="1"/>
      <c r="FDR101" s="1"/>
      <c r="FDS101" s="1"/>
      <c r="FDT101" s="1"/>
      <c r="FDU101" s="1"/>
      <c r="FDV101" s="1"/>
      <c r="FDW101" s="1"/>
      <c r="FDX101" s="1"/>
      <c r="FDY101" s="1"/>
      <c r="FDZ101" s="1"/>
      <c r="FEA101" s="1"/>
      <c r="FEB101" s="1"/>
      <c r="FEC101" s="1"/>
      <c r="FED101" s="1"/>
      <c r="FEE101" s="1"/>
      <c r="FEF101" s="1"/>
      <c r="FEG101" s="1"/>
      <c r="FEH101" s="1"/>
      <c r="FEI101" s="1"/>
      <c r="FEJ101" s="1"/>
      <c r="FEK101" s="1"/>
      <c r="FEL101" s="1"/>
      <c r="FEM101" s="1"/>
      <c r="FEN101" s="1"/>
      <c r="FEO101" s="1"/>
      <c r="FEP101" s="1"/>
      <c r="FEQ101" s="1"/>
      <c r="FER101" s="1"/>
      <c r="FES101" s="1"/>
      <c r="FET101" s="1"/>
      <c r="FEU101" s="1"/>
      <c r="FEV101" s="1"/>
      <c r="FEW101" s="1"/>
      <c r="FEX101" s="1"/>
      <c r="FEY101" s="1"/>
      <c r="FEZ101" s="1"/>
      <c r="FFA101" s="1"/>
      <c r="FFB101" s="1"/>
      <c r="FFC101" s="1"/>
      <c r="FFD101" s="1"/>
      <c r="FFE101" s="1"/>
      <c r="FFF101" s="1"/>
      <c r="FFG101" s="1"/>
      <c r="FFH101" s="1"/>
      <c r="FFI101" s="1"/>
      <c r="FFJ101" s="1"/>
      <c r="FFK101" s="1"/>
      <c r="FFL101" s="1"/>
      <c r="FFM101" s="1"/>
      <c r="FFN101" s="1"/>
      <c r="FFO101" s="1"/>
      <c r="FFP101" s="1"/>
      <c r="FFQ101" s="1"/>
      <c r="FFR101" s="1"/>
      <c r="FFS101" s="1"/>
      <c r="FFT101" s="1"/>
      <c r="FFU101" s="1"/>
      <c r="FFV101" s="1"/>
      <c r="FFW101" s="1"/>
      <c r="FFX101" s="1"/>
      <c r="FFY101" s="1"/>
      <c r="FFZ101" s="1"/>
      <c r="FGA101" s="1"/>
      <c r="FGB101" s="1"/>
      <c r="FGC101" s="1"/>
      <c r="FGD101" s="1"/>
      <c r="FGE101" s="1"/>
      <c r="FGF101" s="1"/>
      <c r="FGG101" s="1"/>
      <c r="FGH101" s="1"/>
      <c r="FGI101" s="1"/>
      <c r="FGJ101" s="1"/>
      <c r="FGK101" s="1"/>
      <c r="FGL101" s="1"/>
      <c r="FGM101" s="1"/>
      <c r="FGN101" s="1"/>
      <c r="FGO101" s="1"/>
      <c r="FGP101" s="1"/>
      <c r="FGQ101" s="1"/>
      <c r="FGR101" s="1"/>
      <c r="FGS101" s="1"/>
      <c r="FGT101" s="1"/>
      <c r="FGU101" s="1"/>
      <c r="FGV101" s="1"/>
      <c r="FGW101" s="1"/>
      <c r="FGX101" s="1"/>
      <c r="FGY101" s="1"/>
      <c r="FGZ101" s="1"/>
      <c r="FHA101" s="1"/>
      <c r="FHB101" s="1"/>
      <c r="FHC101" s="1"/>
      <c r="FHD101" s="1"/>
      <c r="FHE101" s="1"/>
      <c r="FHF101" s="1"/>
      <c r="FHG101" s="1"/>
      <c r="FHH101" s="1"/>
      <c r="FHI101" s="1"/>
      <c r="FHJ101" s="1"/>
      <c r="FHK101" s="1"/>
      <c r="FHL101" s="1"/>
      <c r="FHM101" s="1"/>
      <c r="FHN101" s="1"/>
      <c r="FHO101" s="1"/>
      <c r="FHP101" s="1"/>
      <c r="FHQ101" s="1"/>
      <c r="FHR101" s="1"/>
      <c r="FHS101" s="1"/>
      <c r="FHT101" s="1"/>
      <c r="FHU101" s="1"/>
      <c r="FHV101" s="1"/>
      <c r="FHW101" s="1"/>
      <c r="FHX101" s="1"/>
      <c r="FHY101" s="1"/>
      <c r="FHZ101" s="1"/>
      <c r="FIA101" s="1"/>
      <c r="FIB101" s="1"/>
      <c r="FIC101" s="1"/>
      <c r="FID101" s="1"/>
      <c r="FIE101" s="1"/>
      <c r="FIF101" s="1"/>
      <c r="FIG101" s="1"/>
      <c r="FIH101" s="1"/>
      <c r="FII101" s="1"/>
      <c r="FIJ101" s="1"/>
      <c r="FIK101" s="1"/>
      <c r="FIL101" s="1"/>
      <c r="FIM101" s="1"/>
      <c r="FIN101" s="1"/>
      <c r="FIO101" s="1"/>
      <c r="FIP101" s="1"/>
      <c r="FIQ101" s="1"/>
      <c r="FIR101" s="1"/>
      <c r="FIS101" s="1"/>
      <c r="FIT101" s="1"/>
      <c r="FIU101" s="1"/>
      <c r="FIV101" s="1"/>
      <c r="FIW101" s="1"/>
      <c r="FIX101" s="1"/>
      <c r="FIY101" s="1"/>
      <c r="FIZ101" s="1"/>
      <c r="FJA101" s="1"/>
      <c r="FJB101" s="1"/>
      <c r="FJC101" s="1"/>
      <c r="FJD101" s="1"/>
      <c r="FJE101" s="1"/>
      <c r="FJF101" s="1"/>
      <c r="FJG101" s="1"/>
      <c r="FJH101" s="1"/>
      <c r="FJI101" s="1"/>
      <c r="FJJ101" s="1"/>
      <c r="FJK101" s="1"/>
      <c r="FJL101" s="1"/>
      <c r="FJM101" s="1"/>
      <c r="FJN101" s="1"/>
      <c r="FJO101" s="1"/>
      <c r="FJP101" s="1"/>
      <c r="FJQ101" s="1"/>
      <c r="FJR101" s="1"/>
      <c r="FJS101" s="1"/>
      <c r="FJT101" s="1"/>
      <c r="FJU101" s="1"/>
      <c r="FJV101" s="1"/>
      <c r="FJW101" s="1"/>
      <c r="FJX101" s="1"/>
      <c r="FJY101" s="1"/>
      <c r="FJZ101" s="1"/>
      <c r="FKA101" s="1"/>
      <c r="FKB101" s="1"/>
      <c r="FKC101" s="1"/>
      <c r="FKD101" s="1"/>
      <c r="FKE101" s="1"/>
      <c r="FKF101" s="1"/>
      <c r="FKG101" s="1"/>
      <c r="FKH101" s="1"/>
      <c r="FKI101" s="1"/>
      <c r="FKJ101" s="1"/>
      <c r="FKK101" s="1"/>
      <c r="FKL101" s="1"/>
      <c r="FKM101" s="1"/>
      <c r="FKN101" s="1"/>
      <c r="FKO101" s="1"/>
      <c r="FKP101" s="1"/>
      <c r="FKQ101" s="1"/>
      <c r="FKR101" s="1"/>
      <c r="FKS101" s="1"/>
      <c r="FKT101" s="1"/>
      <c r="FKU101" s="1"/>
      <c r="FKV101" s="1"/>
      <c r="FKW101" s="1"/>
      <c r="FKX101" s="1"/>
      <c r="FKY101" s="1"/>
      <c r="FKZ101" s="1"/>
      <c r="FLA101" s="1"/>
      <c r="FLB101" s="1"/>
      <c r="FLC101" s="1"/>
      <c r="FLD101" s="1"/>
      <c r="FLE101" s="1"/>
      <c r="FLF101" s="1"/>
      <c r="FLG101" s="1"/>
      <c r="FLH101" s="1"/>
      <c r="FLI101" s="1"/>
      <c r="FLJ101" s="1"/>
      <c r="FLK101" s="1"/>
      <c r="FLL101" s="1"/>
      <c r="FLM101" s="1"/>
      <c r="FLN101" s="1"/>
      <c r="FLO101" s="1"/>
      <c r="FLP101" s="1"/>
      <c r="FLQ101" s="1"/>
      <c r="FLR101" s="1"/>
      <c r="FLS101" s="1"/>
      <c r="FLT101" s="1"/>
      <c r="FLU101" s="1"/>
      <c r="FLV101" s="1"/>
      <c r="FLW101" s="1"/>
      <c r="FLX101" s="1"/>
      <c r="FLY101" s="1"/>
      <c r="FLZ101" s="1"/>
      <c r="FMA101" s="1"/>
      <c r="FMB101" s="1"/>
      <c r="FMC101" s="1"/>
      <c r="FMD101" s="1"/>
      <c r="FME101" s="1"/>
      <c r="FMF101" s="1"/>
      <c r="FMG101" s="1"/>
      <c r="FMH101" s="1"/>
      <c r="FMI101" s="1"/>
      <c r="FMJ101" s="1"/>
      <c r="FMK101" s="1"/>
      <c r="FML101" s="1"/>
      <c r="FMM101" s="1"/>
      <c r="FMN101" s="1"/>
      <c r="FMO101" s="1"/>
      <c r="FMP101" s="1"/>
      <c r="FMQ101" s="1"/>
      <c r="FMR101" s="1"/>
      <c r="FMS101" s="1"/>
      <c r="FMT101" s="1"/>
      <c r="FMU101" s="1"/>
      <c r="FMV101" s="1"/>
      <c r="FMW101" s="1"/>
      <c r="FMX101" s="1"/>
      <c r="FMY101" s="1"/>
      <c r="FMZ101" s="1"/>
      <c r="FNA101" s="1"/>
      <c r="FNB101" s="1"/>
      <c r="FNC101" s="1"/>
      <c r="FND101" s="1"/>
      <c r="FNE101" s="1"/>
      <c r="FNF101" s="1"/>
      <c r="FNG101" s="1"/>
      <c r="FNH101" s="1"/>
      <c r="FNI101" s="1"/>
      <c r="FNJ101" s="1"/>
      <c r="FNK101" s="1"/>
      <c r="FNL101" s="1"/>
      <c r="FNM101" s="1"/>
      <c r="FNN101" s="1"/>
      <c r="FNO101" s="1"/>
      <c r="FNP101" s="1"/>
      <c r="FNQ101" s="1"/>
      <c r="FNR101" s="1"/>
      <c r="FNS101" s="1"/>
      <c r="FNT101" s="1"/>
      <c r="FNU101" s="1"/>
      <c r="FNV101" s="1"/>
      <c r="FNW101" s="1"/>
      <c r="FNX101" s="1"/>
      <c r="FNY101" s="1"/>
      <c r="FNZ101" s="1"/>
      <c r="FOA101" s="1"/>
      <c r="FOB101" s="1"/>
      <c r="FOC101" s="1"/>
      <c r="FOD101" s="1"/>
      <c r="FOE101" s="1"/>
      <c r="FOF101" s="1"/>
      <c r="FOG101" s="1"/>
      <c r="FOH101" s="1"/>
      <c r="FOI101" s="1"/>
      <c r="FOJ101" s="1"/>
      <c r="FOK101" s="1"/>
      <c r="FOL101" s="1"/>
      <c r="FOM101" s="1"/>
      <c r="FON101" s="1"/>
      <c r="FOO101" s="1"/>
      <c r="FOP101" s="1"/>
      <c r="FOQ101" s="1"/>
      <c r="FOR101" s="1"/>
      <c r="FOS101" s="1"/>
      <c r="FOT101" s="1"/>
      <c r="FOU101" s="1"/>
      <c r="FOV101" s="1"/>
      <c r="FOW101" s="1"/>
      <c r="FOX101" s="1"/>
      <c r="FOY101" s="1"/>
      <c r="FOZ101" s="1"/>
      <c r="FPA101" s="1"/>
      <c r="FPB101" s="1"/>
      <c r="FPC101" s="1"/>
      <c r="FPD101" s="1"/>
      <c r="FPE101" s="1"/>
      <c r="FPF101" s="1"/>
      <c r="FPG101" s="1"/>
      <c r="FPH101" s="1"/>
      <c r="FPI101" s="1"/>
      <c r="FPJ101" s="1"/>
      <c r="FPK101" s="1"/>
      <c r="FPL101" s="1"/>
      <c r="FPM101" s="1"/>
      <c r="FPN101" s="1"/>
      <c r="FPO101" s="1"/>
      <c r="FPP101" s="1"/>
      <c r="FPQ101" s="1"/>
      <c r="FPR101" s="1"/>
      <c r="FPS101" s="1"/>
      <c r="FPT101" s="1"/>
      <c r="FPU101" s="1"/>
      <c r="FPV101" s="1"/>
      <c r="FPW101" s="1"/>
      <c r="FPX101" s="1"/>
      <c r="FPY101" s="1"/>
      <c r="FPZ101" s="1"/>
      <c r="FQA101" s="1"/>
      <c r="FQB101" s="1"/>
      <c r="FQC101" s="1"/>
      <c r="FQD101" s="1"/>
      <c r="FQE101" s="1"/>
      <c r="FQF101" s="1"/>
      <c r="FQG101" s="1"/>
      <c r="FQH101" s="1"/>
      <c r="FQI101" s="1"/>
      <c r="FQJ101" s="1"/>
      <c r="FQK101" s="1"/>
      <c r="FQL101" s="1"/>
      <c r="FQM101" s="1"/>
      <c r="FQN101" s="1"/>
      <c r="FQO101" s="1"/>
      <c r="FQP101" s="1"/>
      <c r="FQQ101" s="1"/>
      <c r="FQR101" s="1"/>
      <c r="FQS101" s="1"/>
      <c r="FQT101" s="1"/>
      <c r="FQU101" s="1"/>
      <c r="FQV101" s="1"/>
      <c r="FQW101" s="1"/>
      <c r="FQX101" s="1"/>
      <c r="FQY101" s="1"/>
      <c r="FQZ101" s="1"/>
      <c r="FRA101" s="1"/>
      <c r="FRB101" s="1"/>
      <c r="FRC101" s="1"/>
      <c r="FRD101" s="1"/>
      <c r="FRE101" s="1"/>
      <c r="FRF101" s="1"/>
      <c r="FRG101" s="1"/>
      <c r="FRH101" s="1"/>
      <c r="FRI101" s="1"/>
      <c r="FRJ101" s="1"/>
      <c r="FRK101" s="1"/>
      <c r="FRL101" s="1"/>
      <c r="FRM101" s="1"/>
      <c r="FRN101" s="1"/>
      <c r="FRO101" s="1"/>
      <c r="FRP101" s="1"/>
      <c r="FRQ101" s="1"/>
      <c r="FRR101" s="1"/>
      <c r="FRS101" s="1"/>
      <c r="FRT101" s="1"/>
      <c r="FRU101" s="1"/>
      <c r="FRV101" s="1"/>
      <c r="FRW101" s="1"/>
      <c r="FRX101" s="1"/>
      <c r="FRY101" s="1"/>
      <c r="FRZ101" s="1"/>
      <c r="FSA101" s="1"/>
      <c r="FSB101" s="1"/>
      <c r="FSC101" s="1"/>
      <c r="FSD101" s="1"/>
      <c r="FSE101" s="1"/>
      <c r="FSF101" s="1"/>
      <c r="FSG101" s="1"/>
      <c r="FSH101" s="1"/>
      <c r="FSI101" s="1"/>
      <c r="FSJ101" s="1"/>
      <c r="FSK101" s="1"/>
      <c r="FSL101" s="1"/>
      <c r="FSM101" s="1"/>
      <c r="FSN101" s="1"/>
      <c r="FSO101" s="1"/>
      <c r="FSP101" s="1"/>
      <c r="FSQ101" s="1"/>
      <c r="FSR101" s="1"/>
      <c r="FSS101" s="1"/>
      <c r="FST101" s="1"/>
      <c r="FSU101" s="1"/>
      <c r="FSV101" s="1"/>
      <c r="FSW101" s="1"/>
      <c r="FSX101" s="1"/>
      <c r="FSY101" s="1"/>
      <c r="FSZ101" s="1"/>
      <c r="FTA101" s="1"/>
      <c r="FTB101" s="1"/>
      <c r="FTC101" s="1"/>
      <c r="FTD101" s="1"/>
      <c r="FTE101" s="1"/>
      <c r="FTF101" s="1"/>
      <c r="FTG101" s="1"/>
      <c r="FTH101" s="1"/>
      <c r="FTI101" s="1"/>
      <c r="FTJ101" s="1"/>
      <c r="FTK101" s="1"/>
      <c r="FTL101" s="1"/>
      <c r="FTM101" s="1"/>
      <c r="FTN101" s="1"/>
      <c r="FTO101" s="1"/>
      <c r="FTP101" s="1"/>
      <c r="FTQ101" s="1"/>
      <c r="FTR101" s="1"/>
      <c r="FTS101" s="1"/>
      <c r="FTT101" s="1"/>
      <c r="FTU101" s="1"/>
      <c r="FTV101" s="1"/>
      <c r="FTW101" s="1"/>
      <c r="FTX101" s="1"/>
      <c r="FTY101" s="1"/>
      <c r="FTZ101" s="1"/>
      <c r="FUA101" s="1"/>
      <c r="FUB101" s="1"/>
      <c r="FUC101" s="1"/>
      <c r="FUD101" s="1"/>
      <c r="FUE101" s="1"/>
      <c r="FUF101" s="1"/>
      <c r="FUG101" s="1"/>
      <c r="FUH101" s="1"/>
      <c r="FUI101" s="1"/>
      <c r="FUJ101" s="1"/>
      <c r="FUK101" s="1"/>
      <c r="FUL101" s="1"/>
      <c r="FUM101" s="1"/>
      <c r="FUN101" s="1"/>
      <c r="FUO101" s="1"/>
      <c r="FUP101" s="1"/>
      <c r="FUQ101" s="1"/>
      <c r="FUR101" s="1"/>
      <c r="FUS101" s="1"/>
      <c r="FUT101" s="1"/>
      <c r="FUU101" s="1"/>
      <c r="FUV101" s="1"/>
      <c r="FUW101" s="1"/>
      <c r="FUX101" s="1"/>
      <c r="FUY101" s="1"/>
      <c r="FUZ101" s="1"/>
      <c r="FVA101" s="1"/>
      <c r="FVB101" s="1"/>
      <c r="FVC101" s="1"/>
      <c r="FVD101" s="1"/>
      <c r="FVE101" s="1"/>
      <c r="FVF101" s="1"/>
      <c r="FVG101" s="1"/>
      <c r="FVH101" s="1"/>
      <c r="FVI101" s="1"/>
      <c r="FVJ101" s="1"/>
      <c r="FVK101" s="1"/>
      <c r="FVL101" s="1"/>
      <c r="FVM101" s="1"/>
      <c r="FVN101" s="1"/>
      <c r="FVO101" s="1"/>
      <c r="FVP101" s="1"/>
      <c r="FVQ101" s="1"/>
      <c r="FVR101" s="1"/>
      <c r="FVS101" s="1"/>
      <c r="FVT101" s="1"/>
      <c r="FVU101" s="1"/>
      <c r="FVV101" s="1"/>
      <c r="FVW101" s="1"/>
      <c r="FVX101" s="1"/>
      <c r="FVY101" s="1"/>
      <c r="FVZ101" s="1"/>
      <c r="FWA101" s="1"/>
      <c r="FWB101" s="1"/>
      <c r="FWC101" s="1"/>
      <c r="FWD101" s="1"/>
      <c r="FWE101" s="1"/>
      <c r="FWF101" s="1"/>
      <c r="FWG101" s="1"/>
      <c r="FWH101" s="1"/>
      <c r="FWI101" s="1"/>
      <c r="FWJ101" s="1"/>
      <c r="FWK101" s="1"/>
      <c r="FWL101" s="1"/>
      <c r="FWM101" s="1"/>
      <c r="FWN101" s="1"/>
      <c r="FWO101" s="1"/>
      <c r="FWP101" s="1"/>
      <c r="FWQ101" s="1"/>
      <c r="FWR101" s="1"/>
      <c r="FWS101" s="1"/>
      <c r="FWT101" s="1"/>
      <c r="FWU101" s="1"/>
      <c r="FWV101" s="1"/>
      <c r="FWW101" s="1"/>
      <c r="FWX101" s="1"/>
      <c r="FWY101" s="1"/>
      <c r="FWZ101" s="1"/>
      <c r="FXA101" s="1"/>
      <c r="FXB101" s="1"/>
      <c r="FXC101" s="1"/>
      <c r="FXD101" s="1"/>
      <c r="FXE101" s="1"/>
      <c r="FXF101" s="1"/>
      <c r="FXG101" s="1"/>
      <c r="FXH101" s="1"/>
      <c r="FXI101" s="1"/>
      <c r="FXJ101" s="1"/>
      <c r="FXK101" s="1"/>
      <c r="FXL101" s="1"/>
      <c r="FXM101" s="1"/>
      <c r="FXN101" s="1"/>
      <c r="FXO101" s="1"/>
      <c r="FXP101" s="1"/>
      <c r="FXQ101" s="1"/>
      <c r="FXR101" s="1"/>
      <c r="FXS101" s="1"/>
      <c r="FXT101" s="1"/>
      <c r="FXU101" s="1"/>
      <c r="FXV101" s="1"/>
      <c r="FXW101" s="1"/>
      <c r="FXX101" s="1"/>
      <c r="FXY101" s="1"/>
      <c r="FXZ101" s="1"/>
      <c r="FYA101" s="1"/>
      <c r="FYB101" s="1"/>
      <c r="FYC101" s="1"/>
      <c r="FYD101" s="1"/>
      <c r="FYE101" s="1"/>
      <c r="FYF101" s="1"/>
      <c r="FYG101" s="1"/>
      <c r="FYH101" s="1"/>
      <c r="FYI101" s="1"/>
      <c r="FYJ101" s="1"/>
      <c r="FYK101" s="1"/>
      <c r="FYL101" s="1"/>
      <c r="FYM101" s="1"/>
      <c r="FYN101" s="1"/>
      <c r="FYO101" s="1"/>
      <c r="FYP101" s="1"/>
      <c r="FYQ101" s="1"/>
      <c r="FYR101" s="1"/>
      <c r="FYS101" s="1"/>
      <c r="FYT101" s="1"/>
      <c r="FYU101" s="1"/>
      <c r="FYV101" s="1"/>
      <c r="FYW101" s="1"/>
      <c r="FYX101" s="1"/>
      <c r="FYY101" s="1"/>
      <c r="FYZ101" s="1"/>
      <c r="FZA101" s="1"/>
      <c r="FZB101" s="1"/>
      <c r="FZC101" s="1"/>
      <c r="FZD101" s="1"/>
      <c r="FZE101" s="1"/>
      <c r="FZF101" s="1"/>
      <c r="FZG101" s="1"/>
      <c r="FZH101" s="1"/>
      <c r="FZI101" s="1"/>
      <c r="FZJ101" s="1"/>
      <c r="FZK101" s="1"/>
      <c r="FZL101" s="1"/>
      <c r="FZM101" s="1"/>
      <c r="FZN101" s="1"/>
      <c r="FZO101" s="1"/>
      <c r="FZP101" s="1"/>
      <c r="FZQ101" s="1"/>
      <c r="FZR101" s="1"/>
      <c r="FZS101" s="1"/>
      <c r="FZT101" s="1"/>
      <c r="FZU101" s="1"/>
      <c r="FZV101" s="1"/>
      <c r="FZW101" s="1"/>
      <c r="FZX101" s="1"/>
      <c r="FZY101" s="1"/>
      <c r="FZZ101" s="1"/>
      <c r="GAA101" s="1"/>
      <c r="GAB101" s="1"/>
      <c r="GAC101" s="1"/>
      <c r="GAD101" s="1"/>
      <c r="GAE101" s="1"/>
      <c r="GAF101" s="1"/>
      <c r="GAG101" s="1"/>
      <c r="GAH101" s="1"/>
      <c r="GAI101" s="1"/>
      <c r="GAJ101" s="1"/>
      <c r="GAK101" s="1"/>
      <c r="GAL101" s="1"/>
      <c r="GAM101" s="1"/>
      <c r="GAN101" s="1"/>
      <c r="GAO101" s="1"/>
      <c r="GAP101" s="1"/>
      <c r="GAQ101" s="1"/>
      <c r="GAR101" s="1"/>
      <c r="GAS101" s="1"/>
      <c r="GAT101" s="1"/>
      <c r="GAU101" s="1"/>
      <c r="GAV101" s="1"/>
      <c r="GAW101" s="1"/>
      <c r="GAX101" s="1"/>
      <c r="GAY101" s="1"/>
      <c r="GAZ101" s="1"/>
      <c r="GBA101" s="1"/>
      <c r="GBB101" s="1"/>
      <c r="GBC101" s="1"/>
      <c r="GBD101" s="1"/>
      <c r="GBE101" s="1"/>
      <c r="GBF101" s="1"/>
      <c r="GBG101" s="1"/>
      <c r="GBH101" s="1"/>
      <c r="GBI101" s="1"/>
      <c r="GBJ101" s="1"/>
      <c r="GBK101" s="1"/>
      <c r="GBL101" s="1"/>
      <c r="GBM101" s="1"/>
      <c r="GBN101" s="1"/>
      <c r="GBO101" s="1"/>
      <c r="GBP101" s="1"/>
      <c r="GBQ101" s="1"/>
      <c r="GBR101" s="1"/>
      <c r="GBS101" s="1"/>
      <c r="GBT101" s="1"/>
      <c r="GBU101" s="1"/>
      <c r="GBV101" s="1"/>
      <c r="GBW101" s="1"/>
      <c r="GBX101" s="1"/>
      <c r="GBY101" s="1"/>
      <c r="GBZ101" s="1"/>
      <c r="GCA101" s="1"/>
      <c r="GCB101" s="1"/>
      <c r="GCC101" s="1"/>
      <c r="GCD101" s="1"/>
      <c r="GCE101" s="1"/>
      <c r="GCF101" s="1"/>
      <c r="GCG101" s="1"/>
      <c r="GCH101" s="1"/>
      <c r="GCI101" s="1"/>
      <c r="GCJ101" s="1"/>
      <c r="GCK101" s="1"/>
      <c r="GCL101" s="1"/>
      <c r="GCM101" s="1"/>
      <c r="GCN101" s="1"/>
      <c r="GCO101" s="1"/>
      <c r="GCP101" s="1"/>
      <c r="GCQ101" s="1"/>
      <c r="GCR101" s="1"/>
      <c r="GCS101" s="1"/>
      <c r="GCT101" s="1"/>
      <c r="GCU101" s="1"/>
      <c r="GCV101" s="1"/>
      <c r="GCW101" s="1"/>
      <c r="GCX101" s="1"/>
      <c r="GCY101" s="1"/>
      <c r="GCZ101" s="1"/>
      <c r="GDA101" s="1"/>
      <c r="GDB101" s="1"/>
      <c r="GDC101" s="1"/>
      <c r="GDD101" s="1"/>
      <c r="GDE101" s="1"/>
      <c r="GDF101" s="1"/>
      <c r="GDG101" s="1"/>
      <c r="GDH101" s="1"/>
      <c r="GDI101" s="1"/>
      <c r="GDJ101" s="1"/>
      <c r="GDK101" s="1"/>
      <c r="GDL101" s="1"/>
      <c r="GDM101" s="1"/>
      <c r="GDN101" s="1"/>
      <c r="GDO101" s="1"/>
      <c r="GDP101" s="1"/>
      <c r="GDQ101" s="1"/>
      <c r="GDR101" s="1"/>
      <c r="GDS101" s="1"/>
      <c r="GDT101" s="1"/>
      <c r="GDU101" s="1"/>
      <c r="GDV101" s="1"/>
      <c r="GDW101" s="1"/>
      <c r="GDX101" s="1"/>
      <c r="GDY101" s="1"/>
      <c r="GDZ101" s="1"/>
      <c r="GEA101" s="1"/>
      <c r="GEB101" s="1"/>
      <c r="GEC101" s="1"/>
      <c r="GED101" s="1"/>
      <c r="GEE101" s="1"/>
      <c r="GEF101" s="1"/>
      <c r="GEG101" s="1"/>
      <c r="GEH101" s="1"/>
      <c r="GEI101" s="1"/>
      <c r="GEJ101" s="1"/>
      <c r="GEK101" s="1"/>
      <c r="GEL101" s="1"/>
      <c r="GEM101" s="1"/>
      <c r="GEN101" s="1"/>
      <c r="GEO101" s="1"/>
      <c r="GEP101" s="1"/>
      <c r="GEQ101" s="1"/>
      <c r="GER101" s="1"/>
      <c r="GES101" s="1"/>
      <c r="GET101" s="1"/>
      <c r="GEU101" s="1"/>
      <c r="GEV101" s="1"/>
      <c r="GEW101" s="1"/>
      <c r="GEX101" s="1"/>
      <c r="GEY101" s="1"/>
      <c r="GEZ101" s="1"/>
      <c r="GFA101" s="1"/>
      <c r="GFB101" s="1"/>
      <c r="GFC101" s="1"/>
      <c r="GFD101" s="1"/>
      <c r="GFE101" s="1"/>
      <c r="GFF101" s="1"/>
      <c r="GFG101" s="1"/>
      <c r="GFH101" s="1"/>
      <c r="GFI101" s="1"/>
      <c r="GFJ101" s="1"/>
      <c r="GFK101" s="1"/>
      <c r="GFL101" s="1"/>
      <c r="GFM101" s="1"/>
      <c r="GFN101" s="1"/>
      <c r="GFO101" s="1"/>
      <c r="GFP101" s="1"/>
      <c r="GFQ101" s="1"/>
      <c r="GFR101" s="1"/>
      <c r="GFS101" s="1"/>
      <c r="GFT101" s="1"/>
      <c r="GFU101" s="1"/>
      <c r="GFV101" s="1"/>
      <c r="GFW101" s="1"/>
      <c r="GFX101" s="1"/>
      <c r="GFY101" s="1"/>
      <c r="GFZ101" s="1"/>
      <c r="GGA101" s="1"/>
      <c r="GGB101" s="1"/>
      <c r="GGC101" s="1"/>
      <c r="GGD101" s="1"/>
      <c r="GGE101" s="1"/>
      <c r="GGF101" s="1"/>
      <c r="GGG101" s="1"/>
      <c r="GGH101" s="1"/>
      <c r="GGI101" s="1"/>
      <c r="GGJ101" s="1"/>
      <c r="GGK101" s="1"/>
      <c r="GGL101" s="1"/>
      <c r="GGM101" s="1"/>
      <c r="GGN101" s="1"/>
      <c r="GGO101" s="1"/>
      <c r="GGP101" s="1"/>
      <c r="GGQ101" s="1"/>
      <c r="GGR101" s="1"/>
      <c r="GGS101" s="1"/>
      <c r="GGT101" s="1"/>
      <c r="GGU101" s="1"/>
      <c r="GGV101" s="1"/>
      <c r="GGW101" s="1"/>
      <c r="GGX101" s="1"/>
      <c r="GGY101" s="1"/>
      <c r="GGZ101" s="1"/>
      <c r="GHA101" s="1"/>
      <c r="GHB101" s="1"/>
      <c r="GHC101" s="1"/>
      <c r="GHD101" s="1"/>
      <c r="GHE101" s="1"/>
      <c r="GHF101" s="1"/>
      <c r="GHG101" s="1"/>
      <c r="GHH101" s="1"/>
      <c r="GHI101" s="1"/>
      <c r="GHJ101" s="1"/>
      <c r="GHK101" s="1"/>
      <c r="GHL101" s="1"/>
      <c r="GHM101" s="1"/>
      <c r="GHN101" s="1"/>
      <c r="GHO101" s="1"/>
      <c r="GHP101" s="1"/>
      <c r="GHQ101" s="1"/>
      <c r="GHR101" s="1"/>
      <c r="GHS101" s="1"/>
      <c r="GHT101" s="1"/>
      <c r="GHU101" s="1"/>
      <c r="GHV101" s="1"/>
      <c r="GHW101" s="1"/>
      <c r="GHX101" s="1"/>
      <c r="GHY101" s="1"/>
      <c r="GHZ101" s="1"/>
      <c r="GIA101" s="1"/>
      <c r="GIB101" s="1"/>
      <c r="GIC101" s="1"/>
      <c r="GID101" s="1"/>
      <c r="GIE101" s="1"/>
      <c r="GIF101" s="1"/>
      <c r="GIG101" s="1"/>
      <c r="GIH101" s="1"/>
      <c r="GII101" s="1"/>
      <c r="GIJ101" s="1"/>
      <c r="GIK101" s="1"/>
      <c r="GIL101" s="1"/>
      <c r="GIM101" s="1"/>
      <c r="GIN101" s="1"/>
      <c r="GIO101" s="1"/>
      <c r="GIP101" s="1"/>
      <c r="GIQ101" s="1"/>
      <c r="GIR101" s="1"/>
      <c r="GIS101" s="1"/>
      <c r="GIT101" s="1"/>
      <c r="GIU101" s="1"/>
      <c r="GIV101" s="1"/>
      <c r="GIW101" s="1"/>
      <c r="GIX101" s="1"/>
      <c r="GIY101" s="1"/>
      <c r="GIZ101" s="1"/>
      <c r="GJA101" s="1"/>
      <c r="GJB101" s="1"/>
      <c r="GJC101" s="1"/>
      <c r="GJD101" s="1"/>
      <c r="GJE101" s="1"/>
      <c r="GJF101" s="1"/>
      <c r="GJG101" s="1"/>
      <c r="GJH101" s="1"/>
      <c r="GJI101" s="1"/>
      <c r="GJJ101" s="1"/>
      <c r="GJK101" s="1"/>
      <c r="GJL101" s="1"/>
      <c r="GJM101" s="1"/>
      <c r="GJN101" s="1"/>
      <c r="GJO101" s="1"/>
      <c r="GJP101" s="1"/>
      <c r="GJQ101" s="1"/>
      <c r="GJR101" s="1"/>
      <c r="GJS101" s="1"/>
      <c r="GJT101" s="1"/>
      <c r="GJU101" s="1"/>
      <c r="GJV101" s="1"/>
      <c r="GJW101" s="1"/>
      <c r="GJX101" s="1"/>
      <c r="GJY101" s="1"/>
      <c r="GJZ101" s="1"/>
      <c r="GKA101" s="1"/>
      <c r="GKB101" s="1"/>
      <c r="GKC101" s="1"/>
      <c r="GKD101" s="1"/>
      <c r="GKE101" s="1"/>
      <c r="GKF101" s="1"/>
      <c r="GKG101" s="1"/>
      <c r="GKH101" s="1"/>
      <c r="GKI101" s="1"/>
      <c r="GKJ101" s="1"/>
      <c r="GKK101" s="1"/>
      <c r="GKL101" s="1"/>
      <c r="GKM101" s="1"/>
      <c r="GKN101" s="1"/>
      <c r="GKO101" s="1"/>
      <c r="GKP101" s="1"/>
      <c r="GKQ101" s="1"/>
      <c r="GKR101" s="1"/>
      <c r="GKS101" s="1"/>
      <c r="GKT101" s="1"/>
      <c r="GKU101" s="1"/>
      <c r="GKV101" s="1"/>
      <c r="GKW101" s="1"/>
      <c r="GKX101" s="1"/>
      <c r="GKY101" s="1"/>
      <c r="GKZ101" s="1"/>
      <c r="GLA101" s="1"/>
      <c r="GLB101" s="1"/>
      <c r="GLC101" s="1"/>
      <c r="GLD101" s="1"/>
      <c r="GLE101" s="1"/>
      <c r="GLF101" s="1"/>
      <c r="GLG101" s="1"/>
      <c r="GLH101" s="1"/>
      <c r="GLI101" s="1"/>
      <c r="GLJ101" s="1"/>
      <c r="GLK101" s="1"/>
      <c r="GLL101" s="1"/>
      <c r="GLM101" s="1"/>
      <c r="GLN101" s="1"/>
      <c r="GLO101" s="1"/>
      <c r="GLP101" s="1"/>
      <c r="GLQ101" s="1"/>
      <c r="GLR101" s="1"/>
      <c r="GLS101" s="1"/>
      <c r="GLT101" s="1"/>
      <c r="GLU101" s="1"/>
      <c r="GLV101" s="1"/>
      <c r="GLW101" s="1"/>
      <c r="GLX101" s="1"/>
      <c r="GLY101" s="1"/>
      <c r="GLZ101" s="1"/>
      <c r="GMA101" s="1"/>
      <c r="GMB101" s="1"/>
      <c r="GMC101" s="1"/>
      <c r="GMD101" s="1"/>
      <c r="GME101" s="1"/>
      <c r="GMF101" s="1"/>
      <c r="GMG101" s="1"/>
      <c r="GMH101" s="1"/>
      <c r="GMI101" s="1"/>
      <c r="GMJ101" s="1"/>
      <c r="GMK101" s="1"/>
      <c r="GML101" s="1"/>
      <c r="GMM101" s="1"/>
      <c r="GMN101" s="1"/>
      <c r="GMO101" s="1"/>
      <c r="GMP101" s="1"/>
      <c r="GMQ101" s="1"/>
      <c r="GMR101" s="1"/>
      <c r="GMS101" s="1"/>
      <c r="GMT101" s="1"/>
      <c r="GMU101" s="1"/>
      <c r="GMV101" s="1"/>
      <c r="GMW101" s="1"/>
      <c r="GMX101" s="1"/>
      <c r="GMY101" s="1"/>
      <c r="GMZ101" s="1"/>
      <c r="GNA101" s="1"/>
      <c r="GNB101" s="1"/>
      <c r="GNC101" s="1"/>
      <c r="GND101" s="1"/>
      <c r="GNE101" s="1"/>
      <c r="GNF101" s="1"/>
      <c r="GNG101" s="1"/>
      <c r="GNH101" s="1"/>
      <c r="GNI101" s="1"/>
      <c r="GNJ101" s="1"/>
      <c r="GNK101" s="1"/>
      <c r="GNL101" s="1"/>
      <c r="GNM101" s="1"/>
      <c r="GNN101" s="1"/>
      <c r="GNO101" s="1"/>
      <c r="GNP101" s="1"/>
      <c r="GNQ101" s="1"/>
      <c r="GNR101" s="1"/>
      <c r="GNS101" s="1"/>
      <c r="GNT101" s="1"/>
      <c r="GNU101" s="1"/>
      <c r="GNV101" s="1"/>
      <c r="GNW101" s="1"/>
      <c r="GNX101" s="1"/>
      <c r="GNY101" s="1"/>
      <c r="GNZ101" s="1"/>
      <c r="GOA101" s="1"/>
      <c r="GOB101" s="1"/>
      <c r="GOC101" s="1"/>
      <c r="GOD101" s="1"/>
      <c r="GOE101" s="1"/>
      <c r="GOF101" s="1"/>
      <c r="GOG101" s="1"/>
      <c r="GOH101" s="1"/>
      <c r="GOI101" s="1"/>
      <c r="GOJ101" s="1"/>
      <c r="GOK101" s="1"/>
      <c r="GOL101" s="1"/>
      <c r="GOM101" s="1"/>
      <c r="GON101" s="1"/>
      <c r="GOO101" s="1"/>
      <c r="GOP101" s="1"/>
      <c r="GOQ101" s="1"/>
      <c r="GOR101" s="1"/>
      <c r="GOS101" s="1"/>
      <c r="GOT101" s="1"/>
      <c r="GOU101" s="1"/>
      <c r="GOV101" s="1"/>
      <c r="GOW101" s="1"/>
      <c r="GOX101" s="1"/>
      <c r="GOY101" s="1"/>
      <c r="GOZ101" s="1"/>
      <c r="GPA101" s="1"/>
      <c r="GPB101" s="1"/>
      <c r="GPC101" s="1"/>
      <c r="GPD101" s="1"/>
      <c r="GPE101" s="1"/>
      <c r="GPF101" s="1"/>
      <c r="GPG101" s="1"/>
      <c r="GPH101" s="1"/>
      <c r="GPI101" s="1"/>
      <c r="GPJ101" s="1"/>
      <c r="GPK101" s="1"/>
      <c r="GPL101" s="1"/>
      <c r="GPM101" s="1"/>
      <c r="GPN101" s="1"/>
      <c r="GPO101" s="1"/>
      <c r="GPP101" s="1"/>
      <c r="GPQ101" s="1"/>
      <c r="GPR101" s="1"/>
      <c r="GPS101" s="1"/>
      <c r="GPT101" s="1"/>
      <c r="GPU101" s="1"/>
      <c r="GPV101" s="1"/>
      <c r="GPW101" s="1"/>
      <c r="GPX101" s="1"/>
      <c r="GPY101" s="1"/>
      <c r="GPZ101" s="1"/>
      <c r="GQA101" s="1"/>
      <c r="GQB101" s="1"/>
      <c r="GQC101" s="1"/>
      <c r="GQD101" s="1"/>
      <c r="GQE101" s="1"/>
      <c r="GQF101" s="1"/>
      <c r="GQG101" s="1"/>
      <c r="GQH101" s="1"/>
      <c r="GQI101" s="1"/>
      <c r="GQJ101" s="1"/>
      <c r="GQK101" s="1"/>
      <c r="GQL101" s="1"/>
      <c r="GQM101" s="1"/>
      <c r="GQN101" s="1"/>
      <c r="GQO101" s="1"/>
      <c r="GQP101" s="1"/>
      <c r="GQQ101" s="1"/>
      <c r="GQR101" s="1"/>
      <c r="GQS101" s="1"/>
      <c r="GQT101" s="1"/>
      <c r="GQU101" s="1"/>
      <c r="GQV101" s="1"/>
      <c r="GQW101" s="1"/>
      <c r="GQX101" s="1"/>
      <c r="GQY101" s="1"/>
      <c r="GQZ101" s="1"/>
      <c r="GRA101" s="1"/>
      <c r="GRB101" s="1"/>
      <c r="GRC101" s="1"/>
      <c r="GRD101" s="1"/>
      <c r="GRE101" s="1"/>
      <c r="GRF101" s="1"/>
      <c r="GRG101" s="1"/>
      <c r="GRH101" s="1"/>
      <c r="GRI101" s="1"/>
      <c r="GRJ101" s="1"/>
      <c r="GRK101" s="1"/>
      <c r="GRL101" s="1"/>
      <c r="GRM101" s="1"/>
      <c r="GRN101" s="1"/>
      <c r="GRO101" s="1"/>
      <c r="GRP101" s="1"/>
      <c r="GRQ101" s="1"/>
      <c r="GRR101" s="1"/>
      <c r="GRS101" s="1"/>
      <c r="GRT101" s="1"/>
      <c r="GRU101" s="1"/>
      <c r="GRV101" s="1"/>
      <c r="GRW101" s="1"/>
      <c r="GRX101" s="1"/>
      <c r="GRY101" s="1"/>
      <c r="GRZ101" s="1"/>
      <c r="GSA101" s="1"/>
      <c r="GSB101" s="1"/>
      <c r="GSC101" s="1"/>
      <c r="GSD101" s="1"/>
      <c r="GSE101" s="1"/>
      <c r="GSF101" s="1"/>
      <c r="GSG101" s="1"/>
      <c r="GSH101" s="1"/>
      <c r="GSI101" s="1"/>
      <c r="GSJ101" s="1"/>
      <c r="GSK101" s="1"/>
      <c r="GSL101" s="1"/>
      <c r="GSM101" s="1"/>
      <c r="GSN101" s="1"/>
      <c r="GSO101" s="1"/>
      <c r="GSP101" s="1"/>
      <c r="GSQ101" s="1"/>
      <c r="GSR101" s="1"/>
      <c r="GSS101" s="1"/>
      <c r="GST101" s="1"/>
      <c r="GSU101" s="1"/>
      <c r="GSV101" s="1"/>
      <c r="GSW101" s="1"/>
      <c r="GSX101" s="1"/>
      <c r="GSY101" s="1"/>
      <c r="GSZ101" s="1"/>
      <c r="GTA101" s="1"/>
      <c r="GTB101" s="1"/>
      <c r="GTC101" s="1"/>
      <c r="GTD101" s="1"/>
      <c r="GTE101" s="1"/>
      <c r="GTF101" s="1"/>
      <c r="GTG101" s="1"/>
      <c r="GTH101" s="1"/>
      <c r="GTI101" s="1"/>
      <c r="GTJ101" s="1"/>
      <c r="GTK101" s="1"/>
      <c r="GTL101" s="1"/>
      <c r="GTM101" s="1"/>
      <c r="GTN101" s="1"/>
      <c r="GTO101" s="1"/>
      <c r="GTP101" s="1"/>
      <c r="GTQ101" s="1"/>
      <c r="GTR101" s="1"/>
      <c r="GTS101" s="1"/>
      <c r="GTT101" s="1"/>
      <c r="GTU101" s="1"/>
      <c r="GTV101" s="1"/>
      <c r="GTW101" s="1"/>
      <c r="GTX101" s="1"/>
      <c r="GTY101" s="1"/>
      <c r="GTZ101" s="1"/>
      <c r="GUA101" s="1"/>
      <c r="GUB101" s="1"/>
      <c r="GUC101" s="1"/>
      <c r="GUD101" s="1"/>
      <c r="GUE101" s="1"/>
      <c r="GUF101" s="1"/>
      <c r="GUG101" s="1"/>
      <c r="GUH101" s="1"/>
      <c r="GUI101" s="1"/>
      <c r="GUJ101" s="1"/>
      <c r="GUK101" s="1"/>
      <c r="GUL101" s="1"/>
      <c r="GUM101" s="1"/>
      <c r="GUN101" s="1"/>
      <c r="GUO101" s="1"/>
      <c r="GUP101" s="1"/>
      <c r="GUQ101" s="1"/>
      <c r="GUR101" s="1"/>
      <c r="GUS101" s="1"/>
      <c r="GUT101" s="1"/>
      <c r="GUU101" s="1"/>
      <c r="GUV101" s="1"/>
      <c r="GUW101" s="1"/>
      <c r="GUX101" s="1"/>
      <c r="GUY101" s="1"/>
      <c r="GUZ101" s="1"/>
      <c r="GVA101" s="1"/>
      <c r="GVB101" s="1"/>
      <c r="GVC101" s="1"/>
      <c r="GVD101" s="1"/>
      <c r="GVE101" s="1"/>
      <c r="GVF101" s="1"/>
      <c r="GVG101" s="1"/>
      <c r="GVH101" s="1"/>
      <c r="GVI101" s="1"/>
      <c r="GVJ101" s="1"/>
      <c r="GVK101" s="1"/>
      <c r="GVL101" s="1"/>
      <c r="GVM101" s="1"/>
      <c r="GVN101" s="1"/>
      <c r="GVO101" s="1"/>
      <c r="GVP101" s="1"/>
      <c r="GVQ101" s="1"/>
      <c r="GVR101" s="1"/>
      <c r="GVS101" s="1"/>
      <c r="GVT101" s="1"/>
      <c r="GVU101" s="1"/>
      <c r="GVV101" s="1"/>
      <c r="GVW101" s="1"/>
      <c r="GVX101" s="1"/>
      <c r="GVY101" s="1"/>
      <c r="GVZ101" s="1"/>
      <c r="GWA101" s="1"/>
      <c r="GWB101" s="1"/>
      <c r="GWC101" s="1"/>
      <c r="GWD101" s="1"/>
      <c r="GWE101" s="1"/>
      <c r="GWF101" s="1"/>
      <c r="GWG101" s="1"/>
      <c r="GWH101" s="1"/>
      <c r="GWI101" s="1"/>
      <c r="GWJ101" s="1"/>
      <c r="GWK101" s="1"/>
      <c r="GWL101" s="1"/>
      <c r="GWM101" s="1"/>
      <c r="GWN101" s="1"/>
      <c r="GWO101" s="1"/>
      <c r="GWP101" s="1"/>
      <c r="GWQ101" s="1"/>
      <c r="GWR101" s="1"/>
      <c r="GWS101" s="1"/>
      <c r="GWT101" s="1"/>
      <c r="GWU101" s="1"/>
      <c r="GWV101" s="1"/>
      <c r="GWW101" s="1"/>
      <c r="GWX101" s="1"/>
      <c r="GWY101" s="1"/>
      <c r="GWZ101" s="1"/>
      <c r="GXA101" s="1"/>
      <c r="GXB101" s="1"/>
      <c r="GXC101" s="1"/>
      <c r="GXD101" s="1"/>
      <c r="GXE101" s="1"/>
      <c r="GXF101" s="1"/>
      <c r="GXG101" s="1"/>
      <c r="GXH101" s="1"/>
      <c r="GXI101" s="1"/>
      <c r="GXJ101" s="1"/>
      <c r="GXK101" s="1"/>
      <c r="GXL101" s="1"/>
      <c r="GXM101" s="1"/>
      <c r="GXN101" s="1"/>
      <c r="GXO101" s="1"/>
      <c r="GXP101" s="1"/>
      <c r="GXQ101" s="1"/>
      <c r="GXR101" s="1"/>
      <c r="GXS101" s="1"/>
      <c r="GXT101" s="1"/>
      <c r="GXU101" s="1"/>
      <c r="GXV101" s="1"/>
      <c r="GXW101" s="1"/>
      <c r="GXX101" s="1"/>
      <c r="GXY101" s="1"/>
      <c r="GXZ101" s="1"/>
      <c r="GYA101" s="1"/>
      <c r="GYB101" s="1"/>
      <c r="GYC101" s="1"/>
      <c r="GYD101" s="1"/>
      <c r="GYE101" s="1"/>
      <c r="GYF101" s="1"/>
      <c r="GYG101" s="1"/>
      <c r="GYH101" s="1"/>
      <c r="GYI101" s="1"/>
      <c r="GYJ101" s="1"/>
      <c r="GYK101" s="1"/>
      <c r="GYL101" s="1"/>
      <c r="GYM101" s="1"/>
      <c r="GYN101" s="1"/>
      <c r="GYO101" s="1"/>
      <c r="GYP101" s="1"/>
      <c r="GYQ101" s="1"/>
      <c r="GYR101" s="1"/>
      <c r="GYS101" s="1"/>
      <c r="GYT101" s="1"/>
      <c r="GYU101" s="1"/>
      <c r="GYV101" s="1"/>
      <c r="GYW101" s="1"/>
      <c r="GYX101" s="1"/>
      <c r="GYY101" s="1"/>
      <c r="GYZ101" s="1"/>
      <c r="GZA101" s="1"/>
      <c r="GZB101" s="1"/>
      <c r="GZC101" s="1"/>
      <c r="GZD101" s="1"/>
      <c r="GZE101" s="1"/>
      <c r="GZF101" s="1"/>
      <c r="GZG101" s="1"/>
      <c r="GZH101" s="1"/>
      <c r="GZI101" s="1"/>
      <c r="GZJ101" s="1"/>
      <c r="GZK101" s="1"/>
      <c r="GZL101" s="1"/>
      <c r="GZM101" s="1"/>
      <c r="GZN101" s="1"/>
      <c r="GZO101" s="1"/>
      <c r="GZP101" s="1"/>
      <c r="GZQ101" s="1"/>
      <c r="GZR101" s="1"/>
      <c r="GZS101" s="1"/>
      <c r="GZT101" s="1"/>
      <c r="GZU101" s="1"/>
      <c r="GZV101" s="1"/>
      <c r="GZW101" s="1"/>
      <c r="GZX101" s="1"/>
      <c r="GZY101" s="1"/>
      <c r="GZZ101" s="1"/>
      <c r="HAA101" s="1"/>
      <c r="HAB101" s="1"/>
      <c r="HAC101" s="1"/>
      <c r="HAD101" s="1"/>
      <c r="HAE101" s="1"/>
      <c r="HAF101" s="1"/>
      <c r="HAG101" s="1"/>
      <c r="HAH101" s="1"/>
      <c r="HAI101" s="1"/>
      <c r="HAJ101" s="1"/>
      <c r="HAK101" s="1"/>
      <c r="HAL101" s="1"/>
      <c r="HAM101" s="1"/>
      <c r="HAN101" s="1"/>
      <c r="HAO101" s="1"/>
      <c r="HAP101" s="1"/>
      <c r="HAQ101" s="1"/>
      <c r="HAR101" s="1"/>
      <c r="HAS101" s="1"/>
      <c r="HAT101" s="1"/>
      <c r="HAU101" s="1"/>
      <c r="HAV101" s="1"/>
      <c r="HAW101" s="1"/>
      <c r="HAX101" s="1"/>
      <c r="HAY101" s="1"/>
      <c r="HAZ101" s="1"/>
      <c r="HBA101" s="1"/>
      <c r="HBB101" s="1"/>
      <c r="HBC101" s="1"/>
      <c r="HBD101" s="1"/>
      <c r="HBE101" s="1"/>
      <c r="HBF101" s="1"/>
      <c r="HBG101" s="1"/>
      <c r="HBH101" s="1"/>
      <c r="HBI101" s="1"/>
      <c r="HBJ101" s="1"/>
      <c r="HBK101" s="1"/>
      <c r="HBL101" s="1"/>
      <c r="HBM101" s="1"/>
      <c r="HBN101" s="1"/>
      <c r="HBO101" s="1"/>
      <c r="HBP101" s="1"/>
      <c r="HBQ101" s="1"/>
      <c r="HBR101" s="1"/>
      <c r="HBS101" s="1"/>
      <c r="HBT101" s="1"/>
      <c r="HBU101" s="1"/>
      <c r="HBV101" s="1"/>
      <c r="HBW101" s="1"/>
      <c r="HBX101" s="1"/>
      <c r="HBY101" s="1"/>
      <c r="HBZ101" s="1"/>
      <c r="HCA101" s="1"/>
      <c r="HCB101" s="1"/>
      <c r="HCC101" s="1"/>
      <c r="HCD101" s="1"/>
      <c r="HCE101" s="1"/>
      <c r="HCF101" s="1"/>
      <c r="HCG101" s="1"/>
      <c r="HCH101" s="1"/>
      <c r="HCI101" s="1"/>
      <c r="HCJ101" s="1"/>
      <c r="HCK101" s="1"/>
      <c r="HCL101" s="1"/>
      <c r="HCM101" s="1"/>
      <c r="HCN101" s="1"/>
      <c r="HCO101" s="1"/>
      <c r="HCP101" s="1"/>
      <c r="HCQ101" s="1"/>
      <c r="HCR101" s="1"/>
      <c r="HCS101" s="1"/>
      <c r="HCT101" s="1"/>
      <c r="HCU101" s="1"/>
      <c r="HCV101" s="1"/>
      <c r="HCW101" s="1"/>
      <c r="HCX101" s="1"/>
      <c r="HCY101" s="1"/>
      <c r="HCZ101" s="1"/>
      <c r="HDA101" s="1"/>
      <c r="HDB101" s="1"/>
      <c r="HDC101" s="1"/>
      <c r="HDD101" s="1"/>
      <c r="HDE101" s="1"/>
      <c r="HDF101" s="1"/>
      <c r="HDG101" s="1"/>
      <c r="HDH101" s="1"/>
      <c r="HDI101" s="1"/>
      <c r="HDJ101" s="1"/>
      <c r="HDK101" s="1"/>
      <c r="HDL101" s="1"/>
      <c r="HDM101" s="1"/>
      <c r="HDN101" s="1"/>
      <c r="HDO101" s="1"/>
      <c r="HDP101" s="1"/>
      <c r="HDQ101" s="1"/>
      <c r="HDR101" s="1"/>
      <c r="HDS101" s="1"/>
      <c r="HDT101" s="1"/>
      <c r="HDU101" s="1"/>
      <c r="HDV101" s="1"/>
      <c r="HDW101" s="1"/>
      <c r="HDX101" s="1"/>
      <c r="HDY101" s="1"/>
      <c r="HDZ101" s="1"/>
      <c r="HEA101" s="1"/>
      <c r="HEB101" s="1"/>
      <c r="HEC101" s="1"/>
      <c r="HED101" s="1"/>
      <c r="HEE101" s="1"/>
      <c r="HEF101" s="1"/>
      <c r="HEG101" s="1"/>
      <c r="HEH101" s="1"/>
      <c r="HEI101" s="1"/>
      <c r="HEJ101" s="1"/>
      <c r="HEK101" s="1"/>
      <c r="HEL101" s="1"/>
      <c r="HEM101" s="1"/>
      <c r="HEN101" s="1"/>
      <c r="HEO101" s="1"/>
      <c r="HEP101" s="1"/>
      <c r="HEQ101" s="1"/>
      <c r="HER101" s="1"/>
      <c r="HES101" s="1"/>
      <c r="HET101" s="1"/>
      <c r="HEU101" s="1"/>
      <c r="HEV101" s="1"/>
      <c r="HEW101" s="1"/>
      <c r="HEX101" s="1"/>
      <c r="HEY101" s="1"/>
      <c r="HEZ101" s="1"/>
      <c r="HFA101" s="1"/>
      <c r="HFB101" s="1"/>
      <c r="HFC101" s="1"/>
      <c r="HFD101" s="1"/>
      <c r="HFE101" s="1"/>
      <c r="HFF101" s="1"/>
      <c r="HFG101" s="1"/>
      <c r="HFH101" s="1"/>
      <c r="HFI101" s="1"/>
      <c r="HFJ101" s="1"/>
      <c r="HFK101" s="1"/>
      <c r="HFL101" s="1"/>
      <c r="HFM101" s="1"/>
      <c r="HFN101" s="1"/>
      <c r="HFO101" s="1"/>
      <c r="HFP101" s="1"/>
      <c r="HFQ101" s="1"/>
      <c r="HFR101" s="1"/>
      <c r="HFS101" s="1"/>
      <c r="HFT101" s="1"/>
      <c r="HFU101" s="1"/>
      <c r="HFV101" s="1"/>
      <c r="HFW101" s="1"/>
      <c r="HFX101" s="1"/>
      <c r="HFY101" s="1"/>
      <c r="HFZ101" s="1"/>
      <c r="HGA101" s="1"/>
      <c r="HGB101" s="1"/>
      <c r="HGC101" s="1"/>
      <c r="HGD101" s="1"/>
      <c r="HGE101" s="1"/>
      <c r="HGF101" s="1"/>
      <c r="HGG101" s="1"/>
      <c r="HGH101" s="1"/>
      <c r="HGI101" s="1"/>
      <c r="HGJ101" s="1"/>
      <c r="HGK101" s="1"/>
      <c r="HGL101" s="1"/>
      <c r="HGM101" s="1"/>
      <c r="HGN101" s="1"/>
      <c r="HGO101" s="1"/>
      <c r="HGP101" s="1"/>
      <c r="HGQ101" s="1"/>
      <c r="HGR101" s="1"/>
      <c r="HGS101" s="1"/>
      <c r="HGT101" s="1"/>
      <c r="HGU101" s="1"/>
      <c r="HGV101" s="1"/>
      <c r="HGW101" s="1"/>
      <c r="HGX101" s="1"/>
      <c r="HGY101" s="1"/>
      <c r="HGZ101" s="1"/>
      <c r="HHA101" s="1"/>
      <c r="HHB101" s="1"/>
      <c r="HHC101" s="1"/>
      <c r="HHD101" s="1"/>
      <c r="HHE101" s="1"/>
      <c r="HHF101" s="1"/>
      <c r="HHG101" s="1"/>
      <c r="HHH101" s="1"/>
      <c r="HHI101" s="1"/>
      <c r="HHJ101" s="1"/>
      <c r="HHK101" s="1"/>
      <c r="HHL101" s="1"/>
      <c r="HHM101" s="1"/>
      <c r="HHN101" s="1"/>
      <c r="HHO101" s="1"/>
      <c r="HHP101" s="1"/>
      <c r="HHQ101" s="1"/>
      <c r="HHR101" s="1"/>
      <c r="HHS101" s="1"/>
      <c r="HHT101" s="1"/>
      <c r="HHU101" s="1"/>
      <c r="HHV101" s="1"/>
      <c r="HHW101" s="1"/>
      <c r="HHX101" s="1"/>
      <c r="HHY101" s="1"/>
      <c r="HHZ101" s="1"/>
      <c r="HIA101" s="1"/>
      <c r="HIB101" s="1"/>
      <c r="HIC101" s="1"/>
      <c r="HID101" s="1"/>
      <c r="HIE101" s="1"/>
      <c r="HIF101" s="1"/>
      <c r="HIG101" s="1"/>
      <c r="HIH101" s="1"/>
      <c r="HII101" s="1"/>
      <c r="HIJ101" s="1"/>
      <c r="HIK101" s="1"/>
      <c r="HIL101" s="1"/>
      <c r="HIM101" s="1"/>
      <c r="HIN101" s="1"/>
      <c r="HIO101" s="1"/>
      <c r="HIP101" s="1"/>
      <c r="HIQ101" s="1"/>
      <c r="HIR101" s="1"/>
      <c r="HIS101" s="1"/>
      <c r="HIT101" s="1"/>
      <c r="HIU101" s="1"/>
      <c r="HIV101" s="1"/>
      <c r="HIW101" s="1"/>
      <c r="HIX101" s="1"/>
      <c r="HIY101" s="1"/>
      <c r="HIZ101" s="1"/>
      <c r="HJA101" s="1"/>
      <c r="HJB101" s="1"/>
      <c r="HJC101" s="1"/>
      <c r="HJD101" s="1"/>
      <c r="HJE101" s="1"/>
      <c r="HJF101" s="1"/>
      <c r="HJG101" s="1"/>
      <c r="HJH101" s="1"/>
      <c r="HJI101" s="1"/>
      <c r="HJJ101" s="1"/>
      <c r="HJK101" s="1"/>
      <c r="HJL101" s="1"/>
      <c r="HJM101" s="1"/>
      <c r="HJN101" s="1"/>
      <c r="HJO101" s="1"/>
      <c r="HJP101" s="1"/>
      <c r="HJQ101" s="1"/>
      <c r="HJR101" s="1"/>
      <c r="HJS101" s="1"/>
      <c r="HJT101" s="1"/>
      <c r="HJU101" s="1"/>
      <c r="HJV101" s="1"/>
      <c r="HJW101" s="1"/>
      <c r="HJX101" s="1"/>
      <c r="HJY101" s="1"/>
      <c r="HJZ101" s="1"/>
      <c r="HKA101" s="1"/>
      <c r="HKB101" s="1"/>
      <c r="HKC101" s="1"/>
      <c r="HKD101" s="1"/>
      <c r="HKE101" s="1"/>
      <c r="HKF101" s="1"/>
      <c r="HKG101" s="1"/>
      <c r="HKH101" s="1"/>
      <c r="HKI101" s="1"/>
      <c r="HKJ101" s="1"/>
      <c r="HKK101" s="1"/>
      <c r="HKL101" s="1"/>
      <c r="HKM101" s="1"/>
      <c r="HKN101" s="1"/>
      <c r="HKO101" s="1"/>
      <c r="HKP101" s="1"/>
      <c r="HKQ101" s="1"/>
      <c r="HKR101" s="1"/>
      <c r="HKS101" s="1"/>
      <c r="HKT101" s="1"/>
      <c r="HKU101" s="1"/>
      <c r="HKV101" s="1"/>
      <c r="HKW101" s="1"/>
      <c r="HKX101" s="1"/>
      <c r="HKY101" s="1"/>
      <c r="HKZ101" s="1"/>
      <c r="HLA101" s="1"/>
      <c r="HLB101" s="1"/>
      <c r="HLC101" s="1"/>
      <c r="HLD101" s="1"/>
      <c r="HLE101" s="1"/>
      <c r="HLF101" s="1"/>
      <c r="HLG101" s="1"/>
      <c r="HLH101" s="1"/>
      <c r="HLI101" s="1"/>
      <c r="HLJ101" s="1"/>
      <c r="HLK101" s="1"/>
      <c r="HLL101" s="1"/>
      <c r="HLM101" s="1"/>
      <c r="HLN101" s="1"/>
      <c r="HLO101" s="1"/>
      <c r="HLP101" s="1"/>
      <c r="HLQ101" s="1"/>
      <c r="HLR101" s="1"/>
      <c r="HLS101" s="1"/>
      <c r="HLT101" s="1"/>
      <c r="HLU101" s="1"/>
      <c r="HLV101" s="1"/>
      <c r="HLW101" s="1"/>
      <c r="HLX101" s="1"/>
      <c r="HLY101" s="1"/>
      <c r="HLZ101" s="1"/>
      <c r="HMA101" s="1"/>
      <c r="HMB101" s="1"/>
      <c r="HMC101" s="1"/>
      <c r="HMD101" s="1"/>
      <c r="HME101" s="1"/>
      <c r="HMF101" s="1"/>
      <c r="HMG101" s="1"/>
      <c r="HMH101" s="1"/>
      <c r="HMI101" s="1"/>
      <c r="HMJ101" s="1"/>
      <c r="HMK101" s="1"/>
      <c r="HML101" s="1"/>
      <c r="HMM101" s="1"/>
      <c r="HMN101" s="1"/>
      <c r="HMO101" s="1"/>
      <c r="HMP101" s="1"/>
      <c r="HMQ101" s="1"/>
      <c r="HMR101" s="1"/>
      <c r="HMS101" s="1"/>
      <c r="HMT101" s="1"/>
      <c r="HMU101" s="1"/>
      <c r="HMV101" s="1"/>
      <c r="HMW101" s="1"/>
      <c r="HMX101" s="1"/>
      <c r="HMY101" s="1"/>
      <c r="HMZ101" s="1"/>
      <c r="HNA101" s="1"/>
      <c r="HNB101" s="1"/>
      <c r="HNC101" s="1"/>
      <c r="HND101" s="1"/>
      <c r="HNE101" s="1"/>
      <c r="HNF101" s="1"/>
      <c r="HNG101" s="1"/>
      <c r="HNH101" s="1"/>
      <c r="HNI101" s="1"/>
      <c r="HNJ101" s="1"/>
      <c r="HNK101" s="1"/>
      <c r="HNL101" s="1"/>
      <c r="HNM101" s="1"/>
      <c r="HNN101" s="1"/>
      <c r="HNO101" s="1"/>
      <c r="HNP101" s="1"/>
      <c r="HNQ101" s="1"/>
      <c r="HNR101" s="1"/>
      <c r="HNS101" s="1"/>
      <c r="HNT101" s="1"/>
      <c r="HNU101" s="1"/>
      <c r="HNV101" s="1"/>
      <c r="HNW101" s="1"/>
      <c r="HNX101" s="1"/>
      <c r="HNY101" s="1"/>
      <c r="HNZ101" s="1"/>
      <c r="HOA101" s="1"/>
      <c r="HOB101" s="1"/>
      <c r="HOC101" s="1"/>
      <c r="HOD101" s="1"/>
      <c r="HOE101" s="1"/>
      <c r="HOF101" s="1"/>
      <c r="HOG101" s="1"/>
      <c r="HOH101" s="1"/>
      <c r="HOI101" s="1"/>
      <c r="HOJ101" s="1"/>
      <c r="HOK101" s="1"/>
      <c r="HOL101" s="1"/>
      <c r="HOM101" s="1"/>
      <c r="HON101" s="1"/>
      <c r="HOO101" s="1"/>
      <c r="HOP101" s="1"/>
      <c r="HOQ101" s="1"/>
      <c r="HOR101" s="1"/>
      <c r="HOS101" s="1"/>
      <c r="HOT101" s="1"/>
      <c r="HOU101" s="1"/>
      <c r="HOV101" s="1"/>
      <c r="HOW101" s="1"/>
      <c r="HOX101" s="1"/>
      <c r="HOY101" s="1"/>
      <c r="HOZ101" s="1"/>
      <c r="HPA101" s="1"/>
      <c r="HPB101" s="1"/>
      <c r="HPC101" s="1"/>
      <c r="HPD101" s="1"/>
      <c r="HPE101" s="1"/>
      <c r="HPF101" s="1"/>
      <c r="HPG101" s="1"/>
      <c r="HPH101" s="1"/>
      <c r="HPI101" s="1"/>
      <c r="HPJ101" s="1"/>
      <c r="HPK101" s="1"/>
      <c r="HPL101" s="1"/>
      <c r="HPM101" s="1"/>
      <c r="HPN101" s="1"/>
      <c r="HPO101" s="1"/>
      <c r="HPP101" s="1"/>
      <c r="HPQ101" s="1"/>
      <c r="HPR101" s="1"/>
      <c r="HPS101" s="1"/>
      <c r="HPT101" s="1"/>
      <c r="HPU101" s="1"/>
      <c r="HPV101" s="1"/>
      <c r="HPW101" s="1"/>
      <c r="HPX101" s="1"/>
      <c r="HPY101" s="1"/>
      <c r="HPZ101" s="1"/>
      <c r="HQA101" s="1"/>
      <c r="HQB101" s="1"/>
      <c r="HQC101" s="1"/>
      <c r="HQD101" s="1"/>
      <c r="HQE101" s="1"/>
      <c r="HQF101" s="1"/>
      <c r="HQG101" s="1"/>
      <c r="HQH101" s="1"/>
      <c r="HQI101" s="1"/>
      <c r="HQJ101" s="1"/>
      <c r="HQK101" s="1"/>
      <c r="HQL101" s="1"/>
      <c r="HQM101" s="1"/>
      <c r="HQN101" s="1"/>
      <c r="HQO101" s="1"/>
      <c r="HQP101" s="1"/>
      <c r="HQQ101" s="1"/>
      <c r="HQR101" s="1"/>
      <c r="HQS101" s="1"/>
      <c r="HQT101" s="1"/>
      <c r="HQU101" s="1"/>
      <c r="HQV101" s="1"/>
      <c r="HQW101" s="1"/>
      <c r="HQX101" s="1"/>
      <c r="HQY101" s="1"/>
      <c r="HQZ101" s="1"/>
      <c r="HRA101" s="1"/>
      <c r="HRB101" s="1"/>
      <c r="HRC101" s="1"/>
      <c r="HRD101" s="1"/>
      <c r="HRE101" s="1"/>
      <c r="HRF101" s="1"/>
      <c r="HRG101" s="1"/>
      <c r="HRH101" s="1"/>
      <c r="HRI101" s="1"/>
      <c r="HRJ101" s="1"/>
      <c r="HRK101" s="1"/>
      <c r="HRL101" s="1"/>
      <c r="HRM101" s="1"/>
      <c r="HRN101" s="1"/>
      <c r="HRO101" s="1"/>
      <c r="HRP101" s="1"/>
      <c r="HRQ101" s="1"/>
      <c r="HRR101" s="1"/>
      <c r="HRS101" s="1"/>
      <c r="HRT101" s="1"/>
      <c r="HRU101" s="1"/>
      <c r="HRV101" s="1"/>
      <c r="HRW101" s="1"/>
      <c r="HRX101" s="1"/>
      <c r="HRY101" s="1"/>
      <c r="HRZ101" s="1"/>
      <c r="HSA101" s="1"/>
      <c r="HSB101" s="1"/>
      <c r="HSC101" s="1"/>
      <c r="HSD101" s="1"/>
      <c r="HSE101" s="1"/>
      <c r="HSF101" s="1"/>
      <c r="HSG101" s="1"/>
      <c r="HSH101" s="1"/>
      <c r="HSI101" s="1"/>
      <c r="HSJ101" s="1"/>
      <c r="HSK101" s="1"/>
      <c r="HSL101" s="1"/>
      <c r="HSM101" s="1"/>
      <c r="HSN101" s="1"/>
      <c r="HSO101" s="1"/>
      <c r="HSP101" s="1"/>
      <c r="HSQ101" s="1"/>
      <c r="HSR101" s="1"/>
      <c r="HSS101" s="1"/>
      <c r="HST101" s="1"/>
      <c r="HSU101" s="1"/>
      <c r="HSV101" s="1"/>
      <c r="HSW101" s="1"/>
      <c r="HSX101" s="1"/>
      <c r="HSY101" s="1"/>
      <c r="HSZ101" s="1"/>
      <c r="HTA101" s="1"/>
      <c r="HTB101" s="1"/>
      <c r="HTC101" s="1"/>
      <c r="HTD101" s="1"/>
      <c r="HTE101" s="1"/>
      <c r="HTF101" s="1"/>
      <c r="HTG101" s="1"/>
      <c r="HTH101" s="1"/>
      <c r="HTI101" s="1"/>
      <c r="HTJ101" s="1"/>
      <c r="HTK101" s="1"/>
      <c r="HTL101" s="1"/>
      <c r="HTM101" s="1"/>
      <c r="HTN101" s="1"/>
      <c r="HTO101" s="1"/>
      <c r="HTP101" s="1"/>
      <c r="HTQ101" s="1"/>
      <c r="HTR101" s="1"/>
      <c r="HTS101" s="1"/>
      <c r="HTT101" s="1"/>
      <c r="HTU101" s="1"/>
      <c r="HTV101" s="1"/>
      <c r="HTW101" s="1"/>
      <c r="HTX101" s="1"/>
      <c r="HTY101" s="1"/>
      <c r="HTZ101" s="1"/>
      <c r="HUA101" s="1"/>
      <c r="HUB101" s="1"/>
      <c r="HUC101" s="1"/>
      <c r="HUD101" s="1"/>
      <c r="HUE101" s="1"/>
      <c r="HUF101" s="1"/>
      <c r="HUG101" s="1"/>
      <c r="HUH101" s="1"/>
      <c r="HUI101" s="1"/>
      <c r="HUJ101" s="1"/>
      <c r="HUK101" s="1"/>
      <c r="HUL101" s="1"/>
      <c r="HUM101" s="1"/>
      <c r="HUN101" s="1"/>
      <c r="HUO101" s="1"/>
      <c r="HUP101" s="1"/>
      <c r="HUQ101" s="1"/>
      <c r="HUR101" s="1"/>
      <c r="HUS101" s="1"/>
      <c r="HUT101" s="1"/>
      <c r="HUU101" s="1"/>
      <c r="HUV101" s="1"/>
      <c r="HUW101" s="1"/>
      <c r="HUX101" s="1"/>
      <c r="HUY101" s="1"/>
      <c r="HUZ101" s="1"/>
      <c r="HVA101" s="1"/>
      <c r="HVB101" s="1"/>
      <c r="HVC101" s="1"/>
      <c r="HVD101" s="1"/>
      <c r="HVE101" s="1"/>
      <c r="HVF101" s="1"/>
      <c r="HVG101" s="1"/>
      <c r="HVH101" s="1"/>
      <c r="HVI101" s="1"/>
      <c r="HVJ101" s="1"/>
      <c r="HVK101" s="1"/>
      <c r="HVL101" s="1"/>
      <c r="HVM101" s="1"/>
      <c r="HVN101" s="1"/>
      <c r="HVO101" s="1"/>
      <c r="HVP101" s="1"/>
      <c r="HVQ101" s="1"/>
      <c r="HVR101" s="1"/>
      <c r="HVS101" s="1"/>
      <c r="HVT101" s="1"/>
      <c r="HVU101" s="1"/>
      <c r="HVV101" s="1"/>
      <c r="HVW101" s="1"/>
      <c r="HVX101" s="1"/>
      <c r="HVY101" s="1"/>
      <c r="HVZ101" s="1"/>
      <c r="HWA101" s="1"/>
      <c r="HWB101" s="1"/>
      <c r="HWC101" s="1"/>
      <c r="HWD101" s="1"/>
      <c r="HWE101" s="1"/>
      <c r="HWF101" s="1"/>
      <c r="HWG101" s="1"/>
      <c r="HWH101" s="1"/>
      <c r="HWI101" s="1"/>
      <c r="HWJ101" s="1"/>
      <c r="HWK101" s="1"/>
      <c r="HWL101" s="1"/>
      <c r="HWM101" s="1"/>
      <c r="HWN101" s="1"/>
      <c r="HWO101" s="1"/>
      <c r="HWP101" s="1"/>
      <c r="HWQ101" s="1"/>
      <c r="HWR101" s="1"/>
      <c r="HWS101" s="1"/>
      <c r="HWT101" s="1"/>
      <c r="HWU101" s="1"/>
      <c r="HWV101" s="1"/>
      <c r="HWW101" s="1"/>
      <c r="HWX101" s="1"/>
      <c r="HWY101" s="1"/>
      <c r="HWZ101" s="1"/>
      <c r="HXA101" s="1"/>
      <c r="HXB101" s="1"/>
      <c r="HXC101" s="1"/>
      <c r="HXD101" s="1"/>
      <c r="HXE101" s="1"/>
      <c r="HXF101" s="1"/>
      <c r="HXG101" s="1"/>
      <c r="HXH101" s="1"/>
      <c r="HXI101" s="1"/>
      <c r="HXJ101" s="1"/>
      <c r="HXK101" s="1"/>
      <c r="HXL101" s="1"/>
      <c r="HXM101" s="1"/>
      <c r="HXN101" s="1"/>
      <c r="HXO101" s="1"/>
      <c r="HXP101" s="1"/>
      <c r="HXQ101" s="1"/>
      <c r="HXR101" s="1"/>
      <c r="HXS101" s="1"/>
      <c r="HXT101" s="1"/>
      <c r="HXU101" s="1"/>
      <c r="HXV101" s="1"/>
      <c r="HXW101" s="1"/>
      <c r="HXX101" s="1"/>
      <c r="HXY101" s="1"/>
      <c r="HXZ101" s="1"/>
      <c r="HYA101" s="1"/>
      <c r="HYB101" s="1"/>
      <c r="HYC101" s="1"/>
      <c r="HYD101" s="1"/>
      <c r="HYE101" s="1"/>
      <c r="HYF101" s="1"/>
      <c r="HYG101" s="1"/>
      <c r="HYH101" s="1"/>
      <c r="HYI101" s="1"/>
      <c r="HYJ101" s="1"/>
      <c r="HYK101" s="1"/>
      <c r="HYL101" s="1"/>
      <c r="HYM101" s="1"/>
      <c r="HYN101" s="1"/>
      <c r="HYO101" s="1"/>
      <c r="HYP101" s="1"/>
      <c r="HYQ101" s="1"/>
      <c r="HYR101" s="1"/>
      <c r="HYS101" s="1"/>
      <c r="HYT101" s="1"/>
      <c r="HYU101" s="1"/>
      <c r="HYV101" s="1"/>
      <c r="HYW101" s="1"/>
      <c r="HYX101" s="1"/>
      <c r="HYY101" s="1"/>
      <c r="HYZ101" s="1"/>
      <c r="HZA101" s="1"/>
      <c r="HZB101" s="1"/>
      <c r="HZC101" s="1"/>
      <c r="HZD101" s="1"/>
      <c r="HZE101" s="1"/>
      <c r="HZF101" s="1"/>
      <c r="HZG101" s="1"/>
      <c r="HZH101" s="1"/>
      <c r="HZI101" s="1"/>
      <c r="HZJ101" s="1"/>
      <c r="HZK101" s="1"/>
      <c r="HZL101" s="1"/>
      <c r="HZM101" s="1"/>
      <c r="HZN101" s="1"/>
      <c r="HZO101" s="1"/>
      <c r="HZP101" s="1"/>
      <c r="HZQ101" s="1"/>
      <c r="HZR101" s="1"/>
      <c r="HZS101" s="1"/>
      <c r="HZT101" s="1"/>
      <c r="HZU101" s="1"/>
      <c r="HZV101" s="1"/>
      <c r="HZW101" s="1"/>
      <c r="HZX101" s="1"/>
      <c r="HZY101" s="1"/>
      <c r="HZZ101" s="1"/>
      <c r="IAA101" s="1"/>
      <c r="IAB101" s="1"/>
      <c r="IAC101" s="1"/>
      <c r="IAD101" s="1"/>
      <c r="IAE101" s="1"/>
      <c r="IAF101" s="1"/>
      <c r="IAG101" s="1"/>
      <c r="IAH101" s="1"/>
      <c r="IAI101" s="1"/>
      <c r="IAJ101" s="1"/>
      <c r="IAK101" s="1"/>
      <c r="IAL101" s="1"/>
      <c r="IAM101" s="1"/>
      <c r="IAN101" s="1"/>
      <c r="IAO101" s="1"/>
      <c r="IAP101" s="1"/>
      <c r="IAQ101" s="1"/>
      <c r="IAR101" s="1"/>
      <c r="IAS101" s="1"/>
      <c r="IAT101" s="1"/>
      <c r="IAU101" s="1"/>
      <c r="IAV101" s="1"/>
      <c r="IAW101" s="1"/>
      <c r="IAX101" s="1"/>
      <c r="IAY101" s="1"/>
      <c r="IAZ101" s="1"/>
      <c r="IBA101" s="1"/>
      <c r="IBB101" s="1"/>
      <c r="IBC101" s="1"/>
      <c r="IBD101" s="1"/>
      <c r="IBE101" s="1"/>
      <c r="IBF101" s="1"/>
      <c r="IBG101" s="1"/>
      <c r="IBH101" s="1"/>
      <c r="IBI101" s="1"/>
      <c r="IBJ101" s="1"/>
      <c r="IBK101" s="1"/>
      <c r="IBL101" s="1"/>
      <c r="IBM101" s="1"/>
      <c r="IBN101" s="1"/>
      <c r="IBO101" s="1"/>
      <c r="IBP101" s="1"/>
      <c r="IBQ101" s="1"/>
      <c r="IBR101" s="1"/>
      <c r="IBS101" s="1"/>
      <c r="IBT101" s="1"/>
      <c r="IBU101" s="1"/>
      <c r="IBV101" s="1"/>
      <c r="IBW101" s="1"/>
      <c r="IBX101" s="1"/>
      <c r="IBY101" s="1"/>
      <c r="IBZ101" s="1"/>
      <c r="ICA101" s="1"/>
      <c r="ICB101" s="1"/>
      <c r="ICC101" s="1"/>
      <c r="ICD101" s="1"/>
      <c r="ICE101" s="1"/>
      <c r="ICF101" s="1"/>
      <c r="ICG101" s="1"/>
      <c r="ICH101" s="1"/>
      <c r="ICI101" s="1"/>
      <c r="ICJ101" s="1"/>
      <c r="ICK101" s="1"/>
      <c r="ICL101" s="1"/>
      <c r="ICM101" s="1"/>
      <c r="ICN101" s="1"/>
      <c r="ICO101" s="1"/>
      <c r="ICP101" s="1"/>
      <c r="ICQ101" s="1"/>
      <c r="ICR101" s="1"/>
      <c r="ICS101" s="1"/>
      <c r="ICT101" s="1"/>
      <c r="ICU101" s="1"/>
      <c r="ICV101" s="1"/>
      <c r="ICW101" s="1"/>
      <c r="ICX101" s="1"/>
      <c r="ICY101" s="1"/>
      <c r="ICZ101" s="1"/>
      <c r="IDA101" s="1"/>
      <c r="IDB101" s="1"/>
      <c r="IDC101" s="1"/>
      <c r="IDD101" s="1"/>
      <c r="IDE101" s="1"/>
      <c r="IDF101" s="1"/>
      <c r="IDG101" s="1"/>
      <c r="IDH101" s="1"/>
      <c r="IDI101" s="1"/>
      <c r="IDJ101" s="1"/>
      <c r="IDK101" s="1"/>
      <c r="IDL101" s="1"/>
      <c r="IDM101" s="1"/>
      <c r="IDN101" s="1"/>
      <c r="IDO101" s="1"/>
      <c r="IDP101" s="1"/>
      <c r="IDQ101" s="1"/>
      <c r="IDR101" s="1"/>
      <c r="IDS101" s="1"/>
      <c r="IDT101" s="1"/>
      <c r="IDU101" s="1"/>
      <c r="IDV101" s="1"/>
      <c r="IDW101" s="1"/>
      <c r="IDX101" s="1"/>
      <c r="IDY101" s="1"/>
      <c r="IDZ101" s="1"/>
      <c r="IEA101" s="1"/>
      <c r="IEB101" s="1"/>
      <c r="IEC101" s="1"/>
      <c r="IED101" s="1"/>
      <c r="IEE101" s="1"/>
      <c r="IEF101" s="1"/>
      <c r="IEG101" s="1"/>
      <c r="IEH101" s="1"/>
      <c r="IEI101" s="1"/>
      <c r="IEJ101" s="1"/>
      <c r="IEK101" s="1"/>
      <c r="IEL101" s="1"/>
      <c r="IEM101" s="1"/>
      <c r="IEN101" s="1"/>
      <c r="IEO101" s="1"/>
      <c r="IEP101" s="1"/>
      <c r="IEQ101" s="1"/>
      <c r="IER101" s="1"/>
      <c r="IES101" s="1"/>
      <c r="IET101" s="1"/>
      <c r="IEU101" s="1"/>
      <c r="IEV101" s="1"/>
      <c r="IEW101" s="1"/>
      <c r="IEX101" s="1"/>
      <c r="IEY101" s="1"/>
      <c r="IEZ101" s="1"/>
      <c r="IFA101" s="1"/>
      <c r="IFB101" s="1"/>
      <c r="IFC101" s="1"/>
      <c r="IFD101" s="1"/>
      <c r="IFE101" s="1"/>
      <c r="IFF101" s="1"/>
      <c r="IFG101" s="1"/>
      <c r="IFH101" s="1"/>
      <c r="IFI101" s="1"/>
      <c r="IFJ101" s="1"/>
      <c r="IFK101" s="1"/>
      <c r="IFL101" s="1"/>
      <c r="IFM101" s="1"/>
      <c r="IFN101" s="1"/>
      <c r="IFO101" s="1"/>
      <c r="IFP101" s="1"/>
      <c r="IFQ101" s="1"/>
      <c r="IFR101" s="1"/>
      <c r="IFS101" s="1"/>
      <c r="IFT101" s="1"/>
      <c r="IFU101" s="1"/>
      <c r="IFV101" s="1"/>
      <c r="IFW101" s="1"/>
      <c r="IFX101" s="1"/>
      <c r="IFY101" s="1"/>
      <c r="IFZ101" s="1"/>
      <c r="IGA101" s="1"/>
      <c r="IGB101" s="1"/>
      <c r="IGC101" s="1"/>
      <c r="IGD101" s="1"/>
      <c r="IGE101" s="1"/>
      <c r="IGF101" s="1"/>
      <c r="IGG101" s="1"/>
      <c r="IGH101" s="1"/>
      <c r="IGI101" s="1"/>
      <c r="IGJ101" s="1"/>
      <c r="IGK101" s="1"/>
      <c r="IGL101" s="1"/>
      <c r="IGM101" s="1"/>
      <c r="IGN101" s="1"/>
      <c r="IGO101" s="1"/>
      <c r="IGP101" s="1"/>
      <c r="IGQ101" s="1"/>
      <c r="IGR101" s="1"/>
      <c r="IGS101" s="1"/>
      <c r="IGT101" s="1"/>
      <c r="IGU101" s="1"/>
      <c r="IGV101" s="1"/>
      <c r="IGW101" s="1"/>
      <c r="IGX101" s="1"/>
      <c r="IGY101" s="1"/>
      <c r="IGZ101" s="1"/>
      <c r="IHA101" s="1"/>
      <c r="IHB101" s="1"/>
      <c r="IHC101" s="1"/>
      <c r="IHD101" s="1"/>
      <c r="IHE101" s="1"/>
      <c r="IHF101" s="1"/>
      <c r="IHG101" s="1"/>
      <c r="IHH101" s="1"/>
      <c r="IHI101" s="1"/>
      <c r="IHJ101" s="1"/>
      <c r="IHK101" s="1"/>
      <c r="IHL101" s="1"/>
      <c r="IHM101" s="1"/>
      <c r="IHN101" s="1"/>
      <c r="IHO101" s="1"/>
      <c r="IHP101" s="1"/>
      <c r="IHQ101" s="1"/>
      <c r="IHR101" s="1"/>
      <c r="IHS101" s="1"/>
      <c r="IHT101" s="1"/>
      <c r="IHU101" s="1"/>
      <c r="IHV101" s="1"/>
      <c r="IHW101" s="1"/>
      <c r="IHX101" s="1"/>
      <c r="IHY101" s="1"/>
      <c r="IHZ101" s="1"/>
      <c r="IIA101" s="1"/>
      <c r="IIB101" s="1"/>
      <c r="IIC101" s="1"/>
      <c r="IID101" s="1"/>
      <c r="IIE101" s="1"/>
      <c r="IIF101" s="1"/>
      <c r="IIG101" s="1"/>
      <c r="IIH101" s="1"/>
      <c r="III101" s="1"/>
      <c r="IIJ101" s="1"/>
      <c r="IIK101" s="1"/>
      <c r="IIL101" s="1"/>
      <c r="IIM101" s="1"/>
      <c r="IIN101" s="1"/>
      <c r="IIO101" s="1"/>
      <c r="IIP101" s="1"/>
      <c r="IIQ101" s="1"/>
      <c r="IIR101" s="1"/>
      <c r="IIS101" s="1"/>
      <c r="IIT101" s="1"/>
      <c r="IIU101" s="1"/>
      <c r="IIV101" s="1"/>
      <c r="IIW101" s="1"/>
      <c r="IIX101" s="1"/>
      <c r="IIY101" s="1"/>
      <c r="IIZ101" s="1"/>
      <c r="IJA101" s="1"/>
      <c r="IJB101" s="1"/>
      <c r="IJC101" s="1"/>
      <c r="IJD101" s="1"/>
      <c r="IJE101" s="1"/>
      <c r="IJF101" s="1"/>
      <c r="IJG101" s="1"/>
      <c r="IJH101" s="1"/>
      <c r="IJI101" s="1"/>
      <c r="IJJ101" s="1"/>
      <c r="IJK101" s="1"/>
      <c r="IJL101" s="1"/>
      <c r="IJM101" s="1"/>
      <c r="IJN101" s="1"/>
      <c r="IJO101" s="1"/>
      <c r="IJP101" s="1"/>
      <c r="IJQ101" s="1"/>
      <c r="IJR101" s="1"/>
      <c r="IJS101" s="1"/>
      <c r="IJT101" s="1"/>
      <c r="IJU101" s="1"/>
      <c r="IJV101" s="1"/>
      <c r="IJW101" s="1"/>
      <c r="IJX101" s="1"/>
      <c r="IJY101" s="1"/>
      <c r="IJZ101" s="1"/>
      <c r="IKA101" s="1"/>
      <c r="IKB101" s="1"/>
      <c r="IKC101" s="1"/>
      <c r="IKD101" s="1"/>
      <c r="IKE101" s="1"/>
      <c r="IKF101" s="1"/>
      <c r="IKG101" s="1"/>
      <c r="IKH101" s="1"/>
      <c r="IKI101" s="1"/>
      <c r="IKJ101" s="1"/>
      <c r="IKK101" s="1"/>
      <c r="IKL101" s="1"/>
      <c r="IKM101" s="1"/>
      <c r="IKN101" s="1"/>
      <c r="IKO101" s="1"/>
      <c r="IKP101" s="1"/>
      <c r="IKQ101" s="1"/>
      <c r="IKR101" s="1"/>
      <c r="IKS101" s="1"/>
      <c r="IKT101" s="1"/>
      <c r="IKU101" s="1"/>
      <c r="IKV101" s="1"/>
      <c r="IKW101" s="1"/>
      <c r="IKX101" s="1"/>
      <c r="IKY101" s="1"/>
      <c r="IKZ101" s="1"/>
      <c r="ILA101" s="1"/>
      <c r="ILB101" s="1"/>
      <c r="ILC101" s="1"/>
      <c r="ILD101" s="1"/>
      <c r="ILE101" s="1"/>
      <c r="ILF101" s="1"/>
      <c r="ILG101" s="1"/>
      <c r="ILH101" s="1"/>
      <c r="ILI101" s="1"/>
      <c r="ILJ101" s="1"/>
      <c r="ILK101" s="1"/>
      <c r="ILL101" s="1"/>
      <c r="ILM101" s="1"/>
      <c r="ILN101" s="1"/>
      <c r="ILO101" s="1"/>
      <c r="ILP101" s="1"/>
      <c r="ILQ101" s="1"/>
      <c r="ILR101" s="1"/>
      <c r="ILS101" s="1"/>
      <c r="ILT101" s="1"/>
      <c r="ILU101" s="1"/>
      <c r="ILV101" s="1"/>
      <c r="ILW101" s="1"/>
      <c r="ILX101" s="1"/>
      <c r="ILY101" s="1"/>
      <c r="ILZ101" s="1"/>
      <c r="IMA101" s="1"/>
      <c r="IMB101" s="1"/>
      <c r="IMC101" s="1"/>
      <c r="IMD101" s="1"/>
      <c r="IME101" s="1"/>
      <c r="IMF101" s="1"/>
      <c r="IMG101" s="1"/>
      <c r="IMH101" s="1"/>
      <c r="IMI101" s="1"/>
      <c r="IMJ101" s="1"/>
      <c r="IMK101" s="1"/>
      <c r="IML101" s="1"/>
      <c r="IMM101" s="1"/>
      <c r="IMN101" s="1"/>
      <c r="IMO101" s="1"/>
      <c r="IMP101" s="1"/>
      <c r="IMQ101" s="1"/>
      <c r="IMR101" s="1"/>
      <c r="IMS101" s="1"/>
      <c r="IMT101" s="1"/>
      <c r="IMU101" s="1"/>
      <c r="IMV101" s="1"/>
      <c r="IMW101" s="1"/>
      <c r="IMX101" s="1"/>
      <c r="IMY101" s="1"/>
      <c r="IMZ101" s="1"/>
      <c r="INA101" s="1"/>
      <c r="INB101" s="1"/>
      <c r="INC101" s="1"/>
      <c r="IND101" s="1"/>
      <c r="INE101" s="1"/>
      <c r="INF101" s="1"/>
      <c r="ING101" s="1"/>
      <c r="INH101" s="1"/>
      <c r="INI101" s="1"/>
      <c r="INJ101" s="1"/>
      <c r="INK101" s="1"/>
      <c r="INL101" s="1"/>
      <c r="INM101" s="1"/>
      <c r="INN101" s="1"/>
      <c r="INO101" s="1"/>
      <c r="INP101" s="1"/>
      <c r="INQ101" s="1"/>
      <c r="INR101" s="1"/>
      <c r="INS101" s="1"/>
      <c r="INT101" s="1"/>
      <c r="INU101" s="1"/>
      <c r="INV101" s="1"/>
      <c r="INW101" s="1"/>
      <c r="INX101" s="1"/>
      <c r="INY101" s="1"/>
      <c r="INZ101" s="1"/>
      <c r="IOA101" s="1"/>
      <c r="IOB101" s="1"/>
      <c r="IOC101" s="1"/>
      <c r="IOD101" s="1"/>
      <c r="IOE101" s="1"/>
      <c r="IOF101" s="1"/>
      <c r="IOG101" s="1"/>
      <c r="IOH101" s="1"/>
      <c r="IOI101" s="1"/>
      <c r="IOJ101" s="1"/>
      <c r="IOK101" s="1"/>
      <c r="IOL101" s="1"/>
      <c r="IOM101" s="1"/>
      <c r="ION101" s="1"/>
      <c r="IOO101" s="1"/>
      <c r="IOP101" s="1"/>
      <c r="IOQ101" s="1"/>
      <c r="IOR101" s="1"/>
      <c r="IOS101" s="1"/>
      <c r="IOT101" s="1"/>
      <c r="IOU101" s="1"/>
      <c r="IOV101" s="1"/>
      <c r="IOW101" s="1"/>
      <c r="IOX101" s="1"/>
      <c r="IOY101" s="1"/>
      <c r="IOZ101" s="1"/>
      <c r="IPA101" s="1"/>
      <c r="IPB101" s="1"/>
      <c r="IPC101" s="1"/>
      <c r="IPD101" s="1"/>
      <c r="IPE101" s="1"/>
      <c r="IPF101" s="1"/>
      <c r="IPG101" s="1"/>
      <c r="IPH101" s="1"/>
      <c r="IPI101" s="1"/>
      <c r="IPJ101" s="1"/>
      <c r="IPK101" s="1"/>
      <c r="IPL101" s="1"/>
      <c r="IPM101" s="1"/>
      <c r="IPN101" s="1"/>
      <c r="IPO101" s="1"/>
      <c r="IPP101" s="1"/>
      <c r="IPQ101" s="1"/>
      <c r="IPR101" s="1"/>
      <c r="IPS101" s="1"/>
      <c r="IPT101" s="1"/>
      <c r="IPU101" s="1"/>
      <c r="IPV101" s="1"/>
      <c r="IPW101" s="1"/>
      <c r="IPX101" s="1"/>
      <c r="IPY101" s="1"/>
      <c r="IPZ101" s="1"/>
      <c r="IQA101" s="1"/>
      <c r="IQB101" s="1"/>
      <c r="IQC101" s="1"/>
      <c r="IQD101" s="1"/>
      <c r="IQE101" s="1"/>
      <c r="IQF101" s="1"/>
      <c r="IQG101" s="1"/>
      <c r="IQH101" s="1"/>
      <c r="IQI101" s="1"/>
      <c r="IQJ101" s="1"/>
      <c r="IQK101" s="1"/>
      <c r="IQL101" s="1"/>
      <c r="IQM101" s="1"/>
      <c r="IQN101" s="1"/>
      <c r="IQO101" s="1"/>
      <c r="IQP101" s="1"/>
      <c r="IQQ101" s="1"/>
      <c r="IQR101" s="1"/>
      <c r="IQS101" s="1"/>
      <c r="IQT101" s="1"/>
      <c r="IQU101" s="1"/>
      <c r="IQV101" s="1"/>
      <c r="IQW101" s="1"/>
      <c r="IQX101" s="1"/>
      <c r="IQY101" s="1"/>
      <c r="IQZ101" s="1"/>
      <c r="IRA101" s="1"/>
      <c r="IRB101" s="1"/>
      <c r="IRC101" s="1"/>
      <c r="IRD101" s="1"/>
      <c r="IRE101" s="1"/>
      <c r="IRF101" s="1"/>
      <c r="IRG101" s="1"/>
      <c r="IRH101" s="1"/>
      <c r="IRI101" s="1"/>
      <c r="IRJ101" s="1"/>
      <c r="IRK101" s="1"/>
      <c r="IRL101" s="1"/>
      <c r="IRM101" s="1"/>
      <c r="IRN101" s="1"/>
      <c r="IRO101" s="1"/>
      <c r="IRP101" s="1"/>
      <c r="IRQ101" s="1"/>
      <c r="IRR101" s="1"/>
      <c r="IRS101" s="1"/>
      <c r="IRT101" s="1"/>
      <c r="IRU101" s="1"/>
      <c r="IRV101" s="1"/>
      <c r="IRW101" s="1"/>
      <c r="IRX101" s="1"/>
      <c r="IRY101" s="1"/>
      <c r="IRZ101" s="1"/>
      <c r="ISA101" s="1"/>
      <c r="ISB101" s="1"/>
      <c r="ISC101" s="1"/>
      <c r="ISD101" s="1"/>
      <c r="ISE101" s="1"/>
      <c r="ISF101" s="1"/>
      <c r="ISG101" s="1"/>
      <c r="ISH101" s="1"/>
      <c r="ISI101" s="1"/>
      <c r="ISJ101" s="1"/>
      <c r="ISK101" s="1"/>
      <c r="ISL101" s="1"/>
      <c r="ISM101" s="1"/>
      <c r="ISN101" s="1"/>
      <c r="ISO101" s="1"/>
      <c r="ISP101" s="1"/>
      <c r="ISQ101" s="1"/>
      <c r="ISR101" s="1"/>
      <c r="ISS101" s="1"/>
      <c r="IST101" s="1"/>
      <c r="ISU101" s="1"/>
      <c r="ISV101" s="1"/>
      <c r="ISW101" s="1"/>
      <c r="ISX101" s="1"/>
      <c r="ISY101" s="1"/>
      <c r="ISZ101" s="1"/>
      <c r="ITA101" s="1"/>
      <c r="ITB101" s="1"/>
      <c r="ITC101" s="1"/>
      <c r="ITD101" s="1"/>
      <c r="ITE101" s="1"/>
      <c r="ITF101" s="1"/>
      <c r="ITG101" s="1"/>
      <c r="ITH101" s="1"/>
      <c r="ITI101" s="1"/>
      <c r="ITJ101" s="1"/>
      <c r="ITK101" s="1"/>
      <c r="ITL101" s="1"/>
      <c r="ITM101" s="1"/>
      <c r="ITN101" s="1"/>
      <c r="ITO101" s="1"/>
      <c r="ITP101" s="1"/>
      <c r="ITQ101" s="1"/>
      <c r="ITR101" s="1"/>
      <c r="ITS101" s="1"/>
      <c r="ITT101" s="1"/>
      <c r="ITU101" s="1"/>
      <c r="ITV101" s="1"/>
      <c r="ITW101" s="1"/>
      <c r="ITX101" s="1"/>
      <c r="ITY101" s="1"/>
      <c r="ITZ101" s="1"/>
      <c r="IUA101" s="1"/>
      <c r="IUB101" s="1"/>
      <c r="IUC101" s="1"/>
      <c r="IUD101" s="1"/>
      <c r="IUE101" s="1"/>
      <c r="IUF101" s="1"/>
      <c r="IUG101" s="1"/>
      <c r="IUH101" s="1"/>
      <c r="IUI101" s="1"/>
      <c r="IUJ101" s="1"/>
      <c r="IUK101" s="1"/>
      <c r="IUL101" s="1"/>
      <c r="IUM101" s="1"/>
      <c r="IUN101" s="1"/>
      <c r="IUO101" s="1"/>
      <c r="IUP101" s="1"/>
      <c r="IUQ101" s="1"/>
      <c r="IUR101" s="1"/>
      <c r="IUS101" s="1"/>
      <c r="IUT101" s="1"/>
      <c r="IUU101" s="1"/>
      <c r="IUV101" s="1"/>
      <c r="IUW101" s="1"/>
      <c r="IUX101" s="1"/>
      <c r="IUY101" s="1"/>
      <c r="IUZ101" s="1"/>
      <c r="IVA101" s="1"/>
      <c r="IVB101" s="1"/>
      <c r="IVC101" s="1"/>
      <c r="IVD101" s="1"/>
      <c r="IVE101" s="1"/>
      <c r="IVF101" s="1"/>
      <c r="IVG101" s="1"/>
      <c r="IVH101" s="1"/>
      <c r="IVI101" s="1"/>
      <c r="IVJ101" s="1"/>
      <c r="IVK101" s="1"/>
      <c r="IVL101" s="1"/>
      <c r="IVM101" s="1"/>
      <c r="IVN101" s="1"/>
      <c r="IVO101" s="1"/>
      <c r="IVP101" s="1"/>
      <c r="IVQ101" s="1"/>
      <c r="IVR101" s="1"/>
      <c r="IVS101" s="1"/>
      <c r="IVT101" s="1"/>
      <c r="IVU101" s="1"/>
      <c r="IVV101" s="1"/>
      <c r="IVW101" s="1"/>
      <c r="IVX101" s="1"/>
      <c r="IVY101" s="1"/>
      <c r="IVZ101" s="1"/>
      <c r="IWA101" s="1"/>
      <c r="IWB101" s="1"/>
      <c r="IWC101" s="1"/>
      <c r="IWD101" s="1"/>
      <c r="IWE101" s="1"/>
      <c r="IWF101" s="1"/>
      <c r="IWG101" s="1"/>
      <c r="IWH101" s="1"/>
      <c r="IWI101" s="1"/>
      <c r="IWJ101" s="1"/>
      <c r="IWK101" s="1"/>
      <c r="IWL101" s="1"/>
      <c r="IWM101" s="1"/>
      <c r="IWN101" s="1"/>
      <c r="IWO101" s="1"/>
      <c r="IWP101" s="1"/>
      <c r="IWQ101" s="1"/>
      <c r="IWR101" s="1"/>
      <c r="IWS101" s="1"/>
      <c r="IWT101" s="1"/>
      <c r="IWU101" s="1"/>
      <c r="IWV101" s="1"/>
      <c r="IWW101" s="1"/>
      <c r="IWX101" s="1"/>
      <c r="IWY101" s="1"/>
      <c r="IWZ101" s="1"/>
      <c r="IXA101" s="1"/>
      <c r="IXB101" s="1"/>
      <c r="IXC101" s="1"/>
      <c r="IXD101" s="1"/>
      <c r="IXE101" s="1"/>
      <c r="IXF101" s="1"/>
      <c r="IXG101" s="1"/>
      <c r="IXH101" s="1"/>
      <c r="IXI101" s="1"/>
      <c r="IXJ101" s="1"/>
      <c r="IXK101" s="1"/>
      <c r="IXL101" s="1"/>
      <c r="IXM101" s="1"/>
      <c r="IXN101" s="1"/>
      <c r="IXO101" s="1"/>
      <c r="IXP101" s="1"/>
      <c r="IXQ101" s="1"/>
      <c r="IXR101" s="1"/>
      <c r="IXS101" s="1"/>
      <c r="IXT101" s="1"/>
      <c r="IXU101" s="1"/>
      <c r="IXV101" s="1"/>
      <c r="IXW101" s="1"/>
      <c r="IXX101" s="1"/>
      <c r="IXY101" s="1"/>
      <c r="IXZ101" s="1"/>
      <c r="IYA101" s="1"/>
      <c r="IYB101" s="1"/>
      <c r="IYC101" s="1"/>
      <c r="IYD101" s="1"/>
      <c r="IYE101" s="1"/>
      <c r="IYF101" s="1"/>
      <c r="IYG101" s="1"/>
      <c r="IYH101" s="1"/>
      <c r="IYI101" s="1"/>
      <c r="IYJ101" s="1"/>
      <c r="IYK101" s="1"/>
      <c r="IYL101" s="1"/>
      <c r="IYM101" s="1"/>
      <c r="IYN101" s="1"/>
      <c r="IYO101" s="1"/>
      <c r="IYP101" s="1"/>
      <c r="IYQ101" s="1"/>
      <c r="IYR101" s="1"/>
      <c r="IYS101" s="1"/>
      <c r="IYT101" s="1"/>
      <c r="IYU101" s="1"/>
      <c r="IYV101" s="1"/>
      <c r="IYW101" s="1"/>
      <c r="IYX101" s="1"/>
      <c r="IYY101" s="1"/>
      <c r="IYZ101" s="1"/>
      <c r="IZA101" s="1"/>
      <c r="IZB101" s="1"/>
      <c r="IZC101" s="1"/>
      <c r="IZD101" s="1"/>
      <c r="IZE101" s="1"/>
      <c r="IZF101" s="1"/>
      <c r="IZG101" s="1"/>
      <c r="IZH101" s="1"/>
      <c r="IZI101" s="1"/>
      <c r="IZJ101" s="1"/>
      <c r="IZK101" s="1"/>
      <c r="IZL101" s="1"/>
      <c r="IZM101" s="1"/>
      <c r="IZN101" s="1"/>
      <c r="IZO101" s="1"/>
      <c r="IZP101" s="1"/>
      <c r="IZQ101" s="1"/>
      <c r="IZR101" s="1"/>
      <c r="IZS101" s="1"/>
      <c r="IZT101" s="1"/>
      <c r="IZU101" s="1"/>
      <c r="IZV101" s="1"/>
      <c r="IZW101" s="1"/>
      <c r="IZX101" s="1"/>
      <c r="IZY101" s="1"/>
      <c r="IZZ101" s="1"/>
      <c r="JAA101" s="1"/>
      <c r="JAB101" s="1"/>
      <c r="JAC101" s="1"/>
      <c r="JAD101" s="1"/>
      <c r="JAE101" s="1"/>
      <c r="JAF101" s="1"/>
      <c r="JAG101" s="1"/>
      <c r="JAH101" s="1"/>
      <c r="JAI101" s="1"/>
      <c r="JAJ101" s="1"/>
      <c r="JAK101" s="1"/>
      <c r="JAL101" s="1"/>
      <c r="JAM101" s="1"/>
      <c r="JAN101" s="1"/>
      <c r="JAO101" s="1"/>
      <c r="JAP101" s="1"/>
      <c r="JAQ101" s="1"/>
      <c r="JAR101" s="1"/>
      <c r="JAS101" s="1"/>
      <c r="JAT101" s="1"/>
      <c r="JAU101" s="1"/>
      <c r="JAV101" s="1"/>
      <c r="JAW101" s="1"/>
      <c r="JAX101" s="1"/>
      <c r="JAY101" s="1"/>
      <c r="JAZ101" s="1"/>
      <c r="JBA101" s="1"/>
      <c r="JBB101" s="1"/>
      <c r="JBC101" s="1"/>
      <c r="JBD101" s="1"/>
      <c r="JBE101" s="1"/>
      <c r="JBF101" s="1"/>
      <c r="JBG101" s="1"/>
      <c r="JBH101" s="1"/>
      <c r="JBI101" s="1"/>
      <c r="JBJ101" s="1"/>
      <c r="JBK101" s="1"/>
      <c r="JBL101" s="1"/>
      <c r="JBM101" s="1"/>
      <c r="JBN101" s="1"/>
      <c r="JBO101" s="1"/>
      <c r="JBP101" s="1"/>
      <c r="JBQ101" s="1"/>
      <c r="JBR101" s="1"/>
      <c r="JBS101" s="1"/>
      <c r="JBT101" s="1"/>
      <c r="JBU101" s="1"/>
      <c r="JBV101" s="1"/>
      <c r="JBW101" s="1"/>
      <c r="JBX101" s="1"/>
      <c r="JBY101" s="1"/>
      <c r="JBZ101" s="1"/>
      <c r="JCA101" s="1"/>
      <c r="JCB101" s="1"/>
      <c r="JCC101" s="1"/>
      <c r="JCD101" s="1"/>
      <c r="JCE101" s="1"/>
      <c r="JCF101" s="1"/>
      <c r="JCG101" s="1"/>
      <c r="JCH101" s="1"/>
      <c r="JCI101" s="1"/>
      <c r="JCJ101" s="1"/>
      <c r="JCK101" s="1"/>
      <c r="JCL101" s="1"/>
      <c r="JCM101" s="1"/>
      <c r="JCN101" s="1"/>
      <c r="JCO101" s="1"/>
      <c r="JCP101" s="1"/>
      <c r="JCQ101" s="1"/>
      <c r="JCR101" s="1"/>
      <c r="JCS101" s="1"/>
      <c r="JCT101" s="1"/>
      <c r="JCU101" s="1"/>
      <c r="JCV101" s="1"/>
      <c r="JCW101" s="1"/>
      <c r="JCX101" s="1"/>
      <c r="JCY101" s="1"/>
      <c r="JCZ101" s="1"/>
      <c r="JDA101" s="1"/>
      <c r="JDB101" s="1"/>
      <c r="JDC101" s="1"/>
      <c r="JDD101" s="1"/>
      <c r="JDE101" s="1"/>
      <c r="JDF101" s="1"/>
      <c r="JDG101" s="1"/>
      <c r="JDH101" s="1"/>
      <c r="JDI101" s="1"/>
      <c r="JDJ101" s="1"/>
      <c r="JDK101" s="1"/>
      <c r="JDL101" s="1"/>
      <c r="JDM101" s="1"/>
      <c r="JDN101" s="1"/>
      <c r="JDO101" s="1"/>
      <c r="JDP101" s="1"/>
      <c r="JDQ101" s="1"/>
      <c r="JDR101" s="1"/>
      <c r="JDS101" s="1"/>
      <c r="JDT101" s="1"/>
      <c r="JDU101" s="1"/>
      <c r="JDV101" s="1"/>
      <c r="JDW101" s="1"/>
      <c r="JDX101" s="1"/>
      <c r="JDY101" s="1"/>
      <c r="JDZ101" s="1"/>
      <c r="JEA101" s="1"/>
      <c r="JEB101" s="1"/>
      <c r="JEC101" s="1"/>
      <c r="JED101" s="1"/>
      <c r="JEE101" s="1"/>
      <c r="JEF101" s="1"/>
      <c r="JEG101" s="1"/>
      <c r="JEH101" s="1"/>
      <c r="JEI101" s="1"/>
      <c r="JEJ101" s="1"/>
      <c r="JEK101" s="1"/>
      <c r="JEL101" s="1"/>
      <c r="JEM101" s="1"/>
      <c r="JEN101" s="1"/>
      <c r="JEO101" s="1"/>
      <c r="JEP101" s="1"/>
      <c r="JEQ101" s="1"/>
      <c r="JER101" s="1"/>
      <c r="JES101" s="1"/>
      <c r="JET101" s="1"/>
      <c r="JEU101" s="1"/>
      <c r="JEV101" s="1"/>
      <c r="JEW101" s="1"/>
      <c r="JEX101" s="1"/>
      <c r="JEY101" s="1"/>
      <c r="JEZ101" s="1"/>
      <c r="JFA101" s="1"/>
      <c r="JFB101" s="1"/>
      <c r="JFC101" s="1"/>
      <c r="JFD101" s="1"/>
      <c r="JFE101" s="1"/>
      <c r="JFF101" s="1"/>
      <c r="JFG101" s="1"/>
      <c r="JFH101" s="1"/>
      <c r="JFI101" s="1"/>
      <c r="JFJ101" s="1"/>
      <c r="JFK101" s="1"/>
      <c r="JFL101" s="1"/>
      <c r="JFM101" s="1"/>
      <c r="JFN101" s="1"/>
      <c r="JFO101" s="1"/>
      <c r="JFP101" s="1"/>
      <c r="JFQ101" s="1"/>
      <c r="JFR101" s="1"/>
      <c r="JFS101" s="1"/>
      <c r="JFT101" s="1"/>
      <c r="JFU101" s="1"/>
      <c r="JFV101" s="1"/>
      <c r="JFW101" s="1"/>
      <c r="JFX101" s="1"/>
      <c r="JFY101" s="1"/>
      <c r="JFZ101" s="1"/>
      <c r="JGA101" s="1"/>
      <c r="JGB101" s="1"/>
      <c r="JGC101" s="1"/>
      <c r="JGD101" s="1"/>
      <c r="JGE101" s="1"/>
      <c r="JGF101" s="1"/>
      <c r="JGG101" s="1"/>
      <c r="JGH101" s="1"/>
      <c r="JGI101" s="1"/>
      <c r="JGJ101" s="1"/>
      <c r="JGK101" s="1"/>
      <c r="JGL101" s="1"/>
      <c r="JGM101" s="1"/>
      <c r="JGN101" s="1"/>
      <c r="JGO101" s="1"/>
      <c r="JGP101" s="1"/>
      <c r="JGQ101" s="1"/>
      <c r="JGR101" s="1"/>
      <c r="JGS101" s="1"/>
      <c r="JGT101" s="1"/>
      <c r="JGU101" s="1"/>
      <c r="JGV101" s="1"/>
      <c r="JGW101" s="1"/>
      <c r="JGX101" s="1"/>
      <c r="JGY101" s="1"/>
      <c r="JGZ101" s="1"/>
      <c r="JHA101" s="1"/>
      <c r="JHB101" s="1"/>
      <c r="JHC101" s="1"/>
      <c r="JHD101" s="1"/>
      <c r="JHE101" s="1"/>
      <c r="JHF101" s="1"/>
      <c r="JHG101" s="1"/>
      <c r="JHH101" s="1"/>
      <c r="JHI101" s="1"/>
      <c r="JHJ101" s="1"/>
      <c r="JHK101" s="1"/>
      <c r="JHL101" s="1"/>
      <c r="JHM101" s="1"/>
      <c r="JHN101" s="1"/>
      <c r="JHO101" s="1"/>
      <c r="JHP101" s="1"/>
      <c r="JHQ101" s="1"/>
      <c r="JHR101" s="1"/>
      <c r="JHS101" s="1"/>
      <c r="JHT101" s="1"/>
      <c r="JHU101" s="1"/>
      <c r="JHV101" s="1"/>
      <c r="JHW101" s="1"/>
      <c r="JHX101" s="1"/>
      <c r="JHY101" s="1"/>
      <c r="JHZ101" s="1"/>
      <c r="JIA101" s="1"/>
      <c r="JIB101" s="1"/>
      <c r="JIC101" s="1"/>
      <c r="JID101" s="1"/>
      <c r="JIE101" s="1"/>
      <c r="JIF101" s="1"/>
      <c r="JIG101" s="1"/>
      <c r="JIH101" s="1"/>
      <c r="JII101" s="1"/>
      <c r="JIJ101" s="1"/>
      <c r="JIK101" s="1"/>
      <c r="JIL101" s="1"/>
      <c r="JIM101" s="1"/>
      <c r="JIN101" s="1"/>
      <c r="JIO101" s="1"/>
      <c r="JIP101" s="1"/>
      <c r="JIQ101" s="1"/>
      <c r="JIR101" s="1"/>
      <c r="JIS101" s="1"/>
      <c r="JIT101" s="1"/>
      <c r="JIU101" s="1"/>
      <c r="JIV101" s="1"/>
      <c r="JIW101" s="1"/>
      <c r="JIX101" s="1"/>
      <c r="JIY101" s="1"/>
      <c r="JIZ101" s="1"/>
      <c r="JJA101" s="1"/>
      <c r="JJB101" s="1"/>
      <c r="JJC101" s="1"/>
      <c r="JJD101" s="1"/>
      <c r="JJE101" s="1"/>
      <c r="JJF101" s="1"/>
      <c r="JJG101" s="1"/>
      <c r="JJH101" s="1"/>
      <c r="JJI101" s="1"/>
      <c r="JJJ101" s="1"/>
      <c r="JJK101" s="1"/>
      <c r="JJL101" s="1"/>
      <c r="JJM101" s="1"/>
      <c r="JJN101" s="1"/>
      <c r="JJO101" s="1"/>
      <c r="JJP101" s="1"/>
      <c r="JJQ101" s="1"/>
      <c r="JJR101" s="1"/>
      <c r="JJS101" s="1"/>
      <c r="JJT101" s="1"/>
      <c r="JJU101" s="1"/>
      <c r="JJV101" s="1"/>
      <c r="JJW101" s="1"/>
      <c r="JJX101" s="1"/>
      <c r="JJY101" s="1"/>
      <c r="JJZ101" s="1"/>
      <c r="JKA101" s="1"/>
      <c r="JKB101" s="1"/>
      <c r="JKC101" s="1"/>
      <c r="JKD101" s="1"/>
      <c r="JKE101" s="1"/>
      <c r="JKF101" s="1"/>
      <c r="JKG101" s="1"/>
      <c r="JKH101" s="1"/>
      <c r="JKI101" s="1"/>
      <c r="JKJ101" s="1"/>
      <c r="JKK101" s="1"/>
      <c r="JKL101" s="1"/>
      <c r="JKM101" s="1"/>
      <c r="JKN101" s="1"/>
      <c r="JKO101" s="1"/>
      <c r="JKP101" s="1"/>
      <c r="JKQ101" s="1"/>
      <c r="JKR101" s="1"/>
      <c r="JKS101" s="1"/>
      <c r="JKT101" s="1"/>
      <c r="JKU101" s="1"/>
      <c r="JKV101" s="1"/>
      <c r="JKW101" s="1"/>
      <c r="JKX101" s="1"/>
      <c r="JKY101" s="1"/>
      <c r="JKZ101" s="1"/>
      <c r="JLA101" s="1"/>
      <c r="JLB101" s="1"/>
      <c r="JLC101" s="1"/>
      <c r="JLD101" s="1"/>
      <c r="JLE101" s="1"/>
      <c r="JLF101" s="1"/>
      <c r="JLG101" s="1"/>
      <c r="JLH101" s="1"/>
      <c r="JLI101" s="1"/>
      <c r="JLJ101" s="1"/>
      <c r="JLK101" s="1"/>
      <c r="JLL101" s="1"/>
      <c r="JLM101" s="1"/>
      <c r="JLN101" s="1"/>
      <c r="JLO101" s="1"/>
      <c r="JLP101" s="1"/>
      <c r="JLQ101" s="1"/>
      <c r="JLR101" s="1"/>
      <c r="JLS101" s="1"/>
      <c r="JLT101" s="1"/>
      <c r="JLU101" s="1"/>
      <c r="JLV101" s="1"/>
      <c r="JLW101" s="1"/>
      <c r="JLX101" s="1"/>
      <c r="JLY101" s="1"/>
      <c r="JLZ101" s="1"/>
      <c r="JMA101" s="1"/>
      <c r="JMB101" s="1"/>
      <c r="JMC101" s="1"/>
      <c r="JMD101" s="1"/>
      <c r="JME101" s="1"/>
      <c r="JMF101" s="1"/>
      <c r="JMG101" s="1"/>
      <c r="JMH101" s="1"/>
      <c r="JMI101" s="1"/>
      <c r="JMJ101" s="1"/>
      <c r="JMK101" s="1"/>
      <c r="JML101" s="1"/>
      <c r="JMM101" s="1"/>
      <c r="JMN101" s="1"/>
      <c r="JMO101" s="1"/>
      <c r="JMP101" s="1"/>
      <c r="JMQ101" s="1"/>
      <c r="JMR101" s="1"/>
      <c r="JMS101" s="1"/>
      <c r="JMT101" s="1"/>
      <c r="JMU101" s="1"/>
      <c r="JMV101" s="1"/>
      <c r="JMW101" s="1"/>
      <c r="JMX101" s="1"/>
      <c r="JMY101" s="1"/>
      <c r="JMZ101" s="1"/>
      <c r="JNA101" s="1"/>
      <c r="JNB101" s="1"/>
      <c r="JNC101" s="1"/>
      <c r="JND101" s="1"/>
      <c r="JNE101" s="1"/>
      <c r="JNF101" s="1"/>
      <c r="JNG101" s="1"/>
      <c r="JNH101" s="1"/>
      <c r="JNI101" s="1"/>
      <c r="JNJ101" s="1"/>
      <c r="JNK101" s="1"/>
      <c r="JNL101" s="1"/>
      <c r="JNM101" s="1"/>
      <c r="JNN101" s="1"/>
      <c r="JNO101" s="1"/>
      <c r="JNP101" s="1"/>
      <c r="JNQ101" s="1"/>
      <c r="JNR101" s="1"/>
      <c r="JNS101" s="1"/>
      <c r="JNT101" s="1"/>
      <c r="JNU101" s="1"/>
      <c r="JNV101" s="1"/>
      <c r="JNW101" s="1"/>
      <c r="JNX101" s="1"/>
      <c r="JNY101" s="1"/>
      <c r="JNZ101" s="1"/>
      <c r="JOA101" s="1"/>
      <c r="JOB101" s="1"/>
      <c r="JOC101" s="1"/>
      <c r="JOD101" s="1"/>
      <c r="JOE101" s="1"/>
      <c r="JOF101" s="1"/>
      <c r="JOG101" s="1"/>
      <c r="JOH101" s="1"/>
      <c r="JOI101" s="1"/>
      <c r="JOJ101" s="1"/>
      <c r="JOK101" s="1"/>
      <c r="JOL101" s="1"/>
      <c r="JOM101" s="1"/>
      <c r="JON101" s="1"/>
      <c r="JOO101" s="1"/>
      <c r="JOP101" s="1"/>
      <c r="JOQ101" s="1"/>
      <c r="JOR101" s="1"/>
      <c r="JOS101" s="1"/>
      <c r="JOT101" s="1"/>
      <c r="JOU101" s="1"/>
      <c r="JOV101" s="1"/>
      <c r="JOW101" s="1"/>
      <c r="JOX101" s="1"/>
      <c r="JOY101" s="1"/>
      <c r="JOZ101" s="1"/>
      <c r="JPA101" s="1"/>
      <c r="JPB101" s="1"/>
      <c r="JPC101" s="1"/>
      <c r="JPD101" s="1"/>
      <c r="JPE101" s="1"/>
      <c r="JPF101" s="1"/>
      <c r="JPG101" s="1"/>
      <c r="JPH101" s="1"/>
      <c r="JPI101" s="1"/>
      <c r="JPJ101" s="1"/>
      <c r="JPK101" s="1"/>
      <c r="JPL101" s="1"/>
      <c r="JPM101" s="1"/>
      <c r="JPN101" s="1"/>
      <c r="JPO101" s="1"/>
      <c r="JPP101" s="1"/>
      <c r="JPQ101" s="1"/>
      <c r="JPR101" s="1"/>
      <c r="JPS101" s="1"/>
      <c r="JPT101" s="1"/>
      <c r="JPU101" s="1"/>
      <c r="JPV101" s="1"/>
      <c r="JPW101" s="1"/>
      <c r="JPX101" s="1"/>
      <c r="JPY101" s="1"/>
      <c r="JPZ101" s="1"/>
      <c r="JQA101" s="1"/>
      <c r="JQB101" s="1"/>
      <c r="JQC101" s="1"/>
      <c r="JQD101" s="1"/>
      <c r="JQE101" s="1"/>
      <c r="JQF101" s="1"/>
      <c r="JQG101" s="1"/>
      <c r="JQH101" s="1"/>
      <c r="JQI101" s="1"/>
      <c r="JQJ101" s="1"/>
      <c r="JQK101" s="1"/>
      <c r="JQL101" s="1"/>
      <c r="JQM101" s="1"/>
      <c r="JQN101" s="1"/>
      <c r="JQO101" s="1"/>
      <c r="JQP101" s="1"/>
      <c r="JQQ101" s="1"/>
      <c r="JQR101" s="1"/>
      <c r="JQS101" s="1"/>
      <c r="JQT101" s="1"/>
      <c r="JQU101" s="1"/>
      <c r="JQV101" s="1"/>
      <c r="JQW101" s="1"/>
      <c r="JQX101" s="1"/>
      <c r="JQY101" s="1"/>
      <c r="JQZ101" s="1"/>
      <c r="JRA101" s="1"/>
      <c r="JRB101" s="1"/>
      <c r="JRC101" s="1"/>
      <c r="JRD101" s="1"/>
      <c r="JRE101" s="1"/>
      <c r="JRF101" s="1"/>
      <c r="JRG101" s="1"/>
      <c r="JRH101" s="1"/>
      <c r="JRI101" s="1"/>
      <c r="JRJ101" s="1"/>
      <c r="JRK101" s="1"/>
      <c r="JRL101" s="1"/>
      <c r="JRM101" s="1"/>
      <c r="JRN101" s="1"/>
      <c r="JRO101" s="1"/>
      <c r="JRP101" s="1"/>
      <c r="JRQ101" s="1"/>
      <c r="JRR101" s="1"/>
      <c r="JRS101" s="1"/>
      <c r="JRT101" s="1"/>
      <c r="JRU101" s="1"/>
      <c r="JRV101" s="1"/>
      <c r="JRW101" s="1"/>
      <c r="JRX101" s="1"/>
      <c r="JRY101" s="1"/>
      <c r="JRZ101" s="1"/>
      <c r="JSA101" s="1"/>
      <c r="JSB101" s="1"/>
      <c r="JSC101" s="1"/>
      <c r="JSD101" s="1"/>
      <c r="JSE101" s="1"/>
      <c r="JSF101" s="1"/>
      <c r="JSG101" s="1"/>
      <c r="JSH101" s="1"/>
      <c r="JSI101" s="1"/>
      <c r="JSJ101" s="1"/>
      <c r="JSK101" s="1"/>
      <c r="JSL101" s="1"/>
      <c r="JSM101" s="1"/>
      <c r="JSN101" s="1"/>
      <c r="JSO101" s="1"/>
      <c r="JSP101" s="1"/>
      <c r="JSQ101" s="1"/>
      <c r="JSR101" s="1"/>
      <c r="JSS101" s="1"/>
      <c r="JST101" s="1"/>
      <c r="JSU101" s="1"/>
      <c r="JSV101" s="1"/>
      <c r="JSW101" s="1"/>
      <c r="JSX101" s="1"/>
      <c r="JSY101" s="1"/>
      <c r="JSZ101" s="1"/>
      <c r="JTA101" s="1"/>
      <c r="JTB101" s="1"/>
      <c r="JTC101" s="1"/>
      <c r="JTD101" s="1"/>
      <c r="JTE101" s="1"/>
      <c r="JTF101" s="1"/>
      <c r="JTG101" s="1"/>
      <c r="JTH101" s="1"/>
      <c r="JTI101" s="1"/>
      <c r="JTJ101" s="1"/>
      <c r="JTK101" s="1"/>
      <c r="JTL101" s="1"/>
      <c r="JTM101" s="1"/>
      <c r="JTN101" s="1"/>
      <c r="JTO101" s="1"/>
      <c r="JTP101" s="1"/>
      <c r="JTQ101" s="1"/>
      <c r="JTR101" s="1"/>
      <c r="JTS101" s="1"/>
      <c r="JTT101" s="1"/>
      <c r="JTU101" s="1"/>
      <c r="JTV101" s="1"/>
      <c r="JTW101" s="1"/>
      <c r="JTX101" s="1"/>
      <c r="JTY101" s="1"/>
      <c r="JTZ101" s="1"/>
      <c r="JUA101" s="1"/>
      <c r="JUB101" s="1"/>
      <c r="JUC101" s="1"/>
      <c r="JUD101" s="1"/>
      <c r="JUE101" s="1"/>
      <c r="JUF101" s="1"/>
      <c r="JUG101" s="1"/>
      <c r="JUH101" s="1"/>
      <c r="JUI101" s="1"/>
      <c r="JUJ101" s="1"/>
      <c r="JUK101" s="1"/>
      <c r="JUL101" s="1"/>
      <c r="JUM101" s="1"/>
      <c r="JUN101" s="1"/>
      <c r="JUO101" s="1"/>
      <c r="JUP101" s="1"/>
      <c r="JUQ101" s="1"/>
      <c r="JUR101" s="1"/>
      <c r="JUS101" s="1"/>
      <c r="JUT101" s="1"/>
      <c r="JUU101" s="1"/>
      <c r="JUV101" s="1"/>
      <c r="JUW101" s="1"/>
      <c r="JUX101" s="1"/>
      <c r="JUY101" s="1"/>
      <c r="JUZ101" s="1"/>
      <c r="JVA101" s="1"/>
      <c r="JVB101" s="1"/>
      <c r="JVC101" s="1"/>
      <c r="JVD101" s="1"/>
      <c r="JVE101" s="1"/>
      <c r="JVF101" s="1"/>
      <c r="JVG101" s="1"/>
      <c r="JVH101" s="1"/>
      <c r="JVI101" s="1"/>
      <c r="JVJ101" s="1"/>
      <c r="JVK101" s="1"/>
      <c r="JVL101" s="1"/>
      <c r="JVM101" s="1"/>
      <c r="JVN101" s="1"/>
      <c r="JVO101" s="1"/>
      <c r="JVP101" s="1"/>
      <c r="JVQ101" s="1"/>
      <c r="JVR101" s="1"/>
      <c r="JVS101" s="1"/>
      <c r="JVT101" s="1"/>
      <c r="JVU101" s="1"/>
      <c r="JVV101" s="1"/>
      <c r="JVW101" s="1"/>
      <c r="JVX101" s="1"/>
      <c r="JVY101" s="1"/>
      <c r="JVZ101" s="1"/>
      <c r="JWA101" s="1"/>
      <c r="JWB101" s="1"/>
      <c r="JWC101" s="1"/>
      <c r="JWD101" s="1"/>
      <c r="JWE101" s="1"/>
      <c r="JWF101" s="1"/>
      <c r="JWG101" s="1"/>
      <c r="JWH101" s="1"/>
      <c r="JWI101" s="1"/>
      <c r="JWJ101" s="1"/>
      <c r="JWK101" s="1"/>
      <c r="JWL101" s="1"/>
      <c r="JWM101" s="1"/>
      <c r="JWN101" s="1"/>
      <c r="JWO101" s="1"/>
      <c r="JWP101" s="1"/>
      <c r="JWQ101" s="1"/>
      <c r="JWR101" s="1"/>
      <c r="JWS101" s="1"/>
      <c r="JWT101" s="1"/>
      <c r="JWU101" s="1"/>
      <c r="JWV101" s="1"/>
      <c r="JWW101" s="1"/>
      <c r="JWX101" s="1"/>
      <c r="JWY101" s="1"/>
      <c r="JWZ101" s="1"/>
      <c r="JXA101" s="1"/>
      <c r="JXB101" s="1"/>
      <c r="JXC101" s="1"/>
      <c r="JXD101" s="1"/>
      <c r="JXE101" s="1"/>
      <c r="JXF101" s="1"/>
      <c r="JXG101" s="1"/>
      <c r="JXH101" s="1"/>
      <c r="JXI101" s="1"/>
      <c r="JXJ101" s="1"/>
      <c r="JXK101" s="1"/>
      <c r="JXL101" s="1"/>
      <c r="JXM101" s="1"/>
      <c r="JXN101" s="1"/>
      <c r="JXO101" s="1"/>
      <c r="JXP101" s="1"/>
      <c r="JXQ101" s="1"/>
      <c r="JXR101" s="1"/>
      <c r="JXS101" s="1"/>
      <c r="JXT101" s="1"/>
      <c r="JXU101" s="1"/>
      <c r="JXV101" s="1"/>
      <c r="JXW101" s="1"/>
      <c r="JXX101" s="1"/>
      <c r="JXY101" s="1"/>
      <c r="JXZ101" s="1"/>
      <c r="JYA101" s="1"/>
      <c r="JYB101" s="1"/>
      <c r="JYC101" s="1"/>
      <c r="JYD101" s="1"/>
      <c r="JYE101" s="1"/>
      <c r="JYF101" s="1"/>
      <c r="JYG101" s="1"/>
      <c r="JYH101" s="1"/>
      <c r="JYI101" s="1"/>
      <c r="JYJ101" s="1"/>
      <c r="JYK101" s="1"/>
      <c r="JYL101" s="1"/>
      <c r="JYM101" s="1"/>
      <c r="JYN101" s="1"/>
      <c r="JYO101" s="1"/>
      <c r="JYP101" s="1"/>
      <c r="JYQ101" s="1"/>
      <c r="JYR101" s="1"/>
      <c r="JYS101" s="1"/>
      <c r="JYT101" s="1"/>
      <c r="JYU101" s="1"/>
      <c r="JYV101" s="1"/>
      <c r="JYW101" s="1"/>
      <c r="JYX101" s="1"/>
      <c r="JYY101" s="1"/>
      <c r="JYZ101" s="1"/>
      <c r="JZA101" s="1"/>
      <c r="JZB101" s="1"/>
      <c r="JZC101" s="1"/>
      <c r="JZD101" s="1"/>
      <c r="JZE101" s="1"/>
      <c r="JZF101" s="1"/>
      <c r="JZG101" s="1"/>
      <c r="JZH101" s="1"/>
      <c r="JZI101" s="1"/>
      <c r="JZJ101" s="1"/>
      <c r="JZK101" s="1"/>
      <c r="JZL101" s="1"/>
      <c r="JZM101" s="1"/>
      <c r="JZN101" s="1"/>
      <c r="JZO101" s="1"/>
      <c r="JZP101" s="1"/>
      <c r="JZQ101" s="1"/>
      <c r="JZR101" s="1"/>
      <c r="JZS101" s="1"/>
      <c r="JZT101" s="1"/>
      <c r="JZU101" s="1"/>
      <c r="JZV101" s="1"/>
      <c r="JZW101" s="1"/>
      <c r="JZX101" s="1"/>
      <c r="JZY101" s="1"/>
      <c r="JZZ101" s="1"/>
      <c r="KAA101" s="1"/>
      <c r="KAB101" s="1"/>
      <c r="KAC101" s="1"/>
      <c r="KAD101" s="1"/>
      <c r="KAE101" s="1"/>
      <c r="KAF101" s="1"/>
      <c r="KAG101" s="1"/>
      <c r="KAH101" s="1"/>
      <c r="KAI101" s="1"/>
      <c r="KAJ101" s="1"/>
      <c r="KAK101" s="1"/>
      <c r="KAL101" s="1"/>
      <c r="KAM101" s="1"/>
      <c r="KAN101" s="1"/>
      <c r="KAO101" s="1"/>
      <c r="KAP101" s="1"/>
      <c r="KAQ101" s="1"/>
      <c r="KAR101" s="1"/>
      <c r="KAS101" s="1"/>
      <c r="KAT101" s="1"/>
      <c r="KAU101" s="1"/>
      <c r="KAV101" s="1"/>
      <c r="KAW101" s="1"/>
      <c r="KAX101" s="1"/>
      <c r="KAY101" s="1"/>
      <c r="KAZ101" s="1"/>
      <c r="KBA101" s="1"/>
      <c r="KBB101" s="1"/>
      <c r="KBC101" s="1"/>
      <c r="KBD101" s="1"/>
      <c r="KBE101" s="1"/>
      <c r="KBF101" s="1"/>
      <c r="KBG101" s="1"/>
      <c r="KBH101" s="1"/>
      <c r="KBI101" s="1"/>
      <c r="KBJ101" s="1"/>
      <c r="KBK101" s="1"/>
      <c r="KBL101" s="1"/>
      <c r="KBM101" s="1"/>
      <c r="KBN101" s="1"/>
      <c r="KBO101" s="1"/>
      <c r="KBP101" s="1"/>
      <c r="KBQ101" s="1"/>
      <c r="KBR101" s="1"/>
      <c r="KBS101" s="1"/>
      <c r="KBT101" s="1"/>
      <c r="KBU101" s="1"/>
      <c r="KBV101" s="1"/>
      <c r="KBW101" s="1"/>
      <c r="KBX101" s="1"/>
      <c r="KBY101" s="1"/>
      <c r="KBZ101" s="1"/>
      <c r="KCA101" s="1"/>
      <c r="KCB101" s="1"/>
      <c r="KCC101" s="1"/>
      <c r="KCD101" s="1"/>
      <c r="KCE101" s="1"/>
      <c r="KCF101" s="1"/>
      <c r="KCG101" s="1"/>
      <c r="KCH101" s="1"/>
      <c r="KCI101" s="1"/>
      <c r="KCJ101" s="1"/>
      <c r="KCK101" s="1"/>
      <c r="KCL101" s="1"/>
      <c r="KCM101" s="1"/>
      <c r="KCN101" s="1"/>
      <c r="KCO101" s="1"/>
      <c r="KCP101" s="1"/>
      <c r="KCQ101" s="1"/>
      <c r="KCR101" s="1"/>
      <c r="KCS101" s="1"/>
      <c r="KCT101" s="1"/>
      <c r="KCU101" s="1"/>
      <c r="KCV101" s="1"/>
      <c r="KCW101" s="1"/>
      <c r="KCX101" s="1"/>
      <c r="KCY101" s="1"/>
      <c r="KCZ101" s="1"/>
      <c r="KDA101" s="1"/>
      <c r="KDB101" s="1"/>
      <c r="KDC101" s="1"/>
      <c r="KDD101" s="1"/>
      <c r="KDE101" s="1"/>
      <c r="KDF101" s="1"/>
      <c r="KDG101" s="1"/>
      <c r="KDH101" s="1"/>
      <c r="KDI101" s="1"/>
      <c r="KDJ101" s="1"/>
      <c r="KDK101" s="1"/>
      <c r="KDL101" s="1"/>
      <c r="KDM101" s="1"/>
      <c r="KDN101" s="1"/>
      <c r="KDO101" s="1"/>
      <c r="KDP101" s="1"/>
      <c r="KDQ101" s="1"/>
      <c r="KDR101" s="1"/>
      <c r="KDS101" s="1"/>
      <c r="KDT101" s="1"/>
      <c r="KDU101" s="1"/>
      <c r="KDV101" s="1"/>
      <c r="KDW101" s="1"/>
      <c r="KDX101" s="1"/>
      <c r="KDY101" s="1"/>
      <c r="KDZ101" s="1"/>
      <c r="KEA101" s="1"/>
      <c r="KEB101" s="1"/>
      <c r="KEC101" s="1"/>
      <c r="KED101" s="1"/>
      <c r="KEE101" s="1"/>
      <c r="KEF101" s="1"/>
      <c r="KEG101" s="1"/>
      <c r="KEH101" s="1"/>
      <c r="KEI101" s="1"/>
      <c r="KEJ101" s="1"/>
      <c r="KEK101" s="1"/>
      <c r="KEL101" s="1"/>
      <c r="KEM101" s="1"/>
      <c r="KEN101" s="1"/>
      <c r="KEO101" s="1"/>
      <c r="KEP101" s="1"/>
      <c r="KEQ101" s="1"/>
      <c r="KER101" s="1"/>
      <c r="KES101" s="1"/>
      <c r="KET101" s="1"/>
      <c r="KEU101" s="1"/>
      <c r="KEV101" s="1"/>
      <c r="KEW101" s="1"/>
      <c r="KEX101" s="1"/>
      <c r="KEY101" s="1"/>
      <c r="KEZ101" s="1"/>
      <c r="KFA101" s="1"/>
      <c r="KFB101" s="1"/>
      <c r="KFC101" s="1"/>
      <c r="KFD101" s="1"/>
      <c r="KFE101" s="1"/>
      <c r="KFF101" s="1"/>
      <c r="KFG101" s="1"/>
      <c r="KFH101" s="1"/>
      <c r="KFI101" s="1"/>
      <c r="KFJ101" s="1"/>
      <c r="KFK101" s="1"/>
      <c r="KFL101" s="1"/>
      <c r="KFM101" s="1"/>
      <c r="KFN101" s="1"/>
      <c r="KFO101" s="1"/>
      <c r="KFP101" s="1"/>
      <c r="KFQ101" s="1"/>
      <c r="KFR101" s="1"/>
      <c r="KFS101" s="1"/>
      <c r="KFT101" s="1"/>
      <c r="KFU101" s="1"/>
      <c r="KFV101" s="1"/>
      <c r="KFW101" s="1"/>
      <c r="KFX101" s="1"/>
      <c r="KFY101" s="1"/>
      <c r="KFZ101" s="1"/>
      <c r="KGA101" s="1"/>
      <c r="KGB101" s="1"/>
      <c r="KGC101" s="1"/>
      <c r="KGD101" s="1"/>
      <c r="KGE101" s="1"/>
      <c r="KGF101" s="1"/>
      <c r="KGG101" s="1"/>
      <c r="KGH101" s="1"/>
      <c r="KGI101" s="1"/>
      <c r="KGJ101" s="1"/>
      <c r="KGK101" s="1"/>
      <c r="KGL101" s="1"/>
      <c r="KGM101" s="1"/>
      <c r="KGN101" s="1"/>
      <c r="KGO101" s="1"/>
      <c r="KGP101" s="1"/>
      <c r="KGQ101" s="1"/>
      <c r="KGR101" s="1"/>
      <c r="KGS101" s="1"/>
      <c r="KGT101" s="1"/>
      <c r="KGU101" s="1"/>
      <c r="KGV101" s="1"/>
      <c r="KGW101" s="1"/>
      <c r="KGX101" s="1"/>
      <c r="KGY101" s="1"/>
      <c r="KGZ101" s="1"/>
      <c r="KHA101" s="1"/>
      <c r="KHB101" s="1"/>
      <c r="KHC101" s="1"/>
      <c r="KHD101" s="1"/>
      <c r="KHE101" s="1"/>
      <c r="KHF101" s="1"/>
      <c r="KHG101" s="1"/>
      <c r="KHH101" s="1"/>
      <c r="KHI101" s="1"/>
      <c r="KHJ101" s="1"/>
      <c r="KHK101" s="1"/>
      <c r="KHL101" s="1"/>
      <c r="KHM101" s="1"/>
      <c r="KHN101" s="1"/>
      <c r="KHO101" s="1"/>
      <c r="KHP101" s="1"/>
      <c r="KHQ101" s="1"/>
      <c r="KHR101" s="1"/>
      <c r="KHS101" s="1"/>
      <c r="KHT101" s="1"/>
      <c r="KHU101" s="1"/>
      <c r="KHV101" s="1"/>
      <c r="KHW101" s="1"/>
      <c r="KHX101" s="1"/>
      <c r="KHY101" s="1"/>
      <c r="KHZ101" s="1"/>
      <c r="KIA101" s="1"/>
      <c r="KIB101" s="1"/>
      <c r="KIC101" s="1"/>
      <c r="KID101" s="1"/>
      <c r="KIE101" s="1"/>
      <c r="KIF101" s="1"/>
      <c r="KIG101" s="1"/>
      <c r="KIH101" s="1"/>
      <c r="KII101" s="1"/>
      <c r="KIJ101" s="1"/>
      <c r="KIK101" s="1"/>
      <c r="KIL101" s="1"/>
      <c r="KIM101" s="1"/>
      <c r="KIN101" s="1"/>
      <c r="KIO101" s="1"/>
      <c r="KIP101" s="1"/>
      <c r="KIQ101" s="1"/>
      <c r="KIR101" s="1"/>
      <c r="KIS101" s="1"/>
      <c r="KIT101" s="1"/>
      <c r="KIU101" s="1"/>
      <c r="KIV101" s="1"/>
      <c r="KIW101" s="1"/>
      <c r="KIX101" s="1"/>
      <c r="KIY101" s="1"/>
      <c r="KIZ101" s="1"/>
      <c r="KJA101" s="1"/>
      <c r="KJB101" s="1"/>
      <c r="KJC101" s="1"/>
      <c r="KJD101" s="1"/>
      <c r="KJE101" s="1"/>
      <c r="KJF101" s="1"/>
      <c r="KJG101" s="1"/>
      <c r="KJH101" s="1"/>
      <c r="KJI101" s="1"/>
      <c r="KJJ101" s="1"/>
      <c r="KJK101" s="1"/>
      <c r="KJL101" s="1"/>
      <c r="KJM101" s="1"/>
      <c r="KJN101" s="1"/>
      <c r="KJO101" s="1"/>
      <c r="KJP101" s="1"/>
      <c r="KJQ101" s="1"/>
      <c r="KJR101" s="1"/>
      <c r="KJS101" s="1"/>
      <c r="KJT101" s="1"/>
      <c r="KJU101" s="1"/>
      <c r="KJV101" s="1"/>
      <c r="KJW101" s="1"/>
      <c r="KJX101" s="1"/>
      <c r="KJY101" s="1"/>
      <c r="KJZ101" s="1"/>
      <c r="KKA101" s="1"/>
      <c r="KKB101" s="1"/>
      <c r="KKC101" s="1"/>
      <c r="KKD101" s="1"/>
      <c r="KKE101" s="1"/>
      <c r="KKF101" s="1"/>
      <c r="KKG101" s="1"/>
      <c r="KKH101" s="1"/>
      <c r="KKI101" s="1"/>
      <c r="KKJ101" s="1"/>
      <c r="KKK101" s="1"/>
      <c r="KKL101" s="1"/>
      <c r="KKM101" s="1"/>
      <c r="KKN101" s="1"/>
      <c r="KKO101" s="1"/>
      <c r="KKP101" s="1"/>
      <c r="KKQ101" s="1"/>
      <c r="KKR101" s="1"/>
      <c r="KKS101" s="1"/>
      <c r="KKT101" s="1"/>
      <c r="KKU101" s="1"/>
      <c r="KKV101" s="1"/>
      <c r="KKW101" s="1"/>
      <c r="KKX101" s="1"/>
      <c r="KKY101" s="1"/>
      <c r="KKZ101" s="1"/>
      <c r="KLA101" s="1"/>
      <c r="KLB101" s="1"/>
      <c r="KLC101" s="1"/>
      <c r="KLD101" s="1"/>
      <c r="KLE101" s="1"/>
      <c r="KLF101" s="1"/>
      <c r="KLG101" s="1"/>
      <c r="KLH101" s="1"/>
      <c r="KLI101" s="1"/>
      <c r="KLJ101" s="1"/>
      <c r="KLK101" s="1"/>
      <c r="KLL101" s="1"/>
      <c r="KLM101" s="1"/>
      <c r="KLN101" s="1"/>
      <c r="KLO101" s="1"/>
      <c r="KLP101" s="1"/>
      <c r="KLQ101" s="1"/>
      <c r="KLR101" s="1"/>
      <c r="KLS101" s="1"/>
      <c r="KLT101" s="1"/>
      <c r="KLU101" s="1"/>
      <c r="KLV101" s="1"/>
      <c r="KLW101" s="1"/>
      <c r="KLX101" s="1"/>
      <c r="KLY101" s="1"/>
      <c r="KLZ101" s="1"/>
      <c r="KMA101" s="1"/>
      <c r="KMB101" s="1"/>
      <c r="KMC101" s="1"/>
      <c r="KMD101" s="1"/>
      <c r="KME101" s="1"/>
      <c r="KMF101" s="1"/>
      <c r="KMG101" s="1"/>
      <c r="KMH101" s="1"/>
      <c r="KMI101" s="1"/>
      <c r="KMJ101" s="1"/>
      <c r="KMK101" s="1"/>
      <c r="KML101" s="1"/>
      <c r="KMM101" s="1"/>
      <c r="KMN101" s="1"/>
      <c r="KMO101" s="1"/>
      <c r="KMP101" s="1"/>
      <c r="KMQ101" s="1"/>
      <c r="KMR101" s="1"/>
      <c r="KMS101" s="1"/>
      <c r="KMT101" s="1"/>
      <c r="KMU101" s="1"/>
      <c r="KMV101" s="1"/>
      <c r="KMW101" s="1"/>
      <c r="KMX101" s="1"/>
      <c r="KMY101" s="1"/>
      <c r="KMZ101" s="1"/>
      <c r="KNA101" s="1"/>
      <c r="KNB101" s="1"/>
      <c r="KNC101" s="1"/>
      <c r="KND101" s="1"/>
      <c r="KNE101" s="1"/>
      <c r="KNF101" s="1"/>
      <c r="KNG101" s="1"/>
      <c r="KNH101" s="1"/>
      <c r="KNI101" s="1"/>
      <c r="KNJ101" s="1"/>
      <c r="KNK101" s="1"/>
      <c r="KNL101" s="1"/>
      <c r="KNM101" s="1"/>
      <c r="KNN101" s="1"/>
      <c r="KNO101" s="1"/>
      <c r="KNP101" s="1"/>
      <c r="KNQ101" s="1"/>
      <c r="KNR101" s="1"/>
      <c r="KNS101" s="1"/>
      <c r="KNT101" s="1"/>
      <c r="KNU101" s="1"/>
      <c r="KNV101" s="1"/>
      <c r="KNW101" s="1"/>
      <c r="KNX101" s="1"/>
      <c r="KNY101" s="1"/>
      <c r="KNZ101" s="1"/>
      <c r="KOA101" s="1"/>
      <c r="KOB101" s="1"/>
      <c r="KOC101" s="1"/>
      <c r="KOD101" s="1"/>
      <c r="KOE101" s="1"/>
      <c r="KOF101" s="1"/>
      <c r="KOG101" s="1"/>
      <c r="KOH101" s="1"/>
      <c r="KOI101" s="1"/>
      <c r="KOJ101" s="1"/>
      <c r="KOK101" s="1"/>
      <c r="KOL101" s="1"/>
      <c r="KOM101" s="1"/>
      <c r="KON101" s="1"/>
      <c r="KOO101" s="1"/>
      <c r="KOP101" s="1"/>
      <c r="KOQ101" s="1"/>
      <c r="KOR101" s="1"/>
      <c r="KOS101" s="1"/>
      <c r="KOT101" s="1"/>
      <c r="KOU101" s="1"/>
      <c r="KOV101" s="1"/>
      <c r="KOW101" s="1"/>
      <c r="KOX101" s="1"/>
      <c r="KOY101" s="1"/>
      <c r="KOZ101" s="1"/>
      <c r="KPA101" s="1"/>
      <c r="KPB101" s="1"/>
      <c r="KPC101" s="1"/>
      <c r="KPD101" s="1"/>
      <c r="KPE101" s="1"/>
      <c r="KPF101" s="1"/>
      <c r="KPG101" s="1"/>
      <c r="KPH101" s="1"/>
      <c r="KPI101" s="1"/>
      <c r="KPJ101" s="1"/>
      <c r="KPK101" s="1"/>
      <c r="KPL101" s="1"/>
      <c r="KPM101" s="1"/>
      <c r="KPN101" s="1"/>
      <c r="KPO101" s="1"/>
      <c r="KPP101" s="1"/>
      <c r="KPQ101" s="1"/>
      <c r="KPR101" s="1"/>
      <c r="KPS101" s="1"/>
      <c r="KPT101" s="1"/>
      <c r="KPU101" s="1"/>
      <c r="KPV101" s="1"/>
      <c r="KPW101" s="1"/>
      <c r="KPX101" s="1"/>
      <c r="KPY101" s="1"/>
      <c r="KPZ101" s="1"/>
      <c r="KQA101" s="1"/>
      <c r="KQB101" s="1"/>
      <c r="KQC101" s="1"/>
      <c r="KQD101" s="1"/>
      <c r="KQE101" s="1"/>
      <c r="KQF101" s="1"/>
      <c r="KQG101" s="1"/>
      <c r="KQH101" s="1"/>
      <c r="KQI101" s="1"/>
      <c r="KQJ101" s="1"/>
      <c r="KQK101" s="1"/>
      <c r="KQL101" s="1"/>
      <c r="KQM101" s="1"/>
      <c r="KQN101" s="1"/>
      <c r="KQO101" s="1"/>
      <c r="KQP101" s="1"/>
      <c r="KQQ101" s="1"/>
      <c r="KQR101" s="1"/>
      <c r="KQS101" s="1"/>
      <c r="KQT101" s="1"/>
      <c r="KQU101" s="1"/>
      <c r="KQV101" s="1"/>
      <c r="KQW101" s="1"/>
      <c r="KQX101" s="1"/>
      <c r="KQY101" s="1"/>
      <c r="KQZ101" s="1"/>
      <c r="KRA101" s="1"/>
      <c r="KRB101" s="1"/>
      <c r="KRC101" s="1"/>
      <c r="KRD101" s="1"/>
      <c r="KRE101" s="1"/>
      <c r="KRF101" s="1"/>
      <c r="KRG101" s="1"/>
      <c r="KRH101" s="1"/>
      <c r="KRI101" s="1"/>
      <c r="KRJ101" s="1"/>
      <c r="KRK101" s="1"/>
      <c r="KRL101" s="1"/>
      <c r="KRM101" s="1"/>
      <c r="KRN101" s="1"/>
      <c r="KRO101" s="1"/>
      <c r="KRP101" s="1"/>
      <c r="KRQ101" s="1"/>
      <c r="KRR101" s="1"/>
      <c r="KRS101" s="1"/>
      <c r="KRT101" s="1"/>
      <c r="KRU101" s="1"/>
      <c r="KRV101" s="1"/>
      <c r="KRW101" s="1"/>
      <c r="KRX101" s="1"/>
      <c r="KRY101" s="1"/>
      <c r="KRZ101" s="1"/>
      <c r="KSA101" s="1"/>
      <c r="KSB101" s="1"/>
      <c r="KSC101" s="1"/>
      <c r="KSD101" s="1"/>
      <c r="KSE101" s="1"/>
      <c r="KSF101" s="1"/>
      <c r="KSG101" s="1"/>
      <c r="KSH101" s="1"/>
      <c r="KSI101" s="1"/>
      <c r="KSJ101" s="1"/>
      <c r="KSK101" s="1"/>
      <c r="KSL101" s="1"/>
      <c r="KSM101" s="1"/>
      <c r="KSN101" s="1"/>
      <c r="KSO101" s="1"/>
      <c r="KSP101" s="1"/>
      <c r="KSQ101" s="1"/>
      <c r="KSR101" s="1"/>
      <c r="KSS101" s="1"/>
      <c r="KST101" s="1"/>
      <c r="KSU101" s="1"/>
      <c r="KSV101" s="1"/>
      <c r="KSW101" s="1"/>
      <c r="KSX101" s="1"/>
      <c r="KSY101" s="1"/>
      <c r="KSZ101" s="1"/>
      <c r="KTA101" s="1"/>
      <c r="KTB101" s="1"/>
      <c r="KTC101" s="1"/>
      <c r="KTD101" s="1"/>
      <c r="KTE101" s="1"/>
      <c r="KTF101" s="1"/>
      <c r="KTG101" s="1"/>
      <c r="KTH101" s="1"/>
      <c r="KTI101" s="1"/>
      <c r="KTJ101" s="1"/>
      <c r="KTK101" s="1"/>
      <c r="KTL101" s="1"/>
      <c r="KTM101" s="1"/>
      <c r="KTN101" s="1"/>
      <c r="KTO101" s="1"/>
      <c r="KTP101" s="1"/>
      <c r="KTQ101" s="1"/>
      <c r="KTR101" s="1"/>
      <c r="KTS101" s="1"/>
      <c r="KTT101" s="1"/>
      <c r="KTU101" s="1"/>
      <c r="KTV101" s="1"/>
      <c r="KTW101" s="1"/>
      <c r="KTX101" s="1"/>
      <c r="KTY101" s="1"/>
      <c r="KTZ101" s="1"/>
      <c r="KUA101" s="1"/>
      <c r="KUB101" s="1"/>
      <c r="KUC101" s="1"/>
      <c r="KUD101" s="1"/>
      <c r="KUE101" s="1"/>
      <c r="KUF101" s="1"/>
      <c r="KUG101" s="1"/>
      <c r="KUH101" s="1"/>
      <c r="KUI101" s="1"/>
      <c r="KUJ101" s="1"/>
      <c r="KUK101" s="1"/>
      <c r="KUL101" s="1"/>
      <c r="KUM101" s="1"/>
      <c r="KUN101" s="1"/>
      <c r="KUO101" s="1"/>
      <c r="KUP101" s="1"/>
      <c r="KUQ101" s="1"/>
      <c r="KUR101" s="1"/>
      <c r="KUS101" s="1"/>
      <c r="KUT101" s="1"/>
      <c r="KUU101" s="1"/>
      <c r="KUV101" s="1"/>
      <c r="KUW101" s="1"/>
      <c r="KUX101" s="1"/>
      <c r="KUY101" s="1"/>
      <c r="KUZ101" s="1"/>
      <c r="KVA101" s="1"/>
      <c r="KVB101" s="1"/>
      <c r="KVC101" s="1"/>
      <c r="KVD101" s="1"/>
      <c r="KVE101" s="1"/>
      <c r="KVF101" s="1"/>
      <c r="KVG101" s="1"/>
      <c r="KVH101" s="1"/>
      <c r="KVI101" s="1"/>
      <c r="KVJ101" s="1"/>
      <c r="KVK101" s="1"/>
      <c r="KVL101" s="1"/>
      <c r="KVM101" s="1"/>
      <c r="KVN101" s="1"/>
      <c r="KVO101" s="1"/>
      <c r="KVP101" s="1"/>
      <c r="KVQ101" s="1"/>
      <c r="KVR101" s="1"/>
      <c r="KVS101" s="1"/>
      <c r="KVT101" s="1"/>
      <c r="KVU101" s="1"/>
      <c r="KVV101" s="1"/>
      <c r="KVW101" s="1"/>
      <c r="KVX101" s="1"/>
      <c r="KVY101" s="1"/>
      <c r="KVZ101" s="1"/>
      <c r="KWA101" s="1"/>
      <c r="KWB101" s="1"/>
      <c r="KWC101" s="1"/>
      <c r="KWD101" s="1"/>
      <c r="KWE101" s="1"/>
      <c r="KWF101" s="1"/>
      <c r="KWG101" s="1"/>
      <c r="KWH101" s="1"/>
      <c r="KWI101" s="1"/>
      <c r="KWJ101" s="1"/>
      <c r="KWK101" s="1"/>
      <c r="KWL101" s="1"/>
      <c r="KWM101" s="1"/>
      <c r="KWN101" s="1"/>
      <c r="KWO101" s="1"/>
      <c r="KWP101" s="1"/>
      <c r="KWQ101" s="1"/>
      <c r="KWR101" s="1"/>
      <c r="KWS101" s="1"/>
      <c r="KWT101" s="1"/>
      <c r="KWU101" s="1"/>
      <c r="KWV101" s="1"/>
      <c r="KWW101" s="1"/>
      <c r="KWX101" s="1"/>
      <c r="KWY101" s="1"/>
      <c r="KWZ101" s="1"/>
      <c r="KXA101" s="1"/>
      <c r="KXB101" s="1"/>
      <c r="KXC101" s="1"/>
      <c r="KXD101" s="1"/>
      <c r="KXE101" s="1"/>
      <c r="KXF101" s="1"/>
      <c r="KXG101" s="1"/>
      <c r="KXH101" s="1"/>
      <c r="KXI101" s="1"/>
      <c r="KXJ101" s="1"/>
      <c r="KXK101" s="1"/>
      <c r="KXL101" s="1"/>
      <c r="KXM101" s="1"/>
      <c r="KXN101" s="1"/>
      <c r="KXO101" s="1"/>
      <c r="KXP101" s="1"/>
      <c r="KXQ101" s="1"/>
      <c r="KXR101" s="1"/>
      <c r="KXS101" s="1"/>
      <c r="KXT101" s="1"/>
      <c r="KXU101" s="1"/>
      <c r="KXV101" s="1"/>
      <c r="KXW101" s="1"/>
      <c r="KXX101" s="1"/>
      <c r="KXY101" s="1"/>
      <c r="KXZ101" s="1"/>
      <c r="KYA101" s="1"/>
      <c r="KYB101" s="1"/>
      <c r="KYC101" s="1"/>
      <c r="KYD101" s="1"/>
      <c r="KYE101" s="1"/>
      <c r="KYF101" s="1"/>
      <c r="KYG101" s="1"/>
      <c r="KYH101" s="1"/>
      <c r="KYI101" s="1"/>
      <c r="KYJ101" s="1"/>
      <c r="KYK101" s="1"/>
      <c r="KYL101" s="1"/>
      <c r="KYM101" s="1"/>
      <c r="KYN101" s="1"/>
      <c r="KYO101" s="1"/>
      <c r="KYP101" s="1"/>
      <c r="KYQ101" s="1"/>
      <c r="KYR101" s="1"/>
      <c r="KYS101" s="1"/>
      <c r="KYT101" s="1"/>
      <c r="KYU101" s="1"/>
      <c r="KYV101" s="1"/>
      <c r="KYW101" s="1"/>
      <c r="KYX101" s="1"/>
      <c r="KYY101" s="1"/>
      <c r="KYZ101" s="1"/>
      <c r="KZA101" s="1"/>
      <c r="KZB101" s="1"/>
      <c r="KZC101" s="1"/>
      <c r="KZD101" s="1"/>
      <c r="KZE101" s="1"/>
      <c r="KZF101" s="1"/>
      <c r="KZG101" s="1"/>
      <c r="KZH101" s="1"/>
      <c r="KZI101" s="1"/>
      <c r="KZJ101" s="1"/>
      <c r="KZK101" s="1"/>
      <c r="KZL101" s="1"/>
      <c r="KZM101" s="1"/>
      <c r="KZN101" s="1"/>
      <c r="KZO101" s="1"/>
      <c r="KZP101" s="1"/>
      <c r="KZQ101" s="1"/>
      <c r="KZR101" s="1"/>
      <c r="KZS101" s="1"/>
      <c r="KZT101" s="1"/>
      <c r="KZU101" s="1"/>
      <c r="KZV101" s="1"/>
      <c r="KZW101" s="1"/>
      <c r="KZX101" s="1"/>
      <c r="KZY101" s="1"/>
      <c r="KZZ101" s="1"/>
      <c r="LAA101" s="1"/>
      <c r="LAB101" s="1"/>
      <c r="LAC101" s="1"/>
      <c r="LAD101" s="1"/>
      <c r="LAE101" s="1"/>
      <c r="LAF101" s="1"/>
      <c r="LAG101" s="1"/>
      <c r="LAH101" s="1"/>
      <c r="LAI101" s="1"/>
      <c r="LAJ101" s="1"/>
      <c r="LAK101" s="1"/>
      <c r="LAL101" s="1"/>
      <c r="LAM101" s="1"/>
      <c r="LAN101" s="1"/>
      <c r="LAO101" s="1"/>
      <c r="LAP101" s="1"/>
      <c r="LAQ101" s="1"/>
      <c r="LAR101" s="1"/>
      <c r="LAS101" s="1"/>
      <c r="LAT101" s="1"/>
      <c r="LAU101" s="1"/>
      <c r="LAV101" s="1"/>
      <c r="LAW101" s="1"/>
      <c r="LAX101" s="1"/>
      <c r="LAY101" s="1"/>
      <c r="LAZ101" s="1"/>
      <c r="LBA101" s="1"/>
      <c r="LBB101" s="1"/>
      <c r="LBC101" s="1"/>
      <c r="LBD101" s="1"/>
      <c r="LBE101" s="1"/>
      <c r="LBF101" s="1"/>
      <c r="LBG101" s="1"/>
      <c r="LBH101" s="1"/>
      <c r="LBI101" s="1"/>
      <c r="LBJ101" s="1"/>
      <c r="LBK101" s="1"/>
      <c r="LBL101" s="1"/>
      <c r="LBM101" s="1"/>
      <c r="LBN101" s="1"/>
      <c r="LBO101" s="1"/>
      <c r="LBP101" s="1"/>
      <c r="LBQ101" s="1"/>
      <c r="LBR101" s="1"/>
      <c r="LBS101" s="1"/>
      <c r="LBT101" s="1"/>
      <c r="LBU101" s="1"/>
      <c r="LBV101" s="1"/>
      <c r="LBW101" s="1"/>
      <c r="LBX101" s="1"/>
      <c r="LBY101" s="1"/>
      <c r="LBZ101" s="1"/>
      <c r="LCA101" s="1"/>
      <c r="LCB101" s="1"/>
      <c r="LCC101" s="1"/>
      <c r="LCD101" s="1"/>
      <c r="LCE101" s="1"/>
      <c r="LCF101" s="1"/>
      <c r="LCG101" s="1"/>
      <c r="LCH101" s="1"/>
      <c r="LCI101" s="1"/>
      <c r="LCJ101" s="1"/>
      <c r="LCK101" s="1"/>
      <c r="LCL101" s="1"/>
      <c r="LCM101" s="1"/>
      <c r="LCN101" s="1"/>
      <c r="LCO101" s="1"/>
      <c r="LCP101" s="1"/>
      <c r="LCQ101" s="1"/>
      <c r="LCR101" s="1"/>
      <c r="LCS101" s="1"/>
      <c r="LCT101" s="1"/>
      <c r="LCU101" s="1"/>
      <c r="LCV101" s="1"/>
      <c r="LCW101" s="1"/>
      <c r="LCX101" s="1"/>
      <c r="LCY101" s="1"/>
      <c r="LCZ101" s="1"/>
      <c r="LDA101" s="1"/>
      <c r="LDB101" s="1"/>
      <c r="LDC101" s="1"/>
      <c r="LDD101" s="1"/>
      <c r="LDE101" s="1"/>
      <c r="LDF101" s="1"/>
      <c r="LDG101" s="1"/>
      <c r="LDH101" s="1"/>
      <c r="LDI101" s="1"/>
      <c r="LDJ101" s="1"/>
      <c r="LDK101" s="1"/>
      <c r="LDL101" s="1"/>
      <c r="LDM101" s="1"/>
      <c r="LDN101" s="1"/>
      <c r="LDO101" s="1"/>
      <c r="LDP101" s="1"/>
      <c r="LDQ101" s="1"/>
      <c r="LDR101" s="1"/>
      <c r="LDS101" s="1"/>
      <c r="LDT101" s="1"/>
      <c r="LDU101" s="1"/>
      <c r="LDV101" s="1"/>
      <c r="LDW101" s="1"/>
      <c r="LDX101" s="1"/>
      <c r="LDY101" s="1"/>
      <c r="LDZ101" s="1"/>
      <c r="LEA101" s="1"/>
      <c r="LEB101" s="1"/>
      <c r="LEC101" s="1"/>
      <c r="LED101" s="1"/>
      <c r="LEE101" s="1"/>
      <c r="LEF101" s="1"/>
      <c r="LEG101" s="1"/>
      <c r="LEH101" s="1"/>
      <c r="LEI101" s="1"/>
      <c r="LEJ101" s="1"/>
      <c r="LEK101" s="1"/>
      <c r="LEL101" s="1"/>
      <c r="LEM101" s="1"/>
      <c r="LEN101" s="1"/>
      <c r="LEO101" s="1"/>
      <c r="LEP101" s="1"/>
      <c r="LEQ101" s="1"/>
      <c r="LER101" s="1"/>
      <c r="LES101" s="1"/>
      <c r="LET101" s="1"/>
      <c r="LEU101" s="1"/>
      <c r="LEV101" s="1"/>
      <c r="LEW101" s="1"/>
      <c r="LEX101" s="1"/>
      <c r="LEY101" s="1"/>
      <c r="LEZ101" s="1"/>
      <c r="LFA101" s="1"/>
      <c r="LFB101" s="1"/>
      <c r="LFC101" s="1"/>
      <c r="LFD101" s="1"/>
      <c r="LFE101" s="1"/>
      <c r="LFF101" s="1"/>
      <c r="LFG101" s="1"/>
      <c r="LFH101" s="1"/>
      <c r="LFI101" s="1"/>
      <c r="LFJ101" s="1"/>
      <c r="LFK101" s="1"/>
      <c r="LFL101" s="1"/>
      <c r="LFM101" s="1"/>
      <c r="LFN101" s="1"/>
      <c r="LFO101" s="1"/>
      <c r="LFP101" s="1"/>
      <c r="LFQ101" s="1"/>
      <c r="LFR101" s="1"/>
      <c r="LFS101" s="1"/>
      <c r="LFT101" s="1"/>
      <c r="LFU101" s="1"/>
      <c r="LFV101" s="1"/>
      <c r="LFW101" s="1"/>
      <c r="LFX101" s="1"/>
      <c r="LFY101" s="1"/>
      <c r="LFZ101" s="1"/>
      <c r="LGA101" s="1"/>
      <c r="LGB101" s="1"/>
      <c r="LGC101" s="1"/>
      <c r="LGD101" s="1"/>
      <c r="LGE101" s="1"/>
      <c r="LGF101" s="1"/>
      <c r="LGG101" s="1"/>
      <c r="LGH101" s="1"/>
      <c r="LGI101" s="1"/>
      <c r="LGJ101" s="1"/>
      <c r="LGK101" s="1"/>
      <c r="LGL101" s="1"/>
      <c r="LGM101" s="1"/>
      <c r="LGN101" s="1"/>
      <c r="LGO101" s="1"/>
      <c r="LGP101" s="1"/>
      <c r="LGQ101" s="1"/>
      <c r="LGR101" s="1"/>
      <c r="LGS101" s="1"/>
      <c r="LGT101" s="1"/>
      <c r="LGU101" s="1"/>
      <c r="LGV101" s="1"/>
      <c r="LGW101" s="1"/>
      <c r="LGX101" s="1"/>
      <c r="LGY101" s="1"/>
      <c r="LGZ101" s="1"/>
      <c r="LHA101" s="1"/>
      <c r="LHB101" s="1"/>
      <c r="LHC101" s="1"/>
      <c r="LHD101" s="1"/>
      <c r="LHE101" s="1"/>
      <c r="LHF101" s="1"/>
      <c r="LHG101" s="1"/>
      <c r="LHH101" s="1"/>
      <c r="LHI101" s="1"/>
      <c r="LHJ101" s="1"/>
      <c r="LHK101" s="1"/>
      <c r="LHL101" s="1"/>
      <c r="LHM101" s="1"/>
      <c r="LHN101" s="1"/>
      <c r="LHO101" s="1"/>
      <c r="LHP101" s="1"/>
      <c r="LHQ101" s="1"/>
      <c r="LHR101" s="1"/>
      <c r="LHS101" s="1"/>
      <c r="LHT101" s="1"/>
      <c r="LHU101" s="1"/>
      <c r="LHV101" s="1"/>
      <c r="LHW101" s="1"/>
      <c r="LHX101" s="1"/>
      <c r="LHY101" s="1"/>
      <c r="LHZ101" s="1"/>
      <c r="LIA101" s="1"/>
      <c r="LIB101" s="1"/>
      <c r="LIC101" s="1"/>
      <c r="LID101" s="1"/>
      <c r="LIE101" s="1"/>
      <c r="LIF101" s="1"/>
      <c r="LIG101" s="1"/>
      <c r="LIH101" s="1"/>
      <c r="LII101" s="1"/>
      <c r="LIJ101" s="1"/>
      <c r="LIK101" s="1"/>
      <c r="LIL101" s="1"/>
      <c r="LIM101" s="1"/>
      <c r="LIN101" s="1"/>
      <c r="LIO101" s="1"/>
      <c r="LIP101" s="1"/>
      <c r="LIQ101" s="1"/>
      <c r="LIR101" s="1"/>
      <c r="LIS101" s="1"/>
      <c r="LIT101" s="1"/>
      <c r="LIU101" s="1"/>
      <c r="LIV101" s="1"/>
      <c r="LIW101" s="1"/>
      <c r="LIX101" s="1"/>
      <c r="LIY101" s="1"/>
      <c r="LIZ101" s="1"/>
      <c r="LJA101" s="1"/>
      <c r="LJB101" s="1"/>
      <c r="LJC101" s="1"/>
      <c r="LJD101" s="1"/>
      <c r="LJE101" s="1"/>
      <c r="LJF101" s="1"/>
      <c r="LJG101" s="1"/>
      <c r="LJH101" s="1"/>
      <c r="LJI101" s="1"/>
      <c r="LJJ101" s="1"/>
      <c r="LJK101" s="1"/>
      <c r="LJL101" s="1"/>
      <c r="LJM101" s="1"/>
      <c r="LJN101" s="1"/>
      <c r="LJO101" s="1"/>
      <c r="LJP101" s="1"/>
      <c r="LJQ101" s="1"/>
      <c r="LJR101" s="1"/>
      <c r="LJS101" s="1"/>
      <c r="LJT101" s="1"/>
      <c r="LJU101" s="1"/>
      <c r="LJV101" s="1"/>
      <c r="LJW101" s="1"/>
      <c r="LJX101" s="1"/>
      <c r="LJY101" s="1"/>
      <c r="LJZ101" s="1"/>
      <c r="LKA101" s="1"/>
      <c r="LKB101" s="1"/>
      <c r="LKC101" s="1"/>
      <c r="LKD101" s="1"/>
      <c r="LKE101" s="1"/>
      <c r="LKF101" s="1"/>
      <c r="LKG101" s="1"/>
      <c r="LKH101" s="1"/>
      <c r="LKI101" s="1"/>
      <c r="LKJ101" s="1"/>
      <c r="LKK101" s="1"/>
      <c r="LKL101" s="1"/>
      <c r="LKM101" s="1"/>
      <c r="LKN101" s="1"/>
      <c r="LKO101" s="1"/>
      <c r="LKP101" s="1"/>
      <c r="LKQ101" s="1"/>
      <c r="LKR101" s="1"/>
      <c r="LKS101" s="1"/>
      <c r="LKT101" s="1"/>
      <c r="LKU101" s="1"/>
      <c r="LKV101" s="1"/>
      <c r="LKW101" s="1"/>
      <c r="LKX101" s="1"/>
      <c r="LKY101" s="1"/>
      <c r="LKZ101" s="1"/>
      <c r="LLA101" s="1"/>
      <c r="LLB101" s="1"/>
      <c r="LLC101" s="1"/>
      <c r="LLD101" s="1"/>
      <c r="LLE101" s="1"/>
      <c r="LLF101" s="1"/>
      <c r="LLG101" s="1"/>
      <c r="LLH101" s="1"/>
      <c r="LLI101" s="1"/>
      <c r="LLJ101" s="1"/>
      <c r="LLK101" s="1"/>
      <c r="LLL101" s="1"/>
      <c r="LLM101" s="1"/>
      <c r="LLN101" s="1"/>
      <c r="LLO101" s="1"/>
      <c r="LLP101" s="1"/>
      <c r="LLQ101" s="1"/>
      <c r="LLR101" s="1"/>
      <c r="LLS101" s="1"/>
      <c r="LLT101" s="1"/>
      <c r="LLU101" s="1"/>
      <c r="LLV101" s="1"/>
      <c r="LLW101" s="1"/>
      <c r="LLX101" s="1"/>
      <c r="LLY101" s="1"/>
      <c r="LLZ101" s="1"/>
      <c r="LMA101" s="1"/>
      <c r="LMB101" s="1"/>
      <c r="LMC101" s="1"/>
      <c r="LMD101" s="1"/>
      <c r="LME101" s="1"/>
      <c r="LMF101" s="1"/>
      <c r="LMG101" s="1"/>
      <c r="LMH101" s="1"/>
      <c r="LMI101" s="1"/>
      <c r="LMJ101" s="1"/>
      <c r="LMK101" s="1"/>
      <c r="LML101" s="1"/>
      <c r="LMM101" s="1"/>
      <c r="LMN101" s="1"/>
      <c r="LMO101" s="1"/>
      <c r="LMP101" s="1"/>
      <c r="LMQ101" s="1"/>
      <c r="LMR101" s="1"/>
      <c r="LMS101" s="1"/>
      <c r="LMT101" s="1"/>
      <c r="LMU101" s="1"/>
      <c r="LMV101" s="1"/>
      <c r="LMW101" s="1"/>
      <c r="LMX101" s="1"/>
      <c r="LMY101" s="1"/>
      <c r="LMZ101" s="1"/>
      <c r="LNA101" s="1"/>
      <c r="LNB101" s="1"/>
      <c r="LNC101" s="1"/>
      <c r="LND101" s="1"/>
      <c r="LNE101" s="1"/>
      <c r="LNF101" s="1"/>
      <c r="LNG101" s="1"/>
      <c r="LNH101" s="1"/>
      <c r="LNI101" s="1"/>
      <c r="LNJ101" s="1"/>
      <c r="LNK101" s="1"/>
      <c r="LNL101" s="1"/>
      <c r="LNM101" s="1"/>
      <c r="LNN101" s="1"/>
      <c r="LNO101" s="1"/>
      <c r="LNP101" s="1"/>
      <c r="LNQ101" s="1"/>
      <c r="LNR101" s="1"/>
      <c r="LNS101" s="1"/>
      <c r="LNT101" s="1"/>
      <c r="LNU101" s="1"/>
      <c r="LNV101" s="1"/>
      <c r="LNW101" s="1"/>
      <c r="LNX101" s="1"/>
      <c r="LNY101" s="1"/>
      <c r="LNZ101" s="1"/>
      <c r="LOA101" s="1"/>
      <c r="LOB101" s="1"/>
      <c r="LOC101" s="1"/>
      <c r="LOD101" s="1"/>
      <c r="LOE101" s="1"/>
      <c r="LOF101" s="1"/>
      <c r="LOG101" s="1"/>
      <c r="LOH101" s="1"/>
      <c r="LOI101" s="1"/>
      <c r="LOJ101" s="1"/>
      <c r="LOK101" s="1"/>
      <c r="LOL101" s="1"/>
      <c r="LOM101" s="1"/>
      <c r="LON101" s="1"/>
      <c r="LOO101" s="1"/>
      <c r="LOP101" s="1"/>
      <c r="LOQ101" s="1"/>
      <c r="LOR101" s="1"/>
      <c r="LOS101" s="1"/>
      <c r="LOT101" s="1"/>
      <c r="LOU101" s="1"/>
      <c r="LOV101" s="1"/>
      <c r="LOW101" s="1"/>
      <c r="LOX101" s="1"/>
      <c r="LOY101" s="1"/>
      <c r="LOZ101" s="1"/>
      <c r="LPA101" s="1"/>
      <c r="LPB101" s="1"/>
      <c r="LPC101" s="1"/>
      <c r="LPD101" s="1"/>
      <c r="LPE101" s="1"/>
      <c r="LPF101" s="1"/>
      <c r="LPG101" s="1"/>
      <c r="LPH101" s="1"/>
      <c r="LPI101" s="1"/>
      <c r="LPJ101" s="1"/>
      <c r="LPK101" s="1"/>
      <c r="LPL101" s="1"/>
      <c r="LPM101" s="1"/>
      <c r="LPN101" s="1"/>
      <c r="LPO101" s="1"/>
      <c r="LPP101" s="1"/>
      <c r="LPQ101" s="1"/>
      <c r="LPR101" s="1"/>
      <c r="LPS101" s="1"/>
      <c r="LPT101" s="1"/>
      <c r="LPU101" s="1"/>
      <c r="LPV101" s="1"/>
      <c r="LPW101" s="1"/>
      <c r="LPX101" s="1"/>
      <c r="LPY101" s="1"/>
      <c r="LPZ101" s="1"/>
      <c r="LQA101" s="1"/>
      <c r="LQB101" s="1"/>
      <c r="LQC101" s="1"/>
      <c r="LQD101" s="1"/>
      <c r="LQE101" s="1"/>
      <c r="LQF101" s="1"/>
      <c r="LQG101" s="1"/>
      <c r="LQH101" s="1"/>
      <c r="LQI101" s="1"/>
      <c r="LQJ101" s="1"/>
      <c r="LQK101" s="1"/>
      <c r="LQL101" s="1"/>
      <c r="LQM101" s="1"/>
      <c r="LQN101" s="1"/>
      <c r="LQO101" s="1"/>
      <c r="LQP101" s="1"/>
      <c r="LQQ101" s="1"/>
      <c r="LQR101" s="1"/>
      <c r="LQS101" s="1"/>
      <c r="LQT101" s="1"/>
      <c r="LQU101" s="1"/>
      <c r="LQV101" s="1"/>
      <c r="LQW101" s="1"/>
      <c r="LQX101" s="1"/>
      <c r="LQY101" s="1"/>
      <c r="LQZ101" s="1"/>
      <c r="LRA101" s="1"/>
      <c r="LRB101" s="1"/>
      <c r="LRC101" s="1"/>
      <c r="LRD101" s="1"/>
      <c r="LRE101" s="1"/>
      <c r="LRF101" s="1"/>
      <c r="LRG101" s="1"/>
      <c r="LRH101" s="1"/>
      <c r="LRI101" s="1"/>
      <c r="LRJ101" s="1"/>
      <c r="LRK101" s="1"/>
      <c r="LRL101" s="1"/>
      <c r="LRM101" s="1"/>
      <c r="LRN101" s="1"/>
      <c r="LRO101" s="1"/>
      <c r="LRP101" s="1"/>
      <c r="LRQ101" s="1"/>
      <c r="LRR101" s="1"/>
      <c r="LRS101" s="1"/>
      <c r="LRT101" s="1"/>
      <c r="LRU101" s="1"/>
      <c r="LRV101" s="1"/>
      <c r="LRW101" s="1"/>
      <c r="LRX101" s="1"/>
      <c r="LRY101" s="1"/>
      <c r="LRZ101" s="1"/>
      <c r="LSA101" s="1"/>
      <c r="LSB101" s="1"/>
      <c r="LSC101" s="1"/>
      <c r="LSD101" s="1"/>
      <c r="LSE101" s="1"/>
      <c r="LSF101" s="1"/>
      <c r="LSG101" s="1"/>
      <c r="LSH101" s="1"/>
      <c r="LSI101" s="1"/>
      <c r="LSJ101" s="1"/>
      <c r="LSK101" s="1"/>
      <c r="LSL101" s="1"/>
      <c r="LSM101" s="1"/>
      <c r="LSN101" s="1"/>
      <c r="LSO101" s="1"/>
      <c r="LSP101" s="1"/>
      <c r="LSQ101" s="1"/>
      <c r="LSR101" s="1"/>
      <c r="LSS101" s="1"/>
      <c r="LST101" s="1"/>
      <c r="LSU101" s="1"/>
      <c r="LSV101" s="1"/>
      <c r="LSW101" s="1"/>
      <c r="LSX101" s="1"/>
      <c r="LSY101" s="1"/>
      <c r="LSZ101" s="1"/>
      <c r="LTA101" s="1"/>
      <c r="LTB101" s="1"/>
      <c r="LTC101" s="1"/>
      <c r="LTD101" s="1"/>
      <c r="LTE101" s="1"/>
      <c r="LTF101" s="1"/>
      <c r="LTG101" s="1"/>
      <c r="LTH101" s="1"/>
      <c r="LTI101" s="1"/>
      <c r="LTJ101" s="1"/>
      <c r="LTK101" s="1"/>
      <c r="LTL101" s="1"/>
      <c r="LTM101" s="1"/>
      <c r="LTN101" s="1"/>
      <c r="LTO101" s="1"/>
      <c r="LTP101" s="1"/>
      <c r="LTQ101" s="1"/>
      <c r="LTR101" s="1"/>
      <c r="LTS101" s="1"/>
      <c r="LTT101" s="1"/>
      <c r="LTU101" s="1"/>
      <c r="LTV101" s="1"/>
      <c r="LTW101" s="1"/>
      <c r="LTX101" s="1"/>
      <c r="LTY101" s="1"/>
      <c r="LTZ101" s="1"/>
      <c r="LUA101" s="1"/>
      <c r="LUB101" s="1"/>
      <c r="LUC101" s="1"/>
      <c r="LUD101" s="1"/>
      <c r="LUE101" s="1"/>
      <c r="LUF101" s="1"/>
      <c r="LUG101" s="1"/>
      <c r="LUH101" s="1"/>
      <c r="LUI101" s="1"/>
      <c r="LUJ101" s="1"/>
      <c r="LUK101" s="1"/>
      <c r="LUL101" s="1"/>
      <c r="LUM101" s="1"/>
      <c r="LUN101" s="1"/>
      <c r="LUO101" s="1"/>
      <c r="LUP101" s="1"/>
      <c r="LUQ101" s="1"/>
      <c r="LUR101" s="1"/>
      <c r="LUS101" s="1"/>
      <c r="LUT101" s="1"/>
      <c r="LUU101" s="1"/>
      <c r="LUV101" s="1"/>
      <c r="LUW101" s="1"/>
      <c r="LUX101" s="1"/>
      <c r="LUY101" s="1"/>
      <c r="LUZ101" s="1"/>
      <c r="LVA101" s="1"/>
      <c r="LVB101" s="1"/>
      <c r="LVC101" s="1"/>
      <c r="LVD101" s="1"/>
      <c r="LVE101" s="1"/>
      <c r="LVF101" s="1"/>
      <c r="LVG101" s="1"/>
      <c r="LVH101" s="1"/>
      <c r="LVI101" s="1"/>
      <c r="LVJ101" s="1"/>
      <c r="LVK101" s="1"/>
      <c r="LVL101" s="1"/>
      <c r="LVM101" s="1"/>
      <c r="LVN101" s="1"/>
      <c r="LVO101" s="1"/>
      <c r="LVP101" s="1"/>
      <c r="LVQ101" s="1"/>
      <c r="LVR101" s="1"/>
      <c r="LVS101" s="1"/>
      <c r="LVT101" s="1"/>
      <c r="LVU101" s="1"/>
      <c r="LVV101" s="1"/>
      <c r="LVW101" s="1"/>
      <c r="LVX101" s="1"/>
      <c r="LVY101" s="1"/>
      <c r="LVZ101" s="1"/>
      <c r="LWA101" s="1"/>
      <c r="LWB101" s="1"/>
      <c r="LWC101" s="1"/>
      <c r="LWD101" s="1"/>
      <c r="LWE101" s="1"/>
      <c r="LWF101" s="1"/>
      <c r="LWG101" s="1"/>
      <c r="LWH101" s="1"/>
      <c r="LWI101" s="1"/>
      <c r="LWJ101" s="1"/>
      <c r="LWK101" s="1"/>
      <c r="LWL101" s="1"/>
      <c r="LWM101" s="1"/>
      <c r="LWN101" s="1"/>
      <c r="LWO101" s="1"/>
      <c r="LWP101" s="1"/>
      <c r="LWQ101" s="1"/>
      <c r="LWR101" s="1"/>
      <c r="LWS101" s="1"/>
      <c r="LWT101" s="1"/>
      <c r="LWU101" s="1"/>
      <c r="LWV101" s="1"/>
      <c r="LWW101" s="1"/>
      <c r="LWX101" s="1"/>
      <c r="LWY101" s="1"/>
      <c r="LWZ101" s="1"/>
      <c r="LXA101" s="1"/>
      <c r="LXB101" s="1"/>
      <c r="LXC101" s="1"/>
      <c r="LXD101" s="1"/>
      <c r="LXE101" s="1"/>
      <c r="LXF101" s="1"/>
      <c r="LXG101" s="1"/>
      <c r="LXH101" s="1"/>
      <c r="LXI101" s="1"/>
      <c r="LXJ101" s="1"/>
      <c r="LXK101" s="1"/>
      <c r="LXL101" s="1"/>
      <c r="LXM101" s="1"/>
      <c r="LXN101" s="1"/>
      <c r="LXO101" s="1"/>
      <c r="LXP101" s="1"/>
      <c r="LXQ101" s="1"/>
      <c r="LXR101" s="1"/>
      <c r="LXS101" s="1"/>
      <c r="LXT101" s="1"/>
      <c r="LXU101" s="1"/>
      <c r="LXV101" s="1"/>
      <c r="LXW101" s="1"/>
      <c r="LXX101" s="1"/>
      <c r="LXY101" s="1"/>
      <c r="LXZ101" s="1"/>
      <c r="LYA101" s="1"/>
      <c r="LYB101" s="1"/>
      <c r="LYC101" s="1"/>
      <c r="LYD101" s="1"/>
      <c r="LYE101" s="1"/>
      <c r="LYF101" s="1"/>
      <c r="LYG101" s="1"/>
      <c r="LYH101" s="1"/>
      <c r="LYI101" s="1"/>
      <c r="LYJ101" s="1"/>
      <c r="LYK101" s="1"/>
      <c r="LYL101" s="1"/>
      <c r="LYM101" s="1"/>
      <c r="LYN101" s="1"/>
      <c r="LYO101" s="1"/>
      <c r="LYP101" s="1"/>
      <c r="LYQ101" s="1"/>
      <c r="LYR101" s="1"/>
      <c r="LYS101" s="1"/>
      <c r="LYT101" s="1"/>
      <c r="LYU101" s="1"/>
      <c r="LYV101" s="1"/>
      <c r="LYW101" s="1"/>
      <c r="LYX101" s="1"/>
      <c r="LYY101" s="1"/>
      <c r="LYZ101" s="1"/>
      <c r="LZA101" s="1"/>
      <c r="LZB101" s="1"/>
      <c r="LZC101" s="1"/>
      <c r="LZD101" s="1"/>
      <c r="LZE101" s="1"/>
      <c r="LZF101" s="1"/>
      <c r="LZG101" s="1"/>
      <c r="LZH101" s="1"/>
      <c r="LZI101" s="1"/>
      <c r="LZJ101" s="1"/>
      <c r="LZK101" s="1"/>
      <c r="LZL101" s="1"/>
      <c r="LZM101" s="1"/>
      <c r="LZN101" s="1"/>
      <c r="LZO101" s="1"/>
      <c r="LZP101" s="1"/>
      <c r="LZQ101" s="1"/>
      <c r="LZR101" s="1"/>
      <c r="LZS101" s="1"/>
      <c r="LZT101" s="1"/>
      <c r="LZU101" s="1"/>
      <c r="LZV101" s="1"/>
      <c r="LZW101" s="1"/>
      <c r="LZX101" s="1"/>
      <c r="LZY101" s="1"/>
      <c r="LZZ101" s="1"/>
      <c r="MAA101" s="1"/>
      <c r="MAB101" s="1"/>
      <c r="MAC101" s="1"/>
      <c r="MAD101" s="1"/>
      <c r="MAE101" s="1"/>
      <c r="MAF101" s="1"/>
      <c r="MAG101" s="1"/>
      <c r="MAH101" s="1"/>
      <c r="MAI101" s="1"/>
      <c r="MAJ101" s="1"/>
      <c r="MAK101" s="1"/>
      <c r="MAL101" s="1"/>
      <c r="MAM101" s="1"/>
      <c r="MAN101" s="1"/>
      <c r="MAO101" s="1"/>
      <c r="MAP101" s="1"/>
      <c r="MAQ101" s="1"/>
      <c r="MAR101" s="1"/>
      <c r="MAS101" s="1"/>
      <c r="MAT101" s="1"/>
      <c r="MAU101" s="1"/>
      <c r="MAV101" s="1"/>
      <c r="MAW101" s="1"/>
      <c r="MAX101" s="1"/>
      <c r="MAY101" s="1"/>
      <c r="MAZ101" s="1"/>
      <c r="MBA101" s="1"/>
      <c r="MBB101" s="1"/>
      <c r="MBC101" s="1"/>
      <c r="MBD101" s="1"/>
      <c r="MBE101" s="1"/>
      <c r="MBF101" s="1"/>
      <c r="MBG101" s="1"/>
      <c r="MBH101" s="1"/>
      <c r="MBI101" s="1"/>
      <c r="MBJ101" s="1"/>
      <c r="MBK101" s="1"/>
      <c r="MBL101" s="1"/>
      <c r="MBM101" s="1"/>
      <c r="MBN101" s="1"/>
      <c r="MBO101" s="1"/>
      <c r="MBP101" s="1"/>
      <c r="MBQ101" s="1"/>
      <c r="MBR101" s="1"/>
      <c r="MBS101" s="1"/>
      <c r="MBT101" s="1"/>
      <c r="MBU101" s="1"/>
      <c r="MBV101" s="1"/>
      <c r="MBW101" s="1"/>
      <c r="MBX101" s="1"/>
      <c r="MBY101" s="1"/>
      <c r="MBZ101" s="1"/>
      <c r="MCA101" s="1"/>
      <c r="MCB101" s="1"/>
      <c r="MCC101" s="1"/>
      <c r="MCD101" s="1"/>
      <c r="MCE101" s="1"/>
      <c r="MCF101" s="1"/>
      <c r="MCG101" s="1"/>
      <c r="MCH101" s="1"/>
      <c r="MCI101" s="1"/>
      <c r="MCJ101" s="1"/>
      <c r="MCK101" s="1"/>
      <c r="MCL101" s="1"/>
      <c r="MCM101" s="1"/>
      <c r="MCN101" s="1"/>
      <c r="MCO101" s="1"/>
      <c r="MCP101" s="1"/>
      <c r="MCQ101" s="1"/>
      <c r="MCR101" s="1"/>
      <c r="MCS101" s="1"/>
      <c r="MCT101" s="1"/>
      <c r="MCU101" s="1"/>
      <c r="MCV101" s="1"/>
      <c r="MCW101" s="1"/>
      <c r="MCX101" s="1"/>
      <c r="MCY101" s="1"/>
      <c r="MCZ101" s="1"/>
      <c r="MDA101" s="1"/>
      <c r="MDB101" s="1"/>
      <c r="MDC101" s="1"/>
      <c r="MDD101" s="1"/>
      <c r="MDE101" s="1"/>
      <c r="MDF101" s="1"/>
      <c r="MDG101" s="1"/>
      <c r="MDH101" s="1"/>
      <c r="MDI101" s="1"/>
      <c r="MDJ101" s="1"/>
      <c r="MDK101" s="1"/>
      <c r="MDL101" s="1"/>
      <c r="MDM101" s="1"/>
      <c r="MDN101" s="1"/>
      <c r="MDO101" s="1"/>
      <c r="MDP101" s="1"/>
      <c r="MDQ101" s="1"/>
      <c r="MDR101" s="1"/>
      <c r="MDS101" s="1"/>
      <c r="MDT101" s="1"/>
      <c r="MDU101" s="1"/>
      <c r="MDV101" s="1"/>
      <c r="MDW101" s="1"/>
      <c r="MDX101" s="1"/>
      <c r="MDY101" s="1"/>
      <c r="MDZ101" s="1"/>
      <c r="MEA101" s="1"/>
      <c r="MEB101" s="1"/>
      <c r="MEC101" s="1"/>
      <c r="MED101" s="1"/>
      <c r="MEE101" s="1"/>
      <c r="MEF101" s="1"/>
      <c r="MEG101" s="1"/>
      <c r="MEH101" s="1"/>
      <c r="MEI101" s="1"/>
      <c r="MEJ101" s="1"/>
      <c r="MEK101" s="1"/>
      <c r="MEL101" s="1"/>
      <c r="MEM101" s="1"/>
      <c r="MEN101" s="1"/>
      <c r="MEO101" s="1"/>
      <c r="MEP101" s="1"/>
      <c r="MEQ101" s="1"/>
      <c r="MER101" s="1"/>
      <c r="MES101" s="1"/>
      <c r="MET101" s="1"/>
      <c r="MEU101" s="1"/>
      <c r="MEV101" s="1"/>
      <c r="MEW101" s="1"/>
      <c r="MEX101" s="1"/>
      <c r="MEY101" s="1"/>
      <c r="MEZ101" s="1"/>
      <c r="MFA101" s="1"/>
      <c r="MFB101" s="1"/>
      <c r="MFC101" s="1"/>
      <c r="MFD101" s="1"/>
      <c r="MFE101" s="1"/>
      <c r="MFF101" s="1"/>
      <c r="MFG101" s="1"/>
      <c r="MFH101" s="1"/>
      <c r="MFI101" s="1"/>
      <c r="MFJ101" s="1"/>
      <c r="MFK101" s="1"/>
      <c r="MFL101" s="1"/>
      <c r="MFM101" s="1"/>
      <c r="MFN101" s="1"/>
      <c r="MFO101" s="1"/>
      <c r="MFP101" s="1"/>
      <c r="MFQ101" s="1"/>
      <c r="MFR101" s="1"/>
      <c r="MFS101" s="1"/>
      <c r="MFT101" s="1"/>
      <c r="MFU101" s="1"/>
      <c r="MFV101" s="1"/>
      <c r="MFW101" s="1"/>
      <c r="MFX101" s="1"/>
      <c r="MFY101" s="1"/>
      <c r="MFZ101" s="1"/>
      <c r="MGA101" s="1"/>
      <c r="MGB101" s="1"/>
      <c r="MGC101" s="1"/>
      <c r="MGD101" s="1"/>
      <c r="MGE101" s="1"/>
      <c r="MGF101" s="1"/>
      <c r="MGG101" s="1"/>
      <c r="MGH101" s="1"/>
      <c r="MGI101" s="1"/>
      <c r="MGJ101" s="1"/>
      <c r="MGK101" s="1"/>
      <c r="MGL101" s="1"/>
      <c r="MGM101" s="1"/>
      <c r="MGN101" s="1"/>
      <c r="MGO101" s="1"/>
      <c r="MGP101" s="1"/>
      <c r="MGQ101" s="1"/>
      <c r="MGR101" s="1"/>
      <c r="MGS101" s="1"/>
      <c r="MGT101" s="1"/>
      <c r="MGU101" s="1"/>
      <c r="MGV101" s="1"/>
      <c r="MGW101" s="1"/>
      <c r="MGX101" s="1"/>
      <c r="MGY101" s="1"/>
      <c r="MGZ101" s="1"/>
      <c r="MHA101" s="1"/>
      <c r="MHB101" s="1"/>
      <c r="MHC101" s="1"/>
      <c r="MHD101" s="1"/>
      <c r="MHE101" s="1"/>
      <c r="MHF101" s="1"/>
      <c r="MHG101" s="1"/>
      <c r="MHH101" s="1"/>
      <c r="MHI101" s="1"/>
      <c r="MHJ101" s="1"/>
      <c r="MHK101" s="1"/>
      <c r="MHL101" s="1"/>
      <c r="MHM101" s="1"/>
      <c r="MHN101" s="1"/>
      <c r="MHO101" s="1"/>
      <c r="MHP101" s="1"/>
      <c r="MHQ101" s="1"/>
      <c r="MHR101" s="1"/>
      <c r="MHS101" s="1"/>
      <c r="MHT101" s="1"/>
      <c r="MHU101" s="1"/>
      <c r="MHV101" s="1"/>
      <c r="MHW101" s="1"/>
      <c r="MHX101" s="1"/>
      <c r="MHY101" s="1"/>
      <c r="MHZ101" s="1"/>
      <c r="MIA101" s="1"/>
      <c r="MIB101" s="1"/>
      <c r="MIC101" s="1"/>
      <c r="MID101" s="1"/>
      <c r="MIE101" s="1"/>
      <c r="MIF101" s="1"/>
      <c r="MIG101" s="1"/>
      <c r="MIH101" s="1"/>
      <c r="MII101" s="1"/>
      <c r="MIJ101" s="1"/>
      <c r="MIK101" s="1"/>
      <c r="MIL101" s="1"/>
      <c r="MIM101" s="1"/>
      <c r="MIN101" s="1"/>
      <c r="MIO101" s="1"/>
      <c r="MIP101" s="1"/>
      <c r="MIQ101" s="1"/>
      <c r="MIR101" s="1"/>
      <c r="MIS101" s="1"/>
      <c r="MIT101" s="1"/>
      <c r="MIU101" s="1"/>
      <c r="MIV101" s="1"/>
      <c r="MIW101" s="1"/>
      <c r="MIX101" s="1"/>
      <c r="MIY101" s="1"/>
      <c r="MIZ101" s="1"/>
      <c r="MJA101" s="1"/>
      <c r="MJB101" s="1"/>
      <c r="MJC101" s="1"/>
      <c r="MJD101" s="1"/>
      <c r="MJE101" s="1"/>
      <c r="MJF101" s="1"/>
      <c r="MJG101" s="1"/>
      <c r="MJH101" s="1"/>
      <c r="MJI101" s="1"/>
      <c r="MJJ101" s="1"/>
      <c r="MJK101" s="1"/>
      <c r="MJL101" s="1"/>
      <c r="MJM101" s="1"/>
      <c r="MJN101" s="1"/>
      <c r="MJO101" s="1"/>
      <c r="MJP101" s="1"/>
      <c r="MJQ101" s="1"/>
      <c r="MJR101" s="1"/>
      <c r="MJS101" s="1"/>
      <c r="MJT101" s="1"/>
      <c r="MJU101" s="1"/>
      <c r="MJV101" s="1"/>
      <c r="MJW101" s="1"/>
      <c r="MJX101" s="1"/>
      <c r="MJY101" s="1"/>
      <c r="MJZ101" s="1"/>
      <c r="MKA101" s="1"/>
      <c r="MKB101" s="1"/>
      <c r="MKC101" s="1"/>
      <c r="MKD101" s="1"/>
      <c r="MKE101" s="1"/>
      <c r="MKF101" s="1"/>
      <c r="MKG101" s="1"/>
      <c r="MKH101" s="1"/>
      <c r="MKI101" s="1"/>
      <c r="MKJ101" s="1"/>
      <c r="MKK101" s="1"/>
      <c r="MKL101" s="1"/>
      <c r="MKM101" s="1"/>
      <c r="MKN101" s="1"/>
      <c r="MKO101" s="1"/>
      <c r="MKP101" s="1"/>
      <c r="MKQ101" s="1"/>
      <c r="MKR101" s="1"/>
      <c r="MKS101" s="1"/>
      <c r="MKT101" s="1"/>
      <c r="MKU101" s="1"/>
      <c r="MKV101" s="1"/>
      <c r="MKW101" s="1"/>
      <c r="MKX101" s="1"/>
      <c r="MKY101" s="1"/>
      <c r="MKZ101" s="1"/>
      <c r="MLA101" s="1"/>
      <c r="MLB101" s="1"/>
      <c r="MLC101" s="1"/>
      <c r="MLD101" s="1"/>
      <c r="MLE101" s="1"/>
      <c r="MLF101" s="1"/>
      <c r="MLG101" s="1"/>
      <c r="MLH101" s="1"/>
      <c r="MLI101" s="1"/>
      <c r="MLJ101" s="1"/>
      <c r="MLK101" s="1"/>
      <c r="MLL101" s="1"/>
      <c r="MLM101" s="1"/>
      <c r="MLN101" s="1"/>
      <c r="MLO101" s="1"/>
      <c r="MLP101" s="1"/>
      <c r="MLQ101" s="1"/>
      <c r="MLR101" s="1"/>
      <c r="MLS101" s="1"/>
      <c r="MLT101" s="1"/>
      <c r="MLU101" s="1"/>
      <c r="MLV101" s="1"/>
      <c r="MLW101" s="1"/>
      <c r="MLX101" s="1"/>
      <c r="MLY101" s="1"/>
      <c r="MLZ101" s="1"/>
      <c r="MMA101" s="1"/>
      <c r="MMB101" s="1"/>
      <c r="MMC101" s="1"/>
      <c r="MMD101" s="1"/>
      <c r="MME101" s="1"/>
      <c r="MMF101" s="1"/>
      <c r="MMG101" s="1"/>
      <c r="MMH101" s="1"/>
      <c r="MMI101" s="1"/>
      <c r="MMJ101" s="1"/>
      <c r="MMK101" s="1"/>
      <c r="MML101" s="1"/>
      <c r="MMM101" s="1"/>
      <c r="MMN101" s="1"/>
      <c r="MMO101" s="1"/>
      <c r="MMP101" s="1"/>
      <c r="MMQ101" s="1"/>
      <c r="MMR101" s="1"/>
      <c r="MMS101" s="1"/>
      <c r="MMT101" s="1"/>
      <c r="MMU101" s="1"/>
      <c r="MMV101" s="1"/>
      <c r="MMW101" s="1"/>
      <c r="MMX101" s="1"/>
      <c r="MMY101" s="1"/>
      <c r="MMZ101" s="1"/>
      <c r="MNA101" s="1"/>
      <c r="MNB101" s="1"/>
      <c r="MNC101" s="1"/>
      <c r="MND101" s="1"/>
      <c r="MNE101" s="1"/>
      <c r="MNF101" s="1"/>
      <c r="MNG101" s="1"/>
      <c r="MNH101" s="1"/>
      <c r="MNI101" s="1"/>
      <c r="MNJ101" s="1"/>
      <c r="MNK101" s="1"/>
      <c r="MNL101" s="1"/>
      <c r="MNM101" s="1"/>
      <c r="MNN101" s="1"/>
      <c r="MNO101" s="1"/>
      <c r="MNP101" s="1"/>
      <c r="MNQ101" s="1"/>
      <c r="MNR101" s="1"/>
      <c r="MNS101" s="1"/>
      <c r="MNT101" s="1"/>
      <c r="MNU101" s="1"/>
      <c r="MNV101" s="1"/>
      <c r="MNW101" s="1"/>
      <c r="MNX101" s="1"/>
      <c r="MNY101" s="1"/>
      <c r="MNZ101" s="1"/>
      <c r="MOA101" s="1"/>
      <c r="MOB101" s="1"/>
      <c r="MOC101" s="1"/>
      <c r="MOD101" s="1"/>
      <c r="MOE101" s="1"/>
      <c r="MOF101" s="1"/>
      <c r="MOG101" s="1"/>
      <c r="MOH101" s="1"/>
      <c r="MOI101" s="1"/>
      <c r="MOJ101" s="1"/>
      <c r="MOK101" s="1"/>
      <c r="MOL101" s="1"/>
      <c r="MOM101" s="1"/>
      <c r="MON101" s="1"/>
      <c r="MOO101" s="1"/>
      <c r="MOP101" s="1"/>
      <c r="MOQ101" s="1"/>
      <c r="MOR101" s="1"/>
      <c r="MOS101" s="1"/>
      <c r="MOT101" s="1"/>
      <c r="MOU101" s="1"/>
      <c r="MOV101" s="1"/>
      <c r="MOW101" s="1"/>
      <c r="MOX101" s="1"/>
      <c r="MOY101" s="1"/>
      <c r="MOZ101" s="1"/>
      <c r="MPA101" s="1"/>
      <c r="MPB101" s="1"/>
      <c r="MPC101" s="1"/>
      <c r="MPD101" s="1"/>
      <c r="MPE101" s="1"/>
      <c r="MPF101" s="1"/>
      <c r="MPG101" s="1"/>
      <c r="MPH101" s="1"/>
      <c r="MPI101" s="1"/>
      <c r="MPJ101" s="1"/>
      <c r="MPK101" s="1"/>
      <c r="MPL101" s="1"/>
      <c r="MPM101" s="1"/>
      <c r="MPN101" s="1"/>
      <c r="MPO101" s="1"/>
      <c r="MPP101" s="1"/>
      <c r="MPQ101" s="1"/>
      <c r="MPR101" s="1"/>
      <c r="MPS101" s="1"/>
      <c r="MPT101" s="1"/>
      <c r="MPU101" s="1"/>
      <c r="MPV101" s="1"/>
      <c r="MPW101" s="1"/>
      <c r="MPX101" s="1"/>
      <c r="MPY101" s="1"/>
      <c r="MPZ101" s="1"/>
      <c r="MQA101" s="1"/>
      <c r="MQB101" s="1"/>
      <c r="MQC101" s="1"/>
      <c r="MQD101" s="1"/>
      <c r="MQE101" s="1"/>
      <c r="MQF101" s="1"/>
      <c r="MQG101" s="1"/>
      <c r="MQH101" s="1"/>
      <c r="MQI101" s="1"/>
      <c r="MQJ101" s="1"/>
      <c r="MQK101" s="1"/>
      <c r="MQL101" s="1"/>
      <c r="MQM101" s="1"/>
      <c r="MQN101" s="1"/>
      <c r="MQO101" s="1"/>
      <c r="MQP101" s="1"/>
      <c r="MQQ101" s="1"/>
      <c r="MQR101" s="1"/>
      <c r="MQS101" s="1"/>
      <c r="MQT101" s="1"/>
      <c r="MQU101" s="1"/>
      <c r="MQV101" s="1"/>
      <c r="MQW101" s="1"/>
      <c r="MQX101" s="1"/>
      <c r="MQY101" s="1"/>
      <c r="MQZ101" s="1"/>
      <c r="MRA101" s="1"/>
      <c r="MRB101" s="1"/>
      <c r="MRC101" s="1"/>
      <c r="MRD101" s="1"/>
      <c r="MRE101" s="1"/>
      <c r="MRF101" s="1"/>
      <c r="MRG101" s="1"/>
      <c r="MRH101" s="1"/>
      <c r="MRI101" s="1"/>
      <c r="MRJ101" s="1"/>
      <c r="MRK101" s="1"/>
      <c r="MRL101" s="1"/>
      <c r="MRM101" s="1"/>
      <c r="MRN101" s="1"/>
      <c r="MRO101" s="1"/>
      <c r="MRP101" s="1"/>
      <c r="MRQ101" s="1"/>
      <c r="MRR101" s="1"/>
      <c r="MRS101" s="1"/>
      <c r="MRT101" s="1"/>
      <c r="MRU101" s="1"/>
      <c r="MRV101" s="1"/>
      <c r="MRW101" s="1"/>
      <c r="MRX101" s="1"/>
      <c r="MRY101" s="1"/>
      <c r="MRZ101" s="1"/>
      <c r="MSA101" s="1"/>
      <c r="MSB101" s="1"/>
      <c r="MSC101" s="1"/>
      <c r="MSD101" s="1"/>
      <c r="MSE101" s="1"/>
      <c r="MSF101" s="1"/>
      <c r="MSG101" s="1"/>
      <c r="MSH101" s="1"/>
      <c r="MSI101" s="1"/>
      <c r="MSJ101" s="1"/>
      <c r="MSK101" s="1"/>
      <c r="MSL101" s="1"/>
      <c r="MSM101" s="1"/>
      <c r="MSN101" s="1"/>
      <c r="MSO101" s="1"/>
      <c r="MSP101" s="1"/>
      <c r="MSQ101" s="1"/>
      <c r="MSR101" s="1"/>
      <c r="MSS101" s="1"/>
      <c r="MST101" s="1"/>
      <c r="MSU101" s="1"/>
      <c r="MSV101" s="1"/>
      <c r="MSW101" s="1"/>
      <c r="MSX101" s="1"/>
      <c r="MSY101" s="1"/>
      <c r="MSZ101" s="1"/>
      <c r="MTA101" s="1"/>
      <c r="MTB101" s="1"/>
      <c r="MTC101" s="1"/>
      <c r="MTD101" s="1"/>
      <c r="MTE101" s="1"/>
      <c r="MTF101" s="1"/>
      <c r="MTG101" s="1"/>
      <c r="MTH101" s="1"/>
      <c r="MTI101" s="1"/>
      <c r="MTJ101" s="1"/>
      <c r="MTK101" s="1"/>
      <c r="MTL101" s="1"/>
      <c r="MTM101" s="1"/>
      <c r="MTN101" s="1"/>
      <c r="MTO101" s="1"/>
      <c r="MTP101" s="1"/>
      <c r="MTQ101" s="1"/>
      <c r="MTR101" s="1"/>
      <c r="MTS101" s="1"/>
      <c r="MTT101" s="1"/>
      <c r="MTU101" s="1"/>
      <c r="MTV101" s="1"/>
      <c r="MTW101" s="1"/>
      <c r="MTX101" s="1"/>
      <c r="MTY101" s="1"/>
      <c r="MTZ101" s="1"/>
      <c r="MUA101" s="1"/>
      <c r="MUB101" s="1"/>
      <c r="MUC101" s="1"/>
      <c r="MUD101" s="1"/>
      <c r="MUE101" s="1"/>
      <c r="MUF101" s="1"/>
      <c r="MUG101" s="1"/>
      <c r="MUH101" s="1"/>
      <c r="MUI101" s="1"/>
      <c r="MUJ101" s="1"/>
      <c r="MUK101" s="1"/>
      <c r="MUL101" s="1"/>
      <c r="MUM101" s="1"/>
      <c r="MUN101" s="1"/>
      <c r="MUO101" s="1"/>
      <c r="MUP101" s="1"/>
      <c r="MUQ101" s="1"/>
      <c r="MUR101" s="1"/>
      <c r="MUS101" s="1"/>
      <c r="MUT101" s="1"/>
      <c r="MUU101" s="1"/>
      <c r="MUV101" s="1"/>
      <c r="MUW101" s="1"/>
      <c r="MUX101" s="1"/>
      <c r="MUY101" s="1"/>
      <c r="MUZ101" s="1"/>
      <c r="MVA101" s="1"/>
      <c r="MVB101" s="1"/>
      <c r="MVC101" s="1"/>
      <c r="MVD101" s="1"/>
      <c r="MVE101" s="1"/>
      <c r="MVF101" s="1"/>
      <c r="MVG101" s="1"/>
      <c r="MVH101" s="1"/>
      <c r="MVI101" s="1"/>
      <c r="MVJ101" s="1"/>
      <c r="MVK101" s="1"/>
      <c r="MVL101" s="1"/>
      <c r="MVM101" s="1"/>
      <c r="MVN101" s="1"/>
      <c r="MVO101" s="1"/>
      <c r="MVP101" s="1"/>
      <c r="MVQ101" s="1"/>
      <c r="MVR101" s="1"/>
      <c r="MVS101" s="1"/>
      <c r="MVT101" s="1"/>
      <c r="MVU101" s="1"/>
      <c r="MVV101" s="1"/>
      <c r="MVW101" s="1"/>
      <c r="MVX101" s="1"/>
      <c r="MVY101" s="1"/>
      <c r="MVZ101" s="1"/>
      <c r="MWA101" s="1"/>
      <c r="MWB101" s="1"/>
      <c r="MWC101" s="1"/>
      <c r="MWD101" s="1"/>
      <c r="MWE101" s="1"/>
      <c r="MWF101" s="1"/>
      <c r="MWG101" s="1"/>
      <c r="MWH101" s="1"/>
      <c r="MWI101" s="1"/>
      <c r="MWJ101" s="1"/>
      <c r="MWK101" s="1"/>
      <c r="MWL101" s="1"/>
      <c r="MWM101" s="1"/>
      <c r="MWN101" s="1"/>
      <c r="MWO101" s="1"/>
      <c r="MWP101" s="1"/>
      <c r="MWQ101" s="1"/>
      <c r="MWR101" s="1"/>
      <c r="MWS101" s="1"/>
      <c r="MWT101" s="1"/>
      <c r="MWU101" s="1"/>
      <c r="MWV101" s="1"/>
      <c r="MWW101" s="1"/>
      <c r="MWX101" s="1"/>
      <c r="MWY101" s="1"/>
      <c r="MWZ101" s="1"/>
      <c r="MXA101" s="1"/>
      <c r="MXB101" s="1"/>
      <c r="MXC101" s="1"/>
      <c r="MXD101" s="1"/>
      <c r="MXE101" s="1"/>
      <c r="MXF101" s="1"/>
      <c r="MXG101" s="1"/>
      <c r="MXH101" s="1"/>
      <c r="MXI101" s="1"/>
      <c r="MXJ101" s="1"/>
      <c r="MXK101" s="1"/>
      <c r="MXL101" s="1"/>
      <c r="MXM101" s="1"/>
      <c r="MXN101" s="1"/>
      <c r="MXO101" s="1"/>
      <c r="MXP101" s="1"/>
      <c r="MXQ101" s="1"/>
      <c r="MXR101" s="1"/>
      <c r="MXS101" s="1"/>
      <c r="MXT101" s="1"/>
      <c r="MXU101" s="1"/>
      <c r="MXV101" s="1"/>
      <c r="MXW101" s="1"/>
      <c r="MXX101" s="1"/>
      <c r="MXY101" s="1"/>
      <c r="MXZ101" s="1"/>
      <c r="MYA101" s="1"/>
      <c r="MYB101" s="1"/>
      <c r="MYC101" s="1"/>
      <c r="MYD101" s="1"/>
      <c r="MYE101" s="1"/>
      <c r="MYF101" s="1"/>
      <c r="MYG101" s="1"/>
      <c r="MYH101" s="1"/>
      <c r="MYI101" s="1"/>
      <c r="MYJ101" s="1"/>
      <c r="MYK101" s="1"/>
      <c r="MYL101" s="1"/>
      <c r="MYM101" s="1"/>
      <c r="MYN101" s="1"/>
      <c r="MYO101" s="1"/>
      <c r="MYP101" s="1"/>
      <c r="MYQ101" s="1"/>
      <c r="MYR101" s="1"/>
      <c r="MYS101" s="1"/>
      <c r="MYT101" s="1"/>
      <c r="MYU101" s="1"/>
      <c r="MYV101" s="1"/>
      <c r="MYW101" s="1"/>
      <c r="MYX101" s="1"/>
      <c r="MYY101" s="1"/>
      <c r="MYZ101" s="1"/>
      <c r="MZA101" s="1"/>
      <c r="MZB101" s="1"/>
      <c r="MZC101" s="1"/>
      <c r="MZD101" s="1"/>
      <c r="MZE101" s="1"/>
      <c r="MZF101" s="1"/>
      <c r="MZG101" s="1"/>
      <c r="MZH101" s="1"/>
      <c r="MZI101" s="1"/>
      <c r="MZJ101" s="1"/>
      <c r="MZK101" s="1"/>
      <c r="MZL101" s="1"/>
      <c r="MZM101" s="1"/>
      <c r="MZN101" s="1"/>
      <c r="MZO101" s="1"/>
      <c r="MZP101" s="1"/>
      <c r="MZQ101" s="1"/>
      <c r="MZR101" s="1"/>
      <c r="MZS101" s="1"/>
      <c r="MZT101" s="1"/>
      <c r="MZU101" s="1"/>
      <c r="MZV101" s="1"/>
      <c r="MZW101" s="1"/>
      <c r="MZX101" s="1"/>
      <c r="MZY101" s="1"/>
      <c r="MZZ101" s="1"/>
      <c r="NAA101" s="1"/>
      <c r="NAB101" s="1"/>
      <c r="NAC101" s="1"/>
      <c r="NAD101" s="1"/>
      <c r="NAE101" s="1"/>
      <c r="NAF101" s="1"/>
      <c r="NAG101" s="1"/>
      <c r="NAH101" s="1"/>
      <c r="NAI101" s="1"/>
      <c r="NAJ101" s="1"/>
      <c r="NAK101" s="1"/>
      <c r="NAL101" s="1"/>
      <c r="NAM101" s="1"/>
      <c r="NAN101" s="1"/>
      <c r="NAO101" s="1"/>
      <c r="NAP101" s="1"/>
      <c r="NAQ101" s="1"/>
      <c r="NAR101" s="1"/>
      <c r="NAS101" s="1"/>
      <c r="NAT101" s="1"/>
      <c r="NAU101" s="1"/>
      <c r="NAV101" s="1"/>
      <c r="NAW101" s="1"/>
      <c r="NAX101" s="1"/>
      <c r="NAY101" s="1"/>
      <c r="NAZ101" s="1"/>
      <c r="NBA101" s="1"/>
      <c r="NBB101" s="1"/>
      <c r="NBC101" s="1"/>
      <c r="NBD101" s="1"/>
      <c r="NBE101" s="1"/>
      <c r="NBF101" s="1"/>
      <c r="NBG101" s="1"/>
      <c r="NBH101" s="1"/>
      <c r="NBI101" s="1"/>
      <c r="NBJ101" s="1"/>
      <c r="NBK101" s="1"/>
      <c r="NBL101" s="1"/>
      <c r="NBM101" s="1"/>
      <c r="NBN101" s="1"/>
      <c r="NBO101" s="1"/>
      <c r="NBP101" s="1"/>
      <c r="NBQ101" s="1"/>
      <c r="NBR101" s="1"/>
      <c r="NBS101" s="1"/>
      <c r="NBT101" s="1"/>
      <c r="NBU101" s="1"/>
      <c r="NBV101" s="1"/>
      <c r="NBW101" s="1"/>
      <c r="NBX101" s="1"/>
      <c r="NBY101" s="1"/>
      <c r="NBZ101" s="1"/>
      <c r="NCA101" s="1"/>
      <c r="NCB101" s="1"/>
      <c r="NCC101" s="1"/>
      <c r="NCD101" s="1"/>
      <c r="NCE101" s="1"/>
      <c r="NCF101" s="1"/>
      <c r="NCG101" s="1"/>
      <c r="NCH101" s="1"/>
      <c r="NCI101" s="1"/>
      <c r="NCJ101" s="1"/>
      <c r="NCK101" s="1"/>
      <c r="NCL101" s="1"/>
      <c r="NCM101" s="1"/>
      <c r="NCN101" s="1"/>
      <c r="NCO101" s="1"/>
      <c r="NCP101" s="1"/>
      <c r="NCQ101" s="1"/>
      <c r="NCR101" s="1"/>
      <c r="NCS101" s="1"/>
      <c r="NCT101" s="1"/>
      <c r="NCU101" s="1"/>
      <c r="NCV101" s="1"/>
      <c r="NCW101" s="1"/>
      <c r="NCX101" s="1"/>
      <c r="NCY101" s="1"/>
      <c r="NCZ101" s="1"/>
      <c r="NDA101" s="1"/>
      <c r="NDB101" s="1"/>
      <c r="NDC101" s="1"/>
      <c r="NDD101" s="1"/>
      <c r="NDE101" s="1"/>
      <c r="NDF101" s="1"/>
      <c r="NDG101" s="1"/>
      <c r="NDH101" s="1"/>
      <c r="NDI101" s="1"/>
      <c r="NDJ101" s="1"/>
      <c r="NDK101" s="1"/>
      <c r="NDL101" s="1"/>
      <c r="NDM101" s="1"/>
      <c r="NDN101" s="1"/>
      <c r="NDO101" s="1"/>
      <c r="NDP101" s="1"/>
      <c r="NDQ101" s="1"/>
      <c r="NDR101" s="1"/>
      <c r="NDS101" s="1"/>
      <c r="NDT101" s="1"/>
      <c r="NDU101" s="1"/>
      <c r="NDV101" s="1"/>
      <c r="NDW101" s="1"/>
      <c r="NDX101" s="1"/>
      <c r="NDY101" s="1"/>
      <c r="NDZ101" s="1"/>
      <c r="NEA101" s="1"/>
      <c r="NEB101" s="1"/>
      <c r="NEC101" s="1"/>
      <c r="NED101" s="1"/>
      <c r="NEE101" s="1"/>
      <c r="NEF101" s="1"/>
      <c r="NEG101" s="1"/>
      <c r="NEH101" s="1"/>
      <c r="NEI101" s="1"/>
      <c r="NEJ101" s="1"/>
      <c r="NEK101" s="1"/>
      <c r="NEL101" s="1"/>
      <c r="NEM101" s="1"/>
      <c r="NEN101" s="1"/>
      <c r="NEO101" s="1"/>
      <c r="NEP101" s="1"/>
      <c r="NEQ101" s="1"/>
      <c r="NER101" s="1"/>
      <c r="NES101" s="1"/>
      <c r="NET101" s="1"/>
      <c r="NEU101" s="1"/>
      <c r="NEV101" s="1"/>
      <c r="NEW101" s="1"/>
      <c r="NEX101" s="1"/>
      <c r="NEY101" s="1"/>
      <c r="NEZ101" s="1"/>
      <c r="NFA101" s="1"/>
      <c r="NFB101" s="1"/>
      <c r="NFC101" s="1"/>
      <c r="NFD101" s="1"/>
      <c r="NFE101" s="1"/>
      <c r="NFF101" s="1"/>
      <c r="NFG101" s="1"/>
      <c r="NFH101" s="1"/>
      <c r="NFI101" s="1"/>
      <c r="NFJ101" s="1"/>
      <c r="NFK101" s="1"/>
      <c r="NFL101" s="1"/>
      <c r="NFM101" s="1"/>
      <c r="NFN101" s="1"/>
      <c r="NFO101" s="1"/>
      <c r="NFP101" s="1"/>
      <c r="NFQ101" s="1"/>
      <c r="NFR101" s="1"/>
      <c r="NFS101" s="1"/>
      <c r="NFT101" s="1"/>
      <c r="NFU101" s="1"/>
      <c r="NFV101" s="1"/>
      <c r="NFW101" s="1"/>
      <c r="NFX101" s="1"/>
      <c r="NFY101" s="1"/>
      <c r="NFZ101" s="1"/>
      <c r="NGA101" s="1"/>
      <c r="NGB101" s="1"/>
      <c r="NGC101" s="1"/>
      <c r="NGD101" s="1"/>
      <c r="NGE101" s="1"/>
      <c r="NGF101" s="1"/>
      <c r="NGG101" s="1"/>
      <c r="NGH101" s="1"/>
      <c r="NGI101" s="1"/>
      <c r="NGJ101" s="1"/>
      <c r="NGK101" s="1"/>
      <c r="NGL101" s="1"/>
      <c r="NGM101" s="1"/>
      <c r="NGN101" s="1"/>
      <c r="NGO101" s="1"/>
      <c r="NGP101" s="1"/>
      <c r="NGQ101" s="1"/>
      <c r="NGR101" s="1"/>
      <c r="NGS101" s="1"/>
      <c r="NGT101" s="1"/>
      <c r="NGU101" s="1"/>
      <c r="NGV101" s="1"/>
      <c r="NGW101" s="1"/>
      <c r="NGX101" s="1"/>
      <c r="NGY101" s="1"/>
      <c r="NGZ101" s="1"/>
      <c r="NHA101" s="1"/>
      <c r="NHB101" s="1"/>
      <c r="NHC101" s="1"/>
      <c r="NHD101" s="1"/>
      <c r="NHE101" s="1"/>
      <c r="NHF101" s="1"/>
      <c r="NHG101" s="1"/>
      <c r="NHH101" s="1"/>
      <c r="NHI101" s="1"/>
      <c r="NHJ101" s="1"/>
      <c r="NHK101" s="1"/>
      <c r="NHL101" s="1"/>
      <c r="NHM101" s="1"/>
      <c r="NHN101" s="1"/>
      <c r="NHO101" s="1"/>
      <c r="NHP101" s="1"/>
      <c r="NHQ101" s="1"/>
      <c r="NHR101" s="1"/>
      <c r="NHS101" s="1"/>
      <c r="NHT101" s="1"/>
      <c r="NHU101" s="1"/>
      <c r="NHV101" s="1"/>
      <c r="NHW101" s="1"/>
      <c r="NHX101" s="1"/>
      <c r="NHY101" s="1"/>
      <c r="NHZ101" s="1"/>
      <c r="NIA101" s="1"/>
      <c r="NIB101" s="1"/>
      <c r="NIC101" s="1"/>
      <c r="NID101" s="1"/>
      <c r="NIE101" s="1"/>
      <c r="NIF101" s="1"/>
      <c r="NIG101" s="1"/>
      <c r="NIH101" s="1"/>
      <c r="NII101" s="1"/>
      <c r="NIJ101" s="1"/>
      <c r="NIK101" s="1"/>
      <c r="NIL101" s="1"/>
      <c r="NIM101" s="1"/>
      <c r="NIN101" s="1"/>
      <c r="NIO101" s="1"/>
      <c r="NIP101" s="1"/>
      <c r="NIQ101" s="1"/>
      <c r="NIR101" s="1"/>
      <c r="NIS101" s="1"/>
      <c r="NIT101" s="1"/>
      <c r="NIU101" s="1"/>
      <c r="NIV101" s="1"/>
      <c r="NIW101" s="1"/>
      <c r="NIX101" s="1"/>
      <c r="NIY101" s="1"/>
      <c r="NIZ101" s="1"/>
      <c r="NJA101" s="1"/>
      <c r="NJB101" s="1"/>
      <c r="NJC101" s="1"/>
      <c r="NJD101" s="1"/>
      <c r="NJE101" s="1"/>
      <c r="NJF101" s="1"/>
      <c r="NJG101" s="1"/>
      <c r="NJH101" s="1"/>
      <c r="NJI101" s="1"/>
      <c r="NJJ101" s="1"/>
      <c r="NJK101" s="1"/>
      <c r="NJL101" s="1"/>
      <c r="NJM101" s="1"/>
      <c r="NJN101" s="1"/>
      <c r="NJO101" s="1"/>
      <c r="NJP101" s="1"/>
      <c r="NJQ101" s="1"/>
      <c r="NJR101" s="1"/>
      <c r="NJS101" s="1"/>
      <c r="NJT101" s="1"/>
      <c r="NJU101" s="1"/>
      <c r="NJV101" s="1"/>
      <c r="NJW101" s="1"/>
      <c r="NJX101" s="1"/>
      <c r="NJY101" s="1"/>
      <c r="NJZ101" s="1"/>
      <c r="NKA101" s="1"/>
      <c r="NKB101" s="1"/>
      <c r="NKC101" s="1"/>
      <c r="NKD101" s="1"/>
      <c r="NKE101" s="1"/>
      <c r="NKF101" s="1"/>
      <c r="NKG101" s="1"/>
      <c r="NKH101" s="1"/>
      <c r="NKI101" s="1"/>
      <c r="NKJ101" s="1"/>
      <c r="NKK101" s="1"/>
      <c r="NKL101" s="1"/>
      <c r="NKM101" s="1"/>
      <c r="NKN101" s="1"/>
      <c r="NKO101" s="1"/>
      <c r="NKP101" s="1"/>
      <c r="NKQ101" s="1"/>
      <c r="NKR101" s="1"/>
      <c r="NKS101" s="1"/>
      <c r="NKT101" s="1"/>
      <c r="NKU101" s="1"/>
      <c r="NKV101" s="1"/>
      <c r="NKW101" s="1"/>
      <c r="NKX101" s="1"/>
      <c r="NKY101" s="1"/>
      <c r="NKZ101" s="1"/>
      <c r="NLA101" s="1"/>
      <c r="NLB101" s="1"/>
      <c r="NLC101" s="1"/>
      <c r="NLD101" s="1"/>
      <c r="NLE101" s="1"/>
      <c r="NLF101" s="1"/>
      <c r="NLG101" s="1"/>
      <c r="NLH101" s="1"/>
      <c r="NLI101" s="1"/>
      <c r="NLJ101" s="1"/>
      <c r="NLK101" s="1"/>
      <c r="NLL101" s="1"/>
      <c r="NLM101" s="1"/>
      <c r="NLN101" s="1"/>
      <c r="NLO101" s="1"/>
      <c r="NLP101" s="1"/>
      <c r="NLQ101" s="1"/>
      <c r="NLR101" s="1"/>
      <c r="NLS101" s="1"/>
      <c r="NLT101" s="1"/>
      <c r="NLU101" s="1"/>
      <c r="NLV101" s="1"/>
      <c r="NLW101" s="1"/>
      <c r="NLX101" s="1"/>
      <c r="NLY101" s="1"/>
      <c r="NLZ101" s="1"/>
      <c r="NMA101" s="1"/>
      <c r="NMB101" s="1"/>
      <c r="NMC101" s="1"/>
      <c r="NMD101" s="1"/>
      <c r="NME101" s="1"/>
      <c r="NMF101" s="1"/>
      <c r="NMG101" s="1"/>
      <c r="NMH101" s="1"/>
      <c r="NMI101" s="1"/>
      <c r="NMJ101" s="1"/>
      <c r="NMK101" s="1"/>
      <c r="NML101" s="1"/>
      <c r="NMM101" s="1"/>
      <c r="NMN101" s="1"/>
      <c r="NMO101" s="1"/>
      <c r="NMP101" s="1"/>
      <c r="NMQ101" s="1"/>
      <c r="NMR101" s="1"/>
      <c r="NMS101" s="1"/>
      <c r="NMT101" s="1"/>
      <c r="NMU101" s="1"/>
      <c r="NMV101" s="1"/>
      <c r="NMW101" s="1"/>
      <c r="NMX101" s="1"/>
      <c r="NMY101" s="1"/>
      <c r="NMZ101" s="1"/>
      <c r="NNA101" s="1"/>
      <c r="NNB101" s="1"/>
      <c r="NNC101" s="1"/>
      <c r="NND101" s="1"/>
      <c r="NNE101" s="1"/>
      <c r="NNF101" s="1"/>
      <c r="NNG101" s="1"/>
      <c r="NNH101" s="1"/>
      <c r="NNI101" s="1"/>
      <c r="NNJ101" s="1"/>
      <c r="NNK101" s="1"/>
      <c r="NNL101" s="1"/>
      <c r="NNM101" s="1"/>
      <c r="NNN101" s="1"/>
      <c r="NNO101" s="1"/>
      <c r="NNP101" s="1"/>
      <c r="NNQ101" s="1"/>
      <c r="NNR101" s="1"/>
      <c r="NNS101" s="1"/>
      <c r="NNT101" s="1"/>
      <c r="NNU101" s="1"/>
      <c r="NNV101" s="1"/>
      <c r="NNW101" s="1"/>
      <c r="NNX101" s="1"/>
      <c r="NNY101" s="1"/>
      <c r="NNZ101" s="1"/>
      <c r="NOA101" s="1"/>
      <c r="NOB101" s="1"/>
      <c r="NOC101" s="1"/>
      <c r="NOD101" s="1"/>
      <c r="NOE101" s="1"/>
      <c r="NOF101" s="1"/>
      <c r="NOG101" s="1"/>
      <c r="NOH101" s="1"/>
      <c r="NOI101" s="1"/>
      <c r="NOJ101" s="1"/>
      <c r="NOK101" s="1"/>
      <c r="NOL101" s="1"/>
      <c r="NOM101" s="1"/>
      <c r="NON101" s="1"/>
      <c r="NOO101" s="1"/>
      <c r="NOP101" s="1"/>
      <c r="NOQ101" s="1"/>
      <c r="NOR101" s="1"/>
      <c r="NOS101" s="1"/>
      <c r="NOT101" s="1"/>
      <c r="NOU101" s="1"/>
      <c r="NOV101" s="1"/>
      <c r="NOW101" s="1"/>
      <c r="NOX101" s="1"/>
      <c r="NOY101" s="1"/>
      <c r="NOZ101" s="1"/>
      <c r="NPA101" s="1"/>
      <c r="NPB101" s="1"/>
      <c r="NPC101" s="1"/>
      <c r="NPD101" s="1"/>
      <c r="NPE101" s="1"/>
      <c r="NPF101" s="1"/>
      <c r="NPG101" s="1"/>
      <c r="NPH101" s="1"/>
      <c r="NPI101" s="1"/>
      <c r="NPJ101" s="1"/>
      <c r="NPK101" s="1"/>
      <c r="NPL101" s="1"/>
      <c r="NPM101" s="1"/>
      <c r="NPN101" s="1"/>
      <c r="NPO101" s="1"/>
      <c r="NPP101" s="1"/>
      <c r="NPQ101" s="1"/>
      <c r="NPR101" s="1"/>
      <c r="NPS101" s="1"/>
      <c r="NPT101" s="1"/>
      <c r="NPU101" s="1"/>
      <c r="NPV101" s="1"/>
      <c r="NPW101" s="1"/>
      <c r="NPX101" s="1"/>
      <c r="NPY101" s="1"/>
      <c r="NPZ101" s="1"/>
      <c r="NQA101" s="1"/>
      <c r="NQB101" s="1"/>
      <c r="NQC101" s="1"/>
      <c r="NQD101" s="1"/>
      <c r="NQE101" s="1"/>
      <c r="NQF101" s="1"/>
      <c r="NQG101" s="1"/>
      <c r="NQH101" s="1"/>
      <c r="NQI101" s="1"/>
      <c r="NQJ101" s="1"/>
      <c r="NQK101" s="1"/>
      <c r="NQL101" s="1"/>
      <c r="NQM101" s="1"/>
      <c r="NQN101" s="1"/>
      <c r="NQO101" s="1"/>
      <c r="NQP101" s="1"/>
      <c r="NQQ101" s="1"/>
      <c r="NQR101" s="1"/>
      <c r="NQS101" s="1"/>
      <c r="NQT101" s="1"/>
      <c r="NQU101" s="1"/>
      <c r="NQV101" s="1"/>
      <c r="NQW101" s="1"/>
      <c r="NQX101" s="1"/>
      <c r="NQY101" s="1"/>
      <c r="NQZ101" s="1"/>
      <c r="NRA101" s="1"/>
      <c r="NRB101" s="1"/>
      <c r="NRC101" s="1"/>
      <c r="NRD101" s="1"/>
      <c r="NRE101" s="1"/>
      <c r="NRF101" s="1"/>
      <c r="NRG101" s="1"/>
      <c r="NRH101" s="1"/>
      <c r="NRI101" s="1"/>
      <c r="NRJ101" s="1"/>
      <c r="NRK101" s="1"/>
      <c r="NRL101" s="1"/>
      <c r="NRM101" s="1"/>
      <c r="NRN101" s="1"/>
      <c r="NRO101" s="1"/>
      <c r="NRP101" s="1"/>
      <c r="NRQ101" s="1"/>
      <c r="NRR101" s="1"/>
      <c r="NRS101" s="1"/>
      <c r="NRT101" s="1"/>
      <c r="NRU101" s="1"/>
      <c r="NRV101" s="1"/>
      <c r="NRW101" s="1"/>
      <c r="NRX101" s="1"/>
      <c r="NRY101" s="1"/>
      <c r="NRZ101" s="1"/>
      <c r="NSA101" s="1"/>
      <c r="NSB101" s="1"/>
      <c r="NSC101" s="1"/>
      <c r="NSD101" s="1"/>
      <c r="NSE101" s="1"/>
      <c r="NSF101" s="1"/>
      <c r="NSG101" s="1"/>
      <c r="NSH101" s="1"/>
      <c r="NSI101" s="1"/>
      <c r="NSJ101" s="1"/>
      <c r="NSK101" s="1"/>
      <c r="NSL101" s="1"/>
      <c r="NSM101" s="1"/>
      <c r="NSN101" s="1"/>
      <c r="NSO101" s="1"/>
      <c r="NSP101" s="1"/>
      <c r="NSQ101" s="1"/>
      <c r="NSR101" s="1"/>
      <c r="NSS101" s="1"/>
      <c r="NST101" s="1"/>
      <c r="NSU101" s="1"/>
      <c r="NSV101" s="1"/>
      <c r="NSW101" s="1"/>
      <c r="NSX101" s="1"/>
      <c r="NSY101" s="1"/>
      <c r="NSZ101" s="1"/>
      <c r="NTA101" s="1"/>
      <c r="NTB101" s="1"/>
      <c r="NTC101" s="1"/>
      <c r="NTD101" s="1"/>
      <c r="NTE101" s="1"/>
      <c r="NTF101" s="1"/>
      <c r="NTG101" s="1"/>
      <c r="NTH101" s="1"/>
      <c r="NTI101" s="1"/>
      <c r="NTJ101" s="1"/>
      <c r="NTK101" s="1"/>
      <c r="NTL101" s="1"/>
      <c r="NTM101" s="1"/>
      <c r="NTN101" s="1"/>
      <c r="NTO101" s="1"/>
      <c r="NTP101" s="1"/>
      <c r="NTQ101" s="1"/>
      <c r="NTR101" s="1"/>
      <c r="NTS101" s="1"/>
      <c r="NTT101" s="1"/>
      <c r="NTU101" s="1"/>
      <c r="NTV101" s="1"/>
      <c r="NTW101" s="1"/>
      <c r="NTX101" s="1"/>
      <c r="NTY101" s="1"/>
      <c r="NTZ101" s="1"/>
      <c r="NUA101" s="1"/>
      <c r="NUB101" s="1"/>
      <c r="NUC101" s="1"/>
      <c r="NUD101" s="1"/>
      <c r="NUE101" s="1"/>
      <c r="NUF101" s="1"/>
      <c r="NUG101" s="1"/>
      <c r="NUH101" s="1"/>
      <c r="NUI101" s="1"/>
      <c r="NUJ101" s="1"/>
      <c r="NUK101" s="1"/>
      <c r="NUL101" s="1"/>
      <c r="NUM101" s="1"/>
      <c r="NUN101" s="1"/>
      <c r="NUO101" s="1"/>
      <c r="NUP101" s="1"/>
      <c r="NUQ101" s="1"/>
      <c r="NUR101" s="1"/>
      <c r="NUS101" s="1"/>
      <c r="NUT101" s="1"/>
      <c r="NUU101" s="1"/>
      <c r="NUV101" s="1"/>
      <c r="NUW101" s="1"/>
      <c r="NUX101" s="1"/>
      <c r="NUY101" s="1"/>
      <c r="NUZ101" s="1"/>
      <c r="NVA101" s="1"/>
      <c r="NVB101" s="1"/>
      <c r="NVC101" s="1"/>
      <c r="NVD101" s="1"/>
      <c r="NVE101" s="1"/>
      <c r="NVF101" s="1"/>
      <c r="NVG101" s="1"/>
      <c r="NVH101" s="1"/>
      <c r="NVI101" s="1"/>
      <c r="NVJ101" s="1"/>
      <c r="NVK101" s="1"/>
      <c r="NVL101" s="1"/>
      <c r="NVM101" s="1"/>
      <c r="NVN101" s="1"/>
      <c r="NVO101" s="1"/>
      <c r="NVP101" s="1"/>
      <c r="NVQ101" s="1"/>
      <c r="NVR101" s="1"/>
      <c r="NVS101" s="1"/>
      <c r="NVT101" s="1"/>
      <c r="NVU101" s="1"/>
      <c r="NVV101" s="1"/>
      <c r="NVW101" s="1"/>
      <c r="NVX101" s="1"/>
      <c r="NVY101" s="1"/>
      <c r="NVZ101" s="1"/>
      <c r="NWA101" s="1"/>
      <c r="NWB101" s="1"/>
      <c r="NWC101" s="1"/>
      <c r="NWD101" s="1"/>
      <c r="NWE101" s="1"/>
      <c r="NWF101" s="1"/>
      <c r="NWG101" s="1"/>
      <c r="NWH101" s="1"/>
      <c r="NWI101" s="1"/>
      <c r="NWJ101" s="1"/>
      <c r="NWK101" s="1"/>
      <c r="NWL101" s="1"/>
      <c r="NWM101" s="1"/>
      <c r="NWN101" s="1"/>
      <c r="NWO101" s="1"/>
      <c r="NWP101" s="1"/>
      <c r="NWQ101" s="1"/>
      <c r="NWR101" s="1"/>
      <c r="NWS101" s="1"/>
      <c r="NWT101" s="1"/>
      <c r="NWU101" s="1"/>
      <c r="NWV101" s="1"/>
      <c r="NWW101" s="1"/>
      <c r="NWX101" s="1"/>
      <c r="NWY101" s="1"/>
      <c r="NWZ101" s="1"/>
      <c r="NXA101" s="1"/>
      <c r="NXB101" s="1"/>
      <c r="NXC101" s="1"/>
      <c r="NXD101" s="1"/>
      <c r="NXE101" s="1"/>
      <c r="NXF101" s="1"/>
      <c r="NXG101" s="1"/>
      <c r="NXH101" s="1"/>
      <c r="NXI101" s="1"/>
      <c r="NXJ101" s="1"/>
      <c r="NXK101" s="1"/>
      <c r="NXL101" s="1"/>
      <c r="NXM101" s="1"/>
      <c r="NXN101" s="1"/>
      <c r="NXO101" s="1"/>
      <c r="NXP101" s="1"/>
      <c r="NXQ101" s="1"/>
      <c r="NXR101" s="1"/>
      <c r="NXS101" s="1"/>
      <c r="NXT101" s="1"/>
      <c r="NXU101" s="1"/>
      <c r="NXV101" s="1"/>
      <c r="NXW101" s="1"/>
      <c r="NXX101" s="1"/>
      <c r="NXY101" s="1"/>
      <c r="NXZ101" s="1"/>
      <c r="NYA101" s="1"/>
      <c r="NYB101" s="1"/>
      <c r="NYC101" s="1"/>
      <c r="NYD101" s="1"/>
      <c r="NYE101" s="1"/>
      <c r="NYF101" s="1"/>
      <c r="NYG101" s="1"/>
      <c r="NYH101" s="1"/>
      <c r="NYI101" s="1"/>
      <c r="NYJ101" s="1"/>
      <c r="NYK101" s="1"/>
      <c r="NYL101" s="1"/>
      <c r="NYM101" s="1"/>
      <c r="NYN101" s="1"/>
      <c r="NYO101" s="1"/>
      <c r="NYP101" s="1"/>
      <c r="NYQ101" s="1"/>
      <c r="NYR101" s="1"/>
      <c r="NYS101" s="1"/>
      <c r="NYT101" s="1"/>
      <c r="NYU101" s="1"/>
      <c r="NYV101" s="1"/>
      <c r="NYW101" s="1"/>
      <c r="NYX101" s="1"/>
      <c r="NYY101" s="1"/>
      <c r="NYZ101" s="1"/>
      <c r="NZA101" s="1"/>
      <c r="NZB101" s="1"/>
      <c r="NZC101" s="1"/>
      <c r="NZD101" s="1"/>
      <c r="NZE101" s="1"/>
      <c r="NZF101" s="1"/>
      <c r="NZG101" s="1"/>
      <c r="NZH101" s="1"/>
      <c r="NZI101" s="1"/>
      <c r="NZJ101" s="1"/>
      <c r="NZK101" s="1"/>
      <c r="NZL101" s="1"/>
      <c r="NZM101" s="1"/>
      <c r="NZN101" s="1"/>
      <c r="NZO101" s="1"/>
      <c r="NZP101" s="1"/>
      <c r="NZQ101" s="1"/>
      <c r="NZR101" s="1"/>
      <c r="NZS101" s="1"/>
      <c r="NZT101" s="1"/>
      <c r="NZU101" s="1"/>
      <c r="NZV101" s="1"/>
      <c r="NZW101" s="1"/>
      <c r="NZX101" s="1"/>
      <c r="NZY101" s="1"/>
      <c r="NZZ101" s="1"/>
      <c r="OAA101" s="1"/>
      <c r="OAB101" s="1"/>
      <c r="OAC101" s="1"/>
      <c r="OAD101" s="1"/>
      <c r="OAE101" s="1"/>
      <c r="OAF101" s="1"/>
      <c r="OAG101" s="1"/>
      <c r="OAH101" s="1"/>
      <c r="OAI101" s="1"/>
      <c r="OAJ101" s="1"/>
      <c r="OAK101" s="1"/>
      <c r="OAL101" s="1"/>
      <c r="OAM101" s="1"/>
      <c r="OAN101" s="1"/>
      <c r="OAO101" s="1"/>
      <c r="OAP101" s="1"/>
      <c r="OAQ101" s="1"/>
      <c r="OAR101" s="1"/>
      <c r="OAS101" s="1"/>
      <c r="OAT101" s="1"/>
      <c r="OAU101" s="1"/>
      <c r="OAV101" s="1"/>
      <c r="OAW101" s="1"/>
      <c r="OAX101" s="1"/>
      <c r="OAY101" s="1"/>
      <c r="OAZ101" s="1"/>
      <c r="OBA101" s="1"/>
      <c r="OBB101" s="1"/>
      <c r="OBC101" s="1"/>
      <c r="OBD101" s="1"/>
      <c r="OBE101" s="1"/>
      <c r="OBF101" s="1"/>
      <c r="OBG101" s="1"/>
      <c r="OBH101" s="1"/>
      <c r="OBI101" s="1"/>
      <c r="OBJ101" s="1"/>
      <c r="OBK101" s="1"/>
      <c r="OBL101" s="1"/>
      <c r="OBM101" s="1"/>
      <c r="OBN101" s="1"/>
      <c r="OBO101" s="1"/>
      <c r="OBP101" s="1"/>
      <c r="OBQ101" s="1"/>
      <c r="OBR101" s="1"/>
      <c r="OBS101" s="1"/>
      <c r="OBT101" s="1"/>
      <c r="OBU101" s="1"/>
      <c r="OBV101" s="1"/>
      <c r="OBW101" s="1"/>
      <c r="OBX101" s="1"/>
      <c r="OBY101" s="1"/>
      <c r="OBZ101" s="1"/>
      <c r="OCA101" s="1"/>
      <c r="OCB101" s="1"/>
      <c r="OCC101" s="1"/>
      <c r="OCD101" s="1"/>
      <c r="OCE101" s="1"/>
      <c r="OCF101" s="1"/>
      <c r="OCG101" s="1"/>
      <c r="OCH101" s="1"/>
      <c r="OCI101" s="1"/>
      <c r="OCJ101" s="1"/>
      <c r="OCK101" s="1"/>
      <c r="OCL101" s="1"/>
      <c r="OCM101" s="1"/>
      <c r="OCN101" s="1"/>
      <c r="OCO101" s="1"/>
      <c r="OCP101" s="1"/>
      <c r="OCQ101" s="1"/>
      <c r="OCR101" s="1"/>
      <c r="OCS101" s="1"/>
      <c r="OCT101" s="1"/>
      <c r="OCU101" s="1"/>
      <c r="OCV101" s="1"/>
      <c r="OCW101" s="1"/>
      <c r="OCX101" s="1"/>
      <c r="OCY101" s="1"/>
      <c r="OCZ101" s="1"/>
      <c r="ODA101" s="1"/>
      <c r="ODB101" s="1"/>
      <c r="ODC101" s="1"/>
      <c r="ODD101" s="1"/>
      <c r="ODE101" s="1"/>
      <c r="ODF101" s="1"/>
      <c r="ODG101" s="1"/>
      <c r="ODH101" s="1"/>
      <c r="ODI101" s="1"/>
      <c r="ODJ101" s="1"/>
      <c r="ODK101" s="1"/>
      <c r="ODL101" s="1"/>
      <c r="ODM101" s="1"/>
      <c r="ODN101" s="1"/>
      <c r="ODO101" s="1"/>
      <c r="ODP101" s="1"/>
      <c r="ODQ101" s="1"/>
      <c r="ODR101" s="1"/>
      <c r="ODS101" s="1"/>
      <c r="ODT101" s="1"/>
      <c r="ODU101" s="1"/>
      <c r="ODV101" s="1"/>
      <c r="ODW101" s="1"/>
      <c r="ODX101" s="1"/>
      <c r="ODY101" s="1"/>
      <c r="ODZ101" s="1"/>
      <c r="OEA101" s="1"/>
      <c r="OEB101" s="1"/>
      <c r="OEC101" s="1"/>
      <c r="OED101" s="1"/>
      <c r="OEE101" s="1"/>
      <c r="OEF101" s="1"/>
      <c r="OEG101" s="1"/>
      <c r="OEH101" s="1"/>
      <c r="OEI101" s="1"/>
      <c r="OEJ101" s="1"/>
      <c r="OEK101" s="1"/>
      <c r="OEL101" s="1"/>
      <c r="OEM101" s="1"/>
      <c r="OEN101" s="1"/>
      <c r="OEO101" s="1"/>
      <c r="OEP101" s="1"/>
      <c r="OEQ101" s="1"/>
      <c r="OER101" s="1"/>
      <c r="OES101" s="1"/>
      <c r="OET101" s="1"/>
      <c r="OEU101" s="1"/>
      <c r="OEV101" s="1"/>
      <c r="OEW101" s="1"/>
      <c r="OEX101" s="1"/>
      <c r="OEY101" s="1"/>
      <c r="OEZ101" s="1"/>
      <c r="OFA101" s="1"/>
      <c r="OFB101" s="1"/>
      <c r="OFC101" s="1"/>
      <c r="OFD101" s="1"/>
      <c r="OFE101" s="1"/>
      <c r="OFF101" s="1"/>
      <c r="OFG101" s="1"/>
      <c r="OFH101" s="1"/>
      <c r="OFI101" s="1"/>
      <c r="OFJ101" s="1"/>
      <c r="OFK101" s="1"/>
      <c r="OFL101" s="1"/>
      <c r="OFM101" s="1"/>
      <c r="OFN101" s="1"/>
      <c r="OFO101" s="1"/>
      <c r="OFP101" s="1"/>
      <c r="OFQ101" s="1"/>
      <c r="OFR101" s="1"/>
      <c r="OFS101" s="1"/>
      <c r="OFT101" s="1"/>
      <c r="OFU101" s="1"/>
      <c r="OFV101" s="1"/>
      <c r="OFW101" s="1"/>
      <c r="OFX101" s="1"/>
      <c r="OFY101" s="1"/>
      <c r="OFZ101" s="1"/>
      <c r="OGA101" s="1"/>
      <c r="OGB101" s="1"/>
      <c r="OGC101" s="1"/>
      <c r="OGD101" s="1"/>
      <c r="OGE101" s="1"/>
      <c r="OGF101" s="1"/>
      <c r="OGG101" s="1"/>
      <c r="OGH101" s="1"/>
      <c r="OGI101" s="1"/>
      <c r="OGJ101" s="1"/>
      <c r="OGK101" s="1"/>
      <c r="OGL101" s="1"/>
      <c r="OGM101" s="1"/>
      <c r="OGN101" s="1"/>
      <c r="OGO101" s="1"/>
      <c r="OGP101" s="1"/>
      <c r="OGQ101" s="1"/>
      <c r="OGR101" s="1"/>
      <c r="OGS101" s="1"/>
      <c r="OGT101" s="1"/>
      <c r="OGU101" s="1"/>
      <c r="OGV101" s="1"/>
      <c r="OGW101" s="1"/>
      <c r="OGX101" s="1"/>
      <c r="OGY101" s="1"/>
      <c r="OGZ101" s="1"/>
      <c r="OHA101" s="1"/>
      <c r="OHB101" s="1"/>
      <c r="OHC101" s="1"/>
      <c r="OHD101" s="1"/>
      <c r="OHE101" s="1"/>
      <c r="OHF101" s="1"/>
      <c r="OHG101" s="1"/>
      <c r="OHH101" s="1"/>
      <c r="OHI101" s="1"/>
      <c r="OHJ101" s="1"/>
      <c r="OHK101" s="1"/>
      <c r="OHL101" s="1"/>
      <c r="OHM101" s="1"/>
      <c r="OHN101" s="1"/>
      <c r="OHO101" s="1"/>
      <c r="OHP101" s="1"/>
      <c r="OHQ101" s="1"/>
      <c r="OHR101" s="1"/>
      <c r="OHS101" s="1"/>
      <c r="OHT101" s="1"/>
      <c r="OHU101" s="1"/>
      <c r="OHV101" s="1"/>
      <c r="OHW101" s="1"/>
      <c r="OHX101" s="1"/>
      <c r="OHY101" s="1"/>
      <c r="OHZ101" s="1"/>
      <c r="OIA101" s="1"/>
      <c r="OIB101" s="1"/>
      <c r="OIC101" s="1"/>
      <c r="OID101" s="1"/>
      <c r="OIE101" s="1"/>
      <c r="OIF101" s="1"/>
      <c r="OIG101" s="1"/>
      <c r="OIH101" s="1"/>
      <c r="OII101" s="1"/>
      <c r="OIJ101" s="1"/>
      <c r="OIK101" s="1"/>
      <c r="OIL101" s="1"/>
      <c r="OIM101" s="1"/>
      <c r="OIN101" s="1"/>
      <c r="OIO101" s="1"/>
      <c r="OIP101" s="1"/>
      <c r="OIQ101" s="1"/>
      <c r="OIR101" s="1"/>
      <c r="OIS101" s="1"/>
      <c r="OIT101" s="1"/>
      <c r="OIU101" s="1"/>
      <c r="OIV101" s="1"/>
      <c r="OIW101" s="1"/>
      <c r="OIX101" s="1"/>
      <c r="OIY101" s="1"/>
      <c r="OIZ101" s="1"/>
      <c r="OJA101" s="1"/>
      <c r="OJB101" s="1"/>
      <c r="OJC101" s="1"/>
      <c r="OJD101" s="1"/>
      <c r="OJE101" s="1"/>
      <c r="OJF101" s="1"/>
      <c r="OJG101" s="1"/>
      <c r="OJH101" s="1"/>
      <c r="OJI101" s="1"/>
      <c r="OJJ101" s="1"/>
      <c r="OJK101" s="1"/>
      <c r="OJL101" s="1"/>
      <c r="OJM101" s="1"/>
      <c r="OJN101" s="1"/>
      <c r="OJO101" s="1"/>
      <c r="OJP101" s="1"/>
      <c r="OJQ101" s="1"/>
      <c r="OJR101" s="1"/>
      <c r="OJS101" s="1"/>
      <c r="OJT101" s="1"/>
      <c r="OJU101" s="1"/>
      <c r="OJV101" s="1"/>
      <c r="OJW101" s="1"/>
      <c r="OJX101" s="1"/>
      <c r="OJY101" s="1"/>
      <c r="OJZ101" s="1"/>
      <c r="OKA101" s="1"/>
      <c r="OKB101" s="1"/>
      <c r="OKC101" s="1"/>
      <c r="OKD101" s="1"/>
      <c r="OKE101" s="1"/>
      <c r="OKF101" s="1"/>
      <c r="OKG101" s="1"/>
      <c r="OKH101" s="1"/>
      <c r="OKI101" s="1"/>
      <c r="OKJ101" s="1"/>
      <c r="OKK101" s="1"/>
      <c r="OKL101" s="1"/>
      <c r="OKM101" s="1"/>
      <c r="OKN101" s="1"/>
      <c r="OKO101" s="1"/>
      <c r="OKP101" s="1"/>
      <c r="OKQ101" s="1"/>
      <c r="OKR101" s="1"/>
      <c r="OKS101" s="1"/>
      <c r="OKT101" s="1"/>
      <c r="OKU101" s="1"/>
      <c r="OKV101" s="1"/>
      <c r="OKW101" s="1"/>
      <c r="OKX101" s="1"/>
      <c r="OKY101" s="1"/>
      <c r="OKZ101" s="1"/>
      <c r="OLA101" s="1"/>
      <c r="OLB101" s="1"/>
      <c r="OLC101" s="1"/>
      <c r="OLD101" s="1"/>
      <c r="OLE101" s="1"/>
      <c r="OLF101" s="1"/>
      <c r="OLG101" s="1"/>
      <c r="OLH101" s="1"/>
      <c r="OLI101" s="1"/>
      <c r="OLJ101" s="1"/>
      <c r="OLK101" s="1"/>
      <c r="OLL101" s="1"/>
      <c r="OLM101" s="1"/>
      <c r="OLN101" s="1"/>
      <c r="OLO101" s="1"/>
      <c r="OLP101" s="1"/>
      <c r="OLQ101" s="1"/>
      <c r="OLR101" s="1"/>
      <c r="OLS101" s="1"/>
      <c r="OLT101" s="1"/>
      <c r="OLU101" s="1"/>
      <c r="OLV101" s="1"/>
      <c r="OLW101" s="1"/>
      <c r="OLX101" s="1"/>
      <c r="OLY101" s="1"/>
      <c r="OLZ101" s="1"/>
      <c r="OMA101" s="1"/>
      <c r="OMB101" s="1"/>
      <c r="OMC101" s="1"/>
      <c r="OMD101" s="1"/>
      <c r="OME101" s="1"/>
      <c r="OMF101" s="1"/>
      <c r="OMG101" s="1"/>
      <c r="OMH101" s="1"/>
      <c r="OMI101" s="1"/>
      <c r="OMJ101" s="1"/>
      <c r="OMK101" s="1"/>
      <c r="OML101" s="1"/>
      <c r="OMM101" s="1"/>
      <c r="OMN101" s="1"/>
      <c r="OMO101" s="1"/>
      <c r="OMP101" s="1"/>
      <c r="OMQ101" s="1"/>
      <c r="OMR101" s="1"/>
      <c r="OMS101" s="1"/>
      <c r="OMT101" s="1"/>
      <c r="OMU101" s="1"/>
      <c r="OMV101" s="1"/>
      <c r="OMW101" s="1"/>
      <c r="OMX101" s="1"/>
      <c r="OMY101" s="1"/>
      <c r="OMZ101" s="1"/>
      <c r="ONA101" s="1"/>
      <c r="ONB101" s="1"/>
      <c r="ONC101" s="1"/>
      <c r="OND101" s="1"/>
      <c r="ONE101" s="1"/>
      <c r="ONF101" s="1"/>
      <c r="ONG101" s="1"/>
      <c r="ONH101" s="1"/>
      <c r="ONI101" s="1"/>
      <c r="ONJ101" s="1"/>
      <c r="ONK101" s="1"/>
      <c r="ONL101" s="1"/>
      <c r="ONM101" s="1"/>
      <c r="ONN101" s="1"/>
      <c r="ONO101" s="1"/>
      <c r="ONP101" s="1"/>
      <c r="ONQ101" s="1"/>
      <c r="ONR101" s="1"/>
      <c r="ONS101" s="1"/>
      <c r="ONT101" s="1"/>
      <c r="ONU101" s="1"/>
      <c r="ONV101" s="1"/>
      <c r="ONW101" s="1"/>
      <c r="ONX101" s="1"/>
      <c r="ONY101" s="1"/>
      <c r="ONZ101" s="1"/>
      <c r="OOA101" s="1"/>
      <c r="OOB101" s="1"/>
      <c r="OOC101" s="1"/>
      <c r="OOD101" s="1"/>
      <c r="OOE101" s="1"/>
      <c r="OOF101" s="1"/>
      <c r="OOG101" s="1"/>
      <c r="OOH101" s="1"/>
      <c r="OOI101" s="1"/>
      <c r="OOJ101" s="1"/>
      <c r="OOK101" s="1"/>
      <c r="OOL101" s="1"/>
      <c r="OOM101" s="1"/>
      <c r="OON101" s="1"/>
      <c r="OOO101" s="1"/>
      <c r="OOP101" s="1"/>
      <c r="OOQ101" s="1"/>
      <c r="OOR101" s="1"/>
      <c r="OOS101" s="1"/>
      <c r="OOT101" s="1"/>
      <c r="OOU101" s="1"/>
      <c r="OOV101" s="1"/>
      <c r="OOW101" s="1"/>
      <c r="OOX101" s="1"/>
      <c r="OOY101" s="1"/>
      <c r="OOZ101" s="1"/>
      <c r="OPA101" s="1"/>
      <c r="OPB101" s="1"/>
      <c r="OPC101" s="1"/>
      <c r="OPD101" s="1"/>
      <c r="OPE101" s="1"/>
      <c r="OPF101" s="1"/>
      <c r="OPG101" s="1"/>
      <c r="OPH101" s="1"/>
      <c r="OPI101" s="1"/>
      <c r="OPJ101" s="1"/>
      <c r="OPK101" s="1"/>
      <c r="OPL101" s="1"/>
      <c r="OPM101" s="1"/>
      <c r="OPN101" s="1"/>
      <c r="OPO101" s="1"/>
      <c r="OPP101" s="1"/>
      <c r="OPQ101" s="1"/>
      <c r="OPR101" s="1"/>
      <c r="OPS101" s="1"/>
      <c r="OPT101" s="1"/>
      <c r="OPU101" s="1"/>
      <c r="OPV101" s="1"/>
      <c r="OPW101" s="1"/>
      <c r="OPX101" s="1"/>
      <c r="OPY101" s="1"/>
      <c r="OPZ101" s="1"/>
      <c r="OQA101" s="1"/>
      <c r="OQB101" s="1"/>
      <c r="OQC101" s="1"/>
      <c r="OQD101" s="1"/>
      <c r="OQE101" s="1"/>
      <c r="OQF101" s="1"/>
      <c r="OQG101" s="1"/>
      <c r="OQH101" s="1"/>
      <c r="OQI101" s="1"/>
      <c r="OQJ101" s="1"/>
      <c r="OQK101" s="1"/>
      <c r="OQL101" s="1"/>
      <c r="OQM101" s="1"/>
      <c r="OQN101" s="1"/>
      <c r="OQO101" s="1"/>
      <c r="OQP101" s="1"/>
      <c r="OQQ101" s="1"/>
      <c r="OQR101" s="1"/>
      <c r="OQS101" s="1"/>
      <c r="OQT101" s="1"/>
      <c r="OQU101" s="1"/>
      <c r="OQV101" s="1"/>
      <c r="OQW101" s="1"/>
      <c r="OQX101" s="1"/>
      <c r="OQY101" s="1"/>
      <c r="OQZ101" s="1"/>
      <c r="ORA101" s="1"/>
      <c r="ORB101" s="1"/>
      <c r="ORC101" s="1"/>
      <c r="ORD101" s="1"/>
      <c r="ORE101" s="1"/>
      <c r="ORF101" s="1"/>
      <c r="ORG101" s="1"/>
      <c r="ORH101" s="1"/>
      <c r="ORI101" s="1"/>
      <c r="ORJ101" s="1"/>
      <c r="ORK101" s="1"/>
      <c r="ORL101" s="1"/>
      <c r="ORM101" s="1"/>
      <c r="ORN101" s="1"/>
      <c r="ORO101" s="1"/>
      <c r="ORP101" s="1"/>
      <c r="ORQ101" s="1"/>
      <c r="ORR101" s="1"/>
      <c r="ORS101" s="1"/>
      <c r="ORT101" s="1"/>
      <c r="ORU101" s="1"/>
      <c r="ORV101" s="1"/>
      <c r="ORW101" s="1"/>
      <c r="ORX101" s="1"/>
      <c r="ORY101" s="1"/>
      <c r="ORZ101" s="1"/>
      <c r="OSA101" s="1"/>
      <c r="OSB101" s="1"/>
      <c r="OSC101" s="1"/>
      <c r="OSD101" s="1"/>
      <c r="OSE101" s="1"/>
      <c r="OSF101" s="1"/>
      <c r="OSG101" s="1"/>
      <c r="OSH101" s="1"/>
      <c r="OSI101" s="1"/>
      <c r="OSJ101" s="1"/>
      <c r="OSK101" s="1"/>
      <c r="OSL101" s="1"/>
      <c r="OSM101" s="1"/>
      <c r="OSN101" s="1"/>
      <c r="OSO101" s="1"/>
      <c r="OSP101" s="1"/>
      <c r="OSQ101" s="1"/>
      <c r="OSR101" s="1"/>
      <c r="OSS101" s="1"/>
      <c r="OST101" s="1"/>
      <c r="OSU101" s="1"/>
      <c r="OSV101" s="1"/>
      <c r="OSW101" s="1"/>
      <c r="OSX101" s="1"/>
      <c r="OSY101" s="1"/>
      <c r="OSZ101" s="1"/>
      <c r="OTA101" s="1"/>
      <c r="OTB101" s="1"/>
      <c r="OTC101" s="1"/>
      <c r="OTD101" s="1"/>
      <c r="OTE101" s="1"/>
      <c r="OTF101" s="1"/>
      <c r="OTG101" s="1"/>
      <c r="OTH101" s="1"/>
      <c r="OTI101" s="1"/>
      <c r="OTJ101" s="1"/>
      <c r="OTK101" s="1"/>
      <c r="OTL101" s="1"/>
      <c r="OTM101" s="1"/>
      <c r="OTN101" s="1"/>
      <c r="OTO101" s="1"/>
      <c r="OTP101" s="1"/>
      <c r="OTQ101" s="1"/>
      <c r="OTR101" s="1"/>
      <c r="OTS101" s="1"/>
      <c r="OTT101" s="1"/>
      <c r="OTU101" s="1"/>
      <c r="OTV101" s="1"/>
      <c r="OTW101" s="1"/>
      <c r="OTX101" s="1"/>
      <c r="OTY101" s="1"/>
      <c r="OTZ101" s="1"/>
      <c r="OUA101" s="1"/>
      <c r="OUB101" s="1"/>
      <c r="OUC101" s="1"/>
      <c r="OUD101" s="1"/>
      <c r="OUE101" s="1"/>
      <c r="OUF101" s="1"/>
      <c r="OUG101" s="1"/>
      <c r="OUH101" s="1"/>
      <c r="OUI101" s="1"/>
      <c r="OUJ101" s="1"/>
      <c r="OUK101" s="1"/>
      <c r="OUL101" s="1"/>
      <c r="OUM101" s="1"/>
      <c r="OUN101" s="1"/>
      <c r="OUO101" s="1"/>
      <c r="OUP101" s="1"/>
      <c r="OUQ101" s="1"/>
      <c r="OUR101" s="1"/>
      <c r="OUS101" s="1"/>
      <c r="OUT101" s="1"/>
      <c r="OUU101" s="1"/>
      <c r="OUV101" s="1"/>
      <c r="OUW101" s="1"/>
      <c r="OUX101" s="1"/>
      <c r="OUY101" s="1"/>
      <c r="OUZ101" s="1"/>
      <c r="OVA101" s="1"/>
      <c r="OVB101" s="1"/>
      <c r="OVC101" s="1"/>
      <c r="OVD101" s="1"/>
      <c r="OVE101" s="1"/>
      <c r="OVF101" s="1"/>
      <c r="OVG101" s="1"/>
      <c r="OVH101" s="1"/>
      <c r="OVI101" s="1"/>
      <c r="OVJ101" s="1"/>
      <c r="OVK101" s="1"/>
      <c r="OVL101" s="1"/>
      <c r="OVM101" s="1"/>
      <c r="OVN101" s="1"/>
      <c r="OVO101" s="1"/>
      <c r="OVP101" s="1"/>
      <c r="OVQ101" s="1"/>
      <c r="OVR101" s="1"/>
      <c r="OVS101" s="1"/>
      <c r="OVT101" s="1"/>
      <c r="OVU101" s="1"/>
      <c r="OVV101" s="1"/>
      <c r="OVW101" s="1"/>
      <c r="OVX101" s="1"/>
      <c r="OVY101" s="1"/>
      <c r="OVZ101" s="1"/>
      <c r="OWA101" s="1"/>
      <c r="OWB101" s="1"/>
      <c r="OWC101" s="1"/>
      <c r="OWD101" s="1"/>
      <c r="OWE101" s="1"/>
      <c r="OWF101" s="1"/>
      <c r="OWG101" s="1"/>
      <c r="OWH101" s="1"/>
      <c r="OWI101" s="1"/>
      <c r="OWJ101" s="1"/>
      <c r="OWK101" s="1"/>
      <c r="OWL101" s="1"/>
      <c r="OWM101" s="1"/>
      <c r="OWN101" s="1"/>
      <c r="OWO101" s="1"/>
      <c r="OWP101" s="1"/>
      <c r="OWQ101" s="1"/>
      <c r="OWR101" s="1"/>
      <c r="OWS101" s="1"/>
      <c r="OWT101" s="1"/>
      <c r="OWU101" s="1"/>
      <c r="OWV101" s="1"/>
      <c r="OWW101" s="1"/>
      <c r="OWX101" s="1"/>
      <c r="OWY101" s="1"/>
      <c r="OWZ101" s="1"/>
      <c r="OXA101" s="1"/>
      <c r="OXB101" s="1"/>
      <c r="OXC101" s="1"/>
      <c r="OXD101" s="1"/>
      <c r="OXE101" s="1"/>
      <c r="OXF101" s="1"/>
      <c r="OXG101" s="1"/>
      <c r="OXH101" s="1"/>
      <c r="OXI101" s="1"/>
      <c r="OXJ101" s="1"/>
      <c r="OXK101" s="1"/>
      <c r="OXL101" s="1"/>
      <c r="OXM101" s="1"/>
      <c r="OXN101" s="1"/>
      <c r="OXO101" s="1"/>
      <c r="OXP101" s="1"/>
      <c r="OXQ101" s="1"/>
      <c r="OXR101" s="1"/>
      <c r="OXS101" s="1"/>
      <c r="OXT101" s="1"/>
      <c r="OXU101" s="1"/>
      <c r="OXV101" s="1"/>
      <c r="OXW101" s="1"/>
      <c r="OXX101" s="1"/>
      <c r="OXY101" s="1"/>
      <c r="OXZ101" s="1"/>
      <c r="OYA101" s="1"/>
      <c r="OYB101" s="1"/>
      <c r="OYC101" s="1"/>
      <c r="OYD101" s="1"/>
      <c r="OYE101" s="1"/>
      <c r="OYF101" s="1"/>
      <c r="OYG101" s="1"/>
      <c r="OYH101" s="1"/>
      <c r="OYI101" s="1"/>
      <c r="OYJ101" s="1"/>
      <c r="OYK101" s="1"/>
      <c r="OYL101" s="1"/>
      <c r="OYM101" s="1"/>
      <c r="OYN101" s="1"/>
      <c r="OYO101" s="1"/>
      <c r="OYP101" s="1"/>
      <c r="OYQ101" s="1"/>
      <c r="OYR101" s="1"/>
      <c r="OYS101" s="1"/>
      <c r="OYT101" s="1"/>
      <c r="OYU101" s="1"/>
      <c r="OYV101" s="1"/>
      <c r="OYW101" s="1"/>
      <c r="OYX101" s="1"/>
      <c r="OYY101" s="1"/>
      <c r="OYZ101" s="1"/>
      <c r="OZA101" s="1"/>
      <c r="OZB101" s="1"/>
      <c r="OZC101" s="1"/>
      <c r="OZD101" s="1"/>
      <c r="OZE101" s="1"/>
      <c r="OZF101" s="1"/>
      <c r="OZG101" s="1"/>
      <c r="OZH101" s="1"/>
      <c r="OZI101" s="1"/>
      <c r="OZJ101" s="1"/>
      <c r="OZK101" s="1"/>
      <c r="OZL101" s="1"/>
      <c r="OZM101" s="1"/>
      <c r="OZN101" s="1"/>
      <c r="OZO101" s="1"/>
      <c r="OZP101" s="1"/>
      <c r="OZQ101" s="1"/>
      <c r="OZR101" s="1"/>
      <c r="OZS101" s="1"/>
      <c r="OZT101" s="1"/>
      <c r="OZU101" s="1"/>
      <c r="OZV101" s="1"/>
      <c r="OZW101" s="1"/>
      <c r="OZX101" s="1"/>
      <c r="OZY101" s="1"/>
      <c r="OZZ101" s="1"/>
      <c r="PAA101" s="1"/>
      <c r="PAB101" s="1"/>
      <c r="PAC101" s="1"/>
      <c r="PAD101" s="1"/>
      <c r="PAE101" s="1"/>
      <c r="PAF101" s="1"/>
      <c r="PAG101" s="1"/>
      <c r="PAH101" s="1"/>
      <c r="PAI101" s="1"/>
      <c r="PAJ101" s="1"/>
      <c r="PAK101" s="1"/>
      <c r="PAL101" s="1"/>
      <c r="PAM101" s="1"/>
      <c r="PAN101" s="1"/>
      <c r="PAO101" s="1"/>
      <c r="PAP101" s="1"/>
      <c r="PAQ101" s="1"/>
      <c r="PAR101" s="1"/>
      <c r="PAS101" s="1"/>
      <c r="PAT101" s="1"/>
      <c r="PAU101" s="1"/>
      <c r="PAV101" s="1"/>
      <c r="PAW101" s="1"/>
      <c r="PAX101" s="1"/>
      <c r="PAY101" s="1"/>
      <c r="PAZ101" s="1"/>
      <c r="PBA101" s="1"/>
      <c r="PBB101" s="1"/>
      <c r="PBC101" s="1"/>
      <c r="PBD101" s="1"/>
      <c r="PBE101" s="1"/>
      <c r="PBF101" s="1"/>
      <c r="PBG101" s="1"/>
      <c r="PBH101" s="1"/>
      <c r="PBI101" s="1"/>
      <c r="PBJ101" s="1"/>
      <c r="PBK101" s="1"/>
      <c r="PBL101" s="1"/>
      <c r="PBM101" s="1"/>
      <c r="PBN101" s="1"/>
      <c r="PBO101" s="1"/>
      <c r="PBP101" s="1"/>
      <c r="PBQ101" s="1"/>
      <c r="PBR101" s="1"/>
      <c r="PBS101" s="1"/>
      <c r="PBT101" s="1"/>
      <c r="PBU101" s="1"/>
      <c r="PBV101" s="1"/>
      <c r="PBW101" s="1"/>
      <c r="PBX101" s="1"/>
      <c r="PBY101" s="1"/>
      <c r="PBZ101" s="1"/>
      <c r="PCA101" s="1"/>
      <c r="PCB101" s="1"/>
      <c r="PCC101" s="1"/>
      <c r="PCD101" s="1"/>
      <c r="PCE101" s="1"/>
      <c r="PCF101" s="1"/>
      <c r="PCG101" s="1"/>
      <c r="PCH101" s="1"/>
      <c r="PCI101" s="1"/>
      <c r="PCJ101" s="1"/>
      <c r="PCK101" s="1"/>
      <c r="PCL101" s="1"/>
      <c r="PCM101" s="1"/>
      <c r="PCN101" s="1"/>
      <c r="PCO101" s="1"/>
      <c r="PCP101" s="1"/>
      <c r="PCQ101" s="1"/>
      <c r="PCR101" s="1"/>
      <c r="PCS101" s="1"/>
      <c r="PCT101" s="1"/>
      <c r="PCU101" s="1"/>
      <c r="PCV101" s="1"/>
      <c r="PCW101" s="1"/>
      <c r="PCX101" s="1"/>
      <c r="PCY101" s="1"/>
      <c r="PCZ101" s="1"/>
      <c r="PDA101" s="1"/>
      <c r="PDB101" s="1"/>
      <c r="PDC101" s="1"/>
      <c r="PDD101" s="1"/>
      <c r="PDE101" s="1"/>
      <c r="PDF101" s="1"/>
      <c r="PDG101" s="1"/>
      <c r="PDH101" s="1"/>
      <c r="PDI101" s="1"/>
      <c r="PDJ101" s="1"/>
      <c r="PDK101" s="1"/>
      <c r="PDL101" s="1"/>
      <c r="PDM101" s="1"/>
      <c r="PDN101" s="1"/>
      <c r="PDO101" s="1"/>
      <c r="PDP101" s="1"/>
      <c r="PDQ101" s="1"/>
      <c r="PDR101" s="1"/>
      <c r="PDS101" s="1"/>
      <c r="PDT101" s="1"/>
      <c r="PDU101" s="1"/>
      <c r="PDV101" s="1"/>
      <c r="PDW101" s="1"/>
      <c r="PDX101" s="1"/>
      <c r="PDY101" s="1"/>
      <c r="PDZ101" s="1"/>
      <c r="PEA101" s="1"/>
      <c r="PEB101" s="1"/>
      <c r="PEC101" s="1"/>
      <c r="PED101" s="1"/>
      <c r="PEE101" s="1"/>
      <c r="PEF101" s="1"/>
      <c r="PEG101" s="1"/>
      <c r="PEH101" s="1"/>
      <c r="PEI101" s="1"/>
      <c r="PEJ101" s="1"/>
      <c r="PEK101" s="1"/>
      <c r="PEL101" s="1"/>
      <c r="PEM101" s="1"/>
      <c r="PEN101" s="1"/>
      <c r="PEO101" s="1"/>
      <c r="PEP101" s="1"/>
      <c r="PEQ101" s="1"/>
      <c r="PER101" s="1"/>
      <c r="PES101" s="1"/>
      <c r="PET101" s="1"/>
      <c r="PEU101" s="1"/>
      <c r="PEV101" s="1"/>
      <c r="PEW101" s="1"/>
      <c r="PEX101" s="1"/>
      <c r="PEY101" s="1"/>
      <c r="PEZ101" s="1"/>
      <c r="PFA101" s="1"/>
      <c r="PFB101" s="1"/>
      <c r="PFC101" s="1"/>
      <c r="PFD101" s="1"/>
      <c r="PFE101" s="1"/>
      <c r="PFF101" s="1"/>
      <c r="PFG101" s="1"/>
      <c r="PFH101" s="1"/>
      <c r="PFI101" s="1"/>
      <c r="PFJ101" s="1"/>
      <c r="PFK101" s="1"/>
      <c r="PFL101" s="1"/>
      <c r="PFM101" s="1"/>
      <c r="PFN101" s="1"/>
      <c r="PFO101" s="1"/>
      <c r="PFP101" s="1"/>
      <c r="PFQ101" s="1"/>
      <c r="PFR101" s="1"/>
      <c r="PFS101" s="1"/>
      <c r="PFT101" s="1"/>
      <c r="PFU101" s="1"/>
      <c r="PFV101" s="1"/>
      <c r="PFW101" s="1"/>
      <c r="PFX101" s="1"/>
      <c r="PFY101" s="1"/>
      <c r="PFZ101" s="1"/>
      <c r="PGA101" s="1"/>
      <c r="PGB101" s="1"/>
      <c r="PGC101" s="1"/>
      <c r="PGD101" s="1"/>
      <c r="PGE101" s="1"/>
      <c r="PGF101" s="1"/>
      <c r="PGG101" s="1"/>
      <c r="PGH101" s="1"/>
      <c r="PGI101" s="1"/>
      <c r="PGJ101" s="1"/>
      <c r="PGK101" s="1"/>
      <c r="PGL101" s="1"/>
      <c r="PGM101" s="1"/>
      <c r="PGN101" s="1"/>
      <c r="PGO101" s="1"/>
      <c r="PGP101" s="1"/>
      <c r="PGQ101" s="1"/>
      <c r="PGR101" s="1"/>
      <c r="PGS101" s="1"/>
      <c r="PGT101" s="1"/>
      <c r="PGU101" s="1"/>
      <c r="PGV101" s="1"/>
      <c r="PGW101" s="1"/>
      <c r="PGX101" s="1"/>
      <c r="PGY101" s="1"/>
      <c r="PGZ101" s="1"/>
      <c r="PHA101" s="1"/>
      <c r="PHB101" s="1"/>
      <c r="PHC101" s="1"/>
      <c r="PHD101" s="1"/>
      <c r="PHE101" s="1"/>
      <c r="PHF101" s="1"/>
      <c r="PHG101" s="1"/>
      <c r="PHH101" s="1"/>
      <c r="PHI101" s="1"/>
      <c r="PHJ101" s="1"/>
      <c r="PHK101" s="1"/>
      <c r="PHL101" s="1"/>
      <c r="PHM101" s="1"/>
      <c r="PHN101" s="1"/>
      <c r="PHO101" s="1"/>
      <c r="PHP101" s="1"/>
      <c r="PHQ101" s="1"/>
      <c r="PHR101" s="1"/>
      <c r="PHS101" s="1"/>
      <c r="PHT101" s="1"/>
      <c r="PHU101" s="1"/>
      <c r="PHV101" s="1"/>
      <c r="PHW101" s="1"/>
      <c r="PHX101" s="1"/>
      <c r="PHY101" s="1"/>
      <c r="PHZ101" s="1"/>
      <c r="PIA101" s="1"/>
      <c r="PIB101" s="1"/>
      <c r="PIC101" s="1"/>
      <c r="PID101" s="1"/>
      <c r="PIE101" s="1"/>
      <c r="PIF101" s="1"/>
      <c r="PIG101" s="1"/>
      <c r="PIH101" s="1"/>
      <c r="PII101" s="1"/>
      <c r="PIJ101" s="1"/>
      <c r="PIK101" s="1"/>
      <c r="PIL101" s="1"/>
      <c r="PIM101" s="1"/>
      <c r="PIN101" s="1"/>
      <c r="PIO101" s="1"/>
      <c r="PIP101" s="1"/>
      <c r="PIQ101" s="1"/>
      <c r="PIR101" s="1"/>
      <c r="PIS101" s="1"/>
      <c r="PIT101" s="1"/>
      <c r="PIU101" s="1"/>
      <c r="PIV101" s="1"/>
      <c r="PIW101" s="1"/>
      <c r="PIX101" s="1"/>
      <c r="PIY101" s="1"/>
      <c r="PIZ101" s="1"/>
      <c r="PJA101" s="1"/>
      <c r="PJB101" s="1"/>
      <c r="PJC101" s="1"/>
      <c r="PJD101" s="1"/>
      <c r="PJE101" s="1"/>
      <c r="PJF101" s="1"/>
      <c r="PJG101" s="1"/>
      <c r="PJH101" s="1"/>
      <c r="PJI101" s="1"/>
      <c r="PJJ101" s="1"/>
      <c r="PJK101" s="1"/>
      <c r="PJL101" s="1"/>
      <c r="PJM101" s="1"/>
      <c r="PJN101" s="1"/>
      <c r="PJO101" s="1"/>
      <c r="PJP101" s="1"/>
      <c r="PJQ101" s="1"/>
      <c r="PJR101" s="1"/>
      <c r="PJS101" s="1"/>
      <c r="PJT101" s="1"/>
      <c r="PJU101" s="1"/>
      <c r="PJV101" s="1"/>
      <c r="PJW101" s="1"/>
      <c r="PJX101" s="1"/>
      <c r="PJY101" s="1"/>
      <c r="PJZ101" s="1"/>
      <c r="PKA101" s="1"/>
      <c r="PKB101" s="1"/>
      <c r="PKC101" s="1"/>
      <c r="PKD101" s="1"/>
      <c r="PKE101" s="1"/>
      <c r="PKF101" s="1"/>
      <c r="PKG101" s="1"/>
      <c r="PKH101" s="1"/>
      <c r="PKI101" s="1"/>
      <c r="PKJ101" s="1"/>
      <c r="PKK101" s="1"/>
      <c r="PKL101" s="1"/>
      <c r="PKM101" s="1"/>
      <c r="PKN101" s="1"/>
      <c r="PKO101" s="1"/>
      <c r="PKP101" s="1"/>
      <c r="PKQ101" s="1"/>
      <c r="PKR101" s="1"/>
      <c r="PKS101" s="1"/>
      <c r="PKT101" s="1"/>
      <c r="PKU101" s="1"/>
      <c r="PKV101" s="1"/>
      <c r="PKW101" s="1"/>
      <c r="PKX101" s="1"/>
      <c r="PKY101" s="1"/>
      <c r="PKZ101" s="1"/>
      <c r="PLA101" s="1"/>
      <c r="PLB101" s="1"/>
      <c r="PLC101" s="1"/>
      <c r="PLD101" s="1"/>
      <c r="PLE101" s="1"/>
      <c r="PLF101" s="1"/>
      <c r="PLG101" s="1"/>
      <c r="PLH101" s="1"/>
      <c r="PLI101" s="1"/>
      <c r="PLJ101" s="1"/>
      <c r="PLK101" s="1"/>
      <c r="PLL101" s="1"/>
      <c r="PLM101" s="1"/>
      <c r="PLN101" s="1"/>
      <c r="PLO101" s="1"/>
      <c r="PLP101" s="1"/>
      <c r="PLQ101" s="1"/>
      <c r="PLR101" s="1"/>
      <c r="PLS101" s="1"/>
      <c r="PLT101" s="1"/>
      <c r="PLU101" s="1"/>
      <c r="PLV101" s="1"/>
      <c r="PLW101" s="1"/>
      <c r="PLX101" s="1"/>
      <c r="PLY101" s="1"/>
      <c r="PLZ101" s="1"/>
      <c r="PMA101" s="1"/>
      <c r="PMB101" s="1"/>
      <c r="PMC101" s="1"/>
      <c r="PMD101" s="1"/>
      <c r="PME101" s="1"/>
      <c r="PMF101" s="1"/>
      <c r="PMG101" s="1"/>
      <c r="PMH101" s="1"/>
      <c r="PMI101" s="1"/>
      <c r="PMJ101" s="1"/>
      <c r="PMK101" s="1"/>
      <c r="PML101" s="1"/>
      <c r="PMM101" s="1"/>
      <c r="PMN101" s="1"/>
      <c r="PMO101" s="1"/>
      <c r="PMP101" s="1"/>
      <c r="PMQ101" s="1"/>
      <c r="PMR101" s="1"/>
      <c r="PMS101" s="1"/>
      <c r="PMT101" s="1"/>
      <c r="PMU101" s="1"/>
      <c r="PMV101" s="1"/>
      <c r="PMW101" s="1"/>
      <c r="PMX101" s="1"/>
      <c r="PMY101" s="1"/>
      <c r="PMZ101" s="1"/>
      <c r="PNA101" s="1"/>
      <c r="PNB101" s="1"/>
      <c r="PNC101" s="1"/>
      <c r="PND101" s="1"/>
      <c r="PNE101" s="1"/>
      <c r="PNF101" s="1"/>
      <c r="PNG101" s="1"/>
      <c r="PNH101" s="1"/>
      <c r="PNI101" s="1"/>
      <c r="PNJ101" s="1"/>
      <c r="PNK101" s="1"/>
      <c r="PNL101" s="1"/>
      <c r="PNM101" s="1"/>
      <c r="PNN101" s="1"/>
      <c r="PNO101" s="1"/>
      <c r="PNP101" s="1"/>
      <c r="PNQ101" s="1"/>
      <c r="PNR101" s="1"/>
      <c r="PNS101" s="1"/>
      <c r="PNT101" s="1"/>
      <c r="PNU101" s="1"/>
      <c r="PNV101" s="1"/>
      <c r="PNW101" s="1"/>
      <c r="PNX101" s="1"/>
      <c r="PNY101" s="1"/>
      <c r="PNZ101" s="1"/>
      <c r="POA101" s="1"/>
      <c r="POB101" s="1"/>
      <c r="POC101" s="1"/>
      <c r="POD101" s="1"/>
      <c r="POE101" s="1"/>
      <c r="POF101" s="1"/>
      <c r="POG101" s="1"/>
      <c r="POH101" s="1"/>
      <c r="POI101" s="1"/>
      <c r="POJ101" s="1"/>
      <c r="POK101" s="1"/>
      <c r="POL101" s="1"/>
      <c r="POM101" s="1"/>
      <c r="PON101" s="1"/>
      <c r="POO101" s="1"/>
      <c r="POP101" s="1"/>
      <c r="POQ101" s="1"/>
      <c r="POR101" s="1"/>
      <c r="POS101" s="1"/>
      <c r="POT101" s="1"/>
      <c r="POU101" s="1"/>
      <c r="POV101" s="1"/>
      <c r="POW101" s="1"/>
      <c r="POX101" s="1"/>
      <c r="POY101" s="1"/>
      <c r="POZ101" s="1"/>
      <c r="PPA101" s="1"/>
      <c r="PPB101" s="1"/>
      <c r="PPC101" s="1"/>
      <c r="PPD101" s="1"/>
      <c r="PPE101" s="1"/>
      <c r="PPF101" s="1"/>
      <c r="PPG101" s="1"/>
      <c r="PPH101" s="1"/>
      <c r="PPI101" s="1"/>
      <c r="PPJ101" s="1"/>
      <c r="PPK101" s="1"/>
      <c r="PPL101" s="1"/>
      <c r="PPM101" s="1"/>
      <c r="PPN101" s="1"/>
      <c r="PPO101" s="1"/>
      <c r="PPP101" s="1"/>
      <c r="PPQ101" s="1"/>
      <c r="PPR101" s="1"/>
      <c r="PPS101" s="1"/>
      <c r="PPT101" s="1"/>
      <c r="PPU101" s="1"/>
      <c r="PPV101" s="1"/>
      <c r="PPW101" s="1"/>
      <c r="PPX101" s="1"/>
      <c r="PPY101" s="1"/>
      <c r="PPZ101" s="1"/>
      <c r="PQA101" s="1"/>
      <c r="PQB101" s="1"/>
      <c r="PQC101" s="1"/>
      <c r="PQD101" s="1"/>
      <c r="PQE101" s="1"/>
      <c r="PQF101" s="1"/>
      <c r="PQG101" s="1"/>
      <c r="PQH101" s="1"/>
      <c r="PQI101" s="1"/>
      <c r="PQJ101" s="1"/>
      <c r="PQK101" s="1"/>
      <c r="PQL101" s="1"/>
      <c r="PQM101" s="1"/>
      <c r="PQN101" s="1"/>
      <c r="PQO101" s="1"/>
      <c r="PQP101" s="1"/>
      <c r="PQQ101" s="1"/>
      <c r="PQR101" s="1"/>
      <c r="PQS101" s="1"/>
      <c r="PQT101" s="1"/>
      <c r="PQU101" s="1"/>
      <c r="PQV101" s="1"/>
      <c r="PQW101" s="1"/>
      <c r="PQX101" s="1"/>
      <c r="PQY101" s="1"/>
      <c r="PQZ101" s="1"/>
      <c r="PRA101" s="1"/>
      <c r="PRB101" s="1"/>
      <c r="PRC101" s="1"/>
      <c r="PRD101" s="1"/>
      <c r="PRE101" s="1"/>
      <c r="PRF101" s="1"/>
      <c r="PRG101" s="1"/>
      <c r="PRH101" s="1"/>
      <c r="PRI101" s="1"/>
      <c r="PRJ101" s="1"/>
      <c r="PRK101" s="1"/>
      <c r="PRL101" s="1"/>
      <c r="PRM101" s="1"/>
      <c r="PRN101" s="1"/>
      <c r="PRO101" s="1"/>
      <c r="PRP101" s="1"/>
      <c r="PRQ101" s="1"/>
      <c r="PRR101" s="1"/>
      <c r="PRS101" s="1"/>
      <c r="PRT101" s="1"/>
      <c r="PRU101" s="1"/>
      <c r="PRV101" s="1"/>
      <c r="PRW101" s="1"/>
      <c r="PRX101" s="1"/>
      <c r="PRY101" s="1"/>
      <c r="PRZ101" s="1"/>
      <c r="PSA101" s="1"/>
      <c r="PSB101" s="1"/>
      <c r="PSC101" s="1"/>
      <c r="PSD101" s="1"/>
      <c r="PSE101" s="1"/>
      <c r="PSF101" s="1"/>
      <c r="PSG101" s="1"/>
      <c r="PSH101" s="1"/>
      <c r="PSI101" s="1"/>
      <c r="PSJ101" s="1"/>
      <c r="PSK101" s="1"/>
      <c r="PSL101" s="1"/>
      <c r="PSM101" s="1"/>
      <c r="PSN101" s="1"/>
      <c r="PSO101" s="1"/>
      <c r="PSP101" s="1"/>
      <c r="PSQ101" s="1"/>
      <c r="PSR101" s="1"/>
      <c r="PSS101" s="1"/>
      <c r="PST101" s="1"/>
      <c r="PSU101" s="1"/>
      <c r="PSV101" s="1"/>
      <c r="PSW101" s="1"/>
      <c r="PSX101" s="1"/>
      <c r="PSY101" s="1"/>
      <c r="PSZ101" s="1"/>
      <c r="PTA101" s="1"/>
      <c r="PTB101" s="1"/>
      <c r="PTC101" s="1"/>
      <c r="PTD101" s="1"/>
      <c r="PTE101" s="1"/>
      <c r="PTF101" s="1"/>
      <c r="PTG101" s="1"/>
      <c r="PTH101" s="1"/>
      <c r="PTI101" s="1"/>
      <c r="PTJ101" s="1"/>
      <c r="PTK101" s="1"/>
      <c r="PTL101" s="1"/>
      <c r="PTM101" s="1"/>
      <c r="PTN101" s="1"/>
      <c r="PTO101" s="1"/>
      <c r="PTP101" s="1"/>
      <c r="PTQ101" s="1"/>
      <c r="PTR101" s="1"/>
      <c r="PTS101" s="1"/>
      <c r="PTT101" s="1"/>
      <c r="PTU101" s="1"/>
      <c r="PTV101" s="1"/>
      <c r="PTW101" s="1"/>
      <c r="PTX101" s="1"/>
      <c r="PTY101" s="1"/>
      <c r="PTZ101" s="1"/>
      <c r="PUA101" s="1"/>
      <c r="PUB101" s="1"/>
      <c r="PUC101" s="1"/>
      <c r="PUD101" s="1"/>
      <c r="PUE101" s="1"/>
      <c r="PUF101" s="1"/>
      <c r="PUG101" s="1"/>
      <c r="PUH101" s="1"/>
      <c r="PUI101" s="1"/>
      <c r="PUJ101" s="1"/>
      <c r="PUK101" s="1"/>
      <c r="PUL101" s="1"/>
      <c r="PUM101" s="1"/>
      <c r="PUN101" s="1"/>
      <c r="PUO101" s="1"/>
      <c r="PUP101" s="1"/>
      <c r="PUQ101" s="1"/>
      <c r="PUR101" s="1"/>
      <c r="PUS101" s="1"/>
      <c r="PUT101" s="1"/>
      <c r="PUU101" s="1"/>
      <c r="PUV101" s="1"/>
      <c r="PUW101" s="1"/>
      <c r="PUX101" s="1"/>
      <c r="PUY101" s="1"/>
      <c r="PUZ101" s="1"/>
      <c r="PVA101" s="1"/>
      <c r="PVB101" s="1"/>
      <c r="PVC101" s="1"/>
      <c r="PVD101" s="1"/>
      <c r="PVE101" s="1"/>
      <c r="PVF101" s="1"/>
      <c r="PVG101" s="1"/>
      <c r="PVH101" s="1"/>
      <c r="PVI101" s="1"/>
      <c r="PVJ101" s="1"/>
      <c r="PVK101" s="1"/>
      <c r="PVL101" s="1"/>
      <c r="PVM101" s="1"/>
      <c r="PVN101" s="1"/>
      <c r="PVO101" s="1"/>
      <c r="PVP101" s="1"/>
      <c r="PVQ101" s="1"/>
      <c r="PVR101" s="1"/>
      <c r="PVS101" s="1"/>
      <c r="PVT101" s="1"/>
      <c r="PVU101" s="1"/>
      <c r="PVV101" s="1"/>
      <c r="PVW101" s="1"/>
      <c r="PVX101" s="1"/>
      <c r="PVY101" s="1"/>
      <c r="PVZ101" s="1"/>
      <c r="PWA101" s="1"/>
      <c r="PWB101" s="1"/>
      <c r="PWC101" s="1"/>
      <c r="PWD101" s="1"/>
      <c r="PWE101" s="1"/>
      <c r="PWF101" s="1"/>
      <c r="PWG101" s="1"/>
      <c r="PWH101" s="1"/>
      <c r="PWI101" s="1"/>
      <c r="PWJ101" s="1"/>
      <c r="PWK101" s="1"/>
      <c r="PWL101" s="1"/>
      <c r="PWM101" s="1"/>
      <c r="PWN101" s="1"/>
      <c r="PWO101" s="1"/>
      <c r="PWP101" s="1"/>
      <c r="PWQ101" s="1"/>
      <c r="PWR101" s="1"/>
      <c r="PWS101" s="1"/>
      <c r="PWT101" s="1"/>
      <c r="PWU101" s="1"/>
      <c r="PWV101" s="1"/>
      <c r="PWW101" s="1"/>
      <c r="PWX101" s="1"/>
      <c r="PWY101" s="1"/>
      <c r="PWZ101" s="1"/>
      <c r="PXA101" s="1"/>
      <c r="PXB101" s="1"/>
      <c r="PXC101" s="1"/>
      <c r="PXD101" s="1"/>
      <c r="PXE101" s="1"/>
      <c r="PXF101" s="1"/>
      <c r="PXG101" s="1"/>
      <c r="PXH101" s="1"/>
      <c r="PXI101" s="1"/>
      <c r="PXJ101" s="1"/>
      <c r="PXK101" s="1"/>
      <c r="PXL101" s="1"/>
      <c r="PXM101" s="1"/>
      <c r="PXN101" s="1"/>
      <c r="PXO101" s="1"/>
      <c r="PXP101" s="1"/>
      <c r="PXQ101" s="1"/>
      <c r="PXR101" s="1"/>
      <c r="PXS101" s="1"/>
      <c r="PXT101" s="1"/>
      <c r="PXU101" s="1"/>
      <c r="PXV101" s="1"/>
      <c r="PXW101" s="1"/>
      <c r="PXX101" s="1"/>
      <c r="PXY101" s="1"/>
      <c r="PXZ101" s="1"/>
      <c r="PYA101" s="1"/>
      <c r="PYB101" s="1"/>
      <c r="PYC101" s="1"/>
      <c r="PYD101" s="1"/>
      <c r="PYE101" s="1"/>
      <c r="PYF101" s="1"/>
      <c r="PYG101" s="1"/>
      <c r="PYH101" s="1"/>
      <c r="PYI101" s="1"/>
      <c r="PYJ101" s="1"/>
      <c r="PYK101" s="1"/>
      <c r="PYL101" s="1"/>
      <c r="PYM101" s="1"/>
      <c r="PYN101" s="1"/>
      <c r="PYO101" s="1"/>
      <c r="PYP101" s="1"/>
      <c r="PYQ101" s="1"/>
      <c r="PYR101" s="1"/>
      <c r="PYS101" s="1"/>
      <c r="PYT101" s="1"/>
      <c r="PYU101" s="1"/>
      <c r="PYV101" s="1"/>
      <c r="PYW101" s="1"/>
      <c r="PYX101" s="1"/>
      <c r="PYY101" s="1"/>
      <c r="PYZ101" s="1"/>
      <c r="PZA101" s="1"/>
      <c r="PZB101" s="1"/>
      <c r="PZC101" s="1"/>
      <c r="PZD101" s="1"/>
      <c r="PZE101" s="1"/>
      <c r="PZF101" s="1"/>
      <c r="PZG101" s="1"/>
      <c r="PZH101" s="1"/>
      <c r="PZI101" s="1"/>
      <c r="PZJ101" s="1"/>
      <c r="PZK101" s="1"/>
      <c r="PZL101" s="1"/>
      <c r="PZM101" s="1"/>
      <c r="PZN101" s="1"/>
      <c r="PZO101" s="1"/>
      <c r="PZP101" s="1"/>
      <c r="PZQ101" s="1"/>
      <c r="PZR101" s="1"/>
      <c r="PZS101" s="1"/>
      <c r="PZT101" s="1"/>
      <c r="PZU101" s="1"/>
      <c r="PZV101" s="1"/>
      <c r="PZW101" s="1"/>
      <c r="PZX101" s="1"/>
      <c r="PZY101" s="1"/>
      <c r="PZZ101" s="1"/>
      <c r="QAA101" s="1"/>
      <c r="QAB101" s="1"/>
      <c r="QAC101" s="1"/>
      <c r="QAD101" s="1"/>
      <c r="QAE101" s="1"/>
      <c r="QAF101" s="1"/>
      <c r="QAG101" s="1"/>
      <c r="QAH101" s="1"/>
      <c r="QAI101" s="1"/>
      <c r="QAJ101" s="1"/>
      <c r="QAK101" s="1"/>
      <c r="QAL101" s="1"/>
      <c r="QAM101" s="1"/>
      <c r="QAN101" s="1"/>
      <c r="QAO101" s="1"/>
      <c r="QAP101" s="1"/>
      <c r="QAQ101" s="1"/>
      <c r="QAR101" s="1"/>
      <c r="QAS101" s="1"/>
      <c r="QAT101" s="1"/>
      <c r="QAU101" s="1"/>
      <c r="QAV101" s="1"/>
      <c r="QAW101" s="1"/>
      <c r="QAX101" s="1"/>
      <c r="QAY101" s="1"/>
      <c r="QAZ101" s="1"/>
      <c r="QBA101" s="1"/>
      <c r="QBB101" s="1"/>
      <c r="QBC101" s="1"/>
      <c r="QBD101" s="1"/>
      <c r="QBE101" s="1"/>
      <c r="QBF101" s="1"/>
      <c r="QBG101" s="1"/>
      <c r="QBH101" s="1"/>
      <c r="QBI101" s="1"/>
      <c r="QBJ101" s="1"/>
      <c r="QBK101" s="1"/>
      <c r="QBL101" s="1"/>
      <c r="QBM101" s="1"/>
      <c r="QBN101" s="1"/>
      <c r="QBO101" s="1"/>
      <c r="QBP101" s="1"/>
      <c r="QBQ101" s="1"/>
      <c r="QBR101" s="1"/>
      <c r="QBS101" s="1"/>
      <c r="QBT101" s="1"/>
      <c r="QBU101" s="1"/>
      <c r="QBV101" s="1"/>
      <c r="QBW101" s="1"/>
      <c r="QBX101" s="1"/>
      <c r="QBY101" s="1"/>
      <c r="QBZ101" s="1"/>
      <c r="QCA101" s="1"/>
      <c r="QCB101" s="1"/>
      <c r="QCC101" s="1"/>
      <c r="QCD101" s="1"/>
      <c r="QCE101" s="1"/>
      <c r="QCF101" s="1"/>
      <c r="QCG101" s="1"/>
      <c r="QCH101" s="1"/>
      <c r="QCI101" s="1"/>
      <c r="QCJ101" s="1"/>
      <c r="QCK101" s="1"/>
      <c r="QCL101" s="1"/>
      <c r="QCM101" s="1"/>
      <c r="QCN101" s="1"/>
      <c r="QCO101" s="1"/>
      <c r="QCP101" s="1"/>
      <c r="QCQ101" s="1"/>
      <c r="QCR101" s="1"/>
      <c r="QCS101" s="1"/>
      <c r="QCT101" s="1"/>
      <c r="QCU101" s="1"/>
      <c r="QCV101" s="1"/>
      <c r="QCW101" s="1"/>
      <c r="QCX101" s="1"/>
      <c r="QCY101" s="1"/>
      <c r="QCZ101" s="1"/>
      <c r="QDA101" s="1"/>
      <c r="QDB101" s="1"/>
      <c r="QDC101" s="1"/>
      <c r="QDD101" s="1"/>
      <c r="QDE101" s="1"/>
      <c r="QDF101" s="1"/>
      <c r="QDG101" s="1"/>
      <c r="QDH101" s="1"/>
      <c r="QDI101" s="1"/>
      <c r="QDJ101" s="1"/>
      <c r="QDK101" s="1"/>
      <c r="QDL101" s="1"/>
      <c r="QDM101" s="1"/>
      <c r="QDN101" s="1"/>
      <c r="QDO101" s="1"/>
      <c r="QDP101" s="1"/>
      <c r="QDQ101" s="1"/>
      <c r="QDR101" s="1"/>
      <c r="QDS101" s="1"/>
      <c r="QDT101" s="1"/>
      <c r="QDU101" s="1"/>
      <c r="QDV101" s="1"/>
      <c r="QDW101" s="1"/>
      <c r="QDX101" s="1"/>
      <c r="QDY101" s="1"/>
      <c r="QDZ101" s="1"/>
      <c r="QEA101" s="1"/>
      <c r="QEB101" s="1"/>
      <c r="QEC101" s="1"/>
      <c r="QED101" s="1"/>
      <c r="QEE101" s="1"/>
      <c r="QEF101" s="1"/>
      <c r="QEG101" s="1"/>
      <c r="QEH101" s="1"/>
      <c r="QEI101" s="1"/>
      <c r="QEJ101" s="1"/>
      <c r="QEK101" s="1"/>
      <c r="QEL101" s="1"/>
      <c r="QEM101" s="1"/>
      <c r="QEN101" s="1"/>
      <c r="QEO101" s="1"/>
      <c r="QEP101" s="1"/>
      <c r="QEQ101" s="1"/>
      <c r="QER101" s="1"/>
      <c r="QES101" s="1"/>
      <c r="QET101" s="1"/>
      <c r="QEU101" s="1"/>
      <c r="QEV101" s="1"/>
      <c r="QEW101" s="1"/>
      <c r="QEX101" s="1"/>
      <c r="QEY101" s="1"/>
      <c r="QEZ101" s="1"/>
      <c r="QFA101" s="1"/>
      <c r="QFB101" s="1"/>
      <c r="QFC101" s="1"/>
      <c r="QFD101" s="1"/>
      <c r="QFE101" s="1"/>
      <c r="QFF101" s="1"/>
      <c r="QFG101" s="1"/>
      <c r="QFH101" s="1"/>
      <c r="QFI101" s="1"/>
      <c r="QFJ101" s="1"/>
      <c r="QFK101" s="1"/>
      <c r="QFL101" s="1"/>
      <c r="QFM101" s="1"/>
      <c r="QFN101" s="1"/>
      <c r="QFO101" s="1"/>
      <c r="QFP101" s="1"/>
      <c r="QFQ101" s="1"/>
      <c r="QFR101" s="1"/>
      <c r="QFS101" s="1"/>
      <c r="QFT101" s="1"/>
      <c r="QFU101" s="1"/>
      <c r="QFV101" s="1"/>
      <c r="QFW101" s="1"/>
      <c r="QFX101" s="1"/>
      <c r="QFY101" s="1"/>
      <c r="QFZ101" s="1"/>
      <c r="QGA101" s="1"/>
      <c r="QGB101" s="1"/>
      <c r="QGC101" s="1"/>
      <c r="QGD101" s="1"/>
      <c r="QGE101" s="1"/>
      <c r="QGF101" s="1"/>
      <c r="QGG101" s="1"/>
      <c r="QGH101" s="1"/>
      <c r="QGI101" s="1"/>
      <c r="QGJ101" s="1"/>
      <c r="QGK101" s="1"/>
      <c r="QGL101" s="1"/>
      <c r="QGM101" s="1"/>
      <c r="QGN101" s="1"/>
      <c r="QGO101" s="1"/>
      <c r="QGP101" s="1"/>
      <c r="QGQ101" s="1"/>
      <c r="QGR101" s="1"/>
      <c r="QGS101" s="1"/>
      <c r="QGT101" s="1"/>
      <c r="QGU101" s="1"/>
      <c r="QGV101" s="1"/>
      <c r="QGW101" s="1"/>
      <c r="QGX101" s="1"/>
      <c r="QGY101" s="1"/>
      <c r="QGZ101" s="1"/>
      <c r="QHA101" s="1"/>
      <c r="QHB101" s="1"/>
      <c r="QHC101" s="1"/>
      <c r="QHD101" s="1"/>
      <c r="QHE101" s="1"/>
      <c r="QHF101" s="1"/>
      <c r="QHG101" s="1"/>
      <c r="QHH101" s="1"/>
      <c r="QHI101" s="1"/>
      <c r="QHJ101" s="1"/>
      <c r="QHK101" s="1"/>
      <c r="QHL101" s="1"/>
      <c r="QHM101" s="1"/>
      <c r="QHN101" s="1"/>
      <c r="QHO101" s="1"/>
      <c r="QHP101" s="1"/>
      <c r="QHQ101" s="1"/>
      <c r="QHR101" s="1"/>
      <c r="QHS101" s="1"/>
      <c r="QHT101" s="1"/>
      <c r="QHU101" s="1"/>
      <c r="QHV101" s="1"/>
      <c r="QHW101" s="1"/>
      <c r="QHX101" s="1"/>
      <c r="QHY101" s="1"/>
      <c r="QHZ101" s="1"/>
      <c r="QIA101" s="1"/>
      <c r="QIB101" s="1"/>
      <c r="QIC101" s="1"/>
      <c r="QID101" s="1"/>
      <c r="QIE101" s="1"/>
      <c r="QIF101" s="1"/>
      <c r="QIG101" s="1"/>
      <c r="QIH101" s="1"/>
      <c r="QII101" s="1"/>
      <c r="QIJ101" s="1"/>
      <c r="QIK101" s="1"/>
      <c r="QIL101" s="1"/>
      <c r="QIM101" s="1"/>
      <c r="QIN101" s="1"/>
      <c r="QIO101" s="1"/>
      <c r="QIP101" s="1"/>
      <c r="QIQ101" s="1"/>
      <c r="QIR101" s="1"/>
      <c r="QIS101" s="1"/>
      <c r="QIT101" s="1"/>
      <c r="QIU101" s="1"/>
      <c r="QIV101" s="1"/>
      <c r="QIW101" s="1"/>
      <c r="QIX101" s="1"/>
      <c r="QIY101" s="1"/>
      <c r="QIZ101" s="1"/>
      <c r="QJA101" s="1"/>
      <c r="QJB101" s="1"/>
      <c r="QJC101" s="1"/>
      <c r="QJD101" s="1"/>
      <c r="QJE101" s="1"/>
      <c r="QJF101" s="1"/>
      <c r="QJG101" s="1"/>
      <c r="QJH101" s="1"/>
      <c r="QJI101" s="1"/>
      <c r="QJJ101" s="1"/>
      <c r="QJK101" s="1"/>
      <c r="QJL101" s="1"/>
      <c r="QJM101" s="1"/>
      <c r="QJN101" s="1"/>
      <c r="QJO101" s="1"/>
      <c r="QJP101" s="1"/>
      <c r="QJQ101" s="1"/>
      <c r="QJR101" s="1"/>
      <c r="QJS101" s="1"/>
      <c r="QJT101" s="1"/>
      <c r="QJU101" s="1"/>
      <c r="QJV101" s="1"/>
      <c r="QJW101" s="1"/>
      <c r="QJX101" s="1"/>
      <c r="QJY101" s="1"/>
      <c r="QJZ101" s="1"/>
      <c r="QKA101" s="1"/>
      <c r="QKB101" s="1"/>
      <c r="QKC101" s="1"/>
      <c r="QKD101" s="1"/>
      <c r="QKE101" s="1"/>
      <c r="QKF101" s="1"/>
      <c r="QKG101" s="1"/>
      <c r="QKH101" s="1"/>
      <c r="QKI101" s="1"/>
      <c r="QKJ101" s="1"/>
      <c r="QKK101" s="1"/>
      <c r="QKL101" s="1"/>
      <c r="QKM101" s="1"/>
      <c r="QKN101" s="1"/>
      <c r="QKO101" s="1"/>
      <c r="QKP101" s="1"/>
      <c r="QKQ101" s="1"/>
      <c r="QKR101" s="1"/>
      <c r="QKS101" s="1"/>
      <c r="QKT101" s="1"/>
      <c r="QKU101" s="1"/>
      <c r="QKV101" s="1"/>
      <c r="QKW101" s="1"/>
      <c r="QKX101" s="1"/>
      <c r="QKY101" s="1"/>
      <c r="QKZ101" s="1"/>
      <c r="QLA101" s="1"/>
      <c r="QLB101" s="1"/>
      <c r="QLC101" s="1"/>
      <c r="QLD101" s="1"/>
      <c r="QLE101" s="1"/>
      <c r="QLF101" s="1"/>
      <c r="QLG101" s="1"/>
      <c r="QLH101" s="1"/>
      <c r="QLI101" s="1"/>
      <c r="QLJ101" s="1"/>
      <c r="QLK101" s="1"/>
      <c r="QLL101" s="1"/>
      <c r="QLM101" s="1"/>
      <c r="QLN101" s="1"/>
      <c r="QLO101" s="1"/>
      <c r="QLP101" s="1"/>
      <c r="QLQ101" s="1"/>
      <c r="QLR101" s="1"/>
      <c r="QLS101" s="1"/>
      <c r="QLT101" s="1"/>
      <c r="QLU101" s="1"/>
      <c r="QLV101" s="1"/>
      <c r="QLW101" s="1"/>
      <c r="QLX101" s="1"/>
      <c r="QLY101" s="1"/>
      <c r="QLZ101" s="1"/>
      <c r="QMA101" s="1"/>
      <c r="QMB101" s="1"/>
      <c r="QMC101" s="1"/>
      <c r="QMD101" s="1"/>
      <c r="QME101" s="1"/>
      <c r="QMF101" s="1"/>
      <c r="QMG101" s="1"/>
      <c r="QMH101" s="1"/>
      <c r="QMI101" s="1"/>
      <c r="QMJ101" s="1"/>
      <c r="QMK101" s="1"/>
      <c r="QML101" s="1"/>
      <c r="QMM101" s="1"/>
      <c r="QMN101" s="1"/>
      <c r="QMO101" s="1"/>
      <c r="QMP101" s="1"/>
      <c r="QMQ101" s="1"/>
      <c r="QMR101" s="1"/>
      <c r="QMS101" s="1"/>
      <c r="QMT101" s="1"/>
      <c r="QMU101" s="1"/>
      <c r="QMV101" s="1"/>
      <c r="QMW101" s="1"/>
      <c r="QMX101" s="1"/>
      <c r="QMY101" s="1"/>
      <c r="QMZ101" s="1"/>
      <c r="QNA101" s="1"/>
      <c r="QNB101" s="1"/>
      <c r="QNC101" s="1"/>
      <c r="QND101" s="1"/>
      <c r="QNE101" s="1"/>
      <c r="QNF101" s="1"/>
      <c r="QNG101" s="1"/>
      <c r="QNH101" s="1"/>
      <c r="QNI101" s="1"/>
      <c r="QNJ101" s="1"/>
      <c r="QNK101" s="1"/>
      <c r="QNL101" s="1"/>
      <c r="QNM101" s="1"/>
      <c r="QNN101" s="1"/>
      <c r="QNO101" s="1"/>
      <c r="QNP101" s="1"/>
      <c r="QNQ101" s="1"/>
      <c r="QNR101" s="1"/>
      <c r="QNS101" s="1"/>
      <c r="QNT101" s="1"/>
      <c r="QNU101" s="1"/>
      <c r="QNV101" s="1"/>
      <c r="QNW101" s="1"/>
      <c r="QNX101" s="1"/>
      <c r="QNY101" s="1"/>
      <c r="QNZ101" s="1"/>
      <c r="QOA101" s="1"/>
      <c r="QOB101" s="1"/>
      <c r="QOC101" s="1"/>
      <c r="QOD101" s="1"/>
      <c r="QOE101" s="1"/>
      <c r="QOF101" s="1"/>
      <c r="QOG101" s="1"/>
      <c r="QOH101" s="1"/>
      <c r="QOI101" s="1"/>
      <c r="QOJ101" s="1"/>
      <c r="QOK101" s="1"/>
      <c r="QOL101" s="1"/>
      <c r="QOM101" s="1"/>
      <c r="QON101" s="1"/>
      <c r="QOO101" s="1"/>
      <c r="QOP101" s="1"/>
      <c r="QOQ101" s="1"/>
      <c r="QOR101" s="1"/>
      <c r="QOS101" s="1"/>
      <c r="QOT101" s="1"/>
      <c r="QOU101" s="1"/>
      <c r="QOV101" s="1"/>
      <c r="QOW101" s="1"/>
      <c r="QOX101" s="1"/>
      <c r="QOY101" s="1"/>
      <c r="QOZ101" s="1"/>
      <c r="QPA101" s="1"/>
      <c r="QPB101" s="1"/>
      <c r="QPC101" s="1"/>
      <c r="QPD101" s="1"/>
      <c r="QPE101" s="1"/>
      <c r="QPF101" s="1"/>
      <c r="QPG101" s="1"/>
      <c r="QPH101" s="1"/>
      <c r="QPI101" s="1"/>
      <c r="QPJ101" s="1"/>
      <c r="QPK101" s="1"/>
      <c r="QPL101" s="1"/>
      <c r="QPM101" s="1"/>
      <c r="QPN101" s="1"/>
      <c r="QPO101" s="1"/>
      <c r="QPP101" s="1"/>
      <c r="QPQ101" s="1"/>
      <c r="QPR101" s="1"/>
      <c r="QPS101" s="1"/>
      <c r="QPT101" s="1"/>
      <c r="QPU101" s="1"/>
      <c r="QPV101" s="1"/>
      <c r="QPW101" s="1"/>
      <c r="QPX101" s="1"/>
      <c r="QPY101" s="1"/>
      <c r="QPZ101" s="1"/>
      <c r="QQA101" s="1"/>
      <c r="QQB101" s="1"/>
      <c r="QQC101" s="1"/>
      <c r="QQD101" s="1"/>
      <c r="QQE101" s="1"/>
      <c r="QQF101" s="1"/>
      <c r="QQG101" s="1"/>
      <c r="QQH101" s="1"/>
      <c r="QQI101" s="1"/>
      <c r="QQJ101" s="1"/>
      <c r="QQK101" s="1"/>
      <c r="QQL101" s="1"/>
      <c r="QQM101" s="1"/>
      <c r="QQN101" s="1"/>
      <c r="QQO101" s="1"/>
      <c r="QQP101" s="1"/>
      <c r="QQQ101" s="1"/>
      <c r="QQR101" s="1"/>
      <c r="QQS101" s="1"/>
      <c r="QQT101" s="1"/>
      <c r="QQU101" s="1"/>
      <c r="QQV101" s="1"/>
      <c r="QQW101" s="1"/>
      <c r="QQX101" s="1"/>
      <c r="QQY101" s="1"/>
      <c r="QQZ101" s="1"/>
      <c r="QRA101" s="1"/>
      <c r="QRB101" s="1"/>
      <c r="QRC101" s="1"/>
      <c r="QRD101" s="1"/>
      <c r="QRE101" s="1"/>
      <c r="QRF101" s="1"/>
      <c r="QRG101" s="1"/>
      <c r="QRH101" s="1"/>
      <c r="QRI101" s="1"/>
      <c r="QRJ101" s="1"/>
      <c r="QRK101" s="1"/>
      <c r="QRL101" s="1"/>
      <c r="QRM101" s="1"/>
      <c r="QRN101" s="1"/>
      <c r="QRO101" s="1"/>
      <c r="QRP101" s="1"/>
      <c r="QRQ101" s="1"/>
      <c r="QRR101" s="1"/>
      <c r="QRS101" s="1"/>
      <c r="QRT101" s="1"/>
      <c r="QRU101" s="1"/>
      <c r="QRV101" s="1"/>
      <c r="QRW101" s="1"/>
      <c r="QRX101" s="1"/>
      <c r="QRY101" s="1"/>
      <c r="QRZ101" s="1"/>
      <c r="QSA101" s="1"/>
      <c r="QSB101" s="1"/>
      <c r="QSC101" s="1"/>
      <c r="QSD101" s="1"/>
      <c r="QSE101" s="1"/>
      <c r="QSF101" s="1"/>
      <c r="QSG101" s="1"/>
      <c r="QSH101" s="1"/>
      <c r="QSI101" s="1"/>
      <c r="QSJ101" s="1"/>
      <c r="QSK101" s="1"/>
      <c r="QSL101" s="1"/>
      <c r="QSM101" s="1"/>
      <c r="QSN101" s="1"/>
      <c r="QSO101" s="1"/>
      <c r="QSP101" s="1"/>
      <c r="QSQ101" s="1"/>
      <c r="QSR101" s="1"/>
      <c r="QSS101" s="1"/>
      <c r="QST101" s="1"/>
      <c r="QSU101" s="1"/>
      <c r="QSV101" s="1"/>
      <c r="QSW101" s="1"/>
      <c r="QSX101" s="1"/>
      <c r="QSY101" s="1"/>
      <c r="QSZ101" s="1"/>
      <c r="QTA101" s="1"/>
      <c r="QTB101" s="1"/>
      <c r="QTC101" s="1"/>
      <c r="QTD101" s="1"/>
      <c r="QTE101" s="1"/>
      <c r="QTF101" s="1"/>
      <c r="QTG101" s="1"/>
      <c r="QTH101" s="1"/>
      <c r="QTI101" s="1"/>
      <c r="QTJ101" s="1"/>
      <c r="QTK101" s="1"/>
      <c r="QTL101" s="1"/>
      <c r="QTM101" s="1"/>
      <c r="QTN101" s="1"/>
      <c r="QTO101" s="1"/>
      <c r="QTP101" s="1"/>
      <c r="QTQ101" s="1"/>
      <c r="QTR101" s="1"/>
      <c r="QTS101" s="1"/>
      <c r="QTT101" s="1"/>
      <c r="QTU101" s="1"/>
      <c r="QTV101" s="1"/>
      <c r="QTW101" s="1"/>
      <c r="QTX101" s="1"/>
      <c r="QTY101" s="1"/>
      <c r="QTZ101" s="1"/>
      <c r="QUA101" s="1"/>
      <c r="QUB101" s="1"/>
      <c r="QUC101" s="1"/>
      <c r="QUD101" s="1"/>
      <c r="QUE101" s="1"/>
      <c r="QUF101" s="1"/>
      <c r="QUG101" s="1"/>
      <c r="QUH101" s="1"/>
      <c r="QUI101" s="1"/>
      <c r="QUJ101" s="1"/>
      <c r="QUK101" s="1"/>
      <c r="QUL101" s="1"/>
      <c r="QUM101" s="1"/>
      <c r="QUN101" s="1"/>
      <c r="QUO101" s="1"/>
      <c r="QUP101" s="1"/>
      <c r="QUQ101" s="1"/>
      <c r="QUR101" s="1"/>
      <c r="QUS101" s="1"/>
      <c r="QUT101" s="1"/>
      <c r="QUU101" s="1"/>
      <c r="QUV101" s="1"/>
      <c r="QUW101" s="1"/>
      <c r="QUX101" s="1"/>
      <c r="QUY101" s="1"/>
      <c r="QUZ101" s="1"/>
      <c r="QVA101" s="1"/>
      <c r="QVB101" s="1"/>
      <c r="QVC101" s="1"/>
      <c r="QVD101" s="1"/>
      <c r="QVE101" s="1"/>
      <c r="QVF101" s="1"/>
      <c r="QVG101" s="1"/>
      <c r="QVH101" s="1"/>
      <c r="QVI101" s="1"/>
      <c r="QVJ101" s="1"/>
      <c r="QVK101" s="1"/>
      <c r="QVL101" s="1"/>
      <c r="QVM101" s="1"/>
      <c r="QVN101" s="1"/>
      <c r="QVO101" s="1"/>
      <c r="QVP101" s="1"/>
      <c r="QVQ101" s="1"/>
      <c r="QVR101" s="1"/>
      <c r="QVS101" s="1"/>
      <c r="QVT101" s="1"/>
      <c r="QVU101" s="1"/>
      <c r="QVV101" s="1"/>
      <c r="QVW101" s="1"/>
      <c r="QVX101" s="1"/>
      <c r="QVY101" s="1"/>
      <c r="QVZ101" s="1"/>
      <c r="QWA101" s="1"/>
      <c r="QWB101" s="1"/>
      <c r="QWC101" s="1"/>
      <c r="QWD101" s="1"/>
      <c r="QWE101" s="1"/>
      <c r="QWF101" s="1"/>
      <c r="QWG101" s="1"/>
      <c r="QWH101" s="1"/>
      <c r="QWI101" s="1"/>
      <c r="QWJ101" s="1"/>
      <c r="QWK101" s="1"/>
      <c r="QWL101" s="1"/>
      <c r="QWM101" s="1"/>
      <c r="QWN101" s="1"/>
      <c r="QWO101" s="1"/>
      <c r="QWP101" s="1"/>
      <c r="QWQ101" s="1"/>
      <c r="QWR101" s="1"/>
      <c r="QWS101" s="1"/>
      <c r="QWT101" s="1"/>
      <c r="QWU101" s="1"/>
      <c r="QWV101" s="1"/>
      <c r="QWW101" s="1"/>
      <c r="QWX101" s="1"/>
      <c r="QWY101" s="1"/>
      <c r="QWZ101" s="1"/>
      <c r="QXA101" s="1"/>
      <c r="QXB101" s="1"/>
      <c r="QXC101" s="1"/>
      <c r="QXD101" s="1"/>
      <c r="QXE101" s="1"/>
      <c r="QXF101" s="1"/>
      <c r="QXG101" s="1"/>
      <c r="QXH101" s="1"/>
      <c r="QXI101" s="1"/>
      <c r="QXJ101" s="1"/>
      <c r="QXK101" s="1"/>
      <c r="QXL101" s="1"/>
      <c r="QXM101" s="1"/>
      <c r="QXN101" s="1"/>
      <c r="QXO101" s="1"/>
      <c r="QXP101" s="1"/>
      <c r="QXQ101" s="1"/>
      <c r="QXR101" s="1"/>
      <c r="QXS101" s="1"/>
      <c r="QXT101" s="1"/>
      <c r="QXU101" s="1"/>
      <c r="QXV101" s="1"/>
      <c r="QXW101" s="1"/>
      <c r="QXX101" s="1"/>
      <c r="QXY101" s="1"/>
      <c r="QXZ101" s="1"/>
      <c r="QYA101" s="1"/>
      <c r="QYB101" s="1"/>
      <c r="QYC101" s="1"/>
      <c r="QYD101" s="1"/>
      <c r="QYE101" s="1"/>
      <c r="QYF101" s="1"/>
      <c r="QYG101" s="1"/>
      <c r="QYH101" s="1"/>
      <c r="QYI101" s="1"/>
      <c r="QYJ101" s="1"/>
      <c r="QYK101" s="1"/>
      <c r="QYL101" s="1"/>
      <c r="QYM101" s="1"/>
      <c r="QYN101" s="1"/>
      <c r="QYO101" s="1"/>
      <c r="QYP101" s="1"/>
      <c r="QYQ101" s="1"/>
      <c r="QYR101" s="1"/>
      <c r="QYS101" s="1"/>
      <c r="QYT101" s="1"/>
      <c r="QYU101" s="1"/>
      <c r="QYV101" s="1"/>
      <c r="QYW101" s="1"/>
      <c r="QYX101" s="1"/>
      <c r="QYY101" s="1"/>
      <c r="QYZ101" s="1"/>
      <c r="QZA101" s="1"/>
      <c r="QZB101" s="1"/>
      <c r="QZC101" s="1"/>
      <c r="QZD101" s="1"/>
      <c r="QZE101" s="1"/>
      <c r="QZF101" s="1"/>
      <c r="QZG101" s="1"/>
      <c r="QZH101" s="1"/>
      <c r="QZI101" s="1"/>
      <c r="QZJ101" s="1"/>
      <c r="QZK101" s="1"/>
      <c r="QZL101" s="1"/>
      <c r="QZM101" s="1"/>
      <c r="QZN101" s="1"/>
      <c r="QZO101" s="1"/>
      <c r="QZP101" s="1"/>
      <c r="QZQ101" s="1"/>
      <c r="QZR101" s="1"/>
      <c r="QZS101" s="1"/>
      <c r="QZT101" s="1"/>
      <c r="QZU101" s="1"/>
      <c r="QZV101" s="1"/>
      <c r="QZW101" s="1"/>
      <c r="QZX101" s="1"/>
      <c r="QZY101" s="1"/>
      <c r="QZZ101" s="1"/>
      <c r="RAA101" s="1"/>
      <c r="RAB101" s="1"/>
      <c r="RAC101" s="1"/>
      <c r="RAD101" s="1"/>
      <c r="RAE101" s="1"/>
      <c r="RAF101" s="1"/>
      <c r="RAG101" s="1"/>
      <c r="RAH101" s="1"/>
      <c r="RAI101" s="1"/>
      <c r="RAJ101" s="1"/>
      <c r="RAK101" s="1"/>
      <c r="RAL101" s="1"/>
      <c r="RAM101" s="1"/>
      <c r="RAN101" s="1"/>
      <c r="RAO101" s="1"/>
      <c r="RAP101" s="1"/>
      <c r="RAQ101" s="1"/>
      <c r="RAR101" s="1"/>
      <c r="RAS101" s="1"/>
      <c r="RAT101" s="1"/>
      <c r="RAU101" s="1"/>
      <c r="RAV101" s="1"/>
      <c r="RAW101" s="1"/>
      <c r="RAX101" s="1"/>
      <c r="RAY101" s="1"/>
      <c r="RAZ101" s="1"/>
      <c r="RBA101" s="1"/>
      <c r="RBB101" s="1"/>
      <c r="RBC101" s="1"/>
      <c r="RBD101" s="1"/>
      <c r="RBE101" s="1"/>
      <c r="RBF101" s="1"/>
      <c r="RBG101" s="1"/>
      <c r="RBH101" s="1"/>
      <c r="RBI101" s="1"/>
      <c r="RBJ101" s="1"/>
      <c r="RBK101" s="1"/>
      <c r="RBL101" s="1"/>
      <c r="RBM101" s="1"/>
      <c r="RBN101" s="1"/>
      <c r="RBO101" s="1"/>
      <c r="RBP101" s="1"/>
      <c r="RBQ101" s="1"/>
      <c r="RBR101" s="1"/>
      <c r="RBS101" s="1"/>
      <c r="RBT101" s="1"/>
      <c r="RBU101" s="1"/>
      <c r="RBV101" s="1"/>
      <c r="RBW101" s="1"/>
      <c r="RBX101" s="1"/>
      <c r="RBY101" s="1"/>
      <c r="RBZ101" s="1"/>
      <c r="RCA101" s="1"/>
      <c r="RCB101" s="1"/>
      <c r="RCC101" s="1"/>
      <c r="RCD101" s="1"/>
      <c r="RCE101" s="1"/>
      <c r="RCF101" s="1"/>
      <c r="RCG101" s="1"/>
      <c r="RCH101" s="1"/>
      <c r="RCI101" s="1"/>
      <c r="RCJ101" s="1"/>
      <c r="RCK101" s="1"/>
      <c r="RCL101" s="1"/>
      <c r="RCM101" s="1"/>
      <c r="RCN101" s="1"/>
      <c r="RCO101" s="1"/>
      <c r="RCP101" s="1"/>
      <c r="RCQ101" s="1"/>
      <c r="RCR101" s="1"/>
      <c r="RCS101" s="1"/>
      <c r="RCT101" s="1"/>
      <c r="RCU101" s="1"/>
      <c r="RCV101" s="1"/>
      <c r="RCW101" s="1"/>
      <c r="RCX101" s="1"/>
      <c r="RCY101" s="1"/>
      <c r="RCZ101" s="1"/>
      <c r="RDA101" s="1"/>
      <c r="RDB101" s="1"/>
      <c r="RDC101" s="1"/>
      <c r="RDD101" s="1"/>
      <c r="RDE101" s="1"/>
      <c r="RDF101" s="1"/>
      <c r="RDG101" s="1"/>
      <c r="RDH101" s="1"/>
      <c r="RDI101" s="1"/>
      <c r="RDJ101" s="1"/>
      <c r="RDK101" s="1"/>
      <c r="RDL101" s="1"/>
      <c r="RDM101" s="1"/>
      <c r="RDN101" s="1"/>
      <c r="RDO101" s="1"/>
      <c r="RDP101" s="1"/>
      <c r="RDQ101" s="1"/>
      <c r="RDR101" s="1"/>
      <c r="RDS101" s="1"/>
      <c r="RDT101" s="1"/>
      <c r="RDU101" s="1"/>
      <c r="RDV101" s="1"/>
      <c r="RDW101" s="1"/>
      <c r="RDX101" s="1"/>
      <c r="RDY101" s="1"/>
      <c r="RDZ101" s="1"/>
      <c r="REA101" s="1"/>
      <c r="REB101" s="1"/>
      <c r="REC101" s="1"/>
      <c r="RED101" s="1"/>
      <c r="REE101" s="1"/>
      <c r="REF101" s="1"/>
      <c r="REG101" s="1"/>
      <c r="REH101" s="1"/>
      <c r="REI101" s="1"/>
      <c r="REJ101" s="1"/>
      <c r="REK101" s="1"/>
      <c r="REL101" s="1"/>
      <c r="REM101" s="1"/>
      <c r="REN101" s="1"/>
      <c r="REO101" s="1"/>
      <c r="REP101" s="1"/>
      <c r="REQ101" s="1"/>
      <c r="RER101" s="1"/>
      <c r="RES101" s="1"/>
      <c r="RET101" s="1"/>
      <c r="REU101" s="1"/>
      <c r="REV101" s="1"/>
      <c r="REW101" s="1"/>
      <c r="REX101" s="1"/>
      <c r="REY101" s="1"/>
      <c r="REZ101" s="1"/>
      <c r="RFA101" s="1"/>
      <c r="RFB101" s="1"/>
      <c r="RFC101" s="1"/>
      <c r="RFD101" s="1"/>
      <c r="RFE101" s="1"/>
      <c r="RFF101" s="1"/>
      <c r="RFG101" s="1"/>
      <c r="RFH101" s="1"/>
      <c r="RFI101" s="1"/>
      <c r="RFJ101" s="1"/>
      <c r="RFK101" s="1"/>
      <c r="RFL101" s="1"/>
      <c r="RFM101" s="1"/>
      <c r="RFN101" s="1"/>
      <c r="RFO101" s="1"/>
      <c r="RFP101" s="1"/>
      <c r="RFQ101" s="1"/>
      <c r="RFR101" s="1"/>
      <c r="RFS101" s="1"/>
      <c r="RFT101" s="1"/>
      <c r="RFU101" s="1"/>
      <c r="RFV101" s="1"/>
      <c r="RFW101" s="1"/>
      <c r="RFX101" s="1"/>
      <c r="RFY101" s="1"/>
      <c r="RFZ101" s="1"/>
      <c r="RGA101" s="1"/>
      <c r="RGB101" s="1"/>
      <c r="RGC101" s="1"/>
      <c r="RGD101" s="1"/>
      <c r="RGE101" s="1"/>
      <c r="RGF101" s="1"/>
      <c r="RGG101" s="1"/>
      <c r="RGH101" s="1"/>
      <c r="RGI101" s="1"/>
      <c r="RGJ101" s="1"/>
      <c r="RGK101" s="1"/>
      <c r="RGL101" s="1"/>
      <c r="RGM101" s="1"/>
      <c r="RGN101" s="1"/>
      <c r="RGO101" s="1"/>
      <c r="RGP101" s="1"/>
      <c r="RGQ101" s="1"/>
      <c r="RGR101" s="1"/>
      <c r="RGS101" s="1"/>
      <c r="RGT101" s="1"/>
      <c r="RGU101" s="1"/>
      <c r="RGV101" s="1"/>
      <c r="RGW101" s="1"/>
      <c r="RGX101" s="1"/>
      <c r="RGY101" s="1"/>
      <c r="RGZ101" s="1"/>
      <c r="RHA101" s="1"/>
      <c r="RHB101" s="1"/>
      <c r="RHC101" s="1"/>
      <c r="RHD101" s="1"/>
      <c r="RHE101" s="1"/>
      <c r="RHF101" s="1"/>
      <c r="RHG101" s="1"/>
      <c r="RHH101" s="1"/>
      <c r="RHI101" s="1"/>
      <c r="RHJ101" s="1"/>
      <c r="RHK101" s="1"/>
      <c r="RHL101" s="1"/>
      <c r="RHM101" s="1"/>
      <c r="RHN101" s="1"/>
      <c r="RHO101" s="1"/>
      <c r="RHP101" s="1"/>
      <c r="RHQ101" s="1"/>
      <c r="RHR101" s="1"/>
      <c r="RHS101" s="1"/>
      <c r="RHT101" s="1"/>
      <c r="RHU101" s="1"/>
      <c r="RHV101" s="1"/>
      <c r="RHW101" s="1"/>
      <c r="RHX101" s="1"/>
      <c r="RHY101" s="1"/>
      <c r="RHZ101" s="1"/>
      <c r="RIA101" s="1"/>
      <c r="RIB101" s="1"/>
      <c r="RIC101" s="1"/>
      <c r="RID101" s="1"/>
      <c r="RIE101" s="1"/>
      <c r="RIF101" s="1"/>
      <c r="RIG101" s="1"/>
      <c r="RIH101" s="1"/>
      <c r="RII101" s="1"/>
      <c r="RIJ101" s="1"/>
      <c r="RIK101" s="1"/>
      <c r="RIL101" s="1"/>
      <c r="RIM101" s="1"/>
      <c r="RIN101" s="1"/>
      <c r="RIO101" s="1"/>
      <c r="RIP101" s="1"/>
      <c r="RIQ101" s="1"/>
      <c r="RIR101" s="1"/>
      <c r="RIS101" s="1"/>
      <c r="RIT101" s="1"/>
      <c r="RIU101" s="1"/>
      <c r="RIV101" s="1"/>
      <c r="RIW101" s="1"/>
      <c r="RIX101" s="1"/>
      <c r="RIY101" s="1"/>
      <c r="RIZ101" s="1"/>
      <c r="RJA101" s="1"/>
      <c r="RJB101" s="1"/>
      <c r="RJC101" s="1"/>
      <c r="RJD101" s="1"/>
      <c r="RJE101" s="1"/>
      <c r="RJF101" s="1"/>
      <c r="RJG101" s="1"/>
      <c r="RJH101" s="1"/>
      <c r="RJI101" s="1"/>
      <c r="RJJ101" s="1"/>
      <c r="RJK101" s="1"/>
      <c r="RJL101" s="1"/>
      <c r="RJM101" s="1"/>
      <c r="RJN101" s="1"/>
      <c r="RJO101" s="1"/>
      <c r="RJP101" s="1"/>
      <c r="RJQ101" s="1"/>
      <c r="RJR101" s="1"/>
      <c r="RJS101" s="1"/>
      <c r="RJT101" s="1"/>
      <c r="RJU101" s="1"/>
      <c r="RJV101" s="1"/>
      <c r="RJW101" s="1"/>
      <c r="RJX101" s="1"/>
      <c r="RJY101" s="1"/>
      <c r="RJZ101" s="1"/>
      <c r="RKA101" s="1"/>
      <c r="RKB101" s="1"/>
      <c r="RKC101" s="1"/>
      <c r="RKD101" s="1"/>
      <c r="RKE101" s="1"/>
      <c r="RKF101" s="1"/>
      <c r="RKG101" s="1"/>
      <c r="RKH101" s="1"/>
      <c r="RKI101" s="1"/>
      <c r="RKJ101" s="1"/>
      <c r="RKK101" s="1"/>
      <c r="RKL101" s="1"/>
      <c r="RKM101" s="1"/>
      <c r="RKN101" s="1"/>
      <c r="RKO101" s="1"/>
      <c r="RKP101" s="1"/>
      <c r="RKQ101" s="1"/>
      <c r="RKR101" s="1"/>
      <c r="RKS101" s="1"/>
      <c r="RKT101" s="1"/>
      <c r="RKU101" s="1"/>
      <c r="RKV101" s="1"/>
      <c r="RKW101" s="1"/>
      <c r="RKX101" s="1"/>
      <c r="RKY101" s="1"/>
      <c r="RKZ101" s="1"/>
      <c r="RLA101" s="1"/>
      <c r="RLB101" s="1"/>
      <c r="RLC101" s="1"/>
      <c r="RLD101" s="1"/>
      <c r="RLE101" s="1"/>
      <c r="RLF101" s="1"/>
      <c r="RLG101" s="1"/>
      <c r="RLH101" s="1"/>
      <c r="RLI101" s="1"/>
      <c r="RLJ101" s="1"/>
      <c r="RLK101" s="1"/>
      <c r="RLL101" s="1"/>
      <c r="RLM101" s="1"/>
      <c r="RLN101" s="1"/>
      <c r="RLO101" s="1"/>
      <c r="RLP101" s="1"/>
      <c r="RLQ101" s="1"/>
      <c r="RLR101" s="1"/>
      <c r="RLS101" s="1"/>
      <c r="RLT101" s="1"/>
      <c r="RLU101" s="1"/>
      <c r="RLV101" s="1"/>
      <c r="RLW101" s="1"/>
      <c r="RLX101" s="1"/>
      <c r="RLY101" s="1"/>
      <c r="RLZ101" s="1"/>
      <c r="RMA101" s="1"/>
      <c r="RMB101" s="1"/>
      <c r="RMC101" s="1"/>
      <c r="RMD101" s="1"/>
      <c r="RME101" s="1"/>
      <c r="RMF101" s="1"/>
      <c r="RMG101" s="1"/>
      <c r="RMH101" s="1"/>
      <c r="RMI101" s="1"/>
      <c r="RMJ101" s="1"/>
      <c r="RMK101" s="1"/>
      <c r="RML101" s="1"/>
      <c r="RMM101" s="1"/>
      <c r="RMN101" s="1"/>
      <c r="RMO101" s="1"/>
      <c r="RMP101" s="1"/>
      <c r="RMQ101" s="1"/>
      <c r="RMR101" s="1"/>
      <c r="RMS101" s="1"/>
      <c r="RMT101" s="1"/>
      <c r="RMU101" s="1"/>
      <c r="RMV101" s="1"/>
      <c r="RMW101" s="1"/>
      <c r="RMX101" s="1"/>
      <c r="RMY101" s="1"/>
      <c r="RMZ101" s="1"/>
      <c r="RNA101" s="1"/>
      <c r="RNB101" s="1"/>
      <c r="RNC101" s="1"/>
      <c r="RND101" s="1"/>
      <c r="RNE101" s="1"/>
      <c r="RNF101" s="1"/>
      <c r="RNG101" s="1"/>
      <c r="RNH101" s="1"/>
      <c r="RNI101" s="1"/>
      <c r="RNJ101" s="1"/>
      <c r="RNK101" s="1"/>
      <c r="RNL101" s="1"/>
      <c r="RNM101" s="1"/>
      <c r="RNN101" s="1"/>
      <c r="RNO101" s="1"/>
      <c r="RNP101" s="1"/>
      <c r="RNQ101" s="1"/>
      <c r="RNR101" s="1"/>
      <c r="RNS101" s="1"/>
      <c r="RNT101" s="1"/>
      <c r="RNU101" s="1"/>
      <c r="RNV101" s="1"/>
      <c r="RNW101" s="1"/>
      <c r="RNX101" s="1"/>
      <c r="RNY101" s="1"/>
      <c r="RNZ101" s="1"/>
      <c r="ROA101" s="1"/>
      <c r="ROB101" s="1"/>
      <c r="ROC101" s="1"/>
      <c r="ROD101" s="1"/>
      <c r="ROE101" s="1"/>
      <c r="ROF101" s="1"/>
      <c r="ROG101" s="1"/>
      <c r="ROH101" s="1"/>
      <c r="ROI101" s="1"/>
      <c r="ROJ101" s="1"/>
      <c r="ROK101" s="1"/>
      <c r="ROL101" s="1"/>
      <c r="ROM101" s="1"/>
      <c r="RON101" s="1"/>
      <c r="ROO101" s="1"/>
      <c r="ROP101" s="1"/>
      <c r="ROQ101" s="1"/>
      <c r="ROR101" s="1"/>
      <c r="ROS101" s="1"/>
      <c r="ROT101" s="1"/>
      <c r="ROU101" s="1"/>
      <c r="ROV101" s="1"/>
      <c r="ROW101" s="1"/>
      <c r="ROX101" s="1"/>
      <c r="ROY101" s="1"/>
      <c r="ROZ101" s="1"/>
      <c r="RPA101" s="1"/>
      <c r="RPB101" s="1"/>
      <c r="RPC101" s="1"/>
      <c r="RPD101" s="1"/>
      <c r="RPE101" s="1"/>
      <c r="RPF101" s="1"/>
      <c r="RPG101" s="1"/>
      <c r="RPH101" s="1"/>
      <c r="RPI101" s="1"/>
      <c r="RPJ101" s="1"/>
      <c r="RPK101" s="1"/>
      <c r="RPL101" s="1"/>
      <c r="RPM101" s="1"/>
      <c r="RPN101" s="1"/>
      <c r="RPO101" s="1"/>
      <c r="RPP101" s="1"/>
      <c r="RPQ101" s="1"/>
      <c r="RPR101" s="1"/>
      <c r="RPS101" s="1"/>
      <c r="RPT101" s="1"/>
      <c r="RPU101" s="1"/>
      <c r="RPV101" s="1"/>
      <c r="RPW101" s="1"/>
      <c r="RPX101" s="1"/>
      <c r="RPY101" s="1"/>
      <c r="RPZ101" s="1"/>
      <c r="RQA101" s="1"/>
      <c r="RQB101" s="1"/>
      <c r="RQC101" s="1"/>
      <c r="RQD101" s="1"/>
      <c r="RQE101" s="1"/>
      <c r="RQF101" s="1"/>
      <c r="RQG101" s="1"/>
      <c r="RQH101" s="1"/>
      <c r="RQI101" s="1"/>
      <c r="RQJ101" s="1"/>
      <c r="RQK101" s="1"/>
      <c r="RQL101" s="1"/>
      <c r="RQM101" s="1"/>
      <c r="RQN101" s="1"/>
      <c r="RQO101" s="1"/>
      <c r="RQP101" s="1"/>
      <c r="RQQ101" s="1"/>
      <c r="RQR101" s="1"/>
      <c r="RQS101" s="1"/>
      <c r="RQT101" s="1"/>
      <c r="RQU101" s="1"/>
      <c r="RQV101" s="1"/>
      <c r="RQW101" s="1"/>
      <c r="RQX101" s="1"/>
      <c r="RQY101" s="1"/>
      <c r="RQZ101" s="1"/>
      <c r="RRA101" s="1"/>
      <c r="RRB101" s="1"/>
      <c r="RRC101" s="1"/>
      <c r="RRD101" s="1"/>
      <c r="RRE101" s="1"/>
      <c r="RRF101" s="1"/>
      <c r="RRG101" s="1"/>
      <c r="RRH101" s="1"/>
      <c r="RRI101" s="1"/>
      <c r="RRJ101" s="1"/>
      <c r="RRK101" s="1"/>
      <c r="RRL101" s="1"/>
      <c r="RRM101" s="1"/>
      <c r="RRN101" s="1"/>
      <c r="RRO101" s="1"/>
      <c r="RRP101" s="1"/>
      <c r="RRQ101" s="1"/>
      <c r="RRR101" s="1"/>
      <c r="RRS101" s="1"/>
      <c r="RRT101" s="1"/>
      <c r="RRU101" s="1"/>
      <c r="RRV101" s="1"/>
      <c r="RRW101" s="1"/>
      <c r="RRX101" s="1"/>
      <c r="RRY101" s="1"/>
      <c r="RRZ101" s="1"/>
      <c r="RSA101" s="1"/>
      <c r="RSB101" s="1"/>
      <c r="RSC101" s="1"/>
      <c r="RSD101" s="1"/>
      <c r="RSE101" s="1"/>
      <c r="RSF101" s="1"/>
      <c r="RSG101" s="1"/>
      <c r="RSH101" s="1"/>
      <c r="RSI101" s="1"/>
      <c r="RSJ101" s="1"/>
      <c r="RSK101" s="1"/>
      <c r="RSL101" s="1"/>
      <c r="RSM101" s="1"/>
      <c r="RSN101" s="1"/>
      <c r="RSO101" s="1"/>
      <c r="RSP101" s="1"/>
      <c r="RSQ101" s="1"/>
      <c r="RSR101" s="1"/>
      <c r="RSS101" s="1"/>
      <c r="RST101" s="1"/>
      <c r="RSU101" s="1"/>
      <c r="RSV101" s="1"/>
      <c r="RSW101" s="1"/>
      <c r="RSX101" s="1"/>
      <c r="RSY101" s="1"/>
      <c r="RSZ101" s="1"/>
      <c r="RTA101" s="1"/>
      <c r="RTB101" s="1"/>
      <c r="RTC101" s="1"/>
      <c r="RTD101" s="1"/>
      <c r="RTE101" s="1"/>
      <c r="RTF101" s="1"/>
      <c r="RTG101" s="1"/>
      <c r="RTH101" s="1"/>
      <c r="RTI101" s="1"/>
      <c r="RTJ101" s="1"/>
      <c r="RTK101" s="1"/>
      <c r="RTL101" s="1"/>
      <c r="RTM101" s="1"/>
      <c r="RTN101" s="1"/>
      <c r="RTO101" s="1"/>
      <c r="RTP101" s="1"/>
      <c r="RTQ101" s="1"/>
      <c r="RTR101" s="1"/>
      <c r="RTS101" s="1"/>
      <c r="RTT101" s="1"/>
      <c r="RTU101" s="1"/>
      <c r="RTV101" s="1"/>
      <c r="RTW101" s="1"/>
      <c r="RTX101" s="1"/>
      <c r="RTY101" s="1"/>
      <c r="RTZ101" s="1"/>
      <c r="RUA101" s="1"/>
      <c r="RUB101" s="1"/>
      <c r="RUC101" s="1"/>
      <c r="RUD101" s="1"/>
      <c r="RUE101" s="1"/>
      <c r="RUF101" s="1"/>
      <c r="RUG101" s="1"/>
      <c r="RUH101" s="1"/>
      <c r="RUI101" s="1"/>
      <c r="RUJ101" s="1"/>
      <c r="RUK101" s="1"/>
      <c r="RUL101" s="1"/>
      <c r="RUM101" s="1"/>
      <c r="RUN101" s="1"/>
      <c r="RUO101" s="1"/>
      <c r="RUP101" s="1"/>
      <c r="RUQ101" s="1"/>
      <c r="RUR101" s="1"/>
      <c r="RUS101" s="1"/>
      <c r="RUT101" s="1"/>
      <c r="RUU101" s="1"/>
      <c r="RUV101" s="1"/>
      <c r="RUW101" s="1"/>
      <c r="RUX101" s="1"/>
      <c r="RUY101" s="1"/>
      <c r="RUZ101" s="1"/>
      <c r="RVA101" s="1"/>
      <c r="RVB101" s="1"/>
      <c r="RVC101" s="1"/>
      <c r="RVD101" s="1"/>
      <c r="RVE101" s="1"/>
      <c r="RVF101" s="1"/>
      <c r="RVG101" s="1"/>
      <c r="RVH101" s="1"/>
      <c r="RVI101" s="1"/>
      <c r="RVJ101" s="1"/>
      <c r="RVK101" s="1"/>
      <c r="RVL101" s="1"/>
      <c r="RVM101" s="1"/>
      <c r="RVN101" s="1"/>
      <c r="RVO101" s="1"/>
      <c r="RVP101" s="1"/>
      <c r="RVQ101" s="1"/>
      <c r="RVR101" s="1"/>
      <c r="RVS101" s="1"/>
      <c r="RVT101" s="1"/>
      <c r="RVU101" s="1"/>
      <c r="RVV101" s="1"/>
      <c r="RVW101" s="1"/>
      <c r="RVX101" s="1"/>
      <c r="RVY101" s="1"/>
      <c r="RVZ101" s="1"/>
      <c r="RWA101" s="1"/>
      <c r="RWB101" s="1"/>
      <c r="RWC101" s="1"/>
      <c r="RWD101" s="1"/>
      <c r="RWE101" s="1"/>
      <c r="RWF101" s="1"/>
      <c r="RWG101" s="1"/>
      <c r="RWH101" s="1"/>
      <c r="RWI101" s="1"/>
      <c r="RWJ101" s="1"/>
      <c r="RWK101" s="1"/>
      <c r="RWL101" s="1"/>
      <c r="RWM101" s="1"/>
      <c r="RWN101" s="1"/>
      <c r="RWO101" s="1"/>
      <c r="RWP101" s="1"/>
      <c r="RWQ101" s="1"/>
      <c r="RWR101" s="1"/>
      <c r="RWS101" s="1"/>
      <c r="RWT101" s="1"/>
      <c r="RWU101" s="1"/>
      <c r="RWV101" s="1"/>
      <c r="RWW101" s="1"/>
      <c r="RWX101" s="1"/>
      <c r="RWY101" s="1"/>
      <c r="RWZ101" s="1"/>
      <c r="RXA101" s="1"/>
      <c r="RXB101" s="1"/>
      <c r="RXC101" s="1"/>
      <c r="RXD101" s="1"/>
      <c r="RXE101" s="1"/>
      <c r="RXF101" s="1"/>
      <c r="RXG101" s="1"/>
      <c r="RXH101" s="1"/>
      <c r="RXI101" s="1"/>
      <c r="RXJ101" s="1"/>
      <c r="RXK101" s="1"/>
      <c r="RXL101" s="1"/>
      <c r="RXM101" s="1"/>
      <c r="RXN101" s="1"/>
      <c r="RXO101" s="1"/>
      <c r="RXP101" s="1"/>
      <c r="RXQ101" s="1"/>
      <c r="RXR101" s="1"/>
      <c r="RXS101" s="1"/>
      <c r="RXT101" s="1"/>
      <c r="RXU101" s="1"/>
      <c r="RXV101" s="1"/>
      <c r="RXW101" s="1"/>
      <c r="RXX101" s="1"/>
      <c r="RXY101" s="1"/>
      <c r="RXZ101" s="1"/>
      <c r="RYA101" s="1"/>
      <c r="RYB101" s="1"/>
      <c r="RYC101" s="1"/>
      <c r="RYD101" s="1"/>
      <c r="RYE101" s="1"/>
      <c r="RYF101" s="1"/>
      <c r="RYG101" s="1"/>
      <c r="RYH101" s="1"/>
      <c r="RYI101" s="1"/>
      <c r="RYJ101" s="1"/>
      <c r="RYK101" s="1"/>
      <c r="RYL101" s="1"/>
      <c r="RYM101" s="1"/>
      <c r="RYN101" s="1"/>
      <c r="RYO101" s="1"/>
      <c r="RYP101" s="1"/>
      <c r="RYQ101" s="1"/>
      <c r="RYR101" s="1"/>
      <c r="RYS101" s="1"/>
      <c r="RYT101" s="1"/>
      <c r="RYU101" s="1"/>
      <c r="RYV101" s="1"/>
      <c r="RYW101" s="1"/>
      <c r="RYX101" s="1"/>
      <c r="RYY101" s="1"/>
      <c r="RYZ101" s="1"/>
      <c r="RZA101" s="1"/>
      <c r="RZB101" s="1"/>
      <c r="RZC101" s="1"/>
      <c r="RZD101" s="1"/>
      <c r="RZE101" s="1"/>
      <c r="RZF101" s="1"/>
      <c r="RZG101" s="1"/>
      <c r="RZH101" s="1"/>
      <c r="RZI101" s="1"/>
      <c r="RZJ101" s="1"/>
      <c r="RZK101" s="1"/>
      <c r="RZL101" s="1"/>
      <c r="RZM101" s="1"/>
      <c r="RZN101" s="1"/>
      <c r="RZO101" s="1"/>
      <c r="RZP101" s="1"/>
      <c r="RZQ101" s="1"/>
      <c r="RZR101" s="1"/>
      <c r="RZS101" s="1"/>
      <c r="RZT101" s="1"/>
      <c r="RZU101" s="1"/>
      <c r="RZV101" s="1"/>
      <c r="RZW101" s="1"/>
      <c r="RZX101" s="1"/>
      <c r="RZY101" s="1"/>
      <c r="RZZ101" s="1"/>
      <c r="SAA101" s="1"/>
      <c r="SAB101" s="1"/>
      <c r="SAC101" s="1"/>
      <c r="SAD101" s="1"/>
      <c r="SAE101" s="1"/>
      <c r="SAF101" s="1"/>
      <c r="SAG101" s="1"/>
      <c r="SAH101" s="1"/>
      <c r="SAI101" s="1"/>
      <c r="SAJ101" s="1"/>
      <c r="SAK101" s="1"/>
      <c r="SAL101" s="1"/>
      <c r="SAM101" s="1"/>
      <c r="SAN101" s="1"/>
      <c r="SAO101" s="1"/>
      <c r="SAP101" s="1"/>
      <c r="SAQ101" s="1"/>
      <c r="SAR101" s="1"/>
      <c r="SAS101" s="1"/>
      <c r="SAT101" s="1"/>
      <c r="SAU101" s="1"/>
      <c r="SAV101" s="1"/>
      <c r="SAW101" s="1"/>
      <c r="SAX101" s="1"/>
      <c r="SAY101" s="1"/>
      <c r="SAZ101" s="1"/>
      <c r="SBA101" s="1"/>
      <c r="SBB101" s="1"/>
      <c r="SBC101" s="1"/>
      <c r="SBD101" s="1"/>
      <c r="SBE101" s="1"/>
      <c r="SBF101" s="1"/>
      <c r="SBG101" s="1"/>
      <c r="SBH101" s="1"/>
      <c r="SBI101" s="1"/>
      <c r="SBJ101" s="1"/>
      <c r="SBK101" s="1"/>
      <c r="SBL101" s="1"/>
      <c r="SBM101" s="1"/>
      <c r="SBN101" s="1"/>
      <c r="SBO101" s="1"/>
      <c r="SBP101" s="1"/>
      <c r="SBQ101" s="1"/>
      <c r="SBR101" s="1"/>
      <c r="SBS101" s="1"/>
      <c r="SBT101" s="1"/>
      <c r="SBU101" s="1"/>
      <c r="SBV101" s="1"/>
      <c r="SBW101" s="1"/>
      <c r="SBX101" s="1"/>
      <c r="SBY101" s="1"/>
      <c r="SBZ101" s="1"/>
      <c r="SCA101" s="1"/>
      <c r="SCB101" s="1"/>
      <c r="SCC101" s="1"/>
      <c r="SCD101" s="1"/>
      <c r="SCE101" s="1"/>
      <c r="SCF101" s="1"/>
      <c r="SCG101" s="1"/>
      <c r="SCH101" s="1"/>
      <c r="SCI101" s="1"/>
      <c r="SCJ101" s="1"/>
      <c r="SCK101" s="1"/>
      <c r="SCL101" s="1"/>
      <c r="SCM101" s="1"/>
      <c r="SCN101" s="1"/>
      <c r="SCO101" s="1"/>
      <c r="SCP101" s="1"/>
      <c r="SCQ101" s="1"/>
      <c r="SCR101" s="1"/>
      <c r="SCS101" s="1"/>
      <c r="SCT101" s="1"/>
      <c r="SCU101" s="1"/>
      <c r="SCV101" s="1"/>
      <c r="SCW101" s="1"/>
      <c r="SCX101" s="1"/>
      <c r="SCY101" s="1"/>
      <c r="SCZ101" s="1"/>
      <c r="SDA101" s="1"/>
      <c r="SDB101" s="1"/>
      <c r="SDC101" s="1"/>
      <c r="SDD101" s="1"/>
      <c r="SDE101" s="1"/>
      <c r="SDF101" s="1"/>
      <c r="SDG101" s="1"/>
      <c r="SDH101" s="1"/>
      <c r="SDI101" s="1"/>
      <c r="SDJ101" s="1"/>
      <c r="SDK101" s="1"/>
      <c r="SDL101" s="1"/>
      <c r="SDM101" s="1"/>
      <c r="SDN101" s="1"/>
      <c r="SDO101" s="1"/>
      <c r="SDP101" s="1"/>
      <c r="SDQ101" s="1"/>
      <c r="SDR101" s="1"/>
      <c r="SDS101" s="1"/>
      <c r="SDT101" s="1"/>
      <c r="SDU101" s="1"/>
      <c r="SDV101" s="1"/>
      <c r="SDW101" s="1"/>
      <c r="SDX101" s="1"/>
      <c r="SDY101" s="1"/>
      <c r="SDZ101" s="1"/>
      <c r="SEA101" s="1"/>
      <c r="SEB101" s="1"/>
      <c r="SEC101" s="1"/>
      <c r="SED101" s="1"/>
      <c r="SEE101" s="1"/>
      <c r="SEF101" s="1"/>
      <c r="SEG101" s="1"/>
      <c r="SEH101" s="1"/>
      <c r="SEI101" s="1"/>
      <c r="SEJ101" s="1"/>
      <c r="SEK101" s="1"/>
      <c r="SEL101" s="1"/>
      <c r="SEM101" s="1"/>
      <c r="SEN101" s="1"/>
      <c r="SEO101" s="1"/>
      <c r="SEP101" s="1"/>
      <c r="SEQ101" s="1"/>
      <c r="SER101" s="1"/>
      <c r="SES101" s="1"/>
      <c r="SET101" s="1"/>
      <c r="SEU101" s="1"/>
      <c r="SEV101" s="1"/>
      <c r="SEW101" s="1"/>
      <c r="SEX101" s="1"/>
      <c r="SEY101" s="1"/>
      <c r="SEZ101" s="1"/>
      <c r="SFA101" s="1"/>
      <c r="SFB101" s="1"/>
      <c r="SFC101" s="1"/>
      <c r="SFD101" s="1"/>
      <c r="SFE101" s="1"/>
      <c r="SFF101" s="1"/>
      <c r="SFG101" s="1"/>
      <c r="SFH101" s="1"/>
      <c r="SFI101" s="1"/>
      <c r="SFJ101" s="1"/>
      <c r="SFK101" s="1"/>
      <c r="SFL101" s="1"/>
      <c r="SFM101" s="1"/>
      <c r="SFN101" s="1"/>
      <c r="SFO101" s="1"/>
      <c r="SFP101" s="1"/>
      <c r="SFQ101" s="1"/>
      <c r="SFR101" s="1"/>
      <c r="SFS101" s="1"/>
      <c r="SFT101" s="1"/>
      <c r="SFU101" s="1"/>
      <c r="SFV101" s="1"/>
      <c r="SFW101" s="1"/>
      <c r="SFX101" s="1"/>
      <c r="SFY101" s="1"/>
      <c r="SFZ101" s="1"/>
      <c r="SGA101" s="1"/>
      <c r="SGB101" s="1"/>
      <c r="SGC101" s="1"/>
      <c r="SGD101" s="1"/>
      <c r="SGE101" s="1"/>
      <c r="SGF101" s="1"/>
      <c r="SGG101" s="1"/>
      <c r="SGH101" s="1"/>
      <c r="SGI101" s="1"/>
      <c r="SGJ101" s="1"/>
      <c r="SGK101" s="1"/>
      <c r="SGL101" s="1"/>
      <c r="SGM101" s="1"/>
      <c r="SGN101" s="1"/>
      <c r="SGO101" s="1"/>
      <c r="SGP101" s="1"/>
      <c r="SGQ101" s="1"/>
      <c r="SGR101" s="1"/>
      <c r="SGS101" s="1"/>
      <c r="SGT101" s="1"/>
      <c r="SGU101" s="1"/>
      <c r="SGV101" s="1"/>
      <c r="SGW101" s="1"/>
      <c r="SGX101" s="1"/>
      <c r="SGY101" s="1"/>
      <c r="SGZ101" s="1"/>
      <c r="SHA101" s="1"/>
      <c r="SHB101" s="1"/>
      <c r="SHC101" s="1"/>
      <c r="SHD101" s="1"/>
      <c r="SHE101" s="1"/>
      <c r="SHF101" s="1"/>
      <c r="SHG101" s="1"/>
      <c r="SHH101" s="1"/>
      <c r="SHI101" s="1"/>
      <c r="SHJ101" s="1"/>
      <c r="SHK101" s="1"/>
      <c r="SHL101" s="1"/>
      <c r="SHM101" s="1"/>
      <c r="SHN101" s="1"/>
      <c r="SHO101" s="1"/>
      <c r="SHP101" s="1"/>
      <c r="SHQ101" s="1"/>
      <c r="SHR101" s="1"/>
      <c r="SHS101" s="1"/>
      <c r="SHT101" s="1"/>
      <c r="SHU101" s="1"/>
      <c r="SHV101" s="1"/>
      <c r="SHW101" s="1"/>
      <c r="SHX101" s="1"/>
      <c r="SHY101" s="1"/>
      <c r="SHZ101" s="1"/>
      <c r="SIA101" s="1"/>
      <c r="SIB101" s="1"/>
      <c r="SIC101" s="1"/>
      <c r="SID101" s="1"/>
      <c r="SIE101" s="1"/>
      <c r="SIF101" s="1"/>
      <c r="SIG101" s="1"/>
      <c r="SIH101" s="1"/>
      <c r="SII101" s="1"/>
      <c r="SIJ101" s="1"/>
      <c r="SIK101" s="1"/>
      <c r="SIL101" s="1"/>
      <c r="SIM101" s="1"/>
      <c r="SIN101" s="1"/>
      <c r="SIO101" s="1"/>
      <c r="SIP101" s="1"/>
      <c r="SIQ101" s="1"/>
      <c r="SIR101" s="1"/>
      <c r="SIS101" s="1"/>
      <c r="SIT101" s="1"/>
      <c r="SIU101" s="1"/>
      <c r="SIV101" s="1"/>
      <c r="SIW101" s="1"/>
      <c r="SIX101" s="1"/>
      <c r="SIY101" s="1"/>
      <c r="SIZ101" s="1"/>
      <c r="SJA101" s="1"/>
      <c r="SJB101" s="1"/>
      <c r="SJC101" s="1"/>
      <c r="SJD101" s="1"/>
      <c r="SJE101" s="1"/>
      <c r="SJF101" s="1"/>
      <c r="SJG101" s="1"/>
      <c r="SJH101" s="1"/>
      <c r="SJI101" s="1"/>
      <c r="SJJ101" s="1"/>
      <c r="SJK101" s="1"/>
      <c r="SJL101" s="1"/>
      <c r="SJM101" s="1"/>
      <c r="SJN101" s="1"/>
      <c r="SJO101" s="1"/>
      <c r="SJP101" s="1"/>
      <c r="SJQ101" s="1"/>
      <c r="SJR101" s="1"/>
      <c r="SJS101" s="1"/>
      <c r="SJT101" s="1"/>
      <c r="SJU101" s="1"/>
      <c r="SJV101" s="1"/>
      <c r="SJW101" s="1"/>
      <c r="SJX101" s="1"/>
      <c r="SJY101" s="1"/>
      <c r="SJZ101" s="1"/>
      <c r="SKA101" s="1"/>
      <c r="SKB101" s="1"/>
      <c r="SKC101" s="1"/>
      <c r="SKD101" s="1"/>
      <c r="SKE101" s="1"/>
      <c r="SKF101" s="1"/>
      <c r="SKG101" s="1"/>
      <c r="SKH101" s="1"/>
      <c r="SKI101" s="1"/>
      <c r="SKJ101" s="1"/>
      <c r="SKK101" s="1"/>
      <c r="SKL101" s="1"/>
      <c r="SKM101" s="1"/>
      <c r="SKN101" s="1"/>
      <c r="SKO101" s="1"/>
      <c r="SKP101" s="1"/>
      <c r="SKQ101" s="1"/>
      <c r="SKR101" s="1"/>
      <c r="SKS101" s="1"/>
      <c r="SKT101" s="1"/>
      <c r="SKU101" s="1"/>
      <c r="SKV101" s="1"/>
      <c r="SKW101" s="1"/>
      <c r="SKX101" s="1"/>
      <c r="SKY101" s="1"/>
      <c r="SKZ101" s="1"/>
      <c r="SLA101" s="1"/>
      <c r="SLB101" s="1"/>
      <c r="SLC101" s="1"/>
      <c r="SLD101" s="1"/>
      <c r="SLE101" s="1"/>
      <c r="SLF101" s="1"/>
      <c r="SLG101" s="1"/>
      <c r="SLH101" s="1"/>
      <c r="SLI101" s="1"/>
      <c r="SLJ101" s="1"/>
      <c r="SLK101" s="1"/>
      <c r="SLL101" s="1"/>
      <c r="SLM101" s="1"/>
      <c r="SLN101" s="1"/>
      <c r="SLO101" s="1"/>
      <c r="SLP101" s="1"/>
      <c r="SLQ101" s="1"/>
      <c r="SLR101" s="1"/>
      <c r="SLS101" s="1"/>
      <c r="SLT101" s="1"/>
      <c r="SLU101" s="1"/>
      <c r="SLV101" s="1"/>
      <c r="SLW101" s="1"/>
      <c r="SLX101" s="1"/>
      <c r="SLY101" s="1"/>
      <c r="SLZ101" s="1"/>
      <c r="SMA101" s="1"/>
      <c r="SMB101" s="1"/>
      <c r="SMC101" s="1"/>
      <c r="SMD101" s="1"/>
      <c r="SME101" s="1"/>
      <c r="SMF101" s="1"/>
      <c r="SMG101" s="1"/>
      <c r="SMH101" s="1"/>
      <c r="SMI101" s="1"/>
      <c r="SMJ101" s="1"/>
      <c r="SMK101" s="1"/>
      <c r="SML101" s="1"/>
      <c r="SMM101" s="1"/>
      <c r="SMN101" s="1"/>
      <c r="SMO101" s="1"/>
      <c r="SMP101" s="1"/>
      <c r="SMQ101" s="1"/>
      <c r="SMR101" s="1"/>
      <c r="SMS101" s="1"/>
      <c r="SMT101" s="1"/>
      <c r="SMU101" s="1"/>
      <c r="SMV101" s="1"/>
      <c r="SMW101" s="1"/>
      <c r="SMX101" s="1"/>
      <c r="SMY101" s="1"/>
      <c r="SMZ101" s="1"/>
      <c r="SNA101" s="1"/>
      <c r="SNB101" s="1"/>
      <c r="SNC101" s="1"/>
      <c r="SND101" s="1"/>
      <c r="SNE101" s="1"/>
      <c r="SNF101" s="1"/>
      <c r="SNG101" s="1"/>
      <c r="SNH101" s="1"/>
      <c r="SNI101" s="1"/>
      <c r="SNJ101" s="1"/>
      <c r="SNK101" s="1"/>
      <c r="SNL101" s="1"/>
      <c r="SNM101" s="1"/>
      <c r="SNN101" s="1"/>
      <c r="SNO101" s="1"/>
      <c r="SNP101" s="1"/>
      <c r="SNQ101" s="1"/>
      <c r="SNR101" s="1"/>
      <c r="SNS101" s="1"/>
      <c r="SNT101" s="1"/>
      <c r="SNU101" s="1"/>
      <c r="SNV101" s="1"/>
      <c r="SNW101" s="1"/>
      <c r="SNX101" s="1"/>
      <c r="SNY101" s="1"/>
      <c r="SNZ101" s="1"/>
      <c r="SOA101" s="1"/>
      <c r="SOB101" s="1"/>
      <c r="SOC101" s="1"/>
      <c r="SOD101" s="1"/>
      <c r="SOE101" s="1"/>
      <c r="SOF101" s="1"/>
      <c r="SOG101" s="1"/>
      <c r="SOH101" s="1"/>
      <c r="SOI101" s="1"/>
      <c r="SOJ101" s="1"/>
      <c r="SOK101" s="1"/>
      <c r="SOL101" s="1"/>
      <c r="SOM101" s="1"/>
      <c r="SON101" s="1"/>
      <c r="SOO101" s="1"/>
      <c r="SOP101" s="1"/>
      <c r="SOQ101" s="1"/>
      <c r="SOR101" s="1"/>
      <c r="SOS101" s="1"/>
      <c r="SOT101" s="1"/>
      <c r="SOU101" s="1"/>
      <c r="SOV101" s="1"/>
      <c r="SOW101" s="1"/>
      <c r="SOX101" s="1"/>
      <c r="SOY101" s="1"/>
      <c r="SOZ101" s="1"/>
      <c r="SPA101" s="1"/>
      <c r="SPB101" s="1"/>
      <c r="SPC101" s="1"/>
      <c r="SPD101" s="1"/>
      <c r="SPE101" s="1"/>
      <c r="SPF101" s="1"/>
      <c r="SPG101" s="1"/>
      <c r="SPH101" s="1"/>
      <c r="SPI101" s="1"/>
      <c r="SPJ101" s="1"/>
      <c r="SPK101" s="1"/>
      <c r="SPL101" s="1"/>
      <c r="SPM101" s="1"/>
      <c r="SPN101" s="1"/>
      <c r="SPO101" s="1"/>
      <c r="SPP101" s="1"/>
      <c r="SPQ101" s="1"/>
      <c r="SPR101" s="1"/>
      <c r="SPS101" s="1"/>
      <c r="SPT101" s="1"/>
      <c r="SPU101" s="1"/>
      <c r="SPV101" s="1"/>
      <c r="SPW101" s="1"/>
      <c r="SPX101" s="1"/>
      <c r="SPY101" s="1"/>
      <c r="SPZ101" s="1"/>
      <c r="SQA101" s="1"/>
      <c r="SQB101" s="1"/>
      <c r="SQC101" s="1"/>
      <c r="SQD101" s="1"/>
      <c r="SQE101" s="1"/>
      <c r="SQF101" s="1"/>
      <c r="SQG101" s="1"/>
      <c r="SQH101" s="1"/>
      <c r="SQI101" s="1"/>
      <c r="SQJ101" s="1"/>
      <c r="SQK101" s="1"/>
      <c r="SQL101" s="1"/>
      <c r="SQM101" s="1"/>
      <c r="SQN101" s="1"/>
      <c r="SQO101" s="1"/>
      <c r="SQP101" s="1"/>
      <c r="SQQ101" s="1"/>
      <c r="SQR101" s="1"/>
      <c r="SQS101" s="1"/>
      <c r="SQT101" s="1"/>
      <c r="SQU101" s="1"/>
      <c r="SQV101" s="1"/>
      <c r="SQW101" s="1"/>
      <c r="SQX101" s="1"/>
      <c r="SQY101" s="1"/>
      <c r="SQZ101" s="1"/>
      <c r="SRA101" s="1"/>
      <c r="SRB101" s="1"/>
      <c r="SRC101" s="1"/>
      <c r="SRD101" s="1"/>
      <c r="SRE101" s="1"/>
      <c r="SRF101" s="1"/>
      <c r="SRG101" s="1"/>
      <c r="SRH101" s="1"/>
      <c r="SRI101" s="1"/>
      <c r="SRJ101" s="1"/>
      <c r="SRK101" s="1"/>
      <c r="SRL101" s="1"/>
      <c r="SRM101" s="1"/>
      <c r="SRN101" s="1"/>
      <c r="SRO101" s="1"/>
      <c r="SRP101" s="1"/>
      <c r="SRQ101" s="1"/>
      <c r="SRR101" s="1"/>
      <c r="SRS101" s="1"/>
      <c r="SRT101" s="1"/>
      <c r="SRU101" s="1"/>
      <c r="SRV101" s="1"/>
      <c r="SRW101" s="1"/>
      <c r="SRX101" s="1"/>
      <c r="SRY101" s="1"/>
      <c r="SRZ101" s="1"/>
      <c r="SSA101" s="1"/>
      <c r="SSB101" s="1"/>
      <c r="SSC101" s="1"/>
      <c r="SSD101" s="1"/>
      <c r="SSE101" s="1"/>
      <c r="SSF101" s="1"/>
      <c r="SSG101" s="1"/>
      <c r="SSH101" s="1"/>
      <c r="SSI101" s="1"/>
      <c r="SSJ101" s="1"/>
      <c r="SSK101" s="1"/>
      <c r="SSL101" s="1"/>
      <c r="SSM101" s="1"/>
      <c r="SSN101" s="1"/>
      <c r="SSO101" s="1"/>
      <c r="SSP101" s="1"/>
      <c r="SSQ101" s="1"/>
      <c r="SSR101" s="1"/>
      <c r="SSS101" s="1"/>
      <c r="SST101" s="1"/>
      <c r="SSU101" s="1"/>
      <c r="SSV101" s="1"/>
      <c r="SSW101" s="1"/>
      <c r="SSX101" s="1"/>
      <c r="SSY101" s="1"/>
      <c r="SSZ101" s="1"/>
      <c r="STA101" s="1"/>
      <c r="STB101" s="1"/>
      <c r="STC101" s="1"/>
      <c r="STD101" s="1"/>
      <c r="STE101" s="1"/>
      <c r="STF101" s="1"/>
      <c r="STG101" s="1"/>
      <c r="STH101" s="1"/>
      <c r="STI101" s="1"/>
      <c r="STJ101" s="1"/>
      <c r="STK101" s="1"/>
      <c r="STL101" s="1"/>
      <c r="STM101" s="1"/>
      <c r="STN101" s="1"/>
      <c r="STO101" s="1"/>
      <c r="STP101" s="1"/>
      <c r="STQ101" s="1"/>
      <c r="STR101" s="1"/>
      <c r="STS101" s="1"/>
      <c r="STT101" s="1"/>
      <c r="STU101" s="1"/>
      <c r="STV101" s="1"/>
      <c r="STW101" s="1"/>
      <c r="STX101" s="1"/>
      <c r="STY101" s="1"/>
      <c r="STZ101" s="1"/>
      <c r="SUA101" s="1"/>
      <c r="SUB101" s="1"/>
      <c r="SUC101" s="1"/>
      <c r="SUD101" s="1"/>
      <c r="SUE101" s="1"/>
      <c r="SUF101" s="1"/>
      <c r="SUG101" s="1"/>
      <c r="SUH101" s="1"/>
      <c r="SUI101" s="1"/>
      <c r="SUJ101" s="1"/>
      <c r="SUK101" s="1"/>
      <c r="SUL101" s="1"/>
      <c r="SUM101" s="1"/>
      <c r="SUN101" s="1"/>
      <c r="SUO101" s="1"/>
      <c r="SUP101" s="1"/>
      <c r="SUQ101" s="1"/>
      <c r="SUR101" s="1"/>
      <c r="SUS101" s="1"/>
      <c r="SUT101" s="1"/>
      <c r="SUU101" s="1"/>
      <c r="SUV101" s="1"/>
      <c r="SUW101" s="1"/>
      <c r="SUX101" s="1"/>
      <c r="SUY101" s="1"/>
      <c r="SUZ101" s="1"/>
      <c r="SVA101" s="1"/>
      <c r="SVB101" s="1"/>
      <c r="SVC101" s="1"/>
      <c r="SVD101" s="1"/>
      <c r="SVE101" s="1"/>
      <c r="SVF101" s="1"/>
      <c r="SVG101" s="1"/>
      <c r="SVH101" s="1"/>
      <c r="SVI101" s="1"/>
      <c r="SVJ101" s="1"/>
      <c r="SVK101" s="1"/>
      <c r="SVL101" s="1"/>
      <c r="SVM101" s="1"/>
      <c r="SVN101" s="1"/>
      <c r="SVO101" s="1"/>
      <c r="SVP101" s="1"/>
      <c r="SVQ101" s="1"/>
      <c r="SVR101" s="1"/>
      <c r="SVS101" s="1"/>
      <c r="SVT101" s="1"/>
      <c r="SVU101" s="1"/>
      <c r="SVV101" s="1"/>
      <c r="SVW101" s="1"/>
      <c r="SVX101" s="1"/>
      <c r="SVY101" s="1"/>
      <c r="SVZ101" s="1"/>
      <c r="SWA101" s="1"/>
      <c r="SWB101" s="1"/>
      <c r="SWC101" s="1"/>
      <c r="SWD101" s="1"/>
      <c r="SWE101" s="1"/>
      <c r="SWF101" s="1"/>
      <c r="SWG101" s="1"/>
      <c r="SWH101" s="1"/>
      <c r="SWI101" s="1"/>
      <c r="SWJ101" s="1"/>
      <c r="SWK101" s="1"/>
      <c r="SWL101" s="1"/>
      <c r="SWM101" s="1"/>
      <c r="SWN101" s="1"/>
      <c r="SWO101" s="1"/>
      <c r="SWP101" s="1"/>
      <c r="SWQ101" s="1"/>
      <c r="SWR101" s="1"/>
      <c r="SWS101" s="1"/>
      <c r="SWT101" s="1"/>
      <c r="SWU101" s="1"/>
      <c r="SWV101" s="1"/>
      <c r="SWW101" s="1"/>
      <c r="SWX101" s="1"/>
      <c r="SWY101" s="1"/>
      <c r="SWZ101" s="1"/>
      <c r="SXA101" s="1"/>
      <c r="SXB101" s="1"/>
      <c r="SXC101" s="1"/>
      <c r="SXD101" s="1"/>
      <c r="SXE101" s="1"/>
      <c r="SXF101" s="1"/>
      <c r="SXG101" s="1"/>
      <c r="SXH101" s="1"/>
      <c r="SXI101" s="1"/>
      <c r="SXJ101" s="1"/>
      <c r="SXK101" s="1"/>
      <c r="SXL101" s="1"/>
      <c r="SXM101" s="1"/>
      <c r="SXN101" s="1"/>
      <c r="SXO101" s="1"/>
      <c r="SXP101" s="1"/>
      <c r="SXQ101" s="1"/>
      <c r="SXR101" s="1"/>
      <c r="SXS101" s="1"/>
      <c r="SXT101" s="1"/>
      <c r="SXU101" s="1"/>
      <c r="SXV101" s="1"/>
      <c r="SXW101" s="1"/>
      <c r="SXX101" s="1"/>
      <c r="SXY101" s="1"/>
      <c r="SXZ101" s="1"/>
      <c r="SYA101" s="1"/>
      <c r="SYB101" s="1"/>
      <c r="SYC101" s="1"/>
      <c r="SYD101" s="1"/>
      <c r="SYE101" s="1"/>
      <c r="SYF101" s="1"/>
      <c r="SYG101" s="1"/>
      <c r="SYH101" s="1"/>
      <c r="SYI101" s="1"/>
      <c r="SYJ101" s="1"/>
      <c r="SYK101" s="1"/>
      <c r="SYL101" s="1"/>
      <c r="SYM101" s="1"/>
      <c r="SYN101" s="1"/>
      <c r="SYO101" s="1"/>
      <c r="SYP101" s="1"/>
      <c r="SYQ101" s="1"/>
      <c r="SYR101" s="1"/>
      <c r="SYS101" s="1"/>
      <c r="SYT101" s="1"/>
      <c r="SYU101" s="1"/>
      <c r="SYV101" s="1"/>
      <c r="SYW101" s="1"/>
      <c r="SYX101" s="1"/>
      <c r="SYY101" s="1"/>
      <c r="SYZ101" s="1"/>
      <c r="SZA101" s="1"/>
      <c r="SZB101" s="1"/>
      <c r="SZC101" s="1"/>
      <c r="SZD101" s="1"/>
      <c r="SZE101" s="1"/>
      <c r="SZF101" s="1"/>
      <c r="SZG101" s="1"/>
      <c r="SZH101" s="1"/>
      <c r="SZI101" s="1"/>
      <c r="SZJ101" s="1"/>
      <c r="SZK101" s="1"/>
      <c r="SZL101" s="1"/>
      <c r="SZM101" s="1"/>
      <c r="SZN101" s="1"/>
      <c r="SZO101" s="1"/>
      <c r="SZP101" s="1"/>
      <c r="SZQ101" s="1"/>
      <c r="SZR101" s="1"/>
      <c r="SZS101" s="1"/>
      <c r="SZT101" s="1"/>
      <c r="SZU101" s="1"/>
      <c r="SZV101" s="1"/>
      <c r="SZW101" s="1"/>
      <c r="SZX101" s="1"/>
      <c r="SZY101" s="1"/>
      <c r="SZZ101" s="1"/>
      <c r="TAA101" s="1"/>
      <c r="TAB101" s="1"/>
      <c r="TAC101" s="1"/>
      <c r="TAD101" s="1"/>
      <c r="TAE101" s="1"/>
      <c r="TAF101" s="1"/>
      <c r="TAG101" s="1"/>
      <c r="TAH101" s="1"/>
      <c r="TAI101" s="1"/>
      <c r="TAJ101" s="1"/>
      <c r="TAK101" s="1"/>
      <c r="TAL101" s="1"/>
      <c r="TAM101" s="1"/>
      <c r="TAN101" s="1"/>
      <c r="TAO101" s="1"/>
      <c r="TAP101" s="1"/>
      <c r="TAQ101" s="1"/>
      <c r="TAR101" s="1"/>
      <c r="TAS101" s="1"/>
      <c r="TAT101" s="1"/>
      <c r="TAU101" s="1"/>
      <c r="TAV101" s="1"/>
      <c r="TAW101" s="1"/>
      <c r="TAX101" s="1"/>
      <c r="TAY101" s="1"/>
      <c r="TAZ101" s="1"/>
      <c r="TBA101" s="1"/>
      <c r="TBB101" s="1"/>
      <c r="TBC101" s="1"/>
      <c r="TBD101" s="1"/>
      <c r="TBE101" s="1"/>
      <c r="TBF101" s="1"/>
      <c r="TBG101" s="1"/>
      <c r="TBH101" s="1"/>
      <c r="TBI101" s="1"/>
      <c r="TBJ101" s="1"/>
      <c r="TBK101" s="1"/>
      <c r="TBL101" s="1"/>
      <c r="TBM101" s="1"/>
      <c r="TBN101" s="1"/>
      <c r="TBO101" s="1"/>
      <c r="TBP101" s="1"/>
      <c r="TBQ101" s="1"/>
      <c r="TBR101" s="1"/>
      <c r="TBS101" s="1"/>
      <c r="TBT101" s="1"/>
      <c r="TBU101" s="1"/>
      <c r="TBV101" s="1"/>
      <c r="TBW101" s="1"/>
      <c r="TBX101" s="1"/>
      <c r="TBY101" s="1"/>
      <c r="TBZ101" s="1"/>
      <c r="TCA101" s="1"/>
      <c r="TCB101" s="1"/>
      <c r="TCC101" s="1"/>
      <c r="TCD101" s="1"/>
      <c r="TCE101" s="1"/>
      <c r="TCF101" s="1"/>
      <c r="TCG101" s="1"/>
      <c r="TCH101" s="1"/>
      <c r="TCI101" s="1"/>
      <c r="TCJ101" s="1"/>
      <c r="TCK101" s="1"/>
      <c r="TCL101" s="1"/>
      <c r="TCM101" s="1"/>
      <c r="TCN101" s="1"/>
      <c r="TCO101" s="1"/>
      <c r="TCP101" s="1"/>
      <c r="TCQ101" s="1"/>
      <c r="TCR101" s="1"/>
      <c r="TCS101" s="1"/>
      <c r="TCT101" s="1"/>
      <c r="TCU101" s="1"/>
      <c r="TCV101" s="1"/>
      <c r="TCW101" s="1"/>
      <c r="TCX101" s="1"/>
      <c r="TCY101" s="1"/>
      <c r="TCZ101" s="1"/>
      <c r="TDA101" s="1"/>
      <c r="TDB101" s="1"/>
      <c r="TDC101" s="1"/>
      <c r="TDD101" s="1"/>
      <c r="TDE101" s="1"/>
      <c r="TDF101" s="1"/>
      <c r="TDG101" s="1"/>
      <c r="TDH101" s="1"/>
      <c r="TDI101" s="1"/>
      <c r="TDJ101" s="1"/>
      <c r="TDK101" s="1"/>
      <c r="TDL101" s="1"/>
      <c r="TDM101" s="1"/>
      <c r="TDN101" s="1"/>
      <c r="TDO101" s="1"/>
      <c r="TDP101" s="1"/>
      <c r="TDQ101" s="1"/>
      <c r="TDR101" s="1"/>
      <c r="TDS101" s="1"/>
      <c r="TDT101" s="1"/>
      <c r="TDU101" s="1"/>
      <c r="TDV101" s="1"/>
      <c r="TDW101" s="1"/>
      <c r="TDX101" s="1"/>
      <c r="TDY101" s="1"/>
      <c r="TDZ101" s="1"/>
      <c r="TEA101" s="1"/>
      <c r="TEB101" s="1"/>
      <c r="TEC101" s="1"/>
      <c r="TED101" s="1"/>
      <c r="TEE101" s="1"/>
      <c r="TEF101" s="1"/>
      <c r="TEG101" s="1"/>
      <c r="TEH101" s="1"/>
      <c r="TEI101" s="1"/>
      <c r="TEJ101" s="1"/>
      <c r="TEK101" s="1"/>
      <c r="TEL101" s="1"/>
      <c r="TEM101" s="1"/>
      <c r="TEN101" s="1"/>
      <c r="TEO101" s="1"/>
      <c r="TEP101" s="1"/>
      <c r="TEQ101" s="1"/>
      <c r="TER101" s="1"/>
      <c r="TES101" s="1"/>
      <c r="TET101" s="1"/>
      <c r="TEU101" s="1"/>
      <c r="TEV101" s="1"/>
      <c r="TEW101" s="1"/>
      <c r="TEX101" s="1"/>
      <c r="TEY101" s="1"/>
      <c r="TEZ101" s="1"/>
      <c r="TFA101" s="1"/>
      <c r="TFB101" s="1"/>
      <c r="TFC101" s="1"/>
      <c r="TFD101" s="1"/>
      <c r="TFE101" s="1"/>
      <c r="TFF101" s="1"/>
      <c r="TFG101" s="1"/>
      <c r="TFH101" s="1"/>
      <c r="TFI101" s="1"/>
      <c r="TFJ101" s="1"/>
      <c r="TFK101" s="1"/>
      <c r="TFL101" s="1"/>
      <c r="TFM101" s="1"/>
      <c r="TFN101" s="1"/>
      <c r="TFO101" s="1"/>
      <c r="TFP101" s="1"/>
      <c r="TFQ101" s="1"/>
      <c r="TFR101" s="1"/>
      <c r="TFS101" s="1"/>
      <c r="TFT101" s="1"/>
      <c r="TFU101" s="1"/>
      <c r="TFV101" s="1"/>
      <c r="TFW101" s="1"/>
      <c r="TFX101" s="1"/>
      <c r="TFY101" s="1"/>
      <c r="TFZ101" s="1"/>
      <c r="TGA101" s="1"/>
      <c r="TGB101" s="1"/>
      <c r="TGC101" s="1"/>
      <c r="TGD101" s="1"/>
      <c r="TGE101" s="1"/>
      <c r="TGF101" s="1"/>
      <c r="TGG101" s="1"/>
      <c r="TGH101" s="1"/>
      <c r="TGI101" s="1"/>
      <c r="TGJ101" s="1"/>
      <c r="TGK101" s="1"/>
      <c r="TGL101" s="1"/>
      <c r="TGM101" s="1"/>
      <c r="TGN101" s="1"/>
      <c r="TGO101" s="1"/>
      <c r="TGP101" s="1"/>
      <c r="TGQ101" s="1"/>
      <c r="TGR101" s="1"/>
      <c r="TGS101" s="1"/>
      <c r="TGT101" s="1"/>
      <c r="TGU101" s="1"/>
      <c r="TGV101" s="1"/>
      <c r="TGW101" s="1"/>
      <c r="TGX101" s="1"/>
      <c r="TGY101" s="1"/>
      <c r="TGZ101" s="1"/>
      <c r="THA101" s="1"/>
      <c r="THB101" s="1"/>
      <c r="THC101" s="1"/>
      <c r="THD101" s="1"/>
      <c r="THE101" s="1"/>
      <c r="THF101" s="1"/>
      <c r="THG101" s="1"/>
      <c r="THH101" s="1"/>
      <c r="THI101" s="1"/>
      <c r="THJ101" s="1"/>
      <c r="THK101" s="1"/>
      <c r="THL101" s="1"/>
      <c r="THM101" s="1"/>
      <c r="THN101" s="1"/>
      <c r="THO101" s="1"/>
      <c r="THP101" s="1"/>
      <c r="THQ101" s="1"/>
      <c r="THR101" s="1"/>
      <c r="THS101" s="1"/>
      <c r="THT101" s="1"/>
      <c r="THU101" s="1"/>
      <c r="THV101" s="1"/>
      <c r="THW101" s="1"/>
      <c r="THX101" s="1"/>
      <c r="THY101" s="1"/>
      <c r="THZ101" s="1"/>
      <c r="TIA101" s="1"/>
      <c r="TIB101" s="1"/>
      <c r="TIC101" s="1"/>
      <c r="TID101" s="1"/>
      <c r="TIE101" s="1"/>
      <c r="TIF101" s="1"/>
      <c r="TIG101" s="1"/>
      <c r="TIH101" s="1"/>
      <c r="TII101" s="1"/>
      <c r="TIJ101" s="1"/>
      <c r="TIK101" s="1"/>
      <c r="TIL101" s="1"/>
      <c r="TIM101" s="1"/>
      <c r="TIN101" s="1"/>
      <c r="TIO101" s="1"/>
      <c r="TIP101" s="1"/>
      <c r="TIQ101" s="1"/>
      <c r="TIR101" s="1"/>
      <c r="TIS101" s="1"/>
      <c r="TIT101" s="1"/>
      <c r="TIU101" s="1"/>
      <c r="TIV101" s="1"/>
      <c r="TIW101" s="1"/>
      <c r="TIX101" s="1"/>
      <c r="TIY101" s="1"/>
      <c r="TIZ101" s="1"/>
      <c r="TJA101" s="1"/>
      <c r="TJB101" s="1"/>
      <c r="TJC101" s="1"/>
      <c r="TJD101" s="1"/>
      <c r="TJE101" s="1"/>
      <c r="TJF101" s="1"/>
      <c r="TJG101" s="1"/>
      <c r="TJH101" s="1"/>
      <c r="TJI101" s="1"/>
      <c r="TJJ101" s="1"/>
      <c r="TJK101" s="1"/>
      <c r="TJL101" s="1"/>
      <c r="TJM101" s="1"/>
      <c r="TJN101" s="1"/>
      <c r="TJO101" s="1"/>
      <c r="TJP101" s="1"/>
      <c r="TJQ101" s="1"/>
      <c r="TJR101" s="1"/>
      <c r="TJS101" s="1"/>
      <c r="TJT101" s="1"/>
      <c r="TJU101" s="1"/>
      <c r="TJV101" s="1"/>
      <c r="TJW101" s="1"/>
      <c r="TJX101" s="1"/>
      <c r="TJY101" s="1"/>
      <c r="TJZ101" s="1"/>
      <c r="TKA101" s="1"/>
      <c r="TKB101" s="1"/>
      <c r="TKC101" s="1"/>
      <c r="TKD101" s="1"/>
      <c r="TKE101" s="1"/>
      <c r="TKF101" s="1"/>
      <c r="TKG101" s="1"/>
      <c r="TKH101" s="1"/>
      <c r="TKI101" s="1"/>
      <c r="TKJ101" s="1"/>
      <c r="TKK101" s="1"/>
      <c r="TKL101" s="1"/>
      <c r="TKM101" s="1"/>
      <c r="TKN101" s="1"/>
      <c r="TKO101" s="1"/>
      <c r="TKP101" s="1"/>
      <c r="TKQ101" s="1"/>
      <c r="TKR101" s="1"/>
      <c r="TKS101" s="1"/>
      <c r="TKT101" s="1"/>
      <c r="TKU101" s="1"/>
      <c r="TKV101" s="1"/>
      <c r="TKW101" s="1"/>
      <c r="TKX101" s="1"/>
      <c r="TKY101" s="1"/>
      <c r="TKZ101" s="1"/>
      <c r="TLA101" s="1"/>
      <c r="TLB101" s="1"/>
      <c r="TLC101" s="1"/>
      <c r="TLD101" s="1"/>
      <c r="TLE101" s="1"/>
      <c r="TLF101" s="1"/>
      <c r="TLG101" s="1"/>
      <c r="TLH101" s="1"/>
      <c r="TLI101" s="1"/>
      <c r="TLJ101" s="1"/>
      <c r="TLK101" s="1"/>
      <c r="TLL101" s="1"/>
      <c r="TLM101" s="1"/>
      <c r="TLN101" s="1"/>
      <c r="TLO101" s="1"/>
      <c r="TLP101" s="1"/>
      <c r="TLQ101" s="1"/>
      <c r="TLR101" s="1"/>
      <c r="TLS101" s="1"/>
      <c r="TLT101" s="1"/>
      <c r="TLU101" s="1"/>
      <c r="TLV101" s="1"/>
      <c r="TLW101" s="1"/>
      <c r="TLX101" s="1"/>
      <c r="TLY101" s="1"/>
      <c r="TLZ101" s="1"/>
      <c r="TMA101" s="1"/>
      <c r="TMB101" s="1"/>
      <c r="TMC101" s="1"/>
      <c r="TMD101" s="1"/>
      <c r="TME101" s="1"/>
      <c r="TMF101" s="1"/>
      <c r="TMG101" s="1"/>
      <c r="TMH101" s="1"/>
      <c r="TMI101" s="1"/>
      <c r="TMJ101" s="1"/>
      <c r="TMK101" s="1"/>
      <c r="TML101" s="1"/>
      <c r="TMM101" s="1"/>
      <c r="TMN101" s="1"/>
      <c r="TMO101" s="1"/>
      <c r="TMP101" s="1"/>
      <c r="TMQ101" s="1"/>
      <c r="TMR101" s="1"/>
      <c r="TMS101" s="1"/>
      <c r="TMT101" s="1"/>
      <c r="TMU101" s="1"/>
      <c r="TMV101" s="1"/>
      <c r="TMW101" s="1"/>
      <c r="TMX101" s="1"/>
      <c r="TMY101" s="1"/>
      <c r="TMZ101" s="1"/>
      <c r="TNA101" s="1"/>
      <c r="TNB101" s="1"/>
      <c r="TNC101" s="1"/>
      <c r="TND101" s="1"/>
      <c r="TNE101" s="1"/>
      <c r="TNF101" s="1"/>
      <c r="TNG101" s="1"/>
      <c r="TNH101" s="1"/>
      <c r="TNI101" s="1"/>
      <c r="TNJ101" s="1"/>
      <c r="TNK101" s="1"/>
      <c r="TNL101" s="1"/>
      <c r="TNM101" s="1"/>
      <c r="TNN101" s="1"/>
      <c r="TNO101" s="1"/>
      <c r="TNP101" s="1"/>
      <c r="TNQ101" s="1"/>
      <c r="TNR101" s="1"/>
      <c r="TNS101" s="1"/>
      <c r="TNT101" s="1"/>
      <c r="TNU101" s="1"/>
      <c r="TNV101" s="1"/>
      <c r="TNW101" s="1"/>
      <c r="TNX101" s="1"/>
      <c r="TNY101" s="1"/>
      <c r="TNZ101" s="1"/>
      <c r="TOA101" s="1"/>
      <c r="TOB101" s="1"/>
      <c r="TOC101" s="1"/>
      <c r="TOD101" s="1"/>
      <c r="TOE101" s="1"/>
      <c r="TOF101" s="1"/>
      <c r="TOG101" s="1"/>
      <c r="TOH101" s="1"/>
      <c r="TOI101" s="1"/>
      <c r="TOJ101" s="1"/>
      <c r="TOK101" s="1"/>
      <c r="TOL101" s="1"/>
      <c r="TOM101" s="1"/>
      <c r="TON101" s="1"/>
      <c r="TOO101" s="1"/>
      <c r="TOP101" s="1"/>
      <c r="TOQ101" s="1"/>
      <c r="TOR101" s="1"/>
      <c r="TOS101" s="1"/>
      <c r="TOT101" s="1"/>
      <c r="TOU101" s="1"/>
      <c r="TOV101" s="1"/>
      <c r="TOW101" s="1"/>
      <c r="TOX101" s="1"/>
      <c r="TOY101" s="1"/>
      <c r="TOZ101" s="1"/>
      <c r="TPA101" s="1"/>
      <c r="TPB101" s="1"/>
      <c r="TPC101" s="1"/>
      <c r="TPD101" s="1"/>
      <c r="TPE101" s="1"/>
      <c r="TPF101" s="1"/>
      <c r="TPG101" s="1"/>
      <c r="TPH101" s="1"/>
      <c r="TPI101" s="1"/>
      <c r="TPJ101" s="1"/>
      <c r="TPK101" s="1"/>
      <c r="TPL101" s="1"/>
      <c r="TPM101" s="1"/>
      <c r="TPN101" s="1"/>
      <c r="TPO101" s="1"/>
      <c r="TPP101" s="1"/>
      <c r="TPQ101" s="1"/>
      <c r="TPR101" s="1"/>
      <c r="TPS101" s="1"/>
      <c r="TPT101" s="1"/>
      <c r="TPU101" s="1"/>
      <c r="TPV101" s="1"/>
      <c r="TPW101" s="1"/>
      <c r="TPX101" s="1"/>
      <c r="TPY101" s="1"/>
      <c r="TPZ101" s="1"/>
      <c r="TQA101" s="1"/>
      <c r="TQB101" s="1"/>
      <c r="TQC101" s="1"/>
      <c r="TQD101" s="1"/>
      <c r="TQE101" s="1"/>
      <c r="TQF101" s="1"/>
      <c r="TQG101" s="1"/>
      <c r="TQH101" s="1"/>
      <c r="TQI101" s="1"/>
      <c r="TQJ101" s="1"/>
      <c r="TQK101" s="1"/>
      <c r="TQL101" s="1"/>
      <c r="TQM101" s="1"/>
      <c r="TQN101" s="1"/>
      <c r="TQO101" s="1"/>
      <c r="TQP101" s="1"/>
      <c r="TQQ101" s="1"/>
      <c r="TQR101" s="1"/>
      <c r="TQS101" s="1"/>
      <c r="TQT101" s="1"/>
      <c r="TQU101" s="1"/>
      <c r="TQV101" s="1"/>
      <c r="TQW101" s="1"/>
      <c r="TQX101" s="1"/>
      <c r="TQY101" s="1"/>
      <c r="TQZ101" s="1"/>
      <c r="TRA101" s="1"/>
      <c r="TRB101" s="1"/>
      <c r="TRC101" s="1"/>
      <c r="TRD101" s="1"/>
      <c r="TRE101" s="1"/>
      <c r="TRF101" s="1"/>
      <c r="TRG101" s="1"/>
      <c r="TRH101" s="1"/>
      <c r="TRI101" s="1"/>
      <c r="TRJ101" s="1"/>
      <c r="TRK101" s="1"/>
      <c r="TRL101" s="1"/>
      <c r="TRM101" s="1"/>
      <c r="TRN101" s="1"/>
      <c r="TRO101" s="1"/>
      <c r="TRP101" s="1"/>
      <c r="TRQ101" s="1"/>
      <c r="TRR101" s="1"/>
      <c r="TRS101" s="1"/>
      <c r="TRT101" s="1"/>
      <c r="TRU101" s="1"/>
      <c r="TRV101" s="1"/>
      <c r="TRW101" s="1"/>
      <c r="TRX101" s="1"/>
      <c r="TRY101" s="1"/>
      <c r="TRZ101" s="1"/>
      <c r="TSA101" s="1"/>
      <c r="TSB101" s="1"/>
      <c r="TSC101" s="1"/>
      <c r="TSD101" s="1"/>
      <c r="TSE101" s="1"/>
      <c r="TSF101" s="1"/>
      <c r="TSG101" s="1"/>
      <c r="TSH101" s="1"/>
      <c r="TSI101" s="1"/>
      <c r="TSJ101" s="1"/>
      <c r="TSK101" s="1"/>
      <c r="TSL101" s="1"/>
      <c r="TSM101" s="1"/>
      <c r="TSN101" s="1"/>
      <c r="TSO101" s="1"/>
      <c r="TSP101" s="1"/>
      <c r="TSQ101" s="1"/>
      <c r="TSR101" s="1"/>
      <c r="TSS101" s="1"/>
      <c r="TST101" s="1"/>
      <c r="TSU101" s="1"/>
      <c r="TSV101" s="1"/>
      <c r="TSW101" s="1"/>
      <c r="TSX101" s="1"/>
      <c r="TSY101" s="1"/>
      <c r="TSZ101" s="1"/>
      <c r="TTA101" s="1"/>
      <c r="TTB101" s="1"/>
      <c r="TTC101" s="1"/>
      <c r="TTD101" s="1"/>
      <c r="TTE101" s="1"/>
      <c r="TTF101" s="1"/>
      <c r="TTG101" s="1"/>
      <c r="TTH101" s="1"/>
      <c r="TTI101" s="1"/>
      <c r="TTJ101" s="1"/>
      <c r="TTK101" s="1"/>
      <c r="TTL101" s="1"/>
      <c r="TTM101" s="1"/>
      <c r="TTN101" s="1"/>
      <c r="TTO101" s="1"/>
      <c r="TTP101" s="1"/>
      <c r="TTQ101" s="1"/>
      <c r="TTR101" s="1"/>
      <c r="TTS101" s="1"/>
      <c r="TTT101" s="1"/>
      <c r="TTU101" s="1"/>
      <c r="TTV101" s="1"/>
      <c r="TTW101" s="1"/>
      <c r="TTX101" s="1"/>
      <c r="TTY101" s="1"/>
      <c r="TTZ101" s="1"/>
      <c r="TUA101" s="1"/>
      <c r="TUB101" s="1"/>
      <c r="TUC101" s="1"/>
      <c r="TUD101" s="1"/>
      <c r="TUE101" s="1"/>
      <c r="TUF101" s="1"/>
      <c r="TUG101" s="1"/>
      <c r="TUH101" s="1"/>
      <c r="TUI101" s="1"/>
      <c r="TUJ101" s="1"/>
      <c r="TUK101" s="1"/>
      <c r="TUL101" s="1"/>
      <c r="TUM101" s="1"/>
      <c r="TUN101" s="1"/>
      <c r="TUO101" s="1"/>
      <c r="TUP101" s="1"/>
      <c r="TUQ101" s="1"/>
      <c r="TUR101" s="1"/>
      <c r="TUS101" s="1"/>
      <c r="TUT101" s="1"/>
      <c r="TUU101" s="1"/>
      <c r="TUV101" s="1"/>
      <c r="TUW101" s="1"/>
      <c r="TUX101" s="1"/>
      <c r="TUY101" s="1"/>
      <c r="TUZ101" s="1"/>
      <c r="TVA101" s="1"/>
      <c r="TVB101" s="1"/>
      <c r="TVC101" s="1"/>
      <c r="TVD101" s="1"/>
      <c r="TVE101" s="1"/>
      <c r="TVF101" s="1"/>
      <c r="TVG101" s="1"/>
      <c r="TVH101" s="1"/>
      <c r="TVI101" s="1"/>
      <c r="TVJ101" s="1"/>
      <c r="TVK101" s="1"/>
      <c r="TVL101" s="1"/>
      <c r="TVM101" s="1"/>
      <c r="TVN101" s="1"/>
      <c r="TVO101" s="1"/>
      <c r="TVP101" s="1"/>
      <c r="TVQ101" s="1"/>
      <c r="TVR101" s="1"/>
      <c r="TVS101" s="1"/>
      <c r="TVT101" s="1"/>
      <c r="TVU101" s="1"/>
      <c r="TVV101" s="1"/>
      <c r="TVW101" s="1"/>
      <c r="TVX101" s="1"/>
      <c r="TVY101" s="1"/>
      <c r="TVZ101" s="1"/>
      <c r="TWA101" s="1"/>
      <c r="TWB101" s="1"/>
      <c r="TWC101" s="1"/>
      <c r="TWD101" s="1"/>
      <c r="TWE101" s="1"/>
      <c r="TWF101" s="1"/>
      <c r="TWG101" s="1"/>
      <c r="TWH101" s="1"/>
      <c r="TWI101" s="1"/>
      <c r="TWJ101" s="1"/>
      <c r="TWK101" s="1"/>
      <c r="TWL101" s="1"/>
      <c r="TWM101" s="1"/>
      <c r="TWN101" s="1"/>
      <c r="TWO101" s="1"/>
      <c r="TWP101" s="1"/>
      <c r="TWQ101" s="1"/>
      <c r="TWR101" s="1"/>
      <c r="TWS101" s="1"/>
      <c r="TWT101" s="1"/>
      <c r="TWU101" s="1"/>
      <c r="TWV101" s="1"/>
      <c r="TWW101" s="1"/>
      <c r="TWX101" s="1"/>
      <c r="TWY101" s="1"/>
      <c r="TWZ101" s="1"/>
      <c r="TXA101" s="1"/>
      <c r="TXB101" s="1"/>
      <c r="TXC101" s="1"/>
      <c r="TXD101" s="1"/>
      <c r="TXE101" s="1"/>
      <c r="TXF101" s="1"/>
      <c r="TXG101" s="1"/>
      <c r="TXH101" s="1"/>
      <c r="TXI101" s="1"/>
      <c r="TXJ101" s="1"/>
      <c r="TXK101" s="1"/>
      <c r="TXL101" s="1"/>
      <c r="TXM101" s="1"/>
      <c r="TXN101" s="1"/>
      <c r="TXO101" s="1"/>
      <c r="TXP101" s="1"/>
      <c r="TXQ101" s="1"/>
      <c r="TXR101" s="1"/>
      <c r="TXS101" s="1"/>
      <c r="TXT101" s="1"/>
      <c r="TXU101" s="1"/>
      <c r="TXV101" s="1"/>
      <c r="TXW101" s="1"/>
      <c r="TXX101" s="1"/>
      <c r="TXY101" s="1"/>
      <c r="TXZ101" s="1"/>
      <c r="TYA101" s="1"/>
      <c r="TYB101" s="1"/>
      <c r="TYC101" s="1"/>
      <c r="TYD101" s="1"/>
      <c r="TYE101" s="1"/>
      <c r="TYF101" s="1"/>
      <c r="TYG101" s="1"/>
      <c r="TYH101" s="1"/>
      <c r="TYI101" s="1"/>
      <c r="TYJ101" s="1"/>
      <c r="TYK101" s="1"/>
      <c r="TYL101" s="1"/>
      <c r="TYM101" s="1"/>
      <c r="TYN101" s="1"/>
      <c r="TYO101" s="1"/>
      <c r="TYP101" s="1"/>
      <c r="TYQ101" s="1"/>
      <c r="TYR101" s="1"/>
      <c r="TYS101" s="1"/>
      <c r="TYT101" s="1"/>
      <c r="TYU101" s="1"/>
      <c r="TYV101" s="1"/>
      <c r="TYW101" s="1"/>
      <c r="TYX101" s="1"/>
      <c r="TYY101" s="1"/>
      <c r="TYZ101" s="1"/>
      <c r="TZA101" s="1"/>
      <c r="TZB101" s="1"/>
      <c r="TZC101" s="1"/>
      <c r="TZD101" s="1"/>
      <c r="TZE101" s="1"/>
      <c r="TZF101" s="1"/>
      <c r="TZG101" s="1"/>
      <c r="TZH101" s="1"/>
      <c r="TZI101" s="1"/>
      <c r="TZJ101" s="1"/>
      <c r="TZK101" s="1"/>
      <c r="TZL101" s="1"/>
      <c r="TZM101" s="1"/>
      <c r="TZN101" s="1"/>
      <c r="TZO101" s="1"/>
      <c r="TZP101" s="1"/>
      <c r="TZQ101" s="1"/>
      <c r="TZR101" s="1"/>
      <c r="TZS101" s="1"/>
      <c r="TZT101" s="1"/>
      <c r="TZU101" s="1"/>
      <c r="TZV101" s="1"/>
      <c r="TZW101" s="1"/>
      <c r="TZX101" s="1"/>
      <c r="TZY101" s="1"/>
      <c r="TZZ101" s="1"/>
      <c r="UAA101" s="1"/>
      <c r="UAB101" s="1"/>
      <c r="UAC101" s="1"/>
      <c r="UAD101" s="1"/>
      <c r="UAE101" s="1"/>
      <c r="UAF101" s="1"/>
      <c r="UAG101" s="1"/>
      <c r="UAH101" s="1"/>
      <c r="UAI101" s="1"/>
      <c r="UAJ101" s="1"/>
      <c r="UAK101" s="1"/>
      <c r="UAL101" s="1"/>
      <c r="UAM101" s="1"/>
      <c r="UAN101" s="1"/>
      <c r="UAO101" s="1"/>
      <c r="UAP101" s="1"/>
      <c r="UAQ101" s="1"/>
      <c r="UAR101" s="1"/>
      <c r="UAS101" s="1"/>
      <c r="UAT101" s="1"/>
      <c r="UAU101" s="1"/>
      <c r="UAV101" s="1"/>
      <c r="UAW101" s="1"/>
      <c r="UAX101" s="1"/>
      <c r="UAY101" s="1"/>
      <c r="UAZ101" s="1"/>
      <c r="UBA101" s="1"/>
      <c r="UBB101" s="1"/>
      <c r="UBC101" s="1"/>
      <c r="UBD101" s="1"/>
      <c r="UBE101" s="1"/>
      <c r="UBF101" s="1"/>
      <c r="UBG101" s="1"/>
      <c r="UBH101" s="1"/>
      <c r="UBI101" s="1"/>
      <c r="UBJ101" s="1"/>
      <c r="UBK101" s="1"/>
      <c r="UBL101" s="1"/>
      <c r="UBM101" s="1"/>
      <c r="UBN101" s="1"/>
      <c r="UBO101" s="1"/>
      <c r="UBP101" s="1"/>
      <c r="UBQ101" s="1"/>
      <c r="UBR101" s="1"/>
      <c r="UBS101" s="1"/>
      <c r="UBT101" s="1"/>
      <c r="UBU101" s="1"/>
      <c r="UBV101" s="1"/>
      <c r="UBW101" s="1"/>
      <c r="UBX101" s="1"/>
      <c r="UBY101" s="1"/>
      <c r="UBZ101" s="1"/>
      <c r="UCA101" s="1"/>
      <c r="UCB101" s="1"/>
      <c r="UCC101" s="1"/>
      <c r="UCD101" s="1"/>
      <c r="UCE101" s="1"/>
      <c r="UCF101" s="1"/>
      <c r="UCG101" s="1"/>
      <c r="UCH101" s="1"/>
      <c r="UCI101" s="1"/>
      <c r="UCJ101" s="1"/>
      <c r="UCK101" s="1"/>
      <c r="UCL101" s="1"/>
      <c r="UCM101" s="1"/>
      <c r="UCN101" s="1"/>
      <c r="UCO101" s="1"/>
      <c r="UCP101" s="1"/>
      <c r="UCQ101" s="1"/>
      <c r="UCR101" s="1"/>
      <c r="UCS101" s="1"/>
      <c r="UCT101" s="1"/>
      <c r="UCU101" s="1"/>
      <c r="UCV101" s="1"/>
      <c r="UCW101" s="1"/>
      <c r="UCX101" s="1"/>
      <c r="UCY101" s="1"/>
      <c r="UCZ101" s="1"/>
      <c r="UDA101" s="1"/>
      <c r="UDB101" s="1"/>
      <c r="UDC101" s="1"/>
      <c r="UDD101" s="1"/>
      <c r="UDE101" s="1"/>
      <c r="UDF101" s="1"/>
      <c r="UDG101" s="1"/>
      <c r="UDH101" s="1"/>
      <c r="UDI101" s="1"/>
      <c r="UDJ101" s="1"/>
      <c r="UDK101" s="1"/>
      <c r="UDL101" s="1"/>
      <c r="UDM101" s="1"/>
      <c r="UDN101" s="1"/>
      <c r="UDO101" s="1"/>
      <c r="UDP101" s="1"/>
      <c r="UDQ101" s="1"/>
      <c r="UDR101" s="1"/>
      <c r="UDS101" s="1"/>
      <c r="UDT101" s="1"/>
      <c r="UDU101" s="1"/>
      <c r="UDV101" s="1"/>
      <c r="UDW101" s="1"/>
      <c r="UDX101" s="1"/>
      <c r="UDY101" s="1"/>
      <c r="UDZ101" s="1"/>
      <c r="UEA101" s="1"/>
      <c r="UEB101" s="1"/>
      <c r="UEC101" s="1"/>
      <c r="UED101" s="1"/>
      <c r="UEE101" s="1"/>
      <c r="UEF101" s="1"/>
      <c r="UEG101" s="1"/>
      <c r="UEH101" s="1"/>
      <c r="UEI101" s="1"/>
      <c r="UEJ101" s="1"/>
      <c r="UEK101" s="1"/>
      <c r="UEL101" s="1"/>
      <c r="UEM101" s="1"/>
      <c r="UEN101" s="1"/>
      <c r="UEO101" s="1"/>
      <c r="UEP101" s="1"/>
      <c r="UEQ101" s="1"/>
      <c r="UER101" s="1"/>
      <c r="UES101" s="1"/>
      <c r="UET101" s="1"/>
      <c r="UEU101" s="1"/>
      <c r="UEV101" s="1"/>
      <c r="UEW101" s="1"/>
      <c r="UEX101" s="1"/>
      <c r="UEY101" s="1"/>
      <c r="UEZ101" s="1"/>
      <c r="UFA101" s="1"/>
      <c r="UFB101" s="1"/>
      <c r="UFC101" s="1"/>
      <c r="UFD101" s="1"/>
      <c r="UFE101" s="1"/>
      <c r="UFF101" s="1"/>
      <c r="UFG101" s="1"/>
      <c r="UFH101" s="1"/>
      <c r="UFI101" s="1"/>
      <c r="UFJ101" s="1"/>
      <c r="UFK101" s="1"/>
      <c r="UFL101" s="1"/>
      <c r="UFM101" s="1"/>
      <c r="UFN101" s="1"/>
      <c r="UFO101" s="1"/>
      <c r="UFP101" s="1"/>
      <c r="UFQ101" s="1"/>
      <c r="UFR101" s="1"/>
      <c r="UFS101" s="1"/>
      <c r="UFT101" s="1"/>
      <c r="UFU101" s="1"/>
      <c r="UFV101" s="1"/>
      <c r="UFW101" s="1"/>
      <c r="UFX101" s="1"/>
      <c r="UFY101" s="1"/>
      <c r="UFZ101" s="1"/>
      <c r="UGA101" s="1"/>
      <c r="UGB101" s="1"/>
      <c r="UGC101" s="1"/>
      <c r="UGD101" s="1"/>
      <c r="UGE101" s="1"/>
      <c r="UGF101" s="1"/>
      <c r="UGG101" s="1"/>
      <c r="UGH101" s="1"/>
      <c r="UGI101" s="1"/>
      <c r="UGJ101" s="1"/>
      <c r="UGK101" s="1"/>
      <c r="UGL101" s="1"/>
      <c r="UGM101" s="1"/>
      <c r="UGN101" s="1"/>
      <c r="UGO101" s="1"/>
      <c r="UGP101" s="1"/>
      <c r="UGQ101" s="1"/>
      <c r="UGR101" s="1"/>
      <c r="UGS101" s="1"/>
      <c r="UGT101" s="1"/>
      <c r="UGU101" s="1"/>
      <c r="UGV101" s="1"/>
      <c r="UGW101" s="1"/>
      <c r="UGX101" s="1"/>
      <c r="UGY101" s="1"/>
      <c r="UGZ101" s="1"/>
      <c r="UHA101" s="1"/>
      <c r="UHB101" s="1"/>
      <c r="UHC101" s="1"/>
      <c r="UHD101" s="1"/>
      <c r="UHE101" s="1"/>
      <c r="UHF101" s="1"/>
      <c r="UHG101" s="1"/>
      <c r="UHH101" s="1"/>
      <c r="UHI101" s="1"/>
      <c r="UHJ101" s="1"/>
      <c r="UHK101" s="1"/>
      <c r="UHL101" s="1"/>
      <c r="UHM101" s="1"/>
      <c r="UHN101" s="1"/>
      <c r="UHO101" s="1"/>
      <c r="UHP101" s="1"/>
      <c r="UHQ101" s="1"/>
      <c r="UHR101" s="1"/>
      <c r="UHS101" s="1"/>
      <c r="UHT101" s="1"/>
      <c r="UHU101" s="1"/>
      <c r="UHV101" s="1"/>
      <c r="UHW101" s="1"/>
      <c r="UHX101" s="1"/>
      <c r="UHY101" s="1"/>
      <c r="UHZ101" s="1"/>
      <c r="UIA101" s="1"/>
      <c r="UIB101" s="1"/>
      <c r="UIC101" s="1"/>
      <c r="UID101" s="1"/>
      <c r="UIE101" s="1"/>
      <c r="UIF101" s="1"/>
      <c r="UIG101" s="1"/>
      <c r="UIH101" s="1"/>
      <c r="UII101" s="1"/>
      <c r="UIJ101" s="1"/>
      <c r="UIK101" s="1"/>
      <c r="UIL101" s="1"/>
      <c r="UIM101" s="1"/>
      <c r="UIN101" s="1"/>
      <c r="UIO101" s="1"/>
      <c r="UIP101" s="1"/>
      <c r="UIQ101" s="1"/>
      <c r="UIR101" s="1"/>
      <c r="UIS101" s="1"/>
      <c r="UIT101" s="1"/>
      <c r="UIU101" s="1"/>
      <c r="UIV101" s="1"/>
      <c r="UIW101" s="1"/>
      <c r="UIX101" s="1"/>
      <c r="UIY101" s="1"/>
      <c r="UIZ101" s="1"/>
      <c r="UJA101" s="1"/>
      <c r="UJB101" s="1"/>
      <c r="UJC101" s="1"/>
      <c r="UJD101" s="1"/>
      <c r="UJE101" s="1"/>
      <c r="UJF101" s="1"/>
      <c r="UJG101" s="1"/>
      <c r="UJH101" s="1"/>
      <c r="UJI101" s="1"/>
      <c r="UJJ101" s="1"/>
      <c r="UJK101" s="1"/>
      <c r="UJL101" s="1"/>
      <c r="UJM101" s="1"/>
      <c r="UJN101" s="1"/>
      <c r="UJO101" s="1"/>
      <c r="UJP101" s="1"/>
      <c r="UJQ101" s="1"/>
      <c r="UJR101" s="1"/>
      <c r="UJS101" s="1"/>
      <c r="UJT101" s="1"/>
      <c r="UJU101" s="1"/>
      <c r="UJV101" s="1"/>
      <c r="UJW101" s="1"/>
      <c r="UJX101" s="1"/>
      <c r="UJY101" s="1"/>
      <c r="UJZ101" s="1"/>
      <c r="UKA101" s="1"/>
      <c r="UKB101" s="1"/>
      <c r="UKC101" s="1"/>
      <c r="UKD101" s="1"/>
      <c r="UKE101" s="1"/>
      <c r="UKF101" s="1"/>
      <c r="UKG101" s="1"/>
      <c r="UKH101" s="1"/>
      <c r="UKI101" s="1"/>
      <c r="UKJ101" s="1"/>
      <c r="UKK101" s="1"/>
      <c r="UKL101" s="1"/>
      <c r="UKM101" s="1"/>
      <c r="UKN101" s="1"/>
      <c r="UKO101" s="1"/>
      <c r="UKP101" s="1"/>
      <c r="UKQ101" s="1"/>
      <c r="UKR101" s="1"/>
      <c r="UKS101" s="1"/>
      <c r="UKT101" s="1"/>
      <c r="UKU101" s="1"/>
      <c r="UKV101" s="1"/>
      <c r="UKW101" s="1"/>
      <c r="UKX101" s="1"/>
      <c r="UKY101" s="1"/>
      <c r="UKZ101" s="1"/>
      <c r="ULA101" s="1"/>
      <c r="ULB101" s="1"/>
      <c r="ULC101" s="1"/>
      <c r="ULD101" s="1"/>
      <c r="ULE101" s="1"/>
      <c r="ULF101" s="1"/>
      <c r="ULG101" s="1"/>
      <c r="ULH101" s="1"/>
      <c r="ULI101" s="1"/>
      <c r="ULJ101" s="1"/>
      <c r="ULK101" s="1"/>
      <c r="ULL101" s="1"/>
      <c r="ULM101" s="1"/>
      <c r="ULN101" s="1"/>
      <c r="ULO101" s="1"/>
      <c r="ULP101" s="1"/>
      <c r="ULQ101" s="1"/>
      <c r="ULR101" s="1"/>
      <c r="ULS101" s="1"/>
      <c r="ULT101" s="1"/>
      <c r="ULU101" s="1"/>
      <c r="ULV101" s="1"/>
      <c r="ULW101" s="1"/>
      <c r="ULX101" s="1"/>
      <c r="ULY101" s="1"/>
      <c r="ULZ101" s="1"/>
      <c r="UMA101" s="1"/>
      <c r="UMB101" s="1"/>
      <c r="UMC101" s="1"/>
      <c r="UMD101" s="1"/>
      <c r="UME101" s="1"/>
      <c r="UMF101" s="1"/>
      <c r="UMG101" s="1"/>
      <c r="UMH101" s="1"/>
      <c r="UMI101" s="1"/>
      <c r="UMJ101" s="1"/>
      <c r="UMK101" s="1"/>
      <c r="UML101" s="1"/>
      <c r="UMM101" s="1"/>
      <c r="UMN101" s="1"/>
      <c r="UMO101" s="1"/>
      <c r="UMP101" s="1"/>
      <c r="UMQ101" s="1"/>
      <c r="UMR101" s="1"/>
      <c r="UMS101" s="1"/>
      <c r="UMT101" s="1"/>
      <c r="UMU101" s="1"/>
      <c r="UMV101" s="1"/>
      <c r="UMW101" s="1"/>
      <c r="UMX101" s="1"/>
      <c r="UMY101" s="1"/>
      <c r="UMZ101" s="1"/>
      <c r="UNA101" s="1"/>
      <c r="UNB101" s="1"/>
      <c r="UNC101" s="1"/>
      <c r="UND101" s="1"/>
      <c r="UNE101" s="1"/>
      <c r="UNF101" s="1"/>
      <c r="UNG101" s="1"/>
      <c r="UNH101" s="1"/>
      <c r="UNI101" s="1"/>
      <c r="UNJ101" s="1"/>
      <c r="UNK101" s="1"/>
      <c r="UNL101" s="1"/>
      <c r="UNM101" s="1"/>
      <c r="UNN101" s="1"/>
      <c r="UNO101" s="1"/>
      <c r="UNP101" s="1"/>
      <c r="UNQ101" s="1"/>
      <c r="UNR101" s="1"/>
      <c r="UNS101" s="1"/>
      <c r="UNT101" s="1"/>
      <c r="UNU101" s="1"/>
      <c r="UNV101" s="1"/>
      <c r="UNW101" s="1"/>
      <c r="UNX101" s="1"/>
      <c r="UNY101" s="1"/>
      <c r="UNZ101" s="1"/>
      <c r="UOA101" s="1"/>
      <c r="UOB101" s="1"/>
      <c r="UOC101" s="1"/>
      <c r="UOD101" s="1"/>
      <c r="UOE101" s="1"/>
      <c r="UOF101" s="1"/>
      <c r="UOG101" s="1"/>
      <c r="UOH101" s="1"/>
      <c r="UOI101" s="1"/>
      <c r="UOJ101" s="1"/>
      <c r="UOK101" s="1"/>
      <c r="UOL101" s="1"/>
      <c r="UOM101" s="1"/>
      <c r="UON101" s="1"/>
      <c r="UOO101" s="1"/>
      <c r="UOP101" s="1"/>
      <c r="UOQ101" s="1"/>
      <c r="UOR101" s="1"/>
      <c r="UOS101" s="1"/>
      <c r="UOT101" s="1"/>
      <c r="UOU101" s="1"/>
      <c r="UOV101" s="1"/>
      <c r="UOW101" s="1"/>
      <c r="UOX101" s="1"/>
      <c r="UOY101" s="1"/>
      <c r="UOZ101" s="1"/>
      <c r="UPA101" s="1"/>
      <c r="UPB101" s="1"/>
      <c r="UPC101" s="1"/>
      <c r="UPD101" s="1"/>
      <c r="UPE101" s="1"/>
      <c r="UPF101" s="1"/>
      <c r="UPG101" s="1"/>
      <c r="UPH101" s="1"/>
      <c r="UPI101" s="1"/>
      <c r="UPJ101" s="1"/>
      <c r="UPK101" s="1"/>
      <c r="UPL101" s="1"/>
      <c r="UPM101" s="1"/>
      <c r="UPN101" s="1"/>
      <c r="UPO101" s="1"/>
      <c r="UPP101" s="1"/>
      <c r="UPQ101" s="1"/>
      <c r="UPR101" s="1"/>
      <c r="UPS101" s="1"/>
      <c r="UPT101" s="1"/>
      <c r="UPU101" s="1"/>
      <c r="UPV101" s="1"/>
      <c r="UPW101" s="1"/>
      <c r="UPX101" s="1"/>
      <c r="UPY101" s="1"/>
      <c r="UPZ101" s="1"/>
      <c r="UQA101" s="1"/>
      <c r="UQB101" s="1"/>
      <c r="UQC101" s="1"/>
      <c r="UQD101" s="1"/>
      <c r="UQE101" s="1"/>
      <c r="UQF101" s="1"/>
      <c r="UQG101" s="1"/>
      <c r="UQH101" s="1"/>
      <c r="UQI101" s="1"/>
      <c r="UQJ101" s="1"/>
      <c r="UQK101" s="1"/>
      <c r="UQL101" s="1"/>
      <c r="UQM101" s="1"/>
      <c r="UQN101" s="1"/>
      <c r="UQO101" s="1"/>
      <c r="UQP101" s="1"/>
      <c r="UQQ101" s="1"/>
      <c r="UQR101" s="1"/>
      <c r="UQS101" s="1"/>
      <c r="UQT101" s="1"/>
      <c r="UQU101" s="1"/>
      <c r="UQV101" s="1"/>
      <c r="UQW101" s="1"/>
      <c r="UQX101" s="1"/>
      <c r="UQY101" s="1"/>
      <c r="UQZ101" s="1"/>
      <c r="URA101" s="1"/>
      <c r="URB101" s="1"/>
      <c r="URC101" s="1"/>
      <c r="URD101" s="1"/>
      <c r="URE101" s="1"/>
      <c r="URF101" s="1"/>
      <c r="URG101" s="1"/>
      <c r="URH101" s="1"/>
      <c r="URI101" s="1"/>
      <c r="URJ101" s="1"/>
      <c r="URK101" s="1"/>
      <c r="URL101" s="1"/>
      <c r="URM101" s="1"/>
      <c r="URN101" s="1"/>
      <c r="URO101" s="1"/>
      <c r="URP101" s="1"/>
      <c r="URQ101" s="1"/>
      <c r="URR101" s="1"/>
      <c r="URS101" s="1"/>
      <c r="URT101" s="1"/>
      <c r="URU101" s="1"/>
      <c r="URV101" s="1"/>
      <c r="URW101" s="1"/>
      <c r="URX101" s="1"/>
      <c r="URY101" s="1"/>
      <c r="URZ101" s="1"/>
      <c r="USA101" s="1"/>
      <c r="USB101" s="1"/>
      <c r="USC101" s="1"/>
      <c r="USD101" s="1"/>
      <c r="USE101" s="1"/>
      <c r="USF101" s="1"/>
      <c r="USG101" s="1"/>
      <c r="USH101" s="1"/>
      <c r="USI101" s="1"/>
      <c r="USJ101" s="1"/>
      <c r="USK101" s="1"/>
      <c r="USL101" s="1"/>
      <c r="USM101" s="1"/>
      <c r="USN101" s="1"/>
      <c r="USO101" s="1"/>
      <c r="USP101" s="1"/>
      <c r="USQ101" s="1"/>
      <c r="USR101" s="1"/>
      <c r="USS101" s="1"/>
      <c r="UST101" s="1"/>
      <c r="USU101" s="1"/>
      <c r="USV101" s="1"/>
      <c r="USW101" s="1"/>
      <c r="USX101" s="1"/>
      <c r="USY101" s="1"/>
      <c r="USZ101" s="1"/>
      <c r="UTA101" s="1"/>
      <c r="UTB101" s="1"/>
      <c r="UTC101" s="1"/>
      <c r="UTD101" s="1"/>
      <c r="UTE101" s="1"/>
      <c r="UTF101" s="1"/>
      <c r="UTG101" s="1"/>
      <c r="UTH101" s="1"/>
      <c r="UTI101" s="1"/>
      <c r="UTJ101" s="1"/>
      <c r="UTK101" s="1"/>
      <c r="UTL101" s="1"/>
      <c r="UTM101" s="1"/>
      <c r="UTN101" s="1"/>
      <c r="UTO101" s="1"/>
      <c r="UTP101" s="1"/>
      <c r="UTQ101" s="1"/>
      <c r="UTR101" s="1"/>
      <c r="UTS101" s="1"/>
      <c r="UTT101" s="1"/>
      <c r="UTU101" s="1"/>
      <c r="UTV101" s="1"/>
      <c r="UTW101" s="1"/>
      <c r="UTX101" s="1"/>
      <c r="UTY101" s="1"/>
      <c r="UTZ101" s="1"/>
      <c r="UUA101" s="1"/>
      <c r="UUB101" s="1"/>
      <c r="UUC101" s="1"/>
      <c r="UUD101" s="1"/>
      <c r="UUE101" s="1"/>
      <c r="UUF101" s="1"/>
      <c r="UUG101" s="1"/>
      <c r="UUH101" s="1"/>
      <c r="UUI101" s="1"/>
      <c r="UUJ101" s="1"/>
      <c r="UUK101" s="1"/>
      <c r="UUL101" s="1"/>
      <c r="UUM101" s="1"/>
      <c r="UUN101" s="1"/>
      <c r="UUO101" s="1"/>
      <c r="UUP101" s="1"/>
      <c r="UUQ101" s="1"/>
      <c r="UUR101" s="1"/>
      <c r="UUS101" s="1"/>
      <c r="UUT101" s="1"/>
      <c r="UUU101" s="1"/>
      <c r="UUV101" s="1"/>
      <c r="UUW101" s="1"/>
      <c r="UUX101" s="1"/>
      <c r="UUY101" s="1"/>
      <c r="UUZ101" s="1"/>
      <c r="UVA101" s="1"/>
      <c r="UVB101" s="1"/>
      <c r="UVC101" s="1"/>
      <c r="UVD101" s="1"/>
      <c r="UVE101" s="1"/>
      <c r="UVF101" s="1"/>
      <c r="UVG101" s="1"/>
      <c r="UVH101" s="1"/>
      <c r="UVI101" s="1"/>
      <c r="UVJ101" s="1"/>
      <c r="UVK101" s="1"/>
      <c r="UVL101" s="1"/>
      <c r="UVM101" s="1"/>
      <c r="UVN101" s="1"/>
      <c r="UVO101" s="1"/>
      <c r="UVP101" s="1"/>
      <c r="UVQ101" s="1"/>
      <c r="UVR101" s="1"/>
      <c r="UVS101" s="1"/>
      <c r="UVT101" s="1"/>
      <c r="UVU101" s="1"/>
      <c r="UVV101" s="1"/>
      <c r="UVW101" s="1"/>
      <c r="UVX101" s="1"/>
      <c r="UVY101" s="1"/>
      <c r="UVZ101" s="1"/>
      <c r="UWA101" s="1"/>
      <c r="UWB101" s="1"/>
      <c r="UWC101" s="1"/>
      <c r="UWD101" s="1"/>
      <c r="UWE101" s="1"/>
      <c r="UWF101" s="1"/>
      <c r="UWG101" s="1"/>
      <c r="UWH101" s="1"/>
      <c r="UWI101" s="1"/>
      <c r="UWJ101" s="1"/>
      <c r="UWK101" s="1"/>
      <c r="UWL101" s="1"/>
      <c r="UWM101" s="1"/>
      <c r="UWN101" s="1"/>
      <c r="UWO101" s="1"/>
      <c r="UWP101" s="1"/>
      <c r="UWQ101" s="1"/>
      <c r="UWR101" s="1"/>
      <c r="UWS101" s="1"/>
      <c r="UWT101" s="1"/>
      <c r="UWU101" s="1"/>
      <c r="UWV101" s="1"/>
      <c r="UWW101" s="1"/>
      <c r="UWX101" s="1"/>
      <c r="UWY101" s="1"/>
      <c r="UWZ101" s="1"/>
      <c r="UXA101" s="1"/>
      <c r="UXB101" s="1"/>
      <c r="UXC101" s="1"/>
      <c r="UXD101" s="1"/>
      <c r="UXE101" s="1"/>
      <c r="UXF101" s="1"/>
      <c r="UXG101" s="1"/>
      <c r="UXH101" s="1"/>
      <c r="UXI101" s="1"/>
      <c r="UXJ101" s="1"/>
      <c r="UXK101" s="1"/>
      <c r="UXL101" s="1"/>
      <c r="UXM101" s="1"/>
      <c r="UXN101" s="1"/>
      <c r="UXO101" s="1"/>
      <c r="UXP101" s="1"/>
      <c r="UXQ101" s="1"/>
      <c r="UXR101" s="1"/>
      <c r="UXS101" s="1"/>
      <c r="UXT101" s="1"/>
      <c r="UXU101" s="1"/>
      <c r="UXV101" s="1"/>
      <c r="UXW101" s="1"/>
      <c r="UXX101" s="1"/>
      <c r="UXY101" s="1"/>
      <c r="UXZ101" s="1"/>
      <c r="UYA101" s="1"/>
      <c r="UYB101" s="1"/>
      <c r="UYC101" s="1"/>
      <c r="UYD101" s="1"/>
      <c r="UYE101" s="1"/>
      <c r="UYF101" s="1"/>
      <c r="UYG101" s="1"/>
      <c r="UYH101" s="1"/>
      <c r="UYI101" s="1"/>
      <c r="UYJ101" s="1"/>
      <c r="UYK101" s="1"/>
      <c r="UYL101" s="1"/>
      <c r="UYM101" s="1"/>
      <c r="UYN101" s="1"/>
      <c r="UYO101" s="1"/>
      <c r="UYP101" s="1"/>
      <c r="UYQ101" s="1"/>
      <c r="UYR101" s="1"/>
      <c r="UYS101" s="1"/>
      <c r="UYT101" s="1"/>
      <c r="UYU101" s="1"/>
      <c r="UYV101" s="1"/>
      <c r="UYW101" s="1"/>
      <c r="UYX101" s="1"/>
      <c r="UYY101" s="1"/>
      <c r="UYZ101" s="1"/>
      <c r="UZA101" s="1"/>
      <c r="UZB101" s="1"/>
      <c r="UZC101" s="1"/>
      <c r="UZD101" s="1"/>
      <c r="UZE101" s="1"/>
      <c r="UZF101" s="1"/>
      <c r="UZG101" s="1"/>
      <c r="UZH101" s="1"/>
      <c r="UZI101" s="1"/>
      <c r="UZJ101" s="1"/>
      <c r="UZK101" s="1"/>
      <c r="UZL101" s="1"/>
      <c r="UZM101" s="1"/>
      <c r="UZN101" s="1"/>
      <c r="UZO101" s="1"/>
      <c r="UZP101" s="1"/>
      <c r="UZQ101" s="1"/>
      <c r="UZR101" s="1"/>
      <c r="UZS101" s="1"/>
      <c r="UZT101" s="1"/>
      <c r="UZU101" s="1"/>
      <c r="UZV101" s="1"/>
      <c r="UZW101" s="1"/>
      <c r="UZX101" s="1"/>
      <c r="UZY101" s="1"/>
      <c r="UZZ101" s="1"/>
      <c r="VAA101" s="1"/>
      <c r="VAB101" s="1"/>
      <c r="VAC101" s="1"/>
      <c r="VAD101" s="1"/>
      <c r="VAE101" s="1"/>
      <c r="VAF101" s="1"/>
      <c r="VAG101" s="1"/>
      <c r="VAH101" s="1"/>
      <c r="VAI101" s="1"/>
      <c r="VAJ101" s="1"/>
      <c r="VAK101" s="1"/>
      <c r="VAL101" s="1"/>
      <c r="VAM101" s="1"/>
      <c r="VAN101" s="1"/>
      <c r="VAO101" s="1"/>
      <c r="VAP101" s="1"/>
      <c r="VAQ101" s="1"/>
      <c r="VAR101" s="1"/>
      <c r="VAS101" s="1"/>
      <c r="VAT101" s="1"/>
      <c r="VAU101" s="1"/>
      <c r="VAV101" s="1"/>
      <c r="VAW101" s="1"/>
      <c r="VAX101" s="1"/>
      <c r="VAY101" s="1"/>
      <c r="VAZ101" s="1"/>
      <c r="VBA101" s="1"/>
      <c r="VBB101" s="1"/>
      <c r="VBC101" s="1"/>
      <c r="VBD101" s="1"/>
      <c r="VBE101" s="1"/>
      <c r="VBF101" s="1"/>
      <c r="VBG101" s="1"/>
      <c r="VBH101" s="1"/>
      <c r="VBI101" s="1"/>
      <c r="VBJ101" s="1"/>
      <c r="VBK101" s="1"/>
      <c r="VBL101" s="1"/>
      <c r="VBM101" s="1"/>
      <c r="VBN101" s="1"/>
      <c r="VBO101" s="1"/>
      <c r="VBP101" s="1"/>
      <c r="VBQ101" s="1"/>
      <c r="VBR101" s="1"/>
      <c r="VBS101" s="1"/>
      <c r="VBT101" s="1"/>
      <c r="VBU101" s="1"/>
      <c r="VBV101" s="1"/>
      <c r="VBW101" s="1"/>
      <c r="VBX101" s="1"/>
      <c r="VBY101" s="1"/>
      <c r="VBZ101" s="1"/>
      <c r="VCA101" s="1"/>
      <c r="VCB101" s="1"/>
      <c r="VCC101" s="1"/>
      <c r="VCD101" s="1"/>
      <c r="VCE101" s="1"/>
      <c r="VCF101" s="1"/>
      <c r="VCG101" s="1"/>
      <c r="VCH101" s="1"/>
      <c r="VCI101" s="1"/>
      <c r="VCJ101" s="1"/>
      <c r="VCK101" s="1"/>
      <c r="VCL101" s="1"/>
      <c r="VCM101" s="1"/>
      <c r="VCN101" s="1"/>
      <c r="VCO101" s="1"/>
      <c r="VCP101" s="1"/>
      <c r="VCQ101" s="1"/>
      <c r="VCR101" s="1"/>
      <c r="VCS101" s="1"/>
      <c r="VCT101" s="1"/>
      <c r="VCU101" s="1"/>
      <c r="VCV101" s="1"/>
      <c r="VCW101" s="1"/>
      <c r="VCX101" s="1"/>
      <c r="VCY101" s="1"/>
      <c r="VCZ101" s="1"/>
      <c r="VDA101" s="1"/>
      <c r="VDB101" s="1"/>
      <c r="VDC101" s="1"/>
      <c r="VDD101" s="1"/>
      <c r="VDE101" s="1"/>
      <c r="VDF101" s="1"/>
      <c r="VDG101" s="1"/>
      <c r="VDH101" s="1"/>
      <c r="VDI101" s="1"/>
      <c r="VDJ101" s="1"/>
      <c r="VDK101" s="1"/>
      <c r="VDL101" s="1"/>
      <c r="VDM101" s="1"/>
      <c r="VDN101" s="1"/>
      <c r="VDO101" s="1"/>
      <c r="VDP101" s="1"/>
      <c r="VDQ101" s="1"/>
      <c r="VDR101" s="1"/>
      <c r="VDS101" s="1"/>
      <c r="VDT101" s="1"/>
      <c r="VDU101" s="1"/>
      <c r="VDV101" s="1"/>
      <c r="VDW101" s="1"/>
      <c r="VDX101" s="1"/>
      <c r="VDY101" s="1"/>
      <c r="VDZ101" s="1"/>
      <c r="VEA101" s="1"/>
      <c r="VEB101" s="1"/>
      <c r="VEC101" s="1"/>
      <c r="VED101" s="1"/>
      <c r="VEE101" s="1"/>
      <c r="VEF101" s="1"/>
      <c r="VEG101" s="1"/>
      <c r="VEH101" s="1"/>
      <c r="VEI101" s="1"/>
      <c r="VEJ101" s="1"/>
      <c r="VEK101" s="1"/>
      <c r="VEL101" s="1"/>
      <c r="VEM101" s="1"/>
      <c r="VEN101" s="1"/>
      <c r="VEO101" s="1"/>
      <c r="VEP101" s="1"/>
      <c r="VEQ101" s="1"/>
      <c r="VER101" s="1"/>
      <c r="VES101" s="1"/>
      <c r="VET101" s="1"/>
      <c r="VEU101" s="1"/>
      <c r="VEV101" s="1"/>
      <c r="VEW101" s="1"/>
      <c r="VEX101" s="1"/>
      <c r="VEY101" s="1"/>
      <c r="VEZ101" s="1"/>
      <c r="VFA101" s="1"/>
      <c r="VFB101" s="1"/>
      <c r="VFC101" s="1"/>
      <c r="VFD101" s="1"/>
      <c r="VFE101" s="1"/>
      <c r="VFF101" s="1"/>
      <c r="VFG101" s="1"/>
      <c r="VFH101" s="1"/>
      <c r="VFI101" s="1"/>
      <c r="VFJ101" s="1"/>
      <c r="VFK101" s="1"/>
      <c r="VFL101" s="1"/>
      <c r="VFM101" s="1"/>
      <c r="VFN101" s="1"/>
      <c r="VFO101" s="1"/>
      <c r="VFP101" s="1"/>
      <c r="VFQ101" s="1"/>
      <c r="VFR101" s="1"/>
      <c r="VFS101" s="1"/>
      <c r="VFT101" s="1"/>
      <c r="VFU101" s="1"/>
      <c r="VFV101" s="1"/>
      <c r="VFW101" s="1"/>
      <c r="VFX101" s="1"/>
      <c r="VFY101" s="1"/>
      <c r="VFZ101" s="1"/>
      <c r="VGA101" s="1"/>
      <c r="VGB101" s="1"/>
      <c r="VGC101" s="1"/>
      <c r="VGD101" s="1"/>
      <c r="VGE101" s="1"/>
      <c r="VGF101" s="1"/>
      <c r="VGG101" s="1"/>
      <c r="VGH101" s="1"/>
      <c r="VGI101" s="1"/>
      <c r="VGJ101" s="1"/>
      <c r="VGK101" s="1"/>
      <c r="VGL101" s="1"/>
      <c r="VGM101" s="1"/>
      <c r="VGN101" s="1"/>
      <c r="VGO101" s="1"/>
      <c r="VGP101" s="1"/>
      <c r="VGQ101" s="1"/>
      <c r="VGR101" s="1"/>
      <c r="VGS101" s="1"/>
      <c r="VGT101" s="1"/>
      <c r="VGU101" s="1"/>
      <c r="VGV101" s="1"/>
      <c r="VGW101" s="1"/>
      <c r="VGX101" s="1"/>
      <c r="VGY101" s="1"/>
      <c r="VGZ101" s="1"/>
      <c r="VHA101" s="1"/>
      <c r="VHB101" s="1"/>
      <c r="VHC101" s="1"/>
      <c r="VHD101" s="1"/>
      <c r="VHE101" s="1"/>
      <c r="VHF101" s="1"/>
      <c r="VHG101" s="1"/>
      <c r="VHH101" s="1"/>
      <c r="VHI101" s="1"/>
      <c r="VHJ101" s="1"/>
      <c r="VHK101" s="1"/>
      <c r="VHL101" s="1"/>
      <c r="VHM101" s="1"/>
      <c r="VHN101" s="1"/>
      <c r="VHO101" s="1"/>
      <c r="VHP101" s="1"/>
      <c r="VHQ101" s="1"/>
      <c r="VHR101" s="1"/>
      <c r="VHS101" s="1"/>
      <c r="VHT101" s="1"/>
      <c r="VHU101" s="1"/>
      <c r="VHV101" s="1"/>
      <c r="VHW101" s="1"/>
      <c r="VHX101" s="1"/>
      <c r="VHY101" s="1"/>
      <c r="VHZ101" s="1"/>
      <c r="VIA101" s="1"/>
      <c r="VIB101" s="1"/>
      <c r="VIC101" s="1"/>
      <c r="VID101" s="1"/>
      <c r="VIE101" s="1"/>
      <c r="VIF101" s="1"/>
      <c r="VIG101" s="1"/>
      <c r="VIH101" s="1"/>
      <c r="VII101" s="1"/>
      <c r="VIJ101" s="1"/>
      <c r="VIK101" s="1"/>
      <c r="VIL101" s="1"/>
      <c r="VIM101" s="1"/>
      <c r="VIN101" s="1"/>
      <c r="VIO101" s="1"/>
      <c r="VIP101" s="1"/>
      <c r="VIQ101" s="1"/>
      <c r="VIR101" s="1"/>
      <c r="VIS101" s="1"/>
      <c r="VIT101" s="1"/>
      <c r="VIU101" s="1"/>
      <c r="VIV101" s="1"/>
      <c r="VIW101" s="1"/>
      <c r="VIX101" s="1"/>
      <c r="VIY101" s="1"/>
      <c r="VIZ101" s="1"/>
      <c r="VJA101" s="1"/>
      <c r="VJB101" s="1"/>
      <c r="VJC101" s="1"/>
      <c r="VJD101" s="1"/>
      <c r="VJE101" s="1"/>
      <c r="VJF101" s="1"/>
      <c r="VJG101" s="1"/>
      <c r="VJH101" s="1"/>
      <c r="VJI101" s="1"/>
      <c r="VJJ101" s="1"/>
      <c r="VJK101" s="1"/>
      <c r="VJL101" s="1"/>
      <c r="VJM101" s="1"/>
      <c r="VJN101" s="1"/>
      <c r="VJO101" s="1"/>
      <c r="VJP101" s="1"/>
      <c r="VJQ101" s="1"/>
      <c r="VJR101" s="1"/>
      <c r="VJS101" s="1"/>
      <c r="VJT101" s="1"/>
      <c r="VJU101" s="1"/>
      <c r="VJV101" s="1"/>
      <c r="VJW101" s="1"/>
      <c r="VJX101" s="1"/>
      <c r="VJY101" s="1"/>
      <c r="VJZ101" s="1"/>
      <c r="VKA101" s="1"/>
      <c r="VKB101" s="1"/>
      <c r="VKC101" s="1"/>
      <c r="VKD101" s="1"/>
      <c r="VKE101" s="1"/>
      <c r="VKF101" s="1"/>
      <c r="VKG101" s="1"/>
      <c r="VKH101" s="1"/>
      <c r="VKI101" s="1"/>
      <c r="VKJ101" s="1"/>
      <c r="VKK101" s="1"/>
      <c r="VKL101" s="1"/>
      <c r="VKM101" s="1"/>
      <c r="VKN101" s="1"/>
      <c r="VKO101" s="1"/>
      <c r="VKP101" s="1"/>
      <c r="VKQ101" s="1"/>
      <c r="VKR101" s="1"/>
      <c r="VKS101" s="1"/>
      <c r="VKT101" s="1"/>
      <c r="VKU101" s="1"/>
      <c r="VKV101" s="1"/>
      <c r="VKW101" s="1"/>
      <c r="VKX101" s="1"/>
      <c r="VKY101" s="1"/>
      <c r="VKZ101" s="1"/>
      <c r="VLA101" s="1"/>
      <c r="VLB101" s="1"/>
      <c r="VLC101" s="1"/>
      <c r="VLD101" s="1"/>
      <c r="VLE101" s="1"/>
      <c r="VLF101" s="1"/>
      <c r="VLG101" s="1"/>
      <c r="VLH101" s="1"/>
      <c r="VLI101" s="1"/>
      <c r="VLJ101" s="1"/>
      <c r="VLK101" s="1"/>
      <c r="VLL101" s="1"/>
      <c r="VLM101" s="1"/>
      <c r="VLN101" s="1"/>
      <c r="VLO101" s="1"/>
      <c r="VLP101" s="1"/>
      <c r="VLQ101" s="1"/>
      <c r="VLR101" s="1"/>
      <c r="VLS101" s="1"/>
      <c r="VLT101" s="1"/>
      <c r="VLU101" s="1"/>
      <c r="VLV101" s="1"/>
      <c r="VLW101" s="1"/>
      <c r="VLX101" s="1"/>
      <c r="VLY101" s="1"/>
      <c r="VLZ101" s="1"/>
      <c r="VMA101" s="1"/>
      <c r="VMB101" s="1"/>
      <c r="VMC101" s="1"/>
      <c r="VMD101" s="1"/>
      <c r="VME101" s="1"/>
      <c r="VMF101" s="1"/>
      <c r="VMG101" s="1"/>
      <c r="VMH101" s="1"/>
      <c r="VMI101" s="1"/>
      <c r="VMJ101" s="1"/>
      <c r="VMK101" s="1"/>
      <c r="VML101" s="1"/>
      <c r="VMM101" s="1"/>
      <c r="VMN101" s="1"/>
      <c r="VMO101" s="1"/>
      <c r="VMP101" s="1"/>
      <c r="VMQ101" s="1"/>
      <c r="VMR101" s="1"/>
      <c r="VMS101" s="1"/>
      <c r="VMT101" s="1"/>
      <c r="VMU101" s="1"/>
      <c r="VMV101" s="1"/>
      <c r="VMW101" s="1"/>
      <c r="VMX101" s="1"/>
      <c r="VMY101" s="1"/>
      <c r="VMZ101" s="1"/>
      <c r="VNA101" s="1"/>
      <c r="VNB101" s="1"/>
      <c r="VNC101" s="1"/>
      <c r="VND101" s="1"/>
      <c r="VNE101" s="1"/>
      <c r="VNF101" s="1"/>
      <c r="VNG101" s="1"/>
      <c r="VNH101" s="1"/>
      <c r="VNI101" s="1"/>
      <c r="VNJ101" s="1"/>
      <c r="VNK101" s="1"/>
      <c r="VNL101" s="1"/>
      <c r="VNM101" s="1"/>
      <c r="VNN101" s="1"/>
      <c r="VNO101" s="1"/>
      <c r="VNP101" s="1"/>
      <c r="VNQ101" s="1"/>
      <c r="VNR101" s="1"/>
      <c r="VNS101" s="1"/>
      <c r="VNT101" s="1"/>
      <c r="VNU101" s="1"/>
      <c r="VNV101" s="1"/>
      <c r="VNW101" s="1"/>
      <c r="VNX101" s="1"/>
      <c r="VNY101" s="1"/>
      <c r="VNZ101" s="1"/>
      <c r="VOA101" s="1"/>
      <c r="VOB101" s="1"/>
      <c r="VOC101" s="1"/>
      <c r="VOD101" s="1"/>
      <c r="VOE101" s="1"/>
      <c r="VOF101" s="1"/>
      <c r="VOG101" s="1"/>
      <c r="VOH101" s="1"/>
      <c r="VOI101" s="1"/>
      <c r="VOJ101" s="1"/>
      <c r="VOK101" s="1"/>
      <c r="VOL101" s="1"/>
      <c r="VOM101" s="1"/>
      <c r="VON101" s="1"/>
      <c r="VOO101" s="1"/>
      <c r="VOP101" s="1"/>
      <c r="VOQ101" s="1"/>
      <c r="VOR101" s="1"/>
      <c r="VOS101" s="1"/>
      <c r="VOT101" s="1"/>
      <c r="VOU101" s="1"/>
      <c r="VOV101" s="1"/>
      <c r="VOW101" s="1"/>
      <c r="VOX101" s="1"/>
      <c r="VOY101" s="1"/>
      <c r="VOZ101" s="1"/>
      <c r="VPA101" s="1"/>
      <c r="VPB101" s="1"/>
      <c r="VPC101" s="1"/>
      <c r="VPD101" s="1"/>
      <c r="VPE101" s="1"/>
      <c r="VPF101" s="1"/>
      <c r="VPG101" s="1"/>
      <c r="VPH101" s="1"/>
      <c r="VPI101" s="1"/>
      <c r="VPJ101" s="1"/>
      <c r="VPK101" s="1"/>
      <c r="VPL101" s="1"/>
      <c r="VPM101" s="1"/>
      <c r="VPN101" s="1"/>
      <c r="VPO101" s="1"/>
      <c r="VPP101" s="1"/>
      <c r="VPQ101" s="1"/>
      <c r="VPR101" s="1"/>
      <c r="VPS101" s="1"/>
      <c r="VPT101" s="1"/>
      <c r="VPU101" s="1"/>
      <c r="VPV101" s="1"/>
      <c r="VPW101" s="1"/>
      <c r="VPX101" s="1"/>
      <c r="VPY101" s="1"/>
      <c r="VPZ101" s="1"/>
      <c r="VQA101" s="1"/>
      <c r="VQB101" s="1"/>
      <c r="VQC101" s="1"/>
      <c r="VQD101" s="1"/>
      <c r="VQE101" s="1"/>
      <c r="VQF101" s="1"/>
      <c r="VQG101" s="1"/>
      <c r="VQH101" s="1"/>
      <c r="VQI101" s="1"/>
      <c r="VQJ101" s="1"/>
      <c r="VQK101" s="1"/>
      <c r="VQL101" s="1"/>
      <c r="VQM101" s="1"/>
      <c r="VQN101" s="1"/>
      <c r="VQO101" s="1"/>
      <c r="VQP101" s="1"/>
      <c r="VQQ101" s="1"/>
      <c r="VQR101" s="1"/>
      <c r="VQS101" s="1"/>
      <c r="VQT101" s="1"/>
      <c r="VQU101" s="1"/>
      <c r="VQV101" s="1"/>
      <c r="VQW101" s="1"/>
      <c r="VQX101" s="1"/>
      <c r="VQY101" s="1"/>
      <c r="VQZ101" s="1"/>
      <c r="VRA101" s="1"/>
      <c r="VRB101" s="1"/>
      <c r="VRC101" s="1"/>
      <c r="VRD101" s="1"/>
      <c r="VRE101" s="1"/>
      <c r="VRF101" s="1"/>
      <c r="VRG101" s="1"/>
      <c r="VRH101" s="1"/>
      <c r="VRI101" s="1"/>
      <c r="VRJ101" s="1"/>
      <c r="VRK101" s="1"/>
      <c r="VRL101" s="1"/>
      <c r="VRM101" s="1"/>
      <c r="VRN101" s="1"/>
      <c r="VRO101" s="1"/>
      <c r="VRP101" s="1"/>
      <c r="VRQ101" s="1"/>
      <c r="VRR101" s="1"/>
      <c r="VRS101" s="1"/>
      <c r="VRT101" s="1"/>
      <c r="VRU101" s="1"/>
      <c r="VRV101" s="1"/>
      <c r="VRW101" s="1"/>
      <c r="VRX101" s="1"/>
      <c r="VRY101" s="1"/>
      <c r="VRZ101" s="1"/>
      <c r="VSA101" s="1"/>
      <c r="VSB101" s="1"/>
      <c r="VSC101" s="1"/>
      <c r="VSD101" s="1"/>
      <c r="VSE101" s="1"/>
      <c r="VSF101" s="1"/>
      <c r="VSG101" s="1"/>
      <c r="VSH101" s="1"/>
      <c r="VSI101" s="1"/>
      <c r="VSJ101" s="1"/>
      <c r="VSK101" s="1"/>
      <c r="VSL101" s="1"/>
      <c r="VSM101" s="1"/>
      <c r="VSN101" s="1"/>
      <c r="VSO101" s="1"/>
      <c r="VSP101" s="1"/>
      <c r="VSQ101" s="1"/>
      <c r="VSR101" s="1"/>
      <c r="VSS101" s="1"/>
      <c r="VST101" s="1"/>
      <c r="VSU101" s="1"/>
      <c r="VSV101" s="1"/>
      <c r="VSW101" s="1"/>
      <c r="VSX101" s="1"/>
      <c r="VSY101" s="1"/>
      <c r="VSZ101" s="1"/>
      <c r="VTA101" s="1"/>
      <c r="VTB101" s="1"/>
      <c r="VTC101" s="1"/>
      <c r="VTD101" s="1"/>
      <c r="VTE101" s="1"/>
      <c r="VTF101" s="1"/>
      <c r="VTG101" s="1"/>
      <c r="VTH101" s="1"/>
      <c r="VTI101" s="1"/>
      <c r="VTJ101" s="1"/>
      <c r="VTK101" s="1"/>
      <c r="VTL101" s="1"/>
      <c r="VTM101" s="1"/>
      <c r="VTN101" s="1"/>
      <c r="VTO101" s="1"/>
      <c r="VTP101" s="1"/>
      <c r="VTQ101" s="1"/>
      <c r="VTR101" s="1"/>
      <c r="VTS101" s="1"/>
      <c r="VTT101" s="1"/>
      <c r="VTU101" s="1"/>
      <c r="VTV101" s="1"/>
      <c r="VTW101" s="1"/>
      <c r="VTX101" s="1"/>
      <c r="VTY101" s="1"/>
      <c r="VTZ101" s="1"/>
      <c r="VUA101" s="1"/>
      <c r="VUB101" s="1"/>
      <c r="VUC101" s="1"/>
      <c r="VUD101" s="1"/>
      <c r="VUE101" s="1"/>
      <c r="VUF101" s="1"/>
      <c r="VUG101" s="1"/>
      <c r="VUH101" s="1"/>
      <c r="VUI101" s="1"/>
      <c r="VUJ101" s="1"/>
      <c r="VUK101" s="1"/>
      <c r="VUL101" s="1"/>
      <c r="VUM101" s="1"/>
      <c r="VUN101" s="1"/>
      <c r="VUO101" s="1"/>
      <c r="VUP101" s="1"/>
      <c r="VUQ101" s="1"/>
      <c r="VUR101" s="1"/>
      <c r="VUS101" s="1"/>
      <c r="VUT101" s="1"/>
      <c r="VUU101" s="1"/>
      <c r="VUV101" s="1"/>
      <c r="VUW101" s="1"/>
      <c r="VUX101" s="1"/>
      <c r="VUY101" s="1"/>
      <c r="VUZ101" s="1"/>
      <c r="VVA101" s="1"/>
      <c r="VVB101" s="1"/>
      <c r="VVC101" s="1"/>
      <c r="VVD101" s="1"/>
      <c r="VVE101" s="1"/>
      <c r="VVF101" s="1"/>
      <c r="VVG101" s="1"/>
      <c r="VVH101" s="1"/>
      <c r="VVI101" s="1"/>
      <c r="VVJ101" s="1"/>
      <c r="VVK101" s="1"/>
      <c r="VVL101" s="1"/>
      <c r="VVM101" s="1"/>
      <c r="VVN101" s="1"/>
      <c r="VVO101" s="1"/>
      <c r="VVP101" s="1"/>
      <c r="VVQ101" s="1"/>
      <c r="VVR101" s="1"/>
      <c r="VVS101" s="1"/>
      <c r="VVT101" s="1"/>
      <c r="VVU101" s="1"/>
      <c r="VVV101" s="1"/>
      <c r="VVW101" s="1"/>
      <c r="VVX101" s="1"/>
      <c r="VVY101" s="1"/>
      <c r="VVZ101" s="1"/>
      <c r="VWA101" s="1"/>
      <c r="VWB101" s="1"/>
      <c r="VWC101" s="1"/>
      <c r="VWD101" s="1"/>
      <c r="VWE101" s="1"/>
      <c r="VWF101" s="1"/>
      <c r="VWG101" s="1"/>
      <c r="VWH101" s="1"/>
      <c r="VWI101" s="1"/>
      <c r="VWJ101" s="1"/>
      <c r="VWK101" s="1"/>
      <c r="VWL101" s="1"/>
      <c r="VWM101" s="1"/>
      <c r="VWN101" s="1"/>
      <c r="VWO101" s="1"/>
      <c r="VWP101" s="1"/>
      <c r="VWQ101" s="1"/>
      <c r="VWR101" s="1"/>
      <c r="VWS101" s="1"/>
      <c r="VWT101" s="1"/>
      <c r="VWU101" s="1"/>
      <c r="VWV101" s="1"/>
      <c r="VWW101" s="1"/>
      <c r="VWX101" s="1"/>
      <c r="VWY101" s="1"/>
      <c r="VWZ101" s="1"/>
      <c r="VXA101" s="1"/>
      <c r="VXB101" s="1"/>
      <c r="VXC101" s="1"/>
      <c r="VXD101" s="1"/>
      <c r="VXE101" s="1"/>
      <c r="VXF101" s="1"/>
      <c r="VXG101" s="1"/>
      <c r="VXH101" s="1"/>
      <c r="VXI101" s="1"/>
      <c r="VXJ101" s="1"/>
      <c r="VXK101" s="1"/>
      <c r="VXL101" s="1"/>
      <c r="VXM101" s="1"/>
      <c r="VXN101" s="1"/>
      <c r="VXO101" s="1"/>
      <c r="VXP101" s="1"/>
      <c r="VXQ101" s="1"/>
      <c r="VXR101" s="1"/>
      <c r="VXS101" s="1"/>
      <c r="VXT101" s="1"/>
      <c r="VXU101" s="1"/>
      <c r="VXV101" s="1"/>
      <c r="VXW101" s="1"/>
      <c r="VXX101" s="1"/>
      <c r="VXY101" s="1"/>
      <c r="VXZ101" s="1"/>
      <c r="VYA101" s="1"/>
      <c r="VYB101" s="1"/>
      <c r="VYC101" s="1"/>
      <c r="VYD101" s="1"/>
      <c r="VYE101" s="1"/>
      <c r="VYF101" s="1"/>
      <c r="VYG101" s="1"/>
      <c r="VYH101" s="1"/>
      <c r="VYI101" s="1"/>
      <c r="VYJ101" s="1"/>
      <c r="VYK101" s="1"/>
      <c r="VYL101" s="1"/>
      <c r="VYM101" s="1"/>
      <c r="VYN101" s="1"/>
      <c r="VYO101" s="1"/>
      <c r="VYP101" s="1"/>
      <c r="VYQ101" s="1"/>
      <c r="VYR101" s="1"/>
      <c r="VYS101" s="1"/>
      <c r="VYT101" s="1"/>
      <c r="VYU101" s="1"/>
      <c r="VYV101" s="1"/>
      <c r="VYW101" s="1"/>
      <c r="VYX101" s="1"/>
      <c r="VYY101" s="1"/>
      <c r="VYZ101" s="1"/>
      <c r="VZA101" s="1"/>
      <c r="VZB101" s="1"/>
      <c r="VZC101" s="1"/>
      <c r="VZD101" s="1"/>
      <c r="VZE101" s="1"/>
      <c r="VZF101" s="1"/>
      <c r="VZG101" s="1"/>
      <c r="VZH101" s="1"/>
      <c r="VZI101" s="1"/>
      <c r="VZJ101" s="1"/>
      <c r="VZK101" s="1"/>
      <c r="VZL101" s="1"/>
      <c r="VZM101" s="1"/>
      <c r="VZN101" s="1"/>
      <c r="VZO101" s="1"/>
      <c r="VZP101" s="1"/>
      <c r="VZQ101" s="1"/>
      <c r="VZR101" s="1"/>
      <c r="VZS101" s="1"/>
      <c r="VZT101" s="1"/>
      <c r="VZU101" s="1"/>
      <c r="VZV101" s="1"/>
      <c r="VZW101" s="1"/>
      <c r="VZX101" s="1"/>
      <c r="VZY101" s="1"/>
      <c r="VZZ101" s="1"/>
      <c r="WAA101" s="1"/>
      <c r="WAB101" s="1"/>
      <c r="WAC101" s="1"/>
      <c r="WAD101" s="1"/>
      <c r="WAE101" s="1"/>
      <c r="WAF101" s="1"/>
      <c r="WAG101" s="1"/>
      <c r="WAH101" s="1"/>
      <c r="WAI101" s="1"/>
      <c r="WAJ101" s="1"/>
      <c r="WAK101" s="1"/>
      <c r="WAL101" s="1"/>
      <c r="WAM101" s="1"/>
      <c r="WAN101" s="1"/>
      <c r="WAO101" s="1"/>
      <c r="WAP101" s="1"/>
      <c r="WAQ101" s="1"/>
      <c r="WAR101" s="1"/>
      <c r="WAS101" s="1"/>
      <c r="WAT101" s="1"/>
      <c r="WAU101" s="1"/>
      <c r="WAV101" s="1"/>
      <c r="WAW101" s="1"/>
      <c r="WAX101" s="1"/>
      <c r="WAY101" s="1"/>
      <c r="WAZ101" s="1"/>
      <c r="WBA101" s="1"/>
      <c r="WBB101" s="1"/>
      <c r="WBC101" s="1"/>
      <c r="WBD101" s="1"/>
      <c r="WBE101" s="1"/>
      <c r="WBF101" s="1"/>
      <c r="WBG101" s="1"/>
      <c r="WBH101" s="1"/>
      <c r="WBI101" s="1"/>
      <c r="WBJ101" s="1"/>
      <c r="WBK101" s="1"/>
      <c r="WBL101" s="1"/>
      <c r="WBM101" s="1"/>
      <c r="WBN101" s="1"/>
      <c r="WBO101" s="1"/>
      <c r="WBP101" s="1"/>
      <c r="WBQ101" s="1"/>
      <c r="WBR101" s="1"/>
      <c r="WBS101" s="1"/>
      <c r="WBT101" s="1"/>
      <c r="WBU101" s="1"/>
      <c r="WBV101" s="1"/>
      <c r="WBW101" s="1"/>
      <c r="WBX101" s="1"/>
      <c r="WBY101" s="1"/>
      <c r="WBZ101" s="1"/>
      <c r="WCA101" s="1"/>
      <c r="WCB101" s="1"/>
      <c r="WCC101" s="1"/>
      <c r="WCD101" s="1"/>
      <c r="WCE101" s="1"/>
      <c r="WCF101" s="1"/>
      <c r="WCG101" s="1"/>
      <c r="WCH101" s="1"/>
      <c r="WCI101" s="1"/>
      <c r="WCJ101" s="1"/>
      <c r="WCK101" s="1"/>
      <c r="WCL101" s="1"/>
      <c r="WCM101" s="1"/>
      <c r="WCN101" s="1"/>
      <c r="WCO101" s="1"/>
      <c r="WCP101" s="1"/>
      <c r="WCQ101" s="1"/>
      <c r="WCR101" s="1"/>
      <c r="WCS101" s="1"/>
      <c r="WCT101" s="1"/>
      <c r="WCU101" s="1"/>
      <c r="WCV101" s="1"/>
      <c r="WCW101" s="1"/>
      <c r="WCX101" s="1"/>
      <c r="WCY101" s="1"/>
      <c r="WCZ101" s="1"/>
      <c r="WDA101" s="1"/>
      <c r="WDB101" s="1"/>
      <c r="WDC101" s="1"/>
      <c r="WDD101" s="1"/>
      <c r="WDE101" s="1"/>
      <c r="WDF101" s="1"/>
      <c r="WDG101" s="1"/>
      <c r="WDH101" s="1"/>
      <c r="WDI101" s="1"/>
      <c r="WDJ101" s="1"/>
      <c r="WDK101" s="1"/>
      <c r="WDL101" s="1"/>
      <c r="WDM101" s="1"/>
      <c r="WDN101" s="1"/>
      <c r="WDO101" s="1"/>
      <c r="WDP101" s="1"/>
      <c r="WDQ101" s="1"/>
      <c r="WDR101" s="1"/>
      <c r="WDS101" s="1"/>
      <c r="WDT101" s="1"/>
      <c r="WDU101" s="1"/>
      <c r="WDV101" s="1"/>
      <c r="WDW101" s="1"/>
      <c r="WDX101" s="1"/>
      <c r="WDY101" s="1"/>
      <c r="WDZ101" s="1"/>
      <c r="WEA101" s="1"/>
      <c r="WEB101" s="1"/>
      <c r="WEC101" s="1"/>
      <c r="WED101" s="1"/>
      <c r="WEE101" s="1"/>
      <c r="WEF101" s="1"/>
      <c r="WEG101" s="1"/>
      <c r="WEH101" s="1"/>
      <c r="WEI101" s="1"/>
      <c r="WEJ101" s="1"/>
      <c r="WEK101" s="1"/>
      <c r="WEL101" s="1"/>
      <c r="WEM101" s="1"/>
      <c r="WEN101" s="1"/>
      <c r="WEO101" s="1"/>
      <c r="WEP101" s="1"/>
      <c r="WEQ101" s="1"/>
      <c r="WER101" s="1"/>
      <c r="WES101" s="1"/>
      <c r="WET101" s="1"/>
      <c r="WEU101" s="1"/>
      <c r="WEV101" s="1"/>
      <c r="WEW101" s="1"/>
      <c r="WEX101" s="1"/>
      <c r="WEY101" s="1"/>
      <c r="WEZ101" s="1"/>
      <c r="WFA101" s="1"/>
      <c r="WFB101" s="1"/>
      <c r="WFC101" s="1"/>
      <c r="WFD101" s="1"/>
      <c r="WFE101" s="1"/>
      <c r="WFF101" s="1"/>
      <c r="WFG101" s="1"/>
      <c r="WFH101" s="1"/>
      <c r="WFI101" s="1"/>
      <c r="WFJ101" s="1"/>
      <c r="WFK101" s="1"/>
      <c r="WFL101" s="1"/>
      <c r="WFM101" s="1"/>
      <c r="WFN101" s="1"/>
      <c r="WFO101" s="1"/>
      <c r="WFP101" s="1"/>
      <c r="WFQ101" s="1"/>
      <c r="WFR101" s="1"/>
      <c r="WFS101" s="1"/>
      <c r="WFT101" s="1"/>
      <c r="WFU101" s="1"/>
      <c r="WFV101" s="1"/>
      <c r="WFW101" s="1"/>
      <c r="WFX101" s="1"/>
      <c r="WFY101" s="1"/>
      <c r="WFZ101" s="1"/>
      <c r="WGA101" s="1"/>
      <c r="WGB101" s="1"/>
      <c r="WGC101" s="1"/>
      <c r="WGD101" s="1"/>
      <c r="WGE101" s="1"/>
      <c r="WGF101" s="1"/>
      <c r="WGG101" s="1"/>
      <c r="WGH101" s="1"/>
      <c r="WGI101" s="1"/>
      <c r="WGJ101" s="1"/>
      <c r="WGK101" s="1"/>
      <c r="WGL101" s="1"/>
      <c r="WGM101" s="1"/>
      <c r="WGN101" s="1"/>
      <c r="WGO101" s="1"/>
      <c r="WGP101" s="1"/>
      <c r="WGQ101" s="1"/>
      <c r="WGR101" s="1"/>
      <c r="WGS101" s="1"/>
      <c r="WGT101" s="1"/>
      <c r="WGU101" s="1"/>
      <c r="WGV101" s="1"/>
      <c r="WGW101" s="1"/>
      <c r="WGX101" s="1"/>
      <c r="WGY101" s="1"/>
      <c r="WGZ101" s="1"/>
      <c r="WHA101" s="1"/>
      <c r="WHB101" s="1"/>
      <c r="WHC101" s="1"/>
      <c r="WHD101" s="1"/>
      <c r="WHE101" s="1"/>
      <c r="WHF101" s="1"/>
      <c r="WHG101" s="1"/>
      <c r="WHH101" s="1"/>
      <c r="WHI101" s="1"/>
      <c r="WHJ101" s="1"/>
      <c r="WHK101" s="1"/>
      <c r="WHL101" s="1"/>
      <c r="WHM101" s="1"/>
      <c r="WHN101" s="1"/>
      <c r="WHO101" s="1"/>
      <c r="WHP101" s="1"/>
      <c r="WHQ101" s="1"/>
      <c r="WHR101" s="1"/>
      <c r="WHS101" s="1"/>
      <c r="WHT101" s="1"/>
      <c r="WHU101" s="1"/>
      <c r="WHV101" s="1"/>
      <c r="WHW101" s="1"/>
      <c r="WHX101" s="1"/>
      <c r="WHY101" s="1"/>
      <c r="WHZ101" s="1"/>
      <c r="WIA101" s="1"/>
      <c r="WIB101" s="1"/>
      <c r="WIC101" s="1"/>
      <c r="WID101" s="1"/>
      <c r="WIE101" s="1"/>
      <c r="WIF101" s="1"/>
      <c r="WIG101" s="1"/>
      <c r="WIH101" s="1"/>
      <c r="WII101" s="1"/>
      <c r="WIJ101" s="1"/>
      <c r="WIK101" s="1"/>
      <c r="WIL101" s="1"/>
      <c r="WIM101" s="1"/>
      <c r="WIN101" s="1"/>
      <c r="WIO101" s="1"/>
      <c r="WIP101" s="1"/>
      <c r="WIQ101" s="1"/>
      <c r="WIR101" s="1"/>
      <c r="WIS101" s="1"/>
      <c r="WIT101" s="1"/>
      <c r="WIU101" s="1"/>
      <c r="WIV101" s="1"/>
      <c r="WIW101" s="1"/>
      <c r="WIX101" s="1"/>
      <c r="WIY101" s="1"/>
      <c r="WIZ101" s="1"/>
      <c r="WJA101" s="1"/>
      <c r="WJB101" s="1"/>
      <c r="WJC101" s="1"/>
      <c r="WJD101" s="1"/>
      <c r="WJE101" s="1"/>
      <c r="WJF101" s="1"/>
      <c r="WJG101" s="1"/>
      <c r="WJH101" s="1"/>
      <c r="WJI101" s="1"/>
      <c r="WJJ101" s="1"/>
      <c r="WJK101" s="1"/>
      <c r="WJL101" s="1"/>
      <c r="WJM101" s="1"/>
      <c r="WJN101" s="1"/>
      <c r="WJO101" s="1"/>
      <c r="WJP101" s="1"/>
      <c r="WJQ101" s="1"/>
      <c r="WJR101" s="1"/>
      <c r="WJS101" s="1"/>
      <c r="WJT101" s="1"/>
      <c r="WJU101" s="1"/>
      <c r="WJV101" s="1"/>
      <c r="WJW101" s="1"/>
      <c r="WJX101" s="1"/>
      <c r="WJY101" s="1"/>
      <c r="WJZ101" s="1"/>
      <c r="WKA101" s="1"/>
      <c r="WKB101" s="1"/>
      <c r="WKC101" s="1"/>
      <c r="WKD101" s="1"/>
      <c r="WKE101" s="1"/>
      <c r="WKF101" s="1"/>
      <c r="WKG101" s="1"/>
      <c r="WKH101" s="1"/>
      <c r="WKI101" s="1"/>
      <c r="WKJ101" s="1"/>
      <c r="WKK101" s="1"/>
      <c r="WKL101" s="1"/>
      <c r="WKM101" s="1"/>
      <c r="WKN101" s="1"/>
      <c r="WKO101" s="1"/>
      <c r="WKP101" s="1"/>
      <c r="WKQ101" s="1"/>
      <c r="WKR101" s="1"/>
      <c r="WKS101" s="1"/>
      <c r="WKT101" s="1"/>
      <c r="WKU101" s="1"/>
      <c r="WKV101" s="1"/>
      <c r="WKW101" s="1"/>
      <c r="WKX101" s="1"/>
      <c r="WKY101" s="1"/>
      <c r="WKZ101" s="1"/>
      <c r="WLA101" s="1"/>
      <c r="WLB101" s="1"/>
      <c r="WLC101" s="1"/>
      <c r="WLD101" s="1"/>
      <c r="WLE101" s="1"/>
      <c r="WLF101" s="1"/>
      <c r="WLG101" s="1"/>
      <c r="WLH101" s="1"/>
      <c r="WLI101" s="1"/>
      <c r="WLJ101" s="1"/>
      <c r="WLK101" s="1"/>
      <c r="WLL101" s="1"/>
      <c r="WLM101" s="1"/>
      <c r="WLN101" s="1"/>
      <c r="WLO101" s="1"/>
      <c r="WLP101" s="1"/>
      <c r="WLQ101" s="1"/>
      <c r="WLR101" s="1"/>
      <c r="WLS101" s="1"/>
      <c r="WLT101" s="1"/>
      <c r="WLU101" s="1"/>
      <c r="WLV101" s="1"/>
      <c r="WLW101" s="1"/>
      <c r="WLX101" s="1"/>
      <c r="WLY101" s="1"/>
      <c r="WLZ101" s="1"/>
      <c r="WMA101" s="1"/>
      <c r="WMB101" s="1"/>
      <c r="WMC101" s="1"/>
      <c r="WMD101" s="1"/>
      <c r="WME101" s="1"/>
      <c r="WMF101" s="1"/>
      <c r="WMG101" s="1"/>
      <c r="WMH101" s="1"/>
      <c r="WMI101" s="1"/>
      <c r="WMJ101" s="1"/>
      <c r="WMK101" s="1"/>
      <c r="WML101" s="1"/>
      <c r="WMM101" s="1"/>
      <c r="WMN101" s="1"/>
      <c r="WMO101" s="1"/>
      <c r="WMP101" s="1"/>
      <c r="WMQ101" s="1"/>
      <c r="WMR101" s="1"/>
      <c r="WMS101" s="1"/>
      <c r="WMT101" s="1"/>
      <c r="WMU101" s="1"/>
      <c r="WMV101" s="1"/>
      <c r="WMW101" s="1"/>
      <c r="WMX101" s="1"/>
      <c r="WMY101" s="1"/>
      <c r="WMZ101" s="1"/>
      <c r="WNA101" s="1"/>
      <c r="WNB101" s="1"/>
      <c r="WNC101" s="1"/>
      <c r="WND101" s="1"/>
      <c r="WNE101" s="1"/>
      <c r="WNF101" s="1"/>
      <c r="WNG101" s="1"/>
      <c r="WNH101" s="1"/>
      <c r="WNI101" s="1"/>
      <c r="WNJ101" s="1"/>
      <c r="WNK101" s="1"/>
      <c r="WNL101" s="1"/>
      <c r="WNM101" s="1"/>
      <c r="WNN101" s="1"/>
      <c r="WNO101" s="1"/>
      <c r="WNP101" s="1"/>
      <c r="WNQ101" s="1"/>
      <c r="WNR101" s="1"/>
      <c r="WNS101" s="1"/>
      <c r="WNT101" s="1"/>
      <c r="WNU101" s="1"/>
      <c r="WNV101" s="1"/>
      <c r="WNW101" s="1"/>
      <c r="WNX101" s="1"/>
      <c r="WNY101" s="1"/>
      <c r="WNZ101" s="1"/>
      <c r="WOA101" s="1"/>
      <c r="WOB101" s="1"/>
      <c r="WOC101" s="1"/>
      <c r="WOD101" s="1"/>
      <c r="WOE101" s="1"/>
      <c r="WOF101" s="1"/>
      <c r="WOG101" s="1"/>
      <c r="WOH101" s="1"/>
      <c r="WOI101" s="1"/>
      <c r="WOJ101" s="1"/>
      <c r="WOK101" s="1"/>
      <c r="WOL101" s="1"/>
      <c r="WOM101" s="1"/>
      <c r="WON101" s="1"/>
      <c r="WOO101" s="1"/>
      <c r="WOP101" s="1"/>
      <c r="WOQ101" s="1"/>
      <c r="WOR101" s="1"/>
      <c r="WOS101" s="1"/>
      <c r="WOT101" s="1"/>
      <c r="WOU101" s="1"/>
      <c r="WOV101" s="1"/>
      <c r="WOW101" s="1"/>
      <c r="WOX101" s="1"/>
      <c r="WOY101" s="1"/>
      <c r="WOZ101" s="1"/>
      <c r="WPA101" s="1"/>
      <c r="WPB101" s="1"/>
      <c r="WPC101" s="1"/>
      <c r="WPD101" s="1"/>
      <c r="WPE101" s="1"/>
      <c r="WPF101" s="1"/>
      <c r="WPG101" s="1"/>
      <c r="WPH101" s="1"/>
      <c r="WPI101" s="1"/>
      <c r="WPJ101" s="1"/>
      <c r="WPK101" s="1"/>
      <c r="WPL101" s="1"/>
      <c r="WPM101" s="1"/>
      <c r="WPN101" s="1"/>
      <c r="WPO101" s="1"/>
      <c r="WPP101" s="1"/>
      <c r="WPQ101" s="1"/>
      <c r="WPR101" s="1"/>
      <c r="WPS101" s="1"/>
      <c r="WPT101" s="1"/>
      <c r="WPU101" s="1"/>
      <c r="WPV101" s="1"/>
      <c r="WPW101" s="1"/>
      <c r="WPX101" s="1"/>
      <c r="WPY101" s="1"/>
      <c r="WPZ101" s="1"/>
      <c r="WQA101" s="1"/>
      <c r="WQB101" s="1"/>
      <c r="WQC101" s="1"/>
      <c r="WQD101" s="1"/>
      <c r="WQE101" s="1"/>
      <c r="WQF101" s="1"/>
      <c r="WQG101" s="1"/>
      <c r="WQH101" s="1"/>
      <c r="WQI101" s="1"/>
      <c r="WQJ101" s="1"/>
      <c r="WQK101" s="1"/>
      <c r="WQL101" s="1"/>
      <c r="WQM101" s="1"/>
      <c r="WQN101" s="1"/>
      <c r="WQO101" s="1"/>
      <c r="WQP101" s="1"/>
      <c r="WQQ101" s="1"/>
      <c r="WQR101" s="1"/>
      <c r="WQS101" s="1"/>
      <c r="WQT101" s="1"/>
      <c r="WQU101" s="1"/>
      <c r="WQV101" s="1"/>
      <c r="WQW101" s="1"/>
      <c r="WQX101" s="1"/>
      <c r="WQY101" s="1"/>
      <c r="WQZ101" s="1"/>
      <c r="WRA101" s="1"/>
      <c r="WRB101" s="1"/>
      <c r="WRC101" s="1"/>
      <c r="WRD101" s="1"/>
      <c r="WRE101" s="1"/>
      <c r="WRF101" s="1"/>
      <c r="WRG101" s="1"/>
      <c r="WRH101" s="1"/>
      <c r="WRI101" s="1"/>
      <c r="WRJ101" s="1"/>
      <c r="WRK101" s="1"/>
      <c r="WRL101" s="1"/>
      <c r="WRM101" s="1"/>
      <c r="WRN101" s="1"/>
      <c r="WRO101" s="1"/>
      <c r="WRP101" s="1"/>
      <c r="WRQ101" s="1"/>
      <c r="WRR101" s="1"/>
      <c r="WRS101" s="1"/>
      <c r="WRT101" s="1"/>
      <c r="WRU101" s="1"/>
      <c r="WRV101" s="1"/>
      <c r="WRW101" s="1"/>
      <c r="WRX101" s="1"/>
      <c r="WRY101" s="1"/>
      <c r="WRZ101" s="1"/>
      <c r="WSA101" s="1"/>
      <c r="WSB101" s="1"/>
      <c r="WSC101" s="1"/>
      <c r="WSD101" s="1"/>
      <c r="WSE101" s="1"/>
      <c r="WSF101" s="1"/>
      <c r="WSG101" s="1"/>
      <c r="WSH101" s="1"/>
      <c r="WSI101" s="1"/>
      <c r="WSJ101" s="1"/>
      <c r="WSK101" s="1"/>
      <c r="WSL101" s="1"/>
      <c r="WSM101" s="1"/>
      <c r="WSN101" s="1"/>
      <c r="WSO101" s="1"/>
      <c r="WSP101" s="1"/>
      <c r="WSQ101" s="1"/>
      <c r="WSR101" s="1"/>
      <c r="WSS101" s="1"/>
      <c r="WST101" s="1"/>
      <c r="WSU101" s="1"/>
      <c r="WSV101" s="1"/>
      <c r="WSW101" s="1"/>
      <c r="WSX101" s="1"/>
      <c r="WSY101" s="1"/>
      <c r="WSZ101" s="1"/>
      <c r="WTA101" s="1"/>
      <c r="WTB101" s="1"/>
      <c r="WTC101" s="1"/>
      <c r="WTD101" s="1"/>
      <c r="WTE101" s="1"/>
      <c r="WTF101" s="1"/>
      <c r="WTG101" s="1"/>
      <c r="WTH101" s="1"/>
      <c r="WTI101" s="1"/>
      <c r="WTJ101" s="1"/>
      <c r="WTK101" s="1"/>
      <c r="WTL101" s="1"/>
      <c r="WTM101" s="1"/>
      <c r="WTN101" s="1"/>
      <c r="WTO101" s="1"/>
      <c r="WTP101" s="1"/>
      <c r="WTQ101" s="1"/>
      <c r="WTR101" s="1"/>
      <c r="WTS101" s="1"/>
      <c r="WTT101" s="1"/>
      <c r="WTU101" s="1"/>
      <c r="WTV101" s="1"/>
      <c r="WTW101" s="1"/>
      <c r="WTX101" s="1"/>
      <c r="WTY101" s="1"/>
      <c r="WTZ101" s="1"/>
      <c r="WUA101" s="1"/>
      <c r="WUB101" s="1"/>
      <c r="WUC101" s="1"/>
      <c r="WUD101" s="1"/>
      <c r="WUE101" s="1"/>
      <c r="WUF101" s="1"/>
      <c r="WUG101" s="1"/>
      <c r="WUH101" s="1"/>
      <c r="WUI101" s="1"/>
      <c r="WUJ101" s="1"/>
      <c r="WUK101" s="1"/>
      <c r="WUL101" s="1"/>
      <c r="WUM101" s="1"/>
      <c r="WUN101" s="1"/>
      <c r="WUO101" s="1"/>
      <c r="WUP101" s="1"/>
      <c r="WUQ101" s="1"/>
      <c r="WUR101" s="1"/>
      <c r="WUS101" s="1"/>
      <c r="WUT101" s="1"/>
      <c r="WUU101" s="1"/>
      <c r="WUV101" s="1"/>
      <c r="WUW101" s="1"/>
      <c r="WUX101" s="1"/>
      <c r="WUY101" s="1"/>
      <c r="WUZ101" s="1"/>
      <c r="WVA101" s="1"/>
      <c r="WVB101" s="1"/>
      <c r="WVC101" s="1"/>
      <c r="WVD101" s="1"/>
      <c r="WVE101" s="1"/>
      <c r="WVF101" s="1"/>
      <c r="WVG101" s="1"/>
      <c r="WVH101" s="1"/>
      <c r="WVI101" s="1"/>
      <c r="WVJ101" s="1"/>
      <c r="WVK101" s="1"/>
      <c r="WVL101" s="1"/>
      <c r="WVM101" s="1"/>
      <c r="WVN101" s="1"/>
      <c r="WVO101" s="1"/>
      <c r="WVP101" s="1"/>
      <c r="WVQ101" s="1"/>
      <c r="WVR101" s="1"/>
      <c r="WVS101" s="1"/>
      <c r="WVT101" s="1"/>
      <c r="WVU101" s="1"/>
      <c r="WVV101" s="1"/>
      <c r="WVW101" s="1"/>
      <c r="WVX101" s="1"/>
      <c r="WVY101" s="1"/>
      <c r="WVZ101" s="1"/>
      <c r="WWA101" s="1"/>
      <c r="WWB101" s="1"/>
      <c r="WWC101" s="1"/>
      <c r="WWD101" s="1"/>
      <c r="WWE101" s="1"/>
      <c r="WWF101" s="1"/>
      <c r="WWG101" s="1"/>
      <c r="WWH101" s="1"/>
      <c r="WWI101" s="1"/>
      <c r="WWJ101" s="1"/>
      <c r="WWK101" s="1"/>
      <c r="WWL101" s="1"/>
      <c r="WWM101" s="1"/>
      <c r="WWN101" s="1"/>
      <c r="WWO101" s="1"/>
      <c r="WWP101" s="1"/>
      <c r="WWQ101" s="1"/>
      <c r="WWR101" s="1"/>
      <c r="WWS101" s="1"/>
      <c r="WWT101" s="1"/>
      <c r="WWU101" s="1"/>
      <c r="WWV101" s="1"/>
      <c r="WWW101" s="1"/>
      <c r="WWX101" s="1"/>
      <c r="WWY101" s="1"/>
      <c r="WWZ101" s="1"/>
      <c r="WXA101" s="1"/>
      <c r="WXB101" s="1"/>
      <c r="WXC101" s="1"/>
      <c r="WXD101" s="1"/>
      <c r="WXE101" s="1"/>
      <c r="WXF101" s="1"/>
      <c r="WXG101" s="1"/>
      <c r="WXH101" s="1"/>
      <c r="WXI101" s="1"/>
      <c r="WXJ101" s="1"/>
      <c r="WXK101" s="1"/>
      <c r="WXL101" s="1"/>
      <c r="WXM101" s="1"/>
      <c r="WXN101" s="1"/>
      <c r="WXO101" s="1"/>
      <c r="WXP101" s="1"/>
      <c r="WXQ101" s="1"/>
      <c r="WXR101" s="1"/>
      <c r="WXS101" s="1"/>
      <c r="WXT101" s="1"/>
      <c r="WXU101" s="1"/>
      <c r="WXV101" s="1"/>
      <c r="WXW101" s="1"/>
      <c r="WXX101" s="1"/>
      <c r="WXY101" s="1"/>
      <c r="WXZ101" s="1"/>
      <c r="WYA101" s="1"/>
      <c r="WYB101" s="1"/>
      <c r="WYC101" s="1"/>
      <c r="WYD101" s="1"/>
      <c r="WYE101" s="1"/>
      <c r="WYF101" s="1"/>
      <c r="WYG101" s="1"/>
      <c r="WYH101" s="1"/>
      <c r="WYI101" s="1"/>
      <c r="WYJ101" s="1"/>
      <c r="WYK101" s="1"/>
      <c r="WYL101" s="1"/>
      <c r="WYM101" s="1"/>
      <c r="WYN101" s="1"/>
      <c r="WYO101" s="1"/>
      <c r="WYP101" s="1"/>
      <c r="WYQ101" s="1"/>
      <c r="WYR101" s="1"/>
      <c r="WYS101" s="1"/>
      <c r="WYT101" s="1"/>
      <c r="WYU101" s="1"/>
      <c r="WYV101" s="1"/>
      <c r="WYW101" s="1"/>
      <c r="WYX101" s="1"/>
      <c r="WYY101" s="1"/>
      <c r="WYZ101" s="1"/>
      <c r="WZA101" s="1"/>
      <c r="WZB101" s="1"/>
      <c r="WZC101" s="1"/>
      <c r="WZD101" s="1"/>
      <c r="WZE101" s="1"/>
      <c r="WZF101" s="1"/>
      <c r="WZG101" s="1"/>
      <c r="WZH101" s="1"/>
      <c r="WZI101" s="1"/>
      <c r="WZJ101" s="1"/>
      <c r="WZK101" s="1"/>
      <c r="WZL101" s="1"/>
      <c r="WZM101" s="1"/>
      <c r="WZN101" s="1"/>
      <c r="WZO101" s="1"/>
      <c r="WZP101" s="1"/>
      <c r="WZQ101" s="1"/>
      <c r="WZR101" s="1"/>
      <c r="WZS101" s="1"/>
      <c r="WZT101" s="1"/>
      <c r="WZU101" s="1"/>
      <c r="WZV101" s="1"/>
      <c r="WZW101" s="1"/>
      <c r="WZX101" s="1"/>
      <c r="WZY101" s="1"/>
      <c r="WZZ101" s="1"/>
      <c r="XAA101" s="1"/>
      <c r="XAB101" s="1"/>
      <c r="XAC101" s="1"/>
      <c r="XAD101" s="1"/>
      <c r="XAE101" s="1"/>
      <c r="XAF101" s="1"/>
      <c r="XAG101" s="1"/>
      <c r="XAH101" s="1"/>
      <c r="XAI101" s="1"/>
      <c r="XAJ101" s="1"/>
      <c r="XAK101" s="1"/>
      <c r="XAL101" s="1"/>
      <c r="XAM101" s="1"/>
      <c r="XAN101" s="1"/>
      <c r="XAO101" s="1"/>
      <c r="XAP101" s="1"/>
      <c r="XAQ101" s="1"/>
      <c r="XAR101" s="1"/>
      <c r="XAS101" s="1"/>
      <c r="XAT101" s="1"/>
      <c r="XAU101" s="1"/>
      <c r="XAV101" s="1"/>
      <c r="XAW101" s="1"/>
      <c r="XAX101" s="1"/>
      <c r="XAY101" s="1"/>
      <c r="XAZ101" s="1"/>
      <c r="XBA101" s="1"/>
      <c r="XBB101" s="1"/>
      <c r="XBC101" s="1"/>
      <c r="XBD101" s="1"/>
      <c r="XBE101" s="1"/>
      <c r="XBF101" s="1"/>
      <c r="XBG101" s="1"/>
      <c r="XBH101" s="1"/>
      <c r="XBI101" s="1"/>
      <c r="XBJ101" s="1"/>
      <c r="XBK101" s="1"/>
      <c r="XBL101" s="1"/>
      <c r="XBM101" s="1"/>
      <c r="XBN101" s="1"/>
      <c r="XBO101" s="1"/>
      <c r="XBP101" s="1"/>
      <c r="XBQ101" s="1"/>
      <c r="XBR101" s="1"/>
      <c r="XBS101" s="1"/>
      <c r="XBT101" s="1"/>
      <c r="XBU101" s="1"/>
      <c r="XBV101" s="1"/>
      <c r="XBW101" s="1"/>
      <c r="XBX101" s="1"/>
      <c r="XBY101" s="1"/>
      <c r="XBZ101" s="1"/>
      <c r="XCA101" s="1"/>
      <c r="XCB101" s="1"/>
      <c r="XCC101" s="1"/>
      <c r="XCD101" s="1"/>
      <c r="XCE101" s="1"/>
      <c r="XCF101" s="1"/>
      <c r="XCG101" s="1"/>
      <c r="XCH101" s="1"/>
      <c r="XCI101" s="1"/>
      <c r="XCJ101" s="1"/>
      <c r="XCK101" s="1"/>
      <c r="XCL101" s="1"/>
      <c r="XCM101" s="1"/>
      <c r="XCN101" s="1"/>
      <c r="XCO101" s="1"/>
      <c r="XCP101" s="1"/>
      <c r="XCQ101" s="1"/>
      <c r="XCR101" s="1"/>
      <c r="XCS101" s="1"/>
      <c r="XCT101" s="1"/>
      <c r="XCU101" s="1"/>
      <c r="XCV101" s="1"/>
      <c r="XCW101" s="1"/>
      <c r="XCX101" s="1"/>
      <c r="XCY101" s="1"/>
      <c r="XCZ101" s="1"/>
      <c r="XDA101" s="1"/>
      <c r="XDB101" s="1"/>
      <c r="XDC101" s="1"/>
      <c r="XDD101" s="1"/>
      <c r="XDE101" s="1"/>
      <c r="XDF101" s="1"/>
      <c r="XDG101" s="1"/>
      <c r="XDH101" s="1"/>
      <c r="XDI101" s="1"/>
      <c r="XDJ101" s="1"/>
      <c r="XDK101" s="1"/>
      <c r="XDL101" s="1"/>
      <c r="XDM101" s="1"/>
      <c r="XDN101" s="1"/>
      <c r="XDO101" s="1"/>
      <c r="XDP101" s="1"/>
      <c r="XDQ101" s="1"/>
      <c r="XDR101" s="1"/>
      <c r="XDS101" s="1"/>
      <c r="XDT101" s="1"/>
      <c r="XDU101" s="1"/>
      <c r="XDV101" s="1"/>
      <c r="XDW101" s="1"/>
      <c r="XDX101" s="1"/>
      <c r="XDY101" s="1"/>
      <c r="XDZ101" s="1"/>
      <c r="XEA101" s="1"/>
      <c r="XEB101" s="1"/>
      <c r="XEC101" s="1"/>
      <c r="XED101" s="1"/>
      <c r="XEE101" s="1"/>
      <c r="XEF101" s="1"/>
      <c r="XEG101" s="1"/>
      <c r="XEH101" s="1"/>
      <c r="XEI101" s="1"/>
      <c r="XEJ101" s="1"/>
      <c r="XEK101" s="1"/>
      <c r="XEL101" s="1"/>
      <c r="XEM101" s="1"/>
      <c r="XEN101" s="1"/>
      <c r="XEO101" s="1"/>
      <c r="XEP101" s="1"/>
      <c r="XEQ101" s="1"/>
      <c r="XER101" s="1"/>
      <c r="XES101" s="1"/>
      <c r="XET101" s="1"/>
      <c r="XEU101" s="1"/>
    </row>
    <row r="102" spans="2:16375" s="397" customFormat="1" outlineLevel="1" x14ac:dyDescent="0.2">
      <c r="B102" s="1"/>
      <c r="C102" s="9"/>
      <c r="D102" s="129" t="s">
        <v>187</v>
      </c>
      <c r="E102" s="130"/>
      <c r="F102" s="131"/>
      <c r="G102" s="129"/>
      <c r="H102" s="130"/>
      <c r="I102" s="131"/>
      <c r="J102" s="537"/>
      <c r="K102" s="130"/>
      <c r="L102" s="131"/>
      <c r="M102" s="142" t="s">
        <v>286</v>
      </c>
      <c r="N102" s="132"/>
      <c r="O102" s="132"/>
      <c r="P102" s="132"/>
      <c r="Q102" s="593"/>
      <c r="R102" s="593"/>
      <c r="S102" s="592"/>
      <c r="T102" s="592"/>
      <c r="U102" s="592"/>
      <c r="V102" s="592"/>
      <c r="W102" s="592"/>
      <c r="X102" s="592"/>
      <c r="Y102" s="756"/>
      <c r="Z102" s="592"/>
      <c r="AA102" s="592"/>
      <c r="AB102" s="592"/>
      <c r="AC102" s="133"/>
      <c r="AD102" s="133"/>
      <c r="AE102" s="133">
        <f>SUM(AE103:AE107)</f>
        <v>2537870.4</v>
      </c>
      <c r="AF102" s="130"/>
      <c r="AG102" s="131"/>
      <c r="AH102" s="134">
        <f t="shared" ref="AH102:AH107" si="56">AE102/$AE$190</f>
        <v>6.656518695742715E-2</v>
      </c>
      <c r="AI102" s="10"/>
      <c r="AJ102" s="1"/>
      <c r="AK102" s="1"/>
      <c r="AL102" s="928"/>
      <c r="AM102" s="928"/>
      <c r="AN102" s="931"/>
      <c r="AO102" s="504"/>
      <c r="AP102" s="1"/>
      <c r="AQ102" s="1"/>
      <c r="AR102" s="1"/>
      <c r="AS102" s="1"/>
      <c r="AT102" s="1"/>
      <c r="AU102" s="1"/>
      <c r="AV102" s="1"/>
      <c r="AW102" s="1"/>
      <c r="AX102" s="18"/>
      <c r="AY102" s="18"/>
      <c r="AZ102" s="18"/>
      <c r="BA102" s="18"/>
      <c r="BB102" s="18"/>
      <c r="BC102" s="1"/>
      <c r="BD102" s="2"/>
      <c r="BE102" s="1"/>
      <c r="BF102" s="1"/>
      <c r="BG102" s="1"/>
      <c r="BH102" s="1"/>
      <c r="BI102" s="1"/>
      <c r="BJ102" s="1"/>
      <c r="BK102" s="1"/>
      <c r="BL102" s="1"/>
      <c r="BM102" s="1"/>
      <c r="BN102" s="1"/>
      <c r="BO102" s="1"/>
      <c r="BP102" s="1"/>
      <c r="BQ102" s="1"/>
      <c r="BR102" s="1"/>
      <c r="BS102" s="1"/>
      <c r="BT102" s="1"/>
      <c r="BU102" s="1"/>
      <c r="BV102" s="1"/>
      <c r="BW102" s="1"/>
      <c r="BX102" s="1"/>
      <c r="BY102" s="1"/>
      <c r="BZ102" s="1"/>
      <c r="CA102" s="1"/>
      <c r="CB102" s="1"/>
      <c r="CC102" s="1"/>
      <c r="CD102" s="1"/>
      <c r="CE102" s="1"/>
      <c r="CF102" s="1"/>
      <c r="CG102" s="1"/>
      <c r="CH102" s="1"/>
      <c r="CI102" s="1"/>
      <c r="CJ102" s="1"/>
      <c r="CK102" s="1"/>
      <c r="CL102" s="1"/>
      <c r="CM102" s="1"/>
      <c r="CN102" s="1"/>
      <c r="CO102" s="1"/>
      <c r="CP102" s="1"/>
      <c r="CQ102" s="1"/>
      <c r="CR102" s="1"/>
      <c r="CS102" s="1"/>
      <c r="CT102" s="1"/>
      <c r="CU102" s="1"/>
      <c r="CV102" s="1"/>
      <c r="CW102" s="1"/>
      <c r="CX102" s="1"/>
      <c r="CY102" s="1"/>
      <c r="CZ102" s="1"/>
      <c r="DA102" s="1"/>
      <c r="DB102" s="1"/>
      <c r="DC102" s="1"/>
      <c r="DD102" s="1"/>
      <c r="DE102" s="1"/>
      <c r="DF102" s="1"/>
      <c r="DG102" s="1"/>
      <c r="DH102" s="1"/>
      <c r="DI102" s="1"/>
      <c r="DJ102" s="1"/>
      <c r="DK102" s="1"/>
      <c r="DL102" s="1"/>
      <c r="DM102" s="1"/>
      <c r="DN102" s="1"/>
      <c r="DO102" s="1"/>
      <c r="DP102" s="1"/>
      <c r="DQ102" s="1"/>
      <c r="DR102" s="1"/>
      <c r="DS102" s="1"/>
      <c r="DT102" s="1"/>
      <c r="DU102" s="1"/>
      <c r="DV102" s="1"/>
      <c r="DW102" s="1"/>
      <c r="DX102" s="1"/>
      <c r="DY102" s="1"/>
      <c r="DZ102" s="1"/>
      <c r="EA102" s="1"/>
      <c r="EB102" s="1"/>
      <c r="EC102" s="1"/>
      <c r="ED102" s="1"/>
      <c r="EE102" s="1"/>
      <c r="EF102" s="1"/>
      <c r="EG102" s="1"/>
      <c r="EH102" s="1"/>
      <c r="EI102" s="1"/>
      <c r="EJ102" s="1"/>
      <c r="EK102" s="1"/>
      <c r="EL102" s="1"/>
      <c r="EM102" s="1"/>
      <c r="EN102" s="1"/>
      <c r="EO102" s="1"/>
      <c r="EP102" s="1"/>
      <c r="EQ102" s="1"/>
      <c r="ER102" s="1"/>
      <c r="ES102" s="1"/>
      <c r="ET102" s="1"/>
      <c r="EU102" s="1"/>
      <c r="EV102" s="1"/>
      <c r="EW102" s="1"/>
      <c r="EX102" s="1"/>
      <c r="EY102" s="1"/>
      <c r="EZ102" s="1"/>
      <c r="FA102" s="1"/>
      <c r="FB102" s="1"/>
      <c r="FC102" s="1"/>
      <c r="FD102" s="1"/>
      <c r="FE102" s="1"/>
      <c r="FF102" s="1"/>
      <c r="FG102" s="1"/>
      <c r="FH102" s="1"/>
      <c r="FI102" s="1"/>
      <c r="FJ102" s="1"/>
      <c r="FK102" s="1"/>
      <c r="FL102" s="1"/>
      <c r="FM102" s="1"/>
      <c r="FN102" s="1"/>
      <c r="FO102" s="1"/>
      <c r="FP102" s="1"/>
      <c r="FQ102" s="1"/>
      <c r="FR102" s="1"/>
      <c r="FS102" s="1"/>
      <c r="FT102" s="1"/>
      <c r="FU102" s="1"/>
      <c r="FV102" s="1"/>
      <c r="FW102" s="1"/>
      <c r="FX102" s="1"/>
      <c r="FY102" s="1"/>
      <c r="FZ102" s="1"/>
      <c r="GA102" s="1"/>
      <c r="GB102" s="1"/>
      <c r="GC102" s="1"/>
      <c r="GD102" s="1"/>
      <c r="GE102" s="1"/>
      <c r="GF102" s="1"/>
      <c r="GG102" s="1"/>
      <c r="GH102" s="1"/>
      <c r="GI102" s="1"/>
      <c r="GJ102" s="1"/>
      <c r="GK102" s="1"/>
      <c r="GL102" s="1"/>
      <c r="GM102" s="1"/>
      <c r="GN102" s="1"/>
      <c r="GO102" s="1"/>
      <c r="GP102" s="1"/>
      <c r="GQ102" s="1"/>
      <c r="GR102" s="1"/>
      <c r="GS102" s="1"/>
      <c r="GT102" s="1"/>
      <c r="GU102" s="1"/>
      <c r="GV102" s="1"/>
      <c r="GW102" s="1"/>
      <c r="GX102" s="1"/>
      <c r="GY102" s="1"/>
      <c r="GZ102" s="1"/>
      <c r="HA102" s="1"/>
      <c r="HB102" s="1"/>
      <c r="HC102" s="1"/>
      <c r="HD102" s="1"/>
      <c r="HE102" s="1"/>
      <c r="HF102" s="1"/>
      <c r="HG102" s="1"/>
      <c r="HH102" s="1"/>
      <c r="HI102" s="1"/>
      <c r="HJ102" s="1"/>
      <c r="HK102" s="1"/>
      <c r="HL102" s="1"/>
      <c r="HM102" s="1"/>
      <c r="HN102" s="1"/>
      <c r="HO102" s="1"/>
      <c r="HP102" s="1"/>
      <c r="HQ102" s="1"/>
      <c r="HR102" s="1"/>
      <c r="HS102" s="1"/>
      <c r="HT102" s="1"/>
      <c r="HU102" s="1"/>
      <c r="HV102" s="1"/>
      <c r="HW102" s="1"/>
      <c r="HX102" s="1"/>
      <c r="HY102" s="1"/>
      <c r="HZ102" s="1"/>
      <c r="IA102" s="1"/>
      <c r="IB102" s="1"/>
      <c r="IC102" s="1"/>
      <c r="ID102" s="1"/>
      <c r="IE102" s="1"/>
      <c r="IF102" s="1"/>
      <c r="IG102" s="1"/>
      <c r="IH102" s="1"/>
      <c r="II102" s="1"/>
      <c r="IJ102" s="1"/>
      <c r="IK102" s="1"/>
      <c r="IL102" s="1"/>
      <c r="IM102" s="1"/>
      <c r="IN102" s="1"/>
      <c r="IO102" s="1"/>
      <c r="IP102" s="1"/>
      <c r="IQ102" s="1"/>
      <c r="IR102" s="1"/>
      <c r="IS102" s="1"/>
      <c r="IT102" s="1"/>
      <c r="IU102" s="1"/>
      <c r="IV102" s="1"/>
      <c r="IW102" s="1"/>
      <c r="IX102" s="1"/>
      <c r="IY102" s="1"/>
      <c r="IZ102" s="1"/>
      <c r="JA102" s="1"/>
      <c r="JB102" s="1"/>
      <c r="JC102" s="1"/>
      <c r="JD102" s="1"/>
      <c r="JE102" s="1"/>
      <c r="JF102" s="1"/>
      <c r="JG102" s="1"/>
      <c r="JH102" s="1"/>
      <c r="JI102" s="1"/>
      <c r="JJ102" s="1"/>
      <c r="JK102" s="1"/>
      <c r="JL102" s="1"/>
      <c r="JM102" s="1"/>
      <c r="JN102" s="1"/>
      <c r="JO102" s="1"/>
      <c r="JP102" s="1"/>
      <c r="JQ102" s="1"/>
      <c r="JR102" s="1"/>
      <c r="JS102" s="1"/>
      <c r="JT102" s="1"/>
      <c r="JU102" s="1"/>
      <c r="JV102" s="1"/>
      <c r="JW102" s="1"/>
      <c r="JX102" s="1"/>
      <c r="JY102" s="1"/>
      <c r="JZ102" s="1"/>
      <c r="KA102" s="1"/>
      <c r="KB102" s="1"/>
      <c r="KC102" s="1"/>
      <c r="KD102" s="1"/>
      <c r="KE102" s="1"/>
      <c r="KF102" s="1"/>
      <c r="KG102" s="1"/>
      <c r="KH102" s="1"/>
      <c r="KI102" s="1"/>
      <c r="KJ102" s="1"/>
      <c r="KK102" s="1"/>
      <c r="KL102" s="1"/>
      <c r="KM102" s="1"/>
      <c r="KN102" s="1"/>
      <c r="KO102" s="1"/>
      <c r="KP102" s="1"/>
      <c r="KQ102" s="1"/>
      <c r="KR102" s="1"/>
      <c r="KS102" s="1"/>
      <c r="KT102" s="1"/>
      <c r="KU102" s="1"/>
      <c r="KV102" s="1"/>
      <c r="KW102" s="1"/>
      <c r="KX102" s="1"/>
      <c r="KY102" s="1"/>
      <c r="KZ102" s="1"/>
      <c r="LA102" s="1"/>
      <c r="LB102" s="1"/>
      <c r="LC102" s="1"/>
      <c r="LD102" s="1"/>
      <c r="LE102" s="1"/>
      <c r="LF102" s="1"/>
      <c r="LG102" s="1"/>
      <c r="LH102" s="1"/>
      <c r="LI102" s="1"/>
      <c r="LJ102" s="1"/>
      <c r="LK102" s="1"/>
      <c r="LL102" s="1"/>
      <c r="LM102" s="1"/>
      <c r="LN102" s="1"/>
      <c r="LO102" s="1"/>
      <c r="LP102" s="1"/>
      <c r="LQ102" s="1"/>
      <c r="LR102" s="1"/>
      <c r="LS102" s="1"/>
      <c r="LT102" s="1"/>
      <c r="LU102" s="1"/>
      <c r="LV102" s="1"/>
      <c r="LW102" s="1"/>
      <c r="LX102" s="1"/>
      <c r="LY102" s="1"/>
      <c r="LZ102" s="1"/>
      <c r="MA102" s="1"/>
      <c r="MB102" s="1"/>
      <c r="MC102" s="1"/>
      <c r="MD102" s="1"/>
      <c r="ME102" s="1"/>
      <c r="MF102" s="1"/>
      <c r="MG102" s="1"/>
      <c r="MH102" s="1"/>
      <c r="MI102" s="1"/>
      <c r="MJ102" s="1"/>
      <c r="MK102" s="1"/>
      <c r="ML102" s="1"/>
      <c r="MM102" s="1"/>
      <c r="MN102" s="1"/>
      <c r="MO102" s="1"/>
      <c r="MP102" s="1"/>
      <c r="MQ102" s="1"/>
      <c r="MR102" s="1"/>
      <c r="MS102" s="1"/>
      <c r="MT102" s="1"/>
      <c r="MU102" s="1"/>
      <c r="MV102" s="1"/>
      <c r="MW102" s="1"/>
      <c r="MX102" s="1"/>
      <c r="MY102" s="1"/>
      <c r="MZ102" s="1"/>
      <c r="NA102" s="1"/>
      <c r="NB102" s="1"/>
      <c r="NC102" s="1"/>
      <c r="ND102" s="1"/>
      <c r="NE102" s="1"/>
      <c r="NF102" s="1"/>
      <c r="NG102" s="1"/>
      <c r="NH102" s="1"/>
      <c r="NI102" s="1"/>
      <c r="NJ102" s="1"/>
      <c r="NK102" s="1"/>
      <c r="NL102" s="1"/>
      <c r="NM102" s="1"/>
      <c r="NN102" s="1"/>
      <c r="NO102" s="1"/>
      <c r="NP102" s="1"/>
      <c r="NQ102" s="1"/>
      <c r="NR102" s="1"/>
      <c r="NS102" s="1"/>
      <c r="NT102" s="1"/>
      <c r="NU102" s="1"/>
      <c r="NV102" s="1"/>
      <c r="NW102" s="1"/>
      <c r="NX102" s="1"/>
      <c r="NY102" s="1"/>
      <c r="NZ102" s="1"/>
      <c r="OA102" s="1"/>
      <c r="OB102" s="1"/>
      <c r="OC102" s="1"/>
      <c r="OD102" s="1"/>
      <c r="OE102" s="1"/>
      <c r="OF102" s="1"/>
      <c r="OG102" s="1"/>
      <c r="OH102" s="1"/>
      <c r="OI102" s="1"/>
      <c r="OJ102" s="1"/>
      <c r="OK102" s="1"/>
      <c r="OL102" s="1"/>
      <c r="OM102" s="1"/>
      <c r="ON102" s="1"/>
      <c r="OO102" s="1"/>
      <c r="OP102" s="1"/>
      <c r="OQ102" s="1"/>
      <c r="OR102" s="1"/>
      <c r="OS102" s="1"/>
      <c r="OT102" s="1"/>
      <c r="OU102" s="1"/>
      <c r="OV102" s="1"/>
      <c r="OW102" s="1"/>
      <c r="OX102" s="1"/>
      <c r="OY102" s="1"/>
      <c r="OZ102" s="1"/>
      <c r="PA102" s="1"/>
      <c r="PB102" s="1"/>
      <c r="PC102" s="1"/>
      <c r="PD102" s="1"/>
      <c r="PE102" s="1"/>
      <c r="PF102" s="1"/>
      <c r="PG102" s="1"/>
      <c r="PH102" s="1"/>
      <c r="PI102" s="1"/>
      <c r="PJ102" s="1"/>
      <c r="PK102" s="1"/>
      <c r="PL102" s="1"/>
      <c r="PM102" s="1"/>
      <c r="PN102" s="1"/>
      <c r="PO102" s="1"/>
      <c r="PP102" s="1"/>
      <c r="PQ102" s="1"/>
      <c r="PR102" s="1"/>
      <c r="PS102" s="1"/>
      <c r="PT102" s="1"/>
      <c r="PU102" s="1"/>
      <c r="PV102" s="1"/>
      <c r="PW102" s="1"/>
      <c r="PX102" s="1"/>
      <c r="PY102" s="1"/>
      <c r="PZ102" s="1"/>
      <c r="QA102" s="1"/>
      <c r="QB102" s="1"/>
      <c r="QC102" s="1"/>
      <c r="QD102" s="1"/>
      <c r="QE102" s="1"/>
      <c r="QF102" s="1"/>
      <c r="QG102" s="1"/>
      <c r="QH102" s="1"/>
      <c r="QI102" s="1"/>
      <c r="QJ102" s="1"/>
      <c r="QK102" s="1"/>
      <c r="QL102" s="1"/>
      <c r="QM102" s="1"/>
      <c r="QN102" s="1"/>
      <c r="QO102" s="1"/>
      <c r="QP102" s="1"/>
      <c r="QQ102" s="1"/>
      <c r="QR102" s="1"/>
      <c r="QS102" s="1"/>
      <c r="QT102" s="1"/>
      <c r="QU102" s="1"/>
      <c r="QV102" s="1"/>
      <c r="QW102" s="1"/>
      <c r="QX102" s="1"/>
      <c r="QY102" s="1"/>
      <c r="QZ102" s="1"/>
      <c r="RA102" s="1"/>
      <c r="RB102" s="1"/>
      <c r="RC102" s="1"/>
      <c r="RD102" s="1"/>
      <c r="RE102" s="1"/>
      <c r="RF102" s="1"/>
      <c r="RG102" s="1"/>
      <c r="RH102" s="1"/>
      <c r="RI102" s="1"/>
      <c r="RJ102" s="1"/>
      <c r="RK102" s="1"/>
      <c r="RL102" s="1"/>
      <c r="RM102" s="1"/>
      <c r="RN102" s="1"/>
      <c r="RO102" s="1"/>
      <c r="RP102" s="1"/>
      <c r="RQ102" s="1"/>
      <c r="RR102" s="1"/>
      <c r="RS102" s="1"/>
      <c r="RT102" s="1"/>
      <c r="RU102" s="1"/>
      <c r="RV102" s="1"/>
      <c r="RW102" s="1"/>
      <c r="RX102" s="1"/>
      <c r="RY102" s="1"/>
      <c r="RZ102" s="1"/>
      <c r="SA102" s="1"/>
      <c r="SB102" s="1"/>
      <c r="SC102" s="1"/>
      <c r="SD102" s="1"/>
      <c r="SE102" s="1"/>
      <c r="SF102" s="1"/>
      <c r="SG102" s="1"/>
      <c r="SH102" s="1"/>
      <c r="SI102" s="1"/>
      <c r="SJ102" s="1"/>
      <c r="SK102" s="1"/>
      <c r="SL102" s="1"/>
      <c r="SM102" s="1"/>
      <c r="SN102" s="1"/>
      <c r="SO102" s="1"/>
      <c r="SP102" s="1"/>
      <c r="SQ102" s="1"/>
      <c r="SR102" s="1"/>
      <c r="SS102" s="1"/>
      <c r="ST102" s="1"/>
      <c r="SU102" s="1"/>
      <c r="SV102" s="1"/>
      <c r="SW102" s="1"/>
      <c r="SX102" s="1"/>
      <c r="SY102" s="1"/>
      <c r="SZ102" s="1"/>
      <c r="TA102" s="1"/>
      <c r="TB102" s="1"/>
      <c r="TC102" s="1"/>
      <c r="TD102" s="1"/>
      <c r="TE102" s="1"/>
      <c r="TF102" s="1"/>
      <c r="TG102" s="1"/>
      <c r="TH102" s="1"/>
      <c r="TI102" s="1"/>
      <c r="TJ102" s="1"/>
      <c r="TK102" s="1"/>
      <c r="TL102" s="1"/>
      <c r="TM102" s="1"/>
      <c r="TN102" s="1"/>
      <c r="TO102" s="1"/>
      <c r="TP102" s="1"/>
      <c r="TQ102" s="1"/>
      <c r="TR102" s="1"/>
      <c r="TS102" s="1"/>
      <c r="TT102" s="1"/>
      <c r="TU102" s="1"/>
      <c r="TV102" s="1"/>
      <c r="TW102" s="1"/>
      <c r="TX102" s="1"/>
      <c r="TY102" s="1"/>
      <c r="TZ102" s="1"/>
      <c r="UA102" s="1"/>
      <c r="UB102" s="1"/>
      <c r="UC102" s="1"/>
      <c r="UD102" s="1"/>
      <c r="UE102" s="1"/>
      <c r="UF102" s="1"/>
      <c r="UG102" s="1"/>
      <c r="UH102" s="1"/>
      <c r="UI102" s="1"/>
      <c r="UJ102" s="1"/>
      <c r="UK102" s="1"/>
      <c r="UL102" s="1"/>
      <c r="UM102" s="1"/>
      <c r="UN102" s="1"/>
      <c r="UO102" s="1"/>
      <c r="UP102" s="1"/>
      <c r="UQ102" s="1"/>
      <c r="UR102" s="1"/>
      <c r="US102" s="1"/>
      <c r="UT102" s="1"/>
      <c r="UU102" s="1"/>
      <c r="UV102" s="1"/>
      <c r="UW102" s="1"/>
      <c r="UX102" s="1"/>
      <c r="UY102" s="1"/>
      <c r="UZ102" s="1"/>
      <c r="VA102" s="1"/>
      <c r="VB102" s="1"/>
      <c r="VC102" s="1"/>
      <c r="VD102" s="1"/>
      <c r="VE102" s="1"/>
      <c r="VF102" s="1"/>
      <c r="VG102" s="1"/>
      <c r="VH102" s="1"/>
      <c r="VI102" s="1"/>
      <c r="VJ102" s="1"/>
      <c r="VK102" s="1"/>
      <c r="VL102" s="1"/>
      <c r="VM102" s="1"/>
      <c r="VN102" s="1"/>
      <c r="VO102" s="1"/>
      <c r="VP102" s="1"/>
      <c r="VQ102" s="1"/>
      <c r="VR102" s="1"/>
      <c r="VS102" s="1"/>
      <c r="VT102" s="1"/>
      <c r="VU102" s="1"/>
      <c r="VV102" s="1"/>
      <c r="VW102" s="1"/>
      <c r="VX102" s="1"/>
      <c r="VY102" s="1"/>
      <c r="VZ102" s="1"/>
      <c r="WA102" s="1"/>
      <c r="WB102" s="1"/>
      <c r="WC102" s="1"/>
      <c r="WD102" s="1"/>
      <c r="WE102" s="1"/>
      <c r="WF102" s="1"/>
      <c r="WG102" s="1"/>
      <c r="WH102" s="1"/>
      <c r="WI102" s="1"/>
      <c r="WJ102" s="1"/>
      <c r="WK102" s="1"/>
      <c r="WL102" s="1"/>
      <c r="WM102" s="1"/>
      <c r="WN102" s="1"/>
      <c r="WO102" s="1"/>
      <c r="WP102" s="1"/>
      <c r="WQ102" s="1"/>
      <c r="WR102" s="1"/>
      <c r="WS102" s="1"/>
      <c r="WT102" s="1"/>
      <c r="WU102" s="1"/>
      <c r="WV102" s="1"/>
      <c r="WW102" s="1"/>
      <c r="WX102" s="1"/>
      <c r="WY102" s="1"/>
      <c r="WZ102" s="1"/>
      <c r="XA102" s="1"/>
      <c r="XB102" s="1"/>
      <c r="XC102" s="1"/>
      <c r="XD102" s="1"/>
      <c r="XE102" s="1"/>
      <c r="XF102" s="1"/>
      <c r="XG102" s="1"/>
      <c r="XH102" s="1"/>
      <c r="XI102" s="1"/>
      <c r="XJ102" s="1"/>
      <c r="XK102" s="1"/>
      <c r="XL102" s="1"/>
      <c r="XM102" s="1"/>
      <c r="XN102" s="1"/>
      <c r="XO102" s="1"/>
      <c r="XP102" s="1"/>
      <c r="XQ102" s="1"/>
      <c r="XR102" s="1"/>
      <c r="XS102" s="1"/>
      <c r="XT102" s="1"/>
      <c r="XU102" s="1"/>
      <c r="XV102" s="1"/>
      <c r="XW102" s="1"/>
      <c r="XX102" s="1"/>
      <c r="XY102" s="1"/>
      <c r="XZ102" s="1"/>
      <c r="YA102" s="1"/>
      <c r="YB102" s="1"/>
      <c r="YC102" s="1"/>
      <c r="YD102" s="1"/>
      <c r="YE102" s="1"/>
      <c r="YF102" s="1"/>
      <c r="YG102" s="1"/>
      <c r="YH102" s="1"/>
      <c r="YI102" s="1"/>
      <c r="YJ102" s="1"/>
      <c r="YK102" s="1"/>
      <c r="YL102" s="1"/>
      <c r="YM102" s="1"/>
      <c r="YN102" s="1"/>
      <c r="YO102" s="1"/>
      <c r="YP102" s="1"/>
      <c r="YQ102" s="1"/>
      <c r="YR102" s="1"/>
      <c r="YS102" s="1"/>
      <c r="YT102" s="1"/>
      <c r="YU102" s="1"/>
      <c r="YV102" s="1"/>
      <c r="YW102" s="1"/>
      <c r="YX102" s="1"/>
      <c r="YY102" s="1"/>
      <c r="YZ102" s="1"/>
      <c r="ZA102" s="1"/>
      <c r="ZB102" s="1"/>
      <c r="ZC102" s="1"/>
      <c r="ZD102" s="1"/>
      <c r="ZE102" s="1"/>
      <c r="ZF102" s="1"/>
      <c r="ZG102" s="1"/>
      <c r="ZH102" s="1"/>
      <c r="ZI102" s="1"/>
      <c r="ZJ102" s="1"/>
      <c r="ZK102" s="1"/>
      <c r="ZL102" s="1"/>
      <c r="ZM102" s="1"/>
      <c r="ZN102" s="1"/>
      <c r="ZO102" s="1"/>
      <c r="ZP102" s="1"/>
      <c r="ZQ102" s="1"/>
      <c r="ZR102" s="1"/>
      <c r="ZS102" s="1"/>
      <c r="ZT102" s="1"/>
      <c r="ZU102" s="1"/>
      <c r="ZV102" s="1"/>
      <c r="ZW102" s="1"/>
      <c r="ZX102" s="1"/>
      <c r="ZY102" s="1"/>
      <c r="ZZ102" s="1"/>
      <c r="AAA102" s="1"/>
      <c r="AAB102" s="1"/>
      <c r="AAC102" s="1"/>
      <c r="AAD102" s="1"/>
      <c r="AAE102" s="1"/>
      <c r="AAF102" s="1"/>
      <c r="AAG102" s="1"/>
      <c r="AAH102" s="1"/>
      <c r="AAI102" s="1"/>
      <c r="AAJ102" s="1"/>
      <c r="AAK102" s="1"/>
      <c r="AAL102" s="1"/>
      <c r="AAM102" s="1"/>
      <c r="AAN102" s="1"/>
      <c r="AAO102" s="1"/>
      <c r="AAP102" s="1"/>
      <c r="AAQ102" s="1"/>
      <c r="AAR102" s="1"/>
      <c r="AAS102" s="1"/>
      <c r="AAT102" s="1"/>
      <c r="AAU102" s="1"/>
      <c r="AAV102" s="1"/>
      <c r="AAW102" s="1"/>
      <c r="AAX102" s="1"/>
      <c r="AAY102" s="1"/>
      <c r="AAZ102" s="1"/>
      <c r="ABA102" s="1"/>
      <c r="ABB102" s="1"/>
      <c r="ABC102" s="1"/>
      <c r="ABD102" s="1"/>
      <c r="ABE102" s="1"/>
      <c r="ABF102" s="1"/>
      <c r="ABG102" s="1"/>
      <c r="ABH102" s="1"/>
      <c r="ABI102" s="1"/>
      <c r="ABJ102" s="1"/>
      <c r="ABK102" s="1"/>
      <c r="ABL102" s="1"/>
      <c r="ABM102" s="1"/>
      <c r="ABN102" s="1"/>
      <c r="ABO102" s="1"/>
      <c r="ABP102" s="1"/>
      <c r="ABQ102" s="1"/>
      <c r="ABR102" s="1"/>
      <c r="ABS102" s="1"/>
      <c r="ABT102" s="1"/>
      <c r="ABU102" s="1"/>
      <c r="ABV102" s="1"/>
      <c r="ABW102" s="1"/>
      <c r="ABX102" s="1"/>
      <c r="ABY102" s="1"/>
      <c r="ABZ102" s="1"/>
      <c r="ACA102" s="1"/>
      <c r="ACB102" s="1"/>
      <c r="ACC102" s="1"/>
      <c r="ACD102" s="1"/>
      <c r="ACE102" s="1"/>
      <c r="ACF102" s="1"/>
      <c r="ACG102" s="1"/>
      <c r="ACH102" s="1"/>
      <c r="ACI102" s="1"/>
      <c r="ACJ102" s="1"/>
      <c r="ACK102" s="1"/>
      <c r="ACL102" s="1"/>
      <c r="ACM102" s="1"/>
      <c r="ACN102" s="1"/>
      <c r="ACO102" s="1"/>
      <c r="ACP102" s="1"/>
      <c r="ACQ102" s="1"/>
      <c r="ACR102" s="1"/>
      <c r="ACS102" s="1"/>
      <c r="ACT102" s="1"/>
      <c r="ACU102" s="1"/>
      <c r="ACV102" s="1"/>
      <c r="ACW102" s="1"/>
      <c r="ACX102" s="1"/>
      <c r="ACY102" s="1"/>
      <c r="ACZ102" s="1"/>
      <c r="ADA102" s="1"/>
      <c r="ADB102" s="1"/>
      <c r="ADC102" s="1"/>
      <c r="ADD102" s="1"/>
      <c r="ADE102" s="1"/>
      <c r="ADF102" s="1"/>
      <c r="ADG102" s="1"/>
      <c r="ADH102" s="1"/>
      <c r="ADI102" s="1"/>
      <c r="ADJ102" s="1"/>
      <c r="ADK102" s="1"/>
      <c r="ADL102" s="1"/>
      <c r="ADM102" s="1"/>
      <c r="ADN102" s="1"/>
      <c r="ADO102" s="1"/>
      <c r="ADP102" s="1"/>
      <c r="ADQ102" s="1"/>
      <c r="ADR102" s="1"/>
      <c r="ADS102" s="1"/>
      <c r="ADT102" s="1"/>
      <c r="ADU102" s="1"/>
      <c r="ADV102" s="1"/>
      <c r="ADW102" s="1"/>
      <c r="ADX102" s="1"/>
      <c r="ADY102" s="1"/>
      <c r="ADZ102" s="1"/>
      <c r="AEA102" s="1"/>
      <c r="AEB102" s="1"/>
      <c r="AEC102" s="1"/>
      <c r="AED102" s="1"/>
      <c r="AEE102" s="1"/>
      <c r="AEF102" s="1"/>
      <c r="AEG102" s="1"/>
      <c r="AEH102" s="1"/>
      <c r="AEI102" s="1"/>
      <c r="AEJ102" s="1"/>
      <c r="AEK102" s="1"/>
      <c r="AEL102" s="1"/>
      <c r="AEM102" s="1"/>
      <c r="AEN102" s="1"/>
      <c r="AEO102" s="1"/>
      <c r="AEP102" s="1"/>
      <c r="AEQ102" s="1"/>
      <c r="AER102" s="1"/>
      <c r="AES102" s="1"/>
      <c r="AET102" s="1"/>
      <c r="AEU102" s="1"/>
      <c r="AEV102" s="1"/>
      <c r="AEW102" s="1"/>
      <c r="AEX102" s="1"/>
      <c r="AEY102" s="1"/>
      <c r="AEZ102" s="1"/>
      <c r="AFA102" s="1"/>
      <c r="AFB102" s="1"/>
      <c r="AFC102" s="1"/>
      <c r="AFD102" s="1"/>
      <c r="AFE102" s="1"/>
      <c r="AFF102" s="1"/>
      <c r="AFG102" s="1"/>
      <c r="AFH102" s="1"/>
      <c r="AFI102" s="1"/>
      <c r="AFJ102" s="1"/>
      <c r="AFK102" s="1"/>
      <c r="AFL102" s="1"/>
      <c r="AFM102" s="1"/>
      <c r="AFN102" s="1"/>
      <c r="AFO102" s="1"/>
      <c r="AFP102" s="1"/>
      <c r="AFQ102" s="1"/>
      <c r="AFR102" s="1"/>
      <c r="AFS102" s="1"/>
      <c r="AFT102" s="1"/>
      <c r="AFU102" s="1"/>
      <c r="AFV102" s="1"/>
      <c r="AFW102" s="1"/>
      <c r="AFX102" s="1"/>
      <c r="AFY102" s="1"/>
      <c r="AFZ102" s="1"/>
      <c r="AGA102" s="1"/>
      <c r="AGB102" s="1"/>
      <c r="AGC102" s="1"/>
      <c r="AGD102" s="1"/>
      <c r="AGE102" s="1"/>
      <c r="AGF102" s="1"/>
      <c r="AGG102" s="1"/>
      <c r="AGH102" s="1"/>
      <c r="AGI102" s="1"/>
      <c r="AGJ102" s="1"/>
      <c r="AGK102" s="1"/>
      <c r="AGL102" s="1"/>
      <c r="AGM102" s="1"/>
      <c r="AGN102" s="1"/>
      <c r="AGO102" s="1"/>
      <c r="AGP102" s="1"/>
      <c r="AGQ102" s="1"/>
      <c r="AGR102" s="1"/>
      <c r="AGS102" s="1"/>
      <c r="AGT102" s="1"/>
      <c r="AGU102" s="1"/>
      <c r="AGV102" s="1"/>
      <c r="AGW102" s="1"/>
      <c r="AGX102" s="1"/>
      <c r="AGY102" s="1"/>
      <c r="AGZ102" s="1"/>
      <c r="AHA102" s="1"/>
      <c r="AHB102" s="1"/>
      <c r="AHC102" s="1"/>
      <c r="AHD102" s="1"/>
      <c r="AHE102" s="1"/>
      <c r="AHF102" s="1"/>
      <c r="AHG102" s="1"/>
      <c r="AHH102" s="1"/>
      <c r="AHI102" s="1"/>
      <c r="AHJ102" s="1"/>
      <c r="AHK102" s="1"/>
      <c r="AHL102" s="1"/>
      <c r="AHM102" s="1"/>
      <c r="AHN102" s="1"/>
      <c r="AHO102" s="1"/>
      <c r="AHP102" s="1"/>
      <c r="AHQ102" s="1"/>
      <c r="AHR102" s="1"/>
      <c r="AHS102" s="1"/>
      <c r="AHT102" s="1"/>
      <c r="AHU102" s="1"/>
      <c r="AHV102" s="1"/>
      <c r="AHW102" s="1"/>
      <c r="AHX102" s="1"/>
      <c r="AHY102" s="1"/>
      <c r="AHZ102" s="1"/>
      <c r="AIA102" s="1"/>
      <c r="AIB102" s="1"/>
      <c r="AIC102" s="1"/>
      <c r="AID102" s="1"/>
      <c r="AIE102" s="1"/>
      <c r="AIF102" s="1"/>
      <c r="AIG102" s="1"/>
      <c r="AIH102" s="1"/>
      <c r="AII102" s="1"/>
      <c r="AIJ102" s="1"/>
      <c r="AIK102" s="1"/>
      <c r="AIL102" s="1"/>
      <c r="AIM102" s="1"/>
      <c r="AIN102" s="1"/>
      <c r="AIO102" s="1"/>
      <c r="AIP102" s="1"/>
      <c r="AIQ102" s="1"/>
      <c r="AIR102" s="1"/>
      <c r="AIS102" s="1"/>
      <c r="AIT102" s="1"/>
      <c r="AIU102" s="1"/>
      <c r="AIV102" s="1"/>
      <c r="AIW102" s="1"/>
      <c r="AIX102" s="1"/>
      <c r="AIY102" s="1"/>
      <c r="AIZ102" s="1"/>
      <c r="AJA102" s="1"/>
      <c r="AJB102" s="1"/>
      <c r="AJC102" s="1"/>
      <c r="AJD102" s="1"/>
      <c r="AJE102" s="1"/>
      <c r="AJF102" s="1"/>
      <c r="AJG102" s="1"/>
      <c r="AJH102" s="1"/>
      <c r="AJI102" s="1"/>
      <c r="AJJ102" s="1"/>
      <c r="AJK102" s="1"/>
      <c r="AJL102" s="1"/>
      <c r="AJM102" s="1"/>
      <c r="AJN102" s="1"/>
      <c r="AJO102" s="1"/>
      <c r="AJP102" s="1"/>
      <c r="AJQ102" s="1"/>
      <c r="AJR102" s="1"/>
      <c r="AJS102" s="1"/>
      <c r="AJT102" s="1"/>
      <c r="AJU102" s="1"/>
      <c r="AJV102" s="1"/>
      <c r="AJW102" s="1"/>
      <c r="AJX102" s="1"/>
      <c r="AJY102" s="1"/>
      <c r="AJZ102" s="1"/>
      <c r="AKA102" s="1"/>
      <c r="AKB102" s="1"/>
      <c r="AKC102" s="1"/>
      <c r="AKD102" s="1"/>
      <c r="AKE102" s="1"/>
      <c r="AKF102" s="1"/>
      <c r="AKG102" s="1"/>
      <c r="AKH102" s="1"/>
      <c r="AKI102" s="1"/>
      <c r="AKJ102" s="1"/>
      <c r="AKK102" s="1"/>
      <c r="AKL102" s="1"/>
      <c r="AKM102" s="1"/>
      <c r="AKN102" s="1"/>
      <c r="AKO102" s="1"/>
      <c r="AKP102" s="1"/>
      <c r="AKQ102" s="1"/>
      <c r="AKR102" s="1"/>
      <c r="AKS102" s="1"/>
      <c r="AKT102" s="1"/>
      <c r="AKU102" s="1"/>
      <c r="AKV102" s="1"/>
      <c r="AKW102" s="1"/>
      <c r="AKX102" s="1"/>
      <c r="AKY102" s="1"/>
      <c r="AKZ102" s="1"/>
      <c r="ALA102" s="1"/>
      <c r="ALB102" s="1"/>
      <c r="ALC102" s="1"/>
      <c r="ALD102" s="1"/>
      <c r="ALE102" s="1"/>
      <c r="ALF102" s="1"/>
      <c r="ALG102" s="1"/>
      <c r="ALH102" s="1"/>
      <c r="ALI102" s="1"/>
      <c r="ALJ102" s="1"/>
      <c r="ALK102" s="1"/>
      <c r="ALL102" s="1"/>
      <c r="ALM102" s="1"/>
      <c r="ALN102" s="1"/>
      <c r="ALO102" s="1"/>
      <c r="ALP102" s="1"/>
      <c r="ALQ102" s="1"/>
      <c r="ALR102" s="1"/>
      <c r="ALS102" s="1"/>
      <c r="ALT102" s="1"/>
      <c r="ALU102" s="1"/>
      <c r="ALV102" s="1"/>
      <c r="ALW102" s="1"/>
      <c r="ALX102" s="1"/>
      <c r="ALY102" s="1"/>
      <c r="ALZ102" s="1"/>
      <c r="AMA102" s="1"/>
      <c r="AMB102" s="1"/>
      <c r="AMC102" s="1"/>
      <c r="AMD102" s="1"/>
      <c r="AME102" s="1"/>
      <c r="AMF102" s="1"/>
      <c r="AMG102" s="1"/>
      <c r="AMH102" s="1"/>
      <c r="AMI102" s="1"/>
      <c r="AMJ102" s="1"/>
      <c r="AMK102" s="1"/>
      <c r="AML102" s="1"/>
      <c r="AMM102" s="1"/>
      <c r="AMN102" s="1"/>
      <c r="AMO102" s="1"/>
      <c r="AMP102" s="1"/>
      <c r="AMQ102" s="1"/>
      <c r="AMR102" s="1"/>
      <c r="AMS102" s="1"/>
      <c r="AMT102" s="1"/>
      <c r="AMU102" s="1"/>
      <c r="AMV102" s="1"/>
      <c r="AMW102" s="1"/>
      <c r="AMX102" s="1"/>
      <c r="AMY102" s="1"/>
      <c r="AMZ102" s="1"/>
      <c r="ANA102" s="1"/>
      <c r="ANB102" s="1"/>
      <c r="ANC102" s="1"/>
      <c r="AND102" s="1"/>
      <c r="ANE102" s="1"/>
      <c r="ANF102" s="1"/>
      <c r="ANG102" s="1"/>
      <c r="ANH102" s="1"/>
      <c r="ANI102" s="1"/>
      <c r="ANJ102" s="1"/>
      <c r="ANK102" s="1"/>
      <c r="ANL102" s="1"/>
      <c r="ANM102" s="1"/>
      <c r="ANN102" s="1"/>
      <c r="ANO102" s="1"/>
      <c r="ANP102" s="1"/>
      <c r="ANQ102" s="1"/>
      <c r="ANR102" s="1"/>
      <c r="ANS102" s="1"/>
      <c r="ANT102" s="1"/>
      <c r="ANU102" s="1"/>
      <c r="ANV102" s="1"/>
      <c r="ANW102" s="1"/>
      <c r="ANX102" s="1"/>
      <c r="ANY102" s="1"/>
      <c r="ANZ102" s="1"/>
      <c r="AOA102" s="1"/>
      <c r="AOB102" s="1"/>
      <c r="AOC102" s="1"/>
      <c r="AOD102" s="1"/>
      <c r="AOE102" s="1"/>
      <c r="AOF102" s="1"/>
      <c r="AOG102" s="1"/>
      <c r="AOH102" s="1"/>
      <c r="AOI102" s="1"/>
      <c r="AOJ102" s="1"/>
      <c r="AOK102" s="1"/>
      <c r="AOL102" s="1"/>
      <c r="AOM102" s="1"/>
      <c r="AON102" s="1"/>
      <c r="AOO102" s="1"/>
      <c r="AOP102" s="1"/>
      <c r="AOQ102" s="1"/>
      <c r="AOR102" s="1"/>
      <c r="AOS102" s="1"/>
      <c r="AOT102" s="1"/>
      <c r="AOU102" s="1"/>
      <c r="AOV102" s="1"/>
      <c r="AOW102" s="1"/>
      <c r="AOX102" s="1"/>
      <c r="AOY102" s="1"/>
      <c r="AOZ102" s="1"/>
      <c r="APA102" s="1"/>
      <c r="APB102" s="1"/>
      <c r="APC102" s="1"/>
      <c r="APD102" s="1"/>
      <c r="APE102" s="1"/>
      <c r="APF102" s="1"/>
      <c r="APG102" s="1"/>
      <c r="APH102" s="1"/>
      <c r="API102" s="1"/>
      <c r="APJ102" s="1"/>
      <c r="APK102" s="1"/>
      <c r="APL102" s="1"/>
      <c r="APM102" s="1"/>
      <c r="APN102" s="1"/>
      <c r="APO102" s="1"/>
      <c r="APP102" s="1"/>
      <c r="APQ102" s="1"/>
      <c r="APR102" s="1"/>
      <c r="APS102" s="1"/>
      <c r="APT102" s="1"/>
      <c r="APU102" s="1"/>
      <c r="APV102" s="1"/>
      <c r="APW102" s="1"/>
      <c r="APX102" s="1"/>
      <c r="APY102" s="1"/>
      <c r="APZ102" s="1"/>
      <c r="AQA102" s="1"/>
      <c r="AQB102" s="1"/>
      <c r="AQC102" s="1"/>
      <c r="AQD102" s="1"/>
      <c r="AQE102" s="1"/>
      <c r="AQF102" s="1"/>
      <c r="AQG102" s="1"/>
      <c r="AQH102" s="1"/>
      <c r="AQI102" s="1"/>
      <c r="AQJ102" s="1"/>
      <c r="AQK102" s="1"/>
      <c r="AQL102" s="1"/>
      <c r="AQM102" s="1"/>
      <c r="AQN102" s="1"/>
      <c r="AQO102" s="1"/>
      <c r="AQP102" s="1"/>
      <c r="AQQ102" s="1"/>
      <c r="AQR102" s="1"/>
      <c r="AQS102" s="1"/>
      <c r="AQT102" s="1"/>
      <c r="AQU102" s="1"/>
      <c r="AQV102" s="1"/>
      <c r="AQW102" s="1"/>
      <c r="AQX102" s="1"/>
      <c r="AQY102" s="1"/>
      <c r="AQZ102" s="1"/>
      <c r="ARA102" s="1"/>
      <c r="ARB102" s="1"/>
      <c r="ARC102" s="1"/>
      <c r="ARD102" s="1"/>
      <c r="ARE102" s="1"/>
      <c r="ARF102" s="1"/>
      <c r="ARG102" s="1"/>
      <c r="ARH102" s="1"/>
      <c r="ARI102" s="1"/>
      <c r="ARJ102" s="1"/>
      <c r="ARK102" s="1"/>
      <c r="ARL102" s="1"/>
      <c r="ARM102" s="1"/>
      <c r="ARN102" s="1"/>
      <c r="ARO102" s="1"/>
      <c r="ARP102" s="1"/>
      <c r="ARQ102" s="1"/>
      <c r="ARR102" s="1"/>
      <c r="ARS102" s="1"/>
      <c r="ART102" s="1"/>
      <c r="ARU102" s="1"/>
      <c r="ARV102" s="1"/>
      <c r="ARW102" s="1"/>
      <c r="ARX102" s="1"/>
      <c r="ARY102" s="1"/>
      <c r="ARZ102" s="1"/>
      <c r="ASA102" s="1"/>
      <c r="ASB102" s="1"/>
      <c r="ASC102" s="1"/>
      <c r="ASD102" s="1"/>
      <c r="ASE102" s="1"/>
      <c r="ASF102" s="1"/>
      <c r="ASG102" s="1"/>
      <c r="ASH102" s="1"/>
      <c r="ASI102" s="1"/>
      <c r="ASJ102" s="1"/>
      <c r="ASK102" s="1"/>
      <c r="ASL102" s="1"/>
      <c r="ASM102" s="1"/>
      <c r="ASN102" s="1"/>
      <c r="ASO102" s="1"/>
      <c r="ASP102" s="1"/>
      <c r="ASQ102" s="1"/>
      <c r="ASR102" s="1"/>
      <c r="ASS102" s="1"/>
      <c r="AST102" s="1"/>
      <c r="ASU102" s="1"/>
      <c r="ASV102" s="1"/>
      <c r="ASW102" s="1"/>
      <c r="ASX102" s="1"/>
      <c r="ASY102" s="1"/>
      <c r="ASZ102" s="1"/>
      <c r="ATA102" s="1"/>
      <c r="ATB102" s="1"/>
      <c r="ATC102" s="1"/>
      <c r="ATD102" s="1"/>
      <c r="ATE102" s="1"/>
      <c r="ATF102" s="1"/>
      <c r="ATG102" s="1"/>
      <c r="ATH102" s="1"/>
      <c r="ATI102" s="1"/>
      <c r="ATJ102" s="1"/>
      <c r="ATK102" s="1"/>
      <c r="ATL102" s="1"/>
      <c r="ATM102" s="1"/>
      <c r="ATN102" s="1"/>
      <c r="ATO102" s="1"/>
      <c r="ATP102" s="1"/>
      <c r="ATQ102" s="1"/>
      <c r="ATR102" s="1"/>
      <c r="ATS102" s="1"/>
      <c r="ATT102" s="1"/>
      <c r="ATU102" s="1"/>
      <c r="ATV102" s="1"/>
      <c r="ATW102" s="1"/>
      <c r="ATX102" s="1"/>
      <c r="ATY102" s="1"/>
      <c r="ATZ102" s="1"/>
      <c r="AUA102" s="1"/>
      <c r="AUB102" s="1"/>
      <c r="AUC102" s="1"/>
      <c r="AUD102" s="1"/>
      <c r="AUE102" s="1"/>
      <c r="AUF102" s="1"/>
      <c r="AUG102" s="1"/>
      <c r="AUH102" s="1"/>
      <c r="AUI102" s="1"/>
      <c r="AUJ102" s="1"/>
      <c r="AUK102" s="1"/>
      <c r="AUL102" s="1"/>
      <c r="AUM102" s="1"/>
      <c r="AUN102" s="1"/>
      <c r="AUO102" s="1"/>
      <c r="AUP102" s="1"/>
      <c r="AUQ102" s="1"/>
      <c r="AUR102" s="1"/>
      <c r="AUS102" s="1"/>
      <c r="AUT102" s="1"/>
      <c r="AUU102" s="1"/>
      <c r="AUV102" s="1"/>
      <c r="AUW102" s="1"/>
      <c r="AUX102" s="1"/>
      <c r="AUY102" s="1"/>
      <c r="AUZ102" s="1"/>
      <c r="AVA102" s="1"/>
      <c r="AVB102" s="1"/>
      <c r="AVC102" s="1"/>
      <c r="AVD102" s="1"/>
      <c r="AVE102" s="1"/>
      <c r="AVF102" s="1"/>
      <c r="AVG102" s="1"/>
      <c r="AVH102" s="1"/>
      <c r="AVI102" s="1"/>
      <c r="AVJ102" s="1"/>
      <c r="AVK102" s="1"/>
      <c r="AVL102" s="1"/>
      <c r="AVM102" s="1"/>
      <c r="AVN102" s="1"/>
      <c r="AVO102" s="1"/>
      <c r="AVP102" s="1"/>
      <c r="AVQ102" s="1"/>
      <c r="AVR102" s="1"/>
      <c r="AVS102" s="1"/>
      <c r="AVT102" s="1"/>
      <c r="AVU102" s="1"/>
      <c r="AVV102" s="1"/>
      <c r="AVW102" s="1"/>
      <c r="AVX102" s="1"/>
      <c r="AVY102" s="1"/>
      <c r="AVZ102" s="1"/>
      <c r="AWA102" s="1"/>
      <c r="AWB102" s="1"/>
      <c r="AWC102" s="1"/>
      <c r="AWD102" s="1"/>
      <c r="AWE102" s="1"/>
      <c r="AWF102" s="1"/>
      <c r="AWG102" s="1"/>
      <c r="AWH102" s="1"/>
      <c r="AWI102" s="1"/>
      <c r="AWJ102" s="1"/>
      <c r="AWK102" s="1"/>
      <c r="AWL102" s="1"/>
      <c r="AWM102" s="1"/>
      <c r="AWN102" s="1"/>
      <c r="AWO102" s="1"/>
      <c r="AWP102" s="1"/>
      <c r="AWQ102" s="1"/>
      <c r="AWR102" s="1"/>
      <c r="AWS102" s="1"/>
      <c r="AWT102" s="1"/>
      <c r="AWU102" s="1"/>
      <c r="AWV102" s="1"/>
      <c r="AWW102" s="1"/>
      <c r="AWX102" s="1"/>
      <c r="AWY102" s="1"/>
      <c r="AWZ102" s="1"/>
      <c r="AXA102" s="1"/>
      <c r="AXB102" s="1"/>
      <c r="AXC102" s="1"/>
      <c r="AXD102" s="1"/>
      <c r="AXE102" s="1"/>
      <c r="AXF102" s="1"/>
      <c r="AXG102" s="1"/>
      <c r="AXH102" s="1"/>
      <c r="AXI102" s="1"/>
      <c r="AXJ102" s="1"/>
      <c r="AXK102" s="1"/>
      <c r="AXL102" s="1"/>
      <c r="AXM102" s="1"/>
      <c r="AXN102" s="1"/>
      <c r="AXO102" s="1"/>
      <c r="AXP102" s="1"/>
      <c r="AXQ102" s="1"/>
      <c r="AXR102" s="1"/>
      <c r="AXS102" s="1"/>
      <c r="AXT102" s="1"/>
      <c r="AXU102" s="1"/>
      <c r="AXV102" s="1"/>
      <c r="AXW102" s="1"/>
      <c r="AXX102" s="1"/>
      <c r="AXY102" s="1"/>
      <c r="AXZ102" s="1"/>
      <c r="AYA102" s="1"/>
      <c r="AYB102" s="1"/>
      <c r="AYC102" s="1"/>
      <c r="AYD102" s="1"/>
      <c r="AYE102" s="1"/>
      <c r="AYF102" s="1"/>
      <c r="AYG102" s="1"/>
      <c r="AYH102" s="1"/>
      <c r="AYI102" s="1"/>
      <c r="AYJ102" s="1"/>
      <c r="AYK102" s="1"/>
      <c r="AYL102" s="1"/>
      <c r="AYM102" s="1"/>
      <c r="AYN102" s="1"/>
      <c r="AYO102" s="1"/>
      <c r="AYP102" s="1"/>
      <c r="AYQ102" s="1"/>
      <c r="AYR102" s="1"/>
      <c r="AYS102" s="1"/>
      <c r="AYT102" s="1"/>
      <c r="AYU102" s="1"/>
      <c r="AYV102" s="1"/>
      <c r="AYW102" s="1"/>
      <c r="AYX102" s="1"/>
      <c r="AYY102" s="1"/>
      <c r="AYZ102" s="1"/>
      <c r="AZA102" s="1"/>
      <c r="AZB102" s="1"/>
      <c r="AZC102" s="1"/>
      <c r="AZD102" s="1"/>
      <c r="AZE102" s="1"/>
      <c r="AZF102" s="1"/>
      <c r="AZG102" s="1"/>
      <c r="AZH102" s="1"/>
      <c r="AZI102" s="1"/>
      <c r="AZJ102" s="1"/>
      <c r="AZK102" s="1"/>
      <c r="AZL102" s="1"/>
      <c r="AZM102" s="1"/>
      <c r="AZN102" s="1"/>
      <c r="AZO102" s="1"/>
      <c r="AZP102" s="1"/>
      <c r="AZQ102" s="1"/>
      <c r="AZR102" s="1"/>
      <c r="AZS102" s="1"/>
      <c r="AZT102" s="1"/>
      <c r="AZU102" s="1"/>
      <c r="AZV102" s="1"/>
      <c r="AZW102" s="1"/>
      <c r="AZX102" s="1"/>
      <c r="AZY102" s="1"/>
      <c r="AZZ102" s="1"/>
      <c r="BAA102" s="1"/>
      <c r="BAB102" s="1"/>
      <c r="BAC102" s="1"/>
      <c r="BAD102" s="1"/>
      <c r="BAE102" s="1"/>
      <c r="BAF102" s="1"/>
      <c r="BAG102" s="1"/>
      <c r="BAH102" s="1"/>
      <c r="BAI102" s="1"/>
      <c r="BAJ102" s="1"/>
      <c r="BAK102" s="1"/>
      <c r="BAL102" s="1"/>
      <c r="BAM102" s="1"/>
      <c r="BAN102" s="1"/>
      <c r="BAO102" s="1"/>
      <c r="BAP102" s="1"/>
      <c r="BAQ102" s="1"/>
      <c r="BAR102" s="1"/>
      <c r="BAS102" s="1"/>
      <c r="BAT102" s="1"/>
      <c r="BAU102" s="1"/>
      <c r="BAV102" s="1"/>
      <c r="BAW102" s="1"/>
      <c r="BAX102" s="1"/>
      <c r="BAY102" s="1"/>
      <c r="BAZ102" s="1"/>
      <c r="BBA102" s="1"/>
      <c r="BBB102" s="1"/>
      <c r="BBC102" s="1"/>
      <c r="BBD102" s="1"/>
      <c r="BBE102" s="1"/>
      <c r="BBF102" s="1"/>
      <c r="BBG102" s="1"/>
      <c r="BBH102" s="1"/>
      <c r="BBI102" s="1"/>
      <c r="BBJ102" s="1"/>
      <c r="BBK102" s="1"/>
      <c r="BBL102" s="1"/>
      <c r="BBM102" s="1"/>
      <c r="BBN102" s="1"/>
      <c r="BBO102" s="1"/>
      <c r="BBP102" s="1"/>
      <c r="BBQ102" s="1"/>
      <c r="BBR102" s="1"/>
      <c r="BBS102" s="1"/>
      <c r="BBT102" s="1"/>
      <c r="BBU102" s="1"/>
      <c r="BBV102" s="1"/>
      <c r="BBW102" s="1"/>
      <c r="BBX102" s="1"/>
      <c r="BBY102" s="1"/>
      <c r="BBZ102" s="1"/>
      <c r="BCA102" s="1"/>
      <c r="BCB102" s="1"/>
      <c r="BCC102" s="1"/>
      <c r="BCD102" s="1"/>
      <c r="BCE102" s="1"/>
      <c r="BCF102" s="1"/>
      <c r="BCG102" s="1"/>
      <c r="BCH102" s="1"/>
      <c r="BCI102" s="1"/>
      <c r="BCJ102" s="1"/>
      <c r="BCK102" s="1"/>
      <c r="BCL102" s="1"/>
      <c r="BCM102" s="1"/>
      <c r="BCN102" s="1"/>
      <c r="BCO102" s="1"/>
      <c r="BCP102" s="1"/>
      <c r="BCQ102" s="1"/>
      <c r="BCR102" s="1"/>
      <c r="BCS102" s="1"/>
      <c r="BCT102" s="1"/>
      <c r="BCU102" s="1"/>
      <c r="BCV102" s="1"/>
      <c r="BCW102" s="1"/>
      <c r="BCX102" s="1"/>
      <c r="BCY102" s="1"/>
      <c r="BCZ102" s="1"/>
      <c r="BDA102" s="1"/>
      <c r="BDB102" s="1"/>
      <c r="BDC102" s="1"/>
      <c r="BDD102" s="1"/>
      <c r="BDE102" s="1"/>
      <c r="BDF102" s="1"/>
      <c r="BDG102" s="1"/>
      <c r="BDH102" s="1"/>
      <c r="BDI102" s="1"/>
      <c r="BDJ102" s="1"/>
      <c r="BDK102" s="1"/>
      <c r="BDL102" s="1"/>
      <c r="BDM102" s="1"/>
      <c r="BDN102" s="1"/>
      <c r="BDO102" s="1"/>
      <c r="BDP102" s="1"/>
      <c r="BDQ102" s="1"/>
      <c r="BDR102" s="1"/>
      <c r="BDS102" s="1"/>
      <c r="BDT102" s="1"/>
      <c r="BDU102" s="1"/>
      <c r="BDV102" s="1"/>
      <c r="BDW102" s="1"/>
      <c r="BDX102" s="1"/>
      <c r="BDY102" s="1"/>
      <c r="BDZ102" s="1"/>
      <c r="BEA102" s="1"/>
      <c r="BEB102" s="1"/>
      <c r="BEC102" s="1"/>
      <c r="BED102" s="1"/>
      <c r="BEE102" s="1"/>
      <c r="BEF102" s="1"/>
      <c r="BEG102" s="1"/>
      <c r="BEH102" s="1"/>
      <c r="BEI102" s="1"/>
      <c r="BEJ102" s="1"/>
      <c r="BEK102" s="1"/>
      <c r="BEL102" s="1"/>
      <c r="BEM102" s="1"/>
      <c r="BEN102" s="1"/>
      <c r="BEO102" s="1"/>
      <c r="BEP102" s="1"/>
      <c r="BEQ102" s="1"/>
      <c r="BER102" s="1"/>
      <c r="BES102" s="1"/>
      <c r="BET102" s="1"/>
      <c r="BEU102" s="1"/>
      <c r="BEV102" s="1"/>
      <c r="BEW102" s="1"/>
      <c r="BEX102" s="1"/>
      <c r="BEY102" s="1"/>
      <c r="BEZ102" s="1"/>
      <c r="BFA102" s="1"/>
      <c r="BFB102" s="1"/>
      <c r="BFC102" s="1"/>
      <c r="BFD102" s="1"/>
      <c r="BFE102" s="1"/>
      <c r="BFF102" s="1"/>
      <c r="BFG102" s="1"/>
      <c r="BFH102" s="1"/>
      <c r="BFI102" s="1"/>
      <c r="BFJ102" s="1"/>
      <c r="BFK102" s="1"/>
      <c r="BFL102" s="1"/>
      <c r="BFM102" s="1"/>
      <c r="BFN102" s="1"/>
      <c r="BFO102" s="1"/>
      <c r="BFP102" s="1"/>
      <c r="BFQ102" s="1"/>
      <c r="BFR102" s="1"/>
      <c r="BFS102" s="1"/>
      <c r="BFT102" s="1"/>
      <c r="BFU102" s="1"/>
      <c r="BFV102" s="1"/>
      <c r="BFW102" s="1"/>
      <c r="BFX102" s="1"/>
      <c r="BFY102" s="1"/>
      <c r="BFZ102" s="1"/>
      <c r="BGA102" s="1"/>
      <c r="BGB102" s="1"/>
      <c r="BGC102" s="1"/>
      <c r="BGD102" s="1"/>
      <c r="BGE102" s="1"/>
      <c r="BGF102" s="1"/>
      <c r="BGG102" s="1"/>
      <c r="BGH102" s="1"/>
      <c r="BGI102" s="1"/>
      <c r="BGJ102" s="1"/>
      <c r="BGK102" s="1"/>
      <c r="BGL102" s="1"/>
      <c r="BGM102" s="1"/>
      <c r="BGN102" s="1"/>
      <c r="BGO102" s="1"/>
      <c r="BGP102" s="1"/>
      <c r="BGQ102" s="1"/>
      <c r="BGR102" s="1"/>
      <c r="BGS102" s="1"/>
      <c r="BGT102" s="1"/>
      <c r="BGU102" s="1"/>
      <c r="BGV102" s="1"/>
      <c r="BGW102" s="1"/>
      <c r="BGX102" s="1"/>
      <c r="BGY102" s="1"/>
      <c r="BGZ102" s="1"/>
      <c r="BHA102" s="1"/>
      <c r="BHB102" s="1"/>
      <c r="BHC102" s="1"/>
      <c r="BHD102" s="1"/>
      <c r="BHE102" s="1"/>
      <c r="BHF102" s="1"/>
      <c r="BHG102" s="1"/>
      <c r="BHH102" s="1"/>
      <c r="BHI102" s="1"/>
      <c r="BHJ102" s="1"/>
      <c r="BHK102" s="1"/>
      <c r="BHL102" s="1"/>
      <c r="BHM102" s="1"/>
      <c r="BHN102" s="1"/>
      <c r="BHO102" s="1"/>
      <c r="BHP102" s="1"/>
      <c r="BHQ102" s="1"/>
      <c r="BHR102" s="1"/>
      <c r="BHS102" s="1"/>
      <c r="BHT102" s="1"/>
      <c r="BHU102" s="1"/>
      <c r="BHV102" s="1"/>
      <c r="BHW102" s="1"/>
      <c r="BHX102" s="1"/>
      <c r="BHY102" s="1"/>
      <c r="BHZ102" s="1"/>
      <c r="BIA102" s="1"/>
      <c r="BIB102" s="1"/>
      <c r="BIC102" s="1"/>
      <c r="BID102" s="1"/>
      <c r="BIE102" s="1"/>
      <c r="BIF102" s="1"/>
      <c r="BIG102" s="1"/>
      <c r="BIH102" s="1"/>
      <c r="BII102" s="1"/>
      <c r="BIJ102" s="1"/>
      <c r="BIK102" s="1"/>
      <c r="BIL102" s="1"/>
      <c r="BIM102" s="1"/>
      <c r="BIN102" s="1"/>
      <c r="BIO102" s="1"/>
      <c r="BIP102" s="1"/>
      <c r="BIQ102" s="1"/>
      <c r="BIR102" s="1"/>
      <c r="BIS102" s="1"/>
      <c r="BIT102" s="1"/>
      <c r="BIU102" s="1"/>
      <c r="BIV102" s="1"/>
      <c r="BIW102" s="1"/>
      <c r="BIX102" s="1"/>
      <c r="BIY102" s="1"/>
      <c r="BIZ102" s="1"/>
      <c r="BJA102" s="1"/>
      <c r="BJB102" s="1"/>
      <c r="BJC102" s="1"/>
      <c r="BJD102" s="1"/>
      <c r="BJE102" s="1"/>
      <c r="BJF102" s="1"/>
      <c r="BJG102" s="1"/>
      <c r="BJH102" s="1"/>
      <c r="BJI102" s="1"/>
      <c r="BJJ102" s="1"/>
      <c r="BJK102" s="1"/>
      <c r="BJL102" s="1"/>
      <c r="BJM102" s="1"/>
      <c r="BJN102" s="1"/>
      <c r="BJO102" s="1"/>
      <c r="BJP102" s="1"/>
      <c r="BJQ102" s="1"/>
      <c r="BJR102" s="1"/>
      <c r="BJS102" s="1"/>
      <c r="BJT102" s="1"/>
      <c r="BJU102" s="1"/>
      <c r="BJV102" s="1"/>
      <c r="BJW102" s="1"/>
      <c r="BJX102" s="1"/>
      <c r="BJY102" s="1"/>
      <c r="BJZ102" s="1"/>
      <c r="BKA102" s="1"/>
      <c r="BKB102" s="1"/>
      <c r="BKC102" s="1"/>
      <c r="BKD102" s="1"/>
      <c r="BKE102" s="1"/>
      <c r="BKF102" s="1"/>
      <c r="BKG102" s="1"/>
      <c r="BKH102" s="1"/>
      <c r="BKI102" s="1"/>
      <c r="BKJ102" s="1"/>
      <c r="BKK102" s="1"/>
      <c r="BKL102" s="1"/>
      <c r="BKM102" s="1"/>
      <c r="BKN102" s="1"/>
      <c r="BKO102" s="1"/>
      <c r="BKP102" s="1"/>
      <c r="BKQ102" s="1"/>
      <c r="BKR102" s="1"/>
      <c r="BKS102" s="1"/>
      <c r="BKT102" s="1"/>
      <c r="BKU102" s="1"/>
      <c r="BKV102" s="1"/>
      <c r="BKW102" s="1"/>
      <c r="BKX102" s="1"/>
      <c r="BKY102" s="1"/>
      <c r="BKZ102" s="1"/>
      <c r="BLA102" s="1"/>
      <c r="BLB102" s="1"/>
      <c r="BLC102" s="1"/>
      <c r="BLD102" s="1"/>
      <c r="BLE102" s="1"/>
      <c r="BLF102" s="1"/>
      <c r="BLG102" s="1"/>
      <c r="BLH102" s="1"/>
      <c r="BLI102" s="1"/>
      <c r="BLJ102" s="1"/>
      <c r="BLK102" s="1"/>
      <c r="BLL102" s="1"/>
      <c r="BLM102" s="1"/>
      <c r="BLN102" s="1"/>
      <c r="BLO102" s="1"/>
      <c r="BLP102" s="1"/>
      <c r="BLQ102" s="1"/>
      <c r="BLR102" s="1"/>
      <c r="BLS102" s="1"/>
      <c r="BLT102" s="1"/>
      <c r="BLU102" s="1"/>
      <c r="BLV102" s="1"/>
      <c r="BLW102" s="1"/>
      <c r="BLX102" s="1"/>
      <c r="BLY102" s="1"/>
      <c r="BLZ102" s="1"/>
      <c r="BMA102" s="1"/>
      <c r="BMB102" s="1"/>
      <c r="BMC102" s="1"/>
      <c r="BMD102" s="1"/>
      <c r="BME102" s="1"/>
      <c r="BMF102" s="1"/>
      <c r="BMG102" s="1"/>
      <c r="BMH102" s="1"/>
      <c r="BMI102" s="1"/>
      <c r="BMJ102" s="1"/>
      <c r="BMK102" s="1"/>
      <c r="BML102" s="1"/>
      <c r="BMM102" s="1"/>
      <c r="BMN102" s="1"/>
      <c r="BMO102" s="1"/>
      <c r="BMP102" s="1"/>
      <c r="BMQ102" s="1"/>
      <c r="BMR102" s="1"/>
      <c r="BMS102" s="1"/>
      <c r="BMT102" s="1"/>
      <c r="BMU102" s="1"/>
      <c r="BMV102" s="1"/>
      <c r="BMW102" s="1"/>
      <c r="BMX102" s="1"/>
      <c r="BMY102" s="1"/>
      <c r="BMZ102" s="1"/>
      <c r="BNA102" s="1"/>
      <c r="BNB102" s="1"/>
      <c r="BNC102" s="1"/>
      <c r="BND102" s="1"/>
      <c r="BNE102" s="1"/>
      <c r="BNF102" s="1"/>
      <c r="BNG102" s="1"/>
      <c r="BNH102" s="1"/>
      <c r="BNI102" s="1"/>
      <c r="BNJ102" s="1"/>
      <c r="BNK102" s="1"/>
      <c r="BNL102" s="1"/>
      <c r="BNM102" s="1"/>
      <c r="BNN102" s="1"/>
      <c r="BNO102" s="1"/>
      <c r="BNP102" s="1"/>
      <c r="BNQ102" s="1"/>
      <c r="BNR102" s="1"/>
      <c r="BNS102" s="1"/>
      <c r="BNT102" s="1"/>
      <c r="BNU102" s="1"/>
      <c r="BNV102" s="1"/>
      <c r="BNW102" s="1"/>
      <c r="BNX102" s="1"/>
      <c r="BNY102" s="1"/>
      <c r="BNZ102" s="1"/>
      <c r="BOA102" s="1"/>
      <c r="BOB102" s="1"/>
      <c r="BOC102" s="1"/>
      <c r="BOD102" s="1"/>
      <c r="BOE102" s="1"/>
      <c r="BOF102" s="1"/>
      <c r="BOG102" s="1"/>
      <c r="BOH102" s="1"/>
      <c r="BOI102" s="1"/>
      <c r="BOJ102" s="1"/>
      <c r="BOK102" s="1"/>
      <c r="BOL102" s="1"/>
      <c r="BOM102" s="1"/>
      <c r="BON102" s="1"/>
      <c r="BOO102" s="1"/>
      <c r="BOP102" s="1"/>
      <c r="BOQ102" s="1"/>
      <c r="BOR102" s="1"/>
      <c r="BOS102" s="1"/>
      <c r="BOT102" s="1"/>
      <c r="BOU102" s="1"/>
      <c r="BOV102" s="1"/>
      <c r="BOW102" s="1"/>
      <c r="BOX102" s="1"/>
      <c r="BOY102" s="1"/>
      <c r="BOZ102" s="1"/>
      <c r="BPA102" s="1"/>
      <c r="BPB102" s="1"/>
      <c r="BPC102" s="1"/>
      <c r="BPD102" s="1"/>
      <c r="BPE102" s="1"/>
      <c r="BPF102" s="1"/>
      <c r="BPG102" s="1"/>
      <c r="BPH102" s="1"/>
      <c r="BPI102" s="1"/>
      <c r="BPJ102" s="1"/>
      <c r="BPK102" s="1"/>
      <c r="BPL102" s="1"/>
      <c r="BPM102" s="1"/>
      <c r="BPN102" s="1"/>
      <c r="BPO102" s="1"/>
      <c r="BPP102" s="1"/>
      <c r="BPQ102" s="1"/>
      <c r="BPR102" s="1"/>
      <c r="BPS102" s="1"/>
      <c r="BPT102" s="1"/>
      <c r="BPU102" s="1"/>
      <c r="BPV102" s="1"/>
      <c r="BPW102" s="1"/>
      <c r="BPX102" s="1"/>
      <c r="BPY102" s="1"/>
      <c r="BPZ102" s="1"/>
      <c r="BQA102" s="1"/>
      <c r="BQB102" s="1"/>
      <c r="BQC102" s="1"/>
      <c r="BQD102" s="1"/>
      <c r="BQE102" s="1"/>
      <c r="BQF102" s="1"/>
      <c r="BQG102" s="1"/>
      <c r="BQH102" s="1"/>
      <c r="BQI102" s="1"/>
      <c r="BQJ102" s="1"/>
      <c r="BQK102" s="1"/>
      <c r="BQL102" s="1"/>
      <c r="BQM102" s="1"/>
      <c r="BQN102" s="1"/>
      <c r="BQO102" s="1"/>
      <c r="BQP102" s="1"/>
      <c r="BQQ102" s="1"/>
      <c r="BQR102" s="1"/>
      <c r="BQS102" s="1"/>
      <c r="BQT102" s="1"/>
      <c r="BQU102" s="1"/>
      <c r="BQV102" s="1"/>
      <c r="BQW102" s="1"/>
      <c r="BQX102" s="1"/>
      <c r="BQY102" s="1"/>
      <c r="BQZ102" s="1"/>
      <c r="BRA102" s="1"/>
      <c r="BRB102" s="1"/>
      <c r="BRC102" s="1"/>
      <c r="BRD102" s="1"/>
      <c r="BRE102" s="1"/>
      <c r="BRF102" s="1"/>
      <c r="BRG102" s="1"/>
      <c r="BRH102" s="1"/>
      <c r="BRI102" s="1"/>
      <c r="BRJ102" s="1"/>
      <c r="BRK102" s="1"/>
      <c r="BRL102" s="1"/>
      <c r="BRM102" s="1"/>
      <c r="BRN102" s="1"/>
      <c r="BRO102" s="1"/>
      <c r="BRP102" s="1"/>
      <c r="BRQ102" s="1"/>
      <c r="BRR102" s="1"/>
      <c r="BRS102" s="1"/>
      <c r="BRT102" s="1"/>
      <c r="BRU102" s="1"/>
      <c r="BRV102" s="1"/>
      <c r="BRW102" s="1"/>
      <c r="BRX102" s="1"/>
      <c r="BRY102" s="1"/>
      <c r="BRZ102" s="1"/>
      <c r="BSA102" s="1"/>
      <c r="BSB102" s="1"/>
      <c r="BSC102" s="1"/>
      <c r="BSD102" s="1"/>
      <c r="BSE102" s="1"/>
      <c r="BSF102" s="1"/>
      <c r="BSG102" s="1"/>
      <c r="BSH102" s="1"/>
      <c r="BSI102" s="1"/>
      <c r="BSJ102" s="1"/>
      <c r="BSK102" s="1"/>
      <c r="BSL102" s="1"/>
      <c r="BSM102" s="1"/>
      <c r="BSN102" s="1"/>
      <c r="BSO102" s="1"/>
      <c r="BSP102" s="1"/>
      <c r="BSQ102" s="1"/>
      <c r="BSR102" s="1"/>
      <c r="BSS102" s="1"/>
      <c r="BST102" s="1"/>
      <c r="BSU102" s="1"/>
      <c r="BSV102" s="1"/>
      <c r="BSW102" s="1"/>
      <c r="BSX102" s="1"/>
      <c r="BSY102" s="1"/>
      <c r="BSZ102" s="1"/>
      <c r="BTA102" s="1"/>
      <c r="BTB102" s="1"/>
      <c r="BTC102" s="1"/>
      <c r="BTD102" s="1"/>
      <c r="BTE102" s="1"/>
      <c r="BTF102" s="1"/>
      <c r="BTG102" s="1"/>
      <c r="BTH102" s="1"/>
      <c r="BTI102" s="1"/>
      <c r="BTJ102" s="1"/>
      <c r="BTK102" s="1"/>
      <c r="BTL102" s="1"/>
      <c r="BTM102" s="1"/>
      <c r="BTN102" s="1"/>
      <c r="BTO102" s="1"/>
      <c r="BTP102" s="1"/>
      <c r="BTQ102" s="1"/>
      <c r="BTR102" s="1"/>
      <c r="BTS102" s="1"/>
      <c r="BTT102" s="1"/>
      <c r="BTU102" s="1"/>
      <c r="BTV102" s="1"/>
      <c r="BTW102" s="1"/>
      <c r="BTX102" s="1"/>
      <c r="BTY102" s="1"/>
      <c r="BTZ102" s="1"/>
      <c r="BUA102" s="1"/>
      <c r="BUB102" s="1"/>
      <c r="BUC102" s="1"/>
      <c r="BUD102" s="1"/>
      <c r="BUE102" s="1"/>
      <c r="BUF102" s="1"/>
      <c r="BUG102" s="1"/>
      <c r="BUH102" s="1"/>
      <c r="BUI102" s="1"/>
      <c r="BUJ102" s="1"/>
      <c r="BUK102" s="1"/>
      <c r="BUL102" s="1"/>
      <c r="BUM102" s="1"/>
      <c r="BUN102" s="1"/>
      <c r="BUO102" s="1"/>
      <c r="BUP102" s="1"/>
      <c r="BUQ102" s="1"/>
      <c r="BUR102" s="1"/>
      <c r="BUS102" s="1"/>
      <c r="BUT102" s="1"/>
      <c r="BUU102" s="1"/>
      <c r="BUV102" s="1"/>
      <c r="BUW102" s="1"/>
      <c r="BUX102" s="1"/>
      <c r="BUY102" s="1"/>
      <c r="BUZ102" s="1"/>
      <c r="BVA102" s="1"/>
      <c r="BVB102" s="1"/>
      <c r="BVC102" s="1"/>
      <c r="BVD102" s="1"/>
      <c r="BVE102" s="1"/>
      <c r="BVF102" s="1"/>
      <c r="BVG102" s="1"/>
      <c r="BVH102" s="1"/>
      <c r="BVI102" s="1"/>
      <c r="BVJ102" s="1"/>
      <c r="BVK102" s="1"/>
      <c r="BVL102" s="1"/>
      <c r="BVM102" s="1"/>
      <c r="BVN102" s="1"/>
      <c r="BVO102" s="1"/>
      <c r="BVP102" s="1"/>
      <c r="BVQ102" s="1"/>
      <c r="BVR102" s="1"/>
      <c r="BVS102" s="1"/>
      <c r="BVT102" s="1"/>
      <c r="BVU102" s="1"/>
      <c r="BVV102" s="1"/>
      <c r="BVW102" s="1"/>
      <c r="BVX102" s="1"/>
      <c r="BVY102" s="1"/>
      <c r="BVZ102" s="1"/>
      <c r="BWA102" s="1"/>
      <c r="BWB102" s="1"/>
      <c r="BWC102" s="1"/>
      <c r="BWD102" s="1"/>
      <c r="BWE102" s="1"/>
      <c r="BWF102" s="1"/>
      <c r="BWG102" s="1"/>
      <c r="BWH102" s="1"/>
      <c r="BWI102" s="1"/>
      <c r="BWJ102" s="1"/>
      <c r="BWK102" s="1"/>
      <c r="BWL102" s="1"/>
      <c r="BWM102" s="1"/>
      <c r="BWN102" s="1"/>
      <c r="BWO102" s="1"/>
      <c r="BWP102" s="1"/>
      <c r="BWQ102" s="1"/>
      <c r="BWR102" s="1"/>
      <c r="BWS102" s="1"/>
      <c r="BWT102" s="1"/>
      <c r="BWU102" s="1"/>
      <c r="BWV102" s="1"/>
      <c r="BWW102" s="1"/>
      <c r="BWX102" s="1"/>
      <c r="BWY102" s="1"/>
      <c r="BWZ102" s="1"/>
      <c r="BXA102" s="1"/>
      <c r="BXB102" s="1"/>
      <c r="BXC102" s="1"/>
      <c r="BXD102" s="1"/>
      <c r="BXE102" s="1"/>
      <c r="BXF102" s="1"/>
      <c r="BXG102" s="1"/>
      <c r="BXH102" s="1"/>
      <c r="BXI102" s="1"/>
      <c r="BXJ102" s="1"/>
      <c r="BXK102" s="1"/>
      <c r="BXL102" s="1"/>
      <c r="BXM102" s="1"/>
      <c r="BXN102" s="1"/>
      <c r="BXO102" s="1"/>
      <c r="BXP102" s="1"/>
      <c r="BXQ102" s="1"/>
      <c r="BXR102" s="1"/>
      <c r="BXS102" s="1"/>
      <c r="BXT102" s="1"/>
      <c r="BXU102" s="1"/>
      <c r="BXV102" s="1"/>
      <c r="BXW102" s="1"/>
      <c r="BXX102" s="1"/>
      <c r="BXY102" s="1"/>
      <c r="BXZ102" s="1"/>
      <c r="BYA102" s="1"/>
      <c r="BYB102" s="1"/>
      <c r="BYC102" s="1"/>
      <c r="BYD102" s="1"/>
      <c r="BYE102" s="1"/>
      <c r="BYF102" s="1"/>
      <c r="BYG102" s="1"/>
      <c r="BYH102" s="1"/>
      <c r="BYI102" s="1"/>
      <c r="BYJ102" s="1"/>
      <c r="BYK102" s="1"/>
      <c r="BYL102" s="1"/>
      <c r="BYM102" s="1"/>
      <c r="BYN102" s="1"/>
      <c r="BYO102" s="1"/>
      <c r="BYP102" s="1"/>
      <c r="BYQ102" s="1"/>
      <c r="BYR102" s="1"/>
      <c r="BYS102" s="1"/>
      <c r="BYT102" s="1"/>
      <c r="BYU102" s="1"/>
      <c r="BYV102" s="1"/>
      <c r="BYW102" s="1"/>
      <c r="BYX102" s="1"/>
      <c r="BYY102" s="1"/>
      <c r="BYZ102" s="1"/>
      <c r="BZA102" s="1"/>
      <c r="BZB102" s="1"/>
      <c r="BZC102" s="1"/>
      <c r="BZD102" s="1"/>
      <c r="BZE102" s="1"/>
      <c r="BZF102" s="1"/>
      <c r="BZG102" s="1"/>
      <c r="BZH102" s="1"/>
      <c r="BZI102" s="1"/>
      <c r="BZJ102" s="1"/>
      <c r="BZK102" s="1"/>
      <c r="BZL102" s="1"/>
      <c r="BZM102" s="1"/>
      <c r="BZN102" s="1"/>
      <c r="BZO102" s="1"/>
      <c r="BZP102" s="1"/>
      <c r="BZQ102" s="1"/>
      <c r="BZR102" s="1"/>
      <c r="BZS102" s="1"/>
      <c r="BZT102" s="1"/>
      <c r="BZU102" s="1"/>
      <c r="BZV102" s="1"/>
      <c r="BZW102" s="1"/>
      <c r="BZX102" s="1"/>
      <c r="BZY102" s="1"/>
      <c r="BZZ102" s="1"/>
      <c r="CAA102" s="1"/>
      <c r="CAB102" s="1"/>
      <c r="CAC102" s="1"/>
      <c r="CAD102" s="1"/>
      <c r="CAE102" s="1"/>
      <c r="CAF102" s="1"/>
      <c r="CAG102" s="1"/>
      <c r="CAH102" s="1"/>
      <c r="CAI102" s="1"/>
      <c r="CAJ102" s="1"/>
      <c r="CAK102" s="1"/>
      <c r="CAL102" s="1"/>
      <c r="CAM102" s="1"/>
      <c r="CAN102" s="1"/>
      <c r="CAO102" s="1"/>
      <c r="CAP102" s="1"/>
      <c r="CAQ102" s="1"/>
      <c r="CAR102" s="1"/>
      <c r="CAS102" s="1"/>
      <c r="CAT102" s="1"/>
      <c r="CAU102" s="1"/>
      <c r="CAV102" s="1"/>
      <c r="CAW102" s="1"/>
      <c r="CAX102" s="1"/>
      <c r="CAY102" s="1"/>
      <c r="CAZ102" s="1"/>
      <c r="CBA102" s="1"/>
      <c r="CBB102" s="1"/>
      <c r="CBC102" s="1"/>
      <c r="CBD102" s="1"/>
      <c r="CBE102" s="1"/>
      <c r="CBF102" s="1"/>
      <c r="CBG102" s="1"/>
      <c r="CBH102" s="1"/>
      <c r="CBI102" s="1"/>
      <c r="CBJ102" s="1"/>
      <c r="CBK102" s="1"/>
      <c r="CBL102" s="1"/>
      <c r="CBM102" s="1"/>
      <c r="CBN102" s="1"/>
      <c r="CBO102" s="1"/>
      <c r="CBP102" s="1"/>
      <c r="CBQ102" s="1"/>
      <c r="CBR102" s="1"/>
      <c r="CBS102" s="1"/>
      <c r="CBT102" s="1"/>
      <c r="CBU102" s="1"/>
      <c r="CBV102" s="1"/>
      <c r="CBW102" s="1"/>
      <c r="CBX102" s="1"/>
      <c r="CBY102" s="1"/>
      <c r="CBZ102" s="1"/>
      <c r="CCA102" s="1"/>
      <c r="CCB102" s="1"/>
      <c r="CCC102" s="1"/>
      <c r="CCD102" s="1"/>
      <c r="CCE102" s="1"/>
      <c r="CCF102" s="1"/>
      <c r="CCG102" s="1"/>
      <c r="CCH102" s="1"/>
      <c r="CCI102" s="1"/>
      <c r="CCJ102" s="1"/>
      <c r="CCK102" s="1"/>
      <c r="CCL102" s="1"/>
      <c r="CCM102" s="1"/>
      <c r="CCN102" s="1"/>
      <c r="CCO102" s="1"/>
      <c r="CCP102" s="1"/>
      <c r="CCQ102" s="1"/>
      <c r="CCR102" s="1"/>
      <c r="CCS102" s="1"/>
      <c r="CCT102" s="1"/>
      <c r="CCU102" s="1"/>
      <c r="CCV102" s="1"/>
      <c r="CCW102" s="1"/>
      <c r="CCX102" s="1"/>
      <c r="CCY102" s="1"/>
      <c r="CCZ102" s="1"/>
      <c r="CDA102" s="1"/>
      <c r="CDB102" s="1"/>
      <c r="CDC102" s="1"/>
      <c r="CDD102" s="1"/>
      <c r="CDE102" s="1"/>
      <c r="CDF102" s="1"/>
      <c r="CDG102" s="1"/>
      <c r="CDH102" s="1"/>
      <c r="CDI102" s="1"/>
      <c r="CDJ102" s="1"/>
      <c r="CDK102" s="1"/>
      <c r="CDL102" s="1"/>
      <c r="CDM102" s="1"/>
      <c r="CDN102" s="1"/>
      <c r="CDO102" s="1"/>
      <c r="CDP102" s="1"/>
      <c r="CDQ102" s="1"/>
      <c r="CDR102" s="1"/>
      <c r="CDS102" s="1"/>
      <c r="CDT102" s="1"/>
      <c r="CDU102" s="1"/>
      <c r="CDV102" s="1"/>
      <c r="CDW102" s="1"/>
      <c r="CDX102" s="1"/>
      <c r="CDY102" s="1"/>
      <c r="CDZ102" s="1"/>
      <c r="CEA102" s="1"/>
      <c r="CEB102" s="1"/>
      <c r="CEC102" s="1"/>
      <c r="CED102" s="1"/>
      <c r="CEE102" s="1"/>
      <c r="CEF102" s="1"/>
      <c r="CEG102" s="1"/>
      <c r="CEH102" s="1"/>
      <c r="CEI102" s="1"/>
      <c r="CEJ102" s="1"/>
      <c r="CEK102" s="1"/>
      <c r="CEL102" s="1"/>
      <c r="CEM102" s="1"/>
      <c r="CEN102" s="1"/>
      <c r="CEO102" s="1"/>
      <c r="CEP102" s="1"/>
      <c r="CEQ102" s="1"/>
      <c r="CER102" s="1"/>
      <c r="CES102" s="1"/>
      <c r="CET102" s="1"/>
      <c r="CEU102" s="1"/>
      <c r="CEV102" s="1"/>
      <c r="CEW102" s="1"/>
      <c r="CEX102" s="1"/>
      <c r="CEY102" s="1"/>
      <c r="CEZ102" s="1"/>
      <c r="CFA102" s="1"/>
      <c r="CFB102" s="1"/>
      <c r="CFC102" s="1"/>
      <c r="CFD102" s="1"/>
      <c r="CFE102" s="1"/>
      <c r="CFF102" s="1"/>
      <c r="CFG102" s="1"/>
      <c r="CFH102" s="1"/>
      <c r="CFI102" s="1"/>
      <c r="CFJ102" s="1"/>
      <c r="CFK102" s="1"/>
      <c r="CFL102" s="1"/>
      <c r="CFM102" s="1"/>
      <c r="CFN102" s="1"/>
      <c r="CFO102" s="1"/>
      <c r="CFP102" s="1"/>
      <c r="CFQ102" s="1"/>
      <c r="CFR102" s="1"/>
      <c r="CFS102" s="1"/>
      <c r="CFT102" s="1"/>
      <c r="CFU102" s="1"/>
      <c r="CFV102" s="1"/>
      <c r="CFW102" s="1"/>
      <c r="CFX102" s="1"/>
      <c r="CFY102" s="1"/>
      <c r="CFZ102" s="1"/>
      <c r="CGA102" s="1"/>
      <c r="CGB102" s="1"/>
      <c r="CGC102" s="1"/>
      <c r="CGD102" s="1"/>
      <c r="CGE102" s="1"/>
      <c r="CGF102" s="1"/>
      <c r="CGG102" s="1"/>
      <c r="CGH102" s="1"/>
      <c r="CGI102" s="1"/>
      <c r="CGJ102" s="1"/>
      <c r="CGK102" s="1"/>
      <c r="CGL102" s="1"/>
      <c r="CGM102" s="1"/>
      <c r="CGN102" s="1"/>
      <c r="CGO102" s="1"/>
      <c r="CGP102" s="1"/>
      <c r="CGQ102" s="1"/>
      <c r="CGR102" s="1"/>
      <c r="CGS102" s="1"/>
      <c r="CGT102" s="1"/>
      <c r="CGU102" s="1"/>
      <c r="CGV102" s="1"/>
      <c r="CGW102" s="1"/>
      <c r="CGX102" s="1"/>
      <c r="CGY102" s="1"/>
      <c r="CGZ102" s="1"/>
      <c r="CHA102" s="1"/>
      <c r="CHB102" s="1"/>
      <c r="CHC102" s="1"/>
      <c r="CHD102" s="1"/>
      <c r="CHE102" s="1"/>
      <c r="CHF102" s="1"/>
      <c r="CHG102" s="1"/>
      <c r="CHH102" s="1"/>
      <c r="CHI102" s="1"/>
      <c r="CHJ102" s="1"/>
      <c r="CHK102" s="1"/>
      <c r="CHL102" s="1"/>
      <c r="CHM102" s="1"/>
      <c r="CHN102" s="1"/>
      <c r="CHO102" s="1"/>
      <c r="CHP102" s="1"/>
      <c r="CHQ102" s="1"/>
      <c r="CHR102" s="1"/>
      <c r="CHS102" s="1"/>
      <c r="CHT102" s="1"/>
      <c r="CHU102" s="1"/>
      <c r="CHV102" s="1"/>
      <c r="CHW102" s="1"/>
      <c r="CHX102" s="1"/>
      <c r="CHY102" s="1"/>
      <c r="CHZ102" s="1"/>
      <c r="CIA102" s="1"/>
      <c r="CIB102" s="1"/>
      <c r="CIC102" s="1"/>
      <c r="CID102" s="1"/>
      <c r="CIE102" s="1"/>
      <c r="CIF102" s="1"/>
      <c r="CIG102" s="1"/>
      <c r="CIH102" s="1"/>
      <c r="CII102" s="1"/>
      <c r="CIJ102" s="1"/>
      <c r="CIK102" s="1"/>
      <c r="CIL102" s="1"/>
      <c r="CIM102" s="1"/>
      <c r="CIN102" s="1"/>
      <c r="CIO102" s="1"/>
      <c r="CIP102" s="1"/>
      <c r="CIQ102" s="1"/>
      <c r="CIR102" s="1"/>
      <c r="CIS102" s="1"/>
      <c r="CIT102" s="1"/>
      <c r="CIU102" s="1"/>
      <c r="CIV102" s="1"/>
      <c r="CIW102" s="1"/>
      <c r="CIX102" s="1"/>
      <c r="CIY102" s="1"/>
      <c r="CIZ102" s="1"/>
      <c r="CJA102" s="1"/>
      <c r="CJB102" s="1"/>
      <c r="CJC102" s="1"/>
      <c r="CJD102" s="1"/>
      <c r="CJE102" s="1"/>
      <c r="CJF102" s="1"/>
      <c r="CJG102" s="1"/>
      <c r="CJH102" s="1"/>
      <c r="CJI102" s="1"/>
      <c r="CJJ102" s="1"/>
      <c r="CJK102" s="1"/>
      <c r="CJL102" s="1"/>
      <c r="CJM102" s="1"/>
      <c r="CJN102" s="1"/>
      <c r="CJO102" s="1"/>
      <c r="CJP102" s="1"/>
      <c r="CJQ102" s="1"/>
      <c r="CJR102" s="1"/>
      <c r="CJS102" s="1"/>
      <c r="CJT102" s="1"/>
      <c r="CJU102" s="1"/>
      <c r="CJV102" s="1"/>
      <c r="CJW102" s="1"/>
      <c r="CJX102" s="1"/>
      <c r="CJY102" s="1"/>
      <c r="CJZ102" s="1"/>
      <c r="CKA102" s="1"/>
      <c r="CKB102" s="1"/>
      <c r="CKC102" s="1"/>
      <c r="CKD102" s="1"/>
      <c r="CKE102" s="1"/>
      <c r="CKF102" s="1"/>
      <c r="CKG102" s="1"/>
      <c r="CKH102" s="1"/>
      <c r="CKI102" s="1"/>
      <c r="CKJ102" s="1"/>
      <c r="CKK102" s="1"/>
      <c r="CKL102" s="1"/>
      <c r="CKM102" s="1"/>
      <c r="CKN102" s="1"/>
      <c r="CKO102" s="1"/>
      <c r="CKP102" s="1"/>
      <c r="CKQ102" s="1"/>
      <c r="CKR102" s="1"/>
      <c r="CKS102" s="1"/>
      <c r="CKT102" s="1"/>
      <c r="CKU102" s="1"/>
      <c r="CKV102" s="1"/>
      <c r="CKW102" s="1"/>
      <c r="CKX102" s="1"/>
      <c r="CKY102" s="1"/>
      <c r="CKZ102" s="1"/>
      <c r="CLA102" s="1"/>
      <c r="CLB102" s="1"/>
      <c r="CLC102" s="1"/>
      <c r="CLD102" s="1"/>
      <c r="CLE102" s="1"/>
      <c r="CLF102" s="1"/>
      <c r="CLG102" s="1"/>
      <c r="CLH102" s="1"/>
      <c r="CLI102" s="1"/>
      <c r="CLJ102" s="1"/>
      <c r="CLK102" s="1"/>
      <c r="CLL102" s="1"/>
      <c r="CLM102" s="1"/>
      <c r="CLN102" s="1"/>
      <c r="CLO102" s="1"/>
      <c r="CLP102" s="1"/>
      <c r="CLQ102" s="1"/>
      <c r="CLR102" s="1"/>
      <c r="CLS102" s="1"/>
      <c r="CLT102" s="1"/>
      <c r="CLU102" s="1"/>
      <c r="CLV102" s="1"/>
      <c r="CLW102" s="1"/>
      <c r="CLX102" s="1"/>
      <c r="CLY102" s="1"/>
      <c r="CLZ102" s="1"/>
      <c r="CMA102" s="1"/>
      <c r="CMB102" s="1"/>
      <c r="CMC102" s="1"/>
      <c r="CMD102" s="1"/>
      <c r="CME102" s="1"/>
      <c r="CMF102" s="1"/>
      <c r="CMG102" s="1"/>
      <c r="CMH102" s="1"/>
      <c r="CMI102" s="1"/>
      <c r="CMJ102" s="1"/>
      <c r="CMK102" s="1"/>
      <c r="CML102" s="1"/>
      <c r="CMM102" s="1"/>
      <c r="CMN102" s="1"/>
      <c r="CMO102" s="1"/>
      <c r="CMP102" s="1"/>
      <c r="CMQ102" s="1"/>
      <c r="CMR102" s="1"/>
      <c r="CMS102" s="1"/>
      <c r="CMT102" s="1"/>
      <c r="CMU102" s="1"/>
      <c r="CMV102" s="1"/>
      <c r="CMW102" s="1"/>
      <c r="CMX102" s="1"/>
      <c r="CMY102" s="1"/>
      <c r="CMZ102" s="1"/>
      <c r="CNA102" s="1"/>
      <c r="CNB102" s="1"/>
      <c r="CNC102" s="1"/>
      <c r="CND102" s="1"/>
      <c r="CNE102" s="1"/>
      <c r="CNF102" s="1"/>
      <c r="CNG102" s="1"/>
      <c r="CNH102" s="1"/>
      <c r="CNI102" s="1"/>
      <c r="CNJ102" s="1"/>
      <c r="CNK102" s="1"/>
      <c r="CNL102" s="1"/>
      <c r="CNM102" s="1"/>
      <c r="CNN102" s="1"/>
      <c r="CNO102" s="1"/>
      <c r="CNP102" s="1"/>
      <c r="CNQ102" s="1"/>
      <c r="CNR102" s="1"/>
      <c r="CNS102" s="1"/>
      <c r="CNT102" s="1"/>
      <c r="CNU102" s="1"/>
      <c r="CNV102" s="1"/>
      <c r="CNW102" s="1"/>
      <c r="CNX102" s="1"/>
      <c r="CNY102" s="1"/>
      <c r="CNZ102" s="1"/>
      <c r="COA102" s="1"/>
      <c r="COB102" s="1"/>
      <c r="COC102" s="1"/>
      <c r="COD102" s="1"/>
      <c r="COE102" s="1"/>
      <c r="COF102" s="1"/>
      <c r="COG102" s="1"/>
      <c r="COH102" s="1"/>
      <c r="COI102" s="1"/>
      <c r="COJ102" s="1"/>
      <c r="COK102" s="1"/>
      <c r="COL102" s="1"/>
      <c r="COM102" s="1"/>
      <c r="CON102" s="1"/>
      <c r="COO102" s="1"/>
      <c r="COP102" s="1"/>
      <c r="COQ102" s="1"/>
      <c r="COR102" s="1"/>
      <c r="COS102" s="1"/>
      <c r="COT102" s="1"/>
      <c r="COU102" s="1"/>
      <c r="COV102" s="1"/>
      <c r="COW102" s="1"/>
      <c r="COX102" s="1"/>
      <c r="COY102" s="1"/>
      <c r="COZ102" s="1"/>
      <c r="CPA102" s="1"/>
      <c r="CPB102" s="1"/>
      <c r="CPC102" s="1"/>
      <c r="CPD102" s="1"/>
      <c r="CPE102" s="1"/>
      <c r="CPF102" s="1"/>
      <c r="CPG102" s="1"/>
      <c r="CPH102" s="1"/>
      <c r="CPI102" s="1"/>
      <c r="CPJ102" s="1"/>
      <c r="CPK102" s="1"/>
      <c r="CPL102" s="1"/>
      <c r="CPM102" s="1"/>
      <c r="CPN102" s="1"/>
      <c r="CPO102" s="1"/>
      <c r="CPP102" s="1"/>
      <c r="CPQ102" s="1"/>
      <c r="CPR102" s="1"/>
      <c r="CPS102" s="1"/>
      <c r="CPT102" s="1"/>
      <c r="CPU102" s="1"/>
      <c r="CPV102" s="1"/>
      <c r="CPW102" s="1"/>
      <c r="CPX102" s="1"/>
      <c r="CPY102" s="1"/>
      <c r="CPZ102" s="1"/>
      <c r="CQA102" s="1"/>
      <c r="CQB102" s="1"/>
      <c r="CQC102" s="1"/>
      <c r="CQD102" s="1"/>
      <c r="CQE102" s="1"/>
      <c r="CQF102" s="1"/>
      <c r="CQG102" s="1"/>
      <c r="CQH102" s="1"/>
      <c r="CQI102" s="1"/>
      <c r="CQJ102" s="1"/>
      <c r="CQK102" s="1"/>
      <c r="CQL102" s="1"/>
      <c r="CQM102" s="1"/>
      <c r="CQN102" s="1"/>
      <c r="CQO102" s="1"/>
      <c r="CQP102" s="1"/>
      <c r="CQQ102" s="1"/>
      <c r="CQR102" s="1"/>
      <c r="CQS102" s="1"/>
      <c r="CQT102" s="1"/>
      <c r="CQU102" s="1"/>
      <c r="CQV102" s="1"/>
      <c r="CQW102" s="1"/>
      <c r="CQX102" s="1"/>
      <c r="CQY102" s="1"/>
      <c r="CQZ102" s="1"/>
      <c r="CRA102" s="1"/>
      <c r="CRB102" s="1"/>
      <c r="CRC102" s="1"/>
      <c r="CRD102" s="1"/>
      <c r="CRE102" s="1"/>
      <c r="CRF102" s="1"/>
      <c r="CRG102" s="1"/>
      <c r="CRH102" s="1"/>
      <c r="CRI102" s="1"/>
      <c r="CRJ102" s="1"/>
      <c r="CRK102" s="1"/>
      <c r="CRL102" s="1"/>
      <c r="CRM102" s="1"/>
      <c r="CRN102" s="1"/>
      <c r="CRO102" s="1"/>
      <c r="CRP102" s="1"/>
      <c r="CRQ102" s="1"/>
      <c r="CRR102" s="1"/>
      <c r="CRS102" s="1"/>
      <c r="CRT102" s="1"/>
      <c r="CRU102" s="1"/>
      <c r="CRV102" s="1"/>
      <c r="CRW102" s="1"/>
      <c r="CRX102" s="1"/>
      <c r="CRY102" s="1"/>
      <c r="CRZ102" s="1"/>
      <c r="CSA102" s="1"/>
      <c r="CSB102" s="1"/>
      <c r="CSC102" s="1"/>
      <c r="CSD102" s="1"/>
      <c r="CSE102" s="1"/>
      <c r="CSF102" s="1"/>
      <c r="CSG102" s="1"/>
      <c r="CSH102" s="1"/>
      <c r="CSI102" s="1"/>
      <c r="CSJ102" s="1"/>
      <c r="CSK102" s="1"/>
      <c r="CSL102" s="1"/>
      <c r="CSM102" s="1"/>
      <c r="CSN102" s="1"/>
      <c r="CSO102" s="1"/>
      <c r="CSP102" s="1"/>
      <c r="CSQ102" s="1"/>
      <c r="CSR102" s="1"/>
      <c r="CSS102" s="1"/>
      <c r="CST102" s="1"/>
      <c r="CSU102" s="1"/>
      <c r="CSV102" s="1"/>
      <c r="CSW102" s="1"/>
      <c r="CSX102" s="1"/>
      <c r="CSY102" s="1"/>
      <c r="CSZ102" s="1"/>
      <c r="CTA102" s="1"/>
      <c r="CTB102" s="1"/>
      <c r="CTC102" s="1"/>
      <c r="CTD102" s="1"/>
      <c r="CTE102" s="1"/>
      <c r="CTF102" s="1"/>
      <c r="CTG102" s="1"/>
      <c r="CTH102" s="1"/>
      <c r="CTI102" s="1"/>
      <c r="CTJ102" s="1"/>
      <c r="CTK102" s="1"/>
      <c r="CTL102" s="1"/>
      <c r="CTM102" s="1"/>
      <c r="CTN102" s="1"/>
      <c r="CTO102" s="1"/>
      <c r="CTP102" s="1"/>
      <c r="CTQ102" s="1"/>
      <c r="CTR102" s="1"/>
      <c r="CTS102" s="1"/>
      <c r="CTT102" s="1"/>
      <c r="CTU102" s="1"/>
      <c r="CTV102" s="1"/>
      <c r="CTW102" s="1"/>
      <c r="CTX102" s="1"/>
      <c r="CTY102" s="1"/>
      <c r="CTZ102" s="1"/>
      <c r="CUA102" s="1"/>
      <c r="CUB102" s="1"/>
      <c r="CUC102" s="1"/>
      <c r="CUD102" s="1"/>
      <c r="CUE102" s="1"/>
      <c r="CUF102" s="1"/>
      <c r="CUG102" s="1"/>
      <c r="CUH102" s="1"/>
      <c r="CUI102" s="1"/>
      <c r="CUJ102" s="1"/>
      <c r="CUK102" s="1"/>
      <c r="CUL102" s="1"/>
      <c r="CUM102" s="1"/>
      <c r="CUN102" s="1"/>
      <c r="CUO102" s="1"/>
      <c r="CUP102" s="1"/>
      <c r="CUQ102" s="1"/>
      <c r="CUR102" s="1"/>
      <c r="CUS102" s="1"/>
      <c r="CUT102" s="1"/>
      <c r="CUU102" s="1"/>
      <c r="CUV102" s="1"/>
      <c r="CUW102" s="1"/>
      <c r="CUX102" s="1"/>
      <c r="CUY102" s="1"/>
      <c r="CUZ102" s="1"/>
      <c r="CVA102" s="1"/>
      <c r="CVB102" s="1"/>
      <c r="CVC102" s="1"/>
      <c r="CVD102" s="1"/>
      <c r="CVE102" s="1"/>
      <c r="CVF102" s="1"/>
      <c r="CVG102" s="1"/>
      <c r="CVH102" s="1"/>
      <c r="CVI102" s="1"/>
      <c r="CVJ102" s="1"/>
      <c r="CVK102" s="1"/>
      <c r="CVL102" s="1"/>
      <c r="CVM102" s="1"/>
      <c r="CVN102" s="1"/>
      <c r="CVO102" s="1"/>
      <c r="CVP102" s="1"/>
      <c r="CVQ102" s="1"/>
      <c r="CVR102" s="1"/>
      <c r="CVS102" s="1"/>
      <c r="CVT102" s="1"/>
      <c r="CVU102" s="1"/>
      <c r="CVV102" s="1"/>
      <c r="CVW102" s="1"/>
      <c r="CVX102" s="1"/>
      <c r="CVY102" s="1"/>
      <c r="CVZ102" s="1"/>
      <c r="CWA102" s="1"/>
      <c r="CWB102" s="1"/>
      <c r="CWC102" s="1"/>
      <c r="CWD102" s="1"/>
      <c r="CWE102" s="1"/>
      <c r="CWF102" s="1"/>
      <c r="CWG102" s="1"/>
      <c r="CWH102" s="1"/>
      <c r="CWI102" s="1"/>
      <c r="CWJ102" s="1"/>
      <c r="CWK102" s="1"/>
      <c r="CWL102" s="1"/>
      <c r="CWM102" s="1"/>
      <c r="CWN102" s="1"/>
      <c r="CWO102" s="1"/>
      <c r="CWP102" s="1"/>
      <c r="CWQ102" s="1"/>
      <c r="CWR102" s="1"/>
      <c r="CWS102" s="1"/>
      <c r="CWT102" s="1"/>
      <c r="CWU102" s="1"/>
      <c r="CWV102" s="1"/>
      <c r="CWW102" s="1"/>
      <c r="CWX102" s="1"/>
      <c r="CWY102" s="1"/>
      <c r="CWZ102" s="1"/>
      <c r="CXA102" s="1"/>
      <c r="CXB102" s="1"/>
      <c r="CXC102" s="1"/>
      <c r="CXD102" s="1"/>
      <c r="CXE102" s="1"/>
      <c r="CXF102" s="1"/>
      <c r="CXG102" s="1"/>
      <c r="CXH102" s="1"/>
      <c r="CXI102" s="1"/>
      <c r="CXJ102" s="1"/>
      <c r="CXK102" s="1"/>
      <c r="CXL102" s="1"/>
      <c r="CXM102" s="1"/>
      <c r="CXN102" s="1"/>
      <c r="CXO102" s="1"/>
      <c r="CXP102" s="1"/>
      <c r="CXQ102" s="1"/>
      <c r="CXR102" s="1"/>
      <c r="CXS102" s="1"/>
      <c r="CXT102" s="1"/>
      <c r="CXU102" s="1"/>
      <c r="CXV102" s="1"/>
      <c r="CXW102" s="1"/>
      <c r="CXX102" s="1"/>
      <c r="CXY102" s="1"/>
      <c r="CXZ102" s="1"/>
      <c r="CYA102" s="1"/>
      <c r="CYB102" s="1"/>
      <c r="CYC102" s="1"/>
      <c r="CYD102" s="1"/>
      <c r="CYE102" s="1"/>
      <c r="CYF102" s="1"/>
      <c r="CYG102" s="1"/>
      <c r="CYH102" s="1"/>
      <c r="CYI102" s="1"/>
      <c r="CYJ102" s="1"/>
      <c r="CYK102" s="1"/>
      <c r="CYL102" s="1"/>
      <c r="CYM102" s="1"/>
      <c r="CYN102" s="1"/>
      <c r="CYO102" s="1"/>
      <c r="CYP102" s="1"/>
      <c r="CYQ102" s="1"/>
      <c r="CYR102" s="1"/>
      <c r="CYS102" s="1"/>
      <c r="CYT102" s="1"/>
      <c r="CYU102" s="1"/>
      <c r="CYV102" s="1"/>
      <c r="CYW102" s="1"/>
      <c r="CYX102" s="1"/>
      <c r="CYY102" s="1"/>
      <c r="CYZ102" s="1"/>
      <c r="CZA102" s="1"/>
      <c r="CZB102" s="1"/>
      <c r="CZC102" s="1"/>
      <c r="CZD102" s="1"/>
      <c r="CZE102" s="1"/>
      <c r="CZF102" s="1"/>
      <c r="CZG102" s="1"/>
      <c r="CZH102" s="1"/>
      <c r="CZI102" s="1"/>
      <c r="CZJ102" s="1"/>
      <c r="CZK102" s="1"/>
      <c r="CZL102" s="1"/>
      <c r="CZM102" s="1"/>
      <c r="CZN102" s="1"/>
      <c r="CZO102" s="1"/>
      <c r="CZP102" s="1"/>
      <c r="CZQ102" s="1"/>
      <c r="CZR102" s="1"/>
      <c r="CZS102" s="1"/>
      <c r="CZT102" s="1"/>
      <c r="CZU102" s="1"/>
      <c r="CZV102" s="1"/>
      <c r="CZW102" s="1"/>
      <c r="CZX102" s="1"/>
      <c r="CZY102" s="1"/>
      <c r="CZZ102" s="1"/>
      <c r="DAA102" s="1"/>
      <c r="DAB102" s="1"/>
      <c r="DAC102" s="1"/>
      <c r="DAD102" s="1"/>
      <c r="DAE102" s="1"/>
      <c r="DAF102" s="1"/>
      <c r="DAG102" s="1"/>
      <c r="DAH102" s="1"/>
      <c r="DAI102" s="1"/>
      <c r="DAJ102" s="1"/>
      <c r="DAK102" s="1"/>
      <c r="DAL102" s="1"/>
      <c r="DAM102" s="1"/>
      <c r="DAN102" s="1"/>
      <c r="DAO102" s="1"/>
      <c r="DAP102" s="1"/>
      <c r="DAQ102" s="1"/>
      <c r="DAR102" s="1"/>
      <c r="DAS102" s="1"/>
      <c r="DAT102" s="1"/>
      <c r="DAU102" s="1"/>
      <c r="DAV102" s="1"/>
      <c r="DAW102" s="1"/>
      <c r="DAX102" s="1"/>
      <c r="DAY102" s="1"/>
      <c r="DAZ102" s="1"/>
      <c r="DBA102" s="1"/>
      <c r="DBB102" s="1"/>
      <c r="DBC102" s="1"/>
      <c r="DBD102" s="1"/>
      <c r="DBE102" s="1"/>
      <c r="DBF102" s="1"/>
      <c r="DBG102" s="1"/>
      <c r="DBH102" s="1"/>
      <c r="DBI102" s="1"/>
      <c r="DBJ102" s="1"/>
      <c r="DBK102" s="1"/>
      <c r="DBL102" s="1"/>
      <c r="DBM102" s="1"/>
      <c r="DBN102" s="1"/>
      <c r="DBO102" s="1"/>
      <c r="DBP102" s="1"/>
      <c r="DBQ102" s="1"/>
      <c r="DBR102" s="1"/>
      <c r="DBS102" s="1"/>
      <c r="DBT102" s="1"/>
      <c r="DBU102" s="1"/>
      <c r="DBV102" s="1"/>
      <c r="DBW102" s="1"/>
      <c r="DBX102" s="1"/>
      <c r="DBY102" s="1"/>
      <c r="DBZ102" s="1"/>
      <c r="DCA102" s="1"/>
      <c r="DCB102" s="1"/>
      <c r="DCC102" s="1"/>
      <c r="DCD102" s="1"/>
      <c r="DCE102" s="1"/>
      <c r="DCF102" s="1"/>
      <c r="DCG102" s="1"/>
      <c r="DCH102" s="1"/>
      <c r="DCI102" s="1"/>
      <c r="DCJ102" s="1"/>
      <c r="DCK102" s="1"/>
      <c r="DCL102" s="1"/>
      <c r="DCM102" s="1"/>
      <c r="DCN102" s="1"/>
      <c r="DCO102" s="1"/>
      <c r="DCP102" s="1"/>
      <c r="DCQ102" s="1"/>
      <c r="DCR102" s="1"/>
      <c r="DCS102" s="1"/>
      <c r="DCT102" s="1"/>
      <c r="DCU102" s="1"/>
      <c r="DCV102" s="1"/>
      <c r="DCW102" s="1"/>
      <c r="DCX102" s="1"/>
      <c r="DCY102" s="1"/>
      <c r="DCZ102" s="1"/>
      <c r="DDA102" s="1"/>
      <c r="DDB102" s="1"/>
      <c r="DDC102" s="1"/>
      <c r="DDD102" s="1"/>
      <c r="DDE102" s="1"/>
      <c r="DDF102" s="1"/>
      <c r="DDG102" s="1"/>
      <c r="DDH102" s="1"/>
      <c r="DDI102" s="1"/>
      <c r="DDJ102" s="1"/>
      <c r="DDK102" s="1"/>
      <c r="DDL102" s="1"/>
      <c r="DDM102" s="1"/>
      <c r="DDN102" s="1"/>
      <c r="DDO102" s="1"/>
      <c r="DDP102" s="1"/>
      <c r="DDQ102" s="1"/>
      <c r="DDR102" s="1"/>
      <c r="DDS102" s="1"/>
      <c r="DDT102" s="1"/>
      <c r="DDU102" s="1"/>
      <c r="DDV102" s="1"/>
      <c r="DDW102" s="1"/>
      <c r="DDX102" s="1"/>
      <c r="DDY102" s="1"/>
      <c r="DDZ102" s="1"/>
      <c r="DEA102" s="1"/>
      <c r="DEB102" s="1"/>
      <c r="DEC102" s="1"/>
      <c r="DED102" s="1"/>
      <c r="DEE102" s="1"/>
      <c r="DEF102" s="1"/>
      <c r="DEG102" s="1"/>
      <c r="DEH102" s="1"/>
      <c r="DEI102" s="1"/>
      <c r="DEJ102" s="1"/>
      <c r="DEK102" s="1"/>
      <c r="DEL102" s="1"/>
      <c r="DEM102" s="1"/>
      <c r="DEN102" s="1"/>
      <c r="DEO102" s="1"/>
      <c r="DEP102" s="1"/>
      <c r="DEQ102" s="1"/>
      <c r="DER102" s="1"/>
      <c r="DES102" s="1"/>
      <c r="DET102" s="1"/>
      <c r="DEU102" s="1"/>
      <c r="DEV102" s="1"/>
      <c r="DEW102" s="1"/>
      <c r="DEX102" s="1"/>
      <c r="DEY102" s="1"/>
      <c r="DEZ102" s="1"/>
      <c r="DFA102" s="1"/>
      <c r="DFB102" s="1"/>
      <c r="DFC102" s="1"/>
      <c r="DFD102" s="1"/>
      <c r="DFE102" s="1"/>
      <c r="DFF102" s="1"/>
      <c r="DFG102" s="1"/>
      <c r="DFH102" s="1"/>
      <c r="DFI102" s="1"/>
      <c r="DFJ102" s="1"/>
      <c r="DFK102" s="1"/>
      <c r="DFL102" s="1"/>
      <c r="DFM102" s="1"/>
      <c r="DFN102" s="1"/>
      <c r="DFO102" s="1"/>
      <c r="DFP102" s="1"/>
      <c r="DFQ102" s="1"/>
      <c r="DFR102" s="1"/>
      <c r="DFS102" s="1"/>
      <c r="DFT102" s="1"/>
      <c r="DFU102" s="1"/>
      <c r="DFV102" s="1"/>
      <c r="DFW102" s="1"/>
      <c r="DFX102" s="1"/>
      <c r="DFY102" s="1"/>
      <c r="DFZ102" s="1"/>
      <c r="DGA102" s="1"/>
      <c r="DGB102" s="1"/>
      <c r="DGC102" s="1"/>
      <c r="DGD102" s="1"/>
      <c r="DGE102" s="1"/>
      <c r="DGF102" s="1"/>
      <c r="DGG102" s="1"/>
      <c r="DGH102" s="1"/>
      <c r="DGI102" s="1"/>
      <c r="DGJ102" s="1"/>
      <c r="DGK102" s="1"/>
      <c r="DGL102" s="1"/>
      <c r="DGM102" s="1"/>
      <c r="DGN102" s="1"/>
      <c r="DGO102" s="1"/>
      <c r="DGP102" s="1"/>
      <c r="DGQ102" s="1"/>
      <c r="DGR102" s="1"/>
      <c r="DGS102" s="1"/>
      <c r="DGT102" s="1"/>
      <c r="DGU102" s="1"/>
      <c r="DGV102" s="1"/>
      <c r="DGW102" s="1"/>
      <c r="DGX102" s="1"/>
      <c r="DGY102" s="1"/>
      <c r="DGZ102" s="1"/>
      <c r="DHA102" s="1"/>
      <c r="DHB102" s="1"/>
      <c r="DHC102" s="1"/>
      <c r="DHD102" s="1"/>
      <c r="DHE102" s="1"/>
      <c r="DHF102" s="1"/>
      <c r="DHG102" s="1"/>
      <c r="DHH102" s="1"/>
      <c r="DHI102" s="1"/>
      <c r="DHJ102" s="1"/>
      <c r="DHK102" s="1"/>
      <c r="DHL102" s="1"/>
      <c r="DHM102" s="1"/>
      <c r="DHN102" s="1"/>
      <c r="DHO102" s="1"/>
      <c r="DHP102" s="1"/>
      <c r="DHQ102" s="1"/>
      <c r="DHR102" s="1"/>
      <c r="DHS102" s="1"/>
      <c r="DHT102" s="1"/>
      <c r="DHU102" s="1"/>
      <c r="DHV102" s="1"/>
      <c r="DHW102" s="1"/>
      <c r="DHX102" s="1"/>
      <c r="DHY102" s="1"/>
      <c r="DHZ102" s="1"/>
      <c r="DIA102" s="1"/>
      <c r="DIB102" s="1"/>
      <c r="DIC102" s="1"/>
      <c r="DID102" s="1"/>
      <c r="DIE102" s="1"/>
      <c r="DIF102" s="1"/>
      <c r="DIG102" s="1"/>
      <c r="DIH102" s="1"/>
      <c r="DII102" s="1"/>
      <c r="DIJ102" s="1"/>
      <c r="DIK102" s="1"/>
      <c r="DIL102" s="1"/>
      <c r="DIM102" s="1"/>
      <c r="DIN102" s="1"/>
      <c r="DIO102" s="1"/>
      <c r="DIP102" s="1"/>
      <c r="DIQ102" s="1"/>
      <c r="DIR102" s="1"/>
      <c r="DIS102" s="1"/>
      <c r="DIT102" s="1"/>
      <c r="DIU102" s="1"/>
      <c r="DIV102" s="1"/>
      <c r="DIW102" s="1"/>
      <c r="DIX102" s="1"/>
      <c r="DIY102" s="1"/>
      <c r="DIZ102" s="1"/>
      <c r="DJA102" s="1"/>
      <c r="DJB102" s="1"/>
      <c r="DJC102" s="1"/>
      <c r="DJD102" s="1"/>
      <c r="DJE102" s="1"/>
      <c r="DJF102" s="1"/>
      <c r="DJG102" s="1"/>
      <c r="DJH102" s="1"/>
      <c r="DJI102" s="1"/>
      <c r="DJJ102" s="1"/>
      <c r="DJK102" s="1"/>
      <c r="DJL102" s="1"/>
      <c r="DJM102" s="1"/>
      <c r="DJN102" s="1"/>
      <c r="DJO102" s="1"/>
      <c r="DJP102" s="1"/>
      <c r="DJQ102" s="1"/>
      <c r="DJR102" s="1"/>
      <c r="DJS102" s="1"/>
      <c r="DJT102" s="1"/>
      <c r="DJU102" s="1"/>
      <c r="DJV102" s="1"/>
      <c r="DJW102" s="1"/>
      <c r="DJX102" s="1"/>
      <c r="DJY102" s="1"/>
      <c r="DJZ102" s="1"/>
      <c r="DKA102" s="1"/>
      <c r="DKB102" s="1"/>
      <c r="DKC102" s="1"/>
      <c r="DKD102" s="1"/>
      <c r="DKE102" s="1"/>
      <c r="DKF102" s="1"/>
      <c r="DKG102" s="1"/>
      <c r="DKH102" s="1"/>
      <c r="DKI102" s="1"/>
      <c r="DKJ102" s="1"/>
      <c r="DKK102" s="1"/>
      <c r="DKL102" s="1"/>
      <c r="DKM102" s="1"/>
      <c r="DKN102" s="1"/>
      <c r="DKO102" s="1"/>
      <c r="DKP102" s="1"/>
      <c r="DKQ102" s="1"/>
      <c r="DKR102" s="1"/>
      <c r="DKS102" s="1"/>
      <c r="DKT102" s="1"/>
      <c r="DKU102" s="1"/>
      <c r="DKV102" s="1"/>
      <c r="DKW102" s="1"/>
      <c r="DKX102" s="1"/>
      <c r="DKY102" s="1"/>
      <c r="DKZ102" s="1"/>
      <c r="DLA102" s="1"/>
      <c r="DLB102" s="1"/>
      <c r="DLC102" s="1"/>
      <c r="DLD102" s="1"/>
      <c r="DLE102" s="1"/>
      <c r="DLF102" s="1"/>
      <c r="DLG102" s="1"/>
      <c r="DLH102" s="1"/>
      <c r="DLI102" s="1"/>
      <c r="DLJ102" s="1"/>
      <c r="DLK102" s="1"/>
      <c r="DLL102" s="1"/>
      <c r="DLM102" s="1"/>
      <c r="DLN102" s="1"/>
      <c r="DLO102" s="1"/>
      <c r="DLP102" s="1"/>
      <c r="DLQ102" s="1"/>
      <c r="DLR102" s="1"/>
      <c r="DLS102" s="1"/>
      <c r="DLT102" s="1"/>
      <c r="DLU102" s="1"/>
      <c r="DLV102" s="1"/>
      <c r="DLW102" s="1"/>
      <c r="DLX102" s="1"/>
      <c r="DLY102" s="1"/>
      <c r="DLZ102" s="1"/>
      <c r="DMA102" s="1"/>
      <c r="DMB102" s="1"/>
      <c r="DMC102" s="1"/>
      <c r="DMD102" s="1"/>
      <c r="DME102" s="1"/>
      <c r="DMF102" s="1"/>
      <c r="DMG102" s="1"/>
      <c r="DMH102" s="1"/>
      <c r="DMI102" s="1"/>
      <c r="DMJ102" s="1"/>
      <c r="DMK102" s="1"/>
      <c r="DML102" s="1"/>
      <c r="DMM102" s="1"/>
      <c r="DMN102" s="1"/>
      <c r="DMO102" s="1"/>
      <c r="DMP102" s="1"/>
      <c r="DMQ102" s="1"/>
      <c r="DMR102" s="1"/>
      <c r="DMS102" s="1"/>
      <c r="DMT102" s="1"/>
      <c r="DMU102" s="1"/>
      <c r="DMV102" s="1"/>
      <c r="DMW102" s="1"/>
      <c r="DMX102" s="1"/>
      <c r="DMY102" s="1"/>
      <c r="DMZ102" s="1"/>
      <c r="DNA102" s="1"/>
      <c r="DNB102" s="1"/>
      <c r="DNC102" s="1"/>
      <c r="DND102" s="1"/>
      <c r="DNE102" s="1"/>
      <c r="DNF102" s="1"/>
      <c r="DNG102" s="1"/>
      <c r="DNH102" s="1"/>
      <c r="DNI102" s="1"/>
      <c r="DNJ102" s="1"/>
      <c r="DNK102" s="1"/>
      <c r="DNL102" s="1"/>
      <c r="DNM102" s="1"/>
      <c r="DNN102" s="1"/>
      <c r="DNO102" s="1"/>
      <c r="DNP102" s="1"/>
      <c r="DNQ102" s="1"/>
      <c r="DNR102" s="1"/>
      <c r="DNS102" s="1"/>
      <c r="DNT102" s="1"/>
      <c r="DNU102" s="1"/>
      <c r="DNV102" s="1"/>
      <c r="DNW102" s="1"/>
      <c r="DNX102" s="1"/>
      <c r="DNY102" s="1"/>
      <c r="DNZ102" s="1"/>
      <c r="DOA102" s="1"/>
      <c r="DOB102" s="1"/>
      <c r="DOC102" s="1"/>
      <c r="DOD102" s="1"/>
      <c r="DOE102" s="1"/>
      <c r="DOF102" s="1"/>
      <c r="DOG102" s="1"/>
      <c r="DOH102" s="1"/>
      <c r="DOI102" s="1"/>
      <c r="DOJ102" s="1"/>
      <c r="DOK102" s="1"/>
      <c r="DOL102" s="1"/>
      <c r="DOM102" s="1"/>
      <c r="DON102" s="1"/>
      <c r="DOO102" s="1"/>
      <c r="DOP102" s="1"/>
      <c r="DOQ102" s="1"/>
      <c r="DOR102" s="1"/>
      <c r="DOS102" s="1"/>
      <c r="DOT102" s="1"/>
      <c r="DOU102" s="1"/>
      <c r="DOV102" s="1"/>
      <c r="DOW102" s="1"/>
      <c r="DOX102" s="1"/>
      <c r="DOY102" s="1"/>
      <c r="DOZ102" s="1"/>
      <c r="DPA102" s="1"/>
      <c r="DPB102" s="1"/>
      <c r="DPC102" s="1"/>
      <c r="DPD102" s="1"/>
      <c r="DPE102" s="1"/>
      <c r="DPF102" s="1"/>
      <c r="DPG102" s="1"/>
      <c r="DPH102" s="1"/>
      <c r="DPI102" s="1"/>
      <c r="DPJ102" s="1"/>
      <c r="DPK102" s="1"/>
      <c r="DPL102" s="1"/>
      <c r="DPM102" s="1"/>
      <c r="DPN102" s="1"/>
      <c r="DPO102" s="1"/>
      <c r="DPP102" s="1"/>
      <c r="DPQ102" s="1"/>
      <c r="DPR102" s="1"/>
      <c r="DPS102" s="1"/>
      <c r="DPT102" s="1"/>
      <c r="DPU102" s="1"/>
      <c r="DPV102" s="1"/>
      <c r="DPW102" s="1"/>
      <c r="DPX102" s="1"/>
      <c r="DPY102" s="1"/>
      <c r="DPZ102" s="1"/>
      <c r="DQA102" s="1"/>
      <c r="DQB102" s="1"/>
      <c r="DQC102" s="1"/>
      <c r="DQD102" s="1"/>
      <c r="DQE102" s="1"/>
      <c r="DQF102" s="1"/>
      <c r="DQG102" s="1"/>
      <c r="DQH102" s="1"/>
      <c r="DQI102" s="1"/>
      <c r="DQJ102" s="1"/>
      <c r="DQK102" s="1"/>
      <c r="DQL102" s="1"/>
      <c r="DQM102" s="1"/>
      <c r="DQN102" s="1"/>
      <c r="DQO102" s="1"/>
      <c r="DQP102" s="1"/>
      <c r="DQQ102" s="1"/>
      <c r="DQR102" s="1"/>
      <c r="DQS102" s="1"/>
      <c r="DQT102" s="1"/>
      <c r="DQU102" s="1"/>
      <c r="DQV102" s="1"/>
      <c r="DQW102" s="1"/>
      <c r="DQX102" s="1"/>
      <c r="DQY102" s="1"/>
      <c r="DQZ102" s="1"/>
      <c r="DRA102" s="1"/>
      <c r="DRB102" s="1"/>
      <c r="DRC102" s="1"/>
      <c r="DRD102" s="1"/>
      <c r="DRE102" s="1"/>
      <c r="DRF102" s="1"/>
      <c r="DRG102" s="1"/>
      <c r="DRH102" s="1"/>
      <c r="DRI102" s="1"/>
      <c r="DRJ102" s="1"/>
      <c r="DRK102" s="1"/>
      <c r="DRL102" s="1"/>
      <c r="DRM102" s="1"/>
      <c r="DRN102" s="1"/>
      <c r="DRO102" s="1"/>
      <c r="DRP102" s="1"/>
      <c r="DRQ102" s="1"/>
      <c r="DRR102" s="1"/>
      <c r="DRS102" s="1"/>
      <c r="DRT102" s="1"/>
      <c r="DRU102" s="1"/>
      <c r="DRV102" s="1"/>
      <c r="DRW102" s="1"/>
      <c r="DRX102" s="1"/>
      <c r="DRY102" s="1"/>
      <c r="DRZ102" s="1"/>
      <c r="DSA102" s="1"/>
      <c r="DSB102" s="1"/>
      <c r="DSC102" s="1"/>
      <c r="DSD102" s="1"/>
      <c r="DSE102" s="1"/>
      <c r="DSF102" s="1"/>
      <c r="DSG102" s="1"/>
      <c r="DSH102" s="1"/>
      <c r="DSI102" s="1"/>
      <c r="DSJ102" s="1"/>
      <c r="DSK102" s="1"/>
      <c r="DSL102" s="1"/>
      <c r="DSM102" s="1"/>
      <c r="DSN102" s="1"/>
      <c r="DSO102" s="1"/>
      <c r="DSP102" s="1"/>
      <c r="DSQ102" s="1"/>
      <c r="DSR102" s="1"/>
      <c r="DSS102" s="1"/>
      <c r="DST102" s="1"/>
      <c r="DSU102" s="1"/>
      <c r="DSV102" s="1"/>
      <c r="DSW102" s="1"/>
      <c r="DSX102" s="1"/>
      <c r="DSY102" s="1"/>
      <c r="DSZ102" s="1"/>
      <c r="DTA102" s="1"/>
      <c r="DTB102" s="1"/>
      <c r="DTC102" s="1"/>
      <c r="DTD102" s="1"/>
      <c r="DTE102" s="1"/>
      <c r="DTF102" s="1"/>
      <c r="DTG102" s="1"/>
      <c r="DTH102" s="1"/>
      <c r="DTI102" s="1"/>
      <c r="DTJ102" s="1"/>
      <c r="DTK102" s="1"/>
      <c r="DTL102" s="1"/>
      <c r="DTM102" s="1"/>
      <c r="DTN102" s="1"/>
      <c r="DTO102" s="1"/>
      <c r="DTP102" s="1"/>
      <c r="DTQ102" s="1"/>
      <c r="DTR102" s="1"/>
      <c r="DTS102" s="1"/>
      <c r="DTT102" s="1"/>
      <c r="DTU102" s="1"/>
      <c r="DTV102" s="1"/>
      <c r="DTW102" s="1"/>
      <c r="DTX102" s="1"/>
      <c r="DTY102" s="1"/>
      <c r="DTZ102" s="1"/>
      <c r="DUA102" s="1"/>
      <c r="DUB102" s="1"/>
      <c r="DUC102" s="1"/>
      <c r="DUD102" s="1"/>
      <c r="DUE102" s="1"/>
      <c r="DUF102" s="1"/>
      <c r="DUG102" s="1"/>
      <c r="DUH102" s="1"/>
      <c r="DUI102" s="1"/>
      <c r="DUJ102" s="1"/>
      <c r="DUK102" s="1"/>
      <c r="DUL102" s="1"/>
      <c r="DUM102" s="1"/>
      <c r="DUN102" s="1"/>
      <c r="DUO102" s="1"/>
      <c r="DUP102" s="1"/>
      <c r="DUQ102" s="1"/>
      <c r="DUR102" s="1"/>
      <c r="DUS102" s="1"/>
      <c r="DUT102" s="1"/>
      <c r="DUU102" s="1"/>
      <c r="DUV102" s="1"/>
      <c r="DUW102" s="1"/>
      <c r="DUX102" s="1"/>
      <c r="DUY102" s="1"/>
      <c r="DUZ102" s="1"/>
      <c r="DVA102" s="1"/>
      <c r="DVB102" s="1"/>
      <c r="DVC102" s="1"/>
      <c r="DVD102" s="1"/>
      <c r="DVE102" s="1"/>
      <c r="DVF102" s="1"/>
      <c r="DVG102" s="1"/>
      <c r="DVH102" s="1"/>
      <c r="DVI102" s="1"/>
      <c r="DVJ102" s="1"/>
      <c r="DVK102" s="1"/>
      <c r="DVL102" s="1"/>
      <c r="DVM102" s="1"/>
      <c r="DVN102" s="1"/>
      <c r="DVO102" s="1"/>
      <c r="DVP102" s="1"/>
      <c r="DVQ102" s="1"/>
      <c r="DVR102" s="1"/>
      <c r="DVS102" s="1"/>
      <c r="DVT102" s="1"/>
      <c r="DVU102" s="1"/>
      <c r="DVV102" s="1"/>
      <c r="DVW102" s="1"/>
      <c r="DVX102" s="1"/>
      <c r="DVY102" s="1"/>
      <c r="DVZ102" s="1"/>
      <c r="DWA102" s="1"/>
      <c r="DWB102" s="1"/>
      <c r="DWC102" s="1"/>
      <c r="DWD102" s="1"/>
      <c r="DWE102" s="1"/>
      <c r="DWF102" s="1"/>
      <c r="DWG102" s="1"/>
      <c r="DWH102" s="1"/>
      <c r="DWI102" s="1"/>
      <c r="DWJ102" s="1"/>
      <c r="DWK102" s="1"/>
      <c r="DWL102" s="1"/>
      <c r="DWM102" s="1"/>
      <c r="DWN102" s="1"/>
      <c r="DWO102" s="1"/>
      <c r="DWP102" s="1"/>
      <c r="DWQ102" s="1"/>
      <c r="DWR102" s="1"/>
      <c r="DWS102" s="1"/>
      <c r="DWT102" s="1"/>
      <c r="DWU102" s="1"/>
      <c r="DWV102" s="1"/>
      <c r="DWW102" s="1"/>
      <c r="DWX102" s="1"/>
      <c r="DWY102" s="1"/>
      <c r="DWZ102" s="1"/>
      <c r="DXA102" s="1"/>
      <c r="DXB102" s="1"/>
      <c r="DXC102" s="1"/>
      <c r="DXD102" s="1"/>
      <c r="DXE102" s="1"/>
      <c r="DXF102" s="1"/>
      <c r="DXG102" s="1"/>
      <c r="DXH102" s="1"/>
      <c r="DXI102" s="1"/>
      <c r="DXJ102" s="1"/>
      <c r="DXK102" s="1"/>
      <c r="DXL102" s="1"/>
      <c r="DXM102" s="1"/>
      <c r="DXN102" s="1"/>
      <c r="DXO102" s="1"/>
      <c r="DXP102" s="1"/>
      <c r="DXQ102" s="1"/>
      <c r="DXR102" s="1"/>
      <c r="DXS102" s="1"/>
      <c r="DXT102" s="1"/>
      <c r="DXU102" s="1"/>
      <c r="DXV102" s="1"/>
      <c r="DXW102" s="1"/>
      <c r="DXX102" s="1"/>
      <c r="DXY102" s="1"/>
      <c r="DXZ102" s="1"/>
      <c r="DYA102" s="1"/>
      <c r="DYB102" s="1"/>
      <c r="DYC102" s="1"/>
      <c r="DYD102" s="1"/>
      <c r="DYE102" s="1"/>
      <c r="DYF102" s="1"/>
      <c r="DYG102" s="1"/>
      <c r="DYH102" s="1"/>
      <c r="DYI102" s="1"/>
      <c r="DYJ102" s="1"/>
      <c r="DYK102" s="1"/>
      <c r="DYL102" s="1"/>
      <c r="DYM102" s="1"/>
      <c r="DYN102" s="1"/>
      <c r="DYO102" s="1"/>
      <c r="DYP102" s="1"/>
      <c r="DYQ102" s="1"/>
      <c r="DYR102" s="1"/>
      <c r="DYS102" s="1"/>
      <c r="DYT102" s="1"/>
      <c r="DYU102" s="1"/>
      <c r="DYV102" s="1"/>
      <c r="DYW102" s="1"/>
      <c r="DYX102" s="1"/>
      <c r="DYY102" s="1"/>
      <c r="DYZ102" s="1"/>
      <c r="DZA102" s="1"/>
      <c r="DZB102" s="1"/>
      <c r="DZC102" s="1"/>
      <c r="DZD102" s="1"/>
      <c r="DZE102" s="1"/>
      <c r="DZF102" s="1"/>
      <c r="DZG102" s="1"/>
      <c r="DZH102" s="1"/>
      <c r="DZI102" s="1"/>
      <c r="DZJ102" s="1"/>
      <c r="DZK102" s="1"/>
      <c r="DZL102" s="1"/>
      <c r="DZM102" s="1"/>
      <c r="DZN102" s="1"/>
      <c r="DZO102" s="1"/>
      <c r="DZP102" s="1"/>
      <c r="DZQ102" s="1"/>
      <c r="DZR102" s="1"/>
      <c r="DZS102" s="1"/>
      <c r="DZT102" s="1"/>
      <c r="DZU102" s="1"/>
      <c r="DZV102" s="1"/>
      <c r="DZW102" s="1"/>
      <c r="DZX102" s="1"/>
      <c r="DZY102" s="1"/>
      <c r="DZZ102" s="1"/>
      <c r="EAA102" s="1"/>
      <c r="EAB102" s="1"/>
      <c r="EAC102" s="1"/>
      <c r="EAD102" s="1"/>
      <c r="EAE102" s="1"/>
      <c r="EAF102" s="1"/>
      <c r="EAG102" s="1"/>
      <c r="EAH102" s="1"/>
      <c r="EAI102" s="1"/>
      <c r="EAJ102" s="1"/>
      <c r="EAK102" s="1"/>
      <c r="EAL102" s="1"/>
      <c r="EAM102" s="1"/>
      <c r="EAN102" s="1"/>
      <c r="EAO102" s="1"/>
      <c r="EAP102" s="1"/>
      <c r="EAQ102" s="1"/>
      <c r="EAR102" s="1"/>
      <c r="EAS102" s="1"/>
      <c r="EAT102" s="1"/>
      <c r="EAU102" s="1"/>
      <c r="EAV102" s="1"/>
      <c r="EAW102" s="1"/>
      <c r="EAX102" s="1"/>
      <c r="EAY102" s="1"/>
      <c r="EAZ102" s="1"/>
      <c r="EBA102" s="1"/>
      <c r="EBB102" s="1"/>
      <c r="EBC102" s="1"/>
      <c r="EBD102" s="1"/>
      <c r="EBE102" s="1"/>
      <c r="EBF102" s="1"/>
      <c r="EBG102" s="1"/>
      <c r="EBH102" s="1"/>
      <c r="EBI102" s="1"/>
      <c r="EBJ102" s="1"/>
      <c r="EBK102" s="1"/>
      <c r="EBL102" s="1"/>
      <c r="EBM102" s="1"/>
      <c r="EBN102" s="1"/>
      <c r="EBO102" s="1"/>
      <c r="EBP102" s="1"/>
      <c r="EBQ102" s="1"/>
      <c r="EBR102" s="1"/>
      <c r="EBS102" s="1"/>
      <c r="EBT102" s="1"/>
      <c r="EBU102" s="1"/>
      <c r="EBV102" s="1"/>
      <c r="EBW102" s="1"/>
      <c r="EBX102" s="1"/>
      <c r="EBY102" s="1"/>
      <c r="EBZ102" s="1"/>
      <c r="ECA102" s="1"/>
      <c r="ECB102" s="1"/>
      <c r="ECC102" s="1"/>
      <c r="ECD102" s="1"/>
      <c r="ECE102" s="1"/>
      <c r="ECF102" s="1"/>
      <c r="ECG102" s="1"/>
      <c r="ECH102" s="1"/>
      <c r="ECI102" s="1"/>
      <c r="ECJ102" s="1"/>
      <c r="ECK102" s="1"/>
      <c r="ECL102" s="1"/>
      <c r="ECM102" s="1"/>
      <c r="ECN102" s="1"/>
      <c r="ECO102" s="1"/>
      <c r="ECP102" s="1"/>
      <c r="ECQ102" s="1"/>
      <c r="ECR102" s="1"/>
      <c r="ECS102" s="1"/>
      <c r="ECT102" s="1"/>
      <c r="ECU102" s="1"/>
      <c r="ECV102" s="1"/>
      <c r="ECW102" s="1"/>
      <c r="ECX102" s="1"/>
      <c r="ECY102" s="1"/>
      <c r="ECZ102" s="1"/>
      <c r="EDA102" s="1"/>
      <c r="EDB102" s="1"/>
      <c r="EDC102" s="1"/>
      <c r="EDD102" s="1"/>
      <c r="EDE102" s="1"/>
      <c r="EDF102" s="1"/>
      <c r="EDG102" s="1"/>
      <c r="EDH102" s="1"/>
      <c r="EDI102" s="1"/>
      <c r="EDJ102" s="1"/>
      <c r="EDK102" s="1"/>
      <c r="EDL102" s="1"/>
      <c r="EDM102" s="1"/>
      <c r="EDN102" s="1"/>
      <c r="EDO102" s="1"/>
      <c r="EDP102" s="1"/>
      <c r="EDQ102" s="1"/>
      <c r="EDR102" s="1"/>
      <c r="EDS102" s="1"/>
      <c r="EDT102" s="1"/>
      <c r="EDU102" s="1"/>
      <c r="EDV102" s="1"/>
      <c r="EDW102" s="1"/>
      <c r="EDX102" s="1"/>
      <c r="EDY102" s="1"/>
      <c r="EDZ102" s="1"/>
      <c r="EEA102" s="1"/>
      <c r="EEB102" s="1"/>
      <c r="EEC102" s="1"/>
      <c r="EED102" s="1"/>
      <c r="EEE102" s="1"/>
      <c r="EEF102" s="1"/>
      <c r="EEG102" s="1"/>
      <c r="EEH102" s="1"/>
      <c r="EEI102" s="1"/>
      <c r="EEJ102" s="1"/>
      <c r="EEK102" s="1"/>
      <c r="EEL102" s="1"/>
      <c r="EEM102" s="1"/>
      <c r="EEN102" s="1"/>
      <c r="EEO102" s="1"/>
      <c r="EEP102" s="1"/>
      <c r="EEQ102" s="1"/>
      <c r="EER102" s="1"/>
      <c r="EES102" s="1"/>
      <c r="EET102" s="1"/>
      <c r="EEU102" s="1"/>
      <c r="EEV102" s="1"/>
      <c r="EEW102" s="1"/>
      <c r="EEX102" s="1"/>
      <c r="EEY102" s="1"/>
      <c r="EEZ102" s="1"/>
      <c r="EFA102" s="1"/>
      <c r="EFB102" s="1"/>
      <c r="EFC102" s="1"/>
      <c r="EFD102" s="1"/>
      <c r="EFE102" s="1"/>
      <c r="EFF102" s="1"/>
      <c r="EFG102" s="1"/>
      <c r="EFH102" s="1"/>
      <c r="EFI102" s="1"/>
      <c r="EFJ102" s="1"/>
      <c r="EFK102" s="1"/>
      <c r="EFL102" s="1"/>
      <c r="EFM102" s="1"/>
      <c r="EFN102" s="1"/>
      <c r="EFO102" s="1"/>
      <c r="EFP102" s="1"/>
      <c r="EFQ102" s="1"/>
      <c r="EFR102" s="1"/>
      <c r="EFS102" s="1"/>
      <c r="EFT102" s="1"/>
      <c r="EFU102" s="1"/>
      <c r="EFV102" s="1"/>
      <c r="EFW102" s="1"/>
      <c r="EFX102" s="1"/>
      <c r="EFY102" s="1"/>
      <c r="EFZ102" s="1"/>
      <c r="EGA102" s="1"/>
      <c r="EGB102" s="1"/>
      <c r="EGC102" s="1"/>
      <c r="EGD102" s="1"/>
      <c r="EGE102" s="1"/>
      <c r="EGF102" s="1"/>
      <c r="EGG102" s="1"/>
      <c r="EGH102" s="1"/>
      <c r="EGI102" s="1"/>
      <c r="EGJ102" s="1"/>
      <c r="EGK102" s="1"/>
      <c r="EGL102" s="1"/>
      <c r="EGM102" s="1"/>
      <c r="EGN102" s="1"/>
      <c r="EGO102" s="1"/>
      <c r="EGP102" s="1"/>
      <c r="EGQ102" s="1"/>
      <c r="EGR102" s="1"/>
      <c r="EGS102" s="1"/>
      <c r="EGT102" s="1"/>
      <c r="EGU102" s="1"/>
      <c r="EGV102" s="1"/>
      <c r="EGW102" s="1"/>
      <c r="EGX102" s="1"/>
      <c r="EGY102" s="1"/>
      <c r="EGZ102" s="1"/>
      <c r="EHA102" s="1"/>
      <c r="EHB102" s="1"/>
      <c r="EHC102" s="1"/>
      <c r="EHD102" s="1"/>
      <c r="EHE102" s="1"/>
      <c r="EHF102" s="1"/>
      <c r="EHG102" s="1"/>
      <c r="EHH102" s="1"/>
      <c r="EHI102" s="1"/>
      <c r="EHJ102" s="1"/>
      <c r="EHK102" s="1"/>
      <c r="EHL102" s="1"/>
      <c r="EHM102" s="1"/>
      <c r="EHN102" s="1"/>
      <c r="EHO102" s="1"/>
      <c r="EHP102" s="1"/>
      <c r="EHQ102" s="1"/>
      <c r="EHR102" s="1"/>
      <c r="EHS102" s="1"/>
      <c r="EHT102" s="1"/>
      <c r="EHU102" s="1"/>
      <c r="EHV102" s="1"/>
      <c r="EHW102" s="1"/>
      <c r="EHX102" s="1"/>
      <c r="EHY102" s="1"/>
      <c r="EHZ102" s="1"/>
      <c r="EIA102" s="1"/>
      <c r="EIB102" s="1"/>
      <c r="EIC102" s="1"/>
      <c r="EID102" s="1"/>
      <c r="EIE102" s="1"/>
      <c r="EIF102" s="1"/>
      <c r="EIG102" s="1"/>
      <c r="EIH102" s="1"/>
      <c r="EII102" s="1"/>
      <c r="EIJ102" s="1"/>
      <c r="EIK102" s="1"/>
      <c r="EIL102" s="1"/>
      <c r="EIM102" s="1"/>
      <c r="EIN102" s="1"/>
      <c r="EIO102" s="1"/>
      <c r="EIP102" s="1"/>
      <c r="EIQ102" s="1"/>
      <c r="EIR102" s="1"/>
      <c r="EIS102" s="1"/>
      <c r="EIT102" s="1"/>
      <c r="EIU102" s="1"/>
      <c r="EIV102" s="1"/>
      <c r="EIW102" s="1"/>
      <c r="EIX102" s="1"/>
      <c r="EIY102" s="1"/>
      <c r="EIZ102" s="1"/>
      <c r="EJA102" s="1"/>
      <c r="EJB102" s="1"/>
      <c r="EJC102" s="1"/>
      <c r="EJD102" s="1"/>
      <c r="EJE102" s="1"/>
      <c r="EJF102" s="1"/>
      <c r="EJG102" s="1"/>
      <c r="EJH102" s="1"/>
      <c r="EJI102" s="1"/>
      <c r="EJJ102" s="1"/>
      <c r="EJK102" s="1"/>
      <c r="EJL102" s="1"/>
      <c r="EJM102" s="1"/>
      <c r="EJN102" s="1"/>
      <c r="EJO102" s="1"/>
      <c r="EJP102" s="1"/>
      <c r="EJQ102" s="1"/>
      <c r="EJR102" s="1"/>
      <c r="EJS102" s="1"/>
      <c r="EJT102" s="1"/>
      <c r="EJU102" s="1"/>
      <c r="EJV102" s="1"/>
      <c r="EJW102" s="1"/>
      <c r="EJX102" s="1"/>
      <c r="EJY102" s="1"/>
      <c r="EJZ102" s="1"/>
      <c r="EKA102" s="1"/>
      <c r="EKB102" s="1"/>
      <c r="EKC102" s="1"/>
      <c r="EKD102" s="1"/>
      <c r="EKE102" s="1"/>
      <c r="EKF102" s="1"/>
      <c r="EKG102" s="1"/>
      <c r="EKH102" s="1"/>
      <c r="EKI102" s="1"/>
      <c r="EKJ102" s="1"/>
      <c r="EKK102" s="1"/>
      <c r="EKL102" s="1"/>
      <c r="EKM102" s="1"/>
      <c r="EKN102" s="1"/>
      <c r="EKO102" s="1"/>
      <c r="EKP102" s="1"/>
      <c r="EKQ102" s="1"/>
      <c r="EKR102" s="1"/>
      <c r="EKS102" s="1"/>
      <c r="EKT102" s="1"/>
      <c r="EKU102" s="1"/>
      <c r="EKV102" s="1"/>
      <c r="EKW102" s="1"/>
      <c r="EKX102" s="1"/>
      <c r="EKY102" s="1"/>
      <c r="EKZ102" s="1"/>
      <c r="ELA102" s="1"/>
      <c r="ELB102" s="1"/>
      <c r="ELC102" s="1"/>
      <c r="ELD102" s="1"/>
      <c r="ELE102" s="1"/>
      <c r="ELF102" s="1"/>
      <c r="ELG102" s="1"/>
      <c r="ELH102" s="1"/>
      <c r="ELI102" s="1"/>
      <c r="ELJ102" s="1"/>
      <c r="ELK102" s="1"/>
      <c r="ELL102" s="1"/>
      <c r="ELM102" s="1"/>
      <c r="ELN102" s="1"/>
      <c r="ELO102" s="1"/>
      <c r="ELP102" s="1"/>
      <c r="ELQ102" s="1"/>
      <c r="ELR102" s="1"/>
      <c r="ELS102" s="1"/>
      <c r="ELT102" s="1"/>
      <c r="ELU102" s="1"/>
      <c r="ELV102" s="1"/>
      <c r="ELW102" s="1"/>
      <c r="ELX102" s="1"/>
      <c r="ELY102" s="1"/>
      <c r="ELZ102" s="1"/>
      <c r="EMA102" s="1"/>
      <c r="EMB102" s="1"/>
      <c r="EMC102" s="1"/>
      <c r="EMD102" s="1"/>
      <c r="EME102" s="1"/>
      <c r="EMF102" s="1"/>
      <c r="EMG102" s="1"/>
      <c r="EMH102" s="1"/>
      <c r="EMI102" s="1"/>
      <c r="EMJ102" s="1"/>
      <c r="EMK102" s="1"/>
      <c r="EML102" s="1"/>
      <c r="EMM102" s="1"/>
      <c r="EMN102" s="1"/>
      <c r="EMO102" s="1"/>
      <c r="EMP102" s="1"/>
      <c r="EMQ102" s="1"/>
      <c r="EMR102" s="1"/>
      <c r="EMS102" s="1"/>
      <c r="EMT102" s="1"/>
      <c r="EMU102" s="1"/>
      <c r="EMV102" s="1"/>
      <c r="EMW102" s="1"/>
      <c r="EMX102" s="1"/>
      <c r="EMY102" s="1"/>
      <c r="EMZ102" s="1"/>
      <c r="ENA102" s="1"/>
      <c r="ENB102" s="1"/>
      <c r="ENC102" s="1"/>
      <c r="END102" s="1"/>
      <c r="ENE102" s="1"/>
      <c r="ENF102" s="1"/>
      <c r="ENG102" s="1"/>
      <c r="ENH102" s="1"/>
      <c r="ENI102" s="1"/>
      <c r="ENJ102" s="1"/>
      <c r="ENK102" s="1"/>
      <c r="ENL102" s="1"/>
      <c r="ENM102" s="1"/>
      <c r="ENN102" s="1"/>
      <c r="ENO102" s="1"/>
      <c r="ENP102" s="1"/>
      <c r="ENQ102" s="1"/>
      <c r="ENR102" s="1"/>
      <c r="ENS102" s="1"/>
      <c r="ENT102" s="1"/>
      <c r="ENU102" s="1"/>
      <c r="ENV102" s="1"/>
      <c r="ENW102" s="1"/>
      <c r="ENX102" s="1"/>
      <c r="ENY102" s="1"/>
      <c r="ENZ102" s="1"/>
      <c r="EOA102" s="1"/>
      <c r="EOB102" s="1"/>
      <c r="EOC102" s="1"/>
      <c r="EOD102" s="1"/>
      <c r="EOE102" s="1"/>
      <c r="EOF102" s="1"/>
      <c r="EOG102" s="1"/>
      <c r="EOH102" s="1"/>
      <c r="EOI102" s="1"/>
      <c r="EOJ102" s="1"/>
      <c r="EOK102" s="1"/>
      <c r="EOL102" s="1"/>
      <c r="EOM102" s="1"/>
      <c r="EON102" s="1"/>
      <c r="EOO102" s="1"/>
      <c r="EOP102" s="1"/>
      <c r="EOQ102" s="1"/>
      <c r="EOR102" s="1"/>
      <c r="EOS102" s="1"/>
      <c r="EOT102" s="1"/>
      <c r="EOU102" s="1"/>
      <c r="EOV102" s="1"/>
      <c r="EOW102" s="1"/>
      <c r="EOX102" s="1"/>
      <c r="EOY102" s="1"/>
      <c r="EOZ102" s="1"/>
      <c r="EPA102" s="1"/>
      <c r="EPB102" s="1"/>
      <c r="EPC102" s="1"/>
      <c r="EPD102" s="1"/>
      <c r="EPE102" s="1"/>
      <c r="EPF102" s="1"/>
      <c r="EPG102" s="1"/>
      <c r="EPH102" s="1"/>
      <c r="EPI102" s="1"/>
      <c r="EPJ102" s="1"/>
      <c r="EPK102" s="1"/>
      <c r="EPL102" s="1"/>
      <c r="EPM102" s="1"/>
      <c r="EPN102" s="1"/>
      <c r="EPO102" s="1"/>
      <c r="EPP102" s="1"/>
      <c r="EPQ102" s="1"/>
      <c r="EPR102" s="1"/>
      <c r="EPS102" s="1"/>
      <c r="EPT102" s="1"/>
      <c r="EPU102" s="1"/>
      <c r="EPV102" s="1"/>
      <c r="EPW102" s="1"/>
      <c r="EPX102" s="1"/>
      <c r="EPY102" s="1"/>
      <c r="EPZ102" s="1"/>
      <c r="EQA102" s="1"/>
      <c r="EQB102" s="1"/>
      <c r="EQC102" s="1"/>
      <c r="EQD102" s="1"/>
      <c r="EQE102" s="1"/>
      <c r="EQF102" s="1"/>
      <c r="EQG102" s="1"/>
      <c r="EQH102" s="1"/>
      <c r="EQI102" s="1"/>
      <c r="EQJ102" s="1"/>
      <c r="EQK102" s="1"/>
      <c r="EQL102" s="1"/>
      <c r="EQM102" s="1"/>
      <c r="EQN102" s="1"/>
      <c r="EQO102" s="1"/>
      <c r="EQP102" s="1"/>
      <c r="EQQ102" s="1"/>
      <c r="EQR102" s="1"/>
      <c r="EQS102" s="1"/>
      <c r="EQT102" s="1"/>
      <c r="EQU102" s="1"/>
      <c r="EQV102" s="1"/>
      <c r="EQW102" s="1"/>
      <c r="EQX102" s="1"/>
      <c r="EQY102" s="1"/>
      <c r="EQZ102" s="1"/>
      <c r="ERA102" s="1"/>
      <c r="ERB102" s="1"/>
      <c r="ERC102" s="1"/>
      <c r="ERD102" s="1"/>
      <c r="ERE102" s="1"/>
      <c r="ERF102" s="1"/>
      <c r="ERG102" s="1"/>
      <c r="ERH102" s="1"/>
      <c r="ERI102" s="1"/>
      <c r="ERJ102" s="1"/>
      <c r="ERK102" s="1"/>
      <c r="ERL102" s="1"/>
      <c r="ERM102" s="1"/>
      <c r="ERN102" s="1"/>
      <c r="ERO102" s="1"/>
      <c r="ERP102" s="1"/>
      <c r="ERQ102" s="1"/>
      <c r="ERR102" s="1"/>
      <c r="ERS102" s="1"/>
      <c r="ERT102" s="1"/>
      <c r="ERU102" s="1"/>
      <c r="ERV102" s="1"/>
      <c r="ERW102" s="1"/>
      <c r="ERX102" s="1"/>
      <c r="ERY102" s="1"/>
      <c r="ERZ102" s="1"/>
      <c r="ESA102" s="1"/>
      <c r="ESB102" s="1"/>
      <c r="ESC102" s="1"/>
      <c r="ESD102" s="1"/>
      <c r="ESE102" s="1"/>
      <c r="ESF102" s="1"/>
      <c r="ESG102" s="1"/>
      <c r="ESH102" s="1"/>
      <c r="ESI102" s="1"/>
      <c r="ESJ102" s="1"/>
      <c r="ESK102" s="1"/>
      <c r="ESL102" s="1"/>
      <c r="ESM102" s="1"/>
      <c r="ESN102" s="1"/>
      <c r="ESO102" s="1"/>
      <c r="ESP102" s="1"/>
      <c r="ESQ102" s="1"/>
      <c r="ESR102" s="1"/>
      <c r="ESS102" s="1"/>
      <c r="EST102" s="1"/>
      <c r="ESU102" s="1"/>
      <c r="ESV102" s="1"/>
      <c r="ESW102" s="1"/>
      <c r="ESX102" s="1"/>
      <c r="ESY102" s="1"/>
      <c r="ESZ102" s="1"/>
      <c r="ETA102" s="1"/>
      <c r="ETB102" s="1"/>
      <c r="ETC102" s="1"/>
      <c r="ETD102" s="1"/>
      <c r="ETE102" s="1"/>
      <c r="ETF102" s="1"/>
      <c r="ETG102" s="1"/>
      <c r="ETH102" s="1"/>
      <c r="ETI102" s="1"/>
      <c r="ETJ102" s="1"/>
      <c r="ETK102" s="1"/>
      <c r="ETL102" s="1"/>
      <c r="ETM102" s="1"/>
      <c r="ETN102" s="1"/>
      <c r="ETO102" s="1"/>
      <c r="ETP102" s="1"/>
      <c r="ETQ102" s="1"/>
      <c r="ETR102" s="1"/>
      <c r="ETS102" s="1"/>
      <c r="ETT102" s="1"/>
      <c r="ETU102" s="1"/>
      <c r="ETV102" s="1"/>
      <c r="ETW102" s="1"/>
      <c r="ETX102" s="1"/>
      <c r="ETY102" s="1"/>
      <c r="ETZ102" s="1"/>
      <c r="EUA102" s="1"/>
      <c r="EUB102" s="1"/>
      <c r="EUC102" s="1"/>
      <c r="EUD102" s="1"/>
      <c r="EUE102" s="1"/>
      <c r="EUF102" s="1"/>
      <c r="EUG102" s="1"/>
      <c r="EUH102" s="1"/>
      <c r="EUI102" s="1"/>
      <c r="EUJ102" s="1"/>
      <c r="EUK102" s="1"/>
      <c r="EUL102" s="1"/>
      <c r="EUM102" s="1"/>
      <c r="EUN102" s="1"/>
      <c r="EUO102" s="1"/>
      <c r="EUP102" s="1"/>
      <c r="EUQ102" s="1"/>
      <c r="EUR102" s="1"/>
      <c r="EUS102" s="1"/>
      <c r="EUT102" s="1"/>
      <c r="EUU102" s="1"/>
      <c r="EUV102" s="1"/>
      <c r="EUW102" s="1"/>
      <c r="EUX102" s="1"/>
      <c r="EUY102" s="1"/>
      <c r="EUZ102" s="1"/>
      <c r="EVA102" s="1"/>
      <c r="EVB102" s="1"/>
      <c r="EVC102" s="1"/>
      <c r="EVD102" s="1"/>
      <c r="EVE102" s="1"/>
      <c r="EVF102" s="1"/>
      <c r="EVG102" s="1"/>
      <c r="EVH102" s="1"/>
      <c r="EVI102" s="1"/>
      <c r="EVJ102" s="1"/>
      <c r="EVK102" s="1"/>
      <c r="EVL102" s="1"/>
      <c r="EVM102" s="1"/>
      <c r="EVN102" s="1"/>
      <c r="EVO102" s="1"/>
      <c r="EVP102" s="1"/>
      <c r="EVQ102" s="1"/>
      <c r="EVR102" s="1"/>
      <c r="EVS102" s="1"/>
      <c r="EVT102" s="1"/>
      <c r="EVU102" s="1"/>
      <c r="EVV102" s="1"/>
      <c r="EVW102" s="1"/>
      <c r="EVX102" s="1"/>
      <c r="EVY102" s="1"/>
      <c r="EVZ102" s="1"/>
      <c r="EWA102" s="1"/>
      <c r="EWB102" s="1"/>
      <c r="EWC102" s="1"/>
      <c r="EWD102" s="1"/>
      <c r="EWE102" s="1"/>
      <c r="EWF102" s="1"/>
      <c r="EWG102" s="1"/>
      <c r="EWH102" s="1"/>
      <c r="EWI102" s="1"/>
      <c r="EWJ102" s="1"/>
      <c r="EWK102" s="1"/>
      <c r="EWL102" s="1"/>
      <c r="EWM102" s="1"/>
      <c r="EWN102" s="1"/>
      <c r="EWO102" s="1"/>
      <c r="EWP102" s="1"/>
      <c r="EWQ102" s="1"/>
      <c r="EWR102" s="1"/>
      <c r="EWS102" s="1"/>
      <c r="EWT102" s="1"/>
      <c r="EWU102" s="1"/>
      <c r="EWV102" s="1"/>
      <c r="EWW102" s="1"/>
      <c r="EWX102" s="1"/>
      <c r="EWY102" s="1"/>
      <c r="EWZ102" s="1"/>
      <c r="EXA102" s="1"/>
      <c r="EXB102" s="1"/>
      <c r="EXC102" s="1"/>
      <c r="EXD102" s="1"/>
      <c r="EXE102" s="1"/>
      <c r="EXF102" s="1"/>
      <c r="EXG102" s="1"/>
      <c r="EXH102" s="1"/>
      <c r="EXI102" s="1"/>
      <c r="EXJ102" s="1"/>
      <c r="EXK102" s="1"/>
      <c r="EXL102" s="1"/>
      <c r="EXM102" s="1"/>
      <c r="EXN102" s="1"/>
      <c r="EXO102" s="1"/>
      <c r="EXP102" s="1"/>
      <c r="EXQ102" s="1"/>
      <c r="EXR102" s="1"/>
      <c r="EXS102" s="1"/>
      <c r="EXT102" s="1"/>
      <c r="EXU102" s="1"/>
      <c r="EXV102" s="1"/>
      <c r="EXW102" s="1"/>
      <c r="EXX102" s="1"/>
      <c r="EXY102" s="1"/>
      <c r="EXZ102" s="1"/>
      <c r="EYA102" s="1"/>
      <c r="EYB102" s="1"/>
      <c r="EYC102" s="1"/>
      <c r="EYD102" s="1"/>
      <c r="EYE102" s="1"/>
      <c r="EYF102" s="1"/>
      <c r="EYG102" s="1"/>
      <c r="EYH102" s="1"/>
      <c r="EYI102" s="1"/>
      <c r="EYJ102" s="1"/>
      <c r="EYK102" s="1"/>
      <c r="EYL102" s="1"/>
      <c r="EYM102" s="1"/>
      <c r="EYN102" s="1"/>
      <c r="EYO102" s="1"/>
      <c r="EYP102" s="1"/>
      <c r="EYQ102" s="1"/>
      <c r="EYR102" s="1"/>
      <c r="EYS102" s="1"/>
      <c r="EYT102" s="1"/>
      <c r="EYU102" s="1"/>
      <c r="EYV102" s="1"/>
      <c r="EYW102" s="1"/>
      <c r="EYX102" s="1"/>
      <c r="EYY102" s="1"/>
      <c r="EYZ102" s="1"/>
      <c r="EZA102" s="1"/>
      <c r="EZB102" s="1"/>
      <c r="EZC102" s="1"/>
      <c r="EZD102" s="1"/>
      <c r="EZE102" s="1"/>
      <c r="EZF102" s="1"/>
      <c r="EZG102" s="1"/>
      <c r="EZH102" s="1"/>
      <c r="EZI102" s="1"/>
      <c r="EZJ102" s="1"/>
      <c r="EZK102" s="1"/>
      <c r="EZL102" s="1"/>
      <c r="EZM102" s="1"/>
      <c r="EZN102" s="1"/>
      <c r="EZO102" s="1"/>
      <c r="EZP102" s="1"/>
      <c r="EZQ102" s="1"/>
      <c r="EZR102" s="1"/>
      <c r="EZS102" s="1"/>
      <c r="EZT102" s="1"/>
      <c r="EZU102" s="1"/>
      <c r="EZV102" s="1"/>
      <c r="EZW102" s="1"/>
      <c r="EZX102" s="1"/>
      <c r="EZY102" s="1"/>
      <c r="EZZ102" s="1"/>
      <c r="FAA102" s="1"/>
      <c r="FAB102" s="1"/>
      <c r="FAC102" s="1"/>
      <c r="FAD102" s="1"/>
      <c r="FAE102" s="1"/>
      <c r="FAF102" s="1"/>
      <c r="FAG102" s="1"/>
      <c r="FAH102" s="1"/>
      <c r="FAI102" s="1"/>
      <c r="FAJ102" s="1"/>
      <c r="FAK102" s="1"/>
      <c r="FAL102" s="1"/>
      <c r="FAM102" s="1"/>
      <c r="FAN102" s="1"/>
      <c r="FAO102" s="1"/>
      <c r="FAP102" s="1"/>
      <c r="FAQ102" s="1"/>
      <c r="FAR102" s="1"/>
      <c r="FAS102" s="1"/>
      <c r="FAT102" s="1"/>
      <c r="FAU102" s="1"/>
      <c r="FAV102" s="1"/>
      <c r="FAW102" s="1"/>
      <c r="FAX102" s="1"/>
      <c r="FAY102" s="1"/>
      <c r="FAZ102" s="1"/>
      <c r="FBA102" s="1"/>
      <c r="FBB102" s="1"/>
      <c r="FBC102" s="1"/>
      <c r="FBD102" s="1"/>
      <c r="FBE102" s="1"/>
      <c r="FBF102" s="1"/>
      <c r="FBG102" s="1"/>
      <c r="FBH102" s="1"/>
      <c r="FBI102" s="1"/>
      <c r="FBJ102" s="1"/>
      <c r="FBK102" s="1"/>
      <c r="FBL102" s="1"/>
      <c r="FBM102" s="1"/>
      <c r="FBN102" s="1"/>
      <c r="FBO102" s="1"/>
      <c r="FBP102" s="1"/>
      <c r="FBQ102" s="1"/>
      <c r="FBR102" s="1"/>
      <c r="FBS102" s="1"/>
      <c r="FBT102" s="1"/>
      <c r="FBU102" s="1"/>
      <c r="FBV102" s="1"/>
      <c r="FBW102" s="1"/>
      <c r="FBX102" s="1"/>
      <c r="FBY102" s="1"/>
      <c r="FBZ102" s="1"/>
      <c r="FCA102" s="1"/>
      <c r="FCB102" s="1"/>
      <c r="FCC102" s="1"/>
      <c r="FCD102" s="1"/>
      <c r="FCE102" s="1"/>
      <c r="FCF102" s="1"/>
      <c r="FCG102" s="1"/>
      <c r="FCH102" s="1"/>
      <c r="FCI102" s="1"/>
      <c r="FCJ102" s="1"/>
      <c r="FCK102" s="1"/>
      <c r="FCL102" s="1"/>
      <c r="FCM102" s="1"/>
      <c r="FCN102" s="1"/>
      <c r="FCO102" s="1"/>
      <c r="FCP102" s="1"/>
      <c r="FCQ102" s="1"/>
      <c r="FCR102" s="1"/>
      <c r="FCS102" s="1"/>
      <c r="FCT102" s="1"/>
      <c r="FCU102" s="1"/>
      <c r="FCV102" s="1"/>
      <c r="FCW102" s="1"/>
      <c r="FCX102" s="1"/>
      <c r="FCY102" s="1"/>
      <c r="FCZ102" s="1"/>
      <c r="FDA102" s="1"/>
      <c r="FDB102" s="1"/>
      <c r="FDC102" s="1"/>
      <c r="FDD102" s="1"/>
      <c r="FDE102" s="1"/>
      <c r="FDF102" s="1"/>
      <c r="FDG102" s="1"/>
      <c r="FDH102" s="1"/>
      <c r="FDI102" s="1"/>
      <c r="FDJ102" s="1"/>
      <c r="FDK102" s="1"/>
      <c r="FDL102" s="1"/>
      <c r="FDM102" s="1"/>
      <c r="FDN102" s="1"/>
      <c r="FDO102" s="1"/>
      <c r="FDP102" s="1"/>
      <c r="FDQ102" s="1"/>
      <c r="FDR102" s="1"/>
      <c r="FDS102" s="1"/>
      <c r="FDT102" s="1"/>
      <c r="FDU102" s="1"/>
      <c r="FDV102" s="1"/>
      <c r="FDW102" s="1"/>
      <c r="FDX102" s="1"/>
      <c r="FDY102" s="1"/>
      <c r="FDZ102" s="1"/>
      <c r="FEA102" s="1"/>
      <c r="FEB102" s="1"/>
      <c r="FEC102" s="1"/>
      <c r="FED102" s="1"/>
      <c r="FEE102" s="1"/>
      <c r="FEF102" s="1"/>
      <c r="FEG102" s="1"/>
      <c r="FEH102" s="1"/>
      <c r="FEI102" s="1"/>
      <c r="FEJ102" s="1"/>
      <c r="FEK102" s="1"/>
      <c r="FEL102" s="1"/>
      <c r="FEM102" s="1"/>
      <c r="FEN102" s="1"/>
      <c r="FEO102" s="1"/>
      <c r="FEP102" s="1"/>
      <c r="FEQ102" s="1"/>
      <c r="FER102" s="1"/>
      <c r="FES102" s="1"/>
      <c r="FET102" s="1"/>
      <c r="FEU102" s="1"/>
      <c r="FEV102" s="1"/>
      <c r="FEW102" s="1"/>
      <c r="FEX102" s="1"/>
      <c r="FEY102" s="1"/>
      <c r="FEZ102" s="1"/>
      <c r="FFA102" s="1"/>
      <c r="FFB102" s="1"/>
      <c r="FFC102" s="1"/>
      <c r="FFD102" s="1"/>
      <c r="FFE102" s="1"/>
      <c r="FFF102" s="1"/>
      <c r="FFG102" s="1"/>
      <c r="FFH102" s="1"/>
      <c r="FFI102" s="1"/>
      <c r="FFJ102" s="1"/>
      <c r="FFK102" s="1"/>
      <c r="FFL102" s="1"/>
      <c r="FFM102" s="1"/>
      <c r="FFN102" s="1"/>
      <c r="FFO102" s="1"/>
      <c r="FFP102" s="1"/>
      <c r="FFQ102" s="1"/>
      <c r="FFR102" s="1"/>
      <c r="FFS102" s="1"/>
      <c r="FFT102" s="1"/>
      <c r="FFU102" s="1"/>
      <c r="FFV102" s="1"/>
      <c r="FFW102" s="1"/>
      <c r="FFX102" s="1"/>
      <c r="FFY102" s="1"/>
      <c r="FFZ102" s="1"/>
      <c r="FGA102" s="1"/>
      <c r="FGB102" s="1"/>
      <c r="FGC102" s="1"/>
      <c r="FGD102" s="1"/>
      <c r="FGE102" s="1"/>
      <c r="FGF102" s="1"/>
      <c r="FGG102" s="1"/>
      <c r="FGH102" s="1"/>
      <c r="FGI102" s="1"/>
      <c r="FGJ102" s="1"/>
      <c r="FGK102" s="1"/>
      <c r="FGL102" s="1"/>
      <c r="FGM102" s="1"/>
      <c r="FGN102" s="1"/>
      <c r="FGO102" s="1"/>
      <c r="FGP102" s="1"/>
      <c r="FGQ102" s="1"/>
      <c r="FGR102" s="1"/>
      <c r="FGS102" s="1"/>
      <c r="FGT102" s="1"/>
      <c r="FGU102" s="1"/>
      <c r="FGV102" s="1"/>
      <c r="FGW102" s="1"/>
      <c r="FGX102" s="1"/>
      <c r="FGY102" s="1"/>
      <c r="FGZ102" s="1"/>
      <c r="FHA102" s="1"/>
      <c r="FHB102" s="1"/>
      <c r="FHC102" s="1"/>
      <c r="FHD102" s="1"/>
      <c r="FHE102" s="1"/>
      <c r="FHF102" s="1"/>
      <c r="FHG102" s="1"/>
      <c r="FHH102" s="1"/>
      <c r="FHI102" s="1"/>
      <c r="FHJ102" s="1"/>
      <c r="FHK102" s="1"/>
      <c r="FHL102" s="1"/>
      <c r="FHM102" s="1"/>
      <c r="FHN102" s="1"/>
      <c r="FHO102" s="1"/>
      <c r="FHP102" s="1"/>
      <c r="FHQ102" s="1"/>
      <c r="FHR102" s="1"/>
      <c r="FHS102" s="1"/>
      <c r="FHT102" s="1"/>
      <c r="FHU102" s="1"/>
      <c r="FHV102" s="1"/>
      <c r="FHW102" s="1"/>
      <c r="FHX102" s="1"/>
      <c r="FHY102" s="1"/>
      <c r="FHZ102" s="1"/>
      <c r="FIA102" s="1"/>
      <c r="FIB102" s="1"/>
      <c r="FIC102" s="1"/>
      <c r="FID102" s="1"/>
      <c r="FIE102" s="1"/>
      <c r="FIF102" s="1"/>
      <c r="FIG102" s="1"/>
      <c r="FIH102" s="1"/>
      <c r="FII102" s="1"/>
      <c r="FIJ102" s="1"/>
      <c r="FIK102" s="1"/>
      <c r="FIL102" s="1"/>
      <c r="FIM102" s="1"/>
      <c r="FIN102" s="1"/>
      <c r="FIO102" s="1"/>
      <c r="FIP102" s="1"/>
      <c r="FIQ102" s="1"/>
      <c r="FIR102" s="1"/>
      <c r="FIS102" s="1"/>
      <c r="FIT102" s="1"/>
      <c r="FIU102" s="1"/>
      <c r="FIV102" s="1"/>
      <c r="FIW102" s="1"/>
      <c r="FIX102" s="1"/>
      <c r="FIY102" s="1"/>
      <c r="FIZ102" s="1"/>
      <c r="FJA102" s="1"/>
      <c r="FJB102" s="1"/>
      <c r="FJC102" s="1"/>
      <c r="FJD102" s="1"/>
      <c r="FJE102" s="1"/>
      <c r="FJF102" s="1"/>
      <c r="FJG102" s="1"/>
      <c r="FJH102" s="1"/>
      <c r="FJI102" s="1"/>
      <c r="FJJ102" s="1"/>
      <c r="FJK102" s="1"/>
      <c r="FJL102" s="1"/>
      <c r="FJM102" s="1"/>
      <c r="FJN102" s="1"/>
      <c r="FJO102" s="1"/>
      <c r="FJP102" s="1"/>
      <c r="FJQ102" s="1"/>
      <c r="FJR102" s="1"/>
      <c r="FJS102" s="1"/>
      <c r="FJT102" s="1"/>
      <c r="FJU102" s="1"/>
      <c r="FJV102" s="1"/>
      <c r="FJW102" s="1"/>
      <c r="FJX102" s="1"/>
      <c r="FJY102" s="1"/>
      <c r="FJZ102" s="1"/>
      <c r="FKA102" s="1"/>
      <c r="FKB102" s="1"/>
      <c r="FKC102" s="1"/>
      <c r="FKD102" s="1"/>
      <c r="FKE102" s="1"/>
      <c r="FKF102" s="1"/>
      <c r="FKG102" s="1"/>
      <c r="FKH102" s="1"/>
      <c r="FKI102" s="1"/>
      <c r="FKJ102" s="1"/>
      <c r="FKK102" s="1"/>
      <c r="FKL102" s="1"/>
      <c r="FKM102" s="1"/>
      <c r="FKN102" s="1"/>
      <c r="FKO102" s="1"/>
      <c r="FKP102" s="1"/>
      <c r="FKQ102" s="1"/>
      <c r="FKR102" s="1"/>
      <c r="FKS102" s="1"/>
      <c r="FKT102" s="1"/>
      <c r="FKU102" s="1"/>
      <c r="FKV102" s="1"/>
      <c r="FKW102" s="1"/>
      <c r="FKX102" s="1"/>
      <c r="FKY102" s="1"/>
      <c r="FKZ102" s="1"/>
      <c r="FLA102" s="1"/>
      <c r="FLB102" s="1"/>
      <c r="FLC102" s="1"/>
      <c r="FLD102" s="1"/>
      <c r="FLE102" s="1"/>
      <c r="FLF102" s="1"/>
      <c r="FLG102" s="1"/>
      <c r="FLH102" s="1"/>
      <c r="FLI102" s="1"/>
      <c r="FLJ102" s="1"/>
      <c r="FLK102" s="1"/>
      <c r="FLL102" s="1"/>
      <c r="FLM102" s="1"/>
      <c r="FLN102" s="1"/>
      <c r="FLO102" s="1"/>
      <c r="FLP102" s="1"/>
      <c r="FLQ102" s="1"/>
      <c r="FLR102" s="1"/>
      <c r="FLS102" s="1"/>
      <c r="FLT102" s="1"/>
      <c r="FLU102" s="1"/>
      <c r="FLV102" s="1"/>
      <c r="FLW102" s="1"/>
      <c r="FLX102" s="1"/>
      <c r="FLY102" s="1"/>
      <c r="FLZ102" s="1"/>
      <c r="FMA102" s="1"/>
      <c r="FMB102" s="1"/>
      <c r="FMC102" s="1"/>
      <c r="FMD102" s="1"/>
      <c r="FME102" s="1"/>
      <c r="FMF102" s="1"/>
      <c r="FMG102" s="1"/>
      <c r="FMH102" s="1"/>
      <c r="FMI102" s="1"/>
      <c r="FMJ102" s="1"/>
      <c r="FMK102" s="1"/>
      <c r="FML102" s="1"/>
      <c r="FMM102" s="1"/>
      <c r="FMN102" s="1"/>
      <c r="FMO102" s="1"/>
      <c r="FMP102" s="1"/>
      <c r="FMQ102" s="1"/>
      <c r="FMR102" s="1"/>
      <c r="FMS102" s="1"/>
      <c r="FMT102" s="1"/>
      <c r="FMU102" s="1"/>
      <c r="FMV102" s="1"/>
      <c r="FMW102" s="1"/>
      <c r="FMX102" s="1"/>
      <c r="FMY102" s="1"/>
      <c r="FMZ102" s="1"/>
      <c r="FNA102" s="1"/>
      <c r="FNB102" s="1"/>
      <c r="FNC102" s="1"/>
      <c r="FND102" s="1"/>
      <c r="FNE102" s="1"/>
      <c r="FNF102" s="1"/>
      <c r="FNG102" s="1"/>
      <c r="FNH102" s="1"/>
      <c r="FNI102" s="1"/>
      <c r="FNJ102" s="1"/>
      <c r="FNK102" s="1"/>
      <c r="FNL102" s="1"/>
      <c r="FNM102" s="1"/>
      <c r="FNN102" s="1"/>
      <c r="FNO102" s="1"/>
      <c r="FNP102" s="1"/>
      <c r="FNQ102" s="1"/>
      <c r="FNR102" s="1"/>
      <c r="FNS102" s="1"/>
      <c r="FNT102" s="1"/>
      <c r="FNU102" s="1"/>
      <c r="FNV102" s="1"/>
      <c r="FNW102" s="1"/>
      <c r="FNX102" s="1"/>
      <c r="FNY102" s="1"/>
      <c r="FNZ102" s="1"/>
      <c r="FOA102" s="1"/>
      <c r="FOB102" s="1"/>
      <c r="FOC102" s="1"/>
      <c r="FOD102" s="1"/>
      <c r="FOE102" s="1"/>
      <c r="FOF102" s="1"/>
      <c r="FOG102" s="1"/>
      <c r="FOH102" s="1"/>
      <c r="FOI102" s="1"/>
      <c r="FOJ102" s="1"/>
      <c r="FOK102" s="1"/>
      <c r="FOL102" s="1"/>
      <c r="FOM102" s="1"/>
      <c r="FON102" s="1"/>
      <c r="FOO102" s="1"/>
      <c r="FOP102" s="1"/>
      <c r="FOQ102" s="1"/>
      <c r="FOR102" s="1"/>
      <c r="FOS102" s="1"/>
      <c r="FOT102" s="1"/>
      <c r="FOU102" s="1"/>
      <c r="FOV102" s="1"/>
      <c r="FOW102" s="1"/>
      <c r="FOX102" s="1"/>
      <c r="FOY102" s="1"/>
      <c r="FOZ102" s="1"/>
      <c r="FPA102" s="1"/>
      <c r="FPB102" s="1"/>
      <c r="FPC102" s="1"/>
      <c r="FPD102" s="1"/>
      <c r="FPE102" s="1"/>
      <c r="FPF102" s="1"/>
      <c r="FPG102" s="1"/>
      <c r="FPH102" s="1"/>
      <c r="FPI102" s="1"/>
      <c r="FPJ102" s="1"/>
      <c r="FPK102" s="1"/>
      <c r="FPL102" s="1"/>
      <c r="FPM102" s="1"/>
      <c r="FPN102" s="1"/>
      <c r="FPO102" s="1"/>
      <c r="FPP102" s="1"/>
      <c r="FPQ102" s="1"/>
      <c r="FPR102" s="1"/>
      <c r="FPS102" s="1"/>
      <c r="FPT102" s="1"/>
      <c r="FPU102" s="1"/>
      <c r="FPV102" s="1"/>
      <c r="FPW102" s="1"/>
      <c r="FPX102" s="1"/>
      <c r="FPY102" s="1"/>
      <c r="FPZ102" s="1"/>
      <c r="FQA102" s="1"/>
      <c r="FQB102" s="1"/>
      <c r="FQC102" s="1"/>
      <c r="FQD102" s="1"/>
      <c r="FQE102" s="1"/>
      <c r="FQF102" s="1"/>
      <c r="FQG102" s="1"/>
      <c r="FQH102" s="1"/>
      <c r="FQI102" s="1"/>
      <c r="FQJ102" s="1"/>
      <c r="FQK102" s="1"/>
      <c r="FQL102" s="1"/>
      <c r="FQM102" s="1"/>
      <c r="FQN102" s="1"/>
      <c r="FQO102" s="1"/>
      <c r="FQP102" s="1"/>
      <c r="FQQ102" s="1"/>
      <c r="FQR102" s="1"/>
      <c r="FQS102" s="1"/>
      <c r="FQT102" s="1"/>
      <c r="FQU102" s="1"/>
      <c r="FQV102" s="1"/>
      <c r="FQW102" s="1"/>
      <c r="FQX102" s="1"/>
      <c r="FQY102" s="1"/>
      <c r="FQZ102" s="1"/>
      <c r="FRA102" s="1"/>
      <c r="FRB102" s="1"/>
      <c r="FRC102" s="1"/>
      <c r="FRD102" s="1"/>
      <c r="FRE102" s="1"/>
      <c r="FRF102" s="1"/>
      <c r="FRG102" s="1"/>
      <c r="FRH102" s="1"/>
      <c r="FRI102" s="1"/>
      <c r="FRJ102" s="1"/>
      <c r="FRK102" s="1"/>
      <c r="FRL102" s="1"/>
      <c r="FRM102" s="1"/>
      <c r="FRN102" s="1"/>
      <c r="FRO102" s="1"/>
      <c r="FRP102" s="1"/>
      <c r="FRQ102" s="1"/>
      <c r="FRR102" s="1"/>
      <c r="FRS102" s="1"/>
      <c r="FRT102" s="1"/>
      <c r="FRU102" s="1"/>
      <c r="FRV102" s="1"/>
      <c r="FRW102" s="1"/>
      <c r="FRX102" s="1"/>
      <c r="FRY102" s="1"/>
      <c r="FRZ102" s="1"/>
      <c r="FSA102" s="1"/>
      <c r="FSB102" s="1"/>
      <c r="FSC102" s="1"/>
      <c r="FSD102" s="1"/>
      <c r="FSE102" s="1"/>
      <c r="FSF102" s="1"/>
      <c r="FSG102" s="1"/>
      <c r="FSH102" s="1"/>
      <c r="FSI102" s="1"/>
      <c r="FSJ102" s="1"/>
      <c r="FSK102" s="1"/>
      <c r="FSL102" s="1"/>
      <c r="FSM102" s="1"/>
      <c r="FSN102" s="1"/>
      <c r="FSO102" s="1"/>
      <c r="FSP102" s="1"/>
      <c r="FSQ102" s="1"/>
      <c r="FSR102" s="1"/>
      <c r="FSS102" s="1"/>
      <c r="FST102" s="1"/>
      <c r="FSU102" s="1"/>
      <c r="FSV102" s="1"/>
      <c r="FSW102" s="1"/>
      <c r="FSX102" s="1"/>
      <c r="FSY102" s="1"/>
      <c r="FSZ102" s="1"/>
      <c r="FTA102" s="1"/>
      <c r="FTB102" s="1"/>
      <c r="FTC102" s="1"/>
      <c r="FTD102" s="1"/>
      <c r="FTE102" s="1"/>
      <c r="FTF102" s="1"/>
      <c r="FTG102" s="1"/>
      <c r="FTH102" s="1"/>
      <c r="FTI102" s="1"/>
      <c r="FTJ102" s="1"/>
      <c r="FTK102" s="1"/>
      <c r="FTL102" s="1"/>
      <c r="FTM102" s="1"/>
      <c r="FTN102" s="1"/>
      <c r="FTO102" s="1"/>
      <c r="FTP102" s="1"/>
      <c r="FTQ102" s="1"/>
      <c r="FTR102" s="1"/>
      <c r="FTS102" s="1"/>
      <c r="FTT102" s="1"/>
      <c r="FTU102" s="1"/>
      <c r="FTV102" s="1"/>
      <c r="FTW102" s="1"/>
      <c r="FTX102" s="1"/>
      <c r="FTY102" s="1"/>
      <c r="FTZ102" s="1"/>
      <c r="FUA102" s="1"/>
      <c r="FUB102" s="1"/>
      <c r="FUC102" s="1"/>
      <c r="FUD102" s="1"/>
      <c r="FUE102" s="1"/>
      <c r="FUF102" s="1"/>
      <c r="FUG102" s="1"/>
      <c r="FUH102" s="1"/>
      <c r="FUI102" s="1"/>
      <c r="FUJ102" s="1"/>
      <c r="FUK102" s="1"/>
      <c r="FUL102" s="1"/>
      <c r="FUM102" s="1"/>
      <c r="FUN102" s="1"/>
      <c r="FUO102" s="1"/>
      <c r="FUP102" s="1"/>
      <c r="FUQ102" s="1"/>
      <c r="FUR102" s="1"/>
      <c r="FUS102" s="1"/>
      <c r="FUT102" s="1"/>
      <c r="FUU102" s="1"/>
      <c r="FUV102" s="1"/>
      <c r="FUW102" s="1"/>
      <c r="FUX102" s="1"/>
      <c r="FUY102" s="1"/>
      <c r="FUZ102" s="1"/>
      <c r="FVA102" s="1"/>
      <c r="FVB102" s="1"/>
      <c r="FVC102" s="1"/>
      <c r="FVD102" s="1"/>
      <c r="FVE102" s="1"/>
      <c r="FVF102" s="1"/>
      <c r="FVG102" s="1"/>
      <c r="FVH102" s="1"/>
      <c r="FVI102" s="1"/>
      <c r="FVJ102" s="1"/>
      <c r="FVK102" s="1"/>
      <c r="FVL102" s="1"/>
      <c r="FVM102" s="1"/>
      <c r="FVN102" s="1"/>
      <c r="FVO102" s="1"/>
      <c r="FVP102" s="1"/>
      <c r="FVQ102" s="1"/>
      <c r="FVR102" s="1"/>
      <c r="FVS102" s="1"/>
      <c r="FVT102" s="1"/>
      <c r="FVU102" s="1"/>
      <c r="FVV102" s="1"/>
      <c r="FVW102" s="1"/>
      <c r="FVX102" s="1"/>
      <c r="FVY102" s="1"/>
      <c r="FVZ102" s="1"/>
      <c r="FWA102" s="1"/>
      <c r="FWB102" s="1"/>
      <c r="FWC102" s="1"/>
      <c r="FWD102" s="1"/>
      <c r="FWE102" s="1"/>
      <c r="FWF102" s="1"/>
      <c r="FWG102" s="1"/>
      <c r="FWH102" s="1"/>
      <c r="FWI102" s="1"/>
      <c r="FWJ102" s="1"/>
      <c r="FWK102" s="1"/>
      <c r="FWL102" s="1"/>
      <c r="FWM102" s="1"/>
      <c r="FWN102" s="1"/>
      <c r="FWO102" s="1"/>
      <c r="FWP102" s="1"/>
      <c r="FWQ102" s="1"/>
      <c r="FWR102" s="1"/>
      <c r="FWS102" s="1"/>
      <c r="FWT102" s="1"/>
      <c r="FWU102" s="1"/>
      <c r="FWV102" s="1"/>
      <c r="FWW102" s="1"/>
      <c r="FWX102" s="1"/>
      <c r="FWY102" s="1"/>
      <c r="FWZ102" s="1"/>
      <c r="FXA102" s="1"/>
      <c r="FXB102" s="1"/>
      <c r="FXC102" s="1"/>
      <c r="FXD102" s="1"/>
      <c r="FXE102" s="1"/>
      <c r="FXF102" s="1"/>
      <c r="FXG102" s="1"/>
      <c r="FXH102" s="1"/>
      <c r="FXI102" s="1"/>
      <c r="FXJ102" s="1"/>
      <c r="FXK102" s="1"/>
      <c r="FXL102" s="1"/>
      <c r="FXM102" s="1"/>
      <c r="FXN102" s="1"/>
      <c r="FXO102" s="1"/>
      <c r="FXP102" s="1"/>
      <c r="FXQ102" s="1"/>
      <c r="FXR102" s="1"/>
      <c r="FXS102" s="1"/>
      <c r="FXT102" s="1"/>
      <c r="FXU102" s="1"/>
      <c r="FXV102" s="1"/>
      <c r="FXW102" s="1"/>
      <c r="FXX102" s="1"/>
      <c r="FXY102" s="1"/>
      <c r="FXZ102" s="1"/>
      <c r="FYA102" s="1"/>
      <c r="FYB102" s="1"/>
      <c r="FYC102" s="1"/>
      <c r="FYD102" s="1"/>
      <c r="FYE102" s="1"/>
      <c r="FYF102" s="1"/>
      <c r="FYG102" s="1"/>
      <c r="FYH102" s="1"/>
      <c r="FYI102" s="1"/>
      <c r="FYJ102" s="1"/>
      <c r="FYK102" s="1"/>
      <c r="FYL102" s="1"/>
      <c r="FYM102" s="1"/>
      <c r="FYN102" s="1"/>
      <c r="FYO102" s="1"/>
      <c r="FYP102" s="1"/>
      <c r="FYQ102" s="1"/>
      <c r="FYR102" s="1"/>
      <c r="FYS102" s="1"/>
      <c r="FYT102" s="1"/>
      <c r="FYU102" s="1"/>
      <c r="FYV102" s="1"/>
      <c r="FYW102" s="1"/>
      <c r="FYX102" s="1"/>
      <c r="FYY102" s="1"/>
      <c r="FYZ102" s="1"/>
      <c r="FZA102" s="1"/>
      <c r="FZB102" s="1"/>
      <c r="FZC102" s="1"/>
      <c r="FZD102" s="1"/>
      <c r="FZE102" s="1"/>
      <c r="FZF102" s="1"/>
      <c r="FZG102" s="1"/>
      <c r="FZH102" s="1"/>
      <c r="FZI102" s="1"/>
      <c r="FZJ102" s="1"/>
      <c r="FZK102" s="1"/>
      <c r="FZL102" s="1"/>
      <c r="FZM102" s="1"/>
      <c r="FZN102" s="1"/>
      <c r="FZO102" s="1"/>
      <c r="FZP102" s="1"/>
      <c r="FZQ102" s="1"/>
      <c r="FZR102" s="1"/>
      <c r="FZS102" s="1"/>
      <c r="FZT102" s="1"/>
      <c r="FZU102" s="1"/>
      <c r="FZV102" s="1"/>
      <c r="FZW102" s="1"/>
      <c r="FZX102" s="1"/>
      <c r="FZY102" s="1"/>
      <c r="FZZ102" s="1"/>
      <c r="GAA102" s="1"/>
      <c r="GAB102" s="1"/>
      <c r="GAC102" s="1"/>
      <c r="GAD102" s="1"/>
      <c r="GAE102" s="1"/>
      <c r="GAF102" s="1"/>
      <c r="GAG102" s="1"/>
      <c r="GAH102" s="1"/>
      <c r="GAI102" s="1"/>
      <c r="GAJ102" s="1"/>
      <c r="GAK102" s="1"/>
      <c r="GAL102" s="1"/>
      <c r="GAM102" s="1"/>
      <c r="GAN102" s="1"/>
      <c r="GAO102" s="1"/>
      <c r="GAP102" s="1"/>
      <c r="GAQ102" s="1"/>
      <c r="GAR102" s="1"/>
      <c r="GAS102" s="1"/>
      <c r="GAT102" s="1"/>
      <c r="GAU102" s="1"/>
      <c r="GAV102" s="1"/>
      <c r="GAW102" s="1"/>
      <c r="GAX102" s="1"/>
      <c r="GAY102" s="1"/>
      <c r="GAZ102" s="1"/>
      <c r="GBA102" s="1"/>
      <c r="GBB102" s="1"/>
      <c r="GBC102" s="1"/>
      <c r="GBD102" s="1"/>
      <c r="GBE102" s="1"/>
      <c r="GBF102" s="1"/>
      <c r="GBG102" s="1"/>
      <c r="GBH102" s="1"/>
      <c r="GBI102" s="1"/>
      <c r="GBJ102" s="1"/>
      <c r="GBK102" s="1"/>
      <c r="GBL102" s="1"/>
      <c r="GBM102" s="1"/>
      <c r="GBN102" s="1"/>
      <c r="GBO102" s="1"/>
      <c r="GBP102" s="1"/>
      <c r="GBQ102" s="1"/>
      <c r="GBR102" s="1"/>
      <c r="GBS102" s="1"/>
      <c r="GBT102" s="1"/>
      <c r="GBU102" s="1"/>
      <c r="GBV102" s="1"/>
      <c r="GBW102" s="1"/>
      <c r="GBX102" s="1"/>
      <c r="GBY102" s="1"/>
      <c r="GBZ102" s="1"/>
      <c r="GCA102" s="1"/>
      <c r="GCB102" s="1"/>
      <c r="GCC102" s="1"/>
      <c r="GCD102" s="1"/>
      <c r="GCE102" s="1"/>
      <c r="GCF102" s="1"/>
      <c r="GCG102" s="1"/>
      <c r="GCH102" s="1"/>
      <c r="GCI102" s="1"/>
      <c r="GCJ102" s="1"/>
      <c r="GCK102" s="1"/>
      <c r="GCL102" s="1"/>
      <c r="GCM102" s="1"/>
      <c r="GCN102" s="1"/>
      <c r="GCO102" s="1"/>
      <c r="GCP102" s="1"/>
      <c r="GCQ102" s="1"/>
      <c r="GCR102" s="1"/>
      <c r="GCS102" s="1"/>
      <c r="GCT102" s="1"/>
      <c r="GCU102" s="1"/>
      <c r="GCV102" s="1"/>
      <c r="GCW102" s="1"/>
      <c r="GCX102" s="1"/>
      <c r="GCY102" s="1"/>
      <c r="GCZ102" s="1"/>
      <c r="GDA102" s="1"/>
      <c r="GDB102" s="1"/>
      <c r="GDC102" s="1"/>
      <c r="GDD102" s="1"/>
      <c r="GDE102" s="1"/>
      <c r="GDF102" s="1"/>
      <c r="GDG102" s="1"/>
      <c r="GDH102" s="1"/>
      <c r="GDI102" s="1"/>
      <c r="GDJ102" s="1"/>
      <c r="GDK102" s="1"/>
      <c r="GDL102" s="1"/>
      <c r="GDM102" s="1"/>
      <c r="GDN102" s="1"/>
      <c r="GDO102" s="1"/>
      <c r="GDP102" s="1"/>
      <c r="GDQ102" s="1"/>
      <c r="GDR102" s="1"/>
      <c r="GDS102" s="1"/>
      <c r="GDT102" s="1"/>
      <c r="GDU102" s="1"/>
      <c r="GDV102" s="1"/>
      <c r="GDW102" s="1"/>
      <c r="GDX102" s="1"/>
      <c r="GDY102" s="1"/>
      <c r="GDZ102" s="1"/>
      <c r="GEA102" s="1"/>
      <c r="GEB102" s="1"/>
      <c r="GEC102" s="1"/>
      <c r="GED102" s="1"/>
      <c r="GEE102" s="1"/>
      <c r="GEF102" s="1"/>
      <c r="GEG102" s="1"/>
      <c r="GEH102" s="1"/>
      <c r="GEI102" s="1"/>
      <c r="GEJ102" s="1"/>
      <c r="GEK102" s="1"/>
      <c r="GEL102" s="1"/>
      <c r="GEM102" s="1"/>
      <c r="GEN102" s="1"/>
      <c r="GEO102" s="1"/>
      <c r="GEP102" s="1"/>
      <c r="GEQ102" s="1"/>
      <c r="GER102" s="1"/>
      <c r="GES102" s="1"/>
      <c r="GET102" s="1"/>
      <c r="GEU102" s="1"/>
      <c r="GEV102" s="1"/>
      <c r="GEW102" s="1"/>
      <c r="GEX102" s="1"/>
      <c r="GEY102" s="1"/>
      <c r="GEZ102" s="1"/>
      <c r="GFA102" s="1"/>
      <c r="GFB102" s="1"/>
      <c r="GFC102" s="1"/>
      <c r="GFD102" s="1"/>
      <c r="GFE102" s="1"/>
      <c r="GFF102" s="1"/>
      <c r="GFG102" s="1"/>
      <c r="GFH102" s="1"/>
      <c r="GFI102" s="1"/>
      <c r="GFJ102" s="1"/>
      <c r="GFK102" s="1"/>
      <c r="GFL102" s="1"/>
      <c r="GFM102" s="1"/>
      <c r="GFN102" s="1"/>
      <c r="GFO102" s="1"/>
      <c r="GFP102" s="1"/>
      <c r="GFQ102" s="1"/>
      <c r="GFR102" s="1"/>
      <c r="GFS102" s="1"/>
      <c r="GFT102" s="1"/>
      <c r="GFU102" s="1"/>
      <c r="GFV102" s="1"/>
      <c r="GFW102" s="1"/>
      <c r="GFX102" s="1"/>
      <c r="GFY102" s="1"/>
      <c r="GFZ102" s="1"/>
      <c r="GGA102" s="1"/>
      <c r="GGB102" s="1"/>
      <c r="GGC102" s="1"/>
      <c r="GGD102" s="1"/>
      <c r="GGE102" s="1"/>
      <c r="GGF102" s="1"/>
      <c r="GGG102" s="1"/>
      <c r="GGH102" s="1"/>
      <c r="GGI102" s="1"/>
      <c r="GGJ102" s="1"/>
      <c r="GGK102" s="1"/>
      <c r="GGL102" s="1"/>
      <c r="GGM102" s="1"/>
      <c r="GGN102" s="1"/>
      <c r="GGO102" s="1"/>
      <c r="GGP102" s="1"/>
      <c r="GGQ102" s="1"/>
      <c r="GGR102" s="1"/>
      <c r="GGS102" s="1"/>
      <c r="GGT102" s="1"/>
      <c r="GGU102" s="1"/>
      <c r="GGV102" s="1"/>
      <c r="GGW102" s="1"/>
      <c r="GGX102" s="1"/>
      <c r="GGY102" s="1"/>
      <c r="GGZ102" s="1"/>
      <c r="GHA102" s="1"/>
      <c r="GHB102" s="1"/>
      <c r="GHC102" s="1"/>
      <c r="GHD102" s="1"/>
      <c r="GHE102" s="1"/>
      <c r="GHF102" s="1"/>
      <c r="GHG102" s="1"/>
      <c r="GHH102" s="1"/>
      <c r="GHI102" s="1"/>
      <c r="GHJ102" s="1"/>
      <c r="GHK102" s="1"/>
      <c r="GHL102" s="1"/>
      <c r="GHM102" s="1"/>
      <c r="GHN102" s="1"/>
      <c r="GHO102" s="1"/>
      <c r="GHP102" s="1"/>
      <c r="GHQ102" s="1"/>
      <c r="GHR102" s="1"/>
      <c r="GHS102" s="1"/>
      <c r="GHT102" s="1"/>
      <c r="GHU102" s="1"/>
      <c r="GHV102" s="1"/>
      <c r="GHW102" s="1"/>
      <c r="GHX102" s="1"/>
      <c r="GHY102" s="1"/>
      <c r="GHZ102" s="1"/>
      <c r="GIA102" s="1"/>
      <c r="GIB102" s="1"/>
      <c r="GIC102" s="1"/>
      <c r="GID102" s="1"/>
      <c r="GIE102" s="1"/>
      <c r="GIF102" s="1"/>
      <c r="GIG102" s="1"/>
      <c r="GIH102" s="1"/>
      <c r="GII102" s="1"/>
      <c r="GIJ102" s="1"/>
      <c r="GIK102" s="1"/>
      <c r="GIL102" s="1"/>
      <c r="GIM102" s="1"/>
      <c r="GIN102" s="1"/>
      <c r="GIO102" s="1"/>
      <c r="GIP102" s="1"/>
      <c r="GIQ102" s="1"/>
      <c r="GIR102" s="1"/>
      <c r="GIS102" s="1"/>
      <c r="GIT102" s="1"/>
      <c r="GIU102" s="1"/>
      <c r="GIV102" s="1"/>
      <c r="GIW102" s="1"/>
      <c r="GIX102" s="1"/>
      <c r="GIY102" s="1"/>
      <c r="GIZ102" s="1"/>
      <c r="GJA102" s="1"/>
      <c r="GJB102" s="1"/>
      <c r="GJC102" s="1"/>
      <c r="GJD102" s="1"/>
      <c r="GJE102" s="1"/>
      <c r="GJF102" s="1"/>
      <c r="GJG102" s="1"/>
      <c r="GJH102" s="1"/>
      <c r="GJI102" s="1"/>
      <c r="GJJ102" s="1"/>
      <c r="GJK102" s="1"/>
      <c r="GJL102" s="1"/>
      <c r="GJM102" s="1"/>
      <c r="GJN102" s="1"/>
      <c r="GJO102" s="1"/>
      <c r="GJP102" s="1"/>
      <c r="GJQ102" s="1"/>
      <c r="GJR102" s="1"/>
      <c r="GJS102" s="1"/>
      <c r="GJT102" s="1"/>
      <c r="GJU102" s="1"/>
      <c r="GJV102" s="1"/>
      <c r="GJW102" s="1"/>
      <c r="GJX102" s="1"/>
      <c r="GJY102" s="1"/>
      <c r="GJZ102" s="1"/>
      <c r="GKA102" s="1"/>
      <c r="GKB102" s="1"/>
      <c r="GKC102" s="1"/>
      <c r="GKD102" s="1"/>
      <c r="GKE102" s="1"/>
      <c r="GKF102" s="1"/>
      <c r="GKG102" s="1"/>
      <c r="GKH102" s="1"/>
      <c r="GKI102" s="1"/>
      <c r="GKJ102" s="1"/>
      <c r="GKK102" s="1"/>
      <c r="GKL102" s="1"/>
      <c r="GKM102" s="1"/>
      <c r="GKN102" s="1"/>
      <c r="GKO102" s="1"/>
      <c r="GKP102" s="1"/>
      <c r="GKQ102" s="1"/>
      <c r="GKR102" s="1"/>
      <c r="GKS102" s="1"/>
      <c r="GKT102" s="1"/>
      <c r="GKU102" s="1"/>
      <c r="GKV102" s="1"/>
      <c r="GKW102" s="1"/>
      <c r="GKX102" s="1"/>
      <c r="GKY102" s="1"/>
      <c r="GKZ102" s="1"/>
      <c r="GLA102" s="1"/>
      <c r="GLB102" s="1"/>
      <c r="GLC102" s="1"/>
      <c r="GLD102" s="1"/>
      <c r="GLE102" s="1"/>
      <c r="GLF102" s="1"/>
      <c r="GLG102" s="1"/>
      <c r="GLH102" s="1"/>
      <c r="GLI102" s="1"/>
      <c r="GLJ102" s="1"/>
      <c r="GLK102" s="1"/>
      <c r="GLL102" s="1"/>
      <c r="GLM102" s="1"/>
      <c r="GLN102" s="1"/>
      <c r="GLO102" s="1"/>
      <c r="GLP102" s="1"/>
      <c r="GLQ102" s="1"/>
      <c r="GLR102" s="1"/>
      <c r="GLS102" s="1"/>
      <c r="GLT102" s="1"/>
      <c r="GLU102" s="1"/>
      <c r="GLV102" s="1"/>
      <c r="GLW102" s="1"/>
      <c r="GLX102" s="1"/>
      <c r="GLY102" s="1"/>
      <c r="GLZ102" s="1"/>
      <c r="GMA102" s="1"/>
      <c r="GMB102" s="1"/>
      <c r="GMC102" s="1"/>
      <c r="GMD102" s="1"/>
      <c r="GME102" s="1"/>
      <c r="GMF102" s="1"/>
      <c r="GMG102" s="1"/>
      <c r="GMH102" s="1"/>
      <c r="GMI102" s="1"/>
      <c r="GMJ102" s="1"/>
      <c r="GMK102" s="1"/>
      <c r="GML102" s="1"/>
      <c r="GMM102" s="1"/>
      <c r="GMN102" s="1"/>
      <c r="GMO102" s="1"/>
      <c r="GMP102" s="1"/>
      <c r="GMQ102" s="1"/>
      <c r="GMR102" s="1"/>
      <c r="GMS102" s="1"/>
      <c r="GMT102" s="1"/>
      <c r="GMU102" s="1"/>
      <c r="GMV102" s="1"/>
      <c r="GMW102" s="1"/>
      <c r="GMX102" s="1"/>
      <c r="GMY102" s="1"/>
      <c r="GMZ102" s="1"/>
      <c r="GNA102" s="1"/>
      <c r="GNB102" s="1"/>
      <c r="GNC102" s="1"/>
      <c r="GND102" s="1"/>
      <c r="GNE102" s="1"/>
      <c r="GNF102" s="1"/>
      <c r="GNG102" s="1"/>
      <c r="GNH102" s="1"/>
      <c r="GNI102" s="1"/>
      <c r="GNJ102" s="1"/>
      <c r="GNK102" s="1"/>
      <c r="GNL102" s="1"/>
      <c r="GNM102" s="1"/>
      <c r="GNN102" s="1"/>
      <c r="GNO102" s="1"/>
      <c r="GNP102" s="1"/>
      <c r="GNQ102" s="1"/>
      <c r="GNR102" s="1"/>
      <c r="GNS102" s="1"/>
      <c r="GNT102" s="1"/>
      <c r="GNU102" s="1"/>
      <c r="GNV102" s="1"/>
      <c r="GNW102" s="1"/>
      <c r="GNX102" s="1"/>
      <c r="GNY102" s="1"/>
      <c r="GNZ102" s="1"/>
      <c r="GOA102" s="1"/>
      <c r="GOB102" s="1"/>
      <c r="GOC102" s="1"/>
      <c r="GOD102" s="1"/>
      <c r="GOE102" s="1"/>
      <c r="GOF102" s="1"/>
      <c r="GOG102" s="1"/>
      <c r="GOH102" s="1"/>
      <c r="GOI102" s="1"/>
      <c r="GOJ102" s="1"/>
      <c r="GOK102" s="1"/>
      <c r="GOL102" s="1"/>
      <c r="GOM102" s="1"/>
      <c r="GON102" s="1"/>
      <c r="GOO102" s="1"/>
      <c r="GOP102" s="1"/>
      <c r="GOQ102" s="1"/>
      <c r="GOR102" s="1"/>
      <c r="GOS102" s="1"/>
      <c r="GOT102" s="1"/>
      <c r="GOU102" s="1"/>
      <c r="GOV102" s="1"/>
      <c r="GOW102" s="1"/>
      <c r="GOX102" s="1"/>
      <c r="GOY102" s="1"/>
      <c r="GOZ102" s="1"/>
      <c r="GPA102" s="1"/>
      <c r="GPB102" s="1"/>
      <c r="GPC102" s="1"/>
      <c r="GPD102" s="1"/>
      <c r="GPE102" s="1"/>
      <c r="GPF102" s="1"/>
      <c r="GPG102" s="1"/>
      <c r="GPH102" s="1"/>
      <c r="GPI102" s="1"/>
      <c r="GPJ102" s="1"/>
      <c r="GPK102" s="1"/>
      <c r="GPL102" s="1"/>
      <c r="GPM102" s="1"/>
      <c r="GPN102" s="1"/>
      <c r="GPO102" s="1"/>
      <c r="GPP102" s="1"/>
      <c r="GPQ102" s="1"/>
      <c r="GPR102" s="1"/>
      <c r="GPS102" s="1"/>
      <c r="GPT102" s="1"/>
      <c r="GPU102" s="1"/>
      <c r="GPV102" s="1"/>
      <c r="GPW102" s="1"/>
      <c r="GPX102" s="1"/>
      <c r="GPY102" s="1"/>
      <c r="GPZ102" s="1"/>
      <c r="GQA102" s="1"/>
      <c r="GQB102" s="1"/>
      <c r="GQC102" s="1"/>
      <c r="GQD102" s="1"/>
      <c r="GQE102" s="1"/>
      <c r="GQF102" s="1"/>
      <c r="GQG102" s="1"/>
      <c r="GQH102" s="1"/>
      <c r="GQI102" s="1"/>
      <c r="GQJ102" s="1"/>
      <c r="GQK102" s="1"/>
      <c r="GQL102" s="1"/>
      <c r="GQM102" s="1"/>
      <c r="GQN102" s="1"/>
      <c r="GQO102" s="1"/>
      <c r="GQP102" s="1"/>
      <c r="GQQ102" s="1"/>
      <c r="GQR102" s="1"/>
      <c r="GQS102" s="1"/>
      <c r="GQT102" s="1"/>
      <c r="GQU102" s="1"/>
      <c r="GQV102" s="1"/>
      <c r="GQW102" s="1"/>
      <c r="GQX102" s="1"/>
      <c r="GQY102" s="1"/>
      <c r="GQZ102" s="1"/>
      <c r="GRA102" s="1"/>
      <c r="GRB102" s="1"/>
      <c r="GRC102" s="1"/>
      <c r="GRD102" s="1"/>
      <c r="GRE102" s="1"/>
      <c r="GRF102" s="1"/>
      <c r="GRG102" s="1"/>
      <c r="GRH102" s="1"/>
      <c r="GRI102" s="1"/>
      <c r="GRJ102" s="1"/>
      <c r="GRK102" s="1"/>
      <c r="GRL102" s="1"/>
      <c r="GRM102" s="1"/>
      <c r="GRN102" s="1"/>
      <c r="GRO102" s="1"/>
      <c r="GRP102" s="1"/>
      <c r="GRQ102" s="1"/>
      <c r="GRR102" s="1"/>
      <c r="GRS102" s="1"/>
      <c r="GRT102" s="1"/>
      <c r="GRU102" s="1"/>
      <c r="GRV102" s="1"/>
      <c r="GRW102" s="1"/>
      <c r="GRX102" s="1"/>
      <c r="GRY102" s="1"/>
      <c r="GRZ102" s="1"/>
      <c r="GSA102" s="1"/>
      <c r="GSB102" s="1"/>
      <c r="GSC102" s="1"/>
      <c r="GSD102" s="1"/>
      <c r="GSE102" s="1"/>
      <c r="GSF102" s="1"/>
      <c r="GSG102" s="1"/>
      <c r="GSH102" s="1"/>
      <c r="GSI102" s="1"/>
      <c r="GSJ102" s="1"/>
      <c r="GSK102" s="1"/>
      <c r="GSL102" s="1"/>
      <c r="GSM102" s="1"/>
      <c r="GSN102" s="1"/>
      <c r="GSO102" s="1"/>
      <c r="GSP102" s="1"/>
      <c r="GSQ102" s="1"/>
      <c r="GSR102" s="1"/>
      <c r="GSS102" s="1"/>
      <c r="GST102" s="1"/>
      <c r="GSU102" s="1"/>
      <c r="GSV102" s="1"/>
      <c r="GSW102" s="1"/>
      <c r="GSX102" s="1"/>
      <c r="GSY102" s="1"/>
      <c r="GSZ102" s="1"/>
      <c r="GTA102" s="1"/>
      <c r="GTB102" s="1"/>
      <c r="GTC102" s="1"/>
      <c r="GTD102" s="1"/>
      <c r="GTE102" s="1"/>
      <c r="GTF102" s="1"/>
      <c r="GTG102" s="1"/>
      <c r="GTH102" s="1"/>
      <c r="GTI102" s="1"/>
      <c r="GTJ102" s="1"/>
      <c r="GTK102" s="1"/>
      <c r="GTL102" s="1"/>
      <c r="GTM102" s="1"/>
      <c r="GTN102" s="1"/>
      <c r="GTO102" s="1"/>
      <c r="GTP102" s="1"/>
      <c r="GTQ102" s="1"/>
      <c r="GTR102" s="1"/>
      <c r="GTS102" s="1"/>
      <c r="GTT102" s="1"/>
      <c r="GTU102" s="1"/>
      <c r="GTV102" s="1"/>
      <c r="GTW102" s="1"/>
      <c r="GTX102" s="1"/>
      <c r="GTY102" s="1"/>
      <c r="GTZ102" s="1"/>
      <c r="GUA102" s="1"/>
      <c r="GUB102" s="1"/>
      <c r="GUC102" s="1"/>
      <c r="GUD102" s="1"/>
      <c r="GUE102" s="1"/>
      <c r="GUF102" s="1"/>
      <c r="GUG102" s="1"/>
      <c r="GUH102" s="1"/>
      <c r="GUI102" s="1"/>
      <c r="GUJ102" s="1"/>
      <c r="GUK102" s="1"/>
      <c r="GUL102" s="1"/>
      <c r="GUM102" s="1"/>
      <c r="GUN102" s="1"/>
      <c r="GUO102" s="1"/>
      <c r="GUP102" s="1"/>
      <c r="GUQ102" s="1"/>
      <c r="GUR102" s="1"/>
      <c r="GUS102" s="1"/>
      <c r="GUT102" s="1"/>
      <c r="GUU102" s="1"/>
      <c r="GUV102" s="1"/>
      <c r="GUW102" s="1"/>
      <c r="GUX102" s="1"/>
      <c r="GUY102" s="1"/>
      <c r="GUZ102" s="1"/>
      <c r="GVA102" s="1"/>
      <c r="GVB102" s="1"/>
      <c r="GVC102" s="1"/>
      <c r="GVD102" s="1"/>
      <c r="GVE102" s="1"/>
      <c r="GVF102" s="1"/>
      <c r="GVG102" s="1"/>
      <c r="GVH102" s="1"/>
      <c r="GVI102" s="1"/>
      <c r="GVJ102" s="1"/>
      <c r="GVK102" s="1"/>
      <c r="GVL102" s="1"/>
      <c r="GVM102" s="1"/>
      <c r="GVN102" s="1"/>
      <c r="GVO102" s="1"/>
      <c r="GVP102" s="1"/>
      <c r="GVQ102" s="1"/>
      <c r="GVR102" s="1"/>
      <c r="GVS102" s="1"/>
      <c r="GVT102" s="1"/>
      <c r="GVU102" s="1"/>
      <c r="GVV102" s="1"/>
      <c r="GVW102" s="1"/>
      <c r="GVX102" s="1"/>
      <c r="GVY102" s="1"/>
      <c r="GVZ102" s="1"/>
      <c r="GWA102" s="1"/>
      <c r="GWB102" s="1"/>
      <c r="GWC102" s="1"/>
      <c r="GWD102" s="1"/>
      <c r="GWE102" s="1"/>
      <c r="GWF102" s="1"/>
      <c r="GWG102" s="1"/>
      <c r="GWH102" s="1"/>
      <c r="GWI102" s="1"/>
      <c r="GWJ102" s="1"/>
      <c r="GWK102" s="1"/>
      <c r="GWL102" s="1"/>
      <c r="GWM102" s="1"/>
      <c r="GWN102" s="1"/>
      <c r="GWO102" s="1"/>
      <c r="GWP102" s="1"/>
      <c r="GWQ102" s="1"/>
      <c r="GWR102" s="1"/>
      <c r="GWS102" s="1"/>
      <c r="GWT102" s="1"/>
      <c r="GWU102" s="1"/>
      <c r="GWV102" s="1"/>
      <c r="GWW102" s="1"/>
      <c r="GWX102" s="1"/>
      <c r="GWY102" s="1"/>
      <c r="GWZ102" s="1"/>
      <c r="GXA102" s="1"/>
      <c r="GXB102" s="1"/>
      <c r="GXC102" s="1"/>
      <c r="GXD102" s="1"/>
      <c r="GXE102" s="1"/>
      <c r="GXF102" s="1"/>
      <c r="GXG102" s="1"/>
      <c r="GXH102" s="1"/>
      <c r="GXI102" s="1"/>
      <c r="GXJ102" s="1"/>
      <c r="GXK102" s="1"/>
      <c r="GXL102" s="1"/>
      <c r="GXM102" s="1"/>
      <c r="GXN102" s="1"/>
      <c r="GXO102" s="1"/>
      <c r="GXP102" s="1"/>
      <c r="GXQ102" s="1"/>
      <c r="GXR102" s="1"/>
      <c r="GXS102" s="1"/>
      <c r="GXT102" s="1"/>
      <c r="GXU102" s="1"/>
      <c r="GXV102" s="1"/>
      <c r="GXW102" s="1"/>
      <c r="GXX102" s="1"/>
      <c r="GXY102" s="1"/>
      <c r="GXZ102" s="1"/>
      <c r="GYA102" s="1"/>
      <c r="GYB102" s="1"/>
      <c r="GYC102" s="1"/>
      <c r="GYD102" s="1"/>
      <c r="GYE102" s="1"/>
      <c r="GYF102" s="1"/>
      <c r="GYG102" s="1"/>
      <c r="GYH102" s="1"/>
      <c r="GYI102" s="1"/>
      <c r="GYJ102" s="1"/>
      <c r="GYK102" s="1"/>
      <c r="GYL102" s="1"/>
      <c r="GYM102" s="1"/>
      <c r="GYN102" s="1"/>
      <c r="GYO102" s="1"/>
      <c r="GYP102" s="1"/>
      <c r="GYQ102" s="1"/>
      <c r="GYR102" s="1"/>
      <c r="GYS102" s="1"/>
      <c r="GYT102" s="1"/>
      <c r="GYU102" s="1"/>
      <c r="GYV102" s="1"/>
      <c r="GYW102" s="1"/>
      <c r="GYX102" s="1"/>
      <c r="GYY102" s="1"/>
      <c r="GYZ102" s="1"/>
      <c r="GZA102" s="1"/>
      <c r="GZB102" s="1"/>
      <c r="GZC102" s="1"/>
      <c r="GZD102" s="1"/>
      <c r="GZE102" s="1"/>
      <c r="GZF102" s="1"/>
      <c r="GZG102" s="1"/>
      <c r="GZH102" s="1"/>
      <c r="GZI102" s="1"/>
      <c r="GZJ102" s="1"/>
      <c r="GZK102" s="1"/>
      <c r="GZL102" s="1"/>
      <c r="GZM102" s="1"/>
      <c r="GZN102" s="1"/>
      <c r="GZO102" s="1"/>
      <c r="GZP102" s="1"/>
      <c r="GZQ102" s="1"/>
      <c r="GZR102" s="1"/>
      <c r="GZS102" s="1"/>
      <c r="GZT102" s="1"/>
      <c r="GZU102" s="1"/>
      <c r="GZV102" s="1"/>
      <c r="GZW102" s="1"/>
      <c r="GZX102" s="1"/>
      <c r="GZY102" s="1"/>
      <c r="GZZ102" s="1"/>
      <c r="HAA102" s="1"/>
      <c r="HAB102" s="1"/>
      <c r="HAC102" s="1"/>
      <c r="HAD102" s="1"/>
      <c r="HAE102" s="1"/>
      <c r="HAF102" s="1"/>
      <c r="HAG102" s="1"/>
      <c r="HAH102" s="1"/>
      <c r="HAI102" s="1"/>
      <c r="HAJ102" s="1"/>
      <c r="HAK102" s="1"/>
      <c r="HAL102" s="1"/>
      <c r="HAM102" s="1"/>
      <c r="HAN102" s="1"/>
      <c r="HAO102" s="1"/>
      <c r="HAP102" s="1"/>
      <c r="HAQ102" s="1"/>
      <c r="HAR102" s="1"/>
      <c r="HAS102" s="1"/>
      <c r="HAT102" s="1"/>
      <c r="HAU102" s="1"/>
      <c r="HAV102" s="1"/>
      <c r="HAW102" s="1"/>
      <c r="HAX102" s="1"/>
      <c r="HAY102" s="1"/>
      <c r="HAZ102" s="1"/>
      <c r="HBA102" s="1"/>
      <c r="HBB102" s="1"/>
      <c r="HBC102" s="1"/>
      <c r="HBD102" s="1"/>
      <c r="HBE102" s="1"/>
      <c r="HBF102" s="1"/>
      <c r="HBG102" s="1"/>
      <c r="HBH102" s="1"/>
      <c r="HBI102" s="1"/>
      <c r="HBJ102" s="1"/>
      <c r="HBK102" s="1"/>
      <c r="HBL102" s="1"/>
      <c r="HBM102" s="1"/>
      <c r="HBN102" s="1"/>
      <c r="HBO102" s="1"/>
      <c r="HBP102" s="1"/>
      <c r="HBQ102" s="1"/>
      <c r="HBR102" s="1"/>
      <c r="HBS102" s="1"/>
      <c r="HBT102" s="1"/>
      <c r="HBU102" s="1"/>
      <c r="HBV102" s="1"/>
      <c r="HBW102" s="1"/>
      <c r="HBX102" s="1"/>
      <c r="HBY102" s="1"/>
      <c r="HBZ102" s="1"/>
      <c r="HCA102" s="1"/>
      <c r="HCB102" s="1"/>
      <c r="HCC102" s="1"/>
      <c r="HCD102" s="1"/>
      <c r="HCE102" s="1"/>
      <c r="HCF102" s="1"/>
      <c r="HCG102" s="1"/>
      <c r="HCH102" s="1"/>
      <c r="HCI102" s="1"/>
      <c r="HCJ102" s="1"/>
      <c r="HCK102" s="1"/>
      <c r="HCL102" s="1"/>
      <c r="HCM102" s="1"/>
      <c r="HCN102" s="1"/>
      <c r="HCO102" s="1"/>
      <c r="HCP102" s="1"/>
      <c r="HCQ102" s="1"/>
      <c r="HCR102" s="1"/>
      <c r="HCS102" s="1"/>
      <c r="HCT102" s="1"/>
      <c r="HCU102" s="1"/>
      <c r="HCV102" s="1"/>
      <c r="HCW102" s="1"/>
      <c r="HCX102" s="1"/>
      <c r="HCY102" s="1"/>
      <c r="HCZ102" s="1"/>
      <c r="HDA102" s="1"/>
      <c r="HDB102" s="1"/>
      <c r="HDC102" s="1"/>
      <c r="HDD102" s="1"/>
      <c r="HDE102" s="1"/>
      <c r="HDF102" s="1"/>
      <c r="HDG102" s="1"/>
      <c r="HDH102" s="1"/>
      <c r="HDI102" s="1"/>
      <c r="HDJ102" s="1"/>
      <c r="HDK102" s="1"/>
      <c r="HDL102" s="1"/>
      <c r="HDM102" s="1"/>
      <c r="HDN102" s="1"/>
      <c r="HDO102" s="1"/>
      <c r="HDP102" s="1"/>
      <c r="HDQ102" s="1"/>
      <c r="HDR102" s="1"/>
      <c r="HDS102" s="1"/>
      <c r="HDT102" s="1"/>
      <c r="HDU102" s="1"/>
      <c r="HDV102" s="1"/>
      <c r="HDW102" s="1"/>
      <c r="HDX102" s="1"/>
      <c r="HDY102" s="1"/>
      <c r="HDZ102" s="1"/>
      <c r="HEA102" s="1"/>
      <c r="HEB102" s="1"/>
      <c r="HEC102" s="1"/>
      <c r="HED102" s="1"/>
      <c r="HEE102" s="1"/>
      <c r="HEF102" s="1"/>
      <c r="HEG102" s="1"/>
      <c r="HEH102" s="1"/>
      <c r="HEI102" s="1"/>
      <c r="HEJ102" s="1"/>
      <c r="HEK102" s="1"/>
      <c r="HEL102" s="1"/>
      <c r="HEM102" s="1"/>
      <c r="HEN102" s="1"/>
      <c r="HEO102" s="1"/>
      <c r="HEP102" s="1"/>
      <c r="HEQ102" s="1"/>
      <c r="HER102" s="1"/>
      <c r="HES102" s="1"/>
      <c r="HET102" s="1"/>
      <c r="HEU102" s="1"/>
      <c r="HEV102" s="1"/>
      <c r="HEW102" s="1"/>
      <c r="HEX102" s="1"/>
      <c r="HEY102" s="1"/>
      <c r="HEZ102" s="1"/>
      <c r="HFA102" s="1"/>
      <c r="HFB102" s="1"/>
      <c r="HFC102" s="1"/>
      <c r="HFD102" s="1"/>
      <c r="HFE102" s="1"/>
      <c r="HFF102" s="1"/>
      <c r="HFG102" s="1"/>
      <c r="HFH102" s="1"/>
      <c r="HFI102" s="1"/>
      <c r="HFJ102" s="1"/>
      <c r="HFK102" s="1"/>
      <c r="HFL102" s="1"/>
      <c r="HFM102" s="1"/>
      <c r="HFN102" s="1"/>
      <c r="HFO102" s="1"/>
      <c r="HFP102" s="1"/>
      <c r="HFQ102" s="1"/>
      <c r="HFR102" s="1"/>
      <c r="HFS102" s="1"/>
      <c r="HFT102" s="1"/>
      <c r="HFU102" s="1"/>
      <c r="HFV102" s="1"/>
      <c r="HFW102" s="1"/>
      <c r="HFX102" s="1"/>
      <c r="HFY102" s="1"/>
      <c r="HFZ102" s="1"/>
      <c r="HGA102" s="1"/>
      <c r="HGB102" s="1"/>
      <c r="HGC102" s="1"/>
      <c r="HGD102" s="1"/>
      <c r="HGE102" s="1"/>
      <c r="HGF102" s="1"/>
      <c r="HGG102" s="1"/>
      <c r="HGH102" s="1"/>
      <c r="HGI102" s="1"/>
      <c r="HGJ102" s="1"/>
      <c r="HGK102" s="1"/>
      <c r="HGL102" s="1"/>
      <c r="HGM102" s="1"/>
      <c r="HGN102" s="1"/>
      <c r="HGO102" s="1"/>
      <c r="HGP102" s="1"/>
      <c r="HGQ102" s="1"/>
      <c r="HGR102" s="1"/>
      <c r="HGS102" s="1"/>
      <c r="HGT102" s="1"/>
      <c r="HGU102" s="1"/>
      <c r="HGV102" s="1"/>
      <c r="HGW102" s="1"/>
      <c r="HGX102" s="1"/>
      <c r="HGY102" s="1"/>
      <c r="HGZ102" s="1"/>
      <c r="HHA102" s="1"/>
      <c r="HHB102" s="1"/>
      <c r="HHC102" s="1"/>
      <c r="HHD102" s="1"/>
      <c r="HHE102" s="1"/>
      <c r="HHF102" s="1"/>
      <c r="HHG102" s="1"/>
      <c r="HHH102" s="1"/>
      <c r="HHI102" s="1"/>
      <c r="HHJ102" s="1"/>
      <c r="HHK102" s="1"/>
      <c r="HHL102" s="1"/>
      <c r="HHM102" s="1"/>
      <c r="HHN102" s="1"/>
      <c r="HHO102" s="1"/>
      <c r="HHP102" s="1"/>
      <c r="HHQ102" s="1"/>
      <c r="HHR102" s="1"/>
      <c r="HHS102" s="1"/>
      <c r="HHT102" s="1"/>
      <c r="HHU102" s="1"/>
      <c r="HHV102" s="1"/>
      <c r="HHW102" s="1"/>
      <c r="HHX102" s="1"/>
      <c r="HHY102" s="1"/>
      <c r="HHZ102" s="1"/>
      <c r="HIA102" s="1"/>
      <c r="HIB102" s="1"/>
      <c r="HIC102" s="1"/>
      <c r="HID102" s="1"/>
      <c r="HIE102" s="1"/>
      <c r="HIF102" s="1"/>
      <c r="HIG102" s="1"/>
      <c r="HIH102" s="1"/>
      <c r="HII102" s="1"/>
      <c r="HIJ102" s="1"/>
      <c r="HIK102" s="1"/>
      <c r="HIL102" s="1"/>
      <c r="HIM102" s="1"/>
      <c r="HIN102" s="1"/>
      <c r="HIO102" s="1"/>
      <c r="HIP102" s="1"/>
      <c r="HIQ102" s="1"/>
      <c r="HIR102" s="1"/>
      <c r="HIS102" s="1"/>
      <c r="HIT102" s="1"/>
      <c r="HIU102" s="1"/>
      <c r="HIV102" s="1"/>
      <c r="HIW102" s="1"/>
      <c r="HIX102" s="1"/>
      <c r="HIY102" s="1"/>
      <c r="HIZ102" s="1"/>
      <c r="HJA102" s="1"/>
      <c r="HJB102" s="1"/>
      <c r="HJC102" s="1"/>
      <c r="HJD102" s="1"/>
      <c r="HJE102" s="1"/>
      <c r="HJF102" s="1"/>
      <c r="HJG102" s="1"/>
      <c r="HJH102" s="1"/>
      <c r="HJI102" s="1"/>
      <c r="HJJ102" s="1"/>
      <c r="HJK102" s="1"/>
      <c r="HJL102" s="1"/>
      <c r="HJM102" s="1"/>
      <c r="HJN102" s="1"/>
      <c r="HJO102" s="1"/>
      <c r="HJP102" s="1"/>
      <c r="HJQ102" s="1"/>
      <c r="HJR102" s="1"/>
      <c r="HJS102" s="1"/>
      <c r="HJT102" s="1"/>
      <c r="HJU102" s="1"/>
      <c r="HJV102" s="1"/>
      <c r="HJW102" s="1"/>
      <c r="HJX102" s="1"/>
      <c r="HJY102" s="1"/>
      <c r="HJZ102" s="1"/>
      <c r="HKA102" s="1"/>
      <c r="HKB102" s="1"/>
      <c r="HKC102" s="1"/>
      <c r="HKD102" s="1"/>
      <c r="HKE102" s="1"/>
      <c r="HKF102" s="1"/>
      <c r="HKG102" s="1"/>
      <c r="HKH102" s="1"/>
      <c r="HKI102" s="1"/>
      <c r="HKJ102" s="1"/>
      <c r="HKK102" s="1"/>
      <c r="HKL102" s="1"/>
      <c r="HKM102" s="1"/>
      <c r="HKN102" s="1"/>
      <c r="HKO102" s="1"/>
      <c r="HKP102" s="1"/>
      <c r="HKQ102" s="1"/>
      <c r="HKR102" s="1"/>
      <c r="HKS102" s="1"/>
      <c r="HKT102" s="1"/>
      <c r="HKU102" s="1"/>
      <c r="HKV102" s="1"/>
      <c r="HKW102" s="1"/>
      <c r="HKX102" s="1"/>
      <c r="HKY102" s="1"/>
      <c r="HKZ102" s="1"/>
      <c r="HLA102" s="1"/>
      <c r="HLB102" s="1"/>
      <c r="HLC102" s="1"/>
      <c r="HLD102" s="1"/>
      <c r="HLE102" s="1"/>
      <c r="HLF102" s="1"/>
      <c r="HLG102" s="1"/>
      <c r="HLH102" s="1"/>
      <c r="HLI102" s="1"/>
      <c r="HLJ102" s="1"/>
      <c r="HLK102" s="1"/>
      <c r="HLL102" s="1"/>
      <c r="HLM102" s="1"/>
      <c r="HLN102" s="1"/>
      <c r="HLO102" s="1"/>
      <c r="HLP102" s="1"/>
      <c r="HLQ102" s="1"/>
      <c r="HLR102" s="1"/>
      <c r="HLS102" s="1"/>
      <c r="HLT102" s="1"/>
      <c r="HLU102" s="1"/>
      <c r="HLV102" s="1"/>
      <c r="HLW102" s="1"/>
      <c r="HLX102" s="1"/>
      <c r="HLY102" s="1"/>
      <c r="HLZ102" s="1"/>
      <c r="HMA102" s="1"/>
      <c r="HMB102" s="1"/>
      <c r="HMC102" s="1"/>
      <c r="HMD102" s="1"/>
      <c r="HME102" s="1"/>
      <c r="HMF102" s="1"/>
      <c r="HMG102" s="1"/>
      <c r="HMH102" s="1"/>
      <c r="HMI102" s="1"/>
      <c r="HMJ102" s="1"/>
      <c r="HMK102" s="1"/>
      <c r="HML102" s="1"/>
      <c r="HMM102" s="1"/>
      <c r="HMN102" s="1"/>
      <c r="HMO102" s="1"/>
      <c r="HMP102" s="1"/>
      <c r="HMQ102" s="1"/>
      <c r="HMR102" s="1"/>
      <c r="HMS102" s="1"/>
      <c r="HMT102" s="1"/>
      <c r="HMU102" s="1"/>
      <c r="HMV102" s="1"/>
      <c r="HMW102" s="1"/>
      <c r="HMX102" s="1"/>
      <c r="HMY102" s="1"/>
      <c r="HMZ102" s="1"/>
      <c r="HNA102" s="1"/>
      <c r="HNB102" s="1"/>
      <c r="HNC102" s="1"/>
      <c r="HND102" s="1"/>
      <c r="HNE102" s="1"/>
      <c r="HNF102" s="1"/>
      <c r="HNG102" s="1"/>
      <c r="HNH102" s="1"/>
      <c r="HNI102" s="1"/>
      <c r="HNJ102" s="1"/>
      <c r="HNK102" s="1"/>
      <c r="HNL102" s="1"/>
      <c r="HNM102" s="1"/>
      <c r="HNN102" s="1"/>
      <c r="HNO102" s="1"/>
      <c r="HNP102" s="1"/>
      <c r="HNQ102" s="1"/>
      <c r="HNR102" s="1"/>
      <c r="HNS102" s="1"/>
      <c r="HNT102" s="1"/>
      <c r="HNU102" s="1"/>
      <c r="HNV102" s="1"/>
      <c r="HNW102" s="1"/>
      <c r="HNX102" s="1"/>
      <c r="HNY102" s="1"/>
      <c r="HNZ102" s="1"/>
      <c r="HOA102" s="1"/>
      <c r="HOB102" s="1"/>
      <c r="HOC102" s="1"/>
      <c r="HOD102" s="1"/>
      <c r="HOE102" s="1"/>
      <c r="HOF102" s="1"/>
      <c r="HOG102" s="1"/>
      <c r="HOH102" s="1"/>
      <c r="HOI102" s="1"/>
      <c r="HOJ102" s="1"/>
      <c r="HOK102" s="1"/>
      <c r="HOL102" s="1"/>
      <c r="HOM102" s="1"/>
      <c r="HON102" s="1"/>
      <c r="HOO102" s="1"/>
      <c r="HOP102" s="1"/>
      <c r="HOQ102" s="1"/>
      <c r="HOR102" s="1"/>
      <c r="HOS102" s="1"/>
      <c r="HOT102" s="1"/>
      <c r="HOU102" s="1"/>
      <c r="HOV102" s="1"/>
      <c r="HOW102" s="1"/>
      <c r="HOX102" s="1"/>
      <c r="HOY102" s="1"/>
      <c r="HOZ102" s="1"/>
      <c r="HPA102" s="1"/>
      <c r="HPB102" s="1"/>
      <c r="HPC102" s="1"/>
      <c r="HPD102" s="1"/>
      <c r="HPE102" s="1"/>
      <c r="HPF102" s="1"/>
      <c r="HPG102" s="1"/>
      <c r="HPH102" s="1"/>
      <c r="HPI102" s="1"/>
      <c r="HPJ102" s="1"/>
      <c r="HPK102" s="1"/>
      <c r="HPL102" s="1"/>
      <c r="HPM102" s="1"/>
      <c r="HPN102" s="1"/>
      <c r="HPO102" s="1"/>
      <c r="HPP102" s="1"/>
      <c r="HPQ102" s="1"/>
      <c r="HPR102" s="1"/>
      <c r="HPS102" s="1"/>
      <c r="HPT102" s="1"/>
      <c r="HPU102" s="1"/>
      <c r="HPV102" s="1"/>
      <c r="HPW102" s="1"/>
      <c r="HPX102" s="1"/>
      <c r="HPY102" s="1"/>
      <c r="HPZ102" s="1"/>
      <c r="HQA102" s="1"/>
      <c r="HQB102" s="1"/>
      <c r="HQC102" s="1"/>
      <c r="HQD102" s="1"/>
      <c r="HQE102" s="1"/>
      <c r="HQF102" s="1"/>
      <c r="HQG102" s="1"/>
      <c r="HQH102" s="1"/>
      <c r="HQI102" s="1"/>
      <c r="HQJ102" s="1"/>
      <c r="HQK102" s="1"/>
      <c r="HQL102" s="1"/>
      <c r="HQM102" s="1"/>
      <c r="HQN102" s="1"/>
      <c r="HQO102" s="1"/>
      <c r="HQP102" s="1"/>
      <c r="HQQ102" s="1"/>
      <c r="HQR102" s="1"/>
      <c r="HQS102" s="1"/>
      <c r="HQT102" s="1"/>
      <c r="HQU102" s="1"/>
      <c r="HQV102" s="1"/>
      <c r="HQW102" s="1"/>
      <c r="HQX102" s="1"/>
      <c r="HQY102" s="1"/>
      <c r="HQZ102" s="1"/>
      <c r="HRA102" s="1"/>
      <c r="HRB102" s="1"/>
      <c r="HRC102" s="1"/>
      <c r="HRD102" s="1"/>
      <c r="HRE102" s="1"/>
      <c r="HRF102" s="1"/>
      <c r="HRG102" s="1"/>
      <c r="HRH102" s="1"/>
      <c r="HRI102" s="1"/>
      <c r="HRJ102" s="1"/>
      <c r="HRK102" s="1"/>
      <c r="HRL102" s="1"/>
      <c r="HRM102" s="1"/>
      <c r="HRN102" s="1"/>
      <c r="HRO102" s="1"/>
      <c r="HRP102" s="1"/>
      <c r="HRQ102" s="1"/>
      <c r="HRR102" s="1"/>
      <c r="HRS102" s="1"/>
      <c r="HRT102" s="1"/>
      <c r="HRU102" s="1"/>
      <c r="HRV102" s="1"/>
      <c r="HRW102" s="1"/>
      <c r="HRX102" s="1"/>
      <c r="HRY102" s="1"/>
      <c r="HRZ102" s="1"/>
      <c r="HSA102" s="1"/>
      <c r="HSB102" s="1"/>
      <c r="HSC102" s="1"/>
      <c r="HSD102" s="1"/>
      <c r="HSE102" s="1"/>
      <c r="HSF102" s="1"/>
      <c r="HSG102" s="1"/>
      <c r="HSH102" s="1"/>
      <c r="HSI102" s="1"/>
      <c r="HSJ102" s="1"/>
      <c r="HSK102" s="1"/>
      <c r="HSL102" s="1"/>
      <c r="HSM102" s="1"/>
      <c r="HSN102" s="1"/>
      <c r="HSO102" s="1"/>
      <c r="HSP102" s="1"/>
      <c r="HSQ102" s="1"/>
      <c r="HSR102" s="1"/>
      <c r="HSS102" s="1"/>
      <c r="HST102" s="1"/>
      <c r="HSU102" s="1"/>
      <c r="HSV102" s="1"/>
      <c r="HSW102" s="1"/>
      <c r="HSX102" s="1"/>
      <c r="HSY102" s="1"/>
      <c r="HSZ102" s="1"/>
      <c r="HTA102" s="1"/>
      <c r="HTB102" s="1"/>
      <c r="HTC102" s="1"/>
      <c r="HTD102" s="1"/>
      <c r="HTE102" s="1"/>
      <c r="HTF102" s="1"/>
      <c r="HTG102" s="1"/>
      <c r="HTH102" s="1"/>
      <c r="HTI102" s="1"/>
      <c r="HTJ102" s="1"/>
      <c r="HTK102" s="1"/>
      <c r="HTL102" s="1"/>
      <c r="HTM102" s="1"/>
      <c r="HTN102" s="1"/>
      <c r="HTO102" s="1"/>
      <c r="HTP102" s="1"/>
      <c r="HTQ102" s="1"/>
      <c r="HTR102" s="1"/>
      <c r="HTS102" s="1"/>
      <c r="HTT102" s="1"/>
      <c r="HTU102" s="1"/>
      <c r="HTV102" s="1"/>
      <c r="HTW102" s="1"/>
      <c r="HTX102" s="1"/>
      <c r="HTY102" s="1"/>
      <c r="HTZ102" s="1"/>
      <c r="HUA102" s="1"/>
      <c r="HUB102" s="1"/>
      <c r="HUC102" s="1"/>
      <c r="HUD102" s="1"/>
      <c r="HUE102" s="1"/>
      <c r="HUF102" s="1"/>
      <c r="HUG102" s="1"/>
      <c r="HUH102" s="1"/>
      <c r="HUI102" s="1"/>
      <c r="HUJ102" s="1"/>
      <c r="HUK102" s="1"/>
      <c r="HUL102" s="1"/>
      <c r="HUM102" s="1"/>
      <c r="HUN102" s="1"/>
      <c r="HUO102" s="1"/>
      <c r="HUP102" s="1"/>
      <c r="HUQ102" s="1"/>
      <c r="HUR102" s="1"/>
      <c r="HUS102" s="1"/>
      <c r="HUT102" s="1"/>
      <c r="HUU102" s="1"/>
      <c r="HUV102" s="1"/>
      <c r="HUW102" s="1"/>
      <c r="HUX102" s="1"/>
      <c r="HUY102" s="1"/>
      <c r="HUZ102" s="1"/>
      <c r="HVA102" s="1"/>
      <c r="HVB102" s="1"/>
      <c r="HVC102" s="1"/>
      <c r="HVD102" s="1"/>
      <c r="HVE102" s="1"/>
      <c r="HVF102" s="1"/>
      <c r="HVG102" s="1"/>
      <c r="HVH102" s="1"/>
      <c r="HVI102" s="1"/>
      <c r="HVJ102" s="1"/>
      <c r="HVK102" s="1"/>
      <c r="HVL102" s="1"/>
      <c r="HVM102" s="1"/>
      <c r="HVN102" s="1"/>
      <c r="HVO102" s="1"/>
      <c r="HVP102" s="1"/>
      <c r="HVQ102" s="1"/>
      <c r="HVR102" s="1"/>
      <c r="HVS102" s="1"/>
      <c r="HVT102" s="1"/>
      <c r="HVU102" s="1"/>
      <c r="HVV102" s="1"/>
      <c r="HVW102" s="1"/>
      <c r="HVX102" s="1"/>
      <c r="HVY102" s="1"/>
      <c r="HVZ102" s="1"/>
      <c r="HWA102" s="1"/>
      <c r="HWB102" s="1"/>
      <c r="HWC102" s="1"/>
      <c r="HWD102" s="1"/>
      <c r="HWE102" s="1"/>
      <c r="HWF102" s="1"/>
      <c r="HWG102" s="1"/>
      <c r="HWH102" s="1"/>
      <c r="HWI102" s="1"/>
      <c r="HWJ102" s="1"/>
      <c r="HWK102" s="1"/>
      <c r="HWL102" s="1"/>
      <c r="HWM102" s="1"/>
      <c r="HWN102" s="1"/>
      <c r="HWO102" s="1"/>
      <c r="HWP102" s="1"/>
      <c r="HWQ102" s="1"/>
      <c r="HWR102" s="1"/>
      <c r="HWS102" s="1"/>
      <c r="HWT102" s="1"/>
      <c r="HWU102" s="1"/>
      <c r="HWV102" s="1"/>
      <c r="HWW102" s="1"/>
      <c r="HWX102" s="1"/>
      <c r="HWY102" s="1"/>
      <c r="HWZ102" s="1"/>
      <c r="HXA102" s="1"/>
      <c r="HXB102" s="1"/>
      <c r="HXC102" s="1"/>
      <c r="HXD102" s="1"/>
      <c r="HXE102" s="1"/>
      <c r="HXF102" s="1"/>
      <c r="HXG102" s="1"/>
      <c r="HXH102" s="1"/>
      <c r="HXI102" s="1"/>
      <c r="HXJ102" s="1"/>
      <c r="HXK102" s="1"/>
      <c r="HXL102" s="1"/>
      <c r="HXM102" s="1"/>
      <c r="HXN102" s="1"/>
      <c r="HXO102" s="1"/>
      <c r="HXP102" s="1"/>
      <c r="HXQ102" s="1"/>
      <c r="HXR102" s="1"/>
      <c r="HXS102" s="1"/>
      <c r="HXT102" s="1"/>
      <c r="HXU102" s="1"/>
      <c r="HXV102" s="1"/>
      <c r="HXW102" s="1"/>
      <c r="HXX102" s="1"/>
      <c r="HXY102" s="1"/>
      <c r="HXZ102" s="1"/>
      <c r="HYA102" s="1"/>
      <c r="HYB102" s="1"/>
      <c r="HYC102" s="1"/>
      <c r="HYD102" s="1"/>
      <c r="HYE102" s="1"/>
      <c r="HYF102" s="1"/>
      <c r="HYG102" s="1"/>
      <c r="HYH102" s="1"/>
      <c r="HYI102" s="1"/>
      <c r="HYJ102" s="1"/>
      <c r="HYK102" s="1"/>
      <c r="HYL102" s="1"/>
      <c r="HYM102" s="1"/>
      <c r="HYN102" s="1"/>
      <c r="HYO102" s="1"/>
      <c r="HYP102" s="1"/>
      <c r="HYQ102" s="1"/>
      <c r="HYR102" s="1"/>
      <c r="HYS102" s="1"/>
      <c r="HYT102" s="1"/>
      <c r="HYU102" s="1"/>
      <c r="HYV102" s="1"/>
      <c r="HYW102" s="1"/>
      <c r="HYX102" s="1"/>
      <c r="HYY102" s="1"/>
      <c r="HYZ102" s="1"/>
      <c r="HZA102" s="1"/>
      <c r="HZB102" s="1"/>
      <c r="HZC102" s="1"/>
      <c r="HZD102" s="1"/>
      <c r="HZE102" s="1"/>
      <c r="HZF102" s="1"/>
      <c r="HZG102" s="1"/>
      <c r="HZH102" s="1"/>
      <c r="HZI102" s="1"/>
      <c r="HZJ102" s="1"/>
      <c r="HZK102" s="1"/>
      <c r="HZL102" s="1"/>
      <c r="HZM102" s="1"/>
      <c r="HZN102" s="1"/>
      <c r="HZO102" s="1"/>
      <c r="HZP102" s="1"/>
      <c r="HZQ102" s="1"/>
      <c r="HZR102" s="1"/>
      <c r="HZS102" s="1"/>
      <c r="HZT102" s="1"/>
      <c r="HZU102" s="1"/>
      <c r="HZV102" s="1"/>
      <c r="HZW102" s="1"/>
      <c r="HZX102" s="1"/>
      <c r="HZY102" s="1"/>
      <c r="HZZ102" s="1"/>
      <c r="IAA102" s="1"/>
      <c r="IAB102" s="1"/>
      <c r="IAC102" s="1"/>
      <c r="IAD102" s="1"/>
      <c r="IAE102" s="1"/>
      <c r="IAF102" s="1"/>
      <c r="IAG102" s="1"/>
      <c r="IAH102" s="1"/>
      <c r="IAI102" s="1"/>
      <c r="IAJ102" s="1"/>
      <c r="IAK102" s="1"/>
      <c r="IAL102" s="1"/>
      <c r="IAM102" s="1"/>
      <c r="IAN102" s="1"/>
      <c r="IAO102" s="1"/>
      <c r="IAP102" s="1"/>
      <c r="IAQ102" s="1"/>
      <c r="IAR102" s="1"/>
      <c r="IAS102" s="1"/>
      <c r="IAT102" s="1"/>
      <c r="IAU102" s="1"/>
      <c r="IAV102" s="1"/>
      <c r="IAW102" s="1"/>
      <c r="IAX102" s="1"/>
      <c r="IAY102" s="1"/>
      <c r="IAZ102" s="1"/>
      <c r="IBA102" s="1"/>
      <c r="IBB102" s="1"/>
      <c r="IBC102" s="1"/>
      <c r="IBD102" s="1"/>
      <c r="IBE102" s="1"/>
      <c r="IBF102" s="1"/>
      <c r="IBG102" s="1"/>
      <c r="IBH102" s="1"/>
      <c r="IBI102" s="1"/>
      <c r="IBJ102" s="1"/>
      <c r="IBK102" s="1"/>
      <c r="IBL102" s="1"/>
      <c r="IBM102" s="1"/>
      <c r="IBN102" s="1"/>
      <c r="IBO102" s="1"/>
      <c r="IBP102" s="1"/>
      <c r="IBQ102" s="1"/>
      <c r="IBR102" s="1"/>
      <c r="IBS102" s="1"/>
      <c r="IBT102" s="1"/>
      <c r="IBU102" s="1"/>
      <c r="IBV102" s="1"/>
      <c r="IBW102" s="1"/>
      <c r="IBX102" s="1"/>
      <c r="IBY102" s="1"/>
      <c r="IBZ102" s="1"/>
      <c r="ICA102" s="1"/>
      <c r="ICB102" s="1"/>
      <c r="ICC102" s="1"/>
      <c r="ICD102" s="1"/>
      <c r="ICE102" s="1"/>
      <c r="ICF102" s="1"/>
      <c r="ICG102" s="1"/>
      <c r="ICH102" s="1"/>
      <c r="ICI102" s="1"/>
      <c r="ICJ102" s="1"/>
      <c r="ICK102" s="1"/>
      <c r="ICL102" s="1"/>
      <c r="ICM102" s="1"/>
      <c r="ICN102" s="1"/>
      <c r="ICO102" s="1"/>
      <c r="ICP102" s="1"/>
      <c r="ICQ102" s="1"/>
      <c r="ICR102" s="1"/>
      <c r="ICS102" s="1"/>
      <c r="ICT102" s="1"/>
      <c r="ICU102" s="1"/>
      <c r="ICV102" s="1"/>
      <c r="ICW102" s="1"/>
      <c r="ICX102" s="1"/>
      <c r="ICY102" s="1"/>
      <c r="ICZ102" s="1"/>
      <c r="IDA102" s="1"/>
      <c r="IDB102" s="1"/>
      <c r="IDC102" s="1"/>
      <c r="IDD102" s="1"/>
      <c r="IDE102" s="1"/>
      <c r="IDF102" s="1"/>
      <c r="IDG102" s="1"/>
      <c r="IDH102" s="1"/>
      <c r="IDI102" s="1"/>
      <c r="IDJ102" s="1"/>
      <c r="IDK102" s="1"/>
      <c r="IDL102" s="1"/>
      <c r="IDM102" s="1"/>
      <c r="IDN102" s="1"/>
      <c r="IDO102" s="1"/>
      <c r="IDP102" s="1"/>
      <c r="IDQ102" s="1"/>
      <c r="IDR102" s="1"/>
      <c r="IDS102" s="1"/>
      <c r="IDT102" s="1"/>
      <c r="IDU102" s="1"/>
      <c r="IDV102" s="1"/>
      <c r="IDW102" s="1"/>
      <c r="IDX102" s="1"/>
      <c r="IDY102" s="1"/>
      <c r="IDZ102" s="1"/>
      <c r="IEA102" s="1"/>
      <c r="IEB102" s="1"/>
      <c r="IEC102" s="1"/>
      <c r="IED102" s="1"/>
      <c r="IEE102" s="1"/>
      <c r="IEF102" s="1"/>
      <c r="IEG102" s="1"/>
      <c r="IEH102" s="1"/>
      <c r="IEI102" s="1"/>
      <c r="IEJ102" s="1"/>
      <c r="IEK102" s="1"/>
      <c r="IEL102" s="1"/>
      <c r="IEM102" s="1"/>
      <c r="IEN102" s="1"/>
      <c r="IEO102" s="1"/>
      <c r="IEP102" s="1"/>
      <c r="IEQ102" s="1"/>
      <c r="IER102" s="1"/>
      <c r="IES102" s="1"/>
      <c r="IET102" s="1"/>
      <c r="IEU102" s="1"/>
      <c r="IEV102" s="1"/>
      <c r="IEW102" s="1"/>
      <c r="IEX102" s="1"/>
      <c r="IEY102" s="1"/>
      <c r="IEZ102" s="1"/>
      <c r="IFA102" s="1"/>
      <c r="IFB102" s="1"/>
      <c r="IFC102" s="1"/>
      <c r="IFD102" s="1"/>
      <c r="IFE102" s="1"/>
      <c r="IFF102" s="1"/>
      <c r="IFG102" s="1"/>
      <c r="IFH102" s="1"/>
      <c r="IFI102" s="1"/>
      <c r="IFJ102" s="1"/>
      <c r="IFK102" s="1"/>
      <c r="IFL102" s="1"/>
      <c r="IFM102" s="1"/>
      <c r="IFN102" s="1"/>
      <c r="IFO102" s="1"/>
      <c r="IFP102" s="1"/>
      <c r="IFQ102" s="1"/>
      <c r="IFR102" s="1"/>
      <c r="IFS102" s="1"/>
      <c r="IFT102" s="1"/>
      <c r="IFU102" s="1"/>
      <c r="IFV102" s="1"/>
      <c r="IFW102" s="1"/>
      <c r="IFX102" s="1"/>
      <c r="IFY102" s="1"/>
      <c r="IFZ102" s="1"/>
      <c r="IGA102" s="1"/>
      <c r="IGB102" s="1"/>
      <c r="IGC102" s="1"/>
      <c r="IGD102" s="1"/>
      <c r="IGE102" s="1"/>
      <c r="IGF102" s="1"/>
      <c r="IGG102" s="1"/>
      <c r="IGH102" s="1"/>
      <c r="IGI102" s="1"/>
      <c r="IGJ102" s="1"/>
      <c r="IGK102" s="1"/>
      <c r="IGL102" s="1"/>
      <c r="IGM102" s="1"/>
      <c r="IGN102" s="1"/>
      <c r="IGO102" s="1"/>
      <c r="IGP102" s="1"/>
      <c r="IGQ102" s="1"/>
      <c r="IGR102" s="1"/>
      <c r="IGS102" s="1"/>
      <c r="IGT102" s="1"/>
      <c r="IGU102" s="1"/>
      <c r="IGV102" s="1"/>
      <c r="IGW102" s="1"/>
      <c r="IGX102" s="1"/>
      <c r="IGY102" s="1"/>
      <c r="IGZ102" s="1"/>
      <c r="IHA102" s="1"/>
      <c r="IHB102" s="1"/>
      <c r="IHC102" s="1"/>
      <c r="IHD102" s="1"/>
      <c r="IHE102" s="1"/>
      <c r="IHF102" s="1"/>
      <c r="IHG102" s="1"/>
      <c r="IHH102" s="1"/>
      <c r="IHI102" s="1"/>
      <c r="IHJ102" s="1"/>
      <c r="IHK102" s="1"/>
      <c r="IHL102" s="1"/>
      <c r="IHM102" s="1"/>
      <c r="IHN102" s="1"/>
      <c r="IHO102" s="1"/>
      <c r="IHP102" s="1"/>
      <c r="IHQ102" s="1"/>
      <c r="IHR102" s="1"/>
      <c r="IHS102" s="1"/>
      <c r="IHT102" s="1"/>
      <c r="IHU102" s="1"/>
      <c r="IHV102" s="1"/>
      <c r="IHW102" s="1"/>
      <c r="IHX102" s="1"/>
      <c r="IHY102" s="1"/>
      <c r="IHZ102" s="1"/>
      <c r="IIA102" s="1"/>
      <c r="IIB102" s="1"/>
      <c r="IIC102" s="1"/>
      <c r="IID102" s="1"/>
      <c r="IIE102" s="1"/>
      <c r="IIF102" s="1"/>
      <c r="IIG102" s="1"/>
      <c r="IIH102" s="1"/>
      <c r="III102" s="1"/>
      <c r="IIJ102" s="1"/>
      <c r="IIK102" s="1"/>
      <c r="IIL102" s="1"/>
      <c r="IIM102" s="1"/>
      <c r="IIN102" s="1"/>
      <c r="IIO102" s="1"/>
      <c r="IIP102" s="1"/>
      <c r="IIQ102" s="1"/>
      <c r="IIR102" s="1"/>
      <c r="IIS102" s="1"/>
      <c r="IIT102" s="1"/>
      <c r="IIU102" s="1"/>
      <c r="IIV102" s="1"/>
      <c r="IIW102" s="1"/>
      <c r="IIX102" s="1"/>
      <c r="IIY102" s="1"/>
      <c r="IIZ102" s="1"/>
      <c r="IJA102" s="1"/>
      <c r="IJB102" s="1"/>
      <c r="IJC102" s="1"/>
      <c r="IJD102" s="1"/>
      <c r="IJE102" s="1"/>
      <c r="IJF102" s="1"/>
      <c r="IJG102" s="1"/>
      <c r="IJH102" s="1"/>
      <c r="IJI102" s="1"/>
      <c r="IJJ102" s="1"/>
      <c r="IJK102" s="1"/>
      <c r="IJL102" s="1"/>
      <c r="IJM102" s="1"/>
      <c r="IJN102" s="1"/>
      <c r="IJO102" s="1"/>
      <c r="IJP102" s="1"/>
      <c r="IJQ102" s="1"/>
      <c r="IJR102" s="1"/>
      <c r="IJS102" s="1"/>
      <c r="IJT102" s="1"/>
      <c r="IJU102" s="1"/>
      <c r="IJV102" s="1"/>
      <c r="IJW102" s="1"/>
      <c r="IJX102" s="1"/>
      <c r="IJY102" s="1"/>
      <c r="IJZ102" s="1"/>
      <c r="IKA102" s="1"/>
      <c r="IKB102" s="1"/>
      <c r="IKC102" s="1"/>
      <c r="IKD102" s="1"/>
      <c r="IKE102" s="1"/>
      <c r="IKF102" s="1"/>
      <c r="IKG102" s="1"/>
      <c r="IKH102" s="1"/>
      <c r="IKI102" s="1"/>
      <c r="IKJ102" s="1"/>
      <c r="IKK102" s="1"/>
      <c r="IKL102" s="1"/>
      <c r="IKM102" s="1"/>
      <c r="IKN102" s="1"/>
      <c r="IKO102" s="1"/>
      <c r="IKP102" s="1"/>
      <c r="IKQ102" s="1"/>
      <c r="IKR102" s="1"/>
      <c r="IKS102" s="1"/>
      <c r="IKT102" s="1"/>
      <c r="IKU102" s="1"/>
      <c r="IKV102" s="1"/>
      <c r="IKW102" s="1"/>
      <c r="IKX102" s="1"/>
      <c r="IKY102" s="1"/>
      <c r="IKZ102" s="1"/>
      <c r="ILA102" s="1"/>
      <c r="ILB102" s="1"/>
      <c r="ILC102" s="1"/>
      <c r="ILD102" s="1"/>
      <c r="ILE102" s="1"/>
      <c r="ILF102" s="1"/>
      <c r="ILG102" s="1"/>
      <c r="ILH102" s="1"/>
      <c r="ILI102" s="1"/>
      <c r="ILJ102" s="1"/>
      <c r="ILK102" s="1"/>
      <c r="ILL102" s="1"/>
      <c r="ILM102" s="1"/>
      <c r="ILN102" s="1"/>
      <c r="ILO102" s="1"/>
      <c r="ILP102" s="1"/>
      <c r="ILQ102" s="1"/>
      <c r="ILR102" s="1"/>
      <c r="ILS102" s="1"/>
      <c r="ILT102" s="1"/>
      <c r="ILU102" s="1"/>
      <c r="ILV102" s="1"/>
      <c r="ILW102" s="1"/>
      <c r="ILX102" s="1"/>
      <c r="ILY102" s="1"/>
      <c r="ILZ102" s="1"/>
      <c r="IMA102" s="1"/>
      <c r="IMB102" s="1"/>
      <c r="IMC102" s="1"/>
      <c r="IMD102" s="1"/>
      <c r="IME102" s="1"/>
      <c r="IMF102" s="1"/>
      <c r="IMG102" s="1"/>
      <c r="IMH102" s="1"/>
      <c r="IMI102" s="1"/>
      <c r="IMJ102" s="1"/>
      <c r="IMK102" s="1"/>
      <c r="IML102" s="1"/>
      <c r="IMM102" s="1"/>
      <c r="IMN102" s="1"/>
      <c r="IMO102" s="1"/>
      <c r="IMP102" s="1"/>
      <c r="IMQ102" s="1"/>
      <c r="IMR102" s="1"/>
      <c r="IMS102" s="1"/>
      <c r="IMT102" s="1"/>
      <c r="IMU102" s="1"/>
      <c r="IMV102" s="1"/>
      <c r="IMW102" s="1"/>
      <c r="IMX102" s="1"/>
      <c r="IMY102" s="1"/>
      <c r="IMZ102" s="1"/>
      <c r="INA102" s="1"/>
      <c r="INB102" s="1"/>
      <c r="INC102" s="1"/>
      <c r="IND102" s="1"/>
      <c r="INE102" s="1"/>
      <c r="INF102" s="1"/>
      <c r="ING102" s="1"/>
      <c r="INH102" s="1"/>
      <c r="INI102" s="1"/>
      <c r="INJ102" s="1"/>
      <c r="INK102" s="1"/>
      <c r="INL102" s="1"/>
      <c r="INM102" s="1"/>
      <c r="INN102" s="1"/>
      <c r="INO102" s="1"/>
      <c r="INP102" s="1"/>
      <c r="INQ102" s="1"/>
      <c r="INR102" s="1"/>
      <c r="INS102" s="1"/>
      <c r="INT102" s="1"/>
      <c r="INU102" s="1"/>
      <c r="INV102" s="1"/>
      <c r="INW102" s="1"/>
      <c r="INX102" s="1"/>
      <c r="INY102" s="1"/>
      <c r="INZ102" s="1"/>
      <c r="IOA102" s="1"/>
      <c r="IOB102" s="1"/>
      <c r="IOC102" s="1"/>
      <c r="IOD102" s="1"/>
      <c r="IOE102" s="1"/>
      <c r="IOF102" s="1"/>
      <c r="IOG102" s="1"/>
      <c r="IOH102" s="1"/>
      <c r="IOI102" s="1"/>
      <c r="IOJ102" s="1"/>
      <c r="IOK102" s="1"/>
      <c r="IOL102" s="1"/>
      <c r="IOM102" s="1"/>
      <c r="ION102" s="1"/>
      <c r="IOO102" s="1"/>
      <c r="IOP102" s="1"/>
      <c r="IOQ102" s="1"/>
      <c r="IOR102" s="1"/>
      <c r="IOS102" s="1"/>
      <c r="IOT102" s="1"/>
      <c r="IOU102" s="1"/>
      <c r="IOV102" s="1"/>
      <c r="IOW102" s="1"/>
      <c r="IOX102" s="1"/>
      <c r="IOY102" s="1"/>
      <c r="IOZ102" s="1"/>
      <c r="IPA102" s="1"/>
      <c r="IPB102" s="1"/>
      <c r="IPC102" s="1"/>
      <c r="IPD102" s="1"/>
      <c r="IPE102" s="1"/>
      <c r="IPF102" s="1"/>
      <c r="IPG102" s="1"/>
      <c r="IPH102" s="1"/>
      <c r="IPI102" s="1"/>
      <c r="IPJ102" s="1"/>
      <c r="IPK102" s="1"/>
      <c r="IPL102" s="1"/>
      <c r="IPM102" s="1"/>
      <c r="IPN102" s="1"/>
      <c r="IPO102" s="1"/>
      <c r="IPP102" s="1"/>
      <c r="IPQ102" s="1"/>
      <c r="IPR102" s="1"/>
      <c r="IPS102" s="1"/>
      <c r="IPT102" s="1"/>
      <c r="IPU102" s="1"/>
      <c r="IPV102" s="1"/>
      <c r="IPW102" s="1"/>
      <c r="IPX102" s="1"/>
      <c r="IPY102" s="1"/>
      <c r="IPZ102" s="1"/>
      <c r="IQA102" s="1"/>
      <c r="IQB102" s="1"/>
      <c r="IQC102" s="1"/>
      <c r="IQD102" s="1"/>
      <c r="IQE102" s="1"/>
      <c r="IQF102" s="1"/>
      <c r="IQG102" s="1"/>
      <c r="IQH102" s="1"/>
      <c r="IQI102" s="1"/>
      <c r="IQJ102" s="1"/>
      <c r="IQK102" s="1"/>
      <c r="IQL102" s="1"/>
      <c r="IQM102" s="1"/>
      <c r="IQN102" s="1"/>
      <c r="IQO102" s="1"/>
      <c r="IQP102" s="1"/>
      <c r="IQQ102" s="1"/>
      <c r="IQR102" s="1"/>
      <c r="IQS102" s="1"/>
      <c r="IQT102" s="1"/>
      <c r="IQU102" s="1"/>
      <c r="IQV102" s="1"/>
      <c r="IQW102" s="1"/>
      <c r="IQX102" s="1"/>
      <c r="IQY102" s="1"/>
      <c r="IQZ102" s="1"/>
      <c r="IRA102" s="1"/>
      <c r="IRB102" s="1"/>
      <c r="IRC102" s="1"/>
      <c r="IRD102" s="1"/>
      <c r="IRE102" s="1"/>
      <c r="IRF102" s="1"/>
      <c r="IRG102" s="1"/>
      <c r="IRH102" s="1"/>
      <c r="IRI102" s="1"/>
      <c r="IRJ102" s="1"/>
      <c r="IRK102" s="1"/>
      <c r="IRL102" s="1"/>
      <c r="IRM102" s="1"/>
      <c r="IRN102" s="1"/>
      <c r="IRO102" s="1"/>
      <c r="IRP102" s="1"/>
      <c r="IRQ102" s="1"/>
      <c r="IRR102" s="1"/>
      <c r="IRS102" s="1"/>
      <c r="IRT102" s="1"/>
      <c r="IRU102" s="1"/>
      <c r="IRV102" s="1"/>
      <c r="IRW102" s="1"/>
      <c r="IRX102" s="1"/>
      <c r="IRY102" s="1"/>
      <c r="IRZ102" s="1"/>
      <c r="ISA102" s="1"/>
      <c r="ISB102" s="1"/>
      <c r="ISC102" s="1"/>
      <c r="ISD102" s="1"/>
      <c r="ISE102" s="1"/>
      <c r="ISF102" s="1"/>
      <c r="ISG102" s="1"/>
      <c r="ISH102" s="1"/>
      <c r="ISI102" s="1"/>
      <c r="ISJ102" s="1"/>
      <c r="ISK102" s="1"/>
      <c r="ISL102" s="1"/>
      <c r="ISM102" s="1"/>
      <c r="ISN102" s="1"/>
      <c r="ISO102" s="1"/>
      <c r="ISP102" s="1"/>
      <c r="ISQ102" s="1"/>
      <c r="ISR102" s="1"/>
      <c r="ISS102" s="1"/>
      <c r="IST102" s="1"/>
      <c r="ISU102" s="1"/>
      <c r="ISV102" s="1"/>
      <c r="ISW102" s="1"/>
      <c r="ISX102" s="1"/>
      <c r="ISY102" s="1"/>
      <c r="ISZ102" s="1"/>
      <c r="ITA102" s="1"/>
      <c r="ITB102" s="1"/>
      <c r="ITC102" s="1"/>
      <c r="ITD102" s="1"/>
      <c r="ITE102" s="1"/>
      <c r="ITF102" s="1"/>
      <c r="ITG102" s="1"/>
      <c r="ITH102" s="1"/>
      <c r="ITI102" s="1"/>
      <c r="ITJ102" s="1"/>
      <c r="ITK102" s="1"/>
      <c r="ITL102" s="1"/>
      <c r="ITM102" s="1"/>
      <c r="ITN102" s="1"/>
      <c r="ITO102" s="1"/>
      <c r="ITP102" s="1"/>
      <c r="ITQ102" s="1"/>
      <c r="ITR102" s="1"/>
      <c r="ITS102" s="1"/>
      <c r="ITT102" s="1"/>
      <c r="ITU102" s="1"/>
      <c r="ITV102" s="1"/>
      <c r="ITW102" s="1"/>
      <c r="ITX102" s="1"/>
      <c r="ITY102" s="1"/>
      <c r="ITZ102" s="1"/>
      <c r="IUA102" s="1"/>
      <c r="IUB102" s="1"/>
      <c r="IUC102" s="1"/>
      <c r="IUD102" s="1"/>
      <c r="IUE102" s="1"/>
      <c r="IUF102" s="1"/>
      <c r="IUG102" s="1"/>
      <c r="IUH102" s="1"/>
      <c r="IUI102" s="1"/>
      <c r="IUJ102" s="1"/>
      <c r="IUK102" s="1"/>
      <c r="IUL102" s="1"/>
      <c r="IUM102" s="1"/>
      <c r="IUN102" s="1"/>
      <c r="IUO102" s="1"/>
      <c r="IUP102" s="1"/>
      <c r="IUQ102" s="1"/>
      <c r="IUR102" s="1"/>
      <c r="IUS102" s="1"/>
      <c r="IUT102" s="1"/>
      <c r="IUU102" s="1"/>
      <c r="IUV102" s="1"/>
      <c r="IUW102" s="1"/>
      <c r="IUX102" s="1"/>
      <c r="IUY102" s="1"/>
      <c r="IUZ102" s="1"/>
      <c r="IVA102" s="1"/>
      <c r="IVB102" s="1"/>
      <c r="IVC102" s="1"/>
      <c r="IVD102" s="1"/>
      <c r="IVE102" s="1"/>
      <c r="IVF102" s="1"/>
      <c r="IVG102" s="1"/>
      <c r="IVH102" s="1"/>
      <c r="IVI102" s="1"/>
      <c r="IVJ102" s="1"/>
      <c r="IVK102" s="1"/>
      <c r="IVL102" s="1"/>
      <c r="IVM102" s="1"/>
      <c r="IVN102" s="1"/>
      <c r="IVO102" s="1"/>
      <c r="IVP102" s="1"/>
      <c r="IVQ102" s="1"/>
      <c r="IVR102" s="1"/>
      <c r="IVS102" s="1"/>
      <c r="IVT102" s="1"/>
      <c r="IVU102" s="1"/>
      <c r="IVV102" s="1"/>
      <c r="IVW102" s="1"/>
      <c r="IVX102" s="1"/>
      <c r="IVY102" s="1"/>
      <c r="IVZ102" s="1"/>
      <c r="IWA102" s="1"/>
      <c r="IWB102" s="1"/>
      <c r="IWC102" s="1"/>
      <c r="IWD102" s="1"/>
      <c r="IWE102" s="1"/>
      <c r="IWF102" s="1"/>
      <c r="IWG102" s="1"/>
      <c r="IWH102" s="1"/>
      <c r="IWI102" s="1"/>
      <c r="IWJ102" s="1"/>
      <c r="IWK102" s="1"/>
      <c r="IWL102" s="1"/>
      <c r="IWM102" s="1"/>
      <c r="IWN102" s="1"/>
      <c r="IWO102" s="1"/>
      <c r="IWP102" s="1"/>
      <c r="IWQ102" s="1"/>
      <c r="IWR102" s="1"/>
      <c r="IWS102" s="1"/>
      <c r="IWT102" s="1"/>
      <c r="IWU102" s="1"/>
      <c r="IWV102" s="1"/>
      <c r="IWW102" s="1"/>
      <c r="IWX102" s="1"/>
      <c r="IWY102" s="1"/>
      <c r="IWZ102" s="1"/>
      <c r="IXA102" s="1"/>
      <c r="IXB102" s="1"/>
      <c r="IXC102" s="1"/>
      <c r="IXD102" s="1"/>
      <c r="IXE102" s="1"/>
      <c r="IXF102" s="1"/>
      <c r="IXG102" s="1"/>
      <c r="IXH102" s="1"/>
      <c r="IXI102" s="1"/>
      <c r="IXJ102" s="1"/>
      <c r="IXK102" s="1"/>
      <c r="IXL102" s="1"/>
      <c r="IXM102" s="1"/>
      <c r="IXN102" s="1"/>
      <c r="IXO102" s="1"/>
      <c r="IXP102" s="1"/>
      <c r="IXQ102" s="1"/>
      <c r="IXR102" s="1"/>
      <c r="IXS102" s="1"/>
      <c r="IXT102" s="1"/>
      <c r="IXU102" s="1"/>
      <c r="IXV102" s="1"/>
      <c r="IXW102" s="1"/>
      <c r="IXX102" s="1"/>
      <c r="IXY102" s="1"/>
      <c r="IXZ102" s="1"/>
      <c r="IYA102" s="1"/>
      <c r="IYB102" s="1"/>
      <c r="IYC102" s="1"/>
      <c r="IYD102" s="1"/>
      <c r="IYE102" s="1"/>
      <c r="IYF102" s="1"/>
      <c r="IYG102" s="1"/>
      <c r="IYH102" s="1"/>
      <c r="IYI102" s="1"/>
      <c r="IYJ102" s="1"/>
      <c r="IYK102" s="1"/>
      <c r="IYL102" s="1"/>
      <c r="IYM102" s="1"/>
      <c r="IYN102" s="1"/>
      <c r="IYO102" s="1"/>
      <c r="IYP102" s="1"/>
      <c r="IYQ102" s="1"/>
      <c r="IYR102" s="1"/>
      <c r="IYS102" s="1"/>
      <c r="IYT102" s="1"/>
      <c r="IYU102" s="1"/>
      <c r="IYV102" s="1"/>
      <c r="IYW102" s="1"/>
      <c r="IYX102" s="1"/>
      <c r="IYY102" s="1"/>
      <c r="IYZ102" s="1"/>
      <c r="IZA102" s="1"/>
      <c r="IZB102" s="1"/>
      <c r="IZC102" s="1"/>
      <c r="IZD102" s="1"/>
      <c r="IZE102" s="1"/>
      <c r="IZF102" s="1"/>
      <c r="IZG102" s="1"/>
      <c r="IZH102" s="1"/>
      <c r="IZI102" s="1"/>
      <c r="IZJ102" s="1"/>
      <c r="IZK102" s="1"/>
      <c r="IZL102" s="1"/>
      <c r="IZM102" s="1"/>
      <c r="IZN102" s="1"/>
      <c r="IZO102" s="1"/>
      <c r="IZP102" s="1"/>
      <c r="IZQ102" s="1"/>
      <c r="IZR102" s="1"/>
      <c r="IZS102" s="1"/>
      <c r="IZT102" s="1"/>
      <c r="IZU102" s="1"/>
      <c r="IZV102" s="1"/>
      <c r="IZW102" s="1"/>
      <c r="IZX102" s="1"/>
      <c r="IZY102" s="1"/>
      <c r="IZZ102" s="1"/>
      <c r="JAA102" s="1"/>
      <c r="JAB102" s="1"/>
      <c r="JAC102" s="1"/>
      <c r="JAD102" s="1"/>
      <c r="JAE102" s="1"/>
      <c r="JAF102" s="1"/>
      <c r="JAG102" s="1"/>
      <c r="JAH102" s="1"/>
      <c r="JAI102" s="1"/>
      <c r="JAJ102" s="1"/>
      <c r="JAK102" s="1"/>
      <c r="JAL102" s="1"/>
      <c r="JAM102" s="1"/>
      <c r="JAN102" s="1"/>
      <c r="JAO102" s="1"/>
      <c r="JAP102" s="1"/>
      <c r="JAQ102" s="1"/>
      <c r="JAR102" s="1"/>
      <c r="JAS102" s="1"/>
      <c r="JAT102" s="1"/>
      <c r="JAU102" s="1"/>
      <c r="JAV102" s="1"/>
      <c r="JAW102" s="1"/>
      <c r="JAX102" s="1"/>
      <c r="JAY102" s="1"/>
      <c r="JAZ102" s="1"/>
      <c r="JBA102" s="1"/>
      <c r="JBB102" s="1"/>
      <c r="JBC102" s="1"/>
      <c r="JBD102" s="1"/>
      <c r="JBE102" s="1"/>
      <c r="JBF102" s="1"/>
      <c r="JBG102" s="1"/>
      <c r="JBH102" s="1"/>
      <c r="JBI102" s="1"/>
      <c r="JBJ102" s="1"/>
      <c r="JBK102" s="1"/>
      <c r="JBL102" s="1"/>
      <c r="JBM102" s="1"/>
      <c r="JBN102" s="1"/>
      <c r="JBO102" s="1"/>
      <c r="JBP102" s="1"/>
      <c r="JBQ102" s="1"/>
      <c r="JBR102" s="1"/>
      <c r="JBS102" s="1"/>
      <c r="JBT102" s="1"/>
      <c r="JBU102" s="1"/>
      <c r="JBV102" s="1"/>
      <c r="JBW102" s="1"/>
      <c r="JBX102" s="1"/>
      <c r="JBY102" s="1"/>
      <c r="JBZ102" s="1"/>
      <c r="JCA102" s="1"/>
      <c r="JCB102" s="1"/>
      <c r="JCC102" s="1"/>
      <c r="JCD102" s="1"/>
      <c r="JCE102" s="1"/>
      <c r="JCF102" s="1"/>
      <c r="JCG102" s="1"/>
      <c r="JCH102" s="1"/>
      <c r="JCI102" s="1"/>
      <c r="JCJ102" s="1"/>
      <c r="JCK102" s="1"/>
      <c r="JCL102" s="1"/>
      <c r="JCM102" s="1"/>
      <c r="JCN102" s="1"/>
      <c r="JCO102" s="1"/>
      <c r="JCP102" s="1"/>
      <c r="JCQ102" s="1"/>
      <c r="JCR102" s="1"/>
      <c r="JCS102" s="1"/>
      <c r="JCT102" s="1"/>
      <c r="JCU102" s="1"/>
      <c r="JCV102" s="1"/>
      <c r="JCW102" s="1"/>
      <c r="JCX102" s="1"/>
      <c r="JCY102" s="1"/>
      <c r="JCZ102" s="1"/>
      <c r="JDA102" s="1"/>
      <c r="JDB102" s="1"/>
      <c r="JDC102" s="1"/>
      <c r="JDD102" s="1"/>
      <c r="JDE102" s="1"/>
      <c r="JDF102" s="1"/>
      <c r="JDG102" s="1"/>
      <c r="JDH102" s="1"/>
      <c r="JDI102" s="1"/>
      <c r="JDJ102" s="1"/>
      <c r="JDK102" s="1"/>
      <c r="JDL102" s="1"/>
      <c r="JDM102" s="1"/>
      <c r="JDN102" s="1"/>
      <c r="JDO102" s="1"/>
      <c r="JDP102" s="1"/>
      <c r="JDQ102" s="1"/>
      <c r="JDR102" s="1"/>
      <c r="JDS102" s="1"/>
      <c r="JDT102" s="1"/>
      <c r="JDU102" s="1"/>
      <c r="JDV102" s="1"/>
      <c r="JDW102" s="1"/>
      <c r="JDX102" s="1"/>
      <c r="JDY102" s="1"/>
      <c r="JDZ102" s="1"/>
      <c r="JEA102" s="1"/>
      <c r="JEB102" s="1"/>
      <c r="JEC102" s="1"/>
      <c r="JED102" s="1"/>
      <c r="JEE102" s="1"/>
      <c r="JEF102" s="1"/>
      <c r="JEG102" s="1"/>
      <c r="JEH102" s="1"/>
      <c r="JEI102" s="1"/>
      <c r="JEJ102" s="1"/>
      <c r="JEK102" s="1"/>
      <c r="JEL102" s="1"/>
      <c r="JEM102" s="1"/>
      <c r="JEN102" s="1"/>
      <c r="JEO102" s="1"/>
      <c r="JEP102" s="1"/>
      <c r="JEQ102" s="1"/>
      <c r="JER102" s="1"/>
      <c r="JES102" s="1"/>
      <c r="JET102" s="1"/>
      <c r="JEU102" s="1"/>
      <c r="JEV102" s="1"/>
      <c r="JEW102" s="1"/>
      <c r="JEX102" s="1"/>
      <c r="JEY102" s="1"/>
      <c r="JEZ102" s="1"/>
      <c r="JFA102" s="1"/>
      <c r="JFB102" s="1"/>
      <c r="JFC102" s="1"/>
      <c r="JFD102" s="1"/>
      <c r="JFE102" s="1"/>
      <c r="JFF102" s="1"/>
      <c r="JFG102" s="1"/>
      <c r="JFH102" s="1"/>
      <c r="JFI102" s="1"/>
      <c r="JFJ102" s="1"/>
      <c r="JFK102" s="1"/>
      <c r="JFL102" s="1"/>
      <c r="JFM102" s="1"/>
      <c r="JFN102" s="1"/>
      <c r="JFO102" s="1"/>
      <c r="JFP102" s="1"/>
      <c r="JFQ102" s="1"/>
      <c r="JFR102" s="1"/>
      <c r="JFS102" s="1"/>
      <c r="JFT102" s="1"/>
      <c r="JFU102" s="1"/>
      <c r="JFV102" s="1"/>
      <c r="JFW102" s="1"/>
      <c r="JFX102" s="1"/>
      <c r="JFY102" s="1"/>
      <c r="JFZ102" s="1"/>
      <c r="JGA102" s="1"/>
      <c r="JGB102" s="1"/>
      <c r="JGC102" s="1"/>
      <c r="JGD102" s="1"/>
      <c r="JGE102" s="1"/>
      <c r="JGF102" s="1"/>
      <c r="JGG102" s="1"/>
      <c r="JGH102" s="1"/>
      <c r="JGI102" s="1"/>
      <c r="JGJ102" s="1"/>
      <c r="JGK102" s="1"/>
      <c r="JGL102" s="1"/>
      <c r="JGM102" s="1"/>
      <c r="JGN102" s="1"/>
      <c r="JGO102" s="1"/>
      <c r="JGP102" s="1"/>
      <c r="JGQ102" s="1"/>
      <c r="JGR102" s="1"/>
      <c r="JGS102" s="1"/>
      <c r="JGT102" s="1"/>
      <c r="JGU102" s="1"/>
      <c r="JGV102" s="1"/>
      <c r="JGW102" s="1"/>
      <c r="JGX102" s="1"/>
      <c r="JGY102" s="1"/>
      <c r="JGZ102" s="1"/>
      <c r="JHA102" s="1"/>
      <c r="JHB102" s="1"/>
      <c r="JHC102" s="1"/>
      <c r="JHD102" s="1"/>
      <c r="JHE102" s="1"/>
      <c r="JHF102" s="1"/>
      <c r="JHG102" s="1"/>
      <c r="JHH102" s="1"/>
      <c r="JHI102" s="1"/>
      <c r="JHJ102" s="1"/>
      <c r="JHK102" s="1"/>
      <c r="JHL102" s="1"/>
      <c r="JHM102" s="1"/>
      <c r="JHN102" s="1"/>
      <c r="JHO102" s="1"/>
      <c r="JHP102" s="1"/>
      <c r="JHQ102" s="1"/>
      <c r="JHR102" s="1"/>
      <c r="JHS102" s="1"/>
      <c r="JHT102" s="1"/>
      <c r="JHU102" s="1"/>
      <c r="JHV102" s="1"/>
      <c r="JHW102" s="1"/>
      <c r="JHX102" s="1"/>
      <c r="JHY102" s="1"/>
      <c r="JHZ102" s="1"/>
      <c r="JIA102" s="1"/>
      <c r="JIB102" s="1"/>
      <c r="JIC102" s="1"/>
      <c r="JID102" s="1"/>
      <c r="JIE102" s="1"/>
      <c r="JIF102" s="1"/>
      <c r="JIG102" s="1"/>
      <c r="JIH102" s="1"/>
      <c r="JII102" s="1"/>
      <c r="JIJ102" s="1"/>
      <c r="JIK102" s="1"/>
      <c r="JIL102" s="1"/>
      <c r="JIM102" s="1"/>
      <c r="JIN102" s="1"/>
      <c r="JIO102" s="1"/>
      <c r="JIP102" s="1"/>
      <c r="JIQ102" s="1"/>
      <c r="JIR102" s="1"/>
      <c r="JIS102" s="1"/>
      <c r="JIT102" s="1"/>
      <c r="JIU102" s="1"/>
      <c r="JIV102" s="1"/>
      <c r="JIW102" s="1"/>
      <c r="JIX102" s="1"/>
      <c r="JIY102" s="1"/>
      <c r="JIZ102" s="1"/>
      <c r="JJA102" s="1"/>
      <c r="JJB102" s="1"/>
      <c r="JJC102" s="1"/>
      <c r="JJD102" s="1"/>
      <c r="JJE102" s="1"/>
      <c r="JJF102" s="1"/>
      <c r="JJG102" s="1"/>
      <c r="JJH102" s="1"/>
      <c r="JJI102" s="1"/>
      <c r="JJJ102" s="1"/>
      <c r="JJK102" s="1"/>
      <c r="JJL102" s="1"/>
      <c r="JJM102" s="1"/>
      <c r="JJN102" s="1"/>
      <c r="JJO102" s="1"/>
      <c r="JJP102" s="1"/>
      <c r="JJQ102" s="1"/>
      <c r="JJR102" s="1"/>
      <c r="JJS102" s="1"/>
      <c r="JJT102" s="1"/>
      <c r="JJU102" s="1"/>
      <c r="JJV102" s="1"/>
      <c r="JJW102" s="1"/>
      <c r="JJX102" s="1"/>
      <c r="JJY102" s="1"/>
      <c r="JJZ102" s="1"/>
      <c r="JKA102" s="1"/>
      <c r="JKB102" s="1"/>
      <c r="JKC102" s="1"/>
      <c r="JKD102" s="1"/>
      <c r="JKE102" s="1"/>
      <c r="JKF102" s="1"/>
      <c r="JKG102" s="1"/>
      <c r="JKH102" s="1"/>
      <c r="JKI102" s="1"/>
      <c r="JKJ102" s="1"/>
      <c r="JKK102" s="1"/>
      <c r="JKL102" s="1"/>
      <c r="JKM102" s="1"/>
      <c r="JKN102" s="1"/>
      <c r="JKO102" s="1"/>
      <c r="JKP102" s="1"/>
      <c r="JKQ102" s="1"/>
      <c r="JKR102" s="1"/>
      <c r="JKS102" s="1"/>
      <c r="JKT102" s="1"/>
      <c r="JKU102" s="1"/>
      <c r="JKV102" s="1"/>
      <c r="JKW102" s="1"/>
      <c r="JKX102" s="1"/>
      <c r="JKY102" s="1"/>
      <c r="JKZ102" s="1"/>
      <c r="JLA102" s="1"/>
      <c r="JLB102" s="1"/>
      <c r="JLC102" s="1"/>
      <c r="JLD102" s="1"/>
      <c r="JLE102" s="1"/>
      <c r="JLF102" s="1"/>
      <c r="JLG102" s="1"/>
      <c r="JLH102" s="1"/>
      <c r="JLI102" s="1"/>
      <c r="JLJ102" s="1"/>
      <c r="JLK102" s="1"/>
      <c r="JLL102" s="1"/>
      <c r="JLM102" s="1"/>
      <c r="JLN102" s="1"/>
      <c r="JLO102" s="1"/>
      <c r="JLP102" s="1"/>
      <c r="JLQ102" s="1"/>
      <c r="JLR102" s="1"/>
      <c r="JLS102" s="1"/>
      <c r="JLT102" s="1"/>
      <c r="JLU102" s="1"/>
      <c r="JLV102" s="1"/>
      <c r="JLW102" s="1"/>
      <c r="JLX102" s="1"/>
      <c r="JLY102" s="1"/>
      <c r="JLZ102" s="1"/>
      <c r="JMA102" s="1"/>
      <c r="JMB102" s="1"/>
      <c r="JMC102" s="1"/>
      <c r="JMD102" s="1"/>
      <c r="JME102" s="1"/>
      <c r="JMF102" s="1"/>
      <c r="JMG102" s="1"/>
      <c r="JMH102" s="1"/>
      <c r="JMI102" s="1"/>
      <c r="JMJ102" s="1"/>
      <c r="JMK102" s="1"/>
      <c r="JML102" s="1"/>
      <c r="JMM102" s="1"/>
      <c r="JMN102" s="1"/>
      <c r="JMO102" s="1"/>
      <c r="JMP102" s="1"/>
      <c r="JMQ102" s="1"/>
      <c r="JMR102" s="1"/>
      <c r="JMS102" s="1"/>
      <c r="JMT102" s="1"/>
      <c r="JMU102" s="1"/>
      <c r="JMV102" s="1"/>
      <c r="JMW102" s="1"/>
      <c r="JMX102" s="1"/>
      <c r="JMY102" s="1"/>
      <c r="JMZ102" s="1"/>
      <c r="JNA102" s="1"/>
      <c r="JNB102" s="1"/>
      <c r="JNC102" s="1"/>
      <c r="JND102" s="1"/>
      <c r="JNE102" s="1"/>
      <c r="JNF102" s="1"/>
      <c r="JNG102" s="1"/>
      <c r="JNH102" s="1"/>
      <c r="JNI102" s="1"/>
      <c r="JNJ102" s="1"/>
      <c r="JNK102" s="1"/>
      <c r="JNL102" s="1"/>
      <c r="JNM102" s="1"/>
      <c r="JNN102" s="1"/>
      <c r="JNO102" s="1"/>
      <c r="JNP102" s="1"/>
      <c r="JNQ102" s="1"/>
      <c r="JNR102" s="1"/>
      <c r="JNS102" s="1"/>
      <c r="JNT102" s="1"/>
      <c r="JNU102" s="1"/>
      <c r="JNV102" s="1"/>
      <c r="JNW102" s="1"/>
      <c r="JNX102" s="1"/>
      <c r="JNY102" s="1"/>
      <c r="JNZ102" s="1"/>
      <c r="JOA102" s="1"/>
      <c r="JOB102" s="1"/>
      <c r="JOC102" s="1"/>
      <c r="JOD102" s="1"/>
      <c r="JOE102" s="1"/>
      <c r="JOF102" s="1"/>
      <c r="JOG102" s="1"/>
      <c r="JOH102" s="1"/>
      <c r="JOI102" s="1"/>
      <c r="JOJ102" s="1"/>
      <c r="JOK102" s="1"/>
      <c r="JOL102" s="1"/>
      <c r="JOM102" s="1"/>
      <c r="JON102" s="1"/>
      <c r="JOO102" s="1"/>
      <c r="JOP102" s="1"/>
      <c r="JOQ102" s="1"/>
      <c r="JOR102" s="1"/>
      <c r="JOS102" s="1"/>
      <c r="JOT102" s="1"/>
      <c r="JOU102" s="1"/>
      <c r="JOV102" s="1"/>
      <c r="JOW102" s="1"/>
      <c r="JOX102" s="1"/>
      <c r="JOY102" s="1"/>
      <c r="JOZ102" s="1"/>
      <c r="JPA102" s="1"/>
      <c r="JPB102" s="1"/>
      <c r="JPC102" s="1"/>
      <c r="JPD102" s="1"/>
      <c r="JPE102" s="1"/>
      <c r="JPF102" s="1"/>
      <c r="JPG102" s="1"/>
      <c r="JPH102" s="1"/>
      <c r="JPI102" s="1"/>
      <c r="JPJ102" s="1"/>
      <c r="JPK102" s="1"/>
      <c r="JPL102" s="1"/>
      <c r="JPM102" s="1"/>
      <c r="JPN102" s="1"/>
      <c r="JPO102" s="1"/>
      <c r="JPP102" s="1"/>
      <c r="JPQ102" s="1"/>
      <c r="JPR102" s="1"/>
      <c r="JPS102" s="1"/>
      <c r="JPT102" s="1"/>
      <c r="JPU102" s="1"/>
      <c r="JPV102" s="1"/>
      <c r="JPW102" s="1"/>
      <c r="JPX102" s="1"/>
      <c r="JPY102" s="1"/>
      <c r="JPZ102" s="1"/>
      <c r="JQA102" s="1"/>
      <c r="JQB102" s="1"/>
      <c r="JQC102" s="1"/>
      <c r="JQD102" s="1"/>
      <c r="JQE102" s="1"/>
      <c r="JQF102" s="1"/>
      <c r="JQG102" s="1"/>
      <c r="JQH102" s="1"/>
      <c r="JQI102" s="1"/>
      <c r="JQJ102" s="1"/>
      <c r="JQK102" s="1"/>
      <c r="JQL102" s="1"/>
      <c r="JQM102" s="1"/>
      <c r="JQN102" s="1"/>
      <c r="JQO102" s="1"/>
      <c r="JQP102" s="1"/>
      <c r="JQQ102" s="1"/>
      <c r="JQR102" s="1"/>
      <c r="JQS102" s="1"/>
      <c r="JQT102" s="1"/>
      <c r="JQU102" s="1"/>
      <c r="JQV102" s="1"/>
      <c r="JQW102" s="1"/>
      <c r="JQX102" s="1"/>
      <c r="JQY102" s="1"/>
      <c r="JQZ102" s="1"/>
      <c r="JRA102" s="1"/>
      <c r="JRB102" s="1"/>
      <c r="JRC102" s="1"/>
      <c r="JRD102" s="1"/>
      <c r="JRE102" s="1"/>
      <c r="JRF102" s="1"/>
      <c r="JRG102" s="1"/>
      <c r="JRH102" s="1"/>
      <c r="JRI102" s="1"/>
      <c r="JRJ102" s="1"/>
      <c r="JRK102" s="1"/>
      <c r="JRL102" s="1"/>
      <c r="JRM102" s="1"/>
      <c r="JRN102" s="1"/>
      <c r="JRO102" s="1"/>
      <c r="JRP102" s="1"/>
      <c r="JRQ102" s="1"/>
      <c r="JRR102" s="1"/>
      <c r="JRS102" s="1"/>
      <c r="JRT102" s="1"/>
      <c r="JRU102" s="1"/>
      <c r="JRV102" s="1"/>
      <c r="JRW102" s="1"/>
      <c r="JRX102" s="1"/>
      <c r="JRY102" s="1"/>
      <c r="JRZ102" s="1"/>
      <c r="JSA102" s="1"/>
      <c r="JSB102" s="1"/>
      <c r="JSC102" s="1"/>
      <c r="JSD102" s="1"/>
      <c r="JSE102" s="1"/>
      <c r="JSF102" s="1"/>
      <c r="JSG102" s="1"/>
      <c r="JSH102" s="1"/>
      <c r="JSI102" s="1"/>
      <c r="JSJ102" s="1"/>
      <c r="JSK102" s="1"/>
      <c r="JSL102" s="1"/>
      <c r="JSM102" s="1"/>
      <c r="JSN102" s="1"/>
      <c r="JSO102" s="1"/>
      <c r="JSP102" s="1"/>
      <c r="JSQ102" s="1"/>
      <c r="JSR102" s="1"/>
      <c r="JSS102" s="1"/>
      <c r="JST102" s="1"/>
      <c r="JSU102" s="1"/>
      <c r="JSV102" s="1"/>
      <c r="JSW102" s="1"/>
      <c r="JSX102" s="1"/>
      <c r="JSY102" s="1"/>
      <c r="JSZ102" s="1"/>
      <c r="JTA102" s="1"/>
      <c r="JTB102" s="1"/>
      <c r="JTC102" s="1"/>
      <c r="JTD102" s="1"/>
      <c r="JTE102" s="1"/>
      <c r="JTF102" s="1"/>
      <c r="JTG102" s="1"/>
      <c r="JTH102" s="1"/>
      <c r="JTI102" s="1"/>
      <c r="JTJ102" s="1"/>
      <c r="JTK102" s="1"/>
      <c r="JTL102" s="1"/>
      <c r="JTM102" s="1"/>
      <c r="JTN102" s="1"/>
      <c r="JTO102" s="1"/>
      <c r="JTP102" s="1"/>
      <c r="JTQ102" s="1"/>
      <c r="JTR102" s="1"/>
      <c r="JTS102" s="1"/>
      <c r="JTT102" s="1"/>
      <c r="JTU102" s="1"/>
      <c r="JTV102" s="1"/>
      <c r="JTW102" s="1"/>
      <c r="JTX102" s="1"/>
      <c r="JTY102" s="1"/>
      <c r="JTZ102" s="1"/>
      <c r="JUA102" s="1"/>
      <c r="JUB102" s="1"/>
      <c r="JUC102" s="1"/>
      <c r="JUD102" s="1"/>
      <c r="JUE102" s="1"/>
      <c r="JUF102" s="1"/>
      <c r="JUG102" s="1"/>
      <c r="JUH102" s="1"/>
      <c r="JUI102" s="1"/>
      <c r="JUJ102" s="1"/>
      <c r="JUK102" s="1"/>
      <c r="JUL102" s="1"/>
      <c r="JUM102" s="1"/>
      <c r="JUN102" s="1"/>
      <c r="JUO102" s="1"/>
      <c r="JUP102" s="1"/>
      <c r="JUQ102" s="1"/>
      <c r="JUR102" s="1"/>
      <c r="JUS102" s="1"/>
      <c r="JUT102" s="1"/>
      <c r="JUU102" s="1"/>
      <c r="JUV102" s="1"/>
      <c r="JUW102" s="1"/>
      <c r="JUX102" s="1"/>
      <c r="JUY102" s="1"/>
      <c r="JUZ102" s="1"/>
      <c r="JVA102" s="1"/>
      <c r="JVB102" s="1"/>
      <c r="JVC102" s="1"/>
      <c r="JVD102" s="1"/>
      <c r="JVE102" s="1"/>
      <c r="JVF102" s="1"/>
      <c r="JVG102" s="1"/>
      <c r="JVH102" s="1"/>
      <c r="JVI102" s="1"/>
      <c r="JVJ102" s="1"/>
      <c r="JVK102" s="1"/>
      <c r="JVL102" s="1"/>
      <c r="JVM102" s="1"/>
      <c r="JVN102" s="1"/>
      <c r="JVO102" s="1"/>
      <c r="JVP102" s="1"/>
      <c r="JVQ102" s="1"/>
      <c r="JVR102" s="1"/>
      <c r="JVS102" s="1"/>
      <c r="JVT102" s="1"/>
      <c r="JVU102" s="1"/>
      <c r="JVV102" s="1"/>
      <c r="JVW102" s="1"/>
      <c r="JVX102" s="1"/>
      <c r="JVY102" s="1"/>
      <c r="JVZ102" s="1"/>
      <c r="JWA102" s="1"/>
      <c r="JWB102" s="1"/>
      <c r="JWC102" s="1"/>
      <c r="JWD102" s="1"/>
      <c r="JWE102" s="1"/>
      <c r="JWF102" s="1"/>
      <c r="JWG102" s="1"/>
      <c r="JWH102" s="1"/>
      <c r="JWI102" s="1"/>
      <c r="JWJ102" s="1"/>
      <c r="JWK102" s="1"/>
      <c r="JWL102" s="1"/>
      <c r="JWM102" s="1"/>
      <c r="JWN102" s="1"/>
      <c r="JWO102" s="1"/>
      <c r="JWP102" s="1"/>
      <c r="JWQ102" s="1"/>
      <c r="JWR102" s="1"/>
      <c r="JWS102" s="1"/>
      <c r="JWT102" s="1"/>
      <c r="JWU102" s="1"/>
      <c r="JWV102" s="1"/>
      <c r="JWW102" s="1"/>
      <c r="JWX102" s="1"/>
      <c r="JWY102" s="1"/>
      <c r="JWZ102" s="1"/>
      <c r="JXA102" s="1"/>
      <c r="JXB102" s="1"/>
      <c r="JXC102" s="1"/>
      <c r="JXD102" s="1"/>
      <c r="JXE102" s="1"/>
      <c r="JXF102" s="1"/>
      <c r="JXG102" s="1"/>
      <c r="JXH102" s="1"/>
      <c r="JXI102" s="1"/>
      <c r="JXJ102" s="1"/>
      <c r="JXK102" s="1"/>
      <c r="JXL102" s="1"/>
      <c r="JXM102" s="1"/>
      <c r="JXN102" s="1"/>
      <c r="JXO102" s="1"/>
      <c r="JXP102" s="1"/>
      <c r="JXQ102" s="1"/>
      <c r="JXR102" s="1"/>
      <c r="JXS102" s="1"/>
      <c r="JXT102" s="1"/>
      <c r="JXU102" s="1"/>
      <c r="JXV102" s="1"/>
      <c r="JXW102" s="1"/>
      <c r="JXX102" s="1"/>
      <c r="JXY102" s="1"/>
      <c r="JXZ102" s="1"/>
      <c r="JYA102" s="1"/>
      <c r="JYB102" s="1"/>
      <c r="JYC102" s="1"/>
      <c r="JYD102" s="1"/>
      <c r="JYE102" s="1"/>
      <c r="JYF102" s="1"/>
      <c r="JYG102" s="1"/>
      <c r="JYH102" s="1"/>
      <c r="JYI102" s="1"/>
      <c r="JYJ102" s="1"/>
      <c r="JYK102" s="1"/>
      <c r="JYL102" s="1"/>
      <c r="JYM102" s="1"/>
      <c r="JYN102" s="1"/>
      <c r="JYO102" s="1"/>
      <c r="JYP102" s="1"/>
      <c r="JYQ102" s="1"/>
      <c r="JYR102" s="1"/>
      <c r="JYS102" s="1"/>
      <c r="JYT102" s="1"/>
      <c r="JYU102" s="1"/>
      <c r="JYV102" s="1"/>
      <c r="JYW102" s="1"/>
      <c r="JYX102" s="1"/>
      <c r="JYY102" s="1"/>
      <c r="JYZ102" s="1"/>
      <c r="JZA102" s="1"/>
      <c r="JZB102" s="1"/>
      <c r="JZC102" s="1"/>
      <c r="JZD102" s="1"/>
      <c r="JZE102" s="1"/>
      <c r="JZF102" s="1"/>
      <c r="JZG102" s="1"/>
      <c r="JZH102" s="1"/>
      <c r="JZI102" s="1"/>
      <c r="JZJ102" s="1"/>
      <c r="JZK102" s="1"/>
      <c r="JZL102" s="1"/>
      <c r="JZM102" s="1"/>
      <c r="JZN102" s="1"/>
      <c r="JZO102" s="1"/>
      <c r="JZP102" s="1"/>
      <c r="JZQ102" s="1"/>
      <c r="JZR102" s="1"/>
      <c r="JZS102" s="1"/>
      <c r="JZT102" s="1"/>
      <c r="JZU102" s="1"/>
      <c r="JZV102" s="1"/>
      <c r="JZW102" s="1"/>
      <c r="JZX102" s="1"/>
      <c r="JZY102" s="1"/>
      <c r="JZZ102" s="1"/>
      <c r="KAA102" s="1"/>
      <c r="KAB102" s="1"/>
      <c r="KAC102" s="1"/>
      <c r="KAD102" s="1"/>
      <c r="KAE102" s="1"/>
      <c r="KAF102" s="1"/>
      <c r="KAG102" s="1"/>
      <c r="KAH102" s="1"/>
      <c r="KAI102" s="1"/>
      <c r="KAJ102" s="1"/>
      <c r="KAK102" s="1"/>
      <c r="KAL102" s="1"/>
      <c r="KAM102" s="1"/>
      <c r="KAN102" s="1"/>
      <c r="KAO102" s="1"/>
      <c r="KAP102" s="1"/>
      <c r="KAQ102" s="1"/>
      <c r="KAR102" s="1"/>
      <c r="KAS102" s="1"/>
      <c r="KAT102" s="1"/>
      <c r="KAU102" s="1"/>
      <c r="KAV102" s="1"/>
      <c r="KAW102" s="1"/>
      <c r="KAX102" s="1"/>
      <c r="KAY102" s="1"/>
      <c r="KAZ102" s="1"/>
      <c r="KBA102" s="1"/>
      <c r="KBB102" s="1"/>
      <c r="KBC102" s="1"/>
      <c r="KBD102" s="1"/>
      <c r="KBE102" s="1"/>
      <c r="KBF102" s="1"/>
      <c r="KBG102" s="1"/>
      <c r="KBH102" s="1"/>
      <c r="KBI102" s="1"/>
      <c r="KBJ102" s="1"/>
      <c r="KBK102" s="1"/>
      <c r="KBL102" s="1"/>
      <c r="KBM102" s="1"/>
      <c r="KBN102" s="1"/>
      <c r="KBO102" s="1"/>
      <c r="KBP102" s="1"/>
      <c r="KBQ102" s="1"/>
      <c r="KBR102" s="1"/>
      <c r="KBS102" s="1"/>
      <c r="KBT102" s="1"/>
      <c r="KBU102" s="1"/>
      <c r="KBV102" s="1"/>
      <c r="KBW102" s="1"/>
      <c r="KBX102" s="1"/>
      <c r="KBY102" s="1"/>
      <c r="KBZ102" s="1"/>
      <c r="KCA102" s="1"/>
      <c r="KCB102" s="1"/>
      <c r="KCC102" s="1"/>
      <c r="KCD102" s="1"/>
      <c r="KCE102" s="1"/>
      <c r="KCF102" s="1"/>
      <c r="KCG102" s="1"/>
      <c r="KCH102" s="1"/>
      <c r="KCI102" s="1"/>
      <c r="KCJ102" s="1"/>
      <c r="KCK102" s="1"/>
      <c r="KCL102" s="1"/>
      <c r="KCM102" s="1"/>
      <c r="KCN102" s="1"/>
      <c r="KCO102" s="1"/>
      <c r="KCP102" s="1"/>
      <c r="KCQ102" s="1"/>
      <c r="KCR102" s="1"/>
      <c r="KCS102" s="1"/>
      <c r="KCT102" s="1"/>
      <c r="KCU102" s="1"/>
      <c r="KCV102" s="1"/>
      <c r="KCW102" s="1"/>
      <c r="KCX102" s="1"/>
      <c r="KCY102" s="1"/>
      <c r="KCZ102" s="1"/>
      <c r="KDA102" s="1"/>
      <c r="KDB102" s="1"/>
      <c r="KDC102" s="1"/>
      <c r="KDD102" s="1"/>
      <c r="KDE102" s="1"/>
      <c r="KDF102" s="1"/>
      <c r="KDG102" s="1"/>
      <c r="KDH102" s="1"/>
      <c r="KDI102" s="1"/>
      <c r="KDJ102" s="1"/>
      <c r="KDK102" s="1"/>
      <c r="KDL102" s="1"/>
      <c r="KDM102" s="1"/>
      <c r="KDN102" s="1"/>
      <c r="KDO102" s="1"/>
      <c r="KDP102" s="1"/>
      <c r="KDQ102" s="1"/>
      <c r="KDR102" s="1"/>
      <c r="KDS102" s="1"/>
      <c r="KDT102" s="1"/>
      <c r="KDU102" s="1"/>
      <c r="KDV102" s="1"/>
      <c r="KDW102" s="1"/>
      <c r="KDX102" s="1"/>
      <c r="KDY102" s="1"/>
      <c r="KDZ102" s="1"/>
      <c r="KEA102" s="1"/>
      <c r="KEB102" s="1"/>
      <c r="KEC102" s="1"/>
      <c r="KED102" s="1"/>
      <c r="KEE102" s="1"/>
      <c r="KEF102" s="1"/>
      <c r="KEG102" s="1"/>
      <c r="KEH102" s="1"/>
      <c r="KEI102" s="1"/>
      <c r="KEJ102" s="1"/>
      <c r="KEK102" s="1"/>
      <c r="KEL102" s="1"/>
      <c r="KEM102" s="1"/>
      <c r="KEN102" s="1"/>
      <c r="KEO102" s="1"/>
      <c r="KEP102" s="1"/>
      <c r="KEQ102" s="1"/>
      <c r="KER102" s="1"/>
      <c r="KES102" s="1"/>
      <c r="KET102" s="1"/>
      <c r="KEU102" s="1"/>
      <c r="KEV102" s="1"/>
      <c r="KEW102" s="1"/>
      <c r="KEX102" s="1"/>
      <c r="KEY102" s="1"/>
      <c r="KEZ102" s="1"/>
      <c r="KFA102" s="1"/>
      <c r="KFB102" s="1"/>
      <c r="KFC102" s="1"/>
      <c r="KFD102" s="1"/>
      <c r="KFE102" s="1"/>
      <c r="KFF102" s="1"/>
      <c r="KFG102" s="1"/>
      <c r="KFH102" s="1"/>
      <c r="KFI102" s="1"/>
      <c r="KFJ102" s="1"/>
      <c r="KFK102" s="1"/>
      <c r="KFL102" s="1"/>
      <c r="KFM102" s="1"/>
      <c r="KFN102" s="1"/>
      <c r="KFO102" s="1"/>
      <c r="KFP102" s="1"/>
      <c r="KFQ102" s="1"/>
      <c r="KFR102" s="1"/>
      <c r="KFS102" s="1"/>
      <c r="KFT102" s="1"/>
      <c r="KFU102" s="1"/>
      <c r="KFV102" s="1"/>
      <c r="KFW102" s="1"/>
      <c r="KFX102" s="1"/>
      <c r="KFY102" s="1"/>
      <c r="KFZ102" s="1"/>
      <c r="KGA102" s="1"/>
      <c r="KGB102" s="1"/>
      <c r="KGC102" s="1"/>
      <c r="KGD102" s="1"/>
      <c r="KGE102" s="1"/>
      <c r="KGF102" s="1"/>
      <c r="KGG102" s="1"/>
      <c r="KGH102" s="1"/>
      <c r="KGI102" s="1"/>
      <c r="KGJ102" s="1"/>
      <c r="KGK102" s="1"/>
      <c r="KGL102" s="1"/>
      <c r="KGM102" s="1"/>
      <c r="KGN102" s="1"/>
      <c r="KGO102" s="1"/>
      <c r="KGP102" s="1"/>
      <c r="KGQ102" s="1"/>
      <c r="KGR102" s="1"/>
      <c r="KGS102" s="1"/>
      <c r="KGT102" s="1"/>
      <c r="KGU102" s="1"/>
      <c r="KGV102" s="1"/>
      <c r="KGW102" s="1"/>
      <c r="KGX102" s="1"/>
      <c r="KGY102" s="1"/>
      <c r="KGZ102" s="1"/>
      <c r="KHA102" s="1"/>
      <c r="KHB102" s="1"/>
      <c r="KHC102" s="1"/>
      <c r="KHD102" s="1"/>
      <c r="KHE102" s="1"/>
      <c r="KHF102" s="1"/>
      <c r="KHG102" s="1"/>
      <c r="KHH102" s="1"/>
      <c r="KHI102" s="1"/>
      <c r="KHJ102" s="1"/>
      <c r="KHK102" s="1"/>
      <c r="KHL102" s="1"/>
      <c r="KHM102" s="1"/>
      <c r="KHN102" s="1"/>
      <c r="KHO102" s="1"/>
      <c r="KHP102" s="1"/>
      <c r="KHQ102" s="1"/>
      <c r="KHR102" s="1"/>
      <c r="KHS102" s="1"/>
      <c r="KHT102" s="1"/>
      <c r="KHU102" s="1"/>
      <c r="KHV102" s="1"/>
      <c r="KHW102" s="1"/>
      <c r="KHX102" s="1"/>
      <c r="KHY102" s="1"/>
      <c r="KHZ102" s="1"/>
      <c r="KIA102" s="1"/>
      <c r="KIB102" s="1"/>
      <c r="KIC102" s="1"/>
      <c r="KID102" s="1"/>
      <c r="KIE102" s="1"/>
      <c r="KIF102" s="1"/>
      <c r="KIG102" s="1"/>
      <c r="KIH102" s="1"/>
      <c r="KII102" s="1"/>
      <c r="KIJ102" s="1"/>
      <c r="KIK102" s="1"/>
      <c r="KIL102" s="1"/>
      <c r="KIM102" s="1"/>
      <c r="KIN102" s="1"/>
      <c r="KIO102" s="1"/>
      <c r="KIP102" s="1"/>
      <c r="KIQ102" s="1"/>
      <c r="KIR102" s="1"/>
      <c r="KIS102" s="1"/>
      <c r="KIT102" s="1"/>
      <c r="KIU102" s="1"/>
      <c r="KIV102" s="1"/>
      <c r="KIW102" s="1"/>
      <c r="KIX102" s="1"/>
      <c r="KIY102" s="1"/>
      <c r="KIZ102" s="1"/>
      <c r="KJA102" s="1"/>
      <c r="KJB102" s="1"/>
      <c r="KJC102" s="1"/>
      <c r="KJD102" s="1"/>
      <c r="KJE102" s="1"/>
      <c r="KJF102" s="1"/>
      <c r="KJG102" s="1"/>
      <c r="KJH102" s="1"/>
      <c r="KJI102" s="1"/>
      <c r="KJJ102" s="1"/>
      <c r="KJK102" s="1"/>
      <c r="KJL102" s="1"/>
      <c r="KJM102" s="1"/>
      <c r="KJN102" s="1"/>
      <c r="KJO102" s="1"/>
      <c r="KJP102" s="1"/>
      <c r="KJQ102" s="1"/>
      <c r="KJR102" s="1"/>
      <c r="KJS102" s="1"/>
      <c r="KJT102" s="1"/>
      <c r="KJU102" s="1"/>
      <c r="KJV102" s="1"/>
      <c r="KJW102" s="1"/>
      <c r="KJX102" s="1"/>
      <c r="KJY102" s="1"/>
      <c r="KJZ102" s="1"/>
      <c r="KKA102" s="1"/>
      <c r="KKB102" s="1"/>
      <c r="KKC102" s="1"/>
      <c r="KKD102" s="1"/>
      <c r="KKE102" s="1"/>
      <c r="KKF102" s="1"/>
      <c r="KKG102" s="1"/>
      <c r="KKH102" s="1"/>
      <c r="KKI102" s="1"/>
      <c r="KKJ102" s="1"/>
      <c r="KKK102" s="1"/>
      <c r="KKL102" s="1"/>
      <c r="KKM102" s="1"/>
      <c r="KKN102" s="1"/>
      <c r="KKO102" s="1"/>
      <c r="KKP102" s="1"/>
      <c r="KKQ102" s="1"/>
      <c r="KKR102" s="1"/>
      <c r="KKS102" s="1"/>
      <c r="KKT102" s="1"/>
      <c r="KKU102" s="1"/>
      <c r="KKV102" s="1"/>
      <c r="KKW102" s="1"/>
      <c r="KKX102" s="1"/>
      <c r="KKY102" s="1"/>
      <c r="KKZ102" s="1"/>
      <c r="KLA102" s="1"/>
      <c r="KLB102" s="1"/>
      <c r="KLC102" s="1"/>
      <c r="KLD102" s="1"/>
      <c r="KLE102" s="1"/>
      <c r="KLF102" s="1"/>
      <c r="KLG102" s="1"/>
      <c r="KLH102" s="1"/>
      <c r="KLI102" s="1"/>
      <c r="KLJ102" s="1"/>
      <c r="KLK102" s="1"/>
      <c r="KLL102" s="1"/>
      <c r="KLM102" s="1"/>
      <c r="KLN102" s="1"/>
      <c r="KLO102" s="1"/>
      <c r="KLP102" s="1"/>
      <c r="KLQ102" s="1"/>
      <c r="KLR102" s="1"/>
      <c r="KLS102" s="1"/>
      <c r="KLT102" s="1"/>
      <c r="KLU102" s="1"/>
      <c r="KLV102" s="1"/>
      <c r="KLW102" s="1"/>
      <c r="KLX102" s="1"/>
      <c r="KLY102" s="1"/>
      <c r="KLZ102" s="1"/>
      <c r="KMA102" s="1"/>
      <c r="KMB102" s="1"/>
      <c r="KMC102" s="1"/>
      <c r="KMD102" s="1"/>
      <c r="KME102" s="1"/>
      <c r="KMF102" s="1"/>
      <c r="KMG102" s="1"/>
      <c r="KMH102" s="1"/>
      <c r="KMI102" s="1"/>
      <c r="KMJ102" s="1"/>
      <c r="KMK102" s="1"/>
      <c r="KML102" s="1"/>
      <c r="KMM102" s="1"/>
      <c r="KMN102" s="1"/>
      <c r="KMO102" s="1"/>
      <c r="KMP102" s="1"/>
      <c r="KMQ102" s="1"/>
      <c r="KMR102" s="1"/>
      <c r="KMS102" s="1"/>
      <c r="KMT102" s="1"/>
      <c r="KMU102" s="1"/>
      <c r="KMV102" s="1"/>
      <c r="KMW102" s="1"/>
      <c r="KMX102" s="1"/>
      <c r="KMY102" s="1"/>
      <c r="KMZ102" s="1"/>
      <c r="KNA102" s="1"/>
      <c r="KNB102" s="1"/>
      <c r="KNC102" s="1"/>
      <c r="KND102" s="1"/>
      <c r="KNE102" s="1"/>
      <c r="KNF102" s="1"/>
      <c r="KNG102" s="1"/>
      <c r="KNH102" s="1"/>
      <c r="KNI102" s="1"/>
      <c r="KNJ102" s="1"/>
      <c r="KNK102" s="1"/>
      <c r="KNL102" s="1"/>
      <c r="KNM102" s="1"/>
      <c r="KNN102" s="1"/>
      <c r="KNO102" s="1"/>
      <c r="KNP102" s="1"/>
      <c r="KNQ102" s="1"/>
      <c r="KNR102" s="1"/>
      <c r="KNS102" s="1"/>
      <c r="KNT102" s="1"/>
      <c r="KNU102" s="1"/>
      <c r="KNV102" s="1"/>
      <c r="KNW102" s="1"/>
      <c r="KNX102" s="1"/>
      <c r="KNY102" s="1"/>
      <c r="KNZ102" s="1"/>
      <c r="KOA102" s="1"/>
      <c r="KOB102" s="1"/>
      <c r="KOC102" s="1"/>
      <c r="KOD102" s="1"/>
      <c r="KOE102" s="1"/>
      <c r="KOF102" s="1"/>
      <c r="KOG102" s="1"/>
      <c r="KOH102" s="1"/>
      <c r="KOI102" s="1"/>
      <c r="KOJ102" s="1"/>
      <c r="KOK102" s="1"/>
      <c r="KOL102" s="1"/>
      <c r="KOM102" s="1"/>
      <c r="KON102" s="1"/>
      <c r="KOO102" s="1"/>
      <c r="KOP102" s="1"/>
      <c r="KOQ102" s="1"/>
      <c r="KOR102" s="1"/>
      <c r="KOS102" s="1"/>
      <c r="KOT102" s="1"/>
      <c r="KOU102" s="1"/>
      <c r="KOV102" s="1"/>
      <c r="KOW102" s="1"/>
      <c r="KOX102" s="1"/>
      <c r="KOY102" s="1"/>
      <c r="KOZ102" s="1"/>
      <c r="KPA102" s="1"/>
      <c r="KPB102" s="1"/>
      <c r="KPC102" s="1"/>
      <c r="KPD102" s="1"/>
      <c r="KPE102" s="1"/>
      <c r="KPF102" s="1"/>
      <c r="KPG102" s="1"/>
      <c r="KPH102" s="1"/>
      <c r="KPI102" s="1"/>
      <c r="KPJ102" s="1"/>
      <c r="KPK102" s="1"/>
      <c r="KPL102" s="1"/>
      <c r="KPM102" s="1"/>
      <c r="KPN102" s="1"/>
      <c r="KPO102" s="1"/>
      <c r="KPP102" s="1"/>
      <c r="KPQ102" s="1"/>
      <c r="KPR102" s="1"/>
      <c r="KPS102" s="1"/>
      <c r="KPT102" s="1"/>
      <c r="KPU102" s="1"/>
      <c r="KPV102" s="1"/>
      <c r="KPW102" s="1"/>
      <c r="KPX102" s="1"/>
      <c r="KPY102" s="1"/>
      <c r="KPZ102" s="1"/>
      <c r="KQA102" s="1"/>
      <c r="KQB102" s="1"/>
      <c r="KQC102" s="1"/>
      <c r="KQD102" s="1"/>
      <c r="KQE102" s="1"/>
      <c r="KQF102" s="1"/>
      <c r="KQG102" s="1"/>
      <c r="KQH102" s="1"/>
      <c r="KQI102" s="1"/>
      <c r="KQJ102" s="1"/>
      <c r="KQK102" s="1"/>
      <c r="KQL102" s="1"/>
      <c r="KQM102" s="1"/>
      <c r="KQN102" s="1"/>
      <c r="KQO102" s="1"/>
      <c r="KQP102" s="1"/>
      <c r="KQQ102" s="1"/>
      <c r="KQR102" s="1"/>
      <c r="KQS102" s="1"/>
      <c r="KQT102" s="1"/>
      <c r="KQU102" s="1"/>
      <c r="KQV102" s="1"/>
      <c r="KQW102" s="1"/>
      <c r="KQX102" s="1"/>
      <c r="KQY102" s="1"/>
      <c r="KQZ102" s="1"/>
      <c r="KRA102" s="1"/>
      <c r="KRB102" s="1"/>
      <c r="KRC102" s="1"/>
      <c r="KRD102" s="1"/>
      <c r="KRE102" s="1"/>
      <c r="KRF102" s="1"/>
      <c r="KRG102" s="1"/>
      <c r="KRH102" s="1"/>
      <c r="KRI102" s="1"/>
      <c r="KRJ102" s="1"/>
      <c r="KRK102" s="1"/>
      <c r="KRL102" s="1"/>
      <c r="KRM102" s="1"/>
      <c r="KRN102" s="1"/>
      <c r="KRO102" s="1"/>
      <c r="KRP102" s="1"/>
      <c r="KRQ102" s="1"/>
      <c r="KRR102" s="1"/>
      <c r="KRS102" s="1"/>
      <c r="KRT102" s="1"/>
      <c r="KRU102" s="1"/>
      <c r="KRV102" s="1"/>
      <c r="KRW102" s="1"/>
      <c r="KRX102" s="1"/>
      <c r="KRY102" s="1"/>
      <c r="KRZ102" s="1"/>
      <c r="KSA102" s="1"/>
      <c r="KSB102" s="1"/>
      <c r="KSC102" s="1"/>
      <c r="KSD102" s="1"/>
      <c r="KSE102" s="1"/>
      <c r="KSF102" s="1"/>
      <c r="KSG102" s="1"/>
      <c r="KSH102" s="1"/>
      <c r="KSI102" s="1"/>
      <c r="KSJ102" s="1"/>
      <c r="KSK102" s="1"/>
      <c r="KSL102" s="1"/>
      <c r="KSM102" s="1"/>
      <c r="KSN102" s="1"/>
      <c r="KSO102" s="1"/>
      <c r="KSP102" s="1"/>
      <c r="KSQ102" s="1"/>
      <c r="KSR102" s="1"/>
      <c r="KSS102" s="1"/>
      <c r="KST102" s="1"/>
      <c r="KSU102" s="1"/>
      <c r="KSV102" s="1"/>
      <c r="KSW102" s="1"/>
      <c r="KSX102" s="1"/>
      <c r="KSY102" s="1"/>
      <c r="KSZ102" s="1"/>
      <c r="KTA102" s="1"/>
      <c r="KTB102" s="1"/>
      <c r="KTC102" s="1"/>
      <c r="KTD102" s="1"/>
      <c r="KTE102" s="1"/>
      <c r="KTF102" s="1"/>
      <c r="KTG102" s="1"/>
      <c r="KTH102" s="1"/>
      <c r="KTI102" s="1"/>
      <c r="KTJ102" s="1"/>
      <c r="KTK102" s="1"/>
      <c r="KTL102" s="1"/>
      <c r="KTM102" s="1"/>
      <c r="KTN102" s="1"/>
      <c r="KTO102" s="1"/>
      <c r="KTP102" s="1"/>
      <c r="KTQ102" s="1"/>
      <c r="KTR102" s="1"/>
      <c r="KTS102" s="1"/>
      <c r="KTT102" s="1"/>
      <c r="KTU102" s="1"/>
      <c r="KTV102" s="1"/>
      <c r="KTW102" s="1"/>
      <c r="KTX102" s="1"/>
      <c r="KTY102" s="1"/>
      <c r="KTZ102" s="1"/>
      <c r="KUA102" s="1"/>
      <c r="KUB102" s="1"/>
      <c r="KUC102" s="1"/>
      <c r="KUD102" s="1"/>
      <c r="KUE102" s="1"/>
      <c r="KUF102" s="1"/>
      <c r="KUG102" s="1"/>
      <c r="KUH102" s="1"/>
      <c r="KUI102" s="1"/>
      <c r="KUJ102" s="1"/>
      <c r="KUK102" s="1"/>
      <c r="KUL102" s="1"/>
      <c r="KUM102" s="1"/>
      <c r="KUN102" s="1"/>
      <c r="KUO102" s="1"/>
      <c r="KUP102" s="1"/>
      <c r="KUQ102" s="1"/>
      <c r="KUR102" s="1"/>
      <c r="KUS102" s="1"/>
      <c r="KUT102" s="1"/>
      <c r="KUU102" s="1"/>
      <c r="KUV102" s="1"/>
      <c r="KUW102" s="1"/>
      <c r="KUX102" s="1"/>
      <c r="KUY102" s="1"/>
      <c r="KUZ102" s="1"/>
      <c r="KVA102" s="1"/>
      <c r="KVB102" s="1"/>
      <c r="KVC102" s="1"/>
      <c r="KVD102" s="1"/>
      <c r="KVE102" s="1"/>
      <c r="KVF102" s="1"/>
      <c r="KVG102" s="1"/>
      <c r="KVH102" s="1"/>
      <c r="KVI102" s="1"/>
      <c r="KVJ102" s="1"/>
      <c r="KVK102" s="1"/>
      <c r="KVL102" s="1"/>
      <c r="KVM102" s="1"/>
      <c r="KVN102" s="1"/>
      <c r="KVO102" s="1"/>
      <c r="KVP102" s="1"/>
      <c r="KVQ102" s="1"/>
      <c r="KVR102" s="1"/>
      <c r="KVS102" s="1"/>
      <c r="KVT102" s="1"/>
      <c r="KVU102" s="1"/>
      <c r="KVV102" s="1"/>
      <c r="KVW102" s="1"/>
      <c r="KVX102" s="1"/>
      <c r="KVY102" s="1"/>
      <c r="KVZ102" s="1"/>
      <c r="KWA102" s="1"/>
      <c r="KWB102" s="1"/>
      <c r="KWC102" s="1"/>
      <c r="KWD102" s="1"/>
      <c r="KWE102" s="1"/>
      <c r="KWF102" s="1"/>
      <c r="KWG102" s="1"/>
      <c r="KWH102" s="1"/>
      <c r="KWI102" s="1"/>
      <c r="KWJ102" s="1"/>
      <c r="KWK102" s="1"/>
      <c r="KWL102" s="1"/>
      <c r="KWM102" s="1"/>
      <c r="KWN102" s="1"/>
      <c r="KWO102" s="1"/>
      <c r="KWP102" s="1"/>
      <c r="KWQ102" s="1"/>
      <c r="KWR102" s="1"/>
      <c r="KWS102" s="1"/>
      <c r="KWT102" s="1"/>
      <c r="KWU102" s="1"/>
      <c r="KWV102" s="1"/>
      <c r="KWW102" s="1"/>
      <c r="KWX102" s="1"/>
      <c r="KWY102" s="1"/>
      <c r="KWZ102" s="1"/>
      <c r="KXA102" s="1"/>
      <c r="KXB102" s="1"/>
      <c r="KXC102" s="1"/>
      <c r="KXD102" s="1"/>
      <c r="KXE102" s="1"/>
      <c r="KXF102" s="1"/>
      <c r="KXG102" s="1"/>
      <c r="KXH102" s="1"/>
      <c r="KXI102" s="1"/>
      <c r="KXJ102" s="1"/>
      <c r="KXK102" s="1"/>
      <c r="KXL102" s="1"/>
      <c r="KXM102" s="1"/>
      <c r="KXN102" s="1"/>
      <c r="KXO102" s="1"/>
      <c r="KXP102" s="1"/>
      <c r="KXQ102" s="1"/>
      <c r="KXR102" s="1"/>
      <c r="KXS102" s="1"/>
      <c r="KXT102" s="1"/>
      <c r="KXU102" s="1"/>
      <c r="KXV102" s="1"/>
      <c r="KXW102" s="1"/>
      <c r="KXX102" s="1"/>
      <c r="KXY102" s="1"/>
      <c r="KXZ102" s="1"/>
      <c r="KYA102" s="1"/>
      <c r="KYB102" s="1"/>
      <c r="KYC102" s="1"/>
      <c r="KYD102" s="1"/>
      <c r="KYE102" s="1"/>
      <c r="KYF102" s="1"/>
      <c r="KYG102" s="1"/>
      <c r="KYH102" s="1"/>
      <c r="KYI102" s="1"/>
      <c r="KYJ102" s="1"/>
      <c r="KYK102" s="1"/>
      <c r="KYL102" s="1"/>
      <c r="KYM102" s="1"/>
      <c r="KYN102" s="1"/>
      <c r="KYO102" s="1"/>
      <c r="KYP102" s="1"/>
      <c r="KYQ102" s="1"/>
      <c r="KYR102" s="1"/>
      <c r="KYS102" s="1"/>
      <c r="KYT102" s="1"/>
      <c r="KYU102" s="1"/>
      <c r="KYV102" s="1"/>
      <c r="KYW102" s="1"/>
      <c r="KYX102" s="1"/>
      <c r="KYY102" s="1"/>
      <c r="KYZ102" s="1"/>
      <c r="KZA102" s="1"/>
      <c r="KZB102" s="1"/>
      <c r="KZC102" s="1"/>
      <c r="KZD102" s="1"/>
      <c r="KZE102" s="1"/>
      <c r="KZF102" s="1"/>
      <c r="KZG102" s="1"/>
      <c r="KZH102" s="1"/>
      <c r="KZI102" s="1"/>
      <c r="KZJ102" s="1"/>
      <c r="KZK102" s="1"/>
      <c r="KZL102" s="1"/>
      <c r="KZM102" s="1"/>
      <c r="KZN102" s="1"/>
      <c r="KZO102" s="1"/>
      <c r="KZP102" s="1"/>
      <c r="KZQ102" s="1"/>
      <c r="KZR102" s="1"/>
      <c r="KZS102" s="1"/>
      <c r="KZT102" s="1"/>
      <c r="KZU102" s="1"/>
      <c r="KZV102" s="1"/>
      <c r="KZW102" s="1"/>
      <c r="KZX102" s="1"/>
      <c r="KZY102" s="1"/>
      <c r="KZZ102" s="1"/>
      <c r="LAA102" s="1"/>
      <c r="LAB102" s="1"/>
      <c r="LAC102" s="1"/>
      <c r="LAD102" s="1"/>
      <c r="LAE102" s="1"/>
      <c r="LAF102" s="1"/>
      <c r="LAG102" s="1"/>
      <c r="LAH102" s="1"/>
      <c r="LAI102" s="1"/>
      <c r="LAJ102" s="1"/>
      <c r="LAK102" s="1"/>
      <c r="LAL102" s="1"/>
      <c r="LAM102" s="1"/>
      <c r="LAN102" s="1"/>
      <c r="LAO102" s="1"/>
      <c r="LAP102" s="1"/>
      <c r="LAQ102" s="1"/>
      <c r="LAR102" s="1"/>
      <c r="LAS102" s="1"/>
      <c r="LAT102" s="1"/>
      <c r="LAU102" s="1"/>
      <c r="LAV102" s="1"/>
      <c r="LAW102" s="1"/>
      <c r="LAX102" s="1"/>
      <c r="LAY102" s="1"/>
      <c r="LAZ102" s="1"/>
      <c r="LBA102" s="1"/>
      <c r="LBB102" s="1"/>
      <c r="LBC102" s="1"/>
      <c r="LBD102" s="1"/>
      <c r="LBE102" s="1"/>
      <c r="LBF102" s="1"/>
      <c r="LBG102" s="1"/>
      <c r="LBH102" s="1"/>
      <c r="LBI102" s="1"/>
      <c r="LBJ102" s="1"/>
      <c r="LBK102" s="1"/>
      <c r="LBL102" s="1"/>
      <c r="LBM102" s="1"/>
      <c r="LBN102" s="1"/>
      <c r="LBO102" s="1"/>
      <c r="LBP102" s="1"/>
      <c r="LBQ102" s="1"/>
      <c r="LBR102" s="1"/>
      <c r="LBS102" s="1"/>
      <c r="LBT102" s="1"/>
      <c r="LBU102" s="1"/>
      <c r="LBV102" s="1"/>
      <c r="LBW102" s="1"/>
      <c r="LBX102" s="1"/>
      <c r="LBY102" s="1"/>
      <c r="LBZ102" s="1"/>
      <c r="LCA102" s="1"/>
      <c r="LCB102" s="1"/>
      <c r="LCC102" s="1"/>
      <c r="LCD102" s="1"/>
      <c r="LCE102" s="1"/>
      <c r="LCF102" s="1"/>
      <c r="LCG102" s="1"/>
      <c r="LCH102" s="1"/>
      <c r="LCI102" s="1"/>
      <c r="LCJ102" s="1"/>
      <c r="LCK102" s="1"/>
      <c r="LCL102" s="1"/>
      <c r="LCM102" s="1"/>
      <c r="LCN102" s="1"/>
      <c r="LCO102" s="1"/>
      <c r="LCP102" s="1"/>
      <c r="LCQ102" s="1"/>
      <c r="LCR102" s="1"/>
      <c r="LCS102" s="1"/>
      <c r="LCT102" s="1"/>
      <c r="LCU102" s="1"/>
      <c r="LCV102" s="1"/>
      <c r="LCW102" s="1"/>
      <c r="LCX102" s="1"/>
      <c r="LCY102" s="1"/>
      <c r="LCZ102" s="1"/>
      <c r="LDA102" s="1"/>
      <c r="LDB102" s="1"/>
      <c r="LDC102" s="1"/>
      <c r="LDD102" s="1"/>
      <c r="LDE102" s="1"/>
      <c r="LDF102" s="1"/>
      <c r="LDG102" s="1"/>
      <c r="LDH102" s="1"/>
      <c r="LDI102" s="1"/>
      <c r="LDJ102" s="1"/>
      <c r="LDK102" s="1"/>
      <c r="LDL102" s="1"/>
      <c r="LDM102" s="1"/>
      <c r="LDN102" s="1"/>
      <c r="LDO102" s="1"/>
      <c r="LDP102" s="1"/>
      <c r="LDQ102" s="1"/>
      <c r="LDR102" s="1"/>
      <c r="LDS102" s="1"/>
      <c r="LDT102" s="1"/>
      <c r="LDU102" s="1"/>
      <c r="LDV102" s="1"/>
      <c r="LDW102" s="1"/>
      <c r="LDX102" s="1"/>
      <c r="LDY102" s="1"/>
      <c r="LDZ102" s="1"/>
      <c r="LEA102" s="1"/>
      <c r="LEB102" s="1"/>
      <c r="LEC102" s="1"/>
      <c r="LED102" s="1"/>
      <c r="LEE102" s="1"/>
      <c r="LEF102" s="1"/>
      <c r="LEG102" s="1"/>
      <c r="LEH102" s="1"/>
      <c r="LEI102" s="1"/>
      <c r="LEJ102" s="1"/>
      <c r="LEK102" s="1"/>
      <c r="LEL102" s="1"/>
      <c r="LEM102" s="1"/>
      <c r="LEN102" s="1"/>
      <c r="LEO102" s="1"/>
      <c r="LEP102" s="1"/>
      <c r="LEQ102" s="1"/>
      <c r="LER102" s="1"/>
      <c r="LES102" s="1"/>
      <c r="LET102" s="1"/>
      <c r="LEU102" s="1"/>
      <c r="LEV102" s="1"/>
      <c r="LEW102" s="1"/>
      <c r="LEX102" s="1"/>
      <c r="LEY102" s="1"/>
      <c r="LEZ102" s="1"/>
      <c r="LFA102" s="1"/>
      <c r="LFB102" s="1"/>
      <c r="LFC102" s="1"/>
      <c r="LFD102" s="1"/>
      <c r="LFE102" s="1"/>
      <c r="LFF102" s="1"/>
      <c r="LFG102" s="1"/>
      <c r="LFH102" s="1"/>
      <c r="LFI102" s="1"/>
      <c r="LFJ102" s="1"/>
      <c r="LFK102" s="1"/>
      <c r="LFL102" s="1"/>
      <c r="LFM102" s="1"/>
      <c r="LFN102" s="1"/>
      <c r="LFO102" s="1"/>
      <c r="LFP102" s="1"/>
      <c r="LFQ102" s="1"/>
      <c r="LFR102" s="1"/>
      <c r="LFS102" s="1"/>
      <c r="LFT102" s="1"/>
      <c r="LFU102" s="1"/>
      <c r="LFV102" s="1"/>
      <c r="LFW102" s="1"/>
      <c r="LFX102" s="1"/>
      <c r="LFY102" s="1"/>
      <c r="LFZ102" s="1"/>
      <c r="LGA102" s="1"/>
      <c r="LGB102" s="1"/>
      <c r="LGC102" s="1"/>
      <c r="LGD102" s="1"/>
      <c r="LGE102" s="1"/>
      <c r="LGF102" s="1"/>
      <c r="LGG102" s="1"/>
      <c r="LGH102" s="1"/>
      <c r="LGI102" s="1"/>
      <c r="LGJ102" s="1"/>
      <c r="LGK102" s="1"/>
      <c r="LGL102" s="1"/>
      <c r="LGM102" s="1"/>
      <c r="LGN102" s="1"/>
      <c r="LGO102" s="1"/>
      <c r="LGP102" s="1"/>
      <c r="LGQ102" s="1"/>
      <c r="LGR102" s="1"/>
      <c r="LGS102" s="1"/>
      <c r="LGT102" s="1"/>
      <c r="LGU102" s="1"/>
      <c r="LGV102" s="1"/>
      <c r="LGW102" s="1"/>
      <c r="LGX102" s="1"/>
      <c r="LGY102" s="1"/>
      <c r="LGZ102" s="1"/>
      <c r="LHA102" s="1"/>
      <c r="LHB102" s="1"/>
      <c r="LHC102" s="1"/>
      <c r="LHD102" s="1"/>
      <c r="LHE102" s="1"/>
      <c r="LHF102" s="1"/>
      <c r="LHG102" s="1"/>
      <c r="LHH102" s="1"/>
      <c r="LHI102" s="1"/>
      <c r="LHJ102" s="1"/>
      <c r="LHK102" s="1"/>
      <c r="LHL102" s="1"/>
      <c r="LHM102" s="1"/>
      <c r="LHN102" s="1"/>
      <c r="LHO102" s="1"/>
      <c r="LHP102" s="1"/>
      <c r="LHQ102" s="1"/>
      <c r="LHR102" s="1"/>
      <c r="LHS102" s="1"/>
      <c r="LHT102" s="1"/>
      <c r="LHU102" s="1"/>
      <c r="LHV102" s="1"/>
      <c r="LHW102" s="1"/>
      <c r="LHX102" s="1"/>
      <c r="LHY102" s="1"/>
      <c r="LHZ102" s="1"/>
      <c r="LIA102" s="1"/>
      <c r="LIB102" s="1"/>
      <c r="LIC102" s="1"/>
      <c r="LID102" s="1"/>
      <c r="LIE102" s="1"/>
      <c r="LIF102" s="1"/>
      <c r="LIG102" s="1"/>
      <c r="LIH102" s="1"/>
      <c r="LII102" s="1"/>
      <c r="LIJ102" s="1"/>
      <c r="LIK102" s="1"/>
      <c r="LIL102" s="1"/>
      <c r="LIM102" s="1"/>
      <c r="LIN102" s="1"/>
      <c r="LIO102" s="1"/>
      <c r="LIP102" s="1"/>
      <c r="LIQ102" s="1"/>
      <c r="LIR102" s="1"/>
      <c r="LIS102" s="1"/>
      <c r="LIT102" s="1"/>
      <c r="LIU102" s="1"/>
      <c r="LIV102" s="1"/>
      <c r="LIW102" s="1"/>
      <c r="LIX102" s="1"/>
      <c r="LIY102" s="1"/>
      <c r="LIZ102" s="1"/>
      <c r="LJA102" s="1"/>
      <c r="LJB102" s="1"/>
      <c r="LJC102" s="1"/>
      <c r="LJD102" s="1"/>
      <c r="LJE102" s="1"/>
      <c r="LJF102" s="1"/>
      <c r="LJG102" s="1"/>
      <c r="LJH102" s="1"/>
      <c r="LJI102" s="1"/>
      <c r="LJJ102" s="1"/>
      <c r="LJK102" s="1"/>
      <c r="LJL102" s="1"/>
      <c r="LJM102" s="1"/>
      <c r="LJN102" s="1"/>
      <c r="LJO102" s="1"/>
      <c r="LJP102" s="1"/>
      <c r="LJQ102" s="1"/>
      <c r="LJR102" s="1"/>
      <c r="LJS102" s="1"/>
      <c r="LJT102" s="1"/>
      <c r="LJU102" s="1"/>
      <c r="LJV102" s="1"/>
      <c r="LJW102" s="1"/>
      <c r="LJX102" s="1"/>
      <c r="LJY102" s="1"/>
      <c r="LJZ102" s="1"/>
      <c r="LKA102" s="1"/>
      <c r="LKB102" s="1"/>
      <c r="LKC102" s="1"/>
      <c r="LKD102" s="1"/>
      <c r="LKE102" s="1"/>
      <c r="LKF102" s="1"/>
      <c r="LKG102" s="1"/>
      <c r="LKH102" s="1"/>
      <c r="LKI102" s="1"/>
      <c r="LKJ102" s="1"/>
      <c r="LKK102" s="1"/>
      <c r="LKL102" s="1"/>
      <c r="LKM102" s="1"/>
      <c r="LKN102" s="1"/>
      <c r="LKO102" s="1"/>
      <c r="LKP102" s="1"/>
      <c r="LKQ102" s="1"/>
      <c r="LKR102" s="1"/>
      <c r="LKS102" s="1"/>
      <c r="LKT102" s="1"/>
      <c r="LKU102" s="1"/>
      <c r="LKV102" s="1"/>
      <c r="LKW102" s="1"/>
      <c r="LKX102" s="1"/>
      <c r="LKY102" s="1"/>
      <c r="LKZ102" s="1"/>
      <c r="LLA102" s="1"/>
      <c r="LLB102" s="1"/>
      <c r="LLC102" s="1"/>
      <c r="LLD102" s="1"/>
      <c r="LLE102" s="1"/>
      <c r="LLF102" s="1"/>
      <c r="LLG102" s="1"/>
      <c r="LLH102" s="1"/>
      <c r="LLI102" s="1"/>
      <c r="LLJ102" s="1"/>
      <c r="LLK102" s="1"/>
      <c r="LLL102" s="1"/>
      <c r="LLM102" s="1"/>
      <c r="LLN102" s="1"/>
      <c r="LLO102" s="1"/>
      <c r="LLP102" s="1"/>
      <c r="LLQ102" s="1"/>
      <c r="LLR102" s="1"/>
      <c r="LLS102" s="1"/>
      <c r="LLT102" s="1"/>
      <c r="LLU102" s="1"/>
      <c r="LLV102" s="1"/>
      <c r="LLW102" s="1"/>
      <c r="LLX102" s="1"/>
      <c r="LLY102" s="1"/>
      <c r="LLZ102" s="1"/>
      <c r="LMA102" s="1"/>
      <c r="LMB102" s="1"/>
      <c r="LMC102" s="1"/>
      <c r="LMD102" s="1"/>
      <c r="LME102" s="1"/>
      <c r="LMF102" s="1"/>
      <c r="LMG102" s="1"/>
      <c r="LMH102" s="1"/>
      <c r="LMI102" s="1"/>
      <c r="LMJ102" s="1"/>
      <c r="LMK102" s="1"/>
      <c r="LML102" s="1"/>
      <c r="LMM102" s="1"/>
      <c r="LMN102" s="1"/>
      <c r="LMO102" s="1"/>
      <c r="LMP102" s="1"/>
      <c r="LMQ102" s="1"/>
      <c r="LMR102" s="1"/>
      <c r="LMS102" s="1"/>
      <c r="LMT102" s="1"/>
      <c r="LMU102" s="1"/>
      <c r="LMV102" s="1"/>
      <c r="LMW102" s="1"/>
      <c r="LMX102" s="1"/>
      <c r="LMY102" s="1"/>
      <c r="LMZ102" s="1"/>
      <c r="LNA102" s="1"/>
      <c r="LNB102" s="1"/>
      <c r="LNC102" s="1"/>
      <c r="LND102" s="1"/>
      <c r="LNE102" s="1"/>
      <c r="LNF102" s="1"/>
      <c r="LNG102" s="1"/>
      <c r="LNH102" s="1"/>
      <c r="LNI102" s="1"/>
      <c r="LNJ102" s="1"/>
      <c r="LNK102" s="1"/>
      <c r="LNL102" s="1"/>
      <c r="LNM102" s="1"/>
      <c r="LNN102" s="1"/>
      <c r="LNO102" s="1"/>
      <c r="LNP102" s="1"/>
      <c r="LNQ102" s="1"/>
      <c r="LNR102" s="1"/>
      <c r="LNS102" s="1"/>
      <c r="LNT102" s="1"/>
      <c r="LNU102" s="1"/>
      <c r="LNV102" s="1"/>
      <c r="LNW102" s="1"/>
      <c r="LNX102" s="1"/>
      <c r="LNY102" s="1"/>
      <c r="LNZ102" s="1"/>
      <c r="LOA102" s="1"/>
      <c r="LOB102" s="1"/>
      <c r="LOC102" s="1"/>
      <c r="LOD102" s="1"/>
      <c r="LOE102" s="1"/>
      <c r="LOF102" s="1"/>
      <c r="LOG102" s="1"/>
      <c r="LOH102" s="1"/>
      <c r="LOI102" s="1"/>
      <c r="LOJ102" s="1"/>
      <c r="LOK102" s="1"/>
      <c r="LOL102" s="1"/>
      <c r="LOM102" s="1"/>
      <c r="LON102" s="1"/>
      <c r="LOO102" s="1"/>
      <c r="LOP102" s="1"/>
      <c r="LOQ102" s="1"/>
      <c r="LOR102" s="1"/>
      <c r="LOS102" s="1"/>
      <c r="LOT102" s="1"/>
      <c r="LOU102" s="1"/>
      <c r="LOV102" s="1"/>
      <c r="LOW102" s="1"/>
      <c r="LOX102" s="1"/>
      <c r="LOY102" s="1"/>
      <c r="LOZ102" s="1"/>
      <c r="LPA102" s="1"/>
      <c r="LPB102" s="1"/>
      <c r="LPC102" s="1"/>
      <c r="LPD102" s="1"/>
      <c r="LPE102" s="1"/>
      <c r="LPF102" s="1"/>
      <c r="LPG102" s="1"/>
      <c r="LPH102" s="1"/>
      <c r="LPI102" s="1"/>
      <c r="LPJ102" s="1"/>
      <c r="LPK102" s="1"/>
      <c r="LPL102" s="1"/>
      <c r="LPM102" s="1"/>
      <c r="LPN102" s="1"/>
      <c r="LPO102" s="1"/>
      <c r="LPP102" s="1"/>
      <c r="LPQ102" s="1"/>
      <c r="LPR102" s="1"/>
      <c r="LPS102" s="1"/>
      <c r="LPT102" s="1"/>
      <c r="LPU102" s="1"/>
      <c r="LPV102" s="1"/>
      <c r="LPW102" s="1"/>
      <c r="LPX102" s="1"/>
      <c r="LPY102" s="1"/>
      <c r="LPZ102" s="1"/>
      <c r="LQA102" s="1"/>
      <c r="LQB102" s="1"/>
      <c r="LQC102" s="1"/>
      <c r="LQD102" s="1"/>
      <c r="LQE102" s="1"/>
      <c r="LQF102" s="1"/>
      <c r="LQG102" s="1"/>
      <c r="LQH102" s="1"/>
      <c r="LQI102" s="1"/>
      <c r="LQJ102" s="1"/>
      <c r="LQK102" s="1"/>
      <c r="LQL102" s="1"/>
      <c r="LQM102" s="1"/>
      <c r="LQN102" s="1"/>
      <c r="LQO102" s="1"/>
      <c r="LQP102" s="1"/>
      <c r="LQQ102" s="1"/>
      <c r="LQR102" s="1"/>
      <c r="LQS102" s="1"/>
      <c r="LQT102" s="1"/>
      <c r="LQU102" s="1"/>
      <c r="LQV102" s="1"/>
      <c r="LQW102" s="1"/>
      <c r="LQX102" s="1"/>
      <c r="LQY102" s="1"/>
      <c r="LQZ102" s="1"/>
      <c r="LRA102" s="1"/>
      <c r="LRB102" s="1"/>
      <c r="LRC102" s="1"/>
      <c r="LRD102" s="1"/>
      <c r="LRE102" s="1"/>
      <c r="LRF102" s="1"/>
      <c r="LRG102" s="1"/>
      <c r="LRH102" s="1"/>
      <c r="LRI102" s="1"/>
      <c r="LRJ102" s="1"/>
      <c r="LRK102" s="1"/>
      <c r="LRL102" s="1"/>
      <c r="LRM102" s="1"/>
      <c r="LRN102" s="1"/>
      <c r="LRO102" s="1"/>
      <c r="LRP102" s="1"/>
      <c r="LRQ102" s="1"/>
      <c r="LRR102" s="1"/>
      <c r="LRS102" s="1"/>
      <c r="LRT102" s="1"/>
      <c r="LRU102" s="1"/>
      <c r="LRV102" s="1"/>
      <c r="LRW102" s="1"/>
      <c r="LRX102" s="1"/>
      <c r="LRY102" s="1"/>
      <c r="LRZ102" s="1"/>
      <c r="LSA102" s="1"/>
      <c r="LSB102" s="1"/>
      <c r="LSC102" s="1"/>
      <c r="LSD102" s="1"/>
      <c r="LSE102" s="1"/>
      <c r="LSF102" s="1"/>
      <c r="LSG102" s="1"/>
      <c r="LSH102" s="1"/>
      <c r="LSI102" s="1"/>
      <c r="LSJ102" s="1"/>
      <c r="LSK102" s="1"/>
      <c r="LSL102" s="1"/>
      <c r="LSM102" s="1"/>
      <c r="LSN102" s="1"/>
      <c r="LSO102" s="1"/>
      <c r="LSP102" s="1"/>
      <c r="LSQ102" s="1"/>
      <c r="LSR102" s="1"/>
      <c r="LSS102" s="1"/>
      <c r="LST102" s="1"/>
      <c r="LSU102" s="1"/>
      <c r="LSV102" s="1"/>
      <c r="LSW102" s="1"/>
      <c r="LSX102" s="1"/>
      <c r="LSY102" s="1"/>
      <c r="LSZ102" s="1"/>
      <c r="LTA102" s="1"/>
      <c r="LTB102" s="1"/>
      <c r="LTC102" s="1"/>
      <c r="LTD102" s="1"/>
      <c r="LTE102" s="1"/>
      <c r="LTF102" s="1"/>
      <c r="LTG102" s="1"/>
      <c r="LTH102" s="1"/>
      <c r="LTI102" s="1"/>
      <c r="LTJ102" s="1"/>
      <c r="LTK102" s="1"/>
      <c r="LTL102" s="1"/>
      <c r="LTM102" s="1"/>
      <c r="LTN102" s="1"/>
      <c r="LTO102" s="1"/>
      <c r="LTP102" s="1"/>
      <c r="LTQ102" s="1"/>
      <c r="LTR102" s="1"/>
      <c r="LTS102" s="1"/>
      <c r="LTT102" s="1"/>
      <c r="LTU102" s="1"/>
      <c r="LTV102" s="1"/>
      <c r="LTW102" s="1"/>
      <c r="LTX102" s="1"/>
      <c r="LTY102" s="1"/>
      <c r="LTZ102" s="1"/>
      <c r="LUA102" s="1"/>
      <c r="LUB102" s="1"/>
      <c r="LUC102" s="1"/>
      <c r="LUD102" s="1"/>
      <c r="LUE102" s="1"/>
      <c r="LUF102" s="1"/>
      <c r="LUG102" s="1"/>
      <c r="LUH102" s="1"/>
      <c r="LUI102" s="1"/>
      <c r="LUJ102" s="1"/>
      <c r="LUK102" s="1"/>
      <c r="LUL102" s="1"/>
      <c r="LUM102" s="1"/>
      <c r="LUN102" s="1"/>
      <c r="LUO102" s="1"/>
      <c r="LUP102" s="1"/>
      <c r="LUQ102" s="1"/>
      <c r="LUR102" s="1"/>
      <c r="LUS102" s="1"/>
      <c r="LUT102" s="1"/>
      <c r="LUU102" s="1"/>
      <c r="LUV102" s="1"/>
      <c r="LUW102" s="1"/>
      <c r="LUX102" s="1"/>
      <c r="LUY102" s="1"/>
      <c r="LUZ102" s="1"/>
      <c r="LVA102" s="1"/>
      <c r="LVB102" s="1"/>
      <c r="LVC102" s="1"/>
      <c r="LVD102" s="1"/>
      <c r="LVE102" s="1"/>
      <c r="LVF102" s="1"/>
      <c r="LVG102" s="1"/>
      <c r="LVH102" s="1"/>
      <c r="LVI102" s="1"/>
      <c r="LVJ102" s="1"/>
      <c r="LVK102" s="1"/>
      <c r="LVL102" s="1"/>
      <c r="LVM102" s="1"/>
      <c r="LVN102" s="1"/>
      <c r="LVO102" s="1"/>
      <c r="LVP102" s="1"/>
      <c r="LVQ102" s="1"/>
      <c r="LVR102" s="1"/>
      <c r="LVS102" s="1"/>
      <c r="LVT102" s="1"/>
      <c r="LVU102" s="1"/>
      <c r="LVV102" s="1"/>
      <c r="LVW102" s="1"/>
      <c r="LVX102" s="1"/>
      <c r="LVY102" s="1"/>
      <c r="LVZ102" s="1"/>
      <c r="LWA102" s="1"/>
      <c r="LWB102" s="1"/>
      <c r="LWC102" s="1"/>
      <c r="LWD102" s="1"/>
      <c r="LWE102" s="1"/>
      <c r="LWF102" s="1"/>
      <c r="LWG102" s="1"/>
      <c r="LWH102" s="1"/>
      <c r="LWI102" s="1"/>
      <c r="LWJ102" s="1"/>
      <c r="LWK102" s="1"/>
      <c r="LWL102" s="1"/>
      <c r="LWM102" s="1"/>
      <c r="LWN102" s="1"/>
      <c r="LWO102" s="1"/>
      <c r="LWP102" s="1"/>
      <c r="LWQ102" s="1"/>
      <c r="LWR102" s="1"/>
      <c r="LWS102" s="1"/>
      <c r="LWT102" s="1"/>
      <c r="LWU102" s="1"/>
      <c r="LWV102" s="1"/>
      <c r="LWW102" s="1"/>
      <c r="LWX102" s="1"/>
      <c r="LWY102" s="1"/>
      <c r="LWZ102" s="1"/>
      <c r="LXA102" s="1"/>
      <c r="LXB102" s="1"/>
      <c r="LXC102" s="1"/>
      <c r="LXD102" s="1"/>
      <c r="LXE102" s="1"/>
      <c r="LXF102" s="1"/>
      <c r="LXG102" s="1"/>
      <c r="LXH102" s="1"/>
      <c r="LXI102" s="1"/>
      <c r="LXJ102" s="1"/>
      <c r="LXK102" s="1"/>
      <c r="LXL102" s="1"/>
      <c r="LXM102" s="1"/>
      <c r="LXN102" s="1"/>
      <c r="LXO102" s="1"/>
      <c r="LXP102" s="1"/>
      <c r="LXQ102" s="1"/>
      <c r="LXR102" s="1"/>
      <c r="LXS102" s="1"/>
      <c r="LXT102" s="1"/>
      <c r="LXU102" s="1"/>
      <c r="LXV102" s="1"/>
      <c r="LXW102" s="1"/>
      <c r="LXX102" s="1"/>
      <c r="LXY102" s="1"/>
      <c r="LXZ102" s="1"/>
      <c r="LYA102" s="1"/>
      <c r="LYB102" s="1"/>
      <c r="LYC102" s="1"/>
      <c r="LYD102" s="1"/>
      <c r="LYE102" s="1"/>
      <c r="LYF102" s="1"/>
      <c r="LYG102" s="1"/>
      <c r="LYH102" s="1"/>
      <c r="LYI102" s="1"/>
      <c r="LYJ102" s="1"/>
      <c r="LYK102" s="1"/>
      <c r="LYL102" s="1"/>
      <c r="LYM102" s="1"/>
      <c r="LYN102" s="1"/>
      <c r="LYO102" s="1"/>
      <c r="LYP102" s="1"/>
      <c r="LYQ102" s="1"/>
      <c r="LYR102" s="1"/>
      <c r="LYS102" s="1"/>
      <c r="LYT102" s="1"/>
      <c r="LYU102" s="1"/>
      <c r="LYV102" s="1"/>
      <c r="LYW102" s="1"/>
      <c r="LYX102" s="1"/>
      <c r="LYY102" s="1"/>
      <c r="LYZ102" s="1"/>
      <c r="LZA102" s="1"/>
      <c r="LZB102" s="1"/>
      <c r="LZC102" s="1"/>
      <c r="LZD102" s="1"/>
      <c r="LZE102" s="1"/>
      <c r="LZF102" s="1"/>
      <c r="LZG102" s="1"/>
      <c r="LZH102" s="1"/>
      <c r="LZI102" s="1"/>
      <c r="LZJ102" s="1"/>
      <c r="LZK102" s="1"/>
      <c r="LZL102" s="1"/>
      <c r="LZM102" s="1"/>
      <c r="LZN102" s="1"/>
      <c r="LZO102" s="1"/>
      <c r="LZP102" s="1"/>
      <c r="LZQ102" s="1"/>
      <c r="LZR102" s="1"/>
      <c r="LZS102" s="1"/>
      <c r="LZT102" s="1"/>
      <c r="LZU102" s="1"/>
      <c r="LZV102" s="1"/>
      <c r="LZW102" s="1"/>
      <c r="LZX102" s="1"/>
      <c r="LZY102" s="1"/>
      <c r="LZZ102" s="1"/>
      <c r="MAA102" s="1"/>
      <c r="MAB102" s="1"/>
      <c r="MAC102" s="1"/>
      <c r="MAD102" s="1"/>
      <c r="MAE102" s="1"/>
      <c r="MAF102" s="1"/>
      <c r="MAG102" s="1"/>
      <c r="MAH102" s="1"/>
      <c r="MAI102" s="1"/>
      <c r="MAJ102" s="1"/>
      <c r="MAK102" s="1"/>
      <c r="MAL102" s="1"/>
      <c r="MAM102" s="1"/>
      <c r="MAN102" s="1"/>
      <c r="MAO102" s="1"/>
      <c r="MAP102" s="1"/>
      <c r="MAQ102" s="1"/>
      <c r="MAR102" s="1"/>
      <c r="MAS102" s="1"/>
      <c r="MAT102" s="1"/>
      <c r="MAU102" s="1"/>
      <c r="MAV102" s="1"/>
      <c r="MAW102" s="1"/>
      <c r="MAX102" s="1"/>
      <c r="MAY102" s="1"/>
      <c r="MAZ102" s="1"/>
      <c r="MBA102" s="1"/>
      <c r="MBB102" s="1"/>
      <c r="MBC102" s="1"/>
      <c r="MBD102" s="1"/>
      <c r="MBE102" s="1"/>
      <c r="MBF102" s="1"/>
      <c r="MBG102" s="1"/>
      <c r="MBH102" s="1"/>
      <c r="MBI102" s="1"/>
      <c r="MBJ102" s="1"/>
      <c r="MBK102" s="1"/>
      <c r="MBL102" s="1"/>
      <c r="MBM102" s="1"/>
      <c r="MBN102" s="1"/>
      <c r="MBO102" s="1"/>
      <c r="MBP102" s="1"/>
      <c r="MBQ102" s="1"/>
      <c r="MBR102" s="1"/>
      <c r="MBS102" s="1"/>
      <c r="MBT102" s="1"/>
      <c r="MBU102" s="1"/>
      <c r="MBV102" s="1"/>
      <c r="MBW102" s="1"/>
      <c r="MBX102" s="1"/>
      <c r="MBY102" s="1"/>
      <c r="MBZ102" s="1"/>
      <c r="MCA102" s="1"/>
      <c r="MCB102" s="1"/>
      <c r="MCC102" s="1"/>
      <c r="MCD102" s="1"/>
      <c r="MCE102" s="1"/>
      <c r="MCF102" s="1"/>
      <c r="MCG102" s="1"/>
      <c r="MCH102" s="1"/>
      <c r="MCI102" s="1"/>
      <c r="MCJ102" s="1"/>
      <c r="MCK102" s="1"/>
      <c r="MCL102" s="1"/>
      <c r="MCM102" s="1"/>
      <c r="MCN102" s="1"/>
      <c r="MCO102" s="1"/>
      <c r="MCP102" s="1"/>
      <c r="MCQ102" s="1"/>
      <c r="MCR102" s="1"/>
      <c r="MCS102" s="1"/>
      <c r="MCT102" s="1"/>
      <c r="MCU102" s="1"/>
      <c r="MCV102" s="1"/>
      <c r="MCW102" s="1"/>
      <c r="MCX102" s="1"/>
      <c r="MCY102" s="1"/>
      <c r="MCZ102" s="1"/>
      <c r="MDA102" s="1"/>
      <c r="MDB102" s="1"/>
      <c r="MDC102" s="1"/>
      <c r="MDD102" s="1"/>
      <c r="MDE102" s="1"/>
      <c r="MDF102" s="1"/>
      <c r="MDG102" s="1"/>
      <c r="MDH102" s="1"/>
      <c r="MDI102" s="1"/>
      <c r="MDJ102" s="1"/>
      <c r="MDK102" s="1"/>
      <c r="MDL102" s="1"/>
      <c r="MDM102" s="1"/>
      <c r="MDN102" s="1"/>
      <c r="MDO102" s="1"/>
      <c r="MDP102" s="1"/>
      <c r="MDQ102" s="1"/>
      <c r="MDR102" s="1"/>
      <c r="MDS102" s="1"/>
      <c r="MDT102" s="1"/>
      <c r="MDU102" s="1"/>
      <c r="MDV102" s="1"/>
      <c r="MDW102" s="1"/>
      <c r="MDX102" s="1"/>
      <c r="MDY102" s="1"/>
      <c r="MDZ102" s="1"/>
      <c r="MEA102" s="1"/>
      <c r="MEB102" s="1"/>
      <c r="MEC102" s="1"/>
      <c r="MED102" s="1"/>
      <c r="MEE102" s="1"/>
      <c r="MEF102" s="1"/>
      <c r="MEG102" s="1"/>
      <c r="MEH102" s="1"/>
      <c r="MEI102" s="1"/>
      <c r="MEJ102" s="1"/>
      <c r="MEK102" s="1"/>
      <c r="MEL102" s="1"/>
      <c r="MEM102" s="1"/>
      <c r="MEN102" s="1"/>
      <c r="MEO102" s="1"/>
      <c r="MEP102" s="1"/>
      <c r="MEQ102" s="1"/>
      <c r="MER102" s="1"/>
      <c r="MES102" s="1"/>
      <c r="MET102" s="1"/>
      <c r="MEU102" s="1"/>
      <c r="MEV102" s="1"/>
      <c r="MEW102" s="1"/>
      <c r="MEX102" s="1"/>
      <c r="MEY102" s="1"/>
      <c r="MEZ102" s="1"/>
      <c r="MFA102" s="1"/>
      <c r="MFB102" s="1"/>
      <c r="MFC102" s="1"/>
      <c r="MFD102" s="1"/>
      <c r="MFE102" s="1"/>
      <c r="MFF102" s="1"/>
      <c r="MFG102" s="1"/>
      <c r="MFH102" s="1"/>
      <c r="MFI102" s="1"/>
      <c r="MFJ102" s="1"/>
      <c r="MFK102" s="1"/>
      <c r="MFL102" s="1"/>
      <c r="MFM102" s="1"/>
      <c r="MFN102" s="1"/>
      <c r="MFO102" s="1"/>
      <c r="MFP102" s="1"/>
      <c r="MFQ102" s="1"/>
      <c r="MFR102" s="1"/>
      <c r="MFS102" s="1"/>
      <c r="MFT102" s="1"/>
      <c r="MFU102" s="1"/>
      <c r="MFV102" s="1"/>
      <c r="MFW102" s="1"/>
      <c r="MFX102" s="1"/>
      <c r="MFY102" s="1"/>
      <c r="MFZ102" s="1"/>
      <c r="MGA102" s="1"/>
      <c r="MGB102" s="1"/>
      <c r="MGC102" s="1"/>
      <c r="MGD102" s="1"/>
      <c r="MGE102" s="1"/>
      <c r="MGF102" s="1"/>
      <c r="MGG102" s="1"/>
      <c r="MGH102" s="1"/>
      <c r="MGI102" s="1"/>
      <c r="MGJ102" s="1"/>
      <c r="MGK102" s="1"/>
      <c r="MGL102" s="1"/>
      <c r="MGM102" s="1"/>
      <c r="MGN102" s="1"/>
      <c r="MGO102" s="1"/>
      <c r="MGP102" s="1"/>
      <c r="MGQ102" s="1"/>
      <c r="MGR102" s="1"/>
      <c r="MGS102" s="1"/>
      <c r="MGT102" s="1"/>
      <c r="MGU102" s="1"/>
      <c r="MGV102" s="1"/>
      <c r="MGW102" s="1"/>
      <c r="MGX102" s="1"/>
      <c r="MGY102" s="1"/>
      <c r="MGZ102" s="1"/>
      <c r="MHA102" s="1"/>
      <c r="MHB102" s="1"/>
      <c r="MHC102" s="1"/>
      <c r="MHD102" s="1"/>
      <c r="MHE102" s="1"/>
      <c r="MHF102" s="1"/>
      <c r="MHG102" s="1"/>
      <c r="MHH102" s="1"/>
      <c r="MHI102" s="1"/>
      <c r="MHJ102" s="1"/>
      <c r="MHK102" s="1"/>
      <c r="MHL102" s="1"/>
      <c r="MHM102" s="1"/>
      <c r="MHN102" s="1"/>
      <c r="MHO102" s="1"/>
      <c r="MHP102" s="1"/>
      <c r="MHQ102" s="1"/>
      <c r="MHR102" s="1"/>
      <c r="MHS102" s="1"/>
      <c r="MHT102" s="1"/>
      <c r="MHU102" s="1"/>
      <c r="MHV102" s="1"/>
      <c r="MHW102" s="1"/>
      <c r="MHX102" s="1"/>
      <c r="MHY102" s="1"/>
      <c r="MHZ102" s="1"/>
      <c r="MIA102" s="1"/>
      <c r="MIB102" s="1"/>
      <c r="MIC102" s="1"/>
      <c r="MID102" s="1"/>
      <c r="MIE102" s="1"/>
      <c r="MIF102" s="1"/>
      <c r="MIG102" s="1"/>
      <c r="MIH102" s="1"/>
      <c r="MII102" s="1"/>
      <c r="MIJ102" s="1"/>
      <c r="MIK102" s="1"/>
      <c r="MIL102" s="1"/>
      <c r="MIM102" s="1"/>
      <c r="MIN102" s="1"/>
      <c r="MIO102" s="1"/>
      <c r="MIP102" s="1"/>
      <c r="MIQ102" s="1"/>
      <c r="MIR102" s="1"/>
      <c r="MIS102" s="1"/>
      <c r="MIT102" s="1"/>
      <c r="MIU102" s="1"/>
      <c r="MIV102" s="1"/>
      <c r="MIW102" s="1"/>
      <c r="MIX102" s="1"/>
      <c r="MIY102" s="1"/>
      <c r="MIZ102" s="1"/>
      <c r="MJA102" s="1"/>
      <c r="MJB102" s="1"/>
      <c r="MJC102" s="1"/>
      <c r="MJD102" s="1"/>
      <c r="MJE102" s="1"/>
      <c r="MJF102" s="1"/>
      <c r="MJG102" s="1"/>
      <c r="MJH102" s="1"/>
      <c r="MJI102" s="1"/>
      <c r="MJJ102" s="1"/>
      <c r="MJK102" s="1"/>
      <c r="MJL102" s="1"/>
      <c r="MJM102" s="1"/>
      <c r="MJN102" s="1"/>
      <c r="MJO102" s="1"/>
      <c r="MJP102" s="1"/>
      <c r="MJQ102" s="1"/>
      <c r="MJR102" s="1"/>
      <c r="MJS102" s="1"/>
      <c r="MJT102" s="1"/>
      <c r="MJU102" s="1"/>
      <c r="MJV102" s="1"/>
      <c r="MJW102" s="1"/>
      <c r="MJX102" s="1"/>
      <c r="MJY102" s="1"/>
      <c r="MJZ102" s="1"/>
      <c r="MKA102" s="1"/>
      <c r="MKB102" s="1"/>
      <c r="MKC102" s="1"/>
      <c r="MKD102" s="1"/>
      <c r="MKE102" s="1"/>
      <c r="MKF102" s="1"/>
      <c r="MKG102" s="1"/>
      <c r="MKH102" s="1"/>
      <c r="MKI102" s="1"/>
      <c r="MKJ102" s="1"/>
      <c r="MKK102" s="1"/>
      <c r="MKL102" s="1"/>
      <c r="MKM102" s="1"/>
      <c r="MKN102" s="1"/>
      <c r="MKO102" s="1"/>
      <c r="MKP102" s="1"/>
      <c r="MKQ102" s="1"/>
      <c r="MKR102" s="1"/>
      <c r="MKS102" s="1"/>
      <c r="MKT102" s="1"/>
      <c r="MKU102" s="1"/>
      <c r="MKV102" s="1"/>
      <c r="MKW102" s="1"/>
      <c r="MKX102" s="1"/>
      <c r="MKY102" s="1"/>
      <c r="MKZ102" s="1"/>
      <c r="MLA102" s="1"/>
      <c r="MLB102" s="1"/>
      <c r="MLC102" s="1"/>
      <c r="MLD102" s="1"/>
      <c r="MLE102" s="1"/>
      <c r="MLF102" s="1"/>
      <c r="MLG102" s="1"/>
      <c r="MLH102" s="1"/>
      <c r="MLI102" s="1"/>
      <c r="MLJ102" s="1"/>
      <c r="MLK102" s="1"/>
      <c r="MLL102" s="1"/>
      <c r="MLM102" s="1"/>
      <c r="MLN102" s="1"/>
      <c r="MLO102" s="1"/>
      <c r="MLP102" s="1"/>
      <c r="MLQ102" s="1"/>
      <c r="MLR102" s="1"/>
      <c r="MLS102" s="1"/>
      <c r="MLT102" s="1"/>
      <c r="MLU102" s="1"/>
      <c r="MLV102" s="1"/>
      <c r="MLW102" s="1"/>
      <c r="MLX102" s="1"/>
      <c r="MLY102" s="1"/>
      <c r="MLZ102" s="1"/>
      <c r="MMA102" s="1"/>
      <c r="MMB102" s="1"/>
      <c r="MMC102" s="1"/>
      <c r="MMD102" s="1"/>
      <c r="MME102" s="1"/>
      <c r="MMF102" s="1"/>
      <c r="MMG102" s="1"/>
      <c r="MMH102" s="1"/>
      <c r="MMI102" s="1"/>
      <c r="MMJ102" s="1"/>
      <c r="MMK102" s="1"/>
      <c r="MML102" s="1"/>
      <c r="MMM102" s="1"/>
      <c r="MMN102" s="1"/>
      <c r="MMO102" s="1"/>
      <c r="MMP102" s="1"/>
      <c r="MMQ102" s="1"/>
      <c r="MMR102" s="1"/>
      <c r="MMS102" s="1"/>
      <c r="MMT102" s="1"/>
      <c r="MMU102" s="1"/>
      <c r="MMV102" s="1"/>
      <c r="MMW102" s="1"/>
      <c r="MMX102" s="1"/>
      <c r="MMY102" s="1"/>
      <c r="MMZ102" s="1"/>
      <c r="MNA102" s="1"/>
      <c r="MNB102" s="1"/>
      <c r="MNC102" s="1"/>
      <c r="MND102" s="1"/>
      <c r="MNE102" s="1"/>
      <c r="MNF102" s="1"/>
      <c r="MNG102" s="1"/>
      <c r="MNH102" s="1"/>
      <c r="MNI102" s="1"/>
      <c r="MNJ102" s="1"/>
      <c r="MNK102" s="1"/>
      <c r="MNL102" s="1"/>
      <c r="MNM102" s="1"/>
      <c r="MNN102" s="1"/>
      <c r="MNO102" s="1"/>
      <c r="MNP102" s="1"/>
      <c r="MNQ102" s="1"/>
      <c r="MNR102" s="1"/>
      <c r="MNS102" s="1"/>
      <c r="MNT102" s="1"/>
      <c r="MNU102" s="1"/>
      <c r="MNV102" s="1"/>
      <c r="MNW102" s="1"/>
      <c r="MNX102" s="1"/>
      <c r="MNY102" s="1"/>
      <c r="MNZ102" s="1"/>
      <c r="MOA102" s="1"/>
      <c r="MOB102" s="1"/>
      <c r="MOC102" s="1"/>
      <c r="MOD102" s="1"/>
      <c r="MOE102" s="1"/>
      <c r="MOF102" s="1"/>
      <c r="MOG102" s="1"/>
      <c r="MOH102" s="1"/>
      <c r="MOI102" s="1"/>
      <c r="MOJ102" s="1"/>
      <c r="MOK102" s="1"/>
      <c r="MOL102" s="1"/>
      <c r="MOM102" s="1"/>
      <c r="MON102" s="1"/>
      <c r="MOO102" s="1"/>
      <c r="MOP102" s="1"/>
      <c r="MOQ102" s="1"/>
      <c r="MOR102" s="1"/>
      <c r="MOS102" s="1"/>
      <c r="MOT102" s="1"/>
      <c r="MOU102" s="1"/>
      <c r="MOV102" s="1"/>
      <c r="MOW102" s="1"/>
      <c r="MOX102" s="1"/>
      <c r="MOY102" s="1"/>
      <c r="MOZ102" s="1"/>
      <c r="MPA102" s="1"/>
      <c r="MPB102" s="1"/>
      <c r="MPC102" s="1"/>
      <c r="MPD102" s="1"/>
      <c r="MPE102" s="1"/>
      <c r="MPF102" s="1"/>
      <c r="MPG102" s="1"/>
      <c r="MPH102" s="1"/>
      <c r="MPI102" s="1"/>
      <c r="MPJ102" s="1"/>
      <c r="MPK102" s="1"/>
      <c r="MPL102" s="1"/>
      <c r="MPM102" s="1"/>
      <c r="MPN102" s="1"/>
      <c r="MPO102" s="1"/>
      <c r="MPP102" s="1"/>
      <c r="MPQ102" s="1"/>
      <c r="MPR102" s="1"/>
      <c r="MPS102" s="1"/>
      <c r="MPT102" s="1"/>
      <c r="MPU102" s="1"/>
      <c r="MPV102" s="1"/>
      <c r="MPW102" s="1"/>
      <c r="MPX102" s="1"/>
      <c r="MPY102" s="1"/>
      <c r="MPZ102" s="1"/>
      <c r="MQA102" s="1"/>
      <c r="MQB102" s="1"/>
      <c r="MQC102" s="1"/>
      <c r="MQD102" s="1"/>
      <c r="MQE102" s="1"/>
      <c r="MQF102" s="1"/>
      <c r="MQG102" s="1"/>
      <c r="MQH102" s="1"/>
      <c r="MQI102" s="1"/>
      <c r="MQJ102" s="1"/>
      <c r="MQK102" s="1"/>
      <c r="MQL102" s="1"/>
      <c r="MQM102" s="1"/>
      <c r="MQN102" s="1"/>
      <c r="MQO102" s="1"/>
      <c r="MQP102" s="1"/>
      <c r="MQQ102" s="1"/>
      <c r="MQR102" s="1"/>
      <c r="MQS102" s="1"/>
      <c r="MQT102" s="1"/>
      <c r="MQU102" s="1"/>
      <c r="MQV102" s="1"/>
      <c r="MQW102" s="1"/>
      <c r="MQX102" s="1"/>
      <c r="MQY102" s="1"/>
      <c r="MQZ102" s="1"/>
      <c r="MRA102" s="1"/>
      <c r="MRB102" s="1"/>
      <c r="MRC102" s="1"/>
      <c r="MRD102" s="1"/>
      <c r="MRE102" s="1"/>
      <c r="MRF102" s="1"/>
      <c r="MRG102" s="1"/>
      <c r="MRH102" s="1"/>
      <c r="MRI102" s="1"/>
      <c r="MRJ102" s="1"/>
      <c r="MRK102" s="1"/>
      <c r="MRL102" s="1"/>
      <c r="MRM102" s="1"/>
      <c r="MRN102" s="1"/>
      <c r="MRO102" s="1"/>
      <c r="MRP102" s="1"/>
      <c r="MRQ102" s="1"/>
      <c r="MRR102" s="1"/>
      <c r="MRS102" s="1"/>
      <c r="MRT102" s="1"/>
      <c r="MRU102" s="1"/>
      <c r="MRV102" s="1"/>
      <c r="MRW102" s="1"/>
      <c r="MRX102" s="1"/>
      <c r="MRY102" s="1"/>
      <c r="MRZ102" s="1"/>
      <c r="MSA102" s="1"/>
      <c r="MSB102" s="1"/>
      <c r="MSC102" s="1"/>
      <c r="MSD102" s="1"/>
      <c r="MSE102" s="1"/>
      <c r="MSF102" s="1"/>
      <c r="MSG102" s="1"/>
      <c r="MSH102" s="1"/>
      <c r="MSI102" s="1"/>
      <c r="MSJ102" s="1"/>
      <c r="MSK102" s="1"/>
      <c r="MSL102" s="1"/>
      <c r="MSM102" s="1"/>
      <c r="MSN102" s="1"/>
      <c r="MSO102" s="1"/>
      <c r="MSP102" s="1"/>
      <c r="MSQ102" s="1"/>
      <c r="MSR102" s="1"/>
      <c r="MSS102" s="1"/>
      <c r="MST102" s="1"/>
      <c r="MSU102" s="1"/>
      <c r="MSV102" s="1"/>
      <c r="MSW102" s="1"/>
      <c r="MSX102" s="1"/>
      <c r="MSY102" s="1"/>
      <c r="MSZ102" s="1"/>
      <c r="MTA102" s="1"/>
      <c r="MTB102" s="1"/>
      <c r="MTC102" s="1"/>
      <c r="MTD102" s="1"/>
      <c r="MTE102" s="1"/>
      <c r="MTF102" s="1"/>
      <c r="MTG102" s="1"/>
      <c r="MTH102" s="1"/>
      <c r="MTI102" s="1"/>
      <c r="MTJ102" s="1"/>
      <c r="MTK102" s="1"/>
      <c r="MTL102" s="1"/>
      <c r="MTM102" s="1"/>
      <c r="MTN102" s="1"/>
      <c r="MTO102" s="1"/>
      <c r="MTP102" s="1"/>
      <c r="MTQ102" s="1"/>
      <c r="MTR102" s="1"/>
      <c r="MTS102" s="1"/>
      <c r="MTT102" s="1"/>
      <c r="MTU102" s="1"/>
      <c r="MTV102" s="1"/>
      <c r="MTW102" s="1"/>
      <c r="MTX102" s="1"/>
      <c r="MTY102" s="1"/>
      <c r="MTZ102" s="1"/>
      <c r="MUA102" s="1"/>
      <c r="MUB102" s="1"/>
      <c r="MUC102" s="1"/>
      <c r="MUD102" s="1"/>
      <c r="MUE102" s="1"/>
      <c r="MUF102" s="1"/>
      <c r="MUG102" s="1"/>
      <c r="MUH102" s="1"/>
      <c r="MUI102" s="1"/>
      <c r="MUJ102" s="1"/>
      <c r="MUK102" s="1"/>
      <c r="MUL102" s="1"/>
      <c r="MUM102" s="1"/>
      <c r="MUN102" s="1"/>
      <c r="MUO102" s="1"/>
      <c r="MUP102" s="1"/>
      <c r="MUQ102" s="1"/>
      <c r="MUR102" s="1"/>
      <c r="MUS102" s="1"/>
      <c r="MUT102" s="1"/>
      <c r="MUU102" s="1"/>
      <c r="MUV102" s="1"/>
      <c r="MUW102" s="1"/>
      <c r="MUX102" s="1"/>
      <c r="MUY102" s="1"/>
      <c r="MUZ102" s="1"/>
      <c r="MVA102" s="1"/>
      <c r="MVB102" s="1"/>
      <c r="MVC102" s="1"/>
      <c r="MVD102" s="1"/>
      <c r="MVE102" s="1"/>
      <c r="MVF102" s="1"/>
      <c r="MVG102" s="1"/>
      <c r="MVH102" s="1"/>
      <c r="MVI102" s="1"/>
      <c r="MVJ102" s="1"/>
      <c r="MVK102" s="1"/>
      <c r="MVL102" s="1"/>
      <c r="MVM102" s="1"/>
      <c r="MVN102" s="1"/>
      <c r="MVO102" s="1"/>
      <c r="MVP102" s="1"/>
      <c r="MVQ102" s="1"/>
      <c r="MVR102" s="1"/>
      <c r="MVS102" s="1"/>
      <c r="MVT102" s="1"/>
      <c r="MVU102" s="1"/>
      <c r="MVV102" s="1"/>
      <c r="MVW102" s="1"/>
      <c r="MVX102" s="1"/>
      <c r="MVY102" s="1"/>
      <c r="MVZ102" s="1"/>
      <c r="MWA102" s="1"/>
      <c r="MWB102" s="1"/>
      <c r="MWC102" s="1"/>
      <c r="MWD102" s="1"/>
      <c r="MWE102" s="1"/>
      <c r="MWF102" s="1"/>
      <c r="MWG102" s="1"/>
      <c r="MWH102" s="1"/>
      <c r="MWI102" s="1"/>
      <c r="MWJ102" s="1"/>
      <c r="MWK102" s="1"/>
      <c r="MWL102" s="1"/>
      <c r="MWM102" s="1"/>
      <c r="MWN102" s="1"/>
      <c r="MWO102" s="1"/>
      <c r="MWP102" s="1"/>
      <c r="MWQ102" s="1"/>
      <c r="MWR102" s="1"/>
      <c r="MWS102" s="1"/>
      <c r="MWT102" s="1"/>
      <c r="MWU102" s="1"/>
      <c r="MWV102" s="1"/>
      <c r="MWW102" s="1"/>
      <c r="MWX102" s="1"/>
      <c r="MWY102" s="1"/>
      <c r="MWZ102" s="1"/>
      <c r="MXA102" s="1"/>
      <c r="MXB102" s="1"/>
      <c r="MXC102" s="1"/>
      <c r="MXD102" s="1"/>
      <c r="MXE102" s="1"/>
      <c r="MXF102" s="1"/>
      <c r="MXG102" s="1"/>
      <c r="MXH102" s="1"/>
      <c r="MXI102" s="1"/>
      <c r="MXJ102" s="1"/>
      <c r="MXK102" s="1"/>
      <c r="MXL102" s="1"/>
      <c r="MXM102" s="1"/>
      <c r="MXN102" s="1"/>
      <c r="MXO102" s="1"/>
      <c r="MXP102" s="1"/>
      <c r="MXQ102" s="1"/>
      <c r="MXR102" s="1"/>
      <c r="MXS102" s="1"/>
      <c r="MXT102" s="1"/>
      <c r="MXU102" s="1"/>
      <c r="MXV102" s="1"/>
      <c r="MXW102" s="1"/>
      <c r="MXX102" s="1"/>
      <c r="MXY102" s="1"/>
      <c r="MXZ102" s="1"/>
      <c r="MYA102" s="1"/>
      <c r="MYB102" s="1"/>
      <c r="MYC102" s="1"/>
      <c r="MYD102" s="1"/>
      <c r="MYE102" s="1"/>
      <c r="MYF102" s="1"/>
      <c r="MYG102" s="1"/>
      <c r="MYH102" s="1"/>
      <c r="MYI102" s="1"/>
      <c r="MYJ102" s="1"/>
      <c r="MYK102" s="1"/>
      <c r="MYL102" s="1"/>
      <c r="MYM102" s="1"/>
      <c r="MYN102" s="1"/>
      <c r="MYO102" s="1"/>
      <c r="MYP102" s="1"/>
      <c r="MYQ102" s="1"/>
      <c r="MYR102" s="1"/>
      <c r="MYS102" s="1"/>
      <c r="MYT102" s="1"/>
      <c r="MYU102" s="1"/>
      <c r="MYV102" s="1"/>
      <c r="MYW102" s="1"/>
      <c r="MYX102" s="1"/>
      <c r="MYY102" s="1"/>
      <c r="MYZ102" s="1"/>
      <c r="MZA102" s="1"/>
      <c r="MZB102" s="1"/>
      <c r="MZC102" s="1"/>
      <c r="MZD102" s="1"/>
      <c r="MZE102" s="1"/>
      <c r="MZF102" s="1"/>
      <c r="MZG102" s="1"/>
      <c r="MZH102" s="1"/>
      <c r="MZI102" s="1"/>
      <c r="MZJ102" s="1"/>
      <c r="MZK102" s="1"/>
      <c r="MZL102" s="1"/>
      <c r="MZM102" s="1"/>
      <c r="MZN102" s="1"/>
      <c r="MZO102" s="1"/>
      <c r="MZP102" s="1"/>
      <c r="MZQ102" s="1"/>
      <c r="MZR102" s="1"/>
      <c r="MZS102" s="1"/>
      <c r="MZT102" s="1"/>
      <c r="MZU102" s="1"/>
      <c r="MZV102" s="1"/>
      <c r="MZW102" s="1"/>
      <c r="MZX102" s="1"/>
      <c r="MZY102" s="1"/>
      <c r="MZZ102" s="1"/>
      <c r="NAA102" s="1"/>
      <c r="NAB102" s="1"/>
      <c r="NAC102" s="1"/>
      <c r="NAD102" s="1"/>
      <c r="NAE102" s="1"/>
      <c r="NAF102" s="1"/>
      <c r="NAG102" s="1"/>
      <c r="NAH102" s="1"/>
      <c r="NAI102" s="1"/>
      <c r="NAJ102" s="1"/>
      <c r="NAK102" s="1"/>
      <c r="NAL102" s="1"/>
      <c r="NAM102" s="1"/>
      <c r="NAN102" s="1"/>
      <c r="NAO102" s="1"/>
      <c r="NAP102" s="1"/>
      <c r="NAQ102" s="1"/>
      <c r="NAR102" s="1"/>
      <c r="NAS102" s="1"/>
      <c r="NAT102" s="1"/>
      <c r="NAU102" s="1"/>
      <c r="NAV102" s="1"/>
      <c r="NAW102" s="1"/>
      <c r="NAX102" s="1"/>
      <c r="NAY102" s="1"/>
      <c r="NAZ102" s="1"/>
      <c r="NBA102" s="1"/>
      <c r="NBB102" s="1"/>
      <c r="NBC102" s="1"/>
      <c r="NBD102" s="1"/>
      <c r="NBE102" s="1"/>
      <c r="NBF102" s="1"/>
      <c r="NBG102" s="1"/>
      <c r="NBH102" s="1"/>
      <c r="NBI102" s="1"/>
      <c r="NBJ102" s="1"/>
      <c r="NBK102" s="1"/>
      <c r="NBL102" s="1"/>
      <c r="NBM102" s="1"/>
      <c r="NBN102" s="1"/>
      <c r="NBO102" s="1"/>
      <c r="NBP102" s="1"/>
      <c r="NBQ102" s="1"/>
      <c r="NBR102" s="1"/>
      <c r="NBS102" s="1"/>
      <c r="NBT102" s="1"/>
      <c r="NBU102" s="1"/>
      <c r="NBV102" s="1"/>
      <c r="NBW102" s="1"/>
      <c r="NBX102" s="1"/>
      <c r="NBY102" s="1"/>
      <c r="NBZ102" s="1"/>
      <c r="NCA102" s="1"/>
      <c r="NCB102" s="1"/>
      <c r="NCC102" s="1"/>
      <c r="NCD102" s="1"/>
      <c r="NCE102" s="1"/>
      <c r="NCF102" s="1"/>
      <c r="NCG102" s="1"/>
      <c r="NCH102" s="1"/>
      <c r="NCI102" s="1"/>
      <c r="NCJ102" s="1"/>
      <c r="NCK102" s="1"/>
      <c r="NCL102" s="1"/>
      <c r="NCM102" s="1"/>
      <c r="NCN102" s="1"/>
      <c r="NCO102" s="1"/>
      <c r="NCP102" s="1"/>
      <c r="NCQ102" s="1"/>
      <c r="NCR102" s="1"/>
      <c r="NCS102" s="1"/>
      <c r="NCT102" s="1"/>
      <c r="NCU102" s="1"/>
      <c r="NCV102" s="1"/>
      <c r="NCW102" s="1"/>
      <c r="NCX102" s="1"/>
      <c r="NCY102" s="1"/>
      <c r="NCZ102" s="1"/>
      <c r="NDA102" s="1"/>
      <c r="NDB102" s="1"/>
      <c r="NDC102" s="1"/>
      <c r="NDD102" s="1"/>
      <c r="NDE102" s="1"/>
      <c r="NDF102" s="1"/>
      <c r="NDG102" s="1"/>
      <c r="NDH102" s="1"/>
      <c r="NDI102" s="1"/>
      <c r="NDJ102" s="1"/>
      <c r="NDK102" s="1"/>
      <c r="NDL102" s="1"/>
      <c r="NDM102" s="1"/>
      <c r="NDN102" s="1"/>
      <c r="NDO102" s="1"/>
      <c r="NDP102" s="1"/>
      <c r="NDQ102" s="1"/>
      <c r="NDR102" s="1"/>
      <c r="NDS102" s="1"/>
      <c r="NDT102" s="1"/>
      <c r="NDU102" s="1"/>
      <c r="NDV102" s="1"/>
      <c r="NDW102" s="1"/>
      <c r="NDX102" s="1"/>
      <c r="NDY102" s="1"/>
      <c r="NDZ102" s="1"/>
      <c r="NEA102" s="1"/>
      <c r="NEB102" s="1"/>
      <c r="NEC102" s="1"/>
      <c r="NED102" s="1"/>
      <c r="NEE102" s="1"/>
      <c r="NEF102" s="1"/>
      <c r="NEG102" s="1"/>
      <c r="NEH102" s="1"/>
      <c r="NEI102" s="1"/>
      <c r="NEJ102" s="1"/>
      <c r="NEK102" s="1"/>
      <c r="NEL102" s="1"/>
      <c r="NEM102" s="1"/>
      <c r="NEN102" s="1"/>
      <c r="NEO102" s="1"/>
      <c r="NEP102" s="1"/>
      <c r="NEQ102" s="1"/>
      <c r="NER102" s="1"/>
      <c r="NES102" s="1"/>
      <c r="NET102" s="1"/>
      <c r="NEU102" s="1"/>
      <c r="NEV102" s="1"/>
      <c r="NEW102" s="1"/>
      <c r="NEX102" s="1"/>
      <c r="NEY102" s="1"/>
      <c r="NEZ102" s="1"/>
      <c r="NFA102" s="1"/>
      <c r="NFB102" s="1"/>
      <c r="NFC102" s="1"/>
      <c r="NFD102" s="1"/>
      <c r="NFE102" s="1"/>
      <c r="NFF102" s="1"/>
      <c r="NFG102" s="1"/>
      <c r="NFH102" s="1"/>
      <c r="NFI102" s="1"/>
      <c r="NFJ102" s="1"/>
      <c r="NFK102" s="1"/>
      <c r="NFL102" s="1"/>
      <c r="NFM102" s="1"/>
      <c r="NFN102" s="1"/>
      <c r="NFO102" s="1"/>
      <c r="NFP102" s="1"/>
      <c r="NFQ102" s="1"/>
      <c r="NFR102" s="1"/>
      <c r="NFS102" s="1"/>
      <c r="NFT102" s="1"/>
      <c r="NFU102" s="1"/>
      <c r="NFV102" s="1"/>
      <c r="NFW102" s="1"/>
      <c r="NFX102" s="1"/>
      <c r="NFY102" s="1"/>
      <c r="NFZ102" s="1"/>
      <c r="NGA102" s="1"/>
      <c r="NGB102" s="1"/>
      <c r="NGC102" s="1"/>
      <c r="NGD102" s="1"/>
      <c r="NGE102" s="1"/>
      <c r="NGF102" s="1"/>
      <c r="NGG102" s="1"/>
      <c r="NGH102" s="1"/>
      <c r="NGI102" s="1"/>
      <c r="NGJ102" s="1"/>
      <c r="NGK102" s="1"/>
      <c r="NGL102" s="1"/>
      <c r="NGM102" s="1"/>
      <c r="NGN102" s="1"/>
      <c r="NGO102" s="1"/>
      <c r="NGP102" s="1"/>
      <c r="NGQ102" s="1"/>
      <c r="NGR102" s="1"/>
      <c r="NGS102" s="1"/>
      <c r="NGT102" s="1"/>
      <c r="NGU102" s="1"/>
      <c r="NGV102" s="1"/>
      <c r="NGW102" s="1"/>
      <c r="NGX102" s="1"/>
      <c r="NGY102" s="1"/>
      <c r="NGZ102" s="1"/>
      <c r="NHA102" s="1"/>
      <c r="NHB102" s="1"/>
      <c r="NHC102" s="1"/>
      <c r="NHD102" s="1"/>
      <c r="NHE102" s="1"/>
      <c r="NHF102" s="1"/>
      <c r="NHG102" s="1"/>
      <c r="NHH102" s="1"/>
      <c r="NHI102" s="1"/>
      <c r="NHJ102" s="1"/>
      <c r="NHK102" s="1"/>
      <c r="NHL102" s="1"/>
      <c r="NHM102" s="1"/>
      <c r="NHN102" s="1"/>
      <c r="NHO102" s="1"/>
      <c r="NHP102" s="1"/>
      <c r="NHQ102" s="1"/>
      <c r="NHR102" s="1"/>
      <c r="NHS102" s="1"/>
      <c r="NHT102" s="1"/>
      <c r="NHU102" s="1"/>
      <c r="NHV102" s="1"/>
      <c r="NHW102" s="1"/>
      <c r="NHX102" s="1"/>
      <c r="NHY102" s="1"/>
      <c r="NHZ102" s="1"/>
      <c r="NIA102" s="1"/>
      <c r="NIB102" s="1"/>
      <c r="NIC102" s="1"/>
      <c r="NID102" s="1"/>
      <c r="NIE102" s="1"/>
      <c r="NIF102" s="1"/>
      <c r="NIG102" s="1"/>
      <c r="NIH102" s="1"/>
      <c r="NII102" s="1"/>
      <c r="NIJ102" s="1"/>
      <c r="NIK102" s="1"/>
      <c r="NIL102" s="1"/>
      <c r="NIM102" s="1"/>
      <c r="NIN102" s="1"/>
      <c r="NIO102" s="1"/>
      <c r="NIP102" s="1"/>
      <c r="NIQ102" s="1"/>
      <c r="NIR102" s="1"/>
      <c r="NIS102" s="1"/>
      <c r="NIT102" s="1"/>
      <c r="NIU102" s="1"/>
      <c r="NIV102" s="1"/>
      <c r="NIW102" s="1"/>
      <c r="NIX102" s="1"/>
      <c r="NIY102" s="1"/>
      <c r="NIZ102" s="1"/>
      <c r="NJA102" s="1"/>
      <c r="NJB102" s="1"/>
      <c r="NJC102" s="1"/>
      <c r="NJD102" s="1"/>
      <c r="NJE102" s="1"/>
      <c r="NJF102" s="1"/>
      <c r="NJG102" s="1"/>
      <c r="NJH102" s="1"/>
      <c r="NJI102" s="1"/>
      <c r="NJJ102" s="1"/>
      <c r="NJK102" s="1"/>
      <c r="NJL102" s="1"/>
      <c r="NJM102" s="1"/>
      <c r="NJN102" s="1"/>
      <c r="NJO102" s="1"/>
      <c r="NJP102" s="1"/>
      <c r="NJQ102" s="1"/>
      <c r="NJR102" s="1"/>
      <c r="NJS102" s="1"/>
      <c r="NJT102" s="1"/>
      <c r="NJU102" s="1"/>
      <c r="NJV102" s="1"/>
      <c r="NJW102" s="1"/>
      <c r="NJX102" s="1"/>
      <c r="NJY102" s="1"/>
      <c r="NJZ102" s="1"/>
      <c r="NKA102" s="1"/>
      <c r="NKB102" s="1"/>
      <c r="NKC102" s="1"/>
      <c r="NKD102" s="1"/>
      <c r="NKE102" s="1"/>
      <c r="NKF102" s="1"/>
      <c r="NKG102" s="1"/>
      <c r="NKH102" s="1"/>
      <c r="NKI102" s="1"/>
      <c r="NKJ102" s="1"/>
      <c r="NKK102" s="1"/>
      <c r="NKL102" s="1"/>
      <c r="NKM102" s="1"/>
      <c r="NKN102" s="1"/>
      <c r="NKO102" s="1"/>
      <c r="NKP102" s="1"/>
      <c r="NKQ102" s="1"/>
      <c r="NKR102" s="1"/>
      <c r="NKS102" s="1"/>
      <c r="NKT102" s="1"/>
      <c r="NKU102" s="1"/>
      <c r="NKV102" s="1"/>
      <c r="NKW102" s="1"/>
      <c r="NKX102" s="1"/>
      <c r="NKY102" s="1"/>
      <c r="NKZ102" s="1"/>
      <c r="NLA102" s="1"/>
      <c r="NLB102" s="1"/>
      <c r="NLC102" s="1"/>
      <c r="NLD102" s="1"/>
      <c r="NLE102" s="1"/>
      <c r="NLF102" s="1"/>
      <c r="NLG102" s="1"/>
      <c r="NLH102" s="1"/>
      <c r="NLI102" s="1"/>
      <c r="NLJ102" s="1"/>
      <c r="NLK102" s="1"/>
      <c r="NLL102" s="1"/>
      <c r="NLM102" s="1"/>
      <c r="NLN102" s="1"/>
      <c r="NLO102" s="1"/>
      <c r="NLP102" s="1"/>
      <c r="NLQ102" s="1"/>
      <c r="NLR102" s="1"/>
      <c r="NLS102" s="1"/>
      <c r="NLT102" s="1"/>
      <c r="NLU102" s="1"/>
      <c r="NLV102" s="1"/>
      <c r="NLW102" s="1"/>
      <c r="NLX102" s="1"/>
      <c r="NLY102" s="1"/>
      <c r="NLZ102" s="1"/>
      <c r="NMA102" s="1"/>
      <c r="NMB102" s="1"/>
      <c r="NMC102" s="1"/>
      <c r="NMD102" s="1"/>
      <c r="NME102" s="1"/>
      <c r="NMF102" s="1"/>
      <c r="NMG102" s="1"/>
      <c r="NMH102" s="1"/>
      <c r="NMI102" s="1"/>
      <c r="NMJ102" s="1"/>
      <c r="NMK102" s="1"/>
      <c r="NML102" s="1"/>
      <c r="NMM102" s="1"/>
      <c r="NMN102" s="1"/>
      <c r="NMO102" s="1"/>
      <c r="NMP102" s="1"/>
      <c r="NMQ102" s="1"/>
      <c r="NMR102" s="1"/>
      <c r="NMS102" s="1"/>
      <c r="NMT102" s="1"/>
      <c r="NMU102" s="1"/>
      <c r="NMV102" s="1"/>
      <c r="NMW102" s="1"/>
      <c r="NMX102" s="1"/>
      <c r="NMY102" s="1"/>
      <c r="NMZ102" s="1"/>
      <c r="NNA102" s="1"/>
      <c r="NNB102" s="1"/>
      <c r="NNC102" s="1"/>
      <c r="NND102" s="1"/>
      <c r="NNE102" s="1"/>
      <c r="NNF102" s="1"/>
      <c r="NNG102" s="1"/>
      <c r="NNH102" s="1"/>
      <c r="NNI102" s="1"/>
      <c r="NNJ102" s="1"/>
      <c r="NNK102" s="1"/>
      <c r="NNL102" s="1"/>
      <c r="NNM102" s="1"/>
      <c r="NNN102" s="1"/>
      <c r="NNO102" s="1"/>
      <c r="NNP102" s="1"/>
      <c r="NNQ102" s="1"/>
      <c r="NNR102" s="1"/>
      <c r="NNS102" s="1"/>
      <c r="NNT102" s="1"/>
      <c r="NNU102" s="1"/>
      <c r="NNV102" s="1"/>
      <c r="NNW102" s="1"/>
      <c r="NNX102" s="1"/>
      <c r="NNY102" s="1"/>
      <c r="NNZ102" s="1"/>
      <c r="NOA102" s="1"/>
      <c r="NOB102" s="1"/>
      <c r="NOC102" s="1"/>
      <c r="NOD102" s="1"/>
      <c r="NOE102" s="1"/>
      <c r="NOF102" s="1"/>
      <c r="NOG102" s="1"/>
      <c r="NOH102" s="1"/>
      <c r="NOI102" s="1"/>
      <c r="NOJ102" s="1"/>
      <c r="NOK102" s="1"/>
      <c r="NOL102" s="1"/>
      <c r="NOM102" s="1"/>
      <c r="NON102" s="1"/>
      <c r="NOO102" s="1"/>
      <c r="NOP102" s="1"/>
      <c r="NOQ102" s="1"/>
      <c r="NOR102" s="1"/>
      <c r="NOS102" s="1"/>
      <c r="NOT102" s="1"/>
      <c r="NOU102" s="1"/>
      <c r="NOV102" s="1"/>
      <c r="NOW102" s="1"/>
      <c r="NOX102" s="1"/>
      <c r="NOY102" s="1"/>
      <c r="NOZ102" s="1"/>
      <c r="NPA102" s="1"/>
      <c r="NPB102" s="1"/>
      <c r="NPC102" s="1"/>
      <c r="NPD102" s="1"/>
      <c r="NPE102" s="1"/>
      <c r="NPF102" s="1"/>
      <c r="NPG102" s="1"/>
      <c r="NPH102" s="1"/>
      <c r="NPI102" s="1"/>
      <c r="NPJ102" s="1"/>
      <c r="NPK102" s="1"/>
      <c r="NPL102" s="1"/>
      <c r="NPM102" s="1"/>
      <c r="NPN102" s="1"/>
      <c r="NPO102" s="1"/>
      <c r="NPP102" s="1"/>
      <c r="NPQ102" s="1"/>
      <c r="NPR102" s="1"/>
      <c r="NPS102" s="1"/>
      <c r="NPT102" s="1"/>
      <c r="NPU102" s="1"/>
      <c r="NPV102" s="1"/>
      <c r="NPW102" s="1"/>
      <c r="NPX102" s="1"/>
      <c r="NPY102" s="1"/>
      <c r="NPZ102" s="1"/>
      <c r="NQA102" s="1"/>
      <c r="NQB102" s="1"/>
      <c r="NQC102" s="1"/>
      <c r="NQD102" s="1"/>
      <c r="NQE102" s="1"/>
      <c r="NQF102" s="1"/>
      <c r="NQG102" s="1"/>
      <c r="NQH102" s="1"/>
      <c r="NQI102" s="1"/>
      <c r="NQJ102" s="1"/>
      <c r="NQK102" s="1"/>
      <c r="NQL102" s="1"/>
      <c r="NQM102" s="1"/>
      <c r="NQN102" s="1"/>
      <c r="NQO102" s="1"/>
      <c r="NQP102" s="1"/>
      <c r="NQQ102" s="1"/>
      <c r="NQR102" s="1"/>
      <c r="NQS102" s="1"/>
      <c r="NQT102" s="1"/>
      <c r="NQU102" s="1"/>
      <c r="NQV102" s="1"/>
      <c r="NQW102" s="1"/>
      <c r="NQX102" s="1"/>
      <c r="NQY102" s="1"/>
      <c r="NQZ102" s="1"/>
      <c r="NRA102" s="1"/>
      <c r="NRB102" s="1"/>
      <c r="NRC102" s="1"/>
      <c r="NRD102" s="1"/>
      <c r="NRE102" s="1"/>
      <c r="NRF102" s="1"/>
      <c r="NRG102" s="1"/>
      <c r="NRH102" s="1"/>
      <c r="NRI102" s="1"/>
      <c r="NRJ102" s="1"/>
      <c r="NRK102" s="1"/>
      <c r="NRL102" s="1"/>
      <c r="NRM102" s="1"/>
      <c r="NRN102" s="1"/>
      <c r="NRO102" s="1"/>
      <c r="NRP102" s="1"/>
      <c r="NRQ102" s="1"/>
      <c r="NRR102" s="1"/>
      <c r="NRS102" s="1"/>
      <c r="NRT102" s="1"/>
      <c r="NRU102" s="1"/>
      <c r="NRV102" s="1"/>
      <c r="NRW102" s="1"/>
      <c r="NRX102" s="1"/>
      <c r="NRY102" s="1"/>
      <c r="NRZ102" s="1"/>
      <c r="NSA102" s="1"/>
      <c r="NSB102" s="1"/>
      <c r="NSC102" s="1"/>
      <c r="NSD102" s="1"/>
      <c r="NSE102" s="1"/>
      <c r="NSF102" s="1"/>
      <c r="NSG102" s="1"/>
      <c r="NSH102" s="1"/>
      <c r="NSI102" s="1"/>
      <c r="NSJ102" s="1"/>
      <c r="NSK102" s="1"/>
      <c r="NSL102" s="1"/>
      <c r="NSM102" s="1"/>
      <c r="NSN102" s="1"/>
      <c r="NSO102" s="1"/>
      <c r="NSP102" s="1"/>
      <c r="NSQ102" s="1"/>
      <c r="NSR102" s="1"/>
      <c r="NSS102" s="1"/>
      <c r="NST102" s="1"/>
      <c r="NSU102" s="1"/>
      <c r="NSV102" s="1"/>
      <c r="NSW102" s="1"/>
      <c r="NSX102" s="1"/>
      <c r="NSY102" s="1"/>
      <c r="NSZ102" s="1"/>
      <c r="NTA102" s="1"/>
      <c r="NTB102" s="1"/>
      <c r="NTC102" s="1"/>
      <c r="NTD102" s="1"/>
      <c r="NTE102" s="1"/>
      <c r="NTF102" s="1"/>
      <c r="NTG102" s="1"/>
      <c r="NTH102" s="1"/>
      <c r="NTI102" s="1"/>
      <c r="NTJ102" s="1"/>
      <c r="NTK102" s="1"/>
      <c r="NTL102" s="1"/>
      <c r="NTM102" s="1"/>
      <c r="NTN102" s="1"/>
      <c r="NTO102" s="1"/>
      <c r="NTP102" s="1"/>
      <c r="NTQ102" s="1"/>
      <c r="NTR102" s="1"/>
      <c r="NTS102" s="1"/>
      <c r="NTT102" s="1"/>
      <c r="NTU102" s="1"/>
      <c r="NTV102" s="1"/>
      <c r="NTW102" s="1"/>
      <c r="NTX102" s="1"/>
      <c r="NTY102" s="1"/>
      <c r="NTZ102" s="1"/>
      <c r="NUA102" s="1"/>
      <c r="NUB102" s="1"/>
      <c r="NUC102" s="1"/>
      <c r="NUD102" s="1"/>
      <c r="NUE102" s="1"/>
      <c r="NUF102" s="1"/>
      <c r="NUG102" s="1"/>
      <c r="NUH102" s="1"/>
      <c r="NUI102" s="1"/>
      <c r="NUJ102" s="1"/>
      <c r="NUK102" s="1"/>
      <c r="NUL102" s="1"/>
      <c r="NUM102" s="1"/>
      <c r="NUN102" s="1"/>
      <c r="NUO102" s="1"/>
      <c r="NUP102" s="1"/>
      <c r="NUQ102" s="1"/>
      <c r="NUR102" s="1"/>
      <c r="NUS102" s="1"/>
      <c r="NUT102" s="1"/>
      <c r="NUU102" s="1"/>
      <c r="NUV102" s="1"/>
      <c r="NUW102" s="1"/>
      <c r="NUX102" s="1"/>
      <c r="NUY102" s="1"/>
      <c r="NUZ102" s="1"/>
      <c r="NVA102" s="1"/>
      <c r="NVB102" s="1"/>
      <c r="NVC102" s="1"/>
      <c r="NVD102" s="1"/>
      <c r="NVE102" s="1"/>
      <c r="NVF102" s="1"/>
      <c r="NVG102" s="1"/>
      <c r="NVH102" s="1"/>
      <c r="NVI102" s="1"/>
      <c r="NVJ102" s="1"/>
      <c r="NVK102" s="1"/>
      <c r="NVL102" s="1"/>
      <c r="NVM102" s="1"/>
      <c r="NVN102" s="1"/>
      <c r="NVO102" s="1"/>
      <c r="NVP102" s="1"/>
      <c r="NVQ102" s="1"/>
      <c r="NVR102" s="1"/>
      <c r="NVS102" s="1"/>
      <c r="NVT102" s="1"/>
      <c r="NVU102" s="1"/>
      <c r="NVV102" s="1"/>
      <c r="NVW102" s="1"/>
      <c r="NVX102" s="1"/>
      <c r="NVY102" s="1"/>
      <c r="NVZ102" s="1"/>
      <c r="NWA102" s="1"/>
      <c r="NWB102" s="1"/>
      <c r="NWC102" s="1"/>
      <c r="NWD102" s="1"/>
      <c r="NWE102" s="1"/>
      <c r="NWF102" s="1"/>
      <c r="NWG102" s="1"/>
      <c r="NWH102" s="1"/>
      <c r="NWI102" s="1"/>
      <c r="NWJ102" s="1"/>
      <c r="NWK102" s="1"/>
      <c r="NWL102" s="1"/>
      <c r="NWM102" s="1"/>
      <c r="NWN102" s="1"/>
      <c r="NWO102" s="1"/>
      <c r="NWP102" s="1"/>
      <c r="NWQ102" s="1"/>
      <c r="NWR102" s="1"/>
      <c r="NWS102" s="1"/>
      <c r="NWT102" s="1"/>
      <c r="NWU102" s="1"/>
      <c r="NWV102" s="1"/>
      <c r="NWW102" s="1"/>
      <c r="NWX102" s="1"/>
      <c r="NWY102" s="1"/>
      <c r="NWZ102" s="1"/>
      <c r="NXA102" s="1"/>
      <c r="NXB102" s="1"/>
      <c r="NXC102" s="1"/>
      <c r="NXD102" s="1"/>
      <c r="NXE102" s="1"/>
      <c r="NXF102" s="1"/>
      <c r="NXG102" s="1"/>
      <c r="NXH102" s="1"/>
      <c r="NXI102" s="1"/>
      <c r="NXJ102" s="1"/>
      <c r="NXK102" s="1"/>
      <c r="NXL102" s="1"/>
      <c r="NXM102" s="1"/>
      <c r="NXN102" s="1"/>
      <c r="NXO102" s="1"/>
      <c r="NXP102" s="1"/>
      <c r="NXQ102" s="1"/>
      <c r="NXR102" s="1"/>
      <c r="NXS102" s="1"/>
      <c r="NXT102" s="1"/>
      <c r="NXU102" s="1"/>
      <c r="NXV102" s="1"/>
      <c r="NXW102" s="1"/>
      <c r="NXX102" s="1"/>
      <c r="NXY102" s="1"/>
      <c r="NXZ102" s="1"/>
      <c r="NYA102" s="1"/>
      <c r="NYB102" s="1"/>
      <c r="NYC102" s="1"/>
      <c r="NYD102" s="1"/>
      <c r="NYE102" s="1"/>
      <c r="NYF102" s="1"/>
      <c r="NYG102" s="1"/>
      <c r="NYH102" s="1"/>
      <c r="NYI102" s="1"/>
      <c r="NYJ102" s="1"/>
      <c r="NYK102" s="1"/>
      <c r="NYL102" s="1"/>
      <c r="NYM102" s="1"/>
      <c r="NYN102" s="1"/>
      <c r="NYO102" s="1"/>
      <c r="NYP102" s="1"/>
      <c r="NYQ102" s="1"/>
      <c r="NYR102" s="1"/>
      <c r="NYS102" s="1"/>
      <c r="NYT102" s="1"/>
      <c r="NYU102" s="1"/>
      <c r="NYV102" s="1"/>
      <c r="NYW102" s="1"/>
      <c r="NYX102" s="1"/>
      <c r="NYY102" s="1"/>
      <c r="NYZ102" s="1"/>
      <c r="NZA102" s="1"/>
      <c r="NZB102" s="1"/>
      <c r="NZC102" s="1"/>
      <c r="NZD102" s="1"/>
      <c r="NZE102" s="1"/>
      <c r="NZF102" s="1"/>
      <c r="NZG102" s="1"/>
      <c r="NZH102" s="1"/>
      <c r="NZI102" s="1"/>
      <c r="NZJ102" s="1"/>
      <c r="NZK102" s="1"/>
      <c r="NZL102" s="1"/>
      <c r="NZM102" s="1"/>
      <c r="NZN102" s="1"/>
      <c r="NZO102" s="1"/>
      <c r="NZP102" s="1"/>
      <c r="NZQ102" s="1"/>
      <c r="NZR102" s="1"/>
      <c r="NZS102" s="1"/>
      <c r="NZT102" s="1"/>
      <c r="NZU102" s="1"/>
      <c r="NZV102" s="1"/>
      <c r="NZW102" s="1"/>
      <c r="NZX102" s="1"/>
      <c r="NZY102" s="1"/>
      <c r="NZZ102" s="1"/>
      <c r="OAA102" s="1"/>
      <c r="OAB102" s="1"/>
      <c r="OAC102" s="1"/>
      <c r="OAD102" s="1"/>
      <c r="OAE102" s="1"/>
      <c r="OAF102" s="1"/>
      <c r="OAG102" s="1"/>
      <c r="OAH102" s="1"/>
      <c r="OAI102" s="1"/>
      <c r="OAJ102" s="1"/>
      <c r="OAK102" s="1"/>
      <c r="OAL102" s="1"/>
      <c r="OAM102" s="1"/>
      <c r="OAN102" s="1"/>
      <c r="OAO102" s="1"/>
      <c r="OAP102" s="1"/>
      <c r="OAQ102" s="1"/>
      <c r="OAR102" s="1"/>
      <c r="OAS102" s="1"/>
      <c r="OAT102" s="1"/>
      <c r="OAU102" s="1"/>
      <c r="OAV102" s="1"/>
      <c r="OAW102" s="1"/>
      <c r="OAX102" s="1"/>
      <c r="OAY102" s="1"/>
      <c r="OAZ102" s="1"/>
      <c r="OBA102" s="1"/>
      <c r="OBB102" s="1"/>
      <c r="OBC102" s="1"/>
      <c r="OBD102" s="1"/>
      <c r="OBE102" s="1"/>
      <c r="OBF102" s="1"/>
      <c r="OBG102" s="1"/>
      <c r="OBH102" s="1"/>
      <c r="OBI102" s="1"/>
      <c r="OBJ102" s="1"/>
      <c r="OBK102" s="1"/>
      <c r="OBL102" s="1"/>
      <c r="OBM102" s="1"/>
      <c r="OBN102" s="1"/>
      <c r="OBO102" s="1"/>
      <c r="OBP102" s="1"/>
      <c r="OBQ102" s="1"/>
      <c r="OBR102" s="1"/>
      <c r="OBS102" s="1"/>
      <c r="OBT102" s="1"/>
      <c r="OBU102" s="1"/>
      <c r="OBV102" s="1"/>
      <c r="OBW102" s="1"/>
      <c r="OBX102" s="1"/>
      <c r="OBY102" s="1"/>
      <c r="OBZ102" s="1"/>
      <c r="OCA102" s="1"/>
      <c r="OCB102" s="1"/>
      <c r="OCC102" s="1"/>
      <c r="OCD102" s="1"/>
      <c r="OCE102" s="1"/>
      <c r="OCF102" s="1"/>
      <c r="OCG102" s="1"/>
      <c r="OCH102" s="1"/>
      <c r="OCI102" s="1"/>
      <c r="OCJ102" s="1"/>
      <c r="OCK102" s="1"/>
      <c r="OCL102" s="1"/>
      <c r="OCM102" s="1"/>
      <c r="OCN102" s="1"/>
      <c r="OCO102" s="1"/>
      <c r="OCP102" s="1"/>
      <c r="OCQ102" s="1"/>
      <c r="OCR102" s="1"/>
      <c r="OCS102" s="1"/>
      <c r="OCT102" s="1"/>
      <c r="OCU102" s="1"/>
      <c r="OCV102" s="1"/>
      <c r="OCW102" s="1"/>
      <c r="OCX102" s="1"/>
      <c r="OCY102" s="1"/>
      <c r="OCZ102" s="1"/>
      <c r="ODA102" s="1"/>
      <c r="ODB102" s="1"/>
      <c r="ODC102" s="1"/>
      <c r="ODD102" s="1"/>
      <c r="ODE102" s="1"/>
      <c r="ODF102" s="1"/>
      <c r="ODG102" s="1"/>
      <c r="ODH102" s="1"/>
      <c r="ODI102" s="1"/>
      <c r="ODJ102" s="1"/>
      <c r="ODK102" s="1"/>
      <c r="ODL102" s="1"/>
      <c r="ODM102" s="1"/>
      <c r="ODN102" s="1"/>
      <c r="ODO102" s="1"/>
      <c r="ODP102" s="1"/>
      <c r="ODQ102" s="1"/>
      <c r="ODR102" s="1"/>
      <c r="ODS102" s="1"/>
      <c r="ODT102" s="1"/>
      <c r="ODU102" s="1"/>
      <c r="ODV102" s="1"/>
      <c r="ODW102" s="1"/>
      <c r="ODX102" s="1"/>
      <c r="ODY102" s="1"/>
      <c r="ODZ102" s="1"/>
      <c r="OEA102" s="1"/>
      <c r="OEB102" s="1"/>
      <c r="OEC102" s="1"/>
      <c r="OED102" s="1"/>
      <c r="OEE102" s="1"/>
      <c r="OEF102" s="1"/>
      <c r="OEG102" s="1"/>
      <c r="OEH102" s="1"/>
      <c r="OEI102" s="1"/>
      <c r="OEJ102" s="1"/>
      <c r="OEK102" s="1"/>
      <c r="OEL102" s="1"/>
      <c r="OEM102" s="1"/>
      <c r="OEN102" s="1"/>
      <c r="OEO102" s="1"/>
      <c r="OEP102" s="1"/>
      <c r="OEQ102" s="1"/>
      <c r="OER102" s="1"/>
      <c r="OES102" s="1"/>
      <c r="OET102" s="1"/>
      <c r="OEU102" s="1"/>
      <c r="OEV102" s="1"/>
      <c r="OEW102" s="1"/>
      <c r="OEX102" s="1"/>
      <c r="OEY102" s="1"/>
      <c r="OEZ102" s="1"/>
      <c r="OFA102" s="1"/>
      <c r="OFB102" s="1"/>
      <c r="OFC102" s="1"/>
      <c r="OFD102" s="1"/>
      <c r="OFE102" s="1"/>
      <c r="OFF102" s="1"/>
      <c r="OFG102" s="1"/>
      <c r="OFH102" s="1"/>
      <c r="OFI102" s="1"/>
      <c r="OFJ102" s="1"/>
      <c r="OFK102" s="1"/>
      <c r="OFL102" s="1"/>
      <c r="OFM102" s="1"/>
      <c r="OFN102" s="1"/>
      <c r="OFO102" s="1"/>
      <c r="OFP102" s="1"/>
      <c r="OFQ102" s="1"/>
      <c r="OFR102" s="1"/>
      <c r="OFS102" s="1"/>
      <c r="OFT102" s="1"/>
      <c r="OFU102" s="1"/>
      <c r="OFV102" s="1"/>
      <c r="OFW102" s="1"/>
      <c r="OFX102" s="1"/>
      <c r="OFY102" s="1"/>
      <c r="OFZ102" s="1"/>
      <c r="OGA102" s="1"/>
      <c r="OGB102" s="1"/>
      <c r="OGC102" s="1"/>
      <c r="OGD102" s="1"/>
      <c r="OGE102" s="1"/>
      <c r="OGF102" s="1"/>
      <c r="OGG102" s="1"/>
      <c r="OGH102" s="1"/>
      <c r="OGI102" s="1"/>
      <c r="OGJ102" s="1"/>
      <c r="OGK102" s="1"/>
      <c r="OGL102" s="1"/>
      <c r="OGM102" s="1"/>
      <c r="OGN102" s="1"/>
      <c r="OGO102" s="1"/>
      <c r="OGP102" s="1"/>
      <c r="OGQ102" s="1"/>
      <c r="OGR102" s="1"/>
      <c r="OGS102" s="1"/>
      <c r="OGT102" s="1"/>
      <c r="OGU102" s="1"/>
      <c r="OGV102" s="1"/>
      <c r="OGW102" s="1"/>
      <c r="OGX102" s="1"/>
      <c r="OGY102" s="1"/>
      <c r="OGZ102" s="1"/>
      <c r="OHA102" s="1"/>
      <c r="OHB102" s="1"/>
      <c r="OHC102" s="1"/>
      <c r="OHD102" s="1"/>
      <c r="OHE102" s="1"/>
      <c r="OHF102" s="1"/>
      <c r="OHG102" s="1"/>
      <c r="OHH102" s="1"/>
      <c r="OHI102" s="1"/>
      <c r="OHJ102" s="1"/>
      <c r="OHK102" s="1"/>
      <c r="OHL102" s="1"/>
      <c r="OHM102" s="1"/>
      <c r="OHN102" s="1"/>
      <c r="OHO102" s="1"/>
      <c r="OHP102" s="1"/>
      <c r="OHQ102" s="1"/>
      <c r="OHR102" s="1"/>
      <c r="OHS102" s="1"/>
      <c r="OHT102" s="1"/>
      <c r="OHU102" s="1"/>
      <c r="OHV102" s="1"/>
      <c r="OHW102" s="1"/>
      <c r="OHX102" s="1"/>
      <c r="OHY102" s="1"/>
      <c r="OHZ102" s="1"/>
      <c r="OIA102" s="1"/>
      <c r="OIB102" s="1"/>
      <c r="OIC102" s="1"/>
      <c r="OID102" s="1"/>
      <c r="OIE102" s="1"/>
      <c r="OIF102" s="1"/>
      <c r="OIG102" s="1"/>
      <c r="OIH102" s="1"/>
      <c r="OII102" s="1"/>
      <c r="OIJ102" s="1"/>
      <c r="OIK102" s="1"/>
      <c r="OIL102" s="1"/>
      <c r="OIM102" s="1"/>
      <c r="OIN102" s="1"/>
      <c r="OIO102" s="1"/>
      <c r="OIP102" s="1"/>
      <c r="OIQ102" s="1"/>
      <c r="OIR102" s="1"/>
      <c r="OIS102" s="1"/>
      <c r="OIT102" s="1"/>
      <c r="OIU102" s="1"/>
      <c r="OIV102" s="1"/>
      <c r="OIW102" s="1"/>
      <c r="OIX102" s="1"/>
      <c r="OIY102" s="1"/>
      <c r="OIZ102" s="1"/>
      <c r="OJA102" s="1"/>
      <c r="OJB102" s="1"/>
      <c r="OJC102" s="1"/>
      <c r="OJD102" s="1"/>
      <c r="OJE102" s="1"/>
      <c r="OJF102" s="1"/>
      <c r="OJG102" s="1"/>
      <c r="OJH102" s="1"/>
      <c r="OJI102" s="1"/>
      <c r="OJJ102" s="1"/>
      <c r="OJK102" s="1"/>
      <c r="OJL102" s="1"/>
      <c r="OJM102" s="1"/>
      <c r="OJN102" s="1"/>
      <c r="OJO102" s="1"/>
      <c r="OJP102" s="1"/>
      <c r="OJQ102" s="1"/>
      <c r="OJR102" s="1"/>
      <c r="OJS102" s="1"/>
      <c r="OJT102" s="1"/>
      <c r="OJU102" s="1"/>
      <c r="OJV102" s="1"/>
      <c r="OJW102" s="1"/>
      <c r="OJX102" s="1"/>
      <c r="OJY102" s="1"/>
      <c r="OJZ102" s="1"/>
      <c r="OKA102" s="1"/>
      <c r="OKB102" s="1"/>
      <c r="OKC102" s="1"/>
      <c r="OKD102" s="1"/>
      <c r="OKE102" s="1"/>
      <c r="OKF102" s="1"/>
      <c r="OKG102" s="1"/>
      <c r="OKH102" s="1"/>
      <c r="OKI102" s="1"/>
      <c r="OKJ102" s="1"/>
      <c r="OKK102" s="1"/>
      <c r="OKL102" s="1"/>
      <c r="OKM102" s="1"/>
      <c r="OKN102" s="1"/>
      <c r="OKO102" s="1"/>
      <c r="OKP102" s="1"/>
      <c r="OKQ102" s="1"/>
      <c r="OKR102" s="1"/>
      <c r="OKS102" s="1"/>
      <c r="OKT102" s="1"/>
      <c r="OKU102" s="1"/>
      <c r="OKV102" s="1"/>
      <c r="OKW102" s="1"/>
      <c r="OKX102" s="1"/>
      <c r="OKY102" s="1"/>
      <c r="OKZ102" s="1"/>
      <c r="OLA102" s="1"/>
      <c r="OLB102" s="1"/>
      <c r="OLC102" s="1"/>
      <c r="OLD102" s="1"/>
      <c r="OLE102" s="1"/>
      <c r="OLF102" s="1"/>
      <c r="OLG102" s="1"/>
      <c r="OLH102" s="1"/>
      <c r="OLI102" s="1"/>
      <c r="OLJ102" s="1"/>
      <c r="OLK102" s="1"/>
      <c r="OLL102" s="1"/>
      <c r="OLM102" s="1"/>
      <c r="OLN102" s="1"/>
      <c r="OLO102" s="1"/>
      <c r="OLP102" s="1"/>
      <c r="OLQ102" s="1"/>
      <c r="OLR102" s="1"/>
      <c r="OLS102" s="1"/>
      <c r="OLT102" s="1"/>
      <c r="OLU102" s="1"/>
      <c r="OLV102" s="1"/>
      <c r="OLW102" s="1"/>
      <c r="OLX102" s="1"/>
      <c r="OLY102" s="1"/>
      <c r="OLZ102" s="1"/>
      <c r="OMA102" s="1"/>
      <c r="OMB102" s="1"/>
      <c r="OMC102" s="1"/>
      <c r="OMD102" s="1"/>
      <c r="OME102" s="1"/>
      <c r="OMF102" s="1"/>
      <c r="OMG102" s="1"/>
      <c r="OMH102" s="1"/>
      <c r="OMI102" s="1"/>
      <c r="OMJ102" s="1"/>
      <c r="OMK102" s="1"/>
      <c r="OML102" s="1"/>
      <c r="OMM102" s="1"/>
      <c r="OMN102" s="1"/>
      <c r="OMO102" s="1"/>
      <c r="OMP102" s="1"/>
      <c r="OMQ102" s="1"/>
      <c r="OMR102" s="1"/>
      <c r="OMS102" s="1"/>
      <c r="OMT102" s="1"/>
      <c r="OMU102" s="1"/>
      <c r="OMV102" s="1"/>
      <c r="OMW102" s="1"/>
      <c r="OMX102" s="1"/>
      <c r="OMY102" s="1"/>
      <c r="OMZ102" s="1"/>
      <c r="ONA102" s="1"/>
      <c r="ONB102" s="1"/>
      <c r="ONC102" s="1"/>
      <c r="OND102" s="1"/>
      <c r="ONE102" s="1"/>
      <c r="ONF102" s="1"/>
      <c r="ONG102" s="1"/>
      <c r="ONH102" s="1"/>
      <c r="ONI102" s="1"/>
      <c r="ONJ102" s="1"/>
      <c r="ONK102" s="1"/>
      <c r="ONL102" s="1"/>
      <c r="ONM102" s="1"/>
      <c r="ONN102" s="1"/>
      <c r="ONO102" s="1"/>
      <c r="ONP102" s="1"/>
      <c r="ONQ102" s="1"/>
      <c r="ONR102" s="1"/>
      <c r="ONS102" s="1"/>
      <c r="ONT102" s="1"/>
      <c r="ONU102" s="1"/>
      <c r="ONV102" s="1"/>
      <c r="ONW102" s="1"/>
      <c r="ONX102" s="1"/>
      <c r="ONY102" s="1"/>
      <c r="ONZ102" s="1"/>
      <c r="OOA102" s="1"/>
      <c r="OOB102" s="1"/>
      <c r="OOC102" s="1"/>
      <c r="OOD102" s="1"/>
      <c r="OOE102" s="1"/>
      <c r="OOF102" s="1"/>
      <c r="OOG102" s="1"/>
      <c r="OOH102" s="1"/>
      <c r="OOI102" s="1"/>
      <c r="OOJ102" s="1"/>
      <c r="OOK102" s="1"/>
      <c r="OOL102" s="1"/>
      <c r="OOM102" s="1"/>
      <c r="OON102" s="1"/>
      <c r="OOO102" s="1"/>
      <c r="OOP102" s="1"/>
      <c r="OOQ102" s="1"/>
      <c r="OOR102" s="1"/>
      <c r="OOS102" s="1"/>
      <c r="OOT102" s="1"/>
      <c r="OOU102" s="1"/>
      <c r="OOV102" s="1"/>
      <c r="OOW102" s="1"/>
      <c r="OOX102" s="1"/>
      <c r="OOY102" s="1"/>
      <c r="OOZ102" s="1"/>
      <c r="OPA102" s="1"/>
      <c r="OPB102" s="1"/>
      <c r="OPC102" s="1"/>
      <c r="OPD102" s="1"/>
      <c r="OPE102" s="1"/>
      <c r="OPF102" s="1"/>
      <c r="OPG102" s="1"/>
      <c r="OPH102" s="1"/>
      <c r="OPI102" s="1"/>
      <c r="OPJ102" s="1"/>
      <c r="OPK102" s="1"/>
      <c r="OPL102" s="1"/>
      <c r="OPM102" s="1"/>
      <c r="OPN102" s="1"/>
      <c r="OPO102" s="1"/>
      <c r="OPP102" s="1"/>
      <c r="OPQ102" s="1"/>
      <c r="OPR102" s="1"/>
      <c r="OPS102" s="1"/>
      <c r="OPT102" s="1"/>
      <c r="OPU102" s="1"/>
      <c r="OPV102" s="1"/>
      <c r="OPW102" s="1"/>
      <c r="OPX102" s="1"/>
      <c r="OPY102" s="1"/>
      <c r="OPZ102" s="1"/>
      <c r="OQA102" s="1"/>
      <c r="OQB102" s="1"/>
      <c r="OQC102" s="1"/>
      <c r="OQD102" s="1"/>
      <c r="OQE102" s="1"/>
      <c r="OQF102" s="1"/>
      <c r="OQG102" s="1"/>
      <c r="OQH102" s="1"/>
      <c r="OQI102" s="1"/>
      <c r="OQJ102" s="1"/>
      <c r="OQK102" s="1"/>
      <c r="OQL102" s="1"/>
      <c r="OQM102" s="1"/>
      <c r="OQN102" s="1"/>
      <c r="OQO102" s="1"/>
      <c r="OQP102" s="1"/>
      <c r="OQQ102" s="1"/>
      <c r="OQR102" s="1"/>
      <c r="OQS102" s="1"/>
      <c r="OQT102" s="1"/>
      <c r="OQU102" s="1"/>
      <c r="OQV102" s="1"/>
      <c r="OQW102" s="1"/>
      <c r="OQX102" s="1"/>
      <c r="OQY102" s="1"/>
      <c r="OQZ102" s="1"/>
      <c r="ORA102" s="1"/>
      <c r="ORB102" s="1"/>
      <c r="ORC102" s="1"/>
      <c r="ORD102" s="1"/>
      <c r="ORE102" s="1"/>
      <c r="ORF102" s="1"/>
      <c r="ORG102" s="1"/>
      <c r="ORH102" s="1"/>
      <c r="ORI102" s="1"/>
      <c r="ORJ102" s="1"/>
      <c r="ORK102" s="1"/>
      <c r="ORL102" s="1"/>
      <c r="ORM102" s="1"/>
      <c r="ORN102" s="1"/>
      <c r="ORO102" s="1"/>
      <c r="ORP102" s="1"/>
      <c r="ORQ102" s="1"/>
      <c r="ORR102" s="1"/>
      <c r="ORS102" s="1"/>
      <c r="ORT102" s="1"/>
      <c r="ORU102" s="1"/>
      <c r="ORV102" s="1"/>
      <c r="ORW102" s="1"/>
      <c r="ORX102" s="1"/>
      <c r="ORY102" s="1"/>
      <c r="ORZ102" s="1"/>
      <c r="OSA102" s="1"/>
      <c r="OSB102" s="1"/>
      <c r="OSC102" s="1"/>
      <c r="OSD102" s="1"/>
      <c r="OSE102" s="1"/>
      <c r="OSF102" s="1"/>
      <c r="OSG102" s="1"/>
      <c r="OSH102" s="1"/>
      <c r="OSI102" s="1"/>
      <c r="OSJ102" s="1"/>
      <c r="OSK102" s="1"/>
      <c r="OSL102" s="1"/>
      <c r="OSM102" s="1"/>
      <c r="OSN102" s="1"/>
      <c r="OSO102" s="1"/>
      <c r="OSP102" s="1"/>
      <c r="OSQ102" s="1"/>
      <c r="OSR102" s="1"/>
      <c r="OSS102" s="1"/>
      <c r="OST102" s="1"/>
      <c r="OSU102" s="1"/>
      <c r="OSV102" s="1"/>
      <c r="OSW102" s="1"/>
      <c r="OSX102" s="1"/>
      <c r="OSY102" s="1"/>
      <c r="OSZ102" s="1"/>
      <c r="OTA102" s="1"/>
      <c r="OTB102" s="1"/>
      <c r="OTC102" s="1"/>
      <c r="OTD102" s="1"/>
      <c r="OTE102" s="1"/>
      <c r="OTF102" s="1"/>
      <c r="OTG102" s="1"/>
      <c r="OTH102" s="1"/>
      <c r="OTI102" s="1"/>
      <c r="OTJ102" s="1"/>
      <c r="OTK102" s="1"/>
      <c r="OTL102" s="1"/>
      <c r="OTM102" s="1"/>
      <c r="OTN102" s="1"/>
      <c r="OTO102" s="1"/>
      <c r="OTP102" s="1"/>
      <c r="OTQ102" s="1"/>
      <c r="OTR102" s="1"/>
      <c r="OTS102" s="1"/>
      <c r="OTT102" s="1"/>
      <c r="OTU102" s="1"/>
      <c r="OTV102" s="1"/>
      <c r="OTW102" s="1"/>
      <c r="OTX102" s="1"/>
      <c r="OTY102" s="1"/>
      <c r="OTZ102" s="1"/>
      <c r="OUA102" s="1"/>
      <c r="OUB102" s="1"/>
      <c r="OUC102" s="1"/>
      <c r="OUD102" s="1"/>
      <c r="OUE102" s="1"/>
      <c r="OUF102" s="1"/>
      <c r="OUG102" s="1"/>
      <c r="OUH102" s="1"/>
      <c r="OUI102" s="1"/>
      <c r="OUJ102" s="1"/>
      <c r="OUK102" s="1"/>
      <c r="OUL102" s="1"/>
      <c r="OUM102" s="1"/>
      <c r="OUN102" s="1"/>
      <c r="OUO102" s="1"/>
      <c r="OUP102" s="1"/>
      <c r="OUQ102" s="1"/>
      <c r="OUR102" s="1"/>
      <c r="OUS102" s="1"/>
      <c r="OUT102" s="1"/>
      <c r="OUU102" s="1"/>
      <c r="OUV102" s="1"/>
      <c r="OUW102" s="1"/>
      <c r="OUX102" s="1"/>
      <c r="OUY102" s="1"/>
      <c r="OUZ102" s="1"/>
      <c r="OVA102" s="1"/>
      <c r="OVB102" s="1"/>
      <c r="OVC102" s="1"/>
      <c r="OVD102" s="1"/>
      <c r="OVE102" s="1"/>
      <c r="OVF102" s="1"/>
      <c r="OVG102" s="1"/>
      <c r="OVH102" s="1"/>
      <c r="OVI102" s="1"/>
      <c r="OVJ102" s="1"/>
      <c r="OVK102" s="1"/>
      <c r="OVL102" s="1"/>
      <c r="OVM102" s="1"/>
      <c r="OVN102" s="1"/>
      <c r="OVO102" s="1"/>
      <c r="OVP102" s="1"/>
      <c r="OVQ102" s="1"/>
      <c r="OVR102" s="1"/>
      <c r="OVS102" s="1"/>
      <c r="OVT102" s="1"/>
      <c r="OVU102" s="1"/>
      <c r="OVV102" s="1"/>
      <c r="OVW102" s="1"/>
      <c r="OVX102" s="1"/>
      <c r="OVY102" s="1"/>
      <c r="OVZ102" s="1"/>
      <c r="OWA102" s="1"/>
      <c r="OWB102" s="1"/>
      <c r="OWC102" s="1"/>
      <c r="OWD102" s="1"/>
      <c r="OWE102" s="1"/>
      <c r="OWF102" s="1"/>
      <c r="OWG102" s="1"/>
      <c r="OWH102" s="1"/>
      <c r="OWI102" s="1"/>
      <c r="OWJ102" s="1"/>
      <c r="OWK102" s="1"/>
      <c r="OWL102" s="1"/>
      <c r="OWM102" s="1"/>
      <c r="OWN102" s="1"/>
      <c r="OWO102" s="1"/>
      <c r="OWP102" s="1"/>
      <c r="OWQ102" s="1"/>
      <c r="OWR102" s="1"/>
      <c r="OWS102" s="1"/>
      <c r="OWT102" s="1"/>
      <c r="OWU102" s="1"/>
      <c r="OWV102" s="1"/>
      <c r="OWW102" s="1"/>
      <c r="OWX102" s="1"/>
      <c r="OWY102" s="1"/>
      <c r="OWZ102" s="1"/>
      <c r="OXA102" s="1"/>
      <c r="OXB102" s="1"/>
      <c r="OXC102" s="1"/>
      <c r="OXD102" s="1"/>
      <c r="OXE102" s="1"/>
      <c r="OXF102" s="1"/>
      <c r="OXG102" s="1"/>
      <c r="OXH102" s="1"/>
      <c r="OXI102" s="1"/>
      <c r="OXJ102" s="1"/>
      <c r="OXK102" s="1"/>
      <c r="OXL102" s="1"/>
      <c r="OXM102" s="1"/>
      <c r="OXN102" s="1"/>
      <c r="OXO102" s="1"/>
      <c r="OXP102" s="1"/>
      <c r="OXQ102" s="1"/>
      <c r="OXR102" s="1"/>
      <c r="OXS102" s="1"/>
      <c r="OXT102" s="1"/>
      <c r="OXU102" s="1"/>
      <c r="OXV102" s="1"/>
      <c r="OXW102" s="1"/>
      <c r="OXX102" s="1"/>
      <c r="OXY102" s="1"/>
      <c r="OXZ102" s="1"/>
      <c r="OYA102" s="1"/>
      <c r="OYB102" s="1"/>
      <c r="OYC102" s="1"/>
      <c r="OYD102" s="1"/>
      <c r="OYE102" s="1"/>
      <c r="OYF102" s="1"/>
      <c r="OYG102" s="1"/>
      <c r="OYH102" s="1"/>
      <c r="OYI102" s="1"/>
      <c r="OYJ102" s="1"/>
      <c r="OYK102" s="1"/>
      <c r="OYL102" s="1"/>
      <c r="OYM102" s="1"/>
      <c r="OYN102" s="1"/>
      <c r="OYO102" s="1"/>
      <c r="OYP102" s="1"/>
      <c r="OYQ102" s="1"/>
      <c r="OYR102" s="1"/>
      <c r="OYS102" s="1"/>
      <c r="OYT102" s="1"/>
      <c r="OYU102" s="1"/>
      <c r="OYV102" s="1"/>
      <c r="OYW102" s="1"/>
      <c r="OYX102" s="1"/>
      <c r="OYY102" s="1"/>
      <c r="OYZ102" s="1"/>
      <c r="OZA102" s="1"/>
      <c r="OZB102" s="1"/>
      <c r="OZC102" s="1"/>
      <c r="OZD102" s="1"/>
      <c r="OZE102" s="1"/>
      <c r="OZF102" s="1"/>
      <c r="OZG102" s="1"/>
      <c r="OZH102" s="1"/>
      <c r="OZI102" s="1"/>
      <c r="OZJ102" s="1"/>
      <c r="OZK102" s="1"/>
      <c r="OZL102" s="1"/>
      <c r="OZM102" s="1"/>
      <c r="OZN102" s="1"/>
      <c r="OZO102" s="1"/>
      <c r="OZP102" s="1"/>
      <c r="OZQ102" s="1"/>
      <c r="OZR102" s="1"/>
      <c r="OZS102" s="1"/>
      <c r="OZT102" s="1"/>
      <c r="OZU102" s="1"/>
      <c r="OZV102" s="1"/>
      <c r="OZW102" s="1"/>
      <c r="OZX102" s="1"/>
      <c r="OZY102" s="1"/>
      <c r="OZZ102" s="1"/>
      <c r="PAA102" s="1"/>
      <c r="PAB102" s="1"/>
      <c r="PAC102" s="1"/>
      <c r="PAD102" s="1"/>
      <c r="PAE102" s="1"/>
      <c r="PAF102" s="1"/>
      <c r="PAG102" s="1"/>
      <c r="PAH102" s="1"/>
      <c r="PAI102" s="1"/>
      <c r="PAJ102" s="1"/>
      <c r="PAK102" s="1"/>
      <c r="PAL102" s="1"/>
      <c r="PAM102" s="1"/>
      <c r="PAN102" s="1"/>
      <c r="PAO102" s="1"/>
      <c r="PAP102" s="1"/>
      <c r="PAQ102" s="1"/>
      <c r="PAR102" s="1"/>
      <c r="PAS102" s="1"/>
      <c r="PAT102" s="1"/>
      <c r="PAU102" s="1"/>
      <c r="PAV102" s="1"/>
      <c r="PAW102" s="1"/>
      <c r="PAX102" s="1"/>
      <c r="PAY102" s="1"/>
      <c r="PAZ102" s="1"/>
      <c r="PBA102" s="1"/>
      <c r="PBB102" s="1"/>
      <c r="PBC102" s="1"/>
      <c r="PBD102" s="1"/>
      <c r="PBE102" s="1"/>
      <c r="PBF102" s="1"/>
      <c r="PBG102" s="1"/>
      <c r="PBH102" s="1"/>
      <c r="PBI102" s="1"/>
      <c r="PBJ102" s="1"/>
      <c r="PBK102" s="1"/>
      <c r="PBL102" s="1"/>
      <c r="PBM102" s="1"/>
      <c r="PBN102" s="1"/>
      <c r="PBO102" s="1"/>
      <c r="PBP102" s="1"/>
      <c r="PBQ102" s="1"/>
      <c r="PBR102" s="1"/>
      <c r="PBS102" s="1"/>
      <c r="PBT102" s="1"/>
      <c r="PBU102" s="1"/>
      <c r="PBV102" s="1"/>
      <c r="PBW102" s="1"/>
      <c r="PBX102" s="1"/>
      <c r="PBY102" s="1"/>
      <c r="PBZ102" s="1"/>
      <c r="PCA102" s="1"/>
      <c r="PCB102" s="1"/>
      <c r="PCC102" s="1"/>
      <c r="PCD102" s="1"/>
      <c r="PCE102" s="1"/>
      <c r="PCF102" s="1"/>
      <c r="PCG102" s="1"/>
      <c r="PCH102" s="1"/>
      <c r="PCI102" s="1"/>
      <c r="PCJ102" s="1"/>
      <c r="PCK102" s="1"/>
      <c r="PCL102" s="1"/>
      <c r="PCM102" s="1"/>
      <c r="PCN102" s="1"/>
      <c r="PCO102" s="1"/>
      <c r="PCP102" s="1"/>
      <c r="PCQ102" s="1"/>
      <c r="PCR102" s="1"/>
      <c r="PCS102" s="1"/>
      <c r="PCT102" s="1"/>
      <c r="PCU102" s="1"/>
      <c r="PCV102" s="1"/>
      <c r="PCW102" s="1"/>
      <c r="PCX102" s="1"/>
      <c r="PCY102" s="1"/>
      <c r="PCZ102" s="1"/>
      <c r="PDA102" s="1"/>
      <c r="PDB102" s="1"/>
      <c r="PDC102" s="1"/>
      <c r="PDD102" s="1"/>
      <c r="PDE102" s="1"/>
      <c r="PDF102" s="1"/>
      <c r="PDG102" s="1"/>
      <c r="PDH102" s="1"/>
      <c r="PDI102" s="1"/>
      <c r="PDJ102" s="1"/>
      <c r="PDK102" s="1"/>
      <c r="PDL102" s="1"/>
      <c r="PDM102" s="1"/>
      <c r="PDN102" s="1"/>
      <c r="PDO102" s="1"/>
      <c r="PDP102" s="1"/>
      <c r="PDQ102" s="1"/>
      <c r="PDR102" s="1"/>
      <c r="PDS102" s="1"/>
      <c r="PDT102" s="1"/>
      <c r="PDU102" s="1"/>
      <c r="PDV102" s="1"/>
      <c r="PDW102" s="1"/>
      <c r="PDX102" s="1"/>
      <c r="PDY102" s="1"/>
      <c r="PDZ102" s="1"/>
      <c r="PEA102" s="1"/>
      <c r="PEB102" s="1"/>
      <c r="PEC102" s="1"/>
      <c r="PED102" s="1"/>
      <c r="PEE102" s="1"/>
      <c r="PEF102" s="1"/>
      <c r="PEG102" s="1"/>
      <c r="PEH102" s="1"/>
      <c r="PEI102" s="1"/>
      <c r="PEJ102" s="1"/>
      <c r="PEK102" s="1"/>
      <c r="PEL102" s="1"/>
      <c r="PEM102" s="1"/>
      <c r="PEN102" s="1"/>
      <c r="PEO102" s="1"/>
      <c r="PEP102" s="1"/>
      <c r="PEQ102" s="1"/>
      <c r="PER102" s="1"/>
      <c r="PES102" s="1"/>
      <c r="PET102" s="1"/>
      <c r="PEU102" s="1"/>
      <c r="PEV102" s="1"/>
      <c r="PEW102" s="1"/>
      <c r="PEX102" s="1"/>
      <c r="PEY102" s="1"/>
      <c r="PEZ102" s="1"/>
      <c r="PFA102" s="1"/>
      <c r="PFB102" s="1"/>
      <c r="PFC102" s="1"/>
      <c r="PFD102" s="1"/>
      <c r="PFE102" s="1"/>
      <c r="PFF102" s="1"/>
      <c r="PFG102" s="1"/>
      <c r="PFH102" s="1"/>
      <c r="PFI102" s="1"/>
      <c r="PFJ102" s="1"/>
      <c r="PFK102" s="1"/>
      <c r="PFL102" s="1"/>
      <c r="PFM102" s="1"/>
      <c r="PFN102" s="1"/>
      <c r="PFO102" s="1"/>
      <c r="PFP102" s="1"/>
      <c r="PFQ102" s="1"/>
      <c r="PFR102" s="1"/>
      <c r="PFS102" s="1"/>
      <c r="PFT102" s="1"/>
      <c r="PFU102" s="1"/>
      <c r="PFV102" s="1"/>
      <c r="PFW102" s="1"/>
      <c r="PFX102" s="1"/>
      <c r="PFY102" s="1"/>
      <c r="PFZ102" s="1"/>
      <c r="PGA102" s="1"/>
      <c r="PGB102" s="1"/>
      <c r="PGC102" s="1"/>
      <c r="PGD102" s="1"/>
      <c r="PGE102" s="1"/>
      <c r="PGF102" s="1"/>
      <c r="PGG102" s="1"/>
      <c r="PGH102" s="1"/>
      <c r="PGI102" s="1"/>
      <c r="PGJ102" s="1"/>
      <c r="PGK102" s="1"/>
      <c r="PGL102" s="1"/>
      <c r="PGM102" s="1"/>
      <c r="PGN102" s="1"/>
      <c r="PGO102" s="1"/>
      <c r="PGP102" s="1"/>
      <c r="PGQ102" s="1"/>
      <c r="PGR102" s="1"/>
      <c r="PGS102" s="1"/>
      <c r="PGT102" s="1"/>
      <c r="PGU102" s="1"/>
      <c r="PGV102" s="1"/>
      <c r="PGW102" s="1"/>
      <c r="PGX102" s="1"/>
      <c r="PGY102" s="1"/>
      <c r="PGZ102" s="1"/>
      <c r="PHA102" s="1"/>
      <c r="PHB102" s="1"/>
      <c r="PHC102" s="1"/>
      <c r="PHD102" s="1"/>
      <c r="PHE102" s="1"/>
      <c r="PHF102" s="1"/>
      <c r="PHG102" s="1"/>
      <c r="PHH102" s="1"/>
      <c r="PHI102" s="1"/>
      <c r="PHJ102" s="1"/>
      <c r="PHK102" s="1"/>
      <c r="PHL102" s="1"/>
      <c r="PHM102" s="1"/>
      <c r="PHN102" s="1"/>
      <c r="PHO102" s="1"/>
      <c r="PHP102" s="1"/>
      <c r="PHQ102" s="1"/>
      <c r="PHR102" s="1"/>
      <c r="PHS102" s="1"/>
      <c r="PHT102" s="1"/>
      <c r="PHU102" s="1"/>
      <c r="PHV102" s="1"/>
      <c r="PHW102" s="1"/>
      <c r="PHX102" s="1"/>
      <c r="PHY102" s="1"/>
      <c r="PHZ102" s="1"/>
      <c r="PIA102" s="1"/>
      <c r="PIB102" s="1"/>
      <c r="PIC102" s="1"/>
      <c r="PID102" s="1"/>
      <c r="PIE102" s="1"/>
      <c r="PIF102" s="1"/>
      <c r="PIG102" s="1"/>
      <c r="PIH102" s="1"/>
      <c r="PII102" s="1"/>
      <c r="PIJ102" s="1"/>
      <c r="PIK102" s="1"/>
      <c r="PIL102" s="1"/>
      <c r="PIM102" s="1"/>
      <c r="PIN102" s="1"/>
      <c r="PIO102" s="1"/>
      <c r="PIP102" s="1"/>
      <c r="PIQ102" s="1"/>
      <c r="PIR102" s="1"/>
      <c r="PIS102" s="1"/>
      <c r="PIT102" s="1"/>
      <c r="PIU102" s="1"/>
      <c r="PIV102" s="1"/>
      <c r="PIW102" s="1"/>
      <c r="PIX102" s="1"/>
      <c r="PIY102" s="1"/>
      <c r="PIZ102" s="1"/>
      <c r="PJA102" s="1"/>
      <c r="PJB102" s="1"/>
      <c r="PJC102" s="1"/>
      <c r="PJD102" s="1"/>
      <c r="PJE102" s="1"/>
      <c r="PJF102" s="1"/>
      <c r="PJG102" s="1"/>
      <c r="PJH102" s="1"/>
      <c r="PJI102" s="1"/>
      <c r="PJJ102" s="1"/>
      <c r="PJK102" s="1"/>
      <c r="PJL102" s="1"/>
      <c r="PJM102" s="1"/>
      <c r="PJN102" s="1"/>
      <c r="PJO102" s="1"/>
      <c r="PJP102" s="1"/>
      <c r="PJQ102" s="1"/>
      <c r="PJR102" s="1"/>
      <c r="PJS102" s="1"/>
      <c r="PJT102" s="1"/>
      <c r="PJU102" s="1"/>
      <c r="PJV102" s="1"/>
      <c r="PJW102" s="1"/>
      <c r="PJX102" s="1"/>
      <c r="PJY102" s="1"/>
      <c r="PJZ102" s="1"/>
      <c r="PKA102" s="1"/>
      <c r="PKB102" s="1"/>
      <c r="PKC102" s="1"/>
      <c r="PKD102" s="1"/>
      <c r="PKE102" s="1"/>
      <c r="PKF102" s="1"/>
      <c r="PKG102" s="1"/>
      <c r="PKH102" s="1"/>
      <c r="PKI102" s="1"/>
      <c r="PKJ102" s="1"/>
      <c r="PKK102" s="1"/>
      <c r="PKL102" s="1"/>
      <c r="PKM102" s="1"/>
      <c r="PKN102" s="1"/>
      <c r="PKO102" s="1"/>
      <c r="PKP102" s="1"/>
      <c r="PKQ102" s="1"/>
      <c r="PKR102" s="1"/>
      <c r="PKS102" s="1"/>
      <c r="PKT102" s="1"/>
      <c r="PKU102" s="1"/>
      <c r="PKV102" s="1"/>
      <c r="PKW102" s="1"/>
      <c r="PKX102" s="1"/>
      <c r="PKY102" s="1"/>
      <c r="PKZ102" s="1"/>
      <c r="PLA102" s="1"/>
      <c r="PLB102" s="1"/>
      <c r="PLC102" s="1"/>
      <c r="PLD102" s="1"/>
      <c r="PLE102" s="1"/>
      <c r="PLF102" s="1"/>
      <c r="PLG102" s="1"/>
      <c r="PLH102" s="1"/>
      <c r="PLI102" s="1"/>
      <c r="PLJ102" s="1"/>
      <c r="PLK102" s="1"/>
      <c r="PLL102" s="1"/>
      <c r="PLM102" s="1"/>
      <c r="PLN102" s="1"/>
      <c r="PLO102" s="1"/>
      <c r="PLP102" s="1"/>
      <c r="PLQ102" s="1"/>
      <c r="PLR102" s="1"/>
      <c r="PLS102" s="1"/>
      <c r="PLT102" s="1"/>
      <c r="PLU102" s="1"/>
      <c r="PLV102" s="1"/>
      <c r="PLW102" s="1"/>
      <c r="PLX102" s="1"/>
      <c r="PLY102" s="1"/>
      <c r="PLZ102" s="1"/>
      <c r="PMA102" s="1"/>
      <c r="PMB102" s="1"/>
      <c r="PMC102" s="1"/>
      <c r="PMD102" s="1"/>
      <c r="PME102" s="1"/>
      <c r="PMF102" s="1"/>
      <c r="PMG102" s="1"/>
      <c r="PMH102" s="1"/>
      <c r="PMI102" s="1"/>
      <c r="PMJ102" s="1"/>
      <c r="PMK102" s="1"/>
      <c r="PML102" s="1"/>
      <c r="PMM102" s="1"/>
      <c r="PMN102" s="1"/>
      <c r="PMO102" s="1"/>
      <c r="PMP102" s="1"/>
      <c r="PMQ102" s="1"/>
      <c r="PMR102" s="1"/>
      <c r="PMS102" s="1"/>
      <c r="PMT102" s="1"/>
      <c r="PMU102" s="1"/>
      <c r="PMV102" s="1"/>
      <c r="PMW102" s="1"/>
      <c r="PMX102" s="1"/>
      <c r="PMY102" s="1"/>
      <c r="PMZ102" s="1"/>
      <c r="PNA102" s="1"/>
      <c r="PNB102" s="1"/>
      <c r="PNC102" s="1"/>
      <c r="PND102" s="1"/>
      <c r="PNE102" s="1"/>
      <c r="PNF102" s="1"/>
      <c r="PNG102" s="1"/>
      <c r="PNH102" s="1"/>
      <c r="PNI102" s="1"/>
      <c r="PNJ102" s="1"/>
      <c r="PNK102" s="1"/>
      <c r="PNL102" s="1"/>
      <c r="PNM102" s="1"/>
      <c r="PNN102" s="1"/>
      <c r="PNO102" s="1"/>
      <c r="PNP102" s="1"/>
      <c r="PNQ102" s="1"/>
      <c r="PNR102" s="1"/>
      <c r="PNS102" s="1"/>
      <c r="PNT102" s="1"/>
      <c r="PNU102" s="1"/>
      <c r="PNV102" s="1"/>
      <c r="PNW102" s="1"/>
      <c r="PNX102" s="1"/>
      <c r="PNY102" s="1"/>
      <c r="PNZ102" s="1"/>
      <c r="POA102" s="1"/>
      <c r="POB102" s="1"/>
      <c r="POC102" s="1"/>
      <c r="POD102" s="1"/>
      <c r="POE102" s="1"/>
      <c r="POF102" s="1"/>
      <c r="POG102" s="1"/>
      <c r="POH102" s="1"/>
      <c r="POI102" s="1"/>
      <c r="POJ102" s="1"/>
      <c r="POK102" s="1"/>
      <c r="POL102" s="1"/>
      <c r="POM102" s="1"/>
      <c r="PON102" s="1"/>
      <c r="POO102" s="1"/>
      <c r="POP102" s="1"/>
      <c r="POQ102" s="1"/>
      <c r="POR102" s="1"/>
      <c r="POS102" s="1"/>
      <c r="POT102" s="1"/>
      <c r="POU102" s="1"/>
      <c r="POV102" s="1"/>
      <c r="POW102" s="1"/>
      <c r="POX102" s="1"/>
      <c r="POY102" s="1"/>
      <c r="POZ102" s="1"/>
      <c r="PPA102" s="1"/>
      <c r="PPB102" s="1"/>
      <c r="PPC102" s="1"/>
      <c r="PPD102" s="1"/>
      <c r="PPE102" s="1"/>
      <c r="PPF102" s="1"/>
      <c r="PPG102" s="1"/>
      <c r="PPH102" s="1"/>
      <c r="PPI102" s="1"/>
      <c r="PPJ102" s="1"/>
      <c r="PPK102" s="1"/>
      <c r="PPL102" s="1"/>
      <c r="PPM102" s="1"/>
      <c r="PPN102" s="1"/>
      <c r="PPO102" s="1"/>
      <c r="PPP102" s="1"/>
      <c r="PPQ102" s="1"/>
      <c r="PPR102" s="1"/>
      <c r="PPS102" s="1"/>
      <c r="PPT102" s="1"/>
      <c r="PPU102" s="1"/>
      <c r="PPV102" s="1"/>
      <c r="PPW102" s="1"/>
      <c r="PPX102" s="1"/>
      <c r="PPY102" s="1"/>
      <c r="PPZ102" s="1"/>
      <c r="PQA102" s="1"/>
      <c r="PQB102" s="1"/>
      <c r="PQC102" s="1"/>
      <c r="PQD102" s="1"/>
      <c r="PQE102" s="1"/>
      <c r="PQF102" s="1"/>
      <c r="PQG102" s="1"/>
      <c r="PQH102" s="1"/>
      <c r="PQI102" s="1"/>
      <c r="PQJ102" s="1"/>
      <c r="PQK102" s="1"/>
      <c r="PQL102" s="1"/>
      <c r="PQM102" s="1"/>
      <c r="PQN102" s="1"/>
      <c r="PQO102" s="1"/>
      <c r="PQP102" s="1"/>
      <c r="PQQ102" s="1"/>
      <c r="PQR102" s="1"/>
      <c r="PQS102" s="1"/>
      <c r="PQT102" s="1"/>
      <c r="PQU102" s="1"/>
      <c r="PQV102" s="1"/>
      <c r="PQW102" s="1"/>
      <c r="PQX102" s="1"/>
      <c r="PQY102" s="1"/>
      <c r="PQZ102" s="1"/>
      <c r="PRA102" s="1"/>
      <c r="PRB102" s="1"/>
      <c r="PRC102" s="1"/>
      <c r="PRD102" s="1"/>
      <c r="PRE102" s="1"/>
      <c r="PRF102" s="1"/>
      <c r="PRG102" s="1"/>
      <c r="PRH102" s="1"/>
      <c r="PRI102" s="1"/>
      <c r="PRJ102" s="1"/>
      <c r="PRK102" s="1"/>
      <c r="PRL102" s="1"/>
      <c r="PRM102" s="1"/>
      <c r="PRN102" s="1"/>
      <c r="PRO102" s="1"/>
      <c r="PRP102" s="1"/>
      <c r="PRQ102" s="1"/>
      <c r="PRR102" s="1"/>
      <c r="PRS102" s="1"/>
      <c r="PRT102" s="1"/>
      <c r="PRU102" s="1"/>
      <c r="PRV102" s="1"/>
      <c r="PRW102" s="1"/>
      <c r="PRX102" s="1"/>
      <c r="PRY102" s="1"/>
      <c r="PRZ102" s="1"/>
      <c r="PSA102" s="1"/>
      <c r="PSB102" s="1"/>
      <c r="PSC102" s="1"/>
      <c r="PSD102" s="1"/>
      <c r="PSE102" s="1"/>
      <c r="PSF102" s="1"/>
      <c r="PSG102" s="1"/>
      <c r="PSH102" s="1"/>
      <c r="PSI102" s="1"/>
      <c r="PSJ102" s="1"/>
      <c r="PSK102" s="1"/>
      <c r="PSL102" s="1"/>
      <c r="PSM102" s="1"/>
      <c r="PSN102" s="1"/>
      <c r="PSO102" s="1"/>
      <c r="PSP102" s="1"/>
      <c r="PSQ102" s="1"/>
      <c r="PSR102" s="1"/>
      <c r="PSS102" s="1"/>
      <c r="PST102" s="1"/>
      <c r="PSU102" s="1"/>
      <c r="PSV102" s="1"/>
      <c r="PSW102" s="1"/>
      <c r="PSX102" s="1"/>
      <c r="PSY102" s="1"/>
      <c r="PSZ102" s="1"/>
      <c r="PTA102" s="1"/>
      <c r="PTB102" s="1"/>
      <c r="PTC102" s="1"/>
      <c r="PTD102" s="1"/>
      <c r="PTE102" s="1"/>
      <c r="PTF102" s="1"/>
      <c r="PTG102" s="1"/>
      <c r="PTH102" s="1"/>
      <c r="PTI102" s="1"/>
      <c r="PTJ102" s="1"/>
      <c r="PTK102" s="1"/>
      <c r="PTL102" s="1"/>
      <c r="PTM102" s="1"/>
      <c r="PTN102" s="1"/>
      <c r="PTO102" s="1"/>
      <c r="PTP102" s="1"/>
      <c r="PTQ102" s="1"/>
      <c r="PTR102" s="1"/>
      <c r="PTS102" s="1"/>
      <c r="PTT102" s="1"/>
      <c r="PTU102" s="1"/>
      <c r="PTV102" s="1"/>
      <c r="PTW102" s="1"/>
      <c r="PTX102" s="1"/>
      <c r="PTY102" s="1"/>
      <c r="PTZ102" s="1"/>
      <c r="PUA102" s="1"/>
      <c r="PUB102" s="1"/>
      <c r="PUC102" s="1"/>
      <c r="PUD102" s="1"/>
      <c r="PUE102" s="1"/>
      <c r="PUF102" s="1"/>
      <c r="PUG102" s="1"/>
      <c r="PUH102" s="1"/>
      <c r="PUI102" s="1"/>
      <c r="PUJ102" s="1"/>
      <c r="PUK102" s="1"/>
      <c r="PUL102" s="1"/>
      <c r="PUM102" s="1"/>
      <c r="PUN102" s="1"/>
      <c r="PUO102" s="1"/>
      <c r="PUP102" s="1"/>
      <c r="PUQ102" s="1"/>
      <c r="PUR102" s="1"/>
      <c r="PUS102" s="1"/>
      <c r="PUT102" s="1"/>
      <c r="PUU102" s="1"/>
      <c r="PUV102" s="1"/>
      <c r="PUW102" s="1"/>
      <c r="PUX102" s="1"/>
      <c r="PUY102" s="1"/>
      <c r="PUZ102" s="1"/>
      <c r="PVA102" s="1"/>
      <c r="PVB102" s="1"/>
      <c r="PVC102" s="1"/>
      <c r="PVD102" s="1"/>
      <c r="PVE102" s="1"/>
      <c r="PVF102" s="1"/>
      <c r="PVG102" s="1"/>
      <c r="PVH102" s="1"/>
      <c r="PVI102" s="1"/>
      <c r="PVJ102" s="1"/>
      <c r="PVK102" s="1"/>
      <c r="PVL102" s="1"/>
      <c r="PVM102" s="1"/>
      <c r="PVN102" s="1"/>
      <c r="PVO102" s="1"/>
      <c r="PVP102" s="1"/>
      <c r="PVQ102" s="1"/>
      <c r="PVR102" s="1"/>
      <c r="PVS102" s="1"/>
      <c r="PVT102" s="1"/>
      <c r="PVU102" s="1"/>
      <c r="PVV102" s="1"/>
      <c r="PVW102" s="1"/>
      <c r="PVX102" s="1"/>
      <c r="PVY102" s="1"/>
      <c r="PVZ102" s="1"/>
      <c r="PWA102" s="1"/>
      <c r="PWB102" s="1"/>
      <c r="PWC102" s="1"/>
      <c r="PWD102" s="1"/>
      <c r="PWE102" s="1"/>
      <c r="PWF102" s="1"/>
      <c r="PWG102" s="1"/>
      <c r="PWH102" s="1"/>
      <c r="PWI102" s="1"/>
      <c r="PWJ102" s="1"/>
      <c r="PWK102" s="1"/>
      <c r="PWL102" s="1"/>
      <c r="PWM102" s="1"/>
      <c r="PWN102" s="1"/>
      <c r="PWO102" s="1"/>
      <c r="PWP102" s="1"/>
      <c r="PWQ102" s="1"/>
      <c r="PWR102" s="1"/>
      <c r="PWS102" s="1"/>
      <c r="PWT102" s="1"/>
      <c r="PWU102" s="1"/>
      <c r="PWV102" s="1"/>
      <c r="PWW102" s="1"/>
      <c r="PWX102" s="1"/>
      <c r="PWY102" s="1"/>
      <c r="PWZ102" s="1"/>
      <c r="PXA102" s="1"/>
      <c r="PXB102" s="1"/>
      <c r="PXC102" s="1"/>
      <c r="PXD102" s="1"/>
      <c r="PXE102" s="1"/>
      <c r="PXF102" s="1"/>
      <c r="PXG102" s="1"/>
      <c r="PXH102" s="1"/>
      <c r="PXI102" s="1"/>
      <c r="PXJ102" s="1"/>
      <c r="PXK102" s="1"/>
      <c r="PXL102" s="1"/>
      <c r="PXM102" s="1"/>
      <c r="PXN102" s="1"/>
      <c r="PXO102" s="1"/>
      <c r="PXP102" s="1"/>
      <c r="PXQ102" s="1"/>
      <c r="PXR102" s="1"/>
      <c r="PXS102" s="1"/>
      <c r="PXT102" s="1"/>
      <c r="PXU102" s="1"/>
      <c r="PXV102" s="1"/>
      <c r="PXW102" s="1"/>
      <c r="PXX102" s="1"/>
      <c r="PXY102" s="1"/>
      <c r="PXZ102" s="1"/>
      <c r="PYA102" s="1"/>
      <c r="PYB102" s="1"/>
      <c r="PYC102" s="1"/>
      <c r="PYD102" s="1"/>
      <c r="PYE102" s="1"/>
      <c r="PYF102" s="1"/>
      <c r="PYG102" s="1"/>
      <c r="PYH102" s="1"/>
      <c r="PYI102" s="1"/>
      <c r="PYJ102" s="1"/>
      <c r="PYK102" s="1"/>
      <c r="PYL102" s="1"/>
      <c r="PYM102" s="1"/>
      <c r="PYN102" s="1"/>
      <c r="PYO102" s="1"/>
      <c r="PYP102" s="1"/>
      <c r="PYQ102" s="1"/>
      <c r="PYR102" s="1"/>
      <c r="PYS102" s="1"/>
      <c r="PYT102" s="1"/>
      <c r="PYU102" s="1"/>
      <c r="PYV102" s="1"/>
      <c r="PYW102" s="1"/>
      <c r="PYX102" s="1"/>
      <c r="PYY102" s="1"/>
      <c r="PYZ102" s="1"/>
      <c r="PZA102" s="1"/>
      <c r="PZB102" s="1"/>
      <c r="PZC102" s="1"/>
      <c r="PZD102" s="1"/>
      <c r="PZE102" s="1"/>
      <c r="PZF102" s="1"/>
      <c r="PZG102" s="1"/>
      <c r="PZH102" s="1"/>
      <c r="PZI102" s="1"/>
      <c r="PZJ102" s="1"/>
      <c r="PZK102" s="1"/>
      <c r="PZL102" s="1"/>
      <c r="PZM102" s="1"/>
      <c r="PZN102" s="1"/>
      <c r="PZO102" s="1"/>
      <c r="PZP102" s="1"/>
      <c r="PZQ102" s="1"/>
      <c r="PZR102" s="1"/>
      <c r="PZS102" s="1"/>
      <c r="PZT102" s="1"/>
      <c r="PZU102" s="1"/>
      <c r="PZV102" s="1"/>
      <c r="PZW102" s="1"/>
      <c r="PZX102" s="1"/>
      <c r="PZY102" s="1"/>
      <c r="PZZ102" s="1"/>
      <c r="QAA102" s="1"/>
      <c r="QAB102" s="1"/>
      <c r="QAC102" s="1"/>
      <c r="QAD102" s="1"/>
      <c r="QAE102" s="1"/>
      <c r="QAF102" s="1"/>
      <c r="QAG102" s="1"/>
      <c r="QAH102" s="1"/>
      <c r="QAI102" s="1"/>
      <c r="QAJ102" s="1"/>
      <c r="QAK102" s="1"/>
      <c r="QAL102" s="1"/>
      <c r="QAM102" s="1"/>
      <c r="QAN102" s="1"/>
      <c r="QAO102" s="1"/>
      <c r="QAP102" s="1"/>
      <c r="QAQ102" s="1"/>
      <c r="QAR102" s="1"/>
      <c r="QAS102" s="1"/>
      <c r="QAT102" s="1"/>
      <c r="QAU102" s="1"/>
      <c r="QAV102" s="1"/>
      <c r="QAW102" s="1"/>
      <c r="QAX102" s="1"/>
      <c r="QAY102" s="1"/>
      <c r="QAZ102" s="1"/>
      <c r="QBA102" s="1"/>
      <c r="QBB102" s="1"/>
      <c r="QBC102" s="1"/>
      <c r="QBD102" s="1"/>
      <c r="QBE102" s="1"/>
      <c r="QBF102" s="1"/>
      <c r="QBG102" s="1"/>
      <c r="QBH102" s="1"/>
      <c r="QBI102" s="1"/>
      <c r="QBJ102" s="1"/>
      <c r="QBK102" s="1"/>
      <c r="QBL102" s="1"/>
      <c r="QBM102" s="1"/>
      <c r="QBN102" s="1"/>
      <c r="QBO102" s="1"/>
      <c r="QBP102" s="1"/>
      <c r="QBQ102" s="1"/>
      <c r="QBR102" s="1"/>
      <c r="QBS102" s="1"/>
      <c r="QBT102" s="1"/>
      <c r="QBU102" s="1"/>
      <c r="QBV102" s="1"/>
      <c r="QBW102" s="1"/>
      <c r="QBX102" s="1"/>
      <c r="QBY102" s="1"/>
      <c r="QBZ102" s="1"/>
      <c r="QCA102" s="1"/>
      <c r="QCB102" s="1"/>
      <c r="QCC102" s="1"/>
      <c r="QCD102" s="1"/>
      <c r="QCE102" s="1"/>
      <c r="QCF102" s="1"/>
      <c r="QCG102" s="1"/>
      <c r="QCH102" s="1"/>
      <c r="QCI102" s="1"/>
      <c r="QCJ102" s="1"/>
      <c r="QCK102" s="1"/>
      <c r="QCL102" s="1"/>
      <c r="QCM102" s="1"/>
      <c r="QCN102" s="1"/>
      <c r="QCO102" s="1"/>
      <c r="QCP102" s="1"/>
      <c r="QCQ102" s="1"/>
      <c r="QCR102" s="1"/>
      <c r="QCS102" s="1"/>
      <c r="QCT102" s="1"/>
      <c r="QCU102" s="1"/>
      <c r="QCV102" s="1"/>
      <c r="QCW102" s="1"/>
      <c r="QCX102" s="1"/>
      <c r="QCY102" s="1"/>
      <c r="QCZ102" s="1"/>
      <c r="QDA102" s="1"/>
      <c r="QDB102" s="1"/>
      <c r="QDC102" s="1"/>
      <c r="QDD102" s="1"/>
      <c r="QDE102" s="1"/>
      <c r="QDF102" s="1"/>
      <c r="QDG102" s="1"/>
      <c r="QDH102" s="1"/>
      <c r="QDI102" s="1"/>
      <c r="QDJ102" s="1"/>
      <c r="QDK102" s="1"/>
      <c r="QDL102" s="1"/>
      <c r="QDM102" s="1"/>
      <c r="QDN102" s="1"/>
      <c r="QDO102" s="1"/>
      <c r="QDP102" s="1"/>
      <c r="QDQ102" s="1"/>
      <c r="QDR102" s="1"/>
      <c r="QDS102" s="1"/>
      <c r="QDT102" s="1"/>
      <c r="QDU102" s="1"/>
      <c r="QDV102" s="1"/>
      <c r="QDW102" s="1"/>
      <c r="QDX102" s="1"/>
      <c r="QDY102" s="1"/>
      <c r="QDZ102" s="1"/>
      <c r="QEA102" s="1"/>
      <c r="QEB102" s="1"/>
      <c r="QEC102" s="1"/>
      <c r="QED102" s="1"/>
      <c r="QEE102" s="1"/>
      <c r="QEF102" s="1"/>
      <c r="QEG102" s="1"/>
      <c r="QEH102" s="1"/>
      <c r="QEI102" s="1"/>
      <c r="QEJ102" s="1"/>
      <c r="QEK102" s="1"/>
      <c r="QEL102" s="1"/>
      <c r="QEM102" s="1"/>
      <c r="QEN102" s="1"/>
      <c r="QEO102" s="1"/>
      <c r="QEP102" s="1"/>
      <c r="QEQ102" s="1"/>
      <c r="QER102" s="1"/>
      <c r="QES102" s="1"/>
      <c r="QET102" s="1"/>
      <c r="QEU102" s="1"/>
      <c r="QEV102" s="1"/>
      <c r="QEW102" s="1"/>
      <c r="QEX102" s="1"/>
      <c r="QEY102" s="1"/>
      <c r="QEZ102" s="1"/>
      <c r="QFA102" s="1"/>
      <c r="QFB102" s="1"/>
      <c r="QFC102" s="1"/>
      <c r="QFD102" s="1"/>
      <c r="QFE102" s="1"/>
      <c r="QFF102" s="1"/>
      <c r="QFG102" s="1"/>
      <c r="QFH102" s="1"/>
      <c r="QFI102" s="1"/>
      <c r="QFJ102" s="1"/>
      <c r="QFK102" s="1"/>
      <c r="QFL102" s="1"/>
      <c r="QFM102" s="1"/>
      <c r="QFN102" s="1"/>
      <c r="QFO102" s="1"/>
      <c r="QFP102" s="1"/>
      <c r="QFQ102" s="1"/>
      <c r="QFR102" s="1"/>
      <c r="QFS102" s="1"/>
      <c r="QFT102" s="1"/>
      <c r="QFU102" s="1"/>
      <c r="QFV102" s="1"/>
      <c r="QFW102" s="1"/>
      <c r="QFX102" s="1"/>
      <c r="QFY102" s="1"/>
      <c r="QFZ102" s="1"/>
      <c r="QGA102" s="1"/>
      <c r="QGB102" s="1"/>
      <c r="QGC102" s="1"/>
      <c r="QGD102" s="1"/>
      <c r="QGE102" s="1"/>
      <c r="QGF102" s="1"/>
      <c r="QGG102" s="1"/>
      <c r="QGH102" s="1"/>
      <c r="QGI102" s="1"/>
      <c r="QGJ102" s="1"/>
      <c r="QGK102" s="1"/>
      <c r="QGL102" s="1"/>
      <c r="QGM102" s="1"/>
      <c r="QGN102" s="1"/>
      <c r="QGO102" s="1"/>
      <c r="QGP102" s="1"/>
      <c r="QGQ102" s="1"/>
      <c r="QGR102" s="1"/>
      <c r="QGS102" s="1"/>
      <c r="QGT102" s="1"/>
      <c r="QGU102" s="1"/>
      <c r="QGV102" s="1"/>
      <c r="QGW102" s="1"/>
      <c r="QGX102" s="1"/>
      <c r="QGY102" s="1"/>
      <c r="QGZ102" s="1"/>
      <c r="QHA102" s="1"/>
      <c r="QHB102" s="1"/>
      <c r="QHC102" s="1"/>
      <c r="QHD102" s="1"/>
      <c r="QHE102" s="1"/>
      <c r="QHF102" s="1"/>
      <c r="QHG102" s="1"/>
      <c r="QHH102" s="1"/>
      <c r="QHI102" s="1"/>
      <c r="QHJ102" s="1"/>
      <c r="QHK102" s="1"/>
      <c r="QHL102" s="1"/>
      <c r="QHM102" s="1"/>
      <c r="QHN102" s="1"/>
      <c r="QHO102" s="1"/>
      <c r="QHP102" s="1"/>
      <c r="QHQ102" s="1"/>
      <c r="QHR102" s="1"/>
      <c r="QHS102" s="1"/>
      <c r="QHT102" s="1"/>
      <c r="QHU102" s="1"/>
      <c r="QHV102" s="1"/>
      <c r="QHW102" s="1"/>
      <c r="QHX102" s="1"/>
      <c r="QHY102" s="1"/>
      <c r="QHZ102" s="1"/>
      <c r="QIA102" s="1"/>
      <c r="QIB102" s="1"/>
      <c r="QIC102" s="1"/>
      <c r="QID102" s="1"/>
      <c r="QIE102" s="1"/>
      <c r="QIF102" s="1"/>
      <c r="QIG102" s="1"/>
      <c r="QIH102" s="1"/>
      <c r="QII102" s="1"/>
      <c r="QIJ102" s="1"/>
      <c r="QIK102" s="1"/>
      <c r="QIL102" s="1"/>
      <c r="QIM102" s="1"/>
      <c r="QIN102" s="1"/>
      <c r="QIO102" s="1"/>
      <c r="QIP102" s="1"/>
      <c r="QIQ102" s="1"/>
      <c r="QIR102" s="1"/>
      <c r="QIS102" s="1"/>
      <c r="QIT102" s="1"/>
      <c r="QIU102" s="1"/>
      <c r="QIV102" s="1"/>
      <c r="QIW102" s="1"/>
      <c r="QIX102" s="1"/>
      <c r="QIY102" s="1"/>
      <c r="QIZ102" s="1"/>
      <c r="QJA102" s="1"/>
      <c r="QJB102" s="1"/>
      <c r="QJC102" s="1"/>
      <c r="QJD102" s="1"/>
      <c r="QJE102" s="1"/>
      <c r="QJF102" s="1"/>
      <c r="QJG102" s="1"/>
      <c r="QJH102" s="1"/>
      <c r="QJI102" s="1"/>
      <c r="QJJ102" s="1"/>
      <c r="QJK102" s="1"/>
      <c r="QJL102" s="1"/>
      <c r="QJM102" s="1"/>
      <c r="QJN102" s="1"/>
      <c r="QJO102" s="1"/>
      <c r="QJP102" s="1"/>
      <c r="QJQ102" s="1"/>
      <c r="QJR102" s="1"/>
      <c r="QJS102" s="1"/>
      <c r="QJT102" s="1"/>
      <c r="QJU102" s="1"/>
      <c r="QJV102" s="1"/>
      <c r="QJW102" s="1"/>
      <c r="QJX102" s="1"/>
      <c r="QJY102" s="1"/>
      <c r="QJZ102" s="1"/>
      <c r="QKA102" s="1"/>
      <c r="QKB102" s="1"/>
      <c r="QKC102" s="1"/>
      <c r="QKD102" s="1"/>
      <c r="QKE102" s="1"/>
      <c r="QKF102" s="1"/>
      <c r="QKG102" s="1"/>
      <c r="QKH102" s="1"/>
      <c r="QKI102" s="1"/>
      <c r="QKJ102" s="1"/>
      <c r="QKK102" s="1"/>
      <c r="QKL102" s="1"/>
      <c r="QKM102" s="1"/>
      <c r="QKN102" s="1"/>
      <c r="QKO102" s="1"/>
      <c r="QKP102" s="1"/>
      <c r="QKQ102" s="1"/>
      <c r="QKR102" s="1"/>
      <c r="QKS102" s="1"/>
      <c r="QKT102" s="1"/>
      <c r="QKU102" s="1"/>
      <c r="QKV102" s="1"/>
      <c r="QKW102" s="1"/>
      <c r="QKX102" s="1"/>
      <c r="QKY102" s="1"/>
      <c r="QKZ102" s="1"/>
      <c r="QLA102" s="1"/>
      <c r="QLB102" s="1"/>
      <c r="QLC102" s="1"/>
      <c r="QLD102" s="1"/>
      <c r="QLE102" s="1"/>
      <c r="QLF102" s="1"/>
      <c r="QLG102" s="1"/>
      <c r="QLH102" s="1"/>
      <c r="QLI102" s="1"/>
      <c r="QLJ102" s="1"/>
      <c r="QLK102" s="1"/>
      <c r="QLL102" s="1"/>
      <c r="QLM102" s="1"/>
      <c r="QLN102" s="1"/>
      <c r="QLO102" s="1"/>
      <c r="QLP102" s="1"/>
      <c r="QLQ102" s="1"/>
      <c r="QLR102" s="1"/>
      <c r="QLS102" s="1"/>
      <c r="QLT102" s="1"/>
      <c r="QLU102" s="1"/>
      <c r="QLV102" s="1"/>
      <c r="QLW102" s="1"/>
      <c r="QLX102" s="1"/>
      <c r="QLY102" s="1"/>
      <c r="QLZ102" s="1"/>
      <c r="QMA102" s="1"/>
      <c r="QMB102" s="1"/>
      <c r="QMC102" s="1"/>
      <c r="QMD102" s="1"/>
      <c r="QME102" s="1"/>
      <c r="QMF102" s="1"/>
      <c r="QMG102" s="1"/>
      <c r="QMH102" s="1"/>
      <c r="QMI102" s="1"/>
      <c r="QMJ102" s="1"/>
      <c r="QMK102" s="1"/>
      <c r="QML102" s="1"/>
      <c r="QMM102" s="1"/>
      <c r="QMN102" s="1"/>
      <c r="QMO102" s="1"/>
      <c r="QMP102" s="1"/>
      <c r="QMQ102" s="1"/>
      <c r="QMR102" s="1"/>
      <c r="QMS102" s="1"/>
      <c r="QMT102" s="1"/>
      <c r="QMU102" s="1"/>
      <c r="QMV102" s="1"/>
      <c r="QMW102" s="1"/>
      <c r="QMX102" s="1"/>
      <c r="QMY102" s="1"/>
      <c r="QMZ102" s="1"/>
      <c r="QNA102" s="1"/>
      <c r="QNB102" s="1"/>
      <c r="QNC102" s="1"/>
      <c r="QND102" s="1"/>
      <c r="QNE102" s="1"/>
      <c r="QNF102" s="1"/>
      <c r="QNG102" s="1"/>
      <c r="QNH102" s="1"/>
      <c r="QNI102" s="1"/>
      <c r="QNJ102" s="1"/>
      <c r="QNK102" s="1"/>
      <c r="QNL102" s="1"/>
      <c r="QNM102" s="1"/>
      <c r="QNN102" s="1"/>
      <c r="QNO102" s="1"/>
      <c r="QNP102" s="1"/>
      <c r="QNQ102" s="1"/>
      <c r="QNR102" s="1"/>
      <c r="QNS102" s="1"/>
      <c r="QNT102" s="1"/>
      <c r="QNU102" s="1"/>
      <c r="QNV102" s="1"/>
      <c r="QNW102" s="1"/>
      <c r="QNX102" s="1"/>
      <c r="QNY102" s="1"/>
      <c r="QNZ102" s="1"/>
      <c r="QOA102" s="1"/>
      <c r="QOB102" s="1"/>
      <c r="QOC102" s="1"/>
      <c r="QOD102" s="1"/>
      <c r="QOE102" s="1"/>
      <c r="QOF102" s="1"/>
      <c r="QOG102" s="1"/>
      <c r="QOH102" s="1"/>
      <c r="QOI102" s="1"/>
      <c r="QOJ102" s="1"/>
      <c r="QOK102" s="1"/>
      <c r="QOL102" s="1"/>
      <c r="QOM102" s="1"/>
      <c r="QON102" s="1"/>
      <c r="QOO102" s="1"/>
      <c r="QOP102" s="1"/>
      <c r="QOQ102" s="1"/>
      <c r="QOR102" s="1"/>
      <c r="QOS102" s="1"/>
      <c r="QOT102" s="1"/>
      <c r="QOU102" s="1"/>
      <c r="QOV102" s="1"/>
      <c r="QOW102" s="1"/>
      <c r="QOX102" s="1"/>
      <c r="QOY102" s="1"/>
      <c r="QOZ102" s="1"/>
      <c r="QPA102" s="1"/>
      <c r="QPB102" s="1"/>
      <c r="QPC102" s="1"/>
      <c r="QPD102" s="1"/>
      <c r="QPE102" s="1"/>
      <c r="QPF102" s="1"/>
      <c r="QPG102" s="1"/>
      <c r="QPH102" s="1"/>
      <c r="QPI102" s="1"/>
      <c r="QPJ102" s="1"/>
      <c r="QPK102" s="1"/>
      <c r="QPL102" s="1"/>
      <c r="QPM102" s="1"/>
      <c r="QPN102" s="1"/>
      <c r="QPO102" s="1"/>
      <c r="QPP102" s="1"/>
      <c r="QPQ102" s="1"/>
      <c r="QPR102" s="1"/>
      <c r="QPS102" s="1"/>
      <c r="QPT102" s="1"/>
      <c r="QPU102" s="1"/>
      <c r="QPV102" s="1"/>
      <c r="QPW102" s="1"/>
      <c r="QPX102" s="1"/>
      <c r="QPY102" s="1"/>
      <c r="QPZ102" s="1"/>
      <c r="QQA102" s="1"/>
      <c r="QQB102" s="1"/>
      <c r="QQC102" s="1"/>
      <c r="QQD102" s="1"/>
      <c r="QQE102" s="1"/>
      <c r="QQF102" s="1"/>
      <c r="QQG102" s="1"/>
      <c r="QQH102" s="1"/>
      <c r="QQI102" s="1"/>
      <c r="QQJ102" s="1"/>
      <c r="QQK102" s="1"/>
      <c r="QQL102" s="1"/>
      <c r="QQM102" s="1"/>
      <c r="QQN102" s="1"/>
      <c r="QQO102" s="1"/>
      <c r="QQP102" s="1"/>
      <c r="QQQ102" s="1"/>
      <c r="QQR102" s="1"/>
      <c r="QQS102" s="1"/>
      <c r="QQT102" s="1"/>
      <c r="QQU102" s="1"/>
      <c r="QQV102" s="1"/>
      <c r="QQW102" s="1"/>
      <c r="QQX102" s="1"/>
      <c r="QQY102" s="1"/>
      <c r="QQZ102" s="1"/>
      <c r="QRA102" s="1"/>
      <c r="QRB102" s="1"/>
      <c r="QRC102" s="1"/>
      <c r="QRD102" s="1"/>
      <c r="QRE102" s="1"/>
      <c r="QRF102" s="1"/>
      <c r="QRG102" s="1"/>
      <c r="QRH102" s="1"/>
      <c r="QRI102" s="1"/>
      <c r="QRJ102" s="1"/>
      <c r="QRK102" s="1"/>
      <c r="QRL102" s="1"/>
      <c r="QRM102" s="1"/>
      <c r="QRN102" s="1"/>
      <c r="QRO102" s="1"/>
      <c r="QRP102" s="1"/>
      <c r="QRQ102" s="1"/>
      <c r="QRR102" s="1"/>
      <c r="QRS102" s="1"/>
      <c r="QRT102" s="1"/>
      <c r="QRU102" s="1"/>
      <c r="QRV102" s="1"/>
      <c r="QRW102" s="1"/>
      <c r="QRX102" s="1"/>
      <c r="QRY102" s="1"/>
      <c r="QRZ102" s="1"/>
      <c r="QSA102" s="1"/>
      <c r="QSB102" s="1"/>
      <c r="QSC102" s="1"/>
      <c r="QSD102" s="1"/>
      <c r="QSE102" s="1"/>
      <c r="QSF102" s="1"/>
      <c r="QSG102" s="1"/>
      <c r="QSH102" s="1"/>
      <c r="QSI102" s="1"/>
      <c r="QSJ102" s="1"/>
      <c r="QSK102" s="1"/>
      <c r="QSL102" s="1"/>
      <c r="QSM102" s="1"/>
      <c r="QSN102" s="1"/>
      <c r="QSO102" s="1"/>
      <c r="QSP102" s="1"/>
      <c r="QSQ102" s="1"/>
      <c r="QSR102" s="1"/>
      <c r="QSS102" s="1"/>
      <c r="QST102" s="1"/>
      <c r="QSU102" s="1"/>
      <c r="QSV102" s="1"/>
      <c r="QSW102" s="1"/>
      <c r="QSX102" s="1"/>
      <c r="QSY102" s="1"/>
      <c r="QSZ102" s="1"/>
      <c r="QTA102" s="1"/>
      <c r="QTB102" s="1"/>
      <c r="QTC102" s="1"/>
      <c r="QTD102" s="1"/>
      <c r="QTE102" s="1"/>
      <c r="QTF102" s="1"/>
      <c r="QTG102" s="1"/>
      <c r="QTH102" s="1"/>
      <c r="QTI102" s="1"/>
      <c r="QTJ102" s="1"/>
      <c r="QTK102" s="1"/>
      <c r="QTL102" s="1"/>
      <c r="QTM102" s="1"/>
      <c r="QTN102" s="1"/>
      <c r="QTO102" s="1"/>
      <c r="QTP102" s="1"/>
      <c r="QTQ102" s="1"/>
      <c r="QTR102" s="1"/>
      <c r="QTS102" s="1"/>
      <c r="QTT102" s="1"/>
      <c r="QTU102" s="1"/>
      <c r="QTV102" s="1"/>
      <c r="QTW102" s="1"/>
      <c r="QTX102" s="1"/>
      <c r="QTY102" s="1"/>
      <c r="QTZ102" s="1"/>
      <c r="QUA102" s="1"/>
      <c r="QUB102" s="1"/>
      <c r="QUC102" s="1"/>
      <c r="QUD102" s="1"/>
      <c r="QUE102" s="1"/>
      <c r="QUF102" s="1"/>
      <c r="QUG102" s="1"/>
      <c r="QUH102" s="1"/>
      <c r="QUI102" s="1"/>
      <c r="QUJ102" s="1"/>
      <c r="QUK102" s="1"/>
      <c r="QUL102" s="1"/>
      <c r="QUM102" s="1"/>
      <c r="QUN102" s="1"/>
      <c r="QUO102" s="1"/>
      <c r="QUP102" s="1"/>
      <c r="QUQ102" s="1"/>
      <c r="QUR102" s="1"/>
      <c r="QUS102" s="1"/>
      <c r="QUT102" s="1"/>
      <c r="QUU102" s="1"/>
      <c r="QUV102" s="1"/>
      <c r="QUW102" s="1"/>
      <c r="QUX102" s="1"/>
      <c r="QUY102" s="1"/>
      <c r="QUZ102" s="1"/>
      <c r="QVA102" s="1"/>
      <c r="QVB102" s="1"/>
      <c r="QVC102" s="1"/>
      <c r="QVD102" s="1"/>
      <c r="QVE102" s="1"/>
      <c r="QVF102" s="1"/>
      <c r="QVG102" s="1"/>
      <c r="QVH102" s="1"/>
      <c r="QVI102" s="1"/>
      <c r="QVJ102" s="1"/>
      <c r="QVK102" s="1"/>
      <c r="QVL102" s="1"/>
      <c r="QVM102" s="1"/>
      <c r="QVN102" s="1"/>
      <c r="QVO102" s="1"/>
      <c r="QVP102" s="1"/>
      <c r="QVQ102" s="1"/>
      <c r="QVR102" s="1"/>
      <c r="QVS102" s="1"/>
      <c r="QVT102" s="1"/>
      <c r="QVU102" s="1"/>
      <c r="QVV102" s="1"/>
      <c r="QVW102" s="1"/>
      <c r="QVX102" s="1"/>
      <c r="QVY102" s="1"/>
      <c r="QVZ102" s="1"/>
      <c r="QWA102" s="1"/>
      <c r="QWB102" s="1"/>
      <c r="QWC102" s="1"/>
      <c r="QWD102" s="1"/>
      <c r="QWE102" s="1"/>
      <c r="QWF102" s="1"/>
      <c r="QWG102" s="1"/>
      <c r="QWH102" s="1"/>
      <c r="QWI102" s="1"/>
      <c r="QWJ102" s="1"/>
      <c r="QWK102" s="1"/>
      <c r="QWL102" s="1"/>
      <c r="QWM102" s="1"/>
      <c r="QWN102" s="1"/>
      <c r="QWO102" s="1"/>
      <c r="QWP102" s="1"/>
      <c r="QWQ102" s="1"/>
      <c r="QWR102" s="1"/>
      <c r="QWS102" s="1"/>
      <c r="QWT102" s="1"/>
      <c r="QWU102" s="1"/>
      <c r="QWV102" s="1"/>
      <c r="QWW102" s="1"/>
      <c r="QWX102" s="1"/>
      <c r="QWY102" s="1"/>
      <c r="QWZ102" s="1"/>
      <c r="QXA102" s="1"/>
      <c r="QXB102" s="1"/>
      <c r="QXC102" s="1"/>
      <c r="QXD102" s="1"/>
      <c r="QXE102" s="1"/>
      <c r="QXF102" s="1"/>
      <c r="QXG102" s="1"/>
      <c r="QXH102" s="1"/>
      <c r="QXI102" s="1"/>
      <c r="QXJ102" s="1"/>
      <c r="QXK102" s="1"/>
      <c r="QXL102" s="1"/>
      <c r="QXM102" s="1"/>
      <c r="QXN102" s="1"/>
      <c r="QXO102" s="1"/>
      <c r="QXP102" s="1"/>
      <c r="QXQ102" s="1"/>
      <c r="QXR102" s="1"/>
      <c r="QXS102" s="1"/>
      <c r="QXT102" s="1"/>
      <c r="QXU102" s="1"/>
      <c r="QXV102" s="1"/>
      <c r="QXW102" s="1"/>
      <c r="QXX102" s="1"/>
      <c r="QXY102" s="1"/>
      <c r="QXZ102" s="1"/>
      <c r="QYA102" s="1"/>
      <c r="QYB102" s="1"/>
      <c r="QYC102" s="1"/>
      <c r="QYD102" s="1"/>
      <c r="QYE102" s="1"/>
      <c r="QYF102" s="1"/>
      <c r="QYG102" s="1"/>
      <c r="QYH102" s="1"/>
      <c r="QYI102" s="1"/>
      <c r="QYJ102" s="1"/>
      <c r="QYK102" s="1"/>
      <c r="QYL102" s="1"/>
      <c r="QYM102" s="1"/>
      <c r="QYN102" s="1"/>
      <c r="QYO102" s="1"/>
      <c r="QYP102" s="1"/>
      <c r="QYQ102" s="1"/>
      <c r="QYR102" s="1"/>
      <c r="QYS102" s="1"/>
      <c r="QYT102" s="1"/>
      <c r="QYU102" s="1"/>
      <c r="QYV102" s="1"/>
      <c r="QYW102" s="1"/>
      <c r="QYX102" s="1"/>
      <c r="QYY102" s="1"/>
      <c r="QYZ102" s="1"/>
      <c r="QZA102" s="1"/>
      <c r="QZB102" s="1"/>
      <c r="QZC102" s="1"/>
      <c r="QZD102" s="1"/>
      <c r="QZE102" s="1"/>
      <c r="QZF102" s="1"/>
      <c r="QZG102" s="1"/>
      <c r="QZH102" s="1"/>
      <c r="QZI102" s="1"/>
      <c r="QZJ102" s="1"/>
      <c r="QZK102" s="1"/>
      <c r="QZL102" s="1"/>
      <c r="QZM102" s="1"/>
      <c r="QZN102" s="1"/>
      <c r="QZO102" s="1"/>
      <c r="QZP102" s="1"/>
      <c r="QZQ102" s="1"/>
      <c r="QZR102" s="1"/>
      <c r="QZS102" s="1"/>
      <c r="QZT102" s="1"/>
      <c r="QZU102" s="1"/>
      <c r="QZV102" s="1"/>
      <c r="QZW102" s="1"/>
      <c r="QZX102" s="1"/>
      <c r="QZY102" s="1"/>
      <c r="QZZ102" s="1"/>
      <c r="RAA102" s="1"/>
      <c r="RAB102" s="1"/>
      <c r="RAC102" s="1"/>
      <c r="RAD102" s="1"/>
      <c r="RAE102" s="1"/>
      <c r="RAF102" s="1"/>
      <c r="RAG102" s="1"/>
      <c r="RAH102" s="1"/>
      <c r="RAI102" s="1"/>
      <c r="RAJ102" s="1"/>
      <c r="RAK102" s="1"/>
      <c r="RAL102" s="1"/>
      <c r="RAM102" s="1"/>
      <c r="RAN102" s="1"/>
      <c r="RAO102" s="1"/>
      <c r="RAP102" s="1"/>
      <c r="RAQ102" s="1"/>
      <c r="RAR102" s="1"/>
      <c r="RAS102" s="1"/>
      <c r="RAT102" s="1"/>
      <c r="RAU102" s="1"/>
      <c r="RAV102" s="1"/>
      <c r="RAW102" s="1"/>
      <c r="RAX102" s="1"/>
      <c r="RAY102" s="1"/>
      <c r="RAZ102" s="1"/>
      <c r="RBA102" s="1"/>
      <c r="RBB102" s="1"/>
      <c r="RBC102" s="1"/>
      <c r="RBD102" s="1"/>
      <c r="RBE102" s="1"/>
      <c r="RBF102" s="1"/>
      <c r="RBG102" s="1"/>
      <c r="RBH102" s="1"/>
      <c r="RBI102" s="1"/>
      <c r="RBJ102" s="1"/>
      <c r="RBK102" s="1"/>
      <c r="RBL102" s="1"/>
      <c r="RBM102" s="1"/>
      <c r="RBN102" s="1"/>
      <c r="RBO102" s="1"/>
      <c r="RBP102" s="1"/>
      <c r="RBQ102" s="1"/>
      <c r="RBR102" s="1"/>
      <c r="RBS102" s="1"/>
      <c r="RBT102" s="1"/>
      <c r="RBU102" s="1"/>
      <c r="RBV102" s="1"/>
      <c r="RBW102" s="1"/>
      <c r="RBX102" s="1"/>
      <c r="RBY102" s="1"/>
      <c r="RBZ102" s="1"/>
      <c r="RCA102" s="1"/>
      <c r="RCB102" s="1"/>
      <c r="RCC102" s="1"/>
      <c r="RCD102" s="1"/>
      <c r="RCE102" s="1"/>
      <c r="RCF102" s="1"/>
      <c r="RCG102" s="1"/>
      <c r="RCH102" s="1"/>
      <c r="RCI102" s="1"/>
      <c r="RCJ102" s="1"/>
      <c r="RCK102" s="1"/>
      <c r="RCL102" s="1"/>
      <c r="RCM102" s="1"/>
      <c r="RCN102" s="1"/>
      <c r="RCO102" s="1"/>
      <c r="RCP102" s="1"/>
      <c r="RCQ102" s="1"/>
      <c r="RCR102" s="1"/>
      <c r="RCS102" s="1"/>
      <c r="RCT102" s="1"/>
      <c r="RCU102" s="1"/>
      <c r="RCV102" s="1"/>
      <c r="RCW102" s="1"/>
      <c r="RCX102" s="1"/>
      <c r="RCY102" s="1"/>
      <c r="RCZ102" s="1"/>
      <c r="RDA102" s="1"/>
      <c r="RDB102" s="1"/>
      <c r="RDC102" s="1"/>
      <c r="RDD102" s="1"/>
      <c r="RDE102" s="1"/>
      <c r="RDF102" s="1"/>
      <c r="RDG102" s="1"/>
      <c r="RDH102" s="1"/>
      <c r="RDI102" s="1"/>
      <c r="RDJ102" s="1"/>
      <c r="RDK102" s="1"/>
      <c r="RDL102" s="1"/>
      <c r="RDM102" s="1"/>
      <c r="RDN102" s="1"/>
      <c r="RDO102" s="1"/>
      <c r="RDP102" s="1"/>
      <c r="RDQ102" s="1"/>
      <c r="RDR102" s="1"/>
      <c r="RDS102" s="1"/>
      <c r="RDT102" s="1"/>
      <c r="RDU102" s="1"/>
      <c r="RDV102" s="1"/>
      <c r="RDW102" s="1"/>
      <c r="RDX102" s="1"/>
      <c r="RDY102" s="1"/>
      <c r="RDZ102" s="1"/>
      <c r="REA102" s="1"/>
      <c r="REB102" s="1"/>
      <c r="REC102" s="1"/>
      <c r="RED102" s="1"/>
      <c r="REE102" s="1"/>
      <c r="REF102" s="1"/>
      <c r="REG102" s="1"/>
      <c r="REH102" s="1"/>
      <c r="REI102" s="1"/>
      <c r="REJ102" s="1"/>
      <c r="REK102" s="1"/>
      <c r="REL102" s="1"/>
      <c r="REM102" s="1"/>
      <c r="REN102" s="1"/>
      <c r="REO102" s="1"/>
      <c r="REP102" s="1"/>
      <c r="REQ102" s="1"/>
      <c r="RER102" s="1"/>
      <c r="RES102" s="1"/>
      <c r="RET102" s="1"/>
      <c r="REU102" s="1"/>
      <c r="REV102" s="1"/>
      <c r="REW102" s="1"/>
      <c r="REX102" s="1"/>
      <c r="REY102" s="1"/>
      <c r="REZ102" s="1"/>
      <c r="RFA102" s="1"/>
      <c r="RFB102" s="1"/>
      <c r="RFC102" s="1"/>
      <c r="RFD102" s="1"/>
      <c r="RFE102" s="1"/>
      <c r="RFF102" s="1"/>
      <c r="RFG102" s="1"/>
      <c r="RFH102" s="1"/>
      <c r="RFI102" s="1"/>
      <c r="RFJ102" s="1"/>
      <c r="RFK102" s="1"/>
      <c r="RFL102" s="1"/>
      <c r="RFM102" s="1"/>
      <c r="RFN102" s="1"/>
      <c r="RFO102" s="1"/>
      <c r="RFP102" s="1"/>
      <c r="RFQ102" s="1"/>
      <c r="RFR102" s="1"/>
      <c r="RFS102" s="1"/>
      <c r="RFT102" s="1"/>
      <c r="RFU102" s="1"/>
      <c r="RFV102" s="1"/>
      <c r="RFW102" s="1"/>
      <c r="RFX102" s="1"/>
      <c r="RFY102" s="1"/>
      <c r="RFZ102" s="1"/>
      <c r="RGA102" s="1"/>
      <c r="RGB102" s="1"/>
      <c r="RGC102" s="1"/>
      <c r="RGD102" s="1"/>
      <c r="RGE102" s="1"/>
      <c r="RGF102" s="1"/>
      <c r="RGG102" s="1"/>
      <c r="RGH102" s="1"/>
      <c r="RGI102" s="1"/>
      <c r="RGJ102" s="1"/>
      <c r="RGK102" s="1"/>
      <c r="RGL102" s="1"/>
      <c r="RGM102" s="1"/>
      <c r="RGN102" s="1"/>
      <c r="RGO102" s="1"/>
      <c r="RGP102" s="1"/>
      <c r="RGQ102" s="1"/>
      <c r="RGR102" s="1"/>
      <c r="RGS102" s="1"/>
      <c r="RGT102" s="1"/>
      <c r="RGU102" s="1"/>
      <c r="RGV102" s="1"/>
      <c r="RGW102" s="1"/>
      <c r="RGX102" s="1"/>
      <c r="RGY102" s="1"/>
      <c r="RGZ102" s="1"/>
      <c r="RHA102" s="1"/>
      <c r="RHB102" s="1"/>
      <c r="RHC102" s="1"/>
      <c r="RHD102" s="1"/>
      <c r="RHE102" s="1"/>
      <c r="RHF102" s="1"/>
      <c r="RHG102" s="1"/>
      <c r="RHH102" s="1"/>
      <c r="RHI102" s="1"/>
      <c r="RHJ102" s="1"/>
      <c r="RHK102" s="1"/>
      <c r="RHL102" s="1"/>
      <c r="RHM102" s="1"/>
      <c r="RHN102" s="1"/>
      <c r="RHO102" s="1"/>
      <c r="RHP102" s="1"/>
      <c r="RHQ102" s="1"/>
      <c r="RHR102" s="1"/>
      <c r="RHS102" s="1"/>
      <c r="RHT102" s="1"/>
      <c r="RHU102" s="1"/>
      <c r="RHV102" s="1"/>
      <c r="RHW102" s="1"/>
      <c r="RHX102" s="1"/>
      <c r="RHY102" s="1"/>
      <c r="RHZ102" s="1"/>
      <c r="RIA102" s="1"/>
      <c r="RIB102" s="1"/>
      <c r="RIC102" s="1"/>
      <c r="RID102" s="1"/>
      <c r="RIE102" s="1"/>
      <c r="RIF102" s="1"/>
      <c r="RIG102" s="1"/>
      <c r="RIH102" s="1"/>
      <c r="RII102" s="1"/>
      <c r="RIJ102" s="1"/>
      <c r="RIK102" s="1"/>
      <c r="RIL102" s="1"/>
      <c r="RIM102" s="1"/>
      <c r="RIN102" s="1"/>
      <c r="RIO102" s="1"/>
      <c r="RIP102" s="1"/>
      <c r="RIQ102" s="1"/>
      <c r="RIR102" s="1"/>
      <c r="RIS102" s="1"/>
      <c r="RIT102" s="1"/>
      <c r="RIU102" s="1"/>
      <c r="RIV102" s="1"/>
      <c r="RIW102" s="1"/>
      <c r="RIX102" s="1"/>
      <c r="RIY102" s="1"/>
      <c r="RIZ102" s="1"/>
      <c r="RJA102" s="1"/>
      <c r="RJB102" s="1"/>
      <c r="RJC102" s="1"/>
      <c r="RJD102" s="1"/>
      <c r="RJE102" s="1"/>
      <c r="RJF102" s="1"/>
      <c r="RJG102" s="1"/>
      <c r="RJH102" s="1"/>
      <c r="RJI102" s="1"/>
      <c r="RJJ102" s="1"/>
      <c r="RJK102" s="1"/>
      <c r="RJL102" s="1"/>
      <c r="RJM102" s="1"/>
      <c r="RJN102" s="1"/>
      <c r="RJO102" s="1"/>
      <c r="RJP102" s="1"/>
      <c r="RJQ102" s="1"/>
      <c r="RJR102" s="1"/>
      <c r="RJS102" s="1"/>
      <c r="RJT102" s="1"/>
      <c r="RJU102" s="1"/>
      <c r="RJV102" s="1"/>
      <c r="RJW102" s="1"/>
      <c r="RJX102" s="1"/>
      <c r="RJY102" s="1"/>
      <c r="RJZ102" s="1"/>
      <c r="RKA102" s="1"/>
      <c r="RKB102" s="1"/>
      <c r="RKC102" s="1"/>
      <c r="RKD102" s="1"/>
      <c r="RKE102" s="1"/>
      <c r="RKF102" s="1"/>
      <c r="RKG102" s="1"/>
      <c r="RKH102" s="1"/>
      <c r="RKI102" s="1"/>
      <c r="RKJ102" s="1"/>
      <c r="RKK102" s="1"/>
      <c r="RKL102" s="1"/>
      <c r="RKM102" s="1"/>
      <c r="RKN102" s="1"/>
      <c r="RKO102" s="1"/>
      <c r="RKP102" s="1"/>
      <c r="RKQ102" s="1"/>
      <c r="RKR102" s="1"/>
      <c r="RKS102" s="1"/>
      <c r="RKT102" s="1"/>
      <c r="RKU102" s="1"/>
      <c r="RKV102" s="1"/>
      <c r="RKW102" s="1"/>
      <c r="RKX102" s="1"/>
      <c r="RKY102" s="1"/>
      <c r="RKZ102" s="1"/>
      <c r="RLA102" s="1"/>
      <c r="RLB102" s="1"/>
      <c r="RLC102" s="1"/>
      <c r="RLD102" s="1"/>
      <c r="RLE102" s="1"/>
      <c r="RLF102" s="1"/>
      <c r="RLG102" s="1"/>
      <c r="RLH102" s="1"/>
      <c r="RLI102" s="1"/>
      <c r="RLJ102" s="1"/>
      <c r="RLK102" s="1"/>
      <c r="RLL102" s="1"/>
      <c r="RLM102" s="1"/>
      <c r="RLN102" s="1"/>
      <c r="RLO102" s="1"/>
      <c r="RLP102" s="1"/>
      <c r="RLQ102" s="1"/>
      <c r="RLR102" s="1"/>
      <c r="RLS102" s="1"/>
      <c r="RLT102" s="1"/>
      <c r="RLU102" s="1"/>
      <c r="RLV102" s="1"/>
      <c r="RLW102" s="1"/>
      <c r="RLX102" s="1"/>
      <c r="RLY102" s="1"/>
      <c r="RLZ102" s="1"/>
      <c r="RMA102" s="1"/>
      <c r="RMB102" s="1"/>
      <c r="RMC102" s="1"/>
      <c r="RMD102" s="1"/>
      <c r="RME102" s="1"/>
      <c r="RMF102" s="1"/>
      <c r="RMG102" s="1"/>
      <c r="RMH102" s="1"/>
      <c r="RMI102" s="1"/>
      <c r="RMJ102" s="1"/>
      <c r="RMK102" s="1"/>
      <c r="RML102" s="1"/>
      <c r="RMM102" s="1"/>
      <c r="RMN102" s="1"/>
      <c r="RMO102" s="1"/>
      <c r="RMP102" s="1"/>
      <c r="RMQ102" s="1"/>
      <c r="RMR102" s="1"/>
      <c r="RMS102" s="1"/>
      <c r="RMT102" s="1"/>
      <c r="RMU102" s="1"/>
      <c r="RMV102" s="1"/>
      <c r="RMW102" s="1"/>
      <c r="RMX102" s="1"/>
      <c r="RMY102" s="1"/>
      <c r="RMZ102" s="1"/>
      <c r="RNA102" s="1"/>
      <c r="RNB102" s="1"/>
      <c r="RNC102" s="1"/>
      <c r="RND102" s="1"/>
      <c r="RNE102" s="1"/>
      <c r="RNF102" s="1"/>
      <c r="RNG102" s="1"/>
      <c r="RNH102" s="1"/>
      <c r="RNI102" s="1"/>
      <c r="RNJ102" s="1"/>
      <c r="RNK102" s="1"/>
      <c r="RNL102" s="1"/>
      <c r="RNM102" s="1"/>
      <c r="RNN102" s="1"/>
      <c r="RNO102" s="1"/>
      <c r="RNP102" s="1"/>
      <c r="RNQ102" s="1"/>
      <c r="RNR102" s="1"/>
      <c r="RNS102" s="1"/>
      <c r="RNT102" s="1"/>
      <c r="RNU102" s="1"/>
      <c r="RNV102" s="1"/>
      <c r="RNW102" s="1"/>
      <c r="RNX102" s="1"/>
      <c r="RNY102" s="1"/>
      <c r="RNZ102" s="1"/>
      <c r="ROA102" s="1"/>
      <c r="ROB102" s="1"/>
      <c r="ROC102" s="1"/>
      <c r="ROD102" s="1"/>
      <c r="ROE102" s="1"/>
      <c r="ROF102" s="1"/>
      <c r="ROG102" s="1"/>
      <c r="ROH102" s="1"/>
      <c r="ROI102" s="1"/>
      <c r="ROJ102" s="1"/>
      <c r="ROK102" s="1"/>
      <c r="ROL102" s="1"/>
      <c r="ROM102" s="1"/>
      <c r="RON102" s="1"/>
      <c r="ROO102" s="1"/>
      <c r="ROP102" s="1"/>
      <c r="ROQ102" s="1"/>
      <c r="ROR102" s="1"/>
      <c r="ROS102" s="1"/>
      <c r="ROT102" s="1"/>
      <c r="ROU102" s="1"/>
      <c r="ROV102" s="1"/>
      <c r="ROW102" s="1"/>
      <c r="ROX102" s="1"/>
      <c r="ROY102" s="1"/>
      <c r="ROZ102" s="1"/>
      <c r="RPA102" s="1"/>
      <c r="RPB102" s="1"/>
      <c r="RPC102" s="1"/>
      <c r="RPD102" s="1"/>
      <c r="RPE102" s="1"/>
      <c r="RPF102" s="1"/>
      <c r="RPG102" s="1"/>
      <c r="RPH102" s="1"/>
      <c r="RPI102" s="1"/>
      <c r="RPJ102" s="1"/>
      <c r="RPK102" s="1"/>
      <c r="RPL102" s="1"/>
      <c r="RPM102" s="1"/>
      <c r="RPN102" s="1"/>
      <c r="RPO102" s="1"/>
      <c r="RPP102" s="1"/>
      <c r="RPQ102" s="1"/>
      <c r="RPR102" s="1"/>
      <c r="RPS102" s="1"/>
      <c r="RPT102" s="1"/>
      <c r="RPU102" s="1"/>
      <c r="RPV102" s="1"/>
      <c r="RPW102" s="1"/>
      <c r="RPX102" s="1"/>
      <c r="RPY102" s="1"/>
      <c r="RPZ102" s="1"/>
      <c r="RQA102" s="1"/>
      <c r="RQB102" s="1"/>
      <c r="RQC102" s="1"/>
      <c r="RQD102" s="1"/>
      <c r="RQE102" s="1"/>
      <c r="RQF102" s="1"/>
      <c r="RQG102" s="1"/>
      <c r="RQH102" s="1"/>
      <c r="RQI102" s="1"/>
      <c r="RQJ102" s="1"/>
      <c r="RQK102" s="1"/>
      <c r="RQL102" s="1"/>
      <c r="RQM102" s="1"/>
      <c r="RQN102" s="1"/>
      <c r="RQO102" s="1"/>
      <c r="RQP102" s="1"/>
      <c r="RQQ102" s="1"/>
      <c r="RQR102" s="1"/>
      <c r="RQS102" s="1"/>
      <c r="RQT102" s="1"/>
      <c r="RQU102" s="1"/>
      <c r="RQV102" s="1"/>
      <c r="RQW102" s="1"/>
      <c r="RQX102" s="1"/>
      <c r="RQY102" s="1"/>
      <c r="RQZ102" s="1"/>
      <c r="RRA102" s="1"/>
      <c r="RRB102" s="1"/>
      <c r="RRC102" s="1"/>
      <c r="RRD102" s="1"/>
      <c r="RRE102" s="1"/>
      <c r="RRF102" s="1"/>
      <c r="RRG102" s="1"/>
      <c r="RRH102" s="1"/>
      <c r="RRI102" s="1"/>
      <c r="RRJ102" s="1"/>
      <c r="RRK102" s="1"/>
      <c r="RRL102" s="1"/>
      <c r="RRM102" s="1"/>
      <c r="RRN102" s="1"/>
      <c r="RRO102" s="1"/>
      <c r="RRP102" s="1"/>
      <c r="RRQ102" s="1"/>
      <c r="RRR102" s="1"/>
      <c r="RRS102" s="1"/>
      <c r="RRT102" s="1"/>
      <c r="RRU102" s="1"/>
      <c r="RRV102" s="1"/>
      <c r="RRW102" s="1"/>
      <c r="RRX102" s="1"/>
      <c r="RRY102" s="1"/>
      <c r="RRZ102" s="1"/>
      <c r="RSA102" s="1"/>
      <c r="RSB102" s="1"/>
      <c r="RSC102" s="1"/>
      <c r="RSD102" s="1"/>
      <c r="RSE102" s="1"/>
      <c r="RSF102" s="1"/>
      <c r="RSG102" s="1"/>
      <c r="RSH102" s="1"/>
      <c r="RSI102" s="1"/>
      <c r="RSJ102" s="1"/>
      <c r="RSK102" s="1"/>
      <c r="RSL102" s="1"/>
      <c r="RSM102" s="1"/>
      <c r="RSN102" s="1"/>
      <c r="RSO102" s="1"/>
      <c r="RSP102" s="1"/>
      <c r="RSQ102" s="1"/>
      <c r="RSR102" s="1"/>
      <c r="RSS102" s="1"/>
      <c r="RST102" s="1"/>
      <c r="RSU102" s="1"/>
      <c r="RSV102" s="1"/>
      <c r="RSW102" s="1"/>
      <c r="RSX102" s="1"/>
      <c r="RSY102" s="1"/>
      <c r="RSZ102" s="1"/>
      <c r="RTA102" s="1"/>
      <c r="RTB102" s="1"/>
      <c r="RTC102" s="1"/>
      <c r="RTD102" s="1"/>
      <c r="RTE102" s="1"/>
      <c r="RTF102" s="1"/>
      <c r="RTG102" s="1"/>
      <c r="RTH102" s="1"/>
      <c r="RTI102" s="1"/>
      <c r="RTJ102" s="1"/>
      <c r="RTK102" s="1"/>
      <c r="RTL102" s="1"/>
      <c r="RTM102" s="1"/>
      <c r="RTN102" s="1"/>
      <c r="RTO102" s="1"/>
      <c r="RTP102" s="1"/>
      <c r="RTQ102" s="1"/>
      <c r="RTR102" s="1"/>
      <c r="RTS102" s="1"/>
      <c r="RTT102" s="1"/>
      <c r="RTU102" s="1"/>
      <c r="RTV102" s="1"/>
      <c r="RTW102" s="1"/>
      <c r="RTX102" s="1"/>
      <c r="RTY102" s="1"/>
      <c r="RTZ102" s="1"/>
      <c r="RUA102" s="1"/>
      <c r="RUB102" s="1"/>
      <c r="RUC102" s="1"/>
      <c r="RUD102" s="1"/>
      <c r="RUE102" s="1"/>
      <c r="RUF102" s="1"/>
      <c r="RUG102" s="1"/>
      <c r="RUH102" s="1"/>
      <c r="RUI102" s="1"/>
      <c r="RUJ102" s="1"/>
      <c r="RUK102" s="1"/>
      <c r="RUL102" s="1"/>
      <c r="RUM102" s="1"/>
      <c r="RUN102" s="1"/>
      <c r="RUO102" s="1"/>
      <c r="RUP102" s="1"/>
      <c r="RUQ102" s="1"/>
      <c r="RUR102" s="1"/>
      <c r="RUS102" s="1"/>
      <c r="RUT102" s="1"/>
      <c r="RUU102" s="1"/>
      <c r="RUV102" s="1"/>
      <c r="RUW102" s="1"/>
      <c r="RUX102" s="1"/>
      <c r="RUY102" s="1"/>
      <c r="RUZ102" s="1"/>
      <c r="RVA102" s="1"/>
      <c r="RVB102" s="1"/>
      <c r="RVC102" s="1"/>
      <c r="RVD102" s="1"/>
      <c r="RVE102" s="1"/>
      <c r="RVF102" s="1"/>
      <c r="RVG102" s="1"/>
      <c r="RVH102" s="1"/>
      <c r="RVI102" s="1"/>
      <c r="RVJ102" s="1"/>
      <c r="RVK102" s="1"/>
      <c r="RVL102" s="1"/>
      <c r="RVM102" s="1"/>
      <c r="RVN102" s="1"/>
      <c r="RVO102" s="1"/>
      <c r="RVP102" s="1"/>
      <c r="RVQ102" s="1"/>
      <c r="RVR102" s="1"/>
      <c r="RVS102" s="1"/>
      <c r="RVT102" s="1"/>
      <c r="RVU102" s="1"/>
      <c r="RVV102" s="1"/>
      <c r="RVW102" s="1"/>
      <c r="RVX102" s="1"/>
      <c r="RVY102" s="1"/>
      <c r="RVZ102" s="1"/>
      <c r="RWA102" s="1"/>
      <c r="RWB102" s="1"/>
      <c r="RWC102" s="1"/>
      <c r="RWD102" s="1"/>
      <c r="RWE102" s="1"/>
      <c r="RWF102" s="1"/>
      <c r="RWG102" s="1"/>
      <c r="RWH102" s="1"/>
      <c r="RWI102" s="1"/>
      <c r="RWJ102" s="1"/>
      <c r="RWK102" s="1"/>
      <c r="RWL102" s="1"/>
      <c r="RWM102" s="1"/>
      <c r="RWN102" s="1"/>
      <c r="RWO102" s="1"/>
      <c r="RWP102" s="1"/>
      <c r="RWQ102" s="1"/>
      <c r="RWR102" s="1"/>
      <c r="RWS102" s="1"/>
      <c r="RWT102" s="1"/>
      <c r="RWU102" s="1"/>
      <c r="RWV102" s="1"/>
      <c r="RWW102" s="1"/>
      <c r="RWX102" s="1"/>
      <c r="RWY102" s="1"/>
      <c r="RWZ102" s="1"/>
      <c r="RXA102" s="1"/>
      <c r="RXB102" s="1"/>
      <c r="RXC102" s="1"/>
      <c r="RXD102" s="1"/>
      <c r="RXE102" s="1"/>
      <c r="RXF102" s="1"/>
      <c r="RXG102" s="1"/>
      <c r="RXH102" s="1"/>
      <c r="RXI102" s="1"/>
      <c r="RXJ102" s="1"/>
      <c r="RXK102" s="1"/>
      <c r="RXL102" s="1"/>
      <c r="RXM102" s="1"/>
      <c r="RXN102" s="1"/>
      <c r="RXO102" s="1"/>
      <c r="RXP102" s="1"/>
      <c r="RXQ102" s="1"/>
      <c r="RXR102" s="1"/>
      <c r="RXS102" s="1"/>
      <c r="RXT102" s="1"/>
      <c r="RXU102" s="1"/>
      <c r="RXV102" s="1"/>
      <c r="RXW102" s="1"/>
      <c r="RXX102" s="1"/>
      <c r="RXY102" s="1"/>
      <c r="RXZ102" s="1"/>
      <c r="RYA102" s="1"/>
      <c r="RYB102" s="1"/>
      <c r="RYC102" s="1"/>
      <c r="RYD102" s="1"/>
      <c r="RYE102" s="1"/>
      <c r="RYF102" s="1"/>
      <c r="RYG102" s="1"/>
      <c r="RYH102" s="1"/>
      <c r="RYI102" s="1"/>
      <c r="RYJ102" s="1"/>
      <c r="RYK102" s="1"/>
      <c r="RYL102" s="1"/>
      <c r="RYM102" s="1"/>
      <c r="RYN102" s="1"/>
      <c r="RYO102" s="1"/>
      <c r="RYP102" s="1"/>
      <c r="RYQ102" s="1"/>
      <c r="RYR102" s="1"/>
      <c r="RYS102" s="1"/>
      <c r="RYT102" s="1"/>
      <c r="RYU102" s="1"/>
      <c r="RYV102" s="1"/>
      <c r="RYW102" s="1"/>
      <c r="RYX102" s="1"/>
      <c r="RYY102" s="1"/>
      <c r="RYZ102" s="1"/>
      <c r="RZA102" s="1"/>
      <c r="RZB102" s="1"/>
      <c r="RZC102" s="1"/>
      <c r="RZD102" s="1"/>
      <c r="RZE102" s="1"/>
      <c r="RZF102" s="1"/>
      <c r="RZG102" s="1"/>
      <c r="RZH102" s="1"/>
      <c r="RZI102" s="1"/>
      <c r="RZJ102" s="1"/>
      <c r="RZK102" s="1"/>
      <c r="RZL102" s="1"/>
      <c r="RZM102" s="1"/>
      <c r="RZN102" s="1"/>
      <c r="RZO102" s="1"/>
      <c r="RZP102" s="1"/>
      <c r="RZQ102" s="1"/>
      <c r="RZR102" s="1"/>
      <c r="RZS102" s="1"/>
      <c r="RZT102" s="1"/>
      <c r="RZU102" s="1"/>
      <c r="RZV102" s="1"/>
      <c r="RZW102" s="1"/>
      <c r="RZX102" s="1"/>
      <c r="RZY102" s="1"/>
      <c r="RZZ102" s="1"/>
      <c r="SAA102" s="1"/>
      <c r="SAB102" s="1"/>
      <c r="SAC102" s="1"/>
      <c r="SAD102" s="1"/>
      <c r="SAE102" s="1"/>
      <c r="SAF102" s="1"/>
      <c r="SAG102" s="1"/>
      <c r="SAH102" s="1"/>
      <c r="SAI102" s="1"/>
      <c r="SAJ102" s="1"/>
      <c r="SAK102" s="1"/>
      <c r="SAL102" s="1"/>
      <c r="SAM102" s="1"/>
      <c r="SAN102" s="1"/>
      <c r="SAO102" s="1"/>
      <c r="SAP102" s="1"/>
      <c r="SAQ102" s="1"/>
      <c r="SAR102" s="1"/>
      <c r="SAS102" s="1"/>
      <c r="SAT102" s="1"/>
      <c r="SAU102" s="1"/>
      <c r="SAV102" s="1"/>
      <c r="SAW102" s="1"/>
      <c r="SAX102" s="1"/>
      <c r="SAY102" s="1"/>
      <c r="SAZ102" s="1"/>
      <c r="SBA102" s="1"/>
      <c r="SBB102" s="1"/>
      <c r="SBC102" s="1"/>
      <c r="SBD102" s="1"/>
      <c r="SBE102" s="1"/>
      <c r="SBF102" s="1"/>
      <c r="SBG102" s="1"/>
      <c r="SBH102" s="1"/>
      <c r="SBI102" s="1"/>
      <c r="SBJ102" s="1"/>
      <c r="SBK102" s="1"/>
      <c r="SBL102" s="1"/>
      <c r="SBM102" s="1"/>
      <c r="SBN102" s="1"/>
      <c r="SBO102" s="1"/>
      <c r="SBP102" s="1"/>
      <c r="SBQ102" s="1"/>
      <c r="SBR102" s="1"/>
      <c r="SBS102" s="1"/>
      <c r="SBT102" s="1"/>
      <c r="SBU102" s="1"/>
      <c r="SBV102" s="1"/>
      <c r="SBW102" s="1"/>
      <c r="SBX102" s="1"/>
      <c r="SBY102" s="1"/>
      <c r="SBZ102" s="1"/>
      <c r="SCA102" s="1"/>
      <c r="SCB102" s="1"/>
      <c r="SCC102" s="1"/>
      <c r="SCD102" s="1"/>
      <c r="SCE102" s="1"/>
      <c r="SCF102" s="1"/>
      <c r="SCG102" s="1"/>
      <c r="SCH102" s="1"/>
      <c r="SCI102" s="1"/>
      <c r="SCJ102" s="1"/>
      <c r="SCK102" s="1"/>
      <c r="SCL102" s="1"/>
      <c r="SCM102" s="1"/>
      <c r="SCN102" s="1"/>
      <c r="SCO102" s="1"/>
      <c r="SCP102" s="1"/>
      <c r="SCQ102" s="1"/>
      <c r="SCR102" s="1"/>
      <c r="SCS102" s="1"/>
      <c r="SCT102" s="1"/>
      <c r="SCU102" s="1"/>
      <c r="SCV102" s="1"/>
      <c r="SCW102" s="1"/>
      <c r="SCX102" s="1"/>
      <c r="SCY102" s="1"/>
      <c r="SCZ102" s="1"/>
      <c r="SDA102" s="1"/>
      <c r="SDB102" s="1"/>
      <c r="SDC102" s="1"/>
      <c r="SDD102" s="1"/>
      <c r="SDE102" s="1"/>
      <c r="SDF102" s="1"/>
      <c r="SDG102" s="1"/>
      <c r="SDH102" s="1"/>
      <c r="SDI102" s="1"/>
      <c r="SDJ102" s="1"/>
      <c r="SDK102" s="1"/>
      <c r="SDL102" s="1"/>
      <c r="SDM102" s="1"/>
      <c r="SDN102" s="1"/>
      <c r="SDO102" s="1"/>
      <c r="SDP102" s="1"/>
      <c r="SDQ102" s="1"/>
      <c r="SDR102" s="1"/>
      <c r="SDS102" s="1"/>
      <c r="SDT102" s="1"/>
      <c r="SDU102" s="1"/>
      <c r="SDV102" s="1"/>
      <c r="SDW102" s="1"/>
      <c r="SDX102" s="1"/>
      <c r="SDY102" s="1"/>
      <c r="SDZ102" s="1"/>
      <c r="SEA102" s="1"/>
      <c r="SEB102" s="1"/>
      <c r="SEC102" s="1"/>
      <c r="SED102" s="1"/>
      <c r="SEE102" s="1"/>
      <c r="SEF102" s="1"/>
      <c r="SEG102" s="1"/>
      <c r="SEH102" s="1"/>
      <c r="SEI102" s="1"/>
      <c r="SEJ102" s="1"/>
      <c r="SEK102" s="1"/>
      <c r="SEL102" s="1"/>
      <c r="SEM102" s="1"/>
      <c r="SEN102" s="1"/>
      <c r="SEO102" s="1"/>
      <c r="SEP102" s="1"/>
      <c r="SEQ102" s="1"/>
      <c r="SER102" s="1"/>
      <c r="SES102" s="1"/>
      <c r="SET102" s="1"/>
      <c r="SEU102" s="1"/>
      <c r="SEV102" s="1"/>
      <c r="SEW102" s="1"/>
      <c r="SEX102" s="1"/>
      <c r="SEY102" s="1"/>
      <c r="SEZ102" s="1"/>
      <c r="SFA102" s="1"/>
      <c r="SFB102" s="1"/>
      <c r="SFC102" s="1"/>
      <c r="SFD102" s="1"/>
      <c r="SFE102" s="1"/>
      <c r="SFF102" s="1"/>
      <c r="SFG102" s="1"/>
      <c r="SFH102" s="1"/>
      <c r="SFI102" s="1"/>
      <c r="SFJ102" s="1"/>
      <c r="SFK102" s="1"/>
      <c r="SFL102" s="1"/>
      <c r="SFM102" s="1"/>
      <c r="SFN102" s="1"/>
      <c r="SFO102" s="1"/>
      <c r="SFP102" s="1"/>
      <c r="SFQ102" s="1"/>
      <c r="SFR102" s="1"/>
      <c r="SFS102" s="1"/>
      <c r="SFT102" s="1"/>
      <c r="SFU102" s="1"/>
      <c r="SFV102" s="1"/>
      <c r="SFW102" s="1"/>
      <c r="SFX102" s="1"/>
      <c r="SFY102" s="1"/>
      <c r="SFZ102" s="1"/>
      <c r="SGA102" s="1"/>
      <c r="SGB102" s="1"/>
      <c r="SGC102" s="1"/>
      <c r="SGD102" s="1"/>
      <c r="SGE102" s="1"/>
      <c r="SGF102" s="1"/>
      <c r="SGG102" s="1"/>
      <c r="SGH102" s="1"/>
      <c r="SGI102" s="1"/>
      <c r="SGJ102" s="1"/>
      <c r="SGK102" s="1"/>
      <c r="SGL102" s="1"/>
      <c r="SGM102" s="1"/>
      <c r="SGN102" s="1"/>
      <c r="SGO102" s="1"/>
      <c r="SGP102" s="1"/>
      <c r="SGQ102" s="1"/>
      <c r="SGR102" s="1"/>
      <c r="SGS102" s="1"/>
      <c r="SGT102" s="1"/>
      <c r="SGU102" s="1"/>
      <c r="SGV102" s="1"/>
      <c r="SGW102" s="1"/>
      <c r="SGX102" s="1"/>
      <c r="SGY102" s="1"/>
      <c r="SGZ102" s="1"/>
      <c r="SHA102" s="1"/>
      <c r="SHB102" s="1"/>
      <c r="SHC102" s="1"/>
      <c r="SHD102" s="1"/>
      <c r="SHE102" s="1"/>
      <c r="SHF102" s="1"/>
      <c r="SHG102" s="1"/>
      <c r="SHH102" s="1"/>
      <c r="SHI102" s="1"/>
      <c r="SHJ102" s="1"/>
      <c r="SHK102" s="1"/>
      <c r="SHL102" s="1"/>
      <c r="SHM102" s="1"/>
      <c r="SHN102" s="1"/>
      <c r="SHO102" s="1"/>
      <c r="SHP102" s="1"/>
      <c r="SHQ102" s="1"/>
      <c r="SHR102" s="1"/>
      <c r="SHS102" s="1"/>
      <c r="SHT102" s="1"/>
      <c r="SHU102" s="1"/>
      <c r="SHV102" s="1"/>
      <c r="SHW102" s="1"/>
      <c r="SHX102" s="1"/>
      <c r="SHY102" s="1"/>
      <c r="SHZ102" s="1"/>
      <c r="SIA102" s="1"/>
      <c r="SIB102" s="1"/>
      <c r="SIC102" s="1"/>
      <c r="SID102" s="1"/>
      <c r="SIE102" s="1"/>
      <c r="SIF102" s="1"/>
      <c r="SIG102" s="1"/>
      <c r="SIH102" s="1"/>
      <c r="SII102" s="1"/>
      <c r="SIJ102" s="1"/>
      <c r="SIK102" s="1"/>
      <c r="SIL102" s="1"/>
      <c r="SIM102" s="1"/>
      <c r="SIN102" s="1"/>
      <c r="SIO102" s="1"/>
      <c r="SIP102" s="1"/>
      <c r="SIQ102" s="1"/>
      <c r="SIR102" s="1"/>
      <c r="SIS102" s="1"/>
      <c r="SIT102" s="1"/>
      <c r="SIU102" s="1"/>
      <c r="SIV102" s="1"/>
      <c r="SIW102" s="1"/>
      <c r="SIX102" s="1"/>
      <c r="SIY102" s="1"/>
      <c r="SIZ102" s="1"/>
      <c r="SJA102" s="1"/>
      <c r="SJB102" s="1"/>
      <c r="SJC102" s="1"/>
      <c r="SJD102" s="1"/>
      <c r="SJE102" s="1"/>
      <c r="SJF102" s="1"/>
      <c r="SJG102" s="1"/>
      <c r="SJH102" s="1"/>
      <c r="SJI102" s="1"/>
      <c r="SJJ102" s="1"/>
      <c r="SJK102" s="1"/>
      <c r="SJL102" s="1"/>
      <c r="SJM102" s="1"/>
      <c r="SJN102" s="1"/>
      <c r="SJO102" s="1"/>
      <c r="SJP102" s="1"/>
      <c r="SJQ102" s="1"/>
      <c r="SJR102" s="1"/>
      <c r="SJS102" s="1"/>
      <c r="SJT102" s="1"/>
      <c r="SJU102" s="1"/>
      <c r="SJV102" s="1"/>
      <c r="SJW102" s="1"/>
      <c r="SJX102" s="1"/>
      <c r="SJY102" s="1"/>
      <c r="SJZ102" s="1"/>
      <c r="SKA102" s="1"/>
      <c r="SKB102" s="1"/>
      <c r="SKC102" s="1"/>
      <c r="SKD102" s="1"/>
      <c r="SKE102" s="1"/>
      <c r="SKF102" s="1"/>
      <c r="SKG102" s="1"/>
      <c r="SKH102" s="1"/>
      <c r="SKI102" s="1"/>
      <c r="SKJ102" s="1"/>
      <c r="SKK102" s="1"/>
      <c r="SKL102" s="1"/>
      <c r="SKM102" s="1"/>
      <c r="SKN102" s="1"/>
      <c r="SKO102" s="1"/>
      <c r="SKP102" s="1"/>
      <c r="SKQ102" s="1"/>
      <c r="SKR102" s="1"/>
      <c r="SKS102" s="1"/>
      <c r="SKT102" s="1"/>
      <c r="SKU102" s="1"/>
      <c r="SKV102" s="1"/>
      <c r="SKW102" s="1"/>
      <c r="SKX102" s="1"/>
      <c r="SKY102" s="1"/>
      <c r="SKZ102" s="1"/>
      <c r="SLA102" s="1"/>
      <c r="SLB102" s="1"/>
      <c r="SLC102" s="1"/>
      <c r="SLD102" s="1"/>
      <c r="SLE102" s="1"/>
      <c r="SLF102" s="1"/>
      <c r="SLG102" s="1"/>
      <c r="SLH102" s="1"/>
      <c r="SLI102" s="1"/>
      <c r="SLJ102" s="1"/>
      <c r="SLK102" s="1"/>
      <c r="SLL102" s="1"/>
      <c r="SLM102" s="1"/>
      <c r="SLN102" s="1"/>
      <c r="SLO102" s="1"/>
      <c r="SLP102" s="1"/>
      <c r="SLQ102" s="1"/>
      <c r="SLR102" s="1"/>
      <c r="SLS102" s="1"/>
      <c r="SLT102" s="1"/>
      <c r="SLU102" s="1"/>
      <c r="SLV102" s="1"/>
      <c r="SLW102" s="1"/>
      <c r="SLX102" s="1"/>
      <c r="SLY102" s="1"/>
      <c r="SLZ102" s="1"/>
      <c r="SMA102" s="1"/>
      <c r="SMB102" s="1"/>
      <c r="SMC102" s="1"/>
      <c r="SMD102" s="1"/>
      <c r="SME102" s="1"/>
      <c r="SMF102" s="1"/>
      <c r="SMG102" s="1"/>
      <c r="SMH102" s="1"/>
      <c r="SMI102" s="1"/>
      <c r="SMJ102" s="1"/>
      <c r="SMK102" s="1"/>
      <c r="SML102" s="1"/>
      <c r="SMM102" s="1"/>
      <c r="SMN102" s="1"/>
      <c r="SMO102" s="1"/>
      <c r="SMP102" s="1"/>
      <c r="SMQ102" s="1"/>
      <c r="SMR102" s="1"/>
      <c r="SMS102" s="1"/>
      <c r="SMT102" s="1"/>
      <c r="SMU102" s="1"/>
      <c r="SMV102" s="1"/>
      <c r="SMW102" s="1"/>
      <c r="SMX102" s="1"/>
      <c r="SMY102" s="1"/>
      <c r="SMZ102" s="1"/>
      <c r="SNA102" s="1"/>
      <c r="SNB102" s="1"/>
      <c r="SNC102" s="1"/>
      <c r="SND102" s="1"/>
      <c r="SNE102" s="1"/>
      <c r="SNF102" s="1"/>
      <c r="SNG102" s="1"/>
      <c r="SNH102" s="1"/>
      <c r="SNI102" s="1"/>
      <c r="SNJ102" s="1"/>
      <c r="SNK102" s="1"/>
      <c r="SNL102" s="1"/>
      <c r="SNM102" s="1"/>
      <c r="SNN102" s="1"/>
      <c r="SNO102" s="1"/>
      <c r="SNP102" s="1"/>
      <c r="SNQ102" s="1"/>
      <c r="SNR102" s="1"/>
      <c r="SNS102" s="1"/>
      <c r="SNT102" s="1"/>
      <c r="SNU102" s="1"/>
      <c r="SNV102" s="1"/>
      <c r="SNW102" s="1"/>
      <c r="SNX102" s="1"/>
      <c r="SNY102" s="1"/>
      <c r="SNZ102" s="1"/>
      <c r="SOA102" s="1"/>
      <c r="SOB102" s="1"/>
      <c r="SOC102" s="1"/>
      <c r="SOD102" s="1"/>
      <c r="SOE102" s="1"/>
      <c r="SOF102" s="1"/>
      <c r="SOG102" s="1"/>
      <c r="SOH102" s="1"/>
      <c r="SOI102" s="1"/>
      <c r="SOJ102" s="1"/>
      <c r="SOK102" s="1"/>
      <c r="SOL102" s="1"/>
      <c r="SOM102" s="1"/>
      <c r="SON102" s="1"/>
      <c r="SOO102" s="1"/>
      <c r="SOP102" s="1"/>
      <c r="SOQ102" s="1"/>
      <c r="SOR102" s="1"/>
      <c r="SOS102" s="1"/>
      <c r="SOT102" s="1"/>
      <c r="SOU102" s="1"/>
      <c r="SOV102" s="1"/>
      <c r="SOW102" s="1"/>
      <c r="SOX102" s="1"/>
      <c r="SOY102" s="1"/>
      <c r="SOZ102" s="1"/>
      <c r="SPA102" s="1"/>
      <c r="SPB102" s="1"/>
      <c r="SPC102" s="1"/>
      <c r="SPD102" s="1"/>
      <c r="SPE102" s="1"/>
      <c r="SPF102" s="1"/>
      <c r="SPG102" s="1"/>
      <c r="SPH102" s="1"/>
      <c r="SPI102" s="1"/>
      <c r="SPJ102" s="1"/>
      <c r="SPK102" s="1"/>
      <c r="SPL102" s="1"/>
      <c r="SPM102" s="1"/>
      <c r="SPN102" s="1"/>
      <c r="SPO102" s="1"/>
      <c r="SPP102" s="1"/>
      <c r="SPQ102" s="1"/>
      <c r="SPR102" s="1"/>
      <c r="SPS102" s="1"/>
      <c r="SPT102" s="1"/>
      <c r="SPU102" s="1"/>
      <c r="SPV102" s="1"/>
      <c r="SPW102" s="1"/>
      <c r="SPX102" s="1"/>
      <c r="SPY102" s="1"/>
      <c r="SPZ102" s="1"/>
      <c r="SQA102" s="1"/>
      <c r="SQB102" s="1"/>
      <c r="SQC102" s="1"/>
      <c r="SQD102" s="1"/>
      <c r="SQE102" s="1"/>
      <c r="SQF102" s="1"/>
      <c r="SQG102" s="1"/>
      <c r="SQH102" s="1"/>
      <c r="SQI102" s="1"/>
      <c r="SQJ102" s="1"/>
      <c r="SQK102" s="1"/>
      <c r="SQL102" s="1"/>
      <c r="SQM102" s="1"/>
      <c r="SQN102" s="1"/>
      <c r="SQO102" s="1"/>
      <c r="SQP102" s="1"/>
      <c r="SQQ102" s="1"/>
      <c r="SQR102" s="1"/>
      <c r="SQS102" s="1"/>
      <c r="SQT102" s="1"/>
      <c r="SQU102" s="1"/>
      <c r="SQV102" s="1"/>
      <c r="SQW102" s="1"/>
      <c r="SQX102" s="1"/>
      <c r="SQY102" s="1"/>
      <c r="SQZ102" s="1"/>
      <c r="SRA102" s="1"/>
      <c r="SRB102" s="1"/>
      <c r="SRC102" s="1"/>
      <c r="SRD102" s="1"/>
      <c r="SRE102" s="1"/>
      <c r="SRF102" s="1"/>
      <c r="SRG102" s="1"/>
      <c r="SRH102" s="1"/>
      <c r="SRI102" s="1"/>
      <c r="SRJ102" s="1"/>
      <c r="SRK102" s="1"/>
      <c r="SRL102" s="1"/>
      <c r="SRM102" s="1"/>
      <c r="SRN102" s="1"/>
      <c r="SRO102" s="1"/>
      <c r="SRP102" s="1"/>
      <c r="SRQ102" s="1"/>
      <c r="SRR102" s="1"/>
      <c r="SRS102" s="1"/>
      <c r="SRT102" s="1"/>
      <c r="SRU102" s="1"/>
      <c r="SRV102" s="1"/>
      <c r="SRW102" s="1"/>
      <c r="SRX102" s="1"/>
      <c r="SRY102" s="1"/>
      <c r="SRZ102" s="1"/>
      <c r="SSA102" s="1"/>
      <c r="SSB102" s="1"/>
      <c r="SSC102" s="1"/>
      <c r="SSD102" s="1"/>
      <c r="SSE102" s="1"/>
      <c r="SSF102" s="1"/>
      <c r="SSG102" s="1"/>
      <c r="SSH102" s="1"/>
      <c r="SSI102" s="1"/>
      <c r="SSJ102" s="1"/>
      <c r="SSK102" s="1"/>
      <c r="SSL102" s="1"/>
      <c r="SSM102" s="1"/>
      <c r="SSN102" s="1"/>
      <c r="SSO102" s="1"/>
      <c r="SSP102" s="1"/>
      <c r="SSQ102" s="1"/>
      <c r="SSR102" s="1"/>
      <c r="SSS102" s="1"/>
      <c r="SST102" s="1"/>
      <c r="SSU102" s="1"/>
      <c r="SSV102" s="1"/>
      <c r="SSW102" s="1"/>
      <c r="SSX102" s="1"/>
      <c r="SSY102" s="1"/>
      <c r="SSZ102" s="1"/>
      <c r="STA102" s="1"/>
      <c r="STB102" s="1"/>
      <c r="STC102" s="1"/>
      <c r="STD102" s="1"/>
      <c r="STE102" s="1"/>
      <c r="STF102" s="1"/>
      <c r="STG102" s="1"/>
      <c r="STH102" s="1"/>
      <c r="STI102" s="1"/>
      <c r="STJ102" s="1"/>
      <c r="STK102" s="1"/>
      <c r="STL102" s="1"/>
      <c r="STM102" s="1"/>
      <c r="STN102" s="1"/>
      <c r="STO102" s="1"/>
      <c r="STP102" s="1"/>
      <c r="STQ102" s="1"/>
      <c r="STR102" s="1"/>
      <c r="STS102" s="1"/>
      <c r="STT102" s="1"/>
      <c r="STU102" s="1"/>
      <c r="STV102" s="1"/>
      <c r="STW102" s="1"/>
      <c r="STX102" s="1"/>
      <c r="STY102" s="1"/>
      <c r="STZ102" s="1"/>
      <c r="SUA102" s="1"/>
      <c r="SUB102" s="1"/>
      <c r="SUC102" s="1"/>
      <c r="SUD102" s="1"/>
      <c r="SUE102" s="1"/>
      <c r="SUF102" s="1"/>
      <c r="SUG102" s="1"/>
      <c r="SUH102" s="1"/>
      <c r="SUI102" s="1"/>
      <c r="SUJ102" s="1"/>
      <c r="SUK102" s="1"/>
      <c r="SUL102" s="1"/>
      <c r="SUM102" s="1"/>
      <c r="SUN102" s="1"/>
      <c r="SUO102" s="1"/>
      <c r="SUP102" s="1"/>
      <c r="SUQ102" s="1"/>
      <c r="SUR102" s="1"/>
      <c r="SUS102" s="1"/>
      <c r="SUT102" s="1"/>
      <c r="SUU102" s="1"/>
      <c r="SUV102" s="1"/>
      <c r="SUW102" s="1"/>
      <c r="SUX102" s="1"/>
      <c r="SUY102" s="1"/>
      <c r="SUZ102" s="1"/>
      <c r="SVA102" s="1"/>
      <c r="SVB102" s="1"/>
      <c r="SVC102" s="1"/>
      <c r="SVD102" s="1"/>
      <c r="SVE102" s="1"/>
      <c r="SVF102" s="1"/>
      <c r="SVG102" s="1"/>
      <c r="SVH102" s="1"/>
      <c r="SVI102" s="1"/>
      <c r="SVJ102" s="1"/>
      <c r="SVK102" s="1"/>
      <c r="SVL102" s="1"/>
      <c r="SVM102" s="1"/>
      <c r="SVN102" s="1"/>
      <c r="SVO102" s="1"/>
      <c r="SVP102" s="1"/>
      <c r="SVQ102" s="1"/>
      <c r="SVR102" s="1"/>
      <c r="SVS102" s="1"/>
      <c r="SVT102" s="1"/>
      <c r="SVU102" s="1"/>
      <c r="SVV102" s="1"/>
      <c r="SVW102" s="1"/>
      <c r="SVX102" s="1"/>
      <c r="SVY102" s="1"/>
      <c r="SVZ102" s="1"/>
      <c r="SWA102" s="1"/>
      <c r="SWB102" s="1"/>
      <c r="SWC102" s="1"/>
      <c r="SWD102" s="1"/>
      <c r="SWE102" s="1"/>
      <c r="SWF102" s="1"/>
      <c r="SWG102" s="1"/>
      <c r="SWH102" s="1"/>
      <c r="SWI102" s="1"/>
      <c r="SWJ102" s="1"/>
      <c r="SWK102" s="1"/>
      <c r="SWL102" s="1"/>
      <c r="SWM102" s="1"/>
      <c r="SWN102" s="1"/>
      <c r="SWO102" s="1"/>
      <c r="SWP102" s="1"/>
      <c r="SWQ102" s="1"/>
      <c r="SWR102" s="1"/>
      <c r="SWS102" s="1"/>
      <c r="SWT102" s="1"/>
      <c r="SWU102" s="1"/>
      <c r="SWV102" s="1"/>
      <c r="SWW102" s="1"/>
      <c r="SWX102" s="1"/>
      <c r="SWY102" s="1"/>
      <c r="SWZ102" s="1"/>
      <c r="SXA102" s="1"/>
      <c r="SXB102" s="1"/>
      <c r="SXC102" s="1"/>
      <c r="SXD102" s="1"/>
      <c r="SXE102" s="1"/>
      <c r="SXF102" s="1"/>
      <c r="SXG102" s="1"/>
      <c r="SXH102" s="1"/>
      <c r="SXI102" s="1"/>
      <c r="SXJ102" s="1"/>
      <c r="SXK102" s="1"/>
      <c r="SXL102" s="1"/>
      <c r="SXM102" s="1"/>
      <c r="SXN102" s="1"/>
      <c r="SXO102" s="1"/>
      <c r="SXP102" s="1"/>
      <c r="SXQ102" s="1"/>
      <c r="SXR102" s="1"/>
      <c r="SXS102" s="1"/>
      <c r="SXT102" s="1"/>
      <c r="SXU102" s="1"/>
      <c r="SXV102" s="1"/>
      <c r="SXW102" s="1"/>
      <c r="SXX102" s="1"/>
      <c r="SXY102" s="1"/>
      <c r="SXZ102" s="1"/>
      <c r="SYA102" s="1"/>
      <c r="SYB102" s="1"/>
      <c r="SYC102" s="1"/>
      <c r="SYD102" s="1"/>
      <c r="SYE102" s="1"/>
      <c r="SYF102" s="1"/>
      <c r="SYG102" s="1"/>
      <c r="SYH102" s="1"/>
      <c r="SYI102" s="1"/>
      <c r="SYJ102" s="1"/>
      <c r="SYK102" s="1"/>
      <c r="SYL102" s="1"/>
      <c r="SYM102" s="1"/>
      <c r="SYN102" s="1"/>
      <c r="SYO102" s="1"/>
      <c r="SYP102" s="1"/>
      <c r="SYQ102" s="1"/>
      <c r="SYR102" s="1"/>
      <c r="SYS102" s="1"/>
      <c r="SYT102" s="1"/>
      <c r="SYU102" s="1"/>
      <c r="SYV102" s="1"/>
      <c r="SYW102" s="1"/>
      <c r="SYX102" s="1"/>
      <c r="SYY102" s="1"/>
      <c r="SYZ102" s="1"/>
      <c r="SZA102" s="1"/>
      <c r="SZB102" s="1"/>
      <c r="SZC102" s="1"/>
      <c r="SZD102" s="1"/>
      <c r="SZE102" s="1"/>
      <c r="SZF102" s="1"/>
      <c r="SZG102" s="1"/>
      <c r="SZH102" s="1"/>
      <c r="SZI102" s="1"/>
      <c r="SZJ102" s="1"/>
      <c r="SZK102" s="1"/>
      <c r="SZL102" s="1"/>
      <c r="SZM102" s="1"/>
      <c r="SZN102" s="1"/>
      <c r="SZO102" s="1"/>
      <c r="SZP102" s="1"/>
      <c r="SZQ102" s="1"/>
      <c r="SZR102" s="1"/>
      <c r="SZS102" s="1"/>
      <c r="SZT102" s="1"/>
      <c r="SZU102" s="1"/>
      <c r="SZV102" s="1"/>
      <c r="SZW102" s="1"/>
      <c r="SZX102" s="1"/>
      <c r="SZY102" s="1"/>
      <c r="SZZ102" s="1"/>
      <c r="TAA102" s="1"/>
      <c r="TAB102" s="1"/>
      <c r="TAC102" s="1"/>
      <c r="TAD102" s="1"/>
      <c r="TAE102" s="1"/>
      <c r="TAF102" s="1"/>
      <c r="TAG102" s="1"/>
      <c r="TAH102" s="1"/>
      <c r="TAI102" s="1"/>
      <c r="TAJ102" s="1"/>
      <c r="TAK102" s="1"/>
      <c r="TAL102" s="1"/>
      <c r="TAM102" s="1"/>
      <c r="TAN102" s="1"/>
      <c r="TAO102" s="1"/>
      <c r="TAP102" s="1"/>
      <c r="TAQ102" s="1"/>
      <c r="TAR102" s="1"/>
      <c r="TAS102" s="1"/>
      <c r="TAT102" s="1"/>
      <c r="TAU102" s="1"/>
      <c r="TAV102" s="1"/>
      <c r="TAW102" s="1"/>
      <c r="TAX102" s="1"/>
      <c r="TAY102" s="1"/>
      <c r="TAZ102" s="1"/>
      <c r="TBA102" s="1"/>
      <c r="TBB102" s="1"/>
      <c r="TBC102" s="1"/>
      <c r="TBD102" s="1"/>
      <c r="TBE102" s="1"/>
      <c r="TBF102" s="1"/>
      <c r="TBG102" s="1"/>
      <c r="TBH102" s="1"/>
      <c r="TBI102" s="1"/>
      <c r="TBJ102" s="1"/>
      <c r="TBK102" s="1"/>
      <c r="TBL102" s="1"/>
      <c r="TBM102" s="1"/>
      <c r="TBN102" s="1"/>
      <c r="TBO102" s="1"/>
      <c r="TBP102" s="1"/>
      <c r="TBQ102" s="1"/>
      <c r="TBR102" s="1"/>
      <c r="TBS102" s="1"/>
      <c r="TBT102" s="1"/>
      <c r="TBU102" s="1"/>
      <c r="TBV102" s="1"/>
      <c r="TBW102" s="1"/>
      <c r="TBX102" s="1"/>
      <c r="TBY102" s="1"/>
      <c r="TBZ102" s="1"/>
      <c r="TCA102" s="1"/>
      <c r="TCB102" s="1"/>
      <c r="TCC102" s="1"/>
      <c r="TCD102" s="1"/>
      <c r="TCE102" s="1"/>
      <c r="TCF102" s="1"/>
      <c r="TCG102" s="1"/>
      <c r="TCH102" s="1"/>
      <c r="TCI102" s="1"/>
      <c r="TCJ102" s="1"/>
      <c r="TCK102" s="1"/>
      <c r="TCL102" s="1"/>
      <c r="TCM102" s="1"/>
      <c r="TCN102" s="1"/>
      <c r="TCO102" s="1"/>
      <c r="TCP102" s="1"/>
      <c r="TCQ102" s="1"/>
      <c r="TCR102" s="1"/>
      <c r="TCS102" s="1"/>
      <c r="TCT102" s="1"/>
      <c r="TCU102" s="1"/>
      <c r="TCV102" s="1"/>
      <c r="TCW102" s="1"/>
      <c r="TCX102" s="1"/>
      <c r="TCY102" s="1"/>
      <c r="TCZ102" s="1"/>
      <c r="TDA102" s="1"/>
      <c r="TDB102" s="1"/>
      <c r="TDC102" s="1"/>
      <c r="TDD102" s="1"/>
      <c r="TDE102" s="1"/>
      <c r="TDF102" s="1"/>
      <c r="TDG102" s="1"/>
      <c r="TDH102" s="1"/>
      <c r="TDI102" s="1"/>
      <c r="TDJ102" s="1"/>
      <c r="TDK102" s="1"/>
      <c r="TDL102" s="1"/>
      <c r="TDM102" s="1"/>
      <c r="TDN102" s="1"/>
      <c r="TDO102" s="1"/>
      <c r="TDP102" s="1"/>
      <c r="TDQ102" s="1"/>
      <c r="TDR102" s="1"/>
      <c r="TDS102" s="1"/>
      <c r="TDT102" s="1"/>
      <c r="TDU102" s="1"/>
      <c r="TDV102" s="1"/>
      <c r="TDW102" s="1"/>
      <c r="TDX102" s="1"/>
      <c r="TDY102" s="1"/>
      <c r="TDZ102" s="1"/>
      <c r="TEA102" s="1"/>
      <c r="TEB102" s="1"/>
      <c r="TEC102" s="1"/>
      <c r="TED102" s="1"/>
      <c r="TEE102" s="1"/>
      <c r="TEF102" s="1"/>
      <c r="TEG102" s="1"/>
      <c r="TEH102" s="1"/>
      <c r="TEI102" s="1"/>
      <c r="TEJ102" s="1"/>
      <c r="TEK102" s="1"/>
      <c r="TEL102" s="1"/>
      <c r="TEM102" s="1"/>
      <c r="TEN102" s="1"/>
      <c r="TEO102" s="1"/>
      <c r="TEP102" s="1"/>
      <c r="TEQ102" s="1"/>
      <c r="TER102" s="1"/>
      <c r="TES102" s="1"/>
      <c r="TET102" s="1"/>
      <c r="TEU102" s="1"/>
      <c r="TEV102" s="1"/>
      <c r="TEW102" s="1"/>
      <c r="TEX102" s="1"/>
      <c r="TEY102" s="1"/>
      <c r="TEZ102" s="1"/>
      <c r="TFA102" s="1"/>
      <c r="TFB102" s="1"/>
      <c r="TFC102" s="1"/>
      <c r="TFD102" s="1"/>
      <c r="TFE102" s="1"/>
      <c r="TFF102" s="1"/>
      <c r="TFG102" s="1"/>
      <c r="TFH102" s="1"/>
      <c r="TFI102" s="1"/>
      <c r="TFJ102" s="1"/>
      <c r="TFK102" s="1"/>
      <c r="TFL102" s="1"/>
      <c r="TFM102" s="1"/>
      <c r="TFN102" s="1"/>
      <c r="TFO102" s="1"/>
      <c r="TFP102" s="1"/>
      <c r="TFQ102" s="1"/>
      <c r="TFR102" s="1"/>
      <c r="TFS102" s="1"/>
      <c r="TFT102" s="1"/>
      <c r="TFU102" s="1"/>
      <c r="TFV102" s="1"/>
      <c r="TFW102" s="1"/>
      <c r="TFX102" s="1"/>
      <c r="TFY102" s="1"/>
      <c r="TFZ102" s="1"/>
      <c r="TGA102" s="1"/>
      <c r="TGB102" s="1"/>
      <c r="TGC102" s="1"/>
      <c r="TGD102" s="1"/>
      <c r="TGE102" s="1"/>
      <c r="TGF102" s="1"/>
      <c r="TGG102" s="1"/>
      <c r="TGH102" s="1"/>
      <c r="TGI102" s="1"/>
      <c r="TGJ102" s="1"/>
      <c r="TGK102" s="1"/>
      <c r="TGL102" s="1"/>
      <c r="TGM102" s="1"/>
      <c r="TGN102" s="1"/>
      <c r="TGO102" s="1"/>
      <c r="TGP102" s="1"/>
      <c r="TGQ102" s="1"/>
      <c r="TGR102" s="1"/>
      <c r="TGS102" s="1"/>
      <c r="TGT102" s="1"/>
      <c r="TGU102" s="1"/>
      <c r="TGV102" s="1"/>
      <c r="TGW102" s="1"/>
      <c r="TGX102" s="1"/>
      <c r="TGY102" s="1"/>
      <c r="TGZ102" s="1"/>
      <c r="THA102" s="1"/>
      <c r="THB102" s="1"/>
      <c r="THC102" s="1"/>
      <c r="THD102" s="1"/>
      <c r="THE102" s="1"/>
      <c r="THF102" s="1"/>
      <c r="THG102" s="1"/>
      <c r="THH102" s="1"/>
      <c r="THI102" s="1"/>
      <c r="THJ102" s="1"/>
      <c r="THK102" s="1"/>
      <c r="THL102" s="1"/>
      <c r="THM102" s="1"/>
      <c r="THN102" s="1"/>
      <c r="THO102" s="1"/>
      <c r="THP102" s="1"/>
      <c r="THQ102" s="1"/>
      <c r="THR102" s="1"/>
      <c r="THS102" s="1"/>
      <c r="THT102" s="1"/>
      <c r="THU102" s="1"/>
      <c r="THV102" s="1"/>
      <c r="THW102" s="1"/>
      <c r="THX102" s="1"/>
      <c r="THY102" s="1"/>
      <c r="THZ102" s="1"/>
      <c r="TIA102" s="1"/>
      <c r="TIB102" s="1"/>
      <c r="TIC102" s="1"/>
      <c r="TID102" s="1"/>
      <c r="TIE102" s="1"/>
      <c r="TIF102" s="1"/>
      <c r="TIG102" s="1"/>
      <c r="TIH102" s="1"/>
      <c r="TII102" s="1"/>
      <c r="TIJ102" s="1"/>
      <c r="TIK102" s="1"/>
      <c r="TIL102" s="1"/>
      <c r="TIM102" s="1"/>
      <c r="TIN102" s="1"/>
      <c r="TIO102" s="1"/>
      <c r="TIP102" s="1"/>
      <c r="TIQ102" s="1"/>
      <c r="TIR102" s="1"/>
      <c r="TIS102" s="1"/>
      <c r="TIT102" s="1"/>
      <c r="TIU102" s="1"/>
      <c r="TIV102" s="1"/>
      <c r="TIW102" s="1"/>
      <c r="TIX102" s="1"/>
      <c r="TIY102" s="1"/>
      <c r="TIZ102" s="1"/>
      <c r="TJA102" s="1"/>
      <c r="TJB102" s="1"/>
      <c r="TJC102" s="1"/>
      <c r="TJD102" s="1"/>
      <c r="TJE102" s="1"/>
      <c r="TJF102" s="1"/>
      <c r="TJG102" s="1"/>
      <c r="TJH102" s="1"/>
      <c r="TJI102" s="1"/>
      <c r="TJJ102" s="1"/>
      <c r="TJK102" s="1"/>
      <c r="TJL102" s="1"/>
      <c r="TJM102" s="1"/>
      <c r="TJN102" s="1"/>
      <c r="TJO102" s="1"/>
      <c r="TJP102" s="1"/>
      <c r="TJQ102" s="1"/>
      <c r="TJR102" s="1"/>
      <c r="TJS102" s="1"/>
      <c r="TJT102" s="1"/>
      <c r="TJU102" s="1"/>
      <c r="TJV102" s="1"/>
      <c r="TJW102" s="1"/>
      <c r="TJX102" s="1"/>
      <c r="TJY102" s="1"/>
      <c r="TJZ102" s="1"/>
      <c r="TKA102" s="1"/>
      <c r="TKB102" s="1"/>
      <c r="TKC102" s="1"/>
      <c r="TKD102" s="1"/>
      <c r="TKE102" s="1"/>
      <c r="TKF102" s="1"/>
      <c r="TKG102" s="1"/>
      <c r="TKH102" s="1"/>
      <c r="TKI102" s="1"/>
      <c r="TKJ102" s="1"/>
      <c r="TKK102" s="1"/>
      <c r="TKL102" s="1"/>
      <c r="TKM102" s="1"/>
      <c r="TKN102" s="1"/>
      <c r="TKO102" s="1"/>
      <c r="TKP102" s="1"/>
      <c r="TKQ102" s="1"/>
      <c r="TKR102" s="1"/>
      <c r="TKS102" s="1"/>
      <c r="TKT102" s="1"/>
      <c r="TKU102" s="1"/>
      <c r="TKV102" s="1"/>
      <c r="TKW102" s="1"/>
      <c r="TKX102" s="1"/>
      <c r="TKY102" s="1"/>
      <c r="TKZ102" s="1"/>
      <c r="TLA102" s="1"/>
      <c r="TLB102" s="1"/>
      <c r="TLC102" s="1"/>
      <c r="TLD102" s="1"/>
      <c r="TLE102" s="1"/>
      <c r="TLF102" s="1"/>
      <c r="TLG102" s="1"/>
      <c r="TLH102" s="1"/>
      <c r="TLI102" s="1"/>
      <c r="TLJ102" s="1"/>
      <c r="TLK102" s="1"/>
      <c r="TLL102" s="1"/>
      <c r="TLM102" s="1"/>
      <c r="TLN102" s="1"/>
      <c r="TLO102" s="1"/>
      <c r="TLP102" s="1"/>
      <c r="TLQ102" s="1"/>
      <c r="TLR102" s="1"/>
      <c r="TLS102" s="1"/>
      <c r="TLT102" s="1"/>
      <c r="TLU102" s="1"/>
      <c r="TLV102" s="1"/>
      <c r="TLW102" s="1"/>
      <c r="TLX102" s="1"/>
      <c r="TLY102" s="1"/>
      <c r="TLZ102" s="1"/>
      <c r="TMA102" s="1"/>
      <c r="TMB102" s="1"/>
      <c r="TMC102" s="1"/>
      <c r="TMD102" s="1"/>
      <c r="TME102" s="1"/>
      <c r="TMF102" s="1"/>
      <c r="TMG102" s="1"/>
      <c r="TMH102" s="1"/>
      <c r="TMI102" s="1"/>
      <c r="TMJ102" s="1"/>
      <c r="TMK102" s="1"/>
      <c r="TML102" s="1"/>
      <c r="TMM102" s="1"/>
      <c r="TMN102" s="1"/>
      <c r="TMO102" s="1"/>
      <c r="TMP102" s="1"/>
      <c r="TMQ102" s="1"/>
      <c r="TMR102" s="1"/>
      <c r="TMS102" s="1"/>
      <c r="TMT102" s="1"/>
      <c r="TMU102" s="1"/>
      <c r="TMV102" s="1"/>
      <c r="TMW102" s="1"/>
      <c r="TMX102" s="1"/>
      <c r="TMY102" s="1"/>
      <c r="TMZ102" s="1"/>
      <c r="TNA102" s="1"/>
      <c r="TNB102" s="1"/>
      <c r="TNC102" s="1"/>
      <c r="TND102" s="1"/>
      <c r="TNE102" s="1"/>
      <c r="TNF102" s="1"/>
      <c r="TNG102" s="1"/>
      <c r="TNH102" s="1"/>
      <c r="TNI102" s="1"/>
      <c r="TNJ102" s="1"/>
      <c r="TNK102" s="1"/>
      <c r="TNL102" s="1"/>
      <c r="TNM102" s="1"/>
      <c r="TNN102" s="1"/>
      <c r="TNO102" s="1"/>
      <c r="TNP102" s="1"/>
      <c r="TNQ102" s="1"/>
      <c r="TNR102" s="1"/>
      <c r="TNS102" s="1"/>
      <c r="TNT102" s="1"/>
      <c r="TNU102" s="1"/>
      <c r="TNV102" s="1"/>
      <c r="TNW102" s="1"/>
      <c r="TNX102" s="1"/>
      <c r="TNY102" s="1"/>
      <c r="TNZ102" s="1"/>
      <c r="TOA102" s="1"/>
      <c r="TOB102" s="1"/>
      <c r="TOC102" s="1"/>
      <c r="TOD102" s="1"/>
      <c r="TOE102" s="1"/>
      <c r="TOF102" s="1"/>
      <c r="TOG102" s="1"/>
      <c r="TOH102" s="1"/>
      <c r="TOI102" s="1"/>
      <c r="TOJ102" s="1"/>
      <c r="TOK102" s="1"/>
      <c r="TOL102" s="1"/>
      <c r="TOM102" s="1"/>
      <c r="TON102" s="1"/>
      <c r="TOO102" s="1"/>
      <c r="TOP102" s="1"/>
      <c r="TOQ102" s="1"/>
      <c r="TOR102" s="1"/>
      <c r="TOS102" s="1"/>
      <c r="TOT102" s="1"/>
      <c r="TOU102" s="1"/>
      <c r="TOV102" s="1"/>
      <c r="TOW102" s="1"/>
      <c r="TOX102" s="1"/>
      <c r="TOY102" s="1"/>
      <c r="TOZ102" s="1"/>
      <c r="TPA102" s="1"/>
      <c r="TPB102" s="1"/>
      <c r="TPC102" s="1"/>
      <c r="TPD102" s="1"/>
      <c r="TPE102" s="1"/>
      <c r="TPF102" s="1"/>
      <c r="TPG102" s="1"/>
      <c r="TPH102" s="1"/>
      <c r="TPI102" s="1"/>
      <c r="TPJ102" s="1"/>
      <c r="TPK102" s="1"/>
      <c r="TPL102" s="1"/>
      <c r="TPM102" s="1"/>
      <c r="TPN102" s="1"/>
      <c r="TPO102" s="1"/>
      <c r="TPP102" s="1"/>
      <c r="TPQ102" s="1"/>
      <c r="TPR102" s="1"/>
      <c r="TPS102" s="1"/>
      <c r="TPT102" s="1"/>
      <c r="TPU102" s="1"/>
      <c r="TPV102" s="1"/>
      <c r="TPW102" s="1"/>
      <c r="TPX102" s="1"/>
      <c r="TPY102" s="1"/>
      <c r="TPZ102" s="1"/>
      <c r="TQA102" s="1"/>
      <c r="TQB102" s="1"/>
      <c r="TQC102" s="1"/>
      <c r="TQD102" s="1"/>
      <c r="TQE102" s="1"/>
      <c r="TQF102" s="1"/>
      <c r="TQG102" s="1"/>
      <c r="TQH102" s="1"/>
      <c r="TQI102" s="1"/>
      <c r="TQJ102" s="1"/>
      <c r="TQK102" s="1"/>
      <c r="TQL102" s="1"/>
      <c r="TQM102" s="1"/>
      <c r="TQN102" s="1"/>
      <c r="TQO102" s="1"/>
      <c r="TQP102" s="1"/>
      <c r="TQQ102" s="1"/>
      <c r="TQR102" s="1"/>
      <c r="TQS102" s="1"/>
      <c r="TQT102" s="1"/>
      <c r="TQU102" s="1"/>
      <c r="TQV102" s="1"/>
      <c r="TQW102" s="1"/>
      <c r="TQX102" s="1"/>
      <c r="TQY102" s="1"/>
      <c r="TQZ102" s="1"/>
      <c r="TRA102" s="1"/>
      <c r="TRB102" s="1"/>
      <c r="TRC102" s="1"/>
      <c r="TRD102" s="1"/>
      <c r="TRE102" s="1"/>
      <c r="TRF102" s="1"/>
      <c r="TRG102" s="1"/>
      <c r="TRH102" s="1"/>
      <c r="TRI102" s="1"/>
      <c r="TRJ102" s="1"/>
      <c r="TRK102" s="1"/>
      <c r="TRL102" s="1"/>
      <c r="TRM102" s="1"/>
      <c r="TRN102" s="1"/>
      <c r="TRO102" s="1"/>
      <c r="TRP102" s="1"/>
      <c r="TRQ102" s="1"/>
      <c r="TRR102" s="1"/>
      <c r="TRS102" s="1"/>
      <c r="TRT102" s="1"/>
      <c r="TRU102" s="1"/>
      <c r="TRV102" s="1"/>
      <c r="TRW102" s="1"/>
      <c r="TRX102" s="1"/>
      <c r="TRY102" s="1"/>
      <c r="TRZ102" s="1"/>
      <c r="TSA102" s="1"/>
      <c r="TSB102" s="1"/>
      <c r="TSC102" s="1"/>
      <c r="TSD102" s="1"/>
      <c r="TSE102" s="1"/>
      <c r="TSF102" s="1"/>
      <c r="TSG102" s="1"/>
      <c r="TSH102" s="1"/>
      <c r="TSI102" s="1"/>
      <c r="TSJ102" s="1"/>
      <c r="TSK102" s="1"/>
      <c r="TSL102" s="1"/>
      <c r="TSM102" s="1"/>
      <c r="TSN102" s="1"/>
      <c r="TSO102" s="1"/>
      <c r="TSP102" s="1"/>
      <c r="TSQ102" s="1"/>
      <c r="TSR102" s="1"/>
      <c r="TSS102" s="1"/>
      <c r="TST102" s="1"/>
      <c r="TSU102" s="1"/>
      <c r="TSV102" s="1"/>
      <c r="TSW102" s="1"/>
      <c r="TSX102" s="1"/>
      <c r="TSY102" s="1"/>
      <c r="TSZ102" s="1"/>
      <c r="TTA102" s="1"/>
      <c r="TTB102" s="1"/>
      <c r="TTC102" s="1"/>
      <c r="TTD102" s="1"/>
      <c r="TTE102" s="1"/>
      <c r="TTF102" s="1"/>
      <c r="TTG102" s="1"/>
      <c r="TTH102" s="1"/>
      <c r="TTI102" s="1"/>
      <c r="TTJ102" s="1"/>
      <c r="TTK102" s="1"/>
      <c r="TTL102" s="1"/>
      <c r="TTM102" s="1"/>
      <c r="TTN102" s="1"/>
      <c r="TTO102" s="1"/>
      <c r="TTP102" s="1"/>
      <c r="TTQ102" s="1"/>
      <c r="TTR102" s="1"/>
      <c r="TTS102" s="1"/>
      <c r="TTT102" s="1"/>
      <c r="TTU102" s="1"/>
      <c r="TTV102" s="1"/>
      <c r="TTW102" s="1"/>
      <c r="TTX102" s="1"/>
      <c r="TTY102" s="1"/>
      <c r="TTZ102" s="1"/>
      <c r="TUA102" s="1"/>
      <c r="TUB102" s="1"/>
      <c r="TUC102" s="1"/>
      <c r="TUD102" s="1"/>
      <c r="TUE102" s="1"/>
      <c r="TUF102" s="1"/>
      <c r="TUG102" s="1"/>
      <c r="TUH102" s="1"/>
      <c r="TUI102" s="1"/>
      <c r="TUJ102" s="1"/>
      <c r="TUK102" s="1"/>
      <c r="TUL102" s="1"/>
      <c r="TUM102" s="1"/>
      <c r="TUN102" s="1"/>
      <c r="TUO102" s="1"/>
      <c r="TUP102" s="1"/>
      <c r="TUQ102" s="1"/>
      <c r="TUR102" s="1"/>
      <c r="TUS102" s="1"/>
      <c r="TUT102" s="1"/>
      <c r="TUU102" s="1"/>
      <c r="TUV102" s="1"/>
      <c r="TUW102" s="1"/>
      <c r="TUX102" s="1"/>
      <c r="TUY102" s="1"/>
      <c r="TUZ102" s="1"/>
      <c r="TVA102" s="1"/>
      <c r="TVB102" s="1"/>
      <c r="TVC102" s="1"/>
      <c r="TVD102" s="1"/>
      <c r="TVE102" s="1"/>
      <c r="TVF102" s="1"/>
      <c r="TVG102" s="1"/>
      <c r="TVH102" s="1"/>
      <c r="TVI102" s="1"/>
      <c r="TVJ102" s="1"/>
      <c r="TVK102" s="1"/>
      <c r="TVL102" s="1"/>
      <c r="TVM102" s="1"/>
      <c r="TVN102" s="1"/>
      <c r="TVO102" s="1"/>
      <c r="TVP102" s="1"/>
      <c r="TVQ102" s="1"/>
      <c r="TVR102" s="1"/>
      <c r="TVS102" s="1"/>
      <c r="TVT102" s="1"/>
      <c r="TVU102" s="1"/>
      <c r="TVV102" s="1"/>
      <c r="TVW102" s="1"/>
      <c r="TVX102" s="1"/>
      <c r="TVY102" s="1"/>
      <c r="TVZ102" s="1"/>
      <c r="TWA102" s="1"/>
      <c r="TWB102" s="1"/>
      <c r="TWC102" s="1"/>
      <c r="TWD102" s="1"/>
      <c r="TWE102" s="1"/>
      <c r="TWF102" s="1"/>
      <c r="TWG102" s="1"/>
      <c r="TWH102" s="1"/>
      <c r="TWI102" s="1"/>
      <c r="TWJ102" s="1"/>
      <c r="TWK102" s="1"/>
      <c r="TWL102" s="1"/>
      <c r="TWM102" s="1"/>
      <c r="TWN102" s="1"/>
      <c r="TWO102" s="1"/>
      <c r="TWP102" s="1"/>
      <c r="TWQ102" s="1"/>
      <c r="TWR102" s="1"/>
      <c r="TWS102" s="1"/>
      <c r="TWT102" s="1"/>
      <c r="TWU102" s="1"/>
      <c r="TWV102" s="1"/>
      <c r="TWW102" s="1"/>
      <c r="TWX102" s="1"/>
      <c r="TWY102" s="1"/>
      <c r="TWZ102" s="1"/>
      <c r="TXA102" s="1"/>
      <c r="TXB102" s="1"/>
      <c r="TXC102" s="1"/>
      <c r="TXD102" s="1"/>
      <c r="TXE102" s="1"/>
      <c r="TXF102" s="1"/>
      <c r="TXG102" s="1"/>
      <c r="TXH102" s="1"/>
      <c r="TXI102" s="1"/>
      <c r="TXJ102" s="1"/>
      <c r="TXK102" s="1"/>
      <c r="TXL102" s="1"/>
      <c r="TXM102" s="1"/>
      <c r="TXN102" s="1"/>
      <c r="TXO102" s="1"/>
      <c r="TXP102" s="1"/>
      <c r="TXQ102" s="1"/>
      <c r="TXR102" s="1"/>
      <c r="TXS102" s="1"/>
      <c r="TXT102" s="1"/>
      <c r="TXU102" s="1"/>
      <c r="TXV102" s="1"/>
      <c r="TXW102" s="1"/>
      <c r="TXX102" s="1"/>
      <c r="TXY102" s="1"/>
      <c r="TXZ102" s="1"/>
      <c r="TYA102" s="1"/>
      <c r="TYB102" s="1"/>
      <c r="TYC102" s="1"/>
      <c r="TYD102" s="1"/>
      <c r="TYE102" s="1"/>
      <c r="TYF102" s="1"/>
      <c r="TYG102" s="1"/>
      <c r="TYH102" s="1"/>
      <c r="TYI102" s="1"/>
      <c r="TYJ102" s="1"/>
      <c r="TYK102" s="1"/>
      <c r="TYL102" s="1"/>
      <c r="TYM102" s="1"/>
      <c r="TYN102" s="1"/>
      <c r="TYO102" s="1"/>
      <c r="TYP102" s="1"/>
      <c r="TYQ102" s="1"/>
      <c r="TYR102" s="1"/>
      <c r="TYS102" s="1"/>
      <c r="TYT102" s="1"/>
      <c r="TYU102" s="1"/>
      <c r="TYV102" s="1"/>
      <c r="TYW102" s="1"/>
      <c r="TYX102" s="1"/>
      <c r="TYY102" s="1"/>
      <c r="TYZ102" s="1"/>
      <c r="TZA102" s="1"/>
      <c r="TZB102" s="1"/>
      <c r="TZC102" s="1"/>
      <c r="TZD102" s="1"/>
      <c r="TZE102" s="1"/>
      <c r="TZF102" s="1"/>
      <c r="TZG102" s="1"/>
      <c r="TZH102" s="1"/>
      <c r="TZI102" s="1"/>
      <c r="TZJ102" s="1"/>
      <c r="TZK102" s="1"/>
      <c r="TZL102" s="1"/>
      <c r="TZM102" s="1"/>
      <c r="TZN102" s="1"/>
      <c r="TZO102" s="1"/>
      <c r="TZP102" s="1"/>
      <c r="TZQ102" s="1"/>
      <c r="TZR102" s="1"/>
      <c r="TZS102" s="1"/>
      <c r="TZT102" s="1"/>
      <c r="TZU102" s="1"/>
      <c r="TZV102" s="1"/>
      <c r="TZW102" s="1"/>
      <c r="TZX102" s="1"/>
      <c r="TZY102" s="1"/>
      <c r="TZZ102" s="1"/>
      <c r="UAA102" s="1"/>
      <c r="UAB102" s="1"/>
      <c r="UAC102" s="1"/>
      <c r="UAD102" s="1"/>
      <c r="UAE102" s="1"/>
      <c r="UAF102" s="1"/>
      <c r="UAG102" s="1"/>
      <c r="UAH102" s="1"/>
      <c r="UAI102" s="1"/>
      <c r="UAJ102" s="1"/>
      <c r="UAK102" s="1"/>
      <c r="UAL102" s="1"/>
      <c r="UAM102" s="1"/>
      <c r="UAN102" s="1"/>
      <c r="UAO102" s="1"/>
      <c r="UAP102" s="1"/>
      <c r="UAQ102" s="1"/>
      <c r="UAR102" s="1"/>
      <c r="UAS102" s="1"/>
      <c r="UAT102" s="1"/>
      <c r="UAU102" s="1"/>
      <c r="UAV102" s="1"/>
      <c r="UAW102" s="1"/>
      <c r="UAX102" s="1"/>
      <c r="UAY102" s="1"/>
      <c r="UAZ102" s="1"/>
      <c r="UBA102" s="1"/>
      <c r="UBB102" s="1"/>
      <c r="UBC102" s="1"/>
      <c r="UBD102" s="1"/>
      <c r="UBE102" s="1"/>
      <c r="UBF102" s="1"/>
      <c r="UBG102" s="1"/>
      <c r="UBH102" s="1"/>
      <c r="UBI102" s="1"/>
      <c r="UBJ102" s="1"/>
      <c r="UBK102" s="1"/>
      <c r="UBL102" s="1"/>
      <c r="UBM102" s="1"/>
      <c r="UBN102" s="1"/>
      <c r="UBO102" s="1"/>
      <c r="UBP102" s="1"/>
      <c r="UBQ102" s="1"/>
      <c r="UBR102" s="1"/>
      <c r="UBS102" s="1"/>
      <c r="UBT102" s="1"/>
      <c r="UBU102" s="1"/>
      <c r="UBV102" s="1"/>
      <c r="UBW102" s="1"/>
      <c r="UBX102" s="1"/>
      <c r="UBY102" s="1"/>
      <c r="UBZ102" s="1"/>
      <c r="UCA102" s="1"/>
      <c r="UCB102" s="1"/>
      <c r="UCC102" s="1"/>
      <c r="UCD102" s="1"/>
      <c r="UCE102" s="1"/>
      <c r="UCF102" s="1"/>
      <c r="UCG102" s="1"/>
      <c r="UCH102" s="1"/>
      <c r="UCI102" s="1"/>
      <c r="UCJ102" s="1"/>
      <c r="UCK102" s="1"/>
      <c r="UCL102" s="1"/>
      <c r="UCM102" s="1"/>
      <c r="UCN102" s="1"/>
      <c r="UCO102" s="1"/>
      <c r="UCP102" s="1"/>
      <c r="UCQ102" s="1"/>
      <c r="UCR102" s="1"/>
      <c r="UCS102" s="1"/>
      <c r="UCT102" s="1"/>
      <c r="UCU102" s="1"/>
      <c r="UCV102" s="1"/>
      <c r="UCW102" s="1"/>
      <c r="UCX102" s="1"/>
      <c r="UCY102" s="1"/>
      <c r="UCZ102" s="1"/>
      <c r="UDA102" s="1"/>
      <c r="UDB102" s="1"/>
      <c r="UDC102" s="1"/>
      <c r="UDD102" s="1"/>
      <c r="UDE102" s="1"/>
      <c r="UDF102" s="1"/>
      <c r="UDG102" s="1"/>
      <c r="UDH102" s="1"/>
      <c r="UDI102" s="1"/>
      <c r="UDJ102" s="1"/>
      <c r="UDK102" s="1"/>
      <c r="UDL102" s="1"/>
      <c r="UDM102" s="1"/>
      <c r="UDN102" s="1"/>
      <c r="UDO102" s="1"/>
      <c r="UDP102" s="1"/>
      <c r="UDQ102" s="1"/>
      <c r="UDR102" s="1"/>
      <c r="UDS102" s="1"/>
      <c r="UDT102" s="1"/>
      <c r="UDU102" s="1"/>
      <c r="UDV102" s="1"/>
      <c r="UDW102" s="1"/>
      <c r="UDX102" s="1"/>
      <c r="UDY102" s="1"/>
      <c r="UDZ102" s="1"/>
      <c r="UEA102" s="1"/>
      <c r="UEB102" s="1"/>
      <c r="UEC102" s="1"/>
      <c r="UED102" s="1"/>
      <c r="UEE102" s="1"/>
      <c r="UEF102" s="1"/>
      <c r="UEG102" s="1"/>
      <c r="UEH102" s="1"/>
      <c r="UEI102" s="1"/>
      <c r="UEJ102" s="1"/>
      <c r="UEK102" s="1"/>
      <c r="UEL102" s="1"/>
      <c r="UEM102" s="1"/>
      <c r="UEN102" s="1"/>
      <c r="UEO102" s="1"/>
      <c r="UEP102" s="1"/>
      <c r="UEQ102" s="1"/>
      <c r="UER102" s="1"/>
      <c r="UES102" s="1"/>
      <c r="UET102" s="1"/>
      <c r="UEU102" s="1"/>
      <c r="UEV102" s="1"/>
      <c r="UEW102" s="1"/>
      <c r="UEX102" s="1"/>
      <c r="UEY102" s="1"/>
      <c r="UEZ102" s="1"/>
      <c r="UFA102" s="1"/>
      <c r="UFB102" s="1"/>
      <c r="UFC102" s="1"/>
      <c r="UFD102" s="1"/>
      <c r="UFE102" s="1"/>
      <c r="UFF102" s="1"/>
      <c r="UFG102" s="1"/>
      <c r="UFH102" s="1"/>
      <c r="UFI102" s="1"/>
      <c r="UFJ102" s="1"/>
      <c r="UFK102" s="1"/>
      <c r="UFL102" s="1"/>
      <c r="UFM102" s="1"/>
      <c r="UFN102" s="1"/>
      <c r="UFO102" s="1"/>
      <c r="UFP102" s="1"/>
      <c r="UFQ102" s="1"/>
      <c r="UFR102" s="1"/>
      <c r="UFS102" s="1"/>
      <c r="UFT102" s="1"/>
      <c r="UFU102" s="1"/>
      <c r="UFV102" s="1"/>
      <c r="UFW102" s="1"/>
      <c r="UFX102" s="1"/>
      <c r="UFY102" s="1"/>
      <c r="UFZ102" s="1"/>
      <c r="UGA102" s="1"/>
      <c r="UGB102" s="1"/>
      <c r="UGC102" s="1"/>
      <c r="UGD102" s="1"/>
      <c r="UGE102" s="1"/>
      <c r="UGF102" s="1"/>
      <c r="UGG102" s="1"/>
      <c r="UGH102" s="1"/>
      <c r="UGI102" s="1"/>
      <c r="UGJ102" s="1"/>
      <c r="UGK102" s="1"/>
      <c r="UGL102" s="1"/>
      <c r="UGM102" s="1"/>
      <c r="UGN102" s="1"/>
      <c r="UGO102" s="1"/>
      <c r="UGP102" s="1"/>
      <c r="UGQ102" s="1"/>
      <c r="UGR102" s="1"/>
      <c r="UGS102" s="1"/>
      <c r="UGT102" s="1"/>
      <c r="UGU102" s="1"/>
      <c r="UGV102" s="1"/>
      <c r="UGW102" s="1"/>
      <c r="UGX102" s="1"/>
      <c r="UGY102" s="1"/>
      <c r="UGZ102" s="1"/>
      <c r="UHA102" s="1"/>
      <c r="UHB102" s="1"/>
      <c r="UHC102" s="1"/>
      <c r="UHD102" s="1"/>
      <c r="UHE102" s="1"/>
      <c r="UHF102" s="1"/>
      <c r="UHG102" s="1"/>
      <c r="UHH102" s="1"/>
      <c r="UHI102" s="1"/>
      <c r="UHJ102" s="1"/>
      <c r="UHK102" s="1"/>
      <c r="UHL102" s="1"/>
      <c r="UHM102" s="1"/>
      <c r="UHN102" s="1"/>
      <c r="UHO102" s="1"/>
      <c r="UHP102" s="1"/>
      <c r="UHQ102" s="1"/>
      <c r="UHR102" s="1"/>
      <c r="UHS102" s="1"/>
      <c r="UHT102" s="1"/>
      <c r="UHU102" s="1"/>
      <c r="UHV102" s="1"/>
      <c r="UHW102" s="1"/>
      <c r="UHX102" s="1"/>
      <c r="UHY102" s="1"/>
      <c r="UHZ102" s="1"/>
      <c r="UIA102" s="1"/>
      <c r="UIB102" s="1"/>
      <c r="UIC102" s="1"/>
      <c r="UID102" s="1"/>
      <c r="UIE102" s="1"/>
      <c r="UIF102" s="1"/>
      <c r="UIG102" s="1"/>
      <c r="UIH102" s="1"/>
      <c r="UII102" s="1"/>
      <c r="UIJ102" s="1"/>
      <c r="UIK102" s="1"/>
      <c r="UIL102" s="1"/>
      <c r="UIM102" s="1"/>
      <c r="UIN102" s="1"/>
      <c r="UIO102" s="1"/>
      <c r="UIP102" s="1"/>
      <c r="UIQ102" s="1"/>
      <c r="UIR102" s="1"/>
      <c r="UIS102" s="1"/>
      <c r="UIT102" s="1"/>
      <c r="UIU102" s="1"/>
      <c r="UIV102" s="1"/>
      <c r="UIW102" s="1"/>
      <c r="UIX102" s="1"/>
      <c r="UIY102" s="1"/>
      <c r="UIZ102" s="1"/>
      <c r="UJA102" s="1"/>
      <c r="UJB102" s="1"/>
      <c r="UJC102" s="1"/>
      <c r="UJD102" s="1"/>
      <c r="UJE102" s="1"/>
      <c r="UJF102" s="1"/>
      <c r="UJG102" s="1"/>
      <c r="UJH102" s="1"/>
      <c r="UJI102" s="1"/>
      <c r="UJJ102" s="1"/>
      <c r="UJK102" s="1"/>
      <c r="UJL102" s="1"/>
      <c r="UJM102" s="1"/>
      <c r="UJN102" s="1"/>
      <c r="UJO102" s="1"/>
      <c r="UJP102" s="1"/>
      <c r="UJQ102" s="1"/>
      <c r="UJR102" s="1"/>
      <c r="UJS102" s="1"/>
      <c r="UJT102" s="1"/>
      <c r="UJU102" s="1"/>
      <c r="UJV102" s="1"/>
      <c r="UJW102" s="1"/>
      <c r="UJX102" s="1"/>
      <c r="UJY102" s="1"/>
      <c r="UJZ102" s="1"/>
      <c r="UKA102" s="1"/>
      <c r="UKB102" s="1"/>
      <c r="UKC102" s="1"/>
      <c r="UKD102" s="1"/>
      <c r="UKE102" s="1"/>
      <c r="UKF102" s="1"/>
      <c r="UKG102" s="1"/>
      <c r="UKH102" s="1"/>
      <c r="UKI102" s="1"/>
      <c r="UKJ102" s="1"/>
      <c r="UKK102" s="1"/>
      <c r="UKL102" s="1"/>
      <c r="UKM102" s="1"/>
      <c r="UKN102" s="1"/>
      <c r="UKO102" s="1"/>
      <c r="UKP102" s="1"/>
      <c r="UKQ102" s="1"/>
      <c r="UKR102" s="1"/>
      <c r="UKS102" s="1"/>
      <c r="UKT102" s="1"/>
      <c r="UKU102" s="1"/>
      <c r="UKV102" s="1"/>
      <c r="UKW102" s="1"/>
      <c r="UKX102" s="1"/>
      <c r="UKY102" s="1"/>
      <c r="UKZ102" s="1"/>
      <c r="ULA102" s="1"/>
      <c r="ULB102" s="1"/>
      <c r="ULC102" s="1"/>
      <c r="ULD102" s="1"/>
      <c r="ULE102" s="1"/>
      <c r="ULF102" s="1"/>
      <c r="ULG102" s="1"/>
      <c r="ULH102" s="1"/>
      <c r="ULI102" s="1"/>
      <c r="ULJ102" s="1"/>
      <c r="ULK102" s="1"/>
      <c r="ULL102" s="1"/>
      <c r="ULM102" s="1"/>
      <c r="ULN102" s="1"/>
      <c r="ULO102" s="1"/>
      <c r="ULP102" s="1"/>
      <c r="ULQ102" s="1"/>
      <c r="ULR102" s="1"/>
      <c r="ULS102" s="1"/>
      <c r="ULT102" s="1"/>
      <c r="ULU102" s="1"/>
      <c r="ULV102" s="1"/>
      <c r="ULW102" s="1"/>
      <c r="ULX102" s="1"/>
      <c r="ULY102" s="1"/>
      <c r="ULZ102" s="1"/>
      <c r="UMA102" s="1"/>
      <c r="UMB102" s="1"/>
      <c r="UMC102" s="1"/>
      <c r="UMD102" s="1"/>
      <c r="UME102" s="1"/>
      <c r="UMF102" s="1"/>
      <c r="UMG102" s="1"/>
      <c r="UMH102" s="1"/>
      <c r="UMI102" s="1"/>
      <c r="UMJ102" s="1"/>
      <c r="UMK102" s="1"/>
      <c r="UML102" s="1"/>
      <c r="UMM102" s="1"/>
      <c r="UMN102" s="1"/>
      <c r="UMO102" s="1"/>
      <c r="UMP102" s="1"/>
      <c r="UMQ102" s="1"/>
      <c r="UMR102" s="1"/>
      <c r="UMS102" s="1"/>
      <c r="UMT102" s="1"/>
      <c r="UMU102" s="1"/>
      <c r="UMV102" s="1"/>
      <c r="UMW102" s="1"/>
      <c r="UMX102" s="1"/>
      <c r="UMY102" s="1"/>
      <c r="UMZ102" s="1"/>
      <c r="UNA102" s="1"/>
      <c r="UNB102" s="1"/>
      <c r="UNC102" s="1"/>
      <c r="UND102" s="1"/>
      <c r="UNE102" s="1"/>
      <c r="UNF102" s="1"/>
      <c r="UNG102" s="1"/>
      <c r="UNH102" s="1"/>
      <c r="UNI102" s="1"/>
      <c r="UNJ102" s="1"/>
      <c r="UNK102" s="1"/>
      <c r="UNL102" s="1"/>
      <c r="UNM102" s="1"/>
      <c r="UNN102" s="1"/>
      <c r="UNO102" s="1"/>
      <c r="UNP102" s="1"/>
      <c r="UNQ102" s="1"/>
      <c r="UNR102" s="1"/>
      <c r="UNS102" s="1"/>
      <c r="UNT102" s="1"/>
      <c r="UNU102" s="1"/>
      <c r="UNV102" s="1"/>
      <c r="UNW102" s="1"/>
      <c r="UNX102" s="1"/>
      <c r="UNY102" s="1"/>
      <c r="UNZ102" s="1"/>
      <c r="UOA102" s="1"/>
      <c r="UOB102" s="1"/>
      <c r="UOC102" s="1"/>
      <c r="UOD102" s="1"/>
      <c r="UOE102" s="1"/>
      <c r="UOF102" s="1"/>
      <c r="UOG102" s="1"/>
      <c r="UOH102" s="1"/>
      <c r="UOI102" s="1"/>
      <c r="UOJ102" s="1"/>
      <c r="UOK102" s="1"/>
      <c r="UOL102" s="1"/>
      <c r="UOM102" s="1"/>
      <c r="UON102" s="1"/>
      <c r="UOO102" s="1"/>
      <c r="UOP102" s="1"/>
      <c r="UOQ102" s="1"/>
      <c r="UOR102" s="1"/>
      <c r="UOS102" s="1"/>
      <c r="UOT102" s="1"/>
      <c r="UOU102" s="1"/>
      <c r="UOV102" s="1"/>
      <c r="UOW102" s="1"/>
      <c r="UOX102" s="1"/>
      <c r="UOY102" s="1"/>
      <c r="UOZ102" s="1"/>
      <c r="UPA102" s="1"/>
      <c r="UPB102" s="1"/>
      <c r="UPC102" s="1"/>
      <c r="UPD102" s="1"/>
      <c r="UPE102" s="1"/>
      <c r="UPF102" s="1"/>
      <c r="UPG102" s="1"/>
      <c r="UPH102" s="1"/>
      <c r="UPI102" s="1"/>
      <c r="UPJ102" s="1"/>
      <c r="UPK102" s="1"/>
      <c r="UPL102" s="1"/>
      <c r="UPM102" s="1"/>
      <c r="UPN102" s="1"/>
      <c r="UPO102" s="1"/>
      <c r="UPP102" s="1"/>
      <c r="UPQ102" s="1"/>
      <c r="UPR102" s="1"/>
      <c r="UPS102" s="1"/>
      <c r="UPT102" s="1"/>
      <c r="UPU102" s="1"/>
      <c r="UPV102" s="1"/>
      <c r="UPW102" s="1"/>
      <c r="UPX102" s="1"/>
      <c r="UPY102" s="1"/>
      <c r="UPZ102" s="1"/>
      <c r="UQA102" s="1"/>
      <c r="UQB102" s="1"/>
      <c r="UQC102" s="1"/>
      <c r="UQD102" s="1"/>
      <c r="UQE102" s="1"/>
      <c r="UQF102" s="1"/>
      <c r="UQG102" s="1"/>
      <c r="UQH102" s="1"/>
      <c r="UQI102" s="1"/>
      <c r="UQJ102" s="1"/>
      <c r="UQK102" s="1"/>
      <c r="UQL102" s="1"/>
      <c r="UQM102" s="1"/>
      <c r="UQN102" s="1"/>
      <c r="UQO102" s="1"/>
      <c r="UQP102" s="1"/>
      <c r="UQQ102" s="1"/>
      <c r="UQR102" s="1"/>
      <c r="UQS102" s="1"/>
      <c r="UQT102" s="1"/>
      <c r="UQU102" s="1"/>
      <c r="UQV102" s="1"/>
      <c r="UQW102" s="1"/>
      <c r="UQX102" s="1"/>
      <c r="UQY102" s="1"/>
      <c r="UQZ102" s="1"/>
      <c r="URA102" s="1"/>
      <c r="URB102" s="1"/>
      <c r="URC102" s="1"/>
      <c r="URD102" s="1"/>
      <c r="URE102" s="1"/>
      <c r="URF102" s="1"/>
      <c r="URG102" s="1"/>
      <c r="URH102" s="1"/>
      <c r="URI102" s="1"/>
      <c r="URJ102" s="1"/>
      <c r="URK102" s="1"/>
      <c r="URL102" s="1"/>
      <c r="URM102" s="1"/>
      <c r="URN102" s="1"/>
      <c r="URO102" s="1"/>
      <c r="URP102" s="1"/>
      <c r="URQ102" s="1"/>
      <c r="URR102" s="1"/>
      <c r="URS102" s="1"/>
      <c r="URT102" s="1"/>
      <c r="URU102" s="1"/>
      <c r="URV102" s="1"/>
      <c r="URW102" s="1"/>
      <c r="URX102" s="1"/>
      <c r="URY102" s="1"/>
      <c r="URZ102" s="1"/>
      <c r="USA102" s="1"/>
      <c r="USB102" s="1"/>
      <c r="USC102" s="1"/>
      <c r="USD102" s="1"/>
      <c r="USE102" s="1"/>
      <c r="USF102" s="1"/>
      <c r="USG102" s="1"/>
      <c r="USH102" s="1"/>
      <c r="USI102" s="1"/>
      <c r="USJ102" s="1"/>
      <c r="USK102" s="1"/>
      <c r="USL102" s="1"/>
      <c r="USM102" s="1"/>
      <c r="USN102" s="1"/>
      <c r="USO102" s="1"/>
      <c r="USP102" s="1"/>
      <c r="USQ102" s="1"/>
      <c r="USR102" s="1"/>
      <c r="USS102" s="1"/>
      <c r="UST102" s="1"/>
      <c r="USU102" s="1"/>
      <c r="USV102" s="1"/>
      <c r="USW102" s="1"/>
      <c r="USX102" s="1"/>
      <c r="USY102" s="1"/>
      <c r="USZ102" s="1"/>
      <c r="UTA102" s="1"/>
      <c r="UTB102" s="1"/>
      <c r="UTC102" s="1"/>
      <c r="UTD102" s="1"/>
      <c r="UTE102" s="1"/>
      <c r="UTF102" s="1"/>
      <c r="UTG102" s="1"/>
      <c r="UTH102" s="1"/>
      <c r="UTI102" s="1"/>
      <c r="UTJ102" s="1"/>
      <c r="UTK102" s="1"/>
      <c r="UTL102" s="1"/>
      <c r="UTM102" s="1"/>
      <c r="UTN102" s="1"/>
      <c r="UTO102" s="1"/>
      <c r="UTP102" s="1"/>
      <c r="UTQ102" s="1"/>
      <c r="UTR102" s="1"/>
      <c r="UTS102" s="1"/>
      <c r="UTT102" s="1"/>
      <c r="UTU102" s="1"/>
      <c r="UTV102" s="1"/>
      <c r="UTW102" s="1"/>
      <c r="UTX102" s="1"/>
      <c r="UTY102" s="1"/>
      <c r="UTZ102" s="1"/>
      <c r="UUA102" s="1"/>
      <c r="UUB102" s="1"/>
      <c r="UUC102" s="1"/>
      <c r="UUD102" s="1"/>
      <c r="UUE102" s="1"/>
      <c r="UUF102" s="1"/>
      <c r="UUG102" s="1"/>
      <c r="UUH102" s="1"/>
      <c r="UUI102" s="1"/>
      <c r="UUJ102" s="1"/>
      <c r="UUK102" s="1"/>
      <c r="UUL102" s="1"/>
      <c r="UUM102" s="1"/>
      <c r="UUN102" s="1"/>
      <c r="UUO102" s="1"/>
      <c r="UUP102" s="1"/>
      <c r="UUQ102" s="1"/>
      <c r="UUR102" s="1"/>
      <c r="UUS102" s="1"/>
      <c r="UUT102" s="1"/>
      <c r="UUU102" s="1"/>
      <c r="UUV102" s="1"/>
      <c r="UUW102" s="1"/>
      <c r="UUX102" s="1"/>
      <c r="UUY102" s="1"/>
      <c r="UUZ102" s="1"/>
      <c r="UVA102" s="1"/>
      <c r="UVB102" s="1"/>
      <c r="UVC102" s="1"/>
      <c r="UVD102" s="1"/>
      <c r="UVE102" s="1"/>
      <c r="UVF102" s="1"/>
      <c r="UVG102" s="1"/>
      <c r="UVH102" s="1"/>
      <c r="UVI102" s="1"/>
      <c r="UVJ102" s="1"/>
      <c r="UVK102" s="1"/>
      <c r="UVL102" s="1"/>
      <c r="UVM102" s="1"/>
      <c r="UVN102" s="1"/>
      <c r="UVO102" s="1"/>
      <c r="UVP102" s="1"/>
      <c r="UVQ102" s="1"/>
      <c r="UVR102" s="1"/>
      <c r="UVS102" s="1"/>
      <c r="UVT102" s="1"/>
      <c r="UVU102" s="1"/>
      <c r="UVV102" s="1"/>
      <c r="UVW102" s="1"/>
      <c r="UVX102" s="1"/>
      <c r="UVY102" s="1"/>
      <c r="UVZ102" s="1"/>
      <c r="UWA102" s="1"/>
      <c r="UWB102" s="1"/>
      <c r="UWC102" s="1"/>
      <c r="UWD102" s="1"/>
      <c r="UWE102" s="1"/>
      <c r="UWF102" s="1"/>
      <c r="UWG102" s="1"/>
      <c r="UWH102" s="1"/>
      <c r="UWI102" s="1"/>
      <c r="UWJ102" s="1"/>
      <c r="UWK102" s="1"/>
      <c r="UWL102" s="1"/>
      <c r="UWM102" s="1"/>
      <c r="UWN102" s="1"/>
      <c r="UWO102" s="1"/>
      <c r="UWP102" s="1"/>
      <c r="UWQ102" s="1"/>
      <c r="UWR102" s="1"/>
      <c r="UWS102" s="1"/>
      <c r="UWT102" s="1"/>
      <c r="UWU102" s="1"/>
      <c r="UWV102" s="1"/>
      <c r="UWW102" s="1"/>
      <c r="UWX102" s="1"/>
      <c r="UWY102" s="1"/>
      <c r="UWZ102" s="1"/>
      <c r="UXA102" s="1"/>
      <c r="UXB102" s="1"/>
      <c r="UXC102" s="1"/>
      <c r="UXD102" s="1"/>
      <c r="UXE102" s="1"/>
      <c r="UXF102" s="1"/>
      <c r="UXG102" s="1"/>
      <c r="UXH102" s="1"/>
      <c r="UXI102" s="1"/>
      <c r="UXJ102" s="1"/>
      <c r="UXK102" s="1"/>
      <c r="UXL102" s="1"/>
      <c r="UXM102" s="1"/>
      <c r="UXN102" s="1"/>
      <c r="UXO102" s="1"/>
      <c r="UXP102" s="1"/>
      <c r="UXQ102" s="1"/>
      <c r="UXR102" s="1"/>
      <c r="UXS102" s="1"/>
      <c r="UXT102" s="1"/>
      <c r="UXU102" s="1"/>
      <c r="UXV102" s="1"/>
      <c r="UXW102" s="1"/>
      <c r="UXX102" s="1"/>
      <c r="UXY102" s="1"/>
      <c r="UXZ102" s="1"/>
      <c r="UYA102" s="1"/>
      <c r="UYB102" s="1"/>
      <c r="UYC102" s="1"/>
      <c r="UYD102" s="1"/>
      <c r="UYE102" s="1"/>
      <c r="UYF102" s="1"/>
      <c r="UYG102" s="1"/>
      <c r="UYH102" s="1"/>
      <c r="UYI102" s="1"/>
      <c r="UYJ102" s="1"/>
      <c r="UYK102" s="1"/>
      <c r="UYL102" s="1"/>
      <c r="UYM102" s="1"/>
      <c r="UYN102" s="1"/>
      <c r="UYO102" s="1"/>
      <c r="UYP102" s="1"/>
      <c r="UYQ102" s="1"/>
      <c r="UYR102" s="1"/>
      <c r="UYS102" s="1"/>
      <c r="UYT102" s="1"/>
      <c r="UYU102" s="1"/>
      <c r="UYV102" s="1"/>
      <c r="UYW102" s="1"/>
      <c r="UYX102" s="1"/>
      <c r="UYY102" s="1"/>
      <c r="UYZ102" s="1"/>
      <c r="UZA102" s="1"/>
      <c r="UZB102" s="1"/>
      <c r="UZC102" s="1"/>
      <c r="UZD102" s="1"/>
      <c r="UZE102" s="1"/>
      <c r="UZF102" s="1"/>
      <c r="UZG102" s="1"/>
      <c r="UZH102" s="1"/>
      <c r="UZI102" s="1"/>
      <c r="UZJ102" s="1"/>
      <c r="UZK102" s="1"/>
      <c r="UZL102" s="1"/>
      <c r="UZM102" s="1"/>
      <c r="UZN102" s="1"/>
      <c r="UZO102" s="1"/>
      <c r="UZP102" s="1"/>
      <c r="UZQ102" s="1"/>
      <c r="UZR102" s="1"/>
      <c r="UZS102" s="1"/>
      <c r="UZT102" s="1"/>
      <c r="UZU102" s="1"/>
      <c r="UZV102" s="1"/>
      <c r="UZW102" s="1"/>
      <c r="UZX102" s="1"/>
      <c r="UZY102" s="1"/>
      <c r="UZZ102" s="1"/>
      <c r="VAA102" s="1"/>
      <c r="VAB102" s="1"/>
      <c r="VAC102" s="1"/>
      <c r="VAD102" s="1"/>
      <c r="VAE102" s="1"/>
      <c r="VAF102" s="1"/>
      <c r="VAG102" s="1"/>
      <c r="VAH102" s="1"/>
      <c r="VAI102" s="1"/>
      <c r="VAJ102" s="1"/>
      <c r="VAK102" s="1"/>
      <c r="VAL102" s="1"/>
      <c r="VAM102" s="1"/>
      <c r="VAN102" s="1"/>
      <c r="VAO102" s="1"/>
      <c r="VAP102" s="1"/>
      <c r="VAQ102" s="1"/>
      <c r="VAR102" s="1"/>
      <c r="VAS102" s="1"/>
      <c r="VAT102" s="1"/>
      <c r="VAU102" s="1"/>
      <c r="VAV102" s="1"/>
      <c r="VAW102" s="1"/>
      <c r="VAX102" s="1"/>
      <c r="VAY102" s="1"/>
      <c r="VAZ102" s="1"/>
      <c r="VBA102" s="1"/>
      <c r="VBB102" s="1"/>
      <c r="VBC102" s="1"/>
      <c r="VBD102" s="1"/>
      <c r="VBE102" s="1"/>
      <c r="VBF102" s="1"/>
      <c r="VBG102" s="1"/>
      <c r="VBH102" s="1"/>
      <c r="VBI102" s="1"/>
      <c r="VBJ102" s="1"/>
      <c r="VBK102" s="1"/>
      <c r="VBL102" s="1"/>
      <c r="VBM102" s="1"/>
      <c r="VBN102" s="1"/>
      <c r="VBO102" s="1"/>
      <c r="VBP102" s="1"/>
      <c r="VBQ102" s="1"/>
      <c r="VBR102" s="1"/>
      <c r="VBS102" s="1"/>
      <c r="VBT102" s="1"/>
      <c r="VBU102" s="1"/>
      <c r="VBV102" s="1"/>
      <c r="VBW102" s="1"/>
      <c r="VBX102" s="1"/>
      <c r="VBY102" s="1"/>
      <c r="VBZ102" s="1"/>
      <c r="VCA102" s="1"/>
      <c r="VCB102" s="1"/>
      <c r="VCC102" s="1"/>
      <c r="VCD102" s="1"/>
      <c r="VCE102" s="1"/>
      <c r="VCF102" s="1"/>
      <c r="VCG102" s="1"/>
      <c r="VCH102" s="1"/>
      <c r="VCI102" s="1"/>
      <c r="VCJ102" s="1"/>
      <c r="VCK102" s="1"/>
      <c r="VCL102" s="1"/>
      <c r="VCM102" s="1"/>
      <c r="VCN102" s="1"/>
      <c r="VCO102" s="1"/>
      <c r="VCP102" s="1"/>
      <c r="VCQ102" s="1"/>
      <c r="VCR102" s="1"/>
      <c r="VCS102" s="1"/>
      <c r="VCT102" s="1"/>
      <c r="VCU102" s="1"/>
      <c r="VCV102" s="1"/>
      <c r="VCW102" s="1"/>
      <c r="VCX102" s="1"/>
      <c r="VCY102" s="1"/>
      <c r="VCZ102" s="1"/>
      <c r="VDA102" s="1"/>
      <c r="VDB102" s="1"/>
      <c r="VDC102" s="1"/>
      <c r="VDD102" s="1"/>
      <c r="VDE102" s="1"/>
      <c r="VDF102" s="1"/>
      <c r="VDG102" s="1"/>
      <c r="VDH102" s="1"/>
      <c r="VDI102" s="1"/>
      <c r="VDJ102" s="1"/>
      <c r="VDK102" s="1"/>
      <c r="VDL102" s="1"/>
      <c r="VDM102" s="1"/>
      <c r="VDN102" s="1"/>
      <c r="VDO102" s="1"/>
      <c r="VDP102" s="1"/>
      <c r="VDQ102" s="1"/>
      <c r="VDR102" s="1"/>
      <c r="VDS102" s="1"/>
      <c r="VDT102" s="1"/>
      <c r="VDU102" s="1"/>
      <c r="VDV102" s="1"/>
      <c r="VDW102" s="1"/>
      <c r="VDX102" s="1"/>
      <c r="VDY102" s="1"/>
      <c r="VDZ102" s="1"/>
      <c r="VEA102" s="1"/>
      <c r="VEB102" s="1"/>
      <c r="VEC102" s="1"/>
      <c r="VED102" s="1"/>
      <c r="VEE102" s="1"/>
      <c r="VEF102" s="1"/>
      <c r="VEG102" s="1"/>
      <c r="VEH102" s="1"/>
      <c r="VEI102" s="1"/>
      <c r="VEJ102" s="1"/>
      <c r="VEK102" s="1"/>
      <c r="VEL102" s="1"/>
      <c r="VEM102" s="1"/>
      <c r="VEN102" s="1"/>
      <c r="VEO102" s="1"/>
      <c r="VEP102" s="1"/>
      <c r="VEQ102" s="1"/>
      <c r="VER102" s="1"/>
      <c r="VES102" s="1"/>
      <c r="VET102" s="1"/>
      <c r="VEU102" s="1"/>
      <c r="VEV102" s="1"/>
      <c r="VEW102" s="1"/>
      <c r="VEX102" s="1"/>
      <c r="VEY102" s="1"/>
      <c r="VEZ102" s="1"/>
      <c r="VFA102" s="1"/>
      <c r="VFB102" s="1"/>
      <c r="VFC102" s="1"/>
      <c r="VFD102" s="1"/>
      <c r="VFE102" s="1"/>
      <c r="VFF102" s="1"/>
      <c r="VFG102" s="1"/>
      <c r="VFH102" s="1"/>
      <c r="VFI102" s="1"/>
      <c r="VFJ102" s="1"/>
      <c r="VFK102" s="1"/>
      <c r="VFL102" s="1"/>
      <c r="VFM102" s="1"/>
      <c r="VFN102" s="1"/>
      <c r="VFO102" s="1"/>
      <c r="VFP102" s="1"/>
      <c r="VFQ102" s="1"/>
      <c r="VFR102" s="1"/>
      <c r="VFS102" s="1"/>
      <c r="VFT102" s="1"/>
      <c r="VFU102" s="1"/>
      <c r="VFV102" s="1"/>
      <c r="VFW102" s="1"/>
      <c r="VFX102" s="1"/>
      <c r="VFY102" s="1"/>
      <c r="VFZ102" s="1"/>
      <c r="VGA102" s="1"/>
      <c r="VGB102" s="1"/>
      <c r="VGC102" s="1"/>
      <c r="VGD102" s="1"/>
      <c r="VGE102" s="1"/>
      <c r="VGF102" s="1"/>
      <c r="VGG102" s="1"/>
      <c r="VGH102" s="1"/>
      <c r="VGI102" s="1"/>
      <c r="VGJ102" s="1"/>
      <c r="VGK102" s="1"/>
      <c r="VGL102" s="1"/>
      <c r="VGM102" s="1"/>
      <c r="VGN102" s="1"/>
      <c r="VGO102" s="1"/>
      <c r="VGP102" s="1"/>
      <c r="VGQ102" s="1"/>
      <c r="VGR102" s="1"/>
      <c r="VGS102" s="1"/>
      <c r="VGT102" s="1"/>
      <c r="VGU102" s="1"/>
      <c r="VGV102" s="1"/>
      <c r="VGW102" s="1"/>
      <c r="VGX102" s="1"/>
      <c r="VGY102" s="1"/>
      <c r="VGZ102" s="1"/>
      <c r="VHA102" s="1"/>
      <c r="VHB102" s="1"/>
      <c r="VHC102" s="1"/>
      <c r="VHD102" s="1"/>
      <c r="VHE102" s="1"/>
      <c r="VHF102" s="1"/>
      <c r="VHG102" s="1"/>
      <c r="VHH102" s="1"/>
      <c r="VHI102" s="1"/>
      <c r="VHJ102" s="1"/>
      <c r="VHK102" s="1"/>
      <c r="VHL102" s="1"/>
      <c r="VHM102" s="1"/>
      <c r="VHN102" s="1"/>
      <c r="VHO102" s="1"/>
      <c r="VHP102" s="1"/>
      <c r="VHQ102" s="1"/>
      <c r="VHR102" s="1"/>
      <c r="VHS102" s="1"/>
      <c r="VHT102" s="1"/>
      <c r="VHU102" s="1"/>
      <c r="VHV102" s="1"/>
      <c r="VHW102" s="1"/>
      <c r="VHX102" s="1"/>
      <c r="VHY102" s="1"/>
      <c r="VHZ102" s="1"/>
      <c r="VIA102" s="1"/>
      <c r="VIB102" s="1"/>
      <c r="VIC102" s="1"/>
      <c r="VID102" s="1"/>
      <c r="VIE102" s="1"/>
      <c r="VIF102" s="1"/>
      <c r="VIG102" s="1"/>
      <c r="VIH102" s="1"/>
      <c r="VII102" s="1"/>
      <c r="VIJ102" s="1"/>
      <c r="VIK102" s="1"/>
      <c r="VIL102" s="1"/>
      <c r="VIM102" s="1"/>
      <c r="VIN102" s="1"/>
      <c r="VIO102" s="1"/>
      <c r="VIP102" s="1"/>
      <c r="VIQ102" s="1"/>
      <c r="VIR102" s="1"/>
      <c r="VIS102" s="1"/>
      <c r="VIT102" s="1"/>
      <c r="VIU102" s="1"/>
      <c r="VIV102" s="1"/>
      <c r="VIW102" s="1"/>
      <c r="VIX102" s="1"/>
      <c r="VIY102" s="1"/>
      <c r="VIZ102" s="1"/>
      <c r="VJA102" s="1"/>
      <c r="VJB102" s="1"/>
      <c r="VJC102" s="1"/>
      <c r="VJD102" s="1"/>
      <c r="VJE102" s="1"/>
      <c r="VJF102" s="1"/>
      <c r="VJG102" s="1"/>
      <c r="VJH102" s="1"/>
      <c r="VJI102" s="1"/>
      <c r="VJJ102" s="1"/>
      <c r="VJK102" s="1"/>
      <c r="VJL102" s="1"/>
      <c r="VJM102" s="1"/>
      <c r="VJN102" s="1"/>
      <c r="VJO102" s="1"/>
      <c r="VJP102" s="1"/>
      <c r="VJQ102" s="1"/>
      <c r="VJR102" s="1"/>
      <c r="VJS102" s="1"/>
      <c r="VJT102" s="1"/>
      <c r="VJU102" s="1"/>
      <c r="VJV102" s="1"/>
      <c r="VJW102" s="1"/>
      <c r="VJX102" s="1"/>
      <c r="VJY102" s="1"/>
      <c r="VJZ102" s="1"/>
      <c r="VKA102" s="1"/>
      <c r="VKB102" s="1"/>
      <c r="VKC102" s="1"/>
      <c r="VKD102" s="1"/>
      <c r="VKE102" s="1"/>
      <c r="VKF102" s="1"/>
      <c r="VKG102" s="1"/>
      <c r="VKH102" s="1"/>
      <c r="VKI102" s="1"/>
      <c r="VKJ102" s="1"/>
      <c r="VKK102" s="1"/>
      <c r="VKL102" s="1"/>
      <c r="VKM102" s="1"/>
      <c r="VKN102" s="1"/>
      <c r="VKO102" s="1"/>
      <c r="VKP102" s="1"/>
      <c r="VKQ102" s="1"/>
      <c r="VKR102" s="1"/>
      <c r="VKS102" s="1"/>
      <c r="VKT102" s="1"/>
      <c r="VKU102" s="1"/>
      <c r="VKV102" s="1"/>
      <c r="VKW102" s="1"/>
      <c r="VKX102" s="1"/>
      <c r="VKY102" s="1"/>
      <c r="VKZ102" s="1"/>
      <c r="VLA102" s="1"/>
      <c r="VLB102" s="1"/>
      <c r="VLC102" s="1"/>
      <c r="VLD102" s="1"/>
      <c r="VLE102" s="1"/>
      <c r="VLF102" s="1"/>
      <c r="VLG102" s="1"/>
      <c r="VLH102" s="1"/>
      <c r="VLI102" s="1"/>
      <c r="VLJ102" s="1"/>
      <c r="VLK102" s="1"/>
      <c r="VLL102" s="1"/>
      <c r="VLM102" s="1"/>
      <c r="VLN102" s="1"/>
      <c r="VLO102" s="1"/>
      <c r="VLP102" s="1"/>
      <c r="VLQ102" s="1"/>
      <c r="VLR102" s="1"/>
      <c r="VLS102" s="1"/>
      <c r="VLT102" s="1"/>
      <c r="VLU102" s="1"/>
      <c r="VLV102" s="1"/>
      <c r="VLW102" s="1"/>
      <c r="VLX102" s="1"/>
      <c r="VLY102" s="1"/>
      <c r="VLZ102" s="1"/>
      <c r="VMA102" s="1"/>
      <c r="VMB102" s="1"/>
      <c r="VMC102" s="1"/>
      <c r="VMD102" s="1"/>
      <c r="VME102" s="1"/>
      <c r="VMF102" s="1"/>
      <c r="VMG102" s="1"/>
      <c r="VMH102" s="1"/>
      <c r="VMI102" s="1"/>
      <c r="VMJ102" s="1"/>
      <c r="VMK102" s="1"/>
      <c r="VML102" s="1"/>
      <c r="VMM102" s="1"/>
      <c r="VMN102" s="1"/>
      <c r="VMO102" s="1"/>
      <c r="VMP102" s="1"/>
      <c r="VMQ102" s="1"/>
      <c r="VMR102" s="1"/>
      <c r="VMS102" s="1"/>
      <c r="VMT102" s="1"/>
      <c r="VMU102" s="1"/>
      <c r="VMV102" s="1"/>
      <c r="VMW102" s="1"/>
      <c r="VMX102" s="1"/>
      <c r="VMY102" s="1"/>
      <c r="VMZ102" s="1"/>
      <c r="VNA102" s="1"/>
      <c r="VNB102" s="1"/>
      <c r="VNC102" s="1"/>
      <c r="VND102" s="1"/>
      <c r="VNE102" s="1"/>
      <c r="VNF102" s="1"/>
      <c r="VNG102" s="1"/>
      <c r="VNH102" s="1"/>
      <c r="VNI102" s="1"/>
      <c r="VNJ102" s="1"/>
      <c r="VNK102" s="1"/>
      <c r="VNL102" s="1"/>
      <c r="VNM102" s="1"/>
      <c r="VNN102" s="1"/>
      <c r="VNO102" s="1"/>
      <c r="VNP102" s="1"/>
      <c r="VNQ102" s="1"/>
      <c r="VNR102" s="1"/>
      <c r="VNS102" s="1"/>
      <c r="VNT102" s="1"/>
      <c r="VNU102" s="1"/>
      <c r="VNV102" s="1"/>
      <c r="VNW102" s="1"/>
      <c r="VNX102" s="1"/>
      <c r="VNY102" s="1"/>
      <c r="VNZ102" s="1"/>
      <c r="VOA102" s="1"/>
      <c r="VOB102" s="1"/>
      <c r="VOC102" s="1"/>
      <c r="VOD102" s="1"/>
      <c r="VOE102" s="1"/>
      <c r="VOF102" s="1"/>
      <c r="VOG102" s="1"/>
      <c r="VOH102" s="1"/>
      <c r="VOI102" s="1"/>
      <c r="VOJ102" s="1"/>
      <c r="VOK102" s="1"/>
      <c r="VOL102" s="1"/>
      <c r="VOM102" s="1"/>
      <c r="VON102" s="1"/>
      <c r="VOO102" s="1"/>
      <c r="VOP102" s="1"/>
      <c r="VOQ102" s="1"/>
      <c r="VOR102" s="1"/>
      <c r="VOS102" s="1"/>
      <c r="VOT102" s="1"/>
      <c r="VOU102" s="1"/>
      <c r="VOV102" s="1"/>
      <c r="VOW102" s="1"/>
      <c r="VOX102" s="1"/>
      <c r="VOY102" s="1"/>
      <c r="VOZ102" s="1"/>
      <c r="VPA102" s="1"/>
      <c r="VPB102" s="1"/>
      <c r="VPC102" s="1"/>
      <c r="VPD102" s="1"/>
      <c r="VPE102" s="1"/>
      <c r="VPF102" s="1"/>
      <c r="VPG102" s="1"/>
      <c r="VPH102" s="1"/>
      <c r="VPI102" s="1"/>
      <c r="VPJ102" s="1"/>
      <c r="VPK102" s="1"/>
      <c r="VPL102" s="1"/>
      <c r="VPM102" s="1"/>
      <c r="VPN102" s="1"/>
      <c r="VPO102" s="1"/>
      <c r="VPP102" s="1"/>
      <c r="VPQ102" s="1"/>
      <c r="VPR102" s="1"/>
      <c r="VPS102" s="1"/>
      <c r="VPT102" s="1"/>
      <c r="VPU102" s="1"/>
      <c r="VPV102" s="1"/>
      <c r="VPW102" s="1"/>
      <c r="VPX102" s="1"/>
      <c r="VPY102" s="1"/>
      <c r="VPZ102" s="1"/>
      <c r="VQA102" s="1"/>
      <c r="VQB102" s="1"/>
      <c r="VQC102" s="1"/>
      <c r="VQD102" s="1"/>
      <c r="VQE102" s="1"/>
      <c r="VQF102" s="1"/>
      <c r="VQG102" s="1"/>
      <c r="VQH102" s="1"/>
      <c r="VQI102" s="1"/>
      <c r="VQJ102" s="1"/>
      <c r="VQK102" s="1"/>
      <c r="VQL102" s="1"/>
      <c r="VQM102" s="1"/>
      <c r="VQN102" s="1"/>
      <c r="VQO102" s="1"/>
      <c r="VQP102" s="1"/>
      <c r="VQQ102" s="1"/>
      <c r="VQR102" s="1"/>
      <c r="VQS102" s="1"/>
      <c r="VQT102" s="1"/>
      <c r="VQU102" s="1"/>
      <c r="VQV102" s="1"/>
      <c r="VQW102" s="1"/>
      <c r="VQX102" s="1"/>
      <c r="VQY102" s="1"/>
      <c r="VQZ102" s="1"/>
      <c r="VRA102" s="1"/>
      <c r="VRB102" s="1"/>
      <c r="VRC102" s="1"/>
      <c r="VRD102" s="1"/>
      <c r="VRE102" s="1"/>
      <c r="VRF102" s="1"/>
      <c r="VRG102" s="1"/>
      <c r="VRH102" s="1"/>
      <c r="VRI102" s="1"/>
      <c r="VRJ102" s="1"/>
      <c r="VRK102" s="1"/>
      <c r="VRL102" s="1"/>
      <c r="VRM102" s="1"/>
      <c r="VRN102" s="1"/>
      <c r="VRO102" s="1"/>
      <c r="VRP102" s="1"/>
      <c r="VRQ102" s="1"/>
      <c r="VRR102" s="1"/>
      <c r="VRS102" s="1"/>
      <c r="VRT102" s="1"/>
      <c r="VRU102" s="1"/>
      <c r="VRV102" s="1"/>
      <c r="VRW102" s="1"/>
      <c r="VRX102" s="1"/>
      <c r="VRY102" s="1"/>
      <c r="VRZ102" s="1"/>
      <c r="VSA102" s="1"/>
      <c r="VSB102" s="1"/>
      <c r="VSC102" s="1"/>
      <c r="VSD102" s="1"/>
      <c r="VSE102" s="1"/>
      <c r="VSF102" s="1"/>
      <c r="VSG102" s="1"/>
      <c r="VSH102" s="1"/>
      <c r="VSI102" s="1"/>
      <c r="VSJ102" s="1"/>
      <c r="VSK102" s="1"/>
      <c r="VSL102" s="1"/>
      <c r="VSM102" s="1"/>
      <c r="VSN102" s="1"/>
      <c r="VSO102" s="1"/>
      <c r="VSP102" s="1"/>
      <c r="VSQ102" s="1"/>
      <c r="VSR102" s="1"/>
      <c r="VSS102" s="1"/>
      <c r="VST102" s="1"/>
      <c r="VSU102" s="1"/>
      <c r="VSV102" s="1"/>
      <c r="VSW102" s="1"/>
      <c r="VSX102" s="1"/>
      <c r="VSY102" s="1"/>
      <c r="VSZ102" s="1"/>
      <c r="VTA102" s="1"/>
      <c r="VTB102" s="1"/>
      <c r="VTC102" s="1"/>
      <c r="VTD102" s="1"/>
      <c r="VTE102" s="1"/>
      <c r="VTF102" s="1"/>
      <c r="VTG102" s="1"/>
      <c r="VTH102" s="1"/>
      <c r="VTI102" s="1"/>
      <c r="VTJ102" s="1"/>
      <c r="VTK102" s="1"/>
      <c r="VTL102" s="1"/>
      <c r="VTM102" s="1"/>
      <c r="VTN102" s="1"/>
      <c r="VTO102" s="1"/>
      <c r="VTP102" s="1"/>
      <c r="VTQ102" s="1"/>
      <c r="VTR102" s="1"/>
      <c r="VTS102" s="1"/>
      <c r="VTT102" s="1"/>
      <c r="VTU102" s="1"/>
      <c r="VTV102" s="1"/>
      <c r="VTW102" s="1"/>
      <c r="VTX102" s="1"/>
      <c r="VTY102" s="1"/>
      <c r="VTZ102" s="1"/>
      <c r="VUA102" s="1"/>
      <c r="VUB102" s="1"/>
      <c r="VUC102" s="1"/>
      <c r="VUD102" s="1"/>
      <c r="VUE102" s="1"/>
      <c r="VUF102" s="1"/>
      <c r="VUG102" s="1"/>
      <c r="VUH102" s="1"/>
      <c r="VUI102" s="1"/>
      <c r="VUJ102" s="1"/>
      <c r="VUK102" s="1"/>
      <c r="VUL102" s="1"/>
      <c r="VUM102" s="1"/>
      <c r="VUN102" s="1"/>
      <c r="VUO102" s="1"/>
      <c r="VUP102" s="1"/>
      <c r="VUQ102" s="1"/>
      <c r="VUR102" s="1"/>
      <c r="VUS102" s="1"/>
      <c r="VUT102" s="1"/>
      <c r="VUU102" s="1"/>
      <c r="VUV102" s="1"/>
      <c r="VUW102" s="1"/>
      <c r="VUX102" s="1"/>
      <c r="VUY102" s="1"/>
      <c r="VUZ102" s="1"/>
      <c r="VVA102" s="1"/>
      <c r="VVB102" s="1"/>
      <c r="VVC102" s="1"/>
      <c r="VVD102" s="1"/>
      <c r="VVE102" s="1"/>
      <c r="VVF102" s="1"/>
      <c r="VVG102" s="1"/>
      <c r="VVH102" s="1"/>
      <c r="VVI102" s="1"/>
      <c r="VVJ102" s="1"/>
      <c r="VVK102" s="1"/>
      <c r="VVL102" s="1"/>
      <c r="VVM102" s="1"/>
      <c r="VVN102" s="1"/>
      <c r="VVO102" s="1"/>
      <c r="VVP102" s="1"/>
      <c r="VVQ102" s="1"/>
      <c r="VVR102" s="1"/>
      <c r="VVS102" s="1"/>
      <c r="VVT102" s="1"/>
      <c r="VVU102" s="1"/>
      <c r="VVV102" s="1"/>
      <c r="VVW102" s="1"/>
      <c r="VVX102" s="1"/>
      <c r="VVY102" s="1"/>
      <c r="VVZ102" s="1"/>
      <c r="VWA102" s="1"/>
      <c r="VWB102" s="1"/>
      <c r="VWC102" s="1"/>
      <c r="VWD102" s="1"/>
      <c r="VWE102" s="1"/>
      <c r="VWF102" s="1"/>
      <c r="VWG102" s="1"/>
      <c r="VWH102" s="1"/>
      <c r="VWI102" s="1"/>
      <c r="VWJ102" s="1"/>
      <c r="VWK102" s="1"/>
      <c r="VWL102" s="1"/>
      <c r="VWM102" s="1"/>
      <c r="VWN102" s="1"/>
      <c r="VWO102" s="1"/>
      <c r="VWP102" s="1"/>
      <c r="VWQ102" s="1"/>
      <c r="VWR102" s="1"/>
      <c r="VWS102" s="1"/>
      <c r="VWT102" s="1"/>
      <c r="VWU102" s="1"/>
      <c r="VWV102" s="1"/>
      <c r="VWW102" s="1"/>
      <c r="VWX102" s="1"/>
      <c r="VWY102" s="1"/>
      <c r="VWZ102" s="1"/>
      <c r="VXA102" s="1"/>
      <c r="VXB102" s="1"/>
      <c r="VXC102" s="1"/>
      <c r="VXD102" s="1"/>
      <c r="VXE102" s="1"/>
      <c r="VXF102" s="1"/>
      <c r="VXG102" s="1"/>
      <c r="VXH102" s="1"/>
      <c r="VXI102" s="1"/>
      <c r="VXJ102" s="1"/>
      <c r="VXK102" s="1"/>
      <c r="VXL102" s="1"/>
      <c r="VXM102" s="1"/>
      <c r="VXN102" s="1"/>
      <c r="VXO102" s="1"/>
      <c r="VXP102" s="1"/>
      <c r="VXQ102" s="1"/>
      <c r="VXR102" s="1"/>
      <c r="VXS102" s="1"/>
      <c r="VXT102" s="1"/>
      <c r="VXU102" s="1"/>
      <c r="VXV102" s="1"/>
      <c r="VXW102" s="1"/>
      <c r="VXX102" s="1"/>
      <c r="VXY102" s="1"/>
      <c r="VXZ102" s="1"/>
      <c r="VYA102" s="1"/>
      <c r="VYB102" s="1"/>
      <c r="VYC102" s="1"/>
      <c r="VYD102" s="1"/>
      <c r="VYE102" s="1"/>
      <c r="VYF102" s="1"/>
      <c r="VYG102" s="1"/>
      <c r="VYH102" s="1"/>
      <c r="VYI102" s="1"/>
      <c r="VYJ102" s="1"/>
      <c r="VYK102" s="1"/>
      <c r="VYL102" s="1"/>
      <c r="VYM102" s="1"/>
      <c r="VYN102" s="1"/>
      <c r="VYO102" s="1"/>
      <c r="VYP102" s="1"/>
      <c r="VYQ102" s="1"/>
      <c r="VYR102" s="1"/>
      <c r="VYS102" s="1"/>
      <c r="VYT102" s="1"/>
      <c r="VYU102" s="1"/>
      <c r="VYV102" s="1"/>
      <c r="VYW102" s="1"/>
      <c r="VYX102" s="1"/>
      <c r="VYY102" s="1"/>
      <c r="VYZ102" s="1"/>
      <c r="VZA102" s="1"/>
      <c r="VZB102" s="1"/>
      <c r="VZC102" s="1"/>
      <c r="VZD102" s="1"/>
      <c r="VZE102" s="1"/>
      <c r="VZF102" s="1"/>
      <c r="VZG102" s="1"/>
      <c r="VZH102" s="1"/>
      <c r="VZI102" s="1"/>
      <c r="VZJ102" s="1"/>
      <c r="VZK102" s="1"/>
      <c r="VZL102" s="1"/>
      <c r="VZM102" s="1"/>
      <c r="VZN102" s="1"/>
      <c r="VZO102" s="1"/>
      <c r="VZP102" s="1"/>
      <c r="VZQ102" s="1"/>
      <c r="VZR102" s="1"/>
      <c r="VZS102" s="1"/>
      <c r="VZT102" s="1"/>
      <c r="VZU102" s="1"/>
      <c r="VZV102" s="1"/>
      <c r="VZW102" s="1"/>
      <c r="VZX102" s="1"/>
      <c r="VZY102" s="1"/>
      <c r="VZZ102" s="1"/>
      <c r="WAA102" s="1"/>
      <c r="WAB102" s="1"/>
      <c r="WAC102" s="1"/>
      <c r="WAD102" s="1"/>
      <c r="WAE102" s="1"/>
      <c r="WAF102" s="1"/>
      <c r="WAG102" s="1"/>
      <c r="WAH102" s="1"/>
      <c r="WAI102" s="1"/>
      <c r="WAJ102" s="1"/>
      <c r="WAK102" s="1"/>
      <c r="WAL102" s="1"/>
      <c r="WAM102" s="1"/>
      <c r="WAN102" s="1"/>
      <c r="WAO102" s="1"/>
      <c r="WAP102" s="1"/>
      <c r="WAQ102" s="1"/>
      <c r="WAR102" s="1"/>
      <c r="WAS102" s="1"/>
      <c r="WAT102" s="1"/>
      <c r="WAU102" s="1"/>
      <c r="WAV102" s="1"/>
      <c r="WAW102" s="1"/>
      <c r="WAX102" s="1"/>
      <c r="WAY102" s="1"/>
      <c r="WAZ102" s="1"/>
      <c r="WBA102" s="1"/>
      <c r="WBB102" s="1"/>
      <c r="WBC102" s="1"/>
      <c r="WBD102" s="1"/>
      <c r="WBE102" s="1"/>
      <c r="WBF102" s="1"/>
      <c r="WBG102" s="1"/>
      <c r="WBH102" s="1"/>
      <c r="WBI102" s="1"/>
      <c r="WBJ102" s="1"/>
      <c r="WBK102" s="1"/>
      <c r="WBL102" s="1"/>
      <c r="WBM102" s="1"/>
      <c r="WBN102" s="1"/>
      <c r="WBO102" s="1"/>
      <c r="WBP102" s="1"/>
      <c r="WBQ102" s="1"/>
      <c r="WBR102" s="1"/>
      <c r="WBS102" s="1"/>
      <c r="WBT102" s="1"/>
      <c r="WBU102" s="1"/>
      <c r="WBV102" s="1"/>
      <c r="WBW102" s="1"/>
      <c r="WBX102" s="1"/>
      <c r="WBY102" s="1"/>
      <c r="WBZ102" s="1"/>
      <c r="WCA102" s="1"/>
      <c r="WCB102" s="1"/>
      <c r="WCC102" s="1"/>
      <c r="WCD102" s="1"/>
      <c r="WCE102" s="1"/>
      <c r="WCF102" s="1"/>
      <c r="WCG102" s="1"/>
      <c r="WCH102" s="1"/>
      <c r="WCI102" s="1"/>
      <c r="WCJ102" s="1"/>
      <c r="WCK102" s="1"/>
      <c r="WCL102" s="1"/>
      <c r="WCM102" s="1"/>
      <c r="WCN102" s="1"/>
      <c r="WCO102" s="1"/>
      <c r="WCP102" s="1"/>
      <c r="WCQ102" s="1"/>
      <c r="WCR102" s="1"/>
      <c r="WCS102" s="1"/>
      <c r="WCT102" s="1"/>
      <c r="WCU102" s="1"/>
      <c r="WCV102" s="1"/>
      <c r="WCW102" s="1"/>
      <c r="WCX102" s="1"/>
      <c r="WCY102" s="1"/>
      <c r="WCZ102" s="1"/>
      <c r="WDA102" s="1"/>
      <c r="WDB102" s="1"/>
      <c r="WDC102" s="1"/>
      <c r="WDD102" s="1"/>
      <c r="WDE102" s="1"/>
      <c r="WDF102" s="1"/>
      <c r="WDG102" s="1"/>
      <c r="WDH102" s="1"/>
      <c r="WDI102" s="1"/>
      <c r="WDJ102" s="1"/>
      <c r="WDK102" s="1"/>
      <c r="WDL102" s="1"/>
      <c r="WDM102" s="1"/>
      <c r="WDN102" s="1"/>
      <c r="WDO102" s="1"/>
      <c r="WDP102" s="1"/>
      <c r="WDQ102" s="1"/>
      <c r="WDR102" s="1"/>
      <c r="WDS102" s="1"/>
      <c r="WDT102" s="1"/>
      <c r="WDU102" s="1"/>
      <c r="WDV102" s="1"/>
      <c r="WDW102" s="1"/>
      <c r="WDX102" s="1"/>
      <c r="WDY102" s="1"/>
      <c r="WDZ102" s="1"/>
      <c r="WEA102" s="1"/>
      <c r="WEB102" s="1"/>
      <c r="WEC102" s="1"/>
      <c r="WED102" s="1"/>
      <c r="WEE102" s="1"/>
      <c r="WEF102" s="1"/>
      <c r="WEG102" s="1"/>
      <c r="WEH102" s="1"/>
      <c r="WEI102" s="1"/>
      <c r="WEJ102" s="1"/>
      <c r="WEK102" s="1"/>
      <c r="WEL102" s="1"/>
      <c r="WEM102" s="1"/>
      <c r="WEN102" s="1"/>
      <c r="WEO102" s="1"/>
      <c r="WEP102" s="1"/>
      <c r="WEQ102" s="1"/>
      <c r="WER102" s="1"/>
      <c r="WES102" s="1"/>
      <c r="WET102" s="1"/>
      <c r="WEU102" s="1"/>
      <c r="WEV102" s="1"/>
      <c r="WEW102" s="1"/>
      <c r="WEX102" s="1"/>
      <c r="WEY102" s="1"/>
      <c r="WEZ102" s="1"/>
      <c r="WFA102" s="1"/>
      <c r="WFB102" s="1"/>
      <c r="WFC102" s="1"/>
      <c r="WFD102" s="1"/>
      <c r="WFE102" s="1"/>
      <c r="WFF102" s="1"/>
      <c r="WFG102" s="1"/>
      <c r="WFH102" s="1"/>
      <c r="WFI102" s="1"/>
      <c r="WFJ102" s="1"/>
      <c r="WFK102" s="1"/>
      <c r="WFL102" s="1"/>
      <c r="WFM102" s="1"/>
      <c r="WFN102" s="1"/>
      <c r="WFO102" s="1"/>
      <c r="WFP102" s="1"/>
      <c r="WFQ102" s="1"/>
      <c r="WFR102" s="1"/>
      <c r="WFS102" s="1"/>
      <c r="WFT102" s="1"/>
      <c r="WFU102" s="1"/>
      <c r="WFV102" s="1"/>
      <c r="WFW102" s="1"/>
      <c r="WFX102" s="1"/>
      <c r="WFY102" s="1"/>
      <c r="WFZ102" s="1"/>
      <c r="WGA102" s="1"/>
      <c r="WGB102" s="1"/>
      <c r="WGC102" s="1"/>
      <c r="WGD102" s="1"/>
      <c r="WGE102" s="1"/>
      <c r="WGF102" s="1"/>
      <c r="WGG102" s="1"/>
      <c r="WGH102" s="1"/>
      <c r="WGI102" s="1"/>
      <c r="WGJ102" s="1"/>
      <c r="WGK102" s="1"/>
      <c r="WGL102" s="1"/>
      <c r="WGM102" s="1"/>
      <c r="WGN102" s="1"/>
      <c r="WGO102" s="1"/>
      <c r="WGP102" s="1"/>
      <c r="WGQ102" s="1"/>
      <c r="WGR102" s="1"/>
      <c r="WGS102" s="1"/>
      <c r="WGT102" s="1"/>
      <c r="WGU102" s="1"/>
      <c r="WGV102" s="1"/>
      <c r="WGW102" s="1"/>
      <c r="WGX102" s="1"/>
      <c r="WGY102" s="1"/>
      <c r="WGZ102" s="1"/>
      <c r="WHA102" s="1"/>
      <c r="WHB102" s="1"/>
      <c r="WHC102" s="1"/>
      <c r="WHD102" s="1"/>
      <c r="WHE102" s="1"/>
      <c r="WHF102" s="1"/>
      <c r="WHG102" s="1"/>
      <c r="WHH102" s="1"/>
      <c r="WHI102" s="1"/>
      <c r="WHJ102" s="1"/>
      <c r="WHK102" s="1"/>
      <c r="WHL102" s="1"/>
      <c r="WHM102" s="1"/>
      <c r="WHN102" s="1"/>
      <c r="WHO102" s="1"/>
      <c r="WHP102" s="1"/>
      <c r="WHQ102" s="1"/>
      <c r="WHR102" s="1"/>
      <c r="WHS102" s="1"/>
      <c r="WHT102" s="1"/>
      <c r="WHU102" s="1"/>
      <c r="WHV102" s="1"/>
      <c r="WHW102" s="1"/>
      <c r="WHX102" s="1"/>
      <c r="WHY102" s="1"/>
      <c r="WHZ102" s="1"/>
      <c r="WIA102" s="1"/>
      <c r="WIB102" s="1"/>
      <c r="WIC102" s="1"/>
      <c r="WID102" s="1"/>
      <c r="WIE102" s="1"/>
      <c r="WIF102" s="1"/>
      <c r="WIG102" s="1"/>
      <c r="WIH102" s="1"/>
      <c r="WII102" s="1"/>
      <c r="WIJ102" s="1"/>
      <c r="WIK102" s="1"/>
      <c r="WIL102" s="1"/>
      <c r="WIM102" s="1"/>
      <c r="WIN102" s="1"/>
      <c r="WIO102" s="1"/>
      <c r="WIP102" s="1"/>
      <c r="WIQ102" s="1"/>
      <c r="WIR102" s="1"/>
      <c r="WIS102" s="1"/>
      <c r="WIT102" s="1"/>
      <c r="WIU102" s="1"/>
      <c r="WIV102" s="1"/>
      <c r="WIW102" s="1"/>
      <c r="WIX102" s="1"/>
      <c r="WIY102" s="1"/>
      <c r="WIZ102" s="1"/>
      <c r="WJA102" s="1"/>
      <c r="WJB102" s="1"/>
      <c r="WJC102" s="1"/>
      <c r="WJD102" s="1"/>
      <c r="WJE102" s="1"/>
      <c r="WJF102" s="1"/>
      <c r="WJG102" s="1"/>
      <c r="WJH102" s="1"/>
      <c r="WJI102" s="1"/>
      <c r="WJJ102" s="1"/>
      <c r="WJK102" s="1"/>
      <c r="WJL102" s="1"/>
      <c r="WJM102" s="1"/>
      <c r="WJN102" s="1"/>
      <c r="WJO102" s="1"/>
      <c r="WJP102" s="1"/>
      <c r="WJQ102" s="1"/>
      <c r="WJR102" s="1"/>
      <c r="WJS102" s="1"/>
      <c r="WJT102" s="1"/>
      <c r="WJU102" s="1"/>
      <c r="WJV102" s="1"/>
      <c r="WJW102" s="1"/>
      <c r="WJX102" s="1"/>
      <c r="WJY102" s="1"/>
      <c r="WJZ102" s="1"/>
      <c r="WKA102" s="1"/>
      <c r="WKB102" s="1"/>
      <c r="WKC102" s="1"/>
      <c r="WKD102" s="1"/>
      <c r="WKE102" s="1"/>
      <c r="WKF102" s="1"/>
      <c r="WKG102" s="1"/>
      <c r="WKH102" s="1"/>
      <c r="WKI102" s="1"/>
      <c r="WKJ102" s="1"/>
      <c r="WKK102" s="1"/>
      <c r="WKL102" s="1"/>
      <c r="WKM102" s="1"/>
      <c r="WKN102" s="1"/>
      <c r="WKO102" s="1"/>
      <c r="WKP102" s="1"/>
      <c r="WKQ102" s="1"/>
      <c r="WKR102" s="1"/>
      <c r="WKS102" s="1"/>
      <c r="WKT102" s="1"/>
      <c r="WKU102" s="1"/>
      <c r="WKV102" s="1"/>
      <c r="WKW102" s="1"/>
      <c r="WKX102" s="1"/>
      <c r="WKY102" s="1"/>
      <c r="WKZ102" s="1"/>
      <c r="WLA102" s="1"/>
      <c r="WLB102" s="1"/>
      <c r="WLC102" s="1"/>
      <c r="WLD102" s="1"/>
      <c r="WLE102" s="1"/>
      <c r="WLF102" s="1"/>
      <c r="WLG102" s="1"/>
      <c r="WLH102" s="1"/>
      <c r="WLI102" s="1"/>
      <c r="WLJ102" s="1"/>
      <c r="WLK102" s="1"/>
      <c r="WLL102" s="1"/>
      <c r="WLM102" s="1"/>
      <c r="WLN102" s="1"/>
      <c r="WLO102" s="1"/>
      <c r="WLP102" s="1"/>
      <c r="WLQ102" s="1"/>
      <c r="WLR102" s="1"/>
      <c r="WLS102" s="1"/>
      <c r="WLT102" s="1"/>
      <c r="WLU102" s="1"/>
      <c r="WLV102" s="1"/>
      <c r="WLW102" s="1"/>
      <c r="WLX102" s="1"/>
      <c r="WLY102" s="1"/>
      <c r="WLZ102" s="1"/>
      <c r="WMA102" s="1"/>
      <c r="WMB102" s="1"/>
      <c r="WMC102" s="1"/>
      <c r="WMD102" s="1"/>
      <c r="WME102" s="1"/>
      <c r="WMF102" s="1"/>
      <c r="WMG102" s="1"/>
      <c r="WMH102" s="1"/>
      <c r="WMI102" s="1"/>
      <c r="WMJ102" s="1"/>
      <c r="WMK102" s="1"/>
      <c r="WML102" s="1"/>
      <c r="WMM102" s="1"/>
      <c r="WMN102" s="1"/>
      <c r="WMO102" s="1"/>
      <c r="WMP102" s="1"/>
      <c r="WMQ102" s="1"/>
      <c r="WMR102" s="1"/>
      <c r="WMS102" s="1"/>
      <c r="WMT102" s="1"/>
      <c r="WMU102" s="1"/>
      <c r="WMV102" s="1"/>
      <c r="WMW102" s="1"/>
      <c r="WMX102" s="1"/>
      <c r="WMY102" s="1"/>
      <c r="WMZ102" s="1"/>
      <c r="WNA102" s="1"/>
      <c r="WNB102" s="1"/>
      <c r="WNC102" s="1"/>
      <c r="WND102" s="1"/>
      <c r="WNE102" s="1"/>
      <c r="WNF102" s="1"/>
      <c r="WNG102" s="1"/>
      <c r="WNH102" s="1"/>
      <c r="WNI102" s="1"/>
      <c r="WNJ102" s="1"/>
      <c r="WNK102" s="1"/>
      <c r="WNL102" s="1"/>
      <c r="WNM102" s="1"/>
      <c r="WNN102" s="1"/>
      <c r="WNO102" s="1"/>
      <c r="WNP102" s="1"/>
      <c r="WNQ102" s="1"/>
      <c r="WNR102" s="1"/>
      <c r="WNS102" s="1"/>
      <c r="WNT102" s="1"/>
      <c r="WNU102" s="1"/>
      <c r="WNV102" s="1"/>
      <c r="WNW102" s="1"/>
      <c r="WNX102" s="1"/>
      <c r="WNY102" s="1"/>
      <c r="WNZ102" s="1"/>
      <c r="WOA102" s="1"/>
      <c r="WOB102" s="1"/>
      <c r="WOC102" s="1"/>
      <c r="WOD102" s="1"/>
      <c r="WOE102" s="1"/>
      <c r="WOF102" s="1"/>
      <c r="WOG102" s="1"/>
      <c r="WOH102" s="1"/>
      <c r="WOI102" s="1"/>
      <c r="WOJ102" s="1"/>
      <c r="WOK102" s="1"/>
      <c r="WOL102" s="1"/>
      <c r="WOM102" s="1"/>
      <c r="WON102" s="1"/>
      <c r="WOO102" s="1"/>
      <c r="WOP102" s="1"/>
      <c r="WOQ102" s="1"/>
      <c r="WOR102" s="1"/>
      <c r="WOS102" s="1"/>
      <c r="WOT102" s="1"/>
      <c r="WOU102" s="1"/>
      <c r="WOV102" s="1"/>
      <c r="WOW102" s="1"/>
      <c r="WOX102" s="1"/>
      <c r="WOY102" s="1"/>
      <c r="WOZ102" s="1"/>
      <c r="WPA102" s="1"/>
      <c r="WPB102" s="1"/>
      <c r="WPC102" s="1"/>
      <c r="WPD102" s="1"/>
      <c r="WPE102" s="1"/>
      <c r="WPF102" s="1"/>
      <c r="WPG102" s="1"/>
      <c r="WPH102" s="1"/>
      <c r="WPI102" s="1"/>
      <c r="WPJ102" s="1"/>
      <c r="WPK102" s="1"/>
      <c r="WPL102" s="1"/>
      <c r="WPM102" s="1"/>
      <c r="WPN102" s="1"/>
      <c r="WPO102" s="1"/>
      <c r="WPP102" s="1"/>
      <c r="WPQ102" s="1"/>
      <c r="WPR102" s="1"/>
      <c r="WPS102" s="1"/>
      <c r="WPT102" s="1"/>
      <c r="WPU102" s="1"/>
      <c r="WPV102" s="1"/>
      <c r="WPW102" s="1"/>
      <c r="WPX102" s="1"/>
      <c r="WPY102" s="1"/>
      <c r="WPZ102" s="1"/>
      <c r="WQA102" s="1"/>
      <c r="WQB102" s="1"/>
      <c r="WQC102" s="1"/>
      <c r="WQD102" s="1"/>
      <c r="WQE102" s="1"/>
      <c r="WQF102" s="1"/>
      <c r="WQG102" s="1"/>
      <c r="WQH102" s="1"/>
      <c r="WQI102" s="1"/>
      <c r="WQJ102" s="1"/>
      <c r="WQK102" s="1"/>
      <c r="WQL102" s="1"/>
      <c r="WQM102" s="1"/>
      <c r="WQN102" s="1"/>
      <c r="WQO102" s="1"/>
      <c r="WQP102" s="1"/>
      <c r="WQQ102" s="1"/>
      <c r="WQR102" s="1"/>
      <c r="WQS102" s="1"/>
      <c r="WQT102" s="1"/>
      <c r="WQU102" s="1"/>
      <c r="WQV102" s="1"/>
      <c r="WQW102" s="1"/>
      <c r="WQX102" s="1"/>
      <c r="WQY102" s="1"/>
      <c r="WQZ102" s="1"/>
      <c r="WRA102" s="1"/>
      <c r="WRB102" s="1"/>
      <c r="WRC102" s="1"/>
      <c r="WRD102" s="1"/>
      <c r="WRE102" s="1"/>
      <c r="WRF102" s="1"/>
      <c r="WRG102" s="1"/>
      <c r="WRH102" s="1"/>
      <c r="WRI102" s="1"/>
      <c r="WRJ102" s="1"/>
      <c r="WRK102" s="1"/>
      <c r="WRL102" s="1"/>
      <c r="WRM102" s="1"/>
      <c r="WRN102" s="1"/>
      <c r="WRO102" s="1"/>
      <c r="WRP102" s="1"/>
      <c r="WRQ102" s="1"/>
      <c r="WRR102" s="1"/>
      <c r="WRS102" s="1"/>
      <c r="WRT102" s="1"/>
      <c r="WRU102" s="1"/>
      <c r="WRV102" s="1"/>
      <c r="WRW102" s="1"/>
      <c r="WRX102" s="1"/>
      <c r="WRY102" s="1"/>
      <c r="WRZ102" s="1"/>
      <c r="WSA102" s="1"/>
      <c r="WSB102" s="1"/>
      <c r="WSC102" s="1"/>
      <c r="WSD102" s="1"/>
      <c r="WSE102" s="1"/>
      <c r="WSF102" s="1"/>
      <c r="WSG102" s="1"/>
      <c r="WSH102" s="1"/>
      <c r="WSI102" s="1"/>
      <c r="WSJ102" s="1"/>
      <c r="WSK102" s="1"/>
      <c r="WSL102" s="1"/>
      <c r="WSM102" s="1"/>
      <c r="WSN102" s="1"/>
      <c r="WSO102" s="1"/>
      <c r="WSP102" s="1"/>
      <c r="WSQ102" s="1"/>
      <c r="WSR102" s="1"/>
      <c r="WSS102" s="1"/>
      <c r="WST102" s="1"/>
      <c r="WSU102" s="1"/>
      <c r="WSV102" s="1"/>
      <c r="WSW102" s="1"/>
      <c r="WSX102" s="1"/>
      <c r="WSY102" s="1"/>
      <c r="WSZ102" s="1"/>
      <c r="WTA102" s="1"/>
      <c r="WTB102" s="1"/>
      <c r="WTC102" s="1"/>
      <c r="WTD102" s="1"/>
      <c r="WTE102" s="1"/>
      <c r="WTF102" s="1"/>
      <c r="WTG102" s="1"/>
      <c r="WTH102" s="1"/>
      <c r="WTI102" s="1"/>
      <c r="WTJ102" s="1"/>
      <c r="WTK102" s="1"/>
      <c r="WTL102" s="1"/>
      <c r="WTM102" s="1"/>
      <c r="WTN102" s="1"/>
      <c r="WTO102" s="1"/>
      <c r="WTP102" s="1"/>
      <c r="WTQ102" s="1"/>
      <c r="WTR102" s="1"/>
      <c r="WTS102" s="1"/>
      <c r="WTT102" s="1"/>
      <c r="WTU102" s="1"/>
      <c r="WTV102" s="1"/>
      <c r="WTW102" s="1"/>
      <c r="WTX102" s="1"/>
      <c r="WTY102" s="1"/>
      <c r="WTZ102" s="1"/>
      <c r="WUA102" s="1"/>
      <c r="WUB102" s="1"/>
      <c r="WUC102" s="1"/>
      <c r="WUD102" s="1"/>
      <c r="WUE102" s="1"/>
      <c r="WUF102" s="1"/>
      <c r="WUG102" s="1"/>
      <c r="WUH102" s="1"/>
      <c r="WUI102" s="1"/>
      <c r="WUJ102" s="1"/>
      <c r="WUK102" s="1"/>
      <c r="WUL102" s="1"/>
      <c r="WUM102" s="1"/>
      <c r="WUN102" s="1"/>
      <c r="WUO102" s="1"/>
      <c r="WUP102" s="1"/>
      <c r="WUQ102" s="1"/>
      <c r="WUR102" s="1"/>
      <c r="WUS102" s="1"/>
      <c r="WUT102" s="1"/>
      <c r="WUU102" s="1"/>
      <c r="WUV102" s="1"/>
      <c r="WUW102" s="1"/>
      <c r="WUX102" s="1"/>
      <c r="WUY102" s="1"/>
      <c r="WUZ102" s="1"/>
      <c r="WVA102" s="1"/>
      <c r="WVB102" s="1"/>
      <c r="WVC102" s="1"/>
      <c r="WVD102" s="1"/>
      <c r="WVE102" s="1"/>
      <c r="WVF102" s="1"/>
      <c r="WVG102" s="1"/>
      <c r="WVH102" s="1"/>
      <c r="WVI102" s="1"/>
      <c r="WVJ102" s="1"/>
      <c r="WVK102" s="1"/>
      <c r="WVL102" s="1"/>
      <c r="WVM102" s="1"/>
      <c r="WVN102" s="1"/>
      <c r="WVO102" s="1"/>
      <c r="WVP102" s="1"/>
      <c r="WVQ102" s="1"/>
      <c r="WVR102" s="1"/>
      <c r="WVS102" s="1"/>
      <c r="WVT102" s="1"/>
      <c r="WVU102" s="1"/>
      <c r="WVV102" s="1"/>
      <c r="WVW102" s="1"/>
      <c r="WVX102" s="1"/>
      <c r="WVY102" s="1"/>
      <c r="WVZ102" s="1"/>
      <c r="WWA102" s="1"/>
      <c r="WWB102" s="1"/>
      <c r="WWC102" s="1"/>
      <c r="WWD102" s="1"/>
      <c r="WWE102" s="1"/>
      <c r="WWF102" s="1"/>
      <c r="WWG102" s="1"/>
      <c r="WWH102" s="1"/>
      <c r="WWI102" s="1"/>
      <c r="WWJ102" s="1"/>
      <c r="WWK102" s="1"/>
      <c r="WWL102" s="1"/>
      <c r="WWM102" s="1"/>
      <c r="WWN102" s="1"/>
      <c r="WWO102" s="1"/>
      <c r="WWP102" s="1"/>
      <c r="WWQ102" s="1"/>
      <c r="WWR102" s="1"/>
      <c r="WWS102" s="1"/>
      <c r="WWT102" s="1"/>
      <c r="WWU102" s="1"/>
      <c r="WWV102" s="1"/>
      <c r="WWW102" s="1"/>
      <c r="WWX102" s="1"/>
      <c r="WWY102" s="1"/>
      <c r="WWZ102" s="1"/>
      <c r="WXA102" s="1"/>
      <c r="WXB102" s="1"/>
      <c r="WXC102" s="1"/>
      <c r="WXD102" s="1"/>
      <c r="WXE102" s="1"/>
      <c r="WXF102" s="1"/>
      <c r="WXG102" s="1"/>
      <c r="WXH102" s="1"/>
      <c r="WXI102" s="1"/>
      <c r="WXJ102" s="1"/>
      <c r="WXK102" s="1"/>
      <c r="WXL102" s="1"/>
      <c r="WXM102" s="1"/>
      <c r="WXN102" s="1"/>
      <c r="WXO102" s="1"/>
      <c r="WXP102" s="1"/>
      <c r="WXQ102" s="1"/>
      <c r="WXR102" s="1"/>
      <c r="WXS102" s="1"/>
      <c r="WXT102" s="1"/>
      <c r="WXU102" s="1"/>
      <c r="WXV102" s="1"/>
      <c r="WXW102" s="1"/>
      <c r="WXX102" s="1"/>
      <c r="WXY102" s="1"/>
      <c r="WXZ102" s="1"/>
      <c r="WYA102" s="1"/>
      <c r="WYB102" s="1"/>
      <c r="WYC102" s="1"/>
      <c r="WYD102" s="1"/>
      <c r="WYE102" s="1"/>
      <c r="WYF102" s="1"/>
      <c r="WYG102" s="1"/>
      <c r="WYH102" s="1"/>
      <c r="WYI102" s="1"/>
      <c r="WYJ102" s="1"/>
      <c r="WYK102" s="1"/>
      <c r="WYL102" s="1"/>
      <c r="WYM102" s="1"/>
      <c r="WYN102" s="1"/>
      <c r="WYO102" s="1"/>
      <c r="WYP102" s="1"/>
      <c r="WYQ102" s="1"/>
      <c r="WYR102" s="1"/>
      <c r="WYS102" s="1"/>
      <c r="WYT102" s="1"/>
      <c r="WYU102" s="1"/>
      <c r="WYV102" s="1"/>
      <c r="WYW102" s="1"/>
      <c r="WYX102" s="1"/>
      <c r="WYY102" s="1"/>
      <c r="WYZ102" s="1"/>
      <c r="WZA102" s="1"/>
      <c r="WZB102" s="1"/>
      <c r="WZC102" s="1"/>
      <c r="WZD102" s="1"/>
      <c r="WZE102" s="1"/>
      <c r="WZF102" s="1"/>
      <c r="WZG102" s="1"/>
      <c r="WZH102" s="1"/>
      <c r="WZI102" s="1"/>
      <c r="WZJ102" s="1"/>
      <c r="WZK102" s="1"/>
      <c r="WZL102" s="1"/>
      <c r="WZM102" s="1"/>
      <c r="WZN102" s="1"/>
      <c r="WZO102" s="1"/>
      <c r="WZP102" s="1"/>
      <c r="WZQ102" s="1"/>
      <c r="WZR102" s="1"/>
      <c r="WZS102" s="1"/>
      <c r="WZT102" s="1"/>
      <c r="WZU102" s="1"/>
      <c r="WZV102" s="1"/>
      <c r="WZW102" s="1"/>
      <c r="WZX102" s="1"/>
      <c r="WZY102" s="1"/>
      <c r="WZZ102" s="1"/>
      <c r="XAA102" s="1"/>
      <c r="XAB102" s="1"/>
      <c r="XAC102" s="1"/>
      <c r="XAD102" s="1"/>
      <c r="XAE102" s="1"/>
      <c r="XAF102" s="1"/>
      <c r="XAG102" s="1"/>
      <c r="XAH102" s="1"/>
      <c r="XAI102" s="1"/>
      <c r="XAJ102" s="1"/>
      <c r="XAK102" s="1"/>
      <c r="XAL102" s="1"/>
      <c r="XAM102" s="1"/>
      <c r="XAN102" s="1"/>
      <c r="XAO102" s="1"/>
      <c r="XAP102" s="1"/>
      <c r="XAQ102" s="1"/>
      <c r="XAR102" s="1"/>
      <c r="XAS102" s="1"/>
      <c r="XAT102" s="1"/>
      <c r="XAU102" s="1"/>
      <c r="XAV102" s="1"/>
      <c r="XAW102" s="1"/>
      <c r="XAX102" s="1"/>
      <c r="XAY102" s="1"/>
      <c r="XAZ102" s="1"/>
      <c r="XBA102" s="1"/>
      <c r="XBB102" s="1"/>
      <c r="XBC102" s="1"/>
      <c r="XBD102" s="1"/>
      <c r="XBE102" s="1"/>
      <c r="XBF102" s="1"/>
      <c r="XBG102" s="1"/>
      <c r="XBH102" s="1"/>
      <c r="XBI102" s="1"/>
      <c r="XBJ102" s="1"/>
      <c r="XBK102" s="1"/>
      <c r="XBL102" s="1"/>
      <c r="XBM102" s="1"/>
      <c r="XBN102" s="1"/>
      <c r="XBO102" s="1"/>
      <c r="XBP102" s="1"/>
      <c r="XBQ102" s="1"/>
      <c r="XBR102" s="1"/>
      <c r="XBS102" s="1"/>
      <c r="XBT102" s="1"/>
      <c r="XBU102" s="1"/>
      <c r="XBV102" s="1"/>
      <c r="XBW102" s="1"/>
      <c r="XBX102" s="1"/>
      <c r="XBY102" s="1"/>
      <c r="XBZ102" s="1"/>
      <c r="XCA102" s="1"/>
      <c r="XCB102" s="1"/>
      <c r="XCC102" s="1"/>
      <c r="XCD102" s="1"/>
      <c r="XCE102" s="1"/>
      <c r="XCF102" s="1"/>
      <c r="XCG102" s="1"/>
      <c r="XCH102" s="1"/>
      <c r="XCI102" s="1"/>
      <c r="XCJ102" s="1"/>
      <c r="XCK102" s="1"/>
      <c r="XCL102" s="1"/>
      <c r="XCM102" s="1"/>
      <c r="XCN102" s="1"/>
      <c r="XCO102" s="1"/>
      <c r="XCP102" s="1"/>
      <c r="XCQ102" s="1"/>
      <c r="XCR102" s="1"/>
      <c r="XCS102" s="1"/>
      <c r="XCT102" s="1"/>
      <c r="XCU102" s="1"/>
      <c r="XCV102" s="1"/>
      <c r="XCW102" s="1"/>
      <c r="XCX102" s="1"/>
      <c r="XCY102" s="1"/>
      <c r="XCZ102" s="1"/>
      <c r="XDA102" s="1"/>
      <c r="XDB102" s="1"/>
      <c r="XDC102" s="1"/>
      <c r="XDD102" s="1"/>
      <c r="XDE102" s="1"/>
      <c r="XDF102" s="1"/>
      <c r="XDG102" s="1"/>
      <c r="XDH102" s="1"/>
      <c r="XDI102" s="1"/>
      <c r="XDJ102" s="1"/>
      <c r="XDK102" s="1"/>
      <c r="XDL102" s="1"/>
      <c r="XDM102" s="1"/>
      <c r="XDN102" s="1"/>
      <c r="XDO102" s="1"/>
      <c r="XDP102" s="1"/>
      <c r="XDQ102" s="1"/>
      <c r="XDR102" s="1"/>
      <c r="XDS102" s="1"/>
      <c r="XDT102" s="1"/>
      <c r="XDU102" s="1"/>
      <c r="XDV102" s="1"/>
      <c r="XDW102" s="1"/>
      <c r="XDX102" s="1"/>
      <c r="XDY102" s="1"/>
      <c r="XDZ102" s="1"/>
      <c r="XEA102" s="1"/>
      <c r="XEB102" s="1"/>
      <c r="XEC102" s="1"/>
      <c r="XED102" s="1"/>
      <c r="XEE102" s="1"/>
      <c r="XEF102" s="1"/>
      <c r="XEG102" s="1"/>
      <c r="XEH102" s="1"/>
      <c r="XEI102" s="1"/>
      <c r="XEJ102" s="1"/>
      <c r="XEK102" s="1"/>
      <c r="XEL102" s="1"/>
      <c r="XEM102" s="1"/>
      <c r="XEN102" s="1"/>
      <c r="XEO102" s="1"/>
      <c r="XEP102" s="1"/>
      <c r="XEQ102" s="1"/>
      <c r="XER102" s="1"/>
      <c r="XES102" s="1"/>
      <c r="XET102" s="1"/>
      <c r="XEU102" s="1"/>
    </row>
    <row r="103" spans="2:16375" s="397" customFormat="1" ht="25.5" outlineLevel="2" x14ac:dyDescent="0.2">
      <c r="C103" s="399"/>
      <c r="D103" s="523" t="s">
        <v>212</v>
      </c>
      <c r="E103" s="408"/>
      <c r="F103" s="430"/>
      <c r="G103" s="523" t="s">
        <v>311</v>
      </c>
      <c r="H103" s="408"/>
      <c r="I103" s="430"/>
      <c r="J103" s="692">
        <v>100576</v>
      </c>
      <c r="K103" s="408"/>
      <c r="L103" s="430"/>
      <c r="M103" s="45" t="s">
        <v>272</v>
      </c>
      <c r="N103" s="409"/>
      <c r="O103" s="431"/>
      <c r="P103" s="41" t="s">
        <v>264</v>
      </c>
      <c r="Q103" s="586"/>
      <c r="R103" s="587"/>
      <c r="S103" s="585">
        <f>VLOOKUP(D103,'MEMÓRIA DE CÁLCULO'!A:H,8,FALSE)</f>
        <v>13339.07</v>
      </c>
      <c r="T103" s="586"/>
      <c r="U103" s="587"/>
      <c r="V103" s="894">
        <f t="shared" ref="V103:V107" si="57">ROUND(AM103,2)</f>
        <v>3.27</v>
      </c>
      <c r="W103" s="586"/>
      <c r="X103" s="587"/>
      <c r="Y103" s="757">
        <f>BDI!$E$35</f>
        <v>0.21820000000000001</v>
      </c>
      <c r="Z103" s="588"/>
      <c r="AA103" s="589"/>
      <c r="AB103" s="585">
        <f t="shared" ref="AB103" si="58">ROUND(V103*(1+Y103),2)</f>
        <v>3.98</v>
      </c>
      <c r="AC103" s="408"/>
      <c r="AD103" s="430"/>
      <c r="AE103" s="46">
        <f t="shared" ref="AE103" si="59">ROUND(AB103*S103,2)</f>
        <v>53089.5</v>
      </c>
      <c r="AF103" s="42"/>
      <c r="AG103" s="43"/>
      <c r="AH103" s="96">
        <f t="shared" si="56"/>
        <v>1.3924716143804382E-3</v>
      </c>
      <c r="AI103" s="396"/>
      <c r="AL103" s="927">
        <v>3.25</v>
      </c>
      <c r="AM103" s="928">
        <f t="shared" si="47"/>
        <v>3.2713348638770716</v>
      </c>
      <c r="AN103" s="931"/>
      <c r="AO103" s="569"/>
      <c r="AX103" s="398"/>
      <c r="AY103" s="398"/>
      <c r="AZ103" s="398"/>
      <c r="BA103" s="398"/>
      <c r="BB103" s="398"/>
      <c r="BD103" s="502"/>
    </row>
    <row r="104" spans="2:16375" s="397" customFormat="1" ht="38.25" outlineLevel="2" x14ac:dyDescent="0.2">
      <c r="C104" s="550"/>
      <c r="D104" s="523" t="s">
        <v>213</v>
      </c>
      <c r="E104" s="408"/>
      <c r="F104" s="430"/>
      <c r="G104" s="523" t="s">
        <v>311</v>
      </c>
      <c r="H104" s="408"/>
      <c r="I104" s="430"/>
      <c r="J104" s="525">
        <v>100324</v>
      </c>
      <c r="K104" s="408"/>
      <c r="L104" s="430"/>
      <c r="M104" s="45" t="s">
        <v>343</v>
      </c>
      <c r="N104" s="409"/>
      <c r="O104" s="431"/>
      <c r="P104" s="41" t="s">
        <v>271</v>
      </c>
      <c r="Q104" s="588"/>
      <c r="R104" s="589"/>
      <c r="S104" s="585">
        <f>VLOOKUP(D104,'MEMÓRIA DE CÁLCULO'!A:H,8,FALSE)</f>
        <v>533.56280000000004</v>
      </c>
      <c r="T104" s="588"/>
      <c r="U104" s="589"/>
      <c r="V104" s="894">
        <f t="shared" si="57"/>
        <v>275.29000000000002</v>
      </c>
      <c r="W104" s="588"/>
      <c r="X104" s="589"/>
      <c r="Y104" s="757">
        <f>BDI!$E$35</f>
        <v>0.21820000000000001</v>
      </c>
      <c r="Z104" s="588"/>
      <c r="AA104" s="589"/>
      <c r="AB104" s="585">
        <f t="shared" ref="AB104:AB107" si="60">ROUND(V104*(1+Y104),2)</f>
        <v>335.36</v>
      </c>
      <c r="AC104" s="408"/>
      <c r="AD104" s="430"/>
      <c r="AE104" s="46">
        <f t="shared" ref="AE104:AE107" si="61">ROUND(AB104*S104,2)</f>
        <v>178935.62</v>
      </c>
      <c r="AF104" s="42"/>
      <c r="AG104" s="43"/>
      <c r="AH104" s="96">
        <f t="shared" si="56"/>
        <v>4.6932589617827373E-3</v>
      </c>
      <c r="AI104" s="396"/>
      <c r="AL104" s="927">
        <v>273.49</v>
      </c>
      <c r="AM104" s="928">
        <f t="shared" si="47"/>
        <v>275.28534520668933</v>
      </c>
      <c r="AN104" s="931"/>
      <c r="AO104" s="569"/>
      <c r="AX104" s="398"/>
      <c r="AY104" s="398"/>
      <c r="AZ104" s="398"/>
      <c r="BA104" s="398"/>
      <c r="BB104" s="398"/>
      <c r="BD104" s="502"/>
    </row>
    <row r="105" spans="2:16375" s="397" customFormat="1" ht="38.25" outlineLevel="2" x14ac:dyDescent="0.2">
      <c r="C105" s="550"/>
      <c r="D105" s="523" t="s">
        <v>214</v>
      </c>
      <c r="E105" s="408"/>
      <c r="F105" s="430"/>
      <c r="G105" s="523" t="s">
        <v>311</v>
      </c>
      <c r="H105" s="408"/>
      <c r="I105" s="430"/>
      <c r="J105" s="525">
        <v>94995</v>
      </c>
      <c r="K105" s="408"/>
      <c r="L105" s="430"/>
      <c r="M105" s="45" t="s">
        <v>344</v>
      </c>
      <c r="N105" s="409"/>
      <c r="O105" s="431"/>
      <c r="P105" s="41" t="s">
        <v>264</v>
      </c>
      <c r="Q105" s="586"/>
      <c r="R105" s="587"/>
      <c r="S105" s="585">
        <f>VLOOKUP(D105,'MEMÓRIA DE CÁLCULO'!A:H,8,FALSE)</f>
        <v>13339.07</v>
      </c>
      <c r="T105" s="586"/>
      <c r="U105" s="587"/>
      <c r="V105" s="894">
        <f t="shared" si="57"/>
        <v>104.9</v>
      </c>
      <c r="W105" s="586"/>
      <c r="X105" s="587"/>
      <c r="Y105" s="757">
        <f>BDI!$E$35</f>
        <v>0.21820000000000001</v>
      </c>
      <c r="Z105" s="588"/>
      <c r="AA105" s="589"/>
      <c r="AB105" s="585">
        <f t="shared" si="60"/>
        <v>127.79</v>
      </c>
      <c r="AC105" s="408"/>
      <c r="AD105" s="430"/>
      <c r="AE105" s="46">
        <f t="shared" si="61"/>
        <v>1704599.76</v>
      </c>
      <c r="AF105" s="42"/>
      <c r="AG105" s="43"/>
      <c r="AH105" s="96">
        <f t="shared" si="56"/>
        <v>4.4709533517545044E-2</v>
      </c>
      <c r="AI105" s="396"/>
      <c r="AL105" s="927">
        <v>104.22</v>
      </c>
      <c r="AM105" s="928">
        <f t="shared" si="47"/>
        <v>104.90415985023644</v>
      </c>
      <c r="AN105" s="931">
        <f>S105/2</f>
        <v>6669.5349999999999</v>
      </c>
      <c r="AO105" s="569"/>
      <c r="AX105" s="398"/>
      <c r="AY105" s="398"/>
      <c r="AZ105" s="398"/>
      <c r="BA105" s="398"/>
      <c r="BB105" s="398"/>
      <c r="BD105" s="502"/>
    </row>
    <row r="106" spans="2:16375" s="397" customFormat="1" ht="51" outlineLevel="2" x14ac:dyDescent="0.2">
      <c r="C106" s="550"/>
      <c r="D106" s="523" t="s">
        <v>215</v>
      </c>
      <c r="E106" s="408"/>
      <c r="F106" s="430"/>
      <c r="G106" s="523" t="s">
        <v>311</v>
      </c>
      <c r="H106" s="408"/>
      <c r="I106" s="430"/>
      <c r="J106" s="525">
        <v>87620</v>
      </c>
      <c r="K106" s="408"/>
      <c r="L106" s="430"/>
      <c r="M106" s="45" t="s">
        <v>345</v>
      </c>
      <c r="N106" s="409"/>
      <c r="O106" s="431"/>
      <c r="P106" s="41" t="s">
        <v>264</v>
      </c>
      <c r="Q106" s="588"/>
      <c r="R106" s="589"/>
      <c r="S106" s="585">
        <f>VLOOKUP(D106,'MEMÓRIA DE CÁLCULO'!A:H,8,FALSE)</f>
        <v>13339.07</v>
      </c>
      <c r="T106" s="588"/>
      <c r="U106" s="589"/>
      <c r="V106" s="894">
        <f t="shared" si="57"/>
        <v>34.11</v>
      </c>
      <c r="W106" s="588"/>
      <c r="X106" s="589"/>
      <c r="Y106" s="757">
        <f>BDI!$E$35</f>
        <v>0.21820000000000001</v>
      </c>
      <c r="Z106" s="588"/>
      <c r="AA106" s="589"/>
      <c r="AB106" s="585">
        <f t="shared" si="60"/>
        <v>41.55</v>
      </c>
      <c r="AC106" s="408"/>
      <c r="AD106" s="430"/>
      <c r="AE106" s="46">
        <f t="shared" si="61"/>
        <v>554238.36</v>
      </c>
      <c r="AF106" s="42"/>
      <c r="AG106" s="43"/>
      <c r="AH106" s="96">
        <f t="shared" si="56"/>
        <v>1.4536983469438712E-2</v>
      </c>
      <c r="AI106" s="396"/>
      <c r="AL106" s="927">
        <v>33.89</v>
      </c>
      <c r="AM106" s="928">
        <f t="shared" si="47"/>
        <v>34.112473395936604</v>
      </c>
      <c r="AN106" s="931"/>
      <c r="AO106" s="569"/>
      <c r="AX106" s="398"/>
      <c r="AY106" s="398"/>
      <c r="AZ106" s="398"/>
      <c r="BA106" s="398"/>
      <c r="BB106" s="398"/>
      <c r="BD106" s="502"/>
    </row>
    <row r="107" spans="2:16375" s="397" customFormat="1" ht="25.5" outlineLevel="2" x14ac:dyDescent="0.2">
      <c r="C107" s="550"/>
      <c r="D107" s="523" t="s">
        <v>462</v>
      </c>
      <c r="E107" s="408"/>
      <c r="F107" s="430"/>
      <c r="G107" s="523" t="s">
        <v>311</v>
      </c>
      <c r="H107" s="408"/>
      <c r="I107" s="430"/>
      <c r="J107" s="525">
        <v>104658</v>
      </c>
      <c r="K107" s="408"/>
      <c r="L107" s="430"/>
      <c r="M107" s="45" t="s">
        <v>463</v>
      </c>
      <c r="N107" s="409"/>
      <c r="O107" s="431"/>
      <c r="P107" s="41" t="s">
        <v>264</v>
      </c>
      <c r="Q107" s="588"/>
      <c r="R107" s="589"/>
      <c r="S107" s="585">
        <f>VLOOKUP(D107,'MEMÓRIA DE CÁLCULO'!A:H,8,FALSE)</f>
        <v>203.75</v>
      </c>
      <c r="T107" s="588"/>
      <c r="U107" s="589"/>
      <c r="V107" s="894">
        <f t="shared" si="57"/>
        <v>189.39</v>
      </c>
      <c r="W107" s="588"/>
      <c r="X107" s="589"/>
      <c r="Y107" s="757">
        <f>BDI!$E$35</f>
        <v>0.21820000000000001</v>
      </c>
      <c r="Z107" s="588"/>
      <c r="AA107" s="589"/>
      <c r="AB107" s="585">
        <f t="shared" si="60"/>
        <v>230.71</v>
      </c>
      <c r="AC107" s="408"/>
      <c r="AD107" s="430"/>
      <c r="AE107" s="46">
        <f t="shared" si="61"/>
        <v>47007.16</v>
      </c>
      <c r="AF107" s="42"/>
      <c r="AG107" s="43"/>
      <c r="AH107" s="96">
        <f t="shared" si="56"/>
        <v>1.2329393942802167E-3</v>
      </c>
      <c r="AI107" s="396"/>
      <c r="AL107" s="927">
        <v>188.15</v>
      </c>
      <c r="AM107" s="928">
        <f t="shared" si="47"/>
        <v>189.38512450414493</v>
      </c>
      <c r="AN107" s="931"/>
      <c r="AO107" s="569"/>
      <c r="AX107" s="398"/>
      <c r="AY107" s="398"/>
      <c r="AZ107" s="398"/>
      <c r="BA107" s="398"/>
      <c r="BB107" s="398"/>
      <c r="BD107" s="502"/>
    </row>
    <row r="108" spans="2:16375" s="397" customFormat="1" outlineLevel="2" x14ac:dyDescent="0.2">
      <c r="B108" s="1"/>
      <c r="C108" s="9"/>
      <c r="D108" s="70"/>
      <c r="E108" s="70"/>
      <c r="F108" s="70"/>
      <c r="G108" s="70"/>
      <c r="H108" s="70"/>
      <c r="I108" s="70"/>
      <c r="J108" s="538"/>
      <c r="K108" s="70"/>
      <c r="L108" s="70"/>
      <c r="M108" s="95"/>
      <c r="N108" s="95"/>
      <c r="O108" s="95"/>
      <c r="P108" s="51"/>
      <c r="Q108" s="590"/>
      <c r="R108" s="590"/>
      <c r="S108" s="590"/>
      <c r="T108" s="590"/>
      <c r="U108" s="590"/>
      <c r="V108" s="590"/>
      <c r="W108" s="590"/>
      <c r="X108" s="590"/>
      <c r="Y108" s="759"/>
      <c r="Z108" s="590"/>
      <c r="AA108" s="590"/>
      <c r="AB108" s="590"/>
      <c r="AC108" s="50"/>
      <c r="AD108" s="50"/>
      <c r="AE108" s="81"/>
      <c r="AF108" s="2"/>
      <c r="AG108" s="2"/>
      <c r="AH108" s="71"/>
      <c r="AI108" s="10"/>
      <c r="AJ108" s="1"/>
      <c r="AK108" s="1"/>
      <c r="AL108" s="928"/>
      <c r="AM108" s="928"/>
      <c r="AN108" s="931"/>
      <c r="AO108" s="504"/>
      <c r="AP108" s="1"/>
      <c r="AQ108" s="1"/>
      <c r="AR108" s="1"/>
      <c r="AS108" s="1"/>
      <c r="AT108" s="1"/>
      <c r="AU108" s="1"/>
      <c r="AV108" s="1"/>
      <c r="AW108" s="1"/>
      <c r="AX108" s="18"/>
      <c r="AY108" s="18"/>
      <c r="AZ108" s="18"/>
      <c r="BA108" s="18"/>
      <c r="BB108" s="18"/>
      <c r="BC108" s="1"/>
      <c r="BD108" s="2"/>
      <c r="BE108" s="1"/>
      <c r="BF108" s="1"/>
      <c r="BG108" s="1"/>
      <c r="BH108" s="1"/>
      <c r="BI108" s="1"/>
      <c r="BJ108" s="1"/>
      <c r="BK108" s="1"/>
      <c r="BL108" s="1"/>
      <c r="BM108" s="1"/>
      <c r="BN108" s="1"/>
      <c r="BO108" s="1"/>
      <c r="BP108" s="1"/>
      <c r="BQ108" s="1"/>
      <c r="BR108" s="1"/>
      <c r="BS108" s="1"/>
      <c r="BT108" s="1"/>
      <c r="BU108" s="1"/>
      <c r="BV108" s="1"/>
      <c r="BW108" s="1"/>
      <c r="BX108" s="1"/>
      <c r="BY108" s="1"/>
      <c r="BZ108" s="1"/>
      <c r="CA108" s="1"/>
      <c r="CB108" s="1"/>
      <c r="CC108" s="1"/>
      <c r="CD108" s="1"/>
      <c r="CE108" s="1"/>
      <c r="CF108" s="1"/>
      <c r="CG108" s="1"/>
      <c r="CH108" s="1"/>
      <c r="CI108" s="1"/>
      <c r="CJ108" s="1"/>
      <c r="CK108" s="1"/>
      <c r="CL108" s="1"/>
      <c r="CM108" s="1"/>
      <c r="CN108" s="1"/>
      <c r="CO108" s="1"/>
      <c r="CP108" s="1"/>
      <c r="CQ108" s="1"/>
      <c r="CR108" s="1"/>
      <c r="CS108" s="1"/>
      <c r="CT108" s="1"/>
      <c r="CU108" s="1"/>
      <c r="CV108" s="1"/>
      <c r="CW108" s="1"/>
      <c r="CX108" s="1"/>
      <c r="CY108" s="1"/>
      <c r="CZ108" s="1"/>
      <c r="DA108" s="1"/>
      <c r="DB108" s="1"/>
      <c r="DC108" s="1"/>
      <c r="DD108" s="1"/>
      <c r="DE108" s="1"/>
      <c r="DF108" s="1"/>
      <c r="DG108" s="1"/>
      <c r="DH108" s="1"/>
      <c r="DI108" s="1"/>
      <c r="DJ108" s="1"/>
      <c r="DK108" s="1"/>
      <c r="DL108" s="1"/>
      <c r="DM108" s="1"/>
      <c r="DN108" s="1"/>
      <c r="DO108" s="1"/>
      <c r="DP108" s="1"/>
      <c r="DQ108" s="1"/>
      <c r="DR108" s="1"/>
      <c r="DS108" s="1"/>
      <c r="DT108" s="1"/>
      <c r="DU108" s="1"/>
      <c r="DV108" s="1"/>
      <c r="DW108" s="1"/>
      <c r="DX108" s="1"/>
      <c r="DY108" s="1"/>
      <c r="DZ108" s="1"/>
      <c r="EA108" s="1"/>
      <c r="EB108" s="1"/>
      <c r="EC108" s="1"/>
      <c r="ED108" s="1"/>
      <c r="EE108" s="1"/>
      <c r="EF108" s="1"/>
      <c r="EG108" s="1"/>
      <c r="EH108" s="1"/>
      <c r="EI108" s="1"/>
      <c r="EJ108" s="1"/>
      <c r="EK108" s="1"/>
      <c r="EL108" s="1"/>
      <c r="EM108" s="1"/>
      <c r="EN108" s="1"/>
      <c r="EO108" s="1"/>
      <c r="EP108" s="1"/>
      <c r="EQ108" s="1"/>
      <c r="ER108" s="1"/>
      <c r="ES108" s="1"/>
      <c r="ET108" s="1"/>
      <c r="EU108" s="1"/>
      <c r="EV108" s="1"/>
      <c r="EW108" s="1"/>
      <c r="EX108" s="1"/>
      <c r="EY108" s="1"/>
      <c r="EZ108" s="1"/>
      <c r="FA108" s="1"/>
      <c r="FB108" s="1"/>
      <c r="FC108" s="1"/>
      <c r="FD108" s="1"/>
      <c r="FE108" s="1"/>
      <c r="FF108" s="1"/>
      <c r="FG108" s="1"/>
      <c r="FH108" s="1"/>
      <c r="FI108" s="1"/>
      <c r="FJ108" s="1"/>
      <c r="FK108" s="1"/>
      <c r="FL108" s="1"/>
      <c r="FM108" s="1"/>
      <c r="FN108" s="1"/>
      <c r="FO108" s="1"/>
      <c r="FP108" s="1"/>
      <c r="FQ108" s="1"/>
      <c r="FR108" s="1"/>
      <c r="FS108" s="1"/>
      <c r="FT108" s="1"/>
      <c r="FU108" s="1"/>
      <c r="FV108" s="1"/>
      <c r="FW108" s="1"/>
      <c r="FX108" s="1"/>
      <c r="FY108" s="1"/>
      <c r="FZ108" s="1"/>
      <c r="GA108" s="1"/>
      <c r="GB108" s="1"/>
      <c r="GC108" s="1"/>
      <c r="GD108" s="1"/>
      <c r="GE108" s="1"/>
      <c r="GF108" s="1"/>
      <c r="GG108" s="1"/>
      <c r="GH108" s="1"/>
      <c r="GI108" s="1"/>
      <c r="GJ108" s="1"/>
      <c r="GK108" s="1"/>
      <c r="GL108" s="1"/>
      <c r="GM108" s="1"/>
      <c r="GN108" s="1"/>
      <c r="GO108" s="1"/>
      <c r="GP108" s="1"/>
      <c r="GQ108" s="1"/>
      <c r="GR108" s="1"/>
      <c r="GS108" s="1"/>
      <c r="GT108" s="1"/>
      <c r="GU108" s="1"/>
      <c r="GV108" s="1"/>
      <c r="GW108" s="1"/>
      <c r="GX108" s="1"/>
      <c r="GY108" s="1"/>
      <c r="GZ108" s="1"/>
      <c r="HA108" s="1"/>
      <c r="HB108" s="1"/>
      <c r="HC108" s="1"/>
      <c r="HD108" s="1"/>
      <c r="HE108" s="1"/>
      <c r="HF108" s="1"/>
      <c r="HG108" s="1"/>
      <c r="HH108" s="1"/>
      <c r="HI108" s="1"/>
      <c r="HJ108" s="1"/>
      <c r="HK108" s="1"/>
      <c r="HL108" s="1"/>
      <c r="HM108" s="1"/>
      <c r="HN108" s="1"/>
      <c r="HO108" s="1"/>
      <c r="HP108" s="1"/>
      <c r="HQ108" s="1"/>
      <c r="HR108" s="1"/>
      <c r="HS108" s="1"/>
      <c r="HT108" s="1"/>
      <c r="HU108" s="1"/>
      <c r="HV108" s="1"/>
      <c r="HW108" s="1"/>
      <c r="HX108" s="1"/>
      <c r="HY108" s="1"/>
      <c r="HZ108" s="1"/>
      <c r="IA108" s="1"/>
      <c r="IB108" s="1"/>
      <c r="IC108" s="1"/>
      <c r="ID108" s="1"/>
      <c r="IE108" s="1"/>
      <c r="IF108" s="1"/>
      <c r="IG108" s="1"/>
      <c r="IH108" s="1"/>
      <c r="II108" s="1"/>
      <c r="IJ108" s="1"/>
      <c r="IK108" s="1"/>
      <c r="IL108" s="1"/>
      <c r="IM108" s="1"/>
      <c r="IN108" s="1"/>
      <c r="IO108" s="1"/>
      <c r="IP108" s="1"/>
      <c r="IQ108" s="1"/>
      <c r="IR108" s="1"/>
      <c r="IS108" s="1"/>
      <c r="IT108" s="1"/>
      <c r="IU108" s="1"/>
      <c r="IV108" s="1"/>
      <c r="IW108" s="1"/>
      <c r="IX108" s="1"/>
      <c r="IY108" s="1"/>
      <c r="IZ108" s="1"/>
      <c r="JA108" s="1"/>
      <c r="JB108" s="1"/>
      <c r="JC108" s="1"/>
      <c r="JD108" s="1"/>
      <c r="JE108" s="1"/>
      <c r="JF108" s="1"/>
      <c r="JG108" s="1"/>
      <c r="JH108" s="1"/>
      <c r="JI108" s="1"/>
      <c r="JJ108" s="1"/>
      <c r="JK108" s="1"/>
      <c r="JL108" s="1"/>
      <c r="JM108" s="1"/>
      <c r="JN108" s="1"/>
      <c r="JO108" s="1"/>
      <c r="JP108" s="1"/>
      <c r="JQ108" s="1"/>
      <c r="JR108" s="1"/>
      <c r="JS108" s="1"/>
      <c r="JT108" s="1"/>
      <c r="JU108" s="1"/>
      <c r="JV108" s="1"/>
      <c r="JW108" s="1"/>
      <c r="JX108" s="1"/>
      <c r="JY108" s="1"/>
      <c r="JZ108" s="1"/>
      <c r="KA108" s="1"/>
      <c r="KB108" s="1"/>
      <c r="KC108" s="1"/>
      <c r="KD108" s="1"/>
      <c r="KE108" s="1"/>
      <c r="KF108" s="1"/>
      <c r="KG108" s="1"/>
      <c r="KH108" s="1"/>
      <c r="KI108" s="1"/>
      <c r="KJ108" s="1"/>
      <c r="KK108" s="1"/>
      <c r="KL108" s="1"/>
      <c r="KM108" s="1"/>
      <c r="KN108" s="1"/>
      <c r="KO108" s="1"/>
      <c r="KP108" s="1"/>
      <c r="KQ108" s="1"/>
      <c r="KR108" s="1"/>
      <c r="KS108" s="1"/>
      <c r="KT108" s="1"/>
      <c r="KU108" s="1"/>
      <c r="KV108" s="1"/>
      <c r="KW108" s="1"/>
      <c r="KX108" s="1"/>
      <c r="KY108" s="1"/>
      <c r="KZ108" s="1"/>
      <c r="LA108" s="1"/>
      <c r="LB108" s="1"/>
      <c r="LC108" s="1"/>
      <c r="LD108" s="1"/>
      <c r="LE108" s="1"/>
      <c r="LF108" s="1"/>
      <c r="LG108" s="1"/>
      <c r="LH108" s="1"/>
      <c r="LI108" s="1"/>
      <c r="LJ108" s="1"/>
      <c r="LK108" s="1"/>
      <c r="LL108" s="1"/>
      <c r="LM108" s="1"/>
      <c r="LN108" s="1"/>
      <c r="LO108" s="1"/>
      <c r="LP108" s="1"/>
      <c r="LQ108" s="1"/>
      <c r="LR108" s="1"/>
      <c r="LS108" s="1"/>
      <c r="LT108" s="1"/>
      <c r="LU108" s="1"/>
      <c r="LV108" s="1"/>
      <c r="LW108" s="1"/>
      <c r="LX108" s="1"/>
      <c r="LY108" s="1"/>
      <c r="LZ108" s="1"/>
      <c r="MA108" s="1"/>
      <c r="MB108" s="1"/>
      <c r="MC108" s="1"/>
      <c r="MD108" s="1"/>
      <c r="ME108" s="1"/>
      <c r="MF108" s="1"/>
      <c r="MG108" s="1"/>
      <c r="MH108" s="1"/>
      <c r="MI108" s="1"/>
      <c r="MJ108" s="1"/>
      <c r="MK108" s="1"/>
      <c r="ML108" s="1"/>
      <c r="MM108" s="1"/>
      <c r="MN108" s="1"/>
      <c r="MO108" s="1"/>
      <c r="MP108" s="1"/>
      <c r="MQ108" s="1"/>
      <c r="MR108" s="1"/>
      <c r="MS108" s="1"/>
      <c r="MT108" s="1"/>
      <c r="MU108" s="1"/>
      <c r="MV108" s="1"/>
      <c r="MW108" s="1"/>
      <c r="MX108" s="1"/>
      <c r="MY108" s="1"/>
      <c r="MZ108" s="1"/>
      <c r="NA108" s="1"/>
      <c r="NB108" s="1"/>
      <c r="NC108" s="1"/>
      <c r="ND108" s="1"/>
      <c r="NE108" s="1"/>
      <c r="NF108" s="1"/>
      <c r="NG108" s="1"/>
      <c r="NH108" s="1"/>
      <c r="NI108" s="1"/>
      <c r="NJ108" s="1"/>
      <c r="NK108" s="1"/>
      <c r="NL108" s="1"/>
      <c r="NM108" s="1"/>
      <c r="NN108" s="1"/>
      <c r="NO108" s="1"/>
      <c r="NP108" s="1"/>
      <c r="NQ108" s="1"/>
      <c r="NR108" s="1"/>
      <c r="NS108" s="1"/>
      <c r="NT108" s="1"/>
      <c r="NU108" s="1"/>
      <c r="NV108" s="1"/>
      <c r="NW108" s="1"/>
      <c r="NX108" s="1"/>
      <c r="NY108" s="1"/>
      <c r="NZ108" s="1"/>
      <c r="OA108" s="1"/>
      <c r="OB108" s="1"/>
      <c r="OC108" s="1"/>
      <c r="OD108" s="1"/>
      <c r="OE108" s="1"/>
      <c r="OF108" s="1"/>
      <c r="OG108" s="1"/>
      <c r="OH108" s="1"/>
      <c r="OI108" s="1"/>
      <c r="OJ108" s="1"/>
      <c r="OK108" s="1"/>
      <c r="OL108" s="1"/>
      <c r="OM108" s="1"/>
      <c r="ON108" s="1"/>
      <c r="OO108" s="1"/>
      <c r="OP108" s="1"/>
      <c r="OQ108" s="1"/>
      <c r="OR108" s="1"/>
      <c r="OS108" s="1"/>
      <c r="OT108" s="1"/>
      <c r="OU108" s="1"/>
      <c r="OV108" s="1"/>
      <c r="OW108" s="1"/>
      <c r="OX108" s="1"/>
      <c r="OY108" s="1"/>
      <c r="OZ108" s="1"/>
      <c r="PA108" s="1"/>
      <c r="PB108" s="1"/>
      <c r="PC108" s="1"/>
      <c r="PD108" s="1"/>
      <c r="PE108" s="1"/>
      <c r="PF108" s="1"/>
      <c r="PG108" s="1"/>
      <c r="PH108" s="1"/>
      <c r="PI108" s="1"/>
      <c r="PJ108" s="1"/>
      <c r="PK108" s="1"/>
      <c r="PL108" s="1"/>
      <c r="PM108" s="1"/>
      <c r="PN108" s="1"/>
      <c r="PO108" s="1"/>
      <c r="PP108" s="1"/>
      <c r="PQ108" s="1"/>
      <c r="PR108" s="1"/>
      <c r="PS108" s="1"/>
      <c r="PT108" s="1"/>
      <c r="PU108" s="1"/>
      <c r="PV108" s="1"/>
      <c r="PW108" s="1"/>
      <c r="PX108" s="1"/>
      <c r="PY108" s="1"/>
      <c r="PZ108" s="1"/>
      <c r="QA108" s="1"/>
      <c r="QB108" s="1"/>
      <c r="QC108" s="1"/>
      <c r="QD108" s="1"/>
      <c r="QE108" s="1"/>
      <c r="QF108" s="1"/>
      <c r="QG108" s="1"/>
      <c r="QH108" s="1"/>
      <c r="QI108" s="1"/>
      <c r="QJ108" s="1"/>
      <c r="QK108" s="1"/>
      <c r="QL108" s="1"/>
      <c r="QM108" s="1"/>
      <c r="QN108" s="1"/>
      <c r="QO108" s="1"/>
      <c r="QP108" s="1"/>
      <c r="QQ108" s="1"/>
      <c r="QR108" s="1"/>
      <c r="QS108" s="1"/>
      <c r="QT108" s="1"/>
      <c r="QU108" s="1"/>
      <c r="QV108" s="1"/>
      <c r="QW108" s="1"/>
      <c r="QX108" s="1"/>
      <c r="QY108" s="1"/>
      <c r="QZ108" s="1"/>
      <c r="RA108" s="1"/>
      <c r="RB108" s="1"/>
      <c r="RC108" s="1"/>
      <c r="RD108" s="1"/>
      <c r="RE108" s="1"/>
      <c r="RF108" s="1"/>
      <c r="RG108" s="1"/>
      <c r="RH108" s="1"/>
      <c r="RI108" s="1"/>
      <c r="RJ108" s="1"/>
      <c r="RK108" s="1"/>
      <c r="RL108" s="1"/>
      <c r="RM108" s="1"/>
      <c r="RN108" s="1"/>
      <c r="RO108" s="1"/>
      <c r="RP108" s="1"/>
      <c r="RQ108" s="1"/>
      <c r="RR108" s="1"/>
      <c r="RS108" s="1"/>
      <c r="RT108" s="1"/>
      <c r="RU108" s="1"/>
      <c r="RV108" s="1"/>
      <c r="RW108" s="1"/>
      <c r="RX108" s="1"/>
      <c r="RY108" s="1"/>
      <c r="RZ108" s="1"/>
      <c r="SA108" s="1"/>
      <c r="SB108" s="1"/>
      <c r="SC108" s="1"/>
      <c r="SD108" s="1"/>
      <c r="SE108" s="1"/>
      <c r="SF108" s="1"/>
      <c r="SG108" s="1"/>
      <c r="SH108" s="1"/>
      <c r="SI108" s="1"/>
      <c r="SJ108" s="1"/>
      <c r="SK108" s="1"/>
      <c r="SL108" s="1"/>
      <c r="SM108" s="1"/>
      <c r="SN108" s="1"/>
      <c r="SO108" s="1"/>
      <c r="SP108" s="1"/>
      <c r="SQ108" s="1"/>
      <c r="SR108" s="1"/>
      <c r="SS108" s="1"/>
      <c r="ST108" s="1"/>
      <c r="SU108" s="1"/>
      <c r="SV108" s="1"/>
      <c r="SW108" s="1"/>
      <c r="SX108" s="1"/>
      <c r="SY108" s="1"/>
      <c r="SZ108" s="1"/>
      <c r="TA108" s="1"/>
      <c r="TB108" s="1"/>
      <c r="TC108" s="1"/>
      <c r="TD108" s="1"/>
      <c r="TE108" s="1"/>
      <c r="TF108" s="1"/>
      <c r="TG108" s="1"/>
      <c r="TH108" s="1"/>
      <c r="TI108" s="1"/>
      <c r="TJ108" s="1"/>
      <c r="TK108" s="1"/>
      <c r="TL108" s="1"/>
      <c r="TM108" s="1"/>
      <c r="TN108" s="1"/>
      <c r="TO108" s="1"/>
      <c r="TP108" s="1"/>
      <c r="TQ108" s="1"/>
      <c r="TR108" s="1"/>
      <c r="TS108" s="1"/>
      <c r="TT108" s="1"/>
      <c r="TU108" s="1"/>
      <c r="TV108" s="1"/>
      <c r="TW108" s="1"/>
      <c r="TX108" s="1"/>
      <c r="TY108" s="1"/>
      <c r="TZ108" s="1"/>
      <c r="UA108" s="1"/>
      <c r="UB108" s="1"/>
      <c r="UC108" s="1"/>
      <c r="UD108" s="1"/>
      <c r="UE108" s="1"/>
      <c r="UF108" s="1"/>
      <c r="UG108" s="1"/>
      <c r="UH108" s="1"/>
      <c r="UI108" s="1"/>
      <c r="UJ108" s="1"/>
      <c r="UK108" s="1"/>
      <c r="UL108" s="1"/>
      <c r="UM108" s="1"/>
      <c r="UN108" s="1"/>
      <c r="UO108" s="1"/>
      <c r="UP108" s="1"/>
      <c r="UQ108" s="1"/>
      <c r="UR108" s="1"/>
      <c r="US108" s="1"/>
      <c r="UT108" s="1"/>
      <c r="UU108" s="1"/>
      <c r="UV108" s="1"/>
      <c r="UW108" s="1"/>
      <c r="UX108" s="1"/>
      <c r="UY108" s="1"/>
      <c r="UZ108" s="1"/>
      <c r="VA108" s="1"/>
      <c r="VB108" s="1"/>
      <c r="VC108" s="1"/>
      <c r="VD108" s="1"/>
      <c r="VE108" s="1"/>
      <c r="VF108" s="1"/>
      <c r="VG108" s="1"/>
      <c r="VH108" s="1"/>
      <c r="VI108" s="1"/>
      <c r="VJ108" s="1"/>
      <c r="VK108" s="1"/>
      <c r="VL108" s="1"/>
      <c r="VM108" s="1"/>
      <c r="VN108" s="1"/>
      <c r="VO108" s="1"/>
      <c r="VP108" s="1"/>
      <c r="VQ108" s="1"/>
      <c r="VR108" s="1"/>
      <c r="VS108" s="1"/>
      <c r="VT108" s="1"/>
      <c r="VU108" s="1"/>
      <c r="VV108" s="1"/>
      <c r="VW108" s="1"/>
      <c r="VX108" s="1"/>
      <c r="VY108" s="1"/>
      <c r="VZ108" s="1"/>
      <c r="WA108" s="1"/>
      <c r="WB108" s="1"/>
      <c r="WC108" s="1"/>
      <c r="WD108" s="1"/>
      <c r="WE108" s="1"/>
      <c r="WF108" s="1"/>
      <c r="WG108" s="1"/>
      <c r="WH108" s="1"/>
      <c r="WI108" s="1"/>
      <c r="WJ108" s="1"/>
      <c r="WK108" s="1"/>
      <c r="WL108" s="1"/>
      <c r="WM108" s="1"/>
      <c r="WN108" s="1"/>
      <c r="WO108" s="1"/>
      <c r="WP108" s="1"/>
      <c r="WQ108" s="1"/>
      <c r="WR108" s="1"/>
      <c r="WS108" s="1"/>
      <c r="WT108" s="1"/>
      <c r="WU108" s="1"/>
      <c r="WV108" s="1"/>
      <c r="WW108" s="1"/>
      <c r="WX108" s="1"/>
      <c r="WY108" s="1"/>
      <c r="WZ108" s="1"/>
      <c r="XA108" s="1"/>
      <c r="XB108" s="1"/>
      <c r="XC108" s="1"/>
      <c r="XD108" s="1"/>
      <c r="XE108" s="1"/>
      <c r="XF108" s="1"/>
      <c r="XG108" s="1"/>
      <c r="XH108" s="1"/>
      <c r="XI108" s="1"/>
      <c r="XJ108" s="1"/>
      <c r="XK108" s="1"/>
      <c r="XL108" s="1"/>
      <c r="XM108" s="1"/>
      <c r="XN108" s="1"/>
      <c r="XO108" s="1"/>
      <c r="XP108" s="1"/>
      <c r="XQ108" s="1"/>
      <c r="XR108" s="1"/>
      <c r="XS108" s="1"/>
      <c r="XT108" s="1"/>
      <c r="XU108" s="1"/>
      <c r="XV108" s="1"/>
      <c r="XW108" s="1"/>
      <c r="XX108" s="1"/>
      <c r="XY108" s="1"/>
      <c r="XZ108" s="1"/>
      <c r="YA108" s="1"/>
      <c r="YB108" s="1"/>
      <c r="YC108" s="1"/>
      <c r="YD108" s="1"/>
      <c r="YE108" s="1"/>
      <c r="YF108" s="1"/>
      <c r="YG108" s="1"/>
      <c r="YH108" s="1"/>
      <c r="YI108" s="1"/>
      <c r="YJ108" s="1"/>
      <c r="YK108" s="1"/>
      <c r="YL108" s="1"/>
      <c r="YM108" s="1"/>
      <c r="YN108" s="1"/>
      <c r="YO108" s="1"/>
      <c r="YP108" s="1"/>
      <c r="YQ108" s="1"/>
      <c r="YR108" s="1"/>
      <c r="YS108" s="1"/>
      <c r="YT108" s="1"/>
      <c r="YU108" s="1"/>
      <c r="YV108" s="1"/>
      <c r="YW108" s="1"/>
      <c r="YX108" s="1"/>
      <c r="YY108" s="1"/>
      <c r="YZ108" s="1"/>
      <c r="ZA108" s="1"/>
      <c r="ZB108" s="1"/>
      <c r="ZC108" s="1"/>
      <c r="ZD108" s="1"/>
      <c r="ZE108" s="1"/>
      <c r="ZF108" s="1"/>
      <c r="ZG108" s="1"/>
      <c r="ZH108" s="1"/>
      <c r="ZI108" s="1"/>
      <c r="ZJ108" s="1"/>
      <c r="ZK108" s="1"/>
      <c r="ZL108" s="1"/>
      <c r="ZM108" s="1"/>
      <c r="ZN108" s="1"/>
      <c r="ZO108" s="1"/>
      <c r="ZP108" s="1"/>
      <c r="ZQ108" s="1"/>
      <c r="ZR108" s="1"/>
      <c r="ZS108" s="1"/>
      <c r="ZT108" s="1"/>
      <c r="ZU108" s="1"/>
      <c r="ZV108" s="1"/>
      <c r="ZW108" s="1"/>
      <c r="ZX108" s="1"/>
      <c r="ZY108" s="1"/>
      <c r="ZZ108" s="1"/>
      <c r="AAA108" s="1"/>
      <c r="AAB108" s="1"/>
      <c r="AAC108" s="1"/>
      <c r="AAD108" s="1"/>
      <c r="AAE108" s="1"/>
      <c r="AAF108" s="1"/>
      <c r="AAG108" s="1"/>
      <c r="AAH108" s="1"/>
      <c r="AAI108" s="1"/>
      <c r="AAJ108" s="1"/>
      <c r="AAK108" s="1"/>
      <c r="AAL108" s="1"/>
      <c r="AAM108" s="1"/>
      <c r="AAN108" s="1"/>
      <c r="AAO108" s="1"/>
      <c r="AAP108" s="1"/>
      <c r="AAQ108" s="1"/>
      <c r="AAR108" s="1"/>
      <c r="AAS108" s="1"/>
      <c r="AAT108" s="1"/>
      <c r="AAU108" s="1"/>
      <c r="AAV108" s="1"/>
      <c r="AAW108" s="1"/>
      <c r="AAX108" s="1"/>
      <c r="AAY108" s="1"/>
      <c r="AAZ108" s="1"/>
      <c r="ABA108" s="1"/>
      <c r="ABB108" s="1"/>
      <c r="ABC108" s="1"/>
      <c r="ABD108" s="1"/>
      <c r="ABE108" s="1"/>
      <c r="ABF108" s="1"/>
      <c r="ABG108" s="1"/>
      <c r="ABH108" s="1"/>
      <c r="ABI108" s="1"/>
      <c r="ABJ108" s="1"/>
      <c r="ABK108" s="1"/>
      <c r="ABL108" s="1"/>
      <c r="ABM108" s="1"/>
      <c r="ABN108" s="1"/>
      <c r="ABO108" s="1"/>
      <c r="ABP108" s="1"/>
      <c r="ABQ108" s="1"/>
      <c r="ABR108" s="1"/>
      <c r="ABS108" s="1"/>
      <c r="ABT108" s="1"/>
      <c r="ABU108" s="1"/>
      <c r="ABV108" s="1"/>
      <c r="ABW108" s="1"/>
      <c r="ABX108" s="1"/>
      <c r="ABY108" s="1"/>
      <c r="ABZ108" s="1"/>
      <c r="ACA108" s="1"/>
      <c r="ACB108" s="1"/>
      <c r="ACC108" s="1"/>
      <c r="ACD108" s="1"/>
      <c r="ACE108" s="1"/>
      <c r="ACF108" s="1"/>
      <c r="ACG108" s="1"/>
      <c r="ACH108" s="1"/>
      <c r="ACI108" s="1"/>
      <c r="ACJ108" s="1"/>
      <c r="ACK108" s="1"/>
      <c r="ACL108" s="1"/>
      <c r="ACM108" s="1"/>
      <c r="ACN108" s="1"/>
      <c r="ACO108" s="1"/>
      <c r="ACP108" s="1"/>
      <c r="ACQ108" s="1"/>
      <c r="ACR108" s="1"/>
      <c r="ACS108" s="1"/>
      <c r="ACT108" s="1"/>
      <c r="ACU108" s="1"/>
      <c r="ACV108" s="1"/>
      <c r="ACW108" s="1"/>
      <c r="ACX108" s="1"/>
      <c r="ACY108" s="1"/>
      <c r="ACZ108" s="1"/>
      <c r="ADA108" s="1"/>
      <c r="ADB108" s="1"/>
      <c r="ADC108" s="1"/>
      <c r="ADD108" s="1"/>
      <c r="ADE108" s="1"/>
      <c r="ADF108" s="1"/>
      <c r="ADG108" s="1"/>
      <c r="ADH108" s="1"/>
      <c r="ADI108" s="1"/>
      <c r="ADJ108" s="1"/>
      <c r="ADK108" s="1"/>
      <c r="ADL108" s="1"/>
      <c r="ADM108" s="1"/>
      <c r="ADN108" s="1"/>
      <c r="ADO108" s="1"/>
      <c r="ADP108" s="1"/>
      <c r="ADQ108" s="1"/>
      <c r="ADR108" s="1"/>
      <c r="ADS108" s="1"/>
      <c r="ADT108" s="1"/>
      <c r="ADU108" s="1"/>
      <c r="ADV108" s="1"/>
      <c r="ADW108" s="1"/>
      <c r="ADX108" s="1"/>
      <c r="ADY108" s="1"/>
      <c r="ADZ108" s="1"/>
      <c r="AEA108" s="1"/>
      <c r="AEB108" s="1"/>
      <c r="AEC108" s="1"/>
      <c r="AED108" s="1"/>
      <c r="AEE108" s="1"/>
      <c r="AEF108" s="1"/>
      <c r="AEG108" s="1"/>
      <c r="AEH108" s="1"/>
      <c r="AEI108" s="1"/>
      <c r="AEJ108" s="1"/>
      <c r="AEK108" s="1"/>
      <c r="AEL108" s="1"/>
      <c r="AEM108" s="1"/>
      <c r="AEN108" s="1"/>
      <c r="AEO108" s="1"/>
      <c r="AEP108" s="1"/>
      <c r="AEQ108" s="1"/>
      <c r="AER108" s="1"/>
      <c r="AES108" s="1"/>
      <c r="AET108" s="1"/>
      <c r="AEU108" s="1"/>
      <c r="AEV108" s="1"/>
      <c r="AEW108" s="1"/>
      <c r="AEX108" s="1"/>
      <c r="AEY108" s="1"/>
      <c r="AEZ108" s="1"/>
      <c r="AFA108" s="1"/>
      <c r="AFB108" s="1"/>
      <c r="AFC108" s="1"/>
      <c r="AFD108" s="1"/>
      <c r="AFE108" s="1"/>
      <c r="AFF108" s="1"/>
      <c r="AFG108" s="1"/>
      <c r="AFH108" s="1"/>
      <c r="AFI108" s="1"/>
      <c r="AFJ108" s="1"/>
      <c r="AFK108" s="1"/>
      <c r="AFL108" s="1"/>
      <c r="AFM108" s="1"/>
      <c r="AFN108" s="1"/>
      <c r="AFO108" s="1"/>
      <c r="AFP108" s="1"/>
      <c r="AFQ108" s="1"/>
      <c r="AFR108" s="1"/>
      <c r="AFS108" s="1"/>
      <c r="AFT108" s="1"/>
      <c r="AFU108" s="1"/>
      <c r="AFV108" s="1"/>
      <c r="AFW108" s="1"/>
      <c r="AFX108" s="1"/>
      <c r="AFY108" s="1"/>
      <c r="AFZ108" s="1"/>
      <c r="AGA108" s="1"/>
      <c r="AGB108" s="1"/>
      <c r="AGC108" s="1"/>
      <c r="AGD108" s="1"/>
      <c r="AGE108" s="1"/>
      <c r="AGF108" s="1"/>
      <c r="AGG108" s="1"/>
      <c r="AGH108" s="1"/>
      <c r="AGI108" s="1"/>
      <c r="AGJ108" s="1"/>
      <c r="AGK108" s="1"/>
      <c r="AGL108" s="1"/>
      <c r="AGM108" s="1"/>
      <c r="AGN108" s="1"/>
      <c r="AGO108" s="1"/>
      <c r="AGP108" s="1"/>
      <c r="AGQ108" s="1"/>
      <c r="AGR108" s="1"/>
      <c r="AGS108" s="1"/>
      <c r="AGT108" s="1"/>
      <c r="AGU108" s="1"/>
      <c r="AGV108" s="1"/>
      <c r="AGW108" s="1"/>
      <c r="AGX108" s="1"/>
      <c r="AGY108" s="1"/>
      <c r="AGZ108" s="1"/>
      <c r="AHA108" s="1"/>
      <c r="AHB108" s="1"/>
      <c r="AHC108" s="1"/>
      <c r="AHD108" s="1"/>
      <c r="AHE108" s="1"/>
      <c r="AHF108" s="1"/>
      <c r="AHG108" s="1"/>
      <c r="AHH108" s="1"/>
      <c r="AHI108" s="1"/>
      <c r="AHJ108" s="1"/>
      <c r="AHK108" s="1"/>
      <c r="AHL108" s="1"/>
      <c r="AHM108" s="1"/>
      <c r="AHN108" s="1"/>
      <c r="AHO108" s="1"/>
      <c r="AHP108" s="1"/>
      <c r="AHQ108" s="1"/>
      <c r="AHR108" s="1"/>
      <c r="AHS108" s="1"/>
      <c r="AHT108" s="1"/>
      <c r="AHU108" s="1"/>
      <c r="AHV108" s="1"/>
      <c r="AHW108" s="1"/>
      <c r="AHX108" s="1"/>
      <c r="AHY108" s="1"/>
      <c r="AHZ108" s="1"/>
      <c r="AIA108" s="1"/>
      <c r="AIB108" s="1"/>
      <c r="AIC108" s="1"/>
      <c r="AID108" s="1"/>
      <c r="AIE108" s="1"/>
      <c r="AIF108" s="1"/>
      <c r="AIG108" s="1"/>
      <c r="AIH108" s="1"/>
      <c r="AII108" s="1"/>
      <c r="AIJ108" s="1"/>
      <c r="AIK108" s="1"/>
      <c r="AIL108" s="1"/>
      <c r="AIM108" s="1"/>
      <c r="AIN108" s="1"/>
      <c r="AIO108" s="1"/>
      <c r="AIP108" s="1"/>
      <c r="AIQ108" s="1"/>
      <c r="AIR108" s="1"/>
      <c r="AIS108" s="1"/>
      <c r="AIT108" s="1"/>
      <c r="AIU108" s="1"/>
      <c r="AIV108" s="1"/>
      <c r="AIW108" s="1"/>
      <c r="AIX108" s="1"/>
      <c r="AIY108" s="1"/>
      <c r="AIZ108" s="1"/>
      <c r="AJA108" s="1"/>
      <c r="AJB108" s="1"/>
      <c r="AJC108" s="1"/>
      <c r="AJD108" s="1"/>
      <c r="AJE108" s="1"/>
      <c r="AJF108" s="1"/>
      <c r="AJG108" s="1"/>
      <c r="AJH108" s="1"/>
      <c r="AJI108" s="1"/>
      <c r="AJJ108" s="1"/>
      <c r="AJK108" s="1"/>
      <c r="AJL108" s="1"/>
      <c r="AJM108" s="1"/>
      <c r="AJN108" s="1"/>
      <c r="AJO108" s="1"/>
      <c r="AJP108" s="1"/>
      <c r="AJQ108" s="1"/>
      <c r="AJR108" s="1"/>
      <c r="AJS108" s="1"/>
      <c r="AJT108" s="1"/>
      <c r="AJU108" s="1"/>
      <c r="AJV108" s="1"/>
      <c r="AJW108" s="1"/>
      <c r="AJX108" s="1"/>
      <c r="AJY108" s="1"/>
      <c r="AJZ108" s="1"/>
      <c r="AKA108" s="1"/>
      <c r="AKB108" s="1"/>
      <c r="AKC108" s="1"/>
      <c r="AKD108" s="1"/>
      <c r="AKE108" s="1"/>
      <c r="AKF108" s="1"/>
      <c r="AKG108" s="1"/>
      <c r="AKH108" s="1"/>
      <c r="AKI108" s="1"/>
      <c r="AKJ108" s="1"/>
      <c r="AKK108" s="1"/>
      <c r="AKL108" s="1"/>
      <c r="AKM108" s="1"/>
      <c r="AKN108" s="1"/>
      <c r="AKO108" s="1"/>
      <c r="AKP108" s="1"/>
      <c r="AKQ108" s="1"/>
      <c r="AKR108" s="1"/>
      <c r="AKS108" s="1"/>
      <c r="AKT108" s="1"/>
      <c r="AKU108" s="1"/>
      <c r="AKV108" s="1"/>
      <c r="AKW108" s="1"/>
      <c r="AKX108" s="1"/>
      <c r="AKY108" s="1"/>
      <c r="AKZ108" s="1"/>
      <c r="ALA108" s="1"/>
      <c r="ALB108" s="1"/>
      <c r="ALC108" s="1"/>
      <c r="ALD108" s="1"/>
      <c r="ALE108" s="1"/>
      <c r="ALF108" s="1"/>
      <c r="ALG108" s="1"/>
      <c r="ALH108" s="1"/>
      <c r="ALI108" s="1"/>
      <c r="ALJ108" s="1"/>
      <c r="ALK108" s="1"/>
      <c r="ALL108" s="1"/>
      <c r="ALM108" s="1"/>
      <c r="ALN108" s="1"/>
      <c r="ALO108" s="1"/>
      <c r="ALP108" s="1"/>
      <c r="ALQ108" s="1"/>
      <c r="ALR108" s="1"/>
      <c r="ALS108" s="1"/>
      <c r="ALT108" s="1"/>
      <c r="ALU108" s="1"/>
      <c r="ALV108" s="1"/>
      <c r="ALW108" s="1"/>
      <c r="ALX108" s="1"/>
      <c r="ALY108" s="1"/>
      <c r="ALZ108" s="1"/>
      <c r="AMA108" s="1"/>
      <c r="AMB108" s="1"/>
      <c r="AMC108" s="1"/>
      <c r="AMD108" s="1"/>
      <c r="AME108" s="1"/>
      <c r="AMF108" s="1"/>
      <c r="AMG108" s="1"/>
      <c r="AMH108" s="1"/>
      <c r="AMI108" s="1"/>
      <c r="AMJ108" s="1"/>
      <c r="AMK108" s="1"/>
      <c r="AML108" s="1"/>
      <c r="AMM108" s="1"/>
      <c r="AMN108" s="1"/>
      <c r="AMO108" s="1"/>
      <c r="AMP108" s="1"/>
      <c r="AMQ108" s="1"/>
      <c r="AMR108" s="1"/>
      <c r="AMS108" s="1"/>
      <c r="AMT108" s="1"/>
      <c r="AMU108" s="1"/>
      <c r="AMV108" s="1"/>
      <c r="AMW108" s="1"/>
      <c r="AMX108" s="1"/>
      <c r="AMY108" s="1"/>
      <c r="AMZ108" s="1"/>
      <c r="ANA108" s="1"/>
      <c r="ANB108" s="1"/>
      <c r="ANC108" s="1"/>
      <c r="AND108" s="1"/>
      <c r="ANE108" s="1"/>
      <c r="ANF108" s="1"/>
      <c r="ANG108" s="1"/>
      <c r="ANH108" s="1"/>
      <c r="ANI108" s="1"/>
      <c r="ANJ108" s="1"/>
      <c r="ANK108" s="1"/>
      <c r="ANL108" s="1"/>
      <c r="ANM108" s="1"/>
      <c r="ANN108" s="1"/>
      <c r="ANO108" s="1"/>
      <c r="ANP108" s="1"/>
      <c r="ANQ108" s="1"/>
      <c r="ANR108" s="1"/>
      <c r="ANS108" s="1"/>
      <c r="ANT108" s="1"/>
      <c r="ANU108" s="1"/>
      <c r="ANV108" s="1"/>
      <c r="ANW108" s="1"/>
      <c r="ANX108" s="1"/>
      <c r="ANY108" s="1"/>
      <c r="ANZ108" s="1"/>
      <c r="AOA108" s="1"/>
      <c r="AOB108" s="1"/>
      <c r="AOC108" s="1"/>
      <c r="AOD108" s="1"/>
      <c r="AOE108" s="1"/>
      <c r="AOF108" s="1"/>
      <c r="AOG108" s="1"/>
      <c r="AOH108" s="1"/>
      <c r="AOI108" s="1"/>
      <c r="AOJ108" s="1"/>
      <c r="AOK108" s="1"/>
      <c r="AOL108" s="1"/>
      <c r="AOM108" s="1"/>
      <c r="AON108" s="1"/>
      <c r="AOO108" s="1"/>
      <c r="AOP108" s="1"/>
      <c r="AOQ108" s="1"/>
      <c r="AOR108" s="1"/>
      <c r="AOS108" s="1"/>
      <c r="AOT108" s="1"/>
      <c r="AOU108" s="1"/>
      <c r="AOV108" s="1"/>
      <c r="AOW108" s="1"/>
      <c r="AOX108" s="1"/>
      <c r="AOY108" s="1"/>
      <c r="AOZ108" s="1"/>
      <c r="APA108" s="1"/>
      <c r="APB108" s="1"/>
      <c r="APC108" s="1"/>
      <c r="APD108" s="1"/>
      <c r="APE108" s="1"/>
      <c r="APF108" s="1"/>
      <c r="APG108" s="1"/>
      <c r="APH108" s="1"/>
      <c r="API108" s="1"/>
      <c r="APJ108" s="1"/>
      <c r="APK108" s="1"/>
      <c r="APL108" s="1"/>
      <c r="APM108" s="1"/>
      <c r="APN108" s="1"/>
      <c r="APO108" s="1"/>
      <c r="APP108" s="1"/>
      <c r="APQ108" s="1"/>
      <c r="APR108" s="1"/>
      <c r="APS108" s="1"/>
      <c r="APT108" s="1"/>
      <c r="APU108" s="1"/>
      <c r="APV108" s="1"/>
      <c r="APW108" s="1"/>
      <c r="APX108" s="1"/>
      <c r="APY108" s="1"/>
      <c r="APZ108" s="1"/>
      <c r="AQA108" s="1"/>
      <c r="AQB108" s="1"/>
      <c r="AQC108" s="1"/>
      <c r="AQD108" s="1"/>
      <c r="AQE108" s="1"/>
      <c r="AQF108" s="1"/>
      <c r="AQG108" s="1"/>
      <c r="AQH108" s="1"/>
      <c r="AQI108" s="1"/>
      <c r="AQJ108" s="1"/>
      <c r="AQK108" s="1"/>
      <c r="AQL108" s="1"/>
      <c r="AQM108" s="1"/>
      <c r="AQN108" s="1"/>
      <c r="AQO108" s="1"/>
      <c r="AQP108" s="1"/>
      <c r="AQQ108" s="1"/>
      <c r="AQR108" s="1"/>
      <c r="AQS108" s="1"/>
      <c r="AQT108" s="1"/>
      <c r="AQU108" s="1"/>
      <c r="AQV108" s="1"/>
      <c r="AQW108" s="1"/>
      <c r="AQX108" s="1"/>
      <c r="AQY108" s="1"/>
      <c r="AQZ108" s="1"/>
      <c r="ARA108" s="1"/>
      <c r="ARB108" s="1"/>
      <c r="ARC108" s="1"/>
      <c r="ARD108" s="1"/>
      <c r="ARE108" s="1"/>
      <c r="ARF108" s="1"/>
      <c r="ARG108" s="1"/>
      <c r="ARH108" s="1"/>
      <c r="ARI108" s="1"/>
      <c r="ARJ108" s="1"/>
      <c r="ARK108" s="1"/>
      <c r="ARL108" s="1"/>
      <c r="ARM108" s="1"/>
      <c r="ARN108" s="1"/>
      <c r="ARO108" s="1"/>
      <c r="ARP108" s="1"/>
      <c r="ARQ108" s="1"/>
      <c r="ARR108" s="1"/>
      <c r="ARS108" s="1"/>
      <c r="ART108" s="1"/>
      <c r="ARU108" s="1"/>
      <c r="ARV108" s="1"/>
      <c r="ARW108" s="1"/>
      <c r="ARX108" s="1"/>
      <c r="ARY108" s="1"/>
      <c r="ARZ108" s="1"/>
      <c r="ASA108" s="1"/>
      <c r="ASB108" s="1"/>
      <c r="ASC108" s="1"/>
      <c r="ASD108" s="1"/>
      <c r="ASE108" s="1"/>
      <c r="ASF108" s="1"/>
      <c r="ASG108" s="1"/>
      <c r="ASH108" s="1"/>
      <c r="ASI108" s="1"/>
      <c r="ASJ108" s="1"/>
      <c r="ASK108" s="1"/>
      <c r="ASL108" s="1"/>
      <c r="ASM108" s="1"/>
      <c r="ASN108" s="1"/>
      <c r="ASO108" s="1"/>
      <c r="ASP108" s="1"/>
      <c r="ASQ108" s="1"/>
      <c r="ASR108" s="1"/>
      <c r="ASS108" s="1"/>
      <c r="AST108" s="1"/>
      <c r="ASU108" s="1"/>
      <c r="ASV108" s="1"/>
      <c r="ASW108" s="1"/>
      <c r="ASX108" s="1"/>
      <c r="ASY108" s="1"/>
      <c r="ASZ108" s="1"/>
      <c r="ATA108" s="1"/>
      <c r="ATB108" s="1"/>
      <c r="ATC108" s="1"/>
      <c r="ATD108" s="1"/>
      <c r="ATE108" s="1"/>
      <c r="ATF108" s="1"/>
      <c r="ATG108" s="1"/>
      <c r="ATH108" s="1"/>
      <c r="ATI108" s="1"/>
      <c r="ATJ108" s="1"/>
      <c r="ATK108" s="1"/>
      <c r="ATL108" s="1"/>
      <c r="ATM108" s="1"/>
      <c r="ATN108" s="1"/>
      <c r="ATO108" s="1"/>
      <c r="ATP108" s="1"/>
      <c r="ATQ108" s="1"/>
      <c r="ATR108" s="1"/>
      <c r="ATS108" s="1"/>
      <c r="ATT108" s="1"/>
      <c r="ATU108" s="1"/>
      <c r="ATV108" s="1"/>
      <c r="ATW108" s="1"/>
      <c r="ATX108" s="1"/>
      <c r="ATY108" s="1"/>
      <c r="ATZ108" s="1"/>
      <c r="AUA108" s="1"/>
      <c r="AUB108" s="1"/>
      <c r="AUC108" s="1"/>
      <c r="AUD108" s="1"/>
      <c r="AUE108" s="1"/>
      <c r="AUF108" s="1"/>
      <c r="AUG108" s="1"/>
      <c r="AUH108" s="1"/>
      <c r="AUI108" s="1"/>
      <c r="AUJ108" s="1"/>
      <c r="AUK108" s="1"/>
      <c r="AUL108" s="1"/>
      <c r="AUM108" s="1"/>
      <c r="AUN108" s="1"/>
      <c r="AUO108" s="1"/>
      <c r="AUP108" s="1"/>
      <c r="AUQ108" s="1"/>
      <c r="AUR108" s="1"/>
      <c r="AUS108" s="1"/>
      <c r="AUT108" s="1"/>
      <c r="AUU108" s="1"/>
      <c r="AUV108" s="1"/>
      <c r="AUW108" s="1"/>
      <c r="AUX108" s="1"/>
      <c r="AUY108" s="1"/>
      <c r="AUZ108" s="1"/>
      <c r="AVA108" s="1"/>
      <c r="AVB108" s="1"/>
      <c r="AVC108" s="1"/>
      <c r="AVD108" s="1"/>
      <c r="AVE108" s="1"/>
      <c r="AVF108" s="1"/>
      <c r="AVG108" s="1"/>
      <c r="AVH108" s="1"/>
      <c r="AVI108" s="1"/>
      <c r="AVJ108" s="1"/>
      <c r="AVK108" s="1"/>
      <c r="AVL108" s="1"/>
      <c r="AVM108" s="1"/>
      <c r="AVN108" s="1"/>
      <c r="AVO108" s="1"/>
      <c r="AVP108" s="1"/>
      <c r="AVQ108" s="1"/>
      <c r="AVR108" s="1"/>
      <c r="AVS108" s="1"/>
      <c r="AVT108" s="1"/>
      <c r="AVU108" s="1"/>
      <c r="AVV108" s="1"/>
      <c r="AVW108" s="1"/>
      <c r="AVX108" s="1"/>
      <c r="AVY108" s="1"/>
      <c r="AVZ108" s="1"/>
      <c r="AWA108" s="1"/>
      <c r="AWB108" s="1"/>
      <c r="AWC108" s="1"/>
      <c r="AWD108" s="1"/>
      <c r="AWE108" s="1"/>
      <c r="AWF108" s="1"/>
      <c r="AWG108" s="1"/>
      <c r="AWH108" s="1"/>
      <c r="AWI108" s="1"/>
      <c r="AWJ108" s="1"/>
      <c r="AWK108" s="1"/>
      <c r="AWL108" s="1"/>
      <c r="AWM108" s="1"/>
      <c r="AWN108" s="1"/>
      <c r="AWO108" s="1"/>
      <c r="AWP108" s="1"/>
      <c r="AWQ108" s="1"/>
      <c r="AWR108" s="1"/>
      <c r="AWS108" s="1"/>
      <c r="AWT108" s="1"/>
      <c r="AWU108" s="1"/>
      <c r="AWV108" s="1"/>
      <c r="AWW108" s="1"/>
      <c r="AWX108" s="1"/>
      <c r="AWY108" s="1"/>
      <c r="AWZ108" s="1"/>
      <c r="AXA108" s="1"/>
      <c r="AXB108" s="1"/>
      <c r="AXC108" s="1"/>
      <c r="AXD108" s="1"/>
      <c r="AXE108" s="1"/>
      <c r="AXF108" s="1"/>
      <c r="AXG108" s="1"/>
      <c r="AXH108" s="1"/>
      <c r="AXI108" s="1"/>
      <c r="AXJ108" s="1"/>
      <c r="AXK108" s="1"/>
      <c r="AXL108" s="1"/>
      <c r="AXM108" s="1"/>
      <c r="AXN108" s="1"/>
      <c r="AXO108" s="1"/>
      <c r="AXP108" s="1"/>
      <c r="AXQ108" s="1"/>
      <c r="AXR108" s="1"/>
      <c r="AXS108" s="1"/>
      <c r="AXT108" s="1"/>
      <c r="AXU108" s="1"/>
      <c r="AXV108" s="1"/>
      <c r="AXW108" s="1"/>
      <c r="AXX108" s="1"/>
      <c r="AXY108" s="1"/>
      <c r="AXZ108" s="1"/>
      <c r="AYA108" s="1"/>
      <c r="AYB108" s="1"/>
      <c r="AYC108" s="1"/>
      <c r="AYD108" s="1"/>
      <c r="AYE108" s="1"/>
      <c r="AYF108" s="1"/>
      <c r="AYG108" s="1"/>
      <c r="AYH108" s="1"/>
      <c r="AYI108" s="1"/>
      <c r="AYJ108" s="1"/>
      <c r="AYK108" s="1"/>
      <c r="AYL108" s="1"/>
      <c r="AYM108" s="1"/>
      <c r="AYN108" s="1"/>
      <c r="AYO108" s="1"/>
      <c r="AYP108" s="1"/>
      <c r="AYQ108" s="1"/>
      <c r="AYR108" s="1"/>
      <c r="AYS108" s="1"/>
      <c r="AYT108" s="1"/>
      <c r="AYU108" s="1"/>
      <c r="AYV108" s="1"/>
      <c r="AYW108" s="1"/>
      <c r="AYX108" s="1"/>
      <c r="AYY108" s="1"/>
      <c r="AYZ108" s="1"/>
      <c r="AZA108" s="1"/>
      <c r="AZB108" s="1"/>
      <c r="AZC108" s="1"/>
      <c r="AZD108" s="1"/>
      <c r="AZE108" s="1"/>
      <c r="AZF108" s="1"/>
      <c r="AZG108" s="1"/>
      <c r="AZH108" s="1"/>
      <c r="AZI108" s="1"/>
      <c r="AZJ108" s="1"/>
      <c r="AZK108" s="1"/>
      <c r="AZL108" s="1"/>
      <c r="AZM108" s="1"/>
      <c r="AZN108" s="1"/>
      <c r="AZO108" s="1"/>
      <c r="AZP108" s="1"/>
      <c r="AZQ108" s="1"/>
      <c r="AZR108" s="1"/>
      <c r="AZS108" s="1"/>
      <c r="AZT108" s="1"/>
      <c r="AZU108" s="1"/>
      <c r="AZV108" s="1"/>
      <c r="AZW108" s="1"/>
      <c r="AZX108" s="1"/>
      <c r="AZY108" s="1"/>
      <c r="AZZ108" s="1"/>
      <c r="BAA108" s="1"/>
      <c r="BAB108" s="1"/>
      <c r="BAC108" s="1"/>
      <c r="BAD108" s="1"/>
      <c r="BAE108" s="1"/>
      <c r="BAF108" s="1"/>
      <c r="BAG108" s="1"/>
      <c r="BAH108" s="1"/>
      <c r="BAI108" s="1"/>
      <c r="BAJ108" s="1"/>
      <c r="BAK108" s="1"/>
      <c r="BAL108" s="1"/>
      <c r="BAM108" s="1"/>
      <c r="BAN108" s="1"/>
      <c r="BAO108" s="1"/>
      <c r="BAP108" s="1"/>
      <c r="BAQ108" s="1"/>
      <c r="BAR108" s="1"/>
      <c r="BAS108" s="1"/>
      <c r="BAT108" s="1"/>
      <c r="BAU108" s="1"/>
      <c r="BAV108" s="1"/>
      <c r="BAW108" s="1"/>
      <c r="BAX108" s="1"/>
      <c r="BAY108" s="1"/>
      <c r="BAZ108" s="1"/>
      <c r="BBA108" s="1"/>
      <c r="BBB108" s="1"/>
      <c r="BBC108" s="1"/>
      <c r="BBD108" s="1"/>
      <c r="BBE108" s="1"/>
      <c r="BBF108" s="1"/>
      <c r="BBG108" s="1"/>
      <c r="BBH108" s="1"/>
      <c r="BBI108" s="1"/>
      <c r="BBJ108" s="1"/>
      <c r="BBK108" s="1"/>
      <c r="BBL108" s="1"/>
      <c r="BBM108" s="1"/>
      <c r="BBN108" s="1"/>
      <c r="BBO108" s="1"/>
      <c r="BBP108" s="1"/>
      <c r="BBQ108" s="1"/>
      <c r="BBR108" s="1"/>
      <c r="BBS108" s="1"/>
      <c r="BBT108" s="1"/>
      <c r="BBU108" s="1"/>
      <c r="BBV108" s="1"/>
      <c r="BBW108" s="1"/>
      <c r="BBX108" s="1"/>
      <c r="BBY108" s="1"/>
      <c r="BBZ108" s="1"/>
      <c r="BCA108" s="1"/>
      <c r="BCB108" s="1"/>
      <c r="BCC108" s="1"/>
      <c r="BCD108" s="1"/>
      <c r="BCE108" s="1"/>
      <c r="BCF108" s="1"/>
      <c r="BCG108" s="1"/>
      <c r="BCH108" s="1"/>
      <c r="BCI108" s="1"/>
      <c r="BCJ108" s="1"/>
      <c r="BCK108" s="1"/>
      <c r="BCL108" s="1"/>
      <c r="BCM108" s="1"/>
      <c r="BCN108" s="1"/>
      <c r="BCO108" s="1"/>
      <c r="BCP108" s="1"/>
      <c r="BCQ108" s="1"/>
      <c r="BCR108" s="1"/>
      <c r="BCS108" s="1"/>
      <c r="BCT108" s="1"/>
      <c r="BCU108" s="1"/>
      <c r="BCV108" s="1"/>
      <c r="BCW108" s="1"/>
      <c r="BCX108" s="1"/>
      <c r="BCY108" s="1"/>
      <c r="BCZ108" s="1"/>
      <c r="BDA108" s="1"/>
      <c r="BDB108" s="1"/>
      <c r="BDC108" s="1"/>
      <c r="BDD108" s="1"/>
      <c r="BDE108" s="1"/>
      <c r="BDF108" s="1"/>
      <c r="BDG108" s="1"/>
      <c r="BDH108" s="1"/>
      <c r="BDI108" s="1"/>
      <c r="BDJ108" s="1"/>
      <c r="BDK108" s="1"/>
      <c r="BDL108" s="1"/>
      <c r="BDM108" s="1"/>
      <c r="BDN108" s="1"/>
      <c r="BDO108" s="1"/>
      <c r="BDP108" s="1"/>
      <c r="BDQ108" s="1"/>
      <c r="BDR108" s="1"/>
      <c r="BDS108" s="1"/>
      <c r="BDT108" s="1"/>
      <c r="BDU108" s="1"/>
      <c r="BDV108" s="1"/>
      <c r="BDW108" s="1"/>
      <c r="BDX108" s="1"/>
      <c r="BDY108" s="1"/>
      <c r="BDZ108" s="1"/>
      <c r="BEA108" s="1"/>
      <c r="BEB108" s="1"/>
      <c r="BEC108" s="1"/>
      <c r="BED108" s="1"/>
      <c r="BEE108" s="1"/>
      <c r="BEF108" s="1"/>
      <c r="BEG108" s="1"/>
      <c r="BEH108" s="1"/>
      <c r="BEI108" s="1"/>
      <c r="BEJ108" s="1"/>
      <c r="BEK108" s="1"/>
      <c r="BEL108" s="1"/>
      <c r="BEM108" s="1"/>
      <c r="BEN108" s="1"/>
      <c r="BEO108" s="1"/>
      <c r="BEP108" s="1"/>
      <c r="BEQ108" s="1"/>
      <c r="BER108" s="1"/>
      <c r="BES108" s="1"/>
      <c r="BET108" s="1"/>
      <c r="BEU108" s="1"/>
      <c r="BEV108" s="1"/>
      <c r="BEW108" s="1"/>
      <c r="BEX108" s="1"/>
      <c r="BEY108" s="1"/>
      <c r="BEZ108" s="1"/>
      <c r="BFA108" s="1"/>
      <c r="BFB108" s="1"/>
      <c r="BFC108" s="1"/>
      <c r="BFD108" s="1"/>
      <c r="BFE108" s="1"/>
      <c r="BFF108" s="1"/>
      <c r="BFG108" s="1"/>
      <c r="BFH108" s="1"/>
      <c r="BFI108" s="1"/>
      <c r="BFJ108" s="1"/>
      <c r="BFK108" s="1"/>
      <c r="BFL108" s="1"/>
      <c r="BFM108" s="1"/>
      <c r="BFN108" s="1"/>
      <c r="BFO108" s="1"/>
      <c r="BFP108" s="1"/>
      <c r="BFQ108" s="1"/>
      <c r="BFR108" s="1"/>
      <c r="BFS108" s="1"/>
      <c r="BFT108" s="1"/>
      <c r="BFU108" s="1"/>
      <c r="BFV108" s="1"/>
      <c r="BFW108" s="1"/>
      <c r="BFX108" s="1"/>
      <c r="BFY108" s="1"/>
      <c r="BFZ108" s="1"/>
      <c r="BGA108" s="1"/>
      <c r="BGB108" s="1"/>
      <c r="BGC108" s="1"/>
      <c r="BGD108" s="1"/>
      <c r="BGE108" s="1"/>
      <c r="BGF108" s="1"/>
      <c r="BGG108" s="1"/>
      <c r="BGH108" s="1"/>
      <c r="BGI108" s="1"/>
      <c r="BGJ108" s="1"/>
      <c r="BGK108" s="1"/>
      <c r="BGL108" s="1"/>
      <c r="BGM108" s="1"/>
      <c r="BGN108" s="1"/>
      <c r="BGO108" s="1"/>
      <c r="BGP108" s="1"/>
      <c r="BGQ108" s="1"/>
      <c r="BGR108" s="1"/>
      <c r="BGS108" s="1"/>
      <c r="BGT108" s="1"/>
      <c r="BGU108" s="1"/>
      <c r="BGV108" s="1"/>
      <c r="BGW108" s="1"/>
      <c r="BGX108" s="1"/>
      <c r="BGY108" s="1"/>
      <c r="BGZ108" s="1"/>
      <c r="BHA108" s="1"/>
      <c r="BHB108" s="1"/>
      <c r="BHC108" s="1"/>
      <c r="BHD108" s="1"/>
      <c r="BHE108" s="1"/>
      <c r="BHF108" s="1"/>
      <c r="BHG108" s="1"/>
      <c r="BHH108" s="1"/>
      <c r="BHI108" s="1"/>
      <c r="BHJ108" s="1"/>
      <c r="BHK108" s="1"/>
      <c r="BHL108" s="1"/>
      <c r="BHM108" s="1"/>
      <c r="BHN108" s="1"/>
      <c r="BHO108" s="1"/>
      <c r="BHP108" s="1"/>
      <c r="BHQ108" s="1"/>
      <c r="BHR108" s="1"/>
      <c r="BHS108" s="1"/>
      <c r="BHT108" s="1"/>
      <c r="BHU108" s="1"/>
      <c r="BHV108" s="1"/>
      <c r="BHW108" s="1"/>
      <c r="BHX108" s="1"/>
      <c r="BHY108" s="1"/>
      <c r="BHZ108" s="1"/>
      <c r="BIA108" s="1"/>
      <c r="BIB108" s="1"/>
      <c r="BIC108" s="1"/>
      <c r="BID108" s="1"/>
      <c r="BIE108" s="1"/>
      <c r="BIF108" s="1"/>
      <c r="BIG108" s="1"/>
      <c r="BIH108" s="1"/>
      <c r="BII108" s="1"/>
      <c r="BIJ108" s="1"/>
      <c r="BIK108" s="1"/>
      <c r="BIL108" s="1"/>
      <c r="BIM108" s="1"/>
      <c r="BIN108" s="1"/>
      <c r="BIO108" s="1"/>
      <c r="BIP108" s="1"/>
      <c r="BIQ108" s="1"/>
      <c r="BIR108" s="1"/>
      <c r="BIS108" s="1"/>
      <c r="BIT108" s="1"/>
      <c r="BIU108" s="1"/>
      <c r="BIV108" s="1"/>
      <c r="BIW108" s="1"/>
      <c r="BIX108" s="1"/>
      <c r="BIY108" s="1"/>
      <c r="BIZ108" s="1"/>
      <c r="BJA108" s="1"/>
      <c r="BJB108" s="1"/>
      <c r="BJC108" s="1"/>
      <c r="BJD108" s="1"/>
      <c r="BJE108" s="1"/>
      <c r="BJF108" s="1"/>
      <c r="BJG108" s="1"/>
      <c r="BJH108" s="1"/>
      <c r="BJI108" s="1"/>
      <c r="BJJ108" s="1"/>
      <c r="BJK108" s="1"/>
      <c r="BJL108" s="1"/>
      <c r="BJM108" s="1"/>
      <c r="BJN108" s="1"/>
      <c r="BJO108" s="1"/>
      <c r="BJP108" s="1"/>
      <c r="BJQ108" s="1"/>
      <c r="BJR108" s="1"/>
      <c r="BJS108" s="1"/>
      <c r="BJT108" s="1"/>
      <c r="BJU108" s="1"/>
      <c r="BJV108" s="1"/>
      <c r="BJW108" s="1"/>
      <c r="BJX108" s="1"/>
      <c r="BJY108" s="1"/>
      <c r="BJZ108" s="1"/>
      <c r="BKA108" s="1"/>
      <c r="BKB108" s="1"/>
      <c r="BKC108" s="1"/>
      <c r="BKD108" s="1"/>
      <c r="BKE108" s="1"/>
      <c r="BKF108" s="1"/>
      <c r="BKG108" s="1"/>
      <c r="BKH108" s="1"/>
      <c r="BKI108" s="1"/>
      <c r="BKJ108" s="1"/>
      <c r="BKK108" s="1"/>
      <c r="BKL108" s="1"/>
      <c r="BKM108" s="1"/>
      <c r="BKN108" s="1"/>
      <c r="BKO108" s="1"/>
      <c r="BKP108" s="1"/>
      <c r="BKQ108" s="1"/>
      <c r="BKR108" s="1"/>
      <c r="BKS108" s="1"/>
      <c r="BKT108" s="1"/>
      <c r="BKU108" s="1"/>
      <c r="BKV108" s="1"/>
      <c r="BKW108" s="1"/>
      <c r="BKX108" s="1"/>
      <c r="BKY108" s="1"/>
      <c r="BKZ108" s="1"/>
      <c r="BLA108" s="1"/>
      <c r="BLB108" s="1"/>
      <c r="BLC108" s="1"/>
      <c r="BLD108" s="1"/>
      <c r="BLE108" s="1"/>
      <c r="BLF108" s="1"/>
      <c r="BLG108" s="1"/>
      <c r="BLH108" s="1"/>
      <c r="BLI108" s="1"/>
      <c r="BLJ108" s="1"/>
      <c r="BLK108" s="1"/>
      <c r="BLL108" s="1"/>
      <c r="BLM108" s="1"/>
      <c r="BLN108" s="1"/>
      <c r="BLO108" s="1"/>
      <c r="BLP108" s="1"/>
      <c r="BLQ108" s="1"/>
      <c r="BLR108" s="1"/>
      <c r="BLS108" s="1"/>
      <c r="BLT108" s="1"/>
      <c r="BLU108" s="1"/>
      <c r="BLV108" s="1"/>
      <c r="BLW108" s="1"/>
      <c r="BLX108" s="1"/>
      <c r="BLY108" s="1"/>
      <c r="BLZ108" s="1"/>
      <c r="BMA108" s="1"/>
      <c r="BMB108" s="1"/>
      <c r="BMC108" s="1"/>
      <c r="BMD108" s="1"/>
      <c r="BME108" s="1"/>
      <c r="BMF108" s="1"/>
      <c r="BMG108" s="1"/>
      <c r="BMH108" s="1"/>
      <c r="BMI108" s="1"/>
      <c r="BMJ108" s="1"/>
      <c r="BMK108" s="1"/>
      <c r="BML108" s="1"/>
      <c r="BMM108" s="1"/>
      <c r="BMN108" s="1"/>
      <c r="BMO108" s="1"/>
      <c r="BMP108" s="1"/>
      <c r="BMQ108" s="1"/>
      <c r="BMR108" s="1"/>
      <c r="BMS108" s="1"/>
      <c r="BMT108" s="1"/>
      <c r="BMU108" s="1"/>
      <c r="BMV108" s="1"/>
      <c r="BMW108" s="1"/>
      <c r="BMX108" s="1"/>
      <c r="BMY108" s="1"/>
      <c r="BMZ108" s="1"/>
      <c r="BNA108" s="1"/>
      <c r="BNB108" s="1"/>
      <c r="BNC108" s="1"/>
      <c r="BND108" s="1"/>
      <c r="BNE108" s="1"/>
      <c r="BNF108" s="1"/>
      <c r="BNG108" s="1"/>
      <c r="BNH108" s="1"/>
      <c r="BNI108" s="1"/>
      <c r="BNJ108" s="1"/>
      <c r="BNK108" s="1"/>
      <c r="BNL108" s="1"/>
      <c r="BNM108" s="1"/>
      <c r="BNN108" s="1"/>
      <c r="BNO108" s="1"/>
      <c r="BNP108" s="1"/>
      <c r="BNQ108" s="1"/>
      <c r="BNR108" s="1"/>
      <c r="BNS108" s="1"/>
      <c r="BNT108" s="1"/>
      <c r="BNU108" s="1"/>
      <c r="BNV108" s="1"/>
      <c r="BNW108" s="1"/>
      <c r="BNX108" s="1"/>
      <c r="BNY108" s="1"/>
      <c r="BNZ108" s="1"/>
      <c r="BOA108" s="1"/>
      <c r="BOB108" s="1"/>
      <c r="BOC108" s="1"/>
      <c r="BOD108" s="1"/>
      <c r="BOE108" s="1"/>
      <c r="BOF108" s="1"/>
      <c r="BOG108" s="1"/>
      <c r="BOH108" s="1"/>
      <c r="BOI108" s="1"/>
      <c r="BOJ108" s="1"/>
      <c r="BOK108" s="1"/>
      <c r="BOL108" s="1"/>
      <c r="BOM108" s="1"/>
      <c r="BON108" s="1"/>
      <c r="BOO108" s="1"/>
      <c r="BOP108" s="1"/>
      <c r="BOQ108" s="1"/>
      <c r="BOR108" s="1"/>
      <c r="BOS108" s="1"/>
      <c r="BOT108" s="1"/>
      <c r="BOU108" s="1"/>
      <c r="BOV108" s="1"/>
      <c r="BOW108" s="1"/>
      <c r="BOX108" s="1"/>
      <c r="BOY108" s="1"/>
      <c r="BOZ108" s="1"/>
      <c r="BPA108" s="1"/>
      <c r="BPB108" s="1"/>
      <c r="BPC108" s="1"/>
      <c r="BPD108" s="1"/>
      <c r="BPE108" s="1"/>
      <c r="BPF108" s="1"/>
      <c r="BPG108" s="1"/>
      <c r="BPH108" s="1"/>
      <c r="BPI108" s="1"/>
      <c r="BPJ108" s="1"/>
      <c r="BPK108" s="1"/>
      <c r="BPL108" s="1"/>
      <c r="BPM108" s="1"/>
      <c r="BPN108" s="1"/>
      <c r="BPO108" s="1"/>
      <c r="BPP108" s="1"/>
      <c r="BPQ108" s="1"/>
      <c r="BPR108" s="1"/>
      <c r="BPS108" s="1"/>
      <c r="BPT108" s="1"/>
      <c r="BPU108" s="1"/>
      <c r="BPV108" s="1"/>
      <c r="BPW108" s="1"/>
      <c r="BPX108" s="1"/>
      <c r="BPY108" s="1"/>
      <c r="BPZ108" s="1"/>
      <c r="BQA108" s="1"/>
      <c r="BQB108" s="1"/>
      <c r="BQC108" s="1"/>
      <c r="BQD108" s="1"/>
      <c r="BQE108" s="1"/>
      <c r="BQF108" s="1"/>
      <c r="BQG108" s="1"/>
      <c r="BQH108" s="1"/>
      <c r="BQI108" s="1"/>
      <c r="BQJ108" s="1"/>
      <c r="BQK108" s="1"/>
      <c r="BQL108" s="1"/>
      <c r="BQM108" s="1"/>
      <c r="BQN108" s="1"/>
      <c r="BQO108" s="1"/>
      <c r="BQP108" s="1"/>
      <c r="BQQ108" s="1"/>
      <c r="BQR108" s="1"/>
      <c r="BQS108" s="1"/>
      <c r="BQT108" s="1"/>
      <c r="BQU108" s="1"/>
      <c r="BQV108" s="1"/>
      <c r="BQW108" s="1"/>
      <c r="BQX108" s="1"/>
      <c r="BQY108" s="1"/>
      <c r="BQZ108" s="1"/>
      <c r="BRA108" s="1"/>
      <c r="BRB108" s="1"/>
      <c r="BRC108" s="1"/>
      <c r="BRD108" s="1"/>
      <c r="BRE108" s="1"/>
      <c r="BRF108" s="1"/>
      <c r="BRG108" s="1"/>
      <c r="BRH108" s="1"/>
      <c r="BRI108" s="1"/>
      <c r="BRJ108" s="1"/>
      <c r="BRK108" s="1"/>
      <c r="BRL108" s="1"/>
      <c r="BRM108" s="1"/>
      <c r="BRN108" s="1"/>
      <c r="BRO108" s="1"/>
      <c r="BRP108" s="1"/>
      <c r="BRQ108" s="1"/>
      <c r="BRR108" s="1"/>
      <c r="BRS108" s="1"/>
      <c r="BRT108" s="1"/>
      <c r="BRU108" s="1"/>
      <c r="BRV108" s="1"/>
      <c r="BRW108" s="1"/>
      <c r="BRX108" s="1"/>
      <c r="BRY108" s="1"/>
      <c r="BRZ108" s="1"/>
      <c r="BSA108" s="1"/>
      <c r="BSB108" s="1"/>
      <c r="BSC108" s="1"/>
      <c r="BSD108" s="1"/>
      <c r="BSE108" s="1"/>
      <c r="BSF108" s="1"/>
      <c r="BSG108" s="1"/>
      <c r="BSH108" s="1"/>
      <c r="BSI108" s="1"/>
      <c r="BSJ108" s="1"/>
      <c r="BSK108" s="1"/>
      <c r="BSL108" s="1"/>
      <c r="BSM108" s="1"/>
      <c r="BSN108" s="1"/>
      <c r="BSO108" s="1"/>
      <c r="BSP108" s="1"/>
      <c r="BSQ108" s="1"/>
      <c r="BSR108" s="1"/>
      <c r="BSS108" s="1"/>
      <c r="BST108" s="1"/>
      <c r="BSU108" s="1"/>
      <c r="BSV108" s="1"/>
      <c r="BSW108" s="1"/>
      <c r="BSX108" s="1"/>
      <c r="BSY108" s="1"/>
      <c r="BSZ108" s="1"/>
      <c r="BTA108" s="1"/>
      <c r="BTB108" s="1"/>
      <c r="BTC108" s="1"/>
      <c r="BTD108" s="1"/>
      <c r="BTE108" s="1"/>
      <c r="BTF108" s="1"/>
      <c r="BTG108" s="1"/>
      <c r="BTH108" s="1"/>
      <c r="BTI108" s="1"/>
      <c r="BTJ108" s="1"/>
      <c r="BTK108" s="1"/>
      <c r="BTL108" s="1"/>
      <c r="BTM108" s="1"/>
      <c r="BTN108" s="1"/>
      <c r="BTO108" s="1"/>
      <c r="BTP108" s="1"/>
      <c r="BTQ108" s="1"/>
      <c r="BTR108" s="1"/>
      <c r="BTS108" s="1"/>
      <c r="BTT108" s="1"/>
      <c r="BTU108" s="1"/>
      <c r="BTV108" s="1"/>
      <c r="BTW108" s="1"/>
      <c r="BTX108" s="1"/>
      <c r="BTY108" s="1"/>
      <c r="BTZ108" s="1"/>
      <c r="BUA108" s="1"/>
      <c r="BUB108" s="1"/>
      <c r="BUC108" s="1"/>
      <c r="BUD108" s="1"/>
      <c r="BUE108" s="1"/>
      <c r="BUF108" s="1"/>
      <c r="BUG108" s="1"/>
      <c r="BUH108" s="1"/>
      <c r="BUI108" s="1"/>
      <c r="BUJ108" s="1"/>
      <c r="BUK108" s="1"/>
      <c r="BUL108" s="1"/>
      <c r="BUM108" s="1"/>
      <c r="BUN108" s="1"/>
      <c r="BUO108" s="1"/>
      <c r="BUP108" s="1"/>
      <c r="BUQ108" s="1"/>
      <c r="BUR108" s="1"/>
      <c r="BUS108" s="1"/>
      <c r="BUT108" s="1"/>
      <c r="BUU108" s="1"/>
      <c r="BUV108" s="1"/>
      <c r="BUW108" s="1"/>
      <c r="BUX108" s="1"/>
      <c r="BUY108" s="1"/>
      <c r="BUZ108" s="1"/>
      <c r="BVA108" s="1"/>
      <c r="BVB108" s="1"/>
      <c r="BVC108" s="1"/>
      <c r="BVD108" s="1"/>
      <c r="BVE108" s="1"/>
      <c r="BVF108" s="1"/>
      <c r="BVG108" s="1"/>
      <c r="BVH108" s="1"/>
      <c r="BVI108" s="1"/>
      <c r="BVJ108" s="1"/>
      <c r="BVK108" s="1"/>
      <c r="BVL108" s="1"/>
      <c r="BVM108" s="1"/>
      <c r="BVN108" s="1"/>
      <c r="BVO108" s="1"/>
      <c r="BVP108" s="1"/>
      <c r="BVQ108" s="1"/>
      <c r="BVR108" s="1"/>
      <c r="BVS108" s="1"/>
      <c r="BVT108" s="1"/>
      <c r="BVU108" s="1"/>
      <c r="BVV108" s="1"/>
      <c r="BVW108" s="1"/>
      <c r="BVX108" s="1"/>
      <c r="BVY108" s="1"/>
      <c r="BVZ108" s="1"/>
      <c r="BWA108" s="1"/>
      <c r="BWB108" s="1"/>
      <c r="BWC108" s="1"/>
      <c r="BWD108" s="1"/>
      <c r="BWE108" s="1"/>
      <c r="BWF108" s="1"/>
      <c r="BWG108" s="1"/>
      <c r="BWH108" s="1"/>
      <c r="BWI108" s="1"/>
      <c r="BWJ108" s="1"/>
      <c r="BWK108" s="1"/>
      <c r="BWL108" s="1"/>
      <c r="BWM108" s="1"/>
      <c r="BWN108" s="1"/>
      <c r="BWO108" s="1"/>
      <c r="BWP108" s="1"/>
      <c r="BWQ108" s="1"/>
      <c r="BWR108" s="1"/>
      <c r="BWS108" s="1"/>
      <c r="BWT108" s="1"/>
      <c r="BWU108" s="1"/>
      <c r="BWV108" s="1"/>
      <c r="BWW108" s="1"/>
      <c r="BWX108" s="1"/>
      <c r="BWY108" s="1"/>
      <c r="BWZ108" s="1"/>
      <c r="BXA108" s="1"/>
      <c r="BXB108" s="1"/>
      <c r="BXC108" s="1"/>
      <c r="BXD108" s="1"/>
      <c r="BXE108" s="1"/>
      <c r="BXF108" s="1"/>
      <c r="BXG108" s="1"/>
      <c r="BXH108" s="1"/>
      <c r="BXI108" s="1"/>
      <c r="BXJ108" s="1"/>
      <c r="BXK108" s="1"/>
      <c r="BXL108" s="1"/>
      <c r="BXM108" s="1"/>
      <c r="BXN108" s="1"/>
      <c r="BXO108" s="1"/>
      <c r="BXP108" s="1"/>
      <c r="BXQ108" s="1"/>
      <c r="BXR108" s="1"/>
      <c r="BXS108" s="1"/>
      <c r="BXT108" s="1"/>
      <c r="BXU108" s="1"/>
      <c r="BXV108" s="1"/>
      <c r="BXW108" s="1"/>
      <c r="BXX108" s="1"/>
      <c r="BXY108" s="1"/>
      <c r="BXZ108" s="1"/>
      <c r="BYA108" s="1"/>
      <c r="BYB108" s="1"/>
      <c r="BYC108" s="1"/>
      <c r="BYD108" s="1"/>
      <c r="BYE108" s="1"/>
      <c r="BYF108" s="1"/>
      <c r="BYG108" s="1"/>
      <c r="BYH108" s="1"/>
      <c r="BYI108" s="1"/>
      <c r="BYJ108" s="1"/>
      <c r="BYK108" s="1"/>
      <c r="BYL108" s="1"/>
      <c r="BYM108" s="1"/>
      <c r="BYN108" s="1"/>
      <c r="BYO108" s="1"/>
      <c r="BYP108" s="1"/>
      <c r="BYQ108" s="1"/>
      <c r="BYR108" s="1"/>
      <c r="BYS108" s="1"/>
      <c r="BYT108" s="1"/>
      <c r="BYU108" s="1"/>
      <c r="BYV108" s="1"/>
      <c r="BYW108" s="1"/>
      <c r="BYX108" s="1"/>
      <c r="BYY108" s="1"/>
      <c r="BYZ108" s="1"/>
      <c r="BZA108" s="1"/>
      <c r="BZB108" s="1"/>
      <c r="BZC108" s="1"/>
      <c r="BZD108" s="1"/>
      <c r="BZE108" s="1"/>
      <c r="BZF108" s="1"/>
      <c r="BZG108" s="1"/>
      <c r="BZH108" s="1"/>
      <c r="BZI108" s="1"/>
      <c r="BZJ108" s="1"/>
      <c r="BZK108" s="1"/>
      <c r="BZL108" s="1"/>
      <c r="BZM108" s="1"/>
      <c r="BZN108" s="1"/>
      <c r="BZO108" s="1"/>
      <c r="BZP108" s="1"/>
      <c r="BZQ108" s="1"/>
      <c r="BZR108" s="1"/>
      <c r="BZS108" s="1"/>
      <c r="BZT108" s="1"/>
      <c r="BZU108" s="1"/>
      <c r="BZV108" s="1"/>
      <c r="BZW108" s="1"/>
      <c r="BZX108" s="1"/>
      <c r="BZY108" s="1"/>
      <c r="BZZ108" s="1"/>
      <c r="CAA108" s="1"/>
      <c r="CAB108" s="1"/>
      <c r="CAC108" s="1"/>
      <c r="CAD108" s="1"/>
      <c r="CAE108" s="1"/>
      <c r="CAF108" s="1"/>
      <c r="CAG108" s="1"/>
      <c r="CAH108" s="1"/>
      <c r="CAI108" s="1"/>
      <c r="CAJ108" s="1"/>
      <c r="CAK108" s="1"/>
      <c r="CAL108" s="1"/>
      <c r="CAM108" s="1"/>
      <c r="CAN108" s="1"/>
      <c r="CAO108" s="1"/>
      <c r="CAP108" s="1"/>
      <c r="CAQ108" s="1"/>
      <c r="CAR108" s="1"/>
      <c r="CAS108" s="1"/>
      <c r="CAT108" s="1"/>
      <c r="CAU108" s="1"/>
      <c r="CAV108" s="1"/>
      <c r="CAW108" s="1"/>
      <c r="CAX108" s="1"/>
      <c r="CAY108" s="1"/>
      <c r="CAZ108" s="1"/>
      <c r="CBA108" s="1"/>
      <c r="CBB108" s="1"/>
      <c r="CBC108" s="1"/>
      <c r="CBD108" s="1"/>
      <c r="CBE108" s="1"/>
      <c r="CBF108" s="1"/>
      <c r="CBG108" s="1"/>
      <c r="CBH108" s="1"/>
      <c r="CBI108" s="1"/>
      <c r="CBJ108" s="1"/>
      <c r="CBK108" s="1"/>
      <c r="CBL108" s="1"/>
      <c r="CBM108" s="1"/>
      <c r="CBN108" s="1"/>
      <c r="CBO108" s="1"/>
      <c r="CBP108" s="1"/>
      <c r="CBQ108" s="1"/>
      <c r="CBR108" s="1"/>
      <c r="CBS108" s="1"/>
      <c r="CBT108" s="1"/>
      <c r="CBU108" s="1"/>
      <c r="CBV108" s="1"/>
      <c r="CBW108" s="1"/>
      <c r="CBX108" s="1"/>
      <c r="CBY108" s="1"/>
      <c r="CBZ108" s="1"/>
      <c r="CCA108" s="1"/>
      <c r="CCB108" s="1"/>
      <c r="CCC108" s="1"/>
      <c r="CCD108" s="1"/>
      <c r="CCE108" s="1"/>
      <c r="CCF108" s="1"/>
      <c r="CCG108" s="1"/>
      <c r="CCH108" s="1"/>
      <c r="CCI108" s="1"/>
      <c r="CCJ108" s="1"/>
      <c r="CCK108" s="1"/>
      <c r="CCL108" s="1"/>
      <c r="CCM108" s="1"/>
      <c r="CCN108" s="1"/>
      <c r="CCO108" s="1"/>
      <c r="CCP108" s="1"/>
      <c r="CCQ108" s="1"/>
      <c r="CCR108" s="1"/>
      <c r="CCS108" s="1"/>
      <c r="CCT108" s="1"/>
      <c r="CCU108" s="1"/>
      <c r="CCV108" s="1"/>
      <c r="CCW108" s="1"/>
      <c r="CCX108" s="1"/>
      <c r="CCY108" s="1"/>
      <c r="CCZ108" s="1"/>
      <c r="CDA108" s="1"/>
      <c r="CDB108" s="1"/>
      <c r="CDC108" s="1"/>
      <c r="CDD108" s="1"/>
      <c r="CDE108" s="1"/>
      <c r="CDF108" s="1"/>
      <c r="CDG108" s="1"/>
      <c r="CDH108" s="1"/>
      <c r="CDI108" s="1"/>
      <c r="CDJ108" s="1"/>
      <c r="CDK108" s="1"/>
      <c r="CDL108" s="1"/>
      <c r="CDM108" s="1"/>
      <c r="CDN108" s="1"/>
      <c r="CDO108" s="1"/>
      <c r="CDP108" s="1"/>
      <c r="CDQ108" s="1"/>
      <c r="CDR108" s="1"/>
      <c r="CDS108" s="1"/>
      <c r="CDT108" s="1"/>
      <c r="CDU108" s="1"/>
      <c r="CDV108" s="1"/>
      <c r="CDW108" s="1"/>
      <c r="CDX108" s="1"/>
      <c r="CDY108" s="1"/>
      <c r="CDZ108" s="1"/>
      <c r="CEA108" s="1"/>
      <c r="CEB108" s="1"/>
      <c r="CEC108" s="1"/>
      <c r="CED108" s="1"/>
      <c r="CEE108" s="1"/>
      <c r="CEF108" s="1"/>
      <c r="CEG108" s="1"/>
      <c r="CEH108" s="1"/>
      <c r="CEI108" s="1"/>
      <c r="CEJ108" s="1"/>
      <c r="CEK108" s="1"/>
      <c r="CEL108" s="1"/>
      <c r="CEM108" s="1"/>
      <c r="CEN108" s="1"/>
      <c r="CEO108" s="1"/>
      <c r="CEP108" s="1"/>
      <c r="CEQ108" s="1"/>
      <c r="CER108" s="1"/>
      <c r="CES108" s="1"/>
      <c r="CET108" s="1"/>
      <c r="CEU108" s="1"/>
      <c r="CEV108" s="1"/>
      <c r="CEW108" s="1"/>
      <c r="CEX108" s="1"/>
      <c r="CEY108" s="1"/>
      <c r="CEZ108" s="1"/>
      <c r="CFA108" s="1"/>
      <c r="CFB108" s="1"/>
      <c r="CFC108" s="1"/>
      <c r="CFD108" s="1"/>
      <c r="CFE108" s="1"/>
      <c r="CFF108" s="1"/>
      <c r="CFG108" s="1"/>
      <c r="CFH108" s="1"/>
      <c r="CFI108" s="1"/>
      <c r="CFJ108" s="1"/>
      <c r="CFK108" s="1"/>
      <c r="CFL108" s="1"/>
      <c r="CFM108" s="1"/>
      <c r="CFN108" s="1"/>
      <c r="CFO108" s="1"/>
      <c r="CFP108" s="1"/>
      <c r="CFQ108" s="1"/>
      <c r="CFR108" s="1"/>
      <c r="CFS108" s="1"/>
      <c r="CFT108" s="1"/>
      <c r="CFU108" s="1"/>
      <c r="CFV108" s="1"/>
      <c r="CFW108" s="1"/>
      <c r="CFX108" s="1"/>
      <c r="CFY108" s="1"/>
      <c r="CFZ108" s="1"/>
      <c r="CGA108" s="1"/>
      <c r="CGB108" s="1"/>
      <c r="CGC108" s="1"/>
      <c r="CGD108" s="1"/>
      <c r="CGE108" s="1"/>
      <c r="CGF108" s="1"/>
      <c r="CGG108" s="1"/>
      <c r="CGH108" s="1"/>
      <c r="CGI108" s="1"/>
      <c r="CGJ108" s="1"/>
      <c r="CGK108" s="1"/>
      <c r="CGL108" s="1"/>
      <c r="CGM108" s="1"/>
      <c r="CGN108" s="1"/>
      <c r="CGO108" s="1"/>
      <c r="CGP108" s="1"/>
      <c r="CGQ108" s="1"/>
      <c r="CGR108" s="1"/>
      <c r="CGS108" s="1"/>
      <c r="CGT108" s="1"/>
      <c r="CGU108" s="1"/>
      <c r="CGV108" s="1"/>
      <c r="CGW108" s="1"/>
      <c r="CGX108" s="1"/>
      <c r="CGY108" s="1"/>
      <c r="CGZ108" s="1"/>
      <c r="CHA108" s="1"/>
      <c r="CHB108" s="1"/>
      <c r="CHC108" s="1"/>
      <c r="CHD108" s="1"/>
      <c r="CHE108" s="1"/>
      <c r="CHF108" s="1"/>
      <c r="CHG108" s="1"/>
      <c r="CHH108" s="1"/>
      <c r="CHI108" s="1"/>
      <c r="CHJ108" s="1"/>
      <c r="CHK108" s="1"/>
      <c r="CHL108" s="1"/>
      <c r="CHM108" s="1"/>
      <c r="CHN108" s="1"/>
      <c r="CHO108" s="1"/>
      <c r="CHP108" s="1"/>
      <c r="CHQ108" s="1"/>
      <c r="CHR108" s="1"/>
      <c r="CHS108" s="1"/>
      <c r="CHT108" s="1"/>
      <c r="CHU108" s="1"/>
      <c r="CHV108" s="1"/>
      <c r="CHW108" s="1"/>
      <c r="CHX108" s="1"/>
      <c r="CHY108" s="1"/>
      <c r="CHZ108" s="1"/>
      <c r="CIA108" s="1"/>
      <c r="CIB108" s="1"/>
      <c r="CIC108" s="1"/>
      <c r="CID108" s="1"/>
      <c r="CIE108" s="1"/>
      <c r="CIF108" s="1"/>
      <c r="CIG108" s="1"/>
      <c r="CIH108" s="1"/>
      <c r="CII108" s="1"/>
      <c r="CIJ108" s="1"/>
      <c r="CIK108" s="1"/>
      <c r="CIL108" s="1"/>
      <c r="CIM108" s="1"/>
      <c r="CIN108" s="1"/>
      <c r="CIO108" s="1"/>
      <c r="CIP108" s="1"/>
      <c r="CIQ108" s="1"/>
      <c r="CIR108" s="1"/>
      <c r="CIS108" s="1"/>
      <c r="CIT108" s="1"/>
      <c r="CIU108" s="1"/>
      <c r="CIV108" s="1"/>
      <c r="CIW108" s="1"/>
      <c r="CIX108" s="1"/>
      <c r="CIY108" s="1"/>
      <c r="CIZ108" s="1"/>
      <c r="CJA108" s="1"/>
      <c r="CJB108" s="1"/>
      <c r="CJC108" s="1"/>
      <c r="CJD108" s="1"/>
      <c r="CJE108" s="1"/>
      <c r="CJF108" s="1"/>
      <c r="CJG108" s="1"/>
      <c r="CJH108" s="1"/>
      <c r="CJI108" s="1"/>
      <c r="CJJ108" s="1"/>
      <c r="CJK108" s="1"/>
      <c r="CJL108" s="1"/>
      <c r="CJM108" s="1"/>
      <c r="CJN108" s="1"/>
      <c r="CJO108" s="1"/>
      <c r="CJP108" s="1"/>
      <c r="CJQ108" s="1"/>
      <c r="CJR108" s="1"/>
      <c r="CJS108" s="1"/>
      <c r="CJT108" s="1"/>
      <c r="CJU108" s="1"/>
      <c r="CJV108" s="1"/>
      <c r="CJW108" s="1"/>
      <c r="CJX108" s="1"/>
      <c r="CJY108" s="1"/>
      <c r="CJZ108" s="1"/>
      <c r="CKA108" s="1"/>
      <c r="CKB108" s="1"/>
      <c r="CKC108" s="1"/>
      <c r="CKD108" s="1"/>
      <c r="CKE108" s="1"/>
      <c r="CKF108" s="1"/>
      <c r="CKG108" s="1"/>
      <c r="CKH108" s="1"/>
      <c r="CKI108" s="1"/>
      <c r="CKJ108" s="1"/>
      <c r="CKK108" s="1"/>
      <c r="CKL108" s="1"/>
      <c r="CKM108" s="1"/>
      <c r="CKN108" s="1"/>
      <c r="CKO108" s="1"/>
      <c r="CKP108" s="1"/>
      <c r="CKQ108" s="1"/>
      <c r="CKR108" s="1"/>
      <c r="CKS108" s="1"/>
      <c r="CKT108" s="1"/>
      <c r="CKU108" s="1"/>
      <c r="CKV108" s="1"/>
      <c r="CKW108" s="1"/>
      <c r="CKX108" s="1"/>
      <c r="CKY108" s="1"/>
      <c r="CKZ108" s="1"/>
      <c r="CLA108" s="1"/>
      <c r="CLB108" s="1"/>
      <c r="CLC108" s="1"/>
      <c r="CLD108" s="1"/>
      <c r="CLE108" s="1"/>
      <c r="CLF108" s="1"/>
      <c r="CLG108" s="1"/>
      <c r="CLH108" s="1"/>
      <c r="CLI108" s="1"/>
      <c r="CLJ108" s="1"/>
      <c r="CLK108" s="1"/>
      <c r="CLL108" s="1"/>
      <c r="CLM108" s="1"/>
      <c r="CLN108" s="1"/>
      <c r="CLO108" s="1"/>
      <c r="CLP108" s="1"/>
      <c r="CLQ108" s="1"/>
      <c r="CLR108" s="1"/>
      <c r="CLS108" s="1"/>
      <c r="CLT108" s="1"/>
      <c r="CLU108" s="1"/>
      <c r="CLV108" s="1"/>
      <c r="CLW108" s="1"/>
      <c r="CLX108" s="1"/>
      <c r="CLY108" s="1"/>
      <c r="CLZ108" s="1"/>
      <c r="CMA108" s="1"/>
      <c r="CMB108" s="1"/>
      <c r="CMC108" s="1"/>
      <c r="CMD108" s="1"/>
      <c r="CME108" s="1"/>
      <c r="CMF108" s="1"/>
      <c r="CMG108" s="1"/>
      <c r="CMH108" s="1"/>
      <c r="CMI108" s="1"/>
      <c r="CMJ108" s="1"/>
      <c r="CMK108" s="1"/>
      <c r="CML108" s="1"/>
      <c r="CMM108" s="1"/>
      <c r="CMN108" s="1"/>
      <c r="CMO108" s="1"/>
      <c r="CMP108" s="1"/>
      <c r="CMQ108" s="1"/>
      <c r="CMR108" s="1"/>
      <c r="CMS108" s="1"/>
      <c r="CMT108" s="1"/>
      <c r="CMU108" s="1"/>
      <c r="CMV108" s="1"/>
      <c r="CMW108" s="1"/>
      <c r="CMX108" s="1"/>
      <c r="CMY108" s="1"/>
      <c r="CMZ108" s="1"/>
      <c r="CNA108" s="1"/>
      <c r="CNB108" s="1"/>
      <c r="CNC108" s="1"/>
      <c r="CND108" s="1"/>
      <c r="CNE108" s="1"/>
      <c r="CNF108" s="1"/>
      <c r="CNG108" s="1"/>
      <c r="CNH108" s="1"/>
      <c r="CNI108" s="1"/>
      <c r="CNJ108" s="1"/>
      <c r="CNK108" s="1"/>
      <c r="CNL108" s="1"/>
      <c r="CNM108" s="1"/>
      <c r="CNN108" s="1"/>
      <c r="CNO108" s="1"/>
      <c r="CNP108" s="1"/>
      <c r="CNQ108" s="1"/>
      <c r="CNR108" s="1"/>
      <c r="CNS108" s="1"/>
      <c r="CNT108" s="1"/>
      <c r="CNU108" s="1"/>
      <c r="CNV108" s="1"/>
      <c r="CNW108" s="1"/>
      <c r="CNX108" s="1"/>
      <c r="CNY108" s="1"/>
      <c r="CNZ108" s="1"/>
      <c r="COA108" s="1"/>
      <c r="COB108" s="1"/>
      <c r="COC108" s="1"/>
      <c r="COD108" s="1"/>
      <c r="COE108" s="1"/>
      <c r="COF108" s="1"/>
      <c r="COG108" s="1"/>
      <c r="COH108" s="1"/>
      <c r="COI108" s="1"/>
      <c r="COJ108" s="1"/>
      <c r="COK108" s="1"/>
      <c r="COL108" s="1"/>
      <c r="COM108" s="1"/>
      <c r="CON108" s="1"/>
      <c r="COO108" s="1"/>
      <c r="COP108" s="1"/>
      <c r="COQ108" s="1"/>
      <c r="COR108" s="1"/>
      <c r="COS108" s="1"/>
      <c r="COT108" s="1"/>
      <c r="COU108" s="1"/>
      <c r="COV108" s="1"/>
      <c r="COW108" s="1"/>
      <c r="COX108" s="1"/>
      <c r="COY108" s="1"/>
      <c r="COZ108" s="1"/>
      <c r="CPA108" s="1"/>
      <c r="CPB108" s="1"/>
      <c r="CPC108" s="1"/>
      <c r="CPD108" s="1"/>
      <c r="CPE108" s="1"/>
      <c r="CPF108" s="1"/>
      <c r="CPG108" s="1"/>
      <c r="CPH108" s="1"/>
      <c r="CPI108" s="1"/>
      <c r="CPJ108" s="1"/>
      <c r="CPK108" s="1"/>
      <c r="CPL108" s="1"/>
      <c r="CPM108" s="1"/>
      <c r="CPN108" s="1"/>
      <c r="CPO108" s="1"/>
      <c r="CPP108" s="1"/>
      <c r="CPQ108" s="1"/>
      <c r="CPR108" s="1"/>
      <c r="CPS108" s="1"/>
      <c r="CPT108" s="1"/>
      <c r="CPU108" s="1"/>
      <c r="CPV108" s="1"/>
      <c r="CPW108" s="1"/>
      <c r="CPX108" s="1"/>
      <c r="CPY108" s="1"/>
      <c r="CPZ108" s="1"/>
      <c r="CQA108" s="1"/>
      <c r="CQB108" s="1"/>
      <c r="CQC108" s="1"/>
      <c r="CQD108" s="1"/>
      <c r="CQE108" s="1"/>
      <c r="CQF108" s="1"/>
      <c r="CQG108" s="1"/>
      <c r="CQH108" s="1"/>
      <c r="CQI108" s="1"/>
      <c r="CQJ108" s="1"/>
      <c r="CQK108" s="1"/>
      <c r="CQL108" s="1"/>
      <c r="CQM108" s="1"/>
      <c r="CQN108" s="1"/>
      <c r="CQO108" s="1"/>
      <c r="CQP108" s="1"/>
      <c r="CQQ108" s="1"/>
      <c r="CQR108" s="1"/>
      <c r="CQS108" s="1"/>
      <c r="CQT108" s="1"/>
      <c r="CQU108" s="1"/>
      <c r="CQV108" s="1"/>
      <c r="CQW108" s="1"/>
      <c r="CQX108" s="1"/>
      <c r="CQY108" s="1"/>
      <c r="CQZ108" s="1"/>
      <c r="CRA108" s="1"/>
      <c r="CRB108" s="1"/>
      <c r="CRC108" s="1"/>
      <c r="CRD108" s="1"/>
      <c r="CRE108" s="1"/>
      <c r="CRF108" s="1"/>
      <c r="CRG108" s="1"/>
      <c r="CRH108" s="1"/>
      <c r="CRI108" s="1"/>
      <c r="CRJ108" s="1"/>
      <c r="CRK108" s="1"/>
      <c r="CRL108" s="1"/>
      <c r="CRM108" s="1"/>
      <c r="CRN108" s="1"/>
      <c r="CRO108" s="1"/>
      <c r="CRP108" s="1"/>
      <c r="CRQ108" s="1"/>
      <c r="CRR108" s="1"/>
      <c r="CRS108" s="1"/>
      <c r="CRT108" s="1"/>
      <c r="CRU108" s="1"/>
      <c r="CRV108" s="1"/>
      <c r="CRW108" s="1"/>
      <c r="CRX108" s="1"/>
      <c r="CRY108" s="1"/>
      <c r="CRZ108" s="1"/>
      <c r="CSA108" s="1"/>
      <c r="CSB108" s="1"/>
      <c r="CSC108" s="1"/>
      <c r="CSD108" s="1"/>
      <c r="CSE108" s="1"/>
      <c r="CSF108" s="1"/>
      <c r="CSG108" s="1"/>
      <c r="CSH108" s="1"/>
      <c r="CSI108" s="1"/>
      <c r="CSJ108" s="1"/>
      <c r="CSK108" s="1"/>
      <c r="CSL108" s="1"/>
      <c r="CSM108" s="1"/>
      <c r="CSN108" s="1"/>
      <c r="CSO108" s="1"/>
      <c r="CSP108" s="1"/>
      <c r="CSQ108" s="1"/>
      <c r="CSR108" s="1"/>
      <c r="CSS108" s="1"/>
      <c r="CST108" s="1"/>
      <c r="CSU108" s="1"/>
      <c r="CSV108" s="1"/>
      <c r="CSW108" s="1"/>
      <c r="CSX108" s="1"/>
      <c r="CSY108" s="1"/>
      <c r="CSZ108" s="1"/>
      <c r="CTA108" s="1"/>
      <c r="CTB108" s="1"/>
      <c r="CTC108" s="1"/>
      <c r="CTD108" s="1"/>
      <c r="CTE108" s="1"/>
      <c r="CTF108" s="1"/>
      <c r="CTG108" s="1"/>
      <c r="CTH108" s="1"/>
      <c r="CTI108" s="1"/>
      <c r="CTJ108" s="1"/>
      <c r="CTK108" s="1"/>
      <c r="CTL108" s="1"/>
      <c r="CTM108" s="1"/>
      <c r="CTN108" s="1"/>
      <c r="CTO108" s="1"/>
      <c r="CTP108" s="1"/>
      <c r="CTQ108" s="1"/>
      <c r="CTR108" s="1"/>
      <c r="CTS108" s="1"/>
      <c r="CTT108" s="1"/>
      <c r="CTU108" s="1"/>
      <c r="CTV108" s="1"/>
      <c r="CTW108" s="1"/>
      <c r="CTX108" s="1"/>
      <c r="CTY108" s="1"/>
      <c r="CTZ108" s="1"/>
      <c r="CUA108" s="1"/>
      <c r="CUB108" s="1"/>
      <c r="CUC108" s="1"/>
      <c r="CUD108" s="1"/>
      <c r="CUE108" s="1"/>
      <c r="CUF108" s="1"/>
      <c r="CUG108" s="1"/>
      <c r="CUH108" s="1"/>
      <c r="CUI108" s="1"/>
      <c r="CUJ108" s="1"/>
      <c r="CUK108" s="1"/>
      <c r="CUL108" s="1"/>
      <c r="CUM108" s="1"/>
      <c r="CUN108" s="1"/>
      <c r="CUO108" s="1"/>
      <c r="CUP108" s="1"/>
      <c r="CUQ108" s="1"/>
      <c r="CUR108" s="1"/>
      <c r="CUS108" s="1"/>
      <c r="CUT108" s="1"/>
      <c r="CUU108" s="1"/>
      <c r="CUV108" s="1"/>
      <c r="CUW108" s="1"/>
      <c r="CUX108" s="1"/>
      <c r="CUY108" s="1"/>
      <c r="CUZ108" s="1"/>
      <c r="CVA108" s="1"/>
      <c r="CVB108" s="1"/>
      <c r="CVC108" s="1"/>
      <c r="CVD108" s="1"/>
      <c r="CVE108" s="1"/>
      <c r="CVF108" s="1"/>
      <c r="CVG108" s="1"/>
      <c r="CVH108" s="1"/>
      <c r="CVI108" s="1"/>
      <c r="CVJ108" s="1"/>
      <c r="CVK108" s="1"/>
      <c r="CVL108" s="1"/>
      <c r="CVM108" s="1"/>
      <c r="CVN108" s="1"/>
      <c r="CVO108" s="1"/>
      <c r="CVP108" s="1"/>
      <c r="CVQ108" s="1"/>
      <c r="CVR108" s="1"/>
      <c r="CVS108" s="1"/>
      <c r="CVT108" s="1"/>
      <c r="CVU108" s="1"/>
      <c r="CVV108" s="1"/>
      <c r="CVW108" s="1"/>
      <c r="CVX108" s="1"/>
      <c r="CVY108" s="1"/>
      <c r="CVZ108" s="1"/>
      <c r="CWA108" s="1"/>
      <c r="CWB108" s="1"/>
      <c r="CWC108" s="1"/>
      <c r="CWD108" s="1"/>
      <c r="CWE108" s="1"/>
      <c r="CWF108" s="1"/>
      <c r="CWG108" s="1"/>
      <c r="CWH108" s="1"/>
      <c r="CWI108" s="1"/>
      <c r="CWJ108" s="1"/>
      <c r="CWK108" s="1"/>
      <c r="CWL108" s="1"/>
      <c r="CWM108" s="1"/>
      <c r="CWN108" s="1"/>
      <c r="CWO108" s="1"/>
      <c r="CWP108" s="1"/>
      <c r="CWQ108" s="1"/>
      <c r="CWR108" s="1"/>
      <c r="CWS108" s="1"/>
      <c r="CWT108" s="1"/>
      <c r="CWU108" s="1"/>
      <c r="CWV108" s="1"/>
      <c r="CWW108" s="1"/>
      <c r="CWX108" s="1"/>
      <c r="CWY108" s="1"/>
      <c r="CWZ108" s="1"/>
      <c r="CXA108" s="1"/>
      <c r="CXB108" s="1"/>
      <c r="CXC108" s="1"/>
      <c r="CXD108" s="1"/>
      <c r="CXE108" s="1"/>
      <c r="CXF108" s="1"/>
      <c r="CXG108" s="1"/>
      <c r="CXH108" s="1"/>
      <c r="CXI108" s="1"/>
      <c r="CXJ108" s="1"/>
      <c r="CXK108" s="1"/>
      <c r="CXL108" s="1"/>
      <c r="CXM108" s="1"/>
      <c r="CXN108" s="1"/>
      <c r="CXO108" s="1"/>
      <c r="CXP108" s="1"/>
      <c r="CXQ108" s="1"/>
      <c r="CXR108" s="1"/>
      <c r="CXS108" s="1"/>
      <c r="CXT108" s="1"/>
      <c r="CXU108" s="1"/>
      <c r="CXV108" s="1"/>
      <c r="CXW108" s="1"/>
      <c r="CXX108" s="1"/>
      <c r="CXY108" s="1"/>
      <c r="CXZ108" s="1"/>
      <c r="CYA108" s="1"/>
      <c r="CYB108" s="1"/>
      <c r="CYC108" s="1"/>
      <c r="CYD108" s="1"/>
      <c r="CYE108" s="1"/>
      <c r="CYF108" s="1"/>
      <c r="CYG108" s="1"/>
      <c r="CYH108" s="1"/>
      <c r="CYI108" s="1"/>
      <c r="CYJ108" s="1"/>
      <c r="CYK108" s="1"/>
      <c r="CYL108" s="1"/>
      <c r="CYM108" s="1"/>
      <c r="CYN108" s="1"/>
      <c r="CYO108" s="1"/>
      <c r="CYP108" s="1"/>
      <c r="CYQ108" s="1"/>
      <c r="CYR108" s="1"/>
      <c r="CYS108" s="1"/>
      <c r="CYT108" s="1"/>
      <c r="CYU108" s="1"/>
      <c r="CYV108" s="1"/>
      <c r="CYW108" s="1"/>
      <c r="CYX108" s="1"/>
      <c r="CYY108" s="1"/>
      <c r="CYZ108" s="1"/>
      <c r="CZA108" s="1"/>
      <c r="CZB108" s="1"/>
      <c r="CZC108" s="1"/>
      <c r="CZD108" s="1"/>
      <c r="CZE108" s="1"/>
      <c r="CZF108" s="1"/>
      <c r="CZG108" s="1"/>
      <c r="CZH108" s="1"/>
      <c r="CZI108" s="1"/>
      <c r="CZJ108" s="1"/>
      <c r="CZK108" s="1"/>
      <c r="CZL108" s="1"/>
      <c r="CZM108" s="1"/>
      <c r="CZN108" s="1"/>
      <c r="CZO108" s="1"/>
      <c r="CZP108" s="1"/>
      <c r="CZQ108" s="1"/>
      <c r="CZR108" s="1"/>
      <c r="CZS108" s="1"/>
      <c r="CZT108" s="1"/>
      <c r="CZU108" s="1"/>
      <c r="CZV108" s="1"/>
      <c r="CZW108" s="1"/>
      <c r="CZX108" s="1"/>
      <c r="CZY108" s="1"/>
      <c r="CZZ108" s="1"/>
      <c r="DAA108" s="1"/>
      <c r="DAB108" s="1"/>
      <c r="DAC108" s="1"/>
      <c r="DAD108" s="1"/>
      <c r="DAE108" s="1"/>
      <c r="DAF108" s="1"/>
      <c r="DAG108" s="1"/>
      <c r="DAH108" s="1"/>
      <c r="DAI108" s="1"/>
      <c r="DAJ108" s="1"/>
      <c r="DAK108" s="1"/>
      <c r="DAL108" s="1"/>
      <c r="DAM108" s="1"/>
      <c r="DAN108" s="1"/>
      <c r="DAO108" s="1"/>
      <c r="DAP108" s="1"/>
      <c r="DAQ108" s="1"/>
      <c r="DAR108" s="1"/>
      <c r="DAS108" s="1"/>
      <c r="DAT108" s="1"/>
      <c r="DAU108" s="1"/>
      <c r="DAV108" s="1"/>
      <c r="DAW108" s="1"/>
      <c r="DAX108" s="1"/>
      <c r="DAY108" s="1"/>
      <c r="DAZ108" s="1"/>
      <c r="DBA108" s="1"/>
      <c r="DBB108" s="1"/>
      <c r="DBC108" s="1"/>
      <c r="DBD108" s="1"/>
      <c r="DBE108" s="1"/>
      <c r="DBF108" s="1"/>
      <c r="DBG108" s="1"/>
      <c r="DBH108" s="1"/>
      <c r="DBI108" s="1"/>
      <c r="DBJ108" s="1"/>
      <c r="DBK108" s="1"/>
      <c r="DBL108" s="1"/>
      <c r="DBM108" s="1"/>
      <c r="DBN108" s="1"/>
      <c r="DBO108" s="1"/>
      <c r="DBP108" s="1"/>
      <c r="DBQ108" s="1"/>
      <c r="DBR108" s="1"/>
      <c r="DBS108" s="1"/>
      <c r="DBT108" s="1"/>
      <c r="DBU108" s="1"/>
      <c r="DBV108" s="1"/>
      <c r="DBW108" s="1"/>
      <c r="DBX108" s="1"/>
      <c r="DBY108" s="1"/>
      <c r="DBZ108" s="1"/>
      <c r="DCA108" s="1"/>
      <c r="DCB108" s="1"/>
      <c r="DCC108" s="1"/>
      <c r="DCD108" s="1"/>
      <c r="DCE108" s="1"/>
      <c r="DCF108" s="1"/>
      <c r="DCG108" s="1"/>
      <c r="DCH108" s="1"/>
      <c r="DCI108" s="1"/>
      <c r="DCJ108" s="1"/>
      <c r="DCK108" s="1"/>
      <c r="DCL108" s="1"/>
      <c r="DCM108" s="1"/>
      <c r="DCN108" s="1"/>
      <c r="DCO108" s="1"/>
      <c r="DCP108" s="1"/>
      <c r="DCQ108" s="1"/>
      <c r="DCR108" s="1"/>
      <c r="DCS108" s="1"/>
      <c r="DCT108" s="1"/>
      <c r="DCU108" s="1"/>
      <c r="DCV108" s="1"/>
      <c r="DCW108" s="1"/>
      <c r="DCX108" s="1"/>
      <c r="DCY108" s="1"/>
      <c r="DCZ108" s="1"/>
      <c r="DDA108" s="1"/>
      <c r="DDB108" s="1"/>
      <c r="DDC108" s="1"/>
      <c r="DDD108" s="1"/>
      <c r="DDE108" s="1"/>
      <c r="DDF108" s="1"/>
      <c r="DDG108" s="1"/>
      <c r="DDH108" s="1"/>
      <c r="DDI108" s="1"/>
      <c r="DDJ108" s="1"/>
      <c r="DDK108" s="1"/>
      <c r="DDL108" s="1"/>
      <c r="DDM108" s="1"/>
      <c r="DDN108" s="1"/>
      <c r="DDO108" s="1"/>
      <c r="DDP108" s="1"/>
      <c r="DDQ108" s="1"/>
      <c r="DDR108" s="1"/>
      <c r="DDS108" s="1"/>
      <c r="DDT108" s="1"/>
      <c r="DDU108" s="1"/>
      <c r="DDV108" s="1"/>
      <c r="DDW108" s="1"/>
      <c r="DDX108" s="1"/>
      <c r="DDY108" s="1"/>
      <c r="DDZ108" s="1"/>
      <c r="DEA108" s="1"/>
      <c r="DEB108" s="1"/>
      <c r="DEC108" s="1"/>
      <c r="DED108" s="1"/>
      <c r="DEE108" s="1"/>
      <c r="DEF108" s="1"/>
      <c r="DEG108" s="1"/>
      <c r="DEH108" s="1"/>
      <c r="DEI108" s="1"/>
      <c r="DEJ108" s="1"/>
      <c r="DEK108" s="1"/>
      <c r="DEL108" s="1"/>
      <c r="DEM108" s="1"/>
      <c r="DEN108" s="1"/>
      <c r="DEO108" s="1"/>
      <c r="DEP108" s="1"/>
      <c r="DEQ108" s="1"/>
      <c r="DER108" s="1"/>
      <c r="DES108" s="1"/>
      <c r="DET108" s="1"/>
      <c r="DEU108" s="1"/>
      <c r="DEV108" s="1"/>
      <c r="DEW108" s="1"/>
      <c r="DEX108" s="1"/>
      <c r="DEY108" s="1"/>
      <c r="DEZ108" s="1"/>
      <c r="DFA108" s="1"/>
      <c r="DFB108" s="1"/>
      <c r="DFC108" s="1"/>
      <c r="DFD108" s="1"/>
      <c r="DFE108" s="1"/>
      <c r="DFF108" s="1"/>
      <c r="DFG108" s="1"/>
      <c r="DFH108" s="1"/>
      <c r="DFI108" s="1"/>
      <c r="DFJ108" s="1"/>
      <c r="DFK108" s="1"/>
      <c r="DFL108" s="1"/>
      <c r="DFM108" s="1"/>
      <c r="DFN108" s="1"/>
      <c r="DFO108" s="1"/>
      <c r="DFP108" s="1"/>
      <c r="DFQ108" s="1"/>
      <c r="DFR108" s="1"/>
      <c r="DFS108" s="1"/>
      <c r="DFT108" s="1"/>
      <c r="DFU108" s="1"/>
      <c r="DFV108" s="1"/>
      <c r="DFW108" s="1"/>
      <c r="DFX108" s="1"/>
      <c r="DFY108" s="1"/>
      <c r="DFZ108" s="1"/>
      <c r="DGA108" s="1"/>
      <c r="DGB108" s="1"/>
      <c r="DGC108" s="1"/>
      <c r="DGD108" s="1"/>
      <c r="DGE108" s="1"/>
      <c r="DGF108" s="1"/>
      <c r="DGG108" s="1"/>
      <c r="DGH108" s="1"/>
      <c r="DGI108" s="1"/>
      <c r="DGJ108" s="1"/>
      <c r="DGK108" s="1"/>
      <c r="DGL108" s="1"/>
      <c r="DGM108" s="1"/>
      <c r="DGN108" s="1"/>
      <c r="DGO108" s="1"/>
      <c r="DGP108" s="1"/>
      <c r="DGQ108" s="1"/>
      <c r="DGR108" s="1"/>
      <c r="DGS108" s="1"/>
      <c r="DGT108" s="1"/>
      <c r="DGU108" s="1"/>
      <c r="DGV108" s="1"/>
      <c r="DGW108" s="1"/>
      <c r="DGX108" s="1"/>
      <c r="DGY108" s="1"/>
      <c r="DGZ108" s="1"/>
      <c r="DHA108" s="1"/>
      <c r="DHB108" s="1"/>
      <c r="DHC108" s="1"/>
      <c r="DHD108" s="1"/>
      <c r="DHE108" s="1"/>
      <c r="DHF108" s="1"/>
      <c r="DHG108" s="1"/>
      <c r="DHH108" s="1"/>
      <c r="DHI108" s="1"/>
      <c r="DHJ108" s="1"/>
      <c r="DHK108" s="1"/>
      <c r="DHL108" s="1"/>
      <c r="DHM108" s="1"/>
      <c r="DHN108" s="1"/>
      <c r="DHO108" s="1"/>
      <c r="DHP108" s="1"/>
      <c r="DHQ108" s="1"/>
      <c r="DHR108" s="1"/>
      <c r="DHS108" s="1"/>
      <c r="DHT108" s="1"/>
      <c r="DHU108" s="1"/>
      <c r="DHV108" s="1"/>
      <c r="DHW108" s="1"/>
      <c r="DHX108" s="1"/>
      <c r="DHY108" s="1"/>
      <c r="DHZ108" s="1"/>
      <c r="DIA108" s="1"/>
      <c r="DIB108" s="1"/>
      <c r="DIC108" s="1"/>
      <c r="DID108" s="1"/>
      <c r="DIE108" s="1"/>
      <c r="DIF108" s="1"/>
      <c r="DIG108" s="1"/>
      <c r="DIH108" s="1"/>
      <c r="DII108" s="1"/>
      <c r="DIJ108" s="1"/>
      <c r="DIK108" s="1"/>
      <c r="DIL108" s="1"/>
      <c r="DIM108" s="1"/>
      <c r="DIN108" s="1"/>
      <c r="DIO108" s="1"/>
      <c r="DIP108" s="1"/>
      <c r="DIQ108" s="1"/>
      <c r="DIR108" s="1"/>
      <c r="DIS108" s="1"/>
      <c r="DIT108" s="1"/>
      <c r="DIU108" s="1"/>
      <c r="DIV108" s="1"/>
      <c r="DIW108" s="1"/>
      <c r="DIX108" s="1"/>
      <c r="DIY108" s="1"/>
      <c r="DIZ108" s="1"/>
      <c r="DJA108" s="1"/>
      <c r="DJB108" s="1"/>
      <c r="DJC108" s="1"/>
      <c r="DJD108" s="1"/>
      <c r="DJE108" s="1"/>
      <c r="DJF108" s="1"/>
      <c r="DJG108" s="1"/>
      <c r="DJH108" s="1"/>
      <c r="DJI108" s="1"/>
      <c r="DJJ108" s="1"/>
      <c r="DJK108" s="1"/>
      <c r="DJL108" s="1"/>
      <c r="DJM108" s="1"/>
      <c r="DJN108" s="1"/>
      <c r="DJO108" s="1"/>
      <c r="DJP108" s="1"/>
      <c r="DJQ108" s="1"/>
      <c r="DJR108" s="1"/>
      <c r="DJS108" s="1"/>
      <c r="DJT108" s="1"/>
      <c r="DJU108" s="1"/>
      <c r="DJV108" s="1"/>
      <c r="DJW108" s="1"/>
      <c r="DJX108" s="1"/>
      <c r="DJY108" s="1"/>
      <c r="DJZ108" s="1"/>
      <c r="DKA108" s="1"/>
      <c r="DKB108" s="1"/>
      <c r="DKC108" s="1"/>
      <c r="DKD108" s="1"/>
      <c r="DKE108" s="1"/>
      <c r="DKF108" s="1"/>
      <c r="DKG108" s="1"/>
      <c r="DKH108" s="1"/>
      <c r="DKI108" s="1"/>
      <c r="DKJ108" s="1"/>
      <c r="DKK108" s="1"/>
      <c r="DKL108" s="1"/>
      <c r="DKM108" s="1"/>
      <c r="DKN108" s="1"/>
      <c r="DKO108" s="1"/>
      <c r="DKP108" s="1"/>
      <c r="DKQ108" s="1"/>
      <c r="DKR108" s="1"/>
      <c r="DKS108" s="1"/>
      <c r="DKT108" s="1"/>
      <c r="DKU108" s="1"/>
      <c r="DKV108" s="1"/>
      <c r="DKW108" s="1"/>
      <c r="DKX108" s="1"/>
      <c r="DKY108" s="1"/>
      <c r="DKZ108" s="1"/>
      <c r="DLA108" s="1"/>
      <c r="DLB108" s="1"/>
      <c r="DLC108" s="1"/>
      <c r="DLD108" s="1"/>
      <c r="DLE108" s="1"/>
      <c r="DLF108" s="1"/>
      <c r="DLG108" s="1"/>
      <c r="DLH108" s="1"/>
      <c r="DLI108" s="1"/>
      <c r="DLJ108" s="1"/>
      <c r="DLK108" s="1"/>
      <c r="DLL108" s="1"/>
      <c r="DLM108" s="1"/>
      <c r="DLN108" s="1"/>
      <c r="DLO108" s="1"/>
      <c r="DLP108" s="1"/>
      <c r="DLQ108" s="1"/>
      <c r="DLR108" s="1"/>
      <c r="DLS108" s="1"/>
      <c r="DLT108" s="1"/>
      <c r="DLU108" s="1"/>
      <c r="DLV108" s="1"/>
      <c r="DLW108" s="1"/>
      <c r="DLX108" s="1"/>
      <c r="DLY108" s="1"/>
      <c r="DLZ108" s="1"/>
      <c r="DMA108" s="1"/>
      <c r="DMB108" s="1"/>
      <c r="DMC108" s="1"/>
      <c r="DMD108" s="1"/>
      <c r="DME108" s="1"/>
      <c r="DMF108" s="1"/>
      <c r="DMG108" s="1"/>
      <c r="DMH108" s="1"/>
      <c r="DMI108" s="1"/>
      <c r="DMJ108" s="1"/>
      <c r="DMK108" s="1"/>
      <c r="DML108" s="1"/>
      <c r="DMM108" s="1"/>
      <c r="DMN108" s="1"/>
      <c r="DMO108" s="1"/>
      <c r="DMP108" s="1"/>
      <c r="DMQ108" s="1"/>
      <c r="DMR108" s="1"/>
      <c r="DMS108" s="1"/>
      <c r="DMT108" s="1"/>
      <c r="DMU108" s="1"/>
      <c r="DMV108" s="1"/>
      <c r="DMW108" s="1"/>
      <c r="DMX108" s="1"/>
      <c r="DMY108" s="1"/>
      <c r="DMZ108" s="1"/>
      <c r="DNA108" s="1"/>
      <c r="DNB108" s="1"/>
      <c r="DNC108" s="1"/>
      <c r="DND108" s="1"/>
      <c r="DNE108" s="1"/>
      <c r="DNF108" s="1"/>
      <c r="DNG108" s="1"/>
      <c r="DNH108" s="1"/>
      <c r="DNI108" s="1"/>
      <c r="DNJ108" s="1"/>
      <c r="DNK108" s="1"/>
      <c r="DNL108" s="1"/>
      <c r="DNM108" s="1"/>
      <c r="DNN108" s="1"/>
      <c r="DNO108" s="1"/>
      <c r="DNP108" s="1"/>
      <c r="DNQ108" s="1"/>
      <c r="DNR108" s="1"/>
      <c r="DNS108" s="1"/>
      <c r="DNT108" s="1"/>
      <c r="DNU108" s="1"/>
      <c r="DNV108" s="1"/>
      <c r="DNW108" s="1"/>
      <c r="DNX108" s="1"/>
      <c r="DNY108" s="1"/>
      <c r="DNZ108" s="1"/>
      <c r="DOA108" s="1"/>
      <c r="DOB108" s="1"/>
      <c r="DOC108" s="1"/>
      <c r="DOD108" s="1"/>
      <c r="DOE108" s="1"/>
      <c r="DOF108" s="1"/>
      <c r="DOG108" s="1"/>
      <c r="DOH108" s="1"/>
      <c r="DOI108" s="1"/>
      <c r="DOJ108" s="1"/>
      <c r="DOK108" s="1"/>
      <c r="DOL108" s="1"/>
      <c r="DOM108" s="1"/>
      <c r="DON108" s="1"/>
      <c r="DOO108" s="1"/>
      <c r="DOP108" s="1"/>
      <c r="DOQ108" s="1"/>
      <c r="DOR108" s="1"/>
      <c r="DOS108" s="1"/>
      <c r="DOT108" s="1"/>
      <c r="DOU108" s="1"/>
      <c r="DOV108" s="1"/>
      <c r="DOW108" s="1"/>
      <c r="DOX108" s="1"/>
      <c r="DOY108" s="1"/>
      <c r="DOZ108" s="1"/>
      <c r="DPA108" s="1"/>
      <c r="DPB108" s="1"/>
      <c r="DPC108" s="1"/>
      <c r="DPD108" s="1"/>
      <c r="DPE108" s="1"/>
      <c r="DPF108" s="1"/>
      <c r="DPG108" s="1"/>
      <c r="DPH108" s="1"/>
      <c r="DPI108" s="1"/>
      <c r="DPJ108" s="1"/>
      <c r="DPK108" s="1"/>
      <c r="DPL108" s="1"/>
      <c r="DPM108" s="1"/>
      <c r="DPN108" s="1"/>
      <c r="DPO108" s="1"/>
      <c r="DPP108" s="1"/>
      <c r="DPQ108" s="1"/>
      <c r="DPR108" s="1"/>
      <c r="DPS108" s="1"/>
      <c r="DPT108" s="1"/>
      <c r="DPU108" s="1"/>
      <c r="DPV108" s="1"/>
      <c r="DPW108" s="1"/>
      <c r="DPX108" s="1"/>
      <c r="DPY108" s="1"/>
      <c r="DPZ108" s="1"/>
      <c r="DQA108" s="1"/>
      <c r="DQB108" s="1"/>
      <c r="DQC108" s="1"/>
      <c r="DQD108" s="1"/>
      <c r="DQE108" s="1"/>
      <c r="DQF108" s="1"/>
      <c r="DQG108" s="1"/>
      <c r="DQH108" s="1"/>
      <c r="DQI108" s="1"/>
      <c r="DQJ108" s="1"/>
      <c r="DQK108" s="1"/>
      <c r="DQL108" s="1"/>
      <c r="DQM108" s="1"/>
      <c r="DQN108" s="1"/>
      <c r="DQO108" s="1"/>
      <c r="DQP108" s="1"/>
      <c r="DQQ108" s="1"/>
      <c r="DQR108" s="1"/>
      <c r="DQS108" s="1"/>
      <c r="DQT108" s="1"/>
      <c r="DQU108" s="1"/>
      <c r="DQV108" s="1"/>
      <c r="DQW108" s="1"/>
      <c r="DQX108" s="1"/>
      <c r="DQY108" s="1"/>
      <c r="DQZ108" s="1"/>
      <c r="DRA108" s="1"/>
      <c r="DRB108" s="1"/>
      <c r="DRC108" s="1"/>
      <c r="DRD108" s="1"/>
      <c r="DRE108" s="1"/>
      <c r="DRF108" s="1"/>
      <c r="DRG108" s="1"/>
      <c r="DRH108" s="1"/>
      <c r="DRI108" s="1"/>
      <c r="DRJ108" s="1"/>
      <c r="DRK108" s="1"/>
      <c r="DRL108" s="1"/>
      <c r="DRM108" s="1"/>
      <c r="DRN108" s="1"/>
      <c r="DRO108" s="1"/>
      <c r="DRP108" s="1"/>
      <c r="DRQ108" s="1"/>
      <c r="DRR108" s="1"/>
      <c r="DRS108" s="1"/>
      <c r="DRT108" s="1"/>
      <c r="DRU108" s="1"/>
      <c r="DRV108" s="1"/>
      <c r="DRW108" s="1"/>
      <c r="DRX108" s="1"/>
      <c r="DRY108" s="1"/>
      <c r="DRZ108" s="1"/>
      <c r="DSA108" s="1"/>
      <c r="DSB108" s="1"/>
      <c r="DSC108" s="1"/>
      <c r="DSD108" s="1"/>
      <c r="DSE108" s="1"/>
      <c r="DSF108" s="1"/>
      <c r="DSG108" s="1"/>
      <c r="DSH108" s="1"/>
      <c r="DSI108" s="1"/>
      <c r="DSJ108" s="1"/>
      <c r="DSK108" s="1"/>
      <c r="DSL108" s="1"/>
      <c r="DSM108" s="1"/>
      <c r="DSN108" s="1"/>
      <c r="DSO108" s="1"/>
      <c r="DSP108" s="1"/>
      <c r="DSQ108" s="1"/>
      <c r="DSR108" s="1"/>
      <c r="DSS108" s="1"/>
      <c r="DST108" s="1"/>
      <c r="DSU108" s="1"/>
      <c r="DSV108" s="1"/>
      <c r="DSW108" s="1"/>
      <c r="DSX108" s="1"/>
      <c r="DSY108" s="1"/>
      <c r="DSZ108" s="1"/>
      <c r="DTA108" s="1"/>
      <c r="DTB108" s="1"/>
      <c r="DTC108" s="1"/>
      <c r="DTD108" s="1"/>
      <c r="DTE108" s="1"/>
      <c r="DTF108" s="1"/>
      <c r="DTG108" s="1"/>
      <c r="DTH108" s="1"/>
      <c r="DTI108" s="1"/>
      <c r="DTJ108" s="1"/>
      <c r="DTK108" s="1"/>
      <c r="DTL108" s="1"/>
      <c r="DTM108" s="1"/>
      <c r="DTN108" s="1"/>
      <c r="DTO108" s="1"/>
      <c r="DTP108" s="1"/>
      <c r="DTQ108" s="1"/>
      <c r="DTR108" s="1"/>
      <c r="DTS108" s="1"/>
      <c r="DTT108" s="1"/>
      <c r="DTU108" s="1"/>
      <c r="DTV108" s="1"/>
      <c r="DTW108" s="1"/>
      <c r="DTX108" s="1"/>
      <c r="DTY108" s="1"/>
      <c r="DTZ108" s="1"/>
      <c r="DUA108" s="1"/>
      <c r="DUB108" s="1"/>
      <c r="DUC108" s="1"/>
      <c r="DUD108" s="1"/>
      <c r="DUE108" s="1"/>
      <c r="DUF108" s="1"/>
      <c r="DUG108" s="1"/>
      <c r="DUH108" s="1"/>
      <c r="DUI108" s="1"/>
      <c r="DUJ108" s="1"/>
      <c r="DUK108" s="1"/>
      <c r="DUL108" s="1"/>
      <c r="DUM108" s="1"/>
      <c r="DUN108" s="1"/>
      <c r="DUO108" s="1"/>
      <c r="DUP108" s="1"/>
      <c r="DUQ108" s="1"/>
      <c r="DUR108" s="1"/>
      <c r="DUS108" s="1"/>
      <c r="DUT108" s="1"/>
      <c r="DUU108" s="1"/>
      <c r="DUV108" s="1"/>
      <c r="DUW108" s="1"/>
      <c r="DUX108" s="1"/>
      <c r="DUY108" s="1"/>
      <c r="DUZ108" s="1"/>
      <c r="DVA108" s="1"/>
      <c r="DVB108" s="1"/>
      <c r="DVC108" s="1"/>
      <c r="DVD108" s="1"/>
      <c r="DVE108" s="1"/>
      <c r="DVF108" s="1"/>
      <c r="DVG108" s="1"/>
      <c r="DVH108" s="1"/>
      <c r="DVI108" s="1"/>
      <c r="DVJ108" s="1"/>
      <c r="DVK108" s="1"/>
      <c r="DVL108" s="1"/>
      <c r="DVM108" s="1"/>
      <c r="DVN108" s="1"/>
      <c r="DVO108" s="1"/>
      <c r="DVP108" s="1"/>
      <c r="DVQ108" s="1"/>
      <c r="DVR108" s="1"/>
      <c r="DVS108" s="1"/>
      <c r="DVT108" s="1"/>
      <c r="DVU108" s="1"/>
      <c r="DVV108" s="1"/>
      <c r="DVW108" s="1"/>
      <c r="DVX108" s="1"/>
      <c r="DVY108" s="1"/>
      <c r="DVZ108" s="1"/>
      <c r="DWA108" s="1"/>
      <c r="DWB108" s="1"/>
      <c r="DWC108" s="1"/>
      <c r="DWD108" s="1"/>
      <c r="DWE108" s="1"/>
      <c r="DWF108" s="1"/>
      <c r="DWG108" s="1"/>
      <c r="DWH108" s="1"/>
      <c r="DWI108" s="1"/>
      <c r="DWJ108" s="1"/>
      <c r="DWK108" s="1"/>
      <c r="DWL108" s="1"/>
      <c r="DWM108" s="1"/>
      <c r="DWN108" s="1"/>
      <c r="DWO108" s="1"/>
      <c r="DWP108" s="1"/>
      <c r="DWQ108" s="1"/>
      <c r="DWR108" s="1"/>
      <c r="DWS108" s="1"/>
      <c r="DWT108" s="1"/>
      <c r="DWU108" s="1"/>
      <c r="DWV108" s="1"/>
      <c r="DWW108" s="1"/>
      <c r="DWX108" s="1"/>
      <c r="DWY108" s="1"/>
      <c r="DWZ108" s="1"/>
      <c r="DXA108" s="1"/>
      <c r="DXB108" s="1"/>
      <c r="DXC108" s="1"/>
      <c r="DXD108" s="1"/>
      <c r="DXE108" s="1"/>
      <c r="DXF108" s="1"/>
      <c r="DXG108" s="1"/>
      <c r="DXH108" s="1"/>
      <c r="DXI108" s="1"/>
      <c r="DXJ108" s="1"/>
      <c r="DXK108" s="1"/>
      <c r="DXL108" s="1"/>
      <c r="DXM108" s="1"/>
      <c r="DXN108" s="1"/>
      <c r="DXO108" s="1"/>
      <c r="DXP108" s="1"/>
      <c r="DXQ108" s="1"/>
      <c r="DXR108" s="1"/>
      <c r="DXS108" s="1"/>
      <c r="DXT108" s="1"/>
      <c r="DXU108" s="1"/>
      <c r="DXV108" s="1"/>
      <c r="DXW108" s="1"/>
      <c r="DXX108" s="1"/>
      <c r="DXY108" s="1"/>
      <c r="DXZ108" s="1"/>
      <c r="DYA108" s="1"/>
      <c r="DYB108" s="1"/>
      <c r="DYC108" s="1"/>
      <c r="DYD108" s="1"/>
      <c r="DYE108" s="1"/>
      <c r="DYF108" s="1"/>
      <c r="DYG108" s="1"/>
      <c r="DYH108" s="1"/>
      <c r="DYI108" s="1"/>
      <c r="DYJ108" s="1"/>
      <c r="DYK108" s="1"/>
      <c r="DYL108" s="1"/>
      <c r="DYM108" s="1"/>
      <c r="DYN108" s="1"/>
      <c r="DYO108" s="1"/>
      <c r="DYP108" s="1"/>
      <c r="DYQ108" s="1"/>
      <c r="DYR108" s="1"/>
      <c r="DYS108" s="1"/>
      <c r="DYT108" s="1"/>
      <c r="DYU108" s="1"/>
      <c r="DYV108" s="1"/>
      <c r="DYW108" s="1"/>
      <c r="DYX108" s="1"/>
      <c r="DYY108" s="1"/>
      <c r="DYZ108" s="1"/>
      <c r="DZA108" s="1"/>
      <c r="DZB108" s="1"/>
      <c r="DZC108" s="1"/>
      <c r="DZD108" s="1"/>
      <c r="DZE108" s="1"/>
      <c r="DZF108" s="1"/>
      <c r="DZG108" s="1"/>
      <c r="DZH108" s="1"/>
      <c r="DZI108" s="1"/>
      <c r="DZJ108" s="1"/>
      <c r="DZK108" s="1"/>
      <c r="DZL108" s="1"/>
      <c r="DZM108" s="1"/>
      <c r="DZN108" s="1"/>
      <c r="DZO108" s="1"/>
      <c r="DZP108" s="1"/>
      <c r="DZQ108" s="1"/>
      <c r="DZR108" s="1"/>
      <c r="DZS108" s="1"/>
      <c r="DZT108" s="1"/>
      <c r="DZU108" s="1"/>
      <c r="DZV108" s="1"/>
      <c r="DZW108" s="1"/>
      <c r="DZX108" s="1"/>
      <c r="DZY108" s="1"/>
      <c r="DZZ108" s="1"/>
      <c r="EAA108" s="1"/>
      <c r="EAB108" s="1"/>
      <c r="EAC108" s="1"/>
      <c r="EAD108" s="1"/>
      <c r="EAE108" s="1"/>
      <c r="EAF108" s="1"/>
      <c r="EAG108" s="1"/>
      <c r="EAH108" s="1"/>
      <c r="EAI108" s="1"/>
      <c r="EAJ108" s="1"/>
      <c r="EAK108" s="1"/>
      <c r="EAL108" s="1"/>
      <c r="EAM108" s="1"/>
      <c r="EAN108" s="1"/>
      <c r="EAO108" s="1"/>
      <c r="EAP108" s="1"/>
      <c r="EAQ108" s="1"/>
      <c r="EAR108" s="1"/>
      <c r="EAS108" s="1"/>
      <c r="EAT108" s="1"/>
      <c r="EAU108" s="1"/>
      <c r="EAV108" s="1"/>
      <c r="EAW108" s="1"/>
      <c r="EAX108" s="1"/>
      <c r="EAY108" s="1"/>
      <c r="EAZ108" s="1"/>
      <c r="EBA108" s="1"/>
      <c r="EBB108" s="1"/>
      <c r="EBC108" s="1"/>
      <c r="EBD108" s="1"/>
      <c r="EBE108" s="1"/>
      <c r="EBF108" s="1"/>
      <c r="EBG108" s="1"/>
      <c r="EBH108" s="1"/>
      <c r="EBI108" s="1"/>
      <c r="EBJ108" s="1"/>
      <c r="EBK108" s="1"/>
      <c r="EBL108" s="1"/>
      <c r="EBM108" s="1"/>
      <c r="EBN108" s="1"/>
      <c r="EBO108" s="1"/>
      <c r="EBP108" s="1"/>
      <c r="EBQ108" s="1"/>
      <c r="EBR108" s="1"/>
      <c r="EBS108" s="1"/>
      <c r="EBT108" s="1"/>
      <c r="EBU108" s="1"/>
      <c r="EBV108" s="1"/>
      <c r="EBW108" s="1"/>
      <c r="EBX108" s="1"/>
      <c r="EBY108" s="1"/>
      <c r="EBZ108" s="1"/>
      <c r="ECA108" s="1"/>
      <c r="ECB108" s="1"/>
      <c r="ECC108" s="1"/>
      <c r="ECD108" s="1"/>
      <c r="ECE108" s="1"/>
      <c r="ECF108" s="1"/>
      <c r="ECG108" s="1"/>
      <c r="ECH108" s="1"/>
      <c r="ECI108" s="1"/>
      <c r="ECJ108" s="1"/>
      <c r="ECK108" s="1"/>
      <c r="ECL108" s="1"/>
      <c r="ECM108" s="1"/>
      <c r="ECN108" s="1"/>
      <c r="ECO108" s="1"/>
      <c r="ECP108" s="1"/>
      <c r="ECQ108" s="1"/>
      <c r="ECR108" s="1"/>
      <c r="ECS108" s="1"/>
      <c r="ECT108" s="1"/>
      <c r="ECU108" s="1"/>
      <c r="ECV108" s="1"/>
      <c r="ECW108" s="1"/>
      <c r="ECX108" s="1"/>
      <c r="ECY108" s="1"/>
      <c r="ECZ108" s="1"/>
      <c r="EDA108" s="1"/>
      <c r="EDB108" s="1"/>
      <c r="EDC108" s="1"/>
      <c r="EDD108" s="1"/>
      <c r="EDE108" s="1"/>
      <c r="EDF108" s="1"/>
      <c r="EDG108" s="1"/>
      <c r="EDH108" s="1"/>
      <c r="EDI108" s="1"/>
      <c r="EDJ108" s="1"/>
      <c r="EDK108" s="1"/>
      <c r="EDL108" s="1"/>
      <c r="EDM108" s="1"/>
      <c r="EDN108" s="1"/>
      <c r="EDO108" s="1"/>
      <c r="EDP108" s="1"/>
      <c r="EDQ108" s="1"/>
      <c r="EDR108" s="1"/>
      <c r="EDS108" s="1"/>
      <c r="EDT108" s="1"/>
      <c r="EDU108" s="1"/>
      <c r="EDV108" s="1"/>
      <c r="EDW108" s="1"/>
      <c r="EDX108" s="1"/>
      <c r="EDY108" s="1"/>
      <c r="EDZ108" s="1"/>
      <c r="EEA108" s="1"/>
      <c r="EEB108" s="1"/>
      <c r="EEC108" s="1"/>
      <c r="EED108" s="1"/>
      <c r="EEE108" s="1"/>
      <c r="EEF108" s="1"/>
      <c r="EEG108" s="1"/>
      <c r="EEH108" s="1"/>
      <c r="EEI108" s="1"/>
      <c r="EEJ108" s="1"/>
      <c r="EEK108" s="1"/>
      <c r="EEL108" s="1"/>
      <c r="EEM108" s="1"/>
      <c r="EEN108" s="1"/>
      <c r="EEO108" s="1"/>
      <c r="EEP108" s="1"/>
      <c r="EEQ108" s="1"/>
      <c r="EER108" s="1"/>
      <c r="EES108" s="1"/>
      <c r="EET108" s="1"/>
      <c r="EEU108" s="1"/>
      <c r="EEV108" s="1"/>
      <c r="EEW108" s="1"/>
      <c r="EEX108" s="1"/>
      <c r="EEY108" s="1"/>
      <c r="EEZ108" s="1"/>
      <c r="EFA108" s="1"/>
      <c r="EFB108" s="1"/>
      <c r="EFC108" s="1"/>
      <c r="EFD108" s="1"/>
      <c r="EFE108" s="1"/>
      <c r="EFF108" s="1"/>
      <c r="EFG108" s="1"/>
      <c r="EFH108" s="1"/>
      <c r="EFI108" s="1"/>
      <c r="EFJ108" s="1"/>
      <c r="EFK108" s="1"/>
      <c r="EFL108" s="1"/>
      <c r="EFM108" s="1"/>
      <c r="EFN108" s="1"/>
      <c r="EFO108" s="1"/>
      <c r="EFP108" s="1"/>
      <c r="EFQ108" s="1"/>
      <c r="EFR108" s="1"/>
      <c r="EFS108" s="1"/>
      <c r="EFT108" s="1"/>
      <c r="EFU108" s="1"/>
      <c r="EFV108" s="1"/>
      <c r="EFW108" s="1"/>
      <c r="EFX108" s="1"/>
      <c r="EFY108" s="1"/>
      <c r="EFZ108" s="1"/>
      <c r="EGA108" s="1"/>
      <c r="EGB108" s="1"/>
      <c r="EGC108" s="1"/>
      <c r="EGD108" s="1"/>
      <c r="EGE108" s="1"/>
      <c r="EGF108" s="1"/>
      <c r="EGG108" s="1"/>
      <c r="EGH108" s="1"/>
      <c r="EGI108" s="1"/>
      <c r="EGJ108" s="1"/>
      <c r="EGK108" s="1"/>
      <c r="EGL108" s="1"/>
      <c r="EGM108" s="1"/>
      <c r="EGN108" s="1"/>
      <c r="EGO108" s="1"/>
      <c r="EGP108" s="1"/>
      <c r="EGQ108" s="1"/>
      <c r="EGR108" s="1"/>
      <c r="EGS108" s="1"/>
      <c r="EGT108" s="1"/>
      <c r="EGU108" s="1"/>
      <c r="EGV108" s="1"/>
      <c r="EGW108" s="1"/>
      <c r="EGX108" s="1"/>
      <c r="EGY108" s="1"/>
      <c r="EGZ108" s="1"/>
      <c r="EHA108" s="1"/>
      <c r="EHB108" s="1"/>
      <c r="EHC108" s="1"/>
      <c r="EHD108" s="1"/>
      <c r="EHE108" s="1"/>
      <c r="EHF108" s="1"/>
      <c r="EHG108" s="1"/>
      <c r="EHH108" s="1"/>
      <c r="EHI108" s="1"/>
      <c r="EHJ108" s="1"/>
      <c r="EHK108" s="1"/>
      <c r="EHL108" s="1"/>
      <c r="EHM108" s="1"/>
      <c r="EHN108" s="1"/>
      <c r="EHO108" s="1"/>
      <c r="EHP108" s="1"/>
      <c r="EHQ108" s="1"/>
      <c r="EHR108" s="1"/>
      <c r="EHS108" s="1"/>
      <c r="EHT108" s="1"/>
      <c r="EHU108" s="1"/>
      <c r="EHV108" s="1"/>
      <c r="EHW108" s="1"/>
      <c r="EHX108" s="1"/>
      <c r="EHY108" s="1"/>
      <c r="EHZ108" s="1"/>
      <c r="EIA108" s="1"/>
      <c r="EIB108" s="1"/>
      <c r="EIC108" s="1"/>
      <c r="EID108" s="1"/>
      <c r="EIE108" s="1"/>
      <c r="EIF108" s="1"/>
      <c r="EIG108" s="1"/>
      <c r="EIH108" s="1"/>
      <c r="EII108" s="1"/>
      <c r="EIJ108" s="1"/>
      <c r="EIK108" s="1"/>
      <c r="EIL108" s="1"/>
      <c r="EIM108" s="1"/>
      <c r="EIN108" s="1"/>
      <c r="EIO108" s="1"/>
      <c r="EIP108" s="1"/>
      <c r="EIQ108" s="1"/>
      <c r="EIR108" s="1"/>
      <c r="EIS108" s="1"/>
      <c r="EIT108" s="1"/>
      <c r="EIU108" s="1"/>
      <c r="EIV108" s="1"/>
      <c r="EIW108" s="1"/>
      <c r="EIX108" s="1"/>
      <c r="EIY108" s="1"/>
      <c r="EIZ108" s="1"/>
      <c r="EJA108" s="1"/>
      <c r="EJB108" s="1"/>
      <c r="EJC108" s="1"/>
      <c r="EJD108" s="1"/>
      <c r="EJE108" s="1"/>
      <c r="EJF108" s="1"/>
      <c r="EJG108" s="1"/>
      <c r="EJH108" s="1"/>
      <c r="EJI108" s="1"/>
      <c r="EJJ108" s="1"/>
      <c r="EJK108" s="1"/>
      <c r="EJL108" s="1"/>
      <c r="EJM108" s="1"/>
      <c r="EJN108" s="1"/>
      <c r="EJO108" s="1"/>
      <c r="EJP108" s="1"/>
      <c r="EJQ108" s="1"/>
      <c r="EJR108" s="1"/>
      <c r="EJS108" s="1"/>
      <c r="EJT108" s="1"/>
      <c r="EJU108" s="1"/>
      <c r="EJV108" s="1"/>
      <c r="EJW108" s="1"/>
      <c r="EJX108" s="1"/>
      <c r="EJY108" s="1"/>
      <c r="EJZ108" s="1"/>
      <c r="EKA108" s="1"/>
      <c r="EKB108" s="1"/>
      <c r="EKC108" s="1"/>
      <c r="EKD108" s="1"/>
      <c r="EKE108" s="1"/>
      <c r="EKF108" s="1"/>
      <c r="EKG108" s="1"/>
      <c r="EKH108" s="1"/>
      <c r="EKI108" s="1"/>
      <c r="EKJ108" s="1"/>
      <c r="EKK108" s="1"/>
      <c r="EKL108" s="1"/>
      <c r="EKM108" s="1"/>
      <c r="EKN108" s="1"/>
      <c r="EKO108" s="1"/>
      <c r="EKP108" s="1"/>
      <c r="EKQ108" s="1"/>
      <c r="EKR108" s="1"/>
      <c r="EKS108" s="1"/>
      <c r="EKT108" s="1"/>
      <c r="EKU108" s="1"/>
      <c r="EKV108" s="1"/>
      <c r="EKW108" s="1"/>
      <c r="EKX108" s="1"/>
      <c r="EKY108" s="1"/>
      <c r="EKZ108" s="1"/>
      <c r="ELA108" s="1"/>
      <c r="ELB108" s="1"/>
      <c r="ELC108" s="1"/>
      <c r="ELD108" s="1"/>
      <c r="ELE108" s="1"/>
      <c r="ELF108" s="1"/>
      <c r="ELG108" s="1"/>
      <c r="ELH108" s="1"/>
      <c r="ELI108" s="1"/>
      <c r="ELJ108" s="1"/>
      <c r="ELK108" s="1"/>
      <c r="ELL108" s="1"/>
      <c r="ELM108" s="1"/>
      <c r="ELN108" s="1"/>
      <c r="ELO108" s="1"/>
      <c r="ELP108" s="1"/>
      <c r="ELQ108" s="1"/>
      <c r="ELR108" s="1"/>
      <c r="ELS108" s="1"/>
      <c r="ELT108" s="1"/>
      <c r="ELU108" s="1"/>
      <c r="ELV108" s="1"/>
      <c r="ELW108" s="1"/>
      <c r="ELX108" s="1"/>
      <c r="ELY108" s="1"/>
      <c r="ELZ108" s="1"/>
      <c r="EMA108" s="1"/>
      <c r="EMB108" s="1"/>
      <c r="EMC108" s="1"/>
      <c r="EMD108" s="1"/>
      <c r="EME108" s="1"/>
      <c r="EMF108" s="1"/>
      <c r="EMG108" s="1"/>
      <c r="EMH108" s="1"/>
      <c r="EMI108" s="1"/>
      <c r="EMJ108" s="1"/>
      <c r="EMK108" s="1"/>
      <c r="EML108" s="1"/>
      <c r="EMM108" s="1"/>
      <c r="EMN108" s="1"/>
      <c r="EMO108" s="1"/>
      <c r="EMP108" s="1"/>
      <c r="EMQ108" s="1"/>
      <c r="EMR108" s="1"/>
      <c r="EMS108" s="1"/>
      <c r="EMT108" s="1"/>
      <c r="EMU108" s="1"/>
      <c r="EMV108" s="1"/>
      <c r="EMW108" s="1"/>
      <c r="EMX108" s="1"/>
      <c r="EMY108" s="1"/>
      <c r="EMZ108" s="1"/>
      <c r="ENA108" s="1"/>
      <c r="ENB108" s="1"/>
      <c r="ENC108" s="1"/>
      <c r="END108" s="1"/>
      <c r="ENE108" s="1"/>
      <c r="ENF108" s="1"/>
      <c r="ENG108" s="1"/>
      <c r="ENH108" s="1"/>
      <c r="ENI108" s="1"/>
      <c r="ENJ108" s="1"/>
      <c r="ENK108" s="1"/>
      <c r="ENL108" s="1"/>
      <c r="ENM108" s="1"/>
      <c r="ENN108" s="1"/>
      <c r="ENO108" s="1"/>
      <c r="ENP108" s="1"/>
      <c r="ENQ108" s="1"/>
      <c r="ENR108" s="1"/>
      <c r="ENS108" s="1"/>
      <c r="ENT108" s="1"/>
      <c r="ENU108" s="1"/>
      <c r="ENV108" s="1"/>
      <c r="ENW108" s="1"/>
      <c r="ENX108" s="1"/>
      <c r="ENY108" s="1"/>
      <c r="ENZ108" s="1"/>
      <c r="EOA108" s="1"/>
      <c r="EOB108" s="1"/>
      <c r="EOC108" s="1"/>
      <c r="EOD108" s="1"/>
      <c r="EOE108" s="1"/>
      <c r="EOF108" s="1"/>
      <c r="EOG108" s="1"/>
      <c r="EOH108" s="1"/>
      <c r="EOI108" s="1"/>
      <c r="EOJ108" s="1"/>
      <c r="EOK108" s="1"/>
      <c r="EOL108" s="1"/>
      <c r="EOM108" s="1"/>
      <c r="EON108" s="1"/>
      <c r="EOO108" s="1"/>
      <c r="EOP108" s="1"/>
      <c r="EOQ108" s="1"/>
      <c r="EOR108" s="1"/>
      <c r="EOS108" s="1"/>
      <c r="EOT108" s="1"/>
      <c r="EOU108" s="1"/>
      <c r="EOV108" s="1"/>
      <c r="EOW108" s="1"/>
      <c r="EOX108" s="1"/>
      <c r="EOY108" s="1"/>
      <c r="EOZ108" s="1"/>
      <c r="EPA108" s="1"/>
      <c r="EPB108" s="1"/>
      <c r="EPC108" s="1"/>
      <c r="EPD108" s="1"/>
      <c r="EPE108" s="1"/>
      <c r="EPF108" s="1"/>
      <c r="EPG108" s="1"/>
      <c r="EPH108" s="1"/>
      <c r="EPI108" s="1"/>
      <c r="EPJ108" s="1"/>
      <c r="EPK108" s="1"/>
      <c r="EPL108" s="1"/>
      <c r="EPM108" s="1"/>
      <c r="EPN108" s="1"/>
      <c r="EPO108" s="1"/>
      <c r="EPP108" s="1"/>
      <c r="EPQ108" s="1"/>
      <c r="EPR108" s="1"/>
      <c r="EPS108" s="1"/>
      <c r="EPT108" s="1"/>
      <c r="EPU108" s="1"/>
      <c r="EPV108" s="1"/>
      <c r="EPW108" s="1"/>
      <c r="EPX108" s="1"/>
      <c r="EPY108" s="1"/>
      <c r="EPZ108" s="1"/>
      <c r="EQA108" s="1"/>
      <c r="EQB108" s="1"/>
      <c r="EQC108" s="1"/>
      <c r="EQD108" s="1"/>
      <c r="EQE108" s="1"/>
      <c r="EQF108" s="1"/>
      <c r="EQG108" s="1"/>
      <c r="EQH108" s="1"/>
      <c r="EQI108" s="1"/>
      <c r="EQJ108" s="1"/>
      <c r="EQK108" s="1"/>
      <c r="EQL108" s="1"/>
      <c r="EQM108" s="1"/>
      <c r="EQN108" s="1"/>
      <c r="EQO108" s="1"/>
      <c r="EQP108" s="1"/>
      <c r="EQQ108" s="1"/>
      <c r="EQR108" s="1"/>
      <c r="EQS108" s="1"/>
      <c r="EQT108" s="1"/>
      <c r="EQU108" s="1"/>
      <c r="EQV108" s="1"/>
      <c r="EQW108" s="1"/>
      <c r="EQX108" s="1"/>
      <c r="EQY108" s="1"/>
      <c r="EQZ108" s="1"/>
      <c r="ERA108" s="1"/>
      <c r="ERB108" s="1"/>
      <c r="ERC108" s="1"/>
      <c r="ERD108" s="1"/>
      <c r="ERE108" s="1"/>
      <c r="ERF108" s="1"/>
      <c r="ERG108" s="1"/>
      <c r="ERH108" s="1"/>
      <c r="ERI108" s="1"/>
      <c r="ERJ108" s="1"/>
      <c r="ERK108" s="1"/>
      <c r="ERL108" s="1"/>
      <c r="ERM108" s="1"/>
      <c r="ERN108" s="1"/>
      <c r="ERO108" s="1"/>
      <c r="ERP108" s="1"/>
      <c r="ERQ108" s="1"/>
      <c r="ERR108" s="1"/>
      <c r="ERS108" s="1"/>
      <c r="ERT108" s="1"/>
      <c r="ERU108" s="1"/>
      <c r="ERV108" s="1"/>
      <c r="ERW108" s="1"/>
      <c r="ERX108" s="1"/>
      <c r="ERY108" s="1"/>
      <c r="ERZ108" s="1"/>
      <c r="ESA108" s="1"/>
      <c r="ESB108" s="1"/>
      <c r="ESC108" s="1"/>
      <c r="ESD108" s="1"/>
      <c r="ESE108" s="1"/>
      <c r="ESF108" s="1"/>
      <c r="ESG108" s="1"/>
      <c r="ESH108" s="1"/>
      <c r="ESI108" s="1"/>
      <c r="ESJ108" s="1"/>
      <c r="ESK108" s="1"/>
      <c r="ESL108" s="1"/>
      <c r="ESM108" s="1"/>
      <c r="ESN108" s="1"/>
      <c r="ESO108" s="1"/>
      <c r="ESP108" s="1"/>
      <c r="ESQ108" s="1"/>
      <c r="ESR108" s="1"/>
      <c r="ESS108" s="1"/>
      <c r="EST108" s="1"/>
      <c r="ESU108" s="1"/>
      <c r="ESV108" s="1"/>
      <c r="ESW108" s="1"/>
      <c r="ESX108" s="1"/>
      <c r="ESY108" s="1"/>
      <c r="ESZ108" s="1"/>
      <c r="ETA108" s="1"/>
      <c r="ETB108" s="1"/>
      <c r="ETC108" s="1"/>
      <c r="ETD108" s="1"/>
      <c r="ETE108" s="1"/>
      <c r="ETF108" s="1"/>
      <c r="ETG108" s="1"/>
      <c r="ETH108" s="1"/>
      <c r="ETI108" s="1"/>
      <c r="ETJ108" s="1"/>
      <c r="ETK108" s="1"/>
      <c r="ETL108" s="1"/>
      <c r="ETM108" s="1"/>
      <c r="ETN108" s="1"/>
      <c r="ETO108" s="1"/>
      <c r="ETP108" s="1"/>
      <c r="ETQ108" s="1"/>
      <c r="ETR108" s="1"/>
      <c r="ETS108" s="1"/>
      <c r="ETT108" s="1"/>
      <c r="ETU108" s="1"/>
      <c r="ETV108" s="1"/>
      <c r="ETW108" s="1"/>
      <c r="ETX108" s="1"/>
      <c r="ETY108" s="1"/>
      <c r="ETZ108" s="1"/>
      <c r="EUA108" s="1"/>
      <c r="EUB108" s="1"/>
      <c r="EUC108" s="1"/>
      <c r="EUD108" s="1"/>
      <c r="EUE108" s="1"/>
      <c r="EUF108" s="1"/>
      <c r="EUG108" s="1"/>
      <c r="EUH108" s="1"/>
      <c r="EUI108" s="1"/>
      <c r="EUJ108" s="1"/>
      <c r="EUK108" s="1"/>
      <c r="EUL108" s="1"/>
      <c r="EUM108" s="1"/>
      <c r="EUN108" s="1"/>
      <c r="EUO108" s="1"/>
      <c r="EUP108" s="1"/>
      <c r="EUQ108" s="1"/>
      <c r="EUR108" s="1"/>
      <c r="EUS108" s="1"/>
      <c r="EUT108" s="1"/>
      <c r="EUU108" s="1"/>
      <c r="EUV108" s="1"/>
      <c r="EUW108" s="1"/>
      <c r="EUX108" s="1"/>
      <c r="EUY108" s="1"/>
      <c r="EUZ108" s="1"/>
      <c r="EVA108" s="1"/>
      <c r="EVB108" s="1"/>
      <c r="EVC108" s="1"/>
      <c r="EVD108" s="1"/>
      <c r="EVE108" s="1"/>
      <c r="EVF108" s="1"/>
      <c r="EVG108" s="1"/>
      <c r="EVH108" s="1"/>
      <c r="EVI108" s="1"/>
      <c r="EVJ108" s="1"/>
      <c r="EVK108" s="1"/>
      <c r="EVL108" s="1"/>
      <c r="EVM108" s="1"/>
      <c r="EVN108" s="1"/>
      <c r="EVO108" s="1"/>
      <c r="EVP108" s="1"/>
      <c r="EVQ108" s="1"/>
      <c r="EVR108" s="1"/>
      <c r="EVS108" s="1"/>
      <c r="EVT108" s="1"/>
      <c r="EVU108" s="1"/>
      <c r="EVV108" s="1"/>
      <c r="EVW108" s="1"/>
      <c r="EVX108" s="1"/>
      <c r="EVY108" s="1"/>
      <c r="EVZ108" s="1"/>
      <c r="EWA108" s="1"/>
      <c r="EWB108" s="1"/>
      <c r="EWC108" s="1"/>
      <c r="EWD108" s="1"/>
      <c r="EWE108" s="1"/>
      <c r="EWF108" s="1"/>
      <c r="EWG108" s="1"/>
      <c r="EWH108" s="1"/>
      <c r="EWI108" s="1"/>
      <c r="EWJ108" s="1"/>
      <c r="EWK108" s="1"/>
      <c r="EWL108" s="1"/>
      <c r="EWM108" s="1"/>
      <c r="EWN108" s="1"/>
      <c r="EWO108" s="1"/>
      <c r="EWP108" s="1"/>
      <c r="EWQ108" s="1"/>
      <c r="EWR108" s="1"/>
      <c r="EWS108" s="1"/>
      <c r="EWT108" s="1"/>
      <c r="EWU108" s="1"/>
      <c r="EWV108" s="1"/>
      <c r="EWW108" s="1"/>
      <c r="EWX108" s="1"/>
      <c r="EWY108" s="1"/>
      <c r="EWZ108" s="1"/>
      <c r="EXA108" s="1"/>
      <c r="EXB108" s="1"/>
      <c r="EXC108" s="1"/>
      <c r="EXD108" s="1"/>
      <c r="EXE108" s="1"/>
      <c r="EXF108" s="1"/>
      <c r="EXG108" s="1"/>
      <c r="EXH108" s="1"/>
      <c r="EXI108" s="1"/>
      <c r="EXJ108" s="1"/>
      <c r="EXK108" s="1"/>
      <c r="EXL108" s="1"/>
      <c r="EXM108" s="1"/>
      <c r="EXN108" s="1"/>
      <c r="EXO108" s="1"/>
      <c r="EXP108" s="1"/>
      <c r="EXQ108" s="1"/>
      <c r="EXR108" s="1"/>
      <c r="EXS108" s="1"/>
      <c r="EXT108" s="1"/>
      <c r="EXU108" s="1"/>
      <c r="EXV108" s="1"/>
      <c r="EXW108" s="1"/>
      <c r="EXX108" s="1"/>
      <c r="EXY108" s="1"/>
      <c r="EXZ108" s="1"/>
      <c r="EYA108" s="1"/>
      <c r="EYB108" s="1"/>
      <c r="EYC108" s="1"/>
      <c r="EYD108" s="1"/>
      <c r="EYE108" s="1"/>
      <c r="EYF108" s="1"/>
      <c r="EYG108" s="1"/>
      <c r="EYH108" s="1"/>
      <c r="EYI108" s="1"/>
      <c r="EYJ108" s="1"/>
      <c r="EYK108" s="1"/>
      <c r="EYL108" s="1"/>
      <c r="EYM108" s="1"/>
      <c r="EYN108" s="1"/>
      <c r="EYO108" s="1"/>
      <c r="EYP108" s="1"/>
      <c r="EYQ108" s="1"/>
      <c r="EYR108" s="1"/>
      <c r="EYS108" s="1"/>
      <c r="EYT108" s="1"/>
      <c r="EYU108" s="1"/>
      <c r="EYV108" s="1"/>
      <c r="EYW108" s="1"/>
      <c r="EYX108" s="1"/>
      <c r="EYY108" s="1"/>
      <c r="EYZ108" s="1"/>
      <c r="EZA108" s="1"/>
      <c r="EZB108" s="1"/>
      <c r="EZC108" s="1"/>
      <c r="EZD108" s="1"/>
      <c r="EZE108" s="1"/>
      <c r="EZF108" s="1"/>
      <c r="EZG108" s="1"/>
      <c r="EZH108" s="1"/>
      <c r="EZI108" s="1"/>
      <c r="EZJ108" s="1"/>
      <c r="EZK108" s="1"/>
      <c r="EZL108" s="1"/>
      <c r="EZM108" s="1"/>
      <c r="EZN108" s="1"/>
      <c r="EZO108" s="1"/>
      <c r="EZP108" s="1"/>
      <c r="EZQ108" s="1"/>
      <c r="EZR108" s="1"/>
      <c r="EZS108" s="1"/>
      <c r="EZT108" s="1"/>
      <c r="EZU108" s="1"/>
      <c r="EZV108" s="1"/>
      <c r="EZW108" s="1"/>
      <c r="EZX108" s="1"/>
      <c r="EZY108" s="1"/>
      <c r="EZZ108" s="1"/>
      <c r="FAA108" s="1"/>
      <c r="FAB108" s="1"/>
      <c r="FAC108" s="1"/>
      <c r="FAD108" s="1"/>
      <c r="FAE108" s="1"/>
      <c r="FAF108" s="1"/>
      <c r="FAG108" s="1"/>
      <c r="FAH108" s="1"/>
      <c r="FAI108" s="1"/>
      <c r="FAJ108" s="1"/>
      <c r="FAK108" s="1"/>
      <c r="FAL108" s="1"/>
      <c r="FAM108" s="1"/>
      <c r="FAN108" s="1"/>
      <c r="FAO108" s="1"/>
      <c r="FAP108" s="1"/>
      <c r="FAQ108" s="1"/>
      <c r="FAR108" s="1"/>
      <c r="FAS108" s="1"/>
      <c r="FAT108" s="1"/>
      <c r="FAU108" s="1"/>
      <c r="FAV108" s="1"/>
      <c r="FAW108" s="1"/>
      <c r="FAX108" s="1"/>
      <c r="FAY108" s="1"/>
      <c r="FAZ108" s="1"/>
      <c r="FBA108" s="1"/>
      <c r="FBB108" s="1"/>
      <c r="FBC108" s="1"/>
      <c r="FBD108" s="1"/>
      <c r="FBE108" s="1"/>
      <c r="FBF108" s="1"/>
      <c r="FBG108" s="1"/>
      <c r="FBH108" s="1"/>
      <c r="FBI108" s="1"/>
      <c r="FBJ108" s="1"/>
      <c r="FBK108" s="1"/>
      <c r="FBL108" s="1"/>
      <c r="FBM108" s="1"/>
      <c r="FBN108" s="1"/>
      <c r="FBO108" s="1"/>
      <c r="FBP108" s="1"/>
      <c r="FBQ108" s="1"/>
      <c r="FBR108" s="1"/>
      <c r="FBS108" s="1"/>
      <c r="FBT108" s="1"/>
      <c r="FBU108" s="1"/>
      <c r="FBV108" s="1"/>
      <c r="FBW108" s="1"/>
      <c r="FBX108" s="1"/>
      <c r="FBY108" s="1"/>
      <c r="FBZ108" s="1"/>
      <c r="FCA108" s="1"/>
      <c r="FCB108" s="1"/>
      <c r="FCC108" s="1"/>
      <c r="FCD108" s="1"/>
      <c r="FCE108" s="1"/>
      <c r="FCF108" s="1"/>
      <c r="FCG108" s="1"/>
      <c r="FCH108" s="1"/>
      <c r="FCI108" s="1"/>
      <c r="FCJ108" s="1"/>
      <c r="FCK108" s="1"/>
      <c r="FCL108" s="1"/>
      <c r="FCM108" s="1"/>
      <c r="FCN108" s="1"/>
      <c r="FCO108" s="1"/>
      <c r="FCP108" s="1"/>
      <c r="FCQ108" s="1"/>
      <c r="FCR108" s="1"/>
      <c r="FCS108" s="1"/>
      <c r="FCT108" s="1"/>
      <c r="FCU108" s="1"/>
      <c r="FCV108" s="1"/>
      <c r="FCW108" s="1"/>
      <c r="FCX108" s="1"/>
      <c r="FCY108" s="1"/>
      <c r="FCZ108" s="1"/>
      <c r="FDA108" s="1"/>
      <c r="FDB108" s="1"/>
      <c r="FDC108" s="1"/>
      <c r="FDD108" s="1"/>
      <c r="FDE108" s="1"/>
      <c r="FDF108" s="1"/>
      <c r="FDG108" s="1"/>
      <c r="FDH108" s="1"/>
      <c r="FDI108" s="1"/>
      <c r="FDJ108" s="1"/>
      <c r="FDK108" s="1"/>
      <c r="FDL108" s="1"/>
      <c r="FDM108" s="1"/>
      <c r="FDN108" s="1"/>
      <c r="FDO108" s="1"/>
      <c r="FDP108" s="1"/>
      <c r="FDQ108" s="1"/>
      <c r="FDR108" s="1"/>
      <c r="FDS108" s="1"/>
      <c r="FDT108" s="1"/>
      <c r="FDU108" s="1"/>
      <c r="FDV108" s="1"/>
      <c r="FDW108" s="1"/>
      <c r="FDX108" s="1"/>
      <c r="FDY108" s="1"/>
      <c r="FDZ108" s="1"/>
      <c r="FEA108" s="1"/>
      <c r="FEB108" s="1"/>
      <c r="FEC108" s="1"/>
      <c r="FED108" s="1"/>
      <c r="FEE108" s="1"/>
      <c r="FEF108" s="1"/>
      <c r="FEG108" s="1"/>
      <c r="FEH108" s="1"/>
      <c r="FEI108" s="1"/>
      <c r="FEJ108" s="1"/>
      <c r="FEK108" s="1"/>
      <c r="FEL108" s="1"/>
      <c r="FEM108" s="1"/>
      <c r="FEN108" s="1"/>
      <c r="FEO108" s="1"/>
      <c r="FEP108" s="1"/>
      <c r="FEQ108" s="1"/>
      <c r="FER108" s="1"/>
      <c r="FES108" s="1"/>
      <c r="FET108" s="1"/>
      <c r="FEU108" s="1"/>
      <c r="FEV108" s="1"/>
      <c r="FEW108" s="1"/>
      <c r="FEX108" s="1"/>
      <c r="FEY108" s="1"/>
      <c r="FEZ108" s="1"/>
      <c r="FFA108" s="1"/>
      <c r="FFB108" s="1"/>
      <c r="FFC108" s="1"/>
      <c r="FFD108" s="1"/>
      <c r="FFE108" s="1"/>
      <c r="FFF108" s="1"/>
      <c r="FFG108" s="1"/>
      <c r="FFH108" s="1"/>
      <c r="FFI108" s="1"/>
      <c r="FFJ108" s="1"/>
      <c r="FFK108" s="1"/>
      <c r="FFL108" s="1"/>
      <c r="FFM108" s="1"/>
      <c r="FFN108" s="1"/>
      <c r="FFO108" s="1"/>
      <c r="FFP108" s="1"/>
      <c r="FFQ108" s="1"/>
      <c r="FFR108" s="1"/>
      <c r="FFS108" s="1"/>
      <c r="FFT108" s="1"/>
      <c r="FFU108" s="1"/>
      <c r="FFV108" s="1"/>
      <c r="FFW108" s="1"/>
      <c r="FFX108" s="1"/>
      <c r="FFY108" s="1"/>
      <c r="FFZ108" s="1"/>
      <c r="FGA108" s="1"/>
      <c r="FGB108" s="1"/>
      <c r="FGC108" s="1"/>
      <c r="FGD108" s="1"/>
      <c r="FGE108" s="1"/>
      <c r="FGF108" s="1"/>
      <c r="FGG108" s="1"/>
      <c r="FGH108" s="1"/>
      <c r="FGI108" s="1"/>
      <c r="FGJ108" s="1"/>
      <c r="FGK108" s="1"/>
      <c r="FGL108" s="1"/>
      <c r="FGM108" s="1"/>
      <c r="FGN108" s="1"/>
      <c r="FGO108" s="1"/>
      <c r="FGP108" s="1"/>
      <c r="FGQ108" s="1"/>
      <c r="FGR108" s="1"/>
      <c r="FGS108" s="1"/>
      <c r="FGT108" s="1"/>
      <c r="FGU108" s="1"/>
      <c r="FGV108" s="1"/>
      <c r="FGW108" s="1"/>
      <c r="FGX108" s="1"/>
      <c r="FGY108" s="1"/>
      <c r="FGZ108" s="1"/>
      <c r="FHA108" s="1"/>
      <c r="FHB108" s="1"/>
      <c r="FHC108" s="1"/>
      <c r="FHD108" s="1"/>
      <c r="FHE108" s="1"/>
      <c r="FHF108" s="1"/>
      <c r="FHG108" s="1"/>
      <c r="FHH108" s="1"/>
      <c r="FHI108" s="1"/>
      <c r="FHJ108" s="1"/>
      <c r="FHK108" s="1"/>
      <c r="FHL108" s="1"/>
      <c r="FHM108" s="1"/>
      <c r="FHN108" s="1"/>
      <c r="FHO108" s="1"/>
      <c r="FHP108" s="1"/>
      <c r="FHQ108" s="1"/>
      <c r="FHR108" s="1"/>
      <c r="FHS108" s="1"/>
      <c r="FHT108" s="1"/>
      <c r="FHU108" s="1"/>
      <c r="FHV108" s="1"/>
      <c r="FHW108" s="1"/>
      <c r="FHX108" s="1"/>
      <c r="FHY108" s="1"/>
      <c r="FHZ108" s="1"/>
      <c r="FIA108" s="1"/>
      <c r="FIB108" s="1"/>
      <c r="FIC108" s="1"/>
      <c r="FID108" s="1"/>
      <c r="FIE108" s="1"/>
      <c r="FIF108" s="1"/>
      <c r="FIG108" s="1"/>
      <c r="FIH108" s="1"/>
      <c r="FII108" s="1"/>
      <c r="FIJ108" s="1"/>
      <c r="FIK108" s="1"/>
      <c r="FIL108" s="1"/>
      <c r="FIM108" s="1"/>
      <c r="FIN108" s="1"/>
      <c r="FIO108" s="1"/>
      <c r="FIP108" s="1"/>
      <c r="FIQ108" s="1"/>
      <c r="FIR108" s="1"/>
      <c r="FIS108" s="1"/>
      <c r="FIT108" s="1"/>
      <c r="FIU108" s="1"/>
      <c r="FIV108" s="1"/>
      <c r="FIW108" s="1"/>
      <c r="FIX108" s="1"/>
      <c r="FIY108" s="1"/>
      <c r="FIZ108" s="1"/>
      <c r="FJA108" s="1"/>
      <c r="FJB108" s="1"/>
      <c r="FJC108" s="1"/>
      <c r="FJD108" s="1"/>
      <c r="FJE108" s="1"/>
      <c r="FJF108" s="1"/>
      <c r="FJG108" s="1"/>
      <c r="FJH108" s="1"/>
      <c r="FJI108" s="1"/>
      <c r="FJJ108" s="1"/>
      <c r="FJK108" s="1"/>
      <c r="FJL108" s="1"/>
      <c r="FJM108" s="1"/>
      <c r="FJN108" s="1"/>
      <c r="FJO108" s="1"/>
      <c r="FJP108" s="1"/>
      <c r="FJQ108" s="1"/>
      <c r="FJR108" s="1"/>
      <c r="FJS108" s="1"/>
      <c r="FJT108" s="1"/>
      <c r="FJU108" s="1"/>
      <c r="FJV108" s="1"/>
      <c r="FJW108" s="1"/>
      <c r="FJX108" s="1"/>
      <c r="FJY108" s="1"/>
      <c r="FJZ108" s="1"/>
      <c r="FKA108" s="1"/>
      <c r="FKB108" s="1"/>
      <c r="FKC108" s="1"/>
      <c r="FKD108" s="1"/>
      <c r="FKE108" s="1"/>
      <c r="FKF108" s="1"/>
      <c r="FKG108" s="1"/>
      <c r="FKH108" s="1"/>
      <c r="FKI108" s="1"/>
      <c r="FKJ108" s="1"/>
      <c r="FKK108" s="1"/>
      <c r="FKL108" s="1"/>
      <c r="FKM108" s="1"/>
      <c r="FKN108" s="1"/>
      <c r="FKO108" s="1"/>
      <c r="FKP108" s="1"/>
      <c r="FKQ108" s="1"/>
      <c r="FKR108" s="1"/>
      <c r="FKS108" s="1"/>
      <c r="FKT108" s="1"/>
      <c r="FKU108" s="1"/>
      <c r="FKV108" s="1"/>
      <c r="FKW108" s="1"/>
      <c r="FKX108" s="1"/>
      <c r="FKY108" s="1"/>
      <c r="FKZ108" s="1"/>
      <c r="FLA108" s="1"/>
      <c r="FLB108" s="1"/>
      <c r="FLC108" s="1"/>
      <c r="FLD108" s="1"/>
      <c r="FLE108" s="1"/>
      <c r="FLF108" s="1"/>
      <c r="FLG108" s="1"/>
      <c r="FLH108" s="1"/>
      <c r="FLI108" s="1"/>
      <c r="FLJ108" s="1"/>
      <c r="FLK108" s="1"/>
      <c r="FLL108" s="1"/>
      <c r="FLM108" s="1"/>
      <c r="FLN108" s="1"/>
      <c r="FLO108" s="1"/>
      <c r="FLP108" s="1"/>
      <c r="FLQ108" s="1"/>
      <c r="FLR108" s="1"/>
      <c r="FLS108" s="1"/>
      <c r="FLT108" s="1"/>
      <c r="FLU108" s="1"/>
      <c r="FLV108" s="1"/>
      <c r="FLW108" s="1"/>
      <c r="FLX108" s="1"/>
      <c r="FLY108" s="1"/>
      <c r="FLZ108" s="1"/>
      <c r="FMA108" s="1"/>
      <c r="FMB108" s="1"/>
      <c r="FMC108" s="1"/>
      <c r="FMD108" s="1"/>
      <c r="FME108" s="1"/>
      <c r="FMF108" s="1"/>
      <c r="FMG108" s="1"/>
      <c r="FMH108" s="1"/>
      <c r="FMI108" s="1"/>
      <c r="FMJ108" s="1"/>
      <c r="FMK108" s="1"/>
      <c r="FML108" s="1"/>
      <c r="FMM108" s="1"/>
      <c r="FMN108" s="1"/>
      <c r="FMO108" s="1"/>
      <c r="FMP108" s="1"/>
      <c r="FMQ108" s="1"/>
      <c r="FMR108" s="1"/>
      <c r="FMS108" s="1"/>
      <c r="FMT108" s="1"/>
      <c r="FMU108" s="1"/>
      <c r="FMV108" s="1"/>
      <c r="FMW108" s="1"/>
      <c r="FMX108" s="1"/>
      <c r="FMY108" s="1"/>
      <c r="FMZ108" s="1"/>
      <c r="FNA108" s="1"/>
      <c r="FNB108" s="1"/>
      <c r="FNC108" s="1"/>
      <c r="FND108" s="1"/>
      <c r="FNE108" s="1"/>
      <c r="FNF108" s="1"/>
      <c r="FNG108" s="1"/>
      <c r="FNH108" s="1"/>
      <c r="FNI108" s="1"/>
      <c r="FNJ108" s="1"/>
      <c r="FNK108" s="1"/>
      <c r="FNL108" s="1"/>
      <c r="FNM108" s="1"/>
      <c r="FNN108" s="1"/>
      <c r="FNO108" s="1"/>
      <c r="FNP108" s="1"/>
      <c r="FNQ108" s="1"/>
      <c r="FNR108" s="1"/>
      <c r="FNS108" s="1"/>
      <c r="FNT108" s="1"/>
      <c r="FNU108" s="1"/>
      <c r="FNV108" s="1"/>
      <c r="FNW108" s="1"/>
      <c r="FNX108" s="1"/>
      <c r="FNY108" s="1"/>
      <c r="FNZ108" s="1"/>
      <c r="FOA108" s="1"/>
      <c r="FOB108" s="1"/>
      <c r="FOC108" s="1"/>
      <c r="FOD108" s="1"/>
      <c r="FOE108" s="1"/>
      <c r="FOF108" s="1"/>
      <c r="FOG108" s="1"/>
      <c r="FOH108" s="1"/>
      <c r="FOI108" s="1"/>
      <c r="FOJ108" s="1"/>
      <c r="FOK108" s="1"/>
      <c r="FOL108" s="1"/>
      <c r="FOM108" s="1"/>
      <c r="FON108" s="1"/>
      <c r="FOO108" s="1"/>
      <c r="FOP108" s="1"/>
      <c r="FOQ108" s="1"/>
      <c r="FOR108" s="1"/>
      <c r="FOS108" s="1"/>
      <c r="FOT108" s="1"/>
      <c r="FOU108" s="1"/>
      <c r="FOV108" s="1"/>
      <c r="FOW108" s="1"/>
      <c r="FOX108" s="1"/>
      <c r="FOY108" s="1"/>
      <c r="FOZ108" s="1"/>
      <c r="FPA108" s="1"/>
      <c r="FPB108" s="1"/>
      <c r="FPC108" s="1"/>
      <c r="FPD108" s="1"/>
      <c r="FPE108" s="1"/>
      <c r="FPF108" s="1"/>
      <c r="FPG108" s="1"/>
      <c r="FPH108" s="1"/>
      <c r="FPI108" s="1"/>
      <c r="FPJ108" s="1"/>
      <c r="FPK108" s="1"/>
      <c r="FPL108" s="1"/>
      <c r="FPM108" s="1"/>
      <c r="FPN108" s="1"/>
      <c r="FPO108" s="1"/>
      <c r="FPP108" s="1"/>
      <c r="FPQ108" s="1"/>
      <c r="FPR108" s="1"/>
      <c r="FPS108" s="1"/>
      <c r="FPT108" s="1"/>
      <c r="FPU108" s="1"/>
      <c r="FPV108" s="1"/>
      <c r="FPW108" s="1"/>
      <c r="FPX108" s="1"/>
      <c r="FPY108" s="1"/>
      <c r="FPZ108" s="1"/>
      <c r="FQA108" s="1"/>
      <c r="FQB108" s="1"/>
      <c r="FQC108" s="1"/>
      <c r="FQD108" s="1"/>
      <c r="FQE108" s="1"/>
      <c r="FQF108" s="1"/>
      <c r="FQG108" s="1"/>
      <c r="FQH108" s="1"/>
      <c r="FQI108" s="1"/>
      <c r="FQJ108" s="1"/>
      <c r="FQK108" s="1"/>
      <c r="FQL108" s="1"/>
      <c r="FQM108" s="1"/>
      <c r="FQN108" s="1"/>
      <c r="FQO108" s="1"/>
      <c r="FQP108" s="1"/>
      <c r="FQQ108" s="1"/>
      <c r="FQR108" s="1"/>
      <c r="FQS108" s="1"/>
      <c r="FQT108" s="1"/>
      <c r="FQU108" s="1"/>
      <c r="FQV108" s="1"/>
      <c r="FQW108" s="1"/>
      <c r="FQX108" s="1"/>
      <c r="FQY108" s="1"/>
      <c r="FQZ108" s="1"/>
      <c r="FRA108" s="1"/>
      <c r="FRB108" s="1"/>
      <c r="FRC108" s="1"/>
      <c r="FRD108" s="1"/>
      <c r="FRE108" s="1"/>
      <c r="FRF108" s="1"/>
      <c r="FRG108" s="1"/>
      <c r="FRH108" s="1"/>
      <c r="FRI108" s="1"/>
      <c r="FRJ108" s="1"/>
      <c r="FRK108" s="1"/>
      <c r="FRL108" s="1"/>
      <c r="FRM108" s="1"/>
      <c r="FRN108" s="1"/>
      <c r="FRO108" s="1"/>
      <c r="FRP108" s="1"/>
      <c r="FRQ108" s="1"/>
      <c r="FRR108" s="1"/>
      <c r="FRS108" s="1"/>
      <c r="FRT108" s="1"/>
      <c r="FRU108" s="1"/>
      <c r="FRV108" s="1"/>
      <c r="FRW108" s="1"/>
      <c r="FRX108" s="1"/>
      <c r="FRY108" s="1"/>
      <c r="FRZ108" s="1"/>
      <c r="FSA108" s="1"/>
      <c r="FSB108" s="1"/>
      <c r="FSC108" s="1"/>
      <c r="FSD108" s="1"/>
      <c r="FSE108" s="1"/>
      <c r="FSF108" s="1"/>
      <c r="FSG108" s="1"/>
      <c r="FSH108" s="1"/>
      <c r="FSI108" s="1"/>
      <c r="FSJ108" s="1"/>
      <c r="FSK108" s="1"/>
      <c r="FSL108" s="1"/>
      <c r="FSM108" s="1"/>
      <c r="FSN108" s="1"/>
      <c r="FSO108" s="1"/>
      <c r="FSP108" s="1"/>
      <c r="FSQ108" s="1"/>
      <c r="FSR108" s="1"/>
      <c r="FSS108" s="1"/>
      <c r="FST108" s="1"/>
      <c r="FSU108" s="1"/>
      <c r="FSV108" s="1"/>
      <c r="FSW108" s="1"/>
      <c r="FSX108" s="1"/>
      <c r="FSY108" s="1"/>
      <c r="FSZ108" s="1"/>
      <c r="FTA108" s="1"/>
      <c r="FTB108" s="1"/>
      <c r="FTC108" s="1"/>
      <c r="FTD108" s="1"/>
      <c r="FTE108" s="1"/>
      <c r="FTF108" s="1"/>
      <c r="FTG108" s="1"/>
      <c r="FTH108" s="1"/>
      <c r="FTI108" s="1"/>
      <c r="FTJ108" s="1"/>
      <c r="FTK108" s="1"/>
      <c r="FTL108" s="1"/>
      <c r="FTM108" s="1"/>
      <c r="FTN108" s="1"/>
      <c r="FTO108" s="1"/>
      <c r="FTP108" s="1"/>
      <c r="FTQ108" s="1"/>
      <c r="FTR108" s="1"/>
      <c r="FTS108" s="1"/>
      <c r="FTT108" s="1"/>
      <c r="FTU108" s="1"/>
      <c r="FTV108" s="1"/>
      <c r="FTW108" s="1"/>
      <c r="FTX108" s="1"/>
      <c r="FTY108" s="1"/>
      <c r="FTZ108" s="1"/>
      <c r="FUA108" s="1"/>
      <c r="FUB108" s="1"/>
      <c r="FUC108" s="1"/>
      <c r="FUD108" s="1"/>
      <c r="FUE108" s="1"/>
      <c r="FUF108" s="1"/>
      <c r="FUG108" s="1"/>
      <c r="FUH108" s="1"/>
      <c r="FUI108" s="1"/>
      <c r="FUJ108" s="1"/>
      <c r="FUK108" s="1"/>
      <c r="FUL108" s="1"/>
      <c r="FUM108" s="1"/>
      <c r="FUN108" s="1"/>
      <c r="FUO108" s="1"/>
      <c r="FUP108" s="1"/>
      <c r="FUQ108" s="1"/>
      <c r="FUR108" s="1"/>
      <c r="FUS108" s="1"/>
      <c r="FUT108" s="1"/>
      <c r="FUU108" s="1"/>
      <c r="FUV108" s="1"/>
      <c r="FUW108" s="1"/>
      <c r="FUX108" s="1"/>
      <c r="FUY108" s="1"/>
      <c r="FUZ108" s="1"/>
      <c r="FVA108" s="1"/>
      <c r="FVB108" s="1"/>
      <c r="FVC108" s="1"/>
      <c r="FVD108" s="1"/>
      <c r="FVE108" s="1"/>
      <c r="FVF108" s="1"/>
      <c r="FVG108" s="1"/>
      <c r="FVH108" s="1"/>
      <c r="FVI108" s="1"/>
      <c r="FVJ108" s="1"/>
      <c r="FVK108" s="1"/>
      <c r="FVL108" s="1"/>
      <c r="FVM108" s="1"/>
      <c r="FVN108" s="1"/>
      <c r="FVO108" s="1"/>
      <c r="FVP108" s="1"/>
      <c r="FVQ108" s="1"/>
      <c r="FVR108" s="1"/>
      <c r="FVS108" s="1"/>
      <c r="FVT108" s="1"/>
      <c r="FVU108" s="1"/>
      <c r="FVV108" s="1"/>
      <c r="FVW108" s="1"/>
      <c r="FVX108" s="1"/>
      <c r="FVY108" s="1"/>
      <c r="FVZ108" s="1"/>
      <c r="FWA108" s="1"/>
      <c r="FWB108" s="1"/>
      <c r="FWC108" s="1"/>
      <c r="FWD108" s="1"/>
      <c r="FWE108" s="1"/>
      <c r="FWF108" s="1"/>
      <c r="FWG108" s="1"/>
      <c r="FWH108" s="1"/>
      <c r="FWI108" s="1"/>
      <c r="FWJ108" s="1"/>
      <c r="FWK108" s="1"/>
      <c r="FWL108" s="1"/>
      <c r="FWM108" s="1"/>
      <c r="FWN108" s="1"/>
      <c r="FWO108" s="1"/>
      <c r="FWP108" s="1"/>
      <c r="FWQ108" s="1"/>
      <c r="FWR108" s="1"/>
      <c r="FWS108" s="1"/>
      <c r="FWT108" s="1"/>
      <c r="FWU108" s="1"/>
      <c r="FWV108" s="1"/>
      <c r="FWW108" s="1"/>
      <c r="FWX108" s="1"/>
      <c r="FWY108" s="1"/>
      <c r="FWZ108" s="1"/>
      <c r="FXA108" s="1"/>
      <c r="FXB108" s="1"/>
      <c r="FXC108" s="1"/>
      <c r="FXD108" s="1"/>
      <c r="FXE108" s="1"/>
      <c r="FXF108" s="1"/>
      <c r="FXG108" s="1"/>
      <c r="FXH108" s="1"/>
      <c r="FXI108" s="1"/>
      <c r="FXJ108" s="1"/>
      <c r="FXK108" s="1"/>
      <c r="FXL108" s="1"/>
      <c r="FXM108" s="1"/>
      <c r="FXN108" s="1"/>
      <c r="FXO108" s="1"/>
      <c r="FXP108" s="1"/>
      <c r="FXQ108" s="1"/>
      <c r="FXR108" s="1"/>
      <c r="FXS108" s="1"/>
      <c r="FXT108" s="1"/>
      <c r="FXU108" s="1"/>
      <c r="FXV108" s="1"/>
      <c r="FXW108" s="1"/>
      <c r="FXX108" s="1"/>
      <c r="FXY108" s="1"/>
      <c r="FXZ108" s="1"/>
      <c r="FYA108" s="1"/>
      <c r="FYB108" s="1"/>
      <c r="FYC108" s="1"/>
      <c r="FYD108" s="1"/>
      <c r="FYE108" s="1"/>
      <c r="FYF108" s="1"/>
      <c r="FYG108" s="1"/>
      <c r="FYH108" s="1"/>
      <c r="FYI108" s="1"/>
      <c r="FYJ108" s="1"/>
      <c r="FYK108" s="1"/>
      <c r="FYL108" s="1"/>
      <c r="FYM108" s="1"/>
      <c r="FYN108" s="1"/>
      <c r="FYO108" s="1"/>
      <c r="FYP108" s="1"/>
      <c r="FYQ108" s="1"/>
      <c r="FYR108" s="1"/>
      <c r="FYS108" s="1"/>
      <c r="FYT108" s="1"/>
      <c r="FYU108" s="1"/>
      <c r="FYV108" s="1"/>
      <c r="FYW108" s="1"/>
      <c r="FYX108" s="1"/>
      <c r="FYY108" s="1"/>
      <c r="FYZ108" s="1"/>
      <c r="FZA108" s="1"/>
      <c r="FZB108" s="1"/>
      <c r="FZC108" s="1"/>
      <c r="FZD108" s="1"/>
      <c r="FZE108" s="1"/>
      <c r="FZF108" s="1"/>
      <c r="FZG108" s="1"/>
      <c r="FZH108" s="1"/>
      <c r="FZI108" s="1"/>
      <c r="FZJ108" s="1"/>
      <c r="FZK108" s="1"/>
      <c r="FZL108" s="1"/>
      <c r="FZM108" s="1"/>
      <c r="FZN108" s="1"/>
      <c r="FZO108" s="1"/>
      <c r="FZP108" s="1"/>
      <c r="FZQ108" s="1"/>
      <c r="FZR108" s="1"/>
      <c r="FZS108" s="1"/>
      <c r="FZT108" s="1"/>
      <c r="FZU108" s="1"/>
      <c r="FZV108" s="1"/>
      <c r="FZW108" s="1"/>
      <c r="FZX108" s="1"/>
      <c r="FZY108" s="1"/>
      <c r="FZZ108" s="1"/>
      <c r="GAA108" s="1"/>
      <c r="GAB108" s="1"/>
      <c r="GAC108" s="1"/>
      <c r="GAD108" s="1"/>
      <c r="GAE108" s="1"/>
      <c r="GAF108" s="1"/>
      <c r="GAG108" s="1"/>
      <c r="GAH108" s="1"/>
      <c r="GAI108" s="1"/>
      <c r="GAJ108" s="1"/>
      <c r="GAK108" s="1"/>
      <c r="GAL108" s="1"/>
      <c r="GAM108" s="1"/>
      <c r="GAN108" s="1"/>
      <c r="GAO108" s="1"/>
      <c r="GAP108" s="1"/>
      <c r="GAQ108" s="1"/>
      <c r="GAR108" s="1"/>
      <c r="GAS108" s="1"/>
      <c r="GAT108" s="1"/>
      <c r="GAU108" s="1"/>
      <c r="GAV108" s="1"/>
      <c r="GAW108" s="1"/>
      <c r="GAX108" s="1"/>
      <c r="GAY108" s="1"/>
      <c r="GAZ108" s="1"/>
      <c r="GBA108" s="1"/>
      <c r="GBB108" s="1"/>
      <c r="GBC108" s="1"/>
      <c r="GBD108" s="1"/>
      <c r="GBE108" s="1"/>
      <c r="GBF108" s="1"/>
      <c r="GBG108" s="1"/>
      <c r="GBH108" s="1"/>
      <c r="GBI108" s="1"/>
      <c r="GBJ108" s="1"/>
      <c r="GBK108" s="1"/>
      <c r="GBL108" s="1"/>
      <c r="GBM108" s="1"/>
      <c r="GBN108" s="1"/>
      <c r="GBO108" s="1"/>
      <c r="GBP108" s="1"/>
      <c r="GBQ108" s="1"/>
      <c r="GBR108" s="1"/>
      <c r="GBS108" s="1"/>
      <c r="GBT108" s="1"/>
      <c r="GBU108" s="1"/>
      <c r="GBV108" s="1"/>
      <c r="GBW108" s="1"/>
      <c r="GBX108" s="1"/>
      <c r="GBY108" s="1"/>
      <c r="GBZ108" s="1"/>
      <c r="GCA108" s="1"/>
      <c r="GCB108" s="1"/>
      <c r="GCC108" s="1"/>
      <c r="GCD108" s="1"/>
      <c r="GCE108" s="1"/>
      <c r="GCF108" s="1"/>
      <c r="GCG108" s="1"/>
      <c r="GCH108" s="1"/>
      <c r="GCI108" s="1"/>
      <c r="GCJ108" s="1"/>
      <c r="GCK108" s="1"/>
      <c r="GCL108" s="1"/>
      <c r="GCM108" s="1"/>
      <c r="GCN108" s="1"/>
      <c r="GCO108" s="1"/>
      <c r="GCP108" s="1"/>
      <c r="GCQ108" s="1"/>
      <c r="GCR108" s="1"/>
      <c r="GCS108" s="1"/>
      <c r="GCT108" s="1"/>
      <c r="GCU108" s="1"/>
      <c r="GCV108" s="1"/>
      <c r="GCW108" s="1"/>
      <c r="GCX108" s="1"/>
      <c r="GCY108" s="1"/>
      <c r="GCZ108" s="1"/>
      <c r="GDA108" s="1"/>
      <c r="GDB108" s="1"/>
      <c r="GDC108" s="1"/>
      <c r="GDD108" s="1"/>
      <c r="GDE108" s="1"/>
      <c r="GDF108" s="1"/>
      <c r="GDG108" s="1"/>
      <c r="GDH108" s="1"/>
      <c r="GDI108" s="1"/>
      <c r="GDJ108" s="1"/>
      <c r="GDK108" s="1"/>
      <c r="GDL108" s="1"/>
      <c r="GDM108" s="1"/>
      <c r="GDN108" s="1"/>
      <c r="GDO108" s="1"/>
      <c r="GDP108" s="1"/>
      <c r="GDQ108" s="1"/>
      <c r="GDR108" s="1"/>
      <c r="GDS108" s="1"/>
      <c r="GDT108" s="1"/>
      <c r="GDU108" s="1"/>
      <c r="GDV108" s="1"/>
      <c r="GDW108" s="1"/>
      <c r="GDX108" s="1"/>
      <c r="GDY108" s="1"/>
      <c r="GDZ108" s="1"/>
      <c r="GEA108" s="1"/>
      <c r="GEB108" s="1"/>
      <c r="GEC108" s="1"/>
      <c r="GED108" s="1"/>
      <c r="GEE108" s="1"/>
      <c r="GEF108" s="1"/>
      <c r="GEG108" s="1"/>
      <c r="GEH108" s="1"/>
      <c r="GEI108" s="1"/>
      <c r="GEJ108" s="1"/>
      <c r="GEK108" s="1"/>
      <c r="GEL108" s="1"/>
      <c r="GEM108" s="1"/>
      <c r="GEN108" s="1"/>
      <c r="GEO108" s="1"/>
      <c r="GEP108" s="1"/>
      <c r="GEQ108" s="1"/>
      <c r="GER108" s="1"/>
      <c r="GES108" s="1"/>
      <c r="GET108" s="1"/>
      <c r="GEU108" s="1"/>
      <c r="GEV108" s="1"/>
      <c r="GEW108" s="1"/>
      <c r="GEX108" s="1"/>
      <c r="GEY108" s="1"/>
      <c r="GEZ108" s="1"/>
      <c r="GFA108" s="1"/>
      <c r="GFB108" s="1"/>
      <c r="GFC108" s="1"/>
      <c r="GFD108" s="1"/>
      <c r="GFE108" s="1"/>
      <c r="GFF108" s="1"/>
      <c r="GFG108" s="1"/>
      <c r="GFH108" s="1"/>
      <c r="GFI108" s="1"/>
      <c r="GFJ108" s="1"/>
      <c r="GFK108" s="1"/>
      <c r="GFL108" s="1"/>
      <c r="GFM108" s="1"/>
      <c r="GFN108" s="1"/>
      <c r="GFO108" s="1"/>
      <c r="GFP108" s="1"/>
      <c r="GFQ108" s="1"/>
      <c r="GFR108" s="1"/>
      <c r="GFS108" s="1"/>
      <c r="GFT108" s="1"/>
      <c r="GFU108" s="1"/>
      <c r="GFV108" s="1"/>
      <c r="GFW108" s="1"/>
      <c r="GFX108" s="1"/>
      <c r="GFY108" s="1"/>
      <c r="GFZ108" s="1"/>
      <c r="GGA108" s="1"/>
      <c r="GGB108" s="1"/>
      <c r="GGC108" s="1"/>
      <c r="GGD108" s="1"/>
      <c r="GGE108" s="1"/>
      <c r="GGF108" s="1"/>
      <c r="GGG108" s="1"/>
      <c r="GGH108" s="1"/>
      <c r="GGI108" s="1"/>
      <c r="GGJ108" s="1"/>
      <c r="GGK108" s="1"/>
      <c r="GGL108" s="1"/>
      <c r="GGM108" s="1"/>
      <c r="GGN108" s="1"/>
      <c r="GGO108" s="1"/>
      <c r="GGP108" s="1"/>
      <c r="GGQ108" s="1"/>
      <c r="GGR108" s="1"/>
      <c r="GGS108" s="1"/>
      <c r="GGT108" s="1"/>
      <c r="GGU108" s="1"/>
      <c r="GGV108" s="1"/>
      <c r="GGW108" s="1"/>
      <c r="GGX108" s="1"/>
      <c r="GGY108" s="1"/>
      <c r="GGZ108" s="1"/>
      <c r="GHA108" s="1"/>
      <c r="GHB108" s="1"/>
      <c r="GHC108" s="1"/>
      <c r="GHD108" s="1"/>
      <c r="GHE108" s="1"/>
      <c r="GHF108" s="1"/>
      <c r="GHG108" s="1"/>
      <c r="GHH108" s="1"/>
      <c r="GHI108" s="1"/>
      <c r="GHJ108" s="1"/>
      <c r="GHK108" s="1"/>
      <c r="GHL108" s="1"/>
      <c r="GHM108" s="1"/>
      <c r="GHN108" s="1"/>
      <c r="GHO108" s="1"/>
      <c r="GHP108" s="1"/>
      <c r="GHQ108" s="1"/>
      <c r="GHR108" s="1"/>
      <c r="GHS108" s="1"/>
      <c r="GHT108" s="1"/>
      <c r="GHU108" s="1"/>
      <c r="GHV108" s="1"/>
      <c r="GHW108" s="1"/>
      <c r="GHX108" s="1"/>
      <c r="GHY108" s="1"/>
      <c r="GHZ108" s="1"/>
      <c r="GIA108" s="1"/>
      <c r="GIB108" s="1"/>
      <c r="GIC108" s="1"/>
      <c r="GID108" s="1"/>
      <c r="GIE108" s="1"/>
      <c r="GIF108" s="1"/>
      <c r="GIG108" s="1"/>
      <c r="GIH108" s="1"/>
      <c r="GII108" s="1"/>
      <c r="GIJ108" s="1"/>
      <c r="GIK108" s="1"/>
      <c r="GIL108" s="1"/>
      <c r="GIM108" s="1"/>
      <c r="GIN108" s="1"/>
      <c r="GIO108" s="1"/>
      <c r="GIP108" s="1"/>
      <c r="GIQ108" s="1"/>
      <c r="GIR108" s="1"/>
      <c r="GIS108" s="1"/>
      <c r="GIT108" s="1"/>
      <c r="GIU108" s="1"/>
      <c r="GIV108" s="1"/>
      <c r="GIW108" s="1"/>
      <c r="GIX108" s="1"/>
      <c r="GIY108" s="1"/>
      <c r="GIZ108" s="1"/>
      <c r="GJA108" s="1"/>
      <c r="GJB108" s="1"/>
      <c r="GJC108" s="1"/>
      <c r="GJD108" s="1"/>
      <c r="GJE108" s="1"/>
      <c r="GJF108" s="1"/>
      <c r="GJG108" s="1"/>
      <c r="GJH108" s="1"/>
      <c r="GJI108" s="1"/>
      <c r="GJJ108" s="1"/>
      <c r="GJK108" s="1"/>
      <c r="GJL108" s="1"/>
      <c r="GJM108" s="1"/>
      <c r="GJN108" s="1"/>
      <c r="GJO108" s="1"/>
      <c r="GJP108" s="1"/>
      <c r="GJQ108" s="1"/>
      <c r="GJR108" s="1"/>
      <c r="GJS108" s="1"/>
      <c r="GJT108" s="1"/>
      <c r="GJU108" s="1"/>
      <c r="GJV108" s="1"/>
      <c r="GJW108" s="1"/>
      <c r="GJX108" s="1"/>
      <c r="GJY108" s="1"/>
      <c r="GJZ108" s="1"/>
      <c r="GKA108" s="1"/>
      <c r="GKB108" s="1"/>
      <c r="GKC108" s="1"/>
      <c r="GKD108" s="1"/>
      <c r="GKE108" s="1"/>
      <c r="GKF108" s="1"/>
      <c r="GKG108" s="1"/>
      <c r="GKH108" s="1"/>
      <c r="GKI108" s="1"/>
      <c r="GKJ108" s="1"/>
      <c r="GKK108" s="1"/>
      <c r="GKL108" s="1"/>
      <c r="GKM108" s="1"/>
      <c r="GKN108" s="1"/>
      <c r="GKO108" s="1"/>
      <c r="GKP108" s="1"/>
      <c r="GKQ108" s="1"/>
      <c r="GKR108" s="1"/>
      <c r="GKS108" s="1"/>
      <c r="GKT108" s="1"/>
      <c r="GKU108" s="1"/>
      <c r="GKV108" s="1"/>
      <c r="GKW108" s="1"/>
      <c r="GKX108" s="1"/>
      <c r="GKY108" s="1"/>
      <c r="GKZ108" s="1"/>
      <c r="GLA108" s="1"/>
      <c r="GLB108" s="1"/>
      <c r="GLC108" s="1"/>
      <c r="GLD108" s="1"/>
      <c r="GLE108" s="1"/>
      <c r="GLF108" s="1"/>
      <c r="GLG108" s="1"/>
      <c r="GLH108" s="1"/>
      <c r="GLI108" s="1"/>
      <c r="GLJ108" s="1"/>
      <c r="GLK108" s="1"/>
      <c r="GLL108" s="1"/>
      <c r="GLM108" s="1"/>
      <c r="GLN108" s="1"/>
      <c r="GLO108" s="1"/>
      <c r="GLP108" s="1"/>
      <c r="GLQ108" s="1"/>
      <c r="GLR108" s="1"/>
      <c r="GLS108" s="1"/>
      <c r="GLT108" s="1"/>
      <c r="GLU108" s="1"/>
      <c r="GLV108" s="1"/>
      <c r="GLW108" s="1"/>
      <c r="GLX108" s="1"/>
      <c r="GLY108" s="1"/>
      <c r="GLZ108" s="1"/>
      <c r="GMA108" s="1"/>
      <c r="GMB108" s="1"/>
      <c r="GMC108" s="1"/>
      <c r="GMD108" s="1"/>
      <c r="GME108" s="1"/>
      <c r="GMF108" s="1"/>
      <c r="GMG108" s="1"/>
      <c r="GMH108" s="1"/>
      <c r="GMI108" s="1"/>
      <c r="GMJ108" s="1"/>
      <c r="GMK108" s="1"/>
      <c r="GML108" s="1"/>
      <c r="GMM108" s="1"/>
      <c r="GMN108" s="1"/>
      <c r="GMO108" s="1"/>
      <c r="GMP108" s="1"/>
      <c r="GMQ108" s="1"/>
      <c r="GMR108" s="1"/>
      <c r="GMS108" s="1"/>
      <c r="GMT108" s="1"/>
      <c r="GMU108" s="1"/>
      <c r="GMV108" s="1"/>
      <c r="GMW108" s="1"/>
      <c r="GMX108" s="1"/>
      <c r="GMY108" s="1"/>
      <c r="GMZ108" s="1"/>
      <c r="GNA108" s="1"/>
      <c r="GNB108" s="1"/>
      <c r="GNC108" s="1"/>
      <c r="GND108" s="1"/>
      <c r="GNE108" s="1"/>
      <c r="GNF108" s="1"/>
      <c r="GNG108" s="1"/>
      <c r="GNH108" s="1"/>
      <c r="GNI108" s="1"/>
      <c r="GNJ108" s="1"/>
      <c r="GNK108" s="1"/>
      <c r="GNL108" s="1"/>
      <c r="GNM108" s="1"/>
      <c r="GNN108" s="1"/>
      <c r="GNO108" s="1"/>
      <c r="GNP108" s="1"/>
      <c r="GNQ108" s="1"/>
      <c r="GNR108" s="1"/>
      <c r="GNS108" s="1"/>
      <c r="GNT108" s="1"/>
      <c r="GNU108" s="1"/>
      <c r="GNV108" s="1"/>
      <c r="GNW108" s="1"/>
      <c r="GNX108" s="1"/>
      <c r="GNY108" s="1"/>
      <c r="GNZ108" s="1"/>
      <c r="GOA108" s="1"/>
      <c r="GOB108" s="1"/>
      <c r="GOC108" s="1"/>
      <c r="GOD108" s="1"/>
      <c r="GOE108" s="1"/>
      <c r="GOF108" s="1"/>
      <c r="GOG108" s="1"/>
      <c r="GOH108" s="1"/>
      <c r="GOI108" s="1"/>
      <c r="GOJ108" s="1"/>
      <c r="GOK108" s="1"/>
      <c r="GOL108" s="1"/>
      <c r="GOM108" s="1"/>
      <c r="GON108" s="1"/>
      <c r="GOO108" s="1"/>
      <c r="GOP108" s="1"/>
      <c r="GOQ108" s="1"/>
      <c r="GOR108" s="1"/>
      <c r="GOS108" s="1"/>
      <c r="GOT108" s="1"/>
      <c r="GOU108" s="1"/>
      <c r="GOV108" s="1"/>
      <c r="GOW108" s="1"/>
      <c r="GOX108" s="1"/>
      <c r="GOY108" s="1"/>
      <c r="GOZ108" s="1"/>
      <c r="GPA108" s="1"/>
      <c r="GPB108" s="1"/>
      <c r="GPC108" s="1"/>
      <c r="GPD108" s="1"/>
      <c r="GPE108" s="1"/>
      <c r="GPF108" s="1"/>
      <c r="GPG108" s="1"/>
      <c r="GPH108" s="1"/>
      <c r="GPI108" s="1"/>
      <c r="GPJ108" s="1"/>
      <c r="GPK108" s="1"/>
      <c r="GPL108" s="1"/>
      <c r="GPM108" s="1"/>
      <c r="GPN108" s="1"/>
      <c r="GPO108" s="1"/>
      <c r="GPP108" s="1"/>
      <c r="GPQ108" s="1"/>
      <c r="GPR108" s="1"/>
      <c r="GPS108" s="1"/>
      <c r="GPT108" s="1"/>
      <c r="GPU108" s="1"/>
      <c r="GPV108" s="1"/>
      <c r="GPW108" s="1"/>
      <c r="GPX108" s="1"/>
      <c r="GPY108" s="1"/>
      <c r="GPZ108" s="1"/>
      <c r="GQA108" s="1"/>
      <c r="GQB108" s="1"/>
      <c r="GQC108" s="1"/>
      <c r="GQD108" s="1"/>
      <c r="GQE108" s="1"/>
      <c r="GQF108" s="1"/>
      <c r="GQG108" s="1"/>
      <c r="GQH108" s="1"/>
      <c r="GQI108" s="1"/>
      <c r="GQJ108" s="1"/>
      <c r="GQK108" s="1"/>
      <c r="GQL108" s="1"/>
      <c r="GQM108" s="1"/>
      <c r="GQN108" s="1"/>
      <c r="GQO108" s="1"/>
      <c r="GQP108" s="1"/>
      <c r="GQQ108" s="1"/>
      <c r="GQR108" s="1"/>
      <c r="GQS108" s="1"/>
      <c r="GQT108" s="1"/>
      <c r="GQU108" s="1"/>
      <c r="GQV108" s="1"/>
      <c r="GQW108" s="1"/>
      <c r="GQX108" s="1"/>
      <c r="GQY108" s="1"/>
      <c r="GQZ108" s="1"/>
      <c r="GRA108" s="1"/>
      <c r="GRB108" s="1"/>
      <c r="GRC108" s="1"/>
      <c r="GRD108" s="1"/>
      <c r="GRE108" s="1"/>
      <c r="GRF108" s="1"/>
      <c r="GRG108" s="1"/>
      <c r="GRH108" s="1"/>
      <c r="GRI108" s="1"/>
      <c r="GRJ108" s="1"/>
      <c r="GRK108" s="1"/>
      <c r="GRL108" s="1"/>
      <c r="GRM108" s="1"/>
      <c r="GRN108" s="1"/>
      <c r="GRO108" s="1"/>
      <c r="GRP108" s="1"/>
      <c r="GRQ108" s="1"/>
      <c r="GRR108" s="1"/>
      <c r="GRS108" s="1"/>
      <c r="GRT108" s="1"/>
      <c r="GRU108" s="1"/>
      <c r="GRV108" s="1"/>
      <c r="GRW108" s="1"/>
      <c r="GRX108" s="1"/>
      <c r="GRY108" s="1"/>
      <c r="GRZ108" s="1"/>
      <c r="GSA108" s="1"/>
      <c r="GSB108" s="1"/>
      <c r="GSC108" s="1"/>
      <c r="GSD108" s="1"/>
      <c r="GSE108" s="1"/>
      <c r="GSF108" s="1"/>
      <c r="GSG108" s="1"/>
      <c r="GSH108" s="1"/>
      <c r="GSI108" s="1"/>
      <c r="GSJ108" s="1"/>
      <c r="GSK108" s="1"/>
      <c r="GSL108" s="1"/>
      <c r="GSM108" s="1"/>
      <c r="GSN108" s="1"/>
      <c r="GSO108" s="1"/>
      <c r="GSP108" s="1"/>
      <c r="GSQ108" s="1"/>
      <c r="GSR108" s="1"/>
      <c r="GSS108" s="1"/>
      <c r="GST108" s="1"/>
      <c r="GSU108" s="1"/>
      <c r="GSV108" s="1"/>
      <c r="GSW108" s="1"/>
      <c r="GSX108" s="1"/>
      <c r="GSY108" s="1"/>
      <c r="GSZ108" s="1"/>
      <c r="GTA108" s="1"/>
      <c r="GTB108" s="1"/>
      <c r="GTC108" s="1"/>
      <c r="GTD108" s="1"/>
      <c r="GTE108" s="1"/>
      <c r="GTF108" s="1"/>
      <c r="GTG108" s="1"/>
      <c r="GTH108" s="1"/>
      <c r="GTI108" s="1"/>
      <c r="GTJ108" s="1"/>
      <c r="GTK108" s="1"/>
      <c r="GTL108" s="1"/>
      <c r="GTM108" s="1"/>
      <c r="GTN108" s="1"/>
      <c r="GTO108" s="1"/>
      <c r="GTP108" s="1"/>
      <c r="GTQ108" s="1"/>
      <c r="GTR108" s="1"/>
      <c r="GTS108" s="1"/>
      <c r="GTT108" s="1"/>
      <c r="GTU108" s="1"/>
      <c r="GTV108" s="1"/>
      <c r="GTW108" s="1"/>
      <c r="GTX108" s="1"/>
      <c r="GTY108" s="1"/>
      <c r="GTZ108" s="1"/>
      <c r="GUA108" s="1"/>
      <c r="GUB108" s="1"/>
      <c r="GUC108" s="1"/>
      <c r="GUD108" s="1"/>
      <c r="GUE108" s="1"/>
      <c r="GUF108" s="1"/>
      <c r="GUG108" s="1"/>
      <c r="GUH108" s="1"/>
      <c r="GUI108" s="1"/>
      <c r="GUJ108" s="1"/>
      <c r="GUK108" s="1"/>
      <c r="GUL108" s="1"/>
      <c r="GUM108" s="1"/>
      <c r="GUN108" s="1"/>
      <c r="GUO108" s="1"/>
      <c r="GUP108" s="1"/>
      <c r="GUQ108" s="1"/>
      <c r="GUR108" s="1"/>
      <c r="GUS108" s="1"/>
      <c r="GUT108" s="1"/>
      <c r="GUU108" s="1"/>
      <c r="GUV108" s="1"/>
      <c r="GUW108" s="1"/>
      <c r="GUX108" s="1"/>
      <c r="GUY108" s="1"/>
      <c r="GUZ108" s="1"/>
      <c r="GVA108" s="1"/>
      <c r="GVB108" s="1"/>
      <c r="GVC108" s="1"/>
      <c r="GVD108" s="1"/>
      <c r="GVE108" s="1"/>
      <c r="GVF108" s="1"/>
      <c r="GVG108" s="1"/>
      <c r="GVH108" s="1"/>
      <c r="GVI108" s="1"/>
      <c r="GVJ108" s="1"/>
      <c r="GVK108" s="1"/>
      <c r="GVL108" s="1"/>
      <c r="GVM108" s="1"/>
      <c r="GVN108" s="1"/>
      <c r="GVO108" s="1"/>
      <c r="GVP108" s="1"/>
      <c r="GVQ108" s="1"/>
      <c r="GVR108" s="1"/>
      <c r="GVS108" s="1"/>
      <c r="GVT108" s="1"/>
      <c r="GVU108" s="1"/>
      <c r="GVV108" s="1"/>
      <c r="GVW108" s="1"/>
      <c r="GVX108" s="1"/>
      <c r="GVY108" s="1"/>
      <c r="GVZ108" s="1"/>
      <c r="GWA108" s="1"/>
      <c r="GWB108" s="1"/>
      <c r="GWC108" s="1"/>
      <c r="GWD108" s="1"/>
      <c r="GWE108" s="1"/>
      <c r="GWF108" s="1"/>
      <c r="GWG108" s="1"/>
      <c r="GWH108" s="1"/>
      <c r="GWI108" s="1"/>
      <c r="GWJ108" s="1"/>
      <c r="GWK108" s="1"/>
      <c r="GWL108" s="1"/>
      <c r="GWM108" s="1"/>
      <c r="GWN108" s="1"/>
      <c r="GWO108" s="1"/>
      <c r="GWP108" s="1"/>
      <c r="GWQ108" s="1"/>
      <c r="GWR108" s="1"/>
      <c r="GWS108" s="1"/>
      <c r="GWT108" s="1"/>
      <c r="GWU108" s="1"/>
      <c r="GWV108" s="1"/>
      <c r="GWW108" s="1"/>
      <c r="GWX108" s="1"/>
      <c r="GWY108" s="1"/>
      <c r="GWZ108" s="1"/>
      <c r="GXA108" s="1"/>
      <c r="GXB108" s="1"/>
      <c r="GXC108" s="1"/>
      <c r="GXD108" s="1"/>
      <c r="GXE108" s="1"/>
      <c r="GXF108" s="1"/>
      <c r="GXG108" s="1"/>
      <c r="GXH108" s="1"/>
      <c r="GXI108" s="1"/>
      <c r="GXJ108" s="1"/>
      <c r="GXK108" s="1"/>
      <c r="GXL108" s="1"/>
      <c r="GXM108" s="1"/>
      <c r="GXN108" s="1"/>
      <c r="GXO108" s="1"/>
      <c r="GXP108" s="1"/>
      <c r="GXQ108" s="1"/>
      <c r="GXR108" s="1"/>
      <c r="GXS108" s="1"/>
      <c r="GXT108" s="1"/>
      <c r="GXU108" s="1"/>
      <c r="GXV108" s="1"/>
      <c r="GXW108" s="1"/>
      <c r="GXX108" s="1"/>
      <c r="GXY108" s="1"/>
      <c r="GXZ108" s="1"/>
      <c r="GYA108" s="1"/>
      <c r="GYB108" s="1"/>
      <c r="GYC108" s="1"/>
      <c r="GYD108" s="1"/>
      <c r="GYE108" s="1"/>
      <c r="GYF108" s="1"/>
      <c r="GYG108" s="1"/>
      <c r="GYH108" s="1"/>
      <c r="GYI108" s="1"/>
      <c r="GYJ108" s="1"/>
      <c r="GYK108" s="1"/>
      <c r="GYL108" s="1"/>
      <c r="GYM108" s="1"/>
      <c r="GYN108" s="1"/>
      <c r="GYO108" s="1"/>
      <c r="GYP108" s="1"/>
      <c r="GYQ108" s="1"/>
      <c r="GYR108" s="1"/>
      <c r="GYS108" s="1"/>
      <c r="GYT108" s="1"/>
      <c r="GYU108" s="1"/>
      <c r="GYV108" s="1"/>
      <c r="GYW108" s="1"/>
      <c r="GYX108" s="1"/>
      <c r="GYY108" s="1"/>
      <c r="GYZ108" s="1"/>
      <c r="GZA108" s="1"/>
      <c r="GZB108" s="1"/>
      <c r="GZC108" s="1"/>
      <c r="GZD108" s="1"/>
      <c r="GZE108" s="1"/>
      <c r="GZF108" s="1"/>
      <c r="GZG108" s="1"/>
      <c r="GZH108" s="1"/>
      <c r="GZI108" s="1"/>
      <c r="GZJ108" s="1"/>
      <c r="GZK108" s="1"/>
      <c r="GZL108" s="1"/>
      <c r="GZM108" s="1"/>
      <c r="GZN108" s="1"/>
      <c r="GZO108" s="1"/>
      <c r="GZP108" s="1"/>
      <c r="GZQ108" s="1"/>
      <c r="GZR108" s="1"/>
      <c r="GZS108" s="1"/>
      <c r="GZT108" s="1"/>
      <c r="GZU108" s="1"/>
      <c r="GZV108" s="1"/>
      <c r="GZW108" s="1"/>
      <c r="GZX108" s="1"/>
      <c r="GZY108" s="1"/>
      <c r="GZZ108" s="1"/>
      <c r="HAA108" s="1"/>
      <c r="HAB108" s="1"/>
      <c r="HAC108" s="1"/>
      <c r="HAD108" s="1"/>
      <c r="HAE108" s="1"/>
      <c r="HAF108" s="1"/>
      <c r="HAG108" s="1"/>
      <c r="HAH108" s="1"/>
      <c r="HAI108" s="1"/>
      <c r="HAJ108" s="1"/>
      <c r="HAK108" s="1"/>
      <c r="HAL108" s="1"/>
      <c r="HAM108" s="1"/>
      <c r="HAN108" s="1"/>
      <c r="HAO108" s="1"/>
      <c r="HAP108" s="1"/>
      <c r="HAQ108" s="1"/>
      <c r="HAR108" s="1"/>
      <c r="HAS108" s="1"/>
      <c r="HAT108" s="1"/>
      <c r="HAU108" s="1"/>
      <c r="HAV108" s="1"/>
      <c r="HAW108" s="1"/>
      <c r="HAX108" s="1"/>
      <c r="HAY108" s="1"/>
      <c r="HAZ108" s="1"/>
      <c r="HBA108" s="1"/>
      <c r="HBB108" s="1"/>
      <c r="HBC108" s="1"/>
      <c r="HBD108" s="1"/>
      <c r="HBE108" s="1"/>
      <c r="HBF108" s="1"/>
      <c r="HBG108" s="1"/>
      <c r="HBH108" s="1"/>
      <c r="HBI108" s="1"/>
      <c r="HBJ108" s="1"/>
      <c r="HBK108" s="1"/>
      <c r="HBL108" s="1"/>
      <c r="HBM108" s="1"/>
      <c r="HBN108" s="1"/>
      <c r="HBO108" s="1"/>
      <c r="HBP108" s="1"/>
      <c r="HBQ108" s="1"/>
      <c r="HBR108" s="1"/>
      <c r="HBS108" s="1"/>
      <c r="HBT108" s="1"/>
      <c r="HBU108" s="1"/>
      <c r="HBV108" s="1"/>
      <c r="HBW108" s="1"/>
      <c r="HBX108" s="1"/>
      <c r="HBY108" s="1"/>
      <c r="HBZ108" s="1"/>
      <c r="HCA108" s="1"/>
      <c r="HCB108" s="1"/>
      <c r="HCC108" s="1"/>
      <c r="HCD108" s="1"/>
      <c r="HCE108" s="1"/>
      <c r="HCF108" s="1"/>
      <c r="HCG108" s="1"/>
      <c r="HCH108" s="1"/>
      <c r="HCI108" s="1"/>
      <c r="HCJ108" s="1"/>
      <c r="HCK108" s="1"/>
      <c r="HCL108" s="1"/>
      <c r="HCM108" s="1"/>
      <c r="HCN108" s="1"/>
      <c r="HCO108" s="1"/>
      <c r="HCP108" s="1"/>
      <c r="HCQ108" s="1"/>
      <c r="HCR108" s="1"/>
      <c r="HCS108" s="1"/>
      <c r="HCT108" s="1"/>
      <c r="HCU108" s="1"/>
      <c r="HCV108" s="1"/>
      <c r="HCW108" s="1"/>
      <c r="HCX108" s="1"/>
      <c r="HCY108" s="1"/>
      <c r="HCZ108" s="1"/>
      <c r="HDA108" s="1"/>
      <c r="HDB108" s="1"/>
      <c r="HDC108" s="1"/>
      <c r="HDD108" s="1"/>
      <c r="HDE108" s="1"/>
      <c r="HDF108" s="1"/>
      <c r="HDG108" s="1"/>
      <c r="HDH108" s="1"/>
      <c r="HDI108" s="1"/>
      <c r="HDJ108" s="1"/>
      <c r="HDK108" s="1"/>
      <c r="HDL108" s="1"/>
      <c r="HDM108" s="1"/>
      <c r="HDN108" s="1"/>
      <c r="HDO108" s="1"/>
      <c r="HDP108" s="1"/>
      <c r="HDQ108" s="1"/>
      <c r="HDR108" s="1"/>
      <c r="HDS108" s="1"/>
      <c r="HDT108" s="1"/>
      <c r="HDU108" s="1"/>
      <c r="HDV108" s="1"/>
      <c r="HDW108" s="1"/>
      <c r="HDX108" s="1"/>
      <c r="HDY108" s="1"/>
      <c r="HDZ108" s="1"/>
      <c r="HEA108" s="1"/>
      <c r="HEB108" s="1"/>
      <c r="HEC108" s="1"/>
      <c r="HED108" s="1"/>
      <c r="HEE108" s="1"/>
      <c r="HEF108" s="1"/>
      <c r="HEG108" s="1"/>
      <c r="HEH108" s="1"/>
      <c r="HEI108" s="1"/>
      <c r="HEJ108" s="1"/>
      <c r="HEK108" s="1"/>
      <c r="HEL108" s="1"/>
      <c r="HEM108" s="1"/>
      <c r="HEN108" s="1"/>
      <c r="HEO108" s="1"/>
      <c r="HEP108" s="1"/>
      <c r="HEQ108" s="1"/>
      <c r="HER108" s="1"/>
      <c r="HES108" s="1"/>
      <c r="HET108" s="1"/>
      <c r="HEU108" s="1"/>
      <c r="HEV108" s="1"/>
      <c r="HEW108" s="1"/>
      <c r="HEX108" s="1"/>
      <c r="HEY108" s="1"/>
      <c r="HEZ108" s="1"/>
      <c r="HFA108" s="1"/>
      <c r="HFB108" s="1"/>
      <c r="HFC108" s="1"/>
      <c r="HFD108" s="1"/>
      <c r="HFE108" s="1"/>
      <c r="HFF108" s="1"/>
      <c r="HFG108" s="1"/>
      <c r="HFH108" s="1"/>
      <c r="HFI108" s="1"/>
      <c r="HFJ108" s="1"/>
      <c r="HFK108" s="1"/>
      <c r="HFL108" s="1"/>
      <c r="HFM108" s="1"/>
      <c r="HFN108" s="1"/>
      <c r="HFO108" s="1"/>
      <c r="HFP108" s="1"/>
      <c r="HFQ108" s="1"/>
      <c r="HFR108" s="1"/>
      <c r="HFS108" s="1"/>
      <c r="HFT108" s="1"/>
      <c r="HFU108" s="1"/>
      <c r="HFV108" s="1"/>
      <c r="HFW108" s="1"/>
      <c r="HFX108" s="1"/>
      <c r="HFY108" s="1"/>
      <c r="HFZ108" s="1"/>
      <c r="HGA108" s="1"/>
      <c r="HGB108" s="1"/>
      <c r="HGC108" s="1"/>
      <c r="HGD108" s="1"/>
      <c r="HGE108" s="1"/>
      <c r="HGF108" s="1"/>
      <c r="HGG108" s="1"/>
      <c r="HGH108" s="1"/>
      <c r="HGI108" s="1"/>
      <c r="HGJ108" s="1"/>
      <c r="HGK108" s="1"/>
      <c r="HGL108" s="1"/>
      <c r="HGM108" s="1"/>
      <c r="HGN108" s="1"/>
      <c r="HGO108" s="1"/>
      <c r="HGP108" s="1"/>
      <c r="HGQ108" s="1"/>
      <c r="HGR108" s="1"/>
      <c r="HGS108" s="1"/>
      <c r="HGT108" s="1"/>
      <c r="HGU108" s="1"/>
      <c r="HGV108" s="1"/>
      <c r="HGW108" s="1"/>
      <c r="HGX108" s="1"/>
      <c r="HGY108" s="1"/>
      <c r="HGZ108" s="1"/>
      <c r="HHA108" s="1"/>
      <c r="HHB108" s="1"/>
      <c r="HHC108" s="1"/>
      <c r="HHD108" s="1"/>
      <c r="HHE108" s="1"/>
      <c r="HHF108" s="1"/>
      <c r="HHG108" s="1"/>
      <c r="HHH108" s="1"/>
      <c r="HHI108" s="1"/>
      <c r="HHJ108" s="1"/>
      <c r="HHK108" s="1"/>
      <c r="HHL108" s="1"/>
      <c r="HHM108" s="1"/>
      <c r="HHN108" s="1"/>
      <c r="HHO108" s="1"/>
      <c r="HHP108" s="1"/>
      <c r="HHQ108" s="1"/>
      <c r="HHR108" s="1"/>
      <c r="HHS108" s="1"/>
      <c r="HHT108" s="1"/>
      <c r="HHU108" s="1"/>
      <c r="HHV108" s="1"/>
      <c r="HHW108" s="1"/>
      <c r="HHX108" s="1"/>
      <c r="HHY108" s="1"/>
      <c r="HHZ108" s="1"/>
      <c r="HIA108" s="1"/>
      <c r="HIB108" s="1"/>
      <c r="HIC108" s="1"/>
      <c r="HID108" s="1"/>
      <c r="HIE108" s="1"/>
      <c r="HIF108" s="1"/>
      <c r="HIG108" s="1"/>
      <c r="HIH108" s="1"/>
      <c r="HII108" s="1"/>
      <c r="HIJ108" s="1"/>
      <c r="HIK108" s="1"/>
      <c r="HIL108" s="1"/>
      <c r="HIM108" s="1"/>
      <c r="HIN108" s="1"/>
      <c r="HIO108" s="1"/>
      <c r="HIP108" s="1"/>
      <c r="HIQ108" s="1"/>
      <c r="HIR108" s="1"/>
      <c r="HIS108" s="1"/>
      <c r="HIT108" s="1"/>
      <c r="HIU108" s="1"/>
      <c r="HIV108" s="1"/>
      <c r="HIW108" s="1"/>
      <c r="HIX108" s="1"/>
      <c r="HIY108" s="1"/>
      <c r="HIZ108" s="1"/>
      <c r="HJA108" s="1"/>
      <c r="HJB108" s="1"/>
      <c r="HJC108" s="1"/>
      <c r="HJD108" s="1"/>
      <c r="HJE108" s="1"/>
      <c r="HJF108" s="1"/>
      <c r="HJG108" s="1"/>
      <c r="HJH108" s="1"/>
      <c r="HJI108" s="1"/>
      <c r="HJJ108" s="1"/>
      <c r="HJK108" s="1"/>
      <c r="HJL108" s="1"/>
      <c r="HJM108" s="1"/>
      <c r="HJN108" s="1"/>
      <c r="HJO108" s="1"/>
      <c r="HJP108" s="1"/>
      <c r="HJQ108" s="1"/>
      <c r="HJR108" s="1"/>
      <c r="HJS108" s="1"/>
      <c r="HJT108" s="1"/>
      <c r="HJU108" s="1"/>
      <c r="HJV108" s="1"/>
      <c r="HJW108" s="1"/>
      <c r="HJX108" s="1"/>
      <c r="HJY108" s="1"/>
      <c r="HJZ108" s="1"/>
      <c r="HKA108" s="1"/>
      <c r="HKB108" s="1"/>
      <c r="HKC108" s="1"/>
      <c r="HKD108" s="1"/>
      <c r="HKE108" s="1"/>
      <c r="HKF108" s="1"/>
      <c r="HKG108" s="1"/>
      <c r="HKH108" s="1"/>
      <c r="HKI108" s="1"/>
      <c r="HKJ108" s="1"/>
      <c r="HKK108" s="1"/>
      <c r="HKL108" s="1"/>
      <c r="HKM108" s="1"/>
      <c r="HKN108" s="1"/>
      <c r="HKO108" s="1"/>
      <c r="HKP108" s="1"/>
      <c r="HKQ108" s="1"/>
      <c r="HKR108" s="1"/>
      <c r="HKS108" s="1"/>
      <c r="HKT108" s="1"/>
      <c r="HKU108" s="1"/>
      <c r="HKV108" s="1"/>
      <c r="HKW108" s="1"/>
      <c r="HKX108" s="1"/>
      <c r="HKY108" s="1"/>
      <c r="HKZ108" s="1"/>
      <c r="HLA108" s="1"/>
      <c r="HLB108" s="1"/>
      <c r="HLC108" s="1"/>
      <c r="HLD108" s="1"/>
      <c r="HLE108" s="1"/>
      <c r="HLF108" s="1"/>
      <c r="HLG108" s="1"/>
      <c r="HLH108" s="1"/>
      <c r="HLI108" s="1"/>
      <c r="HLJ108" s="1"/>
      <c r="HLK108" s="1"/>
      <c r="HLL108" s="1"/>
      <c r="HLM108" s="1"/>
      <c r="HLN108" s="1"/>
      <c r="HLO108" s="1"/>
      <c r="HLP108" s="1"/>
      <c r="HLQ108" s="1"/>
      <c r="HLR108" s="1"/>
      <c r="HLS108" s="1"/>
      <c r="HLT108" s="1"/>
      <c r="HLU108" s="1"/>
      <c r="HLV108" s="1"/>
      <c r="HLW108" s="1"/>
      <c r="HLX108" s="1"/>
      <c r="HLY108" s="1"/>
      <c r="HLZ108" s="1"/>
      <c r="HMA108" s="1"/>
      <c r="HMB108" s="1"/>
      <c r="HMC108" s="1"/>
      <c r="HMD108" s="1"/>
      <c r="HME108" s="1"/>
      <c r="HMF108" s="1"/>
      <c r="HMG108" s="1"/>
      <c r="HMH108" s="1"/>
      <c r="HMI108" s="1"/>
      <c r="HMJ108" s="1"/>
      <c r="HMK108" s="1"/>
      <c r="HML108" s="1"/>
      <c r="HMM108" s="1"/>
      <c r="HMN108" s="1"/>
      <c r="HMO108" s="1"/>
      <c r="HMP108" s="1"/>
      <c r="HMQ108" s="1"/>
      <c r="HMR108" s="1"/>
      <c r="HMS108" s="1"/>
      <c r="HMT108" s="1"/>
      <c r="HMU108" s="1"/>
      <c r="HMV108" s="1"/>
      <c r="HMW108" s="1"/>
      <c r="HMX108" s="1"/>
      <c r="HMY108" s="1"/>
      <c r="HMZ108" s="1"/>
      <c r="HNA108" s="1"/>
      <c r="HNB108" s="1"/>
      <c r="HNC108" s="1"/>
      <c r="HND108" s="1"/>
      <c r="HNE108" s="1"/>
      <c r="HNF108" s="1"/>
      <c r="HNG108" s="1"/>
      <c r="HNH108" s="1"/>
      <c r="HNI108" s="1"/>
      <c r="HNJ108" s="1"/>
      <c r="HNK108" s="1"/>
      <c r="HNL108" s="1"/>
      <c r="HNM108" s="1"/>
      <c r="HNN108" s="1"/>
      <c r="HNO108" s="1"/>
      <c r="HNP108" s="1"/>
      <c r="HNQ108" s="1"/>
      <c r="HNR108" s="1"/>
      <c r="HNS108" s="1"/>
      <c r="HNT108" s="1"/>
      <c r="HNU108" s="1"/>
      <c r="HNV108" s="1"/>
      <c r="HNW108" s="1"/>
      <c r="HNX108" s="1"/>
      <c r="HNY108" s="1"/>
      <c r="HNZ108" s="1"/>
      <c r="HOA108" s="1"/>
      <c r="HOB108" s="1"/>
      <c r="HOC108" s="1"/>
      <c r="HOD108" s="1"/>
      <c r="HOE108" s="1"/>
      <c r="HOF108" s="1"/>
      <c r="HOG108" s="1"/>
      <c r="HOH108" s="1"/>
      <c r="HOI108" s="1"/>
      <c r="HOJ108" s="1"/>
      <c r="HOK108" s="1"/>
      <c r="HOL108" s="1"/>
      <c r="HOM108" s="1"/>
      <c r="HON108" s="1"/>
      <c r="HOO108" s="1"/>
      <c r="HOP108" s="1"/>
      <c r="HOQ108" s="1"/>
      <c r="HOR108" s="1"/>
      <c r="HOS108" s="1"/>
      <c r="HOT108" s="1"/>
      <c r="HOU108" s="1"/>
      <c r="HOV108" s="1"/>
      <c r="HOW108" s="1"/>
      <c r="HOX108" s="1"/>
      <c r="HOY108" s="1"/>
      <c r="HOZ108" s="1"/>
      <c r="HPA108" s="1"/>
      <c r="HPB108" s="1"/>
      <c r="HPC108" s="1"/>
      <c r="HPD108" s="1"/>
      <c r="HPE108" s="1"/>
      <c r="HPF108" s="1"/>
      <c r="HPG108" s="1"/>
      <c r="HPH108" s="1"/>
      <c r="HPI108" s="1"/>
      <c r="HPJ108" s="1"/>
      <c r="HPK108" s="1"/>
      <c r="HPL108" s="1"/>
      <c r="HPM108" s="1"/>
      <c r="HPN108" s="1"/>
      <c r="HPO108" s="1"/>
      <c r="HPP108" s="1"/>
      <c r="HPQ108" s="1"/>
      <c r="HPR108" s="1"/>
      <c r="HPS108" s="1"/>
      <c r="HPT108" s="1"/>
      <c r="HPU108" s="1"/>
      <c r="HPV108" s="1"/>
      <c r="HPW108" s="1"/>
      <c r="HPX108" s="1"/>
      <c r="HPY108" s="1"/>
      <c r="HPZ108" s="1"/>
      <c r="HQA108" s="1"/>
      <c r="HQB108" s="1"/>
      <c r="HQC108" s="1"/>
      <c r="HQD108" s="1"/>
      <c r="HQE108" s="1"/>
      <c r="HQF108" s="1"/>
      <c r="HQG108" s="1"/>
      <c r="HQH108" s="1"/>
      <c r="HQI108" s="1"/>
      <c r="HQJ108" s="1"/>
      <c r="HQK108" s="1"/>
      <c r="HQL108" s="1"/>
      <c r="HQM108" s="1"/>
      <c r="HQN108" s="1"/>
      <c r="HQO108" s="1"/>
      <c r="HQP108" s="1"/>
      <c r="HQQ108" s="1"/>
      <c r="HQR108" s="1"/>
      <c r="HQS108" s="1"/>
      <c r="HQT108" s="1"/>
      <c r="HQU108" s="1"/>
      <c r="HQV108" s="1"/>
      <c r="HQW108" s="1"/>
      <c r="HQX108" s="1"/>
      <c r="HQY108" s="1"/>
      <c r="HQZ108" s="1"/>
      <c r="HRA108" s="1"/>
      <c r="HRB108" s="1"/>
      <c r="HRC108" s="1"/>
      <c r="HRD108" s="1"/>
      <c r="HRE108" s="1"/>
      <c r="HRF108" s="1"/>
      <c r="HRG108" s="1"/>
      <c r="HRH108" s="1"/>
      <c r="HRI108" s="1"/>
      <c r="HRJ108" s="1"/>
      <c r="HRK108" s="1"/>
      <c r="HRL108" s="1"/>
      <c r="HRM108" s="1"/>
      <c r="HRN108" s="1"/>
      <c r="HRO108" s="1"/>
      <c r="HRP108" s="1"/>
      <c r="HRQ108" s="1"/>
      <c r="HRR108" s="1"/>
      <c r="HRS108" s="1"/>
      <c r="HRT108" s="1"/>
      <c r="HRU108" s="1"/>
      <c r="HRV108" s="1"/>
      <c r="HRW108" s="1"/>
      <c r="HRX108" s="1"/>
      <c r="HRY108" s="1"/>
      <c r="HRZ108" s="1"/>
      <c r="HSA108" s="1"/>
      <c r="HSB108" s="1"/>
      <c r="HSC108" s="1"/>
      <c r="HSD108" s="1"/>
      <c r="HSE108" s="1"/>
      <c r="HSF108" s="1"/>
      <c r="HSG108" s="1"/>
      <c r="HSH108" s="1"/>
      <c r="HSI108" s="1"/>
      <c r="HSJ108" s="1"/>
      <c r="HSK108" s="1"/>
      <c r="HSL108" s="1"/>
      <c r="HSM108" s="1"/>
      <c r="HSN108" s="1"/>
      <c r="HSO108" s="1"/>
      <c r="HSP108" s="1"/>
      <c r="HSQ108" s="1"/>
      <c r="HSR108" s="1"/>
      <c r="HSS108" s="1"/>
      <c r="HST108" s="1"/>
      <c r="HSU108" s="1"/>
      <c r="HSV108" s="1"/>
      <c r="HSW108" s="1"/>
      <c r="HSX108" s="1"/>
      <c r="HSY108" s="1"/>
      <c r="HSZ108" s="1"/>
      <c r="HTA108" s="1"/>
      <c r="HTB108" s="1"/>
      <c r="HTC108" s="1"/>
      <c r="HTD108" s="1"/>
      <c r="HTE108" s="1"/>
      <c r="HTF108" s="1"/>
      <c r="HTG108" s="1"/>
      <c r="HTH108" s="1"/>
      <c r="HTI108" s="1"/>
      <c r="HTJ108" s="1"/>
      <c r="HTK108" s="1"/>
      <c r="HTL108" s="1"/>
      <c r="HTM108" s="1"/>
      <c r="HTN108" s="1"/>
      <c r="HTO108" s="1"/>
      <c r="HTP108" s="1"/>
      <c r="HTQ108" s="1"/>
      <c r="HTR108" s="1"/>
      <c r="HTS108" s="1"/>
      <c r="HTT108" s="1"/>
      <c r="HTU108" s="1"/>
      <c r="HTV108" s="1"/>
      <c r="HTW108" s="1"/>
      <c r="HTX108" s="1"/>
      <c r="HTY108" s="1"/>
      <c r="HTZ108" s="1"/>
      <c r="HUA108" s="1"/>
      <c r="HUB108" s="1"/>
      <c r="HUC108" s="1"/>
      <c r="HUD108" s="1"/>
      <c r="HUE108" s="1"/>
      <c r="HUF108" s="1"/>
      <c r="HUG108" s="1"/>
      <c r="HUH108" s="1"/>
      <c r="HUI108" s="1"/>
      <c r="HUJ108" s="1"/>
      <c r="HUK108" s="1"/>
      <c r="HUL108" s="1"/>
      <c r="HUM108" s="1"/>
      <c r="HUN108" s="1"/>
      <c r="HUO108" s="1"/>
      <c r="HUP108" s="1"/>
      <c r="HUQ108" s="1"/>
      <c r="HUR108" s="1"/>
      <c r="HUS108" s="1"/>
      <c r="HUT108" s="1"/>
      <c r="HUU108" s="1"/>
      <c r="HUV108" s="1"/>
      <c r="HUW108" s="1"/>
      <c r="HUX108" s="1"/>
      <c r="HUY108" s="1"/>
      <c r="HUZ108" s="1"/>
      <c r="HVA108" s="1"/>
      <c r="HVB108" s="1"/>
      <c r="HVC108" s="1"/>
      <c r="HVD108" s="1"/>
      <c r="HVE108" s="1"/>
      <c r="HVF108" s="1"/>
      <c r="HVG108" s="1"/>
      <c r="HVH108" s="1"/>
      <c r="HVI108" s="1"/>
      <c r="HVJ108" s="1"/>
      <c r="HVK108" s="1"/>
      <c r="HVL108" s="1"/>
      <c r="HVM108" s="1"/>
      <c r="HVN108" s="1"/>
      <c r="HVO108" s="1"/>
      <c r="HVP108" s="1"/>
      <c r="HVQ108" s="1"/>
      <c r="HVR108" s="1"/>
      <c r="HVS108" s="1"/>
      <c r="HVT108" s="1"/>
      <c r="HVU108" s="1"/>
      <c r="HVV108" s="1"/>
      <c r="HVW108" s="1"/>
      <c r="HVX108" s="1"/>
      <c r="HVY108" s="1"/>
      <c r="HVZ108" s="1"/>
      <c r="HWA108" s="1"/>
      <c r="HWB108" s="1"/>
      <c r="HWC108" s="1"/>
      <c r="HWD108" s="1"/>
      <c r="HWE108" s="1"/>
      <c r="HWF108" s="1"/>
      <c r="HWG108" s="1"/>
      <c r="HWH108" s="1"/>
      <c r="HWI108" s="1"/>
      <c r="HWJ108" s="1"/>
      <c r="HWK108" s="1"/>
      <c r="HWL108" s="1"/>
      <c r="HWM108" s="1"/>
      <c r="HWN108" s="1"/>
      <c r="HWO108" s="1"/>
      <c r="HWP108" s="1"/>
      <c r="HWQ108" s="1"/>
      <c r="HWR108" s="1"/>
      <c r="HWS108" s="1"/>
      <c r="HWT108" s="1"/>
      <c r="HWU108" s="1"/>
      <c r="HWV108" s="1"/>
      <c r="HWW108" s="1"/>
      <c r="HWX108" s="1"/>
      <c r="HWY108" s="1"/>
      <c r="HWZ108" s="1"/>
      <c r="HXA108" s="1"/>
      <c r="HXB108" s="1"/>
      <c r="HXC108" s="1"/>
      <c r="HXD108" s="1"/>
      <c r="HXE108" s="1"/>
      <c r="HXF108" s="1"/>
      <c r="HXG108" s="1"/>
      <c r="HXH108" s="1"/>
      <c r="HXI108" s="1"/>
      <c r="HXJ108" s="1"/>
      <c r="HXK108" s="1"/>
      <c r="HXL108" s="1"/>
      <c r="HXM108" s="1"/>
      <c r="HXN108" s="1"/>
      <c r="HXO108" s="1"/>
      <c r="HXP108" s="1"/>
      <c r="HXQ108" s="1"/>
      <c r="HXR108" s="1"/>
      <c r="HXS108" s="1"/>
      <c r="HXT108" s="1"/>
      <c r="HXU108" s="1"/>
      <c r="HXV108" s="1"/>
      <c r="HXW108" s="1"/>
      <c r="HXX108" s="1"/>
      <c r="HXY108" s="1"/>
      <c r="HXZ108" s="1"/>
      <c r="HYA108" s="1"/>
      <c r="HYB108" s="1"/>
      <c r="HYC108" s="1"/>
      <c r="HYD108" s="1"/>
      <c r="HYE108" s="1"/>
      <c r="HYF108" s="1"/>
      <c r="HYG108" s="1"/>
      <c r="HYH108" s="1"/>
      <c r="HYI108" s="1"/>
      <c r="HYJ108" s="1"/>
      <c r="HYK108" s="1"/>
      <c r="HYL108" s="1"/>
      <c r="HYM108" s="1"/>
      <c r="HYN108" s="1"/>
      <c r="HYO108" s="1"/>
      <c r="HYP108" s="1"/>
      <c r="HYQ108" s="1"/>
      <c r="HYR108" s="1"/>
      <c r="HYS108" s="1"/>
      <c r="HYT108" s="1"/>
      <c r="HYU108" s="1"/>
      <c r="HYV108" s="1"/>
      <c r="HYW108" s="1"/>
      <c r="HYX108" s="1"/>
      <c r="HYY108" s="1"/>
      <c r="HYZ108" s="1"/>
      <c r="HZA108" s="1"/>
      <c r="HZB108" s="1"/>
      <c r="HZC108" s="1"/>
      <c r="HZD108" s="1"/>
      <c r="HZE108" s="1"/>
      <c r="HZF108" s="1"/>
      <c r="HZG108" s="1"/>
      <c r="HZH108" s="1"/>
      <c r="HZI108" s="1"/>
      <c r="HZJ108" s="1"/>
      <c r="HZK108" s="1"/>
      <c r="HZL108" s="1"/>
      <c r="HZM108" s="1"/>
      <c r="HZN108" s="1"/>
      <c r="HZO108" s="1"/>
      <c r="HZP108" s="1"/>
      <c r="HZQ108" s="1"/>
      <c r="HZR108" s="1"/>
      <c r="HZS108" s="1"/>
      <c r="HZT108" s="1"/>
      <c r="HZU108" s="1"/>
      <c r="HZV108" s="1"/>
      <c r="HZW108" s="1"/>
      <c r="HZX108" s="1"/>
      <c r="HZY108" s="1"/>
      <c r="HZZ108" s="1"/>
      <c r="IAA108" s="1"/>
      <c r="IAB108" s="1"/>
      <c r="IAC108" s="1"/>
      <c r="IAD108" s="1"/>
      <c r="IAE108" s="1"/>
      <c r="IAF108" s="1"/>
      <c r="IAG108" s="1"/>
      <c r="IAH108" s="1"/>
      <c r="IAI108" s="1"/>
      <c r="IAJ108" s="1"/>
      <c r="IAK108" s="1"/>
      <c r="IAL108" s="1"/>
      <c r="IAM108" s="1"/>
      <c r="IAN108" s="1"/>
      <c r="IAO108" s="1"/>
      <c r="IAP108" s="1"/>
      <c r="IAQ108" s="1"/>
      <c r="IAR108" s="1"/>
      <c r="IAS108" s="1"/>
      <c r="IAT108" s="1"/>
      <c r="IAU108" s="1"/>
      <c r="IAV108" s="1"/>
      <c r="IAW108" s="1"/>
      <c r="IAX108" s="1"/>
      <c r="IAY108" s="1"/>
      <c r="IAZ108" s="1"/>
      <c r="IBA108" s="1"/>
      <c r="IBB108" s="1"/>
      <c r="IBC108" s="1"/>
      <c r="IBD108" s="1"/>
      <c r="IBE108" s="1"/>
      <c r="IBF108" s="1"/>
      <c r="IBG108" s="1"/>
      <c r="IBH108" s="1"/>
      <c r="IBI108" s="1"/>
      <c r="IBJ108" s="1"/>
      <c r="IBK108" s="1"/>
      <c r="IBL108" s="1"/>
      <c r="IBM108" s="1"/>
      <c r="IBN108" s="1"/>
      <c r="IBO108" s="1"/>
      <c r="IBP108" s="1"/>
      <c r="IBQ108" s="1"/>
      <c r="IBR108" s="1"/>
      <c r="IBS108" s="1"/>
      <c r="IBT108" s="1"/>
      <c r="IBU108" s="1"/>
      <c r="IBV108" s="1"/>
      <c r="IBW108" s="1"/>
      <c r="IBX108" s="1"/>
      <c r="IBY108" s="1"/>
      <c r="IBZ108" s="1"/>
      <c r="ICA108" s="1"/>
      <c r="ICB108" s="1"/>
      <c r="ICC108" s="1"/>
      <c r="ICD108" s="1"/>
      <c r="ICE108" s="1"/>
      <c r="ICF108" s="1"/>
      <c r="ICG108" s="1"/>
      <c r="ICH108" s="1"/>
      <c r="ICI108" s="1"/>
      <c r="ICJ108" s="1"/>
      <c r="ICK108" s="1"/>
      <c r="ICL108" s="1"/>
      <c r="ICM108" s="1"/>
      <c r="ICN108" s="1"/>
      <c r="ICO108" s="1"/>
      <c r="ICP108" s="1"/>
      <c r="ICQ108" s="1"/>
      <c r="ICR108" s="1"/>
      <c r="ICS108" s="1"/>
      <c r="ICT108" s="1"/>
      <c r="ICU108" s="1"/>
      <c r="ICV108" s="1"/>
      <c r="ICW108" s="1"/>
      <c r="ICX108" s="1"/>
      <c r="ICY108" s="1"/>
      <c r="ICZ108" s="1"/>
      <c r="IDA108" s="1"/>
      <c r="IDB108" s="1"/>
      <c r="IDC108" s="1"/>
      <c r="IDD108" s="1"/>
      <c r="IDE108" s="1"/>
      <c r="IDF108" s="1"/>
      <c r="IDG108" s="1"/>
      <c r="IDH108" s="1"/>
      <c r="IDI108" s="1"/>
      <c r="IDJ108" s="1"/>
      <c r="IDK108" s="1"/>
      <c r="IDL108" s="1"/>
      <c r="IDM108" s="1"/>
      <c r="IDN108" s="1"/>
      <c r="IDO108" s="1"/>
      <c r="IDP108" s="1"/>
      <c r="IDQ108" s="1"/>
      <c r="IDR108" s="1"/>
      <c r="IDS108" s="1"/>
      <c r="IDT108" s="1"/>
      <c r="IDU108" s="1"/>
      <c r="IDV108" s="1"/>
      <c r="IDW108" s="1"/>
      <c r="IDX108" s="1"/>
      <c r="IDY108" s="1"/>
      <c r="IDZ108" s="1"/>
      <c r="IEA108" s="1"/>
      <c r="IEB108" s="1"/>
      <c r="IEC108" s="1"/>
      <c r="IED108" s="1"/>
      <c r="IEE108" s="1"/>
      <c r="IEF108" s="1"/>
      <c r="IEG108" s="1"/>
      <c r="IEH108" s="1"/>
      <c r="IEI108" s="1"/>
      <c r="IEJ108" s="1"/>
      <c r="IEK108" s="1"/>
      <c r="IEL108" s="1"/>
      <c r="IEM108" s="1"/>
      <c r="IEN108" s="1"/>
      <c r="IEO108" s="1"/>
      <c r="IEP108" s="1"/>
      <c r="IEQ108" s="1"/>
      <c r="IER108" s="1"/>
      <c r="IES108" s="1"/>
      <c r="IET108" s="1"/>
      <c r="IEU108" s="1"/>
      <c r="IEV108" s="1"/>
      <c r="IEW108" s="1"/>
      <c r="IEX108" s="1"/>
      <c r="IEY108" s="1"/>
      <c r="IEZ108" s="1"/>
      <c r="IFA108" s="1"/>
      <c r="IFB108" s="1"/>
      <c r="IFC108" s="1"/>
      <c r="IFD108" s="1"/>
      <c r="IFE108" s="1"/>
      <c r="IFF108" s="1"/>
      <c r="IFG108" s="1"/>
      <c r="IFH108" s="1"/>
      <c r="IFI108" s="1"/>
      <c r="IFJ108" s="1"/>
      <c r="IFK108" s="1"/>
      <c r="IFL108" s="1"/>
      <c r="IFM108" s="1"/>
      <c r="IFN108" s="1"/>
      <c r="IFO108" s="1"/>
      <c r="IFP108" s="1"/>
      <c r="IFQ108" s="1"/>
      <c r="IFR108" s="1"/>
      <c r="IFS108" s="1"/>
      <c r="IFT108" s="1"/>
      <c r="IFU108" s="1"/>
      <c r="IFV108" s="1"/>
      <c r="IFW108" s="1"/>
      <c r="IFX108" s="1"/>
      <c r="IFY108" s="1"/>
      <c r="IFZ108" s="1"/>
      <c r="IGA108" s="1"/>
      <c r="IGB108" s="1"/>
      <c r="IGC108" s="1"/>
      <c r="IGD108" s="1"/>
      <c r="IGE108" s="1"/>
      <c r="IGF108" s="1"/>
      <c r="IGG108" s="1"/>
      <c r="IGH108" s="1"/>
      <c r="IGI108" s="1"/>
      <c r="IGJ108" s="1"/>
      <c r="IGK108" s="1"/>
      <c r="IGL108" s="1"/>
      <c r="IGM108" s="1"/>
      <c r="IGN108" s="1"/>
      <c r="IGO108" s="1"/>
      <c r="IGP108" s="1"/>
      <c r="IGQ108" s="1"/>
      <c r="IGR108" s="1"/>
      <c r="IGS108" s="1"/>
      <c r="IGT108" s="1"/>
      <c r="IGU108" s="1"/>
      <c r="IGV108" s="1"/>
      <c r="IGW108" s="1"/>
      <c r="IGX108" s="1"/>
      <c r="IGY108" s="1"/>
      <c r="IGZ108" s="1"/>
      <c r="IHA108" s="1"/>
      <c r="IHB108" s="1"/>
      <c r="IHC108" s="1"/>
      <c r="IHD108" s="1"/>
      <c r="IHE108" s="1"/>
      <c r="IHF108" s="1"/>
      <c r="IHG108" s="1"/>
      <c r="IHH108" s="1"/>
      <c r="IHI108" s="1"/>
      <c r="IHJ108" s="1"/>
      <c r="IHK108" s="1"/>
      <c r="IHL108" s="1"/>
      <c r="IHM108" s="1"/>
      <c r="IHN108" s="1"/>
      <c r="IHO108" s="1"/>
      <c r="IHP108" s="1"/>
      <c r="IHQ108" s="1"/>
      <c r="IHR108" s="1"/>
      <c r="IHS108" s="1"/>
      <c r="IHT108" s="1"/>
      <c r="IHU108" s="1"/>
      <c r="IHV108" s="1"/>
      <c r="IHW108" s="1"/>
      <c r="IHX108" s="1"/>
      <c r="IHY108" s="1"/>
      <c r="IHZ108" s="1"/>
      <c r="IIA108" s="1"/>
      <c r="IIB108" s="1"/>
      <c r="IIC108" s="1"/>
      <c r="IID108" s="1"/>
      <c r="IIE108" s="1"/>
      <c r="IIF108" s="1"/>
      <c r="IIG108" s="1"/>
      <c r="IIH108" s="1"/>
      <c r="III108" s="1"/>
      <c r="IIJ108" s="1"/>
      <c r="IIK108" s="1"/>
      <c r="IIL108" s="1"/>
      <c r="IIM108" s="1"/>
      <c r="IIN108" s="1"/>
      <c r="IIO108" s="1"/>
      <c r="IIP108" s="1"/>
      <c r="IIQ108" s="1"/>
      <c r="IIR108" s="1"/>
      <c r="IIS108" s="1"/>
      <c r="IIT108" s="1"/>
      <c r="IIU108" s="1"/>
      <c r="IIV108" s="1"/>
      <c r="IIW108" s="1"/>
      <c r="IIX108" s="1"/>
      <c r="IIY108" s="1"/>
      <c r="IIZ108" s="1"/>
      <c r="IJA108" s="1"/>
      <c r="IJB108" s="1"/>
      <c r="IJC108" s="1"/>
      <c r="IJD108" s="1"/>
      <c r="IJE108" s="1"/>
      <c r="IJF108" s="1"/>
      <c r="IJG108" s="1"/>
      <c r="IJH108" s="1"/>
      <c r="IJI108" s="1"/>
      <c r="IJJ108" s="1"/>
      <c r="IJK108" s="1"/>
      <c r="IJL108" s="1"/>
      <c r="IJM108" s="1"/>
      <c r="IJN108" s="1"/>
      <c r="IJO108" s="1"/>
      <c r="IJP108" s="1"/>
      <c r="IJQ108" s="1"/>
      <c r="IJR108" s="1"/>
      <c r="IJS108" s="1"/>
      <c r="IJT108" s="1"/>
      <c r="IJU108" s="1"/>
      <c r="IJV108" s="1"/>
      <c r="IJW108" s="1"/>
      <c r="IJX108" s="1"/>
      <c r="IJY108" s="1"/>
      <c r="IJZ108" s="1"/>
      <c r="IKA108" s="1"/>
      <c r="IKB108" s="1"/>
      <c r="IKC108" s="1"/>
      <c r="IKD108" s="1"/>
      <c r="IKE108" s="1"/>
      <c r="IKF108" s="1"/>
      <c r="IKG108" s="1"/>
      <c r="IKH108" s="1"/>
      <c r="IKI108" s="1"/>
      <c r="IKJ108" s="1"/>
      <c r="IKK108" s="1"/>
      <c r="IKL108" s="1"/>
      <c r="IKM108" s="1"/>
      <c r="IKN108" s="1"/>
      <c r="IKO108" s="1"/>
      <c r="IKP108" s="1"/>
      <c r="IKQ108" s="1"/>
      <c r="IKR108" s="1"/>
      <c r="IKS108" s="1"/>
      <c r="IKT108" s="1"/>
      <c r="IKU108" s="1"/>
      <c r="IKV108" s="1"/>
      <c r="IKW108" s="1"/>
      <c r="IKX108" s="1"/>
      <c r="IKY108" s="1"/>
      <c r="IKZ108" s="1"/>
      <c r="ILA108" s="1"/>
      <c r="ILB108" s="1"/>
      <c r="ILC108" s="1"/>
      <c r="ILD108" s="1"/>
      <c r="ILE108" s="1"/>
      <c r="ILF108" s="1"/>
      <c r="ILG108" s="1"/>
      <c r="ILH108" s="1"/>
      <c r="ILI108" s="1"/>
      <c r="ILJ108" s="1"/>
      <c r="ILK108" s="1"/>
      <c r="ILL108" s="1"/>
      <c r="ILM108" s="1"/>
      <c r="ILN108" s="1"/>
      <c r="ILO108" s="1"/>
      <c r="ILP108" s="1"/>
      <c r="ILQ108" s="1"/>
      <c r="ILR108" s="1"/>
      <c r="ILS108" s="1"/>
      <c r="ILT108" s="1"/>
      <c r="ILU108" s="1"/>
      <c r="ILV108" s="1"/>
      <c r="ILW108" s="1"/>
      <c r="ILX108" s="1"/>
      <c r="ILY108" s="1"/>
      <c r="ILZ108" s="1"/>
      <c r="IMA108" s="1"/>
      <c r="IMB108" s="1"/>
      <c r="IMC108" s="1"/>
      <c r="IMD108" s="1"/>
      <c r="IME108" s="1"/>
      <c r="IMF108" s="1"/>
      <c r="IMG108" s="1"/>
      <c r="IMH108" s="1"/>
      <c r="IMI108" s="1"/>
      <c r="IMJ108" s="1"/>
      <c r="IMK108" s="1"/>
      <c r="IML108" s="1"/>
      <c r="IMM108" s="1"/>
      <c r="IMN108" s="1"/>
      <c r="IMO108" s="1"/>
      <c r="IMP108" s="1"/>
      <c r="IMQ108" s="1"/>
      <c r="IMR108" s="1"/>
      <c r="IMS108" s="1"/>
      <c r="IMT108" s="1"/>
      <c r="IMU108" s="1"/>
      <c r="IMV108" s="1"/>
      <c r="IMW108" s="1"/>
      <c r="IMX108" s="1"/>
      <c r="IMY108" s="1"/>
      <c r="IMZ108" s="1"/>
      <c r="INA108" s="1"/>
      <c r="INB108" s="1"/>
      <c r="INC108" s="1"/>
      <c r="IND108" s="1"/>
      <c r="INE108" s="1"/>
      <c r="INF108" s="1"/>
      <c r="ING108" s="1"/>
      <c r="INH108" s="1"/>
      <c r="INI108" s="1"/>
      <c r="INJ108" s="1"/>
      <c r="INK108" s="1"/>
      <c r="INL108" s="1"/>
      <c r="INM108" s="1"/>
      <c r="INN108" s="1"/>
      <c r="INO108" s="1"/>
      <c r="INP108" s="1"/>
      <c r="INQ108" s="1"/>
      <c r="INR108" s="1"/>
      <c r="INS108" s="1"/>
      <c r="INT108" s="1"/>
      <c r="INU108" s="1"/>
      <c r="INV108" s="1"/>
      <c r="INW108" s="1"/>
      <c r="INX108" s="1"/>
      <c r="INY108" s="1"/>
      <c r="INZ108" s="1"/>
      <c r="IOA108" s="1"/>
      <c r="IOB108" s="1"/>
      <c r="IOC108" s="1"/>
      <c r="IOD108" s="1"/>
      <c r="IOE108" s="1"/>
      <c r="IOF108" s="1"/>
      <c r="IOG108" s="1"/>
      <c r="IOH108" s="1"/>
      <c r="IOI108" s="1"/>
      <c r="IOJ108" s="1"/>
      <c r="IOK108" s="1"/>
      <c r="IOL108" s="1"/>
      <c r="IOM108" s="1"/>
      <c r="ION108" s="1"/>
      <c r="IOO108" s="1"/>
      <c r="IOP108" s="1"/>
      <c r="IOQ108" s="1"/>
      <c r="IOR108" s="1"/>
      <c r="IOS108" s="1"/>
      <c r="IOT108" s="1"/>
      <c r="IOU108" s="1"/>
      <c r="IOV108" s="1"/>
      <c r="IOW108" s="1"/>
      <c r="IOX108" s="1"/>
      <c r="IOY108" s="1"/>
      <c r="IOZ108" s="1"/>
      <c r="IPA108" s="1"/>
      <c r="IPB108" s="1"/>
      <c r="IPC108" s="1"/>
      <c r="IPD108" s="1"/>
      <c r="IPE108" s="1"/>
      <c r="IPF108" s="1"/>
      <c r="IPG108" s="1"/>
      <c r="IPH108" s="1"/>
      <c r="IPI108" s="1"/>
      <c r="IPJ108" s="1"/>
      <c r="IPK108" s="1"/>
      <c r="IPL108" s="1"/>
      <c r="IPM108" s="1"/>
      <c r="IPN108" s="1"/>
      <c r="IPO108" s="1"/>
      <c r="IPP108" s="1"/>
      <c r="IPQ108" s="1"/>
      <c r="IPR108" s="1"/>
      <c r="IPS108" s="1"/>
      <c r="IPT108" s="1"/>
      <c r="IPU108" s="1"/>
      <c r="IPV108" s="1"/>
      <c r="IPW108" s="1"/>
      <c r="IPX108" s="1"/>
      <c r="IPY108" s="1"/>
      <c r="IPZ108" s="1"/>
      <c r="IQA108" s="1"/>
      <c r="IQB108" s="1"/>
      <c r="IQC108" s="1"/>
      <c r="IQD108" s="1"/>
      <c r="IQE108" s="1"/>
      <c r="IQF108" s="1"/>
      <c r="IQG108" s="1"/>
      <c r="IQH108" s="1"/>
      <c r="IQI108" s="1"/>
      <c r="IQJ108" s="1"/>
      <c r="IQK108" s="1"/>
      <c r="IQL108" s="1"/>
      <c r="IQM108" s="1"/>
      <c r="IQN108" s="1"/>
      <c r="IQO108" s="1"/>
      <c r="IQP108" s="1"/>
      <c r="IQQ108" s="1"/>
      <c r="IQR108" s="1"/>
      <c r="IQS108" s="1"/>
      <c r="IQT108" s="1"/>
      <c r="IQU108" s="1"/>
      <c r="IQV108" s="1"/>
      <c r="IQW108" s="1"/>
      <c r="IQX108" s="1"/>
      <c r="IQY108" s="1"/>
      <c r="IQZ108" s="1"/>
      <c r="IRA108" s="1"/>
      <c r="IRB108" s="1"/>
      <c r="IRC108" s="1"/>
      <c r="IRD108" s="1"/>
      <c r="IRE108" s="1"/>
      <c r="IRF108" s="1"/>
      <c r="IRG108" s="1"/>
      <c r="IRH108" s="1"/>
      <c r="IRI108" s="1"/>
      <c r="IRJ108" s="1"/>
      <c r="IRK108" s="1"/>
      <c r="IRL108" s="1"/>
      <c r="IRM108" s="1"/>
      <c r="IRN108" s="1"/>
      <c r="IRO108" s="1"/>
      <c r="IRP108" s="1"/>
      <c r="IRQ108" s="1"/>
      <c r="IRR108" s="1"/>
      <c r="IRS108" s="1"/>
      <c r="IRT108" s="1"/>
      <c r="IRU108" s="1"/>
      <c r="IRV108" s="1"/>
      <c r="IRW108" s="1"/>
      <c r="IRX108" s="1"/>
      <c r="IRY108" s="1"/>
      <c r="IRZ108" s="1"/>
      <c r="ISA108" s="1"/>
      <c r="ISB108" s="1"/>
      <c r="ISC108" s="1"/>
      <c r="ISD108" s="1"/>
      <c r="ISE108" s="1"/>
      <c r="ISF108" s="1"/>
      <c r="ISG108" s="1"/>
      <c r="ISH108" s="1"/>
      <c r="ISI108" s="1"/>
      <c r="ISJ108" s="1"/>
      <c r="ISK108" s="1"/>
      <c r="ISL108" s="1"/>
      <c r="ISM108" s="1"/>
      <c r="ISN108" s="1"/>
      <c r="ISO108" s="1"/>
      <c r="ISP108" s="1"/>
      <c r="ISQ108" s="1"/>
      <c r="ISR108" s="1"/>
      <c r="ISS108" s="1"/>
      <c r="IST108" s="1"/>
      <c r="ISU108" s="1"/>
      <c r="ISV108" s="1"/>
      <c r="ISW108" s="1"/>
      <c r="ISX108" s="1"/>
      <c r="ISY108" s="1"/>
      <c r="ISZ108" s="1"/>
      <c r="ITA108" s="1"/>
      <c r="ITB108" s="1"/>
      <c r="ITC108" s="1"/>
      <c r="ITD108" s="1"/>
      <c r="ITE108" s="1"/>
      <c r="ITF108" s="1"/>
      <c r="ITG108" s="1"/>
      <c r="ITH108" s="1"/>
      <c r="ITI108" s="1"/>
      <c r="ITJ108" s="1"/>
      <c r="ITK108" s="1"/>
      <c r="ITL108" s="1"/>
      <c r="ITM108" s="1"/>
      <c r="ITN108" s="1"/>
      <c r="ITO108" s="1"/>
      <c r="ITP108" s="1"/>
      <c r="ITQ108" s="1"/>
      <c r="ITR108" s="1"/>
      <c r="ITS108" s="1"/>
      <c r="ITT108" s="1"/>
      <c r="ITU108" s="1"/>
      <c r="ITV108" s="1"/>
      <c r="ITW108" s="1"/>
      <c r="ITX108" s="1"/>
      <c r="ITY108" s="1"/>
      <c r="ITZ108" s="1"/>
      <c r="IUA108" s="1"/>
      <c r="IUB108" s="1"/>
      <c r="IUC108" s="1"/>
      <c r="IUD108" s="1"/>
      <c r="IUE108" s="1"/>
      <c r="IUF108" s="1"/>
      <c r="IUG108" s="1"/>
      <c r="IUH108" s="1"/>
      <c r="IUI108" s="1"/>
      <c r="IUJ108" s="1"/>
      <c r="IUK108" s="1"/>
      <c r="IUL108" s="1"/>
      <c r="IUM108" s="1"/>
      <c r="IUN108" s="1"/>
      <c r="IUO108" s="1"/>
      <c r="IUP108" s="1"/>
      <c r="IUQ108" s="1"/>
      <c r="IUR108" s="1"/>
      <c r="IUS108" s="1"/>
      <c r="IUT108" s="1"/>
      <c r="IUU108" s="1"/>
      <c r="IUV108" s="1"/>
      <c r="IUW108" s="1"/>
      <c r="IUX108" s="1"/>
      <c r="IUY108" s="1"/>
      <c r="IUZ108" s="1"/>
      <c r="IVA108" s="1"/>
      <c r="IVB108" s="1"/>
      <c r="IVC108" s="1"/>
      <c r="IVD108" s="1"/>
      <c r="IVE108" s="1"/>
      <c r="IVF108" s="1"/>
      <c r="IVG108" s="1"/>
      <c r="IVH108" s="1"/>
      <c r="IVI108" s="1"/>
      <c r="IVJ108" s="1"/>
      <c r="IVK108" s="1"/>
      <c r="IVL108" s="1"/>
      <c r="IVM108" s="1"/>
      <c r="IVN108" s="1"/>
      <c r="IVO108" s="1"/>
      <c r="IVP108" s="1"/>
      <c r="IVQ108" s="1"/>
      <c r="IVR108" s="1"/>
      <c r="IVS108" s="1"/>
      <c r="IVT108" s="1"/>
      <c r="IVU108" s="1"/>
      <c r="IVV108" s="1"/>
      <c r="IVW108" s="1"/>
      <c r="IVX108" s="1"/>
      <c r="IVY108" s="1"/>
      <c r="IVZ108" s="1"/>
      <c r="IWA108" s="1"/>
      <c r="IWB108" s="1"/>
      <c r="IWC108" s="1"/>
      <c r="IWD108" s="1"/>
      <c r="IWE108" s="1"/>
      <c r="IWF108" s="1"/>
      <c r="IWG108" s="1"/>
      <c r="IWH108" s="1"/>
      <c r="IWI108" s="1"/>
      <c r="IWJ108" s="1"/>
      <c r="IWK108" s="1"/>
      <c r="IWL108" s="1"/>
      <c r="IWM108" s="1"/>
      <c r="IWN108" s="1"/>
      <c r="IWO108" s="1"/>
      <c r="IWP108" s="1"/>
      <c r="IWQ108" s="1"/>
      <c r="IWR108" s="1"/>
      <c r="IWS108" s="1"/>
      <c r="IWT108" s="1"/>
      <c r="IWU108" s="1"/>
      <c r="IWV108" s="1"/>
      <c r="IWW108" s="1"/>
      <c r="IWX108" s="1"/>
      <c r="IWY108" s="1"/>
      <c r="IWZ108" s="1"/>
      <c r="IXA108" s="1"/>
      <c r="IXB108" s="1"/>
      <c r="IXC108" s="1"/>
      <c r="IXD108" s="1"/>
      <c r="IXE108" s="1"/>
      <c r="IXF108" s="1"/>
      <c r="IXG108" s="1"/>
      <c r="IXH108" s="1"/>
      <c r="IXI108" s="1"/>
      <c r="IXJ108" s="1"/>
      <c r="IXK108" s="1"/>
      <c r="IXL108" s="1"/>
      <c r="IXM108" s="1"/>
      <c r="IXN108" s="1"/>
      <c r="IXO108" s="1"/>
      <c r="IXP108" s="1"/>
      <c r="IXQ108" s="1"/>
      <c r="IXR108" s="1"/>
      <c r="IXS108" s="1"/>
      <c r="IXT108" s="1"/>
      <c r="IXU108" s="1"/>
      <c r="IXV108" s="1"/>
      <c r="IXW108" s="1"/>
      <c r="IXX108" s="1"/>
      <c r="IXY108" s="1"/>
      <c r="IXZ108" s="1"/>
      <c r="IYA108" s="1"/>
      <c r="IYB108" s="1"/>
      <c r="IYC108" s="1"/>
      <c r="IYD108" s="1"/>
      <c r="IYE108" s="1"/>
      <c r="IYF108" s="1"/>
      <c r="IYG108" s="1"/>
      <c r="IYH108" s="1"/>
      <c r="IYI108" s="1"/>
      <c r="IYJ108" s="1"/>
      <c r="IYK108" s="1"/>
      <c r="IYL108" s="1"/>
      <c r="IYM108" s="1"/>
      <c r="IYN108" s="1"/>
      <c r="IYO108" s="1"/>
      <c r="IYP108" s="1"/>
      <c r="IYQ108" s="1"/>
      <c r="IYR108" s="1"/>
      <c r="IYS108" s="1"/>
      <c r="IYT108" s="1"/>
      <c r="IYU108" s="1"/>
      <c r="IYV108" s="1"/>
      <c r="IYW108" s="1"/>
      <c r="IYX108" s="1"/>
      <c r="IYY108" s="1"/>
      <c r="IYZ108" s="1"/>
      <c r="IZA108" s="1"/>
      <c r="IZB108" s="1"/>
      <c r="IZC108" s="1"/>
      <c r="IZD108" s="1"/>
      <c r="IZE108" s="1"/>
      <c r="IZF108" s="1"/>
      <c r="IZG108" s="1"/>
      <c r="IZH108" s="1"/>
      <c r="IZI108" s="1"/>
      <c r="IZJ108" s="1"/>
      <c r="IZK108" s="1"/>
      <c r="IZL108" s="1"/>
      <c r="IZM108" s="1"/>
      <c r="IZN108" s="1"/>
      <c r="IZO108" s="1"/>
      <c r="IZP108" s="1"/>
      <c r="IZQ108" s="1"/>
      <c r="IZR108" s="1"/>
      <c r="IZS108" s="1"/>
      <c r="IZT108" s="1"/>
      <c r="IZU108" s="1"/>
      <c r="IZV108" s="1"/>
      <c r="IZW108" s="1"/>
      <c r="IZX108" s="1"/>
      <c r="IZY108" s="1"/>
      <c r="IZZ108" s="1"/>
      <c r="JAA108" s="1"/>
      <c r="JAB108" s="1"/>
      <c r="JAC108" s="1"/>
      <c r="JAD108" s="1"/>
      <c r="JAE108" s="1"/>
      <c r="JAF108" s="1"/>
      <c r="JAG108" s="1"/>
      <c r="JAH108" s="1"/>
      <c r="JAI108" s="1"/>
      <c r="JAJ108" s="1"/>
      <c r="JAK108" s="1"/>
      <c r="JAL108" s="1"/>
      <c r="JAM108" s="1"/>
      <c r="JAN108" s="1"/>
      <c r="JAO108" s="1"/>
      <c r="JAP108" s="1"/>
      <c r="JAQ108" s="1"/>
      <c r="JAR108" s="1"/>
      <c r="JAS108" s="1"/>
      <c r="JAT108" s="1"/>
      <c r="JAU108" s="1"/>
      <c r="JAV108" s="1"/>
      <c r="JAW108" s="1"/>
      <c r="JAX108" s="1"/>
      <c r="JAY108" s="1"/>
      <c r="JAZ108" s="1"/>
      <c r="JBA108" s="1"/>
      <c r="JBB108" s="1"/>
      <c r="JBC108" s="1"/>
      <c r="JBD108" s="1"/>
      <c r="JBE108" s="1"/>
      <c r="JBF108" s="1"/>
      <c r="JBG108" s="1"/>
      <c r="JBH108" s="1"/>
      <c r="JBI108" s="1"/>
      <c r="JBJ108" s="1"/>
      <c r="JBK108" s="1"/>
      <c r="JBL108" s="1"/>
      <c r="JBM108" s="1"/>
      <c r="JBN108" s="1"/>
      <c r="JBO108" s="1"/>
      <c r="JBP108" s="1"/>
      <c r="JBQ108" s="1"/>
      <c r="JBR108" s="1"/>
      <c r="JBS108" s="1"/>
      <c r="JBT108" s="1"/>
      <c r="JBU108" s="1"/>
      <c r="JBV108" s="1"/>
      <c r="JBW108" s="1"/>
      <c r="JBX108" s="1"/>
      <c r="JBY108" s="1"/>
      <c r="JBZ108" s="1"/>
      <c r="JCA108" s="1"/>
      <c r="JCB108" s="1"/>
      <c r="JCC108" s="1"/>
      <c r="JCD108" s="1"/>
      <c r="JCE108" s="1"/>
      <c r="JCF108" s="1"/>
      <c r="JCG108" s="1"/>
      <c r="JCH108" s="1"/>
      <c r="JCI108" s="1"/>
      <c r="JCJ108" s="1"/>
      <c r="JCK108" s="1"/>
      <c r="JCL108" s="1"/>
      <c r="JCM108" s="1"/>
      <c r="JCN108" s="1"/>
      <c r="JCO108" s="1"/>
      <c r="JCP108" s="1"/>
      <c r="JCQ108" s="1"/>
      <c r="JCR108" s="1"/>
      <c r="JCS108" s="1"/>
      <c r="JCT108" s="1"/>
      <c r="JCU108" s="1"/>
      <c r="JCV108" s="1"/>
      <c r="JCW108" s="1"/>
      <c r="JCX108" s="1"/>
      <c r="JCY108" s="1"/>
      <c r="JCZ108" s="1"/>
      <c r="JDA108" s="1"/>
      <c r="JDB108" s="1"/>
      <c r="JDC108" s="1"/>
      <c r="JDD108" s="1"/>
      <c r="JDE108" s="1"/>
      <c r="JDF108" s="1"/>
      <c r="JDG108" s="1"/>
      <c r="JDH108" s="1"/>
      <c r="JDI108" s="1"/>
      <c r="JDJ108" s="1"/>
      <c r="JDK108" s="1"/>
      <c r="JDL108" s="1"/>
      <c r="JDM108" s="1"/>
      <c r="JDN108" s="1"/>
      <c r="JDO108" s="1"/>
      <c r="JDP108" s="1"/>
      <c r="JDQ108" s="1"/>
      <c r="JDR108" s="1"/>
      <c r="JDS108" s="1"/>
      <c r="JDT108" s="1"/>
      <c r="JDU108" s="1"/>
      <c r="JDV108" s="1"/>
      <c r="JDW108" s="1"/>
      <c r="JDX108" s="1"/>
      <c r="JDY108" s="1"/>
      <c r="JDZ108" s="1"/>
      <c r="JEA108" s="1"/>
      <c r="JEB108" s="1"/>
      <c r="JEC108" s="1"/>
      <c r="JED108" s="1"/>
      <c r="JEE108" s="1"/>
      <c r="JEF108" s="1"/>
      <c r="JEG108" s="1"/>
      <c r="JEH108" s="1"/>
      <c r="JEI108" s="1"/>
      <c r="JEJ108" s="1"/>
      <c r="JEK108" s="1"/>
      <c r="JEL108" s="1"/>
      <c r="JEM108" s="1"/>
      <c r="JEN108" s="1"/>
      <c r="JEO108" s="1"/>
      <c r="JEP108" s="1"/>
      <c r="JEQ108" s="1"/>
      <c r="JER108" s="1"/>
      <c r="JES108" s="1"/>
      <c r="JET108" s="1"/>
      <c r="JEU108" s="1"/>
      <c r="JEV108" s="1"/>
      <c r="JEW108" s="1"/>
      <c r="JEX108" s="1"/>
      <c r="JEY108" s="1"/>
      <c r="JEZ108" s="1"/>
      <c r="JFA108" s="1"/>
      <c r="JFB108" s="1"/>
      <c r="JFC108" s="1"/>
      <c r="JFD108" s="1"/>
      <c r="JFE108" s="1"/>
      <c r="JFF108" s="1"/>
      <c r="JFG108" s="1"/>
      <c r="JFH108" s="1"/>
      <c r="JFI108" s="1"/>
      <c r="JFJ108" s="1"/>
      <c r="JFK108" s="1"/>
      <c r="JFL108" s="1"/>
      <c r="JFM108" s="1"/>
      <c r="JFN108" s="1"/>
      <c r="JFO108" s="1"/>
      <c r="JFP108" s="1"/>
      <c r="JFQ108" s="1"/>
      <c r="JFR108" s="1"/>
      <c r="JFS108" s="1"/>
      <c r="JFT108" s="1"/>
      <c r="JFU108" s="1"/>
      <c r="JFV108" s="1"/>
      <c r="JFW108" s="1"/>
      <c r="JFX108" s="1"/>
      <c r="JFY108" s="1"/>
      <c r="JFZ108" s="1"/>
      <c r="JGA108" s="1"/>
      <c r="JGB108" s="1"/>
      <c r="JGC108" s="1"/>
      <c r="JGD108" s="1"/>
      <c r="JGE108" s="1"/>
      <c r="JGF108" s="1"/>
      <c r="JGG108" s="1"/>
      <c r="JGH108" s="1"/>
      <c r="JGI108" s="1"/>
      <c r="JGJ108" s="1"/>
      <c r="JGK108" s="1"/>
      <c r="JGL108" s="1"/>
      <c r="JGM108" s="1"/>
      <c r="JGN108" s="1"/>
      <c r="JGO108" s="1"/>
      <c r="JGP108" s="1"/>
      <c r="JGQ108" s="1"/>
      <c r="JGR108" s="1"/>
      <c r="JGS108" s="1"/>
      <c r="JGT108" s="1"/>
      <c r="JGU108" s="1"/>
      <c r="JGV108" s="1"/>
      <c r="JGW108" s="1"/>
      <c r="JGX108" s="1"/>
      <c r="JGY108" s="1"/>
      <c r="JGZ108" s="1"/>
      <c r="JHA108" s="1"/>
      <c r="JHB108" s="1"/>
      <c r="JHC108" s="1"/>
      <c r="JHD108" s="1"/>
      <c r="JHE108" s="1"/>
      <c r="JHF108" s="1"/>
      <c r="JHG108" s="1"/>
      <c r="JHH108" s="1"/>
      <c r="JHI108" s="1"/>
      <c r="JHJ108" s="1"/>
      <c r="JHK108" s="1"/>
      <c r="JHL108" s="1"/>
      <c r="JHM108" s="1"/>
      <c r="JHN108" s="1"/>
      <c r="JHO108" s="1"/>
      <c r="JHP108" s="1"/>
      <c r="JHQ108" s="1"/>
      <c r="JHR108" s="1"/>
      <c r="JHS108" s="1"/>
      <c r="JHT108" s="1"/>
      <c r="JHU108" s="1"/>
      <c r="JHV108" s="1"/>
      <c r="JHW108" s="1"/>
      <c r="JHX108" s="1"/>
      <c r="JHY108" s="1"/>
      <c r="JHZ108" s="1"/>
      <c r="JIA108" s="1"/>
      <c r="JIB108" s="1"/>
      <c r="JIC108" s="1"/>
      <c r="JID108" s="1"/>
      <c r="JIE108" s="1"/>
      <c r="JIF108" s="1"/>
      <c r="JIG108" s="1"/>
      <c r="JIH108" s="1"/>
      <c r="JII108" s="1"/>
      <c r="JIJ108" s="1"/>
      <c r="JIK108" s="1"/>
      <c r="JIL108" s="1"/>
      <c r="JIM108" s="1"/>
      <c r="JIN108" s="1"/>
      <c r="JIO108" s="1"/>
      <c r="JIP108" s="1"/>
      <c r="JIQ108" s="1"/>
      <c r="JIR108" s="1"/>
      <c r="JIS108" s="1"/>
      <c r="JIT108" s="1"/>
      <c r="JIU108" s="1"/>
      <c r="JIV108" s="1"/>
      <c r="JIW108" s="1"/>
      <c r="JIX108" s="1"/>
      <c r="JIY108" s="1"/>
      <c r="JIZ108" s="1"/>
      <c r="JJA108" s="1"/>
      <c r="JJB108" s="1"/>
      <c r="JJC108" s="1"/>
      <c r="JJD108" s="1"/>
      <c r="JJE108" s="1"/>
      <c r="JJF108" s="1"/>
      <c r="JJG108" s="1"/>
      <c r="JJH108" s="1"/>
      <c r="JJI108" s="1"/>
      <c r="JJJ108" s="1"/>
      <c r="JJK108" s="1"/>
      <c r="JJL108" s="1"/>
      <c r="JJM108" s="1"/>
      <c r="JJN108" s="1"/>
      <c r="JJO108" s="1"/>
      <c r="JJP108" s="1"/>
      <c r="JJQ108" s="1"/>
      <c r="JJR108" s="1"/>
      <c r="JJS108" s="1"/>
      <c r="JJT108" s="1"/>
      <c r="JJU108" s="1"/>
      <c r="JJV108" s="1"/>
      <c r="JJW108" s="1"/>
      <c r="JJX108" s="1"/>
      <c r="JJY108" s="1"/>
      <c r="JJZ108" s="1"/>
      <c r="JKA108" s="1"/>
      <c r="JKB108" s="1"/>
      <c r="JKC108" s="1"/>
      <c r="JKD108" s="1"/>
      <c r="JKE108" s="1"/>
      <c r="JKF108" s="1"/>
      <c r="JKG108" s="1"/>
      <c r="JKH108" s="1"/>
      <c r="JKI108" s="1"/>
      <c r="JKJ108" s="1"/>
      <c r="JKK108" s="1"/>
      <c r="JKL108" s="1"/>
      <c r="JKM108" s="1"/>
      <c r="JKN108" s="1"/>
      <c r="JKO108" s="1"/>
      <c r="JKP108" s="1"/>
      <c r="JKQ108" s="1"/>
      <c r="JKR108" s="1"/>
      <c r="JKS108" s="1"/>
      <c r="JKT108" s="1"/>
      <c r="JKU108" s="1"/>
      <c r="JKV108" s="1"/>
      <c r="JKW108" s="1"/>
      <c r="JKX108" s="1"/>
      <c r="JKY108" s="1"/>
      <c r="JKZ108" s="1"/>
      <c r="JLA108" s="1"/>
      <c r="JLB108" s="1"/>
      <c r="JLC108" s="1"/>
      <c r="JLD108" s="1"/>
      <c r="JLE108" s="1"/>
      <c r="JLF108" s="1"/>
      <c r="JLG108" s="1"/>
      <c r="JLH108" s="1"/>
      <c r="JLI108" s="1"/>
      <c r="JLJ108" s="1"/>
      <c r="JLK108" s="1"/>
      <c r="JLL108" s="1"/>
      <c r="JLM108" s="1"/>
      <c r="JLN108" s="1"/>
      <c r="JLO108" s="1"/>
      <c r="JLP108" s="1"/>
      <c r="JLQ108" s="1"/>
      <c r="JLR108" s="1"/>
      <c r="JLS108" s="1"/>
      <c r="JLT108" s="1"/>
      <c r="JLU108" s="1"/>
      <c r="JLV108" s="1"/>
      <c r="JLW108" s="1"/>
      <c r="JLX108" s="1"/>
      <c r="JLY108" s="1"/>
      <c r="JLZ108" s="1"/>
      <c r="JMA108" s="1"/>
      <c r="JMB108" s="1"/>
      <c r="JMC108" s="1"/>
      <c r="JMD108" s="1"/>
      <c r="JME108" s="1"/>
      <c r="JMF108" s="1"/>
      <c r="JMG108" s="1"/>
      <c r="JMH108" s="1"/>
      <c r="JMI108" s="1"/>
      <c r="JMJ108" s="1"/>
      <c r="JMK108" s="1"/>
      <c r="JML108" s="1"/>
      <c r="JMM108" s="1"/>
      <c r="JMN108" s="1"/>
      <c r="JMO108" s="1"/>
      <c r="JMP108" s="1"/>
      <c r="JMQ108" s="1"/>
      <c r="JMR108" s="1"/>
      <c r="JMS108" s="1"/>
      <c r="JMT108" s="1"/>
      <c r="JMU108" s="1"/>
      <c r="JMV108" s="1"/>
      <c r="JMW108" s="1"/>
      <c r="JMX108" s="1"/>
      <c r="JMY108" s="1"/>
      <c r="JMZ108" s="1"/>
      <c r="JNA108" s="1"/>
      <c r="JNB108" s="1"/>
      <c r="JNC108" s="1"/>
      <c r="JND108" s="1"/>
      <c r="JNE108" s="1"/>
      <c r="JNF108" s="1"/>
      <c r="JNG108" s="1"/>
      <c r="JNH108" s="1"/>
      <c r="JNI108" s="1"/>
      <c r="JNJ108" s="1"/>
      <c r="JNK108" s="1"/>
      <c r="JNL108" s="1"/>
      <c r="JNM108" s="1"/>
      <c r="JNN108" s="1"/>
      <c r="JNO108" s="1"/>
      <c r="JNP108" s="1"/>
      <c r="JNQ108" s="1"/>
      <c r="JNR108" s="1"/>
      <c r="JNS108" s="1"/>
      <c r="JNT108" s="1"/>
      <c r="JNU108" s="1"/>
      <c r="JNV108" s="1"/>
      <c r="JNW108" s="1"/>
      <c r="JNX108" s="1"/>
      <c r="JNY108" s="1"/>
      <c r="JNZ108" s="1"/>
      <c r="JOA108" s="1"/>
      <c r="JOB108" s="1"/>
      <c r="JOC108" s="1"/>
      <c r="JOD108" s="1"/>
      <c r="JOE108" s="1"/>
      <c r="JOF108" s="1"/>
      <c r="JOG108" s="1"/>
      <c r="JOH108" s="1"/>
      <c r="JOI108" s="1"/>
      <c r="JOJ108" s="1"/>
      <c r="JOK108" s="1"/>
      <c r="JOL108" s="1"/>
      <c r="JOM108" s="1"/>
      <c r="JON108" s="1"/>
      <c r="JOO108" s="1"/>
      <c r="JOP108" s="1"/>
      <c r="JOQ108" s="1"/>
      <c r="JOR108" s="1"/>
      <c r="JOS108" s="1"/>
      <c r="JOT108" s="1"/>
      <c r="JOU108" s="1"/>
      <c r="JOV108" s="1"/>
      <c r="JOW108" s="1"/>
      <c r="JOX108" s="1"/>
      <c r="JOY108" s="1"/>
      <c r="JOZ108" s="1"/>
      <c r="JPA108" s="1"/>
      <c r="JPB108" s="1"/>
      <c r="JPC108" s="1"/>
      <c r="JPD108" s="1"/>
      <c r="JPE108" s="1"/>
      <c r="JPF108" s="1"/>
      <c r="JPG108" s="1"/>
      <c r="JPH108" s="1"/>
      <c r="JPI108" s="1"/>
      <c r="JPJ108" s="1"/>
      <c r="JPK108" s="1"/>
      <c r="JPL108" s="1"/>
      <c r="JPM108" s="1"/>
      <c r="JPN108" s="1"/>
      <c r="JPO108" s="1"/>
      <c r="JPP108" s="1"/>
      <c r="JPQ108" s="1"/>
      <c r="JPR108" s="1"/>
      <c r="JPS108" s="1"/>
      <c r="JPT108" s="1"/>
      <c r="JPU108" s="1"/>
      <c r="JPV108" s="1"/>
      <c r="JPW108" s="1"/>
      <c r="JPX108" s="1"/>
      <c r="JPY108" s="1"/>
      <c r="JPZ108" s="1"/>
      <c r="JQA108" s="1"/>
      <c r="JQB108" s="1"/>
      <c r="JQC108" s="1"/>
      <c r="JQD108" s="1"/>
      <c r="JQE108" s="1"/>
      <c r="JQF108" s="1"/>
      <c r="JQG108" s="1"/>
      <c r="JQH108" s="1"/>
      <c r="JQI108" s="1"/>
      <c r="JQJ108" s="1"/>
      <c r="JQK108" s="1"/>
      <c r="JQL108" s="1"/>
      <c r="JQM108" s="1"/>
      <c r="JQN108" s="1"/>
      <c r="JQO108" s="1"/>
      <c r="JQP108" s="1"/>
      <c r="JQQ108" s="1"/>
      <c r="JQR108" s="1"/>
      <c r="JQS108" s="1"/>
      <c r="JQT108" s="1"/>
      <c r="JQU108" s="1"/>
      <c r="JQV108" s="1"/>
      <c r="JQW108" s="1"/>
      <c r="JQX108" s="1"/>
      <c r="JQY108" s="1"/>
      <c r="JQZ108" s="1"/>
      <c r="JRA108" s="1"/>
      <c r="JRB108" s="1"/>
      <c r="JRC108" s="1"/>
      <c r="JRD108" s="1"/>
      <c r="JRE108" s="1"/>
      <c r="JRF108" s="1"/>
      <c r="JRG108" s="1"/>
      <c r="JRH108" s="1"/>
      <c r="JRI108" s="1"/>
      <c r="JRJ108" s="1"/>
      <c r="JRK108" s="1"/>
      <c r="JRL108" s="1"/>
      <c r="JRM108" s="1"/>
      <c r="JRN108" s="1"/>
      <c r="JRO108" s="1"/>
      <c r="JRP108" s="1"/>
      <c r="JRQ108" s="1"/>
      <c r="JRR108" s="1"/>
      <c r="JRS108" s="1"/>
      <c r="JRT108" s="1"/>
      <c r="JRU108" s="1"/>
      <c r="JRV108" s="1"/>
      <c r="JRW108" s="1"/>
      <c r="JRX108" s="1"/>
      <c r="JRY108" s="1"/>
      <c r="JRZ108" s="1"/>
      <c r="JSA108" s="1"/>
      <c r="JSB108" s="1"/>
      <c r="JSC108" s="1"/>
      <c r="JSD108" s="1"/>
      <c r="JSE108" s="1"/>
      <c r="JSF108" s="1"/>
      <c r="JSG108" s="1"/>
      <c r="JSH108" s="1"/>
      <c r="JSI108" s="1"/>
      <c r="JSJ108" s="1"/>
      <c r="JSK108" s="1"/>
      <c r="JSL108" s="1"/>
      <c r="JSM108" s="1"/>
      <c r="JSN108" s="1"/>
      <c r="JSO108" s="1"/>
      <c r="JSP108" s="1"/>
      <c r="JSQ108" s="1"/>
      <c r="JSR108" s="1"/>
      <c r="JSS108" s="1"/>
      <c r="JST108" s="1"/>
      <c r="JSU108" s="1"/>
      <c r="JSV108" s="1"/>
      <c r="JSW108" s="1"/>
      <c r="JSX108" s="1"/>
      <c r="JSY108" s="1"/>
      <c r="JSZ108" s="1"/>
      <c r="JTA108" s="1"/>
      <c r="JTB108" s="1"/>
      <c r="JTC108" s="1"/>
      <c r="JTD108" s="1"/>
      <c r="JTE108" s="1"/>
      <c r="JTF108" s="1"/>
      <c r="JTG108" s="1"/>
      <c r="JTH108" s="1"/>
      <c r="JTI108" s="1"/>
      <c r="JTJ108" s="1"/>
      <c r="JTK108" s="1"/>
      <c r="JTL108" s="1"/>
      <c r="JTM108" s="1"/>
      <c r="JTN108" s="1"/>
      <c r="JTO108" s="1"/>
      <c r="JTP108" s="1"/>
      <c r="JTQ108" s="1"/>
      <c r="JTR108" s="1"/>
      <c r="JTS108" s="1"/>
      <c r="JTT108" s="1"/>
      <c r="JTU108" s="1"/>
      <c r="JTV108" s="1"/>
      <c r="JTW108" s="1"/>
      <c r="JTX108" s="1"/>
      <c r="JTY108" s="1"/>
      <c r="JTZ108" s="1"/>
      <c r="JUA108" s="1"/>
      <c r="JUB108" s="1"/>
      <c r="JUC108" s="1"/>
      <c r="JUD108" s="1"/>
      <c r="JUE108" s="1"/>
      <c r="JUF108" s="1"/>
      <c r="JUG108" s="1"/>
      <c r="JUH108" s="1"/>
      <c r="JUI108" s="1"/>
      <c r="JUJ108" s="1"/>
      <c r="JUK108" s="1"/>
      <c r="JUL108" s="1"/>
      <c r="JUM108" s="1"/>
      <c r="JUN108" s="1"/>
      <c r="JUO108" s="1"/>
      <c r="JUP108" s="1"/>
      <c r="JUQ108" s="1"/>
      <c r="JUR108" s="1"/>
      <c r="JUS108" s="1"/>
      <c r="JUT108" s="1"/>
      <c r="JUU108" s="1"/>
      <c r="JUV108" s="1"/>
      <c r="JUW108" s="1"/>
      <c r="JUX108" s="1"/>
      <c r="JUY108" s="1"/>
      <c r="JUZ108" s="1"/>
      <c r="JVA108" s="1"/>
      <c r="JVB108" s="1"/>
      <c r="JVC108" s="1"/>
      <c r="JVD108" s="1"/>
      <c r="JVE108" s="1"/>
      <c r="JVF108" s="1"/>
      <c r="JVG108" s="1"/>
      <c r="JVH108" s="1"/>
      <c r="JVI108" s="1"/>
      <c r="JVJ108" s="1"/>
      <c r="JVK108" s="1"/>
      <c r="JVL108" s="1"/>
      <c r="JVM108" s="1"/>
      <c r="JVN108" s="1"/>
      <c r="JVO108" s="1"/>
      <c r="JVP108" s="1"/>
      <c r="JVQ108" s="1"/>
      <c r="JVR108" s="1"/>
      <c r="JVS108" s="1"/>
      <c r="JVT108" s="1"/>
      <c r="JVU108" s="1"/>
      <c r="JVV108" s="1"/>
      <c r="JVW108" s="1"/>
      <c r="JVX108" s="1"/>
      <c r="JVY108" s="1"/>
      <c r="JVZ108" s="1"/>
      <c r="JWA108" s="1"/>
      <c r="JWB108" s="1"/>
      <c r="JWC108" s="1"/>
      <c r="JWD108" s="1"/>
      <c r="JWE108" s="1"/>
      <c r="JWF108" s="1"/>
      <c r="JWG108" s="1"/>
      <c r="JWH108" s="1"/>
      <c r="JWI108" s="1"/>
      <c r="JWJ108" s="1"/>
      <c r="JWK108" s="1"/>
      <c r="JWL108" s="1"/>
      <c r="JWM108" s="1"/>
      <c r="JWN108" s="1"/>
      <c r="JWO108" s="1"/>
      <c r="JWP108" s="1"/>
      <c r="JWQ108" s="1"/>
      <c r="JWR108" s="1"/>
      <c r="JWS108" s="1"/>
      <c r="JWT108" s="1"/>
      <c r="JWU108" s="1"/>
      <c r="JWV108" s="1"/>
      <c r="JWW108" s="1"/>
      <c r="JWX108" s="1"/>
      <c r="JWY108" s="1"/>
      <c r="JWZ108" s="1"/>
      <c r="JXA108" s="1"/>
      <c r="JXB108" s="1"/>
      <c r="JXC108" s="1"/>
      <c r="JXD108" s="1"/>
      <c r="JXE108" s="1"/>
      <c r="JXF108" s="1"/>
      <c r="JXG108" s="1"/>
      <c r="JXH108" s="1"/>
      <c r="JXI108" s="1"/>
      <c r="JXJ108" s="1"/>
      <c r="JXK108" s="1"/>
      <c r="JXL108" s="1"/>
      <c r="JXM108" s="1"/>
      <c r="JXN108" s="1"/>
      <c r="JXO108" s="1"/>
      <c r="JXP108" s="1"/>
      <c r="JXQ108" s="1"/>
      <c r="JXR108" s="1"/>
      <c r="JXS108" s="1"/>
      <c r="JXT108" s="1"/>
      <c r="JXU108" s="1"/>
      <c r="JXV108" s="1"/>
      <c r="JXW108" s="1"/>
      <c r="JXX108" s="1"/>
      <c r="JXY108" s="1"/>
      <c r="JXZ108" s="1"/>
      <c r="JYA108" s="1"/>
      <c r="JYB108" s="1"/>
      <c r="JYC108" s="1"/>
      <c r="JYD108" s="1"/>
      <c r="JYE108" s="1"/>
      <c r="JYF108" s="1"/>
      <c r="JYG108" s="1"/>
      <c r="JYH108" s="1"/>
      <c r="JYI108" s="1"/>
      <c r="JYJ108" s="1"/>
      <c r="JYK108" s="1"/>
      <c r="JYL108" s="1"/>
      <c r="JYM108" s="1"/>
      <c r="JYN108" s="1"/>
      <c r="JYO108" s="1"/>
      <c r="JYP108" s="1"/>
      <c r="JYQ108" s="1"/>
      <c r="JYR108" s="1"/>
      <c r="JYS108" s="1"/>
      <c r="JYT108" s="1"/>
      <c r="JYU108" s="1"/>
      <c r="JYV108" s="1"/>
      <c r="JYW108" s="1"/>
      <c r="JYX108" s="1"/>
      <c r="JYY108" s="1"/>
      <c r="JYZ108" s="1"/>
      <c r="JZA108" s="1"/>
      <c r="JZB108" s="1"/>
      <c r="JZC108" s="1"/>
      <c r="JZD108" s="1"/>
      <c r="JZE108" s="1"/>
      <c r="JZF108" s="1"/>
      <c r="JZG108" s="1"/>
      <c r="JZH108" s="1"/>
      <c r="JZI108" s="1"/>
      <c r="JZJ108" s="1"/>
      <c r="JZK108" s="1"/>
      <c r="JZL108" s="1"/>
      <c r="JZM108" s="1"/>
      <c r="JZN108" s="1"/>
      <c r="JZO108" s="1"/>
      <c r="JZP108" s="1"/>
      <c r="JZQ108" s="1"/>
      <c r="JZR108" s="1"/>
      <c r="JZS108" s="1"/>
      <c r="JZT108" s="1"/>
      <c r="JZU108" s="1"/>
      <c r="JZV108" s="1"/>
      <c r="JZW108" s="1"/>
      <c r="JZX108" s="1"/>
      <c r="JZY108" s="1"/>
      <c r="JZZ108" s="1"/>
      <c r="KAA108" s="1"/>
      <c r="KAB108" s="1"/>
      <c r="KAC108" s="1"/>
      <c r="KAD108" s="1"/>
      <c r="KAE108" s="1"/>
      <c r="KAF108" s="1"/>
      <c r="KAG108" s="1"/>
      <c r="KAH108" s="1"/>
      <c r="KAI108" s="1"/>
      <c r="KAJ108" s="1"/>
      <c r="KAK108" s="1"/>
      <c r="KAL108" s="1"/>
      <c r="KAM108" s="1"/>
      <c r="KAN108" s="1"/>
      <c r="KAO108" s="1"/>
      <c r="KAP108" s="1"/>
      <c r="KAQ108" s="1"/>
      <c r="KAR108" s="1"/>
      <c r="KAS108" s="1"/>
      <c r="KAT108" s="1"/>
      <c r="KAU108" s="1"/>
      <c r="KAV108" s="1"/>
      <c r="KAW108" s="1"/>
      <c r="KAX108" s="1"/>
      <c r="KAY108" s="1"/>
      <c r="KAZ108" s="1"/>
      <c r="KBA108" s="1"/>
      <c r="KBB108" s="1"/>
      <c r="KBC108" s="1"/>
      <c r="KBD108" s="1"/>
      <c r="KBE108" s="1"/>
      <c r="KBF108" s="1"/>
      <c r="KBG108" s="1"/>
      <c r="KBH108" s="1"/>
      <c r="KBI108" s="1"/>
      <c r="KBJ108" s="1"/>
      <c r="KBK108" s="1"/>
      <c r="KBL108" s="1"/>
      <c r="KBM108" s="1"/>
      <c r="KBN108" s="1"/>
      <c r="KBO108" s="1"/>
      <c r="KBP108" s="1"/>
      <c r="KBQ108" s="1"/>
      <c r="KBR108" s="1"/>
      <c r="KBS108" s="1"/>
      <c r="KBT108" s="1"/>
      <c r="KBU108" s="1"/>
      <c r="KBV108" s="1"/>
      <c r="KBW108" s="1"/>
      <c r="KBX108" s="1"/>
      <c r="KBY108" s="1"/>
      <c r="KBZ108" s="1"/>
      <c r="KCA108" s="1"/>
      <c r="KCB108" s="1"/>
      <c r="KCC108" s="1"/>
      <c r="KCD108" s="1"/>
      <c r="KCE108" s="1"/>
      <c r="KCF108" s="1"/>
      <c r="KCG108" s="1"/>
      <c r="KCH108" s="1"/>
      <c r="KCI108" s="1"/>
      <c r="KCJ108" s="1"/>
      <c r="KCK108" s="1"/>
      <c r="KCL108" s="1"/>
      <c r="KCM108" s="1"/>
      <c r="KCN108" s="1"/>
      <c r="KCO108" s="1"/>
      <c r="KCP108" s="1"/>
      <c r="KCQ108" s="1"/>
      <c r="KCR108" s="1"/>
      <c r="KCS108" s="1"/>
      <c r="KCT108" s="1"/>
      <c r="KCU108" s="1"/>
      <c r="KCV108" s="1"/>
      <c r="KCW108" s="1"/>
      <c r="KCX108" s="1"/>
      <c r="KCY108" s="1"/>
      <c r="KCZ108" s="1"/>
      <c r="KDA108" s="1"/>
      <c r="KDB108" s="1"/>
      <c r="KDC108" s="1"/>
      <c r="KDD108" s="1"/>
      <c r="KDE108" s="1"/>
      <c r="KDF108" s="1"/>
      <c r="KDG108" s="1"/>
      <c r="KDH108" s="1"/>
      <c r="KDI108" s="1"/>
      <c r="KDJ108" s="1"/>
      <c r="KDK108" s="1"/>
      <c r="KDL108" s="1"/>
      <c r="KDM108" s="1"/>
      <c r="KDN108" s="1"/>
      <c r="KDO108" s="1"/>
      <c r="KDP108" s="1"/>
      <c r="KDQ108" s="1"/>
      <c r="KDR108" s="1"/>
      <c r="KDS108" s="1"/>
      <c r="KDT108" s="1"/>
      <c r="KDU108" s="1"/>
      <c r="KDV108" s="1"/>
      <c r="KDW108" s="1"/>
      <c r="KDX108" s="1"/>
      <c r="KDY108" s="1"/>
      <c r="KDZ108" s="1"/>
      <c r="KEA108" s="1"/>
      <c r="KEB108" s="1"/>
      <c r="KEC108" s="1"/>
      <c r="KED108" s="1"/>
      <c r="KEE108" s="1"/>
      <c r="KEF108" s="1"/>
      <c r="KEG108" s="1"/>
      <c r="KEH108" s="1"/>
      <c r="KEI108" s="1"/>
      <c r="KEJ108" s="1"/>
      <c r="KEK108" s="1"/>
      <c r="KEL108" s="1"/>
      <c r="KEM108" s="1"/>
      <c r="KEN108" s="1"/>
      <c r="KEO108" s="1"/>
      <c r="KEP108" s="1"/>
      <c r="KEQ108" s="1"/>
      <c r="KER108" s="1"/>
      <c r="KES108" s="1"/>
      <c r="KET108" s="1"/>
      <c r="KEU108" s="1"/>
      <c r="KEV108" s="1"/>
      <c r="KEW108" s="1"/>
      <c r="KEX108" s="1"/>
      <c r="KEY108" s="1"/>
      <c r="KEZ108" s="1"/>
      <c r="KFA108" s="1"/>
      <c r="KFB108" s="1"/>
      <c r="KFC108" s="1"/>
      <c r="KFD108" s="1"/>
      <c r="KFE108" s="1"/>
      <c r="KFF108" s="1"/>
      <c r="KFG108" s="1"/>
      <c r="KFH108" s="1"/>
      <c r="KFI108" s="1"/>
      <c r="KFJ108" s="1"/>
      <c r="KFK108" s="1"/>
      <c r="KFL108" s="1"/>
      <c r="KFM108" s="1"/>
      <c r="KFN108" s="1"/>
      <c r="KFO108" s="1"/>
      <c r="KFP108" s="1"/>
      <c r="KFQ108" s="1"/>
      <c r="KFR108" s="1"/>
      <c r="KFS108" s="1"/>
      <c r="KFT108" s="1"/>
      <c r="KFU108" s="1"/>
      <c r="KFV108" s="1"/>
      <c r="KFW108" s="1"/>
      <c r="KFX108" s="1"/>
      <c r="KFY108" s="1"/>
      <c r="KFZ108" s="1"/>
      <c r="KGA108" s="1"/>
      <c r="KGB108" s="1"/>
      <c r="KGC108" s="1"/>
      <c r="KGD108" s="1"/>
      <c r="KGE108" s="1"/>
      <c r="KGF108" s="1"/>
      <c r="KGG108" s="1"/>
      <c r="KGH108" s="1"/>
      <c r="KGI108" s="1"/>
      <c r="KGJ108" s="1"/>
      <c r="KGK108" s="1"/>
      <c r="KGL108" s="1"/>
      <c r="KGM108" s="1"/>
      <c r="KGN108" s="1"/>
      <c r="KGO108" s="1"/>
      <c r="KGP108" s="1"/>
      <c r="KGQ108" s="1"/>
      <c r="KGR108" s="1"/>
      <c r="KGS108" s="1"/>
      <c r="KGT108" s="1"/>
      <c r="KGU108" s="1"/>
      <c r="KGV108" s="1"/>
      <c r="KGW108" s="1"/>
      <c r="KGX108" s="1"/>
      <c r="KGY108" s="1"/>
      <c r="KGZ108" s="1"/>
      <c r="KHA108" s="1"/>
      <c r="KHB108" s="1"/>
      <c r="KHC108" s="1"/>
      <c r="KHD108" s="1"/>
      <c r="KHE108" s="1"/>
      <c r="KHF108" s="1"/>
      <c r="KHG108" s="1"/>
      <c r="KHH108" s="1"/>
      <c r="KHI108" s="1"/>
      <c r="KHJ108" s="1"/>
      <c r="KHK108" s="1"/>
      <c r="KHL108" s="1"/>
      <c r="KHM108" s="1"/>
      <c r="KHN108" s="1"/>
      <c r="KHO108" s="1"/>
      <c r="KHP108" s="1"/>
      <c r="KHQ108" s="1"/>
      <c r="KHR108" s="1"/>
      <c r="KHS108" s="1"/>
      <c r="KHT108" s="1"/>
      <c r="KHU108" s="1"/>
      <c r="KHV108" s="1"/>
      <c r="KHW108" s="1"/>
      <c r="KHX108" s="1"/>
      <c r="KHY108" s="1"/>
      <c r="KHZ108" s="1"/>
      <c r="KIA108" s="1"/>
      <c r="KIB108" s="1"/>
      <c r="KIC108" s="1"/>
      <c r="KID108" s="1"/>
      <c r="KIE108" s="1"/>
      <c r="KIF108" s="1"/>
      <c r="KIG108" s="1"/>
      <c r="KIH108" s="1"/>
      <c r="KII108" s="1"/>
      <c r="KIJ108" s="1"/>
      <c r="KIK108" s="1"/>
      <c r="KIL108" s="1"/>
      <c r="KIM108" s="1"/>
      <c r="KIN108" s="1"/>
      <c r="KIO108" s="1"/>
      <c r="KIP108" s="1"/>
      <c r="KIQ108" s="1"/>
      <c r="KIR108" s="1"/>
      <c r="KIS108" s="1"/>
      <c r="KIT108" s="1"/>
      <c r="KIU108" s="1"/>
      <c r="KIV108" s="1"/>
      <c r="KIW108" s="1"/>
      <c r="KIX108" s="1"/>
      <c r="KIY108" s="1"/>
      <c r="KIZ108" s="1"/>
      <c r="KJA108" s="1"/>
      <c r="KJB108" s="1"/>
      <c r="KJC108" s="1"/>
      <c r="KJD108" s="1"/>
      <c r="KJE108" s="1"/>
      <c r="KJF108" s="1"/>
      <c r="KJG108" s="1"/>
      <c r="KJH108" s="1"/>
      <c r="KJI108" s="1"/>
      <c r="KJJ108" s="1"/>
      <c r="KJK108" s="1"/>
      <c r="KJL108" s="1"/>
      <c r="KJM108" s="1"/>
      <c r="KJN108" s="1"/>
      <c r="KJO108" s="1"/>
      <c r="KJP108" s="1"/>
      <c r="KJQ108" s="1"/>
      <c r="KJR108" s="1"/>
      <c r="KJS108" s="1"/>
      <c r="KJT108" s="1"/>
      <c r="KJU108" s="1"/>
      <c r="KJV108" s="1"/>
      <c r="KJW108" s="1"/>
      <c r="KJX108" s="1"/>
      <c r="KJY108" s="1"/>
      <c r="KJZ108" s="1"/>
      <c r="KKA108" s="1"/>
      <c r="KKB108" s="1"/>
      <c r="KKC108" s="1"/>
      <c r="KKD108" s="1"/>
      <c r="KKE108" s="1"/>
      <c r="KKF108" s="1"/>
      <c r="KKG108" s="1"/>
      <c r="KKH108" s="1"/>
      <c r="KKI108" s="1"/>
      <c r="KKJ108" s="1"/>
      <c r="KKK108" s="1"/>
      <c r="KKL108" s="1"/>
      <c r="KKM108" s="1"/>
      <c r="KKN108" s="1"/>
      <c r="KKO108" s="1"/>
      <c r="KKP108" s="1"/>
      <c r="KKQ108" s="1"/>
      <c r="KKR108" s="1"/>
      <c r="KKS108" s="1"/>
      <c r="KKT108" s="1"/>
      <c r="KKU108" s="1"/>
      <c r="KKV108" s="1"/>
      <c r="KKW108" s="1"/>
      <c r="KKX108" s="1"/>
      <c r="KKY108" s="1"/>
      <c r="KKZ108" s="1"/>
      <c r="KLA108" s="1"/>
      <c r="KLB108" s="1"/>
      <c r="KLC108" s="1"/>
      <c r="KLD108" s="1"/>
      <c r="KLE108" s="1"/>
      <c r="KLF108" s="1"/>
      <c r="KLG108" s="1"/>
      <c r="KLH108" s="1"/>
      <c r="KLI108" s="1"/>
      <c r="KLJ108" s="1"/>
      <c r="KLK108" s="1"/>
      <c r="KLL108" s="1"/>
      <c r="KLM108" s="1"/>
      <c r="KLN108" s="1"/>
      <c r="KLO108" s="1"/>
      <c r="KLP108" s="1"/>
      <c r="KLQ108" s="1"/>
      <c r="KLR108" s="1"/>
      <c r="KLS108" s="1"/>
      <c r="KLT108" s="1"/>
      <c r="KLU108" s="1"/>
      <c r="KLV108" s="1"/>
      <c r="KLW108" s="1"/>
      <c r="KLX108" s="1"/>
      <c r="KLY108" s="1"/>
      <c r="KLZ108" s="1"/>
      <c r="KMA108" s="1"/>
      <c r="KMB108" s="1"/>
      <c r="KMC108" s="1"/>
      <c r="KMD108" s="1"/>
      <c r="KME108" s="1"/>
      <c r="KMF108" s="1"/>
      <c r="KMG108" s="1"/>
      <c r="KMH108" s="1"/>
      <c r="KMI108" s="1"/>
      <c r="KMJ108" s="1"/>
      <c r="KMK108" s="1"/>
      <c r="KML108" s="1"/>
      <c r="KMM108" s="1"/>
      <c r="KMN108" s="1"/>
      <c r="KMO108" s="1"/>
      <c r="KMP108" s="1"/>
      <c r="KMQ108" s="1"/>
      <c r="KMR108" s="1"/>
      <c r="KMS108" s="1"/>
      <c r="KMT108" s="1"/>
      <c r="KMU108" s="1"/>
      <c r="KMV108" s="1"/>
      <c r="KMW108" s="1"/>
      <c r="KMX108" s="1"/>
      <c r="KMY108" s="1"/>
      <c r="KMZ108" s="1"/>
      <c r="KNA108" s="1"/>
      <c r="KNB108" s="1"/>
      <c r="KNC108" s="1"/>
      <c r="KND108" s="1"/>
      <c r="KNE108" s="1"/>
      <c r="KNF108" s="1"/>
      <c r="KNG108" s="1"/>
      <c r="KNH108" s="1"/>
      <c r="KNI108" s="1"/>
      <c r="KNJ108" s="1"/>
      <c r="KNK108" s="1"/>
      <c r="KNL108" s="1"/>
      <c r="KNM108" s="1"/>
      <c r="KNN108" s="1"/>
      <c r="KNO108" s="1"/>
      <c r="KNP108" s="1"/>
      <c r="KNQ108" s="1"/>
      <c r="KNR108" s="1"/>
      <c r="KNS108" s="1"/>
      <c r="KNT108" s="1"/>
      <c r="KNU108" s="1"/>
      <c r="KNV108" s="1"/>
      <c r="KNW108" s="1"/>
      <c r="KNX108" s="1"/>
      <c r="KNY108" s="1"/>
      <c r="KNZ108" s="1"/>
      <c r="KOA108" s="1"/>
      <c r="KOB108" s="1"/>
      <c r="KOC108" s="1"/>
      <c r="KOD108" s="1"/>
      <c r="KOE108" s="1"/>
      <c r="KOF108" s="1"/>
      <c r="KOG108" s="1"/>
      <c r="KOH108" s="1"/>
      <c r="KOI108" s="1"/>
      <c r="KOJ108" s="1"/>
      <c r="KOK108" s="1"/>
      <c r="KOL108" s="1"/>
      <c r="KOM108" s="1"/>
      <c r="KON108" s="1"/>
      <c r="KOO108" s="1"/>
      <c r="KOP108" s="1"/>
      <c r="KOQ108" s="1"/>
      <c r="KOR108" s="1"/>
      <c r="KOS108" s="1"/>
      <c r="KOT108" s="1"/>
      <c r="KOU108" s="1"/>
      <c r="KOV108" s="1"/>
      <c r="KOW108" s="1"/>
      <c r="KOX108" s="1"/>
      <c r="KOY108" s="1"/>
      <c r="KOZ108" s="1"/>
      <c r="KPA108" s="1"/>
      <c r="KPB108" s="1"/>
      <c r="KPC108" s="1"/>
      <c r="KPD108" s="1"/>
      <c r="KPE108" s="1"/>
      <c r="KPF108" s="1"/>
      <c r="KPG108" s="1"/>
      <c r="KPH108" s="1"/>
      <c r="KPI108" s="1"/>
      <c r="KPJ108" s="1"/>
      <c r="KPK108" s="1"/>
      <c r="KPL108" s="1"/>
      <c r="KPM108" s="1"/>
      <c r="KPN108" s="1"/>
      <c r="KPO108" s="1"/>
      <c r="KPP108" s="1"/>
      <c r="KPQ108" s="1"/>
      <c r="KPR108" s="1"/>
      <c r="KPS108" s="1"/>
      <c r="KPT108" s="1"/>
      <c r="KPU108" s="1"/>
      <c r="KPV108" s="1"/>
      <c r="KPW108" s="1"/>
      <c r="KPX108" s="1"/>
      <c r="KPY108" s="1"/>
      <c r="KPZ108" s="1"/>
      <c r="KQA108" s="1"/>
      <c r="KQB108" s="1"/>
      <c r="KQC108" s="1"/>
      <c r="KQD108" s="1"/>
      <c r="KQE108" s="1"/>
      <c r="KQF108" s="1"/>
      <c r="KQG108" s="1"/>
      <c r="KQH108" s="1"/>
      <c r="KQI108" s="1"/>
      <c r="KQJ108" s="1"/>
      <c r="KQK108" s="1"/>
      <c r="KQL108" s="1"/>
      <c r="KQM108" s="1"/>
      <c r="KQN108" s="1"/>
      <c r="KQO108" s="1"/>
      <c r="KQP108" s="1"/>
      <c r="KQQ108" s="1"/>
      <c r="KQR108" s="1"/>
      <c r="KQS108" s="1"/>
      <c r="KQT108" s="1"/>
      <c r="KQU108" s="1"/>
      <c r="KQV108" s="1"/>
      <c r="KQW108" s="1"/>
      <c r="KQX108" s="1"/>
      <c r="KQY108" s="1"/>
      <c r="KQZ108" s="1"/>
      <c r="KRA108" s="1"/>
      <c r="KRB108" s="1"/>
      <c r="KRC108" s="1"/>
      <c r="KRD108" s="1"/>
      <c r="KRE108" s="1"/>
      <c r="KRF108" s="1"/>
      <c r="KRG108" s="1"/>
      <c r="KRH108" s="1"/>
      <c r="KRI108" s="1"/>
      <c r="KRJ108" s="1"/>
      <c r="KRK108" s="1"/>
      <c r="KRL108" s="1"/>
      <c r="KRM108" s="1"/>
      <c r="KRN108" s="1"/>
      <c r="KRO108" s="1"/>
      <c r="KRP108" s="1"/>
      <c r="KRQ108" s="1"/>
      <c r="KRR108" s="1"/>
      <c r="KRS108" s="1"/>
      <c r="KRT108" s="1"/>
      <c r="KRU108" s="1"/>
      <c r="KRV108" s="1"/>
      <c r="KRW108" s="1"/>
      <c r="KRX108" s="1"/>
      <c r="KRY108" s="1"/>
      <c r="KRZ108" s="1"/>
      <c r="KSA108" s="1"/>
      <c r="KSB108" s="1"/>
      <c r="KSC108" s="1"/>
      <c r="KSD108" s="1"/>
      <c r="KSE108" s="1"/>
      <c r="KSF108" s="1"/>
      <c r="KSG108" s="1"/>
      <c r="KSH108" s="1"/>
      <c r="KSI108" s="1"/>
      <c r="KSJ108" s="1"/>
      <c r="KSK108" s="1"/>
      <c r="KSL108" s="1"/>
      <c r="KSM108" s="1"/>
      <c r="KSN108" s="1"/>
      <c r="KSO108" s="1"/>
      <c r="KSP108" s="1"/>
      <c r="KSQ108" s="1"/>
      <c r="KSR108" s="1"/>
      <c r="KSS108" s="1"/>
      <c r="KST108" s="1"/>
      <c r="KSU108" s="1"/>
      <c r="KSV108" s="1"/>
      <c r="KSW108" s="1"/>
      <c r="KSX108" s="1"/>
      <c r="KSY108" s="1"/>
      <c r="KSZ108" s="1"/>
      <c r="KTA108" s="1"/>
      <c r="KTB108" s="1"/>
      <c r="KTC108" s="1"/>
      <c r="KTD108" s="1"/>
      <c r="KTE108" s="1"/>
      <c r="KTF108" s="1"/>
      <c r="KTG108" s="1"/>
      <c r="KTH108" s="1"/>
      <c r="KTI108" s="1"/>
      <c r="KTJ108" s="1"/>
      <c r="KTK108" s="1"/>
      <c r="KTL108" s="1"/>
      <c r="KTM108" s="1"/>
      <c r="KTN108" s="1"/>
      <c r="KTO108" s="1"/>
      <c r="KTP108" s="1"/>
      <c r="KTQ108" s="1"/>
      <c r="KTR108" s="1"/>
      <c r="KTS108" s="1"/>
      <c r="KTT108" s="1"/>
      <c r="KTU108" s="1"/>
      <c r="KTV108" s="1"/>
      <c r="KTW108" s="1"/>
      <c r="KTX108" s="1"/>
      <c r="KTY108" s="1"/>
      <c r="KTZ108" s="1"/>
      <c r="KUA108" s="1"/>
      <c r="KUB108" s="1"/>
      <c r="KUC108" s="1"/>
      <c r="KUD108" s="1"/>
      <c r="KUE108" s="1"/>
      <c r="KUF108" s="1"/>
      <c r="KUG108" s="1"/>
      <c r="KUH108" s="1"/>
      <c r="KUI108" s="1"/>
      <c r="KUJ108" s="1"/>
      <c r="KUK108" s="1"/>
      <c r="KUL108" s="1"/>
      <c r="KUM108" s="1"/>
      <c r="KUN108" s="1"/>
      <c r="KUO108" s="1"/>
      <c r="KUP108" s="1"/>
      <c r="KUQ108" s="1"/>
      <c r="KUR108" s="1"/>
      <c r="KUS108" s="1"/>
      <c r="KUT108" s="1"/>
      <c r="KUU108" s="1"/>
      <c r="KUV108" s="1"/>
      <c r="KUW108" s="1"/>
      <c r="KUX108" s="1"/>
      <c r="KUY108" s="1"/>
      <c r="KUZ108" s="1"/>
      <c r="KVA108" s="1"/>
      <c r="KVB108" s="1"/>
      <c r="KVC108" s="1"/>
      <c r="KVD108" s="1"/>
      <c r="KVE108" s="1"/>
      <c r="KVF108" s="1"/>
      <c r="KVG108" s="1"/>
      <c r="KVH108" s="1"/>
      <c r="KVI108" s="1"/>
      <c r="KVJ108" s="1"/>
      <c r="KVK108" s="1"/>
      <c r="KVL108" s="1"/>
      <c r="KVM108" s="1"/>
      <c r="KVN108" s="1"/>
      <c r="KVO108" s="1"/>
      <c r="KVP108" s="1"/>
      <c r="KVQ108" s="1"/>
      <c r="KVR108" s="1"/>
      <c r="KVS108" s="1"/>
      <c r="KVT108" s="1"/>
      <c r="KVU108" s="1"/>
      <c r="KVV108" s="1"/>
      <c r="KVW108" s="1"/>
      <c r="KVX108" s="1"/>
      <c r="KVY108" s="1"/>
      <c r="KVZ108" s="1"/>
      <c r="KWA108" s="1"/>
      <c r="KWB108" s="1"/>
      <c r="KWC108" s="1"/>
      <c r="KWD108" s="1"/>
      <c r="KWE108" s="1"/>
      <c r="KWF108" s="1"/>
      <c r="KWG108" s="1"/>
      <c r="KWH108" s="1"/>
      <c r="KWI108" s="1"/>
      <c r="KWJ108" s="1"/>
      <c r="KWK108" s="1"/>
      <c r="KWL108" s="1"/>
      <c r="KWM108" s="1"/>
      <c r="KWN108" s="1"/>
      <c r="KWO108" s="1"/>
      <c r="KWP108" s="1"/>
      <c r="KWQ108" s="1"/>
      <c r="KWR108" s="1"/>
      <c r="KWS108" s="1"/>
      <c r="KWT108" s="1"/>
      <c r="KWU108" s="1"/>
      <c r="KWV108" s="1"/>
      <c r="KWW108" s="1"/>
      <c r="KWX108" s="1"/>
      <c r="KWY108" s="1"/>
      <c r="KWZ108" s="1"/>
      <c r="KXA108" s="1"/>
      <c r="KXB108" s="1"/>
      <c r="KXC108" s="1"/>
      <c r="KXD108" s="1"/>
      <c r="KXE108" s="1"/>
      <c r="KXF108" s="1"/>
      <c r="KXG108" s="1"/>
      <c r="KXH108" s="1"/>
      <c r="KXI108" s="1"/>
      <c r="KXJ108" s="1"/>
      <c r="KXK108" s="1"/>
      <c r="KXL108" s="1"/>
      <c r="KXM108" s="1"/>
      <c r="KXN108" s="1"/>
      <c r="KXO108" s="1"/>
      <c r="KXP108" s="1"/>
      <c r="KXQ108" s="1"/>
      <c r="KXR108" s="1"/>
      <c r="KXS108" s="1"/>
      <c r="KXT108" s="1"/>
      <c r="KXU108" s="1"/>
      <c r="KXV108" s="1"/>
      <c r="KXW108" s="1"/>
      <c r="KXX108" s="1"/>
      <c r="KXY108" s="1"/>
      <c r="KXZ108" s="1"/>
      <c r="KYA108" s="1"/>
      <c r="KYB108" s="1"/>
      <c r="KYC108" s="1"/>
      <c r="KYD108" s="1"/>
      <c r="KYE108" s="1"/>
      <c r="KYF108" s="1"/>
      <c r="KYG108" s="1"/>
      <c r="KYH108" s="1"/>
      <c r="KYI108" s="1"/>
      <c r="KYJ108" s="1"/>
      <c r="KYK108" s="1"/>
      <c r="KYL108" s="1"/>
      <c r="KYM108" s="1"/>
      <c r="KYN108" s="1"/>
      <c r="KYO108" s="1"/>
      <c r="KYP108" s="1"/>
      <c r="KYQ108" s="1"/>
      <c r="KYR108" s="1"/>
      <c r="KYS108" s="1"/>
      <c r="KYT108" s="1"/>
      <c r="KYU108" s="1"/>
      <c r="KYV108" s="1"/>
      <c r="KYW108" s="1"/>
      <c r="KYX108" s="1"/>
      <c r="KYY108" s="1"/>
      <c r="KYZ108" s="1"/>
      <c r="KZA108" s="1"/>
      <c r="KZB108" s="1"/>
      <c r="KZC108" s="1"/>
      <c r="KZD108" s="1"/>
      <c r="KZE108" s="1"/>
      <c r="KZF108" s="1"/>
      <c r="KZG108" s="1"/>
      <c r="KZH108" s="1"/>
      <c r="KZI108" s="1"/>
      <c r="KZJ108" s="1"/>
      <c r="KZK108" s="1"/>
      <c r="KZL108" s="1"/>
      <c r="KZM108" s="1"/>
      <c r="KZN108" s="1"/>
      <c r="KZO108" s="1"/>
      <c r="KZP108" s="1"/>
      <c r="KZQ108" s="1"/>
      <c r="KZR108" s="1"/>
      <c r="KZS108" s="1"/>
      <c r="KZT108" s="1"/>
      <c r="KZU108" s="1"/>
      <c r="KZV108" s="1"/>
      <c r="KZW108" s="1"/>
      <c r="KZX108" s="1"/>
      <c r="KZY108" s="1"/>
      <c r="KZZ108" s="1"/>
      <c r="LAA108" s="1"/>
      <c r="LAB108" s="1"/>
      <c r="LAC108" s="1"/>
      <c r="LAD108" s="1"/>
      <c r="LAE108" s="1"/>
      <c r="LAF108" s="1"/>
      <c r="LAG108" s="1"/>
      <c r="LAH108" s="1"/>
      <c r="LAI108" s="1"/>
      <c r="LAJ108" s="1"/>
      <c r="LAK108" s="1"/>
      <c r="LAL108" s="1"/>
      <c r="LAM108" s="1"/>
      <c r="LAN108" s="1"/>
      <c r="LAO108" s="1"/>
      <c r="LAP108" s="1"/>
      <c r="LAQ108" s="1"/>
      <c r="LAR108" s="1"/>
      <c r="LAS108" s="1"/>
      <c r="LAT108" s="1"/>
      <c r="LAU108" s="1"/>
      <c r="LAV108" s="1"/>
      <c r="LAW108" s="1"/>
      <c r="LAX108" s="1"/>
      <c r="LAY108" s="1"/>
      <c r="LAZ108" s="1"/>
      <c r="LBA108" s="1"/>
      <c r="LBB108" s="1"/>
      <c r="LBC108" s="1"/>
      <c r="LBD108" s="1"/>
      <c r="LBE108" s="1"/>
      <c r="LBF108" s="1"/>
      <c r="LBG108" s="1"/>
      <c r="LBH108" s="1"/>
      <c r="LBI108" s="1"/>
      <c r="LBJ108" s="1"/>
      <c r="LBK108" s="1"/>
      <c r="LBL108" s="1"/>
      <c r="LBM108" s="1"/>
      <c r="LBN108" s="1"/>
      <c r="LBO108" s="1"/>
      <c r="LBP108" s="1"/>
      <c r="LBQ108" s="1"/>
      <c r="LBR108" s="1"/>
      <c r="LBS108" s="1"/>
      <c r="LBT108" s="1"/>
      <c r="LBU108" s="1"/>
      <c r="LBV108" s="1"/>
      <c r="LBW108" s="1"/>
      <c r="LBX108" s="1"/>
      <c r="LBY108" s="1"/>
      <c r="LBZ108" s="1"/>
      <c r="LCA108" s="1"/>
      <c r="LCB108" s="1"/>
      <c r="LCC108" s="1"/>
      <c r="LCD108" s="1"/>
      <c r="LCE108" s="1"/>
      <c r="LCF108" s="1"/>
      <c r="LCG108" s="1"/>
      <c r="LCH108" s="1"/>
      <c r="LCI108" s="1"/>
      <c r="LCJ108" s="1"/>
      <c r="LCK108" s="1"/>
      <c r="LCL108" s="1"/>
      <c r="LCM108" s="1"/>
      <c r="LCN108" s="1"/>
      <c r="LCO108" s="1"/>
      <c r="LCP108" s="1"/>
      <c r="LCQ108" s="1"/>
      <c r="LCR108" s="1"/>
      <c r="LCS108" s="1"/>
      <c r="LCT108" s="1"/>
      <c r="LCU108" s="1"/>
      <c r="LCV108" s="1"/>
      <c r="LCW108" s="1"/>
      <c r="LCX108" s="1"/>
      <c r="LCY108" s="1"/>
      <c r="LCZ108" s="1"/>
      <c r="LDA108" s="1"/>
      <c r="LDB108" s="1"/>
      <c r="LDC108" s="1"/>
      <c r="LDD108" s="1"/>
      <c r="LDE108" s="1"/>
      <c r="LDF108" s="1"/>
      <c r="LDG108" s="1"/>
      <c r="LDH108" s="1"/>
      <c r="LDI108" s="1"/>
      <c r="LDJ108" s="1"/>
      <c r="LDK108" s="1"/>
      <c r="LDL108" s="1"/>
      <c r="LDM108" s="1"/>
      <c r="LDN108" s="1"/>
      <c r="LDO108" s="1"/>
      <c r="LDP108" s="1"/>
      <c r="LDQ108" s="1"/>
      <c r="LDR108" s="1"/>
      <c r="LDS108" s="1"/>
      <c r="LDT108" s="1"/>
      <c r="LDU108" s="1"/>
      <c r="LDV108" s="1"/>
      <c r="LDW108" s="1"/>
      <c r="LDX108" s="1"/>
      <c r="LDY108" s="1"/>
      <c r="LDZ108" s="1"/>
      <c r="LEA108" s="1"/>
      <c r="LEB108" s="1"/>
      <c r="LEC108" s="1"/>
      <c r="LED108" s="1"/>
      <c r="LEE108" s="1"/>
      <c r="LEF108" s="1"/>
      <c r="LEG108" s="1"/>
      <c r="LEH108" s="1"/>
      <c r="LEI108" s="1"/>
      <c r="LEJ108" s="1"/>
      <c r="LEK108" s="1"/>
      <c r="LEL108" s="1"/>
      <c r="LEM108" s="1"/>
      <c r="LEN108" s="1"/>
      <c r="LEO108" s="1"/>
      <c r="LEP108" s="1"/>
      <c r="LEQ108" s="1"/>
      <c r="LER108" s="1"/>
      <c r="LES108" s="1"/>
      <c r="LET108" s="1"/>
      <c r="LEU108" s="1"/>
      <c r="LEV108" s="1"/>
      <c r="LEW108" s="1"/>
      <c r="LEX108" s="1"/>
      <c r="LEY108" s="1"/>
      <c r="LEZ108" s="1"/>
      <c r="LFA108" s="1"/>
      <c r="LFB108" s="1"/>
      <c r="LFC108" s="1"/>
      <c r="LFD108" s="1"/>
      <c r="LFE108" s="1"/>
      <c r="LFF108" s="1"/>
      <c r="LFG108" s="1"/>
      <c r="LFH108" s="1"/>
      <c r="LFI108" s="1"/>
      <c r="LFJ108" s="1"/>
      <c r="LFK108" s="1"/>
      <c r="LFL108" s="1"/>
      <c r="LFM108" s="1"/>
      <c r="LFN108" s="1"/>
      <c r="LFO108" s="1"/>
      <c r="LFP108" s="1"/>
      <c r="LFQ108" s="1"/>
      <c r="LFR108" s="1"/>
      <c r="LFS108" s="1"/>
      <c r="LFT108" s="1"/>
      <c r="LFU108" s="1"/>
      <c r="LFV108" s="1"/>
      <c r="LFW108" s="1"/>
      <c r="LFX108" s="1"/>
      <c r="LFY108" s="1"/>
      <c r="LFZ108" s="1"/>
      <c r="LGA108" s="1"/>
      <c r="LGB108" s="1"/>
      <c r="LGC108" s="1"/>
      <c r="LGD108" s="1"/>
      <c r="LGE108" s="1"/>
      <c r="LGF108" s="1"/>
      <c r="LGG108" s="1"/>
      <c r="LGH108" s="1"/>
      <c r="LGI108" s="1"/>
      <c r="LGJ108" s="1"/>
      <c r="LGK108" s="1"/>
      <c r="LGL108" s="1"/>
      <c r="LGM108" s="1"/>
      <c r="LGN108" s="1"/>
      <c r="LGO108" s="1"/>
      <c r="LGP108" s="1"/>
      <c r="LGQ108" s="1"/>
      <c r="LGR108" s="1"/>
      <c r="LGS108" s="1"/>
      <c r="LGT108" s="1"/>
      <c r="LGU108" s="1"/>
      <c r="LGV108" s="1"/>
      <c r="LGW108" s="1"/>
      <c r="LGX108" s="1"/>
      <c r="LGY108" s="1"/>
      <c r="LGZ108" s="1"/>
      <c r="LHA108" s="1"/>
      <c r="LHB108" s="1"/>
      <c r="LHC108" s="1"/>
      <c r="LHD108" s="1"/>
      <c r="LHE108" s="1"/>
      <c r="LHF108" s="1"/>
      <c r="LHG108" s="1"/>
      <c r="LHH108" s="1"/>
      <c r="LHI108" s="1"/>
      <c r="LHJ108" s="1"/>
      <c r="LHK108" s="1"/>
      <c r="LHL108" s="1"/>
      <c r="LHM108" s="1"/>
      <c r="LHN108" s="1"/>
      <c r="LHO108" s="1"/>
      <c r="LHP108" s="1"/>
      <c r="LHQ108" s="1"/>
      <c r="LHR108" s="1"/>
      <c r="LHS108" s="1"/>
      <c r="LHT108" s="1"/>
      <c r="LHU108" s="1"/>
      <c r="LHV108" s="1"/>
      <c r="LHW108" s="1"/>
      <c r="LHX108" s="1"/>
      <c r="LHY108" s="1"/>
      <c r="LHZ108" s="1"/>
      <c r="LIA108" s="1"/>
      <c r="LIB108" s="1"/>
      <c r="LIC108" s="1"/>
      <c r="LID108" s="1"/>
      <c r="LIE108" s="1"/>
      <c r="LIF108" s="1"/>
      <c r="LIG108" s="1"/>
      <c r="LIH108" s="1"/>
      <c r="LII108" s="1"/>
      <c r="LIJ108" s="1"/>
      <c r="LIK108" s="1"/>
      <c r="LIL108" s="1"/>
      <c r="LIM108" s="1"/>
      <c r="LIN108" s="1"/>
      <c r="LIO108" s="1"/>
      <c r="LIP108" s="1"/>
      <c r="LIQ108" s="1"/>
      <c r="LIR108" s="1"/>
      <c r="LIS108" s="1"/>
      <c r="LIT108" s="1"/>
      <c r="LIU108" s="1"/>
      <c r="LIV108" s="1"/>
      <c r="LIW108" s="1"/>
      <c r="LIX108" s="1"/>
      <c r="LIY108" s="1"/>
      <c r="LIZ108" s="1"/>
      <c r="LJA108" s="1"/>
      <c r="LJB108" s="1"/>
      <c r="LJC108" s="1"/>
      <c r="LJD108" s="1"/>
      <c r="LJE108" s="1"/>
      <c r="LJF108" s="1"/>
      <c r="LJG108" s="1"/>
      <c r="LJH108" s="1"/>
      <c r="LJI108" s="1"/>
      <c r="LJJ108" s="1"/>
      <c r="LJK108" s="1"/>
      <c r="LJL108" s="1"/>
      <c r="LJM108" s="1"/>
      <c r="LJN108" s="1"/>
      <c r="LJO108" s="1"/>
      <c r="LJP108" s="1"/>
      <c r="LJQ108" s="1"/>
      <c r="LJR108" s="1"/>
      <c r="LJS108" s="1"/>
      <c r="LJT108" s="1"/>
      <c r="LJU108" s="1"/>
      <c r="LJV108" s="1"/>
      <c r="LJW108" s="1"/>
      <c r="LJX108" s="1"/>
      <c r="LJY108" s="1"/>
      <c r="LJZ108" s="1"/>
      <c r="LKA108" s="1"/>
      <c r="LKB108" s="1"/>
      <c r="LKC108" s="1"/>
      <c r="LKD108" s="1"/>
      <c r="LKE108" s="1"/>
      <c r="LKF108" s="1"/>
      <c r="LKG108" s="1"/>
      <c r="LKH108" s="1"/>
      <c r="LKI108" s="1"/>
      <c r="LKJ108" s="1"/>
      <c r="LKK108" s="1"/>
      <c r="LKL108" s="1"/>
      <c r="LKM108" s="1"/>
      <c r="LKN108" s="1"/>
      <c r="LKO108" s="1"/>
      <c r="LKP108" s="1"/>
      <c r="LKQ108" s="1"/>
      <c r="LKR108" s="1"/>
      <c r="LKS108" s="1"/>
      <c r="LKT108" s="1"/>
      <c r="LKU108" s="1"/>
      <c r="LKV108" s="1"/>
      <c r="LKW108" s="1"/>
      <c r="LKX108" s="1"/>
      <c r="LKY108" s="1"/>
      <c r="LKZ108" s="1"/>
      <c r="LLA108" s="1"/>
      <c r="LLB108" s="1"/>
      <c r="LLC108" s="1"/>
      <c r="LLD108" s="1"/>
      <c r="LLE108" s="1"/>
      <c r="LLF108" s="1"/>
      <c r="LLG108" s="1"/>
      <c r="LLH108" s="1"/>
      <c r="LLI108" s="1"/>
      <c r="LLJ108" s="1"/>
      <c r="LLK108" s="1"/>
      <c r="LLL108" s="1"/>
      <c r="LLM108" s="1"/>
      <c r="LLN108" s="1"/>
      <c r="LLO108" s="1"/>
      <c r="LLP108" s="1"/>
      <c r="LLQ108" s="1"/>
      <c r="LLR108" s="1"/>
      <c r="LLS108" s="1"/>
      <c r="LLT108" s="1"/>
      <c r="LLU108" s="1"/>
      <c r="LLV108" s="1"/>
      <c r="LLW108" s="1"/>
      <c r="LLX108" s="1"/>
      <c r="LLY108" s="1"/>
      <c r="LLZ108" s="1"/>
      <c r="LMA108" s="1"/>
      <c r="LMB108" s="1"/>
      <c r="LMC108" s="1"/>
      <c r="LMD108" s="1"/>
      <c r="LME108" s="1"/>
      <c r="LMF108" s="1"/>
      <c r="LMG108" s="1"/>
      <c r="LMH108" s="1"/>
      <c r="LMI108" s="1"/>
      <c r="LMJ108" s="1"/>
      <c r="LMK108" s="1"/>
      <c r="LML108" s="1"/>
      <c r="LMM108" s="1"/>
      <c r="LMN108" s="1"/>
      <c r="LMO108" s="1"/>
      <c r="LMP108" s="1"/>
      <c r="LMQ108" s="1"/>
      <c r="LMR108" s="1"/>
      <c r="LMS108" s="1"/>
      <c r="LMT108" s="1"/>
      <c r="LMU108" s="1"/>
      <c r="LMV108" s="1"/>
      <c r="LMW108" s="1"/>
      <c r="LMX108" s="1"/>
      <c r="LMY108" s="1"/>
      <c r="LMZ108" s="1"/>
      <c r="LNA108" s="1"/>
      <c r="LNB108" s="1"/>
      <c r="LNC108" s="1"/>
      <c r="LND108" s="1"/>
      <c r="LNE108" s="1"/>
      <c r="LNF108" s="1"/>
      <c r="LNG108" s="1"/>
      <c r="LNH108" s="1"/>
      <c r="LNI108" s="1"/>
      <c r="LNJ108" s="1"/>
      <c r="LNK108" s="1"/>
      <c r="LNL108" s="1"/>
      <c r="LNM108" s="1"/>
      <c r="LNN108" s="1"/>
      <c r="LNO108" s="1"/>
      <c r="LNP108" s="1"/>
      <c r="LNQ108" s="1"/>
      <c r="LNR108" s="1"/>
      <c r="LNS108" s="1"/>
      <c r="LNT108" s="1"/>
      <c r="LNU108" s="1"/>
      <c r="LNV108" s="1"/>
      <c r="LNW108" s="1"/>
      <c r="LNX108" s="1"/>
      <c r="LNY108" s="1"/>
      <c r="LNZ108" s="1"/>
      <c r="LOA108" s="1"/>
      <c r="LOB108" s="1"/>
      <c r="LOC108" s="1"/>
      <c r="LOD108" s="1"/>
      <c r="LOE108" s="1"/>
      <c r="LOF108" s="1"/>
      <c r="LOG108" s="1"/>
      <c r="LOH108" s="1"/>
      <c r="LOI108" s="1"/>
      <c r="LOJ108" s="1"/>
      <c r="LOK108" s="1"/>
      <c r="LOL108" s="1"/>
      <c r="LOM108" s="1"/>
      <c r="LON108" s="1"/>
      <c r="LOO108" s="1"/>
      <c r="LOP108" s="1"/>
      <c r="LOQ108" s="1"/>
      <c r="LOR108" s="1"/>
      <c r="LOS108" s="1"/>
      <c r="LOT108" s="1"/>
      <c r="LOU108" s="1"/>
      <c r="LOV108" s="1"/>
      <c r="LOW108" s="1"/>
      <c r="LOX108" s="1"/>
      <c r="LOY108" s="1"/>
      <c r="LOZ108" s="1"/>
      <c r="LPA108" s="1"/>
      <c r="LPB108" s="1"/>
      <c r="LPC108" s="1"/>
      <c r="LPD108" s="1"/>
      <c r="LPE108" s="1"/>
      <c r="LPF108" s="1"/>
      <c r="LPG108" s="1"/>
      <c r="LPH108" s="1"/>
      <c r="LPI108" s="1"/>
      <c r="LPJ108" s="1"/>
      <c r="LPK108" s="1"/>
      <c r="LPL108" s="1"/>
      <c r="LPM108" s="1"/>
      <c r="LPN108" s="1"/>
      <c r="LPO108" s="1"/>
      <c r="LPP108" s="1"/>
      <c r="LPQ108" s="1"/>
      <c r="LPR108" s="1"/>
      <c r="LPS108" s="1"/>
      <c r="LPT108" s="1"/>
      <c r="LPU108" s="1"/>
      <c r="LPV108" s="1"/>
      <c r="LPW108" s="1"/>
      <c r="LPX108" s="1"/>
      <c r="LPY108" s="1"/>
      <c r="LPZ108" s="1"/>
      <c r="LQA108" s="1"/>
      <c r="LQB108" s="1"/>
      <c r="LQC108" s="1"/>
      <c r="LQD108" s="1"/>
      <c r="LQE108" s="1"/>
      <c r="LQF108" s="1"/>
      <c r="LQG108" s="1"/>
      <c r="LQH108" s="1"/>
      <c r="LQI108" s="1"/>
      <c r="LQJ108" s="1"/>
      <c r="LQK108" s="1"/>
      <c r="LQL108" s="1"/>
      <c r="LQM108" s="1"/>
      <c r="LQN108" s="1"/>
      <c r="LQO108" s="1"/>
      <c r="LQP108" s="1"/>
      <c r="LQQ108" s="1"/>
      <c r="LQR108" s="1"/>
      <c r="LQS108" s="1"/>
      <c r="LQT108" s="1"/>
      <c r="LQU108" s="1"/>
      <c r="LQV108" s="1"/>
      <c r="LQW108" s="1"/>
      <c r="LQX108" s="1"/>
      <c r="LQY108" s="1"/>
      <c r="LQZ108" s="1"/>
      <c r="LRA108" s="1"/>
      <c r="LRB108" s="1"/>
      <c r="LRC108" s="1"/>
      <c r="LRD108" s="1"/>
      <c r="LRE108" s="1"/>
      <c r="LRF108" s="1"/>
      <c r="LRG108" s="1"/>
      <c r="LRH108" s="1"/>
      <c r="LRI108" s="1"/>
      <c r="LRJ108" s="1"/>
      <c r="LRK108" s="1"/>
      <c r="LRL108" s="1"/>
      <c r="LRM108" s="1"/>
      <c r="LRN108" s="1"/>
      <c r="LRO108" s="1"/>
      <c r="LRP108" s="1"/>
      <c r="LRQ108" s="1"/>
      <c r="LRR108" s="1"/>
      <c r="LRS108" s="1"/>
      <c r="LRT108" s="1"/>
      <c r="LRU108" s="1"/>
      <c r="LRV108" s="1"/>
      <c r="LRW108" s="1"/>
      <c r="LRX108" s="1"/>
      <c r="LRY108" s="1"/>
      <c r="LRZ108" s="1"/>
      <c r="LSA108" s="1"/>
      <c r="LSB108" s="1"/>
      <c r="LSC108" s="1"/>
      <c r="LSD108" s="1"/>
      <c r="LSE108" s="1"/>
      <c r="LSF108" s="1"/>
      <c r="LSG108" s="1"/>
      <c r="LSH108" s="1"/>
      <c r="LSI108" s="1"/>
      <c r="LSJ108" s="1"/>
      <c r="LSK108" s="1"/>
      <c r="LSL108" s="1"/>
      <c r="LSM108" s="1"/>
      <c r="LSN108" s="1"/>
      <c r="LSO108" s="1"/>
      <c r="LSP108" s="1"/>
      <c r="LSQ108" s="1"/>
      <c r="LSR108" s="1"/>
      <c r="LSS108" s="1"/>
      <c r="LST108" s="1"/>
      <c r="LSU108" s="1"/>
      <c r="LSV108" s="1"/>
      <c r="LSW108" s="1"/>
      <c r="LSX108" s="1"/>
      <c r="LSY108" s="1"/>
      <c r="LSZ108" s="1"/>
      <c r="LTA108" s="1"/>
      <c r="LTB108" s="1"/>
      <c r="LTC108" s="1"/>
      <c r="LTD108" s="1"/>
      <c r="LTE108" s="1"/>
      <c r="LTF108" s="1"/>
      <c r="LTG108" s="1"/>
      <c r="LTH108" s="1"/>
      <c r="LTI108" s="1"/>
      <c r="LTJ108" s="1"/>
      <c r="LTK108" s="1"/>
      <c r="LTL108" s="1"/>
      <c r="LTM108" s="1"/>
      <c r="LTN108" s="1"/>
      <c r="LTO108" s="1"/>
      <c r="LTP108" s="1"/>
      <c r="LTQ108" s="1"/>
      <c r="LTR108" s="1"/>
      <c r="LTS108" s="1"/>
      <c r="LTT108" s="1"/>
      <c r="LTU108" s="1"/>
      <c r="LTV108" s="1"/>
      <c r="LTW108" s="1"/>
      <c r="LTX108" s="1"/>
      <c r="LTY108" s="1"/>
      <c r="LTZ108" s="1"/>
      <c r="LUA108" s="1"/>
      <c r="LUB108" s="1"/>
      <c r="LUC108" s="1"/>
      <c r="LUD108" s="1"/>
      <c r="LUE108" s="1"/>
      <c r="LUF108" s="1"/>
      <c r="LUG108" s="1"/>
      <c r="LUH108" s="1"/>
      <c r="LUI108" s="1"/>
      <c r="LUJ108" s="1"/>
      <c r="LUK108" s="1"/>
      <c r="LUL108" s="1"/>
      <c r="LUM108" s="1"/>
      <c r="LUN108" s="1"/>
      <c r="LUO108" s="1"/>
      <c r="LUP108" s="1"/>
      <c r="LUQ108" s="1"/>
      <c r="LUR108" s="1"/>
      <c r="LUS108" s="1"/>
      <c r="LUT108" s="1"/>
      <c r="LUU108" s="1"/>
      <c r="LUV108" s="1"/>
      <c r="LUW108" s="1"/>
      <c r="LUX108" s="1"/>
      <c r="LUY108" s="1"/>
      <c r="LUZ108" s="1"/>
      <c r="LVA108" s="1"/>
      <c r="LVB108" s="1"/>
      <c r="LVC108" s="1"/>
      <c r="LVD108" s="1"/>
      <c r="LVE108" s="1"/>
      <c r="LVF108" s="1"/>
      <c r="LVG108" s="1"/>
      <c r="LVH108" s="1"/>
      <c r="LVI108" s="1"/>
      <c r="LVJ108" s="1"/>
      <c r="LVK108" s="1"/>
      <c r="LVL108" s="1"/>
      <c r="LVM108" s="1"/>
      <c r="LVN108" s="1"/>
      <c r="LVO108" s="1"/>
      <c r="LVP108" s="1"/>
      <c r="LVQ108" s="1"/>
      <c r="LVR108" s="1"/>
      <c r="LVS108" s="1"/>
      <c r="LVT108" s="1"/>
      <c r="LVU108" s="1"/>
      <c r="LVV108" s="1"/>
      <c r="LVW108" s="1"/>
      <c r="LVX108" s="1"/>
      <c r="LVY108" s="1"/>
      <c r="LVZ108" s="1"/>
      <c r="LWA108" s="1"/>
      <c r="LWB108" s="1"/>
      <c r="LWC108" s="1"/>
      <c r="LWD108" s="1"/>
      <c r="LWE108" s="1"/>
      <c r="LWF108" s="1"/>
      <c r="LWG108" s="1"/>
      <c r="LWH108" s="1"/>
      <c r="LWI108" s="1"/>
      <c r="LWJ108" s="1"/>
      <c r="LWK108" s="1"/>
      <c r="LWL108" s="1"/>
      <c r="LWM108" s="1"/>
      <c r="LWN108" s="1"/>
      <c r="LWO108" s="1"/>
      <c r="LWP108" s="1"/>
      <c r="LWQ108" s="1"/>
      <c r="LWR108" s="1"/>
      <c r="LWS108" s="1"/>
      <c r="LWT108" s="1"/>
      <c r="LWU108" s="1"/>
      <c r="LWV108" s="1"/>
      <c r="LWW108" s="1"/>
      <c r="LWX108" s="1"/>
      <c r="LWY108" s="1"/>
      <c r="LWZ108" s="1"/>
      <c r="LXA108" s="1"/>
      <c r="LXB108" s="1"/>
      <c r="LXC108" s="1"/>
      <c r="LXD108" s="1"/>
      <c r="LXE108" s="1"/>
      <c r="LXF108" s="1"/>
      <c r="LXG108" s="1"/>
      <c r="LXH108" s="1"/>
      <c r="LXI108" s="1"/>
      <c r="LXJ108" s="1"/>
      <c r="LXK108" s="1"/>
      <c r="LXL108" s="1"/>
      <c r="LXM108" s="1"/>
      <c r="LXN108" s="1"/>
      <c r="LXO108" s="1"/>
      <c r="LXP108" s="1"/>
      <c r="LXQ108" s="1"/>
      <c r="LXR108" s="1"/>
      <c r="LXS108" s="1"/>
      <c r="LXT108" s="1"/>
      <c r="LXU108" s="1"/>
      <c r="LXV108" s="1"/>
      <c r="LXW108" s="1"/>
      <c r="LXX108" s="1"/>
      <c r="LXY108" s="1"/>
      <c r="LXZ108" s="1"/>
      <c r="LYA108" s="1"/>
      <c r="LYB108" s="1"/>
      <c r="LYC108" s="1"/>
      <c r="LYD108" s="1"/>
      <c r="LYE108" s="1"/>
      <c r="LYF108" s="1"/>
      <c r="LYG108" s="1"/>
      <c r="LYH108" s="1"/>
      <c r="LYI108" s="1"/>
      <c r="LYJ108" s="1"/>
      <c r="LYK108" s="1"/>
      <c r="LYL108" s="1"/>
      <c r="LYM108" s="1"/>
      <c r="LYN108" s="1"/>
      <c r="LYO108" s="1"/>
      <c r="LYP108" s="1"/>
      <c r="LYQ108" s="1"/>
      <c r="LYR108" s="1"/>
      <c r="LYS108" s="1"/>
      <c r="LYT108" s="1"/>
      <c r="LYU108" s="1"/>
      <c r="LYV108" s="1"/>
      <c r="LYW108" s="1"/>
      <c r="LYX108" s="1"/>
      <c r="LYY108" s="1"/>
      <c r="LYZ108" s="1"/>
      <c r="LZA108" s="1"/>
      <c r="LZB108" s="1"/>
      <c r="LZC108" s="1"/>
      <c r="LZD108" s="1"/>
      <c r="LZE108" s="1"/>
      <c r="LZF108" s="1"/>
      <c r="LZG108" s="1"/>
      <c r="LZH108" s="1"/>
      <c r="LZI108" s="1"/>
      <c r="LZJ108" s="1"/>
      <c r="LZK108" s="1"/>
      <c r="LZL108" s="1"/>
      <c r="LZM108" s="1"/>
      <c r="LZN108" s="1"/>
      <c r="LZO108" s="1"/>
      <c r="LZP108" s="1"/>
      <c r="LZQ108" s="1"/>
      <c r="LZR108" s="1"/>
      <c r="LZS108" s="1"/>
      <c r="LZT108" s="1"/>
      <c r="LZU108" s="1"/>
      <c r="LZV108" s="1"/>
      <c r="LZW108" s="1"/>
      <c r="LZX108" s="1"/>
      <c r="LZY108" s="1"/>
      <c r="LZZ108" s="1"/>
      <c r="MAA108" s="1"/>
      <c r="MAB108" s="1"/>
      <c r="MAC108" s="1"/>
      <c r="MAD108" s="1"/>
      <c r="MAE108" s="1"/>
      <c r="MAF108" s="1"/>
      <c r="MAG108" s="1"/>
      <c r="MAH108" s="1"/>
      <c r="MAI108" s="1"/>
      <c r="MAJ108" s="1"/>
      <c r="MAK108" s="1"/>
      <c r="MAL108" s="1"/>
      <c r="MAM108" s="1"/>
      <c r="MAN108" s="1"/>
      <c r="MAO108" s="1"/>
      <c r="MAP108" s="1"/>
      <c r="MAQ108" s="1"/>
      <c r="MAR108" s="1"/>
      <c r="MAS108" s="1"/>
      <c r="MAT108" s="1"/>
      <c r="MAU108" s="1"/>
      <c r="MAV108" s="1"/>
      <c r="MAW108" s="1"/>
      <c r="MAX108" s="1"/>
      <c r="MAY108" s="1"/>
      <c r="MAZ108" s="1"/>
      <c r="MBA108" s="1"/>
      <c r="MBB108" s="1"/>
      <c r="MBC108" s="1"/>
      <c r="MBD108" s="1"/>
      <c r="MBE108" s="1"/>
      <c r="MBF108" s="1"/>
      <c r="MBG108" s="1"/>
      <c r="MBH108" s="1"/>
      <c r="MBI108" s="1"/>
      <c r="MBJ108" s="1"/>
      <c r="MBK108" s="1"/>
      <c r="MBL108" s="1"/>
      <c r="MBM108" s="1"/>
      <c r="MBN108" s="1"/>
      <c r="MBO108" s="1"/>
      <c r="MBP108" s="1"/>
      <c r="MBQ108" s="1"/>
      <c r="MBR108" s="1"/>
      <c r="MBS108" s="1"/>
      <c r="MBT108" s="1"/>
      <c r="MBU108" s="1"/>
      <c r="MBV108" s="1"/>
      <c r="MBW108" s="1"/>
      <c r="MBX108" s="1"/>
      <c r="MBY108" s="1"/>
      <c r="MBZ108" s="1"/>
      <c r="MCA108" s="1"/>
      <c r="MCB108" s="1"/>
      <c r="MCC108" s="1"/>
      <c r="MCD108" s="1"/>
      <c r="MCE108" s="1"/>
      <c r="MCF108" s="1"/>
      <c r="MCG108" s="1"/>
      <c r="MCH108" s="1"/>
      <c r="MCI108" s="1"/>
      <c r="MCJ108" s="1"/>
      <c r="MCK108" s="1"/>
      <c r="MCL108" s="1"/>
      <c r="MCM108" s="1"/>
      <c r="MCN108" s="1"/>
      <c r="MCO108" s="1"/>
      <c r="MCP108" s="1"/>
      <c r="MCQ108" s="1"/>
      <c r="MCR108" s="1"/>
      <c r="MCS108" s="1"/>
      <c r="MCT108" s="1"/>
      <c r="MCU108" s="1"/>
      <c r="MCV108" s="1"/>
      <c r="MCW108" s="1"/>
      <c r="MCX108" s="1"/>
      <c r="MCY108" s="1"/>
      <c r="MCZ108" s="1"/>
      <c r="MDA108" s="1"/>
      <c r="MDB108" s="1"/>
      <c r="MDC108" s="1"/>
      <c r="MDD108" s="1"/>
      <c r="MDE108" s="1"/>
      <c r="MDF108" s="1"/>
      <c r="MDG108" s="1"/>
      <c r="MDH108" s="1"/>
      <c r="MDI108" s="1"/>
      <c r="MDJ108" s="1"/>
      <c r="MDK108" s="1"/>
      <c r="MDL108" s="1"/>
      <c r="MDM108" s="1"/>
      <c r="MDN108" s="1"/>
      <c r="MDO108" s="1"/>
      <c r="MDP108" s="1"/>
      <c r="MDQ108" s="1"/>
      <c r="MDR108" s="1"/>
      <c r="MDS108" s="1"/>
      <c r="MDT108" s="1"/>
      <c r="MDU108" s="1"/>
      <c r="MDV108" s="1"/>
      <c r="MDW108" s="1"/>
      <c r="MDX108" s="1"/>
      <c r="MDY108" s="1"/>
      <c r="MDZ108" s="1"/>
      <c r="MEA108" s="1"/>
      <c r="MEB108" s="1"/>
      <c r="MEC108" s="1"/>
      <c r="MED108" s="1"/>
      <c r="MEE108" s="1"/>
      <c r="MEF108" s="1"/>
      <c r="MEG108" s="1"/>
      <c r="MEH108" s="1"/>
      <c r="MEI108" s="1"/>
      <c r="MEJ108" s="1"/>
      <c r="MEK108" s="1"/>
      <c r="MEL108" s="1"/>
      <c r="MEM108" s="1"/>
      <c r="MEN108" s="1"/>
      <c r="MEO108" s="1"/>
      <c r="MEP108" s="1"/>
      <c r="MEQ108" s="1"/>
      <c r="MER108" s="1"/>
      <c r="MES108" s="1"/>
      <c r="MET108" s="1"/>
      <c r="MEU108" s="1"/>
      <c r="MEV108" s="1"/>
      <c r="MEW108" s="1"/>
      <c r="MEX108" s="1"/>
      <c r="MEY108" s="1"/>
      <c r="MEZ108" s="1"/>
      <c r="MFA108" s="1"/>
      <c r="MFB108" s="1"/>
      <c r="MFC108" s="1"/>
      <c r="MFD108" s="1"/>
      <c r="MFE108" s="1"/>
      <c r="MFF108" s="1"/>
      <c r="MFG108" s="1"/>
      <c r="MFH108" s="1"/>
      <c r="MFI108" s="1"/>
      <c r="MFJ108" s="1"/>
      <c r="MFK108" s="1"/>
      <c r="MFL108" s="1"/>
      <c r="MFM108" s="1"/>
      <c r="MFN108" s="1"/>
      <c r="MFO108" s="1"/>
      <c r="MFP108" s="1"/>
      <c r="MFQ108" s="1"/>
      <c r="MFR108" s="1"/>
      <c r="MFS108" s="1"/>
      <c r="MFT108" s="1"/>
      <c r="MFU108" s="1"/>
      <c r="MFV108" s="1"/>
      <c r="MFW108" s="1"/>
      <c r="MFX108" s="1"/>
      <c r="MFY108" s="1"/>
      <c r="MFZ108" s="1"/>
      <c r="MGA108" s="1"/>
      <c r="MGB108" s="1"/>
      <c r="MGC108" s="1"/>
      <c r="MGD108" s="1"/>
      <c r="MGE108" s="1"/>
      <c r="MGF108" s="1"/>
      <c r="MGG108" s="1"/>
      <c r="MGH108" s="1"/>
      <c r="MGI108" s="1"/>
      <c r="MGJ108" s="1"/>
      <c r="MGK108" s="1"/>
      <c r="MGL108" s="1"/>
      <c r="MGM108" s="1"/>
      <c r="MGN108" s="1"/>
      <c r="MGO108" s="1"/>
      <c r="MGP108" s="1"/>
      <c r="MGQ108" s="1"/>
      <c r="MGR108" s="1"/>
      <c r="MGS108" s="1"/>
      <c r="MGT108" s="1"/>
      <c r="MGU108" s="1"/>
      <c r="MGV108" s="1"/>
      <c r="MGW108" s="1"/>
      <c r="MGX108" s="1"/>
      <c r="MGY108" s="1"/>
      <c r="MGZ108" s="1"/>
      <c r="MHA108" s="1"/>
      <c r="MHB108" s="1"/>
      <c r="MHC108" s="1"/>
      <c r="MHD108" s="1"/>
      <c r="MHE108" s="1"/>
      <c r="MHF108" s="1"/>
      <c r="MHG108" s="1"/>
      <c r="MHH108" s="1"/>
      <c r="MHI108" s="1"/>
      <c r="MHJ108" s="1"/>
      <c r="MHK108" s="1"/>
      <c r="MHL108" s="1"/>
      <c r="MHM108" s="1"/>
      <c r="MHN108" s="1"/>
      <c r="MHO108" s="1"/>
      <c r="MHP108" s="1"/>
      <c r="MHQ108" s="1"/>
      <c r="MHR108" s="1"/>
      <c r="MHS108" s="1"/>
      <c r="MHT108" s="1"/>
      <c r="MHU108" s="1"/>
      <c r="MHV108" s="1"/>
      <c r="MHW108" s="1"/>
      <c r="MHX108" s="1"/>
      <c r="MHY108" s="1"/>
      <c r="MHZ108" s="1"/>
      <c r="MIA108" s="1"/>
      <c r="MIB108" s="1"/>
      <c r="MIC108" s="1"/>
      <c r="MID108" s="1"/>
      <c r="MIE108" s="1"/>
      <c r="MIF108" s="1"/>
      <c r="MIG108" s="1"/>
      <c r="MIH108" s="1"/>
      <c r="MII108" s="1"/>
      <c r="MIJ108" s="1"/>
      <c r="MIK108" s="1"/>
      <c r="MIL108" s="1"/>
      <c r="MIM108" s="1"/>
      <c r="MIN108" s="1"/>
      <c r="MIO108" s="1"/>
      <c r="MIP108" s="1"/>
      <c r="MIQ108" s="1"/>
      <c r="MIR108" s="1"/>
      <c r="MIS108" s="1"/>
      <c r="MIT108" s="1"/>
      <c r="MIU108" s="1"/>
      <c r="MIV108" s="1"/>
      <c r="MIW108" s="1"/>
      <c r="MIX108" s="1"/>
      <c r="MIY108" s="1"/>
      <c r="MIZ108" s="1"/>
      <c r="MJA108" s="1"/>
      <c r="MJB108" s="1"/>
      <c r="MJC108" s="1"/>
      <c r="MJD108" s="1"/>
      <c r="MJE108" s="1"/>
      <c r="MJF108" s="1"/>
      <c r="MJG108" s="1"/>
      <c r="MJH108" s="1"/>
      <c r="MJI108" s="1"/>
      <c r="MJJ108" s="1"/>
      <c r="MJK108" s="1"/>
      <c r="MJL108" s="1"/>
      <c r="MJM108" s="1"/>
      <c r="MJN108" s="1"/>
      <c r="MJO108" s="1"/>
      <c r="MJP108" s="1"/>
      <c r="MJQ108" s="1"/>
      <c r="MJR108" s="1"/>
      <c r="MJS108" s="1"/>
      <c r="MJT108" s="1"/>
      <c r="MJU108" s="1"/>
      <c r="MJV108" s="1"/>
      <c r="MJW108" s="1"/>
      <c r="MJX108" s="1"/>
      <c r="MJY108" s="1"/>
      <c r="MJZ108" s="1"/>
      <c r="MKA108" s="1"/>
      <c r="MKB108" s="1"/>
      <c r="MKC108" s="1"/>
      <c r="MKD108" s="1"/>
      <c r="MKE108" s="1"/>
      <c r="MKF108" s="1"/>
      <c r="MKG108" s="1"/>
      <c r="MKH108" s="1"/>
      <c r="MKI108" s="1"/>
      <c r="MKJ108" s="1"/>
      <c r="MKK108" s="1"/>
      <c r="MKL108" s="1"/>
      <c r="MKM108" s="1"/>
      <c r="MKN108" s="1"/>
      <c r="MKO108" s="1"/>
      <c r="MKP108" s="1"/>
      <c r="MKQ108" s="1"/>
      <c r="MKR108" s="1"/>
      <c r="MKS108" s="1"/>
      <c r="MKT108" s="1"/>
      <c r="MKU108" s="1"/>
      <c r="MKV108" s="1"/>
      <c r="MKW108" s="1"/>
      <c r="MKX108" s="1"/>
      <c r="MKY108" s="1"/>
      <c r="MKZ108" s="1"/>
      <c r="MLA108" s="1"/>
      <c r="MLB108" s="1"/>
      <c r="MLC108" s="1"/>
      <c r="MLD108" s="1"/>
      <c r="MLE108" s="1"/>
      <c r="MLF108" s="1"/>
      <c r="MLG108" s="1"/>
      <c r="MLH108" s="1"/>
      <c r="MLI108" s="1"/>
      <c r="MLJ108" s="1"/>
      <c r="MLK108" s="1"/>
      <c r="MLL108" s="1"/>
      <c r="MLM108" s="1"/>
      <c r="MLN108" s="1"/>
      <c r="MLO108" s="1"/>
      <c r="MLP108" s="1"/>
      <c r="MLQ108" s="1"/>
      <c r="MLR108" s="1"/>
      <c r="MLS108" s="1"/>
      <c r="MLT108" s="1"/>
      <c r="MLU108" s="1"/>
      <c r="MLV108" s="1"/>
      <c r="MLW108" s="1"/>
      <c r="MLX108" s="1"/>
      <c r="MLY108" s="1"/>
      <c r="MLZ108" s="1"/>
      <c r="MMA108" s="1"/>
      <c r="MMB108" s="1"/>
      <c r="MMC108" s="1"/>
      <c r="MMD108" s="1"/>
      <c r="MME108" s="1"/>
      <c r="MMF108" s="1"/>
      <c r="MMG108" s="1"/>
      <c r="MMH108" s="1"/>
      <c r="MMI108" s="1"/>
      <c r="MMJ108" s="1"/>
      <c r="MMK108" s="1"/>
      <c r="MML108" s="1"/>
      <c r="MMM108" s="1"/>
      <c r="MMN108" s="1"/>
      <c r="MMO108" s="1"/>
      <c r="MMP108" s="1"/>
      <c r="MMQ108" s="1"/>
      <c r="MMR108" s="1"/>
      <c r="MMS108" s="1"/>
      <c r="MMT108" s="1"/>
      <c r="MMU108" s="1"/>
      <c r="MMV108" s="1"/>
      <c r="MMW108" s="1"/>
      <c r="MMX108" s="1"/>
      <c r="MMY108" s="1"/>
      <c r="MMZ108" s="1"/>
      <c r="MNA108" s="1"/>
      <c r="MNB108" s="1"/>
      <c r="MNC108" s="1"/>
      <c r="MND108" s="1"/>
      <c r="MNE108" s="1"/>
      <c r="MNF108" s="1"/>
      <c r="MNG108" s="1"/>
      <c r="MNH108" s="1"/>
      <c r="MNI108" s="1"/>
      <c r="MNJ108" s="1"/>
      <c r="MNK108" s="1"/>
      <c r="MNL108" s="1"/>
      <c r="MNM108" s="1"/>
      <c r="MNN108" s="1"/>
      <c r="MNO108" s="1"/>
      <c r="MNP108" s="1"/>
      <c r="MNQ108" s="1"/>
      <c r="MNR108" s="1"/>
      <c r="MNS108" s="1"/>
      <c r="MNT108" s="1"/>
      <c r="MNU108" s="1"/>
      <c r="MNV108" s="1"/>
      <c r="MNW108" s="1"/>
      <c r="MNX108" s="1"/>
      <c r="MNY108" s="1"/>
      <c r="MNZ108" s="1"/>
      <c r="MOA108" s="1"/>
      <c r="MOB108" s="1"/>
      <c r="MOC108" s="1"/>
      <c r="MOD108" s="1"/>
      <c r="MOE108" s="1"/>
      <c r="MOF108" s="1"/>
      <c r="MOG108" s="1"/>
      <c r="MOH108" s="1"/>
      <c r="MOI108" s="1"/>
      <c r="MOJ108" s="1"/>
      <c r="MOK108" s="1"/>
      <c r="MOL108" s="1"/>
      <c r="MOM108" s="1"/>
      <c r="MON108" s="1"/>
      <c r="MOO108" s="1"/>
      <c r="MOP108" s="1"/>
      <c r="MOQ108" s="1"/>
      <c r="MOR108" s="1"/>
      <c r="MOS108" s="1"/>
      <c r="MOT108" s="1"/>
      <c r="MOU108" s="1"/>
      <c r="MOV108" s="1"/>
      <c r="MOW108" s="1"/>
      <c r="MOX108" s="1"/>
      <c r="MOY108" s="1"/>
      <c r="MOZ108" s="1"/>
      <c r="MPA108" s="1"/>
      <c r="MPB108" s="1"/>
      <c r="MPC108" s="1"/>
      <c r="MPD108" s="1"/>
      <c r="MPE108" s="1"/>
      <c r="MPF108" s="1"/>
      <c r="MPG108" s="1"/>
      <c r="MPH108" s="1"/>
      <c r="MPI108" s="1"/>
      <c r="MPJ108" s="1"/>
      <c r="MPK108" s="1"/>
      <c r="MPL108" s="1"/>
      <c r="MPM108" s="1"/>
      <c r="MPN108" s="1"/>
      <c r="MPO108" s="1"/>
      <c r="MPP108" s="1"/>
      <c r="MPQ108" s="1"/>
      <c r="MPR108" s="1"/>
      <c r="MPS108" s="1"/>
      <c r="MPT108" s="1"/>
      <c r="MPU108" s="1"/>
      <c r="MPV108" s="1"/>
      <c r="MPW108" s="1"/>
      <c r="MPX108" s="1"/>
      <c r="MPY108" s="1"/>
      <c r="MPZ108" s="1"/>
      <c r="MQA108" s="1"/>
      <c r="MQB108" s="1"/>
      <c r="MQC108" s="1"/>
      <c r="MQD108" s="1"/>
      <c r="MQE108" s="1"/>
      <c r="MQF108" s="1"/>
      <c r="MQG108" s="1"/>
      <c r="MQH108" s="1"/>
      <c r="MQI108" s="1"/>
      <c r="MQJ108" s="1"/>
      <c r="MQK108" s="1"/>
      <c r="MQL108" s="1"/>
      <c r="MQM108" s="1"/>
      <c r="MQN108" s="1"/>
      <c r="MQO108" s="1"/>
      <c r="MQP108" s="1"/>
      <c r="MQQ108" s="1"/>
      <c r="MQR108" s="1"/>
      <c r="MQS108" s="1"/>
      <c r="MQT108" s="1"/>
      <c r="MQU108" s="1"/>
      <c r="MQV108" s="1"/>
      <c r="MQW108" s="1"/>
      <c r="MQX108" s="1"/>
      <c r="MQY108" s="1"/>
      <c r="MQZ108" s="1"/>
      <c r="MRA108" s="1"/>
      <c r="MRB108" s="1"/>
      <c r="MRC108" s="1"/>
      <c r="MRD108" s="1"/>
      <c r="MRE108" s="1"/>
      <c r="MRF108" s="1"/>
      <c r="MRG108" s="1"/>
      <c r="MRH108" s="1"/>
      <c r="MRI108" s="1"/>
      <c r="MRJ108" s="1"/>
      <c r="MRK108" s="1"/>
      <c r="MRL108" s="1"/>
      <c r="MRM108" s="1"/>
      <c r="MRN108" s="1"/>
      <c r="MRO108" s="1"/>
      <c r="MRP108" s="1"/>
      <c r="MRQ108" s="1"/>
      <c r="MRR108" s="1"/>
      <c r="MRS108" s="1"/>
      <c r="MRT108" s="1"/>
      <c r="MRU108" s="1"/>
      <c r="MRV108" s="1"/>
      <c r="MRW108" s="1"/>
      <c r="MRX108" s="1"/>
      <c r="MRY108" s="1"/>
      <c r="MRZ108" s="1"/>
      <c r="MSA108" s="1"/>
      <c r="MSB108" s="1"/>
      <c r="MSC108" s="1"/>
      <c r="MSD108" s="1"/>
      <c r="MSE108" s="1"/>
      <c r="MSF108" s="1"/>
      <c r="MSG108" s="1"/>
      <c r="MSH108" s="1"/>
      <c r="MSI108" s="1"/>
      <c r="MSJ108" s="1"/>
      <c r="MSK108" s="1"/>
      <c r="MSL108" s="1"/>
      <c r="MSM108" s="1"/>
      <c r="MSN108" s="1"/>
      <c r="MSO108" s="1"/>
      <c r="MSP108" s="1"/>
      <c r="MSQ108" s="1"/>
      <c r="MSR108" s="1"/>
      <c r="MSS108" s="1"/>
      <c r="MST108" s="1"/>
      <c r="MSU108" s="1"/>
      <c r="MSV108" s="1"/>
      <c r="MSW108" s="1"/>
      <c r="MSX108" s="1"/>
      <c r="MSY108" s="1"/>
      <c r="MSZ108" s="1"/>
      <c r="MTA108" s="1"/>
      <c r="MTB108" s="1"/>
      <c r="MTC108" s="1"/>
      <c r="MTD108" s="1"/>
      <c r="MTE108" s="1"/>
      <c r="MTF108" s="1"/>
      <c r="MTG108" s="1"/>
      <c r="MTH108" s="1"/>
      <c r="MTI108" s="1"/>
      <c r="MTJ108" s="1"/>
      <c r="MTK108" s="1"/>
      <c r="MTL108" s="1"/>
      <c r="MTM108" s="1"/>
      <c r="MTN108" s="1"/>
      <c r="MTO108" s="1"/>
      <c r="MTP108" s="1"/>
      <c r="MTQ108" s="1"/>
      <c r="MTR108" s="1"/>
      <c r="MTS108" s="1"/>
      <c r="MTT108" s="1"/>
      <c r="MTU108" s="1"/>
      <c r="MTV108" s="1"/>
      <c r="MTW108" s="1"/>
      <c r="MTX108" s="1"/>
      <c r="MTY108" s="1"/>
      <c r="MTZ108" s="1"/>
      <c r="MUA108" s="1"/>
      <c r="MUB108" s="1"/>
      <c r="MUC108" s="1"/>
      <c r="MUD108" s="1"/>
      <c r="MUE108" s="1"/>
      <c r="MUF108" s="1"/>
      <c r="MUG108" s="1"/>
      <c r="MUH108" s="1"/>
      <c r="MUI108" s="1"/>
      <c r="MUJ108" s="1"/>
      <c r="MUK108" s="1"/>
      <c r="MUL108" s="1"/>
      <c r="MUM108" s="1"/>
      <c r="MUN108" s="1"/>
      <c r="MUO108" s="1"/>
      <c r="MUP108" s="1"/>
      <c r="MUQ108" s="1"/>
      <c r="MUR108" s="1"/>
      <c r="MUS108" s="1"/>
      <c r="MUT108" s="1"/>
      <c r="MUU108" s="1"/>
      <c r="MUV108" s="1"/>
      <c r="MUW108" s="1"/>
      <c r="MUX108" s="1"/>
      <c r="MUY108" s="1"/>
      <c r="MUZ108" s="1"/>
      <c r="MVA108" s="1"/>
      <c r="MVB108" s="1"/>
      <c r="MVC108" s="1"/>
      <c r="MVD108" s="1"/>
      <c r="MVE108" s="1"/>
      <c r="MVF108" s="1"/>
      <c r="MVG108" s="1"/>
      <c r="MVH108" s="1"/>
      <c r="MVI108" s="1"/>
      <c r="MVJ108" s="1"/>
      <c r="MVK108" s="1"/>
      <c r="MVL108" s="1"/>
      <c r="MVM108" s="1"/>
      <c r="MVN108" s="1"/>
      <c r="MVO108" s="1"/>
      <c r="MVP108" s="1"/>
      <c r="MVQ108" s="1"/>
      <c r="MVR108" s="1"/>
      <c r="MVS108" s="1"/>
      <c r="MVT108" s="1"/>
      <c r="MVU108" s="1"/>
      <c r="MVV108" s="1"/>
      <c r="MVW108" s="1"/>
      <c r="MVX108" s="1"/>
      <c r="MVY108" s="1"/>
      <c r="MVZ108" s="1"/>
      <c r="MWA108" s="1"/>
      <c r="MWB108" s="1"/>
      <c r="MWC108" s="1"/>
      <c r="MWD108" s="1"/>
      <c r="MWE108" s="1"/>
      <c r="MWF108" s="1"/>
      <c r="MWG108" s="1"/>
      <c r="MWH108" s="1"/>
      <c r="MWI108" s="1"/>
      <c r="MWJ108" s="1"/>
      <c r="MWK108" s="1"/>
      <c r="MWL108" s="1"/>
      <c r="MWM108" s="1"/>
      <c r="MWN108" s="1"/>
      <c r="MWO108" s="1"/>
      <c r="MWP108" s="1"/>
      <c r="MWQ108" s="1"/>
      <c r="MWR108" s="1"/>
      <c r="MWS108" s="1"/>
      <c r="MWT108" s="1"/>
      <c r="MWU108" s="1"/>
      <c r="MWV108" s="1"/>
      <c r="MWW108" s="1"/>
      <c r="MWX108" s="1"/>
      <c r="MWY108" s="1"/>
      <c r="MWZ108" s="1"/>
      <c r="MXA108" s="1"/>
      <c r="MXB108" s="1"/>
      <c r="MXC108" s="1"/>
      <c r="MXD108" s="1"/>
      <c r="MXE108" s="1"/>
      <c r="MXF108" s="1"/>
      <c r="MXG108" s="1"/>
      <c r="MXH108" s="1"/>
      <c r="MXI108" s="1"/>
      <c r="MXJ108" s="1"/>
      <c r="MXK108" s="1"/>
      <c r="MXL108" s="1"/>
      <c r="MXM108" s="1"/>
      <c r="MXN108" s="1"/>
      <c r="MXO108" s="1"/>
      <c r="MXP108" s="1"/>
      <c r="MXQ108" s="1"/>
      <c r="MXR108" s="1"/>
      <c r="MXS108" s="1"/>
      <c r="MXT108" s="1"/>
      <c r="MXU108" s="1"/>
      <c r="MXV108" s="1"/>
      <c r="MXW108" s="1"/>
      <c r="MXX108" s="1"/>
      <c r="MXY108" s="1"/>
      <c r="MXZ108" s="1"/>
      <c r="MYA108" s="1"/>
      <c r="MYB108" s="1"/>
      <c r="MYC108" s="1"/>
      <c r="MYD108" s="1"/>
      <c r="MYE108" s="1"/>
      <c r="MYF108" s="1"/>
      <c r="MYG108" s="1"/>
      <c r="MYH108" s="1"/>
      <c r="MYI108" s="1"/>
      <c r="MYJ108" s="1"/>
      <c r="MYK108" s="1"/>
      <c r="MYL108" s="1"/>
      <c r="MYM108" s="1"/>
      <c r="MYN108" s="1"/>
      <c r="MYO108" s="1"/>
      <c r="MYP108" s="1"/>
      <c r="MYQ108" s="1"/>
      <c r="MYR108" s="1"/>
      <c r="MYS108" s="1"/>
      <c r="MYT108" s="1"/>
      <c r="MYU108" s="1"/>
      <c r="MYV108" s="1"/>
      <c r="MYW108" s="1"/>
      <c r="MYX108" s="1"/>
      <c r="MYY108" s="1"/>
      <c r="MYZ108" s="1"/>
      <c r="MZA108" s="1"/>
      <c r="MZB108" s="1"/>
      <c r="MZC108" s="1"/>
      <c r="MZD108" s="1"/>
      <c r="MZE108" s="1"/>
      <c r="MZF108" s="1"/>
      <c r="MZG108" s="1"/>
      <c r="MZH108" s="1"/>
      <c r="MZI108" s="1"/>
      <c r="MZJ108" s="1"/>
      <c r="MZK108" s="1"/>
      <c r="MZL108" s="1"/>
      <c r="MZM108" s="1"/>
      <c r="MZN108" s="1"/>
      <c r="MZO108" s="1"/>
      <c r="MZP108" s="1"/>
      <c r="MZQ108" s="1"/>
      <c r="MZR108" s="1"/>
      <c r="MZS108" s="1"/>
      <c r="MZT108" s="1"/>
      <c r="MZU108" s="1"/>
      <c r="MZV108" s="1"/>
      <c r="MZW108" s="1"/>
      <c r="MZX108" s="1"/>
      <c r="MZY108" s="1"/>
      <c r="MZZ108" s="1"/>
      <c r="NAA108" s="1"/>
      <c r="NAB108" s="1"/>
      <c r="NAC108" s="1"/>
      <c r="NAD108" s="1"/>
      <c r="NAE108" s="1"/>
      <c r="NAF108" s="1"/>
      <c r="NAG108" s="1"/>
      <c r="NAH108" s="1"/>
      <c r="NAI108" s="1"/>
      <c r="NAJ108" s="1"/>
      <c r="NAK108" s="1"/>
      <c r="NAL108" s="1"/>
      <c r="NAM108" s="1"/>
      <c r="NAN108" s="1"/>
      <c r="NAO108" s="1"/>
      <c r="NAP108" s="1"/>
      <c r="NAQ108" s="1"/>
      <c r="NAR108" s="1"/>
      <c r="NAS108" s="1"/>
      <c r="NAT108" s="1"/>
      <c r="NAU108" s="1"/>
      <c r="NAV108" s="1"/>
      <c r="NAW108" s="1"/>
      <c r="NAX108" s="1"/>
      <c r="NAY108" s="1"/>
      <c r="NAZ108" s="1"/>
      <c r="NBA108" s="1"/>
      <c r="NBB108" s="1"/>
      <c r="NBC108" s="1"/>
      <c r="NBD108" s="1"/>
      <c r="NBE108" s="1"/>
      <c r="NBF108" s="1"/>
      <c r="NBG108" s="1"/>
      <c r="NBH108" s="1"/>
      <c r="NBI108" s="1"/>
      <c r="NBJ108" s="1"/>
      <c r="NBK108" s="1"/>
      <c r="NBL108" s="1"/>
      <c r="NBM108" s="1"/>
      <c r="NBN108" s="1"/>
      <c r="NBO108" s="1"/>
      <c r="NBP108" s="1"/>
      <c r="NBQ108" s="1"/>
      <c r="NBR108" s="1"/>
      <c r="NBS108" s="1"/>
      <c r="NBT108" s="1"/>
      <c r="NBU108" s="1"/>
      <c r="NBV108" s="1"/>
      <c r="NBW108" s="1"/>
      <c r="NBX108" s="1"/>
      <c r="NBY108" s="1"/>
      <c r="NBZ108" s="1"/>
      <c r="NCA108" s="1"/>
      <c r="NCB108" s="1"/>
      <c r="NCC108" s="1"/>
      <c r="NCD108" s="1"/>
      <c r="NCE108" s="1"/>
      <c r="NCF108" s="1"/>
      <c r="NCG108" s="1"/>
      <c r="NCH108" s="1"/>
      <c r="NCI108" s="1"/>
      <c r="NCJ108" s="1"/>
      <c r="NCK108" s="1"/>
      <c r="NCL108" s="1"/>
      <c r="NCM108" s="1"/>
      <c r="NCN108" s="1"/>
      <c r="NCO108" s="1"/>
      <c r="NCP108" s="1"/>
      <c r="NCQ108" s="1"/>
      <c r="NCR108" s="1"/>
      <c r="NCS108" s="1"/>
      <c r="NCT108" s="1"/>
      <c r="NCU108" s="1"/>
      <c r="NCV108" s="1"/>
      <c r="NCW108" s="1"/>
      <c r="NCX108" s="1"/>
      <c r="NCY108" s="1"/>
      <c r="NCZ108" s="1"/>
      <c r="NDA108" s="1"/>
      <c r="NDB108" s="1"/>
      <c r="NDC108" s="1"/>
      <c r="NDD108" s="1"/>
      <c r="NDE108" s="1"/>
      <c r="NDF108" s="1"/>
      <c r="NDG108" s="1"/>
      <c r="NDH108" s="1"/>
      <c r="NDI108" s="1"/>
      <c r="NDJ108" s="1"/>
      <c r="NDK108" s="1"/>
      <c r="NDL108" s="1"/>
      <c r="NDM108" s="1"/>
      <c r="NDN108" s="1"/>
      <c r="NDO108" s="1"/>
      <c r="NDP108" s="1"/>
      <c r="NDQ108" s="1"/>
      <c r="NDR108" s="1"/>
      <c r="NDS108" s="1"/>
      <c r="NDT108" s="1"/>
      <c r="NDU108" s="1"/>
      <c r="NDV108" s="1"/>
      <c r="NDW108" s="1"/>
      <c r="NDX108" s="1"/>
      <c r="NDY108" s="1"/>
      <c r="NDZ108" s="1"/>
      <c r="NEA108" s="1"/>
      <c r="NEB108" s="1"/>
      <c r="NEC108" s="1"/>
      <c r="NED108" s="1"/>
      <c r="NEE108" s="1"/>
      <c r="NEF108" s="1"/>
      <c r="NEG108" s="1"/>
      <c r="NEH108" s="1"/>
      <c r="NEI108" s="1"/>
      <c r="NEJ108" s="1"/>
      <c r="NEK108" s="1"/>
      <c r="NEL108" s="1"/>
      <c r="NEM108" s="1"/>
      <c r="NEN108" s="1"/>
      <c r="NEO108" s="1"/>
      <c r="NEP108" s="1"/>
      <c r="NEQ108" s="1"/>
      <c r="NER108" s="1"/>
      <c r="NES108" s="1"/>
      <c r="NET108" s="1"/>
      <c r="NEU108" s="1"/>
      <c r="NEV108" s="1"/>
      <c r="NEW108" s="1"/>
      <c r="NEX108" s="1"/>
      <c r="NEY108" s="1"/>
      <c r="NEZ108" s="1"/>
      <c r="NFA108" s="1"/>
      <c r="NFB108" s="1"/>
      <c r="NFC108" s="1"/>
      <c r="NFD108" s="1"/>
      <c r="NFE108" s="1"/>
      <c r="NFF108" s="1"/>
      <c r="NFG108" s="1"/>
      <c r="NFH108" s="1"/>
      <c r="NFI108" s="1"/>
      <c r="NFJ108" s="1"/>
      <c r="NFK108" s="1"/>
      <c r="NFL108" s="1"/>
      <c r="NFM108" s="1"/>
      <c r="NFN108" s="1"/>
      <c r="NFO108" s="1"/>
      <c r="NFP108" s="1"/>
      <c r="NFQ108" s="1"/>
      <c r="NFR108" s="1"/>
      <c r="NFS108" s="1"/>
      <c r="NFT108" s="1"/>
      <c r="NFU108" s="1"/>
      <c r="NFV108" s="1"/>
      <c r="NFW108" s="1"/>
      <c r="NFX108" s="1"/>
      <c r="NFY108" s="1"/>
      <c r="NFZ108" s="1"/>
      <c r="NGA108" s="1"/>
      <c r="NGB108" s="1"/>
      <c r="NGC108" s="1"/>
      <c r="NGD108" s="1"/>
      <c r="NGE108" s="1"/>
      <c r="NGF108" s="1"/>
      <c r="NGG108" s="1"/>
      <c r="NGH108" s="1"/>
      <c r="NGI108" s="1"/>
      <c r="NGJ108" s="1"/>
      <c r="NGK108" s="1"/>
      <c r="NGL108" s="1"/>
      <c r="NGM108" s="1"/>
      <c r="NGN108" s="1"/>
      <c r="NGO108" s="1"/>
      <c r="NGP108" s="1"/>
      <c r="NGQ108" s="1"/>
      <c r="NGR108" s="1"/>
      <c r="NGS108" s="1"/>
      <c r="NGT108" s="1"/>
      <c r="NGU108" s="1"/>
      <c r="NGV108" s="1"/>
      <c r="NGW108" s="1"/>
      <c r="NGX108" s="1"/>
      <c r="NGY108" s="1"/>
      <c r="NGZ108" s="1"/>
      <c r="NHA108" s="1"/>
      <c r="NHB108" s="1"/>
      <c r="NHC108" s="1"/>
      <c r="NHD108" s="1"/>
      <c r="NHE108" s="1"/>
      <c r="NHF108" s="1"/>
      <c r="NHG108" s="1"/>
      <c r="NHH108" s="1"/>
      <c r="NHI108" s="1"/>
      <c r="NHJ108" s="1"/>
      <c r="NHK108" s="1"/>
      <c r="NHL108" s="1"/>
      <c r="NHM108" s="1"/>
      <c r="NHN108" s="1"/>
      <c r="NHO108" s="1"/>
      <c r="NHP108" s="1"/>
      <c r="NHQ108" s="1"/>
      <c r="NHR108" s="1"/>
      <c r="NHS108" s="1"/>
      <c r="NHT108" s="1"/>
      <c r="NHU108" s="1"/>
      <c r="NHV108" s="1"/>
      <c r="NHW108" s="1"/>
      <c r="NHX108" s="1"/>
      <c r="NHY108" s="1"/>
      <c r="NHZ108" s="1"/>
      <c r="NIA108" s="1"/>
      <c r="NIB108" s="1"/>
      <c r="NIC108" s="1"/>
      <c r="NID108" s="1"/>
      <c r="NIE108" s="1"/>
      <c r="NIF108" s="1"/>
      <c r="NIG108" s="1"/>
      <c r="NIH108" s="1"/>
      <c r="NII108" s="1"/>
      <c r="NIJ108" s="1"/>
      <c r="NIK108" s="1"/>
      <c r="NIL108" s="1"/>
      <c r="NIM108" s="1"/>
      <c r="NIN108" s="1"/>
      <c r="NIO108" s="1"/>
      <c r="NIP108" s="1"/>
      <c r="NIQ108" s="1"/>
      <c r="NIR108" s="1"/>
      <c r="NIS108" s="1"/>
      <c r="NIT108" s="1"/>
      <c r="NIU108" s="1"/>
      <c r="NIV108" s="1"/>
      <c r="NIW108" s="1"/>
      <c r="NIX108" s="1"/>
      <c r="NIY108" s="1"/>
      <c r="NIZ108" s="1"/>
      <c r="NJA108" s="1"/>
      <c r="NJB108" s="1"/>
      <c r="NJC108" s="1"/>
      <c r="NJD108" s="1"/>
      <c r="NJE108" s="1"/>
      <c r="NJF108" s="1"/>
      <c r="NJG108" s="1"/>
      <c r="NJH108" s="1"/>
      <c r="NJI108" s="1"/>
      <c r="NJJ108" s="1"/>
      <c r="NJK108" s="1"/>
      <c r="NJL108" s="1"/>
      <c r="NJM108" s="1"/>
      <c r="NJN108" s="1"/>
      <c r="NJO108" s="1"/>
      <c r="NJP108" s="1"/>
      <c r="NJQ108" s="1"/>
      <c r="NJR108" s="1"/>
      <c r="NJS108" s="1"/>
      <c r="NJT108" s="1"/>
      <c r="NJU108" s="1"/>
      <c r="NJV108" s="1"/>
      <c r="NJW108" s="1"/>
      <c r="NJX108" s="1"/>
      <c r="NJY108" s="1"/>
      <c r="NJZ108" s="1"/>
      <c r="NKA108" s="1"/>
      <c r="NKB108" s="1"/>
      <c r="NKC108" s="1"/>
      <c r="NKD108" s="1"/>
      <c r="NKE108" s="1"/>
      <c r="NKF108" s="1"/>
      <c r="NKG108" s="1"/>
      <c r="NKH108" s="1"/>
      <c r="NKI108" s="1"/>
      <c r="NKJ108" s="1"/>
      <c r="NKK108" s="1"/>
      <c r="NKL108" s="1"/>
      <c r="NKM108" s="1"/>
      <c r="NKN108" s="1"/>
      <c r="NKO108" s="1"/>
      <c r="NKP108" s="1"/>
      <c r="NKQ108" s="1"/>
      <c r="NKR108" s="1"/>
      <c r="NKS108" s="1"/>
      <c r="NKT108" s="1"/>
      <c r="NKU108" s="1"/>
      <c r="NKV108" s="1"/>
      <c r="NKW108" s="1"/>
      <c r="NKX108" s="1"/>
      <c r="NKY108" s="1"/>
      <c r="NKZ108" s="1"/>
      <c r="NLA108" s="1"/>
      <c r="NLB108" s="1"/>
      <c r="NLC108" s="1"/>
      <c r="NLD108" s="1"/>
      <c r="NLE108" s="1"/>
      <c r="NLF108" s="1"/>
      <c r="NLG108" s="1"/>
      <c r="NLH108" s="1"/>
      <c r="NLI108" s="1"/>
      <c r="NLJ108" s="1"/>
      <c r="NLK108" s="1"/>
      <c r="NLL108" s="1"/>
      <c r="NLM108" s="1"/>
      <c r="NLN108" s="1"/>
      <c r="NLO108" s="1"/>
      <c r="NLP108" s="1"/>
      <c r="NLQ108" s="1"/>
      <c r="NLR108" s="1"/>
      <c r="NLS108" s="1"/>
      <c r="NLT108" s="1"/>
      <c r="NLU108" s="1"/>
      <c r="NLV108" s="1"/>
      <c r="NLW108" s="1"/>
      <c r="NLX108" s="1"/>
      <c r="NLY108" s="1"/>
      <c r="NLZ108" s="1"/>
      <c r="NMA108" s="1"/>
      <c r="NMB108" s="1"/>
      <c r="NMC108" s="1"/>
      <c r="NMD108" s="1"/>
      <c r="NME108" s="1"/>
      <c r="NMF108" s="1"/>
      <c r="NMG108" s="1"/>
      <c r="NMH108" s="1"/>
      <c r="NMI108" s="1"/>
      <c r="NMJ108" s="1"/>
      <c r="NMK108" s="1"/>
      <c r="NML108" s="1"/>
      <c r="NMM108" s="1"/>
      <c r="NMN108" s="1"/>
      <c r="NMO108" s="1"/>
      <c r="NMP108" s="1"/>
      <c r="NMQ108" s="1"/>
      <c r="NMR108" s="1"/>
      <c r="NMS108" s="1"/>
      <c r="NMT108" s="1"/>
      <c r="NMU108" s="1"/>
      <c r="NMV108" s="1"/>
      <c r="NMW108" s="1"/>
      <c r="NMX108" s="1"/>
      <c r="NMY108" s="1"/>
      <c r="NMZ108" s="1"/>
      <c r="NNA108" s="1"/>
      <c r="NNB108" s="1"/>
      <c r="NNC108" s="1"/>
      <c r="NND108" s="1"/>
      <c r="NNE108" s="1"/>
      <c r="NNF108" s="1"/>
      <c r="NNG108" s="1"/>
      <c r="NNH108" s="1"/>
      <c r="NNI108" s="1"/>
      <c r="NNJ108" s="1"/>
      <c r="NNK108" s="1"/>
      <c r="NNL108" s="1"/>
      <c r="NNM108" s="1"/>
      <c r="NNN108" s="1"/>
      <c r="NNO108" s="1"/>
      <c r="NNP108" s="1"/>
      <c r="NNQ108" s="1"/>
      <c r="NNR108" s="1"/>
      <c r="NNS108" s="1"/>
      <c r="NNT108" s="1"/>
      <c r="NNU108" s="1"/>
      <c r="NNV108" s="1"/>
      <c r="NNW108" s="1"/>
      <c r="NNX108" s="1"/>
      <c r="NNY108" s="1"/>
      <c r="NNZ108" s="1"/>
      <c r="NOA108" s="1"/>
      <c r="NOB108" s="1"/>
      <c r="NOC108" s="1"/>
      <c r="NOD108" s="1"/>
      <c r="NOE108" s="1"/>
      <c r="NOF108" s="1"/>
      <c r="NOG108" s="1"/>
      <c r="NOH108" s="1"/>
      <c r="NOI108" s="1"/>
      <c r="NOJ108" s="1"/>
      <c r="NOK108" s="1"/>
      <c r="NOL108" s="1"/>
      <c r="NOM108" s="1"/>
      <c r="NON108" s="1"/>
      <c r="NOO108" s="1"/>
      <c r="NOP108" s="1"/>
      <c r="NOQ108" s="1"/>
      <c r="NOR108" s="1"/>
      <c r="NOS108" s="1"/>
      <c r="NOT108" s="1"/>
      <c r="NOU108" s="1"/>
      <c r="NOV108" s="1"/>
      <c r="NOW108" s="1"/>
      <c r="NOX108" s="1"/>
      <c r="NOY108" s="1"/>
      <c r="NOZ108" s="1"/>
      <c r="NPA108" s="1"/>
      <c r="NPB108" s="1"/>
      <c r="NPC108" s="1"/>
      <c r="NPD108" s="1"/>
      <c r="NPE108" s="1"/>
      <c r="NPF108" s="1"/>
      <c r="NPG108" s="1"/>
      <c r="NPH108" s="1"/>
      <c r="NPI108" s="1"/>
      <c r="NPJ108" s="1"/>
      <c r="NPK108" s="1"/>
      <c r="NPL108" s="1"/>
      <c r="NPM108" s="1"/>
      <c r="NPN108" s="1"/>
      <c r="NPO108" s="1"/>
      <c r="NPP108" s="1"/>
      <c r="NPQ108" s="1"/>
      <c r="NPR108" s="1"/>
      <c r="NPS108" s="1"/>
      <c r="NPT108" s="1"/>
      <c r="NPU108" s="1"/>
      <c r="NPV108" s="1"/>
      <c r="NPW108" s="1"/>
      <c r="NPX108" s="1"/>
      <c r="NPY108" s="1"/>
      <c r="NPZ108" s="1"/>
      <c r="NQA108" s="1"/>
      <c r="NQB108" s="1"/>
      <c r="NQC108" s="1"/>
      <c r="NQD108" s="1"/>
      <c r="NQE108" s="1"/>
      <c r="NQF108" s="1"/>
      <c r="NQG108" s="1"/>
      <c r="NQH108" s="1"/>
      <c r="NQI108" s="1"/>
      <c r="NQJ108" s="1"/>
      <c r="NQK108" s="1"/>
      <c r="NQL108" s="1"/>
      <c r="NQM108" s="1"/>
      <c r="NQN108" s="1"/>
      <c r="NQO108" s="1"/>
      <c r="NQP108" s="1"/>
      <c r="NQQ108" s="1"/>
      <c r="NQR108" s="1"/>
      <c r="NQS108" s="1"/>
      <c r="NQT108" s="1"/>
      <c r="NQU108" s="1"/>
      <c r="NQV108" s="1"/>
      <c r="NQW108" s="1"/>
      <c r="NQX108" s="1"/>
      <c r="NQY108" s="1"/>
      <c r="NQZ108" s="1"/>
      <c r="NRA108" s="1"/>
      <c r="NRB108" s="1"/>
      <c r="NRC108" s="1"/>
      <c r="NRD108" s="1"/>
      <c r="NRE108" s="1"/>
      <c r="NRF108" s="1"/>
      <c r="NRG108" s="1"/>
      <c r="NRH108" s="1"/>
      <c r="NRI108" s="1"/>
      <c r="NRJ108" s="1"/>
      <c r="NRK108" s="1"/>
      <c r="NRL108" s="1"/>
      <c r="NRM108" s="1"/>
      <c r="NRN108" s="1"/>
      <c r="NRO108" s="1"/>
      <c r="NRP108" s="1"/>
      <c r="NRQ108" s="1"/>
      <c r="NRR108" s="1"/>
      <c r="NRS108" s="1"/>
      <c r="NRT108" s="1"/>
      <c r="NRU108" s="1"/>
      <c r="NRV108" s="1"/>
      <c r="NRW108" s="1"/>
      <c r="NRX108" s="1"/>
      <c r="NRY108" s="1"/>
      <c r="NRZ108" s="1"/>
      <c r="NSA108" s="1"/>
      <c r="NSB108" s="1"/>
      <c r="NSC108" s="1"/>
      <c r="NSD108" s="1"/>
      <c r="NSE108" s="1"/>
      <c r="NSF108" s="1"/>
      <c r="NSG108" s="1"/>
      <c r="NSH108" s="1"/>
      <c r="NSI108" s="1"/>
      <c r="NSJ108" s="1"/>
      <c r="NSK108" s="1"/>
      <c r="NSL108" s="1"/>
      <c r="NSM108" s="1"/>
      <c r="NSN108" s="1"/>
      <c r="NSO108" s="1"/>
      <c r="NSP108" s="1"/>
      <c r="NSQ108" s="1"/>
      <c r="NSR108" s="1"/>
      <c r="NSS108" s="1"/>
      <c r="NST108" s="1"/>
      <c r="NSU108" s="1"/>
      <c r="NSV108" s="1"/>
      <c r="NSW108" s="1"/>
      <c r="NSX108" s="1"/>
      <c r="NSY108" s="1"/>
      <c r="NSZ108" s="1"/>
      <c r="NTA108" s="1"/>
      <c r="NTB108" s="1"/>
      <c r="NTC108" s="1"/>
      <c r="NTD108" s="1"/>
      <c r="NTE108" s="1"/>
      <c r="NTF108" s="1"/>
      <c r="NTG108" s="1"/>
      <c r="NTH108" s="1"/>
      <c r="NTI108" s="1"/>
      <c r="NTJ108" s="1"/>
      <c r="NTK108" s="1"/>
      <c r="NTL108" s="1"/>
      <c r="NTM108" s="1"/>
      <c r="NTN108" s="1"/>
      <c r="NTO108" s="1"/>
      <c r="NTP108" s="1"/>
      <c r="NTQ108" s="1"/>
      <c r="NTR108" s="1"/>
      <c r="NTS108" s="1"/>
      <c r="NTT108" s="1"/>
      <c r="NTU108" s="1"/>
      <c r="NTV108" s="1"/>
      <c r="NTW108" s="1"/>
      <c r="NTX108" s="1"/>
      <c r="NTY108" s="1"/>
      <c r="NTZ108" s="1"/>
      <c r="NUA108" s="1"/>
      <c r="NUB108" s="1"/>
      <c r="NUC108" s="1"/>
      <c r="NUD108" s="1"/>
      <c r="NUE108" s="1"/>
      <c r="NUF108" s="1"/>
      <c r="NUG108" s="1"/>
      <c r="NUH108" s="1"/>
      <c r="NUI108" s="1"/>
      <c r="NUJ108" s="1"/>
      <c r="NUK108" s="1"/>
      <c r="NUL108" s="1"/>
      <c r="NUM108" s="1"/>
      <c r="NUN108" s="1"/>
      <c r="NUO108" s="1"/>
      <c r="NUP108" s="1"/>
      <c r="NUQ108" s="1"/>
      <c r="NUR108" s="1"/>
      <c r="NUS108" s="1"/>
      <c r="NUT108" s="1"/>
      <c r="NUU108" s="1"/>
      <c r="NUV108" s="1"/>
      <c r="NUW108" s="1"/>
      <c r="NUX108" s="1"/>
      <c r="NUY108" s="1"/>
      <c r="NUZ108" s="1"/>
      <c r="NVA108" s="1"/>
      <c r="NVB108" s="1"/>
      <c r="NVC108" s="1"/>
      <c r="NVD108" s="1"/>
      <c r="NVE108" s="1"/>
      <c r="NVF108" s="1"/>
      <c r="NVG108" s="1"/>
      <c r="NVH108" s="1"/>
      <c r="NVI108" s="1"/>
      <c r="NVJ108" s="1"/>
      <c r="NVK108" s="1"/>
      <c r="NVL108" s="1"/>
      <c r="NVM108" s="1"/>
      <c r="NVN108" s="1"/>
      <c r="NVO108" s="1"/>
      <c r="NVP108" s="1"/>
      <c r="NVQ108" s="1"/>
      <c r="NVR108" s="1"/>
      <c r="NVS108" s="1"/>
      <c r="NVT108" s="1"/>
      <c r="NVU108" s="1"/>
      <c r="NVV108" s="1"/>
      <c r="NVW108" s="1"/>
      <c r="NVX108" s="1"/>
      <c r="NVY108" s="1"/>
      <c r="NVZ108" s="1"/>
      <c r="NWA108" s="1"/>
      <c r="NWB108" s="1"/>
      <c r="NWC108" s="1"/>
      <c r="NWD108" s="1"/>
      <c r="NWE108" s="1"/>
      <c r="NWF108" s="1"/>
      <c r="NWG108" s="1"/>
      <c r="NWH108" s="1"/>
      <c r="NWI108" s="1"/>
      <c r="NWJ108" s="1"/>
      <c r="NWK108" s="1"/>
      <c r="NWL108" s="1"/>
      <c r="NWM108" s="1"/>
      <c r="NWN108" s="1"/>
      <c r="NWO108" s="1"/>
      <c r="NWP108" s="1"/>
      <c r="NWQ108" s="1"/>
      <c r="NWR108" s="1"/>
      <c r="NWS108" s="1"/>
      <c r="NWT108" s="1"/>
      <c r="NWU108" s="1"/>
      <c r="NWV108" s="1"/>
      <c r="NWW108" s="1"/>
      <c r="NWX108" s="1"/>
      <c r="NWY108" s="1"/>
      <c r="NWZ108" s="1"/>
      <c r="NXA108" s="1"/>
      <c r="NXB108" s="1"/>
      <c r="NXC108" s="1"/>
      <c r="NXD108" s="1"/>
      <c r="NXE108" s="1"/>
      <c r="NXF108" s="1"/>
      <c r="NXG108" s="1"/>
      <c r="NXH108" s="1"/>
      <c r="NXI108" s="1"/>
      <c r="NXJ108" s="1"/>
      <c r="NXK108" s="1"/>
      <c r="NXL108" s="1"/>
      <c r="NXM108" s="1"/>
      <c r="NXN108" s="1"/>
      <c r="NXO108" s="1"/>
      <c r="NXP108" s="1"/>
      <c r="NXQ108" s="1"/>
      <c r="NXR108" s="1"/>
      <c r="NXS108" s="1"/>
      <c r="NXT108" s="1"/>
      <c r="NXU108" s="1"/>
      <c r="NXV108" s="1"/>
      <c r="NXW108" s="1"/>
      <c r="NXX108" s="1"/>
      <c r="NXY108" s="1"/>
      <c r="NXZ108" s="1"/>
      <c r="NYA108" s="1"/>
      <c r="NYB108" s="1"/>
      <c r="NYC108" s="1"/>
      <c r="NYD108" s="1"/>
      <c r="NYE108" s="1"/>
      <c r="NYF108" s="1"/>
      <c r="NYG108" s="1"/>
      <c r="NYH108" s="1"/>
      <c r="NYI108" s="1"/>
      <c r="NYJ108" s="1"/>
      <c r="NYK108" s="1"/>
      <c r="NYL108" s="1"/>
      <c r="NYM108" s="1"/>
      <c r="NYN108" s="1"/>
      <c r="NYO108" s="1"/>
      <c r="NYP108" s="1"/>
      <c r="NYQ108" s="1"/>
      <c r="NYR108" s="1"/>
      <c r="NYS108" s="1"/>
      <c r="NYT108" s="1"/>
      <c r="NYU108" s="1"/>
      <c r="NYV108" s="1"/>
      <c r="NYW108" s="1"/>
      <c r="NYX108" s="1"/>
      <c r="NYY108" s="1"/>
      <c r="NYZ108" s="1"/>
      <c r="NZA108" s="1"/>
      <c r="NZB108" s="1"/>
      <c r="NZC108" s="1"/>
      <c r="NZD108" s="1"/>
      <c r="NZE108" s="1"/>
      <c r="NZF108" s="1"/>
      <c r="NZG108" s="1"/>
      <c r="NZH108" s="1"/>
      <c r="NZI108" s="1"/>
      <c r="NZJ108" s="1"/>
      <c r="NZK108" s="1"/>
      <c r="NZL108" s="1"/>
      <c r="NZM108" s="1"/>
      <c r="NZN108" s="1"/>
      <c r="NZO108" s="1"/>
      <c r="NZP108" s="1"/>
      <c r="NZQ108" s="1"/>
      <c r="NZR108" s="1"/>
      <c r="NZS108" s="1"/>
      <c r="NZT108" s="1"/>
      <c r="NZU108" s="1"/>
      <c r="NZV108" s="1"/>
      <c r="NZW108" s="1"/>
      <c r="NZX108" s="1"/>
      <c r="NZY108" s="1"/>
      <c r="NZZ108" s="1"/>
      <c r="OAA108" s="1"/>
      <c r="OAB108" s="1"/>
      <c r="OAC108" s="1"/>
      <c r="OAD108" s="1"/>
      <c r="OAE108" s="1"/>
      <c r="OAF108" s="1"/>
      <c r="OAG108" s="1"/>
      <c r="OAH108" s="1"/>
      <c r="OAI108" s="1"/>
      <c r="OAJ108" s="1"/>
      <c r="OAK108" s="1"/>
      <c r="OAL108" s="1"/>
      <c r="OAM108" s="1"/>
      <c r="OAN108" s="1"/>
      <c r="OAO108" s="1"/>
      <c r="OAP108" s="1"/>
      <c r="OAQ108" s="1"/>
      <c r="OAR108" s="1"/>
      <c r="OAS108" s="1"/>
      <c r="OAT108" s="1"/>
      <c r="OAU108" s="1"/>
      <c r="OAV108" s="1"/>
      <c r="OAW108" s="1"/>
      <c r="OAX108" s="1"/>
      <c r="OAY108" s="1"/>
      <c r="OAZ108" s="1"/>
      <c r="OBA108" s="1"/>
      <c r="OBB108" s="1"/>
      <c r="OBC108" s="1"/>
      <c r="OBD108" s="1"/>
      <c r="OBE108" s="1"/>
      <c r="OBF108" s="1"/>
      <c r="OBG108" s="1"/>
      <c r="OBH108" s="1"/>
      <c r="OBI108" s="1"/>
      <c r="OBJ108" s="1"/>
      <c r="OBK108" s="1"/>
      <c r="OBL108" s="1"/>
      <c r="OBM108" s="1"/>
      <c r="OBN108" s="1"/>
      <c r="OBO108" s="1"/>
      <c r="OBP108" s="1"/>
      <c r="OBQ108" s="1"/>
      <c r="OBR108" s="1"/>
      <c r="OBS108" s="1"/>
      <c r="OBT108" s="1"/>
      <c r="OBU108" s="1"/>
      <c r="OBV108" s="1"/>
      <c r="OBW108" s="1"/>
      <c r="OBX108" s="1"/>
      <c r="OBY108" s="1"/>
      <c r="OBZ108" s="1"/>
      <c r="OCA108" s="1"/>
      <c r="OCB108" s="1"/>
      <c r="OCC108" s="1"/>
      <c r="OCD108" s="1"/>
      <c r="OCE108" s="1"/>
      <c r="OCF108" s="1"/>
      <c r="OCG108" s="1"/>
      <c r="OCH108" s="1"/>
      <c r="OCI108" s="1"/>
      <c r="OCJ108" s="1"/>
      <c r="OCK108" s="1"/>
      <c r="OCL108" s="1"/>
      <c r="OCM108" s="1"/>
      <c r="OCN108" s="1"/>
      <c r="OCO108" s="1"/>
      <c r="OCP108" s="1"/>
      <c r="OCQ108" s="1"/>
      <c r="OCR108" s="1"/>
      <c r="OCS108" s="1"/>
      <c r="OCT108" s="1"/>
      <c r="OCU108" s="1"/>
      <c r="OCV108" s="1"/>
      <c r="OCW108" s="1"/>
      <c r="OCX108" s="1"/>
      <c r="OCY108" s="1"/>
      <c r="OCZ108" s="1"/>
      <c r="ODA108" s="1"/>
      <c r="ODB108" s="1"/>
      <c r="ODC108" s="1"/>
      <c r="ODD108" s="1"/>
      <c r="ODE108" s="1"/>
      <c r="ODF108" s="1"/>
      <c r="ODG108" s="1"/>
      <c r="ODH108" s="1"/>
      <c r="ODI108" s="1"/>
      <c r="ODJ108" s="1"/>
      <c r="ODK108" s="1"/>
      <c r="ODL108" s="1"/>
      <c r="ODM108" s="1"/>
      <c r="ODN108" s="1"/>
      <c r="ODO108" s="1"/>
      <c r="ODP108" s="1"/>
      <c r="ODQ108" s="1"/>
      <c r="ODR108" s="1"/>
      <c r="ODS108" s="1"/>
      <c r="ODT108" s="1"/>
      <c r="ODU108" s="1"/>
      <c r="ODV108" s="1"/>
      <c r="ODW108" s="1"/>
      <c r="ODX108" s="1"/>
      <c r="ODY108" s="1"/>
      <c r="ODZ108" s="1"/>
      <c r="OEA108" s="1"/>
      <c r="OEB108" s="1"/>
      <c r="OEC108" s="1"/>
      <c r="OED108" s="1"/>
      <c r="OEE108" s="1"/>
      <c r="OEF108" s="1"/>
      <c r="OEG108" s="1"/>
      <c r="OEH108" s="1"/>
      <c r="OEI108" s="1"/>
      <c r="OEJ108" s="1"/>
      <c r="OEK108" s="1"/>
      <c r="OEL108" s="1"/>
      <c r="OEM108" s="1"/>
      <c r="OEN108" s="1"/>
      <c r="OEO108" s="1"/>
      <c r="OEP108" s="1"/>
      <c r="OEQ108" s="1"/>
      <c r="OER108" s="1"/>
      <c r="OES108" s="1"/>
      <c r="OET108" s="1"/>
      <c r="OEU108" s="1"/>
      <c r="OEV108" s="1"/>
      <c r="OEW108" s="1"/>
      <c r="OEX108" s="1"/>
      <c r="OEY108" s="1"/>
      <c r="OEZ108" s="1"/>
      <c r="OFA108" s="1"/>
      <c r="OFB108" s="1"/>
      <c r="OFC108" s="1"/>
      <c r="OFD108" s="1"/>
      <c r="OFE108" s="1"/>
      <c r="OFF108" s="1"/>
      <c r="OFG108" s="1"/>
      <c r="OFH108" s="1"/>
      <c r="OFI108" s="1"/>
      <c r="OFJ108" s="1"/>
      <c r="OFK108" s="1"/>
      <c r="OFL108" s="1"/>
      <c r="OFM108" s="1"/>
      <c r="OFN108" s="1"/>
      <c r="OFO108" s="1"/>
      <c r="OFP108" s="1"/>
      <c r="OFQ108" s="1"/>
      <c r="OFR108" s="1"/>
      <c r="OFS108" s="1"/>
      <c r="OFT108" s="1"/>
      <c r="OFU108" s="1"/>
      <c r="OFV108" s="1"/>
      <c r="OFW108" s="1"/>
      <c r="OFX108" s="1"/>
      <c r="OFY108" s="1"/>
      <c r="OFZ108" s="1"/>
      <c r="OGA108" s="1"/>
      <c r="OGB108" s="1"/>
      <c r="OGC108" s="1"/>
      <c r="OGD108" s="1"/>
      <c r="OGE108" s="1"/>
      <c r="OGF108" s="1"/>
      <c r="OGG108" s="1"/>
      <c r="OGH108" s="1"/>
      <c r="OGI108" s="1"/>
      <c r="OGJ108" s="1"/>
      <c r="OGK108" s="1"/>
      <c r="OGL108" s="1"/>
      <c r="OGM108" s="1"/>
      <c r="OGN108" s="1"/>
      <c r="OGO108" s="1"/>
      <c r="OGP108" s="1"/>
      <c r="OGQ108" s="1"/>
      <c r="OGR108" s="1"/>
      <c r="OGS108" s="1"/>
      <c r="OGT108" s="1"/>
      <c r="OGU108" s="1"/>
      <c r="OGV108" s="1"/>
      <c r="OGW108" s="1"/>
      <c r="OGX108" s="1"/>
      <c r="OGY108" s="1"/>
      <c r="OGZ108" s="1"/>
      <c r="OHA108" s="1"/>
      <c r="OHB108" s="1"/>
      <c r="OHC108" s="1"/>
      <c r="OHD108" s="1"/>
      <c r="OHE108" s="1"/>
      <c r="OHF108" s="1"/>
      <c r="OHG108" s="1"/>
      <c r="OHH108" s="1"/>
      <c r="OHI108" s="1"/>
      <c r="OHJ108" s="1"/>
      <c r="OHK108" s="1"/>
      <c r="OHL108" s="1"/>
      <c r="OHM108" s="1"/>
      <c r="OHN108" s="1"/>
      <c r="OHO108" s="1"/>
      <c r="OHP108" s="1"/>
      <c r="OHQ108" s="1"/>
      <c r="OHR108" s="1"/>
      <c r="OHS108" s="1"/>
      <c r="OHT108" s="1"/>
      <c r="OHU108" s="1"/>
      <c r="OHV108" s="1"/>
      <c r="OHW108" s="1"/>
      <c r="OHX108" s="1"/>
      <c r="OHY108" s="1"/>
      <c r="OHZ108" s="1"/>
      <c r="OIA108" s="1"/>
      <c r="OIB108" s="1"/>
      <c r="OIC108" s="1"/>
      <c r="OID108" s="1"/>
      <c r="OIE108" s="1"/>
      <c r="OIF108" s="1"/>
      <c r="OIG108" s="1"/>
      <c r="OIH108" s="1"/>
      <c r="OII108" s="1"/>
      <c r="OIJ108" s="1"/>
      <c r="OIK108" s="1"/>
      <c r="OIL108" s="1"/>
      <c r="OIM108" s="1"/>
      <c r="OIN108" s="1"/>
      <c r="OIO108" s="1"/>
      <c r="OIP108" s="1"/>
      <c r="OIQ108" s="1"/>
      <c r="OIR108" s="1"/>
      <c r="OIS108" s="1"/>
      <c r="OIT108" s="1"/>
      <c r="OIU108" s="1"/>
      <c r="OIV108" s="1"/>
      <c r="OIW108" s="1"/>
      <c r="OIX108" s="1"/>
      <c r="OIY108" s="1"/>
      <c r="OIZ108" s="1"/>
      <c r="OJA108" s="1"/>
      <c r="OJB108" s="1"/>
      <c r="OJC108" s="1"/>
      <c r="OJD108" s="1"/>
      <c r="OJE108" s="1"/>
      <c r="OJF108" s="1"/>
      <c r="OJG108" s="1"/>
      <c r="OJH108" s="1"/>
      <c r="OJI108" s="1"/>
      <c r="OJJ108" s="1"/>
      <c r="OJK108" s="1"/>
      <c r="OJL108" s="1"/>
      <c r="OJM108" s="1"/>
      <c r="OJN108" s="1"/>
      <c r="OJO108" s="1"/>
      <c r="OJP108" s="1"/>
      <c r="OJQ108" s="1"/>
      <c r="OJR108" s="1"/>
      <c r="OJS108" s="1"/>
      <c r="OJT108" s="1"/>
      <c r="OJU108" s="1"/>
      <c r="OJV108" s="1"/>
      <c r="OJW108" s="1"/>
      <c r="OJX108" s="1"/>
      <c r="OJY108" s="1"/>
      <c r="OJZ108" s="1"/>
      <c r="OKA108" s="1"/>
      <c r="OKB108" s="1"/>
      <c r="OKC108" s="1"/>
      <c r="OKD108" s="1"/>
      <c r="OKE108" s="1"/>
      <c r="OKF108" s="1"/>
      <c r="OKG108" s="1"/>
      <c r="OKH108" s="1"/>
      <c r="OKI108" s="1"/>
      <c r="OKJ108" s="1"/>
      <c r="OKK108" s="1"/>
      <c r="OKL108" s="1"/>
      <c r="OKM108" s="1"/>
      <c r="OKN108" s="1"/>
      <c r="OKO108" s="1"/>
      <c r="OKP108" s="1"/>
      <c r="OKQ108" s="1"/>
      <c r="OKR108" s="1"/>
      <c r="OKS108" s="1"/>
      <c r="OKT108" s="1"/>
      <c r="OKU108" s="1"/>
      <c r="OKV108" s="1"/>
      <c r="OKW108" s="1"/>
      <c r="OKX108" s="1"/>
      <c r="OKY108" s="1"/>
      <c r="OKZ108" s="1"/>
      <c r="OLA108" s="1"/>
      <c r="OLB108" s="1"/>
      <c r="OLC108" s="1"/>
      <c r="OLD108" s="1"/>
      <c r="OLE108" s="1"/>
      <c r="OLF108" s="1"/>
      <c r="OLG108" s="1"/>
      <c r="OLH108" s="1"/>
      <c r="OLI108" s="1"/>
      <c r="OLJ108" s="1"/>
      <c r="OLK108" s="1"/>
      <c r="OLL108" s="1"/>
      <c r="OLM108" s="1"/>
      <c r="OLN108" s="1"/>
      <c r="OLO108" s="1"/>
      <c r="OLP108" s="1"/>
      <c r="OLQ108" s="1"/>
      <c r="OLR108" s="1"/>
      <c r="OLS108" s="1"/>
      <c r="OLT108" s="1"/>
      <c r="OLU108" s="1"/>
      <c r="OLV108" s="1"/>
      <c r="OLW108" s="1"/>
      <c r="OLX108" s="1"/>
      <c r="OLY108" s="1"/>
      <c r="OLZ108" s="1"/>
      <c r="OMA108" s="1"/>
      <c r="OMB108" s="1"/>
      <c r="OMC108" s="1"/>
      <c r="OMD108" s="1"/>
      <c r="OME108" s="1"/>
      <c r="OMF108" s="1"/>
      <c r="OMG108" s="1"/>
      <c r="OMH108" s="1"/>
      <c r="OMI108" s="1"/>
      <c r="OMJ108" s="1"/>
      <c r="OMK108" s="1"/>
      <c r="OML108" s="1"/>
      <c r="OMM108" s="1"/>
      <c r="OMN108" s="1"/>
      <c r="OMO108" s="1"/>
      <c r="OMP108" s="1"/>
      <c r="OMQ108" s="1"/>
      <c r="OMR108" s="1"/>
      <c r="OMS108" s="1"/>
      <c r="OMT108" s="1"/>
      <c r="OMU108" s="1"/>
      <c r="OMV108" s="1"/>
      <c r="OMW108" s="1"/>
      <c r="OMX108" s="1"/>
      <c r="OMY108" s="1"/>
      <c r="OMZ108" s="1"/>
      <c r="ONA108" s="1"/>
      <c r="ONB108" s="1"/>
      <c r="ONC108" s="1"/>
      <c r="OND108" s="1"/>
      <c r="ONE108" s="1"/>
      <c r="ONF108" s="1"/>
      <c r="ONG108" s="1"/>
      <c r="ONH108" s="1"/>
      <c r="ONI108" s="1"/>
      <c r="ONJ108" s="1"/>
      <c r="ONK108" s="1"/>
      <c r="ONL108" s="1"/>
      <c r="ONM108" s="1"/>
      <c r="ONN108" s="1"/>
      <c r="ONO108" s="1"/>
      <c r="ONP108" s="1"/>
      <c r="ONQ108" s="1"/>
      <c r="ONR108" s="1"/>
      <c r="ONS108" s="1"/>
      <c r="ONT108" s="1"/>
      <c r="ONU108" s="1"/>
      <c r="ONV108" s="1"/>
      <c r="ONW108" s="1"/>
      <c r="ONX108" s="1"/>
      <c r="ONY108" s="1"/>
      <c r="ONZ108" s="1"/>
      <c r="OOA108" s="1"/>
      <c r="OOB108" s="1"/>
      <c r="OOC108" s="1"/>
      <c r="OOD108" s="1"/>
      <c r="OOE108" s="1"/>
      <c r="OOF108" s="1"/>
      <c r="OOG108" s="1"/>
      <c r="OOH108" s="1"/>
      <c r="OOI108" s="1"/>
      <c r="OOJ108" s="1"/>
      <c r="OOK108" s="1"/>
      <c r="OOL108" s="1"/>
      <c r="OOM108" s="1"/>
      <c r="OON108" s="1"/>
      <c r="OOO108" s="1"/>
      <c r="OOP108" s="1"/>
      <c r="OOQ108" s="1"/>
      <c r="OOR108" s="1"/>
      <c r="OOS108" s="1"/>
      <c r="OOT108" s="1"/>
      <c r="OOU108" s="1"/>
      <c r="OOV108" s="1"/>
      <c r="OOW108" s="1"/>
      <c r="OOX108" s="1"/>
      <c r="OOY108" s="1"/>
      <c r="OOZ108" s="1"/>
      <c r="OPA108" s="1"/>
      <c r="OPB108" s="1"/>
      <c r="OPC108" s="1"/>
      <c r="OPD108" s="1"/>
      <c r="OPE108" s="1"/>
      <c r="OPF108" s="1"/>
      <c r="OPG108" s="1"/>
      <c r="OPH108" s="1"/>
      <c r="OPI108" s="1"/>
      <c r="OPJ108" s="1"/>
      <c r="OPK108" s="1"/>
      <c r="OPL108" s="1"/>
      <c r="OPM108" s="1"/>
      <c r="OPN108" s="1"/>
      <c r="OPO108" s="1"/>
      <c r="OPP108" s="1"/>
      <c r="OPQ108" s="1"/>
      <c r="OPR108" s="1"/>
      <c r="OPS108" s="1"/>
      <c r="OPT108" s="1"/>
      <c r="OPU108" s="1"/>
      <c r="OPV108" s="1"/>
      <c r="OPW108" s="1"/>
      <c r="OPX108" s="1"/>
      <c r="OPY108" s="1"/>
      <c r="OPZ108" s="1"/>
      <c r="OQA108" s="1"/>
      <c r="OQB108" s="1"/>
      <c r="OQC108" s="1"/>
      <c r="OQD108" s="1"/>
      <c r="OQE108" s="1"/>
      <c r="OQF108" s="1"/>
      <c r="OQG108" s="1"/>
      <c r="OQH108" s="1"/>
      <c r="OQI108" s="1"/>
      <c r="OQJ108" s="1"/>
      <c r="OQK108" s="1"/>
      <c r="OQL108" s="1"/>
      <c r="OQM108" s="1"/>
      <c r="OQN108" s="1"/>
      <c r="OQO108" s="1"/>
      <c r="OQP108" s="1"/>
      <c r="OQQ108" s="1"/>
      <c r="OQR108" s="1"/>
      <c r="OQS108" s="1"/>
      <c r="OQT108" s="1"/>
      <c r="OQU108" s="1"/>
      <c r="OQV108" s="1"/>
      <c r="OQW108" s="1"/>
      <c r="OQX108" s="1"/>
      <c r="OQY108" s="1"/>
      <c r="OQZ108" s="1"/>
      <c r="ORA108" s="1"/>
      <c r="ORB108" s="1"/>
      <c r="ORC108" s="1"/>
      <c r="ORD108" s="1"/>
      <c r="ORE108" s="1"/>
      <c r="ORF108" s="1"/>
      <c r="ORG108" s="1"/>
      <c r="ORH108" s="1"/>
      <c r="ORI108" s="1"/>
      <c r="ORJ108" s="1"/>
      <c r="ORK108" s="1"/>
      <c r="ORL108" s="1"/>
      <c r="ORM108" s="1"/>
      <c r="ORN108" s="1"/>
      <c r="ORO108" s="1"/>
      <c r="ORP108" s="1"/>
      <c r="ORQ108" s="1"/>
      <c r="ORR108" s="1"/>
      <c r="ORS108" s="1"/>
      <c r="ORT108" s="1"/>
      <c r="ORU108" s="1"/>
      <c r="ORV108" s="1"/>
      <c r="ORW108" s="1"/>
      <c r="ORX108" s="1"/>
      <c r="ORY108" s="1"/>
      <c r="ORZ108" s="1"/>
      <c r="OSA108" s="1"/>
      <c r="OSB108" s="1"/>
      <c r="OSC108" s="1"/>
      <c r="OSD108" s="1"/>
      <c r="OSE108" s="1"/>
      <c r="OSF108" s="1"/>
      <c r="OSG108" s="1"/>
      <c r="OSH108" s="1"/>
      <c r="OSI108" s="1"/>
      <c r="OSJ108" s="1"/>
      <c r="OSK108" s="1"/>
      <c r="OSL108" s="1"/>
      <c r="OSM108" s="1"/>
      <c r="OSN108" s="1"/>
      <c r="OSO108" s="1"/>
      <c r="OSP108" s="1"/>
      <c r="OSQ108" s="1"/>
      <c r="OSR108" s="1"/>
      <c r="OSS108" s="1"/>
      <c r="OST108" s="1"/>
      <c r="OSU108" s="1"/>
      <c r="OSV108" s="1"/>
      <c r="OSW108" s="1"/>
      <c r="OSX108" s="1"/>
      <c r="OSY108" s="1"/>
      <c r="OSZ108" s="1"/>
      <c r="OTA108" s="1"/>
      <c r="OTB108" s="1"/>
      <c r="OTC108" s="1"/>
      <c r="OTD108" s="1"/>
      <c r="OTE108" s="1"/>
      <c r="OTF108" s="1"/>
      <c r="OTG108" s="1"/>
      <c r="OTH108" s="1"/>
      <c r="OTI108" s="1"/>
      <c r="OTJ108" s="1"/>
      <c r="OTK108" s="1"/>
      <c r="OTL108" s="1"/>
      <c r="OTM108" s="1"/>
      <c r="OTN108" s="1"/>
      <c r="OTO108" s="1"/>
      <c r="OTP108" s="1"/>
      <c r="OTQ108" s="1"/>
      <c r="OTR108" s="1"/>
      <c r="OTS108" s="1"/>
      <c r="OTT108" s="1"/>
      <c r="OTU108" s="1"/>
      <c r="OTV108" s="1"/>
      <c r="OTW108" s="1"/>
      <c r="OTX108" s="1"/>
      <c r="OTY108" s="1"/>
      <c r="OTZ108" s="1"/>
      <c r="OUA108" s="1"/>
      <c r="OUB108" s="1"/>
      <c r="OUC108" s="1"/>
      <c r="OUD108" s="1"/>
      <c r="OUE108" s="1"/>
      <c r="OUF108" s="1"/>
      <c r="OUG108" s="1"/>
      <c r="OUH108" s="1"/>
      <c r="OUI108" s="1"/>
      <c r="OUJ108" s="1"/>
      <c r="OUK108" s="1"/>
      <c r="OUL108" s="1"/>
      <c r="OUM108" s="1"/>
      <c r="OUN108" s="1"/>
      <c r="OUO108" s="1"/>
      <c r="OUP108" s="1"/>
      <c r="OUQ108" s="1"/>
      <c r="OUR108" s="1"/>
      <c r="OUS108" s="1"/>
      <c r="OUT108" s="1"/>
      <c r="OUU108" s="1"/>
      <c r="OUV108" s="1"/>
      <c r="OUW108" s="1"/>
      <c r="OUX108" s="1"/>
      <c r="OUY108" s="1"/>
      <c r="OUZ108" s="1"/>
      <c r="OVA108" s="1"/>
      <c r="OVB108" s="1"/>
      <c r="OVC108" s="1"/>
      <c r="OVD108" s="1"/>
      <c r="OVE108" s="1"/>
      <c r="OVF108" s="1"/>
      <c r="OVG108" s="1"/>
      <c r="OVH108" s="1"/>
      <c r="OVI108" s="1"/>
      <c r="OVJ108" s="1"/>
      <c r="OVK108" s="1"/>
      <c r="OVL108" s="1"/>
      <c r="OVM108" s="1"/>
      <c r="OVN108" s="1"/>
      <c r="OVO108" s="1"/>
      <c r="OVP108" s="1"/>
      <c r="OVQ108" s="1"/>
      <c r="OVR108" s="1"/>
      <c r="OVS108" s="1"/>
      <c r="OVT108" s="1"/>
      <c r="OVU108" s="1"/>
      <c r="OVV108" s="1"/>
      <c r="OVW108" s="1"/>
      <c r="OVX108" s="1"/>
      <c r="OVY108" s="1"/>
      <c r="OVZ108" s="1"/>
      <c r="OWA108" s="1"/>
      <c r="OWB108" s="1"/>
      <c r="OWC108" s="1"/>
      <c r="OWD108" s="1"/>
      <c r="OWE108" s="1"/>
      <c r="OWF108" s="1"/>
      <c r="OWG108" s="1"/>
      <c r="OWH108" s="1"/>
      <c r="OWI108" s="1"/>
      <c r="OWJ108" s="1"/>
      <c r="OWK108" s="1"/>
      <c r="OWL108" s="1"/>
      <c r="OWM108" s="1"/>
      <c r="OWN108" s="1"/>
      <c r="OWO108" s="1"/>
      <c r="OWP108" s="1"/>
      <c r="OWQ108" s="1"/>
      <c r="OWR108" s="1"/>
      <c r="OWS108" s="1"/>
      <c r="OWT108" s="1"/>
      <c r="OWU108" s="1"/>
      <c r="OWV108" s="1"/>
      <c r="OWW108" s="1"/>
      <c r="OWX108" s="1"/>
      <c r="OWY108" s="1"/>
      <c r="OWZ108" s="1"/>
      <c r="OXA108" s="1"/>
      <c r="OXB108" s="1"/>
      <c r="OXC108" s="1"/>
      <c r="OXD108" s="1"/>
      <c r="OXE108" s="1"/>
      <c r="OXF108" s="1"/>
      <c r="OXG108" s="1"/>
      <c r="OXH108" s="1"/>
      <c r="OXI108" s="1"/>
      <c r="OXJ108" s="1"/>
      <c r="OXK108" s="1"/>
      <c r="OXL108" s="1"/>
      <c r="OXM108" s="1"/>
      <c r="OXN108" s="1"/>
      <c r="OXO108" s="1"/>
      <c r="OXP108" s="1"/>
      <c r="OXQ108" s="1"/>
      <c r="OXR108" s="1"/>
      <c r="OXS108" s="1"/>
      <c r="OXT108" s="1"/>
      <c r="OXU108" s="1"/>
      <c r="OXV108" s="1"/>
      <c r="OXW108" s="1"/>
      <c r="OXX108" s="1"/>
      <c r="OXY108" s="1"/>
      <c r="OXZ108" s="1"/>
      <c r="OYA108" s="1"/>
      <c r="OYB108" s="1"/>
      <c r="OYC108" s="1"/>
      <c r="OYD108" s="1"/>
      <c r="OYE108" s="1"/>
      <c r="OYF108" s="1"/>
      <c r="OYG108" s="1"/>
      <c r="OYH108" s="1"/>
      <c r="OYI108" s="1"/>
      <c r="OYJ108" s="1"/>
      <c r="OYK108" s="1"/>
      <c r="OYL108" s="1"/>
      <c r="OYM108" s="1"/>
      <c r="OYN108" s="1"/>
      <c r="OYO108" s="1"/>
      <c r="OYP108" s="1"/>
      <c r="OYQ108" s="1"/>
      <c r="OYR108" s="1"/>
      <c r="OYS108" s="1"/>
      <c r="OYT108" s="1"/>
      <c r="OYU108" s="1"/>
      <c r="OYV108" s="1"/>
      <c r="OYW108" s="1"/>
      <c r="OYX108" s="1"/>
      <c r="OYY108" s="1"/>
      <c r="OYZ108" s="1"/>
      <c r="OZA108" s="1"/>
      <c r="OZB108" s="1"/>
      <c r="OZC108" s="1"/>
      <c r="OZD108" s="1"/>
      <c r="OZE108" s="1"/>
      <c r="OZF108" s="1"/>
      <c r="OZG108" s="1"/>
      <c r="OZH108" s="1"/>
      <c r="OZI108" s="1"/>
      <c r="OZJ108" s="1"/>
      <c r="OZK108" s="1"/>
      <c r="OZL108" s="1"/>
      <c r="OZM108" s="1"/>
      <c r="OZN108" s="1"/>
      <c r="OZO108" s="1"/>
      <c r="OZP108" s="1"/>
      <c r="OZQ108" s="1"/>
      <c r="OZR108" s="1"/>
      <c r="OZS108" s="1"/>
      <c r="OZT108" s="1"/>
      <c r="OZU108" s="1"/>
      <c r="OZV108" s="1"/>
      <c r="OZW108" s="1"/>
      <c r="OZX108" s="1"/>
      <c r="OZY108" s="1"/>
      <c r="OZZ108" s="1"/>
      <c r="PAA108" s="1"/>
      <c r="PAB108" s="1"/>
      <c r="PAC108" s="1"/>
      <c r="PAD108" s="1"/>
      <c r="PAE108" s="1"/>
      <c r="PAF108" s="1"/>
      <c r="PAG108" s="1"/>
      <c r="PAH108" s="1"/>
      <c r="PAI108" s="1"/>
      <c r="PAJ108" s="1"/>
      <c r="PAK108" s="1"/>
      <c r="PAL108" s="1"/>
      <c r="PAM108" s="1"/>
      <c r="PAN108" s="1"/>
      <c r="PAO108" s="1"/>
      <c r="PAP108" s="1"/>
      <c r="PAQ108" s="1"/>
      <c r="PAR108" s="1"/>
      <c r="PAS108" s="1"/>
      <c r="PAT108" s="1"/>
      <c r="PAU108" s="1"/>
      <c r="PAV108" s="1"/>
      <c r="PAW108" s="1"/>
      <c r="PAX108" s="1"/>
      <c r="PAY108" s="1"/>
      <c r="PAZ108" s="1"/>
      <c r="PBA108" s="1"/>
      <c r="PBB108" s="1"/>
      <c r="PBC108" s="1"/>
      <c r="PBD108" s="1"/>
      <c r="PBE108" s="1"/>
      <c r="PBF108" s="1"/>
      <c r="PBG108" s="1"/>
      <c r="PBH108" s="1"/>
      <c r="PBI108" s="1"/>
      <c r="PBJ108" s="1"/>
      <c r="PBK108" s="1"/>
      <c r="PBL108" s="1"/>
      <c r="PBM108" s="1"/>
      <c r="PBN108" s="1"/>
      <c r="PBO108" s="1"/>
      <c r="PBP108" s="1"/>
      <c r="PBQ108" s="1"/>
      <c r="PBR108" s="1"/>
      <c r="PBS108" s="1"/>
      <c r="PBT108" s="1"/>
      <c r="PBU108" s="1"/>
      <c r="PBV108" s="1"/>
      <c r="PBW108" s="1"/>
      <c r="PBX108" s="1"/>
      <c r="PBY108" s="1"/>
      <c r="PBZ108" s="1"/>
      <c r="PCA108" s="1"/>
      <c r="PCB108" s="1"/>
      <c r="PCC108" s="1"/>
      <c r="PCD108" s="1"/>
      <c r="PCE108" s="1"/>
      <c r="PCF108" s="1"/>
      <c r="PCG108" s="1"/>
      <c r="PCH108" s="1"/>
      <c r="PCI108" s="1"/>
      <c r="PCJ108" s="1"/>
      <c r="PCK108" s="1"/>
      <c r="PCL108" s="1"/>
      <c r="PCM108" s="1"/>
      <c r="PCN108" s="1"/>
      <c r="PCO108" s="1"/>
      <c r="PCP108" s="1"/>
      <c r="PCQ108" s="1"/>
      <c r="PCR108" s="1"/>
      <c r="PCS108" s="1"/>
      <c r="PCT108" s="1"/>
      <c r="PCU108" s="1"/>
      <c r="PCV108" s="1"/>
      <c r="PCW108" s="1"/>
      <c r="PCX108" s="1"/>
      <c r="PCY108" s="1"/>
      <c r="PCZ108" s="1"/>
      <c r="PDA108" s="1"/>
      <c r="PDB108" s="1"/>
      <c r="PDC108" s="1"/>
      <c r="PDD108" s="1"/>
      <c r="PDE108" s="1"/>
      <c r="PDF108" s="1"/>
      <c r="PDG108" s="1"/>
      <c r="PDH108" s="1"/>
      <c r="PDI108" s="1"/>
      <c r="PDJ108" s="1"/>
      <c r="PDK108" s="1"/>
      <c r="PDL108" s="1"/>
      <c r="PDM108" s="1"/>
      <c r="PDN108" s="1"/>
      <c r="PDO108" s="1"/>
      <c r="PDP108" s="1"/>
      <c r="PDQ108" s="1"/>
      <c r="PDR108" s="1"/>
      <c r="PDS108" s="1"/>
      <c r="PDT108" s="1"/>
      <c r="PDU108" s="1"/>
      <c r="PDV108" s="1"/>
      <c r="PDW108" s="1"/>
      <c r="PDX108" s="1"/>
      <c r="PDY108" s="1"/>
      <c r="PDZ108" s="1"/>
      <c r="PEA108" s="1"/>
      <c r="PEB108" s="1"/>
      <c r="PEC108" s="1"/>
      <c r="PED108" s="1"/>
      <c r="PEE108" s="1"/>
      <c r="PEF108" s="1"/>
      <c r="PEG108" s="1"/>
      <c r="PEH108" s="1"/>
      <c r="PEI108" s="1"/>
      <c r="PEJ108" s="1"/>
      <c r="PEK108" s="1"/>
      <c r="PEL108" s="1"/>
      <c r="PEM108" s="1"/>
      <c r="PEN108" s="1"/>
      <c r="PEO108" s="1"/>
      <c r="PEP108" s="1"/>
      <c r="PEQ108" s="1"/>
      <c r="PER108" s="1"/>
      <c r="PES108" s="1"/>
      <c r="PET108" s="1"/>
      <c r="PEU108" s="1"/>
      <c r="PEV108" s="1"/>
      <c r="PEW108" s="1"/>
      <c r="PEX108" s="1"/>
      <c r="PEY108" s="1"/>
      <c r="PEZ108" s="1"/>
      <c r="PFA108" s="1"/>
      <c r="PFB108" s="1"/>
      <c r="PFC108" s="1"/>
      <c r="PFD108" s="1"/>
      <c r="PFE108" s="1"/>
      <c r="PFF108" s="1"/>
      <c r="PFG108" s="1"/>
      <c r="PFH108" s="1"/>
      <c r="PFI108" s="1"/>
      <c r="PFJ108" s="1"/>
      <c r="PFK108" s="1"/>
      <c r="PFL108" s="1"/>
      <c r="PFM108" s="1"/>
      <c r="PFN108" s="1"/>
      <c r="PFO108" s="1"/>
      <c r="PFP108" s="1"/>
      <c r="PFQ108" s="1"/>
      <c r="PFR108" s="1"/>
      <c r="PFS108" s="1"/>
      <c r="PFT108" s="1"/>
      <c r="PFU108" s="1"/>
      <c r="PFV108" s="1"/>
      <c r="PFW108" s="1"/>
      <c r="PFX108" s="1"/>
      <c r="PFY108" s="1"/>
      <c r="PFZ108" s="1"/>
      <c r="PGA108" s="1"/>
      <c r="PGB108" s="1"/>
      <c r="PGC108" s="1"/>
      <c r="PGD108" s="1"/>
      <c r="PGE108" s="1"/>
      <c r="PGF108" s="1"/>
      <c r="PGG108" s="1"/>
      <c r="PGH108" s="1"/>
      <c r="PGI108" s="1"/>
      <c r="PGJ108" s="1"/>
      <c r="PGK108" s="1"/>
      <c r="PGL108" s="1"/>
      <c r="PGM108" s="1"/>
      <c r="PGN108" s="1"/>
      <c r="PGO108" s="1"/>
      <c r="PGP108" s="1"/>
      <c r="PGQ108" s="1"/>
      <c r="PGR108" s="1"/>
      <c r="PGS108" s="1"/>
      <c r="PGT108" s="1"/>
      <c r="PGU108" s="1"/>
      <c r="PGV108" s="1"/>
      <c r="PGW108" s="1"/>
      <c r="PGX108" s="1"/>
      <c r="PGY108" s="1"/>
      <c r="PGZ108" s="1"/>
      <c r="PHA108" s="1"/>
      <c r="PHB108" s="1"/>
      <c r="PHC108" s="1"/>
      <c r="PHD108" s="1"/>
      <c r="PHE108" s="1"/>
      <c r="PHF108" s="1"/>
      <c r="PHG108" s="1"/>
      <c r="PHH108" s="1"/>
      <c r="PHI108" s="1"/>
      <c r="PHJ108" s="1"/>
      <c r="PHK108" s="1"/>
      <c r="PHL108" s="1"/>
      <c r="PHM108" s="1"/>
      <c r="PHN108" s="1"/>
      <c r="PHO108" s="1"/>
      <c r="PHP108" s="1"/>
      <c r="PHQ108" s="1"/>
      <c r="PHR108" s="1"/>
      <c r="PHS108" s="1"/>
      <c r="PHT108" s="1"/>
      <c r="PHU108" s="1"/>
      <c r="PHV108" s="1"/>
      <c r="PHW108" s="1"/>
      <c r="PHX108" s="1"/>
      <c r="PHY108" s="1"/>
      <c r="PHZ108" s="1"/>
      <c r="PIA108" s="1"/>
      <c r="PIB108" s="1"/>
      <c r="PIC108" s="1"/>
      <c r="PID108" s="1"/>
      <c r="PIE108" s="1"/>
      <c r="PIF108" s="1"/>
      <c r="PIG108" s="1"/>
      <c r="PIH108" s="1"/>
      <c r="PII108" s="1"/>
      <c r="PIJ108" s="1"/>
      <c r="PIK108" s="1"/>
      <c r="PIL108" s="1"/>
      <c r="PIM108" s="1"/>
      <c r="PIN108" s="1"/>
      <c r="PIO108" s="1"/>
      <c r="PIP108" s="1"/>
      <c r="PIQ108" s="1"/>
      <c r="PIR108" s="1"/>
      <c r="PIS108" s="1"/>
      <c r="PIT108" s="1"/>
      <c r="PIU108" s="1"/>
      <c r="PIV108" s="1"/>
      <c r="PIW108" s="1"/>
      <c r="PIX108" s="1"/>
      <c r="PIY108" s="1"/>
      <c r="PIZ108" s="1"/>
      <c r="PJA108" s="1"/>
      <c r="PJB108" s="1"/>
      <c r="PJC108" s="1"/>
      <c r="PJD108" s="1"/>
      <c r="PJE108" s="1"/>
      <c r="PJF108" s="1"/>
      <c r="PJG108" s="1"/>
      <c r="PJH108" s="1"/>
      <c r="PJI108" s="1"/>
      <c r="PJJ108" s="1"/>
      <c r="PJK108" s="1"/>
      <c r="PJL108" s="1"/>
      <c r="PJM108" s="1"/>
      <c r="PJN108" s="1"/>
      <c r="PJO108" s="1"/>
      <c r="PJP108" s="1"/>
      <c r="PJQ108" s="1"/>
      <c r="PJR108" s="1"/>
      <c r="PJS108" s="1"/>
      <c r="PJT108" s="1"/>
      <c r="PJU108" s="1"/>
      <c r="PJV108" s="1"/>
      <c r="PJW108" s="1"/>
      <c r="PJX108" s="1"/>
      <c r="PJY108" s="1"/>
      <c r="PJZ108" s="1"/>
      <c r="PKA108" s="1"/>
      <c r="PKB108" s="1"/>
      <c r="PKC108" s="1"/>
      <c r="PKD108" s="1"/>
      <c r="PKE108" s="1"/>
      <c r="PKF108" s="1"/>
      <c r="PKG108" s="1"/>
      <c r="PKH108" s="1"/>
      <c r="PKI108" s="1"/>
      <c r="PKJ108" s="1"/>
      <c r="PKK108" s="1"/>
      <c r="PKL108" s="1"/>
      <c r="PKM108" s="1"/>
      <c r="PKN108" s="1"/>
      <c r="PKO108" s="1"/>
      <c r="PKP108" s="1"/>
      <c r="PKQ108" s="1"/>
      <c r="PKR108" s="1"/>
      <c r="PKS108" s="1"/>
      <c r="PKT108" s="1"/>
      <c r="PKU108" s="1"/>
      <c r="PKV108" s="1"/>
      <c r="PKW108" s="1"/>
      <c r="PKX108" s="1"/>
      <c r="PKY108" s="1"/>
      <c r="PKZ108" s="1"/>
      <c r="PLA108" s="1"/>
      <c r="PLB108" s="1"/>
      <c r="PLC108" s="1"/>
      <c r="PLD108" s="1"/>
      <c r="PLE108" s="1"/>
      <c r="PLF108" s="1"/>
      <c r="PLG108" s="1"/>
      <c r="PLH108" s="1"/>
      <c r="PLI108" s="1"/>
      <c r="PLJ108" s="1"/>
      <c r="PLK108" s="1"/>
      <c r="PLL108" s="1"/>
      <c r="PLM108" s="1"/>
      <c r="PLN108" s="1"/>
      <c r="PLO108" s="1"/>
      <c r="PLP108" s="1"/>
      <c r="PLQ108" s="1"/>
      <c r="PLR108" s="1"/>
      <c r="PLS108" s="1"/>
      <c r="PLT108" s="1"/>
      <c r="PLU108" s="1"/>
      <c r="PLV108" s="1"/>
      <c r="PLW108" s="1"/>
      <c r="PLX108" s="1"/>
      <c r="PLY108" s="1"/>
      <c r="PLZ108" s="1"/>
      <c r="PMA108" s="1"/>
      <c r="PMB108" s="1"/>
      <c r="PMC108" s="1"/>
      <c r="PMD108" s="1"/>
      <c r="PME108" s="1"/>
      <c r="PMF108" s="1"/>
      <c r="PMG108" s="1"/>
      <c r="PMH108" s="1"/>
      <c r="PMI108" s="1"/>
      <c r="PMJ108" s="1"/>
      <c r="PMK108" s="1"/>
      <c r="PML108" s="1"/>
      <c r="PMM108" s="1"/>
      <c r="PMN108" s="1"/>
      <c r="PMO108" s="1"/>
      <c r="PMP108" s="1"/>
      <c r="PMQ108" s="1"/>
      <c r="PMR108" s="1"/>
      <c r="PMS108" s="1"/>
      <c r="PMT108" s="1"/>
      <c r="PMU108" s="1"/>
      <c r="PMV108" s="1"/>
      <c r="PMW108" s="1"/>
      <c r="PMX108" s="1"/>
      <c r="PMY108" s="1"/>
      <c r="PMZ108" s="1"/>
      <c r="PNA108" s="1"/>
      <c r="PNB108" s="1"/>
      <c r="PNC108" s="1"/>
      <c r="PND108" s="1"/>
      <c r="PNE108" s="1"/>
      <c r="PNF108" s="1"/>
      <c r="PNG108" s="1"/>
      <c r="PNH108" s="1"/>
      <c r="PNI108" s="1"/>
      <c r="PNJ108" s="1"/>
      <c r="PNK108" s="1"/>
      <c r="PNL108" s="1"/>
      <c r="PNM108" s="1"/>
      <c r="PNN108" s="1"/>
      <c r="PNO108" s="1"/>
      <c r="PNP108" s="1"/>
      <c r="PNQ108" s="1"/>
      <c r="PNR108" s="1"/>
      <c r="PNS108" s="1"/>
      <c r="PNT108" s="1"/>
      <c r="PNU108" s="1"/>
      <c r="PNV108" s="1"/>
      <c r="PNW108" s="1"/>
      <c r="PNX108" s="1"/>
      <c r="PNY108" s="1"/>
      <c r="PNZ108" s="1"/>
      <c r="POA108" s="1"/>
      <c r="POB108" s="1"/>
      <c r="POC108" s="1"/>
      <c r="POD108" s="1"/>
      <c r="POE108" s="1"/>
      <c r="POF108" s="1"/>
      <c r="POG108" s="1"/>
      <c r="POH108" s="1"/>
      <c r="POI108" s="1"/>
      <c r="POJ108" s="1"/>
      <c r="POK108" s="1"/>
      <c r="POL108" s="1"/>
      <c r="POM108" s="1"/>
      <c r="PON108" s="1"/>
      <c r="POO108" s="1"/>
      <c r="POP108" s="1"/>
      <c r="POQ108" s="1"/>
      <c r="POR108" s="1"/>
      <c r="POS108" s="1"/>
      <c r="POT108" s="1"/>
      <c r="POU108" s="1"/>
      <c r="POV108" s="1"/>
      <c r="POW108" s="1"/>
      <c r="POX108" s="1"/>
      <c r="POY108" s="1"/>
      <c r="POZ108" s="1"/>
      <c r="PPA108" s="1"/>
      <c r="PPB108" s="1"/>
      <c r="PPC108" s="1"/>
      <c r="PPD108" s="1"/>
      <c r="PPE108" s="1"/>
      <c r="PPF108" s="1"/>
      <c r="PPG108" s="1"/>
      <c r="PPH108" s="1"/>
      <c r="PPI108" s="1"/>
      <c r="PPJ108" s="1"/>
      <c r="PPK108" s="1"/>
      <c r="PPL108" s="1"/>
      <c r="PPM108" s="1"/>
      <c r="PPN108" s="1"/>
      <c r="PPO108" s="1"/>
      <c r="PPP108" s="1"/>
      <c r="PPQ108" s="1"/>
      <c r="PPR108" s="1"/>
      <c r="PPS108" s="1"/>
      <c r="PPT108" s="1"/>
      <c r="PPU108" s="1"/>
      <c r="PPV108" s="1"/>
      <c r="PPW108" s="1"/>
      <c r="PPX108" s="1"/>
      <c r="PPY108" s="1"/>
      <c r="PPZ108" s="1"/>
      <c r="PQA108" s="1"/>
      <c r="PQB108" s="1"/>
      <c r="PQC108" s="1"/>
      <c r="PQD108" s="1"/>
      <c r="PQE108" s="1"/>
      <c r="PQF108" s="1"/>
      <c r="PQG108" s="1"/>
      <c r="PQH108" s="1"/>
      <c r="PQI108" s="1"/>
      <c r="PQJ108" s="1"/>
      <c r="PQK108" s="1"/>
      <c r="PQL108" s="1"/>
      <c r="PQM108" s="1"/>
      <c r="PQN108" s="1"/>
      <c r="PQO108" s="1"/>
      <c r="PQP108" s="1"/>
      <c r="PQQ108" s="1"/>
      <c r="PQR108" s="1"/>
      <c r="PQS108" s="1"/>
      <c r="PQT108" s="1"/>
      <c r="PQU108" s="1"/>
      <c r="PQV108" s="1"/>
      <c r="PQW108" s="1"/>
      <c r="PQX108" s="1"/>
      <c r="PQY108" s="1"/>
      <c r="PQZ108" s="1"/>
      <c r="PRA108" s="1"/>
      <c r="PRB108" s="1"/>
      <c r="PRC108" s="1"/>
      <c r="PRD108" s="1"/>
      <c r="PRE108" s="1"/>
      <c r="PRF108" s="1"/>
      <c r="PRG108" s="1"/>
      <c r="PRH108" s="1"/>
      <c r="PRI108" s="1"/>
      <c r="PRJ108" s="1"/>
      <c r="PRK108" s="1"/>
      <c r="PRL108" s="1"/>
      <c r="PRM108" s="1"/>
      <c r="PRN108" s="1"/>
      <c r="PRO108" s="1"/>
      <c r="PRP108" s="1"/>
      <c r="PRQ108" s="1"/>
      <c r="PRR108" s="1"/>
      <c r="PRS108" s="1"/>
      <c r="PRT108" s="1"/>
      <c r="PRU108" s="1"/>
      <c r="PRV108" s="1"/>
      <c r="PRW108" s="1"/>
      <c r="PRX108" s="1"/>
      <c r="PRY108" s="1"/>
      <c r="PRZ108" s="1"/>
      <c r="PSA108" s="1"/>
      <c r="PSB108" s="1"/>
      <c r="PSC108" s="1"/>
      <c r="PSD108" s="1"/>
      <c r="PSE108" s="1"/>
      <c r="PSF108" s="1"/>
      <c r="PSG108" s="1"/>
      <c r="PSH108" s="1"/>
      <c r="PSI108" s="1"/>
      <c r="PSJ108" s="1"/>
      <c r="PSK108" s="1"/>
      <c r="PSL108" s="1"/>
      <c r="PSM108" s="1"/>
      <c r="PSN108" s="1"/>
      <c r="PSO108" s="1"/>
      <c r="PSP108" s="1"/>
      <c r="PSQ108" s="1"/>
      <c r="PSR108" s="1"/>
      <c r="PSS108" s="1"/>
      <c r="PST108" s="1"/>
      <c r="PSU108" s="1"/>
      <c r="PSV108" s="1"/>
      <c r="PSW108" s="1"/>
      <c r="PSX108" s="1"/>
      <c r="PSY108" s="1"/>
      <c r="PSZ108" s="1"/>
      <c r="PTA108" s="1"/>
      <c r="PTB108" s="1"/>
      <c r="PTC108" s="1"/>
      <c r="PTD108" s="1"/>
      <c r="PTE108" s="1"/>
      <c r="PTF108" s="1"/>
      <c r="PTG108" s="1"/>
      <c r="PTH108" s="1"/>
      <c r="PTI108" s="1"/>
      <c r="PTJ108" s="1"/>
      <c r="PTK108" s="1"/>
      <c r="PTL108" s="1"/>
      <c r="PTM108" s="1"/>
      <c r="PTN108" s="1"/>
      <c r="PTO108" s="1"/>
      <c r="PTP108" s="1"/>
      <c r="PTQ108" s="1"/>
      <c r="PTR108" s="1"/>
      <c r="PTS108" s="1"/>
      <c r="PTT108" s="1"/>
      <c r="PTU108" s="1"/>
      <c r="PTV108" s="1"/>
      <c r="PTW108" s="1"/>
      <c r="PTX108" s="1"/>
      <c r="PTY108" s="1"/>
      <c r="PTZ108" s="1"/>
      <c r="PUA108" s="1"/>
      <c r="PUB108" s="1"/>
      <c r="PUC108" s="1"/>
      <c r="PUD108" s="1"/>
      <c r="PUE108" s="1"/>
      <c r="PUF108" s="1"/>
      <c r="PUG108" s="1"/>
      <c r="PUH108" s="1"/>
      <c r="PUI108" s="1"/>
      <c r="PUJ108" s="1"/>
      <c r="PUK108" s="1"/>
      <c r="PUL108" s="1"/>
      <c r="PUM108" s="1"/>
      <c r="PUN108" s="1"/>
      <c r="PUO108" s="1"/>
      <c r="PUP108" s="1"/>
      <c r="PUQ108" s="1"/>
      <c r="PUR108" s="1"/>
      <c r="PUS108" s="1"/>
      <c r="PUT108" s="1"/>
      <c r="PUU108" s="1"/>
      <c r="PUV108" s="1"/>
      <c r="PUW108" s="1"/>
      <c r="PUX108" s="1"/>
      <c r="PUY108" s="1"/>
      <c r="PUZ108" s="1"/>
      <c r="PVA108" s="1"/>
      <c r="PVB108" s="1"/>
      <c r="PVC108" s="1"/>
      <c r="PVD108" s="1"/>
      <c r="PVE108" s="1"/>
      <c r="PVF108" s="1"/>
      <c r="PVG108" s="1"/>
      <c r="PVH108" s="1"/>
      <c r="PVI108" s="1"/>
      <c r="PVJ108" s="1"/>
      <c r="PVK108" s="1"/>
      <c r="PVL108" s="1"/>
      <c r="PVM108" s="1"/>
      <c r="PVN108" s="1"/>
      <c r="PVO108" s="1"/>
      <c r="PVP108" s="1"/>
      <c r="PVQ108" s="1"/>
      <c r="PVR108" s="1"/>
      <c r="PVS108" s="1"/>
      <c r="PVT108" s="1"/>
      <c r="PVU108" s="1"/>
      <c r="PVV108" s="1"/>
      <c r="PVW108" s="1"/>
      <c r="PVX108" s="1"/>
      <c r="PVY108" s="1"/>
      <c r="PVZ108" s="1"/>
      <c r="PWA108" s="1"/>
      <c r="PWB108" s="1"/>
      <c r="PWC108" s="1"/>
      <c r="PWD108" s="1"/>
      <c r="PWE108" s="1"/>
      <c r="PWF108" s="1"/>
      <c r="PWG108" s="1"/>
      <c r="PWH108" s="1"/>
      <c r="PWI108" s="1"/>
      <c r="PWJ108" s="1"/>
      <c r="PWK108" s="1"/>
      <c r="PWL108" s="1"/>
      <c r="PWM108" s="1"/>
      <c r="PWN108" s="1"/>
      <c r="PWO108" s="1"/>
      <c r="PWP108" s="1"/>
      <c r="PWQ108" s="1"/>
      <c r="PWR108" s="1"/>
      <c r="PWS108" s="1"/>
      <c r="PWT108" s="1"/>
      <c r="PWU108" s="1"/>
      <c r="PWV108" s="1"/>
      <c r="PWW108" s="1"/>
      <c r="PWX108" s="1"/>
      <c r="PWY108" s="1"/>
      <c r="PWZ108" s="1"/>
      <c r="PXA108" s="1"/>
      <c r="PXB108" s="1"/>
      <c r="PXC108" s="1"/>
      <c r="PXD108" s="1"/>
      <c r="PXE108" s="1"/>
      <c r="PXF108" s="1"/>
      <c r="PXG108" s="1"/>
      <c r="PXH108" s="1"/>
      <c r="PXI108" s="1"/>
      <c r="PXJ108" s="1"/>
      <c r="PXK108" s="1"/>
      <c r="PXL108" s="1"/>
      <c r="PXM108" s="1"/>
      <c r="PXN108" s="1"/>
      <c r="PXO108" s="1"/>
      <c r="PXP108" s="1"/>
      <c r="PXQ108" s="1"/>
      <c r="PXR108" s="1"/>
      <c r="PXS108" s="1"/>
      <c r="PXT108" s="1"/>
      <c r="PXU108" s="1"/>
      <c r="PXV108" s="1"/>
      <c r="PXW108" s="1"/>
      <c r="PXX108" s="1"/>
      <c r="PXY108" s="1"/>
      <c r="PXZ108" s="1"/>
      <c r="PYA108" s="1"/>
      <c r="PYB108" s="1"/>
      <c r="PYC108" s="1"/>
      <c r="PYD108" s="1"/>
      <c r="PYE108" s="1"/>
      <c r="PYF108" s="1"/>
      <c r="PYG108" s="1"/>
      <c r="PYH108" s="1"/>
      <c r="PYI108" s="1"/>
      <c r="PYJ108" s="1"/>
      <c r="PYK108" s="1"/>
      <c r="PYL108" s="1"/>
      <c r="PYM108" s="1"/>
      <c r="PYN108" s="1"/>
      <c r="PYO108" s="1"/>
      <c r="PYP108" s="1"/>
      <c r="PYQ108" s="1"/>
      <c r="PYR108" s="1"/>
      <c r="PYS108" s="1"/>
      <c r="PYT108" s="1"/>
      <c r="PYU108" s="1"/>
      <c r="PYV108" s="1"/>
      <c r="PYW108" s="1"/>
      <c r="PYX108" s="1"/>
      <c r="PYY108" s="1"/>
      <c r="PYZ108" s="1"/>
      <c r="PZA108" s="1"/>
      <c r="PZB108" s="1"/>
      <c r="PZC108" s="1"/>
      <c r="PZD108" s="1"/>
      <c r="PZE108" s="1"/>
      <c r="PZF108" s="1"/>
      <c r="PZG108" s="1"/>
      <c r="PZH108" s="1"/>
      <c r="PZI108" s="1"/>
      <c r="PZJ108" s="1"/>
      <c r="PZK108" s="1"/>
      <c r="PZL108" s="1"/>
      <c r="PZM108" s="1"/>
      <c r="PZN108" s="1"/>
      <c r="PZO108" s="1"/>
      <c r="PZP108" s="1"/>
      <c r="PZQ108" s="1"/>
      <c r="PZR108" s="1"/>
      <c r="PZS108" s="1"/>
      <c r="PZT108" s="1"/>
      <c r="PZU108" s="1"/>
      <c r="PZV108" s="1"/>
      <c r="PZW108" s="1"/>
      <c r="PZX108" s="1"/>
      <c r="PZY108" s="1"/>
      <c r="PZZ108" s="1"/>
      <c r="QAA108" s="1"/>
      <c r="QAB108" s="1"/>
      <c r="QAC108" s="1"/>
      <c r="QAD108" s="1"/>
      <c r="QAE108" s="1"/>
      <c r="QAF108" s="1"/>
      <c r="QAG108" s="1"/>
      <c r="QAH108" s="1"/>
      <c r="QAI108" s="1"/>
      <c r="QAJ108" s="1"/>
      <c r="QAK108" s="1"/>
      <c r="QAL108" s="1"/>
      <c r="QAM108" s="1"/>
      <c r="QAN108" s="1"/>
      <c r="QAO108" s="1"/>
      <c r="QAP108" s="1"/>
      <c r="QAQ108" s="1"/>
      <c r="QAR108" s="1"/>
      <c r="QAS108" s="1"/>
      <c r="QAT108" s="1"/>
      <c r="QAU108" s="1"/>
      <c r="QAV108" s="1"/>
      <c r="QAW108" s="1"/>
      <c r="QAX108" s="1"/>
      <c r="QAY108" s="1"/>
      <c r="QAZ108" s="1"/>
      <c r="QBA108" s="1"/>
      <c r="QBB108" s="1"/>
      <c r="QBC108" s="1"/>
      <c r="QBD108" s="1"/>
      <c r="QBE108" s="1"/>
      <c r="QBF108" s="1"/>
      <c r="QBG108" s="1"/>
      <c r="QBH108" s="1"/>
      <c r="QBI108" s="1"/>
      <c r="QBJ108" s="1"/>
      <c r="QBK108" s="1"/>
      <c r="QBL108" s="1"/>
      <c r="QBM108" s="1"/>
      <c r="QBN108" s="1"/>
      <c r="QBO108" s="1"/>
      <c r="QBP108" s="1"/>
      <c r="QBQ108" s="1"/>
      <c r="QBR108" s="1"/>
      <c r="QBS108" s="1"/>
      <c r="QBT108" s="1"/>
      <c r="QBU108" s="1"/>
      <c r="QBV108" s="1"/>
      <c r="QBW108" s="1"/>
      <c r="QBX108" s="1"/>
      <c r="QBY108" s="1"/>
      <c r="QBZ108" s="1"/>
      <c r="QCA108" s="1"/>
      <c r="QCB108" s="1"/>
      <c r="QCC108" s="1"/>
      <c r="QCD108" s="1"/>
      <c r="QCE108" s="1"/>
      <c r="QCF108" s="1"/>
      <c r="QCG108" s="1"/>
      <c r="QCH108" s="1"/>
      <c r="QCI108" s="1"/>
      <c r="QCJ108" s="1"/>
      <c r="QCK108" s="1"/>
      <c r="QCL108" s="1"/>
      <c r="QCM108" s="1"/>
      <c r="QCN108" s="1"/>
      <c r="QCO108" s="1"/>
      <c r="QCP108" s="1"/>
      <c r="QCQ108" s="1"/>
      <c r="QCR108" s="1"/>
      <c r="QCS108" s="1"/>
      <c r="QCT108" s="1"/>
      <c r="QCU108" s="1"/>
      <c r="QCV108" s="1"/>
      <c r="QCW108" s="1"/>
      <c r="QCX108" s="1"/>
      <c r="QCY108" s="1"/>
      <c r="QCZ108" s="1"/>
      <c r="QDA108" s="1"/>
      <c r="QDB108" s="1"/>
      <c r="QDC108" s="1"/>
      <c r="QDD108" s="1"/>
      <c r="QDE108" s="1"/>
      <c r="QDF108" s="1"/>
      <c r="QDG108" s="1"/>
      <c r="QDH108" s="1"/>
      <c r="QDI108" s="1"/>
      <c r="QDJ108" s="1"/>
      <c r="QDK108" s="1"/>
      <c r="QDL108" s="1"/>
      <c r="QDM108" s="1"/>
      <c r="QDN108" s="1"/>
      <c r="QDO108" s="1"/>
      <c r="QDP108" s="1"/>
      <c r="QDQ108" s="1"/>
      <c r="QDR108" s="1"/>
      <c r="QDS108" s="1"/>
      <c r="QDT108" s="1"/>
      <c r="QDU108" s="1"/>
      <c r="QDV108" s="1"/>
      <c r="QDW108" s="1"/>
      <c r="QDX108" s="1"/>
      <c r="QDY108" s="1"/>
      <c r="QDZ108" s="1"/>
      <c r="QEA108" s="1"/>
      <c r="QEB108" s="1"/>
      <c r="QEC108" s="1"/>
      <c r="QED108" s="1"/>
      <c r="QEE108" s="1"/>
      <c r="QEF108" s="1"/>
      <c r="QEG108" s="1"/>
      <c r="QEH108" s="1"/>
      <c r="QEI108" s="1"/>
      <c r="QEJ108" s="1"/>
      <c r="QEK108" s="1"/>
      <c r="QEL108" s="1"/>
      <c r="QEM108" s="1"/>
      <c r="QEN108" s="1"/>
      <c r="QEO108" s="1"/>
      <c r="QEP108" s="1"/>
      <c r="QEQ108" s="1"/>
      <c r="QER108" s="1"/>
      <c r="QES108" s="1"/>
      <c r="QET108" s="1"/>
      <c r="QEU108" s="1"/>
      <c r="QEV108" s="1"/>
      <c r="QEW108" s="1"/>
      <c r="QEX108" s="1"/>
      <c r="QEY108" s="1"/>
      <c r="QEZ108" s="1"/>
      <c r="QFA108" s="1"/>
      <c r="QFB108" s="1"/>
      <c r="QFC108" s="1"/>
      <c r="QFD108" s="1"/>
      <c r="QFE108" s="1"/>
      <c r="QFF108" s="1"/>
      <c r="QFG108" s="1"/>
      <c r="QFH108" s="1"/>
      <c r="QFI108" s="1"/>
      <c r="QFJ108" s="1"/>
      <c r="QFK108" s="1"/>
      <c r="QFL108" s="1"/>
      <c r="QFM108" s="1"/>
      <c r="QFN108" s="1"/>
      <c r="QFO108" s="1"/>
      <c r="QFP108" s="1"/>
      <c r="QFQ108" s="1"/>
      <c r="QFR108" s="1"/>
      <c r="QFS108" s="1"/>
      <c r="QFT108" s="1"/>
      <c r="QFU108" s="1"/>
      <c r="QFV108" s="1"/>
      <c r="QFW108" s="1"/>
      <c r="QFX108" s="1"/>
      <c r="QFY108" s="1"/>
      <c r="QFZ108" s="1"/>
      <c r="QGA108" s="1"/>
      <c r="QGB108" s="1"/>
      <c r="QGC108" s="1"/>
      <c r="QGD108" s="1"/>
      <c r="QGE108" s="1"/>
      <c r="QGF108" s="1"/>
      <c r="QGG108" s="1"/>
      <c r="QGH108" s="1"/>
      <c r="QGI108" s="1"/>
      <c r="QGJ108" s="1"/>
      <c r="QGK108" s="1"/>
      <c r="QGL108" s="1"/>
      <c r="QGM108" s="1"/>
      <c r="QGN108" s="1"/>
      <c r="QGO108" s="1"/>
      <c r="QGP108" s="1"/>
      <c r="QGQ108" s="1"/>
      <c r="QGR108" s="1"/>
      <c r="QGS108" s="1"/>
      <c r="QGT108" s="1"/>
      <c r="QGU108" s="1"/>
      <c r="QGV108" s="1"/>
      <c r="QGW108" s="1"/>
      <c r="QGX108" s="1"/>
      <c r="QGY108" s="1"/>
      <c r="QGZ108" s="1"/>
      <c r="QHA108" s="1"/>
      <c r="QHB108" s="1"/>
      <c r="QHC108" s="1"/>
      <c r="QHD108" s="1"/>
      <c r="QHE108" s="1"/>
      <c r="QHF108" s="1"/>
      <c r="QHG108" s="1"/>
      <c r="QHH108" s="1"/>
      <c r="QHI108" s="1"/>
      <c r="QHJ108" s="1"/>
      <c r="QHK108" s="1"/>
      <c r="QHL108" s="1"/>
      <c r="QHM108" s="1"/>
      <c r="QHN108" s="1"/>
      <c r="QHO108" s="1"/>
      <c r="QHP108" s="1"/>
      <c r="QHQ108" s="1"/>
      <c r="QHR108" s="1"/>
      <c r="QHS108" s="1"/>
      <c r="QHT108" s="1"/>
      <c r="QHU108" s="1"/>
      <c r="QHV108" s="1"/>
      <c r="QHW108" s="1"/>
      <c r="QHX108" s="1"/>
      <c r="QHY108" s="1"/>
      <c r="QHZ108" s="1"/>
      <c r="QIA108" s="1"/>
      <c r="QIB108" s="1"/>
      <c r="QIC108" s="1"/>
      <c r="QID108" s="1"/>
      <c r="QIE108" s="1"/>
      <c r="QIF108" s="1"/>
      <c r="QIG108" s="1"/>
      <c r="QIH108" s="1"/>
      <c r="QII108" s="1"/>
      <c r="QIJ108" s="1"/>
      <c r="QIK108" s="1"/>
      <c r="QIL108" s="1"/>
      <c r="QIM108" s="1"/>
      <c r="QIN108" s="1"/>
      <c r="QIO108" s="1"/>
      <c r="QIP108" s="1"/>
      <c r="QIQ108" s="1"/>
      <c r="QIR108" s="1"/>
      <c r="QIS108" s="1"/>
      <c r="QIT108" s="1"/>
      <c r="QIU108" s="1"/>
      <c r="QIV108" s="1"/>
      <c r="QIW108" s="1"/>
      <c r="QIX108" s="1"/>
      <c r="QIY108" s="1"/>
      <c r="QIZ108" s="1"/>
      <c r="QJA108" s="1"/>
      <c r="QJB108" s="1"/>
      <c r="QJC108" s="1"/>
      <c r="QJD108" s="1"/>
      <c r="QJE108" s="1"/>
      <c r="QJF108" s="1"/>
      <c r="QJG108" s="1"/>
      <c r="QJH108" s="1"/>
      <c r="QJI108" s="1"/>
      <c r="QJJ108" s="1"/>
      <c r="QJK108" s="1"/>
      <c r="QJL108" s="1"/>
      <c r="QJM108" s="1"/>
      <c r="QJN108" s="1"/>
      <c r="QJO108" s="1"/>
      <c r="QJP108" s="1"/>
      <c r="QJQ108" s="1"/>
      <c r="QJR108" s="1"/>
      <c r="QJS108" s="1"/>
      <c r="QJT108" s="1"/>
      <c r="QJU108" s="1"/>
      <c r="QJV108" s="1"/>
      <c r="QJW108" s="1"/>
      <c r="QJX108" s="1"/>
      <c r="QJY108" s="1"/>
      <c r="QJZ108" s="1"/>
      <c r="QKA108" s="1"/>
      <c r="QKB108" s="1"/>
      <c r="QKC108" s="1"/>
      <c r="QKD108" s="1"/>
      <c r="QKE108" s="1"/>
      <c r="QKF108" s="1"/>
      <c r="QKG108" s="1"/>
      <c r="QKH108" s="1"/>
      <c r="QKI108" s="1"/>
      <c r="QKJ108" s="1"/>
      <c r="QKK108" s="1"/>
      <c r="QKL108" s="1"/>
      <c r="QKM108" s="1"/>
      <c r="QKN108" s="1"/>
      <c r="QKO108" s="1"/>
      <c r="QKP108" s="1"/>
      <c r="QKQ108" s="1"/>
      <c r="QKR108" s="1"/>
      <c r="QKS108" s="1"/>
      <c r="QKT108" s="1"/>
      <c r="QKU108" s="1"/>
      <c r="QKV108" s="1"/>
      <c r="QKW108" s="1"/>
      <c r="QKX108" s="1"/>
      <c r="QKY108" s="1"/>
      <c r="QKZ108" s="1"/>
      <c r="QLA108" s="1"/>
      <c r="QLB108" s="1"/>
      <c r="QLC108" s="1"/>
      <c r="QLD108" s="1"/>
      <c r="QLE108" s="1"/>
      <c r="QLF108" s="1"/>
      <c r="QLG108" s="1"/>
      <c r="QLH108" s="1"/>
      <c r="QLI108" s="1"/>
      <c r="QLJ108" s="1"/>
      <c r="QLK108" s="1"/>
      <c r="QLL108" s="1"/>
      <c r="QLM108" s="1"/>
      <c r="QLN108" s="1"/>
      <c r="QLO108" s="1"/>
      <c r="QLP108" s="1"/>
      <c r="QLQ108" s="1"/>
      <c r="QLR108" s="1"/>
      <c r="QLS108" s="1"/>
      <c r="QLT108" s="1"/>
      <c r="QLU108" s="1"/>
      <c r="QLV108" s="1"/>
      <c r="QLW108" s="1"/>
      <c r="QLX108" s="1"/>
      <c r="QLY108" s="1"/>
      <c r="QLZ108" s="1"/>
      <c r="QMA108" s="1"/>
      <c r="QMB108" s="1"/>
      <c r="QMC108" s="1"/>
      <c r="QMD108" s="1"/>
      <c r="QME108" s="1"/>
      <c r="QMF108" s="1"/>
      <c r="QMG108" s="1"/>
      <c r="QMH108" s="1"/>
      <c r="QMI108" s="1"/>
      <c r="QMJ108" s="1"/>
      <c r="QMK108" s="1"/>
      <c r="QML108" s="1"/>
      <c r="QMM108" s="1"/>
      <c r="QMN108" s="1"/>
      <c r="QMO108" s="1"/>
      <c r="QMP108" s="1"/>
      <c r="QMQ108" s="1"/>
      <c r="QMR108" s="1"/>
      <c r="QMS108" s="1"/>
      <c r="QMT108" s="1"/>
      <c r="QMU108" s="1"/>
      <c r="QMV108" s="1"/>
      <c r="QMW108" s="1"/>
      <c r="QMX108" s="1"/>
      <c r="QMY108" s="1"/>
      <c r="QMZ108" s="1"/>
      <c r="QNA108" s="1"/>
      <c r="QNB108" s="1"/>
      <c r="QNC108" s="1"/>
      <c r="QND108" s="1"/>
      <c r="QNE108" s="1"/>
      <c r="QNF108" s="1"/>
      <c r="QNG108" s="1"/>
      <c r="QNH108" s="1"/>
      <c r="QNI108" s="1"/>
      <c r="QNJ108" s="1"/>
      <c r="QNK108" s="1"/>
      <c r="QNL108" s="1"/>
      <c r="QNM108" s="1"/>
      <c r="QNN108" s="1"/>
      <c r="QNO108" s="1"/>
      <c r="QNP108" s="1"/>
      <c r="QNQ108" s="1"/>
      <c r="QNR108" s="1"/>
      <c r="QNS108" s="1"/>
      <c r="QNT108" s="1"/>
      <c r="QNU108" s="1"/>
      <c r="QNV108" s="1"/>
      <c r="QNW108" s="1"/>
      <c r="QNX108" s="1"/>
      <c r="QNY108" s="1"/>
      <c r="QNZ108" s="1"/>
      <c r="QOA108" s="1"/>
      <c r="QOB108" s="1"/>
      <c r="QOC108" s="1"/>
      <c r="QOD108" s="1"/>
      <c r="QOE108" s="1"/>
      <c r="QOF108" s="1"/>
      <c r="QOG108" s="1"/>
      <c r="QOH108" s="1"/>
      <c r="QOI108" s="1"/>
      <c r="QOJ108" s="1"/>
      <c r="QOK108" s="1"/>
      <c r="QOL108" s="1"/>
      <c r="QOM108" s="1"/>
      <c r="QON108" s="1"/>
      <c r="QOO108" s="1"/>
      <c r="QOP108" s="1"/>
      <c r="QOQ108" s="1"/>
      <c r="QOR108" s="1"/>
      <c r="QOS108" s="1"/>
      <c r="QOT108" s="1"/>
      <c r="QOU108" s="1"/>
      <c r="QOV108" s="1"/>
      <c r="QOW108" s="1"/>
      <c r="QOX108" s="1"/>
      <c r="QOY108" s="1"/>
      <c r="QOZ108" s="1"/>
      <c r="QPA108" s="1"/>
      <c r="QPB108" s="1"/>
      <c r="QPC108" s="1"/>
      <c r="QPD108" s="1"/>
      <c r="QPE108" s="1"/>
      <c r="QPF108" s="1"/>
      <c r="QPG108" s="1"/>
      <c r="QPH108" s="1"/>
      <c r="QPI108" s="1"/>
      <c r="QPJ108" s="1"/>
      <c r="QPK108" s="1"/>
      <c r="QPL108" s="1"/>
      <c r="QPM108" s="1"/>
      <c r="QPN108" s="1"/>
      <c r="QPO108" s="1"/>
      <c r="QPP108" s="1"/>
      <c r="QPQ108" s="1"/>
      <c r="QPR108" s="1"/>
      <c r="QPS108" s="1"/>
      <c r="QPT108" s="1"/>
      <c r="QPU108" s="1"/>
      <c r="QPV108" s="1"/>
      <c r="QPW108" s="1"/>
      <c r="QPX108" s="1"/>
      <c r="QPY108" s="1"/>
      <c r="QPZ108" s="1"/>
      <c r="QQA108" s="1"/>
      <c r="QQB108" s="1"/>
      <c r="QQC108" s="1"/>
      <c r="QQD108" s="1"/>
      <c r="QQE108" s="1"/>
      <c r="QQF108" s="1"/>
      <c r="QQG108" s="1"/>
      <c r="QQH108" s="1"/>
      <c r="QQI108" s="1"/>
      <c r="QQJ108" s="1"/>
      <c r="QQK108" s="1"/>
      <c r="QQL108" s="1"/>
      <c r="QQM108" s="1"/>
      <c r="QQN108" s="1"/>
      <c r="QQO108" s="1"/>
      <c r="QQP108" s="1"/>
      <c r="QQQ108" s="1"/>
      <c r="QQR108" s="1"/>
      <c r="QQS108" s="1"/>
      <c r="QQT108" s="1"/>
      <c r="QQU108" s="1"/>
      <c r="QQV108" s="1"/>
      <c r="QQW108" s="1"/>
      <c r="QQX108" s="1"/>
      <c r="QQY108" s="1"/>
      <c r="QQZ108" s="1"/>
      <c r="QRA108" s="1"/>
      <c r="QRB108" s="1"/>
      <c r="QRC108" s="1"/>
      <c r="QRD108" s="1"/>
      <c r="QRE108" s="1"/>
      <c r="QRF108" s="1"/>
      <c r="QRG108" s="1"/>
      <c r="QRH108" s="1"/>
      <c r="QRI108" s="1"/>
      <c r="QRJ108" s="1"/>
      <c r="QRK108" s="1"/>
      <c r="QRL108" s="1"/>
      <c r="QRM108" s="1"/>
      <c r="QRN108" s="1"/>
      <c r="QRO108" s="1"/>
      <c r="QRP108" s="1"/>
      <c r="QRQ108" s="1"/>
      <c r="QRR108" s="1"/>
      <c r="QRS108" s="1"/>
      <c r="QRT108" s="1"/>
      <c r="QRU108" s="1"/>
      <c r="QRV108" s="1"/>
      <c r="QRW108" s="1"/>
      <c r="QRX108" s="1"/>
      <c r="QRY108" s="1"/>
      <c r="QRZ108" s="1"/>
      <c r="QSA108" s="1"/>
      <c r="QSB108" s="1"/>
      <c r="QSC108" s="1"/>
      <c r="QSD108" s="1"/>
      <c r="QSE108" s="1"/>
      <c r="QSF108" s="1"/>
      <c r="QSG108" s="1"/>
      <c r="QSH108" s="1"/>
      <c r="QSI108" s="1"/>
      <c r="QSJ108" s="1"/>
      <c r="QSK108" s="1"/>
      <c r="QSL108" s="1"/>
      <c r="QSM108" s="1"/>
      <c r="QSN108" s="1"/>
      <c r="QSO108" s="1"/>
      <c r="QSP108" s="1"/>
      <c r="QSQ108" s="1"/>
      <c r="QSR108" s="1"/>
      <c r="QSS108" s="1"/>
      <c r="QST108" s="1"/>
      <c r="QSU108" s="1"/>
      <c r="QSV108" s="1"/>
      <c r="QSW108" s="1"/>
      <c r="QSX108" s="1"/>
      <c r="QSY108" s="1"/>
      <c r="QSZ108" s="1"/>
      <c r="QTA108" s="1"/>
      <c r="QTB108" s="1"/>
      <c r="QTC108" s="1"/>
      <c r="QTD108" s="1"/>
      <c r="QTE108" s="1"/>
      <c r="QTF108" s="1"/>
      <c r="QTG108" s="1"/>
      <c r="QTH108" s="1"/>
      <c r="QTI108" s="1"/>
      <c r="QTJ108" s="1"/>
      <c r="QTK108" s="1"/>
      <c r="QTL108" s="1"/>
      <c r="QTM108" s="1"/>
      <c r="QTN108" s="1"/>
      <c r="QTO108" s="1"/>
      <c r="QTP108" s="1"/>
      <c r="QTQ108" s="1"/>
      <c r="QTR108" s="1"/>
      <c r="QTS108" s="1"/>
      <c r="QTT108" s="1"/>
      <c r="QTU108" s="1"/>
      <c r="QTV108" s="1"/>
      <c r="QTW108" s="1"/>
      <c r="QTX108" s="1"/>
      <c r="QTY108" s="1"/>
      <c r="QTZ108" s="1"/>
      <c r="QUA108" s="1"/>
      <c r="QUB108" s="1"/>
      <c r="QUC108" s="1"/>
      <c r="QUD108" s="1"/>
      <c r="QUE108" s="1"/>
      <c r="QUF108" s="1"/>
      <c r="QUG108" s="1"/>
      <c r="QUH108" s="1"/>
      <c r="QUI108" s="1"/>
      <c r="QUJ108" s="1"/>
      <c r="QUK108" s="1"/>
      <c r="QUL108" s="1"/>
      <c r="QUM108" s="1"/>
      <c r="QUN108" s="1"/>
      <c r="QUO108" s="1"/>
      <c r="QUP108" s="1"/>
      <c r="QUQ108" s="1"/>
      <c r="QUR108" s="1"/>
      <c r="QUS108" s="1"/>
      <c r="QUT108" s="1"/>
      <c r="QUU108" s="1"/>
      <c r="QUV108" s="1"/>
      <c r="QUW108" s="1"/>
      <c r="QUX108" s="1"/>
      <c r="QUY108" s="1"/>
      <c r="QUZ108" s="1"/>
      <c r="QVA108" s="1"/>
      <c r="QVB108" s="1"/>
      <c r="QVC108" s="1"/>
      <c r="QVD108" s="1"/>
      <c r="QVE108" s="1"/>
      <c r="QVF108" s="1"/>
      <c r="QVG108" s="1"/>
      <c r="QVH108" s="1"/>
      <c r="QVI108" s="1"/>
      <c r="QVJ108" s="1"/>
      <c r="QVK108" s="1"/>
      <c r="QVL108" s="1"/>
      <c r="QVM108" s="1"/>
      <c r="QVN108" s="1"/>
      <c r="QVO108" s="1"/>
      <c r="QVP108" s="1"/>
      <c r="QVQ108" s="1"/>
      <c r="QVR108" s="1"/>
      <c r="QVS108" s="1"/>
      <c r="QVT108" s="1"/>
      <c r="QVU108" s="1"/>
      <c r="QVV108" s="1"/>
      <c r="QVW108" s="1"/>
      <c r="QVX108" s="1"/>
      <c r="QVY108" s="1"/>
      <c r="QVZ108" s="1"/>
      <c r="QWA108" s="1"/>
      <c r="QWB108" s="1"/>
      <c r="QWC108" s="1"/>
      <c r="QWD108" s="1"/>
      <c r="QWE108" s="1"/>
      <c r="QWF108" s="1"/>
      <c r="QWG108" s="1"/>
      <c r="QWH108" s="1"/>
      <c r="QWI108" s="1"/>
      <c r="QWJ108" s="1"/>
      <c r="QWK108" s="1"/>
      <c r="QWL108" s="1"/>
      <c r="QWM108" s="1"/>
      <c r="QWN108" s="1"/>
      <c r="QWO108" s="1"/>
      <c r="QWP108" s="1"/>
      <c r="QWQ108" s="1"/>
      <c r="QWR108" s="1"/>
      <c r="QWS108" s="1"/>
      <c r="QWT108" s="1"/>
      <c r="QWU108" s="1"/>
      <c r="QWV108" s="1"/>
      <c r="QWW108" s="1"/>
      <c r="QWX108" s="1"/>
      <c r="QWY108" s="1"/>
      <c r="QWZ108" s="1"/>
      <c r="QXA108" s="1"/>
      <c r="QXB108" s="1"/>
      <c r="QXC108" s="1"/>
      <c r="QXD108" s="1"/>
      <c r="QXE108" s="1"/>
      <c r="QXF108" s="1"/>
      <c r="QXG108" s="1"/>
      <c r="QXH108" s="1"/>
      <c r="QXI108" s="1"/>
      <c r="QXJ108" s="1"/>
      <c r="QXK108" s="1"/>
      <c r="QXL108" s="1"/>
      <c r="QXM108" s="1"/>
      <c r="QXN108" s="1"/>
      <c r="QXO108" s="1"/>
      <c r="QXP108" s="1"/>
      <c r="QXQ108" s="1"/>
      <c r="QXR108" s="1"/>
      <c r="QXS108" s="1"/>
      <c r="QXT108" s="1"/>
      <c r="QXU108" s="1"/>
      <c r="QXV108" s="1"/>
      <c r="QXW108" s="1"/>
      <c r="QXX108" s="1"/>
      <c r="QXY108" s="1"/>
      <c r="QXZ108" s="1"/>
      <c r="QYA108" s="1"/>
      <c r="QYB108" s="1"/>
      <c r="QYC108" s="1"/>
      <c r="QYD108" s="1"/>
      <c r="QYE108" s="1"/>
      <c r="QYF108" s="1"/>
      <c r="QYG108" s="1"/>
      <c r="QYH108" s="1"/>
      <c r="QYI108" s="1"/>
      <c r="QYJ108" s="1"/>
      <c r="QYK108" s="1"/>
      <c r="QYL108" s="1"/>
      <c r="QYM108" s="1"/>
      <c r="QYN108" s="1"/>
      <c r="QYO108" s="1"/>
      <c r="QYP108" s="1"/>
      <c r="QYQ108" s="1"/>
      <c r="QYR108" s="1"/>
      <c r="QYS108" s="1"/>
      <c r="QYT108" s="1"/>
      <c r="QYU108" s="1"/>
      <c r="QYV108" s="1"/>
      <c r="QYW108" s="1"/>
      <c r="QYX108" s="1"/>
      <c r="QYY108" s="1"/>
      <c r="QYZ108" s="1"/>
      <c r="QZA108" s="1"/>
      <c r="QZB108" s="1"/>
      <c r="QZC108" s="1"/>
      <c r="QZD108" s="1"/>
      <c r="QZE108" s="1"/>
      <c r="QZF108" s="1"/>
      <c r="QZG108" s="1"/>
      <c r="QZH108" s="1"/>
      <c r="QZI108" s="1"/>
      <c r="QZJ108" s="1"/>
      <c r="QZK108" s="1"/>
      <c r="QZL108" s="1"/>
      <c r="QZM108" s="1"/>
      <c r="QZN108" s="1"/>
      <c r="QZO108" s="1"/>
      <c r="QZP108" s="1"/>
      <c r="QZQ108" s="1"/>
      <c r="QZR108" s="1"/>
      <c r="QZS108" s="1"/>
      <c r="QZT108" s="1"/>
      <c r="QZU108" s="1"/>
      <c r="QZV108" s="1"/>
      <c r="QZW108" s="1"/>
      <c r="QZX108" s="1"/>
      <c r="QZY108" s="1"/>
      <c r="QZZ108" s="1"/>
      <c r="RAA108" s="1"/>
      <c r="RAB108" s="1"/>
      <c r="RAC108" s="1"/>
      <c r="RAD108" s="1"/>
      <c r="RAE108" s="1"/>
      <c r="RAF108" s="1"/>
      <c r="RAG108" s="1"/>
      <c r="RAH108" s="1"/>
      <c r="RAI108" s="1"/>
      <c r="RAJ108" s="1"/>
      <c r="RAK108" s="1"/>
      <c r="RAL108" s="1"/>
      <c r="RAM108" s="1"/>
      <c r="RAN108" s="1"/>
      <c r="RAO108" s="1"/>
      <c r="RAP108" s="1"/>
      <c r="RAQ108" s="1"/>
      <c r="RAR108" s="1"/>
      <c r="RAS108" s="1"/>
      <c r="RAT108" s="1"/>
      <c r="RAU108" s="1"/>
      <c r="RAV108" s="1"/>
      <c r="RAW108" s="1"/>
      <c r="RAX108" s="1"/>
      <c r="RAY108" s="1"/>
      <c r="RAZ108" s="1"/>
      <c r="RBA108" s="1"/>
      <c r="RBB108" s="1"/>
      <c r="RBC108" s="1"/>
      <c r="RBD108" s="1"/>
      <c r="RBE108" s="1"/>
      <c r="RBF108" s="1"/>
      <c r="RBG108" s="1"/>
      <c r="RBH108" s="1"/>
      <c r="RBI108" s="1"/>
      <c r="RBJ108" s="1"/>
      <c r="RBK108" s="1"/>
      <c r="RBL108" s="1"/>
      <c r="RBM108" s="1"/>
      <c r="RBN108" s="1"/>
      <c r="RBO108" s="1"/>
      <c r="RBP108" s="1"/>
      <c r="RBQ108" s="1"/>
      <c r="RBR108" s="1"/>
      <c r="RBS108" s="1"/>
      <c r="RBT108" s="1"/>
      <c r="RBU108" s="1"/>
      <c r="RBV108" s="1"/>
      <c r="RBW108" s="1"/>
      <c r="RBX108" s="1"/>
      <c r="RBY108" s="1"/>
      <c r="RBZ108" s="1"/>
      <c r="RCA108" s="1"/>
      <c r="RCB108" s="1"/>
      <c r="RCC108" s="1"/>
      <c r="RCD108" s="1"/>
      <c r="RCE108" s="1"/>
      <c r="RCF108" s="1"/>
      <c r="RCG108" s="1"/>
      <c r="RCH108" s="1"/>
      <c r="RCI108" s="1"/>
      <c r="RCJ108" s="1"/>
      <c r="RCK108" s="1"/>
      <c r="RCL108" s="1"/>
      <c r="RCM108" s="1"/>
      <c r="RCN108" s="1"/>
      <c r="RCO108" s="1"/>
      <c r="RCP108" s="1"/>
      <c r="RCQ108" s="1"/>
      <c r="RCR108" s="1"/>
      <c r="RCS108" s="1"/>
      <c r="RCT108" s="1"/>
      <c r="RCU108" s="1"/>
      <c r="RCV108" s="1"/>
      <c r="RCW108" s="1"/>
      <c r="RCX108" s="1"/>
      <c r="RCY108" s="1"/>
      <c r="RCZ108" s="1"/>
      <c r="RDA108" s="1"/>
      <c r="RDB108" s="1"/>
      <c r="RDC108" s="1"/>
      <c r="RDD108" s="1"/>
      <c r="RDE108" s="1"/>
      <c r="RDF108" s="1"/>
      <c r="RDG108" s="1"/>
      <c r="RDH108" s="1"/>
      <c r="RDI108" s="1"/>
      <c r="RDJ108" s="1"/>
      <c r="RDK108" s="1"/>
      <c r="RDL108" s="1"/>
      <c r="RDM108" s="1"/>
      <c r="RDN108" s="1"/>
      <c r="RDO108" s="1"/>
      <c r="RDP108" s="1"/>
      <c r="RDQ108" s="1"/>
      <c r="RDR108" s="1"/>
      <c r="RDS108" s="1"/>
      <c r="RDT108" s="1"/>
      <c r="RDU108" s="1"/>
      <c r="RDV108" s="1"/>
      <c r="RDW108" s="1"/>
      <c r="RDX108" s="1"/>
      <c r="RDY108" s="1"/>
      <c r="RDZ108" s="1"/>
      <c r="REA108" s="1"/>
      <c r="REB108" s="1"/>
      <c r="REC108" s="1"/>
      <c r="RED108" s="1"/>
      <c r="REE108" s="1"/>
      <c r="REF108" s="1"/>
      <c r="REG108" s="1"/>
      <c r="REH108" s="1"/>
      <c r="REI108" s="1"/>
      <c r="REJ108" s="1"/>
      <c r="REK108" s="1"/>
      <c r="REL108" s="1"/>
      <c r="REM108" s="1"/>
      <c r="REN108" s="1"/>
      <c r="REO108" s="1"/>
      <c r="REP108" s="1"/>
      <c r="REQ108" s="1"/>
      <c r="RER108" s="1"/>
      <c r="RES108" s="1"/>
      <c r="RET108" s="1"/>
      <c r="REU108" s="1"/>
      <c r="REV108" s="1"/>
      <c r="REW108" s="1"/>
      <c r="REX108" s="1"/>
      <c r="REY108" s="1"/>
      <c r="REZ108" s="1"/>
      <c r="RFA108" s="1"/>
      <c r="RFB108" s="1"/>
      <c r="RFC108" s="1"/>
      <c r="RFD108" s="1"/>
      <c r="RFE108" s="1"/>
      <c r="RFF108" s="1"/>
      <c r="RFG108" s="1"/>
      <c r="RFH108" s="1"/>
      <c r="RFI108" s="1"/>
      <c r="RFJ108" s="1"/>
      <c r="RFK108" s="1"/>
      <c r="RFL108" s="1"/>
      <c r="RFM108" s="1"/>
      <c r="RFN108" s="1"/>
      <c r="RFO108" s="1"/>
      <c r="RFP108" s="1"/>
      <c r="RFQ108" s="1"/>
      <c r="RFR108" s="1"/>
      <c r="RFS108" s="1"/>
      <c r="RFT108" s="1"/>
      <c r="RFU108" s="1"/>
      <c r="RFV108" s="1"/>
      <c r="RFW108" s="1"/>
      <c r="RFX108" s="1"/>
      <c r="RFY108" s="1"/>
      <c r="RFZ108" s="1"/>
      <c r="RGA108" s="1"/>
      <c r="RGB108" s="1"/>
      <c r="RGC108" s="1"/>
      <c r="RGD108" s="1"/>
      <c r="RGE108" s="1"/>
      <c r="RGF108" s="1"/>
      <c r="RGG108" s="1"/>
      <c r="RGH108" s="1"/>
      <c r="RGI108" s="1"/>
      <c r="RGJ108" s="1"/>
      <c r="RGK108" s="1"/>
      <c r="RGL108" s="1"/>
      <c r="RGM108" s="1"/>
      <c r="RGN108" s="1"/>
      <c r="RGO108" s="1"/>
      <c r="RGP108" s="1"/>
      <c r="RGQ108" s="1"/>
      <c r="RGR108" s="1"/>
      <c r="RGS108" s="1"/>
      <c r="RGT108" s="1"/>
      <c r="RGU108" s="1"/>
      <c r="RGV108" s="1"/>
      <c r="RGW108" s="1"/>
      <c r="RGX108" s="1"/>
      <c r="RGY108" s="1"/>
      <c r="RGZ108" s="1"/>
      <c r="RHA108" s="1"/>
      <c r="RHB108" s="1"/>
      <c r="RHC108" s="1"/>
      <c r="RHD108" s="1"/>
      <c r="RHE108" s="1"/>
      <c r="RHF108" s="1"/>
      <c r="RHG108" s="1"/>
      <c r="RHH108" s="1"/>
      <c r="RHI108" s="1"/>
      <c r="RHJ108" s="1"/>
      <c r="RHK108" s="1"/>
      <c r="RHL108" s="1"/>
      <c r="RHM108" s="1"/>
      <c r="RHN108" s="1"/>
      <c r="RHO108" s="1"/>
      <c r="RHP108" s="1"/>
      <c r="RHQ108" s="1"/>
      <c r="RHR108" s="1"/>
      <c r="RHS108" s="1"/>
      <c r="RHT108" s="1"/>
      <c r="RHU108" s="1"/>
      <c r="RHV108" s="1"/>
      <c r="RHW108" s="1"/>
      <c r="RHX108" s="1"/>
      <c r="RHY108" s="1"/>
      <c r="RHZ108" s="1"/>
      <c r="RIA108" s="1"/>
      <c r="RIB108" s="1"/>
      <c r="RIC108" s="1"/>
      <c r="RID108" s="1"/>
      <c r="RIE108" s="1"/>
      <c r="RIF108" s="1"/>
      <c r="RIG108" s="1"/>
      <c r="RIH108" s="1"/>
      <c r="RII108" s="1"/>
      <c r="RIJ108" s="1"/>
      <c r="RIK108" s="1"/>
      <c r="RIL108" s="1"/>
      <c r="RIM108" s="1"/>
      <c r="RIN108" s="1"/>
      <c r="RIO108" s="1"/>
      <c r="RIP108" s="1"/>
      <c r="RIQ108" s="1"/>
      <c r="RIR108" s="1"/>
      <c r="RIS108" s="1"/>
      <c r="RIT108" s="1"/>
      <c r="RIU108" s="1"/>
      <c r="RIV108" s="1"/>
      <c r="RIW108" s="1"/>
      <c r="RIX108" s="1"/>
      <c r="RIY108" s="1"/>
      <c r="RIZ108" s="1"/>
      <c r="RJA108" s="1"/>
      <c r="RJB108" s="1"/>
      <c r="RJC108" s="1"/>
      <c r="RJD108" s="1"/>
      <c r="RJE108" s="1"/>
      <c r="RJF108" s="1"/>
      <c r="RJG108" s="1"/>
      <c r="RJH108" s="1"/>
      <c r="RJI108" s="1"/>
      <c r="RJJ108" s="1"/>
      <c r="RJK108" s="1"/>
      <c r="RJL108" s="1"/>
      <c r="RJM108" s="1"/>
      <c r="RJN108" s="1"/>
      <c r="RJO108" s="1"/>
      <c r="RJP108" s="1"/>
      <c r="RJQ108" s="1"/>
      <c r="RJR108" s="1"/>
      <c r="RJS108" s="1"/>
      <c r="RJT108" s="1"/>
      <c r="RJU108" s="1"/>
      <c r="RJV108" s="1"/>
      <c r="RJW108" s="1"/>
      <c r="RJX108" s="1"/>
      <c r="RJY108" s="1"/>
      <c r="RJZ108" s="1"/>
      <c r="RKA108" s="1"/>
      <c r="RKB108" s="1"/>
      <c r="RKC108" s="1"/>
      <c r="RKD108" s="1"/>
      <c r="RKE108" s="1"/>
      <c r="RKF108" s="1"/>
      <c r="RKG108" s="1"/>
      <c r="RKH108" s="1"/>
      <c r="RKI108" s="1"/>
      <c r="RKJ108" s="1"/>
      <c r="RKK108" s="1"/>
      <c r="RKL108" s="1"/>
      <c r="RKM108" s="1"/>
      <c r="RKN108" s="1"/>
      <c r="RKO108" s="1"/>
      <c r="RKP108" s="1"/>
      <c r="RKQ108" s="1"/>
      <c r="RKR108" s="1"/>
      <c r="RKS108" s="1"/>
      <c r="RKT108" s="1"/>
      <c r="RKU108" s="1"/>
      <c r="RKV108" s="1"/>
      <c r="RKW108" s="1"/>
      <c r="RKX108" s="1"/>
      <c r="RKY108" s="1"/>
      <c r="RKZ108" s="1"/>
      <c r="RLA108" s="1"/>
      <c r="RLB108" s="1"/>
      <c r="RLC108" s="1"/>
      <c r="RLD108" s="1"/>
      <c r="RLE108" s="1"/>
      <c r="RLF108" s="1"/>
      <c r="RLG108" s="1"/>
      <c r="RLH108" s="1"/>
      <c r="RLI108" s="1"/>
      <c r="RLJ108" s="1"/>
      <c r="RLK108" s="1"/>
      <c r="RLL108" s="1"/>
      <c r="RLM108" s="1"/>
      <c r="RLN108" s="1"/>
      <c r="RLO108" s="1"/>
      <c r="RLP108" s="1"/>
      <c r="RLQ108" s="1"/>
      <c r="RLR108" s="1"/>
      <c r="RLS108" s="1"/>
      <c r="RLT108" s="1"/>
      <c r="RLU108" s="1"/>
      <c r="RLV108" s="1"/>
      <c r="RLW108" s="1"/>
      <c r="RLX108" s="1"/>
      <c r="RLY108" s="1"/>
      <c r="RLZ108" s="1"/>
      <c r="RMA108" s="1"/>
      <c r="RMB108" s="1"/>
      <c r="RMC108" s="1"/>
      <c r="RMD108" s="1"/>
      <c r="RME108" s="1"/>
      <c r="RMF108" s="1"/>
      <c r="RMG108" s="1"/>
      <c r="RMH108" s="1"/>
      <c r="RMI108" s="1"/>
      <c r="RMJ108" s="1"/>
      <c r="RMK108" s="1"/>
      <c r="RML108" s="1"/>
      <c r="RMM108" s="1"/>
      <c r="RMN108" s="1"/>
      <c r="RMO108" s="1"/>
      <c r="RMP108" s="1"/>
      <c r="RMQ108" s="1"/>
      <c r="RMR108" s="1"/>
      <c r="RMS108" s="1"/>
      <c r="RMT108" s="1"/>
      <c r="RMU108" s="1"/>
      <c r="RMV108" s="1"/>
      <c r="RMW108" s="1"/>
      <c r="RMX108" s="1"/>
      <c r="RMY108" s="1"/>
      <c r="RMZ108" s="1"/>
      <c r="RNA108" s="1"/>
      <c r="RNB108" s="1"/>
      <c r="RNC108" s="1"/>
      <c r="RND108" s="1"/>
      <c r="RNE108" s="1"/>
      <c r="RNF108" s="1"/>
      <c r="RNG108" s="1"/>
      <c r="RNH108" s="1"/>
      <c r="RNI108" s="1"/>
      <c r="RNJ108" s="1"/>
      <c r="RNK108" s="1"/>
      <c r="RNL108" s="1"/>
      <c r="RNM108" s="1"/>
      <c r="RNN108" s="1"/>
      <c r="RNO108" s="1"/>
      <c r="RNP108" s="1"/>
      <c r="RNQ108" s="1"/>
      <c r="RNR108" s="1"/>
      <c r="RNS108" s="1"/>
      <c r="RNT108" s="1"/>
      <c r="RNU108" s="1"/>
      <c r="RNV108" s="1"/>
      <c r="RNW108" s="1"/>
      <c r="RNX108" s="1"/>
      <c r="RNY108" s="1"/>
      <c r="RNZ108" s="1"/>
      <c r="ROA108" s="1"/>
      <c r="ROB108" s="1"/>
      <c r="ROC108" s="1"/>
      <c r="ROD108" s="1"/>
      <c r="ROE108" s="1"/>
      <c r="ROF108" s="1"/>
      <c r="ROG108" s="1"/>
      <c r="ROH108" s="1"/>
      <c r="ROI108" s="1"/>
      <c r="ROJ108" s="1"/>
      <c r="ROK108" s="1"/>
      <c r="ROL108" s="1"/>
      <c r="ROM108" s="1"/>
      <c r="RON108" s="1"/>
      <c r="ROO108" s="1"/>
      <c r="ROP108" s="1"/>
      <c r="ROQ108" s="1"/>
      <c r="ROR108" s="1"/>
      <c r="ROS108" s="1"/>
      <c r="ROT108" s="1"/>
      <c r="ROU108" s="1"/>
      <c r="ROV108" s="1"/>
      <c r="ROW108" s="1"/>
      <c r="ROX108" s="1"/>
      <c r="ROY108" s="1"/>
      <c r="ROZ108" s="1"/>
      <c r="RPA108" s="1"/>
      <c r="RPB108" s="1"/>
      <c r="RPC108" s="1"/>
      <c r="RPD108" s="1"/>
      <c r="RPE108" s="1"/>
      <c r="RPF108" s="1"/>
      <c r="RPG108" s="1"/>
      <c r="RPH108" s="1"/>
      <c r="RPI108" s="1"/>
      <c r="RPJ108" s="1"/>
      <c r="RPK108" s="1"/>
      <c r="RPL108" s="1"/>
      <c r="RPM108" s="1"/>
      <c r="RPN108" s="1"/>
      <c r="RPO108" s="1"/>
      <c r="RPP108" s="1"/>
      <c r="RPQ108" s="1"/>
      <c r="RPR108" s="1"/>
      <c r="RPS108" s="1"/>
      <c r="RPT108" s="1"/>
      <c r="RPU108" s="1"/>
      <c r="RPV108" s="1"/>
      <c r="RPW108" s="1"/>
      <c r="RPX108" s="1"/>
      <c r="RPY108" s="1"/>
      <c r="RPZ108" s="1"/>
      <c r="RQA108" s="1"/>
      <c r="RQB108" s="1"/>
      <c r="RQC108" s="1"/>
      <c r="RQD108" s="1"/>
      <c r="RQE108" s="1"/>
      <c r="RQF108" s="1"/>
      <c r="RQG108" s="1"/>
      <c r="RQH108" s="1"/>
      <c r="RQI108" s="1"/>
      <c r="RQJ108" s="1"/>
      <c r="RQK108" s="1"/>
      <c r="RQL108" s="1"/>
      <c r="RQM108" s="1"/>
      <c r="RQN108" s="1"/>
      <c r="RQO108" s="1"/>
      <c r="RQP108" s="1"/>
      <c r="RQQ108" s="1"/>
      <c r="RQR108" s="1"/>
      <c r="RQS108" s="1"/>
      <c r="RQT108" s="1"/>
      <c r="RQU108" s="1"/>
      <c r="RQV108" s="1"/>
      <c r="RQW108" s="1"/>
      <c r="RQX108" s="1"/>
      <c r="RQY108" s="1"/>
      <c r="RQZ108" s="1"/>
      <c r="RRA108" s="1"/>
      <c r="RRB108" s="1"/>
      <c r="RRC108" s="1"/>
      <c r="RRD108" s="1"/>
      <c r="RRE108" s="1"/>
      <c r="RRF108" s="1"/>
      <c r="RRG108" s="1"/>
      <c r="RRH108" s="1"/>
      <c r="RRI108" s="1"/>
      <c r="RRJ108" s="1"/>
      <c r="RRK108" s="1"/>
      <c r="RRL108" s="1"/>
      <c r="RRM108" s="1"/>
      <c r="RRN108" s="1"/>
      <c r="RRO108" s="1"/>
      <c r="RRP108" s="1"/>
      <c r="RRQ108" s="1"/>
      <c r="RRR108" s="1"/>
      <c r="RRS108" s="1"/>
      <c r="RRT108" s="1"/>
      <c r="RRU108" s="1"/>
      <c r="RRV108" s="1"/>
      <c r="RRW108" s="1"/>
      <c r="RRX108" s="1"/>
      <c r="RRY108" s="1"/>
      <c r="RRZ108" s="1"/>
      <c r="RSA108" s="1"/>
      <c r="RSB108" s="1"/>
      <c r="RSC108" s="1"/>
      <c r="RSD108" s="1"/>
      <c r="RSE108" s="1"/>
      <c r="RSF108" s="1"/>
      <c r="RSG108" s="1"/>
      <c r="RSH108" s="1"/>
      <c r="RSI108" s="1"/>
      <c r="RSJ108" s="1"/>
      <c r="RSK108" s="1"/>
      <c r="RSL108" s="1"/>
      <c r="RSM108" s="1"/>
      <c r="RSN108" s="1"/>
      <c r="RSO108" s="1"/>
      <c r="RSP108" s="1"/>
      <c r="RSQ108" s="1"/>
      <c r="RSR108" s="1"/>
      <c r="RSS108" s="1"/>
      <c r="RST108" s="1"/>
      <c r="RSU108" s="1"/>
      <c r="RSV108" s="1"/>
      <c r="RSW108" s="1"/>
      <c r="RSX108" s="1"/>
      <c r="RSY108" s="1"/>
      <c r="RSZ108" s="1"/>
      <c r="RTA108" s="1"/>
      <c r="RTB108" s="1"/>
      <c r="RTC108" s="1"/>
      <c r="RTD108" s="1"/>
      <c r="RTE108" s="1"/>
      <c r="RTF108" s="1"/>
      <c r="RTG108" s="1"/>
      <c r="RTH108" s="1"/>
      <c r="RTI108" s="1"/>
      <c r="RTJ108" s="1"/>
      <c r="RTK108" s="1"/>
      <c r="RTL108" s="1"/>
      <c r="RTM108" s="1"/>
      <c r="RTN108" s="1"/>
      <c r="RTO108" s="1"/>
      <c r="RTP108" s="1"/>
      <c r="RTQ108" s="1"/>
      <c r="RTR108" s="1"/>
      <c r="RTS108" s="1"/>
      <c r="RTT108" s="1"/>
      <c r="RTU108" s="1"/>
      <c r="RTV108" s="1"/>
      <c r="RTW108" s="1"/>
      <c r="RTX108" s="1"/>
      <c r="RTY108" s="1"/>
      <c r="RTZ108" s="1"/>
      <c r="RUA108" s="1"/>
      <c r="RUB108" s="1"/>
      <c r="RUC108" s="1"/>
      <c r="RUD108" s="1"/>
      <c r="RUE108" s="1"/>
      <c r="RUF108" s="1"/>
      <c r="RUG108" s="1"/>
      <c r="RUH108" s="1"/>
      <c r="RUI108" s="1"/>
      <c r="RUJ108" s="1"/>
      <c r="RUK108" s="1"/>
      <c r="RUL108" s="1"/>
      <c r="RUM108" s="1"/>
      <c r="RUN108" s="1"/>
      <c r="RUO108" s="1"/>
      <c r="RUP108" s="1"/>
      <c r="RUQ108" s="1"/>
      <c r="RUR108" s="1"/>
      <c r="RUS108" s="1"/>
      <c r="RUT108" s="1"/>
      <c r="RUU108" s="1"/>
      <c r="RUV108" s="1"/>
      <c r="RUW108" s="1"/>
      <c r="RUX108" s="1"/>
      <c r="RUY108" s="1"/>
      <c r="RUZ108" s="1"/>
      <c r="RVA108" s="1"/>
      <c r="RVB108" s="1"/>
      <c r="RVC108" s="1"/>
      <c r="RVD108" s="1"/>
      <c r="RVE108" s="1"/>
      <c r="RVF108" s="1"/>
      <c r="RVG108" s="1"/>
      <c r="RVH108" s="1"/>
      <c r="RVI108" s="1"/>
      <c r="RVJ108" s="1"/>
      <c r="RVK108" s="1"/>
      <c r="RVL108" s="1"/>
      <c r="RVM108" s="1"/>
      <c r="RVN108" s="1"/>
      <c r="RVO108" s="1"/>
      <c r="RVP108" s="1"/>
      <c r="RVQ108" s="1"/>
      <c r="RVR108" s="1"/>
      <c r="RVS108" s="1"/>
      <c r="RVT108" s="1"/>
      <c r="RVU108" s="1"/>
      <c r="RVV108" s="1"/>
      <c r="RVW108" s="1"/>
      <c r="RVX108" s="1"/>
      <c r="RVY108" s="1"/>
      <c r="RVZ108" s="1"/>
      <c r="RWA108" s="1"/>
      <c r="RWB108" s="1"/>
      <c r="RWC108" s="1"/>
      <c r="RWD108" s="1"/>
      <c r="RWE108" s="1"/>
      <c r="RWF108" s="1"/>
      <c r="RWG108" s="1"/>
      <c r="RWH108" s="1"/>
      <c r="RWI108" s="1"/>
      <c r="RWJ108" s="1"/>
      <c r="RWK108" s="1"/>
      <c r="RWL108" s="1"/>
      <c r="RWM108" s="1"/>
      <c r="RWN108" s="1"/>
      <c r="RWO108" s="1"/>
      <c r="RWP108" s="1"/>
      <c r="RWQ108" s="1"/>
      <c r="RWR108" s="1"/>
      <c r="RWS108" s="1"/>
      <c r="RWT108" s="1"/>
      <c r="RWU108" s="1"/>
      <c r="RWV108" s="1"/>
      <c r="RWW108" s="1"/>
      <c r="RWX108" s="1"/>
      <c r="RWY108" s="1"/>
      <c r="RWZ108" s="1"/>
      <c r="RXA108" s="1"/>
      <c r="RXB108" s="1"/>
      <c r="RXC108" s="1"/>
      <c r="RXD108" s="1"/>
      <c r="RXE108" s="1"/>
      <c r="RXF108" s="1"/>
      <c r="RXG108" s="1"/>
      <c r="RXH108" s="1"/>
      <c r="RXI108" s="1"/>
      <c r="RXJ108" s="1"/>
      <c r="RXK108" s="1"/>
      <c r="RXL108" s="1"/>
      <c r="RXM108" s="1"/>
      <c r="RXN108" s="1"/>
      <c r="RXO108" s="1"/>
      <c r="RXP108" s="1"/>
      <c r="RXQ108" s="1"/>
      <c r="RXR108" s="1"/>
      <c r="RXS108" s="1"/>
      <c r="RXT108" s="1"/>
      <c r="RXU108" s="1"/>
      <c r="RXV108" s="1"/>
      <c r="RXW108" s="1"/>
      <c r="RXX108" s="1"/>
      <c r="RXY108" s="1"/>
      <c r="RXZ108" s="1"/>
      <c r="RYA108" s="1"/>
      <c r="RYB108" s="1"/>
      <c r="RYC108" s="1"/>
      <c r="RYD108" s="1"/>
      <c r="RYE108" s="1"/>
      <c r="RYF108" s="1"/>
      <c r="RYG108" s="1"/>
      <c r="RYH108" s="1"/>
      <c r="RYI108" s="1"/>
      <c r="RYJ108" s="1"/>
      <c r="RYK108" s="1"/>
      <c r="RYL108" s="1"/>
      <c r="RYM108" s="1"/>
      <c r="RYN108" s="1"/>
      <c r="RYO108" s="1"/>
      <c r="RYP108" s="1"/>
      <c r="RYQ108" s="1"/>
      <c r="RYR108" s="1"/>
      <c r="RYS108" s="1"/>
      <c r="RYT108" s="1"/>
      <c r="RYU108" s="1"/>
      <c r="RYV108" s="1"/>
      <c r="RYW108" s="1"/>
      <c r="RYX108" s="1"/>
      <c r="RYY108" s="1"/>
      <c r="RYZ108" s="1"/>
      <c r="RZA108" s="1"/>
      <c r="RZB108" s="1"/>
      <c r="RZC108" s="1"/>
      <c r="RZD108" s="1"/>
      <c r="RZE108" s="1"/>
      <c r="RZF108" s="1"/>
      <c r="RZG108" s="1"/>
      <c r="RZH108" s="1"/>
      <c r="RZI108" s="1"/>
      <c r="RZJ108" s="1"/>
      <c r="RZK108" s="1"/>
      <c r="RZL108" s="1"/>
      <c r="RZM108" s="1"/>
      <c r="RZN108" s="1"/>
      <c r="RZO108" s="1"/>
      <c r="RZP108" s="1"/>
      <c r="RZQ108" s="1"/>
      <c r="RZR108" s="1"/>
      <c r="RZS108" s="1"/>
      <c r="RZT108" s="1"/>
      <c r="RZU108" s="1"/>
      <c r="RZV108" s="1"/>
      <c r="RZW108" s="1"/>
      <c r="RZX108" s="1"/>
      <c r="RZY108" s="1"/>
      <c r="RZZ108" s="1"/>
      <c r="SAA108" s="1"/>
      <c r="SAB108" s="1"/>
      <c r="SAC108" s="1"/>
      <c r="SAD108" s="1"/>
      <c r="SAE108" s="1"/>
      <c r="SAF108" s="1"/>
      <c r="SAG108" s="1"/>
      <c r="SAH108" s="1"/>
      <c r="SAI108" s="1"/>
      <c r="SAJ108" s="1"/>
      <c r="SAK108" s="1"/>
      <c r="SAL108" s="1"/>
      <c r="SAM108" s="1"/>
      <c r="SAN108" s="1"/>
      <c r="SAO108" s="1"/>
      <c r="SAP108" s="1"/>
      <c r="SAQ108" s="1"/>
      <c r="SAR108" s="1"/>
      <c r="SAS108" s="1"/>
      <c r="SAT108" s="1"/>
      <c r="SAU108" s="1"/>
      <c r="SAV108" s="1"/>
      <c r="SAW108" s="1"/>
      <c r="SAX108" s="1"/>
      <c r="SAY108" s="1"/>
      <c r="SAZ108" s="1"/>
      <c r="SBA108" s="1"/>
      <c r="SBB108" s="1"/>
      <c r="SBC108" s="1"/>
      <c r="SBD108" s="1"/>
      <c r="SBE108" s="1"/>
      <c r="SBF108" s="1"/>
      <c r="SBG108" s="1"/>
      <c r="SBH108" s="1"/>
      <c r="SBI108" s="1"/>
      <c r="SBJ108" s="1"/>
      <c r="SBK108" s="1"/>
      <c r="SBL108" s="1"/>
      <c r="SBM108" s="1"/>
      <c r="SBN108" s="1"/>
      <c r="SBO108" s="1"/>
      <c r="SBP108" s="1"/>
      <c r="SBQ108" s="1"/>
      <c r="SBR108" s="1"/>
      <c r="SBS108" s="1"/>
      <c r="SBT108" s="1"/>
      <c r="SBU108" s="1"/>
      <c r="SBV108" s="1"/>
      <c r="SBW108" s="1"/>
      <c r="SBX108" s="1"/>
      <c r="SBY108" s="1"/>
      <c r="SBZ108" s="1"/>
      <c r="SCA108" s="1"/>
      <c r="SCB108" s="1"/>
      <c r="SCC108" s="1"/>
      <c r="SCD108" s="1"/>
      <c r="SCE108" s="1"/>
      <c r="SCF108" s="1"/>
      <c r="SCG108" s="1"/>
      <c r="SCH108" s="1"/>
      <c r="SCI108" s="1"/>
      <c r="SCJ108" s="1"/>
      <c r="SCK108" s="1"/>
      <c r="SCL108" s="1"/>
      <c r="SCM108" s="1"/>
      <c r="SCN108" s="1"/>
      <c r="SCO108" s="1"/>
      <c r="SCP108" s="1"/>
      <c r="SCQ108" s="1"/>
      <c r="SCR108" s="1"/>
      <c r="SCS108" s="1"/>
      <c r="SCT108" s="1"/>
      <c r="SCU108" s="1"/>
      <c r="SCV108" s="1"/>
      <c r="SCW108" s="1"/>
      <c r="SCX108" s="1"/>
      <c r="SCY108" s="1"/>
      <c r="SCZ108" s="1"/>
      <c r="SDA108" s="1"/>
      <c r="SDB108" s="1"/>
      <c r="SDC108" s="1"/>
      <c r="SDD108" s="1"/>
      <c r="SDE108" s="1"/>
      <c r="SDF108" s="1"/>
      <c r="SDG108" s="1"/>
      <c r="SDH108" s="1"/>
      <c r="SDI108" s="1"/>
      <c r="SDJ108" s="1"/>
      <c r="SDK108" s="1"/>
      <c r="SDL108" s="1"/>
      <c r="SDM108" s="1"/>
      <c r="SDN108" s="1"/>
      <c r="SDO108" s="1"/>
      <c r="SDP108" s="1"/>
      <c r="SDQ108" s="1"/>
      <c r="SDR108" s="1"/>
      <c r="SDS108" s="1"/>
      <c r="SDT108" s="1"/>
      <c r="SDU108" s="1"/>
      <c r="SDV108" s="1"/>
      <c r="SDW108" s="1"/>
      <c r="SDX108" s="1"/>
      <c r="SDY108" s="1"/>
      <c r="SDZ108" s="1"/>
      <c r="SEA108" s="1"/>
      <c r="SEB108" s="1"/>
      <c r="SEC108" s="1"/>
      <c r="SED108" s="1"/>
      <c r="SEE108" s="1"/>
      <c r="SEF108" s="1"/>
      <c r="SEG108" s="1"/>
      <c r="SEH108" s="1"/>
      <c r="SEI108" s="1"/>
      <c r="SEJ108" s="1"/>
      <c r="SEK108" s="1"/>
      <c r="SEL108" s="1"/>
      <c r="SEM108" s="1"/>
      <c r="SEN108" s="1"/>
      <c r="SEO108" s="1"/>
      <c r="SEP108" s="1"/>
      <c r="SEQ108" s="1"/>
      <c r="SER108" s="1"/>
      <c r="SES108" s="1"/>
      <c r="SET108" s="1"/>
      <c r="SEU108" s="1"/>
      <c r="SEV108" s="1"/>
      <c r="SEW108" s="1"/>
      <c r="SEX108" s="1"/>
      <c r="SEY108" s="1"/>
      <c r="SEZ108" s="1"/>
      <c r="SFA108" s="1"/>
      <c r="SFB108" s="1"/>
      <c r="SFC108" s="1"/>
      <c r="SFD108" s="1"/>
      <c r="SFE108" s="1"/>
      <c r="SFF108" s="1"/>
      <c r="SFG108" s="1"/>
      <c r="SFH108" s="1"/>
      <c r="SFI108" s="1"/>
      <c r="SFJ108" s="1"/>
      <c r="SFK108" s="1"/>
      <c r="SFL108" s="1"/>
      <c r="SFM108" s="1"/>
      <c r="SFN108" s="1"/>
      <c r="SFO108" s="1"/>
      <c r="SFP108" s="1"/>
      <c r="SFQ108" s="1"/>
      <c r="SFR108" s="1"/>
      <c r="SFS108" s="1"/>
      <c r="SFT108" s="1"/>
      <c r="SFU108" s="1"/>
      <c r="SFV108" s="1"/>
      <c r="SFW108" s="1"/>
      <c r="SFX108" s="1"/>
      <c r="SFY108" s="1"/>
      <c r="SFZ108" s="1"/>
      <c r="SGA108" s="1"/>
      <c r="SGB108" s="1"/>
      <c r="SGC108" s="1"/>
      <c r="SGD108" s="1"/>
      <c r="SGE108" s="1"/>
      <c r="SGF108" s="1"/>
      <c r="SGG108" s="1"/>
      <c r="SGH108" s="1"/>
      <c r="SGI108" s="1"/>
      <c r="SGJ108" s="1"/>
      <c r="SGK108" s="1"/>
      <c r="SGL108" s="1"/>
      <c r="SGM108" s="1"/>
      <c r="SGN108" s="1"/>
      <c r="SGO108" s="1"/>
      <c r="SGP108" s="1"/>
      <c r="SGQ108" s="1"/>
      <c r="SGR108" s="1"/>
      <c r="SGS108" s="1"/>
      <c r="SGT108" s="1"/>
      <c r="SGU108" s="1"/>
      <c r="SGV108" s="1"/>
      <c r="SGW108" s="1"/>
      <c r="SGX108" s="1"/>
      <c r="SGY108" s="1"/>
      <c r="SGZ108" s="1"/>
      <c r="SHA108" s="1"/>
      <c r="SHB108" s="1"/>
      <c r="SHC108" s="1"/>
      <c r="SHD108" s="1"/>
      <c r="SHE108" s="1"/>
      <c r="SHF108" s="1"/>
      <c r="SHG108" s="1"/>
      <c r="SHH108" s="1"/>
      <c r="SHI108" s="1"/>
      <c r="SHJ108" s="1"/>
      <c r="SHK108" s="1"/>
      <c r="SHL108" s="1"/>
      <c r="SHM108" s="1"/>
      <c r="SHN108" s="1"/>
      <c r="SHO108" s="1"/>
      <c r="SHP108" s="1"/>
      <c r="SHQ108" s="1"/>
      <c r="SHR108" s="1"/>
      <c r="SHS108" s="1"/>
      <c r="SHT108" s="1"/>
      <c r="SHU108" s="1"/>
      <c r="SHV108" s="1"/>
      <c r="SHW108" s="1"/>
      <c r="SHX108" s="1"/>
      <c r="SHY108" s="1"/>
      <c r="SHZ108" s="1"/>
      <c r="SIA108" s="1"/>
      <c r="SIB108" s="1"/>
      <c r="SIC108" s="1"/>
      <c r="SID108" s="1"/>
      <c r="SIE108" s="1"/>
      <c r="SIF108" s="1"/>
      <c r="SIG108" s="1"/>
      <c r="SIH108" s="1"/>
      <c r="SII108" s="1"/>
      <c r="SIJ108" s="1"/>
      <c r="SIK108" s="1"/>
      <c r="SIL108" s="1"/>
      <c r="SIM108" s="1"/>
      <c r="SIN108" s="1"/>
      <c r="SIO108" s="1"/>
      <c r="SIP108" s="1"/>
      <c r="SIQ108" s="1"/>
      <c r="SIR108" s="1"/>
      <c r="SIS108" s="1"/>
      <c r="SIT108" s="1"/>
      <c r="SIU108" s="1"/>
      <c r="SIV108" s="1"/>
      <c r="SIW108" s="1"/>
      <c r="SIX108" s="1"/>
      <c r="SIY108" s="1"/>
      <c r="SIZ108" s="1"/>
      <c r="SJA108" s="1"/>
      <c r="SJB108" s="1"/>
      <c r="SJC108" s="1"/>
      <c r="SJD108" s="1"/>
      <c r="SJE108" s="1"/>
      <c r="SJF108" s="1"/>
      <c r="SJG108" s="1"/>
      <c r="SJH108" s="1"/>
      <c r="SJI108" s="1"/>
      <c r="SJJ108" s="1"/>
      <c r="SJK108" s="1"/>
      <c r="SJL108" s="1"/>
      <c r="SJM108" s="1"/>
      <c r="SJN108" s="1"/>
      <c r="SJO108" s="1"/>
      <c r="SJP108" s="1"/>
      <c r="SJQ108" s="1"/>
      <c r="SJR108" s="1"/>
      <c r="SJS108" s="1"/>
      <c r="SJT108" s="1"/>
      <c r="SJU108" s="1"/>
      <c r="SJV108" s="1"/>
      <c r="SJW108" s="1"/>
      <c r="SJX108" s="1"/>
      <c r="SJY108" s="1"/>
      <c r="SJZ108" s="1"/>
      <c r="SKA108" s="1"/>
      <c r="SKB108" s="1"/>
      <c r="SKC108" s="1"/>
      <c r="SKD108" s="1"/>
      <c r="SKE108" s="1"/>
      <c r="SKF108" s="1"/>
      <c r="SKG108" s="1"/>
      <c r="SKH108" s="1"/>
      <c r="SKI108" s="1"/>
      <c r="SKJ108" s="1"/>
      <c r="SKK108" s="1"/>
      <c r="SKL108" s="1"/>
      <c r="SKM108" s="1"/>
      <c r="SKN108" s="1"/>
      <c r="SKO108" s="1"/>
      <c r="SKP108" s="1"/>
      <c r="SKQ108" s="1"/>
      <c r="SKR108" s="1"/>
      <c r="SKS108" s="1"/>
      <c r="SKT108" s="1"/>
      <c r="SKU108" s="1"/>
      <c r="SKV108" s="1"/>
      <c r="SKW108" s="1"/>
      <c r="SKX108" s="1"/>
      <c r="SKY108" s="1"/>
      <c r="SKZ108" s="1"/>
      <c r="SLA108" s="1"/>
      <c r="SLB108" s="1"/>
      <c r="SLC108" s="1"/>
      <c r="SLD108" s="1"/>
      <c r="SLE108" s="1"/>
      <c r="SLF108" s="1"/>
      <c r="SLG108" s="1"/>
      <c r="SLH108" s="1"/>
      <c r="SLI108" s="1"/>
      <c r="SLJ108" s="1"/>
      <c r="SLK108" s="1"/>
      <c r="SLL108" s="1"/>
      <c r="SLM108" s="1"/>
      <c r="SLN108" s="1"/>
      <c r="SLO108" s="1"/>
      <c r="SLP108" s="1"/>
      <c r="SLQ108" s="1"/>
      <c r="SLR108" s="1"/>
      <c r="SLS108" s="1"/>
      <c r="SLT108" s="1"/>
      <c r="SLU108" s="1"/>
      <c r="SLV108" s="1"/>
      <c r="SLW108" s="1"/>
      <c r="SLX108" s="1"/>
      <c r="SLY108" s="1"/>
      <c r="SLZ108" s="1"/>
      <c r="SMA108" s="1"/>
      <c r="SMB108" s="1"/>
      <c r="SMC108" s="1"/>
      <c r="SMD108" s="1"/>
      <c r="SME108" s="1"/>
      <c r="SMF108" s="1"/>
      <c r="SMG108" s="1"/>
      <c r="SMH108" s="1"/>
      <c r="SMI108" s="1"/>
      <c r="SMJ108" s="1"/>
      <c r="SMK108" s="1"/>
      <c r="SML108" s="1"/>
      <c r="SMM108" s="1"/>
      <c r="SMN108" s="1"/>
      <c r="SMO108" s="1"/>
      <c r="SMP108" s="1"/>
      <c r="SMQ108" s="1"/>
      <c r="SMR108" s="1"/>
      <c r="SMS108" s="1"/>
      <c r="SMT108" s="1"/>
      <c r="SMU108" s="1"/>
      <c r="SMV108" s="1"/>
      <c r="SMW108" s="1"/>
      <c r="SMX108" s="1"/>
      <c r="SMY108" s="1"/>
      <c r="SMZ108" s="1"/>
      <c r="SNA108" s="1"/>
      <c r="SNB108" s="1"/>
      <c r="SNC108" s="1"/>
      <c r="SND108" s="1"/>
      <c r="SNE108" s="1"/>
      <c r="SNF108" s="1"/>
      <c r="SNG108" s="1"/>
      <c r="SNH108" s="1"/>
      <c r="SNI108" s="1"/>
      <c r="SNJ108" s="1"/>
      <c r="SNK108" s="1"/>
      <c r="SNL108" s="1"/>
      <c r="SNM108" s="1"/>
      <c r="SNN108" s="1"/>
      <c r="SNO108" s="1"/>
      <c r="SNP108" s="1"/>
      <c r="SNQ108" s="1"/>
      <c r="SNR108" s="1"/>
      <c r="SNS108" s="1"/>
      <c r="SNT108" s="1"/>
      <c r="SNU108" s="1"/>
      <c r="SNV108" s="1"/>
      <c r="SNW108" s="1"/>
      <c r="SNX108" s="1"/>
      <c r="SNY108" s="1"/>
      <c r="SNZ108" s="1"/>
      <c r="SOA108" s="1"/>
      <c r="SOB108" s="1"/>
      <c r="SOC108" s="1"/>
      <c r="SOD108" s="1"/>
      <c r="SOE108" s="1"/>
      <c r="SOF108" s="1"/>
      <c r="SOG108" s="1"/>
      <c r="SOH108" s="1"/>
      <c r="SOI108" s="1"/>
      <c r="SOJ108" s="1"/>
      <c r="SOK108" s="1"/>
      <c r="SOL108" s="1"/>
      <c r="SOM108" s="1"/>
      <c r="SON108" s="1"/>
      <c r="SOO108" s="1"/>
      <c r="SOP108" s="1"/>
      <c r="SOQ108" s="1"/>
      <c r="SOR108" s="1"/>
      <c r="SOS108" s="1"/>
      <c r="SOT108" s="1"/>
      <c r="SOU108" s="1"/>
      <c r="SOV108" s="1"/>
      <c r="SOW108" s="1"/>
      <c r="SOX108" s="1"/>
      <c r="SOY108" s="1"/>
      <c r="SOZ108" s="1"/>
      <c r="SPA108" s="1"/>
      <c r="SPB108" s="1"/>
      <c r="SPC108" s="1"/>
      <c r="SPD108" s="1"/>
      <c r="SPE108" s="1"/>
      <c r="SPF108" s="1"/>
      <c r="SPG108" s="1"/>
      <c r="SPH108" s="1"/>
      <c r="SPI108" s="1"/>
      <c r="SPJ108" s="1"/>
      <c r="SPK108" s="1"/>
      <c r="SPL108" s="1"/>
      <c r="SPM108" s="1"/>
      <c r="SPN108" s="1"/>
      <c r="SPO108" s="1"/>
      <c r="SPP108" s="1"/>
      <c r="SPQ108" s="1"/>
      <c r="SPR108" s="1"/>
      <c r="SPS108" s="1"/>
      <c r="SPT108" s="1"/>
      <c r="SPU108" s="1"/>
      <c r="SPV108" s="1"/>
      <c r="SPW108" s="1"/>
      <c r="SPX108" s="1"/>
      <c r="SPY108" s="1"/>
      <c r="SPZ108" s="1"/>
      <c r="SQA108" s="1"/>
      <c r="SQB108" s="1"/>
      <c r="SQC108" s="1"/>
      <c r="SQD108" s="1"/>
      <c r="SQE108" s="1"/>
      <c r="SQF108" s="1"/>
      <c r="SQG108" s="1"/>
      <c r="SQH108" s="1"/>
      <c r="SQI108" s="1"/>
      <c r="SQJ108" s="1"/>
      <c r="SQK108" s="1"/>
      <c r="SQL108" s="1"/>
      <c r="SQM108" s="1"/>
      <c r="SQN108" s="1"/>
      <c r="SQO108" s="1"/>
      <c r="SQP108" s="1"/>
      <c r="SQQ108" s="1"/>
      <c r="SQR108" s="1"/>
      <c r="SQS108" s="1"/>
      <c r="SQT108" s="1"/>
      <c r="SQU108" s="1"/>
      <c r="SQV108" s="1"/>
      <c r="SQW108" s="1"/>
      <c r="SQX108" s="1"/>
      <c r="SQY108" s="1"/>
      <c r="SQZ108" s="1"/>
      <c r="SRA108" s="1"/>
      <c r="SRB108" s="1"/>
      <c r="SRC108" s="1"/>
      <c r="SRD108" s="1"/>
      <c r="SRE108" s="1"/>
      <c r="SRF108" s="1"/>
      <c r="SRG108" s="1"/>
      <c r="SRH108" s="1"/>
      <c r="SRI108" s="1"/>
      <c r="SRJ108" s="1"/>
      <c r="SRK108" s="1"/>
      <c r="SRL108" s="1"/>
      <c r="SRM108" s="1"/>
      <c r="SRN108" s="1"/>
      <c r="SRO108" s="1"/>
      <c r="SRP108" s="1"/>
      <c r="SRQ108" s="1"/>
      <c r="SRR108" s="1"/>
      <c r="SRS108" s="1"/>
      <c r="SRT108" s="1"/>
      <c r="SRU108" s="1"/>
      <c r="SRV108" s="1"/>
      <c r="SRW108" s="1"/>
      <c r="SRX108" s="1"/>
      <c r="SRY108" s="1"/>
      <c r="SRZ108" s="1"/>
      <c r="SSA108" s="1"/>
      <c r="SSB108" s="1"/>
      <c r="SSC108" s="1"/>
      <c r="SSD108" s="1"/>
      <c r="SSE108" s="1"/>
      <c r="SSF108" s="1"/>
      <c r="SSG108" s="1"/>
      <c r="SSH108" s="1"/>
      <c r="SSI108" s="1"/>
      <c r="SSJ108" s="1"/>
      <c r="SSK108" s="1"/>
      <c r="SSL108" s="1"/>
      <c r="SSM108" s="1"/>
      <c r="SSN108" s="1"/>
      <c r="SSO108" s="1"/>
      <c r="SSP108" s="1"/>
      <c r="SSQ108" s="1"/>
      <c r="SSR108" s="1"/>
      <c r="SSS108" s="1"/>
      <c r="SST108" s="1"/>
      <c r="SSU108" s="1"/>
      <c r="SSV108" s="1"/>
      <c r="SSW108" s="1"/>
      <c r="SSX108" s="1"/>
      <c r="SSY108" s="1"/>
      <c r="SSZ108" s="1"/>
      <c r="STA108" s="1"/>
      <c r="STB108" s="1"/>
      <c r="STC108" s="1"/>
      <c r="STD108" s="1"/>
      <c r="STE108" s="1"/>
      <c r="STF108" s="1"/>
      <c r="STG108" s="1"/>
      <c r="STH108" s="1"/>
      <c r="STI108" s="1"/>
      <c r="STJ108" s="1"/>
      <c r="STK108" s="1"/>
      <c r="STL108" s="1"/>
      <c r="STM108" s="1"/>
      <c r="STN108" s="1"/>
      <c r="STO108" s="1"/>
      <c r="STP108" s="1"/>
      <c r="STQ108" s="1"/>
      <c r="STR108" s="1"/>
      <c r="STS108" s="1"/>
      <c r="STT108" s="1"/>
      <c r="STU108" s="1"/>
      <c r="STV108" s="1"/>
      <c r="STW108" s="1"/>
      <c r="STX108" s="1"/>
      <c r="STY108" s="1"/>
      <c r="STZ108" s="1"/>
      <c r="SUA108" s="1"/>
      <c r="SUB108" s="1"/>
      <c r="SUC108" s="1"/>
      <c r="SUD108" s="1"/>
      <c r="SUE108" s="1"/>
      <c r="SUF108" s="1"/>
      <c r="SUG108" s="1"/>
      <c r="SUH108" s="1"/>
      <c r="SUI108" s="1"/>
      <c r="SUJ108" s="1"/>
      <c r="SUK108" s="1"/>
      <c r="SUL108" s="1"/>
      <c r="SUM108" s="1"/>
      <c r="SUN108" s="1"/>
      <c r="SUO108" s="1"/>
      <c r="SUP108" s="1"/>
      <c r="SUQ108" s="1"/>
      <c r="SUR108" s="1"/>
      <c r="SUS108" s="1"/>
      <c r="SUT108" s="1"/>
      <c r="SUU108" s="1"/>
      <c r="SUV108" s="1"/>
      <c r="SUW108" s="1"/>
      <c r="SUX108" s="1"/>
      <c r="SUY108" s="1"/>
      <c r="SUZ108" s="1"/>
      <c r="SVA108" s="1"/>
      <c r="SVB108" s="1"/>
      <c r="SVC108" s="1"/>
      <c r="SVD108" s="1"/>
      <c r="SVE108" s="1"/>
      <c r="SVF108" s="1"/>
      <c r="SVG108" s="1"/>
      <c r="SVH108" s="1"/>
      <c r="SVI108" s="1"/>
      <c r="SVJ108" s="1"/>
      <c r="SVK108" s="1"/>
      <c r="SVL108" s="1"/>
      <c r="SVM108" s="1"/>
      <c r="SVN108" s="1"/>
      <c r="SVO108" s="1"/>
      <c r="SVP108" s="1"/>
      <c r="SVQ108" s="1"/>
      <c r="SVR108" s="1"/>
      <c r="SVS108" s="1"/>
      <c r="SVT108" s="1"/>
      <c r="SVU108" s="1"/>
      <c r="SVV108" s="1"/>
      <c r="SVW108" s="1"/>
      <c r="SVX108" s="1"/>
      <c r="SVY108" s="1"/>
      <c r="SVZ108" s="1"/>
      <c r="SWA108" s="1"/>
      <c r="SWB108" s="1"/>
      <c r="SWC108" s="1"/>
      <c r="SWD108" s="1"/>
      <c r="SWE108" s="1"/>
      <c r="SWF108" s="1"/>
      <c r="SWG108" s="1"/>
      <c r="SWH108" s="1"/>
      <c r="SWI108" s="1"/>
      <c r="SWJ108" s="1"/>
      <c r="SWK108" s="1"/>
      <c r="SWL108" s="1"/>
      <c r="SWM108" s="1"/>
      <c r="SWN108" s="1"/>
      <c r="SWO108" s="1"/>
      <c r="SWP108" s="1"/>
      <c r="SWQ108" s="1"/>
      <c r="SWR108" s="1"/>
      <c r="SWS108" s="1"/>
      <c r="SWT108" s="1"/>
      <c r="SWU108" s="1"/>
      <c r="SWV108" s="1"/>
      <c r="SWW108" s="1"/>
      <c r="SWX108" s="1"/>
      <c r="SWY108" s="1"/>
      <c r="SWZ108" s="1"/>
      <c r="SXA108" s="1"/>
      <c r="SXB108" s="1"/>
      <c r="SXC108" s="1"/>
      <c r="SXD108" s="1"/>
      <c r="SXE108" s="1"/>
      <c r="SXF108" s="1"/>
      <c r="SXG108" s="1"/>
      <c r="SXH108" s="1"/>
      <c r="SXI108" s="1"/>
      <c r="SXJ108" s="1"/>
      <c r="SXK108" s="1"/>
      <c r="SXL108" s="1"/>
      <c r="SXM108" s="1"/>
      <c r="SXN108" s="1"/>
      <c r="SXO108" s="1"/>
      <c r="SXP108" s="1"/>
      <c r="SXQ108" s="1"/>
      <c r="SXR108" s="1"/>
      <c r="SXS108" s="1"/>
      <c r="SXT108" s="1"/>
      <c r="SXU108" s="1"/>
      <c r="SXV108" s="1"/>
      <c r="SXW108" s="1"/>
      <c r="SXX108" s="1"/>
      <c r="SXY108" s="1"/>
      <c r="SXZ108" s="1"/>
      <c r="SYA108" s="1"/>
      <c r="SYB108" s="1"/>
      <c r="SYC108" s="1"/>
      <c r="SYD108" s="1"/>
      <c r="SYE108" s="1"/>
      <c r="SYF108" s="1"/>
      <c r="SYG108" s="1"/>
      <c r="SYH108" s="1"/>
      <c r="SYI108" s="1"/>
      <c r="SYJ108" s="1"/>
      <c r="SYK108" s="1"/>
      <c r="SYL108" s="1"/>
      <c r="SYM108" s="1"/>
      <c r="SYN108" s="1"/>
      <c r="SYO108" s="1"/>
      <c r="SYP108" s="1"/>
      <c r="SYQ108" s="1"/>
      <c r="SYR108" s="1"/>
      <c r="SYS108" s="1"/>
      <c r="SYT108" s="1"/>
      <c r="SYU108" s="1"/>
      <c r="SYV108" s="1"/>
      <c r="SYW108" s="1"/>
      <c r="SYX108" s="1"/>
      <c r="SYY108" s="1"/>
      <c r="SYZ108" s="1"/>
      <c r="SZA108" s="1"/>
      <c r="SZB108" s="1"/>
      <c r="SZC108" s="1"/>
      <c r="SZD108" s="1"/>
      <c r="SZE108" s="1"/>
      <c r="SZF108" s="1"/>
      <c r="SZG108" s="1"/>
      <c r="SZH108" s="1"/>
      <c r="SZI108" s="1"/>
      <c r="SZJ108" s="1"/>
      <c r="SZK108" s="1"/>
      <c r="SZL108" s="1"/>
      <c r="SZM108" s="1"/>
      <c r="SZN108" s="1"/>
      <c r="SZO108" s="1"/>
      <c r="SZP108" s="1"/>
      <c r="SZQ108" s="1"/>
      <c r="SZR108" s="1"/>
      <c r="SZS108" s="1"/>
      <c r="SZT108" s="1"/>
      <c r="SZU108" s="1"/>
      <c r="SZV108" s="1"/>
      <c r="SZW108" s="1"/>
      <c r="SZX108" s="1"/>
      <c r="SZY108" s="1"/>
      <c r="SZZ108" s="1"/>
      <c r="TAA108" s="1"/>
      <c r="TAB108" s="1"/>
      <c r="TAC108" s="1"/>
      <c r="TAD108" s="1"/>
      <c r="TAE108" s="1"/>
      <c r="TAF108" s="1"/>
      <c r="TAG108" s="1"/>
      <c r="TAH108" s="1"/>
      <c r="TAI108" s="1"/>
      <c r="TAJ108" s="1"/>
      <c r="TAK108" s="1"/>
      <c r="TAL108" s="1"/>
      <c r="TAM108" s="1"/>
      <c r="TAN108" s="1"/>
      <c r="TAO108" s="1"/>
      <c r="TAP108" s="1"/>
      <c r="TAQ108" s="1"/>
      <c r="TAR108" s="1"/>
      <c r="TAS108" s="1"/>
      <c r="TAT108" s="1"/>
      <c r="TAU108" s="1"/>
      <c r="TAV108" s="1"/>
      <c r="TAW108" s="1"/>
      <c r="TAX108" s="1"/>
      <c r="TAY108" s="1"/>
      <c r="TAZ108" s="1"/>
      <c r="TBA108" s="1"/>
      <c r="TBB108" s="1"/>
      <c r="TBC108" s="1"/>
      <c r="TBD108" s="1"/>
      <c r="TBE108" s="1"/>
      <c r="TBF108" s="1"/>
      <c r="TBG108" s="1"/>
      <c r="TBH108" s="1"/>
      <c r="TBI108" s="1"/>
      <c r="TBJ108" s="1"/>
      <c r="TBK108" s="1"/>
      <c r="TBL108" s="1"/>
      <c r="TBM108" s="1"/>
      <c r="TBN108" s="1"/>
      <c r="TBO108" s="1"/>
      <c r="TBP108" s="1"/>
      <c r="TBQ108" s="1"/>
      <c r="TBR108" s="1"/>
      <c r="TBS108" s="1"/>
      <c r="TBT108" s="1"/>
      <c r="TBU108" s="1"/>
      <c r="TBV108" s="1"/>
      <c r="TBW108" s="1"/>
      <c r="TBX108" s="1"/>
      <c r="TBY108" s="1"/>
      <c r="TBZ108" s="1"/>
      <c r="TCA108" s="1"/>
      <c r="TCB108" s="1"/>
      <c r="TCC108" s="1"/>
      <c r="TCD108" s="1"/>
      <c r="TCE108" s="1"/>
      <c r="TCF108" s="1"/>
      <c r="TCG108" s="1"/>
      <c r="TCH108" s="1"/>
      <c r="TCI108" s="1"/>
      <c r="TCJ108" s="1"/>
      <c r="TCK108" s="1"/>
      <c r="TCL108" s="1"/>
      <c r="TCM108" s="1"/>
      <c r="TCN108" s="1"/>
      <c r="TCO108" s="1"/>
      <c r="TCP108" s="1"/>
      <c r="TCQ108" s="1"/>
      <c r="TCR108" s="1"/>
      <c r="TCS108" s="1"/>
      <c r="TCT108" s="1"/>
      <c r="TCU108" s="1"/>
      <c r="TCV108" s="1"/>
      <c r="TCW108" s="1"/>
      <c r="TCX108" s="1"/>
      <c r="TCY108" s="1"/>
      <c r="TCZ108" s="1"/>
      <c r="TDA108" s="1"/>
      <c r="TDB108" s="1"/>
      <c r="TDC108" s="1"/>
      <c r="TDD108" s="1"/>
      <c r="TDE108" s="1"/>
      <c r="TDF108" s="1"/>
      <c r="TDG108" s="1"/>
      <c r="TDH108" s="1"/>
      <c r="TDI108" s="1"/>
      <c r="TDJ108" s="1"/>
      <c r="TDK108" s="1"/>
      <c r="TDL108" s="1"/>
      <c r="TDM108" s="1"/>
      <c r="TDN108" s="1"/>
      <c r="TDO108" s="1"/>
      <c r="TDP108" s="1"/>
      <c r="TDQ108" s="1"/>
      <c r="TDR108" s="1"/>
      <c r="TDS108" s="1"/>
      <c r="TDT108" s="1"/>
      <c r="TDU108" s="1"/>
      <c r="TDV108" s="1"/>
      <c r="TDW108" s="1"/>
      <c r="TDX108" s="1"/>
      <c r="TDY108" s="1"/>
      <c r="TDZ108" s="1"/>
      <c r="TEA108" s="1"/>
      <c r="TEB108" s="1"/>
      <c r="TEC108" s="1"/>
      <c r="TED108" s="1"/>
      <c r="TEE108" s="1"/>
      <c r="TEF108" s="1"/>
      <c r="TEG108" s="1"/>
      <c r="TEH108" s="1"/>
      <c r="TEI108" s="1"/>
      <c r="TEJ108" s="1"/>
      <c r="TEK108" s="1"/>
      <c r="TEL108" s="1"/>
      <c r="TEM108" s="1"/>
      <c r="TEN108" s="1"/>
      <c r="TEO108" s="1"/>
      <c r="TEP108" s="1"/>
      <c r="TEQ108" s="1"/>
      <c r="TER108" s="1"/>
      <c r="TES108" s="1"/>
      <c r="TET108" s="1"/>
      <c r="TEU108" s="1"/>
      <c r="TEV108" s="1"/>
      <c r="TEW108" s="1"/>
      <c r="TEX108" s="1"/>
      <c r="TEY108" s="1"/>
      <c r="TEZ108" s="1"/>
      <c r="TFA108" s="1"/>
      <c r="TFB108" s="1"/>
      <c r="TFC108" s="1"/>
      <c r="TFD108" s="1"/>
      <c r="TFE108" s="1"/>
      <c r="TFF108" s="1"/>
      <c r="TFG108" s="1"/>
      <c r="TFH108" s="1"/>
      <c r="TFI108" s="1"/>
      <c r="TFJ108" s="1"/>
      <c r="TFK108" s="1"/>
      <c r="TFL108" s="1"/>
      <c r="TFM108" s="1"/>
      <c r="TFN108" s="1"/>
      <c r="TFO108" s="1"/>
      <c r="TFP108" s="1"/>
      <c r="TFQ108" s="1"/>
      <c r="TFR108" s="1"/>
      <c r="TFS108" s="1"/>
      <c r="TFT108" s="1"/>
      <c r="TFU108" s="1"/>
      <c r="TFV108" s="1"/>
      <c r="TFW108" s="1"/>
      <c r="TFX108" s="1"/>
      <c r="TFY108" s="1"/>
      <c r="TFZ108" s="1"/>
      <c r="TGA108" s="1"/>
      <c r="TGB108" s="1"/>
      <c r="TGC108" s="1"/>
      <c r="TGD108" s="1"/>
      <c r="TGE108" s="1"/>
      <c r="TGF108" s="1"/>
      <c r="TGG108" s="1"/>
      <c r="TGH108" s="1"/>
      <c r="TGI108" s="1"/>
      <c r="TGJ108" s="1"/>
      <c r="TGK108" s="1"/>
      <c r="TGL108" s="1"/>
      <c r="TGM108" s="1"/>
      <c r="TGN108" s="1"/>
      <c r="TGO108" s="1"/>
      <c r="TGP108" s="1"/>
      <c r="TGQ108" s="1"/>
      <c r="TGR108" s="1"/>
      <c r="TGS108" s="1"/>
      <c r="TGT108" s="1"/>
      <c r="TGU108" s="1"/>
      <c r="TGV108" s="1"/>
      <c r="TGW108" s="1"/>
      <c r="TGX108" s="1"/>
      <c r="TGY108" s="1"/>
      <c r="TGZ108" s="1"/>
      <c r="THA108" s="1"/>
      <c r="THB108" s="1"/>
      <c r="THC108" s="1"/>
      <c r="THD108" s="1"/>
      <c r="THE108" s="1"/>
      <c r="THF108" s="1"/>
      <c r="THG108" s="1"/>
      <c r="THH108" s="1"/>
      <c r="THI108" s="1"/>
      <c r="THJ108" s="1"/>
      <c r="THK108" s="1"/>
      <c r="THL108" s="1"/>
      <c r="THM108" s="1"/>
      <c r="THN108" s="1"/>
      <c r="THO108" s="1"/>
      <c r="THP108" s="1"/>
      <c r="THQ108" s="1"/>
      <c r="THR108" s="1"/>
      <c r="THS108" s="1"/>
      <c r="THT108" s="1"/>
      <c r="THU108" s="1"/>
      <c r="THV108" s="1"/>
      <c r="THW108" s="1"/>
      <c r="THX108" s="1"/>
      <c r="THY108" s="1"/>
      <c r="THZ108" s="1"/>
      <c r="TIA108" s="1"/>
      <c r="TIB108" s="1"/>
      <c r="TIC108" s="1"/>
      <c r="TID108" s="1"/>
      <c r="TIE108" s="1"/>
      <c r="TIF108" s="1"/>
      <c r="TIG108" s="1"/>
      <c r="TIH108" s="1"/>
      <c r="TII108" s="1"/>
      <c r="TIJ108" s="1"/>
      <c r="TIK108" s="1"/>
      <c r="TIL108" s="1"/>
      <c r="TIM108" s="1"/>
      <c r="TIN108" s="1"/>
      <c r="TIO108" s="1"/>
      <c r="TIP108" s="1"/>
      <c r="TIQ108" s="1"/>
      <c r="TIR108" s="1"/>
      <c r="TIS108" s="1"/>
      <c r="TIT108" s="1"/>
      <c r="TIU108" s="1"/>
      <c r="TIV108" s="1"/>
      <c r="TIW108" s="1"/>
      <c r="TIX108" s="1"/>
      <c r="TIY108" s="1"/>
      <c r="TIZ108" s="1"/>
      <c r="TJA108" s="1"/>
      <c r="TJB108" s="1"/>
      <c r="TJC108" s="1"/>
      <c r="TJD108" s="1"/>
      <c r="TJE108" s="1"/>
      <c r="TJF108" s="1"/>
      <c r="TJG108" s="1"/>
      <c r="TJH108" s="1"/>
      <c r="TJI108" s="1"/>
      <c r="TJJ108" s="1"/>
      <c r="TJK108" s="1"/>
      <c r="TJL108" s="1"/>
      <c r="TJM108" s="1"/>
      <c r="TJN108" s="1"/>
      <c r="TJO108" s="1"/>
      <c r="TJP108" s="1"/>
      <c r="TJQ108" s="1"/>
      <c r="TJR108" s="1"/>
      <c r="TJS108" s="1"/>
      <c r="TJT108" s="1"/>
      <c r="TJU108" s="1"/>
      <c r="TJV108" s="1"/>
      <c r="TJW108" s="1"/>
      <c r="TJX108" s="1"/>
      <c r="TJY108" s="1"/>
      <c r="TJZ108" s="1"/>
      <c r="TKA108" s="1"/>
      <c r="TKB108" s="1"/>
      <c r="TKC108" s="1"/>
      <c r="TKD108" s="1"/>
      <c r="TKE108" s="1"/>
      <c r="TKF108" s="1"/>
      <c r="TKG108" s="1"/>
      <c r="TKH108" s="1"/>
      <c r="TKI108" s="1"/>
      <c r="TKJ108" s="1"/>
      <c r="TKK108" s="1"/>
      <c r="TKL108" s="1"/>
      <c r="TKM108" s="1"/>
      <c r="TKN108" s="1"/>
      <c r="TKO108" s="1"/>
      <c r="TKP108" s="1"/>
      <c r="TKQ108" s="1"/>
      <c r="TKR108" s="1"/>
      <c r="TKS108" s="1"/>
      <c r="TKT108" s="1"/>
      <c r="TKU108" s="1"/>
      <c r="TKV108" s="1"/>
      <c r="TKW108" s="1"/>
      <c r="TKX108" s="1"/>
      <c r="TKY108" s="1"/>
      <c r="TKZ108" s="1"/>
      <c r="TLA108" s="1"/>
      <c r="TLB108" s="1"/>
      <c r="TLC108" s="1"/>
      <c r="TLD108" s="1"/>
      <c r="TLE108" s="1"/>
      <c r="TLF108" s="1"/>
      <c r="TLG108" s="1"/>
      <c r="TLH108" s="1"/>
      <c r="TLI108" s="1"/>
      <c r="TLJ108" s="1"/>
      <c r="TLK108" s="1"/>
      <c r="TLL108" s="1"/>
      <c r="TLM108" s="1"/>
      <c r="TLN108" s="1"/>
      <c r="TLO108" s="1"/>
      <c r="TLP108" s="1"/>
      <c r="TLQ108" s="1"/>
      <c r="TLR108" s="1"/>
      <c r="TLS108" s="1"/>
      <c r="TLT108" s="1"/>
      <c r="TLU108" s="1"/>
      <c r="TLV108" s="1"/>
      <c r="TLW108" s="1"/>
      <c r="TLX108" s="1"/>
      <c r="TLY108" s="1"/>
      <c r="TLZ108" s="1"/>
      <c r="TMA108" s="1"/>
      <c r="TMB108" s="1"/>
      <c r="TMC108" s="1"/>
      <c r="TMD108" s="1"/>
      <c r="TME108" s="1"/>
      <c r="TMF108" s="1"/>
      <c r="TMG108" s="1"/>
      <c r="TMH108" s="1"/>
      <c r="TMI108" s="1"/>
      <c r="TMJ108" s="1"/>
      <c r="TMK108" s="1"/>
      <c r="TML108" s="1"/>
      <c r="TMM108" s="1"/>
      <c r="TMN108" s="1"/>
      <c r="TMO108" s="1"/>
      <c r="TMP108" s="1"/>
      <c r="TMQ108" s="1"/>
      <c r="TMR108" s="1"/>
      <c r="TMS108" s="1"/>
      <c r="TMT108" s="1"/>
      <c r="TMU108" s="1"/>
      <c r="TMV108" s="1"/>
      <c r="TMW108" s="1"/>
      <c r="TMX108" s="1"/>
      <c r="TMY108" s="1"/>
      <c r="TMZ108" s="1"/>
      <c r="TNA108" s="1"/>
      <c r="TNB108" s="1"/>
      <c r="TNC108" s="1"/>
      <c r="TND108" s="1"/>
      <c r="TNE108" s="1"/>
      <c r="TNF108" s="1"/>
      <c r="TNG108" s="1"/>
      <c r="TNH108" s="1"/>
      <c r="TNI108" s="1"/>
      <c r="TNJ108" s="1"/>
      <c r="TNK108" s="1"/>
      <c r="TNL108" s="1"/>
      <c r="TNM108" s="1"/>
      <c r="TNN108" s="1"/>
      <c r="TNO108" s="1"/>
      <c r="TNP108" s="1"/>
      <c r="TNQ108" s="1"/>
      <c r="TNR108" s="1"/>
      <c r="TNS108" s="1"/>
      <c r="TNT108" s="1"/>
      <c r="TNU108" s="1"/>
      <c r="TNV108" s="1"/>
      <c r="TNW108" s="1"/>
      <c r="TNX108" s="1"/>
      <c r="TNY108" s="1"/>
      <c r="TNZ108" s="1"/>
      <c r="TOA108" s="1"/>
      <c r="TOB108" s="1"/>
      <c r="TOC108" s="1"/>
      <c r="TOD108" s="1"/>
      <c r="TOE108" s="1"/>
      <c r="TOF108" s="1"/>
      <c r="TOG108" s="1"/>
      <c r="TOH108" s="1"/>
      <c r="TOI108" s="1"/>
      <c r="TOJ108" s="1"/>
      <c r="TOK108" s="1"/>
      <c r="TOL108" s="1"/>
      <c r="TOM108" s="1"/>
      <c r="TON108" s="1"/>
      <c r="TOO108" s="1"/>
      <c r="TOP108" s="1"/>
      <c r="TOQ108" s="1"/>
      <c r="TOR108" s="1"/>
      <c r="TOS108" s="1"/>
      <c r="TOT108" s="1"/>
      <c r="TOU108" s="1"/>
      <c r="TOV108" s="1"/>
      <c r="TOW108" s="1"/>
      <c r="TOX108" s="1"/>
      <c r="TOY108" s="1"/>
      <c r="TOZ108" s="1"/>
      <c r="TPA108" s="1"/>
      <c r="TPB108" s="1"/>
      <c r="TPC108" s="1"/>
      <c r="TPD108" s="1"/>
      <c r="TPE108" s="1"/>
      <c r="TPF108" s="1"/>
      <c r="TPG108" s="1"/>
      <c r="TPH108" s="1"/>
      <c r="TPI108" s="1"/>
      <c r="TPJ108" s="1"/>
      <c r="TPK108" s="1"/>
      <c r="TPL108" s="1"/>
      <c r="TPM108" s="1"/>
      <c r="TPN108" s="1"/>
      <c r="TPO108" s="1"/>
      <c r="TPP108" s="1"/>
      <c r="TPQ108" s="1"/>
      <c r="TPR108" s="1"/>
      <c r="TPS108" s="1"/>
      <c r="TPT108" s="1"/>
      <c r="TPU108" s="1"/>
      <c r="TPV108" s="1"/>
      <c r="TPW108" s="1"/>
      <c r="TPX108" s="1"/>
      <c r="TPY108" s="1"/>
      <c r="TPZ108" s="1"/>
      <c r="TQA108" s="1"/>
      <c r="TQB108" s="1"/>
      <c r="TQC108" s="1"/>
      <c r="TQD108" s="1"/>
      <c r="TQE108" s="1"/>
      <c r="TQF108" s="1"/>
      <c r="TQG108" s="1"/>
      <c r="TQH108" s="1"/>
      <c r="TQI108" s="1"/>
      <c r="TQJ108" s="1"/>
      <c r="TQK108" s="1"/>
      <c r="TQL108" s="1"/>
      <c r="TQM108" s="1"/>
      <c r="TQN108" s="1"/>
      <c r="TQO108" s="1"/>
      <c r="TQP108" s="1"/>
      <c r="TQQ108" s="1"/>
      <c r="TQR108" s="1"/>
      <c r="TQS108" s="1"/>
      <c r="TQT108" s="1"/>
      <c r="TQU108" s="1"/>
      <c r="TQV108" s="1"/>
      <c r="TQW108" s="1"/>
      <c r="TQX108" s="1"/>
      <c r="TQY108" s="1"/>
      <c r="TQZ108" s="1"/>
      <c r="TRA108" s="1"/>
      <c r="TRB108" s="1"/>
      <c r="TRC108" s="1"/>
      <c r="TRD108" s="1"/>
      <c r="TRE108" s="1"/>
      <c r="TRF108" s="1"/>
      <c r="TRG108" s="1"/>
      <c r="TRH108" s="1"/>
      <c r="TRI108" s="1"/>
      <c r="TRJ108" s="1"/>
      <c r="TRK108" s="1"/>
      <c r="TRL108" s="1"/>
      <c r="TRM108" s="1"/>
      <c r="TRN108" s="1"/>
      <c r="TRO108" s="1"/>
      <c r="TRP108" s="1"/>
      <c r="TRQ108" s="1"/>
      <c r="TRR108" s="1"/>
      <c r="TRS108" s="1"/>
      <c r="TRT108" s="1"/>
      <c r="TRU108" s="1"/>
      <c r="TRV108" s="1"/>
      <c r="TRW108" s="1"/>
      <c r="TRX108" s="1"/>
      <c r="TRY108" s="1"/>
      <c r="TRZ108" s="1"/>
      <c r="TSA108" s="1"/>
      <c r="TSB108" s="1"/>
      <c r="TSC108" s="1"/>
      <c r="TSD108" s="1"/>
      <c r="TSE108" s="1"/>
      <c r="TSF108" s="1"/>
      <c r="TSG108" s="1"/>
      <c r="TSH108" s="1"/>
      <c r="TSI108" s="1"/>
      <c r="TSJ108" s="1"/>
      <c r="TSK108" s="1"/>
      <c r="TSL108" s="1"/>
      <c r="TSM108" s="1"/>
      <c r="TSN108" s="1"/>
      <c r="TSO108" s="1"/>
      <c r="TSP108" s="1"/>
      <c r="TSQ108" s="1"/>
      <c r="TSR108" s="1"/>
      <c r="TSS108" s="1"/>
      <c r="TST108" s="1"/>
      <c r="TSU108" s="1"/>
      <c r="TSV108" s="1"/>
      <c r="TSW108" s="1"/>
      <c r="TSX108" s="1"/>
      <c r="TSY108" s="1"/>
      <c r="TSZ108" s="1"/>
      <c r="TTA108" s="1"/>
      <c r="TTB108" s="1"/>
      <c r="TTC108" s="1"/>
      <c r="TTD108" s="1"/>
      <c r="TTE108" s="1"/>
      <c r="TTF108" s="1"/>
      <c r="TTG108" s="1"/>
      <c r="TTH108" s="1"/>
      <c r="TTI108" s="1"/>
      <c r="TTJ108" s="1"/>
      <c r="TTK108" s="1"/>
      <c r="TTL108" s="1"/>
      <c r="TTM108" s="1"/>
      <c r="TTN108" s="1"/>
      <c r="TTO108" s="1"/>
      <c r="TTP108" s="1"/>
      <c r="TTQ108" s="1"/>
      <c r="TTR108" s="1"/>
      <c r="TTS108" s="1"/>
      <c r="TTT108" s="1"/>
      <c r="TTU108" s="1"/>
      <c r="TTV108" s="1"/>
      <c r="TTW108" s="1"/>
      <c r="TTX108" s="1"/>
      <c r="TTY108" s="1"/>
      <c r="TTZ108" s="1"/>
      <c r="TUA108" s="1"/>
      <c r="TUB108" s="1"/>
      <c r="TUC108" s="1"/>
      <c r="TUD108" s="1"/>
      <c r="TUE108" s="1"/>
      <c r="TUF108" s="1"/>
      <c r="TUG108" s="1"/>
      <c r="TUH108" s="1"/>
      <c r="TUI108" s="1"/>
      <c r="TUJ108" s="1"/>
      <c r="TUK108" s="1"/>
      <c r="TUL108" s="1"/>
      <c r="TUM108" s="1"/>
      <c r="TUN108" s="1"/>
      <c r="TUO108" s="1"/>
      <c r="TUP108" s="1"/>
      <c r="TUQ108" s="1"/>
      <c r="TUR108" s="1"/>
      <c r="TUS108" s="1"/>
      <c r="TUT108" s="1"/>
      <c r="TUU108" s="1"/>
      <c r="TUV108" s="1"/>
      <c r="TUW108" s="1"/>
      <c r="TUX108" s="1"/>
      <c r="TUY108" s="1"/>
      <c r="TUZ108" s="1"/>
      <c r="TVA108" s="1"/>
      <c r="TVB108" s="1"/>
      <c r="TVC108" s="1"/>
      <c r="TVD108" s="1"/>
      <c r="TVE108" s="1"/>
      <c r="TVF108" s="1"/>
      <c r="TVG108" s="1"/>
      <c r="TVH108" s="1"/>
      <c r="TVI108" s="1"/>
      <c r="TVJ108" s="1"/>
      <c r="TVK108" s="1"/>
      <c r="TVL108" s="1"/>
      <c r="TVM108" s="1"/>
      <c r="TVN108" s="1"/>
      <c r="TVO108" s="1"/>
      <c r="TVP108" s="1"/>
      <c r="TVQ108" s="1"/>
      <c r="TVR108" s="1"/>
      <c r="TVS108" s="1"/>
      <c r="TVT108" s="1"/>
      <c r="TVU108" s="1"/>
      <c r="TVV108" s="1"/>
      <c r="TVW108" s="1"/>
      <c r="TVX108" s="1"/>
      <c r="TVY108" s="1"/>
      <c r="TVZ108" s="1"/>
      <c r="TWA108" s="1"/>
      <c r="TWB108" s="1"/>
      <c r="TWC108" s="1"/>
      <c r="TWD108" s="1"/>
      <c r="TWE108" s="1"/>
      <c r="TWF108" s="1"/>
      <c r="TWG108" s="1"/>
      <c r="TWH108" s="1"/>
      <c r="TWI108" s="1"/>
      <c r="TWJ108" s="1"/>
      <c r="TWK108" s="1"/>
      <c r="TWL108" s="1"/>
      <c r="TWM108" s="1"/>
      <c r="TWN108" s="1"/>
      <c r="TWO108" s="1"/>
      <c r="TWP108" s="1"/>
      <c r="TWQ108" s="1"/>
      <c r="TWR108" s="1"/>
      <c r="TWS108" s="1"/>
      <c r="TWT108" s="1"/>
      <c r="TWU108" s="1"/>
      <c r="TWV108" s="1"/>
      <c r="TWW108" s="1"/>
      <c r="TWX108" s="1"/>
      <c r="TWY108" s="1"/>
      <c r="TWZ108" s="1"/>
      <c r="TXA108" s="1"/>
      <c r="TXB108" s="1"/>
      <c r="TXC108" s="1"/>
      <c r="TXD108" s="1"/>
      <c r="TXE108" s="1"/>
      <c r="TXF108" s="1"/>
      <c r="TXG108" s="1"/>
      <c r="TXH108" s="1"/>
      <c r="TXI108" s="1"/>
      <c r="TXJ108" s="1"/>
      <c r="TXK108" s="1"/>
      <c r="TXL108" s="1"/>
      <c r="TXM108" s="1"/>
      <c r="TXN108" s="1"/>
      <c r="TXO108" s="1"/>
      <c r="TXP108" s="1"/>
      <c r="TXQ108" s="1"/>
      <c r="TXR108" s="1"/>
      <c r="TXS108" s="1"/>
      <c r="TXT108" s="1"/>
      <c r="TXU108" s="1"/>
      <c r="TXV108" s="1"/>
      <c r="TXW108" s="1"/>
      <c r="TXX108" s="1"/>
      <c r="TXY108" s="1"/>
      <c r="TXZ108" s="1"/>
      <c r="TYA108" s="1"/>
      <c r="TYB108" s="1"/>
      <c r="TYC108" s="1"/>
      <c r="TYD108" s="1"/>
      <c r="TYE108" s="1"/>
      <c r="TYF108" s="1"/>
      <c r="TYG108" s="1"/>
      <c r="TYH108" s="1"/>
      <c r="TYI108" s="1"/>
      <c r="TYJ108" s="1"/>
      <c r="TYK108" s="1"/>
      <c r="TYL108" s="1"/>
      <c r="TYM108" s="1"/>
      <c r="TYN108" s="1"/>
      <c r="TYO108" s="1"/>
      <c r="TYP108" s="1"/>
      <c r="TYQ108" s="1"/>
      <c r="TYR108" s="1"/>
      <c r="TYS108" s="1"/>
      <c r="TYT108" s="1"/>
      <c r="TYU108" s="1"/>
      <c r="TYV108" s="1"/>
      <c r="TYW108" s="1"/>
      <c r="TYX108" s="1"/>
      <c r="TYY108" s="1"/>
      <c r="TYZ108" s="1"/>
      <c r="TZA108" s="1"/>
      <c r="TZB108" s="1"/>
      <c r="TZC108" s="1"/>
      <c r="TZD108" s="1"/>
      <c r="TZE108" s="1"/>
      <c r="TZF108" s="1"/>
      <c r="TZG108" s="1"/>
      <c r="TZH108" s="1"/>
      <c r="TZI108" s="1"/>
      <c r="TZJ108" s="1"/>
      <c r="TZK108" s="1"/>
      <c r="TZL108" s="1"/>
      <c r="TZM108" s="1"/>
      <c r="TZN108" s="1"/>
      <c r="TZO108" s="1"/>
      <c r="TZP108" s="1"/>
      <c r="TZQ108" s="1"/>
      <c r="TZR108" s="1"/>
      <c r="TZS108" s="1"/>
      <c r="TZT108" s="1"/>
      <c r="TZU108" s="1"/>
      <c r="TZV108" s="1"/>
      <c r="TZW108" s="1"/>
      <c r="TZX108" s="1"/>
      <c r="TZY108" s="1"/>
      <c r="TZZ108" s="1"/>
      <c r="UAA108" s="1"/>
      <c r="UAB108" s="1"/>
      <c r="UAC108" s="1"/>
      <c r="UAD108" s="1"/>
      <c r="UAE108" s="1"/>
      <c r="UAF108" s="1"/>
      <c r="UAG108" s="1"/>
      <c r="UAH108" s="1"/>
      <c r="UAI108" s="1"/>
      <c r="UAJ108" s="1"/>
      <c r="UAK108" s="1"/>
      <c r="UAL108" s="1"/>
      <c r="UAM108" s="1"/>
      <c r="UAN108" s="1"/>
      <c r="UAO108" s="1"/>
      <c r="UAP108" s="1"/>
      <c r="UAQ108" s="1"/>
      <c r="UAR108" s="1"/>
      <c r="UAS108" s="1"/>
      <c r="UAT108" s="1"/>
      <c r="UAU108" s="1"/>
      <c r="UAV108" s="1"/>
      <c r="UAW108" s="1"/>
      <c r="UAX108" s="1"/>
      <c r="UAY108" s="1"/>
      <c r="UAZ108" s="1"/>
      <c r="UBA108" s="1"/>
      <c r="UBB108" s="1"/>
      <c r="UBC108" s="1"/>
      <c r="UBD108" s="1"/>
      <c r="UBE108" s="1"/>
      <c r="UBF108" s="1"/>
      <c r="UBG108" s="1"/>
      <c r="UBH108" s="1"/>
      <c r="UBI108" s="1"/>
      <c r="UBJ108" s="1"/>
      <c r="UBK108" s="1"/>
      <c r="UBL108" s="1"/>
      <c r="UBM108" s="1"/>
      <c r="UBN108" s="1"/>
      <c r="UBO108" s="1"/>
      <c r="UBP108" s="1"/>
      <c r="UBQ108" s="1"/>
      <c r="UBR108" s="1"/>
      <c r="UBS108" s="1"/>
      <c r="UBT108" s="1"/>
      <c r="UBU108" s="1"/>
      <c r="UBV108" s="1"/>
      <c r="UBW108" s="1"/>
      <c r="UBX108" s="1"/>
      <c r="UBY108" s="1"/>
      <c r="UBZ108" s="1"/>
      <c r="UCA108" s="1"/>
      <c r="UCB108" s="1"/>
      <c r="UCC108" s="1"/>
      <c r="UCD108" s="1"/>
      <c r="UCE108" s="1"/>
      <c r="UCF108" s="1"/>
      <c r="UCG108" s="1"/>
      <c r="UCH108" s="1"/>
      <c r="UCI108" s="1"/>
      <c r="UCJ108" s="1"/>
      <c r="UCK108" s="1"/>
      <c r="UCL108" s="1"/>
      <c r="UCM108" s="1"/>
      <c r="UCN108" s="1"/>
      <c r="UCO108" s="1"/>
      <c r="UCP108" s="1"/>
      <c r="UCQ108" s="1"/>
      <c r="UCR108" s="1"/>
      <c r="UCS108" s="1"/>
      <c r="UCT108" s="1"/>
      <c r="UCU108" s="1"/>
      <c r="UCV108" s="1"/>
      <c r="UCW108" s="1"/>
      <c r="UCX108" s="1"/>
      <c r="UCY108" s="1"/>
      <c r="UCZ108" s="1"/>
      <c r="UDA108" s="1"/>
      <c r="UDB108" s="1"/>
      <c r="UDC108" s="1"/>
      <c r="UDD108" s="1"/>
      <c r="UDE108" s="1"/>
      <c r="UDF108" s="1"/>
      <c r="UDG108" s="1"/>
      <c r="UDH108" s="1"/>
      <c r="UDI108" s="1"/>
      <c r="UDJ108" s="1"/>
      <c r="UDK108" s="1"/>
      <c r="UDL108" s="1"/>
      <c r="UDM108" s="1"/>
      <c r="UDN108" s="1"/>
      <c r="UDO108" s="1"/>
      <c r="UDP108" s="1"/>
      <c r="UDQ108" s="1"/>
      <c r="UDR108" s="1"/>
      <c r="UDS108" s="1"/>
      <c r="UDT108" s="1"/>
      <c r="UDU108" s="1"/>
      <c r="UDV108" s="1"/>
      <c r="UDW108" s="1"/>
      <c r="UDX108" s="1"/>
      <c r="UDY108" s="1"/>
      <c r="UDZ108" s="1"/>
      <c r="UEA108" s="1"/>
      <c r="UEB108" s="1"/>
      <c r="UEC108" s="1"/>
      <c r="UED108" s="1"/>
      <c r="UEE108" s="1"/>
      <c r="UEF108" s="1"/>
      <c r="UEG108" s="1"/>
      <c r="UEH108" s="1"/>
      <c r="UEI108" s="1"/>
      <c r="UEJ108" s="1"/>
      <c r="UEK108" s="1"/>
      <c r="UEL108" s="1"/>
      <c r="UEM108" s="1"/>
      <c r="UEN108" s="1"/>
      <c r="UEO108" s="1"/>
      <c r="UEP108" s="1"/>
      <c r="UEQ108" s="1"/>
      <c r="UER108" s="1"/>
      <c r="UES108" s="1"/>
      <c r="UET108" s="1"/>
      <c r="UEU108" s="1"/>
      <c r="UEV108" s="1"/>
      <c r="UEW108" s="1"/>
      <c r="UEX108" s="1"/>
      <c r="UEY108" s="1"/>
      <c r="UEZ108" s="1"/>
      <c r="UFA108" s="1"/>
      <c r="UFB108" s="1"/>
      <c r="UFC108" s="1"/>
      <c r="UFD108" s="1"/>
      <c r="UFE108" s="1"/>
      <c r="UFF108" s="1"/>
      <c r="UFG108" s="1"/>
      <c r="UFH108" s="1"/>
      <c r="UFI108" s="1"/>
      <c r="UFJ108" s="1"/>
      <c r="UFK108" s="1"/>
      <c r="UFL108" s="1"/>
      <c r="UFM108" s="1"/>
      <c r="UFN108" s="1"/>
      <c r="UFO108" s="1"/>
      <c r="UFP108" s="1"/>
      <c r="UFQ108" s="1"/>
      <c r="UFR108" s="1"/>
      <c r="UFS108" s="1"/>
      <c r="UFT108" s="1"/>
      <c r="UFU108" s="1"/>
      <c r="UFV108" s="1"/>
      <c r="UFW108" s="1"/>
      <c r="UFX108" s="1"/>
      <c r="UFY108" s="1"/>
      <c r="UFZ108" s="1"/>
      <c r="UGA108" s="1"/>
      <c r="UGB108" s="1"/>
      <c r="UGC108" s="1"/>
      <c r="UGD108" s="1"/>
      <c r="UGE108" s="1"/>
      <c r="UGF108" s="1"/>
      <c r="UGG108" s="1"/>
      <c r="UGH108" s="1"/>
      <c r="UGI108" s="1"/>
      <c r="UGJ108" s="1"/>
      <c r="UGK108" s="1"/>
      <c r="UGL108" s="1"/>
      <c r="UGM108" s="1"/>
      <c r="UGN108" s="1"/>
      <c r="UGO108" s="1"/>
      <c r="UGP108" s="1"/>
      <c r="UGQ108" s="1"/>
      <c r="UGR108" s="1"/>
      <c r="UGS108" s="1"/>
      <c r="UGT108" s="1"/>
      <c r="UGU108" s="1"/>
      <c r="UGV108" s="1"/>
      <c r="UGW108" s="1"/>
      <c r="UGX108" s="1"/>
      <c r="UGY108" s="1"/>
      <c r="UGZ108" s="1"/>
      <c r="UHA108" s="1"/>
      <c r="UHB108" s="1"/>
      <c r="UHC108" s="1"/>
      <c r="UHD108" s="1"/>
      <c r="UHE108" s="1"/>
      <c r="UHF108" s="1"/>
      <c r="UHG108" s="1"/>
      <c r="UHH108" s="1"/>
      <c r="UHI108" s="1"/>
      <c r="UHJ108" s="1"/>
      <c r="UHK108" s="1"/>
      <c r="UHL108" s="1"/>
      <c r="UHM108" s="1"/>
      <c r="UHN108" s="1"/>
      <c r="UHO108" s="1"/>
      <c r="UHP108" s="1"/>
      <c r="UHQ108" s="1"/>
      <c r="UHR108" s="1"/>
      <c r="UHS108" s="1"/>
      <c r="UHT108" s="1"/>
      <c r="UHU108" s="1"/>
      <c r="UHV108" s="1"/>
      <c r="UHW108" s="1"/>
      <c r="UHX108" s="1"/>
      <c r="UHY108" s="1"/>
      <c r="UHZ108" s="1"/>
      <c r="UIA108" s="1"/>
      <c r="UIB108" s="1"/>
      <c r="UIC108" s="1"/>
      <c r="UID108" s="1"/>
      <c r="UIE108" s="1"/>
      <c r="UIF108" s="1"/>
      <c r="UIG108" s="1"/>
      <c r="UIH108" s="1"/>
      <c r="UII108" s="1"/>
      <c r="UIJ108" s="1"/>
      <c r="UIK108" s="1"/>
      <c r="UIL108" s="1"/>
      <c r="UIM108" s="1"/>
      <c r="UIN108" s="1"/>
      <c r="UIO108" s="1"/>
      <c r="UIP108" s="1"/>
      <c r="UIQ108" s="1"/>
      <c r="UIR108" s="1"/>
      <c r="UIS108" s="1"/>
      <c r="UIT108" s="1"/>
      <c r="UIU108" s="1"/>
      <c r="UIV108" s="1"/>
      <c r="UIW108" s="1"/>
      <c r="UIX108" s="1"/>
      <c r="UIY108" s="1"/>
      <c r="UIZ108" s="1"/>
      <c r="UJA108" s="1"/>
      <c r="UJB108" s="1"/>
      <c r="UJC108" s="1"/>
      <c r="UJD108" s="1"/>
      <c r="UJE108" s="1"/>
      <c r="UJF108" s="1"/>
      <c r="UJG108" s="1"/>
      <c r="UJH108" s="1"/>
      <c r="UJI108" s="1"/>
      <c r="UJJ108" s="1"/>
      <c r="UJK108" s="1"/>
      <c r="UJL108" s="1"/>
      <c r="UJM108" s="1"/>
      <c r="UJN108" s="1"/>
      <c r="UJO108" s="1"/>
      <c r="UJP108" s="1"/>
      <c r="UJQ108" s="1"/>
      <c r="UJR108" s="1"/>
      <c r="UJS108" s="1"/>
      <c r="UJT108" s="1"/>
      <c r="UJU108" s="1"/>
      <c r="UJV108" s="1"/>
      <c r="UJW108" s="1"/>
      <c r="UJX108" s="1"/>
      <c r="UJY108" s="1"/>
      <c r="UJZ108" s="1"/>
      <c r="UKA108" s="1"/>
      <c r="UKB108" s="1"/>
      <c r="UKC108" s="1"/>
      <c r="UKD108" s="1"/>
      <c r="UKE108" s="1"/>
      <c r="UKF108" s="1"/>
      <c r="UKG108" s="1"/>
      <c r="UKH108" s="1"/>
      <c r="UKI108" s="1"/>
      <c r="UKJ108" s="1"/>
      <c r="UKK108" s="1"/>
      <c r="UKL108" s="1"/>
      <c r="UKM108" s="1"/>
      <c r="UKN108" s="1"/>
      <c r="UKO108" s="1"/>
      <c r="UKP108" s="1"/>
      <c r="UKQ108" s="1"/>
      <c r="UKR108" s="1"/>
      <c r="UKS108" s="1"/>
      <c r="UKT108" s="1"/>
      <c r="UKU108" s="1"/>
      <c r="UKV108" s="1"/>
      <c r="UKW108" s="1"/>
      <c r="UKX108" s="1"/>
      <c r="UKY108" s="1"/>
      <c r="UKZ108" s="1"/>
      <c r="ULA108" s="1"/>
      <c r="ULB108" s="1"/>
      <c r="ULC108" s="1"/>
      <c r="ULD108" s="1"/>
      <c r="ULE108" s="1"/>
      <c r="ULF108" s="1"/>
      <c r="ULG108" s="1"/>
      <c r="ULH108" s="1"/>
      <c r="ULI108" s="1"/>
      <c r="ULJ108" s="1"/>
      <c r="ULK108" s="1"/>
      <c r="ULL108" s="1"/>
      <c r="ULM108" s="1"/>
      <c r="ULN108" s="1"/>
      <c r="ULO108" s="1"/>
      <c r="ULP108" s="1"/>
      <c r="ULQ108" s="1"/>
      <c r="ULR108" s="1"/>
      <c r="ULS108" s="1"/>
      <c r="ULT108" s="1"/>
      <c r="ULU108" s="1"/>
      <c r="ULV108" s="1"/>
      <c r="ULW108" s="1"/>
      <c r="ULX108" s="1"/>
      <c r="ULY108" s="1"/>
      <c r="ULZ108" s="1"/>
      <c r="UMA108" s="1"/>
      <c r="UMB108" s="1"/>
      <c r="UMC108" s="1"/>
      <c r="UMD108" s="1"/>
      <c r="UME108" s="1"/>
      <c r="UMF108" s="1"/>
      <c r="UMG108" s="1"/>
      <c r="UMH108" s="1"/>
      <c r="UMI108" s="1"/>
      <c r="UMJ108" s="1"/>
      <c r="UMK108" s="1"/>
      <c r="UML108" s="1"/>
      <c r="UMM108" s="1"/>
      <c r="UMN108" s="1"/>
      <c r="UMO108" s="1"/>
      <c r="UMP108" s="1"/>
      <c r="UMQ108" s="1"/>
      <c r="UMR108" s="1"/>
      <c r="UMS108" s="1"/>
      <c r="UMT108" s="1"/>
      <c r="UMU108" s="1"/>
      <c r="UMV108" s="1"/>
      <c r="UMW108" s="1"/>
      <c r="UMX108" s="1"/>
      <c r="UMY108" s="1"/>
      <c r="UMZ108" s="1"/>
      <c r="UNA108" s="1"/>
      <c r="UNB108" s="1"/>
      <c r="UNC108" s="1"/>
      <c r="UND108" s="1"/>
      <c r="UNE108" s="1"/>
      <c r="UNF108" s="1"/>
      <c r="UNG108" s="1"/>
      <c r="UNH108" s="1"/>
      <c r="UNI108" s="1"/>
      <c r="UNJ108" s="1"/>
      <c r="UNK108" s="1"/>
      <c r="UNL108" s="1"/>
      <c r="UNM108" s="1"/>
      <c r="UNN108" s="1"/>
      <c r="UNO108" s="1"/>
      <c r="UNP108" s="1"/>
      <c r="UNQ108" s="1"/>
      <c r="UNR108" s="1"/>
      <c r="UNS108" s="1"/>
      <c r="UNT108" s="1"/>
      <c r="UNU108" s="1"/>
      <c r="UNV108" s="1"/>
      <c r="UNW108" s="1"/>
      <c r="UNX108" s="1"/>
      <c r="UNY108" s="1"/>
      <c r="UNZ108" s="1"/>
      <c r="UOA108" s="1"/>
      <c r="UOB108" s="1"/>
      <c r="UOC108" s="1"/>
      <c r="UOD108" s="1"/>
      <c r="UOE108" s="1"/>
      <c r="UOF108" s="1"/>
      <c r="UOG108" s="1"/>
      <c r="UOH108" s="1"/>
      <c r="UOI108" s="1"/>
      <c r="UOJ108" s="1"/>
      <c r="UOK108" s="1"/>
      <c r="UOL108" s="1"/>
      <c r="UOM108" s="1"/>
      <c r="UON108" s="1"/>
      <c r="UOO108" s="1"/>
      <c r="UOP108" s="1"/>
      <c r="UOQ108" s="1"/>
      <c r="UOR108" s="1"/>
      <c r="UOS108" s="1"/>
      <c r="UOT108" s="1"/>
      <c r="UOU108" s="1"/>
      <c r="UOV108" s="1"/>
      <c r="UOW108" s="1"/>
      <c r="UOX108" s="1"/>
      <c r="UOY108" s="1"/>
      <c r="UOZ108" s="1"/>
      <c r="UPA108" s="1"/>
      <c r="UPB108" s="1"/>
      <c r="UPC108" s="1"/>
      <c r="UPD108" s="1"/>
      <c r="UPE108" s="1"/>
      <c r="UPF108" s="1"/>
      <c r="UPG108" s="1"/>
      <c r="UPH108" s="1"/>
      <c r="UPI108" s="1"/>
      <c r="UPJ108" s="1"/>
      <c r="UPK108" s="1"/>
      <c r="UPL108" s="1"/>
      <c r="UPM108" s="1"/>
      <c r="UPN108" s="1"/>
      <c r="UPO108" s="1"/>
      <c r="UPP108" s="1"/>
      <c r="UPQ108" s="1"/>
      <c r="UPR108" s="1"/>
      <c r="UPS108" s="1"/>
      <c r="UPT108" s="1"/>
      <c r="UPU108" s="1"/>
      <c r="UPV108" s="1"/>
      <c r="UPW108" s="1"/>
      <c r="UPX108" s="1"/>
      <c r="UPY108" s="1"/>
      <c r="UPZ108" s="1"/>
      <c r="UQA108" s="1"/>
      <c r="UQB108" s="1"/>
      <c r="UQC108" s="1"/>
      <c r="UQD108" s="1"/>
      <c r="UQE108" s="1"/>
      <c r="UQF108" s="1"/>
      <c r="UQG108" s="1"/>
      <c r="UQH108" s="1"/>
      <c r="UQI108" s="1"/>
      <c r="UQJ108" s="1"/>
      <c r="UQK108" s="1"/>
      <c r="UQL108" s="1"/>
      <c r="UQM108" s="1"/>
      <c r="UQN108" s="1"/>
      <c r="UQO108" s="1"/>
      <c r="UQP108" s="1"/>
      <c r="UQQ108" s="1"/>
      <c r="UQR108" s="1"/>
      <c r="UQS108" s="1"/>
      <c r="UQT108" s="1"/>
      <c r="UQU108" s="1"/>
      <c r="UQV108" s="1"/>
      <c r="UQW108" s="1"/>
      <c r="UQX108" s="1"/>
      <c r="UQY108" s="1"/>
      <c r="UQZ108" s="1"/>
      <c r="URA108" s="1"/>
      <c r="URB108" s="1"/>
      <c r="URC108" s="1"/>
      <c r="URD108" s="1"/>
      <c r="URE108" s="1"/>
      <c r="URF108" s="1"/>
      <c r="URG108" s="1"/>
      <c r="URH108" s="1"/>
      <c r="URI108" s="1"/>
      <c r="URJ108" s="1"/>
      <c r="URK108" s="1"/>
      <c r="URL108" s="1"/>
      <c r="URM108" s="1"/>
      <c r="URN108" s="1"/>
      <c r="URO108" s="1"/>
      <c r="URP108" s="1"/>
      <c r="URQ108" s="1"/>
      <c r="URR108" s="1"/>
      <c r="URS108" s="1"/>
      <c r="URT108" s="1"/>
      <c r="URU108" s="1"/>
      <c r="URV108" s="1"/>
      <c r="URW108" s="1"/>
      <c r="URX108" s="1"/>
      <c r="URY108" s="1"/>
      <c r="URZ108" s="1"/>
      <c r="USA108" s="1"/>
      <c r="USB108" s="1"/>
      <c r="USC108" s="1"/>
      <c r="USD108" s="1"/>
      <c r="USE108" s="1"/>
      <c r="USF108" s="1"/>
      <c r="USG108" s="1"/>
      <c r="USH108" s="1"/>
      <c r="USI108" s="1"/>
      <c r="USJ108" s="1"/>
      <c r="USK108" s="1"/>
      <c r="USL108" s="1"/>
      <c r="USM108" s="1"/>
      <c r="USN108" s="1"/>
      <c r="USO108" s="1"/>
      <c r="USP108" s="1"/>
      <c r="USQ108" s="1"/>
      <c r="USR108" s="1"/>
      <c r="USS108" s="1"/>
      <c r="UST108" s="1"/>
      <c r="USU108" s="1"/>
      <c r="USV108" s="1"/>
      <c r="USW108" s="1"/>
      <c r="USX108" s="1"/>
      <c r="USY108" s="1"/>
      <c r="USZ108" s="1"/>
      <c r="UTA108" s="1"/>
      <c r="UTB108" s="1"/>
      <c r="UTC108" s="1"/>
      <c r="UTD108" s="1"/>
      <c r="UTE108" s="1"/>
      <c r="UTF108" s="1"/>
      <c r="UTG108" s="1"/>
      <c r="UTH108" s="1"/>
      <c r="UTI108" s="1"/>
      <c r="UTJ108" s="1"/>
      <c r="UTK108" s="1"/>
      <c r="UTL108" s="1"/>
      <c r="UTM108" s="1"/>
      <c r="UTN108" s="1"/>
      <c r="UTO108" s="1"/>
      <c r="UTP108" s="1"/>
      <c r="UTQ108" s="1"/>
      <c r="UTR108" s="1"/>
      <c r="UTS108" s="1"/>
      <c r="UTT108" s="1"/>
      <c r="UTU108" s="1"/>
      <c r="UTV108" s="1"/>
      <c r="UTW108" s="1"/>
      <c r="UTX108" s="1"/>
      <c r="UTY108" s="1"/>
      <c r="UTZ108" s="1"/>
      <c r="UUA108" s="1"/>
      <c r="UUB108" s="1"/>
      <c r="UUC108" s="1"/>
      <c r="UUD108" s="1"/>
      <c r="UUE108" s="1"/>
      <c r="UUF108" s="1"/>
      <c r="UUG108" s="1"/>
      <c r="UUH108" s="1"/>
      <c r="UUI108" s="1"/>
      <c r="UUJ108" s="1"/>
      <c r="UUK108" s="1"/>
      <c r="UUL108" s="1"/>
      <c r="UUM108" s="1"/>
      <c r="UUN108" s="1"/>
      <c r="UUO108" s="1"/>
      <c r="UUP108" s="1"/>
      <c r="UUQ108" s="1"/>
      <c r="UUR108" s="1"/>
      <c r="UUS108" s="1"/>
      <c r="UUT108" s="1"/>
      <c r="UUU108" s="1"/>
      <c r="UUV108" s="1"/>
      <c r="UUW108" s="1"/>
      <c r="UUX108" s="1"/>
      <c r="UUY108" s="1"/>
      <c r="UUZ108" s="1"/>
      <c r="UVA108" s="1"/>
      <c r="UVB108" s="1"/>
      <c r="UVC108" s="1"/>
      <c r="UVD108" s="1"/>
      <c r="UVE108" s="1"/>
      <c r="UVF108" s="1"/>
      <c r="UVG108" s="1"/>
      <c r="UVH108" s="1"/>
      <c r="UVI108" s="1"/>
      <c r="UVJ108" s="1"/>
      <c r="UVK108" s="1"/>
      <c r="UVL108" s="1"/>
      <c r="UVM108" s="1"/>
      <c r="UVN108" s="1"/>
      <c r="UVO108" s="1"/>
      <c r="UVP108" s="1"/>
      <c r="UVQ108" s="1"/>
      <c r="UVR108" s="1"/>
      <c r="UVS108" s="1"/>
      <c r="UVT108" s="1"/>
      <c r="UVU108" s="1"/>
      <c r="UVV108" s="1"/>
      <c r="UVW108" s="1"/>
      <c r="UVX108" s="1"/>
      <c r="UVY108" s="1"/>
      <c r="UVZ108" s="1"/>
      <c r="UWA108" s="1"/>
      <c r="UWB108" s="1"/>
      <c r="UWC108" s="1"/>
      <c r="UWD108" s="1"/>
      <c r="UWE108" s="1"/>
      <c r="UWF108" s="1"/>
      <c r="UWG108" s="1"/>
      <c r="UWH108" s="1"/>
      <c r="UWI108" s="1"/>
      <c r="UWJ108" s="1"/>
      <c r="UWK108" s="1"/>
      <c r="UWL108" s="1"/>
      <c r="UWM108" s="1"/>
      <c r="UWN108" s="1"/>
      <c r="UWO108" s="1"/>
      <c r="UWP108" s="1"/>
      <c r="UWQ108" s="1"/>
      <c r="UWR108" s="1"/>
      <c r="UWS108" s="1"/>
      <c r="UWT108" s="1"/>
      <c r="UWU108" s="1"/>
      <c r="UWV108" s="1"/>
      <c r="UWW108" s="1"/>
      <c r="UWX108" s="1"/>
      <c r="UWY108" s="1"/>
      <c r="UWZ108" s="1"/>
      <c r="UXA108" s="1"/>
      <c r="UXB108" s="1"/>
      <c r="UXC108" s="1"/>
      <c r="UXD108" s="1"/>
      <c r="UXE108" s="1"/>
      <c r="UXF108" s="1"/>
      <c r="UXG108" s="1"/>
      <c r="UXH108" s="1"/>
      <c r="UXI108" s="1"/>
      <c r="UXJ108" s="1"/>
      <c r="UXK108" s="1"/>
      <c r="UXL108" s="1"/>
      <c r="UXM108" s="1"/>
      <c r="UXN108" s="1"/>
      <c r="UXO108" s="1"/>
      <c r="UXP108" s="1"/>
      <c r="UXQ108" s="1"/>
      <c r="UXR108" s="1"/>
      <c r="UXS108" s="1"/>
      <c r="UXT108" s="1"/>
      <c r="UXU108" s="1"/>
      <c r="UXV108" s="1"/>
      <c r="UXW108" s="1"/>
      <c r="UXX108" s="1"/>
      <c r="UXY108" s="1"/>
      <c r="UXZ108" s="1"/>
      <c r="UYA108" s="1"/>
      <c r="UYB108" s="1"/>
      <c r="UYC108" s="1"/>
      <c r="UYD108" s="1"/>
      <c r="UYE108" s="1"/>
      <c r="UYF108" s="1"/>
      <c r="UYG108" s="1"/>
      <c r="UYH108" s="1"/>
      <c r="UYI108" s="1"/>
      <c r="UYJ108" s="1"/>
      <c r="UYK108" s="1"/>
      <c r="UYL108" s="1"/>
      <c r="UYM108" s="1"/>
      <c r="UYN108" s="1"/>
      <c r="UYO108" s="1"/>
      <c r="UYP108" s="1"/>
      <c r="UYQ108" s="1"/>
      <c r="UYR108" s="1"/>
      <c r="UYS108" s="1"/>
      <c r="UYT108" s="1"/>
      <c r="UYU108" s="1"/>
      <c r="UYV108" s="1"/>
      <c r="UYW108" s="1"/>
      <c r="UYX108" s="1"/>
      <c r="UYY108" s="1"/>
      <c r="UYZ108" s="1"/>
      <c r="UZA108" s="1"/>
      <c r="UZB108" s="1"/>
      <c r="UZC108" s="1"/>
      <c r="UZD108" s="1"/>
      <c r="UZE108" s="1"/>
      <c r="UZF108" s="1"/>
      <c r="UZG108" s="1"/>
      <c r="UZH108" s="1"/>
      <c r="UZI108" s="1"/>
      <c r="UZJ108" s="1"/>
      <c r="UZK108" s="1"/>
      <c r="UZL108" s="1"/>
      <c r="UZM108" s="1"/>
      <c r="UZN108" s="1"/>
      <c r="UZO108" s="1"/>
      <c r="UZP108" s="1"/>
      <c r="UZQ108" s="1"/>
      <c r="UZR108" s="1"/>
      <c r="UZS108" s="1"/>
      <c r="UZT108" s="1"/>
      <c r="UZU108" s="1"/>
      <c r="UZV108" s="1"/>
      <c r="UZW108" s="1"/>
      <c r="UZX108" s="1"/>
      <c r="UZY108" s="1"/>
      <c r="UZZ108" s="1"/>
      <c r="VAA108" s="1"/>
      <c r="VAB108" s="1"/>
      <c r="VAC108" s="1"/>
      <c r="VAD108" s="1"/>
      <c r="VAE108" s="1"/>
      <c r="VAF108" s="1"/>
      <c r="VAG108" s="1"/>
      <c r="VAH108" s="1"/>
      <c r="VAI108" s="1"/>
      <c r="VAJ108" s="1"/>
      <c r="VAK108" s="1"/>
      <c r="VAL108" s="1"/>
      <c r="VAM108" s="1"/>
      <c r="VAN108" s="1"/>
      <c r="VAO108" s="1"/>
      <c r="VAP108" s="1"/>
      <c r="VAQ108" s="1"/>
      <c r="VAR108" s="1"/>
      <c r="VAS108" s="1"/>
      <c r="VAT108" s="1"/>
      <c r="VAU108" s="1"/>
      <c r="VAV108" s="1"/>
      <c r="VAW108" s="1"/>
      <c r="VAX108" s="1"/>
      <c r="VAY108" s="1"/>
      <c r="VAZ108" s="1"/>
      <c r="VBA108" s="1"/>
      <c r="VBB108" s="1"/>
      <c r="VBC108" s="1"/>
      <c r="VBD108" s="1"/>
      <c r="VBE108" s="1"/>
      <c r="VBF108" s="1"/>
      <c r="VBG108" s="1"/>
      <c r="VBH108" s="1"/>
      <c r="VBI108" s="1"/>
      <c r="VBJ108" s="1"/>
      <c r="VBK108" s="1"/>
      <c r="VBL108" s="1"/>
      <c r="VBM108" s="1"/>
      <c r="VBN108" s="1"/>
      <c r="VBO108" s="1"/>
      <c r="VBP108" s="1"/>
      <c r="VBQ108" s="1"/>
      <c r="VBR108" s="1"/>
      <c r="VBS108" s="1"/>
      <c r="VBT108" s="1"/>
      <c r="VBU108" s="1"/>
      <c r="VBV108" s="1"/>
      <c r="VBW108" s="1"/>
      <c r="VBX108" s="1"/>
      <c r="VBY108" s="1"/>
      <c r="VBZ108" s="1"/>
      <c r="VCA108" s="1"/>
      <c r="VCB108" s="1"/>
      <c r="VCC108" s="1"/>
      <c r="VCD108" s="1"/>
      <c r="VCE108" s="1"/>
      <c r="VCF108" s="1"/>
      <c r="VCG108" s="1"/>
      <c r="VCH108" s="1"/>
      <c r="VCI108" s="1"/>
      <c r="VCJ108" s="1"/>
      <c r="VCK108" s="1"/>
      <c r="VCL108" s="1"/>
      <c r="VCM108" s="1"/>
      <c r="VCN108" s="1"/>
      <c r="VCO108" s="1"/>
      <c r="VCP108" s="1"/>
      <c r="VCQ108" s="1"/>
      <c r="VCR108" s="1"/>
      <c r="VCS108" s="1"/>
      <c r="VCT108" s="1"/>
      <c r="VCU108" s="1"/>
      <c r="VCV108" s="1"/>
      <c r="VCW108" s="1"/>
      <c r="VCX108" s="1"/>
      <c r="VCY108" s="1"/>
      <c r="VCZ108" s="1"/>
      <c r="VDA108" s="1"/>
      <c r="VDB108" s="1"/>
      <c r="VDC108" s="1"/>
      <c r="VDD108" s="1"/>
      <c r="VDE108" s="1"/>
      <c r="VDF108" s="1"/>
      <c r="VDG108" s="1"/>
      <c r="VDH108" s="1"/>
      <c r="VDI108" s="1"/>
      <c r="VDJ108" s="1"/>
      <c r="VDK108" s="1"/>
      <c r="VDL108" s="1"/>
      <c r="VDM108" s="1"/>
      <c r="VDN108" s="1"/>
      <c r="VDO108" s="1"/>
      <c r="VDP108" s="1"/>
      <c r="VDQ108" s="1"/>
      <c r="VDR108" s="1"/>
      <c r="VDS108" s="1"/>
      <c r="VDT108" s="1"/>
      <c r="VDU108" s="1"/>
      <c r="VDV108" s="1"/>
      <c r="VDW108" s="1"/>
      <c r="VDX108" s="1"/>
      <c r="VDY108" s="1"/>
      <c r="VDZ108" s="1"/>
      <c r="VEA108" s="1"/>
      <c r="VEB108" s="1"/>
      <c r="VEC108" s="1"/>
      <c r="VED108" s="1"/>
      <c r="VEE108" s="1"/>
      <c r="VEF108" s="1"/>
      <c r="VEG108" s="1"/>
      <c r="VEH108" s="1"/>
      <c r="VEI108" s="1"/>
      <c r="VEJ108" s="1"/>
      <c r="VEK108" s="1"/>
      <c r="VEL108" s="1"/>
      <c r="VEM108" s="1"/>
      <c r="VEN108" s="1"/>
      <c r="VEO108" s="1"/>
      <c r="VEP108" s="1"/>
      <c r="VEQ108" s="1"/>
      <c r="VER108" s="1"/>
      <c r="VES108" s="1"/>
      <c r="VET108" s="1"/>
      <c r="VEU108" s="1"/>
      <c r="VEV108" s="1"/>
      <c r="VEW108" s="1"/>
      <c r="VEX108" s="1"/>
      <c r="VEY108" s="1"/>
      <c r="VEZ108" s="1"/>
      <c r="VFA108" s="1"/>
      <c r="VFB108" s="1"/>
      <c r="VFC108" s="1"/>
      <c r="VFD108" s="1"/>
      <c r="VFE108" s="1"/>
      <c r="VFF108" s="1"/>
      <c r="VFG108" s="1"/>
      <c r="VFH108" s="1"/>
      <c r="VFI108" s="1"/>
      <c r="VFJ108" s="1"/>
      <c r="VFK108" s="1"/>
      <c r="VFL108" s="1"/>
      <c r="VFM108" s="1"/>
      <c r="VFN108" s="1"/>
      <c r="VFO108" s="1"/>
      <c r="VFP108" s="1"/>
      <c r="VFQ108" s="1"/>
      <c r="VFR108" s="1"/>
      <c r="VFS108" s="1"/>
      <c r="VFT108" s="1"/>
      <c r="VFU108" s="1"/>
      <c r="VFV108" s="1"/>
      <c r="VFW108" s="1"/>
      <c r="VFX108" s="1"/>
      <c r="VFY108" s="1"/>
      <c r="VFZ108" s="1"/>
      <c r="VGA108" s="1"/>
      <c r="VGB108" s="1"/>
      <c r="VGC108" s="1"/>
      <c r="VGD108" s="1"/>
      <c r="VGE108" s="1"/>
      <c r="VGF108" s="1"/>
      <c r="VGG108" s="1"/>
      <c r="VGH108" s="1"/>
      <c r="VGI108" s="1"/>
      <c r="VGJ108" s="1"/>
      <c r="VGK108" s="1"/>
      <c r="VGL108" s="1"/>
      <c r="VGM108" s="1"/>
      <c r="VGN108" s="1"/>
      <c r="VGO108" s="1"/>
      <c r="VGP108" s="1"/>
      <c r="VGQ108" s="1"/>
      <c r="VGR108" s="1"/>
      <c r="VGS108" s="1"/>
      <c r="VGT108" s="1"/>
      <c r="VGU108" s="1"/>
      <c r="VGV108" s="1"/>
      <c r="VGW108" s="1"/>
      <c r="VGX108" s="1"/>
      <c r="VGY108" s="1"/>
      <c r="VGZ108" s="1"/>
      <c r="VHA108" s="1"/>
      <c r="VHB108" s="1"/>
      <c r="VHC108" s="1"/>
      <c r="VHD108" s="1"/>
      <c r="VHE108" s="1"/>
      <c r="VHF108" s="1"/>
      <c r="VHG108" s="1"/>
      <c r="VHH108" s="1"/>
      <c r="VHI108" s="1"/>
      <c r="VHJ108" s="1"/>
      <c r="VHK108" s="1"/>
      <c r="VHL108" s="1"/>
      <c r="VHM108" s="1"/>
      <c r="VHN108" s="1"/>
      <c r="VHO108" s="1"/>
      <c r="VHP108" s="1"/>
      <c r="VHQ108" s="1"/>
      <c r="VHR108" s="1"/>
      <c r="VHS108" s="1"/>
      <c r="VHT108" s="1"/>
      <c r="VHU108" s="1"/>
      <c r="VHV108" s="1"/>
      <c r="VHW108" s="1"/>
      <c r="VHX108" s="1"/>
      <c r="VHY108" s="1"/>
      <c r="VHZ108" s="1"/>
      <c r="VIA108" s="1"/>
      <c r="VIB108" s="1"/>
      <c r="VIC108" s="1"/>
      <c r="VID108" s="1"/>
      <c r="VIE108" s="1"/>
      <c r="VIF108" s="1"/>
      <c r="VIG108" s="1"/>
      <c r="VIH108" s="1"/>
      <c r="VII108" s="1"/>
      <c r="VIJ108" s="1"/>
      <c r="VIK108" s="1"/>
      <c r="VIL108" s="1"/>
      <c r="VIM108" s="1"/>
      <c r="VIN108" s="1"/>
      <c r="VIO108" s="1"/>
      <c r="VIP108" s="1"/>
      <c r="VIQ108" s="1"/>
      <c r="VIR108" s="1"/>
      <c r="VIS108" s="1"/>
      <c r="VIT108" s="1"/>
      <c r="VIU108" s="1"/>
      <c r="VIV108" s="1"/>
      <c r="VIW108" s="1"/>
      <c r="VIX108" s="1"/>
      <c r="VIY108" s="1"/>
      <c r="VIZ108" s="1"/>
      <c r="VJA108" s="1"/>
      <c r="VJB108" s="1"/>
      <c r="VJC108" s="1"/>
      <c r="VJD108" s="1"/>
      <c r="VJE108" s="1"/>
      <c r="VJF108" s="1"/>
      <c r="VJG108" s="1"/>
      <c r="VJH108" s="1"/>
      <c r="VJI108" s="1"/>
      <c r="VJJ108" s="1"/>
      <c r="VJK108" s="1"/>
      <c r="VJL108" s="1"/>
      <c r="VJM108" s="1"/>
      <c r="VJN108" s="1"/>
      <c r="VJO108" s="1"/>
      <c r="VJP108" s="1"/>
      <c r="VJQ108" s="1"/>
      <c r="VJR108" s="1"/>
      <c r="VJS108" s="1"/>
      <c r="VJT108" s="1"/>
      <c r="VJU108" s="1"/>
      <c r="VJV108" s="1"/>
      <c r="VJW108" s="1"/>
      <c r="VJX108" s="1"/>
      <c r="VJY108" s="1"/>
      <c r="VJZ108" s="1"/>
      <c r="VKA108" s="1"/>
      <c r="VKB108" s="1"/>
      <c r="VKC108" s="1"/>
      <c r="VKD108" s="1"/>
      <c r="VKE108" s="1"/>
      <c r="VKF108" s="1"/>
      <c r="VKG108" s="1"/>
      <c r="VKH108" s="1"/>
      <c r="VKI108" s="1"/>
      <c r="VKJ108" s="1"/>
      <c r="VKK108" s="1"/>
      <c r="VKL108" s="1"/>
      <c r="VKM108" s="1"/>
      <c r="VKN108" s="1"/>
      <c r="VKO108" s="1"/>
      <c r="VKP108" s="1"/>
      <c r="VKQ108" s="1"/>
      <c r="VKR108" s="1"/>
      <c r="VKS108" s="1"/>
      <c r="VKT108" s="1"/>
      <c r="VKU108" s="1"/>
      <c r="VKV108" s="1"/>
      <c r="VKW108" s="1"/>
      <c r="VKX108" s="1"/>
      <c r="VKY108" s="1"/>
      <c r="VKZ108" s="1"/>
      <c r="VLA108" s="1"/>
      <c r="VLB108" s="1"/>
      <c r="VLC108" s="1"/>
      <c r="VLD108" s="1"/>
      <c r="VLE108" s="1"/>
      <c r="VLF108" s="1"/>
      <c r="VLG108" s="1"/>
      <c r="VLH108" s="1"/>
      <c r="VLI108" s="1"/>
      <c r="VLJ108" s="1"/>
      <c r="VLK108" s="1"/>
      <c r="VLL108" s="1"/>
      <c r="VLM108" s="1"/>
      <c r="VLN108" s="1"/>
      <c r="VLO108" s="1"/>
      <c r="VLP108" s="1"/>
      <c r="VLQ108" s="1"/>
      <c r="VLR108" s="1"/>
      <c r="VLS108" s="1"/>
      <c r="VLT108" s="1"/>
      <c r="VLU108" s="1"/>
      <c r="VLV108" s="1"/>
      <c r="VLW108" s="1"/>
      <c r="VLX108" s="1"/>
      <c r="VLY108" s="1"/>
      <c r="VLZ108" s="1"/>
      <c r="VMA108" s="1"/>
      <c r="VMB108" s="1"/>
      <c r="VMC108" s="1"/>
      <c r="VMD108" s="1"/>
      <c r="VME108" s="1"/>
      <c r="VMF108" s="1"/>
      <c r="VMG108" s="1"/>
      <c r="VMH108" s="1"/>
      <c r="VMI108" s="1"/>
      <c r="VMJ108" s="1"/>
      <c r="VMK108" s="1"/>
      <c r="VML108" s="1"/>
      <c r="VMM108" s="1"/>
      <c r="VMN108" s="1"/>
      <c r="VMO108" s="1"/>
      <c r="VMP108" s="1"/>
      <c r="VMQ108" s="1"/>
      <c r="VMR108" s="1"/>
      <c r="VMS108" s="1"/>
      <c r="VMT108" s="1"/>
      <c r="VMU108" s="1"/>
      <c r="VMV108" s="1"/>
      <c r="VMW108" s="1"/>
      <c r="VMX108" s="1"/>
      <c r="VMY108" s="1"/>
      <c r="VMZ108" s="1"/>
      <c r="VNA108" s="1"/>
      <c r="VNB108" s="1"/>
      <c r="VNC108" s="1"/>
      <c r="VND108" s="1"/>
      <c r="VNE108" s="1"/>
      <c r="VNF108" s="1"/>
      <c r="VNG108" s="1"/>
      <c r="VNH108" s="1"/>
      <c r="VNI108" s="1"/>
      <c r="VNJ108" s="1"/>
      <c r="VNK108" s="1"/>
      <c r="VNL108" s="1"/>
      <c r="VNM108" s="1"/>
      <c r="VNN108" s="1"/>
      <c r="VNO108" s="1"/>
      <c r="VNP108" s="1"/>
      <c r="VNQ108" s="1"/>
      <c r="VNR108" s="1"/>
      <c r="VNS108" s="1"/>
      <c r="VNT108" s="1"/>
      <c r="VNU108" s="1"/>
      <c r="VNV108" s="1"/>
      <c r="VNW108" s="1"/>
      <c r="VNX108" s="1"/>
      <c r="VNY108" s="1"/>
      <c r="VNZ108" s="1"/>
      <c r="VOA108" s="1"/>
      <c r="VOB108" s="1"/>
      <c r="VOC108" s="1"/>
      <c r="VOD108" s="1"/>
      <c r="VOE108" s="1"/>
      <c r="VOF108" s="1"/>
      <c r="VOG108" s="1"/>
      <c r="VOH108" s="1"/>
      <c r="VOI108" s="1"/>
      <c r="VOJ108" s="1"/>
      <c r="VOK108" s="1"/>
      <c r="VOL108" s="1"/>
      <c r="VOM108" s="1"/>
      <c r="VON108" s="1"/>
      <c r="VOO108" s="1"/>
      <c r="VOP108" s="1"/>
      <c r="VOQ108" s="1"/>
      <c r="VOR108" s="1"/>
      <c r="VOS108" s="1"/>
      <c r="VOT108" s="1"/>
      <c r="VOU108" s="1"/>
      <c r="VOV108" s="1"/>
      <c r="VOW108" s="1"/>
      <c r="VOX108" s="1"/>
      <c r="VOY108" s="1"/>
      <c r="VOZ108" s="1"/>
      <c r="VPA108" s="1"/>
      <c r="VPB108" s="1"/>
      <c r="VPC108" s="1"/>
      <c r="VPD108" s="1"/>
      <c r="VPE108" s="1"/>
      <c r="VPF108" s="1"/>
      <c r="VPG108" s="1"/>
      <c r="VPH108" s="1"/>
      <c r="VPI108" s="1"/>
      <c r="VPJ108" s="1"/>
      <c r="VPK108" s="1"/>
      <c r="VPL108" s="1"/>
      <c r="VPM108" s="1"/>
      <c r="VPN108" s="1"/>
      <c r="VPO108" s="1"/>
      <c r="VPP108" s="1"/>
      <c r="VPQ108" s="1"/>
      <c r="VPR108" s="1"/>
      <c r="VPS108" s="1"/>
      <c r="VPT108" s="1"/>
      <c r="VPU108" s="1"/>
      <c r="VPV108" s="1"/>
      <c r="VPW108" s="1"/>
      <c r="VPX108" s="1"/>
      <c r="VPY108" s="1"/>
      <c r="VPZ108" s="1"/>
      <c r="VQA108" s="1"/>
      <c r="VQB108" s="1"/>
      <c r="VQC108" s="1"/>
      <c r="VQD108" s="1"/>
      <c r="VQE108" s="1"/>
      <c r="VQF108" s="1"/>
      <c r="VQG108" s="1"/>
      <c r="VQH108" s="1"/>
      <c r="VQI108" s="1"/>
      <c r="VQJ108" s="1"/>
      <c r="VQK108" s="1"/>
      <c r="VQL108" s="1"/>
      <c r="VQM108" s="1"/>
      <c r="VQN108" s="1"/>
      <c r="VQO108" s="1"/>
      <c r="VQP108" s="1"/>
      <c r="VQQ108" s="1"/>
      <c r="VQR108" s="1"/>
      <c r="VQS108" s="1"/>
      <c r="VQT108" s="1"/>
      <c r="VQU108" s="1"/>
      <c r="VQV108" s="1"/>
      <c r="VQW108" s="1"/>
      <c r="VQX108" s="1"/>
      <c r="VQY108" s="1"/>
      <c r="VQZ108" s="1"/>
      <c r="VRA108" s="1"/>
      <c r="VRB108" s="1"/>
      <c r="VRC108" s="1"/>
      <c r="VRD108" s="1"/>
      <c r="VRE108" s="1"/>
      <c r="VRF108" s="1"/>
      <c r="VRG108" s="1"/>
      <c r="VRH108" s="1"/>
      <c r="VRI108" s="1"/>
      <c r="VRJ108" s="1"/>
      <c r="VRK108" s="1"/>
      <c r="VRL108" s="1"/>
      <c r="VRM108" s="1"/>
      <c r="VRN108" s="1"/>
      <c r="VRO108" s="1"/>
      <c r="VRP108" s="1"/>
      <c r="VRQ108" s="1"/>
      <c r="VRR108" s="1"/>
      <c r="VRS108" s="1"/>
      <c r="VRT108" s="1"/>
      <c r="VRU108" s="1"/>
      <c r="VRV108" s="1"/>
      <c r="VRW108" s="1"/>
      <c r="VRX108" s="1"/>
      <c r="VRY108" s="1"/>
      <c r="VRZ108" s="1"/>
      <c r="VSA108" s="1"/>
      <c r="VSB108" s="1"/>
      <c r="VSC108" s="1"/>
      <c r="VSD108" s="1"/>
      <c r="VSE108" s="1"/>
      <c r="VSF108" s="1"/>
      <c r="VSG108" s="1"/>
      <c r="VSH108" s="1"/>
      <c r="VSI108" s="1"/>
      <c r="VSJ108" s="1"/>
      <c r="VSK108" s="1"/>
      <c r="VSL108" s="1"/>
      <c r="VSM108" s="1"/>
      <c r="VSN108" s="1"/>
      <c r="VSO108" s="1"/>
      <c r="VSP108" s="1"/>
      <c r="VSQ108" s="1"/>
      <c r="VSR108" s="1"/>
      <c r="VSS108" s="1"/>
      <c r="VST108" s="1"/>
      <c r="VSU108" s="1"/>
      <c r="VSV108" s="1"/>
      <c r="VSW108" s="1"/>
      <c r="VSX108" s="1"/>
      <c r="VSY108" s="1"/>
      <c r="VSZ108" s="1"/>
      <c r="VTA108" s="1"/>
      <c r="VTB108" s="1"/>
      <c r="VTC108" s="1"/>
      <c r="VTD108" s="1"/>
      <c r="VTE108" s="1"/>
      <c r="VTF108" s="1"/>
      <c r="VTG108" s="1"/>
      <c r="VTH108" s="1"/>
      <c r="VTI108" s="1"/>
      <c r="VTJ108" s="1"/>
      <c r="VTK108" s="1"/>
      <c r="VTL108" s="1"/>
      <c r="VTM108" s="1"/>
      <c r="VTN108" s="1"/>
      <c r="VTO108" s="1"/>
      <c r="VTP108" s="1"/>
      <c r="VTQ108" s="1"/>
      <c r="VTR108" s="1"/>
      <c r="VTS108" s="1"/>
      <c r="VTT108" s="1"/>
      <c r="VTU108" s="1"/>
      <c r="VTV108" s="1"/>
      <c r="VTW108" s="1"/>
      <c r="VTX108" s="1"/>
      <c r="VTY108" s="1"/>
      <c r="VTZ108" s="1"/>
      <c r="VUA108" s="1"/>
      <c r="VUB108" s="1"/>
      <c r="VUC108" s="1"/>
      <c r="VUD108" s="1"/>
      <c r="VUE108" s="1"/>
      <c r="VUF108" s="1"/>
      <c r="VUG108" s="1"/>
      <c r="VUH108" s="1"/>
      <c r="VUI108" s="1"/>
      <c r="VUJ108" s="1"/>
      <c r="VUK108" s="1"/>
      <c r="VUL108" s="1"/>
      <c r="VUM108" s="1"/>
      <c r="VUN108" s="1"/>
      <c r="VUO108" s="1"/>
      <c r="VUP108" s="1"/>
      <c r="VUQ108" s="1"/>
      <c r="VUR108" s="1"/>
      <c r="VUS108" s="1"/>
      <c r="VUT108" s="1"/>
      <c r="VUU108" s="1"/>
      <c r="VUV108" s="1"/>
      <c r="VUW108" s="1"/>
      <c r="VUX108" s="1"/>
      <c r="VUY108" s="1"/>
      <c r="VUZ108" s="1"/>
      <c r="VVA108" s="1"/>
      <c r="VVB108" s="1"/>
      <c r="VVC108" s="1"/>
      <c r="VVD108" s="1"/>
      <c r="VVE108" s="1"/>
      <c r="VVF108" s="1"/>
      <c r="VVG108" s="1"/>
      <c r="VVH108" s="1"/>
      <c r="VVI108" s="1"/>
      <c r="VVJ108" s="1"/>
      <c r="VVK108" s="1"/>
      <c r="VVL108" s="1"/>
      <c r="VVM108" s="1"/>
      <c r="VVN108" s="1"/>
      <c r="VVO108" s="1"/>
      <c r="VVP108" s="1"/>
      <c r="VVQ108" s="1"/>
      <c r="VVR108" s="1"/>
      <c r="VVS108" s="1"/>
      <c r="VVT108" s="1"/>
      <c r="VVU108" s="1"/>
      <c r="VVV108" s="1"/>
      <c r="VVW108" s="1"/>
      <c r="VVX108" s="1"/>
      <c r="VVY108" s="1"/>
      <c r="VVZ108" s="1"/>
      <c r="VWA108" s="1"/>
      <c r="VWB108" s="1"/>
      <c r="VWC108" s="1"/>
      <c r="VWD108" s="1"/>
      <c r="VWE108" s="1"/>
      <c r="VWF108" s="1"/>
      <c r="VWG108" s="1"/>
      <c r="VWH108" s="1"/>
      <c r="VWI108" s="1"/>
      <c r="VWJ108" s="1"/>
      <c r="VWK108" s="1"/>
      <c r="VWL108" s="1"/>
      <c r="VWM108" s="1"/>
      <c r="VWN108" s="1"/>
      <c r="VWO108" s="1"/>
      <c r="VWP108" s="1"/>
      <c r="VWQ108" s="1"/>
      <c r="VWR108" s="1"/>
      <c r="VWS108" s="1"/>
      <c r="VWT108" s="1"/>
      <c r="VWU108" s="1"/>
      <c r="VWV108" s="1"/>
      <c r="VWW108" s="1"/>
      <c r="VWX108" s="1"/>
      <c r="VWY108" s="1"/>
      <c r="VWZ108" s="1"/>
      <c r="VXA108" s="1"/>
      <c r="VXB108" s="1"/>
      <c r="VXC108" s="1"/>
      <c r="VXD108" s="1"/>
      <c r="VXE108" s="1"/>
      <c r="VXF108" s="1"/>
      <c r="VXG108" s="1"/>
      <c r="VXH108" s="1"/>
      <c r="VXI108" s="1"/>
      <c r="VXJ108" s="1"/>
      <c r="VXK108" s="1"/>
      <c r="VXL108" s="1"/>
      <c r="VXM108" s="1"/>
      <c r="VXN108" s="1"/>
      <c r="VXO108" s="1"/>
      <c r="VXP108" s="1"/>
      <c r="VXQ108" s="1"/>
      <c r="VXR108" s="1"/>
      <c r="VXS108" s="1"/>
      <c r="VXT108" s="1"/>
      <c r="VXU108" s="1"/>
      <c r="VXV108" s="1"/>
      <c r="VXW108" s="1"/>
      <c r="VXX108" s="1"/>
      <c r="VXY108" s="1"/>
      <c r="VXZ108" s="1"/>
      <c r="VYA108" s="1"/>
      <c r="VYB108" s="1"/>
      <c r="VYC108" s="1"/>
      <c r="VYD108" s="1"/>
      <c r="VYE108" s="1"/>
      <c r="VYF108" s="1"/>
      <c r="VYG108" s="1"/>
      <c r="VYH108" s="1"/>
      <c r="VYI108" s="1"/>
      <c r="VYJ108" s="1"/>
      <c r="VYK108" s="1"/>
      <c r="VYL108" s="1"/>
      <c r="VYM108" s="1"/>
      <c r="VYN108" s="1"/>
      <c r="VYO108" s="1"/>
      <c r="VYP108" s="1"/>
      <c r="VYQ108" s="1"/>
      <c r="VYR108" s="1"/>
      <c r="VYS108" s="1"/>
      <c r="VYT108" s="1"/>
      <c r="VYU108" s="1"/>
      <c r="VYV108" s="1"/>
      <c r="VYW108" s="1"/>
      <c r="VYX108" s="1"/>
      <c r="VYY108" s="1"/>
      <c r="VYZ108" s="1"/>
      <c r="VZA108" s="1"/>
      <c r="VZB108" s="1"/>
      <c r="VZC108" s="1"/>
      <c r="VZD108" s="1"/>
      <c r="VZE108" s="1"/>
      <c r="VZF108" s="1"/>
      <c r="VZG108" s="1"/>
      <c r="VZH108" s="1"/>
      <c r="VZI108" s="1"/>
      <c r="VZJ108" s="1"/>
      <c r="VZK108" s="1"/>
      <c r="VZL108" s="1"/>
      <c r="VZM108" s="1"/>
      <c r="VZN108" s="1"/>
      <c r="VZO108" s="1"/>
      <c r="VZP108" s="1"/>
      <c r="VZQ108" s="1"/>
      <c r="VZR108" s="1"/>
      <c r="VZS108" s="1"/>
      <c r="VZT108" s="1"/>
      <c r="VZU108" s="1"/>
      <c r="VZV108" s="1"/>
      <c r="VZW108" s="1"/>
      <c r="VZX108" s="1"/>
      <c r="VZY108" s="1"/>
      <c r="VZZ108" s="1"/>
      <c r="WAA108" s="1"/>
      <c r="WAB108" s="1"/>
      <c r="WAC108" s="1"/>
      <c r="WAD108" s="1"/>
      <c r="WAE108" s="1"/>
      <c r="WAF108" s="1"/>
      <c r="WAG108" s="1"/>
      <c r="WAH108" s="1"/>
      <c r="WAI108" s="1"/>
      <c r="WAJ108" s="1"/>
      <c r="WAK108" s="1"/>
      <c r="WAL108" s="1"/>
      <c r="WAM108" s="1"/>
      <c r="WAN108" s="1"/>
      <c r="WAO108" s="1"/>
      <c r="WAP108" s="1"/>
      <c r="WAQ108" s="1"/>
      <c r="WAR108" s="1"/>
      <c r="WAS108" s="1"/>
      <c r="WAT108" s="1"/>
      <c r="WAU108" s="1"/>
      <c r="WAV108" s="1"/>
      <c r="WAW108" s="1"/>
      <c r="WAX108" s="1"/>
      <c r="WAY108" s="1"/>
      <c r="WAZ108" s="1"/>
      <c r="WBA108" s="1"/>
      <c r="WBB108" s="1"/>
      <c r="WBC108" s="1"/>
      <c r="WBD108" s="1"/>
      <c r="WBE108" s="1"/>
      <c r="WBF108" s="1"/>
      <c r="WBG108" s="1"/>
      <c r="WBH108" s="1"/>
      <c r="WBI108" s="1"/>
      <c r="WBJ108" s="1"/>
      <c r="WBK108" s="1"/>
      <c r="WBL108" s="1"/>
      <c r="WBM108" s="1"/>
      <c r="WBN108" s="1"/>
      <c r="WBO108" s="1"/>
      <c r="WBP108" s="1"/>
      <c r="WBQ108" s="1"/>
      <c r="WBR108" s="1"/>
      <c r="WBS108" s="1"/>
      <c r="WBT108" s="1"/>
      <c r="WBU108" s="1"/>
      <c r="WBV108" s="1"/>
      <c r="WBW108" s="1"/>
      <c r="WBX108" s="1"/>
      <c r="WBY108" s="1"/>
      <c r="WBZ108" s="1"/>
      <c r="WCA108" s="1"/>
      <c r="WCB108" s="1"/>
      <c r="WCC108" s="1"/>
      <c r="WCD108" s="1"/>
      <c r="WCE108" s="1"/>
      <c r="WCF108" s="1"/>
      <c r="WCG108" s="1"/>
      <c r="WCH108" s="1"/>
      <c r="WCI108" s="1"/>
      <c r="WCJ108" s="1"/>
      <c r="WCK108" s="1"/>
      <c r="WCL108" s="1"/>
      <c r="WCM108" s="1"/>
      <c r="WCN108" s="1"/>
      <c r="WCO108" s="1"/>
      <c r="WCP108" s="1"/>
      <c r="WCQ108" s="1"/>
      <c r="WCR108" s="1"/>
      <c r="WCS108" s="1"/>
      <c r="WCT108" s="1"/>
      <c r="WCU108" s="1"/>
      <c r="WCV108" s="1"/>
      <c r="WCW108" s="1"/>
      <c r="WCX108" s="1"/>
      <c r="WCY108" s="1"/>
      <c r="WCZ108" s="1"/>
      <c r="WDA108" s="1"/>
      <c r="WDB108" s="1"/>
      <c r="WDC108" s="1"/>
      <c r="WDD108" s="1"/>
      <c r="WDE108" s="1"/>
      <c r="WDF108" s="1"/>
      <c r="WDG108" s="1"/>
      <c r="WDH108" s="1"/>
      <c r="WDI108" s="1"/>
      <c r="WDJ108" s="1"/>
      <c r="WDK108" s="1"/>
      <c r="WDL108" s="1"/>
      <c r="WDM108" s="1"/>
      <c r="WDN108" s="1"/>
      <c r="WDO108" s="1"/>
      <c r="WDP108" s="1"/>
      <c r="WDQ108" s="1"/>
      <c r="WDR108" s="1"/>
      <c r="WDS108" s="1"/>
      <c r="WDT108" s="1"/>
      <c r="WDU108" s="1"/>
      <c r="WDV108" s="1"/>
      <c r="WDW108" s="1"/>
      <c r="WDX108" s="1"/>
      <c r="WDY108" s="1"/>
      <c r="WDZ108" s="1"/>
      <c r="WEA108" s="1"/>
      <c r="WEB108" s="1"/>
      <c r="WEC108" s="1"/>
      <c r="WED108" s="1"/>
      <c r="WEE108" s="1"/>
      <c r="WEF108" s="1"/>
      <c r="WEG108" s="1"/>
      <c r="WEH108" s="1"/>
      <c r="WEI108" s="1"/>
      <c r="WEJ108" s="1"/>
      <c r="WEK108" s="1"/>
      <c r="WEL108" s="1"/>
      <c r="WEM108" s="1"/>
      <c r="WEN108" s="1"/>
      <c r="WEO108" s="1"/>
      <c r="WEP108" s="1"/>
      <c r="WEQ108" s="1"/>
      <c r="WER108" s="1"/>
      <c r="WES108" s="1"/>
      <c r="WET108" s="1"/>
      <c r="WEU108" s="1"/>
      <c r="WEV108" s="1"/>
      <c r="WEW108" s="1"/>
      <c r="WEX108" s="1"/>
      <c r="WEY108" s="1"/>
      <c r="WEZ108" s="1"/>
      <c r="WFA108" s="1"/>
      <c r="WFB108" s="1"/>
      <c r="WFC108" s="1"/>
      <c r="WFD108" s="1"/>
      <c r="WFE108" s="1"/>
      <c r="WFF108" s="1"/>
      <c r="WFG108" s="1"/>
      <c r="WFH108" s="1"/>
      <c r="WFI108" s="1"/>
      <c r="WFJ108" s="1"/>
      <c r="WFK108" s="1"/>
      <c r="WFL108" s="1"/>
      <c r="WFM108" s="1"/>
      <c r="WFN108" s="1"/>
      <c r="WFO108" s="1"/>
      <c r="WFP108" s="1"/>
      <c r="WFQ108" s="1"/>
      <c r="WFR108" s="1"/>
      <c r="WFS108" s="1"/>
      <c r="WFT108" s="1"/>
      <c r="WFU108" s="1"/>
      <c r="WFV108" s="1"/>
      <c r="WFW108" s="1"/>
      <c r="WFX108" s="1"/>
      <c r="WFY108" s="1"/>
      <c r="WFZ108" s="1"/>
      <c r="WGA108" s="1"/>
      <c r="WGB108" s="1"/>
      <c r="WGC108" s="1"/>
      <c r="WGD108" s="1"/>
      <c r="WGE108" s="1"/>
      <c r="WGF108" s="1"/>
      <c r="WGG108" s="1"/>
      <c r="WGH108" s="1"/>
      <c r="WGI108" s="1"/>
      <c r="WGJ108" s="1"/>
      <c r="WGK108" s="1"/>
      <c r="WGL108" s="1"/>
      <c r="WGM108" s="1"/>
      <c r="WGN108" s="1"/>
      <c r="WGO108" s="1"/>
      <c r="WGP108" s="1"/>
      <c r="WGQ108" s="1"/>
      <c r="WGR108" s="1"/>
      <c r="WGS108" s="1"/>
      <c r="WGT108" s="1"/>
      <c r="WGU108" s="1"/>
      <c r="WGV108" s="1"/>
      <c r="WGW108" s="1"/>
      <c r="WGX108" s="1"/>
      <c r="WGY108" s="1"/>
      <c r="WGZ108" s="1"/>
      <c r="WHA108" s="1"/>
      <c r="WHB108" s="1"/>
      <c r="WHC108" s="1"/>
      <c r="WHD108" s="1"/>
      <c r="WHE108" s="1"/>
      <c r="WHF108" s="1"/>
      <c r="WHG108" s="1"/>
      <c r="WHH108" s="1"/>
      <c r="WHI108" s="1"/>
      <c r="WHJ108" s="1"/>
      <c r="WHK108" s="1"/>
      <c r="WHL108" s="1"/>
      <c r="WHM108" s="1"/>
      <c r="WHN108" s="1"/>
      <c r="WHO108" s="1"/>
      <c r="WHP108" s="1"/>
      <c r="WHQ108" s="1"/>
      <c r="WHR108" s="1"/>
      <c r="WHS108" s="1"/>
      <c r="WHT108" s="1"/>
      <c r="WHU108" s="1"/>
      <c r="WHV108" s="1"/>
      <c r="WHW108" s="1"/>
      <c r="WHX108" s="1"/>
      <c r="WHY108" s="1"/>
      <c r="WHZ108" s="1"/>
      <c r="WIA108" s="1"/>
      <c r="WIB108" s="1"/>
      <c r="WIC108" s="1"/>
      <c r="WID108" s="1"/>
      <c r="WIE108" s="1"/>
      <c r="WIF108" s="1"/>
      <c r="WIG108" s="1"/>
      <c r="WIH108" s="1"/>
      <c r="WII108" s="1"/>
      <c r="WIJ108" s="1"/>
      <c r="WIK108" s="1"/>
      <c r="WIL108" s="1"/>
      <c r="WIM108" s="1"/>
      <c r="WIN108" s="1"/>
      <c r="WIO108" s="1"/>
      <c r="WIP108" s="1"/>
      <c r="WIQ108" s="1"/>
      <c r="WIR108" s="1"/>
      <c r="WIS108" s="1"/>
      <c r="WIT108" s="1"/>
      <c r="WIU108" s="1"/>
      <c r="WIV108" s="1"/>
      <c r="WIW108" s="1"/>
      <c r="WIX108" s="1"/>
      <c r="WIY108" s="1"/>
      <c r="WIZ108" s="1"/>
      <c r="WJA108" s="1"/>
      <c r="WJB108" s="1"/>
      <c r="WJC108" s="1"/>
      <c r="WJD108" s="1"/>
      <c r="WJE108" s="1"/>
      <c r="WJF108" s="1"/>
      <c r="WJG108" s="1"/>
      <c r="WJH108" s="1"/>
      <c r="WJI108" s="1"/>
      <c r="WJJ108" s="1"/>
      <c r="WJK108" s="1"/>
      <c r="WJL108" s="1"/>
      <c r="WJM108" s="1"/>
      <c r="WJN108" s="1"/>
      <c r="WJO108" s="1"/>
      <c r="WJP108" s="1"/>
      <c r="WJQ108" s="1"/>
      <c r="WJR108" s="1"/>
      <c r="WJS108" s="1"/>
      <c r="WJT108" s="1"/>
      <c r="WJU108" s="1"/>
      <c r="WJV108" s="1"/>
      <c r="WJW108" s="1"/>
      <c r="WJX108" s="1"/>
      <c r="WJY108" s="1"/>
      <c r="WJZ108" s="1"/>
      <c r="WKA108" s="1"/>
      <c r="WKB108" s="1"/>
      <c r="WKC108" s="1"/>
      <c r="WKD108" s="1"/>
      <c r="WKE108" s="1"/>
      <c r="WKF108" s="1"/>
      <c r="WKG108" s="1"/>
      <c r="WKH108" s="1"/>
      <c r="WKI108" s="1"/>
      <c r="WKJ108" s="1"/>
      <c r="WKK108" s="1"/>
      <c r="WKL108" s="1"/>
      <c r="WKM108" s="1"/>
      <c r="WKN108" s="1"/>
      <c r="WKO108" s="1"/>
      <c r="WKP108" s="1"/>
      <c r="WKQ108" s="1"/>
      <c r="WKR108" s="1"/>
      <c r="WKS108" s="1"/>
      <c r="WKT108" s="1"/>
      <c r="WKU108" s="1"/>
      <c r="WKV108" s="1"/>
      <c r="WKW108" s="1"/>
      <c r="WKX108" s="1"/>
      <c r="WKY108" s="1"/>
      <c r="WKZ108" s="1"/>
      <c r="WLA108" s="1"/>
      <c r="WLB108" s="1"/>
      <c r="WLC108" s="1"/>
      <c r="WLD108" s="1"/>
      <c r="WLE108" s="1"/>
      <c r="WLF108" s="1"/>
      <c r="WLG108" s="1"/>
      <c r="WLH108" s="1"/>
      <c r="WLI108" s="1"/>
      <c r="WLJ108" s="1"/>
      <c r="WLK108" s="1"/>
      <c r="WLL108" s="1"/>
      <c r="WLM108" s="1"/>
      <c r="WLN108" s="1"/>
      <c r="WLO108" s="1"/>
      <c r="WLP108" s="1"/>
      <c r="WLQ108" s="1"/>
      <c r="WLR108" s="1"/>
      <c r="WLS108" s="1"/>
      <c r="WLT108" s="1"/>
      <c r="WLU108" s="1"/>
      <c r="WLV108" s="1"/>
      <c r="WLW108" s="1"/>
      <c r="WLX108" s="1"/>
      <c r="WLY108" s="1"/>
      <c r="WLZ108" s="1"/>
      <c r="WMA108" s="1"/>
      <c r="WMB108" s="1"/>
      <c r="WMC108" s="1"/>
      <c r="WMD108" s="1"/>
      <c r="WME108" s="1"/>
      <c r="WMF108" s="1"/>
      <c r="WMG108" s="1"/>
      <c r="WMH108" s="1"/>
      <c r="WMI108" s="1"/>
      <c r="WMJ108" s="1"/>
      <c r="WMK108" s="1"/>
      <c r="WML108" s="1"/>
      <c r="WMM108" s="1"/>
      <c r="WMN108" s="1"/>
      <c r="WMO108" s="1"/>
      <c r="WMP108" s="1"/>
      <c r="WMQ108" s="1"/>
      <c r="WMR108" s="1"/>
      <c r="WMS108" s="1"/>
      <c r="WMT108" s="1"/>
      <c r="WMU108" s="1"/>
      <c r="WMV108" s="1"/>
      <c r="WMW108" s="1"/>
      <c r="WMX108" s="1"/>
      <c r="WMY108" s="1"/>
      <c r="WMZ108" s="1"/>
      <c r="WNA108" s="1"/>
      <c r="WNB108" s="1"/>
      <c r="WNC108" s="1"/>
      <c r="WND108" s="1"/>
      <c r="WNE108" s="1"/>
      <c r="WNF108" s="1"/>
      <c r="WNG108" s="1"/>
      <c r="WNH108" s="1"/>
      <c r="WNI108" s="1"/>
      <c r="WNJ108" s="1"/>
      <c r="WNK108" s="1"/>
      <c r="WNL108" s="1"/>
      <c r="WNM108" s="1"/>
      <c r="WNN108" s="1"/>
      <c r="WNO108" s="1"/>
      <c r="WNP108" s="1"/>
      <c r="WNQ108" s="1"/>
      <c r="WNR108" s="1"/>
      <c r="WNS108" s="1"/>
      <c r="WNT108" s="1"/>
      <c r="WNU108" s="1"/>
      <c r="WNV108" s="1"/>
      <c r="WNW108" s="1"/>
      <c r="WNX108" s="1"/>
      <c r="WNY108" s="1"/>
      <c r="WNZ108" s="1"/>
      <c r="WOA108" s="1"/>
      <c r="WOB108" s="1"/>
      <c r="WOC108" s="1"/>
      <c r="WOD108" s="1"/>
      <c r="WOE108" s="1"/>
      <c r="WOF108" s="1"/>
      <c r="WOG108" s="1"/>
      <c r="WOH108" s="1"/>
      <c r="WOI108" s="1"/>
      <c r="WOJ108" s="1"/>
      <c r="WOK108" s="1"/>
      <c r="WOL108" s="1"/>
      <c r="WOM108" s="1"/>
      <c r="WON108" s="1"/>
      <c r="WOO108" s="1"/>
      <c r="WOP108" s="1"/>
      <c r="WOQ108" s="1"/>
      <c r="WOR108" s="1"/>
      <c r="WOS108" s="1"/>
      <c r="WOT108" s="1"/>
      <c r="WOU108" s="1"/>
      <c r="WOV108" s="1"/>
      <c r="WOW108" s="1"/>
      <c r="WOX108" s="1"/>
      <c r="WOY108" s="1"/>
      <c r="WOZ108" s="1"/>
      <c r="WPA108" s="1"/>
      <c r="WPB108" s="1"/>
      <c r="WPC108" s="1"/>
      <c r="WPD108" s="1"/>
      <c r="WPE108" s="1"/>
      <c r="WPF108" s="1"/>
      <c r="WPG108" s="1"/>
      <c r="WPH108" s="1"/>
      <c r="WPI108" s="1"/>
      <c r="WPJ108" s="1"/>
      <c r="WPK108" s="1"/>
      <c r="WPL108" s="1"/>
      <c r="WPM108" s="1"/>
      <c r="WPN108" s="1"/>
      <c r="WPO108" s="1"/>
      <c r="WPP108" s="1"/>
      <c r="WPQ108" s="1"/>
      <c r="WPR108" s="1"/>
      <c r="WPS108" s="1"/>
      <c r="WPT108" s="1"/>
      <c r="WPU108" s="1"/>
      <c r="WPV108" s="1"/>
      <c r="WPW108" s="1"/>
      <c r="WPX108" s="1"/>
      <c r="WPY108" s="1"/>
      <c r="WPZ108" s="1"/>
      <c r="WQA108" s="1"/>
      <c r="WQB108" s="1"/>
      <c r="WQC108" s="1"/>
      <c r="WQD108" s="1"/>
      <c r="WQE108" s="1"/>
      <c r="WQF108" s="1"/>
      <c r="WQG108" s="1"/>
      <c r="WQH108" s="1"/>
      <c r="WQI108" s="1"/>
      <c r="WQJ108" s="1"/>
      <c r="WQK108" s="1"/>
      <c r="WQL108" s="1"/>
      <c r="WQM108" s="1"/>
      <c r="WQN108" s="1"/>
      <c r="WQO108" s="1"/>
      <c r="WQP108" s="1"/>
      <c r="WQQ108" s="1"/>
      <c r="WQR108" s="1"/>
      <c r="WQS108" s="1"/>
      <c r="WQT108" s="1"/>
      <c r="WQU108" s="1"/>
      <c r="WQV108" s="1"/>
      <c r="WQW108" s="1"/>
      <c r="WQX108" s="1"/>
      <c r="WQY108" s="1"/>
      <c r="WQZ108" s="1"/>
      <c r="WRA108" s="1"/>
      <c r="WRB108" s="1"/>
      <c r="WRC108" s="1"/>
      <c r="WRD108" s="1"/>
      <c r="WRE108" s="1"/>
      <c r="WRF108" s="1"/>
      <c r="WRG108" s="1"/>
      <c r="WRH108" s="1"/>
      <c r="WRI108" s="1"/>
      <c r="WRJ108" s="1"/>
      <c r="WRK108" s="1"/>
      <c r="WRL108" s="1"/>
      <c r="WRM108" s="1"/>
      <c r="WRN108" s="1"/>
      <c r="WRO108" s="1"/>
      <c r="WRP108" s="1"/>
      <c r="WRQ108" s="1"/>
      <c r="WRR108" s="1"/>
      <c r="WRS108" s="1"/>
      <c r="WRT108" s="1"/>
      <c r="WRU108" s="1"/>
      <c r="WRV108" s="1"/>
      <c r="WRW108" s="1"/>
      <c r="WRX108" s="1"/>
      <c r="WRY108" s="1"/>
      <c r="WRZ108" s="1"/>
      <c r="WSA108" s="1"/>
      <c r="WSB108" s="1"/>
      <c r="WSC108" s="1"/>
      <c r="WSD108" s="1"/>
      <c r="WSE108" s="1"/>
      <c r="WSF108" s="1"/>
      <c r="WSG108" s="1"/>
      <c r="WSH108" s="1"/>
      <c r="WSI108" s="1"/>
      <c r="WSJ108" s="1"/>
      <c r="WSK108" s="1"/>
      <c r="WSL108" s="1"/>
      <c r="WSM108" s="1"/>
      <c r="WSN108" s="1"/>
      <c r="WSO108" s="1"/>
      <c r="WSP108" s="1"/>
      <c r="WSQ108" s="1"/>
      <c r="WSR108" s="1"/>
      <c r="WSS108" s="1"/>
      <c r="WST108" s="1"/>
      <c r="WSU108" s="1"/>
      <c r="WSV108" s="1"/>
      <c r="WSW108" s="1"/>
      <c r="WSX108" s="1"/>
      <c r="WSY108" s="1"/>
      <c r="WSZ108" s="1"/>
      <c r="WTA108" s="1"/>
      <c r="WTB108" s="1"/>
      <c r="WTC108" s="1"/>
      <c r="WTD108" s="1"/>
      <c r="WTE108" s="1"/>
      <c r="WTF108" s="1"/>
      <c r="WTG108" s="1"/>
      <c r="WTH108" s="1"/>
      <c r="WTI108" s="1"/>
      <c r="WTJ108" s="1"/>
      <c r="WTK108" s="1"/>
      <c r="WTL108" s="1"/>
      <c r="WTM108" s="1"/>
      <c r="WTN108" s="1"/>
      <c r="WTO108" s="1"/>
      <c r="WTP108" s="1"/>
      <c r="WTQ108" s="1"/>
      <c r="WTR108" s="1"/>
      <c r="WTS108" s="1"/>
      <c r="WTT108" s="1"/>
      <c r="WTU108" s="1"/>
      <c r="WTV108" s="1"/>
      <c r="WTW108" s="1"/>
      <c r="WTX108" s="1"/>
      <c r="WTY108" s="1"/>
      <c r="WTZ108" s="1"/>
      <c r="WUA108" s="1"/>
      <c r="WUB108" s="1"/>
      <c r="WUC108" s="1"/>
      <c r="WUD108" s="1"/>
      <c r="WUE108" s="1"/>
      <c r="WUF108" s="1"/>
      <c r="WUG108" s="1"/>
      <c r="WUH108" s="1"/>
      <c r="WUI108" s="1"/>
      <c r="WUJ108" s="1"/>
      <c r="WUK108" s="1"/>
      <c r="WUL108" s="1"/>
      <c r="WUM108" s="1"/>
      <c r="WUN108" s="1"/>
      <c r="WUO108" s="1"/>
      <c r="WUP108" s="1"/>
      <c r="WUQ108" s="1"/>
      <c r="WUR108" s="1"/>
      <c r="WUS108" s="1"/>
      <c r="WUT108" s="1"/>
      <c r="WUU108" s="1"/>
      <c r="WUV108" s="1"/>
      <c r="WUW108" s="1"/>
      <c r="WUX108" s="1"/>
      <c r="WUY108" s="1"/>
      <c r="WUZ108" s="1"/>
      <c r="WVA108" s="1"/>
      <c r="WVB108" s="1"/>
      <c r="WVC108" s="1"/>
      <c r="WVD108" s="1"/>
      <c r="WVE108" s="1"/>
      <c r="WVF108" s="1"/>
      <c r="WVG108" s="1"/>
      <c r="WVH108" s="1"/>
      <c r="WVI108" s="1"/>
      <c r="WVJ108" s="1"/>
      <c r="WVK108" s="1"/>
      <c r="WVL108" s="1"/>
      <c r="WVM108" s="1"/>
      <c r="WVN108" s="1"/>
      <c r="WVO108" s="1"/>
      <c r="WVP108" s="1"/>
      <c r="WVQ108" s="1"/>
      <c r="WVR108" s="1"/>
      <c r="WVS108" s="1"/>
      <c r="WVT108" s="1"/>
      <c r="WVU108" s="1"/>
      <c r="WVV108" s="1"/>
      <c r="WVW108" s="1"/>
      <c r="WVX108" s="1"/>
      <c r="WVY108" s="1"/>
      <c r="WVZ108" s="1"/>
      <c r="WWA108" s="1"/>
      <c r="WWB108" s="1"/>
      <c r="WWC108" s="1"/>
      <c r="WWD108" s="1"/>
      <c r="WWE108" s="1"/>
      <c r="WWF108" s="1"/>
      <c r="WWG108" s="1"/>
      <c r="WWH108" s="1"/>
      <c r="WWI108" s="1"/>
      <c r="WWJ108" s="1"/>
      <c r="WWK108" s="1"/>
      <c r="WWL108" s="1"/>
      <c r="WWM108" s="1"/>
      <c r="WWN108" s="1"/>
      <c r="WWO108" s="1"/>
      <c r="WWP108" s="1"/>
      <c r="WWQ108" s="1"/>
      <c r="WWR108" s="1"/>
      <c r="WWS108" s="1"/>
      <c r="WWT108" s="1"/>
      <c r="WWU108" s="1"/>
      <c r="WWV108" s="1"/>
      <c r="WWW108" s="1"/>
      <c r="WWX108" s="1"/>
      <c r="WWY108" s="1"/>
      <c r="WWZ108" s="1"/>
      <c r="WXA108" s="1"/>
      <c r="WXB108" s="1"/>
      <c r="WXC108" s="1"/>
      <c r="WXD108" s="1"/>
      <c r="WXE108" s="1"/>
      <c r="WXF108" s="1"/>
      <c r="WXG108" s="1"/>
      <c r="WXH108" s="1"/>
      <c r="WXI108" s="1"/>
      <c r="WXJ108" s="1"/>
      <c r="WXK108" s="1"/>
      <c r="WXL108" s="1"/>
      <c r="WXM108" s="1"/>
      <c r="WXN108" s="1"/>
      <c r="WXO108" s="1"/>
      <c r="WXP108" s="1"/>
      <c r="WXQ108" s="1"/>
      <c r="WXR108" s="1"/>
      <c r="WXS108" s="1"/>
      <c r="WXT108" s="1"/>
      <c r="WXU108" s="1"/>
      <c r="WXV108" s="1"/>
      <c r="WXW108" s="1"/>
      <c r="WXX108" s="1"/>
      <c r="WXY108" s="1"/>
      <c r="WXZ108" s="1"/>
      <c r="WYA108" s="1"/>
      <c r="WYB108" s="1"/>
      <c r="WYC108" s="1"/>
      <c r="WYD108" s="1"/>
      <c r="WYE108" s="1"/>
      <c r="WYF108" s="1"/>
      <c r="WYG108" s="1"/>
      <c r="WYH108" s="1"/>
      <c r="WYI108" s="1"/>
      <c r="WYJ108" s="1"/>
      <c r="WYK108" s="1"/>
      <c r="WYL108" s="1"/>
      <c r="WYM108" s="1"/>
      <c r="WYN108" s="1"/>
      <c r="WYO108" s="1"/>
      <c r="WYP108" s="1"/>
      <c r="WYQ108" s="1"/>
      <c r="WYR108" s="1"/>
      <c r="WYS108" s="1"/>
      <c r="WYT108" s="1"/>
      <c r="WYU108" s="1"/>
      <c r="WYV108" s="1"/>
      <c r="WYW108" s="1"/>
      <c r="WYX108" s="1"/>
      <c r="WYY108" s="1"/>
      <c r="WYZ108" s="1"/>
      <c r="WZA108" s="1"/>
      <c r="WZB108" s="1"/>
      <c r="WZC108" s="1"/>
      <c r="WZD108" s="1"/>
      <c r="WZE108" s="1"/>
      <c r="WZF108" s="1"/>
      <c r="WZG108" s="1"/>
      <c r="WZH108" s="1"/>
      <c r="WZI108" s="1"/>
      <c r="WZJ108" s="1"/>
      <c r="WZK108" s="1"/>
      <c r="WZL108" s="1"/>
      <c r="WZM108" s="1"/>
      <c r="WZN108" s="1"/>
      <c r="WZO108" s="1"/>
      <c r="WZP108" s="1"/>
      <c r="WZQ108" s="1"/>
      <c r="WZR108" s="1"/>
      <c r="WZS108" s="1"/>
      <c r="WZT108" s="1"/>
      <c r="WZU108" s="1"/>
      <c r="WZV108" s="1"/>
      <c r="WZW108" s="1"/>
      <c r="WZX108" s="1"/>
      <c r="WZY108" s="1"/>
      <c r="WZZ108" s="1"/>
      <c r="XAA108" s="1"/>
      <c r="XAB108" s="1"/>
      <c r="XAC108" s="1"/>
      <c r="XAD108" s="1"/>
      <c r="XAE108" s="1"/>
      <c r="XAF108" s="1"/>
      <c r="XAG108" s="1"/>
      <c r="XAH108" s="1"/>
      <c r="XAI108" s="1"/>
      <c r="XAJ108" s="1"/>
      <c r="XAK108" s="1"/>
      <c r="XAL108" s="1"/>
      <c r="XAM108" s="1"/>
      <c r="XAN108" s="1"/>
      <c r="XAO108" s="1"/>
      <c r="XAP108" s="1"/>
      <c r="XAQ108" s="1"/>
      <c r="XAR108" s="1"/>
      <c r="XAS108" s="1"/>
      <c r="XAT108" s="1"/>
      <c r="XAU108" s="1"/>
      <c r="XAV108" s="1"/>
      <c r="XAW108" s="1"/>
      <c r="XAX108" s="1"/>
      <c r="XAY108" s="1"/>
      <c r="XAZ108" s="1"/>
      <c r="XBA108" s="1"/>
      <c r="XBB108" s="1"/>
      <c r="XBC108" s="1"/>
      <c r="XBD108" s="1"/>
      <c r="XBE108" s="1"/>
      <c r="XBF108" s="1"/>
      <c r="XBG108" s="1"/>
      <c r="XBH108" s="1"/>
      <c r="XBI108" s="1"/>
      <c r="XBJ108" s="1"/>
      <c r="XBK108" s="1"/>
      <c r="XBL108" s="1"/>
      <c r="XBM108" s="1"/>
      <c r="XBN108" s="1"/>
      <c r="XBO108" s="1"/>
      <c r="XBP108" s="1"/>
      <c r="XBQ108" s="1"/>
      <c r="XBR108" s="1"/>
      <c r="XBS108" s="1"/>
      <c r="XBT108" s="1"/>
      <c r="XBU108" s="1"/>
      <c r="XBV108" s="1"/>
      <c r="XBW108" s="1"/>
      <c r="XBX108" s="1"/>
      <c r="XBY108" s="1"/>
      <c r="XBZ108" s="1"/>
      <c r="XCA108" s="1"/>
      <c r="XCB108" s="1"/>
      <c r="XCC108" s="1"/>
      <c r="XCD108" s="1"/>
      <c r="XCE108" s="1"/>
      <c r="XCF108" s="1"/>
      <c r="XCG108" s="1"/>
      <c r="XCH108" s="1"/>
      <c r="XCI108" s="1"/>
      <c r="XCJ108" s="1"/>
      <c r="XCK108" s="1"/>
      <c r="XCL108" s="1"/>
      <c r="XCM108" s="1"/>
      <c r="XCN108" s="1"/>
      <c r="XCO108" s="1"/>
      <c r="XCP108" s="1"/>
      <c r="XCQ108" s="1"/>
      <c r="XCR108" s="1"/>
      <c r="XCS108" s="1"/>
      <c r="XCT108" s="1"/>
      <c r="XCU108" s="1"/>
      <c r="XCV108" s="1"/>
      <c r="XCW108" s="1"/>
      <c r="XCX108" s="1"/>
      <c r="XCY108" s="1"/>
      <c r="XCZ108" s="1"/>
      <c r="XDA108" s="1"/>
      <c r="XDB108" s="1"/>
      <c r="XDC108" s="1"/>
      <c r="XDD108" s="1"/>
      <c r="XDE108" s="1"/>
      <c r="XDF108" s="1"/>
      <c r="XDG108" s="1"/>
      <c r="XDH108" s="1"/>
      <c r="XDI108" s="1"/>
      <c r="XDJ108" s="1"/>
      <c r="XDK108" s="1"/>
      <c r="XDL108" s="1"/>
      <c r="XDM108" s="1"/>
      <c r="XDN108" s="1"/>
      <c r="XDO108" s="1"/>
      <c r="XDP108" s="1"/>
      <c r="XDQ108" s="1"/>
      <c r="XDR108" s="1"/>
      <c r="XDS108" s="1"/>
      <c r="XDT108" s="1"/>
      <c r="XDU108" s="1"/>
      <c r="XDV108" s="1"/>
      <c r="XDW108" s="1"/>
      <c r="XDX108" s="1"/>
      <c r="XDY108" s="1"/>
      <c r="XDZ108" s="1"/>
      <c r="XEA108" s="1"/>
      <c r="XEB108" s="1"/>
      <c r="XEC108" s="1"/>
      <c r="XED108" s="1"/>
      <c r="XEE108" s="1"/>
      <c r="XEF108" s="1"/>
      <c r="XEG108" s="1"/>
      <c r="XEH108" s="1"/>
      <c r="XEI108" s="1"/>
      <c r="XEJ108" s="1"/>
      <c r="XEK108" s="1"/>
      <c r="XEL108" s="1"/>
      <c r="XEM108" s="1"/>
      <c r="XEN108" s="1"/>
      <c r="XEO108" s="1"/>
      <c r="XEP108" s="1"/>
      <c r="XEQ108" s="1"/>
      <c r="XER108" s="1"/>
      <c r="XES108" s="1"/>
      <c r="XET108" s="1"/>
      <c r="XEU108" s="1"/>
    </row>
    <row r="109" spans="2:16375" s="397" customFormat="1" outlineLevel="1" x14ac:dyDescent="0.2">
      <c r="B109" s="1"/>
      <c r="C109" s="9"/>
      <c r="D109" s="129" t="s">
        <v>188</v>
      </c>
      <c r="E109" s="130"/>
      <c r="F109" s="131"/>
      <c r="G109" s="129"/>
      <c r="H109" s="130"/>
      <c r="I109" s="131"/>
      <c r="J109" s="537"/>
      <c r="K109" s="130"/>
      <c r="L109" s="131"/>
      <c r="M109" s="142" t="s">
        <v>288</v>
      </c>
      <c r="N109" s="132"/>
      <c r="O109" s="132"/>
      <c r="P109" s="132"/>
      <c r="Q109" s="593"/>
      <c r="R109" s="593"/>
      <c r="S109" s="592"/>
      <c r="T109" s="592"/>
      <c r="U109" s="592"/>
      <c r="V109" s="592"/>
      <c r="W109" s="592"/>
      <c r="X109" s="592"/>
      <c r="Y109" s="756"/>
      <c r="Z109" s="592"/>
      <c r="AA109" s="592"/>
      <c r="AB109" s="592"/>
      <c r="AC109" s="133"/>
      <c r="AD109" s="133"/>
      <c r="AE109" s="133">
        <f>SUM(AE110:AE111)</f>
        <v>310310.83</v>
      </c>
      <c r="AF109" s="130"/>
      <c r="AG109" s="131"/>
      <c r="AH109" s="134">
        <f>AE109/$AE$190</f>
        <v>8.1390674692704539E-3</v>
      </c>
      <c r="AI109" s="10"/>
      <c r="AJ109" s="1"/>
      <c r="AK109" s="1"/>
      <c r="AL109" s="928"/>
      <c r="AM109" s="928"/>
      <c r="AN109" s="931"/>
      <c r="AO109" s="504"/>
      <c r="AP109" s="1"/>
      <c r="AQ109" s="1"/>
      <c r="AR109" s="1"/>
      <c r="AS109" s="1"/>
      <c r="AT109" s="1"/>
      <c r="AU109" s="1"/>
      <c r="AV109" s="1"/>
      <c r="AW109" s="1"/>
      <c r="AX109" s="18"/>
      <c r="AY109" s="18"/>
      <c r="AZ109" s="18"/>
      <c r="BA109" s="18"/>
      <c r="BB109" s="18"/>
      <c r="BC109" s="1"/>
      <c r="BD109" s="2"/>
      <c r="BE109" s="1"/>
      <c r="BF109" s="1"/>
      <c r="BG109" s="1"/>
      <c r="BH109" s="1"/>
      <c r="BI109" s="1"/>
      <c r="BJ109" s="1"/>
      <c r="BK109" s="1"/>
      <c r="BL109" s="1"/>
      <c r="BM109" s="1"/>
      <c r="BN109" s="1"/>
      <c r="BO109" s="1"/>
      <c r="BP109" s="1"/>
      <c r="BQ109" s="1"/>
      <c r="BR109" s="1"/>
      <c r="BS109" s="1"/>
      <c r="BT109" s="1"/>
      <c r="BU109" s="1"/>
      <c r="BV109" s="1"/>
      <c r="BW109" s="1"/>
      <c r="BX109" s="1"/>
      <c r="BY109" s="1"/>
      <c r="BZ109" s="1"/>
      <c r="CA109" s="1"/>
      <c r="CB109" s="1"/>
      <c r="CC109" s="1"/>
      <c r="CD109" s="1"/>
      <c r="CE109" s="1"/>
      <c r="CF109" s="1"/>
      <c r="CG109" s="1"/>
      <c r="CH109" s="1"/>
      <c r="CI109" s="1"/>
      <c r="CJ109" s="1"/>
      <c r="CK109" s="1"/>
      <c r="CL109" s="1"/>
      <c r="CM109" s="1"/>
      <c r="CN109" s="1"/>
      <c r="CO109" s="1"/>
      <c r="CP109" s="1"/>
      <c r="CQ109" s="1"/>
      <c r="CR109" s="1"/>
      <c r="CS109" s="1"/>
      <c r="CT109" s="1"/>
      <c r="CU109" s="1"/>
      <c r="CV109" s="1"/>
      <c r="CW109" s="1"/>
      <c r="CX109" s="1"/>
      <c r="CY109" s="1"/>
      <c r="CZ109" s="1"/>
      <c r="DA109" s="1"/>
      <c r="DB109" s="1"/>
      <c r="DC109" s="1"/>
      <c r="DD109" s="1"/>
      <c r="DE109" s="1"/>
      <c r="DF109" s="1"/>
      <c r="DG109" s="1"/>
      <c r="DH109" s="1"/>
      <c r="DI109" s="1"/>
      <c r="DJ109" s="1"/>
      <c r="DK109" s="1"/>
      <c r="DL109" s="1"/>
      <c r="DM109" s="1"/>
      <c r="DN109" s="1"/>
      <c r="DO109" s="1"/>
      <c r="DP109" s="1"/>
      <c r="DQ109" s="1"/>
      <c r="DR109" s="1"/>
      <c r="DS109" s="1"/>
      <c r="DT109" s="1"/>
      <c r="DU109" s="1"/>
      <c r="DV109" s="1"/>
      <c r="DW109" s="1"/>
      <c r="DX109" s="1"/>
      <c r="DY109" s="1"/>
      <c r="DZ109" s="1"/>
      <c r="EA109" s="1"/>
      <c r="EB109" s="1"/>
      <c r="EC109" s="1"/>
      <c r="ED109" s="1"/>
      <c r="EE109" s="1"/>
      <c r="EF109" s="1"/>
      <c r="EG109" s="1"/>
      <c r="EH109" s="1"/>
      <c r="EI109" s="1"/>
      <c r="EJ109" s="1"/>
      <c r="EK109" s="1"/>
      <c r="EL109" s="1"/>
      <c r="EM109" s="1"/>
      <c r="EN109" s="1"/>
      <c r="EO109" s="1"/>
      <c r="EP109" s="1"/>
      <c r="EQ109" s="1"/>
      <c r="ER109" s="1"/>
      <c r="ES109" s="1"/>
      <c r="ET109" s="1"/>
      <c r="EU109" s="1"/>
      <c r="EV109" s="1"/>
      <c r="EW109" s="1"/>
      <c r="EX109" s="1"/>
      <c r="EY109" s="1"/>
      <c r="EZ109" s="1"/>
      <c r="FA109" s="1"/>
      <c r="FB109" s="1"/>
      <c r="FC109" s="1"/>
      <c r="FD109" s="1"/>
      <c r="FE109" s="1"/>
      <c r="FF109" s="1"/>
      <c r="FG109" s="1"/>
      <c r="FH109" s="1"/>
      <c r="FI109" s="1"/>
      <c r="FJ109" s="1"/>
      <c r="FK109" s="1"/>
      <c r="FL109" s="1"/>
      <c r="FM109" s="1"/>
      <c r="FN109" s="1"/>
      <c r="FO109" s="1"/>
      <c r="FP109" s="1"/>
      <c r="FQ109" s="1"/>
      <c r="FR109" s="1"/>
      <c r="FS109" s="1"/>
      <c r="FT109" s="1"/>
      <c r="FU109" s="1"/>
      <c r="FV109" s="1"/>
      <c r="FW109" s="1"/>
      <c r="FX109" s="1"/>
      <c r="FY109" s="1"/>
      <c r="FZ109" s="1"/>
      <c r="GA109" s="1"/>
      <c r="GB109" s="1"/>
      <c r="GC109" s="1"/>
      <c r="GD109" s="1"/>
      <c r="GE109" s="1"/>
      <c r="GF109" s="1"/>
      <c r="GG109" s="1"/>
      <c r="GH109" s="1"/>
      <c r="GI109" s="1"/>
      <c r="GJ109" s="1"/>
      <c r="GK109" s="1"/>
      <c r="GL109" s="1"/>
      <c r="GM109" s="1"/>
      <c r="GN109" s="1"/>
      <c r="GO109" s="1"/>
      <c r="GP109" s="1"/>
      <c r="GQ109" s="1"/>
      <c r="GR109" s="1"/>
      <c r="GS109" s="1"/>
      <c r="GT109" s="1"/>
      <c r="GU109" s="1"/>
      <c r="GV109" s="1"/>
      <c r="GW109" s="1"/>
      <c r="GX109" s="1"/>
      <c r="GY109" s="1"/>
      <c r="GZ109" s="1"/>
      <c r="HA109" s="1"/>
      <c r="HB109" s="1"/>
      <c r="HC109" s="1"/>
      <c r="HD109" s="1"/>
      <c r="HE109" s="1"/>
      <c r="HF109" s="1"/>
      <c r="HG109" s="1"/>
      <c r="HH109" s="1"/>
      <c r="HI109" s="1"/>
      <c r="HJ109" s="1"/>
      <c r="HK109" s="1"/>
      <c r="HL109" s="1"/>
      <c r="HM109" s="1"/>
      <c r="HN109" s="1"/>
      <c r="HO109" s="1"/>
      <c r="HP109" s="1"/>
      <c r="HQ109" s="1"/>
      <c r="HR109" s="1"/>
      <c r="HS109" s="1"/>
      <c r="HT109" s="1"/>
      <c r="HU109" s="1"/>
      <c r="HV109" s="1"/>
      <c r="HW109" s="1"/>
      <c r="HX109" s="1"/>
      <c r="HY109" s="1"/>
      <c r="HZ109" s="1"/>
      <c r="IA109" s="1"/>
      <c r="IB109" s="1"/>
      <c r="IC109" s="1"/>
      <c r="ID109" s="1"/>
      <c r="IE109" s="1"/>
      <c r="IF109" s="1"/>
      <c r="IG109" s="1"/>
      <c r="IH109" s="1"/>
      <c r="II109" s="1"/>
      <c r="IJ109" s="1"/>
      <c r="IK109" s="1"/>
      <c r="IL109" s="1"/>
      <c r="IM109" s="1"/>
      <c r="IN109" s="1"/>
      <c r="IO109" s="1"/>
      <c r="IP109" s="1"/>
      <c r="IQ109" s="1"/>
      <c r="IR109" s="1"/>
      <c r="IS109" s="1"/>
      <c r="IT109" s="1"/>
      <c r="IU109" s="1"/>
      <c r="IV109" s="1"/>
      <c r="IW109" s="1"/>
      <c r="IX109" s="1"/>
      <c r="IY109" s="1"/>
      <c r="IZ109" s="1"/>
      <c r="JA109" s="1"/>
      <c r="JB109" s="1"/>
      <c r="JC109" s="1"/>
      <c r="JD109" s="1"/>
      <c r="JE109" s="1"/>
      <c r="JF109" s="1"/>
      <c r="JG109" s="1"/>
      <c r="JH109" s="1"/>
      <c r="JI109" s="1"/>
      <c r="JJ109" s="1"/>
      <c r="JK109" s="1"/>
      <c r="JL109" s="1"/>
      <c r="JM109" s="1"/>
      <c r="JN109" s="1"/>
      <c r="JO109" s="1"/>
      <c r="JP109" s="1"/>
      <c r="JQ109" s="1"/>
      <c r="JR109" s="1"/>
      <c r="JS109" s="1"/>
      <c r="JT109" s="1"/>
      <c r="JU109" s="1"/>
      <c r="JV109" s="1"/>
      <c r="JW109" s="1"/>
      <c r="JX109" s="1"/>
      <c r="JY109" s="1"/>
      <c r="JZ109" s="1"/>
      <c r="KA109" s="1"/>
      <c r="KB109" s="1"/>
      <c r="KC109" s="1"/>
      <c r="KD109" s="1"/>
      <c r="KE109" s="1"/>
      <c r="KF109" s="1"/>
      <c r="KG109" s="1"/>
      <c r="KH109" s="1"/>
      <c r="KI109" s="1"/>
      <c r="KJ109" s="1"/>
      <c r="KK109" s="1"/>
      <c r="KL109" s="1"/>
      <c r="KM109" s="1"/>
      <c r="KN109" s="1"/>
      <c r="KO109" s="1"/>
      <c r="KP109" s="1"/>
      <c r="KQ109" s="1"/>
      <c r="KR109" s="1"/>
      <c r="KS109" s="1"/>
      <c r="KT109" s="1"/>
      <c r="KU109" s="1"/>
      <c r="KV109" s="1"/>
      <c r="KW109" s="1"/>
      <c r="KX109" s="1"/>
      <c r="KY109" s="1"/>
      <c r="KZ109" s="1"/>
      <c r="LA109" s="1"/>
      <c r="LB109" s="1"/>
      <c r="LC109" s="1"/>
      <c r="LD109" s="1"/>
      <c r="LE109" s="1"/>
      <c r="LF109" s="1"/>
      <c r="LG109" s="1"/>
      <c r="LH109" s="1"/>
      <c r="LI109" s="1"/>
      <c r="LJ109" s="1"/>
      <c r="LK109" s="1"/>
      <c r="LL109" s="1"/>
      <c r="LM109" s="1"/>
      <c r="LN109" s="1"/>
      <c r="LO109" s="1"/>
      <c r="LP109" s="1"/>
      <c r="LQ109" s="1"/>
      <c r="LR109" s="1"/>
      <c r="LS109" s="1"/>
      <c r="LT109" s="1"/>
      <c r="LU109" s="1"/>
      <c r="LV109" s="1"/>
      <c r="LW109" s="1"/>
      <c r="LX109" s="1"/>
      <c r="LY109" s="1"/>
      <c r="LZ109" s="1"/>
      <c r="MA109" s="1"/>
      <c r="MB109" s="1"/>
      <c r="MC109" s="1"/>
      <c r="MD109" s="1"/>
      <c r="ME109" s="1"/>
      <c r="MF109" s="1"/>
      <c r="MG109" s="1"/>
      <c r="MH109" s="1"/>
      <c r="MI109" s="1"/>
      <c r="MJ109" s="1"/>
      <c r="MK109" s="1"/>
      <c r="ML109" s="1"/>
      <c r="MM109" s="1"/>
      <c r="MN109" s="1"/>
      <c r="MO109" s="1"/>
      <c r="MP109" s="1"/>
      <c r="MQ109" s="1"/>
      <c r="MR109" s="1"/>
      <c r="MS109" s="1"/>
      <c r="MT109" s="1"/>
      <c r="MU109" s="1"/>
      <c r="MV109" s="1"/>
      <c r="MW109" s="1"/>
      <c r="MX109" s="1"/>
      <c r="MY109" s="1"/>
      <c r="MZ109" s="1"/>
      <c r="NA109" s="1"/>
      <c r="NB109" s="1"/>
      <c r="NC109" s="1"/>
      <c r="ND109" s="1"/>
      <c r="NE109" s="1"/>
      <c r="NF109" s="1"/>
      <c r="NG109" s="1"/>
      <c r="NH109" s="1"/>
      <c r="NI109" s="1"/>
      <c r="NJ109" s="1"/>
      <c r="NK109" s="1"/>
      <c r="NL109" s="1"/>
      <c r="NM109" s="1"/>
      <c r="NN109" s="1"/>
      <c r="NO109" s="1"/>
      <c r="NP109" s="1"/>
      <c r="NQ109" s="1"/>
      <c r="NR109" s="1"/>
      <c r="NS109" s="1"/>
      <c r="NT109" s="1"/>
      <c r="NU109" s="1"/>
      <c r="NV109" s="1"/>
      <c r="NW109" s="1"/>
      <c r="NX109" s="1"/>
      <c r="NY109" s="1"/>
      <c r="NZ109" s="1"/>
      <c r="OA109" s="1"/>
      <c r="OB109" s="1"/>
      <c r="OC109" s="1"/>
      <c r="OD109" s="1"/>
      <c r="OE109" s="1"/>
      <c r="OF109" s="1"/>
      <c r="OG109" s="1"/>
      <c r="OH109" s="1"/>
      <c r="OI109" s="1"/>
      <c r="OJ109" s="1"/>
      <c r="OK109" s="1"/>
      <c r="OL109" s="1"/>
      <c r="OM109" s="1"/>
      <c r="ON109" s="1"/>
      <c r="OO109" s="1"/>
      <c r="OP109" s="1"/>
      <c r="OQ109" s="1"/>
      <c r="OR109" s="1"/>
      <c r="OS109" s="1"/>
      <c r="OT109" s="1"/>
      <c r="OU109" s="1"/>
      <c r="OV109" s="1"/>
      <c r="OW109" s="1"/>
      <c r="OX109" s="1"/>
      <c r="OY109" s="1"/>
      <c r="OZ109" s="1"/>
      <c r="PA109" s="1"/>
      <c r="PB109" s="1"/>
      <c r="PC109" s="1"/>
      <c r="PD109" s="1"/>
      <c r="PE109" s="1"/>
      <c r="PF109" s="1"/>
      <c r="PG109" s="1"/>
      <c r="PH109" s="1"/>
      <c r="PI109" s="1"/>
      <c r="PJ109" s="1"/>
      <c r="PK109" s="1"/>
      <c r="PL109" s="1"/>
      <c r="PM109" s="1"/>
      <c r="PN109" s="1"/>
      <c r="PO109" s="1"/>
      <c r="PP109" s="1"/>
      <c r="PQ109" s="1"/>
      <c r="PR109" s="1"/>
      <c r="PS109" s="1"/>
      <c r="PT109" s="1"/>
      <c r="PU109" s="1"/>
      <c r="PV109" s="1"/>
      <c r="PW109" s="1"/>
      <c r="PX109" s="1"/>
      <c r="PY109" s="1"/>
      <c r="PZ109" s="1"/>
      <c r="QA109" s="1"/>
      <c r="QB109" s="1"/>
      <c r="QC109" s="1"/>
      <c r="QD109" s="1"/>
      <c r="QE109" s="1"/>
      <c r="QF109" s="1"/>
      <c r="QG109" s="1"/>
      <c r="QH109" s="1"/>
      <c r="QI109" s="1"/>
      <c r="QJ109" s="1"/>
      <c r="QK109" s="1"/>
      <c r="QL109" s="1"/>
      <c r="QM109" s="1"/>
      <c r="QN109" s="1"/>
      <c r="QO109" s="1"/>
      <c r="QP109" s="1"/>
      <c r="QQ109" s="1"/>
      <c r="QR109" s="1"/>
      <c r="QS109" s="1"/>
      <c r="QT109" s="1"/>
      <c r="QU109" s="1"/>
      <c r="QV109" s="1"/>
      <c r="QW109" s="1"/>
      <c r="QX109" s="1"/>
      <c r="QY109" s="1"/>
      <c r="QZ109" s="1"/>
      <c r="RA109" s="1"/>
      <c r="RB109" s="1"/>
      <c r="RC109" s="1"/>
      <c r="RD109" s="1"/>
      <c r="RE109" s="1"/>
      <c r="RF109" s="1"/>
      <c r="RG109" s="1"/>
      <c r="RH109" s="1"/>
      <c r="RI109" s="1"/>
      <c r="RJ109" s="1"/>
      <c r="RK109" s="1"/>
      <c r="RL109" s="1"/>
      <c r="RM109" s="1"/>
      <c r="RN109" s="1"/>
      <c r="RO109" s="1"/>
      <c r="RP109" s="1"/>
      <c r="RQ109" s="1"/>
      <c r="RR109" s="1"/>
      <c r="RS109" s="1"/>
      <c r="RT109" s="1"/>
      <c r="RU109" s="1"/>
      <c r="RV109" s="1"/>
      <c r="RW109" s="1"/>
      <c r="RX109" s="1"/>
      <c r="RY109" s="1"/>
      <c r="RZ109" s="1"/>
      <c r="SA109" s="1"/>
      <c r="SB109" s="1"/>
      <c r="SC109" s="1"/>
      <c r="SD109" s="1"/>
      <c r="SE109" s="1"/>
      <c r="SF109" s="1"/>
      <c r="SG109" s="1"/>
      <c r="SH109" s="1"/>
      <c r="SI109" s="1"/>
      <c r="SJ109" s="1"/>
      <c r="SK109" s="1"/>
      <c r="SL109" s="1"/>
      <c r="SM109" s="1"/>
      <c r="SN109" s="1"/>
      <c r="SO109" s="1"/>
      <c r="SP109" s="1"/>
      <c r="SQ109" s="1"/>
      <c r="SR109" s="1"/>
      <c r="SS109" s="1"/>
      <c r="ST109" s="1"/>
      <c r="SU109" s="1"/>
      <c r="SV109" s="1"/>
      <c r="SW109" s="1"/>
      <c r="SX109" s="1"/>
      <c r="SY109" s="1"/>
      <c r="SZ109" s="1"/>
      <c r="TA109" s="1"/>
      <c r="TB109" s="1"/>
      <c r="TC109" s="1"/>
      <c r="TD109" s="1"/>
      <c r="TE109" s="1"/>
      <c r="TF109" s="1"/>
      <c r="TG109" s="1"/>
      <c r="TH109" s="1"/>
      <c r="TI109" s="1"/>
      <c r="TJ109" s="1"/>
      <c r="TK109" s="1"/>
      <c r="TL109" s="1"/>
      <c r="TM109" s="1"/>
      <c r="TN109" s="1"/>
      <c r="TO109" s="1"/>
      <c r="TP109" s="1"/>
      <c r="TQ109" s="1"/>
      <c r="TR109" s="1"/>
      <c r="TS109" s="1"/>
      <c r="TT109" s="1"/>
      <c r="TU109" s="1"/>
      <c r="TV109" s="1"/>
      <c r="TW109" s="1"/>
      <c r="TX109" s="1"/>
      <c r="TY109" s="1"/>
      <c r="TZ109" s="1"/>
      <c r="UA109" s="1"/>
      <c r="UB109" s="1"/>
      <c r="UC109" s="1"/>
      <c r="UD109" s="1"/>
      <c r="UE109" s="1"/>
      <c r="UF109" s="1"/>
      <c r="UG109" s="1"/>
      <c r="UH109" s="1"/>
      <c r="UI109" s="1"/>
      <c r="UJ109" s="1"/>
      <c r="UK109" s="1"/>
      <c r="UL109" s="1"/>
      <c r="UM109" s="1"/>
      <c r="UN109" s="1"/>
      <c r="UO109" s="1"/>
      <c r="UP109" s="1"/>
      <c r="UQ109" s="1"/>
      <c r="UR109" s="1"/>
      <c r="US109" s="1"/>
      <c r="UT109" s="1"/>
      <c r="UU109" s="1"/>
      <c r="UV109" s="1"/>
      <c r="UW109" s="1"/>
      <c r="UX109" s="1"/>
      <c r="UY109" s="1"/>
      <c r="UZ109" s="1"/>
      <c r="VA109" s="1"/>
      <c r="VB109" s="1"/>
      <c r="VC109" s="1"/>
      <c r="VD109" s="1"/>
      <c r="VE109" s="1"/>
      <c r="VF109" s="1"/>
      <c r="VG109" s="1"/>
      <c r="VH109" s="1"/>
      <c r="VI109" s="1"/>
      <c r="VJ109" s="1"/>
      <c r="VK109" s="1"/>
      <c r="VL109" s="1"/>
      <c r="VM109" s="1"/>
      <c r="VN109" s="1"/>
      <c r="VO109" s="1"/>
      <c r="VP109" s="1"/>
      <c r="VQ109" s="1"/>
      <c r="VR109" s="1"/>
      <c r="VS109" s="1"/>
      <c r="VT109" s="1"/>
      <c r="VU109" s="1"/>
      <c r="VV109" s="1"/>
      <c r="VW109" s="1"/>
      <c r="VX109" s="1"/>
      <c r="VY109" s="1"/>
      <c r="VZ109" s="1"/>
      <c r="WA109" s="1"/>
      <c r="WB109" s="1"/>
      <c r="WC109" s="1"/>
      <c r="WD109" s="1"/>
      <c r="WE109" s="1"/>
      <c r="WF109" s="1"/>
      <c r="WG109" s="1"/>
      <c r="WH109" s="1"/>
      <c r="WI109" s="1"/>
      <c r="WJ109" s="1"/>
      <c r="WK109" s="1"/>
      <c r="WL109" s="1"/>
      <c r="WM109" s="1"/>
      <c r="WN109" s="1"/>
      <c r="WO109" s="1"/>
      <c r="WP109" s="1"/>
      <c r="WQ109" s="1"/>
      <c r="WR109" s="1"/>
      <c r="WS109" s="1"/>
      <c r="WT109" s="1"/>
      <c r="WU109" s="1"/>
      <c r="WV109" s="1"/>
      <c r="WW109" s="1"/>
      <c r="WX109" s="1"/>
      <c r="WY109" s="1"/>
      <c r="WZ109" s="1"/>
      <c r="XA109" s="1"/>
      <c r="XB109" s="1"/>
      <c r="XC109" s="1"/>
      <c r="XD109" s="1"/>
      <c r="XE109" s="1"/>
      <c r="XF109" s="1"/>
      <c r="XG109" s="1"/>
      <c r="XH109" s="1"/>
      <c r="XI109" s="1"/>
      <c r="XJ109" s="1"/>
      <c r="XK109" s="1"/>
      <c r="XL109" s="1"/>
      <c r="XM109" s="1"/>
      <c r="XN109" s="1"/>
      <c r="XO109" s="1"/>
      <c r="XP109" s="1"/>
      <c r="XQ109" s="1"/>
      <c r="XR109" s="1"/>
      <c r="XS109" s="1"/>
      <c r="XT109" s="1"/>
      <c r="XU109" s="1"/>
      <c r="XV109" s="1"/>
      <c r="XW109" s="1"/>
      <c r="XX109" s="1"/>
      <c r="XY109" s="1"/>
      <c r="XZ109" s="1"/>
      <c r="YA109" s="1"/>
      <c r="YB109" s="1"/>
      <c r="YC109" s="1"/>
      <c r="YD109" s="1"/>
      <c r="YE109" s="1"/>
      <c r="YF109" s="1"/>
      <c r="YG109" s="1"/>
      <c r="YH109" s="1"/>
      <c r="YI109" s="1"/>
      <c r="YJ109" s="1"/>
      <c r="YK109" s="1"/>
      <c r="YL109" s="1"/>
      <c r="YM109" s="1"/>
      <c r="YN109" s="1"/>
      <c r="YO109" s="1"/>
      <c r="YP109" s="1"/>
      <c r="YQ109" s="1"/>
      <c r="YR109" s="1"/>
      <c r="YS109" s="1"/>
      <c r="YT109" s="1"/>
      <c r="YU109" s="1"/>
      <c r="YV109" s="1"/>
      <c r="YW109" s="1"/>
      <c r="YX109" s="1"/>
      <c r="YY109" s="1"/>
      <c r="YZ109" s="1"/>
      <c r="ZA109" s="1"/>
      <c r="ZB109" s="1"/>
      <c r="ZC109" s="1"/>
      <c r="ZD109" s="1"/>
      <c r="ZE109" s="1"/>
      <c r="ZF109" s="1"/>
      <c r="ZG109" s="1"/>
      <c r="ZH109" s="1"/>
      <c r="ZI109" s="1"/>
      <c r="ZJ109" s="1"/>
      <c r="ZK109" s="1"/>
      <c r="ZL109" s="1"/>
      <c r="ZM109" s="1"/>
      <c r="ZN109" s="1"/>
      <c r="ZO109" s="1"/>
      <c r="ZP109" s="1"/>
      <c r="ZQ109" s="1"/>
      <c r="ZR109" s="1"/>
      <c r="ZS109" s="1"/>
      <c r="ZT109" s="1"/>
      <c r="ZU109" s="1"/>
      <c r="ZV109" s="1"/>
      <c r="ZW109" s="1"/>
      <c r="ZX109" s="1"/>
      <c r="ZY109" s="1"/>
      <c r="ZZ109" s="1"/>
      <c r="AAA109" s="1"/>
      <c r="AAB109" s="1"/>
      <c r="AAC109" s="1"/>
      <c r="AAD109" s="1"/>
      <c r="AAE109" s="1"/>
      <c r="AAF109" s="1"/>
      <c r="AAG109" s="1"/>
      <c r="AAH109" s="1"/>
      <c r="AAI109" s="1"/>
      <c r="AAJ109" s="1"/>
      <c r="AAK109" s="1"/>
      <c r="AAL109" s="1"/>
      <c r="AAM109" s="1"/>
      <c r="AAN109" s="1"/>
      <c r="AAO109" s="1"/>
      <c r="AAP109" s="1"/>
      <c r="AAQ109" s="1"/>
      <c r="AAR109" s="1"/>
      <c r="AAS109" s="1"/>
      <c r="AAT109" s="1"/>
      <c r="AAU109" s="1"/>
      <c r="AAV109" s="1"/>
      <c r="AAW109" s="1"/>
      <c r="AAX109" s="1"/>
      <c r="AAY109" s="1"/>
      <c r="AAZ109" s="1"/>
      <c r="ABA109" s="1"/>
      <c r="ABB109" s="1"/>
      <c r="ABC109" s="1"/>
      <c r="ABD109" s="1"/>
      <c r="ABE109" s="1"/>
      <c r="ABF109" s="1"/>
      <c r="ABG109" s="1"/>
      <c r="ABH109" s="1"/>
      <c r="ABI109" s="1"/>
      <c r="ABJ109" s="1"/>
      <c r="ABK109" s="1"/>
      <c r="ABL109" s="1"/>
      <c r="ABM109" s="1"/>
      <c r="ABN109" s="1"/>
      <c r="ABO109" s="1"/>
      <c r="ABP109" s="1"/>
      <c r="ABQ109" s="1"/>
      <c r="ABR109" s="1"/>
      <c r="ABS109" s="1"/>
      <c r="ABT109" s="1"/>
      <c r="ABU109" s="1"/>
      <c r="ABV109" s="1"/>
      <c r="ABW109" s="1"/>
      <c r="ABX109" s="1"/>
      <c r="ABY109" s="1"/>
      <c r="ABZ109" s="1"/>
      <c r="ACA109" s="1"/>
      <c r="ACB109" s="1"/>
      <c r="ACC109" s="1"/>
      <c r="ACD109" s="1"/>
      <c r="ACE109" s="1"/>
      <c r="ACF109" s="1"/>
      <c r="ACG109" s="1"/>
      <c r="ACH109" s="1"/>
      <c r="ACI109" s="1"/>
      <c r="ACJ109" s="1"/>
      <c r="ACK109" s="1"/>
      <c r="ACL109" s="1"/>
      <c r="ACM109" s="1"/>
      <c r="ACN109" s="1"/>
      <c r="ACO109" s="1"/>
      <c r="ACP109" s="1"/>
      <c r="ACQ109" s="1"/>
      <c r="ACR109" s="1"/>
      <c r="ACS109" s="1"/>
      <c r="ACT109" s="1"/>
      <c r="ACU109" s="1"/>
      <c r="ACV109" s="1"/>
      <c r="ACW109" s="1"/>
      <c r="ACX109" s="1"/>
      <c r="ACY109" s="1"/>
      <c r="ACZ109" s="1"/>
      <c r="ADA109" s="1"/>
      <c r="ADB109" s="1"/>
      <c r="ADC109" s="1"/>
      <c r="ADD109" s="1"/>
      <c r="ADE109" s="1"/>
      <c r="ADF109" s="1"/>
      <c r="ADG109" s="1"/>
      <c r="ADH109" s="1"/>
      <c r="ADI109" s="1"/>
      <c r="ADJ109" s="1"/>
      <c r="ADK109" s="1"/>
      <c r="ADL109" s="1"/>
      <c r="ADM109" s="1"/>
      <c r="ADN109" s="1"/>
      <c r="ADO109" s="1"/>
      <c r="ADP109" s="1"/>
      <c r="ADQ109" s="1"/>
      <c r="ADR109" s="1"/>
      <c r="ADS109" s="1"/>
      <c r="ADT109" s="1"/>
      <c r="ADU109" s="1"/>
      <c r="ADV109" s="1"/>
      <c r="ADW109" s="1"/>
      <c r="ADX109" s="1"/>
      <c r="ADY109" s="1"/>
      <c r="ADZ109" s="1"/>
      <c r="AEA109" s="1"/>
      <c r="AEB109" s="1"/>
      <c r="AEC109" s="1"/>
      <c r="AED109" s="1"/>
      <c r="AEE109" s="1"/>
      <c r="AEF109" s="1"/>
      <c r="AEG109" s="1"/>
      <c r="AEH109" s="1"/>
      <c r="AEI109" s="1"/>
      <c r="AEJ109" s="1"/>
      <c r="AEK109" s="1"/>
      <c r="AEL109" s="1"/>
      <c r="AEM109" s="1"/>
      <c r="AEN109" s="1"/>
      <c r="AEO109" s="1"/>
      <c r="AEP109" s="1"/>
      <c r="AEQ109" s="1"/>
      <c r="AER109" s="1"/>
      <c r="AES109" s="1"/>
      <c r="AET109" s="1"/>
      <c r="AEU109" s="1"/>
      <c r="AEV109" s="1"/>
      <c r="AEW109" s="1"/>
      <c r="AEX109" s="1"/>
      <c r="AEY109" s="1"/>
      <c r="AEZ109" s="1"/>
      <c r="AFA109" s="1"/>
      <c r="AFB109" s="1"/>
      <c r="AFC109" s="1"/>
      <c r="AFD109" s="1"/>
      <c r="AFE109" s="1"/>
      <c r="AFF109" s="1"/>
      <c r="AFG109" s="1"/>
      <c r="AFH109" s="1"/>
      <c r="AFI109" s="1"/>
      <c r="AFJ109" s="1"/>
      <c r="AFK109" s="1"/>
      <c r="AFL109" s="1"/>
      <c r="AFM109" s="1"/>
      <c r="AFN109" s="1"/>
      <c r="AFO109" s="1"/>
      <c r="AFP109" s="1"/>
      <c r="AFQ109" s="1"/>
      <c r="AFR109" s="1"/>
      <c r="AFS109" s="1"/>
      <c r="AFT109" s="1"/>
      <c r="AFU109" s="1"/>
      <c r="AFV109" s="1"/>
      <c r="AFW109" s="1"/>
      <c r="AFX109" s="1"/>
      <c r="AFY109" s="1"/>
      <c r="AFZ109" s="1"/>
      <c r="AGA109" s="1"/>
      <c r="AGB109" s="1"/>
      <c r="AGC109" s="1"/>
      <c r="AGD109" s="1"/>
      <c r="AGE109" s="1"/>
      <c r="AGF109" s="1"/>
      <c r="AGG109" s="1"/>
      <c r="AGH109" s="1"/>
      <c r="AGI109" s="1"/>
      <c r="AGJ109" s="1"/>
      <c r="AGK109" s="1"/>
      <c r="AGL109" s="1"/>
      <c r="AGM109" s="1"/>
      <c r="AGN109" s="1"/>
      <c r="AGO109" s="1"/>
      <c r="AGP109" s="1"/>
      <c r="AGQ109" s="1"/>
      <c r="AGR109" s="1"/>
      <c r="AGS109" s="1"/>
      <c r="AGT109" s="1"/>
      <c r="AGU109" s="1"/>
      <c r="AGV109" s="1"/>
      <c r="AGW109" s="1"/>
      <c r="AGX109" s="1"/>
      <c r="AGY109" s="1"/>
      <c r="AGZ109" s="1"/>
      <c r="AHA109" s="1"/>
      <c r="AHB109" s="1"/>
      <c r="AHC109" s="1"/>
      <c r="AHD109" s="1"/>
      <c r="AHE109" s="1"/>
      <c r="AHF109" s="1"/>
      <c r="AHG109" s="1"/>
      <c r="AHH109" s="1"/>
      <c r="AHI109" s="1"/>
      <c r="AHJ109" s="1"/>
      <c r="AHK109" s="1"/>
      <c r="AHL109" s="1"/>
      <c r="AHM109" s="1"/>
      <c r="AHN109" s="1"/>
      <c r="AHO109" s="1"/>
      <c r="AHP109" s="1"/>
      <c r="AHQ109" s="1"/>
      <c r="AHR109" s="1"/>
      <c r="AHS109" s="1"/>
      <c r="AHT109" s="1"/>
      <c r="AHU109" s="1"/>
      <c r="AHV109" s="1"/>
      <c r="AHW109" s="1"/>
      <c r="AHX109" s="1"/>
      <c r="AHY109" s="1"/>
      <c r="AHZ109" s="1"/>
      <c r="AIA109" s="1"/>
      <c r="AIB109" s="1"/>
      <c r="AIC109" s="1"/>
      <c r="AID109" s="1"/>
      <c r="AIE109" s="1"/>
      <c r="AIF109" s="1"/>
      <c r="AIG109" s="1"/>
      <c r="AIH109" s="1"/>
      <c r="AII109" s="1"/>
      <c r="AIJ109" s="1"/>
      <c r="AIK109" s="1"/>
      <c r="AIL109" s="1"/>
      <c r="AIM109" s="1"/>
      <c r="AIN109" s="1"/>
      <c r="AIO109" s="1"/>
      <c r="AIP109" s="1"/>
      <c r="AIQ109" s="1"/>
      <c r="AIR109" s="1"/>
      <c r="AIS109" s="1"/>
      <c r="AIT109" s="1"/>
      <c r="AIU109" s="1"/>
      <c r="AIV109" s="1"/>
      <c r="AIW109" s="1"/>
      <c r="AIX109" s="1"/>
      <c r="AIY109" s="1"/>
      <c r="AIZ109" s="1"/>
      <c r="AJA109" s="1"/>
      <c r="AJB109" s="1"/>
      <c r="AJC109" s="1"/>
      <c r="AJD109" s="1"/>
      <c r="AJE109" s="1"/>
      <c r="AJF109" s="1"/>
      <c r="AJG109" s="1"/>
      <c r="AJH109" s="1"/>
      <c r="AJI109" s="1"/>
      <c r="AJJ109" s="1"/>
      <c r="AJK109" s="1"/>
      <c r="AJL109" s="1"/>
      <c r="AJM109" s="1"/>
      <c r="AJN109" s="1"/>
      <c r="AJO109" s="1"/>
      <c r="AJP109" s="1"/>
      <c r="AJQ109" s="1"/>
      <c r="AJR109" s="1"/>
      <c r="AJS109" s="1"/>
      <c r="AJT109" s="1"/>
      <c r="AJU109" s="1"/>
      <c r="AJV109" s="1"/>
      <c r="AJW109" s="1"/>
      <c r="AJX109" s="1"/>
      <c r="AJY109" s="1"/>
      <c r="AJZ109" s="1"/>
      <c r="AKA109" s="1"/>
      <c r="AKB109" s="1"/>
      <c r="AKC109" s="1"/>
      <c r="AKD109" s="1"/>
      <c r="AKE109" s="1"/>
      <c r="AKF109" s="1"/>
      <c r="AKG109" s="1"/>
      <c r="AKH109" s="1"/>
      <c r="AKI109" s="1"/>
      <c r="AKJ109" s="1"/>
      <c r="AKK109" s="1"/>
      <c r="AKL109" s="1"/>
      <c r="AKM109" s="1"/>
      <c r="AKN109" s="1"/>
      <c r="AKO109" s="1"/>
      <c r="AKP109" s="1"/>
      <c r="AKQ109" s="1"/>
      <c r="AKR109" s="1"/>
      <c r="AKS109" s="1"/>
      <c r="AKT109" s="1"/>
      <c r="AKU109" s="1"/>
      <c r="AKV109" s="1"/>
      <c r="AKW109" s="1"/>
      <c r="AKX109" s="1"/>
      <c r="AKY109" s="1"/>
      <c r="AKZ109" s="1"/>
      <c r="ALA109" s="1"/>
      <c r="ALB109" s="1"/>
      <c r="ALC109" s="1"/>
      <c r="ALD109" s="1"/>
      <c r="ALE109" s="1"/>
      <c r="ALF109" s="1"/>
      <c r="ALG109" s="1"/>
      <c r="ALH109" s="1"/>
      <c r="ALI109" s="1"/>
      <c r="ALJ109" s="1"/>
      <c r="ALK109" s="1"/>
      <c r="ALL109" s="1"/>
      <c r="ALM109" s="1"/>
      <c r="ALN109" s="1"/>
      <c r="ALO109" s="1"/>
      <c r="ALP109" s="1"/>
      <c r="ALQ109" s="1"/>
      <c r="ALR109" s="1"/>
      <c r="ALS109" s="1"/>
      <c r="ALT109" s="1"/>
      <c r="ALU109" s="1"/>
      <c r="ALV109" s="1"/>
      <c r="ALW109" s="1"/>
      <c r="ALX109" s="1"/>
      <c r="ALY109" s="1"/>
      <c r="ALZ109" s="1"/>
      <c r="AMA109" s="1"/>
      <c r="AMB109" s="1"/>
      <c r="AMC109" s="1"/>
      <c r="AMD109" s="1"/>
      <c r="AME109" s="1"/>
      <c r="AMF109" s="1"/>
      <c r="AMG109" s="1"/>
      <c r="AMH109" s="1"/>
      <c r="AMI109" s="1"/>
      <c r="AMJ109" s="1"/>
      <c r="AMK109" s="1"/>
      <c r="AML109" s="1"/>
      <c r="AMM109" s="1"/>
      <c r="AMN109" s="1"/>
      <c r="AMO109" s="1"/>
      <c r="AMP109" s="1"/>
      <c r="AMQ109" s="1"/>
      <c r="AMR109" s="1"/>
      <c r="AMS109" s="1"/>
      <c r="AMT109" s="1"/>
      <c r="AMU109" s="1"/>
      <c r="AMV109" s="1"/>
      <c r="AMW109" s="1"/>
      <c r="AMX109" s="1"/>
      <c r="AMY109" s="1"/>
      <c r="AMZ109" s="1"/>
      <c r="ANA109" s="1"/>
      <c r="ANB109" s="1"/>
      <c r="ANC109" s="1"/>
      <c r="AND109" s="1"/>
      <c r="ANE109" s="1"/>
      <c r="ANF109" s="1"/>
      <c r="ANG109" s="1"/>
      <c r="ANH109" s="1"/>
      <c r="ANI109" s="1"/>
      <c r="ANJ109" s="1"/>
      <c r="ANK109" s="1"/>
      <c r="ANL109" s="1"/>
      <c r="ANM109" s="1"/>
      <c r="ANN109" s="1"/>
      <c r="ANO109" s="1"/>
      <c r="ANP109" s="1"/>
      <c r="ANQ109" s="1"/>
      <c r="ANR109" s="1"/>
      <c r="ANS109" s="1"/>
      <c r="ANT109" s="1"/>
      <c r="ANU109" s="1"/>
      <c r="ANV109" s="1"/>
      <c r="ANW109" s="1"/>
      <c r="ANX109" s="1"/>
      <c r="ANY109" s="1"/>
      <c r="ANZ109" s="1"/>
      <c r="AOA109" s="1"/>
      <c r="AOB109" s="1"/>
      <c r="AOC109" s="1"/>
      <c r="AOD109" s="1"/>
      <c r="AOE109" s="1"/>
      <c r="AOF109" s="1"/>
      <c r="AOG109" s="1"/>
      <c r="AOH109" s="1"/>
      <c r="AOI109" s="1"/>
      <c r="AOJ109" s="1"/>
      <c r="AOK109" s="1"/>
      <c r="AOL109" s="1"/>
      <c r="AOM109" s="1"/>
      <c r="AON109" s="1"/>
      <c r="AOO109" s="1"/>
      <c r="AOP109" s="1"/>
      <c r="AOQ109" s="1"/>
      <c r="AOR109" s="1"/>
      <c r="AOS109" s="1"/>
      <c r="AOT109" s="1"/>
      <c r="AOU109" s="1"/>
      <c r="AOV109" s="1"/>
      <c r="AOW109" s="1"/>
      <c r="AOX109" s="1"/>
      <c r="AOY109" s="1"/>
      <c r="AOZ109" s="1"/>
      <c r="APA109" s="1"/>
      <c r="APB109" s="1"/>
      <c r="APC109" s="1"/>
      <c r="APD109" s="1"/>
      <c r="APE109" s="1"/>
      <c r="APF109" s="1"/>
      <c r="APG109" s="1"/>
      <c r="APH109" s="1"/>
      <c r="API109" s="1"/>
      <c r="APJ109" s="1"/>
      <c r="APK109" s="1"/>
      <c r="APL109" s="1"/>
      <c r="APM109" s="1"/>
      <c r="APN109" s="1"/>
      <c r="APO109" s="1"/>
      <c r="APP109" s="1"/>
      <c r="APQ109" s="1"/>
      <c r="APR109" s="1"/>
      <c r="APS109" s="1"/>
      <c r="APT109" s="1"/>
      <c r="APU109" s="1"/>
      <c r="APV109" s="1"/>
      <c r="APW109" s="1"/>
      <c r="APX109" s="1"/>
      <c r="APY109" s="1"/>
      <c r="APZ109" s="1"/>
      <c r="AQA109" s="1"/>
      <c r="AQB109" s="1"/>
      <c r="AQC109" s="1"/>
      <c r="AQD109" s="1"/>
      <c r="AQE109" s="1"/>
      <c r="AQF109" s="1"/>
      <c r="AQG109" s="1"/>
      <c r="AQH109" s="1"/>
      <c r="AQI109" s="1"/>
      <c r="AQJ109" s="1"/>
      <c r="AQK109" s="1"/>
      <c r="AQL109" s="1"/>
      <c r="AQM109" s="1"/>
      <c r="AQN109" s="1"/>
      <c r="AQO109" s="1"/>
      <c r="AQP109" s="1"/>
      <c r="AQQ109" s="1"/>
      <c r="AQR109" s="1"/>
      <c r="AQS109" s="1"/>
      <c r="AQT109" s="1"/>
      <c r="AQU109" s="1"/>
      <c r="AQV109" s="1"/>
      <c r="AQW109" s="1"/>
      <c r="AQX109" s="1"/>
      <c r="AQY109" s="1"/>
      <c r="AQZ109" s="1"/>
      <c r="ARA109" s="1"/>
      <c r="ARB109" s="1"/>
      <c r="ARC109" s="1"/>
      <c r="ARD109" s="1"/>
      <c r="ARE109" s="1"/>
      <c r="ARF109" s="1"/>
      <c r="ARG109" s="1"/>
      <c r="ARH109" s="1"/>
      <c r="ARI109" s="1"/>
      <c r="ARJ109" s="1"/>
      <c r="ARK109" s="1"/>
      <c r="ARL109" s="1"/>
      <c r="ARM109" s="1"/>
      <c r="ARN109" s="1"/>
      <c r="ARO109" s="1"/>
      <c r="ARP109" s="1"/>
      <c r="ARQ109" s="1"/>
      <c r="ARR109" s="1"/>
      <c r="ARS109" s="1"/>
      <c r="ART109" s="1"/>
      <c r="ARU109" s="1"/>
      <c r="ARV109" s="1"/>
      <c r="ARW109" s="1"/>
      <c r="ARX109" s="1"/>
      <c r="ARY109" s="1"/>
      <c r="ARZ109" s="1"/>
      <c r="ASA109" s="1"/>
      <c r="ASB109" s="1"/>
      <c r="ASC109" s="1"/>
      <c r="ASD109" s="1"/>
      <c r="ASE109" s="1"/>
      <c r="ASF109" s="1"/>
      <c r="ASG109" s="1"/>
      <c r="ASH109" s="1"/>
      <c r="ASI109" s="1"/>
      <c r="ASJ109" s="1"/>
      <c r="ASK109" s="1"/>
      <c r="ASL109" s="1"/>
      <c r="ASM109" s="1"/>
      <c r="ASN109" s="1"/>
      <c r="ASO109" s="1"/>
      <c r="ASP109" s="1"/>
      <c r="ASQ109" s="1"/>
      <c r="ASR109" s="1"/>
      <c r="ASS109" s="1"/>
      <c r="AST109" s="1"/>
      <c r="ASU109" s="1"/>
      <c r="ASV109" s="1"/>
      <c r="ASW109" s="1"/>
      <c r="ASX109" s="1"/>
      <c r="ASY109" s="1"/>
      <c r="ASZ109" s="1"/>
      <c r="ATA109" s="1"/>
      <c r="ATB109" s="1"/>
      <c r="ATC109" s="1"/>
      <c r="ATD109" s="1"/>
      <c r="ATE109" s="1"/>
      <c r="ATF109" s="1"/>
      <c r="ATG109" s="1"/>
      <c r="ATH109" s="1"/>
      <c r="ATI109" s="1"/>
      <c r="ATJ109" s="1"/>
      <c r="ATK109" s="1"/>
      <c r="ATL109" s="1"/>
      <c r="ATM109" s="1"/>
      <c r="ATN109" s="1"/>
      <c r="ATO109" s="1"/>
      <c r="ATP109" s="1"/>
      <c r="ATQ109" s="1"/>
      <c r="ATR109" s="1"/>
      <c r="ATS109" s="1"/>
      <c r="ATT109" s="1"/>
      <c r="ATU109" s="1"/>
      <c r="ATV109" s="1"/>
      <c r="ATW109" s="1"/>
      <c r="ATX109" s="1"/>
      <c r="ATY109" s="1"/>
      <c r="ATZ109" s="1"/>
      <c r="AUA109" s="1"/>
      <c r="AUB109" s="1"/>
      <c r="AUC109" s="1"/>
      <c r="AUD109" s="1"/>
      <c r="AUE109" s="1"/>
      <c r="AUF109" s="1"/>
      <c r="AUG109" s="1"/>
      <c r="AUH109" s="1"/>
      <c r="AUI109" s="1"/>
      <c r="AUJ109" s="1"/>
      <c r="AUK109" s="1"/>
      <c r="AUL109" s="1"/>
      <c r="AUM109" s="1"/>
      <c r="AUN109" s="1"/>
      <c r="AUO109" s="1"/>
      <c r="AUP109" s="1"/>
      <c r="AUQ109" s="1"/>
      <c r="AUR109" s="1"/>
      <c r="AUS109" s="1"/>
      <c r="AUT109" s="1"/>
      <c r="AUU109" s="1"/>
      <c r="AUV109" s="1"/>
      <c r="AUW109" s="1"/>
      <c r="AUX109" s="1"/>
      <c r="AUY109" s="1"/>
      <c r="AUZ109" s="1"/>
      <c r="AVA109" s="1"/>
      <c r="AVB109" s="1"/>
      <c r="AVC109" s="1"/>
      <c r="AVD109" s="1"/>
      <c r="AVE109" s="1"/>
      <c r="AVF109" s="1"/>
      <c r="AVG109" s="1"/>
      <c r="AVH109" s="1"/>
      <c r="AVI109" s="1"/>
      <c r="AVJ109" s="1"/>
      <c r="AVK109" s="1"/>
      <c r="AVL109" s="1"/>
      <c r="AVM109" s="1"/>
      <c r="AVN109" s="1"/>
      <c r="AVO109" s="1"/>
      <c r="AVP109" s="1"/>
      <c r="AVQ109" s="1"/>
      <c r="AVR109" s="1"/>
      <c r="AVS109" s="1"/>
      <c r="AVT109" s="1"/>
      <c r="AVU109" s="1"/>
      <c r="AVV109" s="1"/>
      <c r="AVW109" s="1"/>
      <c r="AVX109" s="1"/>
      <c r="AVY109" s="1"/>
      <c r="AVZ109" s="1"/>
      <c r="AWA109" s="1"/>
      <c r="AWB109" s="1"/>
      <c r="AWC109" s="1"/>
      <c r="AWD109" s="1"/>
      <c r="AWE109" s="1"/>
      <c r="AWF109" s="1"/>
      <c r="AWG109" s="1"/>
      <c r="AWH109" s="1"/>
      <c r="AWI109" s="1"/>
      <c r="AWJ109" s="1"/>
      <c r="AWK109" s="1"/>
      <c r="AWL109" s="1"/>
      <c r="AWM109" s="1"/>
      <c r="AWN109" s="1"/>
      <c r="AWO109" s="1"/>
      <c r="AWP109" s="1"/>
      <c r="AWQ109" s="1"/>
      <c r="AWR109" s="1"/>
      <c r="AWS109" s="1"/>
      <c r="AWT109" s="1"/>
      <c r="AWU109" s="1"/>
      <c r="AWV109" s="1"/>
      <c r="AWW109" s="1"/>
      <c r="AWX109" s="1"/>
      <c r="AWY109" s="1"/>
      <c r="AWZ109" s="1"/>
      <c r="AXA109" s="1"/>
      <c r="AXB109" s="1"/>
      <c r="AXC109" s="1"/>
      <c r="AXD109" s="1"/>
      <c r="AXE109" s="1"/>
      <c r="AXF109" s="1"/>
      <c r="AXG109" s="1"/>
      <c r="AXH109" s="1"/>
      <c r="AXI109" s="1"/>
      <c r="AXJ109" s="1"/>
      <c r="AXK109" s="1"/>
      <c r="AXL109" s="1"/>
      <c r="AXM109" s="1"/>
      <c r="AXN109" s="1"/>
      <c r="AXO109" s="1"/>
      <c r="AXP109" s="1"/>
      <c r="AXQ109" s="1"/>
      <c r="AXR109" s="1"/>
      <c r="AXS109" s="1"/>
      <c r="AXT109" s="1"/>
      <c r="AXU109" s="1"/>
      <c r="AXV109" s="1"/>
      <c r="AXW109" s="1"/>
      <c r="AXX109" s="1"/>
      <c r="AXY109" s="1"/>
      <c r="AXZ109" s="1"/>
      <c r="AYA109" s="1"/>
      <c r="AYB109" s="1"/>
      <c r="AYC109" s="1"/>
      <c r="AYD109" s="1"/>
      <c r="AYE109" s="1"/>
      <c r="AYF109" s="1"/>
      <c r="AYG109" s="1"/>
      <c r="AYH109" s="1"/>
      <c r="AYI109" s="1"/>
      <c r="AYJ109" s="1"/>
      <c r="AYK109" s="1"/>
      <c r="AYL109" s="1"/>
      <c r="AYM109" s="1"/>
      <c r="AYN109" s="1"/>
      <c r="AYO109" s="1"/>
      <c r="AYP109" s="1"/>
      <c r="AYQ109" s="1"/>
      <c r="AYR109" s="1"/>
      <c r="AYS109" s="1"/>
      <c r="AYT109" s="1"/>
      <c r="AYU109" s="1"/>
      <c r="AYV109" s="1"/>
      <c r="AYW109" s="1"/>
      <c r="AYX109" s="1"/>
      <c r="AYY109" s="1"/>
      <c r="AYZ109" s="1"/>
      <c r="AZA109" s="1"/>
      <c r="AZB109" s="1"/>
      <c r="AZC109" s="1"/>
      <c r="AZD109" s="1"/>
      <c r="AZE109" s="1"/>
      <c r="AZF109" s="1"/>
      <c r="AZG109" s="1"/>
      <c r="AZH109" s="1"/>
      <c r="AZI109" s="1"/>
      <c r="AZJ109" s="1"/>
      <c r="AZK109" s="1"/>
      <c r="AZL109" s="1"/>
      <c r="AZM109" s="1"/>
      <c r="AZN109" s="1"/>
      <c r="AZO109" s="1"/>
      <c r="AZP109" s="1"/>
      <c r="AZQ109" s="1"/>
      <c r="AZR109" s="1"/>
      <c r="AZS109" s="1"/>
      <c r="AZT109" s="1"/>
      <c r="AZU109" s="1"/>
      <c r="AZV109" s="1"/>
      <c r="AZW109" s="1"/>
      <c r="AZX109" s="1"/>
      <c r="AZY109" s="1"/>
      <c r="AZZ109" s="1"/>
      <c r="BAA109" s="1"/>
      <c r="BAB109" s="1"/>
      <c r="BAC109" s="1"/>
      <c r="BAD109" s="1"/>
      <c r="BAE109" s="1"/>
      <c r="BAF109" s="1"/>
      <c r="BAG109" s="1"/>
      <c r="BAH109" s="1"/>
      <c r="BAI109" s="1"/>
      <c r="BAJ109" s="1"/>
      <c r="BAK109" s="1"/>
      <c r="BAL109" s="1"/>
      <c r="BAM109" s="1"/>
      <c r="BAN109" s="1"/>
      <c r="BAO109" s="1"/>
      <c r="BAP109" s="1"/>
      <c r="BAQ109" s="1"/>
      <c r="BAR109" s="1"/>
      <c r="BAS109" s="1"/>
      <c r="BAT109" s="1"/>
      <c r="BAU109" s="1"/>
      <c r="BAV109" s="1"/>
      <c r="BAW109" s="1"/>
      <c r="BAX109" s="1"/>
      <c r="BAY109" s="1"/>
      <c r="BAZ109" s="1"/>
      <c r="BBA109" s="1"/>
      <c r="BBB109" s="1"/>
      <c r="BBC109" s="1"/>
      <c r="BBD109" s="1"/>
      <c r="BBE109" s="1"/>
      <c r="BBF109" s="1"/>
      <c r="BBG109" s="1"/>
      <c r="BBH109" s="1"/>
      <c r="BBI109" s="1"/>
      <c r="BBJ109" s="1"/>
      <c r="BBK109" s="1"/>
      <c r="BBL109" s="1"/>
      <c r="BBM109" s="1"/>
      <c r="BBN109" s="1"/>
      <c r="BBO109" s="1"/>
      <c r="BBP109" s="1"/>
      <c r="BBQ109" s="1"/>
      <c r="BBR109" s="1"/>
      <c r="BBS109" s="1"/>
      <c r="BBT109" s="1"/>
      <c r="BBU109" s="1"/>
      <c r="BBV109" s="1"/>
      <c r="BBW109" s="1"/>
      <c r="BBX109" s="1"/>
      <c r="BBY109" s="1"/>
      <c r="BBZ109" s="1"/>
      <c r="BCA109" s="1"/>
      <c r="BCB109" s="1"/>
      <c r="BCC109" s="1"/>
      <c r="BCD109" s="1"/>
      <c r="BCE109" s="1"/>
      <c r="BCF109" s="1"/>
      <c r="BCG109" s="1"/>
      <c r="BCH109" s="1"/>
      <c r="BCI109" s="1"/>
      <c r="BCJ109" s="1"/>
      <c r="BCK109" s="1"/>
      <c r="BCL109" s="1"/>
      <c r="BCM109" s="1"/>
      <c r="BCN109" s="1"/>
      <c r="BCO109" s="1"/>
      <c r="BCP109" s="1"/>
      <c r="BCQ109" s="1"/>
      <c r="BCR109" s="1"/>
      <c r="BCS109" s="1"/>
      <c r="BCT109" s="1"/>
      <c r="BCU109" s="1"/>
      <c r="BCV109" s="1"/>
      <c r="BCW109" s="1"/>
      <c r="BCX109" s="1"/>
      <c r="BCY109" s="1"/>
      <c r="BCZ109" s="1"/>
      <c r="BDA109" s="1"/>
      <c r="BDB109" s="1"/>
      <c r="BDC109" s="1"/>
      <c r="BDD109" s="1"/>
      <c r="BDE109" s="1"/>
      <c r="BDF109" s="1"/>
      <c r="BDG109" s="1"/>
      <c r="BDH109" s="1"/>
      <c r="BDI109" s="1"/>
      <c r="BDJ109" s="1"/>
      <c r="BDK109" s="1"/>
      <c r="BDL109" s="1"/>
      <c r="BDM109" s="1"/>
      <c r="BDN109" s="1"/>
      <c r="BDO109" s="1"/>
      <c r="BDP109" s="1"/>
      <c r="BDQ109" s="1"/>
      <c r="BDR109" s="1"/>
      <c r="BDS109" s="1"/>
      <c r="BDT109" s="1"/>
      <c r="BDU109" s="1"/>
      <c r="BDV109" s="1"/>
      <c r="BDW109" s="1"/>
      <c r="BDX109" s="1"/>
      <c r="BDY109" s="1"/>
      <c r="BDZ109" s="1"/>
      <c r="BEA109" s="1"/>
      <c r="BEB109" s="1"/>
      <c r="BEC109" s="1"/>
      <c r="BED109" s="1"/>
      <c r="BEE109" s="1"/>
      <c r="BEF109" s="1"/>
      <c r="BEG109" s="1"/>
      <c r="BEH109" s="1"/>
      <c r="BEI109" s="1"/>
      <c r="BEJ109" s="1"/>
      <c r="BEK109" s="1"/>
      <c r="BEL109" s="1"/>
      <c r="BEM109" s="1"/>
      <c r="BEN109" s="1"/>
      <c r="BEO109" s="1"/>
      <c r="BEP109" s="1"/>
      <c r="BEQ109" s="1"/>
      <c r="BER109" s="1"/>
      <c r="BES109" s="1"/>
      <c r="BET109" s="1"/>
      <c r="BEU109" s="1"/>
      <c r="BEV109" s="1"/>
      <c r="BEW109" s="1"/>
      <c r="BEX109" s="1"/>
      <c r="BEY109" s="1"/>
      <c r="BEZ109" s="1"/>
      <c r="BFA109" s="1"/>
      <c r="BFB109" s="1"/>
      <c r="BFC109" s="1"/>
      <c r="BFD109" s="1"/>
      <c r="BFE109" s="1"/>
      <c r="BFF109" s="1"/>
      <c r="BFG109" s="1"/>
      <c r="BFH109" s="1"/>
      <c r="BFI109" s="1"/>
      <c r="BFJ109" s="1"/>
      <c r="BFK109" s="1"/>
      <c r="BFL109" s="1"/>
      <c r="BFM109" s="1"/>
      <c r="BFN109" s="1"/>
      <c r="BFO109" s="1"/>
      <c r="BFP109" s="1"/>
      <c r="BFQ109" s="1"/>
      <c r="BFR109" s="1"/>
      <c r="BFS109" s="1"/>
      <c r="BFT109" s="1"/>
      <c r="BFU109" s="1"/>
      <c r="BFV109" s="1"/>
      <c r="BFW109" s="1"/>
      <c r="BFX109" s="1"/>
      <c r="BFY109" s="1"/>
      <c r="BFZ109" s="1"/>
      <c r="BGA109" s="1"/>
      <c r="BGB109" s="1"/>
      <c r="BGC109" s="1"/>
      <c r="BGD109" s="1"/>
      <c r="BGE109" s="1"/>
      <c r="BGF109" s="1"/>
      <c r="BGG109" s="1"/>
      <c r="BGH109" s="1"/>
      <c r="BGI109" s="1"/>
      <c r="BGJ109" s="1"/>
      <c r="BGK109" s="1"/>
      <c r="BGL109" s="1"/>
      <c r="BGM109" s="1"/>
      <c r="BGN109" s="1"/>
      <c r="BGO109" s="1"/>
      <c r="BGP109" s="1"/>
      <c r="BGQ109" s="1"/>
      <c r="BGR109" s="1"/>
      <c r="BGS109" s="1"/>
      <c r="BGT109" s="1"/>
      <c r="BGU109" s="1"/>
      <c r="BGV109" s="1"/>
      <c r="BGW109" s="1"/>
      <c r="BGX109" s="1"/>
      <c r="BGY109" s="1"/>
      <c r="BGZ109" s="1"/>
      <c r="BHA109" s="1"/>
      <c r="BHB109" s="1"/>
      <c r="BHC109" s="1"/>
      <c r="BHD109" s="1"/>
      <c r="BHE109" s="1"/>
      <c r="BHF109" s="1"/>
      <c r="BHG109" s="1"/>
      <c r="BHH109" s="1"/>
      <c r="BHI109" s="1"/>
      <c r="BHJ109" s="1"/>
      <c r="BHK109" s="1"/>
      <c r="BHL109" s="1"/>
      <c r="BHM109" s="1"/>
      <c r="BHN109" s="1"/>
      <c r="BHO109" s="1"/>
      <c r="BHP109" s="1"/>
      <c r="BHQ109" s="1"/>
      <c r="BHR109" s="1"/>
      <c r="BHS109" s="1"/>
      <c r="BHT109" s="1"/>
      <c r="BHU109" s="1"/>
      <c r="BHV109" s="1"/>
      <c r="BHW109" s="1"/>
      <c r="BHX109" s="1"/>
      <c r="BHY109" s="1"/>
      <c r="BHZ109" s="1"/>
      <c r="BIA109" s="1"/>
      <c r="BIB109" s="1"/>
      <c r="BIC109" s="1"/>
      <c r="BID109" s="1"/>
      <c r="BIE109" s="1"/>
      <c r="BIF109" s="1"/>
      <c r="BIG109" s="1"/>
      <c r="BIH109" s="1"/>
      <c r="BII109" s="1"/>
      <c r="BIJ109" s="1"/>
      <c r="BIK109" s="1"/>
      <c r="BIL109" s="1"/>
      <c r="BIM109" s="1"/>
      <c r="BIN109" s="1"/>
      <c r="BIO109" s="1"/>
      <c r="BIP109" s="1"/>
      <c r="BIQ109" s="1"/>
      <c r="BIR109" s="1"/>
      <c r="BIS109" s="1"/>
      <c r="BIT109" s="1"/>
      <c r="BIU109" s="1"/>
      <c r="BIV109" s="1"/>
      <c r="BIW109" s="1"/>
      <c r="BIX109" s="1"/>
      <c r="BIY109" s="1"/>
      <c r="BIZ109" s="1"/>
      <c r="BJA109" s="1"/>
      <c r="BJB109" s="1"/>
      <c r="BJC109" s="1"/>
      <c r="BJD109" s="1"/>
      <c r="BJE109" s="1"/>
      <c r="BJF109" s="1"/>
      <c r="BJG109" s="1"/>
      <c r="BJH109" s="1"/>
      <c r="BJI109" s="1"/>
      <c r="BJJ109" s="1"/>
      <c r="BJK109" s="1"/>
      <c r="BJL109" s="1"/>
      <c r="BJM109" s="1"/>
      <c r="BJN109" s="1"/>
      <c r="BJO109" s="1"/>
      <c r="BJP109" s="1"/>
      <c r="BJQ109" s="1"/>
      <c r="BJR109" s="1"/>
      <c r="BJS109" s="1"/>
      <c r="BJT109" s="1"/>
      <c r="BJU109" s="1"/>
      <c r="BJV109" s="1"/>
      <c r="BJW109" s="1"/>
      <c r="BJX109" s="1"/>
      <c r="BJY109" s="1"/>
      <c r="BJZ109" s="1"/>
      <c r="BKA109" s="1"/>
      <c r="BKB109" s="1"/>
      <c r="BKC109" s="1"/>
      <c r="BKD109" s="1"/>
      <c r="BKE109" s="1"/>
      <c r="BKF109" s="1"/>
      <c r="BKG109" s="1"/>
      <c r="BKH109" s="1"/>
      <c r="BKI109" s="1"/>
      <c r="BKJ109" s="1"/>
      <c r="BKK109" s="1"/>
      <c r="BKL109" s="1"/>
      <c r="BKM109" s="1"/>
      <c r="BKN109" s="1"/>
      <c r="BKO109" s="1"/>
      <c r="BKP109" s="1"/>
      <c r="BKQ109" s="1"/>
      <c r="BKR109" s="1"/>
      <c r="BKS109" s="1"/>
      <c r="BKT109" s="1"/>
      <c r="BKU109" s="1"/>
      <c r="BKV109" s="1"/>
      <c r="BKW109" s="1"/>
      <c r="BKX109" s="1"/>
      <c r="BKY109" s="1"/>
      <c r="BKZ109" s="1"/>
      <c r="BLA109" s="1"/>
      <c r="BLB109" s="1"/>
      <c r="BLC109" s="1"/>
      <c r="BLD109" s="1"/>
      <c r="BLE109" s="1"/>
      <c r="BLF109" s="1"/>
      <c r="BLG109" s="1"/>
      <c r="BLH109" s="1"/>
      <c r="BLI109" s="1"/>
      <c r="BLJ109" s="1"/>
      <c r="BLK109" s="1"/>
      <c r="BLL109" s="1"/>
      <c r="BLM109" s="1"/>
      <c r="BLN109" s="1"/>
      <c r="BLO109" s="1"/>
      <c r="BLP109" s="1"/>
      <c r="BLQ109" s="1"/>
      <c r="BLR109" s="1"/>
      <c r="BLS109" s="1"/>
      <c r="BLT109" s="1"/>
      <c r="BLU109" s="1"/>
      <c r="BLV109" s="1"/>
      <c r="BLW109" s="1"/>
      <c r="BLX109" s="1"/>
      <c r="BLY109" s="1"/>
      <c r="BLZ109" s="1"/>
      <c r="BMA109" s="1"/>
      <c r="BMB109" s="1"/>
      <c r="BMC109" s="1"/>
      <c r="BMD109" s="1"/>
      <c r="BME109" s="1"/>
      <c r="BMF109" s="1"/>
      <c r="BMG109" s="1"/>
      <c r="BMH109" s="1"/>
      <c r="BMI109" s="1"/>
      <c r="BMJ109" s="1"/>
      <c r="BMK109" s="1"/>
      <c r="BML109" s="1"/>
      <c r="BMM109" s="1"/>
      <c r="BMN109" s="1"/>
      <c r="BMO109" s="1"/>
      <c r="BMP109" s="1"/>
      <c r="BMQ109" s="1"/>
      <c r="BMR109" s="1"/>
      <c r="BMS109" s="1"/>
      <c r="BMT109" s="1"/>
      <c r="BMU109" s="1"/>
      <c r="BMV109" s="1"/>
      <c r="BMW109" s="1"/>
      <c r="BMX109" s="1"/>
      <c r="BMY109" s="1"/>
      <c r="BMZ109" s="1"/>
      <c r="BNA109" s="1"/>
      <c r="BNB109" s="1"/>
      <c r="BNC109" s="1"/>
      <c r="BND109" s="1"/>
      <c r="BNE109" s="1"/>
      <c r="BNF109" s="1"/>
      <c r="BNG109" s="1"/>
      <c r="BNH109" s="1"/>
      <c r="BNI109" s="1"/>
      <c r="BNJ109" s="1"/>
      <c r="BNK109" s="1"/>
      <c r="BNL109" s="1"/>
      <c r="BNM109" s="1"/>
      <c r="BNN109" s="1"/>
      <c r="BNO109" s="1"/>
      <c r="BNP109" s="1"/>
      <c r="BNQ109" s="1"/>
      <c r="BNR109" s="1"/>
      <c r="BNS109" s="1"/>
      <c r="BNT109" s="1"/>
      <c r="BNU109" s="1"/>
      <c r="BNV109" s="1"/>
      <c r="BNW109" s="1"/>
      <c r="BNX109" s="1"/>
      <c r="BNY109" s="1"/>
      <c r="BNZ109" s="1"/>
      <c r="BOA109" s="1"/>
      <c r="BOB109" s="1"/>
      <c r="BOC109" s="1"/>
      <c r="BOD109" s="1"/>
      <c r="BOE109" s="1"/>
      <c r="BOF109" s="1"/>
      <c r="BOG109" s="1"/>
      <c r="BOH109" s="1"/>
      <c r="BOI109" s="1"/>
      <c r="BOJ109" s="1"/>
      <c r="BOK109" s="1"/>
      <c r="BOL109" s="1"/>
      <c r="BOM109" s="1"/>
      <c r="BON109" s="1"/>
      <c r="BOO109" s="1"/>
      <c r="BOP109" s="1"/>
      <c r="BOQ109" s="1"/>
      <c r="BOR109" s="1"/>
      <c r="BOS109" s="1"/>
      <c r="BOT109" s="1"/>
      <c r="BOU109" s="1"/>
      <c r="BOV109" s="1"/>
      <c r="BOW109" s="1"/>
      <c r="BOX109" s="1"/>
      <c r="BOY109" s="1"/>
      <c r="BOZ109" s="1"/>
      <c r="BPA109" s="1"/>
      <c r="BPB109" s="1"/>
      <c r="BPC109" s="1"/>
      <c r="BPD109" s="1"/>
      <c r="BPE109" s="1"/>
      <c r="BPF109" s="1"/>
      <c r="BPG109" s="1"/>
      <c r="BPH109" s="1"/>
      <c r="BPI109" s="1"/>
      <c r="BPJ109" s="1"/>
      <c r="BPK109" s="1"/>
      <c r="BPL109" s="1"/>
      <c r="BPM109" s="1"/>
      <c r="BPN109" s="1"/>
      <c r="BPO109" s="1"/>
      <c r="BPP109" s="1"/>
      <c r="BPQ109" s="1"/>
      <c r="BPR109" s="1"/>
      <c r="BPS109" s="1"/>
      <c r="BPT109" s="1"/>
      <c r="BPU109" s="1"/>
      <c r="BPV109" s="1"/>
      <c r="BPW109" s="1"/>
      <c r="BPX109" s="1"/>
      <c r="BPY109" s="1"/>
      <c r="BPZ109" s="1"/>
      <c r="BQA109" s="1"/>
      <c r="BQB109" s="1"/>
      <c r="BQC109" s="1"/>
      <c r="BQD109" s="1"/>
      <c r="BQE109" s="1"/>
      <c r="BQF109" s="1"/>
      <c r="BQG109" s="1"/>
      <c r="BQH109" s="1"/>
      <c r="BQI109" s="1"/>
      <c r="BQJ109" s="1"/>
      <c r="BQK109" s="1"/>
      <c r="BQL109" s="1"/>
      <c r="BQM109" s="1"/>
      <c r="BQN109" s="1"/>
      <c r="BQO109" s="1"/>
      <c r="BQP109" s="1"/>
      <c r="BQQ109" s="1"/>
      <c r="BQR109" s="1"/>
      <c r="BQS109" s="1"/>
      <c r="BQT109" s="1"/>
      <c r="BQU109" s="1"/>
      <c r="BQV109" s="1"/>
      <c r="BQW109" s="1"/>
      <c r="BQX109" s="1"/>
      <c r="BQY109" s="1"/>
      <c r="BQZ109" s="1"/>
      <c r="BRA109" s="1"/>
      <c r="BRB109" s="1"/>
      <c r="BRC109" s="1"/>
      <c r="BRD109" s="1"/>
      <c r="BRE109" s="1"/>
      <c r="BRF109" s="1"/>
      <c r="BRG109" s="1"/>
      <c r="BRH109" s="1"/>
      <c r="BRI109" s="1"/>
      <c r="BRJ109" s="1"/>
      <c r="BRK109" s="1"/>
      <c r="BRL109" s="1"/>
      <c r="BRM109" s="1"/>
      <c r="BRN109" s="1"/>
      <c r="BRO109" s="1"/>
      <c r="BRP109" s="1"/>
      <c r="BRQ109" s="1"/>
      <c r="BRR109" s="1"/>
      <c r="BRS109" s="1"/>
      <c r="BRT109" s="1"/>
      <c r="BRU109" s="1"/>
      <c r="BRV109" s="1"/>
      <c r="BRW109" s="1"/>
      <c r="BRX109" s="1"/>
      <c r="BRY109" s="1"/>
      <c r="BRZ109" s="1"/>
      <c r="BSA109" s="1"/>
      <c r="BSB109" s="1"/>
      <c r="BSC109" s="1"/>
      <c r="BSD109" s="1"/>
      <c r="BSE109" s="1"/>
      <c r="BSF109" s="1"/>
      <c r="BSG109" s="1"/>
      <c r="BSH109" s="1"/>
      <c r="BSI109" s="1"/>
      <c r="BSJ109" s="1"/>
      <c r="BSK109" s="1"/>
      <c r="BSL109" s="1"/>
      <c r="BSM109" s="1"/>
      <c r="BSN109" s="1"/>
      <c r="BSO109" s="1"/>
      <c r="BSP109" s="1"/>
      <c r="BSQ109" s="1"/>
      <c r="BSR109" s="1"/>
      <c r="BSS109" s="1"/>
      <c r="BST109" s="1"/>
      <c r="BSU109" s="1"/>
      <c r="BSV109" s="1"/>
      <c r="BSW109" s="1"/>
      <c r="BSX109" s="1"/>
      <c r="BSY109" s="1"/>
      <c r="BSZ109" s="1"/>
      <c r="BTA109" s="1"/>
      <c r="BTB109" s="1"/>
      <c r="BTC109" s="1"/>
      <c r="BTD109" s="1"/>
      <c r="BTE109" s="1"/>
      <c r="BTF109" s="1"/>
      <c r="BTG109" s="1"/>
      <c r="BTH109" s="1"/>
      <c r="BTI109" s="1"/>
      <c r="BTJ109" s="1"/>
      <c r="BTK109" s="1"/>
      <c r="BTL109" s="1"/>
      <c r="BTM109" s="1"/>
      <c r="BTN109" s="1"/>
      <c r="BTO109" s="1"/>
      <c r="BTP109" s="1"/>
      <c r="BTQ109" s="1"/>
      <c r="BTR109" s="1"/>
      <c r="BTS109" s="1"/>
      <c r="BTT109" s="1"/>
      <c r="BTU109" s="1"/>
      <c r="BTV109" s="1"/>
      <c r="BTW109" s="1"/>
      <c r="BTX109" s="1"/>
      <c r="BTY109" s="1"/>
      <c r="BTZ109" s="1"/>
      <c r="BUA109" s="1"/>
      <c r="BUB109" s="1"/>
      <c r="BUC109" s="1"/>
      <c r="BUD109" s="1"/>
      <c r="BUE109" s="1"/>
      <c r="BUF109" s="1"/>
      <c r="BUG109" s="1"/>
      <c r="BUH109" s="1"/>
      <c r="BUI109" s="1"/>
      <c r="BUJ109" s="1"/>
      <c r="BUK109" s="1"/>
      <c r="BUL109" s="1"/>
      <c r="BUM109" s="1"/>
      <c r="BUN109" s="1"/>
      <c r="BUO109" s="1"/>
      <c r="BUP109" s="1"/>
      <c r="BUQ109" s="1"/>
      <c r="BUR109" s="1"/>
      <c r="BUS109" s="1"/>
      <c r="BUT109" s="1"/>
      <c r="BUU109" s="1"/>
      <c r="BUV109" s="1"/>
      <c r="BUW109" s="1"/>
      <c r="BUX109" s="1"/>
      <c r="BUY109" s="1"/>
      <c r="BUZ109" s="1"/>
      <c r="BVA109" s="1"/>
      <c r="BVB109" s="1"/>
      <c r="BVC109" s="1"/>
      <c r="BVD109" s="1"/>
      <c r="BVE109" s="1"/>
      <c r="BVF109" s="1"/>
      <c r="BVG109" s="1"/>
      <c r="BVH109" s="1"/>
      <c r="BVI109" s="1"/>
      <c r="BVJ109" s="1"/>
      <c r="BVK109" s="1"/>
      <c r="BVL109" s="1"/>
      <c r="BVM109" s="1"/>
      <c r="BVN109" s="1"/>
      <c r="BVO109" s="1"/>
      <c r="BVP109" s="1"/>
      <c r="BVQ109" s="1"/>
      <c r="BVR109" s="1"/>
      <c r="BVS109" s="1"/>
      <c r="BVT109" s="1"/>
      <c r="BVU109" s="1"/>
      <c r="BVV109" s="1"/>
      <c r="BVW109" s="1"/>
      <c r="BVX109" s="1"/>
      <c r="BVY109" s="1"/>
      <c r="BVZ109" s="1"/>
      <c r="BWA109" s="1"/>
      <c r="BWB109" s="1"/>
      <c r="BWC109" s="1"/>
      <c r="BWD109" s="1"/>
      <c r="BWE109" s="1"/>
      <c r="BWF109" s="1"/>
      <c r="BWG109" s="1"/>
      <c r="BWH109" s="1"/>
      <c r="BWI109" s="1"/>
      <c r="BWJ109" s="1"/>
      <c r="BWK109" s="1"/>
      <c r="BWL109" s="1"/>
      <c r="BWM109" s="1"/>
      <c r="BWN109" s="1"/>
      <c r="BWO109" s="1"/>
      <c r="BWP109" s="1"/>
      <c r="BWQ109" s="1"/>
      <c r="BWR109" s="1"/>
      <c r="BWS109" s="1"/>
      <c r="BWT109" s="1"/>
      <c r="BWU109" s="1"/>
      <c r="BWV109" s="1"/>
      <c r="BWW109" s="1"/>
      <c r="BWX109" s="1"/>
      <c r="BWY109" s="1"/>
      <c r="BWZ109" s="1"/>
      <c r="BXA109" s="1"/>
      <c r="BXB109" s="1"/>
      <c r="BXC109" s="1"/>
      <c r="BXD109" s="1"/>
      <c r="BXE109" s="1"/>
      <c r="BXF109" s="1"/>
      <c r="BXG109" s="1"/>
      <c r="BXH109" s="1"/>
      <c r="BXI109" s="1"/>
      <c r="BXJ109" s="1"/>
      <c r="BXK109" s="1"/>
      <c r="BXL109" s="1"/>
      <c r="BXM109" s="1"/>
      <c r="BXN109" s="1"/>
      <c r="BXO109" s="1"/>
      <c r="BXP109" s="1"/>
      <c r="BXQ109" s="1"/>
      <c r="BXR109" s="1"/>
      <c r="BXS109" s="1"/>
      <c r="BXT109" s="1"/>
      <c r="BXU109" s="1"/>
      <c r="BXV109" s="1"/>
      <c r="BXW109" s="1"/>
      <c r="BXX109" s="1"/>
      <c r="BXY109" s="1"/>
      <c r="BXZ109" s="1"/>
      <c r="BYA109" s="1"/>
      <c r="BYB109" s="1"/>
      <c r="BYC109" s="1"/>
      <c r="BYD109" s="1"/>
      <c r="BYE109" s="1"/>
      <c r="BYF109" s="1"/>
      <c r="BYG109" s="1"/>
      <c r="BYH109" s="1"/>
      <c r="BYI109" s="1"/>
      <c r="BYJ109" s="1"/>
      <c r="BYK109" s="1"/>
      <c r="BYL109" s="1"/>
      <c r="BYM109" s="1"/>
      <c r="BYN109" s="1"/>
      <c r="BYO109" s="1"/>
      <c r="BYP109" s="1"/>
      <c r="BYQ109" s="1"/>
      <c r="BYR109" s="1"/>
      <c r="BYS109" s="1"/>
      <c r="BYT109" s="1"/>
      <c r="BYU109" s="1"/>
      <c r="BYV109" s="1"/>
      <c r="BYW109" s="1"/>
      <c r="BYX109" s="1"/>
      <c r="BYY109" s="1"/>
      <c r="BYZ109" s="1"/>
      <c r="BZA109" s="1"/>
      <c r="BZB109" s="1"/>
      <c r="BZC109" s="1"/>
      <c r="BZD109" s="1"/>
      <c r="BZE109" s="1"/>
      <c r="BZF109" s="1"/>
      <c r="BZG109" s="1"/>
      <c r="BZH109" s="1"/>
      <c r="BZI109" s="1"/>
      <c r="BZJ109" s="1"/>
      <c r="BZK109" s="1"/>
      <c r="BZL109" s="1"/>
      <c r="BZM109" s="1"/>
      <c r="BZN109" s="1"/>
      <c r="BZO109" s="1"/>
      <c r="BZP109" s="1"/>
      <c r="BZQ109" s="1"/>
      <c r="BZR109" s="1"/>
      <c r="BZS109" s="1"/>
      <c r="BZT109" s="1"/>
      <c r="BZU109" s="1"/>
      <c r="BZV109" s="1"/>
      <c r="BZW109" s="1"/>
      <c r="BZX109" s="1"/>
      <c r="BZY109" s="1"/>
      <c r="BZZ109" s="1"/>
      <c r="CAA109" s="1"/>
      <c r="CAB109" s="1"/>
      <c r="CAC109" s="1"/>
      <c r="CAD109" s="1"/>
      <c r="CAE109" s="1"/>
      <c r="CAF109" s="1"/>
      <c r="CAG109" s="1"/>
      <c r="CAH109" s="1"/>
      <c r="CAI109" s="1"/>
      <c r="CAJ109" s="1"/>
      <c r="CAK109" s="1"/>
      <c r="CAL109" s="1"/>
      <c r="CAM109" s="1"/>
      <c r="CAN109" s="1"/>
      <c r="CAO109" s="1"/>
      <c r="CAP109" s="1"/>
      <c r="CAQ109" s="1"/>
      <c r="CAR109" s="1"/>
      <c r="CAS109" s="1"/>
      <c r="CAT109" s="1"/>
      <c r="CAU109" s="1"/>
      <c r="CAV109" s="1"/>
      <c r="CAW109" s="1"/>
      <c r="CAX109" s="1"/>
      <c r="CAY109" s="1"/>
      <c r="CAZ109" s="1"/>
      <c r="CBA109" s="1"/>
      <c r="CBB109" s="1"/>
      <c r="CBC109" s="1"/>
      <c r="CBD109" s="1"/>
      <c r="CBE109" s="1"/>
      <c r="CBF109" s="1"/>
      <c r="CBG109" s="1"/>
      <c r="CBH109" s="1"/>
      <c r="CBI109" s="1"/>
      <c r="CBJ109" s="1"/>
      <c r="CBK109" s="1"/>
      <c r="CBL109" s="1"/>
      <c r="CBM109" s="1"/>
      <c r="CBN109" s="1"/>
      <c r="CBO109" s="1"/>
      <c r="CBP109" s="1"/>
      <c r="CBQ109" s="1"/>
      <c r="CBR109" s="1"/>
      <c r="CBS109" s="1"/>
      <c r="CBT109" s="1"/>
      <c r="CBU109" s="1"/>
      <c r="CBV109" s="1"/>
      <c r="CBW109" s="1"/>
      <c r="CBX109" s="1"/>
      <c r="CBY109" s="1"/>
      <c r="CBZ109" s="1"/>
      <c r="CCA109" s="1"/>
      <c r="CCB109" s="1"/>
      <c r="CCC109" s="1"/>
      <c r="CCD109" s="1"/>
      <c r="CCE109" s="1"/>
      <c r="CCF109" s="1"/>
      <c r="CCG109" s="1"/>
      <c r="CCH109" s="1"/>
      <c r="CCI109" s="1"/>
      <c r="CCJ109" s="1"/>
      <c r="CCK109" s="1"/>
      <c r="CCL109" s="1"/>
      <c r="CCM109" s="1"/>
      <c r="CCN109" s="1"/>
      <c r="CCO109" s="1"/>
      <c r="CCP109" s="1"/>
      <c r="CCQ109" s="1"/>
      <c r="CCR109" s="1"/>
      <c r="CCS109" s="1"/>
      <c r="CCT109" s="1"/>
      <c r="CCU109" s="1"/>
      <c r="CCV109" s="1"/>
      <c r="CCW109" s="1"/>
      <c r="CCX109" s="1"/>
      <c r="CCY109" s="1"/>
      <c r="CCZ109" s="1"/>
      <c r="CDA109" s="1"/>
      <c r="CDB109" s="1"/>
      <c r="CDC109" s="1"/>
      <c r="CDD109" s="1"/>
      <c r="CDE109" s="1"/>
      <c r="CDF109" s="1"/>
      <c r="CDG109" s="1"/>
      <c r="CDH109" s="1"/>
      <c r="CDI109" s="1"/>
      <c r="CDJ109" s="1"/>
      <c r="CDK109" s="1"/>
      <c r="CDL109" s="1"/>
      <c r="CDM109" s="1"/>
      <c r="CDN109" s="1"/>
      <c r="CDO109" s="1"/>
      <c r="CDP109" s="1"/>
      <c r="CDQ109" s="1"/>
      <c r="CDR109" s="1"/>
      <c r="CDS109" s="1"/>
      <c r="CDT109" s="1"/>
      <c r="CDU109" s="1"/>
      <c r="CDV109" s="1"/>
      <c r="CDW109" s="1"/>
      <c r="CDX109" s="1"/>
      <c r="CDY109" s="1"/>
      <c r="CDZ109" s="1"/>
      <c r="CEA109" s="1"/>
      <c r="CEB109" s="1"/>
      <c r="CEC109" s="1"/>
      <c r="CED109" s="1"/>
      <c r="CEE109" s="1"/>
      <c r="CEF109" s="1"/>
      <c r="CEG109" s="1"/>
      <c r="CEH109" s="1"/>
      <c r="CEI109" s="1"/>
      <c r="CEJ109" s="1"/>
      <c r="CEK109" s="1"/>
      <c r="CEL109" s="1"/>
      <c r="CEM109" s="1"/>
      <c r="CEN109" s="1"/>
      <c r="CEO109" s="1"/>
      <c r="CEP109" s="1"/>
      <c r="CEQ109" s="1"/>
      <c r="CER109" s="1"/>
      <c r="CES109" s="1"/>
      <c r="CET109" s="1"/>
      <c r="CEU109" s="1"/>
      <c r="CEV109" s="1"/>
      <c r="CEW109" s="1"/>
      <c r="CEX109" s="1"/>
      <c r="CEY109" s="1"/>
      <c r="CEZ109" s="1"/>
      <c r="CFA109" s="1"/>
      <c r="CFB109" s="1"/>
      <c r="CFC109" s="1"/>
      <c r="CFD109" s="1"/>
      <c r="CFE109" s="1"/>
      <c r="CFF109" s="1"/>
      <c r="CFG109" s="1"/>
      <c r="CFH109" s="1"/>
      <c r="CFI109" s="1"/>
      <c r="CFJ109" s="1"/>
      <c r="CFK109" s="1"/>
      <c r="CFL109" s="1"/>
      <c r="CFM109" s="1"/>
      <c r="CFN109" s="1"/>
      <c r="CFO109" s="1"/>
      <c r="CFP109" s="1"/>
      <c r="CFQ109" s="1"/>
      <c r="CFR109" s="1"/>
      <c r="CFS109" s="1"/>
      <c r="CFT109" s="1"/>
      <c r="CFU109" s="1"/>
      <c r="CFV109" s="1"/>
      <c r="CFW109" s="1"/>
      <c r="CFX109" s="1"/>
      <c r="CFY109" s="1"/>
      <c r="CFZ109" s="1"/>
      <c r="CGA109" s="1"/>
      <c r="CGB109" s="1"/>
      <c r="CGC109" s="1"/>
      <c r="CGD109" s="1"/>
      <c r="CGE109" s="1"/>
      <c r="CGF109" s="1"/>
      <c r="CGG109" s="1"/>
      <c r="CGH109" s="1"/>
      <c r="CGI109" s="1"/>
      <c r="CGJ109" s="1"/>
      <c r="CGK109" s="1"/>
      <c r="CGL109" s="1"/>
      <c r="CGM109" s="1"/>
      <c r="CGN109" s="1"/>
      <c r="CGO109" s="1"/>
      <c r="CGP109" s="1"/>
      <c r="CGQ109" s="1"/>
      <c r="CGR109" s="1"/>
      <c r="CGS109" s="1"/>
      <c r="CGT109" s="1"/>
      <c r="CGU109" s="1"/>
      <c r="CGV109" s="1"/>
      <c r="CGW109" s="1"/>
      <c r="CGX109" s="1"/>
      <c r="CGY109" s="1"/>
      <c r="CGZ109" s="1"/>
      <c r="CHA109" s="1"/>
      <c r="CHB109" s="1"/>
      <c r="CHC109" s="1"/>
      <c r="CHD109" s="1"/>
      <c r="CHE109" s="1"/>
      <c r="CHF109" s="1"/>
      <c r="CHG109" s="1"/>
      <c r="CHH109" s="1"/>
      <c r="CHI109" s="1"/>
      <c r="CHJ109" s="1"/>
      <c r="CHK109" s="1"/>
      <c r="CHL109" s="1"/>
      <c r="CHM109" s="1"/>
      <c r="CHN109" s="1"/>
      <c r="CHO109" s="1"/>
      <c r="CHP109" s="1"/>
      <c r="CHQ109" s="1"/>
      <c r="CHR109" s="1"/>
      <c r="CHS109" s="1"/>
      <c r="CHT109" s="1"/>
      <c r="CHU109" s="1"/>
      <c r="CHV109" s="1"/>
      <c r="CHW109" s="1"/>
      <c r="CHX109" s="1"/>
      <c r="CHY109" s="1"/>
      <c r="CHZ109" s="1"/>
      <c r="CIA109" s="1"/>
      <c r="CIB109" s="1"/>
      <c r="CIC109" s="1"/>
      <c r="CID109" s="1"/>
      <c r="CIE109" s="1"/>
      <c r="CIF109" s="1"/>
      <c r="CIG109" s="1"/>
      <c r="CIH109" s="1"/>
      <c r="CII109" s="1"/>
      <c r="CIJ109" s="1"/>
      <c r="CIK109" s="1"/>
      <c r="CIL109" s="1"/>
      <c r="CIM109" s="1"/>
      <c r="CIN109" s="1"/>
      <c r="CIO109" s="1"/>
      <c r="CIP109" s="1"/>
      <c r="CIQ109" s="1"/>
      <c r="CIR109" s="1"/>
      <c r="CIS109" s="1"/>
      <c r="CIT109" s="1"/>
      <c r="CIU109" s="1"/>
      <c r="CIV109" s="1"/>
      <c r="CIW109" s="1"/>
      <c r="CIX109" s="1"/>
      <c r="CIY109" s="1"/>
      <c r="CIZ109" s="1"/>
      <c r="CJA109" s="1"/>
      <c r="CJB109" s="1"/>
      <c r="CJC109" s="1"/>
      <c r="CJD109" s="1"/>
      <c r="CJE109" s="1"/>
      <c r="CJF109" s="1"/>
      <c r="CJG109" s="1"/>
      <c r="CJH109" s="1"/>
      <c r="CJI109" s="1"/>
      <c r="CJJ109" s="1"/>
      <c r="CJK109" s="1"/>
      <c r="CJL109" s="1"/>
      <c r="CJM109" s="1"/>
      <c r="CJN109" s="1"/>
      <c r="CJO109" s="1"/>
      <c r="CJP109" s="1"/>
      <c r="CJQ109" s="1"/>
      <c r="CJR109" s="1"/>
      <c r="CJS109" s="1"/>
      <c r="CJT109" s="1"/>
      <c r="CJU109" s="1"/>
      <c r="CJV109" s="1"/>
      <c r="CJW109" s="1"/>
      <c r="CJX109" s="1"/>
      <c r="CJY109" s="1"/>
      <c r="CJZ109" s="1"/>
      <c r="CKA109" s="1"/>
      <c r="CKB109" s="1"/>
      <c r="CKC109" s="1"/>
      <c r="CKD109" s="1"/>
      <c r="CKE109" s="1"/>
      <c r="CKF109" s="1"/>
      <c r="CKG109" s="1"/>
      <c r="CKH109" s="1"/>
      <c r="CKI109" s="1"/>
      <c r="CKJ109" s="1"/>
      <c r="CKK109" s="1"/>
      <c r="CKL109" s="1"/>
      <c r="CKM109" s="1"/>
      <c r="CKN109" s="1"/>
      <c r="CKO109" s="1"/>
      <c r="CKP109" s="1"/>
      <c r="CKQ109" s="1"/>
      <c r="CKR109" s="1"/>
      <c r="CKS109" s="1"/>
      <c r="CKT109" s="1"/>
      <c r="CKU109" s="1"/>
      <c r="CKV109" s="1"/>
      <c r="CKW109" s="1"/>
      <c r="CKX109" s="1"/>
      <c r="CKY109" s="1"/>
      <c r="CKZ109" s="1"/>
      <c r="CLA109" s="1"/>
      <c r="CLB109" s="1"/>
      <c r="CLC109" s="1"/>
      <c r="CLD109" s="1"/>
      <c r="CLE109" s="1"/>
      <c r="CLF109" s="1"/>
      <c r="CLG109" s="1"/>
      <c r="CLH109" s="1"/>
      <c r="CLI109" s="1"/>
      <c r="CLJ109" s="1"/>
      <c r="CLK109" s="1"/>
      <c r="CLL109" s="1"/>
      <c r="CLM109" s="1"/>
      <c r="CLN109" s="1"/>
      <c r="CLO109" s="1"/>
      <c r="CLP109" s="1"/>
      <c r="CLQ109" s="1"/>
      <c r="CLR109" s="1"/>
      <c r="CLS109" s="1"/>
      <c r="CLT109" s="1"/>
      <c r="CLU109" s="1"/>
      <c r="CLV109" s="1"/>
      <c r="CLW109" s="1"/>
      <c r="CLX109" s="1"/>
      <c r="CLY109" s="1"/>
      <c r="CLZ109" s="1"/>
      <c r="CMA109" s="1"/>
      <c r="CMB109" s="1"/>
      <c r="CMC109" s="1"/>
      <c r="CMD109" s="1"/>
      <c r="CME109" s="1"/>
      <c r="CMF109" s="1"/>
      <c r="CMG109" s="1"/>
      <c r="CMH109" s="1"/>
      <c r="CMI109" s="1"/>
      <c r="CMJ109" s="1"/>
      <c r="CMK109" s="1"/>
      <c r="CML109" s="1"/>
      <c r="CMM109" s="1"/>
      <c r="CMN109" s="1"/>
      <c r="CMO109" s="1"/>
      <c r="CMP109" s="1"/>
      <c r="CMQ109" s="1"/>
      <c r="CMR109" s="1"/>
      <c r="CMS109" s="1"/>
      <c r="CMT109" s="1"/>
      <c r="CMU109" s="1"/>
      <c r="CMV109" s="1"/>
      <c r="CMW109" s="1"/>
      <c r="CMX109" s="1"/>
      <c r="CMY109" s="1"/>
      <c r="CMZ109" s="1"/>
      <c r="CNA109" s="1"/>
      <c r="CNB109" s="1"/>
      <c r="CNC109" s="1"/>
      <c r="CND109" s="1"/>
      <c r="CNE109" s="1"/>
      <c r="CNF109" s="1"/>
      <c r="CNG109" s="1"/>
      <c r="CNH109" s="1"/>
      <c r="CNI109" s="1"/>
      <c r="CNJ109" s="1"/>
      <c r="CNK109" s="1"/>
      <c r="CNL109" s="1"/>
      <c r="CNM109" s="1"/>
      <c r="CNN109" s="1"/>
      <c r="CNO109" s="1"/>
      <c r="CNP109" s="1"/>
      <c r="CNQ109" s="1"/>
      <c r="CNR109" s="1"/>
      <c r="CNS109" s="1"/>
      <c r="CNT109" s="1"/>
      <c r="CNU109" s="1"/>
      <c r="CNV109" s="1"/>
      <c r="CNW109" s="1"/>
      <c r="CNX109" s="1"/>
      <c r="CNY109" s="1"/>
      <c r="CNZ109" s="1"/>
      <c r="COA109" s="1"/>
      <c r="COB109" s="1"/>
      <c r="COC109" s="1"/>
      <c r="COD109" s="1"/>
      <c r="COE109" s="1"/>
      <c r="COF109" s="1"/>
      <c r="COG109" s="1"/>
      <c r="COH109" s="1"/>
      <c r="COI109" s="1"/>
      <c r="COJ109" s="1"/>
      <c r="COK109" s="1"/>
      <c r="COL109" s="1"/>
      <c r="COM109" s="1"/>
      <c r="CON109" s="1"/>
      <c r="COO109" s="1"/>
      <c r="COP109" s="1"/>
      <c r="COQ109" s="1"/>
      <c r="COR109" s="1"/>
      <c r="COS109" s="1"/>
      <c r="COT109" s="1"/>
      <c r="COU109" s="1"/>
      <c r="COV109" s="1"/>
      <c r="COW109" s="1"/>
      <c r="COX109" s="1"/>
      <c r="COY109" s="1"/>
      <c r="COZ109" s="1"/>
      <c r="CPA109" s="1"/>
      <c r="CPB109" s="1"/>
      <c r="CPC109" s="1"/>
      <c r="CPD109" s="1"/>
      <c r="CPE109" s="1"/>
      <c r="CPF109" s="1"/>
      <c r="CPG109" s="1"/>
      <c r="CPH109" s="1"/>
      <c r="CPI109" s="1"/>
      <c r="CPJ109" s="1"/>
      <c r="CPK109" s="1"/>
      <c r="CPL109" s="1"/>
      <c r="CPM109" s="1"/>
      <c r="CPN109" s="1"/>
      <c r="CPO109" s="1"/>
      <c r="CPP109" s="1"/>
      <c r="CPQ109" s="1"/>
      <c r="CPR109" s="1"/>
      <c r="CPS109" s="1"/>
      <c r="CPT109" s="1"/>
      <c r="CPU109" s="1"/>
      <c r="CPV109" s="1"/>
      <c r="CPW109" s="1"/>
      <c r="CPX109" s="1"/>
      <c r="CPY109" s="1"/>
      <c r="CPZ109" s="1"/>
      <c r="CQA109" s="1"/>
      <c r="CQB109" s="1"/>
      <c r="CQC109" s="1"/>
      <c r="CQD109" s="1"/>
      <c r="CQE109" s="1"/>
      <c r="CQF109" s="1"/>
      <c r="CQG109" s="1"/>
      <c r="CQH109" s="1"/>
      <c r="CQI109" s="1"/>
      <c r="CQJ109" s="1"/>
      <c r="CQK109" s="1"/>
      <c r="CQL109" s="1"/>
      <c r="CQM109" s="1"/>
      <c r="CQN109" s="1"/>
      <c r="CQO109" s="1"/>
      <c r="CQP109" s="1"/>
      <c r="CQQ109" s="1"/>
      <c r="CQR109" s="1"/>
      <c r="CQS109" s="1"/>
      <c r="CQT109" s="1"/>
      <c r="CQU109" s="1"/>
      <c r="CQV109" s="1"/>
      <c r="CQW109" s="1"/>
      <c r="CQX109" s="1"/>
      <c r="CQY109" s="1"/>
      <c r="CQZ109" s="1"/>
      <c r="CRA109" s="1"/>
      <c r="CRB109" s="1"/>
      <c r="CRC109" s="1"/>
      <c r="CRD109" s="1"/>
      <c r="CRE109" s="1"/>
      <c r="CRF109" s="1"/>
      <c r="CRG109" s="1"/>
      <c r="CRH109" s="1"/>
      <c r="CRI109" s="1"/>
      <c r="CRJ109" s="1"/>
      <c r="CRK109" s="1"/>
      <c r="CRL109" s="1"/>
      <c r="CRM109" s="1"/>
      <c r="CRN109" s="1"/>
      <c r="CRO109" s="1"/>
      <c r="CRP109" s="1"/>
      <c r="CRQ109" s="1"/>
      <c r="CRR109" s="1"/>
      <c r="CRS109" s="1"/>
      <c r="CRT109" s="1"/>
      <c r="CRU109" s="1"/>
      <c r="CRV109" s="1"/>
      <c r="CRW109" s="1"/>
      <c r="CRX109" s="1"/>
      <c r="CRY109" s="1"/>
      <c r="CRZ109" s="1"/>
      <c r="CSA109" s="1"/>
      <c r="CSB109" s="1"/>
      <c r="CSC109" s="1"/>
      <c r="CSD109" s="1"/>
      <c r="CSE109" s="1"/>
      <c r="CSF109" s="1"/>
      <c r="CSG109" s="1"/>
      <c r="CSH109" s="1"/>
      <c r="CSI109" s="1"/>
      <c r="CSJ109" s="1"/>
      <c r="CSK109" s="1"/>
      <c r="CSL109" s="1"/>
      <c r="CSM109" s="1"/>
      <c r="CSN109" s="1"/>
      <c r="CSO109" s="1"/>
      <c r="CSP109" s="1"/>
      <c r="CSQ109" s="1"/>
      <c r="CSR109" s="1"/>
      <c r="CSS109" s="1"/>
      <c r="CST109" s="1"/>
      <c r="CSU109" s="1"/>
      <c r="CSV109" s="1"/>
      <c r="CSW109" s="1"/>
      <c r="CSX109" s="1"/>
      <c r="CSY109" s="1"/>
      <c r="CSZ109" s="1"/>
      <c r="CTA109" s="1"/>
      <c r="CTB109" s="1"/>
      <c r="CTC109" s="1"/>
      <c r="CTD109" s="1"/>
      <c r="CTE109" s="1"/>
      <c r="CTF109" s="1"/>
      <c r="CTG109" s="1"/>
      <c r="CTH109" s="1"/>
      <c r="CTI109" s="1"/>
      <c r="CTJ109" s="1"/>
      <c r="CTK109" s="1"/>
      <c r="CTL109" s="1"/>
      <c r="CTM109" s="1"/>
      <c r="CTN109" s="1"/>
      <c r="CTO109" s="1"/>
      <c r="CTP109" s="1"/>
      <c r="CTQ109" s="1"/>
      <c r="CTR109" s="1"/>
      <c r="CTS109" s="1"/>
      <c r="CTT109" s="1"/>
      <c r="CTU109" s="1"/>
      <c r="CTV109" s="1"/>
      <c r="CTW109" s="1"/>
      <c r="CTX109" s="1"/>
      <c r="CTY109" s="1"/>
      <c r="CTZ109" s="1"/>
      <c r="CUA109" s="1"/>
      <c r="CUB109" s="1"/>
      <c r="CUC109" s="1"/>
      <c r="CUD109" s="1"/>
      <c r="CUE109" s="1"/>
      <c r="CUF109" s="1"/>
      <c r="CUG109" s="1"/>
      <c r="CUH109" s="1"/>
      <c r="CUI109" s="1"/>
      <c r="CUJ109" s="1"/>
      <c r="CUK109" s="1"/>
      <c r="CUL109" s="1"/>
      <c r="CUM109" s="1"/>
      <c r="CUN109" s="1"/>
      <c r="CUO109" s="1"/>
      <c r="CUP109" s="1"/>
      <c r="CUQ109" s="1"/>
      <c r="CUR109" s="1"/>
      <c r="CUS109" s="1"/>
      <c r="CUT109" s="1"/>
      <c r="CUU109" s="1"/>
      <c r="CUV109" s="1"/>
      <c r="CUW109" s="1"/>
      <c r="CUX109" s="1"/>
      <c r="CUY109" s="1"/>
      <c r="CUZ109" s="1"/>
      <c r="CVA109" s="1"/>
      <c r="CVB109" s="1"/>
      <c r="CVC109" s="1"/>
      <c r="CVD109" s="1"/>
      <c r="CVE109" s="1"/>
      <c r="CVF109" s="1"/>
      <c r="CVG109" s="1"/>
      <c r="CVH109" s="1"/>
      <c r="CVI109" s="1"/>
      <c r="CVJ109" s="1"/>
      <c r="CVK109" s="1"/>
      <c r="CVL109" s="1"/>
      <c r="CVM109" s="1"/>
      <c r="CVN109" s="1"/>
      <c r="CVO109" s="1"/>
      <c r="CVP109" s="1"/>
      <c r="CVQ109" s="1"/>
      <c r="CVR109" s="1"/>
      <c r="CVS109" s="1"/>
      <c r="CVT109" s="1"/>
      <c r="CVU109" s="1"/>
      <c r="CVV109" s="1"/>
      <c r="CVW109" s="1"/>
      <c r="CVX109" s="1"/>
      <c r="CVY109" s="1"/>
      <c r="CVZ109" s="1"/>
      <c r="CWA109" s="1"/>
      <c r="CWB109" s="1"/>
      <c r="CWC109" s="1"/>
      <c r="CWD109" s="1"/>
      <c r="CWE109" s="1"/>
      <c r="CWF109" s="1"/>
      <c r="CWG109" s="1"/>
      <c r="CWH109" s="1"/>
      <c r="CWI109" s="1"/>
      <c r="CWJ109" s="1"/>
      <c r="CWK109" s="1"/>
      <c r="CWL109" s="1"/>
      <c r="CWM109" s="1"/>
      <c r="CWN109" s="1"/>
      <c r="CWO109" s="1"/>
      <c r="CWP109" s="1"/>
      <c r="CWQ109" s="1"/>
      <c r="CWR109" s="1"/>
      <c r="CWS109" s="1"/>
      <c r="CWT109" s="1"/>
      <c r="CWU109" s="1"/>
      <c r="CWV109" s="1"/>
      <c r="CWW109" s="1"/>
      <c r="CWX109" s="1"/>
      <c r="CWY109" s="1"/>
      <c r="CWZ109" s="1"/>
      <c r="CXA109" s="1"/>
      <c r="CXB109" s="1"/>
      <c r="CXC109" s="1"/>
      <c r="CXD109" s="1"/>
      <c r="CXE109" s="1"/>
      <c r="CXF109" s="1"/>
      <c r="CXG109" s="1"/>
      <c r="CXH109" s="1"/>
      <c r="CXI109" s="1"/>
      <c r="CXJ109" s="1"/>
      <c r="CXK109" s="1"/>
      <c r="CXL109" s="1"/>
      <c r="CXM109" s="1"/>
      <c r="CXN109" s="1"/>
      <c r="CXO109" s="1"/>
      <c r="CXP109" s="1"/>
      <c r="CXQ109" s="1"/>
      <c r="CXR109" s="1"/>
      <c r="CXS109" s="1"/>
      <c r="CXT109" s="1"/>
      <c r="CXU109" s="1"/>
      <c r="CXV109" s="1"/>
      <c r="CXW109" s="1"/>
      <c r="CXX109" s="1"/>
      <c r="CXY109" s="1"/>
      <c r="CXZ109" s="1"/>
      <c r="CYA109" s="1"/>
      <c r="CYB109" s="1"/>
      <c r="CYC109" s="1"/>
      <c r="CYD109" s="1"/>
      <c r="CYE109" s="1"/>
      <c r="CYF109" s="1"/>
      <c r="CYG109" s="1"/>
      <c r="CYH109" s="1"/>
      <c r="CYI109" s="1"/>
      <c r="CYJ109" s="1"/>
      <c r="CYK109" s="1"/>
      <c r="CYL109" s="1"/>
      <c r="CYM109" s="1"/>
      <c r="CYN109" s="1"/>
      <c r="CYO109" s="1"/>
      <c r="CYP109" s="1"/>
      <c r="CYQ109" s="1"/>
      <c r="CYR109" s="1"/>
      <c r="CYS109" s="1"/>
      <c r="CYT109" s="1"/>
      <c r="CYU109" s="1"/>
      <c r="CYV109" s="1"/>
      <c r="CYW109" s="1"/>
      <c r="CYX109" s="1"/>
      <c r="CYY109" s="1"/>
      <c r="CYZ109" s="1"/>
      <c r="CZA109" s="1"/>
      <c r="CZB109" s="1"/>
      <c r="CZC109" s="1"/>
      <c r="CZD109" s="1"/>
      <c r="CZE109" s="1"/>
      <c r="CZF109" s="1"/>
      <c r="CZG109" s="1"/>
      <c r="CZH109" s="1"/>
      <c r="CZI109" s="1"/>
      <c r="CZJ109" s="1"/>
      <c r="CZK109" s="1"/>
      <c r="CZL109" s="1"/>
      <c r="CZM109" s="1"/>
      <c r="CZN109" s="1"/>
      <c r="CZO109" s="1"/>
      <c r="CZP109" s="1"/>
      <c r="CZQ109" s="1"/>
      <c r="CZR109" s="1"/>
      <c r="CZS109" s="1"/>
      <c r="CZT109" s="1"/>
      <c r="CZU109" s="1"/>
      <c r="CZV109" s="1"/>
      <c r="CZW109" s="1"/>
      <c r="CZX109" s="1"/>
      <c r="CZY109" s="1"/>
      <c r="CZZ109" s="1"/>
      <c r="DAA109" s="1"/>
      <c r="DAB109" s="1"/>
      <c r="DAC109" s="1"/>
      <c r="DAD109" s="1"/>
      <c r="DAE109" s="1"/>
      <c r="DAF109" s="1"/>
      <c r="DAG109" s="1"/>
      <c r="DAH109" s="1"/>
      <c r="DAI109" s="1"/>
      <c r="DAJ109" s="1"/>
      <c r="DAK109" s="1"/>
      <c r="DAL109" s="1"/>
      <c r="DAM109" s="1"/>
      <c r="DAN109" s="1"/>
      <c r="DAO109" s="1"/>
      <c r="DAP109" s="1"/>
      <c r="DAQ109" s="1"/>
      <c r="DAR109" s="1"/>
      <c r="DAS109" s="1"/>
      <c r="DAT109" s="1"/>
      <c r="DAU109" s="1"/>
      <c r="DAV109" s="1"/>
      <c r="DAW109" s="1"/>
      <c r="DAX109" s="1"/>
      <c r="DAY109" s="1"/>
      <c r="DAZ109" s="1"/>
      <c r="DBA109" s="1"/>
      <c r="DBB109" s="1"/>
      <c r="DBC109" s="1"/>
      <c r="DBD109" s="1"/>
      <c r="DBE109" s="1"/>
      <c r="DBF109" s="1"/>
      <c r="DBG109" s="1"/>
      <c r="DBH109" s="1"/>
      <c r="DBI109" s="1"/>
      <c r="DBJ109" s="1"/>
      <c r="DBK109" s="1"/>
      <c r="DBL109" s="1"/>
      <c r="DBM109" s="1"/>
      <c r="DBN109" s="1"/>
      <c r="DBO109" s="1"/>
      <c r="DBP109" s="1"/>
      <c r="DBQ109" s="1"/>
      <c r="DBR109" s="1"/>
      <c r="DBS109" s="1"/>
      <c r="DBT109" s="1"/>
      <c r="DBU109" s="1"/>
      <c r="DBV109" s="1"/>
      <c r="DBW109" s="1"/>
      <c r="DBX109" s="1"/>
      <c r="DBY109" s="1"/>
      <c r="DBZ109" s="1"/>
      <c r="DCA109" s="1"/>
      <c r="DCB109" s="1"/>
      <c r="DCC109" s="1"/>
      <c r="DCD109" s="1"/>
      <c r="DCE109" s="1"/>
      <c r="DCF109" s="1"/>
      <c r="DCG109" s="1"/>
      <c r="DCH109" s="1"/>
      <c r="DCI109" s="1"/>
      <c r="DCJ109" s="1"/>
      <c r="DCK109" s="1"/>
      <c r="DCL109" s="1"/>
      <c r="DCM109" s="1"/>
      <c r="DCN109" s="1"/>
      <c r="DCO109" s="1"/>
      <c r="DCP109" s="1"/>
      <c r="DCQ109" s="1"/>
      <c r="DCR109" s="1"/>
      <c r="DCS109" s="1"/>
      <c r="DCT109" s="1"/>
      <c r="DCU109" s="1"/>
      <c r="DCV109" s="1"/>
      <c r="DCW109" s="1"/>
      <c r="DCX109" s="1"/>
      <c r="DCY109" s="1"/>
      <c r="DCZ109" s="1"/>
      <c r="DDA109" s="1"/>
      <c r="DDB109" s="1"/>
      <c r="DDC109" s="1"/>
      <c r="DDD109" s="1"/>
      <c r="DDE109" s="1"/>
      <c r="DDF109" s="1"/>
      <c r="DDG109" s="1"/>
      <c r="DDH109" s="1"/>
      <c r="DDI109" s="1"/>
      <c r="DDJ109" s="1"/>
      <c r="DDK109" s="1"/>
      <c r="DDL109" s="1"/>
      <c r="DDM109" s="1"/>
      <c r="DDN109" s="1"/>
      <c r="DDO109" s="1"/>
      <c r="DDP109" s="1"/>
      <c r="DDQ109" s="1"/>
      <c r="DDR109" s="1"/>
      <c r="DDS109" s="1"/>
      <c r="DDT109" s="1"/>
      <c r="DDU109" s="1"/>
      <c r="DDV109" s="1"/>
      <c r="DDW109" s="1"/>
      <c r="DDX109" s="1"/>
      <c r="DDY109" s="1"/>
      <c r="DDZ109" s="1"/>
      <c r="DEA109" s="1"/>
      <c r="DEB109" s="1"/>
      <c r="DEC109" s="1"/>
      <c r="DED109" s="1"/>
      <c r="DEE109" s="1"/>
      <c r="DEF109" s="1"/>
      <c r="DEG109" s="1"/>
      <c r="DEH109" s="1"/>
      <c r="DEI109" s="1"/>
      <c r="DEJ109" s="1"/>
      <c r="DEK109" s="1"/>
      <c r="DEL109" s="1"/>
      <c r="DEM109" s="1"/>
      <c r="DEN109" s="1"/>
      <c r="DEO109" s="1"/>
      <c r="DEP109" s="1"/>
      <c r="DEQ109" s="1"/>
      <c r="DER109" s="1"/>
      <c r="DES109" s="1"/>
      <c r="DET109" s="1"/>
      <c r="DEU109" s="1"/>
      <c r="DEV109" s="1"/>
      <c r="DEW109" s="1"/>
      <c r="DEX109" s="1"/>
      <c r="DEY109" s="1"/>
      <c r="DEZ109" s="1"/>
      <c r="DFA109" s="1"/>
      <c r="DFB109" s="1"/>
      <c r="DFC109" s="1"/>
      <c r="DFD109" s="1"/>
      <c r="DFE109" s="1"/>
      <c r="DFF109" s="1"/>
      <c r="DFG109" s="1"/>
      <c r="DFH109" s="1"/>
      <c r="DFI109" s="1"/>
      <c r="DFJ109" s="1"/>
      <c r="DFK109" s="1"/>
      <c r="DFL109" s="1"/>
      <c r="DFM109" s="1"/>
      <c r="DFN109" s="1"/>
      <c r="DFO109" s="1"/>
      <c r="DFP109" s="1"/>
      <c r="DFQ109" s="1"/>
      <c r="DFR109" s="1"/>
      <c r="DFS109" s="1"/>
      <c r="DFT109" s="1"/>
      <c r="DFU109" s="1"/>
      <c r="DFV109" s="1"/>
      <c r="DFW109" s="1"/>
      <c r="DFX109" s="1"/>
      <c r="DFY109" s="1"/>
      <c r="DFZ109" s="1"/>
      <c r="DGA109" s="1"/>
      <c r="DGB109" s="1"/>
      <c r="DGC109" s="1"/>
      <c r="DGD109" s="1"/>
      <c r="DGE109" s="1"/>
      <c r="DGF109" s="1"/>
      <c r="DGG109" s="1"/>
      <c r="DGH109" s="1"/>
      <c r="DGI109" s="1"/>
      <c r="DGJ109" s="1"/>
      <c r="DGK109" s="1"/>
      <c r="DGL109" s="1"/>
      <c r="DGM109" s="1"/>
      <c r="DGN109" s="1"/>
      <c r="DGO109" s="1"/>
      <c r="DGP109" s="1"/>
      <c r="DGQ109" s="1"/>
      <c r="DGR109" s="1"/>
      <c r="DGS109" s="1"/>
      <c r="DGT109" s="1"/>
      <c r="DGU109" s="1"/>
      <c r="DGV109" s="1"/>
      <c r="DGW109" s="1"/>
      <c r="DGX109" s="1"/>
      <c r="DGY109" s="1"/>
      <c r="DGZ109" s="1"/>
      <c r="DHA109" s="1"/>
      <c r="DHB109" s="1"/>
      <c r="DHC109" s="1"/>
      <c r="DHD109" s="1"/>
      <c r="DHE109" s="1"/>
      <c r="DHF109" s="1"/>
      <c r="DHG109" s="1"/>
      <c r="DHH109" s="1"/>
      <c r="DHI109" s="1"/>
      <c r="DHJ109" s="1"/>
      <c r="DHK109" s="1"/>
      <c r="DHL109" s="1"/>
      <c r="DHM109" s="1"/>
      <c r="DHN109" s="1"/>
      <c r="DHO109" s="1"/>
      <c r="DHP109" s="1"/>
      <c r="DHQ109" s="1"/>
      <c r="DHR109" s="1"/>
      <c r="DHS109" s="1"/>
      <c r="DHT109" s="1"/>
      <c r="DHU109" s="1"/>
      <c r="DHV109" s="1"/>
      <c r="DHW109" s="1"/>
      <c r="DHX109" s="1"/>
      <c r="DHY109" s="1"/>
      <c r="DHZ109" s="1"/>
      <c r="DIA109" s="1"/>
      <c r="DIB109" s="1"/>
      <c r="DIC109" s="1"/>
      <c r="DID109" s="1"/>
      <c r="DIE109" s="1"/>
      <c r="DIF109" s="1"/>
      <c r="DIG109" s="1"/>
      <c r="DIH109" s="1"/>
      <c r="DII109" s="1"/>
      <c r="DIJ109" s="1"/>
      <c r="DIK109" s="1"/>
      <c r="DIL109" s="1"/>
      <c r="DIM109" s="1"/>
      <c r="DIN109" s="1"/>
      <c r="DIO109" s="1"/>
      <c r="DIP109" s="1"/>
      <c r="DIQ109" s="1"/>
      <c r="DIR109" s="1"/>
      <c r="DIS109" s="1"/>
      <c r="DIT109" s="1"/>
      <c r="DIU109" s="1"/>
      <c r="DIV109" s="1"/>
      <c r="DIW109" s="1"/>
      <c r="DIX109" s="1"/>
      <c r="DIY109" s="1"/>
      <c r="DIZ109" s="1"/>
      <c r="DJA109" s="1"/>
      <c r="DJB109" s="1"/>
      <c r="DJC109" s="1"/>
      <c r="DJD109" s="1"/>
      <c r="DJE109" s="1"/>
      <c r="DJF109" s="1"/>
      <c r="DJG109" s="1"/>
      <c r="DJH109" s="1"/>
      <c r="DJI109" s="1"/>
      <c r="DJJ109" s="1"/>
      <c r="DJK109" s="1"/>
      <c r="DJL109" s="1"/>
      <c r="DJM109" s="1"/>
      <c r="DJN109" s="1"/>
      <c r="DJO109" s="1"/>
      <c r="DJP109" s="1"/>
      <c r="DJQ109" s="1"/>
      <c r="DJR109" s="1"/>
      <c r="DJS109" s="1"/>
      <c r="DJT109" s="1"/>
      <c r="DJU109" s="1"/>
      <c r="DJV109" s="1"/>
      <c r="DJW109" s="1"/>
      <c r="DJX109" s="1"/>
      <c r="DJY109" s="1"/>
      <c r="DJZ109" s="1"/>
      <c r="DKA109" s="1"/>
      <c r="DKB109" s="1"/>
      <c r="DKC109" s="1"/>
      <c r="DKD109" s="1"/>
      <c r="DKE109" s="1"/>
      <c r="DKF109" s="1"/>
      <c r="DKG109" s="1"/>
      <c r="DKH109" s="1"/>
      <c r="DKI109" s="1"/>
      <c r="DKJ109" s="1"/>
      <c r="DKK109" s="1"/>
      <c r="DKL109" s="1"/>
      <c r="DKM109" s="1"/>
      <c r="DKN109" s="1"/>
      <c r="DKO109" s="1"/>
      <c r="DKP109" s="1"/>
      <c r="DKQ109" s="1"/>
      <c r="DKR109" s="1"/>
      <c r="DKS109" s="1"/>
      <c r="DKT109" s="1"/>
      <c r="DKU109" s="1"/>
      <c r="DKV109" s="1"/>
      <c r="DKW109" s="1"/>
      <c r="DKX109" s="1"/>
      <c r="DKY109" s="1"/>
      <c r="DKZ109" s="1"/>
      <c r="DLA109" s="1"/>
      <c r="DLB109" s="1"/>
      <c r="DLC109" s="1"/>
      <c r="DLD109" s="1"/>
      <c r="DLE109" s="1"/>
      <c r="DLF109" s="1"/>
      <c r="DLG109" s="1"/>
      <c r="DLH109" s="1"/>
      <c r="DLI109" s="1"/>
      <c r="DLJ109" s="1"/>
      <c r="DLK109" s="1"/>
      <c r="DLL109" s="1"/>
      <c r="DLM109" s="1"/>
      <c r="DLN109" s="1"/>
      <c r="DLO109" s="1"/>
      <c r="DLP109" s="1"/>
      <c r="DLQ109" s="1"/>
      <c r="DLR109" s="1"/>
      <c r="DLS109" s="1"/>
      <c r="DLT109" s="1"/>
      <c r="DLU109" s="1"/>
      <c r="DLV109" s="1"/>
      <c r="DLW109" s="1"/>
      <c r="DLX109" s="1"/>
      <c r="DLY109" s="1"/>
      <c r="DLZ109" s="1"/>
      <c r="DMA109" s="1"/>
      <c r="DMB109" s="1"/>
      <c r="DMC109" s="1"/>
      <c r="DMD109" s="1"/>
      <c r="DME109" s="1"/>
      <c r="DMF109" s="1"/>
      <c r="DMG109" s="1"/>
      <c r="DMH109" s="1"/>
      <c r="DMI109" s="1"/>
      <c r="DMJ109" s="1"/>
      <c r="DMK109" s="1"/>
      <c r="DML109" s="1"/>
      <c r="DMM109" s="1"/>
      <c r="DMN109" s="1"/>
      <c r="DMO109" s="1"/>
      <c r="DMP109" s="1"/>
      <c r="DMQ109" s="1"/>
      <c r="DMR109" s="1"/>
      <c r="DMS109" s="1"/>
      <c r="DMT109" s="1"/>
      <c r="DMU109" s="1"/>
      <c r="DMV109" s="1"/>
      <c r="DMW109" s="1"/>
      <c r="DMX109" s="1"/>
      <c r="DMY109" s="1"/>
      <c r="DMZ109" s="1"/>
      <c r="DNA109" s="1"/>
      <c r="DNB109" s="1"/>
      <c r="DNC109" s="1"/>
      <c r="DND109" s="1"/>
      <c r="DNE109" s="1"/>
      <c r="DNF109" s="1"/>
      <c r="DNG109" s="1"/>
      <c r="DNH109" s="1"/>
      <c r="DNI109" s="1"/>
      <c r="DNJ109" s="1"/>
      <c r="DNK109" s="1"/>
      <c r="DNL109" s="1"/>
      <c r="DNM109" s="1"/>
      <c r="DNN109" s="1"/>
      <c r="DNO109" s="1"/>
      <c r="DNP109" s="1"/>
      <c r="DNQ109" s="1"/>
      <c r="DNR109" s="1"/>
      <c r="DNS109" s="1"/>
      <c r="DNT109" s="1"/>
      <c r="DNU109" s="1"/>
      <c r="DNV109" s="1"/>
      <c r="DNW109" s="1"/>
      <c r="DNX109" s="1"/>
      <c r="DNY109" s="1"/>
      <c r="DNZ109" s="1"/>
      <c r="DOA109" s="1"/>
      <c r="DOB109" s="1"/>
      <c r="DOC109" s="1"/>
      <c r="DOD109" s="1"/>
      <c r="DOE109" s="1"/>
      <c r="DOF109" s="1"/>
      <c r="DOG109" s="1"/>
      <c r="DOH109" s="1"/>
      <c r="DOI109" s="1"/>
      <c r="DOJ109" s="1"/>
      <c r="DOK109" s="1"/>
      <c r="DOL109" s="1"/>
      <c r="DOM109" s="1"/>
      <c r="DON109" s="1"/>
      <c r="DOO109" s="1"/>
      <c r="DOP109" s="1"/>
      <c r="DOQ109" s="1"/>
      <c r="DOR109" s="1"/>
      <c r="DOS109" s="1"/>
      <c r="DOT109" s="1"/>
      <c r="DOU109" s="1"/>
      <c r="DOV109" s="1"/>
      <c r="DOW109" s="1"/>
      <c r="DOX109" s="1"/>
      <c r="DOY109" s="1"/>
      <c r="DOZ109" s="1"/>
      <c r="DPA109" s="1"/>
      <c r="DPB109" s="1"/>
      <c r="DPC109" s="1"/>
      <c r="DPD109" s="1"/>
      <c r="DPE109" s="1"/>
      <c r="DPF109" s="1"/>
      <c r="DPG109" s="1"/>
      <c r="DPH109" s="1"/>
      <c r="DPI109" s="1"/>
      <c r="DPJ109" s="1"/>
      <c r="DPK109" s="1"/>
      <c r="DPL109" s="1"/>
      <c r="DPM109" s="1"/>
      <c r="DPN109" s="1"/>
      <c r="DPO109" s="1"/>
      <c r="DPP109" s="1"/>
      <c r="DPQ109" s="1"/>
      <c r="DPR109" s="1"/>
      <c r="DPS109" s="1"/>
      <c r="DPT109" s="1"/>
      <c r="DPU109" s="1"/>
      <c r="DPV109" s="1"/>
      <c r="DPW109" s="1"/>
      <c r="DPX109" s="1"/>
      <c r="DPY109" s="1"/>
      <c r="DPZ109" s="1"/>
      <c r="DQA109" s="1"/>
      <c r="DQB109" s="1"/>
      <c r="DQC109" s="1"/>
      <c r="DQD109" s="1"/>
      <c r="DQE109" s="1"/>
      <c r="DQF109" s="1"/>
      <c r="DQG109" s="1"/>
      <c r="DQH109" s="1"/>
      <c r="DQI109" s="1"/>
      <c r="DQJ109" s="1"/>
      <c r="DQK109" s="1"/>
      <c r="DQL109" s="1"/>
      <c r="DQM109" s="1"/>
      <c r="DQN109" s="1"/>
      <c r="DQO109" s="1"/>
      <c r="DQP109" s="1"/>
      <c r="DQQ109" s="1"/>
      <c r="DQR109" s="1"/>
      <c r="DQS109" s="1"/>
      <c r="DQT109" s="1"/>
      <c r="DQU109" s="1"/>
      <c r="DQV109" s="1"/>
      <c r="DQW109" s="1"/>
      <c r="DQX109" s="1"/>
      <c r="DQY109" s="1"/>
      <c r="DQZ109" s="1"/>
      <c r="DRA109" s="1"/>
      <c r="DRB109" s="1"/>
      <c r="DRC109" s="1"/>
      <c r="DRD109" s="1"/>
      <c r="DRE109" s="1"/>
      <c r="DRF109" s="1"/>
      <c r="DRG109" s="1"/>
      <c r="DRH109" s="1"/>
      <c r="DRI109" s="1"/>
      <c r="DRJ109" s="1"/>
      <c r="DRK109" s="1"/>
      <c r="DRL109" s="1"/>
      <c r="DRM109" s="1"/>
      <c r="DRN109" s="1"/>
      <c r="DRO109" s="1"/>
      <c r="DRP109" s="1"/>
      <c r="DRQ109" s="1"/>
      <c r="DRR109" s="1"/>
      <c r="DRS109" s="1"/>
      <c r="DRT109" s="1"/>
      <c r="DRU109" s="1"/>
      <c r="DRV109" s="1"/>
      <c r="DRW109" s="1"/>
      <c r="DRX109" s="1"/>
      <c r="DRY109" s="1"/>
      <c r="DRZ109" s="1"/>
      <c r="DSA109" s="1"/>
      <c r="DSB109" s="1"/>
      <c r="DSC109" s="1"/>
      <c r="DSD109" s="1"/>
      <c r="DSE109" s="1"/>
      <c r="DSF109" s="1"/>
      <c r="DSG109" s="1"/>
      <c r="DSH109" s="1"/>
      <c r="DSI109" s="1"/>
      <c r="DSJ109" s="1"/>
      <c r="DSK109" s="1"/>
      <c r="DSL109" s="1"/>
      <c r="DSM109" s="1"/>
      <c r="DSN109" s="1"/>
      <c r="DSO109" s="1"/>
      <c r="DSP109" s="1"/>
      <c r="DSQ109" s="1"/>
      <c r="DSR109" s="1"/>
      <c r="DSS109" s="1"/>
      <c r="DST109" s="1"/>
      <c r="DSU109" s="1"/>
      <c r="DSV109" s="1"/>
      <c r="DSW109" s="1"/>
      <c r="DSX109" s="1"/>
      <c r="DSY109" s="1"/>
      <c r="DSZ109" s="1"/>
      <c r="DTA109" s="1"/>
      <c r="DTB109" s="1"/>
      <c r="DTC109" s="1"/>
      <c r="DTD109" s="1"/>
      <c r="DTE109" s="1"/>
      <c r="DTF109" s="1"/>
      <c r="DTG109" s="1"/>
      <c r="DTH109" s="1"/>
      <c r="DTI109" s="1"/>
      <c r="DTJ109" s="1"/>
      <c r="DTK109" s="1"/>
      <c r="DTL109" s="1"/>
      <c r="DTM109" s="1"/>
      <c r="DTN109" s="1"/>
      <c r="DTO109" s="1"/>
      <c r="DTP109" s="1"/>
      <c r="DTQ109" s="1"/>
      <c r="DTR109" s="1"/>
      <c r="DTS109" s="1"/>
      <c r="DTT109" s="1"/>
      <c r="DTU109" s="1"/>
      <c r="DTV109" s="1"/>
      <c r="DTW109" s="1"/>
      <c r="DTX109" s="1"/>
      <c r="DTY109" s="1"/>
      <c r="DTZ109" s="1"/>
      <c r="DUA109" s="1"/>
      <c r="DUB109" s="1"/>
      <c r="DUC109" s="1"/>
      <c r="DUD109" s="1"/>
      <c r="DUE109" s="1"/>
      <c r="DUF109" s="1"/>
      <c r="DUG109" s="1"/>
      <c r="DUH109" s="1"/>
      <c r="DUI109" s="1"/>
      <c r="DUJ109" s="1"/>
      <c r="DUK109" s="1"/>
      <c r="DUL109" s="1"/>
      <c r="DUM109" s="1"/>
      <c r="DUN109" s="1"/>
      <c r="DUO109" s="1"/>
      <c r="DUP109" s="1"/>
      <c r="DUQ109" s="1"/>
      <c r="DUR109" s="1"/>
      <c r="DUS109" s="1"/>
      <c r="DUT109" s="1"/>
      <c r="DUU109" s="1"/>
      <c r="DUV109" s="1"/>
      <c r="DUW109" s="1"/>
      <c r="DUX109" s="1"/>
      <c r="DUY109" s="1"/>
      <c r="DUZ109" s="1"/>
      <c r="DVA109" s="1"/>
      <c r="DVB109" s="1"/>
      <c r="DVC109" s="1"/>
      <c r="DVD109" s="1"/>
      <c r="DVE109" s="1"/>
      <c r="DVF109" s="1"/>
      <c r="DVG109" s="1"/>
      <c r="DVH109" s="1"/>
      <c r="DVI109" s="1"/>
      <c r="DVJ109" s="1"/>
      <c r="DVK109" s="1"/>
      <c r="DVL109" s="1"/>
      <c r="DVM109" s="1"/>
      <c r="DVN109" s="1"/>
      <c r="DVO109" s="1"/>
      <c r="DVP109" s="1"/>
      <c r="DVQ109" s="1"/>
      <c r="DVR109" s="1"/>
      <c r="DVS109" s="1"/>
      <c r="DVT109" s="1"/>
      <c r="DVU109" s="1"/>
      <c r="DVV109" s="1"/>
      <c r="DVW109" s="1"/>
      <c r="DVX109" s="1"/>
      <c r="DVY109" s="1"/>
      <c r="DVZ109" s="1"/>
      <c r="DWA109" s="1"/>
      <c r="DWB109" s="1"/>
      <c r="DWC109" s="1"/>
      <c r="DWD109" s="1"/>
      <c r="DWE109" s="1"/>
      <c r="DWF109" s="1"/>
      <c r="DWG109" s="1"/>
      <c r="DWH109" s="1"/>
      <c r="DWI109" s="1"/>
      <c r="DWJ109" s="1"/>
      <c r="DWK109" s="1"/>
      <c r="DWL109" s="1"/>
      <c r="DWM109" s="1"/>
      <c r="DWN109" s="1"/>
      <c r="DWO109" s="1"/>
      <c r="DWP109" s="1"/>
      <c r="DWQ109" s="1"/>
      <c r="DWR109" s="1"/>
      <c r="DWS109" s="1"/>
      <c r="DWT109" s="1"/>
      <c r="DWU109" s="1"/>
      <c r="DWV109" s="1"/>
      <c r="DWW109" s="1"/>
      <c r="DWX109" s="1"/>
      <c r="DWY109" s="1"/>
      <c r="DWZ109" s="1"/>
      <c r="DXA109" s="1"/>
      <c r="DXB109" s="1"/>
      <c r="DXC109" s="1"/>
      <c r="DXD109" s="1"/>
      <c r="DXE109" s="1"/>
      <c r="DXF109" s="1"/>
      <c r="DXG109" s="1"/>
      <c r="DXH109" s="1"/>
      <c r="DXI109" s="1"/>
      <c r="DXJ109" s="1"/>
      <c r="DXK109" s="1"/>
      <c r="DXL109" s="1"/>
      <c r="DXM109" s="1"/>
      <c r="DXN109" s="1"/>
      <c r="DXO109" s="1"/>
      <c r="DXP109" s="1"/>
      <c r="DXQ109" s="1"/>
      <c r="DXR109" s="1"/>
      <c r="DXS109" s="1"/>
      <c r="DXT109" s="1"/>
      <c r="DXU109" s="1"/>
      <c r="DXV109" s="1"/>
      <c r="DXW109" s="1"/>
      <c r="DXX109" s="1"/>
      <c r="DXY109" s="1"/>
      <c r="DXZ109" s="1"/>
      <c r="DYA109" s="1"/>
      <c r="DYB109" s="1"/>
      <c r="DYC109" s="1"/>
      <c r="DYD109" s="1"/>
      <c r="DYE109" s="1"/>
      <c r="DYF109" s="1"/>
      <c r="DYG109" s="1"/>
      <c r="DYH109" s="1"/>
      <c r="DYI109" s="1"/>
      <c r="DYJ109" s="1"/>
      <c r="DYK109" s="1"/>
      <c r="DYL109" s="1"/>
      <c r="DYM109" s="1"/>
      <c r="DYN109" s="1"/>
      <c r="DYO109" s="1"/>
      <c r="DYP109" s="1"/>
      <c r="DYQ109" s="1"/>
      <c r="DYR109" s="1"/>
      <c r="DYS109" s="1"/>
      <c r="DYT109" s="1"/>
      <c r="DYU109" s="1"/>
      <c r="DYV109" s="1"/>
      <c r="DYW109" s="1"/>
      <c r="DYX109" s="1"/>
      <c r="DYY109" s="1"/>
      <c r="DYZ109" s="1"/>
      <c r="DZA109" s="1"/>
      <c r="DZB109" s="1"/>
      <c r="DZC109" s="1"/>
      <c r="DZD109" s="1"/>
      <c r="DZE109" s="1"/>
      <c r="DZF109" s="1"/>
      <c r="DZG109" s="1"/>
      <c r="DZH109" s="1"/>
      <c r="DZI109" s="1"/>
      <c r="DZJ109" s="1"/>
      <c r="DZK109" s="1"/>
      <c r="DZL109" s="1"/>
      <c r="DZM109" s="1"/>
      <c r="DZN109" s="1"/>
      <c r="DZO109" s="1"/>
      <c r="DZP109" s="1"/>
      <c r="DZQ109" s="1"/>
      <c r="DZR109" s="1"/>
      <c r="DZS109" s="1"/>
      <c r="DZT109" s="1"/>
      <c r="DZU109" s="1"/>
      <c r="DZV109" s="1"/>
      <c r="DZW109" s="1"/>
      <c r="DZX109" s="1"/>
      <c r="DZY109" s="1"/>
      <c r="DZZ109" s="1"/>
      <c r="EAA109" s="1"/>
      <c r="EAB109" s="1"/>
      <c r="EAC109" s="1"/>
      <c r="EAD109" s="1"/>
      <c r="EAE109" s="1"/>
      <c r="EAF109" s="1"/>
      <c r="EAG109" s="1"/>
      <c r="EAH109" s="1"/>
      <c r="EAI109" s="1"/>
      <c r="EAJ109" s="1"/>
      <c r="EAK109" s="1"/>
      <c r="EAL109" s="1"/>
      <c r="EAM109" s="1"/>
      <c r="EAN109" s="1"/>
      <c r="EAO109" s="1"/>
      <c r="EAP109" s="1"/>
      <c r="EAQ109" s="1"/>
      <c r="EAR109" s="1"/>
      <c r="EAS109" s="1"/>
      <c r="EAT109" s="1"/>
      <c r="EAU109" s="1"/>
      <c r="EAV109" s="1"/>
      <c r="EAW109" s="1"/>
      <c r="EAX109" s="1"/>
      <c r="EAY109" s="1"/>
      <c r="EAZ109" s="1"/>
      <c r="EBA109" s="1"/>
      <c r="EBB109" s="1"/>
      <c r="EBC109" s="1"/>
      <c r="EBD109" s="1"/>
      <c r="EBE109" s="1"/>
      <c r="EBF109" s="1"/>
      <c r="EBG109" s="1"/>
      <c r="EBH109" s="1"/>
      <c r="EBI109" s="1"/>
      <c r="EBJ109" s="1"/>
      <c r="EBK109" s="1"/>
      <c r="EBL109" s="1"/>
      <c r="EBM109" s="1"/>
      <c r="EBN109" s="1"/>
      <c r="EBO109" s="1"/>
      <c r="EBP109" s="1"/>
      <c r="EBQ109" s="1"/>
      <c r="EBR109" s="1"/>
      <c r="EBS109" s="1"/>
      <c r="EBT109" s="1"/>
      <c r="EBU109" s="1"/>
      <c r="EBV109" s="1"/>
      <c r="EBW109" s="1"/>
      <c r="EBX109" s="1"/>
      <c r="EBY109" s="1"/>
      <c r="EBZ109" s="1"/>
      <c r="ECA109" s="1"/>
      <c r="ECB109" s="1"/>
      <c r="ECC109" s="1"/>
      <c r="ECD109" s="1"/>
      <c r="ECE109" s="1"/>
      <c r="ECF109" s="1"/>
      <c r="ECG109" s="1"/>
      <c r="ECH109" s="1"/>
      <c r="ECI109" s="1"/>
      <c r="ECJ109" s="1"/>
      <c r="ECK109" s="1"/>
      <c r="ECL109" s="1"/>
      <c r="ECM109" s="1"/>
      <c r="ECN109" s="1"/>
      <c r="ECO109" s="1"/>
      <c r="ECP109" s="1"/>
      <c r="ECQ109" s="1"/>
      <c r="ECR109" s="1"/>
      <c r="ECS109" s="1"/>
      <c r="ECT109" s="1"/>
      <c r="ECU109" s="1"/>
      <c r="ECV109" s="1"/>
      <c r="ECW109" s="1"/>
      <c r="ECX109" s="1"/>
      <c r="ECY109" s="1"/>
      <c r="ECZ109" s="1"/>
      <c r="EDA109" s="1"/>
      <c r="EDB109" s="1"/>
      <c r="EDC109" s="1"/>
      <c r="EDD109" s="1"/>
      <c r="EDE109" s="1"/>
      <c r="EDF109" s="1"/>
      <c r="EDG109" s="1"/>
      <c r="EDH109" s="1"/>
      <c r="EDI109" s="1"/>
      <c r="EDJ109" s="1"/>
      <c r="EDK109" s="1"/>
      <c r="EDL109" s="1"/>
      <c r="EDM109" s="1"/>
      <c r="EDN109" s="1"/>
      <c r="EDO109" s="1"/>
      <c r="EDP109" s="1"/>
      <c r="EDQ109" s="1"/>
      <c r="EDR109" s="1"/>
      <c r="EDS109" s="1"/>
      <c r="EDT109" s="1"/>
      <c r="EDU109" s="1"/>
      <c r="EDV109" s="1"/>
      <c r="EDW109" s="1"/>
      <c r="EDX109" s="1"/>
      <c r="EDY109" s="1"/>
      <c r="EDZ109" s="1"/>
      <c r="EEA109" s="1"/>
      <c r="EEB109" s="1"/>
      <c r="EEC109" s="1"/>
      <c r="EED109" s="1"/>
      <c r="EEE109" s="1"/>
      <c r="EEF109" s="1"/>
      <c r="EEG109" s="1"/>
      <c r="EEH109" s="1"/>
      <c r="EEI109" s="1"/>
      <c r="EEJ109" s="1"/>
      <c r="EEK109" s="1"/>
      <c r="EEL109" s="1"/>
      <c r="EEM109" s="1"/>
      <c r="EEN109" s="1"/>
      <c r="EEO109" s="1"/>
      <c r="EEP109" s="1"/>
      <c r="EEQ109" s="1"/>
      <c r="EER109" s="1"/>
      <c r="EES109" s="1"/>
      <c r="EET109" s="1"/>
      <c r="EEU109" s="1"/>
      <c r="EEV109" s="1"/>
      <c r="EEW109" s="1"/>
      <c r="EEX109" s="1"/>
      <c r="EEY109" s="1"/>
      <c r="EEZ109" s="1"/>
      <c r="EFA109" s="1"/>
      <c r="EFB109" s="1"/>
      <c r="EFC109" s="1"/>
      <c r="EFD109" s="1"/>
      <c r="EFE109" s="1"/>
      <c r="EFF109" s="1"/>
      <c r="EFG109" s="1"/>
      <c r="EFH109" s="1"/>
      <c r="EFI109" s="1"/>
      <c r="EFJ109" s="1"/>
      <c r="EFK109" s="1"/>
      <c r="EFL109" s="1"/>
      <c r="EFM109" s="1"/>
      <c r="EFN109" s="1"/>
      <c r="EFO109" s="1"/>
      <c r="EFP109" s="1"/>
      <c r="EFQ109" s="1"/>
      <c r="EFR109" s="1"/>
      <c r="EFS109" s="1"/>
      <c r="EFT109" s="1"/>
      <c r="EFU109" s="1"/>
      <c r="EFV109" s="1"/>
      <c r="EFW109" s="1"/>
      <c r="EFX109" s="1"/>
      <c r="EFY109" s="1"/>
      <c r="EFZ109" s="1"/>
      <c r="EGA109" s="1"/>
      <c r="EGB109" s="1"/>
      <c r="EGC109" s="1"/>
      <c r="EGD109" s="1"/>
      <c r="EGE109" s="1"/>
      <c r="EGF109" s="1"/>
      <c r="EGG109" s="1"/>
      <c r="EGH109" s="1"/>
      <c r="EGI109" s="1"/>
      <c r="EGJ109" s="1"/>
      <c r="EGK109" s="1"/>
      <c r="EGL109" s="1"/>
      <c r="EGM109" s="1"/>
      <c r="EGN109" s="1"/>
      <c r="EGO109" s="1"/>
      <c r="EGP109" s="1"/>
      <c r="EGQ109" s="1"/>
      <c r="EGR109" s="1"/>
      <c r="EGS109" s="1"/>
      <c r="EGT109" s="1"/>
      <c r="EGU109" s="1"/>
      <c r="EGV109" s="1"/>
      <c r="EGW109" s="1"/>
      <c r="EGX109" s="1"/>
      <c r="EGY109" s="1"/>
      <c r="EGZ109" s="1"/>
      <c r="EHA109" s="1"/>
      <c r="EHB109" s="1"/>
      <c r="EHC109" s="1"/>
      <c r="EHD109" s="1"/>
      <c r="EHE109" s="1"/>
      <c r="EHF109" s="1"/>
      <c r="EHG109" s="1"/>
      <c r="EHH109" s="1"/>
      <c r="EHI109" s="1"/>
      <c r="EHJ109" s="1"/>
      <c r="EHK109" s="1"/>
      <c r="EHL109" s="1"/>
      <c r="EHM109" s="1"/>
      <c r="EHN109" s="1"/>
      <c r="EHO109" s="1"/>
      <c r="EHP109" s="1"/>
      <c r="EHQ109" s="1"/>
      <c r="EHR109" s="1"/>
      <c r="EHS109" s="1"/>
      <c r="EHT109" s="1"/>
      <c r="EHU109" s="1"/>
      <c r="EHV109" s="1"/>
      <c r="EHW109" s="1"/>
      <c r="EHX109" s="1"/>
      <c r="EHY109" s="1"/>
      <c r="EHZ109" s="1"/>
      <c r="EIA109" s="1"/>
      <c r="EIB109" s="1"/>
      <c r="EIC109" s="1"/>
      <c r="EID109" s="1"/>
      <c r="EIE109" s="1"/>
      <c r="EIF109" s="1"/>
      <c r="EIG109" s="1"/>
      <c r="EIH109" s="1"/>
      <c r="EII109" s="1"/>
      <c r="EIJ109" s="1"/>
      <c r="EIK109" s="1"/>
      <c r="EIL109" s="1"/>
      <c r="EIM109" s="1"/>
      <c r="EIN109" s="1"/>
      <c r="EIO109" s="1"/>
      <c r="EIP109" s="1"/>
      <c r="EIQ109" s="1"/>
      <c r="EIR109" s="1"/>
      <c r="EIS109" s="1"/>
      <c r="EIT109" s="1"/>
      <c r="EIU109" s="1"/>
      <c r="EIV109" s="1"/>
      <c r="EIW109" s="1"/>
      <c r="EIX109" s="1"/>
      <c r="EIY109" s="1"/>
      <c r="EIZ109" s="1"/>
      <c r="EJA109" s="1"/>
      <c r="EJB109" s="1"/>
      <c r="EJC109" s="1"/>
      <c r="EJD109" s="1"/>
      <c r="EJE109" s="1"/>
      <c r="EJF109" s="1"/>
      <c r="EJG109" s="1"/>
      <c r="EJH109" s="1"/>
      <c r="EJI109" s="1"/>
      <c r="EJJ109" s="1"/>
      <c r="EJK109" s="1"/>
      <c r="EJL109" s="1"/>
      <c r="EJM109" s="1"/>
      <c r="EJN109" s="1"/>
      <c r="EJO109" s="1"/>
      <c r="EJP109" s="1"/>
      <c r="EJQ109" s="1"/>
      <c r="EJR109" s="1"/>
      <c r="EJS109" s="1"/>
      <c r="EJT109" s="1"/>
      <c r="EJU109" s="1"/>
      <c r="EJV109" s="1"/>
      <c r="EJW109" s="1"/>
      <c r="EJX109" s="1"/>
      <c r="EJY109" s="1"/>
      <c r="EJZ109" s="1"/>
      <c r="EKA109" s="1"/>
      <c r="EKB109" s="1"/>
      <c r="EKC109" s="1"/>
      <c r="EKD109" s="1"/>
      <c r="EKE109" s="1"/>
      <c r="EKF109" s="1"/>
      <c r="EKG109" s="1"/>
      <c r="EKH109" s="1"/>
      <c r="EKI109" s="1"/>
      <c r="EKJ109" s="1"/>
      <c r="EKK109" s="1"/>
      <c r="EKL109" s="1"/>
      <c r="EKM109" s="1"/>
      <c r="EKN109" s="1"/>
      <c r="EKO109" s="1"/>
      <c r="EKP109" s="1"/>
      <c r="EKQ109" s="1"/>
      <c r="EKR109" s="1"/>
      <c r="EKS109" s="1"/>
      <c r="EKT109" s="1"/>
      <c r="EKU109" s="1"/>
      <c r="EKV109" s="1"/>
      <c r="EKW109" s="1"/>
      <c r="EKX109" s="1"/>
      <c r="EKY109" s="1"/>
      <c r="EKZ109" s="1"/>
      <c r="ELA109" s="1"/>
      <c r="ELB109" s="1"/>
      <c r="ELC109" s="1"/>
      <c r="ELD109" s="1"/>
      <c r="ELE109" s="1"/>
      <c r="ELF109" s="1"/>
      <c r="ELG109" s="1"/>
      <c r="ELH109" s="1"/>
      <c r="ELI109" s="1"/>
      <c r="ELJ109" s="1"/>
      <c r="ELK109" s="1"/>
      <c r="ELL109" s="1"/>
      <c r="ELM109" s="1"/>
      <c r="ELN109" s="1"/>
      <c r="ELO109" s="1"/>
      <c r="ELP109" s="1"/>
      <c r="ELQ109" s="1"/>
      <c r="ELR109" s="1"/>
      <c r="ELS109" s="1"/>
      <c r="ELT109" s="1"/>
      <c r="ELU109" s="1"/>
      <c r="ELV109" s="1"/>
      <c r="ELW109" s="1"/>
      <c r="ELX109" s="1"/>
      <c r="ELY109" s="1"/>
      <c r="ELZ109" s="1"/>
      <c r="EMA109" s="1"/>
      <c r="EMB109" s="1"/>
      <c r="EMC109" s="1"/>
      <c r="EMD109" s="1"/>
      <c r="EME109" s="1"/>
      <c r="EMF109" s="1"/>
      <c r="EMG109" s="1"/>
      <c r="EMH109" s="1"/>
      <c r="EMI109" s="1"/>
      <c r="EMJ109" s="1"/>
      <c r="EMK109" s="1"/>
      <c r="EML109" s="1"/>
      <c r="EMM109" s="1"/>
      <c r="EMN109" s="1"/>
      <c r="EMO109" s="1"/>
      <c r="EMP109" s="1"/>
      <c r="EMQ109" s="1"/>
      <c r="EMR109" s="1"/>
      <c r="EMS109" s="1"/>
      <c r="EMT109" s="1"/>
      <c r="EMU109" s="1"/>
      <c r="EMV109" s="1"/>
      <c r="EMW109" s="1"/>
      <c r="EMX109" s="1"/>
      <c r="EMY109" s="1"/>
      <c r="EMZ109" s="1"/>
      <c r="ENA109" s="1"/>
      <c r="ENB109" s="1"/>
      <c r="ENC109" s="1"/>
      <c r="END109" s="1"/>
      <c r="ENE109" s="1"/>
      <c r="ENF109" s="1"/>
      <c r="ENG109" s="1"/>
      <c r="ENH109" s="1"/>
      <c r="ENI109" s="1"/>
      <c r="ENJ109" s="1"/>
      <c r="ENK109" s="1"/>
      <c r="ENL109" s="1"/>
      <c r="ENM109" s="1"/>
      <c r="ENN109" s="1"/>
      <c r="ENO109" s="1"/>
      <c r="ENP109" s="1"/>
      <c r="ENQ109" s="1"/>
      <c r="ENR109" s="1"/>
      <c r="ENS109" s="1"/>
      <c r="ENT109" s="1"/>
      <c r="ENU109" s="1"/>
      <c r="ENV109" s="1"/>
      <c r="ENW109" s="1"/>
      <c r="ENX109" s="1"/>
      <c r="ENY109" s="1"/>
      <c r="ENZ109" s="1"/>
      <c r="EOA109" s="1"/>
      <c r="EOB109" s="1"/>
      <c r="EOC109" s="1"/>
      <c r="EOD109" s="1"/>
      <c r="EOE109" s="1"/>
      <c r="EOF109" s="1"/>
      <c r="EOG109" s="1"/>
      <c r="EOH109" s="1"/>
      <c r="EOI109" s="1"/>
      <c r="EOJ109" s="1"/>
      <c r="EOK109" s="1"/>
      <c r="EOL109" s="1"/>
      <c r="EOM109" s="1"/>
      <c r="EON109" s="1"/>
      <c r="EOO109" s="1"/>
      <c r="EOP109" s="1"/>
      <c r="EOQ109" s="1"/>
      <c r="EOR109" s="1"/>
      <c r="EOS109" s="1"/>
      <c r="EOT109" s="1"/>
      <c r="EOU109" s="1"/>
      <c r="EOV109" s="1"/>
      <c r="EOW109" s="1"/>
      <c r="EOX109" s="1"/>
      <c r="EOY109" s="1"/>
      <c r="EOZ109" s="1"/>
      <c r="EPA109" s="1"/>
      <c r="EPB109" s="1"/>
      <c r="EPC109" s="1"/>
      <c r="EPD109" s="1"/>
      <c r="EPE109" s="1"/>
      <c r="EPF109" s="1"/>
      <c r="EPG109" s="1"/>
      <c r="EPH109" s="1"/>
      <c r="EPI109" s="1"/>
      <c r="EPJ109" s="1"/>
      <c r="EPK109" s="1"/>
      <c r="EPL109" s="1"/>
      <c r="EPM109" s="1"/>
      <c r="EPN109" s="1"/>
      <c r="EPO109" s="1"/>
      <c r="EPP109" s="1"/>
      <c r="EPQ109" s="1"/>
      <c r="EPR109" s="1"/>
      <c r="EPS109" s="1"/>
      <c r="EPT109" s="1"/>
      <c r="EPU109" s="1"/>
      <c r="EPV109" s="1"/>
      <c r="EPW109" s="1"/>
      <c r="EPX109" s="1"/>
      <c r="EPY109" s="1"/>
      <c r="EPZ109" s="1"/>
      <c r="EQA109" s="1"/>
      <c r="EQB109" s="1"/>
      <c r="EQC109" s="1"/>
      <c r="EQD109" s="1"/>
      <c r="EQE109" s="1"/>
      <c r="EQF109" s="1"/>
      <c r="EQG109" s="1"/>
      <c r="EQH109" s="1"/>
      <c r="EQI109" s="1"/>
      <c r="EQJ109" s="1"/>
      <c r="EQK109" s="1"/>
      <c r="EQL109" s="1"/>
      <c r="EQM109" s="1"/>
      <c r="EQN109" s="1"/>
      <c r="EQO109" s="1"/>
      <c r="EQP109" s="1"/>
      <c r="EQQ109" s="1"/>
      <c r="EQR109" s="1"/>
      <c r="EQS109" s="1"/>
      <c r="EQT109" s="1"/>
      <c r="EQU109" s="1"/>
      <c r="EQV109" s="1"/>
      <c r="EQW109" s="1"/>
      <c r="EQX109" s="1"/>
      <c r="EQY109" s="1"/>
      <c r="EQZ109" s="1"/>
      <c r="ERA109" s="1"/>
      <c r="ERB109" s="1"/>
      <c r="ERC109" s="1"/>
      <c r="ERD109" s="1"/>
      <c r="ERE109" s="1"/>
      <c r="ERF109" s="1"/>
      <c r="ERG109" s="1"/>
      <c r="ERH109" s="1"/>
      <c r="ERI109" s="1"/>
      <c r="ERJ109" s="1"/>
      <c r="ERK109" s="1"/>
      <c r="ERL109" s="1"/>
      <c r="ERM109" s="1"/>
      <c r="ERN109" s="1"/>
      <c r="ERO109" s="1"/>
      <c r="ERP109" s="1"/>
      <c r="ERQ109" s="1"/>
      <c r="ERR109" s="1"/>
      <c r="ERS109" s="1"/>
      <c r="ERT109" s="1"/>
      <c r="ERU109" s="1"/>
      <c r="ERV109" s="1"/>
      <c r="ERW109" s="1"/>
      <c r="ERX109" s="1"/>
      <c r="ERY109" s="1"/>
      <c r="ERZ109" s="1"/>
      <c r="ESA109" s="1"/>
      <c r="ESB109" s="1"/>
      <c r="ESC109" s="1"/>
      <c r="ESD109" s="1"/>
      <c r="ESE109" s="1"/>
      <c r="ESF109" s="1"/>
      <c r="ESG109" s="1"/>
      <c r="ESH109" s="1"/>
      <c r="ESI109" s="1"/>
      <c r="ESJ109" s="1"/>
      <c r="ESK109" s="1"/>
      <c r="ESL109" s="1"/>
      <c r="ESM109" s="1"/>
      <c r="ESN109" s="1"/>
      <c r="ESO109" s="1"/>
      <c r="ESP109" s="1"/>
      <c r="ESQ109" s="1"/>
      <c r="ESR109" s="1"/>
      <c r="ESS109" s="1"/>
      <c r="EST109" s="1"/>
      <c r="ESU109" s="1"/>
      <c r="ESV109" s="1"/>
      <c r="ESW109" s="1"/>
      <c r="ESX109" s="1"/>
      <c r="ESY109" s="1"/>
      <c r="ESZ109" s="1"/>
      <c r="ETA109" s="1"/>
      <c r="ETB109" s="1"/>
      <c r="ETC109" s="1"/>
      <c r="ETD109" s="1"/>
      <c r="ETE109" s="1"/>
      <c r="ETF109" s="1"/>
      <c r="ETG109" s="1"/>
      <c r="ETH109" s="1"/>
      <c r="ETI109" s="1"/>
      <c r="ETJ109" s="1"/>
      <c r="ETK109" s="1"/>
      <c r="ETL109" s="1"/>
      <c r="ETM109" s="1"/>
      <c r="ETN109" s="1"/>
      <c r="ETO109" s="1"/>
      <c r="ETP109" s="1"/>
      <c r="ETQ109" s="1"/>
      <c r="ETR109" s="1"/>
      <c r="ETS109" s="1"/>
      <c r="ETT109" s="1"/>
      <c r="ETU109" s="1"/>
      <c r="ETV109" s="1"/>
      <c r="ETW109" s="1"/>
      <c r="ETX109" s="1"/>
      <c r="ETY109" s="1"/>
      <c r="ETZ109" s="1"/>
      <c r="EUA109" s="1"/>
      <c r="EUB109" s="1"/>
      <c r="EUC109" s="1"/>
      <c r="EUD109" s="1"/>
      <c r="EUE109" s="1"/>
      <c r="EUF109" s="1"/>
      <c r="EUG109" s="1"/>
      <c r="EUH109" s="1"/>
      <c r="EUI109" s="1"/>
      <c r="EUJ109" s="1"/>
      <c r="EUK109" s="1"/>
      <c r="EUL109" s="1"/>
      <c r="EUM109" s="1"/>
      <c r="EUN109" s="1"/>
      <c r="EUO109" s="1"/>
      <c r="EUP109" s="1"/>
      <c r="EUQ109" s="1"/>
      <c r="EUR109" s="1"/>
      <c r="EUS109" s="1"/>
      <c r="EUT109" s="1"/>
      <c r="EUU109" s="1"/>
      <c r="EUV109" s="1"/>
      <c r="EUW109" s="1"/>
      <c r="EUX109" s="1"/>
      <c r="EUY109" s="1"/>
      <c r="EUZ109" s="1"/>
      <c r="EVA109" s="1"/>
      <c r="EVB109" s="1"/>
      <c r="EVC109" s="1"/>
      <c r="EVD109" s="1"/>
      <c r="EVE109" s="1"/>
      <c r="EVF109" s="1"/>
      <c r="EVG109" s="1"/>
      <c r="EVH109" s="1"/>
      <c r="EVI109" s="1"/>
      <c r="EVJ109" s="1"/>
      <c r="EVK109" s="1"/>
      <c r="EVL109" s="1"/>
      <c r="EVM109" s="1"/>
      <c r="EVN109" s="1"/>
      <c r="EVO109" s="1"/>
      <c r="EVP109" s="1"/>
      <c r="EVQ109" s="1"/>
      <c r="EVR109" s="1"/>
      <c r="EVS109" s="1"/>
      <c r="EVT109" s="1"/>
      <c r="EVU109" s="1"/>
      <c r="EVV109" s="1"/>
      <c r="EVW109" s="1"/>
      <c r="EVX109" s="1"/>
      <c r="EVY109" s="1"/>
      <c r="EVZ109" s="1"/>
      <c r="EWA109" s="1"/>
      <c r="EWB109" s="1"/>
      <c r="EWC109" s="1"/>
      <c r="EWD109" s="1"/>
      <c r="EWE109" s="1"/>
      <c r="EWF109" s="1"/>
      <c r="EWG109" s="1"/>
      <c r="EWH109" s="1"/>
      <c r="EWI109" s="1"/>
      <c r="EWJ109" s="1"/>
      <c r="EWK109" s="1"/>
      <c r="EWL109" s="1"/>
      <c r="EWM109" s="1"/>
      <c r="EWN109" s="1"/>
      <c r="EWO109" s="1"/>
      <c r="EWP109" s="1"/>
      <c r="EWQ109" s="1"/>
      <c r="EWR109" s="1"/>
      <c r="EWS109" s="1"/>
      <c r="EWT109" s="1"/>
      <c r="EWU109" s="1"/>
      <c r="EWV109" s="1"/>
      <c r="EWW109" s="1"/>
      <c r="EWX109" s="1"/>
      <c r="EWY109" s="1"/>
      <c r="EWZ109" s="1"/>
      <c r="EXA109" s="1"/>
      <c r="EXB109" s="1"/>
      <c r="EXC109" s="1"/>
      <c r="EXD109" s="1"/>
      <c r="EXE109" s="1"/>
      <c r="EXF109" s="1"/>
      <c r="EXG109" s="1"/>
      <c r="EXH109" s="1"/>
      <c r="EXI109" s="1"/>
      <c r="EXJ109" s="1"/>
      <c r="EXK109" s="1"/>
      <c r="EXL109" s="1"/>
      <c r="EXM109" s="1"/>
      <c r="EXN109" s="1"/>
      <c r="EXO109" s="1"/>
      <c r="EXP109" s="1"/>
      <c r="EXQ109" s="1"/>
      <c r="EXR109" s="1"/>
      <c r="EXS109" s="1"/>
      <c r="EXT109" s="1"/>
      <c r="EXU109" s="1"/>
      <c r="EXV109" s="1"/>
      <c r="EXW109" s="1"/>
      <c r="EXX109" s="1"/>
      <c r="EXY109" s="1"/>
      <c r="EXZ109" s="1"/>
      <c r="EYA109" s="1"/>
      <c r="EYB109" s="1"/>
      <c r="EYC109" s="1"/>
      <c r="EYD109" s="1"/>
      <c r="EYE109" s="1"/>
      <c r="EYF109" s="1"/>
      <c r="EYG109" s="1"/>
      <c r="EYH109" s="1"/>
      <c r="EYI109" s="1"/>
      <c r="EYJ109" s="1"/>
      <c r="EYK109" s="1"/>
      <c r="EYL109" s="1"/>
      <c r="EYM109" s="1"/>
      <c r="EYN109" s="1"/>
      <c r="EYO109" s="1"/>
      <c r="EYP109" s="1"/>
      <c r="EYQ109" s="1"/>
      <c r="EYR109" s="1"/>
      <c r="EYS109" s="1"/>
      <c r="EYT109" s="1"/>
      <c r="EYU109" s="1"/>
      <c r="EYV109" s="1"/>
      <c r="EYW109" s="1"/>
      <c r="EYX109" s="1"/>
      <c r="EYY109" s="1"/>
      <c r="EYZ109" s="1"/>
      <c r="EZA109" s="1"/>
      <c r="EZB109" s="1"/>
      <c r="EZC109" s="1"/>
      <c r="EZD109" s="1"/>
      <c r="EZE109" s="1"/>
      <c r="EZF109" s="1"/>
      <c r="EZG109" s="1"/>
      <c r="EZH109" s="1"/>
      <c r="EZI109" s="1"/>
      <c r="EZJ109" s="1"/>
      <c r="EZK109" s="1"/>
      <c r="EZL109" s="1"/>
      <c r="EZM109" s="1"/>
      <c r="EZN109" s="1"/>
      <c r="EZO109" s="1"/>
      <c r="EZP109" s="1"/>
      <c r="EZQ109" s="1"/>
      <c r="EZR109" s="1"/>
      <c r="EZS109" s="1"/>
      <c r="EZT109" s="1"/>
      <c r="EZU109" s="1"/>
      <c r="EZV109" s="1"/>
      <c r="EZW109" s="1"/>
      <c r="EZX109" s="1"/>
      <c r="EZY109" s="1"/>
      <c r="EZZ109" s="1"/>
      <c r="FAA109" s="1"/>
      <c r="FAB109" s="1"/>
      <c r="FAC109" s="1"/>
      <c r="FAD109" s="1"/>
      <c r="FAE109" s="1"/>
      <c r="FAF109" s="1"/>
      <c r="FAG109" s="1"/>
      <c r="FAH109" s="1"/>
      <c r="FAI109" s="1"/>
      <c r="FAJ109" s="1"/>
      <c r="FAK109" s="1"/>
      <c r="FAL109" s="1"/>
      <c r="FAM109" s="1"/>
      <c r="FAN109" s="1"/>
      <c r="FAO109" s="1"/>
      <c r="FAP109" s="1"/>
      <c r="FAQ109" s="1"/>
      <c r="FAR109" s="1"/>
      <c r="FAS109" s="1"/>
      <c r="FAT109" s="1"/>
      <c r="FAU109" s="1"/>
      <c r="FAV109" s="1"/>
      <c r="FAW109" s="1"/>
      <c r="FAX109" s="1"/>
      <c r="FAY109" s="1"/>
      <c r="FAZ109" s="1"/>
      <c r="FBA109" s="1"/>
      <c r="FBB109" s="1"/>
      <c r="FBC109" s="1"/>
      <c r="FBD109" s="1"/>
      <c r="FBE109" s="1"/>
      <c r="FBF109" s="1"/>
      <c r="FBG109" s="1"/>
      <c r="FBH109" s="1"/>
      <c r="FBI109" s="1"/>
      <c r="FBJ109" s="1"/>
      <c r="FBK109" s="1"/>
      <c r="FBL109" s="1"/>
      <c r="FBM109" s="1"/>
      <c r="FBN109" s="1"/>
      <c r="FBO109" s="1"/>
      <c r="FBP109" s="1"/>
      <c r="FBQ109" s="1"/>
      <c r="FBR109" s="1"/>
      <c r="FBS109" s="1"/>
      <c r="FBT109" s="1"/>
      <c r="FBU109" s="1"/>
      <c r="FBV109" s="1"/>
      <c r="FBW109" s="1"/>
      <c r="FBX109" s="1"/>
      <c r="FBY109" s="1"/>
      <c r="FBZ109" s="1"/>
      <c r="FCA109" s="1"/>
      <c r="FCB109" s="1"/>
      <c r="FCC109" s="1"/>
      <c r="FCD109" s="1"/>
      <c r="FCE109" s="1"/>
      <c r="FCF109" s="1"/>
      <c r="FCG109" s="1"/>
      <c r="FCH109" s="1"/>
      <c r="FCI109" s="1"/>
      <c r="FCJ109" s="1"/>
      <c r="FCK109" s="1"/>
      <c r="FCL109" s="1"/>
      <c r="FCM109" s="1"/>
      <c r="FCN109" s="1"/>
      <c r="FCO109" s="1"/>
      <c r="FCP109" s="1"/>
      <c r="FCQ109" s="1"/>
      <c r="FCR109" s="1"/>
      <c r="FCS109" s="1"/>
      <c r="FCT109" s="1"/>
      <c r="FCU109" s="1"/>
      <c r="FCV109" s="1"/>
      <c r="FCW109" s="1"/>
      <c r="FCX109" s="1"/>
      <c r="FCY109" s="1"/>
      <c r="FCZ109" s="1"/>
      <c r="FDA109" s="1"/>
      <c r="FDB109" s="1"/>
      <c r="FDC109" s="1"/>
      <c r="FDD109" s="1"/>
      <c r="FDE109" s="1"/>
      <c r="FDF109" s="1"/>
      <c r="FDG109" s="1"/>
      <c r="FDH109" s="1"/>
      <c r="FDI109" s="1"/>
      <c r="FDJ109" s="1"/>
      <c r="FDK109" s="1"/>
      <c r="FDL109" s="1"/>
      <c r="FDM109" s="1"/>
      <c r="FDN109" s="1"/>
      <c r="FDO109" s="1"/>
      <c r="FDP109" s="1"/>
      <c r="FDQ109" s="1"/>
      <c r="FDR109" s="1"/>
      <c r="FDS109" s="1"/>
      <c r="FDT109" s="1"/>
      <c r="FDU109" s="1"/>
      <c r="FDV109" s="1"/>
      <c r="FDW109" s="1"/>
      <c r="FDX109" s="1"/>
      <c r="FDY109" s="1"/>
      <c r="FDZ109" s="1"/>
      <c r="FEA109" s="1"/>
      <c r="FEB109" s="1"/>
      <c r="FEC109" s="1"/>
      <c r="FED109" s="1"/>
      <c r="FEE109" s="1"/>
      <c r="FEF109" s="1"/>
      <c r="FEG109" s="1"/>
      <c r="FEH109" s="1"/>
      <c r="FEI109" s="1"/>
      <c r="FEJ109" s="1"/>
      <c r="FEK109" s="1"/>
      <c r="FEL109" s="1"/>
      <c r="FEM109" s="1"/>
      <c r="FEN109" s="1"/>
      <c r="FEO109" s="1"/>
      <c r="FEP109" s="1"/>
      <c r="FEQ109" s="1"/>
      <c r="FER109" s="1"/>
      <c r="FES109" s="1"/>
      <c r="FET109" s="1"/>
      <c r="FEU109" s="1"/>
      <c r="FEV109" s="1"/>
      <c r="FEW109" s="1"/>
      <c r="FEX109" s="1"/>
      <c r="FEY109" s="1"/>
      <c r="FEZ109" s="1"/>
      <c r="FFA109" s="1"/>
      <c r="FFB109" s="1"/>
      <c r="FFC109" s="1"/>
      <c r="FFD109" s="1"/>
      <c r="FFE109" s="1"/>
      <c r="FFF109" s="1"/>
      <c r="FFG109" s="1"/>
      <c r="FFH109" s="1"/>
      <c r="FFI109" s="1"/>
      <c r="FFJ109" s="1"/>
      <c r="FFK109" s="1"/>
      <c r="FFL109" s="1"/>
      <c r="FFM109" s="1"/>
      <c r="FFN109" s="1"/>
      <c r="FFO109" s="1"/>
      <c r="FFP109" s="1"/>
      <c r="FFQ109" s="1"/>
      <c r="FFR109" s="1"/>
      <c r="FFS109" s="1"/>
      <c r="FFT109" s="1"/>
      <c r="FFU109" s="1"/>
      <c r="FFV109" s="1"/>
      <c r="FFW109" s="1"/>
      <c r="FFX109" s="1"/>
      <c r="FFY109" s="1"/>
      <c r="FFZ109" s="1"/>
      <c r="FGA109" s="1"/>
      <c r="FGB109" s="1"/>
      <c r="FGC109" s="1"/>
      <c r="FGD109" s="1"/>
      <c r="FGE109" s="1"/>
      <c r="FGF109" s="1"/>
      <c r="FGG109" s="1"/>
      <c r="FGH109" s="1"/>
      <c r="FGI109" s="1"/>
      <c r="FGJ109" s="1"/>
      <c r="FGK109" s="1"/>
      <c r="FGL109" s="1"/>
      <c r="FGM109" s="1"/>
      <c r="FGN109" s="1"/>
      <c r="FGO109" s="1"/>
      <c r="FGP109" s="1"/>
      <c r="FGQ109" s="1"/>
      <c r="FGR109" s="1"/>
      <c r="FGS109" s="1"/>
      <c r="FGT109" s="1"/>
      <c r="FGU109" s="1"/>
      <c r="FGV109" s="1"/>
      <c r="FGW109" s="1"/>
      <c r="FGX109" s="1"/>
      <c r="FGY109" s="1"/>
      <c r="FGZ109" s="1"/>
      <c r="FHA109" s="1"/>
      <c r="FHB109" s="1"/>
      <c r="FHC109" s="1"/>
      <c r="FHD109" s="1"/>
      <c r="FHE109" s="1"/>
      <c r="FHF109" s="1"/>
      <c r="FHG109" s="1"/>
      <c r="FHH109" s="1"/>
      <c r="FHI109" s="1"/>
      <c r="FHJ109" s="1"/>
      <c r="FHK109" s="1"/>
      <c r="FHL109" s="1"/>
      <c r="FHM109" s="1"/>
      <c r="FHN109" s="1"/>
      <c r="FHO109" s="1"/>
      <c r="FHP109" s="1"/>
      <c r="FHQ109" s="1"/>
      <c r="FHR109" s="1"/>
      <c r="FHS109" s="1"/>
      <c r="FHT109" s="1"/>
      <c r="FHU109" s="1"/>
      <c r="FHV109" s="1"/>
      <c r="FHW109" s="1"/>
      <c r="FHX109" s="1"/>
      <c r="FHY109" s="1"/>
      <c r="FHZ109" s="1"/>
      <c r="FIA109" s="1"/>
      <c r="FIB109" s="1"/>
      <c r="FIC109" s="1"/>
      <c r="FID109" s="1"/>
      <c r="FIE109" s="1"/>
      <c r="FIF109" s="1"/>
      <c r="FIG109" s="1"/>
      <c r="FIH109" s="1"/>
      <c r="FII109" s="1"/>
      <c r="FIJ109" s="1"/>
      <c r="FIK109" s="1"/>
      <c r="FIL109" s="1"/>
      <c r="FIM109" s="1"/>
      <c r="FIN109" s="1"/>
      <c r="FIO109" s="1"/>
      <c r="FIP109" s="1"/>
      <c r="FIQ109" s="1"/>
      <c r="FIR109" s="1"/>
      <c r="FIS109" s="1"/>
      <c r="FIT109" s="1"/>
      <c r="FIU109" s="1"/>
      <c r="FIV109" s="1"/>
      <c r="FIW109" s="1"/>
      <c r="FIX109" s="1"/>
      <c r="FIY109" s="1"/>
      <c r="FIZ109" s="1"/>
      <c r="FJA109" s="1"/>
      <c r="FJB109" s="1"/>
      <c r="FJC109" s="1"/>
      <c r="FJD109" s="1"/>
      <c r="FJE109" s="1"/>
      <c r="FJF109" s="1"/>
      <c r="FJG109" s="1"/>
      <c r="FJH109" s="1"/>
      <c r="FJI109" s="1"/>
      <c r="FJJ109" s="1"/>
      <c r="FJK109" s="1"/>
      <c r="FJL109" s="1"/>
      <c r="FJM109" s="1"/>
      <c r="FJN109" s="1"/>
      <c r="FJO109" s="1"/>
      <c r="FJP109" s="1"/>
      <c r="FJQ109" s="1"/>
      <c r="FJR109" s="1"/>
      <c r="FJS109" s="1"/>
      <c r="FJT109" s="1"/>
      <c r="FJU109" s="1"/>
      <c r="FJV109" s="1"/>
      <c r="FJW109" s="1"/>
      <c r="FJX109" s="1"/>
      <c r="FJY109" s="1"/>
      <c r="FJZ109" s="1"/>
      <c r="FKA109" s="1"/>
      <c r="FKB109" s="1"/>
      <c r="FKC109" s="1"/>
      <c r="FKD109" s="1"/>
      <c r="FKE109" s="1"/>
      <c r="FKF109" s="1"/>
      <c r="FKG109" s="1"/>
      <c r="FKH109" s="1"/>
      <c r="FKI109" s="1"/>
      <c r="FKJ109" s="1"/>
      <c r="FKK109" s="1"/>
      <c r="FKL109" s="1"/>
      <c r="FKM109" s="1"/>
      <c r="FKN109" s="1"/>
      <c r="FKO109" s="1"/>
      <c r="FKP109" s="1"/>
      <c r="FKQ109" s="1"/>
      <c r="FKR109" s="1"/>
      <c r="FKS109" s="1"/>
      <c r="FKT109" s="1"/>
      <c r="FKU109" s="1"/>
      <c r="FKV109" s="1"/>
      <c r="FKW109" s="1"/>
      <c r="FKX109" s="1"/>
      <c r="FKY109" s="1"/>
      <c r="FKZ109" s="1"/>
      <c r="FLA109" s="1"/>
      <c r="FLB109" s="1"/>
      <c r="FLC109" s="1"/>
      <c r="FLD109" s="1"/>
      <c r="FLE109" s="1"/>
      <c r="FLF109" s="1"/>
      <c r="FLG109" s="1"/>
      <c r="FLH109" s="1"/>
      <c r="FLI109" s="1"/>
      <c r="FLJ109" s="1"/>
      <c r="FLK109" s="1"/>
      <c r="FLL109" s="1"/>
      <c r="FLM109" s="1"/>
      <c r="FLN109" s="1"/>
      <c r="FLO109" s="1"/>
      <c r="FLP109" s="1"/>
      <c r="FLQ109" s="1"/>
      <c r="FLR109" s="1"/>
      <c r="FLS109" s="1"/>
      <c r="FLT109" s="1"/>
      <c r="FLU109" s="1"/>
      <c r="FLV109" s="1"/>
      <c r="FLW109" s="1"/>
      <c r="FLX109" s="1"/>
      <c r="FLY109" s="1"/>
      <c r="FLZ109" s="1"/>
      <c r="FMA109" s="1"/>
      <c r="FMB109" s="1"/>
      <c r="FMC109" s="1"/>
      <c r="FMD109" s="1"/>
      <c r="FME109" s="1"/>
      <c r="FMF109" s="1"/>
      <c r="FMG109" s="1"/>
      <c r="FMH109" s="1"/>
      <c r="FMI109" s="1"/>
      <c r="FMJ109" s="1"/>
      <c r="FMK109" s="1"/>
      <c r="FML109" s="1"/>
      <c r="FMM109" s="1"/>
      <c r="FMN109" s="1"/>
      <c r="FMO109" s="1"/>
      <c r="FMP109" s="1"/>
      <c r="FMQ109" s="1"/>
      <c r="FMR109" s="1"/>
      <c r="FMS109" s="1"/>
      <c r="FMT109" s="1"/>
      <c r="FMU109" s="1"/>
      <c r="FMV109" s="1"/>
      <c r="FMW109" s="1"/>
      <c r="FMX109" s="1"/>
      <c r="FMY109" s="1"/>
      <c r="FMZ109" s="1"/>
      <c r="FNA109" s="1"/>
      <c r="FNB109" s="1"/>
      <c r="FNC109" s="1"/>
      <c r="FND109" s="1"/>
      <c r="FNE109" s="1"/>
      <c r="FNF109" s="1"/>
      <c r="FNG109" s="1"/>
      <c r="FNH109" s="1"/>
      <c r="FNI109" s="1"/>
      <c r="FNJ109" s="1"/>
      <c r="FNK109" s="1"/>
      <c r="FNL109" s="1"/>
      <c r="FNM109" s="1"/>
      <c r="FNN109" s="1"/>
      <c r="FNO109" s="1"/>
      <c r="FNP109" s="1"/>
      <c r="FNQ109" s="1"/>
      <c r="FNR109" s="1"/>
      <c r="FNS109" s="1"/>
      <c r="FNT109" s="1"/>
      <c r="FNU109" s="1"/>
      <c r="FNV109" s="1"/>
      <c r="FNW109" s="1"/>
      <c r="FNX109" s="1"/>
      <c r="FNY109" s="1"/>
      <c r="FNZ109" s="1"/>
      <c r="FOA109" s="1"/>
      <c r="FOB109" s="1"/>
      <c r="FOC109" s="1"/>
      <c r="FOD109" s="1"/>
      <c r="FOE109" s="1"/>
      <c r="FOF109" s="1"/>
      <c r="FOG109" s="1"/>
      <c r="FOH109" s="1"/>
      <c r="FOI109" s="1"/>
      <c r="FOJ109" s="1"/>
      <c r="FOK109" s="1"/>
      <c r="FOL109" s="1"/>
      <c r="FOM109" s="1"/>
      <c r="FON109" s="1"/>
      <c r="FOO109" s="1"/>
      <c r="FOP109" s="1"/>
      <c r="FOQ109" s="1"/>
      <c r="FOR109" s="1"/>
      <c r="FOS109" s="1"/>
      <c r="FOT109" s="1"/>
      <c r="FOU109" s="1"/>
      <c r="FOV109" s="1"/>
      <c r="FOW109" s="1"/>
      <c r="FOX109" s="1"/>
      <c r="FOY109" s="1"/>
      <c r="FOZ109" s="1"/>
      <c r="FPA109" s="1"/>
      <c r="FPB109" s="1"/>
      <c r="FPC109" s="1"/>
      <c r="FPD109" s="1"/>
      <c r="FPE109" s="1"/>
      <c r="FPF109" s="1"/>
      <c r="FPG109" s="1"/>
      <c r="FPH109" s="1"/>
      <c r="FPI109" s="1"/>
      <c r="FPJ109" s="1"/>
      <c r="FPK109" s="1"/>
      <c r="FPL109" s="1"/>
      <c r="FPM109" s="1"/>
      <c r="FPN109" s="1"/>
      <c r="FPO109" s="1"/>
      <c r="FPP109" s="1"/>
      <c r="FPQ109" s="1"/>
      <c r="FPR109" s="1"/>
      <c r="FPS109" s="1"/>
      <c r="FPT109" s="1"/>
      <c r="FPU109" s="1"/>
      <c r="FPV109" s="1"/>
      <c r="FPW109" s="1"/>
      <c r="FPX109" s="1"/>
      <c r="FPY109" s="1"/>
      <c r="FPZ109" s="1"/>
      <c r="FQA109" s="1"/>
      <c r="FQB109" s="1"/>
      <c r="FQC109" s="1"/>
      <c r="FQD109" s="1"/>
      <c r="FQE109" s="1"/>
      <c r="FQF109" s="1"/>
      <c r="FQG109" s="1"/>
      <c r="FQH109" s="1"/>
      <c r="FQI109" s="1"/>
      <c r="FQJ109" s="1"/>
      <c r="FQK109" s="1"/>
      <c r="FQL109" s="1"/>
      <c r="FQM109" s="1"/>
      <c r="FQN109" s="1"/>
      <c r="FQO109" s="1"/>
      <c r="FQP109" s="1"/>
      <c r="FQQ109" s="1"/>
      <c r="FQR109" s="1"/>
      <c r="FQS109" s="1"/>
      <c r="FQT109" s="1"/>
      <c r="FQU109" s="1"/>
      <c r="FQV109" s="1"/>
      <c r="FQW109" s="1"/>
      <c r="FQX109" s="1"/>
      <c r="FQY109" s="1"/>
      <c r="FQZ109" s="1"/>
      <c r="FRA109" s="1"/>
      <c r="FRB109" s="1"/>
      <c r="FRC109" s="1"/>
      <c r="FRD109" s="1"/>
      <c r="FRE109" s="1"/>
      <c r="FRF109" s="1"/>
      <c r="FRG109" s="1"/>
      <c r="FRH109" s="1"/>
      <c r="FRI109" s="1"/>
      <c r="FRJ109" s="1"/>
      <c r="FRK109" s="1"/>
      <c r="FRL109" s="1"/>
      <c r="FRM109" s="1"/>
      <c r="FRN109" s="1"/>
      <c r="FRO109" s="1"/>
      <c r="FRP109" s="1"/>
      <c r="FRQ109" s="1"/>
      <c r="FRR109" s="1"/>
      <c r="FRS109" s="1"/>
      <c r="FRT109" s="1"/>
      <c r="FRU109" s="1"/>
      <c r="FRV109" s="1"/>
      <c r="FRW109" s="1"/>
      <c r="FRX109" s="1"/>
      <c r="FRY109" s="1"/>
      <c r="FRZ109" s="1"/>
      <c r="FSA109" s="1"/>
      <c r="FSB109" s="1"/>
      <c r="FSC109" s="1"/>
      <c r="FSD109" s="1"/>
      <c r="FSE109" s="1"/>
      <c r="FSF109" s="1"/>
      <c r="FSG109" s="1"/>
      <c r="FSH109" s="1"/>
      <c r="FSI109" s="1"/>
      <c r="FSJ109" s="1"/>
      <c r="FSK109" s="1"/>
      <c r="FSL109" s="1"/>
      <c r="FSM109" s="1"/>
      <c r="FSN109" s="1"/>
      <c r="FSO109" s="1"/>
      <c r="FSP109" s="1"/>
      <c r="FSQ109" s="1"/>
      <c r="FSR109" s="1"/>
      <c r="FSS109" s="1"/>
      <c r="FST109" s="1"/>
      <c r="FSU109" s="1"/>
      <c r="FSV109" s="1"/>
      <c r="FSW109" s="1"/>
      <c r="FSX109" s="1"/>
      <c r="FSY109" s="1"/>
      <c r="FSZ109" s="1"/>
      <c r="FTA109" s="1"/>
      <c r="FTB109" s="1"/>
      <c r="FTC109" s="1"/>
      <c r="FTD109" s="1"/>
      <c r="FTE109" s="1"/>
      <c r="FTF109" s="1"/>
      <c r="FTG109" s="1"/>
      <c r="FTH109" s="1"/>
      <c r="FTI109" s="1"/>
      <c r="FTJ109" s="1"/>
      <c r="FTK109" s="1"/>
      <c r="FTL109" s="1"/>
      <c r="FTM109" s="1"/>
      <c r="FTN109" s="1"/>
      <c r="FTO109" s="1"/>
      <c r="FTP109" s="1"/>
      <c r="FTQ109" s="1"/>
      <c r="FTR109" s="1"/>
      <c r="FTS109" s="1"/>
      <c r="FTT109" s="1"/>
      <c r="FTU109" s="1"/>
      <c r="FTV109" s="1"/>
      <c r="FTW109" s="1"/>
      <c r="FTX109" s="1"/>
      <c r="FTY109" s="1"/>
      <c r="FTZ109" s="1"/>
      <c r="FUA109" s="1"/>
      <c r="FUB109" s="1"/>
      <c r="FUC109" s="1"/>
      <c r="FUD109" s="1"/>
      <c r="FUE109" s="1"/>
      <c r="FUF109" s="1"/>
      <c r="FUG109" s="1"/>
      <c r="FUH109" s="1"/>
      <c r="FUI109" s="1"/>
      <c r="FUJ109" s="1"/>
      <c r="FUK109" s="1"/>
      <c r="FUL109" s="1"/>
      <c r="FUM109" s="1"/>
      <c r="FUN109" s="1"/>
      <c r="FUO109" s="1"/>
      <c r="FUP109" s="1"/>
      <c r="FUQ109" s="1"/>
      <c r="FUR109" s="1"/>
      <c r="FUS109" s="1"/>
      <c r="FUT109" s="1"/>
      <c r="FUU109" s="1"/>
      <c r="FUV109" s="1"/>
      <c r="FUW109" s="1"/>
      <c r="FUX109" s="1"/>
      <c r="FUY109" s="1"/>
      <c r="FUZ109" s="1"/>
      <c r="FVA109" s="1"/>
      <c r="FVB109" s="1"/>
      <c r="FVC109" s="1"/>
      <c r="FVD109" s="1"/>
      <c r="FVE109" s="1"/>
      <c r="FVF109" s="1"/>
      <c r="FVG109" s="1"/>
      <c r="FVH109" s="1"/>
      <c r="FVI109" s="1"/>
      <c r="FVJ109" s="1"/>
      <c r="FVK109" s="1"/>
      <c r="FVL109" s="1"/>
      <c r="FVM109" s="1"/>
      <c r="FVN109" s="1"/>
      <c r="FVO109" s="1"/>
      <c r="FVP109" s="1"/>
      <c r="FVQ109" s="1"/>
      <c r="FVR109" s="1"/>
      <c r="FVS109" s="1"/>
      <c r="FVT109" s="1"/>
      <c r="FVU109" s="1"/>
      <c r="FVV109" s="1"/>
      <c r="FVW109" s="1"/>
      <c r="FVX109" s="1"/>
      <c r="FVY109" s="1"/>
      <c r="FVZ109" s="1"/>
      <c r="FWA109" s="1"/>
      <c r="FWB109" s="1"/>
      <c r="FWC109" s="1"/>
      <c r="FWD109" s="1"/>
      <c r="FWE109" s="1"/>
      <c r="FWF109" s="1"/>
      <c r="FWG109" s="1"/>
      <c r="FWH109" s="1"/>
      <c r="FWI109" s="1"/>
      <c r="FWJ109" s="1"/>
      <c r="FWK109" s="1"/>
      <c r="FWL109" s="1"/>
      <c r="FWM109" s="1"/>
      <c r="FWN109" s="1"/>
      <c r="FWO109" s="1"/>
      <c r="FWP109" s="1"/>
      <c r="FWQ109" s="1"/>
      <c r="FWR109" s="1"/>
      <c r="FWS109" s="1"/>
      <c r="FWT109" s="1"/>
      <c r="FWU109" s="1"/>
      <c r="FWV109" s="1"/>
      <c r="FWW109" s="1"/>
      <c r="FWX109" s="1"/>
      <c r="FWY109" s="1"/>
      <c r="FWZ109" s="1"/>
      <c r="FXA109" s="1"/>
      <c r="FXB109" s="1"/>
      <c r="FXC109" s="1"/>
      <c r="FXD109" s="1"/>
      <c r="FXE109" s="1"/>
      <c r="FXF109" s="1"/>
      <c r="FXG109" s="1"/>
      <c r="FXH109" s="1"/>
      <c r="FXI109" s="1"/>
      <c r="FXJ109" s="1"/>
      <c r="FXK109" s="1"/>
      <c r="FXL109" s="1"/>
      <c r="FXM109" s="1"/>
      <c r="FXN109" s="1"/>
      <c r="FXO109" s="1"/>
      <c r="FXP109" s="1"/>
      <c r="FXQ109" s="1"/>
      <c r="FXR109" s="1"/>
      <c r="FXS109" s="1"/>
      <c r="FXT109" s="1"/>
      <c r="FXU109" s="1"/>
      <c r="FXV109" s="1"/>
      <c r="FXW109" s="1"/>
      <c r="FXX109" s="1"/>
      <c r="FXY109" s="1"/>
      <c r="FXZ109" s="1"/>
      <c r="FYA109" s="1"/>
      <c r="FYB109" s="1"/>
      <c r="FYC109" s="1"/>
      <c r="FYD109" s="1"/>
      <c r="FYE109" s="1"/>
      <c r="FYF109" s="1"/>
      <c r="FYG109" s="1"/>
      <c r="FYH109" s="1"/>
      <c r="FYI109" s="1"/>
      <c r="FYJ109" s="1"/>
      <c r="FYK109" s="1"/>
      <c r="FYL109" s="1"/>
      <c r="FYM109" s="1"/>
      <c r="FYN109" s="1"/>
      <c r="FYO109" s="1"/>
      <c r="FYP109" s="1"/>
      <c r="FYQ109" s="1"/>
      <c r="FYR109" s="1"/>
      <c r="FYS109" s="1"/>
      <c r="FYT109" s="1"/>
      <c r="FYU109" s="1"/>
      <c r="FYV109" s="1"/>
      <c r="FYW109" s="1"/>
      <c r="FYX109" s="1"/>
      <c r="FYY109" s="1"/>
      <c r="FYZ109" s="1"/>
      <c r="FZA109" s="1"/>
      <c r="FZB109" s="1"/>
      <c r="FZC109" s="1"/>
      <c r="FZD109" s="1"/>
      <c r="FZE109" s="1"/>
      <c r="FZF109" s="1"/>
      <c r="FZG109" s="1"/>
      <c r="FZH109" s="1"/>
      <c r="FZI109" s="1"/>
      <c r="FZJ109" s="1"/>
      <c r="FZK109" s="1"/>
      <c r="FZL109" s="1"/>
      <c r="FZM109" s="1"/>
      <c r="FZN109" s="1"/>
      <c r="FZO109" s="1"/>
      <c r="FZP109" s="1"/>
      <c r="FZQ109" s="1"/>
      <c r="FZR109" s="1"/>
      <c r="FZS109" s="1"/>
      <c r="FZT109" s="1"/>
      <c r="FZU109" s="1"/>
      <c r="FZV109" s="1"/>
      <c r="FZW109" s="1"/>
      <c r="FZX109" s="1"/>
      <c r="FZY109" s="1"/>
      <c r="FZZ109" s="1"/>
      <c r="GAA109" s="1"/>
      <c r="GAB109" s="1"/>
      <c r="GAC109" s="1"/>
      <c r="GAD109" s="1"/>
      <c r="GAE109" s="1"/>
      <c r="GAF109" s="1"/>
      <c r="GAG109" s="1"/>
      <c r="GAH109" s="1"/>
      <c r="GAI109" s="1"/>
      <c r="GAJ109" s="1"/>
      <c r="GAK109" s="1"/>
      <c r="GAL109" s="1"/>
      <c r="GAM109" s="1"/>
      <c r="GAN109" s="1"/>
      <c r="GAO109" s="1"/>
      <c r="GAP109" s="1"/>
      <c r="GAQ109" s="1"/>
      <c r="GAR109" s="1"/>
      <c r="GAS109" s="1"/>
      <c r="GAT109" s="1"/>
      <c r="GAU109" s="1"/>
      <c r="GAV109" s="1"/>
      <c r="GAW109" s="1"/>
      <c r="GAX109" s="1"/>
      <c r="GAY109" s="1"/>
      <c r="GAZ109" s="1"/>
      <c r="GBA109" s="1"/>
      <c r="GBB109" s="1"/>
      <c r="GBC109" s="1"/>
      <c r="GBD109" s="1"/>
      <c r="GBE109" s="1"/>
      <c r="GBF109" s="1"/>
      <c r="GBG109" s="1"/>
      <c r="GBH109" s="1"/>
      <c r="GBI109" s="1"/>
      <c r="GBJ109" s="1"/>
      <c r="GBK109" s="1"/>
      <c r="GBL109" s="1"/>
      <c r="GBM109" s="1"/>
      <c r="GBN109" s="1"/>
      <c r="GBO109" s="1"/>
      <c r="GBP109" s="1"/>
      <c r="GBQ109" s="1"/>
      <c r="GBR109" s="1"/>
      <c r="GBS109" s="1"/>
      <c r="GBT109" s="1"/>
      <c r="GBU109" s="1"/>
      <c r="GBV109" s="1"/>
      <c r="GBW109" s="1"/>
      <c r="GBX109" s="1"/>
      <c r="GBY109" s="1"/>
      <c r="GBZ109" s="1"/>
      <c r="GCA109" s="1"/>
      <c r="GCB109" s="1"/>
      <c r="GCC109" s="1"/>
      <c r="GCD109" s="1"/>
      <c r="GCE109" s="1"/>
      <c r="GCF109" s="1"/>
      <c r="GCG109" s="1"/>
      <c r="GCH109" s="1"/>
      <c r="GCI109" s="1"/>
      <c r="GCJ109" s="1"/>
      <c r="GCK109" s="1"/>
      <c r="GCL109" s="1"/>
      <c r="GCM109" s="1"/>
      <c r="GCN109" s="1"/>
      <c r="GCO109" s="1"/>
      <c r="GCP109" s="1"/>
      <c r="GCQ109" s="1"/>
      <c r="GCR109" s="1"/>
      <c r="GCS109" s="1"/>
      <c r="GCT109" s="1"/>
      <c r="GCU109" s="1"/>
      <c r="GCV109" s="1"/>
      <c r="GCW109" s="1"/>
      <c r="GCX109" s="1"/>
      <c r="GCY109" s="1"/>
      <c r="GCZ109" s="1"/>
      <c r="GDA109" s="1"/>
      <c r="GDB109" s="1"/>
      <c r="GDC109" s="1"/>
      <c r="GDD109" s="1"/>
      <c r="GDE109" s="1"/>
      <c r="GDF109" s="1"/>
      <c r="GDG109" s="1"/>
      <c r="GDH109" s="1"/>
      <c r="GDI109" s="1"/>
      <c r="GDJ109" s="1"/>
      <c r="GDK109" s="1"/>
      <c r="GDL109" s="1"/>
      <c r="GDM109" s="1"/>
      <c r="GDN109" s="1"/>
      <c r="GDO109" s="1"/>
      <c r="GDP109" s="1"/>
      <c r="GDQ109" s="1"/>
      <c r="GDR109" s="1"/>
      <c r="GDS109" s="1"/>
      <c r="GDT109" s="1"/>
      <c r="GDU109" s="1"/>
      <c r="GDV109" s="1"/>
      <c r="GDW109" s="1"/>
      <c r="GDX109" s="1"/>
      <c r="GDY109" s="1"/>
      <c r="GDZ109" s="1"/>
      <c r="GEA109" s="1"/>
      <c r="GEB109" s="1"/>
      <c r="GEC109" s="1"/>
      <c r="GED109" s="1"/>
      <c r="GEE109" s="1"/>
      <c r="GEF109" s="1"/>
      <c r="GEG109" s="1"/>
      <c r="GEH109" s="1"/>
      <c r="GEI109" s="1"/>
      <c r="GEJ109" s="1"/>
      <c r="GEK109" s="1"/>
      <c r="GEL109" s="1"/>
      <c r="GEM109" s="1"/>
      <c r="GEN109" s="1"/>
      <c r="GEO109" s="1"/>
      <c r="GEP109" s="1"/>
      <c r="GEQ109" s="1"/>
      <c r="GER109" s="1"/>
      <c r="GES109" s="1"/>
      <c r="GET109" s="1"/>
      <c r="GEU109" s="1"/>
      <c r="GEV109" s="1"/>
      <c r="GEW109" s="1"/>
      <c r="GEX109" s="1"/>
      <c r="GEY109" s="1"/>
      <c r="GEZ109" s="1"/>
      <c r="GFA109" s="1"/>
      <c r="GFB109" s="1"/>
      <c r="GFC109" s="1"/>
      <c r="GFD109" s="1"/>
      <c r="GFE109" s="1"/>
      <c r="GFF109" s="1"/>
      <c r="GFG109" s="1"/>
      <c r="GFH109" s="1"/>
      <c r="GFI109" s="1"/>
      <c r="GFJ109" s="1"/>
      <c r="GFK109" s="1"/>
      <c r="GFL109" s="1"/>
      <c r="GFM109" s="1"/>
      <c r="GFN109" s="1"/>
      <c r="GFO109" s="1"/>
      <c r="GFP109" s="1"/>
      <c r="GFQ109" s="1"/>
      <c r="GFR109" s="1"/>
      <c r="GFS109" s="1"/>
      <c r="GFT109" s="1"/>
      <c r="GFU109" s="1"/>
      <c r="GFV109" s="1"/>
      <c r="GFW109" s="1"/>
      <c r="GFX109" s="1"/>
      <c r="GFY109" s="1"/>
      <c r="GFZ109" s="1"/>
      <c r="GGA109" s="1"/>
      <c r="GGB109" s="1"/>
      <c r="GGC109" s="1"/>
      <c r="GGD109" s="1"/>
      <c r="GGE109" s="1"/>
      <c r="GGF109" s="1"/>
      <c r="GGG109" s="1"/>
      <c r="GGH109" s="1"/>
      <c r="GGI109" s="1"/>
      <c r="GGJ109" s="1"/>
      <c r="GGK109" s="1"/>
      <c r="GGL109" s="1"/>
      <c r="GGM109" s="1"/>
      <c r="GGN109" s="1"/>
      <c r="GGO109" s="1"/>
      <c r="GGP109" s="1"/>
      <c r="GGQ109" s="1"/>
      <c r="GGR109" s="1"/>
      <c r="GGS109" s="1"/>
      <c r="GGT109" s="1"/>
      <c r="GGU109" s="1"/>
      <c r="GGV109" s="1"/>
      <c r="GGW109" s="1"/>
      <c r="GGX109" s="1"/>
      <c r="GGY109" s="1"/>
      <c r="GGZ109" s="1"/>
      <c r="GHA109" s="1"/>
      <c r="GHB109" s="1"/>
      <c r="GHC109" s="1"/>
      <c r="GHD109" s="1"/>
      <c r="GHE109" s="1"/>
      <c r="GHF109" s="1"/>
      <c r="GHG109" s="1"/>
      <c r="GHH109" s="1"/>
      <c r="GHI109" s="1"/>
      <c r="GHJ109" s="1"/>
      <c r="GHK109" s="1"/>
      <c r="GHL109" s="1"/>
      <c r="GHM109" s="1"/>
      <c r="GHN109" s="1"/>
      <c r="GHO109" s="1"/>
      <c r="GHP109" s="1"/>
      <c r="GHQ109" s="1"/>
      <c r="GHR109" s="1"/>
      <c r="GHS109" s="1"/>
      <c r="GHT109" s="1"/>
      <c r="GHU109" s="1"/>
      <c r="GHV109" s="1"/>
      <c r="GHW109" s="1"/>
      <c r="GHX109" s="1"/>
      <c r="GHY109" s="1"/>
      <c r="GHZ109" s="1"/>
      <c r="GIA109" s="1"/>
      <c r="GIB109" s="1"/>
      <c r="GIC109" s="1"/>
      <c r="GID109" s="1"/>
      <c r="GIE109" s="1"/>
      <c r="GIF109" s="1"/>
      <c r="GIG109" s="1"/>
      <c r="GIH109" s="1"/>
      <c r="GII109" s="1"/>
      <c r="GIJ109" s="1"/>
      <c r="GIK109" s="1"/>
      <c r="GIL109" s="1"/>
      <c r="GIM109" s="1"/>
      <c r="GIN109" s="1"/>
      <c r="GIO109" s="1"/>
      <c r="GIP109" s="1"/>
      <c r="GIQ109" s="1"/>
      <c r="GIR109" s="1"/>
      <c r="GIS109" s="1"/>
      <c r="GIT109" s="1"/>
      <c r="GIU109" s="1"/>
      <c r="GIV109" s="1"/>
      <c r="GIW109" s="1"/>
      <c r="GIX109" s="1"/>
      <c r="GIY109" s="1"/>
      <c r="GIZ109" s="1"/>
      <c r="GJA109" s="1"/>
      <c r="GJB109" s="1"/>
      <c r="GJC109" s="1"/>
      <c r="GJD109" s="1"/>
      <c r="GJE109" s="1"/>
      <c r="GJF109" s="1"/>
      <c r="GJG109" s="1"/>
      <c r="GJH109" s="1"/>
      <c r="GJI109" s="1"/>
      <c r="GJJ109" s="1"/>
      <c r="GJK109" s="1"/>
      <c r="GJL109" s="1"/>
      <c r="GJM109" s="1"/>
      <c r="GJN109" s="1"/>
      <c r="GJO109" s="1"/>
      <c r="GJP109" s="1"/>
      <c r="GJQ109" s="1"/>
      <c r="GJR109" s="1"/>
      <c r="GJS109" s="1"/>
      <c r="GJT109" s="1"/>
      <c r="GJU109" s="1"/>
      <c r="GJV109" s="1"/>
      <c r="GJW109" s="1"/>
      <c r="GJX109" s="1"/>
      <c r="GJY109" s="1"/>
      <c r="GJZ109" s="1"/>
      <c r="GKA109" s="1"/>
      <c r="GKB109" s="1"/>
      <c r="GKC109" s="1"/>
      <c r="GKD109" s="1"/>
      <c r="GKE109" s="1"/>
      <c r="GKF109" s="1"/>
      <c r="GKG109" s="1"/>
      <c r="GKH109" s="1"/>
      <c r="GKI109" s="1"/>
      <c r="GKJ109" s="1"/>
      <c r="GKK109" s="1"/>
      <c r="GKL109" s="1"/>
      <c r="GKM109" s="1"/>
      <c r="GKN109" s="1"/>
      <c r="GKO109" s="1"/>
      <c r="GKP109" s="1"/>
      <c r="GKQ109" s="1"/>
      <c r="GKR109" s="1"/>
      <c r="GKS109" s="1"/>
      <c r="GKT109" s="1"/>
      <c r="GKU109" s="1"/>
      <c r="GKV109" s="1"/>
      <c r="GKW109" s="1"/>
      <c r="GKX109" s="1"/>
      <c r="GKY109" s="1"/>
      <c r="GKZ109" s="1"/>
      <c r="GLA109" s="1"/>
      <c r="GLB109" s="1"/>
      <c r="GLC109" s="1"/>
      <c r="GLD109" s="1"/>
      <c r="GLE109" s="1"/>
      <c r="GLF109" s="1"/>
      <c r="GLG109" s="1"/>
      <c r="GLH109" s="1"/>
      <c r="GLI109" s="1"/>
      <c r="GLJ109" s="1"/>
      <c r="GLK109" s="1"/>
      <c r="GLL109" s="1"/>
      <c r="GLM109" s="1"/>
      <c r="GLN109" s="1"/>
      <c r="GLO109" s="1"/>
      <c r="GLP109" s="1"/>
      <c r="GLQ109" s="1"/>
      <c r="GLR109" s="1"/>
      <c r="GLS109" s="1"/>
      <c r="GLT109" s="1"/>
      <c r="GLU109" s="1"/>
      <c r="GLV109" s="1"/>
      <c r="GLW109" s="1"/>
      <c r="GLX109" s="1"/>
      <c r="GLY109" s="1"/>
      <c r="GLZ109" s="1"/>
      <c r="GMA109" s="1"/>
      <c r="GMB109" s="1"/>
      <c r="GMC109" s="1"/>
      <c r="GMD109" s="1"/>
      <c r="GME109" s="1"/>
      <c r="GMF109" s="1"/>
      <c r="GMG109" s="1"/>
      <c r="GMH109" s="1"/>
      <c r="GMI109" s="1"/>
      <c r="GMJ109" s="1"/>
      <c r="GMK109" s="1"/>
      <c r="GML109" s="1"/>
      <c r="GMM109" s="1"/>
      <c r="GMN109" s="1"/>
      <c r="GMO109" s="1"/>
      <c r="GMP109" s="1"/>
      <c r="GMQ109" s="1"/>
      <c r="GMR109" s="1"/>
      <c r="GMS109" s="1"/>
      <c r="GMT109" s="1"/>
      <c r="GMU109" s="1"/>
      <c r="GMV109" s="1"/>
      <c r="GMW109" s="1"/>
      <c r="GMX109" s="1"/>
      <c r="GMY109" s="1"/>
      <c r="GMZ109" s="1"/>
      <c r="GNA109" s="1"/>
      <c r="GNB109" s="1"/>
      <c r="GNC109" s="1"/>
      <c r="GND109" s="1"/>
      <c r="GNE109" s="1"/>
      <c r="GNF109" s="1"/>
      <c r="GNG109" s="1"/>
      <c r="GNH109" s="1"/>
      <c r="GNI109" s="1"/>
      <c r="GNJ109" s="1"/>
      <c r="GNK109" s="1"/>
      <c r="GNL109" s="1"/>
      <c r="GNM109" s="1"/>
      <c r="GNN109" s="1"/>
      <c r="GNO109" s="1"/>
      <c r="GNP109" s="1"/>
      <c r="GNQ109" s="1"/>
      <c r="GNR109" s="1"/>
      <c r="GNS109" s="1"/>
      <c r="GNT109" s="1"/>
      <c r="GNU109" s="1"/>
      <c r="GNV109" s="1"/>
      <c r="GNW109" s="1"/>
      <c r="GNX109" s="1"/>
      <c r="GNY109" s="1"/>
      <c r="GNZ109" s="1"/>
      <c r="GOA109" s="1"/>
      <c r="GOB109" s="1"/>
      <c r="GOC109" s="1"/>
      <c r="GOD109" s="1"/>
      <c r="GOE109" s="1"/>
      <c r="GOF109" s="1"/>
      <c r="GOG109" s="1"/>
      <c r="GOH109" s="1"/>
      <c r="GOI109" s="1"/>
      <c r="GOJ109" s="1"/>
      <c r="GOK109" s="1"/>
      <c r="GOL109" s="1"/>
      <c r="GOM109" s="1"/>
      <c r="GON109" s="1"/>
      <c r="GOO109" s="1"/>
      <c r="GOP109" s="1"/>
      <c r="GOQ109" s="1"/>
      <c r="GOR109" s="1"/>
      <c r="GOS109" s="1"/>
      <c r="GOT109" s="1"/>
      <c r="GOU109" s="1"/>
      <c r="GOV109" s="1"/>
      <c r="GOW109" s="1"/>
      <c r="GOX109" s="1"/>
      <c r="GOY109" s="1"/>
      <c r="GOZ109" s="1"/>
      <c r="GPA109" s="1"/>
      <c r="GPB109" s="1"/>
      <c r="GPC109" s="1"/>
      <c r="GPD109" s="1"/>
      <c r="GPE109" s="1"/>
      <c r="GPF109" s="1"/>
      <c r="GPG109" s="1"/>
      <c r="GPH109" s="1"/>
      <c r="GPI109" s="1"/>
      <c r="GPJ109" s="1"/>
      <c r="GPK109" s="1"/>
      <c r="GPL109" s="1"/>
      <c r="GPM109" s="1"/>
      <c r="GPN109" s="1"/>
      <c r="GPO109" s="1"/>
      <c r="GPP109" s="1"/>
      <c r="GPQ109" s="1"/>
      <c r="GPR109" s="1"/>
      <c r="GPS109" s="1"/>
      <c r="GPT109" s="1"/>
      <c r="GPU109" s="1"/>
      <c r="GPV109" s="1"/>
      <c r="GPW109" s="1"/>
      <c r="GPX109" s="1"/>
      <c r="GPY109" s="1"/>
      <c r="GPZ109" s="1"/>
      <c r="GQA109" s="1"/>
      <c r="GQB109" s="1"/>
      <c r="GQC109" s="1"/>
      <c r="GQD109" s="1"/>
      <c r="GQE109" s="1"/>
      <c r="GQF109" s="1"/>
      <c r="GQG109" s="1"/>
      <c r="GQH109" s="1"/>
      <c r="GQI109" s="1"/>
      <c r="GQJ109" s="1"/>
      <c r="GQK109" s="1"/>
      <c r="GQL109" s="1"/>
      <c r="GQM109" s="1"/>
      <c r="GQN109" s="1"/>
      <c r="GQO109" s="1"/>
      <c r="GQP109" s="1"/>
      <c r="GQQ109" s="1"/>
      <c r="GQR109" s="1"/>
      <c r="GQS109" s="1"/>
      <c r="GQT109" s="1"/>
      <c r="GQU109" s="1"/>
      <c r="GQV109" s="1"/>
      <c r="GQW109" s="1"/>
      <c r="GQX109" s="1"/>
      <c r="GQY109" s="1"/>
      <c r="GQZ109" s="1"/>
      <c r="GRA109" s="1"/>
      <c r="GRB109" s="1"/>
      <c r="GRC109" s="1"/>
      <c r="GRD109" s="1"/>
      <c r="GRE109" s="1"/>
      <c r="GRF109" s="1"/>
      <c r="GRG109" s="1"/>
      <c r="GRH109" s="1"/>
      <c r="GRI109" s="1"/>
      <c r="GRJ109" s="1"/>
      <c r="GRK109" s="1"/>
      <c r="GRL109" s="1"/>
      <c r="GRM109" s="1"/>
      <c r="GRN109" s="1"/>
      <c r="GRO109" s="1"/>
      <c r="GRP109" s="1"/>
      <c r="GRQ109" s="1"/>
      <c r="GRR109" s="1"/>
      <c r="GRS109" s="1"/>
      <c r="GRT109" s="1"/>
      <c r="GRU109" s="1"/>
      <c r="GRV109" s="1"/>
      <c r="GRW109" s="1"/>
      <c r="GRX109" s="1"/>
      <c r="GRY109" s="1"/>
      <c r="GRZ109" s="1"/>
      <c r="GSA109" s="1"/>
      <c r="GSB109" s="1"/>
      <c r="GSC109" s="1"/>
      <c r="GSD109" s="1"/>
      <c r="GSE109" s="1"/>
      <c r="GSF109" s="1"/>
      <c r="GSG109" s="1"/>
      <c r="GSH109" s="1"/>
      <c r="GSI109" s="1"/>
      <c r="GSJ109" s="1"/>
      <c r="GSK109" s="1"/>
      <c r="GSL109" s="1"/>
      <c r="GSM109" s="1"/>
      <c r="GSN109" s="1"/>
      <c r="GSO109" s="1"/>
      <c r="GSP109" s="1"/>
      <c r="GSQ109" s="1"/>
      <c r="GSR109" s="1"/>
      <c r="GSS109" s="1"/>
      <c r="GST109" s="1"/>
      <c r="GSU109" s="1"/>
      <c r="GSV109" s="1"/>
      <c r="GSW109" s="1"/>
      <c r="GSX109" s="1"/>
      <c r="GSY109" s="1"/>
      <c r="GSZ109" s="1"/>
      <c r="GTA109" s="1"/>
      <c r="GTB109" s="1"/>
      <c r="GTC109" s="1"/>
      <c r="GTD109" s="1"/>
      <c r="GTE109" s="1"/>
      <c r="GTF109" s="1"/>
      <c r="GTG109" s="1"/>
      <c r="GTH109" s="1"/>
      <c r="GTI109" s="1"/>
      <c r="GTJ109" s="1"/>
      <c r="GTK109" s="1"/>
      <c r="GTL109" s="1"/>
      <c r="GTM109" s="1"/>
      <c r="GTN109" s="1"/>
      <c r="GTO109" s="1"/>
      <c r="GTP109" s="1"/>
      <c r="GTQ109" s="1"/>
      <c r="GTR109" s="1"/>
      <c r="GTS109" s="1"/>
      <c r="GTT109" s="1"/>
      <c r="GTU109" s="1"/>
      <c r="GTV109" s="1"/>
      <c r="GTW109" s="1"/>
      <c r="GTX109" s="1"/>
      <c r="GTY109" s="1"/>
      <c r="GTZ109" s="1"/>
      <c r="GUA109" s="1"/>
      <c r="GUB109" s="1"/>
      <c r="GUC109" s="1"/>
      <c r="GUD109" s="1"/>
      <c r="GUE109" s="1"/>
      <c r="GUF109" s="1"/>
      <c r="GUG109" s="1"/>
      <c r="GUH109" s="1"/>
      <c r="GUI109" s="1"/>
      <c r="GUJ109" s="1"/>
      <c r="GUK109" s="1"/>
      <c r="GUL109" s="1"/>
      <c r="GUM109" s="1"/>
      <c r="GUN109" s="1"/>
      <c r="GUO109" s="1"/>
      <c r="GUP109" s="1"/>
      <c r="GUQ109" s="1"/>
      <c r="GUR109" s="1"/>
      <c r="GUS109" s="1"/>
      <c r="GUT109" s="1"/>
      <c r="GUU109" s="1"/>
      <c r="GUV109" s="1"/>
      <c r="GUW109" s="1"/>
      <c r="GUX109" s="1"/>
      <c r="GUY109" s="1"/>
      <c r="GUZ109" s="1"/>
      <c r="GVA109" s="1"/>
      <c r="GVB109" s="1"/>
      <c r="GVC109" s="1"/>
      <c r="GVD109" s="1"/>
      <c r="GVE109" s="1"/>
      <c r="GVF109" s="1"/>
      <c r="GVG109" s="1"/>
      <c r="GVH109" s="1"/>
      <c r="GVI109" s="1"/>
      <c r="GVJ109" s="1"/>
      <c r="GVK109" s="1"/>
      <c r="GVL109" s="1"/>
      <c r="GVM109" s="1"/>
      <c r="GVN109" s="1"/>
      <c r="GVO109" s="1"/>
      <c r="GVP109" s="1"/>
      <c r="GVQ109" s="1"/>
      <c r="GVR109" s="1"/>
      <c r="GVS109" s="1"/>
      <c r="GVT109" s="1"/>
      <c r="GVU109" s="1"/>
      <c r="GVV109" s="1"/>
      <c r="GVW109" s="1"/>
      <c r="GVX109" s="1"/>
      <c r="GVY109" s="1"/>
      <c r="GVZ109" s="1"/>
      <c r="GWA109" s="1"/>
      <c r="GWB109" s="1"/>
      <c r="GWC109" s="1"/>
      <c r="GWD109" s="1"/>
      <c r="GWE109" s="1"/>
      <c r="GWF109" s="1"/>
      <c r="GWG109" s="1"/>
      <c r="GWH109" s="1"/>
      <c r="GWI109" s="1"/>
      <c r="GWJ109" s="1"/>
      <c r="GWK109" s="1"/>
      <c r="GWL109" s="1"/>
      <c r="GWM109" s="1"/>
      <c r="GWN109" s="1"/>
      <c r="GWO109" s="1"/>
      <c r="GWP109" s="1"/>
      <c r="GWQ109" s="1"/>
      <c r="GWR109" s="1"/>
      <c r="GWS109" s="1"/>
      <c r="GWT109" s="1"/>
      <c r="GWU109" s="1"/>
      <c r="GWV109" s="1"/>
      <c r="GWW109" s="1"/>
      <c r="GWX109" s="1"/>
      <c r="GWY109" s="1"/>
      <c r="GWZ109" s="1"/>
      <c r="GXA109" s="1"/>
      <c r="GXB109" s="1"/>
      <c r="GXC109" s="1"/>
      <c r="GXD109" s="1"/>
      <c r="GXE109" s="1"/>
      <c r="GXF109" s="1"/>
      <c r="GXG109" s="1"/>
      <c r="GXH109" s="1"/>
      <c r="GXI109" s="1"/>
      <c r="GXJ109" s="1"/>
      <c r="GXK109" s="1"/>
      <c r="GXL109" s="1"/>
      <c r="GXM109" s="1"/>
      <c r="GXN109" s="1"/>
      <c r="GXO109" s="1"/>
      <c r="GXP109" s="1"/>
      <c r="GXQ109" s="1"/>
      <c r="GXR109" s="1"/>
      <c r="GXS109" s="1"/>
      <c r="GXT109" s="1"/>
      <c r="GXU109" s="1"/>
      <c r="GXV109" s="1"/>
      <c r="GXW109" s="1"/>
      <c r="GXX109" s="1"/>
      <c r="GXY109" s="1"/>
      <c r="GXZ109" s="1"/>
      <c r="GYA109" s="1"/>
      <c r="GYB109" s="1"/>
      <c r="GYC109" s="1"/>
      <c r="GYD109" s="1"/>
      <c r="GYE109" s="1"/>
      <c r="GYF109" s="1"/>
      <c r="GYG109" s="1"/>
      <c r="GYH109" s="1"/>
      <c r="GYI109" s="1"/>
      <c r="GYJ109" s="1"/>
      <c r="GYK109" s="1"/>
      <c r="GYL109" s="1"/>
      <c r="GYM109" s="1"/>
      <c r="GYN109" s="1"/>
      <c r="GYO109" s="1"/>
      <c r="GYP109" s="1"/>
      <c r="GYQ109" s="1"/>
      <c r="GYR109" s="1"/>
      <c r="GYS109" s="1"/>
      <c r="GYT109" s="1"/>
      <c r="GYU109" s="1"/>
      <c r="GYV109" s="1"/>
      <c r="GYW109" s="1"/>
      <c r="GYX109" s="1"/>
      <c r="GYY109" s="1"/>
      <c r="GYZ109" s="1"/>
      <c r="GZA109" s="1"/>
      <c r="GZB109" s="1"/>
      <c r="GZC109" s="1"/>
      <c r="GZD109" s="1"/>
      <c r="GZE109" s="1"/>
      <c r="GZF109" s="1"/>
      <c r="GZG109" s="1"/>
      <c r="GZH109" s="1"/>
      <c r="GZI109" s="1"/>
      <c r="GZJ109" s="1"/>
      <c r="GZK109" s="1"/>
      <c r="GZL109" s="1"/>
      <c r="GZM109" s="1"/>
      <c r="GZN109" s="1"/>
      <c r="GZO109" s="1"/>
      <c r="GZP109" s="1"/>
      <c r="GZQ109" s="1"/>
      <c r="GZR109" s="1"/>
      <c r="GZS109" s="1"/>
      <c r="GZT109" s="1"/>
      <c r="GZU109" s="1"/>
      <c r="GZV109" s="1"/>
      <c r="GZW109" s="1"/>
      <c r="GZX109" s="1"/>
      <c r="GZY109" s="1"/>
      <c r="GZZ109" s="1"/>
      <c r="HAA109" s="1"/>
      <c r="HAB109" s="1"/>
      <c r="HAC109" s="1"/>
      <c r="HAD109" s="1"/>
      <c r="HAE109" s="1"/>
      <c r="HAF109" s="1"/>
      <c r="HAG109" s="1"/>
      <c r="HAH109" s="1"/>
      <c r="HAI109" s="1"/>
      <c r="HAJ109" s="1"/>
      <c r="HAK109" s="1"/>
      <c r="HAL109" s="1"/>
      <c r="HAM109" s="1"/>
      <c r="HAN109" s="1"/>
      <c r="HAO109" s="1"/>
      <c r="HAP109" s="1"/>
      <c r="HAQ109" s="1"/>
      <c r="HAR109" s="1"/>
      <c r="HAS109" s="1"/>
      <c r="HAT109" s="1"/>
      <c r="HAU109" s="1"/>
      <c r="HAV109" s="1"/>
      <c r="HAW109" s="1"/>
      <c r="HAX109" s="1"/>
      <c r="HAY109" s="1"/>
      <c r="HAZ109" s="1"/>
      <c r="HBA109" s="1"/>
      <c r="HBB109" s="1"/>
      <c r="HBC109" s="1"/>
      <c r="HBD109" s="1"/>
      <c r="HBE109" s="1"/>
      <c r="HBF109" s="1"/>
      <c r="HBG109" s="1"/>
      <c r="HBH109" s="1"/>
      <c r="HBI109" s="1"/>
      <c r="HBJ109" s="1"/>
      <c r="HBK109" s="1"/>
      <c r="HBL109" s="1"/>
      <c r="HBM109" s="1"/>
      <c r="HBN109" s="1"/>
      <c r="HBO109" s="1"/>
      <c r="HBP109" s="1"/>
      <c r="HBQ109" s="1"/>
      <c r="HBR109" s="1"/>
      <c r="HBS109" s="1"/>
      <c r="HBT109" s="1"/>
      <c r="HBU109" s="1"/>
      <c r="HBV109" s="1"/>
      <c r="HBW109" s="1"/>
      <c r="HBX109" s="1"/>
      <c r="HBY109" s="1"/>
      <c r="HBZ109" s="1"/>
      <c r="HCA109" s="1"/>
      <c r="HCB109" s="1"/>
      <c r="HCC109" s="1"/>
      <c r="HCD109" s="1"/>
      <c r="HCE109" s="1"/>
      <c r="HCF109" s="1"/>
      <c r="HCG109" s="1"/>
      <c r="HCH109" s="1"/>
      <c r="HCI109" s="1"/>
      <c r="HCJ109" s="1"/>
      <c r="HCK109" s="1"/>
      <c r="HCL109" s="1"/>
      <c r="HCM109" s="1"/>
      <c r="HCN109" s="1"/>
      <c r="HCO109" s="1"/>
      <c r="HCP109" s="1"/>
      <c r="HCQ109" s="1"/>
      <c r="HCR109" s="1"/>
      <c r="HCS109" s="1"/>
      <c r="HCT109" s="1"/>
      <c r="HCU109" s="1"/>
      <c r="HCV109" s="1"/>
      <c r="HCW109" s="1"/>
      <c r="HCX109" s="1"/>
      <c r="HCY109" s="1"/>
      <c r="HCZ109" s="1"/>
      <c r="HDA109" s="1"/>
      <c r="HDB109" s="1"/>
      <c r="HDC109" s="1"/>
      <c r="HDD109" s="1"/>
      <c r="HDE109" s="1"/>
      <c r="HDF109" s="1"/>
      <c r="HDG109" s="1"/>
      <c r="HDH109" s="1"/>
      <c r="HDI109" s="1"/>
      <c r="HDJ109" s="1"/>
      <c r="HDK109" s="1"/>
      <c r="HDL109" s="1"/>
      <c r="HDM109" s="1"/>
      <c r="HDN109" s="1"/>
      <c r="HDO109" s="1"/>
      <c r="HDP109" s="1"/>
      <c r="HDQ109" s="1"/>
      <c r="HDR109" s="1"/>
      <c r="HDS109" s="1"/>
      <c r="HDT109" s="1"/>
      <c r="HDU109" s="1"/>
      <c r="HDV109" s="1"/>
      <c r="HDW109" s="1"/>
      <c r="HDX109" s="1"/>
      <c r="HDY109" s="1"/>
      <c r="HDZ109" s="1"/>
      <c r="HEA109" s="1"/>
      <c r="HEB109" s="1"/>
      <c r="HEC109" s="1"/>
      <c r="HED109" s="1"/>
      <c r="HEE109" s="1"/>
      <c r="HEF109" s="1"/>
      <c r="HEG109" s="1"/>
      <c r="HEH109" s="1"/>
      <c r="HEI109" s="1"/>
      <c r="HEJ109" s="1"/>
      <c r="HEK109" s="1"/>
      <c r="HEL109" s="1"/>
      <c r="HEM109" s="1"/>
      <c r="HEN109" s="1"/>
      <c r="HEO109" s="1"/>
      <c r="HEP109" s="1"/>
      <c r="HEQ109" s="1"/>
      <c r="HER109" s="1"/>
      <c r="HES109" s="1"/>
      <c r="HET109" s="1"/>
      <c r="HEU109" s="1"/>
      <c r="HEV109" s="1"/>
      <c r="HEW109" s="1"/>
      <c r="HEX109" s="1"/>
      <c r="HEY109" s="1"/>
      <c r="HEZ109" s="1"/>
      <c r="HFA109" s="1"/>
      <c r="HFB109" s="1"/>
      <c r="HFC109" s="1"/>
      <c r="HFD109" s="1"/>
      <c r="HFE109" s="1"/>
      <c r="HFF109" s="1"/>
      <c r="HFG109" s="1"/>
      <c r="HFH109" s="1"/>
      <c r="HFI109" s="1"/>
      <c r="HFJ109" s="1"/>
      <c r="HFK109" s="1"/>
      <c r="HFL109" s="1"/>
      <c r="HFM109" s="1"/>
      <c r="HFN109" s="1"/>
      <c r="HFO109" s="1"/>
      <c r="HFP109" s="1"/>
      <c r="HFQ109" s="1"/>
      <c r="HFR109" s="1"/>
      <c r="HFS109" s="1"/>
      <c r="HFT109" s="1"/>
      <c r="HFU109" s="1"/>
      <c r="HFV109" s="1"/>
      <c r="HFW109" s="1"/>
      <c r="HFX109" s="1"/>
      <c r="HFY109" s="1"/>
      <c r="HFZ109" s="1"/>
      <c r="HGA109" s="1"/>
      <c r="HGB109" s="1"/>
      <c r="HGC109" s="1"/>
      <c r="HGD109" s="1"/>
      <c r="HGE109" s="1"/>
      <c r="HGF109" s="1"/>
      <c r="HGG109" s="1"/>
      <c r="HGH109" s="1"/>
      <c r="HGI109" s="1"/>
      <c r="HGJ109" s="1"/>
      <c r="HGK109" s="1"/>
      <c r="HGL109" s="1"/>
      <c r="HGM109" s="1"/>
      <c r="HGN109" s="1"/>
      <c r="HGO109" s="1"/>
      <c r="HGP109" s="1"/>
      <c r="HGQ109" s="1"/>
      <c r="HGR109" s="1"/>
      <c r="HGS109" s="1"/>
      <c r="HGT109" s="1"/>
      <c r="HGU109" s="1"/>
      <c r="HGV109" s="1"/>
      <c r="HGW109" s="1"/>
      <c r="HGX109" s="1"/>
      <c r="HGY109" s="1"/>
      <c r="HGZ109" s="1"/>
      <c r="HHA109" s="1"/>
      <c r="HHB109" s="1"/>
      <c r="HHC109" s="1"/>
      <c r="HHD109" s="1"/>
      <c r="HHE109" s="1"/>
      <c r="HHF109" s="1"/>
      <c r="HHG109" s="1"/>
      <c r="HHH109" s="1"/>
      <c r="HHI109" s="1"/>
      <c r="HHJ109" s="1"/>
      <c r="HHK109" s="1"/>
      <c r="HHL109" s="1"/>
      <c r="HHM109" s="1"/>
      <c r="HHN109" s="1"/>
      <c r="HHO109" s="1"/>
      <c r="HHP109" s="1"/>
      <c r="HHQ109" s="1"/>
      <c r="HHR109" s="1"/>
      <c r="HHS109" s="1"/>
      <c r="HHT109" s="1"/>
      <c r="HHU109" s="1"/>
      <c r="HHV109" s="1"/>
      <c r="HHW109" s="1"/>
      <c r="HHX109" s="1"/>
      <c r="HHY109" s="1"/>
      <c r="HHZ109" s="1"/>
      <c r="HIA109" s="1"/>
      <c r="HIB109" s="1"/>
      <c r="HIC109" s="1"/>
      <c r="HID109" s="1"/>
      <c r="HIE109" s="1"/>
      <c r="HIF109" s="1"/>
      <c r="HIG109" s="1"/>
      <c r="HIH109" s="1"/>
      <c r="HII109" s="1"/>
      <c r="HIJ109" s="1"/>
      <c r="HIK109" s="1"/>
      <c r="HIL109" s="1"/>
      <c r="HIM109" s="1"/>
      <c r="HIN109" s="1"/>
      <c r="HIO109" s="1"/>
      <c r="HIP109" s="1"/>
      <c r="HIQ109" s="1"/>
      <c r="HIR109" s="1"/>
      <c r="HIS109" s="1"/>
      <c r="HIT109" s="1"/>
      <c r="HIU109" s="1"/>
      <c r="HIV109" s="1"/>
      <c r="HIW109" s="1"/>
      <c r="HIX109" s="1"/>
      <c r="HIY109" s="1"/>
      <c r="HIZ109" s="1"/>
      <c r="HJA109" s="1"/>
      <c r="HJB109" s="1"/>
      <c r="HJC109" s="1"/>
      <c r="HJD109" s="1"/>
      <c r="HJE109" s="1"/>
      <c r="HJF109" s="1"/>
      <c r="HJG109" s="1"/>
      <c r="HJH109" s="1"/>
      <c r="HJI109" s="1"/>
      <c r="HJJ109" s="1"/>
      <c r="HJK109" s="1"/>
      <c r="HJL109" s="1"/>
      <c r="HJM109" s="1"/>
      <c r="HJN109" s="1"/>
      <c r="HJO109" s="1"/>
      <c r="HJP109" s="1"/>
      <c r="HJQ109" s="1"/>
      <c r="HJR109" s="1"/>
      <c r="HJS109" s="1"/>
      <c r="HJT109" s="1"/>
      <c r="HJU109" s="1"/>
      <c r="HJV109" s="1"/>
      <c r="HJW109" s="1"/>
      <c r="HJX109" s="1"/>
      <c r="HJY109" s="1"/>
      <c r="HJZ109" s="1"/>
      <c r="HKA109" s="1"/>
      <c r="HKB109" s="1"/>
      <c r="HKC109" s="1"/>
      <c r="HKD109" s="1"/>
      <c r="HKE109" s="1"/>
      <c r="HKF109" s="1"/>
      <c r="HKG109" s="1"/>
      <c r="HKH109" s="1"/>
      <c r="HKI109" s="1"/>
      <c r="HKJ109" s="1"/>
      <c r="HKK109" s="1"/>
      <c r="HKL109" s="1"/>
      <c r="HKM109" s="1"/>
      <c r="HKN109" s="1"/>
      <c r="HKO109" s="1"/>
      <c r="HKP109" s="1"/>
      <c r="HKQ109" s="1"/>
      <c r="HKR109" s="1"/>
      <c r="HKS109" s="1"/>
      <c r="HKT109" s="1"/>
      <c r="HKU109" s="1"/>
      <c r="HKV109" s="1"/>
      <c r="HKW109" s="1"/>
      <c r="HKX109" s="1"/>
      <c r="HKY109" s="1"/>
      <c r="HKZ109" s="1"/>
      <c r="HLA109" s="1"/>
      <c r="HLB109" s="1"/>
      <c r="HLC109" s="1"/>
      <c r="HLD109" s="1"/>
      <c r="HLE109" s="1"/>
      <c r="HLF109" s="1"/>
      <c r="HLG109" s="1"/>
      <c r="HLH109" s="1"/>
      <c r="HLI109" s="1"/>
      <c r="HLJ109" s="1"/>
      <c r="HLK109" s="1"/>
      <c r="HLL109" s="1"/>
      <c r="HLM109" s="1"/>
      <c r="HLN109" s="1"/>
      <c r="HLO109" s="1"/>
      <c r="HLP109" s="1"/>
      <c r="HLQ109" s="1"/>
      <c r="HLR109" s="1"/>
      <c r="HLS109" s="1"/>
      <c r="HLT109" s="1"/>
      <c r="HLU109" s="1"/>
      <c r="HLV109" s="1"/>
      <c r="HLW109" s="1"/>
      <c r="HLX109" s="1"/>
      <c r="HLY109" s="1"/>
      <c r="HLZ109" s="1"/>
      <c r="HMA109" s="1"/>
      <c r="HMB109" s="1"/>
      <c r="HMC109" s="1"/>
      <c r="HMD109" s="1"/>
      <c r="HME109" s="1"/>
      <c r="HMF109" s="1"/>
      <c r="HMG109" s="1"/>
      <c r="HMH109" s="1"/>
      <c r="HMI109" s="1"/>
      <c r="HMJ109" s="1"/>
      <c r="HMK109" s="1"/>
      <c r="HML109" s="1"/>
      <c r="HMM109" s="1"/>
      <c r="HMN109" s="1"/>
      <c r="HMO109" s="1"/>
      <c r="HMP109" s="1"/>
      <c r="HMQ109" s="1"/>
      <c r="HMR109" s="1"/>
      <c r="HMS109" s="1"/>
      <c r="HMT109" s="1"/>
      <c r="HMU109" s="1"/>
      <c r="HMV109" s="1"/>
      <c r="HMW109" s="1"/>
      <c r="HMX109" s="1"/>
      <c r="HMY109" s="1"/>
      <c r="HMZ109" s="1"/>
      <c r="HNA109" s="1"/>
      <c r="HNB109" s="1"/>
      <c r="HNC109" s="1"/>
      <c r="HND109" s="1"/>
      <c r="HNE109" s="1"/>
      <c r="HNF109" s="1"/>
      <c r="HNG109" s="1"/>
      <c r="HNH109" s="1"/>
      <c r="HNI109" s="1"/>
      <c r="HNJ109" s="1"/>
      <c r="HNK109" s="1"/>
      <c r="HNL109" s="1"/>
      <c r="HNM109" s="1"/>
      <c r="HNN109" s="1"/>
      <c r="HNO109" s="1"/>
      <c r="HNP109" s="1"/>
      <c r="HNQ109" s="1"/>
      <c r="HNR109" s="1"/>
      <c r="HNS109" s="1"/>
      <c r="HNT109" s="1"/>
      <c r="HNU109" s="1"/>
      <c r="HNV109" s="1"/>
      <c r="HNW109" s="1"/>
      <c r="HNX109" s="1"/>
      <c r="HNY109" s="1"/>
      <c r="HNZ109" s="1"/>
      <c r="HOA109" s="1"/>
      <c r="HOB109" s="1"/>
      <c r="HOC109" s="1"/>
      <c r="HOD109" s="1"/>
      <c r="HOE109" s="1"/>
      <c r="HOF109" s="1"/>
      <c r="HOG109" s="1"/>
      <c r="HOH109" s="1"/>
      <c r="HOI109" s="1"/>
      <c r="HOJ109" s="1"/>
      <c r="HOK109" s="1"/>
      <c r="HOL109" s="1"/>
      <c r="HOM109" s="1"/>
      <c r="HON109" s="1"/>
      <c r="HOO109" s="1"/>
      <c r="HOP109" s="1"/>
      <c r="HOQ109" s="1"/>
      <c r="HOR109" s="1"/>
      <c r="HOS109" s="1"/>
      <c r="HOT109" s="1"/>
      <c r="HOU109" s="1"/>
      <c r="HOV109" s="1"/>
      <c r="HOW109" s="1"/>
      <c r="HOX109" s="1"/>
      <c r="HOY109" s="1"/>
      <c r="HOZ109" s="1"/>
      <c r="HPA109" s="1"/>
      <c r="HPB109" s="1"/>
      <c r="HPC109" s="1"/>
      <c r="HPD109" s="1"/>
      <c r="HPE109" s="1"/>
      <c r="HPF109" s="1"/>
      <c r="HPG109" s="1"/>
      <c r="HPH109" s="1"/>
      <c r="HPI109" s="1"/>
      <c r="HPJ109" s="1"/>
      <c r="HPK109" s="1"/>
      <c r="HPL109" s="1"/>
      <c r="HPM109" s="1"/>
      <c r="HPN109" s="1"/>
      <c r="HPO109" s="1"/>
      <c r="HPP109" s="1"/>
      <c r="HPQ109" s="1"/>
      <c r="HPR109" s="1"/>
      <c r="HPS109" s="1"/>
      <c r="HPT109" s="1"/>
      <c r="HPU109" s="1"/>
      <c r="HPV109" s="1"/>
      <c r="HPW109" s="1"/>
      <c r="HPX109" s="1"/>
      <c r="HPY109" s="1"/>
      <c r="HPZ109" s="1"/>
      <c r="HQA109" s="1"/>
      <c r="HQB109" s="1"/>
      <c r="HQC109" s="1"/>
      <c r="HQD109" s="1"/>
      <c r="HQE109" s="1"/>
      <c r="HQF109" s="1"/>
      <c r="HQG109" s="1"/>
      <c r="HQH109" s="1"/>
      <c r="HQI109" s="1"/>
      <c r="HQJ109" s="1"/>
      <c r="HQK109" s="1"/>
      <c r="HQL109" s="1"/>
      <c r="HQM109" s="1"/>
      <c r="HQN109" s="1"/>
      <c r="HQO109" s="1"/>
      <c r="HQP109" s="1"/>
      <c r="HQQ109" s="1"/>
      <c r="HQR109" s="1"/>
      <c r="HQS109" s="1"/>
      <c r="HQT109" s="1"/>
      <c r="HQU109" s="1"/>
      <c r="HQV109" s="1"/>
      <c r="HQW109" s="1"/>
      <c r="HQX109" s="1"/>
      <c r="HQY109" s="1"/>
      <c r="HQZ109" s="1"/>
      <c r="HRA109" s="1"/>
      <c r="HRB109" s="1"/>
      <c r="HRC109" s="1"/>
      <c r="HRD109" s="1"/>
      <c r="HRE109" s="1"/>
      <c r="HRF109" s="1"/>
      <c r="HRG109" s="1"/>
      <c r="HRH109" s="1"/>
      <c r="HRI109" s="1"/>
      <c r="HRJ109" s="1"/>
      <c r="HRK109" s="1"/>
      <c r="HRL109" s="1"/>
      <c r="HRM109" s="1"/>
      <c r="HRN109" s="1"/>
      <c r="HRO109" s="1"/>
      <c r="HRP109" s="1"/>
      <c r="HRQ109" s="1"/>
      <c r="HRR109" s="1"/>
      <c r="HRS109" s="1"/>
      <c r="HRT109" s="1"/>
      <c r="HRU109" s="1"/>
      <c r="HRV109" s="1"/>
      <c r="HRW109" s="1"/>
      <c r="HRX109" s="1"/>
      <c r="HRY109" s="1"/>
      <c r="HRZ109" s="1"/>
      <c r="HSA109" s="1"/>
      <c r="HSB109" s="1"/>
      <c r="HSC109" s="1"/>
      <c r="HSD109" s="1"/>
      <c r="HSE109" s="1"/>
      <c r="HSF109" s="1"/>
      <c r="HSG109" s="1"/>
      <c r="HSH109" s="1"/>
      <c r="HSI109" s="1"/>
      <c r="HSJ109" s="1"/>
      <c r="HSK109" s="1"/>
      <c r="HSL109" s="1"/>
      <c r="HSM109" s="1"/>
      <c r="HSN109" s="1"/>
      <c r="HSO109" s="1"/>
      <c r="HSP109" s="1"/>
      <c r="HSQ109" s="1"/>
      <c r="HSR109" s="1"/>
      <c r="HSS109" s="1"/>
      <c r="HST109" s="1"/>
      <c r="HSU109" s="1"/>
      <c r="HSV109" s="1"/>
      <c r="HSW109" s="1"/>
      <c r="HSX109" s="1"/>
      <c r="HSY109" s="1"/>
      <c r="HSZ109" s="1"/>
      <c r="HTA109" s="1"/>
      <c r="HTB109" s="1"/>
      <c r="HTC109" s="1"/>
      <c r="HTD109" s="1"/>
      <c r="HTE109" s="1"/>
      <c r="HTF109" s="1"/>
      <c r="HTG109" s="1"/>
      <c r="HTH109" s="1"/>
      <c r="HTI109" s="1"/>
      <c r="HTJ109" s="1"/>
      <c r="HTK109" s="1"/>
      <c r="HTL109" s="1"/>
      <c r="HTM109" s="1"/>
      <c r="HTN109" s="1"/>
      <c r="HTO109" s="1"/>
      <c r="HTP109" s="1"/>
      <c r="HTQ109" s="1"/>
      <c r="HTR109" s="1"/>
      <c r="HTS109" s="1"/>
      <c r="HTT109" s="1"/>
      <c r="HTU109" s="1"/>
      <c r="HTV109" s="1"/>
      <c r="HTW109" s="1"/>
      <c r="HTX109" s="1"/>
      <c r="HTY109" s="1"/>
      <c r="HTZ109" s="1"/>
      <c r="HUA109" s="1"/>
      <c r="HUB109" s="1"/>
      <c r="HUC109" s="1"/>
      <c r="HUD109" s="1"/>
      <c r="HUE109" s="1"/>
      <c r="HUF109" s="1"/>
      <c r="HUG109" s="1"/>
      <c r="HUH109" s="1"/>
      <c r="HUI109" s="1"/>
      <c r="HUJ109" s="1"/>
      <c r="HUK109" s="1"/>
      <c r="HUL109" s="1"/>
      <c r="HUM109" s="1"/>
      <c r="HUN109" s="1"/>
      <c r="HUO109" s="1"/>
      <c r="HUP109" s="1"/>
      <c r="HUQ109" s="1"/>
      <c r="HUR109" s="1"/>
      <c r="HUS109" s="1"/>
      <c r="HUT109" s="1"/>
      <c r="HUU109" s="1"/>
      <c r="HUV109" s="1"/>
      <c r="HUW109" s="1"/>
      <c r="HUX109" s="1"/>
      <c r="HUY109" s="1"/>
      <c r="HUZ109" s="1"/>
      <c r="HVA109" s="1"/>
      <c r="HVB109" s="1"/>
      <c r="HVC109" s="1"/>
      <c r="HVD109" s="1"/>
      <c r="HVE109" s="1"/>
      <c r="HVF109" s="1"/>
      <c r="HVG109" s="1"/>
      <c r="HVH109" s="1"/>
      <c r="HVI109" s="1"/>
      <c r="HVJ109" s="1"/>
      <c r="HVK109" s="1"/>
      <c r="HVL109" s="1"/>
      <c r="HVM109" s="1"/>
      <c r="HVN109" s="1"/>
      <c r="HVO109" s="1"/>
      <c r="HVP109" s="1"/>
      <c r="HVQ109" s="1"/>
      <c r="HVR109" s="1"/>
      <c r="HVS109" s="1"/>
      <c r="HVT109" s="1"/>
      <c r="HVU109" s="1"/>
      <c r="HVV109" s="1"/>
      <c r="HVW109" s="1"/>
      <c r="HVX109" s="1"/>
      <c r="HVY109" s="1"/>
      <c r="HVZ109" s="1"/>
      <c r="HWA109" s="1"/>
      <c r="HWB109" s="1"/>
      <c r="HWC109" s="1"/>
      <c r="HWD109" s="1"/>
      <c r="HWE109" s="1"/>
      <c r="HWF109" s="1"/>
      <c r="HWG109" s="1"/>
      <c r="HWH109" s="1"/>
      <c r="HWI109" s="1"/>
      <c r="HWJ109" s="1"/>
      <c r="HWK109" s="1"/>
      <c r="HWL109" s="1"/>
      <c r="HWM109" s="1"/>
      <c r="HWN109" s="1"/>
      <c r="HWO109" s="1"/>
      <c r="HWP109" s="1"/>
      <c r="HWQ109" s="1"/>
      <c r="HWR109" s="1"/>
      <c r="HWS109" s="1"/>
      <c r="HWT109" s="1"/>
      <c r="HWU109" s="1"/>
      <c r="HWV109" s="1"/>
      <c r="HWW109" s="1"/>
      <c r="HWX109" s="1"/>
      <c r="HWY109" s="1"/>
      <c r="HWZ109" s="1"/>
      <c r="HXA109" s="1"/>
      <c r="HXB109" s="1"/>
      <c r="HXC109" s="1"/>
      <c r="HXD109" s="1"/>
      <c r="HXE109" s="1"/>
      <c r="HXF109" s="1"/>
      <c r="HXG109" s="1"/>
      <c r="HXH109" s="1"/>
      <c r="HXI109" s="1"/>
      <c r="HXJ109" s="1"/>
      <c r="HXK109" s="1"/>
      <c r="HXL109" s="1"/>
      <c r="HXM109" s="1"/>
      <c r="HXN109" s="1"/>
      <c r="HXO109" s="1"/>
      <c r="HXP109" s="1"/>
      <c r="HXQ109" s="1"/>
      <c r="HXR109" s="1"/>
      <c r="HXS109" s="1"/>
      <c r="HXT109" s="1"/>
      <c r="HXU109" s="1"/>
      <c r="HXV109" s="1"/>
      <c r="HXW109" s="1"/>
      <c r="HXX109" s="1"/>
      <c r="HXY109" s="1"/>
      <c r="HXZ109" s="1"/>
      <c r="HYA109" s="1"/>
      <c r="HYB109" s="1"/>
      <c r="HYC109" s="1"/>
      <c r="HYD109" s="1"/>
      <c r="HYE109" s="1"/>
      <c r="HYF109" s="1"/>
      <c r="HYG109" s="1"/>
      <c r="HYH109" s="1"/>
      <c r="HYI109" s="1"/>
      <c r="HYJ109" s="1"/>
      <c r="HYK109" s="1"/>
      <c r="HYL109" s="1"/>
      <c r="HYM109" s="1"/>
      <c r="HYN109" s="1"/>
      <c r="HYO109" s="1"/>
      <c r="HYP109" s="1"/>
      <c r="HYQ109" s="1"/>
      <c r="HYR109" s="1"/>
      <c r="HYS109" s="1"/>
      <c r="HYT109" s="1"/>
      <c r="HYU109" s="1"/>
      <c r="HYV109" s="1"/>
      <c r="HYW109" s="1"/>
      <c r="HYX109" s="1"/>
      <c r="HYY109" s="1"/>
      <c r="HYZ109" s="1"/>
      <c r="HZA109" s="1"/>
      <c r="HZB109" s="1"/>
      <c r="HZC109" s="1"/>
      <c r="HZD109" s="1"/>
      <c r="HZE109" s="1"/>
      <c r="HZF109" s="1"/>
      <c r="HZG109" s="1"/>
      <c r="HZH109" s="1"/>
      <c r="HZI109" s="1"/>
      <c r="HZJ109" s="1"/>
      <c r="HZK109" s="1"/>
      <c r="HZL109" s="1"/>
      <c r="HZM109" s="1"/>
      <c r="HZN109" s="1"/>
      <c r="HZO109" s="1"/>
      <c r="HZP109" s="1"/>
      <c r="HZQ109" s="1"/>
      <c r="HZR109" s="1"/>
      <c r="HZS109" s="1"/>
      <c r="HZT109" s="1"/>
      <c r="HZU109" s="1"/>
      <c r="HZV109" s="1"/>
      <c r="HZW109" s="1"/>
      <c r="HZX109" s="1"/>
      <c r="HZY109" s="1"/>
      <c r="HZZ109" s="1"/>
      <c r="IAA109" s="1"/>
      <c r="IAB109" s="1"/>
      <c r="IAC109" s="1"/>
      <c r="IAD109" s="1"/>
      <c r="IAE109" s="1"/>
      <c r="IAF109" s="1"/>
      <c r="IAG109" s="1"/>
      <c r="IAH109" s="1"/>
      <c r="IAI109" s="1"/>
      <c r="IAJ109" s="1"/>
      <c r="IAK109" s="1"/>
      <c r="IAL109" s="1"/>
      <c r="IAM109" s="1"/>
      <c r="IAN109" s="1"/>
      <c r="IAO109" s="1"/>
      <c r="IAP109" s="1"/>
      <c r="IAQ109" s="1"/>
      <c r="IAR109" s="1"/>
      <c r="IAS109" s="1"/>
      <c r="IAT109" s="1"/>
      <c r="IAU109" s="1"/>
      <c r="IAV109" s="1"/>
      <c r="IAW109" s="1"/>
      <c r="IAX109" s="1"/>
      <c r="IAY109" s="1"/>
      <c r="IAZ109" s="1"/>
      <c r="IBA109" s="1"/>
      <c r="IBB109" s="1"/>
      <c r="IBC109" s="1"/>
      <c r="IBD109" s="1"/>
      <c r="IBE109" s="1"/>
      <c r="IBF109" s="1"/>
      <c r="IBG109" s="1"/>
      <c r="IBH109" s="1"/>
      <c r="IBI109" s="1"/>
      <c r="IBJ109" s="1"/>
      <c r="IBK109" s="1"/>
      <c r="IBL109" s="1"/>
      <c r="IBM109" s="1"/>
      <c r="IBN109" s="1"/>
      <c r="IBO109" s="1"/>
      <c r="IBP109" s="1"/>
      <c r="IBQ109" s="1"/>
      <c r="IBR109" s="1"/>
      <c r="IBS109" s="1"/>
      <c r="IBT109" s="1"/>
      <c r="IBU109" s="1"/>
      <c r="IBV109" s="1"/>
      <c r="IBW109" s="1"/>
      <c r="IBX109" s="1"/>
      <c r="IBY109" s="1"/>
      <c r="IBZ109" s="1"/>
      <c r="ICA109" s="1"/>
      <c r="ICB109" s="1"/>
      <c r="ICC109" s="1"/>
      <c r="ICD109" s="1"/>
      <c r="ICE109" s="1"/>
      <c r="ICF109" s="1"/>
      <c r="ICG109" s="1"/>
      <c r="ICH109" s="1"/>
      <c r="ICI109" s="1"/>
      <c r="ICJ109" s="1"/>
      <c r="ICK109" s="1"/>
      <c r="ICL109" s="1"/>
      <c r="ICM109" s="1"/>
      <c r="ICN109" s="1"/>
      <c r="ICO109" s="1"/>
      <c r="ICP109" s="1"/>
      <c r="ICQ109" s="1"/>
      <c r="ICR109" s="1"/>
      <c r="ICS109" s="1"/>
      <c r="ICT109" s="1"/>
      <c r="ICU109" s="1"/>
      <c r="ICV109" s="1"/>
      <c r="ICW109" s="1"/>
      <c r="ICX109" s="1"/>
      <c r="ICY109" s="1"/>
      <c r="ICZ109" s="1"/>
      <c r="IDA109" s="1"/>
      <c r="IDB109" s="1"/>
      <c r="IDC109" s="1"/>
      <c r="IDD109" s="1"/>
      <c r="IDE109" s="1"/>
      <c r="IDF109" s="1"/>
      <c r="IDG109" s="1"/>
      <c r="IDH109" s="1"/>
      <c r="IDI109" s="1"/>
      <c r="IDJ109" s="1"/>
      <c r="IDK109" s="1"/>
      <c r="IDL109" s="1"/>
      <c r="IDM109" s="1"/>
      <c r="IDN109" s="1"/>
      <c r="IDO109" s="1"/>
      <c r="IDP109" s="1"/>
      <c r="IDQ109" s="1"/>
      <c r="IDR109" s="1"/>
      <c r="IDS109" s="1"/>
      <c r="IDT109" s="1"/>
      <c r="IDU109" s="1"/>
      <c r="IDV109" s="1"/>
      <c r="IDW109" s="1"/>
      <c r="IDX109" s="1"/>
      <c r="IDY109" s="1"/>
      <c r="IDZ109" s="1"/>
      <c r="IEA109" s="1"/>
      <c r="IEB109" s="1"/>
      <c r="IEC109" s="1"/>
      <c r="IED109" s="1"/>
      <c r="IEE109" s="1"/>
      <c r="IEF109" s="1"/>
      <c r="IEG109" s="1"/>
      <c r="IEH109" s="1"/>
      <c r="IEI109" s="1"/>
      <c r="IEJ109" s="1"/>
      <c r="IEK109" s="1"/>
      <c r="IEL109" s="1"/>
      <c r="IEM109" s="1"/>
      <c r="IEN109" s="1"/>
      <c r="IEO109" s="1"/>
      <c r="IEP109" s="1"/>
      <c r="IEQ109" s="1"/>
      <c r="IER109" s="1"/>
      <c r="IES109" s="1"/>
      <c r="IET109" s="1"/>
      <c r="IEU109" s="1"/>
      <c r="IEV109" s="1"/>
      <c r="IEW109" s="1"/>
      <c r="IEX109" s="1"/>
      <c r="IEY109" s="1"/>
      <c r="IEZ109" s="1"/>
      <c r="IFA109" s="1"/>
      <c r="IFB109" s="1"/>
      <c r="IFC109" s="1"/>
      <c r="IFD109" s="1"/>
      <c r="IFE109" s="1"/>
      <c r="IFF109" s="1"/>
      <c r="IFG109" s="1"/>
      <c r="IFH109" s="1"/>
      <c r="IFI109" s="1"/>
      <c r="IFJ109" s="1"/>
      <c r="IFK109" s="1"/>
      <c r="IFL109" s="1"/>
      <c r="IFM109" s="1"/>
      <c r="IFN109" s="1"/>
      <c r="IFO109" s="1"/>
      <c r="IFP109" s="1"/>
      <c r="IFQ109" s="1"/>
      <c r="IFR109" s="1"/>
      <c r="IFS109" s="1"/>
      <c r="IFT109" s="1"/>
      <c r="IFU109" s="1"/>
      <c r="IFV109" s="1"/>
      <c r="IFW109" s="1"/>
      <c r="IFX109" s="1"/>
      <c r="IFY109" s="1"/>
      <c r="IFZ109" s="1"/>
      <c r="IGA109" s="1"/>
      <c r="IGB109" s="1"/>
      <c r="IGC109" s="1"/>
      <c r="IGD109" s="1"/>
      <c r="IGE109" s="1"/>
      <c r="IGF109" s="1"/>
      <c r="IGG109" s="1"/>
      <c r="IGH109" s="1"/>
      <c r="IGI109" s="1"/>
      <c r="IGJ109" s="1"/>
      <c r="IGK109" s="1"/>
      <c r="IGL109" s="1"/>
      <c r="IGM109" s="1"/>
      <c r="IGN109" s="1"/>
      <c r="IGO109" s="1"/>
      <c r="IGP109" s="1"/>
      <c r="IGQ109" s="1"/>
      <c r="IGR109" s="1"/>
      <c r="IGS109" s="1"/>
      <c r="IGT109" s="1"/>
      <c r="IGU109" s="1"/>
      <c r="IGV109" s="1"/>
      <c r="IGW109" s="1"/>
      <c r="IGX109" s="1"/>
      <c r="IGY109" s="1"/>
      <c r="IGZ109" s="1"/>
      <c r="IHA109" s="1"/>
      <c r="IHB109" s="1"/>
      <c r="IHC109" s="1"/>
      <c r="IHD109" s="1"/>
      <c r="IHE109" s="1"/>
      <c r="IHF109" s="1"/>
      <c r="IHG109" s="1"/>
      <c r="IHH109" s="1"/>
      <c r="IHI109" s="1"/>
      <c r="IHJ109" s="1"/>
      <c r="IHK109" s="1"/>
      <c r="IHL109" s="1"/>
      <c r="IHM109" s="1"/>
      <c r="IHN109" s="1"/>
      <c r="IHO109" s="1"/>
      <c r="IHP109" s="1"/>
      <c r="IHQ109" s="1"/>
      <c r="IHR109" s="1"/>
      <c r="IHS109" s="1"/>
      <c r="IHT109" s="1"/>
      <c r="IHU109" s="1"/>
      <c r="IHV109" s="1"/>
      <c r="IHW109" s="1"/>
      <c r="IHX109" s="1"/>
      <c r="IHY109" s="1"/>
      <c r="IHZ109" s="1"/>
      <c r="IIA109" s="1"/>
      <c r="IIB109" s="1"/>
      <c r="IIC109" s="1"/>
      <c r="IID109" s="1"/>
      <c r="IIE109" s="1"/>
      <c r="IIF109" s="1"/>
      <c r="IIG109" s="1"/>
      <c r="IIH109" s="1"/>
      <c r="III109" s="1"/>
      <c r="IIJ109" s="1"/>
      <c r="IIK109" s="1"/>
      <c r="IIL109" s="1"/>
      <c r="IIM109" s="1"/>
      <c r="IIN109" s="1"/>
      <c r="IIO109" s="1"/>
      <c r="IIP109" s="1"/>
      <c r="IIQ109" s="1"/>
      <c r="IIR109" s="1"/>
      <c r="IIS109" s="1"/>
      <c r="IIT109" s="1"/>
      <c r="IIU109" s="1"/>
      <c r="IIV109" s="1"/>
      <c r="IIW109" s="1"/>
      <c r="IIX109" s="1"/>
      <c r="IIY109" s="1"/>
      <c r="IIZ109" s="1"/>
      <c r="IJA109" s="1"/>
      <c r="IJB109" s="1"/>
      <c r="IJC109" s="1"/>
      <c r="IJD109" s="1"/>
      <c r="IJE109" s="1"/>
      <c r="IJF109" s="1"/>
      <c r="IJG109" s="1"/>
      <c r="IJH109" s="1"/>
      <c r="IJI109" s="1"/>
      <c r="IJJ109" s="1"/>
      <c r="IJK109" s="1"/>
      <c r="IJL109" s="1"/>
      <c r="IJM109" s="1"/>
      <c r="IJN109" s="1"/>
      <c r="IJO109" s="1"/>
      <c r="IJP109" s="1"/>
      <c r="IJQ109" s="1"/>
      <c r="IJR109" s="1"/>
      <c r="IJS109" s="1"/>
      <c r="IJT109" s="1"/>
      <c r="IJU109" s="1"/>
      <c r="IJV109" s="1"/>
      <c r="IJW109" s="1"/>
      <c r="IJX109" s="1"/>
      <c r="IJY109" s="1"/>
      <c r="IJZ109" s="1"/>
      <c r="IKA109" s="1"/>
      <c r="IKB109" s="1"/>
      <c r="IKC109" s="1"/>
      <c r="IKD109" s="1"/>
      <c r="IKE109" s="1"/>
      <c r="IKF109" s="1"/>
      <c r="IKG109" s="1"/>
      <c r="IKH109" s="1"/>
      <c r="IKI109" s="1"/>
      <c r="IKJ109" s="1"/>
      <c r="IKK109" s="1"/>
      <c r="IKL109" s="1"/>
      <c r="IKM109" s="1"/>
      <c r="IKN109" s="1"/>
      <c r="IKO109" s="1"/>
      <c r="IKP109" s="1"/>
      <c r="IKQ109" s="1"/>
      <c r="IKR109" s="1"/>
      <c r="IKS109" s="1"/>
      <c r="IKT109" s="1"/>
      <c r="IKU109" s="1"/>
      <c r="IKV109" s="1"/>
      <c r="IKW109" s="1"/>
      <c r="IKX109" s="1"/>
      <c r="IKY109" s="1"/>
      <c r="IKZ109" s="1"/>
      <c r="ILA109" s="1"/>
      <c r="ILB109" s="1"/>
      <c r="ILC109" s="1"/>
      <c r="ILD109" s="1"/>
      <c r="ILE109" s="1"/>
      <c r="ILF109" s="1"/>
      <c r="ILG109" s="1"/>
      <c r="ILH109" s="1"/>
      <c r="ILI109" s="1"/>
      <c r="ILJ109" s="1"/>
      <c r="ILK109" s="1"/>
      <c r="ILL109" s="1"/>
      <c r="ILM109" s="1"/>
      <c r="ILN109" s="1"/>
      <c r="ILO109" s="1"/>
      <c r="ILP109" s="1"/>
      <c r="ILQ109" s="1"/>
      <c r="ILR109" s="1"/>
      <c r="ILS109" s="1"/>
      <c r="ILT109" s="1"/>
      <c r="ILU109" s="1"/>
      <c r="ILV109" s="1"/>
      <c r="ILW109" s="1"/>
      <c r="ILX109" s="1"/>
      <c r="ILY109" s="1"/>
      <c r="ILZ109" s="1"/>
      <c r="IMA109" s="1"/>
      <c r="IMB109" s="1"/>
      <c r="IMC109" s="1"/>
      <c r="IMD109" s="1"/>
      <c r="IME109" s="1"/>
      <c r="IMF109" s="1"/>
      <c r="IMG109" s="1"/>
      <c r="IMH109" s="1"/>
      <c r="IMI109" s="1"/>
      <c r="IMJ109" s="1"/>
      <c r="IMK109" s="1"/>
      <c r="IML109" s="1"/>
      <c r="IMM109" s="1"/>
      <c r="IMN109" s="1"/>
      <c r="IMO109" s="1"/>
      <c r="IMP109" s="1"/>
      <c r="IMQ109" s="1"/>
      <c r="IMR109" s="1"/>
      <c r="IMS109" s="1"/>
      <c r="IMT109" s="1"/>
      <c r="IMU109" s="1"/>
      <c r="IMV109" s="1"/>
      <c r="IMW109" s="1"/>
      <c r="IMX109" s="1"/>
      <c r="IMY109" s="1"/>
      <c r="IMZ109" s="1"/>
      <c r="INA109" s="1"/>
      <c r="INB109" s="1"/>
      <c r="INC109" s="1"/>
      <c r="IND109" s="1"/>
      <c r="INE109" s="1"/>
      <c r="INF109" s="1"/>
      <c r="ING109" s="1"/>
      <c r="INH109" s="1"/>
      <c r="INI109" s="1"/>
      <c r="INJ109" s="1"/>
      <c r="INK109" s="1"/>
      <c r="INL109" s="1"/>
      <c r="INM109" s="1"/>
      <c r="INN109" s="1"/>
      <c r="INO109" s="1"/>
      <c r="INP109" s="1"/>
      <c r="INQ109" s="1"/>
      <c r="INR109" s="1"/>
      <c r="INS109" s="1"/>
      <c r="INT109" s="1"/>
      <c r="INU109" s="1"/>
      <c r="INV109" s="1"/>
      <c r="INW109" s="1"/>
      <c r="INX109" s="1"/>
      <c r="INY109" s="1"/>
      <c r="INZ109" s="1"/>
      <c r="IOA109" s="1"/>
      <c r="IOB109" s="1"/>
      <c r="IOC109" s="1"/>
      <c r="IOD109" s="1"/>
      <c r="IOE109" s="1"/>
      <c r="IOF109" s="1"/>
      <c r="IOG109" s="1"/>
      <c r="IOH109" s="1"/>
      <c r="IOI109" s="1"/>
      <c r="IOJ109" s="1"/>
      <c r="IOK109" s="1"/>
      <c r="IOL109" s="1"/>
      <c r="IOM109" s="1"/>
      <c r="ION109" s="1"/>
      <c r="IOO109" s="1"/>
      <c r="IOP109" s="1"/>
      <c r="IOQ109" s="1"/>
      <c r="IOR109" s="1"/>
      <c r="IOS109" s="1"/>
      <c r="IOT109" s="1"/>
      <c r="IOU109" s="1"/>
      <c r="IOV109" s="1"/>
      <c r="IOW109" s="1"/>
      <c r="IOX109" s="1"/>
      <c r="IOY109" s="1"/>
      <c r="IOZ109" s="1"/>
      <c r="IPA109" s="1"/>
      <c r="IPB109" s="1"/>
      <c r="IPC109" s="1"/>
      <c r="IPD109" s="1"/>
      <c r="IPE109" s="1"/>
      <c r="IPF109" s="1"/>
      <c r="IPG109" s="1"/>
      <c r="IPH109" s="1"/>
      <c r="IPI109" s="1"/>
      <c r="IPJ109" s="1"/>
      <c r="IPK109" s="1"/>
      <c r="IPL109" s="1"/>
      <c r="IPM109" s="1"/>
      <c r="IPN109" s="1"/>
      <c r="IPO109" s="1"/>
      <c r="IPP109" s="1"/>
      <c r="IPQ109" s="1"/>
      <c r="IPR109" s="1"/>
      <c r="IPS109" s="1"/>
      <c r="IPT109" s="1"/>
      <c r="IPU109" s="1"/>
      <c r="IPV109" s="1"/>
      <c r="IPW109" s="1"/>
      <c r="IPX109" s="1"/>
      <c r="IPY109" s="1"/>
      <c r="IPZ109" s="1"/>
      <c r="IQA109" s="1"/>
      <c r="IQB109" s="1"/>
      <c r="IQC109" s="1"/>
      <c r="IQD109" s="1"/>
      <c r="IQE109" s="1"/>
      <c r="IQF109" s="1"/>
      <c r="IQG109" s="1"/>
      <c r="IQH109" s="1"/>
      <c r="IQI109" s="1"/>
      <c r="IQJ109" s="1"/>
      <c r="IQK109" s="1"/>
      <c r="IQL109" s="1"/>
      <c r="IQM109" s="1"/>
      <c r="IQN109" s="1"/>
      <c r="IQO109" s="1"/>
      <c r="IQP109" s="1"/>
      <c r="IQQ109" s="1"/>
      <c r="IQR109" s="1"/>
      <c r="IQS109" s="1"/>
      <c r="IQT109" s="1"/>
      <c r="IQU109" s="1"/>
      <c r="IQV109" s="1"/>
      <c r="IQW109" s="1"/>
      <c r="IQX109" s="1"/>
      <c r="IQY109" s="1"/>
      <c r="IQZ109" s="1"/>
      <c r="IRA109" s="1"/>
      <c r="IRB109" s="1"/>
      <c r="IRC109" s="1"/>
      <c r="IRD109" s="1"/>
      <c r="IRE109" s="1"/>
      <c r="IRF109" s="1"/>
      <c r="IRG109" s="1"/>
      <c r="IRH109" s="1"/>
      <c r="IRI109" s="1"/>
      <c r="IRJ109" s="1"/>
      <c r="IRK109" s="1"/>
      <c r="IRL109" s="1"/>
      <c r="IRM109" s="1"/>
      <c r="IRN109" s="1"/>
      <c r="IRO109" s="1"/>
      <c r="IRP109" s="1"/>
      <c r="IRQ109" s="1"/>
      <c r="IRR109" s="1"/>
      <c r="IRS109" s="1"/>
      <c r="IRT109" s="1"/>
      <c r="IRU109" s="1"/>
      <c r="IRV109" s="1"/>
      <c r="IRW109" s="1"/>
      <c r="IRX109" s="1"/>
      <c r="IRY109" s="1"/>
      <c r="IRZ109" s="1"/>
      <c r="ISA109" s="1"/>
      <c r="ISB109" s="1"/>
      <c r="ISC109" s="1"/>
      <c r="ISD109" s="1"/>
      <c r="ISE109" s="1"/>
      <c r="ISF109" s="1"/>
      <c r="ISG109" s="1"/>
      <c r="ISH109" s="1"/>
      <c r="ISI109" s="1"/>
      <c r="ISJ109" s="1"/>
      <c r="ISK109" s="1"/>
      <c r="ISL109" s="1"/>
      <c r="ISM109" s="1"/>
      <c r="ISN109" s="1"/>
      <c r="ISO109" s="1"/>
      <c r="ISP109" s="1"/>
      <c r="ISQ109" s="1"/>
      <c r="ISR109" s="1"/>
      <c r="ISS109" s="1"/>
      <c r="IST109" s="1"/>
      <c r="ISU109" s="1"/>
      <c r="ISV109" s="1"/>
      <c r="ISW109" s="1"/>
      <c r="ISX109" s="1"/>
      <c r="ISY109" s="1"/>
      <c r="ISZ109" s="1"/>
      <c r="ITA109" s="1"/>
      <c r="ITB109" s="1"/>
      <c r="ITC109" s="1"/>
      <c r="ITD109" s="1"/>
      <c r="ITE109" s="1"/>
      <c r="ITF109" s="1"/>
      <c r="ITG109" s="1"/>
      <c r="ITH109" s="1"/>
      <c r="ITI109" s="1"/>
      <c r="ITJ109" s="1"/>
      <c r="ITK109" s="1"/>
      <c r="ITL109" s="1"/>
      <c r="ITM109" s="1"/>
      <c r="ITN109" s="1"/>
      <c r="ITO109" s="1"/>
      <c r="ITP109" s="1"/>
      <c r="ITQ109" s="1"/>
      <c r="ITR109" s="1"/>
      <c r="ITS109" s="1"/>
      <c r="ITT109" s="1"/>
      <c r="ITU109" s="1"/>
      <c r="ITV109" s="1"/>
      <c r="ITW109" s="1"/>
      <c r="ITX109" s="1"/>
      <c r="ITY109" s="1"/>
      <c r="ITZ109" s="1"/>
      <c r="IUA109" s="1"/>
      <c r="IUB109" s="1"/>
      <c r="IUC109" s="1"/>
      <c r="IUD109" s="1"/>
      <c r="IUE109" s="1"/>
      <c r="IUF109" s="1"/>
      <c r="IUG109" s="1"/>
      <c r="IUH109" s="1"/>
      <c r="IUI109" s="1"/>
      <c r="IUJ109" s="1"/>
      <c r="IUK109" s="1"/>
      <c r="IUL109" s="1"/>
      <c r="IUM109" s="1"/>
      <c r="IUN109" s="1"/>
      <c r="IUO109" s="1"/>
      <c r="IUP109" s="1"/>
      <c r="IUQ109" s="1"/>
      <c r="IUR109" s="1"/>
      <c r="IUS109" s="1"/>
      <c r="IUT109" s="1"/>
      <c r="IUU109" s="1"/>
      <c r="IUV109" s="1"/>
      <c r="IUW109" s="1"/>
      <c r="IUX109" s="1"/>
      <c r="IUY109" s="1"/>
      <c r="IUZ109" s="1"/>
      <c r="IVA109" s="1"/>
      <c r="IVB109" s="1"/>
      <c r="IVC109" s="1"/>
      <c r="IVD109" s="1"/>
      <c r="IVE109" s="1"/>
      <c r="IVF109" s="1"/>
      <c r="IVG109" s="1"/>
      <c r="IVH109" s="1"/>
      <c r="IVI109" s="1"/>
      <c r="IVJ109" s="1"/>
      <c r="IVK109" s="1"/>
      <c r="IVL109" s="1"/>
      <c r="IVM109" s="1"/>
      <c r="IVN109" s="1"/>
      <c r="IVO109" s="1"/>
      <c r="IVP109" s="1"/>
      <c r="IVQ109" s="1"/>
      <c r="IVR109" s="1"/>
      <c r="IVS109" s="1"/>
      <c r="IVT109" s="1"/>
      <c r="IVU109" s="1"/>
      <c r="IVV109" s="1"/>
      <c r="IVW109" s="1"/>
      <c r="IVX109" s="1"/>
      <c r="IVY109" s="1"/>
      <c r="IVZ109" s="1"/>
      <c r="IWA109" s="1"/>
      <c r="IWB109" s="1"/>
      <c r="IWC109" s="1"/>
      <c r="IWD109" s="1"/>
      <c r="IWE109" s="1"/>
      <c r="IWF109" s="1"/>
      <c r="IWG109" s="1"/>
      <c r="IWH109" s="1"/>
      <c r="IWI109" s="1"/>
      <c r="IWJ109" s="1"/>
      <c r="IWK109" s="1"/>
      <c r="IWL109" s="1"/>
      <c r="IWM109" s="1"/>
      <c r="IWN109" s="1"/>
      <c r="IWO109" s="1"/>
      <c r="IWP109" s="1"/>
      <c r="IWQ109" s="1"/>
      <c r="IWR109" s="1"/>
      <c r="IWS109" s="1"/>
      <c r="IWT109" s="1"/>
      <c r="IWU109" s="1"/>
      <c r="IWV109" s="1"/>
      <c r="IWW109" s="1"/>
      <c r="IWX109" s="1"/>
      <c r="IWY109" s="1"/>
      <c r="IWZ109" s="1"/>
      <c r="IXA109" s="1"/>
      <c r="IXB109" s="1"/>
      <c r="IXC109" s="1"/>
      <c r="IXD109" s="1"/>
      <c r="IXE109" s="1"/>
      <c r="IXF109" s="1"/>
      <c r="IXG109" s="1"/>
      <c r="IXH109" s="1"/>
      <c r="IXI109" s="1"/>
      <c r="IXJ109" s="1"/>
      <c r="IXK109" s="1"/>
      <c r="IXL109" s="1"/>
      <c r="IXM109" s="1"/>
      <c r="IXN109" s="1"/>
      <c r="IXO109" s="1"/>
      <c r="IXP109" s="1"/>
      <c r="IXQ109" s="1"/>
      <c r="IXR109" s="1"/>
      <c r="IXS109" s="1"/>
      <c r="IXT109" s="1"/>
      <c r="IXU109" s="1"/>
      <c r="IXV109" s="1"/>
      <c r="IXW109" s="1"/>
      <c r="IXX109" s="1"/>
      <c r="IXY109" s="1"/>
      <c r="IXZ109" s="1"/>
      <c r="IYA109" s="1"/>
      <c r="IYB109" s="1"/>
      <c r="IYC109" s="1"/>
      <c r="IYD109" s="1"/>
      <c r="IYE109" s="1"/>
      <c r="IYF109" s="1"/>
      <c r="IYG109" s="1"/>
      <c r="IYH109" s="1"/>
      <c r="IYI109" s="1"/>
      <c r="IYJ109" s="1"/>
      <c r="IYK109" s="1"/>
      <c r="IYL109" s="1"/>
      <c r="IYM109" s="1"/>
      <c r="IYN109" s="1"/>
      <c r="IYO109" s="1"/>
      <c r="IYP109" s="1"/>
      <c r="IYQ109" s="1"/>
      <c r="IYR109" s="1"/>
      <c r="IYS109" s="1"/>
      <c r="IYT109" s="1"/>
      <c r="IYU109" s="1"/>
      <c r="IYV109" s="1"/>
      <c r="IYW109" s="1"/>
      <c r="IYX109" s="1"/>
      <c r="IYY109" s="1"/>
      <c r="IYZ109" s="1"/>
      <c r="IZA109" s="1"/>
      <c r="IZB109" s="1"/>
      <c r="IZC109" s="1"/>
      <c r="IZD109" s="1"/>
      <c r="IZE109" s="1"/>
      <c r="IZF109" s="1"/>
      <c r="IZG109" s="1"/>
      <c r="IZH109" s="1"/>
      <c r="IZI109" s="1"/>
      <c r="IZJ109" s="1"/>
      <c r="IZK109" s="1"/>
      <c r="IZL109" s="1"/>
      <c r="IZM109" s="1"/>
      <c r="IZN109" s="1"/>
      <c r="IZO109" s="1"/>
      <c r="IZP109" s="1"/>
      <c r="IZQ109" s="1"/>
      <c r="IZR109" s="1"/>
      <c r="IZS109" s="1"/>
      <c r="IZT109" s="1"/>
      <c r="IZU109" s="1"/>
      <c r="IZV109" s="1"/>
      <c r="IZW109" s="1"/>
      <c r="IZX109" s="1"/>
      <c r="IZY109" s="1"/>
      <c r="IZZ109" s="1"/>
      <c r="JAA109" s="1"/>
      <c r="JAB109" s="1"/>
      <c r="JAC109" s="1"/>
      <c r="JAD109" s="1"/>
      <c r="JAE109" s="1"/>
      <c r="JAF109" s="1"/>
      <c r="JAG109" s="1"/>
      <c r="JAH109" s="1"/>
      <c r="JAI109" s="1"/>
      <c r="JAJ109" s="1"/>
      <c r="JAK109" s="1"/>
      <c r="JAL109" s="1"/>
      <c r="JAM109" s="1"/>
      <c r="JAN109" s="1"/>
      <c r="JAO109" s="1"/>
      <c r="JAP109" s="1"/>
      <c r="JAQ109" s="1"/>
      <c r="JAR109" s="1"/>
      <c r="JAS109" s="1"/>
      <c r="JAT109" s="1"/>
      <c r="JAU109" s="1"/>
      <c r="JAV109" s="1"/>
      <c r="JAW109" s="1"/>
      <c r="JAX109" s="1"/>
      <c r="JAY109" s="1"/>
      <c r="JAZ109" s="1"/>
      <c r="JBA109" s="1"/>
      <c r="JBB109" s="1"/>
      <c r="JBC109" s="1"/>
      <c r="JBD109" s="1"/>
      <c r="JBE109" s="1"/>
      <c r="JBF109" s="1"/>
      <c r="JBG109" s="1"/>
      <c r="JBH109" s="1"/>
      <c r="JBI109" s="1"/>
      <c r="JBJ109" s="1"/>
      <c r="JBK109" s="1"/>
      <c r="JBL109" s="1"/>
      <c r="JBM109" s="1"/>
      <c r="JBN109" s="1"/>
      <c r="JBO109" s="1"/>
      <c r="JBP109" s="1"/>
      <c r="JBQ109" s="1"/>
      <c r="JBR109" s="1"/>
      <c r="JBS109" s="1"/>
      <c r="JBT109" s="1"/>
      <c r="JBU109" s="1"/>
      <c r="JBV109" s="1"/>
      <c r="JBW109" s="1"/>
      <c r="JBX109" s="1"/>
      <c r="JBY109" s="1"/>
      <c r="JBZ109" s="1"/>
      <c r="JCA109" s="1"/>
      <c r="JCB109" s="1"/>
      <c r="JCC109" s="1"/>
      <c r="JCD109" s="1"/>
      <c r="JCE109" s="1"/>
      <c r="JCF109" s="1"/>
      <c r="JCG109" s="1"/>
      <c r="JCH109" s="1"/>
      <c r="JCI109" s="1"/>
      <c r="JCJ109" s="1"/>
      <c r="JCK109" s="1"/>
      <c r="JCL109" s="1"/>
      <c r="JCM109" s="1"/>
      <c r="JCN109" s="1"/>
      <c r="JCO109" s="1"/>
      <c r="JCP109" s="1"/>
      <c r="JCQ109" s="1"/>
      <c r="JCR109" s="1"/>
      <c r="JCS109" s="1"/>
      <c r="JCT109" s="1"/>
      <c r="JCU109" s="1"/>
      <c r="JCV109" s="1"/>
      <c r="JCW109" s="1"/>
      <c r="JCX109" s="1"/>
      <c r="JCY109" s="1"/>
      <c r="JCZ109" s="1"/>
      <c r="JDA109" s="1"/>
      <c r="JDB109" s="1"/>
      <c r="JDC109" s="1"/>
      <c r="JDD109" s="1"/>
      <c r="JDE109" s="1"/>
      <c r="JDF109" s="1"/>
      <c r="JDG109" s="1"/>
      <c r="JDH109" s="1"/>
      <c r="JDI109" s="1"/>
      <c r="JDJ109" s="1"/>
      <c r="JDK109" s="1"/>
      <c r="JDL109" s="1"/>
      <c r="JDM109" s="1"/>
      <c r="JDN109" s="1"/>
      <c r="JDO109" s="1"/>
      <c r="JDP109" s="1"/>
      <c r="JDQ109" s="1"/>
      <c r="JDR109" s="1"/>
      <c r="JDS109" s="1"/>
      <c r="JDT109" s="1"/>
      <c r="JDU109" s="1"/>
      <c r="JDV109" s="1"/>
      <c r="JDW109" s="1"/>
      <c r="JDX109" s="1"/>
      <c r="JDY109" s="1"/>
      <c r="JDZ109" s="1"/>
      <c r="JEA109" s="1"/>
      <c r="JEB109" s="1"/>
      <c r="JEC109" s="1"/>
      <c r="JED109" s="1"/>
      <c r="JEE109" s="1"/>
      <c r="JEF109" s="1"/>
      <c r="JEG109" s="1"/>
      <c r="JEH109" s="1"/>
      <c r="JEI109" s="1"/>
      <c r="JEJ109" s="1"/>
      <c r="JEK109" s="1"/>
      <c r="JEL109" s="1"/>
      <c r="JEM109" s="1"/>
      <c r="JEN109" s="1"/>
      <c r="JEO109" s="1"/>
      <c r="JEP109" s="1"/>
      <c r="JEQ109" s="1"/>
      <c r="JER109" s="1"/>
      <c r="JES109" s="1"/>
      <c r="JET109" s="1"/>
      <c r="JEU109" s="1"/>
      <c r="JEV109" s="1"/>
      <c r="JEW109" s="1"/>
      <c r="JEX109" s="1"/>
      <c r="JEY109" s="1"/>
      <c r="JEZ109" s="1"/>
      <c r="JFA109" s="1"/>
      <c r="JFB109" s="1"/>
      <c r="JFC109" s="1"/>
      <c r="JFD109" s="1"/>
      <c r="JFE109" s="1"/>
      <c r="JFF109" s="1"/>
      <c r="JFG109" s="1"/>
      <c r="JFH109" s="1"/>
      <c r="JFI109" s="1"/>
      <c r="JFJ109" s="1"/>
      <c r="JFK109" s="1"/>
      <c r="JFL109" s="1"/>
      <c r="JFM109" s="1"/>
      <c r="JFN109" s="1"/>
      <c r="JFO109" s="1"/>
      <c r="JFP109" s="1"/>
      <c r="JFQ109" s="1"/>
      <c r="JFR109" s="1"/>
      <c r="JFS109" s="1"/>
      <c r="JFT109" s="1"/>
      <c r="JFU109" s="1"/>
      <c r="JFV109" s="1"/>
      <c r="JFW109" s="1"/>
      <c r="JFX109" s="1"/>
      <c r="JFY109" s="1"/>
      <c r="JFZ109" s="1"/>
      <c r="JGA109" s="1"/>
      <c r="JGB109" s="1"/>
      <c r="JGC109" s="1"/>
      <c r="JGD109" s="1"/>
      <c r="JGE109" s="1"/>
      <c r="JGF109" s="1"/>
      <c r="JGG109" s="1"/>
      <c r="JGH109" s="1"/>
      <c r="JGI109" s="1"/>
      <c r="JGJ109" s="1"/>
      <c r="JGK109" s="1"/>
      <c r="JGL109" s="1"/>
      <c r="JGM109" s="1"/>
      <c r="JGN109" s="1"/>
      <c r="JGO109" s="1"/>
      <c r="JGP109" s="1"/>
      <c r="JGQ109" s="1"/>
      <c r="JGR109" s="1"/>
      <c r="JGS109" s="1"/>
      <c r="JGT109" s="1"/>
      <c r="JGU109" s="1"/>
      <c r="JGV109" s="1"/>
      <c r="JGW109" s="1"/>
      <c r="JGX109" s="1"/>
      <c r="JGY109" s="1"/>
      <c r="JGZ109" s="1"/>
      <c r="JHA109" s="1"/>
      <c r="JHB109" s="1"/>
      <c r="JHC109" s="1"/>
      <c r="JHD109" s="1"/>
      <c r="JHE109" s="1"/>
      <c r="JHF109" s="1"/>
      <c r="JHG109" s="1"/>
      <c r="JHH109" s="1"/>
      <c r="JHI109" s="1"/>
      <c r="JHJ109" s="1"/>
      <c r="JHK109" s="1"/>
      <c r="JHL109" s="1"/>
      <c r="JHM109" s="1"/>
      <c r="JHN109" s="1"/>
      <c r="JHO109" s="1"/>
      <c r="JHP109" s="1"/>
      <c r="JHQ109" s="1"/>
      <c r="JHR109" s="1"/>
      <c r="JHS109" s="1"/>
      <c r="JHT109" s="1"/>
      <c r="JHU109" s="1"/>
      <c r="JHV109" s="1"/>
      <c r="JHW109" s="1"/>
      <c r="JHX109" s="1"/>
      <c r="JHY109" s="1"/>
      <c r="JHZ109" s="1"/>
      <c r="JIA109" s="1"/>
      <c r="JIB109" s="1"/>
      <c r="JIC109" s="1"/>
      <c r="JID109" s="1"/>
      <c r="JIE109" s="1"/>
      <c r="JIF109" s="1"/>
      <c r="JIG109" s="1"/>
      <c r="JIH109" s="1"/>
      <c r="JII109" s="1"/>
      <c r="JIJ109" s="1"/>
      <c r="JIK109" s="1"/>
      <c r="JIL109" s="1"/>
      <c r="JIM109" s="1"/>
      <c r="JIN109" s="1"/>
      <c r="JIO109" s="1"/>
      <c r="JIP109" s="1"/>
      <c r="JIQ109" s="1"/>
      <c r="JIR109" s="1"/>
      <c r="JIS109" s="1"/>
      <c r="JIT109" s="1"/>
      <c r="JIU109" s="1"/>
      <c r="JIV109" s="1"/>
      <c r="JIW109" s="1"/>
      <c r="JIX109" s="1"/>
      <c r="JIY109" s="1"/>
      <c r="JIZ109" s="1"/>
      <c r="JJA109" s="1"/>
      <c r="JJB109" s="1"/>
      <c r="JJC109" s="1"/>
      <c r="JJD109" s="1"/>
      <c r="JJE109" s="1"/>
      <c r="JJF109" s="1"/>
      <c r="JJG109" s="1"/>
      <c r="JJH109" s="1"/>
      <c r="JJI109" s="1"/>
      <c r="JJJ109" s="1"/>
      <c r="JJK109" s="1"/>
      <c r="JJL109" s="1"/>
      <c r="JJM109" s="1"/>
      <c r="JJN109" s="1"/>
      <c r="JJO109" s="1"/>
      <c r="JJP109" s="1"/>
      <c r="JJQ109" s="1"/>
      <c r="JJR109" s="1"/>
      <c r="JJS109" s="1"/>
      <c r="JJT109" s="1"/>
      <c r="JJU109" s="1"/>
      <c r="JJV109" s="1"/>
      <c r="JJW109" s="1"/>
      <c r="JJX109" s="1"/>
      <c r="JJY109" s="1"/>
      <c r="JJZ109" s="1"/>
      <c r="JKA109" s="1"/>
      <c r="JKB109" s="1"/>
      <c r="JKC109" s="1"/>
      <c r="JKD109" s="1"/>
      <c r="JKE109" s="1"/>
      <c r="JKF109" s="1"/>
      <c r="JKG109" s="1"/>
      <c r="JKH109" s="1"/>
      <c r="JKI109" s="1"/>
      <c r="JKJ109" s="1"/>
      <c r="JKK109" s="1"/>
      <c r="JKL109" s="1"/>
      <c r="JKM109" s="1"/>
      <c r="JKN109" s="1"/>
      <c r="JKO109" s="1"/>
      <c r="JKP109" s="1"/>
      <c r="JKQ109" s="1"/>
      <c r="JKR109" s="1"/>
      <c r="JKS109" s="1"/>
      <c r="JKT109" s="1"/>
      <c r="JKU109" s="1"/>
      <c r="JKV109" s="1"/>
      <c r="JKW109" s="1"/>
      <c r="JKX109" s="1"/>
      <c r="JKY109" s="1"/>
      <c r="JKZ109" s="1"/>
      <c r="JLA109" s="1"/>
      <c r="JLB109" s="1"/>
      <c r="JLC109" s="1"/>
      <c r="JLD109" s="1"/>
      <c r="JLE109" s="1"/>
      <c r="JLF109" s="1"/>
      <c r="JLG109" s="1"/>
      <c r="JLH109" s="1"/>
      <c r="JLI109" s="1"/>
      <c r="JLJ109" s="1"/>
      <c r="JLK109" s="1"/>
      <c r="JLL109" s="1"/>
      <c r="JLM109" s="1"/>
      <c r="JLN109" s="1"/>
      <c r="JLO109" s="1"/>
      <c r="JLP109" s="1"/>
      <c r="JLQ109" s="1"/>
      <c r="JLR109" s="1"/>
      <c r="JLS109" s="1"/>
      <c r="JLT109" s="1"/>
      <c r="JLU109" s="1"/>
      <c r="JLV109" s="1"/>
      <c r="JLW109" s="1"/>
      <c r="JLX109" s="1"/>
      <c r="JLY109" s="1"/>
      <c r="JLZ109" s="1"/>
      <c r="JMA109" s="1"/>
      <c r="JMB109" s="1"/>
      <c r="JMC109" s="1"/>
      <c r="JMD109" s="1"/>
      <c r="JME109" s="1"/>
      <c r="JMF109" s="1"/>
      <c r="JMG109" s="1"/>
      <c r="JMH109" s="1"/>
      <c r="JMI109" s="1"/>
      <c r="JMJ109" s="1"/>
      <c r="JMK109" s="1"/>
      <c r="JML109" s="1"/>
      <c r="JMM109" s="1"/>
      <c r="JMN109" s="1"/>
      <c r="JMO109" s="1"/>
      <c r="JMP109" s="1"/>
      <c r="JMQ109" s="1"/>
      <c r="JMR109" s="1"/>
      <c r="JMS109" s="1"/>
      <c r="JMT109" s="1"/>
      <c r="JMU109" s="1"/>
      <c r="JMV109" s="1"/>
      <c r="JMW109" s="1"/>
      <c r="JMX109" s="1"/>
      <c r="JMY109" s="1"/>
      <c r="JMZ109" s="1"/>
      <c r="JNA109" s="1"/>
      <c r="JNB109" s="1"/>
      <c r="JNC109" s="1"/>
      <c r="JND109" s="1"/>
      <c r="JNE109" s="1"/>
      <c r="JNF109" s="1"/>
      <c r="JNG109" s="1"/>
      <c r="JNH109" s="1"/>
      <c r="JNI109" s="1"/>
      <c r="JNJ109" s="1"/>
      <c r="JNK109" s="1"/>
      <c r="JNL109" s="1"/>
      <c r="JNM109" s="1"/>
      <c r="JNN109" s="1"/>
      <c r="JNO109" s="1"/>
      <c r="JNP109" s="1"/>
      <c r="JNQ109" s="1"/>
      <c r="JNR109" s="1"/>
      <c r="JNS109" s="1"/>
      <c r="JNT109" s="1"/>
      <c r="JNU109" s="1"/>
      <c r="JNV109" s="1"/>
      <c r="JNW109" s="1"/>
      <c r="JNX109" s="1"/>
      <c r="JNY109" s="1"/>
      <c r="JNZ109" s="1"/>
      <c r="JOA109" s="1"/>
      <c r="JOB109" s="1"/>
      <c r="JOC109" s="1"/>
      <c r="JOD109" s="1"/>
      <c r="JOE109" s="1"/>
      <c r="JOF109" s="1"/>
      <c r="JOG109" s="1"/>
      <c r="JOH109" s="1"/>
      <c r="JOI109" s="1"/>
      <c r="JOJ109" s="1"/>
      <c r="JOK109" s="1"/>
      <c r="JOL109" s="1"/>
      <c r="JOM109" s="1"/>
      <c r="JON109" s="1"/>
      <c r="JOO109" s="1"/>
      <c r="JOP109" s="1"/>
      <c r="JOQ109" s="1"/>
      <c r="JOR109" s="1"/>
      <c r="JOS109" s="1"/>
      <c r="JOT109" s="1"/>
      <c r="JOU109" s="1"/>
      <c r="JOV109" s="1"/>
      <c r="JOW109" s="1"/>
      <c r="JOX109" s="1"/>
      <c r="JOY109" s="1"/>
      <c r="JOZ109" s="1"/>
      <c r="JPA109" s="1"/>
      <c r="JPB109" s="1"/>
      <c r="JPC109" s="1"/>
      <c r="JPD109" s="1"/>
      <c r="JPE109" s="1"/>
      <c r="JPF109" s="1"/>
      <c r="JPG109" s="1"/>
      <c r="JPH109" s="1"/>
      <c r="JPI109" s="1"/>
      <c r="JPJ109" s="1"/>
      <c r="JPK109" s="1"/>
      <c r="JPL109" s="1"/>
      <c r="JPM109" s="1"/>
      <c r="JPN109" s="1"/>
      <c r="JPO109" s="1"/>
      <c r="JPP109" s="1"/>
      <c r="JPQ109" s="1"/>
      <c r="JPR109" s="1"/>
      <c r="JPS109" s="1"/>
      <c r="JPT109" s="1"/>
      <c r="JPU109" s="1"/>
      <c r="JPV109" s="1"/>
      <c r="JPW109" s="1"/>
      <c r="JPX109" s="1"/>
      <c r="JPY109" s="1"/>
      <c r="JPZ109" s="1"/>
      <c r="JQA109" s="1"/>
      <c r="JQB109" s="1"/>
      <c r="JQC109" s="1"/>
      <c r="JQD109" s="1"/>
      <c r="JQE109" s="1"/>
      <c r="JQF109" s="1"/>
      <c r="JQG109" s="1"/>
      <c r="JQH109" s="1"/>
      <c r="JQI109" s="1"/>
      <c r="JQJ109" s="1"/>
      <c r="JQK109" s="1"/>
      <c r="JQL109" s="1"/>
      <c r="JQM109" s="1"/>
      <c r="JQN109" s="1"/>
      <c r="JQO109" s="1"/>
      <c r="JQP109" s="1"/>
      <c r="JQQ109" s="1"/>
      <c r="JQR109" s="1"/>
      <c r="JQS109" s="1"/>
      <c r="JQT109" s="1"/>
      <c r="JQU109" s="1"/>
      <c r="JQV109" s="1"/>
      <c r="JQW109" s="1"/>
      <c r="JQX109" s="1"/>
      <c r="JQY109" s="1"/>
      <c r="JQZ109" s="1"/>
      <c r="JRA109" s="1"/>
      <c r="JRB109" s="1"/>
      <c r="JRC109" s="1"/>
      <c r="JRD109" s="1"/>
      <c r="JRE109" s="1"/>
      <c r="JRF109" s="1"/>
      <c r="JRG109" s="1"/>
      <c r="JRH109" s="1"/>
      <c r="JRI109" s="1"/>
      <c r="JRJ109" s="1"/>
      <c r="JRK109" s="1"/>
      <c r="JRL109" s="1"/>
      <c r="JRM109" s="1"/>
      <c r="JRN109" s="1"/>
      <c r="JRO109" s="1"/>
      <c r="JRP109" s="1"/>
      <c r="JRQ109" s="1"/>
      <c r="JRR109" s="1"/>
      <c r="JRS109" s="1"/>
      <c r="JRT109" s="1"/>
      <c r="JRU109" s="1"/>
      <c r="JRV109" s="1"/>
      <c r="JRW109" s="1"/>
      <c r="JRX109" s="1"/>
      <c r="JRY109" s="1"/>
      <c r="JRZ109" s="1"/>
      <c r="JSA109" s="1"/>
      <c r="JSB109" s="1"/>
      <c r="JSC109" s="1"/>
      <c r="JSD109" s="1"/>
      <c r="JSE109" s="1"/>
      <c r="JSF109" s="1"/>
      <c r="JSG109" s="1"/>
      <c r="JSH109" s="1"/>
      <c r="JSI109" s="1"/>
      <c r="JSJ109" s="1"/>
      <c r="JSK109" s="1"/>
      <c r="JSL109" s="1"/>
      <c r="JSM109" s="1"/>
      <c r="JSN109" s="1"/>
      <c r="JSO109" s="1"/>
      <c r="JSP109" s="1"/>
      <c r="JSQ109" s="1"/>
      <c r="JSR109" s="1"/>
      <c r="JSS109" s="1"/>
      <c r="JST109" s="1"/>
      <c r="JSU109" s="1"/>
      <c r="JSV109" s="1"/>
      <c r="JSW109" s="1"/>
      <c r="JSX109" s="1"/>
      <c r="JSY109" s="1"/>
      <c r="JSZ109" s="1"/>
      <c r="JTA109" s="1"/>
      <c r="JTB109" s="1"/>
      <c r="JTC109" s="1"/>
      <c r="JTD109" s="1"/>
      <c r="JTE109" s="1"/>
      <c r="JTF109" s="1"/>
      <c r="JTG109" s="1"/>
      <c r="JTH109" s="1"/>
      <c r="JTI109" s="1"/>
      <c r="JTJ109" s="1"/>
      <c r="JTK109" s="1"/>
      <c r="JTL109" s="1"/>
      <c r="JTM109" s="1"/>
      <c r="JTN109" s="1"/>
      <c r="JTO109" s="1"/>
      <c r="JTP109" s="1"/>
      <c r="JTQ109" s="1"/>
      <c r="JTR109" s="1"/>
      <c r="JTS109" s="1"/>
      <c r="JTT109" s="1"/>
      <c r="JTU109" s="1"/>
      <c r="JTV109" s="1"/>
      <c r="JTW109" s="1"/>
      <c r="JTX109" s="1"/>
      <c r="JTY109" s="1"/>
      <c r="JTZ109" s="1"/>
      <c r="JUA109" s="1"/>
      <c r="JUB109" s="1"/>
      <c r="JUC109" s="1"/>
      <c r="JUD109" s="1"/>
      <c r="JUE109" s="1"/>
      <c r="JUF109" s="1"/>
      <c r="JUG109" s="1"/>
      <c r="JUH109" s="1"/>
      <c r="JUI109" s="1"/>
      <c r="JUJ109" s="1"/>
      <c r="JUK109" s="1"/>
      <c r="JUL109" s="1"/>
      <c r="JUM109" s="1"/>
      <c r="JUN109" s="1"/>
      <c r="JUO109" s="1"/>
      <c r="JUP109" s="1"/>
      <c r="JUQ109" s="1"/>
      <c r="JUR109" s="1"/>
      <c r="JUS109" s="1"/>
      <c r="JUT109" s="1"/>
      <c r="JUU109" s="1"/>
      <c r="JUV109" s="1"/>
      <c r="JUW109" s="1"/>
      <c r="JUX109" s="1"/>
      <c r="JUY109" s="1"/>
      <c r="JUZ109" s="1"/>
      <c r="JVA109" s="1"/>
      <c r="JVB109" s="1"/>
      <c r="JVC109" s="1"/>
      <c r="JVD109" s="1"/>
      <c r="JVE109" s="1"/>
      <c r="JVF109" s="1"/>
      <c r="JVG109" s="1"/>
      <c r="JVH109" s="1"/>
      <c r="JVI109" s="1"/>
      <c r="JVJ109" s="1"/>
      <c r="JVK109" s="1"/>
      <c r="JVL109" s="1"/>
      <c r="JVM109" s="1"/>
      <c r="JVN109" s="1"/>
      <c r="JVO109" s="1"/>
      <c r="JVP109" s="1"/>
      <c r="JVQ109" s="1"/>
      <c r="JVR109" s="1"/>
      <c r="JVS109" s="1"/>
      <c r="JVT109" s="1"/>
      <c r="JVU109" s="1"/>
      <c r="JVV109" s="1"/>
      <c r="JVW109" s="1"/>
      <c r="JVX109" s="1"/>
      <c r="JVY109" s="1"/>
      <c r="JVZ109" s="1"/>
      <c r="JWA109" s="1"/>
      <c r="JWB109" s="1"/>
      <c r="JWC109" s="1"/>
      <c r="JWD109" s="1"/>
      <c r="JWE109" s="1"/>
      <c r="JWF109" s="1"/>
      <c r="JWG109" s="1"/>
      <c r="JWH109" s="1"/>
      <c r="JWI109" s="1"/>
      <c r="JWJ109" s="1"/>
      <c r="JWK109" s="1"/>
      <c r="JWL109" s="1"/>
      <c r="JWM109" s="1"/>
      <c r="JWN109" s="1"/>
      <c r="JWO109" s="1"/>
      <c r="JWP109" s="1"/>
      <c r="JWQ109" s="1"/>
      <c r="JWR109" s="1"/>
      <c r="JWS109" s="1"/>
      <c r="JWT109" s="1"/>
      <c r="JWU109" s="1"/>
      <c r="JWV109" s="1"/>
      <c r="JWW109" s="1"/>
      <c r="JWX109" s="1"/>
      <c r="JWY109" s="1"/>
      <c r="JWZ109" s="1"/>
      <c r="JXA109" s="1"/>
      <c r="JXB109" s="1"/>
      <c r="JXC109" s="1"/>
      <c r="JXD109" s="1"/>
      <c r="JXE109" s="1"/>
      <c r="JXF109" s="1"/>
      <c r="JXG109" s="1"/>
      <c r="JXH109" s="1"/>
      <c r="JXI109" s="1"/>
      <c r="JXJ109" s="1"/>
      <c r="JXK109" s="1"/>
      <c r="JXL109" s="1"/>
      <c r="JXM109" s="1"/>
      <c r="JXN109" s="1"/>
      <c r="JXO109" s="1"/>
      <c r="JXP109" s="1"/>
      <c r="JXQ109" s="1"/>
      <c r="JXR109" s="1"/>
      <c r="JXS109" s="1"/>
      <c r="JXT109" s="1"/>
      <c r="JXU109" s="1"/>
      <c r="JXV109" s="1"/>
      <c r="JXW109" s="1"/>
      <c r="JXX109" s="1"/>
      <c r="JXY109" s="1"/>
      <c r="JXZ109" s="1"/>
      <c r="JYA109" s="1"/>
      <c r="JYB109" s="1"/>
      <c r="JYC109" s="1"/>
      <c r="JYD109" s="1"/>
      <c r="JYE109" s="1"/>
      <c r="JYF109" s="1"/>
      <c r="JYG109" s="1"/>
      <c r="JYH109" s="1"/>
      <c r="JYI109" s="1"/>
      <c r="JYJ109" s="1"/>
      <c r="JYK109" s="1"/>
      <c r="JYL109" s="1"/>
      <c r="JYM109" s="1"/>
      <c r="JYN109" s="1"/>
      <c r="JYO109" s="1"/>
      <c r="JYP109" s="1"/>
      <c r="JYQ109" s="1"/>
      <c r="JYR109" s="1"/>
      <c r="JYS109" s="1"/>
      <c r="JYT109" s="1"/>
      <c r="JYU109" s="1"/>
      <c r="JYV109" s="1"/>
      <c r="JYW109" s="1"/>
      <c r="JYX109" s="1"/>
      <c r="JYY109" s="1"/>
      <c r="JYZ109" s="1"/>
      <c r="JZA109" s="1"/>
      <c r="JZB109" s="1"/>
      <c r="JZC109" s="1"/>
      <c r="JZD109" s="1"/>
      <c r="JZE109" s="1"/>
      <c r="JZF109" s="1"/>
      <c r="JZG109" s="1"/>
      <c r="JZH109" s="1"/>
      <c r="JZI109" s="1"/>
      <c r="JZJ109" s="1"/>
      <c r="JZK109" s="1"/>
      <c r="JZL109" s="1"/>
      <c r="JZM109" s="1"/>
      <c r="JZN109" s="1"/>
      <c r="JZO109" s="1"/>
      <c r="JZP109" s="1"/>
      <c r="JZQ109" s="1"/>
      <c r="JZR109" s="1"/>
      <c r="JZS109" s="1"/>
      <c r="JZT109" s="1"/>
      <c r="JZU109" s="1"/>
      <c r="JZV109" s="1"/>
      <c r="JZW109" s="1"/>
      <c r="JZX109" s="1"/>
      <c r="JZY109" s="1"/>
      <c r="JZZ109" s="1"/>
      <c r="KAA109" s="1"/>
      <c r="KAB109" s="1"/>
      <c r="KAC109" s="1"/>
      <c r="KAD109" s="1"/>
      <c r="KAE109" s="1"/>
      <c r="KAF109" s="1"/>
      <c r="KAG109" s="1"/>
      <c r="KAH109" s="1"/>
      <c r="KAI109" s="1"/>
      <c r="KAJ109" s="1"/>
      <c r="KAK109" s="1"/>
      <c r="KAL109" s="1"/>
      <c r="KAM109" s="1"/>
      <c r="KAN109" s="1"/>
      <c r="KAO109" s="1"/>
      <c r="KAP109" s="1"/>
      <c r="KAQ109" s="1"/>
      <c r="KAR109" s="1"/>
      <c r="KAS109" s="1"/>
      <c r="KAT109" s="1"/>
      <c r="KAU109" s="1"/>
      <c r="KAV109" s="1"/>
      <c r="KAW109" s="1"/>
      <c r="KAX109" s="1"/>
      <c r="KAY109" s="1"/>
      <c r="KAZ109" s="1"/>
      <c r="KBA109" s="1"/>
      <c r="KBB109" s="1"/>
      <c r="KBC109" s="1"/>
      <c r="KBD109" s="1"/>
      <c r="KBE109" s="1"/>
      <c r="KBF109" s="1"/>
      <c r="KBG109" s="1"/>
      <c r="KBH109" s="1"/>
      <c r="KBI109" s="1"/>
      <c r="KBJ109" s="1"/>
      <c r="KBK109" s="1"/>
      <c r="KBL109" s="1"/>
      <c r="KBM109" s="1"/>
      <c r="KBN109" s="1"/>
      <c r="KBO109" s="1"/>
      <c r="KBP109" s="1"/>
      <c r="KBQ109" s="1"/>
      <c r="KBR109" s="1"/>
      <c r="KBS109" s="1"/>
      <c r="KBT109" s="1"/>
      <c r="KBU109" s="1"/>
      <c r="KBV109" s="1"/>
      <c r="KBW109" s="1"/>
      <c r="KBX109" s="1"/>
      <c r="KBY109" s="1"/>
      <c r="KBZ109" s="1"/>
      <c r="KCA109" s="1"/>
      <c r="KCB109" s="1"/>
      <c r="KCC109" s="1"/>
      <c r="KCD109" s="1"/>
      <c r="KCE109" s="1"/>
      <c r="KCF109" s="1"/>
      <c r="KCG109" s="1"/>
      <c r="KCH109" s="1"/>
      <c r="KCI109" s="1"/>
      <c r="KCJ109" s="1"/>
      <c r="KCK109" s="1"/>
      <c r="KCL109" s="1"/>
      <c r="KCM109" s="1"/>
      <c r="KCN109" s="1"/>
      <c r="KCO109" s="1"/>
      <c r="KCP109" s="1"/>
      <c r="KCQ109" s="1"/>
      <c r="KCR109" s="1"/>
      <c r="KCS109" s="1"/>
      <c r="KCT109" s="1"/>
      <c r="KCU109" s="1"/>
      <c r="KCV109" s="1"/>
      <c r="KCW109" s="1"/>
      <c r="KCX109" s="1"/>
      <c r="KCY109" s="1"/>
      <c r="KCZ109" s="1"/>
      <c r="KDA109" s="1"/>
      <c r="KDB109" s="1"/>
      <c r="KDC109" s="1"/>
      <c r="KDD109" s="1"/>
      <c r="KDE109" s="1"/>
      <c r="KDF109" s="1"/>
      <c r="KDG109" s="1"/>
      <c r="KDH109" s="1"/>
      <c r="KDI109" s="1"/>
      <c r="KDJ109" s="1"/>
      <c r="KDK109" s="1"/>
      <c r="KDL109" s="1"/>
      <c r="KDM109" s="1"/>
      <c r="KDN109" s="1"/>
      <c r="KDO109" s="1"/>
      <c r="KDP109" s="1"/>
      <c r="KDQ109" s="1"/>
      <c r="KDR109" s="1"/>
      <c r="KDS109" s="1"/>
      <c r="KDT109" s="1"/>
      <c r="KDU109" s="1"/>
      <c r="KDV109" s="1"/>
      <c r="KDW109" s="1"/>
      <c r="KDX109" s="1"/>
      <c r="KDY109" s="1"/>
      <c r="KDZ109" s="1"/>
      <c r="KEA109" s="1"/>
      <c r="KEB109" s="1"/>
      <c r="KEC109" s="1"/>
      <c r="KED109" s="1"/>
      <c r="KEE109" s="1"/>
      <c r="KEF109" s="1"/>
      <c r="KEG109" s="1"/>
      <c r="KEH109" s="1"/>
      <c r="KEI109" s="1"/>
      <c r="KEJ109" s="1"/>
      <c r="KEK109" s="1"/>
      <c r="KEL109" s="1"/>
      <c r="KEM109" s="1"/>
      <c r="KEN109" s="1"/>
      <c r="KEO109" s="1"/>
      <c r="KEP109" s="1"/>
      <c r="KEQ109" s="1"/>
      <c r="KER109" s="1"/>
      <c r="KES109" s="1"/>
      <c r="KET109" s="1"/>
      <c r="KEU109" s="1"/>
      <c r="KEV109" s="1"/>
      <c r="KEW109" s="1"/>
      <c r="KEX109" s="1"/>
      <c r="KEY109" s="1"/>
      <c r="KEZ109" s="1"/>
      <c r="KFA109" s="1"/>
      <c r="KFB109" s="1"/>
      <c r="KFC109" s="1"/>
      <c r="KFD109" s="1"/>
      <c r="KFE109" s="1"/>
      <c r="KFF109" s="1"/>
      <c r="KFG109" s="1"/>
      <c r="KFH109" s="1"/>
      <c r="KFI109" s="1"/>
      <c r="KFJ109" s="1"/>
      <c r="KFK109" s="1"/>
      <c r="KFL109" s="1"/>
      <c r="KFM109" s="1"/>
      <c r="KFN109" s="1"/>
      <c r="KFO109" s="1"/>
      <c r="KFP109" s="1"/>
      <c r="KFQ109" s="1"/>
      <c r="KFR109" s="1"/>
      <c r="KFS109" s="1"/>
      <c r="KFT109" s="1"/>
      <c r="KFU109" s="1"/>
      <c r="KFV109" s="1"/>
      <c r="KFW109" s="1"/>
      <c r="KFX109" s="1"/>
      <c r="KFY109" s="1"/>
      <c r="KFZ109" s="1"/>
      <c r="KGA109" s="1"/>
      <c r="KGB109" s="1"/>
      <c r="KGC109" s="1"/>
      <c r="KGD109" s="1"/>
      <c r="KGE109" s="1"/>
      <c r="KGF109" s="1"/>
      <c r="KGG109" s="1"/>
      <c r="KGH109" s="1"/>
      <c r="KGI109" s="1"/>
      <c r="KGJ109" s="1"/>
      <c r="KGK109" s="1"/>
      <c r="KGL109" s="1"/>
      <c r="KGM109" s="1"/>
      <c r="KGN109" s="1"/>
      <c r="KGO109" s="1"/>
      <c r="KGP109" s="1"/>
      <c r="KGQ109" s="1"/>
      <c r="KGR109" s="1"/>
      <c r="KGS109" s="1"/>
      <c r="KGT109" s="1"/>
      <c r="KGU109" s="1"/>
      <c r="KGV109" s="1"/>
      <c r="KGW109" s="1"/>
      <c r="KGX109" s="1"/>
      <c r="KGY109" s="1"/>
      <c r="KGZ109" s="1"/>
      <c r="KHA109" s="1"/>
      <c r="KHB109" s="1"/>
      <c r="KHC109" s="1"/>
      <c r="KHD109" s="1"/>
      <c r="KHE109" s="1"/>
      <c r="KHF109" s="1"/>
      <c r="KHG109" s="1"/>
      <c r="KHH109" s="1"/>
      <c r="KHI109" s="1"/>
      <c r="KHJ109" s="1"/>
      <c r="KHK109" s="1"/>
      <c r="KHL109" s="1"/>
      <c r="KHM109" s="1"/>
      <c r="KHN109" s="1"/>
      <c r="KHO109" s="1"/>
      <c r="KHP109" s="1"/>
      <c r="KHQ109" s="1"/>
      <c r="KHR109" s="1"/>
      <c r="KHS109" s="1"/>
      <c r="KHT109" s="1"/>
      <c r="KHU109" s="1"/>
      <c r="KHV109" s="1"/>
      <c r="KHW109" s="1"/>
      <c r="KHX109" s="1"/>
      <c r="KHY109" s="1"/>
      <c r="KHZ109" s="1"/>
      <c r="KIA109" s="1"/>
      <c r="KIB109" s="1"/>
      <c r="KIC109" s="1"/>
      <c r="KID109" s="1"/>
      <c r="KIE109" s="1"/>
      <c r="KIF109" s="1"/>
      <c r="KIG109" s="1"/>
      <c r="KIH109" s="1"/>
      <c r="KII109" s="1"/>
      <c r="KIJ109" s="1"/>
      <c r="KIK109" s="1"/>
      <c r="KIL109" s="1"/>
      <c r="KIM109" s="1"/>
      <c r="KIN109" s="1"/>
      <c r="KIO109" s="1"/>
      <c r="KIP109" s="1"/>
      <c r="KIQ109" s="1"/>
      <c r="KIR109" s="1"/>
      <c r="KIS109" s="1"/>
      <c r="KIT109" s="1"/>
      <c r="KIU109" s="1"/>
      <c r="KIV109" s="1"/>
      <c r="KIW109" s="1"/>
      <c r="KIX109" s="1"/>
      <c r="KIY109" s="1"/>
      <c r="KIZ109" s="1"/>
      <c r="KJA109" s="1"/>
      <c r="KJB109" s="1"/>
      <c r="KJC109" s="1"/>
      <c r="KJD109" s="1"/>
      <c r="KJE109" s="1"/>
      <c r="KJF109" s="1"/>
      <c r="KJG109" s="1"/>
      <c r="KJH109" s="1"/>
      <c r="KJI109" s="1"/>
      <c r="KJJ109" s="1"/>
      <c r="KJK109" s="1"/>
      <c r="KJL109" s="1"/>
      <c r="KJM109" s="1"/>
      <c r="KJN109" s="1"/>
      <c r="KJO109" s="1"/>
      <c r="KJP109" s="1"/>
      <c r="KJQ109" s="1"/>
      <c r="KJR109" s="1"/>
      <c r="KJS109" s="1"/>
      <c r="KJT109" s="1"/>
      <c r="KJU109" s="1"/>
      <c r="KJV109" s="1"/>
      <c r="KJW109" s="1"/>
      <c r="KJX109" s="1"/>
      <c r="KJY109" s="1"/>
      <c r="KJZ109" s="1"/>
      <c r="KKA109" s="1"/>
      <c r="KKB109" s="1"/>
      <c r="KKC109" s="1"/>
      <c r="KKD109" s="1"/>
      <c r="KKE109" s="1"/>
      <c r="KKF109" s="1"/>
      <c r="KKG109" s="1"/>
      <c r="KKH109" s="1"/>
      <c r="KKI109" s="1"/>
      <c r="KKJ109" s="1"/>
      <c r="KKK109" s="1"/>
      <c r="KKL109" s="1"/>
      <c r="KKM109" s="1"/>
      <c r="KKN109" s="1"/>
      <c r="KKO109" s="1"/>
      <c r="KKP109" s="1"/>
      <c r="KKQ109" s="1"/>
      <c r="KKR109" s="1"/>
      <c r="KKS109" s="1"/>
      <c r="KKT109" s="1"/>
      <c r="KKU109" s="1"/>
      <c r="KKV109" s="1"/>
      <c r="KKW109" s="1"/>
      <c r="KKX109" s="1"/>
      <c r="KKY109" s="1"/>
      <c r="KKZ109" s="1"/>
      <c r="KLA109" s="1"/>
      <c r="KLB109" s="1"/>
      <c r="KLC109" s="1"/>
      <c r="KLD109" s="1"/>
      <c r="KLE109" s="1"/>
      <c r="KLF109" s="1"/>
      <c r="KLG109" s="1"/>
      <c r="KLH109" s="1"/>
      <c r="KLI109" s="1"/>
      <c r="KLJ109" s="1"/>
      <c r="KLK109" s="1"/>
      <c r="KLL109" s="1"/>
      <c r="KLM109" s="1"/>
      <c r="KLN109" s="1"/>
      <c r="KLO109" s="1"/>
      <c r="KLP109" s="1"/>
      <c r="KLQ109" s="1"/>
      <c r="KLR109" s="1"/>
      <c r="KLS109" s="1"/>
      <c r="KLT109" s="1"/>
      <c r="KLU109" s="1"/>
      <c r="KLV109" s="1"/>
      <c r="KLW109" s="1"/>
      <c r="KLX109" s="1"/>
      <c r="KLY109" s="1"/>
      <c r="KLZ109" s="1"/>
      <c r="KMA109" s="1"/>
      <c r="KMB109" s="1"/>
      <c r="KMC109" s="1"/>
      <c r="KMD109" s="1"/>
      <c r="KME109" s="1"/>
      <c r="KMF109" s="1"/>
      <c r="KMG109" s="1"/>
      <c r="KMH109" s="1"/>
      <c r="KMI109" s="1"/>
      <c r="KMJ109" s="1"/>
      <c r="KMK109" s="1"/>
      <c r="KML109" s="1"/>
      <c r="KMM109" s="1"/>
      <c r="KMN109" s="1"/>
      <c r="KMO109" s="1"/>
      <c r="KMP109" s="1"/>
      <c r="KMQ109" s="1"/>
      <c r="KMR109" s="1"/>
      <c r="KMS109" s="1"/>
      <c r="KMT109" s="1"/>
      <c r="KMU109" s="1"/>
      <c r="KMV109" s="1"/>
      <c r="KMW109" s="1"/>
      <c r="KMX109" s="1"/>
      <c r="KMY109" s="1"/>
      <c r="KMZ109" s="1"/>
      <c r="KNA109" s="1"/>
      <c r="KNB109" s="1"/>
      <c r="KNC109" s="1"/>
      <c r="KND109" s="1"/>
      <c r="KNE109" s="1"/>
      <c r="KNF109" s="1"/>
      <c r="KNG109" s="1"/>
      <c r="KNH109" s="1"/>
      <c r="KNI109" s="1"/>
      <c r="KNJ109" s="1"/>
      <c r="KNK109" s="1"/>
      <c r="KNL109" s="1"/>
      <c r="KNM109" s="1"/>
      <c r="KNN109" s="1"/>
      <c r="KNO109" s="1"/>
      <c r="KNP109" s="1"/>
      <c r="KNQ109" s="1"/>
      <c r="KNR109" s="1"/>
      <c r="KNS109" s="1"/>
      <c r="KNT109" s="1"/>
      <c r="KNU109" s="1"/>
      <c r="KNV109" s="1"/>
      <c r="KNW109" s="1"/>
      <c r="KNX109" s="1"/>
      <c r="KNY109" s="1"/>
      <c r="KNZ109" s="1"/>
      <c r="KOA109" s="1"/>
      <c r="KOB109" s="1"/>
      <c r="KOC109" s="1"/>
      <c r="KOD109" s="1"/>
      <c r="KOE109" s="1"/>
      <c r="KOF109" s="1"/>
      <c r="KOG109" s="1"/>
      <c r="KOH109" s="1"/>
      <c r="KOI109" s="1"/>
      <c r="KOJ109" s="1"/>
      <c r="KOK109" s="1"/>
      <c r="KOL109" s="1"/>
      <c r="KOM109" s="1"/>
      <c r="KON109" s="1"/>
      <c r="KOO109" s="1"/>
      <c r="KOP109" s="1"/>
      <c r="KOQ109" s="1"/>
      <c r="KOR109" s="1"/>
      <c r="KOS109" s="1"/>
      <c r="KOT109" s="1"/>
      <c r="KOU109" s="1"/>
      <c r="KOV109" s="1"/>
      <c r="KOW109" s="1"/>
      <c r="KOX109" s="1"/>
      <c r="KOY109" s="1"/>
      <c r="KOZ109" s="1"/>
      <c r="KPA109" s="1"/>
      <c r="KPB109" s="1"/>
      <c r="KPC109" s="1"/>
      <c r="KPD109" s="1"/>
      <c r="KPE109" s="1"/>
      <c r="KPF109" s="1"/>
      <c r="KPG109" s="1"/>
      <c r="KPH109" s="1"/>
      <c r="KPI109" s="1"/>
      <c r="KPJ109" s="1"/>
      <c r="KPK109" s="1"/>
      <c r="KPL109" s="1"/>
      <c r="KPM109" s="1"/>
      <c r="KPN109" s="1"/>
      <c r="KPO109" s="1"/>
      <c r="KPP109" s="1"/>
      <c r="KPQ109" s="1"/>
      <c r="KPR109" s="1"/>
      <c r="KPS109" s="1"/>
      <c r="KPT109" s="1"/>
      <c r="KPU109" s="1"/>
      <c r="KPV109" s="1"/>
      <c r="KPW109" s="1"/>
      <c r="KPX109" s="1"/>
      <c r="KPY109" s="1"/>
      <c r="KPZ109" s="1"/>
      <c r="KQA109" s="1"/>
      <c r="KQB109" s="1"/>
      <c r="KQC109" s="1"/>
      <c r="KQD109" s="1"/>
      <c r="KQE109" s="1"/>
      <c r="KQF109" s="1"/>
      <c r="KQG109" s="1"/>
      <c r="KQH109" s="1"/>
      <c r="KQI109" s="1"/>
      <c r="KQJ109" s="1"/>
      <c r="KQK109" s="1"/>
      <c r="KQL109" s="1"/>
      <c r="KQM109" s="1"/>
      <c r="KQN109" s="1"/>
      <c r="KQO109" s="1"/>
      <c r="KQP109" s="1"/>
      <c r="KQQ109" s="1"/>
      <c r="KQR109" s="1"/>
      <c r="KQS109" s="1"/>
      <c r="KQT109" s="1"/>
      <c r="KQU109" s="1"/>
      <c r="KQV109" s="1"/>
      <c r="KQW109" s="1"/>
      <c r="KQX109" s="1"/>
      <c r="KQY109" s="1"/>
      <c r="KQZ109" s="1"/>
      <c r="KRA109" s="1"/>
      <c r="KRB109" s="1"/>
      <c r="KRC109" s="1"/>
      <c r="KRD109" s="1"/>
      <c r="KRE109" s="1"/>
      <c r="KRF109" s="1"/>
      <c r="KRG109" s="1"/>
      <c r="KRH109" s="1"/>
      <c r="KRI109" s="1"/>
      <c r="KRJ109" s="1"/>
      <c r="KRK109" s="1"/>
      <c r="KRL109" s="1"/>
      <c r="KRM109" s="1"/>
      <c r="KRN109" s="1"/>
      <c r="KRO109" s="1"/>
      <c r="KRP109" s="1"/>
      <c r="KRQ109" s="1"/>
      <c r="KRR109" s="1"/>
      <c r="KRS109" s="1"/>
      <c r="KRT109" s="1"/>
      <c r="KRU109" s="1"/>
      <c r="KRV109" s="1"/>
      <c r="KRW109" s="1"/>
      <c r="KRX109" s="1"/>
      <c r="KRY109" s="1"/>
      <c r="KRZ109" s="1"/>
      <c r="KSA109" s="1"/>
      <c r="KSB109" s="1"/>
      <c r="KSC109" s="1"/>
      <c r="KSD109" s="1"/>
      <c r="KSE109" s="1"/>
      <c r="KSF109" s="1"/>
      <c r="KSG109" s="1"/>
      <c r="KSH109" s="1"/>
      <c r="KSI109" s="1"/>
      <c r="KSJ109" s="1"/>
      <c r="KSK109" s="1"/>
      <c r="KSL109" s="1"/>
      <c r="KSM109" s="1"/>
      <c r="KSN109" s="1"/>
      <c r="KSO109" s="1"/>
      <c r="KSP109" s="1"/>
      <c r="KSQ109" s="1"/>
      <c r="KSR109" s="1"/>
      <c r="KSS109" s="1"/>
      <c r="KST109" s="1"/>
      <c r="KSU109" s="1"/>
      <c r="KSV109" s="1"/>
      <c r="KSW109" s="1"/>
      <c r="KSX109" s="1"/>
      <c r="KSY109" s="1"/>
      <c r="KSZ109" s="1"/>
      <c r="KTA109" s="1"/>
      <c r="KTB109" s="1"/>
      <c r="KTC109" s="1"/>
      <c r="KTD109" s="1"/>
      <c r="KTE109" s="1"/>
      <c r="KTF109" s="1"/>
      <c r="KTG109" s="1"/>
      <c r="KTH109" s="1"/>
      <c r="KTI109" s="1"/>
      <c r="KTJ109" s="1"/>
      <c r="KTK109" s="1"/>
      <c r="KTL109" s="1"/>
      <c r="KTM109" s="1"/>
      <c r="KTN109" s="1"/>
      <c r="KTO109" s="1"/>
      <c r="KTP109" s="1"/>
      <c r="KTQ109" s="1"/>
      <c r="KTR109" s="1"/>
      <c r="KTS109" s="1"/>
      <c r="KTT109" s="1"/>
      <c r="KTU109" s="1"/>
      <c r="KTV109" s="1"/>
      <c r="KTW109" s="1"/>
      <c r="KTX109" s="1"/>
      <c r="KTY109" s="1"/>
      <c r="KTZ109" s="1"/>
      <c r="KUA109" s="1"/>
      <c r="KUB109" s="1"/>
      <c r="KUC109" s="1"/>
      <c r="KUD109" s="1"/>
      <c r="KUE109" s="1"/>
      <c r="KUF109" s="1"/>
      <c r="KUG109" s="1"/>
      <c r="KUH109" s="1"/>
      <c r="KUI109" s="1"/>
      <c r="KUJ109" s="1"/>
      <c r="KUK109" s="1"/>
      <c r="KUL109" s="1"/>
      <c r="KUM109" s="1"/>
      <c r="KUN109" s="1"/>
      <c r="KUO109" s="1"/>
      <c r="KUP109" s="1"/>
      <c r="KUQ109" s="1"/>
      <c r="KUR109" s="1"/>
      <c r="KUS109" s="1"/>
      <c r="KUT109" s="1"/>
      <c r="KUU109" s="1"/>
      <c r="KUV109" s="1"/>
      <c r="KUW109" s="1"/>
      <c r="KUX109" s="1"/>
      <c r="KUY109" s="1"/>
      <c r="KUZ109" s="1"/>
      <c r="KVA109" s="1"/>
      <c r="KVB109" s="1"/>
      <c r="KVC109" s="1"/>
      <c r="KVD109" s="1"/>
      <c r="KVE109" s="1"/>
      <c r="KVF109" s="1"/>
      <c r="KVG109" s="1"/>
      <c r="KVH109" s="1"/>
      <c r="KVI109" s="1"/>
      <c r="KVJ109" s="1"/>
      <c r="KVK109" s="1"/>
      <c r="KVL109" s="1"/>
      <c r="KVM109" s="1"/>
      <c r="KVN109" s="1"/>
      <c r="KVO109" s="1"/>
      <c r="KVP109" s="1"/>
      <c r="KVQ109" s="1"/>
      <c r="KVR109" s="1"/>
      <c r="KVS109" s="1"/>
      <c r="KVT109" s="1"/>
      <c r="KVU109" s="1"/>
      <c r="KVV109" s="1"/>
      <c r="KVW109" s="1"/>
      <c r="KVX109" s="1"/>
      <c r="KVY109" s="1"/>
      <c r="KVZ109" s="1"/>
      <c r="KWA109" s="1"/>
      <c r="KWB109" s="1"/>
      <c r="KWC109" s="1"/>
      <c r="KWD109" s="1"/>
      <c r="KWE109" s="1"/>
      <c r="KWF109" s="1"/>
      <c r="KWG109" s="1"/>
      <c r="KWH109" s="1"/>
      <c r="KWI109" s="1"/>
      <c r="KWJ109" s="1"/>
      <c r="KWK109" s="1"/>
      <c r="KWL109" s="1"/>
      <c r="KWM109" s="1"/>
      <c r="KWN109" s="1"/>
      <c r="KWO109" s="1"/>
      <c r="KWP109" s="1"/>
      <c r="KWQ109" s="1"/>
      <c r="KWR109" s="1"/>
      <c r="KWS109" s="1"/>
      <c r="KWT109" s="1"/>
      <c r="KWU109" s="1"/>
      <c r="KWV109" s="1"/>
      <c r="KWW109" s="1"/>
      <c r="KWX109" s="1"/>
      <c r="KWY109" s="1"/>
      <c r="KWZ109" s="1"/>
      <c r="KXA109" s="1"/>
      <c r="KXB109" s="1"/>
      <c r="KXC109" s="1"/>
      <c r="KXD109" s="1"/>
      <c r="KXE109" s="1"/>
      <c r="KXF109" s="1"/>
      <c r="KXG109" s="1"/>
      <c r="KXH109" s="1"/>
      <c r="KXI109" s="1"/>
      <c r="KXJ109" s="1"/>
      <c r="KXK109" s="1"/>
      <c r="KXL109" s="1"/>
      <c r="KXM109" s="1"/>
      <c r="KXN109" s="1"/>
      <c r="KXO109" s="1"/>
      <c r="KXP109" s="1"/>
      <c r="KXQ109" s="1"/>
      <c r="KXR109" s="1"/>
      <c r="KXS109" s="1"/>
      <c r="KXT109" s="1"/>
      <c r="KXU109" s="1"/>
      <c r="KXV109" s="1"/>
      <c r="KXW109" s="1"/>
      <c r="KXX109" s="1"/>
      <c r="KXY109" s="1"/>
      <c r="KXZ109" s="1"/>
      <c r="KYA109" s="1"/>
      <c r="KYB109" s="1"/>
      <c r="KYC109" s="1"/>
      <c r="KYD109" s="1"/>
      <c r="KYE109" s="1"/>
      <c r="KYF109" s="1"/>
      <c r="KYG109" s="1"/>
      <c r="KYH109" s="1"/>
      <c r="KYI109" s="1"/>
      <c r="KYJ109" s="1"/>
      <c r="KYK109" s="1"/>
      <c r="KYL109" s="1"/>
      <c r="KYM109" s="1"/>
      <c r="KYN109" s="1"/>
      <c r="KYO109" s="1"/>
      <c r="KYP109" s="1"/>
      <c r="KYQ109" s="1"/>
      <c r="KYR109" s="1"/>
      <c r="KYS109" s="1"/>
      <c r="KYT109" s="1"/>
      <c r="KYU109" s="1"/>
      <c r="KYV109" s="1"/>
      <c r="KYW109" s="1"/>
      <c r="KYX109" s="1"/>
      <c r="KYY109" s="1"/>
      <c r="KYZ109" s="1"/>
      <c r="KZA109" s="1"/>
      <c r="KZB109" s="1"/>
      <c r="KZC109" s="1"/>
      <c r="KZD109" s="1"/>
      <c r="KZE109" s="1"/>
      <c r="KZF109" s="1"/>
      <c r="KZG109" s="1"/>
      <c r="KZH109" s="1"/>
      <c r="KZI109" s="1"/>
      <c r="KZJ109" s="1"/>
      <c r="KZK109" s="1"/>
      <c r="KZL109" s="1"/>
      <c r="KZM109" s="1"/>
      <c r="KZN109" s="1"/>
      <c r="KZO109" s="1"/>
      <c r="KZP109" s="1"/>
      <c r="KZQ109" s="1"/>
      <c r="KZR109" s="1"/>
      <c r="KZS109" s="1"/>
      <c r="KZT109" s="1"/>
      <c r="KZU109" s="1"/>
      <c r="KZV109" s="1"/>
      <c r="KZW109" s="1"/>
      <c r="KZX109" s="1"/>
      <c r="KZY109" s="1"/>
      <c r="KZZ109" s="1"/>
      <c r="LAA109" s="1"/>
      <c r="LAB109" s="1"/>
      <c r="LAC109" s="1"/>
      <c r="LAD109" s="1"/>
      <c r="LAE109" s="1"/>
      <c r="LAF109" s="1"/>
      <c r="LAG109" s="1"/>
      <c r="LAH109" s="1"/>
      <c r="LAI109" s="1"/>
      <c r="LAJ109" s="1"/>
      <c r="LAK109" s="1"/>
      <c r="LAL109" s="1"/>
      <c r="LAM109" s="1"/>
      <c r="LAN109" s="1"/>
      <c r="LAO109" s="1"/>
      <c r="LAP109" s="1"/>
      <c r="LAQ109" s="1"/>
      <c r="LAR109" s="1"/>
      <c r="LAS109" s="1"/>
      <c r="LAT109" s="1"/>
      <c r="LAU109" s="1"/>
      <c r="LAV109" s="1"/>
      <c r="LAW109" s="1"/>
      <c r="LAX109" s="1"/>
      <c r="LAY109" s="1"/>
      <c r="LAZ109" s="1"/>
      <c r="LBA109" s="1"/>
      <c r="LBB109" s="1"/>
      <c r="LBC109" s="1"/>
      <c r="LBD109" s="1"/>
      <c r="LBE109" s="1"/>
      <c r="LBF109" s="1"/>
      <c r="LBG109" s="1"/>
      <c r="LBH109" s="1"/>
      <c r="LBI109" s="1"/>
      <c r="LBJ109" s="1"/>
      <c r="LBK109" s="1"/>
      <c r="LBL109" s="1"/>
      <c r="LBM109" s="1"/>
      <c r="LBN109" s="1"/>
      <c r="LBO109" s="1"/>
      <c r="LBP109" s="1"/>
      <c r="LBQ109" s="1"/>
      <c r="LBR109" s="1"/>
      <c r="LBS109" s="1"/>
      <c r="LBT109" s="1"/>
      <c r="LBU109" s="1"/>
      <c r="LBV109" s="1"/>
      <c r="LBW109" s="1"/>
      <c r="LBX109" s="1"/>
      <c r="LBY109" s="1"/>
      <c r="LBZ109" s="1"/>
      <c r="LCA109" s="1"/>
      <c r="LCB109" s="1"/>
      <c r="LCC109" s="1"/>
      <c r="LCD109" s="1"/>
      <c r="LCE109" s="1"/>
      <c r="LCF109" s="1"/>
      <c r="LCG109" s="1"/>
      <c r="LCH109" s="1"/>
      <c r="LCI109" s="1"/>
      <c r="LCJ109" s="1"/>
      <c r="LCK109" s="1"/>
      <c r="LCL109" s="1"/>
      <c r="LCM109" s="1"/>
      <c r="LCN109" s="1"/>
      <c r="LCO109" s="1"/>
      <c r="LCP109" s="1"/>
      <c r="LCQ109" s="1"/>
      <c r="LCR109" s="1"/>
      <c r="LCS109" s="1"/>
      <c r="LCT109" s="1"/>
      <c r="LCU109" s="1"/>
      <c r="LCV109" s="1"/>
      <c r="LCW109" s="1"/>
      <c r="LCX109" s="1"/>
      <c r="LCY109" s="1"/>
      <c r="LCZ109" s="1"/>
      <c r="LDA109" s="1"/>
      <c r="LDB109" s="1"/>
      <c r="LDC109" s="1"/>
      <c r="LDD109" s="1"/>
      <c r="LDE109" s="1"/>
      <c r="LDF109" s="1"/>
      <c r="LDG109" s="1"/>
      <c r="LDH109" s="1"/>
      <c r="LDI109" s="1"/>
      <c r="LDJ109" s="1"/>
      <c r="LDK109" s="1"/>
      <c r="LDL109" s="1"/>
      <c r="LDM109" s="1"/>
      <c r="LDN109" s="1"/>
      <c r="LDO109" s="1"/>
      <c r="LDP109" s="1"/>
      <c r="LDQ109" s="1"/>
      <c r="LDR109" s="1"/>
      <c r="LDS109" s="1"/>
      <c r="LDT109" s="1"/>
      <c r="LDU109" s="1"/>
      <c r="LDV109" s="1"/>
      <c r="LDW109" s="1"/>
      <c r="LDX109" s="1"/>
      <c r="LDY109" s="1"/>
      <c r="LDZ109" s="1"/>
      <c r="LEA109" s="1"/>
      <c r="LEB109" s="1"/>
      <c r="LEC109" s="1"/>
      <c r="LED109" s="1"/>
      <c r="LEE109" s="1"/>
      <c r="LEF109" s="1"/>
      <c r="LEG109" s="1"/>
      <c r="LEH109" s="1"/>
      <c r="LEI109" s="1"/>
      <c r="LEJ109" s="1"/>
      <c r="LEK109" s="1"/>
      <c r="LEL109" s="1"/>
      <c r="LEM109" s="1"/>
      <c r="LEN109" s="1"/>
      <c r="LEO109" s="1"/>
      <c r="LEP109" s="1"/>
      <c r="LEQ109" s="1"/>
      <c r="LER109" s="1"/>
      <c r="LES109" s="1"/>
      <c r="LET109" s="1"/>
      <c r="LEU109" s="1"/>
      <c r="LEV109" s="1"/>
      <c r="LEW109" s="1"/>
      <c r="LEX109" s="1"/>
      <c r="LEY109" s="1"/>
      <c r="LEZ109" s="1"/>
      <c r="LFA109" s="1"/>
      <c r="LFB109" s="1"/>
      <c r="LFC109" s="1"/>
      <c r="LFD109" s="1"/>
      <c r="LFE109" s="1"/>
      <c r="LFF109" s="1"/>
      <c r="LFG109" s="1"/>
      <c r="LFH109" s="1"/>
      <c r="LFI109" s="1"/>
      <c r="LFJ109" s="1"/>
      <c r="LFK109" s="1"/>
      <c r="LFL109" s="1"/>
      <c r="LFM109" s="1"/>
      <c r="LFN109" s="1"/>
      <c r="LFO109" s="1"/>
      <c r="LFP109" s="1"/>
      <c r="LFQ109" s="1"/>
      <c r="LFR109" s="1"/>
      <c r="LFS109" s="1"/>
      <c r="LFT109" s="1"/>
      <c r="LFU109" s="1"/>
      <c r="LFV109" s="1"/>
      <c r="LFW109" s="1"/>
      <c r="LFX109" s="1"/>
      <c r="LFY109" s="1"/>
      <c r="LFZ109" s="1"/>
      <c r="LGA109" s="1"/>
      <c r="LGB109" s="1"/>
      <c r="LGC109" s="1"/>
      <c r="LGD109" s="1"/>
      <c r="LGE109" s="1"/>
      <c r="LGF109" s="1"/>
      <c r="LGG109" s="1"/>
      <c r="LGH109" s="1"/>
      <c r="LGI109" s="1"/>
      <c r="LGJ109" s="1"/>
      <c r="LGK109" s="1"/>
      <c r="LGL109" s="1"/>
      <c r="LGM109" s="1"/>
      <c r="LGN109" s="1"/>
      <c r="LGO109" s="1"/>
      <c r="LGP109" s="1"/>
      <c r="LGQ109" s="1"/>
      <c r="LGR109" s="1"/>
      <c r="LGS109" s="1"/>
      <c r="LGT109" s="1"/>
      <c r="LGU109" s="1"/>
      <c r="LGV109" s="1"/>
      <c r="LGW109" s="1"/>
      <c r="LGX109" s="1"/>
      <c r="LGY109" s="1"/>
      <c r="LGZ109" s="1"/>
      <c r="LHA109" s="1"/>
      <c r="LHB109" s="1"/>
      <c r="LHC109" s="1"/>
      <c r="LHD109" s="1"/>
      <c r="LHE109" s="1"/>
      <c r="LHF109" s="1"/>
      <c r="LHG109" s="1"/>
      <c r="LHH109" s="1"/>
      <c r="LHI109" s="1"/>
      <c r="LHJ109" s="1"/>
      <c r="LHK109" s="1"/>
      <c r="LHL109" s="1"/>
      <c r="LHM109" s="1"/>
      <c r="LHN109" s="1"/>
      <c r="LHO109" s="1"/>
      <c r="LHP109" s="1"/>
      <c r="LHQ109" s="1"/>
      <c r="LHR109" s="1"/>
      <c r="LHS109" s="1"/>
      <c r="LHT109" s="1"/>
      <c r="LHU109" s="1"/>
      <c r="LHV109" s="1"/>
      <c r="LHW109" s="1"/>
      <c r="LHX109" s="1"/>
      <c r="LHY109" s="1"/>
      <c r="LHZ109" s="1"/>
      <c r="LIA109" s="1"/>
      <c r="LIB109" s="1"/>
      <c r="LIC109" s="1"/>
      <c r="LID109" s="1"/>
      <c r="LIE109" s="1"/>
      <c r="LIF109" s="1"/>
      <c r="LIG109" s="1"/>
      <c r="LIH109" s="1"/>
      <c r="LII109" s="1"/>
      <c r="LIJ109" s="1"/>
      <c r="LIK109" s="1"/>
      <c r="LIL109" s="1"/>
      <c r="LIM109" s="1"/>
      <c r="LIN109" s="1"/>
      <c r="LIO109" s="1"/>
      <c r="LIP109" s="1"/>
      <c r="LIQ109" s="1"/>
      <c r="LIR109" s="1"/>
      <c r="LIS109" s="1"/>
      <c r="LIT109" s="1"/>
      <c r="LIU109" s="1"/>
      <c r="LIV109" s="1"/>
      <c r="LIW109" s="1"/>
      <c r="LIX109" s="1"/>
      <c r="LIY109" s="1"/>
      <c r="LIZ109" s="1"/>
      <c r="LJA109" s="1"/>
      <c r="LJB109" s="1"/>
      <c r="LJC109" s="1"/>
      <c r="LJD109" s="1"/>
      <c r="LJE109" s="1"/>
      <c r="LJF109" s="1"/>
      <c r="LJG109" s="1"/>
      <c r="LJH109" s="1"/>
      <c r="LJI109" s="1"/>
      <c r="LJJ109" s="1"/>
      <c r="LJK109" s="1"/>
      <c r="LJL109" s="1"/>
      <c r="LJM109" s="1"/>
      <c r="LJN109" s="1"/>
      <c r="LJO109" s="1"/>
      <c r="LJP109" s="1"/>
      <c r="LJQ109" s="1"/>
      <c r="LJR109" s="1"/>
      <c r="LJS109" s="1"/>
      <c r="LJT109" s="1"/>
      <c r="LJU109" s="1"/>
      <c r="LJV109" s="1"/>
      <c r="LJW109" s="1"/>
      <c r="LJX109" s="1"/>
      <c r="LJY109" s="1"/>
      <c r="LJZ109" s="1"/>
      <c r="LKA109" s="1"/>
      <c r="LKB109" s="1"/>
      <c r="LKC109" s="1"/>
      <c r="LKD109" s="1"/>
      <c r="LKE109" s="1"/>
      <c r="LKF109" s="1"/>
      <c r="LKG109" s="1"/>
      <c r="LKH109" s="1"/>
      <c r="LKI109" s="1"/>
      <c r="LKJ109" s="1"/>
      <c r="LKK109" s="1"/>
      <c r="LKL109" s="1"/>
      <c r="LKM109" s="1"/>
      <c r="LKN109" s="1"/>
      <c r="LKO109" s="1"/>
      <c r="LKP109" s="1"/>
      <c r="LKQ109" s="1"/>
      <c r="LKR109" s="1"/>
      <c r="LKS109" s="1"/>
      <c r="LKT109" s="1"/>
      <c r="LKU109" s="1"/>
      <c r="LKV109" s="1"/>
      <c r="LKW109" s="1"/>
      <c r="LKX109" s="1"/>
      <c r="LKY109" s="1"/>
      <c r="LKZ109" s="1"/>
      <c r="LLA109" s="1"/>
      <c r="LLB109" s="1"/>
      <c r="LLC109" s="1"/>
      <c r="LLD109" s="1"/>
      <c r="LLE109" s="1"/>
      <c r="LLF109" s="1"/>
      <c r="LLG109" s="1"/>
      <c r="LLH109" s="1"/>
      <c r="LLI109" s="1"/>
      <c r="LLJ109" s="1"/>
      <c r="LLK109" s="1"/>
      <c r="LLL109" s="1"/>
      <c r="LLM109" s="1"/>
      <c r="LLN109" s="1"/>
      <c r="LLO109" s="1"/>
      <c r="LLP109" s="1"/>
      <c r="LLQ109" s="1"/>
      <c r="LLR109" s="1"/>
      <c r="LLS109" s="1"/>
      <c r="LLT109" s="1"/>
      <c r="LLU109" s="1"/>
      <c r="LLV109" s="1"/>
      <c r="LLW109" s="1"/>
      <c r="LLX109" s="1"/>
      <c r="LLY109" s="1"/>
      <c r="LLZ109" s="1"/>
      <c r="LMA109" s="1"/>
      <c r="LMB109" s="1"/>
      <c r="LMC109" s="1"/>
      <c r="LMD109" s="1"/>
      <c r="LME109" s="1"/>
      <c r="LMF109" s="1"/>
      <c r="LMG109" s="1"/>
      <c r="LMH109" s="1"/>
      <c r="LMI109" s="1"/>
      <c r="LMJ109" s="1"/>
      <c r="LMK109" s="1"/>
      <c r="LML109" s="1"/>
      <c r="LMM109" s="1"/>
      <c r="LMN109" s="1"/>
      <c r="LMO109" s="1"/>
      <c r="LMP109" s="1"/>
      <c r="LMQ109" s="1"/>
      <c r="LMR109" s="1"/>
      <c r="LMS109" s="1"/>
      <c r="LMT109" s="1"/>
      <c r="LMU109" s="1"/>
      <c r="LMV109" s="1"/>
      <c r="LMW109" s="1"/>
      <c r="LMX109" s="1"/>
      <c r="LMY109" s="1"/>
      <c r="LMZ109" s="1"/>
      <c r="LNA109" s="1"/>
      <c r="LNB109" s="1"/>
      <c r="LNC109" s="1"/>
      <c r="LND109" s="1"/>
      <c r="LNE109" s="1"/>
      <c r="LNF109" s="1"/>
      <c r="LNG109" s="1"/>
      <c r="LNH109" s="1"/>
      <c r="LNI109" s="1"/>
      <c r="LNJ109" s="1"/>
      <c r="LNK109" s="1"/>
      <c r="LNL109" s="1"/>
      <c r="LNM109" s="1"/>
      <c r="LNN109" s="1"/>
      <c r="LNO109" s="1"/>
      <c r="LNP109" s="1"/>
      <c r="LNQ109" s="1"/>
      <c r="LNR109" s="1"/>
      <c r="LNS109" s="1"/>
      <c r="LNT109" s="1"/>
      <c r="LNU109" s="1"/>
      <c r="LNV109" s="1"/>
      <c r="LNW109" s="1"/>
      <c r="LNX109" s="1"/>
      <c r="LNY109" s="1"/>
      <c r="LNZ109" s="1"/>
      <c r="LOA109" s="1"/>
      <c r="LOB109" s="1"/>
      <c r="LOC109" s="1"/>
      <c r="LOD109" s="1"/>
      <c r="LOE109" s="1"/>
      <c r="LOF109" s="1"/>
      <c r="LOG109" s="1"/>
      <c r="LOH109" s="1"/>
      <c r="LOI109" s="1"/>
      <c r="LOJ109" s="1"/>
      <c r="LOK109" s="1"/>
      <c r="LOL109" s="1"/>
      <c r="LOM109" s="1"/>
      <c r="LON109" s="1"/>
      <c r="LOO109" s="1"/>
      <c r="LOP109" s="1"/>
      <c r="LOQ109" s="1"/>
      <c r="LOR109" s="1"/>
      <c r="LOS109" s="1"/>
      <c r="LOT109" s="1"/>
      <c r="LOU109" s="1"/>
      <c r="LOV109" s="1"/>
      <c r="LOW109" s="1"/>
      <c r="LOX109" s="1"/>
      <c r="LOY109" s="1"/>
      <c r="LOZ109" s="1"/>
      <c r="LPA109" s="1"/>
      <c r="LPB109" s="1"/>
      <c r="LPC109" s="1"/>
      <c r="LPD109" s="1"/>
      <c r="LPE109" s="1"/>
      <c r="LPF109" s="1"/>
      <c r="LPG109" s="1"/>
      <c r="LPH109" s="1"/>
      <c r="LPI109" s="1"/>
      <c r="LPJ109" s="1"/>
      <c r="LPK109" s="1"/>
      <c r="LPL109" s="1"/>
      <c r="LPM109" s="1"/>
      <c r="LPN109" s="1"/>
      <c r="LPO109" s="1"/>
      <c r="LPP109" s="1"/>
      <c r="LPQ109" s="1"/>
      <c r="LPR109" s="1"/>
      <c r="LPS109" s="1"/>
      <c r="LPT109" s="1"/>
      <c r="LPU109" s="1"/>
      <c r="LPV109" s="1"/>
      <c r="LPW109" s="1"/>
      <c r="LPX109" s="1"/>
      <c r="LPY109" s="1"/>
      <c r="LPZ109" s="1"/>
      <c r="LQA109" s="1"/>
      <c r="LQB109" s="1"/>
      <c r="LQC109" s="1"/>
      <c r="LQD109" s="1"/>
      <c r="LQE109" s="1"/>
      <c r="LQF109" s="1"/>
      <c r="LQG109" s="1"/>
      <c r="LQH109" s="1"/>
      <c r="LQI109" s="1"/>
      <c r="LQJ109" s="1"/>
      <c r="LQK109" s="1"/>
      <c r="LQL109" s="1"/>
      <c r="LQM109" s="1"/>
      <c r="LQN109" s="1"/>
      <c r="LQO109" s="1"/>
      <c r="LQP109" s="1"/>
      <c r="LQQ109" s="1"/>
      <c r="LQR109" s="1"/>
      <c r="LQS109" s="1"/>
      <c r="LQT109" s="1"/>
      <c r="LQU109" s="1"/>
      <c r="LQV109" s="1"/>
      <c r="LQW109" s="1"/>
      <c r="LQX109" s="1"/>
      <c r="LQY109" s="1"/>
      <c r="LQZ109" s="1"/>
      <c r="LRA109" s="1"/>
      <c r="LRB109" s="1"/>
      <c r="LRC109" s="1"/>
      <c r="LRD109" s="1"/>
      <c r="LRE109" s="1"/>
      <c r="LRF109" s="1"/>
      <c r="LRG109" s="1"/>
      <c r="LRH109" s="1"/>
      <c r="LRI109" s="1"/>
      <c r="LRJ109" s="1"/>
      <c r="LRK109" s="1"/>
      <c r="LRL109" s="1"/>
      <c r="LRM109" s="1"/>
      <c r="LRN109" s="1"/>
      <c r="LRO109" s="1"/>
      <c r="LRP109" s="1"/>
      <c r="LRQ109" s="1"/>
      <c r="LRR109" s="1"/>
      <c r="LRS109" s="1"/>
      <c r="LRT109" s="1"/>
      <c r="LRU109" s="1"/>
      <c r="LRV109" s="1"/>
      <c r="LRW109" s="1"/>
      <c r="LRX109" s="1"/>
      <c r="LRY109" s="1"/>
      <c r="LRZ109" s="1"/>
      <c r="LSA109" s="1"/>
      <c r="LSB109" s="1"/>
      <c r="LSC109" s="1"/>
      <c r="LSD109" s="1"/>
      <c r="LSE109" s="1"/>
      <c r="LSF109" s="1"/>
      <c r="LSG109" s="1"/>
      <c r="LSH109" s="1"/>
      <c r="LSI109" s="1"/>
      <c r="LSJ109" s="1"/>
      <c r="LSK109" s="1"/>
      <c r="LSL109" s="1"/>
      <c r="LSM109" s="1"/>
      <c r="LSN109" s="1"/>
      <c r="LSO109" s="1"/>
      <c r="LSP109" s="1"/>
      <c r="LSQ109" s="1"/>
      <c r="LSR109" s="1"/>
      <c r="LSS109" s="1"/>
      <c r="LST109" s="1"/>
      <c r="LSU109" s="1"/>
      <c r="LSV109" s="1"/>
      <c r="LSW109" s="1"/>
      <c r="LSX109" s="1"/>
      <c r="LSY109" s="1"/>
      <c r="LSZ109" s="1"/>
      <c r="LTA109" s="1"/>
      <c r="LTB109" s="1"/>
      <c r="LTC109" s="1"/>
      <c r="LTD109" s="1"/>
      <c r="LTE109" s="1"/>
      <c r="LTF109" s="1"/>
      <c r="LTG109" s="1"/>
      <c r="LTH109" s="1"/>
      <c r="LTI109" s="1"/>
      <c r="LTJ109" s="1"/>
      <c r="LTK109" s="1"/>
      <c r="LTL109" s="1"/>
      <c r="LTM109" s="1"/>
      <c r="LTN109" s="1"/>
      <c r="LTO109" s="1"/>
      <c r="LTP109" s="1"/>
      <c r="LTQ109" s="1"/>
      <c r="LTR109" s="1"/>
      <c r="LTS109" s="1"/>
      <c r="LTT109" s="1"/>
      <c r="LTU109" s="1"/>
      <c r="LTV109" s="1"/>
      <c r="LTW109" s="1"/>
      <c r="LTX109" s="1"/>
      <c r="LTY109" s="1"/>
      <c r="LTZ109" s="1"/>
      <c r="LUA109" s="1"/>
      <c r="LUB109" s="1"/>
      <c r="LUC109" s="1"/>
      <c r="LUD109" s="1"/>
      <c r="LUE109" s="1"/>
      <c r="LUF109" s="1"/>
      <c r="LUG109" s="1"/>
      <c r="LUH109" s="1"/>
      <c r="LUI109" s="1"/>
      <c r="LUJ109" s="1"/>
      <c r="LUK109" s="1"/>
      <c r="LUL109" s="1"/>
      <c r="LUM109" s="1"/>
      <c r="LUN109" s="1"/>
      <c r="LUO109" s="1"/>
      <c r="LUP109" s="1"/>
      <c r="LUQ109" s="1"/>
      <c r="LUR109" s="1"/>
      <c r="LUS109" s="1"/>
      <c r="LUT109" s="1"/>
      <c r="LUU109" s="1"/>
      <c r="LUV109" s="1"/>
      <c r="LUW109" s="1"/>
      <c r="LUX109" s="1"/>
      <c r="LUY109" s="1"/>
      <c r="LUZ109" s="1"/>
      <c r="LVA109" s="1"/>
      <c r="LVB109" s="1"/>
      <c r="LVC109" s="1"/>
      <c r="LVD109" s="1"/>
      <c r="LVE109" s="1"/>
      <c r="LVF109" s="1"/>
      <c r="LVG109" s="1"/>
      <c r="LVH109" s="1"/>
      <c r="LVI109" s="1"/>
      <c r="LVJ109" s="1"/>
      <c r="LVK109" s="1"/>
      <c r="LVL109" s="1"/>
      <c r="LVM109" s="1"/>
      <c r="LVN109" s="1"/>
      <c r="LVO109" s="1"/>
      <c r="LVP109" s="1"/>
      <c r="LVQ109" s="1"/>
      <c r="LVR109" s="1"/>
      <c r="LVS109" s="1"/>
      <c r="LVT109" s="1"/>
      <c r="LVU109" s="1"/>
      <c r="LVV109" s="1"/>
      <c r="LVW109" s="1"/>
      <c r="LVX109" s="1"/>
      <c r="LVY109" s="1"/>
      <c r="LVZ109" s="1"/>
      <c r="LWA109" s="1"/>
      <c r="LWB109" s="1"/>
      <c r="LWC109" s="1"/>
      <c r="LWD109" s="1"/>
      <c r="LWE109" s="1"/>
      <c r="LWF109" s="1"/>
      <c r="LWG109" s="1"/>
      <c r="LWH109" s="1"/>
      <c r="LWI109" s="1"/>
      <c r="LWJ109" s="1"/>
      <c r="LWK109" s="1"/>
      <c r="LWL109" s="1"/>
      <c r="LWM109" s="1"/>
      <c r="LWN109" s="1"/>
      <c r="LWO109" s="1"/>
      <c r="LWP109" s="1"/>
      <c r="LWQ109" s="1"/>
      <c r="LWR109" s="1"/>
      <c r="LWS109" s="1"/>
      <c r="LWT109" s="1"/>
      <c r="LWU109" s="1"/>
      <c r="LWV109" s="1"/>
      <c r="LWW109" s="1"/>
      <c r="LWX109" s="1"/>
      <c r="LWY109" s="1"/>
      <c r="LWZ109" s="1"/>
      <c r="LXA109" s="1"/>
      <c r="LXB109" s="1"/>
      <c r="LXC109" s="1"/>
      <c r="LXD109" s="1"/>
      <c r="LXE109" s="1"/>
      <c r="LXF109" s="1"/>
      <c r="LXG109" s="1"/>
      <c r="LXH109" s="1"/>
      <c r="LXI109" s="1"/>
      <c r="LXJ109" s="1"/>
      <c r="LXK109" s="1"/>
      <c r="LXL109" s="1"/>
      <c r="LXM109" s="1"/>
      <c r="LXN109" s="1"/>
      <c r="LXO109" s="1"/>
      <c r="LXP109" s="1"/>
      <c r="LXQ109" s="1"/>
      <c r="LXR109" s="1"/>
      <c r="LXS109" s="1"/>
      <c r="LXT109" s="1"/>
      <c r="LXU109" s="1"/>
      <c r="LXV109" s="1"/>
      <c r="LXW109" s="1"/>
      <c r="LXX109" s="1"/>
      <c r="LXY109" s="1"/>
      <c r="LXZ109" s="1"/>
      <c r="LYA109" s="1"/>
      <c r="LYB109" s="1"/>
      <c r="LYC109" s="1"/>
      <c r="LYD109" s="1"/>
      <c r="LYE109" s="1"/>
      <c r="LYF109" s="1"/>
      <c r="LYG109" s="1"/>
      <c r="LYH109" s="1"/>
      <c r="LYI109" s="1"/>
      <c r="LYJ109" s="1"/>
      <c r="LYK109" s="1"/>
      <c r="LYL109" s="1"/>
      <c r="LYM109" s="1"/>
      <c r="LYN109" s="1"/>
      <c r="LYO109" s="1"/>
      <c r="LYP109" s="1"/>
      <c r="LYQ109" s="1"/>
      <c r="LYR109" s="1"/>
      <c r="LYS109" s="1"/>
      <c r="LYT109" s="1"/>
      <c r="LYU109" s="1"/>
      <c r="LYV109" s="1"/>
      <c r="LYW109" s="1"/>
      <c r="LYX109" s="1"/>
      <c r="LYY109" s="1"/>
      <c r="LYZ109" s="1"/>
      <c r="LZA109" s="1"/>
      <c r="LZB109" s="1"/>
      <c r="LZC109" s="1"/>
      <c r="LZD109" s="1"/>
      <c r="LZE109" s="1"/>
      <c r="LZF109" s="1"/>
      <c r="LZG109" s="1"/>
      <c r="LZH109" s="1"/>
      <c r="LZI109" s="1"/>
      <c r="LZJ109" s="1"/>
      <c r="LZK109" s="1"/>
      <c r="LZL109" s="1"/>
      <c r="LZM109" s="1"/>
      <c r="LZN109" s="1"/>
      <c r="LZO109" s="1"/>
      <c r="LZP109" s="1"/>
      <c r="LZQ109" s="1"/>
      <c r="LZR109" s="1"/>
      <c r="LZS109" s="1"/>
      <c r="LZT109" s="1"/>
      <c r="LZU109" s="1"/>
      <c r="LZV109" s="1"/>
      <c r="LZW109" s="1"/>
      <c r="LZX109" s="1"/>
      <c r="LZY109" s="1"/>
      <c r="LZZ109" s="1"/>
      <c r="MAA109" s="1"/>
      <c r="MAB109" s="1"/>
      <c r="MAC109" s="1"/>
      <c r="MAD109" s="1"/>
      <c r="MAE109" s="1"/>
      <c r="MAF109" s="1"/>
      <c r="MAG109" s="1"/>
      <c r="MAH109" s="1"/>
      <c r="MAI109" s="1"/>
      <c r="MAJ109" s="1"/>
      <c r="MAK109" s="1"/>
      <c r="MAL109" s="1"/>
      <c r="MAM109" s="1"/>
      <c r="MAN109" s="1"/>
      <c r="MAO109" s="1"/>
      <c r="MAP109" s="1"/>
      <c r="MAQ109" s="1"/>
      <c r="MAR109" s="1"/>
      <c r="MAS109" s="1"/>
      <c r="MAT109" s="1"/>
      <c r="MAU109" s="1"/>
      <c r="MAV109" s="1"/>
      <c r="MAW109" s="1"/>
      <c r="MAX109" s="1"/>
      <c r="MAY109" s="1"/>
      <c r="MAZ109" s="1"/>
      <c r="MBA109" s="1"/>
      <c r="MBB109" s="1"/>
      <c r="MBC109" s="1"/>
      <c r="MBD109" s="1"/>
      <c r="MBE109" s="1"/>
      <c r="MBF109" s="1"/>
      <c r="MBG109" s="1"/>
      <c r="MBH109" s="1"/>
      <c r="MBI109" s="1"/>
      <c r="MBJ109" s="1"/>
      <c r="MBK109" s="1"/>
      <c r="MBL109" s="1"/>
      <c r="MBM109" s="1"/>
      <c r="MBN109" s="1"/>
      <c r="MBO109" s="1"/>
      <c r="MBP109" s="1"/>
      <c r="MBQ109" s="1"/>
      <c r="MBR109" s="1"/>
      <c r="MBS109" s="1"/>
      <c r="MBT109" s="1"/>
      <c r="MBU109" s="1"/>
      <c r="MBV109" s="1"/>
      <c r="MBW109" s="1"/>
      <c r="MBX109" s="1"/>
      <c r="MBY109" s="1"/>
      <c r="MBZ109" s="1"/>
      <c r="MCA109" s="1"/>
      <c r="MCB109" s="1"/>
      <c r="MCC109" s="1"/>
      <c r="MCD109" s="1"/>
      <c r="MCE109" s="1"/>
      <c r="MCF109" s="1"/>
      <c r="MCG109" s="1"/>
      <c r="MCH109" s="1"/>
      <c r="MCI109" s="1"/>
      <c r="MCJ109" s="1"/>
      <c r="MCK109" s="1"/>
      <c r="MCL109" s="1"/>
      <c r="MCM109" s="1"/>
      <c r="MCN109" s="1"/>
      <c r="MCO109" s="1"/>
      <c r="MCP109" s="1"/>
      <c r="MCQ109" s="1"/>
      <c r="MCR109" s="1"/>
      <c r="MCS109" s="1"/>
      <c r="MCT109" s="1"/>
      <c r="MCU109" s="1"/>
      <c r="MCV109" s="1"/>
      <c r="MCW109" s="1"/>
      <c r="MCX109" s="1"/>
      <c r="MCY109" s="1"/>
      <c r="MCZ109" s="1"/>
      <c r="MDA109" s="1"/>
      <c r="MDB109" s="1"/>
      <c r="MDC109" s="1"/>
      <c r="MDD109" s="1"/>
      <c r="MDE109" s="1"/>
      <c r="MDF109" s="1"/>
      <c r="MDG109" s="1"/>
      <c r="MDH109" s="1"/>
      <c r="MDI109" s="1"/>
      <c r="MDJ109" s="1"/>
      <c r="MDK109" s="1"/>
      <c r="MDL109" s="1"/>
      <c r="MDM109" s="1"/>
      <c r="MDN109" s="1"/>
      <c r="MDO109" s="1"/>
      <c r="MDP109" s="1"/>
      <c r="MDQ109" s="1"/>
      <c r="MDR109" s="1"/>
      <c r="MDS109" s="1"/>
      <c r="MDT109" s="1"/>
      <c r="MDU109" s="1"/>
      <c r="MDV109" s="1"/>
      <c r="MDW109" s="1"/>
      <c r="MDX109" s="1"/>
      <c r="MDY109" s="1"/>
      <c r="MDZ109" s="1"/>
      <c r="MEA109" s="1"/>
      <c r="MEB109" s="1"/>
      <c r="MEC109" s="1"/>
      <c r="MED109" s="1"/>
      <c r="MEE109" s="1"/>
      <c r="MEF109" s="1"/>
      <c r="MEG109" s="1"/>
      <c r="MEH109" s="1"/>
      <c r="MEI109" s="1"/>
      <c r="MEJ109" s="1"/>
      <c r="MEK109" s="1"/>
      <c r="MEL109" s="1"/>
      <c r="MEM109" s="1"/>
      <c r="MEN109" s="1"/>
      <c r="MEO109" s="1"/>
      <c r="MEP109" s="1"/>
      <c r="MEQ109" s="1"/>
      <c r="MER109" s="1"/>
      <c r="MES109" s="1"/>
      <c r="MET109" s="1"/>
      <c r="MEU109" s="1"/>
      <c r="MEV109" s="1"/>
      <c r="MEW109" s="1"/>
      <c r="MEX109" s="1"/>
      <c r="MEY109" s="1"/>
      <c r="MEZ109" s="1"/>
      <c r="MFA109" s="1"/>
      <c r="MFB109" s="1"/>
      <c r="MFC109" s="1"/>
      <c r="MFD109" s="1"/>
      <c r="MFE109" s="1"/>
      <c r="MFF109" s="1"/>
      <c r="MFG109" s="1"/>
      <c r="MFH109" s="1"/>
      <c r="MFI109" s="1"/>
      <c r="MFJ109" s="1"/>
      <c r="MFK109" s="1"/>
      <c r="MFL109" s="1"/>
      <c r="MFM109" s="1"/>
      <c r="MFN109" s="1"/>
      <c r="MFO109" s="1"/>
      <c r="MFP109" s="1"/>
      <c r="MFQ109" s="1"/>
      <c r="MFR109" s="1"/>
      <c r="MFS109" s="1"/>
      <c r="MFT109" s="1"/>
      <c r="MFU109" s="1"/>
      <c r="MFV109" s="1"/>
      <c r="MFW109" s="1"/>
      <c r="MFX109" s="1"/>
      <c r="MFY109" s="1"/>
      <c r="MFZ109" s="1"/>
      <c r="MGA109" s="1"/>
      <c r="MGB109" s="1"/>
      <c r="MGC109" s="1"/>
      <c r="MGD109" s="1"/>
      <c r="MGE109" s="1"/>
      <c r="MGF109" s="1"/>
      <c r="MGG109" s="1"/>
      <c r="MGH109" s="1"/>
      <c r="MGI109" s="1"/>
      <c r="MGJ109" s="1"/>
      <c r="MGK109" s="1"/>
      <c r="MGL109" s="1"/>
      <c r="MGM109" s="1"/>
      <c r="MGN109" s="1"/>
      <c r="MGO109" s="1"/>
      <c r="MGP109" s="1"/>
      <c r="MGQ109" s="1"/>
      <c r="MGR109" s="1"/>
      <c r="MGS109" s="1"/>
      <c r="MGT109" s="1"/>
      <c r="MGU109" s="1"/>
      <c r="MGV109" s="1"/>
      <c r="MGW109" s="1"/>
      <c r="MGX109" s="1"/>
      <c r="MGY109" s="1"/>
      <c r="MGZ109" s="1"/>
      <c r="MHA109" s="1"/>
      <c r="MHB109" s="1"/>
      <c r="MHC109" s="1"/>
      <c r="MHD109" s="1"/>
      <c r="MHE109" s="1"/>
      <c r="MHF109" s="1"/>
      <c r="MHG109" s="1"/>
      <c r="MHH109" s="1"/>
      <c r="MHI109" s="1"/>
      <c r="MHJ109" s="1"/>
      <c r="MHK109" s="1"/>
      <c r="MHL109" s="1"/>
      <c r="MHM109" s="1"/>
      <c r="MHN109" s="1"/>
      <c r="MHO109" s="1"/>
      <c r="MHP109" s="1"/>
      <c r="MHQ109" s="1"/>
      <c r="MHR109" s="1"/>
      <c r="MHS109" s="1"/>
      <c r="MHT109" s="1"/>
      <c r="MHU109" s="1"/>
      <c r="MHV109" s="1"/>
      <c r="MHW109" s="1"/>
      <c r="MHX109" s="1"/>
      <c r="MHY109" s="1"/>
      <c r="MHZ109" s="1"/>
      <c r="MIA109" s="1"/>
      <c r="MIB109" s="1"/>
      <c r="MIC109" s="1"/>
      <c r="MID109" s="1"/>
      <c r="MIE109" s="1"/>
      <c r="MIF109" s="1"/>
      <c r="MIG109" s="1"/>
      <c r="MIH109" s="1"/>
      <c r="MII109" s="1"/>
      <c r="MIJ109" s="1"/>
      <c r="MIK109" s="1"/>
      <c r="MIL109" s="1"/>
      <c r="MIM109" s="1"/>
      <c r="MIN109" s="1"/>
      <c r="MIO109" s="1"/>
      <c r="MIP109" s="1"/>
      <c r="MIQ109" s="1"/>
      <c r="MIR109" s="1"/>
      <c r="MIS109" s="1"/>
      <c r="MIT109" s="1"/>
      <c r="MIU109" s="1"/>
      <c r="MIV109" s="1"/>
      <c r="MIW109" s="1"/>
      <c r="MIX109" s="1"/>
      <c r="MIY109" s="1"/>
      <c r="MIZ109" s="1"/>
      <c r="MJA109" s="1"/>
      <c r="MJB109" s="1"/>
      <c r="MJC109" s="1"/>
      <c r="MJD109" s="1"/>
      <c r="MJE109" s="1"/>
      <c r="MJF109" s="1"/>
      <c r="MJG109" s="1"/>
      <c r="MJH109" s="1"/>
      <c r="MJI109" s="1"/>
      <c r="MJJ109" s="1"/>
      <c r="MJK109" s="1"/>
      <c r="MJL109" s="1"/>
      <c r="MJM109" s="1"/>
      <c r="MJN109" s="1"/>
      <c r="MJO109" s="1"/>
      <c r="MJP109" s="1"/>
      <c r="MJQ109" s="1"/>
      <c r="MJR109" s="1"/>
      <c r="MJS109" s="1"/>
      <c r="MJT109" s="1"/>
      <c r="MJU109" s="1"/>
      <c r="MJV109" s="1"/>
      <c r="MJW109" s="1"/>
      <c r="MJX109" s="1"/>
      <c r="MJY109" s="1"/>
      <c r="MJZ109" s="1"/>
      <c r="MKA109" s="1"/>
      <c r="MKB109" s="1"/>
      <c r="MKC109" s="1"/>
      <c r="MKD109" s="1"/>
      <c r="MKE109" s="1"/>
      <c r="MKF109" s="1"/>
      <c r="MKG109" s="1"/>
      <c r="MKH109" s="1"/>
      <c r="MKI109" s="1"/>
      <c r="MKJ109" s="1"/>
      <c r="MKK109" s="1"/>
      <c r="MKL109" s="1"/>
      <c r="MKM109" s="1"/>
      <c r="MKN109" s="1"/>
      <c r="MKO109" s="1"/>
      <c r="MKP109" s="1"/>
      <c r="MKQ109" s="1"/>
      <c r="MKR109" s="1"/>
      <c r="MKS109" s="1"/>
      <c r="MKT109" s="1"/>
      <c r="MKU109" s="1"/>
      <c r="MKV109" s="1"/>
      <c r="MKW109" s="1"/>
      <c r="MKX109" s="1"/>
      <c r="MKY109" s="1"/>
      <c r="MKZ109" s="1"/>
      <c r="MLA109" s="1"/>
      <c r="MLB109" s="1"/>
      <c r="MLC109" s="1"/>
      <c r="MLD109" s="1"/>
      <c r="MLE109" s="1"/>
      <c r="MLF109" s="1"/>
      <c r="MLG109" s="1"/>
      <c r="MLH109" s="1"/>
      <c r="MLI109" s="1"/>
      <c r="MLJ109" s="1"/>
      <c r="MLK109" s="1"/>
      <c r="MLL109" s="1"/>
      <c r="MLM109" s="1"/>
      <c r="MLN109" s="1"/>
      <c r="MLO109" s="1"/>
      <c r="MLP109" s="1"/>
      <c r="MLQ109" s="1"/>
      <c r="MLR109" s="1"/>
      <c r="MLS109" s="1"/>
      <c r="MLT109" s="1"/>
      <c r="MLU109" s="1"/>
      <c r="MLV109" s="1"/>
      <c r="MLW109" s="1"/>
      <c r="MLX109" s="1"/>
      <c r="MLY109" s="1"/>
      <c r="MLZ109" s="1"/>
      <c r="MMA109" s="1"/>
      <c r="MMB109" s="1"/>
      <c r="MMC109" s="1"/>
      <c r="MMD109" s="1"/>
      <c r="MME109" s="1"/>
      <c r="MMF109" s="1"/>
      <c r="MMG109" s="1"/>
      <c r="MMH109" s="1"/>
      <c r="MMI109" s="1"/>
      <c r="MMJ109" s="1"/>
      <c r="MMK109" s="1"/>
      <c r="MML109" s="1"/>
      <c r="MMM109" s="1"/>
      <c r="MMN109" s="1"/>
      <c r="MMO109" s="1"/>
      <c r="MMP109" s="1"/>
      <c r="MMQ109" s="1"/>
      <c r="MMR109" s="1"/>
      <c r="MMS109" s="1"/>
      <c r="MMT109" s="1"/>
      <c r="MMU109" s="1"/>
      <c r="MMV109" s="1"/>
      <c r="MMW109" s="1"/>
      <c r="MMX109" s="1"/>
      <c r="MMY109" s="1"/>
      <c r="MMZ109" s="1"/>
      <c r="MNA109" s="1"/>
      <c r="MNB109" s="1"/>
      <c r="MNC109" s="1"/>
      <c r="MND109" s="1"/>
      <c r="MNE109" s="1"/>
      <c r="MNF109" s="1"/>
      <c r="MNG109" s="1"/>
      <c r="MNH109" s="1"/>
      <c r="MNI109" s="1"/>
      <c r="MNJ109" s="1"/>
      <c r="MNK109" s="1"/>
      <c r="MNL109" s="1"/>
      <c r="MNM109" s="1"/>
      <c r="MNN109" s="1"/>
      <c r="MNO109" s="1"/>
      <c r="MNP109" s="1"/>
      <c r="MNQ109" s="1"/>
      <c r="MNR109" s="1"/>
      <c r="MNS109" s="1"/>
      <c r="MNT109" s="1"/>
      <c r="MNU109" s="1"/>
      <c r="MNV109" s="1"/>
      <c r="MNW109" s="1"/>
      <c r="MNX109" s="1"/>
      <c r="MNY109" s="1"/>
      <c r="MNZ109" s="1"/>
      <c r="MOA109" s="1"/>
      <c r="MOB109" s="1"/>
      <c r="MOC109" s="1"/>
      <c r="MOD109" s="1"/>
      <c r="MOE109" s="1"/>
      <c r="MOF109" s="1"/>
      <c r="MOG109" s="1"/>
      <c r="MOH109" s="1"/>
      <c r="MOI109" s="1"/>
      <c r="MOJ109" s="1"/>
      <c r="MOK109" s="1"/>
      <c r="MOL109" s="1"/>
      <c r="MOM109" s="1"/>
      <c r="MON109" s="1"/>
      <c r="MOO109" s="1"/>
      <c r="MOP109" s="1"/>
      <c r="MOQ109" s="1"/>
      <c r="MOR109" s="1"/>
      <c r="MOS109" s="1"/>
      <c r="MOT109" s="1"/>
      <c r="MOU109" s="1"/>
      <c r="MOV109" s="1"/>
      <c r="MOW109" s="1"/>
      <c r="MOX109" s="1"/>
      <c r="MOY109" s="1"/>
      <c r="MOZ109" s="1"/>
      <c r="MPA109" s="1"/>
      <c r="MPB109" s="1"/>
      <c r="MPC109" s="1"/>
      <c r="MPD109" s="1"/>
      <c r="MPE109" s="1"/>
      <c r="MPF109" s="1"/>
      <c r="MPG109" s="1"/>
      <c r="MPH109" s="1"/>
      <c r="MPI109" s="1"/>
      <c r="MPJ109" s="1"/>
      <c r="MPK109" s="1"/>
      <c r="MPL109" s="1"/>
      <c r="MPM109" s="1"/>
      <c r="MPN109" s="1"/>
      <c r="MPO109" s="1"/>
      <c r="MPP109" s="1"/>
      <c r="MPQ109" s="1"/>
      <c r="MPR109" s="1"/>
      <c r="MPS109" s="1"/>
      <c r="MPT109" s="1"/>
      <c r="MPU109" s="1"/>
      <c r="MPV109" s="1"/>
      <c r="MPW109" s="1"/>
      <c r="MPX109" s="1"/>
      <c r="MPY109" s="1"/>
      <c r="MPZ109" s="1"/>
      <c r="MQA109" s="1"/>
      <c r="MQB109" s="1"/>
      <c r="MQC109" s="1"/>
      <c r="MQD109" s="1"/>
      <c r="MQE109" s="1"/>
      <c r="MQF109" s="1"/>
      <c r="MQG109" s="1"/>
      <c r="MQH109" s="1"/>
      <c r="MQI109" s="1"/>
      <c r="MQJ109" s="1"/>
      <c r="MQK109" s="1"/>
      <c r="MQL109" s="1"/>
      <c r="MQM109" s="1"/>
      <c r="MQN109" s="1"/>
      <c r="MQO109" s="1"/>
      <c r="MQP109" s="1"/>
      <c r="MQQ109" s="1"/>
      <c r="MQR109" s="1"/>
      <c r="MQS109" s="1"/>
      <c r="MQT109" s="1"/>
      <c r="MQU109" s="1"/>
      <c r="MQV109" s="1"/>
      <c r="MQW109" s="1"/>
      <c r="MQX109" s="1"/>
      <c r="MQY109" s="1"/>
      <c r="MQZ109" s="1"/>
      <c r="MRA109" s="1"/>
      <c r="MRB109" s="1"/>
      <c r="MRC109" s="1"/>
      <c r="MRD109" s="1"/>
      <c r="MRE109" s="1"/>
      <c r="MRF109" s="1"/>
      <c r="MRG109" s="1"/>
      <c r="MRH109" s="1"/>
      <c r="MRI109" s="1"/>
      <c r="MRJ109" s="1"/>
      <c r="MRK109" s="1"/>
      <c r="MRL109" s="1"/>
      <c r="MRM109" s="1"/>
      <c r="MRN109" s="1"/>
      <c r="MRO109" s="1"/>
      <c r="MRP109" s="1"/>
      <c r="MRQ109" s="1"/>
      <c r="MRR109" s="1"/>
      <c r="MRS109" s="1"/>
      <c r="MRT109" s="1"/>
      <c r="MRU109" s="1"/>
      <c r="MRV109" s="1"/>
      <c r="MRW109" s="1"/>
      <c r="MRX109" s="1"/>
      <c r="MRY109" s="1"/>
      <c r="MRZ109" s="1"/>
      <c r="MSA109" s="1"/>
      <c r="MSB109" s="1"/>
      <c r="MSC109" s="1"/>
      <c r="MSD109" s="1"/>
      <c r="MSE109" s="1"/>
      <c r="MSF109" s="1"/>
      <c r="MSG109" s="1"/>
      <c r="MSH109" s="1"/>
      <c r="MSI109" s="1"/>
      <c r="MSJ109" s="1"/>
      <c r="MSK109" s="1"/>
      <c r="MSL109" s="1"/>
      <c r="MSM109" s="1"/>
      <c r="MSN109" s="1"/>
      <c r="MSO109" s="1"/>
      <c r="MSP109" s="1"/>
      <c r="MSQ109" s="1"/>
      <c r="MSR109" s="1"/>
      <c r="MSS109" s="1"/>
      <c r="MST109" s="1"/>
      <c r="MSU109" s="1"/>
      <c r="MSV109" s="1"/>
      <c r="MSW109" s="1"/>
      <c r="MSX109" s="1"/>
      <c r="MSY109" s="1"/>
      <c r="MSZ109" s="1"/>
      <c r="MTA109" s="1"/>
      <c r="MTB109" s="1"/>
      <c r="MTC109" s="1"/>
      <c r="MTD109" s="1"/>
      <c r="MTE109" s="1"/>
      <c r="MTF109" s="1"/>
      <c r="MTG109" s="1"/>
      <c r="MTH109" s="1"/>
      <c r="MTI109" s="1"/>
      <c r="MTJ109" s="1"/>
      <c r="MTK109" s="1"/>
      <c r="MTL109" s="1"/>
      <c r="MTM109" s="1"/>
      <c r="MTN109" s="1"/>
      <c r="MTO109" s="1"/>
      <c r="MTP109" s="1"/>
      <c r="MTQ109" s="1"/>
      <c r="MTR109" s="1"/>
      <c r="MTS109" s="1"/>
      <c r="MTT109" s="1"/>
      <c r="MTU109" s="1"/>
      <c r="MTV109" s="1"/>
      <c r="MTW109" s="1"/>
      <c r="MTX109" s="1"/>
      <c r="MTY109" s="1"/>
      <c r="MTZ109" s="1"/>
      <c r="MUA109" s="1"/>
      <c r="MUB109" s="1"/>
      <c r="MUC109" s="1"/>
      <c r="MUD109" s="1"/>
      <c r="MUE109" s="1"/>
      <c r="MUF109" s="1"/>
      <c r="MUG109" s="1"/>
      <c r="MUH109" s="1"/>
      <c r="MUI109" s="1"/>
      <c r="MUJ109" s="1"/>
      <c r="MUK109" s="1"/>
      <c r="MUL109" s="1"/>
      <c r="MUM109" s="1"/>
      <c r="MUN109" s="1"/>
      <c r="MUO109" s="1"/>
      <c r="MUP109" s="1"/>
      <c r="MUQ109" s="1"/>
      <c r="MUR109" s="1"/>
      <c r="MUS109" s="1"/>
      <c r="MUT109" s="1"/>
      <c r="MUU109" s="1"/>
      <c r="MUV109" s="1"/>
      <c r="MUW109" s="1"/>
      <c r="MUX109" s="1"/>
      <c r="MUY109" s="1"/>
      <c r="MUZ109" s="1"/>
      <c r="MVA109" s="1"/>
      <c r="MVB109" s="1"/>
      <c r="MVC109" s="1"/>
      <c r="MVD109" s="1"/>
      <c r="MVE109" s="1"/>
      <c r="MVF109" s="1"/>
      <c r="MVG109" s="1"/>
      <c r="MVH109" s="1"/>
      <c r="MVI109" s="1"/>
      <c r="MVJ109" s="1"/>
      <c r="MVK109" s="1"/>
      <c r="MVL109" s="1"/>
      <c r="MVM109" s="1"/>
      <c r="MVN109" s="1"/>
      <c r="MVO109" s="1"/>
      <c r="MVP109" s="1"/>
      <c r="MVQ109" s="1"/>
      <c r="MVR109" s="1"/>
      <c r="MVS109" s="1"/>
      <c r="MVT109" s="1"/>
      <c r="MVU109" s="1"/>
      <c r="MVV109" s="1"/>
      <c r="MVW109" s="1"/>
      <c r="MVX109" s="1"/>
      <c r="MVY109" s="1"/>
      <c r="MVZ109" s="1"/>
      <c r="MWA109" s="1"/>
      <c r="MWB109" s="1"/>
      <c r="MWC109" s="1"/>
      <c r="MWD109" s="1"/>
      <c r="MWE109" s="1"/>
      <c r="MWF109" s="1"/>
      <c r="MWG109" s="1"/>
      <c r="MWH109" s="1"/>
      <c r="MWI109" s="1"/>
      <c r="MWJ109" s="1"/>
      <c r="MWK109" s="1"/>
      <c r="MWL109" s="1"/>
      <c r="MWM109" s="1"/>
      <c r="MWN109" s="1"/>
      <c r="MWO109" s="1"/>
      <c r="MWP109" s="1"/>
      <c r="MWQ109" s="1"/>
      <c r="MWR109" s="1"/>
      <c r="MWS109" s="1"/>
      <c r="MWT109" s="1"/>
      <c r="MWU109" s="1"/>
      <c r="MWV109" s="1"/>
      <c r="MWW109" s="1"/>
      <c r="MWX109" s="1"/>
      <c r="MWY109" s="1"/>
      <c r="MWZ109" s="1"/>
      <c r="MXA109" s="1"/>
      <c r="MXB109" s="1"/>
      <c r="MXC109" s="1"/>
      <c r="MXD109" s="1"/>
      <c r="MXE109" s="1"/>
      <c r="MXF109" s="1"/>
      <c r="MXG109" s="1"/>
      <c r="MXH109" s="1"/>
      <c r="MXI109" s="1"/>
      <c r="MXJ109" s="1"/>
      <c r="MXK109" s="1"/>
      <c r="MXL109" s="1"/>
      <c r="MXM109" s="1"/>
      <c r="MXN109" s="1"/>
      <c r="MXO109" s="1"/>
      <c r="MXP109" s="1"/>
      <c r="MXQ109" s="1"/>
      <c r="MXR109" s="1"/>
      <c r="MXS109" s="1"/>
      <c r="MXT109" s="1"/>
      <c r="MXU109" s="1"/>
      <c r="MXV109" s="1"/>
      <c r="MXW109" s="1"/>
      <c r="MXX109" s="1"/>
      <c r="MXY109" s="1"/>
      <c r="MXZ109" s="1"/>
      <c r="MYA109" s="1"/>
      <c r="MYB109" s="1"/>
      <c r="MYC109" s="1"/>
      <c r="MYD109" s="1"/>
      <c r="MYE109" s="1"/>
      <c r="MYF109" s="1"/>
      <c r="MYG109" s="1"/>
      <c r="MYH109" s="1"/>
      <c r="MYI109" s="1"/>
      <c r="MYJ109" s="1"/>
      <c r="MYK109" s="1"/>
      <c r="MYL109" s="1"/>
      <c r="MYM109" s="1"/>
      <c r="MYN109" s="1"/>
      <c r="MYO109" s="1"/>
      <c r="MYP109" s="1"/>
      <c r="MYQ109" s="1"/>
      <c r="MYR109" s="1"/>
      <c r="MYS109" s="1"/>
      <c r="MYT109" s="1"/>
      <c r="MYU109" s="1"/>
      <c r="MYV109" s="1"/>
      <c r="MYW109" s="1"/>
      <c r="MYX109" s="1"/>
      <c r="MYY109" s="1"/>
      <c r="MYZ109" s="1"/>
      <c r="MZA109" s="1"/>
      <c r="MZB109" s="1"/>
      <c r="MZC109" s="1"/>
      <c r="MZD109" s="1"/>
      <c r="MZE109" s="1"/>
      <c r="MZF109" s="1"/>
      <c r="MZG109" s="1"/>
      <c r="MZH109" s="1"/>
      <c r="MZI109" s="1"/>
      <c r="MZJ109" s="1"/>
      <c r="MZK109" s="1"/>
      <c r="MZL109" s="1"/>
      <c r="MZM109" s="1"/>
      <c r="MZN109" s="1"/>
      <c r="MZO109" s="1"/>
      <c r="MZP109" s="1"/>
      <c r="MZQ109" s="1"/>
      <c r="MZR109" s="1"/>
      <c r="MZS109" s="1"/>
      <c r="MZT109" s="1"/>
      <c r="MZU109" s="1"/>
      <c r="MZV109" s="1"/>
      <c r="MZW109" s="1"/>
      <c r="MZX109" s="1"/>
      <c r="MZY109" s="1"/>
      <c r="MZZ109" s="1"/>
      <c r="NAA109" s="1"/>
      <c r="NAB109" s="1"/>
      <c r="NAC109" s="1"/>
      <c r="NAD109" s="1"/>
      <c r="NAE109" s="1"/>
      <c r="NAF109" s="1"/>
      <c r="NAG109" s="1"/>
      <c r="NAH109" s="1"/>
      <c r="NAI109" s="1"/>
      <c r="NAJ109" s="1"/>
      <c r="NAK109" s="1"/>
      <c r="NAL109" s="1"/>
      <c r="NAM109" s="1"/>
      <c r="NAN109" s="1"/>
      <c r="NAO109" s="1"/>
      <c r="NAP109" s="1"/>
      <c r="NAQ109" s="1"/>
      <c r="NAR109" s="1"/>
      <c r="NAS109" s="1"/>
      <c r="NAT109" s="1"/>
      <c r="NAU109" s="1"/>
      <c r="NAV109" s="1"/>
      <c r="NAW109" s="1"/>
      <c r="NAX109" s="1"/>
      <c r="NAY109" s="1"/>
      <c r="NAZ109" s="1"/>
      <c r="NBA109" s="1"/>
      <c r="NBB109" s="1"/>
      <c r="NBC109" s="1"/>
      <c r="NBD109" s="1"/>
      <c r="NBE109" s="1"/>
      <c r="NBF109" s="1"/>
      <c r="NBG109" s="1"/>
      <c r="NBH109" s="1"/>
      <c r="NBI109" s="1"/>
      <c r="NBJ109" s="1"/>
      <c r="NBK109" s="1"/>
      <c r="NBL109" s="1"/>
      <c r="NBM109" s="1"/>
      <c r="NBN109" s="1"/>
      <c r="NBO109" s="1"/>
      <c r="NBP109" s="1"/>
      <c r="NBQ109" s="1"/>
      <c r="NBR109" s="1"/>
      <c r="NBS109" s="1"/>
      <c r="NBT109" s="1"/>
      <c r="NBU109" s="1"/>
      <c r="NBV109" s="1"/>
      <c r="NBW109" s="1"/>
      <c r="NBX109" s="1"/>
      <c r="NBY109" s="1"/>
      <c r="NBZ109" s="1"/>
      <c r="NCA109" s="1"/>
      <c r="NCB109" s="1"/>
      <c r="NCC109" s="1"/>
      <c r="NCD109" s="1"/>
      <c r="NCE109" s="1"/>
      <c r="NCF109" s="1"/>
      <c r="NCG109" s="1"/>
      <c r="NCH109" s="1"/>
      <c r="NCI109" s="1"/>
      <c r="NCJ109" s="1"/>
      <c r="NCK109" s="1"/>
      <c r="NCL109" s="1"/>
      <c r="NCM109" s="1"/>
      <c r="NCN109" s="1"/>
      <c r="NCO109" s="1"/>
      <c r="NCP109" s="1"/>
      <c r="NCQ109" s="1"/>
      <c r="NCR109" s="1"/>
      <c r="NCS109" s="1"/>
      <c r="NCT109" s="1"/>
      <c r="NCU109" s="1"/>
      <c r="NCV109" s="1"/>
      <c r="NCW109" s="1"/>
      <c r="NCX109" s="1"/>
      <c r="NCY109" s="1"/>
      <c r="NCZ109" s="1"/>
      <c r="NDA109" s="1"/>
      <c r="NDB109" s="1"/>
      <c r="NDC109" s="1"/>
      <c r="NDD109" s="1"/>
      <c r="NDE109" s="1"/>
      <c r="NDF109" s="1"/>
      <c r="NDG109" s="1"/>
      <c r="NDH109" s="1"/>
      <c r="NDI109" s="1"/>
      <c r="NDJ109" s="1"/>
      <c r="NDK109" s="1"/>
      <c r="NDL109" s="1"/>
      <c r="NDM109" s="1"/>
      <c r="NDN109" s="1"/>
      <c r="NDO109" s="1"/>
      <c r="NDP109" s="1"/>
      <c r="NDQ109" s="1"/>
      <c r="NDR109" s="1"/>
      <c r="NDS109" s="1"/>
      <c r="NDT109" s="1"/>
      <c r="NDU109" s="1"/>
      <c r="NDV109" s="1"/>
      <c r="NDW109" s="1"/>
      <c r="NDX109" s="1"/>
      <c r="NDY109" s="1"/>
      <c r="NDZ109" s="1"/>
      <c r="NEA109" s="1"/>
      <c r="NEB109" s="1"/>
      <c r="NEC109" s="1"/>
      <c r="NED109" s="1"/>
      <c r="NEE109" s="1"/>
      <c r="NEF109" s="1"/>
      <c r="NEG109" s="1"/>
      <c r="NEH109" s="1"/>
      <c r="NEI109" s="1"/>
      <c r="NEJ109" s="1"/>
      <c r="NEK109" s="1"/>
      <c r="NEL109" s="1"/>
      <c r="NEM109" s="1"/>
      <c r="NEN109" s="1"/>
      <c r="NEO109" s="1"/>
      <c r="NEP109" s="1"/>
      <c r="NEQ109" s="1"/>
      <c r="NER109" s="1"/>
      <c r="NES109" s="1"/>
      <c r="NET109" s="1"/>
      <c r="NEU109" s="1"/>
      <c r="NEV109" s="1"/>
      <c r="NEW109" s="1"/>
      <c r="NEX109" s="1"/>
      <c r="NEY109" s="1"/>
      <c r="NEZ109" s="1"/>
      <c r="NFA109" s="1"/>
      <c r="NFB109" s="1"/>
      <c r="NFC109" s="1"/>
      <c r="NFD109" s="1"/>
      <c r="NFE109" s="1"/>
      <c r="NFF109" s="1"/>
      <c r="NFG109" s="1"/>
      <c r="NFH109" s="1"/>
      <c r="NFI109" s="1"/>
      <c r="NFJ109" s="1"/>
      <c r="NFK109" s="1"/>
      <c r="NFL109" s="1"/>
      <c r="NFM109" s="1"/>
      <c r="NFN109" s="1"/>
      <c r="NFO109" s="1"/>
      <c r="NFP109" s="1"/>
      <c r="NFQ109" s="1"/>
      <c r="NFR109" s="1"/>
      <c r="NFS109" s="1"/>
      <c r="NFT109" s="1"/>
      <c r="NFU109" s="1"/>
      <c r="NFV109" s="1"/>
      <c r="NFW109" s="1"/>
      <c r="NFX109" s="1"/>
      <c r="NFY109" s="1"/>
      <c r="NFZ109" s="1"/>
      <c r="NGA109" s="1"/>
      <c r="NGB109" s="1"/>
      <c r="NGC109" s="1"/>
      <c r="NGD109" s="1"/>
      <c r="NGE109" s="1"/>
      <c r="NGF109" s="1"/>
      <c r="NGG109" s="1"/>
      <c r="NGH109" s="1"/>
      <c r="NGI109" s="1"/>
      <c r="NGJ109" s="1"/>
      <c r="NGK109" s="1"/>
      <c r="NGL109" s="1"/>
      <c r="NGM109" s="1"/>
      <c r="NGN109" s="1"/>
      <c r="NGO109" s="1"/>
      <c r="NGP109" s="1"/>
      <c r="NGQ109" s="1"/>
      <c r="NGR109" s="1"/>
      <c r="NGS109" s="1"/>
      <c r="NGT109" s="1"/>
      <c r="NGU109" s="1"/>
      <c r="NGV109" s="1"/>
      <c r="NGW109" s="1"/>
      <c r="NGX109" s="1"/>
      <c r="NGY109" s="1"/>
      <c r="NGZ109" s="1"/>
      <c r="NHA109" s="1"/>
      <c r="NHB109" s="1"/>
      <c r="NHC109" s="1"/>
      <c r="NHD109" s="1"/>
      <c r="NHE109" s="1"/>
      <c r="NHF109" s="1"/>
      <c r="NHG109" s="1"/>
      <c r="NHH109" s="1"/>
      <c r="NHI109" s="1"/>
      <c r="NHJ109" s="1"/>
      <c r="NHK109" s="1"/>
      <c r="NHL109" s="1"/>
      <c r="NHM109" s="1"/>
      <c r="NHN109" s="1"/>
      <c r="NHO109" s="1"/>
      <c r="NHP109" s="1"/>
      <c r="NHQ109" s="1"/>
      <c r="NHR109" s="1"/>
      <c r="NHS109" s="1"/>
      <c r="NHT109" s="1"/>
      <c r="NHU109" s="1"/>
      <c r="NHV109" s="1"/>
      <c r="NHW109" s="1"/>
      <c r="NHX109" s="1"/>
      <c r="NHY109" s="1"/>
      <c r="NHZ109" s="1"/>
      <c r="NIA109" s="1"/>
      <c r="NIB109" s="1"/>
      <c r="NIC109" s="1"/>
      <c r="NID109" s="1"/>
      <c r="NIE109" s="1"/>
      <c r="NIF109" s="1"/>
      <c r="NIG109" s="1"/>
      <c r="NIH109" s="1"/>
      <c r="NII109" s="1"/>
      <c r="NIJ109" s="1"/>
      <c r="NIK109" s="1"/>
      <c r="NIL109" s="1"/>
      <c r="NIM109" s="1"/>
      <c r="NIN109" s="1"/>
      <c r="NIO109" s="1"/>
      <c r="NIP109" s="1"/>
      <c r="NIQ109" s="1"/>
      <c r="NIR109" s="1"/>
      <c r="NIS109" s="1"/>
      <c r="NIT109" s="1"/>
      <c r="NIU109" s="1"/>
      <c r="NIV109" s="1"/>
      <c r="NIW109" s="1"/>
      <c r="NIX109" s="1"/>
      <c r="NIY109" s="1"/>
      <c r="NIZ109" s="1"/>
      <c r="NJA109" s="1"/>
      <c r="NJB109" s="1"/>
      <c r="NJC109" s="1"/>
      <c r="NJD109" s="1"/>
      <c r="NJE109" s="1"/>
      <c r="NJF109" s="1"/>
      <c r="NJG109" s="1"/>
      <c r="NJH109" s="1"/>
      <c r="NJI109" s="1"/>
      <c r="NJJ109" s="1"/>
      <c r="NJK109" s="1"/>
      <c r="NJL109" s="1"/>
      <c r="NJM109" s="1"/>
      <c r="NJN109" s="1"/>
      <c r="NJO109" s="1"/>
      <c r="NJP109" s="1"/>
      <c r="NJQ109" s="1"/>
      <c r="NJR109" s="1"/>
      <c r="NJS109" s="1"/>
      <c r="NJT109" s="1"/>
      <c r="NJU109" s="1"/>
      <c r="NJV109" s="1"/>
      <c r="NJW109" s="1"/>
      <c r="NJX109" s="1"/>
      <c r="NJY109" s="1"/>
      <c r="NJZ109" s="1"/>
      <c r="NKA109" s="1"/>
      <c r="NKB109" s="1"/>
      <c r="NKC109" s="1"/>
      <c r="NKD109" s="1"/>
      <c r="NKE109" s="1"/>
      <c r="NKF109" s="1"/>
      <c r="NKG109" s="1"/>
      <c r="NKH109" s="1"/>
      <c r="NKI109" s="1"/>
      <c r="NKJ109" s="1"/>
      <c r="NKK109" s="1"/>
      <c r="NKL109" s="1"/>
      <c r="NKM109" s="1"/>
      <c r="NKN109" s="1"/>
      <c r="NKO109" s="1"/>
      <c r="NKP109" s="1"/>
      <c r="NKQ109" s="1"/>
      <c r="NKR109" s="1"/>
      <c r="NKS109" s="1"/>
      <c r="NKT109" s="1"/>
      <c r="NKU109" s="1"/>
      <c r="NKV109" s="1"/>
      <c r="NKW109" s="1"/>
      <c r="NKX109" s="1"/>
      <c r="NKY109" s="1"/>
      <c r="NKZ109" s="1"/>
      <c r="NLA109" s="1"/>
      <c r="NLB109" s="1"/>
      <c r="NLC109" s="1"/>
      <c r="NLD109" s="1"/>
      <c r="NLE109" s="1"/>
      <c r="NLF109" s="1"/>
      <c r="NLG109" s="1"/>
      <c r="NLH109" s="1"/>
      <c r="NLI109" s="1"/>
      <c r="NLJ109" s="1"/>
      <c r="NLK109" s="1"/>
      <c r="NLL109" s="1"/>
      <c r="NLM109" s="1"/>
      <c r="NLN109" s="1"/>
      <c r="NLO109" s="1"/>
      <c r="NLP109" s="1"/>
      <c r="NLQ109" s="1"/>
      <c r="NLR109" s="1"/>
      <c r="NLS109" s="1"/>
      <c r="NLT109" s="1"/>
      <c r="NLU109" s="1"/>
      <c r="NLV109" s="1"/>
      <c r="NLW109" s="1"/>
      <c r="NLX109" s="1"/>
      <c r="NLY109" s="1"/>
      <c r="NLZ109" s="1"/>
      <c r="NMA109" s="1"/>
      <c r="NMB109" s="1"/>
      <c r="NMC109" s="1"/>
      <c r="NMD109" s="1"/>
      <c r="NME109" s="1"/>
      <c r="NMF109" s="1"/>
      <c r="NMG109" s="1"/>
      <c r="NMH109" s="1"/>
      <c r="NMI109" s="1"/>
      <c r="NMJ109" s="1"/>
      <c r="NMK109" s="1"/>
      <c r="NML109" s="1"/>
      <c r="NMM109" s="1"/>
      <c r="NMN109" s="1"/>
      <c r="NMO109" s="1"/>
      <c r="NMP109" s="1"/>
      <c r="NMQ109" s="1"/>
      <c r="NMR109" s="1"/>
      <c r="NMS109" s="1"/>
      <c r="NMT109" s="1"/>
      <c r="NMU109" s="1"/>
      <c r="NMV109" s="1"/>
      <c r="NMW109" s="1"/>
      <c r="NMX109" s="1"/>
      <c r="NMY109" s="1"/>
      <c r="NMZ109" s="1"/>
      <c r="NNA109" s="1"/>
      <c r="NNB109" s="1"/>
      <c r="NNC109" s="1"/>
      <c r="NND109" s="1"/>
      <c r="NNE109" s="1"/>
      <c r="NNF109" s="1"/>
      <c r="NNG109" s="1"/>
      <c r="NNH109" s="1"/>
      <c r="NNI109" s="1"/>
      <c r="NNJ109" s="1"/>
      <c r="NNK109" s="1"/>
      <c r="NNL109" s="1"/>
      <c r="NNM109" s="1"/>
      <c r="NNN109" s="1"/>
      <c r="NNO109" s="1"/>
      <c r="NNP109" s="1"/>
      <c r="NNQ109" s="1"/>
      <c r="NNR109" s="1"/>
      <c r="NNS109" s="1"/>
      <c r="NNT109" s="1"/>
      <c r="NNU109" s="1"/>
      <c r="NNV109" s="1"/>
      <c r="NNW109" s="1"/>
      <c r="NNX109" s="1"/>
      <c r="NNY109" s="1"/>
      <c r="NNZ109" s="1"/>
      <c r="NOA109" s="1"/>
      <c r="NOB109" s="1"/>
      <c r="NOC109" s="1"/>
      <c r="NOD109" s="1"/>
      <c r="NOE109" s="1"/>
      <c r="NOF109" s="1"/>
      <c r="NOG109" s="1"/>
      <c r="NOH109" s="1"/>
      <c r="NOI109" s="1"/>
      <c r="NOJ109" s="1"/>
      <c r="NOK109" s="1"/>
      <c r="NOL109" s="1"/>
      <c r="NOM109" s="1"/>
      <c r="NON109" s="1"/>
      <c r="NOO109" s="1"/>
      <c r="NOP109" s="1"/>
      <c r="NOQ109" s="1"/>
      <c r="NOR109" s="1"/>
      <c r="NOS109" s="1"/>
      <c r="NOT109" s="1"/>
      <c r="NOU109" s="1"/>
      <c r="NOV109" s="1"/>
      <c r="NOW109" s="1"/>
      <c r="NOX109" s="1"/>
      <c r="NOY109" s="1"/>
      <c r="NOZ109" s="1"/>
      <c r="NPA109" s="1"/>
      <c r="NPB109" s="1"/>
      <c r="NPC109" s="1"/>
      <c r="NPD109" s="1"/>
      <c r="NPE109" s="1"/>
      <c r="NPF109" s="1"/>
      <c r="NPG109" s="1"/>
      <c r="NPH109" s="1"/>
      <c r="NPI109" s="1"/>
      <c r="NPJ109" s="1"/>
      <c r="NPK109" s="1"/>
      <c r="NPL109" s="1"/>
      <c r="NPM109" s="1"/>
      <c r="NPN109" s="1"/>
      <c r="NPO109" s="1"/>
      <c r="NPP109" s="1"/>
      <c r="NPQ109" s="1"/>
      <c r="NPR109" s="1"/>
      <c r="NPS109" s="1"/>
      <c r="NPT109" s="1"/>
      <c r="NPU109" s="1"/>
      <c r="NPV109" s="1"/>
      <c r="NPW109" s="1"/>
      <c r="NPX109" s="1"/>
      <c r="NPY109" s="1"/>
      <c r="NPZ109" s="1"/>
      <c r="NQA109" s="1"/>
      <c r="NQB109" s="1"/>
      <c r="NQC109" s="1"/>
      <c r="NQD109" s="1"/>
      <c r="NQE109" s="1"/>
      <c r="NQF109" s="1"/>
      <c r="NQG109" s="1"/>
      <c r="NQH109" s="1"/>
      <c r="NQI109" s="1"/>
      <c r="NQJ109" s="1"/>
      <c r="NQK109" s="1"/>
      <c r="NQL109" s="1"/>
      <c r="NQM109" s="1"/>
      <c r="NQN109" s="1"/>
      <c r="NQO109" s="1"/>
      <c r="NQP109" s="1"/>
      <c r="NQQ109" s="1"/>
      <c r="NQR109" s="1"/>
      <c r="NQS109" s="1"/>
      <c r="NQT109" s="1"/>
      <c r="NQU109" s="1"/>
      <c r="NQV109" s="1"/>
      <c r="NQW109" s="1"/>
      <c r="NQX109" s="1"/>
      <c r="NQY109" s="1"/>
      <c r="NQZ109" s="1"/>
      <c r="NRA109" s="1"/>
      <c r="NRB109" s="1"/>
      <c r="NRC109" s="1"/>
      <c r="NRD109" s="1"/>
      <c r="NRE109" s="1"/>
      <c r="NRF109" s="1"/>
      <c r="NRG109" s="1"/>
      <c r="NRH109" s="1"/>
      <c r="NRI109" s="1"/>
      <c r="NRJ109" s="1"/>
      <c r="NRK109" s="1"/>
      <c r="NRL109" s="1"/>
      <c r="NRM109" s="1"/>
      <c r="NRN109" s="1"/>
      <c r="NRO109" s="1"/>
      <c r="NRP109" s="1"/>
      <c r="NRQ109" s="1"/>
      <c r="NRR109" s="1"/>
      <c r="NRS109" s="1"/>
      <c r="NRT109" s="1"/>
      <c r="NRU109" s="1"/>
      <c r="NRV109" s="1"/>
      <c r="NRW109" s="1"/>
      <c r="NRX109" s="1"/>
      <c r="NRY109" s="1"/>
      <c r="NRZ109" s="1"/>
      <c r="NSA109" s="1"/>
      <c r="NSB109" s="1"/>
      <c r="NSC109" s="1"/>
      <c r="NSD109" s="1"/>
      <c r="NSE109" s="1"/>
      <c r="NSF109" s="1"/>
      <c r="NSG109" s="1"/>
      <c r="NSH109" s="1"/>
      <c r="NSI109" s="1"/>
      <c r="NSJ109" s="1"/>
      <c r="NSK109" s="1"/>
      <c r="NSL109" s="1"/>
      <c r="NSM109" s="1"/>
      <c r="NSN109" s="1"/>
      <c r="NSO109" s="1"/>
      <c r="NSP109" s="1"/>
      <c r="NSQ109" s="1"/>
      <c r="NSR109" s="1"/>
      <c r="NSS109" s="1"/>
      <c r="NST109" s="1"/>
      <c r="NSU109" s="1"/>
      <c r="NSV109" s="1"/>
      <c r="NSW109" s="1"/>
      <c r="NSX109" s="1"/>
      <c r="NSY109" s="1"/>
      <c r="NSZ109" s="1"/>
      <c r="NTA109" s="1"/>
      <c r="NTB109" s="1"/>
      <c r="NTC109" s="1"/>
      <c r="NTD109" s="1"/>
      <c r="NTE109" s="1"/>
      <c r="NTF109" s="1"/>
      <c r="NTG109" s="1"/>
      <c r="NTH109" s="1"/>
      <c r="NTI109" s="1"/>
      <c r="NTJ109" s="1"/>
      <c r="NTK109" s="1"/>
      <c r="NTL109" s="1"/>
      <c r="NTM109" s="1"/>
      <c r="NTN109" s="1"/>
      <c r="NTO109" s="1"/>
      <c r="NTP109" s="1"/>
      <c r="NTQ109" s="1"/>
      <c r="NTR109" s="1"/>
      <c r="NTS109" s="1"/>
      <c r="NTT109" s="1"/>
      <c r="NTU109" s="1"/>
      <c r="NTV109" s="1"/>
      <c r="NTW109" s="1"/>
      <c r="NTX109" s="1"/>
      <c r="NTY109" s="1"/>
      <c r="NTZ109" s="1"/>
      <c r="NUA109" s="1"/>
      <c r="NUB109" s="1"/>
      <c r="NUC109" s="1"/>
      <c r="NUD109" s="1"/>
      <c r="NUE109" s="1"/>
      <c r="NUF109" s="1"/>
      <c r="NUG109" s="1"/>
      <c r="NUH109" s="1"/>
      <c r="NUI109" s="1"/>
      <c r="NUJ109" s="1"/>
      <c r="NUK109" s="1"/>
      <c r="NUL109" s="1"/>
      <c r="NUM109" s="1"/>
      <c r="NUN109" s="1"/>
      <c r="NUO109" s="1"/>
      <c r="NUP109" s="1"/>
      <c r="NUQ109" s="1"/>
      <c r="NUR109" s="1"/>
      <c r="NUS109" s="1"/>
      <c r="NUT109" s="1"/>
      <c r="NUU109" s="1"/>
      <c r="NUV109" s="1"/>
      <c r="NUW109" s="1"/>
      <c r="NUX109" s="1"/>
      <c r="NUY109" s="1"/>
      <c r="NUZ109" s="1"/>
      <c r="NVA109" s="1"/>
      <c r="NVB109" s="1"/>
      <c r="NVC109" s="1"/>
      <c r="NVD109" s="1"/>
      <c r="NVE109" s="1"/>
      <c r="NVF109" s="1"/>
      <c r="NVG109" s="1"/>
      <c r="NVH109" s="1"/>
      <c r="NVI109" s="1"/>
      <c r="NVJ109" s="1"/>
      <c r="NVK109" s="1"/>
      <c r="NVL109" s="1"/>
      <c r="NVM109" s="1"/>
      <c r="NVN109" s="1"/>
      <c r="NVO109" s="1"/>
      <c r="NVP109" s="1"/>
      <c r="NVQ109" s="1"/>
      <c r="NVR109" s="1"/>
      <c r="NVS109" s="1"/>
      <c r="NVT109" s="1"/>
      <c r="NVU109" s="1"/>
      <c r="NVV109" s="1"/>
      <c r="NVW109" s="1"/>
      <c r="NVX109" s="1"/>
      <c r="NVY109" s="1"/>
      <c r="NVZ109" s="1"/>
      <c r="NWA109" s="1"/>
      <c r="NWB109" s="1"/>
      <c r="NWC109" s="1"/>
      <c r="NWD109" s="1"/>
      <c r="NWE109" s="1"/>
      <c r="NWF109" s="1"/>
      <c r="NWG109" s="1"/>
      <c r="NWH109" s="1"/>
      <c r="NWI109" s="1"/>
      <c r="NWJ109" s="1"/>
      <c r="NWK109" s="1"/>
      <c r="NWL109" s="1"/>
      <c r="NWM109" s="1"/>
      <c r="NWN109" s="1"/>
      <c r="NWO109" s="1"/>
      <c r="NWP109" s="1"/>
      <c r="NWQ109" s="1"/>
      <c r="NWR109" s="1"/>
      <c r="NWS109" s="1"/>
      <c r="NWT109" s="1"/>
      <c r="NWU109" s="1"/>
      <c r="NWV109" s="1"/>
      <c r="NWW109" s="1"/>
      <c r="NWX109" s="1"/>
      <c r="NWY109" s="1"/>
      <c r="NWZ109" s="1"/>
      <c r="NXA109" s="1"/>
      <c r="NXB109" s="1"/>
      <c r="NXC109" s="1"/>
      <c r="NXD109" s="1"/>
      <c r="NXE109" s="1"/>
      <c r="NXF109" s="1"/>
      <c r="NXG109" s="1"/>
      <c r="NXH109" s="1"/>
      <c r="NXI109" s="1"/>
      <c r="NXJ109" s="1"/>
      <c r="NXK109" s="1"/>
      <c r="NXL109" s="1"/>
      <c r="NXM109" s="1"/>
      <c r="NXN109" s="1"/>
      <c r="NXO109" s="1"/>
      <c r="NXP109" s="1"/>
      <c r="NXQ109" s="1"/>
      <c r="NXR109" s="1"/>
      <c r="NXS109" s="1"/>
      <c r="NXT109" s="1"/>
      <c r="NXU109" s="1"/>
      <c r="NXV109" s="1"/>
      <c r="NXW109" s="1"/>
      <c r="NXX109" s="1"/>
      <c r="NXY109" s="1"/>
      <c r="NXZ109" s="1"/>
      <c r="NYA109" s="1"/>
      <c r="NYB109" s="1"/>
      <c r="NYC109" s="1"/>
      <c r="NYD109" s="1"/>
      <c r="NYE109" s="1"/>
      <c r="NYF109" s="1"/>
      <c r="NYG109" s="1"/>
      <c r="NYH109" s="1"/>
      <c r="NYI109" s="1"/>
      <c r="NYJ109" s="1"/>
      <c r="NYK109" s="1"/>
      <c r="NYL109" s="1"/>
      <c r="NYM109" s="1"/>
      <c r="NYN109" s="1"/>
      <c r="NYO109" s="1"/>
      <c r="NYP109" s="1"/>
      <c r="NYQ109" s="1"/>
      <c r="NYR109" s="1"/>
      <c r="NYS109" s="1"/>
      <c r="NYT109" s="1"/>
      <c r="NYU109" s="1"/>
      <c r="NYV109" s="1"/>
      <c r="NYW109" s="1"/>
      <c r="NYX109" s="1"/>
      <c r="NYY109" s="1"/>
      <c r="NYZ109" s="1"/>
      <c r="NZA109" s="1"/>
      <c r="NZB109" s="1"/>
      <c r="NZC109" s="1"/>
      <c r="NZD109" s="1"/>
      <c r="NZE109" s="1"/>
      <c r="NZF109" s="1"/>
      <c r="NZG109" s="1"/>
      <c r="NZH109" s="1"/>
      <c r="NZI109" s="1"/>
      <c r="NZJ109" s="1"/>
      <c r="NZK109" s="1"/>
      <c r="NZL109" s="1"/>
      <c r="NZM109" s="1"/>
      <c r="NZN109" s="1"/>
      <c r="NZO109" s="1"/>
      <c r="NZP109" s="1"/>
      <c r="NZQ109" s="1"/>
      <c r="NZR109" s="1"/>
      <c r="NZS109" s="1"/>
      <c r="NZT109" s="1"/>
      <c r="NZU109" s="1"/>
      <c r="NZV109" s="1"/>
      <c r="NZW109" s="1"/>
      <c r="NZX109" s="1"/>
      <c r="NZY109" s="1"/>
      <c r="NZZ109" s="1"/>
      <c r="OAA109" s="1"/>
      <c r="OAB109" s="1"/>
      <c r="OAC109" s="1"/>
      <c r="OAD109" s="1"/>
      <c r="OAE109" s="1"/>
      <c r="OAF109" s="1"/>
      <c r="OAG109" s="1"/>
      <c r="OAH109" s="1"/>
      <c r="OAI109" s="1"/>
      <c r="OAJ109" s="1"/>
      <c r="OAK109" s="1"/>
      <c r="OAL109" s="1"/>
      <c r="OAM109" s="1"/>
      <c r="OAN109" s="1"/>
      <c r="OAO109" s="1"/>
      <c r="OAP109" s="1"/>
      <c r="OAQ109" s="1"/>
      <c r="OAR109" s="1"/>
      <c r="OAS109" s="1"/>
      <c r="OAT109" s="1"/>
      <c r="OAU109" s="1"/>
      <c r="OAV109" s="1"/>
      <c r="OAW109" s="1"/>
      <c r="OAX109" s="1"/>
      <c r="OAY109" s="1"/>
      <c r="OAZ109" s="1"/>
      <c r="OBA109" s="1"/>
      <c r="OBB109" s="1"/>
      <c r="OBC109" s="1"/>
      <c r="OBD109" s="1"/>
      <c r="OBE109" s="1"/>
      <c r="OBF109" s="1"/>
      <c r="OBG109" s="1"/>
      <c r="OBH109" s="1"/>
      <c r="OBI109" s="1"/>
      <c r="OBJ109" s="1"/>
      <c r="OBK109" s="1"/>
      <c r="OBL109" s="1"/>
      <c r="OBM109" s="1"/>
      <c r="OBN109" s="1"/>
      <c r="OBO109" s="1"/>
      <c r="OBP109" s="1"/>
      <c r="OBQ109" s="1"/>
      <c r="OBR109" s="1"/>
      <c r="OBS109" s="1"/>
      <c r="OBT109" s="1"/>
      <c r="OBU109" s="1"/>
      <c r="OBV109" s="1"/>
      <c r="OBW109" s="1"/>
      <c r="OBX109" s="1"/>
      <c r="OBY109" s="1"/>
      <c r="OBZ109" s="1"/>
      <c r="OCA109" s="1"/>
      <c r="OCB109" s="1"/>
      <c r="OCC109" s="1"/>
      <c r="OCD109" s="1"/>
      <c r="OCE109" s="1"/>
      <c r="OCF109" s="1"/>
      <c r="OCG109" s="1"/>
      <c r="OCH109" s="1"/>
      <c r="OCI109" s="1"/>
      <c r="OCJ109" s="1"/>
      <c r="OCK109" s="1"/>
      <c r="OCL109" s="1"/>
      <c r="OCM109" s="1"/>
      <c r="OCN109" s="1"/>
      <c r="OCO109" s="1"/>
      <c r="OCP109" s="1"/>
      <c r="OCQ109" s="1"/>
      <c r="OCR109" s="1"/>
      <c r="OCS109" s="1"/>
      <c r="OCT109" s="1"/>
      <c r="OCU109" s="1"/>
      <c r="OCV109" s="1"/>
      <c r="OCW109" s="1"/>
      <c r="OCX109" s="1"/>
      <c r="OCY109" s="1"/>
      <c r="OCZ109" s="1"/>
      <c r="ODA109" s="1"/>
      <c r="ODB109" s="1"/>
      <c r="ODC109" s="1"/>
      <c r="ODD109" s="1"/>
      <c r="ODE109" s="1"/>
      <c r="ODF109" s="1"/>
      <c r="ODG109" s="1"/>
      <c r="ODH109" s="1"/>
      <c r="ODI109" s="1"/>
      <c r="ODJ109" s="1"/>
      <c r="ODK109" s="1"/>
      <c r="ODL109" s="1"/>
      <c r="ODM109" s="1"/>
      <c r="ODN109" s="1"/>
      <c r="ODO109" s="1"/>
      <c r="ODP109" s="1"/>
      <c r="ODQ109" s="1"/>
      <c r="ODR109" s="1"/>
      <c r="ODS109" s="1"/>
      <c r="ODT109" s="1"/>
      <c r="ODU109" s="1"/>
      <c r="ODV109" s="1"/>
      <c r="ODW109" s="1"/>
      <c r="ODX109" s="1"/>
      <c r="ODY109" s="1"/>
      <c r="ODZ109" s="1"/>
      <c r="OEA109" s="1"/>
      <c r="OEB109" s="1"/>
      <c r="OEC109" s="1"/>
      <c r="OED109" s="1"/>
      <c r="OEE109" s="1"/>
      <c r="OEF109" s="1"/>
      <c r="OEG109" s="1"/>
      <c r="OEH109" s="1"/>
      <c r="OEI109" s="1"/>
      <c r="OEJ109" s="1"/>
      <c r="OEK109" s="1"/>
      <c r="OEL109" s="1"/>
      <c r="OEM109" s="1"/>
      <c r="OEN109" s="1"/>
      <c r="OEO109" s="1"/>
      <c r="OEP109" s="1"/>
      <c r="OEQ109" s="1"/>
      <c r="OER109" s="1"/>
      <c r="OES109" s="1"/>
      <c r="OET109" s="1"/>
      <c r="OEU109" s="1"/>
      <c r="OEV109" s="1"/>
      <c r="OEW109" s="1"/>
      <c r="OEX109" s="1"/>
      <c r="OEY109" s="1"/>
      <c r="OEZ109" s="1"/>
      <c r="OFA109" s="1"/>
      <c r="OFB109" s="1"/>
      <c r="OFC109" s="1"/>
      <c r="OFD109" s="1"/>
      <c r="OFE109" s="1"/>
      <c r="OFF109" s="1"/>
      <c r="OFG109" s="1"/>
      <c r="OFH109" s="1"/>
      <c r="OFI109" s="1"/>
      <c r="OFJ109" s="1"/>
      <c r="OFK109" s="1"/>
      <c r="OFL109" s="1"/>
      <c r="OFM109" s="1"/>
      <c r="OFN109" s="1"/>
      <c r="OFO109" s="1"/>
      <c r="OFP109" s="1"/>
      <c r="OFQ109" s="1"/>
      <c r="OFR109" s="1"/>
      <c r="OFS109" s="1"/>
      <c r="OFT109" s="1"/>
      <c r="OFU109" s="1"/>
      <c r="OFV109" s="1"/>
      <c r="OFW109" s="1"/>
      <c r="OFX109" s="1"/>
      <c r="OFY109" s="1"/>
      <c r="OFZ109" s="1"/>
      <c r="OGA109" s="1"/>
      <c r="OGB109" s="1"/>
      <c r="OGC109" s="1"/>
      <c r="OGD109" s="1"/>
      <c r="OGE109" s="1"/>
      <c r="OGF109" s="1"/>
      <c r="OGG109" s="1"/>
      <c r="OGH109" s="1"/>
      <c r="OGI109" s="1"/>
      <c r="OGJ109" s="1"/>
      <c r="OGK109" s="1"/>
      <c r="OGL109" s="1"/>
      <c r="OGM109" s="1"/>
      <c r="OGN109" s="1"/>
      <c r="OGO109" s="1"/>
      <c r="OGP109" s="1"/>
      <c r="OGQ109" s="1"/>
      <c r="OGR109" s="1"/>
      <c r="OGS109" s="1"/>
      <c r="OGT109" s="1"/>
      <c r="OGU109" s="1"/>
      <c r="OGV109" s="1"/>
      <c r="OGW109" s="1"/>
      <c r="OGX109" s="1"/>
      <c r="OGY109" s="1"/>
      <c r="OGZ109" s="1"/>
      <c r="OHA109" s="1"/>
      <c r="OHB109" s="1"/>
      <c r="OHC109" s="1"/>
      <c r="OHD109" s="1"/>
      <c r="OHE109" s="1"/>
      <c r="OHF109" s="1"/>
      <c r="OHG109" s="1"/>
      <c r="OHH109" s="1"/>
      <c r="OHI109" s="1"/>
      <c r="OHJ109" s="1"/>
      <c r="OHK109" s="1"/>
      <c r="OHL109" s="1"/>
      <c r="OHM109" s="1"/>
      <c r="OHN109" s="1"/>
      <c r="OHO109" s="1"/>
      <c r="OHP109" s="1"/>
      <c r="OHQ109" s="1"/>
      <c r="OHR109" s="1"/>
      <c r="OHS109" s="1"/>
      <c r="OHT109" s="1"/>
      <c r="OHU109" s="1"/>
      <c r="OHV109" s="1"/>
      <c r="OHW109" s="1"/>
      <c r="OHX109" s="1"/>
      <c r="OHY109" s="1"/>
      <c r="OHZ109" s="1"/>
      <c r="OIA109" s="1"/>
      <c r="OIB109" s="1"/>
      <c r="OIC109" s="1"/>
      <c r="OID109" s="1"/>
      <c r="OIE109" s="1"/>
      <c r="OIF109" s="1"/>
      <c r="OIG109" s="1"/>
      <c r="OIH109" s="1"/>
      <c r="OII109" s="1"/>
      <c r="OIJ109" s="1"/>
      <c r="OIK109" s="1"/>
      <c r="OIL109" s="1"/>
      <c r="OIM109" s="1"/>
      <c r="OIN109" s="1"/>
      <c r="OIO109" s="1"/>
      <c r="OIP109" s="1"/>
      <c r="OIQ109" s="1"/>
      <c r="OIR109" s="1"/>
      <c r="OIS109" s="1"/>
      <c r="OIT109" s="1"/>
      <c r="OIU109" s="1"/>
      <c r="OIV109" s="1"/>
      <c r="OIW109" s="1"/>
      <c r="OIX109" s="1"/>
      <c r="OIY109" s="1"/>
      <c r="OIZ109" s="1"/>
      <c r="OJA109" s="1"/>
      <c r="OJB109" s="1"/>
      <c r="OJC109" s="1"/>
      <c r="OJD109" s="1"/>
      <c r="OJE109" s="1"/>
      <c r="OJF109" s="1"/>
      <c r="OJG109" s="1"/>
      <c r="OJH109" s="1"/>
      <c r="OJI109" s="1"/>
      <c r="OJJ109" s="1"/>
      <c r="OJK109" s="1"/>
      <c r="OJL109" s="1"/>
      <c r="OJM109" s="1"/>
      <c r="OJN109" s="1"/>
      <c r="OJO109" s="1"/>
      <c r="OJP109" s="1"/>
      <c r="OJQ109" s="1"/>
      <c r="OJR109" s="1"/>
      <c r="OJS109" s="1"/>
      <c r="OJT109" s="1"/>
      <c r="OJU109" s="1"/>
      <c r="OJV109" s="1"/>
      <c r="OJW109" s="1"/>
      <c r="OJX109" s="1"/>
      <c r="OJY109" s="1"/>
      <c r="OJZ109" s="1"/>
      <c r="OKA109" s="1"/>
      <c r="OKB109" s="1"/>
      <c r="OKC109" s="1"/>
      <c r="OKD109" s="1"/>
      <c r="OKE109" s="1"/>
      <c r="OKF109" s="1"/>
      <c r="OKG109" s="1"/>
      <c r="OKH109" s="1"/>
      <c r="OKI109" s="1"/>
      <c r="OKJ109" s="1"/>
      <c r="OKK109" s="1"/>
      <c r="OKL109" s="1"/>
      <c r="OKM109" s="1"/>
      <c r="OKN109" s="1"/>
      <c r="OKO109" s="1"/>
      <c r="OKP109" s="1"/>
      <c r="OKQ109" s="1"/>
      <c r="OKR109" s="1"/>
      <c r="OKS109" s="1"/>
      <c r="OKT109" s="1"/>
      <c r="OKU109" s="1"/>
      <c r="OKV109" s="1"/>
      <c r="OKW109" s="1"/>
      <c r="OKX109" s="1"/>
      <c r="OKY109" s="1"/>
      <c r="OKZ109" s="1"/>
      <c r="OLA109" s="1"/>
      <c r="OLB109" s="1"/>
      <c r="OLC109" s="1"/>
      <c r="OLD109" s="1"/>
      <c r="OLE109" s="1"/>
      <c r="OLF109" s="1"/>
      <c r="OLG109" s="1"/>
      <c r="OLH109" s="1"/>
      <c r="OLI109" s="1"/>
      <c r="OLJ109" s="1"/>
      <c r="OLK109" s="1"/>
      <c r="OLL109" s="1"/>
      <c r="OLM109" s="1"/>
      <c r="OLN109" s="1"/>
      <c r="OLO109" s="1"/>
      <c r="OLP109" s="1"/>
      <c r="OLQ109" s="1"/>
      <c r="OLR109" s="1"/>
      <c r="OLS109" s="1"/>
      <c r="OLT109" s="1"/>
      <c r="OLU109" s="1"/>
      <c r="OLV109" s="1"/>
      <c r="OLW109" s="1"/>
      <c r="OLX109" s="1"/>
      <c r="OLY109" s="1"/>
      <c r="OLZ109" s="1"/>
      <c r="OMA109" s="1"/>
      <c r="OMB109" s="1"/>
      <c r="OMC109" s="1"/>
      <c r="OMD109" s="1"/>
      <c r="OME109" s="1"/>
      <c r="OMF109" s="1"/>
      <c r="OMG109" s="1"/>
      <c r="OMH109" s="1"/>
      <c r="OMI109" s="1"/>
      <c r="OMJ109" s="1"/>
      <c r="OMK109" s="1"/>
      <c r="OML109" s="1"/>
      <c r="OMM109" s="1"/>
      <c r="OMN109" s="1"/>
      <c r="OMO109" s="1"/>
      <c r="OMP109" s="1"/>
      <c r="OMQ109" s="1"/>
      <c r="OMR109" s="1"/>
      <c r="OMS109" s="1"/>
      <c r="OMT109" s="1"/>
      <c r="OMU109" s="1"/>
      <c r="OMV109" s="1"/>
      <c r="OMW109" s="1"/>
      <c r="OMX109" s="1"/>
      <c r="OMY109" s="1"/>
      <c r="OMZ109" s="1"/>
      <c r="ONA109" s="1"/>
      <c r="ONB109" s="1"/>
      <c r="ONC109" s="1"/>
      <c r="OND109" s="1"/>
      <c r="ONE109" s="1"/>
      <c r="ONF109" s="1"/>
      <c r="ONG109" s="1"/>
      <c r="ONH109" s="1"/>
      <c r="ONI109" s="1"/>
      <c r="ONJ109" s="1"/>
      <c r="ONK109" s="1"/>
      <c r="ONL109" s="1"/>
      <c r="ONM109" s="1"/>
      <c r="ONN109" s="1"/>
      <c r="ONO109" s="1"/>
      <c r="ONP109" s="1"/>
      <c r="ONQ109" s="1"/>
      <c r="ONR109" s="1"/>
      <c r="ONS109" s="1"/>
      <c r="ONT109" s="1"/>
      <c r="ONU109" s="1"/>
      <c r="ONV109" s="1"/>
      <c r="ONW109" s="1"/>
      <c r="ONX109" s="1"/>
      <c r="ONY109" s="1"/>
      <c r="ONZ109" s="1"/>
      <c r="OOA109" s="1"/>
      <c r="OOB109" s="1"/>
      <c r="OOC109" s="1"/>
      <c r="OOD109" s="1"/>
      <c r="OOE109" s="1"/>
      <c r="OOF109" s="1"/>
      <c r="OOG109" s="1"/>
      <c r="OOH109" s="1"/>
      <c r="OOI109" s="1"/>
      <c r="OOJ109" s="1"/>
      <c r="OOK109" s="1"/>
      <c r="OOL109" s="1"/>
      <c r="OOM109" s="1"/>
      <c r="OON109" s="1"/>
      <c r="OOO109" s="1"/>
      <c r="OOP109" s="1"/>
      <c r="OOQ109" s="1"/>
      <c r="OOR109" s="1"/>
      <c r="OOS109" s="1"/>
      <c r="OOT109" s="1"/>
      <c r="OOU109" s="1"/>
      <c r="OOV109" s="1"/>
      <c r="OOW109" s="1"/>
      <c r="OOX109" s="1"/>
      <c r="OOY109" s="1"/>
      <c r="OOZ109" s="1"/>
      <c r="OPA109" s="1"/>
      <c r="OPB109" s="1"/>
      <c r="OPC109" s="1"/>
      <c r="OPD109" s="1"/>
      <c r="OPE109" s="1"/>
      <c r="OPF109" s="1"/>
      <c r="OPG109" s="1"/>
      <c r="OPH109" s="1"/>
      <c r="OPI109" s="1"/>
      <c r="OPJ109" s="1"/>
      <c r="OPK109" s="1"/>
      <c r="OPL109" s="1"/>
      <c r="OPM109" s="1"/>
      <c r="OPN109" s="1"/>
      <c r="OPO109" s="1"/>
      <c r="OPP109" s="1"/>
      <c r="OPQ109" s="1"/>
      <c r="OPR109" s="1"/>
      <c r="OPS109" s="1"/>
      <c r="OPT109" s="1"/>
      <c r="OPU109" s="1"/>
      <c r="OPV109" s="1"/>
      <c r="OPW109" s="1"/>
      <c r="OPX109" s="1"/>
      <c r="OPY109" s="1"/>
      <c r="OPZ109" s="1"/>
      <c r="OQA109" s="1"/>
      <c r="OQB109" s="1"/>
      <c r="OQC109" s="1"/>
      <c r="OQD109" s="1"/>
      <c r="OQE109" s="1"/>
      <c r="OQF109" s="1"/>
      <c r="OQG109" s="1"/>
      <c r="OQH109" s="1"/>
      <c r="OQI109" s="1"/>
      <c r="OQJ109" s="1"/>
      <c r="OQK109" s="1"/>
      <c r="OQL109" s="1"/>
      <c r="OQM109" s="1"/>
      <c r="OQN109" s="1"/>
      <c r="OQO109" s="1"/>
      <c r="OQP109" s="1"/>
      <c r="OQQ109" s="1"/>
      <c r="OQR109" s="1"/>
      <c r="OQS109" s="1"/>
      <c r="OQT109" s="1"/>
      <c r="OQU109" s="1"/>
      <c r="OQV109" s="1"/>
      <c r="OQW109" s="1"/>
      <c r="OQX109" s="1"/>
      <c r="OQY109" s="1"/>
      <c r="OQZ109" s="1"/>
      <c r="ORA109" s="1"/>
      <c r="ORB109" s="1"/>
      <c r="ORC109" s="1"/>
      <c r="ORD109" s="1"/>
      <c r="ORE109" s="1"/>
      <c r="ORF109" s="1"/>
      <c r="ORG109" s="1"/>
      <c r="ORH109" s="1"/>
      <c r="ORI109" s="1"/>
      <c r="ORJ109" s="1"/>
      <c r="ORK109" s="1"/>
      <c r="ORL109" s="1"/>
      <c r="ORM109" s="1"/>
      <c r="ORN109" s="1"/>
      <c r="ORO109" s="1"/>
      <c r="ORP109" s="1"/>
      <c r="ORQ109" s="1"/>
      <c r="ORR109" s="1"/>
      <c r="ORS109" s="1"/>
      <c r="ORT109" s="1"/>
      <c r="ORU109" s="1"/>
      <c r="ORV109" s="1"/>
      <c r="ORW109" s="1"/>
      <c r="ORX109" s="1"/>
      <c r="ORY109" s="1"/>
      <c r="ORZ109" s="1"/>
      <c r="OSA109" s="1"/>
      <c r="OSB109" s="1"/>
      <c r="OSC109" s="1"/>
      <c r="OSD109" s="1"/>
      <c r="OSE109" s="1"/>
      <c r="OSF109" s="1"/>
      <c r="OSG109" s="1"/>
      <c r="OSH109" s="1"/>
      <c r="OSI109" s="1"/>
      <c r="OSJ109" s="1"/>
      <c r="OSK109" s="1"/>
      <c r="OSL109" s="1"/>
      <c r="OSM109" s="1"/>
      <c r="OSN109" s="1"/>
      <c r="OSO109" s="1"/>
      <c r="OSP109" s="1"/>
      <c r="OSQ109" s="1"/>
      <c r="OSR109" s="1"/>
      <c r="OSS109" s="1"/>
      <c r="OST109" s="1"/>
      <c r="OSU109" s="1"/>
      <c r="OSV109" s="1"/>
      <c r="OSW109" s="1"/>
      <c r="OSX109" s="1"/>
      <c r="OSY109" s="1"/>
      <c r="OSZ109" s="1"/>
      <c r="OTA109" s="1"/>
      <c r="OTB109" s="1"/>
      <c r="OTC109" s="1"/>
      <c r="OTD109" s="1"/>
      <c r="OTE109" s="1"/>
      <c r="OTF109" s="1"/>
      <c r="OTG109" s="1"/>
      <c r="OTH109" s="1"/>
      <c r="OTI109" s="1"/>
      <c r="OTJ109" s="1"/>
      <c r="OTK109" s="1"/>
      <c r="OTL109" s="1"/>
      <c r="OTM109" s="1"/>
      <c r="OTN109" s="1"/>
      <c r="OTO109" s="1"/>
      <c r="OTP109" s="1"/>
      <c r="OTQ109" s="1"/>
      <c r="OTR109" s="1"/>
      <c r="OTS109" s="1"/>
      <c r="OTT109" s="1"/>
      <c r="OTU109" s="1"/>
      <c r="OTV109" s="1"/>
      <c r="OTW109" s="1"/>
      <c r="OTX109" s="1"/>
      <c r="OTY109" s="1"/>
      <c r="OTZ109" s="1"/>
      <c r="OUA109" s="1"/>
      <c r="OUB109" s="1"/>
      <c r="OUC109" s="1"/>
      <c r="OUD109" s="1"/>
      <c r="OUE109" s="1"/>
      <c r="OUF109" s="1"/>
      <c r="OUG109" s="1"/>
      <c r="OUH109" s="1"/>
      <c r="OUI109" s="1"/>
      <c r="OUJ109" s="1"/>
      <c r="OUK109" s="1"/>
      <c r="OUL109" s="1"/>
      <c r="OUM109" s="1"/>
      <c r="OUN109" s="1"/>
      <c r="OUO109" s="1"/>
      <c r="OUP109" s="1"/>
      <c r="OUQ109" s="1"/>
      <c r="OUR109" s="1"/>
      <c r="OUS109" s="1"/>
      <c r="OUT109" s="1"/>
      <c r="OUU109" s="1"/>
      <c r="OUV109" s="1"/>
      <c r="OUW109" s="1"/>
      <c r="OUX109" s="1"/>
      <c r="OUY109" s="1"/>
      <c r="OUZ109" s="1"/>
      <c r="OVA109" s="1"/>
      <c r="OVB109" s="1"/>
      <c r="OVC109" s="1"/>
      <c r="OVD109" s="1"/>
      <c r="OVE109" s="1"/>
      <c r="OVF109" s="1"/>
      <c r="OVG109" s="1"/>
      <c r="OVH109" s="1"/>
      <c r="OVI109" s="1"/>
      <c r="OVJ109" s="1"/>
      <c r="OVK109" s="1"/>
      <c r="OVL109" s="1"/>
      <c r="OVM109" s="1"/>
      <c r="OVN109" s="1"/>
      <c r="OVO109" s="1"/>
      <c r="OVP109" s="1"/>
      <c r="OVQ109" s="1"/>
      <c r="OVR109" s="1"/>
      <c r="OVS109" s="1"/>
      <c r="OVT109" s="1"/>
      <c r="OVU109" s="1"/>
      <c r="OVV109" s="1"/>
      <c r="OVW109" s="1"/>
      <c r="OVX109" s="1"/>
      <c r="OVY109" s="1"/>
      <c r="OVZ109" s="1"/>
      <c r="OWA109" s="1"/>
      <c r="OWB109" s="1"/>
      <c r="OWC109" s="1"/>
      <c r="OWD109" s="1"/>
      <c r="OWE109" s="1"/>
      <c r="OWF109" s="1"/>
      <c r="OWG109" s="1"/>
      <c r="OWH109" s="1"/>
      <c r="OWI109" s="1"/>
      <c r="OWJ109" s="1"/>
      <c r="OWK109" s="1"/>
      <c r="OWL109" s="1"/>
      <c r="OWM109" s="1"/>
      <c r="OWN109" s="1"/>
      <c r="OWO109" s="1"/>
      <c r="OWP109" s="1"/>
      <c r="OWQ109" s="1"/>
      <c r="OWR109" s="1"/>
      <c r="OWS109" s="1"/>
      <c r="OWT109" s="1"/>
      <c r="OWU109" s="1"/>
      <c r="OWV109" s="1"/>
      <c r="OWW109" s="1"/>
      <c r="OWX109" s="1"/>
      <c r="OWY109" s="1"/>
      <c r="OWZ109" s="1"/>
      <c r="OXA109" s="1"/>
      <c r="OXB109" s="1"/>
      <c r="OXC109" s="1"/>
      <c r="OXD109" s="1"/>
      <c r="OXE109" s="1"/>
      <c r="OXF109" s="1"/>
      <c r="OXG109" s="1"/>
      <c r="OXH109" s="1"/>
      <c r="OXI109" s="1"/>
      <c r="OXJ109" s="1"/>
      <c r="OXK109" s="1"/>
      <c r="OXL109" s="1"/>
      <c r="OXM109" s="1"/>
      <c r="OXN109" s="1"/>
      <c r="OXO109" s="1"/>
      <c r="OXP109" s="1"/>
      <c r="OXQ109" s="1"/>
      <c r="OXR109" s="1"/>
      <c r="OXS109" s="1"/>
      <c r="OXT109" s="1"/>
      <c r="OXU109" s="1"/>
      <c r="OXV109" s="1"/>
      <c r="OXW109" s="1"/>
      <c r="OXX109" s="1"/>
      <c r="OXY109" s="1"/>
      <c r="OXZ109" s="1"/>
      <c r="OYA109" s="1"/>
      <c r="OYB109" s="1"/>
      <c r="OYC109" s="1"/>
      <c r="OYD109" s="1"/>
      <c r="OYE109" s="1"/>
      <c r="OYF109" s="1"/>
      <c r="OYG109" s="1"/>
      <c r="OYH109" s="1"/>
      <c r="OYI109" s="1"/>
      <c r="OYJ109" s="1"/>
      <c r="OYK109" s="1"/>
      <c r="OYL109" s="1"/>
      <c r="OYM109" s="1"/>
      <c r="OYN109" s="1"/>
      <c r="OYO109" s="1"/>
      <c r="OYP109" s="1"/>
      <c r="OYQ109" s="1"/>
      <c r="OYR109" s="1"/>
      <c r="OYS109" s="1"/>
      <c r="OYT109" s="1"/>
      <c r="OYU109" s="1"/>
      <c r="OYV109" s="1"/>
      <c r="OYW109" s="1"/>
      <c r="OYX109" s="1"/>
      <c r="OYY109" s="1"/>
      <c r="OYZ109" s="1"/>
      <c r="OZA109" s="1"/>
      <c r="OZB109" s="1"/>
      <c r="OZC109" s="1"/>
      <c r="OZD109" s="1"/>
      <c r="OZE109" s="1"/>
      <c r="OZF109" s="1"/>
      <c r="OZG109" s="1"/>
      <c r="OZH109" s="1"/>
      <c r="OZI109" s="1"/>
      <c r="OZJ109" s="1"/>
      <c r="OZK109" s="1"/>
      <c r="OZL109" s="1"/>
      <c r="OZM109" s="1"/>
      <c r="OZN109" s="1"/>
      <c r="OZO109" s="1"/>
      <c r="OZP109" s="1"/>
      <c r="OZQ109" s="1"/>
      <c r="OZR109" s="1"/>
      <c r="OZS109" s="1"/>
      <c r="OZT109" s="1"/>
      <c r="OZU109" s="1"/>
      <c r="OZV109" s="1"/>
      <c r="OZW109" s="1"/>
      <c r="OZX109" s="1"/>
      <c r="OZY109" s="1"/>
      <c r="OZZ109" s="1"/>
      <c r="PAA109" s="1"/>
      <c r="PAB109" s="1"/>
      <c r="PAC109" s="1"/>
      <c r="PAD109" s="1"/>
      <c r="PAE109" s="1"/>
      <c r="PAF109" s="1"/>
      <c r="PAG109" s="1"/>
      <c r="PAH109" s="1"/>
      <c r="PAI109" s="1"/>
      <c r="PAJ109" s="1"/>
      <c r="PAK109" s="1"/>
      <c r="PAL109" s="1"/>
      <c r="PAM109" s="1"/>
      <c r="PAN109" s="1"/>
      <c r="PAO109" s="1"/>
      <c r="PAP109" s="1"/>
      <c r="PAQ109" s="1"/>
      <c r="PAR109" s="1"/>
      <c r="PAS109" s="1"/>
      <c r="PAT109" s="1"/>
      <c r="PAU109" s="1"/>
      <c r="PAV109" s="1"/>
      <c r="PAW109" s="1"/>
      <c r="PAX109" s="1"/>
      <c r="PAY109" s="1"/>
      <c r="PAZ109" s="1"/>
      <c r="PBA109" s="1"/>
      <c r="PBB109" s="1"/>
      <c r="PBC109" s="1"/>
      <c r="PBD109" s="1"/>
      <c r="PBE109" s="1"/>
      <c r="PBF109" s="1"/>
      <c r="PBG109" s="1"/>
      <c r="PBH109" s="1"/>
      <c r="PBI109" s="1"/>
      <c r="PBJ109" s="1"/>
      <c r="PBK109" s="1"/>
      <c r="PBL109" s="1"/>
      <c r="PBM109" s="1"/>
      <c r="PBN109" s="1"/>
      <c r="PBO109" s="1"/>
      <c r="PBP109" s="1"/>
      <c r="PBQ109" s="1"/>
      <c r="PBR109" s="1"/>
      <c r="PBS109" s="1"/>
      <c r="PBT109" s="1"/>
      <c r="PBU109" s="1"/>
      <c r="PBV109" s="1"/>
      <c r="PBW109" s="1"/>
      <c r="PBX109" s="1"/>
      <c r="PBY109" s="1"/>
      <c r="PBZ109" s="1"/>
      <c r="PCA109" s="1"/>
      <c r="PCB109" s="1"/>
      <c r="PCC109" s="1"/>
      <c r="PCD109" s="1"/>
      <c r="PCE109" s="1"/>
      <c r="PCF109" s="1"/>
      <c r="PCG109" s="1"/>
      <c r="PCH109" s="1"/>
      <c r="PCI109" s="1"/>
      <c r="PCJ109" s="1"/>
      <c r="PCK109" s="1"/>
      <c r="PCL109" s="1"/>
      <c r="PCM109" s="1"/>
      <c r="PCN109" s="1"/>
      <c r="PCO109" s="1"/>
      <c r="PCP109" s="1"/>
      <c r="PCQ109" s="1"/>
      <c r="PCR109" s="1"/>
      <c r="PCS109" s="1"/>
      <c r="PCT109" s="1"/>
      <c r="PCU109" s="1"/>
      <c r="PCV109" s="1"/>
      <c r="PCW109" s="1"/>
      <c r="PCX109" s="1"/>
      <c r="PCY109" s="1"/>
      <c r="PCZ109" s="1"/>
      <c r="PDA109" s="1"/>
      <c r="PDB109" s="1"/>
      <c r="PDC109" s="1"/>
      <c r="PDD109" s="1"/>
      <c r="PDE109" s="1"/>
      <c r="PDF109" s="1"/>
      <c r="PDG109" s="1"/>
      <c r="PDH109" s="1"/>
      <c r="PDI109" s="1"/>
      <c r="PDJ109" s="1"/>
      <c r="PDK109" s="1"/>
      <c r="PDL109" s="1"/>
      <c r="PDM109" s="1"/>
      <c r="PDN109" s="1"/>
      <c r="PDO109" s="1"/>
      <c r="PDP109" s="1"/>
      <c r="PDQ109" s="1"/>
      <c r="PDR109" s="1"/>
      <c r="PDS109" s="1"/>
      <c r="PDT109" s="1"/>
      <c r="PDU109" s="1"/>
      <c r="PDV109" s="1"/>
      <c r="PDW109" s="1"/>
      <c r="PDX109" s="1"/>
      <c r="PDY109" s="1"/>
      <c r="PDZ109" s="1"/>
      <c r="PEA109" s="1"/>
      <c r="PEB109" s="1"/>
      <c r="PEC109" s="1"/>
      <c r="PED109" s="1"/>
      <c r="PEE109" s="1"/>
      <c r="PEF109" s="1"/>
      <c r="PEG109" s="1"/>
      <c r="PEH109" s="1"/>
      <c r="PEI109" s="1"/>
      <c r="PEJ109" s="1"/>
      <c r="PEK109" s="1"/>
      <c r="PEL109" s="1"/>
      <c r="PEM109" s="1"/>
      <c r="PEN109" s="1"/>
      <c r="PEO109" s="1"/>
      <c r="PEP109" s="1"/>
      <c r="PEQ109" s="1"/>
      <c r="PER109" s="1"/>
      <c r="PES109" s="1"/>
      <c r="PET109" s="1"/>
      <c r="PEU109" s="1"/>
      <c r="PEV109" s="1"/>
      <c r="PEW109" s="1"/>
      <c r="PEX109" s="1"/>
      <c r="PEY109" s="1"/>
      <c r="PEZ109" s="1"/>
      <c r="PFA109" s="1"/>
      <c r="PFB109" s="1"/>
      <c r="PFC109" s="1"/>
      <c r="PFD109" s="1"/>
      <c r="PFE109" s="1"/>
      <c r="PFF109" s="1"/>
      <c r="PFG109" s="1"/>
      <c r="PFH109" s="1"/>
      <c r="PFI109" s="1"/>
      <c r="PFJ109" s="1"/>
      <c r="PFK109" s="1"/>
      <c r="PFL109" s="1"/>
      <c r="PFM109" s="1"/>
      <c r="PFN109" s="1"/>
      <c r="PFO109" s="1"/>
      <c r="PFP109" s="1"/>
      <c r="PFQ109" s="1"/>
      <c r="PFR109" s="1"/>
      <c r="PFS109" s="1"/>
      <c r="PFT109" s="1"/>
      <c r="PFU109" s="1"/>
      <c r="PFV109" s="1"/>
      <c r="PFW109" s="1"/>
      <c r="PFX109" s="1"/>
      <c r="PFY109" s="1"/>
      <c r="PFZ109" s="1"/>
      <c r="PGA109" s="1"/>
      <c r="PGB109" s="1"/>
      <c r="PGC109" s="1"/>
      <c r="PGD109" s="1"/>
      <c r="PGE109" s="1"/>
      <c r="PGF109" s="1"/>
      <c r="PGG109" s="1"/>
      <c r="PGH109" s="1"/>
      <c r="PGI109" s="1"/>
      <c r="PGJ109" s="1"/>
      <c r="PGK109" s="1"/>
      <c r="PGL109" s="1"/>
      <c r="PGM109" s="1"/>
      <c r="PGN109" s="1"/>
      <c r="PGO109" s="1"/>
      <c r="PGP109" s="1"/>
      <c r="PGQ109" s="1"/>
      <c r="PGR109" s="1"/>
      <c r="PGS109" s="1"/>
      <c r="PGT109" s="1"/>
      <c r="PGU109" s="1"/>
      <c r="PGV109" s="1"/>
      <c r="PGW109" s="1"/>
      <c r="PGX109" s="1"/>
      <c r="PGY109" s="1"/>
      <c r="PGZ109" s="1"/>
      <c r="PHA109" s="1"/>
      <c r="PHB109" s="1"/>
      <c r="PHC109" s="1"/>
      <c r="PHD109" s="1"/>
      <c r="PHE109" s="1"/>
      <c r="PHF109" s="1"/>
      <c r="PHG109" s="1"/>
      <c r="PHH109" s="1"/>
      <c r="PHI109" s="1"/>
      <c r="PHJ109" s="1"/>
      <c r="PHK109" s="1"/>
      <c r="PHL109" s="1"/>
      <c r="PHM109" s="1"/>
      <c r="PHN109" s="1"/>
      <c r="PHO109" s="1"/>
      <c r="PHP109" s="1"/>
      <c r="PHQ109" s="1"/>
      <c r="PHR109" s="1"/>
      <c r="PHS109" s="1"/>
      <c r="PHT109" s="1"/>
      <c r="PHU109" s="1"/>
      <c r="PHV109" s="1"/>
      <c r="PHW109" s="1"/>
      <c r="PHX109" s="1"/>
      <c r="PHY109" s="1"/>
      <c r="PHZ109" s="1"/>
      <c r="PIA109" s="1"/>
      <c r="PIB109" s="1"/>
      <c r="PIC109" s="1"/>
      <c r="PID109" s="1"/>
      <c r="PIE109" s="1"/>
      <c r="PIF109" s="1"/>
      <c r="PIG109" s="1"/>
      <c r="PIH109" s="1"/>
      <c r="PII109" s="1"/>
      <c r="PIJ109" s="1"/>
      <c r="PIK109" s="1"/>
      <c r="PIL109" s="1"/>
      <c r="PIM109" s="1"/>
      <c r="PIN109" s="1"/>
      <c r="PIO109" s="1"/>
      <c r="PIP109" s="1"/>
      <c r="PIQ109" s="1"/>
      <c r="PIR109" s="1"/>
      <c r="PIS109" s="1"/>
      <c r="PIT109" s="1"/>
      <c r="PIU109" s="1"/>
      <c r="PIV109" s="1"/>
      <c r="PIW109" s="1"/>
      <c r="PIX109" s="1"/>
      <c r="PIY109" s="1"/>
      <c r="PIZ109" s="1"/>
      <c r="PJA109" s="1"/>
      <c r="PJB109" s="1"/>
      <c r="PJC109" s="1"/>
      <c r="PJD109" s="1"/>
      <c r="PJE109" s="1"/>
      <c r="PJF109" s="1"/>
      <c r="PJG109" s="1"/>
      <c r="PJH109" s="1"/>
      <c r="PJI109" s="1"/>
      <c r="PJJ109" s="1"/>
      <c r="PJK109" s="1"/>
      <c r="PJL109" s="1"/>
      <c r="PJM109" s="1"/>
      <c r="PJN109" s="1"/>
      <c r="PJO109" s="1"/>
      <c r="PJP109" s="1"/>
      <c r="PJQ109" s="1"/>
      <c r="PJR109" s="1"/>
      <c r="PJS109" s="1"/>
      <c r="PJT109" s="1"/>
      <c r="PJU109" s="1"/>
      <c r="PJV109" s="1"/>
      <c r="PJW109" s="1"/>
      <c r="PJX109" s="1"/>
      <c r="PJY109" s="1"/>
      <c r="PJZ109" s="1"/>
      <c r="PKA109" s="1"/>
      <c r="PKB109" s="1"/>
      <c r="PKC109" s="1"/>
      <c r="PKD109" s="1"/>
      <c r="PKE109" s="1"/>
      <c r="PKF109" s="1"/>
      <c r="PKG109" s="1"/>
      <c r="PKH109" s="1"/>
      <c r="PKI109" s="1"/>
      <c r="PKJ109" s="1"/>
      <c r="PKK109" s="1"/>
      <c r="PKL109" s="1"/>
      <c r="PKM109" s="1"/>
      <c r="PKN109" s="1"/>
      <c r="PKO109" s="1"/>
      <c r="PKP109" s="1"/>
      <c r="PKQ109" s="1"/>
      <c r="PKR109" s="1"/>
      <c r="PKS109" s="1"/>
      <c r="PKT109" s="1"/>
      <c r="PKU109" s="1"/>
      <c r="PKV109" s="1"/>
      <c r="PKW109" s="1"/>
      <c r="PKX109" s="1"/>
      <c r="PKY109" s="1"/>
      <c r="PKZ109" s="1"/>
      <c r="PLA109" s="1"/>
      <c r="PLB109" s="1"/>
      <c r="PLC109" s="1"/>
      <c r="PLD109" s="1"/>
      <c r="PLE109" s="1"/>
      <c r="PLF109" s="1"/>
      <c r="PLG109" s="1"/>
      <c r="PLH109" s="1"/>
      <c r="PLI109" s="1"/>
      <c r="PLJ109" s="1"/>
      <c r="PLK109" s="1"/>
      <c r="PLL109" s="1"/>
      <c r="PLM109" s="1"/>
      <c r="PLN109" s="1"/>
      <c r="PLO109" s="1"/>
      <c r="PLP109" s="1"/>
      <c r="PLQ109" s="1"/>
      <c r="PLR109" s="1"/>
      <c r="PLS109" s="1"/>
      <c r="PLT109" s="1"/>
      <c r="PLU109" s="1"/>
      <c r="PLV109" s="1"/>
      <c r="PLW109" s="1"/>
      <c r="PLX109" s="1"/>
      <c r="PLY109" s="1"/>
      <c r="PLZ109" s="1"/>
      <c r="PMA109" s="1"/>
      <c r="PMB109" s="1"/>
      <c r="PMC109" s="1"/>
      <c r="PMD109" s="1"/>
      <c r="PME109" s="1"/>
      <c r="PMF109" s="1"/>
      <c r="PMG109" s="1"/>
      <c r="PMH109" s="1"/>
      <c r="PMI109" s="1"/>
      <c r="PMJ109" s="1"/>
      <c r="PMK109" s="1"/>
      <c r="PML109" s="1"/>
      <c r="PMM109" s="1"/>
      <c r="PMN109" s="1"/>
      <c r="PMO109" s="1"/>
      <c r="PMP109" s="1"/>
      <c r="PMQ109" s="1"/>
      <c r="PMR109" s="1"/>
      <c r="PMS109" s="1"/>
      <c r="PMT109" s="1"/>
      <c r="PMU109" s="1"/>
      <c r="PMV109" s="1"/>
      <c r="PMW109" s="1"/>
      <c r="PMX109" s="1"/>
      <c r="PMY109" s="1"/>
      <c r="PMZ109" s="1"/>
      <c r="PNA109" s="1"/>
      <c r="PNB109" s="1"/>
      <c r="PNC109" s="1"/>
      <c r="PND109" s="1"/>
      <c r="PNE109" s="1"/>
      <c r="PNF109" s="1"/>
      <c r="PNG109" s="1"/>
      <c r="PNH109" s="1"/>
      <c r="PNI109" s="1"/>
      <c r="PNJ109" s="1"/>
      <c r="PNK109" s="1"/>
      <c r="PNL109" s="1"/>
      <c r="PNM109" s="1"/>
      <c r="PNN109" s="1"/>
      <c r="PNO109" s="1"/>
      <c r="PNP109" s="1"/>
      <c r="PNQ109" s="1"/>
      <c r="PNR109" s="1"/>
      <c r="PNS109" s="1"/>
      <c r="PNT109" s="1"/>
      <c r="PNU109" s="1"/>
      <c r="PNV109" s="1"/>
      <c r="PNW109" s="1"/>
      <c r="PNX109" s="1"/>
      <c r="PNY109" s="1"/>
      <c r="PNZ109" s="1"/>
      <c r="POA109" s="1"/>
      <c r="POB109" s="1"/>
      <c r="POC109" s="1"/>
      <c r="POD109" s="1"/>
      <c r="POE109" s="1"/>
      <c r="POF109" s="1"/>
      <c r="POG109" s="1"/>
      <c r="POH109" s="1"/>
      <c r="POI109" s="1"/>
      <c r="POJ109" s="1"/>
      <c r="POK109" s="1"/>
      <c r="POL109" s="1"/>
      <c r="POM109" s="1"/>
      <c r="PON109" s="1"/>
      <c r="POO109" s="1"/>
      <c r="POP109" s="1"/>
      <c r="POQ109" s="1"/>
      <c r="POR109" s="1"/>
      <c r="POS109" s="1"/>
      <c r="POT109" s="1"/>
      <c r="POU109" s="1"/>
      <c r="POV109" s="1"/>
      <c r="POW109" s="1"/>
      <c r="POX109" s="1"/>
      <c r="POY109" s="1"/>
      <c r="POZ109" s="1"/>
      <c r="PPA109" s="1"/>
      <c r="PPB109" s="1"/>
      <c r="PPC109" s="1"/>
      <c r="PPD109" s="1"/>
      <c r="PPE109" s="1"/>
      <c r="PPF109" s="1"/>
      <c r="PPG109" s="1"/>
      <c r="PPH109" s="1"/>
      <c r="PPI109" s="1"/>
      <c r="PPJ109" s="1"/>
      <c r="PPK109" s="1"/>
      <c r="PPL109" s="1"/>
      <c r="PPM109" s="1"/>
      <c r="PPN109" s="1"/>
      <c r="PPO109" s="1"/>
      <c r="PPP109" s="1"/>
      <c r="PPQ109" s="1"/>
      <c r="PPR109" s="1"/>
      <c r="PPS109" s="1"/>
      <c r="PPT109" s="1"/>
      <c r="PPU109" s="1"/>
      <c r="PPV109" s="1"/>
      <c r="PPW109" s="1"/>
      <c r="PPX109" s="1"/>
      <c r="PPY109" s="1"/>
      <c r="PPZ109" s="1"/>
      <c r="PQA109" s="1"/>
      <c r="PQB109" s="1"/>
      <c r="PQC109" s="1"/>
      <c r="PQD109" s="1"/>
      <c r="PQE109" s="1"/>
      <c r="PQF109" s="1"/>
      <c r="PQG109" s="1"/>
      <c r="PQH109" s="1"/>
      <c r="PQI109" s="1"/>
      <c r="PQJ109" s="1"/>
      <c r="PQK109" s="1"/>
      <c r="PQL109" s="1"/>
      <c r="PQM109" s="1"/>
      <c r="PQN109" s="1"/>
      <c r="PQO109" s="1"/>
      <c r="PQP109" s="1"/>
      <c r="PQQ109" s="1"/>
      <c r="PQR109" s="1"/>
      <c r="PQS109" s="1"/>
      <c r="PQT109" s="1"/>
      <c r="PQU109" s="1"/>
      <c r="PQV109" s="1"/>
      <c r="PQW109" s="1"/>
      <c r="PQX109" s="1"/>
      <c r="PQY109" s="1"/>
      <c r="PQZ109" s="1"/>
      <c r="PRA109" s="1"/>
      <c r="PRB109" s="1"/>
      <c r="PRC109" s="1"/>
      <c r="PRD109" s="1"/>
      <c r="PRE109" s="1"/>
      <c r="PRF109" s="1"/>
      <c r="PRG109" s="1"/>
      <c r="PRH109" s="1"/>
      <c r="PRI109" s="1"/>
      <c r="PRJ109" s="1"/>
      <c r="PRK109" s="1"/>
      <c r="PRL109" s="1"/>
      <c r="PRM109" s="1"/>
      <c r="PRN109" s="1"/>
      <c r="PRO109" s="1"/>
      <c r="PRP109" s="1"/>
      <c r="PRQ109" s="1"/>
      <c r="PRR109" s="1"/>
      <c r="PRS109" s="1"/>
      <c r="PRT109" s="1"/>
      <c r="PRU109" s="1"/>
      <c r="PRV109" s="1"/>
      <c r="PRW109" s="1"/>
      <c r="PRX109" s="1"/>
      <c r="PRY109" s="1"/>
      <c r="PRZ109" s="1"/>
      <c r="PSA109" s="1"/>
      <c r="PSB109" s="1"/>
      <c r="PSC109" s="1"/>
      <c r="PSD109" s="1"/>
      <c r="PSE109" s="1"/>
      <c r="PSF109" s="1"/>
      <c r="PSG109" s="1"/>
      <c r="PSH109" s="1"/>
      <c r="PSI109" s="1"/>
      <c r="PSJ109" s="1"/>
      <c r="PSK109" s="1"/>
      <c r="PSL109" s="1"/>
      <c r="PSM109" s="1"/>
      <c r="PSN109" s="1"/>
      <c r="PSO109" s="1"/>
      <c r="PSP109" s="1"/>
      <c r="PSQ109" s="1"/>
      <c r="PSR109" s="1"/>
      <c r="PSS109" s="1"/>
      <c r="PST109" s="1"/>
      <c r="PSU109" s="1"/>
      <c r="PSV109" s="1"/>
      <c r="PSW109" s="1"/>
      <c r="PSX109" s="1"/>
      <c r="PSY109" s="1"/>
      <c r="PSZ109" s="1"/>
      <c r="PTA109" s="1"/>
      <c r="PTB109" s="1"/>
      <c r="PTC109" s="1"/>
      <c r="PTD109" s="1"/>
      <c r="PTE109" s="1"/>
      <c r="PTF109" s="1"/>
      <c r="PTG109" s="1"/>
      <c r="PTH109" s="1"/>
      <c r="PTI109" s="1"/>
      <c r="PTJ109" s="1"/>
      <c r="PTK109" s="1"/>
      <c r="PTL109" s="1"/>
      <c r="PTM109" s="1"/>
      <c r="PTN109" s="1"/>
      <c r="PTO109" s="1"/>
      <c r="PTP109" s="1"/>
      <c r="PTQ109" s="1"/>
      <c r="PTR109" s="1"/>
      <c r="PTS109" s="1"/>
      <c r="PTT109" s="1"/>
      <c r="PTU109" s="1"/>
      <c r="PTV109" s="1"/>
      <c r="PTW109" s="1"/>
      <c r="PTX109" s="1"/>
      <c r="PTY109" s="1"/>
      <c r="PTZ109" s="1"/>
      <c r="PUA109" s="1"/>
      <c r="PUB109" s="1"/>
      <c r="PUC109" s="1"/>
      <c r="PUD109" s="1"/>
      <c r="PUE109" s="1"/>
      <c r="PUF109" s="1"/>
      <c r="PUG109" s="1"/>
      <c r="PUH109" s="1"/>
      <c r="PUI109" s="1"/>
      <c r="PUJ109" s="1"/>
      <c r="PUK109" s="1"/>
      <c r="PUL109" s="1"/>
      <c r="PUM109" s="1"/>
      <c r="PUN109" s="1"/>
      <c r="PUO109" s="1"/>
      <c r="PUP109" s="1"/>
      <c r="PUQ109" s="1"/>
      <c r="PUR109" s="1"/>
      <c r="PUS109" s="1"/>
      <c r="PUT109" s="1"/>
      <c r="PUU109" s="1"/>
      <c r="PUV109" s="1"/>
      <c r="PUW109" s="1"/>
      <c r="PUX109" s="1"/>
      <c r="PUY109" s="1"/>
      <c r="PUZ109" s="1"/>
      <c r="PVA109" s="1"/>
      <c r="PVB109" s="1"/>
      <c r="PVC109" s="1"/>
      <c r="PVD109" s="1"/>
      <c r="PVE109" s="1"/>
      <c r="PVF109" s="1"/>
      <c r="PVG109" s="1"/>
      <c r="PVH109" s="1"/>
      <c r="PVI109" s="1"/>
      <c r="PVJ109" s="1"/>
      <c r="PVK109" s="1"/>
      <c r="PVL109" s="1"/>
      <c r="PVM109" s="1"/>
      <c r="PVN109" s="1"/>
      <c r="PVO109" s="1"/>
      <c r="PVP109" s="1"/>
      <c r="PVQ109" s="1"/>
      <c r="PVR109" s="1"/>
      <c r="PVS109" s="1"/>
      <c r="PVT109" s="1"/>
      <c r="PVU109" s="1"/>
      <c r="PVV109" s="1"/>
      <c r="PVW109" s="1"/>
      <c r="PVX109" s="1"/>
      <c r="PVY109" s="1"/>
      <c r="PVZ109" s="1"/>
      <c r="PWA109" s="1"/>
      <c r="PWB109" s="1"/>
      <c r="PWC109" s="1"/>
      <c r="PWD109" s="1"/>
      <c r="PWE109" s="1"/>
      <c r="PWF109" s="1"/>
      <c r="PWG109" s="1"/>
      <c r="PWH109" s="1"/>
      <c r="PWI109" s="1"/>
      <c r="PWJ109" s="1"/>
      <c r="PWK109" s="1"/>
      <c r="PWL109" s="1"/>
      <c r="PWM109" s="1"/>
      <c r="PWN109" s="1"/>
      <c r="PWO109" s="1"/>
      <c r="PWP109" s="1"/>
      <c r="PWQ109" s="1"/>
      <c r="PWR109" s="1"/>
      <c r="PWS109" s="1"/>
      <c r="PWT109" s="1"/>
      <c r="PWU109" s="1"/>
      <c r="PWV109" s="1"/>
      <c r="PWW109" s="1"/>
      <c r="PWX109" s="1"/>
      <c r="PWY109" s="1"/>
      <c r="PWZ109" s="1"/>
      <c r="PXA109" s="1"/>
      <c r="PXB109" s="1"/>
      <c r="PXC109" s="1"/>
      <c r="PXD109" s="1"/>
      <c r="PXE109" s="1"/>
      <c r="PXF109" s="1"/>
      <c r="PXG109" s="1"/>
      <c r="PXH109" s="1"/>
      <c r="PXI109" s="1"/>
      <c r="PXJ109" s="1"/>
      <c r="PXK109" s="1"/>
      <c r="PXL109" s="1"/>
      <c r="PXM109" s="1"/>
      <c r="PXN109" s="1"/>
      <c r="PXO109" s="1"/>
      <c r="PXP109" s="1"/>
      <c r="PXQ109" s="1"/>
      <c r="PXR109" s="1"/>
      <c r="PXS109" s="1"/>
      <c r="PXT109" s="1"/>
      <c r="PXU109" s="1"/>
      <c r="PXV109" s="1"/>
      <c r="PXW109" s="1"/>
      <c r="PXX109" s="1"/>
      <c r="PXY109" s="1"/>
      <c r="PXZ109" s="1"/>
      <c r="PYA109" s="1"/>
      <c r="PYB109" s="1"/>
      <c r="PYC109" s="1"/>
      <c r="PYD109" s="1"/>
      <c r="PYE109" s="1"/>
      <c r="PYF109" s="1"/>
      <c r="PYG109" s="1"/>
      <c r="PYH109" s="1"/>
      <c r="PYI109" s="1"/>
      <c r="PYJ109" s="1"/>
      <c r="PYK109" s="1"/>
      <c r="PYL109" s="1"/>
      <c r="PYM109" s="1"/>
      <c r="PYN109" s="1"/>
      <c r="PYO109" s="1"/>
      <c r="PYP109" s="1"/>
      <c r="PYQ109" s="1"/>
      <c r="PYR109" s="1"/>
      <c r="PYS109" s="1"/>
      <c r="PYT109" s="1"/>
      <c r="PYU109" s="1"/>
      <c r="PYV109" s="1"/>
      <c r="PYW109" s="1"/>
      <c r="PYX109" s="1"/>
      <c r="PYY109" s="1"/>
      <c r="PYZ109" s="1"/>
      <c r="PZA109" s="1"/>
      <c r="PZB109" s="1"/>
      <c r="PZC109" s="1"/>
      <c r="PZD109" s="1"/>
      <c r="PZE109" s="1"/>
      <c r="PZF109" s="1"/>
      <c r="PZG109" s="1"/>
      <c r="PZH109" s="1"/>
      <c r="PZI109" s="1"/>
      <c r="PZJ109" s="1"/>
      <c r="PZK109" s="1"/>
      <c r="PZL109" s="1"/>
      <c r="PZM109" s="1"/>
      <c r="PZN109" s="1"/>
      <c r="PZO109" s="1"/>
      <c r="PZP109" s="1"/>
      <c r="PZQ109" s="1"/>
      <c r="PZR109" s="1"/>
      <c r="PZS109" s="1"/>
      <c r="PZT109" s="1"/>
      <c r="PZU109" s="1"/>
      <c r="PZV109" s="1"/>
      <c r="PZW109" s="1"/>
      <c r="PZX109" s="1"/>
      <c r="PZY109" s="1"/>
      <c r="PZZ109" s="1"/>
      <c r="QAA109" s="1"/>
      <c r="QAB109" s="1"/>
      <c r="QAC109" s="1"/>
      <c r="QAD109" s="1"/>
      <c r="QAE109" s="1"/>
      <c r="QAF109" s="1"/>
      <c r="QAG109" s="1"/>
      <c r="QAH109" s="1"/>
      <c r="QAI109" s="1"/>
      <c r="QAJ109" s="1"/>
      <c r="QAK109" s="1"/>
      <c r="QAL109" s="1"/>
      <c r="QAM109" s="1"/>
      <c r="QAN109" s="1"/>
      <c r="QAO109" s="1"/>
      <c r="QAP109" s="1"/>
      <c r="QAQ109" s="1"/>
      <c r="QAR109" s="1"/>
      <c r="QAS109" s="1"/>
      <c r="QAT109" s="1"/>
      <c r="QAU109" s="1"/>
      <c r="QAV109" s="1"/>
      <c r="QAW109" s="1"/>
      <c r="QAX109" s="1"/>
      <c r="QAY109" s="1"/>
      <c r="QAZ109" s="1"/>
      <c r="QBA109" s="1"/>
      <c r="QBB109" s="1"/>
      <c r="QBC109" s="1"/>
      <c r="QBD109" s="1"/>
      <c r="QBE109" s="1"/>
      <c r="QBF109" s="1"/>
      <c r="QBG109" s="1"/>
      <c r="QBH109" s="1"/>
      <c r="QBI109" s="1"/>
      <c r="QBJ109" s="1"/>
      <c r="QBK109" s="1"/>
      <c r="QBL109" s="1"/>
      <c r="QBM109" s="1"/>
      <c r="QBN109" s="1"/>
      <c r="QBO109" s="1"/>
      <c r="QBP109" s="1"/>
      <c r="QBQ109" s="1"/>
      <c r="QBR109" s="1"/>
      <c r="QBS109" s="1"/>
      <c r="QBT109" s="1"/>
      <c r="QBU109" s="1"/>
      <c r="QBV109" s="1"/>
      <c r="QBW109" s="1"/>
      <c r="QBX109" s="1"/>
      <c r="QBY109" s="1"/>
      <c r="QBZ109" s="1"/>
      <c r="QCA109" s="1"/>
      <c r="QCB109" s="1"/>
      <c r="QCC109" s="1"/>
      <c r="QCD109" s="1"/>
      <c r="QCE109" s="1"/>
      <c r="QCF109" s="1"/>
      <c r="QCG109" s="1"/>
      <c r="QCH109" s="1"/>
      <c r="QCI109" s="1"/>
      <c r="QCJ109" s="1"/>
      <c r="QCK109" s="1"/>
      <c r="QCL109" s="1"/>
      <c r="QCM109" s="1"/>
      <c r="QCN109" s="1"/>
      <c r="QCO109" s="1"/>
      <c r="QCP109" s="1"/>
      <c r="QCQ109" s="1"/>
      <c r="QCR109" s="1"/>
      <c r="QCS109" s="1"/>
      <c r="QCT109" s="1"/>
      <c r="QCU109" s="1"/>
      <c r="QCV109" s="1"/>
      <c r="QCW109" s="1"/>
      <c r="QCX109" s="1"/>
      <c r="QCY109" s="1"/>
      <c r="QCZ109" s="1"/>
      <c r="QDA109" s="1"/>
      <c r="QDB109" s="1"/>
      <c r="QDC109" s="1"/>
      <c r="QDD109" s="1"/>
      <c r="QDE109" s="1"/>
      <c r="QDF109" s="1"/>
      <c r="QDG109" s="1"/>
      <c r="QDH109" s="1"/>
      <c r="QDI109" s="1"/>
      <c r="QDJ109" s="1"/>
      <c r="QDK109" s="1"/>
      <c r="QDL109" s="1"/>
      <c r="QDM109" s="1"/>
      <c r="QDN109" s="1"/>
      <c r="QDO109" s="1"/>
      <c r="QDP109" s="1"/>
      <c r="QDQ109" s="1"/>
      <c r="QDR109" s="1"/>
      <c r="QDS109" s="1"/>
      <c r="QDT109" s="1"/>
      <c r="QDU109" s="1"/>
      <c r="QDV109" s="1"/>
      <c r="QDW109" s="1"/>
      <c r="QDX109" s="1"/>
      <c r="QDY109" s="1"/>
      <c r="QDZ109" s="1"/>
      <c r="QEA109" s="1"/>
      <c r="QEB109" s="1"/>
      <c r="QEC109" s="1"/>
      <c r="QED109" s="1"/>
      <c r="QEE109" s="1"/>
      <c r="QEF109" s="1"/>
      <c r="QEG109" s="1"/>
      <c r="QEH109" s="1"/>
      <c r="QEI109" s="1"/>
      <c r="QEJ109" s="1"/>
      <c r="QEK109" s="1"/>
      <c r="QEL109" s="1"/>
      <c r="QEM109" s="1"/>
      <c r="QEN109" s="1"/>
      <c r="QEO109" s="1"/>
      <c r="QEP109" s="1"/>
      <c r="QEQ109" s="1"/>
      <c r="QER109" s="1"/>
      <c r="QES109" s="1"/>
      <c r="QET109" s="1"/>
      <c r="QEU109" s="1"/>
      <c r="QEV109" s="1"/>
      <c r="QEW109" s="1"/>
      <c r="QEX109" s="1"/>
      <c r="QEY109" s="1"/>
      <c r="QEZ109" s="1"/>
      <c r="QFA109" s="1"/>
      <c r="QFB109" s="1"/>
      <c r="QFC109" s="1"/>
      <c r="QFD109" s="1"/>
      <c r="QFE109" s="1"/>
      <c r="QFF109" s="1"/>
      <c r="QFG109" s="1"/>
      <c r="QFH109" s="1"/>
      <c r="QFI109" s="1"/>
      <c r="QFJ109" s="1"/>
      <c r="QFK109" s="1"/>
      <c r="QFL109" s="1"/>
      <c r="QFM109" s="1"/>
      <c r="QFN109" s="1"/>
      <c r="QFO109" s="1"/>
      <c r="QFP109" s="1"/>
      <c r="QFQ109" s="1"/>
      <c r="QFR109" s="1"/>
      <c r="QFS109" s="1"/>
      <c r="QFT109" s="1"/>
      <c r="QFU109" s="1"/>
      <c r="QFV109" s="1"/>
      <c r="QFW109" s="1"/>
      <c r="QFX109" s="1"/>
      <c r="QFY109" s="1"/>
      <c r="QFZ109" s="1"/>
      <c r="QGA109" s="1"/>
      <c r="QGB109" s="1"/>
      <c r="QGC109" s="1"/>
      <c r="QGD109" s="1"/>
      <c r="QGE109" s="1"/>
      <c r="QGF109" s="1"/>
      <c r="QGG109" s="1"/>
      <c r="QGH109" s="1"/>
      <c r="QGI109" s="1"/>
      <c r="QGJ109" s="1"/>
      <c r="QGK109" s="1"/>
      <c r="QGL109" s="1"/>
      <c r="QGM109" s="1"/>
      <c r="QGN109" s="1"/>
      <c r="QGO109" s="1"/>
      <c r="QGP109" s="1"/>
      <c r="QGQ109" s="1"/>
      <c r="QGR109" s="1"/>
      <c r="QGS109" s="1"/>
      <c r="QGT109" s="1"/>
      <c r="QGU109" s="1"/>
      <c r="QGV109" s="1"/>
      <c r="QGW109" s="1"/>
      <c r="QGX109" s="1"/>
      <c r="QGY109" s="1"/>
      <c r="QGZ109" s="1"/>
      <c r="QHA109" s="1"/>
      <c r="QHB109" s="1"/>
      <c r="QHC109" s="1"/>
      <c r="QHD109" s="1"/>
      <c r="QHE109" s="1"/>
      <c r="QHF109" s="1"/>
      <c r="QHG109" s="1"/>
      <c r="QHH109" s="1"/>
      <c r="QHI109" s="1"/>
      <c r="QHJ109" s="1"/>
      <c r="QHK109" s="1"/>
      <c r="QHL109" s="1"/>
      <c r="QHM109" s="1"/>
      <c r="QHN109" s="1"/>
      <c r="QHO109" s="1"/>
      <c r="QHP109" s="1"/>
      <c r="QHQ109" s="1"/>
      <c r="QHR109" s="1"/>
      <c r="QHS109" s="1"/>
      <c r="QHT109" s="1"/>
      <c r="QHU109" s="1"/>
      <c r="QHV109" s="1"/>
      <c r="QHW109" s="1"/>
      <c r="QHX109" s="1"/>
      <c r="QHY109" s="1"/>
      <c r="QHZ109" s="1"/>
      <c r="QIA109" s="1"/>
      <c r="QIB109" s="1"/>
      <c r="QIC109" s="1"/>
      <c r="QID109" s="1"/>
      <c r="QIE109" s="1"/>
      <c r="QIF109" s="1"/>
      <c r="QIG109" s="1"/>
      <c r="QIH109" s="1"/>
      <c r="QII109" s="1"/>
      <c r="QIJ109" s="1"/>
      <c r="QIK109" s="1"/>
      <c r="QIL109" s="1"/>
      <c r="QIM109" s="1"/>
      <c r="QIN109" s="1"/>
      <c r="QIO109" s="1"/>
      <c r="QIP109" s="1"/>
      <c r="QIQ109" s="1"/>
      <c r="QIR109" s="1"/>
      <c r="QIS109" s="1"/>
      <c r="QIT109" s="1"/>
      <c r="QIU109" s="1"/>
      <c r="QIV109" s="1"/>
      <c r="QIW109" s="1"/>
      <c r="QIX109" s="1"/>
      <c r="QIY109" s="1"/>
      <c r="QIZ109" s="1"/>
      <c r="QJA109" s="1"/>
      <c r="QJB109" s="1"/>
      <c r="QJC109" s="1"/>
      <c r="QJD109" s="1"/>
      <c r="QJE109" s="1"/>
      <c r="QJF109" s="1"/>
      <c r="QJG109" s="1"/>
      <c r="QJH109" s="1"/>
      <c r="QJI109" s="1"/>
      <c r="QJJ109" s="1"/>
      <c r="QJK109" s="1"/>
      <c r="QJL109" s="1"/>
      <c r="QJM109" s="1"/>
      <c r="QJN109" s="1"/>
      <c r="QJO109" s="1"/>
      <c r="QJP109" s="1"/>
      <c r="QJQ109" s="1"/>
      <c r="QJR109" s="1"/>
      <c r="QJS109" s="1"/>
      <c r="QJT109" s="1"/>
      <c r="QJU109" s="1"/>
      <c r="QJV109" s="1"/>
      <c r="QJW109" s="1"/>
      <c r="QJX109" s="1"/>
      <c r="QJY109" s="1"/>
      <c r="QJZ109" s="1"/>
      <c r="QKA109" s="1"/>
      <c r="QKB109" s="1"/>
      <c r="QKC109" s="1"/>
      <c r="QKD109" s="1"/>
      <c r="QKE109" s="1"/>
      <c r="QKF109" s="1"/>
      <c r="QKG109" s="1"/>
      <c r="QKH109" s="1"/>
      <c r="QKI109" s="1"/>
      <c r="QKJ109" s="1"/>
      <c r="QKK109" s="1"/>
      <c r="QKL109" s="1"/>
      <c r="QKM109" s="1"/>
      <c r="QKN109" s="1"/>
      <c r="QKO109" s="1"/>
      <c r="QKP109" s="1"/>
      <c r="QKQ109" s="1"/>
      <c r="QKR109" s="1"/>
      <c r="QKS109" s="1"/>
      <c r="QKT109" s="1"/>
      <c r="QKU109" s="1"/>
      <c r="QKV109" s="1"/>
      <c r="QKW109" s="1"/>
      <c r="QKX109" s="1"/>
      <c r="QKY109" s="1"/>
      <c r="QKZ109" s="1"/>
      <c r="QLA109" s="1"/>
      <c r="QLB109" s="1"/>
      <c r="QLC109" s="1"/>
      <c r="QLD109" s="1"/>
      <c r="QLE109" s="1"/>
      <c r="QLF109" s="1"/>
      <c r="QLG109" s="1"/>
      <c r="QLH109" s="1"/>
      <c r="QLI109" s="1"/>
      <c r="QLJ109" s="1"/>
      <c r="QLK109" s="1"/>
      <c r="QLL109" s="1"/>
      <c r="QLM109" s="1"/>
      <c r="QLN109" s="1"/>
      <c r="QLO109" s="1"/>
      <c r="QLP109" s="1"/>
      <c r="QLQ109" s="1"/>
      <c r="QLR109" s="1"/>
      <c r="QLS109" s="1"/>
      <c r="QLT109" s="1"/>
      <c r="QLU109" s="1"/>
      <c r="QLV109" s="1"/>
      <c r="QLW109" s="1"/>
      <c r="QLX109" s="1"/>
      <c r="QLY109" s="1"/>
      <c r="QLZ109" s="1"/>
      <c r="QMA109" s="1"/>
      <c r="QMB109" s="1"/>
      <c r="QMC109" s="1"/>
      <c r="QMD109" s="1"/>
      <c r="QME109" s="1"/>
      <c r="QMF109" s="1"/>
      <c r="QMG109" s="1"/>
      <c r="QMH109" s="1"/>
      <c r="QMI109" s="1"/>
      <c r="QMJ109" s="1"/>
      <c r="QMK109" s="1"/>
      <c r="QML109" s="1"/>
      <c r="QMM109" s="1"/>
      <c r="QMN109" s="1"/>
      <c r="QMO109" s="1"/>
      <c r="QMP109" s="1"/>
      <c r="QMQ109" s="1"/>
      <c r="QMR109" s="1"/>
      <c r="QMS109" s="1"/>
      <c r="QMT109" s="1"/>
      <c r="QMU109" s="1"/>
      <c r="QMV109" s="1"/>
      <c r="QMW109" s="1"/>
      <c r="QMX109" s="1"/>
      <c r="QMY109" s="1"/>
      <c r="QMZ109" s="1"/>
      <c r="QNA109" s="1"/>
      <c r="QNB109" s="1"/>
      <c r="QNC109" s="1"/>
      <c r="QND109" s="1"/>
      <c r="QNE109" s="1"/>
      <c r="QNF109" s="1"/>
      <c r="QNG109" s="1"/>
      <c r="QNH109" s="1"/>
      <c r="QNI109" s="1"/>
      <c r="QNJ109" s="1"/>
      <c r="QNK109" s="1"/>
      <c r="QNL109" s="1"/>
      <c r="QNM109" s="1"/>
      <c r="QNN109" s="1"/>
      <c r="QNO109" s="1"/>
      <c r="QNP109" s="1"/>
      <c r="QNQ109" s="1"/>
      <c r="QNR109" s="1"/>
      <c r="QNS109" s="1"/>
      <c r="QNT109" s="1"/>
      <c r="QNU109" s="1"/>
      <c r="QNV109" s="1"/>
      <c r="QNW109" s="1"/>
      <c r="QNX109" s="1"/>
      <c r="QNY109" s="1"/>
      <c r="QNZ109" s="1"/>
      <c r="QOA109" s="1"/>
      <c r="QOB109" s="1"/>
      <c r="QOC109" s="1"/>
      <c r="QOD109" s="1"/>
      <c r="QOE109" s="1"/>
      <c r="QOF109" s="1"/>
      <c r="QOG109" s="1"/>
      <c r="QOH109" s="1"/>
      <c r="QOI109" s="1"/>
      <c r="QOJ109" s="1"/>
      <c r="QOK109" s="1"/>
      <c r="QOL109" s="1"/>
      <c r="QOM109" s="1"/>
      <c r="QON109" s="1"/>
      <c r="QOO109" s="1"/>
      <c r="QOP109" s="1"/>
      <c r="QOQ109" s="1"/>
      <c r="QOR109" s="1"/>
      <c r="QOS109" s="1"/>
      <c r="QOT109" s="1"/>
      <c r="QOU109" s="1"/>
      <c r="QOV109" s="1"/>
      <c r="QOW109" s="1"/>
      <c r="QOX109" s="1"/>
      <c r="QOY109" s="1"/>
      <c r="QOZ109" s="1"/>
      <c r="QPA109" s="1"/>
      <c r="QPB109" s="1"/>
      <c r="QPC109" s="1"/>
      <c r="QPD109" s="1"/>
      <c r="QPE109" s="1"/>
      <c r="QPF109" s="1"/>
      <c r="QPG109" s="1"/>
      <c r="QPH109" s="1"/>
      <c r="QPI109" s="1"/>
      <c r="QPJ109" s="1"/>
      <c r="QPK109" s="1"/>
      <c r="QPL109" s="1"/>
      <c r="QPM109" s="1"/>
      <c r="QPN109" s="1"/>
      <c r="QPO109" s="1"/>
      <c r="QPP109" s="1"/>
      <c r="QPQ109" s="1"/>
      <c r="QPR109" s="1"/>
      <c r="QPS109" s="1"/>
      <c r="QPT109" s="1"/>
      <c r="QPU109" s="1"/>
      <c r="QPV109" s="1"/>
      <c r="QPW109" s="1"/>
      <c r="QPX109" s="1"/>
      <c r="QPY109" s="1"/>
      <c r="QPZ109" s="1"/>
      <c r="QQA109" s="1"/>
      <c r="QQB109" s="1"/>
      <c r="QQC109" s="1"/>
      <c r="QQD109" s="1"/>
      <c r="QQE109" s="1"/>
      <c r="QQF109" s="1"/>
      <c r="QQG109" s="1"/>
      <c r="QQH109" s="1"/>
      <c r="QQI109" s="1"/>
      <c r="QQJ109" s="1"/>
      <c r="QQK109" s="1"/>
      <c r="QQL109" s="1"/>
      <c r="QQM109" s="1"/>
      <c r="QQN109" s="1"/>
      <c r="QQO109" s="1"/>
      <c r="QQP109" s="1"/>
      <c r="QQQ109" s="1"/>
      <c r="QQR109" s="1"/>
      <c r="QQS109" s="1"/>
      <c r="QQT109" s="1"/>
      <c r="QQU109" s="1"/>
      <c r="QQV109" s="1"/>
      <c r="QQW109" s="1"/>
      <c r="QQX109" s="1"/>
      <c r="QQY109" s="1"/>
      <c r="QQZ109" s="1"/>
      <c r="QRA109" s="1"/>
      <c r="QRB109" s="1"/>
      <c r="QRC109" s="1"/>
      <c r="QRD109" s="1"/>
      <c r="QRE109" s="1"/>
      <c r="QRF109" s="1"/>
      <c r="QRG109" s="1"/>
      <c r="QRH109" s="1"/>
      <c r="QRI109" s="1"/>
      <c r="QRJ109" s="1"/>
      <c r="QRK109" s="1"/>
      <c r="QRL109" s="1"/>
      <c r="QRM109" s="1"/>
      <c r="QRN109" s="1"/>
      <c r="QRO109" s="1"/>
      <c r="QRP109" s="1"/>
      <c r="QRQ109" s="1"/>
      <c r="QRR109" s="1"/>
      <c r="QRS109" s="1"/>
      <c r="QRT109" s="1"/>
      <c r="QRU109" s="1"/>
      <c r="QRV109" s="1"/>
      <c r="QRW109" s="1"/>
      <c r="QRX109" s="1"/>
      <c r="QRY109" s="1"/>
      <c r="QRZ109" s="1"/>
      <c r="QSA109" s="1"/>
      <c r="QSB109" s="1"/>
      <c r="QSC109" s="1"/>
      <c r="QSD109" s="1"/>
      <c r="QSE109" s="1"/>
      <c r="QSF109" s="1"/>
      <c r="QSG109" s="1"/>
      <c r="QSH109" s="1"/>
      <c r="QSI109" s="1"/>
      <c r="QSJ109" s="1"/>
      <c r="QSK109" s="1"/>
      <c r="QSL109" s="1"/>
      <c r="QSM109" s="1"/>
      <c r="QSN109" s="1"/>
      <c r="QSO109" s="1"/>
      <c r="QSP109" s="1"/>
      <c r="QSQ109" s="1"/>
      <c r="QSR109" s="1"/>
      <c r="QSS109" s="1"/>
      <c r="QST109" s="1"/>
      <c r="QSU109" s="1"/>
      <c r="QSV109" s="1"/>
      <c r="QSW109" s="1"/>
      <c r="QSX109" s="1"/>
      <c r="QSY109" s="1"/>
      <c r="QSZ109" s="1"/>
      <c r="QTA109" s="1"/>
      <c r="QTB109" s="1"/>
      <c r="QTC109" s="1"/>
      <c r="QTD109" s="1"/>
      <c r="QTE109" s="1"/>
      <c r="QTF109" s="1"/>
      <c r="QTG109" s="1"/>
      <c r="QTH109" s="1"/>
      <c r="QTI109" s="1"/>
      <c r="QTJ109" s="1"/>
      <c r="QTK109" s="1"/>
      <c r="QTL109" s="1"/>
      <c r="QTM109" s="1"/>
      <c r="QTN109" s="1"/>
      <c r="QTO109" s="1"/>
      <c r="QTP109" s="1"/>
      <c r="QTQ109" s="1"/>
      <c r="QTR109" s="1"/>
      <c r="QTS109" s="1"/>
      <c r="QTT109" s="1"/>
      <c r="QTU109" s="1"/>
      <c r="QTV109" s="1"/>
      <c r="QTW109" s="1"/>
      <c r="QTX109" s="1"/>
      <c r="QTY109" s="1"/>
      <c r="QTZ109" s="1"/>
      <c r="QUA109" s="1"/>
      <c r="QUB109" s="1"/>
      <c r="QUC109" s="1"/>
      <c r="QUD109" s="1"/>
      <c r="QUE109" s="1"/>
      <c r="QUF109" s="1"/>
      <c r="QUG109" s="1"/>
      <c r="QUH109" s="1"/>
      <c r="QUI109" s="1"/>
      <c r="QUJ109" s="1"/>
      <c r="QUK109" s="1"/>
      <c r="QUL109" s="1"/>
      <c r="QUM109" s="1"/>
      <c r="QUN109" s="1"/>
      <c r="QUO109" s="1"/>
      <c r="QUP109" s="1"/>
      <c r="QUQ109" s="1"/>
      <c r="QUR109" s="1"/>
      <c r="QUS109" s="1"/>
      <c r="QUT109" s="1"/>
      <c r="QUU109" s="1"/>
      <c r="QUV109" s="1"/>
      <c r="QUW109" s="1"/>
      <c r="QUX109" s="1"/>
      <c r="QUY109" s="1"/>
      <c r="QUZ109" s="1"/>
      <c r="QVA109" s="1"/>
      <c r="QVB109" s="1"/>
      <c r="QVC109" s="1"/>
      <c r="QVD109" s="1"/>
      <c r="QVE109" s="1"/>
      <c r="QVF109" s="1"/>
      <c r="QVG109" s="1"/>
      <c r="QVH109" s="1"/>
      <c r="QVI109" s="1"/>
      <c r="QVJ109" s="1"/>
      <c r="QVK109" s="1"/>
      <c r="QVL109" s="1"/>
      <c r="QVM109" s="1"/>
      <c r="QVN109" s="1"/>
      <c r="QVO109" s="1"/>
      <c r="QVP109" s="1"/>
      <c r="QVQ109" s="1"/>
      <c r="QVR109" s="1"/>
      <c r="QVS109" s="1"/>
      <c r="QVT109" s="1"/>
      <c r="QVU109" s="1"/>
      <c r="QVV109" s="1"/>
      <c r="QVW109" s="1"/>
      <c r="QVX109" s="1"/>
      <c r="QVY109" s="1"/>
      <c r="QVZ109" s="1"/>
      <c r="QWA109" s="1"/>
      <c r="QWB109" s="1"/>
      <c r="QWC109" s="1"/>
      <c r="QWD109" s="1"/>
      <c r="QWE109" s="1"/>
      <c r="QWF109" s="1"/>
      <c r="QWG109" s="1"/>
      <c r="QWH109" s="1"/>
      <c r="QWI109" s="1"/>
      <c r="QWJ109" s="1"/>
      <c r="QWK109" s="1"/>
      <c r="QWL109" s="1"/>
      <c r="QWM109" s="1"/>
      <c r="QWN109" s="1"/>
      <c r="QWO109" s="1"/>
      <c r="QWP109" s="1"/>
      <c r="QWQ109" s="1"/>
      <c r="QWR109" s="1"/>
      <c r="QWS109" s="1"/>
      <c r="QWT109" s="1"/>
      <c r="QWU109" s="1"/>
      <c r="QWV109" s="1"/>
      <c r="QWW109" s="1"/>
      <c r="QWX109" s="1"/>
      <c r="QWY109" s="1"/>
      <c r="QWZ109" s="1"/>
      <c r="QXA109" s="1"/>
      <c r="QXB109" s="1"/>
      <c r="QXC109" s="1"/>
      <c r="QXD109" s="1"/>
      <c r="QXE109" s="1"/>
      <c r="QXF109" s="1"/>
      <c r="QXG109" s="1"/>
      <c r="QXH109" s="1"/>
      <c r="QXI109" s="1"/>
      <c r="QXJ109" s="1"/>
      <c r="QXK109" s="1"/>
      <c r="QXL109" s="1"/>
      <c r="QXM109" s="1"/>
      <c r="QXN109" s="1"/>
      <c r="QXO109" s="1"/>
      <c r="QXP109" s="1"/>
      <c r="QXQ109" s="1"/>
      <c r="QXR109" s="1"/>
      <c r="QXS109" s="1"/>
      <c r="QXT109" s="1"/>
      <c r="QXU109" s="1"/>
      <c r="QXV109" s="1"/>
      <c r="QXW109" s="1"/>
      <c r="QXX109" s="1"/>
      <c r="QXY109" s="1"/>
      <c r="QXZ109" s="1"/>
      <c r="QYA109" s="1"/>
      <c r="QYB109" s="1"/>
      <c r="QYC109" s="1"/>
      <c r="QYD109" s="1"/>
      <c r="QYE109" s="1"/>
      <c r="QYF109" s="1"/>
      <c r="QYG109" s="1"/>
      <c r="QYH109" s="1"/>
      <c r="QYI109" s="1"/>
      <c r="QYJ109" s="1"/>
      <c r="QYK109" s="1"/>
      <c r="QYL109" s="1"/>
      <c r="QYM109" s="1"/>
      <c r="QYN109" s="1"/>
      <c r="QYO109" s="1"/>
      <c r="QYP109" s="1"/>
      <c r="QYQ109" s="1"/>
      <c r="QYR109" s="1"/>
      <c r="QYS109" s="1"/>
      <c r="QYT109" s="1"/>
      <c r="QYU109" s="1"/>
      <c r="QYV109" s="1"/>
      <c r="QYW109" s="1"/>
      <c r="QYX109" s="1"/>
      <c r="QYY109" s="1"/>
      <c r="QYZ109" s="1"/>
      <c r="QZA109" s="1"/>
      <c r="QZB109" s="1"/>
      <c r="QZC109" s="1"/>
      <c r="QZD109" s="1"/>
      <c r="QZE109" s="1"/>
      <c r="QZF109" s="1"/>
      <c r="QZG109" s="1"/>
      <c r="QZH109" s="1"/>
      <c r="QZI109" s="1"/>
      <c r="QZJ109" s="1"/>
      <c r="QZK109" s="1"/>
      <c r="QZL109" s="1"/>
      <c r="QZM109" s="1"/>
      <c r="QZN109" s="1"/>
      <c r="QZO109" s="1"/>
      <c r="QZP109" s="1"/>
      <c r="QZQ109" s="1"/>
      <c r="QZR109" s="1"/>
      <c r="QZS109" s="1"/>
      <c r="QZT109" s="1"/>
      <c r="QZU109" s="1"/>
      <c r="QZV109" s="1"/>
      <c r="QZW109" s="1"/>
      <c r="QZX109" s="1"/>
      <c r="QZY109" s="1"/>
      <c r="QZZ109" s="1"/>
      <c r="RAA109" s="1"/>
      <c r="RAB109" s="1"/>
      <c r="RAC109" s="1"/>
      <c r="RAD109" s="1"/>
      <c r="RAE109" s="1"/>
      <c r="RAF109" s="1"/>
      <c r="RAG109" s="1"/>
      <c r="RAH109" s="1"/>
      <c r="RAI109" s="1"/>
      <c r="RAJ109" s="1"/>
      <c r="RAK109" s="1"/>
      <c r="RAL109" s="1"/>
      <c r="RAM109" s="1"/>
      <c r="RAN109" s="1"/>
      <c r="RAO109" s="1"/>
      <c r="RAP109" s="1"/>
      <c r="RAQ109" s="1"/>
      <c r="RAR109" s="1"/>
      <c r="RAS109" s="1"/>
      <c r="RAT109" s="1"/>
      <c r="RAU109" s="1"/>
      <c r="RAV109" s="1"/>
      <c r="RAW109" s="1"/>
      <c r="RAX109" s="1"/>
      <c r="RAY109" s="1"/>
      <c r="RAZ109" s="1"/>
      <c r="RBA109" s="1"/>
      <c r="RBB109" s="1"/>
      <c r="RBC109" s="1"/>
      <c r="RBD109" s="1"/>
      <c r="RBE109" s="1"/>
      <c r="RBF109" s="1"/>
      <c r="RBG109" s="1"/>
      <c r="RBH109" s="1"/>
      <c r="RBI109" s="1"/>
      <c r="RBJ109" s="1"/>
      <c r="RBK109" s="1"/>
      <c r="RBL109" s="1"/>
      <c r="RBM109" s="1"/>
      <c r="RBN109" s="1"/>
      <c r="RBO109" s="1"/>
      <c r="RBP109" s="1"/>
      <c r="RBQ109" s="1"/>
      <c r="RBR109" s="1"/>
      <c r="RBS109" s="1"/>
      <c r="RBT109" s="1"/>
      <c r="RBU109" s="1"/>
      <c r="RBV109" s="1"/>
      <c r="RBW109" s="1"/>
      <c r="RBX109" s="1"/>
      <c r="RBY109" s="1"/>
      <c r="RBZ109" s="1"/>
      <c r="RCA109" s="1"/>
      <c r="RCB109" s="1"/>
      <c r="RCC109" s="1"/>
      <c r="RCD109" s="1"/>
      <c r="RCE109" s="1"/>
      <c r="RCF109" s="1"/>
      <c r="RCG109" s="1"/>
      <c r="RCH109" s="1"/>
      <c r="RCI109" s="1"/>
      <c r="RCJ109" s="1"/>
      <c r="RCK109" s="1"/>
      <c r="RCL109" s="1"/>
      <c r="RCM109" s="1"/>
      <c r="RCN109" s="1"/>
      <c r="RCO109" s="1"/>
      <c r="RCP109" s="1"/>
      <c r="RCQ109" s="1"/>
      <c r="RCR109" s="1"/>
      <c r="RCS109" s="1"/>
      <c r="RCT109" s="1"/>
      <c r="RCU109" s="1"/>
      <c r="RCV109" s="1"/>
      <c r="RCW109" s="1"/>
      <c r="RCX109" s="1"/>
      <c r="RCY109" s="1"/>
      <c r="RCZ109" s="1"/>
      <c r="RDA109" s="1"/>
      <c r="RDB109" s="1"/>
      <c r="RDC109" s="1"/>
      <c r="RDD109" s="1"/>
      <c r="RDE109" s="1"/>
      <c r="RDF109" s="1"/>
      <c r="RDG109" s="1"/>
      <c r="RDH109" s="1"/>
      <c r="RDI109" s="1"/>
      <c r="RDJ109" s="1"/>
      <c r="RDK109" s="1"/>
      <c r="RDL109" s="1"/>
      <c r="RDM109" s="1"/>
      <c r="RDN109" s="1"/>
      <c r="RDO109" s="1"/>
      <c r="RDP109" s="1"/>
      <c r="RDQ109" s="1"/>
      <c r="RDR109" s="1"/>
      <c r="RDS109" s="1"/>
      <c r="RDT109" s="1"/>
      <c r="RDU109" s="1"/>
      <c r="RDV109" s="1"/>
      <c r="RDW109" s="1"/>
      <c r="RDX109" s="1"/>
      <c r="RDY109" s="1"/>
      <c r="RDZ109" s="1"/>
      <c r="REA109" s="1"/>
      <c r="REB109" s="1"/>
      <c r="REC109" s="1"/>
      <c r="RED109" s="1"/>
      <c r="REE109" s="1"/>
      <c r="REF109" s="1"/>
      <c r="REG109" s="1"/>
      <c r="REH109" s="1"/>
      <c r="REI109" s="1"/>
      <c r="REJ109" s="1"/>
      <c r="REK109" s="1"/>
      <c r="REL109" s="1"/>
      <c r="REM109" s="1"/>
      <c r="REN109" s="1"/>
      <c r="REO109" s="1"/>
      <c r="REP109" s="1"/>
      <c r="REQ109" s="1"/>
      <c r="RER109" s="1"/>
      <c r="RES109" s="1"/>
      <c r="RET109" s="1"/>
      <c r="REU109" s="1"/>
      <c r="REV109" s="1"/>
      <c r="REW109" s="1"/>
      <c r="REX109" s="1"/>
      <c r="REY109" s="1"/>
      <c r="REZ109" s="1"/>
      <c r="RFA109" s="1"/>
      <c r="RFB109" s="1"/>
      <c r="RFC109" s="1"/>
      <c r="RFD109" s="1"/>
      <c r="RFE109" s="1"/>
      <c r="RFF109" s="1"/>
      <c r="RFG109" s="1"/>
      <c r="RFH109" s="1"/>
      <c r="RFI109" s="1"/>
      <c r="RFJ109" s="1"/>
      <c r="RFK109" s="1"/>
      <c r="RFL109" s="1"/>
      <c r="RFM109" s="1"/>
      <c r="RFN109" s="1"/>
      <c r="RFO109" s="1"/>
      <c r="RFP109" s="1"/>
      <c r="RFQ109" s="1"/>
      <c r="RFR109" s="1"/>
      <c r="RFS109" s="1"/>
      <c r="RFT109" s="1"/>
      <c r="RFU109" s="1"/>
      <c r="RFV109" s="1"/>
      <c r="RFW109" s="1"/>
      <c r="RFX109" s="1"/>
      <c r="RFY109" s="1"/>
      <c r="RFZ109" s="1"/>
      <c r="RGA109" s="1"/>
      <c r="RGB109" s="1"/>
      <c r="RGC109" s="1"/>
      <c r="RGD109" s="1"/>
      <c r="RGE109" s="1"/>
      <c r="RGF109" s="1"/>
      <c r="RGG109" s="1"/>
      <c r="RGH109" s="1"/>
      <c r="RGI109" s="1"/>
      <c r="RGJ109" s="1"/>
      <c r="RGK109" s="1"/>
      <c r="RGL109" s="1"/>
      <c r="RGM109" s="1"/>
      <c r="RGN109" s="1"/>
      <c r="RGO109" s="1"/>
      <c r="RGP109" s="1"/>
      <c r="RGQ109" s="1"/>
      <c r="RGR109" s="1"/>
      <c r="RGS109" s="1"/>
      <c r="RGT109" s="1"/>
      <c r="RGU109" s="1"/>
      <c r="RGV109" s="1"/>
      <c r="RGW109" s="1"/>
      <c r="RGX109" s="1"/>
      <c r="RGY109" s="1"/>
      <c r="RGZ109" s="1"/>
      <c r="RHA109" s="1"/>
      <c r="RHB109" s="1"/>
      <c r="RHC109" s="1"/>
      <c r="RHD109" s="1"/>
      <c r="RHE109" s="1"/>
      <c r="RHF109" s="1"/>
      <c r="RHG109" s="1"/>
      <c r="RHH109" s="1"/>
      <c r="RHI109" s="1"/>
      <c r="RHJ109" s="1"/>
      <c r="RHK109" s="1"/>
      <c r="RHL109" s="1"/>
      <c r="RHM109" s="1"/>
      <c r="RHN109" s="1"/>
      <c r="RHO109" s="1"/>
      <c r="RHP109" s="1"/>
      <c r="RHQ109" s="1"/>
      <c r="RHR109" s="1"/>
      <c r="RHS109" s="1"/>
      <c r="RHT109" s="1"/>
      <c r="RHU109" s="1"/>
      <c r="RHV109" s="1"/>
      <c r="RHW109" s="1"/>
      <c r="RHX109" s="1"/>
      <c r="RHY109" s="1"/>
      <c r="RHZ109" s="1"/>
      <c r="RIA109" s="1"/>
      <c r="RIB109" s="1"/>
      <c r="RIC109" s="1"/>
      <c r="RID109" s="1"/>
      <c r="RIE109" s="1"/>
      <c r="RIF109" s="1"/>
      <c r="RIG109" s="1"/>
      <c r="RIH109" s="1"/>
      <c r="RII109" s="1"/>
      <c r="RIJ109" s="1"/>
      <c r="RIK109" s="1"/>
      <c r="RIL109" s="1"/>
      <c r="RIM109" s="1"/>
      <c r="RIN109" s="1"/>
      <c r="RIO109" s="1"/>
      <c r="RIP109" s="1"/>
      <c r="RIQ109" s="1"/>
      <c r="RIR109" s="1"/>
      <c r="RIS109" s="1"/>
      <c r="RIT109" s="1"/>
      <c r="RIU109" s="1"/>
      <c r="RIV109" s="1"/>
      <c r="RIW109" s="1"/>
      <c r="RIX109" s="1"/>
      <c r="RIY109" s="1"/>
      <c r="RIZ109" s="1"/>
      <c r="RJA109" s="1"/>
      <c r="RJB109" s="1"/>
      <c r="RJC109" s="1"/>
      <c r="RJD109" s="1"/>
      <c r="RJE109" s="1"/>
      <c r="RJF109" s="1"/>
      <c r="RJG109" s="1"/>
      <c r="RJH109" s="1"/>
      <c r="RJI109" s="1"/>
      <c r="RJJ109" s="1"/>
      <c r="RJK109" s="1"/>
      <c r="RJL109" s="1"/>
      <c r="RJM109" s="1"/>
      <c r="RJN109" s="1"/>
      <c r="RJO109" s="1"/>
      <c r="RJP109" s="1"/>
      <c r="RJQ109" s="1"/>
      <c r="RJR109" s="1"/>
      <c r="RJS109" s="1"/>
      <c r="RJT109" s="1"/>
      <c r="RJU109" s="1"/>
      <c r="RJV109" s="1"/>
      <c r="RJW109" s="1"/>
      <c r="RJX109" s="1"/>
      <c r="RJY109" s="1"/>
      <c r="RJZ109" s="1"/>
      <c r="RKA109" s="1"/>
      <c r="RKB109" s="1"/>
      <c r="RKC109" s="1"/>
      <c r="RKD109" s="1"/>
      <c r="RKE109" s="1"/>
      <c r="RKF109" s="1"/>
      <c r="RKG109" s="1"/>
      <c r="RKH109" s="1"/>
      <c r="RKI109" s="1"/>
      <c r="RKJ109" s="1"/>
      <c r="RKK109" s="1"/>
      <c r="RKL109" s="1"/>
      <c r="RKM109" s="1"/>
      <c r="RKN109" s="1"/>
      <c r="RKO109" s="1"/>
      <c r="RKP109" s="1"/>
      <c r="RKQ109" s="1"/>
      <c r="RKR109" s="1"/>
      <c r="RKS109" s="1"/>
      <c r="RKT109" s="1"/>
      <c r="RKU109" s="1"/>
      <c r="RKV109" s="1"/>
      <c r="RKW109" s="1"/>
      <c r="RKX109" s="1"/>
      <c r="RKY109" s="1"/>
      <c r="RKZ109" s="1"/>
      <c r="RLA109" s="1"/>
      <c r="RLB109" s="1"/>
      <c r="RLC109" s="1"/>
      <c r="RLD109" s="1"/>
      <c r="RLE109" s="1"/>
      <c r="RLF109" s="1"/>
      <c r="RLG109" s="1"/>
      <c r="RLH109" s="1"/>
      <c r="RLI109" s="1"/>
      <c r="RLJ109" s="1"/>
      <c r="RLK109" s="1"/>
      <c r="RLL109" s="1"/>
      <c r="RLM109" s="1"/>
      <c r="RLN109" s="1"/>
      <c r="RLO109" s="1"/>
      <c r="RLP109" s="1"/>
      <c r="RLQ109" s="1"/>
      <c r="RLR109" s="1"/>
      <c r="RLS109" s="1"/>
      <c r="RLT109" s="1"/>
      <c r="RLU109" s="1"/>
      <c r="RLV109" s="1"/>
      <c r="RLW109" s="1"/>
      <c r="RLX109" s="1"/>
      <c r="RLY109" s="1"/>
      <c r="RLZ109" s="1"/>
      <c r="RMA109" s="1"/>
      <c r="RMB109" s="1"/>
      <c r="RMC109" s="1"/>
      <c r="RMD109" s="1"/>
      <c r="RME109" s="1"/>
      <c r="RMF109" s="1"/>
      <c r="RMG109" s="1"/>
      <c r="RMH109" s="1"/>
      <c r="RMI109" s="1"/>
      <c r="RMJ109" s="1"/>
      <c r="RMK109" s="1"/>
      <c r="RML109" s="1"/>
      <c r="RMM109" s="1"/>
      <c r="RMN109" s="1"/>
      <c r="RMO109" s="1"/>
      <c r="RMP109" s="1"/>
      <c r="RMQ109" s="1"/>
      <c r="RMR109" s="1"/>
      <c r="RMS109" s="1"/>
      <c r="RMT109" s="1"/>
      <c r="RMU109" s="1"/>
      <c r="RMV109" s="1"/>
      <c r="RMW109" s="1"/>
      <c r="RMX109" s="1"/>
      <c r="RMY109" s="1"/>
      <c r="RMZ109" s="1"/>
      <c r="RNA109" s="1"/>
      <c r="RNB109" s="1"/>
      <c r="RNC109" s="1"/>
      <c r="RND109" s="1"/>
      <c r="RNE109" s="1"/>
      <c r="RNF109" s="1"/>
      <c r="RNG109" s="1"/>
      <c r="RNH109" s="1"/>
      <c r="RNI109" s="1"/>
      <c r="RNJ109" s="1"/>
      <c r="RNK109" s="1"/>
      <c r="RNL109" s="1"/>
      <c r="RNM109" s="1"/>
      <c r="RNN109" s="1"/>
      <c r="RNO109" s="1"/>
      <c r="RNP109" s="1"/>
      <c r="RNQ109" s="1"/>
      <c r="RNR109" s="1"/>
      <c r="RNS109" s="1"/>
      <c r="RNT109" s="1"/>
      <c r="RNU109" s="1"/>
      <c r="RNV109" s="1"/>
      <c r="RNW109" s="1"/>
      <c r="RNX109" s="1"/>
      <c r="RNY109" s="1"/>
      <c r="RNZ109" s="1"/>
      <c r="ROA109" s="1"/>
      <c r="ROB109" s="1"/>
      <c r="ROC109" s="1"/>
      <c r="ROD109" s="1"/>
      <c r="ROE109" s="1"/>
      <c r="ROF109" s="1"/>
      <c r="ROG109" s="1"/>
      <c r="ROH109" s="1"/>
      <c r="ROI109" s="1"/>
      <c r="ROJ109" s="1"/>
      <c r="ROK109" s="1"/>
      <c r="ROL109" s="1"/>
      <c r="ROM109" s="1"/>
      <c r="RON109" s="1"/>
      <c r="ROO109" s="1"/>
      <c r="ROP109" s="1"/>
      <c r="ROQ109" s="1"/>
      <c r="ROR109" s="1"/>
      <c r="ROS109" s="1"/>
      <c r="ROT109" s="1"/>
      <c r="ROU109" s="1"/>
      <c r="ROV109" s="1"/>
      <c r="ROW109" s="1"/>
      <c r="ROX109" s="1"/>
      <c r="ROY109" s="1"/>
      <c r="ROZ109" s="1"/>
      <c r="RPA109" s="1"/>
      <c r="RPB109" s="1"/>
      <c r="RPC109" s="1"/>
      <c r="RPD109" s="1"/>
      <c r="RPE109" s="1"/>
      <c r="RPF109" s="1"/>
      <c r="RPG109" s="1"/>
      <c r="RPH109" s="1"/>
      <c r="RPI109" s="1"/>
      <c r="RPJ109" s="1"/>
      <c r="RPK109" s="1"/>
      <c r="RPL109" s="1"/>
      <c r="RPM109" s="1"/>
      <c r="RPN109" s="1"/>
      <c r="RPO109" s="1"/>
      <c r="RPP109" s="1"/>
      <c r="RPQ109" s="1"/>
      <c r="RPR109" s="1"/>
      <c r="RPS109" s="1"/>
      <c r="RPT109" s="1"/>
      <c r="RPU109" s="1"/>
      <c r="RPV109" s="1"/>
      <c r="RPW109" s="1"/>
      <c r="RPX109" s="1"/>
      <c r="RPY109" s="1"/>
      <c r="RPZ109" s="1"/>
      <c r="RQA109" s="1"/>
      <c r="RQB109" s="1"/>
      <c r="RQC109" s="1"/>
      <c r="RQD109" s="1"/>
      <c r="RQE109" s="1"/>
      <c r="RQF109" s="1"/>
      <c r="RQG109" s="1"/>
      <c r="RQH109" s="1"/>
      <c r="RQI109" s="1"/>
      <c r="RQJ109" s="1"/>
      <c r="RQK109" s="1"/>
      <c r="RQL109" s="1"/>
      <c r="RQM109" s="1"/>
      <c r="RQN109" s="1"/>
      <c r="RQO109" s="1"/>
      <c r="RQP109" s="1"/>
      <c r="RQQ109" s="1"/>
      <c r="RQR109" s="1"/>
      <c r="RQS109" s="1"/>
      <c r="RQT109" s="1"/>
      <c r="RQU109" s="1"/>
      <c r="RQV109" s="1"/>
      <c r="RQW109" s="1"/>
      <c r="RQX109" s="1"/>
      <c r="RQY109" s="1"/>
      <c r="RQZ109" s="1"/>
      <c r="RRA109" s="1"/>
      <c r="RRB109" s="1"/>
      <c r="RRC109" s="1"/>
      <c r="RRD109" s="1"/>
      <c r="RRE109" s="1"/>
      <c r="RRF109" s="1"/>
      <c r="RRG109" s="1"/>
      <c r="RRH109" s="1"/>
      <c r="RRI109" s="1"/>
      <c r="RRJ109" s="1"/>
      <c r="RRK109" s="1"/>
      <c r="RRL109" s="1"/>
      <c r="RRM109" s="1"/>
      <c r="RRN109" s="1"/>
      <c r="RRO109" s="1"/>
      <c r="RRP109" s="1"/>
      <c r="RRQ109" s="1"/>
      <c r="RRR109" s="1"/>
      <c r="RRS109" s="1"/>
      <c r="RRT109" s="1"/>
      <c r="RRU109" s="1"/>
      <c r="RRV109" s="1"/>
      <c r="RRW109" s="1"/>
      <c r="RRX109" s="1"/>
      <c r="RRY109" s="1"/>
      <c r="RRZ109" s="1"/>
      <c r="RSA109" s="1"/>
      <c r="RSB109" s="1"/>
      <c r="RSC109" s="1"/>
      <c r="RSD109" s="1"/>
      <c r="RSE109" s="1"/>
      <c r="RSF109" s="1"/>
      <c r="RSG109" s="1"/>
      <c r="RSH109" s="1"/>
      <c r="RSI109" s="1"/>
      <c r="RSJ109" s="1"/>
      <c r="RSK109" s="1"/>
      <c r="RSL109" s="1"/>
      <c r="RSM109" s="1"/>
      <c r="RSN109" s="1"/>
      <c r="RSO109" s="1"/>
      <c r="RSP109" s="1"/>
      <c r="RSQ109" s="1"/>
      <c r="RSR109" s="1"/>
      <c r="RSS109" s="1"/>
      <c r="RST109" s="1"/>
      <c r="RSU109" s="1"/>
      <c r="RSV109" s="1"/>
      <c r="RSW109" s="1"/>
      <c r="RSX109" s="1"/>
      <c r="RSY109" s="1"/>
      <c r="RSZ109" s="1"/>
      <c r="RTA109" s="1"/>
      <c r="RTB109" s="1"/>
      <c r="RTC109" s="1"/>
      <c r="RTD109" s="1"/>
      <c r="RTE109" s="1"/>
      <c r="RTF109" s="1"/>
      <c r="RTG109" s="1"/>
      <c r="RTH109" s="1"/>
      <c r="RTI109" s="1"/>
      <c r="RTJ109" s="1"/>
      <c r="RTK109" s="1"/>
      <c r="RTL109" s="1"/>
      <c r="RTM109" s="1"/>
      <c r="RTN109" s="1"/>
      <c r="RTO109" s="1"/>
      <c r="RTP109" s="1"/>
      <c r="RTQ109" s="1"/>
      <c r="RTR109" s="1"/>
      <c r="RTS109" s="1"/>
      <c r="RTT109" s="1"/>
      <c r="RTU109" s="1"/>
      <c r="RTV109" s="1"/>
      <c r="RTW109" s="1"/>
      <c r="RTX109" s="1"/>
      <c r="RTY109" s="1"/>
      <c r="RTZ109" s="1"/>
      <c r="RUA109" s="1"/>
      <c r="RUB109" s="1"/>
      <c r="RUC109" s="1"/>
      <c r="RUD109" s="1"/>
      <c r="RUE109" s="1"/>
      <c r="RUF109" s="1"/>
      <c r="RUG109" s="1"/>
      <c r="RUH109" s="1"/>
      <c r="RUI109" s="1"/>
      <c r="RUJ109" s="1"/>
      <c r="RUK109" s="1"/>
      <c r="RUL109" s="1"/>
      <c r="RUM109" s="1"/>
      <c r="RUN109" s="1"/>
      <c r="RUO109" s="1"/>
      <c r="RUP109" s="1"/>
      <c r="RUQ109" s="1"/>
      <c r="RUR109" s="1"/>
      <c r="RUS109" s="1"/>
      <c r="RUT109" s="1"/>
      <c r="RUU109" s="1"/>
      <c r="RUV109" s="1"/>
      <c r="RUW109" s="1"/>
      <c r="RUX109" s="1"/>
      <c r="RUY109" s="1"/>
      <c r="RUZ109" s="1"/>
      <c r="RVA109" s="1"/>
      <c r="RVB109" s="1"/>
      <c r="RVC109" s="1"/>
      <c r="RVD109" s="1"/>
      <c r="RVE109" s="1"/>
      <c r="RVF109" s="1"/>
      <c r="RVG109" s="1"/>
      <c r="RVH109" s="1"/>
      <c r="RVI109" s="1"/>
      <c r="RVJ109" s="1"/>
      <c r="RVK109" s="1"/>
      <c r="RVL109" s="1"/>
      <c r="RVM109" s="1"/>
      <c r="RVN109" s="1"/>
      <c r="RVO109" s="1"/>
      <c r="RVP109" s="1"/>
      <c r="RVQ109" s="1"/>
      <c r="RVR109" s="1"/>
      <c r="RVS109" s="1"/>
      <c r="RVT109" s="1"/>
      <c r="RVU109" s="1"/>
      <c r="RVV109" s="1"/>
      <c r="RVW109" s="1"/>
      <c r="RVX109" s="1"/>
      <c r="RVY109" s="1"/>
      <c r="RVZ109" s="1"/>
      <c r="RWA109" s="1"/>
      <c r="RWB109" s="1"/>
      <c r="RWC109" s="1"/>
      <c r="RWD109" s="1"/>
      <c r="RWE109" s="1"/>
      <c r="RWF109" s="1"/>
      <c r="RWG109" s="1"/>
      <c r="RWH109" s="1"/>
      <c r="RWI109" s="1"/>
      <c r="RWJ109" s="1"/>
      <c r="RWK109" s="1"/>
      <c r="RWL109" s="1"/>
      <c r="RWM109" s="1"/>
      <c r="RWN109" s="1"/>
      <c r="RWO109" s="1"/>
      <c r="RWP109" s="1"/>
      <c r="RWQ109" s="1"/>
      <c r="RWR109" s="1"/>
      <c r="RWS109" s="1"/>
      <c r="RWT109" s="1"/>
      <c r="RWU109" s="1"/>
      <c r="RWV109" s="1"/>
      <c r="RWW109" s="1"/>
      <c r="RWX109" s="1"/>
      <c r="RWY109" s="1"/>
      <c r="RWZ109" s="1"/>
      <c r="RXA109" s="1"/>
      <c r="RXB109" s="1"/>
      <c r="RXC109" s="1"/>
      <c r="RXD109" s="1"/>
      <c r="RXE109" s="1"/>
      <c r="RXF109" s="1"/>
      <c r="RXG109" s="1"/>
      <c r="RXH109" s="1"/>
      <c r="RXI109" s="1"/>
      <c r="RXJ109" s="1"/>
      <c r="RXK109" s="1"/>
      <c r="RXL109" s="1"/>
      <c r="RXM109" s="1"/>
      <c r="RXN109" s="1"/>
      <c r="RXO109" s="1"/>
      <c r="RXP109" s="1"/>
      <c r="RXQ109" s="1"/>
      <c r="RXR109" s="1"/>
      <c r="RXS109" s="1"/>
      <c r="RXT109" s="1"/>
      <c r="RXU109" s="1"/>
      <c r="RXV109" s="1"/>
      <c r="RXW109" s="1"/>
      <c r="RXX109" s="1"/>
      <c r="RXY109" s="1"/>
      <c r="RXZ109" s="1"/>
      <c r="RYA109" s="1"/>
      <c r="RYB109" s="1"/>
      <c r="RYC109" s="1"/>
      <c r="RYD109" s="1"/>
      <c r="RYE109" s="1"/>
      <c r="RYF109" s="1"/>
      <c r="RYG109" s="1"/>
      <c r="RYH109" s="1"/>
      <c r="RYI109" s="1"/>
      <c r="RYJ109" s="1"/>
      <c r="RYK109" s="1"/>
      <c r="RYL109" s="1"/>
      <c r="RYM109" s="1"/>
      <c r="RYN109" s="1"/>
      <c r="RYO109" s="1"/>
      <c r="RYP109" s="1"/>
      <c r="RYQ109" s="1"/>
      <c r="RYR109" s="1"/>
      <c r="RYS109" s="1"/>
      <c r="RYT109" s="1"/>
      <c r="RYU109" s="1"/>
      <c r="RYV109" s="1"/>
      <c r="RYW109" s="1"/>
      <c r="RYX109" s="1"/>
      <c r="RYY109" s="1"/>
      <c r="RYZ109" s="1"/>
      <c r="RZA109" s="1"/>
      <c r="RZB109" s="1"/>
      <c r="RZC109" s="1"/>
      <c r="RZD109" s="1"/>
      <c r="RZE109" s="1"/>
      <c r="RZF109" s="1"/>
      <c r="RZG109" s="1"/>
      <c r="RZH109" s="1"/>
      <c r="RZI109" s="1"/>
      <c r="RZJ109" s="1"/>
      <c r="RZK109" s="1"/>
      <c r="RZL109" s="1"/>
      <c r="RZM109" s="1"/>
      <c r="RZN109" s="1"/>
      <c r="RZO109" s="1"/>
      <c r="RZP109" s="1"/>
      <c r="RZQ109" s="1"/>
      <c r="RZR109" s="1"/>
      <c r="RZS109" s="1"/>
      <c r="RZT109" s="1"/>
      <c r="RZU109" s="1"/>
      <c r="RZV109" s="1"/>
      <c r="RZW109" s="1"/>
      <c r="RZX109" s="1"/>
      <c r="RZY109" s="1"/>
      <c r="RZZ109" s="1"/>
      <c r="SAA109" s="1"/>
      <c r="SAB109" s="1"/>
      <c r="SAC109" s="1"/>
      <c r="SAD109" s="1"/>
      <c r="SAE109" s="1"/>
      <c r="SAF109" s="1"/>
      <c r="SAG109" s="1"/>
      <c r="SAH109" s="1"/>
      <c r="SAI109" s="1"/>
      <c r="SAJ109" s="1"/>
      <c r="SAK109" s="1"/>
      <c r="SAL109" s="1"/>
      <c r="SAM109" s="1"/>
      <c r="SAN109" s="1"/>
      <c r="SAO109" s="1"/>
      <c r="SAP109" s="1"/>
      <c r="SAQ109" s="1"/>
      <c r="SAR109" s="1"/>
      <c r="SAS109" s="1"/>
      <c r="SAT109" s="1"/>
      <c r="SAU109" s="1"/>
      <c r="SAV109" s="1"/>
      <c r="SAW109" s="1"/>
      <c r="SAX109" s="1"/>
      <c r="SAY109" s="1"/>
      <c r="SAZ109" s="1"/>
      <c r="SBA109" s="1"/>
      <c r="SBB109" s="1"/>
      <c r="SBC109" s="1"/>
      <c r="SBD109" s="1"/>
      <c r="SBE109" s="1"/>
      <c r="SBF109" s="1"/>
      <c r="SBG109" s="1"/>
      <c r="SBH109" s="1"/>
      <c r="SBI109" s="1"/>
      <c r="SBJ109" s="1"/>
      <c r="SBK109" s="1"/>
      <c r="SBL109" s="1"/>
      <c r="SBM109" s="1"/>
      <c r="SBN109" s="1"/>
      <c r="SBO109" s="1"/>
      <c r="SBP109" s="1"/>
      <c r="SBQ109" s="1"/>
      <c r="SBR109" s="1"/>
      <c r="SBS109" s="1"/>
      <c r="SBT109" s="1"/>
      <c r="SBU109" s="1"/>
      <c r="SBV109" s="1"/>
      <c r="SBW109" s="1"/>
      <c r="SBX109" s="1"/>
      <c r="SBY109" s="1"/>
      <c r="SBZ109" s="1"/>
      <c r="SCA109" s="1"/>
      <c r="SCB109" s="1"/>
      <c r="SCC109" s="1"/>
      <c r="SCD109" s="1"/>
      <c r="SCE109" s="1"/>
      <c r="SCF109" s="1"/>
      <c r="SCG109" s="1"/>
      <c r="SCH109" s="1"/>
      <c r="SCI109" s="1"/>
      <c r="SCJ109" s="1"/>
      <c r="SCK109" s="1"/>
      <c r="SCL109" s="1"/>
      <c r="SCM109" s="1"/>
      <c r="SCN109" s="1"/>
      <c r="SCO109" s="1"/>
      <c r="SCP109" s="1"/>
      <c r="SCQ109" s="1"/>
      <c r="SCR109" s="1"/>
      <c r="SCS109" s="1"/>
      <c r="SCT109" s="1"/>
      <c r="SCU109" s="1"/>
      <c r="SCV109" s="1"/>
      <c r="SCW109" s="1"/>
      <c r="SCX109" s="1"/>
      <c r="SCY109" s="1"/>
      <c r="SCZ109" s="1"/>
      <c r="SDA109" s="1"/>
      <c r="SDB109" s="1"/>
      <c r="SDC109" s="1"/>
      <c r="SDD109" s="1"/>
      <c r="SDE109" s="1"/>
      <c r="SDF109" s="1"/>
      <c r="SDG109" s="1"/>
      <c r="SDH109" s="1"/>
      <c r="SDI109" s="1"/>
      <c r="SDJ109" s="1"/>
      <c r="SDK109" s="1"/>
      <c r="SDL109" s="1"/>
      <c r="SDM109" s="1"/>
      <c r="SDN109" s="1"/>
      <c r="SDO109" s="1"/>
      <c r="SDP109" s="1"/>
      <c r="SDQ109" s="1"/>
      <c r="SDR109" s="1"/>
      <c r="SDS109" s="1"/>
      <c r="SDT109" s="1"/>
      <c r="SDU109" s="1"/>
      <c r="SDV109" s="1"/>
      <c r="SDW109" s="1"/>
      <c r="SDX109" s="1"/>
      <c r="SDY109" s="1"/>
      <c r="SDZ109" s="1"/>
      <c r="SEA109" s="1"/>
      <c r="SEB109" s="1"/>
      <c r="SEC109" s="1"/>
      <c r="SED109" s="1"/>
      <c r="SEE109" s="1"/>
      <c r="SEF109" s="1"/>
      <c r="SEG109" s="1"/>
      <c r="SEH109" s="1"/>
      <c r="SEI109" s="1"/>
      <c r="SEJ109" s="1"/>
      <c r="SEK109" s="1"/>
      <c r="SEL109" s="1"/>
      <c r="SEM109" s="1"/>
      <c r="SEN109" s="1"/>
      <c r="SEO109" s="1"/>
      <c r="SEP109" s="1"/>
      <c r="SEQ109" s="1"/>
      <c r="SER109" s="1"/>
      <c r="SES109" s="1"/>
      <c r="SET109" s="1"/>
      <c r="SEU109" s="1"/>
      <c r="SEV109" s="1"/>
      <c r="SEW109" s="1"/>
      <c r="SEX109" s="1"/>
      <c r="SEY109" s="1"/>
      <c r="SEZ109" s="1"/>
      <c r="SFA109" s="1"/>
      <c r="SFB109" s="1"/>
      <c r="SFC109" s="1"/>
      <c r="SFD109" s="1"/>
      <c r="SFE109" s="1"/>
      <c r="SFF109" s="1"/>
      <c r="SFG109" s="1"/>
      <c r="SFH109" s="1"/>
      <c r="SFI109" s="1"/>
      <c r="SFJ109" s="1"/>
      <c r="SFK109" s="1"/>
      <c r="SFL109" s="1"/>
      <c r="SFM109" s="1"/>
      <c r="SFN109" s="1"/>
      <c r="SFO109" s="1"/>
      <c r="SFP109" s="1"/>
      <c r="SFQ109" s="1"/>
      <c r="SFR109" s="1"/>
      <c r="SFS109" s="1"/>
      <c r="SFT109" s="1"/>
      <c r="SFU109" s="1"/>
      <c r="SFV109" s="1"/>
      <c r="SFW109" s="1"/>
      <c r="SFX109" s="1"/>
      <c r="SFY109" s="1"/>
      <c r="SFZ109" s="1"/>
      <c r="SGA109" s="1"/>
      <c r="SGB109" s="1"/>
      <c r="SGC109" s="1"/>
      <c r="SGD109" s="1"/>
      <c r="SGE109" s="1"/>
      <c r="SGF109" s="1"/>
      <c r="SGG109" s="1"/>
      <c r="SGH109" s="1"/>
      <c r="SGI109" s="1"/>
      <c r="SGJ109" s="1"/>
      <c r="SGK109" s="1"/>
      <c r="SGL109" s="1"/>
      <c r="SGM109" s="1"/>
      <c r="SGN109" s="1"/>
      <c r="SGO109" s="1"/>
      <c r="SGP109" s="1"/>
      <c r="SGQ109" s="1"/>
      <c r="SGR109" s="1"/>
      <c r="SGS109" s="1"/>
      <c r="SGT109" s="1"/>
      <c r="SGU109" s="1"/>
      <c r="SGV109" s="1"/>
      <c r="SGW109" s="1"/>
      <c r="SGX109" s="1"/>
      <c r="SGY109" s="1"/>
      <c r="SGZ109" s="1"/>
      <c r="SHA109" s="1"/>
      <c r="SHB109" s="1"/>
      <c r="SHC109" s="1"/>
      <c r="SHD109" s="1"/>
      <c r="SHE109" s="1"/>
      <c r="SHF109" s="1"/>
      <c r="SHG109" s="1"/>
      <c r="SHH109" s="1"/>
      <c r="SHI109" s="1"/>
      <c r="SHJ109" s="1"/>
      <c r="SHK109" s="1"/>
      <c r="SHL109" s="1"/>
      <c r="SHM109" s="1"/>
      <c r="SHN109" s="1"/>
      <c r="SHO109" s="1"/>
      <c r="SHP109" s="1"/>
      <c r="SHQ109" s="1"/>
      <c r="SHR109" s="1"/>
      <c r="SHS109" s="1"/>
      <c r="SHT109" s="1"/>
      <c r="SHU109" s="1"/>
      <c r="SHV109" s="1"/>
      <c r="SHW109" s="1"/>
      <c r="SHX109" s="1"/>
      <c r="SHY109" s="1"/>
      <c r="SHZ109" s="1"/>
      <c r="SIA109" s="1"/>
      <c r="SIB109" s="1"/>
      <c r="SIC109" s="1"/>
      <c r="SID109" s="1"/>
      <c r="SIE109" s="1"/>
      <c r="SIF109" s="1"/>
      <c r="SIG109" s="1"/>
      <c r="SIH109" s="1"/>
      <c r="SII109" s="1"/>
      <c r="SIJ109" s="1"/>
      <c r="SIK109" s="1"/>
      <c r="SIL109" s="1"/>
      <c r="SIM109" s="1"/>
      <c r="SIN109" s="1"/>
      <c r="SIO109" s="1"/>
      <c r="SIP109" s="1"/>
      <c r="SIQ109" s="1"/>
      <c r="SIR109" s="1"/>
      <c r="SIS109" s="1"/>
      <c r="SIT109" s="1"/>
      <c r="SIU109" s="1"/>
      <c r="SIV109" s="1"/>
      <c r="SIW109" s="1"/>
      <c r="SIX109" s="1"/>
      <c r="SIY109" s="1"/>
      <c r="SIZ109" s="1"/>
      <c r="SJA109" s="1"/>
      <c r="SJB109" s="1"/>
      <c r="SJC109" s="1"/>
      <c r="SJD109" s="1"/>
      <c r="SJE109" s="1"/>
      <c r="SJF109" s="1"/>
      <c r="SJG109" s="1"/>
      <c r="SJH109" s="1"/>
      <c r="SJI109" s="1"/>
      <c r="SJJ109" s="1"/>
      <c r="SJK109" s="1"/>
      <c r="SJL109" s="1"/>
      <c r="SJM109" s="1"/>
      <c r="SJN109" s="1"/>
      <c r="SJO109" s="1"/>
      <c r="SJP109" s="1"/>
      <c r="SJQ109" s="1"/>
      <c r="SJR109" s="1"/>
      <c r="SJS109" s="1"/>
      <c r="SJT109" s="1"/>
      <c r="SJU109" s="1"/>
      <c r="SJV109" s="1"/>
      <c r="SJW109" s="1"/>
      <c r="SJX109" s="1"/>
      <c r="SJY109" s="1"/>
      <c r="SJZ109" s="1"/>
      <c r="SKA109" s="1"/>
      <c r="SKB109" s="1"/>
      <c r="SKC109" s="1"/>
      <c r="SKD109" s="1"/>
      <c r="SKE109" s="1"/>
      <c r="SKF109" s="1"/>
      <c r="SKG109" s="1"/>
      <c r="SKH109" s="1"/>
      <c r="SKI109" s="1"/>
      <c r="SKJ109" s="1"/>
      <c r="SKK109" s="1"/>
      <c r="SKL109" s="1"/>
      <c r="SKM109" s="1"/>
      <c r="SKN109" s="1"/>
      <c r="SKO109" s="1"/>
      <c r="SKP109" s="1"/>
      <c r="SKQ109" s="1"/>
      <c r="SKR109" s="1"/>
      <c r="SKS109" s="1"/>
      <c r="SKT109" s="1"/>
      <c r="SKU109" s="1"/>
      <c r="SKV109" s="1"/>
      <c r="SKW109" s="1"/>
      <c r="SKX109" s="1"/>
      <c r="SKY109" s="1"/>
      <c r="SKZ109" s="1"/>
      <c r="SLA109" s="1"/>
      <c r="SLB109" s="1"/>
      <c r="SLC109" s="1"/>
      <c r="SLD109" s="1"/>
      <c r="SLE109" s="1"/>
      <c r="SLF109" s="1"/>
      <c r="SLG109" s="1"/>
      <c r="SLH109" s="1"/>
      <c r="SLI109" s="1"/>
      <c r="SLJ109" s="1"/>
      <c r="SLK109" s="1"/>
      <c r="SLL109" s="1"/>
      <c r="SLM109" s="1"/>
      <c r="SLN109" s="1"/>
      <c r="SLO109" s="1"/>
      <c r="SLP109" s="1"/>
      <c r="SLQ109" s="1"/>
      <c r="SLR109" s="1"/>
      <c r="SLS109" s="1"/>
      <c r="SLT109" s="1"/>
      <c r="SLU109" s="1"/>
      <c r="SLV109" s="1"/>
      <c r="SLW109" s="1"/>
      <c r="SLX109" s="1"/>
      <c r="SLY109" s="1"/>
      <c r="SLZ109" s="1"/>
      <c r="SMA109" s="1"/>
      <c r="SMB109" s="1"/>
      <c r="SMC109" s="1"/>
      <c r="SMD109" s="1"/>
      <c r="SME109" s="1"/>
      <c r="SMF109" s="1"/>
      <c r="SMG109" s="1"/>
      <c r="SMH109" s="1"/>
      <c r="SMI109" s="1"/>
      <c r="SMJ109" s="1"/>
      <c r="SMK109" s="1"/>
      <c r="SML109" s="1"/>
      <c r="SMM109" s="1"/>
      <c r="SMN109" s="1"/>
      <c r="SMO109" s="1"/>
      <c r="SMP109" s="1"/>
      <c r="SMQ109" s="1"/>
      <c r="SMR109" s="1"/>
      <c r="SMS109" s="1"/>
      <c r="SMT109" s="1"/>
      <c r="SMU109" s="1"/>
      <c r="SMV109" s="1"/>
      <c r="SMW109" s="1"/>
      <c r="SMX109" s="1"/>
      <c r="SMY109" s="1"/>
      <c r="SMZ109" s="1"/>
      <c r="SNA109" s="1"/>
      <c r="SNB109" s="1"/>
      <c r="SNC109" s="1"/>
      <c r="SND109" s="1"/>
      <c r="SNE109" s="1"/>
      <c r="SNF109" s="1"/>
      <c r="SNG109" s="1"/>
      <c r="SNH109" s="1"/>
      <c r="SNI109" s="1"/>
      <c r="SNJ109" s="1"/>
      <c r="SNK109" s="1"/>
      <c r="SNL109" s="1"/>
      <c r="SNM109" s="1"/>
      <c r="SNN109" s="1"/>
      <c r="SNO109" s="1"/>
      <c r="SNP109" s="1"/>
      <c r="SNQ109" s="1"/>
      <c r="SNR109" s="1"/>
      <c r="SNS109" s="1"/>
      <c r="SNT109" s="1"/>
      <c r="SNU109" s="1"/>
      <c r="SNV109" s="1"/>
      <c r="SNW109" s="1"/>
      <c r="SNX109" s="1"/>
      <c r="SNY109" s="1"/>
      <c r="SNZ109" s="1"/>
      <c r="SOA109" s="1"/>
      <c r="SOB109" s="1"/>
      <c r="SOC109" s="1"/>
      <c r="SOD109" s="1"/>
      <c r="SOE109" s="1"/>
      <c r="SOF109" s="1"/>
      <c r="SOG109" s="1"/>
      <c r="SOH109" s="1"/>
      <c r="SOI109" s="1"/>
      <c r="SOJ109" s="1"/>
      <c r="SOK109" s="1"/>
      <c r="SOL109" s="1"/>
      <c r="SOM109" s="1"/>
      <c r="SON109" s="1"/>
      <c r="SOO109" s="1"/>
      <c r="SOP109" s="1"/>
      <c r="SOQ109" s="1"/>
      <c r="SOR109" s="1"/>
      <c r="SOS109" s="1"/>
      <c r="SOT109" s="1"/>
      <c r="SOU109" s="1"/>
      <c r="SOV109" s="1"/>
      <c r="SOW109" s="1"/>
      <c r="SOX109" s="1"/>
      <c r="SOY109" s="1"/>
      <c r="SOZ109" s="1"/>
      <c r="SPA109" s="1"/>
      <c r="SPB109" s="1"/>
      <c r="SPC109" s="1"/>
      <c r="SPD109" s="1"/>
      <c r="SPE109" s="1"/>
      <c r="SPF109" s="1"/>
      <c r="SPG109" s="1"/>
      <c r="SPH109" s="1"/>
      <c r="SPI109" s="1"/>
      <c r="SPJ109" s="1"/>
      <c r="SPK109" s="1"/>
      <c r="SPL109" s="1"/>
      <c r="SPM109" s="1"/>
      <c r="SPN109" s="1"/>
      <c r="SPO109" s="1"/>
      <c r="SPP109" s="1"/>
      <c r="SPQ109" s="1"/>
      <c r="SPR109" s="1"/>
      <c r="SPS109" s="1"/>
      <c r="SPT109" s="1"/>
      <c r="SPU109" s="1"/>
      <c r="SPV109" s="1"/>
      <c r="SPW109" s="1"/>
      <c r="SPX109" s="1"/>
      <c r="SPY109" s="1"/>
      <c r="SPZ109" s="1"/>
      <c r="SQA109" s="1"/>
      <c r="SQB109" s="1"/>
      <c r="SQC109" s="1"/>
      <c r="SQD109" s="1"/>
      <c r="SQE109" s="1"/>
      <c r="SQF109" s="1"/>
      <c r="SQG109" s="1"/>
      <c r="SQH109" s="1"/>
      <c r="SQI109" s="1"/>
      <c r="SQJ109" s="1"/>
      <c r="SQK109" s="1"/>
      <c r="SQL109" s="1"/>
      <c r="SQM109" s="1"/>
      <c r="SQN109" s="1"/>
      <c r="SQO109" s="1"/>
      <c r="SQP109" s="1"/>
      <c r="SQQ109" s="1"/>
      <c r="SQR109" s="1"/>
      <c r="SQS109" s="1"/>
      <c r="SQT109" s="1"/>
      <c r="SQU109" s="1"/>
      <c r="SQV109" s="1"/>
      <c r="SQW109" s="1"/>
      <c r="SQX109" s="1"/>
      <c r="SQY109" s="1"/>
      <c r="SQZ109" s="1"/>
      <c r="SRA109" s="1"/>
      <c r="SRB109" s="1"/>
      <c r="SRC109" s="1"/>
      <c r="SRD109" s="1"/>
      <c r="SRE109" s="1"/>
      <c r="SRF109" s="1"/>
      <c r="SRG109" s="1"/>
      <c r="SRH109" s="1"/>
      <c r="SRI109" s="1"/>
      <c r="SRJ109" s="1"/>
      <c r="SRK109" s="1"/>
      <c r="SRL109" s="1"/>
      <c r="SRM109" s="1"/>
      <c r="SRN109" s="1"/>
      <c r="SRO109" s="1"/>
      <c r="SRP109" s="1"/>
      <c r="SRQ109" s="1"/>
      <c r="SRR109" s="1"/>
      <c r="SRS109" s="1"/>
      <c r="SRT109" s="1"/>
      <c r="SRU109" s="1"/>
      <c r="SRV109" s="1"/>
      <c r="SRW109" s="1"/>
      <c r="SRX109" s="1"/>
      <c r="SRY109" s="1"/>
      <c r="SRZ109" s="1"/>
      <c r="SSA109" s="1"/>
      <c r="SSB109" s="1"/>
      <c r="SSC109" s="1"/>
      <c r="SSD109" s="1"/>
      <c r="SSE109" s="1"/>
      <c r="SSF109" s="1"/>
      <c r="SSG109" s="1"/>
      <c r="SSH109" s="1"/>
      <c r="SSI109" s="1"/>
      <c r="SSJ109" s="1"/>
      <c r="SSK109" s="1"/>
      <c r="SSL109" s="1"/>
      <c r="SSM109" s="1"/>
      <c r="SSN109" s="1"/>
      <c r="SSO109" s="1"/>
      <c r="SSP109" s="1"/>
      <c r="SSQ109" s="1"/>
      <c r="SSR109" s="1"/>
      <c r="SSS109" s="1"/>
      <c r="SST109" s="1"/>
      <c r="SSU109" s="1"/>
      <c r="SSV109" s="1"/>
      <c r="SSW109" s="1"/>
      <c r="SSX109" s="1"/>
      <c r="SSY109" s="1"/>
      <c r="SSZ109" s="1"/>
      <c r="STA109" s="1"/>
      <c r="STB109" s="1"/>
      <c r="STC109" s="1"/>
      <c r="STD109" s="1"/>
      <c r="STE109" s="1"/>
      <c r="STF109" s="1"/>
      <c r="STG109" s="1"/>
      <c r="STH109" s="1"/>
      <c r="STI109" s="1"/>
      <c r="STJ109" s="1"/>
      <c r="STK109" s="1"/>
      <c r="STL109" s="1"/>
      <c r="STM109" s="1"/>
      <c r="STN109" s="1"/>
      <c r="STO109" s="1"/>
      <c r="STP109" s="1"/>
      <c r="STQ109" s="1"/>
      <c r="STR109" s="1"/>
      <c r="STS109" s="1"/>
      <c r="STT109" s="1"/>
      <c r="STU109" s="1"/>
      <c r="STV109" s="1"/>
      <c r="STW109" s="1"/>
      <c r="STX109" s="1"/>
      <c r="STY109" s="1"/>
      <c r="STZ109" s="1"/>
      <c r="SUA109" s="1"/>
      <c r="SUB109" s="1"/>
      <c r="SUC109" s="1"/>
      <c r="SUD109" s="1"/>
      <c r="SUE109" s="1"/>
      <c r="SUF109" s="1"/>
      <c r="SUG109" s="1"/>
      <c r="SUH109" s="1"/>
      <c r="SUI109" s="1"/>
      <c r="SUJ109" s="1"/>
      <c r="SUK109" s="1"/>
      <c r="SUL109" s="1"/>
      <c r="SUM109" s="1"/>
      <c r="SUN109" s="1"/>
      <c r="SUO109" s="1"/>
      <c r="SUP109" s="1"/>
      <c r="SUQ109" s="1"/>
      <c r="SUR109" s="1"/>
      <c r="SUS109" s="1"/>
      <c r="SUT109" s="1"/>
      <c r="SUU109" s="1"/>
      <c r="SUV109" s="1"/>
      <c r="SUW109" s="1"/>
      <c r="SUX109" s="1"/>
      <c r="SUY109" s="1"/>
      <c r="SUZ109" s="1"/>
      <c r="SVA109" s="1"/>
      <c r="SVB109" s="1"/>
      <c r="SVC109" s="1"/>
      <c r="SVD109" s="1"/>
      <c r="SVE109" s="1"/>
      <c r="SVF109" s="1"/>
      <c r="SVG109" s="1"/>
      <c r="SVH109" s="1"/>
      <c r="SVI109" s="1"/>
      <c r="SVJ109" s="1"/>
      <c r="SVK109" s="1"/>
      <c r="SVL109" s="1"/>
      <c r="SVM109" s="1"/>
      <c r="SVN109" s="1"/>
      <c r="SVO109" s="1"/>
      <c r="SVP109" s="1"/>
      <c r="SVQ109" s="1"/>
      <c r="SVR109" s="1"/>
      <c r="SVS109" s="1"/>
      <c r="SVT109" s="1"/>
      <c r="SVU109" s="1"/>
      <c r="SVV109" s="1"/>
      <c r="SVW109" s="1"/>
      <c r="SVX109" s="1"/>
      <c r="SVY109" s="1"/>
      <c r="SVZ109" s="1"/>
      <c r="SWA109" s="1"/>
      <c r="SWB109" s="1"/>
      <c r="SWC109" s="1"/>
      <c r="SWD109" s="1"/>
      <c r="SWE109" s="1"/>
      <c r="SWF109" s="1"/>
      <c r="SWG109" s="1"/>
      <c r="SWH109" s="1"/>
      <c r="SWI109" s="1"/>
      <c r="SWJ109" s="1"/>
      <c r="SWK109" s="1"/>
      <c r="SWL109" s="1"/>
      <c r="SWM109" s="1"/>
      <c r="SWN109" s="1"/>
      <c r="SWO109" s="1"/>
      <c r="SWP109" s="1"/>
      <c r="SWQ109" s="1"/>
      <c r="SWR109" s="1"/>
      <c r="SWS109" s="1"/>
      <c r="SWT109" s="1"/>
      <c r="SWU109" s="1"/>
      <c r="SWV109" s="1"/>
      <c r="SWW109" s="1"/>
      <c r="SWX109" s="1"/>
      <c r="SWY109" s="1"/>
      <c r="SWZ109" s="1"/>
      <c r="SXA109" s="1"/>
      <c r="SXB109" s="1"/>
      <c r="SXC109" s="1"/>
      <c r="SXD109" s="1"/>
      <c r="SXE109" s="1"/>
      <c r="SXF109" s="1"/>
      <c r="SXG109" s="1"/>
      <c r="SXH109" s="1"/>
      <c r="SXI109" s="1"/>
      <c r="SXJ109" s="1"/>
      <c r="SXK109" s="1"/>
      <c r="SXL109" s="1"/>
      <c r="SXM109" s="1"/>
      <c r="SXN109" s="1"/>
      <c r="SXO109" s="1"/>
      <c r="SXP109" s="1"/>
      <c r="SXQ109" s="1"/>
      <c r="SXR109" s="1"/>
      <c r="SXS109" s="1"/>
      <c r="SXT109" s="1"/>
      <c r="SXU109" s="1"/>
      <c r="SXV109" s="1"/>
      <c r="SXW109" s="1"/>
      <c r="SXX109" s="1"/>
      <c r="SXY109" s="1"/>
      <c r="SXZ109" s="1"/>
      <c r="SYA109" s="1"/>
      <c r="SYB109" s="1"/>
      <c r="SYC109" s="1"/>
      <c r="SYD109" s="1"/>
      <c r="SYE109" s="1"/>
      <c r="SYF109" s="1"/>
      <c r="SYG109" s="1"/>
      <c r="SYH109" s="1"/>
      <c r="SYI109" s="1"/>
      <c r="SYJ109" s="1"/>
      <c r="SYK109" s="1"/>
      <c r="SYL109" s="1"/>
      <c r="SYM109" s="1"/>
      <c r="SYN109" s="1"/>
      <c r="SYO109" s="1"/>
      <c r="SYP109" s="1"/>
      <c r="SYQ109" s="1"/>
      <c r="SYR109" s="1"/>
      <c r="SYS109" s="1"/>
      <c r="SYT109" s="1"/>
      <c r="SYU109" s="1"/>
      <c r="SYV109" s="1"/>
      <c r="SYW109" s="1"/>
      <c r="SYX109" s="1"/>
      <c r="SYY109" s="1"/>
      <c r="SYZ109" s="1"/>
      <c r="SZA109" s="1"/>
      <c r="SZB109" s="1"/>
      <c r="SZC109" s="1"/>
      <c r="SZD109" s="1"/>
      <c r="SZE109" s="1"/>
      <c r="SZF109" s="1"/>
      <c r="SZG109" s="1"/>
      <c r="SZH109" s="1"/>
      <c r="SZI109" s="1"/>
      <c r="SZJ109" s="1"/>
      <c r="SZK109" s="1"/>
      <c r="SZL109" s="1"/>
      <c r="SZM109" s="1"/>
      <c r="SZN109" s="1"/>
      <c r="SZO109" s="1"/>
      <c r="SZP109" s="1"/>
      <c r="SZQ109" s="1"/>
      <c r="SZR109" s="1"/>
      <c r="SZS109" s="1"/>
      <c r="SZT109" s="1"/>
      <c r="SZU109" s="1"/>
      <c r="SZV109" s="1"/>
      <c r="SZW109" s="1"/>
      <c r="SZX109" s="1"/>
      <c r="SZY109" s="1"/>
      <c r="SZZ109" s="1"/>
      <c r="TAA109" s="1"/>
      <c r="TAB109" s="1"/>
      <c r="TAC109" s="1"/>
      <c r="TAD109" s="1"/>
      <c r="TAE109" s="1"/>
      <c r="TAF109" s="1"/>
      <c r="TAG109" s="1"/>
      <c r="TAH109" s="1"/>
      <c r="TAI109" s="1"/>
      <c r="TAJ109" s="1"/>
      <c r="TAK109" s="1"/>
      <c r="TAL109" s="1"/>
      <c r="TAM109" s="1"/>
      <c r="TAN109" s="1"/>
      <c r="TAO109" s="1"/>
      <c r="TAP109" s="1"/>
      <c r="TAQ109" s="1"/>
      <c r="TAR109" s="1"/>
      <c r="TAS109" s="1"/>
      <c r="TAT109" s="1"/>
      <c r="TAU109" s="1"/>
      <c r="TAV109" s="1"/>
      <c r="TAW109" s="1"/>
      <c r="TAX109" s="1"/>
      <c r="TAY109" s="1"/>
      <c r="TAZ109" s="1"/>
      <c r="TBA109" s="1"/>
      <c r="TBB109" s="1"/>
      <c r="TBC109" s="1"/>
      <c r="TBD109" s="1"/>
      <c r="TBE109" s="1"/>
      <c r="TBF109" s="1"/>
      <c r="TBG109" s="1"/>
      <c r="TBH109" s="1"/>
      <c r="TBI109" s="1"/>
      <c r="TBJ109" s="1"/>
      <c r="TBK109" s="1"/>
      <c r="TBL109" s="1"/>
      <c r="TBM109" s="1"/>
      <c r="TBN109" s="1"/>
      <c r="TBO109" s="1"/>
      <c r="TBP109" s="1"/>
      <c r="TBQ109" s="1"/>
      <c r="TBR109" s="1"/>
      <c r="TBS109" s="1"/>
      <c r="TBT109" s="1"/>
      <c r="TBU109" s="1"/>
      <c r="TBV109" s="1"/>
      <c r="TBW109" s="1"/>
      <c r="TBX109" s="1"/>
      <c r="TBY109" s="1"/>
      <c r="TBZ109" s="1"/>
      <c r="TCA109" s="1"/>
      <c r="TCB109" s="1"/>
      <c r="TCC109" s="1"/>
      <c r="TCD109" s="1"/>
      <c r="TCE109" s="1"/>
      <c r="TCF109" s="1"/>
      <c r="TCG109" s="1"/>
      <c r="TCH109" s="1"/>
      <c r="TCI109" s="1"/>
      <c r="TCJ109" s="1"/>
      <c r="TCK109" s="1"/>
      <c r="TCL109" s="1"/>
      <c r="TCM109" s="1"/>
      <c r="TCN109" s="1"/>
      <c r="TCO109" s="1"/>
      <c r="TCP109" s="1"/>
      <c r="TCQ109" s="1"/>
      <c r="TCR109" s="1"/>
      <c r="TCS109" s="1"/>
      <c r="TCT109" s="1"/>
      <c r="TCU109" s="1"/>
      <c r="TCV109" s="1"/>
      <c r="TCW109" s="1"/>
      <c r="TCX109" s="1"/>
      <c r="TCY109" s="1"/>
      <c r="TCZ109" s="1"/>
      <c r="TDA109" s="1"/>
      <c r="TDB109" s="1"/>
      <c r="TDC109" s="1"/>
      <c r="TDD109" s="1"/>
      <c r="TDE109" s="1"/>
      <c r="TDF109" s="1"/>
      <c r="TDG109" s="1"/>
      <c r="TDH109" s="1"/>
      <c r="TDI109" s="1"/>
      <c r="TDJ109" s="1"/>
      <c r="TDK109" s="1"/>
      <c r="TDL109" s="1"/>
      <c r="TDM109" s="1"/>
      <c r="TDN109" s="1"/>
      <c r="TDO109" s="1"/>
      <c r="TDP109" s="1"/>
      <c r="TDQ109" s="1"/>
      <c r="TDR109" s="1"/>
      <c r="TDS109" s="1"/>
      <c r="TDT109" s="1"/>
      <c r="TDU109" s="1"/>
      <c r="TDV109" s="1"/>
      <c r="TDW109" s="1"/>
      <c r="TDX109" s="1"/>
      <c r="TDY109" s="1"/>
      <c r="TDZ109" s="1"/>
      <c r="TEA109" s="1"/>
      <c r="TEB109" s="1"/>
      <c r="TEC109" s="1"/>
      <c r="TED109" s="1"/>
      <c r="TEE109" s="1"/>
      <c r="TEF109" s="1"/>
      <c r="TEG109" s="1"/>
      <c r="TEH109" s="1"/>
      <c r="TEI109" s="1"/>
      <c r="TEJ109" s="1"/>
      <c r="TEK109" s="1"/>
      <c r="TEL109" s="1"/>
      <c r="TEM109" s="1"/>
      <c r="TEN109" s="1"/>
      <c r="TEO109" s="1"/>
      <c r="TEP109" s="1"/>
      <c r="TEQ109" s="1"/>
      <c r="TER109" s="1"/>
      <c r="TES109" s="1"/>
      <c r="TET109" s="1"/>
      <c r="TEU109" s="1"/>
      <c r="TEV109" s="1"/>
      <c r="TEW109" s="1"/>
      <c r="TEX109" s="1"/>
      <c r="TEY109" s="1"/>
      <c r="TEZ109" s="1"/>
      <c r="TFA109" s="1"/>
      <c r="TFB109" s="1"/>
      <c r="TFC109" s="1"/>
      <c r="TFD109" s="1"/>
      <c r="TFE109" s="1"/>
      <c r="TFF109" s="1"/>
      <c r="TFG109" s="1"/>
      <c r="TFH109" s="1"/>
      <c r="TFI109" s="1"/>
      <c r="TFJ109" s="1"/>
      <c r="TFK109" s="1"/>
      <c r="TFL109" s="1"/>
      <c r="TFM109" s="1"/>
      <c r="TFN109" s="1"/>
      <c r="TFO109" s="1"/>
      <c r="TFP109" s="1"/>
      <c r="TFQ109" s="1"/>
      <c r="TFR109" s="1"/>
      <c r="TFS109" s="1"/>
      <c r="TFT109" s="1"/>
      <c r="TFU109" s="1"/>
      <c r="TFV109" s="1"/>
      <c r="TFW109" s="1"/>
      <c r="TFX109" s="1"/>
      <c r="TFY109" s="1"/>
      <c r="TFZ109" s="1"/>
      <c r="TGA109" s="1"/>
      <c r="TGB109" s="1"/>
      <c r="TGC109" s="1"/>
      <c r="TGD109" s="1"/>
      <c r="TGE109" s="1"/>
      <c r="TGF109" s="1"/>
      <c r="TGG109" s="1"/>
      <c r="TGH109" s="1"/>
      <c r="TGI109" s="1"/>
      <c r="TGJ109" s="1"/>
      <c r="TGK109" s="1"/>
      <c r="TGL109" s="1"/>
      <c r="TGM109" s="1"/>
      <c r="TGN109" s="1"/>
      <c r="TGO109" s="1"/>
      <c r="TGP109" s="1"/>
      <c r="TGQ109" s="1"/>
      <c r="TGR109" s="1"/>
      <c r="TGS109" s="1"/>
      <c r="TGT109" s="1"/>
      <c r="TGU109" s="1"/>
      <c r="TGV109" s="1"/>
      <c r="TGW109" s="1"/>
      <c r="TGX109" s="1"/>
      <c r="TGY109" s="1"/>
      <c r="TGZ109" s="1"/>
      <c r="THA109" s="1"/>
      <c r="THB109" s="1"/>
      <c r="THC109" s="1"/>
      <c r="THD109" s="1"/>
      <c r="THE109" s="1"/>
      <c r="THF109" s="1"/>
      <c r="THG109" s="1"/>
      <c r="THH109" s="1"/>
      <c r="THI109" s="1"/>
      <c r="THJ109" s="1"/>
      <c r="THK109" s="1"/>
      <c r="THL109" s="1"/>
      <c r="THM109" s="1"/>
      <c r="THN109" s="1"/>
      <c r="THO109" s="1"/>
      <c r="THP109" s="1"/>
      <c r="THQ109" s="1"/>
      <c r="THR109" s="1"/>
      <c r="THS109" s="1"/>
      <c r="THT109" s="1"/>
      <c r="THU109" s="1"/>
      <c r="THV109" s="1"/>
      <c r="THW109" s="1"/>
      <c r="THX109" s="1"/>
      <c r="THY109" s="1"/>
      <c r="THZ109" s="1"/>
      <c r="TIA109" s="1"/>
      <c r="TIB109" s="1"/>
      <c r="TIC109" s="1"/>
      <c r="TID109" s="1"/>
      <c r="TIE109" s="1"/>
      <c r="TIF109" s="1"/>
      <c r="TIG109" s="1"/>
      <c r="TIH109" s="1"/>
      <c r="TII109" s="1"/>
      <c r="TIJ109" s="1"/>
      <c r="TIK109" s="1"/>
      <c r="TIL109" s="1"/>
      <c r="TIM109" s="1"/>
      <c r="TIN109" s="1"/>
      <c r="TIO109" s="1"/>
      <c r="TIP109" s="1"/>
      <c r="TIQ109" s="1"/>
      <c r="TIR109" s="1"/>
      <c r="TIS109" s="1"/>
      <c r="TIT109" s="1"/>
      <c r="TIU109" s="1"/>
      <c r="TIV109" s="1"/>
      <c r="TIW109" s="1"/>
      <c r="TIX109" s="1"/>
      <c r="TIY109" s="1"/>
      <c r="TIZ109" s="1"/>
      <c r="TJA109" s="1"/>
      <c r="TJB109" s="1"/>
      <c r="TJC109" s="1"/>
      <c r="TJD109" s="1"/>
      <c r="TJE109" s="1"/>
      <c r="TJF109" s="1"/>
      <c r="TJG109" s="1"/>
      <c r="TJH109" s="1"/>
      <c r="TJI109" s="1"/>
      <c r="TJJ109" s="1"/>
      <c r="TJK109" s="1"/>
      <c r="TJL109" s="1"/>
      <c r="TJM109" s="1"/>
      <c r="TJN109" s="1"/>
      <c r="TJO109" s="1"/>
      <c r="TJP109" s="1"/>
      <c r="TJQ109" s="1"/>
      <c r="TJR109" s="1"/>
      <c r="TJS109" s="1"/>
      <c r="TJT109" s="1"/>
      <c r="TJU109" s="1"/>
      <c r="TJV109" s="1"/>
      <c r="TJW109" s="1"/>
      <c r="TJX109" s="1"/>
      <c r="TJY109" s="1"/>
      <c r="TJZ109" s="1"/>
      <c r="TKA109" s="1"/>
      <c r="TKB109" s="1"/>
      <c r="TKC109" s="1"/>
      <c r="TKD109" s="1"/>
      <c r="TKE109" s="1"/>
      <c r="TKF109" s="1"/>
      <c r="TKG109" s="1"/>
      <c r="TKH109" s="1"/>
      <c r="TKI109" s="1"/>
      <c r="TKJ109" s="1"/>
      <c r="TKK109" s="1"/>
      <c r="TKL109" s="1"/>
      <c r="TKM109" s="1"/>
      <c r="TKN109" s="1"/>
      <c r="TKO109" s="1"/>
      <c r="TKP109" s="1"/>
      <c r="TKQ109" s="1"/>
      <c r="TKR109" s="1"/>
      <c r="TKS109" s="1"/>
      <c r="TKT109" s="1"/>
      <c r="TKU109" s="1"/>
      <c r="TKV109" s="1"/>
      <c r="TKW109" s="1"/>
      <c r="TKX109" s="1"/>
      <c r="TKY109" s="1"/>
      <c r="TKZ109" s="1"/>
      <c r="TLA109" s="1"/>
      <c r="TLB109" s="1"/>
      <c r="TLC109" s="1"/>
      <c r="TLD109" s="1"/>
      <c r="TLE109" s="1"/>
      <c r="TLF109" s="1"/>
      <c r="TLG109" s="1"/>
      <c r="TLH109" s="1"/>
      <c r="TLI109" s="1"/>
      <c r="TLJ109" s="1"/>
      <c r="TLK109" s="1"/>
      <c r="TLL109" s="1"/>
      <c r="TLM109" s="1"/>
      <c r="TLN109" s="1"/>
      <c r="TLO109" s="1"/>
      <c r="TLP109" s="1"/>
      <c r="TLQ109" s="1"/>
      <c r="TLR109" s="1"/>
      <c r="TLS109" s="1"/>
      <c r="TLT109" s="1"/>
      <c r="TLU109" s="1"/>
      <c r="TLV109" s="1"/>
      <c r="TLW109" s="1"/>
      <c r="TLX109" s="1"/>
      <c r="TLY109" s="1"/>
      <c r="TLZ109" s="1"/>
      <c r="TMA109" s="1"/>
      <c r="TMB109" s="1"/>
      <c r="TMC109" s="1"/>
      <c r="TMD109" s="1"/>
      <c r="TME109" s="1"/>
      <c r="TMF109" s="1"/>
      <c r="TMG109" s="1"/>
      <c r="TMH109" s="1"/>
      <c r="TMI109" s="1"/>
      <c r="TMJ109" s="1"/>
      <c r="TMK109" s="1"/>
      <c r="TML109" s="1"/>
      <c r="TMM109" s="1"/>
      <c r="TMN109" s="1"/>
      <c r="TMO109" s="1"/>
      <c r="TMP109" s="1"/>
      <c r="TMQ109" s="1"/>
      <c r="TMR109" s="1"/>
      <c r="TMS109" s="1"/>
      <c r="TMT109" s="1"/>
      <c r="TMU109" s="1"/>
      <c r="TMV109" s="1"/>
      <c r="TMW109" s="1"/>
      <c r="TMX109" s="1"/>
      <c r="TMY109" s="1"/>
      <c r="TMZ109" s="1"/>
      <c r="TNA109" s="1"/>
      <c r="TNB109" s="1"/>
      <c r="TNC109" s="1"/>
      <c r="TND109" s="1"/>
      <c r="TNE109" s="1"/>
      <c r="TNF109" s="1"/>
      <c r="TNG109" s="1"/>
      <c r="TNH109" s="1"/>
      <c r="TNI109" s="1"/>
      <c r="TNJ109" s="1"/>
      <c r="TNK109" s="1"/>
      <c r="TNL109" s="1"/>
      <c r="TNM109" s="1"/>
      <c r="TNN109" s="1"/>
      <c r="TNO109" s="1"/>
      <c r="TNP109" s="1"/>
      <c r="TNQ109" s="1"/>
      <c r="TNR109" s="1"/>
      <c r="TNS109" s="1"/>
      <c r="TNT109" s="1"/>
      <c r="TNU109" s="1"/>
      <c r="TNV109" s="1"/>
      <c r="TNW109" s="1"/>
      <c r="TNX109" s="1"/>
      <c r="TNY109" s="1"/>
      <c r="TNZ109" s="1"/>
      <c r="TOA109" s="1"/>
      <c r="TOB109" s="1"/>
      <c r="TOC109" s="1"/>
      <c r="TOD109" s="1"/>
      <c r="TOE109" s="1"/>
      <c r="TOF109" s="1"/>
      <c r="TOG109" s="1"/>
      <c r="TOH109" s="1"/>
      <c r="TOI109" s="1"/>
      <c r="TOJ109" s="1"/>
      <c r="TOK109" s="1"/>
      <c r="TOL109" s="1"/>
      <c r="TOM109" s="1"/>
      <c r="TON109" s="1"/>
      <c r="TOO109" s="1"/>
      <c r="TOP109" s="1"/>
      <c r="TOQ109" s="1"/>
      <c r="TOR109" s="1"/>
      <c r="TOS109" s="1"/>
      <c r="TOT109" s="1"/>
      <c r="TOU109" s="1"/>
      <c r="TOV109" s="1"/>
      <c r="TOW109" s="1"/>
      <c r="TOX109" s="1"/>
      <c r="TOY109" s="1"/>
      <c r="TOZ109" s="1"/>
      <c r="TPA109" s="1"/>
      <c r="TPB109" s="1"/>
      <c r="TPC109" s="1"/>
      <c r="TPD109" s="1"/>
      <c r="TPE109" s="1"/>
      <c r="TPF109" s="1"/>
      <c r="TPG109" s="1"/>
      <c r="TPH109" s="1"/>
      <c r="TPI109" s="1"/>
      <c r="TPJ109" s="1"/>
      <c r="TPK109" s="1"/>
      <c r="TPL109" s="1"/>
      <c r="TPM109" s="1"/>
      <c r="TPN109" s="1"/>
      <c r="TPO109" s="1"/>
      <c r="TPP109" s="1"/>
      <c r="TPQ109" s="1"/>
      <c r="TPR109" s="1"/>
      <c r="TPS109" s="1"/>
      <c r="TPT109" s="1"/>
      <c r="TPU109" s="1"/>
      <c r="TPV109" s="1"/>
      <c r="TPW109" s="1"/>
      <c r="TPX109" s="1"/>
      <c r="TPY109" s="1"/>
      <c r="TPZ109" s="1"/>
      <c r="TQA109" s="1"/>
      <c r="TQB109" s="1"/>
      <c r="TQC109" s="1"/>
      <c r="TQD109" s="1"/>
      <c r="TQE109" s="1"/>
      <c r="TQF109" s="1"/>
      <c r="TQG109" s="1"/>
      <c r="TQH109" s="1"/>
      <c r="TQI109" s="1"/>
      <c r="TQJ109" s="1"/>
      <c r="TQK109" s="1"/>
      <c r="TQL109" s="1"/>
      <c r="TQM109" s="1"/>
      <c r="TQN109" s="1"/>
      <c r="TQO109" s="1"/>
      <c r="TQP109" s="1"/>
      <c r="TQQ109" s="1"/>
      <c r="TQR109" s="1"/>
      <c r="TQS109" s="1"/>
      <c r="TQT109" s="1"/>
      <c r="TQU109" s="1"/>
      <c r="TQV109" s="1"/>
      <c r="TQW109" s="1"/>
      <c r="TQX109" s="1"/>
      <c r="TQY109" s="1"/>
      <c r="TQZ109" s="1"/>
      <c r="TRA109" s="1"/>
      <c r="TRB109" s="1"/>
      <c r="TRC109" s="1"/>
      <c r="TRD109" s="1"/>
      <c r="TRE109" s="1"/>
      <c r="TRF109" s="1"/>
      <c r="TRG109" s="1"/>
      <c r="TRH109" s="1"/>
      <c r="TRI109" s="1"/>
      <c r="TRJ109" s="1"/>
      <c r="TRK109" s="1"/>
      <c r="TRL109" s="1"/>
      <c r="TRM109" s="1"/>
      <c r="TRN109" s="1"/>
      <c r="TRO109" s="1"/>
      <c r="TRP109" s="1"/>
      <c r="TRQ109" s="1"/>
      <c r="TRR109" s="1"/>
      <c r="TRS109" s="1"/>
      <c r="TRT109" s="1"/>
      <c r="TRU109" s="1"/>
      <c r="TRV109" s="1"/>
      <c r="TRW109" s="1"/>
      <c r="TRX109" s="1"/>
      <c r="TRY109" s="1"/>
      <c r="TRZ109" s="1"/>
      <c r="TSA109" s="1"/>
      <c r="TSB109" s="1"/>
      <c r="TSC109" s="1"/>
      <c r="TSD109" s="1"/>
      <c r="TSE109" s="1"/>
      <c r="TSF109" s="1"/>
      <c r="TSG109" s="1"/>
      <c r="TSH109" s="1"/>
      <c r="TSI109" s="1"/>
      <c r="TSJ109" s="1"/>
      <c r="TSK109" s="1"/>
      <c r="TSL109" s="1"/>
      <c r="TSM109" s="1"/>
      <c r="TSN109" s="1"/>
      <c r="TSO109" s="1"/>
      <c r="TSP109" s="1"/>
      <c r="TSQ109" s="1"/>
      <c r="TSR109" s="1"/>
      <c r="TSS109" s="1"/>
      <c r="TST109" s="1"/>
      <c r="TSU109" s="1"/>
      <c r="TSV109" s="1"/>
      <c r="TSW109" s="1"/>
      <c r="TSX109" s="1"/>
      <c r="TSY109" s="1"/>
      <c r="TSZ109" s="1"/>
      <c r="TTA109" s="1"/>
      <c r="TTB109" s="1"/>
      <c r="TTC109" s="1"/>
      <c r="TTD109" s="1"/>
      <c r="TTE109" s="1"/>
      <c r="TTF109" s="1"/>
      <c r="TTG109" s="1"/>
      <c r="TTH109" s="1"/>
      <c r="TTI109" s="1"/>
      <c r="TTJ109" s="1"/>
      <c r="TTK109" s="1"/>
      <c r="TTL109" s="1"/>
      <c r="TTM109" s="1"/>
      <c r="TTN109" s="1"/>
      <c r="TTO109" s="1"/>
      <c r="TTP109" s="1"/>
      <c r="TTQ109" s="1"/>
      <c r="TTR109" s="1"/>
      <c r="TTS109" s="1"/>
      <c r="TTT109" s="1"/>
      <c r="TTU109" s="1"/>
      <c r="TTV109" s="1"/>
      <c r="TTW109" s="1"/>
      <c r="TTX109" s="1"/>
      <c r="TTY109" s="1"/>
      <c r="TTZ109" s="1"/>
      <c r="TUA109" s="1"/>
      <c r="TUB109" s="1"/>
      <c r="TUC109" s="1"/>
      <c r="TUD109" s="1"/>
      <c r="TUE109" s="1"/>
      <c r="TUF109" s="1"/>
      <c r="TUG109" s="1"/>
      <c r="TUH109" s="1"/>
      <c r="TUI109" s="1"/>
      <c r="TUJ109" s="1"/>
      <c r="TUK109" s="1"/>
      <c r="TUL109" s="1"/>
      <c r="TUM109" s="1"/>
      <c r="TUN109" s="1"/>
      <c r="TUO109" s="1"/>
      <c r="TUP109" s="1"/>
      <c r="TUQ109" s="1"/>
      <c r="TUR109" s="1"/>
      <c r="TUS109" s="1"/>
      <c r="TUT109" s="1"/>
      <c r="TUU109" s="1"/>
      <c r="TUV109" s="1"/>
      <c r="TUW109" s="1"/>
      <c r="TUX109" s="1"/>
      <c r="TUY109" s="1"/>
      <c r="TUZ109" s="1"/>
      <c r="TVA109" s="1"/>
      <c r="TVB109" s="1"/>
      <c r="TVC109" s="1"/>
      <c r="TVD109" s="1"/>
      <c r="TVE109" s="1"/>
      <c r="TVF109" s="1"/>
      <c r="TVG109" s="1"/>
      <c r="TVH109" s="1"/>
      <c r="TVI109" s="1"/>
      <c r="TVJ109" s="1"/>
      <c r="TVK109" s="1"/>
      <c r="TVL109" s="1"/>
      <c r="TVM109" s="1"/>
      <c r="TVN109" s="1"/>
      <c r="TVO109" s="1"/>
      <c r="TVP109" s="1"/>
      <c r="TVQ109" s="1"/>
      <c r="TVR109" s="1"/>
      <c r="TVS109" s="1"/>
      <c r="TVT109" s="1"/>
      <c r="TVU109" s="1"/>
      <c r="TVV109" s="1"/>
      <c r="TVW109" s="1"/>
      <c r="TVX109" s="1"/>
      <c r="TVY109" s="1"/>
      <c r="TVZ109" s="1"/>
      <c r="TWA109" s="1"/>
      <c r="TWB109" s="1"/>
      <c r="TWC109" s="1"/>
      <c r="TWD109" s="1"/>
      <c r="TWE109" s="1"/>
      <c r="TWF109" s="1"/>
      <c r="TWG109" s="1"/>
      <c r="TWH109" s="1"/>
      <c r="TWI109" s="1"/>
      <c r="TWJ109" s="1"/>
      <c r="TWK109" s="1"/>
      <c r="TWL109" s="1"/>
      <c r="TWM109" s="1"/>
      <c r="TWN109" s="1"/>
      <c r="TWO109" s="1"/>
      <c r="TWP109" s="1"/>
      <c r="TWQ109" s="1"/>
      <c r="TWR109" s="1"/>
      <c r="TWS109" s="1"/>
      <c r="TWT109" s="1"/>
      <c r="TWU109" s="1"/>
      <c r="TWV109" s="1"/>
      <c r="TWW109" s="1"/>
      <c r="TWX109" s="1"/>
      <c r="TWY109" s="1"/>
      <c r="TWZ109" s="1"/>
      <c r="TXA109" s="1"/>
      <c r="TXB109" s="1"/>
      <c r="TXC109" s="1"/>
      <c r="TXD109" s="1"/>
      <c r="TXE109" s="1"/>
      <c r="TXF109" s="1"/>
      <c r="TXG109" s="1"/>
      <c r="TXH109" s="1"/>
      <c r="TXI109" s="1"/>
      <c r="TXJ109" s="1"/>
      <c r="TXK109" s="1"/>
      <c r="TXL109" s="1"/>
      <c r="TXM109" s="1"/>
      <c r="TXN109" s="1"/>
      <c r="TXO109" s="1"/>
      <c r="TXP109" s="1"/>
      <c r="TXQ109" s="1"/>
      <c r="TXR109" s="1"/>
      <c r="TXS109" s="1"/>
      <c r="TXT109" s="1"/>
      <c r="TXU109" s="1"/>
      <c r="TXV109" s="1"/>
      <c r="TXW109" s="1"/>
      <c r="TXX109" s="1"/>
      <c r="TXY109" s="1"/>
      <c r="TXZ109" s="1"/>
      <c r="TYA109" s="1"/>
      <c r="TYB109" s="1"/>
      <c r="TYC109" s="1"/>
      <c r="TYD109" s="1"/>
      <c r="TYE109" s="1"/>
      <c r="TYF109" s="1"/>
      <c r="TYG109" s="1"/>
      <c r="TYH109" s="1"/>
      <c r="TYI109" s="1"/>
      <c r="TYJ109" s="1"/>
      <c r="TYK109" s="1"/>
      <c r="TYL109" s="1"/>
      <c r="TYM109" s="1"/>
      <c r="TYN109" s="1"/>
      <c r="TYO109" s="1"/>
      <c r="TYP109" s="1"/>
      <c r="TYQ109" s="1"/>
      <c r="TYR109" s="1"/>
      <c r="TYS109" s="1"/>
      <c r="TYT109" s="1"/>
      <c r="TYU109" s="1"/>
      <c r="TYV109" s="1"/>
      <c r="TYW109" s="1"/>
      <c r="TYX109" s="1"/>
      <c r="TYY109" s="1"/>
      <c r="TYZ109" s="1"/>
      <c r="TZA109" s="1"/>
      <c r="TZB109" s="1"/>
      <c r="TZC109" s="1"/>
      <c r="TZD109" s="1"/>
      <c r="TZE109" s="1"/>
      <c r="TZF109" s="1"/>
      <c r="TZG109" s="1"/>
      <c r="TZH109" s="1"/>
      <c r="TZI109" s="1"/>
      <c r="TZJ109" s="1"/>
      <c r="TZK109" s="1"/>
      <c r="TZL109" s="1"/>
      <c r="TZM109" s="1"/>
      <c r="TZN109" s="1"/>
      <c r="TZO109" s="1"/>
      <c r="TZP109" s="1"/>
      <c r="TZQ109" s="1"/>
      <c r="TZR109" s="1"/>
      <c r="TZS109" s="1"/>
      <c r="TZT109" s="1"/>
      <c r="TZU109" s="1"/>
      <c r="TZV109" s="1"/>
      <c r="TZW109" s="1"/>
      <c r="TZX109" s="1"/>
      <c r="TZY109" s="1"/>
      <c r="TZZ109" s="1"/>
      <c r="UAA109" s="1"/>
      <c r="UAB109" s="1"/>
      <c r="UAC109" s="1"/>
      <c r="UAD109" s="1"/>
      <c r="UAE109" s="1"/>
      <c r="UAF109" s="1"/>
      <c r="UAG109" s="1"/>
      <c r="UAH109" s="1"/>
      <c r="UAI109" s="1"/>
      <c r="UAJ109" s="1"/>
      <c r="UAK109" s="1"/>
      <c r="UAL109" s="1"/>
      <c r="UAM109" s="1"/>
      <c r="UAN109" s="1"/>
      <c r="UAO109" s="1"/>
      <c r="UAP109" s="1"/>
      <c r="UAQ109" s="1"/>
      <c r="UAR109" s="1"/>
      <c r="UAS109" s="1"/>
      <c r="UAT109" s="1"/>
      <c r="UAU109" s="1"/>
      <c r="UAV109" s="1"/>
      <c r="UAW109" s="1"/>
      <c r="UAX109" s="1"/>
      <c r="UAY109" s="1"/>
      <c r="UAZ109" s="1"/>
      <c r="UBA109" s="1"/>
      <c r="UBB109" s="1"/>
      <c r="UBC109" s="1"/>
      <c r="UBD109" s="1"/>
      <c r="UBE109" s="1"/>
      <c r="UBF109" s="1"/>
      <c r="UBG109" s="1"/>
      <c r="UBH109" s="1"/>
      <c r="UBI109" s="1"/>
      <c r="UBJ109" s="1"/>
      <c r="UBK109" s="1"/>
      <c r="UBL109" s="1"/>
      <c r="UBM109" s="1"/>
      <c r="UBN109" s="1"/>
      <c r="UBO109" s="1"/>
      <c r="UBP109" s="1"/>
      <c r="UBQ109" s="1"/>
      <c r="UBR109" s="1"/>
      <c r="UBS109" s="1"/>
      <c r="UBT109" s="1"/>
      <c r="UBU109" s="1"/>
      <c r="UBV109" s="1"/>
      <c r="UBW109" s="1"/>
      <c r="UBX109" s="1"/>
      <c r="UBY109" s="1"/>
      <c r="UBZ109" s="1"/>
      <c r="UCA109" s="1"/>
      <c r="UCB109" s="1"/>
      <c r="UCC109" s="1"/>
      <c r="UCD109" s="1"/>
      <c r="UCE109" s="1"/>
      <c r="UCF109" s="1"/>
      <c r="UCG109" s="1"/>
      <c r="UCH109" s="1"/>
      <c r="UCI109" s="1"/>
      <c r="UCJ109" s="1"/>
      <c r="UCK109" s="1"/>
      <c r="UCL109" s="1"/>
      <c r="UCM109" s="1"/>
      <c r="UCN109" s="1"/>
      <c r="UCO109" s="1"/>
      <c r="UCP109" s="1"/>
      <c r="UCQ109" s="1"/>
      <c r="UCR109" s="1"/>
      <c r="UCS109" s="1"/>
      <c r="UCT109" s="1"/>
      <c r="UCU109" s="1"/>
      <c r="UCV109" s="1"/>
      <c r="UCW109" s="1"/>
      <c r="UCX109" s="1"/>
      <c r="UCY109" s="1"/>
      <c r="UCZ109" s="1"/>
      <c r="UDA109" s="1"/>
      <c r="UDB109" s="1"/>
      <c r="UDC109" s="1"/>
      <c r="UDD109" s="1"/>
      <c r="UDE109" s="1"/>
      <c r="UDF109" s="1"/>
      <c r="UDG109" s="1"/>
      <c r="UDH109" s="1"/>
      <c r="UDI109" s="1"/>
      <c r="UDJ109" s="1"/>
      <c r="UDK109" s="1"/>
      <c r="UDL109" s="1"/>
      <c r="UDM109" s="1"/>
      <c r="UDN109" s="1"/>
      <c r="UDO109" s="1"/>
      <c r="UDP109" s="1"/>
      <c r="UDQ109" s="1"/>
      <c r="UDR109" s="1"/>
      <c r="UDS109" s="1"/>
      <c r="UDT109" s="1"/>
      <c r="UDU109" s="1"/>
      <c r="UDV109" s="1"/>
      <c r="UDW109" s="1"/>
      <c r="UDX109" s="1"/>
      <c r="UDY109" s="1"/>
      <c r="UDZ109" s="1"/>
      <c r="UEA109" s="1"/>
      <c r="UEB109" s="1"/>
      <c r="UEC109" s="1"/>
      <c r="UED109" s="1"/>
      <c r="UEE109" s="1"/>
      <c r="UEF109" s="1"/>
      <c r="UEG109" s="1"/>
      <c r="UEH109" s="1"/>
      <c r="UEI109" s="1"/>
      <c r="UEJ109" s="1"/>
      <c r="UEK109" s="1"/>
      <c r="UEL109" s="1"/>
      <c r="UEM109" s="1"/>
      <c r="UEN109" s="1"/>
      <c r="UEO109" s="1"/>
      <c r="UEP109" s="1"/>
      <c r="UEQ109" s="1"/>
      <c r="UER109" s="1"/>
      <c r="UES109" s="1"/>
      <c r="UET109" s="1"/>
      <c r="UEU109" s="1"/>
      <c r="UEV109" s="1"/>
      <c r="UEW109" s="1"/>
      <c r="UEX109" s="1"/>
      <c r="UEY109" s="1"/>
      <c r="UEZ109" s="1"/>
      <c r="UFA109" s="1"/>
      <c r="UFB109" s="1"/>
      <c r="UFC109" s="1"/>
      <c r="UFD109" s="1"/>
      <c r="UFE109" s="1"/>
      <c r="UFF109" s="1"/>
      <c r="UFG109" s="1"/>
      <c r="UFH109" s="1"/>
      <c r="UFI109" s="1"/>
      <c r="UFJ109" s="1"/>
      <c r="UFK109" s="1"/>
      <c r="UFL109" s="1"/>
      <c r="UFM109" s="1"/>
      <c r="UFN109" s="1"/>
      <c r="UFO109" s="1"/>
      <c r="UFP109" s="1"/>
      <c r="UFQ109" s="1"/>
      <c r="UFR109" s="1"/>
      <c r="UFS109" s="1"/>
      <c r="UFT109" s="1"/>
      <c r="UFU109" s="1"/>
      <c r="UFV109" s="1"/>
      <c r="UFW109" s="1"/>
      <c r="UFX109" s="1"/>
      <c r="UFY109" s="1"/>
      <c r="UFZ109" s="1"/>
      <c r="UGA109" s="1"/>
      <c r="UGB109" s="1"/>
      <c r="UGC109" s="1"/>
      <c r="UGD109" s="1"/>
      <c r="UGE109" s="1"/>
      <c r="UGF109" s="1"/>
      <c r="UGG109" s="1"/>
      <c r="UGH109" s="1"/>
      <c r="UGI109" s="1"/>
      <c r="UGJ109" s="1"/>
      <c r="UGK109" s="1"/>
      <c r="UGL109" s="1"/>
      <c r="UGM109" s="1"/>
      <c r="UGN109" s="1"/>
      <c r="UGO109" s="1"/>
      <c r="UGP109" s="1"/>
      <c r="UGQ109" s="1"/>
      <c r="UGR109" s="1"/>
      <c r="UGS109" s="1"/>
      <c r="UGT109" s="1"/>
      <c r="UGU109" s="1"/>
      <c r="UGV109" s="1"/>
      <c r="UGW109" s="1"/>
      <c r="UGX109" s="1"/>
      <c r="UGY109" s="1"/>
      <c r="UGZ109" s="1"/>
      <c r="UHA109" s="1"/>
      <c r="UHB109" s="1"/>
      <c r="UHC109" s="1"/>
      <c r="UHD109" s="1"/>
      <c r="UHE109" s="1"/>
      <c r="UHF109" s="1"/>
      <c r="UHG109" s="1"/>
      <c r="UHH109" s="1"/>
      <c r="UHI109" s="1"/>
      <c r="UHJ109" s="1"/>
      <c r="UHK109" s="1"/>
      <c r="UHL109" s="1"/>
      <c r="UHM109" s="1"/>
      <c r="UHN109" s="1"/>
      <c r="UHO109" s="1"/>
      <c r="UHP109" s="1"/>
      <c r="UHQ109" s="1"/>
      <c r="UHR109" s="1"/>
      <c r="UHS109" s="1"/>
      <c r="UHT109" s="1"/>
      <c r="UHU109" s="1"/>
      <c r="UHV109" s="1"/>
      <c r="UHW109" s="1"/>
      <c r="UHX109" s="1"/>
      <c r="UHY109" s="1"/>
      <c r="UHZ109" s="1"/>
      <c r="UIA109" s="1"/>
      <c r="UIB109" s="1"/>
      <c r="UIC109" s="1"/>
      <c r="UID109" s="1"/>
      <c r="UIE109" s="1"/>
      <c r="UIF109" s="1"/>
      <c r="UIG109" s="1"/>
      <c r="UIH109" s="1"/>
      <c r="UII109" s="1"/>
      <c r="UIJ109" s="1"/>
      <c r="UIK109" s="1"/>
      <c r="UIL109" s="1"/>
      <c r="UIM109" s="1"/>
      <c r="UIN109" s="1"/>
      <c r="UIO109" s="1"/>
      <c r="UIP109" s="1"/>
      <c r="UIQ109" s="1"/>
      <c r="UIR109" s="1"/>
      <c r="UIS109" s="1"/>
      <c r="UIT109" s="1"/>
      <c r="UIU109" s="1"/>
      <c r="UIV109" s="1"/>
      <c r="UIW109" s="1"/>
      <c r="UIX109" s="1"/>
      <c r="UIY109" s="1"/>
      <c r="UIZ109" s="1"/>
      <c r="UJA109" s="1"/>
      <c r="UJB109" s="1"/>
      <c r="UJC109" s="1"/>
      <c r="UJD109" s="1"/>
      <c r="UJE109" s="1"/>
      <c r="UJF109" s="1"/>
      <c r="UJG109" s="1"/>
      <c r="UJH109" s="1"/>
      <c r="UJI109" s="1"/>
      <c r="UJJ109" s="1"/>
      <c r="UJK109" s="1"/>
      <c r="UJL109" s="1"/>
      <c r="UJM109" s="1"/>
      <c r="UJN109" s="1"/>
      <c r="UJO109" s="1"/>
      <c r="UJP109" s="1"/>
      <c r="UJQ109" s="1"/>
      <c r="UJR109" s="1"/>
      <c r="UJS109" s="1"/>
      <c r="UJT109" s="1"/>
      <c r="UJU109" s="1"/>
      <c r="UJV109" s="1"/>
      <c r="UJW109" s="1"/>
      <c r="UJX109" s="1"/>
      <c r="UJY109" s="1"/>
      <c r="UJZ109" s="1"/>
      <c r="UKA109" s="1"/>
      <c r="UKB109" s="1"/>
      <c r="UKC109" s="1"/>
      <c r="UKD109" s="1"/>
      <c r="UKE109" s="1"/>
      <c r="UKF109" s="1"/>
      <c r="UKG109" s="1"/>
      <c r="UKH109" s="1"/>
      <c r="UKI109" s="1"/>
      <c r="UKJ109" s="1"/>
      <c r="UKK109" s="1"/>
      <c r="UKL109" s="1"/>
      <c r="UKM109" s="1"/>
      <c r="UKN109" s="1"/>
      <c r="UKO109" s="1"/>
      <c r="UKP109" s="1"/>
      <c r="UKQ109" s="1"/>
      <c r="UKR109" s="1"/>
      <c r="UKS109" s="1"/>
      <c r="UKT109" s="1"/>
      <c r="UKU109" s="1"/>
      <c r="UKV109" s="1"/>
      <c r="UKW109" s="1"/>
      <c r="UKX109" s="1"/>
      <c r="UKY109" s="1"/>
      <c r="UKZ109" s="1"/>
      <c r="ULA109" s="1"/>
      <c r="ULB109" s="1"/>
      <c r="ULC109" s="1"/>
      <c r="ULD109" s="1"/>
      <c r="ULE109" s="1"/>
      <c r="ULF109" s="1"/>
      <c r="ULG109" s="1"/>
      <c r="ULH109" s="1"/>
      <c r="ULI109" s="1"/>
      <c r="ULJ109" s="1"/>
      <c r="ULK109" s="1"/>
      <c r="ULL109" s="1"/>
      <c r="ULM109" s="1"/>
      <c r="ULN109" s="1"/>
      <c r="ULO109" s="1"/>
      <c r="ULP109" s="1"/>
      <c r="ULQ109" s="1"/>
      <c r="ULR109" s="1"/>
      <c r="ULS109" s="1"/>
      <c r="ULT109" s="1"/>
      <c r="ULU109" s="1"/>
      <c r="ULV109" s="1"/>
      <c r="ULW109" s="1"/>
      <c r="ULX109" s="1"/>
      <c r="ULY109" s="1"/>
      <c r="ULZ109" s="1"/>
      <c r="UMA109" s="1"/>
      <c r="UMB109" s="1"/>
      <c r="UMC109" s="1"/>
      <c r="UMD109" s="1"/>
      <c r="UME109" s="1"/>
      <c r="UMF109" s="1"/>
      <c r="UMG109" s="1"/>
      <c r="UMH109" s="1"/>
      <c r="UMI109" s="1"/>
      <c r="UMJ109" s="1"/>
      <c r="UMK109" s="1"/>
      <c r="UML109" s="1"/>
      <c r="UMM109" s="1"/>
      <c r="UMN109" s="1"/>
      <c r="UMO109" s="1"/>
      <c r="UMP109" s="1"/>
      <c r="UMQ109" s="1"/>
      <c r="UMR109" s="1"/>
      <c r="UMS109" s="1"/>
      <c r="UMT109" s="1"/>
      <c r="UMU109" s="1"/>
      <c r="UMV109" s="1"/>
      <c r="UMW109" s="1"/>
      <c r="UMX109" s="1"/>
      <c r="UMY109" s="1"/>
      <c r="UMZ109" s="1"/>
      <c r="UNA109" s="1"/>
      <c r="UNB109" s="1"/>
      <c r="UNC109" s="1"/>
      <c r="UND109" s="1"/>
      <c r="UNE109" s="1"/>
      <c r="UNF109" s="1"/>
      <c r="UNG109" s="1"/>
      <c r="UNH109" s="1"/>
      <c r="UNI109" s="1"/>
      <c r="UNJ109" s="1"/>
      <c r="UNK109" s="1"/>
      <c r="UNL109" s="1"/>
      <c r="UNM109" s="1"/>
      <c r="UNN109" s="1"/>
      <c r="UNO109" s="1"/>
      <c r="UNP109" s="1"/>
      <c r="UNQ109" s="1"/>
      <c r="UNR109" s="1"/>
      <c r="UNS109" s="1"/>
      <c r="UNT109" s="1"/>
      <c r="UNU109" s="1"/>
      <c r="UNV109" s="1"/>
      <c r="UNW109" s="1"/>
      <c r="UNX109" s="1"/>
      <c r="UNY109" s="1"/>
      <c r="UNZ109" s="1"/>
      <c r="UOA109" s="1"/>
      <c r="UOB109" s="1"/>
      <c r="UOC109" s="1"/>
      <c r="UOD109" s="1"/>
      <c r="UOE109" s="1"/>
      <c r="UOF109" s="1"/>
      <c r="UOG109" s="1"/>
      <c r="UOH109" s="1"/>
      <c r="UOI109" s="1"/>
      <c r="UOJ109" s="1"/>
      <c r="UOK109" s="1"/>
      <c r="UOL109" s="1"/>
      <c r="UOM109" s="1"/>
      <c r="UON109" s="1"/>
      <c r="UOO109" s="1"/>
      <c r="UOP109" s="1"/>
      <c r="UOQ109" s="1"/>
      <c r="UOR109" s="1"/>
      <c r="UOS109" s="1"/>
      <c r="UOT109" s="1"/>
      <c r="UOU109" s="1"/>
      <c r="UOV109" s="1"/>
      <c r="UOW109" s="1"/>
      <c r="UOX109" s="1"/>
      <c r="UOY109" s="1"/>
      <c r="UOZ109" s="1"/>
      <c r="UPA109" s="1"/>
      <c r="UPB109" s="1"/>
      <c r="UPC109" s="1"/>
      <c r="UPD109" s="1"/>
      <c r="UPE109" s="1"/>
      <c r="UPF109" s="1"/>
      <c r="UPG109" s="1"/>
      <c r="UPH109" s="1"/>
      <c r="UPI109" s="1"/>
      <c r="UPJ109" s="1"/>
      <c r="UPK109" s="1"/>
      <c r="UPL109" s="1"/>
      <c r="UPM109" s="1"/>
      <c r="UPN109" s="1"/>
      <c r="UPO109" s="1"/>
      <c r="UPP109" s="1"/>
      <c r="UPQ109" s="1"/>
      <c r="UPR109" s="1"/>
      <c r="UPS109" s="1"/>
      <c r="UPT109" s="1"/>
      <c r="UPU109" s="1"/>
      <c r="UPV109" s="1"/>
      <c r="UPW109" s="1"/>
      <c r="UPX109" s="1"/>
      <c r="UPY109" s="1"/>
      <c r="UPZ109" s="1"/>
      <c r="UQA109" s="1"/>
      <c r="UQB109" s="1"/>
      <c r="UQC109" s="1"/>
      <c r="UQD109" s="1"/>
      <c r="UQE109" s="1"/>
      <c r="UQF109" s="1"/>
      <c r="UQG109" s="1"/>
      <c r="UQH109" s="1"/>
      <c r="UQI109" s="1"/>
      <c r="UQJ109" s="1"/>
      <c r="UQK109" s="1"/>
      <c r="UQL109" s="1"/>
      <c r="UQM109" s="1"/>
      <c r="UQN109" s="1"/>
      <c r="UQO109" s="1"/>
      <c r="UQP109" s="1"/>
      <c r="UQQ109" s="1"/>
      <c r="UQR109" s="1"/>
      <c r="UQS109" s="1"/>
      <c r="UQT109" s="1"/>
      <c r="UQU109" s="1"/>
      <c r="UQV109" s="1"/>
      <c r="UQW109" s="1"/>
      <c r="UQX109" s="1"/>
      <c r="UQY109" s="1"/>
      <c r="UQZ109" s="1"/>
      <c r="URA109" s="1"/>
      <c r="URB109" s="1"/>
      <c r="URC109" s="1"/>
      <c r="URD109" s="1"/>
      <c r="URE109" s="1"/>
      <c r="URF109" s="1"/>
      <c r="URG109" s="1"/>
      <c r="URH109" s="1"/>
      <c r="URI109" s="1"/>
      <c r="URJ109" s="1"/>
      <c r="URK109" s="1"/>
      <c r="URL109" s="1"/>
      <c r="URM109" s="1"/>
      <c r="URN109" s="1"/>
      <c r="URO109" s="1"/>
      <c r="URP109" s="1"/>
      <c r="URQ109" s="1"/>
      <c r="URR109" s="1"/>
      <c r="URS109" s="1"/>
      <c r="URT109" s="1"/>
      <c r="URU109" s="1"/>
      <c r="URV109" s="1"/>
      <c r="URW109" s="1"/>
      <c r="URX109" s="1"/>
      <c r="URY109" s="1"/>
      <c r="URZ109" s="1"/>
      <c r="USA109" s="1"/>
      <c r="USB109" s="1"/>
      <c r="USC109" s="1"/>
      <c r="USD109" s="1"/>
      <c r="USE109" s="1"/>
      <c r="USF109" s="1"/>
      <c r="USG109" s="1"/>
      <c r="USH109" s="1"/>
      <c r="USI109" s="1"/>
      <c r="USJ109" s="1"/>
      <c r="USK109" s="1"/>
      <c r="USL109" s="1"/>
      <c r="USM109" s="1"/>
      <c r="USN109" s="1"/>
      <c r="USO109" s="1"/>
      <c r="USP109" s="1"/>
      <c r="USQ109" s="1"/>
      <c r="USR109" s="1"/>
      <c r="USS109" s="1"/>
      <c r="UST109" s="1"/>
      <c r="USU109" s="1"/>
      <c r="USV109" s="1"/>
      <c r="USW109" s="1"/>
      <c r="USX109" s="1"/>
      <c r="USY109" s="1"/>
      <c r="USZ109" s="1"/>
      <c r="UTA109" s="1"/>
      <c r="UTB109" s="1"/>
      <c r="UTC109" s="1"/>
      <c r="UTD109" s="1"/>
      <c r="UTE109" s="1"/>
      <c r="UTF109" s="1"/>
      <c r="UTG109" s="1"/>
      <c r="UTH109" s="1"/>
      <c r="UTI109" s="1"/>
      <c r="UTJ109" s="1"/>
      <c r="UTK109" s="1"/>
      <c r="UTL109" s="1"/>
      <c r="UTM109" s="1"/>
      <c r="UTN109" s="1"/>
      <c r="UTO109" s="1"/>
      <c r="UTP109" s="1"/>
      <c r="UTQ109" s="1"/>
      <c r="UTR109" s="1"/>
      <c r="UTS109" s="1"/>
      <c r="UTT109" s="1"/>
      <c r="UTU109" s="1"/>
      <c r="UTV109" s="1"/>
      <c r="UTW109" s="1"/>
      <c r="UTX109" s="1"/>
      <c r="UTY109" s="1"/>
      <c r="UTZ109" s="1"/>
      <c r="UUA109" s="1"/>
      <c r="UUB109" s="1"/>
      <c r="UUC109" s="1"/>
      <c r="UUD109" s="1"/>
      <c r="UUE109" s="1"/>
      <c r="UUF109" s="1"/>
      <c r="UUG109" s="1"/>
      <c r="UUH109" s="1"/>
      <c r="UUI109" s="1"/>
      <c r="UUJ109" s="1"/>
      <c r="UUK109" s="1"/>
      <c r="UUL109" s="1"/>
      <c r="UUM109" s="1"/>
      <c r="UUN109" s="1"/>
      <c r="UUO109" s="1"/>
      <c r="UUP109" s="1"/>
      <c r="UUQ109" s="1"/>
      <c r="UUR109" s="1"/>
      <c r="UUS109" s="1"/>
      <c r="UUT109" s="1"/>
      <c r="UUU109" s="1"/>
      <c r="UUV109" s="1"/>
      <c r="UUW109" s="1"/>
      <c r="UUX109" s="1"/>
      <c r="UUY109" s="1"/>
      <c r="UUZ109" s="1"/>
      <c r="UVA109" s="1"/>
      <c r="UVB109" s="1"/>
      <c r="UVC109" s="1"/>
      <c r="UVD109" s="1"/>
      <c r="UVE109" s="1"/>
      <c r="UVF109" s="1"/>
      <c r="UVG109" s="1"/>
      <c r="UVH109" s="1"/>
      <c r="UVI109" s="1"/>
      <c r="UVJ109" s="1"/>
      <c r="UVK109" s="1"/>
      <c r="UVL109" s="1"/>
      <c r="UVM109" s="1"/>
      <c r="UVN109" s="1"/>
      <c r="UVO109" s="1"/>
      <c r="UVP109" s="1"/>
      <c r="UVQ109" s="1"/>
      <c r="UVR109" s="1"/>
      <c r="UVS109" s="1"/>
      <c r="UVT109" s="1"/>
      <c r="UVU109" s="1"/>
      <c r="UVV109" s="1"/>
      <c r="UVW109" s="1"/>
      <c r="UVX109" s="1"/>
      <c r="UVY109" s="1"/>
      <c r="UVZ109" s="1"/>
      <c r="UWA109" s="1"/>
      <c r="UWB109" s="1"/>
      <c r="UWC109" s="1"/>
      <c r="UWD109" s="1"/>
      <c r="UWE109" s="1"/>
      <c r="UWF109" s="1"/>
      <c r="UWG109" s="1"/>
      <c r="UWH109" s="1"/>
      <c r="UWI109" s="1"/>
      <c r="UWJ109" s="1"/>
      <c r="UWK109" s="1"/>
      <c r="UWL109" s="1"/>
      <c r="UWM109" s="1"/>
      <c r="UWN109" s="1"/>
      <c r="UWO109" s="1"/>
      <c r="UWP109" s="1"/>
      <c r="UWQ109" s="1"/>
      <c r="UWR109" s="1"/>
      <c r="UWS109" s="1"/>
      <c r="UWT109" s="1"/>
      <c r="UWU109" s="1"/>
      <c r="UWV109" s="1"/>
      <c r="UWW109" s="1"/>
      <c r="UWX109" s="1"/>
      <c r="UWY109" s="1"/>
      <c r="UWZ109" s="1"/>
      <c r="UXA109" s="1"/>
      <c r="UXB109" s="1"/>
      <c r="UXC109" s="1"/>
      <c r="UXD109" s="1"/>
      <c r="UXE109" s="1"/>
      <c r="UXF109" s="1"/>
      <c r="UXG109" s="1"/>
      <c r="UXH109" s="1"/>
      <c r="UXI109" s="1"/>
      <c r="UXJ109" s="1"/>
      <c r="UXK109" s="1"/>
      <c r="UXL109" s="1"/>
      <c r="UXM109" s="1"/>
      <c r="UXN109" s="1"/>
      <c r="UXO109" s="1"/>
      <c r="UXP109" s="1"/>
      <c r="UXQ109" s="1"/>
      <c r="UXR109" s="1"/>
      <c r="UXS109" s="1"/>
      <c r="UXT109" s="1"/>
      <c r="UXU109" s="1"/>
      <c r="UXV109" s="1"/>
      <c r="UXW109" s="1"/>
      <c r="UXX109" s="1"/>
      <c r="UXY109" s="1"/>
      <c r="UXZ109" s="1"/>
      <c r="UYA109" s="1"/>
      <c r="UYB109" s="1"/>
      <c r="UYC109" s="1"/>
      <c r="UYD109" s="1"/>
      <c r="UYE109" s="1"/>
      <c r="UYF109" s="1"/>
      <c r="UYG109" s="1"/>
      <c r="UYH109" s="1"/>
      <c r="UYI109" s="1"/>
      <c r="UYJ109" s="1"/>
      <c r="UYK109" s="1"/>
      <c r="UYL109" s="1"/>
      <c r="UYM109" s="1"/>
      <c r="UYN109" s="1"/>
      <c r="UYO109" s="1"/>
      <c r="UYP109" s="1"/>
      <c r="UYQ109" s="1"/>
      <c r="UYR109" s="1"/>
      <c r="UYS109" s="1"/>
      <c r="UYT109" s="1"/>
      <c r="UYU109" s="1"/>
      <c r="UYV109" s="1"/>
      <c r="UYW109" s="1"/>
      <c r="UYX109" s="1"/>
      <c r="UYY109" s="1"/>
      <c r="UYZ109" s="1"/>
      <c r="UZA109" s="1"/>
      <c r="UZB109" s="1"/>
      <c r="UZC109" s="1"/>
      <c r="UZD109" s="1"/>
      <c r="UZE109" s="1"/>
      <c r="UZF109" s="1"/>
      <c r="UZG109" s="1"/>
      <c r="UZH109" s="1"/>
      <c r="UZI109" s="1"/>
      <c r="UZJ109" s="1"/>
      <c r="UZK109" s="1"/>
      <c r="UZL109" s="1"/>
      <c r="UZM109" s="1"/>
      <c r="UZN109" s="1"/>
      <c r="UZO109" s="1"/>
      <c r="UZP109" s="1"/>
      <c r="UZQ109" s="1"/>
      <c r="UZR109" s="1"/>
      <c r="UZS109" s="1"/>
      <c r="UZT109" s="1"/>
      <c r="UZU109" s="1"/>
      <c r="UZV109" s="1"/>
      <c r="UZW109" s="1"/>
      <c r="UZX109" s="1"/>
      <c r="UZY109" s="1"/>
      <c r="UZZ109" s="1"/>
      <c r="VAA109" s="1"/>
      <c r="VAB109" s="1"/>
      <c r="VAC109" s="1"/>
      <c r="VAD109" s="1"/>
      <c r="VAE109" s="1"/>
      <c r="VAF109" s="1"/>
      <c r="VAG109" s="1"/>
      <c r="VAH109" s="1"/>
      <c r="VAI109" s="1"/>
      <c r="VAJ109" s="1"/>
      <c r="VAK109" s="1"/>
      <c r="VAL109" s="1"/>
      <c r="VAM109" s="1"/>
      <c r="VAN109" s="1"/>
      <c r="VAO109" s="1"/>
      <c r="VAP109" s="1"/>
      <c r="VAQ109" s="1"/>
      <c r="VAR109" s="1"/>
      <c r="VAS109" s="1"/>
      <c r="VAT109" s="1"/>
      <c r="VAU109" s="1"/>
      <c r="VAV109" s="1"/>
      <c r="VAW109" s="1"/>
      <c r="VAX109" s="1"/>
      <c r="VAY109" s="1"/>
      <c r="VAZ109" s="1"/>
      <c r="VBA109" s="1"/>
      <c r="VBB109" s="1"/>
      <c r="VBC109" s="1"/>
      <c r="VBD109" s="1"/>
      <c r="VBE109" s="1"/>
      <c r="VBF109" s="1"/>
      <c r="VBG109" s="1"/>
      <c r="VBH109" s="1"/>
      <c r="VBI109" s="1"/>
      <c r="VBJ109" s="1"/>
      <c r="VBK109" s="1"/>
      <c r="VBL109" s="1"/>
      <c r="VBM109" s="1"/>
      <c r="VBN109" s="1"/>
      <c r="VBO109" s="1"/>
      <c r="VBP109" s="1"/>
      <c r="VBQ109" s="1"/>
      <c r="VBR109" s="1"/>
      <c r="VBS109" s="1"/>
      <c r="VBT109" s="1"/>
      <c r="VBU109" s="1"/>
      <c r="VBV109" s="1"/>
      <c r="VBW109" s="1"/>
      <c r="VBX109" s="1"/>
      <c r="VBY109" s="1"/>
      <c r="VBZ109" s="1"/>
      <c r="VCA109" s="1"/>
      <c r="VCB109" s="1"/>
      <c r="VCC109" s="1"/>
      <c r="VCD109" s="1"/>
      <c r="VCE109" s="1"/>
      <c r="VCF109" s="1"/>
      <c r="VCG109" s="1"/>
      <c r="VCH109" s="1"/>
      <c r="VCI109" s="1"/>
      <c r="VCJ109" s="1"/>
      <c r="VCK109" s="1"/>
      <c r="VCL109" s="1"/>
      <c r="VCM109" s="1"/>
      <c r="VCN109" s="1"/>
      <c r="VCO109" s="1"/>
      <c r="VCP109" s="1"/>
      <c r="VCQ109" s="1"/>
      <c r="VCR109" s="1"/>
      <c r="VCS109" s="1"/>
      <c r="VCT109" s="1"/>
      <c r="VCU109" s="1"/>
      <c r="VCV109" s="1"/>
      <c r="VCW109" s="1"/>
      <c r="VCX109" s="1"/>
      <c r="VCY109" s="1"/>
      <c r="VCZ109" s="1"/>
      <c r="VDA109" s="1"/>
      <c r="VDB109" s="1"/>
      <c r="VDC109" s="1"/>
      <c r="VDD109" s="1"/>
      <c r="VDE109" s="1"/>
      <c r="VDF109" s="1"/>
      <c r="VDG109" s="1"/>
      <c r="VDH109" s="1"/>
      <c r="VDI109" s="1"/>
      <c r="VDJ109" s="1"/>
      <c r="VDK109" s="1"/>
      <c r="VDL109" s="1"/>
      <c r="VDM109" s="1"/>
      <c r="VDN109" s="1"/>
      <c r="VDO109" s="1"/>
      <c r="VDP109" s="1"/>
      <c r="VDQ109" s="1"/>
      <c r="VDR109" s="1"/>
      <c r="VDS109" s="1"/>
      <c r="VDT109" s="1"/>
      <c r="VDU109" s="1"/>
      <c r="VDV109" s="1"/>
      <c r="VDW109" s="1"/>
      <c r="VDX109" s="1"/>
      <c r="VDY109" s="1"/>
      <c r="VDZ109" s="1"/>
      <c r="VEA109" s="1"/>
      <c r="VEB109" s="1"/>
      <c r="VEC109" s="1"/>
      <c r="VED109" s="1"/>
      <c r="VEE109" s="1"/>
      <c r="VEF109" s="1"/>
      <c r="VEG109" s="1"/>
      <c r="VEH109" s="1"/>
      <c r="VEI109" s="1"/>
      <c r="VEJ109" s="1"/>
      <c r="VEK109" s="1"/>
      <c r="VEL109" s="1"/>
      <c r="VEM109" s="1"/>
      <c r="VEN109" s="1"/>
      <c r="VEO109" s="1"/>
      <c r="VEP109" s="1"/>
      <c r="VEQ109" s="1"/>
      <c r="VER109" s="1"/>
      <c r="VES109" s="1"/>
      <c r="VET109" s="1"/>
      <c r="VEU109" s="1"/>
      <c r="VEV109" s="1"/>
      <c r="VEW109" s="1"/>
      <c r="VEX109" s="1"/>
      <c r="VEY109" s="1"/>
      <c r="VEZ109" s="1"/>
      <c r="VFA109" s="1"/>
      <c r="VFB109" s="1"/>
      <c r="VFC109" s="1"/>
      <c r="VFD109" s="1"/>
      <c r="VFE109" s="1"/>
      <c r="VFF109" s="1"/>
      <c r="VFG109" s="1"/>
      <c r="VFH109" s="1"/>
      <c r="VFI109" s="1"/>
      <c r="VFJ109" s="1"/>
      <c r="VFK109" s="1"/>
      <c r="VFL109" s="1"/>
      <c r="VFM109" s="1"/>
      <c r="VFN109" s="1"/>
      <c r="VFO109" s="1"/>
      <c r="VFP109" s="1"/>
      <c r="VFQ109" s="1"/>
      <c r="VFR109" s="1"/>
      <c r="VFS109" s="1"/>
      <c r="VFT109" s="1"/>
      <c r="VFU109" s="1"/>
      <c r="VFV109" s="1"/>
      <c r="VFW109" s="1"/>
      <c r="VFX109" s="1"/>
      <c r="VFY109" s="1"/>
      <c r="VFZ109" s="1"/>
      <c r="VGA109" s="1"/>
      <c r="VGB109" s="1"/>
      <c r="VGC109" s="1"/>
      <c r="VGD109" s="1"/>
      <c r="VGE109" s="1"/>
      <c r="VGF109" s="1"/>
      <c r="VGG109" s="1"/>
      <c r="VGH109" s="1"/>
      <c r="VGI109" s="1"/>
      <c r="VGJ109" s="1"/>
      <c r="VGK109" s="1"/>
      <c r="VGL109" s="1"/>
      <c r="VGM109" s="1"/>
      <c r="VGN109" s="1"/>
      <c r="VGO109" s="1"/>
      <c r="VGP109" s="1"/>
      <c r="VGQ109" s="1"/>
      <c r="VGR109" s="1"/>
      <c r="VGS109" s="1"/>
      <c r="VGT109" s="1"/>
      <c r="VGU109" s="1"/>
      <c r="VGV109" s="1"/>
      <c r="VGW109" s="1"/>
      <c r="VGX109" s="1"/>
      <c r="VGY109" s="1"/>
      <c r="VGZ109" s="1"/>
      <c r="VHA109" s="1"/>
      <c r="VHB109" s="1"/>
      <c r="VHC109" s="1"/>
      <c r="VHD109" s="1"/>
      <c r="VHE109" s="1"/>
      <c r="VHF109" s="1"/>
      <c r="VHG109" s="1"/>
      <c r="VHH109" s="1"/>
      <c r="VHI109" s="1"/>
      <c r="VHJ109" s="1"/>
      <c r="VHK109" s="1"/>
      <c r="VHL109" s="1"/>
      <c r="VHM109" s="1"/>
      <c r="VHN109" s="1"/>
      <c r="VHO109" s="1"/>
      <c r="VHP109" s="1"/>
      <c r="VHQ109" s="1"/>
      <c r="VHR109" s="1"/>
      <c r="VHS109" s="1"/>
      <c r="VHT109" s="1"/>
      <c r="VHU109" s="1"/>
      <c r="VHV109" s="1"/>
      <c r="VHW109" s="1"/>
      <c r="VHX109" s="1"/>
      <c r="VHY109" s="1"/>
      <c r="VHZ109" s="1"/>
      <c r="VIA109" s="1"/>
      <c r="VIB109" s="1"/>
      <c r="VIC109" s="1"/>
      <c r="VID109" s="1"/>
      <c r="VIE109" s="1"/>
      <c r="VIF109" s="1"/>
      <c r="VIG109" s="1"/>
      <c r="VIH109" s="1"/>
      <c r="VII109" s="1"/>
      <c r="VIJ109" s="1"/>
      <c r="VIK109" s="1"/>
      <c r="VIL109" s="1"/>
      <c r="VIM109" s="1"/>
      <c r="VIN109" s="1"/>
      <c r="VIO109" s="1"/>
      <c r="VIP109" s="1"/>
      <c r="VIQ109" s="1"/>
      <c r="VIR109" s="1"/>
      <c r="VIS109" s="1"/>
      <c r="VIT109" s="1"/>
      <c r="VIU109" s="1"/>
      <c r="VIV109" s="1"/>
      <c r="VIW109" s="1"/>
      <c r="VIX109" s="1"/>
      <c r="VIY109" s="1"/>
      <c r="VIZ109" s="1"/>
      <c r="VJA109" s="1"/>
      <c r="VJB109" s="1"/>
      <c r="VJC109" s="1"/>
      <c r="VJD109" s="1"/>
      <c r="VJE109" s="1"/>
      <c r="VJF109" s="1"/>
      <c r="VJG109" s="1"/>
      <c r="VJH109" s="1"/>
      <c r="VJI109" s="1"/>
      <c r="VJJ109" s="1"/>
      <c r="VJK109" s="1"/>
      <c r="VJL109" s="1"/>
      <c r="VJM109" s="1"/>
      <c r="VJN109" s="1"/>
      <c r="VJO109" s="1"/>
      <c r="VJP109" s="1"/>
      <c r="VJQ109" s="1"/>
      <c r="VJR109" s="1"/>
      <c r="VJS109" s="1"/>
      <c r="VJT109" s="1"/>
      <c r="VJU109" s="1"/>
      <c r="VJV109" s="1"/>
      <c r="VJW109" s="1"/>
      <c r="VJX109" s="1"/>
      <c r="VJY109" s="1"/>
      <c r="VJZ109" s="1"/>
      <c r="VKA109" s="1"/>
      <c r="VKB109" s="1"/>
      <c r="VKC109" s="1"/>
      <c r="VKD109" s="1"/>
      <c r="VKE109" s="1"/>
      <c r="VKF109" s="1"/>
      <c r="VKG109" s="1"/>
      <c r="VKH109" s="1"/>
      <c r="VKI109" s="1"/>
      <c r="VKJ109" s="1"/>
      <c r="VKK109" s="1"/>
      <c r="VKL109" s="1"/>
      <c r="VKM109" s="1"/>
      <c r="VKN109" s="1"/>
      <c r="VKO109" s="1"/>
      <c r="VKP109" s="1"/>
      <c r="VKQ109" s="1"/>
      <c r="VKR109" s="1"/>
      <c r="VKS109" s="1"/>
      <c r="VKT109" s="1"/>
      <c r="VKU109" s="1"/>
      <c r="VKV109" s="1"/>
      <c r="VKW109" s="1"/>
      <c r="VKX109" s="1"/>
      <c r="VKY109" s="1"/>
      <c r="VKZ109" s="1"/>
      <c r="VLA109" s="1"/>
      <c r="VLB109" s="1"/>
      <c r="VLC109" s="1"/>
      <c r="VLD109" s="1"/>
      <c r="VLE109" s="1"/>
      <c r="VLF109" s="1"/>
      <c r="VLG109" s="1"/>
      <c r="VLH109" s="1"/>
      <c r="VLI109" s="1"/>
      <c r="VLJ109" s="1"/>
      <c r="VLK109" s="1"/>
      <c r="VLL109" s="1"/>
      <c r="VLM109" s="1"/>
      <c r="VLN109" s="1"/>
      <c r="VLO109" s="1"/>
      <c r="VLP109" s="1"/>
      <c r="VLQ109" s="1"/>
      <c r="VLR109" s="1"/>
      <c r="VLS109" s="1"/>
      <c r="VLT109" s="1"/>
      <c r="VLU109" s="1"/>
      <c r="VLV109" s="1"/>
      <c r="VLW109" s="1"/>
      <c r="VLX109" s="1"/>
      <c r="VLY109" s="1"/>
      <c r="VLZ109" s="1"/>
      <c r="VMA109" s="1"/>
      <c r="VMB109" s="1"/>
      <c r="VMC109" s="1"/>
      <c r="VMD109" s="1"/>
      <c r="VME109" s="1"/>
      <c r="VMF109" s="1"/>
      <c r="VMG109" s="1"/>
      <c r="VMH109" s="1"/>
      <c r="VMI109" s="1"/>
      <c r="VMJ109" s="1"/>
      <c r="VMK109" s="1"/>
      <c r="VML109" s="1"/>
      <c r="VMM109" s="1"/>
      <c r="VMN109" s="1"/>
      <c r="VMO109" s="1"/>
      <c r="VMP109" s="1"/>
      <c r="VMQ109" s="1"/>
      <c r="VMR109" s="1"/>
      <c r="VMS109" s="1"/>
      <c r="VMT109" s="1"/>
      <c r="VMU109" s="1"/>
      <c r="VMV109" s="1"/>
      <c r="VMW109" s="1"/>
      <c r="VMX109" s="1"/>
      <c r="VMY109" s="1"/>
      <c r="VMZ109" s="1"/>
      <c r="VNA109" s="1"/>
      <c r="VNB109" s="1"/>
      <c r="VNC109" s="1"/>
      <c r="VND109" s="1"/>
      <c r="VNE109" s="1"/>
      <c r="VNF109" s="1"/>
      <c r="VNG109" s="1"/>
      <c r="VNH109" s="1"/>
      <c r="VNI109" s="1"/>
      <c r="VNJ109" s="1"/>
      <c r="VNK109" s="1"/>
      <c r="VNL109" s="1"/>
      <c r="VNM109" s="1"/>
      <c r="VNN109" s="1"/>
      <c r="VNO109" s="1"/>
      <c r="VNP109" s="1"/>
      <c r="VNQ109" s="1"/>
      <c r="VNR109" s="1"/>
      <c r="VNS109" s="1"/>
      <c r="VNT109" s="1"/>
      <c r="VNU109" s="1"/>
      <c r="VNV109" s="1"/>
      <c r="VNW109" s="1"/>
      <c r="VNX109" s="1"/>
      <c r="VNY109" s="1"/>
      <c r="VNZ109" s="1"/>
      <c r="VOA109" s="1"/>
      <c r="VOB109" s="1"/>
      <c r="VOC109" s="1"/>
      <c r="VOD109" s="1"/>
      <c r="VOE109" s="1"/>
      <c r="VOF109" s="1"/>
      <c r="VOG109" s="1"/>
      <c r="VOH109" s="1"/>
      <c r="VOI109" s="1"/>
      <c r="VOJ109" s="1"/>
      <c r="VOK109" s="1"/>
      <c r="VOL109" s="1"/>
      <c r="VOM109" s="1"/>
      <c r="VON109" s="1"/>
      <c r="VOO109" s="1"/>
      <c r="VOP109" s="1"/>
      <c r="VOQ109" s="1"/>
      <c r="VOR109" s="1"/>
      <c r="VOS109" s="1"/>
      <c r="VOT109" s="1"/>
      <c r="VOU109" s="1"/>
      <c r="VOV109" s="1"/>
      <c r="VOW109" s="1"/>
      <c r="VOX109" s="1"/>
      <c r="VOY109" s="1"/>
      <c r="VOZ109" s="1"/>
      <c r="VPA109" s="1"/>
      <c r="VPB109" s="1"/>
      <c r="VPC109" s="1"/>
      <c r="VPD109" s="1"/>
      <c r="VPE109" s="1"/>
      <c r="VPF109" s="1"/>
      <c r="VPG109" s="1"/>
      <c r="VPH109" s="1"/>
      <c r="VPI109" s="1"/>
      <c r="VPJ109" s="1"/>
      <c r="VPK109" s="1"/>
      <c r="VPL109" s="1"/>
      <c r="VPM109" s="1"/>
      <c r="VPN109" s="1"/>
      <c r="VPO109" s="1"/>
      <c r="VPP109" s="1"/>
      <c r="VPQ109" s="1"/>
      <c r="VPR109" s="1"/>
      <c r="VPS109" s="1"/>
      <c r="VPT109" s="1"/>
      <c r="VPU109" s="1"/>
      <c r="VPV109" s="1"/>
      <c r="VPW109" s="1"/>
      <c r="VPX109" s="1"/>
      <c r="VPY109" s="1"/>
      <c r="VPZ109" s="1"/>
      <c r="VQA109" s="1"/>
      <c r="VQB109" s="1"/>
      <c r="VQC109" s="1"/>
      <c r="VQD109" s="1"/>
      <c r="VQE109" s="1"/>
      <c r="VQF109" s="1"/>
      <c r="VQG109" s="1"/>
      <c r="VQH109" s="1"/>
      <c r="VQI109" s="1"/>
      <c r="VQJ109" s="1"/>
      <c r="VQK109" s="1"/>
      <c r="VQL109" s="1"/>
      <c r="VQM109" s="1"/>
      <c r="VQN109" s="1"/>
      <c r="VQO109" s="1"/>
      <c r="VQP109" s="1"/>
      <c r="VQQ109" s="1"/>
      <c r="VQR109" s="1"/>
      <c r="VQS109" s="1"/>
      <c r="VQT109" s="1"/>
      <c r="VQU109" s="1"/>
      <c r="VQV109" s="1"/>
      <c r="VQW109" s="1"/>
      <c r="VQX109" s="1"/>
      <c r="VQY109" s="1"/>
      <c r="VQZ109" s="1"/>
      <c r="VRA109" s="1"/>
      <c r="VRB109" s="1"/>
      <c r="VRC109" s="1"/>
      <c r="VRD109" s="1"/>
      <c r="VRE109" s="1"/>
      <c r="VRF109" s="1"/>
      <c r="VRG109" s="1"/>
      <c r="VRH109" s="1"/>
      <c r="VRI109" s="1"/>
      <c r="VRJ109" s="1"/>
      <c r="VRK109" s="1"/>
      <c r="VRL109" s="1"/>
      <c r="VRM109" s="1"/>
      <c r="VRN109" s="1"/>
      <c r="VRO109" s="1"/>
      <c r="VRP109" s="1"/>
      <c r="VRQ109" s="1"/>
      <c r="VRR109" s="1"/>
      <c r="VRS109" s="1"/>
      <c r="VRT109" s="1"/>
      <c r="VRU109" s="1"/>
      <c r="VRV109" s="1"/>
      <c r="VRW109" s="1"/>
      <c r="VRX109" s="1"/>
      <c r="VRY109" s="1"/>
      <c r="VRZ109" s="1"/>
      <c r="VSA109" s="1"/>
      <c r="VSB109" s="1"/>
      <c r="VSC109" s="1"/>
      <c r="VSD109" s="1"/>
      <c r="VSE109" s="1"/>
      <c r="VSF109" s="1"/>
      <c r="VSG109" s="1"/>
      <c r="VSH109" s="1"/>
      <c r="VSI109" s="1"/>
      <c r="VSJ109" s="1"/>
      <c r="VSK109" s="1"/>
      <c r="VSL109" s="1"/>
      <c r="VSM109" s="1"/>
      <c r="VSN109" s="1"/>
      <c r="VSO109" s="1"/>
      <c r="VSP109" s="1"/>
      <c r="VSQ109" s="1"/>
      <c r="VSR109" s="1"/>
      <c r="VSS109" s="1"/>
      <c r="VST109" s="1"/>
      <c r="VSU109" s="1"/>
      <c r="VSV109" s="1"/>
      <c r="VSW109" s="1"/>
      <c r="VSX109" s="1"/>
      <c r="VSY109" s="1"/>
      <c r="VSZ109" s="1"/>
      <c r="VTA109" s="1"/>
      <c r="VTB109" s="1"/>
      <c r="VTC109" s="1"/>
      <c r="VTD109" s="1"/>
      <c r="VTE109" s="1"/>
      <c r="VTF109" s="1"/>
      <c r="VTG109" s="1"/>
      <c r="VTH109" s="1"/>
      <c r="VTI109" s="1"/>
      <c r="VTJ109" s="1"/>
      <c r="VTK109" s="1"/>
      <c r="VTL109" s="1"/>
      <c r="VTM109" s="1"/>
      <c r="VTN109" s="1"/>
      <c r="VTO109" s="1"/>
      <c r="VTP109" s="1"/>
      <c r="VTQ109" s="1"/>
      <c r="VTR109" s="1"/>
      <c r="VTS109" s="1"/>
      <c r="VTT109" s="1"/>
      <c r="VTU109" s="1"/>
      <c r="VTV109" s="1"/>
      <c r="VTW109" s="1"/>
      <c r="VTX109" s="1"/>
      <c r="VTY109" s="1"/>
      <c r="VTZ109" s="1"/>
      <c r="VUA109" s="1"/>
      <c r="VUB109" s="1"/>
      <c r="VUC109" s="1"/>
      <c r="VUD109" s="1"/>
      <c r="VUE109" s="1"/>
      <c r="VUF109" s="1"/>
      <c r="VUG109" s="1"/>
      <c r="VUH109" s="1"/>
      <c r="VUI109" s="1"/>
      <c r="VUJ109" s="1"/>
      <c r="VUK109" s="1"/>
      <c r="VUL109" s="1"/>
      <c r="VUM109" s="1"/>
      <c r="VUN109" s="1"/>
      <c r="VUO109" s="1"/>
      <c r="VUP109" s="1"/>
      <c r="VUQ109" s="1"/>
      <c r="VUR109" s="1"/>
      <c r="VUS109" s="1"/>
      <c r="VUT109" s="1"/>
      <c r="VUU109" s="1"/>
      <c r="VUV109" s="1"/>
      <c r="VUW109" s="1"/>
      <c r="VUX109" s="1"/>
      <c r="VUY109" s="1"/>
      <c r="VUZ109" s="1"/>
      <c r="VVA109" s="1"/>
      <c r="VVB109" s="1"/>
      <c r="VVC109" s="1"/>
      <c r="VVD109" s="1"/>
      <c r="VVE109" s="1"/>
      <c r="VVF109" s="1"/>
      <c r="VVG109" s="1"/>
      <c r="VVH109" s="1"/>
      <c r="VVI109" s="1"/>
      <c r="VVJ109" s="1"/>
      <c r="VVK109" s="1"/>
      <c r="VVL109" s="1"/>
      <c r="VVM109" s="1"/>
      <c r="VVN109" s="1"/>
      <c r="VVO109" s="1"/>
      <c r="VVP109" s="1"/>
      <c r="VVQ109" s="1"/>
      <c r="VVR109" s="1"/>
      <c r="VVS109" s="1"/>
      <c r="VVT109" s="1"/>
      <c r="VVU109" s="1"/>
      <c r="VVV109" s="1"/>
      <c r="VVW109" s="1"/>
      <c r="VVX109" s="1"/>
      <c r="VVY109" s="1"/>
      <c r="VVZ109" s="1"/>
      <c r="VWA109" s="1"/>
      <c r="VWB109" s="1"/>
      <c r="VWC109" s="1"/>
      <c r="VWD109" s="1"/>
      <c r="VWE109" s="1"/>
      <c r="VWF109" s="1"/>
      <c r="VWG109" s="1"/>
      <c r="VWH109" s="1"/>
      <c r="VWI109" s="1"/>
      <c r="VWJ109" s="1"/>
      <c r="VWK109" s="1"/>
      <c r="VWL109" s="1"/>
      <c r="VWM109" s="1"/>
      <c r="VWN109" s="1"/>
      <c r="VWO109" s="1"/>
      <c r="VWP109" s="1"/>
      <c r="VWQ109" s="1"/>
      <c r="VWR109" s="1"/>
      <c r="VWS109" s="1"/>
      <c r="VWT109" s="1"/>
      <c r="VWU109" s="1"/>
      <c r="VWV109" s="1"/>
      <c r="VWW109" s="1"/>
      <c r="VWX109" s="1"/>
      <c r="VWY109" s="1"/>
      <c r="VWZ109" s="1"/>
      <c r="VXA109" s="1"/>
      <c r="VXB109" s="1"/>
      <c r="VXC109" s="1"/>
      <c r="VXD109" s="1"/>
      <c r="VXE109" s="1"/>
      <c r="VXF109" s="1"/>
      <c r="VXG109" s="1"/>
      <c r="VXH109" s="1"/>
      <c r="VXI109" s="1"/>
      <c r="VXJ109" s="1"/>
      <c r="VXK109" s="1"/>
      <c r="VXL109" s="1"/>
      <c r="VXM109" s="1"/>
      <c r="VXN109" s="1"/>
      <c r="VXO109" s="1"/>
      <c r="VXP109" s="1"/>
      <c r="VXQ109" s="1"/>
      <c r="VXR109" s="1"/>
      <c r="VXS109" s="1"/>
      <c r="VXT109" s="1"/>
      <c r="VXU109" s="1"/>
      <c r="VXV109" s="1"/>
      <c r="VXW109" s="1"/>
      <c r="VXX109" s="1"/>
      <c r="VXY109" s="1"/>
      <c r="VXZ109" s="1"/>
      <c r="VYA109" s="1"/>
      <c r="VYB109" s="1"/>
      <c r="VYC109" s="1"/>
      <c r="VYD109" s="1"/>
      <c r="VYE109" s="1"/>
      <c r="VYF109" s="1"/>
      <c r="VYG109" s="1"/>
      <c r="VYH109" s="1"/>
      <c r="VYI109" s="1"/>
      <c r="VYJ109" s="1"/>
      <c r="VYK109" s="1"/>
      <c r="VYL109" s="1"/>
      <c r="VYM109" s="1"/>
      <c r="VYN109" s="1"/>
      <c r="VYO109" s="1"/>
      <c r="VYP109" s="1"/>
      <c r="VYQ109" s="1"/>
      <c r="VYR109" s="1"/>
      <c r="VYS109" s="1"/>
      <c r="VYT109" s="1"/>
      <c r="VYU109" s="1"/>
      <c r="VYV109" s="1"/>
      <c r="VYW109" s="1"/>
      <c r="VYX109" s="1"/>
      <c r="VYY109" s="1"/>
      <c r="VYZ109" s="1"/>
      <c r="VZA109" s="1"/>
      <c r="VZB109" s="1"/>
      <c r="VZC109" s="1"/>
      <c r="VZD109" s="1"/>
      <c r="VZE109" s="1"/>
      <c r="VZF109" s="1"/>
      <c r="VZG109" s="1"/>
      <c r="VZH109" s="1"/>
      <c r="VZI109" s="1"/>
      <c r="VZJ109" s="1"/>
      <c r="VZK109" s="1"/>
      <c r="VZL109" s="1"/>
      <c r="VZM109" s="1"/>
      <c r="VZN109" s="1"/>
      <c r="VZO109" s="1"/>
      <c r="VZP109" s="1"/>
      <c r="VZQ109" s="1"/>
      <c r="VZR109" s="1"/>
      <c r="VZS109" s="1"/>
      <c r="VZT109" s="1"/>
      <c r="VZU109" s="1"/>
      <c r="VZV109" s="1"/>
      <c r="VZW109" s="1"/>
      <c r="VZX109" s="1"/>
      <c r="VZY109" s="1"/>
      <c r="VZZ109" s="1"/>
      <c r="WAA109" s="1"/>
      <c r="WAB109" s="1"/>
      <c r="WAC109" s="1"/>
      <c r="WAD109" s="1"/>
      <c r="WAE109" s="1"/>
      <c r="WAF109" s="1"/>
      <c r="WAG109" s="1"/>
      <c r="WAH109" s="1"/>
      <c r="WAI109" s="1"/>
      <c r="WAJ109" s="1"/>
      <c r="WAK109" s="1"/>
      <c r="WAL109" s="1"/>
      <c r="WAM109" s="1"/>
      <c r="WAN109" s="1"/>
      <c r="WAO109" s="1"/>
      <c r="WAP109" s="1"/>
      <c r="WAQ109" s="1"/>
      <c r="WAR109" s="1"/>
      <c r="WAS109" s="1"/>
      <c r="WAT109" s="1"/>
      <c r="WAU109" s="1"/>
      <c r="WAV109" s="1"/>
      <c r="WAW109" s="1"/>
      <c r="WAX109" s="1"/>
      <c r="WAY109" s="1"/>
      <c r="WAZ109" s="1"/>
      <c r="WBA109" s="1"/>
      <c r="WBB109" s="1"/>
      <c r="WBC109" s="1"/>
      <c r="WBD109" s="1"/>
      <c r="WBE109" s="1"/>
      <c r="WBF109" s="1"/>
      <c r="WBG109" s="1"/>
      <c r="WBH109" s="1"/>
      <c r="WBI109" s="1"/>
      <c r="WBJ109" s="1"/>
      <c r="WBK109" s="1"/>
      <c r="WBL109" s="1"/>
      <c r="WBM109" s="1"/>
      <c r="WBN109" s="1"/>
      <c r="WBO109" s="1"/>
      <c r="WBP109" s="1"/>
      <c r="WBQ109" s="1"/>
      <c r="WBR109" s="1"/>
      <c r="WBS109" s="1"/>
      <c r="WBT109" s="1"/>
      <c r="WBU109" s="1"/>
      <c r="WBV109" s="1"/>
      <c r="WBW109" s="1"/>
      <c r="WBX109" s="1"/>
      <c r="WBY109" s="1"/>
      <c r="WBZ109" s="1"/>
      <c r="WCA109" s="1"/>
      <c r="WCB109" s="1"/>
      <c r="WCC109" s="1"/>
      <c r="WCD109" s="1"/>
      <c r="WCE109" s="1"/>
      <c r="WCF109" s="1"/>
      <c r="WCG109" s="1"/>
      <c r="WCH109" s="1"/>
      <c r="WCI109" s="1"/>
      <c r="WCJ109" s="1"/>
      <c r="WCK109" s="1"/>
      <c r="WCL109" s="1"/>
      <c r="WCM109" s="1"/>
      <c r="WCN109" s="1"/>
      <c r="WCO109" s="1"/>
      <c r="WCP109" s="1"/>
      <c r="WCQ109" s="1"/>
      <c r="WCR109" s="1"/>
      <c r="WCS109" s="1"/>
      <c r="WCT109" s="1"/>
      <c r="WCU109" s="1"/>
      <c r="WCV109" s="1"/>
      <c r="WCW109" s="1"/>
      <c r="WCX109" s="1"/>
      <c r="WCY109" s="1"/>
      <c r="WCZ109" s="1"/>
      <c r="WDA109" s="1"/>
      <c r="WDB109" s="1"/>
      <c r="WDC109" s="1"/>
      <c r="WDD109" s="1"/>
      <c r="WDE109" s="1"/>
      <c r="WDF109" s="1"/>
      <c r="WDG109" s="1"/>
      <c r="WDH109" s="1"/>
      <c r="WDI109" s="1"/>
      <c r="WDJ109" s="1"/>
      <c r="WDK109" s="1"/>
      <c r="WDL109" s="1"/>
      <c r="WDM109" s="1"/>
      <c r="WDN109" s="1"/>
      <c r="WDO109" s="1"/>
      <c r="WDP109" s="1"/>
      <c r="WDQ109" s="1"/>
      <c r="WDR109" s="1"/>
      <c r="WDS109" s="1"/>
      <c r="WDT109" s="1"/>
      <c r="WDU109" s="1"/>
      <c r="WDV109" s="1"/>
      <c r="WDW109" s="1"/>
      <c r="WDX109" s="1"/>
      <c r="WDY109" s="1"/>
      <c r="WDZ109" s="1"/>
      <c r="WEA109" s="1"/>
      <c r="WEB109" s="1"/>
      <c r="WEC109" s="1"/>
      <c r="WED109" s="1"/>
      <c r="WEE109" s="1"/>
      <c r="WEF109" s="1"/>
      <c r="WEG109" s="1"/>
      <c r="WEH109" s="1"/>
      <c r="WEI109" s="1"/>
      <c r="WEJ109" s="1"/>
      <c r="WEK109" s="1"/>
      <c r="WEL109" s="1"/>
      <c r="WEM109" s="1"/>
      <c r="WEN109" s="1"/>
      <c r="WEO109" s="1"/>
      <c r="WEP109" s="1"/>
      <c r="WEQ109" s="1"/>
      <c r="WER109" s="1"/>
      <c r="WES109" s="1"/>
      <c r="WET109" s="1"/>
      <c r="WEU109" s="1"/>
      <c r="WEV109" s="1"/>
      <c r="WEW109" s="1"/>
      <c r="WEX109" s="1"/>
      <c r="WEY109" s="1"/>
      <c r="WEZ109" s="1"/>
      <c r="WFA109" s="1"/>
      <c r="WFB109" s="1"/>
      <c r="WFC109" s="1"/>
      <c r="WFD109" s="1"/>
      <c r="WFE109" s="1"/>
      <c r="WFF109" s="1"/>
      <c r="WFG109" s="1"/>
      <c r="WFH109" s="1"/>
      <c r="WFI109" s="1"/>
      <c r="WFJ109" s="1"/>
      <c r="WFK109" s="1"/>
      <c r="WFL109" s="1"/>
      <c r="WFM109" s="1"/>
      <c r="WFN109" s="1"/>
      <c r="WFO109" s="1"/>
      <c r="WFP109" s="1"/>
      <c r="WFQ109" s="1"/>
      <c r="WFR109" s="1"/>
      <c r="WFS109" s="1"/>
      <c r="WFT109" s="1"/>
      <c r="WFU109" s="1"/>
      <c r="WFV109" s="1"/>
      <c r="WFW109" s="1"/>
      <c r="WFX109" s="1"/>
      <c r="WFY109" s="1"/>
      <c r="WFZ109" s="1"/>
      <c r="WGA109" s="1"/>
      <c r="WGB109" s="1"/>
      <c r="WGC109" s="1"/>
      <c r="WGD109" s="1"/>
      <c r="WGE109" s="1"/>
      <c r="WGF109" s="1"/>
      <c r="WGG109" s="1"/>
      <c r="WGH109" s="1"/>
      <c r="WGI109" s="1"/>
      <c r="WGJ109" s="1"/>
      <c r="WGK109" s="1"/>
      <c r="WGL109" s="1"/>
      <c r="WGM109" s="1"/>
      <c r="WGN109" s="1"/>
      <c r="WGO109" s="1"/>
      <c r="WGP109" s="1"/>
      <c r="WGQ109" s="1"/>
      <c r="WGR109" s="1"/>
      <c r="WGS109" s="1"/>
      <c r="WGT109" s="1"/>
      <c r="WGU109" s="1"/>
      <c r="WGV109" s="1"/>
      <c r="WGW109" s="1"/>
      <c r="WGX109" s="1"/>
      <c r="WGY109" s="1"/>
      <c r="WGZ109" s="1"/>
      <c r="WHA109" s="1"/>
      <c r="WHB109" s="1"/>
      <c r="WHC109" s="1"/>
      <c r="WHD109" s="1"/>
      <c r="WHE109" s="1"/>
      <c r="WHF109" s="1"/>
      <c r="WHG109" s="1"/>
      <c r="WHH109" s="1"/>
      <c r="WHI109" s="1"/>
      <c r="WHJ109" s="1"/>
      <c r="WHK109" s="1"/>
      <c r="WHL109" s="1"/>
      <c r="WHM109" s="1"/>
      <c r="WHN109" s="1"/>
      <c r="WHO109" s="1"/>
      <c r="WHP109" s="1"/>
      <c r="WHQ109" s="1"/>
      <c r="WHR109" s="1"/>
      <c r="WHS109" s="1"/>
      <c r="WHT109" s="1"/>
      <c r="WHU109" s="1"/>
      <c r="WHV109" s="1"/>
      <c r="WHW109" s="1"/>
      <c r="WHX109" s="1"/>
      <c r="WHY109" s="1"/>
      <c r="WHZ109" s="1"/>
      <c r="WIA109" s="1"/>
      <c r="WIB109" s="1"/>
      <c r="WIC109" s="1"/>
      <c r="WID109" s="1"/>
      <c r="WIE109" s="1"/>
      <c r="WIF109" s="1"/>
      <c r="WIG109" s="1"/>
      <c r="WIH109" s="1"/>
      <c r="WII109" s="1"/>
      <c r="WIJ109" s="1"/>
      <c r="WIK109" s="1"/>
      <c r="WIL109" s="1"/>
      <c r="WIM109" s="1"/>
      <c r="WIN109" s="1"/>
      <c r="WIO109" s="1"/>
      <c r="WIP109" s="1"/>
      <c r="WIQ109" s="1"/>
      <c r="WIR109" s="1"/>
      <c r="WIS109" s="1"/>
      <c r="WIT109" s="1"/>
      <c r="WIU109" s="1"/>
      <c r="WIV109" s="1"/>
      <c r="WIW109" s="1"/>
      <c r="WIX109" s="1"/>
      <c r="WIY109" s="1"/>
      <c r="WIZ109" s="1"/>
      <c r="WJA109" s="1"/>
      <c r="WJB109" s="1"/>
      <c r="WJC109" s="1"/>
      <c r="WJD109" s="1"/>
      <c r="WJE109" s="1"/>
      <c r="WJF109" s="1"/>
      <c r="WJG109" s="1"/>
      <c r="WJH109" s="1"/>
      <c r="WJI109" s="1"/>
      <c r="WJJ109" s="1"/>
      <c r="WJK109" s="1"/>
      <c r="WJL109" s="1"/>
      <c r="WJM109" s="1"/>
      <c r="WJN109" s="1"/>
      <c r="WJO109" s="1"/>
      <c r="WJP109" s="1"/>
      <c r="WJQ109" s="1"/>
      <c r="WJR109" s="1"/>
      <c r="WJS109" s="1"/>
      <c r="WJT109" s="1"/>
      <c r="WJU109" s="1"/>
      <c r="WJV109" s="1"/>
      <c r="WJW109" s="1"/>
      <c r="WJX109" s="1"/>
      <c r="WJY109" s="1"/>
      <c r="WJZ109" s="1"/>
      <c r="WKA109" s="1"/>
      <c r="WKB109" s="1"/>
      <c r="WKC109" s="1"/>
      <c r="WKD109" s="1"/>
      <c r="WKE109" s="1"/>
      <c r="WKF109" s="1"/>
      <c r="WKG109" s="1"/>
      <c r="WKH109" s="1"/>
      <c r="WKI109" s="1"/>
      <c r="WKJ109" s="1"/>
      <c r="WKK109" s="1"/>
      <c r="WKL109" s="1"/>
      <c r="WKM109" s="1"/>
      <c r="WKN109" s="1"/>
      <c r="WKO109" s="1"/>
      <c r="WKP109" s="1"/>
      <c r="WKQ109" s="1"/>
      <c r="WKR109" s="1"/>
      <c r="WKS109" s="1"/>
      <c r="WKT109" s="1"/>
      <c r="WKU109" s="1"/>
      <c r="WKV109" s="1"/>
      <c r="WKW109" s="1"/>
      <c r="WKX109" s="1"/>
      <c r="WKY109" s="1"/>
      <c r="WKZ109" s="1"/>
      <c r="WLA109" s="1"/>
      <c r="WLB109" s="1"/>
      <c r="WLC109" s="1"/>
      <c r="WLD109" s="1"/>
      <c r="WLE109" s="1"/>
      <c r="WLF109" s="1"/>
      <c r="WLG109" s="1"/>
      <c r="WLH109" s="1"/>
      <c r="WLI109" s="1"/>
      <c r="WLJ109" s="1"/>
      <c r="WLK109" s="1"/>
      <c r="WLL109" s="1"/>
      <c r="WLM109" s="1"/>
      <c r="WLN109" s="1"/>
      <c r="WLO109" s="1"/>
      <c r="WLP109" s="1"/>
      <c r="WLQ109" s="1"/>
      <c r="WLR109" s="1"/>
      <c r="WLS109" s="1"/>
      <c r="WLT109" s="1"/>
      <c r="WLU109" s="1"/>
      <c r="WLV109" s="1"/>
      <c r="WLW109" s="1"/>
      <c r="WLX109" s="1"/>
      <c r="WLY109" s="1"/>
      <c r="WLZ109" s="1"/>
      <c r="WMA109" s="1"/>
      <c r="WMB109" s="1"/>
      <c r="WMC109" s="1"/>
      <c r="WMD109" s="1"/>
      <c r="WME109" s="1"/>
      <c r="WMF109" s="1"/>
      <c r="WMG109" s="1"/>
      <c r="WMH109" s="1"/>
      <c r="WMI109" s="1"/>
      <c r="WMJ109" s="1"/>
      <c r="WMK109" s="1"/>
      <c r="WML109" s="1"/>
      <c r="WMM109" s="1"/>
      <c r="WMN109" s="1"/>
      <c r="WMO109" s="1"/>
      <c r="WMP109" s="1"/>
      <c r="WMQ109" s="1"/>
      <c r="WMR109" s="1"/>
      <c r="WMS109" s="1"/>
      <c r="WMT109" s="1"/>
      <c r="WMU109" s="1"/>
      <c r="WMV109" s="1"/>
      <c r="WMW109" s="1"/>
      <c r="WMX109" s="1"/>
      <c r="WMY109" s="1"/>
      <c r="WMZ109" s="1"/>
      <c r="WNA109" s="1"/>
      <c r="WNB109" s="1"/>
      <c r="WNC109" s="1"/>
      <c r="WND109" s="1"/>
      <c r="WNE109" s="1"/>
      <c r="WNF109" s="1"/>
      <c r="WNG109" s="1"/>
      <c r="WNH109" s="1"/>
      <c r="WNI109" s="1"/>
      <c r="WNJ109" s="1"/>
      <c r="WNK109" s="1"/>
      <c r="WNL109" s="1"/>
      <c r="WNM109" s="1"/>
      <c r="WNN109" s="1"/>
      <c r="WNO109" s="1"/>
      <c r="WNP109" s="1"/>
      <c r="WNQ109" s="1"/>
      <c r="WNR109" s="1"/>
      <c r="WNS109" s="1"/>
      <c r="WNT109" s="1"/>
      <c r="WNU109" s="1"/>
      <c r="WNV109" s="1"/>
      <c r="WNW109" s="1"/>
      <c r="WNX109" s="1"/>
      <c r="WNY109" s="1"/>
      <c r="WNZ109" s="1"/>
      <c r="WOA109" s="1"/>
      <c r="WOB109" s="1"/>
      <c r="WOC109" s="1"/>
      <c r="WOD109" s="1"/>
      <c r="WOE109" s="1"/>
      <c r="WOF109" s="1"/>
      <c r="WOG109" s="1"/>
      <c r="WOH109" s="1"/>
      <c r="WOI109" s="1"/>
      <c r="WOJ109" s="1"/>
      <c r="WOK109" s="1"/>
      <c r="WOL109" s="1"/>
      <c r="WOM109" s="1"/>
      <c r="WON109" s="1"/>
      <c r="WOO109" s="1"/>
      <c r="WOP109" s="1"/>
      <c r="WOQ109" s="1"/>
      <c r="WOR109" s="1"/>
      <c r="WOS109" s="1"/>
      <c r="WOT109" s="1"/>
      <c r="WOU109" s="1"/>
      <c r="WOV109" s="1"/>
      <c r="WOW109" s="1"/>
      <c r="WOX109" s="1"/>
      <c r="WOY109" s="1"/>
      <c r="WOZ109" s="1"/>
      <c r="WPA109" s="1"/>
      <c r="WPB109" s="1"/>
      <c r="WPC109" s="1"/>
      <c r="WPD109" s="1"/>
      <c r="WPE109" s="1"/>
      <c r="WPF109" s="1"/>
      <c r="WPG109" s="1"/>
      <c r="WPH109" s="1"/>
      <c r="WPI109" s="1"/>
      <c r="WPJ109" s="1"/>
      <c r="WPK109" s="1"/>
      <c r="WPL109" s="1"/>
      <c r="WPM109" s="1"/>
      <c r="WPN109" s="1"/>
      <c r="WPO109" s="1"/>
      <c r="WPP109" s="1"/>
      <c r="WPQ109" s="1"/>
      <c r="WPR109" s="1"/>
      <c r="WPS109" s="1"/>
      <c r="WPT109" s="1"/>
      <c r="WPU109" s="1"/>
      <c r="WPV109" s="1"/>
      <c r="WPW109" s="1"/>
      <c r="WPX109" s="1"/>
      <c r="WPY109" s="1"/>
      <c r="WPZ109" s="1"/>
      <c r="WQA109" s="1"/>
      <c r="WQB109" s="1"/>
      <c r="WQC109" s="1"/>
      <c r="WQD109" s="1"/>
      <c r="WQE109" s="1"/>
      <c r="WQF109" s="1"/>
      <c r="WQG109" s="1"/>
      <c r="WQH109" s="1"/>
      <c r="WQI109" s="1"/>
      <c r="WQJ109" s="1"/>
      <c r="WQK109" s="1"/>
      <c r="WQL109" s="1"/>
      <c r="WQM109" s="1"/>
      <c r="WQN109" s="1"/>
      <c r="WQO109" s="1"/>
      <c r="WQP109" s="1"/>
      <c r="WQQ109" s="1"/>
      <c r="WQR109" s="1"/>
      <c r="WQS109" s="1"/>
      <c r="WQT109" s="1"/>
      <c r="WQU109" s="1"/>
      <c r="WQV109" s="1"/>
      <c r="WQW109" s="1"/>
      <c r="WQX109" s="1"/>
      <c r="WQY109" s="1"/>
      <c r="WQZ109" s="1"/>
      <c r="WRA109" s="1"/>
      <c r="WRB109" s="1"/>
      <c r="WRC109" s="1"/>
      <c r="WRD109" s="1"/>
      <c r="WRE109" s="1"/>
      <c r="WRF109" s="1"/>
      <c r="WRG109" s="1"/>
      <c r="WRH109" s="1"/>
      <c r="WRI109" s="1"/>
      <c r="WRJ109" s="1"/>
      <c r="WRK109" s="1"/>
      <c r="WRL109" s="1"/>
      <c r="WRM109" s="1"/>
      <c r="WRN109" s="1"/>
      <c r="WRO109" s="1"/>
      <c r="WRP109" s="1"/>
      <c r="WRQ109" s="1"/>
      <c r="WRR109" s="1"/>
      <c r="WRS109" s="1"/>
      <c r="WRT109" s="1"/>
      <c r="WRU109" s="1"/>
      <c r="WRV109" s="1"/>
      <c r="WRW109" s="1"/>
      <c r="WRX109" s="1"/>
      <c r="WRY109" s="1"/>
      <c r="WRZ109" s="1"/>
      <c r="WSA109" s="1"/>
      <c r="WSB109" s="1"/>
      <c r="WSC109" s="1"/>
      <c r="WSD109" s="1"/>
      <c r="WSE109" s="1"/>
      <c r="WSF109" s="1"/>
      <c r="WSG109" s="1"/>
      <c r="WSH109" s="1"/>
      <c r="WSI109" s="1"/>
      <c r="WSJ109" s="1"/>
      <c r="WSK109" s="1"/>
      <c r="WSL109" s="1"/>
      <c r="WSM109" s="1"/>
      <c r="WSN109" s="1"/>
      <c r="WSO109" s="1"/>
      <c r="WSP109" s="1"/>
      <c r="WSQ109" s="1"/>
      <c r="WSR109" s="1"/>
      <c r="WSS109" s="1"/>
      <c r="WST109" s="1"/>
      <c r="WSU109" s="1"/>
      <c r="WSV109" s="1"/>
      <c r="WSW109" s="1"/>
      <c r="WSX109" s="1"/>
      <c r="WSY109" s="1"/>
      <c r="WSZ109" s="1"/>
      <c r="WTA109" s="1"/>
      <c r="WTB109" s="1"/>
      <c r="WTC109" s="1"/>
      <c r="WTD109" s="1"/>
      <c r="WTE109" s="1"/>
      <c r="WTF109" s="1"/>
      <c r="WTG109" s="1"/>
      <c r="WTH109" s="1"/>
      <c r="WTI109" s="1"/>
      <c r="WTJ109" s="1"/>
      <c r="WTK109" s="1"/>
      <c r="WTL109" s="1"/>
      <c r="WTM109" s="1"/>
      <c r="WTN109" s="1"/>
      <c r="WTO109" s="1"/>
      <c r="WTP109" s="1"/>
      <c r="WTQ109" s="1"/>
      <c r="WTR109" s="1"/>
      <c r="WTS109" s="1"/>
      <c r="WTT109" s="1"/>
      <c r="WTU109" s="1"/>
      <c r="WTV109" s="1"/>
      <c r="WTW109" s="1"/>
      <c r="WTX109" s="1"/>
      <c r="WTY109" s="1"/>
      <c r="WTZ109" s="1"/>
      <c r="WUA109" s="1"/>
      <c r="WUB109" s="1"/>
      <c r="WUC109" s="1"/>
      <c r="WUD109" s="1"/>
      <c r="WUE109" s="1"/>
      <c r="WUF109" s="1"/>
      <c r="WUG109" s="1"/>
      <c r="WUH109" s="1"/>
      <c r="WUI109" s="1"/>
      <c r="WUJ109" s="1"/>
      <c r="WUK109" s="1"/>
      <c r="WUL109" s="1"/>
      <c r="WUM109" s="1"/>
      <c r="WUN109" s="1"/>
      <c r="WUO109" s="1"/>
      <c r="WUP109" s="1"/>
      <c r="WUQ109" s="1"/>
      <c r="WUR109" s="1"/>
      <c r="WUS109" s="1"/>
      <c r="WUT109" s="1"/>
      <c r="WUU109" s="1"/>
      <c r="WUV109" s="1"/>
      <c r="WUW109" s="1"/>
      <c r="WUX109" s="1"/>
      <c r="WUY109" s="1"/>
      <c r="WUZ109" s="1"/>
      <c r="WVA109" s="1"/>
      <c r="WVB109" s="1"/>
      <c r="WVC109" s="1"/>
      <c r="WVD109" s="1"/>
      <c r="WVE109" s="1"/>
      <c r="WVF109" s="1"/>
      <c r="WVG109" s="1"/>
      <c r="WVH109" s="1"/>
      <c r="WVI109" s="1"/>
      <c r="WVJ109" s="1"/>
      <c r="WVK109" s="1"/>
      <c r="WVL109" s="1"/>
      <c r="WVM109" s="1"/>
      <c r="WVN109" s="1"/>
      <c r="WVO109" s="1"/>
      <c r="WVP109" s="1"/>
      <c r="WVQ109" s="1"/>
      <c r="WVR109" s="1"/>
      <c r="WVS109" s="1"/>
      <c r="WVT109" s="1"/>
      <c r="WVU109" s="1"/>
      <c r="WVV109" s="1"/>
      <c r="WVW109" s="1"/>
      <c r="WVX109" s="1"/>
      <c r="WVY109" s="1"/>
      <c r="WVZ109" s="1"/>
      <c r="WWA109" s="1"/>
      <c r="WWB109" s="1"/>
      <c r="WWC109" s="1"/>
      <c r="WWD109" s="1"/>
      <c r="WWE109" s="1"/>
      <c r="WWF109" s="1"/>
      <c r="WWG109" s="1"/>
      <c r="WWH109" s="1"/>
      <c r="WWI109" s="1"/>
      <c r="WWJ109" s="1"/>
      <c r="WWK109" s="1"/>
      <c r="WWL109" s="1"/>
      <c r="WWM109" s="1"/>
      <c r="WWN109" s="1"/>
      <c r="WWO109" s="1"/>
      <c r="WWP109" s="1"/>
      <c r="WWQ109" s="1"/>
      <c r="WWR109" s="1"/>
      <c r="WWS109" s="1"/>
      <c r="WWT109" s="1"/>
      <c r="WWU109" s="1"/>
      <c r="WWV109" s="1"/>
      <c r="WWW109" s="1"/>
      <c r="WWX109" s="1"/>
      <c r="WWY109" s="1"/>
      <c r="WWZ109" s="1"/>
      <c r="WXA109" s="1"/>
      <c r="WXB109" s="1"/>
      <c r="WXC109" s="1"/>
      <c r="WXD109" s="1"/>
      <c r="WXE109" s="1"/>
      <c r="WXF109" s="1"/>
      <c r="WXG109" s="1"/>
      <c r="WXH109" s="1"/>
      <c r="WXI109" s="1"/>
      <c r="WXJ109" s="1"/>
      <c r="WXK109" s="1"/>
      <c r="WXL109" s="1"/>
      <c r="WXM109" s="1"/>
      <c r="WXN109" s="1"/>
      <c r="WXO109" s="1"/>
      <c r="WXP109" s="1"/>
      <c r="WXQ109" s="1"/>
      <c r="WXR109" s="1"/>
      <c r="WXS109" s="1"/>
      <c r="WXT109" s="1"/>
      <c r="WXU109" s="1"/>
      <c r="WXV109" s="1"/>
      <c r="WXW109" s="1"/>
      <c r="WXX109" s="1"/>
      <c r="WXY109" s="1"/>
      <c r="WXZ109" s="1"/>
      <c r="WYA109" s="1"/>
      <c r="WYB109" s="1"/>
      <c r="WYC109" s="1"/>
      <c r="WYD109" s="1"/>
      <c r="WYE109" s="1"/>
      <c r="WYF109" s="1"/>
      <c r="WYG109" s="1"/>
      <c r="WYH109" s="1"/>
      <c r="WYI109" s="1"/>
      <c r="WYJ109" s="1"/>
      <c r="WYK109" s="1"/>
      <c r="WYL109" s="1"/>
      <c r="WYM109" s="1"/>
      <c r="WYN109" s="1"/>
      <c r="WYO109" s="1"/>
      <c r="WYP109" s="1"/>
      <c r="WYQ109" s="1"/>
      <c r="WYR109" s="1"/>
      <c r="WYS109" s="1"/>
      <c r="WYT109" s="1"/>
      <c r="WYU109" s="1"/>
      <c r="WYV109" s="1"/>
      <c r="WYW109" s="1"/>
      <c r="WYX109" s="1"/>
      <c r="WYY109" s="1"/>
      <c r="WYZ109" s="1"/>
      <c r="WZA109" s="1"/>
      <c r="WZB109" s="1"/>
      <c r="WZC109" s="1"/>
      <c r="WZD109" s="1"/>
      <c r="WZE109" s="1"/>
      <c r="WZF109" s="1"/>
      <c r="WZG109" s="1"/>
      <c r="WZH109" s="1"/>
      <c r="WZI109" s="1"/>
      <c r="WZJ109" s="1"/>
      <c r="WZK109" s="1"/>
      <c r="WZL109" s="1"/>
      <c r="WZM109" s="1"/>
      <c r="WZN109" s="1"/>
      <c r="WZO109" s="1"/>
      <c r="WZP109" s="1"/>
      <c r="WZQ109" s="1"/>
      <c r="WZR109" s="1"/>
      <c r="WZS109" s="1"/>
      <c r="WZT109" s="1"/>
      <c r="WZU109" s="1"/>
      <c r="WZV109" s="1"/>
      <c r="WZW109" s="1"/>
      <c r="WZX109" s="1"/>
      <c r="WZY109" s="1"/>
      <c r="WZZ109" s="1"/>
      <c r="XAA109" s="1"/>
      <c r="XAB109" s="1"/>
      <c r="XAC109" s="1"/>
      <c r="XAD109" s="1"/>
      <c r="XAE109" s="1"/>
      <c r="XAF109" s="1"/>
      <c r="XAG109" s="1"/>
      <c r="XAH109" s="1"/>
      <c r="XAI109" s="1"/>
      <c r="XAJ109" s="1"/>
      <c r="XAK109" s="1"/>
      <c r="XAL109" s="1"/>
      <c r="XAM109" s="1"/>
      <c r="XAN109" s="1"/>
      <c r="XAO109" s="1"/>
      <c r="XAP109" s="1"/>
      <c r="XAQ109" s="1"/>
      <c r="XAR109" s="1"/>
      <c r="XAS109" s="1"/>
      <c r="XAT109" s="1"/>
      <c r="XAU109" s="1"/>
      <c r="XAV109" s="1"/>
      <c r="XAW109" s="1"/>
      <c r="XAX109" s="1"/>
      <c r="XAY109" s="1"/>
      <c r="XAZ109" s="1"/>
      <c r="XBA109" s="1"/>
      <c r="XBB109" s="1"/>
      <c r="XBC109" s="1"/>
      <c r="XBD109" s="1"/>
      <c r="XBE109" s="1"/>
      <c r="XBF109" s="1"/>
      <c r="XBG109" s="1"/>
      <c r="XBH109" s="1"/>
      <c r="XBI109" s="1"/>
      <c r="XBJ109" s="1"/>
      <c r="XBK109" s="1"/>
      <c r="XBL109" s="1"/>
      <c r="XBM109" s="1"/>
      <c r="XBN109" s="1"/>
      <c r="XBO109" s="1"/>
      <c r="XBP109" s="1"/>
      <c r="XBQ109" s="1"/>
      <c r="XBR109" s="1"/>
      <c r="XBS109" s="1"/>
      <c r="XBT109" s="1"/>
      <c r="XBU109" s="1"/>
      <c r="XBV109" s="1"/>
      <c r="XBW109" s="1"/>
      <c r="XBX109" s="1"/>
      <c r="XBY109" s="1"/>
      <c r="XBZ109" s="1"/>
      <c r="XCA109" s="1"/>
      <c r="XCB109" s="1"/>
      <c r="XCC109" s="1"/>
      <c r="XCD109" s="1"/>
      <c r="XCE109" s="1"/>
      <c r="XCF109" s="1"/>
      <c r="XCG109" s="1"/>
      <c r="XCH109" s="1"/>
      <c r="XCI109" s="1"/>
      <c r="XCJ109" s="1"/>
      <c r="XCK109" s="1"/>
      <c r="XCL109" s="1"/>
      <c r="XCM109" s="1"/>
      <c r="XCN109" s="1"/>
      <c r="XCO109" s="1"/>
      <c r="XCP109" s="1"/>
      <c r="XCQ109" s="1"/>
      <c r="XCR109" s="1"/>
      <c r="XCS109" s="1"/>
      <c r="XCT109" s="1"/>
      <c r="XCU109" s="1"/>
      <c r="XCV109" s="1"/>
      <c r="XCW109" s="1"/>
      <c r="XCX109" s="1"/>
      <c r="XCY109" s="1"/>
      <c r="XCZ109" s="1"/>
      <c r="XDA109" s="1"/>
      <c r="XDB109" s="1"/>
      <c r="XDC109" s="1"/>
      <c r="XDD109" s="1"/>
      <c r="XDE109" s="1"/>
      <c r="XDF109" s="1"/>
      <c r="XDG109" s="1"/>
      <c r="XDH109" s="1"/>
      <c r="XDI109" s="1"/>
      <c r="XDJ109" s="1"/>
      <c r="XDK109" s="1"/>
      <c r="XDL109" s="1"/>
      <c r="XDM109" s="1"/>
      <c r="XDN109" s="1"/>
      <c r="XDO109" s="1"/>
      <c r="XDP109" s="1"/>
      <c r="XDQ109" s="1"/>
      <c r="XDR109" s="1"/>
      <c r="XDS109" s="1"/>
      <c r="XDT109" s="1"/>
      <c r="XDU109" s="1"/>
      <c r="XDV109" s="1"/>
      <c r="XDW109" s="1"/>
      <c r="XDX109" s="1"/>
      <c r="XDY109" s="1"/>
      <c r="XDZ109" s="1"/>
      <c r="XEA109" s="1"/>
      <c r="XEB109" s="1"/>
      <c r="XEC109" s="1"/>
      <c r="XED109" s="1"/>
      <c r="XEE109" s="1"/>
      <c r="XEF109" s="1"/>
      <c r="XEG109" s="1"/>
      <c r="XEH109" s="1"/>
      <c r="XEI109" s="1"/>
      <c r="XEJ109" s="1"/>
      <c r="XEK109" s="1"/>
      <c r="XEL109" s="1"/>
      <c r="XEM109" s="1"/>
      <c r="XEN109" s="1"/>
      <c r="XEO109" s="1"/>
      <c r="XEP109" s="1"/>
      <c r="XEQ109" s="1"/>
      <c r="XER109" s="1"/>
      <c r="XES109" s="1"/>
      <c r="XET109" s="1"/>
      <c r="XEU109" s="1"/>
    </row>
    <row r="110" spans="2:16375" s="397" customFormat="1" ht="25.5" outlineLevel="2" x14ac:dyDescent="0.2">
      <c r="C110" s="395"/>
      <c r="D110" s="523" t="s">
        <v>216</v>
      </c>
      <c r="E110" s="408"/>
      <c r="F110" s="430"/>
      <c r="G110" s="523" t="s">
        <v>311</v>
      </c>
      <c r="H110" s="408"/>
      <c r="I110" s="430"/>
      <c r="J110" s="525">
        <v>94263</v>
      </c>
      <c r="K110" s="42"/>
      <c r="L110" s="104"/>
      <c r="M110" s="45" t="s">
        <v>346</v>
      </c>
      <c r="N110" s="409"/>
      <c r="O110" s="431"/>
      <c r="P110" s="41" t="s">
        <v>34</v>
      </c>
      <c r="Q110" s="588"/>
      <c r="R110" s="589"/>
      <c r="S110" s="585">
        <f>VLOOKUP(D110,'MEMÓRIA DE CÁLCULO'!A:H,8,FALSE)</f>
        <v>1508.33</v>
      </c>
      <c r="T110" s="588"/>
      <c r="U110" s="589"/>
      <c r="V110" s="894">
        <f t="shared" ref="V110:V111" si="62">ROUND(AM110,2)</f>
        <v>44.01</v>
      </c>
      <c r="W110" s="588"/>
      <c r="X110" s="589"/>
      <c r="Y110" s="757">
        <f>BDI!$E$35</f>
        <v>0.21820000000000001</v>
      </c>
      <c r="Z110" s="588"/>
      <c r="AA110" s="589"/>
      <c r="AB110" s="585">
        <f t="shared" ref="AB110:AB111" si="63">ROUND(V110*(1+Y110),2)</f>
        <v>53.61</v>
      </c>
      <c r="AC110" s="408"/>
      <c r="AD110" s="430"/>
      <c r="AE110" s="46">
        <f t="shared" ref="AE110:AE111" si="64">ROUND(AB110*S110,2)</f>
        <v>80861.570000000007</v>
      </c>
      <c r="AF110" s="42"/>
      <c r="AG110" s="43"/>
      <c r="AH110" s="96">
        <f>AE110/$AE$190</f>
        <v>2.1208985000656781E-3</v>
      </c>
      <c r="AI110" s="396"/>
      <c r="AL110" s="927">
        <v>43.72</v>
      </c>
      <c r="AM110" s="928">
        <f t="shared" si="47"/>
        <v>44.007003153447869</v>
      </c>
      <c r="AN110" s="931"/>
      <c r="AO110" s="569"/>
      <c r="AX110" s="398"/>
      <c r="AY110" s="398"/>
      <c r="AZ110" s="398"/>
      <c r="BA110" s="398"/>
      <c r="BB110" s="398"/>
      <c r="BD110" s="502"/>
    </row>
    <row r="111" spans="2:16375" s="397" customFormat="1" ht="50.25" customHeight="1" outlineLevel="2" x14ac:dyDescent="0.2">
      <c r="C111" s="550"/>
      <c r="D111" s="523" t="s">
        <v>217</v>
      </c>
      <c r="E111" s="408"/>
      <c r="F111" s="430"/>
      <c r="G111" s="523" t="s">
        <v>311</v>
      </c>
      <c r="H111" s="408"/>
      <c r="I111" s="430"/>
      <c r="J111" s="525">
        <v>94267</v>
      </c>
      <c r="K111" s="408"/>
      <c r="L111" s="430"/>
      <c r="M111" s="45" t="s">
        <v>567</v>
      </c>
      <c r="N111" s="409"/>
      <c r="O111" s="431"/>
      <c r="P111" s="41" t="s">
        <v>34</v>
      </c>
      <c r="Q111" s="588"/>
      <c r="R111" s="589"/>
      <c r="S111" s="585">
        <f>VLOOKUP(D111,'MEMÓRIA DE CÁLCULO'!A:H,8,FALSE)</f>
        <v>2658.74</v>
      </c>
      <c r="T111" s="588"/>
      <c r="U111" s="589"/>
      <c r="V111" s="894">
        <f t="shared" si="62"/>
        <v>70.84</v>
      </c>
      <c r="W111" s="588"/>
      <c r="X111" s="589"/>
      <c r="Y111" s="757">
        <f>BDI!$E$35</f>
        <v>0.21820000000000001</v>
      </c>
      <c r="Z111" s="588"/>
      <c r="AA111" s="589"/>
      <c r="AB111" s="585">
        <f t="shared" si="63"/>
        <v>86.3</v>
      </c>
      <c r="AC111" s="408"/>
      <c r="AD111" s="430"/>
      <c r="AE111" s="46">
        <f t="shared" si="64"/>
        <v>229449.26</v>
      </c>
      <c r="AF111" s="42"/>
      <c r="AG111" s="43"/>
      <c r="AH111" s="96">
        <f>AE111/$AE$190</f>
        <v>6.0181689692047754E-3</v>
      </c>
      <c r="AI111" s="396"/>
      <c r="AL111" s="927">
        <v>70.38</v>
      </c>
      <c r="AM111" s="928">
        <f t="shared" si="47"/>
        <v>70.842014682974863</v>
      </c>
      <c r="AN111" s="931"/>
      <c r="AO111" s="569"/>
      <c r="AX111" s="398"/>
      <c r="AY111" s="398"/>
      <c r="AZ111" s="398"/>
      <c r="BA111" s="398"/>
      <c r="BB111" s="398"/>
      <c r="BD111" s="502"/>
    </row>
    <row r="112" spans="2:16375" ht="12.75" customHeight="1" outlineLevel="1" x14ac:dyDescent="0.2">
      <c r="C112" s="9"/>
      <c r="D112" s="70"/>
      <c r="E112" s="70"/>
      <c r="F112" s="70"/>
      <c r="G112" s="70"/>
      <c r="H112" s="70"/>
      <c r="I112" s="70"/>
      <c r="J112" s="538"/>
      <c r="K112" s="70"/>
      <c r="L112" s="70"/>
      <c r="M112" s="95"/>
      <c r="N112" s="95"/>
      <c r="O112" s="95"/>
      <c r="P112" s="51"/>
      <c r="Q112" s="590"/>
      <c r="R112" s="590"/>
      <c r="S112" s="590"/>
      <c r="T112" s="590"/>
      <c r="U112" s="590"/>
      <c r="V112" s="590"/>
      <c r="W112" s="590"/>
      <c r="X112" s="590"/>
      <c r="Y112" s="759"/>
      <c r="Z112" s="590"/>
      <c r="AA112" s="590"/>
      <c r="AB112" s="590"/>
      <c r="AC112" s="50"/>
      <c r="AD112" s="50"/>
      <c r="AE112" s="81"/>
      <c r="AH112" s="71"/>
      <c r="AI112" s="10"/>
      <c r="AL112" s="928"/>
      <c r="AM112" s="928"/>
      <c r="AN112" s="931"/>
    </row>
    <row r="113" spans="2:16375" ht="30" customHeight="1" x14ac:dyDescent="0.2">
      <c r="C113" s="9"/>
      <c r="D113" s="121" t="s">
        <v>24</v>
      </c>
      <c r="E113" s="121"/>
      <c r="F113" s="121"/>
      <c r="G113" s="121"/>
      <c r="H113" s="121"/>
      <c r="I113" s="121"/>
      <c r="J113" s="536"/>
      <c r="K113" s="121"/>
      <c r="L113" s="121"/>
      <c r="M113" s="122" t="s">
        <v>287</v>
      </c>
      <c r="N113" s="122"/>
      <c r="O113" s="122"/>
      <c r="P113" s="123"/>
      <c r="Q113" s="591"/>
      <c r="R113" s="591"/>
      <c r="S113" s="591"/>
      <c r="T113" s="591"/>
      <c r="U113" s="591"/>
      <c r="V113" s="591"/>
      <c r="W113" s="591"/>
      <c r="X113" s="591"/>
      <c r="Y113" s="760"/>
      <c r="Z113" s="591"/>
      <c r="AA113" s="591"/>
      <c r="AB113" s="591"/>
      <c r="AC113" s="124"/>
      <c r="AD113" s="124"/>
      <c r="AE113" s="125">
        <f>SUM(AE114)</f>
        <v>710526.47</v>
      </c>
      <c r="AF113" s="126"/>
      <c r="AG113" s="126"/>
      <c r="AH113" s="127">
        <f t="shared" ref="AH113:AH121" si="65">AE113/$AE$190</f>
        <v>1.8636226386402846E-2</v>
      </c>
      <c r="AI113" s="10"/>
      <c r="AL113" s="928"/>
      <c r="AM113" s="928"/>
      <c r="AN113" s="931"/>
      <c r="AW113" s="18"/>
    </row>
    <row r="114" spans="2:16375" outlineLevel="1" x14ac:dyDescent="0.2">
      <c r="C114" s="9"/>
      <c r="D114" s="129" t="s">
        <v>25</v>
      </c>
      <c r="E114" s="546"/>
      <c r="F114" s="547"/>
      <c r="G114" s="129"/>
      <c r="H114" s="546"/>
      <c r="I114" s="547"/>
      <c r="J114" s="129"/>
      <c r="K114" s="546"/>
      <c r="L114" s="547"/>
      <c r="M114" s="135" t="s">
        <v>347</v>
      </c>
      <c r="N114" s="132"/>
      <c r="O114" s="132"/>
      <c r="P114" s="132"/>
      <c r="Q114" s="593"/>
      <c r="R114" s="593"/>
      <c r="S114" s="592"/>
      <c r="T114" s="592"/>
      <c r="U114" s="592"/>
      <c r="V114" s="592"/>
      <c r="W114" s="592"/>
      <c r="X114" s="592"/>
      <c r="Y114" s="756"/>
      <c r="Z114" s="592"/>
      <c r="AA114" s="592"/>
      <c r="AB114" s="592"/>
      <c r="AC114" s="133"/>
      <c r="AD114" s="133"/>
      <c r="AE114" s="133">
        <f>SUM(AE115:AE121)</f>
        <v>710526.47</v>
      </c>
      <c r="AF114" s="130"/>
      <c r="AG114" s="131"/>
      <c r="AH114" s="134">
        <f t="shared" si="65"/>
        <v>1.8636226386402846E-2</v>
      </c>
      <c r="AI114" s="10"/>
      <c r="AL114" s="928"/>
      <c r="AM114" s="928"/>
      <c r="AN114" s="931"/>
    </row>
    <row r="115" spans="2:16375" s="397" customFormat="1" ht="25.5" outlineLevel="2" x14ac:dyDescent="0.2">
      <c r="C115" s="550"/>
      <c r="D115" s="523" t="s">
        <v>99</v>
      </c>
      <c r="E115" s="408"/>
      <c r="F115" s="430"/>
      <c r="G115" s="523" t="s">
        <v>222</v>
      </c>
      <c r="H115" s="408"/>
      <c r="I115" s="430"/>
      <c r="J115" s="692" t="s">
        <v>465</v>
      </c>
      <c r="K115" s="408"/>
      <c r="L115" s="430"/>
      <c r="M115" s="45" t="s">
        <v>469</v>
      </c>
      <c r="N115" s="409"/>
      <c r="O115" s="431"/>
      <c r="P115" s="41" t="s">
        <v>310</v>
      </c>
      <c r="Q115" s="588"/>
      <c r="R115" s="589"/>
      <c r="S115" s="585">
        <f>VLOOKUP(D115,'MEMÓRIA DE CÁLCULO'!A:H,8,FALSE)</f>
        <v>25</v>
      </c>
      <c r="T115" s="588"/>
      <c r="U115" s="589"/>
      <c r="V115" s="894">
        <f>'CPU`s '!V65</f>
        <v>2556.29</v>
      </c>
      <c r="W115" s="588"/>
      <c r="X115" s="589"/>
      <c r="Y115" s="757">
        <f>BDI!$E$35</f>
        <v>0.21820000000000001</v>
      </c>
      <c r="Z115" s="588"/>
      <c r="AA115" s="589"/>
      <c r="AB115" s="585">
        <f t="shared" ref="AB115" si="66">ROUND(V115*(1+Y115),2)</f>
        <v>3114.07</v>
      </c>
      <c r="AC115" s="408"/>
      <c r="AD115" s="430"/>
      <c r="AE115" s="46">
        <f t="shared" ref="AE115" si="67">ROUND(AB115*S115,2)</f>
        <v>77851.75</v>
      </c>
      <c r="AF115" s="42"/>
      <c r="AG115" s="43"/>
      <c r="AH115" s="96">
        <f t="shared" si="65"/>
        <v>2.0419546615591082E-3</v>
      </c>
      <c r="AI115" s="396"/>
      <c r="AL115" s="927">
        <f>'CPU`s '!AL65</f>
        <v>0</v>
      </c>
      <c r="AM115" s="928" t="s">
        <v>855</v>
      </c>
      <c r="AN115" s="931"/>
      <c r="AO115" s="569"/>
      <c r="AX115" s="398"/>
      <c r="AY115" s="398"/>
      <c r="AZ115" s="398"/>
      <c r="BA115" s="398"/>
      <c r="BB115" s="398"/>
      <c r="BD115" s="502"/>
    </row>
    <row r="116" spans="2:16375" s="397" customFormat="1" ht="25.5" outlineLevel="2" x14ac:dyDescent="0.2">
      <c r="C116" s="550"/>
      <c r="D116" s="523" t="s">
        <v>218</v>
      </c>
      <c r="E116" s="408"/>
      <c r="F116" s="430"/>
      <c r="G116" s="523" t="s">
        <v>222</v>
      </c>
      <c r="H116" s="408"/>
      <c r="I116" s="430"/>
      <c r="J116" s="692" t="s">
        <v>468</v>
      </c>
      <c r="K116" s="408"/>
      <c r="L116" s="430"/>
      <c r="M116" s="45" t="s">
        <v>470</v>
      </c>
      <c r="N116" s="409"/>
      <c r="O116" s="431"/>
      <c r="P116" s="41" t="s">
        <v>310</v>
      </c>
      <c r="Q116" s="588"/>
      <c r="R116" s="589"/>
      <c r="S116" s="585">
        <f>VLOOKUP(D116,'MEMÓRIA DE CÁLCULO'!A:H,8,FALSE)</f>
        <v>60</v>
      </c>
      <c r="T116" s="588"/>
      <c r="U116" s="589"/>
      <c r="V116" s="894">
        <f>'CPU`s '!V74</f>
        <v>3100.0099999999998</v>
      </c>
      <c r="W116" s="588"/>
      <c r="X116" s="589"/>
      <c r="Y116" s="757">
        <f>BDI!$E$35</f>
        <v>0.21820000000000001</v>
      </c>
      <c r="Z116" s="588"/>
      <c r="AA116" s="589"/>
      <c r="AB116" s="585">
        <f t="shared" ref="AB116:AB121" si="68">ROUND(V116*(1+Y116),2)</f>
        <v>3776.43</v>
      </c>
      <c r="AC116" s="408"/>
      <c r="AD116" s="430"/>
      <c r="AE116" s="46">
        <f t="shared" ref="AE116:AE121" si="69">ROUND(AB116*S116,2)</f>
        <v>226585.8</v>
      </c>
      <c r="AF116" s="42"/>
      <c r="AG116" s="43"/>
      <c r="AH116" s="96">
        <f t="shared" si="65"/>
        <v>5.943063971626839E-3</v>
      </c>
      <c r="AI116" s="396"/>
      <c r="AL116" s="927">
        <f>'CPU`s '!AL74</f>
        <v>0</v>
      </c>
      <c r="AM116" s="928" t="s">
        <v>855</v>
      </c>
      <c r="AN116" s="931"/>
      <c r="AO116" s="569"/>
      <c r="AX116" s="398"/>
      <c r="AY116" s="398"/>
      <c r="AZ116" s="398"/>
      <c r="BA116" s="398"/>
      <c r="BB116" s="398"/>
      <c r="BD116" s="502"/>
    </row>
    <row r="117" spans="2:16375" s="397" customFormat="1" ht="25.5" outlineLevel="2" x14ac:dyDescent="0.2">
      <c r="C117" s="550"/>
      <c r="D117" s="523" t="s">
        <v>359</v>
      </c>
      <c r="E117" s="408"/>
      <c r="F117" s="430"/>
      <c r="G117" s="523" t="s">
        <v>222</v>
      </c>
      <c r="H117" s="408"/>
      <c r="I117" s="430"/>
      <c r="J117" s="692" t="s">
        <v>473</v>
      </c>
      <c r="K117" s="408"/>
      <c r="L117" s="430"/>
      <c r="M117" s="45" t="s">
        <v>471</v>
      </c>
      <c r="N117" s="409"/>
      <c r="O117" s="431"/>
      <c r="P117" s="41" t="s">
        <v>310</v>
      </c>
      <c r="Q117" s="588"/>
      <c r="R117" s="589"/>
      <c r="S117" s="585">
        <f>VLOOKUP(D117,'MEMÓRIA DE CÁLCULO'!A:H,8,FALSE)</f>
        <v>40</v>
      </c>
      <c r="T117" s="588"/>
      <c r="U117" s="589"/>
      <c r="V117" s="894">
        <f>'CPU`s '!V83</f>
        <v>2749.43</v>
      </c>
      <c r="W117" s="588"/>
      <c r="X117" s="589"/>
      <c r="Y117" s="757">
        <f>BDI!$E$35</f>
        <v>0.21820000000000001</v>
      </c>
      <c r="Z117" s="588"/>
      <c r="AA117" s="589"/>
      <c r="AB117" s="585">
        <f t="shared" si="68"/>
        <v>3349.36</v>
      </c>
      <c r="AC117" s="408"/>
      <c r="AD117" s="430"/>
      <c r="AE117" s="46">
        <f t="shared" si="69"/>
        <v>133974.39999999999</v>
      </c>
      <c r="AF117" s="42"/>
      <c r="AG117" s="43"/>
      <c r="AH117" s="96">
        <f t="shared" si="65"/>
        <v>3.513982031355552E-3</v>
      </c>
      <c r="AI117" s="396"/>
      <c r="AL117" s="927">
        <f>'CPU`s '!AL83</f>
        <v>0</v>
      </c>
      <c r="AM117" s="928" t="s">
        <v>855</v>
      </c>
      <c r="AN117" s="931"/>
      <c r="AO117" s="569"/>
      <c r="AX117" s="398"/>
      <c r="AY117" s="398"/>
      <c r="AZ117" s="398"/>
      <c r="BA117" s="398"/>
      <c r="BB117" s="398"/>
      <c r="BD117" s="502"/>
    </row>
    <row r="118" spans="2:16375" s="397" customFormat="1" ht="25.5" outlineLevel="2" x14ac:dyDescent="0.2">
      <c r="C118" s="550"/>
      <c r="D118" s="523" t="s">
        <v>475</v>
      </c>
      <c r="E118" s="408"/>
      <c r="F118" s="430"/>
      <c r="G118" s="523" t="s">
        <v>222</v>
      </c>
      <c r="H118" s="408"/>
      <c r="I118" s="430"/>
      <c r="J118" s="692" t="s">
        <v>474</v>
      </c>
      <c r="K118" s="408"/>
      <c r="L118" s="430"/>
      <c r="M118" s="45" t="s">
        <v>472</v>
      </c>
      <c r="N118" s="409"/>
      <c r="O118" s="431"/>
      <c r="P118" s="41" t="s">
        <v>310</v>
      </c>
      <c r="Q118" s="588"/>
      <c r="R118" s="589"/>
      <c r="S118" s="585">
        <f>VLOOKUP(D118,'MEMÓRIA DE CÁLCULO'!A:H,8,FALSE)</f>
        <v>14</v>
      </c>
      <c r="T118" s="588"/>
      <c r="U118" s="589"/>
      <c r="V118" s="894">
        <f>'CPU`s '!V92</f>
        <v>3219.52</v>
      </c>
      <c r="W118" s="588"/>
      <c r="X118" s="589"/>
      <c r="Y118" s="757">
        <f>BDI!$E$35</f>
        <v>0.21820000000000001</v>
      </c>
      <c r="Z118" s="588"/>
      <c r="AA118" s="589"/>
      <c r="AB118" s="585">
        <f t="shared" si="68"/>
        <v>3922.02</v>
      </c>
      <c r="AC118" s="408"/>
      <c r="AD118" s="430"/>
      <c r="AE118" s="46">
        <f t="shared" si="69"/>
        <v>54908.28</v>
      </c>
      <c r="AF118" s="42"/>
      <c r="AG118" s="43"/>
      <c r="AH118" s="96">
        <f t="shared" si="65"/>
        <v>1.4401759537093612E-3</v>
      </c>
      <c r="AI118" s="396"/>
      <c r="AL118" s="927">
        <f>'CPU`s '!AL92</f>
        <v>0</v>
      </c>
      <c r="AM118" s="928" t="s">
        <v>855</v>
      </c>
      <c r="AN118" s="931"/>
      <c r="AO118" s="569"/>
      <c r="AX118" s="398"/>
      <c r="AY118" s="398"/>
      <c r="AZ118" s="398"/>
      <c r="BA118" s="398"/>
      <c r="BB118" s="398"/>
      <c r="BD118" s="502"/>
    </row>
    <row r="119" spans="2:16375" s="397" customFormat="1" ht="25.5" outlineLevel="2" x14ac:dyDescent="0.2">
      <c r="C119" s="550"/>
      <c r="D119" s="523" t="s">
        <v>476</v>
      </c>
      <c r="E119" s="408"/>
      <c r="F119" s="430"/>
      <c r="G119" s="523" t="s">
        <v>311</v>
      </c>
      <c r="H119" s="408"/>
      <c r="I119" s="430"/>
      <c r="J119" s="692">
        <v>101657</v>
      </c>
      <c r="K119" s="408"/>
      <c r="L119" s="430"/>
      <c r="M119" s="45" t="s">
        <v>552</v>
      </c>
      <c r="N119" s="409"/>
      <c r="O119" s="431"/>
      <c r="P119" s="41" t="s">
        <v>310</v>
      </c>
      <c r="Q119" s="588"/>
      <c r="R119" s="589"/>
      <c r="S119" s="585">
        <f>VLOOKUP(D119,'MEMÓRIA DE CÁLCULO'!A:H,8,FALSE)</f>
        <v>225</v>
      </c>
      <c r="T119" s="588"/>
      <c r="U119" s="589"/>
      <c r="V119" s="894">
        <f t="shared" ref="V119:V120" si="70">ROUND(AM119,2)</f>
        <v>399.82</v>
      </c>
      <c r="W119" s="588"/>
      <c r="X119" s="589"/>
      <c r="Y119" s="757">
        <f>BDI!$E$35</f>
        <v>0.21820000000000001</v>
      </c>
      <c r="Z119" s="588"/>
      <c r="AA119" s="589"/>
      <c r="AB119" s="585">
        <f t="shared" si="68"/>
        <v>487.06</v>
      </c>
      <c r="AC119" s="408"/>
      <c r="AD119" s="430"/>
      <c r="AE119" s="46">
        <f t="shared" si="69"/>
        <v>109588.5</v>
      </c>
      <c r="AF119" s="42"/>
      <c r="AG119" s="43"/>
      <c r="AH119" s="96">
        <f t="shared" si="65"/>
        <v>2.8743701770129809E-3</v>
      </c>
      <c r="AI119" s="396"/>
      <c r="AL119" s="927">
        <v>397.21</v>
      </c>
      <c r="AM119" s="928">
        <f t="shared" si="47"/>
        <v>399.81751424018819</v>
      </c>
      <c r="AN119" s="931"/>
      <c r="AO119" s="569"/>
      <c r="AX119" s="398"/>
      <c r="AY119" s="398"/>
      <c r="AZ119" s="398"/>
      <c r="BA119" s="398"/>
      <c r="BB119" s="398"/>
      <c r="BD119" s="502"/>
    </row>
    <row r="120" spans="2:16375" s="397" customFormat="1" ht="25.5" outlineLevel="2" x14ac:dyDescent="0.2">
      <c r="C120" s="550"/>
      <c r="D120" s="523" t="s">
        <v>477</v>
      </c>
      <c r="E120" s="408"/>
      <c r="F120" s="430"/>
      <c r="G120" s="523" t="s">
        <v>311</v>
      </c>
      <c r="H120" s="408"/>
      <c r="I120" s="430"/>
      <c r="J120" s="692">
        <v>101666</v>
      </c>
      <c r="K120" s="408"/>
      <c r="L120" s="430"/>
      <c r="M120" s="45" t="s">
        <v>495</v>
      </c>
      <c r="N120" s="409"/>
      <c r="O120" s="431"/>
      <c r="P120" s="41" t="s">
        <v>310</v>
      </c>
      <c r="Q120" s="588"/>
      <c r="R120" s="589"/>
      <c r="S120" s="585">
        <f>VLOOKUP(D120,'MEMÓRIA DE CÁLCULO'!A:H,8,FALSE)</f>
        <v>42</v>
      </c>
      <c r="T120" s="588"/>
      <c r="U120" s="589"/>
      <c r="V120" s="894">
        <f t="shared" si="70"/>
        <v>469.93</v>
      </c>
      <c r="W120" s="588"/>
      <c r="X120" s="589"/>
      <c r="Y120" s="757">
        <f>BDI!$E$35</f>
        <v>0.21820000000000001</v>
      </c>
      <c r="Z120" s="588"/>
      <c r="AA120" s="589"/>
      <c r="AB120" s="585">
        <f t="shared" si="68"/>
        <v>572.47</v>
      </c>
      <c r="AC120" s="408"/>
      <c r="AD120" s="430"/>
      <c r="AE120" s="46">
        <f t="shared" si="69"/>
        <v>24043.74</v>
      </c>
      <c r="AF120" s="42"/>
      <c r="AG120" s="43"/>
      <c r="AH120" s="96">
        <f t="shared" si="65"/>
        <v>6.3063742272094329E-4</v>
      </c>
      <c r="AI120" s="396"/>
      <c r="AL120" s="927">
        <v>408.34</v>
      </c>
      <c r="AM120" s="928">
        <f>AL120*AE209</f>
        <v>469.93001630999998</v>
      </c>
      <c r="AN120" s="931"/>
      <c r="AO120" s="569"/>
      <c r="AX120" s="398"/>
      <c r="AY120" s="398"/>
      <c r="AZ120" s="398"/>
      <c r="BA120" s="398"/>
      <c r="BB120" s="398"/>
      <c r="BD120" s="502"/>
    </row>
    <row r="121" spans="2:16375" s="397" customFormat="1" ht="25.5" outlineLevel="2" x14ac:dyDescent="0.2">
      <c r="C121" s="550"/>
      <c r="D121" s="523" t="s">
        <v>494</v>
      </c>
      <c r="E121" s="408"/>
      <c r="F121" s="430"/>
      <c r="G121" s="523" t="s">
        <v>222</v>
      </c>
      <c r="H121" s="408"/>
      <c r="I121" s="430"/>
      <c r="J121" s="692" t="s">
        <v>224</v>
      </c>
      <c r="K121" s="408"/>
      <c r="L121" s="430"/>
      <c r="M121" s="45" t="s">
        <v>464</v>
      </c>
      <c r="N121" s="409"/>
      <c r="O121" s="431"/>
      <c r="P121" s="41" t="s">
        <v>34</v>
      </c>
      <c r="Q121" s="588"/>
      <c r="R121" s="589"/>
      <c r="S121" s="585">
        <f>VLOOKUP(D121,'MEMÓRIA DE CÁLCULO'!A:H,8,FALSE)</f>
        <v>450</v>
      </c>
      <c r="T121" s="588"/>
      <c r="U121" s="589"/>
      <c r="V121" s="894">
        <f>'CPU`s '!V34</f>
        <v>152.4539158144884</v>
      </c>
      <c r="W121" s="588"/>
      <c r="X121" s="589"/>
      <c r="Y121" s="757">
        <f>BDI!$E$35</f>
        <v>0.21820000000000001</v>
      </c>
      <c r="Z121" s="588"/>
      <c r="AA121" s="589"/>
      <c r="AB121" s="585">
        <f t="shared" si="68"/>
        <v>185.72</v>
      </c>
      <c r="AC121" s="408"/>
      <c r="AD121" s="430"/>
      <c r="AE121" s="46">
        <f t="shared" si="69"/>
        <v>83574</v>
      </c>
      <c r="AF121" s="42"/>
      <c r="AG121" s="43"/>
      <c r="AH121" s="96">
        <f t="shared" si="65"/>
        <v>2.1920421684180629E-3</v>
      </c>
      <c r="AI121" s="396"/>
      <c r="AL121" s="927">
        <f>'CPU`s '!AL34</f>
        <v>0</v>
      </c>
      <c r="AM121" s="928" t="s">
        <v>855</v>
      </c>
      <c r="AN121" s="931"/>
      <c r="AO121" s="569"/>
      <c r="AX121" s="398"/>
      <c r="AY121" s="398"/>
      <c r="AZ121" s="398"/>
      <c r="BA121" s="398"/>
      <c r="BB121" s="398"/>
      <c r="BD121" s="502"/>
    </row>
    <row r="122" spans="2:16375" ht="12.75" customHeight="1" outlineLevel="1" x14ac:dyDescent="0.2">
      <c r="C122" s="9"/>
      <c r="D122" s="70"/>
      <c r="E122" s="70"/>
      <c r="F122" s="70"/>
      <c r="G122" s="70"/>
      <c r="H122" s="70"/>
      <c r="I122" s="70"/>
      <c r="J122" s="538"/>
      <c r="K122" s="70"/>
      <c r="L122" s="70"/>
      <c r="M122" s="95"/>
      <c r="N122" s="95"/>
      <c r="O122" s="95"/>
      <c r="P122" s="51"/>
      <c r="Q122" s="590"/>
      <c r="R122" s="590"/>
      <c r="S122" s="590"/>
      <c r="T122" s="590"/>
      <c r="U122" s="590"/>
      <c r="V122" s="590"/>
      <c r="W122" s="590"/>
      <c r="X122" s="590"/>
      <c r="Y122" s="759"/>
      <c r="Z122" s="590"/>
      <c r="AA122" s="590"/>
      <c r="AB122" s="590"/>
      <c r="AC122" s="50"/>
      <c r="AD122" s="50"/>
      <c r="AE122" s="81"/>
      <c r="AH122" s="71"/>
      <c r="AI122" s="10"/>
      <c r="AL122" s="928">
        <f t="shared" ref="AL122" si="71">V122</f>
        <v>0</v>
      </c>
      <c r="AM122" s="928" t="str">
        <f t="shared" si="47"/>
        <v>CALCULAR</v>
      </c>
      <c r="AN122" s="931"/>
    </row>
    <row r="123" spans="2:16375" ht="26.1" customHeight="1" x14ac:dyDescent="0.2">
      <c r="C123" s="9"/>
      <c r="D123" s="121" t="s">
        <v>115</v>
      </c>
      <c r="E123" s="121"/>
      <c r="F123" s="121"/>
      <c r="G123" s="121"/>
      <c r="H123" s="121"/>
      <c r="I123" s="121"/>
      <c r="J123" s="536"/>
      <c r="K123" s="121"/>
      <c r="L123" s="121"/>
      <c r="M123" s="122" t="s">
        <v>289</v>
      </c>
      <c r="N123" s="122"/>
      <c r="O123" s="122"/>
      <c r="P123" s="123"/>
      <c r="Q123" s="591"/>
      <c r="R123" s="591"/>
      <c r="S123" s="591"/>
      <c r="T123" s="591"/>
      <c r="U123" s="591"/>
      <c r="V123" s="591"/>
      <c r="W123" s="591"/>
      <c r="X123" s="591"/>
      <c r="Y123" s="760"/>
      <c r="Z123" s="591"/>
      <c r="AA123" s="591"/>
      <c r="AB123" s="591"/>
      <c r="AC123" s="124"/>
      <c r="AD123" s="124"/>
      <c r="AE123" s="125">
        <f>SUM(AE124)</f>
        <v>90705.73000000001</v>
      </c>
      <c r="AF123" s="126"/>
      <c r="AG123" s="126"/>
      <c r="AH123" s="127">
        <f t="shared" ref="AH123:AH128" si="72">AE123/$AE$190</f>
        <v>2.3790985842145089E-3</v>
      </c>
      <c r="AI123" s="10"/>
      <c r="AL123" s="928"/>
      <c r="AM123" s="928"/>
      <c r="AN123" s="931"/>
      <c r="AW123" s="18"/>
    </row>
    <row r="124" spans="2:16375" s="397" customFormat="1" outlineLevel="1" x14ac:dyDescent="0.2">
      <c r="B124" s="1"/>
      <c r="C124" s="9"/>
      <c r="D124" s="129" t="s">
        <v>114</v>
      </c>
      <c r="E124" s="130"/>
      <c r="F124" s="131"/>
      <c r="G124" s="129"/>
      <c r="H124" s="130"/>
      <c r="I124" s="131"/>
      <c r="J124" s="537"/>
      <c r="K124" s="130"/>
      <c r="L124" s="131"/>
      <c r="M124" s="142" t="s">
        <v>362</v>
      </c>
      <c r="N124" s="132"/>
      <c r="O124" s="132"/>
      <c r="P124" s="132"/>
      <c r="Q124" s="593"/>
      <c r="R124" s="593"/>
      <c r="S124" s="592"/>
      <c r="T124" s="592"/>
      <c r="U124" s="592"/>
      <c r="V124" s="592"/>
      <c r="W124" s="592"/>
      <c r="X124" s="592"/>
      <c r="Y124" s="756"/>
      <c r="Z124" s="592"/>
      <c r="AA124" s="592"/>
      <c r="AB124" s="592"/>
      <c r="AC124" s="133"/>
      <c r="AD124" s="133"/>
      <c r="AE124" s="133">
        <f>SUM(AE125:AE128)</f>
        <v>90705.73000000001</v>
      </c>
      <c r="AF124" s="130"/>
      <c r="AG124" s="131"/>
      <c r="AH124" s="134">
        <f t="shared" si="72"/>
        <v>2.3790985842145089E-3</v>
      </c>
      <c r="AI124" s="10"/>
      <c r="AJ124" s="1"/>
      <c r="AK124" s="1"/>
      <c r="AL124" s="928"/>
      <c r="AM124" s="928"/>
      <c r="AN124" s="931"/>
      <c r="AO124" s="504"/>
      <c r="AP124" s="1"/>
      <c r="AQ124" s="1"/>
      <c r="AR124" s="1"/>
      <c r="AS124" s="1"/>
      <c r="AT124" s="1"/>
      <c r="AU124" s="1"/>
      <c r="AV124" s="1"/>
      <c r="AW124" s="1"/>
      <c r="AX124" s="18"/>
      <c r="AY124" s="18"/>
      <c r="AZ124" s="18"/>
      <c r="BA124" s="18"/>
      <c r="BB124" s="18"/>
      <c r="BC124" s="1"/>
      <c r="BD124" s="2"/>
      <c r="BE124" s="1"/>
      <c r="BF124" s="1"/>
      <c r="BG124" s="1"/>
      <c r="BH124" s="1"/>
      <c r="BI124" s="1"/>
      <c r="BJ124" s="1"/>
      <c r="BK124" s="1"/>
      <c r="BL124" s="1"/>
      <c r="BM124" s="1"/>
      <c r="BN124" s="1"/>
      <c r="BO124" s="1"/>
      <c r="BP124" s="1"/>
      <c r="BQ124" s="1"/>
      <c r="BR124" s="1"/>
      <c r="BS124" s="1"/>
      <c r="BT124" s="1"/>
      <c r="BU124" s="1"/>
      <c r="BV124" s="1"/>
      <c r="BW124" s="1"/>
      <c r="BX124" s="1"/>
      <c r="BY124" s="1"/>
      <c r="BZ124" s="1"/>
      <c r="CA124" s="1"/>
      <c r="CB124" s="1"/>
      <c r="CC124" s="1"/>
      <c r="CD124" s="1"/>
      <c r="CE124" s="1"/>
      <c r="CF124" s="1"/>
      <c r="CG124" s="1"/>
      <c r="CH124" s="1"/>
      <c r="CI124" s="1"/>
      <c r="CJ124" s="1"/>
      <c r="CK124" s="1"/>
      <c r="CL124" s="1"/>
      <c r="CM124" s="1"/>
      <c r="CN124" s="1"/>
      <c r="CO124" s="1"/>
      <c r="CP124" s="1"/>
      <c r="CQ124" s="1"/>
      <c r="CR124" s="1"/>
      <c r="CS124" s="1"/>
      <c r="CT124" s="1"/>
      <c r="CU124" s="1"/>
      <c r="CV124" s="1"/>
      <c r="CW124" s="1"/>
      <c r="CX124" s="1"/>
      <c r="CY124" s="1"/>
      <c r="CZ124" s="1"/>
      <c r="DA124" s="1"/>
      <c r="DB124" s="1"/>
      <c r="DC124" s="1"/>
      <c r="DD124" s="1"/>
      <c r="DE124" s="1"/>
      <c r="DF124" s="1"/>
      <c r="DG124" s="1"/>
      <c r="DH124" s="1"/>
      <c r="DI124" s="1"/>
      <c r="DJ124" s="1"/>
      <c r="DK124" s="1"/>
      <c r="DL124" s="1"/>
      <c r="DM124" s="1"/>
      <c r="DN124" s="1"/>
      <c r="DO124" s="1"/>
      <c r="DP124" s="1"/>
      <c r="DQ124" s="1"/>
      <c r="DR124" s="1"/>
      <c r="DS124" s="1"/>
      <c r="DT124" s="1"/>
      <c r="DU124" s="1"/>
      <c r="DV124" s="1"/>
      <c r="DW124" s="1"/>
      <c r="DX124" s="1"/>
      <c r="DY124" s="1"/>
      <c r="DZ124" s="1"/>
      <c r="EA124" s="1"/>
      <c r="EB124" s="1"/>
      <c r="EC124" s="1"/>
      <c r="ED124" s="1"/>
      <c r="EE124" s="1"/>
      <c r="EF124" s="1"/>
      <c r="EG124" s="1"/>
      <c r="EH124" s="1"/>
      <c r="EI124" s="1"/>
      <c r="EJ124" s="1"/>
      <c r="EK124" s="1"/>
      <c r="EL124" s="1"/>
      <c r="EM124" s="1"/>
      <c r="EN124" s="1"/>
      <c r="EO124" s="1"/>
      <c r="EP124" s="1"/>
      <c r="EQ124" s="1"/>
      <c r="ER124" s="1"/>
      <c r="ES124" s="1"/>
      <c r="ET124" s="1"/>
      <c r="EU124" s="1"/>
      <c r="EV124" s="1"/>
      <c r="EW124" s="1"/>
      <c r="EX124" s="1"/>
      <c r="EY124" s="1"/>
      <c r="EZ124" s="1"/>
      <c r="FA124" s="1"/>
      <c r="FB124" s="1"/>
      <c r="FC124" s="1"/>
      <c r="FD124" s="1"/>
      <c r="FE124" s="1"/>
      <c r="FF124" s="1"/>
      <c r="FG124" s="1"/>
      <c r="FH124" s="1"/>
      <c r="FI124" s="1"/>
      <c r="FJ124" s="1"/>
      <c r="FK124" s="1"/>
      <c r="FL124" s="1"/>
      <c r="FM124" s="1"/>
      <c r="FN124" s="1"/>
      <c r="FO124" s="1"/>
      <c r="FP124" s="1"/>
      <c r="FQ124" s="1"/>
      <c r="FR124" s="1"/>
      <c r="FS124" s="1"/>
      <c r="FT124" s="1"/>
      <c r="FU124" s="1"/>
      <c r="FV124" s="1"/>
      <c r="FW124" s="1"/>
      <c r="FX124" s="1"/>
      <c r="FY124" s="1"/>
      <c r="FZ124" s="1"/>
      <c r="GA124" s="1"/>
      <c r="GB124" s="1"/>
      <c r="GC124" s="1"/>
      <c r="GD124" s="1"/>
      <c r="GE124" s="1"/>
      <c r="GF124" s="1"/>
      <c r="GG124" s="1"/>
      <c r="GH124" s="1"/>
      <c r="GI124" s="1"/>
      <c r="GJ124" s="1"/>
      <c r="GK124" s="1"/>
      <c r="GL124" s="1"/>
      <c r="GM124" s="1"/>
      <c r="GN124" s="1"/>
      <c r="GO124" s="1"/>
      <c r="GP124" s="1"/>
      <c r="GQ124" s="1"/>
      <c r="GR124" s="1"/>
      <c r="GS124" s="1"/>
      <c r="GT124" s="1"/>
      <c r="GU124" s="1"/>
      <c r="GV124" s="1"/>
      <c r="GW124" s="1"/>
      <c r="GX124" s="1"/>
      <c r="GY124" s="1"/>
      <c r="GZ124" s="1"/>
      <c r="HA124" s="1"/>
      <c r="HB124" s="1"/>
      <c r="HC124" s="1"/>
      <c r="HD124" s="1"/>
      <c r="HE124" s="1"/>
      <c r="HF124" s="1"/>
      <c r="HG124" s="1"/>
      <c r="HH124" s="1"/>
      <c r="HI124" s="1"/>
      <c r="HJ124" s="1"/>
      <c r="HK124" s="1"/>
      <c r="HL124" s="1"/>
      <c r="HM124" s="1"/>
      <c r="HN124" s="1"/>
      <c r="HO124" s="1"/>
      <c r="HP124" s="1"/>
      <c r="HQ124" s="1"/>
      <c r="HR124" s="1"/>
      <c r="HS124" s="1"/>
      <c r="HT124" s="1"/>
      <c r="HU124" s="1"/>
      <c r="HV124" s="1"/>
      <c r="HW124" s="1"/>
      <c r="HX124" s="1"/>
      <c r="HY124" s="1"/>
      <c r="HZ124" s="1"/>
      <c r="IA124" s="1"/>
      <c r="IB124" s="1"/>
      <c r="IC124" s="1"/>
      <c r="ID124" s="1"/>
      <c r="IE124" s="1"/>
      <c r="IF124" s="1"/>
      <c r="IG124" s="1"/>
      <c r="IH124" s="1"/>
      <c r="II124" s="1"/>
      <c r="IJ124" s="1"/>
      <c r="IK124" s="1"/>
      <c r="IL124" s="1"/>
      <c r="IM124" s="1"/>
      <c r="IN124" s="1"/>
      <c r="IO124" s="1"/>
      <c r="IP124" s="1"/>
      <c r="IQ124" s="1"/>
      <c r="IR124" s="1"/>
      <c r="IS124" s="1"/>
      <c r="IT124" s="1"/>
      <c r="IU124" s="1"/>
      <c r="IV124" s="1"/>
      <c r="IW124" s="1"/>
      <c r="IX124" s="1"/>
      <c r="IY124" s="1"/>
      <c r="IZ124" s="1"/>
      <c r="JA124" s="1"/>
      <c r="JB124" s="1"/>
      <c r="JC124" s="1"/>
      <c r="JD124" s="1"/>
      <c r="JE124" s="1"/>
      <c r="JF124" s="1"/>
      <c r="JG124" s="1"/>
      <c r="JH124" s="1"/>
      <c r="JI124" s="1"/>
      <c r="JJ124" s="1"/>
      <c r="JK124" s="1"/>
      <c r="JL124" s="1"/>
      <c r="JM124" s="1"/>
      <c r="JN124" s="1"/>
      <c r="JO124" s="1"/>
      <c r="JP124" s="1"/>
      <c r="JQ124" s="1"/>
      <c r="JR124" s="1"/>
      <c r="JS124" s="1"/>
      <c r="JT124" s="1"/>
      <c r="JU124" s="1"/>
      <c r="JV124" s="1"/>
      <c r="JW124" s="1"/>
      <c r="JX124" s="1"/>
      <c r="JY124" s="1"/>
      <c r="JZ124" s="1"/>
      <c r="KA124" s="1"/>
      <c r="KB124" s="1"/>
      <c r="KC124" s="1"/>
      <c r="KD124" s="1"/>
      <c r="KE124" s="1"/>
      <c r="KF124" s="1"/>
      <c r="KG124" s="1"/>
      <c r="KH124" s="1"/>
      <c r="KI124" s="1"/>
      <c r="KJ124" s="1"/>
      <c r="KK124" s="1"/>
      <c r="KL124" s="1"/>
      <c r="KM124" s="1"/>
      <c r="KN124" s="1"/>
      <c r="KO124" s="1"/>
      <c r="KP124" s="1"/>
      <c r="KQ124" s="1"/>
      <c r="KR124" s="1"/>
      <c r="KS124" s="1"/>
      <c r="KT124" s="1"/>
      <c r="KU124" s="1"/>
      <c r="KV124" s="1"/>
      <c r="KW124" s="1"/>
      <c r="KX124" s="1"/>
      <c r="KY124" s="1"/>
      <c r="KZ124" s="1"/>
      <c r="LA124" s="1"/>
      <c r="LB124" s="1"/>
      <c r="LC124" s="1"/>
      <c r="LD124" s="1"/>
      <c r="LE124" s="1"/>
      <c r="LF124" s="1"/>
      <c r="LG124" s="1"/>
      <c r="LH124" s="1"/>
      <c r="LI124" s="1"/>
      <c r="LJ124" s="1"/>
      <c r="LK124" s="1"/>
      <c r="LL124" s="1"/>
      <c r="LM124" s="1"/>
      <c r="LN124" s="1"/>
      <c r="LO124" s="1"/>
      <c r="LP124" s="1"/>
      <c r="LQ124" s="1"/>
      <c r="LR124" s="1"/>
      <c r="LS124" s="1"/>
      <c r="LT124" s="1"/>
      <c r="LU124" s="1"/>
      <c r="LV124" s="1"/>
      <c r="LW124" s="1"/>
      <c r="LX124" s="1"/>
      <c r="LY124" s="1"/>
      <c r="LZ124" s="1"/>
      <c r="MA124" s="1"/>
      <c r="MB124" s="1"/>
      <c r="MC124" s="1"/>
      <c r="MD124" s="1"/>
      <c r="ME124" s="1"/>
      <c r="MF124" s="1"/>
      <c r="MG124" s="1"/>
      <c r="MH124" s="1"/>
      <c r="MI124" s="1"/>
      <c r="MJ124" s="1"/>
      <c r="MK124" s="1"/>
      <c r="ML124" s="1"/>
      <c r="MM124" s="1"/>
      <c r="MN124" s="1"/>
      <c r="MO124" s="1"/>
      <c r="MP124" s="1"/>
      <c r="MQ124" s="1"/>
      <c r="MR124" s="1"/>
      <c r="MS124" s="1"/>
      <c r="MT124" s="1"/>
      <c r="MU124" s="1"/>
      <c r="MV124" s="1"/>
      <c r="MW124" s="1"/>
      <c r="MX124" s="1"/>
      <c r="MY124" s="1"/>
      <c r="MZ124" s="1"/>
      <c r="NA124" s="1"/>
      <c r="NB124" s="1"/>
      <c r="NC124" s="1"/>
      <c r="ND124" s="1"/>
      <c r="NE124" s="1"/>
      <c r="NF124" s="1"/>
      <c r="NG124" s="1"/>
      <c r="NH124" s="1"/>
      <c r="NI124" s="1"/>
      <c r="NJ124" s="1"/>
      <c r="NK124" s="1"/>
      <c r="NL124" s="1"/>
      <c r="NM124" s="1"/>
      <c r="NN124" s="1"/>
      <c r="NO124" s="1"/>
      <c r="NP124" s="1"/>
      <c r="NQ124" s="1"/>
      <c r="NR124" s="1"/>
      <c r="NS124" s="1"/>
      <c r="NT124" s="1"/>
      <c r="NU124" s="1"/>
      <c r="NV124" s="1"/>
      <c r="NW124" s="1"/>
      <c r="NX124" s="1"/>
      <c r="NY124" s="1"/>
      <c r="NZ124" s="1"/>
      <c r="OA124" s="1"/>
      <c r="OB124" s="1"/>
      <c r="OC124" s="1"/>
      <c r="OD124" s="1"/>
      <c r="OE124" s="1"/>
      <c r="OF124" s="1"/>
      <c r="OG124" s="1"/>
      <c r="OH124" s="1"/>
      <c r="OI124" s="1"/>
      <c r="OJ124" s="1"/>
      <c r="OK124" s="1"/>
      <c r="OL124" s="1"/>
      <c r="OM124" s="1"/>
      <c r="ON124" s="1"/>
      <c r="OO124" s="1"/>
      <c r="OP124" s="1"/>
      <c r="OQ124" s="1"/>
      <c r="OR124" s="1"/>
      <c r="OS124" s="1"/>
      <c r="OT124" s="1"/>
      <c r="OU124" s="1"/>
      <c r="OV124" s="1"/>
      <c r="OW124" s="1"/>
      <c r="OX124" s="1"/>
      <c r="OY124" s="1"/>
      <c r="OZ124" s="1"/>
      <c r="PA124" s="1"/>
      <c r="PB124" s="1"/>
      <c r="PC124" s="1"/>
      <c r="PD124" s="1"/>
      <c r="PE124" s="1"/>
      <c r="PF124" s="1"/>
      <c r="PG124" s="1"/>
      <c r="PH124" s="1"/>
      <c r="PI124" s="1"/>
      <c r="PJ124" s="1"/>
      <c r="PK124" s="1"/>
      <c r="PL124" s="1"/>
      <c r="PM124" s="1"/>
      <c r="PN124" s="1"/>
      <c r="PO124" s="1"/>
      <c r="PP124" s="1"/>
      <c r="PQ124" s="1"/>
      <c r="PR124" s="1"/>
      <c r="PS124" s="1"/>
      <c r="PT124" s="1"/>
      <c r="PU124" s="1"/>
      <c r="PV124" s="1"/>
      <c r="PW124" s="1"/>
      <c r="PX124" s="1"/>
      <c r="PY124" s="1"/>
      <c r="PZ124" s="1"/>
      <c r="QA124" s="1"/>
      <c r="QB124" s="1"/>
      <c r="QC124" s="1"/>
      <c r="QD124" s="1"/>
      <c r="QE124" s="1"/>
      <c r="QF124" s="1"/>
      <c r="QG124" s="1"/>
      <c r="QH124" s="1"/>
      <c r="QI124" s="1"/>
      <c r="QJ124" s="1"/>
      <c r="QK124" s="1"/>
      <c r="QL124" s="1"/>
      <c r="QM124" s="1"/>
      <c r="QN124" s="1"/>
      <c r="QO124" s="1"/>
      <c r="QP124" s="1"/>
      <c r="QQ124" s="1"/>
      <c r="QR124" s="1"/>
      <c r="QS124" s="1"/>
      <c r="QT124" s="1"/>
      <c r="QU124" s="1"/>
      <c r="QV124" s="1"/>
      <c r="QW124" s="1"/>
      <c r="QX124" s="1"/>
      <c r="QY124" s="1"/>
      <c r="QZ124" s="1"/>
      <c r="RA124" s="1"/>
      <c r="RB124" s="1"/>
      <c r="RC124" s="1"/>
      <c r="RD124" s="1"/>
      <c r="RE124" s="1"/>
      <c r="RF124" s="1"/>
      <c r="RG124" s="1"/>
      <c r="RH124" s="1"/>
      <c r="RI124" s="1"/>
      <c r="RJ124" s="1"/>
      <c r="RK124" s="1"/>
      <c r="RL124" s="1"/>
      <c r="RM124" s="1"/>
      <c r="RN124" s="1"/>
      <c r="RO124" s="1"/>
      <c r="RP124" s="1"/>
      <c r="RQ124" s="1"/>
      <c r="RR124" s="1"/>
      <c r="RS124" s="1"/>
      <c r="RT124" s="1"/>
      <c r="RU124" s="1"/>
      <c r="RV124" s="1"/>
      <c r="RW124" s="1"/>
      <c r="RX124" s="1"/>
      <c r="RY124" s="1"/>
      <c r="RZ124" s="1"/>
      <c r="SA124" s="1"/>
      <c r="SB124" s="1"/>
      <c r="SC124" s="1"/>
      <c r="SD124" s="1"/>
      <c r="SE124" s="1"/>
      <c r="SF124" s="1"/>
      <c r="SG124" s="1"/>
      <c r="SH124" s="1"/>
      <c r="SI124" s="1"/>
      <c r="SJ124" s="1"/>
      <c r="SK124" s="1"/>
      <c r="SL124" s="1"/>
      <c r="SM124" s="1"/>
      <c r="SN124" s="1"/>
      <c r="SO124" s="1"/>
      <c r="SP124" s="1"/>
      <c r="SQ124" s="1"/>
      <c r="SR124" s="1"/>
      <c r="SS124" s="1"/>
      <c r="ST124" s="1"/>
      <c r="SU124" s="1"/>
      <c r="SV124" s="1"/>
      <c r="SW124" s="1"/>
      <c r="SX124" s="1"/>
      <c r="SY124" s="1"/>
      <c r="SZ124" s="1"/>
      <c r="TA124" s="1"/>
      <c r="TB124" s="1"/>
      <c r="TC124" s="1"/>
      <c r="TD124" s="1"/>
      <c r="TE124" s="1"/>
      <c r="TF124" s="1"/>
      <c r="TG124" s="1"/>
      <c r="TH124" s="1"/>
      <c r="TI124" s="1"/>
      <c r="TJ124" s="1"/>
      <c r="TK124" s="1"/>
      <c r="TL124" s="1"/>
      <c r="TM124" s="1"/>
      <c r="TN124" s="1"/>
      <c r="TO124" s="1"/>
      <c r="TP124" s="1"/>
      <c r="TQ124" s="1"/>
      <c r="TR124" s="1"/>
      <c r="TS124" s="1"/>
      <c r="TT124" s="1"/>
      <c r="TU124" s="1"/>
      <c r="TV124" s="1"/>
      <c r="TW124" s="1"/>
      <c r="TX124" s="1"/>
      <c r="TY124" s="1"/>
      <c r="TZ124" s="1"/>
      <c r="UA124" s="1"/>
      <c r="UB124" s="1"/>
      <c r="UC124" s="1"/>
      <c r="UD124" s="1"/>
      <c r="UE124" s="1"/>
      <c r="UF124" s="1"/>
      <c r="UG124" s="1"/>
      <c r="UH124" s="1"/>
      <c r="UI124" s="1"/>
      <c r="UJ124" s="1"/>
      <c r="UK124" s="1"/>
      <c r="UL124" s="1"/>
      <c r="UM124" s="1"/>
      <c r="UN124" s="1"/>
      <c r="UO124" s="1"/>
      <c r="UP124" s="1"/>
      <c r="UQ124" s="1"/>
      <c r="UR124" s="1"/>
      <c r="US124" s="1"/>
      <c r="UT124" s="1"/>
      <c r="UU124" s="1"/>
      <c r="UV124" s="1"/>
      <c r="UW124" s="1"/>
      <c r="UX124" s="1"/>
      <c r="UY124" s="1"/>
      <c r="UZ124" s="1"/>
      <c r="VA124" s="1"/>
      <c r="VB124" s="1"/>
      <c r="VC124" s="1"/>
      <c r="VD124" s="1"/>
      <c r="VE124" s="1"/>
      <c r="VF124" s="1"/>
      <c r="VG124" s="1"/>
      <c r="VH124" s="1"/>
      <c r="VI124" s="1"/>
      <c r="VJ124" s="1"/>
      <c r="VK124" s="1"/>
      <c r="VL124" s="1"/>
      <c r="VM124" s="1"/>
      <c r="VN124" s="1"/>
      <c r="VO124" s="1"/>
      <c r="VP124" s="1"/>
      <c r="VQ124" s="1"/>
      <c r="VR124" s="1"/>
      <c r="VS124" s="1"/>
      <c r="VT124" s="1"/>
      <c r="VU124" s="1"/>
      <c r="VV124" s="1"/>
      <c r="VW124" s="1"/>
      <c r="VX124" s="1"/>
      <c r="VY124" s="1"/>
      <c r="VZ124" s="1"/>
      <c r="WA124" s="1"/>
      <c r="WB124" s="1"/>
      <c r="WC124" s="1"/>
      <c r="WD124" s="1"/>
      <c r="WE124" s="1"/>
      <c r="WF124" s="1"/>
      <c r="WG124" s="1"/>
      <c r="WH124" s="1"/>
      <c r="WI124" s="1"/>
      <c r="WJ124" s="1"/>
      <c r="WK124" s="1"/>
      <c r="WL124" s="1"/>
      <c r="WM124" s="1"/>
      <c r="WN124" s="1"/>
      <c r="WO124" s="1"/>
      <c r="WP124" s="1"/>
      <c r="WQ124" s="1"/>
      <c r="WR124" s="1"/>
      <c r="WS124" s="1"/>
      <c r="WT124" s="1"/>
      <c r="WU124" s="1"/>
      <c r="WV124" s="1"/>
      <c r="WW124" s="1"/>
      <c r="WX124" s="1"/>
      <c r="WY124" s="1"/>
      <c r="WZ124" s="1"/>
      <c r="XA124" s="1"/>
      <c r="XB124" s="1"/>
      <c r="XC124" s="1"/>
      <c r="XD124" s="1"/>
      <c r="XE124" s="1"/>
      <c r="XF124" s="1"/>
      <c r="XG124" s="1"/>
      <c r="XH124" s="1"/>
      <c r="XI124" s="1"/>
      <c r="XJ124" s="1"/>
      <c r="XK124" s="1"/>
      <c r="XL124" s="1"/>
      <c r="XM124" s="1"/>
      <c r="XN124" s="1"/>
      <c r="XO124" s="1"/>
      <c r="XP124" s="1"/>
      <c r="XQ124" s="1"/>
      <c r="XR124" s="1"/>
      <c r="XS124" s="1"/>
      <c r="XT124" s="1"/>
      <c r="XU124" s="1"/>
      <c r="XV124" s="1"/>
      <c r="XW124" s="1"/>
      <c r="XX124" s="1"/>
      <c r="XY124" s="1"/>
      <c r="XZ124" s="1"/>
      <c r="YA124" s="1"/>
      <c r="YB124" s="1"/>
      <c r="YC124" s="1"/>
      <c r="YD124" s="1"/>
      <c r="YE124" s="1"/>
      <c r="YF124" s="1"/>
      <c r="YG124" s="1"/>
      <c r="YH124" s="1"/>
      <c r="YI124" s="1"/>
      <c r="YJ124" s="1"/>
      <c r="YK124" s="1"/>
      <c r="YL124" s="1"/>
      <c r="YM124" s="1"/>
      <c r="YN124" s="1"/>
      <c r="YO124" s="1"/>
      <c r="YP124" s="1"/>
      <c r="YQ124" s="1"/>
      <c r="YR124" s="1"/>
      <c r="YS124" s="1"/>
      <c r="YT124" s="1"/>
      <c r="YU124" s="1"/>
      <c r="YV124" s="1"/>
      <c r="YW124" s="1"/>
      <c r="YX124" s="1"/>
      <c r="YY124" s="1"/>
      <c r="YZ124" s="1"/>
      <c r="ZA124" s="1"/>
      <c r="ZB124" s="1"/>
      <c r="ZC124" s="1"/>
      <c r="ZD124" s="1"/>
      <c r="ZE124" s="1"/>
      <c r="ZF124" s="1"/>
      <c r="ZG124" s="1"/>
      <c r="ZH124" s="1"/>
      <c r="ZI124" s="1"/>
      <c r="ZJ124" s="1"/>
      <c r="ZK124" s="1"/>
      <c r="ZL124" s="1"/>
      <c r="ZM124" s="1"/>
      <c r="ZN124" s="1"/>
      <c r="ZO124" s="1"/>
      <c r="ZP124" s="1"/>
      <c r="ZQ124" s="1"/>
      <c r="ZR124" s="1"/>
      <c r="ZS124" s="1"/>
      <c r="ZT124" s="1"/>
      <c r="ZU124" s="1"/>
      <c r="ZV124" s="1"/>
      <c r="ZW124" s="1"/>
      <c r="ZX124" s="1"/>
      <c r="ZY124" s="1"/>
      <c r="ZZ124" s="1"/>
      <c r="AAA124" s="1"/>
      <c r="AAB124" s="1"/>
      <c r="AAC124" s="1"/>
      <c r="AAD124" s="1"/>
      <c r="AAE124" s="1"/>
      <c r="AAF124" s="1"/>
      <c r="AAG124" s="1"/>
      <c r="AAH124" s="1"/>
      <c r="AAI124" s="1"/>
      <c r="AAJ124" s="1"/>
      <c r="AAK124" s="1"/>
      <c r="AAL124" s="1"/>
      <c r="AAM124" s="1"/>
      <c r="AAN124" s="1"/>
      <c r="AAO124" s="1"/>
      <c r="AAP124" s="1"/>
      <c r="AAQ124" s="1"/>
      <c r="AAR124" s="1"/>
      <c r="AAS124" s="1"/>
      <c r="AAT124" s="1"/>
      <c r="AAU124" s="1"/>
      <c r="AAV124" s="1"/>
      <c r="AAW124" s="1"/>
      <c r="AAX124" s="1"/>
      <c r="AAY124" s="1"/>
      <c r="AAZ124" s="1"/>
      <c r="ABA124" s="1"/>
      <c r="ABB124" s="1"/>
      <c r="ABC124" s="1"/>
      <c r="ABD124" s="1"/>
      <c r="ABE124" s="1"/>
      <c r="ABF124" s="1"/>
      <c r="ABG124" s="1"/>
      <c r="ABH124" s="1"/>
      <c r="ABI124" s="1"/>
      <c r="ABJ124" s="1"/>
      <c r="ABK124" s="1"/>
      <c r="ABL124" s="1"/>
      <c r="ABM124" s="1"/>
      <c r="ABN124" s="1"/>
      <c r="ABO124" s="1"/>
      <c r="ABP124" s="1"/>
      <c r="ABQ124" s="1"/>
      <c r="ABR124" s="1"/>
      <c r="ABS124" s="1"/>
      <c r="ABT124" s="1"/>
      <c r="ABU124" s="1"/>
      <c r="ABV124" s="1"/>
      <c r="ABW124" s="1"/>
      <c r="ABX124" s="1"/>
      <c r="ABY124" s="1"/>
      <c r="ABZ124" s="1"/>
      <c r="ACA124" s="1"/>
      <c r="ACB124" s="1"/>
      <c r="ACC124" s="1"/>
      <c r="ACD124" s="1"/>
      <c r="ACE124" s="1"/>
      <c r="ACF124" s="1"/>
      <c r="ACG124" s="1"/>
      <c r="ACH124" s="1"/>
      <c r="ACI124" s="1"/>
      <c r="ACJ124" s="1"/>
      <c r="ACK124" s="1"/>
      <c r="ACL124" s="1"/>
      <c r="ACM124" s="1"/>
      <c r="ACN124" s="1"/>
      <c r="ACO124" s="1"/>
      <c r="ACP124" s="1"/>
      <c r="ACQ124" s="1"/>
      <c r="ACR124" s="1"/>
      <c r="ACS124" s="1"/>
      <c r="ACT124" s="1"/>
      <c r="ACU124" s="1"/>
      <c r="ACV124" s="1"/>
      <c r="ACW124" s="1"/>
      <c r="ACX124" s="1"/>
      <c r="ACY124" s="1"/>
      <c r="ACZ124" s="1"/>
      <c r="ADA124" s="1"/>
      <c r="ADB124" s="1"/>
      <c r="ADC124" s="1"/>
      <c r="ADD124" s="1"/>
      <c r="ADE124" s="1"/>
      <c r="ADF124" s="1"/>
      <c r="ADG124" s="1"/>
      <c r="ADH124" s="1"/>
      <c r="ADI124" s="1"/>
      <c r="ADJ124" s="1"/>
      <c r="ADK124" s="1"/>
      <c r="ADL124" s="1"/>
      <c r="ADM124" s="1"/>
      <c r="ADN124" s="1"/>
      <c r="ADO124" s="1"/>
      <c r="ADP124" s="1"/>
      <c r="ADQ124" s="1"/>
      <c r="ADR124" s="1"/>
      <c r="ADS124" s="1"/>
      <c r="ADT124" s="1"/>
      <c r="ADU124" s="1"/>
      <c r="ADV124" s="1"/>
      <c r="ADW124" s="1"/>
      <c r="ADX124" s="1"/>
      <c r="ADY124" s="1"/>
      <c r="ADZ124" s="1"/>
      <c r="AEA124" s="1"/>
      <c r="AEB124" s="1"/>
      <c r="AEC124" s="1"/>
      <c r="AED124" s="1"/>
      <c r="AEE124" s="1"/>
      <c r="AEF124" s="1"/>
      <c r="AEG124" s="1"/>
      <c r="AEH124" s="1"/>
      <c r="AEI124" s="1"/>
      <c r="AEJ124" s="1"/>
      <c r="AEK124" s="1"/>
      <c r="AEL124" s="1"/>
      <c r="AEM124" s="1"/>
      <c r="AEN124" s="1"/>
      <c r="AEO124" s="1"/>
      <c r="AEP124" s="1"/>
      <c r="AEQ124" s="1"/>
      <c r="AER124" s="1"/>
      <c r="AES124" s="1"/>
      <c r="AET124" s="1"/>
      <c r="AEU124" s="1"/>
      <c r="AEV124" s="1"/>
      <c r="AEW124" s="1"/>
      <c r="AEX124" s="1"/>
      <c r="AEY124" s="1"/>
      <c r="AEZ124" s="1"/>
      <c r="AFA124" s="1"/>
      <c r="AFB124" s="1"/>
      <c r="AFC124" s="1"/>
      <c r="AFD124" s="1"/>
      <c r="AFE124" s="1"/>
      <c r="AFF124" s="1"/>
      <c r="AFG124" s="1"/>
      <c r="AFH124" s="1"/>
      <c r="AFI124" s="1"/>
      <c r="AFJ124" s="1"/>
      <c r="AFK124" s="1"/>
      <c r="AFL124" s="1"/>
      <c r="AFM124" s="1"/>
      <c r="AFN124" s="1"/>
      <c r="AFO124" s="1"/>
      <c r="AFP124" s="1"/>
      <c r="AFQ124" s="1"/>
      <c r="AFR124" s="1"/>
      <c r="AFS124" s="1"/>
      <c r="AFT124" s="1"/>
      <c r="AFU124" s="1"/>
      <c r="AFV124" s="1"/>
      <c r="AFW124" s="1"/>
      <c r="AFX124" s="1"/>
      <c r="AFY124" s="1"/>
      <c r="AFZ124" s="1"/>
      <c r="AGA124" s="1"/>
      <c r="AGB124" s="1"/>
      <c r="AGC124" s="1"/>
      <c r="AGD124" s="1"/>
      <c r="AGE124" s="1"/>
      <c r="AGF124" s="1"/>
      <c r="AGG124" s="1"/>
      <c r="AGH124" s="1"/>
      <c r="AGI124" s="1"/>
      <c r="AGJ124" s="1"/>
      <c r="AGK124" s="1"/>
      <c r="AGL124" s="1"/>
      <c r="AGM124" s="1"/>
      <c r="AGN124" s="1"/>
      <c r="AGO124" s="1"/>
      <c r="AGP124" s="1"/>
      <c r="AGQ124" s="1"/>
      <c r="AGR124" s="1"/>
      <c r="AGS124" s="1"/>
      <c r="AGT124" s="1"/>
      <c r="AGU124" s="1"/>
      <c r="AGV124" s="1"/>
      <c r="AGW124" s="1"/>
      <c r="AGX124" s="1"/>
      <c r="AGY124" s="1"/>
      <c r="AGZ124" s="1"/>
      <c r="AHA124" s="1"/>
      <c r="AHB124" s="1"/>
      <c r="AHC124" s="1"/>
      <c r="AHD124" s="1"/>
      <c r="AHE124" s="1"/>
      <c r="AHF124" s="1"/>
      <c r="AHG124" s="1"/>
      <c r="AHH124" s="1"/>
      <c r="AHI124" s="1"/>
      <c r="AHJ124" s="1"/>
      <c r="AHK124" s="1"/>
      <c r="AHL124" s="1"/>
      <c r="AHM124" s="1"/>
      <c r="AHN124" s="1"/>
      <c r="AHO124" s="1"/>
      <c r="AHP124" s="1"/>
      <c r="AHQ124" s="1"/>
      <c r="AHR124" s="1"/>
      <c r="AHS124" s="1"/>
      <c r="AHT124" s="1"/>
      <c r="AHU124" s="1"/>
      <c r="AHV124" s="1"/>
      <c r="AHW124" s="1"/>
      <c r="AHX124" s="1"/>
      <c r="AHY124" s="1"/>
      <c r="AHZ124" s="1"/>
      <c r="AIA124" s="1"/>
      <c r="AIB124" s="1"/>
      <c r="AIC124" s="1"/>
      <c r="AID124" s="1"/>
      <c r="AIE124" s="1"/>
      <c r="AIF124" s="1"/>
      <c r="AIG124" s="1"/>
      <c r="AIH124" s="1"/>
      <c r="AII124" s="1"/>
      <c r="AIJ124" s="1"/>
      <c r="AIK124" s="1"/>
      <c r="AIL124" s="1"/>
      <c r="AIM124" s="1"/>
      <c r="AIN124" s="1"/>
      <c r="AIO124" s="1"/>
      <c r="AIP124" s="1"/>
      <c r="AIQ124" s="1"/>
      <c r="AIR124" s="1"/>
      <c r="AIS124" s="1"/>
      <c r="AIT124" s="1"/>
      <c r="AIU124" s="1"/>
      <c r="AIV124" s="1"/>
      <c r="AIW124" s="1"/>
      <c r="AIX124" s="1"/>
      <c r="AIY124" s="1"/>
      <c r="AIZ124" s="1"/>
      <c r="AJA124" s="1"/>
      <c r="AJB124" s="1"/>
      <c r="AJC124" s="1"/>
      <c r="AJD124" s="1"/>
      <c r="AJE124" s="1"/>
      <c r="AJF124" s="1"/>
      <c r="AJG124" s="1"/>
      <c r="AJH124" s="1"/>
      <c r="AJI124" s="1"/>
      <c r="AJJ124" s="1"/>
      <c r="AJK124" s="1"/>
      <c r="AJL124" s="1"/>
      <c r="AJM124" s="1"/>
      <c r="AJN124" s="1"/>
      <c r="AJO124" s="1"/>
      <c r="AJP124" s="1"/>
      <c r="AJQ124" s="1"/>
      <c r="AJR124" s="1"/>
      <c r="AJS124" s="1"/>
      <c r="AJT124" s="1"/>
      <c r="AJU124" s="1"/>
      <c r="AJV124" s="1"/>
      <c r="AJW124" s="1"/>
      <c r="AJX124" s="1"/>
      <c r="AJY124" s="1"/>
      <c r="AJZ124" s="1"/>
      <c r="AKA124" s="1"/>
      <c r="AKB124" s="1"/>
      <c r="AKC124" s="1"/>
      <c r="AKD124" s="1"/>
      <c r="AKE124" s="1"/>
      <c r="AKF124" s="1"/>
      <c r="AKG124" s="1"/>
      <c r="AKH124" s="1"/>
      <c r="AKI124" s="1"/>
      <c r="AKJ124" s="1"/>
      <c r="AKK124" s="1"/>
      <c r="AKL124" s="1"/>
      <c r="AKM124" s="1"/>
      <c r="AKN124" s="1"/>
      <c r="AKO124" s="1"/>
      <c r="AKP124" s="1"/>
      <c r="AKQ124" s="1"/>
      <c r="AKR124" s="1"/>
      <c r="AKS124" s="1"/>
      <c r="AKT124" s="1"/>
      <c r="AKU124" s="1"/>
      <c r="AKV124" s="1"/>
      <c r="AKW124" s="1"/>
      <c r="AKX124" s="1"/>
      <c r="AKY124" s="1"/>
      <c r="AKZ124" s="1"/>
      <c r="ALA124" s="1"/>
      <c r="ALB124" s="1"/>
      <c r="ALC124" s="1"/>
      <c r="ALD124" s="1"/>
      <c r="ALE124" s="1"/>
      <c r="ALF124" s="1"/>
      <c r="ALG124" s="1"/>
      <c r="ALH124" s="1"/>
      <c r="ALI124" s="1"/>
      <c r="ALJ124" s="1"/>
      <c r="ALK124" s="1"/>
      <c r="ALL124" s="1"/>
      <c r="ALM124" s="1"/>
      <c r="ALN124" s="1"/>
      <c r="ALO124" s="1"/>
      <c r="ALP124" s="1"/>
      <c r="ALQ124" s="1"/>
      <c r="ALR124" s="1"/>
      <c r="ALS124" s="1"/>
      <c r="ALT124" s="1"/>
      <c r="ALU124" s="1"/>
      <c r="ALV124" s="1"/>
      <c r="ALW124" s="1"/>
      <c r="ALX124" s="1"/>
      <c r="ALY124" s="1"/>
      <c r="ALZ124" s="1"/>
      <c r="AMA124" s="1"/>
      <c r="AMB124" s="1"/>
      <c r="AMC124" s="1"/>
      <c r="AMD124" s="1"/>
      <c r="AME124" s="1"/>
      <c r="AMF124" s="1"/>
      <c r="AMG124" s="1"/>
      <c r="AMH124" s="1"/>
      <c r="AMI124" s="1"/>
      <c r="AMJ124" s="1"/>
      <c r="AMK124" s="1"/>
      <c r="AML124" s="1"/>
      <c r="AMM124" s="1"/>
      <c r="AMN124" s="1"/>
      <c r="AMO124" s="1"/>
      <c r="AMP124" s="1"/>
      <c r="AMQ124" s="1"/>
      <c r="AMR124" s="1"/>
      <c r="AMS124" s="1"/>
      <c r="AMT124" s="1"/>
      <c r="AMU124" s="1"/>
      <c r="AMV124" s="1"/>
      <c r="AMW124" s="1"/>
      <c r="AMX124" s="1"/>
      <c r="AMY124" s="1"/>
      <c r="AMZ124" s="1"/>
      <c r="ANA124" s="1"/>
      <c r="ANB124" s="1"/>
      <c r="ANC124" s="1"/>
      <c r="AND124" s="1"/>
      <c r="ANE124" s="1"/>
      <c r="ANF124" s="1"/>
      <c r="ANG124" s="1"/>
      <c r="ANH124" s="1"/>
      <c r="ANI124" s="1"/>
      <c r="ANJ124" s="1"/>
      <c r="ANK124" s="1"/>
      <c r="ANL124" s="1"/>
      <c r="ANM124" s="1"/>
      <c r="ANN124" s="1"/>
      <c r="ANO124" s="1"/>
      <c r="ANP124" s="1"/>
      <c r="ANQ124" s="1"/>
      <c r="ANR124" s="1"/>
      <c r="ANS124" s="1"/>
      <c r="ANT124" s="1"/>
      <c r="ANU124" s="1"/>
      <c r="ANV124" s="1"/>
      <c r="ANW124" s="1"/>
      <c r="ANX124" s="1"/>
      <c r="ANY124" s="1"/>
      <c r="ANZ124" s="1"/>
      <c r="AOA124" s="1"/>
      <c r="AOB124" s="1"/>
      <c r="AOC124" s="1"/>
      <c r="AOD124" s="1"/>
      <c r="AOE124" s="1"/>
      <c r="AOF124" s="1"/>
      <c r="AOG124" s="1"/>
      <c r="AOH124" s="1"/>
      <c r="AOI124" s="1"/>
      <c r="AOJ124" s="1"/>
      <c r="AOK124" s="1"/>
      <c r="AOL124" s="1"/>
      <c r="AOM124" s="1"/>
      <c r="AON124" s="1"/>
      <c r="AOO124" s="1"/>
      <c r="AOP124" s="1"/>
      <c r="AOQ124" s="1"/>
      <c r="AOR124" s="1"/>
      <c r="AOS124" s="1"/>
      <c r="AOT124" s="1"/>
      <c r="AOU124" s="1"/>
      <c r="AOV124" s="1"/>
      <c r="AOW124" s="1"/>
      <c r="AOX124" s="1"/>
      <c r="AOY124" s="1"/>
      <c r="AOZ124" s="1"/>
      <c r="APA124" s="1"/>
      <c r="APB124" s="1"/>
      <c r="APC124" s="1"/>
      <c r="APD124" s="1"/>
      <c r="APE124" s="1"/>
      <c r="APF124" s="1"/>
      <c r="APG124" s="1"/>
      <c r="APH124" s="1"/>
      <c r="API124" s="1"/>
      <c r="APJ124" s="1"/>
      <c r="APK124" s="1"/>
      <c r="APL124" s="1"/>
      <c r="APM124" s="1"/>
      <c r="APN124" s="1"/>
      <c r="APO124" s="1"/>
      <c r="APP124" s="1"/>
      <c r="APQ124" s="1"/>
      <c r="APR124" s="1"/>
      <c r="APS124" s="1"/>
      <c r="APT124" s="1"/>
      <c r="APU124" s="1"/>
      <c r="APV124" s="1"/>
      <c r="APW124" s="1"/>
      <c r="APX124" s="1"/>
      <c r="APY124" s="1"/>
      <c r="APZ124" s="1"/>
      <c r="AQA124" s="1"/>
      <c r="AQB124" s="1"/>
      <c r="AQC124" s="1"/>
      <c r="AQD124" s="1"/>
      <c r="AQE124" s="1"/>
      <c r="AQF124" s="1"/>
      <c r="AQG124" s="1"/>
      <c r="AQH124" s="1"/>
      <c r="AQI124" s="1"/>
      <c r="AQJ124" s="1"/>
      <c r="AQK124" s="1"/>
      <c r="AQL124" s="1"/>
      <c r="AQM124" s="1"/>
      <c r="AQN124" s="1"/>
      <c r="AQO124" s="1"/>
      <c r="AQP124" s="1"/>
      <c r="AQQ124" s="1"/>
      <c r="AQR124" s="1"/>
      <c r="AQS124" s="1"/>
      <c r="AQT124" s="1"/>
      <c r="AQU124" s="1"/>
      <c r="AQV124" s="1"/>
      <c r="AQW124" s="1"/>
      <c r="AQX124" s="1"/>
      <c r="AQY124" s="1"/>
      <c r="AQZ124" s="1"/>
      <c r="ARA124" s="1"/>
      <c r="ARB124" s="1"/>
      <c r="ARC124" s="1"/>
      <c r="ARD124" s="1"/>
      <c r="ARE124" s="1"/>
      <c r="ARF124" s="1"/>
      <c r="ARG124" s="1"/>
      <c r="ARH124" s="1"/>
      <c r="ARI124" s="1"/>
      <c r="ARJ124" s="1"/>
      <c r="ARK124" s="1"/>
      <c r="ARL124" s="1"/>
      <c r="ARM124" s="1"/>
      <c r="ARN124" s="1"/>
      <c r="ARO124" s="1"/>
      <c r="ARP124" s="1"/>
      <c r="ARQ124" s="1"/>
      <c r="ARR124" s="1"/>
      <c r="ARS124" s="1"/>
      <c r="ART124" s="1"/>
      <c r="ARU124" s="1"/>
      <c r="ARV124" s="1"/>
      <c r="ARW124" s="1"/>
      <c r="ARX124" s="1"/>
      <c r="ARY124" s="1"/>
      <c r="ARZ124" s="1"/>
      <c r="ASA124" s="1"/>
      <c r="ASB124" s="1"/>
      <c r="ASC124" s="1"/>
      <c r="ASD124" s="1"/>
      <c r="ASE124" s="1"/>
      <c r="ASF124" s="1"/>
      <c r="ASG124" s="1"/>
      <c r="ASH124" s="1"/>
      <c r="ASI124" s="1"/>
      <c r="ASJ124" s="1"/>
      <c r="ASK124" s="1"/>
      <c r="ASL124" s="1"/>
      <c r="ASM124" s="1"/>
      <c r="ASN124" s="1"/>
      <c r="ASO124" s="1"/>
      <c r="ASP124" s="1"/>
      <c r="ASQ124" s="1"/>
      <c r="ASR124" s="1"/>
      <c r="ASS124" s="1"/>
      <c r="AST124" s="1"/>
      <c r="ASU124" s="1"/>
      <c r="ASV124" s="1"/>
      <c r="ASW124" s="1"/>
      <c r="ASX124" s="1"/>
      <c r="ASY124" s="1"/>
      <c r="ASZ124" s="1"/>
      <c r="ATA124" s="1"/>
      <c r="ATB124" s="1"/>
      <c r="ATC124" s="1"/>
      <c r="ATD124" s="1"/>
      <c r="ATE124" s="1"/>
      <c r="ATF124" s="1"/>
      <c r="ATG124" s="1"/>
      <c r="ATH124" s="1"/>
      <c r="ATI124" s="1"/>
      <c r="ATJ124" s="1"/>
      <c r="ATK124" s="1"/>
      <c r="ATL124" s="1"/>
      <c r="ATM124" s="1"/>
      <c r="ATN124" s="1"/>
      <c r="ATO124" s="1"/>
      <c r="ATP124" s="1"/>
      <c r="ATQ124" s="1"/>
      <c r="ATR124" s="1"/>
      <c r="ATS124" s="1"/>
      <c r="ATT124" s="1"/>
      <c r="ATU124" s="1"/>
      <c r="ATV124" s="1"/>
      <c r="ATW124" s="1"/>
      <c r="ATX124" s="1"/>
      <c r="ATY124" s="1"/>
      <c r="ATZ124" s="1"/>
      <c r="AUA124" s="1"/>
      <c r="AUB124" s="1"/>
      <c r="AUC124" s="1"/>
      <c r="AUD124" s="1"/>
      <c r="AUE124" s="1"/>
      <c r="AUF124" s="1"/>
      <c r="AUG124" s="1"/>
      <c r="AUH124" s="1"/>
      <c r="AUI124" s="1"/>
      <c r="AUJ124" s="1"/>
      <c r="AUK124" s="1"/>
      <c r="AUL124" s="1"/>
      <c r="AUM124" s="1"/>
      <c r="AUN124" s="1"/>
      <c r="AUO124" s="1"/>
      <c r="AUP124" s="1"/>
      <c r="AUQ124" s="1"/>
      <c r="AUR124" s="1"/>
      <c r="AUS124" s="1"/>
      <c r="AUT124" s="1"/>
      <c r="AUU124" s="1"/>
      <c r="AUV124" s="1"/>
      <c r="AUW124" s="1"/>
      <c r="AUX124" s="1"/>
      <c r="AUY124" s="1"/>
      <c r="AUZ124" s="1"/>
      <c r="AVA124" s="1"/>
      <c r="AVB124" s="1"/>
      <c r="AVC124" s="1"/>
      <c r="AVD124" s="1"/>
      <c r="AVE124" s="1"/>
      <c r="AVF124" s="1"/>
      <c r="AVG124" s="1"/>
      <c r="AVH124" s="1"/>
      <c r="AVI124" s="1"/>
      <c r="AVJ124" s="1"/>
      <c r="AVK124" s="1"/>
      <c r="AVL124" s="1"/>
      <c r="AVM124" s="1"/>
      <c r="AVN124" s="1"/>
      <c r="AVO124" s="1"/>
      <c r="AVP124" s="1"/>
      <c r="AVQ124" s="1"/>
      <c r="AVR124" s="1"/>
      <c r="AVS124" s="1"/>
      <c r="AVT124" s="1"/>
      <c r="AVU124" s="1"/>
      <c r="AVV124" s="1"/>
      <c r="AVW124" s="1"/>
      <c r="AVX124" s="1"/>
      <c r="AVY124" s="1"/>
      <c r="AVZ124" s="1"/>
      <c r="AWA124" s="1"/>
      <c r="AWB124" s="1"/>
      <c r="AWC124" s="1"/>
      <c r="AWD124" s="1"/>
      <c r="AWE124" s="1"/>
      <c r="AWF124" s="1"/>
      <c r="AWG124" s="1"/>
      <c r="AWH124" s="1"/>
      <c r="AWI124" s="1"/>
      <c r="AWJ124" s="1"/>
      <c r="AWK124" s="1"/>
      <c r="AWL124" s="1"/>
      <c r="AWM124" s="1"/>
      <c r="AWN124" s="1"/>
      <c r="AWO124" s="1"/>
      <c r="AWP124" s="1"/>
      <c r="AWQ124" s="1"/>
      <c r="AWR124" s="1"/>
      <c r="AWS124" s="1"/>
      <c r="AWT124" s="1"/>
      <c r="AWU124" s="1"/>
      <c r="AWV124" s="1"/>
      <c r="AWW124" s="1"/>
      <c r="AWX124" s="1"/>
      <c r="AWY124" s="1"/>
      <c r="AWZ124" s="1"/>
      <c r="AXA124" s="1"/>
      <c r="AXB124" s="1"/>
      <c r="AXC124" s="1"/>
      <c r="AXD124" s="1"/>
      <c r="AXE124" s="1"/>
      <c r="AXF124" s="1"/>
      <c r="AXG124" s="1"/>
      <c r="AXH124" s="1"/>
      <c r="AXI124" s="1"/>
      <c r="AXJ124" s="1"/>
      <c r="AXK124" s="1"/>
      <c r="AXL124" s="1"/>
      <c r="AXM124" s="1"/>
      <c r="AXN124" s="1"/>
      <c r="AXO124" s="1"/>
      <c r="AXP124" s="1"/>
      <c r="AXQ124" s="1"/>
      <c r="AXR124" s="1"/>
      <c r="AXS124" s="1"/>
      <c r="AXT124" s="1"/>
      <c r="AXU124" s="1"/>
      <c r="AXV124" s="1"/>
      <c r="AXW124" s="1"/>
      <c r="AXX124" s="1"/>
      <c r="AXY124" s="1"/>
      <c r="AXZ124" s="1"/>
      <c r="AYA124" s="1"/>
      <c r="AYB124" s="1"/>
      <c r="AYC124" s="1"/>
      <c r="AYD124" s="1"/>
      <c r="AYE124" s="1"/>
      <c r="AYF124" s="1"/>
      <c r="AYG124" s="1"/>
      <c r="AYH124" s="1"/>
      <c r="AYI124" s="1"/>
      <c r="AYJ124" s="1"/>
      <c r="AYK124" s="1"/>
      <c r="AYL124" s="1"/>
      <c r="AYM124" s="1"/>
      <c r="AYN124" s="1"/>
      <c r="AYO124" s="1"/>
      <c r="AYP124" s="1"/>
      <c r="AYQ124" s="1"/>
      <c r="AYR124" s="1"/>
      <c r="AYS124" s="1"/>
      <c r="AYT124" s="1"/>
      <c r="AYU124" s="1"/>
      <c r="AYV124" s="1"/>
      <c r="AYW124" s="1"/>
      <c r="AYX124" s="1"/>
      <c r="AYY124" s="1"/>
      <c r="AYZ124" s="1"/>
      <c r="AZA124" s="1"/>
      <c r="AZB124" s="1"/>
      <c r="AZC124" s="1"/>
      <c r="AZD124" s="1"/>
      <c r="AZE124" s="1"/>
      <c r="AZF124" s="1"/>
      <c r="AZG124" s="1"/>
      <c r="AZH124" s="1"/>
      <c r="AZI124" s="1"/>
      <c r="AZJ124" s="1"/>
      <c r="AZK124" s="1"/>
      <c r="AZL124" s="1"/>
      <c r="AZM124" s="1"/>
      <c r="AZN124" s="1"/>
      <c r="AZO124" s="1"/>
      <c r="AZP124" s="1"/>
      <c r="AZQ124" s="1"/>
      <c r="AZR124" s="1"/>
      <c r="AZS124" s="1"/>
      <c r="AZT124" s="1"/>
      <c r="AZU124" s="1"/>
      <c r="AZV124" s="1"/>
      <c r="AZW124" s="1"/>
      <c r="AZX124" s="1"/>
      <c r="AZY124" s="1"/>
      <c r="AZZ124" s="1"/>
      <c r="BAA124" s="1"/>
      <c r="BAB124" s="1"/>
      <c r="BAC124" s="1"/>
      <c r="BAD124" s="1"/>
      <c r="BAE124" s="1"/>
      <c r="BAF124" s="1"/>
      <c r="BAG124" s="1"/>
      <c r="BAH124" s="1"/>
      <c r="BAI124" s="1"/>
      <c r="BAJ124" s="1"/>
      <c r="BAK124" s="1"/>
      <c r="BAL124" s="1"/>
      <c r="BAM124" s="1"/>
      <c r="BAN124" s="1"/>
      <c r="BAO124" s="1"/>
      <c r="BAP124" s="1"/>
      <c r="BAQ124" s="1"/>
      <c r="BAR124" s="1"/>
      <c r="BAS124" s="1"/>
      <c r="BAT124" s="1"/>
      <c r="BAU124" s="1"/>
      <c r="BAV124" s="1"/>
      <c r="BAW124" s="1"/>
      <c r="BAX124" s="1"/>
      <c r="BAY124" s="1"/>
      <c r="BAZ124" s="1"/>
      <c r="BBA124" s="1"/>
      <c r="BBB124" s="1"/>
      <c r="BBC124" s="1"/>
      <c r="BBD124" s="1"/>
      <c r="BBE124" s="1"/>
      <c r="BBF124" s="1"/>
      <c r="BBG124" s="1"/>
      <c r="BBH124" s="1"/>
      <c r="BBI124" s="1"/>
      <c r="BBJ124" s="1"/>
      <c r="BBK124" s="1"/>
      <c r="BBL124" s="1"/>
      <c r="BBM124" s="1"/>
      <c r="BBN124" s="1"/>
      <c r="BBO124" s="1"/>
      <c r="BBP124" s="1"/>
      <c r="BBQ124" s="1"/>
      <c r="BBR124" s="1"/>
      <c r="BBS124" s="1"/>
      <c r="BBT124" s="1"/>
      <c r="BBU124" s="1"/>
      <c r="BBV124" s="1"/>
      <c r="BBW124" s="1"/>
      <c r="BBX124" s="1"/>
      <c r="BBY124" s="1"/>
      <c r="BBZ124" s="1"/>
      <c r="BCA124" s="1"/>
      <c r="BCB124" s="1"/>
      <c r="BCC124" s="1"/>
      <c r="BCD124" s="1"/>
      <c r="BCE124" s="1"/>
      <c r="BCF124" s="1"/>
      <c r="BCG124" s="1"/>
      <c r="BCH124" s="1"/>
      <c r="BCI124" s="1"/>
      <c r="BCJ124" s="1"/>
      <c r="BCK124" s="1"/>
      <c r="BCL124" s="1"/>
      <c r="BCM124" s="1"/>
      <c r="BCN124" s="1"/>
      <c r="BCO124" s="1"/>
      <c r="BCP124" s="1"/>
      <c r="BCQ124" s="1"/>
      <c r="BCR124" s="1"/>
      <c r="BCS124" s="1"/>
      <c r="BCT124" s="1"/>
      <c r="BCU124" s="1"/>
      <c r="BCV124" s="1"/>
      <c r="BCW124" s="1"/>
      <c r="BCX124" s="1"/>
      <c r="BCY124" s="1"/>
      <c r="BCZ124" s="1"/>
      <c r="BDA124" s="1"/>
      <c r="BDB124" s="1"/>
      <c r="BDC124" s="1"/>
      <c r="BDD124" s="1"/>
      <c r="BDE124" s="1"/>
      <c r="BDF124" s="1"/>
      <c r="BDG124" s="1"/>
      <c r="BDH124" s="1"/>
      <c r="BDI124" s="1"/>
      <c r="BDJ124" s="1"/>
      <c r="BDK124" s="1"/>
      <c r="BDL124" s="1"/>
      <c r="BDM124" s="1"/>
      <c r="BDN124" s="1"/>
      <c r="BDO124" s="1"/>
      <c r="BDP124" s="1"/>
      <c r="BDQ124" s="1"/>
      <c r="BDR124" s="1"/>
      <c r="BDS124" s="1"/>
      <c r="BDT124" s="1"/>
      <c r="BDU124" s="1"/>
      <c r="BDV124" s="1"/>
      <c r="BDW124" s="1"/>
      <c r="BDX124" s="1"/>
      <c r="BDY124" s="1"/>
      <c r="BDZ124" s="1"/>
      <c r="BEA124" s="1"/>
      <c r="BEB124" s="1"/>
      <c r="BEC124" s="1"/>
      <c r="BED124" s="1"/>
      <c r="BEE124" s="1"/>
      <c r="BEF124" s="1"/>
      <c r="BEG124" s="1"/>
      <c r="BEH124" s="1"/>
      <c r="BEI124" s="1"/>
      <c r="BEJ124" s="1"/>
      <c r="BEK124" s="1"/>
      <c r="BEL124" s="1"/>
      <c r="BEM124" s="1"/>
      <c r="BEN124" s="1"/>
      <c r="BEO124" s="1"/>
      <c r="BEP124" s="1"/>
      <c r="BEQ124" s="1"/>
      <c r="BER124" s="1"/>
      <c r="BES124" s="1"/>
      <c r="BET124" s="1"/>
      <c r="BEU124" s="1"/>
      <c r="BEV124" s="1"/>
      <c r="BEW124" s="1"/>
      <c r="BEX124" s="1"/>
      <c r="BEY124" s="1"/>
      <c r="BEZ124" s="1"/>
      <c r="BFA124" s="1"/>
      <c r="BFB124" s="1"/>
      <c r="BFC124" s="1"/>
      <c r="BFD124" s="1"/>
      <c r="BFE124" s="1"/>
      <c r="BFF124" s="1"/>
      <c r="BFG124" s="1"/>
      <c r="BFH124" s="1"/>
      <c r="BFI124" s="1"/>
      <c r="BFJ124" s="1"/>
      <c r="BFK124" s="1"/>
      <c r="BFL124" s="1"/>
      <c r="BFM124" s="1"/>
      <c r="BFN124" s="1"/>
      <c r="BFO124" s="1"/>
      <c r="BFP124" s="1"/>
      <c r="BFQ124" s="1"/>
      <c r="BFR124" s="1"/>
      <c r="BFS124" s="1"/>
      <c r="BFT124" s="1"/>
      <c r="BFU124" s="1"/>
      <c r="BFV124" s="1"/>
      <c r="BFW124" s="1"/>
      <c r="BFX124" s="1"/>
      <c r="BFY124" s="1"/>
      <c r="BFZ124" s="1"/>
      <c r="BGA124" s="1"/>
      <c r="BGB124" s="1"/>
      <c r="BGC124" s="1"/>
      <c r="BGD124" s="1"/>
      <c r="BGE124" s="1"/>
      <c r="BGF124" s="1"/>
      <c r="BGG124" s="1"/>
      <c r="BGH124" s="1"/>
      <c r="BGI124" s="1"/>
      <c r="BGJ124" s="1"/>
      <c r="BGK124" s="1"/>
      <c r="BGL124" s="1"/>
      <c r="BGM124" s="1"/>
      <c r="BGN124" s="1"/>
      <c r="BGO124" s="1"/>
      <c r="BGP124" s="1"/>
      <c r="BGQ124" s="1"/>
      <c r="BGR124" s="1"/>
      <c r="BGS124" s="1"/>
      <c r="BGT124" s="1"/>
      <c r="BGU124" s="1"/>
      <c r="BGV124" s="1"/>
      <c r="BGW124" s="1"/>
      <c r="BGX124" s="1"/>
      <c r="BGY124" s="1"/>
      <c r="BGZ124" s="1"/>
      <c r="BHA124" s="1"/>
      <c r="BHB124" s="1"/>
      <c r="BHC124" s="1"/>
      <c r="BHD124" s="1"/>
      <c r="BHE124" s="1"/>
      <c r="BHF124" s="1"/>
      <c r="BHG124" s="1"/>
      <c r="BHH124" s="1"/>
      <c r="BHI124" s="1"/>
      <c r="BHJ124" s="1"/>
      <c r="BHK124" s="1"/>
      <c r="BHL124" s="1"/>
      <c r="BHM124" s="1"/>
      <c r="BHN124" s="1"/>
      <c r="BHO124" s="1"/>
      <c r="BHP124" s="1"/>
      <c r="BHQ124" s="1"/>
      <c r="BHR124" s="1"/>
      <c r="BHS124" s="1"/>
      <c r="BHT124" s="1"/>
      <c r="BHU124" s="1"/>
      <c r="BHV124" s="1"/>
      <c r="BHW124" s="1"/>
      <c r="BHX124" s="1"/>
      <c r="BHY124" s="1"/>
      <c r="BHZ124" s="1"/>
      <c r="BIA124" s="1"/>
      <c r="BIB124" s="1"/>
      <c r="BIC124" s="1"/>
      <c r="BID124" s="1"/>
      <c r="BIE124" s="1"/>
      <c r="BIF124" s="1"/>
      <c r="BIG124" s="1"/>
      <c r="BIH124" s="1"/>
      <c r="BII124" s="1"/>
      <c r="BIJ124" s="1"/>
      <c r="BIK124" s="1"/>
      <c r="BIL124" s="1"/>
      <c r="BIM124" s="1"/>
      <c r="BIN124" s="1"/>
      <c r="BIO124" s="1"/>
      <c r="BIP124" s="1"/>
      <c r="BIQ124" s="1"/>
      <c r="BIR124" s="1"/>
      <c r="BIS124" s="1"/>
      <c r="BIT124" s="1"/>
      <c r="BIU124" s="1"/>
      <c r="BIV124" s="1"/>
      <c r="BIW124" s="1"/>
      <c r="BIX124" s="1"/>
      <c r="BIY124" s="1"/>
      <c r="BIZ124" s="1"/>
      <c r="BJA124" s="1"/>
      <c r="BJB124" s="1"/>
      <c r="BJC124" s="1"/>
      <c r="BJD124" s="1"/>
      <c r="BJE124" s="1"/>
      <c r="BJF124" s="1"/>
      <c r="BJG124" s="1"/>
      <c r="BJH124" s="1"/>
      <c r="BJI124" s="1"/>
      <c r="BJJ124" s="1"/>
      <c r="BJK124" s="1"/>
      <c r="BJL124" s="1"/>
      <c r="BJM124" s="1"/>
      <c r="BJN124" s="1"/>
      <c r="BJO124" s="1"/>
      <c r="BJP124" s="1"/>
      <c r="BJQ124" s="1"/>
      <c r="BJR124" s="1"/>
      <c r="BJS124" s="1"/>
      <c r="BJT124" s="1"/>
      <c r="BJU124" s="1"/>
      <c r="BJV124" s="1"/>
      <c r="BJW124" s="1"/>
      <c r="BJX124" s="1"/>
      <c r="BJY124" s="1"/>
      <c r="BJZ124" s="1"/>
      <c r="BKA124" s="1"/>
      <c r="BKB124" s="1"/>
      <c r="BKC124" s="1"/>
      <c r="BKD124" s="1"/>
      <c r="BKE124" s="1"/>
      <c r="BKF124" s="1"/>
      <c r="BKG124" s="1"/>
      <c r="BKH124" s="1"/>
      <c r="BKI124" s="1"/>
      <c r="BKJ124" s="1"/>
      <c r="BKK124" s="1"/>
      <c r="BKL124" s="1"/>
      <c r="BKM124" s="1"/>
      <c r="BKN124" s="1"/>
      <c r="BKO124" s="1"/>
      <c r="BKP124" s="1"/>
      <c r="BKQ124" s="1"/>
      <c r="BKR124" s="1"/>
      <c r="BKS124" s="1"/>
      <c r="BKT124" s="1"/>
      <c r="BKU124" s="1"/>
      <c r="BKV124" s="1"/>
      <c r="BKW124" s="1"/>
      <c r="BKX124" s="1"/>
      <c r="BKY124" s="1"/>
      <c r="BKZ124" s="1"/>
      <c r="BLA124" s="1"/>
      <c r="BLB124" s="1"/>
      <c r="BLC124" s="1"/>
      <c r="BLD124" s="1"/>
      <c r="BLE124" s="1"/>
      <c r="BLF124" s="1"/>
      <c r="BLG124" s="1"/>
      <c r="BLH124" s="1"/>
      <c r="BLI124" s="1"/>
      <c r="BLJ124" s="1"/>
      <c r="BLK124" s="1"/>
      <c r="BLL124" s="1"/>
      <c r="BLM124" s="1"/>
      <c r="BLN124" s="1"/>
      <c r="BLO124" s="1"/>
      <c r="BLP124" s="1"/>
      <c r="BLQ124" s="1"/>
      <c r="BLR124" s="1"/>
      <c r="BLS124" s="1"/>
      <c r="BLT124" s="1"/>
      <c r="BLU124" s="1"/>
      <c r="BLV124" s="1"/>
      <c r="BLW124" s="1"/>
      <c r="BLX124" s="1"/>
      <c r="BLY124" s="1"/>
      <c r="BLZ124" s="1"/>
      <c r="BMA124" s="1"/>
      <c r="BMB124" s="1"/>
      <c r="BMC124" s="1"/>
      <c r="BMD124" s="1"/>
      <c r="BME124" s="1"/>
      <c r="BMF124" s="1"/>
      <c r="BMG124" s="1"/>
      <c r="BMH124" s="1"/>
      <c r="BMI124" s="1"/>
      <c r="BMJ124" s="1"/>
      <c r="BMK124" s="1"/>
      <c r="BML124" s="1"/>
      <c r="BMM124" s="1"/>
      <c r="BMN124" s="1"/>
      <c r="BMO124" s="1"/>
      <c r="BMP124" s="1"/>
      <c r="BMQ124" s="1"/>
      <c r="BMR124" s="1"/>
      <c r="BMS124" s="1"/>
      <c r="BMT124" s="1"/>
      <c r="BMU124" s="1"/>
      <c r="BMV124" s="1"/>
      <c r="BMW124" s="1"/>
      <c r="BMX124" s="1"/>
      <c r="BMY124" s="1"/>
      <c r="BMZ124" s="1"/>
      <c r="BNA124" s="1"/>
      <c r="BNB124" s="1"/>
      <c r="BNC124" s="1"/>
      <c r="BND124" s="1"/>
      <c r="BNE124" s="1"/>
      <c r="BNF124" s="1"/>
      <c r="BNG124" s="1"/>
      <c r="BNH124" s="1"/>
      <c r="BNI124" s="1"/>
      <c r="BNJ124" s="1"/>
      <c r="BNK124" s="1"/>
      <c r="BNL124" s="1"/>
      <c r="BNM124" s="1"/>
      <c r="BNN124" s="1"/>
      <c r="BNO124" s="1"/>
      <c r="BNP124" s="1"/>
      <c r="BNQ124" s="1"/>
      <c r="BNR124" s="1"/>
      <c r="BNS124" s="1"/>
      <c r="BNT124" s="1"/>
      <c r="BNU124" s="1"/>
      <c r="BNV124" s="1"/>
      <c r="BNW124" s="1"/>
      <c r="BNX124" s="1"/>
      <c r="BNY124" s="1"/>
      <c r="BNZ124" s="1"/>
      <c r="BOA124" s="1"/>
      <c r="BOB124" s="1"/>
      <c r="BOC124" s="1"/>
      <c r="BOD124" s="1"/>
      <c r="BOE124" s="1"/>
      <c r="BOF124" s="1"/>
      <c r="BOG124" s="1"/>
      <c r="BOH124" s="1"/>
      <c r="BOI124" s="1"/>
      <c r="BOJ124" s="1"/>
      <c r="BOK124" s="1"/>
      <c r="BOL124" s="1"/>
      <c r="BOM124" s="1"/>
      <c r="BON124" s="1"/>
      <c r="BOO124" s="1"/>
      <c r="BOP124" s="1"/>
      <c r="BOQ124" s="1"/>
      <c r="BOR124" s="1"/>
      <c r="BOS124" s="1"/>
      <c r="BOT124" s="1"/>
      <c r="BOU124" s="1"/>
      <c r="BOV124" s="1"/>
      <c r="BOW124" s="1"/>
      <c r="BOX124" s="1"/>
      <c r="BOY124" s="1"/>
      <c r="BOZ124" s="1"/>
      <c r="BPA124" s="1"/>
      <c r="BPB124" s="1"/>
      <c r="BPC124" s="1"/>
      <c r="BPD124" s="1"/>
      <c r="BPE124" s="1"/>
      <c r="BPF124" s="1"/>
      <c r="BPG124" s="1"/>
      <c r="BPH124" s="1"/>
      <c r="BPI124" s="1"/>
      <c r="BPJ124" s="1"/>
      <c r="BPK124" s="1"/>
      <c r="BPL124" s="1"/>
      <c r="BPM124" s="1"/>
      <c r="BPN124" s="1"/>
      <c r="BPO124" s="1"/>
      <c r="BPP124" s="1"/>
      <c r="BPQ124" s="1"/>
      <c r="BPR124" s="1"/>
      <c r="BPS124" s="1"/>
      <c r="BPT124" s="1"/>
      <c r="BPU124" s="1"/>
      <c r="BPV124" s="1"/>
      <c r="BPW124" s="1"/>
      <c r="BPX124" s="1"/>
      <c r="BPY124" s="1"/>
      <c r="BPZ124" s="1"/>
      <c r="BQA124" s="1"/>
      <c r="BQB124" s="1"/>
      <c r="BQC124" s="1"/>
      <c r="BQD124" s="1"/>
      <c r="BQE124" s="1"/>
      <c r="BQF124" s="1"/>
      <c r="BQG124" s="1"/>
      <c r="BQH124" s="1"/>
      <c r="BQI124" s="1"/>
      <c r="BQJ124" s="1"/>
      <c r="BQK124" s="1"/>
      <c r="BQL124" s="1"/>
      <c r="BQM124" s="1"/>
      <c r="BQN124" s="1"/>
      <c r="BQO124" s="1"/>
      <c r="BQP124" s="1"/>
      <c r="BQQ124" s="1"/>
      <c r="BQR124" s="1"/>
      <c r="BQS124" s="1"/>
      <c r="BQT124" s="1"/>
      <c r="BQU124" s="1"/>
      <c r="BQV124" s="1"/>
      <c r="BQW124" s="1"/>
      <c r="BQX124" s="1"/>
      <c r="BQY124" s="1"/>
      <c r="BQZ124" s="1"/>
      <c r="BRA124" s="1"/>
      <c r="BRB124" s="1"/>
      <c r="BRC124" s="1"/>
      <c r="BRD124" s="1"/>
      <c r="BRE124" s="1"/>
      <c r="BRF124" s="1"/>
      <c r="BRG124" s="1"/>
      <c r="BRH124" s="1"/>
      <c r="BRI124" s="1"/>
      <c r="BRJ124" s="1"/>
      <c r="BRK124" s="1"/>
      <c r="BRL124" s="1"/>
      <c r="BRM124" s="1"/>
      <c r="BRN124" s="1"/>
      <c r="BRO124" s="1"/>
      <c r="BRP124" s="1"/>
      <c r="BRQ124" s="1"/>
      <c r="BRR124" s="1"/>
      <c r="BRS124" s="1"/>
      <c r="BRT124" s="1"/>
      <c r="BRU124" s="1"/>
      <c r="BRV124" s="1"/>
      <c r="BRW124" s="1"/>
      <c r="BRX124" s="1"/>
      <c r="BRY124" s="1"/>
      <c r="BRZ124" s="1"/>
      <c r="BSA124" s="1"/>
      <c r="BSB124" s="1"/>
      <c r="BSC124" s="1"/>
      <c r="BSD124" s="1"/>
      <c r="BSE124" s="1"/>
      <c r="BSF124" s="1"/>
      <c r="BSG124" s="1"/>
      <c r="BSH124" s="1"/>
      <c r="BSI124" s="1"/>
      <c r="BSJ124" s="1"/>
      <c r="BSK124" s="1"/>
      <c r="BSL124" s="1"/>
      <c r="BSM124" s="1"/>
      <c r="BSN124" s="1"/>
      <c r="BSO124" s="1"/>
      <c r="BSP124" s="1"/>
      <c r="BSQ124" s="1"/>
      <c r="BSR124" s="1"/>
      <c r="BSS124" s="1"/>
      <c r="BST124" s="1"/>
      <c r="BSU124" s="1"/>
      <c r="BSV124" s="1"/>
      <c r="BSW124" s="1"/>
      <c r="BSX124" s="1"/>
      <c r="BSY124" s="1"/>
      <c r="BSZ124" s="1"/>
      <c r="BTA124" s="1"/>
      <c r="BTB124" s="1"/>
      <c r="BTC124" s="1"/>
      <c r="BTD124" s="1"/>
      <c r="BTE124" s="1"/>
      <c r="BTF124" s="1"/>
      <c r="BTG124" s="1"/>
      <c r="BTH124" s="1"/>
      <c r="BTI124" s="1"/>
      <c r="BTJ124" s="1"/>
      <c r="BTK124" s="1"/>
      <c r="BTL124" s="1"/>
      <c r="BTM124" s="1"/>
      <c r="BTN124" s="1"/>
      <c r="BTO124" s="1"/>
      <c r="BTP124" s="1"/>
      <c r="BTQ124" s="1"/>
      <c r="BTR124" s="1"/>
      <c r="BTS124" s="1"/>
      <c r="BTT124" s="1"/>
      <c r="BTU124" s="1"/>
      <c r="BTV124" s="1"/>
      <c r="BTW124" s="1"/>
      <c r="BTX124" s="1"/>
      <c r="BTY124" s="1"/>
      <c r="BTZ124" s="1"/>
      <c r="BUA124" s="1"/>
      <c r="BUB124" s="1"/>
      <c r="BUC124" s="1"/>
      <c r="BUD124" s="1"/>
      <c r="BUE124" s="1"/>
      <c r="BUF124" s="1"/>
      <c r="BUG124" s="1"/>
      <c r="BUH124" s="1"/>
      <c r="BUI124" s="1"/>
      <c r="BUJ124" s="1"/>
      <c r="BUK124" s="1"/>
      <c r="BUL124" s="1"/>
      <c r="BUM124" s="1"/>
      <c r="BUN124" s="1"/>
      <c r="BUO124" s="1"/>
      <c r="BUP124" s="1"/>
      <c r="BUQ124" s="1"/>
      <c r="BUR124" s="1"/>
      <c r="BUS124" s="1"/>
      <c r="BUT124" s="1"/>
      <c r="BUU124" s="1"/>
      <c r="BUV124" s="1"/>
      <c r="BUW124" s="1"/>
      <c r="BUX124" s="1"/>
      <c r="BUY124" s="1"/>
      <c r="BUZ124" s="1"/>
      <c r="BVA124" s="1"/>
      <c r="BVB124" s="1"/>
      <c r="BVC124" s="1"/>
      <c r="BVD124" s="1"/>
      <c r="BVE124" s="1"/>
      <c r="BVF124" s="1"/>
      <c r="BVG124" s="1"/>
      <c r="BVH124" s="1"/>
      <c r="BVI124" s="1"/>
      <c r="BVJ124" s="1"/>
      <c r="BVK124" s="1"/>
      <c r="BVL124" s="1"/>
      <c r="BVM124" s="1"/>
      <c r="BVN124" s="1"/>
      <c r="BVO124" s="1"/>
      <c r="BVP124" s="1"/>
      <c r="BVQ124" s="1"/>
      <c r="BVR124" s="1"/>
      <c r="BVS124" s="1"/>
      <c r="BVT124" s="1"/>
      <c r="BVU124" s="1"/>
      <c r="BVV124" s="1"/>
      <c r="BVW124" s="1"/>
      <c r="BVX124" s="1"/>
      <c r="BVY124" s="1"/>
      <c r="BVZ124" s="1"/>
      <c r="BWA124" s="1"/>
      <c r="BWB124" s="1"/>
      <c r="BWC124" s="1"/>
      <c r="BWD124" s="1"/>
      <c r="BWE124" s="1"/>
      <c r="BWF124" s="1"/>
      <c r="BWG124" s="1"/>
      <c r="BWH124" s="1"/>
      <c r="BWI124" s="1"/>
      <c r="BWJ124" s="1"/>
      <c r="BWK124" s="1"/>
      <c r="BWL124" s="1"/>
      <c r="BWM124" s="1"/>
      <c r="BWN124" s="1"/>
      <c r="BWO124" s="1"/>
      <c r="BWP124" s="1"/>
      <c r="BWQ124" s="1"/>
      <c r="BWR124" s="1"/>
      <c r="BWS124" s="1"/>
      <c r="BWT124" s="1"/>
      <c r="BWU124" s="1"/>
      <c r="BWV124" s="1"/>
      <c r="BWW124" s="1"/>
      <c r="BWX124" s="1"/>
      <c r="BWY124" s="1"/>
      <c r="BWZ124" s="1"/>
      <c r="BXA124" s="1"/>
      <c r="BXB124" s="1"/>
      <c r="BXC124" s="1"/>
      <c r="BXD124" s="1"/>
      <c r="BXE124" s="1"/>
      <c r="BXF124" s="1"/>
      <c r="BXG124" s="1"/>
      <c r="BXH124" s="1"/>
      <c r="BXI124" s="1"/>
      <c r="BXJ124" s="1"/>
      <c r="BXK124" s="1"/>
      <c r="BXL124" s="1"/>
      <c r="BXM124" s="1"/>
      <c r="BXN124" s="1"/>
      <c r="BXO124" s="1"/>
      <c r="BXP124" s="1"/>
      <c r="BXQ124" s="1"/>
      <c r="BXR124" s="1"/>
      <c r="BXS124" s="1"/>
      <c r="BXT124" s="1"/>
      <c r="BXU124" s="1"/>
      <c r="BXV124" s="1"/>
      <c r="BXW124" s="1"/>
      <c r="BXX124" s="1"/>
      <c r="BXY124" s="1"/>
      <c r="BXZ124" s="1"/>
      <c r="BYA124" s="1"/>
      <c r="BYB124" s="1"/>
      <c r="BYC124" s="1"/>
      <c r="BYD124" s="1"/>
      <c r="BYE124" s="1"/>
      <c r="BYF124" s="1"/>
      <c r="BYG124" s="1"/>
      <c r="BYH124" s="1"/>
      <c r="BYI124" s="1"/>
      <c r="BYJ124" s="1"/>
      <c r="BYK124" s="1"/>
      <c r="BYL124" s="1"/>
      <c r="BYM124" s="1"/>
      <c r="BYN124" s="1"/>
      <c r="BYO124" s="1"/>
      <c r="BYP124" s="1"/>
      <c r="BYQ124" s="1"/>
      <c r="BYR124" s="1"/>
      <c r="BYS124" s="1"/>
      <c r="BYT124" s="1"/>
      <c r="BYU124" s="1"/>
      <c r="BYV124" s="1"/>
      <c r="BYW124" s="1"/>
      <c r="BYX124" s="1"/>
      <c r="BYY124" s="1"/>
      <c r="BYZ124" s="1"/>
      <c r="BZA124" s="1"/>
      <c r="BZB124" s="1"/>
      <c r="BZC124" s="1"/>
      <c r="BZD124" s="1"/>
      <c r="BZE124" s="1"/>
      <c r="BZF124" s="1"/>
      <c r="BZG124" s="1"/>
      <c r="BZH124" s="1"/>
      <c r="BZI124" s="1"/>
      <c r="BZJ124" s="1"/>
      <c r="BZK124" s="1"/>
      <c r="BZL124" s="1"/>
      <c r="BZM124" s="1"/>
      <c r="BZN124" s="1"/>
      <c r="BZO124" s="1"/>
      <c r="BZP124" s="1"/>
      <c r="BZQ124" s="1"/>
      <c r="BZR124" s="1"/>
      <c r="BZS124" s="1"/>
      <c r="BZT124" s="1"/>
      <c r="BZU124" s="1"/>
      <c r="BZV124" s="1"/>
      <c r="BZW124" s="1"/>
      <c r="BZX124" s="1"/>
      <c r="BZY124" s="1"/>
      <c r="BZZ124" s="1"/>
      <c r="CAA124" s="1"/>
      <c r="CAB124" s="1"/>
      <c r="CAC124" s="1"/>
      <c r="CAD124" s="1"/>
      <c r="CAE124" s="1"/>
      <c r="CAF124" s="1"/>
      <c r="CAG124" s="1"/>
      <c r="CAH124" s="1"/>
      <c r="CAI124" s="1"/>
      <c r="CAJ124" s="1"/>
      <c r="CAK124" s="1"/>
      <c r="CAL124" s="1"/>
      <c r="CAM124" s="1"/>
      <c r="CAN124" s="1"/>
      <c r="CAO124" s="1"/>
      <c r="CAP124" s="1"/>
      <c r="CAQ124" s="1"/>
      <c r="CAR124" s="1"/>
      <c r="CAS124" s="1"/>
      <c r="CAT124" s="1"/>
      <c r="CAU124" s="1"/>
      <c r="CAV124" s="1"/>
      <c r="CAW124" s="1"/>
      <c r="CAX124" s="1"/>
      <c r="CAY124" s="1"/>
      <c r="CAZ124" s="1"/>
      <c r="CBA124" s="1"/>
      <c r="CBB124" s="1"/>
      <c r="CBC124" s="1"/>
      <c r="CBD124" s="1"/>
      <c r="CBE124" s="1"/>
      <c r="CBF124" s="1"/>
      <c r="CBG124" s="1"/>
      <c r="CBH124" s="1"/>
      <c r="CBI124" s="1"/>
      <c r="CBJ124" s="1"/>
      <c r="CBK124" s="1"/>
      <c r="CBL124" s="1"/>
      <c r="CBM124" s="1"/>
      <c r="CBN124" s="1"/>
      <c r="CBO124" s="1"/>
      <c r="CBP124" s="1"/>
      <c r="CBQ124" s="1"/>
      <c r="CBR124" s="1"/>
      <c r="CBS124" s="1"/>
      <c r="CBT124" s="1"/>
      <c r="CBU124" s="1"/>
      <c r="CBV124" s="1"/>
      <c r="CBW124" s="1"/>
      <c r="CBX124" s="1"/>
      <c r="CBY124" s="1"/>
      <c r="CBZ124" s="1"/>
      <c r="CCA124" s="1"/>
      <c r="CCB124" s="1"/>
      <c r="CCC124" s="1"/>
      <c r="CCD124" s="1"/>
      <c r="CCE124" s="1"/>
      <c r="CCF124" s="1"/>
      <c r="CCG124" s="1"/>
      <c r="CCH124" s="1"/>
      <c r="CCI124" s="1"/>
      <c r="CCJ124" s="1"/>
      <c r="CCK124" s="1"/>
      <c r="CCL124" s="1"/>
      <c r="CCM124" s="1"/>
      <c r="CCN124" s="1"/>
      <c r="CCO124" s="1"/>
      <c r="CCP124" s="1"/>
      <c r="CCQ124" s="1"/>
      <c r="CCR124" s="1"/>
      <c r="CCS124" s="1"/>
      <c r="CCT124" s="1"/>
      <c r="CCU124" s="1"/>
      <c r="CCV124" s="1"/>
      <c r="CCW124" s="1"/>
      <c r="CCX124" s="1"/>
      <c r="CCY124" s="1"/>
      <c r="CCZ124" s="1"/>
      <c r="CDA124" s="1"/>
      <c r="CDB124" s="1"/>
      <c r="CDC124" s="1"/>
      <c r="CDD124" s="1"/>
      <c r="CDE124" s="1"/>
      <c r="CDF124" s="1"/>
      <c r="CDG124" s="1"/>
      <c r="CDH124" s="1"/>
      <c r="CDI124" s="1"/>
      <c r="CDJ124" s="1"/>
      <c r="CDK124" s="1"/>
      <c r="CDL124" s="1"/>
      <c r="CDM124" s="1"/>
      <c r="CDN124" s="1"/>
      <c r="CDO124" s="1"/>
      <c r="CDP124" s="1"/>
      <c r="CDQ124" s="1"/>
      <c r="CDR124" s="1"/>
      <c r="CDS124" s="1"/>
      <c r="CDT124" s="1"/>
      <c r="CDU124" s="1"/>
      <c r="CDV124" s="1"/>
      <c r="CDW124" s="1"/>
      <c r="CDX124" s="1"/>
      <c r="CDY124" s="1"/>
      <c r="CDZ124" s="1"/>
      <c r="CEA124" s="1"/>
      <c r="CEB124" s="1"/>
      <c r="CEC124" s="1"/>
      <c r="CED124" s="1"/>
      <c r="CEE124" s="1"/>
      <c r="CEF124" s="1"/>
      <c r="CEG124" s="1"/>
      <c r="CEH124" s="1"/>
      <c r="CEI124" s="1"/>
      <c r="CEJ124" s="1"/>
      <c r="CEK124" s="1"/>
      <c r="CEL124" s="1"/>
      <c r="CEM124" s="1"/>
      <c r="CEN124" s="1"/>
      <c r="CEO124" s="1"/>
      <c r="CEP124" s="1"/>
      <c r="CEQ124" s="1"/>
      <c r="CER124" s="1"/>
      <c r="CES124" s="1"/>
      <c r="CET124" s="1"/>
      <c r="CEU124" s="1"/>
      <c r="CEV124" s="1"/>
      <c r="CEW124" s="1"/>
      <c r="CEX124" s="1"/>
      <c r="CEY124" s="1"/>
      <c r="CEZ124" s="1"/>
      <c r="CFA124" s="1"/>
      <c r="CFB124" s="1"/>
      <c r="CFC124" s="1"/>
      <c r="CFD124" s="1"/>
      <c r="CFE124" s="1"/>
      <c r="CFF124" s="1"/>
      <c r="CFG124" s="1"/>
      <c r="CFH124" s="1"/>
      <c r="CFI124" s="1"/>
      <c r="CFJ124" s="1"/>
      <c r="CFK124" s="1"/>
      <c r="CFL124" s="1"/>
      <c r="CFM124" s="1"/>
      <c r="CFN124" s="1"/>
      <c r="CFO124" s="1"/>
      <c r="CFP124" s="1"/>
      <c r="CFQ124" s="1"/>
      <c r="CFR124" s="1"/>
      <c r="CFS124" s="1"/>
      <c r="CFT124" s="1"/>
      <c r="CFU124" s="1"/>
      <c r="CFV124" s="1"/>
      <c r="CFW124" s="1"/>
      <c r="CFX124" s="1"/>
      <c r="CFY124" s="1"/>
      <c r="CFZ124" s="1"/>
      <c r="CGA124" s="1"/>
      <c r="CGB124" s="1"/>
      <c r="CGC124" s="1"/>
      <c r="CGD124" s="1"/>
      <c r="CGE124" s="1"/>
      <c r="CGF124" s="1"/>
      <c r="CGG124" s="1"/>
      <c r="CGH124" s="1"/>
      <c r="CGI124" s="1"/>
      <c r="CGJ124" s="1"/>
      <c r="CGK124" s="1"/>
      <c r="CGL124" s="1"/>
      <c r="CGM124" s="1"/>
      <c r="CGN124" s="1"/>
      <c r="CGO124" s="1"/>
      <c r="CGP124" s="1"/>
      <c r="CGQ124" s="1"/>
      <c r="CGR124" s="1"/>
      <c r="CGS124" s="1"/>
      <c r="CGT124" s="1"/>
      <c r="CGU124" s="1"/>
      <c r="CGV124" s="1"/>
      <c r="CGW124" s="1"/>
      <c r="CGX124" s="1"/>
      <c r="CGY124" s="1"/>
      <c r="CGZ124" s="1"/>
      <c r="CHA124" s="1"/>
      <c r="CHB124" s="1"/>
      <c r="CHC124" s="1"/>
      <c r="CHD124" s="1"/>
      <c r="CHE124" s="1"/>
      <c r="CHF124" s="1"/>
      <c r="CHG124" s="1"/>
      <c r="CHH124" s="1"/>
      <c r="CHI124" s="1"/>
      <c r="CHJ124" s="1"/>
      <c r="CHK124" s="1"/>
      <c r="CHL124" s="1"/>
      <c r="CHM124" s="1"/>
      <c r="CHN124" s="1"/>
      <c r="CHO124" s="1"/>
      <c r="CHP124" s="1"/>
      <c r="CHQ124" s="1"/>
      <c r="CHR124" s="1"/>
      <c r="CHS124" s="1"/>
      <c r="CHT124" s="1"/>
      <c r="CHU124" s="1"/>
      <c r="CHV124" s="1"/>
      <c r="CHW124" s="1"/>
      <c r="CHX124" s="1"/>
      <c r="CHY124" s="1"/>
      <c r="CHZ124" s="1"/>
      <c r="CIA124" s="1"/>
      <c r="CIB124" s="1"/>
      <c r="CIC124" s="1"/>
      <c r="CID124" s="1"/>
      <c r="CIE124" s="1"/>
      <c r="CIF124" s="1"/>
      <c r="CIG124" s="1"/>
      <c r="CIH124" s="1"/>
      <c r="CII124" s="1"/>
      <c r="CIJ124" s="1"/>
      <c r="CIK124" s="1"/>
      <c r="CIL124" s="1"/>
      <c r="CIM124" s="1"/>
      <c r="CIN124" s="1"/>
      <c r="CIO124" s="1"/>
      <c r="CIP124" s="1"/>
      <c r="CIQ124" s="1"/>
      <c r="CIR124" s="1"/>
      <c r="CIS124" s="1"/>
      <c r="CIT124" s="1"/>
      <c r="CIU124" s="1"/>
      <c r="CIV124" s="1"/>
      <c r="CIW124" s="1"/>
      <c r="CIX124" s="1"/>
      <c r="CIY124" s="1"/>
      <c r="CIZ124" s="1"/>
      <c r="CJA124" s="1"/>
      <c r="CJB124" s="1"/>
      <c r="CJC124" s="1"/>
      <c r="CJD124" s="1"/>
      <c r="CJE124" s="1"/>
      <c r="CJF124" s="1"/>
      <c r="CJG124" s="1"/>
      <c r="CJH124" s="1"/>
      <c r="CJI124" s="1"/>
      <c r="CJJ124" s="1"/>
      <c r="CJK124" s="1"/>
      <c r="CJL124" s="1"/>
      <c r="CJM124" s="1"/>
      <c r="CJN124" s="1"/>
      <c r="CJO124" s="1"/>
      <c r="CJP124" s="1"/>
      <c r="CJQ124" s="1"/>
      <c r="CJR124" s="1"/>
      <c r="CJS124" s="1"/>
      <c r="CJT124" s="1"/>
      <c r="CJU124" s="1"/>
      <c r="CJV124" s="1"/>
      <c r="CJW124" s="1"/>
      <c r="CJX124" s="1"/>
      <c r="CJY124" s="1"/>
      <c r="CJZ124" s="1"/>
      <c r="CKA124" s="1"/>
      <c r="CKB124" s="1"/>
      <c r="CKC124" s="1"/>
      <c r="CKD124" s="1"/>
      <c r="CKE124" s="1"/>
      <c r="CKF124" s="1"/>
      <c r="CKG124" s="1"/>
      <c r="CKH124" s="1"/>
      <c r="CKI124" s="1"/>
      <c r="CKJ124" s="1"/>
      <c r="CKK124" s="1"/>
      <c r="CKL124" s="1"/>
      <c r="CKM124" s="1"/>
      <c r="CKN124" s="1"/>
      <c r="CKO124" s="1"/>
      <c r="CKP124" s="1"/>
      <c r="CKQ124" s="1"/>
      <c r="CKR124" s="1"/>
      <c r="CKS124" s="1"/>
      <c r="CKT124" s="1"/>
      <c r="CKU124" s="1"/>
      <c r="CKV124" s="1"/>
      <c r="CKW124" s="1"/>
      <c r="CKX124" s="1"/>
      <c r="CKY124" s="1"/>
      <c r="CKZ124" s="1"/>
      <c r="CLA124" s="1"/>
      <c r="CLB124" s="1"/>
      <c r="CLC124" s="1"/>
      <c r="CLD124" s="1"/>
      <c r="CLE124" s="1"/>
      <c r="CLF124" s="1"/>
      <c r="CLG124" s="1"/>
      <c r="CLH124" s="1"/>
      <c r="CLI124" s="1"/>
      <c r="CLJ124" s="1"/>
      <c r="CLK124" s="1"/>
      <c r="CLL124" s="1"/>
      <c r="CLM124" s="1"/>
      <c r="CLN124" s="1"/>
      <c r="CLO124" s="1"/>
      <c r="CLP124" s="1"/>
      <c r="CLQ124" s="1"/>
      <c r="CLR124" s="1"/>
      <c r="CLS124" s="1"/>
      <c r="CLT124" s="1"/>
      <c r="CLU124" s="1"/>
      <c r="CLV124" s="1"/>
      <c r="CLW124" s="1"/>
      <c r="CLX124" s="1"/>
      <c r="CLY124" s="1"/>
      <c r="CLZ124" s="1"/>
      <c r="CMA124" s="1"/>
      <c r="CMB124" s="1"/>
      <c r="CMC124" s="1"/>
      <c r="CMD124" s="1"/>
      <c r="CME124" s="1"/>
      <c r="CMF124" s="1"/>
      <c r="CMG124" s="1"/>
      <c r="CMH124" s="1"/>
      <c r="CMI124" s="1"/>
      <c r="CMJ124" s="1"/>
      <c r="CMK124" s="1"/>
      <c r="CML124" s="1"/>
      <c r="CMM124" s="1"/>
      <c r="CMN124" s="1"/>
      <c r="CMO124" s="1"/>
      <c r="CMP124" s="1"/>
      <c r="CMQ124" s="1"/>
      <c r="CMR124" s="1"/>
      <c r="CMS124" s="1"/>
      <c r="CMT124" s="1"/>
      <c r="CMU124" s="1"/>
      <c r="CMV124" s="1"/>
      <c r="CMW124" s="1"/>
      <c r="CMX124" s="1"/>
      <c r="CMY124" s="1"/>
      <c r="CMZ124" s="1"/>
      <c r="CNA124" s="1"/>
      <c r="CNB124" s="1"/>
      <c r="CNC124" s="1"/>
      <c r="CND124" s="1"/>
      <c r="CNE124" s="1"/>
      <c r="CNF124" s="1"/>
      <c r="CNG124" s="1"/>
      <c r="CNH124" s="1"/>
      <c r="CNI124" s="1"/>
      <c r="CNJ124" s="1"/>
      <c r="CNK124" s="1"/>
      <c r="CNL124" s="1"/>
      <c r="CNM124" s="1"/>
      <c r="CNN124" s="1"/>
      <c r="CNO124" s="1"/>
      <c r="CNP124" s="1"/>
      <c r="CNQ124" s="1"/>
      <c r="CNR124" s="1"/>
      <c r="CNS124" s="1"/>
      <c r="CNT124" s="1"/>
      <c r="CNU124" s="1"/>
      <c r="CNV124" s="1"/>
      <c r="CNW124" s="1"/>
      <c r="CNX124" s="1"/>
      <c r="CNY124" s="1"/>
      <c r="CNZ124" s="1"/>
      <c r="COA124" s="1"/>
      <c r="COB124" s="1"/>
      <c r="COC124" s="1"/>
      <c r="COD124" s="1"/>
      <c r="COE124" s="1"/>
      <c r="COF124" s="1"/>
      <c r="COG124" s="1"/>
      <c r="COH124" s="1"/>
      <c r="COI124" s="1"/>
      <c r="COJ124" s="1"/>
      <c r="COK124" s="1"/>
      <c r="COL124" s="1"/>
      <c r="COM124" s="1"/>
      <c r="CON124" s="1"/>
      <c r="COO124" s="1"/>
      <c r="COP124" s="1"/>
      <c r="COQ124" s="1"/>
      <c r="COR124" s="1"/>
      <c r="COS124" s="1"/>
      <c r="COT124" s="1"/>
      <c r="COU124" s="1"/>
      <c r="COV124" s="1"/>
      <c r="COW124" s="1"/>
      <c r="COX124" s="1"/>
      <c r="COY124" s="1"/>
      <c r="COZ124" s="1"/>
      <c r="CPA124" s="1"/>
      <c r="CPB124" s="1"/>
      <c r="CPC124" s="1"/>
      <c r="CPD124" s="1"/>
      <c r="CPE124" s="1"/>
      <c r="CPF124" s="1"/>
      <c r="CPG124" s="1"/>
      <c r="CPH124" s="1"/>
      <c r="CPI124" s="1"/>
      <c r="CPJ124" s="1"/>
      <c r="CPK124" s="1"/>
      <c r="CPL124" s="1"/>
      <c r="CPM124" s="1"/>
      <c r="CPN124" s="1"/>
      <c r="CPO124" s="1"/>
      <c r="CPP124" s="1"/>
      <c r="CPQ124" s="1"/>
      <c r="CPR124" s="1"/>
      <c r="CPS124" s="1"/>
      <c r="CPT124" s="1"/>
      <c r="CPU124" s="1"/>
      <c r="CPV124" s="1"/>
      <c r="CPW124" s="1"/>
      <c r="CPX124" s="1"/>
      <c r="CPY124" s="1"/>
      <c r="CPZ124" s="1"/>
      <c r="CQA124" s="1"/>
      <c r="CQB124" s="1"/>
      <c r="CQC124" s="1"/>
      <c r="CQD124" s="1"/>
      <c r="CQE124" s="1"/>
      <c r="CQF124" s="1"/>
      <c r="CQG124" s="1"/>
      <c r="CQH124" s="1"/>
      <c r="CQI124" s="1"/>
      <c r="CQJ124" s="1"/>
      <c r="CQK124" s="1"/>
      <c r="CQL124" s="1"/>
      <c r="CQM124" s="1"/>
      <c r="CQN124" s="1"/>
      <c r="CQO124" s="1"/>
      <c r="CQP124" s="1"/>
      <c r="CQQ124" s="1"/>
      <c r="CQR124" s="1"/>
      <c r="CQS124" s="1"/>
      <c r="CQT124" s="1"/>
      <c r="CQU124" s="1"/>
      <c r="CQV124" s="1"/>
      <c r="CQW124" s="1"/>
      <c r="CQX124" s="1"/>
      <c r="CQY124" s="1"/>
      <c r="CQZ124" s="1"/>
      <c r="CRA124" s="1"/>
      <c r="CRB124" s="1"/>
      <c r="CRC124" s="1"/>
      <c r="CRD124" s="1"/>
      <c r="CRE124" s="1"/>
      <c r="CRF124" s="1"/>
      <c r="CRG124" s="1"/>
      <c r="CRH124" s="1"/>
      <c r="CRI124" s="1"/>
      <c r="CRJ124" s="1"/>
      <c r="CRK124" s="1"/>
      <c r="CRL124" s="1"/>
      <c r="CRM124" s="1"/>
      <c r="CRN124" s="1"/>
      <c r="CRO124" s="1"/>
      <c r="CRP124" s="1"/>
      <c r="CRQ124" s="1"/>
      <c r="CRR124" s="1"/>
      <c r="CRS124" s="1"/>
      <c r="CRT124" s="1"/>
      <c r="CRU124" s="1"/>
      <c r="CRV124" s="1"/>
      <c r="CRW124" s="1"/>
      <c r="CRX124" s="1"/>
      <c r="CRY124" s="1"/>
      <c r="CRZ124" s="1"/>
      <c r="CSA124" s="1"/>
      <c r="CSB124" s="1"/>
      <c r="CSC124" s="1"/>
      <c r="CSD124" s="1"/>
      <c r="CSE124" s="1"/>
      <c r="CSF124" s="1"/>
      <c r="CSG124" s="1"/>
      <c r="CSH124" s="1"/>
      <c r="CSI124" s="1"/>
      <c r="CSJ124" s="1"/>
      <c r="CSK124" s="1"/>
      <c r="CSL124" s="1"/>
      <c r="CSM124" s="1"/>
      <c r="CSN124" s="1"/>
      <c r="CSO124" s="1"/>
      <c r="CSP124" s="1"/>
      <c r="CSQ124" s="1"/>
      <c r="CSR124" s="1"/>
      <c r="CSS124" s="1"/>
      <c r="CST124" s="1"/>
      <c r="CSU124" s="1"/>
      <c r="CSV124" s="1"/>
      <c r="CSW124" s="1"/>
      <c r="CSX124" s="1"/>
      <c r="CSY124" s="1"/>
      <c r="CSZ124" s="1"/>
      <c r="CTA124" s="1"/>
      <c r="CTB124" s="1"/>
      <c r="CTC124" s="1"/>
      <c r="CTD124" s="1"/>
      <c r="CTE124" s="1"/>
      <c r="CTF124" s="1"/>
      <c r="CTG124" s="1"/>
      <c r="CTH124" s="1"/>
      <c r="CTI124" s="1"/>
      <c r="CTJ124" s="1"/>
      <c r="CTK124" s="1"/>
      <c r="CTL124" s="1"/>
      <c r="CTM124" s="1"/>
      <c r="CTN124" s="1"/>
      <c r="CTO124" s="1"/>
      <c r="CTP124" s="1"/>
      <c r="CTQ124" s="1"/>
      <c r="CTR124" s="1"/>
      <c r="CTS124" s="1"/>
      <c r="CTT124" s="1"/>
      <c r="CTU124" s="1"/>
      <c r="CTV124" s="1"/>
      <c r="CTW124" s="1"/>
      <c r="CTX124" s="1"/>
      <c r="CTY124" s="1"/>
      <c r="CTZ124" s="1"/>
      <c r="CUA124" s="1"/>
      <c r="CUB124" s="1"/>
      <c r="CUC124" s="1"/>
      <c r="CUD124" s="1"/>
      <c r="CUE124" s="1"/>
      <c r="CUF124" s="1"/>
      <c r="CUG124" s="1"/>
      <c r="CUH124" s="1"/>
      <c r="CUI124" s="1"/>
      <c r="CUJ124" s="1"/>
      <c r="CUK124" s="1"/>
      <c r="CUL124" s="1"/>
      <c r="CUM124" s="1"/>
      <c r="CUN124" s="1"/>
      <c r="CUO124" s="1"/>
      <c r="CUP124" s="1"/>
      <c r="CUQ124" s="1"/>
      <c r="CUR124" s="1"/>
      <c r="CUS124" s="1"/>
      <c r="CUT124" s="1"/>
      <c r="CUU124" s="1"/>
      <c r="CUV124" s="1"/>
      <c r="CUW124" s="1"/>
      <c r="CUX124" s="1"/>
      <c r="CUY124" s="1"/>
      <c r="CUZ124" s="1"/>
      <c r="CVA124" s="1"/>
      <c r="CVB124" s="1"/>
      <c r="CVC124" s="1"/>
      <c r="CVD124" s="1"/>
      <c r="CVE124" s="1"/>
      <c r="CVF124" s="1"/>
      <c r="CVG124" s="1"/>
      <c r="CVH124" s="1"/>
      <c r="CVI124" s="1"/>
      <c r="CVJ124" s="1"/>
      <c r="CVK124" s="1"/>
      <c r="CVL124" s="1"/>
      <c r="CVM124" s="1"/>
      <c r="CVN124" s="1"/>
      <c r="CVO124" s="1"/>
      <c r="CVP124" s="1"/>
      <c r="CVQ124" s="1"/>
      <c r="CVR124" s="1"/>
      <c r="CVS124" s="1"/>
      <c r="CVT124" s="1"/>
      <c r="CVU124" s="1"/>
      <c r="CVV124" s="1"/>
      <c r="CVW124" s="1"/>
      <c r="CVX124" s="1"/>
      <c r="CVY124" s="1"/>
      <c r="CVZ124" s="1"/>
      <c r="CWA124" s="1"/>
      <c r="CWB124" s="1"/>
      <c r="CWC124" s="1"/>
      <c r="CWD124" s="1"/>
      <c r="CWE124" s="1"/>
      <c r="CWF124" s="1"/>
      <c r="CWG124" s="1"/>
      <c r="CWH124" s="1"/>
      <c r="CWI124" s="1"/>
      <c r="CWJ124" s="1"/>
      <c r="CWK124" s="1"/>
      <c r="CWL124" s="1"/>
      <c r="CWM124" s="1"/>
      <c r="CWN124" s="1"/>
      <c r="CWO124" s="1"/>
      <c r="CWP124" s="1"/>
      <c r="CWQ124" s="1"/>
      <c r="CWR124" s="1"/>
      <c r="CWS124" s="1"/>
      <c r="CWT124" s="1"/>
      <c r="CWU124" s="1"/>
      <c r="CWV124" s="1"/>
      <c r="CWW124" s="1"/>
      <c r="CWX124" s="1"/>
      <c r="CWY124" s="1"/>
      <c r="CWZ124" s="1"/>
      <c r="CXA124" s="1"/>
      <c r="CXB124" s="1"/>
      <c r="CXC124" s="1"/>
      <c r="CXD124" s="1"/>
      <c r="CXE124" s="1"/>
      <c r="CXF124" s="1"/>
      <c r="CXG124" s="1"/>
      <c r="CXH124" s="1"/>
      <c r="CXI124" s="1"/>
      <c r="CXJ124" s="1"/>
      <c r="CXK124" s="1"/>
      <c r="CXL124" s="1"/>
      <c r="CXM124" s="1"/>
      <c r="CXN124" s="1"/>
      <c r="CXO124" s="1"/>
      <c r="CXP124" s="1"/>
      <c r="CXQ124" s="1"/>
      <c r="CXR124" s="1"/>
      <c r="CXS124" s="1"/>
      <c r="CXT124" s="1"/>
      <c r="CXU124" s="1"/>
      <c r="CXV124" s="1"/>
      <c r="CXW124" s="1"/>
      <c r="CXX124" s="1"/>
      <c r="CXY124" s="1"/>
      <c r="CXZ124" s="1"/>
      <c r="CYA124" s="1"/>
      <c r="CYB124" s="1"/>
      <c r="CYC124" s="1"/>
      <c r="CYD124" s="1"/>
      <c r="CYE124" s="1"/>
      <c r="CYF124" s="1"/>
      <c r="CYG124" s="1"/>
      <c r="CYH124" s="1"/>
      <c r="CYI124" s="1"/>
      <c r="CYJ124" s="1"/>
      <c r="CYK124" s="1"/>
      <c r="CYL124" s="1"/>
      <c r="CYM124" s="1"/>
      <c r="CYN124" s="1"/>
      <c r="CYO124" s="1"/>
      <c r="CYP124" s="1"/>
      <c r="CYQ124" s="1"/>
      <c r="CYR124" s="1"/>
      <c r="CYS124" s="1"/>
      <c r="CYT124" s="1"/>
      <c r="CYU124" s="1"/>
      <c r="CYV124" s="1"/>
      <c r="CYW124" s="1"/>
      <c r="CYX124" s="1"/>
      <c r="CYY124" s="1"/>
      <c r="CYZ124" s="1"/>
      <c r="CZA124" s="1"/>
      <c r="CZB124" s="1"/>
      <c r="CZC124" s="1"/>
      <c r="CZD124" s="1"/>
      <c r="CZE124" s="1"/>
      <c r="CZF124" s="1"/>
      <c r="CZG124" s="1"/>
      <c r="CZH124" s="1"/>
      <c r="CZI124" s="1"/>
      <c r="CZJ124" s="1"/>
      <c r="CZK124" s="1"/>
      <c r="CZL124" s="1"/>
      <c r="CZM124" s="1"/>
      <c r="CZN124" s="1"/>
      <c r="CZO124" s="1"/>
      <c r="CZP124" s="1"/>
      <c r="CZQ124" s="1"/>
      <c r="CZR124" s="1"/>
      <c r="CZS124" s="1"/>
      <c r="CZT124" s="1"/>
      <c r="CZU124" s="1"/>
      <c r="CZV124" s="1"/>
      <c r="CZW124" s="1"/>
      <c r="CZX124" s="1"/>
      <c r="CZY124" s="1"/>
      <c r="CZZ124" s="1"/>
      <c r="DAA124" s="1"/>
      <c r="DAB124" s="1"/>
      <c r="DAC124" s="1"/>
      <c r="DAD124" s="1"/>
      <c r="DAE124" s="1"/>
      <c r="DAF124" s="1"/>
      <c r="DAG124" s="1"/>
      <c r="DAH124" s="1"/>
      <c r="DAI124" s="1"/>
      <c r="DAJ124" s="1"/>
      <c r="DAK124" s="1"/>
      <c r="DAL124" s="1"/>
      <c r="DAM124" s="1"/>
      <c r="DAN124" s="1"/>
      <c r="DAO124" s="1"/>
      <c r="DAP124" s="1"/>
      <c r="DAQ124" s="1"/>
      <c r="DAR124" s="1"/>
      <c r="DAS124" s="1"/>
      <c r="DAT124" s="1"/>
      <c r="DAU124" s="1"/>
      <c r="DAV124" s="1"/>
      <c r="DAW124" s="1"/>
      <c r="DAX124" s="1"/>
      <c r="DAY124" s="1"/>
      <c r="DAZ124" s="1"/>
      <c r="DBA124" s="1"/>
      <c r="DBB124" s="1"/>
      <c r="DBC124" s="1"/>
      <c r="DBD124" s="1"/>
      <c r="DBE124" s="1"/>
      <c r="DBF124" s="1"/>
      <c r="DBG124" s="1"/>
      <c r="DBH124" s="1"/>
      <c r="DBI124" s="1"/>
      <c r="DBJ124" s="1"/>
      <c r="DBK124" s="1"/>
      <c r="DBL124" s="1"/>
      <c r="DBM124" s="1"/>
      <c r="DBN124" s="1"/>
      <c r="DBO124" s="1"/>
      <c r="DBP124" s="1"/>
      <c r="DBQ124" s="1"/>
      <c r="DBR124" s="1"/>
      <c r="DBS124" s="1"/>
      <c r="DBT124" s="1"/>
      <c r="DBU124" s="1"/>
      <c r="DBV124" s="1"/>
      <c r="DBW124" s="1"/>
      <c r="DBX124" s="1"/>
      <c r="DBY124" s="1"/>
      <c r="DBZ124" s="1"/>
      <c r="DCA124" s="1"/>
      <c r="DCB124" s="1"/>
      <c r="DCC124" s="1"/>
      <c r="DCD124" s="1"/>
      <c r="DCE124" s="1"/>
      <c r="DCF124" s="1"/>
      <c r="DCG124" s="1"/>
      <c r="DCH124" s="1"/>
      <c r="DCI124" s="1"/>
      <c r="DCJ124" s="1"/>
      <c r="DCK124" s="1"/>
      <c r="DCL124" s="1"/>
      <c r="DCM124" s="1"/>
      <c r="DCN124" s="1"/>
      <c r="DCO124" s="1"/>
      <c r="DCP124" s="1"/>
      <c r="DCQ124" s="1"/>
      <c r="DCR124" s="1"/>
      <c r="DCS124" s="1"/>
      <c r="DCT124" s="1"/>
      <c r="DCU124" s="1"/>
      <c r="DCV124" s="1"/>
      <c r="DCW124" s="1"/>
      <c r="DCX124" s="1"/>
      <c r="DCY124" s="1"/>
      <c r="DCZ124" s="1"/>
      <c r="DDA124" s="1"/>
      <c r="DDB124" s="1"/>
      <c r="DDC124" s="1"/>
      <c r="DDD124" s="1"/>
      <c r="DDE124" s="1"/>
      <c r="DDF124" s="1"/>
      <c r="DDG124" s="1"/>
      <c r="DDH124" s="1"/>
      <c r="DDI124" s="1"/>
      <c r="DDJ124" s="1"/>
      <c r="DDK124" s="1"/>
      <c r="DDL124" s="1"/>
      <c r="DDM124" s="1"/>
      <c r="DDN124" s="1"/>
      <c r="DDO124" s="1"/>
      <c r="DDP124" s="1"/>
      <c r="DDQ124" s="1"/>
      <c r="DDR124" s="1"/>
      <c r="DDS124" s="1"/>
      <c r="DDT124" s="1"/>
      <c r="DDU124" s="1"/>
      <c r="DDV124" s="1"/>
      <c r="DDW124" s="1"/>
      <c r="DDX124" s="1"/>
      <c r="DDY124" s="1"/>
      <c r="DDZ124" s="1"/>
      <c r="DEA124" s="1"/>
      <c r="DEB124" s="1"/>
      <c r="DEC124" s="1"/>
      <c r="DED124" s="1"/>
      <c r="DEE124" s="1"/>
      <c r="DEF124" s="1"/>
      <c r="DEG124" s="1"/>
      <c r="DEH124" s="1"/>
      <c r="DEI124" s="1"/>
      <c r="DEJ124" s="1"/>
      <c r="DEK124" s="1"/>
      <c r="DEL124" s="1"/>
      <c r="DEM124" s="1"/>
      <c r="DEN124" s="1"/>
      <c r="DEO124" s="1"/>
      <c r="DEP124" s="1"/>
      <c r="DEQ124" s="1"/>
      <c r="DER124" s="1"/>
      <c r="DES124" s="1"/>
      <c r="DET124" s="1"/>
      <c r="DEU124" s="1"/>
      <c r="DEV124" s="1"/>
      <c r="DEW124" s="1"/>
      <c r="DEX124" s="1"/>
      <c r="DEY124" s="1"/>
      <c r="DEZ124" s="1"/>
      <c r="DFA124" s="1"/>
      <c r="DFB124" s="1"/>
      <c r="DFC124" s="1"/>
      <c r="DFD124" s="1"/>
      <c r="DFE124" s="1"/>
      <c r="DFF124" s="1"/>
      <c r="DFG124" s="1"/>
      <c r="DFH124" s="1"/>
      <c r="DFI124" s="1"/>
      <c r="DFJ124" s="1"/>
      <c r="DFK124" s="1"/>
      <c r="DFL124" s="1"/>
      <c r="DFM124" s="1"/>
      <c r="DFN124" s="1"/>
      <c r="DFO124" s="1"/>
      <c r="DFP124" s="1"/>
      <c r="DFQ124" s="1"/>
      <c r="DFR124" s="1"/>
      <c r="DFS124" s="1"/>
      <c r="DFT124" s="1"/>
      <c r="DFU124" s="1"/>
      <c r="DFV124" s="1"/>
      <c r="DFW124" s="1"/>
      <c r="DFX124" s="1"/>
      <c r="DFY124" s="1"/>
      <c r="DFZ124" s="1"/>
      <c r="DGA124" s="1"/>
      <c r="DGB124" s="1"/>
      <c r="DGC124" s="1"/>
      <c r="DGD124" s="1"/>
      <c r="DGE124" s="1"/>
      <c r="DGF124" s="1"/>
      <c r="DGG124" s="1"/>
      <c r="DGH124" s="1"/>
      <c r="DGI124" s="1"/>
      <c r="DGJ124" s="1"/>
      <c r="DGK124" s="1"/>
      <c r="DGL124" s="1"/>
      <c r="DGM124" s="1"/>
      <c r="DGN124" s="1"/>
      <c r="DGO124" s="1"/>
      <c r="DGP124" s="1"/>
      <c r="DGQ124" s="1"/>
      <c r="DGR124" s="1"/>
      <c r="DGS124" s="1"/>
      <c r="DGT124" s="1"/>
      <c r="DGU124" s="1"/>
      <c r="DGV124" s="1"/>
      <c r="DGW124" s="1"/>
      <c r="DGX124" s="1"/>
      <c r="DGY124" s="1"/>
      <c r="DGZ124" s="1"/>
      <c r="DHA124" s="1"/>
      <c r="DHB124" s="1"/>
      <c r="DHC124" s="1"/>
      <c r="DHD124" s="1"/>
      <c r="DHE124" s="1"/>
      <c r="DHF124" s="1"/>
      <c r="DHG124" s="1"/>
      <c r="DHH124" s="1"/>
      <c r="DHI124" s="1"/>
      <c r="DHJ124" s="1"/>
      <c r="DHK124" s="1"/>
      <c r="DHL124" s="1"/>
      <c r="DHM124" s="1"/>
      <c r="DHN124" s="1"/>
      <c r="DHO124" s="1"/>
      <c r="DHP124" s="1"/>
      <c r="DHQ124" s="1"/>
      <c r="DHR124" s="1"/>
      <c r="DHS124" s="1"/>
      <c r="DHT124" s="1"/>
      <c r="DHU124" s="1"/>
      <c r="DHV124" s="1"/>
      <c r="DHW124" s="1"/>
      <c r="DHX124" s="1"/>
      <c r="DHY124" s="1"/>
      <c r="DHZ124" s="1"/>
      <c r="DIA124" s="1"/>
      <c r="DIB124" s="1"/>
      <c r="DIC124" s="1"/>
      <c r="DID124" s="1"/>
      <c r="DIE124" s="1"/>
      <c r="DIF124" s="1"/>
      <c r="DIG124" s="1"/>
      <c r="DIH124" s="1"/>
      <c r="DII124" s="1"/>
      <c r="DIJ124" s="1"/>
      <c r="DIK124" s="1"/>
      <c r="DIL124" s="1"/>
      <c r="DIM124" s="1"/>
      <c r="DIN124" s="1"/>
      <c r="DIO124" s="1"/>
      <c r="DIP124" s="1"/>
      <c r="DIQ124" s="1"/>
      <c r="DIR124" s="1"/>
      <c r="DIS124" s="1"/>
      <c r="DIT124" s="1"/>
      <c r="DIU124" s="1"/>
      <c r="DIV124" s="1"/>
      <c r="DIW124" s="1"/>
      <c r="DIX124" s="1"/>
      <c r="DIY124" s="1"/>
      <c r="DIZ124" s="1"/>
      <c r="DJA124" s="1"/>
      <c r="DJB124" s="1"/>
      <c r="DJC124" s="1"/>
      <c r="DJD124" s="1"/>
      <c r="DJE124" s="1"/>
      <c r="DJF124" s="1"/>
      <c r="DJG124" s="1"/>
      <c r="DJH124" s="1"/>
      <c r="DJI124" s="1"/>
      <c r="DJJ124" s="1"/>
      <c r="DJK124" s="1"/>
      <c r="DJL124" s="1"/>
      <c r="DJM124" s="1"/>
      <c r="DJN124" s="1"/>
      <c r="DJO124" s="1"/>
      <c r="DJP124" s="1"/>
      <c r="DJQ124" s="1"/>
      <c r="DJR124" s="1"/>
      <c r="DJS124" s="1"/>
      <c r="DJT124" s="1"/>
      <c r="DJU124" s="1"/>
      <c r="DJV124" s="1"/>
      <c r="DJW124" s="1"/>
      <c r="DJX124" s="1"/>
      <c r="DJY124" s="1"/>
      <c r="DJZ124" s="1"/>
      <c r="DKA124" s="1"/>
      <c r="DKB124" s="1"/>
      <c r="DKC124" s="1"/>
      <c r="DKD124" s="1"/>
      <c r="DKE124" s="1"/>
      <c r="DKF124" s="1"/>
      <c r="DKG124" s="1"/>
      <c r="DKH124" s="1"/>
      <c r="DKI124" s="1"/>
      <c r="DKJ124" s="1"/>
      <c r="DKK124" s="1"/>
      <c r="DKL124" s="1"/>
      <c r="DKM124" s="1"/>
      <c r="DKN124" s="1"/>
      <c r="DKO124" s="1"/>
      <c r="DKP124" s="1"/>
      <c r="DKQ124" s="1"/>
      <c r="DKR124" s="1"/>
      <c r="DKS124" s="1"/>
      <c r="DKT124" s="1"/>
      <c r="DKU124" s="1"/>
      <c r="DKV124" s="1"/>
      <c r="DKW124" s="1"/>
      <c r="DKX124" s="1"/>
      <c r="DKY124" s="1"/>
      <c r="DKZ124" s="1"/>
      <c r="DLA124" s="1"/>
      <c r="DLB124" s="1"/>
      <c r="DLC124" s="1"/>
      <c r="DLD124" s="1"/>
      <c r="DLE124" s="1"/>
      <c r="DLF124" s="1"/>
      <c r="DLG124" s="1"/>
      <c r="DLH124" s="1"/>
      <c r="DLI124" s="1"/>
      <c r="DLJ124" s="1"/>
      <c r="DLK124" s="1"/>
      <c r="DLL124" s="1"/>
      <c r="DLM124" s="1"/>
      <c r="DLN124" s="1"/>
      <c r="DLO124" s="1"/>
      <c r="DLP124" s="1"/>
      <c r="DLQ124" s="1"/>
      <c r="DLR124" s="1"/>
      <c r="DLS124" s="1"/>
      <c r="DLT124" s="1"/>
      <c r="DLU124" s="1"/>
      <c r="DLV124" s="1"/>
      <c r="DLW124" s="1"/>
      <c r="DLX124" s="1"/>
      <c r="DLY124" s="1"/>
      <c r="DLZ124" s="1"/>
      <c r="DMA124" s="1"/>
      <c r="DMB124" s="1"/>
      <c r="DMC124" s="1"/>
      <c r="DMD124" s="1"/>
      <c r="DME124" s="1"/>
      <c r="DMF124" s="1"/>
      <c r="DMG124" s="1"/>
      <c r="DMH124" s="1"/>
      <c r="DMI124" s="1"/>
      <c r="DMJ124" s="1"/>
      <c r="DMK124" s="1"/>
      <c r="DML124" s="1"/>
      <c r="DMM124" s="1"/>
      <c r="DMN124" s="1"/>
      <c r="DMO124" s="1"/>
      <c r="DMP124" s="1"/>
      <c r="DMQ124" s="1"/>
      <c r="DMR124" s="1"/>
      <c r="DMS124" s="1"/>
      <c r="DMT124" s="1"/>
      <c r="DMU124" s="1"/>
      <c r="DMV124" s="1"/>
      <c r="DMW124" s="1"/>
      <c r="DMX124" s="1"/>
      <c r="DMY124" s="1"/>
      <c r="DMZ124" s="1"/>
      <c r="DNA124" s="1"/>
      <c r="DNB124" s="1"/>
      <c r="DNC124" s="1"/>
      <c r="DND124" s="1"/>
      <c r="DNE124" s="1"/>
      <c r="DNF124" s="1"/>
      <c r="DNG124" s="1"/>
      <c r="DNH124" s="1"/>
      <c r="DNI124" s="1"/>
      <c r="DNJ124" s="1"/>
      <c r="DNK124" s="1"/>
      <c r="DNL124" s="1"/>
      <c r="DNM124" s="1"/>
      <c r="DNN124" s="1"/>
      <c r="DNO124" s="1"/>
      <c r="DNP124" s="1"/>
      <c r="DNQ124" s="1"/>
      <c r="DNR124" s="1"/>
      <c r="DNS124" s="1"/>
      <c r="DNT124" s="1"/>
      <c r="DNU124" s="1"/>
      <c r="DNV124" s="1"/>
      <c r="DNW124" s="1"/>
      <c r="DNX124" s="1"/>
      <c r="DNY124" s="1"/>
      <c r="DNZ124" s="1"/>
      <c r="DOA124" s="1"/>
      <c r="DOB124" s="1"/>
      <c r="DOC124" s="1"/>
      <c r="DOD124" s="1"/>
      <c r="DOE124" s="1"/>
      <c r="DOF124" s="1"/>
      <c r="DOG124" s="1"/>
      <c r="DOH124" s="1"/>
      <c r="DOI124" s="1"/>
      <c r="DOJ124" s="1"/>
      <c r="DOK124" s="1"/>
      <c r="DOL124" s="1"/>
      <c r="DOM124" s="1"/>
      <c r="DON124" s="1"/>
      <c r="DOO124" s="1"/>
      <c r="DOP124" s="1"/>
      <c r="DOQ124" s="1"/>
      <c r="DOR124" s="1"/>
      <c r="DOS124" s="1"/>
      <c r="DOT124" s="1"/>
      <c r="DOU124" s="1"/>
      <c r="DOV124" s="1"/>
      <c r="DOW124" s="1"/>
      <c r="DOX124" s="1"/>
      <c r="DOY124" s="1"/>
      <c r="DOZ124" s="1"/>
      <c r="DPA124" s="1"/>
      <c r="DPB124" s="1"/>
      <c r="DPC124" s="1"/>
      <c r="DPD124" s="1"/>
      <c r="DPE124" s="1"/>
      <c r="DPF124" s="1"/>
      <c r="DPG124" s="1"/>
      <c r="DPH124" s="1"/>
      <c r="DPI124" s="1"/>
      <c r="DPJ124" s="1"/>
      <c r="DPK124" s="1"/>
      <c r="DPL124" s="1"/>
      <c r="DPM124" s="1"/>
      <c r="DPN124" s="1"/>
      <c r="DPO124" s="1"/>
      <c r="DPP124" s="1"/>
      <c r="DPQ124" s="1"/>
      <c r="DPR124" s="1"/>
      <c r="DPS124" s="1"/>
      <c r="DPT124" s="1"/>
      <c r="DPU124" s="1"/>
      <c r="DPV124" s="1"/>
      <c r="DPW124" s="1"/>
      <c r="DPX124" s="1"/>
      <c r="DPY124" s="1"/>
      <c r="DPZ124" s="1"/>
      <c r="DQA124" s="1"/>
      <c r="DQB124" s="1"/>
      <c r="DQC124" s="1"/>
      <c r="DQD124" s="1"/>
      <c r="DQE124" s="1"/>
      <c r="DQF124" s="1"/>
      <c r="DQG124" s="1"/>
      <c r="DQH124" s="1"/>
      <c r="DQI124" s="1"/>
      <c r="DQJ124" s="1"/>
      <c r="DQK124" s="1"/>
      <c r="DQL124" s="1"/>
      <c r="DQM124" s="1"/>
      <c r="DQN124" s="1"/>
      <c r="DQO124" s="1"/>
      <c r="DQP124" s="1"/>
      <c r="DQQ124" s="1"/>
      <c r="DQR124" s="1"/>
      <c r="DQS124" s="1"/>
      <c r="DQT124" s="1"/>
      <c r="DQU124" s="1"/>
      <c r="DQV124" s="1"/>
      <c r="DQW124" s="1"/>
      <c r="DQX124" s="1"/>
      <c r="DQY124" s="1"/>
      <c r="DQZ124" s="1"/>
      <c r="DRA124" s="1"/>
      <c r="DRB124" s="1"/>
      <c r="DRC124" s="1"/>
      <c r="DRD124" s="1"/>
      <c r="DRE124" s="1"/>
      <c r="DRF124" s="1"/>
      <c r="DRG124" s="1"/>
      <c r="DRH124" s="1"/>
      <c r="DRI124" s="1"/>
      <c r="DRJ124" s="1"/>
      <c r="DRK124" s="1"/>
      <c r="DRL124" s="1"/>
      <c r="DRM124" s="1"/>
      <c r="DRN124" s="1"/>
      <c r="DRO124" s="1"/>
      <c r="DRP124" s="1"/>
      <c r="DRQ124" s="1"/>
      <c r="DRR124" s="1"/>
      <c r="DRS124" s="1"/>
      <c r="DRT124" s="1"/>
      <c r="DRU124" s="1"/>
      <c r="DRV124" s="1"/>
      <c r="DRW124" s="1"/>
      <c r="DRX124" s="1"/>
      <c r="DRY124" s="1"/>
      <c r="DRZ124" s="1"/>
      <c r="DSA124" s="1"/>
      <c r="DSB124" s="1"/>
      <c r="DSC124" s="1"/>
      <c r="DSD124" s="1"/>
      <c r="DSE124" s="1"/>
      <c r="DSF124" s="1"/>
      <c r="DSG124" s="1"/>
      <c r="DSH124" s="1"/>
      <c r="DSI124" s="1"/>
      <c r="DSJ124" s="1"/>
      <c r="DSK124" s="1"/>
      <c r="DSL124" s="1"/>
      <c r="DSM124" s="1"/>
      <c r="DSN124" s="1"/>
      <c r="DSO124" s="1"/>
      <c r="DSP124" s="1"/>
      <c r="DSQ124" s="1"/>
      <c r="DSR124" s="1"/>
      <c r="DSS124" s="1"/>
      <c r="DST124" s="1"/>
      <c r="DSU124" s="1"/>
      <c r="DSV124" s="1"/>
      <c r="DSW124" s="1"/>
      <c r="DSX124" s="1"/>
      <c r="DSY124" s="1"/>
      <c r="DSZ124" s="1"/>
      <c r="DTA124" s="1"/>
      <c r="DTB124" s="1"/>
      <c r="DTC124" s="1"/>
      <c r="DTD124" s="1"/>
      <c r="DTE124" s="1"/>
      <c r="DTF124" s="1"/>
      <c r="DTG124" s="1"/>
      <c r="DTH124" s="1"/>
      <c r="DTI124" s="1"/>
      <c r="DTJ124" s="1"/>
      <c r="DTK124" s="1"/>
      <c r="DTL124" s="1"/>
      <c r="DTM124" s="1"/>
      <c r="DTN124" s="1"/>
      <c r="DTO124" s="1"/>
      <c r="DTP124" s="1"/>
      <c r="DTQ124" s="1"/>
      <c r="DTR124" s="1"/>
      <c r="DTS124" s="1"/>
      <c r="DTT124" s="1"/>
      <c r="DTU124" s="1"/>
      <c r="DTV124" s="1"/>
      <c r="DTW124" s="1"/>
      <c r="DTX124" s="1"/>
      <c r="DTY124" s="1"/>
      <c r="DTZ124" s="1"/>
      <c r="DUA124" s="1"/>
      <c r="DUB124" s="1"/>
      <c r="DUC124" s="1"/>
      <c r="DUD124" s="1"/>
      <c r="DUE124" s="1"/>
      <c r="DUF124" s="1"/>
      <c r="DUG124" s="1"/>
      <c r="DUH124" s="1"/>
      <c r="DUI124" s="1"/>
      <c r="DUJ124" s="1"/>
      <c r="DUK124" s="1"/>
      <c r="DUL124" s="1"/>
      <c r="DUM124" s="1"/>
      <c r="DUN124" s="1"/>
      <c r="DUO124" s="1"/>
      <c r="DUP124" s="1"/>
      <c r="DUQ124" s="1"/>
      <c r="DUR124" s="1"/>
      <c r="DUS124" s="1"/>
      <c r="DUT124" s="1"/>
      <c r="DUU124" s="1"/>
      <c r="DUV124" s="1"/>
      <c r="DUW124" s="1"/>
      <c r="DUX124" s="1"/>
      <c r="DUY124" s="1"/>
      <c r="DUZ124" s="1"/>
      <c r="DVA124" s="1"/>
      <c r="DVB124" s="1"/>
      <c r="DVC124" s="1"/>
      <c r="DVD124" s="1"/>
      <c r="DVE124" s="1"/>
      <c r="DVF124" s="1"/>
      <c r="DVG124" s="1"/>
      <c r="DVH124" s="1"/>
      <c r="DVI124" s="1"/>
      <c r="DVJ124" s="1"/>
      <c r="DVK124" s="1"/>
      <c r="DVL124" s="1"/>
      <c r="DVM124" s="1"/>
      <c r="DVN124" s="1"/>
      <c r="DVO124" s="1"/>
      <c r="DVP124" s="1"/>
      <c r="DVQ124" s="1"/>
      <c r="DVR124" s="1"/>
      <c r="DVS124" s="1"/>
      <c r="DVT124" s="1"/>
      <c r="DVU124" s="1"/>
      <c r="DVV124" s="1"/>
      <c r="DVW124" s="1"/>
      <c r="DVX124" s="1"/>
      <c r="DVY124" s="1"/>
      <c r="DVZ124" s="1"/>
      <c r="DWA124" s="1"/>
      <c r="DWB124" s="1"/>
      <c r="DWC124" s="1"/>
      <c r="DWD124" s="1"/>
      <c r="DWE124" s="1"/>
      <c r="DWF124" s="1"/>
      <c r="DWG124" s="1"/>
      <c r="DWH124" s="1"/>
      <c r="DWI124" s="1"/>
      <c r="DWJ124" s="1"/>
      <c r="DWK124" s="1"/>
      <c r="DWL124" s="1"/>
      <c r="DWM124" s="1"/>
      <c r="DWN124" s="1"/>
      <c r="DWO124" s="1"/>
      <c r="DWP124" s="1"/>
      <c r="DWQ124" s="1"/>
      <c r="DWR124" s="1"/>
      <c r="DWS124" s="1"/>
      <c r="DWT124" s="1"/>
      <c r="DWU124" s="1"/>
      <c r="DWV124" s="1"/>
      <c r="DWW124" s="1"/>
      <c r="DWX124" s="1"/>
      <c r="DWY124" s="1"/>
      <c r="DWZ124" s="1"/>
      <c r="DXA124" s="1"/>
      <c r="DXB124" s="1"/>
      <c r="DXC124" s="1"/>
      <c r="DXD124" s="1"/>
      <c r="DXE124" s="1"/>
      <c r="DXF124" s="1"/>
      <c r="DXG124" s="1"/>
      <c r="DXH124" s="1"/>
      <c r="DXI124" s="1"/>
      <c r="DXJ124" s="1"/>
      <c r="DXK124" s="1"/>
      <c r="DXL124" s="1"/>
      <c r="DXM124" s="1"/>
      <c r="DXN124" s="1"/>
      <c r="DXO124" s="1"/>
      <c r="DXP124" s="1"/>
      <c r="DXQ124" s="1"/>
      <c r="DXR124" s="1"/>
      <c r="DXS124" s="1"/>
      <c r="DXT124" s="1"/>
      <c r="DXU124" s="1"/>
      <c r="DXV124" s="1"/>
      <c r="DXW124" s="1"/>
      <c r="DXX124" s="1"/>
      <c r="DXY124" s="1"/>
      <c r="DXZ124" s="1"/>
      <c r="DYA124" s="1"/>
      <c r="DYB124" s="1"/>
      <c r="DYC124" s="1"/>
      <c r="DYD124" s="1"/>
      <c r="DYE124" s="1"/>
      <c r="DYF124" s="1"/>
      <c r="DYG124" s="1"/>
      <c r="DYH124" s="1"/>
      <c r="DYI124" s="1"/>
      <c r="DYJ124" s="1"/>
      <c r="DYK124" s="1"/>
      <c r="DYL124" s="1"/>
      <c r="DYM124" s="1"/>
      <c r="DYN124" s="1"/>
      <c r="DYO124" s="1"/>
      <c r="DYP124" s="1"/>
      <c r="DYQ124" s="1"/>
      <c r="DYR124" s="1"/>
      <c r="DYS124" s="1"/>
      <c r="DYT124" s="1"/>
      <c r="DYU124" s="1"/>
      <c r="DYV124" s="1"/>
      <c r="DYW124" s="1"/>
      <c r="DYX124" s="1"/>
      <c r="DYY124" s="1"/>
      <c r="DYZ124" s="1"/>
      <c r="DZA124" s="1"/>
      <c r="DZB124" s="1"/>
      <c r="DZC124" s="1"/>
      <c r="DZD124" s="1"/>
      <c r="DZE124" s="1"/>
      <c r="DZF124" s="1"/>
      <c r="DZG124" s="1"/>
      <c r="DZH124" s="1"/>
      <c r="DZI124" s="1"/>
      <c r="DZJ124" s="1"/>
      <c r="DZK124" s="1"/>
      <c r="DZL124" s="1"/>
      <c r="DZM124" s="1"/>
      <c r="DZN124" s="1"/>
      <c r="DZO124" s="1"/>
      <c r="DZP124" s="1"/>
      <c r="DZQ124" s="1"/>
      <c r="DZR124" s="1"/>
      <c r="DZS124" s="1"/>
      <c r="DZT124" s="1"/>
      <c r="DZU124" s="1"/>
      <c r="DZV124" s="1"/>
      <c r="DZW124" s="1"/>
      <c r="DZX124" s="1"/>
      <c r="DZY124" s="1"/>
      <c r="DZZ124" s="1"/>
      <c r="EAA124" s="1"/>
      <c r="EAB124" s="1"/>
      <c r="EAC124" s="1"/>
      <c r="EAD124" s="1"/>
      <c r="EAE124" s="1"/>
      <c r="EAF124" s="1"/>
      <c r="EAG124" s="1"/>
      <c r="EAH124" s="1"/>
      <c r="EAI124" s="1"/>
      <c r="EAJ124" s="1"/>
      <c r="EAK124" s="1"/>
      <c r="EAL124" s="1"/>
      <c r="EAM124" s="1"/>
      <c r="EAN124" s="1"/>
      <c r="EAO124" s="1"/>
      <c r="EAP124" s="1"/>
      <c r="EAQ124" s="1"/>
      <c r="EAR124" s="1"/>
      <c r="EAS124" s="1"/>
      <c r="EAT124" s="1"/>
      <c r="EAU124" s="1"/>
      <c r="EAV124" s="1"/>
      <c r="EAW124" s="1"/>
      <c r="EAX124" s="1"/>
      <c r="EAY124" s="1"/>
      <c r="EAZ124" s="1"/>
      <c r="EBA124" s="1"/>
      <c r="EBB124" s="1"/>
      <c r="EBC124" s="1"/>
      <c r="EBD124" s="1"/>
      <c r="EBE124" s="1"/>
      <c r="EBF124" s="1"/>
      <c r="EBG124" s="1"/>
      <c r="EBH124" s="1"/>
      <c r="EBI124" s="1"/>
      <c r="EBJ124" s="1"/>
      <c r="EBK124" s="1"/>
      <c r="EBL124" s="1"/>
      <c r="EBM124" s="1"/>
      <c r="EBN124" s="1"/>
      <c r="EBO124" s="1"/>
      <c r="EBP124" s="1"/>
      <c r="EBQ124" s="1"/>
      <c r="EBR124" s="1"/>
      <c r="EBS124" s="1"/>
      <c r="EBT124" s="1"/>
      <c r="EBU124" s="1"/>
      <c r="EBV124" s="1"/>
      <c r="EBW124" s="1"/>
      <c r="EBX124" s="1"/>
      <c r="EBY124" s="1"/>
      <c r="EBZ124" s="1"/>
      <c r="ECA124" s="1"/>
      <c r="ECB124" s="1"/>
      <c r="ECC124" s="1"/>
      <c r="ECD124" s="1"/>
      <c r="ECE124" s="1"/>
      <c r="ECF124" s="1"/>
      <c r="ECG124" s="1"/>
      <c r="ECH124" s="1"/>
      <c r="ECI124" s="1"/>
      <c r="ECJ124" s="1"/>
      <c r="ECK124" s="1"/>
      <c r="ECL124" s="1"/>
      <c r="ECM124" s="1"/>
      <c r="ECN124" s="1"/>
      <c r="ECO124" s="1"/>
      <c r="ECP124" s="1"/>
      <c r="ECQ124" s="1"/>
      <c r="ECR124" s="1"/>
      <c r="ECS124" s="1"/>
      <c r="ECT124" s="1"/>
      <c r="ECU124" s="1"/>
      <c r="ECV124" s="1"/>
      <c r="ECW124" s="1"/>
      <c r="ECX124" s="1"/>
      <c r="ECY124" s="1"/>
      <c r="ECZ124" s="1"/>
      <c r="EDA124" s="1"/>
      <c r="EDB124" s="1"/>
      <c r="EDC124" s="1"/>
      <c r="EDD124" s="1"/>
      <c r="EDE124" s="1"/>
      <c r="EDF124" s="1"/>
      <c r="EDG124" s="1"/>
      <c r="EDH124" s="1"/>
      <c r="EDI124" s="1"/>
      <c r="EDJ124" s="1"/>
      <c r="EDK124" s="1"/>
      <c r="EDL124" s="1"/>
      <c r="EDM124" s="1"/>
      <c r="EDN124" s="1"/>
      <c r="EDO124" s="1"/>
      <c r="EDP124" s="1"/>
      <c r="EDQ124" s="1"/>
      <c r="EDR124" s="1"/>
      <c r="EDS124" s="1"/>
      <c r="EDT124" s="1"/>
      <c r="EDU124" s="1"/>
      <c r="EDV124" s="1"/>
      <c r="EDW124" s="1"/>
      <c r="EDX124" s="1"/>
      <c r="EDY124" s="1"/>
      <c r="EDZ124" s="1"/>
      <c r="EEA124" s="1"/>
      <c r="EEB124" s="1"/>
      <c r="EEC124" s="1"/>
      <c r="EED124" s="1"/>
      <c r="EEE124" s="1"/>
      <c r="EEF124" s="1"/>
      <c r="EEG124" s="1"/>
      <c r="EEH124" s="1"/>
      <c r="EEI124" s="1"/>
      <c r="EEJ124" s="1"/>
      <c r="EEK124" s="1"/>
      <c r="EEL124" s="1"/>
      <c r="EEM124" s="1"/>
      <c r="EEN124" s="1"/>
      <c r="EEO124" s="1"/>
      <c r="EEP124" s="1"/>
      <c r="EEQ124" s="1"/>
      <c r="EER124" s="1"/>
      <c r="EES124" s="1"/>
      <c r="EET124" s="1"/>
      <c r="EEU124" s="1"/>
      <c r="EEV124" s="1"/>
      <c r="EEW124" s="1"/>
      <c r="EEX124" s="1"/>
      <c r="EEY124" s="1"/>
      <c r="EEZ124" s="1"/>
      <c r="EFA124" s="1"/>
      <c r="EFB124" s="1"/>
      <c r="EFC124" s="1"/>
      <c r="EFD124" s="1"/>
      <c r="EFE124" s="1"/>
      <c r="EFF124" s="1"/>
      <c r="EFG124" s="1"/>
      <c r="EFH124" s="1"/>
      <c r="EFI124" s="1"/>
      <c r="EFJ124" s="1"/>
      <c r="EFK124" s="1"/>
      <c r="EFL124" s="1"/>
      <c r="EFM124" s="1"/>
      <c r="EFN124" s="1"/>
      <c r="EFO124" s="1"/>
      <c r="EFP124" s="1"/>
      <c r="EFQ124" s="1"/>
      <c r="EFR124" s="1"/>
      <c r="EFS124" s="1"/>
      <c r="EFT124" s="1"/>
      <c r="EFU124" s="1"/>
      <c r="EFV124" s="1"/>
      <c r="EFW124" s="1"/>
      <c r="EFX124" s="1"/>
      <c r="EFY124" s="1"/>
      <c r="EFZ124" s="1"/>
      <c r="EGA124" s="1"/>
      <c r="EGB124" s="1"/>
      <c r="EGC124" s="1"/>
      <c r="EGD124" s="1"/>
      <c r="EGE124" s="1"/>
      <c r="EGF124" s="1"/>
      <c r="EGG124" s="1"/>
      <c r="EGH124" s="1"/>
      <c r="EGI124" s="1"/>
      <c r="EGJ124" s="1"/>
      <c r="EGK124" s="1"/>
      <c r="EGL124" s="1"/>
      <c r="EGM124" s="1"/>
      <c r="EGN124" s="1"/>
      <c r="EGO124" s="1"/>
      <c r="EGP124" s="1"/>
      <c r="EGQ124" s="1"/>
      <c r="EGR124" s="1"/>
      <c r="EGS124" s="1"/>
      <c r="EGT124" s="1"/>
      <c r="EGU124" s="1"/>
      <c r="EGV124" s="1"/>
      <c r="EGW124" s="1"/>
      <c r="EGX124" s="1"/>
      <c r="EGY124" s="1"/>
      <c r="EGZ124" s="1"/>
      <c r="EHA124" s="1"/>
      <c r="EHB124" s="1"/>
      <c r="EHC124" s="1"/>
      <c r="EHD124" s="1"/>
      <c r="EHE124" s="1"/>
      <c r="EHF124" s="1"/>
      <c r="EHG124" s="1"/>
      <c r="EHH124" s="1"/>
      <c r="EHI124" s="1"/>
      <c r="EHJ124" s="1"/>
      <c r="EHK124" s="1"/>
      <c r="EHL124" s="1"/>
      <c r="EHM124" s="1"/>
      <c r="EHN124" s="1"/>
      <c r="EHO124" s="1"/>
      <c r="EHP124" s="1"/>
      <c r="EHQ124" s="1"/>
      <c r="EHR124" s="1"/>
      <c r="EHS124" s="1"/>
      <c r="EHT124" s="1"/>
      <c r="EHU124" s="1"/>
      <c r="EHV124" s="1"/>
      <c r="EHW124" s="1"/>
      <c r="EHX124" s="1"/>
      <c r="EHY124" s="1"/>
      <c r="EHZ124" s="1"/>
      <c r="EIA124" s="1"/>
      <c r="EIB124" s="1"/>
      <c r="EIC124" s="1"/>
      <c r="EID124" s="1"/>
      <c r="EIE124" s="1"/>
      <c r="EIF124" s="1"/>
      <c r="EIG124" s="1"/>
      <c r="EIH124" s="1"/>
      <c r="EII124" s="1"/>
      <c r="EIJ124" s="1"/>
      <c r="EIK124" s="1"/>
      <c r="EIL124" s="1"/>
      <c r="EIM124" s="1"/>
      <c r="EIN124" s="1"/>
      <c r="EIO124" s="1"/>
      <c r="EIP124" s="1"/>
      <c r="EIQ124" s="1"/>
      <c r="EIR124" s="1"/>
      <c r="EIS124" s="1"/>
      <c r="EIT124" s="1"/>
      <c r="EIU124" s="1"/>
      <c r="EIV124" s="1"/>
      <c r="EIW124" s="1"/>
      <c r="EIX124" s="1"/>
      <c r="EIY124" s="1"/>
      <c r="EIZ124" s="1"/>
      <c r="EJA124" s="1"/>
      <c r="EJB124" s="1"/>
      <c r="EJC124" s="1"/>
      <c r="EJD124" s="1"/>
      <c r="EJE124" s="1"/>
      <c r="EJF124" s="1"/>
      <c r="EJG124" s="1"/>
      <c r="EJH124" s="1"/>
      <c r="EJI124" s="1"/>
      <c r="EJJ124" s="1"/>
      <c r="EJK124" s="1"/>
      <c r="EJL124" s="1"/>
      <c r="EJM124" s="1"/>
      <c r="EJN124" s="1"/>
      <c r="EJO124" s="1"/>
      <c r="EJP124" s="1"/>
      <c r="EJQ124" s="1"/>
      <c r="EJR124" s="1"/>
      <c r="EJS124" s="1"/>
      <c r="EJT124" s="1"/>
      <c r="EJU124" s="1"/>
      <c r="EJV124" s="1"/>
      <c r="EJW124" s="1"/>
      <c r="EJX124" s="1"/>
      <c r="EJY124" s="1"/>
      <c r="EJZ124" s="1"/>
      <c r="EKA124" s="1"/>
      <c r="EKB124" s="1"/>
      <c r="EKC124" s="1"/>
      <c r="EKD124" s="1"/>
      <c r="EKE124" s="1"/>
      <c r="EKF124" s="1"/>
      <c r="EKG124" s="1"/>
      <c r="EKH124" s="1"/>
      <c r="EKI124" s="1"/>
      <c r="EKJ124" s="1"/>
      <c r="EKK124" s="1"/>
      <c r="EKL124" s="1"/>
      <c r="EKM124" s="1"/>
      <c r="EKN124" s="1"/>
      <c r="EKO124" s="1"/>
      <c r="EKP124" s="1"/>
      <c r="EKQ124" s="1"/>
      <c r="EKR124" s="1"/>
      <c r="EKS124" s="1"/>
      <c r="EKT124" s="1"/>
      <c r="EKU124" s="1"/>
      <c r="EKV124" s="1"/>
      <c r="EKW124" s="1"/>
      <c r="EKX124" s="1"/>
      <c r="EKY124" s="1"/>
      <c r="EKZ124" s="1"/>
      <c r="ELA124" s="1"/>
      <c r="ELB124" s="1"/>
      <c r="ELC124" s="1"/>
      <c r="ELD124" s="1"/>
      <c r="ELE124" s="1"/>
      <c r="ELF124" s="1"/>
      <c r="ELG124" s="1"/>
      <c r="ELH124" s="1"/>
      <c r="ELI124" s="1"/>
      <c r="ELJ124" s="1"/>
      <c r="ELK124" s="1"/>
      <c r="ELL124" s="1"/>
      <c r="ELM124" s="1"/>
      <c r="ELN124" s="1"/>
      <c r="ELO124" s="1"/>
      <c r="ELP124" s="1"/>
      <c r="ELQ124" s="1"/>
      <c r="ELR124" s="1"/>
      <c r="ELS124" s="1"/>
      <c r="ELT124" s="1"/>
      <c r="ELU124" s="1"/>
      <c r="ELV124" s="1"/>
      <c r="ELW124" s="1"/>
      <c r="ELX124" s="1"/>
      <c r="ELY124" s="1"/>
      <c r="ELZ124" s="1"/>
      <c r="EMA124" s="1"/>
      <c r="EMB124" s="1"/>
      <c r="EMC124" s="1"/>
      <c r="EMD124" s="1"/>
      <c r="EME124" s="1"/>
      <c r="EMF124" s="1"/>
      <c r="EMG124" s="1"/>
      <c r="EMH124" s="1"/>
      <c r="EMI124" s="1"/>
      <c r="EMJ124" s="1"/>
      <c r="EMK124" s="1"/>
      <c r="EML124" s="1"/>
      <c r="EMM124" s="1"/>
      <c r="EMN124" s="1"/>
      <c r="EMO124" s="1"/>
      <c r="EMP124" s="1"/>
      <c r="EMQ124" s="1"/>
      <c r="EMR124" s="1"/>
      <c r="EMS124" s="1"/>
      <c r="EMT124" s="1"/>
      <c r="EMU124" s="1"/>
      <c r="EMV124" s="1"/>
      <c r="EMW124" s="1"/>
      <c r="EMX124" s="1"/>
      <c r="EMY124" s="1"/>
      <c r="EMZ124" s="1"/>
      <c r="ENA124" s="1"/>
      <c r="ENB124" s="1"/>
      <c r="ENC124" s="1"/>
      <c r="END124" s="1"/>
      <c r="ENE124" s="1"/>
      <c r="ENF124" s="1"/>
      <c r="ENG124" s="1"/>
      <c r="ENH124" s="1"/>
      <c r="ENI124" s="1"/>
      <c r="ENJ124" s="1"/>
      <c r="ENK124" s="1"/>
      <c r="ENL124" s="1"/>
      <c r="ENM124" s="1"/>
      <c r="ENN124" s="1"/>
      <c r="ENO124" s="1"/>
      <c r="ENP124" s="1"/>
      <c r="ENQ124" s="1"/>
      <c r="ENR124" s="1"/>
      <c r="ENS124" s="1"/>
      <c r="ENT124" s="1"/>
      <c r="ENU124" s="1"/>
      <c r="ENV124" s="1"/>
      <c r="ENW124" s="1"/>
      <c r="ENX124" s="1"/>
      <c r="ENY124" s="1"/>
      <c r="ENZ124" s="1"/>
      <c r="EOA124" s="1"/>
      <c r="EOB124" s="1"/>
      <c r="EOC124" s="1"/>
      <c r="EOD124" s="1"/>
      <c r="EOE124" s="1"/>
      <c r="EOF124" s="1"/>
      <c r="EOG124" s="1"/>
      <c r="EOH124" s="1"/>
      <c r="EOI124" s="1"/>
      <c r="EOJ124" s="1"/>
      <c r="EOK124" s="1"/>
      <c r="EOL124" s="1"/>
      <c r="EOM124" s="1"/>
      <c r="EON124" s="1"/>
      <c r="EOO124" s="1"/>
      <c r="EOP124" s="1"/>
      <c r="EOQ124" s="1"/>
      <c r="EOR124" s="1"/>
      <c r="EOS124" s="1"/>
      <c r="EOT124" s="1"/>
      <c r="EOU124" s="1"/>
      <c r="EOV124" s="1"/>
      <c r="EOW124" s="1"/>
      <c r="EOX124" s="1"/>
      <c r="EOY124" s="1"/>
      <c r="EOZ124" s="1"/>
      <c r="EPA124" s="1"/>
      <c r="EPB124" s="1"/>
      <c r="EPC124" s="1"/>
      <c r="EPD124" s="1"/>
      <c r="EPE124" s="1"/>
      <c r="EPF124" s="1"/>
      <c r="EPG124" s="1"/>
      <c r="EPH124" s="1"/>
      <c r="EPI124" s="1"/>
      <c r="EPJ124" s="1"/>
      <c r="EPK124" s="1"/>
      <c r="EPL124" s="1"/>
      <c r="EPM124" s="1"/>
      <c r="EPN124" s="1"/>
      <c r="EPO124" s="1"/>
      <c r="EPP124" s="1"/>
      <c r="EPQ124" s="1"/>
      <c r="EPR124" s="1"/>
      <c r="EPS124" s="1"/>
      <c r="EPT124" s="1"/>
      <c r="EPU124" s="1"/>
      <c r="EPV124" s="1"/>
      <c r="EPW124" s="1"/>
      <c r="EPX124" s="1"/>
      <c r="EPY124" s="1"/>
      <c r="EPZ124" s="1"/>
      <c r="EQA124" s="1"/>
      <c r="EQB124" s="1"/>
      <c r="EQC124" s="1"/>
      <c r="EQD124" s="1"/>
      <c r="EQE124" s="1"/>
      <c r="EQF124" s="1"/>
      <c r="EQG124" s="1"/>
      <c r="EQH124" s="1"/>
      <c r="EQI124" s="1"/>
      <c r="EQJ124" s="1"/>
      <c r="EQK124" s="1"/>
      <c r="EQL124" s="1"/>
      <c r="EQM124" s="1"/>
      <c r="EQN124" s="1"/>
      <c r="EQO124" s="1"/>
      <c r="EQP124" s="1"/>
      <c r="EQQ124" s="1"/>
      <c r="EQR124" s="1"/>
      <c r="EQS124" s="1"/>
      <c r="EQT124" s="1"/>
      <c r="EQU124" s="1"/>
      <c r="EQV124" s="1"/>
      <c r="EQW124" s="1"/>
      <c r="EQX124" s="1"/>
      <c r="EQY124" s="1"/>
      <c r="EQZ124" s="1"/>
      <c r="ERA124" s="1"/>
      <c r="ERB124" s="1"/>
      <c r="ERC124" s="1"/>
      <c r="ERD124" s="1"/>
      <c r="ERE124" s="1"/>
      <c r="ERF124" s="1"/>
      <c r="ERG124" s="1"/>
      <c r="ERH124" s="1"/>
      <c r="ERI124" s="1"/>
      <c r="ERJ124" s="1"/>
      <c r="ERK124" s="1"/>
      <c r="ERL124" s="1"/>
      <c r="ERM124" s="1"/>
      <c r="ERN124" s="1"/>
      <c r="ERO124" s="1"/>
      <c r="ERP124" s="1"/>
      <c r="ERQ124" s="1"/>
      <c r="ERR124" s="1"/>
      <c r="ERS124" s="1"/>
      <c r="ERT124" s="1"/>
      <c r="ERU124" s="1"/>
      <c r="ERV124" s="1"/>
      <c r="ERW124" s="1"/>
      <c r="ERX124" s="1"/>
      <c r="ERY124" s="1"/>
      <c r="ERZ124" s="1"/>
      <c r="ESA124" s="1"/>
      <c r="ESB124" s="1"/>
      <c r="ESC124" s="1"/>
      <c r="ESD124" s="1"/>
      <c r="ESE124" s="1"/>
      <c r="ESF124" s="1"/>
      <c r="ESG124" s="1"/>
      <c r="ESH124" s="1"/>
      <c r="ESI124" s="1"/>
      <c r="ESJ124" s="1"/>
      <c r="ESK124" s="1"/>
      <c r="ESL124" s="1"/>
      <c r="ESM124" s="1"/>
      <c r="ESN124" s="1"/>
      <c r="ESO124" s="1"/>
      <c r="ESP124" s="1"/>
      <c r="ESQ124" s="1"/>
      <c r="ESR124" s="1"/>
      <c r="ESS124" s="1"/>
      <c r="EST124" s="1"/>
      <c r="ESU124" s="1"/>
      <c r="ESV124" s="1"/>
      <c r="ESW124" s="1"/>
      <c r="ESX124" s="1"/>
      <c r="ESY124" s="1"/>
      <c r="ESZ124" s="1"/>
      <c r="ETA124" s="1"/>
      <c r="ETB124" s="1"/>
      <c r="ETC124" s="1"/>
      <c r="ETD124" s="1"/>
      <c r="ETE124" s="1"/>
      <c r="ETF124" s="1"/>
      <c r="ETG124" s="1"/>
      <c r="ETH124" s="1"/>
      <c r="ETI124" s="1"/>
      <c r="ETJ124" s="1"/>
      <c r="ETK124" s="1"/>
      <c r="ETL124" s="1"/>
      <c r="ETM124" s="1"/>
      <c r="ETN124" s="1"/>
      <c r="ETO124" s="1"/>
      <c r="ETP124" s="1"/>
      <c r="ETQ124" s="1"/>
      <c r="ETR124" s="1"/>
      <c r="ETS124" s="1"/>
      <c r="ETT124" s="1"/>
      <c r="ETU124" s="1"/>
      <c r="ETV124" s="1"/>
      <c r="ETW124" s="1"/>
      <c r="ETX124" s="1"/>
      <c r="ETY124" s="1"/>
      <c r="ETZ124" s="1"/>
      <c r="EUA124" s="1"/>
      <c r="EUB124" s="1"/>
      <c r="EUC124" s="1"/>
      <c r="EUD124" s="1"/>
      <c r="EUE124" s="1"/>
      <c r="EUF124" s="1"/>
      <c r="EUG124" s="1"/>
      <c r="EUH124" s="1"/>
      <c r="EUI124" s="1"/>
      <c r="EUJ124" s="1"/>
      <c r="EUK124" s="1"/>
      <c r="EUL124" s="1"/>
      <c r="EUM124" s="1"/>
      <c r="EUN124" s="1"/>
      <c r="EUO124" s="1"/>
      <c r="EUP124" s="1"/>
      <c r="EUQ124" s="1"/>
      <c r="EUR124" s="1"/>
      <c r="EUS124" s="1"/>
      <c r="EUT124" s="1"/>
      <c r="EUU124" s="1"/>
      <c r="EUV124" s="1"/>
      <c r="EUW124" s="1"/>
      <c r="EUX124" s="1"/>
      <c r="EUY124" s="1"/>
      <c r="EUZ124" s="1"/>
      <c r="EVA124" s="1"/>
      <c r="EVB124" s="1"/>
      <c r="EVC124" s="1"/>
      <c r="EVD124" s="1"/>
      <c r="EVE124" s="1"/>
      <c r="EVF124" s="1"/>
      <c r="EVG124" s="1"/>
      <c r="EVH124" s="1"/>
      <c r="EVI124" s="1"/>
      <c r="EVJ124" s="1"/>
      <c r="EVK124" s="1"/>
      <c r="EVL124" s="1"/>
      <c r="EVM124" s="1"/>
      <c r="EVN124" s="1"/>
      <c r="EVO124" s="1"/>
      <c r="EVP124" s="1"/>
      <c r="EVQ124" s="1"/>
      <c r="EVR124" s="1"/>
      <c r="EVS124" s="1"/>
      <c r="EVT124" s="1"/>
      <c r="EVU124" s="1"/>
      <c r="EVV124" s="1"/>
      <c r="EVW124" s="1"/>
      <c r="EVX124" s="1"/>
      <c r="EVY124" s="1"/>
      <c r="EVZ124" s="1"/>
      <c r="EWA124" s="1"/>
      <c r="EWB124" s="1"/>
      <c r="EWC124" s="1"/>
      <c r="EWD124" s="1"/>
      <c r="EWE124" s="1"/>
      <c r="EWF124" s="1"/>
      <c r="EWG124" s="1"/>
      <c r="EWH124" s="1"/>
      <c r="EWI124" s="1"/>
      <c r="EWJ124" s="1"/>
      <c r="EWK124" s="1"/>
      <c r="EWL124" s="1"/>
      <c r="EWM124" s="1"/>
      <c r="EWN124" s="1"/>
      <c r="EWO124" s="1"/>
      <c r="EWP124" s="1"/>
      <c r="EWQ124" s="1"/>
      <c r="EWR124" s="1"/>
      <c r="EWS124" s="1"/>
      <c r="EWT124" s="1"/>
      <c r="EWU124" s="1"/>
      <c r="EWV124" s="1"/>
      <c r="EWW124" s="1"/>
      <c r="EWX124" s="1"/>
      <c r="EWY124" s="1"/>
      <c r="EWZ124" s="1"/>
      <c r="EXA124" s="1"/>
      <c r="EXB124" s="1"/>
      <c r="EXC124" s="1"/>
      <c r="EXD124" s="1"/>
      <c r="EXE124" s="1"/>
      <c r="EXF124" s="1"/>
      <c r="EXG124" s="1"/>
      <c r="EXH124" s="1"/>
      <c r="EXI124" s="1"/>
      <c r="EXJ124" s="1"/>
      <c r="EXK124" s="1"/>
      <c r="EXL124" s="1"/>
      <c r="EXM124" s="1"/>
      <c r="EXN124" s="1"/>
      <c r="EXO124" s="1"/>
      <c r="EXP124" s="1"/>
      <c r="EXQ124" s="1"/>
      <c r="EXR124" s="1"/>
      <c r="EXS124" s="1"/>
      <c r="EXT124" s="1"/>
      <c r="EXU124" s="1"/>
      <c r="EXV124" s="1"/>
      <c r="EXW124" s="1"/>
      <c r="EXX124" s="1"/>
      <c r="EXY124" s="1"/>
      <c r="EXZ124" s="1"/>
      <c r="EYA124" s="1"/>
      <c r="EYB124" s="1"/>
      <c r="EYC124" s="1"/>
      <c r="EYD124" s="1"/>
      <c r="EYE124" s="1"/>
      <c r="EYF124" s="1"/>
      <c r="EYG124" s="1"/>
      <c r="EYH124" s="1"/>
      <c r="EYI124" s="1"/>
      <c r="EYJ124" s="1"/>
      <c r="EYK124" s="1"/>
      <c r="EYL124" s="1"/>
      <c r="EYM124" s="1"/>
      <c r="EYN124" s="1"/>
      <c r="EYO124" s="1"/>
      <c r="EYP124" s="1"/>
      <c r="EYQ124" s="1"/>
      <c r="EYR124" s="1"/>
      <c r="EYS124" s="1"/>
      <c r="EYT124" s="1"/>
      <c r="EYU124" s="1"/>
      <c r="EYV124" s="1"/>
      <c r="EYW124" s="1"/>
      <c r="EYX124" s="1"/>
      <c r="EYY124" s="1"/>
      <c r="EYZ124" s="1"/>
      <c r="EZA124" s="1"/>
      <c r="EZB124" s="1"/>
      <c r="EZC124" s="1"/>
      <c r="EZD124" s="1"/>
      <c r="EZE124" s="1"/>
      <c r="EZF124" s="1"/>
      <c r="EZG124" s="1"/>
      <c r="EZH124" s="1"/>
      <c r="EZI124" s="1"/>
      <c r="EZJ124" s="1"/>
      <c r="EZK124" s="1"/>
      <c r="EZL124" s="1"/>
      <c r="EZM124" s="1"/>
      <c r="EZN124" s="1"/>
      <c r="EZO124" s="1"/>
      <c r="EZP124" s="1"/>
      <c r="EZQ124" s="1"/>
      <c r="EZR124" s="1"/>
      <c r="EZS124" s="1"/>
      <c r="EZT124" s="1"/>
      <c r="EZU124" s="1"/>
      <c r="EZV124" s="1"/>
      <c r="EZW124" s="1"/>
      <c r="EZX124" s="1"/>
      <c r="EZY124" s="1"/>
      <c r="EZZ124" s="1"/>
      <c r="FAA124" s="1"/>
      <c r="FAB124" s="1"/>
      <c r="FAC124" s="1"/>
      <c r="FAD124" s="1"/>
      <c r="FAE124" s="1"/>
      <c r="FAF124" s="1"/>
      <c r="FAG124" s="1"/>
      <c r="FAH124" s="1"/>
      <c r="FAI124" s="1"/>
      <c r="FAJ124" s="1"/>
      <c r="FAK124" s="1"/>
      <c r="FAL124" s="1"/>
      <c r="FAM124" s="1"/>
      <c r="FAN124" s="1"/>
      <c r="FAO124" s="1"/>
      <c r="FAP124" s="1"/>
      <c r="FAQ124" s="1"/>
      <c r="FAR124" s="1"/>
      <c r="FAS124" s="1"/>
      <c r="FAT124" s="1"/>
      <c r="FAU124" s="1"/>
      <c r="FAV124" s="1"/>
      <c r="FAW124" s="1"/>
      <c r="FAX124" s="1"/>
      <c r="FAY124" s="1"/>
      <c r="FAZ124" s="1"/>
      <c r="FBA124" s="1"/>
      <c r="FBB124" s="1"/>
      <c r="FBC124" s="1"/>
      <c r="FBD124" s="1"/>
      <c r="FBE124" s="1"/>
      <c r="FBF124" s="1"/>
      <c r="FBG124" s="1"/>
      <c r="FBH124" s="1"/>
      <c r="FBI124" s="1"/>
      <c r="FBJ124" s="1"/>
      <c r="FBK124" s="1"/>
      <c r="FBL124" s="1"/>
      <c r="FBM124" s="1"/>
      <c r="FBN124" s="1"/>
      <c r="FBO124" s="1"/>
      <c r="FBP124" s="1"/>
      <c r="FBQ124" s="1"/>
      <c r="FBR124" s="1"/>
      <c r="FBS124" s="1"/>
      <c r="FBT124" s="1"/>
      <c r="FBU124" s="1"/>
      <c r="FBV124" s="1"/>
      <c r="FBW124" s="1"/>
      <c r="FBX124" s="1"/>
      <c r="FBY124" s="1"/>
      <c r="FBZ124" s="1"/>
      <c r="FCA124" s="1"/>
      <c r="FCB124" s="1"/>
      <c r="FCC124" s="1"/>
      <c r="FCD124" s="1"/>
      <c r="FCE124" s="1"/>
      <c r="FCF124" s="1"/>
      <c r="FCG124" s="1"/>
      <c r="FCH124" s="1"/>
      <c r="FCI124" s="1"/>
      <c r="FCJ124" s="1"/>
      <c r="FCK124" s="1"/>
      <c r="FCL124" s="1"/>
      <c r="FCM124" s="1"/>
      <c r="FCN124" s="1"/>
      <c r="FCO124" s="1"/>
      <c r="FCP124" s="1"/>
      <c r="FCQ124" s="1"/>
      <c r="FCR124" s="1"/>
      <c r="FCS124" s="1"/>
      <c r="FCT124" s="1"/>
      <c r="FCU124" s="1"/>
      <c r="FCV124" s="1"/>
      <c r="FCW124" s="1"/>
      <c r="FCX124" s="1"/>
      <c r="FCY124" s="1"/>
      <c r="FCZ124" s="1"/>
      <c r="FDA124" s="1"/>
      <c r="FDB124" s="1"/>
      <c r="FDC124" s="1"/>
      <c r="FDD124" s="1"/>
      <c r="FDE124" s="1"/>
      <c r="FDF124" s="1"/>
      <c r="FDG124" s="1"/>
      <c r="FDH124" s="1"/>
      <c r="FDI124" s="1"/>
      <c r="FDJ124" s="1"/>
      <c r="FDK124" s="1"/>
      <c r="FDL124" s="1"/>
      <c r="FDM124" s="1"/>
      <c r="FDN124" s="1"/>
      <c r="FDO124" s="1"/>
      <c r="FDP124" s="1"/>
      <c r="FDQ124" s="1"/>
      <c r="FDR124" s="1"/>
      <c r="FDS124" s="1"/>
      <c r="FDT124" s="1"/>
      <c r="FDU124" s="1"/>
      <c r="FDV124" s="1"/>
      <c r="FDW124" s="1"/>
      <c r="FDX124" s="1"/>
      <c r="FDY124" s="1"/>
      <c r="FDZ124" s="1"/>
      <c r="FEA124" s="1"/>
      <c r="FEB124" s="1"/>
      <c r="FEC124" s="1"/>
      <c r="FED124" s="1"/>
      <c r="FEE124" s="1"/>
      <c r="FEF124" s="1"/>
      <c r="FEG124" s="1"/>
      <c r="FEH124" s="1"/>
      <c r="FEI124" s="1"/>
      <c r="FEJ124" s="1"/>
      <c r="FEK124" s="1"/>
      <c r="FEL124" s="1"/>
      <c r="FEM124" s="1"/>
      <c r="FEN124" s="1"/>
      <c r="FEO124" s="1"/>
      <c r="FEP124" s="1"/>
      <c r="FEQ124" s="1"/>
      <c r="FER124" s="1"/>
      <c r="FES124" s="1"/>
      <c r="FET124" s="1"/>
      <c r="FEU124" s="1"/>
      <c r="FEV124" s="1"/>
      <c r="FEW124" s="1"/>
      <c r="FEX124" s="1"/>
      <c r="FEY124" s="1"/>
      <c r="FEZ124" s="1"/>
      <c r="FFA124" s="1"/>
      <c r="FFB124" s="1"/>
      <c r="FFC124" s="1"/>
      <c r="FFD124" s="1"/>
      <c r="FFE124" s="1"/>
      <c r="FFF124" s="1"/>
      <c r="FFG124" s="1"/>
      <c r="FFH124" s="1"/>
      <c r="FFI124" s="1"/>
      <c r="FFJ124" s="1"/>
      <c r="FFK124" s="1"/>
      <c r="FFL124" s="1"/>
      <c r="FFM124" s="1"/>
      <c r="FFN124" s="1"/>
      <c r="FFO124" s="1"/>
      <c r="FFP124" s="1"/>
      <c r="FFQ124" s="1"/>
      <c r="FFR124" s="1"/>
      <c r="FFS124" s="1"/>
      <c r="FFT124" s="1"/>
      <c r="FFU124" s="1"/>
      <c r="FFV124" s="1"/>
      <c r="FFW124" s="1"/>
      <c r="FFX124" s="1"/>
      <c r="FFY124" s="1"/>
      <c r="FFZ124" s="1"/>
      <c r="FGA124" s="1"/>
      <c r="FGB124" s="1"/>
      <c r="FGC124" s="1"/>
      <c r="FGD124" s="1"/>
      <c r="FGE124" s="1"/>
      <c r="FGF124" s="1"/>
      <c r="FGG124" s="1"/>
      <c r="FGH124" s="1"/>
      <c r="FGI124" s="1"/>
      <c r="FGJ124" s="1"/>
      <c r="FGK124" s="1"/>
      <c r="FGL124" s="1"/>
      <c r="FGM124" s="1"/>
      <c r="FGN124" s="1"/>
      <c r="FGO124" s="1"/>
      <c r="FGP124" s="1"/>
      <c r="FGQ124" s="1"/>
      <c r="FGR124" s="1"/>
      <c r="FGS124" s="1"/>
      <c r="FGT124" s="1"/>
      <c r="FGU124" s="1"/>
      <c r="FGV124" s="1"/>
      <c r="FGW124" s="1"/>
      <c r="FGX124" s="1"/>
      <c r="FGY124" s="1"/>
      <c r="FGZ124" s="1"/>
      <c r="FHA124" s="1"/>
      <c r="FHB124" s="1"/>
      <c r="FHC124" s="1"/>
      <c r="FHD124" s="1"/>
      <c r="FHE124" s="1"/>
      <c r="FHF124" s="1"/>
      <c r="FHG124" s="1"/>
      <c r="FHH124" s="1"/>
      <c r="FHI124" s="1"/>
      <c r="FHJ124" s="1"/>
      <c r="FHK124" s="1"/>
      <c r="FHL124" s="1"/>
      <c r="FHM124" s="1"/>
      <c r="FHN124" s="1"/>
      <c r="FHO124" s="1"/>
      <c r="FHP124" s="1"/>
      <c r="FHQ124" s="1"/>
      <c r="FHR124" s="1"/>
      <c r="FHS124" s="1"/>
      <c r="FHT124" s="1"/>
      <c r="FHU124" s="1"/>
      <c r="FHV124" s="1"/>
      <c r="FHW124" s="1"/>
      <c r="FHX124" s="1"/>
      <c r="FHY124" s="1"/>
      <c r="FHZ124" s="1"/>
      <c r="FIA124" s="1"/>
      <c r="FIB124" s="1"/>
      <c r="FIC124" s="1"/>
      <c r="FID124" s="1"/>
      <c r="FIE124" s="1"/>
      <c r="FIF124" s="1"/>
      <c r="FIG124" s="1"/>
      <c r="FIH124" s="1"/>
      <c r="FII124" s="1"/>
      <c r="FIJ124" s="1"/>
      <c r="FIK124" s="1"/>
      <c r="FIL124" s="1"/>
      <c r="FIM124" s="1"/>
      <c r="FIN124" s="1"/>
      <c r="FIO124" s="1"/>
      <c r="FIP124" s="1"/>
      <c r="FIQ124" s="1"/>
      <c r="FIR124" s="1"/>
      <c r="FIS124" s="1"/>
      <c r="FIT124" s="1"/>
      <c r="FIU124" s="1"/>
      <c r="FIV124" s="1"/>
      <c r="FIW124" s="1"/>
      <c r="FIX124" s="1"/>
      <c r="FIY124" s="1"/>
      <c r="FIZ124" s="1"/>
      <c r="FJA124" s="1"/>
      <c r="FJB124" s="1"/>
      <c r="FJC124" s="1"/>
      <c r="FJD124" s="1"/>
      <c r="FJE124" s="1"/>
      <c r="FJF124" s="1"/>
      <c r="FJG124" s="1"/>
      <c r="FJH124" s="1"/>
      <c r="FJI124" s="1"/>
      <c r="FJJ124" s="1"/>
      <c r="FJK124" s="1"/>
      <c r="FJL124" s="1"/>
      <c r="FJM124" s="1"/>
      <c r="FJN124" s="1"/>
      <c r="FJO124" s="1"/>
      <c r="FJP124" s="1"/>
      <c r="FJQ124" s="1"/>
      <c r="FJR124" s="1"/>
      <c r="FJS124" s="1"/>
      <c r="FJT124" s="1"/>
      <c r="FJU124" s="1"/>
      <c r="FJV124" s="1"/>
      <c r="FJW124" s="1"/>
      <c r="FJX124" s="1"/>
      <c r="FJY124" s="1"/>
      <c r="FJZ124" s="1"/>
      <c r="FKA124" s="1"/>
      <c r="FKB124" s="1"/>
      <c r="FKC124" s="1"/>
      <c r="FKD124" s="1"/>
      <c r="FKE124" s="1"/>
      <c r="FKF124" s="1"/>
      <c r="FKG124" s="1"/>
      <c r="FKH124" s="1"/>
      <c r="FKI124" s="1"/>
      <c r="FKJ124" s="1"/>
      <c r="FKK124" s="1"/>
      <c r="FKL124" s="1"/>
      <c r="FKM124" s="1"/>
      <c r="FKN124" s="1"/>
      <c r="FKO124" s="1"/>
      <c r="FKP124" s="1"/>
      <c r="FKQ124" s="1"/>
      <c r="FKR124" s="1"/>
      <c r="FKS124" s="1"/>
      <c r="FKT124" s="1"/>
      <c r="FKU124" s="1"/>
      <c r="FKV124" s="1"/>
      <c r="FKW124" s="1"/>
      <c r="FKX124" s="1"/>
      <c r="FKY124" s="1"/>
      <c r="FKZ124" s="1"/>
      <c r="FLA124" s="1"/>
      <c r="FLB124" s="1"/>
      <c r="FLC124" s="1"/>
      <c r="FLD124" s="1"/>
      <c r="FLE124" s="1"/>
      <c r="FLF124" s="1"/>
      <c r="FLG124" s="1"/>
      <c r="FLH124" s="1"/>
      <c r="FLI124" s="1"/>
      <c r="FLJ124" s="1"/>
      <c r="FLK124" s="1"/>
      <c r="FLL124" s="1"/>
      <c r="FLM124" s="1"/>
      <c r="FLN124" s="1"/>
      <c r="FLO124" s="1"/>
      <c r="FLP124" s="1"/>
      <c r="FLQ124" s="1"/>
      <c r="FLR124" s="1"/>
      <c r="FLS124" s="1"/>
      <c r="FLT124" s="1"/>
      <c r="FLU124" s="1"/>
      <c r="FLV124" s="1"/>
      <c r="FLW124" s="1"/>
      <c r="FLX124" s="1"/>
      <c r="FLY124" s="1"/>
      <c r="FLZ124" s="1"/>
      <c r="FMA124" s="1"/>
      <c r="FMB124" s="1"/>
      <c r="FMC124" s="1"/>
      <c r="FMD124" s="1"/>
      <c r="FME124" s="1"/>
      <c r="FMF124" s="1"/>
      <c r="FMG124" s="1"/>
      <c r="FMH124" s="1"/>
      <c r="FMI124" s="1"/>
      <c r="FMJ124" s="1"/>
      <c r="FMK124" s="1"/>
      <c r="FML124" s="1"/>
      <c r="FMM124" s="1"/>
      <c r="FMN124" s="1"/>
      <c r="FMO124" s="1"/>
      <c r="FMP124" s="1"/>
      <c r="FMQ124" s="1"/>
      <c r="FMR124" s="1"/>
      <c r="FMS124" s="1"/>
      <c r="FMT124" s="1"/>
      <c r="FMU124" s="1"/>
      <c r="FMV124" s="1"/>
      <c r="FMW124" s="1"/>
      <c r="FMX124" s="1"/>
      <c r="FMY124" s="1"/>
      <c r="FMZ124" s="1"/>
      <c r="FNA124" s="1"/>
      <c r="FNB124" s="1"/>
      <c r="FNC124" s="1"/>
      <c r="FND124" s="1"/>
      <c r="FNE124" s="1"/>
      <c r="FNF124" s="1"/>
      <c r="FNG124" s="1"/>
      <c r="FNH124" s="1"/>
      <c r="FNI124" s="1"/>
      <c r="FNJ124" s="1"/>
      <c r="FNK124" s="1"/>
      <c r="FNL124" s="1"/>
      <c r="FNM124" s="1"/>
      <c r="FNN124" s="1"/>
      <c r="FNO124" s="1"/>
      <c r="FNP124" s="1"/>
      <c r="FNQ124" s="1"/>
      <c r="FNR124" s="1"/>
      <c r="FNS124" s="1"/>
      <c r="FNT124" s="1"/>
      <c r="FNU124" s="1"/>
      <c r="FNV124" s="1"/>
      <c r="FNW124" s="1"/>
      <c r="FNX124" s="1"/>
      <c r="FNY124" s="1"/>
      <c r="FNZ124" s="1"/>
      <c r="FOA124" s="1"/>
      <c r="FOB124" s="1"/>
      <c r="FOC124" s="1"/>
      <c r="FOD124" s="1"/>
      <c r="FOE124" s="1"/>
      <c r="FOF124" s="1"/>
      <c r="FOG124" s="1"/>
      <c r="FOH124" s="1"/>
      <c r="FOI124" s="1"/>
      <c r="FOJ124" s="1"/>
      <c r="FOK124" s="1"/>
      <c r="FOL124" s="1"/>
      <c r="FOM124" s="1"/>
      <c r="FON124" s="1"/>
      <c r="FOO124" s="1"/>
      <c r="FOP124" s="1"/>
      <c r="FOQ124" s="1"/>
      <c r="FOR124" s="1"/>
      <c r="FOS124" s="1"/>
      <c r="FOT124" s="1"/>
      <c r="FOU124" s="1"/>
      <c r="FOV124" s="1"/>
      <c r="FOW124" s="1"/>
      <c r="FOX124" s="1"/>
      <c r="FOY124" s="1"/>
      <c r="FOZ124" s="1"/>
      <c r="FPA124" s="1"/>
      <c r="FPB124" s="1"/>
      <c r="FPC124" s="1"/>
      <c r="FPD124" s="1"/>
      <c r="FPE124" s="1"/>
      <c r="FPF124" s="1"/>
      <c r="FPG124" s="1"/>
      <c r="FPH124" s="1"/>
      <c r="FPI124" s="1"/>
      <c r="FPJ124" s="1"/>
      <c r="FPK124" s="1"/>
      <c r="FPL124" s="1"/>
      <c r="FPM124" s="1"/>
      <c r="FPN124" s="1"/>
      <c r="FPO124" s="1"/>
      <c r="FPP124" s="1"/>
      <c r="FPQ124" s="1"/>
      <c r="FPR124" s="1"/>
      <c r="FPS124" s="1"/>
      <c r="FPT124" s="1"/>
      <c r="FPU124" s="1"/>
      <c r="FPV124" s="1"/>
      <c r="FPW124" s="1"/>
      <c r="FPX124" s="1"/>
      <c r="FPY124" s="1"/>
      <c r="FPZ124" s="1"/>
      <c r="FQA124" s="1"/>
      <c r="FQB124" s="1"/>
      <c r="FQC124" s="1"/>
      <c r="FQD124" s="1"/>
      <c r="FQE124" s="1"/>
      <c r="FQF124" s="1"/>
      <c r="FQG124" s="1"/>
      <c r="FQH124" s="1"/>
      <c r="FQI124" s="1"/>
      <c r="FQJ124" s="1"/>
      <c r="FQK124" s="1"/>
      <c r="FQL124" s="1"/>
      <c r="FQM124" s="1"/>
      <c r="FQN124" s="1"/>
      <c r="FQO124" s="1"/>
      <c r="FQP124" s="1"/>
      <c r="FQQ124" s="1"/>
      <c r="FQR124" s="1"/>
      <c r="FQS124" s="1"/>
      <c r="FQT124" s="1"/>
      <c r="FQU124" s="1"/>
      <c r="FQV124" s="1"/>
      <c r="FQW124" s="1"/>
      <c r="FQX124" s="1"/>
      <c r="FQY124" s="1"/>
      <c r="FQZ124" s="1"/>
      <c r="FRA124" s="1"/>
      <c r="FRB124" s="1"/>
      <c r="FRC124" s="1"/>
      <c r="FRD124" s="1"/>
      <c r="FRE124" s="1"/>
      <c r="FRF124" s="1"/>
      <c r="FRG124" s="1"/>
      <c r="FRH124" s="1"/>
      <c r="FRI124" s="1"/>
      <c r="FRJ124" s="1"/>
      <c r="FRK124" s="1"/>
      <c r="FRL124" s="1"/>
      <c r="FRM124" s="1"/>
      <c r="FRN124" s="1"/>
      <c r="FRO124" s="1"/>
      <c r="FRP124" s="1"/>
      <c r="FRQ124" s="1"/>
      <c r="FRR124" s="1"/>
      <c r="FRS124" s="1"/>
      <c r="FRT124" s="1"/>
      <c r="FRU124" s="1"/>
      <c r="FRV124" s="1"/>
      <c r="FRW124" s="1"/>
      <c r="FRX124" s="1"/>
      <c r="FRY124" s="1"/>
      <c r="FRZ124" s="1"/>
      <c r="FSA124" s="1"/>
      <c r="FSB124" s="1"/>
      <c r="FSC124" s="1"/>
      <c r="FSD124" s="1"/>
      <c r="FSE124" s="1"/>
      <c r="FSF124" s="1"/>
      <c r="FSG124" s="1"/>
      <c r="FSH124" s="1"/>
      <c r="FSI124" s="1"/>
      <c r="FSJ124" s="1"/>
      <c r="FSK124" s="1"/>
      <c r="FSL124" s="1"/>
      <c r="FSM124" s="1"/>
      <c r="FSN124" s="1"/>
      <c r="FSO124" s="1"/>
      <c r="FSP124" s="1"/>
      <c r="FSQ124" s="1"/>
      <c r="FSR124" s="1"/>
      <c r="FSS124" s="1"/>
      <c r="FST124" s="1"/>
      <c r="FSU124" s="1"/>
      <c r="FSV124" s="1"/>
      <c r="FSW124" s="1"/>
      <c r="FSX124" s="1"/>
      <c r="FSY124" s="1"/>
      <c r="FSZ124" s="1"/>
      <c r="FTA124" s="1"/>
      <c r="FTB124" s="1"/>
      <c r="FTC124" s="1"/>
      <c r="FTD124" s="1"/>
      <c r="FTE124" s="1"/>
      <c r="FTF124" s="1"/>
      <c r="FTG124" s="1"/>
      <c r="FTH124" s="1"/>
      <c r="FTI124" s="1"/>
      <c r="FTJ124" s="1"/>
      <c r="FTK124" s="1"/>
      <c r="FTL124" s="1"/>
      <c r="FTM124" s="1"/>
      <c r="FTN124" s="1"/>
      <c r="FTO124" s="1"/>
      <c r="FTP124" s="1"/>
      <c r="FTQ124" s="1"/>
      <c r="FTR124" s="1"/>
      <c r="FTS124" s="1"/>
      <c r="FTT124" s="1"/>
      <c r="FTU124" s="1"/>
      <c r="FTV124" s="1"/>
      <c r="FTW124" s="1"/>
      <c r="FTX124" s="1"/>
      <c r="FTY124" s="1"/>
      <c r="FTZ124" s="1"/>
      <c r="FUA124" s="1"/>
      <c r="FUB124" s="1"/>
      <c r="FUC124" s="1"/>
      <c r="FUD124" s="1"/>
      <c r="FUE124" s="1"/>
      <c r="FUF124" s="1"/>
      <c r="FUG124" s="1"/>
      <c r="FUH124" s="1"/>
      <c r="FUI124" s="1"/>
      <c r="FUJ124" s="1"/>
      <c r="FUK124" s="1"/>
      <c r="FUL124" s="1"/>
      <c r="FUM124" s="1"/>
      <c r="FUN124" s="1"/>
      <c r="FUO124" s="1"/>
      <c r="FUP124" s="1"/>
      <c r="FUQ124" s="1"/>
      <c r="FUR124" s="1"/>
      <c r="FUS124" s="1"/>
      <c r="FUT124" s="1"/>
      <c r="FUU124" s="1"/>
      <c r="FUV124" s="1"/>
      <c r="FUW124" s="1"/>
      <c r="FUX124" s="1"/>
      <c r="FUY124" s="1"/>
      <c r="FUZ124" s="1"/>
      <c r="FVA124" s="1"/>
      <c r="FVB124" s="1"/>
      <c r="FVC124" s="1"/>
      <c r="FVD124" s="1"/>
      <c r="FVE124" s="1"/>
      <c r="FVF124" s="1"/>
      <c r="FVG124" s="1"/>
      <c r="FVH124" s="1"/>
      <c r="FVI124" s="1"/>
      <c r="FVJ124" s="1"/>
      <c r="FVK124" s="1"/>
      <c r="FVL124" s="1"/>
      <c r="FVM124" s="1"/>
      <c r="FVN124" s="1"/>
      <c r="FVO124" s="1"/>
      <c r="FVP124" s="1"/>
      <c r="FVQ124" s="1"/>
      <c r="FVR124" s="1"/>
      <c r="FVS124" s="1"/>
      <c r="FVT124" s="1"/>
      <c r="FVU124" s="1"/>
      <c r="FVV124" s="1"/>
      <c r="FVW124" s="1"/>
      <c r="FVX124" s="1"/>
      <c r="FVY124" s="1"/>
      <c r="FVZ124" s="1"/>
      <c r="FWA124" s="1"/>
      <c r="FWB124" s="1"/>
      <c r="FWC124" s="1"/>
      <c r="FWD124" s="1"/>
      <c r="FWE124" s="1"/>
      <c r="FWF124" s="1"/>
      <c r="FWG124" s="1"/>
      <c r="FWH124" s="1"/>
      <c r="FWI124" s="1"/>
      <c r="FWJ124" s="1"/>
      <c r="FWK124" s="1"/>
      <c r="FWL124" s="1"/>
      <c r="FWM124" s="1"/>
      <c r="FWN124" s="1"/>
      <c r="FWO124" s="1"/>
      <c r="FWP124" s="1"/>
      <c r="FWQ124" s="1"/>
      <c r="FWR124" s="1"/>
      <c r="FWS124" s="1"/>
      <c r="FWT124" s="1"/>
      <c r="FWU124" s="1"/>
      <c r="FWV124" s="1"/>
      <c r="FWW124" s="1"/>
      <c r="FWX124" s="1"/>
      <c r="FWY124" s="1"/>
      <c r="FWZ124" s="1"/>
      <c r="FXA124" s="1"/>
      <c r="FXB124" s="1"/>
      <c r="FXC124" s="1"/>
      <c r="FXD124" s="1"/>
      <c r="FXE124" s="1"/>
      <c r="FXF124" s="1"/>
      <c r="FXG124" s="1"/>
      <c r="FXH124" s="1"/>
      <c r="FXI124" s="1"/>
      <c r="FXJ124" s="1"/>
      <c r="FXK124" s="1"/>
      <c r="FXL124" s="1"/>
      <c r="FXM124" s="1"/>
      <c r="FXN124" s="1"/>
      <c r="FXO124" s="1"/>
      <c r="FXP124" s="1"/>
      <c r="FXQ124" s="1"/>
      <c r="FXR124" s="1"/>
      <c r="FXS124" s="1"/>
      <c r="FXT124" s="1"/>
      <c r="FXU124" s="1"/>
      <c r="FXV124" s="1"/>
      <c r="FXW124" s="1"/>
      <c r="FXX124" s="1"/>
      <c r="FXY124" s="1"/>
      <c r="FXZ124" s="1"/>
      <c r="FYA124" s="1"/>
      <c r="FYB124" s="1"/>
      <c r="FYC124" s="1"/>
      <c r="FYD124" s="1"/>
      <c r="FYE124" s="1"/>
      <c r="FYF124" s="1"/>
      <c r="FYG124" s="1"/>
      <c r="FYH124" s="1"/>
      <c r="FYI124" s="1"/>
      <c r="FYJ124" s="1"/>
      <c r="FYK124" s="1"/>
      <c r="FYL124" s="1"/>
      <c r="FYM124" s="1"/>
      <c r="FYN124" s="1"/>
      <c r="FYO124" s="1"/>
      <c r="FYP124" s="1"/>
      <c r="FYQ124" s="1"/>
      <c r="FYR124" s="1"/>
      <c r="FYS124" s="1"/>
      <c r="FYT124" s="1"/>
      <c r="FYU124" s="1"/>
      <c r="FYV124" s="1"/>
      <c r="FYW124" s="1"/>
      <c r="FYX124" s="1"/>
      <c r="FYY124" s="1"/>
      <c r="FYZ124" s="1"/>
      <c r="FZA124" s="1"/>
      <c r="FZB124" s="1"/>
      <c r="FZC124" s="1"/>
      <c r="FZD124" s="1"/>
      <c r="FZE124" s="1"/>
      <c r="FZF124" s="1"/>
      <c r="FZG124" s="1"/>
      <c r="FZH124" s="1"/>
      <c r="FZI124" s="1"/>
      <c r="FZJ124" s="1"/>
      <c r="FZK124" s="1"/>
      <c r="FZL124" s="1"/>
      <c r="FZM124" s="1"/>
      <c r="FZN124" s="1"/>
      <c r="FZO124" s="1"/>
      <c r="FZP124" s="1"/>
      <c r="FZQ124" s="1"/>
      <c r="FZR124" s="1"/>
      <c r="FZS124" s="1"/>
      <c r="FZT124" s="1"/>
      <c r="FZU124" s="1"/>
      <c r="FZV124" s="1"/>
      <c r="FZW124" s="1"/>
      <c r="FZX124" s="1"/>
      <c r="FZY124" s="1"/>
      <c r="FZZ124" s="1"/>
      <c r="GAA124" s="1"/>
      <c r="GAB124" s="1"/>
      <c r="GAC124" s="1"/>
      <c r="GAD124" s="1"/>
      <c r="GAE124" s="1"/>
      <c r="GAF124" s="1"/>
      <c r="GAG124" s="1"/>
      <c r="GAH124" s="1"/>
      <c r="GAI124" s="1"/>
      <c r="GAJ124" s="1"/>
      <c r="GAK124" s="1"/>
      <c r="GAL124" s="1"/>
      <c r="GAM124" s="1"/>
      <c r="GAN124" s="1"/>
      <c r="GAO124" s="1"/>
      <c r="GAP124" s="1"/>
      <c r="GAQ124" s="1"/>
      <c r="GAR124" s="1"/>
      <c r="GAS124" s="1"/>
      <c r="GAT124" s="1"/>
      <c r="GAU124" s="1"/>
      <c r="GAV124" s="1"/>
      <c r="GAW124" s="1"/>
      <c r="GAX124" s="1"/>
      <c r="GAY124" s="1"/>
      <c r="GAZ124" s="1"/>
      <c r="GBA124" s="1"/>
      <c r="GBB124" s="1"/>
      <c r="GBC124" s="1"/>
      <c r="GBD124" s="1"/>
      <c r="GBE124" s="1"/>
      <c r="GBF124" s="1"/>
      <c r="GBG124" s="1"/>
      <c r="GBH124" s="1"/>
      <c r="GBI124" s="1"/>
      <c r="GBJ124" s="1"/>
      <c r="GBK124" s="1"/>
      <c r="GBL124" s="1"/>
      <c r="GBM124" s="1"/>
      <c r="GBN124" s="1"/>
      <c r="GBO124" s="1"/>
      <c r="GBP124" s="1"/>
      <c r="GBQ124" s="1"/>
      <c r="GBR124" s="1"/>
      <c r="GBS124" s="1"/>
      <c r="GBT124" s="1"/>
      <c r="GBU124" s="1"/>
      <c r="GBV124" s="1"/>
      <c r="GBW124" s="1"/>
      <c r="GBX124" s="1"/>
      <c r="GBY124" s="1"/>
      <c r="GBZ124" s="1"/>
      <c r="GCA124" s="1"/>
      <c r="GCB124" s="1"/>
      <c r="GCC124" s="1"/>
      <c r="GCD124" s="1"/>
      <c r="GCE124" s="1"/>
      <c r="GCF124" s="1"/>
      <c r="GCG124" s="1"/>
      <c r="GCH124" s="1"/>
      <c r="GCI124" s="1"/>
      <c r="GCJ124" s="1"/>
      <c r="GCK124" s="1"/>
      <c r="GCL124" s="1"/>
      <c r="GCM124" s="1"/>
      <c r="GCN124" s="1"/>
      <c r="GCO124" s="1"/>
      <c r="GCP124" s="1"/>
      <c r="GCQ124" s="1"/>
      <c r="GCR124" s="1"/>
      <c r="GCS124" s="1"/>
      <c r="GCT124" s="1"/>
      <c r="GCU124" s="1"/>
      <c r="GCV124" s="1"/>
      <c r="GCW124" s="1"/>
      <c r="GCX124" s="1"/>
      <c r="GCY124" s="1"/>
      <c r="GCZ124" s="1"/>
      <c r="GDA124" s="1"/>
      <c r="GDB124" s="1"/>
      <c r="GDC124" s="1"/>
      <c r="GDD124" s="1"/>
      <c r="GDE124" s="1"/>
      <c r="GDF124" s="1"/>
      <c r="GDG124" s="1"/>
      <c r="GDH124" s="1"/>
      <c r="GDI124" s="1"/>
      <c r="GDJ124" s="1"/>
      <c r="GDK124" s="1"/>
      <c r="GDL124" s="1"/>
      <c r="GDM124" s="1"/>
      <c r="GDN124" s="1"/>
      <c r="GDO124" s="1"/>
      <c r="GDP124" s="1"/>
      <c r="GDQ124" s="1"/>
      <c r="GDR124" s="1"/>
      <c r="GDS124" s="1"/>
      <c r="GDT124" s="1"/>
      <c r="GDU124" s="1"/>
      <c r="GDV124" s="1"/>
      <c r="GDW124" s="1"/>
      <c r="GDX124" s="1"/>
      <c r="GDY124" s="1"/>
      <c r="GDZ124" s="1"/>
      <c r="GEA124" s="1"/>
      <c r="GEB124" s="1"/>
      <c r="GEC124" s="1"/>
      <c r="GED124" s="1"/>
      <c r="GEE124" s="1"/>
      <c r="GEF124" s="1"/>
      <c r="GEG124" s="1"/>
      <c r="GEH124" s="1"/>
      <c r="GEI124" s="1"/>
      <c r="GEJ124" s="1"/>
      <c r="GEK124" s="1"/>
      <c r="GEL124" s="1"/>
      <c r="GEM124" s="1"/>
      <c r="GEN124" s="1"/>
      <c r="GEO124" s="1"/>
      <c r="GEP124" s="1"/>
      <c r="GEQ124" s="1"/>
      <c r="GER124" s="1"/>
      <c r="GES124" s="1"/>
      <c r="GET124" s="1"/>
      <c r="GEU124" s="1"/>
      <c r="GEV124" s="1"/>
      <c r="GEW124" s="1"/>
      <c r="GEX124" s="1"/>
      <c r="GEY124" s="1"/>
      <c r="GEZ124" s="1"/>
      <c r="GFA124" s="1"/>
      <c r="GFB124" s="1"/>
      <c r="GFC124" s="1"/>
      <c r="GFD124" s="1"/>
      <c r="GFE124" s="1"/>
      <c r="GFF124" s="1"/>
      <c r="GFG124" s="1"/>
      <c r="GFH124" s="1"/>
      <c r="GFI124" s="1"/>
      <c r="GFJ124" s="1"/>
      <c r="GFK124" s="1"/>
      <c r="GFL124" s="1"/>
      <c r="GFM124" s="1"/>
      <c r="GFN124" s="1"/>
      <c r="GFO124" s="1"/>
      <c r="GFP124" s="1"/>
      <c r="GFQ124" s="1"/>
      <c r="GFR124" s="1"/>
      <c r="GFS124" s="1"/>
      <c r="GFT124" s="1"/>
      <c r="GFU124" s="1"/>
      <c r="GFV124" s="1"/>
      <c r="GFW124" s="1"/>
      <c r="GFX124" s="1"/>
      <c r="GFY124" s="1"/>
      <c r="GFZ124" s="1"/>
      <c r="GGA124" s="1"/>
      <c r="GGB124" s="1"/>
      <c r="GGC124" s="1"/>
      <c r="GGD124" s="1"/>
      <c r="GGE124" s="1"/>
      <c r="GGF124" s="1"/>
      <c r="GGG124" s="1"/>
      <c r="GGH124" s="1"/>
      <c r="GGI124" s="1"/>
      <c r="GGJ124" s="1"/>
      <c r="GGK124" s="1"/>
      <c r="GGL124" s="1"/>
      <c r="GGM124" s="1"/>
      <c r="GGN124" s="1"/>
      <c r="GGO124" s="1"/>
      <c r="GGP124" s="1"/>
      <c r="GGQ124" s="1"/>
      <c r="GGR124" s="1"/>
      <c r="GGS124" s="1"/>
      <c r="GGT124" s="1"/>
      <c r="GGU124" s="1"/>
      <c r="GGV124" s="1"/>
      <c r="GGW124" s="1"/>
      <c r="GGX124" s="1"/>
      <c r="GGY124" s="1"/>
      <c r="GGZ124" s="1"/>
      <c r="GHA124" s="1"/>
      <c r="GHB124" s="1"/>
      <c r="GHC124" s="1"/>
      <c r="GHD124" s="1"/>
      <c r="GHE124" s="1"/>
      <c r="GHF124" s="1"/>
      <c r="GHG124" s="1"/>
      <c r="GHH124" s="1"/>
      <c r="GHI124" s="1"/>
      <c r="GHJ124" s="1"/>
      <c r="GHK124" s="1"/>
      <c r="GHL124" s="1"/>
      <c r="GHM124" s="1"/>
      <c r="GHN124" s="1"/>
      <c r="GHO124" s="1"/>
      <c r="GHP124" s="1"/>
      <c r="GHQ124" s="1"/>
      <c r="GHR124" s="1"/>
      <c r="GHS124" s="1"/>
      <c r="GHT124" s="1"/>
      <c r="GHU124" s="1"/>
      <c r="GHV124" s="1"/>
      <c r="GHW124" s="1"/>
      <c r="GHX124" s="1"/>
      <c r="GHY124" s="1"/>
      <c r="GHZ124" s="1"/>
      <c r="GIA124" s="1"/>
      <c r="GIB124" s="1"/>
      <c r="GIC124" s="1"/>
      <c r="GID124" s="1"/>
      <c r="GIE124" s="1"/>
      <c r="GIF124" s="1"/>
      <c r="GIG124" s="1"/>
      <c r="GIH124" s="1"/>
      <c r="GII124" s="1"/>
      <c r="GIJ124" s="1"/>
      <c r="GIK124" s="1"/>
      <c r="GIL124" s="1"/>
      <c r="GIM124" s="1"/>
      <c r="GIN124" s="1"/>
      <c r="GIO124" s="1"/>
      <c r="GIP124" s="1"/>
      <c r="GIQ124" s="1"/>
      <c r="GIR124" s="1"/>
      <c r="GIS124" s="1"/>
      <c r="GIT124" s="1"/>
      <c r="GIU124" s="1"/>
      <c r="GIV124" s="1"/>
      <c r="GIW124" s="1"/>
      <c r="GIX124" s="1"/>
      <c r="GIY124" s="1"/>
      <c r="GIZ124" s="1"/>
      <c r="GJA124" s="1"/>
      <c r="GJB124" s="1"/>
      <c r="GJC124" s="1"/>
      <c r="GJD124" s="1"/>
      <c r="GJE124" s="1"/>
      <c r="GJF124" s="1"/>
      <c r="GJG124" s="1"/>
      <c r="GJH124" s="1"/>
      <c r="GJI124" s="1"/>
      <c r="GJJ124" s="1"/>
      <c r="GJK124" s="1"/>
      <c r="GJL124" s="1"/>
      <c r="GJM124" s="1"/>
      <c r="GJN124" s="1"/>
      <c r="GJO124" s="1"/>
      <c r="GJP124" s="1"/>
      <c r="GJQ124" s="1"/>
      <c r="GJR124" s="1"/>
      <c r="GJS124" s="1"/>
      <c r="GJT124" s="1"/>
      <c r="GJU124" s="1"/>
      <c r="GJV124" s="1"/>
      <c r="GJW124" s="1"/>
      <c r="GJX124" s="1"/>
      <c r="GJY124" s="1"/>
      <c r="GJZ124" s="1"/>
      <c r="GKA124" s="1"/>
      <c r="GKB124" s="1"/>
      <c r="GKC124" s="1"/>
      <c r="GKD124" s="1"/>
      <c r="GKE124" s="1"/>
      <c r="GKF124" s="1"/>
      <c r="GKG124" s="1"/>
      <c r="GKH124" s="1"/>
      <c r="GKI124" s="1"/>
      <c r="GKJ124" s="1"/>
      <c r="GKK124" s="1"/>
      <c r="GKL124" s="1"/>
      <c r="GKM124" s="1"/>
      <c r="GKN124" s="1"/>
      <c r="GKO124" s="1"/>
      <c r="GKP124" s="1"/>
      <c r="GKQ124" s="1"/>
      <c r="GKR124" s="1"/>
      <c r="GKS124" s="1"/>
      <c r="GKT124" s="1"/>
      <c r="GKU124" s="1"/>
      <c r="GKV124" s="1"/>
      <c r="GKW124" s="1"/>
      <c r="GKX124" s="1"/>
      <c r="GKY124" s="1"/>
      <c r="GKZ124" s="1"/>
      <c r="GLA124" s="1"/>
      <c r="GLB124" s="1"/>
      <c r="GLC124" s="1"/>
      <c r="GLD124" s="1"/>
      <c r="GLE124" s="1"/>
      <c r="GLF124" s="1"/>
      <c r="GLG124" s="1"/>
      <c r="GLH124" s="1"/>
      <c r="GLI124" s="1"/>
      <c r="GLJ124" s="1"/>
      <c r="GLK124" s="1"/>
      <c r="GLL124" s="1"/>
      <c r="GLM124" s="1"/>
      <c r="GLN124" s="1"/>
      <c r="GLO124" s="1"/>
      <c r="GLP124" s="1"/>
      <c r="GLQ124" s="1"/>
      <c r="GLR124" s="1"/>
      <c r="GLS124" s="1"/>
      <c r="GLT124" s="1"/>
      <c r="GLU124" s="1"/>
      <c r="GLV124" s="1"/>
      <c r="GLW124" s="1"/>
      <c r="GLX124" s="1"/>
      <c r="GLY124" s="1"/>
      <c r="GLZ124" s="1"/>
      <c r="GMA124" s="1"/>
      <c r="GMB124" s="1"/>
      <c r="GMC124" s="1"/>
      <c r="GMD124" s="1"/>
      <c r="GME124" s="1"/>
      <c r="GMF124" s="1"/>
      <c r="GMG124" s="1"/>
      <c r="GMH124" s="1"/>
      <c r="GMI124" s="1"/>
      <c r="GMJ124" s="1"/>
      <c r="GMK124" s="1"/>
      <c r="GML124" s="1"/>
      <c r="GMM124" s="1"/>
      <c r="GMN124" s="1"/>
      <c r="GMO124" s="1"/>
      <c r="GMP124" s="1"/>
      <c r="GMQ124" s="1"/>
      <c r="GMR124" s="1"/>
      <c r="GMS124" s="1"/>
      <c r="GMT124" s="1"/>
      <c r="GMU124" s="1"/>
      <c r="GMV124" s="1"/>
      <c r="GMW124" s="1"/>
      <c r="GMX124" s="1"/>
      <c r="GMY124" s="1"/>
      <c r="GMZ124" s="1"/>
      <c r="GNA124" s="1"/>
      <c r="GNB124" s="1"/>
      <c r="GNC124" s="1"/>
      <c r="GND124" s="1"/>
      <c r="GNE124" s="1"/>
      <c r="GNF124" s="1"/>
      <c r="GNG124" s="1"/>
      <c r="GNH124" s="1"/>
      <c r="GNI124" s="1"/>
      <c r="GNJ124" s="1"/>
      <c r="GNK124" s="1"/>
      <c r="GNL124" s="1"/>
      <c r="GNM124" s="1"/>
      <c r="GNN124" s="1"/>
      <c r="GNO124" s="1"/>
      <c r="GNP124" s="1"/>
      <c r="GNQ124" s="1"/>
      <c r="GNR124" s="1"/>
      <c r="GNS124" s="1"/>
      <c r="GNT124" s="1"/>
      <c r="GNU124" s="1"/>
      <c r="GNV124" s="1"/>
      <c r="GNW124" s="1"/>
      <c r="GNX124" s="1"/>
      <c r="GNY124" s="1"/>
      <c r="GNZ124" s="1"/>
      <c r="GOA124" s="1"/>
      <c r="GOB124" s="1"/>
      <c r="GOC124" s="1"/>
      <c r="GOD124" s="1"/>
      <c r="GOE124" s="1"/>
      <c r="GOF124" s="1"/>
      <c r="GOG124" s="1"/>
      <c r="GOH124" s="1"/>
      <c r="GOI124" s="1"/>
      <c r="GOJ124" s="1"/>
      <c r="GOK124" s="1"/>
      <c r="GOL124" s="1"/>
      <c r="GOM124" s="1"/>
      <c r="GON124" s="1"/>
      <c r="GOO124" s="1"/>
      <c r="GOP124" s="1"/>
      <c r="GOQ124" s="1"/>
      <c r="GOR124" s="1"/>
      <c r="GOS124" s="1"/>
      <c r="GOT124" s="1"/>
      <c r="GOU124" s="1"/>
      <c r="GOV124" s="1"/>
      <c r="GOW124" s="1"/>
      <c r="GOX124" s="1"/>
      <c r="GOY124" s="1"/>
      <c r="GOZ124" s="1"/>
      <c r="GPA124" s="1"/>
      <c r="GPB124" s="1"/>
      <c r="GPC124" s="1"/>
      <c r="GPD124" s="1"/>
      <c r="GPE124" s="1"/>
      <c r="GPF124" s="1"/>
      <c r="GPG124" s="1"/>
      <c r="GPH124" s="1"/>
      <c r="GPI124" s="1"/>
      <c r="GPJ124" s="1"/>
      <c r="GPK124" s="1"/>
      <c r="GPL124" s="1"/>
      <c r="GPM124" s="1"/>
      <c r="GPN124" s="1"/>
      <c r="GPO124" s="1"/>
      <c r="GPP124" s="1"/>
      <c r="GPQ124" s="1"/>
      <c r="GPR124" s="1"/>
      <c r="GPS124" s="1"/>
      <c r="GPT124" s="1"/>
      <c r="GPU124" s="1"/>
      <c r="GPV124" s="1"/>
      <c r="GPW124" s="1"/>
      <c r="GPX124" s="1"/>
      <c r="GPY124" s="1"/>
      <c r="GPZ124" s="1"/>
      <c r="GQA124" s="1"/>
      <c r="GQB124" s="1"/>
      <c r="GQC124" s="1"/>
      <c r="GQD124" s="1"/>
      <c r="GQE124" s="1"/>
      <c r="GQF124" s="1"/>
      <c r="GQG124" s="1"/>
      <c r="GQH124" s="1"/>
      <c r="GQI124" s="1"/>
      <c r="GQJ124" s="1"/>
      <c r="GQK124" s="1"/>
      <c r="GQL124" s="1"/>
      <c r="GQM124" s="1"/>
      <c r="GQN124" s="1"/>
      <c r="GQO124" s="1"/>
      <c r="GQP124" s="1"/>
      <c r="GQQ124" s="1"/>
      <c r="GQR124" s="1"/>
      <c r="GQS124" s="1"/>
      <c r="GQT124" s="1"/>
      <c r="GQU124" s="1"/>
      <c r="GQV124" s="1"/>
      <c r="GQW124" s="1"/>
      <c r="GQX124" s="1"/>
      <c r="GQY124" s="1"/>
      <c r="GQZ124" s="1"/>
      <c r="GRA124" s="1"/>
      <c r="GRB124" s="1"/>
      <c r="GRC124" s="1"/>
      <c r="GRD124" s="1"/>
      <c r="GRE124" s="1"/>
      <c r="GRF124" s="1"/>
      <c r="GRG124" s="1"/>
      <c r="GRH124" s="1"/>
      <c r="GRI124" s="1"/>
      <c r="GRJ124" s="1"/>
      <c r="GRK124" s="1"/>
      <c r="GRL124" s="1"/>
      <c r="GRM124" s="1"/>
      <c r="GRN124" s="1"/>
      <c r="GRO124" s="1"/>
      <c r="GRP124" s="1"/>
      <c r="GRQ124" s="1"/>
      <c r="GRR124" s="1"/>
      <c r="GRS124" s="1"/>
      <c r="GRT124" s="1"/>
      <c r="GRU124" s="1"/>
      <c r="GRV124" s="1"/>
      <c r="GRW124" s="1"/>
      <c r="GRX124" s="1"/>
      <c r="GRY124" s="1"/>
      <c r="GRZ124" s="1"/>
      <c r="GSA124" s="1"/>
      <c r="GSB124" s="1"/>
      <c r="GSC124" s="1"/>
      <c r="GSD124" s="1"/>
      <c r="GSE124" s="1"/>
      <c r="GSF124" s="1"/>
      <c r="GSG124" s="1"/>
      <c r="GSH124" s="1"/>
      <c r="GSI124" s="1"/>
      <c r="GSJ124" s="1"/>
      <c r="GSK124" s="1"/>
      <c r="GSL124" s="1"/>
      <c r="GSM124" s="1"/>
      <c r="GSN124" s="1"/>
      <c r="GSO124" s="1"/>
      <c r="GSP124" s="1"/>
      <c r="GSQ124" s="1"/>
      <c r="GSR124" s="1"/>
      <c r="GSS124" s="1"/>
      <c r="GST124" s="1"/>
      <c r="GSU124" s="1"/>
      <c r="GSV124" s="1"/>
      <c r="GSW124" s="1"/>
      <c r="GSX124" s="1"/>
      <c r="GSY124" s="1"/>
      <c r="GSZ124" s="1"/>
      <c r="GTA124" s="1"/>
      <c r="GTB124" s="1"/>
      <c r="GTC124" s="1"/>
      <c r="GTD124" s="1"/>
      <c r="GTE124" s="1"/>
      <c r="GTF124" s="1"/>
      <c r="GTG124" s="1"/>
      <c r="GTH124" s="1"/>
      <c r="GTI124" s="1"/>
      <c r="GTJ124" s="1"/>
      <c r="GTK124" s="1"/>
      <c r="GTL124" s="1"/>
      <c r="GTM124" s="1"/>
      <c r="GTN124" s="1"/>
      <c r="GTO124" s="1"/>
      <c r="GTP124" s="1"/>
      <c r="GTQ124" s="1"/>
      <c r="GTR124" s="1"/>
      <c r="GTS124" s="1"/>
      <c r="GTT124" s="1"/>
      <c r="GTU124" s="1"/>
      <c r="GTV124" s="1"/>
      <c r="GTW124" s="1"/>
      <c r="GTX124" s="1"/>
      <c r="GTY124" s="1"/>
      <c r="GTZ124" s="1"/>
      <c r="GUA124" s="1"/>
      <c r="GUB124" s="1"/>
      <c r="GUC124" s="1"/>
      <c r="GUD124" s="1"/>
      <c r="GUE124" s="1"/>
      <c r="GUF124" s="1"/>
      <c r="GUG124" s="1"/>
      <c r="GUH124" s="1"/>
      <c r="GUI124" s="1"/>
      <c r="GUJ124" s="1"/>
      <c r="GUK124" s="1"/>
      <c r="GUL124" s="1"/>
      <c r="GUM124" s="1"/>
      <c r="GUN124" s="1"/>
      <c r="GUO124" s="1"/>
      <c r="GUP124" s="1"/>
      <c r="GUQ124" s="1"/>
      <c r="GUR124" s="1"/>
      <c r="GUS124" s="1"/>
      <c r="GUT124" s="1"/>
      <c r="GUU124" s="1"/>
      <c r="GUV124" s="1"/>
      <c r="GUW124" s="1"/>
      <c r="GUX124" s="1"/>
      <c r="GUY124" s="1"/>
      <c r="GUZ124" s="1"/>
      <c r="GVA124" s="1"/>
      <c r="GVB124" s="1"/>
      <c r="GVC124" s="1"/>
      <c r="GVD124" s="1"/>
      <c r="GVE124" s="1"/>
      <c r="GVF124" s="1"/>
      <c r="GVG124" s="1"/>
      <c r="GVH124" s="1"/>
      <c r="GVI124" s="1"/>
      <c r="GVJ124" s="1"/>
      <c r="GVK124" s="1"/>
      <c r="GVL124" s="1"/>
      <c r="GVM124" s="1"/>
      <c r="GVN124" s="1"/>
      <c r="GVO124" s="1"/>
      <c r="GVP124" s="1"/>
      <c r="GVQ124" s="1"/>
      <c r="GVR124" s="1"/>
      <c r="GVS124" s="1"/>
      <c r="GVT124" s="1"/>
      <c r="GVU124" s="1"/>
      <c r="GVV124" s="1"/>
      <c r="GVW124" s="1"/>
      <c r="GVX124" s="1"/>
      <c r="GVY124" s="1"/>
      <c r="GVZ124" s="1"/>
      <c r="GWA124" s="1"/>
      <c r="GWB124" s="1"/>
      <c r="GWC124" s="1"/>
      <c r="GWD124" s="1"/>
      <c r="GWE124" s="1"/>
      <c r="GWF124" s="1"/>
      <c r="GWG124" s="1"/>
      <c r="GWH124" s="1"/>
      <c r="GWI124" s="1"/>
      <c r="GWJ124" s="1"/>
      <c r="GWK124" s="1"/>
      <c r="GWL124" s="1"/>
      <c r="GWM124" s="1"/>
      <c r="GWN124" s="1"/>
      <c r="GWO124" s="1"/>
      <c r="GWP124" s="1"/>
      <c r="GWQ124" s="1"/>
      <c r="GWR124" s="1"/>
      <c r="GWS124" s="1"/>
      <c r="GWT124" s="1"/>
      <c r="GWU124" s="1"/>
      <c r="GWV124" s="1"/>
      <c r="GWW124" s="1"/>
      <c r="GWX124" s="1"/>
      <c r="GWY124" s="1"/>
      <c r="GWZ124" s="1"/>
      <c r="GXA124" s="1"/>
      <c r="GXB124" s="1"/>
      <c r="GXC124" s="1"/>
      <c r="GXD124" s="1"/>
      <c r="GXE124" s="1"/>
      <c r="GXF124" s="1"/>
      <c r="GXG124" s="1"/>
      <c r="GXH124" s="1"/>
      <c r="GXI124" s="1"/>
      <c r="GXJ124" s="1"/>
      <c r="GXK124" s="1"/>
      <c r="GXL124" s="1"/>
      <c r="GXM124" s="1"/>
      <c r="GXN124" s="1"/>
      <c r="GXO124" s="1"/>
      <c r="GXP124" s="1"/>
      <c r="GXQ124" s="1"/>
      <c r="GXR124" s="1"/>
      <c r="GXS124" s="1"/>
      <c r="GXT124" s="1"/>
      <c r="GXU124" s="1"/>
      <c r="GXV124" s="1"/>
      <c r="GXW124" s="1"/>
      <c r="GXX124" s="1"/>
      <c r="GXY124" s="1"/>
      <c r="GXZ124" s="1"/>
      <c r="GYA124" s="1"/>
      <c r="GYB124" s="1"/>
      <c r="GYC124" s="1"/>
      <c r="GYD124" s="1"/>
      <c r="GYE124" s="1"/>
      <c r="GYF124" s="1"/>
      <c r="GYG124" s="1"/>
      <c r="GYH124" s="1"/>
      <c r="GYI124" s="1"/>
      <c r="GYJ124" s="1"/>
      <c r="GYK124" s="1"/>
      <c r="GYL124" s="1"/>
      <c r="GYM124" s="1"/>
      <c r="GYN124" s="1"/>
      <c r="GYO124" s="1"/>
      <c r="GYP124" s="1"/>
      <c r="GYQ124" s="1"/>
      <c r="GYR124" s="1"/>
      <c r="GYS124" s="1"/>
      <c r="GYT124" s="1"/>
      <c r="GYU124" s="1"/>
      <c r="GYV124" s="1"/>
      <c r="GYW124" s="1"/>
      <c r="GYX124" s="1"/>
      <c r="GYY124" s="1"/>
      <c r="GYZ124" s="1"/>
      <c r="GZA124" s="1"/>
      <c r="GZB124" s="1"/>
      <c r="GZC124" s="1"/>
      <c r="GZD124" s="1"/>
      <c r="GZE124" s="1"/>
      <c r="GZF124" s="1"/>
      <c r="GZG124" s="1"/>
      <c r="GZH124" s="1"/>
      <c r="GZI124" s="1"/>
      <c r="GZJ124" s="1"/>
      <c r="GZK124" s="1"/>
      <c r="GZL124" s="1"/>
      <c r="GZM124" s="1"/>
      <c r="GZN124" s="1"/>
      <c r="GZO124" s="1"/>
      <c r="GZP124" s="1"/>
      <c r="GZQ124" s="1"/>
      <c r="GZR124" s="1"/>
      <c r="GZS124" s="1"/>
      <c r="GZT124" s="1"/>
      <c r="GZU124" s="1"/>
      <c r="GZV124" s="1"/>
      <c r="GZW124" s="1"/>
      <c r="GZX124" s="1"/>
      <c r="GZY124" s="1"/>
      <c r="GZZ124" s="1"/>
      <c r="HAA124" s="1"/>
      <c r="HAB124" s="1"/>
      <c r="HAC124" s="1"/>
      <c r="HAD124" s="1"/>
      <c r="HAE124" s="1"/>
      <c r="HAF124" s="1"/>
      <c r="HAG124" s="1"/>
      <c r="HAH124" s="1"/>
      <c r="HAI124" s="1"/>
      <c r="HAJ124" s="1"/>
      <c r="HAK124" s="1"/>
      <c r="HAL124" s="1"/>
      <c r="HAM124" s="1"/>
      <c r="HAN124" s="1"/>
      <c r="HAO124" s="1"/>
      <c r="HAP124" s="1"/>
      <c r="HAQ124" s="1"/>
      <c r="HAR124" s="1"/>
      <c r="HAS124" s="1"/>
      <c r="HAT124" s="1"/>
      <c r="HAU124" s="1"/>
      <c r="HAV124" s="1"/>
      <c r="HAW124" s="1"/>
      <c r="HAX124" s="1"/>
      <c r="HAY124" s="1"/>
      <c r="HAZ124" s="1"/>
      <c r="HBA124" s="1"/>
      <c r="HBB124" s="1"/>
      <c r="HBC124" s="1"/>
      <c r="HBD124" s="1"/>
      <c r="HBE124" s="1"/>
      <c r="HBF124" s="1"/>
      <c r="HBG124" s="1"/>
      <c r="HBH124" s="1"/>
      <c r="HBI124" s="1"/>
      <c r="HBJ124" s="1"/>
      <c r="HBK124" s="1"/>
      <c r="HBL124" s="1"/>
      <c r="HBM124" s="1"/>
      <c r="HBN124" s="1"/>
      <c r="HBO124" s="1"/>
      <c r="HBP124" s="1"/>
      <c r="HBQ124" s="1"/>
      <c r="HBR124" s="1"/>
      <c r="HBS124" s="1"/>
      <c r="HBT124" s="1"/>
      <c r="HBU124" s="1"/>
      <c r="HBV124" s="1"/>
      <c r="HBW124" s="1"/>
      <c r="HBX124" s="1"/>
      <c r="HBY124" s="1"/>
      <c r="HBZ124" s="1"/>
      <c r="HCA124" s="1"/>
      <c r="HCB124" s="1"/>
      <c r="HCC124" s="1"/>
      <c r="HCD124" s="1"/>
      <c r="HCE124" s="1"/>
      <c r="HCF124" s="1"/>
      <c r="HCG124" s="1"/>
      <c r="HCH124" s="1"/>
      <c r="HCI124" s="1"/>
      <c r="HCJ124" s="1"/>
      <c r="HCK124" s="1"/>
      <c r="HCL124" s="1"/>
      <c r="HCM124" s="1"/>
      <c r="HCN124" s="1"/>
      <c r="HCO124" s="1"/>
      <c r="HCP124" s="1"/>
      <c r="HCQ124" s="1"/>
      <c r="HCR124" s="1"/>
      <c r="HCS124" s="1"/>
      <c r="HCT124" s="1"/>
      <c r="HCU124" s="1"/>
      <c r="HCV124" s="1"/>
      <c r="HCW124" s="1"/>
      <c r="HCX124" s="1"/>
      <c r="HCY124" s="1"/>
      <c r="HCZ124" s="1"/>
      <c r="HDA124" s="1"/>
      <c r="HDB124" s="1"/>
      <c r="HDC124" s="1"/>
      <c r="HDD124" s="1"/>
      <c r="HDE124" s="1"/>
      <c r="HDF124" s="1"/>
      <c r="HDG124" s="1"/>
      <c r="HDH124" s="1"/>
      <c r="HDI124" s="1"/>
      <c r="HDJ124" s="1"/>
      <c r="HDK124" s="1"/>
      <c r="HDL124" s="1"/>
      <c r="HDM124" s="1"/>
      <c r="HDN124" s="1"/>
      <c r="HDO124" s="1"/>
      <c r="HDP124" s="1"/>
      <c r="HDQ124" s="1"/>
      <c r="HDR124" s="1"/>
      <c r="HDS124" s="1"/>
      <c r="HDT124" s="1"/>
      <c r="HDU124" s="1"/>
      <c r="HDV124" s="1"/>
      <c r="HDW124" s="1"/>
      <c r="HDX124" s="1"/>
      <c r="HDY124" s="1"/>
      <c r="HDZ124" s="1"/>
      <c r="HEA124" s="1"/>
      <c r="HEB124" s="1"/>
      <c r="HEC124" s="1"/>
      <c r="HED124" s="1"/>
      <c r="HEE124" s="1"/>
      <c r="HEF124" s="1"/>
      <c r="HEG124" s="1"/>
      <c r="HEH124" s="1"/>
      <c r="HEI124" s="1"/>
      <c r="HEJ124" s="1"/>
      <c r="HEK124" s="1"/>
      <c r="HEL124" s="1"/>
      <c r="HEM124" s="1"/>
      <c r="HEN124" s="1"/>
      <c r="HEO124" s="1"/>
      <c r="HEP124" s="1"/>
      <c r="HEQ124" s="1"/>
      <c r="HER124" s="1"/>
      <c r="HES124" s="1"/>
      <c r="HET124" s="1"/>
      <c r="HEU124" s="1"/>
      <c r="HEV124" s="1"/>
      <c r="HEW124" s="1"/>
      <c r="HEX124" s="1"/>
      <c r="HEY124" s="1"/>
      <c r="HEZ124" s="1"/>
      <c r="HFA124" s="1"/>
      <c r="HFB124" s="1"/>
      <c r="HFC124" s="1"/>
      <c r="HFD124" s="1"/>
      <c r="HFE124" s="1"/>
      <c r="HFF124" s="1"/>
      <c r="HFG124" s="1"/>
      <c r="HFH124" s="1"/>
      <c r="HFI124" s="1"/>
      <c r="HFJ124" s="1"/>
      <c r="HFK124" s="1"/>
      <c r="HFL124" s="1"/>
      <c r="HFM124" s="1"/>
      <c r="HFN124" s="1"/>
      <c r="HFO124" s="1"/>
      <c r="HFP124" s="1"/>
      <c r="HFQ124" s="1"/>
      <c r="HFR124" s="1"/>
      <c r="HFS124" s="1"/>
      <c r="HFT124" s="1"/>
      <c r="HFU124" s="1"/>
      <c r="HFV124" s="1"/>
      <c r="HFW124" s="1"/>
      <c r="HFX124" s="1"/>
      <c r="HFY124" s="1"/>
      <c r="HFZ124" s="1"/>
      <c r="HGA124" s="1"/>
      <c r="HGB124" s="1"/>
      <c r="HGC124" s="1"/>
      <c r="HGD124" s="1"/>
      <c r="HGE124" s="1"/>
      <c r="HGF124" s="1"/>
      <c r="HGG124" s="1"/>
      <c r="HGH124" s="1"/>
      <c r="HGI124" s="1"/>
      <c r="HGJ124" s="1"/>
      <c r="HGK124" s="1"/>
      <c r="HGL124" s="1"/>
      <c r="HGM124" s="1"/>
      <c r="HGN124" s="1"/>
      <c r="HGO124" s="1"/>
      <c r="HGP124" s="1"/>
      <c r="HGQ124" s="1"/>
      <c r="HGR124" s="1"/>
      <c r="HGS124" s="1"/>
      <c r="HGT124" s="1"/>
      <c r="HGU124" s="1"/>
      <c r="HGV124" s="1"/>
      <c r="HGW124" s="1"/>
      <c r="HGX124" s="1"/>
      <c r="HGY124" s="1"/>
      <c r="HGZ124" s="1"/>
      <c r="HHA124" s="1"/>
      <c r="HHB124" s="1"/>
      <c r="HHC124" s="1"/>
      <c r="HHD124" s="1"/>
      <c r="HHE124" s="1"/>
      <c r="HHF124" s="1"/>
      <c r="HHG124" s="1"/>
      <c r="HHH124" s="1"/>
      <c r="HHI124" s="1"/>
      <c r="HHJ124" s="1"/>
      <c r="HHK124" s="1"/>
      <c r="HHL124" s="1"/>
      <c r="HHM124" s="1"/>
      <c r="HHN124" s="1"/>
      <c r="HHO124" s="1"/>
      <c r="HHP124" s="1"/>
      <c r="HHQ124" s="1"/>
      <c r="HHR124" s="1"/>
      <c r="HHS124" s="1"/>
      <c r="HHT124" s="1"/>
      <c r="HHU124" s="1"/>
      <c r="HHV124" s="1"/>
      <c r="HHW124" s="1"/>
      <c r="HHX124" s="1"/>
      <c r="HHY124" s="1"/>
      <c r="HHZ124" s="1"/>
      <c r="HIA124" s="1"/>
      <c r="HIB124" s="1"/>
      <c r="HIC124" s="1"/>
      <c r="HID124" s="1"/>
      <c r="HIE124" s="1"/>
      <c r="HIF124" s="1"/>
      <c r="HIG124" s="1"/>
      <c r="HIH124" s="1"/>
      <c r="HII124" s="1"/>
      <c r="HIJ124" s="1"/>
      <c r="HIK124" s="1"/>
      <c r="HIL124" s="1"/>
      <c r="HIM124" s="1"/>
      <c r="HIN124" s="1"/>
      <c r="HIO124" s="1"/>
      <c r="HIP124" s="1"/>
      <c r="HIQ124" s="1"/>
      <c r="HIR124" s="1"/>
      <c r="HIS124" s="1"/>
      <c r="HIT124" s="1"/>
      <c r="HIU124" s="1"/>
      <c r="HIV124" s="1"/>
      <c r="HIW124" s="1"/>
      <c r="HIX124" s="1"/>
      <c r="HIY124" s="1"/>
      <c r="HIZ124" s="1"/>
      <c r="HJA124" s="1"/>
      <c r="HJB124" s="1"/>
      <c r="HJC124" s="1"/>
      <c r="HJD124" s="1"/>
      <c r="HJE124" s="1"/>
      <c r="HJF124" s="1"/>
      <c r="HJG124" s="1"/>
      <c r="HJH124" s="1"/>
      <c r="HJI124" s="1"/>
      <c r="HJJ124" s="1"/>
      <c r="HJK124" s="1"/>
      <c r="HJL124" s="1"/>
      <c r="HJM124" s="1"/>
      <c r="HJN124" s="1"/>
      <c r="HJO124" s="1"/>
      <c r="HJP124" s="1"/>
      <c r="HJQ124" s="1"/>
      <c r="HJR124" s="1"/>
      <c r="HJS124" s="1"/>
      <c r="HJT124" s="1"/>
      <c r="HJU124" s="1"/>
      <c r="HJV124" s="1"/>
      <c r="HJW124" s="1"/>
      <c r="HJX124" s="1"/>
      <c r="HJY124" s="1"/>
      <c r="HJZ124" s="1"/>
      <c r="HKA124" s="1"/>
      <c r="HKB124" s="1"/>
      <c r="HKC124" s="1"/>
      <c r="HKD124" s="1"/>
      <c r="HKE124" s="1"/>
      <c r="HKF124" s="1"/>
      <c r="HKG124" s="1"/>
      <c r="HKH124" s="1"/>
      <c r="HKI124" s="1"/>
      <c r="HKJ124" s="1"/>
      <c r="HKK124" s="1"/>
      <c r="HKL124" s="1"/>
      <c r="HKM124" s="1"/>
      <c r="HKN124" s="1"/>
      <c r="HKO124" s="1"/>
      <c r="HKP124" s="1"/>
      <c r="HKQ124" s="1"/>
      <c r="HKR124" s="1"/>
      <c r="HKS124" s="1"/>
      <c r="HKT124" s="1"/>
      <c r="HKU124" s="1"/>
      <c r="HKV124" s="1"/>
      <c r="HKW124" s="1"/>
      <c r="HKX124" s="1"/>
      <c r="HKY124" s="1"/>
      <c r="HKZ124" s="1"/>
      <c r="HLA124" s="1"/>
      <c r="HLB124" s="1"/>
      <c r="HLC124" s="1"/>
      <c r="HLD124" s="1"/>
      <c r="HLE124" s="1"/>
      <c r="HLF124" s="1"/>
      <c r="HLG124" s="1"/>
      <c r="HLH124" s="1"/>
      <c r="HLI124" s="1"/>
      <c r="HLJ124" s="1"/>
      <c r="HLK124" s="1"/>
      <c r="HLL124" s="1"/>
      <c r="HLM124" s="1"/>
      <c r="HLN124" s="1"/>
      <c r="HLO124" s="1"/>
      <c r="HLP124" s="1"/>
      <c r="HLQ124" s="1"/>
      <c r="HLR124" s="1"/>
      <c r="HLS124" s="1"/>
      <c r="HLT124" s="1"/>
      <c r="HLU124" s="1"/>
      <c r="HLV124" s="1"/>
      <c r="HLW124" s="1"/>
      <c r="HLX124" s="1"/>
      <c r="HLY124" s="1"/>
      <c r="HLZ124" s="1"/>
      <c r="HMA124" s="1"/>
      <c r="HMB124" s="1"/>
      <c r="HMC124" s="1"/>
      <c r="HMD124" s="1"/>
      <c r="HME124" s="1"/>
      <c r="HMF124" s="1"/>
      <c r="HMG124" s="1"/>
      <c r="HMH124" s="1"/>
      <c r="HMI124" s="1"/>
      <c r="HMJ124" s="1"/>
      <c r="HMK124" s="1"/>
      <c r="HML124" s="1"/>
      <c r="HMM124" s="1"/>
      <c r="HMN124" s="1"/>
      <c r="HMO124" s="1"/>
      <c r="HMP124" s="1"/>
      <c r="HMQ124" s="1"/>
      <c r="HMR124" s="1"/>
      <c r="HMS124" s="1"/>
      <c r="HMT124" s="1"/>
      <c r="HMU124" s="1"/>
      <c r="HMV124" s="1"/>
      <c r="HMW124" s="1"/>
      <c r="HMX124" s="1"/>
      <c r="HMY124" s="1"/>
      <c r="HMZ124" s="1"/>
      <c r="HNA124" s="1"/>
      <c r="HNB124" s="1"/>
      <c r="HNC124" s="1"/>
      <c r="HND124" s="1"/>
      <c r="HNE124" s="1"/>
      <c r="HNF124" s="1"/>
      <c r="HNG124" s="1"/>
      <c r="HNH124" s="1"/>
      <c r="HNI124" s="1"/>
      <c r="HNJ124" s="1"/>
      <c r="HNK124" s="1"/>
      <c r="HNL124" s="1"/>
      <c r="HNM124" s="1"/>
      <c r="HNN124" s="1"/>
      <c r="HNO124" s="1"/>
      <c r="HNP124" s="1"/>
      <c r="HNQ124" s="1"/>
      <c r="HNR124" s="1"/>
      <c r="HNS124" s="1"/>
      <c r="HNT124" s="1"/>
      <c r="HNU124" s="1"/>
      <c r="HNV124" s="1"/>
      <c r="HNW124" s="1"/>
      <c r="HNX124" s="1"/>
      <c r="HNY124" s="1"/>
      <c r="HNZ124" s="1"/>
      <c r="HOA124" s="1"/>
      <c r="HOB124" s="1"/>
      <c r="HOC124" s="1"/>
      <c r="HOD124" s="1"/>
      <c r="HOE124" s="1"/>
      <c r="HOF124" s="1"/>
      <c r="HOG124" s="1"/>
      <c r="HOH124" s="1"/>
      <c r="HOI124" s="1"/>
      <c r="HOJ124" s="1"/>
      <c r="HOK124" s="1"/>
      <c r="HOL124" s="1"/>
      <c r="HOM124" s="1"/>
      <c r="HON124" s="1"/>
      <c r="HOO124" s="1"/>
      <c r="HOP124" s="1"/>
      <c r="HOQ124" s="1"/>
      <c r="HOR124" s="1"/>
      <c r="HOS124" s="1"/>
      <c r="HOT124" s="1"/>
      <c r="HOU124" s="1"/>
      <c r="HOV124" s="1"/>
      <c r="HOW124" s="1"/>
      <c r="HOX124" s="1"/>
      <c r="HOY124" s="1"/>
      <c r="HOZ124" s="1"/>
      <c r="HPA124" s="1"/>
      <c r="HPB124" s="1"/>
      <c r="HPC124" s="1"/>
      <c r="HPD124" s="1"/>
      <c r="HPE124" s="1"/>
      <c r="HPF124" s="1"/>
      <c r="HPG124" s="1"/>
      <c r="HPH124" s="1"/>
      <c r="HPI124" s="1"/>
      <c r="HPJ124" s="1"/>
      <c r="HPK124" s="1"/>
      <c r="HPL124" s="1"/>
      <c r="HPM124" s="1"/>
      <c r="HPN124" s="1"/>
      <c r="HPO124" s="1"/>
      <c r="HPP124" s="1"/>
      <c r="HPQ124" s="1"/>
      <c r="HPR124" s="1"/>
      <c r="HPS124" s="1"/>
      <c r="HPT124" s="1"/>
      <c r="HPU124" s="1"/>
      <c r="HPV124" s="1"/>
      <c r="HPW124" s="1"/>
      <c r="HPX124" s="1"/>
      <c r="HPY124" s="1"/>
      <c r="HPZ124" s="1"/>
      <c r="HQA124" s="1"/>
      <c r="HQB124" s="1"/>
      <c r="HQC124" s="1"/>
      <c r="HQD124" s="1"/>
      <c r="HQE124" s="1"/>
      <c r="HQF124" s="1"/>
      <c r="HQG124" s="1"/>
      <c r="HQH124" s="1"/>
      <c r="HQI124" s="1"/>
      <c r="HQJ124" s="1"/>
      <c r="HQK124" s="1"/>
      <c r="HQL124" s="1"/>
      <c r="HQM124" s="1"/>
      <c r="HQN124" s="1"/>
      <c r="HQO124" s="1"/>
      <c r="HQP124" s="1"/>
      <c r="HQQ124" s="1"/>
      <c r="HQR124" s="1"/>
      <c r="HQS124" s="1"/>
      <c r="HQT124" s="1"/>
      <c r="HQU124" s="1"/>
      <c r="HQV124" s="1"/>
      <c r="HQW124" s="1"/>
      <c r="HQX124" s="1"/>
      <c r="HQY124" s="1"/>
      <c r="HQZ124" s="1"/>
      <c r="HRA124" s="1"/>
      <c r="HRB124" s="1"/>
      <c r="HRC124" s="1"/>
      <c r="HRD124" s="1"/>
      <c r="HRE124" s="1"/>
      <c r="HRF124" s="1"/>
      <c r="HRG124" s="1"/>
      <c r="HRH124" s="1"/>
      <c r="HRI124" s="1"/>
      <c r="HRJ124" s="1"/>
      <c r="HRK124" s="1"/>
      <c r="HRL124" s="1"/>
      <c r="HRM124" s="1"/>
      <c r="HRN124" s="1"/>
      <c r="HRO124" s="1"/>
      <c r="HRP124" s="1"/>
      <c r="HRQ124" s="1"/>
      <c r="HRR124" s="1"/>
      <c r="HRS124" s="1"/>
      <c r="HRT124" s="1"/>
      <c r="HRU124" s="1"/>
      <c r="HRV124" s="1"/>
      <c r="HRW124" s="1"/>
      <c r="HRX124" s="1"/>
      <c r="HRY124" s="1"/>
      <c r="HRZ124" s="1"/>
      <c r="HSA124" s="1"/>
      <c r="HSB124" s="1"/>
      <c r="HSC124" s="1"/>
      <c r="HSD124" s="1"/>
      <c r="HSE124" s="1"/>
      <c r="HSF124" s="1"/>
      <c r="HSG124" s="1"/>
      <c r="HSH124" s="1"/>
      <c r="HSI124" s="1"/>
      <c r="HSJ124" s="1"/>
      <c r="HSK124" s="1"/>
      <c r="HSL124" s="1"/>
      <c r="HSM124" s="1"/>
      <c r="HSN124" s="1"/>
      <c r="HSO124" s="1"/>
      <c r="HSP124" s="1"/>
      <c r="HSQ124" s="1"/>
      <c r="HSR124" s="1"/>
      <c r="HSS124" s="1"/>
      <c r="HST124" s="1"/>
      <c r="HSU124" s="1"/>
      <c r="HSV124" s="1"/>
      <c r="HSW124" s="1"/>
      <c r="HSX124" s="1"/>
      <c r="HSY124" s="1"/>
      <c r="HSZ124" s="1"/>
      <c r="HTA124" s="1"/>
      <c r="HTB124" s="1"/>
      <c r="HTC124" s="1"/>
      <c r="HTD124" s="1"/>
      <c r="HTE124" s="1"/>
      <c r="HTF124" s="1"/>
      <c r="HTG124" s="1"/>
      <c r="HTH124" s="1"/>
      <c r="HTI124" s="1"/>
      <c r="HTJ124" s="1"/>
      <c r="HTK124" s="1"/>
      <c r="HTL124" s="1"/>
      <c r="HTM124" s="1"/>
      <c r="HTN124" s="1"/>
      <c r="HTO124" s="1"/>
      <c r="HTP124" s="1"/>
      <c r="HTQ124" s="1"/>
      <c r="HTR124" s="1"/>
      <c r="HTS124" s="1"/>
      <c r="HTT124" s="1"/>
      <c r="HTU124" s="1"/>
      <c r="HTV124" s="1"/>
      <c r="HTW124" s="1"/>
      <c r="HTX124" s="1"/>
      <c r="HTY124" s="1"/>
      <c r="HTZ124" s="1"/>
      <c r="HUA124" s="1"/>
      <c r="HUB124" s="1"/>
      <c r="HUC124" s="1"/>
      <c r="HUD124" s="1"/>
      <c r="HUE124" s="1"/>
      <c r="HUF124" s="1"/>
      <c r="HUG124" s="1"/>
      <c r="HUH124" s="1"/>
      <c r="HUI124" s="1"/>
      <c r="HUJ124" s="1"/>
      <c r="HUK124" s="1"/>
      <c r="HUL124" s="1"/>
      <c r="HUM124" s="1"/>
      <c r="HUN124" s="1"/>
      <c r="HUO124" s="1"/>
      <c r="HUP124" s="1"/>
      <c r="HUQ124" s="1"/>
      <c r="HUR124" s="1"/>
      <c r="HUS124" s="1"/>
      <c r="HUT124" s="1"/>
      <c r="HUU124" s="1"/>
      <c r="HUV124" s="1"/>
      <c r="HUW124" s="1"/>
      <c r="HUX124" s="1"/>
      <c r="HUY124" s="1"/>
      <c r="HUZ124" s="1"/>
      <c r="HVA124" s="1"/>
      <c r="HVB124" s="1"/>
      <c r="HVC124" s="1"/>
      <c r="HVD124" s="1"/>
      <c r="HVE124" s="1"/>
      <c r="HVF124" s="1"/>
      <c r="HVG124" s="1"/>
      <c r="HVH124" s="1"/>
      <c r="HVI124" s="1"/>
      <c r="HVJ124" s="1"/>
      <c r="HVK124" s="1"/>
      <c r="HVL124" s="1"/>
      <c r="HVM124" s="1"/>
      <c r="HVN124" s="1"/>
      <c r="HVO124" s="1"/>
      <c r="HVP124" s="1"/>
      <c r="HVQ124" s="1"/>
      <c r="HVR124" s="1"/>
      <c r="HVS124" s="1"/>
      <c r="HVT124" s="1"/>
      <c r="HVU124" s="1"/>
      <c r="HVV124" s="1"/>
      <c r="HVW124" s="1"/>
      <c r="HVX124" s="1"/>
      <c r="HVY124" s="1"/>
      <c r="HVZ124" s="1"/>
      <c r="HWA124" s="1"/>
      <c r="HWB124" s="1"/>
      <c r="HWC124" s="1"/>
      <c r="HWD124" s="1"/>
      <c r="HWE124" s="1"/>
      <c r="HWF124" s="1"/>
      <c r="HWG124" s="1"/>
      <c r="HWH124" s="1"/>
      <c r="HWI124" s="1"/>
      <c r="HWJ124" s="1"/>
      <c r="HWK124" s="1"/>
      <c r="HWL124" s="1"/>
      <c r="HWM124" s="1"/>
      <c r="HWN124" s="1"/>
      <c r="HWO124" s="1"/>
      <c r="HWP124" s="1"/>
      <c r="HWQ124" s="1"/>
      <c r="HWR124" s="1"/>
      <c r="HWS124" s="1"/>
      <c r="HWT124" s="1"/>
      <c r="HWU124" s="1"/>
      <c r="HWV124" s="1"/>
      <c r="HWW124" s="1"/>
      <c r="HWX124" s="1"/>
      <c r="HWY124" s="1"/>
      <c r="HWZ124" s="1"/>
      <c r="HXA124" s="1"/>
      <c r="HXB124" s="1"/>
      <c r="HXC124" s="1"/>
      <c r="HXD124" s="1"/>
      <c r="HXE124" s="1"/>
      <c r="HXF124" s="1"/>
      <c r="HXG124" s="1"/>
      <c r="HXH124" s="1"/>
      <c r="HXI124" s="1"/>
      <c r="HXJ124" s="1"/>
      <c r="HXK124" s="1"/>
      <c r="HXL124" s="1"/>
      <c r="HXM124" s="1"/>
      <c r="HXN124" s="1"/>
      <c r="HXO124" s="1"/>
      <c r="HXP124" s="1"/>
      <c r="HXQ124" s="1"/>
      <c r="HXR124" s="1"/>
      <c r="HXS124" s="1"/>
      <c r="HXT124" s="1"/>
      <c r="HXU124" s="1"/>
      <c r="HXV124" s="1"/>
      <c r="HXW124" s="1"/>
      <c r="HXX124" s="1"/>
      <c r="HXY124" s="1"/>
      <c r="HXZ124" s="1"/>
      <c r="HYA124" s="1"/>
      <c r="HYB124" s="1"/>
      <c r="HYC124" s="1"/>
      <c r="HYD124" s="1"/>
      <c r="HYE124" s="1"/>
      <c r="HYF124" s="1"/>
      <c r="HYG124" s="1"/>
      <c r="HYH124" s="1"/>
      <c r="HYI124" s="1"/>
      <c r="HYJ124" s="1"/>
      <c r="HYK124" s="1"/>
      <c r="HYL124" s="1"/>
      <c r="HYM124" s="1"/>
      <c r="HYN124" s="1"/>
      <c r="HYO124" s="1"/>
      <c r="HYP124" s="1"/>
      <c r="HYQ124" s="1"/>
      <c r="HYR124" s="1"/>
      <c r="HYS124" s="1"/>
      <c r="HYT124" s="1"/>
      <c r="HYU124" s="1"/>
      <c r="HYV124" s="1"/>
      <c r="HYW124" s="1"/>
      <c r="HYX124" s="1"/>
      <c r="HYY124" s="1"/>
      <c r="HYZ124" s="1"/>
      <c r="HZA124" s="1"/>
      <c r="HZB124" s="1"/>
      <c r="HZC124" s="1"/>
      <c r="HZD124" s="1"/>
      <c r="HZE124" s="1"/>
      <c r="HZF124" s="1"/>
      <c r="HZG124" s="1"/>
      <c r="HZH124" s="1"/>
      <c r="HZI124" s="1"/>
      <c r="HZJ124" s="1"/>
      <c r="HZK124" s="1"/>
      <c r="HZL124" s="1"/>
      <c r="HZM124" s="1"/>
      <c r="HZN124" s="1"/>
      <c r="HZO124" s="1"/>
      <c r="HZP124" s="1"/>
      <c r="HZQ124" s="1"/>
      <c r="HZR124" s="1"/>
      <c r="HZS124" s="1"/>
      <c r="HZT124" s="1"/>
      <c r="HZU124" s="1"/>
      <c r="HZV124" s="1"/>
      <c r="HZW124" s="1"/>
      <c r="HZX124" s="1"/>
      <c r="HZY124" s="1"/>
      <c r="HZZ124" s="1"/>
      <c r="IAA124" s="1"/>
      <c r="IAB124" s="1"/>
      <c r="IAC124" s="1"/>
      <c r="IAD124" s="1"/>
      <c r="IAE124" s="1"/>
      <c r="IAF124" s="1"/>
      <c r="IAG124" s="1"/>
      <c r="IAH124" s="1"/>
      <c r="IAI124" s="1"/>
      <c r="IAJ124" s="1"/>
      <c r="IAK124" s="1"/>
      <c r="IAL124" s="1"/>
      <c r="IAM124" s="1"/>
      <c r="IAN124" s="1"/>
      <c r="IAO124" s="1"/>
      <c r="IAP124" s="1"/>
      <c r="IAQ124" s="1"/>
      <c r="IAR124" s="1"/>
      <c r="IAS124" s="1"/>
      <c r="IAT124" s="1"/>
      <c r="IAU124" s="1"/>
      <c r="IAV124" s="1"/>
      <c r="IAW124" s="1"/>
      <c r="IAX124" s="1"/>
      <c r="IAY124" s="1"/>
      <c r="IAZ124" s="1"/>
      <c r="IBA124" s="1"/>
      <c r="IBB124" s="1"/>
      <c r="IBC124" s="1"/>
      <c r="IBD124" s="1"/>
      <c r="IBE124" s="1"/>
      <c r="IBF124" s="1"/>
      <c r="IBG124" s="1"/>
      <c r="IBH124" s="1"/>
      <c r="IBI124" s="1"/>
      <c r="IBJ124" s="1"/>
      <c r="IBK124" s="1"/>
      <c r="IBL124" s="1"/>
      <c r="IBM124" s="1"/>
      <c r="IBN124" s="1"/>
      <c r="IBO124" s="1"/>
      <c r="IBP124" s="1"/>
      <c r="IBQ124" s="1"/>
      <c r="IBR124" s="1"/>
      <c r="IBS124" s="1"/>
      <c r="IBT124" s="1"/>
      <c r="IBU124" s="1"/>
      <c r="IBV124" s="1"/>
      <c r="IBW124" s="1"/>
      <c r="IBX124" s="1"/>
      <c r="IBY124" s="1"/>
      <c r="IBZ124" s="1"/>
      <c r="ICA124" s="1"/>
      <c r="ICB124" s="1"/>
      <c r="ICC124" s="1"/>
      <c r="ICD124" s="1"/>
      <c r="ICE124" s="1"/>
      <c r="ICF124" s="1"/>
      <c r="ICG124" s="1"/>
      <c r="ICH124" s="1"/>
      <c r="ICI124" s="1"/>
      <c r="ICJ124" s="1"/>
      <c r="ICK124" s="1"/>
      <c r="ICL124" s="1"/>
      <c r="ICM124" s="1"/>
      <c r="ICN124" s="1"/>
      <c r="ICO124" s="1"/>
      <c r="ICP124" s="1"/>
      <c r="ICQ124" s="1"/>
      <c r="ICR124" s="1"/>
      <c r="ICS124" s="1"/>
      <c r="ICT124" s="1"/>
      <c r="ICU124" s="1"/>
      <c r="ICV124" s="1"/>
      <c r="ICW124" s="1"/>
      <c r="ICX124" s="1"/>
      <c r="ICY124" s="1"/>
      <c r="ICZ124" s="1"/>
      <c r="IDA124" s="1"/>
      <c r="IDB124" s="1"/>
      <c r="IDC124" s="1"/>
      <c r="IDD124" s="1"/>
      <c r="IDE124" s="1"/>
      <c r="IDF124" s="1"/>
      <c r="IDG124" s="1"/>
      <c r="IDH124" s="1"/>
      <c r="IDI124" s="1"/>
      <c r="IDJ124" s="1"/>
      <c r="IDK124" s="1"/>
      <c r="IDL124" s="1"/>
      <c r="IDM124" s="1"/>
      <c r="IDN124" s="1"/>
      <c r="IDO124" s="1"/>
      <c r="IDP124" s="1"/>
      <c r="IDQ124" s="1"/>
      <c r="IDR124" s="1"/>
      <c r="IDS124" s="1"/>
      <c r="IDT124" s="1"/>
      <c r="IDU124" s="1"/>
      <c r="IDV124" s="1"/>
      <c r="IDW124" s="1"/>
      <c r="IDX124" s="1"/>
      <c r="IDY124" s="1"/>
      <c r="IDZ124" s="1"/>
      <c r="IEA124" s="1"/>
      <c r="IEB124" s="1"/>
      <c r="IEC124" s="1"/>
      <c r="IED124" s="1"/>
      <c r="IEE124" s="1"/>
      <c r="IEF124" s="1"/>
      <c r="IEG124" s="1"/>
      <c r="IEH124" s="1"/>
      <c r="IEI124" s="1"/>
      <c r="IEJ124" s="1"/>
      <c r="IEK124" s="1"/>
      <c r="IEL124" s="1"/>
      <c r="IEM124" s="1"/>
      <c r="IEN124" s="1"/>
      <c r="IEO124" s="1"/>
      <c r="IEP124" s="1"/>
      <c r="IEQ124" s="1"/>
      <c r="IER124" s="1"/>
      <c r="IES124" s="1"/>
      <c r="IET124" s="1"/>
      <c r="IEU124" s="1"/>
      <c r="IEV124" s="1"/>
      <c r="IEW124" s="1"/>
      <c r="IEX124" s="1"/>
      <c r="IEY124" s="1"/>
      <c r="IEZ124" s="1"/>
      <c r="IFA124" s="1"/>
      <c r="IFB124" s="1"/>
      <c r="IFC124" s="1"/>
      <c r="IFD124" s="1"/>
      <c r="IFE124" s="1"/>
      <c r="IFF124" s="1"/>
      <c r="IFG124" s="1"/>
      <c r="IFH124" s="1"/>
      <c r="IFI124" s="1"/>
      <c r="IFJ124" s="1"/>
      <c r="IFK124" s="1"/>
      <c r="IFL124" s="1"/>
      <c r="IFM124" s="1"/>
      <c r="IFN124" s="1"/>
      <c r="IFO124" s="1"/>
      <c r="IFP124" s="1"/>
      <c r="IFQ124" s="1"/>
      <c r="IFR124" s="1"/>
      <c r="IFS124" s="1"/>
      <c r="IFT124" s="1"/>
      <c r="IFU124" s="1"/>
      <c r="IFV124" s="1"/>
      <c r="IFW124" s="1"/>
      <c r="IFX124" s="1"/>
      <c r="IFY124" s="1"/>
      <c r="IFZ124" s="1"/>
      <c r="IGA124" s="1"/>
      <c r="IGB124" s="1"/>
      <c r="IGC124" s="1"/>
      <c r="IGD124" s="1"/>
      <c r="IGE124" s="1"/>
      <c r="IGF124" s="1"/>
      <c r="IGG124" s="1"/>
      <c r="IGH124" s="1"/>
      <c r="IGI124" s="1"/>
      <c r="IGJ124" s="1"/>
      <c r="IGK124" s="1"/>
      <c r="IGL124" s="1"/>
      <c r="IGM124" s="1"/>
      <c r="IGN124" s="1"/>
      <c r="IGO124" s="1"/>
      <c r="IGP124" s="1"/>
      <c r="IGQ124" s="1"/>
      <c r="IGR124" s="1"/>
      <c r="IGS124" s="1"/>
      <c r="IGT124" s="1"/>
      <c r="IGU124" s="1"/>
      <c r="IGV124" s="1"/>
      <c r="IGW124" s="1"/>
      <c r="IGX124" s="1"/>
      <c r="IGY124" s="1"/>
      <c r="IGZ124" s="1"/>
      <c r="IHA124" s="1"/>
      <c r="IHB124" s="1"/>
      <c r="IHC124" s="1"/>
      <c r="IHD124" s="1"/>
      <c r="IHE124" s="1"/>
      <c r="IHF124" s="1"/>
      <c r="IHG124" s="1"/>
      <c r="IHH124" s="1"/>
      <c r="IHI124" s="1"/>
      <c r="IHJ124" s="1"/>
      <c r="IHK124" s="1"/>
      <c r="IHL124" s="1"/>
      <c r="IHM124" s="1"/>
      <c r="IHN124" s="1"/>
      <c r="IHO124" s="1"/>
      <c r="IHP124" s="1"/>
      <c r="IHQ124" s="1"/>
      <c r="IHR124" s="1"/>
      <c r="IHS124" s="1"/>
      <c r="IHT124" s="1"/>
      <c r="IHU124" s="1"/>
      <c r="IHV124" s="1"/>
      <c r="IHW124" s="1"/>
      <c r="IHX124" s="1"/>
      <c r="IHY124" s="1"/>
      <c r="IHZ124" s="1"/>
      <c r="IIA124" s="1"/>
      <c r="IIB124" s="1"/>
      <c r="IIC124" s="1"/>
      <c r="IID124" s="1"/>
      <c r="IIE124" s="1"/>
      <c r="IIF124" s="1"/>
      <c r="IIG124" s="1"/>
      <c r="IIH124" s="1"/>
      <c r="III124" s="1"/>
      <c r="IIJ124" s="1"/>
      <c r="IIK124" s="1"/>
      <c r="IIL124" s="1"/>
      <c r="IIM124" s="1"/>
      <c r="IIN124" s="1"/>
      <c r="IIO124" s="1"/>
      <c r="IIP124" s="1"/>
      <c r="IIQ124" s="1"/>
      <c r="IIR124" s="1"/>
      <c r="IIS124" s="1"/>
      <c r="IIT124" s="1"/>
      <c r="IIU124" s="1"/>
      <c r="IIV124" s="1"/>
      <c r="IIW124" s="1"/>
      <c r="IIX124" s="1"/>
      <c r="IIY124" s="1"/>
      <c r="IIZ124" s="1"/>
      <c r="IJA124" s="1"/>
      <c r="IJB124" s="1"/>
      <c r="IJC124" s="1"/>
      <c r="IJD124" s="1"/>
      <c r="IJE124" s="1"/>
      <c r="IJF124" s="1"/>
      <c r="IJG124" s="1"/>
      <c r="IJH124" s="1"/>
      <c r="IJI124" s="1"/>
      <c r="IJJ124" s="1"/>
      <c r="IJK124" s="1"/>
      <c r="IJL124" s="1"/>
      <c r="IJM124" s="1"/>
      <c r="IJN124" s="1"/>
      <c r="IJO124" s="1"/>
      <c r="IJP124" s="1"/>
      <c r="IJQ124" s="1"/>
      <c r="IJR124" s="1"/>
      <c r="IJS124" s="1"/>
      <c r="IJT124" s="1"/>
      <c r="IJU124" s="1"/>
      <c r="IJV124" s="1"/>
      <c r="IJW124" s="1"/>
      <c r="IJX124" s="1"/>
      <c r="IJY124" s="1"/>
      <c r="IJZ124" s="1"/>
      <c r="IKA124" s="1"/>
      <c r="IKB124" s="1"/>
      <c r="IKC124" s="1"/>
      <c r="IKD124" s="1"/>
      <c r="IKE124" s="1"/>
      <c r="IKF124" s="1"/>
      <c r="IKG124" s="1"/>
      <c r="IKH124" s="1"/>
      <c r="IKI124" s="1"/>
      <c r="IKJ124" s="1"/>
      <c r="IKK124" s="1"/>
      <c r="IKL124" s="1"/>
      <c r="IKM124" s="1"/>
      <c r="IKN124" s="1"/>
      <c r="IKO124" s="1"/>
      <c r="IKP124" s="1"/>
      <c r="IKQ124" s="1"/>
      <c r="IKR124" s="1"/>
      <c r="IKS124" s="1"/>
      <c r="IKT124" s="1"/>
      <c r="IKU124" s="1"/>
      <c r="IKV124" s="1"/>
      <c r="IKW124" s="1"/>
      <c r="IKX124" s="1"/>
      <c r="IKY124" s="1"/>
      <c r="IKZ124" s="1"/>
      <c r="ILA124" s="1"/>
      <c r="ILB124" s="1"/>
      <c r="ILC124" s="1"/>
      <c r="ILD124" s="1"/>
      <c r="ILE124" s="1"/>
      <c r="ILF124" s="1"/>
      <c r="ILG124" s="1"/>
      <c r="ILH124" s="1"/>
      <c r="ILI124" s="1"/>
      <c r="ILJ124" s="1"/>
      <c r="ILK124" s="1"/>
      <c r="ILL124" s="1"/>
      <c r="ILM124" s="1"/>
      <c r="ILN124" s="1"/>
      <c r="ILO124" s="1"/>
      <c r="ILP124" s="1"/>
      <c r="ILQ124" s="1"/>
      <c r="ILR124" s="1"/>
      <c r="ILS124" s="1"/>
      <c r="ILT124" s="1"/>
      <c r="ILU124" s="1"/>
      <c r="ILV124" s="1"/>
      <c r="ILW124" s="1"/>
      <c r="ILX124" s="1"/>
      <c r="ILY124" s="1"/>
      <c r="ILZ124" s="1"/>
      <c r="IMA124" s="1"/>
      <c r="IMB124" s="1"/>
      <c r="IMC124" s="1"/>
      <c r="IMD124" s="1"/>
      <c r="IME124" s="1"/>
      <c r="IMF124" s="1"/>
      <c r="IMG124" s="1"/>
      <c r="IMH124" s="1"/>
      <c r="IMI124" s="1"/>
      <c r="IMJ124" s="1"/>
      <c r="IMK124" s="1"/>
      <c r="IML124" s="1"/>
      <c r="IMM124" s="1"/>
      <c r="IMN124" s="1"/>
      <c r="IMO124" s="1"/>
      <c r="IMP124" s="1"/>
      <c r="IMQ124" s="1"/>
      <c r="IMR124" s="1"/>
      <c r="IMS124" s="1"/>
      <c r="IMT124" s="1"/>
      <c r="IMU124" s="1"/>
      <c r="IMV124" s="1"/>
      <c r="IMW124" s="1"/>
      <c r="IMX124" s="1"/>
      <c r="IMY124" s="1"/>
      <c r="IMZ124" s="1"/>
      <c r="INA124" s="1"/>
      <c r="INB124" s="1"/>
      <c r="INC124" s="1"/>
      <c r="IND124" s="1"/>
      <c r="INE124" s="1"/>
      <c r="INF124" s="1"/>
      <c r="ING124" s="1"/>
      <c r="INH124" s="1"/>
      <c r="INI124" s="1"/>
      <c r="INJ124" s="1"/>
      <c r="INK124" s="1"/>
      <c r="INL124" s="1"/>
      <c r="INM124" s="1"/>
      <c r="INN124" s="1"/>
      <c r="INO124" s="1"/>
      <c r="INP124" s="1"/>
      <c r="INQ124" s="1"/>
      <c r="INR124" s="1"/>
      <c r="INS124" s="1"/>
      <c r="INT124" s="1"/>
      <c r="INU124" s="1"/>
      <c r="INV124" s="1"/>
      <c r="INW124" s="1"/>
      <c r="INX124" s="1"/>
      <c r="INY124" s="1"/>
      <c r="INZ124" s="1"/>
      <c r="IOA124" s="1"/>
      <c r="IOB124" s="1"/>
      <c r="IOC124" s="1"/>
      <c r="IOD124" s="1"/>
      <c r="IOE124" s="1"/>
      <c r="IOF124" s="1"/>
      <c r="IOG124" s="1"/>
      <c r="IOH124" s="1"/>
      <c r="IOI124" s="1"/>
      <c r="IOJ124" s="1"/>
      <c r="IOK124" s="1"/>
      <c r="IOL124" s="1"/>
      <c r="IOM124" s="1"/>
      <c r="ION124" s="1"/>
      <c r="IOO124" s="1"/>
      <c r="IOP124" s="1"/>
      <c r="IOQ124" s="1"/>
      <c r="IOR124" s="1"/>
      <c r="IOS124" s="1"/>
      <c r="IOT124" s="1"/>
      <c r="IOU124" s="1"/>
      <c r="IOV124" s="1"/>
      <c r="IOW124" s="1"/>
      <c r="IOX124" s="1"/>
      <c r="IOY124" s="1"/>
      <c r="IOZ124" s="1"/>
      <c r="IPA124" s="1"/>
      <c r="IPB124" s="1"/>
      <c r="IPC124" s="1"/>
      <c r="IPD124" s="1"/>
      <c r="IPE124" s="1"/>
      <c r="IPF124" s="1"/>
      <c r="IPG124" s="1"/>
      <c r="IPH124" s="1"/>
      <c r="IPI124" s="1"/>
      <c r="IPJ124" s="1"/>
      <c r="IPK124" s="1"/>
      <c r="IPL124" s="1"/>
      <c r="IPM124" s="1"/>
      <c r="IPN124" s="1"/>
      <c r="IPO124" s="1"/>
      <c r="IPP124" s="1"/>
      <c r="IPQ124" s="1"/>
      <c r="IPR124" s="1"/>
      <c r="IPS124" s="1"/>
      <c r="IPT124" s="1"/>
      <c r="IPU124" s="1"/>
      <c r="IPV124" s="1"/>
      <c r="IPW124" s="1"/>
      <c r="IPX124" s="1"/>
      <c r="IPY124" s="1"/>
      <c r="IPZ124" s="1"/>
      <c r="IQA124" s="1"/>
      <c r="IQB124" s="1"/>
      <c r="IQC124" s="1"/>
      <c r="IQD124" s="1"/>
      <c r="IQE124" s="1"/>
      <c r="IQF124" s="1"/>
      <c r="IQG124" s="1"/>
      <c r="IQH124" s="1"/>
      <c r="IQI124" s="1"/>
      <c r="IQJ124" s="1"/>
      <c r="IQK124" s="1"/>
      <c r="IQL124" s="1"/>
      <c r="IQM124" s="1"/>
      <c r="IQN124" s="1"/>
      <c r="IQO124" s="1"/>
      <c r="IQP124" s="1"/>
      <c r="IQQ124" s="1"/>
      <c r="IQR124" s="1"/>
      <c r="IQS124" s="1"/>
      <c r="IQT124" s="1"/>
      <c r="IQU124" s="1"/>
      <c r="IQV124" s="1"/>
      <c r="IQW124" s="1"/>
      <c r="IQX124" s="1"/>
      <c r="IQY124" s="1"/>
      <c r="IQZ124" s="1"/>
      <c r="IRA124" s="1"/>
      <c r="IRB124" s="1"/>
      <c r="IRC124" s="1"/>
      <c r="IRD124" s="1"/>
      <c r="IRE124" s="1"/>
      <c r="IRF124" s="1"/>
      <c r="IRG124" s="1"/>
      <c r="IRH124" s="1"/>
      <c r="IRI124" s="1"/>
      <c r="IRJ124" s="1"/>
      <c r="IRK124" s="1"/>
      <c r="IRL124" s="1"/>
      <c r="IRM124" s="1"/>
      <c r="IRN124" s="1"/>
      <c r="IRO124" s="1"/>
      <c r="IRP124" s="1"/>
      <c r="IRQ124" s="1"/>
      <c r="IRR124" s="1"/>
      <c r="IRS124" s="1"/>
      <c r="IRT124" s="1"/>
      <c r="IRU124" s="1"/>
      <c r="IRV124" s="1"/>
      <c r="IRW124" s="1"/>
      <c r="IRX124" s="1"/>
      <c r="IRY124" s="1"/>
      <c r="IRZ124" s="1"/>
      <c r="ISA124" s="1"/>
      <c r="ISB124" s="1"/>
      <c r="ISC124" s="1"/>
      <c r="ISD124" s="1"/>
      <c r="ISE124" s="1"/>
      <c r="ISF124" s="1"/>
      <c r="ISG124" s="1"/>
      <c r="ISH124" s="1"/>
      <c r="ISI124" s="1"/>
      <c r="ISJ124" s="1"/>
      <c r="ISK124" s="1"/>
      <c r="ISL124" s="1"/>
      <c r="ISM124" s="1"/>
      <c r="ISN124" s="1"/>
      <c r="ISO124" s="1"/>
      <c r="ISP124" s="1"/>
      <c r="ISQ124" s="1"/>
      <c r="ISR124" s="1"/>
      <c r="ISS124" s="1"/>
      <c r="IST124" s="1"/>
      <c r="ISU124" s="1"/>
      <c r="ISV124" s="1"/>
      <c r="ISW124" s="1"/>
      <c r="ISX124" s="1"/>
      <c r="ISY124" s="1"/>
      <c r="ISZ124" s="1"/>
      <c r="ITA124" s="1"/>
      <c r="ITB124" s="1"/>
      <c r="ITC124" s="1"/>
      <c r="ITD124" s="1"/>
      <c r="ITE124" s="1"/>
      <c r="ITF124" s="1"/>
      <c r="ITG124" s="1"/>
      <c r="ITH124" s="1"/>
      <c r="ITI124" s="1"/>
      <c r="ITJ124" s="1"/>
      <c r="ITK124" s="1"/>
      <c r="ITL124" s="1"/>
      <c r="ITM124" s="1"/>
      <c r="ITN124" s="1"/>
      <c r="ITO124" s="1"/>
      <c r="ITP124" s="1"/>
      <c r="ITQ124" s="1"/>
      <c r="ITR124" s="1"/>
      <c r="ITS124" s="1"/>
      <c r="ITT124" s="1"/>
      <c r="ITU124" s="1"/>
      <c r="ITV124" s="1"/>
      <c r="ITW124" s="1"/>
      <c r="ITX124" s="1"/>
      <c r="ITY124" s="1"/>
      <c r="ITZ124" s="1"/>
      <c r="IUA124" s="1"/>
      <c r="IUB124" s="1"/>
      <c r="IUC124" s="1"/>
      <c r="IUD124" s="1"/>
      <c r="IUE124" s="1"/>
      <c r="IUF124" s="1"/>
      <c r="IUG124" s="1"/>
      <c r="IUH124" s="1"/>
      <c r="IUI124" s="1"/>
      <c r="IUJ124" s="1"/>
      <c r="IUK124" s="1"/>
      <c r="IUL124" s="1"/>
      <c r="IUM124" s="1"/>
      <c r="IUN124" s="1"/>
      <c r="IUO124" s="1"/>
      <c r="IUP124" s="1"/>
      <c r="IUQ124" s="1"/>
      <c r="IUR124" s="1"/>
      <c r="IUS124" s="1"/>
      <c r="IUT124" s="1"/>
      <c r="IUU124" s="1"/>
      <c r="IUV124" s="1"/>
      <c r="IUW124" s="1"/>
      <c r="IUX124" s="1"/>
      <c r="IUY124" s="1"/>
      <c r="IUZ124" s="1"/>
      <c r="IVA124" s="1"/>
      <c r="IVB124" s="1"/>
      <c r="IVC124" s="1"/>
      <c r="IVD124" s="1"/>
      <c r="IVE124" s="1"/>
      <c r="IVF124" s="1"/>
      <c r="IVG124" s="1"/>
      <c r="IVH124" s="1"/>
      <c r="IVI124" s="1"/>
      <c r="IVJ124" s="1"/>
      <c r="IVK124" s="1"/>
      <c r="IVL124" s="1"/>
      <c r="IVM124" s="1"/>
      <c r="IVN124" s="1"/>
      <c r="IVO124" s="1"/>
      <c r="IVP124" s="1"/>
      <c r="IVQ124" s="1"/>
      <c r="IVR124" s="1"/>
      <c r="IVS124" s="1"/>
      <c r="IVT124" s="1"/>
      <c r="IVU124" s="1"/>
      <c r="IVV124" s="1"/>
      <c r="IVW124" s="1"/>
      <c r="IVX124" s="1"/>
      <c r="IVY124" s="1"/>
      <c r="IVZ124" s="1"/>
      <c r="IWA124" s="1"/>
      <c r="IWB124" s="1"/>
      <c r="IWC124" s="1"/>
      <c r="IWD124" s="1"/>
      <c r="IWE124" s="1"/>
      <c r="IWF124" s="1"/>
      <c r="IWG124" s="1"/>
      <c r="IWH124" s="1"/>
      <c r="IWI124" s="1"/>
      <c r="IWJ124" s="1"/>
      <c r="IWK124" s="1"/>
      <c r="IWL124" s="1"/>
      <c r="IWM124" s="1"/>
      <c r="IWN124" s="1"/>
      <c r="IWO124" s="1"/>
      <c r="IWP124" s="1"/>
      <c r="IWQ124" s="1"/>
      <c r="IWR124" s="1"/>
      <c r="IWS124" s="1"/>
      <c r="IWT124" s="1"/>
      <c r="IWU124" s="1"/>
      <c r="IWV124" s="1"/>
      <c r="IWW124" s="1"/>
      <c r="IWX124" s="1"/>
      <c r="IWY124" s="1"/>
      <c r="IWZ124" s="1"/>
      <c r="IXA124" s="1"/>
      <c r="IXB124" s="1"/>
      <c r="IXC124" s="1"/>
      <c r="IXD124" s="1"/>
      <c r="IXE124" s="1"/>
      <c r="IXF124" s="1"/>
      <c r="IXG124" s="1"/>
      <c r="IXH124" s="1"/>
      <c r="IXI124" s="1"/>
      <c r="IXJ124" s="1"/>
      <c r="IXK124" s="1"/>
      <c r="IXL124" s="1"/>
      <c r="IXM124" s="1"/>
      <c r="IXN124" s="1"/>
      <c r="IXO124" s="1"/>
      <c r="IXP124" s="1"/>
      <c r="IXQ124" s="1"/>
      <c r="IXR124" s="1"/>
      <c r="IXS124" s="1"/>
      <c r="IXT124" s="1"/>
      <c r="IXU124" s="1"/>
      <c r="IXV124" s="1"/>
      <c r="IXW124" s="1"/>
      <c r="IXX124" s="1"/>
      <c r="IXY124" s="1"/>
      <c r="IXZ124" s="1"/>
      <c r="IYA124" s="1"/>
      <c r="IYB124" s="1"/>
      <c r="IYC124" s="1"/>
      <c r="IYD124" s="1"/>
      <c r="IYE124" s="1"/>
      <c r="IYF124" s="1"/>
      <c r="IYG124" s="1"/>
      <c r="IYH124" s="1"/>
      <c r="IYI124" s="1"/>
      <c r="IYJ124" s="1"/>
      <c r="IYK124" s="1"/>
      <c r="IYL124" s="1"/>
      <c r="IYM124" s="1"/>
      <c r="IYN124" s="1"/>
      <c r="IYO124" s="1"/>
      <c r="IYP124" s="1"/>
      <c r="IYQ124" s="1"/>
      <c r="IYR124" s="1"/>
      <c r="IYS124" s="1"/>
      <c r="IYT124" s="1"/>
      <c r="IYU124" s="1"/>
      <c r="IYV124" s="1"/>
      <c r="IYW124" s="1"/>
      <c r="IYX124" s="1"/>
      <c r="IYY124" s="1"/>
      <c r="IYZ124" s="1"/>
      <c r="IZA124" s="1"/>
      <c r="IZB124" s="1"/>
      <c r="IZC124" s="1"/>
      <c r="IZD124" s="1"/>
      <c r="IZE124" s="1"/>
      <c r="IZF124" s="1"/>
      <c r="IZG124" s="1"/>
      <c r="IZH124" s="1"/>
      <c r="IZI124" s="1"/>
      <c r="IZJ124" s="1"/>
      <c r="IZK124" s="1"/>
      <c r="IZL124" s="1"/>
      <c r="IZM124" s="1"/>
      <c r="IZN124" s="1"/>
      <c r="IZO124" s="1"/>
      <c r="IZP124" s="1"/>
      <c r="IZQ124" s="1"/>
      <c r="IZR124" s="1"/>
      <c r="IZS124" s="1"/>
      <c r="IZT124" s="1"/>
      <c r="IZU124" s="1"/>
      <c r="IZV124" s="1"/>
      <c r="IZW124" s="1"/>
      <c r="IZX124" s="1"/>
      <c r="IZY124" s="1"/>
      <c r="IZZ124" s="1"/>
      <c r="JAA124" s="1"/>
      <c r="JAB124" s="1"/>
      <c r="JAC124" s="1"/>
      <c r="JAD124" s="1"/>
      <c r="JAE124" s="1"/>
      <c r="JAF124" s="1"/>
      <c r="JAG124" s="1"/>
      <c r="JAH124" s="1"/>
      <c r="JAI124" s="1"/>
      <c r="JAJ124" s="1"/>
      <c r="JAK124" s="1"/>
      <c r="JAL124" s="1"/>
      <c r="JAM124" s="1"/>
      <c r="JAN124" s="1"/>
      <c r="JAO124" s="1"/>
      <c r="JAP124" s="1"/>
      <c r="JAQ124" s="1"/>
      <c r="JAR124" s="1"/>
      <c r="JAS124" s="1"/>
      <c r="JAT124" s="1"/>
      <c r="JAU124" s="1"/>
      <c r="JAV124" s="1"/>
      <c r="JAW124" s="1"/>
      <c r="JAX124" s="1"/>
      <c r="JAY124" s="1"/>
      <c r="JAZ124" s="1"/>
      <c r="JBA124" s="1"/>
      <c r="JBB124" s="1"/>
      <c r="JBC124" s="1"/>
      <c r="JBD124" s="1"/>
      <c r="JBE124" s="1"/>
      <c r="JBF124" s="1"/>
      <c r="JBG124" s="1"/>
      <c r="JBH124" s="1"/>
      <c r="JBI124" s="1"/>
      <c r="JBJ124" s="1"/>
      <c r="JBK124" s="1"/>
      <c r="JBL124" s="1"/>
      <c r="JBM124" s="1"/>
      <c r="JBN124" s="1"/>
      <c r="JBO124" s="1"/>
      <c r="JBP124" s="1"/>
      <c r="JBQ124" s="1"/>
      <c r="JBR124" s="1"/>
      <c r="JBS124" s="1"/>
      <c r="JBT124" s="1"/>
      <c r="JBU124" s="1"/>
      <c r="JBV124" s="1"/>
      <c r="JBW124" s="1"/>
      <c r="JBX124" s="1"/>
      <c r="JBY124" s="1"/>
      <c r="JBZ124" s="1"/>
      <c r="JCA124" s="1"/>
      <c r="JCB124" s="1"/>
      <c r="JCC124" s="1"/>
      <c r="JCD124" s="1"/>
      <c r="JCE124" s="1"/>
      <c r="JCF124" s="1"/>
      <c r="JCG124" s="1"/>
      <c r="JCH124" s="1"/>
      <c r="JCI124" s="1"/>
      <c r="JCJ124" s="1"/>
      <c r="JCK124" s="1"/>
      <c r="JCL124" s="1"/>
      <c r="JCM124" s="1"/>
      <c r="JCN124" s="1"/>
      <c r="JCO124" s="1"/>
      <c r="JCP124" s="1"/>
      <c r="JCQ124" s="1"/>
      <c r="JCR124" s="1"/>
      <c r="JCS124" s="1"/>
      <c r="JCT124" s="1"/>
      <c r="JCU124" s="1"/>
      <c r="JCV124" s="1"/>
      <c r="JCW124" s="1"/>
      <c r="JCX124" s="1"/>
      <c r="JCY124" s="1"/>
      <c r="JCZ124" s="1"/>
      <c r="JDA124" s="1"/>
      <c r="JDB124" s="1"/>
      <c r="JDC124" s="1"/>
      <c r="JDD124" s="1"/>
      <c r="JDE124" s="1"/>
      <c r="JDF124" s="1"/>
      <c r="JDG124" s="1"/>
      <c r="JDH124" s="1"/>
      <c r="JDI124" s="1"/>
      <c r="JDJ124" s="1"/>
      <c r="JDK124" s="1"/>
      <c r="JDL124" s="1"/>
      <c r="JDM124" s="1"/>
      <c r="JDN124" s="1"/>
      <c r="JDO124" s="1"/>
      <c r="JDP124" s="1"/>
      <c r="JDQ124" s="1"/>
      <c r="JDR124" s="1"/>
      <c r="JDS124" s="1"/>
      <c r="JDT124" s="1"/>
      <c r="JDU124" s="1"/>
      <c r="JDV124" s="1"/>
      <c r="JDW124" s="1"/>
      <c r="JDX124" s="1"/>
      <c r="JDY124" s="1"/>
      <c r="JDZ124" s="1"/>
      <c r="JEA124" s="1"/>
      <c r="JEB124" s="1"/>
      <c r="JEC124" s="1"/>
      <c r="JED124" s="1"/>
      <c r="JEE124" s="1"/>
      <c r="JEF124" s="1"/>
      <c r="JEG124" s="1"/>
      <c r="JEH124" s="1"/>
      <c r="JEI124" s="1"/>
      <c r="JEJ124" s="1"/>
      <c r="JEK124" s="1"/>
      <c r="JEL124" s="1"/>
      <c r="JEM124" s="1"/>
      <c r="JEN124" s="1"/>
      <c r="JEO124" s="1"/>
      <c r="JEP124" s="1"/>
      <c r="JEQ124" s="1"/>
      <c r="JER124" s="1"/>
      <c r="JES124" s="1"/>
      <c r="JET124" s="1"/>
      <c r="JEU124" s="1"/>
      <c r="JEV124" s="1"/>
      <c r="JEW124" s="1"/>
      <c r="JEX124" s="1"/>
      <c r="JEY124" s="1"/>
      <c r="JEZ124" s="1"/>
      <c r="JFA124" s="1"/>
      <c r="JFB124" s="1"/>
      <c r="JFC124" s="1"/>
      <c r="JFD124" s="1"/>
      <c r="JFE124" s="1"/>
      <c r="JFF124" s="1"/>
      <c r="JFG124" s="1"/>
      <c r="JFH124" s="1"/>
      <c r="JFI124" s="1"/>
      <c r="JFJ124" s="1"/>
      <c r="JFK124" s="1"/>
      <c r="JFL124" s="1"/>
      <c r="JFM124" s="1"/>
      <c r="JFN124" s="1"/>
      <c r="JFO124" s="1"/>
      <c r="JFP124" s="1"/>
      <c r="JFQ124" s="1"/>
      <c r="JFR124" s="1"/>
      <c r="JFS124" s="1"/>
      <c r="JFT124" s="1"/>
      <c r="JFU124" s="1"/>
      <c r="JFV124" s="1"/>
      <c r="JFW124" s="1"/>
      <c r="JFX124" s="1"/>
      <c r="JFY124" s="1"/>
      <c r="JFZ124" s="1"/>
      <c r="JGA124" s="1"/>
      <c r="JGB124" s="1"/>
      <c r="JGC124" s="1"/>
      <c r="JGD124" s="1"/>
      <c r="JGE124" s="1"/>
      <c r="JGF124" s="1"/>
      <c r="JGG124" s="1"/>
      <c r="JGH124" s="1"/>
      <c r="JGI124" s="1"/>
      <c r="JGJ124" s="1"/>
      <c r="JGK124" s="1"/>
      <c r="JGL124" s="1"/>
      <c r="JGM124" s="1"/>
      <c r="JGN124" s="1"/>
      <c r="JGO124" s="1"/>
      <c r="JGP124" s="1"/>
      <c r="JGQ124" s="1"/>
      <c r="JGR124" s="1"/>
      <c r="JGS124" s="1"/>
      <c r="JGT124" s="1"/>
      <c r="JGU124" s="1"/>
      <c r="JGV124" s="1"/>
      <c r="JGW124" s="1"/>
      <c r="JGX124" s="1"/>
      <c r="JGY124" s="1"/>
      <c r="JGZ124" s="1"/>
      <c r="JHA124" s="1"/>
      <c r="JHB124" s="1"/>
      <c r="JHC124" s="1"/>
      <c r="JHD124" s="1"/>
      <c r="JHE124" s="1"/>
      <c r="JHF124" s="1"/>
      <c r="JHG124" s="1"/>
      <c r="JHH124" s="1"/>
      <c r="JHI124" s="1"/>
      <c r="JHJ124" s="1"/>
      <c r="JHK124" s="1"/>
      <c r="JHL124" s="1"/>
      <c r="JHM124" s="1"/>
      <c r="JHN124" s="1"/>
      <c r="JHO124" s="1"/>
      <c r="JHP124" s="1"/>
      <c r="JHQ124" s="1"/>
      <c r="JHR124" s="1"/>
      <c r="JHS124" s="1"/>
      <c r="JHT124" s="1"/>
      <c r="JHU124" s="1"/>
      <c r="JHV124" s="1"/>
      <c r="JHW124" s="1"/>
      <c r="JHX124" s="1"/>
      <c r="JHY124" s="1"/>
      <c r="JHZ124" s="1"/>
      <c r="JIA124" s="1"/>
      <c r="JIB124" s="1"/>
      <c r="JIC124" s="1"/>
      <c r="JID124" s="1"/>
      <c r="JIE124" s="1"/>
      <c r="JIF124" s="1"/>
      <c r="JIG124" s="1"/>
      <c r="JIH124" s="1"/>
      <c r="JII124" s="1"/>
      <c r="JIJ124" s="1"/>
      <c r="JIK124" s="1"/>
      <c r="JIL124" s="1"/>
      <c r="JIM124" s="1"/>
      <c r="JIN124" s="1"/>
      <c r="JIO124" s="1"/>
      <c r="JIP124" s="1"/>
      <c r="JIQ124" s="1"/>
      <c r="JIR124" s="1"/>
      <c r="JIS124" s="1"/>
      <c r="JIT124" s="1"/>
      <c r="JIU124" s="1"/>
      <c r="JIV124" s="1"/>
      <c r="JIW124" s="1"/>
      <c r="JIX124" s="1"/>
      <c r="JIY124" s="1"/>
      <c r="JIZ124" s="1"/>
      <c r="JJA124" s="1"/>
      <c r="JJB124" s="1"/>
      <c r="JJC124" s="1"/>
      <c r="JJD124" s="1"/>
      <c r="JJE124" s="1"/>
      <c r="JJF124" s="1"/>
      <c r="JJG124" s="1"/>
      <c r="JJH124" s="1"/>
      <c r="JJI124" s="1"/>
      <c r="JJJ124" s="1"/>
      <c r="JJK124" s="1"/>
      <c r="JJL124" s="1"/>
      <c r="JJM124" s="1"/>
      <c r="JJN124" s="1"/>
      <c r="JJO124" s="1"/>
      <c r="JJP124" s="1"/>
      <c r="JJQ124" s="1"/>
      <c r="JJR124" s="1"/>
      <c r="JJS124" s="1"/>
      <c r="JJT124" s="1"/>
      <c r="JJU124" s="1"/>
      <c r="JJV124" s="1"/>
      <c r="JJW124" s="1"/>
      <c r="JJX124" s="1"/>
      <c r="JJY124" s="1"/>
      <c r="JJZ124" s="1"/>
      <c r="JKA124" s="1"/>
      <c r="JKB124" s="1"/>
      <c r="JKC124" s="1"/>
      <c r="JKD124" s="1"/>
      <c r="JKE124" s="1"/>
      <c r="JKF124" s="1"/>
      <c r="JKG124" s="1"/>
      <c r="JKH124" s="1"/>
      <c r="JKI124" s="1"/>
      <c r="JKJ124" s="1"/>
      <c r="JKK124" s="1"/>
      <c r="JKL124" s="1"/>
      <c r="JKM124" s="1"/>
      <c r="JKN124" s="1"/>
      <c r="JKO124" s="1"/>
      <c r="JKP124" s="1"/>
      <c r="JKQ124" s="1"/>
      <c r="JKR124" s="1"/>
      <c r="JKS124" s="1"/>
      <c r="JKT124" s="1"/>
      <c r="JKU124" s="1"/>
      <c r="JKV124" s="1"/>
      <c r="JKW124" s="1"/>
      <c r="JKX124" s="1"/>
      <c r="JKY124" s="1"/>
      <c r="JKZ124" s="1"/>
      <c r="JLA124" s="1"/>
      <c r="JLB124" s="1"/>
      <c r="JLC124" s="1"/>
      <c r="JLD124" s="1"/>
      <c r="JLE124" s="1"/>
      <c r="JLF124" s="1"/>
      <c r="JLG124" s="1"/>
      <c r="JLH124" s="1"/>
      <c r="JLI124" s="1"/>
      <c r="JLJ124" s="1"/>
      <c r="JLK124" s="1"/>
      <c r="JLL124" s="1"/>
      <c r="JLM124" s="1"/>
      <c r="JLN124" s="1"/>
      <c r="JLO124" s="1"/>
      <c r="JLP124" s="1"/>
      <c r="JLQ124" s="1"/>
      <c r="JLR124" s="1"/>
      <c r="JLS124" s="1"/>
      <c r="JLT124" s="1"/>
      <c r="JLU124" s="1"/>
      <c r="JLV124" s="1"/>
      <c r="JLW124" s="1"/>
      <c r="JLX124" s="1"/>
      <c r="JLY124" s="1"/>
      <c r="JLZ124" s="1"/>
      <c r="JMA124" s="1"/>
      <c r="JMB124" s="1"/>
      <c r="JMC124" s="1"/>
      <c r="JMD124" s="1"/>
      <c r="JME124" s="1"/>
      <c r="JMF124" s="1"/>
      <c r="JMG124" s="1"/>
      <c r="JMH124" s="1"/>
      <c r="JMI124" s="1"/>
      <c r="JMJ124" s="1"/>
      <c r="JMK124" s="1"/>
      <c r="JML124" s="1"/>
      <c r="JMM124" s="1"/>
      <c r="JMN124" s="1"/>
      <c r="JMO124" s="1"/>
      <c r="JMP124" s="1"/>
      <c r="JMQ124" s="1"/>
      <c r="JMR124" s="1"/>
      <c r="JMS124" s="1"/>
      <c r="JMT124" s="1"/>
      <c r="JMU124" s="1"/>
      <c r="JMV124" s="1"/>
      <c r="JMW124" s="1"/>
      <c r="JMX124" s="1"/>
      <c r="JMY124" s="1"/>
      <c r="JMZ124" s="1"/>
      <c r="JNA124" s="1"/>
      <c r="JNB124" s="1"/>
      <c r="JNC124" s="1"/>
      <c r="JND124" s="1"/>
      <c r="JNE124" s="1"/>
      <c r="JNF124" s="1"/>
      <c r="JNG124" s="1"/>
      <c r="JNH124" s="1"/>
      <c r="JNI124" s="1"/>
      <c r="JNJ124" s="1"/>
      <c r="JNK124" s="1"/>
      <c r="JNL124" s="1"/>
      <c r="JNM124" s="1"/>
      <c r="JNN124" s="1"/>
      <c r="JNO124" s="1"/>
      <c r="JNP124" s="1"/>
      <c r="JNQ124" s="1"/>
      <c r="JNR124" s="1"/>
      <c r="JNS124" s="1"/>
      <c r="JNT124" s="1"/>
      <c r="JNU124" s="1"/>
      <c r="JNV124" s="1"/>
      <c r="JNW124" s="1"/>
      <c r="JNX124" s="1"/>
      <c r="JNY124" s="1"/>
      <c r="JNZ124" s="1"/>
      <c r="JOA124" s="1"/>
      <c r="JOB124" s="1"/>
      <c r="JOC124" s="1"/>
      <c r="JOD124" s="1"/>
      <c r="JOE124" s="1"/>
      <c r="JOF124" s="1"/>
      <c r="JOG124" s="1"/>
      <c r="JOH124" s="1"/>
      <c r="JOI124" s="1"/>
      <c r="JOJ124" s="1"/>
      <c r="JOK124" s="1"/>
      <c r="JOL124" s="1"/>
      <c r="JOM124" s="1"/>
      <c r="JON124" s="1"/>
      <c r="JOO124" s="1"/>
      <c r="JOP124" s="1"/>
      <c r="JOQ124" s="1"/>
      <c r="JOR124" s="1"/>
      <c r="JOS124" s="1"/>
      <c r="JOT124" s="1"/>
      <c r="JOU124" s="1"/>
      <c r="JOV124" s="1"/>
      <c r="JOW124" s="1"/>
      <c r="JOX124" s="1"/>
      <c r="JOY124" s="1"/>
      <c r="JOZ124" s="1"/>
      <c r="JPA124" s="1"/>
      <c r="JPB124" s="1"/>
      <c r="JPC124" s="1"/>
      <c r="JPD124" s="1"/>
      <c r="JPE124" s="1"/>
      <c r="JPF124" s="1"/>
      <c r="JPG124" s="1"/>
      <c r="JPH124" s="1"/>
      <c r="JPI124" s="1"/>
      <c r="JPJ124" s="1"/>
      <c r="JPK124" s="1"/>
      <c r="JPL124" s="1"/>
      <c r="JPM124" s="1"/>
      <c r="JPN124" s="1"/>
      <c r="JPO124" s="1"/>
      <c r="JPP124" s="1"/>
      <c r="JPQ124" s="1"/>
      <c r="JPR124" s="1"/>
      <c r="JPS124" s="1"/>
      <c r="JPT124" s="1"/>
      <c r="JPU124" s="1"/>
      <c r="JPV124" s="1"/>
      <c r="JPW124" s="1"/>
      <c r="JPX124" s="1"/>
      <c r="JPY124" s="1"/>
      <c r="JPZ124" s="1"/>
      <c r="JQA124" s="1"/>
      <c r="JQB124" s="1"/>
      <c r="JQC124" s="1"/>
      <c r="JQD124" s="1"/>
      <c r="JQE124" s="1"/>
      <c r="JQF124" s="1"/>
      <c r="JQG124" s="1"/>
      <c r="JQH124" s="1"/>
      <c r="JQI124" s="1"/>
      <c r="JQJ124" s="1"/>
      <c r="JQK124" s="1"/>
      <c r="JQL124" s="1"/>
      <c r="JQM124" s="1"/>
      <c r="JQN124" s="1"/>
      <c r="JQO124" s="1"/>
      <c r="JQP124" s="1"/>
      <c r="JQQ124" s="1"/>
      <c r="JQR124" s="1"/>
      <c r="JQS124" s="1"/>
      <c r="JQT124" s="1"/>
      <c r="JQU124" s="1"/>
      <c r="JQV124" s="1"/>
      <c r="JQW124" s="1"/>
      <c r="JQX124" s="1"/>
      <c r="JQY124" s="1"/>
      <c r="JQZ124" s="1"/>
      <c r="JRA124" s="1"/>
      <c r="JRB124" s="1"/>
      <c r="JRC124" s="1"/>
      <c r="JRD124" s="1"/>
      <c r="JRE124" s="1"/>
      <c r="JRF124" s="1"/>
      <c r="JRG124" s="1"/>
      <c r="JRH124" s="1"/>
      <c r="JRI124" s="1"/>
      <c r="JRJ124" s="1"/>
      <c r="JRK124" s="1"/>
      <c r="JRL124" s="1"/>
      <c r="JRM124" s="1"/>
      <c r="JRN124" s="1"/>
      <c r="JRO124" s="1"/>
      <c r="JRP124" s="1"/>
      <c r="JRQ124" s="1"/>
      <c r="JRR124" s="1"/>
      <c r="JRS124" s="1"/>
      <c r="JRT124" s="1"/>
      <c r="JRU124" s="1"/>
      <c r="JRV124" s="1"/>
      <c r="JRW124" s="1"/>
      <c r="JRX124" s="1"/>
      <c r="JRY124" s="1"/>
      <c r="JRZ124" s="1"/>
      <c r="JSA124" s="1"/>
      <c r="JSB124" s="1"/>
      <c r="JSC124" s="1"/>
      <c r="JSD124" s="1"/>
      <c r="JSE124" s="1"/>
      <c r="JSF124" s="1"/>
      <c r="JSG124" s="1"/>
      <c r="JSH124" s="1"/>
      <c r="JSI124" s="1"/>
      <c r="JSJ124" s="1"/>
      <c r="JSK124" s="1"/>
      <c r="JSL124" s="1"/>
      <c r="JSM124" s="1"/>
      <c r="JSN124" s="1"/>
      <c r="JSO124" s="1"/>
      <c r="JSP124" s="1"/>
      <c r="JSQ124" s="1"/>
      <c r="JSR124" s="1"/>
      <c r="JSS124" s="1"/>
      <c r="JST124" s="1"/>
      <c r="JSU124" s="1"/>
      <c r="JSV124" s="1"/>
      <c r="JSW124" s="1"/>
      <c r="JSX124" s="1"/>
      <c r="JSY124" s="1"/>
      <c r="JSZ124" s="1"/>
      <c r="JTA124" s="1"/>
      <c r="JTB124" s="1"/>
      <c r="JTC124" s="1"/>
      <c r="JTD124" s="1"/>
      <c r="JTE124" s="1"/>
      <c r="JTF124" s="1"/>
      <c r="JTG124" s="1"/>
      <c r="JTH124" s="1"/>
      <c r="JTI124" s="1"/>
      <c r="JTJ124" s="1"/>
      <c r="JTK124" s="1"/>
      <c r="JTL124" s="1"/>
      <c r="JTM124" s="1"/>
      <c r="JTN124" s="1"/>
      <c r="JTO124" s="1"/>
      <c r="JTP124" s="1"/>
      <c r="JTQ124" s="1"/>
      <c r="JTR124" s="1"/>
      <c r="JTS124" s="1"/>
      <c r="JTT124" s="1"/>
      <c r="JTU124" s="1"/>
      <c r="JTV124" s="1"/>
      <c r="JTW124" s="1"/>
      <c r="JTX124" s="1"/>
      <c r="JTY124" s="1"/>
      <c r="JTZ124" s="1"/>
      <c r="JUA124" s="1"/>
      <c r="JUB124" s="1"/>
      <c r="JUC124" s="1"/>
      <c r="JUD124" s="1"/>
      <c r="JUE124" s="1"/>
      <c r="JUF124" s="1"/>
      <c r="JUG124" s="1"/>
      <c r="JUH124" s="1"/>
      <c r="JUI124" s="1"/>
      <c r="JUJ124" s="1"/>
      <c r="JUK124" s="1"/>
      <c r="JUL124" s="1"/>
      <c r="JUM124" s="1"/>
      <c r="JUN124" s="1"/>
      <c r="JUO124" s="1"/>
      <c r="JUP124" s="1"/>
      <c r="JUQ124" s="1"/>
      <c r="JUR124" s="1"/>
      <c r="JUS124" s="1"/>
      <c r="JUT124" s="1"/>
      <c r="JUU124" s="1"/>
      <c r="JUV124" s="1"/>
      <c r="JUW124" s="1"/>
      <c r="JUX124" s="1"/>
      <c r="JUY124" s="1"/>
      <c r="JUZ124" s="1"/>
      <c r="JVA124" s="1"/>
      <c r="JVB124" s="1"/>
      <c r="JVC124" s="1"/>
      <c r="JVD124" s="1"/>
      <c r="JVE124" s="1"/>
      <c r="JVF124" s="1"/>
      <c r="JVG124" s="1"/>
      <c r="JVH124" s="1"/>
      <c r="JVI124" s="1"/>
      <c r="JVJ124" s="1"/>
      <c r="JVK124" s="1"/>
      <c r="JVL124" s="1"/>
      <c r="JVM124" s="1"/>
      <c r="JVN124" s="1"/>
      <c r="JVO124" s="1"/>
      <c r="JVP124" s="1"/>
      <c r="JVQ124" s="1"/>
      <c r="JVR124" s="1"/>
      <c r="JVS124" s="1"/>
      <c r="JVT124" s="1"/>
      <c r="JVU124" s="1"/>
      <c r="JVV124" s="1"/>
      <c r="JVW124" s="1"/>
      <c r="JVX124" s="1"/>
      <c r="JVY124" s="1"/>
      <c r="JVZ124" s="1"/>
      <c r="JWA124" s="1"/>
      <c r="JWB124" s="1"/>
      <c r="JWC124" s="1"/>
      <c r="JWD124" s="1"/>
      <c r="JWE124" s="1"/>
      <c r="JWF124" s="1"/>
      <c r="JWG124" s="1"/>
      <c r="JWH124" s="1"/>
      <c r="JWI124" s="1"/>
      <c r="JWJ124" s="1"/>
      <c r="JWK124" s="1"/>
      <c r="JWL124" s="1"/>
      <c r="JWM124" s="1"/>
      <c r="JWN124" s="1"/>
      <c r="JWO124" s="1"/>
      <c r="JWP124" s="1"/>
      <c r="JWQ124" s="1"/>
      <c r="JWR124" s="1"/>
      <c r="JWS124" s="1"/>
      <c r="JWT124" s="1"/>
      <c r="JWU124" s="1"/>
      <c r="JWV124" s="1"/>
      <c r="JWW124" s="1"/>
      <c r="JWX124" s="1"/>
      <c r="JWY124" s="1"/>
      <c r="JWZ124" s="1"/>
      <c r="JXA124" s="1"/>
      <c r="JXB124" s="1"/>
      <c r="JXC124" s="1"/>
      <c r="JXD124" s="1"/>
      <c r="JXE124" s="1"/>
      <c r="JXF124" s="1"/>
      <c r="JXG124" s="1"/>
      <c r="JXH124" s="1"/>
      <c r="JXI124" s="1"/>
      <c r="JXJ124" s="1"/>
      <c r="JXK124" s="1"/>
      <c r="JXL124" s="1"/>
      <c r="JXM124" s="1"/>
      <c r="JXN124" s="1"/>
      <c r="JXO124" s="1"/>
      <c r="JXP124" s="1"/>
      <c r="JXQ124" s="1"/>
      <c r="JXR124" s="1"/>
      <c r="JXS124" s="1"/>
      <c r="JXT124" s="1"/>
      <c r="JXU124" s="1"/>
      <c r="JXV124" s="1"/>
      <c r="JXW124" s="1"/>
      <c r="JXX124" s="1"/>
      <c r="JXY124" s="1"/>
      <c r="JXZ124" s="1"/>
      <c r="JYA124" s="1"/>
      <c r="JYB124" s="1"/>
      <c r="JYC124" s="1"/>
      <c r="JYD124" s="1"/>
      <c r="JYE124" s="1"/>
      <c r="JYF124" s="1"/>
      <c r="JYG124" s="1"/>
      <c r="JYH124" s="1"/>
      <c r="JYI124" s="1"/>
      <c r="JYJ124" s="1"/>
      <c r="JYK124" s="1"/>
      <c r="JYL124" s="1"/>
      <c r="JYM124" s="1"/>
      <c r="JYN124" s="1"/>
      <c r="JYO124" s="1"/>
      <c r="JYP124" s="1"/>
      <c r="JYQ124" s="1"/>
      <c r="JYR124" s="1"/>
      <c r="JYS124" s="1"/>
      <c r="JYT124" s="1"/>
      <c r="JYU124" s="1"/>
      <c r="JYV124" s="1"/>
      <c r="JYW124" s="1"/>
      <c r="JYX124" s="1"/>
      <c r="JYY124" s="1"/>
      <c r="JYZ124" s="1"/>
      <c r="JZA124" s="1"/>
      <c r="JZB124" s="1"/>
      <c r="JZC124" s="1"/>
      <c r="JZD124" s="1"/>
      <c r="JZE124" s="1"/>
      <c r="JZF124" s="1"/>
      <c r="JZG124" s="1"/>
      <c r="JZH124" s="1"/>
      <c r="JZI124" s="1"/>
      <c r="JZJ124" s="1"/>
      <c r="JZK124" s="1"/>
      <c r="JZL124" s="1"/>
      <c r="JZM124" s="1"/>
      <c r="JZN124" s="1"/>
      <c r="JZO124" s="1"/>
      <c r="JZP124" s="1"/>
      <c r="JZQ124" s="1"/>
      <c r="JZR124" s="1"/>
      <c r="JZS124" s="1"/>
      <c r="JZT124" s="1"/>
      <c r="JZU124" s="1"/>
      <c r="JZV124" s="1"/>
      <c r="JZW124" s="1"/>
      <c r="JZX124" s="1"/>
      <c r="JZY124" s="1"/>
      <c r="JZZ124" s="1"/>
      <c r="KAA124" s="1"/>
      <c r="KAB124" s="1"/>
      <c r="KAC124" s="1"/>
      <c r="KAD124" s="1"/>
      <c r="KAE124" s="1"/>
      <c r="KAF124" s="1"/>
      <c r="KAG124" s="1"/>
      <c r="KAH124" s="1"/>
      <c r="KAI124" s="1"/>
      <c r="KAJ124" s="1"/>
      <c r="KAK124" s="1"/>
      <c r="KAL124" s="1"/>
      <c r="KAM124" s="1"/>
      <c r="KAN124" s="1"/>
      <c r="KAO124" s="1"/>
      <c r="KAP124" s="1"/>
      <c r="KAQ124" s="1"/>
      <c r="KAR124" s="1"/>
      <c r="KAS124" s="1"/>
      <c r="KAT124" s="1"/>
      <c r="KAU124" s="1"/>
      <c r="KAV124" s="1"/>
      <c r="KAW124" s="1"/>
      <c r="KAX124" s="1"/>
      <c r="KAY124" s="1"/>
      <c r="KAZ124" s="1"/>
      <c r="KBA124" s="1"/>
      <c r="KBB124" s="1"/>
      <c r="KBC124" s="1"/>
      <c r="KBD124" s="1"/>
      <c r="KBE124" s="1"/>
      <c r="KBF124" s="1"/>
      <c r="KBG124" s="1"/>
      <c r="KBH124" s="1"/>
      <c r="KBI124" s="1"/>
      <c r="KBJ124" s="1"/>
      <c r="KBK124" s="1"/>
      <c r="KBL124" s="1"/>
      <c r="KBM124" s="1"/>
      <c r="KBN124" s="1"/>
      <c r="KBO124" s="1"/>
      <c r="KBP124" s="1"/>
      <c r="KBQ124" s="1"/>
      <c r="KBR124" s="1"/>
      <c r="KBS124" s="1"/>
      <c r="KBT124" s="1"/>
      <c r="KBU124" s="1"/>
      <c r="KBV124" s="1"/>
      <c r="KBW124" s="1"/>
      <c r="KBX124" s="1"/>
      <c r="KBY124" s="1"/>
      <c r="KBZ124" s="1"/>
      <c r="KCA124" s="1"/>
      <c r="KCB124" s="1"/>
      <c r="KCC124" s="1"/>
      <c r="KCD124" s="1"/>
      <c r="KCE124" s="1"/>
      <c r="KCF124" s="1"/>
      <c r="KCG124" s="1"/>
      <c r="KCH124" s="1"/>
      <c r="KCI124" s="1"/>
      <c r="KCJ124" s="1"/>
      <c r="KCK124" s="1"/>
      <c r="KCL124" s="1"/>
      <c r="KCM124" s="1"/>
      <c r="KCN124" s="1"/>
      <c r="KCO124" s="1"/>
      <c r="KCP124" s="1"/>
      <c r="KCQ124" s="1"/>
      <c r="KCR124" s="1"/>
      <c r="KCS124" s="1"/>
      <c r="KCT124" s="1"/>
      <c r="KCU124" s="1"/>
      <c r="KCV124" s="1"/>
      <c r="KCW124" s="1"/>
      <c r="KCX124" s="1"/>
      <c r="KCY124" s="1"/>
      <c r="KCZ124" s="1"/>
      <c r="KDA124" s="1"/>
      <c r="KDB124" s="1"/>
      <c r="KDC124" s="1"/>
      <c r="KDD124" s="1"/>
      <c r="KDE124" s="1"/>
      <c r="KDF124" s="1"/>
      <c r="KDG124" s="1"/>
      <c r="KDH124" s="1"/>
      <c r="KDI124" s="1"/>
      <c r="KDJ124" s="1"/>
      <c r="KDK124" s="1"/>
      <c r="KDL124" s="1"/>
      <c r="KDM124" s="1"/>
      <c r="KDN124" s="1"/>
      <c r="KDO124" s="1"/>
      <c r="KDP124" s="1"/>
      <c r="KDQ124" s="1"/>
      <c r="KDR124" s="1"/>
      <c r="KDS124" s="1"/>
      <c r="KDT124" s="1"/>
      <c r="KDU124" s="1"/>
      <c r="KDV124" s="1"/>
      <c r="KDW124" s="1"/>
      <c r="KDX124" s="1"/>
      <c r="KDY124" s="1"/>
      <c r="KDZ124" s="1"/>
      <c r="KEA124" s="1"/>
      <c r="KEB124" s="1"/>
      <c r="KEC124" s="1"/>
      <c r="KED124" s="1"/>
      <c r="KEE124" s="1"/>
      <c r="KEF124" s="1"/>
      <c r="KEG124" s="1"/>
      <c r="KEH124" s="1"/>
      <c r="KEI124" s="1"/>
      <c r="KEJ124" s="1"/>
      <c r="KEK124" s="1"/>
      <c r="KEL124" s="1"/>
      <c r="KEM124" s="1"/>
      <c r="KEN124" s="1"/>
      <c r="KEO124" s="1"/>
      <c r="KEP124" s="1"/>
      <c r="KEQ124" s="1"/>
      <c r="KER124" s="1"/>
      <c r="KES124" s="1"/>
      <c r="KET124" s="1"/>
      <c r="KEU124" s="1"/>
      <c r="KEV124" s="1"/>
      <c r="KEW124" s="1"/>
      <c r="KEX124" s="1"/>
      <c r="KEY124" s="1"/>
      <c r="KEZ124" s="1"/>
      <c r="KFA124" s="1"/>
      <c r="KFB124" s="1"/>
      <c r="KFC124" s="1"/>
      <c r="KFD124" s="1"/>
      <c r="KFE124" s="1"/>
      <c r="KFF124" s="1"/>
      <c r="KFG124" s="1"/>
      <c r="KFH124" s="1"/>
      <c r="KFI124" s="1"/>
      <c r="KFJ124" s="1"/>
      <c r="KFK124" s="1"/>
      <c r="KFL124" s="1"/>
      <c r="KFM124" s="1"/>
      <c r="KFN124" s="1"/>
      <c r="KFO124" s="1"/>
      <c r="KFP124" s="1"/>
      <c r="KFQ124" s="1"/>
      <c r="KFR124" s="1"/>
      <c r="KFS124" s="1"/>
      <c r="KFT124" s="1"/>
      <c r="KFU124" s="1"/>
      <c r="KFV124" s="1"/>
      <c r="KFW124" s="1"/>
      <c r="KFX124" s="1"/>
      <c r="KFY124" s="1"/>
      <c r="KFZ124" s="1"/>
      <c r="KGA124" s="1"/>
      <c r="KGB124" s="1"/>
      <c r="KGC124" s="1"/>
      <c r="KGD124" s="1"/>
      <c r="KGE124" s="1"/>
      <c r="KGF124" s="1"/>
      <c r="KGG124" s="1"/>
      <c r="KGH124" s="1"/>
      <c r="KGI124" s="1"/>
      <c r="KGJ124" s="1"/>
      <c r="KGK124" s="1"/>
      <c r="KGL124" s="1"/>
      <c r="KGM124" s="1"/>
      <c r="KGN124" s="1"/>
      <c r="KGO124" s="1"/>
      <c r="KGP124" s="1"/>
      <c r="KGQ124" s="1"/>
      <c r="KGR124" s="1"/>
      <c r="KGS124" s="1"/>
      <c r="KGT124" s="1"/>
      <c r="KGU124" s="1"/>
      <c r="KGV124" s="1"/>
      <c r="KGW124" s="1"/>
      <c r="KGX124" s="1"/>
      <c r="KGY124" s="1"/>
      <c r="KGZ124" s="1"/>
      <c r="KHA124" s="1"/>
      <c r="KHB124" s="1"/>
      <c r="KHC124" s="1"/>
      <c r="KHD124" s="1"/>
      <c r="KHE124" s="1"/>
      <c r="KHF124" s="1"/>
      <c r="KHG124" s="1"/>
      <c r="KHH124" s="1"/>
      <c r="KHI124" s="1"/>
      <c r="KHJ124" s="1"/>
      <c r="KHK124" s="1"/>
      <c r="KHL124" s="1"/>
      <c r="KHM124" s="1"/>
      <c r="KHN124" s="1"/>
      <c r="KHO124" s="1"/>
      <c r="KHP124" s="1"/>
      <c r="KHQ124" s="1"/>
      <c r="KHR124" s="1"/>
      <c r="KHS124" s="1"/>
      <c r="KHT124" s="1"/>
      <c r="KHU124" s="1"/>
      <c r="KHV124" s="1"/>
      <c r="KHW124" s="1"/>
      <c r="KHX124" s="1"/>
      <c r="KHY124" s="1"/>
      <c r="KHZ124" s="1"/>
      <c r="KIA124" s="1"/>
      <c r="KIB124" s="1"/>
      <c r="KIC124" s="1"/>
      <c r="KID124" s="1"/>
      <c r="KIE124" s="1"/>
      <c r="KIF124" s="1"/>
      <c r="KIG124" s="1"/>
      <c r="KIH124" s="1"/>
      <c r="KII124" s="1"/>
      <c r="KIJ124" s="1"/>
      <c r="KIK124" s="1"/>
      <c r="KIL124" s="1"/>
      <c r="KIM124" s="1"/>
      <c r="KIN124" s="1"/>
      <c r="KIO124" s="1"/>
      <c r="KIP124" s="1"/>
      <c r="KIQ124" s="1"/>
      <c r="KIR124" s="1"/>
      <c r="KIS124" s="1"/>
      <c r="KIT124" s="1"/>
      <c r="KIU124" s="1"/>
      <c r="KIV124" s="1"/>
      <c r="KIW124" s="1"/>
      <c r="KIX124" s="1"/>
      <c r="KIY124" s="1"/>
      <c r="KIZ124" s="1"/>
      <c r="KJA124" s="1"/>
      <c r="KJB124" s="1"/>
      <c r="KJC124" s="1"/>
      <c r="KJD124" s="1"/>
      <c r="KJE124" s="1"/>
      <c r="KJF124" s="1"/>
      <c r="KJG124" s="1"/>
      <c r="KJH124" s="1"/>
      <c r="KJI124" s="1"/>
      <c r="KJJ124" s="1"/>
      <c r="KJK124" s="1"/>
      <c r="KJL124" s="1"/>
      <c r="KJM124" s="1"/>
      <c r="KJN124" s="1"/>
      <c r="KJO124" s="1"/>
      <c r="KJP124" s="1"/>
      <c r="KJQ124" s="1"/>
      <c r="KJR124" s="1"/>
      <c r="KJS124" s="1"/>
      <c r="KJT124" s="1"/>
      <c r="KJU124" s="1"/>
      <c r="KJV124" s="1"/>
      <c r="KJW124" s="1"/>
      <c r="KJX124" s="1"/>
      <c r="KJY124" s="1"/>
      <c r="KJZ124" s="1"/>
      <c r="KKA124" s="1"/>
      <c r="KKB124" s="1"/>
      <c r="KKC124" s="1"/>
      <c r="KKD124" s="1"/>
      <c r="KKE124" s="1"/>
      <c r="KKF124" s="1"/>
      <c r="KKG124" s="1"/>
      <c r="KKH124" s="1"/>
      <c r="KKI124" s="1"/>
      <c r="KKJ124" s="1"/>
      <c r="KKK124" s="1"/>
      <c r="KKL124" s="1"/>
      <c r="KKM124" s="1"/>
      <c r="KKN124" s="1"/>
      <c r="KKO124" s="1"/>
      <c r="KKP124" s="1"/>
      <c r="KKQ124" s="1"/>
      <c r="KKR124" s="1"/>
      <c r="KKS124" s="1"/>
      <c r="KKT124" s="1"/>
      <c r="KKU124" s="1"/>
      <c r="KKV124" s="1"/>
      <c r="KKW124" s="1"/>
      <c r="KKX124" s="1"/>
      <c r="KKY124" s="1"/>
      <c r="KKZ124" s="1"/>
      <c r="KLA124" s="1"/>
      <c r="KLB124" s="1"/>
      <c r="KLC124" s="1"/>
      <c r="KLD124" s="1"/>
      <c r="KLE124" s="1"/>
      <c r="KLF124" s="1"/>
      <c r="KLG124" s="1"/>
      <c r="KLH124" s="1"/>
      <c r="KLI124" s="1"/>
      <c r="KLJ124" s="1"/>
      <c r="KLK124" s="1"/>
      <c r="KLL124" s="1"/>
      <c r="KLM124" s="1"/>
      <c r="KLN124" s="1"/>
      <c r="KLO124" s="1"/>
      <c r="KLP124" s="1"/>
      <c r="KLQ124" s="1"/>
      <c r="KLR124" s="1"/>
      <c r="KLS124" s="1"/>
      <c r="KLT124" s="1"/>
      <c r="KLU124" s="1"/>
      <c r="KLV124" s="1"/>
      <c r="KLW124" s="1"/>
      <c r="KLX124" s="1"/>
      <c r="KLY124" s="1"/>
      <c r="KLZ124" s="1"/>
      <c r="KMA124" s="1"/>
      <c r="KMB124" s="1"/>
      <c r="KMC124" s="1"/>
      <c r="KMD124" s="1"/>
      <c r="KME124" s="1"/>
      <c r="KMF124" s="1"/>
      <c r="KMG124" s="1"/>
      <c r="KMH124" s="1"/>
      <c r="KMI124" s="1"/>
      <c r="KMJ124" s="1"/>
      <c r="KMK124" s="1"/>
      <c r="KML124" s="1"/>
      <c r="KMM124" s="1"/>
      <c r="KMN124" s="1"/>
      <c r="KMO124" s="1"/>
      <c r="KMP124" s="1"/>
      <c r="KMQ124" s="1"/>
      <c r="KMR124" s="1"/>
      <c r="KMS124" s="1"/>
      <c r="KMT124" s="1"/>
      <c r="KMU124" s="1"/>
      <c r="KMV124" s="1"/>
      <c r="KMW124" s="1"/>
      <c r="KMX124" s="1"/>
      <c r="KMY124" s="1"/>
      <c r="KMZ124" s="1"/>
      <c r="KNA124" s="1"/>
      <c r="KNB124" s="1"/>
      <c r="KNC124" s="1"/>
      <c r="KND124" s="1"/>
      <c r="KNE124" s="1"/>
      <c r="KNF124" s="1"/>
      <c r="KNG124" s="1"/>
      <c r="KNH124" s="1"/>
      <c r="KNI124" s="1"/>
      <c r="KNJ124" s="1"/>
      <c r="KNK124" s="1"/>
      <c r="KNL124" s="1"/>
      <c r="KNM124" s="1"/>
      <c r="KNN124" s="1"/>
      <c r="KNO124" s="1"/>
      <c r="KNP124" s="1"/>
      <c r="KNQ124" s="1"/>
      <c r="KNR124" s="1"/>
      <c r="KNS124" s="1"/>
      <c r="KNT124" s="1"/>
      <c r="KNU124" s="1"/>
      <c r="KNV124" s="1"/>
      <c r="KNW124" s="1"/>
      <c r="KNX124" s="1"/>
      <c r="KNY124" s="1"/>
      <c r="KNZ124" s="1"/>
      <c r="KOA124" s="1"/>
      <c r="KOB124" s="1"/>
      <c r="KOC124" s="1"/>
      <c r="KOD124" s="1"/>
      <c r="KOE124" s="1"/>
      <c r="KOF124" s="1"/>
      <c r="KOG124" s="1"/>
      <c r="KOH124" s="1"/>
      <c r="KOI124" s="1"/>
      <c r="KOJ124" s="1"/>
      <c r="KOK124" s="1"/>
      <c r="KOL124" s="1"/>
      <c r="KOM124" s="1"/>
      <c r="KON124" s="1"/>
      <c r="KOO124" s="1"/>
      <c r="KOP124" s="1"/>
      <c r="KOQ124" s="1"/>
      <c r="KOR124" s="1"/>
      <c r="KOS124" s="1"/>
      <c r="KOT124" s="1"/>
      <c r="KOU124" s="1"/>
      <c r="KOV124" s="1"/>
      <c r="KOW124" s="1"/>
      <c r="KOX124" s="1"/>
      <c r="KOY124" s="1"/>
      <c r="KOZ124" s="1"/>
      <c r="KPA124" s="1"/>
      <c r="KPB124" s="1"/>
      <c r="KPC124" s="1"/>
      <c r="KPD124" s="1"/>
      <c r="KPE124" s="1"/>
      <c r="KPF124" s="1"/>
      <c r="KPG124" s="1"/>
      <c r="KPH124" s="1"/>
      <c r="KPI124" s="1"/>
      <c r="KPJ124" s="1"/>
      <c r="KPK124" s="1"/>
      <c r="KPL124" s="1"/>
      <c r="KPM124" s="1"/>
      <c r="KPN124" s="1"/>
      <c r="KPO124" s="1"/>
      <c r="KPP124" s="1"/>
      <c r="KPQ124" s="1"/>
      <c r="KPR124" s="1"/>
      <c r="KPS124" s="1"/>
      <c r="KPT124" s="1"/>
      <c r="KPU124" s="1"/>
      <c r="KPV124" s="1"/>
      <c r="KPW124" s="1"/>
      <c r="KPX124" s="1"/>
      <c r="KPY124" s="1"/>
      <c r="KPZ124" s="1"/>
      <c r="KQA124" s="1"/>
      <c r="KQB124" s="1"/>
      <c r="KQC124" s="1"/>
      <c r="KQD124" s="1"/>
      <c r="KQE124" s="1"/>
      <c r="KQF124" s="1"/>
      <c r="KQG124" s="1"/>
      <c r="KQH124" s="1"/>
      <c r="KQI124" s="1"/>
      <c r="KQJ124" s="1"/>
      <c r="KQK124" s="1"/>
      <c r="KQL124" s="1"/>
      <c r="KQM124" s="1"/>
      <c r="KQN124" s="1"/>
      <c r="KQO124" s="1"/>
      <c r="KQP124" s="1"/>
      <c r="KQQ124" s="1"/>
      <c r="KQR124" s="1"/>
      <c r="KQS124" s="1"/>
      <c r="KQT124" s="1"/>
      <c r="KQU124" s="1"/>
      <c r="KQV124" s="1"/>
      <c r="KQW124" s="1"/>
      <c r="KQX124" s="1"/>
      <c r="KQY124" s="1"/>
      <c r="KQZ124" s="1"/>
      <c r="KRA124" s="1"/>
      <c r="KRB124" s="1"/>
      <c r="KRC124" s="1"/>
      <c r="KRD124" s="1"/>
      <c r="KRE124" s="1"/>
      <c r="KRF124" s="1"/>
      <c r="KRG124" s="1"/>
      <c r="KRH124" s="1"/>
      <c r="KRI124" s="1"/>
      <c r="KRJ124" s="1"/>
      <c r="KRK124" s="1"/>
      <c r="KRL124" s="1"/>
      <c r="KRM124" s="1"/>
      <c r="KRN124" s="1"/>
      <c r="KRO124" s="1"/>
      <c r="KRP124" s="1"/>
      <c r="KRQ124" s="1"/>
      <c r="KRR124" s="1"/>
      <c r="KRS124" s="1"/>
      <c r="KRT124" s="1"/>
      <c r="KRU124" s="1"/>
      <c r="KRV124" s="1"/>
      <c r="KRW124" s="1"/>
      <c r="KRX124" s="1"/>
      <c r="KRY124" s="1"/>
      <c r="KRZ124" s="1"/>
      <c r="KSA124" s="1"/>
      <c r="KSB124" s="1"/>
      <c r="KSC124" s="1"/>
      <c r="KSD124" s="1"/>
      <c r="KSE124" s="1"/>
      <c r="KSF124" s="1"/>
      <c r="KSG124" s="1"/>
      <c r="KSH124" s="1"/>
      <c r="KSI124" s="1"/>
      <c r="KSJ124" s="1"/>
      <c r="KSK124" s="1"/>
      <c r="KSL124" s="1"/>
      <c r="KSM124" s="1"/>
      <c r="KSN124" s="1"/>
      <c r="KSO124" s="1"/>
      <c r="KSP124" s="1"/>
      <c r="KSQ124" s="1"/>
      <c r="KSR124" s="1"/>
      <c r="KSS124" s="1"/>
      <c r="KST124" s="1"/>
      <c r="KSU124" s="1"/>
      <c r="KSV124" s="1"/>
      <c r="KSW124" s="1"/>
      <c r="KSX124" s="1"/>
      <c r="KSY124" s="1"/>
      <c r="KSZ124" s="1"/>
      <c r="KTA124" s="1"/>
      <c r="KTB124" s="1"/>
      <c r="KTC124" s="1"/>
      <c r="KTD124" s="1"/>
      <c r="KTE124" s="1"/>
      <c r="KTF124" s="1"/>
      <c r="KTG124" s="1"/>
      <c r="KTH124" s="1"/>
      <c r="KTI124" s="1"/>
      <c r="KTJ124" s="1"/>
      <c r="KTK124" s="1"/>
      <c r="KTL124" s="1"/>
      <c r="KTM124" s="1"/>
      <c r="KTN124" s="1"/>
      <c r="KTO124" s="1"/>
      <c r="KTP124" s="1"/>
      <c r="KTQ124" s="1"/>
      <c r="KTR124" s="1"/>
      <c r="KTS124" s="1"/>
      <c r="KTT124" s="1"/>
      <c r="KTU124" s="1"/>
      <c r="KTV124" s="1"/>
      <c r="KTW124" s="1"/>
      <c r="KTX124" s="1"/>
      <c r="KTY124" s="1"/>
      <c r="KTZ124" s="1"/>
      <c r="KUA124" s="1"/>
      <c r="KUB124" s="1"/>
      <c r="KUC124" s="1"/>
      <c r="KUD124" s="1"/>
      <c r="KUE124" s="1"/>
      <c r="KUF124" s="1"/>
      <c r="KUG124" s="1"/>
      <c r="KUH124" s="1"/>
      <c r="KUI124" s="1"/>
      <c r="KUJ124" s="1"/>
      <c r="KUK124" s="1"/>
      <c r="KUL124" s="1"/>
      <c r="KUM124" s="1"/>
      <c r="KUN124" s="1"/>
      <c r="KUO124" s="1"/>
      <c r="KUP124" s="1"/>
      <c r="KUQ124" s="1"/>
      <c r="KUR124" s="1"/>
      <c r="KUS124" s="1"/>
      <c r="KUT124" s="1"/>
      <c r="KUU124" s="1"/>
      <c r="KUV124" s="1"/>
      <c r="KUW124" s="1"/>
      <c r="KUX124" s="1"/>
      <c r="KUY124" s="1"/>
      <c r="KUZ124" s="1"/>
      <c r="KVA124" s="1"/>
      <c r="KVB124" s="1"/>
      <c r="KVC124" s="1"/>
      <c r="KVD124" s="1"/>
      <c r="KVE124" s="1"/>
      <c r="KVF124" s="1"/>
      <c r="KVG124" s="1"/>
      <c r="KVH124" s="1"/>
      <c r="KVI124" s="1"/>
      <c r="KVJ124" s="1"/>
      <c r="KVK124" s="1"/>
      <c r="KVL124" s="1"/>
      <c r="KVM124" s="1"/>
      <c r="KVN124" s="1"/>
      <c r="KVO124" s="1"/>
      <c r="KVP124" s="1"/>
      <c r="KVQ124" s="1"/>
      <c r="KVR124" s="1"/>
      <c r="KVS124" s="1"/>
      <c r="KVT124" s="1"/>
      <c r="KVU124" s="1"/>
      <c r="KVV124" s="1"/>
      <c r="KVW124" s="1"/>
      <c r="KVX124" s="1"/>
      <c r="KVY124" s="1"/>
      <c r="KVZ124" s="1"/>
      <c r="KWA124" s="1"/>
      <c r="KWB124" s="1"/>
      <c r="KWC124" s="1"/>
      <c r="KWD124" s="1"/>
      <c r="KWE124" s="1"/>
      <c r="KWF124" s="1"/>
      <c r="KWG124" s="1"/>
      <c r="KWH124" s="1"/>
      <c r="KWI124" s="1"/>
      <c r="KWJ124" s="1"/>
      <c r="KWK124" s="1"/>
      <c r="KWL124" s="1"/>
      <c r="KWM124" s="1"/>
      <c r="KWN124" s="1"/>
      <c r="KWO124" s="1"/>
      <c r="KWP124" s="1"/>
      <c r="KWQ124" s="1"/>
      <c r="KWR124" s="1"/>
      <c r="KWS124" s="1"/>
      <c r="KWT124" s="1"/>
      <c r="KWU124" s="1"/>
      <c r="KWV124" s="1"/>
      <c r="KWW124" s="1"/>
      <c r="KWX124" s="1"/>
      <c r="KWY124" s="1"/>
      <c r="KWZ124" s="1"/>
      <c r="KXA124" s="1"/>
      <c r="KXB124" s="1"/>
      <c r="KXC124" s="1"/>
      <c r="KXD124" s="1"/>
      <c r="KXE124" s="1"/>
      <c r="KXF124" s="1"/>
      <c r="KXG124" s="1"/>
      <c r="KXH124" s="1"/>
      <c r="KXI124" s="1"/>
      <c r="KXJ124" s="1"/>
      <c r="KXK124" s="1"/>
      <c r="KXL124" s="1"/>
      <c r="KXM124" s="1"/>
      <c r="KXN124" s="1"/>
      <c r="KXO124" s="1"/>
      <c r="KXP124" s="1"/>
      <c r="KXQ124" s="1"/>
      <c r="KXR124" s="1"/>
      <c r="KXS124" s="1"/>
      <c r="KXT124" s="1"/>
      <c r="KXU124" s="1"/>
      <c r="KXV124" s="1"/>
      <c r="KXW124" s="1"/>
      <c r="KXX124" s="1"/>
      <c r="KXY124" s="1"/>
      <c r="KXZ124" s="1"/>
      <c r="KYA124" s="1"/>
      <c r="KYB124" s="1"/>
      <c r="KYC124" s="1"/>
      <c r="KYD124" s="1"/>
      <c r="KYE124" s="1"/>
      <c r="KYF124" s="1"/>
      <c r="KYG124" s="1"/>
      <c r="KYH124" s="1"/>
      <c r="KYI124" s="1"/>
      <c r="KYJ124" s="1"/>
      <c r="KYK124" s="1"/>
      <c r="KYL124" s="1"/>
      <c r="KYM124" s="1"/>
      <c r="KYN124" s="1"/>
      <c r="KYO124" s="1"/>
      <c r="KYP124" s="1"/>
      <c r="KYQ124" s="1"/>
      <c r="KYR124" s="1"/>
      <c r="KYS124" s="1"/>
      <c r="KYT124" s="1"/>
      <c r="KYU124" s="1"/>
      <c r="KYV124" s="1"/>
      <c r="KYW124" s="1"/>
      <c r="KYX124" s="1"/>
      <c r="KYY124" s="1"/>
      <c r="KYZ124" s="1"/>
      <c r="KZA124" s="1"/>
      <c r="KZB124" s="1"/>
      <c r="KZC124" s="1"/>
      <c r="KZD124" s="1"/>
      <c r="KZE124" s="1"/>
      <c r="KZF124" s="1"/>
      <c r="KZG124" s="1"/>
      <c r="KZH124" s="1"/>
      <c r="KZI124" s="1"/>
      <c r="KZJ124" s="1"/>
      <c r="KZK124" s="1"/>
      <c r="KZL124" s="1"/>
      <c r="KZM124" s="1"/>
      <c r="KZN124" s="1"/>
      <c r="KZO124" s="1"/>
      <c r="KZP124" s="1"/>
      <c r="KZQ124" s="1"/>
      <c r="KZR124" s="1"/>
      <c r="KZS124" s="1"/>
      <c r="KZT124" s="1"/>
      <c r="KZU124" s="1"/>
      <c r="KZV124" s="1"/>
      <c r="KZW124" s="1"/>
      <c r="KZX124" s="1"/>
      <c r="KZY124" s="1"/>
      <c r="KZZ124" s="1"/>
      <c r="LAA124" s="1"/>
      <c r="LAB124" s="1"/>
      <c r="LAC124" s="1"/>
      <c r="LAD124" s="1"/>
      <c r="LAE124" s="1"/>
      <c r="LAF124" s="1"/>
      <c r="LAG124" s="1"/>
      <c r="LAH124" s="1"/>
      <c r="LAI124" s="1"/>
      <c r="LAJ124" s="1"/>
      <c r="LAK124" s="1"/>
      <c r="LAL124" s="1"/>
      <c r="LAM124" s="1"/>
      <c r="LAN124" s="1"/>
      <c r="LAO124" s="1"/>
      <c r="LAP124" s="1"/>
      <c r="LAQ124" s="1"/>
      <c r="LAR124" s="1"/>
      <c r="LAS124" s="1"/>
      <c r="LAT124" s="1"/>
      <c r="LAU124" s="1"/>
      <c r="LAV124" s="1"/>
      <c r="LAW124" s="1"/>
      <c r="LAX124" s="1"/>
      <c r="LAY124" s="1"/>
      <c r="LAZ124" s="1"/>
      <c r="LBA124" s="1"/>
      <c r="LBB124" s="1"/>
      <c r="LBC124" s="1"/>
      <c r="LBD124" s="1"/>
      <c r="LBE124" s="1"/>
      <c r="LBF124" s="1"/>
      <c r="LBG124" s="1"/>
      <c r="LBH124" s="1"/>
      <c r="LBI124" s="1"/>
      <c r="LBJ124" s="1"/>
      <c r="LBK124" s="1"/>
      <c r="LBL124" s="1"/>
      <c r="LBM124" s="1"/>
      <c r="LBN124" s="1"/>
      <c r="LBO124" s="1"/>
      <c r="LBP124" s="1"/>
      <c r="LBQ124" s="1"/>
      <c r="LBR124" s="1"/>
      <c r="LBS124" s="1"/>
      <c r="LBT124" s="1"/>
      <c r="LBU124" s="1"/>
      <c r="LBV124" s="1"/>
      <c r="LBW124" s="1"/>
      <c r="LBX124" s="1"/>
      <c r="LBY124" s="1"/>
      <c r="LBZ124" s="1"/>
      <c r="LCA124" s="1"/>
      <c r="LCB124" s="1"/>
      <c r="LCC124" s="1"/>
      <c r="LCD124" s="1"/>
      <c r="LCE124" s="1"/>
      <c r="LCF124" s="1"/>
      <c r="LCG124" s="1"/>
      <c r="LCH124" s="1"/>
      <c r="LCI124" s="1"/>
      <c r="LCJ124" s="1"/>
      <c r="LCK124" s="1"/>
      <c r="LCL124" s="1"/>
      <c r="LCM124" s="1"/>
      <c r="LCN124" s="1"/>
      <c r="LCO124" s="1"/>
      <c r="LCP124" s="1"/>
      <c r="LCQ124" s="1"/>
      <c r="LCR124" s="1"/>
      <c r="LCS124" s="1"/>
      <c r="LCT124" s="1"/>
      <c r="LCU124" s="1"/>
      <c r="LCV124" s="1"/>
      <c r="LCW124" s="1"/>
      <c r="LCX124" s="1"/>
      <c r="LCY124" s="1"/>
      <c r="LCZ124" s="1"/>
      <c r="LDA124" s="1"/>
      <c r="LDB124" s="1"/>
      <c r="LDC124" s="1"/>
      <c r="LDD124" s="1"/>
      <c r="LDE124" s="1"/>
      <c r="LDF124" s="1"/>
      <c r="LDG124" s="1"/>
      <c r="LDH124" s="1"/>
      <c r="LDI124" s="1"/>
      <c r="LDJ124" s="1"/>
      <c r="LDK124" s="1"/>
      <c r="LDL124" s="1"/>
      <c r="LDM124" s="1"/>
      <c r="LDN124" s="1"/>
      <c r="LDO124" s="1"/>
      <c r="LDP124" s="1"/>
      <c r="LDQ124" s="1"/>
      <c r="LDR124" s="1"/>
      <c r="LDS124" s="1"/>
      <c r="LDT124" s="1"/>
      <c r="LDU124" s="1"/>
      <c r="LDV124" s="1"/>
      <c r="LDW124" s="1"/>
      <c r="LDX124" s="1"/>
      <c r="LDY124" s="1"/>
      <c r="LDZ124" s="1"/>
      <c r="LEA124" s="1"/>
      <c r="LEB124" s="1"/>
      <c r="LEC124" s="1"/>
      <c r="LED124" s="1"/>
      <c r="LEE124" s="1"/>
      <c r="LEF124" s="1"/>
      <c r="LEG124" s="1"/>
      <c r="LEH124" s="1"/>
      <c r="LEI124" s="1"/>
      <c r="LEJ124" s="1"/>
      <c r="LEK124" s="1"/>
      <c r="LEL124" s="1"/>
      <c r="LEM124" s="1"/>
      <c r="LEN124" s="1"/>
      <c r="LEO124" s="1"/>
      <c r="LEP124" s="1"/>
      <c r="LEQ124" s="1"/>
      <c r="LER124" s="1"/>
      <c r="LES124" s="1"/>
      <c r="LET124" s="1"/>
      <c r="LEU124" s="1"/>
      <c r="LEV124" s="1"/>
      <c r="LEW124" s="1"/>
      <c r="LEX124" s="1"/>
      <c r="LEY124" s="1"/>
      <c r="LEZ124" s="1"/>
      <c r="LFA124" s="1"/>
      <c r="LFB124" s="1"/>
      <c r="LFC124" s="1"/>
      <c r="LFD124" s="1"/>
      <c r="LFE124" s="1"/>
      <c r="LFF124" s="1"/>
      <c r="LFG124" s="1"/>
      <c r="LFH124" s="1"/>
      <c r="LFI124" s="1"/>
      <c r="LFJ124" s="1"/>
      <c r="LFK124" s="1"/>
      <c r="LFL124" s="1"/>
      <c r="LFM124" s="1"/>
      <c r="LFN124" s="1"/>
      <c r="LFO124" s="1"/>
      <c r="LFP124" s="1"/>
      <c r="LFQ124" s="1"/>
      <c r="LFR124" s="1"/>
      <c r="LFS124" s="1"/>
      <c r="LFT124" s="1"/>
      <c r="LFU124" s="1"/>
      <c r="LFV124" s="1"/>
      <c r="LFW124" s="1"/>
      <c r="LFX124" s="1"/>
      <c r="LFY124" s="1"/>
      <c r="LFZ124" s="1"/>
      <c r="LGA124" s="1"/>
      <c r="LGB124" s="1"/>
      <c r="LGC124" s="1"/>
      <c r="LGD124" s="1"/>
      <c r="LGE124" s="1"/>
      <c r="LGF124" s="1"/>
      <c r="LGG124" s="1"/>
      <c r="LGH124" s="1"/>
      <c r="LGI124" s="1"/>
      <c r="LGJ124" s="1"/>
      <c r="LGK124" s="1"/>
      <c r="LGL124" s="1"/>
      <c r="LGM124" s="1"/>
      <c r="LGN124" s="1"/>
      <c r="LGO124" s="1"/>
      <c r="LGP124" s="1"/>
      <c r="LGQ124" s="1"/>
      <c r="LGR124" s="1"/>
      <c r="LGS124" s="1"/>
      <c r="LGT124" s="1"/>
      <c r="LGU124" s="1"/>
      <c r="LGV124" s="1"/>
      <c r="LGW124" s="1"/>
      <c r="LGX124" s="1"/>
      <c r="LGY124" s="1"/>
      <c r="LGZ124" s="1"/>
      <c r="LHA124" s="1"/>
      <c r="LHB124" s="1"/>
      <c r="LHC124" s="1"/>
      <c r="LHD124" s="1"/>
      <c r="LHE124" s="1"/>
      <c r="LHF124" s="1"/>
      <c r="LHG124" s="1"/>
      <c r="LHH124" s="1"/>
      <c r="LHI124" s="1"/>
      <c r="LHJ124" s="1"/>
      <c r="LHK124" s="1"/>
      <c r="LHL124" s="1"/>
      <c r="LHM124" s="1"/>
      <c r="LHN124" s="1"/>
      <c r="LHO124" s="1"/>
      <c r="LHP124" s="1"/>
      <c r="LHQ124" s="1"/>
      <c r="LHR124" s="1"/>
      <c r="LHS124" s="1"/>
      <c r="LHT124" s="1"/>
      <c r="LHU124" s="1"/>
      <c r="LHV124" s="1"/>
      <c r="LHW124" s="1"/>
      <c r="LHX124" s="1"/>
      <c r="LHY124" s="1"/>
      <c r="LHZ124" s="1"/>
      <c r="LIA124" s="1"/>
      <c r="LIB124" s="1"/>
      <c r="LIC124" s="1"/>
      <c r="LID124" s="1"/>
      <c r="LIE124" s="1"/>
      <c r="LIF124" s="1"/>
      <c r="LIG124" s="1"/>
      <c r="LIH124" s="1"/>
      <c r="LII124" s="1"/>
      <c r="LIJ124" s="1"/>
      <c r="LIK124" s="1"/>
      <c r="LIL124" s="1"/>
      <c r="LIM124" s="1"/>
      <c r="LIN124" s="1"/>
      <c r="LIO124" s="1"/>
      <c r="LIP124" s="1"/>
      <c r="LIQ124" s="1"/>
      <c r="LIR124" s="1"/>
      <c r="LIS124" s="1"/>
      <c r="LIT124" s="1"/>
      <c r="LIU124" s="1"/>
      <c r="LIV124" s="1"/>
      <c r="LIW124" s="1"/>
      <c r="LIX124" s="1"/>
      <c r="LIY124" s="1"/>
      <c r="LIZ124" s="1"/>
      <c r="LJA124" s="1"/>
      <c r="LJB124" s="1"/>
      <c r="LJC124" s="1"/>
      <c r="LJD124" s="1"/>
      <c r="LJE124" s="1"/>
      <c r="LJF124" s="1"/>
      <c r="LJG124" s="1"/>
      <c r="LJH124" s="1"/>
      <c r="LJI124" s="1"/>
      <c r="LJJ124" s="1"/>
      <c r="LJK124" s="1"/>
      <c r="LJL124" s="1"/>
      <c r="LJM124" s="1"/>
      <c r="LJN124" s="1"/>
      <c r="LJO124" s="1"/>
      <c r="LJP124" s="1"/>
      <c r="LJQ124" s="1"/>
      <c r="LJR124" s="1"/>
      <c r="LJS124" s="1"/>
      <c r="LJT124" s="1"/>
      <c r="LJU124" s="1"/>
      <c r="LJV124" s="1"/>
      <c r="LJW124" s="1"/>
      <c r="LJX124" s="1"/>
      <c r="LJY124" s="1"/>
      <c r="LJZ124" s="1"/>
      <c r="LKA124" s="1"/>
      <c r="LKB124" s="1"/>
      <c r="LKC124" s="1"/>
      <c r="LKD124" s="1"/>
      <c r="LKE124" s="1"/>
      <c r="LKF124" s="1"/>
      <c r="LKG124" s="1"/>
      <c r="LKH124" s="1"/>
      <c r="LKI124" s="1"/>
      <c r="LKJ124" s="1"/>
      <c r="LKK124" s="1"/>
      <c r="LKL124" s="1"/>
      <c r="LKM124" s="1"/>
      <c r="LKN124" s="1"/>
      <c r="LKO124" s="1"/>
      <c r="LKP124" s="1"/>
      <c r="LKQ124" s="1"/>
      <c r="LKR124" s="1"/>
      <c r="LKS124" s="1"/>
      <c r="LKT124" s="1"/>
      <c r="LKU124" s="1"/>
      <c r="LKV124" s="1"/>
      <c r="LKW124" s="1"/>
      <c r="LKX124" s="1"/>
      <c r="LKY124" s="1"/>
      <c r="LKZ124" s="1"/>
      <c r="LLA124" s="1"/>
      <c r="LLB124" s="1"/>
      <c r="LLC124" s="1"/>
      <c r="LLD124" s="1"/>
      <c r="LLE124" s="1"/>
      <c r="LLF124" s="1"/>
      <c r="LLG124" s="1"/>
      <c r="LLH124" s="1"/>
      <c r="LLI124" s="1"/>
      <c r="LLJ124" s="1"/>
      <c r="LLK124" s="1"/>
      <c r="LLL124" s="1"/>
      <c r="LLM124" s="1"/>
      <c r="LLN124" s="1"/>
      <c r="LLO124" s="1"/>
      <c r="LLP124" s="1"/>
      <c r="LLQ124" s="1"/>
      <c r="LLR124" s="1"/>
      <c r="LLS124" s="1"/>
      <c r="LLT124" s="1"/>
      <c r="LLU124" s="1"/>
      <c r="LLV124" s="1"/>
      <c r="LLW124" s="1"/>
      <c r="LLX124" s="1"/>
      <c r="LLY124" s="1"/>
      <c r="LLZ124" s="1"/>
      <c r="LMA124" s="1"/>
      <c r="LMB124" s="1"/>
      <c r="LMC124" s="1"/>
      <c r="LMD124" s="1"/>
      <c r="LME124" s="1"/>
      <c r="LMF124" s="1"/>
      <c r="LMG124" s="1"/>
      <c r="LMH124" s="1"/>
      <c r="LMI124" s="1"/>
      <c r="LMJ124" s="1"/>
      <c r="LMK124" s="1"/>
      <c r="LML124" s="1"/>
      <c r="LMM124" s="1"/>
      <c r="LMN124" s="1"/>
      <c r="LMO124" s="1"/>
      <c r="LMP124" s="1"/>
      <c r="LMQ124" s="1"/>
      <c r="LMR124" s="1"/>
      <c r="LMS124" s="1"/>
      <c r="LMT124" s="1"/>
      <c r="LMU124" s="1"/>
      <c r="LMV124" s="1"/>
      <c r="LMW124" s="1"/>
      <c r="LMX124" s="1"/>
      <c r="LMY124" s="1"/>
      <c r="LMZ124" s="1"/>
      <c r="LNA124" s="1"/>
      <c r="LNB124" s="1"/>
      <c r="LNC124" s="1"/>
      <c r="LND124" s="1"/>
      <c r="LNE124" s="1"/>
      <c r="LNF124" s="1"/>
      <c r="LNG124" s="1"/>
      <c r="LNH124" s="1"/>
      <c r="LNI124" s="1"/>
      <c r="LNJ124" s="1"/>
      <c r="LNK124" s="1"/>
      <c r="LNL124" s="1"/>
      <c r="LNM124" s="1"/>
      <c r="LNN124" s="1"/>
      <c r="LNO124" s="1"/>
      <c r="LNP124" s="1"/>
      <c r="LNQ124" s="1"/>
      <c r="LNR124" s="1"/>
      <c r="LNS124" s="1"/>
      <c r="LNT124" s="1"/>
      <c r="LNU124" s="1"/>
      <c r="LNV124" s="1"/>
      <c r="LNW124" s="1"/>
      <c r="LNX124" s="1"/>
      <c r="LNY124" s="1"/>
      <c r="LNZ124" s="1"/>
      <c r="LOA124" s="1"/>
      <c r="LOB124" s="1"/>
      <c r="LOC124" s="1"/>
      <c r="LOD124" s="1"/>
      <c r="LOE124" s="1"/>
      <c r="LOF124" s="1"/>
      <c r="LOG124" s="1"/>
      <c r="LOH124" s="1"/>
      <c r="LOI124" s="1"/>
      <c r="LOJ124" s="1"/>
      <c r="LOK124" s="1"/>
      <c r="LOL124" s="1"/>
      <c r="LOM124" s="1"/>
      <c r="LON124" s="1"/>
      <c r="LOO124" s="1"/>
      <c r="LOP124" s="1"/>
      <c r="LOQ124" s="1"/>
      <c r="LOR124" s="1"/>
      <c r="LOS124" s="1"/>
      <c r="LOT124" s="1"/>
      <c r="LOU124" s="1"/>
      <c r="LOV124" s="1"/>
      <c r="LOW124" s="1"/>
      <c r="LOX124" s="1"/>
      <c r="LOY124" s="1"/>
      <c r="LOZ124" s="1"/>
      <c r="LPA124" s="1"/>
      <c r="LPB124" s="1"/>
      <c r="LPC124" s="1"/>
      <c r="LPD124" s="1"/>
      <c r="LPE124" s="1"/>
      <c r="LPF124" s="1"/>
      <c r="LPG124" s="1"/>
      <c r="LPH124" s="1"/>
      <c r="LPI124" s="1"/>
      <c r="LPJ124" s="1"/>
      <c r="LPK124" s="1"/>
      <c r="LPL124" s="1"/>
      <c r="LPM124" s="1"/>
      <c r="LPN124" s="1"/>
      <c r="LPO124" s="1"/>
      <c r="LPP124" s="1"/>
      <c r="LPQ124" s="1"/>
      <c r="LPR124" s="1"/>
      <c r="LPS124" s="1"/>
      <c r="LPT124" s="1"/>
      <c r="LPU124" s="1"/>
      <c r="LPV124" s="1"/>
      <c r="LPW124" s="1"/>
      <c r="LPX124" s="1"/>
      <c r="LPY124" s="1"/>
      <c r="LPZ124" s="1"/>
      <c r="LQA124" s="1"/>
      <c r="LQB124" s="1"/>
      <c r="LQC124" s="1"/>
      <c r="LQD124" s="1"/>
      <c r="LQE124" s="1"/>
      <c r="LQF124" s="1"/>
      <c r="LQG124" s="1"/>
      <c r="LQH124" s="1"/>
      <c r="LQI124" s="1"/>
      <c r="LQJ124" s="1"/>
      <c r="LQK124" s="1"/>
      <c r="LQL124" s="1"/>
      <c r="LQM124" s="1"/>
      <c r="LQN124" s="1"/>
      <c r="LQO124" s="1"/>
      <c r="LQP124" s="1"/>
      <c r="LQQ124" s="1"/>
      <c r="LQR124" s="1"/>
      <c r="LQS124" s="1"/>
      <c r="LQT124" s="1"/>
      <c r="LQU124" s="1"/>
      <c r="LQV124" s="1"/>
      <c r="LQW124" s="1"/>
      <c r="LQX124" s="1"/>
      <c r="LQY124" s="1"/>
      <c r="LQZ124" s="1"/>
      <c r="LRA124" s="1"/>
      <c r="LRB124" s="1"/>
      <c r="LRC124" s="1"/>
      <c r="LRD124" s="1"/>
      <c r="LRE124" s="1"/>
      <c r="LRF124" s="1"/>
      <c r="LRG124" s="1"/>
      <c r="LRH124" s="1"/>
      <c r="LRI124" s="1"/>
      <c r="LRJ124" s="1"/>
      <c r="LRK124" s="1"/>
      <c r="LRL124" s="1"/>
      <c r="LRM124" s="1"/>
      <c r="LRN124" s="1"/>
      <c r="LRO124" s="1"/>
      <c r="LRP124" s="1"/>
      <c r="LRQ124" s="1"/>
      <c r="LRR124" s="1"/>
      <c r="LRS124" s="1"/>
      <c r="LRT124" s="1"/>
      <c r="LRU124" s="1"/>
      <c r="LRV124" s="1"/>
      <c r="LRW124" s="1"/>
      <c r="LRX124" s="1"/>
      <c r="LRY124" s="1"/>
      <c r="LRZ124" s="1"/>
      <c r="LSA124" s="1"/>
      <c r="LSB124" s="1"/>
      <c r="LSC124" s="1"/>
      <c r="LSD124" s="1"/>
      <c r="LSE124" s="1"/>
      <c r="LSF124" s="1"/>
      <c r="LSG124" s="1"/>
      <c r="LSH124" s="1"/>
      <c r="LSI124" s="1"/>
      <c r="LSJ124" s="1"/>
      <c r="LSK124" s="1"/>
      <c r="LSL124" s="1"/>
      <c r="LSM124" s="1"/>
      <c r="LSN124" s="1"/>
      <c r="LSO124" s="1"/>
      <c r="LSP124" s="1"/>
      <c r="LSQ124" s="1"/>
      <c r="LSR124" s="1"/>
      <c r="LSS124" s="1"/>
      <c r="LST124" s="1"/>
      <c r="LSU124" s="1"/>
      <c r="LSV124" s="1"/>
      <c r="LSW124" s="1"/>
      <c r="LSX124" s="1"/>
      <c r="LSY124" s="1"/>
      <c r="LSZ124" s="1"/>
      <c r="LTA124" s="1"/>
      <c r="LTB124" s="1"/>
      <c r="LTC124" s="1"/>
      <c r="LTD124" s="1"/>
      <c r="LTE124" s="1"/>
      <c r="LTF124" s="1"/>
      <c r="LTG124" s="1"/>
      <c r="LTH124" s="1"/>
      <c r="LTI124" s="1"/>
      <c r="LTJ124" s="1"/>
      <c r="LTK124" s="1"/>
      <c r="LTL124" s="1"/>
      <c r="LTM124" s="1"/>
      <c r="LTN124" s="1"/>
      <c r="LTO124" s="1"/>
      <c r="LTP124" s="1"/>
      <c r="LTQ124" s="1"/>
      <c r="LTR124" s="1"/>
      <c r="LTS124" s="1"/>
      <c r="LTT124" s="1"/>
      <c r="LTU124" s="1"/>
      <c r="LTV124" s="1"/>
      <c r="LTW124" s="1"/>
      <c r="LTX124" s="1"/>
      <c r="LTY124" s="1"/>
      <c r="LTZ124" s="1"/>
      <c r="LUA124" s="1"/>
      <c r="LUB124" s="1"/>
      <c r="LUC124" s="1"/>
      <c r="LUD124" s="1"/>
      <c r="LUE124" s="1"/>
      <c r="LUF124" s="1"/>
      <c r="LUG124" s="1"/>
      <c r="LUH124" s="1"/>
      <c r="LUI124" s="1"/>
      <c r="LUJ124" s="1"/>
      <c r="LUK124" s="1"/>
      <c r="LUL124" s="1"/>
      <c r="LUM124" s="1"/>
      <c r="LUN124" s="1"/>
      <c r="LUO124" s="1"/>
      <c r="LUP124" s="1"/>
      <c r="LUQ124" s="1"/>
      <c r="LUR124" s="1"/>
      <c r="LUS124" s="1"/>
      <c r="LUT124" s="1"/>
      <c r="LUU124" s="1"/>
      <c r="LUV124" s="1"/>
      <c r="LUW124" s="1"/>
      <c r="LUX124" s="1"/>
      <c r="LUY124" s="1"/>
      <c r="LUZ124" s="1"/>
      <c r="LVA124" s="1"/>
      <c r="LVB124" s="1"/>
      <c r="LVC124" s="1"/>
      <c r="LVD124" s="1"/>
      <c r="LVE124" s="1"/>
      <c r="LVF124" s="1"/>
      <c r="LVG124" s="1"/>
      <c r="LVH124" s="1"/>
      <c r="LVI124" s="1"/>
      <c r="LVJ124" s="1"/>
      <c r="LVK124" s="1"/>
      <c r="LVL124" s="1"/>
      <c r="LVM124" s="1"/>
      <c r="LVN124" s="1"/>
      <c r="LVO124" s="1"/>
      <c r="LVP124" s="1"/>
      <c r="LVQ124" s="1"/>
      <c r="LVR124" s="1"/>
      <c r="LVS124" s="1"/>
      <c r="LVT124" s="1"/>
      <c r="LVU124" s="1"/>
      <c r="LVV124" s="1"/>
      <c r="LVW124" s="1"/>
      <c r="LVX124" s="1"/>
      <c r="LVY124" s="1"/>
      <c r="LVZ124" s="1"/>
      <c r="LWA124" s="1"/>
      <c r="LWB124" s="1"/>
      <c r="LWC124" s="1"/>
      <c r="LWD124" s="1"/>
      <c r="LWE124" s="1"/>
      <c r="LWF124" s="1"/>
      <c r="LWG124" s="1"/>
      <c r="LWH124" s="1"/>
      <c r="LWI124" s="1"/>
      <c r="LWJ124" s="1"/>
      <c r="LWK124" s="1"/>
      <c r="LWL124" s="1"/>
      <c r="LWM124" s="1"/>
      <c r="LWN124" s="1"/>
      <c r="LWO124" s="1"/>
      <c r="LWP124" s="1"/>
      <c r="LWQ124" s="1"/>
      <c r="LWR124" s="1"/>
      <c r="LWS124" s="1"/>
      <c r="LWT124" s="1"/>
      <c r="LWU124" s="1"/>
      <c r="LWV124" s="1"/>
      <c r="LWW124" s="1"/>
      <c r="LWX124" s="1"/>
      <c r="LWY124" s="1"/>
      <c r="LWZ124" s="1"/>
      <c r="LXA124" s="1"/>
      <c r="LXB124" s="1"/>
      <c r="LXC124" s="1"/>
      <c r="LXD124" s="1"/>
      <c r="LXE124" s="1"/>
      <c r="LXF124" s="1"/>
      <c r="LXG124" s="1"/>
      <c r="LXH124" s="1"/>
      <c r="LXI124" s="1"/>
      <c r="LXJ124" s="1"/>
      <c r="LXK124" s="1"/>
      <c r="LXL124" s="1"/>
      <c r="LXM124" s="1"/>
      <c r="LXN124" s="1"/>
      <c r="LXO124" s="1"/>
      <c r="LXP124" s="1"/>
      <c r="LXQ124" s="1"/>
      <c r="LXR124" s="1"/>
      <c r="LXS124" s="1"/>
      <c r="LXT124" s="1"/>
      <c r="LXU124" s="1"/>
      <c r="LXV124" s="1"/>
      <c r="LXW124" s="1"/>
      <c r="LXX124" s="1"/>
      <c r="LXY124" s="1"/>
      <c r="LXZ124" s="1"/>
      <c r="LYA124" s="1"/>
      <c r="LYB124" s="1"/>
      <c r="LYC124" s="1"/>
      <c r="LYD124" s="1"/>
      <c r="LYE124" s="1"/>
      <c r="LYF124" s="1"/>
      <c r="LYG124" s="1"/>
      <c r="LYH124" s="1"/>
      <c r="LYI124" s="1"/>
      <c r="LYJ124" s="1"/>
      <c r="LYK124" s="1"/>
      <c r="LYL124" s="1"/>
      <c r="LYM124" s="1"/>
      <c r="LYN124" s="1"/>
      <c r="LYO124" s="1"/>
      <c r="LYP124" s="1"/>
      <c r="LYQ124" s="1"/>
      <c r="LYR124" s="1"/>
      <c r="LYS124" s="1"/>
      <c r="LYT124" s="1"/>
      <c r="LYU124" s="1"/>
      <c r="LYV124" s="1"/>
      <c r="LYW124" s="1"/>
      <c r="LYX124" s="1"/>
      <c r="LYY124" s="1"/>
      <c r="LYZ124" s="1"/>
      <c r="LZA124" s="1"/>
      <c r="LZB124" s="1"/>
      <c r="LZC124" s="1"/>
      <c r="LZD124" s="1"/>
      <c r="LZE124" s="1"/>
      <c r="LZF124" s="1"/>
      <c r="LZG124" s="1"/>
      <c r="LZH124" s="1"/>
      <c r="LZI124" s="1"/>
      <c r="LZJ124" s="1"/>
      <c r="LZK124" s="1"/>
      <c r="LZL124" s="1"/>
      <c r="LZM124" s="1"/>
      <c r="LZN124" s="1"/>
      <c r="LZO124" s="1"/>
      <c r="LZP124" s="1"/>
      <c r="LZQ124" s="1"/>
      <c r="LZR124" s="1"/>
      <c r="LZS124" s="1"/>
      <c r="LZT124" s="1"/>
      <c r="LZU124" s="1"/>
      <c r="LZV124" s="1"/>
      <c r="LZW124" s="1"/>
      <c r="LZX124" s="1"/>
      <c r="LZY124" s="1"/>
      <c r="LZZ124" s="1"/>
      <c r="MAA124" s="1"/>
      <c r="MAB124" s="1"/>
      <c r="MAC124" s="1"/>
      <c r="MAD124" s="1"/>
      <c r="MAE124" s="1"/>
      <c r="MAF124" s="1"/>
      <c r="MAG124" s="1"/>
      <c r="MAH124" s="1"/>
      <c r="MAI124" s="1"/>
      <c r="MAJ124" s="1"/>
      <c r="MAK124" s="1"/>
      <c r="MAL124" s="1"/>
      <c r="MAM124" s="1"/>
      <c r="MAN124" s="1"/>
      <c r="MAO124" s="1"/>
      <c r="MAP124" s="1"/>
      <c r="MAQ124" s="1"/>
      <c r="MAR124" s="1"/>
      <c r="MAS124" s="1"/>
      <c r="MAT124" s="1"/>
      <c r="MAU124" s="1"/>
      <c r="MAV124" s="1"/>
      <c r="MAW124" s="1"/>
      <c r="MAX124" s="1"/>
      <c r="MAY124" s="1"/>
      <c r="MAZ124" s="1"/>
      <c r="MBA124" s="1"/>
      <c r="MBB124" s="1"/>
      <c r="MBC124" s="1"/>
      <c r="MBD124" s="1"/>
      <c r="MBE124" s="1"/>
      <c r="MBF124" s="1"/>
      <c r="MBG124" s="1"/>
      <c r="MBH124" s="1"/>
      <c r="MBI124" s="1"/>
      <c r="MBJ124" s="1"/>
      <c r="MBK124" s="1"/>
      <c r="MBL124" s="1"/>
      <c r="MBM124" s="1"/>
      <c r="MBN124" s="1"/>
      <c r="MBO124" s="1"/>
      <c r="MBP124" s="1"/>
      <c r="MBQ124" s="1"/>
      <c r="MBR124" s="1"/>
      <c r="MBS124" s="1"/>
      <c r="MBT124" s="1"/>
      <c r="MBU124" s="1"/>
      <c r="MBV124" s="1"/>
      <c r="MBW124" s="1"/>
      <c r="MBX124" s="1"/>
      <c r="MBY124" s="1"/>
      <c r="MBZ124" s="1"/>
      <c r="MCA124" s="1"/>
      <c r="MCB124" s="1"/>
      <c r="MCC124" s="1"/>
      <c r="MCD124" s="1"/>
      <c r="MCE124" s="1"/>
      <c r="MCF124" s="1"/>
      <c r="MCG124" s="1"/>
      <c r="MCH124" s="1"/>
      <c r="MCI124" s="1"/>
      <c r="MCJ124" s="1"/>
      <c r="MCK124" s="1"/>
      <c r="MCL124" s="1"/>
      <c r="MCM124" s="1"/>
      <c r="MCN124" s="1"/>
      <c r="MCO124" s="1"/>
      <c r="MCP124" s="1"/>
      <c r="MCQ124" s="1"/>
      <c r="MCR124" s="1"/>
      <c r="MCS124" s="1"/>
      <c r="MCT124" s="1"/>
      <c r="MCU124" s="1"/>
      <c r="MCV124" s="1"/>
      <c r="MCW124" s="1"/>
      <c r="MCX124" s="1"/>
      <c r="MCY124" s="1"/>
      <c r="MCZ124" s="1"/>
      <c r="MDA124" s="1"/>
      <c r="MDB124" s="1"/>
      <c r="MDC124" s="1"/>
      <c r="MDD124" s="1"/>
      <c r="MDE124" s="1"/>
      <c r="MDF124" s="1"/>
      <c r="MDG124" s="1"/>
      <c r="MDH124" s="1"/>
      <c r="MDI124" s="1"/>
      <c r="MDJ124" s="1"/>
      <c r="MDK124" s="1"/>
      <c r="MDL124" s="1"/>
      <c r="MDM124" s="1"/>
      <c r="MDN124" s="1"/>
      <c r="MDO124" s="1"/>
      <c r="MDP124" s="1"/>
      <c r="MDQ124" s="1"/>
      <c r="MDR124" s="1"/>
      <c r="MDS124" s="1"/>
      <c r="MDT124" s="1"/>
      <c r="MDU124" s="1"/>
      <c r="MDV124" s="1"/>
      <c r="MDW124" s="1"/>
      <c r="MDX124" s="1"/>
      <c r="MDY124" s="1"/>
      <c r="MDZ124" s="1"/>
      <c r="MEA124" s="1"/>
      <c r="MEB124" s="1"/>
      <c r="MEC124" s="1"/>
      <c r="MED124" s="1"/>
      <c r="MEE124" s="1"/>
      <c r="MEF124" s="1"/>
      <c r="MEG124" s="1"/>
      <c r="MEH124" s="1"/>
      <c r="MEI124" s="1"/>
      <c r="MEJ124" s="1"/>
      <c r="MEK124" s="1"/>
      <c r="MEL124" s="1"/>
      <c r="MEM124" s="1"/>
      <c r="MEN124" s="1"/>
      <c r="MEO124" s="1"/>
      <c r="MEP124" s="1"/>
      <c r="MEQ124" s="1"/>
      <c r="MER124" s="1"/>
      <c r="MES124" s="1"/>
      <c r="MET124" s="1"/>
      <c r="MEU124" s="1"/>
      <c r="MEV124" s="1"/>
      <c r="MEW124" s="1"/>
      <c r="MEX124" s="1"/>
      <c r="MEY124" s="1"/>
      <c r="MEZ124" s="1"/>
      <c r="MFA124" s="1"/>
      <c r="MFB124" s="1"/>
      <c r="MFC124" s="1"/>
      <c r="MFD124" s="1"/>
      <c r="MFE124" s="1"/>
      <c r="MFF124" s="1"/>
      <c r="MFG124" s="1"/>
      <c r="MFH124" s="1"/>
      <c r="MFI124" s="1"/>
      <c r="MFJ124" s="1"/>
      <c r="MFK124" s="1"/>
      <c r="MFL124" s="1"/>
      <c r="MFM124" s="1"/>
      <c r="MFN124" s="1"/>
      <c r="MFO124" s="1"/>
      <c r="MFP124" s="1"/>
      <c r="MFQ124" s="1"/>
      <c r="MFR124" s="1"/>
      <c r="MFS124" s="1"/>
      <c r="MFT124" s="1"/>
      <c r="MFU124" s="1"/>
      <c r="MFV124" s="1"/>
      <c r="MFW124" s="1"/>
      <c r="MFX124" s="1"/>
      <c r="MFY124" s="1"/>
      <c r="MFZ124" s="1"/>
      <c r="MGA124" s="1"/>
      <c r="MGB124" s="1"/>
      <c r="MGC124" s="1"/>
      <c r="MGD124" s="1"/>
      <c r="MGE124" s="1"/>
      <c r="MGF124" s="1"/>
      <c r="MGG124" s="1"/>
      <c r="MGH124" s="1"/>
      <c r="MGI124" s="1"/>
      <c r="MGJ124" s="1"/>
      <c r="MGK124" s="1"/>
      <c r="MGL124" s="1"/>
      <c r="MGM124" s="1"/>
      <c r="MGN124" s="1"/>
      <c r="MGO124" s="1"/>
      <c r="MGP124" s="1"/>
      <c r="MGQ124" s="1"/>
      <c r="MGR124" s="1"/>
      <c r="MGS124" s="1"/>
      <c r="MGT124" s="1"/>
      <c r="MGU124" s="1"/>
      <c r="MGV124" s="1"/>
      <c r="MGW124" s="1"/>
      <c r="MGX124" s="1"/>
      <c r="MGY124" s="1"/>
      <c r="MGZ124" s="1"/>
      <c r="MHA124" s="1"/>
      <c r="MHB124" s="1"/>
      <c r="MHC124" s="1"/>
      <c r="MHD124" s="1"/>
      <c r="MHE124" s="1"/>
      <c r="MHF124" s="1"/>
      <c r="MHG124" s="1"/>
      <c r="MHH124" s="1"/>
      <c r="MHI124" s="1"/>
      <c r="MHJ124" s="1"/>
      <c r="MHK124" s="1"/>
      <c r="MHL124" s="1"/>
      <c r="MHM124" s="1"/>
      <c r="MHN124" s="1"/>
      <c r="MHO124" s="1"/>
      <c r="MHP124" s="1"/>
      <c r="MHQ124" s="1"/>
      <c r="MHR124" s="1"/>
      <c r="MHS124" s="1"/>
      <c r="MHT124" s="1"/>
      <c r="MHU124" s="1"/>
      <c r="MHV124" s="1"/>
      <c r="MHW124" s="1"/>
      <c r="MHX124" s="1"/>
      <c r="MHY124" s="1"/>
      <c r="MHZ124" s="1"/>
      <c r="MIA124" s="1"/>
      <c r="MIB124" s="1"/>
      <c r="MIC124" s="1"/>
      <c r="MID124" s="1"/>
      <c r="MIE124" s="1"/>
      <c r="MIF124" s="1"/>
      <c r="MIG124" s="1"/>
      <c r="MIH124" s="1"/>
      <c r="MII124" s="1"/>
      <c r="MIJ124" s="1"/>
      <c r="MIK124" s="1"/>
      <c r="MIL124" s="1"/>
      <c r="MIM124" s="1"/>
      <c r="MIN124" s="1"/>
      <c r="MIO124" s="1"/>
      <c r="MIP124" s="1"/>
      <c r="MIQ124" s="1"/>
      <c r="MIR124" s="1"/>
      <c r="MIS124" s="1"/>
      <c r="MIT124" s="1"/>
      <c r="MIU124" s="1"/>
      <c r="MIV124" s="1"/>
      <c r="MIW124" s="1"/>
      <c r="MIX124" s="1"/>
      <c r="MIY124" s="1"/>
      <c r="MIZ124" s="1"/>
      <c r="MJA124" s="1"/>
      <c r="MJB124" s="1"/>
      <c r="MJC124" s="1"/>
      <c r="MJD124" s="1"/>
      <c r="MJE124" s="1"/>
      <c r="MJF124" s="1"/>
      <c r="MJG124" s="1"/>
      <c r="MJH124" s="1"/>
      <c r="MJI124" s="1"/>
      <c r="MJJ124" s="1"/>
      <c r="MJK124" s="1"/>
      <c r="MJL124" s="1"/>
      <c r="MJM124" s="1"/>
      <c r="MJN124" s="1"/>
      <c r="MJO124" s="1"/>
      <c r="MJP124" s="1"/>
      <c r="MJQ124" s="1"/>
      <c r="MJR124" s="1"/>
      <c r="MJS124" s="1"/>
      <c r="MJT124" s="1"/>
      <c r="MJU124" s="1"/>
      <c r="MJV124" s="1"/>
      <c r="MJW124" s="1"/>
      <c r="MJX124" s="1"/>
      <c r="MJY124" s="1"/>
      <c r="MJZ124" s="1"/>
      <c r="MKA124" s="1"/>
      <c r="MKB124" s="1"/>
      <c r="MKC124" s="1"/>
      <c r="MKD124" s="1"/>
      <c r="MKE124" s="1"/>
      <c r="MKF124" s="1"/>
      <c r="MKG124" s="1"/>
      <c r="MKH124" s="1"/>
      <c r="MKI124" s="1"/>
      <c r="MKJ124" s="1"/>
      <c r="MKK124" s="1"/>
      <c r="MKL124" s="1"/>
      <c r="MKM124" s="1"/>
      <c r="MKN124" s="1"/>
      <c r="MKO124" s="1"/>
      <c r="MKP124" s="1"/>
      <c r="MKQ124" s="1"/>
      <c r="MKR124" s="1"/>
      <c r="MKS124" s="1"/>
      <c r="MKT124" s="1"/>
      <c r="MKU124" s="1"/>
      <c r="MKV124" s="1"/>
      <c r="MKW124" s="1"/>
      <c r="MKX124" s="1"/>
      <c r="MKY124" s="1"/>
      <c r="MKZ124" s="1"/>
      <c r="MLA124" s="1"/>
      <c r="MLB124" s="1"/>
      <c r="MLC124" s="1"/>
      <c r="MLD124" s="1"/>
      <c r="MLE124" s="1"/>
      <c r="MLF124" s="1"/>
      <c r="MLG124" s="1"/>
      <c r="MLH124" s="1"/>
      <c r="MLI124" s="1"/>
      <c r="MLJ124" s="1"/>
      <c r="MLK124" s="1"/>
      <c r="MLL124" s="1"/>
      <c r="MLM124" s="1"/>
      <c r="MLN124" s="1"/>
      <c r="MLO124" s="1"/>
      <c r="MLP124" s="1"/>
      <c r="MLQ124" s="1"/>
      <c r="MLR124" s="1"/>
      <c r="MLS124" s="1"/>
      <c r="MLT124" s="1"/>
      <c r="MLU124" s="1"/>
      <c r="MLV124" s="1"/>
      <c r="MLW124" s="1"/>
      <c r="MLX124" s="1"/>
      <c r="MLY124" s="1"/>
      <c r="MLZ124" s="1"/>
      <c r="MMA124" s="1"/>
      <c r="MMB124" s="1"/>
      <c r="MMC124" s="1"/>
      <c r="MMD124" s="1"/>
      <c r="MME124" s="1"/>
      <c r="MMF124" s="1"/>
      <c r="MMG124" s="1"/>
      <c r="MMH124" s="1"/>
      <c r="MMI124" s="1"/>
      <c r="MMJ124" s="1"/>
      <c r="MMK124" s="1"/>
      <c r="MML124" s="1"/>
      <c r="MMM124" s="1"/>
      <c r="MMN124" s="1"/>
      <c r="MMO124" s="1"/>
      <c r="MMP124" s="1"/>
      <c r="MMQ124" s="1"/>
      <c r="MMR124" s="1"/>
      <c r="MMS124" s="1"/>
      <c r="MMT124" s="1"/>
      <c r="MMU124" s="1"/>
      <c r="MMV124" s="1"/>
      <c r="MMW124" s="1"/>
      <c r="MMX124" s="1"/>
      <c r="MMY124" s="1"/>
      <c r="MMZ124" s="1"/>
      <c r="MNA124" s="1"/>
      <c r="MNB124" s="1"/>
      <c r="MNC124" s="1"/>
      <c r="MND124" s="1"/>
      <c r="MNE124" s="1"/>
      <c r="MNF124" s="1"/>
      <c r="MNG124" s="1"/>
      <c r="MNH124" s="1"/>
      <c r="MNI124" s="1"/>
      <c r="MNJ124" s="1"/>
      <c r="MNK124" s="1"/>
      <c r="MNL124" s="1"/>
      <c r="MNM124" s="1"/>
      <c r="MNN124" s="1"/>
      <c r="MNO124" s="1"/>
      <c r="MNP124" s="1"/>
      <c r="MNQ124" s="1"/>
      <c r="MNR124" s="1"/>
      <c r="MNS124" s="1"/>
      <c r="MNT124" s="1"/>
      <c r="MNU124" s="1"/>
      <c r="MNV124" s="1"/>
      <c r="MNW124" s="1"/>
      <c r="MNX124" s="1"/>
      <c r="MNY124" s="1"/>
      <c r="MNZ124" s="1"/>
      <c r="MOA124" s="1"/>
      <c r="MOB124" s="1"/>
      <c r="MOC124" s="1"/>
      <c r="MOD124" s="1"/>
      <c r="MOE124" s="1"/>
      <c r="MOF124" s="1"/>
      <c r="MOG124" s="1"/>
      <c r="MOH124" s="1"/>
      <c r="MOI124" s="1"/>
      <c r="MOJ124" s="1"/>
      <c r="MOK124" s="1"/>
      <c r="MOL124" s="1"/>
      <c r="MOM124" s="1"/>
      <c r="MON124" s="1"/>
      <c r="MOO124" s="1"/>
      <c r="MOP124" s="1"/>
      <c r="MOQ124" s="1"/>
      <c r="MOR124" s="1"/>
      <c r="MOS124" s="1"/>
      <c r="MOT124" s="1"/>
      <c r="MOU124" s="1"/>
      <c r="MOV124" s="1"/>
      <c r="MOW124" s="1"/>
      <c r="MOX124" s="1"/>
      <c r="MOY124" s="1"/>
      <c r="MOZ124" s="1"/>
      <c r="MPA124" s="1"/>
      <c r="MPB124" s="1"/>
      <c r="MPC124" s="1"/>
      <c r="MPD124" s="1"/>
      <c r="MPE124" s="1"/>
      <c r="MPF124" s="1"/>
      <c r="MPG124" s="1"/>
      <c r="MPH124" s="1"/>
      <c r="MPI124" s="1"/>
      <c r="MPJ124" s="1"/>
      <c r="MPK124" s="1"/>
      <c r="MPL124" s="1"/>
      <c r="MPM124" s="1"/>
      <c r="MPN124" s="1"/>
      <c r="MPO124" s="1"/>
      <c r="MPP124" s="1"/>
      <c r="MPQ124" s="1"/>
      <c r="MPR124" s="1"/>
      <c r="MPS124" s="1"/>
      <c r="MPT124" s="1"/>
      <c r="MPU124" s="1"/>
      <c r="MPV124" s="1"/>
      <c r="MPW124" s="1"/>
      <c r="MPX124" s="1"/>
      <c r="MPY124" s="1"/>
      <c r="MPZ124" s="1"/>
      <c r="MQA124" s="1"/>
      <c r="MQB124" s="1"/>
      <c r="MQC124" s="1"/>
      <c r="MQD124" s="1"/>
      <c r="MQE124" s="1"/>
      <c r="MQF124" s="1"/>
      <c r="MQG124" s="1"/>
      <c r="MQH124" s="1"/>
      <c r="MQI124" s="1"/>
      <c r="MQJ124" s="1"/>
      <c r="MQK124" s="1"/>
      <c r="MQL124" s="1"/>
      <c r="MQM124" s="1"/>
      <c r="MQN124" s="1"/>
      <c r="MQO124" s="1"/>
      <c r="MQP124" s="1"/>
      <c r="MQQ124" s="1"/>
      <c r="MQR124" s="1"/>
      <c r="MQS124" s="1"/>
      <c r="MQT124" s="1"/>
      <c r="MQU124" s="1"/>
      <c r="MQV124" s="1"/>
      <c r="MQW124" s="1"/>
      <c r="MQX124" s="1"/>
      <c r="MQY124" s="1"/>
      <c r="MQZ124" s="1"/>
      <c r="MRA124" s="1"/>
      <c r="MRB124" s="1"/>
      <c r="MRC124" s="1"/>
      <c r="MRD124" s="1"/>
      <c r="MRE124" s="1"/>
      <c r="MRF124" s="1"/>
      <c r="MRG124" s="1"/>
      <c r="MRH124" s="1"/>
      <c r="MRI124" s="1"/>
      <c r="MRJ124" s="1"/>
      <c r="MRK124" s="1"/>
      <c r="MRL124" s="1"/>
      <c r="MRM124" s="1"/>
      <c r="MRN124" s="1"/>
      <c r="MRO124" s="1"/>
      <c r="MRP124" s="1"/>
      <c r="MRQ124" s="1"/>
      <c r="MRR124" s="1"/>
      <c r="MRS124" s="1"/>
      <c r="MRT124" s="1"/>
      <c r="MRU124" s="1"/>
      <c r="MRV124" s="1"/>
      <c r="MRW124" s="1"/>
      <c r="MRX124" s="1"/>
      <c r="MRY124" s="1"/>
      <c r="MRZ124" s="1"/>
      <c r="MSA124" s="1"/>
      <c r="MSB124" s="1"/>
      <c r="MSC124" s="1"/>
      <c r="MSD124" s="1"/>
      <c r="MSE124" s="1"/>
      <c r="MSF124" s="1"/>
      <c r="MSG124" s="1"/>
      <c r="MSH124" s="1"/>
      <c r="MSI124" s="1"/>
      <c r="MSJ124" s="1"/>
      <c r="MSK124" s="1"/>
      <c r="MSL124" s="1"/>
      <c r="MSM124" s="1"/>
      <c r="MSN124" s="1"/>
      <c r="MSO124" s="1"/>
      <c r="MSP124" s="1"/>
      <c r="MSQ124" s="1"/>
      <c r="MSR124" s="1"/>
      <c r="MSS124" s="1"/>
      <c r="MST124" s="1"/>
      <c r="MSU124" s="1"/>
      <c r="MSV124" s="1"/>
      <c r="MSW124" s="1"/>
      <c r="MSX124" s="1"/>
      <c r="MSY124" s="1"/>
      <c r="MSZ124" s="1"/>
      <c r="MTA124" s="1"/>
      <c r="MTB124" s="1"/>
      <c r="MTC124" s="1"/>
      <c r="MTD124" s="1"/>
      <c r="MTE124" s="1"/>
      <c r="MTF124" s="1"/>
      <c r="MTG124" s="1"/>
      <c r="MTH124" s="1"/>
      <c r="MTI124" s="1"/>
      <c r="MTJ124" s="1"/>
      <c r="MTK124" s="1"/>
      <c r="MTL124" s="1"/>
      <c r="MTM124" s="1"/>
      <c r="MTN124" s="1"/>
      <c r="MTO124" s="1"/>
      <c r="MTP124" s="1"/>
      <c r="MTQ124" s="1"/>
      <c r="MTR124" s="1"/>
      <c r="MTS124" s="1"/>
      <c r="MTT124" s="1"/>
      <c r="MTU124" s="1"/>
      <c r="MTV124" s="1"/>
      <c r="MTW124" s="1"/>
      <c r="MTX124" s="1"/>
      <c r="MTY124" s="1"/>
      <c r="MTZ124" s="1"/>
      <c r="MUA124" s="1"/>
      <c r="MUB124" s="1"/>
      <c r="MUC124" s="1"/>
      <c r="MUD124" s="1"/>
      <c r="MUE124" s="1"/>
      <c r="MUF124" s="1"/>
      <c r="MUG124" s="1"/>
      <c r="MUH124" s="1"/>
      <c r="MUI124" s="1"/>
      <c r="MUJ124" s="1"/>
      <c r="MUK124" s="1"/>
      <c r="MUL124" s="1"/>
      <c r="MUM124" s="1"/>
      <c r="MUN124" s="1"/>
      <c r="MUO124" s="1"/>
      <c r="MUP124" s="1"/>
      <c r="MUQ124" s="1"/>
      <c r="MUR124" s="1"/>
      <c r="MUS124" s="1"/>
      <c r="MUT124" s="1"/>
      <c r="MUU124" s="1"/>
      <c r="MUV124" s="1"/>
      <c r="MUW124" s="1"/>
      <c r="MUX124" s="1"/>
      <c r="MUY124" s="1"/>
      <c r="MUZ124" s="1"/>
      <c r="MVA124" s="1"/>
      <c r="MVB124" s="1"/>
      <c r="MVC124" s="1"/>
      <c r="MVD124" s="1"/>
      <c r="MVE124" s="1"/>
      <c r="MVF124" s="1"/>
      <c r="MVG124" s="1"/>
      <c r="MVH124" s="1"/>
      <c r="MVI124" s="1"/>
      <c r="MVJ124" s="1"/>
      <c r="MVK124" s="1"/>
      <c r="MVL124" s="1"/>
      <c r="MVM124" s="1"/>
      <c r="MVN124" s="1"/>
      <c r="MVO124" s="1"/>
      <c r="MVP124" s="1"/>
      <c r="MVQ124" s="1"/>
      <c r="MVR124" s="1"/>
      <c r="MVS124" s="1"/>
      <c r="MVT124" s="1"/>
      <c r="MVU124" s="1"/>
      <c r="MVV124" s="1"/>
      <c r="MVW124" s="1"/>
      <c r="MVX124" s="1"/>
      <c r="MVY124" s="1"/>
      <c r="MVZ124" s="1"/>
      <c r="MWA124" s="1"/>
      <c r="MWB124" s="1"/>
      <c r="MWC124" s="1"/>
      <c r="MWD124" s="1"/>
      <c r="MWE124" s="1"/>
      <c r="MWF124" s="1"/>
      <c r="MWG124" s="1"/>
      <c r="MWH124" s="1"/>
      <c r="MWI124" s="1"/>
      <c r="MWJ124" s="1"/>
      <c r="MWK124" s="1"/>
      <c r="MWL124" s="1"/>
      <c r="MWM124" s="1"/>
      <c r="MWN124" s="1"/>
      <c r="MWO124" s="1"/>
      <c r="MWP124" s="1"/>
      <c r="MWQ124" s="1"/>
      <c r="MWR124" s="1"/>
      <c r="MWS124" s="1"/>
      <c r="MWT124" s="1"/>
      <c r="MWU124" s="1"/>
      <c r="MWV124" s="1"/>
      <c r="MWW124" s="1"/>
      <c r="MWX124" s="1"/>
      <c r="MWY124" s="1"/>
      <c r="MWZ124" s="1"/>
      <c r="MXA124" s="1"/>
      <c r="MXB124" s="1"/>
      <c r="MXC124" s="1"/>
      <c r="MXD124" s="1"/>
      <c r="MXE124" s="1"/>
      <c r="MXF124" s="1"/>
      <c r="MXG124" s="1"/>
      <c r="MXH124" s="1"/>
      <c r="MXI124" s="1"/>
      <c r="MXJ124" s="1"/>
      <c r="MXK124" s="1"/>
      <c r="MXL124" s="1"/>
      <c r="MXM124" s="1"/>
      <c r="MXN124" s="1"/>
      <c r="MXO124" s="1"/>
      <c r="MXP124" s="1"/>
      <c r="MXQ124" s="1"/>
      <c r="MXR124" s="1"/>
      <c r="MXS124" s="1"/>
      <c r="MXT124" s="1"/>
      <c r="MXU124" s="1"/>
      <c r="MXV124" s="1"/>
      <c r="MXW124" s="1"/>
      <c r="MXX124" s="1"/>
      <c r="MXY124" s="1"/>
      <c r="MXZ124" s="1"/>
      <c r="MYA124" s="1"/>
      <c r="MYB124" s="1"/>
      <c r="MYC124" s="1"/>
      <c r="MYD124" s="1"/>
      <c r="MYE124" s="1"/>
      <c r="MYF124" s="1"/>
      <c r="MYG124" s="1"/>
      <c r="MYH124" s="1"/>
      <c r="MYI124" s="1"/>
      <c r="MYJ124" s="1"/>
      <c r="MYK124" s="1"/>
      <c r="MYL124" s="1"/>
      <c r="MYM124" s="1"/>
      <c r="MYN124" s="1"/>
      <c r="MYO124" s="1"/>
      <c r="MYP124" s="1"/>
      <c r="MYQ124" s="1"/>
      <c r="MYR124" s="1"/>
      <c r="MYS124" s="1"/>
      <c r="MYT124" s="1"/>
      <c r="MYU124" s="1"/>
      <c r="MYV124" s="1"/>
      <c r="MYW124" s="1"/>
      <c r="MYX124" s="1"/>
      <c r="MYY124" s="1"/>
      <c r="MYZ124" s="1"/>
      <c r="MZA124" s="1"/>
      <c r="MZB124" s="1"/>
      <c r="MZC124" s="1"/>
      <c r="MZD124" s="1"/>
      <c r="MZE124" s="1"/>
      <c r="MZF124" s="1"/>
      <c r="MZG124" s="1"/>
      <c r="MZH124" s="1"/>
      <c r="MZI124" s="1"/>
      <c r="MZJ124" s="1"/>
      <c r="MZK124" s="1"/>
      <c r="MZL124" s="1"/>
      <c r="MZM124" s="1"/>
      <c r="MZN124" s="1"/>
      <c r="MZO124" s="1"/>
      <c r="MZP124" s="1"/>
      <c r="MZQ124" s="1"/>
      <c r="MZR124" s="1"/>
      <c r="MZS124" s="1"/>
      <c r="MZT124" s="1"/>
      <c r="MZU124" s="1"/>
      <c r="MZV124" s="1"/>
      <c r="MZW124" s="1"/>
      <c r="MZX124" s="1"/>
      <c r="MZY124" s="1"/>
      <c r="MZZ124" s="1"/>
      <c r="NAA124" s="1"/>
      <c r="NAB124" s="1"/>
      <c r="NAC124" s="1"/>
      <c r="NAD124" s="1"/>
      <c r="NAE124" s="1"/>
      <c r="NAF124" s="1"/>
      <c r="NAG124" s="1"/>
      <c r="NAH124" s="1"/>
      <c r="NAI124" s="1"/>
      <c r="NAJ124" s="1"/>
      <c r="NAK124" s="1"/>
      <c r="NAL124" s="1"/>
      <c r="NAM124" s="1"/>
      <c r="NAN124" s="1"/>
      <c r="NAO124" s="1"/>
      <c r="NAP124" s="1"/>
      <c r="NAQ124" s="1"/>
      <c r="NAR124" s="1"/>
      <c r="NAS124" s="1"/>
      <c r="NAT124" s="1"/>
      <c r="NAU124" s="1"/>
      <c r="NAV124" s="1"/>
      <c r="NAW124" s="1"/>
      <c r="NAX124" s="1"/>
      <c r="NAY124" s="1"/>
      <c r="NAZ124" s="1"/>
      <c r="NBA124" s="1"/>
      <c r="NBB124" s="1"/>
      <c r="NBC124" s="1"/>
      <c r="NBD124" s="1"/>
      <c r="NBE124" s="1"/>
      <c r="NBF124" s="1"/>
      <c r="NBG124" s="1"/>
      <c r="NBH124" s="1"/>
      <c r="NBI124" s="1"/>
      <c r="NBJ124" s="1"/>
      <c r="NBK124" s="1"/>
      <c r="NBL124" s="1"/>
      <c r="NBM124" s="1"/>
      <c r="NBN124" s="1"/>
      <c r="NBO124" s="1"/>
      <c r="NBP124" s="1"/>
      <c r="NBQ124" s="1"/>
      <c r="NBR124" s="1"/>
      <c r="NBS124" s="1"/>
      <c r="NBT124" s="1"/>
      <c r="NBU124" s="1"/>
      <c r="NBV124" s="1"/>
      <c r="NBW124" s="1"/>
      <c r="NBX124" s="1"/>
      <c r="NBY124" s="1"/>
      <c r="NBZ124" s="1"/>
      <c r="NCA124" s="1"/>
      <c r="NCB124" s="1"/>
      <c r="NCC124" s="1"/>
      <c r="NCD124" s="1"/>
      <c r="NCE124" s="1"/>
      <c r="NCF124" s="1"/>
      <c r="NCG124" s="1"/>
      <c r="NCH124" s="1"/>
      <c r="NCI124" s="1"/>
      <c r="NCJ124" s="1"/>
      <c r="NCK124" s="1"/>
      <c r="NCL124" s="1"/>
      <c r="NCM124" s="1"/>
      <c r="NCN124" s="1"/>
      <c r="NCO124" s="1"/>
      <c r="NCP124" s="1"/>
      <c r="NCQ124" s="1"/>
      <c r="NCR124" s="1"/>
      <c r="NCS124" s="1"/>
      <c r="NCT124" s="1"/>
      <c r="NCU124" s="1"/>
      <c r="NCV124" s="1"/>
      <c r="NCW124" s="1"/>
      <c r="NCX124" s="1"/>
      <c r="NCY124" s="1"/>
      <c r="NCZ124" s="1"/>
      <c r="NDA124" s="1"/>
      <c r="NDB124" s="1"/>
      <c r="NDC124" s="1"/>
      <c r="NDD124" s="1"/>
      <c r="NDE124" s="1"/>
      <c r="NDF124" s="1"/>
      <c r="NDG124" s="1"/>
      <c r="NDH124" s="1"/>
      <c r="NDI124" s="1"/>
      <c r="NDJ124" s="1"/>
      <c r="NDK124" s="1"/>
      <c r="NDL124" s="1"/>
      <c r="NDM124" s="1"/>
      <c r="NDN124" s="1"/>
      <c r="NDO124" s="1"/>
      <c r="NDP124" s="1"/>
      <c r="NDQ124" s="1"/>
      <c r="NDR124" s="1"/>
      <c r="NDS124" s="1"/>
      <c r="NDT124" s="1"/>
      <c r="NDU124" s="1"/>
      <c r="NDV124" s="1"/>
      <c r="NDW124" s="1"/>
      <c r="NDX124" s="1"/>
      <c r="NDY124" s="1"/>
      <c r="NDZ124" s="1"/>
      <c r="NEA124" s="1"/>
      <c r="NEB124" s="1"/>
      <c r="NEC124" s="1"/>
      <c r="NED124" s="1"/>
      <c r="NEE124" s="1"/>
      <c r="NEF124" s="1"/>
      <c r="NEG124" s="1"/>
      <c r="NEH124" s="1"/>
      <c r="NEI124" s="1"/>
      <c r="NEJ124" s="1"/>
      <c r="NEK124" s="1"/>
      <c r="NEL124" s="1"/>
      <c r="NEM124" s="1"/>
      <c r="NEN124" s="1"/>
      <c r="NEO124" s="1"/>
      <c r="NEP124" s="1"/>
      <c r="NEQ124" s="1"/>
      <c r="NER124" s="1"/>
      <c r="NES124" s="1"/>
      <c r="NET124" s="1"/>
      <c r="NEU124" s="1"/>
      <c r="NEV124" s="1"/>
      <c r="NEW124" s="1"/>
      <c r="NEX124" s="1"/>
      <c r="NEY124" s="1"/>
      <c r="NEZ124" s="1"/>
      <c r="NFA124" s="1"/>
      <c r="NFB124" s="1"/>
      <c r="NFC124" s="1"/>
      <c r="NFD124" s="1"/>
      <c r="NFE124" s="1"/>
      <c r="NFF124" s="1"/>
      <c r="NFG124" s="1"/>
      <c r="NFH124" s="1"/>
      <c r="NFI124" s="1"/>
      <c r="NFJ124" s="1"/>
      <c r="NFK124" s="1"/>
      <c r="NFL124" s="1"/>
      <c r="NFM124" s="1"/>
      <c r="NFN124" s="1"/>
      <c r="NFO124" s="1"/>
      <c r="NFP124" s="1"/>
      <c r="NFQ124" s="1"/>
      <c r="NFR124" s="1"/>
      <c r="NFS124" s="1"/>
      <c r="NFT124" s="1"/>
      <c r="NFU124" s="1"/>
      <c r="NFV124" s="1"/>
      <c r="NFW124" s="1"/>
      <c r="NFX124" s="1"/>
      <c r="NFY124" s="1"/>
      <c r="NFZ124" s="1"/>
      <c r="NGA124" s="1"/>
      <c r="NGB124" s="1"/>
      <c r="NGC124" s="1"/>
      <c r="NGD124" s="1"/>
      <c r="NGE124" s="1"/>
      <c r="NGF124" s="1"/>
      <c r="NGG124" s="1"/>
      <c r="NGH124" s="1"/>
      <c r="NGI124" s="1"/>
      <c r="NGJ124" s="1"/>
      <c r="NGK124" s="1"/>
      <c r="NGL124" s="1"/>
      <c r="NGM124" s="1"/>
      <c r="NGN124" s="1"/>
      <c r="NGO124" s="1"/>
      <c r="NGP124" s="1"/>
      <c r="NGQ124" s="1"/>
      <c r="NGR124" s="1"/>
      <c r="NGS124" s="1"/>
      <c r="NGT124" s="1"/>
      <c r="NGU124" s="1"/>
      <c r="NGV124" s="1"/>
      <c r="NGW124" s="1"/>
      <c r="NGX124" s="1"/>
      <c r="NGY124" s="1"/>
      <c r="NGZ124" s="1"/>
      <c r="NHA124" s="1"/>
      <c r="NHB124" s="1"/>
      <c r="NHC124" s="1"/>
      <c r="NHD124" s="1"/>
      <c r="NHE124" s="1"/>
      <c r="NHF124" s="1"/>
      <c r="NHG124" s="1"/>
      <c r="NHH124" s="1"/>
      <c r="NHI124" s="1"/>
      <c r="NHJ124" s="1"/>
      <c r="NHK124" s="1"/>
      <c r="NHL124" s="1"/>
      <c r="NHM124" s="1"/>
      <c r="NHN124" s="1"/>
      <c r="NHO124" s="1"/>
      <c r="NHP124" s="1"/>
      <c r="NHQ124" s="1"/>
      <c r="NHR124" s="1"/>
      <c r="NHS124" s="1"/>
      <c r="NHT124" s="1"/>
      <c r="NHU124" s="1"/>
      <c r="NHV124" s="1"/>
      <c r="NHW124" s="1"/>
      <c r="NHX124" s="1"/>
      <c r="NHY124" s="1"/>
      <c r="NHZ124" s="1"/>
      <c r="NIA124" s="1"/>
      <c r="NIB124" s="1"/>
      <c r="NIC124" s="1"/>
      <c r="NID124" s="1"/>
      <c r="NIE124" s="1"/>
      <c r="NIF124" s="1"/>
      <c r="NIG124" s="1"/>
      <c r="NIH124" s="1"/>
      <c r="NII124" s="1"/>
      <c r="NIJ124" s="1"/>
      <c r="NIK124" s="1"/>
      <c r="NIL124" s="1"/>
      <c r="NIM124" s="1"/>
      <c r="NIN124" s="1"/>
      <c r="NIO124" s="1"/>
      <c r="NIP124" s="1"/>
      <c r="NIQ124" s="1"/>
      <c r="NIR124" s="1"/>
      <c r="NIS124" s="1"/>
      <c r="NIT124" s="1"/>
      <c r="NIU124" s="1"/>
      <c r="NIV124" s="1"/>
      <c r="NIW124" s="1"/>
      <c r="NIX124" s="1"/>
      <c r="NIY124" s="1"/>
      <c r="NIZ124" s="1"/>
      <c r="NJA124" s="1"/>
      <c r="NJB124" s="1"/>
      <c r="NJC124" s="1"/>
      <c r="NJD124" s="1"/>
      <c r="NJE124" s="1"/>
      <c r="NJF124" s="1"/>
      <c r="NJG124" s="1"/>
      <c r="NJH124" s="1"/>
      <c r="NJI124" s="1"/>
      <c r="NJJ124" s="1"/>
      <c r="NJK124" s="1"/>
      <c r="NJL124" s="1"/>
      <c r="NJM124" s="1"/>
      <c r="NJN124" s="1"/>
      <c r="NJO124" s="1"/>
      <c r="NJP124" s="1"/>
      <c r="NJQ124" s="1"/>
      <c r="NJR124" s="1"/>
      <c r="NJS124" s="1"/>
      <c r="NJT124" s="1"/>
      <c r="NJU124" s="1"/>
      <c r="NJV124" s="1"/>
      <c r="NJW124" s="1"/>
      <c r="NJX124" s="1"/>
      <c r="NJY124" s="1"/>
      <c r="NJZ124" s="1"/>
      <c r="NKA124" s="1"/>
      <c r="NKB124" s="1"/>
      <c r="NKC124" s="1"/>
      <c r="NKD124" s="1"/>
      <c r="NKE124" s="1"/>
      <c r="NKF124" s="1"/>
      <c r="NKG124" s="1"/>
      <c r="NKH124" s="1"/>
      <c r="NKI124" s="1"/>
      <c r="NKJ124" s="1"/>
      <c r="NKK124" s="1"/>
      <c r="NKL124" s="1"/>
      <c r="NKM124" s="1"/>
      <c r="NKN124" s="1"/>
      <c r="NKO124" s="1"/>
      <c r="NKP124" s="1"/>
      <c r="NKQ124" s="1"/>
      <c r="NKR124" s="1"/>
      <c r="NKS124" s="1"/>
      <c r="NKT124" s="1"/>
      <c r="NKU124" s="1"/>
      <c r="NKV124" s="1"/>
      <c r="NKW124" s="1"/>
      <c r="NKX124" s="1"/>
      <c r="NKY124" s="1"/>
      <c r="NKZ124" s="1"/>
      <c r="NLA124" s="1"/>
      <c r="NLB124" s="1"/>
      <c r="NLC124" s="1"/>
      <c r="NLD124" s="1"/>
      <c r="NLE124" s="1"/>
      <c r="NLF124" s="1"/>
      <c r="NLG124" s="1"/>
      <c r="NLH124" s="1"/>
      <c r="NLI124" s="1"/>
      <c r="NLJ124" s="1"/>
      <c r="NLK124" s="1"/>
      <c r="NLL124" s="1"/>
      <c r="NLM124" s="1"/>
      <c r="NLN124" s="1"/>
      <c r="NLO124" s="1"/>
      <c r="NLP124" s="1"/>
      <c r="NLQ124" s="1"/>
      <c r="NLR124" s="1"/>
      <c r="NLS124" s="1"/>
      <c r="NLT124" s="1"/>
      <c r="NLU124" s="1"/>
      <c r="NLV124" s="1"/>
      <c r="NLW124" s="1"/>
      <c r="NLX124" s="1"/>
      <c r="NLY124" s="1"/>
      <c r="NLZ124" s="1"/>
      <c r="NMA124" s="1"/>
      <c r="NMB124" s="1"/>
      <c r="NMC124" s="1"/>
      <c r="NMD124" s="1"/>
      <c r="NME124" s="1"/>
      <c r="NMF124" s="1"/>
      <c r="NMG124" s="1"/>
      <c r="NMH124" s="1"/>
      <c r="NMI124" s="1"/>
      <c r="NMJ124" s="1"/>
      <c r="NMK124" s="1"/>
      <c r="NML124" s="1"/>
      <c r="NMM124" s="1"/>
      <c r="NMN124" s="1"/>
      <c r="NMO124" s="1"/>
      <c r="NMP124" s="1"/>
      <c r="NMQ124" s="1"/>
      <c r="NMR124" s="1"/>
      <c r="NMS124" s="1"/>
      <c r="NMT124" s="1"/>
      <c r="NMU124" s="1"/>
      <c r="NMV124" s="1"/>
      <c r="NMW124" s="1"/>
      <c r="NMX124" s="1"/>
      <c r="NMY124" s="1"/>
      <c r="NMZ124" s="1"/>
      <c r="NNA124" s="1"/>
      <c r="NNB124" s="1"/>
      <c r="NNC124" s="1"/>
      <c r="NND124" s="1"/>
      <c r="NNE124" s="1"/>
      <c r="NNF124" s="1"/>
      <c r="NNG124" s="1"/>
      <c r="NNH124" s="1"/>
      <c r="NNI124" s="1"/>
      <c r="NNJ124" s="1"/>
      <c r="NNK124" s="1"/>
      <c r="NNL124" s="1"/>
      <c r="NNM124" s="1"/>
      <c r="NNN124" s="1"/>
      <c r="NNO124" s="1"/>
      <c r="NNP124" s="1"/>
      <c r="NNQ124" s="1"/>
      <c r="NNR124" s="1"/>
      <c r="NNS124" s="1"/>
      <c r="NNT124" s="1"/>
      <c r="NNU124" s="1"/>
      <c r="NNV124" s="1"/>
      <c r="NNW124" s="1"/>
      <c r="NNX124" s="1"/>
      <c r="NNY124" s="1"/>
      <c r="NNZ124" s="1"/>
      <c r="NOA124" s="1"/>
      <c r="NOB124" s="1"/>
      <c r="NOC124" s="1"/>
      <c r="NOD124" s="1"/>
      <c r="NOE124" s="1"/>
      <c r="NOF124" s="1"/>
      <c r="NOG124" s="1"/>
      <c r="NOH124" s="1"/>
      <c r="NOI124" s="1"/>
      <c r="NOJ124" s="1"/>
      <c r="NOK124" s="1"/>
      <c r="NOL124" s="1"/>
      <c r="NOM124" s="1"/>
      <c r="NON124" s="1"/>
      <c r="NOO124" s="1"/>
      <c r="NOP124" s="1"/>
      <c r="NOQ124" s="1"/>
      <c r="NOR124" s="1"/>
      <c r="NOS124" s="1"/>
      <c r="NOT124" s="1"/>
      <c r="NOU124" s="1"/>
      <c r="NOV124" s="1"/>
      <c r="NOW124" s="1"/>
      <c r="NOX124" s="1"/>
      <c r="NOY124" s="1"/>
      <c r="NOZ124" s="1"/>
      <c r="NPA124" s="1"/>
      <c r="NPB124" s="1"/>
      <c r="NPC124" s="1"/>
      <c r="NPD124" s="1"/>
      <c r="NPE124" s="1"/>
      <c r="NPF124" s="1"/>
      <c r="NPG124" s="1"/>
      <c r="NPH124" s="1"/>
      <c r="NPI124" s="1"/>
      <c r="NPJ124" s="1"/>
      <c r="NPK124" s="1"/>
      <c r="NPL124" s="1"/>
      <c r="NPM124" s="1"/>
      <c r="NPN124" s="1"/>
      <c r="NPO124" s="1"/>
      <c r="NPP124" s="1"/>
      <c r="NPQ124" s="1"/>
      <c r="NPR124" s="1"/>
      <c r="NPS124" s="1"/>
      <c r="NPT124" s="1"/>
      <c r="NPU124" s="1"/>
      <c r="NPV124" s="1"/>
      <c r="NPW124" s="1"/>
      <c r="NPX124" s="1"/>
      <c r="NPY124" s="1"/>
      <c r="NPZ124" s="1"/>
      <c r="NQA124" s="1"/>
      <c r="NQB124" s="1"/>
      <c r="NQC124" s="1"/>
      <c r="NQD124" s="1"/>
      <c r="NQE124" s="1"/>
      <c r="NQF124" s="1"/>
      <c r="NQG124" s="1"/>
      <c r="NQH124" s="1"/>
      <c r="NQI124" s="1"/>
      <c r="NQJ124" s="1"/>
      <c r="NQK124" s="1"/>
      <c r="NQL124" s="1"/>
      <c r="NQM124" s="1"/>
      <c r="NQN124" s="1"/>
      <c r="NQO124" s="1"/>
      <c r="NQP124" s="1"/>
      <c r="NQQ124" s="1"/>
      <c r="NQR124" s="1"/>
      <c r="NQS124" s="1"/>
      <c r="NQT124" s="1"/>
      <c r="NQU124" s="1"/>
      <c r="NQV124" s="1"/>
      <c r="NQW124" s="1"/>
      <c r="NQX124" s="1"/>
      <c r="NQY124" s="1"/>
      <c r="NQZ124" s="1"/>
      <c r="NRA124" s="1"/>
      <c r="NRB124" s="1"/>
      <c r="NRC124" s="1"/>
      <c r="NRD124" s="1"/>
      <c r="NRE124" s="1"/>
      <c r="NRF124" s="1"/>
      <c r="NRG124" s="1"/>
      <c r="NRH124" s="1"/>
      <c r="NRI124" s="1"/>
      <c r="NRJ124" s="1"/>
      <c r="NRK124" s="1"/>
      <c r="NRL124" s="1"/>
      <c r="NRM124" s="1"/>
      <c r="NRN124" s="1"/>
      <c r="NRO124" s="1"/>
      <c r="NRP124" s="1"/>
      <c r="NRQ124" s="1"/>
      <c r="NRR124" s="1"/>
      <c r="NRS124" s="1"/>
      <c r="NRT124" s="1"/>
      <c r="NRU124" s="1"/>
      <c r="NRV124" s="1"/>
      <c r="NRW124" s="1"/>
      <c r="NRX124" s="1"/>
      <c r="NRY124" s="1"/>
      <c r="NRZ124" s="1"/>
      <c r="NSA124" s="1"/>
      <c r="NSB124" s="1"/>
      <c r="NSC124" s="1"/>
      <c r="NSD124" s="1"/>
      <c r="NSE124" s="1"/>
      <c r="NSF124" s="1"/>
      <c r="NSG124" s="1"/>
      <c r="NSH124" s="1"/>
      <c r="NSI124" s="1"/>
      <c r="NSJ124" s="1"/>
      <c r="NSK124" s="1"/>
      <c r="NSL124" s="1"/>
      <c r="NSM124" s="1"/>
      <c r="NSN124" s="1"/>
      <c r="NSO124" s="1"/>
      <c r="NSP124" s="1"/>
      <c r="NSQ124" s="1"/>
      <c r="NSR124" s="1"/>
      <c r="NSS124" s="1"/>
      <c r="NST124" s="1"/>
      <c r="NSU124" s="1"/>
      <c r="NSV124" s="1"/>
      <c r="NSW124" s="1"/>
      <c r="NSX124" s="1"/>
      <c r="NSY124" s="1"/>
      <c r="NSZ124" s="1"/>
      <c r="NTA124" s="1"/>
      <c r="NTB124" s="1"/>
      <c r="NTC124" s="1"/>
      <c r="NTD124" s="1"/>
      <c r="NTE124" s="1"/>
      <c r="NTF124" s="1"/>
      <c r="NTG124" s="1"/>
      <c r="NTH124" s="1"/>
      <c r="NTI124" s="1"/>
      <c r="NTJ124" s="1"/>
      <c r="NTK124" s="1"/>
      <c r="NTL124" s="1"/>
      <c r="NTM124" s="1"/>
      <c r="NTN124" s="1"/>
      <c r="NTO124" s="1"/>
      <c r="NTP124" s="1"/>
      <c r="NTQ124" s="1"/>
      <c r="NTR124" s="1"/>
      <c r="NTS124" s="1"/>
      <c r="NTT124" s="1"/>
      <c r="NTU124" s="1"/>
      <c r="NTV124" s="1"/>
      <c r="NTW124" s="1"/>
      <c r="NTX124" s="1"/>
      <c r="NTY124" s="1"/>
      <c r="NTZ124" s="1"/>
      <c r="NUA124" s="1"/>
      <c r="NUB124" s="1"/>
      <c r="NUC124" s="1"/>
      <c r="NUD124" s="1"/>
      <c r="NUE124" s="1"/>
      <c r="NUF124" s="1"/>
      <c r="NUG124" s="1"/>
      <c r="NUH124" s="1"/>
      <c r="NUI124" s="1"/>
      <c r="NUJ124" s="1"/>
      <c r="NUK124" s="1"/>
      <c r="NUL124" s="1"/>
      <c r="NUM124" s="1"/>
      <c r="NUN124" s="1"/>
      <c r="NUO124" s="1"/>
      <c r="NUP124" s="1"/>
      <c r="NUQ124" s="1"/>
      <c r="NUR124" s="1"/>
      <c r="NUS124" s="1"/>
      <c r="NUT124" s="1"/>
      <c r="NUU124" s="1"/>
      <c r="NUV124" s="1"/>
      <c r="NUW124" s="1"/>
      <c r="NUX124" s="1"/>
      <c r="NUY124" s="1"/>
      <c r="NUZ124" s="1"/>
      <c r="NVA124" s="1"/>
      <c r="NVB124" s="1"/>
      <c r="NVC124" s="1"/>
      <c r="NVD124" s="1"/>
      <c r="NVE124" s="1"/>
      <c r="NVF124" s="1"/>
      <c r="NVG124" s="1"/>
      <c r="NVH124" s="1"/>
      <c r="NVI124" s="1"/>
      <c r="NVJ124" s="1"/>
      <c r="NVK124" s="1"/>
      <c r="NVL124" s="1"/>
      <c r="NVM124" s="1"/>
      <c r="NVN124" s="1"/>
      <c r="NVO124" s="1"/>
      <c r="NVP124" s="1"/>
      <c r="NVQ124" s="1"/>
      <c r="NVR124" s="1"/>
      <c r="NVS124" s="1"/>
      <c r="NVT124" s="1"/>
      <c r="NVU124" s="1"/>
      <c r="NVV124" s="1"/>
      <c r="NVW124" s="1"/>
      <c r="NVX124" s="1"/>
      <c r="NVY124" s="1"/>
      <c r="NVZ124" s="1"/>
      <c r="NWA124" s="1"/>
      <c r="NWB124" s="1"/>
      <c r="NWC124" s="1"/>
      <c r="NWD124" s="1"/>
      <c r="NWE124" s="1"/>
      <c r="NWF124" s="1"/>
      <c r="NWG124" s="1"/>
      <c r="NWH124" s="1"/>
      <c r="NWI124" s="1"/>
      <c r="NWJ124" s="1"/>
      <c r="NWK124" s="1"/>
      <c r="NWL124" s="1"/>
      <c r="NWM124" s="1"/>
      <c r="NWN124" s="1"/>
      <c r="NWO124" s="1"/>
      <c r="NWP124" s="1"/>
      <c r="NWQ124" s="1"/>
      <c r="NWR124" s="1"/>
      <c r="NWS124" s="1"/>
      <c r="NWT124" s="1"/>
      <c r="NWU124" s="1"/>
      <c r="NWV124" s="1"/>
      <c r="NWW124" s="1"/>
      <c r="NWX124" s="1"/>
      <c r="NWY124" s="1"/>
      <c r="NWZ124" s="1"/>
      <c r="NXA124" s="1"/>
      <c r="NXB124" s="1"/>
      <c r="NXC124" s="1"/>
      <c r="NXD124" s="1"/>
      <c r="NXE124" s="1"/>
      <c r="NXF124" s="1"/>
      <c r="NXG124" s="1"/>
      <c r="NXH124" s="1"/>
      <c r="NXI124" s="1"/>
      <c r="NXJ124" s="1"/>
      <c r="NXK124" s="1"/>
      <c r="NXL124" s="1"/>
      <c r="NXM124" s="1"/>
      <c r="NXN124" s="1"/>
      <c r="NXO124" s="1"/>
      <c r="NXP124" s="1"/>
      <c r="NXQ124" s="1"/>
      <c r="NXR124" s="1"/>
      <c r="NXS124" s="1"/>
      <c r="NXT124" s="1"/>
      <c r="NXU124" s="1"/>
      <c r="NXV124" s="1"/>
      <c r="NXW124" s="1"/>
      <c r="NXX124" s="1"/>
      <c r="NXY124" s="1"/>
      <c r="NXZ124" s="1"/>
      <c r="NYA124" s="1"/>
      <c r="NYB124" s="1"/>
      <c r="NYC124" s="1"/>
      <c r="NYD124" s="1"/>
      <c r="NYE124" s="1"/>
      <c r="NYF124" s="1"/>
      <c r="NYG124" s="1"/>
      <c r="NYH124" s="1"/>
      <c r="NYI124" s="1"/>
      <c r="NYJ124" s="1"/>
      <c r="NYK124" s="1"/>
      <c r="NYL124" s="1"/>
      <c r="NYM124" s="1"/>
      <c r="NYN124" s="1"/>
      <c r="NYO124" s="1"/>
      <c r="NYP124" s="1"/>
      <c r="NYQ124" s="1"/>
      <c r="NYR124" s="1"/>
      <c r="NYS124" s="1"/>
      <c r="NYT124" s="1"/>
      <c r="NYU124" s="1"/>
      <c r="NYV124" s="1"/>
      <c r="NYW124" s="1"/>
      <c r="NYX124" s="1"/>
      <c r="NYY124" s="1"/>
      <c r="NYZ124" s="1"/>
      <c r="NZA124" s="1"/>
      <c r="NZB124" s="1"/>
      <c r="NZC124" s="1"/>
      <c r="NZD124" s="1"/>
      <c r="NZE124" s="1"/>
      <c r="NZF124" s="1"/>
      <c r="NZG124" s="1"/>
      <c r="NZH124" s="1"/>
      <c r="NZI124" s="1"/>
      <c r="NZJ124" s="1"/>
      <c r="NZK124" s="1"/>
      <c r="NZL124" s="1"/>
      <c r="NZM124" s="1"/>
      <c r="NZN124" s="1"/>
      <c r="NZO124" s="1"/>
      <c r="NZP124" s="1"/>
      <c r="NZQ124" s="1"/>
      <c r="NZR124" s="1"/>
      <c r="NZS124" s="1"/>
      <c r="NZT124" s="1"/>
      <c r="NZU124" s="1"/>
      <c r="NZV124" s="1"/>
      <c r="NZW124" s="1"/>
      <c r="NZX124" s="1"/>
      <c r="NZY124" s="1"/>
      <c r="NZZ124" s="1"/>
      <c r="OAA124" s="1"/>
      <c r="OAB124" s="1"/>
      <c r="OAC124" s="1"/>
      <c r="OAD124" s="1"/>
      <c r="OAE124" s="1"/>
      <c r="OAF124" s="1"/>
      <c r="OAG124" s="1"/>
      <c r="OAH124" s="1"/>
      <c r="OAI124" s="1"/>
      <c r="OAJ124" s="1"/>
      <c r="OAK124" s="1"/>
      <c r="OAL124" s="1"/>
      <c r="OAM124" s="1"/>
      <c r="OAN124" s="1"/>
      <c r="OAO124" s="1"/>
      <c r="OAP124" s="1"/>
      <c r="OAQ124" s="1"/>
      <c r="OAR124" s="1"/>
      <c r="OAS124" s="1"/>
      <c r="OAT124" s="1"/>
      <c r="OAU124" s="1"/>
      <c r="OAV124" s="1"/>
      <c r="OAW124" s="1"/>
      <c r="OAX124" s="1"/>
      <c r="OAY124" s="1"/>
      <c r="OAZ124" s="1"/>
      <c r="OBA124" s="1"/>
      <c r="OBB124" s="1"/>
      <c r="OBC124" s="1"/>
      <c r="OBD124" s="1"/>
      <c r="OBE124" s="1"/>
      <c r="OBF124" s="1"/>
      <c r="OBG124" s="1"/>
      <c r="OBH124" s="1"/>
      <c r="OBI124" s="1"/>
      <c r="OBJ124" s="1"/>
      <c r="OBK124" s="1"/>
      <c r="OBL124" s="1"/>
      <c r="OBM124" s="1"/>
      <c r="OBN124" s="1"/>
      <c r="OBO124" s="1"/>
      <c r="OBP124" s="1"/>
      <c r="OBQ124" s="1"/>
      <c r="OBR124" s="1"/>
      <c r="OBS124" s="1"/>
      <c r="OBT124" s="1"/>
      <c r="OBU124" s="1"/>
      <c r="OBV124" s="1"/>
      <c r="OBW124" s="1"/>
      <c r="OBX124" s="1"/>
      <c r="OBY124" s="1"/>
      <c r="OBZ124" s="1"/>
      <c r="OCA124" s="1"/>
      <c r="OCB124" s="1"/>
      <c r="OCC124" s="1"/>
      <c r="OCD124" s="1"/>
      <c r="OCE124" s="1"/>
      <c r="OCF124" s="1"/>
      <c r="OCG124" s="1"/>
      <c r="OCH124" s="1"/>
      <c r="OCI124" s="1"/>
      <c r="OCJ124" s="1"/>
      <c r="OCK124" s="1"/>
      <c r="OCL124" s="1"/>
      <c r="OCM124" s="1"/>
      <c r="OCN124" s="1"/>
      <c r="OCO124" s="1"/>
      <c r="OCP124" s="1"/>
      <c r="OCQ124" s="1"/>
      <c r="OCR124" s="1"/>
      <c r="OCS124" s="1"/>
      <c r="OCT124" s="1"/>
      <c r="OCU124" s="1"/>
      <c r="OCV124" s="1"/>
      <c r="OCW124" s="1"/>
      <c r="OCX124" s="1"/>
      <c r="OCY124" s="1"/>
      <c r="OCZ124" s="1"/>
      <c r="ODA124" s="1"/>
      <c r="ODB124" s="1"/>
      <c r="ODC124" s="1"/>
      <c r="ODD124" s="1"/>
      <c r="ODE124" s="1"/>
      <c r="ODF124" s="1"/>
      <c r="ODG124" s="1"/>
      <c r="ODH124" s="1"/>
      <c r="ODI124" s="1"/>
      <c r="ODJ124" s="1"/>
      <c r="ODK124" s="1"/>
      <c r="ODL124" s="1"/>
      <c r="ODM124" s="1"/>
      <c r="ODN124" s="1"/>
      <c r="ODO124" s="1"/>
      <c r="ODP124" s="1"/>
      <c r="ODQ124" s="1"/>
      <c r="ODR124" s="1"/>
      <c r="ODS124" s="1"/>
      <c r="ODT124" s="1"/>
      <c r="ODU124" s="1"/>
      <c r="ODV124" s="1"/>
      <c r="ODW124" s="1"/>
      <c r="ODX124" s="1"/>
      <c r="ODY124" s="1"/>
      <c r="ODZ124" s="1"/>
      <c r="OEA124" s="1"/>
      <c r="OEB124" s="1"/>
      <c r="OEC124" s="1"/>
      <c r="OED124" s="1"/>
      <c r="OEE124" s="1"/>
      <c r="OEF124" s="1"/>
      <c r="OEG124" s="1"/>
      <c r="OEH124" s="1"/>
      <c r="OEI124" s="1"/>
      <c r="OEJ124" s="1"/>
      <c r="OEK124" s="1"/>
      <c r="OEL124" s="1"/>
      <c r="OEM124" s="1"/>
      <c r="OEN124" s="1"/>
      <c r="OEO124" s="1"/>
      <c r="OEP124" s="1"/>
      <c r="OEQ124" s="1"/>
      <c r="OER124" s="1"/>
      <c r="OES124" s="1"/>
      <c r="OET124" s="1"/>
      <c r="OEU124" s="1"/>
      <c r="OEV124" s="1"/>
      <c r="OEW124" s="1"/>
      <c r="OEX124" s="1"/>
      <c r="OEY124" s="1"/>
      <c r="OEZ124" s="1"/>
      <c r="OFA124" s="1"/>
      <c r="OFB124" s="1"/>
      <c r="OFC124" s="1"/>
      <c r="OFD124" s="1"/>
      <c r="OFE124" s="1"/>
      <c r="OFF124" s="1"/>
      <c r="OFG124" s="1"/>
      <c r="OFH124" s="1"/>
      <c r="OFI124" s="1"/>
      <c r="OFJ124" s="1"/>
      <c r="OFK124" s="1"/>
      <c r="OFL124" s="1"/>
      <c r="OFM124" s="1"/>
      <c r="OFN124" s="1"/>
      <c r="OFO124" s="1"/>
      <c r="OFP124" s="1"/>
      <c r="OFQ124" s="1"/>
      <c r="OFR124" s="1"/>
      <c r="OFS124" s="1"/>
      <c r="OFT124" s="1"/>
      <c r="OFU124" s="1"/>
      <c r="OFV124" s="1"/>
      <c r="OFW124" s="1"/>
      <c r="OFX124" s="1"/>
      <c r="OFY124" s="1"/>
      <c r="OFZ124" s="1"/>
      <c r="OGA124" s="1"/>
      <c r="OGB124" s="1"/>
      <c r="OGC124" s="1"/>
      <c r="OGD124" s="1"/>
      <c r="OGE124" s="1"/>
      <c r="OGF124" s="1"/>
      <c r="OGG124" s="1"/>
      <c r="OGH124" s="1"/>
      <c r="OGI124" s="1"/>
      <c r="OGJ124" s="1"/>
      <c r="OGK124" s="1"/>
      <c r="OGL124" s="1"/>
      <c r="OGM124" s="1"/>
      <c r="OGN124" s="1"/>
      <c r="OGO124" s="1"/>
      <c r="OGP124" s="1"/>
      <c r="OGQ124" s="1"/>
      <c r="OGR124" s="1"/>
      <c r="OGS124" s="1"/>
      <c r="OGT124" s="1"/>
      <c r="OGU124" s="1"/>
      <c r="OGV124" s="1"/>
      <c r="OGW124" s="1"/>
      <c r="OGX124" s="1"/>
      <c r="OGY124" s="1"/>
      <c r="OGZ124" s="1"/>
      <c r="OHA124" s="1"/>
      <c r="OHB124" s="1"/>
      <c r="OHC124" s="1"/>
      <c r="OHD124" s="1"/>
      <c r="OHE124" s="1"/>
      <c r="OHF124" s="1"/>
      <c r="OHG124" s="1"/>
      <c r="OHH124" s="1"/>
      <c r="OHI124" s="1"/>
      <c r="OHJ124" s="1"/>
      <c r="OHK124" s="1"/>
      <c r="OHL124" s="1"/>
      <c r="OHM124" s="1"/>
      <c r="OHN124" s="1"/>
      <c r="OHO124" s="1"/>
      <c r="OHP124" s="1"/>
      <c r="OHQ124" s="1"/>
      <c r="OHR124" s="1"/>
      <c r="OHS124" s="1"/>
      <c r="OHT124" s="1"/>
      <c r="OHU124" s="1"/>
      <c r="OHV124" s="1"/>
      <c r="OHW124" s="1"/>
      <c r="OHX124" s="1"/>
      <c r="OHY124" s="1"/>
      <c r="OHZ124" s="1"/>
      <c r="OIA124" s="1"/>
      <c r="OIB124" s="1"/>
      <c r="OIC124" s="1"/>
      <c r="OID124" s="1"/>
      <c r="OIE124" s="1"/>
      <c r="OIF124" s="1"/>
      <c r="OIG124" s="1"/>
      <c r="OIH124" s="1"/>
      <c r="OII124" s="1"/>
      <c r="OIJ124" s="1"/>
      <c r="OIK124" s="1"/>
      <c r="OIL124" s="1"/>
      <c r="OIM124" s="1"/>
      <c r="OIN124" s="1"/>
      <c r="OIO124" s="1"/>
      <c r="OIP124" s="1"/>
      <c r="OIQ124" s="1"/>
      <c r="OIR124" s="1"/>
      <c r="OIS124" s="1"/>
      <c r="OIT124" s="1"/>
      <c r="OIU124" s="1"/>
      <c r="OIV124" s="1"/>
      <c r="OIW124" s="1"/>
      <c r="OIX124" s="1"/>
      <c r="OIY124" s="1"/>
      <c r="OIZ124" s="1"/>
      <c r="OJA124" s="1"/>
      <c r="OJB124" s="1"/>
      <c r="OJC124" s="1"/>
      <c r="OJD124" s="1"/>
      <c r="OJE124" s="1"/>
      <c r="OJF124" s="1"/>
      <c r="OJG124" s="1"/>
      <c r="OJH124" s="1"/>
      <c r="OJI124" s="1"/>
      <c r="OJJ124" s="1"/>
      <c r="OJK124" s="1"/>
      <c r="OJL124" s="1"/>
      <c r="OJM124" s="1"/>
      <c r="OJN124" s="1"/>
      <c r="OJO124" s="1"/>
      <c r="OJP124" s="1"/>
      <c r="OJQ124" s="1"/>
      <c r="OJR124" s="1"/>
      <c r="OJS124" s="1"/>
      <c r="OJT124" s="1"/>
      <c r="OJU124" s="1"/>
      <c r="OJV124" s="1"/>
      <c r="OJW124" s="1"/>
      <c r="OJX124" s="1"/>
      <c r="OJY124" s="1"/>
      <c r="OJZ124" s="1"/>
      <c r="OKA124" s="1"/>
      <c r="OKB124" s="1"/>
      <c r="OKC124" s="1"/>
      <c r="OKD124" s="1"/>
      <c r="OKE124" s="1"/>
      <c r="OKF124" s="1"/>
      <c r="OKG124" s="1"/>
      <c r="OKH124" s="1"/>
      <c r="OKI124" s="1"/>
      <c r="OKJ124" s="1"/>
      <c r="OKK124" s="1"/>
      <c r="OKL124" s="1"/>
      <c r="OKM124" s="1"/>
      <c r="OKN124" s="1"/>
      <c r="OKO124" s="1"/>
      <c r="OKP124" s="1"/>
      <c r="OKQ124" s="1"/>
      <c r="OKR124" s="1"/>
      <c r="OKS124" s="1"/>
      <c r="OKT124" s="1"/>
      <c r="OKU124" s="1"/>
      <c r="OKV124" s="1"/>
      <c r="OKW124" s="1"/>
      <c r="OKX124" s="1"/>
      <c r="OKY124" s="1"/>
      <c r="OKZ124" s="1"/>
      <c r="OLA124" s="1"/>
      <c r="OLB124" s="1"/>
      <c r="OLC124" s="1"/>
      <c r="OLD124" s="1"/>
      <c r="OLE124" s="1"/>
      <c r="OLF124" s="1"/>
      <c r="OLG124" s="1"/>
      <c r="OLH124" s="1"/>
      <c r="OLI124" s="1"/>
      <c r="OLJ124" s="1"/>
      <c r="OLK124" s="1"/>
      <c r="OLL124" s="1"/>
      <c r="OLM124" s="1"/>
      <c r="OLN124" s="1"/>
      <c r="OLO124" s="1"/>
      <c r="OLP124" s="1"/>
      <c r="OLQ124" s="1"/>
      <c r="OLR124" s="1"/>
      <c r="OLS124" s="1"/>
      <c r="OLT124" s="1"/>
      <c r="OLU124" s="1"/>
      <c r="OLV124" s="1"/>
      <c r="OLW124" s="1"/>
      <c r="OLX124" s="1"/>
      <c r="OLY124" s="1"/>
      <c r="OLZ124" s="1"/>
      <c r="OMA124" s="1"/>
      <c r="OMB124" s="1"/>
      <c r="OMC124" s="1"/>
      <c r="OMD124" s="1"/>
      <c r="OME124" s="1"/>
      <c r="OMF124" s="1"/>
      <c r="OMG124" s="1"/>
      <c r="OMH124" s="1"/>
      <c r="OMI124" s="1"/>
      <c r="OMJ124" s="1"/>
      <c r="OMK124" s="1"/>
      <c r="OML124" s="1"/>
      <c r="OMM124" s="1"/>
      <c r="OMN124" s="1"/>
      <c r="OMO124" s="1"/>
      <c r="OMP124" s="1"/>
      <c r="OMQ124" s="1"/>
      <c r="OMR124" s="1"/>
      <c r="OMS124" s="1"/>
      <c r="OMT124" s="1"/>
      <c r="OMU124" s="1"/>
      <c r="OMV124" s="1"/>
      <c r="OMW124" s="1"/>
      <c r="OMX124" s="1"/>
      <c r="OMY124" s="1"/>
      <c r="OMZ124" s="1"/>
      <c r="ONA124" s="1"/>
      <c r="ONB124" s="1"/>
      <c r="ONC124" s="1"/>
      <c r="OND124" s="1"/>
      <c r="ONE124" s="1"/>
      <c r="ONF124" s="1"/>
      <c r="ONG124" s="1"/>
      <c r="ONH124" s="1"/>
      <c r="ONI124" s="1"/>
      <c r="ONJ124" s="1"/>
      <c r="ONK124" s="1"/>
      <c r="ONL124" s="1"/>
      <c r="ONM124" s="1"/>
      <c r="ONN124" s="1"/>
      <c r="ONO124" s="1"/>
      <c r="ONP124" s="1"/>
      <c r="ONQ124" s="1"/>
      <c r="ONR124" s="1"/>
      <c r="ONS124" s="1"/>
      <c r="ONT124" s="1"/>
      <c r="ONU124" s="1"/>
      <c r="ONV124" s="1"/>
      <c r="ONW124" s="1"/>
      <c r="ONX124" s="1"/>
      <c r="ONY124" s="1"/>
      <c r="ONZ124" s="1"/>
      <c r="OOA124" s="1"/>
      <c r="OOB124" s="1"/>
      <c r="OOC124" s="1"/>
      <c r="OOD124" s="1"/>
      <c r="OOE124" s="1"/>
      <c r="OOF124" s="1"/>
      <c r="OOG124" s="1"/>
      <c r="OOH124" s="1"/>
      <c r="OOI124" s="1"/>
      <c r="OOJ124" s="1"/>
      <c r="OOK124" s="1"/>
      <c r="OOL124" s="1"/>
      <c r="OOM124" s="1"/>
      <c r="OON124" s="1"/>
      <c r="OOO124" s="1"/>
      <c r="OOP124" s="1"/>
      <c r="OOQ124" s="1"/>
      <c r="OOR124" s="1"/>
      <c r="OOS124" s="1"/>
      <c r="OOT124" s="1"/>
      <c r="OOU124" s="1"/>
      <c r="OOV124" s="1"/>
      <c r="OOW124" s="1"/>
      <c r="OOX124" s="1"/>
      <c r="OOY124" s="1"/>
      <c r="OOZ124" s="1"/>
      <c r="OPA124" s="1"/>
      <c r="OPB124" s="1"/>
      <c r="OPC124" s="1"/>
      <c r="OPD124" s="1"/>
      <c r="OPE124" s="1"/>
      <c r="OPF124" s="1"/>
      <c r="OPG124" s="1"/>
      <c r="OPH124" s="1"/>
      <c r="OPI124" s="1"/>
      <c r="OPJ124" s="1"/>
      <c r="OPK124" s="1"/>
      <c r="OPL124" s="1"/>
      <c r="OPM124" s="1"/>
      <c r="OPN124" s="1"/>
      <c r="OPO124" s="1"/>
      <c r="OPP124" s="1"/>
      <c r="OPQ124" s="1"/>
      <c r="OPR124" s="1"/>
      <c r="OPS124" s="1"/>
      <c r="OPT124" s="1"/>
      <c r="OPU124" s="1"/>
      <c r="OPV124" s="1"/>
      <c r="OPW124" s="1"/>
      <c r="OPX124" s="1"/>
      <c r="OPY124" s="1"/>
      <c r="OPZ124" s="1"/>
      <c r="OQA124" s="1"/>
      <c r="OQB124" s="1"/>
      <c r="OQC124" s="1"/>
      <c r="OQD124" s="1"/>
      <c r="OQE124" s="1"/>
      <c r="OQF124" s="1"/>
      <c r="OQG124" s="1"/>
      <c r="OQH124" s="1"/>
      <c r="OQI124" s="1"/>
      <c r="OQJ124" s="1"/>
      <c r="OQK124" s="1"/>
      <c r="OQL124" s="1"/>
      <c r="OQM124" s="1"/>
      <c r="OQN124" s="1"/>
      <c r="OQO124" s="1"/>
      <c r="OQP124" s="1"/>
      <c r="OQQ124" s="1"/>
      <c r="OQR124" s="1"/>
      <c r="OQS124" s="1"/>
      <c r="OQT124" s="1"/>
      <c r="OQU124" s="1"/>
      <c r="OQV124" s="1"/>
      <c r="OQW124" s="1"/>
      <c r="OQX124" s="1"/>
      <c r="OQY124" s="1"/>
      <c r="OQZ124" s="1"/>
      <c r="ORA124" s="1"/>
      <c r="ORB124" s="1"/>
      <c r="ORC124" s="1"/>
      <c r="ORD124" s="1"/>
      <c r="ORE124" s="1"/>
      <c r="ORF124" s="1"/>
      <c r="ORG124" s="1"/>
      <c r="ORH124" s="1"/>
      <c r="ORI124" s="1"/>
      <c r="ORJ124" s="1"/>
      <c r="ORK124" s="1"/>
      <c r="ORL124" s="1"/>
      <c r="ORM124" s="1"/>
      <c r="ORN124" s="1"/>
      <c r="ORO124" s="1"/>
      <c r="ORP124" s="1"/>
      <c r="ORQ124" s="1"/>
      <c r="ORR124" s="1"/>
      <c r="ORS124" s="1"/>
      <c r="ORT124" s="1"/>
      <c r="ORU124" s="1"/>
      <c r="ORV124" s="1"/>
      <c r="ORW124" s="1"/>
      <c r="ORX124" s="1"/>
      <c r="ORY124" s="1"/>
      <c r="ORZ124" s="1"/>
      <c r="OSA124" s="1"/>
      <c r="OSB124" s="1"/>
      <c r="OSC124" s="1"/>
      <c r="OSD124" s="1"/>
      <c r="OSE124" s="1"/>
      <c r="OSF124" s="1"/>
      <c r="OSG124" s="1"/>
      <c r="OSH124" s="1"/>
      <c r="OSI124" s="1"/>
      <c r="OSJ124" s="1"/>
      <c r="OSK124" s="1"/>
      <c r="OSL124" s="1"/>
      <c r="OSM124" s="1"/>
      <c r="OSN124" s="1"/>
      <c r="OSO124" s="1"/>
      <c r="OSP124" s="1"/>
      <c r="OSQ124" s="1"/>
      <c r="OSR124" s="1"/>
      <c r="OSS124" s="1"/>
      <c r="OST124" s="1"/>
      <c r="OSU124" s="1"/>
      <c r="OSV124" s="1"/>
      <c r="OSW124" s="1"/>
      <c r="OSX124" s="1"/>
      <c r="OSY124" s="1"/>
      <c r="OSZ124" s="1"/>
      <c r="OTA124" s="1"/>
      <c r="OTB124" s="1"/>
      <c r="OTC124" s="1"/>
      <c r="OTD124" s="1"/>
      <c r="OTE124" s="1"/>
      <c r="OTF124" s="1"/>
      <c r="OTG124" s="1"/>
      <c r="OTH124" s="1"/>
      <c r="OTI124" s="1"/>
      <c r="OTJ124" s="1"/>
      <c r="OTK124" s="1"/>
      <c r="OTL124" s="1"/>
      <c r="OTM124" s="1"/>
      <c r="OTN124" s="1"/>
      <c r="OTO124" s="1"/>
      <c r="OTP124" s="1"/>
      <c r="OTQ124" s="1"/>
      <c r="OTR124" s="1"/>
      <c r="OTS124" s="1"/>
      <c r="OTT124" s="1"/>
      <c r="OTU124" s="1"/>
      <c r="OTV124" s="1"/>
      <c r="OTW124" s="1"/>
      <c r="OTX124" s="1"/>
      <c r="OTY124" s="1"/>
      <c r="OTZ124" s="1"/>
      <c r="OUA124" s="1"/>
      <c r="OUB124" s="1"/>
      <c r="OUC124" s="1"/>
      <c r="OUD124" s="1"/>
      <c r="OUE124" s="1"/>
      <c r="OUF124" s="1"/>
      <c r="OUG124" s="1"/>
      <c r="OUH124" s="1"/>
      <c r="OUI124" s="1"/>
      <c r="OUJ124" s="1"/>
      <c r="OUK124" s="1"/>
      <c r="OUL124" s="1"/>
      <c r="OUM124" s="1"/>
      <c r="OUN124" s="1"/>
      <c r="OUO124" s="1"/>
      <c r="OUP124" s="1"/>
      <c r="OUQ124" s="1"/>
      <c r="OUR124" s="1"/>
      <c r="OUS124" s="1"/>
      <c r="OUT124" s="1"/>
      <c r="OUU124" s="1"/>
      <c r="OUV124" s="1"/>
      <c r="OUW124" s="1"/>
      <c r="OUX124" s="1"/>
      <c r="OUY124" s="1"/>
      <c r="OUZ124" s="1"/>
      <c r="OVA124" s="1"/>
      <c r="OVB124" s="1"/>
      <c r="OVC124" s="1"/>
      <c r="OVD124" s="1"/>
      <c r="OVE124" s="1"/>
      <c r="OVF124" s="1"/>
      <c r="OVG124" s="1"/>
      <c r="OVH124" s="1"/>
      <c r="OVI124" s="1"/>
      <c r="OVJ124" s="1"/>
      <c r="OVK124" s="1"/>
      <c r="OVL124" s="1"/>
      <c r="OVM124" s="1"/>
      <c r="OVN124" s="1"/>
      <c r="OVO124" s="1"/>
      <c r="OVP124" s="1"/>
      <c r="OVQ124" s="1"/>
      <c r="OVR124" s="1"/>
      <c r="OVS124" s="1"/>
      <c r="OVT124" s="1"/>
      <c r="OVU124" s="1"/>
      <c r="OVV124" s="1"/>
      <c r="OVW124" s="1"/>
      <c r="OVX124" s="1"/>
      <c r="OVY124" s="1"/>
      <c r="OVZ124" s="1"/>
      <c r="OWA124" s="1"/>
      <c r="OWB124" s="1"/>
      <c r="OWC124" s="1"/>
      <c r="OWD124" s="1"/>
      <c r="OWE124" s="1"/>
      <c r="OWF124" s="1"/>
      <c r="OWG124" s="1"/>
      <c r="OWH124" s="1"/>
      <c r="OWI124" s="1"/>
      <c r="OWJ124" s="1"/>
      <c r="OWK124" s="1"/>
      <c r="OWL124" s="1"/>
      <c r="OWM124" s="1"/>
      <c r="OWN124" s="1"/>
      <c r="OWO124" s="1"/>
      <c r="OWP124" s="1"/>
      <c r="OWQ124" s="1"/>
      <c r="OWR124" s="1"/>
      <c r="OWS124" s="1"/>
      <c r="OWT124" s="1"/>
      <c r="OWU124" s="1"/>
      <c r="OWV124" s="1"/>
      <c r="OWW124" s="1"/>
      <c r="OWX124" s="1"/>
      <c r="OWY124" s="1"/>
      <c r="OWZ124" s="1"/>
      <c r="OXA124" s="1"/>
      <c r="OXB124" s="1"/>
      <c r="OXC124" s="1"/>
      <c r="OXD124" s="1"/>
      <c r="OXE124" s="1"/>
      <c r="OXF124" s="1"/>
      <c r="OXG124" s="1"/>
      <c r="OXH124" s="1"/>
      <c r="OXI124" s="1"/>
      <c r="OXJ124" s="1"/>
      <c r="OXK124" s="1"/>
      <c r="OXL124" s="1"/>
      <c r="OXM124" s="1"/>
      <c r="OXN124" s="1"/>
      <c r="OXO124" s="1"/>
      <c r="OXP124" s="1"/>
      <c r="OXQ124" s="1"/>
      <c r="OXR124" s="1"/>
      <c r="OXS124" s="1"/>
      <c r="OXT124" s="1"/>
      <c r="OXU124" s="1"/>
      <c r="OXV124" s="1"/>
      <c r="OXW124" s="1"/>
      <c r="OXX124" s="1"/>
      <c r="OXY124" s="1"/>
      <c r="OXZ124" s="1"/>
      <c r="OYA124" s="1"/>
      <c r="OYB124" s="1"/>
      <c r="OYC124" s="1"/>
      <c r="OYD124" s="1"/>
      <c r="OYE124" s="1"/>
      <c r="OYF124" s="1"/>
      <c r="OYG124" s="1"/>
      <c r="OYH124" s="1"/>
      <c r="OYI124" s="1"/>
      <c r="OYJ124" s="1"/>
      <c r="OYK124" s="1"/>
      <c r="OYL124" s="1"/>
      <c r="OYM124" s="1"/>
      <c r="OYN124" s="1"/>
      <c r="OYO124" s="1"/>
      <c r="OYP124" s="1"/>
      <c r="OYQ124" s="1"/>
      <c r="OYR124" s="1"/>
      <c r="OYS124" s="1"/>
      <c r="OYT124" s="1"/>
      <c r="OYU124" s="1"/>
      <c r="OYV124" s="1"/>
      <c r="OYW124" s="1"/>
      <c r="OYX124" s="1"/>
      <c r="OYY124" s="1"/>
      <c r="OYZ124" s="1"/>
      <c r="OZA124" s="1"/>
      <c r="OZB124" s="1"/>
      <c r="OZC124" s="1"/>
      <c r="OZD124" s="1"/>
      <c r="OZE124" s="1"/>
      <c r="OZF124" s="1"/>
      <c r="OZG124" s="1"/>
      <c r="OZH124" s="1"/>
      <c r="OZI124" s="1"/>
      <c r="OZJ124" s="1"/>
      <c r="OZK124" s="1"/>
      <c r="OZL124" s="1"/>
      <c r="OZM124" s="1"/>
      <c r="OZN124" s="1"/>
      <c r="OZO124" s="1"/>
      <c r="OZP124" s="1"/>
      <c r="OZQ124" s="1"/>
      <c r="OZR124" s="1"/>
      <c r="OZS124" s="1"/>
      <c r="OZT124" s="1"/>
      <c r="OZU124" s="1"/>
      <c r="OZV124" s="1"/>
      <c r="OZW124" s="1"/>
      <c r="OZX124" s="1"/>
      <c r="OZY124" s="1"/>
      <c r="OZZ124" s="1"/>
      <c r="PAA124" s="1"/>
      <c r="PAB124" s="1"/>
      <c r="PAC124" s="1"/>
      <c r="PAD124" s="1"/>
      <c r="PAE124" s="1"/>
      <c r="PAF124" s="1"/>
      <c r="PAG124" s="1"/>
      <c r="PAH124" s="1"/>
      <c r="PAI124" s="1"/>
      <c r="PAJ124" s="1"/>
      <c r="PAK124" s="1"/>
      <c r="PAL124" s="1"/>
      <c r="PAM124" s="1"/>
      <c r="PAN124" s="1"/>
      <c r="PAO124" s="1"/>
      <c r="PAP124" s="1"/>
      <c r="PAQ124" s="1"/>
      <c r="PAR124" s="1"/>
      <c r="PAS124" s="1"/>
      <c r="PAT124" s="1"/>
      <c r="PAU124" s="1"/>
      <c r="PAV124" s="1"/>
      <c r="PAW124" s="1"/>
      <c r="PAX124" s="1"/>
      <c r="PAY124" s="1"/>
      <c r="PAZ124" s="1"/>
      <c r="PBA124" s="1"/>
      <c r="PBB124" s="1"/>
      <c r="PBC124" s="1"/>
      <c r="PBD124" s="1"/>
      <c r="PBE124" s="1"/>
      <c r="PBF124" s="1"/>
      <c r="PBG124" s="1"/>
      <c r="PBH124" s="1"/>
      <c r="PBI124" s="1"/>
      <c r="PBJ124" s="1"/>
      <c r="PBK124" s="1"/>
      <c r="PBL124" s="1"/>
      <c r="PBM124" s="1"/>
      <c r="PBN124" s="1"/>
      <c r="PBO124" s="1"/>
      <c r="PBP124" s="1"/>
      <c r="PBQ124" s="1"/>
      <c r="PBR124" s="1"/>
      <c r="PBS124" s="1"/>
      <c r="PBT124" s="1"/>
      <c r="PBU124" s="1"/>
      <c r="PBV124" s="1"/>
      <c r="PBW124" s="1"/>
      <c r="PBX124" s="1"/>
      <c r="PBY124" s="1"/>
      <c r="PBZ124" s="1"/>
      <c r="PCA124" s="1"/>
      <c r="PCB124" s="1"/>
      <c r="PCC124" s="1"/>
      <c r="PCD124" s="1"/>
      <c r="PCE124" s="1"/>
      <c r="PCF124" s="1"/>
      <c r="PCG124" s="1"/>
      <c r="PCH124" s="1"/>
      <c r="PCI124" s="1"/>
      <c r="PCJ124" s="1"/>
      <c r="PCK124" s="1"/>
      <c r="PCL124" s="1"/>
      <c r="PCM124" s="1"/>
      <c r="PCN124" s="1"/>
      <c r="PCO124" s="1"/>
      <c r="PCP124" s="1"/>
      <c r="PCQ124" s="1"/>
      <c r="PCR124" s="1"/>
      <c r="PCS124" s="1"/>
      <c r="PCT124" s="1"/>
      <c r="PCU124" s="1"/>
      <c r="PCV124" s="1"/>
      <c r="PCW124" s="1"/>
      <c r="PCX124" s="1"/>
      <c r="PCY124" s="1"/>
      <c r="PCZ124" s="1"/>
      <c r="PDA124" s="1"/>
      <c r="PDB124" s="1"/>
      <c r="PDC124" s="1"/>
      <c r="PDD124" s="1"/>
      <c r="PDE124" s="1"/>
      <c r="PDF124" s="1"/>
      <c r="PDG124" s="1"/>
      <c r="PDH124" s="1"/>
      <c r="PDI124" s="1"/>
      <c r="PDJ124" s="1"/>
      <c r="PDK124" s="1"/>
      <c r="PDL124" s="1"/>
      <c r="PDM124" s="1"/>
      <c r="PDN124" s="1"/>
      <c r="PDO124" s="1"/>
      <c r="PDP124" s="1"/>
      <c r="PDQ124" s="1"/>
      <c r="PDR124" s="1"/>
      <c r="PDS124" s="1"/>
      <c r="PDT124" s="1"/>
      <c r="PDU124" s="1"/>
      <c r="PDV124" s="1"/>
      <c r="PDW124" s="1"/>
      <c r="PDX124" s="1"/>
      <c r="PDY124" s="1"/>
      <c r="PDZ124" s="1"/>
      <c r="PEA124" s="1"/>
      <c r="PEB124" s="1"/>
      <c r="PEC124" s="1"/>
      <c r="PED124" s="1"/>
      <c r="PEE124" s="1"/>
      <c r="PEF124" s="1"/>
      <c r="PEG124" s="1"/>
      <c r="PEH124" s="1"/>
      <c r="PEI124" s="1"/>
      <c r="PEJ124" s="1"/>
      <c r="PEK124" s="1"/>
      <c r="PEL124" s="1"/>
      <c r="PEM124" s="1"/>
      <c r="PEN124" s="1"/>
      <c r="PEO124" s="1"/>
      <c r="PEP124" s="1"/>
      <c r="PEQ124" s="1"/>
      <c r="PER124" s="1"/>
      <c r="PES124" s="1"/>
      <c r="PET124" s="1"/>
      <c r="PEU124" s="1"/>
      <c r="PEV124" s="1"/>
      <c r="PEW124" s="1"/>
      <c r="PEX124" s="1"/>
      <c r="PEY124" s="1"/>
      <c r="PEZ124" s="1"/>
      <c r="PFA124" s="1"/>
      <c r="PFB124" s="1"/>
      <c r="PFC124" s="1"/>
      <c r="PFD124" s="1"/>
      <c r="PFE124" s="1"/>
      <c r="PFF124" s="1"/>
      <c r="PFG124" s="1"/>
      <c r="PFH124" s="1"/>
      <c r="PFI124" s="1"/>
      <c r="PFJ124" s="1"/>
      <c r="PFK124" s="1"/>
      <c r="PFL124" s="1"/>
      <c r="PFM124" s="1"/>
      <c r="PFN124" s="1"/>
      <c r="PFO124" s="1"/>
      <c r="PFP124" s="1"/>
      <c r="PFQ124" s="1"/>
      <c r="PFR124" s="1"/>
      <c r="PFS124" s="1"/>
      <c r="PFT124" s="1"/>
      <c r="PFU124" s="1"/>
      <c r="PFV124" s="1"/>
      <c r="PFW124" s="1"/>
      <c r="PFX124" s="1"/>
      <c r="PFY124" s="1"/>
      <c r="PFZ124" s="1"/>
      <c r="PGA124" s="1"/>
      <c r="PGB124" s="1"/>
      <c r="PGC124" s="1"/>
      <c r="PGD124" s="1"/>
      <c r="PGE124" s="1"/>
      <c r="PGF124" s="1"/>
      <c r="PGG124" s="1"/>
      <c r="PGH124" s="1"/>
      <c r="PGI124" s="1"/>
      <c r="PGJ124" s="1"/>
      <c r="PGK124" s="1"/>
      <c r="PGL124" s="1"/>
      <c r="PGM124" s="1"/>
      <c r="PGN124" s="1"/>
      <c r="PGO124" s="1"/>
      <c r="PGP124" s="1"/>
      <c r="PGQ124" s="1"/>
      <c r="PGR124" s="1"/>
      <c r="PGS124" s="1"/>
      <c r="PGT124" s="1"/>
      <c r="PGU124" s="1"/>
      <c r="PGV124" s="1"/>
      <c r="PGW124" s="1"/>
      <c r="PGX124" s="1"/>
      <c r="PGY124" s="1"/>
      <c r="PGZ124" s="1"/>
      <c r="PHA124" s="1"/>
      <c r="PHB124" s="1"/>
      <c r="PHC124" s="1"/>
      <c r="PHD124" s="1"/>
      <c r="PHE124" s="1"/>
      <c r="PHF124" s="1"/>
      <c r="PHG124" s="1"/>
      <c r="PHH124" s="1"/>
      <c r="PHI124" s="1"/>
      <c r="PHJ124" s="1"/>
      <c r="PHK124" s="1"/>
      <c r="PHL124" s="1"/>
      <c r="PHM124" s="1"/>
      <c r="PHN124" s="1"/>
      <c r="PHO124" s="1"/>
      <c r="PHP124" s="1"/>
      <c r="PHQ124" s="1"/>
      <c r="PHR124" s="1"/>
      <c r="PHS124" s="1"/>
      <c r="PHT124" s="1"/>
      <c r="PHU124" s="1"/>
      <c r="PHV124" s="1"/>
      <c r="PHW124" s="1"/>
      <c r="PHX124" s="1"/>
      <c r="PHY124" s="1"/>
      <c r="PHZ124" s="1"/>
      <c r="PIA124" s="1"/>
      <c r="PIB124" s="1"/>
      <c r="PIC124" s="1"/>
      <c r="PID124" s="1"/>
      <c r="PIE124" s="1"/>
      <c r="PIF124" s="1"/>
      <c r="PIG124" s="1"/>
      <c r="PIH124" s="1"/>
      <c r="PII124" s="1"/>
      <c r="PIJ124" s="1"/>
      <c r="PIK124" s="1"/>
      <c r="PIL124" s="1"/>
      <c r="PIM124" s="1"/>
      <c r="PIN124" s="1"/>
      <c r="PIO124" s="1"/>
      <c r="PIP124" s="1"/>
      <c r="PIQ124" s="1"/>
      <c r="PIR124" s="1"/>
      <c r="PIS124" s="1"/>
      <c r="PIT124" s="1"/>
      <c r="PIU124" s="1"/>
      <c r="PIV124" s="1"/>
      <c r="PIW124" s="1"/>
      <c r="PIX124" s="1"/>
      <c r="PIY124" s="1"/>
      <c r="PIZ124" s="1"/>
      <c r="PJA124" s="1"/>
      <c r="PJB124" s="1"/>
      <c r="PJC124" s="1"/>
      <c r="PJD124" s="1"/>
      <c r="PJE124" s="1"/>
      <c r="PJF124" s="1"/>
      <c r="PJG124" s="1"/>
      <c r="PJH124" s="1"/>
      <c r="PJI124" s="1"/>
      <c r="PJJ124" s="1"/>
      <c r="PJK124" s="1"/>
      <c r="PJL124" s="1"/>
      <c r="PJM124" s="1"/>
      <c r="PJN124" s="1"/>
      <c r="PJO124" s="1"/>
      <c r="PJP124" s="1"/>
      <c r="PJQ124" s="1"/>
      <c r="PJR124" s="1"/>
      <c r="PJS124" s="1"/>
      <c r="PJT124" s="1"/>
      <c r="PJU124" s="1"/>
      <c r="PJV124" s="1"/>
      <c r="PJW124" s="1"/>
      <c r="PJX124" s="1"/>
      <c r="PJY124" s="1"/>
      <c r="PJZ124" s="1"/>
      <c r="PKA124" s="1"/>
      <c r="PKB124" s="1"/>
      <c r="PKC124" s="1"/>
      <c r="PKD124" s="1"/>
      <c r="PKE124" s="1"/>
      <c r="PKF124" s="1"/>
      <c r="PKG124" s="1"/>
      <c r="PKH124" s="1"/>
      <c r="PKI124" s="1"/>
      <c r="PKJ124" s="1"/>
      <c r="PKK124" s="1"/>
      <c r="PKL124" s="1"/>
      <c r="PKM124" s="1"/>
      <c r="PKN124" s="1"/>
      <c r="PKO124" s="1"/>
      <c r="PKP124" s="1"/>
      <c r="PKQ124" s="1"/>
      <c r="PKR124" s="1"/>
      <c r="PKS124" s="1"/>
      <c r="PKT124" s="1"/>
      <c r="PKU124" s="1"/>
      <c r="PKV124" s="1"/>
      <c r="PKW124" s="1"/>
      <c r="PKX124" s="1"/>
      <c r="PKY124" s="1"/>
      <c r="PKZ124" s="1"/>
      <c r="PLA124" s="1"/>
      <c r="PLB124" s="1"/>
      <c r="PLC124" s="1"/>
      <c r="PLD124" s="1"/>
      <c r="PLE124" s="1"/>
      <c r="PLF124" s="1"/>
      <c r="PLG124" s="1"/>
      <c r="PLH124" s="1"/>
      <c r="PLI124" s="1"/>
      <c r="PLJ124" s="1"/>
      <c r="PLK124" s="1"/>
      <c r="PLL124" s="1"/>
      <c r="PLM124" s="1"/>
      <c r="PLN124" s="1"/>
      <c r="PLO124" s="1"/>
      <c r="PLP124" s="1"/>
      <c r="PLQ124" s="1"/>
      <c r="PLR124" s="1"/>
      <c r="PLS124" s="1"/>
      <c r="PLT124" s="1"/>
      <c r="PLU124" s="1"/>
      <c r="PLV124" s="1"/>
      <c r="PLW124" s="1"/>
      <c r="PLX124" s="1"/>
      <c r="PLY124" s="1"/>
      <c r="PLZ124" s="1"/>
      <c r="PMA124" s="1"/>
      <c r="PMB124" s="1"/>
      <c r="PMC124" s="1"/>
      <c r="PMD124" s="1"/>
      <c r="PME124" s="1"/>
      <c r="PMF124" s="1"/>
      <c r="PMG124" s="1"/>
      <c r="PMH124" s="1"/>
      <c r="PMI124" s="1"/>
      <c r="PMJ124" s="1"/>
      <c r="PMK124" s="1"/>
      <c r="PML124" s="1"/>
      <c r="PMM124" s="1"/>
      <c r="PMN124" s="1"/>
      <c r="PMO124" s="1"/>
      <c r="PMP124" s="1"/>
      <c r="PMQ124" s="1"/>
      <c r="PMR124" s="1"/>
      <c r="PMS124" s="1"/>
      <c r="PMT124" s="1"/>
      <c r="PMU124" s="1"/>
      <c r="PMV124" s="1"/>
      <c r="PMW124" s="1"/>
      <c r="PMX124" s="1"/>
      <c r="PMY124" s="1"/>
      <c r="PMZ124" s="1"/>
      <c r="PNA124" s="1"/>
      <c r="PNB124" s="1"/>
      <c r="PNC124" s="1"/>
      <c r="PND124" s="1"/>
      <c r="PNE124" s="1"/>
      <c r="PNF124" s="1"/>
      <c r="PNG124" s="1"/>
      <c r="PNH124" s="1"/>
      <c r="PNI124" s="1"/>
      <c r="PNJ124" s="1"/>
      <c r="PNK124" s="1"/>
      <c r="PNL124" s="1"/>
      <c r="PNM124" s="1"/>
      <c r="PNN124" s="1"/>
      <c r="PNO124" s="1"/>
      <c r="PNP124" s="1"/>
      <c r="PNQ124" s="1"/>
      <c r="PNR124" s="1"/>
      <c r="PNS124" s="1"/>
      <c r="PNT124" s="1"/>
      <c r="PNU124" s="1"/>
      <c r="PNV124" s="1"/>
      <c r="PNW124" s="1"/>
      <c r="PNX124" s="1"/>
      <c r="PNY124" s="1"/>
      <c r="PNZ124" s="1"/>
      <c r="POA124" s="1"/>
      <c r="POB124" s="1"/>
      <c r="POC124" s="1"/>
      <c r="POD124" s="1"/>
      <c r="POE124" s="1"/>
      <c r="POF124" s="1"/>
      <c r="POG124" s="1"/>
      <c r="POH124" s="1"/>
      <c r="POI124" s="1"/>
      <c r="POJ124" s="1"/>
      <c r="POK124" s="1"/>
      <c r="POL124" s="1"/>
      <c r="POM124" s="1"/>
      <c r="PON124" s="1"/>
      <c r="POO124" s="1"/>
      <c r="POP124" s="1"/>
      <c r="POQ124" s="1"/>
      <c r="POR124" s="1"/>
      <c r="POS124" s="1"/>
      <c r="POT124" s="1"/>
      <c r="POU124" s="1"/>
      <c r="POV124" s="1"/>
      <c r="POW124" s="1"/>
      <c r="POX124" s="1"/>
      <c r="POY124" s="1"/>
      <c r="POZ124" s="1"/>
      <c r="PPA124" s="1"/>
      <c r="PPB124" s="1"/>
      <c r="PPC124" s="1"/>
      <c r="PPD124" s="1"/>
      <c r="PPE124" s="1"/>
      <c r="PPF124" s="1"/>
      <c r="PPG124" s="1"/>
      <c r="PPH124" s="1"/>
      <c r="PPI124" s="1"/>
      <c r="PPJ124" s="1"/>
      <c r="PPK124" s="1"/>
      <c r="PPL124" s="1"/>
      <c r="PPM124" s="1"/>
      <c r="PPN124" s="1"/>
      <c r="PPO124" s="1"/>
      <c r="PPP124" s="1"/>
      <c r="PPQ124" s="1"/>
      <c r="PPR124" s="1"/>
      <c r="PPS124" s="1"/>
      <c r="PPT124" s="1"/>
      <c r="PPU124" s="1"/>
      <c r="PPV124" s="1"/>
      <c r="PPW124" s="1"/>
      <c r="PPX124" s="1"/>
      <c r="PPY124" s="1"/>
      <c r="PPZ124" s="1"/>
      <c r="PQA124" s="1"/>
      <c r="PQB124" s="1"/>
      <c r="PQC124" s="1"/>
      <c r="PQD124" s="1"/>
      <c r="PQE124" s="1"/>
      <c r="PQF124" s="1"/>
      <c r="PQG124" s="1"/>
      <c r="PQH124" s="1"/>
      <c r="PQI124" s="1"/>
      <c r="PQJ124" s="1"/>
      <c r="PQK124" s="1"/>
      <c r="PQL124" s="1"/>
      <c r="PQM124" s="1"/>
      <c r="PQN124" s="1"/>
      <c r="PQO124" s="1"/>
      <c r="PQP124" s="1"/>
      <c r="PQQ124" s="1"/>
      <c r="PQR124" s="1"/>
      <c r="PQS124" s="1"/>
      <c r="PQT124" s="1"/>
      <c r="PQU124" s="1"/>
      <c r="PQV124" s="1"/>
      <c r="PQW124" s="1"/>
      <c r="PQX124" s="1"/>
      <c r="PQY124" s="1"/>
      <c r="PQZ124" s="1"/>
      <c r="PRA124" s="1"/>
      <c r="PRB124" s="1"/>
      <c r="PRC124" s="1"/>
      <c r="PRD124" s="1"/>
      <c r="PRE124" s="1"/>
      <c r="PRF124" s="1"/>
      <c r="PRG124" s="1"/>
      <c r="PRH124" s="1"/>
      <c r="PRI124" s="1"/>
      <c r="PRJ124" s="1"/>
      <c r="PRK124" s="1"/>
      <c r="PRL124" s="1"/>
      <c r="PRM124" s="1"/>
      <c r="PRN124" s="1"/>
      <c r="PRO124" s="1"/>
      <c r="PRP124" s="1"/>
      <c r="PRQ124" s="1"/>
      <c r="PRR124" s="1"/>
      <c r="PRS124" s="1"/>
      <c r="PRT124" s="1"/>
      <c r="PRU124" s="1"/>
      <c r="PRV124" s="1"/>
      <c r="PRW124" s="1"/>
      <c r="PRX124" s="1"/>
      <c r="PRY124" s="1"/>
      <c r="PRZ124" s="1"/>
      <c r="PSA124" s="1"/>
      <c r="PSB124" s="1"/>
      <c r="PSC124" s="1"/>
      <c r="PSD124" s="1"/>
      <c r="PSE124" s="1"/>
      <c r="PSF124" s="1"/>
      <c r="PSG124" s="1"/>
      <c r="PSH124" s="1"/>
      <c r="PSI124" s="1"/>
      <c r="PSJ124" s="1"/>
      <c r="PSK124" s="1"/>
      <c r="PSL124" s="1"/>
      <c r="PSM124" s="1"/>
      <c r="PSN124" s="1"/>
      <c r="PSO124" s="1"/>
      <c r="PSP124" s="1"/>
      <c r="PSQ124" s="1"/>
      <c r="PSR124" s="1"/>
      <c r="PSS124" s="1"/>
      <c r="PST124" s="1"/>
      <c r="PSU124" s="1"/>
      <c r="PSV124" s="1"/>
      <c r="PSW124" s="1"/>
      <c r="PSX124" s="1"/>
      <c r="PSY124" s="1"/>
      <c r="PSZ124" s="1"/>
      <c r="PTA124" s="1"/>
      <c r="PTB124" s="1"/>
      <c r="PTC124" s="1"/>
      <c r="PTD124" s="1"/>
      <c r="PTE124" s="1"/>
      <c r="PTF124" s="1"/>
      <c r="PTG124" s="1"/>
      <c r="PTH124" s="1"/>
      <c r="PTI124" s="1"/>
      <c r="PTJ124" s="1"/>
      <c r="PTK124" s="1"/>
      <c r="PTL124" s="1"/>
      <c r="PTM124" s="1"/>
      <c r="PTN124" s="1"/>
      <c r="PTO124" s="1"/>
      <c r="PTP124" s="1"/>
      <c r="PTQ124" s="1"/>
      <c r="PTR124" s="1"/>
      <c r="PTS124" s="1"/>
      <c r="PTT124" s="1"/>
      <c r="PTU124" s="1"/>
      <c r="PTV124" s="1"/>
      <c r="PTW124" s="1"/>
      <c r="PTX124" s="1"/>
      <c r="PTY124" s="1"/>
      <c r="PTZ124" s="1"/>
      <c r="PUA124" s="1"/>
      <c r="PUB124" s="1"/>
      <c r="PUC124" s="1"/>
      <c r="PUD124" s="1"/>
      <c r="PUE124" s="1"/>
      <c r="PUF124" s="1"/>
      <c r="PUG124" s="1"/>
      <c r="PUH124" s="1"/>
      <c r="PUI124" s="1"/>
      <c r="PUJ124" s="1"/>
      <c r="PUK124" s="1"/>
      <c r="PUL124" s="1"/>
      <c r="PUM124" s="1"/>
      <c r="PUN124" s="1"/>
      <c r="PUO124" s="1"/>
      <c r="PUP124" s="1"/>
      <c r="PUQ124" s="1"/>
      <c r="PUR124" s="1"/>
      <c r="PUS124" s="1"/>
      <c r="PUT124" s="1"/>
      <c r="PUU124" s="1"/>
      <c r="PUV124" s="1"/>
      <c r="PUW124" s="1"/>
      <c r="PUX124" s="1"/>
      <c r="PUY124" s="1"/>
      <c r="PUZ124" s="1"/>
      <c r="PVA124" s="1"/>
      <c r="PVB124" s="1"/>
      <c r="PVC124" s="1"/>
      <c r="PVD124" s="1"/>
      <c r="PVE124" s="1"/>
      <c r="PVF124" s="1"/>
      <c r="PVG124" s="1"/>
      <c r="PVH124" s="1"/>
      <c r="PVI124" s="1"/>
      <c r="PVJ124" s="1"/>
      <c r="PVK124" s="1"/>
      <c r="PVL124" s="1"/>
      <c r="PVM124" s="1"/>
      <c r="PVN124" s="1"/>
      <c r="PVO124" s="1"/>
      <c r="PVP124" s="1"/>
      <c r="PVQ124" s="1"/>
      <c r="PVR124" s="1"/>
      <c r="PVS124" s="1"/>
      <c r="PVT124" s="1"/>
      <c r="PVU124" s="1"/>
      <c r="PVV124" s="1"/>
      <c r="PVW124" s="1"/>
      <c r="PVX124" s="1"/>
      <c r="PVY124" s="1"/>
      <c r="PVZ124" s="1"/>
      <c r="PWA124" s="1"/>
      <c r="PWB124" s="1"/>
      <c r="PWC124" s="1"/>
      <c r="PWD124" s="1"/>
      <c r="PWE124" s="1"/>
      <c r="PWF124" s="1"/>
      <c r="PWG124" s="1"/>
      <c r="PWH124" s="1"/>
      <c r="PWI124" s="1"/>
      <c r="PWJ124" s="1"/>
      <c r="PWK124" s="1"/>
      <c r="PWL124" s="1"/>
      <c r="PWM124" s="1"/>
      <c r="PWN124" s="1"/>
      <c r="PWO124" s="1"/>
      <c r="PWP124" s="1"/>
      <c r="PWQ124" s="1"/>
      <c r="PWR124" s="1"/>
      <c r="PWS124" s="1"/>
      <c r="PWT124" s="1"/>
      <c r="PWU124" s="1"/>
      <c r="PWV124" s="1"/>
      <c r="PWW124" s="1"/>
      <c r="PWX124" s="1"/>
      <c r="PWY124" s="1"/>
      <c r="PWZ124" s="1"/>
      <c r="PXA124" s="1"/>
      <c r="PXB124" s="1"/>
      <c r="PXC124" s="1"/>
      <c r="PXD124" s="1"/>
      <c r="PXE124" s="1"/>
      <c r="PXF124" s="1"/>
      <c r="PXG124" s="1"/>
      <c r="PXH124" s="1"/>
      <c r="PXI124" s="1"/>
      <c r="PXJ124" s="1"/>
      <c r="PXK124" s="1"/>
      <c r="PXL124" s="1"/>
      <c r="PXM124" s="1"/>
      <c r="PXN124" s="1"/>
      <c r="PXO124" s="1"/>
      <c r="PXP124" s="1"/>
      <c r="PXQ124" s="1"/>
      <c r="PXR124" s="1"/>
      <c r="PXS124" s="1"/>
      <c r="PXT124" s="1"/>
      <c r="PXU124" s="1"/>
      <c r="PXV124" s="1"/>
      <c r="PXW124" s="1"/>
      <c r="PXX124" s="1"/>
      <c r="PXY124" s="1"/>
      <c r="PXZ124" s="1"/>
      <c r="PYA124" s="1"/>
      <c r="PYB124" s="1"/>
      <c r="PYC124" s="1"/>
      <c r="PYD124" s="1"/>
      <c r="PYE124" s="1"/>
      <c r="PYF124" s="1"/>
      <c r="PYG124" s="1"/>
      <c r="PYH124" s="1"/>
      <c r="PYI124" s="1"/>
      <c r="PYJ124" s="1"/>
      <c r="PYK124" s="1"/>
      <c r="PYL124" s="1"/>
      <c r="PYM124" s="1"/>
      <c r="PYN124" s="1"/>
      <c r="PYO124" s="1"/>
      <c r="PYP124" s="1"/>
      <c r="PYQ124" s="1"/>
      <c r="PYR124" s="1"/>
      <c r="PYS124" s="1"/>
      <c r="PYT124" s="1"/>
      <c r="PYU124" s="1"/>
      <c r="PYV124" s="1"/>
      <c r="PYW124" s="1"/>
      <c r="PYX124" s="1"/>
      <c r="PYY124" s="1"/>
      <c r="PYZ124" s="1"/>
      <c r="PZA124" s="1"/>
      <c r="PZB124" s="1"/>
      <c r="PZC124" s="1"/>
      <c r="PZD124" s="1"/>
      <c r="PZE124" s="1"/>
      <c r="PZF124" s="1"/>
      <c r="PZG124" s="1"/>
      <c r="PZH124" s="1"/>
      <c r="PZI124" s="1"/>
      <c r="PZJ124" s="1"/>
      <c r="PZK124" s="1"/>
      <c r="PZL124" s="1"/>
      <c r="PZM124" s="1"/>
      <c r="PZN124" s="1"/>
      <c r="PZO124" s="1"/>
      <c r="PZP124" s="1"/>
      <c r="PZQ124" s="1"/>
      <c r="PZR124" s="1"/>
      <c r="PZS124" s="1"/>
      <c r="PZT124" s="1"/>
      <c r="PZU124" s="1"/>
      <c r="PZV124" s="1"/>
      <c r="PZW124" s="1"/>
      <c r="PZX124" s="1"/>
      <c r="PZY124" s="1"/>
      <c r="PZZ124" s="1"/>
      <c r="QAA124" s="1"/>
      <c r="QAB124" s="1"/>
      <c r="QAC124" s="1"/>
      <c r="QAD124" s="1"/>
      <c r="QAE124" s="1"/>
      <c r="QAF124" s="1"/>
      <c r="QAG124" s="1"/>
      <c r="QAH124" s="1"/>
      <c r="QAI124" s="1"/>
      <c r="QAJ124" s="1"/>
      <c r="QAK124" s="1"/>
      <c r="QAL124" s="1"/>
      <c r="QAM124" s="1"/>
      <c r="QAN124" s="1"/>
      <c r="QAO124" s="1"/>
      <c r="QAP124" s="1"/>
      <c r="QAQ124" s="1"/>
      <c r="QAR124" s="1"/>
      <c r="QAS124" s="1"/>
      <c r="QAT124" s="1"/>
      <c r="QAU124" s="1"/>
      <c r="QAV124" s="1"/>
      <c r="QAW124" s="1"/>
      <c r="QAX124" s="1"/>
      <c r="QAY124" s="1"/>
      <c r="QAZ124" s="1"/>
      <c r="QBA124" s="1"/>
      <c r="QBB124" s="1"/>
      <c r="QBC124" s="1"/>
      <c r="QBD124" s="1"/>
      <c r="QBE124" s="1"/>
      <c r="QBF124" s="1"/>
      <c r="QBG124" s="1"/>
      <c r="QBH124" s="1"/>
      <c r="QBI124" s="1"/>
      <c r="QBJ124" s="1"/>
      <c r="QBK124" s="1"/>
      <c r="QBL124" s="1"/>
      <c r="QBM124" s="1"/>
      <c r="QBN124" s="1"/>
      <c r="QBO124" s="1"/>
      <c r="QBP124" s="1"/>
      <c r="QBQ124" s="1"/>
      <c r="QBR124" s="1"/>
      <c r="QBS124" s="1"/>
      <c r="QBT124" s="1"/>
      <c r="QBU124" s="1"/>
      <c r="QBV124" s="1"/>
      <c r="QBW124" s="1"/>
      <c r="QBX124" s="1"/>
      <c r="QBY124" s="1"/>
      <c r="QBZ124" s="1"/>
      <c r="QCA124" s="1"/>
      <c r="QCB124" s="1"/>
      <c r="QCC124" s="1"/>
      <c r="QCD124" s="1"/>
      <c r="QCE124" s="1"/>
      <c r="QCF124" s="1"/>
      <c r="QCG124" s="1"/>
      <c r="QCH124" s="1"/>
      <c r="QCI124" s="1"/>
      <c r="QCJ124" s="1"/>
      <c r="QCK124" s="1"/>
      <c r="QCL124" s="1"/>
      <c r="QCM124" s="1"/>
      <c r="QCN124" s="1"/>
      <c r="QCO124" s="1"/>
      <c r="QCP124" s="1"/>
      <c r="QCQ124" s="1"/>
      <c r="QCR124" s="1"/>
      <c r="QCS124" s="1"/>
      <c r="QCT124" s="1"/>
      <c r="QCU124" s="1"/>
      <c r="QCV124" s="1"/>
      <c r="QCW124" s="1"/>
      <c r="QCX124" s="1"/>
      <c r="QCY124" s="1"/>
      <c r="QCZ124" s="1"/>
      <c r="QDA124" s="1"/>
      <c r="QDB124" s="1"/>
      <c r="QDC124" s="1"/>
      <c r="QDD124" s="1"/>
      <c r="QDE124" s="1"/>
      <c r="QDF124" s="1"/>
      <c r="QDG124" s="1"/>
      <c r="QDH124" s="1"/>
      <c r="QDI124" s="1"/>
      <c r="QDJ124" s="1"/>
      <c r="QDK124" s="1"/>
      <c r="QDL124" s="1"/>
      <c r="QDM124" s="1"/>
      <c r="QDN124" s="1"/>
      <c r="QDO124" s="1"/>
      <c r="QDP124" s="1"/>
      <c r="QDQ124" s="1"/>
      <c r="QDR124" s="1"/>
      <c r="QDS124" s="1"/>
      <c r="QDT124" s="1"/>
      <c r="QDU124" s="1"/>
      <c r="QDV124" s="1"/>
      <c r="QDW124" s="1"/>
      <c r="QDX124" s="1"/>
      <c r="QDY124" s="1"/>
      <c r="QDZ124" s="1"/>
      <c r="QEA124" s="1"/>
      <c r="QEB124" s="1"/>
      <c r="QEC124" s="1"/>
      <c r="QED124" s="1"/>
      <c r="QEE124" s="1"/>
      <c r="QEF124" s="1"/>
      <c r="QEG124" s="1"/>
      <c r="QEH124" s="1"/>
      <c r="QEI124" s="1"/>
      <c r="QEJ124" s="1"/>
      <c r="QEK124" s="1"/>
      <c r="QEL124" s="1"/>
      <c r="QEM124" s="1"/>
      <c r="QEN124" s="1"/>
      <c r="QEO124" s="1"/>
      <c r="QEP124" s="1"/>
      <c r="QEQ124" s="1"/>
      <c r="QER124" s="1"/>
      <c r="QES124" s="1"/>
      <c r="QET124" s="1"/>
      <c r="QEU124" s="1"/>
      <c r="QEV124" s="1"/>
      <c r="QEW124" s="1"/>
      <c r="QEX124" s="1"/>
      <c r="QEY124" s="1"/>
      <c r="QEZ124" s="1"/>
      <c r="QFA124" s="1"/>
      <c r="QFB124" s="1"/>
      <c r="QFC124" s="1"/>
      <c r="QFD124" s="1"/>
      <c r="QFE124" s="1"/>
      <c r="QFF124" s="1"/>
      <c r="QFG124" s="1"/>
      <c r="QFH124" s="1"/>
      <c r="QFI124" s="1"/>
      <c r="QFJ124" s="1"/>
      <c r="QFK124" s="1"/>
      <c r="QFL124" s="1"/>
      <c r="QFM124" s="1"/>
      <c r="QFN124" s="1"/>
      <c r="QFO124" s="1"/>
      <c r="QFP124" s="1"/>
      <c r="QFQ124" s="1"/>
      <c r="QFR124" s="1"/>
      <c r="QFS124" s="1"/>
      <c r="QFT124" s="1"/>
      <c r="QFU124" s="1"/>
      <c r="QFV124" s="1"/>
      <c r="QFW124" s="1"/>
      <c r="QFX124" s="1"/>
      <c r="QFY124" s="1"/>
      <c r="QFZ124" s="1"/>
      <c r="QGA124" s="1"/>
      <c r="QGB124" s="1"/>
      <c r="QGC124" s="1"/>
      <c r="QGD124" s="1"/>
      <c r="QGE124" s="1"/>
      <c r="QGF124" s="1"/>
      <c r="QGG124" s="1"/>
      <c r="QGH124" s="1"/>
      <c r="QGI124" s="1"/>
      <c r="QGJ124" s="1"/>
      <c r="QGK124" s="1"/>
      <c r="QGL124" s="1"/>
      <c r="QGM124" s="1"/>
      <c r="QGN124" s="1"/>
      <c r="QGO124" s="1"/>
      <c r="QGP124" s="1"/>
      <c r="QGQ124" s="1"/>
      <c r="QGR124" s="1"/>
      <c r="QGS124" s="1"/>
      <c r="QGT124" s="1"/>
      <c r="QGU124" s="1"/>
      <c r="QGV124" s="1"/>
      <c r="QGW124" s="1"/>
      <c r="QGX124" s="1"/>
      <c r="QGY124" s="1"/>
      <c r="QGZ124" s="1"/>
      <c r="QHA124" s="1"/>
      <c r="QHB124" s="1"/>
      <c r="QHC124" s="1"/>
      <c r="QHD124" s="1"/>
      <c r="QHE124" s="1"/>
      <c r="QHF124" s="1"/>
      <c r="QHG124" s="1"/>
      <c r="QHH124" s="1"/>
      <c r="QHI124" s="1"/>
      <c r="QHJ124" s="1"/>
      <c r="QHK124" s="1"/>
      <c r="QHL124" s="1"/>
      <c r="QHM124" s="1"/>
      <c r="QHN124" s="1"/>
      <c r="QHO124" s="1"/>
      <c r="QHP124" s="1"/>
      <c r="QHQ124" s="1"/>
      <c r="QHR124" s="1"/>
      <c r="QHS124" s="1"/>
      <c r="QHT124" s="1"/>
      <c r="QHU124" s="1"/>
      <c r="QHV124" s="1"/>
      <c r="QHW124" s="1"/>
      <c r="QHX124" s="1"/>
      <c r="QHY124" s="1"/>
      <c r="QHZ124" s="1"/>
      <c r="QIA124" s="1"/>
      <c r="QIB124" s="1"/>
      <c r="QIC124" s="1"/>
      <c r="QID124" s="1"/>
      <c r="QIE124" s="1"/>
      <c r="QIF124" s="1"/>
      <c r="QIG124" s="1"/>
      <c r="QIH124" s="1"/>
      <c r="QII124" s="1"/>
      <c r="QIJ124" s="1"/>
      <c r="QIK124" s="1"/>
      <c r="QIL124" s="1"/>
      <c r="QIM124" s="1"/>
      <c r="QIN124" s="1"/>
      <c r="QIO124" s="1"/>
      <c r="QIP124" s="1"/>
      <c r="QIQ124" s="1"/>
      <c r="QIR124" s="1"/>
      <c r="QIS124" s="1"/>
      <c r="QIT124" s="1"/>
      <c r="QIU124" s="1"/>
      <c r="QIV124" s="1"/>
      <c r="QIW124" s="1"/>
      <c r="QIX124" s="1"/>
      <c r="QIY124" s="1"/>
      <c r="QIZ124" s="1"/>
      <c r="QJA124" s="1"/>
      <c r="QJB124" s="1"/>
      <c r="QJC124" s="1"/>
      <c r="QJD124" s="1"/>
      <c r="QJE124" s="1"/>
      <c r="QJF124" s="1"/>
      <c r="QJG124" s="1"/>
      <c r="QJH124" s="1"/>
      <c r="QJI124" s="1"/>
      <c r="QJJ124" s="1"/>
      <c r="QJK124" s="1"/>
      <c r="QJL124" s="1"/>
      <c r="QJM124" s="1"/>
      <c r="QJN124" s="1"/>
      <c r="QJO124" s="1"/>
      <c r="QJP124" s="1"/>
      <c r="QJQ124" s="1"/>
      <c r="QJR124" s="1"/>
      <c r="QJS124" s="1"/>
      <c r="QJT124" s="1"/>
      <c r="QJU124" s="1"/>
      <c r="QJV124" s="1"/>
      <c r="QJW124" s="1"/>
      <c r="QJX124" s="1"/>
      <c r="QJY124" s="1"/>
      <c r="QJZ124" s="1"/>
      <c r="QKA124" s="1"/>
      <c r="QKB124" s="1"/>
      <c r="QKC124" s="1"/>
      <c r="QKD124" s="1"/>
      <c r="QKE124" s="1"/>
      <c r="QKF124" s="1"/>
      <c r="QKG124" s="1"/>
      <c r="QKH124" s="1"/>
      <c r="QKI124" s="1"/>
      <c r="QKJ124" s="1"/>
      <c r="QKK124" s="1"/>
      <c r="QKL124" s="1"/>
      <c r="QKM124" s="1"/>
      <c r="QKN124" s="1"/>
      <c r="QKO124" s="1"/>
      <c r="QKP124" s="1"/>
      <c r="QKQ124" s="1"/>
      <c r="QKR124" s="1"/>
      <c r="QKS124" s="1"/>
      <c r="QKT124" s="1"/>
      <c r="QKU124" s="1"/>
      <c r="QKV124" s="1"/>
      <c r="QKW124" s="1"/>
      <c r="QKX124" s="1"/>
      <c r="QKY124" s="1"/>
      <c r="QKZ124" s="1"/>
      <c r="QLA124" s="1"/>
      <c r="QLB124" s="1"/>
      <c r="QLC124" s="1"/>
      <c r="QLD124" s="1"/>
      <c r="QLE124" s="1"/>
      <c r="QLF124" s="1"/>
      <c r="QLG124" s="1"/>
      <c r="QLH124" s="1"/>
      <c r="QLI124" s="1"/>
      <c r="QLJ124" s="1"/>
      <c r="QLK124" s="1"/>
      <c r="QLL124" s="1"/>
      <c r="QLM124" s="1"/>
      <c r="QLN124" s="1"/>
      <c r="QLO124" s="1"/>
      <c r="QLP124" s="1"/>
      <c r="QLQ124" s="1"/>
      <c r="QLR124" s="1"/>
      <c r="QLS124" s="1"/>
      <c r="QLT124" s="1"/>
      <c r="QLU124" s="1"/>
      <c r="QLV124" s="1"/>
      <c r="QLW124" s="1"/>
      <c r="QLX124" s="1"/>
      <c r="QLY124" s="1"/>
      <c r="QLZ124" s="1"/>
      <c r="QMA124" s="1"/>
      <c r="QMB124" s="1"/>
      <c r="QMC124" s="1"/>
      <c r="QMD124" s="1"/>
      <c r="QME124" s="1"/>
      <c r="QMF124" s="1"/>
      <c r="QMG124" s="1"/>
      <c r="QMH124" s="1"/>
      <c r="QMI124" s="1"/>
      <c r="QMJ124" s="1"/>
      <c r="QMK124" s="1"/>
      <c r="QML124" s="1"/>
      <c r="QMM124" s="1"/>
      <c r="QMN124" s="1"/>
      <c r="QMO124" s="1"/>
      <c r="QMP124" s="1"/>
      <c r="QMQ124" s="1"/>
      <c r="QMR124" s="1"/>
      <c r="QMS124" s="1"/>
      <c r="QMT124" s="1"/>
      <c r="QMU124" s="1"/>
      <c r="QMV124" s="1"/>
      <c r="QMW124" s="1"/>
      <c r="QMX124" s="1"/>
      <c r="QMY124" s="1"/>
      <c r="QMZ124" s="1"/>
      <c r="QNA124" s="1"/>
      <c r="QNB124" s="1"/>
      <c r="QNC124" s="1"/>
      <c r="QND124" s="1"/>
      <c r="QNE124" s="1"/>
      <c r="QNF124" s="1"/>
      <c r="QNG124" s="1"/>
      <c r="QNH124" s="1"/>
      <c r="QNI124" s="1"/>
      <c r="QNJ124" s="1"/>
      <c r="QNK124" s="1"/>
      <c r="QNL124" s="1"/>
      <c r="QNM124" s="1"/>
      <c r="QNN124" s="1"/>
      <c r="QNO124" s="1"/>
      <c r="QNP124" s="1"/>
      <c r="QNQ124" s="1"/>
      <c r="QNR124" s="1"/>
      <c r="QNS124" s="1"/>
      <c r="QNT124" s="1"/>
      <c r="QNU124" s="1"/>
      <c r="QNV124" s="1"/>
      <c r="QNW124" s="1"/>
      <c r="QNX124" s="1"/>
      <c r="QNY124" s="1"/>
      <c r="QNZ124" s="1"/>
      <c r="QOA124" s="1"/>
      <c r="QOB124" s="1"/>
      <c r="QOC124" s="1"/>
      <c r="QOD124" s="1"/>
      <c r="QOE124" s="1"/>
      <c r="QOF124" s="1"/>
      <c r="QOG124" s="1"/>
      <c r="QOH124" s="1"/>
      <c r="QOI124" s="1"/>
      <c r="QOJ124" s="1"/>
      <c r="QOK124" s="1"/>
      <c r="QOL124" s="1"/>
      <c r="QOM124" s="1"/>
      <c r="QON124" s="1"/>
      <c r="QOO124" s="1"/>
      <c r="QOP124" s="1"/>
      <c r="QOQ124" s="1"/>
      <c r="QOR124" s="1"/>
      <c r="QOS124" s="1"/>
      <c r="QOT124" s="1"/>
      <c r="QOU124" s="1"/>
      <c r="QOV124" s="1"/>
      <c r="QOW124" s="1"/>
      <c r="QOX124" s="1"/>
      <c r="QOY124" s="1"/>
      <c r="QOZ124" s="1"/>
      <c r="QPA124" s="1"/>
      <c r="QPB124" s="1"/>
      <c r="QPC124" s="1"/>
      <c r="QPD124" s="1"/>
      <c r="QPE124" s="1"/>
      <c r="QPF124" s="1"/>
      <c r="QPG124" s="1"/>
      <c r="QPH124" s="1"/>
      <c r="QPI124" s="1"/>
      <c r="QPJ124" s="1"/>
      <c r="QPK124" s="1"/>
      <c r="QPL124" s="1"/>
      <c r="QPM124" s="1"/>
      <c r="QPN124" s="1"/>
      <c r="QPO124" s="1"/>
      <c r="QPP124" s="1"/>
      <c r="QPQ124" s="1"/>
      <c r="QPR124" s="1"/>
      <c r="QPS124" s="1"/>
      <c r="QPT124" s="1"/>
      <c r="QPU124" s="1"/>
      <c r="QPV124" s="1"/>
      <c r="QPW124" s="1"/>
      <c r="QPX124" s="1"/>
      <c r="QPY124" s="1"/>
      <c r="QPZ124" s="1"/>
      <c r="QQA124" s="1"/>
      <c r="QQB124" s="1"/>
      <c r="QQC124" s="1"/>
      <c r="QQD124" s="1"/>
      <c r="QQE124" s="1"/>
      <c r="QQF124" s="1"/>
      <c r="QQG124" s="1"/>
      <c r="QQH124" s="1"/>
      <c r="QQI124" s="1"/>
      <c r="QQJ124" s="1"/>
      <c r="QQK124" s="1"/>
      <c r="QQL124" s="1"/>
      <c r="QQM124" s="1"/>
      <c r="QQN124" s="1"/>
      <c r="QQO124" s="1"/>
      <c r="QQP124" s="1"/>
      <c r="QQQ124" s="1"/>
      <c r="QQR124" s="1"/>
      <c r="QQS124" s="1"/>
      <c r="QQT124" s="1"/>
      <c r="QQU124" s="1"/>
      <c r="QQV124" s="1"/>
      <c r="QQW124" s="1"/>
      <c r="QQX124" s="1"/>
      <c r="QQY124" s="1"/>
      <c r="QQZ124" s="1"/>
      <c r="QRA124" s="1"/>
      <c r="QRB124" s="1"/>
      <c r="QRC124" s="1"/>
      <c r="QRD124" s="1"/>
      <c r="QRE124" s="1"/>
      <c r="QRF124" s="1"/>
      <c r="QRG124" s="1"/>
      <c r="QRH124" s="1"/>
      <c r="QRI124" s="1"/>
      <c r="QRJ124" s="1"/>
      <c r="QRK124" s="1"/>
      <c r="QRL124" s="1"/>
      <c r="QRM124" s="1"/>
      <c r="QRN124" s="1"/>
      <c r="QRO124" s="1"/>
      <c r="QRP124" s="1"/>
      <c r="QRQ124" s="1"/>
      <c r="QRR124" s="1"/>
      <c r="QRS124" s="1"/>
      <c r="QRT124" s="1"/>
      <c r="QRU124" s="1"/>
      <c r="QRV124" s="1"/>
      <c r="QRW124" s="1"/>
      <c r="QRX124" s="1"/>
      <c r="QRY124" s="1"/>
      <c r="QRZ124" s="1"/>
      <c r="QSA124" s="1"/>
      <c r="QSB124" s="1"/>
      <c r="QSC124" s="1"/>
      <c r="QSD124" s="1"/>
      <c r="QSE124" s="1"/>
      <c r="QSF124" s="1"/>
      <c r="QSG124" s="1"/>
      <c r="QSH124" s="1"/>
      <c r="QSI124" s="1"/>
      <c r="QSJ124" s="1"/>
      <c r="QSK124" s="1"/>
      <c r="QSL124" s="1"/>
      <c r="QSM124" s="1"/>
      <c r="QSN124" s="1"/>
      <c r="QSO124" s="1"/>
      <c r="QSP124" s="1"/>
      <c r="QSQ124" s="1"/>
      <c r="QSR124" s="1"/>
      <c r="QSS124" s="1"/>
      <c r="QST124" s="1"/>
      <c r="QSU124" s="1"/>
      <c r="QSV124" s="1"/>
      <c r="QSW124" s="1"/>
      <c r="QSX124" s="1"/>
      <c r="QSY124" s="1"/>
      <c r="QSZ124" s="1"/>
      <c r="QTA124" s="1"/>
      <c r="QTB124" s="1"/>
      <c r="QTC124" s="1"/>
      <c r="QTD124" s="1"/>
      <c r="QTE124" s="1"/>
      <c r="QTF124" s="1"/>
      <c r="QTG124" s="1"/>
      <c r="QTH124" s="1"/>
      <c r="QTI124" s="1"/>
      <c r="QTJ124" s="1"/>
      <c r="QTK124" s="1"/>
      <c r="QTL124" s="1"/>
      <c r="QTM124" s="1"/>
      <c r="QTN124" s="1"/>
      <c r="QTO124" s="1"/>
      <c r="QTP124" s="1"/>
      <c r="QTQ124" s="1"/>
      <c r="QTR124" s="1"/>
      <c r="QTS124" s="1"/>
      <c r="QTT124" s="1"/>
      <c r="QTU124" s="1"/>
      <c r="QTV124" s="1"/>
      <c r="QTW124" s="1"/>
      <c r="QTX124" s="1"/>
      <c r="QTY124" s="1"/>
      <c r="QTZ124" s="1"/>
      <c r="QUA124" s="1"/>
      <c r="QUB124" s="1"/>
      <c r="QUC124" s="1"/>
      <c r="QUD124" s="1"/>
      <c r="QUE124" s="1"/>
      <c r="QUF124" s="1"/>
      <c r="QUG124" s="1"/>
      <c r="QUH124" s="1"/>
      <c r="QUI124" s="1"/>
      <c r="QUJ124" s="1"/>
      <c r="QUK124" s="1"/>
      <c r="QUL124" s="1"/>
      <c r="QUM124" s="1"/>
      <c r="QUN124" s="1"/>
      <c r="QUO124" s="1"/>
      <c r="QUP124" s="1"/>
      <c r="QUQ124" s="1"/>
      <c r="QUR124" s="1"/>
      <c r="QUS124" s="1"/>
      <c r="QUT124" s="1"/>
      <c r="QUU124" s="1"/>
      <c r="QUV124" s="1"/>
      <c r="QUW124" s="1"/>
      <c r="QUX124" s="1"/>
      <c r="QUY124" s="1"/>
      <c r="QUZ124" s="1"/>
      <c r="QVA124" s="1"/>
      <c r="QVB124" s="1"/>
      <c r="QVC124" s="1"/>
      <c r="QVD124" s="1"/>
      <c r="QVE124" s="1"/>
      <c r="QVF124" s="1"/>
      <c r="QVG124" s="1"/>
      <c r="QVH124" s="1"/>
      <c r="QVI124" s="1"/>
      <c r="QVJ124" s="1"/>
      <c r="QVK124" s="1"/>
      <c r="QVL124" s="1"/>
      <c r="QVM124" s="1"/>
      <c r="QVN124" s="1"/>
      <c r="QVO124" s="1"/>
      <c r="QVP124" s="1"/>
      <c r="QVQ124" s="1"/>
      <c r="QVR124" s="1"/>
      <c r="QVS124" s="1"/>
      <c r="QVT124" s="1"/>
      <c r="QVU124" s="1"/>
      <c r="QVV124" s="1"/>
      <c r="QVW124" s="1"/>
      <c r="QVX124" s="1"/>
      <c r="QVY124" s="1"/>
      <c r="QVZ124" s="1"/>
      <c r="QWA124" s="1"/>
      <c r="QWB124" s="1"/>
      <c r="QWC124" s="1"/>
      <c r="QWD124" s="1"/>
      <c r="QWE124" s="1"/>
      <c r="QWF124" s="1"/>
      <c r="QWG124" s="1"/>
      <c r="QWH124" s="1"/>
      <c r="QWI124" s="1"/>
      <c r="QWJ124" s="1"/>
      <c r="QWK124" s="1"/>
      <c r="QWL124" s="1"/>
      <c r="QWM124" s="1"/>
      <c r="QWN124" s="1"/>
      <c r="QWO124" s="1"/>
      <c r="QWP124" s="1"/>
      <c r="QWQ124" s="1"/>
      <c r="QWR124" s="1"/>
      <c r="QWS124" s="1"/>
      <c r="QWT124" s="1"/>
      <c r="QWU124" s="1"/>
      <c r="QWV124" s="1"/>
      <c r="QWW124" s="1"/>
      <c r="QWX124" s="1"/>
      <c r="QWY124" s="1"/>
      <c r="QWZ124" s="1"/>
      <c r="QXA124" s="1"/>
      <c r="QXB124" s="1"/>
      <c r="QXC124" s="1"/>
      <c r="QXD124" s="1"/>
      <c r="QXE124" s="1"/>
      <c r="QXF124" s="1"/>
      <c r="QXG124" s="1"/>
      <c r="QXH124" s="1"/>
      <c r="QXI124" s="1"/>
      <c r="QXJ124" s="1"/>
      <c r="QXK124" s="1"/>
      <c r="QXL124" s="1"/>
      <c r="QXM124" s="1"/>
      <c r="QXN124" s="1"/>
      <c r="QXO124" s="1"/>
      <c r="QXP124" s="1"/>
      <c r="QXQ124" s="1"/>
      <c r="QXR124" s="1"/>
      <c r="QXS124" s="1"/>
      <c r="QXT124" s="1"/>
      <c r="QXU124" s="1"/>
      <c r="QXV124" s="1"/>
      <c r="QXW124" s="1"/>
      <c r="QXX124" s="1"/>
      <c r="QXY124" s="1"/>
      <c r="QXZ124" s="1"/>
      <c r="QYA124" s="1"/>
      <c r="QYB124" s="1"/>
      <c r="QYC124" s="1"/>
      <c r="QYD124" s="1"/>
      <c r="QYE124" s="1"/>
      <c r="QYF124" s="1"/>
      <c r="QYG124" s="1"/>
      <c r="QYH124" s="1"/>
      <c r="QYI124" s="1"/>
      <c r="QYJ124" s="1"/>
      <c r="QYK124" s="1"/>
      <c r="QYL124" s="1"/>
      <c r="QYM124" s="1"/>
      <c r="QYN124" s="1"/>
      <c r="QYO124" s="1"/>
      <c r="QYP124" s="1"/>
      <c r="QYQ124" s="1"/>
      <c r="QYR124" s="1"/>
      <c r="QYS124" s="1"/>
      <c r="QYT124" s="1"/>
      <c r="QYU124" s="1"/>
      <c r="QYV124" s="1"/>
      <c r="QYW124" s="1"/>
      <c r="QYX124" s="1"/>
      <c r="QYY124" s="1"/>
      <c r="QYZ124" s="1"/>
      <c r="QZA124" s="1"/>
      <c r="QZB124" s="1"/>
      <c r="QZC124" s="1"/>
      <c r="QZD124" s="1"/>
      <c r="QZE124" s="1"/>
      <c r="QZF124" s="1"/>
      <c r="QZG124" s="1"/>
      <c r="QZH124" s="1"/>
      <c r="QZI124" s="1"/>
      <c r="QZJ124" s="1"/>
      <c r="QZK124" s="1"/>
      <c r="QZL124" s="1"/>
      <c r="QZM124" s="1"/>
      <c r="QZN124" s="1"/>
      <c r="QZO124" s="1"/>
      <c r="QZP124" s="1"/>
      <c r="QZQ124" s="1"/>
      <c r="QZR124" s="1"/>
      <c r="QZS124" s="1"/>
      <c r="QZT124" s="1"/>
      <c r="QZU124" s="1"/>
      <c r="QZV124" s="1"/>
      <c r="QZW124" s="1"/>
      <c r="QZX124" s="1"/>
      <c r="QZY124" s="1"/>
      <c r="QZZ124" s="1"/>
      <c r="RAA124" s="1"/>
      <c r="RAB124" s="1"/>
      <c r="RAC124" s="1"/>
      <c r="RAD124" s="1"/>
      <c r="RAE124" s="1"/>
      <c r="RAF124" s="1"/>
      <c r="RAG124" s="1"/>
      <c r="RAH124" s="1"/>
      <c r="RAI124" s="1"/>
      <c r="RAJ124" s="1"/>
      <c r="RAK124" s="1"/>
      <c r="RAL124" s="1"/>
      <c r="RAM124" s="1"/>
      <c r="RAN124" s="1"/>
      <c r="RAO124" s="1"/>
      <c r="RAP124" s="1"/>
      <c r="RAQ124" s="1"/>
      <c r="RAR124" s="1"/>
      <c r="RAS124" s="1"/>
      <c r="RAT124" s="1"/>
      <c r="RAU124" s="1"/>
      <c r="RAV124" s="1"/>
      <c r="RAW124" s="1"/>
      <c r="RAX124" s="1"/>
      <c r="RAY124" s="1"/>
      <c r="RAZ124" s="1"/>
      <c r="RBA124" s="1"/>
      <c r="RBB124" s="1"/>
      <c r="RBC124" s="1"/>
      <c r="RBD124" s="1"/>
      <c r="RBE124" s="1"/>
      <c r="RBF124" s="1"/>
      <c r="RBG124" s="1"/>
      <c r="RBH124" s="1"/>
      <c r="RBI124" s="1"/>
      <c r="RBJ124" s="1"/>
      <c r="RBK124" s="1"/>
      <c r="RBL124" s="1"/>
      <c r="RBM124" s="1"/>
      <c r="RBN124" s="1"/>
      <c r="RBO124" s="1"/>
      <c r="RBP124" s="1"/>
      <c r="RBQ124" s="1"/>
      <c r="RBR124" s="1"/>
      <c r="RBS124" s="1"/>
      <c r="RBT124" s="1"/>
      <c r="RBU124" s="1"/>
      <c r="RBV124" s="1"/>
      <c r="RBW124" s="1"/>
      <c r="RBX124" s="1"/>
      <c r="RBY124" s="1"/>
      <c r="RBZ124" s="1"/>
      <c r="RCA124" s="1"/>
      <c r="RCB124" s="1"/>
      <c r="RCC124" s="1"/>
      <c r="RCD124" s="1"/>
      <c r="RCE124" s="1"/>
      <c r="RCF124" s="1"/>
      <c r="RCG124" s="1"/>
      <c r="RCH124" s="1"/>
      <c r="RCI124" s="1"/>
      <c r="RCJ124" s="1"/>
      <c r="RCK124" s="1"/>
      <c r="RCL124" s="1"/>
      <c r="RCM124" s="1"/>
      <c r="RCN124" s="1"/>
      <c r="RCO124" s="1"/>
      <c r="RCP124" s="1"/>
      <c r="RCQ124" s="1"/>
      <c r="RCR124" s="1"/>
      <c r="RCS124" s="1"/>
      <c r="RCT124" s="1"/>
      <c r="RCU124" s="1"/>
      <c r="RCV124" s="1"/>
      <c r="RCW124" s="1"/>
      <c r="RCX124" s="1"/>
      <c r="RCY124" s="1"/>
      <c r="RCZ124" s="1"/>
      <c r="RDA124" s="1"/>
      <c r="RDB124" s="1"/>
      <c r="RDC124" s="1"/>
      <c r="RDD124" s="1"/>
      <c r="RDE124" s="1"/>
      <c r="RDF124" s="1"/>
      <c r="RDG124" s="1"/>
      <c r="RDH124" s="1"/>
      <c r="RDI124" s="1"/>
      <c r="RDJ124" s="1"/>
      <c r="RDK124" s="1"/>
      <c r="RDL124" s="1"/>
      <c r="RDM124" s="1"/>
      <c r="RDN124" s="1"/>
      <c r="RDO124" s="1"/>
      <c r="RDP124" s="1"/>
      <c r="RDQ124" s="1"/>
      <c r="RDR124" s="1"/>
      <c r="RDS124" s="1"/>
      <c r="RDT124" s="1"/>
      <c r="RDU124" s="1"/>
      <c r="RDV124" s="1"/>
      <c r="RDW124" s="1"/>
      <c r="RDX124" s="1"/>
      <c r="RDY124" s="1"/>
      <c r="RDZ124" s="1"/>
      <c r="REA124" s="1"/>
      <c r="REB124" s="1"/>
      <c r="REC124" s="1"/>
      <c r="RED124" s="1"/>
      <c r="REE124" s="1"/>
      <c r="REF124" s="1"/>
      <c r="REG124" s="1"/>
      <c r="REH124" s="1"/>
      <c r="REI124" s="1"/>
      <c r="REJ124" s="1"/>
      <c r="REK124" s="1"/>
      <c r="REL124" s="1"/>
      <c r="REM124" s="1"/>
      <c r="REN124" s="1"/>
      <c r="REO124" s="1"/>
      <c r="REP124" s="1"/>
      <c r="REQ124" s="1"/>
      <c r="RER124" s="1"/>
      <c r="RES124" s="1"/>
      <c r="RET124" s="1"/>
      <c r="REU124" s="1"/>
      <c r="REV124" s="1"/>
      <c r="REW124" s="1"/>
      <c r="REX124" s="1"/>
      <c r="REY124" s="1"/>
      <c r="REZ124" s="1"/>
      <c r="RFA124" s="1"/>
      <c r="RFB124" s="1"/>
      <c r="RFC124" s="1"/>
      <c r="RFD124" s="1"/>
      <c r="RFE124" s="1"/>
      <c r="RFF124" s="1"/>
      <c r="RFG124" s="1"/>
      <c r="RFH124" s="1"/>
      <c r="RFI124" s="1"/>
      <c r="RFJ124" s="1"/>
      <c r="RFK124" s="1"/>
      <c r="RFL124" s="1"/>
      <c r="RFM124" s="1"/>
      <c r="RFN124" s="1"/>
      <c r="RFO124" s="1"/>
      <c r="RFP124" s="1"/>
      <c r="RFQ124" s="1"/>
      <c r="RFR124" s="1"/>
      <c r="RFS124" s="1"/>
      <c r="RFT124" s="1"/>
      <c r="RFU124" s="1"/>
      <c r="RFV124" s="1"/>
      <c r="RFW124" s="1"/>
      <c r="RFX124" s="1"/>
      <c r="RFY124" s="1"/>
      <c r="RFZ124" s="1"/>
      <c r="RGA124" s="1"/>
      <c r="RGB124" s="1"/>
      <c r="RGC124" s="1"/>
      <c r="RGD124" s="1"/>
      <c r="RGE124" s="1"/>
      <c r="RGF124" s="1"/>
      <c r="RGG124" s="1"/>
      <c r="RGH124" s="1"/>
      <c r="RGI124" s="1"/>
      <c r="RGJ124" s="1"/>
      <c r="RGK124" s="1"/>
      <c r="RGL124" s="1"/>
      <c r="RGM124" s="1"/>
      <c r="RGN124" s="1"/>
      <c r="RGO124" s="1"/>
      <c r="RGP124" s="1"/>
      <c r="RGQ124" s="1"/>
      <c r="RGR124" s="1"/>
      <c r="RGS124" s="1"/>
      <c r="RGT124" s="1"/>
      <c r="RGU124" s="1"/>
      <c r="RGV124" s="1"/>
      <c r="RGW124" s="1"/>
      <c r="RGX124" s="1"/>
      <c r="RGY124" s="1"/>
      <c r="RGZ124" s="1"/>
      <c r="RHA124" s="1"/>
      <c r="RHB124" s="1"/>
      <c r="RHC124" s="1"/>
      <c r="RHD124" s="1"/>
      <c r="RHE124" s="1"/>
      <c r="RHF124" s="1"/>
      <c r="RHG124" s="1"/>
      <c r="RHH124" s="1"/>
      <c r="RHI124" s="1"/>
      <c r="RHJ124" s="1"/>
      <c r="RHK124" s="1"/>
      <c r="RHL124" s="1"/>
      <c r="RHM124" s="1"/>
      <c r="RHN124" s="1"/>
      <c r="RHO124" s="1"/>
      <c r="RHP124" s="1"/>
      <c r="RHQ124" s="1"/>
      <c r="RHR124" s="1"/>
      <c r="RHS124" s="1"/>
      <c r="RHT124" s="1"/>
      <c r="RHU124" s="1"/>
      <c r="RHV124" s="1"/>
      <c r="RHW124" s="1"/>
      <c r="RHX124" s="1"/>
      <c r="RHY124" s="1"/>
      <c r="RHZ124" s="1"/>
      <c r="RIA124" s="1"/>
      <c r="RIB124" s="1"/>
      <c r="RIC124" s="1"/>
      <c r="RID124" s="1"/>
      <c r="RIE124" s="1"/>
      <c r="RIF124" s="1"/>
      <c r="RIG124" s="1"/>
      <c r="RIH124" s="1"/>
      <c r="RII124" s="1"/>
      <c r="RIJ124" s="1"/>
      <c r="RIK124" s="1"/>
      <c r="RIL124" s="1"/>
      <c r="RIM124" s="1"/>
      <c r="RIN124" s="1"/>
      <c r="RIO124" s="1"/>
      <c r="RIP124" s="1"/>
      <c r="RIQ124" s="1"/>
      <c r="RIR124" s="1"/>
      <c r="RIS124" s="1"/>
      <c r="RIT124" s="1"/>
      <c r="RIU124" s="1"/>
      <c r="RIV124" s="1"/>
      <c r="RIW124" s="1"/>
      <c r="RIX124" s="1"/>
      <c r="RIY124" s="1"/>
      <c r="RIZ124" s="1"/>
      <c r="RJA124" s="1"/>
      <c r="RJB124" s="1"/>
      <c r="RJC124" s="1"/>
      <c r="RJD124" s="1"/>
      <c r="RJE124" s="1"/>
      <c r="RJF124" s="1"/>
      <c r="RJG124" s="1"/>
      <c r="RJH124" s="1"/>
      <c r="RJI124" s="1"/>
      <c r="RJJ124" s="1"/>
      <c r="RJK124" s="1"/>
      <c r="RJL124" s="1"/>
      <c r="RJM124" s="1"/>
      <c r="RJN124" s="1"/>
      <c r="RJO124" s="1"/>
      <c r="RJP124" s="1"/>
      <c r="RJQ124" s="1"/>
      <c r="RJR124" s="1"/>
      <c r="RJS124" s="1"/>
      <c r="RJT124" s="1"/>
      <c r="RJU124" s="1"/>
      <c r="RJV124" s="1"/>
      <c r="RJW124" s="1"/>
      <c r="RJX124" s="1"/>
      <c r="RJY124" s="1"/>
      <c r="RJZ124" s="1"/>
      <c r="RKA124" s="1"/>
      <c r="RKB124" s="1"/>
      <c r="RKC124" s="1"/>
      <c r="RKD124" s="1"/>
      <c r="RKE124" s="1"/>
      <c r="RKF124" s="1"/>
      <c r="RKG124" s="1"/>
      <c r="RKH124" s="1"/>
      <c r="RKI124" s="1"/>
      <c r="RKJ124" s="1"/>
      <c r="RKK124" s="1"/>
      <c r="RKL124" s="1"/>
      <c r="RKM124" s="1"/>
      <c r="RKN124" s="1"/>
      <c r="RKO124" s="1"/>
      <c r="RKP124" s="1"/>
      <c r="RKQ124" s="1"/>
      <c r="RKR124" s="1"/>
      <c r="RKS124" s="1"/>
      <c r="RKT124" s="1"/>
      <c r="RKU124" s="1"/>
      <c r="RKV124" s="1"/>
      <c r="RKW124" s="1"/>
      <c r="RKX124" s="1"/>
      <c r="RKY124" s="1"/>
      <c r="RKZ124" s="1"/>
      <c r="RLA124" s="1"/>
      <c r="RLB124" s="1"/>
      <c r="RLC124" s="1"/>
      <c r="RLD124" s="1"/>
      <c r="RLE124" s="1"/>
      <c r="RLF124" s="1"/>
      <c r="RLG124" s="1"/>
      <c r="RLH124" s="1"/>
      <c r="RLI124" s="1"/>
      <c r="RLJ124" s="1"/>
      <c r="RLK124" s="1"/>
      <c r="RLL124" s="1"/>
      <c r="RLM124" s="1"/>
      <c r="RLN124" s="1"/>
      <c r="RLO124" s="1"/>
      <c r="RLP124" s="1"/>
      <c r="RLQ124" s="1"/>
      <c r="RLR124" s="1"/>
      <c r="RLS124" s="1"/>
      <c r="RLT124" s="1"/>
      <c r="RLU124" s="1"/>
      <c r="RLV124" s="1"/>
      <c r="RLW124" s="1"/>
      <c r="RLX124" s="1"/>
      <c r="RLY124" s="1"/>
      <c r="RLZ124" s="1"/>
      <c r="RMA124" s="1"/>
      <c r="RMB124" s="1"/>
      <c r="RMC124" s="1"/>
      <c r="RMD124" s="1"/>
      <c r="RME124" s="1"/>
      <c r="RMF124" s="1"/>
      <c r="RMG124" s="1"/>
      <c r="RMH124" s="1"/>
      <c r="RMI124" s="1"/>
      <c r="RMJ124" s="1"/>
      <c r="RMK124" s="1"/>
      <c r="RML124" s="1"/>
      <c r="RMM124" s="1"/>
      <c r="RMN124" s="1"/>
      <c r="RMO124" s="1"/>
      <c r="RMP124" s="1"/>
      <c r="RMQ124" s="1"/>
      <c r="RMR124" s="1"/>
      <c r="RMS124" s="1"/>
      <c r="RMT124" s="1"/>
      <c r="RMU124" s="1"/>
      <c r="RMV124" s="1"/>
      <c r="RMW124" s="1"/>
      <c r="RMX124" s="1"/>
      <c r="RMY124" s="1"/>
      <c r="RMZ124" s="1"/>
      <c r="RNA124" s="1"/>
      <c r="RNB124" s="1"/>
      <c r="RNC124" s="1"/>
      <c r="RND124" s="1"/>
      <c r="RNE124" s="1"/>
      <c r="RNF124" s="1"/>
      <c r="RNG124" s="1"/>
      <c r="RNH124" s="1"/>
      <c r="RNI124" s="1"/>
      <c r="RNJ124" s="1"/>
      <c r="RNK124" s="1"/>
      <c r="RNL124" s="1"/>
      <c r="RNM124" s="1"/>
      <c r="RNN124" s="1"/>
      <c r="RNO124" s="1"/>
      <c r="RNP124" s="1"/>
      <c r="RNQ124" s="1"/>
      <c r="RNR124" s="1"/>
      <c r="RNS124" s="1"/>
      <c r="RNT124" s="1"/>
      <c r="RNU124" s="1"/>
      <c r="RNV124" s="1"/>
      <c r="RNW124" s="1"/>
      <c r="RNX124" s="1"/>
      <c r="RNY124" s="1"/>
      <c r="RNZ124" s="1"/>
      <c r="ROA124" s="1"/>
      <c r="ROB124" s="1"/>
      <c r="ROC124" s="1"/>
      <c r="ROD124" s="1"/>
      <c r="ROE124" s="1"/>
      <c r="ROF124" s="1"/>
      <c r="ROG124" s="1"/>
      <c r="ROH124" s="1"/>
      <c r="ROI124" s="1"/>
      <c r="ROJ124" s="1"/>
      <c r="ROK124" s="1"/>
      <c r="ROL124" s="1"/>
      <c r="ROM124" s="1"/>
      <c r="RON124" s="1"/>
      <c r="ROO124" s="1"/>
      <c r="ROP124" s="1"/>
      <c r="ROQ124" s="1"/>
      <c r="ROR124" s="1"/>
      <c r="ROS124" s="1"/>
      <c r="ROT124" s="1"/>
      <c r="ROU124" s="1"/>
      <c r="ROV124" s="1"/>
      <c r="ROW124" s="1"/>
      <c r="ROX124" s="1"/>
      <c r="ROY124" s="1"/>
      <c r="ROZ124" s="1"/>
      <c r="RPA124" s="1"/>
      <c r="RPB124" s="1"/>
      <c r="RPC124" s="1"/>
      <c r="RPD124" s="1"/>
      <c r="RPE124" s="1"/>
      <c r="RPF124" s="1"/>
      <c r="RPG124" s="1"/>
      <c r="RPH124" s="1"/>
      <c r="RPI124" s="1"/>
      <c r="RPJ124" s="1"/>
      <c r="RPK124" s="1"/>
      <c r="RPL124" s="1"/>
      <c r="RPM124" s="1"/>
      <c r="RPN124" s="1"/>
      <c r="RPO124" s="1"/>
      <c r="RPP124" s="1"/>
      <c r="RPQ124" s="1"/>
      <c r="RPR124" s="1"/>
      <c r="RPS124" s="1"/>
      <c r="RPT124" s="1"/>
      <c r="RPU124" s="1"/>
      <c r="RPV124" s="1"/>
      <c r="RPW124" s="1"/>
      <c r="RPX124" s="1"/>
      <c r="RPY124" s="1"/>
      <c r="RPZ124" s="1"/>
      <c r="RQA124" s="1"/>
      <c r="RQB124" s="1"/>
      <c r="RQC124" s="1"/>
      <c r="RQD124" s="1"/>
      <c r="RQE124" s="1"/>
      <c r="RQF124" s="1"/>
      <c r="RQG124" s="1"/>
      <c r="RQH124" s="1"/>
      <c r="RQI124" s="1"/>
      <c r="RQJ124" s="1"/>
      <c r="RQK124" s="1"/>
      <c r="RQL124" s="1"/>
      <c r="RQM124" s="1"/>
      <c r="RQN124" s="1"/>
      <c r="RQO124" s="1"/>
      <c r="RQP124" s="1"/>
      <c r="RQQ124" s="1"/>
      <c r="RQR124" s="1"/>
      <c r="RQS124" s="1"/>
      <c r="RQT124" s="1"/>
      <c r="RQU124" s="1"/>
      <c r="RQV124" s="1"/>
      <c r="RQW124" s="1"/>
      <c r="RQX124" s="1"/>
      <c r="RQY124" s="1"/>
      <c r="RQZ124" s="1"/>
      <c r="RRA124" s="1"/>
      <c r="RRB124" s="1"/>
      <c r="RRC124" s="1"/>
      <c r="RRD124" s="1"/>
      <c r="RRE124" s="1"/>
      <c r="RRF124" s="1"/>
      <c r="RRG124" s="1"/>
      <c r="RRH124" s="1"/>
      <c r="RRI124" s="1"/>
      <c r="RRJ124" s="1"/>
      <c r="RRK124" s="1"/>
      <c r="RRL124" s="1"/>
      <c r="RRM124" s="1"/>
      <c r="RRN124" s="1"/>
      <c r="RRO124" s="1"/>
      <c r="RRP124" s="1"/>
      <c r="RRQ124" s="1"/>
      <c r="RRR124" s="1"/>
      <c r="RRS124" s="1"/>
      <c r="RRT124" s="1"/>
      <c r="RRU124" s="1"/>
      <c r="RRV124" s="1"/>
      <c r="RRW124" s="1"/>
      <c r="RRX124" s="1"/>
      <c r="RRY124" s="1"/>
      <c r="RRZ124" s="1"/>
      <c r="RSA124" s="1"/>
      <c r="RSB124" s="1"/>
      <c r="RSC124" s="1"/>
      <c r="RSD124" s="1"/>
      <c r="RSE124" s="1"/>
      <c r="RSF124" s="1"/>
      <c r="RSG124" s="1"/>
      <c r="RSH124" s="1"/>
      <c r="RSI124" s="1"/>
      <c r="RSJ124" s="1"/>
      <c r="RSK124" s="1"/>
      <c r="RSL124" s="1"/>
      <c r="RSM124" s="1"/>
      <c r="RSN124" s="1"/>
      <c r="RSO124" s="1"/>
      <c r="RSP124" s="1"/>
      <c r="RSQ124" s="1"/>
      <c r="RSR124" s="1"/>
      <c r="RSS124" s="1"/>
      <c r="RST124" s="1"/>
      <c r="RSU124" s="1"/>
      <c r="RSV124" s="1"/>
      <c r="RSW124" s="1"/>
      <c r="RSX124" s="1"/>
      <c r="RSY124" s="1"/>
      <c r="RSZ124" s="1"/>
      <c r="RTA124" s="1"/>
      <c r="RTB124" s="1"/>
      <c r="RTC124" s="1"/>
      <c r="RTD124" s="1"/>
      <c r="RTE124" s="1"/>
      <c r="RTF124" s="1"/>
      <c r="RTG124" s="1"/>
      <c r="RTH124" s="1"/>
      <c r="RTI124" s="1"/>
      <c r="RTJ124" s="1"/>
      <c r="RTK124" s="1"/>
      <c r="RTL124" s="1"/>
      <c r="RTM124" s="1"/>
      <c r="RTN124" s="1"/>
      <c r="RTO124" s="1"/>
      <c r="RTP124" s="1"/>
      <c r="RTQ124" s="1"/>
      <c r="RTR124" s="1"/>
      <c r="RTS124" s="1"/>
      <c r="RTT124" s="1"/>
      <c r="RTU124" s="1"/>
      <c r="RTV124" s="1"/>
      <c r="RTW124" s="1"/>
      <c r="RTX124" s="1"/>
      <c r="RTY124" s="1"/>
      <c r="RTZ124" s="1"/>
      <c r="RUA124" s="1"/>
      <c r="RUB124" s="1"/>
      <c r="RUC124" s="1"/>
      <c r="RUD124" s="1"/>
      <c r="RUE124" s="1"/>
      <c r="RUF124" s="1"/>
      <c r="RUG124" s="1"/>
      <c r="RUH124" s="1"/>
      <c r="RUI124" s="1"/>
      <c r="RUJ124" s="1"/>
      <c r="RUK124" s="1"/>
      <c r="RUL124" s="1"/>
      <c r="RUM124" s="1"/>
      <c r="RUN124" s="1"/>
      <c r="RUO124" s="1"/>
      <c r="RUP124" s="1"/>
      <c r="RUQ124" s="1"/>
      <c r="RUR124" s="1"/>
      <c r="RUS124" s="1"/>
      <c r="RUT124" s="1"/>
      <c r="RUU124" s="1"/>
      <c r="RUV124" s="1"/>
      <c r="RUW124" s="1"/>
      <c r="RUX124" s="1"/>
      <c r="RUY124" s="1"/>
      <c r="RUZ124" s="1"/>
      <c r="RVA124" s="1"/>
      <c r="RVB124" s="1"/>
      <c r="RVC124" s="1"/>
      <c r="RVD124" s="1"/>
      <c r="RVE124" s="1"/>
      <c r="RVF124" s="1"/>
      <c r="RVG124" s="1"/>
      <c r="RVH124" s="1"/>
      <c r="RVI124" s="1"/>
      <c r="RVJ124" s="1"/>
      <c r="RVK124" s="1"/>
      <c r="RVL124" s="1"/>
      <c r="RVM124" s="1"/>
      <c r="RVN124" s="1"/>
      <c r="RVO124" s="1"/>
      <c r="RVP124" s="1"/>
      <c r="RVQ124" s="1"/>
      <c r="RVR124" s="1"/>
      <c r="RVS124" s="1"/>
      <c r="RVT124" s="1"/>
      <c r="RVU124" s="1"/>
      <c r="RVV124" s="1"/>
      <c r="RVW124" s="1"/>
      <c r="RVX124" s="1"/>
      <c r="RVY124" s="1"/>
      <c r="RVZ124" s="1"/>
      <c r="RWA124" s="1"/>
      <c r="RWB124" s="1"/>
      <c r="RWC124" s="1"/>
      <c r="RWD124" s="1"/>
      <c r="RWE124" s="1"/>
      <c r="RWF124" s="1"/>
      <c r="RWG124" s="1"/>
      <c r="RWH124" s="1"/>
      <c r="RWI124" s="1"/>
      <c r="RWJ124" s="1"/>
      <c r="RWK124" s="1"/>
      <c r="RWL124" s="1"/>
      <c r="RWM124" s="1"/>
      <c r="RWN124" s="1"/>
      <c r="RWO124" s="1"/>
      <c r="RWP124" s="1"/>
      <c r="RWQ124" s="1"/>
      <c r="RWR124" s="1"/>
      <c r="RWS124" s="1"/>
      <c r="RWT124" s="1"/>
      <c r="RWU124" s="1"/>
      <c r="RWV124" s="1"/>
      <c r="RWW124" s="1"/>
      <c r="RWX124" s="1"/>
      <c r="RWY124" s="1"/>
      <c r="RWZ124" s="1"/>
      <c r="RXA124" s="1"/>
      <c r="RXB124" s="1"/>
      <c r="RXC124" s="1"/>
      <c r="RXD124" s="1"/>
      <c r="RXE124" s="1"/>
      <c r="RXF124" s="1"/>
      <c r="RXG124" s="1"/>
      <c r="RXH124" s="1"/>
      <c r="RXI124" s="1"/>
      <c r="RXJ124" s="1"/>
      <c r="RXK124" s="1"/>
      <c r="RXL124" s="1"/>
      <c r="RXM124" s="1"/>
      <c r="RXN124" s="1"/>
      <c r="RXO124" s="1"/>
      <c r="RXP124" s="1"/>
      <c r="RXQ124" s="1"/>
      <c r="RXR124" s="1"/>
      <c r="RXS124" s="1"/>
      <c r="RXT124" s="1"/>
      <c r="RXU124" s="1"/>
      <c r="RXV124" s="1"/>
      <c r="RXW124" s="1"/>
      <c r="RXX124" s="1"/>
      <c r="RXY124" s="1"/>
      <c r="RXZ124" s="1"/>
      <c r="RYA124" s="1"/>
      <c r="RYB124" s="1"/>
      <c r="RYC124" s="1"/>
      <c r="RYD124" s="1"/>
      <c r="RYE124" s="1"/>
      <c r="RYF124" s="1"/>
      <c r="RYG124" s="1"/>
      <c r="RYH124" s="1"/>
      <c r="RYI124" s="1"/>
      <c r="RYJ124" s="1"/>
      <c r="RYK124" s="1"/>
      <c r="RYL124" s="1"/>
      <c r="RYM124" s="1"/>
      <c r="RYN124" s="1"/>
      <c r="RYO124" s="1"/>
      <c r="RYP124" s="1"/>
      <c r="RYQ124" s="1"/>
      <c r="RYR124" s="1"/>
      <c r="RYS124" s="1"/>
      <c r="RYT124" s="1"/>
      <c r="RYU124" s="1"/>
      <c r="RYV124" s="1"/>
      <c r="RYW124" s="1"/>
      <c r="RYX124" s="1"/>
      <c r="RYY124" s="1"/>
      <c r="RYZ124" s="1"/>
      <c r="RZA124" s="1"/>
      <c r="RZB124" s="1"/>
      <c r="RZC124" s="1"/>
      <c r="RZD124" s="1"/>
      <c r="RZE124" s="1"/>
      <c r="RZF124" s="1"/>
      <c r="RZG124" s="1"/>
      <c r="RZH124" s="1"/>
      <c r="RZI124" s="1"/>
      <c r="RZJ124" s="1"/>
      <c r="RZK124" s="1"/>
      <c r="RZL124" s="1"/>
      <c r="RZM124" s="1"/>
      <c r="RZN124" s="1"/>
      <c r="RZO124" s="1"/>
      <c r="RZP124" s="1"/>
      <c r="RZQ124" s="1"/>
      <c r="RZR124" s="1"/>
      <c r="RZS124" s="1"/>
      <c r="RZT124" s="1"/>
      <c r="RZU124" s="1"/>
      <c r="RZV124" s="1"/>
      <c r="RZW124" s="1"/>
      <c r="RZX124" s="1"/>
      <c r="RZY124" s="1"/>
      <c r="RZZ124" s="1"/>
      <c r="SAA124" s="1"/>
      <c r="SAB124" s="1"/>
      <c r="SAC124" s="1"/>
      <c r="SAD124" s="1"/>
      <c r="SAE124" s="1"/>
      <c r="SAF124" s="1"/>
      <c r="SAG124" s="1"/>
      <c r="SAH124" s="1"/>
      <c r="SAI124" s="1"/>
      <c r="SAJ124" s="1"/>
      <c r="SAK124" s="1"/>
      <c r="SAL124" s="1"/>
      <c r="SAM124" s="1"/>
      <c r="SAN124" s="1"/>
      <c r="SAO124" s="1"/>
      <c r="SAP124" s="1"/>
      <c r="SAQ124" s="1"/>
      <c r="SAR124" s="1"/>
      <c r="SAS124" s="1"/>
      <c r="SAT124" s="1"/>
      <c r="SAU124" s="1"/>
      <c r="SAV124" s="1"/>
      <c r="SAW124" s="1"/>
      <c r="SAX124" s="1"/>
      <c r="SAY124" s="1"/>
      <c r="SAZ124" s="1"/>
      <c r="SBA124" s="1"/>
      <c r="SBB124" s="1"/>
      <c r="SBC124" s="1"/>
      <c r="SBD124" s="1"/>
      <c r="SBE124" s="1"/>
      <c r="SBF124" s="1"/>
      <c r="SBG124" s="1"/>
      <c r="SBH124" s="1"/>
      <c r="SBI124" s="1"/>
      <c r="SBJ124" s="1"/>
      <c r="SBK124" s="1"/>
      <c r="SBL124" s="1"/>
      <c r="SBM124" s="1"/>
      <c r="SBN124" s="1"/>
      <c r="SBO124" s="1"/>
      <c r="SBP124" s="1"/>
      <c r="SBQ124" s="1"/>
      <c r="SBR124" s="1"/>
      <c r="SBS124" s="1"/>
      <c r="SBT124" s="1"/>
      <c r="SBU124" s="1"/>
      <c r="SBV124" s="1"/>
      <c r="SBW124" s="1"/>
      <c r="SBX124" s="1"/>
      <c r="SBY124" s="1"/>
      <c r="SBZ124" s="1"/>
      <c r="SCA124" s="1"/>
      <c r="SCB124" s="1"/>
      <c r="SCC124" s="1"/>
      <c r="SCD124" s="1"/>
      <c r="SCE124" s="1"/>
      <c r="SCF124" s="1"/>
      <c r="SCG124" s="1"/>
      <c r="SCH124" s="1"/>
      <c r="SCI124" s="1"/>
      <c r="SCJ124" s="1"/>
      <c r="SCK124" s="1"/>
      <c r="SCL124" s="1"/>
      <c r="SCM124" s="1"/>
      <c r="SCN124" s="1"/>
      <c r="SCO124" s="1"/>
      <c r="SCP124" s="1"/>
      <c r="SCQ124" s="1"/>
      <c r="SCR124" s="1"/>
      <c r="SCS124" s="1"/>
      <c r="SCT124" s="1"/>
      <c r="SCU124" s="1"/>
      <c r="SCV124" s="1"/>
      <c r="SCW124" s="1"/>
      <c r="SCX124" s="1"/>
      <c r="SCY124" s="1"/>
      <c r="SCZ124" s="1"/>
      <c r="SDA124" s="1"/>
      <c r="SDB124" s="1"/>
      <c r="SDC124" s="1"/>
      <c r="SDD124" s="1"/>
      <c r="SDE124" s="1"/>
      <c r="SDF124" s="1"/>
      <c r="SDG124" s="1"/>
      <c r="SDH124" s="1"/>
      <c r="SDI124" s="1"/>
      <c r="SDJ124" s="1"/>
      <c r="SDK124" s="1"/>
      <c r="SDL124" s="1"/>
      <c r="SDM124" s="1"/>
      <c r="SDN124" s="1"/>
      <c r="SDO124" s="1"/>
      <c r="SDP124" s="1"/>
      <c r="SDQ124" s="1"/>
      <c r="SDR124" s="1"/>
      <c r="SDS124" s="1"/>
      <c r="SDT124" s="1"/>
      <c r="SDU124" s="1"/>
      <c r="SDV124" s="1"/>
      <c r="SDW124" s="1"/>
      <c r="SDX124" s="1"/>
      <c r="SDY124" s="1"/>
      <c r="SDZ124" s="1"/>
      <c r="SEA124" s="1"/>
      <c r="SEB124" s="1"/>
      <c r="SEC124" s="1"/>
      <c r="SED124" s="1"/>
      <c r="SEE124" s="1"/>
      <c r="SEF124" s="1"/>
      <c r="SEG124" s="1"/>
      <c r="SEH124" s="1"/>
      <c r="SEI124" s="1"/>
      <c r="SEJ124" s="1"/>
      <c r="SEK124" s="1"/>
      <c r="SEL124" s="1"/>
      <c r="SEM124" s="1"/>
      <c r="SEN124" s="1"/>
      <c r="SEO124" s="1"/>
      <c r="SEP124" s="1"/>
      <c r="SEQ124" s="1"/>
      <c r="SER124" s="1"/>
      <c r="SES124" s="1"/>
      <c r="SET124" s="1"/>
      <c r="SEU124" s="1"/>
      <c r="SEV124" s="1"/>
      <c r="SEW124" s="1"/>
      <c r="SEX124" s="1"/>
      <c r="SEY124" s="1"/>
      <c r="SEZ124" s="1"/>
      <c r="SFA124" s="1"/>
      <c r="SFB124" s="1"/>
      <c r="SFC124" s="1"/>
      <c r="SFD124" s="1"/>
      <c r="SFE124" s="1"/>
      <c r="SFF124" s="1"/>
      <c r="SFG124" s="1"/>
      <c r="SFH124" s="1"/>
      <c r="SFI124" s="1"/>
      <c r="SFJ124" s="1"/>
      <c r="SFK124" s="1"/>
      <c r="SFL124" s="1"/>
      <c r="SFM124" s="1"/>
      <c r="SFN124" s="1"/>
      <c r="SFO124" s="1"/>
      <c r="SFP124" s="1"/>
      <c r="SFQ124" s="1"/>
      <c r="SFR124" s="1"/>
      <c r="SFS124" s="1"/>
      <c r="SFT124" s="1"/>
      <c r="SFU124" s="1"/>
      <c r="SFV124" s="1"/>
      <c r="SFW124" s="1"/>
      <c r="SFX124" s="1"/>
      <c r="SFY124" s="1"/>
      <c r="SFZ124" s="1"/>
      <c r="SGA124" s="1"/>
      <c r="SGB124" s="1"/>
      <c r="SGC124" s="1"/>
      <c r="SGD124" s="1"/>
      <c r="SGE124" s="1"/>
      <c r="SGF124" s="1"/>
      <c r="SGG124" s="1"/>
      <c r="SGH124" s="1"/>
      <c r="SGI124" s="1"/>
      <c r="SGJ124" s="1"/>
      <c r="SGK124" s="1"/>
      <c r="SGL124" s="1"/>
      <c r="SGM124" s="1"/>
      <c r="SGN124" s="1"/>
      <c r="SGO124" s="1"/>
      <c r="SGP124" s="1"/>
      <c r="SGQ124" s="1"/>
      <c r="SGR124" s="1"/>
      <c r="SGS124" s="1"/>
      <c r="SGT124" s="1"/>
      <c r="SGU124" s="1"/>
      <c r="SGV124" s="1"/>
      <c r="SGW124" s="1"/>
      <c r="SGX124" s="1"/>
      <c r="SGY124" s="1"/>
      <c r="SGZ124" s="1"/>
      <c r="SHA124" s="1"/>
      <c r="SHB124" s="1"/>
      <c r="SHC124" s="1"/>
      <c r="SHD124" s="1"/>
      <c r="SHE124" s="1"/>
      <c r="SHF124" s="1"/>
      <c r="SHG124" s="1"/>
      <c r="SHH124" s="1"/>
      <c r="SHI124" s="1"/>
      <c r="SHJ124" s="1"/>
      <c r="SHK124" s="1"/>
      <c r="SHL124" s="1"/>
      <c r="SHM124" s="1"/>
      <c r="SHN124" s="1"/>
      <c r="SHO124" s="1"/>
      <c r="SHP124" s="1"/>
      <c r="SHQ124" s="1"/>
      <c r="SHR124" s="1"/>
      <c r="SHS124" s="1"/>
      <c r="SHT124" s="1"/>
      <c r="SHU124" s="1"/>
      <c r="SHV124" s="1"/>
      <c r="SHW124" s="1"/>
      <c r="SHX124" s="1"/>
      <c r="SHY124" s="1"/>
      <c r="SHZ124" s="1"/>
      <c r="SIA124" s="1"/>
      <c r="SIB124" s="1"/>
      <c r="SIC124" s="1"/>
      <c r="SID124" s="1"/>
      <c r="SIE124" s="1"/>
      <c r="SIF124" s="1"/>
      <c r="SIG124" s="1"/>
      <c r="SIH124" s="1"/>
      <c r="SII124" s="1"/>
      <c r="SIJ124" s="1"/>
      <c r="SIK124" s="1"/>
      <c r="SIL124" s="1"/>
      <c r="SIM124" s="1"/>
      <c r="SIN124" s="1"/>
      <c r="SIO124" s="1"/>
      <c r="SIP124" s="1"/>
      <c r="SIQ124" s="1"/>
      <c r="SIR124" s="1"/>
      <c r="SIS124" s="1"/>
      <c r="SIT124" s="1"/>
      <c r="SIU124" s="1"/>
      <c r="SIV124" s="1"/>
      <c r="SIW124" s="1"/>
      <c r="SIX124" s="1"/>
      <c r="SIY124" s="1"/>
      <c r="SIZ124" s="1"/>
      <c r="SJA124" s="1"/>
      <c r="SJB124" s="1"/>
      <c r="SJC124" s="1"/>
      <c r="SJD124" s="1"/>
      <c r="SJE124" s="1"/>
      <c r="SJF124" s="1"/>
      <c r="SJG124" s="1"/>
      <c r="SJH124" s="1"/>
      <c r="SJI124" s="1"/>
      <c r="SJJ124" s="1"/>
      <c r="SJK124" s="1"/>
      <c r="SJL124" s="1"/>
      <c r="SJM124" s="1"/>
      <c r="SJN124" s="1"/>
      <c r="SJO124" s="1"/>
      <c r="SJP124" s="1"/>
      <c r="SJQ124" s="1"/>
      <c r="SJR124" s="1"/>
      <c r="SJS124" s="1"/>
      <c r="SJT124" s="1"/>
      <c r="SJU124" s="1"/>
      <c r="SJV124" s="1"/>
      <c r="SJW124" s="1"/>
      <c r="SJX124" s="1"/>
      <c r="SJY124" s="1"/>
      <c r="SJZ124" s="1"/>
      <c r="SKA124" s="1"/>
      <c r="SKB124" s="1"/>
      <c r="SKC124" s="1"/>
      <c r="SKD124" s="1"/>
      <c r="SKE124" s="1"/>
      <c r="SKF124" s="1"/>
      <c r="SKG124" s="1"/>
      <c r="SKH124" s="1"/>
      <c r="SKI124" s="1"/>
      <c r="SKJ124" s="1"/>
      <c r="SKK124" s="1"/>
      <c r="SKL124" s="1"/>
      <c r="SKM124" s="1"/>
      <c r="SKN124" s="1"/>
      <c r="SKO124" s="1"/>
      <c r="SKP124" s="1"/>
      <c r="SKQ124" s="1"/>
      <c r="SKR124" s="1"/>
      <c r="SKS124" s="1"/>
      <c r="SKT124" s="1"/>
      <c r="SKU124" s="1"/>
      <c r="SKV124" s="1"/>
      <c r="SKW124" s="1"/>
      <c r="SKX124" s="1"/>
      <c r="SKY124" s="1"/>
      <c r="SKZ124" s="1"/>
      <c r="SLA124" s="1"/>
      <c r="SLB124" s="1"/>
      <c r="SLC124" s="1"/>
      <c r="SLD124" s="1"/>
      <c r="SLE124" s="1"/>
      <c r="SLF124" s="1"/>
      <c r="SLG124" s="1"/>
      <c r="SLH124" s="1"/>
      <c r="SLI124" s="1"/>
      <c r="SLJ124" s="1"/>
      <c r="SLK124" s="1"/>
      <c r="SLL124" s="1"/>
      <c r="SLM124" s="1"/>
      <c r="SLN124" s="1"/>
      <c r="SLO124" s="1"/>
      <c r="SLP124" s="1"/>
      <c r="SLQ124" s="1"/>
      <c r="SLR124" s="1"/>
      <c r="SLS124" s="1"/>
      <c r="SLT124" s="1"/>
      <c r="SLU124" s="1"/>
      <c r="SLV124" s="1"/>
      <c r="SLW124" s="1"/>
      <c r="SLX124" s="1"/>
      <c r="SLY124" s="1"/>
      <c r="SLZ124" s="1"/>
      <c r="SMA124" s="1"/>
      <c r="SMB124" s="1"/>
      <c r="SMC124" s="1"/>
      <c r="SMD124" s="1"/>
      <c r="SME124" s="1"/>
      <c r="SMF124" s="1"/>
      <c r="SMG124" s="1"/>
      <c r="SMH124" s="1"/>
      <c r="SMI124" s="1"/>
      <c r="SMJ124" s="1"/>
      <c r="SMK124" s="1"/>
      <c r="SML124" s="1"/>
      <c r="SMM124" s="1"/>
      <c r="SMN124" s="1"/>
      <c r="SMO124" s="1"/>
      <c r="SMP124" s="1"/>
      <c r="SMQ124" s="1"/>
      <c r="SMR124" s="1"/>
      <c r="SMS124" s="1"/>
      <c r="SMT124" s="1"/>
      <c r="SMU124" s="1"/>
      <c r="SMV124" s="1"/>
      <c r="SMW124" s="1"/>
      <c r="SMX124" s="1"/>
      <c r="SMY124" s="1"/>
      <c r="SMZ124" s="1"/>
      <c r="SNA124" s="1"/>
      <c r="SNB124" s="1"/>
      <c r="SNC124" s="1"/>
      <c r="SND124" s="1"/>
      <c r="SNE124" s="1"/>
      <c r="SNF124" s="1"/>
      <c r="SNG124" s="1"/>
      <c r="SNH124" s="1"/>
      <c r="SNI124" s="1"/>
      <c r="SNJ124" s="1"/>
      <c r="SNK124" s="1"/>
      <c r="SNL124" s="1"/>
      <c r="SNM124" s="1"/>
      <c r="SNN124" s="1"/>
      <c r="SNO124" s="1"/>
      <c r="SNP124" s="1"/>
      <c r="SNQ124" s="1"/>
      <c r="SNR124" s="1"/>
      <c r="SNS124" s="1"/>
      <c r="SNT124" s="1"/>
      <c r="SNU124" s="1"/>
      <c r="SNV124" s="1"/>
      <c r="SNW124" s="1"/>
      <c r="SNX124" s="1"/>
      <c r="SNY124" s="1"/>
      <c r="SNZ124" s="1"/>
      <c r="SOA124" s="1"/>
      <c r="SOB124" s="1"/>
      <c r="SOC124" s="1"/>
      <c r="SOD124" s="1"/>
      <c r="SOE124" s="1"/>
      <c r="SOF124" s="1"/>
      <c r="SOG124" s="1"/>
      <c r="SOH124" s="1"/>
      <c r="SOI124" s="1"/>
      <c r="SOJ124" s="1"/>
      <c r="SOK124" s="1"/>
      <c r="SOL124" s="1"/>
      <c r="SOM124" s="1"/>
      <c r="SON124" s="1"/>
      <c r="SOO124" s="1"/>
      <c r="SOP124" s="1"/>
      <c r="SOQ124" s="1"/>
      <c r="SOR124" s="1"/>
      <c r="SOS124" s="1"/>
      <c r="SOT124" s="1"/>
      <c r="SOU124" s="1"/>
      <c r="SOV124" s="1"/>
      <c r="SOW124" s="1"/>
      <c r="SOX124" s="1"/>
      <c r="SOY124" s="1"/>
      <c r="SOZ124" s="1"/>
      <c r="SPA124" s="1"/>
      <c r="SPB124" s="1"/>
      <c r="SPC124" s="1"/>
      <c r="SPD124" s="1"/>
      <c r="SPE124" s="1"/>
      <c r="SPF124" s="1"/>
      <c r="SPG124" s="1"/>
      <c r="SPH124" s="1"/>
      <c r="SPI124" s="1"/>
      <c r="SPJ124" s="1"/>
      <c r="SPK124" s="1"/>
      <c r="SPL124" s="1"/>
      <c r="SPM124" s="1"/>
      <c r="SPN124" s="1"/>
      <c r="SPO124" s="1"/>
      <c r="SPP124" s="1"/>
      <c r="SPQ124" s="1"/>
      <c r="SPR124" s="1"/>
      <c r="SPS124" s="1"/>
      <c r="SPT124" s="1"/>
      <c r="SPU124" s="1"/>
      <c r="SPV124" s="1"/>
      <c r="SPW124" s="1"/>
      <c r="SPX124" s="1"/>
      <c r="SPY124" s="1"/>
      <c r="SPZ124" s="1"/>
      <c r="SQA124" s="1"/>
      <c r="SQB124" s="1"/>
      <c r="SQC124" s="1"/>
      <c r="SQD124" s="1"/>
      <c r="SQE124" s="1"/>
      <c r="SQF124" s="1"/>
      <c r="SQG124" s="1"/>
      <c r="SQH124" s="1"/>
      <c r="SQI124" s="1"/>
      <c r="SQJ124" s="1"/>
      <c r="SQK124" s="1"/>
      <c r="SQL124" s="1"/>
      <c r="SQM124" s="1"/>
      <c r="SQN124" s="1"/>
      <c r="SQO124" s="1"/>
      <c r="SQP124" s="1"/>
      <c r="SQQ124" s="1"/>
      <c r="SQR124" s="1"/>
      <c r="SQS124" s="1"/>
      <c r="SQT124" s="1"/>
      <c r="SQU124" s="1"/>
      <c r="SQV124" s="1"/>
      <c r="SQW124" s="1"/>
      <c r="SQX124" s="1"/>
      <c r="SQY124" s="1"/>
      <c r="SQZ124" s="1"/>
      <c r="SRA124" s="1"/>
      <c r="SRB124" s="1"/>
      <c r="SRC124" s="1"/>
      <c r="SRD124" s="1"/>
      <c r="SRE124" s="1"/>
      <c r="SRF124" s="1"/>
      <c r="SRG124" s="1"/>
      <c r="SRH124" s="1"/>
      <c r="SRI124" s="1"/>
      <c r="SRJ124" s="1"/>
      <c r="SRK124" s="1"/>
      <c r="SRL124" s="1"/>
      <c r="SRM124" s="1"/>
      <c r="SRN124" s="1"/>
      <c r="SRO124" s="1"/>
      <c r="SRP124" s="1"/>
      <c r="SRQ124" s="1"/>
      <c r="SRR124" s="1"/>
      <c r="SRS124" s="1"/>
      <c r="SRT124" s="1"/>
      <c r="SRU124" s="1"/>
      <c r="SRV124" s="1"/>
      <c r="SRW124" s="1"/>
      <c r="SRX124" s="1"/>
      <c r="SRY124" s="1"/>
      <c r="SRZ124" s="1"/>
      <c r="SSA124" s="1"/>
      <c r="SSB124" s="1"/>
      <c r="SSC124" s="1"/>
      <c r="SSD124" s="1"/>
      <c r="SSE124" s="1"/>
      <c r="SSF124" s="1"/>
      <c r="SSG124" s="1"/>
      <c r="SSH124" s="1"/>
      <c r="SSI124" s="1"/>
      <c r="SSJ124" s="1"/>
      <c r="SSK124" s="1"/>
      <c r="SSL124" s="1"/>
      <c r="SSM124" s="1"/>
      <c r="SSN124" s="1"/>
      <c r="SSO124" s="1"/>
      <c r="SSP124" s="1"/>
      <c r="SSQ124" s="1"/>
      <c r="SSR124" s="1"/>
      <c r="SSS124" s="1"/>
      <c r="SST124" s="1"/>
      <c r="SSU124" s="1"/>
      <c r="SSV124" s="1"/>
      <c r="SSW124" s="1"/>
      <c r="SSX124" s="1"/>
      <c r="SSY124" s="1"/>
      <c r="SSZ124" s="1"/>
      <c r="STA124" s="1"/>
      <c r="STB124" s="1"/>
      <c r="STC124" s="1"/>
      <c r="STD124" s="1"/>
      <c r="STE124" s="1"/>
      <c r="STF124" s="1"/>
      <c r="STG124" s="1"/>
      <c r="STH124" s="1"/>
      <c r="STI124" s="1"/>
      <c r="STJ124" s="1"/>
      <c r="STK124" s="1"/>
      <c r="STL124" s="1"/>
      <c r="STM124" s="1"/>
      <c r="STN124" s="1"/>
      <c r="STO124" s="1"/>
      <c r="STP124" s="1"/>
      <c r="STQ124" s="1"/>
      <c r="STR124" s="1"/>
      <c r="STS124" s="1"/>
      <c r="STT124" s="1"/>
      <c r="STU124" s="1"/>
      <c r="STV124" s="1"/>
      <c r="STW124" s="1"/>
      <c r="STX124" s="1"/>
      <c r="STY124" s="1"/>
      <c r="STZ124" s="1"/>
      <c r="SUA124" s="1"/>
      <c r="SUB124" s="1"/>
      <c r="SUC124" s="1"/>
      <c r="SUD124" s="1"/>
      <c r="SUE124" s="1"/>
      <c r="SUF124" s="1"/>
      <c r="SUG124" s="1"/>
      <c r="SUH124" s="1"/>
      <c r="SUI124" s="1"/>
      <c r="SUJ124" s="1"/>
      <c r="SUK124" s="1"/>
      <c r="SUL124" s="1"/>
      <c r="SUM124" s="1"/>
      <c r="SUN124" s="1"/>
      <c r="SUO124" s="1"/>
      <c r="SUP124" s="1"/>
      <c r="SUQ124" s="1"/>
      <c r="SUR124" s="1"/>
      <c r="SUS124" s="1"/>
      <c r="SUT124" s="1"/>
      <c r="SUU124" s="1"/>
      <c r="SUV124" s="1"/>
      <c r="SUW124" s="1"/>
      <c r="SUX124" s="1"/>
      <c r="SUY124" s="1"/>
      <c r="SUZ124" s="1"/>
      <c r="SVA124" s="1"/>
      <c r="SVB124" s="1"/>
      <c r="SVC124" s="1"/>
      <c r="SVD124" s="1"/>
      <c r="SVE124" s="1"/>
      <c r="SVF124" s="1"/>
      <c r="SVG124" s="1"/>
      <c r="SVH124" s="1"/>
      <c r="SVI124" s="1"/>
      <c r="SVJ124" s="1"/>
      <c r="SVK124" s="1"/>
      <c r="SVL124" s="1"/>
      <c r="SVM124" s="1"/>
      <c r="SVN124" s="1"/>
      <c r="SVO124" s="1"/>
      <c r="SVP124" s="1"/>
      <c r="SVQ124" s="1"/>
      <c r="SVR124" s="1"/>
      <c r="SVS124" s="1"/>
      <c r="SVT124" s="1"/>
      <c r="SVU124" s="1"/>
      <c r="SVV124" s="1"/>
      <c r="SVW124" s="1"/>
      <c r="SVX124" s="1"/>
      <c r="SVY124" s="1"/>
      <c r="SVZ124" s="1"/>
      <c r="SWA124" s="1"/>
      <c r="SWB124" s="1"/>
      <c r="SWC124" s="1"/>
      <c r="SWD124" s="1"/>
      <c r="SWE124" s="1"/>
      <c r="SWF124" s="1"/>
      <c r="SWG124" s="1"/>
      <c r="SWH124" s="1"/>
      <c r="SWI124" s="1"/>
      <c r="SWJ124" s="1"/>
      <c r="SWK124" s="1"/>
      <c r="SWL124" s="1"/>
      <c r="SWM124" s="1"/>
      <c r="SWN124" s="1"/>
      <c r="SWO124" s="1"/>
      <c r="SWP124" s="1"/>
      <c r="SWQ124" s="1"/>
      <c r="SWR124" s="1"/>
      <c r="SWS124" s="1"/>
      <c r="SWT124" s="1"/>
      <c r="SWU124" s="1"/>
      <c r="SWV124" s="1"/>
      <c r="SWW124" s="1"/>
      <c r="SWX124" s="1"/>
      <c r="SWY124" s="1"/>
      <c r="SWZ124" s="1"/>
      <c r="SXA124" s="1"/>
      <c r="SXB124" s="1"/>
      <c r="SXC124" s="1"/>
      <c r="SXD124" s="1"/>
      <c r="SXE124" s="1"/>
      <c r="SXF124" s="1"/>
      <c r="SXG124" s="1"/>
      <c r="SXH124" s="1"/>
      <c r="SXI124" s="1"/>
      <c r="SXJ124" s="1"/>
      <c r="SXK124" s="1"/>
      <c r="SXL124" s="1"/>
      <c r="SXM124" s="1"/>
      <c r="SXN124" s="1"/>
      <c r="SXO124" s="1"/>
      <c r="SXP124" s="1"/>
      <c r="SXQ124" s="1"/>
      <c r="SXR124" s="1"/>
      <c r="SXS124" s="1"/>
      <c r="SXT124" s="1"/>
      <c r="SXU124" s="1"/>
      <c r="SXV124" s="1"/>
      <c r="SXW124" s="1"/>
      <c r="SXX124" s="1"/>
      <c r="SXY124" s="1"/>
      <c r="SXZ124" s="1"/>
      <c r="SYA124" s="1"/>
      <c r="SYB124" s="1"/>
      <c r="SYC124" s="1"/>
      <c r="SYD124" s="1"/>
      <c r="SYE124" s="1"/>
      <c r="SYF124" s="1"/>
      <c r="SYG124" s="1"/>
      <c r="SYH124" s="1"/>
      <c r="SYI124" s="1"/>
      <c r="SYJ124" s="1"/>
      <c r="SYK124" s="1"/>
      <c r="SYL124" s="1"/>
      <c r="SYM124" s="1"/>
      <c r="SYN124" s="1"/>
      <c r="SYO124" s="1"/>
      <c r="SYP124" s="1"/>
      <c r="SYQ124" s="1"/>
      <c r="SYR124" s="1"/>
      <c r="SYS124" s="1"/>
      <c r="SYT124" s="1"/>
      <c r="SYU124" s="1"/>
      <c r="SYV124" s="1"/>
      <c r="SYW124" s="1"/>
      <c r="SYX124" s="1"/>
      <c r="SYY124" s="1"/>
      <c r="SYZ124" s="1"/>
      <c r="SZA124" s="1"/>
      <c r="SZB124" s="1"/>
      <c r="SZC124" s="1"/>
      <c r="SZD124" s="1"/>
      <c r="SZE124" s="1"/>
      <c r="SZF124" s="1"/>
      <c r="SZG124" s="1"/>
      <c r="SZH124" s="1"/>
      <c r="SZI124" s="1"/>
      <c r="SZJ124" s="1"/>
      <c r="SZK124" s="1"/>
      <c r="SZL124" s="1"/>
      <c r="SZM124" s="1"/>
      <c r="SZN124" s="1"/>
      <c r="SZO124" s="1"/>
      <c r="SZP124" s="1"/>
      <c r="SZQ124" s="1"/>
      <c r="SZR124" s="1"/>
      <c r="SZS124" s="1"/>
      <c r="SZT124" s="1"/>
      <c r="SZU124" s="1"/>
      <c r="SZV124" s="1"/>
      <c r="SZW124" s="1"/>
      <c r="SZX124" s="1"/>
      <c r="SZY124" s="1"/>
      <c r="SZZ124" s="1"/>
      <c r="TAA124" s="1"/>
      <c r="TAB124" s="1"/>
      <c r="TAC124" s="1"/>
      <c r="TAD124" s="1"/>
      <c r="TAE124" s="1"/>
      <c r="TAF124" s="1"/>
      <c r="TAG124" s="1"/>
      <c r="TAH124" s="1"/>
      <c r="TAI124" s="1"/>
      <c r="TAJ124" s="1"/>
      <c r="TAK124" s="1"/>
      <c r="TAL124" s="1"/>
      <c r="TAM124" s="1"/>
      <c r="TAN124" s="1"/>
      <c r="TAO124" s="1"/>
      <c r="TAP124" s="1"/>
      <c r="TAQ124" s="1"/>
      <c r="TAR124" s="1"/>
      <c r="TAS124" s="1"/>
      <c r="TAT124" s="1"/>
      <c r="TAU124" s="1"/>
      <c r="TAV124" s="1"/>
      <c r="TAW124" s="1"/>
      <c r="TAX124" s="1"/>
      <c r="TAY124" s="1"/>
      <c r="TAZ124" s="1"/>
      <c r="TBA124" s="1"/>
      <c r="TBB124" s="1"/>
      <c r="TBC124" s="1"/>
      <c r="TBD124" s="1"/>
      <c r="TBE124" s="1"/>
      <c r="TBF124" s="1"/>
      <c r="TBG124" s="1"/>
      <c r="TBH124" s="1"/>
      <c r="TBI124" s="1"/>
      <c r="TBJ124" s="1"/>
      <c r="TBK124" s="1"/>
      <c r="TBL124" s="1"/>
      <c r="TBM124" s="1"/>
      <c r="TBN124" s="1"/>
      <c r="TBO124" s="1"/>
      <c r="TBP124" s="1"/>
      <c r="TBQ124" s="1"/>
      <c r="TBR124" s="1"/>
      <c r="TBS124" s="1"/>
      <c r="TBT124" s="1"/>
      <c r="TBU124" s="1"/>
      <c r="TBV124" s="1"/>
      <c r="TBW124" s="1"/>
      <c r="TBX124" s="1"/>
      <c r="TBY124" s="1"/>
      <c r="TBZ124" s="1"/>
      <c r="TCA124" s="1"/>
      <c r="TCB124" s="1"/>
      <c r="TCC124" s="1"/>
      <c r="TCD124" s="1"/>
      <c r="TCE124" s="1"/>
      <c r="TCF124" s="1"/>
      <c r="TCG124" s="1"/>
      <c r="TCH124" s="1"/>
      <c r="TCI124" s="1"/>
      <c r="TCJ124" s="1"/>
      <c r="TCK124" s="1"/>
      <c r="TCL124" s="1"/>
      <c r="TCM124" s="1"/>
      <c r="TCN124" s="1"/>
      <c r="TCO124" s="1"/>
      <c r="TCP124" s="1"/>
      <c r="TCQ124" s="1"/>
      <c r="TCR124" s="1"/>
      <c r="TCS124" s="1"/>
      <c r="TCT124" s="1"/>
      <c r="TCU124" s="1"/>
      <c r="TCV124" s="1"/>
      <c r="TCW124" s="1"/>
      <c r="TCX124" s="1"/>
      <c r="TCY124" s="1"/>
      <c r="TCZ124" s="1"/>
      <c r="TDA124" s="1"/>
      <c r="TDB124" s="1"/>
      <c r="TDC124" s="1"/>
      <c r="TDD124" s="1"/>
      <c r="TDE124" s="1"/>
      <c r="TDF124" s="1"/>
      <c r="TDG124" s="1"/>
      <c r="TDH124" s="1"/>
      <c r="TDI124" s="1"/>
      <c r="TDJ124" s="1"/>
      <c r="TDK124" s="1"/>
      <c r="TDL124" s="1"/>
      <c r="TDM124" s="1"/>
      <c r="TDN124" s="1"/>
      <c r="TDO124" s="1"/>
      <c r="TDP124" s="1"/>
      <c r="TDQ124" s="1"/>
      <c r="TDR124" s="1"/>
      <c r="TDS124" s="1"/>
      <c r="TDT124" s="1"/>
      <c r="TDU124" s="1"/>
      <c r="TDV124" s="1"/>
      <c r="TDW124" s="1"/>
      <c r="TDX124" s="1"/>
      <c r="TDY124" s="1"/>
      <c r="TDZ124" s="1"/>
      <c r="TEA124" s="1"/>
      <c r="TEB124" s="1"/>
      <c r="TEC124" s="1"/>
      <c r="TED124" s="1"/>
      <c r="TEE124" s="1"/>
      <c r="TEF124" s="1"/>
      <c r="TEG124" s="1"/>
      <c r="TEH124" s="1"/>
      <c r="TEI124" s="1"/>
      <c r="TEJ124" s="1"/>
      <c r="TEK124" s="1"/>
      <c r="TEL124" s="1"/>
      <c r="TEM124" s="1"/>
      <c r="TEN124" s="1"/>
      <c r="TEO124" s="1"/>
      <c r="TEP124" s="1"/>
      <c r="TEQ124" s="1"/>
      <c r="TER124" s="1"/>
      <c r="TES124" s="1"/>
      <c r="TET124" s="1"/>
      <c r="TEU124" s="1"/>
      <c r="TEV124" s="1"/>
      <c r="TEW124" s="1"/>
      <c r="TEX124" s="1"/>
      <c r="TEY124" s="1"/>
      <c r="TEZ124" s="1"/>
      <c r="TFA124" s="1"/>
      <c r="TFB124" s="1"/>
      <c r="TFC124" s="1"/>
      <c r="TFD124" s="1"/>
      <c r="TFE124" s="1"/>
      <c r="TFF124" s="1"/>
      <c r="TFG124" s="1"/>
      <c r="TFH124" s="1"/>
      <c r="TFI124" s="1"/>
      <c r="TFJ124" s="1"/>
      <c r="TFK124" s="1"/>
      <c r="TFL124" s="1"/>
      <c r="TFM124" s="1"/>
      <c r="TFN124" s="1"/>
      <c r="TFO124" s="1"/>
      <c r="TFP124" s="1"/>
      <c r="TFQ124" s="1"/>
      <c r="TFR124" s="1"/>
      <c r="TFS124" s="1"/>
      <c r="TFT124" s="1"/>
      <c r="TFU124" s="1"/>
      <c r="TFV124" s="1"/>
      <c r="TFW124" s="1"/>
      <c r="TFX124" s="1"/>
      <c r="TFY124" s="1"/>
      <c r="TFZ124" s="1"/>
      <c r="TGA124" s="1"/>
      <c r="TGB124" s="1"/>
      <c r="TGC124" s="1"/>
      <c r="TGD124" s="1"/>
      <c r="TGE124" s="1"/>
      <c r="TGF124" s="1"/>
      <c r="TGG124" s="1"/>
      <c r="TGH124" s="1"/>
      <c r="TGI124" s="1"/>
      <c r="TGJ124" s="1"/>
      <c r="TGK124" s="1"/>
      <c r="TGL124" s="1"/>
      <c r="TGM124" s="1"/>
      <c r="TGN124" s="1"/>
      <c r="TGO124" s="1"/>
      <c r="TGP124" s="1"/>
      <c r="TGQ124" s="1"/>
      <c r="TGR124" s="1"/>
      <c r="TGS124" s="1"/>
      <c r="TGT124" s="1"/>
      <c r="TGU124" s="1"/>
      <c r="TGV124" s="1"/>
      <c r="TGW124" s="1"/>
      <c r="TGX124" s="1"/>
      <c r="TGY124" s="1"/>
      <c r="TGZ124" s="1"/>
      <c r="THA124" s="1"/>
      <c r="THB124" s="1"/>
      <c r="THC124" s="1"/>
      <c r="THD124" s="1"/>
      <c r="THE124" s="1"/>
      <c r="THF124" s="1"/>
      <c r="THG124" s="1"/>
      <c r="THH124" s="1"/>
      <c r="THI124" s="1"/>
      <c r="THJ124" s="1"/>
      <c r="THK124" s="1"/>
      <c r="THL124" s="1"/>
      <c r="THM124" s="1"/>
      <c r="THN124" s="1"/>
      <c r="THO124" s="1"/>
      <c r="THP124" s="1"/>
      <c r="THQ124" s="1"/>
      <c r="THR124" s="1"/>
      <c r="THS124" s="1"/>
      <c r="THT124" s="1"/>
      <c r="THU124" s="1"/>
      <c r="THV124" s="1"/>
      <c r="THW124" s="1"/>
      <c r="THX124" s="1"/>
      <c r="THY124" s="1"/>
      <c r="THZ124" s="1"/>
      <c r="TIA124" s="1"/>
      <c r="TIB124" s="1"/>
      <c r="TIC124" s="1"/>
      <c r="TID124" s="1"/>
      <c r="TIE124" s="1"/>
      <c r="TIF124" s="1"/>
      <c r="TIG124" s="1"/>
      <c r="TIH124" s="1"/>
      <c r="TII124" s="1"/>
      <c r="TIJ124" s="1"/>
      <c r="TIK124" s="1"/>
      <c r="TIL124" s="1"/>
      <c r="TIM124" s="1"/>
      <c r="TIN124" s="1"/>
      <c r="TIO124" s="1"/>
      <c r="TIP124" s="1"/>
      <c r="TIQ124" s="1"/>
      <c r="TIR124" s="1"/>
      <c r="TIS124" s="1"/>
      <c r="TIT124" s="1"/>
      <c r="TIU124" s="1"/>
      <c r="TIV124" s="1"/>
      <c r="TIW124" s="1"/>
      <c r="TIX124" s="1"/>
      <c r="TIY124" s="1"/>
      <c r="TIZ124" s="1"/>
      <c r="TJA124" s="1"/>
      <c r="TJB124" s="1"/>
      <c r="TJC124" s="1"/>
      <c r="TJD124" s="1"/>
      <c r="TJE124" s="1"/>
      <c r="TJF124" s="1"/>
      <c r="TJG124" s="1"/>
      <c r="TJH124" s="1"/>
      <c r="TJI124" s="1"/>
      <c r="TJJ124" s="1"/>
      <c r="TJK124" s="1"/>
      <c r="TJL124" s="1"/>
      <c r="TJM124" s="1"/>
      <c r="TJN124" s="1"/>
      <c r="TJO124" s="1"/>
      <c r="TJP124" s="1"/>
      <c r="TJQ124" s="1"/>
      <c r="TJR124" s="1"/>
      <c r="TJS124" s="1"/>
      <c r="TJT124" s="1"/>
      <c r="TJU124" s="1"/>
      <c r="TJV124" s="1"/>
      <c r="TJW124" s="1"/>
      <c r="TJX124" s="1"/>
      <c r="TJY124" s="1"/>
      <c r="TJZ124" s="1"/>
      <c r="TKA124" s="1"/>
      <c r="TKB124" s="1"/>
      <c r="TKC124" s="1"/>
      <c r="TKD124" s="1"/>
      <c r="TKE124" s="1"/>
      <c r="TKF124" s="1"/>
      <c r="TKG124" s="1"/>
      <c r="TKH124" s="1"/>
      <c r="TKI124" s="1"/>
      <c r="TKJ124" s="1"/>
      <c r="TKK124" s="1"/>
      <c r="TKL124" s="1"/>
      <c r="TKM124" s="1"/>
      <c r="TKN124" s="1"/>
      <c r="TKO124" s="1"/>
      <c r="TKP124" s="1"/>
      <c r="TKQ124" s="1"/>
      <c r="TKR124" s="1"/>
      <c r="TKS124" s="1"/>
      <c r="TKT124" s="1"/>
      <c r="TKU124" s="1"/>
      <c r="TKV124" s="1"/>
      <c r="TKW124" s="1"/>
      <c r="TKX124" s="1"/>
      <c r="TKY124" s="1"/>
      <c r="TKZ124" s="1"/>
      <c r="TLA124" s="1"/>
      <c r="TLB124" s="1"/>
      <c r="TLC124" s="1"/>
      <c r="TLD124" s="1"/>
      <c r="TLE124" s="1"/>
      <c r="TLF124" s="1"/>
      <c r="TLG124" s="1"/>
      <c r="TLH124" s="1"/>
      <c r="TLI124" s="1"/>
      <c r="TLJ124" s="1"/>
      <c r="TLK124" s="1"/>
      <c r="TLL124" s="1"/>
      <c r="TLM124" s="1"/>
      <c r="TLN124" s="1"/>
      <c r="TLO124" s="1"/>
      <c r="TLP124" s="1"/>
      <c r="TLQ124" s="1"/>
      <c r="TLR124" s="1"/>
      <c r="TLS124" s="1"/>
      <c r="TLT124" s="1"/>
      <c r="TLU124" s="1"/>
      <c r="TLV124" s="1"/>
      <c r="TLW124" s="1"/>
      <c r="TLX124" s="1"/>
      <c r="TLY124" s="1"/>
      <c r="TLZ124" s="1"/>
      <c r="TMA124" s="1"/>
      <c r="TMB124" s="1"/>
      <c r="TMC124" s="1"/>
      <c r="TMD124" s="1"/>
      <c r="TME124" s="1"/>
      <c r="TMF124" s="1"/>
      <c r="TMG124" s="1"/>
      <c r="TMH124" s="1"/>
      <c r="TMI124" s="1"/>
      <c r="TMJ124" s="1"/>
      <c r="TMK124" s="1"/>
      <c r="TML124" s="1"/>
      <c r="TMM124" s="1"/>
      <c r="TMN124" s="1"/>
      <c r="TMO124" s="1"/>
      <c r="TMP124" s="1"/>
      <c r="TMQ124" s="1"/>
      <c r="TMR124" s="1"/>
      <c r="TMS124" s="1"/>
      <c r="TMT124" s="1"/>
      <c r="TMU124" s="1"/>
      <c r="TMV124" s="1"/>
      <c r="TMW124" s="1"/>
      <c r="TMX124" s="1"/>
      <c r="TMY124" s="1"/>
      <c r="TMZ124" s="1"/>
      <c r="TNA124" s="1"/>
      <c r="TNB124" s="1"/>
      <c r="TNC124" s="1"/>
      <c r="TND124" s="1"/>
      <c r="TNE124" s="1"/>
      <c r="TNF124" s="1"/>
      <c r="TNG124" s="1"/>
      <c r="TNH124" s="1"/>
      <c r="TNI124" s="1"/>
      <c r="TNJ124" s="1"/>
      <c r="TNK124" s="1"/>
      <c r="TNL124" s="1"/>
      <c r="TNM124" s="1"/>
      <c r="TNN124" s="1"/>
      <c r="TNO124" s="1"/>
      <c r="TNP124" s="1"/>
      <c r="TNQ124" s="1"/>
      <c r="TNR124" s="1"/>
      <c r="TNS124" s="1"/>
      <c r="TNT124" s="1"/>
      <c r="TNU124" s="1"/>
      <c r="TNV124" s="1"/>
      <c r="TNW124" s="1"/>
      <c r="TNX124" s="1"/>
      <c r="TNY124" s="1"/>
      <c r="TNZ124" s="1"/>
      <c r="TOA124" s="1"/>
      <c r="TOB124" s="1"/>
      <c r="TOC124" s="1"/>
      <c r="TOD124" s="1"/>
      <c r="TOE124" s="1"/>
      <c r="TOF124" s="1"/>
      <c r="TOG124" s="1"/>
      <c r="TOH124" s="1"/>
      <c r="TOI124" s="1"/>
      <c r="TOJ124" s="1"/>
      <c r="TOK124" s="1"/>
      <c r="TOL124" s="1"/>
      <c r="TOM124" s="1"/>
      <c r="TON124" s="1"/>
      <c r="TOO124" s="1"/>
      <c r="TOP124" s="1"/>
      <c r="TOQ124" s="1"/>
      <c r="TOR124" s="1"/>
      <c r="TOS124" s="1"/>
      <c r="TOT124" s="1"/>
      <c r="TOU124" s="1"/>
      <c r="TOV124" s="1"/>
      <c r="TOW124" s="1"/>
      <c r="TOX124" s="1"/>
      <c r="TOY124" s="1"/>
      <c r="TOZ124" s="1"/>
      <c r="TPA124" s="1"/>
      <c r="TPB124" s="1"/>
      <c r="TPC124" s="1"/>
      <c r="TPD124" s="1"/>
      <c r="TPE124" s="1"/>
      <c r="TPF124" s="1"/>
      <c r="TPG124" s="1"/>
      <c r="TPH124" s="1"/>
      <c r="TPI124" s="1"/>
      <c r="TPJ124" s="1"/>
      <c r="TPK124" s="1"/>
      <c r="TPL124" s="1"/>
      <c r="TPM124" s="1"/>
      <c r="TPN124" s="1"/>
      <c r="TPO124" s="1"/>
      <c r="TPP124" s="1"/>
      <c r="TPQ124" s="1"/>
      <c r="TPR124" s="1"/>
      <c r="TPS124" s="1"/>
      <c r="TPT124" s="1"/>
      <c r="TPU124" s="1"/>
      <c r="TPV124" s="1"/>
      <c r="TPW124" s="1"/>
      <c r="TPX124" s="1"/>
      <c r="TPY124" s="1"/>
      <c r="TPZ124" s="1"/>
      <c r="TQA124" s="1"/>
      <c r="TQB124" s="1"/>
      <c r="TQC124" s="1"/>
      <c r="TQD124" s="1"/>
      <c r="TQE124" s="1"/>
      <c r="TQF124" s="1"/>
      <c r="TQG124" s="1"/>
      <c r="TQH124" s="1"/>
      <c r="TQI124" s="1"/>
      <c r="TQJ124" s="1"/>
      <c r="TQK124" s="1"/>
      <c r="TQL124" s="1"/>
      <c r="TQM124" s="1"/>
      <c r="TQN124" s="1"/>
      <c r="TQO124" s="1"/>
      <c r="TQP124" s="1"/>
      <c r="TQQ124" s="1"/>
      <c r="TQR124" s="1"/>
      <c r="TQS124" s="1"/>
      <c r="TQT124" s="1"/>
      <c r="TQU124" s="1"/>
      <c r="TQV124" s="1"/>
      <c r="TQW124" s="1"/>
      <c r="TQX124" s="1"/>
      <c r="TQY124" s="1"/>
      <c r="TQZ124" s="1"/>
      <c r="TRA124" s="1"/>
      <c r="TRB124" s="1"/>
      <c r="TRC124" s="1"/>
      <c r="TRD124" s="1"/>
      <c r="TRE124" s="1"/>
      <c r="TRF124" s="1"/>
      <c r="TRG124" s="1"/>
      <c r="TRH124" s="1"/>
      <c r="TRI124" s="1"/>
      <c r="TRJ124" s="1"/>
      <c r="TRK124" s="1"/>
      <c r="TRL124" s="1"/>
      <c r="TRM124" s="1"/>
      <c r="TRN124" s="1"/>
      <c r="TRO124" s="1"/>
      <c r="TRP124" s="1"/>
      <c r="TRQ124" s="1"/>
      <c r="TRR124" s="1"/>
      <c r="TRS124" s="1"/>
      <c r="TRT124" s="1"/>
      <c r="TRU124" s="1"/>
      <c r="TRV124" s="1"/>
      <c r="TRW124" s="1"/>
      <c r="TRX124" s="1"/>
      <c r="TRY124" s="1"/>
      <c r="TRZ124" s="1"/>
      <c r="TSA124" s="1"/>
      <c r="TSB124" s="1"/>
      <c r="TSC124" s="1"/>
      <c r="TSD124" s="1"/>
      <c r="TSE124" s="1"/>
      <c r="TSF124" s="1"/>
      <c r="TSG124" s="1"/>
      <c r="TSH124" s="1"/>
      <c r="TSI124" s="1"/>
      <c r="TSJ124" s="1"/>
      <c r="TSK124" s="1"/>
      <c r="TSL124" s="1"/>
      <c r="TSM124" s="1"/>
      <c r="TSN124" s="1"/>
      <c r="TSO124" s="1"/>
      <c r="TSP124" s="1"/>
      <c r="TSQ124" s="1"/>
      <c r="TSR124" s="1"/>
      <c r="TSS124" s="1"/>
      <c r="TST124" s="1"/>
      <c r="TSU124" s="1"/>
      <c r="TSV124" s="1"/>
      <c r="TSW124" s="1"/>
      <c r="TSX124" s="1"/>
      <c r="TSY124" s="1"/>
      <c r="TSZ124" s="1"/>
      <c r="TTA124" s="1"/>
      <c r="TTB124" s="1"/>
      <c r="TTC124" s="1"/>
      <c r="TTD124" s="1"/>
      <c r="TTE124" s="1"/>
      <c r="TTF124" s="1"/>
      <c r="TTG124" s="1"/>
      <c r="TTH124" s="1"/>
      <c r="TTI124" s="1"/>
      <c r="TTJ124" s="1"/>
      <c r="TTK124" s="1"/>
      <c r="TTL124" s="1"/>
      <c r="TTM124" s="1"/>
      <c r="TTN124" s="1"/>
      <c r="TTO124" s="1"/>
      <c r="TTP124" s="1"/>
      <c r="TTQ124" s="1"/>
      <c r="TTR124" s="1"/>
      <c r="TTS124" s="1"/>
      <c r="TTT124" s="1"/>
      <c r="TTU124" s="1"/>
      <c r="TTV124" s="1"/>
      <c r="TTW124" s="1"/>
      <c r="TTX124" s="1"/>
      <c r="TTY124" s="1"/>
      <c r="TTZ124" s="1"/>
      <c r="TUA124" s="1"/>
      <c r="TUB124" s="1"/>
      <c r="TUC124" s="1"/>
      <c r="TUD124" s="1"/>
      <c r="TUE124" s="1"/>
      <c r="TUF124" s="1"/>
      <c r="TUG124" s="1"/>
      <c r="TUH124" s="1"/>
      <c r="TUI124" s="1"/>
      <c r="TUJ124" s="1"/>
      <c r="TUK124" s="1"/>
      <c r="TUL124" s="1"/>
      <c r="TUM124" s="1"/>
      <c r="TUN124" s="1"/>
      <c r="TUO124" s="1"/>
      <c r="TUP124" s="1"/>
      <c r="TUQ124" s="1"/>
      <c r="TUR124" s="1"/>
      <c r="TUS124" s="1"/>
      <c r="TUT124" s="1"/>
      <c r="TUU124" s="1"/>
      <c r="TUV124" s="1"/>
      <c r="TUW124" s="1"/>
      <c r="TUX124" s="1"/>
      <c r="TUY124" s="1"/>
      <c r="TUZ124" s="1"/>
      <c r="TVA124" s="1"/>
      <c r="TVB124" s="1"/>
      <c r="TVC124" s="1"/>
      <c r="TVD124" s="1"/>
      <c r="TVE124" s="1"/>
      <c r="TVF124" s="1"/>
      <c r="TVG124" s="1"/>
      <c r="TVH124" s="1"/>
      <c r="TVI124" s="1"/>
      <c r="TVJ124" s="1"/>
      <c r="TVK124" s="1"/>
      <c r="TVL124" s="1"/>
      <c r="TVM124" s="1"/>
      <c r="TVN124" s="1"/>
      <c r="TVO124" s="1"/>
      <c r="TVP124" s="1"/>
      <c r="TVQ124" s="1"/>
      <c r="TVR124" s="1"/>
      <c r="TVS124" s="1"/>
      <c r="TVT124" s="1"/>
      <c r="TVU124" s="1"/>
      <c r="TVV124" s="1"/>
      <c r="TVW124" s="1"/>
      <c r="TVX124" s="1"/>
      <c r="TVY124" s="1"/>
      <c r="TVZ124" s="1"/>
      <c r="TWA124" s="1"/>
      <c r="TWB124" s="1"/>
      <c r="TWC124" s="1"/>
      <c r="TWD124" s="1"/>
      <c r="TWE124" s="1"/>
      <c r="TWF124" s="1"/>
      <c r="TWG124" s="1"/>
      <c r="TWH124" s="1"/>
      <c r="TWI124" s="1"/>
      <c r="TWJ124" s="1"/>
      <c r="TWK124" s="1"/>
      <c r="TWL124" s="1"/>
      <c r="TWM124" s="1"/>
      <c r="TWN124" s="1"/>
      <c r="TWO124" s="1"/>
      <c r="TWP124" s="1"/>
      <c r="TWQ124" s="1"/>
      <c r="TWR124" s="1"/>
      <c r="TWS124" s="1"/>
      <c r="TWT124" s="1"/>
      <c r="TWU124" s="1"/>
      <c r="TWV124" s="1"/>
      <c r="TWW124" s="1"/>
      <c r="TWX124" s="1"/>
      <c r="TWY124" s="1"/>
      <c r="TWZ124" s="1"/>
      <c r="TXA124" s="1"/>
      <c r="TXB124" s="1"/>
      <c r="TXC124" s="1"/>
      <c r="TXD124" s="1"/>
      <c r="TXE124" s="1"/>
      <c r="TXF124" s="1"/>
      <c r="TXG124" s="1"/>
      <c r="TXH124" s="1"/>
      <c r="TXI124" s="1"/>
      <c r="TXJ124" s="1"/>
      <c r="TXK124" s="1"/>
      <c r="TXL124" s="1"/>
      <c r="TXM124" s="1"/>
      <c r="TXN124" s="1"/>
      <c r="TXO124" s="1"/>
      <c r="TXP124" s="1"/>
      <c r="TXQ124" s="1"/>
      <c r="TXR124" s="1"/>
      <c r="TXS124" s="1"/>
      <c r="TXT124" s="1"/>
      <c r="TXU124" s="1"/>
      <c r="TXV124" s="1"/>
      <c r="TXW124" s="1"/>
      <c r="TXX124" s="1"/>
      <c r="TXY124" s="1"/>
      <c r="TXZ124" s="1"/>
      <c r="TYA124" s="1"/>
      <c r="TYB124" s="1"/>
      <c r="TYC124" s="1"/>
      <c r="TYD124" s="1"/>
      <c r="TYE124" s="1"/>
      <c r="TYF124" s="1"/>
      <c r="TYG124" s="1"/>
      <c r="TYH124" s="1"/>
      <c r="TYI124" s="1"/>
      <c r="TYJ124" s="1"/>
      <c r="TYK124" s="1"/>
      <c r="TYL124" s="1"/>
      <c r="TYM124" s="1"/>
      <c r="TYN124" s="1"/>
      <c r="TYO124" s="1"/>
      <c r="TYP124" s="1"/>
      <c r="TYQ124" s="1"/>
      <c r="TYR124" s="1"/>
      <c r="TYS124" s="1"/>
      <c r="TYT124" s="1"/>
      <c r="TYU124" s="1"/>
      <c r="TYV124" s="1"/>
      <c r="TYW124" s="1"/>
      <c r="TYX124" s="1"/>
      <c r="TYY124" s="1"/>
      <c r="TYZ124" s="1"/>
      <c r="TZA124" s="1"/>
      <c r="TZB124" s="1"/>
      <c r="TZC124" s="1"/>
      <c r="TZD124" s="1"/>
      <c r="TZE124" s="1"/>
      <c r="TZF124" s="1"/>
      <c r="TZG124" s="1"/>
      <c r="TZH124" s="1"/>
      <c r="TZI124" s="1"/>
      <c r="TZJ124" s="1"/>
      <c r="TZK124" s="1"/>
      <c r="TZL124" s="1"/>
      <c r="TZM124" s="1"/>
      <c r="TZN124" s="1"/>
      <c r="TZO124" s="1"/>
      <c r="TZP124" s="1"/>
      <c r="TZQ124" s="1"/>
      <c r="TZR124" s="1"/>
      <c r="TZS124" s="1"/>
      <c r="TZT124" s="1"/>
      <c r="TZU124" s="1"/>
      <c r="TZV124" s="1"/>
      <c r="TZW124" s="1"/>
      <c r="TZX124" s="1"/>
      <c r="TZY124" s="1"/>
      <c r="TZZ124" s="1"/>
      <c r="UAA124" s="1"/>
      <c r="UAB124" s="1"/>
      <c r="UAC124" s="1"/>
      <c r="UAD124" s="1"/>
      <c r="UAE124" s="1"/>
      <c r="UAF124" s="1"/>
      <c r="UAG124" s="1"/>
      <c r="UAH124" s="1"/>
      <c r="UAI124" s="1"/>
      <c r="UAJ124" s="1"/>
      <c r="UAK124" s="1"/>
      <c r="UAL124" s="1"/>
      <c r="UAM124" s="1"/>
      <c r="UAN124" s="1"/>
      <c r="UAO124" s="1"/>
      <c r="UAP124" s="1"/>
      <c r="UAQ124" s="1"/>
      <c r="UAR124" s="1"/>
      <c r="UAS124" s="1"/>
      <c r="UAT124" s="1"/>
      <c r="UAU124" s="1"/>
      <c r="UAV124" s="1"/>
      <c r="UAW124" s="1"/>
      <c r="UAX124" s="1"/>
      <c r="UAY124" s="1"/>
      <c r="UAZ124" s="1"/>
      <c r="UBA124" s="1"/>
      <c r="UBB124" s="1"/>
      <c r="UBC124" s="1"/>
      <c r="UBD124" s="1"/>
      <c r="UBE124" s="1"/>
      <c r="UBF124" s="1"/>
      <c r="UBG124" s="1"/>
      <c r="UBH124" s="1"/>
      <c r="UBI124" s="1"/>
      <c r="UBJ124" s="1"/>
      <c r="UBK124" s="1"/>
      <c r="UBL124" s="1"/>
      <c r="UBM124" s="1"/>
      <c r="UBN124" s="1"/>
      <c r="UBO124" s="1"/>
      <c r="UBP124" s="1"/>
      <c r="UBQ124" s="1"/>
      <c r="UBR124" s="1"/>
      <c r="UBS124" s="1"/>
      <c r="UBT124" s="1"/>
      <c r="UBU124" s="1"/>
      <c r="UBV124" s="1"/>
      <c r="UBW124" s="1"/>
      <c r="UBX124" s="1"/>
      <c r="UBY124" s="1"/>
      <c r="UBZ124" s="1"/>
      <c r="UCA124" s="1"/>
      <c r="UCB124" s="1"/>
      <c r="UCC124" s="1"/>
      <c r="UCD124" s="1"/>
      <c r="UCE124" s="1"/>
      <c r="UCF124" s="1"/>
      <c r="UCG124" s="1"/>
      <c r="UCH124" s="1"/>
      <c r="UCI124" s="1"/>
      <c r="UCJ124" s="1"/>
      <c r="UCK124" s="1"/>
      <c r="UCL124" s="1"/>
      <c r="UCM124" s="1"/>
      <c r="UCN124" s="1"/>
      <c r="UCO124" s="1"/>
      <c r="UCP124" s="1"/>
      <c r="UCQ124" s="1"/>
      <c r="UCR124" s="1"/>
      <c r="UCS124" s="1"/>
      <c r="UCT124" s="1"/>
      <c r="UCU124" s="1"/>
      <c r="UCV124" s="1"/>
      <c r="UCW124" s="1"/>
      <c r="UCX124" s="1"/>
      <c r="UCY124" s="1"/>
      <c r="UCZ124" s="1"/>
      <c r="UDA124" s="1"/>
      <c r="UDB124" s="1"/>
      <c r="UDC124" s="1"/>
      <c r="UDD124" s="1"/>
      <c r="UDE124" s="1"/>
      <c r="UDF124" s="1"/>
      <c r="UDG124" s="1"/>
      <c r="UDH124" s="1"/>
      <c r="UDI124" s="1"/>
      <c r="UDJ124" s="1"/>
      <c r="UDK124" s="1"/>
      <c r="UDL124" s="1"/>
      <c r="UDM124" s="1"/>
      <c r="UDN124" s="1"/>
      <c r="UDO124" s="1"/>
      <c r="UDP124" s="1"/>
      <c r="UDQ124" s="1"/>
      <c r="UDR124" s="1"/>
      <c r="UDS124" s="1"/>
      <c r="UDT124" s="1"/>
      <c r="UDU124" s="1"/>
      <c r="UDV124" s="1"/>
      <c r="UDW124" s="1"/>
      <c r="UDX124" s="1"/>
      <c r="UDY124" s="1"/>
      <c r="UDZ124" s="1"/>
      <c r="UEA124" s="1"/>
      <c r="UEB124" s="1"/>
      <c r="UEC124" s="1"/>
      <c r="UED124" s="1"/>
      <c r="UEE124" s="1"/>
      <c r="UEF124" s="1"/>
      <c r="UEG124" s="1"/>
      <c r="UEH124" s="1"/>
      <c r="UEI124" s="1"/>
      <c r="UEJ124" s="1"/>
      <c r="UEK124" s="1"/>
      <c r="UEL124" s="1"/>
      <c r="UEM124" s="1"/>
      <c r="UEN124" s="1"/>
      <c r="UEO124" s="1"/>
      <c r="UEP124" s="1"/>
      <c r="UEQ124" s="1"/>
      <c r="UER124" s="1"/>
      <c r="UES124" s="1"/>
      <c r="UET124" s="1"/>
      <c r="UEU124" s="1"/>
      <c r="UEV124" s="1"/>
      <c r="UEW124" s="1"/>
      <c r="UEX124" s="1"/>
      <c r="UEY124" s="1"/>
      <c r="UEZ124" s="1"/>
      <c r="UFA124" s="1"/>
      <c r="UFB124" s="1"/>
      <c r="UFC124" s="1"/>
      <c r="UFD124" s="1"/>
      <c r="UFE124" s="1"/>
      <c r="UFF124" s="1"/>
      <c r="UFG124" s="1"/>
      <c r="UFH124" s="1"/>
      <c r="UFI124" s="1"/>
      <c r="UFJ124" s="1"/>
      <c r="UFK124" s="1"/>
      <c r="UFL124" s="1"/>
      <c r="UFM124" s="1"/>
      <c r="UFN124" s="1"/>
      <c r="UFO124" s="1"/>
      <c r="UFP124" s="1"/>
      <c r="UFQ124" s="1"/>
      <c r="UFR124" s="1"/>
      <c r="UFS124" s="1"/>
      <c r="UFT124" s="1"/>
      <c r="UFU124" s="1"/>
      <c r="UFV124" s="1"/>
      <c r="UFW124" s="1"/>
      <c r="UFX124" s="1"/>
      <c r="UFY124" s="1"/>
      <c r="UFZ124" s="1"/>
      <c r="UGA124" s="1"/>
      <c r="UGB124" s="1"/>
      <c r="UGC124" s="1"/>
      <c r="UGD124" s="1"/>
      <c r="UGE124" s="1"/>
      <c r="UGF124" s="1"/>
      <c r="UGG124" s="1"/>
      <c r="UGH124" s="1"/>
      <c r="UGI124" s="1"/>
      <c r="UGJ124" s="1"/>
      <c r="UGK124" s="1"/>
      <c r="UGL124" s="1"/>
      <c r="UGM124" s="1"/>
      <c r="UGN124" s="1"/>
      <c r="UGO124" s="1"/>
      <c r="UGP124" s="1"/>
      <c r="UGQ124" s="1"/>
      <c r="UGR124" s="1"/>
      <c r="UGS124" s="1"/>
      <c r="UGT124" s="1"/>
      <c r="UGU124" s="1"/>
      <c r="UGV124" s="1"/>
      <c r="UGW124" s="1"/>
      <c r="UGX124" s="1"/>
      <c r="UGY124" s="1"/>
      <c r="UGZ124" s="1"/>
      <c r="UHA124" s="1"/>
      <c r="UHB124" s="1"/>
      <c r="UHC124" s="1"/>
      <c r="UHD124" s="1"/>
      <c r="UHE124" s="1"/>
      <c r="UHF124" s="1"/>
      <c r="UHG124" s="1"/>
      <c r="UHH124" s="1"/>
      <c r="UHI124" s="1"/>
      <c r="UHJ124" s="1"/>
      <c r="UHK124" s="1"/>
      <c r="UHL124" s="1"/>
      <c r="UHM124" s="1"/>
      <c r="UHN124" s="1"/>
      <c r="UHO124" s="1"/>
      <c r="UHP124" s="1"/>
      <c r="UHQ124" s="1"/>
      <c r="UHR124" s="1"/>
      <c r="UHS124" s="1"/>
      <c r="UHT124" s="1"/>
      <c r="UHU124" s="1"/>
      <c r="UHV124" s="1"/>
      <c r="UHW124" s="1"/>
      <c r="UHX124" s="1"/>
      <c r="UHY124" s="1"/>
      <c r="UHZ124" s="1"/>
      <c r="UIA124" s="1"/>
      <c r="UIB124" s="1"/>
      <c r="UIC124" s="1"/>
      <c r="UID124" s="1"/>
      <c r="UIE124" s="1"/>
      <c r="UIF124" s="1"/>
      <c r="UIG124" s="1"/>
      <c r="UIH124" s="1"/>
      <c r="UII124" s="1"/>
      <c r="UIJ124" s="1"/>
      <c r="UIK124" s="1"/>
      <c r="UIL124" s="1"/>
      <c r="UIM124" s="1"/>
      <c r="UIN124" s="1"/>
      <c r="UIO124" s="1"/>
      <c r="UIP124" s="1"/>
      <c r="UIQ124" s="1"/>
      <c r="UIR124" s="1"/>
      <c r="UIS124" s="1"/>
      <c r="UIT124" s="1"/>
      <c r="UIU124" s="1"/>
      <c r="UIV124" s="1"/>
      <c r="UIW124" s="1"/>
      <c r="UIX124" s="1"/>
      <c r="UIY124" s="1"/>
      <c r="UIZ124" s="1"/>
      <c r="UJA124" s="1"/>
      <c r="UJB124" s="1"/>
      <c r="UJC124" s="1"/>
      <c r="UJD124" s="1"/>
      <c r="UJE124" s="1"/>
      <c r="UJF124" s="1"/>
      <c r="UJG124" s="1"/>
      <c r="UJH124" s="1"/>
      <c r="UJI124" s="1"/>
      <c r="UJJ124" s="1"/>
      <c r="UJK124" s="1"/>
      <c r="UJL124" s="1"/>
      <c r="UJM124" s="1"/>
      <c r="UJN124" s="1"/>
      <c r="UJO124" s="1"/>
      <c r="UJP124" s="1"/>
      <c r="UJQ124" s="1"/>
      <c r="UJR124" s="1"/>
      <c r="UJS124" s="1"/>
      <c r="UJT124" s="1"/>
      <c r="UJU124" s="1"/>
      <c r="UJV124" s="1"/>
      <c r="UJW124" s="1"/>
      <c r="UJX124" s="1"/>
      <c r="UJY124" s="1"/>
      <c r="UJZ124" s="1"/>
      <c r="UKA124" s="1"/>
      <c r="UKB124" s="1"/>
      <c r="UKC124" s="1"/>
      <c r="UKD124" s="1"/>
      <c r="UKE124" s="1"/>
      <c r="UKF124" s="1"/>
      <c r="UKG124" s="1"/>
      <c r="UKH124" s="1"/>
      <c r="UKI124" s="1"/>
      <c r="UKJ124" s="1"/>
      <c r="UKK124" s="1"/>
      <c r="UKL124" s="1"/>
      <c r="UKM124" s="1"/>
      <c r="UKN124" s="1"/>
      <c r="UKO124" s="1"/>
      <c r="UKP124" s="1"/>
      <c r="UKQ124" s="1"/>
      <c r="UKR124" s="1"/>
      <c r="UKS124" s="1"/>
      <c r="UKT124" s="1"/>
      <c r="UKU124" s="1"/>
      <c r="UKV124" s="1"/>
      <c r="UKW124" s="1"/>
      <c r="UKX124" s="1"/>
      <c r="UKY124" s="1"/>
      <c r="UKZ124" s="1"/>
      <c r="ULA124" s="1"/>
      <c r="ULB124" s="1"/>
      <c r="ULC124" s="1"/>
      <c r="ULD124" s="1"/>
      <c r="ULE124" s="1"/>
      <c r="ULF124" s="1"/>
      <c r="ULG124" s="1"/>
      <c r="ULH124" s="1"/>
      <c r="ULI124" s="1"/>
      <c r="ULJ124" s="1"/>
      <c r="ULK124" s="1"/>
      <c r="ULL124" s="1"/>
      <c r="ULM124" s="1"/>
      <c r="ULN124" s="1"/>
      <c r="ULO124" s="1"/>
      <c r="ULP124" s="1"/>
      <c r="ULQ124" s="1"/>
      <c r="ULR124" s="1"/>
      <c r="ULS124" s="1"/>
      <c r="ULT124" s="1"/>
      <c r="ULU124" s="1"/>
      <c r="ULV124" s="1"/>
      <c r="ULW124" s="1"/>
      <c r="ULX124" s="1"/>
      <c r="ULY124" s="1"/>
      <c r="ULZ124" s="1"/>
      <c r="UMA124" s="1"/>
      <c r="UMB124" s="1"/>
      <c r="UMC124" s="1"/>
      <c r="UMD124" s="1"/>
      <c r="UME124" s="1"/>
      <c r="UMF124" s="1"/>
      <c r="UMG124" s="1"/>
      <c r="UMH124" s="1"/>
      <c r="UMI124" s="1"/>
      <c r="UMJ124" s="1"/>
      <c r="UMK124" s="1"/>
      <c r="UML124" s="1"/>
      <c r="UMM124" s="1"/>
      <c r="UMN124" s="1"/>
      <c r="UMO124" s="1"/>
      <c r="UMP124" s="1"/>
      <c r="UMQ124" s="1"/>
      <c r="UMR124" s="1"/>
      <c r="UMS124" s="1"/>
      <c r="UMT124" s="1"/>
      <c r="UMU124" s="1"/>
      <c r="UMV124" s="1"/>
      <c r="UMW124" s="1"/>
      <c r="UMX124" s="1"/>
      <c r="UMY124" s="1"/>
      <c r="UMZ124" s="1"/>
      <c r="UNA124" s="1"/>
      <c r="UNB124" s="1"/>
      <c r="UNC124" s="1"/>
      <c r="UND124" s="1"/>
      <c r="UNE124" s="1"/>
      <c r="UNF124" s="1"/>
      <c r="UNG124" s="1"/>
      <c r="UNH124" s="1"/>
      <c r="UNI124" s="1"/>
      <c r="UNJ124" s="1"/>
      <c r="UNK124" s="1"/>
      <c r="UNL124" s="1"/>
      <c r="UNM124" s="1"/>
      <c r="UNN124" s="1"/>
      <c r="UNO124" s="1"/>
      <c r="UNP124" s="1"/>
      <c r="UNQ124" s="1"/>
      <c r="UNR124" s="1"/>
      <c r="UNS124" s="1"/>
      <c r="UNT124" s="1"/>
      <c r="UNU124" s="1"/>
      <c r="UNV124" s="1"/>
      <c r="UNW124" s="1"/>
      <c r="UNX124" s="1"/>
      <c r="UNY124" s="1"/>
      <c r="UNZ124" s="1"/>
      <c r="UOA124" s="1"/>
      <c r="UOB124" s="1"/>
      <c r="UOC124" s="1"/>
      <c r="UOD124" s="1"/>
      <c r="UOE124" s="1"/>
      <c r="UOF124" s="1"/>
      <c r="UOG124" s="1"/>
      <c r="UOH124" s="1"/>
      <c r="UOI124" s="1"/>
      <c r="UOJ124" s="1"/>
      <c r="UOK124" s="1"/>
      <c r="UOL124" s="1"/>
      <c r="UOM124" s="1"/>
      <c r="UON124" s="1"/>
      <c r="UOO124" s="1"/>
      <c r="UOP124" s="1"/>
      <c r="UOQ124" s="1"/>
      <c r="UOR124" s="1"/>
      <c r="UOS124" s="1"/>
      <c r="UOT124" s="1"/>
      <c r="UOU124" s="1"/>
      <c r="UOV124" s="1"/>
      <c r="UOW124" s="1"/>
      <c r="UOX124" s="1"/>
      <c r="UOY124" s="1"/>
      <c r="UOZ124" s="1"/>
      <c r="UPA124" s="1"/>
      <c r="UPB124" s="1"/>
      <c r="UPC124" s="1"/>
      <c r="UPD124" s="1"/>
      <c r="UPE124" s="1"/>
      <c r="UPF124" s="1"/>
      <c r="UPG124" s="1"/>
      <c r="UPH124" s="1"/>
      <c r="UPI124" s="1"/>
      <c r="UPJ124" s="1"/>
      <c r="UPK124" s="1"/>
      <c r="UPL124" s="1"/>
      <c r="UPM124" s="1"/>
      <c r="UPN124" s="1"/>
      <c r="UPO124" s="1"/>
      <c r="UPP124" s="1"/>
      <c r="UPQ124" s="1"/>
      <c r="UPR124" s="1"/>
      <c r="UPS124" s="1"/>
      <c r="UPT124" s="1"/>
      <c r="UPU124" s="1"/>
      <c r="UPV124" s="1"/>
      <c r="UPW124" s="1"/>
      <c r="UPX124" s="1"/>
      <c r="UPY124" s="1"/>
      <c r="UPZ124" s="1"/>
      <c r="UQA124" s="1"/>
      <c r="UQB124" s="1"/>
      <c r="UQC124" s="1"/>
      <c r="UQD124" s="1"/>
      <c r="UQE124" s="1"/>
      <c r="UQF124" s="1"/>
      <c r="UQG124" s="1"/>
      <c r="UQH124" s="1"/>
      <c r="UQI124" s="1"/>
      <c r="UQJ124" s="1"/>
      <c r="UQK124" s="1"/>
      <c r="UQL124" s="1"/>
      <c r="UQM124" s="1"/>
      <c r="UQN124" s="1"/>
      <c r="UQO124" s="1"/>
      <c r="UQP124" s="1"/>
      <c r="UQQ124" s="1"/>
      <c r="UQR124" s="1"/>
      <c r="UQS124" s="1"/>
      <c r="UQT124" s="1"/>
      <c r="UQU124" s="1"/>
      <c r="UQV124" s="1"/>
      <c r="UQW124" s="1"/>
      <c r="UQX124" s="1"/>
      <c r="UQY124" s="1"/>
      <c r="UQZ124" s="1"/>
      <c r="URA124" s="1"/>
      <c r="URB124" s="1"/>
      <c r="URC124" s="1"/>
      <c r="URD124" s="1"/>
      <c r="URE124" s="1"/>
      <c r="URF124" s="1"/>
      <c r="URG124" s="1"/>
      <c r="URH124" s="1"/>
      <c r="URI124" s="1"/>
      <c r="URJ124" s="1"/>
      <c r="URK124" s="1"/>
      <c r="URL124" s="1"/>
      <c r="URM124" s="1"/>
      <c r="URN124" s="1"/>
      <c r="URO124" s="1"/>
      <c r="URP124" s="1"/>
      <c r="URQ124" s="1"/>
      <c r="URR124" s="1"/>
      <c r="URS124" s="1"/>
      <c r="URT124" s="1"/>
      <c r="URU124" s="1"/>
      <c r="URV124" s="1"/>
      <c r="URW124" s="1"/>
      <c r="URX124" s="1"/>
      <c r="URY124" s="1"/>
      <c r="URZ124" s="1"/>
      <c r="USA124" s="1"/>
      <c r="USB124" s="1"/>
      <c r="USC124" s="1"/>
      <c r="USD124" s="1"/>
      <c r="USE124" s="1"/>
      <c r="USF124" s="1"/>
      <c r="USG124" s="1"/>
      <c r="USH124" s="1"/>
      <c r="USI124" s="1"/>
      <c r="USJ124" s="1"/>
      <c r="USK124" s="1"/>
      <c r="USL124" s="1"/>
      <c r="USM124" s="1"/>
      <c r="USN124" s="1"/>
      <c r="USO124" s="1"/>
      <c r="USP124" s="1"/>
      <c r="USQ124" s="1"/>
      <c r="USR124" s="1"/>
      <c r="USS124" s="1"/>
      <c r="UST124" s="1"/>
      <c r="USU124" s="1"/>
      <c r="USV124" s="1"/>
      <c r="USW124" s="1"/>
      <c r="USX124" s="1"/>
      <c r="USY124" s="1"/>
      <c r="USZ124" s="1"/>
      <c r="UTA124" s="1"/>
      <c r="UTB124" s="1"/>
      <c r="UTC124" s="1"/>
      <c r="UTD124" s="1"/>
      <c r="UTE124" s="1"/>
      <c r="UTF124" s="1"/>
      <c r="UTG124" s="1"/>
      <c r="UTH124" s="1"/>
      <c r="UTI124" s="1"/>
      <c r="UTJ124" s="1"/>
      <c r="UTK124" s="1"/>
      <c r="UTL124" s="1"/>
      <c r="UTM124" s="1"/>
      <c r="UTN124" s="1"/>
      <c r="UTO124" s="1"/>
      <c r="UTP124" s="1"/>
      <c r="UTQ124" s="1"/>
      <c r="UTR124" s="1"/>
      <c r="UTS124" s="1"/>
      <c r="UTT124" s="1"/>
      <c r="UTU124" s="1"/>
      <c r="UTV124" s="1"/>
      <c r="UTW124" s="1"/>
      <c r="UTX124" s="1"/>
      <c r="UTY124" s="1"/>
      <c r="UTZ124" s="1"/>
      <c r="UUA124" s="1"/>
      <c r="UUB124" s="1"/>
      <c r="UUC124" s="1"/>
      <c r="UUD124" s="1"/>
      <c r="UUE124" s="1"/>
      <c r="UUF124" s="1"/>
      <c r="UUG124" s="1"/>
      <c r="UUH124" s="1"/>
      <c r="UUI124" s="1"/>
      <c r="UUJ124" s="1"/>
      <c r="UUK124" s="1"/>
      <c r="UUL124" s="1"/>
      <c r="UUM124" s="1"/>
      <c r="UUN124" s="1"/>
      <c r="UUO124" s="1"/>
      <c r="UUP124" s="1"/>
      <c r="UUQ124" s="1"/>
      <c r="UUR124" s="1"/>
      <c r="UUS124" s="1"/>
      <c r="UUT124" s="1"/>
      <c r="UUU124" s="1"/>
      <c r="UUV124" s="1"/>
      <c r="UUW124" s="1"/>
      <c r="UUX124" s="1"/>
      <c r="UUY124" s="1"/>
      <c r="UUZ124" s="1"/>
      <c r="UVA124" s="1"/>
      <c r="UVB124" s="1"/>
      <c r="UVC124" s="1"/>
      <c r="UVD124" s="1"/>
      <c r="UVE124" s="1"/>
      <c r="UVF124" s="1"/>
      <c r="UVG124" s="1"/>
      <c r="UVH124" s="1"/>
      <c r="UVI124" s="1"/>
      <c r="UVJ124" s="1"/>
      <c r="UVK124" s="1"/>
      <c r="UVL124" s="1"/>
      <c r="UVM124" s="1"/>
      <c r="UVN124" s="1"/>
      <c r="UVO124" s="1"/>
      <c r="UVP124" s="1"/>
      <c r="UVQ124" s="1"/>
      <c r="UVR124" s="1"/>
      <c r="UVS124" s="1"/>
      <c r="UVT124" s="1"/>
      <c r="UVU124" s="1"/>
      <c r="UVV124" s="1"/>
      <c r="UVW124" s="1"/>
      <c r="UVX124" s="1"/>
      <c r="UVY124" s="1"/>
      <c r="UVZ124" s="1"/>
      <c r="UWA124" s="1"/>
      <c r="UWB124" s="1"/>
      <c r="UWC124" s="1"/>
      <c r="UWD124" s="1"/>
      <c r="UWE124" s="1"/>
      <c r="UWF124" s="1"/>
      <c r="UWG124" s="1"/>
      <c r="UWH124" s="1"/>
      <c r="UWI124" s="1"/>
      <c r="UWJ124" s="1"/>
      <c r="UWK124" s="1"/>
      <c r="UWL124" s="1"/>
      <c r="UWM124" s="1"/>
      <c r="UWN124" s="1"/>
      <c r="UWO124" s="1"/>
      <c r="UWP124" s="1"/>
      <c r="UWQ124" s="1"/>
      <c r="UWR124" s="1"/>
      <c r="UWS124" s="1"/>
      <c r="UWT124" s="1"/>
      <c r="UWU124" s="1"/>
      <c r="UWV124" s="1"/>
      <c r="UWW124" s="1"/>
      <c r="UWX124" s="1"/>
      <c r="UWY124" s="1"/>
      <c r="UWZ124" s="1"/>
      <c r="UXA124" s="1"/>
      <c r="UXB124" s="1"/>
      <c r="UXC124" s="1"/>
      <c r="UXD124" s="1"/>
      <c r="UXE124" s="1"/>
      <c r="UXF124" s="1"/>
      <c r="UXG124" s="1"/>
      <c r="UXH124" s="1"/>
      <c r="UXI124" s="1"/>
      <c r="UXJ124" s="1"/>
      <c r="UXK124" s="1"/>
      <c r="UXL124" s="1"/>
      <c r="UXM124" s="1"/>
      <c r="UXN124" s="1"/>
      <c r="UXO124" s="1"/>
      <c r="UXP124" s="1"/>
      <c r="UXQ124" s="1"/>
      <c r="UXR124" s="1"/>
      <c r="UXS124" s="1"/>
      <c r="UXT124" s="1"/>
      <c r="UXU124" s="1"/>
      <c r="UXV124" s="1"/>
      <c r="UXW124" s="1"/>
      <c r="UXX124" s="1"/>
      <c r="UXY124" s="1"/>
      <c r="UXZ124" s="1"/>
      <c r="UYA124" s="1"/>
      <c r="UYB124" s="1"/>
      <c r="UYC124" s="1"/>
      <c r="UYD124" s="1"/>
      <c r="UYE124" s="1"/>
      <c r="UYF124" s="1"/>
      <c r="UYG124" s="1"/>
      <c r="UYH124" s="1"/>
      <c r="UYI124" s="1"/>
      <c r="UYJ124" s="1"/>
      <c r="UYK124" s="1"/>
      <c r="UYL124" s="1"/>
      <c r="UYM124" s="1"/>
      <c r="UYN124" s="1"/>
      <c r="UYO124" s="1"/>
      <c r="UYP124" s="1"/>
      <c r="UYQ124" s="1"/>
      <c r="UYR124" s="1"/>
      <c r="UYS124" s="1"/>
      <c r="UYT124" s="1"/>
      <c r="UYU124" s="1"/>
      <c r="UYV124" s="1"/>
      <c r="UYW124" s="1"/>
      <c r="UYX124" s="1"/>
      <c r="UYY124" s="1"/>
      <c r="UYZ124" s="1"/>
      <c r="UZA124" s="1"/>
      <c r="UZB124" s="1"/>
      <c r="UZC124" s="1"/>
      <c r="UZD124" s="1"/>
      <c r="UZE124" s="1"/>
      <c r="UZF124" s="1"/>
      <c r="UZG124" s="1"/>
      <c r="UZH124" s="1"/>
      <c r="UZI124" s="1"/>
      <c r="UZJ124" s="1"/>
      <c r="UZK124" s="1"/>
      <c r="UZL124" s="1"/>
      <c r="UZM124" s="1"/>
      <c r="UZN124" s="1"/>
      <c r="UZO124" s="1"/>
      <c r="UZP124" s="1"/>
      <c r="UZQ124" s="1"/>
      <c r="UZR124" s="1"/>
      <c r="UZS124" s="1"/>
      <c r="UZT124" s="1"/>
      <c r="UZU124" s="1"/>
      <c r="UZV124" s="1"/>
      <c r="UZW124" s="1"/>
      <c r="UZX124" s="1"/>
      <c r="UZY124" s="1"/>
      <c r="UZZ124" s="1"/>
      <c r="VAA124" s="1"/>
      <c r="VAB124" s="1"/>
      <c r="VAC124" s="1"/>
      <c r="VAD124" s="1"/>
      <c r="VAE124" s="1"/>
      <c r="VAF124" s="1"/>
      <c r="VAG124" s="1"/>
      <c r="VAH124" s="1"/>
      <c r="VAI124" s="1"/>
      <c r="VAJ124" s="1"/>
      <c r="VAK124" s="1"/>
      <c r="VAL124" s="1"/>
      <c r="VAM124" s="1"/>
      <c r="VAN124" s="1"/>
      <c r="VAO124" s="1"/>
      <c r="VAP124" s="1"/>
      <c r="VAQ124" s="1"/>
      <c r="VAR124" s="1"/>
      <c r="VAS124" s="1"/>
      <c r="VAT124" s="1"/>
      <c r="VAU124" s="1"/>
      <c r="VAV124" s="1"/>
      <c r="VAW124" s="1"/>
      <c r="VAX124" s="1"/>
      <c r="VAY124" s="1"/>
      <c r="VAZ124" s="1"/>
      <c r="VBA124" s="1"/>
      <c r="VBB124" s="1"/>
      <c r="VBC124" s="1"/>
      <c r="VBD124" s="1"/>
      <c r="VBE124" s="1"/>
      <c r="VBF124" s="1"/>
      <c r="VBG124" s="1"/>
      <c r="VBH124" s="1"/>
      <c r="VBI124" s="1"/>
      <c r="VBJ124" s="1"/>
      <c r="VBK124" s="1"/>
      <c r="VBL124" s="1"/>
      <c r="VBM124" s="1"/>
      <c r="VBN124" s="1"/>
      <c r="VBO124" s="1"/>
      <c r="VBP124" s="1"/>
      <c r="VBQ124" s="1"/>
      <c r="VBR124" s="1"/>
      <c r="VBS124" s="1"/>
      <c r="VBT124" s="1"/>
      <c r="VBU124" s="1"/>
      <c r="VBV124" s="1"/>
      <c r="VBW124" s="1"/>
      <c r="VBX124" s="1"/>
      <c r="VBY124" s="1"/>
      <c r="VBZ124" s="1"/>
      <c r="VCA124" s="1"/>
      <c r="VCB124" s="1"/>
      <c r="VCC124" s="1"/>
      <c r="VCD124" s="1"/>
      <c r="VCE124" s="1"/>
      <c r="VCF124" s="1"/>
      <c r="VCG124" s="1"/>
      <c r="VCH124" s="1"/>
      <c r="VCI124" s="1"/>
      <c r="VCJ124" s="1"/>
      <c r="VCK124" s="1"/>
      <c r="VCL124" s="1"/>
      <c r="VCM124" s="1"/>
      <c r="VCN124" s="1"/>
      <c r="VCO124" s="1"/>
      <c r="VCP124" s="1"/>
      <c r="VCQ124" s="1"/>
      <c r="VCR124" s="1"/>
      <c r="VCS124" s="1"/>
      <c r="VCT124" s="1"/>
      <c r="VCU124" s="1"/>
      <c r="VCV124" s="1"/>
      <c r="VCW124" s="1"/>
      <c r="VCX124" s="1"/>
      <c r="VCY124" s="1"/>
      <c r="VCZ124" s="1"/>
      <c r="VDA124" s="1"/>
      <c r="VDB124" s="1"/>
      <c r="VDC124" s="1"/>
      <c r="VDD124" s="1"/>
      <c r="VDE124" s="1"/>
      <c r="VDF124" s="1"/>
      <c r="VDG124" s="1"/>
      <c r="VDH124" s="1"/>
      <c r="VDI124" s="1"/>
      <c r="VDJ124" s="1"/>
      <c r="VDK124" s="1"/>
      <c r="VDL124" s="1"/>
      <c r="VDM124" s="1"/>
      <c r="VDN124" s="1"/>
      <c r="VDO124" s="1"/>
      <c r="VDP124" s="1"/>
      <c r="VDQ124" s="1"/>
      <c r="VDR124" s="1"/>
      <c r="VDS124" s="1"/>
      <c r="VDT124" s="1"/>
      <c r="VDU124" s="1"/>
      <c r="VDV124" s="1"/>
      <c r="VDW124" s="1"/>
      <c r="VDX124" s="1"/>
      <c r="VDY124" s="1"/>
      <c r="VDZ124" s="1"/>
      <c r="VEA124" s="1"/>
      <c r="VEB124" s="1"/>
      <c r="VEC124" s="1"/>
      <c r="VED124" s="1"/>
      <c r="VEE124" s="1"/>
      <c r="VEF124" s="1"/>
      <c r="VEG124" s="1"/>
      <c r="VEH124" s="1"/>
      <c r="VEI124" s="1"/>
      <c r="VEJ124" s="1"/>
      <c r="VEK124" s="1"/>
      <c r="VEL124" s="1"/>
      <c r="VEM124" s="1"/>
      <c r="VEN124" s="1"/>
      <c r="VEO124" s="1"/>
      <c r="VEP124" s="1"/>
      <c r="VEQ124" s="1"/>
      <c r="VER124" s="1"/>
      <c r="VES124" s="1"/>
      <c r="VET124" s="1"/>
      <c r="VEU124" s="1"/>
      <c r="VEV124" s="1"/>
      <c r="VEW124" s="1"/>
      <c r="VEX124" s="1"/>
      <c r="VEY124" s="1"/>
      <c r="VEZ124" s="1"/>
      <c r="VFA124" s="1"/>
      <c r="VFB124" s="1"/>
      <c r="VFC124" s="1"/>
      <c r="VFD124" s="1"/>
      <c r="VFE124" s="1"/>
      <c r="VFF124" s="1"/>
      <c r="VFG124" s="1"/>
      <c r="VFH124" s="1"/>
      <c r="VFI124" s="1"/>
      <c r="VFJ124" s="1"/>
      <c r="VFK124" s="1"/>
      <c r="VFL124" s="1"/>
      <c r="VFM124" s="1"/>
      <c r="VFN124" s="1"/>
      <c r="VFO124" s="1"/>
      <c r="VFP124" s="1"/>
      <c r="VFQ124" s="1"/>
      <c r="VFR124" s="1"/>
      <c r="VFS124" s="1"/>
      <c r="VFT124" s="1"/>
      <c r="VFU124" s="1"/>
      <c r="VFV124" s="1"/>
      <c r="VFW124" s="1"/>
      <c r="VFX124" s="1"/>
      <c r="VFY124" s="1"/>
      <c r="VFZ124" s="1"/>
      <c r="VGA124" s="1"/>
      <c r="VGB124" s="1"/>
      <c r="VGC124" s="1"/>
      <c r="VGD124" s="1"/>
      <c r="VGE124" s="1"/>
      <c r="VGF124" s="1"/>
      <c r="VGG124" s="1"/>
      <c r="VGH124" s="1"/>
      <c r="VGI124" s="1"/>
      <c r="VGJ124" s="1"/>
      <c r="VGK124" s="1"/>
      <c r="VGL124" s="1"/>
      <c r="VGM124" s="1"/>
      <c r="VGN124" s="1"/>
      <c r="VGO124" s="1"/>
      <c r="VGP124" s="1"/>
      <c r="VGQ124" s="1"/>
      <c r="VGR124" s="1"/>
      <c r="VGS124" s="1"/>
      <c r="VGT124" s="1"/>
      <c r="VGU124" s="1"/>
      <c r="VGV124" s="1"/>
      <c r="VGW124" s="1"/>
      <c r="VGX124" s="1"/>
      <c r="VGY124" s="1"/>
      <c r="VGZ124" s="1"/>
      <c r="VHA124" s="1"/>
      <c r="VHB124" s="1"/>
      <c r="VHC124" s="1"/>
      <c r="VHD124" s="1"/>
      <c r="VHE124" s="1"/>
      <c r="VHF124" s="1"/>
      <c r="VHG124" s="1"/>
      <c r="VHH124" s="1"/>
      <c r="VHI124" s="1"/>
      <c r="VHJ124" s="1"/>
      <c r="VHK124" s="1"/>
      <c r="VHL124" s="1"/>
      <c r="VHM124" s="1"/>
      <c r="VHN124" s="1"/>
      <c r="VHO124" s="1"/>
      <c r="VHP124" s="1"/>
      <c r="VHQ124" s="1"/>
      <c r="VHR124" s="1"/>
      <c r="VHS124" s="1"/>
      <c r="VHT124" s="1"/>
      <c r="VHU124" s="1"/>
      <c r="VHV124" s="1"/>
      <c r="VHW124" s="1"/>
      <c r="VHX124" s="1"/>
      <c r="VHY124" s="1"/>
      <c r="VHZ124" s="1"/>
      <c r="VIA124" s="1"/>
      <c r="VIB124" s="1"/>
      <c r="VIC124" s="1"/>
      <c r="VID124" s="1"/>
      <c r="VIE124" s="1"/>
      <c r="VIF124" s="1"/>
      <c r="VIG124" s="1"/>
      <c r="VIH124" s="1"/>
      <c r="VII124" s="1"/>
      <c r="VIJ124" s="1"/>
      <c r="VIK124" s="1"/>
      <c r="VIL124" s="1"/>
      <c r="VIM124" s="1"/>
      <c r="VIN124" s="1"/>
      <c r="VIO124" s="1"/>
      <c r="VIP124" s="1"/>
      <c r="VIQ124" s="1"/>
      <c r="VIR124" s="1"/>
      <c r="VIS124" s="1"/>
      <c r="VIT124" s="1"/>
      <c r="VIU124" s="1"/>
      <c r="VIV124" s="1"/>
      <c r="VIW124" s="1"/>
      <c r="VIX124" s="1"/>
      <c r="VIY124" s="1"/>
      <c r="VIZ124" s="1"/>
      <c r="VJA124" s="1"/>
      <c r="VJB124" s="1"/>
      <c r="VJC124" s="1"/>
      <c r="VJD124" s="1"/>
      <c r="VJE124" s="1"/>
      <c r="VJF124" s="1"/>
      <c r="VJG124" s="1"/>
      <c r="VJH124" s="1"/>
      <c r="VJI124" s="1"/>
      <c r="VJJ124" s="1"/>
      <c r="VJK124" s="1"/>
      <c r="VJL124" s="1"/>
      <c r="VJM124" s="1"/>
      <c r="VJN124" s="1"/>
      <c r="VJO124" s="1"/>
      <c r="VJP124" s="1"/>
      <c r="VJQ124" s="1"/>
      <c r="VJR124" s="1"/>
      <c r="VJS124" s="1"/>
      <c r="VJT124" s="1"/>
      <c r="VJU124" s="1"/>
      <c r="VJV124" s="1"/>
      <c r="VJW124" s="1"/>
      <c r="VJX124" s="1"/>
      <c r="VJY124" s="1"/>
      <c r="VJZ124" s="1"/>
      <c r="VKA124" s="1"/>
      <c r="VKB124" s="1"/>
      <c r="VKC124" s="1"/>
      <c r="VKD124" s="1"/>
      <c r="VKE124" s="1"/>
      <c r="VKF124" s="1"/>
      <c r="VKG124" s="1"/>
      <c r="VKH124" s="1"/>
      <c r="VKI124" s="1"/>
      <c r="VKJ124" s="1"/>
      <c r="VKK124" s="1"/>
      <c r="VKL124" s="1"/>
      <c r="VKM124" s="1"/>
      <c r="VKN124" s="1"/>
      <c r="VKO124" s="1"/>
      <c r="VKP124" s="1"/>
      <c r="VKQ124" s="1"/>
      <c r="VKR124" s="1"/>
      <c r="VKS124" s="1"/>
      <c r="VKT124" s="1"/>
      <c r="VKU124" s="1"/>
      <c r="VKV124" s="1"/>
      <c r="VKW124" s="1"/>
      <c r="VKX124" s="1"/>
      <c r="VKY124" s="1"/>
      <c r="VKZ124" s="1"/>
      <c r="VLA124" s="1"/>
      <c r="VLB124" s="1"/>
      <c r="VLC124" s="1"/>
      <c r="VLD124" s="1"/>
      <c r="VLE124" s="1"/>
      <c r="VLF124" s="1"/>
      <c r="VLG124" s="1"/>
      <c r="VLH124" s="1"/>
      <c r="VLI124" s="1"/>
      <c r="VLJ124" s="1"/>
      <c r="VLK124" s="1"/>
      <c r="VLL124" s="1"/>
      <c r="VLM124" s="1"/>
      <c r="VLN124" s="1"/>
      <c r="VLO124" s="1"/>
      <c r="VLP124" s="1"/>
      <c r="VLQ124" s="1"/>
      <c r="VLR124" s="1"/>
      <c r="VLS124" s="1"/>
      <c r="VLT124" s="1"/>
      <c r="VLU124" s="1"/>
      <c r="VLV124" s="1"/>
      <c r="VLW124" s="1"/>
      <c r="VLX124" s="1"/>
      <c r="VLY124" s="1"/>
      <c r="VLZ124" s="1"/>
      <c r="VMA124" s="1"/>
      <c r="VMB124" s="1"/>
      <c r="VMC124" s="1"/>
      <c r="VMD124" s="1"/>
      <c r="VME124" s="1"/>
      <c r="VMF124" s="1"/>
      <c r="VMG124" s="1"/>
      <c r="VMH124" s="1"/>
      <c r="VMI124" s="1"/>
      <c r="VMJ124" s="1"/>
      <c r="VMK124" s="1"/>
      <c r="VML124" s="1"/>
      <c r="VMM124" s="1"/>
      <c r="VMN124" s="1"/>
      <c r="VMO124" s="1"/>
      <c r="VMP124" s="1"/>
      <c r="VMQ124" s="1"/>
      <c r="VMR124" s="1"/>
      <c r="VMS124" s="1"/>
      <c r="VMT124" s="1"/>
      <c r="VMU124" s="1"/>
      <c r="VMV124" s="1"/>
      <c r="VMW124" s="1"/>
      <c r="VMX124" s="1"/>
      <c r="VMY124" s="1"/>
      <c r="VMZ124" s="1"/>
      <c r="VNA124" s="1"/>
      <c r="VNB124" s="1"/>
      <c r="VNC124" s="1"/>
      <c r="VND124" s="1"/>
      <c r="VNE124" s="1"/>
      <c r="VNF124" s="1"/>
      <c r="VNG124" s="1"/>
      <c r="VNH124" s="1"/>
      <c r="VNI124" s="1"/>
      <c r="VNJ124" s="1"/>
      <c r="VNK124" s="1"/>
      <c r="VNL124" s="1"/>
      <c r="VNM124" s="1"/>
      <c r="VNN124" s="1"/>
      <c r="VNO124" s="1"/>
      <c r="VNP124" s="1"/>
      <c r="VNQ124" s="1"/>
      <c r="VNR124" s="1"/>
      <c r="VNS124" s="1"/>
      <c r="VNT124" s="1"/>
      <c r="VNU124" s="1"/>
      <c r="VNV124" s="1"/>
      <c r="VNW124" s="1"/>
      <c r="VNX124" s="1"/>
      <c r="VNY124" s="1"/>
      <c r="VNZ124" s="1"/>
      <c r="VOA124" s="1"/>
      <c r="VOB124" s="1"/>
      <c r="VOC124" s="1"/>
      <c r="VOD124" s="1"/>
      <c r="VOE124" s="1"/>
      <c r="VOF124" s="1"/>
      <c r="VOG124" s="1"/>
      <c r="VOH124" s="1"/>
      <c r="VOI124" s="1"/>
      <c r="VOJ124" s="1"/>
      <c r="VOK124" s="1"/>
      <c r="VOL124" s="1"/>
      <c r="VOM124" s="1"/>
      <c r="VON124" s="1"/>
      <c r="VOO124" s="1"/>
      <c r="VOP124" s="1"/>
      <c r="VOQ124" s="1"/>
      <c r="VOR124" s="1"/>
      <c r="VOS124" s="1"/>
      <c r="VOT124" s="1"/>
      <c r="VOU124" s="1"/>
      <c r="VOV124" s="1"/>
      <c r="VOW124" s="1"/>
      <c r="VOX124" s="1"/>
      <c r="VOY124" s="1"/>
      <c r="VOZ124" s="1"/>
      <c r="VPA124" s="1"/>
      <c r="VPB124" s="1"/>
      <c r="VPC124" s="1"/>
      <c r="VPD124" s="1"/>
      <c r="VPE124" s="1"/>
      <c r="VPF124" s="1"/>
      <c r="VPG124" s="1"/>
      <c r="VPH124" s="1"/>
      <c r="VPI124" s="1"/>
      <c r="VPJ124" s="1"/>
      <c r="VPK124" s="1"/>
      <c r="VPL124" s="1"/>
      <c r="VPM124" s="1"/>
      <c r="VPN124" s="1"/>
      <c r="VPO124" s="1"/>
      <c r="VPP124" s="1"/>
      <c r="VPQ124" s="1"/>
      <c r="VPR124" s="1"/>
      <c r="VPS124" s="1"/>
      <c r="VPT124" s="1"/>
      <c r="VPU124" s="1"/>
      <c r="VPV124" s="1"/>
      <c r="VPW124" s="1"/>
      <c r="VPX124" s="1"/>
      <c r="VPY124" s="1"/>
      <c r="VPZ124" s="1"/>
      <c r="VQA124" s="1"/>
      <c r="VQB124" s="1"/>
      <c r="VQC124" s="1"/>
      <c r="VQD124" s="1"/>
      <c r="VQE124" s="1"/>
      <c r="VQF124" s="1"/>
      <c r="VQG124" s="1"/>
      <c r="VQH124" s="1"/>
      <c r="VQI124" s="1"/>
      <c r="VQJ124" s="1"/>
      <c r="VQK124" s="1"/>
      <c r="VQL124" s="1"/>
      <c r="VQM124" s="1"/>
      <c r="VQN124" s="1"/>
      <c r="VQO124" s="1"/>
      <c r="VQP124" s="1"/>
      <c r="VQQ124" s="1"/>
      <c r="VQR124" s="1"/>
      <c r="VQS124" s="1"/>
      <c r="VQT124" s="1"/>
      <c r="VQU124" s="1"/>
      <c r="VQV124" s="1"/>
      <c r="VQW124" s="1"/>
      <c r="VQX124" s="1"/>
      <c r="VQY124" s="1"/>
      <c r="VQZ124" s="1"/>
      <c r="VRA124" s="1"/>
      <c r="VRB124" s="1"/>
      <c r="VRC124" s="1"/>
      <c r="VRD124" s="1"/>
      <c r="VRE124" s="1"/>
      <c r="VRF124" s="1"/>
      <c r="VRG124" s="1"/>
      <c r="VRH124" s="1"/>
      <c r="VRI124" s="1"/>
      <c r="VRJ124" s="1"/>
      <c r="VRK124" s="1"/>
      <c r="VRL124" s="1"/>
      <c r="VRM124" s="1"/>
      <c r="VRN124" s="1"/>
      <c r="VRO124" s="1"/>
      <c r="VRP124" s="1"/>
      <c r="VRQ124" s="1"/>
      <c r="VRR124" s="1"/>
      <c r="VRS124" s="1"/>
      <c r="VRT124" s="1"/>
      <c r="VRU124" s="1"/>
      <c r="VRV124" s="1"/>
      <c r="VRW124" s="1"/>
      <c r="VRX124" s="1"/>
      <c r="VRY124" s="1"/>
      <c r="VRZ124" s="1"/>
      <c r="VSA124" s="1"/>
      <c r="VSB124" s="1"/>
      <c r="VSC124" s="1"/>
      <c r="VSD124" s="1"/>
      <c r="VSE124" s="1"/>
      <c r="VSF124" s="1"/>
      <c r="VSG124" s="1"/>
      <c r="VSH124" s="1"/>
      <c r="VSI124" s="1"/>
      <c r="VSJ124" s="1"/>
      <c r="VSK124" s="1"/>
      <c r="VSL124" s="1"/>
      <c r="VSM124" s="1"/>
      <c r="VSN124" s="1"/>
      <c r="VSO124" s="1"/>
      <c r="VSP124" s="1"/>
      <c r="VSQ124" s="1"/>
      <c r="VSR124" s="1"/>
      <c r="VSS124" s="1"/>
      <c r="VST124" s="1"/>
      <c r="VSU124" s="1"/>
      <c r="VSV124" s="1"/>
      <c r="VSW124" s="1"/>
      <c r="VSX124" s="1"/>
      <c r="VSY124" s="1"/>
      <c r="VSZ124" s="1"/>
      <c r="VTA124" s="1"/>
      <c r="VTB124" s="1"/>
      <c r="VTC124" s="1"/>
      <c r="VTD124" s="1"/>
      <c r="VTE124" s="1"/>
      <c r="VTF124" s="1"/>
      <c r="VTG124" s="1"/>
      <c r="VTH124" s="1"/>
      <c r="VTI124" s="1"/>
      <c r="VTJ124" s="1"/>
      <c r="VTK124" s="1"/>
      <c r="VTL124" s="1"/>
      <c r="VTM124" s="1"/>
      <c r="VTN124" s="1"/>
      <c r="VTO124" s="1"/>
      <c r="VTP124" s="1"/>
      <c r="VTQ124" s="1"/>
      <c r="VTR124" s="1"/>
      <c r="VTS124" s="1"/>
      <c r="VTT124" s="1"/>
      <c r="VTU124" s="1"/>
      <c r="VTV124" s="1"/>
      <c r="VTW124" s="1"/>
      <c r="VTX124" s="1"/>
      <c r="VTY124" s="1"/>
      <c r="VTZ124" s="1"/>
      <c r="VUA124" s="1"/>
      <c r="VUB124" s="1"/>
      <c r="VUC124" s="1"/>
      <c r="VUD124" s="1"/>
      <c r="VUE124" s="1"/>
      <c r="VUF124" s="1"/>
      <c r="VUG124" s="1"/>
      <c r="VUH124" s="1"/>
      <c r="VUI124" s="1"/>
      <c r="VUJ124" s="1"/>
      <c r="VUK124" s="1"/>
      <c r="VUL124" s="1"/>
      <c r="VUM124" s="1"/>
      <c r="VUN124" s="1"/>
      <c r="VUO124" s="1"/>
      <c r="VUP124" s="1"/>
      <c r="VUQ124" s="1"/>
      <c r="VUR124" s="1"/>
      <c r="VUS124" s="1"/>
      <c r="VUT124" s="1"/>
      <c r="VUU124" s="1"/>
      <c r="VUV124" s="1"/>
      <c r="VUW124" s="1"/>
      <c r="VUX124" s="1"/>
      <c r="VUY124" s="1"/>
      <c r="VUZ124" s="1"/>
      <c r="VVA124" s="1"/>
      <c r="VVB124" s="1"/>
      <c r="VVC124" s="1"/>
      <c r="VVD124" s="1"/>
      <c r="VVE124" s="1"/>
      <c r="VVF124" s="1"/>
      <c r="VVG124" s="1"/>
      <c r="VVH124" s="1"/>
      <c r="VVI124" s="1"/>
      <c r="VVJ124" s="1"/>
      <c r="VVK124" s="1"/>
      <c r="VVL124" s="1"/>
      <c r="VVM124" s="1"/>
      <c r="VVN124" s="1"/>
      <c r="VVO124" s="1"/>
      <c r="VVP124" s="1"/>
      <c r="VVQ124" s="1"/>
      <c r="VVR124" s="1"/>
      <c r="VVS124" s="1"/>
      <c r="VVT124" s="1"/>
      <c r="VVU124" s="1"/>
      <c r="VVV124" s="1"/>
      <c r="VVW124" s="1"/>
      <c r="VVX124" s="1"/>
      <c r="VVY124" s="1"/>
      <c r="VVZ124" s="1"/>
      <c r="VWA124" s="1"/>
      <c r="VWB124" s="1"/>
      <c r="VWC124" s="1"/>
      <c r="VWD124" s="1"/>
      <c r="VWE124" s="1"/>
      <c r="VWF124" s="1"/>
      <c r="VWG124" s="1"/>
      <c r="VWH124" s="1"/>
      <c r="VWI124" s="1"/>
      <c r="VWJ124" s="1"/>
      <c r="VWK124" s="1"/>
      <c r="VWL124" s="1"/>
      <c r="VWM124" s="1"/>
      <c r="VWN124" s="1"/>
      <c r="VWO124" s="1"/>
      <c r="VWP124" s="1"/>
      <c r="VWQ124" s="1"/>
      <c r="VWR124" s="1"/>
      <c r="VWS124" s="1"/>
      <c r="VWT124" s="1"/>
      <c r="VWU124" s="1"/>
      <c r="VWV124" s="1"/>
      <c r="VWW124" s="1"/>
      <c r="VWX124" s="1"/>
      <c r="VWY124" s="1"/>
      <c r="VWZ124" s="1"/>
      <c r="VXA124" s="1"/>
      <c r="VXB124" s="1"/>
      <c r="VXC124" s="1"/>
      <c r="VXD124" s="1"/>
      <c r="VXE124" s="1"/>
      <c r="VXF124" s="1"/>
      <c r="VXG124" s="1"/>
      <c r="VXH124" s="1"/>
      <c r="VXI124" s="1"/>
      <c r="VXJ124" s="1"/>
      <c r="VXK124" s="1"/>
      <c r="VXL124" s="1"/>
      <c r="VXM124" s="1"/>
      <c r="VXN124" s="1"/>
      <c r="VXO124" s="1"/>
      <c r="VXP124" s="1"/>
      <c r="VXQ124" s="1"/>
      <c r="VXR124" s="1"/>
      <c r="VXS124" s="1"/>
      <c r="VXT124" s="1"/>
      <c r="VXU124" s="1"/>
      <c r="VXV124" s="1"/>
      <c r="VXW124" s="1"/>
      <c r="VXX124" s="1"/>
      <c r="VXY124" s="1"/>
      <c r="VXZ124" s="1"/>
      <c r="VYA124" s="1"/>
      <c r="VYB124" s="1"/>
      <c r="VYC124" s="1"/>
      <c r="VYD124" s="1"/>
      <c r="VYE124" s="1"/>
      <c r="VYF124" s="1"/>
      <c r="VYG124" s="1"/>
      <c r="VYH124" s="1"/>
      <c r="VYI124" s="1"/>
      <c r="VYJ124" s="1"/>
      <c r="VYK124" s="1"/>
      <c r="VYL124" s="1"/>
      <c r="VYM124" s="1"/>
      <c r="VYN124" s="1"/>
      <c r="VYO124" s="1"/>
      <c r="VYP124" s="1"/>
      <c r="VYQ124" s="1"/>
      <c r="VYR124" s="1"/>
      <c r="VYS124" s="1"/>
      <c r="VYT124" s="1"/>
      <c r="VYU124" s="1"/>
      <c r="VYV124" s="1"/>
      <c r="VYW124" s="1"/>
      <c r="VYX124" s="1"/>
      <c r="VYY124" s="1"/>
      <c r="VYZ124" s="1"/>
      <c r="VZA124" s="1"/>
      <c r="VZB124" s="1"/>
      <c r="VZC124" s="1"/>
      <c r="VZD124" s="1"/>
      <c r="VZE124" s="1"/>
      <c r="VZF124" s="1"/>
      <c r="VZG124" s="1"/>
      <c r="VZH124" s="1"/>
      <c r="VZI124" s="1"/>
      <c r="VZJ124" s="1"/>
      <c r="VZK124" s="1"/>
      <c r="VZL124" s="1"/>
      <c r="VZM124" s="1"/>
      <c r="VZN124" s="1"/>
      <c r="VZO124" s="1"/>
      <c r="VZP124" s="1"/>
      <c r="VZQ124" s="1"/>
      <c r="VZR124" s="1"/>
      <c r="VZS124" s="1"/>
      <c r="VZT124" s="1"/>
      <c r="VZU124" s="1"/>
      <c r="VZV124" s="1"/>
      <c r="VZW124" s="1"/>
      <c r="VZX124" s="1"/>
      <c r="VZY124" s="1"/>
      <c r="VZZ124" s="1"/>
      <c r="WAA124" s="1"/>
      <c r="WAB124" s="1"/>
      <c r="WAC124" s="1"/>
      <c r="WAD124" s="1"/>
      <c r="WAE124" s="1"/>
      <c r="WAF124" s="1"/>
      <c r="WAG124" s="1"/>
      <c r="WAH124" s="1"/>
      <c r="WAI124" s="1"/>
      <c r="WAJ124" s="1"/>
      <c r="WAK124" s="1"/>
      <c r="WAL124" s="1"/>
      <c r="WAM124" s="1"/>
      <c r="WAN124" s="1"/>
      <c r="WAO124" s="1"/>
      <c r="WAP124" s="1"/>
      <c r="WAQ124" s="1"/>
      <c r="WAR124" s="1"/>
      <c r="WAS124" s="1"/>
      <c r="WAT124" s="1"/>
      <c r="WAU124" s="1"/>
      <c r="WAV124" s="1"/>
      <c r="WAW124" s="1"/>
      <c r="WAX124" s="1"/>
      <c r="WAY124" s="1"/>
      <c r="WAZ124" s="1"/>
      <c r="WBA124" s="1"/>
      <c r="WBB124" s="1"/>
      <c r="WBC124" s="1"/>
      <c r="WBD124" s="1"/>
      <c r="WBE124" s="1"/>
      <c r="WBF124" s="1"/>
      <c r="WBG124" s="1"/>
      <c r="WBH124" s="1"/>
      <c r="WBI124" s="1"/>
      <c r="WBJ124" s="1"/>
      <c r="WBK124" s="1"/>
      <c r="WBL124" s="1"/>
      <c r="WBM124" s="1"/>
      <c r="WBN124" s="1"/>
      <c r="WBO124" s="1"/>
      <c r="WBP124" s="1"/>
      <c r="WBQ124" s="1"/>
      <c r="WBR124" s="1"/>
      <c r="WBS124" s="1"/>
      <c r="WBT124" s="1"/>
      <c r="WBU124" s="1"/>
      <c r="WBV124" s="1"/>
      <c r="WBW124" s="1"/>
      <c r="WBX124" s="1"/>
      <c r="WBY124" s="1"/>
      <c r="WBZ124" s="1"/>
      <c r="WCA124" s="1"/>
      <c r="WCB124" s="1"/>
      <c r="WCC124" s="1"/>
      <c r="WCD124" s="1"/>
      <c r="WCE124" s="1"/>
      <c r="WCF124" s="1"/>
      <c r="WCG124" s="1"/>
      <c r="WCH124" s="1"/>
      <c r="WCI124" s="1"/>
      <c r="WCJ124" s="1"/>
      <c r="WCK124" s="1"/>
      <c r="WCL124" s="1"/>
      <c r="WCM124" s="1"/>
      <c r="WCN124" s="1"/>
      <c r="WCO124" s="1"/>
      <c r="WCP124" s="1"/>
      <c r="WCQ124" s="1"/>
      <c r="WCR124" s="1"/>
      <c r="WCS124" s="1"/>
      <c r="WCT124" s="1"/>
      <c r="WCU124" s="1"/>
      <c r="WCV124" s="1"/>
      <c r="WCW124" s="1"/>
      <c r="WCX124" s="1"/>
      <c r="WCY124" s="1"/>
      <c r="WCZ124" s="1"/>
      <c r="WDA124" s="1"/>
      <c r="WDB124" s="1"/>
      <c r="WDC124" s="1"/>
      <c r="WDD124" s="1"/>
      <c r="WDE124" s="1"/>
      <c r="WDF124" s="1"/>
      <c r="WDG124" s="1"/>
      <c r="WDH124" s="1"/>
      <c r="WDI124" s="1"/>
      <c r="WDJ124" s="1"/>
      <c r="WDK124" s="1"/>
      <c r="WDL124" s="1"/>
      <c r="WDM124" s="1"/>
      <c r="WDN124" s="1"/>
      <c r="WDO124" s="1"/>
      <c r="WDP124" s="1"/>
      <c r="WDQ124" s="1"/>
      <c r="WDR124" s="1"/>
      <c r="WDS124" s="1"/>
      <c r="WDT124" s="1"/>
      <c r="WDU124" s="1"/>
      <c r="WDV124" s="1"/>
      <c r="WDW124" s="1"/>
      <c r="WDX124" s="1"/>
      <c r="WDY124" s="1"/>
      <c r="WDZ124" s="1"/>
      <c r="WEA124" s="1"/>
      <c r="WEB124" s="1"/>
      <c r="WEC124" s="1"/>
      <c r="WED124" s="1"/>
      <c r="WEE124" s="1"/>
      <c r="WEF124" s="1"/>
      <c r="WEG124" s="1"/>
      <c r="WEH124" s="1"/>
      <c r="WEI124" s="1"/>
      <c r="WEJ124" s="1"/>
      <c r="WEK124" s="1"/>
      <c r="WEL124" s="1"/>
      <c r="WEM124" s="1"/>
      <c r="WEN124" s="1"/>
      <c r="WEO124" s="1"/>
      <c r="WEP124" s="1"/>
      <c r="WEQ124" s="1"/>
      <c r="WER124" s="1"/>
      <c r="WES124" s="1"/>
      <c r="WET124" s="1"/>
      <c r="WEU124" s="1"/>
      <c r="WEV124" s="1"/>
      <c r="WEW124" s="1"/>
      <c r="WEX124" s="1"/>
      <c r="WEY124" s="1"/>
      <c r="WEZ124" s="1"/>
      <c r="WFA124" s="1"/>
      <c r="WFB124" s="1"/>
      <c r="WFC124" s="1"/>
      <c r="WFD124" s="1"/>
      <c r="WFE124" s="1"/>
      <c r="WFF124" s="1"/>
      <c r="WFG124" s="1"/>
      <c r="WFH124" s="1"/>
      <c r="WFI124" s="1"/>
      <c r="WFJ124" s="1"/>
      <c r="WFK124" s="1"/>
      <c r="WFL124" s="1"/>
      <c r="WFM124" s="1"/>
      <c r="WFN124" s="1"/>
      <c r="WFO124" s="1"/>
      <c r="WFP124" s="1"/>
      <c r="WFQ124" s="1"/>
      <c r="WFR124" s="1"/>
      <c r="WFS124" s="1"/>
      <c r="WFT124" s="1"/>
      <c r="WFU124" s="1"/>
      <c r="WFV124" s="1"/>
      <c r="WFW124" s="1"/>
      <c r="WFX124" s="1"/>
      <c r="WFY124" s="1"/>
      <c r="WFZ124" s="1"/>
      <c r="WGA124" s="1"/>
      <c r="WGB124" s="1"/>
      <c r="WGC124" s="1"/>
      <c r="WGD124" s="1"/>
      <c r="WGE124" s="1"/>
      <c r="WGF124" s="1"/>
      <c r="WGG124" s="1"/>
      <c r="WGH124" s="1"/>
      <c r="WGI124" s="1"/>
      <c r="WGJ124" s="1"/>
      <c r="WGK124" s="1"/>
      <c r="WGL124" s="1"/>
      <c r="WGM124" s="1"/>
      <c r="WGN124" s="1"/>
      <c r="WGO124" s="1"/>
      <c r="WGP124" s="1"/>
      <c r="WGQ124" s="1"/>
      <c r="WGR124" s="1"/>
      <c r="WGS124" s="1"/>
      <c r="WGT124" s="1"/>
      <c r="WGU124" s="1"/>
      <c r="WGV124" s="1"/>
      <c r="WGW124" s="1"/>
      <c r="WGX124" s="1"/>
      <c r="WGY124" s="1"/>
      <c r="WGZ124" s="1"/>
      <c r="WHA124" s="1"/>
      <c r="WHB124" s="1"/>
      <c r="WHC124" s="1"/>
      <c r="WHD124" s="1"/>
      <c r="WHE124" s="1"/>
      <c r="WHF124" s="1"/>
      <c r="WHG124" s="1"/>
      <c r="WHH124" s="1"/>
      <c r="WHI124" s="1"/>
      <c r="WHJ124" s="1"/>
      <c r="WHK124" s="1"/>
      <c r="WHL124" s="1"/>
      <c r="WHM124" s="1"/>
      <c r="WHN124" s="1"/>
      <c r="WHO124" s="1"/>
      <c r="WHP124" s="1"/>
      <c r="WHQ124" s="1"/>
      <c r="WHR124" s="1"/>
      <c r="WHS124" s="1"/>
      <c r="WHT124" s="1"/>
      <c r="WHU124" s="1"/>
      <c r="WHV124" s="1"/>
      <c r="WHW124" s="1"/>
      <c r="WHX124" s="1"/>
      <c r="WHY124" s="1"/>
      <c r="WHZ124" s="1"/>
      <c r="WIA124" s="1"/>
      <c r="WIB124" s="1"/>
      <c r="WIC124" s="1"/>
      <c r="WID124" s="1"/>
      <c r="WIE124" s="1"/>
      <c r="WIF124" s="1"/>
      <c r="WIG124" s="1"/>
      <c r="WIH124" s="1"/>
      <c r="WII124" s="1"/>
      <c r="WIJ124" s="1"/>
      <c r="WIK124" s="1"/>
      <c r="WIL124" s="1"/>
      <c r="WIM124" s="1"/>
      <c r="WIN124" s="1"/>
      <c r="WIO124" s="1"/>
      <c r="WIP124" s="1"/>
      <c r="WIQ124" s="1"/>
      <c r="WIR124" s="1"/>
      <c r="WIS124" s="1"/>
      <c r="WIT124" s="1"/>
      <c r="WIU124" s="1"/>
      <c r="WIV124" s="1"/>
      <c r="WIW124" s="1"/>
      <c r="WIX124" s="1"/>
      <c r="WIY124" s="1"/>
      <c r="WIZ124" s="1"/>
      <c r="WJA124" s="1"/>
      <c r="WJB124" s="1"/>
      <c r="WJC124" s="1"/>
      <c r="WJD124" s="1"/>
      <c r="WJE124" s="1"/>
      <c r="WJF124" s="1"/>
      <c r="WJG124" s="1"/>
      <c r="WJH124" s="1"/>
      <c r="WJI124" s="1"/>
      <c r="WJJ124" s="1"/>
      <c r="WJK124" s="1"/>
      <c r="WJL124" s="1"/>
      <c r="WJM124" s="1"/>
      <c r="WJN124" s="1"/>
      <c r="WJO124" s="1"/>
      <c r="WJP124" s="1"/>
      <c r="WJQ124" s="1"/>
      <c r="WJR124" s="1"/>
      <c r="WJS124" s="1"/>
      <c r="WJT124" s="1"/>
      <c r="WJU124" s="1"/>
      <c r="WJV124" s="1"/>
      <c r="WJW124" s="1"/>
      <c r="WJX124" s="1"/>
      <c r="WJY124" s="1"/>
      <c r="WJZ124" s="1"/>
      <c r="WKA124" s="1"/>
      <c r="WKB124" s="1"/>
      <c r="WKC124" s="1"/>
      <c r="WKD124" s="1"/>
      <c r="WKE124" s="1"/>
      <c r="WKF124" s="1"/>
      <c r="WKG124" s="1"/>
      <c r="WKH124" s="1"/>
      <c r="WKI124" s="1"/>
      <c r="WKJ124" s="1"/>
      <c r="WKK124" s="1"/>
      <c r="WKL124" s="1"/>
      <c r="WKM124" s="1"/>
      <c r="WKN124" s="1"/>
      <c r="WKO124" s="1"/>
      <c r="WKP124" s="1"/>
      <c r="WKQ124" s="1"/>
      <c r="WKR124" s="1"/>
      <c r="WKS124" s="1"/>
      <c r="WKT124" s="1"/>
      <c r="WKU124" s="1"/>
      <c r="WKV124" s="1"/>
      <c r="WKW124" s="1"/>
      <c r="WKX124" s="1"/>
      <c r="WKY124" s="1"/>
      <c r="WKZ124" s="1"/>
      <c r="WLA124" s="1"/>
      <c r="WLB124" s="1"/>
      <c r="WLC124" s="1"/>
      <c r="WLD124" s="1"/>
      <c r="WLE124" s="1"/>
      <c r="WLF124" s="1"/>
      <c r="WLG124" s="1"/>
      <c r="WLH124" s="1"/>
      <c r="WLI124" s="1"/>
      <c r="WLJ124" s="1"/>
      <c r="WLK124" s="1"/>
      <c r="WLL124" s="1"/>
      <c r="WLM124" s="1"/>
      <c r="WLN124" s="1"/>
      <c r="WLO124" s="1"/>
      <c r="WLP124" s="1"/>
      <c r="WLQ124" s="1"/>
      <c r="WLR124" s="1"/>
      <c r="WLS124" s="1"/>
      <c r="WLT124" s="1"/>
      <c r="WLU124" s="1"/>
      <c r="WLV124" s="1"/>
      <c r="WLW124" s="1"/>
      <c r="WLX124" s="1"/>
      <c r="WLY124" s="1"/>
      <c r="WLZ124" s="1"/>
      <c r="WMA124" s="1"/>
      <c r="WMB124" s="1"/>
      <c r="WMC124" s="1"/>
      <c r="WMD124" s="1"/>
      <c r="WME124" s="1"/>
      <c r="WMF124" s="1"/>
      <c r="WMG124" s="1"/>
      <c r="WMH124" s="1"/>
      <c r="WMI124" s="1"/>
      <c r="WMJ124" s="1"/>
      <c r="WMK124" s="1"/>
      <c r="WML124" s="1"/>
      <c r="WMM124" s="1"/>
      <c r="WMN124" s="1"/>
      <c r="WMO124" s="1"/>
      <c r="WMP124" s="1"/>
      <c r="WMQ124" s="1"/>
      <c r="WMR124" s="1"/>
      <c r="WMS124" s="1"/>
      <c r="WMT124" s="1"/>
      <c r="WMU124" s="1"/>
      <c r="WMV124" s="1"/>
      <c r="WMW124" s="1"/>
      <c r="WMX124" s="1"/>
      <c r="WMY124" s="1"/>
      <c r="WMZ124" s="1"/>
      <c r="WNA124" s="1"/>
      <c r="WNB124" s="1"/>
      <c r="WNC124" s="1"/>
      <c r="WND124" s="1"/>
      <c r="WNE124" s="1"/>
      <c r="WNF124" s="1"/>
      <c r="WNG124" s="1"/>
      <c r="WNH124" s="1"/>
      <c r="WNI124" s="1"/>
      <c r="WNJ124" s="1"/>
      <c r="WNK124" s="1"/>
      <c r="WNL124" s="1"/>
      <c r="WNM124" s="1"/>
      <c r="WNN124" s="1"/>
      <c r="WNO124" s="1"/>
      <c r="WNP124" s="1"/>
      <c r="WNQ124" s="1"/>
      <c r="WNR124" s="1"/>
      <c r="WNS124" s="1"/>
      <c r="WNT124" s="1"/>
      <c r="WNU124" s="1"/>
      <c r="WNV124" s="1"/>
      <c r="WNW124" s="1"/>
      <c r="WNX124" s="1"/>
      <c r="WNY124" s="1"/>
      <c r="WNZ124" s="1"/>
      <c r="WOA124" s="1"/>
      <c r="WOB124" s="1"/>
      <c r="WOC124" s="1"/>
      <c r="WOD124" s="1"/>
      <c r="WOE124" s="1"/>
      <c r="WOF124" s="1"/>
      <c r="WOG124" s="1"/>
      <c r="WOH124" s="1"/>
      <c r="WOI124" s="1"/>
      <c r="WOJ124" s="1"/>
      <c r="WOK124" s="1"/>
      <c r="WOL124" s="1"/>
      <c r="WOM124" s="1"/>
      <c r="WON124" s="1"/>
      <c r="WOO124" s="1"/>
      <c r="WOP124" s="1"/>
      <c r="WOQ124" s="1"/>
      <c r="WOR124" s="1"/>
      <c r="WOS124" s="1"/>
      <c r="WOT124" s="1"/>
      <c r="WOU124" s="1"/>
      <c r="WOV124" s="1"/>
      <c r="WOW124" s="1"/>
      <c r="WOX124" s="1"/>
      <c r="WOY124" s="1"/>
      <c r="WOZ124" s="1"/>
      <c r="WPA124" s="1"/>
      <c r="WPB124" s="1"/>
      <c r="WPC124" s="1"/>
      <c r="WPD124" s="1"/>
      <c r="WPE124" s="1"/>
      <c r="WPF124" s="1"/>
      <c r="WPG124" s="1"/>
      <c r="WPH124" s="1"/>
      <c r="WPI124" s="1"/>
      <c r="WPJ124" s="1"/>
      <c r="WPK124" s="1"/>
      <c r="WPL124" s="1"/>
      <c r="WPM124" s="1"/>
      <c r="WPN124" s="1"/>
      <c r="WPO124" s="1"/>
      <c r="WPP124" s="1"/>
      <c r="WPQ124" s="1"/>
      <c r="WPR124" s="1"/>
      <c r="WPS124" s="1"/>
      <c r="WPT124" s="1"/>
      <c r="WPU124" s="1"/>
      <c r="WPV124" s="1"/>
      <c r="WPW124" s="1"/>
      <c r="WPX124" s="1"/>
      <c r="WPY124" s="1"/>
      <c r="WPZ124" s="1"/>
      <c r="WQA124" s="1"/>
      <c r="WQB124" s="1"/>
      <c r="WQC124" s="1"/>
      <c r="WQD124" s="1"/>
      <c r="WQE124" s="1"/>
      <c r="WQF124" s="1"/>
      <c r="WQG124" s="1"/>
      <c r="WQH124" s="1"/>
      <c r="WQI124" s="1"/>
      <c r="WQJ124" s="1"/>
      <c r="WQK124" s="1"/>
      <c r="WQL124" s="1"/>
      <c r="WQM124" s="1"/>
      <c r="WQN124" s="1"/>
      <c r="WQO124" s="1"/>
      <c r="WQP124" s="1"/>
      <c r="WQQ124" s="1"/>
      <c r="WQR124" s="1"/>
      <c r="WQS124" s="1"/>
      <c r="WQT124" s="1"/>
      <c r="WQU124" s="1"/>
      <c r="WQV124" s="1"/>
      <c r="WQW124" s="1"/>
      <c r="WQX124" s="1"/>
      <c r="WQY124" s="1"/>
      <c r="WQZ124" s="1"/>
      <c r="WRA124" s="1"/>
      <c r="WRB124" s="1"/>
      <c r="WRC124" s="1"/>
      <c r="WRD124" s="1"/>
      <c r="WRE124" s="1"/>
      <c r="WRF124" s="1"/>
      <c r="WRG124" s="1"/>
      <c r="WRH124" s="1"/>
      <c r="WRI124" s="1"/>
      <c r="WRJ124" s="1"/>
      <c r="WRK124" s="1"/>
      <c r="WRL124" s="1"/>
      <c r="WRM124" s="1"/>
      <c r="WRN124" s="1"/>
      <c r="WRO124" s="1"/>
      <c r="WRP124" s="1"/>
      <c r="WRQ124" s="1"/>
      <c r="WRR124" s="1"/>
      <c r="WRS124" s="1"/>
      <c r="WRT124" s="1"/>
      <c r="WRU124" s="1"/>
      <c r="WRV124" s="1"/>
      <c r="WRW124" s="1"/>
      <c r="WRX124" s="1"/>
      <c r="WRY124" s="1"/>
      <c r="WRZ124" s="1"/>
      <c r="WSA124" s="1"/>
      <c r="WSB124" s="1"/>
      <c r="WSC124" s="1"/>
      <c r="WSD124" s="1"/>
      <c r="WSE124" s="1"/>
      <c r="WSF124" s="1"/>
      <c r="WSG124" s="1"/>
      <c r="WSH124" s="1"/>
      <c r="WSI124" s="1"/>
      <c r="WSJ124" s="1"/>
      <c r="WSK124" s="1"/>
      <c r="WSL124" s="1"/>
      <c r="WSM124" s="1"/>
      <c r="WSN124" s="1"/>
      <c r="WSO124" s="1"/>
      <c r="WSP124" s="1"/>
      <c r="WSQ124" s="1"/>
      <c r="WSR124" s="1"/>
      <c r="WSS124" s="1"/>
      <c r="WST124" s="1"/>
      <c r="WSU124" s="1"/>
      <c r="WSV124" s="1"/>
      <c r="WSW124" s="1"/>
      <c r="WSX124" s="1"/>
      <c r="WSY124" s="1"/>
      <c r="WSZ124" s="1"/>
      <c r="WTA124" s="1"/>
      <c r="WTB124" s="1"/>
      <c r="WTC124" s="1"/>
      <c r="WTD124" s="1"/>
      <c r="WTE124" s="1"/>
      <c r="WTF124" s="1"/>
      <c r="WTG124" s="1"/>
      <c r="WTH124" s="1"/>
      <c r="WTI124" s="1"/>
      <c r="WTJ124" s="1"/>
      <c r="WTK124" s="1"/>
      <c r="WTL124" s="1"/>
      <c r="WTM124" s="1"/>
      <c r="WTN124" s="1"/>
      <c r="WTO124" s="1"/>
      <c r="WTP124" s="1"/>
      <c r="WTQ124" s="1"/>
      <c r="WTR124" s="1"/>
      <c r="WTS124" s="1"/>
      <c r="WTT124" s="1"/>
      <c r="WTU124" s="1"/>
      <c r="WTV124" s="1"/>
      <c r="WTW124" s="1"/>
      <c r="WTX124" s="1"/>
      <c r="WTY124" s="1"/>
      <c r="WTZ124" s="1"/>
      <c r="WUA124" s="1"/>
      <c r="WUB124" s="1"/>
      <c r="WUC124" s="1"/>
      <c r="WUD124" s="1"/>
      <c r="WUE124" s="1"/>
      <c r="WUF124" s="1"/>
      <c r="WUG124" s="1"/>
      <c r="WUH124" s="1"/>
      <c r="WUI124" s="1"/>
      <c r="WUJ124" s="1"/>
      <c r="WUK124" s="1"/>
      <c r="WUL124" s="1"/>
      <c r="WUM124" s="1"/>
      <c r="WUN124" s="1"/>
      <c r="WUO124" s="1"/>
      <c r="WUP124" s="1"/>
      <c r="WUQ124" s="1"/>
      <c r="WUR124" s="1"/>
      <c r="WUS124" s="1"/>
      <c r="WUT124" s="1"/>
      <c r="WUU124" s="1"/>
      <c r="WUV124" s="1"/>
      <c r="WUW124" s="1"/>
      <c r="WUX124" s="1"/>
      <c r="WUY124" s="1"/>
      <c r="WUZ124" s="1"/>
      <c r="WVA124" s="1"/>
      <c r="WVB124" s="1"/>
      <c r="WVC124" s="1"/>
      <c r="WVD124" s="1"/>
      <c r="WVE124" s="1"/>
      <c r="WVF124" s="1"/>
      <c r="WVG124" s="1"/>
      <c r="WVH124" s="1"/>
      <c r="WVI124" s="1"/>
      <c r="WVJ124" s="1"/>
      <c r="WVK124" s="1"/>
      <c r="WVL124" s="1"/>
      <c r="WVM124" s="1"/>
      <c r="WVN124" s="1"/>
      <c r="WVO124" s="1"/>
      <c r="WVP124" s="1"/>
      <c r="WVQ124" s="1"/>
      <c r="WVR124" s="1"/>
      <c r="WVS124" s="1"/>
      <c r="WVT124" s="1"/>
      <c r="WVU124" s="1"/>
      <c r="WVV124" s="1"/>
      <c r="WVW124" s="1"/>
      <c r="WVX124" s="1"/>
      <c r="WVY124" s="1"/>
      <c r="WVZ124" s="1"/>
      <c r="WWA124" s="1"/>
      <c r="WWB124" s="1"/>
      <c r="WWC124" s="1"/>
      <c r="WWD124" s="1"/>
      <c r="WWE124" s="1"/>
      <c r="WWF124" s="1"/>
      <c r="WWG124" s="1"/>
      <c r="WWH124" s="1"/>
      <c r="WWI124" s="1"/>
      <c r="WWJ124" s="1"/>
      <c r="WWK124" s="1"/>
      <c r="WWL124" s="1"/>
      <c r="WWM124" s="1"/>
      <c r="WWN124" s="1"/>
      <c r="WWO124" s="1"/>
      <c r="WWP124" s="1"/>
      <c r="WWQ124" s="1"/>
      <c r="WWR124" s="1"/>
      <c r="WWS124" s="1"/>
      <c r="WWT124" s="1"/>
      <c r="WWU124" s="1"/>
      <c r="WWV124" s="1"/>
      <c r="WWW124" s="1"/>
      <c r="WWX124" s="1"/>
      <c r="WWY124" s="1"/>
      <c r="WWZ124" s="1"/>
      <c r="WXA124" s="1"/>
      <c r="WXB124" s="1"/>
      <c r="WXC124" s="1"/>
      <c r="WXD124" s="1"/>
      <c r="WXE124" s="1"/>
      <c r="WXF124" s="1"/>
      <c r="WXG124" s="1"/>
      <c r="WXH124" s="1"/>
      <c r="WXI124" s="1"/>
      <c r="WXJ124" s="1"/>
      <c r="WXK124" s="1"/>
      <c r="WXL124" s="1"/>
      <c r="WXM124" s="1"/>
      <c r="WXN124" s="1"/>
      <c r="WXO124" s="1"/>
      <c r="WXP124" s="1"/>
      <c r="WXQ124" s="1"/>
      <c r="WXR124" s="1"/>
      <c r="WXS124" s="1"/>
      <c r="WXT124" s="1"/>
      <c r="WXU124" s="1"/>
      <c r="WXV124" s="1"/>
      <c r="WXW124" s="1"/>
      <c r="WXX124" s="1"/>
      <c r="WXY124" s="1"/>
      <c r="WXZ124" s="1"/>
      <c r="WYA124" s="1"/>
      <c r="WYB124" s="1"/>
      <c r="WYC124" s="1"/>
      <c r="WYD124" s="1"/>
      <c r="WYE124" s="1"/>
      <c r="WYF124" s="1"/>
      <c r="WYG124" s="1"/>
      <c r="WYH124" s="1"/>
      <c r="WYI124" s="1"/>
      <c r="WYJ124" s="1"/>
      <c r="WYK124" s="1"/>
      <c r="WYL124" s="1"/>
      <c r="WYM124" s="1"/>
      <c r="WYN124" s="1"/>
      <c r="WYO124" s="1"/>
      <c r="WYP124" s="1"/>
      <c r="WYQ124" s="1"/>
      <c r="WYR124" s="1"/>
      <c r="WYS124" s="1"/>
      <c r="WYT124" s="1"/>
      <c r="WYU124" s="1"/>
      <c r="WYV124" s="1"/>
      <c r="WYW124" s="1"/>
      <c r="WYX124" s="1"/>
      <c r="WYY124" s="1"/>
      <c r="WYZ124" s="1"/>
      <c r="WZA124" s="1"/>
      <c r="WZB124" s="1"/>
      <c r="WZC124" s="1"/>
      <c r="WZD124" s="1"/>
      <c r="WZE124" s="1"/>
      <c r="WZF124" s="1"/>
      <c r="WZG124" s="1"/>
      <c r="WZH124" s="1"/>
      <c r="WZI124" s="1"/>
      <c r="WZJ124" s="1"/>
      <c r="WZK124" s="1"/>
      <c r="WZL124" s="1"/>
      <c r="WZM124" s="1"/>
      <c r="WZN124" s="1"/>
      <c r="WZO124" s="1"/>
      <c r="WZP124" s="1"/>
      <c r="WZQ124" s="1"/>
      <c r="WZR124" s="1"/>
      <c r="WZS124" s="1"/>
      <c r="WZT124" s="1"/>
      <c r="WZU124" s="1"/>
      <c r="WZV124" s="1"/>
      <c r="WZW124" s="1"/>
      <c r="WZX124" s="1"/>
      <c r="WZY124" s="1"/>
      <c r="WZZ124" s="1"/>
      <c r="XAA124" s="1"/>
      <c r="XAB124" s="1"/>
      <c r="XAC124" s="1"/>
      <c r="XAD124" s="1"/>
      <c r="XAE124" s="1"/>
      <c r="XAF124" s="1"/>
      <c r="XAG124" s="1"/>
      <c r="XAH124" s="1"/>
      <c r="XAI124" s="1"/>
      <c r="XAJ124" s="1"/>
      <c r="XAK124" s="1"/>
      <c r="XAL124" s="1"/>
      <c r="XAM124" s="1"/>
      <c r="XAN124" s="1"/>
      <c r="XAO124" s="1"/>
      <c r="XAP124" s="1"/>
      <c r="XAQ124" s="1"/>
      <c r="XAR124" s="1"/>
      <c r="XAS124" s="1"/>
      <c r="XAT124" s="1"/>
      <c r="XAU124" s="1"/>
      <c r="XAV124" s="1"/>
      <c r="XAW124" s="1"/>
      <c r="XAX124" s="1"/>
      <c r="XAY124" s="1"/>
      <c r="XAZ124" s="1"/>
      <c r="XBA124" s="1"/>
      <c r="XBB124" s="1"/>
      <c r="XBC124" s="1"/>
      <c r="XBD124" s="1"/>
      <c r="XBE124" s="1"/>
      <c r="XBF124" s="1"/>
      <c r="XBG124" s="1"/>
      <c r="XBH124" s="1"/>
      <c r="XBI124" s="1"/>
      <c r="XBJ124" s="1"/>
      <c r="XBK124" s="1"/>
      <c r="XBL124" s="1"/>
      <c r="XBM124" s="1"/>
      <c r="XBN124" s="1"/>
      <c r="XBO124" s="1"/>
      <c r="XBP124" s="1"/>
      <c r="XBQ124" s="1"/>
      <c r="XBR124" s="1"/>
      <c r="XBS124" s="1"/>
      <c r="XBT124" s="1"/>
      <c r="XBU124" s="1"/>
      <c r="XBV124" s="1"/>
      <c r="XBW124" s="1"/>
      <c r="XBX124" s="1"/>
      <c r="XBY124" s="1"/>
      <c r="XBZ124" s="1"/>
      <c r="XCA124" s="1"/>
      <c r="XCB124" s="1"/>
      <c r="XCC124" s="1"/>
      <c r="XCD124" s="1"/>
      <c r="XCE124" s="1"/>
      <c r="XCF124" s="1"/>
      <c r="XCG124" s="1"/>
      <c r="XCH124" s="1"/>
      <c r="XCI124" s="1"/>
      <c r="XCJ124" s="1"/>
      <c r="XCK124" s="1"/>
      <c r="XCL124" s="1"/>
      <c r="XCM124" s="1"/>
      <c r="XCN124" s="1"/>
      <c r="XCO124" s="1"/>
      <c r="XCP124" s="1"/>
      <c r="XCQ124" s="1"/>
      <c r="XCR124" s="1"/>
      <c r="XCS124" s="1"/>
      <c r="XCT124" s="1"/>
      <c r="XCU124" s="1"/>
      <c r="XCV124" s="1"/>
      <c r="XCW124" s="1"/>
      <c r="XCX124" s="1"/>
      <c r="XCY124" s="1"/>
      <c r="XCZ124" s="1"/>
      <c r="XDA124" s="1"/>
      <c r="XDB124" s="1"/>
      <c r="XDC124" s="1"/>
      <c r="XDD124" s="1"/>
      <c r="XDE124" s="1"/>
      <c r="XDF124" s="1"/>
      <c r="XDG124" s="1"/>
      <c r="XDH124" s="1"/>
      <c r="XDI124" s="1"/>
      <c r="XDJ124" s="1"/>
      <c r="XDK124" s="1"/>
      <c r="XDL124" s="1"/>
      <c r="XDM124" s="1"/>
      <c r="XDN124" s="1"/>
      <c r="XDO124" s="1"/>
      <c r="XDP124" s="1"/>
      <c r="XDQ124" s="1"/>
      <c r="XDR124" s="1"/>
      <c r="XDS124" s="1"/>
      <c r="XDT124" s="1"/>
      <c r="XDU124" s="1"/>
      <c r="XDV124" s="1"/>
      <c r="XDW124" s="1"/>
      <c r="XDX124" s="1"/>
      <c r="XDY124" s="1"/>
      <c r="XDZ124" s="1"/>
      <c r="XEA124" s="1"/>
      <c r="XEB124" s="1"/>
      <c r="XEC124" s="1"/>
      <c r="XED124" s="1"/>
      <c r="XEE124" s="1"/>
      <c r="XEF124" s="1"/>
      <c r="XEG124" s="1"/>
      <c r="XEH124" s="1"/>
      <c r="XEI124" s="1"/>
      <c r="XEJ124" s="1"/>
      <c r="XEK124" s="1"/>
      <c r="XEL124" s="1"/>
      <c r="XEM124" s="1"/>
      <c r="XEN124" s="1"/>
      <c r="XEO124" s="1"/>
      <c r="XEP124" s="1"/>
      <c r="XEQ124" s="1"/>
      <c r="XER124" s="1"/>
      <c r="XES124" s="1"/>
      <c r="XET124" s="1"/>
      <c r="XEU124" s="1"/>
    </row>
    <row r="125" spans="2:16375" s="397" customFormat="1" outlineLevel="2" x14ac:dyDescent="0.2">
      <c r="C125" s="395"/>
      <c r="D125" s="523" t="s">
        <v>235</v>
      </c>
      <c r="E125" s="42"/>
      <c r="F125" s="120"/>
      <c r="G125" s="523" t="s">
        <v>311</v>
      </c>
      <c r="H125" s="42"/>
      <c r="I125" s="104"/>
      <c r="J125" s="525">
        <v>98520</v>
      </c>
      <c r="K125" s="42"/>
      <c r="L125" s="104"/>
      <c r="M125" s="45" t="s">
        <v>290</v>
      </c>
      <c r="N125" s="44"/>
      <c r="O125" s="105"/>
      <c r="P125" s="41" t="s">
        <v>264</v>
      </c>
      <c r="Q125" s="586"/>
      <c r="R125" s="587"/>
      <c r="S125" s="585">
        <f>VLOOKUP(D125,'MEMÓRIA DE CÁLCULO'!A:H,8,FALSE)</f>
        <v>2015.47</v>
      </c>
      <c r="T125" s="588"/>
      <c r="U125" s="596"/>
      <c r="V125" s="894">
        <f t="shared" ref="V125:V128" si="73">ROUND(AM125,2)</f>
        <v>8.25</v>
      </c>
      <c r="W125" s="588"/>
      <c r="X125" s="596"/>
      <c r="Y125" s="757">
        <f>BDI!$E$35</f>
        <v>0.21820000000000001</v>
      </c>
      <c r="Z125" s="588"/>
      <c r="AA125" s="589"/>
      <c r="AB125" s="585">
        <f t="shared" ref="AB125" si="74">ROUND(V125*(1+Y125),2)</f>
        <v>10.050000000000001</v>
      </c>
      <c r="AC125" s="408"/>
      <c r="AD125" s="430"/>
      <c r="AE125" s="46">
        <f t="shared" ref="AE125" si="75">ROUND(AB125*S125,2)</f>
        <v>20255.47</v>
      </c>
      <c r="AF125" s="42"/>
      <c r="AG125" s="43"/>
      <c r="AH125" s="96">
        <f t="shared" si="72"/>
        <v>5.3127580803990495E-4</v>
      </c>
      <c r="AI125" s="396"/>
      <c r="AL125" s="927">
        <v>8.1999999999999993</v>
      </c>
      <c r="AM125" s="928">
        <f t="shared" si="47"/>
        <v>8.2538295027052264</v>
      </c>
      <c r="AN125" s="931"/>
      <c r="AO125" s="569"/>
      <c r="AX125" s="398"/>
      <c r="AY125" s="398"/>
      <c r="AZ125" s="398"/>
      <c r="BA125" s="398"/>
      <c r="BB125" s="398"/>
      <c r="BD125" s="502"/>
      <c r="CD125" s="397" t="s">
        <v>120</v>
      </c>
    </row>
    <row r="126" spans="2:16375" s="397" customFormat="1" ht="25.5" outlineLevel="2" x14ac:dyDescent="0.2">
      <c r="C126" s="550"/>
      <c r="D126" s="523" t="s">
        <v>119</v>
      </c>
      <c r="E126" s="408"/>
      <c r="F126" s="430"/>
      <c r="G126" s="523" t="s">
        <v>311</v>
      </c>
      <c r="H126" s="408"/>
      <c r="I126" s="430"/>
      <c r="J126" s="525">
        <v>103946</v>
      </c>
      <c r="K126" s="408"/>
      <c r="L126" s="430"/>
      <c r="M126" s="45" t="s">
        <v>360</v>
      </c>
      <c r="N126" s="409"/>
      <c r="O126" s="431"/>
      <c r="P126" s="41" t="s">
        <v>264</v>
      </c>
      <c r="Q126" s="588"/>
      <c r="R126" s="589"/>
      <c r="S126" s="585">
        <f>VLOOKUP(D126,'MEMÓRIA DE CÁLCULO'!A:H,8,FALSE)</f>
        <v>2015.47</v>
      </c>
      <c r="T126" s="588"/>
      <c r="U126" s="589"/>
      <c r="V126" s="894">
        <f t="shared" si="73"/>
        <v>20.100000000000001</v>
      </c>
      <c r="W126" s="588"/>
      <c r="X126" s="589"/>
      <c r="Y126" s="757">
        <f>BDI!$E$35</f>
        <v>0.21820000000000001</v>
      </c>
      <c r="Z126" s="588"/>
      <c r="AA126" s="589"/>
      <c r="AB126" s="585">
        <f t="shared" ref="AB126:AB128" si="76">ROUND(V126*(1+Y126),2)</f>
        <v>24.49</v>
      </c>
      <c r="AC126" s="408"/>
      <c r="AD126" s="430"/>
      <c r="AE126" s="46">
        <f t="shared" ref="AE126:AE128" si="77">ROUND(AB126*S126,2)</f>
        <v>49358.86</v>
      </c>
      <c r="AF126" s="408"/>
      <c r="AG126" s="430"/>
      <c r="AH126" s="96">
        <f t="shared" si="72"/>
        <v>1.2946215629866178E-3</v>
      </c>
      <c r="AI126" s="396"/>
      <c r="AL126" s="927">
        <v>19.97</v>
      </c>
      <c r="AM126" s="928">
        <f t="shared" si="47"/>
        <v>20.101094532807728</v>
      </c>
      <c r="AN126" s="931"/>
      <c r="AO126" s="569"/>
      <c r="AX126" s="398"/>
      <c r="AY126" s="398"/>
      <c r="AZ126" s="398"/>
      <c r="BA126" s="398"/>
      <c r="BB126" s="398"/>
      <c r="BD126" s="502"/>
    </row>
    <row r="127" spans="2:16375" s="397" customFormat="1" ht="25.5" outlineLevel="2" x14ac:dyDescent="0.2">
      <c r="C127" s="550"/>
      <c r="D127" s="523" t="s">
        <v>236</v>
      </c>
      <c r="E127" s="408"/>
      <c r="F127" s="430"/>
      <c r="G127" s="523" t="s">
        <v>311</v>
      </c>
      <c r="H127" s="408"/>
      <c r="I127" s="430"/>
      <c r="J127" s="525">
        <v>98511</v>
      </c>
      <c r="K127" s="408"/>
      <c r="L127" s="430"/>
      <c r="M127" s="45" t="s">
        <v>291</v>
      </c>
      <c r="N127" s="409"/>
      <c r="O127" s="431"/>
      <c r="P127" s="41" t="s">
        <v>310</v>
      </c>
      <c r="Q127" s="588"/>
      <c r="R127" s="589"/>
      <c r="S127" s="585">
        <f>VLOOKUP(D127,'MEMÓRIA DE CÁLCULO'!A:H,8,FALSE)</f>
        <v>40</v>
      </c>
      <c r="T127" s="588"/>
      <c r="U127" s="589"/>
      <c r="V127" s="894">
        <f t="shared" si="73"/>
        <v>217.39</v>
      </c>
      <c r="W127" s="588"/>
      <c r="X127" s="589"/>
      <c r="Y127" s="757">
        <f>BDI!$E$35</f>
        <v>0.21820000000000001</v>
      </c>
      <c r="Z127" s="588"/>
      <c r="AA127" s="589"/>
      <c r="AB127" s="585">
        <f t="shared" si="76"/>
        <v>264.82</v>
      </c>
      <c r="AC127" s="408"/>
      <c r="AD127" s="430"/>
      <c r="AE127" s="46">
        <f t="shared" si="77"/>
        <v>10592.8</v>
      </c>
      <c r="AF127" s="408"/>
      <c r="AG127" s="430"/>
      <c r="AH127" s="96">
        <f t="shared" si="72"/>
        <v>2.7783598106610735E-4</v>
      </c>
      <c r="AI127" s="396"/>
      <c r="AL127" s="927">
        <v>215.97</v>
      </c>
      <c r="AM127" s="928">
        <f t="shared" si="47"/>
        <v>217.38775093893267</v>
      </c>
      <c r="AN127" s="931"/>
      <c r="AO127" s="569"/>
      <c r="AX127" s="398"/>
      <c r="AY127" s="398"/>
      <c r="AZ127" s="398"/>
      <c r="BA127" s="398"/>
      <c r="BB127" s="398"/>
      <c r="BD127" s="502"/>
    </row>
    <row r="128" spans="2:16375" s="397" customFormat="1" ht="25.5" outlineLevel="2" x14ac:dyDescent="0.2">
      <c r="C128" s="550"/>
      <c r="D128" s="523" t="s">
        <v>363</v>
      </c>
      <c r="E128" s="408"/>
      <c r="F128" s="430"/>
      <c r="G128" s="523" t="s">
        <v>311</v>
      </c>
      <c r="H128" s="408"/>
      <c r="I128" s="430"/>
      <c r="J128" s="525">
        <v>98510</v>
      </c>
      <c r="K128" s="408"/>
      <c r="L128" s="430"/>
      <c r="M128" s="45" t="s">
        <v>361</v>
      </c>
      <c r="N128" s="409"/>
      <c r="O128" s="431"/>
      <c r="P128" s="41" t="s">
        <v>310</v>
      </c>
      <c r="Q128" s="588"/>
      <c r="R128" s="589"/>
      <c r="S128" s="585">
        <f>VLOOKUP(D128,'MEMÓRIA DE CÁLCULO'!A:H,8,FALSE)</f>
        <v>70</v>
      </c>
      <c r="T128" s="588"/>
      <c r="U128" s="589"/>
      <c r="V128" s="894">
        <f t="shared" si="73"/>
        <v>123.12</v>
      </c>
      <c r="W128" s="588"/>
      <c r="X128" s="589"/>
      <c r="Y128" s="757">
        <f>BDI!$E$35</f>
        <v>0.21820000000000001</v>
      </c>
      <c r="Z128" s="588"/>
      <c r="AA128" s="589"/>
      <c r="AB128" s="585">
        <f t="shared" si="76"/>
        <v>149.97999999999999</v>
      </c>
      <c r="AC128" s="408"/>
      <c r="AD128" s="430"/>
      <c r="AE128" s="46">
        <f t="shared" si="77"/>
        <v>10498.6</v>
      </c>
      <c r="AF128" s="408"/>
      <c r="AG128" s="430"/>
      <c r="AH128" s="96">
        <f t="shared" si="72"/>
        <v>2.7536523212187848E-4</v>
      </c>
      <c r="AI128" s="396"/>
      <c r="AL128" s="927">
        <v>122.32</v>
      </c>
      <c r="AM128" s="928">
        <f t="shared" si="47"/>
        <v>123.12297863059797</v>
      </c>
      <c r="AN128" s="931"/>
      <c r="AO128" s="569"/>
      <c r="AX128" s="398"/>
      <c r="AY128" s="398"/>
      <c r="AZ128" s="398"/>
      <c r="BA128" s="398"/>
      <c r="BB128" s="398"/>
      <c r="BD128" s="502"/>
    </row>
    <row r="129" spans="2:16375" s="397" customFormat="1" outlineLevel="1" x14ac:dyDescent="0.2">
      <c r="B129" s="1"/>
      <c r="C129" s="9"/>
      <c r="D129" s="70"/>
      <c r="E129" s="70"/>
      <c r="F129" s="70"/>
      <c r="G129" s="70"/>
      <c r="H129" s="70"/>
      <c r="I129" s="70"/>
      <c r="J129" s="538"/>
      <c r="K129" s="70"/>
      <c r="L129" s="70"/>
      <c r="M129" s="95"/>
      <c r="N129" s="95"/>
      <c r="O129" s="95"/>
      <c r="P129" s="51"/>
      <c r="Q129" s="590"/>
      <c r="R129" s="590"/>
      <c r="S129" s="590"/>
      <c r="T129" s="590"/>
      <c r="U129" s="590"/>
      <c r="V129" s="590"/>
      <c r="W129" s="590"/>
      <c r="X129" s="590"/>
      <c r="Y129" s="759"/>
      <c r="Z129" s="590"/>
      <c r="AA129" s="590"/>
      <c r="AB129" s="590"/>
      <c r="AC129" s="50"/>
      <c r="AD129" s="50"/>
      <c r="AE129" s="81"/>
      <c r="AF129" s="2"/>
      <c r="AG129" s="2"/>
      <c r="AH129" s="71"/>
      <c r="AI129" s="10"/>
      <c r="AJ129" s="1"/>
      <c r="AK129" s="1"/>
      <c r="AL129" s="928"/>
      <c r="AM129" s="928"/>
      <c r="AN129" s="931"/>
      <c r="AO129" s="504"/>
      <c r="AP129" s="1"/>
      <c r="AQ129" s="1"/>
      <c r="AR129" s="1"/>
      <c r="AS129" s="1"/>
      <c r="AT129" s="1"/>
      <c r="AU129" s="1"/>
      <c r="AV129" s="1"/>
      <c r="AW129" s="1"/>
      <c r="AX129" s="18"/>
      <c r="AY129" s="18"/>
      <c r="AZ129" s="18"/>
      <c r="BA129" s="18"/>
      <c r="BB129" s="18"/>
      <c r="BC129" s="1"/>
      <c r="BD129" s="2"/>
      <c r="BE129" s="1"/>
      <c r="BF129" s="1"/>
      <c r="BG129" s="1"/>
      <c r="BH129" s="1"/>
      <c r="BI129" s="1"/>
      <c r="BJ129" s="1"/>
      <c r="BK129" s="1"/>
      <c r="BL129" s="1"/>
      <c r="BM129" s="1"/>
      <c r="BN129" s="1"/>
      <c r="BO129" s="1"/>
      <c r="BP129" s="1"/>
      <c r="BQ129" s="1"/>
      <c r="BR129" s="1"/>
      <c r="BS129" s="1"/>
      <c r="BT129" s="1"/>
      <c r="BU129" s="1"/>
      <c r="BV129" s="1"/>
      <c r="BW129" s="1"/>
      <c r="BX129" s="1"/>
      <c r="BY129" s="1"/>
      <c r="BZ129" s="1"/>
      <c r="CA129" s="1"/>
      <c r="CB129" s="1"/>
      <c r="CC129" s="1"/>
      <c r="CD129" s="1"/>
      <c r="CE129" s="1"/>
      <c r="CF129" s="1"/>
      <c r="CG129" s="1"/>
      <c r="CH129" s="1"/>
      <c r="CI129" s="1"/>
      <c r="CJ129" s="1"/>
      <c r="CK129" s="1"/>
      <c r="CL129" s="1"/>
      <c r="CM129" s="1"/>
      <c r="CN129" s="1"/>
      <c r="CO129" s="1"/>
      <c r="CP129" s="1"/>
      <c r="CQ129" s="1"/>
      <c r="CR129" s="1"/>
      <c r="CS129" s="1"/>
      <c r="CT129" s="1"/>
      <c r="CU129" s="1"/>
      <c r="CV129" s="1"/>
      <c r="CW129" s="1"/>
      <c r="CX129" s="1"/>
      <c r="CY129" s="1"/>
      <c r="CZ129" s="1"/>
      <c r="DA129" s="1"/>
      <c r="DB129" s="1"/>
      <c r="DC129" s="1"/>
      <c r="DD129" s="1"/>
      <c r="DE129" s="1"/>
      <c r="DF129" s="1"/>
      <c r="DG129" s="1"/>
      <c r="DH129" s="1"/>
      <c r="DI129" s="1"/>
      <c r="DJ129" s="1"/>
      <c r="DK129" s="1"/>
      <c r="DL129" s="1"/>
      <c r="DM129" s="1"/>
      <c r="DN129" s="1"/>
      <c r="DO129" s="1"/>
      <c r="DP129" s="1"/>
      <c r="DQ129" s="1"/>
      <c r="DR129" s="1"/>
      <c r="DS129" s="1"/>
      <c r="DT129" s="1"/>
      <c r="DU129" s="1"/>
      <c r="DV129" s="1"/>
      <c r="DW129" s="1"/>
      <c r="DX129" s="1"/>
      <c r="DY129" s="1"/>
      <c r="DZ129" s="1"/>
      <c r="EA129" s="1"/>
      <c r="EB129" s="1"/>
      <c r="EC129" s="1"/>
      <c r="ED129" s="1"/>
      <c r="EE129" s="1"/>
      <c r="EF129" s="1"/>
      <c r="EG129" s="1"/>
      <c r="EH129" s="1"/>
      <c r="EI129" s="1"/>
      <c r="EJ129" s="1"/>
      <c r="EK129" s="1"/>
      <c r="EL129" s="1"/>
      <c r="EM129" s="1"/>
      <c r="EN129" s="1"/>
      <c r="EO129" s="1"/>
      <c r="EP129" s="1"/>
      <c r="EQ129" s="1"/>
      <c r="ER129" s="1"/>
      <c r="ES129" s="1"/>
      <c r="ET129" s="1"/>
      <c r="EU129" s="1"/>
      <c r="EV129" s="1"/>
      <c r="EW129" s="1"/>
      <c r="EX129" s="1"/>
      <c r="EY129" s="1"/>
      <c r="EZ129" s="1"/>
      <c r="FA129" s="1"/>
      <c r="FB129" s="1"/>
      <c r="FC129" s="1"/>
      <c r="FD129" s="1"/>
      <c r="FE129" s="1"/>
      <c r="FF129" s="1"/>
      <c r="FG129" s="1"/>
      <c r="FH129" s="1"/>
      <c r="FI129" s="1"/>
      <c r="FJ129" s="1"/>
      <c r="FK129" s="1"/>
      <c r="FL129" s="1"/>
      <c r="FM129" s="1"/>
      <c r="FN129" s="1"/>
      <c r="FO129" s="1"/>
      <c r="FP129" s="1"/>
      <c r="FQ129" s="1"/>
      <c r="FR129" s="1"/>
      <c r="FS129" s="1"/>
      <c r="FT129" s="1"/>
      <c r="FU129" s="1"/>
      <c r="FV129" s="1"/>
      <c r="FW129" s="1"/>
      <c r="FX129" s="1"/>
      <c r="FY129" s="1"/>
      <c r="FZ129" s="1"/>
      <c r="GA129" s="1"/>
      <c r="GB129" s="1"/>
      <c r="GC129" s="1"/>
      <c r="GD129" s="1"/>
      <c r="GE129" s="1"/>
      <c r="GF129" s="1"/>
      <c r="GG129" s="1"/>
      <c r="GH129" s="1"/>
      <c r="GI129" s="1"/>
      <c r="GJ129" s="1"/>
      <c r="GK129" s="1"/>
      <c r="GL129" s="1"/>
      <c r="GM129" s="1"/>
      <c r="GN129" s="1"/>
      <c r="GO129" s="1"/>
      <c r="GP129" s="1"/>
      <c r="GQ129" s="1"/>
      <c r="GR129" s="1"/>
      <c r="GS129" s="1"/>
      <c r="GT129" s="1"/>
      <c r="GU129" s="1"/>
      <c r="GV129" s="1"/>
      <c r="GW129" s="1"/>
      <c r="GX129" s="1"/>
      <c r="GY129" s="1"/>
      <c r="GZ129" s="1"/>
      <c r="HA129" s="1"/>
      <c r="HB129" s="1"/>
      <c r="HC129" s="1"/>
      <c r="HD129" s="1"/>
      <c r="HE129" s="1"/>
      <c r="HF129" s="1"/>
      <c r="HG129" s="1"/>
      <c r="HH129" s="1"/>
      <c r="HI129" s="1"/>
      <c r="HJ129" s="1"/>
      <c r="HK129" s="1"/>
      <c r="HL129" s="1"/>
      <c r="HM129" s="1"/>
      <c r="HN129" s="1"/>
      <c r="HO129" s="1"/>
      <c r="HP129" s="1"/>
      <c r="HQ129" s="1"/>
      <c r="HR129" s="1"/>
      <c r="HS129" s="1"/>
      <c r="HT129" s="1"/>
      <c r="HU129" s="1"/>
      <c r="HV129" s="1"/>
      <c r="HW129" s="1"/>
      <c r="HX129" s="1"/>
      <c r="HY129" s="1"/>
      <c r="HZ129" s="1"/>
      <c r="IA129" s="1"/>
      <c r="IB129" s="1"/>
      <c r="IC129" s="1"/>
      <c r="ID129" s="1"/>
      <c r="IE129" s="1"/>
      <c r="IF129" s="1"/>
      <c r="IG129" s="1"/>
      <c r="IH129" s="1"/>
      <c r="II129" s="1"/>
      <c r="IJ129" s="1"/>
      <c r="IK129" s="1"/>
      <c r="IL129" s="1"/>
      <c r="IM129" s="1"/>
      <c r="IN129" s="1"/>
      <c r="IO129" s="1"/>
      <c r="IP129" s="1"/>
      <c r="IQ129" s="1"/>
      <c r="IR129" s="1"/>
      <c r="IS129" s="1"/>
      <c r="IT129" s="1"/>
      <c r="IU129" s="1"/>
      <c r="IV129" s="1"/>
      <c r="IW129" s="1"/>
      <c r="IX129" s="1"/>
      <c r="IY129" s="1"/>
      <c r="IZ129" s="1"/>
      <c r="JA129" s="1"/>
      <c r="JB129" s="1"/>
      <c r="JC129" s="1"/>
      <c r="JD129" s="1"/>
      <c r="JE129" s="1"/>
      <c r="JF129" s="1"/>
      <c r="JG129" s="1"/>
      <c r="JH129" s="1"/>
      <c r="JI129" s="1"/>
      <c r="JJ129" s="1"/>
      <c r="JK129" s="1"/>
      <c r="JL129" s="1"/>
      <c r="JM129" s="1"/>
      <c r="JN129" s="1"/>
      <c r="JO129" s="1"/>
      <c r="JP129" s="1"/>
      <c r="JQ129" s="1"/>
      <c r="JR129" s="1"/>
      <c r="JS129" s="1"/>
      <c r="JT129" s="1"/>
      <c r="JU129" s="1"/>
      <c r="JV129" s="1"/>
      <c r="JW129" s="1"/>
      <c r="JX129" s="1"/>
      <c r="JY129" s="1"/>
      <c r="JZ129" s="1"/>
      <c r="KA129" s="1"/>
      <c r="KB129" s="1"/>
      <c r="KC129" s="1"/>
      <c r="KD129" s="1"/>
      <c r="KE129" s="1"/>
      <c r="KF129" s="1"/>
      <c r="KG129" s="1"/>
      <c r="KH129" s="1"/>
      <c r="KI129" s="1"/>
      <c r="KJ129" s="1"/>
      <c r="KK129" s="1"/>
      <c r="KL129" s="1"/>
      <c r="KM129" s="1"/>
      <c r="KN129" s="1"/>
      <c r="KO129" s="1"/>
      <c r="KP129" s="1"/>
      <c r="KQ129" s="1"/>
      <c r="KR129" s="1"/>
      <c r="KS129" s="1"/>
      <c r="KT129" s="1"/>
      <c r="KU129" s="1"/>
      <c r="KV129" s="1"/>
      <c r="KW129" s="1"/>
      <c r="KX129" s="1"/>
      <c r="KY129" s="1"/>
      <c r="KZ129" s="1"/>
      <c r="LA129" s="1"/>
      <c r="LB129" s="1"/>
      <c r="LC129" s="1"/>
      <c r="LD129" s="1"/>
      <c r="LE129" s="1"/>
      <c r="LF129" s="1"/>
      <c r="LG129" s="1"/>
      <c r="LH129" s="1"/>
      <c r="LI129" s="1"/>
      <c r="LJ129" s="1"/>
      <c r="LK129" s="1"/>
      <c r="LL129" s="1"/>
      <c r="LM129" s="1"/>
      <c r="LN129" s="1"/>
      <c r="LO129" s="1"/>
      <c r="LP129" s="1"/>
      <c r="LQ129" s="1"/>
      <c r="LR129" s="1"/>
      <c r="LS129" s="1"/>
      <c r="LT129" s="1"/>
      <c r="LU129" s="1"/>
      <c r="LV129" s="1"/>
      <c r="LW129" s="1"/>
      <c r="LX129" s="1"/>
      <c r="LY129" s="1"/>
      <c r="LZ129" s="1"/>
      <c r="MA129" s="1"/>
      <c r="MB129" s="1"/>
      <c r="MC129" s="1"/>
      <c r="MD129" s="1"/>
      <c r="ME129" s="1"/>
      <c r="MF129" s="1"/>
      <c r="MG129" s="1"/>
      <c r="MH129" s="1"/>
      <c r="MI129" s="1"/>
      <c r="MJ129" s="1"/>
      <c r="MK129" s="1"/>
      <c r="ML129" s="1"/>
      <c r="MM129" s="1"/>
      <c r="MN129" s="1"/>
      <c r="MO129" s="1"/>
      <c r="MP129" s="1"/>
      <c r="MQ129" s="1"/>
      <c r="MR129" s="1"/>
      <c r="MS129" s="1"/>
      <c r="MT129" s="1"/>
      <c r="MU129" s="1"/>
      <c r="MV129" s="1"/>
      <c r="MW129" s="1"/>
      <c r="MX129" s="1"/>
      <c r="MY129" s="1"/>
      <c r="MZ129" s="1"/>
      <c r="NA129" s="1"/>
      <c r="NB129" s="1"/>
      <c r="NC129" s="1"/>
      <c r="ND129" s="1"/>
      <c r="NE129" s="1"/>
      <c r="NF129" s="1"/>
      <c r="NG129" s="1"/>
      <c r="NH129" s="1"/>
      <c r="NI129" s="1"/>
      <c r="NJ129" s="1"/>
      <c r="NK129" s="1"/>
      <c r="NL129" s="1"/>
      <c r="NM129" s="1"/>
      <c r="NN129" s="1"/>
      <c r="NO129" s="1"/>
      <c r="NP129" s="1"/>
      <c r="NQ129" s="1"/>
      <c r="NR129" s="1"/>
      <c r="NS129" s="1"/>
      <c r="NT129" s="1"/>
      <c r="NU129" s="1"/>
      <c r="NV129" s="1"/>
      <c r="NW129" s="1"/>
      <c r="NX129" s="1"/>
      <c r="NY129" s="1"/>
      <c r="NZ129" s="1"/>
      <c r="OA129" s="1"/>
      <c r="OB129" s="1"/>
      <c r="OC129" s="1"/>
      <c r="OD129" s="1"/>
      <c r="OE129" s="1"/>
      <c r="OF129" s="1"/>
      <c r="OG129" s="1"/>
      <c r="OH129" s="1"/>
      <c r="OI129" s="1"/>
      <c r="OJ129" s="1"/>
      <c r="OK129" s="1"/>
      <c r="OL129" s="1"/>
      <c r="OM129" s="1"/>
      <c r="ON129" s="1"/>
      <c r="OO129" s="1"/>
      <c r="OP129" s="1"/>
      <c r="OQ129" s="1"/>
      <c r="OR129" s="1"/>
      <c r="OS129" s="1"/>
      <c r="OT129" s="1"/>
      <c r="OU129" s="1"/>
      <c r="OV129" s="1"/>
      <c r="OW129" s="1"/>
      <c r="OX129" s="1"/>
      <c r="OY129" s="1"/>
      <c r="OZ129" s="1"/>
      <c r="PA129" s="1"/>
      <c r="PB129" s="1"/>
      <c r="PC129" s="1"/>
      <c r="PD129" s="1"/>
      <c r="PE129" s="1"/>
      <c r="PF129" s="1"/>
      <c r="PG129" s="1"/>
      <c r="PH129" s="1"/>
      <c r="PI129" s="1"/>
      <c r="PJ129" s="1"/>
      <c r="PK129" s="1"/>
      <c r="PL129" s="1"/>
      <c r="PM129" s="1"/>
      <c r="PN129" s="1"/>
      <c r="PO129" s="1"/>
      <c r="PP129" s="1"/>
      <c r="PQ129" s="1"/>
      <c r="PR129" s="1"/>
      <c r="PS129" s="1"/>
      <c r="PT129" s="1"/>
      <c r="PU129" s="1"/>
      <c r="PV129" s="1"/>
      <c r="PW129" s="1"/>
      <c r="PX129" s="1"/>
      <c r="PY129" s="1"/>
      <c r="PZ129" s="1"/>
      <c r="QA129" s="1"/>
      <c r="QB129" s="1"/>
      <c r="QC129" s="1"/>
      <c r="QD129" s="1"/>
      <c r="QE129" s="1"/>
      <c r="QF129" s="1"/>
      <c r="QG129" s="1"/>
      <c r="QH129" s="1"/>
      <c r="QI129" s="1"/>
      <c r="QJ129" s="1"/>
      <c r="QK129" s="1"/>
      <c r="QL129" s="1"/>
      <c r="QM129" s="1"/>
      <c r="QN129" s="1"/>
      <c r="QO129" s="1"/>
      <c r="QP129" s="1"/>
      <c r="QQ129" s="1"/>
      <c r="QR129" s="1"/>
      <c r="QS129" s="1"/>
      <c r="QT129" s="1"/>
      <c r="QU129" s="1"/>
      <c r="QV129" s="1"/>
      <c r="QW129" s="1"/>
      <c r="QX129" s="1"/>
      <c r="QY129" s="1"/>
      <c r="QZ129" s="1"/>
      <c r="RA129" s="1"/>
      <c r="RB129" s="1"/>
      <c r="RC129" s="1"/>
      <c r="RD129" s="1"/>
      <c r="RE129" s="1"/>
      <c r="RF129" s="1"/>
      <c r="RG129" s="1"/>
      <c r="RH129" s="1"/>
      <c r="RI129" s="1"/>
      <c r="RJ129" s="1"/>
      <c r="RK129" s="1"/>
      <c r="RL129" s="1"/>
      <c r="RM129" s="1"/>
      <c r="RN129" s="1"/>
      <c r="RO129" s="1"/>
      <c r="RP129" s="1"/>
      <c r="RQ129" s="1"/>
      <c r="RR129" s="1"/>
      <c r="RS129" s="1"/>
      <c r="RT129" s="1"/>
      <c r="RU129" s="1"/>
      <c r="RV129" s="1"/>
      <c r="RW129" s="1"/>
      <c r="RX129" s="1"/>
      <c r="RY129" s="1"/>
      <c r="RZ129" s="1"/>
      <c r="SA129" s="1"/>
      <c r="SB129" s="1"/>
      <c r="SC129" s="1"/>
      <c r="SD129" s="1"/>
      <c r="SE129" s="1"/>
      <c r="SF129" s="1"/>
      <c r="SG129" s="1"/>
      <c r="SH129" s="1"/>
      <c r="SI129" s="1"/>
      <c r="SJ129" s="1"/>
      <c r="SK129" s="1"/>
      <c r="SL129" s="1"/>
      <c r="SM129" s="1"/>
      <c r="SN129" s="1"/>
      <c r="SO129" s="1"/>
      <c r="SP129" s="1"/>
      <c r="SQ129" s="1"/>
      <c r="SR129" s="1"/>
      <c r="SS129" s="1"/>
      <c r="ST129" s="1"/>
      <c r="SU129" s="1"/>
      <c r="SV129" s="1"/>
      <c r="SW129" s="1"/>
      <c r="SX129" s="1"/>
      <c r="SY129" s="1"/>
      <c r="SZ129" s="1"/>
      <c r="TA129" s="1"/>
      <c r="TB129" s="1"/>
      <c r="TC129" s="1"/>
      <c r="TD129" s="1"/>
      <c r="TE129" s="1"/>
      <c r="TF129" s="1"/>
      <c r="TG129" s="1"/>
      <c r="TH129" s="1"/>
      <c r="TI129" s="1"/>
      <c r="TJ129" s="1"/>
      <c r="TK129" s="1"/>
      <c r="TL129" s="1"/>
      <c r="TM129" s="1"/>
      <c r="TN129" s="1"/>
      <c r="TO129" s="1"/>
      <c r="TP129" s="1"/>
      <c r="TQ129" s="1"/>
      <c r="TR129" s="1"/>
      <c r="TS129" s="1"/>
      <c r="TT129" s="1"/>
      <c r="TU129" s="1"/>
      <c r="TV129" s="1"/>
      <c r="TW129" s="1"/>
      <c r="TX129" s="1"/>
      <c r="TY129" s="1"/>
      <c r="TZ129" s="1"/>
      <c r="UA129" s="1"/>
      <c r="UB129" s="1"/>
      <c r="UC129" s="1"/>
      <c r="UD129" s="1"/>
      <c r="UE129" s="1"/>
      <c r="UF129" s="1"/>
      <c r="UG129" s="1"/>
      <c r="UH129" s="1"/>
      <c r="UI129" s="1"/>
      <c r="UJ129" s="1"/>
      <c r="UK129" s="1"/>
      <c r="UL129" s="1"/>
      <c r="UM129" s="1"/>
      <c r="UN129" s="1"/>
      <c r="UO129" s="1"/>
      <c r="UP129" s="1"/>
      <c r="UQ129" s="1"/>
      <c r="UR129" s="1"/>
      <c r="US129" s="1"/>
      <c r="UT129" s="1"/>
      <c r="UU129" s="1"/>
      <c r="UV129" s="1"/>
      <c r="UW129" s="1"/>
      <c r="UX129" s="1"/>
      <c r="UY129" s="1"/>
      <c r="UZ129" s="1"/>
      <c r="VA129" s="1"/>
      <c r="VB129" s="1"/>
      <c r="VC129" s="1"/>
      <c r="VD129" s="1"/>
      <c r="VE129" s="1"/>
      <c r="VF129" s="1"/>
      <c r="VG129" s="1"/>
      <c r="VH129" s="1"/>
      <c r="VI129" s="1"/>
      <c r="VJ129" s="1"/>
      <c r="VK129" s="1"/>
      <c r="VL129" s="1"/>
      <c r="VM129" s="1"/>
      <c r="VN129" s="1"/>
      <c r="VO129" s="1"/>
      <c r="VP129" s="1"/>
      <c r="VQ129" s="1"/>
      <c r="VR129" s="1"/>
      <c r="VS129" s="1"/>
      <c r="VT129" s="1"/>
      <c r="VU129" s="1"/>
      <c r="VV129" s="1"/>
      <c r="VW129" s="1"/>
      <c r="VX129" s="1"/>
      <c r="VY129" s="1"/>
      <c r="VZ129" s="1"/>
      <c r="WA129" s="1"/>
      <c r="WB129" s="1"/>
      <c r="WC129" s="1"/>
      <c r="WD129" s="1"/>
      <c r="WE129" s="1"/>
      <c r="WF129" s="1"/>
      <c r="WG129" s="1"/>
      <c r="WH129" s="1"/>
      <c r="WI129" s="1"/>
      <c r="WJ129" s="1"/>
      <c r="WK129" s="1"/>
      <c r="WL129" s="1"/>
      <c r="WM129" s="1"/>
      <c r="WN129" s="1"/>
      <c r="WO129" s="1"/>
      <c r="WP129" s="1"/>
      <c r="WQ129" s="1"/>
      <c r="WR129" s="1"/>
      <c r="WS129" s="1"/>
      <c r="WT129" s="1"/>
      <c r="WU129" s="1"/>
      <c r="WV129" s="1"/>
      <c r="WW129" s="1"/>
      <c r="WX129" s="1"/>
      <c r="WY129" s="1"/>
      <c r="WZ129" s="1"/>
      <c r="XA129" s="1"/>
      <c r="XB129" s="1"/>
      <c r="XC129" s="1"/>
      <c r="XD129" s="1"/>
      <c r="XE129" s="1"/>
      <c r="XF129" s="1"/>
      <c r="XG129" s="1"/>
      <c r="XH129" s="1"/>
      <c r="XI129" s="1"/>
      <c r="XJ129" s="1"/>
      <c r="XK129" s="1"/>
      <c r="XL129" s="1"/>
      <c r="XM129" s="1"/>
      <c r="XN129" s="1"/>
      <c r="XO129" s="1"/>
      <c r="XP129" s="1"/>
      <c r="XQ129" s="1"/>
      <c r="XR129" s="1"/>
      <c r="XS129" s="1"/>
      <c r="XT129" s="1"/>
      <c r="XU129" s="1"/>
      <c r="XV129" s="1"/>
      <c r="XW129" s="1"/>
      <c r="XX129" s="1"/>
      <c r="XY129" s="1"/>
      <c r="XZ129" s="1"/>
      <c r="YA129" s="1"/>
      <c r="YB129" s="1"/>
      <c r="YC129" s="1"/>
      <c r="YD129" s="1"/>
      <c r="YE129" s="1"/>
      <c r="YF129" s="1"/>
      <c r="YG129" s="1"/>
      <c r="YH129" s="1"/>
      <c r="YI129" s="1"/>
      <c r="YJ129" s="1"/>
      <c r="YK129" s="1"/>
      <c r="YL129" s="1"/>
      <c r="YM129" s="1"/>
      <c r="YN129" s="1"/>
      <c r="YO129" s="1"/>
      <c r="YP129" s="1"/>
      <c r="YQ129" s="1"/>
      <c r="YR129" s="1"/>
      <c r="YS129" s="1"/>
      <c r="YT129" s="1"/>
      <c r="YU129" s="1"/>
      <c r="YV129" s="1"/>
      <c r="YW129" s="1"/>
      <c r="YX129" s="1"/>
      <c r="YY129" s="1"/>
      <c r="YZ129" s="1"/>
      <c r="ZA129" s="1"/>
      <c r="ZB129" s="1"/>
      <c r="ZC129" s="1"/>
      <c r="ZD129" s="1"/>
      <c r="ZE129" s="1"/>
      <c r="ZF129" s="1"/>
      <c r="ZG129" s="1"/>
      <c r="ZH129" s="1"/>
      <c r="ZI129" s="1"/>
      <c r="ZJ129" s="1"/>
      <c r="ZK129" s="1"/>
      <c r="ZL129" s="1"/>
      <c r="ZM129" s="1"/>
      <c r="ZN129" s="1"/>
      <c r="ZO129" s="1"/>
      <c r="ZP129" s="1"/>
      <c r="ZQ129" s="1"/>
      <c r="ZR129" s="1"/>
      <c r="ZS129" s="1"/>
      <c r="ZT129" s="1"/>
      <c r="ZU129" s="1"/>
      <c r="ZV129" s="1"/>
      <c r="ZW129" s="1"/>
      <c r="ZX129" s="1"/>
      <c r="ZY129" s="1"/>
      <c r="ZZ129" s="1"/>
      <c r="AAA129" s="1"/>
      <c r="AAB129" s="1"/>
      <c r="AAC129" s="1"/>
      <c r="AAD129" s="1"/>
      <c r="AAE129" s="1"/>
      <c r="AAF129" s="1"/>
      <c r="AAG129" s="1"/>
      <c r="AAH129" s="1"/>
      <c r="AAI129" s="1"/>
      <c r="AAJ129" s="1"/>
      <c r="AAK129" s="1"/>
      <c r="AAL129" s="1"/>
      <c r="AAM129" s="1"/>
      <c r="AAN129" s="1"/>
      <c r="AAO129" s="1"/>
      <c r="AAP129" s="1"/>
      <c r="AAQ129" s="1"/>
      <c r="AAR129" s="1"/>
      <c r="AAS129" s="1"/>
      <c r="AAT129" s="1"/>
      <c r="AAU129" s="1"/>
      <c r="AAV129" s="1"/>
      <c r="AAW129" s="1"/>
      <c r="AAX129" s="1"/>
      <c r="AAY129" s="1"/>
      <c r="AAZ129" s="1"/>
      <c r="ABA129" s="1"/>
      <c r="ABB129" s="1"/>
      <c r="ABC129" s="1"/>
      <c r="ABD129" s="1"/>
      <c r="ABE129" s="1"/>
      <c r="ABF129" s="1"/>
      <c r="ABG129" s="1"/>
      <c r="ABH129" s="1"/>
      <c r="ABI129" s="1"/>
      <c r="ABJ129" s="1"/>
      <c r="ABK129" s="1"/>
      <c r="ABL129" s="1"/>
      <c r="ABM129" s="1"/>
      <c r="ABN129" s="1"/>
      <c r="ABO129" s="1"/>
      <c r="ABP129" s="1"/>
      <c r="ABQ129" s="1"/>
      <c r="ABR129" s="1"/>
      <c r="ABS129" s="1"/>
      <c r="ABT129" s="1"/>
      <c r="ABU129" s="1"/>
      <c r="ABV129" s="1"/>
      <c r="ABW129" s="1"/>
      <c r="ABX129" s="1"/>
      <c r="ABY129" s="1"/>
      <c r="ABZ129" s="1"/>
      <c r="ACA129" s="1"/>
      <c r="ACB129" s="1"/>
      <c r="ACC129" s="1"/>
      <c r="ACD129" s="1"/>
      <c r="ACE129" s="1"/>
      <c r="ACF129" s="1"/>
      <c r="ACG129" s="1"/>
      <c r="ACH129" s="1"/>
      <c r="ACI129" s="1"/>
      <c r="ACJ129" s="1"/>
      <c r="ACK129" s="1"/>
      <c r="ACL129" s="1"/>
      <c r="ACM129" s="1"/>
      <c r="ACN129" s="1"/>
      <c r="ACO129" s="1"/>
      <c r="ACP129" s="1"/>
      <c r="ACQ129" s="1"/>
      <c r="ACR129" s="1"/>
      <c r="ACS129" s="1"/>
      <c r="ACT129" s="1"/>
      <c r="ACU129" s="1"/>
      <c r="ACV129" s="1"/>
      <c r="ACW129" s="1"/>
      <c r="ACX129" s="1"/>
      <c r="ACY129" s="1"/>
      <c r="ACZ129" s="1"/>
      <c r="ADA129" s="1"/>
      <c r="ADB129" s="1"/>
      <c r="ADC129" s="1"/>
      <c r="ADD129" s="1"/>
      <c r="ADE129" s="1"/>
      <c r="ADF129" s="1"/>
      <c r="ADG129" s="1"/>
      <c r="ADH129" s="1"/>
      <c r="ADI129" s="1"/>
      <c r="ADJ129" s="1"/>
      <c r="ADK129" s="1"/>
      <c r="ADL129" s="1"/>
      <c r="ADM129" s="1"/>
      <c r="ADN129" s="1"/>
      <c r="ADO129" s="1"/>
      <c r="ADP129" s="1"/>
      <c r="ADQ129" s="1"/>
      <c r="ADR129" s="1"/>
      <c r="ADS129" s="1"/>
      <c r="ADT129" s="1"/>
      <c r="ADU129" s="1"/>
      <c r="ADV129" s="1"/>
      <c r="ADW129" s="1"/>
      <c r="ADX129" s="1"/>
      <c r="ADY129" s="1"/>
      <c r="ADZ129" s="1"/>
      <c r="AEA129" s="1"/>
      <c r="AEB129" s="1"/>
      <c r="AEC129" s="1"/>
      <c r="AED129" s="1"/>
      <c r="AEE129" s="1"/>
      <c r="AEF129" s="1"/>
      <c r="AEG129" s="1"/>
      <c r="AEH129" s="1"/>
      <c r="AEI129" s="1"/>
      <c r="AEJ129" s="1"/>
      <c r="AEK129" s="1"/>
      <c r="AEL129" s="1"/>
      <c r="AEM129" s="1"/>
      <c r="AEN129" s="1"/>
      <c r="AEO129" s="1"/>
      <c r="AEP129" s="1"/>
      <c r="AEQ129" s="1"/>
      <c r="AER129" s="1"/>
      <c r="AES129" s="1"/>
      <c r="AET129" s="1"/>
      <c r="AEU129" s="1"/>
      <c r="AEV129" s="1"/>
      <c r="AEW129" s="1"/>
      <c r="AEX129" s="1"/>
      <c r="AEY129" s="1"/>
      <c r="AEZ129" s="1"/>
      <c r="AFA129" s="1"/>
      <c r="AFB129" s="1"/>
      <c r="AFC129" s="1"/>
      <c r="AFD129" s="1"/>
      <c r="AFE129" s="1"/>
      <c r="AFF129" s="1"/>
      <c r="AFG129" s="1"/>
      <c r="AFH129" s="1"/>
      <c r="AFI129" s="1"/>
      <c r="AFJ129" s="1"/>
      <c r="AFK129" s="1"/>
      <c r="AFL129" s="1"/>
      <c r="AFM129" s="1"/>
      <c r="AFN129" s="1"/>
      <c r="AFO129" s="1"/>
      <c r="AFP129" s="1"/>
      <c r="AFQ129" s="1"/>
      <c r="AFR129" s="1"/>
      <c r="AFS129" s="1"/>
      <c r="AFT129" s="1"/>
      <c r="AFU129" s="1"/>
      <c r="AFV129" s="1"/>
      <c r="AFW129" s="1"/>
      <c r="AFX129" s="1"/>
      <c r="AFY129" s="1"/>
      <c r="AFZ129" s="1"/>
      <c r="AGA129" s="1"/>
      <c r="AGB129" s="1"/>
      <c r="AGC129" s="1"/>
      <c r="AGD129" s="1"/>
      <c r="AGE129" s="1"/>
      <c r="AGF129" s="1"/>
      <c r="AGG129" s="1"/>
      <c r="AGH129" s="1"/>
      <c r="AGI129" s="1"/>
      <c r="AGJ129" s="1"/>
      <c r="AGK129" s="1"/>
      <c r="AGL129" s="1"/>
      <c r="AGM129" s="1"/>
      <c r="AGN129" s="1"/>
      <c r="AGO129" s="1"/>
      <c r="AGP129" s="1"/>
      <c r="AGQ129" s="1"/>
      <c r="AGR129" s="1"/>
      <c r="AGS129" s="1"/>
      <c r="AGT129" s="1"/>
      <c r="AGU129" s="1"/>
      <c r="AGV129" s="1"/>
      <c r="AGW129" s="1"/>
      <c r="AGX129" s="1"/>
      <c r="AGY129" s="1"/>
      <c r="AGZ129" s="1"/>
      <c r="AHA129" s="1"/>
      <c r="AHB129" s="1"/>
      <c r="AHC129" s="1"/>
      <c r="AHD129" s="1"/>
      <c r="AHE129" s="1"/>
      <c r="AHF129" s="1"/>
      <c r="AHG129" s="1"/>
      <c r="AHH129" s="1"/>
      <c r="AHI129" s="1"/>
      <c r="AHJ129" s="1"/>
      <c r="AHK129" s="1"/>
      <c r="AHL129" s="1"/>
      <c r="AHM129" s="1"/>
      <c r="AHN129" s="1"/>
      <c r="AHO129" s="1"/>
      <c r="AHP129" s="1"/>
      <c r="AHQ129" s="1"/>
      <c r="AHR129" s="1"/>
      <c r="AHS129" s="1"/>
      <c r="AHT129" s="1"/>
      <c r="AHU129" s="1"/>
      <c r="AHV129" s="1"/>
      <c r="AHW129" s="1"/>
      <c r="AHX129" s="1"/>
      <c r="AHY129" s="1"/>
      <c r="AHZ129" s="1"/>
      <c r="AIA129" s="1"/>
      <c r="AIB129" s="1"/>
      <c r="AIC129" s="1"/>
      <c r="AID129" s="1"/>
      <c r="AIE129" s="1"/>
      <c r="AIF129" s="1"/>
      <c r="AIG129" s="1"/>
      <c r="AIH129" s="1"/>
      <c r="AII129" s="1"/>
      <c r="AIJ129" s="1"/>
      <c r="AIK129" s="1"/>
      <c r="AIL129" s="1"/>
      <c r="AIM129" s="1"/>
      <c r="AIN129" s="1"/>
      <c r="AIO129" s="1"/>
      <c r="AIP129" s="1"/>
      <c r="AIQ129" s="1"/>
      <c r="AIR129" s="1"/>
      <c r="AIS129" s="1"/>
      <c r="AIT129" s="1"/>
      <c r="AIU129" s="1"/>
      <c r="AIV129" s="1"/>
      <c r="AIW129" s="1"/>
      <c r="AIX129" s="1"/>
      <c r="AIY129" s="1"/>
      <c r="AIZ129" s="1"/>
      <c r="AJA129" s="1"/>
      <c r="AJB129" s="1"/>
      <c r="AJC129" s="1"/>
      <c r="AJD129" s="1"/>
      <c r="AJE129" s="1"/>
      <c r="AJF129" s="1"/>
      <c r="AJG129" s="1"/>
      <c r="AJH129" s="1"/>
      <c r="AJI129" s="1"/>
      <c r="AJJ129" s="1"/>
      <c r="AJK129" s="1"/>
      <c r="AJL129" s="1"/>
      <c r="AJM129" s="1"/>
      <c r="AJN129" s="1"/>
      <c r="AJO129" s="1"/>
      <c r="AJP129" s="1"/>
      <c r="AJQ129" s="1"/>
      <c r="AJR129" s="1"/>
      <c r="AJS129" s="1"/>
      <c r="AJT129" s="1"/>
      <c r="AJU129" s="1"/>
      <c r="AJV129" s="1"/>
      <c r="AJW129" s="1"/>
      <c r="AJX129" s="1"/>
      <c r="AJY129" s="1"/>
      <c r="AJZ129" s="1"/>
      <c r="AKA129" s="1"/>
      <c r="AKB129" s="1"/>
      <c r="AKC129" s="1"/>
      <c r="AKD129" s="1"/>
      <c r="AKE129" s="1"/>
      <c r="AKF129" s="1"/>
      <c r="AKG129" s="1"/>
      <c r="AKH129" s="1"/>
      <c r="AKI129" s="1"/>
      <c r="AKJ129" s="1"/>
      <c r="AKK129" s="1"/>
      <c r="AKL129" s="1"/>
      <c r="AKM129" s="1"/>
      <c r="AKN129" s="1"/>
      <c r="AKO129" s="1"/>
      <c r="AKP129" s="1"/>
      <c r="AKQ129" s="1"/>
      <c r="AKR129" s="1"/>
      <c r="AKS129" s="1"/>
      <c r="AKT129" s="1"/>
      <c r="AKU129" s="1"/>
      <c r="AKV129" s="1"/>
      <c r="AKW129" s="1"/>
      <c r="AKX129" s="1"/>
      <c r="AKY129" s="1"/>
      <c r="AKZ129" s="1"/>
      <c r="ALA129" s="1"/>
      <c r="ALB129" s="1"/>
      <c r="ALC129" s="1"/>
      <c r="ALD129" s="1"/>
      <c r="ALE129" s="1"/>
      <c r="ALF129" s="1"/>
      <c r="ALG129" s="1"/>
      <c r="ALH129" s="1"/>
      <c r="ALI129" s="1"/>
      <c r="ALJ129" s="1"/>
      <c r="ALK129" s="1"/>
      <c r="ALL129" s="1"/>
      <c r="ALM129" s="1"/>
      <c r="ALN129" s="1"/>
      <c r="ALO129" s="1"/>
      <c r="ALP129" s="1"/>
      <c r="ALQ129" s="1"/>
      <c r="ALR129" s="1"/>
      <c r="ALS129" s="1"/>
      <c r="ALT129" s="1"/>
      <c r="ALU129" s="1"/>
      <c r="ALV129" s="1"/>
      <c r="ALW129" s="1"/>
      <c r="ALX129" s="1"/>
      <c r="ALY129" s="1"/>
      <c r="ALZ129" s="1"/>
      <c r="AMA129" s="1"/>
      <c r="AMB129" s="1"/>
      <c r="AMC129" s="1"/>
      <c r="AMD129" s="1"/>
      <c r="AME129" s="1"/>
      <c r="AMF129" s="1"/>
      <c r="AMG129" s="1"/>
      <c r="AMH129" s="1"/>
      <c r="AMI129" s="1"/>
      <c r="AMJ129" s="1"/>
      <c r="AMK129" s="1"/>
      <c r="AML129" s="1"/>
      <c r="AMM129" s="1"/>
      <c r="AMN129" s="1"/>
      <c r="AMO129" s="1"/>
      <c r="AMP129" s="1"/>
      <c r="AMQ129" s="1"/>
      <c r="AMR129" s="1"/>
      <c r="AMS129" s="1"/>
      <c r="AMT129" s="1"/>
      <c r="AMU129" s="1"/>
      <c r="AMV129" s="1"/>
      <c r="AMW129" s="1"/>
      <c r="AMX129" s="1"/>
      <c r="AMY129" s="1"/>
      <c r="AMZ129" s="1"/>
      <c r="ANA129" s="1"/>
      <c r="ANB129" s="1"/>
      <c r="ANC129" s="1"/>
      <c r="AND129" s="1"/>
      <c r="ANE129" s="1"/>
      <c r="ANF129" s="1"/>
      <c r="ANG129" s="1"/>
      <c r="ANH129" s="1"/>
      <c r="ANI129" s="1"/>
      <c r="ANJ129" s="1"/>
      <c r="ANK129" s="1"/>
      <c r="ANL129" s="1"/>
      <c r="ANM129" s="1"/>
      <c r="ANN129" s="1"/>
      <c r="ANO129" s="1"/>
      <c r="ANP129" s="1"/>
      <c r="ANQ129" s="1"/>
      <c r="ANR129" s="1"/>
      <c r="ANS129" s="1"/>
      <c r="ANT129" s="1"/>
      <c r="ANU129" s="1"/>
      <c r="ANV129" s="1"/>
      <c r="ANW129" s="1"/>
      <c r="ANX129" s="1"/>
      <c r="ANY129" s="1"/>
      <c r="ANZ129" s="1"/>
      <c r="AOA129" s="1"/>
      <c r="AOB129" s="1"/>
      <c r="AOC129" s="1"/>
      <c r="AOD129" s="1"/>
      <c r="AOE129" s="1"/>
      <c r="AOF129" s="1"/>
      <c r="AOG129" s="1"/>
      <c r="AOH129" s="1"/>
      <c r="AOI129" s="1"/>
      <c r="AOJ129" s="1"/>
      <c r="AOK129" s="1"/>
      <c r="AOL129" s="1"/>
      <c r="AOM129" s="1"/>
      <c r="AON129" s="1"/>
      <c r="AOO129" s="1"/>
      <c r="AOP129" s="1"/>
      <c r="AOQ129" s="1"/>
      <c r="AOR129" s="1"/>
      <c r="AOS129" s="1"/>
      <c r="AOT129" s="1"/>
      <c r="AOU129" s="1"/>
      <c r="AOV129" s="1"/>
      <c r="AOW129" s="1"/>
      <c r="AOX129" s="1"/>
      <c r="AOY129" s="1"/>
      <c r="AOZ129" s="1"/>
      <c r="APA129" s="1"/>
      <c r="APB129" s="1"/>
      <c r="APC129" s="1"/>
      <c r="APD129" s="1"/>
      <c r="APE129" s="1"/>
      <c r="APF129" s="1"/>
      <c r="APG129" s="1"/>
      <c r="APH129" s="1"/>
      <c r="API129" s="1"/>
      <c r="APJ129" s="1"/>
      <c r="APK129" s="1"/>
      <c r="APL129" s="1"/>
      <c r="APM129" s="1"/>
      <c r="APN129" s="1"/>
      <c r="APO129" s="1"/>
      <c r="APP129" s="1"/>
      <c r="APQ129" s="1"/>
      <c r="APR129" s="1"/>
      <c r="APS129" s="1"/>
      <c r="APT129" s="1"/>
      <c r="APU129" s="1"/>
      <c r="APV129" s="1"/>
      <c r="APW129" s="1"/>
      <c r="APX129" s="1"/>
      <c r="APY129" s="1"/>
      <c r="APZ129" s="1"/>
      <c r="AQA129" s="1"/>
      <c r="AQB129" s="1"/>
      <c r="AQC129" s="1"/>
      <c r="AQD129" s="1"/>
      <c r="AQE129" s="1"/>
      <c r="AQF129" s="1"/>
      <c r="AQG129" s="1"/>
      <c r="AQH129" s="1"/>
      <c r="AQI129" s="1"/>
      <c r="AQJ129" s="1"/>
      <c r="AQK129" s="1"/>
      <c r="AQL129" s="1"/>
      <c r="AQM129" s="1"/>
      <c r="AQN129" s="1"/>
      <c r="AQO129" s="1"/>
      <c r="AQP129" s="1"/>
      <c r="AQQ129" s="1"/>
      <c r="AQR129" s="1"/>
      <c r="AQS129" s="1"/>
      <c r="AQT129" s="1"/>
      <c r="AQU129" s="1"/>
      <c r="AQV129" s="1"/>
      <c r="AQW129" s="1"/>
      <c r="AQX129" s="1"/>
      <c r="AQY129" s="1"/>
      <c r="AQZ129" s="1"/>
      <c r="ARA129" s="1"/>
      <c r="ARB129" s="1"/>
      <c r="ARC129" s="1"/>
      <c r="ARD129" s="1"/>
      <c r="ARE129" s="1"/>
      <c r="ARF129" s="1"/>
      <c r="ARG129" s="1"/>
      <c r="ARH129" s="1"/>
      <c r="ARI129" s="1"/>
      <c r="ARJ129" s="1"/>
      <c r="ARK129" s="1"/>
      <c r="ARL129" s="1"/>
      <c r="ARM129" s="1"/>
      <c r="ARN129" s="1"/>
      <c r="ARO129" s="1"/>
      <c r="ARP129" s="1"/>
      <c r="ARQ129" s="1"/>
      <c r="ARR129" s="1"/>
      <c r="ARS129" s="1"/>
      <c r="ART129" s="1"/>
      <c r="ARU129" s="1"/>
      <c r="ARV129" s="1"/>
      <c r="ARW129" s="1"/>
      <c r="ARX129" s="1"/>
      <c r="ARY129" s="1"/>
      <c r="ARZ129" s="1"/>
      <c r="ASA129" s="1"/>
      <c r="ASB129" s="1"/>
      <c r="ASC129" s="1"/>
      <c r="ASD129" s="1"/>
      <c r="ASE129" s="1"/>
      <c r="ASF129" s="1"/>
      <c r="ASG129" s="1"/>
      <c r="ASH129" s="1"/>
      <c r="ASI129" s="1"/>
      <c r="ASJ129" s="1"/>
      <c r="ASK129" s="1"/>
      <c r="ASL129" s="1"/>
      <c r="ASM129" s="1"/>
      <c r="ASN129" s="1"/>
      <c r="ASO129" s="1"/>
      <c r="ASP129" s="1"/>
      <c r="ASQ129" s="1"/>
      <c r="ASR129" s="1"/>
      <c r="ASS129" s="1"/>
      <c r="AST129" s="1"/>
      <c r="ASU129" s="1"/>
      <c r="ASV129" s="1"/>
      <c r="ASW129" s="1"/>
      <c r="ASX129" s="1"/>
      <c r="ASY129" s="1"/>
      <c r="ASZ129" s="1"/>
      <c r="ATA129" s="1"/>
      <c r="ATB129" s="1"/>
      <c r="ATC129" s="1"/>
      <c r="ATD129" s="1"/>
      <c r="ATE129" s="1"/>
      <c r="ATF129" s="1"/>
      <c r="ATG129" s="1"/>
      <c r="ATH129" s="1"/>
      <c r="ATI129" s="1"/>
      <c r="ATJ129" s="1"/>
      <c r="ATK129" s="1"/>
      <c r="ATL129" s="1"/>
      <c r="ATM129" s="1"/>
      <c r="ATN129" s="1"/>
      <c r="ATO129" s="1"/>
      <c r="ATP129" s="1"/>
      <c r="ATQ129" s="1"/>
      <c r="ATR129" s="1"/>
      <c r="ATS129" s="1"/>
      <c r="ATT129" s="1"/>
      <c r="ATU129" s="1"/>
      <c r="ATV129" s="1"/>
      <c r="ATW129" s="1"/>
      <c r="ATX129" s="1"/>
      <c r="ATY129" s="1"/>
      <c r="ATZ129" s="1"/>
      <c r="AUA129" s="1"/>
      <c r="AUB129" s="1"/>
      <c r="AUC129" s="1"/>
      <c r="AUD129" s="1"/>
      <c r="AUE129" s="1"/>
      <c r="AUF129" s="1"/>
      <c r="AUG129" s="1"/>
      <c r="AUH129" s="1"/>
      <c r="AUI129" s="1"/>
      <c r="AUJ129" s="1"/>
      <c r="AUK129" s="1"/>
      <c r="AUL129" s="1"/>
      <c r="AUM129" s="1"/>
      <c r="AUN129" s="1"/>
      <c r="AUO129" s="1"/>
      <c r="AUP129" s="1"/>
      <c r="AUQ129" s="1"/>
      <c r="AUR129" s="1"/>
      <c r="AUS129" s="1"/>
      <c r="AUT129" s="1"/>
      <c r="AUU129" s="1"/>
      <c r="AUV129" s="1"/>
      <c r="AUW129" s="1"/>
      <c r="AUX129" s="1"/>
      <c r="AUY129" s="1"/>
      <c r="AUZ129" s="1"/>
      <c r="AVA129" s="1"/>
      <c r="AVB129" s="1"/>
      <c r="AVC129" s="1"/>
      <c r="AVD129" s="1"/>
      <c r="AVE129" s="1"/>
      <c r="AVF129" s="1"/>
      <c r="AVG129" s="1"/>
      <c r="AVH129" s="1"/>
      <c r="AVI129" s="1"/>
      <c r="AVJ129" s="1"/>
      <c r="AVK129" s="1"/>
      <c r="AVL129" s="1"/>
      <c r="AVM129" s="1"/>
      <c r="AVN129" s="1"/>
      <c r="AVO129" s="1"/>
      <c r="AVP129" s="1"/>
      <c r="AVQ129" s="1"/>
      <c r="AVR129" s="1"/>
      <c r="AVS129" s="1"/>
      <c r="AVT129" s="1"/>
      <c r="AVU129" s="1"/>
      <c r="AVV129" s="1"/>
      <c r="AVW129" s="1"/>
      <c r="AVX129" s="1"/>
      <c r="AVY129" s="1"/>
      <c r="AVZ129" s="1"/>
      <c r="AWA129" s="1"/>
      <c r="AWB129" s="1"/>
      <c r="AWC129" s="1"/>
      <c r="AWD129" s="1"/>
      <c r="AWE129" s="1"/>
      <c r="AWF129" s="1"/>
      <c r="AWG129" s="1"/>
      <c r="AWH129" s="1"/>
      <c r="AWI129" s="1"/>
      <c r="AWJ129" s="1"/>
      <c r="AWK129" s="1"/>
      <c r="AWL129" s="1"/>
      <c r="AWM129" s="1"/>
      <c r="AWN129" s="1"/>
      <c r="AWO129" s="1"/>
      <c r="AWP129" s="1"/>
      <c r="AWQ129" s="1"/>
      <c r="AWR129" s="1"/>
      <c r="AWS129" s="1"/>
      <c r="AWT129" s="1"/>
      <c r="AWU129" s="1"/>
      <c r="AWV129" s="1"/>
      <c r="AWW129" s="1"/>
      <c r="AWX129" s="1"/>
      <c r="AWY129" s="1"/>
      <c r="AWZ129" s="1"/>
      <c r="AXA129" s="1"/>
      <c r="AXB129" s="1"/>
      <c r="AXC129" s="1"/>
      <c r="AXD129" s="1"/>
      <c r="AXE129" s="1"/>
      <c r="AXF129" s="1"/>
      <c r="AXG129" s="1"/>
      <c r="AXH129" s="1"/>
      <c r="AXI129" s="1"/>
      <c r="AXJ129" s="1"/>
      <c r="AXK129" s="1"/>
      <c r="AXL129" s="1"/>
      <c r="AXM129" s="1"/>
      <c r="AXN129" s="1"/>
      <c r="AXO129" s="1"/>
      <c r="AXP129" s="1"/>
      <c r="AXQ129" s="1"/>
      <c r="AXR129" s="1"/>
      <c r="AXS129" s="1"/>
      <c r="AXT129" s="1"/>
      <c r="AXU129" s="1"/>
      <c r="AXV129" s="1"/>
      <c r="AXW129" s="1"/>
      <c r="AXX129" s="1"/>
      <c r="AXY129" s="1"/>
      <c r="AXZ129" s="1"/>
      <c r="AYA129" s="1"/>
      <c r="AYB129" s="1"/>
      <c r="AYC129" s="1"/>
      <c r="AYD129" s="1"/>
      <c r="AYE129" s="1"/>
      <c r="AYF129" s="1"/>
      <c r="AYG129" s="1"/>
      <c r="AYH129" s="1"/>
      <c r="AYI129" s="1"/>
      <c r="AYJ129" s="1"/>
      <c r="AYK129" s="1"/>
      <c r="AYL129" s="1"/>
      <c r="AYM129" s="1"/>
      <c r="AYN129" s="1"/>
      <c r="AYO129" s="1"/>
      <c r="AYP129" s="1"/>
      <c r="AYQ129" s="1"/>
      <c r="AYR129" s="1"/>
      <c r="AYS129" s="1"/>
      <c r="AYT129" s="1"/>
      <c r="AYU129" s="1"/>
      <c r="AYV129" s="1"/>
      <c r="AYW129" s="1"/>
      <c r="AYX129" s="1"/>
      <c r="AYY129" s="1"/>
      <c r="AYZ129" s="1"/>
      <c r="AZA129" s="1"/>
      <c r="AZB129" s="1"/>
      <c r="AZC129" s="1"/>
      <c r="AZD129" s="1"/>
      <c r="AZE129" s="1"/>
      <c r="AZF129" s="1"/>
      <c r="AZG129" s="1"/>
      <c r="AZH129" s="1"/>
      <c r="AZI129" s="1"/>
      <c r="AZJ129" s="1"/>
      <c r="AZK129" s="1"/>
      <c r="AZL129" s="1"/>
      <c r="AZM129" s="1"/>
      <c r="AZN129" s="1"/>
      <c r="AZO129" s="1"/>
      <c r="AZP129" s="1"/>
      <c r="AZQ129" s="1"/>
      <c r="AZR129" s="1"/>
      <c r="AZS129" s="1"/>
      <c r="AZT129" s="1"/>
      <c r="AZU129" s="1"/>
      <c r="AZV129" s="1"/>
      <c r="AZW129" s="1"/>
      <c r="AZX129" s="1"/>
      <c r="AZY129" s="1"/>
      <c r="AZZ129" s="1"/>
      <c r="BAA129" s="1"/>
      <c r="BAB129" s="1"/>
      <c r="BAC129" s="1"/>
      <c r="BAD129" s="1"/>
      <c r="BAE129" s="1"/>
      <c r="BAF129" s="1"/>
      <c r="BAG129" s="1"/>
      <c r="BAH129" s="1"/>
      <c r="BAI129" s="1"/>
      <c r="BAJ129" s="1"/>
      <c r="BAK129" s="1"/>
      <c r="BAL129" s="1"/>
      <c r="BAM129" s="1"/>
      <c r="BAN129" s="1"/>
      <c r="BAO129" s="1"/>
      <c r="BAP129" s="1"/>
      <c r="BAQ129" s="1"/>
      <c r="BAR129" s="1"/>
      <c r="BAS129" s="1"/>
      <c r="BAT129" s="1"/>
      <c r="BAU129" s="1"/>
      <c r="BAV129" s="1"/>
      <c r="BAW129" s="1"/>
      <c r="BAX129" s="1"/>
      <c r="BAY129" s="1"/>
      <c r="BAZ129" s="1"/>
      <c r="BBA129" s="1"/>
      <c r="BBB129" s="1"/>
      <c r="BBC129" s="1"/>
      <c r="BBD129" s="1"/>
      <c r="BBE129" s="1"/>
      <c r="BBF129" s="1"/>
      <c r="BBG129" s="1"/>
      <c r="BBH129" s="1"/>
      <c r="BBI129" s="1"/>
      <c r="BBJ129" s="1"/>
      <c r="BBK129" s="1"/>
      <c r="BBL129" s="1"/>
      <c r="BBM129" s="1"/>
      <c r="BBN129" s="1"/>
      <c r="BBO129" s="1"/>
      <c r="BBP129" s="1"/>
      <c r="BBQ129" s="1"/>
      <c r="BBR129" s="1"/>
      <c r="BBS129" s="1"/>
      <c r="BBT129" s="1"/>
      <c r="BBU129" s="1"/>
      <c r="BBV129" s="1"/>
      <c r="BBW129" s="1"/>
      <c r="BBX129" s="1"/>
      <c r="BBY129" s="1"/>
      <c r="BBZ129" s="1"/>
      <c r="BCA129" s="1"/>
      <c r="BCB129" s="1"/>
      <c r="BCC129" s="1"/>
      <c r="BCD129" s="1"/>
      <c r="BCE129" s="1"/>
      <c r="BCF129" s="1"/>
      <c r="BCG129" s="1"/>
      <c r="BCH129" s="1"/>
      <c r="BCI129" s="1"/>
      <c r="BCJ129" s="1"/>
      <c r="BCK129" s="1"/>
      <c r="BCL129" s="1"/>
      <c r="BCM129" s="1"/>
      <c r="BCN129" s="1"/>
      <c r="BCO129" s="1"/>
      <c r="BCP129" s="1"/>
      <c r="BCQ129" s="1"/>
      <c r="BCR129" s="1"/>
      <c r="BCS129" s="1"/>
      <c r="BCT129" s="1"/>
      <c r="BCU129" s="1"/>
      <c r="BCV129" s="1"/>
      <c r="BCW129" s="1"/>
      <c r="BCX129" s="1"/>
      <c r="BCY129" s="1"/>
      <c r="BCZ129" s="1"/>
      <c r="BDA129" s="1"/>
      <c r="BDB129" s="1"/>
      <c r="BDC129" s="1"/>
      <c r="BDD129" s="1"/>
      <c r="BDE129" s="1"/>
      <c r="BDF129" s="1"/>
      <c r="BDG129" s="1"/>
      <c r="BDH129" s="1"/>
      <c r="BDI129" s="1"/>
      <c r="BDJ129" s="1"/>
      <c r="BDK129" s="1"/>
      <c r="BDL129" s="1"/>
      <c r="BDM129" s="1"/>
      <c r="BDN129" s="1"/>
      <c r="BDO129" s="1"/>
      <c r="BDP129" s="1"/>
      <c r="BDQ129" s="1"/>
      <c r="BDR129" s="1"/>
      <c r="BDS129" s="1"/>
      <c r="BDT129" s="1"/>
      <c r="BDU129" s="1"/>
      <c r="BDV129" s="1"/>
      <c r="BDW129" s="1"/>
      <c r="BDX129" s="1"/>
      <c r="BDY129" s="1"/>
      <c r="BDZ129" s="1"/>
      <c r="BEA129" s="1"/>
      <c r="BEB129" s="1"/>
      <c r="BEC129" s="1"/>
      <c r="BED129" s="1"/>
      <c r="BEE129" s="1"/>
      <c r="BEF129" s="1"/>
      <c r="BEG129" s="1"/>
      <c r="BEH129" s="1"/>
      <c r="BEI129" s="1"/>
      <c r="BEJ129" s="1"/>
      <c r="BEK129" s="1"/>
      <c r="BEL129" s="1"/>
      <c r="BEM129" s="1"/>
      <c r="BEN129" s="1"/>
      <c r="BEO129" s="1"/>
      <c r="BEP129" s="1"/>
      <c r="BEQ129" s="1"/>
      <c r="BER129" s="1"/>
      <c r="BES129" s="1"/>
      <c r="BET129" s="1"/>
      <c r="BEU129" s="1"/>
      <c r="BEV129" s="1"/>
      <c r="BEW129" s="1"/>
      <c r="BEX129" s="1"/>
      <c r="BEY129" s="1"/>
      <c r="BEZ129" s="1"/>
      <c r="BFA129" s="1"/>
      <c r="BFB129" s="1"/>
      <c r="BFC129" s="1"/>
      <c r="BFD129" s="1"/>
      <c r="BFE129" s="1"/>
      <c r="BFF129" s="1"/>
      <c r="BFG129" s="1"/>
      <c r="BFH129" s="1"/>
      <c r="BFI129" s="1"/>
      <c r="BFJ129" s="1"/>
      <c r="BFK129" s="1"/>
      <c r="BFL129" s="1"/>
      <c r="BFM129" s="1"/>
      <c r="BFN129" s="1"/>
      <c r="BFO129" s="1"/>
      <c r="BFP129" s="1"/>
      <c r="BFQ129" s="1"/>
      <c r="BFR129" s="1"/>
      <c r="BFS129" s="1"/>
      <c r="BFT129" s="1"/>
      <c r="BFU129" s="1"/>
      <c r="BFV129" s="1"/>
      <c r="BFW129" s="1"/>
      <c r="BFX129" s="1"/>
      <c r="BFY129" s="1"/>
      <c r="BFZ129" s="1"/>
      <c r="BGA129" s="1"/>
      <c r="BGB129" s="1"/>
      <c r="BGC129" s="1"/>
      <c r="BGD129" s="1"/>
      <c r="BGE129" s="1"/>
      <c r="BGF129" s="1"/>
      <c r="BGG129" s="1"/>
      <c r="BGH129" s="1"/>
      <c r="BGI129" s="1"/>
      <c r="BGJ129" s="1"/>
      <c r="BGK129" s="1"/>
      <c r="BGL129" s="1"/>
      <c r="BGM129" s="1"/>
      <c r="BGN129" s="1"/>
      <c r="BGO129" s="1"/>
      <c r="BGP129" s="1"/>
      <c r="BGQ129" s="1"/>
      <c r="BGR129" s="1"/>
      <c r="BGS129" s="1"/>
      <c r="BGT129" s="1"/>
      <c r="BGU129" s="1"/>
      <c r="BGV129" s="1"/>
      <c r="BGW129" s="1"/>
      <c r="BGX129" s="1"/>
      <c r="BGY129" s="1"/>
      <c r="BGZ129" s="1"/>
      <c r="BHA129" s="1"/>
      <c r="BHB129" s="1"/>
      <c r="BHC129" s="1"/>
      <c r="BHD129" s="1"/>
      <c r="BHE129" s="1"/>
      <c r="BHF129" s="1"/>
      <c r="BHG129" s="1"/>
      <c r="BHH129" s="1"/>
      <c r="BHI129" s="1"/>
      <c r="BHJ129" s="1"/>
      <c r="BHK129" s="1"/>
      <c r="BHL129" s="1"/>
      <c r="BHM129" s="1"/>
      <c r="BHN129" s="1"/>
      <c r="BHO129" s="1"/>
      <c r="BHP129" s="1"/>
      <c r="BHQ129" s="1"/>
      <c r="BHR129" s="1"/>
      <c r="BHS129" s="1"/>
      <c r="BHT129" s="1"/>
      <c r="BHU129" s="1"/>
      <c r="BHV129" s="1"/>
      <c r="BHW129" s="1"/>
      <c r="BHX129" s="1"/>
      <c r="BHY129" s="1"/>
      <c r="BHZ129" s="1"/>
      <c r="BIA129" s="1"/>
      <c r="BIB129" s="1"/>
      <c r="BIC129" s="1"/>
      <c r="BID129" s="1"/>
      <c r="BIE129" s="1"/>
      <c r="BIF129" s="1"/>
      <c r="BIG129" s="1"/>
      <c r="BIH129" s="1"/>
      <c r="BII129" s="1"/>
      <c r="BIJ129" s="1"/>
      <c r="BIK129" s="1"/>
      <c r="BIL129" s="1"/>
      <c r="BIM129" s="1"/>
      <c r="BIN129" s="1"/>
      <c r="BIO129" s="1"/>
      <c r="BIP129" s="1"/>
      <c r="BIQ129" s="1"/>
      <c r="BIR129" s="1"/>
      <c r="BIS129" s="1"/>
      <c r="BIT129" s="1"/>
      <c r="BIU129" s="1"/>
      <c r="BIV129" s="1"/>
      <c r="BIW129" s="1"/>
      <c r="BIX129" s="1"/>
      <c r="BIY129" s="1"/>
      <c r="BIZ129" s="1"/>
      <c r="BJA129" s="1"/>
      <c r="BJB129" s="1"/>
      <c r="BJC129" s="1"/>
      <c r="BJD129" s="1"/>
      <c r="BJE129" s="1"/>
      <c r="BJF129" s="1"/>
      <c r="BJG129" s="1"/>
      <c r="BJH129" s="1"/>
      <c r="BJI129" s="1"/>
      <c r="BJJ129" s="1"/>
      <c r="BJK129" s="1"/>
      <c r="BJL129" s="1"/>
      <c r="BJM129" s="1"/>
      <c r="BJN129" s="1"/>
      <c r="BJO129" s="1"/>
      <c r="BJP129" s="1"/>
      <c r="BJQ129" s="1"/>
      <c r="BJR129" s="1"/>
      <c r="BJS129" s="1"/>
      <c r="BJT129" s="1"/>
      <c r="BJU129" s="1"/>
      <c r="BJV129" s="1"/>
      <c r="BJW129" s="1"/>
      <c r="BJX129" s="1"/>
      <c r="BJY129" s="1"/>
      <c r="BJZ129" s="1"/>
      <c r="BKA129" s="1"/>
      <c r="BKB129" s="1"/>
      <c r="BKC129" s="1"/>
      <c r="BKD129" s="1"/>
      <c r="BKE129" s="1"/>
      <c r="BKF129" s="1"/>
      <c r="BKG129" s="1"/>
      <c r="BKH129" s="1"/>
      <c r="BKI129" s="1"/>
      <c r="BKJ129" s="1"/>
      <c r="BKK129" s="1"/>
      <c r="BKL129" s="1"/>
      <c r="BKM129" s="1"/>
      <c r="BKN129" s="1"/>
      <c r="BKO129" s="1"/>
      <c r="BKP129" s="1"/>
      <c r="BKQ129" s="1"/>
      <c r="BKR129" s="1"/>
      <c r="BKS129" s="1"/>
      <c r="BKT129" s="1"/>
      <c r="BKU129" s="1"/>
      <c r="BKV129" s="1"/>
      <c r="BKW129" s="1"/>
      <c r="BKX129" s="1"/>
      <c r="BKY129" s="1"/>
      <c r="BKZ129" s="1"/>
      <c r="BLA129" s="1"/>
      <c r="BLB129" s="1"/>
      <c r="BLC129" s="1"/>
      <c r="BLD129" s="1"/>
      <c r="BLE129" s="1"/>
      <c r="BLF129" s="1"/>
      <c r="BLG129" s="1"/>
      <c r="BLH129" s="1"/>
      <c r="BLI129" s="1"/>
      <c r="BLJ129" s="1"/>
      <c r="BLK129" s="1"/>
      <c r="BLL129" s="1"/>
      <c r="BLM129" s="1"/>
      <c r="BLN129" s="1"/>
      <c r="BLO129" s="1"/>
      <c r="BLP129" s="1"/>
      <c r="BLQ129" s="1"/>
      <c r="BLR129" s="1"/>
      <c r="BLS129" s="1"/>
      <c r="BLT129" s="1"/>
      <c r="BLU129" s="1"/>
      <c r="BLV129" s="1"/>
      <c r="BLW129" s="1"/>
      <c r="BLX129" s="1"/>
      <c r="BLY129" s="1"/>
      <c r="BLZ129" s="1"/>
      <c r="BMA129" s="1"/>
      <c r="BMB129" s="1"/>
      <c r="BMC129" s="1"/>
      <c r="BMD129" s="1"/>
      <c r="BME129" s="1"/>
      <c r="BMF129" s="1"/>
      <c r="BMG129" s="1"/>
      <c r="BMH129" s="1"/>
      <c r="BMI129" s="1"/>
      <c r="BMJ129" s="1"/>
      <c r="BMK129" s="1"/>
      <c r="BML129" s="1"/>
      <c r="BMM129" s="1"/>
      <c r="BMN129" s="1"/>
      <c r="BMO129" s="1"/>
      <c r="BMP129" s="1"/>
      <c r="BMQ129" s="1"/>
      <c r="BMR129" s="1"/>
      <c r="BMS129" s="1"/>
      <c r="BMT129" s="1"/>
      <c r="BMU129" s="1"/>
      <c r="BMV129" s="1"/>
      <c r="BMW129" s="1"/>
      <c r="BMX129" s="1"/>
      <c r="BMY129" s="1"/>
      <c r="BMZ129" s="1"/>
      <c r="BNA129" s="1"/>
      <c r="BNB129" s="1"/>
      <c r="BNC129" s="1"/>
      <c r="BND129" s="1"/>
      <c r="BNE129" s="1"/>
      <c r="BNF129" s="1"/>
      <c r="BNG129" s="1"/>
      <c r="BNH129" s="1"/>
      <c r="BNI129" s="1"/>
      <c r="BNJ129" s="1"/>
      <c r="BNK129" s="1"/>
      <c r="BNL129" s="1"/>
      <c r="BNM129" s="1"/>
      <c r="BNN129" s="1"/>
      <c r="BNO129" s="1"/>
      <c r="BNP129" s="1"/>
      <c r="BNQ129" s="1"/>
      <c r="BNR129" s="1"/>
      <c r="BNS129" s="1"/>
      <c r="BNT129" s="1"/>
      <c r="BNU129" s="1"/>
      <c r="BNV129" s="1"/>
      <c r="BNW129" s="1"/>
      <c r="BNX129" s="1"/>
      <c r="BNY129" s="1"/>
      <c r="BNZ129" s="1"/>
      <c r="BOA129" s="1"/>
      <c r="BOB129" s="1"/>
      <c r="BOC129" s="1"/>
      <c r="BOD129" s="1"/>
      <c r="BOE129" s="1"/>
      <c r="BOF129" s="1"/>
      <c r="BOG129" s="1"/>
      <c r="BOH129" s="1"/>
      <c r="BOI129" s="1"/>
      <c r="BOJ129" s="1"/>
      <c r="BOK129" s="1"/>
      <c r="BOL129" s="1"/>
      <c r="BOM129" s="1"/>
      <c r="BON129" s="1"/>
      <c r="BOO129" s="1"/>
      <c r="BOP129" s="1"/>
      <c r="BOQ129" s="1"/>
      <c r="BOR129" s="1"/>
      <c r="BOS129" s="1"/>
      <c r="BOT129" s="1"/>
      <c r="BOU129" s="1"/>
      <c r="BOV129" s="1"/>
      <c r="BOW129" s="1"/>
      <c r="BOX129" s="1"/>
      <c r="BOY129" s="1"/>
      <c r="BOZ129" s="1"/>
      <c r="BPA129" s="1"/>
      <c r="BPB129" s="1"/>
      <c r="BPC129" s="1"/>
      <c r="BPD129" s="1"/>
      <c r="BPE129" s="1"/>
      <c r="BPF129" s="1"/>
      <c r="BPG129" s="1"/>
      <c r="BPH129" s="1"/>
      <c r="BPI129" s="1"/>
      <c r="BPJ129" s="1"/>
      <c r="BPK129" s="1"/>
      <c r="BPL129" s="1"/>
      <c r="BPM129" s="1"/>
      <c r="BPN129" s="1"/>
      <c r="BPO129" s="1"/>
      <c r="BPP129" s="1"/>
      <c r="BPQ129" s="1"/>
      <c r="BPR129" s="1"/>
      <c r="BPS129" s="1"/>
      <c r="BPT129" s="1"/>
      <c r="BPU129" s="1"/>
      <c r="BPV129" s="1"/>
      <c r="BPW129" s="1"/>
      <c r="BPX129" s="1"/>
      <c r="BPY129" s="1"/>
      <c r="BPZ129" s="1"/>
      <c r="BQA129" s="1"/>
      <c r="BQB129" s="1"/>
      <c r="BQC129" s="1"/>
      <c r="BQD129" s="1"/>
      <c r="BQE129" s="1"/>
      <c r="BQF129" s="1"/>
      <c r="BQG129" s="1"/>
      <c r="BQH129" s="1"/>
      <c r="BQI129" s="1"/>
      <c r="BQJ129" s="1"/>
      <c r="BQK129" s="1"/>
      <c r="BQL129" s="1"/>
      <c r="BQM129" s="1"/>
      <c r="BQN129" s="1"/>
      <c r="BQO129" s="1"/>
      <c r="BQP129" s="1"/>
      <c r="BQQ129" s="1"/>
      <c r="BQR129" s="1"/>
      <c r="BQS129" s="1"/>
      <c r="BQT129" s="1"/>
      <c r="BQU129" s="1"/>
      <c r="BQV129" s="1"/>
      <c r="BQW129" s="1"/>
      <c r="BQX129" s="1"/>
      <c r="BQY129" s="1"/>
      <c r="BQZ129" s="1"/>
      <c r="BRA129" s="1"/>
      <c r="BRB129" s="1"/>
      <c r="BRC129" s="1"/>
      <c r="BRD129" s="1"/>
      <c r="BRE129" s="1"/>
      <c r="BRF129" s="1"/>
      <c r="BRG129" s="1"/>
      <c r="BRH129" s="1"/>
      <c r="BRI129" s="1"/>
      <c r="BRJ129" s="1"/>
      <c r="BRK129" s="1"/>
      <c r="BRL129" s="1"/>
      <c r="BRM129" s="1"/>
      <c r="BRN129" s="1"/>
      <c r="BRO129" s="1"/>
      <c r="BRP129" s="1"/>
      <c r="BRQ129" s="1"/>
      <c r="BRR129" s="1"/>
      <c r="BRS129" s="1"/>
      <c r="BRT129" s="1"/>
      <c r="BRU129" s="1"/>
      <c r="BRV129" s="1"/>
      <c r="BRW129" s="1"/>
      <c r="BRX129" s="1"/>
      <c r="BRY129" s="1"/>
      <c r="BRZ129" s="1"/>
      <c r="BSA129" s="1"/>
      <c r="BSB129" s="1"/>
      <c r="BSC129" s="1"/>
      <c r="BSD129" s="1"/>
      <c r="BSE129" s="1"/>
      <c r="BSF129" s="1"/>
      <c r="BSG129" s="1"/>
      <c r="BSH129" s="1"/>
      <c r="BSI129" s="1"/>
      <c r="BSJ129" s="1"/>
      <c r="BSK129" s="1"/>
      <c r="BSL129" s="1"/>
      <c r="BSM129" s="1"/>
      <c r="BSN129" s="1"/>
      <c r="BSO129" s="1"/>
      <c r="BSP129" s="1"/>
      <c r="BSQ129" s="1"/>
      <c r="BSR129" s="1"/>
      <c r="BSS129" s="1"/>
      <c r="BST129" s="1"/>
      <c r="BSU129" s="1"/>
      <c r="BSV129" s="1"/>
      <c r="BSW129" s="1"/>
      <c r="BSX129" s="1"/>
      <c r="BSY129" s="1"/>
      <c r="BSZ129" s="1"/>
      <c r="BTA129" s="1"/>
      <c r="BTB129" s="1"/>
      <c r="BTC129" s="1"/>
      <c r="BTD129" s="1"/>
      <c r="BTE129" s="1"/>
      <c r="BTF129" s="1"/>
      <c r="BTG129" s="1"/>
      <c r="BTH129" s="1"/>
      <c r="BTI129" s="1"/>
      <c r="BTJ129" s="1"/>
      <c r="BTK129" s="1"/>
      <c r="BTL129" s="1"/>
      <c r="BTM129" s="1"/>
      <c r="BTN129" s="1"/>
      <c r="BTO129" s="1"/>
      <c r="BTP129" s="1"/>
      <c r="BTQ129" s="1"/>
      <c r="BTR129" s="1"/>
      <c r="BTS129" s="1"/>
      <c r="BTT129" s="1"/>
      <c r="BTU129" s="1"/>
      <c r="BTV129" s="1"/>
      <c r="BTW129" s="1"/>
      <c r="BTX129" s="1"/>
      <c r="BTY129" s="1"/>
      <c r="BTZ129" s="1"/>
      <c r="BUA129" s="1"/>
      <c r="BUB129" s="1"/>
      <c r="BUC129" s="1"/>
      <c r="BUD129" s="1"/>
      <c r="BUE129" s="1"/>
      <c r="BUF129" s="1"/>
      <c r="BUG129" s="1"/>
      <c r="BUH129" s="1"/>
      <c r="BUI129" s="1"/>
      <c r="BUJ129" s="1"/>
      <c r="BUK129" s="1"/>
      <c r="BUL129" s="1"/>
      <c r="BUM129" s="1"/>
      <c r="BUN129" s="1"/>
      <c r="BUO129" s="1"/>
      <c r="BUP129" s="1"/>
      <c r="BUQ129" s="1"/>
      <c r="BUR129" s="1"/>
      <c r="BUS129" s="1"/>
      <c r="BUT129" s="1"/>
      <c r="BUU129" s="1"/>
      <c r="BUV129" s="1"/>
      <c r="BUW129" s="1"/>
      <c r="BUX129" s="1"/>
      <c r="BUY129" s="1"/>
      <c r="BUZ129" s="1"/>
      <c r="BVA129" s="1"/>
      <c r="BVB129" s="1"/>
      <c r="BVC129" s="1"/>
      <c r="BVD129" s="1"/>
      <c r="BVE129" s="1"/>
      <c r="BVF129" s="1"/>
      <c r="BVG129" s="1"/>
      <c r="BVH129" s="1"/>
      <c r="BVI129" s="1"/>
      <c r="BVJ129" s="1"/>
      <c r="BVK129" s="1"/>
      <c r="BVL129" s="1"/>
      <c r="BVM129" s="1"/>
      <c r="BVN129" s="1"/>
      <c r="BVO129" s="1"/>
      <c r="BVP129" s="1"/>
      <c r="BVQ129" s="1"/>
      <c r="BVR129" s="1"/>
      <c r="BVS129" s="1"/>
      <c r="BVT129" s="1"/>
      <c r="BVU129" s="1"/>
      <c r="BVV129" s="1"/>
      <c r="BVW129" s="1"/>
      <c r="BVX129" s="1"/>
      <c r="BVY129" s="1"/>
      <c r="BVZ129" s="1"/>
      <c r="BWA129" s="1"/>
      <c r="BWB129" s="1"/>
      <c r="BWC129" s="1"/>
      <c r="BWD129" s="1"/>
      <c r="BWE129" s="1"/>
      <c r="BWF129" s="1"/>
      <c r="BWG129" s="1"/>
      <c r="BWH129" s="1"/>
      <c r="BWI129" s="1"/>
      <c r="BWJ129" s="1"/>
      <c r="BWK129" s="1"/>
      <c r="BWL129" s="1"/>
      <c r="BWM129" s="1"/>
      <c r="BWN129" s="1"/>
      <c r="BWO129" s="1"/>
      <c r="BWP129" s="1"/>
      <c r="BWQ129" s="1"/>
      <c r="BWR129" s="1"/>
      <c r="BWS129" s="1"/>
      <c r="BWT129" s="1"/>
      <c r="BWU129" s="1"/>
      <c r="BWV129" s="1"/>
      <c r="BWW129" s="1"/>
      <c r="BWX129" s="1"/>
      <c r="BWY129" s="1"/>
      <c r="BWZ129" s="1"/>
      <c r="BXA129" s="1"/>
      <c r="BXB129" s="1"/>
      <c r="BXC129" s="1"/>
      <c r="BXD129" s="1"/>
      <c r="BXE129" s="1"/>
      <c r="BXF129" s="1"/>
      <c r="BXG129" s="1"/>
      <c r="BXH129" s="1"/>
      <c r="BXI129" s="1"/>
      <c r="BXJ129" s="1"/>
      <c r="BXK129" s="1"/>
      <c r="BXL129" s="1"/>
      <c r="BXM129" s="1"/>
      <c r="BXN129" s="1"/>
      <c r="BXO129" s="1"/>
      <c r="BXP129" s="1"/>
      <c r="BXQ129" s="1"/>
      <c r="BXR129" s="1"/>
      <c r="BXS129" s="1"/>
      <c r="BXT129" s="1"/>
      <c r="BXU129" s="1"/>
      <c r="BXV129" s="1"/>
      <c r="BXW129" s="1"/>
      <c r="BXX129" s="1"/>
      <c r="BXY129" s="1"/>
      <c r="BXZ129" s="1"/>
      <c r="BYA129" s="1"/>
      <c r="BYB129" s="1"/>
      <c r="BYC129" s="1"/>
      <c r="BYD129" s="1"/>
      <c r="BYE129" s="1"/>
      <c r="BYF129" s="1"/>
      <c r="BYG129" s="1"/>
      <c r="BYH129" s="1"/>
      <c r="BYI129" s="1"/>
      <c r="BYJ129" s="1"/>
      <c r="BYK129" s="1"/>
      <c r="BYL129" s="1"/>
      <c r="BYM129" s="1"/>
      <c r="BYN129" s="1"/>
      <c r="BYO129" s="1"/>
      <c r="BYP129" s="1"/>
      <c r="BYQ129" s="1"/>
      <c r="BYR129" s="1"/>
      <c r="BYS129" s="1"/>
      <c r="BYT129" s="1"/>
      <c r="BYU129" s="1"/>
      <c r="BYV129" s="1"/>
      <c r="BYW129" s="1"/>
      <c r="BYX129" s="1"/>
      <c r="BYY129" s="1"/>
      <c r="BYZ129" s="1"/>
      <c r="BZA129" s="1"/>
      <c r="BZB129" s="1"/>
      <c r="BZC129" s="1"/>
      <c r="BZD129" s="1"/>
      <c r="BZE129" s="1"/>
      <c r="BZF129" s="1"/>
      <c r="BZG129" s="1"/>
      <c r="BZH129" s="1"/>
      <c r="BZI129" s="1"/>
      <c r="BZJ129" s="1"/>
      <c r="BZK129" s="1"/>
      <c r="BZL129" s="1"/>
      <c r="BZM129" s="1"/>
      <c r="BZN129" s="1"/>
      <c r="BZO129" s="1"/>
      <c r="BZP129" s="1"/>
      <c r="BZQ129" s="1"/>
      <c r="BZR129" s="1"/>
      <c r="BZS129" s="1"/>
      <c r="BZT129" s="1"/>
      <c r="BZU129" s="1"/>
      <c r="BZV129" s="1"/>
      <c r="BZW129" s="1"/>
      <c r="BZX129" s="1"/>
      <c r="BZY129" s="1"/>
      <c r="BZZ129" s="1"/>
      <c r="CAA129" s="1"/>
      <c r="CAB129" s="1"/>
      <c r="CAC129" s="1"/>
      <c r="CAD129" s="1"/>
      <c r="CAE129" s="1"/>
      <c r="CAF129" s="1"/>
      <c r="CAG129" s="1"/>
      <c r="CAH129" s="1"/>
      <c r="CAI129" s="1"/>
      <c r="CAJ129" s="1"/>
      <c r="CAK129" s="1"/>
      <c r="CAL129" s="1"/>
      <c r="CAM129" s="1"/>
      <c r="CAN129" s="1"/>
      <c r="CAO129" s="1"/>
      <c r="CAP129" s="1"/>
      <c r="CAQ129" s="1"/>
      <c r="CAR129" s="1"/>
      <c r="CAS129" s="1"/>
      <c r="CAT129" s="1"/>
      <c r="CAU129" s="1"/>
      <c r="CAV129" s="1"/>
      <c r="CAW129" s="1"/>
      <c r="CAX129" s="1"/>
      <c r="CAY129" s="1"/>
      <c r="CAZ129" s="1"/>
      <c r="CBA129" s="1"/>
      <c r="CBB129" s="1"/>
      <c r="CBC129" s="1"/>
      <c r="CBD129" s="1"/>
      <c r="CBE129" s="1"/>
      <c r="CBF129" s="1"/>
      <c r="CBG129" s="1"/>
      <c r="CBH129" s="1"/>
      <c r="CBI129" s="1"/>
      <c r="CBJ129" s="1"/>
      <c r="CBK129" s="1"/>
      <c r="CBL129" s="1"/>
      <c r="CBM129" s="1"/>
      <c r="CBN129" s="1"/>
      <c r="CBO129" s="1"/>
      <c r="CBP129" s="1"/>
      <c r="CBQ129" s="1"/>
      <c r="CBR129" s="1"/>
      <c r="CBS129" s="1"/>
      <c r="CBT129" s="1"/>
      <c r="CBU129" s="1"/>
      <c r="CBV129" s="1"/>
      <c r="CBW129" s="1"/>
      <c r="CBX129" s="1"/>
      <c r="CBY129" s="1"/>
      <c r="CBZ129" s="1"/>
      <c r="CCA129" s="1"/>
      <c r="CCB129" s="1"/>
      <c r="CCC129" s="1"/>
      <c r="CCD129" s="1"/>
      <c r="CCE129" s="1"/>
      <c r="CCF129" s="1"/>
      <c r="CCG129" s="1"/>
      <c r="CCH129" s="1"/>
      <c r="CCI129" s="1"/>
      <c r="CCJ129" s="1"/>
      <c r="CCK129" s="1"/>
      <c r="CCL129" s="1"/>
      <c r="CCM129" s="1"/>
      <c r="CCN129" s="1"/>
      <c r="CCO129" s="1"/>
      <c r="CCP129" s="1"/>
      <c r="CCQ129" s="1"/>
      <c r="CCR129" s="1"/>
      <c r="CCS129" s="1"/>
      <c r="CCT129" s="1"/>
      <c r="CCU129" s="1"/>
      <c r="CCV129" s="1"/>
      <c r="CCW129" s="1"/>
      <c r="CCX129" s="1"/>
      <c r="CCY129" s="1"/>
      <c r="CCZ129" s="1"/>
      <c r="CDA129" s="1"/>
      <c r="CDB129" s="1"/>
      <c r="CDC129" s="1"/>
      <c r="CDD129" s="1"/>
      <c r="CDE129" s="1"/>
      <c r="CDF129" s="1"/>
      <c r="CDG129" s="1"/>
      <c r="CDH129" s="1"/>
      <c r="CDI129" s="1"/>
      <c r="CDJ129" s="1"/>
      <c r="CDK129" s="1"/>
      <c r="CDL129" s="1"/>
      <c r="CDM129" s="1"/>
      <c r="CDN129" s="1"/>
      <c r="CDO129" s="1"/>
      <c r="CDP129" s="1"/>
      <c r="CDQ129" s="1"/>
      <c r="CDR129" s="1"/>
      <c r="CDS129" s="1"/>
      <c r="CDT129" s="1"/>
      <c r="CDU129" s="1"/>
      <c r="CDV129" s="1"/>
      <c r="CDW129" s="1"/>
      <c r="CDX129" s="1"/>
      <c r="CDY129" s="1"/>
      <c r="CDZ129" s="1"/>
      <c r="CEA129" s="1"/>
      <c r="CEB129" s="1"/>
      <c r="CEC129" s="1"/>
      <c r="CED129" s="1"/>
      <c r="CEE129" s="1"/>
      <c r="CEF129" s="1"/>
      <c r="CEG129" s="1"/>
      <c r="CEH129" s="1"/>
      <c r="CEI129" s="1"/>
      <c r="CEJ129" s="1"/>
      <c r="CEK129" s="1"/>
      <c r="CEL129" s="1"/>
      <c r="CEM129" s="1"/>
      <c r="CEN129" s="1"/>
      <c r="CEO129" s="1"/>
      <c r="CEP129" s="1"/>
      <c r="CEQ129" s="1"/>
      <c r="CER129" s="1"/>
      <c r="CES129" s="1"/>
      <c r="CET129" s="1"/>
      <c r="CEU129" s="1"/>
      <c r="CEV129" s="1"/>
      <c r="CEW129" s="1"/>
      <c r="CEX129" s="1"/>
      <c r="CEY129" s="1"/>
      <c r="CEZ129" s="1"/>
      <c r="CFA129" s="1"/>
      <c r="CFB129" s="1"/>
      <c r="CFC129" s="1"/>
      <c r="CFD129" s="1"/>
      <c r="CFE129" s="1"/>
      <c r="CFF129" s="1"/>
      <c r="CFG129" s="1"/>
      <c r="CFH129" s="1"/>
      <c r="CFI129" s="1"/>
      <c r="CFJ129" s="1"/>
      <c r="CFK129" s="1"/>
      <c r="CFL129" s="1"/>
      <c r="CFM129" s="1"/>
      <c r="CFN129" s="1"/>
      <c r="CFO129" s="1"/>
      <c r="CFP129" s="1"/>
      <c r="CFQ129" s="1"/>
      <c r="CFR129" s="1"/>
      <c r="CFS129" s="1"/>
      <c r="CFT129" s="1"/>
      <c r="CFU129" s="1"/>
      <c r="CFV129" s="1"/>
      <c r="CFW129" s="1"/>
      <c r="CFX129" s="1"/>
      <c r="CFY129" s="1"/>
      <c r="CFZ129" s="1"/>
      <c r="CGA129" s="1"/>
      <c r="CGB129" s="1"/>
      <c r="CGC129" s="1"/>
      <c r="CGD129" s="1"/>
      <c r="CGE129" s="1"/>
      <c r="CGF129" s="1"/>
      <c r="CGG129" s="1"/>
      <c r="CGH129" s="1"/>
      <c r="CGI129" s="1"/>
      <c r="CGJ129" s="1"/>
      <c r="CGK129" s="1"/>
      <c r="CGL129" s="1"/>
      <c r="CGM129" s="1"/>
      <c r="CGN129" s="1"/>
      <c r="CGO129" s="1"/>
      <c r="CGP129" s="1"/>
      <c r="CGQ129" s="1"/>
      <c r="CGR129" s="1"/>
      <c r="CGS129" s="1"/>
      <c r="CGT129" s="1"/>
      <c r="CGU129" s="1"/>
      <c r="CGV129" s="1"/>
      <c r="CGW129" s="1"/>
      <c r="CGX129" s="1"/>
      <c r="CGY129" s="1"/>
      <c r="CGZ129" s="1"/>
      <c r="CHA129" s="1"/>
      <c r="CHB129" s="1"/>
      <c r="CHC129" s="1"/>
      <c r="CHD129" s="1"/>
      <c r="CHE129" s="1"/>
      <c r="CHF129" s="1"/>
      <c r="CHG129" s="1"/>
      <c r="CHH129" s="1"/>
      <c r="CHI129" s="1"/>
      <c r="CHJ129" s="1"/>
      <c r="CHK129" s="1"/>
      <c r="CHL129" s="1"/>
      <c r="CHM129" s="1"/>
      <c r="CHN129" s="1"/>
      <c r="CHO129" s="1"/>
      <c r="CHP129" s="1"/>
      <c r="CHQ129" s="1"/>
      <c r="CHR129" s="1"/>
      <c r="CHS129" s="1"/>
      <c r="CHT129" s="1"/>
      <c r="CHU129" s="1"/>
      <c r="CHV129" s="1"/>
      <c r="CHW129" s="1"/>
      <c r="CHX129" s="1"/>
      <c r="CHY129" s="1"/>
      <c r="CHZ129" s="1"/>
      <c r="CIA129" s="1"/>
      <c r="CIB129" s="1"/>
      <c r="CIC129" s="1"/>
      <c r="CID129" s="1"/>
      <c r="CIE129" s="1"/>
      <c r="CIF129" s="1"/>
      <c r="CIG129" s="1"/>
      <c r="CIH129" s="1"/>
      <c r="CII129" s="1"/>
      <c r="CIJ129" s="1"/>
      <c r="CIK129" s="1"/>
      <c r="CIL129" s="1"/>
      <c r="CIM129" s="1"/>
      <c r="CIN129" s="1"/>
      <c r="CIO129" s="1"/>
      <c r="CIP129" s="1"/>
      <c r="CIQ129" s="1"/>
      <c r="CIR129" s="1"/>
      <c r="CIS129" s="1"/>
      <c r="CIT129" s="1"/>
      <c r="CIU129" s="1"/>
      <c r="CIV129" s="1"/>
      <c r="CIW129" s="1"/>
      <c r="CIX129" s="1"/>
      <c r="CIY129" s="1"/>
      <c r="CIZ129" s="1"/>
      <c r="CJA129" s="1"/>
      <c r="CJB129" s="1"/>
      <c r="CJC129" s="1"/>
      <c r="CJD129" s="1"/>
      <c r="CJE129" s="1"/>
      <c r="CJF129" s="1"/>
      <c r="CJG129" s="1"/>
      <c r="CJH129" s="1"/>
      <c r="CJI129" s="1"/>
      <c r="CJJ129" s="1"/>
      <c r="CJK129" s="1"/>
      <c r="CJL129" s="1"/>
      <c r="CJM129" s="1"/>
      <c r="CJN129" s="1"/>
      <c r="CJO129" s="1"/>
      <c r="CJP129" s="1"/>
      <c r="CJQ129" s="1"/>
      <c r="CJR129" s="1"/>
      <c r="CJS129" s="1"/>
      <c r="CJT129" s="1"/>
      <c r="CJU129" s="1"/>
      <c r="CJV129" s="1"/>
      <c r="CJW129" s="1"/>
      <c r="CJX129" s="1"/>
      <c r="CJY129" s="1"/>
      <c r="CJZ129" s="1"/>
      <c r="CKA129" s="1"/>
      <c r="CKB129" s="1"/>
      <c r="CKC129" s="1"/>
      <c r="CKD129" s="1"/>
      <c r="CKE129" s="1"/>
      <c r="CKF129" s="1"/>
      <c r="CKG129" s="1"/>
      <c r="CKH129" s="1"/>
      <c r="CKI129" s="1"/>
      <c r="CKJ129" s="1"/>
      <c r="CKK129" s="1"/>
      <c r="CKL129" s="1"/>
      <c r="CKM129" s="1"/>
      <c r="CKN129" s="1"/>
      <c r="CKO129" s="1"/>
      <c r="CKP129" s="1"/>
      <c r="CKQ129" s="1"/>
      <c r="CKR129" s="1"/>
      <c r="CKS129" s="1"/>
      <c r="CKT129" s="1"/>
      <c r="CKU129" s="1"/>
      <c r="CKV129" s="1"/>
      <c r="CKW129" s="1"/>
      <c r="CKX129" s="1"/>
      <c r="CKY129" s="1"/>
      <c r="CKZ129" s="1"/>
      <c r="CLA129" s="1"/>
      <c r="CLB129" s="1"/>
      <c r="CLC129" s="1"/>
      <c r="CLD129" s="1"/>
      <c r="CLE129" s="1"/>
      <c r="CLF129" s="1"/>
      <c r="CLG129" s="1"/>
      <c r="CLH129" s="1"/>
      <c r="CLI129" s="1"/>
      <c r="CLJ129" s="1"/>
      <c r="CLK129" s="1"/>
      <c r="CLL129" s="1"/>
      <c r="CLM129" s="1"/>
      <c r="CLN129" s="1"/>
      <c r="CLO129" s="1"/>
      <c r="CLP129" s="1"/>
      <c r="CLQ129" s="1"/>
      <c r="CLR129" s="1"/>
      <c r="CLS129" s="1"/>
      <c r="CLT129" s="1"/>
      <c r="CLU129" s="1"/>
      <c r="CLV129" s="1"/>
      <c r="CLW129" s="1"/>
      <c r="CLX129" s="1"/>
      <c r="CLY129" s="1"/>
      <c r="CLZ129" s="1"/>
      <c r="CMA129" s="1"/>
      <c r="CMB129" s="1"/>
      <c r="CMC129" s="1"/>
      <c r="CMD129" s="1"/>
      <c r="CME129" s="1"/>
      <c r="CMF129" s="1"/>
      <c r="CMG129" s="1"/>
      <c r="CMH129" s="1"/>
      <c r="CMI129" s="1"/>
      <c r="CMJ129" s="1"/>
      <c r="CMK129" s="1"/>
      <c r="CML129" s="1"/>
      <c r="CMM129" s="1"/>
      <c r="CMN129" s="1"/>
      <c r="CMO129" s="1"/>
      <c r="CMP129" s="1"/>
      <c r="CMQ129" s="1"/>
      <c r="CMR129" s="1"/>
      <c r="CMS129" s="1"/>
      <c r="CMT129" s="1"/>
      <c r="CMU129" s="1"/>
      <c r="CMV129" s="1"/>
      <c r="CMW129" s="1"/>
      <c r="CMX129" s="1"/>
      <c r="CMY129" s="1"/>
      <c r="CMZ129" s="1"/>
      <c r="CNA129" s="1"/>
      <c r="CNB129" s="1"/>
      <c r="CNC129" s="1"/>
      <c r="CND129" s="1"/>
      <c r="CNE129" s="1"/>
      <c r="CNF129" s="1"/>
      <c r="CNG129" s="1"/>
      <c r="CNH129" s="1"/>
      <c r="CNI129" s="1"/>
      <c r="CNJ129" s="1"/>
      <c r="CNK129" s="1"/>
      <c r="CNL129" s="1"/>
      <c r="CNM129" s="1"/>
      <c r="CNN129" s="1"/>
      <c r="CNO129" s="1"/>
      <c r="CNP129" s="1"/>
      <c r="CNQ129" s="1"/>
      <c r="CNR129" s="1"/>
      <c r="CNS129" s="1"/>
      <c r="CNT129" s="1"/>
      <c r="CNU129" s="1"/>
      <c r="CNV129" s="1"/>
      <c r="CNW129" s="1"/>
      <c r="CNX129" s="1"/>
      <c r="CNY129" s="1"/>
      <c r="CNZ129" s="1"/>
      <c r="COA129" s="1"/>
      <c r="COB129" s="1"/>
      <c r="COC129" s="1"/>
      <c r="COD129" s="1"/>
      <c r="COE129" s="1"/>
      <c r="COF129" s="1"/>
      <c r="COG129" s="1"/>
      <c r="COH129" s="1"/>
      <c r="COI129" s="1"/>
      <c r="COJ129" s="1"/>
      <c r="COK129" s="1"/>
      <c r="COL129" s="1"/>
      <c r="COM129" s="1"/>
      <c r="CON129" s="1"/>
      <c r="COO129" s="1"/>
      <c r="COP129" s="1"/>
      <c r="COQ129" s="1"/>
      <c r="COR129" s="1"/>
      <c r="COS129" s="1"/>
      <c r="COT129" s="1"/>
      <c r="COU129" s="1"/>
      <c r="COV129" s="1"/>
      <c r="COW129" s="1"/>
      <c r="COX129" s="1"/>
      <c r="COY129" s="1"/>
      <c r="COZ129" s="1"/>
      <c r="CPA129" s="1"/>
      <c r="CPB129" s="1"/>
      <c r="CPC129" s="1"/>
      <c r="CPD129" s="1"/>
      <c r="CPE129" s="1"/>
      <c r="CPF129" s="1"/>
      <c r="CPG129" s="1"/>
      <c r="CPH129" s="1"/>
      <c r="CPI129" s="1"/>
      <c r="CPJ129" s="1"/>
      <c r="CPK129" s="1"/>
      <c r="CPL129" s="1"/>
      <c r="CPM129" s="1"/>
      <c r="CPN129" s="1"/>
      <c r="CPO129" s="1"/>
      <c r="CPP129" s="1"/>
      <c r="CPQ129" s="1"/>
      <c r="CPR129" s="1"/>
      <c r="CPS129" s="1"/>
      <c r="CPT129" s="1"/>
      <c r="CPU129" s="1"/>
      <c r="CPV129" s="1"/>
      <c r="CPW129" s="1"/>
      <c r="CPX129" s="1"/>
      <c r="CPY129" s="1"/>
      <c r="CPZ129" s="1"/>
      <c r="CQA129" s="1"/>
      <c r="CQB129" s="1"/>
      <c r="CQC129" s="1"/>
      <c r="CQD129" s="1"/>
      <c r="CQE129" s="1"/>
      <c r="CQF129" s="1"/>
      <c r="CQG129" s="1"/>
      <c r="CQH129" s="1"/>
      <c r="CQI129" s="1"/>
      <c r="CQJ129" s="1"/>
      <c r="CQK129" s="1"/>
      <c r="CQL129" s="1"/>
      <c r="CQM129" s="1"/>
      <c r="CQN129" s="1"/>
      <c r="CQO129" s="1"/>
      <c r="CQP129" s="1"/>
      <c r="CQQ129" s="1"/>
      <c r="CQR129" s="1"/>
      <c r="CQS129" s="1"/>
      <c r="CQT129" s="1"/>
      <c r="CQU129" s="1"/>
      <c r="CQV129" s="1"/>
      <c r="CQW129" s="1"/>
      <c r="CQX129" s="1"/>
      <c r="CQY129" s="1"/>
      <c r="CQZ129" s="1"/>
      <c r="CRA129" s="1"/>
      <c r="CRB129" s="1"/>
      <c r="CRC129" s="1"/>
      <c r="CRD129" s="1"/>
      <c r="CRE129" s="1"/>
      <c r="CRF129" s="1"/>
      <c r="CRG129" s="1"/>
      <c r="CRH129" s="1"/>
      <c r="CRI129" s="1"/>
      <c r="CRJ129" s="1"/>
      <c r="CRK129" s="1"/>
      <c r="CRL129" s="1"/>
      <c r="CRM129" s="1"/>
      <c r="CRN129" s="1"/>
      <c r="CRO129" s="1"/>
      <c r="CRP129" s="1"/>
      <c r="CRQ129" s="1"/>
      <c r="CRR129" s="1"/>
      <c r="CRS129" s="1"/>
      <c r="CRT129" s="1"/>
      <c r="CRU129" s="1"/>
      <c r="CRV129" s="1"/>
      <c r="CRW129" s="1"/>
      <c r="CRX129" s="1"/>
      <c r="CRY129" s="1"/>
      <c r="CRZ129" s="1"/>
      <c r="CSA129" s="1"/>
      <c r="CSB129" s="1"/>
      <c r="CSC129" s="1"/>
      <c r="CSD129" s="1"/>
      <c r="CSE129" s="1"/>
      <c r="CSF129" s="1"/>
      <c r="CSG129" s="1"/>
      <c r="CSH129" s="1"/>
      <c r="CSI129" s="1"/>
      <c r="CSJ129" s="1"/>
      <c r="CSK129" s="1"/>
      <c r="CSL129" s="1"/>
      <c r="CSM129" s="1"/>
      <c r="CSN129" s="1"/>
      <c r="CSO129" s="1"/>
      <c r="CSP129" s="1"/>
      <c r="CSQ129" s="1"/>
      <c r="CSR129" s="1"/>
      <c r="CSS129" s="1"/>
      <c r="CST129" s="1"/>
      <c r="CSU129" s="1"/>
      <c r="CSV129" s="1"/>
      <c r="CSW129" s="1"/>
      <c r="CSX129" s="1"/>
      <c r="CSY129" s="1"/>
      <c r="CSZ129" s="1"/>
      <c r="CTA129" s="1"/>
      <c r="CTB129" s="1"/>
      <c r="CTC129" s="1"/>
      <c r="CTD129" s="1"/>
      <c r="CTE129" s="1"/>
      <c r="CTF129" s="1"/>
      <c r="CTG129" s="1"/>
      <c r="CTH129" s="1"/>
      <c r="CTI129" s="1"/>
      <c r="CTJ129" s="1"/>
      <c r="CTK129" s="1"/>
      <c r="CTL129" s="1"/>
      <c r="CTM129" s="1"/>
      <c r="CTN129" s="1"/>
      <c r="CTO129" s="1"/>
      <c r="CTP129" s="1"/>
      <c r="CTQ129" s="1"/>
      <c r="CTR129" s="1"/>
      <c r="CTS129" s="1"/>
      <c r="CTT129" s="1"/>
      <c r="CTU129" s="1"/>
      <c r="CTV129" s="1"/>
      <c r="CTW129" s="1"/>
      <c r="CTX129" s="1"/>
      <c r="CTY129" s="1"/>
      <c r="CTZ129" s="1"/>
      <c r="CUA129" s="1"/>
      <c r="CUB129" s="1"/>
      <c r="CUC129" s="1"/>
      <c r="CUD129" s="1"/>
      <c r="CUE129" s="1"/>
      <c r="CUF129" s="1"/>
      <c r="CUG129" s="1"/>
      <c r="CUH129" s="1"/>
      <c r="CUI129" s="1"/>
      <c r="CUJ129" s="1"/>
      <c r="CUK129" s="1"/>
      <c r="CUL129" s="1"/>
      <c r="CUM129" s="1"/>
      <c r="CUN129" s="1"/>
      <c r="CUO129" s="1"/>
      <c r="CUP129" s="1"/>
      <c r="CUQ129" s="1"/>
      <c r="CUR129" s="1"/>
      <c r="CUS129" s="1"/>
      <c r="CUT129" s="1"/>
      <c r="CUU129" s="1"/>
      <c r="CUV129" s="1"/>
      <c r="CUW129" s="1"/>
      <c r="CUX129" s="1"/>
      <c r="CUY129" s="1"/>
      <c r="CUZ129" s="1"/>
      <c r="CVA129" s="1"/>
      <c r="CVB129" s="1"/>
      <c r="CVC129" s="1"/>
      <c r="CVD129" s="1"/>
      <c r="CVE129" s="1"/>
      <c r="CVF129" s="1"/>
      <c r="CVG129" s="1"/>
      <c r="CVH129" s="1"/>
      <c r="CVI129" s="1"/>
      <c r="CVJ129" s="1"/>
      <c r="CVK129" s="1"/>
      <c r="CVL129" s="1"/>
      <c r="CVM129" s="1"/>
      <c r="CVN129" s="1"/>
      <c r="CVO129" s="1"/>
      <c r="CVP129" s="1"/>
      <c r="CVQ129" s="1"/>
      <c r="CVR129" s="1"/>
      <c r="CVS129" s="1"/>
      <c r="CVT129" s="1"/>
      <c r="CVU129" s="1"/>
      <c r="CVV129" s="1"/>
      <c r="CVW129" s="1"/>
      <c r="CVX129" s="1"/>
      <c r="CVY129" s="1"/>
      <c r="CVZ129" s="1"/>
      <c r="CWA129" s="1"/>
      <c r="CWB129" s="1"/>
      <c r="CWC129" s="1"/>
      <c r="CWD129" s="1"/>
      <c r="CWE129" s="1"/>
      <c r="CWF129" s="1"/>
      <c r="CWG129" s="1"/>
      <c r="CWH129" s="1"/>
      <c r="CWI129" s="1"/>
      <c r="CWJ129" s="1"/>
      <c r="CWK129" s="1"/>
      <c r="CWL129" s="1"/>
      <c r="CWM129" s="1"/>
      <c r="CWN129" s="1"/>
      <c r="CWO129" s="1"/>
      <c r="CWP129" s="1"/>
      <c r="CWQ129" s="1"/>
      <c r="CWR129" s="1"/>
      <c r="CWS129" s="1"/>
      <c r="CWT129" s="1"/>
      <c r="CWU129" s="1"/>
      <c r="CWV129" s="1"/>
      <c r="CWW129" s="1"/>
      <c r="CWX129" s="1"/>
      <c r="CWY129" s="1"/>
      <c r="CWZ129" s="1"/>
      <c r="CXA129" s="1"/>
      <c r="CXB129" s="1"/>
      <c r="CXC129" s="1"/>
      <c r="CXD129" s="1"/>
      <c r="CXE129" s="1"/>
      <c r="CXF129" s="1"/>
      <c r="CXG129" s="1"/>
      <c r="CXH129" s="1"/>
      <c r="CXI129" s="1"/>
      <c r="CXJ129" s="1"/>
      <c r="CXK129" s="1"/>
      <c r="CXL129" s="1"/>
      <c r="CXM129" s="1"/>
      <c r="CXN129" s="1"/>
      <c r="CXO129" s="1"/>
      <c r="CXP129" s="1"/>
      <c r="CXQ129" s="1"/>
      <c r="CXR129" s="1"/>
      <c r="CXS129" s="1"/>
      <c r="CXT129" s="1"/>
      <c r="CXU129" s="1"/>
      <c r="CXV129" s="1"/>
      <c r="CXW129" s="1"/>
      <c r="CXX129" s="1"/>
      <c r="CXY129" s="1"/>
      <c r="CXZ129" s="1"/>
      <c r="CYA129" s="1"/>
      <c r="CYB129" s="1"/>
      <c r="CYC129" s="1"/>
      <c r="CYD129" s="1"/>
      <c r="CYE129" s="1"/>
      <c r="CYF129" s="1"/>
      <c r="CYG129" s="1"/>
      <c r="CYH129" s="1"/>
      <c r="CYI129" s="1"/>
      <c r="CYJ129" s="1"/>
      <c r="CYK129" s="1"/>
      <c r="CYL129" s="1"/>
      <c r="CYM129" s="1"/>
      <c r="CYN129" s="1"/>
      <c r="CYO129" s="1"/>
      <c r="CYP129" s="1"/>
      <c r="CYQ129" s="1"/>
      <c r="CYR129" s="1"/>
      <c r="CYS129" s="1"/>
      <c r="CYT129" s="1"/>
      <c r="CYU129" s="1"/>
      <c r="CYV129" s="1"/>
      <c r="CYW129" s="1"/>
      <c r="CYX129" s="1"/>
      <c r="CYY129" s="1"/>
      <c r="CYZ129" s="1"/>
      <c r="CZA129" s="1"/>
      <c r="CZB129" s="1"/>
      <c r="CZC129" s="1"/>
      <c r="CZD129" s="1"/>
      <c r="CZE129" s="1"/>
      <c r="CZF129" s="1"/>
      <c r="CZG129" s="1"/>
      <c r="CZH129" s="1"/>
      <c r="CZI129" s="1"/>
      <c r="CZJ129" s="1"/>
      <c r="CZK129" s="1"/>
      <c r="CZL129" s="1"/>
      <c r="CZM129" s="1"/>
      <c r="CZN129" s="1"/>
      <c r="CZO129" s="1"/>
      <c r="CZP129" s="1"/>
      <c r="CZQ129" s="1"/>
      <c r="CZR129" s="1"/>
      <c r="CZS129" s="1"/>
      <c r="CZT129" s="1"/>
      <c r="CZU129" s="1"/>
      <c r="CZV129" s="1"/>
      <c r="CZW129" s="1"/>
      <c r="CZX129" s="1"/>
      <c r="CZY129" s="1"/>
      <c r="CZZ129" s="1"/>
      <c r="DAA129" s="1"/>
      <c r="DAB129" s="1"/>
      <c r="DAC129" s="1"/>
      <c r="DAD129" s="1"/>
      <c r="DAE129" s="1"/>
      <c r="DAF129" s="1"/>
      <c r="DAG129" s="1"/>
      <c r="DAH129" s="1"/>
      <c r="DAI129" s="1"/>
      <c r="DAJ129" s="1"/>
      <c r="DAK129" s="1"/>
      <c r="DAL129" s="1"/>
      <c r="DAM129" s="1"/>
      <c r="DAN129" s="1"/>
      <c r="DAO129" s="1"/>
      <c r="DAP129" s="1"/>
      <c r="DAQ129" s="1"/>
      <c r="DAR129" s="1"/>
      <c r="DAS129" s="1"/>
      <c r="DAT129" s="1"/>
      <c r="DAU129" s="1"/>
      <c r="DAV129" s="1"/>
      <c r="DAW129" s="1"/>
      <c r="DAX129" s="1"/>
      <c r="DAY129" s="1"/>
      <c r="DAZ129" s="1"/>
      <c r="DBA129" s="1"/>
      <c r="DBB129" s="1"/>
      <c r="DBC129" s="1"/>
      <c r="DBD129" s="1"/>
      <c r="DBE129" s="1"/>
      <c r="DBF129" s="1"/>
      <c r="DBG129" s="1"/>
      <c r="DBH129" s="1"/>
      <c r="DBI129" s="1"/>
      <c r="DBJ129" s="1"/>
      <c r="DBK129" s="1"/>
      <c r="DBL129" s="1"/>
      <c r="DBM129" s="1"/>
      <c r="DBN129" s="1"/>
      <c r="DBO129" s="1"/>
      <c r="DBP129" s="1"/>
      <c r="DBQ129" s="1"/>
      <c r="DBR129" s="1"/>
      <c r="DBS129" s="1"/>
      <c r="DBT129" s="1"/>
      <c r="DBU129" s="1"/>
      <c r="DBV129" s="1"/>
      <c r="DBW129" s="1"/>
      <c r="DBX129" s="1"/>
      <c r="DBY129" s="1"/>
      <c r="DBZ129" s="1"/>
      <c r="DCA129" s="1"/>
      <c r="DCB129" s="1"/>
      <c r="DCC129" s="1"/>
      <c r="DCD129" s="1"/>
      <c r="DCE129" s="1"/>
      <c r="DCF129" s="1"/>
      <c r="DCG129" s="1"/>
      <c r="DCH129" s="1"/>
      <c r="DCI129" s="1"/>
      <c r="DCJ129" s="1"/>
      <c r="DCK129" s="1"/>
      <c r="DCL129" s="1"/>
      <c r="DCM129" s="1"/>
      <c r="DCN129" s="1"/>
      <c r="DCO129" s="1"/>
      <c r="DCP129" s="1"/>
      <c r="DCQ129" s="1"/>
      <c r="DCR129" s="1"/>
      <c r="DCS129" s="1"/>
      <c r="DCT129" s="1"/>
      <c r="DCU129" s="1"/>
      <c r="DCV129" s="1"/>
      <c r="DCW129" s="1"/>
      <c r="DCX129" s="1"/>
      <c r="DCY129" s="1"/>
      <c r="DCZ129" s="1"/>
      <c r="DDA129" s="1"/>
      <c r="DDB129" s="1"/>
      <c r="DDC129" s="1"/>
      <c r="DDD129" s="1"/>
      <c r="DDE129" s="1"/>
      <c r="DDF129" s="1"/>
      <c r="DDG129" s="1"/>
      <c r="DDH129" s="1"/>
      <c r="DDI129" s="1"/>
      <c r="DDJ129" s="1"/>
      <c r="DDK129" s="1"/>
      <c r="DDL129" s="1"/>
      <c r="DDM129" s="1"/>
      <c r="DDN129" s="1"/>
      <c r="DDO129" s="1"/>
      <c r="DDP129" s="1"/>
      <c r="DDQ129" s="1"/>
      <c r="DDR129" s="1"/>
      <c r="DDS129" s="1"/>
      <c r="DDT129" s="1"/>
      <c r="DDU129" s="1"/>
      <c r="DDV129" s="1"/>
      <c r="DDW129" s="1"/>
      <c r="DDX129" s="1"/>
      <c r="DDY129" s="1"/>
      <c r="DDZ129" s="1"/>
      <c r="DEA129" s="1"/>
      <c r="DEB129" s="1"/>
      <c r="DEC129" s="1"/>
      <c r="DED129" s="1"/>
      <c r="DEE129" s="1"/>
      <c r="DEF129" s="1"/>
      <c r="DEG129" s="1"/>
      <c r="DEH129" s="1"/>
      <c r="DEI129" s="1"/>
      <c r="DEJ129" s="1"/>
      <c r="DEK129" s="1"/>
      <c r="DEL129" s="1"/>
      <c r="DEM129" s="1"/>
      <c r="DEN129" s="1"/>
      <c r="DEO129" s="1"/>
      <c r="DEP129" s="1"/>
      <c r="DEQ129" s="1"/>
      <c r="DER129" s="1"/>
      <c r="DES129" s="1"/>
      <c r="DET129" s="1"/>
      <c r="DEU129" s="1"/>
      <c r="DEV129" s="1"/>
      <c r="DEW129" s="1"/>
      <c r="DEX129" s="1"/>
      <c r="DEY129" s="1"/>
      <c r="DEZ129" s="1"/>
      <c r="DFA129" s="1"/>
      <c r="DFB129" s="1"/>
      <c r="DFC129" s="1"/>
      <c r="DFD129" s="1"/>
      <c r="DFE129" s="1"/>
      <c r="DFF129" s="1"/>
      <c r="DFG129" s="1"/>
      <c r="DFH129" s="1"/>
      <c r="DFI129" s="1"/>
      <c r="DFJ129" s="1"/>
      <c r="DFK129" s="1"/>
      <c r="DFL129" s="1"/>
      <c r="DFM129" s="1"/>
      <c r="DFN129" s="1"/>
      <c r="DFO129" s="1"/>
      <c r="DFP129" s="1"/>
      <c r="DFQ129" s="1"/>
      <c r="DFR129" s="1"/>
      <c r="DFS129" s="1"/>
      <c r="DFT129" s="1"/>
      <c r="DFU129" s="1"/>
      <c r="DFV129" s="1"/>
      <c r="DFW129" s="1"/>
      <c r="DFX129" s="1"/>
      <c r="DFY129" s="1"/>
      <c r="DFZ129" s="1"/>
      <c r="DGA129" s="1"/>
      <c r="DGB129" s="1"/>
      <c r="DGC129" s="1"/>
      <c r="DGD129" s="1"/>
      <c r="DGE129" s="1"/>
      <c r="DGF129" s="1"/>
      <c r="DGG129" s="1"/>
      <c r="DGH129" s="1"/>
      <c r="DGI129" s="1"/>
      <c r="DGJ129" s="1"/>
      <c r="DGK129" s="1"/>
      <c r="DGL129" s="1"/>
      <c r="DGM129" s="1"/>
      <c r="DGN129" s="1"/>
      <c r="DGO129" s="1"/>
      <c r="DGP129" s="1"/>
      <c r="DGQ129" s="1"/>
      <c r="DGR129" s="1"/>
      <c r="DGS129" s="1"/>
      <c r="DGT129" s="1"/>
      <c r="DGU129" s="1"/>
      <c r="DGV129" s="1"/>
      <c r="DGW129" s="1"/>
      <c r="DGX129" s="1"/>
      <c r="DGY129" s="1"/>
      <c r="DGZ129" s="1"/>
      <c r="DHA129" s="1"/>
      <c r="DHB129" s="1"/>
      <c r="DHC129" s="1"/>
      <c r="DHD129" s="1"/>
      <c r="DHE129" s="1"/>
      <c r="DHF129" s="1"/>
      <c r="DHG129" s="1"/>
      <c r="DHH129" s="1"/>
      <c r="DHI129" s="1"/>
      <c r="DHJ129" s="1"/>
      <c r="DHK129" s="1"/>
      <c r="DHL129" s="1"/>
      <c r="DHM129" s="1"/>
      <c r="DHN129" s="1"/>
      <c r="DHO129" s="1"/>
      <c r="DHP129" s="1"/>
      <c r="DHQ129" s="1"/>
      <c r="DHR129" s="1"/>
      <c r="DHS129" s="1"/>
      <c r="DHT129" s="1"/>
      <c r="DHU129" s="1"/>
      <c r="DHV129" s="1"/>
      <c r="DHW129" s="1"/>
      <c r="DHX129" s="1"/>
      <c r="DHY129" s="1"/>
      <c r="DHZ129" s="1"/>
      <c r="DIA129" s="1"/>
      <c r="DIB129" s="1"/>
      <c r="DIC129" s="1"/>
      <c r="DID129" s="1"/>
      <c r="DIE129" s="1"/>
      <c r="DIF129" s="1"/>
      <c r="DIG129" s="1"/>
      <c r="DIH129" s="1"/>
      <c r="DII129" s="1"/>
      <c r="DIJ129" s="1"/>
      <c r="DIK129" s="1"/>
      <c r="DIL129" s="1"/>
      <c r="DIM129" s="1"/>
      <c r="DIN129" s="1"/>
      <c r="DIO129" s="1"/>
      <c r="DIP129" s="1"/>
      <c r="DIQ129" s="1"/>
      <c r="DIR129" s="1"/>
      <c r="DIS129" s="1"/>
      <c r="DIT129" s="1"/>
      <c r="DIU129" s="1"/>
      <c r="DIV129" s="1"/>
      <c r="DIW129" s="1"/>
      <c r="DIX129" s="1"/>
      <c r="DIY129" s="1"/>
      <c r="DIZ129" s="1"/>
      <c r="DJA129" s="1"/>
      <c r="DJB129" s="1"/>
      <c r="DJC129" s="1"/>
      <c r="DJD129" s="1"/>
      <c r="DJE129" s="1"/>
      <c r="DJF129" s="1"/>
      <c r="DJG129" s="1"/>
      <c r="DJH129" s="1"/>
      <c r="DJI129" s="1"/>
      <c r="DJJ129" s="1"/>
      <c r="DJK129" s="1"/>
      <c r="DJL129" s="1"/>
      <c r="DJM129" s="1"/>
      <c r="DJN129" s="1"/>
      <c r="DJO129" s="1"/>
      <c r="DJP129" s="1"/>
      <c r="DJQ129" s="1"/>
      <c r="DJR129" s="1"/>
      <c r="DJS129" s="1"/>
      <c r="DJT129" s="1"/>
      <c r="DJU129" s="1"/>
      <c r="DJV129" s="1"/>
      <c r="DJW129" s="1"/>
      <c r="DJX129" s="1"/>
      <c r="DJY129" s="1"/>
      <c r="DJZ129" s="1"/>
      <c r="DKA129" s="1"/>
      <c r="DKB129" s="1"/>
      <c r="DKC129" s="1"/>
      <c r="DKD129" s="1"/>
      <c r="DKE129" s="1"/>
      <c r="DKF129" s="1"/>
      <c r="DKG129" s="1"/>
      <c r="DKH129" s="1"/>
      <c r="DKI129" s="1"/>
      <c r="DKJ129" s="1"/>
      <c r="DKK129" s="1"/>
      <c r="DKL129" s="1"/>
      <c r="DKM129" s="1"/>
      <c r="DKN129" s="1"/>
      <c r="DKO129" s="1"/>
      <c r="DKP129" s="1"/>
      <c r="DKQ129" s="1"/>
      <c r="DKR129" s="1"/>
      <c r="DKS129" s="1"/>
      <c r="DKT129" s="1"/>
      <c r="DKU129" s="1"/>
      <c r="DKV129" s="1"/>
      <c r="DKW129" s="1"/>
      <c r="DKX129" s="1"/>
      <c r="DKY129" s="1"/>
      <c r="DKZ129" s="1"/>
      <c r="DLA129" s="1"/>
      <c r="DLB129" s="1"/>
      <c r="DLC129" s="1"/>
      <c r="DLD129" s="1"/>
      <c r="DLE129" s="1"/>
      <c r="DLF129" s="1"/>
      <c r="DLG129" s="1"/>
      <c r="DLH129" s="1"/>
      <c r="DLI129" s="1"/>
      <c r="DLJ129" s="1"/>
      <c r="DLK129" s="1"/>
      <c r="DLL129" s="1"/>
      <c r="DLM129" s="1"/>
      <c r="DLN129" s="1"/>
      <c r="DLO129" s="1"/>
      <c r="DLP129" s="1"/>
      <c r="DLQ129" s="1"/>
      <c r="DLR129" s="1"/>
      <c r="DLS129" s="1"/>
      <c r="DLT129" s="1"/>
      <c r="DLU129" s="1"/>
      <c r="DLV129" s="1"/>
      <c r="DLW129" s="1"/>
      <c r="DLX129" s="1"/>
      <c r="DLY129" s="1"/>
      <c r="DLZ129" s="1"/>
      <c r="DMA129" s="1"/>
      <c r="DMB129" s="1"/>
      <c r="DMC129" s="1"/>
      <c r="DMD129" s="1"/>
      <c r="DME129" s="1"/>
      <c r="DMF129" s="1"/>
      <c r="DMG129" s="1"/>
      <c r="DMH129" s="1"/>
      <c r="DMI129" s="1"/>
      <c r="DMJ129" s="1"/>
      <c r="DMK129" s="1"/>
      <c r="DML129" s="1"/>
      <c r="DMM129" s="1"/>
      <c r="DMN129" s="1"/>
      <c r="DMO129" s="1"/>
      <c r="DMP129" s="1"/>
      <c r="DMQ129" s="1"/>
      <c r="DMR129" s="1"/>
      <c r="DMS129" s="1"/>
      <c r="DMT129" s="1"/>
      <c r="DMU129" s="1"/>
      <c r="DMV129" s="1"/>
      <c r="DMW129" s="1"/>
      <c r="DMX129" s="1"/>
      <c r="DMY129" s="1"/>
      <c r="DMZ129" s="1"/>
      <c r="DNA129" s="1"/>
      <c r="DNB129" s="1"/>
      <c r="DNC129" s="1"/>
      <c r="DND129" s="1"/>
      <c r="DNE129" s="1"/>
      <c r="DNF129" s="1"/>
      <c r="DNG129" s="1"/>
      <c r="DNH129" s="1"/>
      <c r="DNI129" s="1"/>
      <c r="DNJ129" s="1"/>
      <c r="DNK129" s="1"/>
      <c r="DNL129" s="1"/>
      <c r="DNM129" s="1"/>
      <c r="DNN129" s="1"/>
      <c r="DNO129" s="1"/>
      <c r="DNP129" s="1"/>
      <c r="DNQ129" s="1"/>
      <c r="DNR129" s="1"/>
      <c r="DNS129" s="1"/>
      <c r="DNT129" s="1"/>
      <c r="DNU129" s="1"/>
      <c r="DNV129" s="1"/>
      <c r="DNW129" s="1"/>
      <c r="DNX129" s="1"/>
      <c r="DNY129" s="1"/>
      <c r="DNZ129" s="1"/>
      <c r="DOA129" s="1"/>
      <c r="DOB129" s="1"/>
      <c r="DOC129" s="1"/>
      <c r="DOD129" s="1"/>
      <c r="DOE129" s="1"/>
      <c r="DOF129" s="1"/>
      <c r="DOG129" s="1"/>
      <c r="DOH129" s="1"/>
      <c r="DOI129" s="1"/>
      <c r="DOJ129" s="1"/>
      <c r="DOK129" s="1"/>
      <c r="DOL129" s="1"/>
      <c r="DOM129" s="1"/>
      <c r="DON129" s="1"/>
      <c r="DOO129" s="1"/>
      <c r="DOP129" s="1"/>
      <c r="DOQ129" s="1"/>
      <c r="DOR129" s="1"/>
      <c r="DOS129" s="1"/>
      <c r="DOT129" s="1"/>
      <c r="DOU129" s="1"/>
      <c r="DOV129" s="1"/>
      <c r="DOW129" s="1"/>
      <c r="DOX129" s="1"/>
      <c r="DOY129" s="1"/>
      <c r="DOZ129" s="1"/>
      <c r="DPA129" s="1"/>
      <c r="DPB129" s="1"/>
      <c r="DPC129" s="1"/>
      <c r="DPD129" s="1"/>
      <c r="DPE129" s="1"/>
      <c r="DPF129" s="1"/>
      <c r="DPG129" s="1"/>
      <c r="DPH129" s="1"/>
      <c r="DPI129" s="1"/>
      <c r="DPJ129" s="1"/>
      <c r="DPK129" s="1"/>
      <c r="DPL129" s="1"/>
      <c r="DPM129" s="1"/>
      <c r="DPN129" s="1"/>
      <c r="DPO129" s="1"/>
      <c r="DPP129" s="1"/>
      <c r="DPQ129" s="1"/>
      <c r="DPR129" s="1"/>
      <c r="DPS129" s="1"/>
      <c r="DPT129" s="1"/>
      <c r="DPU129" s="1"/>
      <c r="DPV129" s="1"/>
      <c r="DPW129" s="1"/>
      <c r="DPX129" s="1"/>
      <c r="DPY129" s="1"/>
      <c r="DPZ129" s="1"/>
      <c r="DQA129" s="1"/>
      <c r="DQB129" s="1"/>
      <c r="DQC129" s="1"/>
      <c r="DQD129" s="1"/>
      <c r="DQE129" s="1"/>
      <c r="DQF129" s="1"/>
      <c r="DQG129" s="1"/>
      <c r="DQH129" s="1"/>
      <c r="DQI129" s="1"/>
      <c r="DQJ129" s="1"/>
      <c r="DQK129" s="1"/>
      <c r="DQL129" s="1"/>
      <c r="DQM129" s="1"/>
      <c r="DQN129" s="1"/>
      <c r="DQO129" s="1"/>
      <c r="DQP129" s="1"/>
      <c r="DQQ129" s="1"/>
      <c r="DQR129" s="1"/>
      <c r="DQS129" s="1"/>
      <c r="DQT129" s="1"/>
      <c r="DQU129" s="1"/>
      <c r="DQV129" s="1"/>
      <c r="DQW129" s="1"/>
      <c r="DQX129" s="1"/>
      <c r="DQY129" s="1"/>
      <c r="DQZ129" s="1"/>
      <c r="DRA129" s="1"/>
      <c r="DRB129" s="1"/>
      <c r="DRC129" s="1"/>
      <c r="DRD129" s="1"/>
      <c r="DRE129" s="1"/>
      <c r="DRF129" s="1"/>
      <c r="DRG129" s="1"/>
      <c r="DRH129" s="1"/>
      <c r="DRI129" s="1"/>
      <c r="DRJ129" s="1"/>
      <c r="DRK129" s="1"/>
      <c r="DRL129" s="1"/>
      <c r="DRM129" s="1"/>
      <c r="DRN129" s="1"/>
      <c r="DRO129" s="1"/>
      <c r="DRP129" s="1"/>
      <c r="DRQ129" s="1"/>
      <c r="DRR129" s="1"/>
      <c r="DRS129" s="1"/>
      <c r="DRT129" s="1"/>
      <c r="DRU129" s="1"/>
      <c r="DRV129" s="1"/>
      <c r="DRW129" s="1"/>
      <c r="DRX129" s="1"/>
      <c r="DRY129" s="1"/>
      <c r="DRZ129" s="1"/>
      <c r="DSA129" s="1"/>
      <c r="DSB129" s="1"/>
      <c r="DSC129" s="1"/>
      <c r="DSD129" s="1"/>
      <c r="DSE129" s="1"/>
      <c r="DSF129" s="1"/>
      <c r="DSG129" s="1"/>
      <c r="DSH129" s="1"/>
      <c r="DSI129" s="1"/>
      <c r="DSJ129" s="1"/>
      <c r="DSK129" s="1"/>
      <c r="DSL129" s="1"/>
      <c r="DSM129" s="1"/>
      <c r="DSN129" s="1"/>
      <c r="DSO129" s="1"/>
      <c r="DSP129" s="1"/>
      <c r="DSQ129" s="1"/>
      <c r="DSR129" s="1"/>
      <c r="DSS129" s="1"/>
      <c r="DST129" s="1"/>
      <c r="DSU129" s="1"/>
      <c r="DSV129" s="1"/>
      <c r="DSW129" s="1"/>
      <c r="DSX129" s="1"/>
      <c r="DSY129" s="1"/>
      <c r="DSZ129" s="1"/>
      <c r="DTA129" s="1"/>
      <c r="DTB129" s="1"/>
      <c r="DTC129" s="1"/>
      <c r="DTD129" s="1"/>
      <c r="DTE129" s="1"/>
      <c r="DTF129" s="1"/>
      <c r="DTG129" s="1"/>
      <c r="DTH129" s="1"/>
      <c r="DTI129" s="1"/>
      <c r="DTJ129" s="1"/>
      <c r="DTK129" s="1"/>
      <c r="DTL129" s="1"/>
      <c r="DTM129" s="1"/>
      <c r="DTN129" s="1"/>
      <c r="DTO129" s="1"/>
      <c r="DTP129" s="1"/>
      <c r="DTQ129" s="1"/>
      <c r="DTR129" s="1"/>
      <c r="DTS129" s="1"/>
      <c r="DTT129" s="1"/>
      <c r="DTU129" s="1"/>
      <c r="DTV129" s="1"/>
      <c r="DTW129" s="1"/>
      <c r="DTX129" s="1"/>
      <c r="DTY129" s="1"/>
      <c r="DTZ129" s="1"/>
      <c r="DUA129" s="1"/>
      <c r="DUB129" s="1"/>
      <c r="DUC129" s="1"/>
      <c r="DUD129" s="1"/>
      <c r="DUE129" s="1"/>
      <c r="DUF129" s="1"/>
      <c r="DUG129" s="1"/>
      <c r="DUH129" s="1"/>
      <c r="DUI129" s="1"/>
      <c r="DUJ129" s="1"/>
      <c r="DUK129" s="1"/>
      <c r="DUL129" s="1"/>
      <c r="DUM129" s="1"/>
      <c r="DUN129" s="1"/>
      <c r="DUO129" s="1"/>
      <c r="DUP129" s="1"/>
      <c r="DUQ129" s="1"/>
      <c r="DUR129" s="1"/>
      <c r="DUS129" s="1"/>
      <c r="DUT129" s="1"/>
      <c r="DUU129" s="1"/>
      <c r="DUV129" s="1"/>
      <c r="DUW129" s="1"/>
      <c r="DUX129" s="1"/>
      <c r="DUY129" s="1"/>
      <c r="DUZ129" s="1"/>
      <c r="DVA129" s="1"/>
      <c r="DVB129" s="1"/>
      <c r="DVC129" s="1"/>
      <c r="DVD129" s="1"/>
      <c r="DVE129" s="1"/>
      <c r="DVF129" s="1"/>
      <c r="DVG129" s="1"/>
      <c r="DVH129" s="1"/>
      <c r="DVI129" s="1"/>
      <c r="DVJ129" s="1"/>
      <c r="DVK129" s="1"/>
      <c r="DVL129" s="1"/>
      <c r="DVM129" s="1"/>
      <c r="DVN129" s="1"/>
      <c r="DVO129" s="1"/>
      <c r="DVP129" s="1"/>
      <c r="DVQ129" s="1"/>
      <c r="DVR129" s="1"/>
      <c r="DVS129" s="1"/>
      <c r="DVT129" s="1"/>
      <c r="DVU129" s="1"/>
      <c r="DVV129" s="1"/>
      <c r="DVW129" s="1"/>
      <c r="DVX129" s="1"/>
      <c r="DVY129" s="1"/>
      <c r="DVZ129" s="1"/>
      <c r="DWA129" s="1"/>
      <c r="DWB129" s="1"/>
      <c r="DWC129" s="1"/>
      <c r="DWD129" s="1"/>
      <c r="DWE129" s="1"/>
      <c r="DWF129" s="1"/>
      <c r="DWG129" s="1"/>
      <c r="DWH129" s="1"/>
      <c r="DWI129" s="1"/>
      <c r="DWJ129" s="1"/>
      <c r="DWK129" s="1"/>
      <c r="DWL129" s="1"/>
      <c r="DWM129" s="1"/>
      <c r="DWN129" s="1"/>
      <c r="DWO129" s="1"/>
      <c r="DWP129" s="1"/>
      <c r="DWQ129" s="1"/>
      <c r="DWR129" s="1"/>
      <c r="DWS129" s="1"/>
      <c r="DWT129" s="1"/>
      <c r="DWU129" s="1"/>
      <c r="DWV129" s="1"/>
      <c r="DWW129" s="1"/>
      <c r="DWX129" s="1"/>
      <c r="DWY129" s="1"/>
      <c r="DWZ129" s="1"/>
      <c r="DXA129" s="1"/>
      <c r="DXB129" s="1"/>
      <c r="DXC129" s="1"/>
      <c r="DXD129" s="1"/>
      <c r="DXE129" s="1"/>
      <c r="DXF129" s="1"/>
      <c r="DXG129" s="1"/>
      <c r="DXH129" s="1"/>
      <c r="DXI129" s="1"/>
      <c r="DXJ129" s="1"/>
      <c r="DXK129" s="1"/>
      <c r="DXL129" s="1"/>
      <c r="DXM129" s="1"/>
      <c r="DXN129" s="1"/>
      <c r="DXO129" s="1"/>
      <c r="DXP129" s="1"/>
      <c r="DXQ129" s="1"/>
      <c r="DXR129" s="1"/>
      <c r="DXS129" s="1"/>
      <c r="DXT129" s="1"/>
      <c r="DXU129" s="1"/>
      <c r="DXV129" s="1"/>
      <c r="DXW129" s="1"/>
      <c r="DXX129" s="1"/>
      <c r="DXY129" s="1"/>
      <c r="DXZ129" s="1"/>
      <c r="DYA129" s="1"/>
      <c r="DYB129" s="1"/>
      <c r="DYC129" s="1"/>
      <c r="DYD129" s="1"/>
      <c r="DYE129" s="1"/>
      <c r="DYF129" s="1"/>
      <c r="DYG129" s="1"/>
      <c r="DYH129" s="1"/>
      <c r="DYI129" s="1"/>
      <c r="DYJ129" s="1"/>
      <c r="DYK129" s="1"/>
      <c r="DYL129" s="1"/>
      <c r="DYM129" s="1"/>
      <c r="DYN129" s="1"/>
      <c r="DYO129" s="1"/>
      <c r="DYP129" s="1"/>
      <c r="DYQ129" s="1"/>
      <c r="DYR129" s="1"/>
      <c r="DYS129" s="1"/>
      <c r="DYT129" s="1"/>
      <c r="DYU129" s="1"/>
      <c r="DYV129" s="1"/>
      <c r="DYW129" s="1"/>
      <c r="DYX129" s="1"/>
      <c r="DYY129" s="1"/>
      <c r="DYZ129" s="1"/>
      <c r="DZA129" s="1"/>
      <c r="DZB129" s="1"/>
      <c r="DZC129" s="1"/>
      <c r="DZD129" s="1"/>
      <c r="DZE129" s="1"/>
      <c r="DZF129" s="1"/>
      <c r="DZG129" s="1"/>
      <c r="DZH129" s="1"/>
      <c r="DZI129" s="1"/>
      <c r="DZJ129" s="1"/>
      <c r="DZK129" s="1"/>
      <c r="DZL129" s="1"/>
      <c r="DZM129" s="1"/>
      <c r="DZN129" s="1"/>
      <c r="DZO129" s="1"/>
      <c r="DZP129" s="1"/>
      <c r="DZQ129" s="1"/>
      <c r="DZR129" s="1"/>
      <c r="DZS129" s="1"/>
      <c r="DZT129" s="1"/>
      <c r="DZU129" s="1"/>
      <c r="DZV129" s="1"/>
      <c r="DZW129" s="1"/>
      <c r="DZX129" s="1"/>
      <c r="DZY129" s="1"/>
      <c r="DZZ129" s="1"/>
      <c r="EAA129" s="1"/>
      <c r="EAB129" s="1"/>
      <c r="EAC129" s="1"/>
      <c r="EAD129" s="1"/>
      <c r="EAE129" s="1"/>
      <c r="EAF129" s="1"/>
      <c r="EAG129" s="1"/>
      <c r="EAH129" s="1"/>
      <c r="EAI129" s="1"/>
      <c r="EAJ129" s="1"/>
      <c r="EAK129" s="1"/>
      <c r="EAL129" s="1"/>
      <c r="EAM129" s="1"/>
      <c r="EAN129" s="1"/>
      <c r="EAO129" s="1"/>
      <c r="EAP129" s="1"/>
      <c r="EAQ129" s="1"/>
      <c r="EAR129" s="1"/>
      <c r="EAS129" s="1"/>
      <c r="EAT129" s="1"/>
      <c r="EAU129" s="1"/>
      <c r="EAV129" s="1"/>
      <c r="EAW129" s="1"/>
      <c r="EAX129" s="1"/>
      <c r="EAY129" s="1"/>
      <c r="EAZ129" s="1"/>
      <c r="EBA129" s="1"/>
      <c r="EBB129" s="1"/>
      <c r="EBC129" s="1"/>
      <c r="EBD129" s="1"/>
      <c r="EBE129" s="1"/>
      <c r="EBF129" s="1"/>
      <c r="EBG129" s="1"/>
      <c r="EBH129" s="1"/>
      <c r="EBI129" s="1"/>
      <c r="EBJ129" s="1"/>
      <c r="EBK129" s="1"/>
      <c r="EBL129" s="1"/>
      <c r="EBM129" s="1"/>
      <c r="EBN129" s="1"/>
      <c r="EBO129" s="1"/>
      <c r="EBP129" s="1"/>
      <c r="EBQ129" s="1"/>
      <c r="EBR129" s="1"/>
      <c r="EBS129" s="1"/>
      <c r="EBT129" s="1"/>
      <c r="EBU129" s="1"/>
      <c r="EBV129" s="1"/>
      <c r="EBW129" s="1"/>
      <c r="EBX129" s="1"/>
      <c r="EBY129" s="1"/>
      <c r="EBZ129" s="1"/>
      <c r="ECA129" s="1"/>
      <c r="ECB129" s="1"/>
      <c r="ECC129" s="1"/>
      <c r="ECD129" s="1"/>
      <c r="ECE129" s="1"/>
      <c r="ECF129" s="1"/>
      <c r="ECG129" s="1"/>
      <c r="ECH129" s="1"/>
      <c r="ECI129" s="1"/>
      <c r="ECJ129" s="1"/>
      <c r="ECK129" s="1"/>
      <c r="ECL129" s="1"/>
      <c r="ECM129" s="1"/>
      <c r="ECN129" s="1"/>
      <c r="ECO129" s="1"/>
      <c r="ECP129" s="1"/>
      <c r="ECQ129" s="1"/>
      <c r="ECR129" s="1"/>
      <c r="ECS129" s="1"/>
      <c r="ECT129" s="1"/>
      <c r="ECU129" s="1"/>
      <c r="ECV129" s="1"/>
      <c r="ECW129" s="1"/>
      <c r="ECX129" s="1"/>
      <c r="ECY129" s="1"/>
      <c r="ECZ129" s="1"/>
      <c r="EDA129" s="1"/>
      <c r="EDB129" s="1"/>
      <c r="EDC129" s="1"/>
      <c r="EDD129" s="1"/>
      <c r="EDE129" s="1"/>
      <c r="EDF129" s="1"/>
      <c r="EDG129" s="1"/>
      <c r="EDH129" s="1"/>
      <c r="EDI129" s="1"/>
      <c r="EDJ129" s="1"/>
      <c r="EDK129" s="1"/>
      <c r="EDL129" s="1"/>
      <c r="EDM129" s="1"/>
      <c r="EDN129" s="1"/>
      <c r="EDO129" s="1"/>
      <c r="EDP129" s="1"/>
      <c r="EDQ129" s="1"/>
      <c r="EDR129" s="1"/>
      <c r="EDS129" s="1"/>
      <c r="EDT129" s="1"/>
      <c r="EDU129" s="1"/>
      <c r="EDV129" s="1"/>
      <c r="EDW129" s="1"/>
      <c r="EDX129" s="1"/>
      <c r="EDY129" s="1"/>
      <c r="EDZ129" s="1"/>
      <c r="EEA129" s="1"/>
      <c r="EEB129" s="1"/>
      <c r="EEC129" s="1"/>
      <c r="EED129" s="1"/>
      <c r="EEE129" s="1"/>
      <c r="EEF129" s="1"/>
      <c r="EEG129" s="1"/>
      <c r="EEH129" s="1"/>
      <c r="EEI129" s="1"/>
      <c r="EEJ129" s="1"/>
      <c r="EEK129" s="1"/>
      <c r="EEL129" s="1"/>
      <c r="EEM129" s="1"/>
      <c r="EEN129" s="1"/>
      <c r="EEO129" s="1"/>
      <c r="EEP129" s="1"/>
      <c r="EEQ129" s="1"/>
      <c r="EER129" s="1"/>
      <c r="EES129" s="1"/>
      <c r="EET129" s="1"/>
      <c r="EEU129" s="1"/>
      <c r="EEV129" s="1"/>
      <c r="EEW129" s="1"/>
      <c r="EEX129" s="1"/>
      <c r="EEY129" s="1"/>
      <c r="EEZ129" s="1"/>
      <c r="EFA129" s="1"/>
      <c r="EFB129" s="1"/>
      <c r="EFC129" s="1"/>
      <c r="EFD129" s="1"/>
      <c r="EFE129" s="1"/>
      <c r="EFF129" s="1"/>
      <c r="EFG129" s="1"/>
      <c r="EFH129" s="1"/>
      <c r="EFI129" s="1"/>
      <c r="EFJ129" s="1"/>
      <c r="EFK129" s="1"/>
      <c r="EFL129" s="1"/>
      <c r="EFM129" s="1"/>
      <c r="EFN129" s="1"/>
      <c r="EFO129" s="1"/>
      <c r="EFP129" s="1"/>
      <c r="EFQ129" s="1"/>
      <c r="EFR129" s="1"/>
      <c r="EFS129" s="1"/>
      <c r="EFT129" s="1"/>
      <c r="EFU129" s="1"/>
      <c r="EFV129" s="1"/>
      <c r="EFW129" s="1"/>
      <c r="EFX129" s="1"/>
      <c r="EFY129" s="1"/>
      <c r="EFZ129" s="1"/>
      <c r="EGA129" s="1"/>
      <c r="EGB129" s="1"/>
      <c r="EGC129" s="1"/>
      <c r="EGD129" s="1"/>
      <c r="EGE129" s="1"/>
      <c r="EGF129" s="1"/>
      <c r="EGG129" s="1"/>
      <c r="EGH129" s="1"/>
      <c r="EGI129" s="1"/>
      <c r="EGJ129" s="1"/>
      <c r="EGK129" s="1"/>
      <c r="EGL129" s="1"/>
      <c r="EGM129" s="1"/>
      <c r="EGN129" s="1"/>
      <c r="EGO129" s="1"/>
      <c r="EGP129" s="1"/>
      <c r="EGQ129" s="1"/>
      <c r="EGR129" s="1"/>
      <c r="EGS129" s="1"/>
      <c r="EGT129" s="1"/>
      <c r="EGU129" s="1"/>
      <c r="EGV129" s="1"/>
      <c r="EGW129" s="1"/>
      <c r="EGX129" s="1"/>
      <c r="EGY129" s="1"/>
      <c r="EGZ129" s="1"/>
      <c r="EHA129" s="1"/>
      <c r="EHB129" s="1"/>
      <c r="EHC129" s="1"/>
      <c r="EHD129" s="1"/>
      <c r="EHE129" s="1"/>
      <c r="EHF129" s="1"/>
      <c r="EHG129" s="1"/>
      <c r="EHH129" s="1"/>
      <c r="EHI129" s="1"/>
      <c r="EHJ129" s="1"/>
      <c r="EHK129" s="1"/>
      <c r="EHL129" s="1"/>
      <c r="EHM129" s="1"/>
      <c r="EHN129" s="1"/>
      <c r="EHO129" s="1"/>
      <c r="EHP129" s="1"/>
      <c r="EHQ129" s="1"/>
      <c r="EHR129" s="1"/>
      <c r="EHS129" s="1"/>
      <c r="EHT129" s="1"/>
      <c r="EHU129" s="1"/>
      <c r="EHV129" s="1"/>
      <c r="EHW129" s="1"/>
      <c r="EHX129" s="1"/>
      <c r="EHY129" s="1"/>
      <c r="EHZ129" s="1"/>
      <c r="EIA129" s="1"/>
      <c r="EIB129" s="1"/>
      <c r="EIC129" s="1"/>
      <c r="EID129" s="1"/>
      <c r="EIE129" s="1"/>
      <c r="EIF129" s="1"/>
      <c r="EIG129" s="1"/>
      <c r="EIH129" s="1"/>
      <c r="EII129" s="1"/>
      <c r="EIJ129" s="1"/>
      <c r="EIK129" s="1"/>
      <c r="EIL129" s="1"/>
      <c r="EIM129" s="1"/>
      <c r="EIN129" s="1"/>
      <c r="EIO129" s="1"/>
      <c r="EIP129" s="1"/>
      <c r="EIQ129" s="1"/>
      <c r="EIR129" s="1"/>
      <c r="EIS129" s="1"/>
      <c r="EIT129" s="1"/>
      <c r="EIU129" s="1"/>
      <c r="EIV129" s="1"/>
      <c r="EIW129" s="1"/>
      <c r="EIX129" s="1"/>
      <c r="EIY129" s="1"/>
      <c r="EIZ129" s="1"/>
      <c r="EJA129" s="1"/>
      <c r="EJB129" s="1"/>
      <c r="EJC129" s="1"/>
      <c r="EJD129" s="1"/>
      <c r="EJE129" s="1"/>
      <c r="EJF129" s="1"/>
      <c r="EJG129" s="1"/>
      <c r="EJH129" s="1"/>
      <c r="EJI129" s="1"/>
      <c r="EJJ129" s="1"/>
      <c r="EJK129" s="1"/>
      <c r="EJL129" s="1"/>
      <c r="EJM129" s="1"/>
      <c r="EJN129" s="1"/>
      <c r="EJO129" s="1"/>
      <c r="EJP129" s="1"/>
      <c r="EJQ129" s="1"/>
      <c r="EJR129" s="1"/>
      <c r="EJS129" s="1"/>
      <c r="EJT129" s="1"/>
      <c r="EJU129" s="1"/>
      <c r="EJV129" s="1"/>
      <c r="EJW129" s="1"/>
      <c r="EJX129" s="1"/>
      <c r="EJY129" s="1"/>
      <c r="EJZ129" s="1"/>
      <c r="EKA129" s="1"/>
      <c r="EKB129" s="1"/>
      <c r="EKC129" s="1"/>
      <c r="EKD129" s="1"/>
      <c r="EKE129" s="1"/>
      <c r="EKF129" s="1"/>
      <c r="EKG129" s="1"/>
      <c r="EKH129" s="1"/>
      <c r="EKI129" s="1"/>
      <c r="EKJ129" s="1"/>
      <c r="EKK129" s="1"/>
      <c r="EKL129" s="1"/>
      <c r="EKM129" s="1"/>
      <c r="EKN129" s="1"/>
      <c r="EKO129" s="1"/>
      <c r="EKP129" s="1"/>
      <c r="EKQ129" s="1"/>
      <c r="EKR129" s="1"/>
      <c r="EKS129" s="1"/>
      <c r="EKT129" s="1"/>
      <c r="EKU129" s="1"/>
      <c r="EKV129" s="1"/>
      <c r="EKW129" s="1"/>
      <c r="EKX129" s="1"/>
      <c r="EKY129" s="1"/>
      <c r="EKZ129" s="1"/>
      <c r="ELA129" s="1"/>
      <c r="ELB129" s="1"/>
      <c r="ELC129" s="1"/>
      <c r="ELD129" s="1"/>
      <c r="ELE129" s="1"/>
      <c r="ELF129" s="1"/>
      <c r="ELG129" s="1"/>
      <c r="ELH129" s="1"/>
      <c r="ELI129" s="1"/>
      <c r="ELJ129" s="1"/>
      <c r="ELK129" s="1"/>
      <c r="ELL129" s="1"/>
      <c r="ELM129" s="1"/>
      <c r="ELN129" s="1"/>
      <c r="ELO129" s="1"/>
      <c r="ELP129" s="1"/>
      <c r="ELQ129" s="1"/>
      <c r="ELR129" s="1"/>
      <c r="ELS129" s="1"/>
      <c r="ELT129" s="1"/>
      <c r="ELU129" s="1"/>
      <c r="ELV129" s="1"/>
      <c r="ELW129" s="1"/>
      <c r="ELX129" s="1"/>
      <c r="ELY129" s="1"/>
      <c r="ELZ129" s="1"/>
      <c r="EMA129" s="1"/>
      <c r="EMB129" s="1"/>
      <c r="EMC129" s="1"/>
      <c r="EMD129" s="1"/>
      <c r="EME129" s="1"/>
      <c r="EMF129" s="1"/>
      <c r="EMG129" s="1"/>
      <c r="EMH129" s="1"/>
      <c r="EMI129" s="1"/>
      <c r="EMJ129" s="1"/>
      <c r="EMK129" s="1"/>
      <c r="EML129" s="1"/>
      <c r="EMM129" s="1"/>
      <c r="EMN129" s="1"/>
      <c r="EMO129" s="1"/>
      <c r="EMP129" s="1"/>
      <c r="EMQ129" s="1"/>
      <c r="EMR129" s="1"/>
      <c r="EMS129" s="1"/>
      <c r="EMT129" s="1"/>
      <c r="EMU129" s="1"/>
      <c r="EMV129" s="1"/>
      <c r="EMW129" s="1"/>
      <c r="EMX129" s="1"/>
      <c r="EMY129" s="1"/>
      <c r="EMZ129" s="1"/>
      <c r="ENA129" s="1"/>
      <c r="ENB129" s="1"/>
      <c r="ENC129" s="1"/>
      <c r="END129" s="1"/>
      <c r="ENE129" s="1"/>
      <c r="ENF129" s="1"/>
      <c r="ENG129" s="1"/>
      <c r="ENH129" s="1"/>
      <c r="ENI129" s="1"/>
      <c r="ENJ129" s="1"/>
      <c r="ENK129" s="1"/>
      <c r="ENL129" s="1"/>
      <c r="ENM129" s="1"/>
      <c r="ENN129" s="1"/>
      <c r="ENO129" s="1"/>
      <c r="ENP129" s="1"/>
      <c r="ENQ129" s="1"/>
      <c r="ENR129" s="1"/>
      <c r="ENS129" s="1"/>
      <c r="ENT129" s="1"/>
      <c r="ENU129" s="1"/>
      <c r="ENV129" s="1"/>
      <c r="ENW129" s="1"/>
      <c r="ENX129" s="1"/>
      <c r="ENY129" s="1"/>
      <c r="ENZ129" s="1"/>
      <c r="EOA129" s="1"/>
      <c r="EOB129" s="1"/>
      <c r="EOC129" s="1"/>
      <c r="EOD129" s="1"/>
      <c r="EOE129" s="1"/>
      <c r="EOF129" s="1"/>
      <c r="EOG129" s="1"/>
      <c r="EOH129" s="1"/>
      <c r="EOI129" s="1"/>
      <c r="EOJ129" s="1"/>
      <c r="EOK129" s="1"/>
      <c r="EOL129" s="1"/>
      <c r="EOM129" s="1"/>
      <c r="EON129" s="1"/>
      <c r="EOO129" s="1"/>
      <c r="EOP129" s="1"/>
      <c r="EOQ129" s="1"/>
      <c r="EOR129" s="1"/>
      <c r="EOS129" s="1"/>
      <c r="EOT129" s="1"/>
      <c r="EOU129" s="1"/>
      <c r="EOV129" s="1"/>
      <c r="EOW129" s="1"/>
      <c r="EOX129" s="1"/>
      <c r="EOY129" s="1"/>
      <c r="EOZ129" s="1"/>
      <c r="EPA129" s="1"/>
      <c r="EPB129" s="1"/>
      <c r="EPC129" s="1"/>
      <c r="EPD129" s="1"/>
      <c r="EPE129" s="1"/>
      <c r="EPF129" s="1"/>
      <c r="EPG129" s="1"/>
      <c r="EPH129" s="1"/>
      <c r="EPI129" s="1"/>
      <c r="EPJ129" s="1"/>
      <c r="EPK129" s="1"/>
      <c r="EPL129" s="1"/>
      <c r="EPM129" s="1"/>
      <c r="EPN129" s="1"/>
      <c r="EPO129" s="1"/>
      <c r="EPP129" s="1"/>
      <c r="EPQ129" s="1"/>
      <c r="EPR129" s="1"/>
      <c r="EPS129" s="1"/>
      <c r="EPT129" s="1"/>
      <c r="EPU129" s="1"/>
      <c r="EPV129" s="1"/>
      <c r="EPW129" s="1"/>
      <c r="EPX129" s="1"/>
      <c r="EPY129" s="1"/>
      <c r="EPZ129" s="1"/>
      <c r="EQA129" s="1"/>
      <c r="EQB129" s="1"/>
      <c r="EQC129" s="1"/>
      <c r="EQD129" s="1"/>
      <c r="EQE129" s="1"/>
      <c r="EQF129" s="1"/>
      <c r="EQG129" s="1"/>
      <c r="EQH129" s="1"/>
      <c r="EQI129" s="1"/>
      <c r="EQJ129" s="1"/>
      <c r="EQK129" s="1"/>
      <c r="EQL129" s="1"/>
      <c r="EQM129" s="1"/>
      <c r="EQN129" s="1"/>
      <c r="EQO129" s="1"/>
      <c r="EQP129" s="1"/>
      <c r="EQQ129" s="1"/>
      <c r="EQR129" s="1"/>
      <c r="EQS129" s="1"/>
      <c r="EQT129" s="1"/>
      <c r="EQU129" s="1"/>
      <c r="EQV129" s="1"/>
      <c r="EQW129" s="1"/>
      <c r="EQX129" s="1"/>
      <c r="EQY129" s="1"/>
      <c r="EQZ129" s="1"/>
      <c r="ERA129" s="1"/>
      <c r="ERB129" s="1"/>
      <c r="ERC129" s="1"/>
      <c r="ERD129" s="1"/>
      <c r="ERE129" s="1"/>
      <c r="ERF129" s="1"/>
      <c r="ERG129" s="1"/>
      <c r="ERH129" s="1"/>
      <c r="ERI129" s="1"/>
      <c r="ERJ129" s="1"/>
      <c r="ERK129" s="1"/>
      <c r="ERL129" s="1"/>
      <c r="ERM129" s="1"/>
      <c r="ERN129" s="1"/>
      <c r="ERO129" s="1"/>
      <c r="ERP129" s="1"/>
      <c r="ERQ129" s="1"/>
      <c r="ERR129" s="1"/>
      <c r="ERS129" s="1"/>
      <c r="ERT129" s="1"/>
      <c r="ERU129" s="1"/>
      <c r="ERV129" s="1"/>
      <c r="ERW129" s="1"/>
      <c r="ERX129" s="1"/>
      <c r="ERY129" s="1"/>
      <c r="ERZ129" s="1"/>
      <c r="ESA129" s="1"/>
      <c r="ESB129" s="1"/>
      <c r="ESC129" s="1"/>
      <c r="ESD129" s="1"/>
      <c r="ESE129" s="1"/>
      <c r="ESF129" s="1"/>
      <c r="ESG129" s="1"/>
      <c r="ESH129" s="1"/>
      <c r="ESI129" s="1"/>
      <c r="ESJ129" s="1"/>
      <c r="ESK129" s="1"/>
      <c r="ESL129" s="1"/>
      <c r="ESM129" s="1"/>
      <c r="ESN129" s="1"/>
      <c r="ESO129" s="1"/>
      <c r="ESP129" s="1"/>
      <c r="ESQ129" s="1"/>
      <c r="ESR129" s="1"/>
      <c r="ESS129" s="1"/>
      <c r="EST129" s="1"/>
      <c r="ESU129" s="1"/>
      <c r="ESV129" s="1"/>
      <c r="ESW129" s="1"/>
      <c r="ESX129" s="1"/>
      <c r="ESY129" s="1"/>
      <c r="ESZ129" s="1"/>
      <c r="ETA129" s="1"/>
      <c r="ETB129" s="1"/>
      <c r="ETC129" s="1"/>
      <c r="ETD129" s="1"/>
      <c r="ETE129" s="1"/>
      <c r="ETF129" s="1"/>
      <c r="ETG129" s="1"/>
      <c r="ETH129" s="1"/>
      <c r="ETI129" s="1"/>
      <c r="ETJ129" s="1"/>
      <c r="ETK129" s="1"/>
      <c r="ETL129" s="1"/>
      <c r="ETM129" s="1"/>
      <c r="ETN129" s="1"/>
      <c r="ETO129" s="1"/>
      <c r="ETP129" s="1"/>
      <c r="ETQ129" s="1"/>
      <c r="ETR129" s="1"/>
      <c r="ETS129" s="1"/>
      <c r="ETT129" s="1"/>
      <c r="ETU129" s="1"/>
      <c r="ETV129" s="1"/>
      <c r="ETW129" s="1"/>
      <c r="ETX129" s="1"/>
      <c r="ETY129" s="1"/>
      <c r="ETZ129" s="1"/>
      <c r="EUA129" s="1"/>
      <c r="EUB129" s="1"/>
      <c r="EUC129" s="1"/>
      <c r="EUD129" s="1"/>
      <c r="EUE129" s="1"/>
      <c r="EUF129" s="1"/>
      <c r="EUG129" s="1"/>
      <c r="EUH129" s="1"/>
      <c r="EUI129" s="1"/>
      <c r="EUJ129" s="1"/>
      <c r="EUK129" s="1"/>
      <c r="EUL129" s="1"/>
      <c r="EUM129" s="1"/>
      <c r="EUN129" s="1"/>
      <c r="EUO129" s="1"/>
      <c r="EUP129" s="1"/>
      <c r="EUQ129" s="1"/>
      <c r="EUR129" s="1"/>
      <c r="EUS129" s="1"/>
      <c r="EUT129" s="1"/>
      <c r="EUU129" s="1"/>
      <c r="EUV129" s="1"/>
      <c r="EUW129" s="1"/>
      <c r="EUX129" s="1"/>
      <c r="EUY129" s="1"/>
      <c r="EUZ129" s="1"/>
      <c r="EVA129" s="1"/>
      <c r="EVB129" s="1"/>
      <c r="EVC129" s="1"/>
      <c r="EVD129" s="1"/>
      <c r="EVE129" s="1"/>
      <c r="EVF129" s="1"/>
      <c r="EVG129" s="1"/>
      <c r="EVH129" s="1"/>
      <c r="EVI129" s="1"/>
      <c r="EVJ129" s="1"/>
      <c r="EVK129" s="1"/>
      <c r="EVL129" s="1"/>
      <c r="EVM129" s="1"/>
      <c r="EVN129" s="1"/>
      <c r="EVO129" s="1"/>
      <c r="EVP129" s="1"/>
      <c r="EVQ129" s="1"/>
      <c r="EVR129" s="1"/>
      <c r="EVS129" s="1"/>
      <c r="EVT129" s="1"/>
      <c r="EVU129" s="1"/>
      <c r="EVV129" s="1"/>
      <c r="EVW129" s="1"/>
      <c r="EVX129" s="1"/>
      <c r="EVY129" s="1"/>
      <c r="EVZ129" s="1"/>
      <c r="EWA129" s="1"/>
      <c r="EWB129" s="1"/>
      <c r="EWC129" s="1"/>
      <c r="EWD129" s="1"/>
      <c r="EWE129" s="1"/>
      <c r="EWF129" s="1"/>
      <c r="EWG129" s="1"/>
      <c r="EWH129" s="1"/>
      <c r="EWI129" s="1"/>
      <c r="EWJ129" s="1"/>
      <c r="EWK129" s="1"/>
      <c r="EWL129" s="1"/>
      <c r="EWM129" s="1"/>
      <c r="EWN129" s="1"/>
      <c r="EWO129" s="1"/>
      <c r="EWP129" s="1"/>
      <c r="EWQ129" s="1"/>
      <c r="EWR129" s="1"/>
      <c r="EWS129" s="1"/>
      <c r="EWT129" s="1"/>
      <c r="EWU129" s="1"/>
      <c r="EWV129" s="1"/>
      <c r="EWW129" s="1"/>
      <c r="EWX129" s="1"/>
      <c r="EWY129" s="1"/>
      <c r="EWZ129" s="1"/>
      <c r="EXA129" s="1"/>
      <c r="EXB129" s="1"/>
      <c r="EXC129" s="1"/>
      <c r="EXD129" s="1"/>
      <c r="EXE129" s="1"/>
      <c r="EXF129" s="1"/>
      <c r="EXG129" s="1"/>
      <c r="EXH129" s="1"/>
      <c r="EXI129" s="1"/>
      <c r="EXJ129" s="1"/>
      <c r="EXK129" s="1"/>
      <c r="EXL129" s="1"/>
      <c r="EXM129" s="1"/>
      <c r="EXN129" s="1"/>
      <c r="EXO129" s="1"/>
      <c r="EXP129" s="1"/>
      <c r="EXQ129" s="1"/>
      <c r="EXR129" s="1"/>
      <c r="EXS129" s="1"/>
      <c r="EXT129" s="1"/>
      <c r="EXU129" s="1"/>
      <c r="EXV129" s="1"/>
      <c r="EXW129" s="1"/>
      <c r="EXX129" s="1"/>
      <c r="EXY129" s="1"/>
      <c r="EXZ129" s="1"/>
      <c r="EYA129" s="1"/>
      <c r="EYB129" s="1"/>
      <c r="EYC129" s="1"/>
      <c r="EYD129" s="1"/>
      <c r="EYE129" s="1"/>
      <c r="EYF129" s="1"/>
      <c r="EYG129" s="1"/>
      <c r="EYH129" s="1"/>
      <c r="EYI129" s="1"/>
      <c r="EYJ129" s="1"/>
      <c r="EYK129" s="1"/>
      <c r="EYL129" s="1"/>
      <c r="EYM129" s="1"/>
      <c r="EYN129" s="1"/>
      <c r="EYO129" s="1"/>
      <c r="EYP129" s="1"/>
      <c r="EYQ129" s="1"/>
      <c r="EYR129" s="1"/>
      <c r="EYS129" s="1"/>
      <c r="EYT129" s="1"/>
      <c r="EYU129" s="1"/>
      <c r="EYV129" s="1"/>
      <c r="EYW129" s="1"/>
      <c r="EYX129" s="1"/>
      <c r="EYY129" s="1"/>
      <c r="EYZ129" s="1"/>
      <c r="EZA129" s="1"/>
      <c r="EZB129" s="1"/>
      <c r="EZC129" s="1"/>
      <c r="EZD129" s="1"/>
      <c r="EZE129" s="1"/>
      <c r="EZF129" s="1"/>
      <c r="EZG129" s="1"/>
      <c r="EZH129" s="1"/>
      <c r="EZI129" s="1"/>
      <c r="EZJ129" s="1"/>
      <c r="EZK129" s="1"/>
      <c r="EZL129" s="1"/>
      <c r="EZM129" s="1"/>
      <c r="EZN129" s="1"/>
      <c r="EZO129" s="1"/>
      <c r="EZP129" s="1"/>
      <c r="EZQ129" s="1"/>
      <c r="EZR129" s="1"/>
      <c r="EZS129" s="1"/>
      <c r="EZT129" s="1"/>
      <c r="EZU129" s="1"/>
      <c r="EZV129" s="1"/>
      <c r="EZW129" s="1"/>
      <c r="EZX129" s="1"/>
      <c r="EZY129" s="1"/>
      <c r="EZZ129" s="1"/>
      <c r="FAA129" s="1"/>
      <c r="FAB129" s="1"/>
      <c r="FAC129" s="1"/>
      <c r="FAD129" s="1"/>
      <c r="FAE129" s="1"/>
      <c r="FAF129" s="1"/>
      <c r="FAG129" s="1"/>
      <c r="FAH129" s="1"/>
      <c r="FAI129" s="1"/>
      <c r="FAJ129" s="1"/>
      <c r="FAK129" s="1"/>
      <c r="FAL129" s="1"/>
      <c r="FAM129" s="1"/>
      <c r="FAN129" s="1"/>
      <c r="FAO129" s="1"/>
      <c r="FAP129" s="1"/>
      <c r="FAQ129" s="1"/>
      <c r="FAR129" s="1"/>
      <c r="FAS129" s="1"/>
      <c r="FAT129" s="1"/>
      <c r="FAU129" s="1"/>
      <c r="FAV129" s="1"/>
      <c r="FAW129" s="1"/>
      <c r="FAX129" s="1"/>
      <c r="FAY129" s="1"/>
      <c r="FAZ129" s="1"/>
      <c r="FBA129" s="1"/>
      <c r="FBB129" s="1"/>
      <c r="FBC129" s="1"/>
      <c r="FBD129" s="1"/>
      <c r="FBE129" s="1"/>
      <c r="FBF129" s="1"/>
      <c r="FBG129" s="1"/>
      <c r="FBH129" s="1"/>
      <c r="FBI129" s="1"/>
      <c r="FBJ129" s="1"/>
      <c r="FBK129" s="1"/>
      <c r="FBL129" s="1"/>
      <c r="FBM129" s="1"/>
      <c r="FBN129" s="1"/>
      <c r="FBO129" s="1"/>
      <c r="FBP129" s="1"/>
      <c r="FBQ129" s="1"/>
      <c r="FBR129" s="1"/>
      <c r="FBS129" s="1"/>
      <c r="FBT129" s="1"/>
      <c r="FBU129" s="1"/>
      <c r="FBV129" s="1"/>
      <c r="FBW129" s="1"/>
      <c r="FBX129" s="1"/>
      <c r="FBY129" s="1"/>
      <c r="FBZ129" s="1"/>
      <c r="FCA129" s="1"/>
      <c r="FCB129" s="1"/>
      <c r="FCC129" s="1"/>
      <c r="FCD129" s="1"/>
      <c r="FCE129" s="1"/>
      <c r="FCF129" s="1"/>
      <c r="FCG129" s="1"/>
      <c r="FCH129" s="1"/>
      <c r="FCI129" s="1"/>
      <c r="FCJ129" s="1"/>
      <c r="FCK129" s="1"/>
      <c r="FCL129" s="1"/>
      <c r="FCM129" s="1"/>
      <c r="FCN129" s="1"/>
      <c r="FCO129" s="1"/>
      <c r="FCP129" s="1"/>
      <c r="FCQ129" s="1"/>
      <c r="FCR129" s="1"/>
      <c r="FCS129" s="1"/>
      <c r="FCT129" s="1"/>
      <c r="FCU129" s="1"/>
      <c r="FCV129" s="1"/>
      <c r="FCW129" s="1"/>
      <c r="FCX129" s="1"/>
      <c r="FCY129" s="1"/>
      <c r="FCZ129" s="1"/>
      <c r="FDA129" s="1"/>
      <c r="FDB129" s="1"/>
      <c r="FDC129" s="1"/>
      <c r="FDD129" s="1"/>
      <c r="FDE129" s="1"/>
      <c r="FDF129" s="1"/>
      <c r="FDG129" s="1"/>
      <c r="FDH129" s="1"/>
      <c r="FDI129" s="1"/>
      <c r="FDJ129" s="1"/>
      <c r="FDK129" s="1"/>
      <c r="FDL129" s="1"/>
      <c r="FDM129" s="1"/>
      <c r="FDN129" s="1"/>
      <c r="FDO129" s="1"/>
      <c r="FDP129" s="1"/>
      <c r="FDQ129" s="1"/>
      <c r="FDR129" s="1"/>
      <c r="FDS129" s="1"/>
      <c r="FDT129" s="1"/>
      <c r="FDU129" s="1"/>
      <c r="FDV129" s="1"/>
      <c r="FDW129" s="1"/>
      <c r="FDX129" s="1"/>
      <c r="FDY129" s="1"/>
      <c r="FDZ129" s="1"/>
      <c r="FEA129" s="1"/>
      <c r="FEB129" s="1"/>
      <c r="FEC129" s="1"/>
      <c r="FED129" s="1"/>
      <c r="FEE129" s="1"/>
      <c r="FEF129" s="1"/>
      <c r="FEG129" s="1"/>
      <c r="FEH129" s="1"/>
      <c r="FEI129" s="1"/>
      <c r="FEJ129" s="1"/>
      <c r="FEK129" s="1"/>
      <c r="FEL129" s="1"/>
      <c r="FEM129" s="1"/>
      <c r="FEN129" s="1"/>
      <c r="FEO129" s="1"/>
      <c r="FEP129" s="1"/>
      <c r="FEQ129" s="1"/>
      <c r="FER129" s="1"/>
      <c r="FES129" s="1"/>
      <c r="FET129" s="1"/>
      <c r="FEU129" s="1"/>
      <c r="FEV129" s="1"/>
      <c r="FEW129" s="1"/>
      <c r="FEX129" s="1"/>
      <c r="FEY129" s="1"/>
      <c r="FEZ129" s="1"/>
      <c r="FFA129" s="1"/>
      <c r="FFB129" s="1"/>
      <c r="FFC129" s="1"/>
      <c r="FFD129" s="1"/>
      <c r="FFE129" s="1"/>
      <c r="FFF129" s="1"/>
      <c r="FFG129" s="1"/>
      <c r="FFH129" s="1"/>
      <c r="FFI129" s="1"/>
      <c r="FFJ129" s="1"/>
      <c r="FFK129" s="1"/>
      <c r="FFL129" s="1"/>
      <c r="FFM129" s="1"/>
      <c r="FFN129" s="1"/>
      <c r="FFO129" s="1"/>
      <c r="FFP129" s="1"/>
      <c r="FFQ129" s="1"/>
      <c r="FFR129" s="1"/>
      <c r="FFS129" s="1"/>
      <c r="FFT129" s="1"/>
      <c r="FFU129" s="1"/>
      <c r="FFV129" s="1"/>
      <c r="FFW129" s="1"/>
      <c r="FFX129" s="1"/>
      <c r="FFY129" s="1"/>
      <c r="FFZ129" s="1"/>
      <c r="FGA129" s="1"/>
      <c r="FGB129" s="1"/>
      <c r="FGC129" s="1"/>
      <c r="FGD129" s="1"/>
      <c r="FGE129" s="1"/>
      <c r="FGF129" s="1"/>
      <c r="FGG129" s="1"/>
      <c r="FGH129" s="1"/>
      <c r="FGI129" s="1"/>
      <c r="FGJ129" s="1"/>
      <c r="FGK129" s="1"/>
      <c r="FGL129" s="1"/>
      <c r="FGM129" s="1"/>
      <c r="FGN129" s="1"/>
      <c r="FGO129" s="1"/>
      <c r="FGP129" s="1"/>
      <c r="FGQ129" s="1"/>
      <c r="FGR129" s="1"/>
      <c r="FGS129" s="1"/>
      <c r="FGT129" s="1"/>
      <c r="FGU129" s="1"/>
      <c r="FGV129" s="1"/>
      <c r="FGW129" s="1"/>
      <c r="FGX129" s="1"/>
      <c r="FGY129" s="1"/>
      <c r="FGZ129" s="1"/>
      <c r="FHA129" s="1"/>
      <c r="FHB129" s="1"/>
      <c r="FHC129" s="1"/>
      <c r="FHD129" s="1"/>
      <c r="FHE129" s="1"/>
      <c r="FHF129" s="1"/>
      <c r="FHG129" s="1"/>
      <c r="FHH129" s="1"/>
      <c r="FHI129" s="1"/>
      <c r="FHJ129" s="1"/>
      <c r="FHK129" s="1"/>
      <c r="FHL129" s="1"/>
      <c r="FHM129" s="1"/>
      <c r="FHN129" s="1"/>
      <c r="FHO129" s="1"/>
      <c r="FHP129" s="1"/>
      <c r="FHQ129" s="1"/>
      <c r="FHR129" s="1"/>
      <c r="FHS129" s="1"/>
      <c r="FHT129" s="1"/>
      <c r="FHU129" s="1"/>
      <c r="FHV129" s="1"/>
      <c r="FHW129" s="1"/>
      <c r="FHX129" s="1"/>
      <c r="FHY129" s="1"/>
      <c r="FHZ129" s="1"/>
      <c r="FIA129" s="1"/>
      <c r="FIB129" s="1"/>
      <c r="FIC129" s="1"/>
      <c r="FID129" s="1"/>
      <c r="FIE129" s="1"/>
      <c r="FIF129" s="1"/>
      <c r="FIG129" s="1"/>
      <c r="FIH129" s="1"/>
      <c r="FII129" s="1"/>
      <c r="FIJ129" s="1"/>
      <c r="FIK129" s="1"/>
      <c r="FIL129" s="1"/>
      <c r="FIM129" s="1"/>
      <c r="FIN129" s="1"/>
      <c r="FIO129" s="1"/>
      <c r="FIP129" s="1"/>
      <c r="FIQ129" s="1"/>
      <c r="FIR129" s="1"/>
      <c r="FIS129" s="1"/>
      <c r="FIT129" s="1"/>
      <c r="FIU129" s="1"/>
      <c r="FIV129" s="1"/>
      <c r="FIW129" s="1"/>
      <c r="FIX129" s="1"/>
      <c r="FIY129" s="1"/>
      <c r="FIZ129" s="1"/>
      <c r="FJA129" s="1"/>
      <c r="FJB129" s="1"/>
      <c r="FJC129" s="1"/>
      <c r="FJD129" s="1"/>
      <c r="FJE129" s="1"/>
      <c r="FJF129" s="1"/>
      <c r="FJG129" s="1"/>
      <c r="FJH129" s="1"/>
      <c r="FJI129" s="1"/>
      <c r="FJJ129" s="1"/>
      <c r="FJK129" s="1"/>
      <c r="FJL129" s="1"/>
      <c r="FJM129" s="1"/>
      <c r="FJN129" s="1"/>
      <c r="FJO129" s="1"/>
      <c r="FJP129" s="1"/>
      <c r="FJQ129" s="1"/>
      <c r="FJR129" s="1"/>
      <c r="FJS129" s="1"/>
      <c r="FJT129" s="1"/>
      <c r="FJU129" s="1"/>
      <c r="FJV129" s="1"/>
      <c r="FJW129" s="1"/>
      <c r="FJX129" s="1"/>
      <c r="FJY129" s="1"/>
      <c r="FJZ129" s="1"/>
      <c r="FKA129" s="1"/>
      <c r="FKB129" s="1"/>
      <c r="FKC129" s="1"/>
      <c r="FKD129" s="1"/>
      <c r="FKE129" s="1"/>
      <c r="FKF129" s="1"/>
      <c r="FKG129" s="1"/>
      <c r="FKH129" s="1"/>
      <c r="FKI129" s="1"/>
      <c r="FKJ129" s="1"/>
      <c r="FKK129" s="1"/>
      <c r="FKL129" s="1"/>
      <c r="FKM129" s="1"/>
      <c r="FKN129" s="1"/>
      <c r="FKO129" s="1"/>
      <c r="FKP129" s="1"/>
      <c r="FKQ129" s="1"/>
      <c r="FKR129" s="1"/>
      <c r="FKS129" s="1"/>
      <c r="FKT129" s="1"/>
      <c r="FKU129" s="1"/>
      <c r="FKV129" s="1"/>
      <c r="FKW129" s="1"/>
      <c r="FKX129" s="1"/>
      <c r="FKY129" s="1"/>
      <c r="FKZ129" s="1"/>
      <c r="FLA129" s="1"/>
      <c r="FLB129" s="1"/>
      <c r="FLC129" s="1"/>
      <c r="FLD129" s="1"/>
      <c r="FLE129" s="1"/>
      <c r="FLF129" s="1"/>
      <c r="FLG129" s="1"/>
      <c r="FLH129" s="1"/>
      <c r="FLI129" s="1"/>
      <c r="FLJ129" s="1"/>
      <c r="FLK129" s="1"/>
      <c r="FLL129" s="1"/>
      <c r="FLM129" s="1"/>
      <c r="FLN129" s="1"/>
      <c r="FLO129" s="1"/>
      <c r="FLP129" s="1"/>
      <c r="FLQ129" s="1"/>
      <c r="FLR129" s="1"/>
      <c r="FLS129" s="1"/>
      <c r="FLT129" s="1"/>
      <c r="FLU129" s="1"/>
      <c r="FLV129" s="1"/>
      <c r="FLW129" s="1"/>
      <c r="FLX129" s="1"/>
      <c r="FLY129" s="1"/>
      <c r="FLZ129" s="1"/>
      <c r="FMA129" s="1"/>
      <c r="FMB129" s="1"/>
      <c r="FMC129" s="1"/>
      <c r="FMD129" s="1"/>
      <c r="FME129" s="1"/>
      <c r="FMF129" s="1"/>
      <c r="FMG129" s="1"/>
      <c r="FMH129" s="1"/>
      <c r="FMI129" s="1"/>
      <c r="FMJ129" s="1"/>
      <c r="FMK129" s="1"/>
      <c r="FML129" s="1"/>
      <c r="FMM129" s="1"/>
      <c r="FMN129" s="1"/>
      <c r="FMO129" s="1"/>
      <c r="FMP129" s="1"/>
      <c r="FMQ129" s="1"/>
      <c r="FMR129" s="1"/>
      <c r="FMS129" s="1"/>
      <c r="FMT129" s="1"/>
      <c r="FMU129" s="1"/>
      <c r="FMV129" s="1"/>
      <c r="FMW129" s="1"/>
      <c r="FMX129" s="1"/>
      <c r="FMY129" s="1"/>
      <c r="FMZ129" s="1"/>
      <c r="FNA129" s="1"/>
      <c r="FNB129" s="1"/>
      <c r="FNC129" s="1"/>
      <c r="FND129" s="1"/>
      <c r="FNE129" s="1"/>
      <c r="FNF129" s="1"/>
      <c r="FNG129" s="1"/>
      <c r="FNH129" s="1"/>
      <c r="FNI129" s="1"/>
      <c r="FNJ129" s="1"/>
      <c r="FNK129" s="1"/>
      <c r="FNL129" s="1"/>
      <c r="FNM129" s="1"/>
      <c r="FNN129" s="1"/>
      <c r="FNO129" s="1"/>
      <c r="FNP129" s="1"/>
      <c r="FNQ129" s="1"/>
      <c r="FNR129" s="1"/>
      <c r="FNS129" s="1"/>
      <c r="FNT129" s="1"/>
      <c r="FNU129" s="1"/>
      <c r="FNV129" s="1"/>
      <c r="FNW129" s="1"/>
      <c r="FNX129" s="1"/>
      <c r="FNY129" s="1"/>
      <c r="FNZ129" s="1"/>
      <c r="FOA129" s="1"/>
      <c r="FOB129" s="1"/>
      <c r="FOC129" s="1"/>
      <c r="FOD129" s="1"/>
      <c r="FOE129" s="1"/>
      <c r="FOF129" s="1"/>
      <c r="FOG129" s="1"/>
      <c r="FOH129" s="1"/>
      <c r="FOI129" s="1"/>
      <c r="FOJ129" s="1"/>
      <c r="FOK129" s="1"/>
      <c r="FOL129" s="1"/>
      <c r="FOM129" s="1"/>
      <c r="FON129" s="1"/>
      <c r="FOO129" s="1"/>
      <c r="FOP129" s="1"/>
      <c r="FOQ129" s="1"/>
      <c r="FOR129" s="1"/>
      <c r="FOS129" s="1"/>
      <c r="FOT129" s="1"/>
      <c r="FOU129" s="1"/>
      <c r="FOV129" s="1"/>
      <c r="FOW129" s="1"/>
      <c r="FOX129" s="1"/>
      <c r="FOY129" s="1"/>
      <c r="FOZ129" s="1"/>
      <c r="FPA129" s="1"/>
      <c r="FPB129" s="1"/>
      <c r="FPC129" s="1"/>
      <c r="FPD129" s="1"/>
      <c r="FPE129" s="1"/>
      <c r="FPF129" s="1"/>
      <c r="FPG129" s="1"/>
      <c r="FPH129" s="1"/>
      <c r="FPI129" s="1"/>
      <c r="FPJ129" s="1"/>
      <c r="FPK129" s="1"/>
      <c r="FPL129" s="1"/>
      <c r="FPM129" s="1"/>
      <c r="FPN129" s="1"/>
      <c r="FPO129" s="1"/>
      <c r="FPP129" s="1"/>
      <c r="FPQ129" s="1"/>
      <c r="FPR129" s="1"/>
      <c r="FPS129" s="1"/>
      <c r="FPT129" s="1"/>
      <c r="FPU129" s="1"/>
      <c r="FPV129" s="1"/>
      <c r="FPW129" s="1"/>
      <c r="FPX129" s="1"/>
      <c r="FPY129" s="1"/>
      <c r="FPZ129" s="1"/>
      <c r="FQA129" s="1"/>
      <c r="FQB129" s="1"/>
      <c r="FQC129" s="1"/>
      <c r="FQD129" s="1"/>
      <c r="FQE129" s="1"/>
      <c r="FQF129" s="1"/>
      <c r="FQG129" s="1"/>
      <c r="FQH129" s="1"/>
      <c r="FQI129" s="1"/>
      <c r="FQJ129" s="1"/>
      <c r="FQK129" s="1"/>
      <c r="FQL129" s="1"/>
      <c r="FQM129" s="1"/>
      <c r="FQN129" s="1"/>
      <c r="FQO129" s="1"/>
      <c r="FQP129" s="1"/>
      <c r="FQQ129" s="1"/>
      <c r="FQR129" s="1"/>
      <c r="FQS129" s="1"/>
      <c r="FQT129" s="1"/>
      <c r="FQU129" s="1"/>
      <c r="FQV129" s="1"/>
      <c r="FQW129" s="1"/>
      <c r="FQX129" s="1"/>
      <c r="FQY129" s="1"/>
      <c r="FQZ129" s="1"/>
      <c r="FRA129" s="1"/>
      <c r="FRB129" s="1"/>
      <c r="FRC129" s="1"/>
      <c r="FRD129" s="1"/>
      <c r="FRE129" s="1"/>
      <c r="FRF129" s="1"/>
      <c r="FRG129" s="1"/>
      <c r="FRH129" s="1"/>
      <c r="FRI129" s="1"/>
      <c r="FRJ129" s="1"/>
      <c r="FRK129" s="1"/>
      <c r="FRL129" s="1"/>
      <c r="FRM129" s="1"/>
      <c r="FRN129" s="1"/>
      <c r="FRO129" s="1"/>
      <c r="FRP129" s="1"/>
      <c r="FRQ129" s="1"/>
      <c r="FRR129" s="1"/>
      <c r="FRS129" s="1"/>
      <c r="FRT129" s="1"/>
      <c r="FRU129" s="1"/>
      <c r="FRV129" s="1"/>
      <c r="FRW129" s="1"/>
      <c r="FRX129" s="1"/>
      <c r="FRY129" s="1"/>
      <c r="FRZ129" s="1"/>
      <c r="FSA129" s="1"/>
      <c r="FSB129" s="1"/>
      <c r="FSC129" s="1"/>
      <c r="FSD129" s="1"/>
      <c r="FSE129" s="1"/>
      <c r="FSF129" s="1"/>
      <c r="FSG129" s="1"/>
      <c r="FSH129" s="1"/>
      <c r="FSI129" s="1"/>
      <c r="FSJ129" s="1"/>
      <c r="FSK129" s="1"/>
      <c r="FSL129" s="1"/>
      <c r="FSM129" s="1"/>
      <c r="FSN129" s="1"/>
      <c r="FSO129" s="1"/>
      <c r="FSP129" s="1"/>
      <c r="FSQ129" s="1"/>
      <c r="FSR129" s="1"/>
      <c r="FSS129" s="1"/>
      <c r="FST129" s="1"/>
      <c r="FSU129" s="1"/>
      <c r="FSV129" s="1"/>
      <c r="FSW129" s="1"/>
      <c r="FSX129" s="1"/>
      <c r="FSY129" s="1"/>
      <c r="FSZ129" s="1"/>
      <c r="FTA129" s="1"/>
      <c r="FTB129" s="1"/>
      <c r="FTC129" s="1"/>
      <c r="FTD129" s="1"/>
      <c r="FTE129" s="1"/>
      <c r="FTF129" s="1"/>
      <c r="FTG129" s="1"/>
      <c r="FTH129" s="1"/>
      <c r="FTI129" s="1"/>
      <c r="FTJ129" s="1"/>
      <c r="FTK129" s="1"/>
      <c r="FTL129" s="1"/>
      <c r="FTM129" s="1"/>
      <c r="FTN129" s="1"/>
      <c r="FTO129" s="1"/>
      <c r="FTP129" s="1"/>
      <c r="FTQ129" s="1"/>
      <c r="FTR129" s="1"/>
      <c r="FTS129" s="1"/>
      <c r="FTT129" s="1"/>
      <c r="FTU129" s="1"/>
      <c r="FTV129" s="1"/>
      <c r="FTW129" s="1"/>
      <c r="FTX129" s="1"/>
      <c r="FTY129" s="1"/>
      <c r="FTZ129" s="1"/>
      <c r="FUA129" s="1"/>
      <c r="FUB129" s="1"/>
      <c r="FUC129" s="1"/>
      <c r="FUD129" s="1"/>
      <c r="FUE129" s="1"/>
      <c r="FUF129" s="1"/>
      <c r="FUG129" s="1"/>
      <c r="FUH129" s="1"/>
      <c r="FUI129" s="1"/>
      <c r="FUJ129" s="1"/>
      <c r="FUK129" s="1"/>
      <c r="FUL129" s="1"/>
      <c r="FUM129" s="1"/>
      <c r="FUN129" s="1"/>
      <c r="FUO129" s="1"/>
      <c r="FUP129" s="1"/>
      <c r="FUQ129" s="1"/>
      <c r="FUR129" s="1"/>
      <c r="FUS129" s="1"/>
      <c r="FUT129" s="1"/>
      <c r="FUU129" s="1"/>
      <c r="FUV129" s="1"/>
      <c r="FUW129" s="1"/>
      <c r="FUX129" s="1"/>
      <c r="FUY129" s="1"/>
      <c r="FUZ129" s="1"/>
      <c r="FVA129" s="1"/>
      <c r="FVB129" s="1"/>
      <c r="FVC129" s="1"/>
      <c r="FVD129" s="1"/>
      <c r="FVE129" s="1"/>
      <c r="FVF129" s="1"/>
      <c r="FVG129" s="1"/>
      <c r="FVH129" s="1"/>
      <c r="FVI129" s="1"/>
      <c r="FVJ129" s="1"/>
      <c r="FVK129" s="1"/>
      <c r="FVL129" s="1"/>
      <c r="FVM129" s="1"/>
      <c r="FVN129" s="1"/>
      <c r="FVO129" s="1"/>
      <c r="FVP129" s="1"/>
      <c r="FVQ129" s="1"/>
      <c r="FVR129" s="1"/>
      <c r="FVS129" s="1"/>
      <c r="FVT129" s="1"/>
      <c r="FVU129" s="1"/>
      <c r="FVV129" s="1"/>
      <c r="FVW129" s="1"/>
      <c r="FVX129" s="1"/>
      <c r="FVY129" s="1"/>
      <c r="FVZ129" s="1"/>
      <c r="FWA129" s="1"/>
      <c r="FWB129" s="1"/>
      <c r="FWC129" s="1"/>
      <c r="FWD129" s="1"/>
      <c r="FWE129" s="1"/>
      <c r="FWF129" s="1"/>
      <c r="FWG129" s="1"/>
      <c r="FWH129" s="1"/>
      <c r="FWI129" s="1"/>
      <c r="FWJ129" s="1"/>
      <c r="FWK129" s="1"/>
      <c r="FWL129" s="1"/>
      <c r="FWM129" s="1"/>
      <c r="FWN129" s="1"/>
      <c r="FWO129" s="1"/>
      <c r="FWP129" s="1"/>
      <c r="FWQ129" s="1"/>
      <c r="FWR129" s="1"/>
      <c r="FWS129" s="1"/>
      <c r="FWT129" s="1"/>
      <c r="FWU129" s="1"/>
      <c r="FWV129" s="1"/>
      <c r="FWW129" s="1"/>
      <c r="FWX129" s="1"/>
      <c r="FWY129" s="1"/>
      <c r="FWZ129" s="1"/>
      <c r="FXA129" s="1"/>
      <c r="FXB129" s="1"/>
      <c r="FXC129" s="1"/>
      <c r="FXD129" s="1"/>
      <c r="FXE129" s="1"/>
      <c r="FXF129" s="1"/>
      <c r="FXG129" s="1"/>
      <c r="FXH129" s="1"/>
      <c r="FXI129" s="1"/>
      <c r="FXJ129" s="1"/>
      <c r="FXK129" s="1"/>
      <c r="FXL129" s="1"/>
      <c r="FXM129" s="1"/>
      <c r="FXN129" s="1"/>
      <c r="FXO129" s="1"/>
      <c r="FXP129" s="1"/>
      <c r="FXQ129" s="1"/>
      <c r="FXR129" s="1"/>
      <c r="FXS129" s="1"/>
      <c r="FXT129" s="1"/>
      <c r="FXU129" s="1"/>
      <c r="FXV129" s="1"/>
      <c r="FXW129" s="1"/>
      <c r="FXX129" s="1"/>
      <c r="FXY129" s="1"/>
      <c r="FXZ129" s="1"/>
      <c r="FYA129" s="1"/>
      <c r="FYB129" s="1"/>
      <c r="FYC129" s="1"/>
      <c r="FYD129" s="1"/>
      <c r="FYE129" s="1"/>
      <c r="FYF129" s="1"/>
      <c r="FYG129" s="1"/>
      <c r="FYH129" s="1"/>
      <c r="FYI129" s="1"/>
      <c r="FYJ129" s="1"/>
      <c r="FYK129" s="1"/>
      <c r="FYL129" s="1"/>
      <c r="FYM129" s="1"/>
      <c r="FYN129" s="1"/>
      <c r="FYO129" s="1"/>
      <c r="FYP129" s="1"/>
      <c r="FYQ129" s="1"/>
      <c r="FYR129" s="1"/>
      <c r="FYS129" s="1"/>
      <c r="FYT129" s="1"/>
      <c r="FYU129" s="1"/>
      <c r="FYV129" s="1"/>
      <c r="FYW129" s="1"/>
      <c r="FYX129" s="1"/>
      <c r="FYY129" s="1"/>
      <c r="FYZ129" s="1"/>
      <c r="FZA129" s="1"/>
      <c r="FZB129" s="1"/>
      <c r="FZC129" s="1"/>
      <c r="FZD129" s="1"/>
      <c r="FZE129" s="1"/>
      <c r="FZF129" s="1"/>
      <c r="FZG129" s="1"/>
      <c r="FZH129" s="1"/>
      <c r="FZI129" s="1"/>
      <c r="FZJ129" s="1"/>
      <c r="FZK129" s="1"/>
      <c r="FZL129" s="1"/>
      <c r="FZM129" s="1"/>
      <c r="FZN129" s="1"/>
      <c r="FZO129" s="1"/>
      <c r="FZP129" s="1"/>
      <c r="FZQ129" s="1"/>
      <c r="FZR129" s="1"/>
      <c r="FZS129" s="1"/>
      <c r="FZT129" s="1"/>
      <c r="FZU129" s="1"/>
      <c r="FZV129" s="1"/>
      <c r="FZW129" s="1"/>
      <c r="FZX129" s="1"/>
      <c r="FZY129" s="1"/>
      <c r="FZZ129" s="1"/>
      <c r="GAA129" s="1"/>
      <c r="GAB129" s="1"/>
      <c r="GAC129" s="1"/>
      <c r="GAD129" s="1"/>
      <c r="GAE129" s="1"/>
      <c r="GAF129" s="1"/>
      <c r="GAG129" s="1"/>
      <c r="GAH129" s="1"/>
      <c r="GAI129" s="1"/>
      <c r="GAJ129" s="1"/>
      <c r="GAK129" s="1"/>
      <c r="GAL129" s="1"/>
      <c r="GAM129" s="1"/>
      <c r="GAN129" s="1"/>
      <c r="GAO129" s="1"/>
      <c r="GAP129" s="1"/>
      <c r="GAQ129" s="1"/>
      <c r="GAR129" s="1"/>
      <c r="GAS129" s="1"/>
      <c r="GAT129" s="1"/>
      <c r="GAU129" s="1"/>
      <c r="GAV129" s="1"/>
      <c r="GAW129" s="1"/>
      <c r="GAX129" s="1"/>
      <c r="GAY129" s="1"/>
      <c r="GAZ129" s="1"/>
      <c r="GBA129" s="1"/>
      <c r="GBB129" s="1"/>
      <c r="GBC129" s="1"/>
      <c r="GBD129" s="1"/>
      <c r="GBE129" s="1"/>
      <c r="GBF129" s="1"/>
      <c r="GBG129" s="1"/>
      <c r="GBH129" s="1"/>
      <c r="GBI129" s="1"/>
      <c r="GBJ129" s="1"/>
      <c r="GBK129" s="1"/>
      <c r="GBL129" s="1"/>
      <c r="GBM129" s="1"/>
      <c r="GBN129" s="1"/>
      <c r="GBO129" s="1"/>
      <c r="GBP129" s="1"/>
      <c r="GBQ129" s="1"/>
      <c r="GBR129" s="1"/>
      <c r="GBS129" s="1"/>
      <c r="GBT129" s="1"/>
      <c r="GBU129" s="1"/>
      <c r="GBV129" s="1"/>
      <c r="GBW129" s="1"/>
      <c r="GBX129" s="1"/>
      <c r="GBY129" s="1"/>
      <c r="GBZ129" s="1"/>
      <c r="GCA129" s="1"/>
      <c r="GCB129" s="1"/>
      <c r="GCC129" s="1"/>
      <c r="GCD129" s="1"/>
      <c r="GCE129" s="1"/>
      <c r="GCF129" s="1"/>
      <c r="GCG129" s="1"/>
      <c r="GCH129" s="1"/>
      <c r="GCI129" s="1"/>
      <c r="GCJ129" s="1"/>
      <c r="GCK129" s="1"/>
      <c r="GCL129" s="1"/>
      <c r="GCM129" s="1"/>
      <c r="GCN129" s="1"/>
      <c r="GCO129" s="1"/>
      <c r="GCP129" s="1"/>
      <c r="GCQ129" s="1"/>
      <c r="GCR129" s="1"/>
      <c r="GCS129" s="1"/>
      <c r="GCT129" s="1"/>
      <c r="GCU129" s="1"/>
      <c r="GCV129" s="1"/>
      <c r="GCW129" s="1"/>
      <c r="GCX129" s="1"/>
      <c r="GCY129" s="1"/>
      <c r="GCZ129" s="1"/>
      <c r="GDA129" s="1"/>
      <c r="GDB129" s="1"/>
      <c r="GDC129" s="1"/>
      <c r="GDD129" s="1"/>
      <c r="GDE129" s="1"/>
      <c r="GDF129" s="1"/>
      <c r="GDG129" s="1"/>
      <c r="GDH129" s="1"/>
      <c r="GDI129" s="1"/>
      <c r="GDJ129" s="1"/>
      <c r="GDK129" s="1"/>
      <c r="GDL129" s="1"/>
      <c r="GDM129" s="1"/>
      <c r="GDN129" s="1"/>
      <c r="GDO129" s="1"/>
      <c r="GDP129" s="1"/>
      <c r="GDQ129" s="1"/>
      <c r="GDR129" s="1"/>
      <c r="GDS129" s="1"/>
      <c r="GDT129" s="1"/>
      <c r="GDU129" s="1"/>
      <c r="GDV129" s="1"/>
      <c r="GDW129" s="1"/>
      <c r="GDX129" s="1"/>
      <c r="GDY129" s="1"/>
      <c r="GDZ129" s="1"/>
      <c r="GEA129" s="1"/>
      <c r="GEB129" s="1"/>
      <c r="GEC129" s="1"/>
      <c r="GED129" s="1"/>
      <c r="GEE129" s="1"/>
      <c r="GEF129" s="1"/>
      <c r="GEG129" s="1"/>
      <c r="GEH129" s="1"/>
      <c r="GEI129" s="1"/>
      <c r="GEJ129" s="1"/>
      <c r="GEK129" s="1"/>
      <c r="GEL129" s="1"/>
      <c r="GEM129" s="1"/>
      <c r="GEN129" s="1"/>
      <c r="GEO129" s="1"/>
      <c r="GEP129" s="1"/>
      <c r="GEQ129" s="1"/>
      <c r="GER129" s="1"/>
      <c r="GES129" s="1"/>
      <c r="GET129" s="1"/>
      <c r="GEU129" s="1"/>
      <c r="GEV129" s="1"/>
      <c r="GEW129" s="1"/>
      <c r="GEX129" s="1"/>
      <c r="GEY129" s="1"/>
      <c r="GEZ129" s="1"/>
      <c r="GFA129" s="1"/>
      <c r="GFB129" s="1"/>
      <c r="GFC129" s="1"/>
      <c r="GFD129" s="1"/>
      <c r="GFE129" s="1"/>
      <c r="GFF129" s="1"/>
      <c r="GFG129" s="1"/>
      <c r="GFH129" s="1"/>
      <c r="GFI129" s="1"/>
      <c r="GFJ129" s="1"/>
      <c r="GFK129" s="1"/>
      <c r="GFL129" s="1"/>
      <c r="GFM129" s="1"/>
      <c r="GFN129" s="1"/>
      <c r="GFO129" s="1"/>
      <c r="GFP129" s="1"/>
      <c r="GFQ129" s="1"/>
      <c r="GFR129" s="1"/>
      <c r="GFS129" s="1"/>
      <c r="GFT129" s="1"/>
      <c r="GFU129" s="1"/>
      <c r="GFV129" s="1"/>
      <c r="GFW129" s="1"/>
      <c r="GFX129" s="1"/>
      <c r="GFY129" s="1"/>
      <c r="GFZ129" s="1"/>
      <c r="GGA129" s="1"/>
      <c r="GGB129" s="1"/>
      <c r="GGC129" s="1"/>
      <c r="GGD129" s="1"/>
      <c r="GGE129" s="1"/>
      <c r="GGF129" s="1"/>
      <c r="GGG129" s="1"/>
      <c r="GGH129" s="1"/>
      <c r="GGI129" s="1"/>
      <c r="GGJ129" s="1"/>
      <c r="GGK129" s="1"/>
      <c r="GGL129" s="1"/>
      <c r="GGM129" s="1"/>
      <c r="GGN129" s="1"/>
      <c r="GGO129" s="1"/>
      <c r="GGP129" s="1"/>
      <c r="GGQ129" s="1"/>
      <c r="GGR129" s="1"/>
      <c r="GGS129" s="1"/>
      <c r="GGT129" s="1"/>
      <c r="GGU129" s="1"/>
      <c r="GGV129" s="1"/>
      <c r="GGW129" s="1"/>
      <c r="GGX129" s="1"/>
      <c r="GGY129" s="1"/>
      <c r="GGZ129" s="1"/>
      <c r="GHA129" s="1"/>
      <c r="GHB129" s="1"/>
      <c r="GHC129" s="1"/>
      <c r="GHD129" s="1"/>
      <c r="GHE129" s="1"/>
      <c r="GHF129" s="1"/>
      <c r="GHG129" s="1"/>
      <c r="GHH129" s="1"/>
      <c r="GHI129" s="1"/>
      <c r="GHJ129" s="1"/>
      <c r="GHK129" s="1"/>
      <c r="GHL129" s="1"/>
      <c r="GHM129" s="1"/>
      <c r="GHN129" s="1"/>
      <c r="GHO129" s="1"/>
      <c r="GHP129" s="1"/>
      <c r="GHQ129" s="1"/>
      <c r="GHR129" s="1"/>
      <c r="GHS129" s="1"/>
      <c r="GHT129" s="1"/>
      <c r="GHU129" s="1"/>
      <c r="GHV129" s="1"/>
      <c r="GHW129" s="1"/>
      <c r="GHX129" s="1"/>
      <c r="GHY129" s="1"/>
      <c r="GHZ129" s="1"/>
      <c r="GIA129" s="1"/>
      <c r="GIB129" s="1"/>
      <c r="GIC129" s="1"/>
      <c r="GID129" s="1"/>
      <c r="GIE129" s="1"/>
      <c r="GIF129" s="1"/>
      <c r="GIG129" s="1"/>
      <c r="GIH129" s="1"/>
      <c r="GII129" s="1"/>
      <c r="GIJ129" s="1"/>
      <c r="GIK129" s="1"/>
      <c r="GIL129" s="1"/>
      <c r="GIM129" s="1"/>
      <c r="GIN129" s="1"/>
      <c r="GIO129" s="1"/>
      <c r="GIP129" s="1"/>
      <c r="GIQ129" s="1"/>
      <c r="GIR129" s="1"/>
      <c r="GIS129" s="1"/>
      <c r="GIT129" s="1"/>
      <c r="GIU129" s="1"/>
      <c r="GIV129" s="1"/>
      <c r="GIW129" s="1"/>
      <c r="GIX129" s="1"/>
      <c r="GIY129" s="1"/>
      <c r="GIZ129" s="1"/>
      <c r="GJA129" s="1"/>
      <c r="GJB129" s="1"/>
      <c r="GJC129" s="1"/>
      <c r="GJD129" s="1"/>
      <c r="GJE129" s="1"/>
      <c r="GJF129" s="1"/>
      <c r="GJG129" s="1"/>
      <c r="GJH129" s="1"/>
      <c r="GJI129" s="1"/>
      <c r="GJJ129" s="1"/>
      <c r="GJK129" s="1"/>
      <c r="GJL129" s="1"/>
      <c r="GJM129" s="1"/>
      <c r="GJN129" s="1"/>
      <c r="GJO129" s="1"/>
      <c r="GJP129" s="1"/>
      <c r="GJQ129" s="1"/>
      <c r="GJR129" s="1"/>
      <c r="GJS129" s="1"/>
      <c r="GJT129" s="1"/>
      <c r="GJU129" s="1"/>
      <c r="GJV129" s="1"/>
      <c r="GJW129" s="1"/>
      <c r="GJX129" s="1"/>
      <c r="GJY129" s="1"/>
      <c r="GJZ129" s="1"/>
      <c r="GKA129" s="1"/>
      <c r="GKB129" s="1"/>
      <c r="GKC129" s="1"/>
      <c r="GKD129" s="1"/>
      <c r="GKE129" s="1"/>
      <c r="GKF129" s="1"/>
      <c r="GKG129" s="1"/>
      <c r="GKH129" s="1"/>
      <c r="GKI129" s="1"/>
      <c r="GKJ129" s="1"/>
      <c r="GKK129" s="1"/>
      <c r="GKL129" s="1"/>
      <c r="GKM129" s="1"/>
      <c r="GKN129" s="1"/>
      <c r="GKO129" s="1"/>
      <c r="GKP129" s="1"/>
      <c r="GKQ129" s="1"/>
      <c r="GKR129" s="1"/>
      <c r="GKS129" s="1"/>
      <c r="GKT129" s="1"/>
      <c r="GKU129" s="1"/>
      <c r="GKV129" s="1"/>
      <c r="GKW129" s="1"/>
      <c r="GKX129" s="1"/>
      <c r="GKY129" s="1"/>
      <c r="GKZ129" s="1"/>
      <c r="GLA129" s="1"/>
      <c r="GLB129" s="1"/>
      <c r="GLC129" s="1"/>
      <c r="GLD129" s="1"/>
      <c r="GLE129" s="1"/>
      <c r="GLF129" s="1"/>
      <c r="GLG129" s="1"/>
      <c r="GLH129" s="1"/>
      <c r="GLI129" s="1"/>
      <c r="GLJ129" s="1"/>
      <c r="GLK129" s="1"/>
      <c r="GLL129" s="1"/>
      <c r="GLM129" s="1"/>
      <c r="GLN129" s="1"/>
      <c r="GLO129" s="1"/>
      <c r="GLP129" s="1"/>
      <c r="GLQ129" s="1"/>
      <c r="GLR129" s="1"/>
      <c r="GLS129" s="1"/>
      <c r="GLT129" s="1"/>
      <c r="GLU129" s="1"/>
      <c r="GLV129" s="1"/>
      <c r="GLW129" s="1"/>
      <c r="GLX129" s="1"/>
      <c r="GLY129" s="1"/>
      <c r="GLZ129" s="1"/>
      <c r="GMA129" s="1"/>
      <c r="GMB129" s="1"/>
      <c r="GMC129" s="1"/>
      <c r="GMD129" s="1"/>
      <c r="GME129" s="1"/>
      <c r="GMF129" s="1"/>
      <c r="GMG129" s="1"/>
      <c r="GMH129" s="1"/>
      <c r="GMI129" s="1"/>
      <c r="GMJ129" s="1"/>
      <c r="GMK129" s="1"/>
      <c r="GML129" s="1"/>
      <c r="GMM129" s="1"/>
      <c r="GMN129" s="1"/>
      <c r="GMO129" s="1"/>
      <c r="GMP129" s="1"/>
      <c r="GMQ129" s="1"/>
      <c r="GMR129" s="1"/>
      <c r="GMS129" s="1"/>
      <c r="GMT129" s="1"/>
      <c r="GMU129" s="1"/>
      <c r="GMV129" s="1"/>
      <c r="GMW129" s="1"/>
      <c r="GMX129" s="1"/>
      <c r="GMY129" s="1"/>
      <c r="GMZ129" s="1"/>
      <c r="GNA129" s="1"/>
      <c r="GNB129" s="1"/>
      <c r="GNC129" s="1"/>
      <c r="GND129" s="1"/>
      <c r="GNE129" s="1"/>
      <c r="GNF129" s="1"/>
      <c r="GNG129" s="1"/>
      <c r="GNH129" s="1"/>
      <c r="GNI129" s="1"/>
      <c r="GNJ129" s="1"/>
      <c r="GNK129" s="1"/>
      <c r="GNL129" s="1"/>
      <c r="GNM129" s="1"/>
      <c r="GNN129" s="1"/>
      <c r="GNO129" s="1"/>
      <c r="GNP129" s="1"/>
      <c r="GNQ129" s="1"/>
      <c r="GNR129" s="1"/>
      <c r="GNS129" s="1"/>
      <c r="GNT129" s="1"/>
      <c r="GNU129" s="1"/>
      <c r="GNV129" s="1"/>
      <c r="GNW129" s="1"/>
      <c r="GNX129" s="1"/>
      <c r="GNY129" s="1"/>
      <c r="GNZ129" s="1"/>
      <c r="GOA129" s="1"/>
      <c r="GOB129" s="1"/>
      <c r="GOC129" s="1"/>
      <c r="GOD129" s="1"/>
      <c r="GOE129" s="1"/>
      <c r="GOF129" s="1"/>
      <c r="GOG129" s="1"/>
      <c r="GOH129" s="1"/>
      <c r="GOI129" s="1"/>
      <c r="GOJ129" s="1"/>
      <c r="GOK129" s="1"/>
      <c r="GOL129" s="1"/>
      <c r="GOM129" s="1"/>
      <c r="GON129" s="1"/>
      <c r="GOO129" s="1"/>
      <c r="GOP129" s="1"/>
      <c r="GOQ129" s="1"/>
      <c r="GOR129" s="1"/>
      <c r="GOS129" s="1"/>
      <c r="GOT129" s="1"/>
      <c r="GOU129" s="1"/>
      <c r="GOV129" s="1"/>
      <c r="GOW129" s="1"/>
      <c r="GOX129" s="1"/>
      <c r="GOY129" s="1"/>
      <c r="GOZ129" s="1"/>
      <c r="GPA129" s="1"/>
      <c r="GPB129" s="1"/>
      <c r="GPC129" s="1"/>
      <c r="GPD129" s="1"/>
      <c r="GPE129" s="1"/>
      <c r="GPF129" s="1"/>
      <c r="GPG129" s="1"/>
      <c r="GPH129" s="1"/>
      <c r="GPI129" s="1"/>
      <c r="GPJ129" s="1"/>
      <c r="GPK129" s="1"/>
      <c r="GPL129" s="1"/>
      <c r="GPM129" s="1"/>
      <c r="GPN129" s="1"/>
      <c r="GPO129" s="1"/>
      <c r="GPP129" s="1"/>
      <c r="GPQ129" s="1"/>
      <c r="GPR129" s="1"/>
      <c r="GPS129" s="1"/>
      <c r="GPT129" s="1"/>
      <c r="GPU129" s="1"/>
      <c r="GPV129" s="1"/>
      <c r="GPW129" s="1"/>
      <c r="GPX129" s="1"/>
      <c r="GPY129" s="1"/>
      <c r="GPZ129" s="1"/>
      <c r="GQA129" s="1"/>
      <c r="GQB129" s="1"/>
      <c r="GQC129" s="1"/>
      <c r="GQD129" s="1"/>
      <c r="GQE129" s="1"/>
      <c r="GQF129" s="1"/>
      <c r="GQG129" s="1"/>
      <c r="GQH129" s="1"/>
      <c r="GQI129" s="1"/>
      <c r="GQJ129" s="1"/>
      <c r="GQK129" s="1"/>
      <c r="GQL129" s="1"/>
      <c r="GQM129" s="1"/>
      <c r="GQN129" s="1"/>
      <c r="GQO129" s="1"/>
      <c r="GQP129" s="1"/>
      <c r="GQQ129" s="1"/>
      <c r="GQR129" s="1"/>
      <c r="GQS129" s="1"/>
      <c r="GQT129" s="1"/>
      <c r="GQU129" s="1"/>
      <c r="GQV129" s="1"/>
      <c r="GQW129" s="1"/>
      <c r="GQX129" s="1"/>
      <c r="GQY129" s="1"/>
      <c r="GQZ129" s="1"/>
      <c r="GRA129" s="1"/>
      <c r="GRB129" s="1"/>
      <c r="GRC129" s="1"/>
      <c r="GRD129" s="1"/>
      <c r="GRE129" s="1"/>
      <c r="GRF129" s="1"/>
      <c r="GRG129" s="1"/>
      <c r="GRH129" s="1"/>
      <c r="GRI129" s="1"/>
      <c r="GRJ129" s="1"/>
      <c r="GRK129" s="1"/>
      <c r="GRL129" s="1"/>
      <c r="GRM129" s="1"/>
      <c r="GRN129" s="1"/>
      <c r="GRO129" s="1"/>
      <c r="GRP129" s="1"/>
      <c r="GRQ129" s="1"/>
      <c r="GRR129" s="1"/>
      <c r="GRS129" s="1"/>
      <c r="GRT129" s="1"/>
      <c r="GRU129" s="1"/>
      <c r="GRV129" s="1"/>
      <c r="GRW129" s="1"/>
      <c r="GRX129" s="1"/>
      <c r="GRY129" s="1"/>
      <c r="GRZ129" s="1"/>
      <c r="GSA129" s="1"/>
      <c r="GSB129" s="1"/>
      <c r="GSC129" s="1"/>
      <c r="GSD129" s="1"/>
      <c r="GSE129" s="1"/>
      <c r="GSF129" s="1"/>
      <c r="GSG129" s="1"/>
      <c r="GSH129" s="1"/>
      <c r="GSI129" s="1"/>
      <c r="GSJ129" s="1"/>
      <c r="GSK129" s="1"/>
      <c r="GSL129" s="1"/>
      <c r="GSM129" s="1"/>
      <c r="GSN129" s="1"/>
      <c r="GSO129" s="1"/>
      <c r="GSP129" s="1"/>
      <c r="GSQ129" s="1"/>
      <c r="GSR129" s="1"/>
      <c r="GSS129" s="1"/>
      <c r="GST129" s="1"/>
      <c r="GSU129" s="1"/>
      <c r="GSV129" s="1"/>
      <c r="GSW129" s="1"/>
      <c r="GSX129" s="1"/>
      <c r="GSY129" s="1"/>
      <c r="GSZ129" s="1"/>
      <c r="GTA129" s="1"/>
      <c r="GTB129" s="1"/>
      <c r="GTC129" s="1"/>
      <c r="GTD129" s="1"/>
      <c r="GTE129" s="1"/>
      <c r="GTF129" s="1"/>
      <c r="GTG129" s="1"/>
      <c r="GTH129" s="1"/>
      <c r="GTI129" s="1"/>
      <c r="GTJ129" s="1"/>
      <c r="GTK129" s="1"/>
      <c r="GTL129" s="1"/>
      <c r="GTM129" s="1"/>
      <c r="GTN129" s="1"/>
      <c r="GTO129" s="1"/>
      <c r="GTP129" s="1"/>
      <c r="GTQ129" s="1"/>
      <c r="GTR129" s="1"/>
      <c r="GTS129" s="1"/>
      <c r="GTT129" s="1"/>
      <c r="GTU129" s="1"/>
      <c r="GTV129" s="1"/>
      <c r="GTW129" s="1"/>
      <c r="GTX129" s="1"/>
      <c r="GTY129" s="1"/>
      <c r="GTZ129" s="1"/>
      <c r="GUA129" s="1"/>
      <c r="GUB129" s="1"/>
      <c r="GUC129" s="1"/>
      <c r="GUD129" s="1"/>
      <c r="GUE129" s="1"/>
      <c r="GUF129" s="1"/>
      <c r="GUG129" s="1"/>
      <c r="GUH129" s="1"/>
      <c r="GUI129" s="1"/>
      <c r="GUJ129" s="1"/>
      <c r="GUK129" s="1"/>
      <c r="GUL129" s="1"/>
      <c r="GUM129" s="1"/>
      <c r="GUN129" s="1"/>
      <c r="GUO129" s="1"/>
      <c r="GUP129" s="1"/>
      <c r="GUQ129" s="1"/>
      <c r="GUR129" s="1"/>
      <c r="GUS129" s="1"/>
      <c r="GUT129" s="1"/>
      <c r="GUU129" s="1"/>
      <c r="GUV129" s="1"/>
      <c r="GUW129" s="1"/>
      <c r="GUX129" s="1"/>
      <c r="GUY129" s="1"/>
      <c r="GUZ129" s="1"/>
      <c r="GVA129" s="1"/>
      <c r="GVB129" s="1"/>
      <c r="GVC129" s="1"/>
      <c r="GVD129" s="1"/>
      <c r="GVE129" s="1"/>
      <c r="GVF129" s="1"/>
      <c r="GVG129" s="1"/>
      <c r="GVH129" s="1"/>
      <c r="GVI129" s="1"/>
      <c r="GVJ129" s="1"/>
      <c r="GVK129" s="1"/>
      <c r="GVL129" s="1"/>
      <c r="GVM129" s="1"/>
      <c r="GVN129" s="1"/>
      <c r="GVO129" s="1"/>
      <c r="GVP129" s="1"/>
      <c r="GVQ129" s="1"/>
      <c r="GVR129" s="1"/>
      <c r="GVS129" s="1"/>
      <c r="GVT129" s="1"/>
      <c r="GVU129" s="1"/>
      <c r="GVV129" s="1"/>
      <c r="GVW129" s="1"/>
      <c r="GVX129" s="1"/>
      <c r="GVY129" s="1"/>
      <c r="GVZ129" s="1"/>
      <c r="GWA129" s="1"/>
      <c r="GWB129" s="1"/>
      <c r="GWC129" s="1"/>
      <c r="GWD129" s="1"/>
      <c r="GWE129" s="1"/>
      <c r="GWF129" s="1"/>
      <c r="GWG129" s="1"/>
      <c r="GWH129" s="1"/>
      <c r="GWI129" s="1"/>
      <c r="GWJ129" s="1"/>
      <c r="GWK129" s="1"/>
      <c r="GWL129" s="1"/>
      <c r="GWM129" s="1"/>
      <c r="GWN129" s="1"/>
      <c r="GWO129" s="1"/>
      <c r="GWP129" s="1"/>
      <c r="GWQ129" s="1"/>
      <c r="GWR129" s="1"/>
      <c r="GWS129" s="1"/>
      <c r="GWT129" s="1"/>
      <c r="GWU129" s="1"/>
      <c r="GWV129" s="1"/>
      <c r="GWW129" s="1"/>
      <c r="GWX129" s="1"/>
      <c r="GWY129" s="1"/>
      <c r="GWZ129" s="1"/>
      <c r="GXA129" s="1"/>
      <c r="GXB129" s="1"/>
      <c r="GXC129" s="1"/>
      <c r="GXD129" s="1"/>
      <c r="GXE129" s="1"/>
      <c r="GXF129" s="1"/>
      <c r="GXG129" s="1"/>
      <c r="GXH129" s="1"/>
      <c r="GXI129" s="1"/>
      <c r="GXJ129" s="1"/>
      <c r="GXK129" s="1"/>
      <c r="GXL129" s="1"/>
      <c r="GXM129" s="1"/>
      <c r="GXN129" s="1"/>
      <c r="GXO129" s="1"/>
      <c r="GXP129" s="1"/>
      <c r="GXQ129" s="1"/>
      <c r="GXR129" s="1"/>
      <c r="GXS129" s="1"/>
      <c r="GXT129" s="1"/>
      <c r="GXU129" s="1"/>
      <c r="GXV129" s="1"/>
      <c r="GXW129" s="1"/>
      <c r="GXX129" s="1"/>
      <c r="GXY129" s="1"/>
      <c r="GXZ129" s="1"/>
      <c r="GYA129" s="1"/>
      <c r="GYB129" s="1"/>
      <c r="GYC129" s="1"/>
      <c r="GYD129" s="1"/>
      <c r="GYE129" s="1"/>
      <c r="GYF129" s="1"/>
      <c r="GYG129" s="1"/>
      <c r="GYH129" s="1"/>
      <c r="GYI129" s="1"/>
      <c r="GYJ129" s="1"/>
      <c r="GYK129" s="1"/>
      <c r="GYL129" s="1"/>
      <c r="GYM129" s="1"/>
      <c r="GYN129" s="1"/>
      <c r="GYO129" s="1"/>
      <c r="GYP129" s="1"/>
      <c r="GYQ129" s="1"/>
      <c r="GYR129" s="1"/>
      <c r="GYS129" s="1"/>
      <c r="GYT129" s="1"/>
      <c r="GYU129" s="1"/>
      <c r="GYV129" s="1"/>
      <c r="GYW129" s="1"/>
      <c r="GYX129" s="1"/>
      <c r="GYY129" s="1"/>
      <c r="GYZ129" s="1"/>
      <c r="GZA129" s="1"/>
      <c r="GZB129" s="1"/>
      <c r="GZC129" s="1"/>
      <c r="GZD129" s="1"/>
      <c r="GZE129" s="1"/>
      <c r="GZF129" s="1"/>
      <c r="GZG129" s="1"/>
      <c r="GZH129" s="1"/>
      <c r="GZI129" s="1"/>
      <c r="GZJ129" s="1"/>
      <c r="GZK129" s="1"/>
      <c r="GZL129" s="1"/>
      <c r="GZM129" s="1"/>
      <c r="GZN129" s="1"/>
      <c r="GZO129" s="1"/>
      <c r="GZP129" s="1"/>
      <c r="GZQ129" s="1"/>
      <c r="GZR129" s="1"/>
      <c r="GZS129" s="1"/>
      <c r="GZT129" s="1"/>
      <c r="GZU129" s="1"/>
      <c r="GZV129" s="1"/>
      <c r="GZW129" s="1"/>
      <c r="GZX129" s="1"/>
      <c r="GZY129" s="1"/>
      <c r="GZZ129" s="1"/>
      <c r="HAA129" s="1"/>
      <c r="HAB129" s="1"/>
      <c r="HAC129" s="1"/>
      <c r="HAD129" s="1"/>
      <c r="HAE129" s="1"/>
      <c r="HAF129" s="1"/>
      <c r="HAG129" s="1"/>
      <c r="HAH129" s="1"/>
      <c r="HAI129" s="1"/>
      <c r="HAJ129" s="1"/>
      <c r="HAK129" s="1"/>
      <c r="HAL129" s="1"/>
      <c r="HAM129" s="1"/>
      <c r="HAN129" s="1"/>
      <c r="HAO129" s="1"/>
      <c r="HAP129" s="1"/>
      <c r="HAQ129" s="1"/>
      <c r="HAR129" s="1"/>
      <c r="HAS129" s="1"/>
      <c r="HAT129" s="1"/>
      <c r="HAU129" s="1"/>
      <c r="HAV129" s="1"/>
      <c r="HAW129" s="1"/>
      <c r="HAX129" s="1"/>
      <c r="HAY129" s="1"/>
      <c r="HAZ129" s="1"/>
      <c r="HBA129" s="1"/>
      <c r="HBB129" s="1"/>
      <c r="HBC129" s="1"/>
      <c r="HBD129" s="1"/>
      <c r="HBE129" s="1"/>
      <c r="HBF129" s="1"/>
      <c r="HBG129" s="1"/>
      <c r="HBH129" s="1"/>
      <c r="HBI129" s="1"/>
      <c r="HBJ129" s="1"/>
      <c r="HBK129" s="1"/>
      <c r="HBL129" s="1"/>
      <c r="HBM129" s="1"/>
      <c r="HBN129" s="1"/>
      <c r="HBO129" s="1"/>
      <c r="HBP129" s="1"/>
      <c r="HBQ129" s="1"/>
      <c r="HBR129" s="1"/>
      <c r="HBS129" s="1"/>
      <c r="HBT129" s="1"/>
      <c r="HBU129" s="1"/>
      <c r="HBV129" s="1"/>
      <c r="HBW129" s="1"/>
      <c r="HBX129" s="1"/>
      <c r="HBY129" s="1"/>
      <c r="HBZ129" s="1"/>
      <c r="HCA129" s="1"/>
      <c r="HCB129" s="1"/>
      <c r="HCC129" s="1"/>
      <c r="HCD129" s="1"/>
      <c r="HCE129" s="1"/>
      <c r="HCF129" s="1"/>
      <c r="HCG129" s="1"/>
      <c r="HCH129" s="1"/>
      <c r="HCI129" s="1"/>
      <c r="HCJ129" s="1"/>
      <c r="HCK129" s="1"/>
      <c r="HCL129" s="1"/>
      <c r="HCM129" s="1"/>
      <c r="HCN129" s="1"/>
      <c r="HCO129" s="1"/>
      <c r="HCP129" s="1"/>
      <c r="HCQ129" s="1"/>
      <c r="HCR129" s="1"/>
      <c r="HCS129" s="1"/>
      <c r="HCT129" s="1"/>
      <c r="HCU129" s="1"/>
      <c r="HCV129" s="1"/>
      <c r="HCW129" s="1"/>
      <c r="HCX129" s="1"/>
      <c r="HCY129" s="1"/>
      <c r="HCZ129" s="1"/>
      <c r="HDA129" s="1"/>
      <c r="HDB129" s="1"/>
      <c r="HDC129" s="1"/>
      <c r="HDD129" s="1"/>
      <c r="HDE129" s="1"/>
      <c r="HDF129" s="1"/>
      <c r="HDG129" s="1"/>
      <c r="HDH129" s="1"/>
      <c r="HDI129" s="1"/>
      <c r="HDJ129" s="1"/>
      <c r="HDK129" s="1"/>
      <c r="HDL129" s="1"/>
      <c r="HDM129" s="1"/>
      <c r="HDN129" s="1"/>
      <c r="HDO129" s="1"/>
      <c r="HDP129" s="1"/>
      <c r="HDQ129" s="1"/>
      <c r="HDR129" s="1"/>
      <c r="HDS129" s="1"/>
      <c r="HDT129" s="1"/>
      <c r="HDU129" s="1"/>
      <c r="HDV129" s="1"/>
      <c r="HDW129" s="1"/>
      <c r="HDX129" s="1"/>
      <c r="HDY129" s="1"/>
      <c r="HDZ129" s="1"/>
      <c r="HEA129" s="1"/>
      <c r="HEB129" s="1"/>
      <c r="HEC129" s="1"/>
      <c r="HED129" s="1"/>
      <c r="HEE129" s="1"/>
      <c r="HEF129" s="1"/>
      <c r="HEG129" s="1"/>
      <c r="HEH129" s="1"/>
      <c r="HEI129" s="1"/>
      <c r="HEJ129" s="1"/>
      <c r="HEK129" s="1"/>
      <c r="HEL129" s="1"/>
      <c r="HEM129" s="1"/>
      <c r="HEN129" s="1"/>
      <c r="HEO129" s="1"/>
      <c r="HEP129" s="1"/>
      <c r="HEQ129" s="1"/>
      <c r="HER129" s="1"/>
      <c r="HES129" s="1"/>
      <c r="HET129" s="1"/>
      <c r="HEU129" s="1"/>
      <c r="HEV129" s="1"/>
      <c r="HEW129" s="1"/>
      <c r="HEX129" s="1"/>
      <c r="HEY129" s="1"/>
      <c r="HEZ129" s="1"/>
      <c r="HFA129" s="1"/>
      <c r="HFB129" s="1"/>
      <c r="HFC129" s="1"/>
      <c r="HFD129" s="1"/>
      <c r="HFE129" s="1"/>
      <c r="HFF129" s="1"/>
      <c r="HFG129" s="1"/>
      <c r="HFH129" s="1"/>
      <c r="HFI129" s="1"/>
      <c r="HFJ129" s="1"/>
      <c r="HFK129" s="1"/>
      <c r="HFL129" s="1"/>
      <c r="HFM129" s="1"/>
      <c r="HFN129" s="1"/>
      <c r="HFO129" s="1"/>
      <c r="HFP129" s="1"/>
      <c r="HFQ129" s="1"/>
      <c r="HFR129" s="1"/>
      <c r="HFS129" s="1"/>
      <c r="HFT129" s="1"/>
      <c r="HFU129" s="1"/>
      <c r="HFV129" s="1"/>
      <c r="HFW129" s="1"/>
      <c r="HFX129" s="1"/>
      <c r="HFY129" s="1"/>
      <c r="HFZ129" s="1"/>
      <c r="HGA129" s="1"/>
      <c r="HGB129" s="1"/>
      <c r="HGC129" s="1"/>
      <c r="HGD129" s="1"/>
      <c r="HGE129" s="1"/>
      <c r="HGF129" s="1"/>
      <c r="HGG129" s="1"/>
      <c r="HGH129" s="1"/>
      <c r="HGI129" s="1"/>
      <c r="HGJ129" s="1"/>
      <c r="HGK129" s="1"/>
      <c r="HGL129" s="1"/>
      <c r="HGM129" s="1"/>
      <c r="HGN129" s="1"/>
      <c r="HGO129" s="1"/>
      <c r="HGP129" s="1"/>
      <c r="HGQ129" s="1"/>
      <c r="HGR129" s="1"/>
      <c r="HGS129" s="1"/>
      <c r="HGT129" s="1"/>
      <c r="HGU129" s="1"/>
      <c r="HGV129" s="1"/>
      <c r="HGW129" s="1"/>
      <c r="HGX129" s="1"/>
      <c r="HGY129" s="1"/>
      <c r="HGZ129" s="1"/>
      <c r="HHA129" s="1"/>
      <c r="HHB129" s="1"/>
      <c r="HHC129" s="1"/>
      <c r="HHD129" s="1"/>
      <c r="HHE129" s="1"/>
      <c r="HHF129" s="1"/>
      <c r="HHG129" s="1"/>
      <c r="HHH129" s="1"/>
      <c r="HHI129" s="1"/>
      <c r="HHJ129" s="1"/>
      <c r="HHK129" s="1"/>
      <c r="HHL129" s="1"/>
      <c r="HHM129" s="1"/>
      <c r="HHN129" s="1"/>
      <c r="HHO129" s="1"/>
      <c r="HHP129" s="1"/>
      <c r="HHQ129" s="1"/>
      <c r="HHR129" s="1"/>
      <c r="HHS129" s="1"/>
      <c r="HHT129" s="1"/>
      <c r="HHU129" s="1"/>
      <c r="HHV129" s="1"/>
      <c r="HHW129" s="1"/>
      <c r="HHX129" s="1"/>
      <c r="HHY129" s="1"/>
      <c r="HHZ129" s="1"/>
      <c r="HIA129" s="1"/>
      <c r="HIB129" s="1"/>
      <c r="HIC129" s="1"/>
      <c r="HID129" s="1"/>
      <c r="HIE129" s="1"/>
      <c r="HIF129" s="1"/>
      <c r="HIG129" s="1"/>
      <c r="HIH129" s="1"/>
      <c r="HII129" s="1"/>
      <c r="HIJ129" s="1"/>
      <c r="HIK129" s="1"/>
      <c r="HIL129" s="1"/>
      <c r="HIM129" s="1"/>
      <c r="HIN129" s="1"/>
      <c r="HIO129" s="1"/>
      <c r="HIP129" s="1"/>
      <c r="HIQ129" s="1"/>
      <c r="HIR129" s="1"/>
      <c r="HIS129" s="1"/>
      <c r="HIT129" s="1"/>
      <c r="HIU129" s="1"/>
      <c r="HIV129" s="1"/>
      <c r="HIW129" s="1"/>
      <c r="HIX129" s="1"/>
      <c r="HIY129" s="1"/>
      <c r="HIZ129" s="1"/>
      <c r="HJA129" s="1"/>
      <c r="HJB129" s="1"/>
      <c r="HJC129" s="1"/>
      <c r="HJD129" s="1"/>
      <c r="HJE129" s="1"/>
      <c r="HJF129" s="1"/>
      <c r="HJG129" s="1"/>
      <c r="HJH129" s="1"/>
      <c r="HJI129" s="1"/>
      <c r="HJJ129" s="1"/>
      <c r="HJK129" s="1"/>
      <c r="HJL129" s="1"/>
      <c r="HJM129" s="1"/>
      <c r="HJN129" s="1"/>
      <c r="HJO129" s="1"/>
      <c r="HJP129" s="1"/>
      <c r="HJQ129" s="1"/>
      <c r="HJR129" s="1"/>
      <c r="HJS129" s="1"/>
      <c r="HJT129" s="1"/>
      <c r="HJU129" s="1"/>
      <c r="HJV129" s="1"/>
      <c r="HJW129" s="1"/>
      <c r="HJX129" s="1"/>
      <c r="HJY129" s="1"/>
      <c r="HJZ129" s="1"/>
      <c r="HKA129" s="1"/>
      <c r="HKB129" s="1"/>
      <c r="HKC129" s="1"/>
      <c r="HKD129" s="1"/>
      <c r="HKE129" s="1"/>
      <c r="HKF129" s="1"/>
      <c r="HKG129" s="1"/>
      <c r="HKH129" s="1"/>
      <c r="HKI129" s="1"/>
      <c r="HKJ129" s="1"/>
      <c r="HKK129" s="1"/>
      <c r="HKL129" s="1"/>
      <c r="HKM129" s="1"/>
      <c r="HKN129" s="1"/>
      <c r="HKO129" s="1"/>
      <c r="HKP129" s="1"/>
      <c r="HKQ129" s="1"/>
      <c r="HKR129" s="1"/>
      <c r="HKS129" s="1"/>
      <c r="HKT129" s="1"/>
      <c r="HKU129" s="1"/>
      <c r="HKV129" s="1"/>
      <c r="HKW129" s="1"/>
      <c r="HKX129" s="1"/>
      <c r="HKY129" s="1"/>
      <c r="HKZ129" s="1"/>
      <c r="HLA129" s="1"/>
      <c r="HLB129" s="1"/>
      <c r="HLC129" s="1"/>
      <c r="HLD129" s="1"/>
      <c r="HLE129" s="1"/>
      <c r="HLF129" s="1"/>
      <c r="HLG129" s="1"/>
      <c r="HLH129" s="1"/>
      <c r="HLI129" s="1"/>
      <c r="HLJ129" s="1"/>
      <c r="HLK129" s="1"/>
      <c r="HLL129" s="1"/>
      <c r="HLM129" s="1"/>
      <c r="HLN129" s="1"/>
      <c r="HLO129" s="1"/>
      <c r="HLP129" s="1"/>
      <c r="HLQ129" s="1"/>
      <c r="HLR129" s="1"/>
      <c r="HLS129" s="1"/>
      <c r="HLT129" s="1"/>
      <c r="HLU129" s="1"/>
      <c r="HLV129" s="1"/>
      <c r="HLW129" s="1"/>
      <c r="HLX129" s="1"/>
      <c r="HLY129" s="1"/>
      <c r="HLZ129" s="1"/>
      <c r="HMA129" s="1"/>
      <c r="HMB129" s="1"/>
      <c r="HMC129" s="1"/>
      <c r="HMD129" s="1"/>
      <c r="HME129" s="1"/>
      <c r="HMF129" s="1"/>
      <c r="HMG129" s="1"/>
      <c r="HMH129" s="1"/>
      <c r="HMI129" s="1"/>
      <c r="HMJ129" s="1"/>
      <c r="HMK129" s="1"/>
      <c r="HML129" s="1"/>
      <c r="HMM129" s="1"/>
      <c r="HMN129" s="1"/>
      <c r="HMO129" s="1"/>
      <c r="HMP129" s="1"/>
      <c r="HMQ129" s="1"/>
      <c r="HMR129" s="1"/>
      <c r="HMS129" s="1"/>
      <c r="HMT129" s="1"/>
      <c r="HMU129" s="1"/>
      <c r="HMV129" s="1"/>
      <c r="HMW129" s="1"/>
      <c r="HMX129" s="1"/>
      <c r="HMY129" s="1"/>
      <c r="HMZ129" s="1"/>
      <c r="HNA129" s="1"/>
      <c r="HNB129" s="1"/>
      <c r="HNC129" s="1"/>
      <c r="HND129" s="1"/>
      <c r="HNE129" s="1"/>
      <c r="HNF129" s="1"/>
      <c r="HNG129" s="1"/>
      <c r="HNH129" s="1"/>
      <c r="HNI129" s="1"/>
      <c r="HNJ129" s="1"/>
      <c r="HNK129" s="1"/>
      <c r="HNL129" s="1"/>
      <c r="HNM129" s="1"/>
      <c r="HNN129" s="1"/>
      <c r="HNO129" s="1"/>
      <c r="HNP129" s="1"/>
      <c r="HNQ129" s="1"/>
      <c r="HNR129" s="1"/>
      <c r="HNS129" s="1"/>
      <c r="HNT129" s="1"/>
      <c r="HNU129" s="1"/>
      <c r="HNV129" s="1"/>
      <c r="HNW129" s="1"/>
      <c r="HNX129" s="1"/>
      <c r="HNY129" s="1"/>
      <c r="HNZ129" s="1"/>
      <c r="HOA129" s="1"/>
      <c r="HOB129" s="1"/>
      <c r="HOC129" s="1"/>
      <c r="HOD129" s="1"/>
      <c r="HOE129" s="1"/>
      <c r="HOF129" s="1"/>
      <c r="HOG129" s="1"/>
      <c r="HOH129" s="1"/>
      <c r="HOI129" s="1"/>
      <c r="HOJ129" s="1"/>
      <c r="HOK129" s="1"/>
      <c r="HOL129" s="1"/>
      <c r="HOM129" s="1"/>
      <c r="HON129" s="1"/>
      <c r="HOO129" s="1"/>
      <c r="HOP129" s="1"/>
      <c r="HOQ129" s="1"/>
      <c r="HOR129" s="1"/>
      <c r="HOS129" s="1"/>
      <c r="HOT129" s="1"/>
      <c r="HOU129" s="1"/>
      <c r="HOV129" s="1"/>
      <c r="HOW129" s="1"/>
      <c r="HOX129" s="1"/>
      <c r="HOY129" s="1"/>
      <c r="HOZ129" s="1"/>
      <c r="HPA129" s="1"/>
      <c r="HPB129" s="1"/>
      <c r="HPC129" s="1"/>
      <c r="HPD129" s="1"/>
      <c r="HPE129" s="1"/>
      <c r="HPF129" s="1"/>
      <c r="HPG129" s="1"/>
      <c r="HPH129" s="1"/>
      <c r="HPI129" s="1"/>
      <c r="HPJ129" s="1"/>
      <c r="HPK129" s="1"/>
      <c r="HPL129" s="1"/>
      <c r="HPM129" s="1"/>
      <c r="HPN129" s="1"/>
      <c r="HPO129" s="1"/>
      <c r="HPP129" s="1"/>
      <c r="HPQ129" s="1"/>
      <c r="HPR129" s="1"/>
      <c r="HPS129" s="1"/>
      <c r="HPT129" s="1"/>
      <c r="HPU129" s="1"/>
      <c r="HPV129" s="1"/>
      <c r="HPW129" s="1"/>
      <c r="HPX129" s="1"/>
      <c r="HPY129" s="1"/>
      <c r="HPZ129" s="1"/>
      <c r="HQA129" s="1"/>
      <c r="HQB129" s="1"/>
      <c r="HQC129" s="1"/>
      <c r="HQD129" s="1"/>
      <c r="HQE129" s="1"/>
      <c r="HQF129" s="1"/>
      <c r="HQG129" s="1"/>
      <c r="HQH129" s="1"/>
      <c r="HQI129" s="1"/>
      <c r="HQJ129" s="1"/>
      <c r="HQK129" s="1"/>
      <c r="HQL129" s="1"/>
      <c r="HQM129" s="1"/>
      <c r="HQN129" s="1"/>
      <c r="HQO129" s="1"/>
      <c r="HQP129" s="1"/>
      <c r="HQQ129" s="1"/>
      <c r="HQR129" s="1"/>
      <c r="HQS129" s="1"/>
      <c r="HQT129" s="1"/>
      <c r="HQU129" s="1"/>
      <c r="HQV129" s="1"/>
      <c r="HQW129" s="1"/>
      <c r="HQX129" s="1"/>
      <c r="HQY129" s="1"/>
      <c r="HQZ129" s="1"/>
      <c r="HRA129" s="1"/>
      <c r="HRB129" s="1"/>
      <c r="HRC129" s="1"/>
      <c r="HRD129" s="1"/>
      <c r="HRE129" s="1"/>
      <c r="HRF129" s="1"/>
      <c r="HRG129" s="1"/>
      <c r="HRH129" s="1"/>
      <c r="HRI129" s="1"/>
      <c r="HRJ129" s="1"/>
      <c r="HRK129" s="1"/>
      <c r="HRL129" s="1"/>
      <c r="HRM129" s="1"/>
      <c r="HRN129" s="1"/>
      <c r="HRO129" s="1"/>
      <c r="HRP129" s="1"/>
      <c r="HRQ129" s="1"/>
      <c r="HRR129" s="1"/>
      <c r="HRS129" s="1"/>
      <c r="HRT129" s="1"/>
      <c r="HRU129" s="1"/>
      <c r="HRV129" s="1"/>
      <c r="HRW129" s="1"/>
      <c r="HRX129" s="1"/>
      <c r="HRY129" s="1"/>
      <c r="HRZ129" s="1"/>
      <c r="HSA129" s="1"/>
      <c r="HSB129" s="1"/>
      <c r="HSC129" s="1"/>
      <c r="HSD129" s="1"/>
      <c r="HSE129" s="1"/>
      <c r="HSF129" s="1"/>
      <c r="HSG129" s="1"/>
      <c r="HSH129" s="1"/>
      <c r="HSI129" s="1"/>
      <c r="HSJ129" s="1"/>
      <c r="HSK129" s="1"/>
      <c r="HSL129" s="1"/>
      <c r="HSM129" s="1"/>
      <c r="HSN129" s="1"/>
      <c r="HSO129" s="1"/>
      <c r="HSP129" s="1"/>
      <c r="HSQ129" s="1"/>
      <c r="HSR129" s="1"/>
      <c r="HSS129" s="1"/>
      <c r="HST129" s="1"/>
      <c r="HSU129" s="1"/>
      <c r="HSV129" s="1"/>
      <c r="HSW129" s="1"/>
      <c r="HSX129" s="1"/>
      <c r="HSY129" s="1"/>
      <c r="HSZ129" s="1"/>
      <c r="HTA129" s="1"/>
      <c r="HTB129" s="1"/>
      <c r="HTC129" s="1"/>
      <c r="HTD129" s="1"/>
      <c r="HTE129" s="1"/>
      <c r="HTF129" s="1"/>
      <c r="HTG129" s="1"/>
      <c r="HTH129" s="1"/>
      <c r="HTI129" s="1"/>
      <c r="HTJ129" s="1"/>
      <c r="HTK129" s="1"/>
      <c r="HTL129" s="1"/>
      <c r="HTM129" s="1"/>
      <c r="HTN129" s="1"/>
      <c r="HTO129" s="1"/>
      <c r="HTP129" s="1"/>
      <c r="HTQ129" s="1"/>
      <c r="HTR129" s="1"/>
      <c r="HTS129" s="1"/>
      <c r="HTT129" s="1"/>
      <c r="HTU129" s="1"/>
      <c r="HTV129" s="1"/>
      <c r="HTW129" s="1"/>
      <c r="HTX129" s="1"/>
      <c r="HTY129" s="1"/>
      <c r="HTZ129" s="1"/>
      <c r="HUA129" s="1"/>
      <c r="HUB129" s="1"/>
      <c r="HUC129" s="1"/>
      <c r="HUD129" s="1"/>
      <c r="HUE129" s="1"/>
      <c r="HUF129" s="1"/>
      <c r="HUG129" s="1"/>
      <c r="HUH129" s="1"/>
      <c r="HUI129" s="1"/>
      <c r="HUJ129" s="1"/>
      <c r="HUK129" s="1"/>
      <c r="HUL129" s="1"/>
      <c r="HUM129" s="1"/>
      <c r="HUN129" s="1"/>
      <c r="HUO129" s="1"/>
      <c r="HUP129" s="1"/>
      <c r="HUQ129" s="1"/>
      <c r="HUR129" s="1"/>
      <c r="HUS129" s="1"/>
      <c r="HUT129" s="1"/>
      <c r="HUU129" s="1"/>
      <c r="HUV129" s="1"/>
      <c r="HUW129" s="1"/>
      <c r="HUX129" s="1"/>
      <c r="HUY129" s="1"/>
      <c r="HUZ129" s="1"/>
      <c r="HVA129" s="1"/>
      <c r="HVB129" s="1"/>
      <c r="HVC129" s="1"/>
      <c r="HVD129" s="1"/>
      <c r="HVE129" s="1"/>
      <c r="HVF129" s="1"/>
      <c r="HVG129" s="1"/>
      <c r="HVH129" s="1"/>
      <c r="HVI129" s="1"/>
      <c r="HVJ129" s="1"/>
      <c r="HVK129" s="1"/>
      <c r="HVL129" s="1"/>
      <c r="HVM129" s="1"/>
      <c r="HVN129" s="1"/>
      <c r="HVO129" s="1"/>
      <c r="HVP129" s="1"/>
      <c r="HVQ129" s="1"/>
      <c r="HVR129" s="1"/>
      <c r="HVS129" s="1"/>
      <c r="HVT129" s="1"/>
      <c r="HVU129" s="1"/>
      <c r="HVV129" s="1"/>
      <c r="HVW129" s="1"/>
      <c r="HVX129" s="1"/>
      <c r="HVY129" s="1"/>
      <c r="HVZ129" s="1"/>
      <c r="HWA129" s="1"/>
      <c r="HWB129" s="1"/>
      <c r="HWC129" s="1"/>
      <c r="HWD129" s="1"/>
      <c r="HWE129" s="1"/>
      <c r="HWF129" s="1"/>
      <c r="HWG129" s="1"/>
      <c r="HWH129" s="1"/>
      <c r="HWI129" s="1"/>
      <c r="HWJ129" s="1"/>
      <c r="HWK129" s="1"/>
      <c r="HWL129" s="1"/>
      <c r="HWM129" s="1"/>
      <c r="HWN129" s="1"/>
      <c r="HWO129" s="1"/>
      <c r="HWP129" s="1"/>
      <c r="HWQ129" s="1"/>
      <c r="HWR129" s="1"/>
      <c r="HWS129" s="1"/>
      <c r="HWT129" s="1"/>
      <c r="HWU129" s="1"/>
      <c r="HWV129" s="1"/>
      <c r="HWW129" s="1"/>
      <c r="HWX129" s="1"/>
      <c r="HWY129" s="1"/>
      <c r="HWZ129" s="1"/>
      <c r="HXA129" s="1"/>
      <c r="HXB129" s="1"/>
      <c r="HXC129" s="1"/>
      <c r="HXD129" s="1"/>
      <c r="HXE129" s="1"/>
      <c r="HXF129" s="1"/>
      <c r="HXG129" s="1"/>
      <c r="HXH129" s="1"/>
      <c r="HXI129" s="1"/>
      <c r="HXJ129" s="1"/>
      <c r="HXK129" s="1"/>
      <c r="HXL129" s="1"/>
      <c r="HXM129" s="1"/>
      <c r="HXN129" s="1"/>
      <c r="HXO129" s="1"/>
      <c r="HXP129" s="1"/>
      <c r="HXQ129" s="1"/>
      <c r="HXR129" s="1"/>
      <c r="HXS129" s="1"/>
      <c r="HXT129" s="1"/>
      <c r="HXU129" s="1"/>
      <c r="HXV129" s="1"/>
      <c r="HXW129" s="1"/>
      <c r="HXX129" s="1"/>
      <c r="HXY129" s="1"/>
      <c r="HXZ129" s="1"/>
      <c r="HYA129" s="1"/>
      <c r="HYB129" s="1"/>
      <c r="HYC129" s="1"/>
      <c r="HYD129" s="1"/>
      <c r="HYE129" s="1"/>
      <c r="HYF129" s="1"/>
      <c r="HYG129" s="1"/>
      <c r="HYH129" s="1"/>
      <c r="HYI129" s="1"/>
      <c r="HYJ129" s="1"/>
      <c r="HYK129" s="1"/>
      <c r="HYL129" s="1"/>
      <c r="HYM129" s="1"/>
      <c r="HYN129" s="1"/>
      <c r="HYO129" s="1"/>
      <c r="HYP129" s="1"/>
      <c r="HYQ129" s="1"/>
      <c r="HYR129" s="1"/>
      <c r="HYS129" s="1"/>
      <c r="HYT129" s="1"/>
      <c r="HYU129" s="1"/>
      <c r="HYV129" s="1"/>
      <c r="HYW129" s="1"/>
      <c r="HYX129" s="1"/>
      <c r="HYY129" s="1"/>
      <c r="HYZ129" s="1"/>
      <c r="HZA129" s="1"/>
      <c r="HZB129" s="1"/>
      <c r="HZC129" s="1"/>
      <c r="HZD129" s="1"/>
      <c r="HZE129" s="1"/>
      <c r="HZF129" s="1"/>
      <c r="HZG129" s="1"/>
      <c r="HZH129" s="1"/>
      <c r="HZI129" s="1"/>
      <c r="HZJ129" s="1"/>
      <c r="HZK129" s="1"/>
      <c r="HZL129" s="1"/>
      <c r="HZM129" s="1"/>
      <c r="HZN129" s="1"/>
      <c r="HZO129" s="1"/>
      <c r="HZP129" s="1"/>
      <c r="HZQ129" s="1"/>
      <c r="HZR129" s="1"/>
      <c r="HZS129" s="1"/>
      <c r="HZT129" s="1"/>
      <c r="HZU129" s="1"/>
      <c r="HZV129" s="1"/>
      <c r="HZW129" s="1"/>
      <c r="HZX129" s="1"/>
      <c r="HZY129" s="1"/>
      <c r="HZZ129" s="1"/>
      <c r="IAA129" s="1"/>
      <c r="IAB129" s="1"/>
      <c r="IAC129" s="1"/>
      <c r="IAD129" s="1"/>
      <c r="IAE129" s="1"/>
      <c r="IAF129" s="1"/>
      <c r="IAG129" s="1"/>
      <c r="IAH129" s="1"/>
      <c r="IAI129" s="1"/>
      <c r="IAJ129" s="1"/>
      <c r="IAK129" s="1"/>
      <c r="IAL129" s="1"/>
      <c r="IAM129" s="1"/>
      <c r="IAN129" s="1"/>
      <c r="IAO129" s="1"/>
      <c r="IAP129" s="1"/>
      <c r="IAQ129" s="1"/>
      <c r="IAR129" s="1"/>
      <c r="IAS129" s="1"/>
      <c r="IAT129" s="1"/>
      <c r="IAU129" s="1"/>
      <c r="IAV129" s="1"/>
      <c r="IAW129" s="1"/>
      <c r="IAX129" s="1"/>
      <c r="IAY129" s="1"/>
      <c r="IAZ129" s="1"/>
      <c r="IBA129" s="1"/>
      <c r="IBB129" s="1"/>
      <c r="IBC129" s="1"/>
      <c r="IBD129" s="1"/>
      <c r="IBE129" s="1"/>
      <c r="IBF129" s="1"/>
      <c r="IBG129" s="1"/>
      <c r="IBH129" s="1"/>
      <c r="IBI129" s="1"/>
      <c r="IBJ129" s="1"/>
      <c r="IBK129" s="1"/>
      <c r="IBL129" s="1"/>
      <c r="IBM129" s="1"/>
      <c r="IBN129" s="1"/>
      <c r="IBO129" s="1"/>
      <c r="IBP129" s="1"/>
      <c r="IBQ129" s="1"/>
      <c r="IBR129" s="1"/>
      <c r="IBS129" s="1"/>
      <c r="IBT129" s="1"/>
      <c r="IBU129" s="1"/>
      <c r="IBV129" s="1"/>
      <c r="IBW129" s="1"/>
      <c r="IBX129" s="1"/>
      <c r="IBY129" s="1"/>
      <c r="IBZ129" s="1"/>
      <c r="ICA129" s="1"/>
      <c r="ICB129" s="1"/>
      <c r="ICC129" s="1"/>
      <c r="ICD129" s="1"/>
      <c r="ICE129" s="1"/>
      <c r="ICF129" s="1"/>
      <c r="ICG129" s="1"/>
      <c r="ICH129" s="1"/>
      <c r="ICI129" s="1"/>
      <c r="ICJ129" s="1"/>
      <c r="ICK129" s="1"/>
      <c r="ICL129" s="1"/>
      <c r="ICM129" s="1"/>
      <c r="ICN129" s="1"/>
      <c r="ICO129" s="1"/>
      <c r="ICP129" s="1"/>
      <c r="ICQ129" s="1"/>
      <c r="ICR129" s="1"/>
      <c r="ICS129" s="1"/>
      <c r="ICT129" s="1"/>
      <c r="ICU129" s="1"/>
      <c r="ICV129" s="1"/>
      <c r="ICW129" s="1"/>
      <c r="ICX129" s="1"/>
      <c r="ICY129" s="1"/>
      <c r="ICZ129" s="1"/>
      <c r="IDA129" s="1"/>
      <c r="IDB129" s="1"/>
      <c r="IDC129" s="1"/>
      <c r="IDD129" s="1"/>
      <c r="IDE129" s="1"/>
      <c r="IDF129" s="1"/>
      <c r="IDG129" s="1"/>
      <c r="IDH129" s="1"/>
      <c r="IDI129" s="1"/>
      <c r="IDJ129" s="1"/>
      <c r="IDK129" s="1"/>
      <c r="IDL129" s="1"/>
      <c r="IDM129" s="1"/>
      <c r="IDN129" s="1"/>
      <c r="IDO129" s="1"/>
      <c r="IDP129" s="1"/>
      <c r="IDQ129" s="1"/>
      <c r="IDR129" s="1"/>
      <c r="IDS129" s="1"/>
      <c r="IDT129" s="1"/>
      <c r="IDU129" s="1"/>
      <c r="IDV129" s="1"/>
      <c r="IDW129" s="1"/>
      <c r="IDX129" s="1"/>
      <c r="IDY129" s="1"/>
      <c r="IDZ129" s="1"/>
      <c r="IEA129" s="1"/>
      <c r="IEB129" s="1"/>
      <c r="IEC129" s="1"/>
      <c r="IED129" s="1"/>
      <c r="IEE129" s="1"/>
      <c r="IEF129" s="1"/>
      <c r="IEG129" s="1"/>
      <c r="IEH129" s="1"/>
      <c r="IEI129" s="1"/>
      <c r="IEJ129" s="1"/>
      <c r="IEK129" s="1"/>
      <c r="IEL129" s="1"/>
      <c r="IEM129" s="1"/>
      <c r="IEN129" s="1"/>
      <c r="IEO129" s="1"/>
      <c r="IEP129" s="1"/>
      <c r="IEQ129" s="1"/>
      <c r="IER129" s="1"/>
      <c r="IES129" s="1"/>
      <c r="IET129" s="1"/>
      <c r="IEU129" s="1"/>
      <c r="IEV129" s="1"/>
      <c r="IEW129" s="1"/>
      <c r="IEX129" s="1"/>
      <c r="IEY129" s="1"/>
      <c r="IEZ129" s="1"/>
      <c r="IFA129" s="1"/>
      <c r="IFB129" s="1"/>
      <c r="IFC129" s="1"/>
      <c r="IFD129" s="1"/>
      <c r="IFE129" s="1"/>
      <c r="IFF129" s="1"/>
      <c r="IFG129" s="1"/>
      <c r="IFH129" s="1"/>
      <c r="IFI129" s="1"/>
      <c r="IFJ129" s="1"/>
      <c r="IFK129" s="1"/>
      <c r="IFL129" s="1"/>
      <c r="IFM129" s="1"/>
      <c r="IFN129" s="1"/>
      <c r="IFO129" s="1"/>
      <c r="IFP129" s="1"/>
      <c r="IFQ129" s="1"/>
      <c r="IFR129" s="1"/>
      <c r="IFS129" s="1"/>
      <c r="IFT129" s="1"/>
      <c r="IFU129" s="1"/>
      <c r="IFV129" s="1"/>
      <c r="IFW129" s="1"/>
      <c r="IFX129" s="1"/>
      <c r="IFY129" s="1"/>
      <c r="IFZ129" s="1"/>
      <c r="IGA129" s="1"/>
      <c r="IGB129" s="1"/>
      <c r="IGC129" s="1"/>
      <c r="IGD129" s="1"/>
      <c r="IGE129" s="1"/>
      <c r="IGF129" s="1"/>
      <c r="IGG129" s="1"/>
      <c r="IGH129" s="1"/>
      <c r="IGI129" s="1"/>
      <c r="IGJ129" s="1"/>
      <c r="IGK129" s="1"/>
      <c r="IGL129" s="1"/>
      <c r="IGM129" s="1"/>
      <c r="IGN129" s="1"/>
      <c r="IGO129" s="1"/>
      <c r="IGP129" s="1"/>
      <c r="IGQ129" s="1"/>
      <c r="IGR129" s="1"/>
      <c r="IGS129" s="1"/>
      <c r="IGT129" s="1"/>
      <c r="IGU129" s="1"/>
      <c r="IGV129" s="1"/>
      <c r="IGW129" s="1"/>
      <c r="IGX129" s="1"/>
      <c r="IGY129" s="1"/>
      <c r="IGZ129" s="1"/>
      <c r="IHA129" s="1"/>
      <c r="IHB129" s="1"/>
      <c r="IHC129" s="1"/>
      <c r="IHD129" s="1"/>
      <c r="IHE129" s="1"/>
      <c r="IHF129" s="1"/>
      <c r="IHG129" s="1"/>
      <c r="IHH129" s="1"/>
      <c r="IHI129" s="1"/>
      <c r="IHJ129" s="1"/>
      <c r="IHK129" s="1"/>
      <c r="IHL129" s="1"/>
      <c r="IHM129" s="1"/>
      <c r="IHN129" s="1"/>
      <c r="IHO129" s="1"/>
      <c r="IHP129" s="1"/>
      <c r="IHQ129" s="1"/>
      <c r="IHR129" s="1"/>
      <c r="IHS129" s="1"/>
      <c r="IHT129" s="1"/>
      <c r="IHU129" s="1"/>
      <c r="IHV129" s="1"/>
      <c r="IHW129" s="1"/>
      <c r="IHX129" s="1"/>
      <c r="IHY129" s="1"/>
      <c r="IHZ129" s="1"/>
      <c r="IIA129" s="1"/>
      <c r="IIB129" s="1"/>
      <c r="IIC129" s="1"/>
      <c r="IID129" s="1"/>
      <c r="IIE129" s="1"/>
      <c r="IIF129" s="1"/>
      <c r="IIG129" s="1"/>
      <c r="IIH129" s="1"/>
      <c r="III129" s="1"/>
      <c r="IIJ129" s="1"/>
      <c r="IIK129" s="1"/>
      <c r="IIL129" s="1"/>
      <c r="IIM129" s="1"/>
      <c r="IIN129" s="1"/>
      <c r="IIO129" s="1"/>
      <c r="IIP129" s="1"/>
      <c r="IIQ129" s="1"/>
      <c r="IIR129" s="1"/>
      <c r="IIS129" s="1"/>
      <c r="IIT129" s="1"/>
      <c r="IIU129" s="1"/>
      <c r="IIV129" s="1"/>
      <c r="IIW129" s="1"/>
      <c r="IIX129" s="1"/>
      <c r="IIY129" s="1"/>
      <c r="IIZ129" s="1"/>
      <c r="IJA129" s="1"/>
      <c r="IJB129" s="1"/>
      <c r="IJC129" s="1"/>
      <c r="IJD129" s="1"/>
      <c r="IJE129" s="1"/>
      <c r="IJF129" s="1"/>
      <c r="IJG129" s="1"/>
      <c r="IJH129" s="1"/>
      <c r="IJI129" s="1"/>
      <c r="IJJ129" s="1"/>
      <c r="IJK129" s="1"/>
      <c r="IJL129" s="1"/>
      <c r="IJM129" s="1"/>
      <c r="IJN129" s="1"/>
      <c r="IJO129" s="1"/>
      <c r="IJP129" s="1"/>
      <c r="IJQ129" s="1"/>
      <c r="IJR129" s="1"/>
      <c r="IJS129" s="1"/>
      <c r="IJT129" s="1"/>
      <c r="IJU129" s="1"/>
      <c r="IJV129" s="1"/>
      <c r="IJW129" s="1"/>
      <c r="IJX129" s="1"/>
      <c r="IJY129" s="1"/>
      <c r="IJZ129" s="1"/>
      <c r="IKA129" s="1"/>
      <c r="IKB129" s="1"/>
      <c r="IKC129" s="1"/>
      <c r="IKD129" s="1"/>
      <c r="IKE129" s="1"/>
      <c r="IKF129" s="1"/>
      <c r="IKG129" s="1"/>
      <c r="IKH129" s="1"/>
      <c r="IKI129" s="1"/>
      <c r="IKJ129" s="1"/>
      <c r="IKK129" s="1"/>
      <c r="IKL129" s="1"/>
      <c r="IKM129" s="1"/>
      <c r="IKN129" s="1"/>
      <c r="IKO129" s="1"/>
      <c r="IKP129" s="1"/>
      <c r="IKQ129" s="1"/>
      <c r="IKR129" s="1"/>
      <c r="IKS129" s="1"/>
      <c r="IKT129" s="1"/>
      <c r="IKU129" s="1"/>
      <c r="IKV129" s="1"/>
      <c r="IKW129" s="1"/>
      <c r="IKX129" s="1"/>
      <c r="IKY129" s="1"/>
      <c r="IKZ129" s="1"/>
      <c r="ILA129" s="1"/>
      <c r="ILB129" s="1"/>
      <c r="ILC129" s="1"/>
      <c r="ILD129" s="1"/>
      <c r="ILE129" s="1"/>
      <c r="ILF129" s="1"/>
      <c r="ILG129" s="1"/>
      <c r="ILH129" s="1"/>
      <c r="ILI129" s="1"/>
      <c r="ILJ129" s="1"/>
      <c r="ILK129" s="1"/>
      <c r="ILL129" s="1"/>
      <c r="ILM129" s="1"/>
      <c r="ILN129" s="1"/>
      <c r="ILO129" s="1"/>
      <c r="ILP129" s="1"/>
      <c r="ILQ129" s="1"/>
      <c r="ILR129" s="1"/>
      <c r="ILS129" s="1"/>
      <c r="ILT129" s="1"/>
      <c r="ILU129" s="1"/>
      <c r="ILV129" s="1"/>
      <c r="ILW129" s="1"/>
      <c r="ILX129" s="1"/>
      <c r="ILY129" s="1"/>
      <c r="ILZ129" s="1"/>
      <c r="IMA129" s="1"/>
      <c r="IMB129" s="1"/>
      <c r="IMC129" s="1"/>
      <c r="IMD129" s="1"/>
      <c r="IME129" s="1"/>
      <c r="IMF129" s="1"/>
      <c r="IMG129" s="1"/>
      <c r="IMH129" s="1"/>
      <c r="IMI129" s="1"/>
      <c r="IMJ129" s="1"/>
      <c r="IMK129" s="1"/>
      <c r="IML129" s="1"/>
      <c r="IMM129" s="1"/>
      <c r="IMN129" s="1"/>
      <c r="IMO129" s="1"/>
      <c r="IMP129" s="1"/>
      <c r="IMQ129" s="1"/>
      <c r="IMR129" s="1"/>
      <c r="IMS129" s="1"/>
      <c r="IMT129" s="1"/>
      <c r="IMU129" s="1"/>
      <c r="IMV129" s="1"/>
      <c r="IMW129" s="1"/>
      <c r="IMX129" s="1"/>
      <c r="IMY129" s="1"/>
      <c r="IMZ129" s="1"/>
      <c r="INA129" s="1"/>
      <c r="INB129" s="1"/>
      <c r="INC129" s="1"/>
      <c r="IND129" s="1"/>
      <c r="INE129" s="1"/>
      <c r="INF129" s="1"/>
      <c r="ING129" s="1"/>
      <c r="INH129" s="1"/>
      <c r="INI129" s="1"/>
      <c r="INJ129" s="1"/>
      <c r="INK129" s="1"/>
      <c r="INL129" s="1"/>
      <c r="INM129" s="1"/>
      <c r="INN129" s="1"/>
      <c r="INO129" s="1"/>
      <c r="INP129" s="1"/>
      <c r="INQ129" s="1"/>
      <c r="INR129" s="1"/>
      <c r="INS129" s="1"/>
      <c r="INT129" s="1"/>
      <c r="INU129" s="1"/>
      <c r="INV129" s="1"/>
      <c r="INW129" s="1"/>
      <c r="INX129" s="1"/>
      <c r="INY129" s="1"/>
      <c r="INZ129" s="1"/>
      <c r="IOA129" s="1"/>
      <c r="IOB129" s="1"/>
      <c r="IOC129" s="1"/>
      <c r="IOD129" s="1"/>
      <c r="IOE129" s="1"/>
      <c r="IOF129" s="1"/>
      <c r="IOG129" s="1"/>
      <c r="IOH129" s="1"/>
      <c r="IOI129" s="1"/>
      <c r="IOJ129" s="1"/>
      <c r="IOK129" s="1"/>
      <c r="IOL129" s="1"/>
      <c r="IOM129" s="1"/>
      <c r="ION129" s="1"/>
      <c r="IOO129" s="1"/>
      <c r="IOP129" s="1"/>
      <c r="IOQ129" s="1"/>
      <c r="IOR129" s="1"/>
      <c r="IOS129" s="1"/>
      <c r="IOT129" s="1"/>
      <c r="IOU129" s="1"/>
      <c r="IOV129" s="1"/>
      <c r="IOW129" s="1"/>
      <c r="IOX129" s="1"/>
      <c r="IOY129" s="1"/>
      <c r="IOZ129" s="1"/>
      <c r="IPA129" s="1"/>
      <c r="IPB129" s="1"/>
      <c r="IPC129" s="1"/>
      <c r="IPD129" s="1"/>
      <c r="IPE129" s="1"/>
      <c r="IPF129" s="1"/>
      <c r="IPG129" s="1"/>
      <c r="IPH129" s="1"/>
      <c r="IPI129" s="1"/>
      <c r="IPJ129" s="1"/>
      <c r="IPK129" s="1"/>
      <c r="IPL129" s="1"/>
      <c r="IPM129" s="1"/>
      <c r="IPN129" s="1"/>
      <c r="IPO129" s="1"/>
      <c r="IPP129" s="1"/>
      <c r="IPQ129" s="1"/>
      <c r="IPR129" s="1"/>
      <c r="IPS129" s="1"/>
      <c r="IPT129" s="1"/>
      <c r="IPU129" s="1"/>
      <c r="IPV129" s="1"/>
      <c r="IPW129" s="1"/>
      <c r="IPX129" s="1"/>
      <c r="IPY129" s="1"/>
      <c r="IPZ129" s="1"/>
      <c r="IQA129" s="1"/>
      <c r="IQB129" s="1"/>
      <c r="IQC129" s="1"/>
      <c r="IQD129" s="1"/>
      <c r="IQE129" s="1"/>
      <c r="IQF129" s="1"/>
      <c r="IQG129" s="1"/>
      <c r="IQH129" s="1"/>
      <c r="IQI129" s="1"/>
      <c r="IQJ129" s="1"/>
      <c r="IQK129" s="1"/>
      <c r="IQL129" s="1"/>
      <c r="IQM129" s="1"/>
      <c r="IQN129" s="1"/>
      <c r="IQO129" s="1"/>
      <c r="IQP129" s="1"/>
      <c r="IQQ129" s="1"/>
      <c r="IQR129" s="1"/>
      <c r="IQS129" s="1"/>
      <c r="IQT129" s="1"/>
      <c r="IQU129" s="1"/>
      <c r="IQV129" s="1"/>
      <c r="IQW129" s="1"/>
      <c r="IQX129" s="1"/>
      <c r="IQY129" s="1"/>
      <c r="IQZ129" s="1"/>
      <c r="IRA129" s="1"/>
      <c r="IRB129" s="1"/>
      <c r="IRC129" s="1"/>
      <c r="IRD129" s="1"/>
      <c r="IRE129" s="1"/>
      <c r="IRF129" s="1"/>
      <c r="IRG129" s="1"/>
      <c r="IRH129" s="1"/>
      <c r="IRI129" s="1"/>
      <c r="IRJ129" s="1"/>
      <c r="IRK129" s="1"/>
      <c r="IRL129" s="1"/>
      <c r="IRM129" s="1"/>
      <c r="IRN129" s="1"/>
      <c r="IRO129" s="1"/>
      <c r="IRP129" s="1"/>
      <c r="IRQ129" s="1"/>
      <c r="IRR129" s="1"/>
      <c r="IRS129" s="1"/>
      <c r="IRT129" s="1"/>
      <c r="IRU129" s="1"/>
      <c r="IRV129" s="1"/>
      <c r="IRW129" s="1"/>
      <c r="IRX129" s="1"/>
      <c r="IRY129" s="1"/>
      <c r="IRZ129" s="1"/>
      <c r="ISA129" s="1"/>
      <c r="ISB129" s="1"/>
      <c r="ISC129" s="1"/>
      <c r="ISD129" s="1"/>
      <c r="ISE129" s="1"/>
      <c r="ISF129" s="1"/>
      <c r="ISG129" s="1"/>
      <c r="ISH129" s="1"/>
      <c r="ISI129" s="1"/>
      <c r="ISJ129" s="1"/>
      <c r="ISK129" s="1"/>
      <c r="ISL129" s="1"/>
      <c r="ISM129" s="1"/>
      <c r="ISN129" s="1"/>
      <c r="ISO129" s="1"/>
      <c r="ISP129" s="1"/>
      <c r="ISQ129" s="1"/>
      <c r="ISR129" s="1"/>
      <c r="ISS129" s="1"/>
      <c r="IST129" s="1"/>
      <c r="ISU129" s="1"/>
      <c r="ISV129" s="1"/>
      <c r="ISW129" s="1"/>
      <c r="ISX129" s="1"/>
      <c r="ISY129" s="1"/>
      <c r="ISZ129" s="1"/>
      <c r="ITA129" s="1"/>
      <c r="ITB129" s="1"/>
      <c r="ITC129" s="1"/>
      <c r="ITD129" s="1"/>
      <c r="ITE129" s="1"/>
      <c r="ITF129" s="1"/>
      <c r="ITG129" s="1"/>
      <c r="ITH129" s="1"/>
      <c r="ITI129" s="1"/>
      <c r="ITJ129" s="1"/>
      <c r="ITK129" s="1"/>
      <c r="ITL129" s="1"/>
      <c r="ITM129" s="1"/>
      <c r="ITN129" s="1"/>
      <c r="ITO129" s="1"/>
      <c r="ITP129" s="1"/>
      <c r="ITQ129" s="1"/>
      <c r="ITR129" s="1"/>
      <c r="ITS129" s="1"/>
      <c r="ITT129" s="1"/>
      <c r="ITU129" s="1"/>
      <c r="ITV129" s="1"/>
      <c r="ITW129" s="1"/>
      <c r="ITX129" s="1"/>
      <c r="ITY129" s="1"/>
      <c r="ITZ129" s="1"/>
      <c r="IUA129" s="1"/>
      <c r="IUB129" s="1"/>
      <c r="IUC129" s="1"/>
      <c r="IUD129" s="1"/>
      <c r="IUE129" s="1"/>
      <c r="IUF129" s="1"/>
      <c r="IUG129" s="1"/>
      <c r="IUH129" s="1"/>
      <c r="IUI129" s="1"/>
      <c r="IUJ129" s="1"/>
      <c r="IUK129" s="1"/>
      <c r="IUL129" s="1"/>
      <c r="IUM129" s="1"/>
      <c r="IUN129" s="1"/>
      <c r="IUO129" s="1"/>
      <c r="IUP129" s="1"/>
      <c r="IUQ129" s="1"/>
      <c r="IUR129" s="1"/>
      <c r="IUS129" s="1"/>
      <c r="IUT129" s="1"/>
      <c r="IUU129" s="1"/>
      <c r="IUV129" s="1"/>
      <c r="IUW129" s="1"/>
      <c r="IUX129" s="1"/>
      <c r="IUY129" s="1"/>
      <c r="IUZ129" s="1"/>
      <c r="IVA129" s="1"/>
      <c r="IVB129" s="1"/>
      <c r="IVC129" s="1"/>
      <c r="IVD129" s="1"/>
      <c r="IVE129" s="1"/>
      <c r="IVF129" s="1"/>
      <c r="IVG129" s="1"/>
      <c r="IVH129" s="1"/>
      <c r="IVI129" s="1"/>
      <c r="IVJ129" s="1"/>
      <c r="IVK129" s="1"/>
      <c r="IVL129" s="1"/>
      <c r="IVM129" s="1"/>
      <c r="IVN129" s="1"/>
      <c r="IVO129" s="1"/>
      <c r="IVP129" s="1"/>
      <c r="IVQ129" s="1"/>
      <c r="IVR129" s="1"/>
      <c r="IVS129" s="1"/>
      <c r="IVT129" s="1"/>
      <c r="IVU129" s="1"/>
      <c r="IVV129" s="1"/>
      <c r="IVW129" s="1"/>
      <c r="IVX129" s="1"/>
      <c r="IVY129" s="1"/>
      <c r="IVZ129" s="1"/>
      <c r="IWA129" s="1"/>
      <c r="IWB129" s="1"/>
      <c r="IWC129" s="1"/>
      <c r="IWD129" s="1"/>
      <c r="IWE129" s="1"/>
      <c r="IWF129" s="1"/>
      <c r="IWG129" s="1"/>
      <c r="IWH129" s="1"/>
      <c r="IWI129" s="1"/>
      <c r="IWJ129" s="1"/>
      <c r="IWK129" s="1"/>
      <c r="IWL129" s="1"/>
      <c r="IWM129" s="1"/>
      <c r="IWN129" s="1"/>
      <c r="IWO129" s="1"/>
      <c r="IWP129" s="1"/>
      <c r="IWQ129" s="1"/>
      <c r="IWR129" s="1"/>
      <c r="IWS129" s="1"/>
      <c r="IWT129" s="1"/>
      <c r="IWU129" s="1"/>
      <c r="IWV129" s="1"/>
      <c r="IWW129" s="1"/>
      <c r="IWX129" s="1"/>
      <c r="IWY129" s="1"/>
      <c r="IWZ129" s="1"/>
      <c r="IXA129" s="1"/>
      <c r="IXB129" s="1"/>
      <c r="IXC129" s="1"/>
      <c r="IXD129" s="1"/>
      <c r="IXE129" s="1"/>
      <c r="IXF129" s="1"/>
      <c r="IXG129" s="1"/>
      <c r="IXH129" s="1"/>
      <c r="IXI129" s="1"/>
      <c r="IXJ129" s="1"/>
      <c r="IXK129" s="1"/>
      <c r="IXL129" s="1"/>
      <c r="IXM129" s="1"/>
      <c r="IXN129" s="1"/>
      <c r="IXO129" s="1"/>
      <c r="IXP129" s="1"/>
      <c r="IXQ129" s="1"/>
      <c r="IXR129" s="1"/>
      <c r="IXS129" s="1"/>
      <c r="IXT129" s="1"/>
      <c r="IXU129" s="1"/>
      <c r="IXV129" s="1"/>
      <c r="IXW129" s="1"/>
      <c r="IXX129" s="1"/>
      <c r="IXY129" s="1"/>
      <c r="IXZ129" s="1"/>
      <c r="IYA129" s="1"/>
      <c r="IYB129" s="1"/>
      <c r="IYC129" s="1"/>
      <c r="IYD129" s="1"/>
      <c r="IYE129" s="1"/>
      <c r="IYF129" s="1"/>
      <c r="IYG129" s="1"/>
      <c r="IYH129" s="1"/>
      <c r="IYI129" s="1"/>
      <c r="IYJ129" s="1"/>
      <c r="IYK129" s="1"/>
      <c r="IYL129" s="1"/>
      <c r="IYM129" s="1"/>
      <c r="IYN129" s="1"/>
      <c r="IYO129" s="1"/>
      <c r="IYP129" s="1"/>
      <c r="IYQ129" s="1"/>
      <c r="IYR129" s="1"/>
      <c r="IYS129" s="1"/>
      <c r="IYT129" s="1"/>
      <c r="IYU129" s="1"/>
      <c r="IYV129" s="1"/>
      <c r="IYW129" s="1"/>
      <c r="IYX129" s="1"/>
      <c r="IYY129" s="1"/>
      <c r="IYZ129" s="1"/>
      <c r="IZA129" s="1"/>
      <c r="IZB129" s="1"/>
      <c r="IZC129" s="1"/>
      <c r="IZD129" s="1"/>
      <c r="IZE129" s="1"/>
      <c r="IZF129" s="1"/>
      <c r="IZG129" s="1"/>
      <c r="IZH129" s="1"/>
      <c r="IZI129" s="1"/>
      <c r="IZJ129" s="1"/>
      <c r="IZK129" s="1"/>
      <c r="IZL129" s="1"/>
      <c r="IZM129" s="1"/>
      <c r="IZN129" s="1"/>
      <c r="IZO129" s="1"/>
      <c r="IZP129" s="1"/>
      <c r="IZQ129" s="1"/>
      <c r="IZR129" s="1"/>
      <c r="IZS129" s="1"/>
      <c r="IZT129" s="1"/>
      <c r="IZU129" s="1"/>
      <c r="IZV129" s="1"/>
      <c r="IZW129" s="1"/>
      <c r="IZX129" s="1"/>
      <c r="IZY129" s="1"/>
      <c r="IZZ129" s="1"/>
      <c r="JAA129" s="1"/>
      <c r="JAB129" s="1"/>
      <c r="JAC129" s="1"/>
      <c r="JAD129" s="1"/>
      <c r="JAE129" s="1"/>
      <c r="JAF129" s="1"/>
      <c r="JAG129" s="1"/>
      <c r="JAH129" s="1"/>
      <c r="JAI129" s="1"/>
      <c r="JAJ129" s="1"/>
      <c r="JAK129" s="1"/>
      <c r="JAL129" s="1"/>
      <c r="JAM129" s="1"/>
      <c r="JAN129" s="1"/>
      <c r="JAO129" s="1"/>
      <c r="JAP129" s="1"/>
      <c r="JAQ129" s="1"/>
      <c r="JAR129" s="1"/>
      <c r="JAS129" s="1"/>
      <c r="JAT129" s="1"/>
      <c r="JAU129" s="1"/>
      <c r="JAV129" s="1"/>
      <c r="JAW129" s="1"/>
      <c r="JAX129" s="1"/>
      <c r="JAY129" s="1"/>
      <c r="JAZ129" s="1"/>
      <c r="JBA129" s="1"/>
      <c r="JBB129" s="1"/>
      <c r="JBC129" s="1"/>
      <c r="JBD129" s="1"/>
      <c r="JBE129" s="1"/>
      <c r="JBF129" s="1"/>
      <c r="JBG129" s="1"/>
      <c r="JBH129" s="1"/>
      <c r="JBI129" s="1"/>
      <c r="JBJ129" s="1"/>
      <c r="JBK129" s="1"/>
      <c r="JBL129" s="1"/>
      <c r="JBM129" s="1"/>
      <c r="JBN129" s="1"/>
      <c r="JBO129" s="1"/>
      <c r="JBP129" s="1"/>
      <c r="JBQ129" s="1"/>
      <c r="JBR129" s="1"/>
      <c r="JBS129" s="1"/>
      <c r="JBT129" s="1"/>
      <c r="JBU129" s="1"/>
      <c r="JBV129" s="1"/>
      <c r="JBW129" s="1"/>
      <c r="JBX129" s="1"/>
      <c r="JBY129" s="1"/>
      <c r="JBZ129" s="1"/>
      <c r="JCA129" s="1"/>
      <c r="JCB129" s="1"/>
      <c r="JCC129" s="1"/>
      <c r="JCD129" s="1"/>
      <c r="JCE129" s="1"/>
      <c r="JCF129" s="1"/>
      <c r="JCG129" s="1"/>
      <c r="JCH129" s="1"/>
      <c r="JCI129" s="1"/>
      <c r="JCJ129" s="1"/>
      <c r="JCK129" s="1"/>
      <c r="JCL129" s="1"/>
      <c r="JCM129" s="1"/>
      <c r="JCN129" s="1"/>
      <c r="JCO129" s="1"/>
      <c r="JCP129" s="1"/>
      <c r="JCQ129" s="1"/>
      <c r="JCR129" s="1"/>
      <c r="JCS129" s="1"/>
      <c r="JCT129" s="1"/>
      <c r="JCU129" s="1"/>
      <c r="JCV129" s="1"/>
      <c r="JCW129" s="1"/>
      <c r="JCX129" s="1"/>
      <c r="JCY129" s="1"/>
      <c r="JCZ129" s="1"/>
      <c r="JDA129" s="1"/>
      <c r="JDB129" s="1"/>
      <c r="JDC129" s="1"/>
      <c r="JDD129" s="1"/>
      <c r="JDE129" s="1"/>
      <c r="JDF129" s="1"/>
      <c r="JDG129" s="1"/>
      <c r="JDH129" s="1"/>
      <c r="JDI129" s="1"/>
      <c r="JDJ129" s="1"/>
      <c r="JDK129" s="1"/>
      <c r="JDL129" s="1"/>
      <c r="JDM129" s="1"/>
      <c r="JDN129" s="1"/>
      <c r="JDO129" s="1"/>
      <c r="JDP129" s="1"/>
      <c r="JDQ129" s="1"/>
      <c r="JDR129" s="1"/>
      <c r="JDS129" s="1"/>
      <c r="JDT129" s="1"/>
      <c r="JDU129" s="1"/>
      <c r="JDV129" s="1"/>
      <c r="JDW129" s="1"/>
      <c r="JDX129" s="1"/>
      <c r="JDY129" s="1"/>
      <c r="JDZ129" s="1"/>
      <c r="JEA129" s="1"/>
      <c r="JEB129" s="1"/>
      <c r="JEC129" s="1"/>
      <c r="JED129" s="1"/>
      <c r="JEE129" s="1"/>
      <c r="JEF129" s="1"/>
      <c r="JEG129" s="1"/>
      <c r="JEH129" s="1"/>
      <c r="JEI129" s="1"/>
      <c r="JEJ129" s="1"/>
      <c r="JEK129" s="1"/>
      <c r="JEL129" s="1"/>
      <c r="JEM129" s="1"/>
      <c r="JEN129" s="1"/>
      <c r="JEO129" s="1"/>
      <c r="JEP129" s="1"/>
      <c r="JEQ129" s="1"/>
      <c r="JER129" s="1"/>
      <c r="JES129" s="1"/>
      <c r="JET129" s="1"/>
      <c r="JEU129" s="1"/>
      <c r="JEV129" s="1"/>
      <c r="JEW129" s="1"/>
      <c r="JEX129" s="1"/>
      <c r="JEY129" s="1"/>
      <c r="JEZ129" s="1"/>
      <c r="JFA129" s="1"/>
      <c r="JFB129" s="1"/>
      <c r="JFC129" s="1"/>
      <c r="JFD129" s="1"/>
      <c r="JFE129" s="1"/>
      <c r="JFF129" s="1"/>
      <c r="JFG129" s="1"/>
      <c r="JFH129" s="1"/>
      <c r="JFI129" s="1"/>
      <c r="JFJ129" s="1"/>
      <c r="JFK129" s="1"/>
      <c r="JFL129" s="1"/>
      <c r="JFM129" s="1"/>
      <c r="JFN129" s="1"/>
      <c r="JFO129" s="1"/>
      <c r="JFP129" s="1"/>
      <c r="JFQ129" s="1"/>
      <c r="JFR129" s="1"/>
      <c r="JFS129" s="1"/>
      <c r="JFT129" s="1"/>
      <c r="JFU129" s="1"/>
      <c r="JFV129" s="1"/>
      <c r="JFW129" s="1"/>
      <c r="JFX129" s="1"/>
      <c r="JFY129" s="1"/>
      <c r="JFZ129" s="1"/>
      <c r="JGA129" s="1"/>
      <c r="JGB129" s="1"/>
      <c r="JGC129" s="1"/>
      <c r="JGD129" s="1"/>
      <c r="JGE129" s="1"/>
      <c r="JGF129" s="1"/>
      <c r="JGG129" s="1"/>
      <c r="JGH129" s="1"/>
      <c r="JGI129" s="1"/>
      <c r="JGJ129" s="1"/>
      <c r="JGK129" s="1"/>
      <c r="JGL129" s="1"/>
      <c r="JGM129" s="1"/>
      <c r="JGN129" s="1"/>
      <c r="JGO129" s="1"/>
      <c r="JGP129" s="1"/>
      <c r="JGQ129" s="1"/>
      <c r="JGR129" s="1"/>
      <c r="JGS129" s="1"/>
      <c r="JGT129" s="1"/>
      <c r="JGU129" s="1"/>
      <c r="JGV129" s="1"/>
      <c r="JGW129" s="1"/>
      <c r="JGX129" s="1"/>
      <c r="JGY129" s="1"/>
      <c r="JGZ129" s="1"/>
      <c r="JHA129" s="1"/>
      <c r="JHB129" s="1"/>
      <c r="JHC129" s="1"/>
      <c r="JHD129" s="1"/>
      <c r="JHE129" s="1"/>
      <c r="JHF129" s="1"/>
      <c r="JHG129" s="1"/>
      <c r="JHH129" s="1"/>
      <c r="JHI129" s="1"/>
      <c r="JHJ129" s="1"/>
      <c r="JHK129" s="1"/>
      <c r="JHL129" s="1"/>
      <c r="JHM129" s="1"/>
      <c r="JHN129" s="1"/>
      <c r="JHO129" s="1"/>
      <c r="JHP129" s="1"/>
      <c r="JHQ129" s="1"/>
      <c r="JHR129" s="1"/>
      <c r="JHS129" s="1"/>
      <c r="JHT129" s="1"/>
      <c r="JHU129" s="1"/>
      <c r="JHV129" s="1"/>
      <c r="JHW129" s="1"/>
      <c r="JHX129" s="1"/>
      <c r="JHY129" s="1"/>
      <c r="JHZ129" s="1"/>
      <c r="JIA129" s="1"/>
      <c r="JIB129" s="1"/>
      <c r="JIC129" s="1"/>
      <c r="JID129" s="1"/>
      <c r="JIE129" s="1"/>
      <c r="JIF129" s="1"/>
      <c r="JIG129" s="1"/>
      <c r="JIH129" s="1"/>
      <c r="JII129" s="1"/>
      <c r="JIJ129" s="1"/>
      <c r="JIK129" s="1"/>
      <c r="JIL129" s="1"/>
      <c r="JIM129" s="1"/>
      <c r="JIN129" s="1"/>
      <c r="JIO129" s="1"/>
      <c r="JIP129" s="1"/>
      <c r="JIQ129" s="1"/>
      <c r="JIR129" s="1"/>
      <c r="JIS129" s="1"/>
      <c r="JIT129" s="1"/>
      <c r="JIU129" s="1"/>
      <c r="JIV129" s="1"/>
      <c r="JIW129" s="1"/>
      <c r="JIX129" s="1"/>
      <c r="JIY129" s="1"/>
      <c r="JIZ129" s="1"/>
      <c r="JJA129" s="1"/>
      <c r="JJB129" s="1"/>
      <c r="JJC129" s="1"/>
      <c r="JJD129" s="1"/>
      <c r="JJE129" s="1"/>
      <c r="JJF129" s="1"/>
      <c r="JJG129" s="1"/>
      <c r="JJH129" s="1"/>
      <c r="JJI129" s="1"/>
      <c r="JJJ129" s="1"/>
      <c r="JJK129" s="1"/>
      <c r="JJL129" s="1"/>
      <c r="JJM129" s="1"/>
      <c r="JJN129" s="1"/>
      <c r="JJO129" s="1"/>
      <c r="JJP129" s="1"/>
      <c r="JJQ129" s="1"/>
      <c r="JJR129" s="1"/>
      <c r="JJS129" s="1"/>
      <c r="JJT129" s="1"/>
      <c r="JJU129" s="1"/>
      <c r="JJV129" s="1"/>
      <c r="JJW129" s="1"/>
      <c r="JJX129" s="1"/>
      <c r="JJY129" s="1"/>
      <c r="JJZ129" s="1"/>
      <c r="JKA129" s="1"/>
      <c r="JKB129" s="1"/>
      <c r="JKC129" s="1"/>
      <c r="JKD129" s="1"/>
      <c r="JKE129" s="1"/>
      <c r="JKF129" s="1"/>
      <c r="JKG129" s="1"/>
      <c r="JKH129" s="1"/>
      <c r="JKI129" s="1"/>
      <c r="JKJ129" s="1"/>
      <c r="JKK129" s="1"/>
      <c r="JKL129" s="1"/>
      <c r="JKM129" s="1"/>
      <c r="JKN129" s="1"/>
      <c r="JKO129" s="1"/>
      <c r="JKP129" s="1"/>
      <c r="JKQ129" s="1"/>
      <c r="JKR129" s="1"/>
      <c r="JKS129" s="1"/>
      <c r="JKT129" s="1"/>
      <c r="JKU129" s="1"/>
      <c r="JKV129" s="1"/>
      <c r="JKW129" s="1"/>
      <c r="JKX129" s="1"/>
      <c r="JKY129" s="1"/>
      <c r="JKZ129" s="1"/>
      <c r="JLA129" s="1"/>
      <c r="JLB129" s="1"/>
      <c r="JLC129" s="1"/>
      <c r="JLD129" s="1"/>
      <c r="JLE129" s="1"/>
      <c r="JLF129" s="1"/>
      <c r="JLG129" s="1"/>
      <c r="JLH129" s="1"/>
      <c r="JLI129" s="1"/>
      <c r="JLJ129" s="1"/>
      <c r="JLK129" s="1"/>
      <c r="JLL129" s="1"/>
      <c r="JLM129" s="1"/>
      <c r="JLN129" s="1"/>
      <c r="JLO129" s="1"/>
      <c r="JLP129" s="1"/>
      <c r="JLQ129" s="1"/>
      <c r="JLR129" s="1"/>
      <c r="JLS129" s="1"/>
      <c r="JLT129" s="1"/>
      <c r="JLU129" s="1"/>
      <c r="JLV129" s="1"/>
      <c r="JLW129" s="1"/>
      <c r="JLX129" s="1"/>
      <c r="JLY129" s="1"/>
      <c r="JLZ129" s="1"/>
      <c r="JMA129" s="1"/>
      <c r="JMB129" s="1"/>
      <c r="JMC129" s="1"/>
      <c r="JMD129" s="1"/>
      <c r="JME129" s="1"/>
      <c r="JMF129" s="1"/>
      <c r="JMG129" s="1"/>
      <c r="JMH129" s="1"/>
      <c r="JMI129" s="1"/>
      <c r="JMJ129" s="1"/>
      <c r="JMK129" s="1"/>
      <c r="JML129" s="1"/>
      <c r="JMM129" s="1"/>
      <c r="JMN129" s="1"/>
      <c r="JMO129" s="1"/>
      <c r="JMP129" s="1"/>
      <c r="JMQ129" s="1"/>
      <c r="JMR129" s="1"/>
      <c r="JMS129" s="1"/>
      <c r="JMT129" s="1"/>
      <c r="JMU129" s="1"/>
      <c r="JMV129" s="1"/>
      <c r="JMW129" s="1"/>
      <c r="JMX129" s="1"/>
      <c r="JMY129" s="1"/>
      <c r="JMZ129" s="1"/>
      <c r="JNA129" s="1"/>
      <c r="JNB129" s="1"/>
      <c r="JNC129" s="1"/>
      <c r="JND129" s="1"/>
      <c r="JNE129" s="1"/>
      <c r="JNF129" s="1"/>
      <c r="JNG129" s="1"/>
      <c r="JNH129" s="1"/>
      <c r="JNI129" s="1"/>
      <c r="JNJ129" s="1"/>
      <c r="JNK129" s="1"/>
      <c r="JNL129" s="1"/>
      <c r="JNM129" s="1"/>
      <c r="JNN129" s="1"/>
      <c r="JNO129" s="1"/>
      <c r="JNP129" s="1"/>
      <c r="JNQ129" s="1"/>
      <c r="JNR129" s="1"/>
      <c r="JNS129" s="1"/>
      <c r="JNT129" s="1"/>
      <c r="JNU129" s="1"/>
      <c r="JNV129" s="1"/>
      <c r="JNW129" s="1"/>
      <c r="JNX129" s="1"/>
      <c r="JNY129" s="1"/>
      <c r="JNZ129" s="1"/>
      <c r="JOA129" s="1"/>
      <c r="JOB129" s="1"/>
      <c r="JOC129" s="1"/>
      <c r="JOD129" s="1"/>
      <c r="JOE129" s="1"/>
      <c r="JOF129" s="1"/>
      <c r="JOG129" s="1"/>
      <c r="JOH129" s="1"/>
      <c r="JOI129" s="1"/>
      <c r="JOJ129" s="1"/>
      <c r="JOK129" s="1"/>
      <c r="JOL129" s="1"/>
      <c r="JOM129" s="1"/>
      <c r="JON129" s="1"/>
      <c r="JOO129" s="1"/>
      <c r="JOP129" s="1"/>
      <c r="JOQ129" s="1"/>
      <c r="JOR129" s="1"/>
      <c r="JOS129" s="1"/>
      <c r="JOT129" s="1"/>
      <c r="JOU129" s="1"/>
      <c r="JOV129" s="1"/>
      <c r="JOW129" s="1"/>
      <c r="JOX129" s="1"/>
      <c r="JOY129" s="1"/>
      <c r="JOZ129" s="1"/>
      <c r="JPA129" s="1"/>
      <c r="JPB129" s="1"/>
      <c r="JPC129" s="1"/>
      <c r="JPD129" s="1"/>
      <c r="JPE129" s="1"/>
      <c r="JPF129" s="1"/>
      <c r="JPG129" s="1"/>
      <c r="JPH129" s="1"/>
      <c r="JPI129" s="1"/>
      <c r="JPJ129" s="1"/>
      <c r="JPK129" s="1"/>
      <c r="JPL129" s="1"/>
      <c r="JPM129" s="1"/>
      <c r="JPN129" s="1"/>
      <c r="JPO129" s="1"/>
      <c r="JPP129" s="1"/>
      <c r="JPQ129" s="1"/>
      <c r="JPR129" s="1"/>
      <c r="JPS129" s="1"/>
      <c r="JPT129" s="1"/>
      <c r="JPU129" s="1"/>
      <c r="JPV129" s="1"/>
      <c r="JPW129" s="1"/>
      <c r="JPX129" s="1"/>
      <c r="JPY129" s="1"/>
      <c r="JPZ129" s="1"/>
      <c r="JQA129" s="1"/>
      <c r="JQB129" s="1"/>
      <c r="JQC129" s="1"/>
      <c r="JQD129" s="1"/>
      <c r="JQE129" s="1"/>
      <c r="JQF129" s="1"/>
      <c r="JQG129" s="1"/>
      <c r="JQH129" s="1"/>
      <c r="JQI129" s="1"/>
      <c r="JQJ129" s="1"/>
      <c r="JQK129" s="1"/>
      <c r="JQL129" s="1"/>
      <c r="JQM129" s="1"/>
      <c r="JQN129" s="1"/>
      <c r="JQO129" s="1"/>
      <c r="JQP129" s="1"/>
      <c r="JQQ129" s="1"/>
      <c r="JQR129" s="1"/>
      <c r="JQS129" s="1"/>
      <c r="JQT129" s="1"/>
      <c r="JQU129" s="1"/>
      <c r="JQV129" s="1"/>
      <c r="JQW129" s="1"/>
      <c r="JQX129" s="1"/>
      <c r="JQY129" s="1"/>
      <c r="JQZ129" s="1"/>
      <c r="JRA129" s="1"/>
      <c r="JRB129" s="1"/>
      <c r="JRC129" s="1"/>
      <c r="JRD129" s="1"/>
      <c r="JRE129" s="1"/>
      <c r="JRF129" s="1"/>
      <c r="JRG129" s="1"/>
      <c r="JRH129" s="1"/>
      <c r="JRI129" s="1"/>
      <c r="JRJ129" s="1"/>
      <c r="JRK129" s="1"/>
      <c r="JRL129" s="1"/>
      <c r="JRM129" s="1"/>
      <c r="JRN129" s="1"/>
      <c r="JRO129" s="1"/>
      <c r="JRP129" s="1"/>
      <c r="JRQ129" s="1"/>
      <c r="JRR129" s="1"/>
      <c r="JRS129" s="1"/>
      <c r="JRT129" s="1"/>
      <c r="JRU129" s="1"/>
      <c r="JRV129" s="1"/>
      <c r="JRW129" s="1"/>
      <c r="JRX129" s="1"/>
      <c r="JRY129" s="1"/>
      <c r="JRZ129" s="1"/>
      <c r="JSA129" s="1"/>
      <c r="JSB129" s="1"/>
      <c r="JSC129" s="1"/>
      <c r="JSD129" s="1"/>
      <c r="JSE129" s="1"/>
      <c r="JSF129" s="1"/>
      <c r="JSG129" s="1"/>
      <c r="JSH129" s="1"/>
      <c r="JSI129" s="1"/>
      <c r="JSJ129" s="1"/>
      <c r="JSK129" s="1"/>
      <c r="JSL129" s="1"/>
      <c r="JSM129" s="1"/>
      <c r="JSN129" s="1"/>
      <c r="JSO129" s="1"/>
      <c r="JSP129" s="1"/>
      <c r="JSQ129" s="1"/>
      <c r="JSR129" s="1"/>
      <c r="JSS129" s="1"/>
      <c r="JST129" s="1"/>
      <c r="JSU129" s="1"/>
      <c r="JSV129" s="1"/>
      <c r="JSW129" s="1"/>
      <c r="JSX129" s="1"/>
      <c r="JSY129" s="1"/>
      <c r="JSZ129" s="1"/>
      <c r="JTA129" s="1"/>
      <c r="JTB129" s="1"/>
      <c r="JTC129" s="1"/>
      <c r="JTD129" s="1"/>
      <c r="JTE129" s="1"/>
      <c r="JTF129" s="1"/>
      <c r="JTG129" s="1"/>
      <c r="JTH129" s="1"/>
      <c r="JTI129" s="1"/>
      <c r="JTJ129" s="1"/>
      <c r="JTK129" s="1"/>
      <c r="JTL129" s="1"/>
      <c r="JTM129" s="1"/>
      <c r="JTN129" s="1"/>
      <c r="JTO129" s="1"/>
      <c r="JTP129" s="1"/>
      <c r="JTQ129" s="1"/>
      <c r="JTR129" s="1"/>
      <c r="JTS129" s="1"/>
      <c r="JTT129" s="1"/>
      <c r="JTU129" s="1"/>
      <c r="JTV129" s="1"/>
      <c r="JTW129" s="1"/>
      <c r="JTX129" s="1"/>
      <c r="JTY129" s="1"/>
      <c r="JTZ129" s="1"/>
      <c r="JUA129" s="1"/>
      <c r="JUB129" s="1"/>
      <c r="JUC129" s="1"/>
      <c r="JUD129" s="1"/>
      <c r="JUE129" s="1"/>
      <c r="JUF129" s="1"/>
      <c r="JUG129" s="1"/>
      <c r="JUH129" s="1"/>
      <c r="JUI129" s="1"/>
      <c r="JUJ129" s="1"/>
      <c r="JUK129" s="1"/>
      <c r="JUL129" s="1"/>
      <c r="JUM129" s="1"/>
      <c r="JUN129" s="1"/>
      <c r="JUO129" s="1"/>
      <c r="JUP129" s="1"/>
      <c r="JUQ129" s="1"/>
      <c r="JUR129" s="1"/>
      <c r="JUS129" s="1"/>
      <c r="JUT129" s="1"/>
      <c r="JUU129" s="1"/>
      <c r="JUV129" s="1"/>
      <c r="JUW129" s="1"/>
      <c r="JUX129" s="1"/>
      <c r="JUY129" s="1"/>
      <c r="JUZ129" s="1"/>
      <c r="JVA129" s="1"/>
      <c r="JVB129" s="1"/>
      <c r="JVC129" s="1"/>
      <c r="JVD129" s="1"/>
      <c r="JVE129" s="1"/>
      <c r="JVF129" s="1"/>
      <c r="JVG129" s="1"/>
      <c r="JVH129" s="1"/>
      <c r="JVI129" s="1"/>
      <c r="JVJ129" s="1"/>
      <c r="JVK129" s="1"/>
      <c r="JVL129" s="1"/>
      <c r="JVM129" s="1"/>
      <c r="JVN129" s="1"/>
      <c r="JVO129" s="1"/>
      <c r="JVP129" s="1"/>
      <c r="JVQ129" s="1"/>
      <c r="JVR129" s="1"/>
      <c r="JVS129" s="1"/>
      <c r="JVT129" s="1"/>
      <c r="JVU129" s="1"/>
      <c r="JVV129" s="1"/>
      <c r="JVW129" s="1"/>
      <c r="JVX129" s="1"/>
      <c r="JVY129" s="1"/>
      <c r="JVZ129" s="1"/>
      <c r="JWA129" s="1"/>
      <c r="JWB129" s="1"/>
      <c r="JWC129" s="1"/>
      <c r="JWD129" s="1"/>
      <c r="JWE129" s="1"/>
      <c r="JWF129" s="1"/>
      <c r="JWG129" s="1"/>
      <c r="JWH129" s="1"/>
      <c r="JWI129" s="1"/>
      <c r="JWJ129" s="1"/>
      <c r="JWK129" s="1"/>
      <c r="JWL129" s="1"/>
      <c r="JWM129" s="1"/>
      <c r="JWN129" s="1"/>
      <c r="JWO129" s="1"/>
      <c r="JWP129" s="1"/>
      <c r="JWQ129" s="1"/>
      <c r="JWR129" s="1"/>
      <c r="JWS129" s="1"/>
      <c r="JWT129" s="1"/>
      <c r="JWU129" s="1"/>
      <c r="JWV129" s="1"/>
      <c r="JWW129" s="1"/>
      <c r="JWX129" s="1"/>
      <c r="JWY129" s="1"/>
      <c r="JWZ129" s="1"/>
      <c r="JXA129" s="1"/>
      <c r="JXB129" s="1"/>
      <c r="JXC129" s="1"/>
      <c r="JXD129" s="1"/>
      <c r="JXE129" s="1"/>
      <c r="JXF129" s="1"/>
      <c r="JXG129" s="1"/>
      <c r="JXH129" s="1"/>
      <c r="JXI129" s="1"/>
      <c r="JXJ129" s="1"/>
      <c r="JXK129" s="1"/>
      <c r="JXL129" s="1"/>
      <c r="JXM129" s="1"/>
      <c r="JXN129" s="1"/>
      <c r="JXO129" s="1"/>
      <c r="JXP129" s="1"/>
      <c r="JXQ129" s="1"/>
      <c r="JXR129" s="1"/>
      <c r="JXS129" s="1"/>
      <c r="JXT129" s="1"/>
      <c r="JXU129" s="1"/>
      <c r="JXV129" s="1"/>
      <c r="JXW129" s="1"/>
      <c r="JXX129" s="1"/>
      <c r="JXY129" s="1"/>
      <c r="JXZ129" s="1"/>
      <c r="JYA129" s="1"/>
      <c r="JYB129" s="1"/>
      <c r="JYC129" s="1"/>
      <c r="JYD129" s="1"/>
      <c r="JYE129" s="1"/>
      <c r="JYF129" s="1"/>
      <c r="JYG129" s="1"/>
      <c r="JYH129" s="1"/>
      <c r="JYI129" s="1"/>
      <c r="JYJ129" s="1"/>
      <c r="JYK129" s="1"/>
      <c r="JYL129" s="1"/>
      <c r="JYM129" s="1"/>
      <c r="JYN129" s="1"/>
      <c r="JYO129" s="1"/>
      <c r="JYP129" s="1"/>
      <c r="JYQ129" s="1"/>
      <c r="JYR129" s="1"/>
      <c r="JYS129" s="1"/>
      <c r="JYT129" s="1"/>
      <c r="JYU129" s="1"/>
      <c r="JYV129" s="1"/>
      <c r="JYW129" s="1"/>
      <c r="JYX129" s="1"/>
      <c r="JYY129" s="1"/>
      <c r="JYZ129" s="1"/>
      <c r="JZA129" s="1"/>
      <c r="JZB129" s="1"/>
      <c r="JZC129" s="1"/>
      <c r="JZD129" s="1"/>
      <c r="JZE129" s="1"/>
      <c r="JZF129" s="1"/>
      <c r="JZG129" s="1"/>
      <c r="JZH129" s="1"/>
      <c r="JZI129" s="1"/>
      <c r="JZJ129" s="1"/>
      <c r="JZK129" s="1"/>
      <c r="JZL129" s="1"/>
      <c r="JZM129" s="1"/>
      <c r="JZN129" s="1"/>
      <c r="JZO129" s="1"/>
      <c r="JZP129" s="1"/>
      <c r="JZQ129" s="1"/>
      <c r="JZR129" s="1"/>
      <c r="JZS129" s="1"/>
      <c r="JZT129" s="1"/>
      <c r="JZU129" s="1"/>
      <c r="JZV129" s="1"/>
      <c r="JZW129" s="1"/>
      <c r="JZX129" s="1"/>
      <c r="JZY129" s="1"/>
      <c r="JZZ129" s="1"/>
      <c r="KAA129" s="1"/>
      <c r="KAB129" s="1"/>
      <c r="KAC129" s="1"/>
      <c r="KAD129" s="1"/>
      <c r="KAE129" s="1"/>
      <c r="KAF129" s="1"/>
      <c r="KAG129" s="1"/>
      <c r="KAH129" s="1"/>
      <c r="KAI129" s="1"/>
      <c r="KAJ129" s="1"/>
      <c r="KAK129" s="1"/>
      <c r="KAL129" s="1"/>
      <c r="KAM129" s="1"/>
      <c r="KAN129" s="1"/>
      <c r="KAO129" s="1"/>
      <c r="KAP129" s="1"/>
      <c r="KAQ129" s="1"/>
      <c r="KAR129" s="1"/>
      <c r="KAS129" s="1"/>
      <c r="KAT129" s="1"/>
      <c r="KAU129" s="1"/>
      <c r="KAV129" s="1"/>
      <c r="KAW129" s="1"/>
      <c r="KAX129" s="1"/>
      <c r="KAY129" s="1"/>
      <c r="KAZ129" s="1"/>
      <c r="KBA129" s="1"/>
      <c r="KBB129" s="1"/>
      <c r="KBC129" s="1"/>
      <c r="KBD129" s="1"/>
      <c r="KBE129" s="1"/>
      <c r="KBF129" s="1"/>
      <c r="KBG129" s="1"/>
      <c r="KBH129" s="1"/>
      <c r="KBI129" s="1"/>
      <c r="KBJ129" s="1"/>
      <c r="KBK129" s="1"/>
      <c r="KBL129" s="1"/>
      <c r="KBM129" s="1"/>
      <c r="KBN129" s="1"/>
      <c r="KBO129" s="1"/>
      <c r="KBP129" s="1"/>
      <c r="KBQ129" s="1"/>
      <c r="KBR129" s="1"/>
      <c r="KBS129" s="1"/>
      <c r="KBT129" s="1"/>
      <c r="KBU129" s="1"/>
      <c r="KBV129" s="1"/>
      <c r="KBW129" s="1"/>
      <c r="KBX129" s="1"/>
      <c r="KBY129" s="1"/>
      <c r="KBZ129" s="1"/>
      <c r="KCA129" s="1"/>
      <c r="KCB129" s="1"/>
      <c r="KCC129" s="1"/>
      <c r="KCD129" s="1"/>
      <c r="KCE129" s="1"/>
      <c r="KCF129" s="1"/>
      <c r="KCG129" s="1"/>
      <c r="KCH129" s="1"/>
      <c r="KCI129" s="1"/>
      <c r="KCJ129" s="1"/>
      <c r="KCK129" s="1"/>
      <c r="KCL129" s="1"/>
      <c r="KCM129" s="1"/>
      <c r="KCN129" s="1"/>
      <c r="KCO129" s="1"/>
      <c r="KCP129" s="1"/>
      <c r="KCQ129" s="1"/>
      <c r="KCR129" s="1"/>
      <c r="KCS129" s="1"/>
      <c r="KCT129" s="1"/>
      <c r="KCU129" s="1"/>
      <c r="KCV129" s="1"/>
      <c r="KCW129" s="1"/>
      <c r="KCX129" s="1"/>
      <c r="KCY129" s="1"/>
      <c r="KCZ129" s="1"/>
      <c r="KDA129" s="1"/>
      <c r="KDB129" s="1"/>
      <c r="KDC129" s="1"/>
      <c r="KDD129" s="1"/>
      <c r="KDE129" s="1"/>
      <c r="KDF129" s="1"/>
      <c r="KDG129" s="1"/>
      <c r="KDH129" s="1"/>
      <c r="KDI129" s="1"/>
      <c r="KDJ129" s="1"/>
      <c r="KDK129" s="1"/>
      <c r="KDL129" s="1"/>
      <c r="KDM129" s="1"/>
      <c r="KDN129" s="1"/>
      <c r="KDO129" s="1"/>
      <c r="KDP129" s="1"/>
      <c r="KDQ129" s="1"/>
      <c r="KDR129" s="1"/>
      <c r="KDS129" s="1"/>
      <c r="KDT129" s="1"/>
      <c r="KDU129" s="1"/>
      <c r="KDV129" s="1"/>
      <c r="KDW129" s="1"/>
      <c r="KDX129" s="1"/>
      <c r="KDY129" s="1"/>
      <c r="KDZ129" s="1"/>
      <c r="KEA129" s="1"/>
      <c r="KEB129" s="1"/>
      <c r="KEC129" s="1"/>
      <c r="KED129" s="1"/>
      <c r="KEE129" s="1"/>
      <c r="KEF129" s="1"/>
      <c r="KEG129" s="1"/>
      <c r="KEH129" s="1"/>
      <c r="KEI129" s="1"/>
      <c r="KEJ129" s="1"/>
      <c r="KEK129" s="1"/>
      <c r="KEL129" s="1"/>
      <c r="KEM129" s="1"/>
      <c r="KEN129" s="1"/>
      <c r="KEO129" s="1"/>
      <c r="KEP129" s="1"/>
      <c r="KEQ129" s="1"/>
      <c r="KER129" s="1"/>
      <c r="KES129" s="1"/>
      <c r="KET129" s="1"/>
      <c r="KEU129" s="1"/>
      <c r="KEV129" s="1"/>
      <c r="KEW129" s="1"/>
      <c r="KEX129" s="1"/>
      <c r="KEY129" s="1"/>
      <c r="KEZ129" s="1"/>
      <c r="KFA129" s="1"/>
      <c r="KFB129" s="1"/>
      <c r="KFC129" s="1"/>
      <c r="KFD129" s="1"/>
      <c r="KFE129" s="1"/>
      <c r="KFF129" s="1"/>
      <c r="KFG129" s="1"/>
      <c r="KFH129" s="1"/>
      <c r="KFI129" s="1"/>
      <c r="KFJ129" s="1"/>
      <c r="KFK129" s="1"/>
      <c r="KFL129" s="1"/>
      <c r="KFM129" s="1"/>
      <c r="KFN129" s="1"/>
      <c r="KFO129" s="1"/>
      <c r="KFP129" s="1"/>
      <c r="KFQ129" s="1"/>
      <c r="KFR129" s="1"/>
      <c r="KFS129" s="1"/>
      <c r="KFT129" s="1"/>
      <c r="KFU129" s="1"/>
      <c r="KFV129" s="1"/>
      <c r="KFW129" s="1"/>
      <c r="KFX129" s="1"/>
      <c r="KFY129" s="1"/>
      <c r="KFZ129" s="1"/>
      <c r="KGA129" s="1"/>
      <c r="KGB129" s="1"/>
      <c r="KGC129" s="1"/>
      <c r="KGD129" s="1"/>
      <c r="KGE129" s="1"/>
      <c r="KGF129" s="1"/>
      <c r="KGG129" s="1"/>
      <c r="KGH129" s="1"/>
      <c r="KGI129" s="1"/>
      <c r="KGJ129" s="1"/>
      <c r="KGK129" s="1"/>
      <c r="KGL129" s="1"/>
      <c r="KGM129" s="1"/>
      <c r="KGN129" s="1"/>
      <c r="KGO129" s="1"/>
      <c r="KGP129" s="1"/>
      <c r="KGQ129" s="1"/>
      <c r="KGR129" s="1"/>
      <c r="KGS129" s="1"/>
      <c r="KGT129" s="1"/>
      <c r="KGU129" s="1"/>
      <c r="KGV129" s="1"/>
      <c r="KGW129" s="1"/>
      <c r="KGX129" s="1"/>
      <c r="KGY129" s="1"/>
      <c r="KGZ129" s="1"/>
      <c r="KHA129" s="1"/>
      <c r="KHB129" s="1"/>
      <c r="KHC129" s="1"/>
      <c r="KHD129" s="1"/>
      <c r="KHE129" s="1"/>
      <c r="KHF129" s="1"/>
      <c r="KHG129" s="1"/>
      <c r="KHH129" s="1"/>
      <c r="KHI129" s="1"/>
      <c r="KHJ129" s="1"/>
      <c r="KHK129" s="1"/>
      <c r="KHL129" s="1"/>
      <c r="KHM129" s="1"/>
      <c r="KHN129" s="1"/>
      <c r="KHO129" s="1"/>
      <c r="KHP129" s="1"/>
      <c r="KHQ129" s="1"/>
      <c r="KHR129" s="1"/>
      <c r="KHS129" s="1"/>
      <c r="KHT129" s="1"/>
      <c r="KHU129" s="1"/>
      <c r="KHV129" s="1"/>
      <c r="KHW129" s="1"/>
      <c r="KHX129" s="1"/>
      <c r="KHY129" s="1"/>
      <c r="KHZ129" s="1"/>
      <c r="KIA129" s="1"/>
      <c r="KIB129" s="1"/>
      <c r="KIC129" s="1"/>
      <c r="KID129" s="1"/>
      <c r="KIE129" s="1"/>
      <c r="KIF129" s="1"/>
      <c r="KIG129" s="1"/>
      <c r="KIH129" s="1"/>
      <c r="KII129" s="1"/>
      <c r="KIJ129" s="1"/>
      <c r="KIK129" s="1"/>
      <c r="KIL129" s="1"/>
      <c r="KIM129" s="1"/>
      <c r="KIN129" s="1"/>
      <c r="KIO129" s="1"/>
      <c r="KIP129" s="1"/>
      <c r="KIQ129" s="1"/>
      <c r="KIR129" s="1"/>
      <c r="KIS129" s="1"/>
      <c r="KIT129" s="1"/>
      <c r="KIU129" s="1"/>
      <c r="KIV129" s="1"/>
      <c r="KIW129" s="1"/>
      <c r="KIX129" s="1"/>
      <c r="KIY129" s="1"/>
      <c r="KIZ129" s="1"/>
      <c r="KJA129" s="1"/>
      <c r="KJB129" s="1"/>
      <c r="KJC129" s="1"/>
      <c r="KJD129" s="1"/>
      <c r="KJE129" s="1"/>
      <c r="KJF129" s="1"/>
      <c r="KJG129" s="1"/>
      <c r="KJH129" s="1"/>
      <c r="KJI129" s="1"/>
      <c r="KJJ129" s="1"/>
      <c r="KJK129" s="1"/>
      <c r="KJL129" s="1"/>
      <c r="KJM129" s="1"/>
      <c r="KJN129" s="1"/>
      <c r="KJO129" s="1"/>
      <c r="KJP129" s="1"/>
      <c r="KJQ129" s="1"/>
      <c r="KJR129" s="1"/>
      <c r="KJS129" s="1"/>
      <c r="KJT129" s="1"/>
      <c r="KJU129" s="1"/>
      <c r="KJV129" s="1"/>
      <c r="KJW129" s="1"/>
      <c r="KJX129" s="1"/>
      <c r="KJY129" s="1"/>
      <c r="KJZ129" s="1"/>
      <c r="KKA129" s="1"/>
      <c r="KKB129" s="1"/>
      <c r="KKC129" s="1"/>
      <c r="KKD129" s="1"/>
      <c r="KKE129" s="1"/>
      <c r="KKF129" s="1"/>
      <c r="KKG129" s="1"/>
      <c r="KKH129" s="1"/>
      <c r="KKI129" s="1"/>
      <c r="KKJ129" s="1"/>
      <c r="KKK129" s="1"/>
      <c r="KKL129" s="1"/>
      <c r="KKM129" s="1"/>
      <c r="KKN129" s="1"/>
      <c r="KKO129" s="1"/>
      <c r="KKP129" s="1"/>
      <c r="KKQ129" s="1"/>
      <c r="KKR129" s="1"/>
      <c r="KKS129" s="1"/>
      <c r="KKT129" s="1"/>
      <c r="KKU129" s="1"/>
      <c r="KKV129" s="1"/>
      <c r="KKW129" s="1"/>
      <c r="KKX129" s="1"/>
      <c r="KKY129" s="1"/>
      <c r="KKZ129" s="1"/>
      <c r="KLA129" s="1"/>
      <c r="KLB129" s="1"/>
      <c r="KLC129" s="1"/>
      <c r="KLD129" s="1"/>
      <c r="KLE129" s="1"/>
      <c r="KLF129" s="1"/>
      <c r="KLG129" s="1"/>
      <c r="KLH129" s="1"/>
      <c r="KLI129" s="1"/>
      <c r="KLJ129" s="1"/>
      <c r="KLK129" s="1"/>
      <c r="KLL129" s="1"/>
      <c r="KLM129" s="1"/>
      <c r="KLN129" s="1"/>
      <c r="KLO129" s="1"/>
      <c r="KLP129" s="1"/>
      <c r="KLQ129" s="1"/>
      <c r="KLR129" s="1"/>
      <c r="KLS129" s="1"/>
      <c r="KLT129" s="1"/>
      <c r="KLU129" s="1"/>
      <c r="KLV129" s="1"/>
      <c r="KLW129" s="1"/>
      <c r="KLX129" s="1"/>
      <c r="KLY129" s="1"/>
      <c r="KLZ129" s="1"/>
      <c r="KMA129" s="1"/>
      <c r="KMB129" s="1"/>
      <c r="KMC129" s="1"/>
      <c r="KMD129" s="1"/>
      <c r="KME129" s="1"/>
      <c r="KMF129" s="1"/>
      <c r="KMG129" s="1"/>
      <c r="KMH129" s="1"/>
      <c r="KMI129" s="1"/>
      <c r="KMJ129" s="1"/>
      <c r="KMK129" s="1"/>
      <c r="KML129" s="1"/>
      <c r="KMM129" s="1"/>
      <c r="KMN129" s="1"/>
      <c r="KMO129" s="1"/>
      <c r="KMP129" s="1"/>
      <c r="KMQ129" s="1"/>
      <c r="KMR129" s="1"/>
      <c r="KMS129" s="1"/>
      <c r="KMT129" s="1"/>
      <c r="KMU129" s="1"/>
      <c r="KMV129" s="1"/>
      <c r="KMW129" s="1"/>
      <c r="KMX129" s="1"/>
      <c r="KMY129" s="1"/>
      <c r="KMZ129" s="1"/>
      <c r="KNA129" s="1"/>
      <c r="KNB129" s="1"/>
      <c r="KNC129" s="1"/>
      <c r="KND129" s="1"/>
      <c r="KNE129" s="1"/>
      <c r="KNF129" s="1"/>
      <c r="KNG129" s="1"/>
      <c r="KNH129" s="1"/>
      <c r="KNI129" s="1"/>
      <c r="KNJ129" s="1"/>
      <c r="KNK129" s="1"/>
      <c r="KNL129" s="1"/>
      <c r="KNM129" s="1"/>
      <c r="KNN129" s="1"/>
      <c r="KNO129" s="1"/>
      <c r="KNP129" s="1"/>
      <c r="KNQ129" s="1"/>
      <c r="KNR129" s="1"/>
      <c r="KNS129" s="1"/>
      <c r="KNT129" s="1"/>
      <c r="KNU129" s="1"/>
      <c r="KNV129" s="1"/>
      <c r="KNW129" s="1"/>
      <c r="KNX129" s="1"/>
      <c r="KNY129" s="1"/>
      <c r="KNZ129" s="1"/>
      <c r="KOA129" s="1"/>
      <c r="KOB129" s="1"/>
      <c r="KOC129" s="1"/>
      <c r="KOD129" s="1"/>
      <c r="KOE129" s="1"/>
      <c r="KOF129" s="1"/>
      <c r="KOG129" s="1"/>
      <c r="KOH129" s="1"/>
      <c r="KOI129" s="1"/>
      <c r="KOJ129" s="1"/>
      <c r="KOK129" s="1"/>
      <c r="KOL129" s="1"/>
      <c r="KOM129" s="1"/>
      <c r="KON129" s="1"/>
      <c r="KOO129" s="1"/>
      <c r="KOP129" s="1"/>
      <c r="KOQ129" s="1"/>
      <c r="KOR129" s="1"/>
      <c r="KOS129" s="1"/>
      <c r="KOT129" s="1"/>
      <c r="KOU129" s="1"/>
      <c r="KOV129" s="1"/>
      <c r="KOW129" s="1"/>
      <c r="KOX129" s="1"/>
      <c r="KOY129" s="1"/>
      <c r="KOZ129" s="1"/>
      <c r="KPA129" s="1"/>
      <c r="KPB129" s="1"/>
      <c r="KPC129" s="1"/>
      <c r="KPD129" s="1"/>
      <c r="KPE129" s="1"/>
      <c r="KPF129" s="1"/>
      <c r="KPG129" s="1"/>
      <c r="KPH129" s="1"/>
      <c r="KPI129" s="1"/>
      <c r="KPJ129" s="1"/>
      <c r="KPK129" s="1"/>
      <c r="KPL129" s="1"/>
      <c r="KPM129" s="1"/>
      <c r="KPN129" s="1"/>
      <c r="KPO129" s="1"/>
      <c r="KPP129" s="1"/>
      <c r="KPQ129" s="1"/>
      <c r="KPR129" s="1"/>
      <c r="KPS129" s="1"/>
      <c r="KPT129" s="1"/>
      <c r="KPU129" s="1"/>
      <c r="KPV129" s="1"/>
      <c r="KPW129" s="1"/>
      <c r="KPX129" s="1"/>
      <c r="KPY129" s="1"/>
      <c r="KPZ129" s="1"/>
      <c r="KQA129" s="1"/>
      <c r="KQB129" s="1"/>
      <c r="KQC129" s="1"/>
      <c r="KQD129" s="1"/>
      <c r="KQE129" s="1"/>
      <c r="KQF129" s="1"/>
      <c r="KQG129" s="1"/>
      <c r="KQH129" s="1"/>
      <c r="KQI129" s="1"/>
      <c r="KQJ129" s="1"/>
      <c r="KQK129" s="1"/>
      <c r="KQL129" s="1"/>
      <c r="KQM129" s="1"/>
      <c r="KQN129" s="1"/>
      <c r="KQO129" s="1"/>
      <c r="KQP129" s="1"/>
      <c r="KQQ129" s="1"/>
      <c r="KQR129" s="1"/>
      <c r="KQS129" s="1"/>
      <c r="KQT129" s="1"/>
      <c r="KQU129" s="1"/>
      <c r="KQV129" s="1"/>
      <c r="KQW129" s="1"/>
      <c r="KQX129" s="1"/>
      <c r="KQY129" s="1"/>
      <c r="KQZ129" s="1"/>
      <c r="KRA129" s="1"/>
      <c r="KRB129" s="1"/>
      <c r="KRC129" s="1"/>
      <c r="KRD129" s="1"/>
      <c r="KRE129" s="1"/>
      <c r="KRF129" s="1"/>
      <c r="KRG129" s="1"/>
      <c r="KRH129" s="1"/>
      <c r="KRI129" s="1"/>
      <c r="KRJ129" s="1"/>
      <c r="KRK129" s="1"/>
      <c r="KRL129" s="1"/>
      <c r="KRM129" s="1"/>
      <c r="KRN129" s="1"/>
      <c r="KRO129" s="1"/>
      <c r="KRP129" s="1"/>
      <c r="KRQ129" s="1"/>
      <c r="KRR129" s="1"/>
      <c r="KRS129" s="1"/>
      <c r="KRT129" s="1"/>
      <c r="KRU129" s="1"/>
      <c r="KRV129" s="1"/>
      <c r="KRW129" s="1"/>
      <c r="KRX129" s="1"/>
      <c r="KRY129" s="1"/>
      <c r="KRZ129" s="1"/>
      <c r="KSA129" s="1"/>
      <c r="KSB129" s="1"/>
      <c r="KSC129" s="1"/>
      <c r="KSD129" s="1"/>
      <c r="KSE129" s="1"/>
      <c r="KSF129" s="1"/>
      <c r="KSG129" s="1"/>
      <c r="KSH129" s="1"/>
      <c r="KSI129" s="1"/>
      <c r="KSJ129" s="1"/>
      <c r="KSK129" s="1"/>
      <c r="KSL129" s="1"/>
      <c r="KSM129" s="1"/>
      <c r="KSN129" s="1"/>
      <c r="KSO129" s="1"/>
      <c r="KSP129" s="1"/>
      <c r="KSQ129" s="1"/>
      <c r="KSR129" s="1"/>
      <c r="KSS129" s="1"/>
      <c r="KST129" s="1"/>
      <c r="KSU129" s="1"/>
      <c r="KSV129" s="1"/>
      <c r="KSW129" s="1"/>
      <c r="KSX129" s="1"/>
      <c r="KSY129" s="1"/>
      <c r="KSZ129" s="1"/>
      <c r="KTA129" s="1"/>
      <c r="KTB129" s="1"/>
      <c r="KTC129" s="1"/>
      <c r="KTD129" s="1"/>
      <c r="KTE129" s="1"/>
      <c r="KTF129" s="1"/>
      <c r="KTG129" s="1"/>
      <c r="KTH129" s="1"/>
      <c r="KTI129" s="1"/>
      <c r="KTJ129" s="1"/>
      <c r="KTK129" s="1"/>
      <c r="KTL129" s="1"/>
      <c r="KTM129" s="1"/>
      <c r="KTN129" s="1"/>
      <c r="KTO129" s="1"/>
      <c r="KTP129" s="1"/>
      <c r="KTQ129" s="1"/>
      <c r="KTR129" s="1"/>
      <c r="KTS129" s="1"/>
      <c r="KTT129" s="1"/>
      <c r="KTU129" s="1"/>
      <c r="KTV129" s="1"/>
      <c r="KTW129" s="1"/>
      <c r="KTX129" s="1"/>
      <c r="KTY129" s="1"/>
      <c r="KTZ129" s="1"/>
      <c r="KUA129" s="1"/>
      <c r="KUB129" s="1"/>
      <c r="KUC129" s="1"/>
      <c r="KUD129" s="1"/>
      <c r="KUE129" s="1"/>
      <c r="KUF129" s="1"/>
      <c r="KUG129" s="1"/>
      <c r="KUH129" s="1"/>
      <c r="KUI129" s="1"/>
      <c r="KUJ129" s="1"/>
      <c r="KUK129" s="1"/>
      <c r="KUL129" s="1"/>
      <c r="KUM129" s="1"/>
      <c r="KUN129" s="1"/>
      <c r="KUO129" s="1"/>
      <c r="KUP129" s="1"/>
      <c r="KUQ129" s="1"/>
      <c r="KUR129" s="1"/>
      <c r="KUS129" s="1"/>
      <c r="KUT129" s="1"/>
      <c r="KUU129" s="1"/>
      <c r="KUV129" s="1"/>
      <c r="KUW129" s="1"/>
      <c r="KUX129" s="1"/>
      <c r="KUY129" s="1"/>
      <c r="KUZ129" s="1"/>
      <c r="KVA129" s="1"/>
      <c r="KVB129" s="1"/>
      <c r="KVC129" s="1"/>
      <c r="KVD129" s="1"/>
      <c r="KVE129" s="1"/>
      <c r="KVF129" s="1"/>
      <c r="KVG129" s="1"/>
      <c r="KVH129" s="1"/>
      <c r="KVI129" s="1"/>
      <c r="KVJ129" s="1"/>
      <c r="KVK129" s="1"/>
      <c r="KVL129" s="1"/>
      <c r="KVM129" s="1"/>
      <c r="KVN129" s="1"/>
      <c r="KVO129" s="1"/>
      <c r="KVP129" s="1"/>
      <c r="KVQ129" s="1"/>
      <c r="KVR129" s="1"/>
      <c r="KVS129" s="1"/>
      <c r="KVT129" s="1"/>
      <c r="KVU129" s="1"/>
      <c r="KVV129" s="1"/>
      <c r="KVW129" s="1"/>
      <c r="KVX129" s="1"/>
      <c r="KVY129" s="1"/>
      <c r="KVZ129" s="1"/>
      <c r="KWA129" s="1"/>
      <c r="KWB129" s="1"/>
      <c r="KWC129" s="1"/>
      <c r="KWD129" s="1"/>
      <c r="KWE129" s="1"/>
      <c r="KWF129" s="1"/>
      <c r="KWG129" s="1"/>
      <c r="KWH129" s="1"/>
      <c r="KWI129" s="1"/>
      <c r="KWJ129" s="1"/>
      <c r="KWK129" s="1"/>
      <c r="KWL129" s="1"/>
      <c r="KWM129" s="1"/>
      <c r="KWN129" s="1"/>
      <c r="KWO129" s="1"/>
      <c r="KWP129" s="1"/>
      <c r="KWQ129" s="1"/>
      <c r="KWR129" s="1"/>
      <c r="KWS129" s="1"/>
      <c r="KWT129" s="1"/>
      <c r="KWU129" s="1"/>
      <c r="KWV129" s="1"/>
      <c r="KWW129" s="1"/>
      <c r="KWX129" s="1"/>
      <c r="KWY129" s="1"/>
      <c r="KWZ129" s="1"/>
      <c r="KXA129" s="1"/>
      <c r="KXB129" s="1"/>
      <c r="KXC129" s="1"/>
      <c r="KXD129" s="1"/>
      <c r="KXE129" s="1"/>
      <c r="KXF129" s="1"/>
      <c r="KXG129" s="1"/>
      <c r="KXH129" s="1"/>
      <c r="KXI129" s="1"/>
      <c r="KXJ129" s="1"/>
      <c r="KXK129" s="1"/>
      <c r="KXL129" s="1"/>
      <c r="KXM129" s="1"/>
      <c r="KXN129" s="1"/>
      <c r="KXO129" s="1"/>
      <c r="KXP129" s="1"/>
      <c r="KXQ129" s="1"/>
      <c r="KXR129" s="1"/>
      <c r="KXS129" s="1"/>
      <c r="KXT129" s="1"/>
      <c r="KXU129" s="1"/>
      <c r="KXV129" s="1"/>
      <c r="KXW129" s="1"/>
      <c r="KXX129" s="1"/>
      <c r="KXY129" s="1"/>
      <c r="KXZ129" s="1"/>
      <c r="KYA129" s="1"/>
      <c r="KYB129" s="1"/>
      <c r="KYC129" s="1"/>
      <c r="KYD129" s="1"/>
      <c r="KYE129" s="1"/>
      <c r="KYF129" s="1"/>
      <c r="KYG129" s="1"/>
      <c r="KYH129" s="1"/>
      <c r="KYI129" s="1"/>
      <c r="KYJ129" s="1"/>
      <c r="KYK129" s="1"/>
      <c r="KYL129" s="1"/>
      <c r="KYM129" s="1"/>
      <c r="KYN129" s="1"/>
      <c r="KYO129" s="1"/>
      <c r="KYP129" s="1"/>
      <c r="KYQ129" s="1"/>
      <c r="KYR129" s="1"/>
      <c r="KYS129" s="1"/>
      <c r="KYT129" s="1"/>
      <c r="KYU129" s="1"/>
      <c r="KYV129" s="1"/>
      <c r="KYW129" s="1"/>
      <c r="KYX129" s="1"/>
      <c r="KYY129" s="1"/>
      <c r="KYZ129" s="1"/>
      <c r="KZA129" s="1"/>
      <c r="KZB129" s="1"/>
      <c r="KZC129" s="1"/>
      <c r="KZD129" s="1"/>
      <c r="KZE129" s="1"/>
      <c r="KZF129" s="1"/>
      <c r="KZG129" s="1"/>
      <c r="KZH129" s="1"/>
      <c r="KZI129" s="1"/>
      <c r="KZJ129" s="1"/>
      <c r="KZK129" s="1"/>
      <c r="KZL129" s="1"/>
      <c r="KZM129" s="1"/>
      <c r="KZN129" s="1"/>
      <c r="KZO129" s="1"/>
      <c r="KZP129" s="1"/>
      <c r="KZQ129" s="1"/>
      <c r="KZR129" s="1"/>
      <c r="KZS129" s="1"/>
      <c r="KZT129" s="1"/>
      <c r="KZU129" s="1"/>
      <c r="KZV129" s="1"/>
      <c r="KZW129" s="1"/>
      <c r="KZX129" s="1"/>
      <c r="KZY129" s="1"/>
      <c r="KZZ129" s="1"/>
      <c r="LAA129" s="1"/>
      <c r="LAB129" s="1"/>
      <c r="LAC129" s="1"/>
      <c r="LAD129" s="1"/>
      <c r="LAE129" s="1"/>
      <c r="LAF129" s="1"/>
      <c r="LAG129" s="1"/>
      <c r="LAH129" s="1"/>
      <c r="LAI129" s="1"/>
      <c r="LAJ129" s="1"/>
      <c r="LAK129" s="1"/>
      <c r="LAL129" s="1"/>
      <c r="LAM129" s="1"/>
      <c r="LAN129" s="1"/>
      <c r="LAO129" s="1"/>
      <c r="LAP129" s="1"/>
      <c r="LAQ129" s="1"/>
      <c r="LAR129" s="1"/>
      <c r="LAS129" s="1"/>
      <c r="LAT129" s="1"/>
      <c r="LAU129" s="1"/>
      <c r="LAV129" s="1"/>
      <c r="LAW129" s="1"/>
      <c r="LAX129" s="1"/>
      <c r="LAY129" s="1"/>
      <c r="LAZ129" s="1"/>
      <c r="LBA129" s="1"/>
      <c r="LBB129" s="1"/>
      <c r="LBC129" s="1"/>
      <c r="LBD129" s="1"/>
      <c r="LBE129" s="1"/>
      <c r="LBF129" s="1"/>
      <c r="LBG129" s="1"/>
      <c r="LBH129" s="1"/>
      <c r="LBI129" s="1"/>
      <c r="LBJ129" s="1"/>
      <c r="LBK129" s="1"/>
      <c r="LBL129" s="1"/>
      <c r="LBM129" s="1"/>
      <c r="LBN129" s="1"/>
      <c r="LBO129" s="1"/>
      <c r="LBP129" s="1"/>
      <c r="LBQ129" s="1"/>
      <c r="LBR129" s="1"/>
      <c r="LBS129" s="1"/>
      <c r="LBT129" s="1"/>
      <c r="LBU129" s="1"/>
      <c r="LBV129" s="1"/>
      <c r="LBW129" s="1"/>
      <c r="LBX129" s="1"/>
      <c r="LBY129" s="1"/>
      <c r="LBZ129" s="1"/>
      <c r="LCA129" s="1"/>
      <c r="LCB129" s="1"/>
      <c r="LCC129" s="1"/>
      <c r="LCD129" s="1"/>
      <c r="LCE129" s="1"/>
      <c r="LCF129" s="1"/>
      <c r="LCG129" s="1"/>
      <c r="LCH129" s="1"/>
      <c r="LCI129" s="1"/>
      <c r="LCJ129" s="1"/>
      <c r="LCK129" s="1"/>
      <c r="LCL129" s="1"/>
      <c r="LCM129" s="1"/>
      <c r="LCN129" s="1"/>
      <c r="LCO129" s="1"/>
      <c r="LCP129" s="1"/>
      <c r="LCQ129" s="1"/>
      <c r="LCR129" s="1"/>
      <c r="LCS129" s="1"/>
      <c r="LCT129" s="1"/>
      <c r="LCU129" s="1"/>
      <c r="LCV129" s="1"/>
      <c r="LCW129" s="1"/>
      <c r="LCX129" s="1"/>
      <c r="LCY129" s="1"/>
      <c r="LCZ129" s="1"/>
      <c r="LDA129" s="1"/>
      <c r="LDB129" s="1"/>
      <c r="LDC129" s="1"/>
      <c r="LDD129" s="1"/>
      <c r="LDE129" s="1"/>
      <c r="LDF129" s="1"/>
      <c r="LDG129" s="1"/>
      <c r="LDH129" s="1"/>
      <c r="LDI129" s="1"/>
      <c r="LDJ129" s="1"/>
      <c r="LDK129" s="1"/>
      <c r="LDL129" s="1"/>
      <c r="LDM129" s="1"/>
      <c r="LDN129" s="1"/>
      <c r="LDO129" s="1"/>
      <c r="LDP129" s="1"/>
      <c r="LDQ129" s="1"/>
      <c r="LDR129" s="1"/>
      <c r="LDS129" s="1"/>
      <c r="LDT129" s="1"/>
      <c r="LDU129" s="1"/>
      <c r="LDV129" s="1"/>
      <c r="LDW129" s="1"/>
      <c r="LDX129" s="1"/>
      <c r="LDY129" s="1"/>
      <c r="LDZ129" s="1"/>
      <c r="LEA129" s="1"/>
      <c r="LEB129" s="1"/>
      <c r="LEC129" s="1"/>
      <c r="LED129" s="1"/>
      <c r="LEE129" s="1"/>
      <c r="LEF129" s="1"/>
      <c r="LEG129" s="1"/>
      <c r="LEH129" s="1"/>
      <c r="LEI129" s="1"/>
      <c r="LEJ129" s="1"/>
      <c r="LEK129" s="1"/>
      <c r="LEL129" s="1"/>
      <c r="LEM129" s="1"/>
      <c r="LEN129" s="1"/>
      <c r="LEO129" s="1"/>
      <c r="LEP129" s="1"/>
      <c r="LEQ129" s="1"/>
      <c r="LER129" s="1"/>
      <c r="LES129" s="1"/>
      <c r="LET129" s="1"/>
      <c r="LEU129" s="1"/>
      <c r="LEV129" s="1"/>
      <c r="LEW129" s="1"/>
      <c r="LEX129" s="1"/>
      <c r="LEY129" s="1"/>
      <c r="LEZ129" s="1"/>
      <c r="LFA129" s="1"/>
      <c r="LFB129" s="1"/>
      <c r="LFC129" s="1"/>
      <c r="LFD129" s="1"/>
      <c r="LFE129" s="1"/>
      <c r="LFF129" s="1"/>
      <c r="LFG129" s="1"/>
      <c r="LFH129" s="1"/>
      <c r="LFI129" s="1"/>
      <c r="LFJ129" s="1"/>
      <c r="LFK129" s="1"/>
      <c r="LFL129" s="1"/>
      <c r="LFM129" s="1"/>
      <c r="LFN129" s="1"/>
      <c r="LFO129" s="1"/>
      <c r="LFP129" s="1"/>
      <c r="LFQ129" s="1"/>
      <c r="LFR129" s="1"/>
      <c r="LFS129" s="1"/>
      <c r="LFT129" s="1"/>
      <c r="LFU129" s="1"/>
      <c r="LFV129" s="1"/>
      <c r="LFW129" s="1"/>
      <c r="LFX129" s="1"/>
      <c r="LFY129" s="1"/>
      <c r="LFZ129" s="1"/>
      <c r="LGA129" s="1"/>
      <c r="LGB129" s="1"/>
      <c r="LGC129" s="1"/>
      <c r="LGD129" s="1"/>
      <c r="LGE129" s="1"/>
      <c r="LGF129" s="1"/>
      <c r="LGG129" s="1"/>
      <c r="LGH129" s="1"/>
      <c r="LGI129" s="1"/>
      <c r="LGJ129" s="1"/>
      <c r="LGK129" s="1"/>
      <c r="LGL129" s="1"/>
      <c r="LGM129" s="1"/>
      <c r="LGN129" s="1"/>
      <c r="LGO129" s="1"/>
      <c r="LGP129" s="1"/>
      <c r="LGQ129" s="1"/>
      <c r="LGR129" s="1"/>
      <c r="LGS129" s="1"/>
      <c r="LGT129" s="1"/>
      <c r="LGU129" s="1"/>
      <c r="LGV129" s="1"/>
      <c r="LGW129" s="1"/>
      <c r="LGX129" s="1"/>
      <c r="LGY129" s="1"/>
      <c r="LGZ129" s="1"/>
      <c r="LHA129" s="1"/>
      <c r="LHB129" s="1"/>
      <c r="LHC129" s="1"/>
      <c r="LHD129" s="1"/>
      <c r="LHE129" s="1"/>
      <c r="LHF129" s="1"/>
      <c r="LHG129" s="1"/>
      <c r="LHH129" s="1"/>
      <c r="LHI129" s="1"/>
      <c r="LHJ129" s="1"/>
      <c r="LHK129" s="1"/>
      <c r="LHL129" s="1"/>
      <c r="LHM129" s="1"/>
      <c r="LHN129" s="1"/>
      <c r="LHO129" s="1"/>
      <c r="LHP129" s="1"/>
      <c r="LHQ129" s="1"/>
      <c r="LHR129" s="1"/>
      <c r="LHS129" s="1"/>
      <c r="LHT129" s="1"/>
      <c r="LHU129" s="1"/>
      <c r="LHV129" s="1"/>
      <c r="LHW129" s="1"/>
      <c r="LHX129" s="1"/>
      <c r="LHY129" s="1"/>
      <c r="LHZ129" s="1"/>
      <c r="LIA129" s="1"/>
      <c r="LIB129" s="1"/>
      <c r="LIC129" s="1"/>
      <c r="LID129" s="1"/>
      <c r="LIE129" s="1"/>
      <c r="LIF129" s="1"/>
      <c r="LIG129" s="1"/>
      <c r="LIH129" s="1"/>
      <c r="LII129" s="1"/>
      <c r="LIJ129" s="1"/>
      <c r="LIK129" s="1"/>
      <c r="LIL129" s="1"/>
      <c r="LIM129" s="1"/>
      <c r="LIN129" s="1"/>
      <c r="LIO129" s="1"/>
      <c r="LIP129" s="1"/>
      <c r="LIQ129" s="1"/>
      <c r="LIR129" s="1"/>
      <c r="LIS129" s="1"/>
      <c r="LIT129" s="1"/>
      <c r="LIU129" s="1"/>
      <c r="LIV129" s="1"/>
      <c r="LIW129" s="1"/>
      <c r="LIX129" s="1"/>
      <c r="LIY129" s="1"/>
      <c r="LIZ129" s="1"/>
      <c r="LJA129" s="1"/>
      <c r="LJB129" s="1"/>
      <c r="LJC129" s="1"/>
      <c r="LJD129" s="1"/>
      <c r="LJE129" s="1"/>
      <c r="LJF129" s="1"/>
      <c r="LJG129" s="1"/>
      <c r="LJH129" s="1"/>
      <c r="LJI129" s="1"/>
      <c r="LJJ129" s="1"/>
      <c r="LJK129" s="1"/>
      <c r="LJL129" s="1"/>
      <c r="LJM129" s="1"/>
      <c r="LJN129" s="1"/>
      <c r="LJO129" s="1"/>
      <c r="LJP129" s="1"/>
      <c r="LJQ129" s="1"/>
      <c r="LJR129" s="1"/>
      <c r="LJS129" s="1"/>
      <c r="LJT129" s="1"/>
      <c r="LJU129" s="1"/>
      <c r="LJV129" s="1"/>
      <c r="LJW129" s="1"/>
      <c r="LJX129" s="1"/>
      <c r="LJY129" s="1"/>
      <c r="LJZ129" s="1"/>
      <c r="LKA129" s="1"/>
      <c r="LKB129" s="1"/>
      <c r="LKC129" s="1"/>
      <c r="LKD129" s="1"/>
      <c r="LKE129" s="1"/>
      <c r="LKF129" s="1"/>
      <c r="LKG129" s="1"/>
      <c r="LKH129" s="1"/>
      <c r="LKI129" s="1"/>
      <c r="LKJ129" s="1"/>
      <c r="LKK129" s="1"/>
      <c r="LKL129" s="1"/>
      <c r="LKM129" s="1"/>
      <c r="LKN129" s="1"/>
      <c r="LKO129" s="1"/>
      <c r="LKP129" s="1"/>
      <c r="LKQ129" s="1"/>
      <c r="LKR129" s="1"/>
      <c r="LKS129" s="1"/>
      <c r="LKT129" s="1"/>
      <c r="LKU129" s="1"/>
      <c r="LKV129" s="1"/>
      <c r="LKW129" s="1"/>
      <c r="LKX129" s="1"/>
      <c r="LKY129" s="1"/>
      <c r="LKZ129" s="1"/>
      <c r="LLA129" s="1"/>
      <c r="LLB129" s="1"/>
      <c r="LLC129" s="1"/>
      <c r="LLD129" s="1"/>
      <c r="LLE129" s="1"/>
      <c r="LLF129" s="1"/>
      <c r="LLG129" s="1"/>
      <c r="LLH129" s="1"/>
      <c r="LLI129" s="1"/>
      <c r="LLJ129" s="1"/>
      <c r="LLK129" s="1"/>
      <c r="LLL129" s="1"/>
      <c r="LLM129" s="1"/>
      <c r="LLN129" s="1"/>
      <c r="LLO129" s="1"/>
      <c r="LLP129" s="1"/>
      <c r="LLQ129" s="1"/>
      <c r="LLR129" s="1"/>
      <c r="LLS129" s="1"/>
      <c r="LLT129" s="1"/>
      <c r="LLU129" s="1"/>
      <c r="LLV129" s="1"/>
      <c r="LLW129" s="1"/>
      <c r="LLX129" s="1"/>
      <c r="LLY129" s="1"/>
      <c r="LLZ129" s="1"/>
      <c r="LMA129" s="1"/>
      <c r="LMB129" s="1"/>
      <c r="LMC129" s="1"/>
      <c r="LMD129" s="1"/>
      <c r="LME129" s="1"/>
      <c r="LMF129" s="1"/>
      <c r="LMG129" s="1"/>
      <c r="LMH129" s="1"/>
      <c r="LMI129" s="1"/>
      <c r="LMJ129" s="1"/>
      <c r="LMK129" s="1"/>
      <c r="LML129" s="1"/>
      <c r="LMM129" s="1"/>
      <c r="LMN129" s="1"/>
      <c r="LMO129" s="1"/>
      <c r="LMP129" s="1"/>
      <c r="LMQ129" s="1"/>
      <c r="LMR129" s="1"/>
      <c r="LMS129" s="1"/>
      <c r="LMT129" s="1"/>
      <c r="LMU129" s="1"/>
      <c r="LMV129" s="1"/>
      <c r="LMW129" s="1"/>
      <c r="LMX129" s="1"/>
      <c r="LMY129" s="1"/>
      <c r="LMZ129" s="1"/>
      <c r="LNA129" s="1"/>
      <c r="LNB129" s="1"/>
      <c r="LNC129" s="1"/>
      <c r="LND129" s="1"/>
      <c r="LNE129" s="1"/>
      <c r="LNF129" s="1"/>
      <c r="LNG129" s="1"/>
      <c r="LNH129" s="1"/>
      <c r="LNI129" s="1"/>
      <c r="LNJ129" s="1"/>
      <c r="LNK129" s="1"/>
      <c r="LNL129" s="1"/>
      <c r="LNM129" s="1"/>
      <c r="LNN129" s="1"/>
      <c r="LNO129" s="1"/>
      <c r="LNP129" s="1"/>
      <c r="LNQ129" s="1"/>
      <c r="LNR129" s="1"/>
      <c r="LNS129" s="1"/>
      <c r="LNT129" s="1"/>
      <c r="LNU129" s="1"/>
      <c r="LNV129" s="1"/>
      <c r="LNW129" s="1"/>
      <c r="LNX129" s="1"/>
      <c r="LNY129" s="1"/>
      <c r="LNZ129" s="1"/>
      <c r="LOA129" s="1"/>
      <c r="LOB129" s="1"/>
      <c r="LOC129" s="1"/>
      <c r="LOD129" s="1"/>
      <c r="LOE129" s="1"/>
      <c r="LOF129" s="1"/>
      <c r="LOG129" s="1"/>
      <c r="LOH129" s="1"/>
      <c r="LOI129" s="1"/>
      <c r="LOJ129" s="1"/>
      <c r="LOK129" s="1"/>
      <c r="LOL129" s="1"/>
      <c r="LOM129" s="1"/>
      <c r="LON129" s="1"/>
      <c r="LOO129" s="1"/>
      <c r="LOP129" s="1"/>
      <c r="LOQ129" s="1"/>
      <c r="LOR129" s="1"/>
      <c r="LOS129" s="1"/>
      <c r="LOT129" s="1"/>
      <c r="LOU129" s="1"/>
      <c r="LOV129" s="1"/>
      <c r="LOW129" s="1"/>
      <c r="LOX129" s="1"/>
      <c r="LOY129" s="1"/>
      <c r="LOZ129" s="1"/>
      <c r="LPA129" s="1"/>
      <c r="LPB129" s="1"/>
      <c r="LPC129" s="1"/>
      <c r="LPD129" s="1"/>
      <c r="LPE129" s="1"/>
      <c r="LPF129" s="1"/>
      <c r="LPG129" s="1"/>
      <c r="LPH129" s="1"/>
      <c r="LPI129" s="1"/>
      <c r="LPJ129" s="1"/>
      <c r="LPK129" s="1"/>
      <c r="LPL129" s="1"/>
      <c r="LPM129" s="1"/>
      <c r="LPN129" s="1"/>
      <c r="LPO129" s="1"/>
      <c r="LPP129" s="1"/>
      <c r="LPQ129" s="1"/>
      <c r="LPR129" s="1"/>
      <c r="LPS129" s="1"/>
      <c r="LPT129" s="1"/>
      <c r="LPU129" s="1"/>
      <c r="LPV129" s="1"/>
      <c r="LPW129" s="1"/>
      <c r="LPX129" s="1"/>
      <c r="LPY129" s="1"/>
      <c r="LPZ129" s="1"/>
      <c r="LQA129" s="1"/>
      <c r="LQB129" s="1"/>
      <c r="LQC129" s="1"/>
      <c r="LQD129" s="1"/>
      <c r="LQE129" s="1"/>
      <c r="LQF129" s="1"/>
      <c r="LQG129" s="1"/>
      <c r="LQH129" s="1"/>
      <c r="LQI129" s="1"/>
      <c r="LQJ129" s="1"/>
      <c r="LQK129" s="1"/>
      <c r="LQL129" s="1"/>
      <c r="LQM129" s="1"/>
      <c r="LQN129" s="1"/>
      <c r="LQO129" s="1"/>
      <c r="LQP129" s="1"/>
      <c r="LQQ129" s="1"/>
      <c r="LQR129" s="1"/>
      <c r="LQS129" s="1"/>
      <c r="LQT129" s="1"/>
      <c r="LQU129" s="1"/>
      <c r="LQV129" s="1"/>
      <c r="LQW129" s="1"/>
      <c r="LQX129" s="1"/>
      <c r="LQY129" s="1"/>
      <c r="LQZ129" s="1"/>
      <c r="LRA129" s="1"/>
      <c r="LRB129" s="1"/>
      <c r="LRC129" s="1"/>
      <c r="LRD129" s="1"/>
      <c r="LRE129" s="1"/>
      <c r="LRF129" s="1"/>
      <c r="LRG129" s="1"/>
      <c r="LRH129" s="1"/>
      <c r="LRI129" s="1"/>
      <c r="LRJ129" s="1"/>
      <c r="LRK129" s="1"/>
      <c r="LRL129" s="1"/>
      <c r="LRM129" s="1"/>
      <c r="LRN129" s="1"/>
      <c r="LRO129" s="1"/>
      <c r="LRP129" s="1"/>
      <c r="LRQ129" s="1"/>
      <c r="LRR129" s="1"/>
      <c r="LRS129" s="1"/>
      <c r="LRT129" s="1"/>
      <c r="LRU129" s="1"/>
      <c r="LRV129" s="1"/>
      <c r="LRW129" s="1"/>
      <c r="LRX129" s="1"/>
      <c r="LRY129" s="1"/>
      <c r="LRZ129" s="1"/>
      <c r="LSA129" s="1"/>
      <c r="LSB129" s="1"/>
      <c r="LSC129" s="1"/>
      <c r="LSD129" s="1"/>
      <c r="LSE129" s="1"/>
      <c r="LSF129" s="1"/>
      <c r="LSG129" s="1"/>
      <c r="LSH129" s="1"/>
      <c r="LSI129" s="1"/>
      <c r="LSJ129" s="1"/>
      <c r="LSK129" s="1"/>
      <c r="LSL129" s="1"/>
      <c r="LSM129" s="1"/>
      <c r="LSN129" s="1"/>
      <c r="LSO129" s="1"/>
      <c r="LSP129" s="1"/>
      <c r="LSQ129" s="1"/>
      <c r="LSR129" s="1"/>
      <c r="LSS129" s="1"/>
      <c r="LST129" s="1"/>
      <c r="LSU129" s="1"/>
      <c r="LSV129" s="1"/>
      <c r="LSW129" s="1"/>
      <c r="LSX129" s="1"/>
      <c r="LSY129" s="1"/>
      <c r="LSZ129" s="1"/>
      <c r="LTA129" s="1"/>
      <c r="LTB129" s="1"/>
      <c r="LTC129" s="1"/>
      <c r="LTD129" s="1"/>
      <c r="LTE129" s="1"/>
      <c r="LTF129" s="1"/>
      <c r="LTG129" s="1"/>
      <c r="LTH129" s="1"/>
      <c r="LTI129" s="1"/>
      <c r="LTJ129" s="1"/>
      <c r="LTK129" s="1"/>
      <c r="LTL129" s="1"/>
      <c r="LTM129" s="1"/>
      <c r="LTN129" s="1"/>
      <c r="LTO129" s="1"/>
      <c r="LTP129" s="1"/>
      <c r="LTQ129" s="1"/>
      <c r="LTR129" s="1"/>
      <c r="LTS129" s="1"/>
      <c r="LTT129" s="1"/>
      <c r="LTU129" s="1"/>
      <c r="LTV129" s="1"/>
      <c r="LTW129" s="1"/>
      <c r="LTX129" s="1"/>
      <c r="LTY129" s="1"/>
      <c r="LTZ129" s="1"/>
      <c r="LUA129" s="1"/>
      <c r="LUB129" s="1"/>
      <c r="LUC129" s="1"/>
      <c r="LUD129" s="1"/>
      <c r="LUE129" s="1"/>
      <c r="LUF129" s="1"/>
      <c r="LUG129" s="1"/>
      <c r="LUH129" s="1"/>
      <c r="LUI129" s="1"/>
      <c r="LUJ129" s="1"/>
      <c r="LUK129" s="1"/>
      <c r="LUL129" s="1"/>
      <c r="LUM129" s="1"/>
      <c r="LUN129" s="1"/>
      <c r="LUO129" s="1"/>
      <c r="LUP129" s="1"/>
      <c r="LUQ129" s="1"/>
      <c r="LUR129" s="1"/>
      <c r="LUS129" s="1"/>
      <c r="LUT129" s="1"/>
      <c r="LUU129" s="1"/>
      <c r="LUV129" s="1"/>
      <c r="LUW129" s="1"/>
      <c r="LUX129" s="1"/>
      <c r="LUY129" s="1"/>
      <c r="LUZ129" s="1"/>
      <c r="LVA129" s="1"/>
      <c r="LVB129" s="1"/>
      <c r="LVC129" s="1"/>
      <c r="LVD129" s="1"/>
      <c r="LVE129" s="1"/>
      <c r="LVF129" s="1"/>
      <c r="LVG129" s="1"/>
      <c r="LVH129" s="1"/>
      <c r="LVI129" s="1"/>
      <c r="LVJ129" s="1"/>
      <c r="LVK129" s="1"/>
      <c r="LVL129" s="1"/>
      <c r="LVM129" s="1"/>
      <c r="LVN129" s="1"/>
      <c r="LVO129" s="1"/>
      <c r="LVP129" s="1"/>
      <c r="LVQ129" s="1"/>
      <c r="LVR129" s="1"/>
      <c r="LVS129" s="1"/>
      <c r="LVT129" s="1"/>
      <c r="LVU129" s="1"/>
      <c r="LVV129" s="1"/>
      <c r="LVW129" s="1"/>
      <c r="LVX129" s="1"/>
      <c r="LVY129" s="1"/>
      <c r="LVZ129" s="1"/>
      <c r="LWA129" s="1"/>
      <c r="LWB129" s="1"/>
      <c r="LWC129" s="1"/>
      <c r="LWD129" s="1"/>
      <c r="LWE129" s="1"/>
      <c r="LWF129" s="1"/>
      <c r="LWG129" s="1"/>
      <c r="LWH129" s="1"/>
      <c r="LWI129" s="1"/>
      <c r="LWJ129" s="1"/>
      <c r="LWK129" s="1"/>
      <c r="LWL129" s="1"/>
      <c r="LWM129" s="1"/>
      <c r="LWN129" s="1"/>
      <c r="LWO129" s="1"/>
      <c r="LWP129" s="1"/>
      <c r="LWQ129" s="1"/>
      <c r="LWR129" s="1"/>
      <c r="LWS129" s="1"/>
      <c r="LWT129" s="1"/>
      <c r="LWU129" s="1"/>
      <c r="LWV129" s="1"/>
      <c r="LWW129" s="1"/>
      <c r="LWX129" s="1"/>
      <c r="LWY129" s="1"/>
      <c r="LWZ129" s="1"/>
      <c r="LXA129" s="1"/>
      <c r="LXB129" s="1"/>
      <c r="LXC129" s="1"/>
      <c r="LXD129" s="1"/>
      <c r="LXE129" s="1"/>
      <c r="LXF129" s="1"/>
      <c r="LXG129" s="1"/>
      <c r="LXH129" s="1"/>
      <c r="LXI129" s="1"/>
      <c r="LXJ129" s="1"/>
      <c r="LXK129" s="1"/>
      <c r="LXL129" s="1"/>
      <c r="LXM129" s="1"/>
      <c r="LXN129" s="1"/>
      <c r="LXO129" s="1"/>
      <c r="LXP129" s="1"/>
      <c r="LXQ129" s="1"/>
      <c r="LXR129" s="1"/>
      <c r="LXS129" s="1"/>
      <c r="LXT129" s="1"/>
      <c r="LXU129" s="1"/>
      <c r="LXV129" s="1"/>
      <c r="LXW129" s="1"/>
      <c r="LXX129" s="1"/>
      <c r="LXY129" s="1"/>
      <c r="LXZ129" s="1"/>
      <c r="LYA129" s="1"/>
      <c r="LYB129" s="1"/>
      <c r="LYC129" s="1"/>
      <c r="LYD129" s="1"/>
      <c r="LYE129" s="1"/>
      <c r="LYF129" s="1"/>
      <c r="LYG129" s="1"/>
      <c r="LYH129" s="1"/>
      <c r="LYI129" s="1"/>
      <c r="LYJ129" s="1"/>
      <c r="LYK129" s="1"/>
      <c r="LYL129" s="1"/>
      <c r="LYM129" s="1"/>
      <c r="LYN129" s="1"/>
      <c r="LYO129" s="1"/>
      <c r="LYP129" s="1"/>
      <c r="LYQ129" s="1"/>
      <c r="LYR129" s="1"/>
      <c r="LYS129" s="1"/>
      <c r="LYT129" s="1"/>
      <c r="LYU129" s="1"/>
      <c r="LYV129" s="1"/>
      <c r="LYW129" s="1"/>
      <c r="LYX129" s="1"/>
      <c r="LYY129" s="1"/>
      <c r="LYZ129" s="1"/>
      <c r="LZA129" s="1"/>
      <c r="LZB129" s="1"/>
      <c r="LZC129" s="1"/>
      <c r="LZD129" s="1"/>
      <c r="LZE129" s="1"/>
      <c r="LZF129" s="1"/>
      <c r="LZG129" s="1"/>
      <c r="LZH129" s="1"/>
      <c r="LZI129" s="1"/>
      <c r="LZJ129" s="1"/>
      <c r="LZK129" s="1"/>
      <c r="LZL129" s="1"/>
      <c r="LZM129" s="1"/>
      <c r="LZN129" s="1"/>
      <c r="LZO129" s="1"/>
      <c r="LZP129" s="1"/>
      <c r="LZQ129" s="1"/>
      <c r="LZR129" s="1"/>
      <c r="LZS129" s="1"/>
      <c r="LZT129" s="1"/>
      <c r="LZU129" s="1"/>
      <c r="LZV129" s="1"/>
      <c r="LZW129" s="1"/>
      <c r="LZX129" s="1"/>
      <c r="LZY129" s="1"/>
      <c r="LZZ129" s="1"/>
      <c r="MAA129" s="1"/>
      <c r="MAB129" s="1"/>
      <c r="MAC129" s="1"/>
      <c r="MAD129" s="1"/>
      <c r="MAE129" s="1"/>
      <c r="MAF129" s="1"/>
      <c r="MAG129" s="1"/>
      <c r="MAH129" s="1"/>
      <c r="MAI129" s="1"/>
      <c r="MAJ129" s="1"/>
      <c r="MAK129" s="1"/>
      <c r="MAL129" s="1"/>
      <c r="MAM129" s="1"/>
      <c r="MAN129" s="1"/>
      <c r="MAO129" s="1"/>
      <c r="MAP129" s="1"/>
      <c r="MAQ129" s="1"/>
      <c r="MAR129" s="1"/>
      <c r="MAS129" s="1"/>
      <c r="MAT129" s="1"/>
      <c r="MAU129" s="1"/>
      <c r="MAV129" s="1"/>
      <c r="MAW129" s="1"/>
      <c r="MAX129" s="1"/>
      <c r="MAY129" s="1"/>
      <c r="MAZ129" s="1"/>
      <c r="MBA129" s="1"/>
      <c r="MBB129" s="1"/>
      <c r="MBC129" s="1"/>
      <c r="MBD129" s="1"/>
      <c r="MBE129" s="1"/>
      <c r="MBF129" s="1"/>
      <c r="MBG129" s="1"/>
      <c r="MBH129" s="1"/>
      <c r="MBI129" s="1"/>
      <c r="MBJ129" s="1"/>
      <c r="MBK129" s="1"/>
      <c r="MBL129" s="1"/>
      <c r="MBM129" s="1"/>
      <c r="MBN129" s="1"/>
      <c r="MBO129" s="1"/>
      <c r="MBP129" s="1"/>
      <c r="MBQ129" s="1"/>
      <c r="MBR129" s="1"/>
      <c r="MBS129" s="1"/>
      <c r="MBT129" s="1"/>
      <c r="MBU129" s="1"/>
      <c r="MBV129" s="1"/>
      <c r="MBW129" s="1"/>
      <c r="MBX129" s="1"/>
      <c r="MBY129" s="1"/>
      <c r="MBZ129" s="1"/>
      <c r="MCA129" s="1"/>
      <c r="MCB129" s="1"/>
      <c r="MCC129" s="1"/>
      <c r="MCD129" s="1"/>
      <c r="MCE129" s="1"/>
      <c r="MCF129" s="1"/>
      <c r="MCG129" s="1"/>
      <c r="MCH129" s="1"/>
      <c r="MCI129" s="1"/>
      <c r="MCJ129" s="1"/>
      <c r="MCK129" s="1"/>
      <c r="MCL129" s="1"/>
      <c r="MCM129" s="1"/>
      <c r="MCN129" s="1"/>
      <c r="MCO129" s="1"/>
      <c r="MCP129" s="1"/>
      <c r="MCQ129" s="1"/>
      <c r="MCR129" s="1"/>
      <c r="MCS129" s="1"/>
      <c r="MCT129" s="1"/>
      <c r="MCU129" s="1"/>
      <c r="MCV129" s="1"/>
      <c r="MCW129" s="1"/>
      <c r="MCX129" s="1"/>
      <c r="MCY129" s="1"/>
      <c r="MCZ129" s="1"/>
      <c r="MDA129" s="1"/>
      <c r="MDB129" s="1"/>
      <c r="MDC129" s="1"/>
      <c r="MDD129" s="1"/>
      <c r="MDE129" s="1"/>
      <c r="MDF129" s="1"/>
      <c r="MDG129" s="1"/>
      <c r="MDH129" s="1"/>
      <c r="MDI129" s="1"/>
      <c r="MDJ129" s="1"/>
      <c r="MDK129" s="1"/>
      <c r="MDL129" s="1"/>
      <c r="MDM129" s="1"/>
      <c r="MDN129" s="1"/>
      <c r="MDO129" s="1"/>
      <c r="MDP129" s="1"/>
      <c r="MDQ129" s="1"/>
      <c r="MDR129" s="1"/>
      <c r="MDS129" s="1"/>
      <c r="MDT129" s="1"/>
      <c r="MDU129" s="1"/>
      <c r="MDV129" s="1"/>
      <c r="MDW129" s="1"/>
      <c r="MDX129" s="1"/>
      <c r="MDY129" s="1"/>
      <c r="MDZ129" s="1"/>
      <c r="MEA129" s="1"/>
      <c r="MEB129" s="1"/>
      <c r="MEC129" s="1"/>
      <c r="MED129" s="1"/>
      <c r="MEE129" s="1"/>
      <c r="MEF129" s="1"/>
      <c r="MEG129" s="1"/>
      <c r="MEH129" s="1"/>
      <c r="MEI129" s="1"/>
      <c r="MEJ129" s="1"/>
      <c r="MEK129" s="1"/>
      <c r="MEL129" s="1"/>
      <c r="MEM129" s="1"/>
      <c r="MEN129" s="1"/>
      <c r="MEO129" s="1"/>
      <c r="MEP129" s="1"/>
      <c r="MEQ129" s="1"/>
      <c r="MER129" s="1"/>
      <c r="MES129" s="1"/>
      <c r="MET129" s="1"/>
      <c r="MEU129" s="1"/>
      <c r="MEV129" s="1"/>
      <c r="MEW129" s="1"/>
      <c r="MEX129" s="1"/>
      <c r="MEY129" s="1"/>
      <c r="MEZ129" s="1"/>
      <c r="MFA129" s="1"/>
      <c r="MFB129" s="1"/>
      <c r="MFC129" s="1"/>
      <c r="MFD129" s="1"/>
      <c r="MFE129" s="1"/>
      <c r="MFF129" s="1"/>
      <c r="MFG129" s="1"/>
      <c r="MFH129" s="1"/>
      <c r="MFI129" s="1"/>
      <c r="MFJ129" s="1"/>
      <c r="MFK129" s="1"/>
      <c r="MFL129" s="1"/>
      <c r="MFM129" s="1"/>
      <c r="MFN129" s="1"/>
      <c r="MFO129" s="1"/>
      <c r="MFP129" s="1"/>
      <c r="MFQ129" s="1"/>
      <c r="MFR129" s="1"/>
      <c r="MFS129" s="1"/>
      <c r="MFT129" s="1"/>
      <c r="MFU129" s="1"/>
      <c r="MFV129" s="1"/>
      <c r="MFW129" s="1"/>
      <c r="MFX129" s="1"/>
      <c r="MFY129" s="1"/>
      <c r="MFZ129" s="1"/>
      <c r="MGA129" s="1"/>
      <c r="MGB129" s="1"/>
      <c r="MGC129" s="1"/>
      <c r="MGD129" s="1"/>
      <c r="MGE129" s="1"/>
      <c r="MGF129" s="1"/>
      <c r="MGG129" s="1"/>
      <c r="MGH129" s="1"/>
      <c r="MGI129" s="1"/>
      <c r="MGJ129" s="1"/>
      <c r="MGK129" s="1"/>
      <c r="MGL129" s="1"/>
      <c r="MGM129" s="1"/>
      <c r="MGN129" s="1"/>
      <c r="MGO129" s="1"/>
      <c r="MGP129" s="1"/>
      <c r="MGQ129" s="1"/>
      <c r="MGR129" s="1"/>
      <c r="MGS129" s="1"/>
      <c r="MGT129" s="1"/>
      <c r="MGU129" s="1"/>
      <c r="MGV129" s="1"/>
      <c r="MGW129" s="1"/>
      <c r="MGX129" s="1"/>
      <c r="MGY129" s="1"/>
      <c r="MGZ129" s="1"/>
      <c r="MHA129" s="1"/>
      <c r="MHB129" s="1"/>
      <c r="MHC129" s="1"/>
      <c r="MHD129" s="1"/>
      <c r="MHE129" s="1"/>
      <c r="MHF129" s="1"/>
      <c r="MHG129" s="1"/>
      <c r="MHH129" s="1"/>
      <c r="MHI129" s="1"/>
      <c r="MHJ129" s="1"/>
      <c r="MHK129" s="1"/>
      <c r="MHL129" s="1"/>
      <c r="MHM129" s="1"/>
      <c r="MHN129" s="1"/>
      <c r="MHO129" s="1"/>
      <c r="MHP129" s="1"/>
      <c r="MHQ129" s="1"/>
      <c r="MHR129" s="1"/>
      <c r="MHS129" s="1"/>
      <c r="MHT129" s="1"/>
      <c r="MHU129" s="1"/>
      <c r="MHV129" s="1"/>
      <c r="MHW129" s="1"/>
      <c r="MHX129" s="1"/>
      <c r="MHY129" s="1"/>
      <c r="MHZ129" s="1"/>
      <c r="MIA129" s="1"/>
      <c r="MIB129" s="1"/>
      <c r="MIC129" s="1"/>
      <c r="MID129" s="1"/>
      <c r="MIE129" s="1"/>
      <c r="MIF129" s="1"/>
      <c r="MIG129" s="1"/>
      <c r="MIH129" s="1"/>
      <c r="MII129" s="1"/>
      <c r="MIJ129" s="1"/>
      <c r="MIK129" s="1"/>
      <c r="MIL129" s="1"/>
      <c r="MIM129" s="1"/>
      <c r="MIN129" s="1"/>
      <c r="MIO129" s="1"/>
      <c r="MIP129" s="1"/>
      <c r="MIQ129" s="1"/>
      <c r="MIR129" s="1"/>
      <c r="MIS129" s="1"/>
      <c r="MIT129" s="1"/>
      <c r="MIU129" s="1"/>
      <c r="MIV129" s="1"/>
      <c r="MIW129" s="1"/>
      <c r="MIX129" s="1"/>
      <c r="MIY129" s="1"/>
      <c r="MIZ129" s="1"/>
      <c r="MJA129" s="1"/>
      <c r="MJB129" s="1"/>
      <c r="MJC129" s="1"/>
      <c r="MJD129" s="1"/>
      <c r="MJE129" s="1"/>
      <c r="MJF129" s="1"/>
      <c r="MJG129" s="1"/>
      <c r="MJH129" s="1"/>
      <c r="MJI129" s="1"/>
      <c r="MJJ129" s="1"/>
      <c r="MJK129" s="1"/>
      <c r="MJL129" s="1"/>
      <c r="MJM129" s="1"/>
      <c r="MJN129" s="1"/>
      <c r="MJO129" s="1"/>
      <c r="MJP129" s="1"/>
      <c r="MJQ129" s="1"/>
      <c r="MJR129" s="1"/>
      <c r="MJS129" s="1"/>
      <c r="MJT129" s="1"/>
      <c r="MJU129" s="1"/>
      <c r="MJV129" s="1"/>
      <c r="MJW129" s="1"/>
      <c r="MJX129" s="1"/>
      <c r="MJY129" s="1"/>
      <c r="MJZ129" s="1"/>
      <c r="MKA129" s="1"/>
      <c r="MKB129" s="1"/>
      <c r="MKC129" s="1"/>
      <c r="MKD129" s="1"/>
      <c r="MKE129" s="1"/>
      <c r="MKF129" s="1"/>
      <c r="MKG129" s="1"/>
      <c r="MKH129" s="1"/>
      <c r="MKI129" s="1"/>
      <c r="MKJ129" s="1"/>
      <c r="MKK129" s="1"/>
      <c r="MKL129" s="1"/>
      <c r="MKM129" s="1"/>
      <c r="MKN129" s="1"/>
      <c r="MKO129" s="1"/>
      <c r="MKP129" s="1"/>
      <c r="MKQ129" s="1"/>
      <c r="MKR129" s="1"/>
      <c r="MKS129" s="1"/>
      <c r="MKT129" s="1"/>
      <c r="MKU129" s="1"/>
      <c r="MKV129" s="1"/>
      <c r="MKW129" s="1"/>
      <c r="MKX129" s="1"/>
      <c r="MKY129" s="1"/>
      <c r="MKZ129" s="1"/>
      <c r="MLA129" s="1"/>
      <c r="MLB129" s="1"/>
      <c r="MLC129" s="1"/>
      <c r="MLD129" s="1"/>
      <c r="MLE129" s="1"/>
      <c r="MLF129" s="1"/>
      <c r="MLG129" s="1"/>
      <c r="MLH129" s="1"/>
      <c r="MLI129" s="1"/>
      <c r="MLJ129" s="1"/>
      <c r="MLK129" s="1"/>
      <c r="MLL129" s="1"/>
      <c r="MLM129" s="1"/>
      <c r="MLN129" s="1"/>
      <c r="MLO129" s="1"/>
      <c r="MLP129" s="1"/>
      <c r="MLQ129" s="1"/>
      <c r="MLR129" s="1"/>
      <c r="MLS129" s="1"/>
      <c r="MLT129" s="1"/>
      <c r="MLU129" s="1"/>
      <c r="MLV129" s="1"/>
      <c r="MLW129" s="1"/>
      <c r="MLX129" s="1"/>
      <c r="MLY129" s="1"/>
      <c r="MLZ129" s="1"/>
      <c r="MMA129" s="1"/>
      <c r="MMB129" s="1"/>
      <c r="MMC129" s="1"/>
      <c r="MMD129" s="1"/>
      <c r="MME129" s="1"/>
      <c r="MMF129" s="1"/>
      <c r="MMG129" s="1"/>
      <c r="MMH129" s="1"/>
      <c r="MMI129" s="1"/>
      <c r="MMJ129" s="1"/>
      <c r="MMK129" s="1"/>
      <c r="MML129" s="1"/>
      <c r="MMM129" s="1"/>
      <c r="MMN129" s="1"/>
      <c r="MMO129" s="1"/>
      <c r="MMP129" s="1"/>
      <c r="MMQ129" s="1"/>
      <c r="MMR129" s="1"/>
      <c r="MMS129" s="1"/>
      <c r="MMT129" s="1"/>
      <c r="MMU129" s="1"/>
      <c r="MMV129" s="1"/>
      <c r="MMW129" s="1"/>
      <c r="MMX129" s="1"/>
      <c r="MMY129" s="1"/>
      <c r="MMZ129" s="1"/>
      <c r="MNA129" s="1"/>
      <c r="MNB129" s="1"/>
      <c r="MNC129" s="1"/>
      <c r="MND129" s="1"/>
      <c r="MNE129" s="1"/>
      <c r="MNF129" s="1"/>
      <c r="MNG129" s="1"/>
      <c r="MNH129" s="1"/>
      <c r="MNI129" s="1"/>
      <c r="MNJ129" s="1"/>
      <c r="MNK129" s="1"/>
      <c r="MNL129" s="1"/>
      <c r="MNM129" s="1"/>
      <c r="MNN129" s="1"/>
      <c r="MNO129" s="1"/>
      <c r="MNP129" s="1"/>
      <c r="MNQ129" s="1"/>
      <c r="MNR129" s="1"/>
      <c r="MNS129" s="1"/>
      <c r="MNT129" s="1"/>
      <c r="MNU129" s="1"/>
      <c r="MNV129" s="1"/>
      <c r="MNW129" s="1"/>
      <c r="MNX129" s="1"/>
      <c r="MNY129" s="1"/>
      <c r="MNZ129" s="1"/>
      <c r="MOA129" s="1"/>
      <c r="MOB129" s="1"/>
      <c r="MOC129" s="1"/>
      <c r="MOD129" s="1"/>
      <c r="MOE129" s="1"/>
      <c r="MOF129" s="1"/>
      <c r="MOG129" s="1"/>
      <c r="MOH129" s="1"/>
      <c r="MOI129" s="1"/>
      <c r="MOJ129" s="1"/>
      <c r="MOK129" s="1"/>
      <c r="MOL129" s="1"/>
      <c r="MOM129" s="1"/>
      <c r="MON129" s="1"/>
      <c r="MOO129" s="1"/>
      <c r="MOP129" s="1"/>
      <c r="MOQ129" s="1"/>
      <c r="MOR129" s="1"/>
      <c r="MOS129" s="1"/>
      <c r="MOT129" s="1"/>
      <c r="MOU129" s="1"/>
      <c r="MOV129" s="1"/>
      <c r="MOW129" s="1"/>
      <c r="MOX129" s="1"/>
      <c r="MOY129" s="1"/>
      <c r="MOZ129" s="1"/>
      <c r="MPA129" s="1"/>
      <c r="MPB129" s="1"/>
      <c r="MPC129" s="1"/>
      <c r="MPD129" s="1"/>
      <c r="MPE129" s="1"/>
      <c r="MPF129" s="1"/>
      <c r="MPG129" s="1"/>
      <c r="MPH129" s="1"/>
      <c r="MPI129" s="1"/>
      <c r="MPJ129" s="1"/>
      <c r="MPK129" s="1"/>
      <c r="MPL129" s="1"/>
      <c r="MPM129" s="1"/>
      <c r="MPN129" s="1"/>
      <c r="MPO129" s="1"/>
      <c r="MPP129" s="1"/>
      <c r="MPQ129" s="1"/>
      <c r="MPR129" s="1"/>
      <c r="MPS129" s="1"/>
      <c r="MPT129" s="1"/>
      <c r="MPU129" s="1"/>
      <c r="MPV129" s="1"/>
      <c r="MPW129" s="1"/>
      <c r="MPX129" s="1"/>
      <c r="MPY129" s="1"/>
      <c r="MPZ129" s="1"/>
      <c r="MQA129" s="1"/>
      <c r="MQB129" s="1"/>
      <c r="MQC129" s="1"/>
      <c r="MQD129" s="1"/>
      <c r="MQE129" s="1"/>
      <c r="MQF129" s="1"/>
      <c r="MQG129" s="1"/>
      <c r="MQH129" s="1"/>
      <c r="MQI129" s="1"/>
      <c r="MQJ129" s="1"/>
      <c r="MQK129" s="1"/>
      <c r="MQL129" s="1"/>
      <c r="MQM129" s="1"/>
      <c r="MQN129" s="1"/>
      <c r="MQO129" s="1"/>
      <c r="MQP129" s="1"/>
      <c r="MQQ129" s="1"/>
      <c r="MQR129" s="1"/>
      <c r="MQS129" s="1"/>
      <c r="MQT129" s="1"/>
      <c r="MQU129" s="1"/>
      <c r="MQV129" s="1"/>
      <c r="MQW129" s="1"/>
      <c r="MQX129" s="1"/>
      <c r="MQY129" s="1"/>
      <c r="MQZ129" s="1"/>
      <c r="MRA129" s="1"/>
      <c r="MRB129" s="1"/>
      <c r="MRC129" s="1"/>
      <c r="MRD129" s="1"/>
      <c r="MRE129" s="1"/>
      <c r="MRF129" s="1"/>
      <c r="MRG129" s="1"/>
      <c r="MRH129" s="1"/>
      <c r="MRI129" s="1"/>
      <c r="MRJ129" s="1"/>
      <c r="MRK129" s="1"/>
      <c r="MRL129" s="1"/>
      <c r="MRM129" s="1"/>
      <c r="MRN129" s="1"/>
      <c r="MRO129" s="1"/>
      <c r="MRP129" s="1"/>
      <c r="MRQ129" s="1"/>
      <c r="MRR129" s="1"/>
      <c r="MRS129" s="1"/>
      <c r="MRT129" s="1"/>
      <c r="MRU129" s="1"/>
      <c r="MRV129" s="1"/>
      <c r="MRW129" s="1"/>
      <c r="MRX129" s="1"/>
      <c r="MRY129" s="1"/>
      <c r="MRZ129" s="1"/>
      <c r="MSA129" s="1"/>
      <c r="MSB129" s="1"/>
      <c r="MSC129" s="1"/>
      <c r="MSD129" s="1"/>
      <c r="MSE129" s="1"/>
      <c r="MSF129" s="1"/>
      <c r="MSG129" s="1"/>
      <c r="MSH129" s="1"/>
      <c r="MSI129" s="1"/>
      <c r="MSJ129" s="1"/>
      <c r="MSK129" s="1"/>
      <c r="MSL129" s="1"/>
      <c r="MSM129" s="1"/>
      <c r="MSN129" s="1"/>
      <c r="MSO129" s="1"/>
      <c r="MSP129" s="1"/>
      <c r="MSQ129" s="1"/>
      <c r="MSR129" s="1"/>
      <c r="MSS129" s="1"/>
      <c r="MST129" s="1"/>
      <c r="MSU129" s="1"/>
      <c r="MSV129" s="1"/>
      <c r="MSW129" s="1"/>
      <c r="MSX129" s="1"/>
      <c r="MSY129" s="1"/>
      <c r="MSZ129" s="1"/>
      <c r="MTA129" s="1"/>
      <c r="MTB129" s="1"/>
      <c r="MTC129" s="1"/>
      <c r="MTD129" s="1"/>
      <c r="MTE129" s="1"/>
      <c r="MTF129" s="1"/>
      <c r="MTG129" s="1"/>
      <c r="MTH129" s="1"/>
      <c r="MTI129" s="1"/>
      <c r="MTJ129" s="1"/>
      <c r="MTK129" s="1"/>
      <c r="MTL129" s="1"/>
      <c r="MTM129" s="1"/>
      <c r="MTN129" s="1"/>
      <c r="MTO129" s="1"/>
      <c r="MTP129" s="1"/>
      <c r="MTQ129" s="1"/>
      <c r="MTR129" s="1"/>
      <c r="MTS129" s="1"/>
      <c r="MTT129" s="1"/>
      <c r="MTU129" s="1"/>
      <c r="MTV129" s="1"/>
      <c r="MTW129" s="1"/>
      <c r="MTX129" s="1"/>
      <c r="MTY129" s="1"/>
      <c r="MTZ129" s="1"/>
      <c r="MUA129" s="1"/>
      <c r="MUB129" s="1"/>
      <c r="MUC129" s="1"/>
      <c r="MUD129" s="1"/>
      <c r="MUE129" s="1"/>
      <c r="MUF129" s="1"/>
      <c r="MUG129" s="1"/>
      <c r="MUH129" s="1"/>
      <c r="MUI129" s="1"/>
      <c r="MUJ129" s="1"/>
      <c r="MUK129" s="1"/>
      <c r="MUL129" s="1"/>
      <c r="MUM129" s="1"/>
      <c r="MUN129" s="1"/>
      <c r="MUO129" s="1"/>
      <c r="MUP129" s="1"/>
      <c r="MUQ129" s="1"/>
      <c r="MUR129" s="1"/>
      <c r="MUS129" s="1"/>
      <c r="MUT129" s="1"/>
      <c r="MUU129" s="1"/>
      <c r="MUV129" s="1"/>
      <c r="MUW129" s="1"/>
      <c r="MUX129" s="1"/>
      <c r="MUY129" s="1"/>
      <c r="MUZ129" s="1"/>
      <c r="MVA129" s="1"/>
      <c r="MVB129" s="1"/>
      <c r="MVC129" s="1"/>
      <c r="MVD129" s="1"/>
      <c r="MVE129" s="1"/>
      <c r="MVF129" s="1"/>
      <c r="MVG129" s="1"/>
      <c r="MVH129" s="1"/>
      <c r="MVI129" s="1"/>
      <c r="MVJ129" s="1"/>
      <c r="MVK129" s="1"/>
      <c r="MVL129" s="1"/>
      <c r="MVM129" s="1"/>
      <c r="MVN129" s="1"/>
      <c r="MVO129" s="1"/>
      <c r="MVP129" s="1"/>
      <c r="MVQ129" s="1"/>
      <c r="MVR129" s="1"/>
      <c r="MVS129" s="1"/>
      <c r="MVT129" s="1"/>
      <c r="MVU129" s="1"/>
      <c r="MVV129" s="1"/>
      <c r="MVW129" s="1"/>
      <c r="MVX129" s="1"/>
      <c r="MVY129" s="1"/>
      <c r="MVZ129" s="1"/>
      <c r="MWA129" s="1"/>
      <c r="MWB129" s="1"/>
      <c r="MWC129" s="1"/>
      <c r="MWD129" s="1"/>
      <c r="MWE129" s="1"/>
      <c r="MWF129" s="1"/>
      <c r="MWG129" s="1"/>
      <c r="MWH129" s="1"/>
      <c r="MWI129" s="1"/>
      <c r="MWJ129" s="1"/>
      <c r="MWK129" s="1"/>
      <c r="MWL129" s="1"/>
      <c r="MWM129" s="1"/>
      <c r="MWN129" s="1"/>
      <c r="MWO129" s="1"/>
      <c r="MWP129" s="1"/>
      <c r="MWQ129" s="1"/>
      <c r="MWR129" s="1"/>
      <c r="MWS129" s="1"/>
      <c r="MWT129" s="1"/>
      <c r="MWU129" s="1"/>
      <c r="MWV129" s="1"/>
      <c r="MWW129" s="1"/>
      <c r="MWX129" s="1"/>
      <c r="MWY129" s="1"/>
      <c r="MWZ129" s="1"/>
      <c r="MXA129" s="1"/>
      <c r="MXB129" s="1"/>
      <c r="MXC129" s="1"/>
      <c r="MXD129" s="1"/>
      <c r="MXE129" s="1"/>
      <c r="MXF129" s="1"/>
      <c r="MXG129" s="1"/>
      <c r="MXH129" s="1"/>
      <c r="MXI129" s="1"/>
      <c r="MXJ129" s="1"/>
      <c r="MXK129" s="1"/>
      <c r="MXL129" s="1"/>
      <c r="MXM129" s="1"/>
      <c r="MXN129" s="1"/>
      <c r="MXO129" s="1"/>
      <c r="MXP129" s="1"/>
      <c r="MXQ129" s="1"/>
      <c r="MXR129" s="1"/>
      <c r="MXS129" s="1"/>
      <c r="MXT129" s="1"/>
      <c r="MXU129" s="1"/>
      <c r="MXV129" s="1"/>
      <c r="MXW129" s="1"/>
      <c r="MXX129" s="1"/>
      <c r="MXY129" s="1"/>
      <c r="MXZ129" s="1"/>
      <c r="MYA129" s="1"/>
      <c r="MYB129" s="1"/>
      <c r="MYC129" s="1"/>
      <c r="MYD129" s="1"/>
      <c r="MYE129" s="1"/>
      <c r="MYF129" s="1"/>
      <c r="MYG129" s="1"/>
      <c r="MYH129" s="1"/>
      <c r="MYI129" s="1"/>
      <c r="MYJ129" s="1"/>
      <c r="MYK129" s="1"/>
      <c r="MYL129" s="1"/>
      <c r="MYM129" s="1"/>
      <c r="MYN129" s="1"/>
      <c r="MYO129" s="1"/>
      <c r="MYP129" s="1"/>
      <c r="MYQ129" s="1"/>
      <c r="MYR129" s="1"/>
      <c r="MYS129" s="1"/>
      <c r="MYT129" s="1"/>
      <c r="MYU129" s="1"/>
      <c r="MYV129" s="1"/>
      <c r="MYW129" s="1"/>
      <c r="MYX129" s="1"/>
      <c r="MYY129" s="1"/>
      <c r="MYZ129" s="1"/>
      <c r="MZA129" s="1"/>
      <c r="MZB129" s="1"/>
      <c r="MZC129" s="1"/>
      <c r="MZD129" s="1"/>
      <c r="MZE129" s="1"/>
      <c r="MZF129" s="1"/>
      <c r="MZG129" s="1"/>
      <c r="MZH129" s="1"/>
      <c r="MZI129" s="1"/>
      <c r="MZJ129" s="1"/>
      <c r="MZK129" s="1"/>
      <c r="MZL129" s="1"/>
      <c r="MZM129" s="1"/>
      <c r="MZN129" s="1"/>
      <c r="MZO129" s="1"/>
      <c r="MZP129" s="1"/>
      <c r="MZQ129" s="1"/>
      <c r="MZR129" s="1"/>
      <c r="MZS129" s="1"/>
      <c r="MZT129" s="1"/>
      <c r="MZU129" s="1"/>
      <c r="MZV129" s="1"/>
      <c r="MZW129" s="1"/>
      <c r="MZX129" s="1"/>
      <c r="MZY129" s="1"/>
      <c r="MZZ129" s="1"/>
      <c r="NAA129" s="1"/>
      <c r="NAB129" s="1"/>
      <c r="NAC129" s="1"/>
      <c r="NAD129" s="1"/>
      <c r="NAE129" s="1"/>
      <c r="NAF129" s="1"/>
      <c r="NAG129" s="1"/>
      <c r="NAH129" s="1"/>
      <c r="NAI129" s="1"/>
      <c r="NAJ129" s="1"/>
      <c r="NAK129" s="1"/>
      <c r="NAL129" s="1"/>
      <c r="NAM129" s="1"/>
      <c r="NAN129" s="1"/>
      <c r="NAO129" s="1"/>
      <c r="NAP129" s="1"/>
      <c r="NAQ129" s="1"/>
      <c r="NAR129" s="1"/>
      <c r="NAS129" s="1"/>
      <c r="NAT129" s="1"/>
      <c r="NAU129" s="1"/>
      <c r="NAV129" s="1"/>
      <c r="NAW129" s="1"/>
      <c r="NAX129" s="1"/>
      <c r="NAY129" s="1"/>
      <c r="NAZ129" s="1"/>
      <c r="NBA129" s="1"/>
      <c r="NBB129" s="1"/>
      <c r="NBC129" s="1"/>
      <c r="NBD129" s="1"/>
      <c r="NBE129" s="1"/>
      <c r="NBF129" s="1"/>
      <c r="NBG129" s="1"/>
      <c r="NBH129" s="1"/>
      <c r="NBI129" s="1"/>
      <c r="NBJ129" s="1"/>
      <c r="NBK129" s="1"/>
      <c r="NBL129" s="1"/>
      <c r="NBM129" s="1"/>
      <c r="NBN129" s="1"/>
      <c r="NBO129" s="1"/>
      <c r="NBP129" s="1"/>
      <c r="NBQ129" s="1"/>
      <c r="NBR129" s="1"/>
      <c r="NBS129" s="1"/>
      <c r="NBT129" s="1"/>
      <c r="NBU129" s="1"/>
      <c r="NBV129" s="1"/>
      <c r="NBW129" s="1"/>
      <c r="NBX129" s="1"/>
      <c r="NBY129" s="1"/>
      <c r="NBZ129" s="1"/>
      <c r="NCA129" s="1"/>
      <c r="NCB129" s="1"/>
      <c r="NCC129" s="1"/>
      <c r="NCD129" s="1"/>
      <c r="NCE129" s="1"/>
      <c r="NCF129" s="1"/>
      <c r="NCG129" s="1"/>
      <c r="NCH129" s="1"/>
      <c r="NCI129" s="1"/>
      <c r="NCJ129" s="1"/>
      <c r="NCK129" s="1"/>
      <c r="NCL129" s="1"/>
      <c r="NCM129" s="1"/>
      <c r="NCN129" s="1"/>
      <c r="NCO129" s="1"/>
      <c r="NCP129" s="1"/>
      <c r="NCQ129" s="1"/>
      <c r="NCR129" s="1"/>
      <c r="NCS129" s="1"/>
      <c r="NCT129" s="1"/>
      <c r="NCU129" s="1"/>
      <c r="NCV129" s="1"/>
      <c r="NCW129" s="1"/>
      <c r="NCX129" s="1"/>
      <c r="NCY129" s="1"/>
      <c r="NCZ129" s="1"/>
      <c r="NDA129" s="1"/>
      <c r="NDB129" s="1"/>
      <c r="NDC129" s="1"/>
      <c r="NDD129" s="1"/>
      <c r="NDE129" s="1"/>
      <c r="NDF129" s="1"/>
      <c r="NDG129" s="1"/>
      <c r="NDH129" s="1"/>
      <c r="NDI129" s="1"/>
      <c r="NDJ129" s="1"/>
      <c r="NDK129" s="1"/>
      <c r="NDL129" s="1"/>
      <c r="NDM129" s="1"/>
      <c r="NDN129" s="1"/>
      <c r="NDO129" s="1"/>
      <c r="NDP129" s="1"/>
      <c r="NDQ129" s="1"/>
      <c r="NDR129" s="1"/>
      <c r="NDS129" s="1"/>
      <c r="NDT129" s="1"/>
      <c r="NDU129" s="1"/>
      <c r="NDV129" s="1"/>
      <c r="NDW129" s="1"/>
      <c r="NDX129" s="1"/>
      <c r="NDY129" s="1"/>
      <c r="NDZ129" s="1"/>
      <c r="NEA129" s="1"/>
      <c r="NEB129" s="1"/>
      <c r="NEC129" s="1"/>
      <c r="NED129" s="1"/>
      <c r="NEE129" s="1"/>
      <c r="NEF129" s="1"/>
      <c r="NEG129" s="1"/>
      <c r="NEH129" s="1"/>
      <c r="NEI129" s="1"/>
      <c r="NEJ129" s="1"/>
      <c r="NEK129" s="1"/>
      <c r="NEL129" s="1"/>
      <c r="NEM129" s="1"/>
      <c r="NEN129" s="1"/>
      <c r="NEO129" s="1"/>
      <c r="NEP129" s="1"/>
      <c r="NEQ129" s="1"/>
      <c r="NER129" s="1"/>
      <c r="NES129" s="1"/>
      <c r="NET129" s="1"/>
      <c r="NEU129" s="1"/>
      <c r="NEV129" s="1"/>
      <c r="NEW129" s="1"/>
      <c r="NEX129" s="1"/>
      <c r="NEY129" s="1"/>
      <c r="NEZ129" s="1"/>
      <c r="NFA129" s="1"/>
      <c r="NFB129" s="1"/>
      <c r="NFC129" s="1"/>
      <c r="NFD129" s="1"/>
      <c r="NFE129" s="1"/>
      <c r="NFF129" s="1"/>
      <c r="NFG129" s="1"/>
      <c r="NFH129" s="1"/>
      <c r="NFI129" s="1"/>
      <c r="NFJ129" s="1"/>
      <c r="NFK129" s="1"/>
      <c r="NFL129" s="1"/>
      <c r="NFM129" s="1"/>
      <c r="NFN129" s="1"/>
      <c r="NFO129" s="1"/>
      <c r="NFP129" s="1"/>
      <c r="NFQ129" s="1"/>
      <c r="NFR129" s="1"/>
      <c r="NFS129" s="1"/>
      <c r="NFT129" s="1"/>
      <c r="NFU129" s="1"/>
      <c r="NFV129" s="1"/>
      <c r="NFW129" s="1"/>
      <c r="NFX129" s="1"/>
      <c r="NFY129" s="1"/>
      <c r="NFZ129" s="1"/>
      <c r="NGA129" s="1"/>
      <c r="NGB129" s="1"/>
      <c r="NGC129" s="1"/>
      <c r="NGD129" s="1"/>
      <c r="NGE129" s="1"/>
      <c r="NGF129" s="1"/>
      <c r="NGG129" s="1"/>
      <c r="NGH129" s="1"/>
      <c r="NGI129" s="1"/>
      <c r="NGJ129" s="1"/>
      <c r="NGK129" s="1"/>
      <c r="NGL129" s="1"/>
      <c r="NGM129" s="1"/>
      <c r="NGN129" s="1"/>
      <c r="NGO129" s="1"/>
      <c r="NGP129" s="1"/>
      <c r="NGQ129" s="1"/>
      <c r="NGR129" s="1"/>
      <c r="NGS129" s="1"/>
      <c r="NGT129" s="1"/>
      <c r="NGU129" s="1"/>
      <c r="NGV129" s="1"/>
      <c r="NGW129" s="1"/>
      <c r="NGX129" s="1"/>
      <c r="NGY129" s="1"/>
      <c r="NGZ129" s="1"/>
      <c r="NHA129" s="1"/>
      <c r="NHB129" s="1"/>
      <c r="NHC129" s="1"/>
      <c r="NHD129" s="1"/>
      <c r="NHE129" s="1"/>
      <c r="NHF129" s="1"/>
      <c r="NHG129" s="1"/>
      <c r="NHH129" s="1"/>
      <c r="NHI129" s="1"/>
      <c r="NHJ129" s="1"/>
      <c r="NHK129" s="1"/>
      <c r="NHL129" s="1"/>
      <c r="NHM129" s="1"/>
      <c r="NHN129" s="1"/>
      <c r="NHO129" s="1"/>
      <c r="NHP129" s="1"/>
      <c r="NHQ129" s="1"/>
      <c r="NHR129" s="1"/>
      <c r="NHS129" s="1"/>
      <c r="NHT129" s="1"/>
      <c r="NHU129" s="1"/>
      <c r="NHV129" s="1"/>
      <c r="NHW129" s="1"/>
      <c r="NHX129" s="1"/>
      <c r="NHY129" s="1"/>
      <c r="NHZ129" s="1"/>
      <c r="NIA129" s="1"/>
      <c r="NIB129" s="1"/>
      <c r="NIC129" s="1"/>
      <c r="NID129" s="1"/>
      <c r="NIE129" s="1"/>
      <c r="NIF129" s="1"/>
      <c r="NIG129" s="1"/>
      <c r="NIH129" s="1"/>
      <c r="NII129" s="1"/>
      <c r="NIJ129" s="1"/>
      <c r="NIK129" s="1"/>
      <c r="NIL129" s="1"/>
      <c r="NIM129" s="1"/>
      <c r="NIN129" s="1"/>
      <c r="NIO129" s="1"/>
      <c r="NIP129" s="1"/>
      <c r="NIQ129" s="1"/>
      <c r="NIR129" s="1"/>
      <c r="NIS129" s="1"/>
      <c r="NIT129" s="1"/>
      <c r="NIU129" s="1"/>
      <c r="NIV129" s="1"/>
      <c r="NIW129" s="1"/>
      <c r="NIX129" s="1"/>
      <c r="NIY129" s="1"/>
      <c r="NIZ129" s="1"/>
      <c r="NJA129" s="1"/>
      <c r="NJB129" s="1"/>
      <c r="NJC129" s="1"/>
      <c r="NJD129" s="1"/>
      <c r="NJE129" s="1"/>
      <c r="NJF129" s="1"/>
      <c r="NJG129" s="1"/>
      <c r="NJH129" s="1"/>
      <c r="NJI129" s="1"/>
      <c r="NJJ129" s="1"/>
      <c r="NJK129" s="1"/>
      <c r="NJL129" s="1"/>
      <c r="NJM129" s="1"/>
      <c r="NJN129" s="1"/>
      <c r="NJO129" s="1"/>
      <c r="NJP129" s="1"/>
      <c r="NJQ129" s="1"/>
      <c r="NJR129" s="1"/>
      <c r="NJS129" s="1"/>
      <c r="NJT129" s="1"/>
      <c r="NJU129" s="1"/>
      <c r="NJV129" s="1"/>
      <c r="NJW129" s="1"/>
      <c r="NJX129" s="1"/>
      <c r="NJY129" s="1"/>
      <c r="NJZ129" s="1"/>
      <c r="NKA129" s="1"/>
      <c r="NKB129" s="1"/>
      <c r="NKC129" s="1"/>
      <c r="NKD129" s="1"/>
      <c r="NKE129" s="1"/>
      <c r="NKF129" s="1"/>
      <c r="NKG129" s="1"/>
      <c r="NKH129" s="1"/>
      <c r="NKI129" s="1"/>
      <c r="NKJ129" s="1"/>
      <c r="NKK129" s="1"/>
      <c r="NKL129" s="1"/>
      <c r="NKM129" s="1"/>
      <c r="NKN129" s="1"/>
      <c r="NKO129" s="1"/>
      <c r="NKP129" s="1"/>
      <c r="NKQ129" s="1"/>
      <c r="NKR129" s="1"/>
      <c r="NKS129" s="1"/>
      <c r="NKT129" s="1"/>
      <c r="NKU129" s="1"/>
      <c r="NKV129" s="1"/>
      <c r="NKW129" s="1"/>
      <c r="NKX129" s="1"/>
      <c r="NKY129" s="1"/>
      <c r="NKZ129" s="1"/>
      <c r="NLA129" s="1"/>
      <c r="NLB129" s="1"/>
      <c r="NLC129" s="1"/>
      <c r="NLD129" s="1"/>
      <c r="NLE129" s="1"/>
      <c r="NLF129" s="1"/>
      <c r="NLG129" s="1"/>
      <c r="NLH129" s="1"/>
      <c r="NLI129" s="1"/>
      <c r="NLJ129" s="1"/>
      <c r="NLK129" s="1"/>
      <c r="NLL129" s="1"/>
      <c r="NLM129" s="1"/>
      <c r="NLN129" s="1"/>
      <c r="NLO129" s="1"/>
      <c r="NLP129" s="1"/>
      <c r="NLQ129" s="1"/>
      <c r="NLR129" s="1"/>
      <c r="NLS129" s="1"/>
      <c r="NLT129" s="1"/>
      <c r="NLU129" s="1"/>
      <c r="NLV129" s="1"/>
      <c r="NLW129" s="1"/>
      <c r="NLX129" s="1"/>
      <c r="NLY129" s="1"/>
      <c r="NLZ129" s="1"/>
      <c r="NMA129" s="1"/>
      <c r="NMB129" s="1"/>
      <c r="NMC129" s="1"/>
      <c r="NMD129" s="1"/>
      <c r="NME129" s="1"/>
      <c r="NMF129" s="1"/>
      <c r="NMG129" s="1"/>
      <c r="NMH129" s="1"/>
      <c r="NMI129" s="1"/>
      <c r="NMJ129" s="1"/>
      <c r="NMK129" s="1"/>
      <c r="NML129" s="1"/>
      <c r="NMM129" s="1"/>
      <c r="NMN129" s="1"/>
      <c r="NMO129" s="1"/>
      <c r="NMP129" s="1"/>
      <c r="NMQ129" s="1"/>
      <c r="NMR129" s="1"/>
      <c r="NMS129" s="1"/>
      <c r="NMT129" s="1"/>
      <c r="NMU129" s="1"/>
      <c r="NMV129" s="1"/>
      <c r="NMW129" s="1"/>
      <c r="NMX129" s="1"/>
      <c r="NMY129" s="1"/>
      <c r="NMZ129" s="1"/>
      <c r="NNA129" s="1"/>
      <c r="NNB129" s="1"/>
      <c r="NNC129" s="1"/>
      <c r="NND129" s="1"/>
      <c r="NNE129" s="1"/>
      <c r="NNF129" s="1"/>
      <c r="NNG129" s="1"/>
      <c r="NNH129" s="1"/>
      <c r="NNI129" s="1"/>
      <c r="NNJ129" s="1"/>
      <c r="NNK129" s="1"/>
      <c r="NNL129" s="1"/>
      <c r="NNM129" s="1"/>
      <c r="NNN129" s="1"/>
      <c r="NNO129" s="1"/>
      <c r="NNP129" s="1"/>
      <c r="NNQ129" s="1"/>
      <c r="NNR129" s="1"/>
      <c r="NNS129" s="1"/>
      <c r="NNT129" s="1"/>
      <c r="NNU129" s="1"/>
      <c r="NNV129" s="1"/>
      <c r="NNW129" s="1"/>
      <c r="NNX129" s="1"/>
      <c r="NNY129" s="1"/>
      <c r="NNZ129" s="1"/>
      <c r="NOA129" s="1"/>
      <c r="NOB129" s="1"/>
      <c r="NOC129" s="1"/>
      <c r="NOD129" s="1"/>
      <c r="NOE129" s="1"/>
      <c r="NOF129" s="1"/>
      <c r="NOG129" s="1"/>
      <c r="NOH129" s="1"/>
      <c r="NOI129" s="1"/>
      <c r="NOJ129" s="1"/>
      <c r="NOK129" s="1"/>
      <c r="NOL129" s="1"/>
      <c r="NOM129" s="1"/>
      <c r="NON129" s="1"/>
      <c r="NOO129" s="1"/>
      <c r="NOP129" s="1"/>
      <c r="NOQ129" s="1"/>
      <c r="NOR129" s="1"/>
      <c r="NOS129" s="1"/>
      <c r="NOT129" s="1"/>
      <c r="NOU129" s="1"/>
      <c r="NOV129" s="1"/>
      <c r="NOW129" s="1"/>
      <c r="NOX129" s="1"/>
      <c r="NOY129" s="1"/>
      <c r="NOZ129" s="1"/>
      <c r="NPA129" s="1"/>
      <c r="NPB129" s="1"/>
      <c r="NPC129" s="1"/>
      <c r="NPD129" s="1"/>
      <c r="NPE129" s="1"/>
      <c r="NPF129" s="1"/>
      <c r="NPG129" s="1"/>
      <c r="NPH129" s="1"/>
      <c r="NPI129" s="1"/>
      <c r="NPJ129" s="1"/>
      <c r="NPK129" s="1"/>
      <c r="NPL129" s="1"/>
      <c r="NPM129" s="1"/>
      <c r="NPN129" s="1"/>
      <c r="NPO129" s="1"/>
      <c r="NPP129" s="1"/>
      <c r="NPQ129" s="1"/>
      <c r="NPR129" s="1"/>
      <c r="NPS129" s="1"/>
      <c r="NPT129" s="1"/>
      <c r="NPU129" s="1"/>
      <c r="NPV129" s="1"/>
      <c r="NPW129" s="1"/>
      <c r="NPX129" s="1"/>
      <c r="NPY129" s="1"/>
      <c r="NPZ129" s="1"/>
      <c r="NQA129" s="1"/>
      <c r="NQB129" s="1"/>
      <c r="NQC129" s="1"/>
      <c r="NQD129" s="1"/>
      <c r="NQE129" s="1"/>
      <c r="NQF129" s="1"/>
      <c r="NQG129" s="1"/>
      <c r="NQH129" s="1"/>
      <c r="NQI129" s="1"/>
      <c r="NQJ129" s="1"/>
      <c r="NQK129" s="1"/>
      <c r="NQL129" s="1"/>
      <c r="NQM129" s="1"/>
      <c r="NQN129" s="1"/>
      <c r="NQO129" s="1"/>
      <c r="NQP129" s="1"/>
      <c r="NQQ129" s="1"/>
      <c r="NQR129" s="1"/>
      <c r="NQS129" s="1"/>
      <c r="NQT129" s="1"/>
      <c r="NQU129" s="1"/>
      <c r="NQV129" s="1"/>
      <c r="NQW129" s="1"/>
      <c r="NQX129" s="1"/>
      <c r="NQY129" s="1"/>
      <c r="NQZ129" s="1"/>
      <c r="NRA129" s="1"/>
      <c r="NRB129" s="1"/>
      <c r="NRC129" s="1"/>
      <c r="NRD129" s="1"/>
      <c r="NRE129" s="1"/>
      <c r="NRF129" s="1"/>
      <c r="NRG129" s="1"/>
      <c r="NRH129" s="1"/>
      <c r="NRI129" s="1"/>
      <c r="NRJ129" s="1"/>
      <c r="NRK129" s="1"/>
      <c r="NRL129" s="1"/>
      <c r="NRM129" s="1"/>
      <c r="NRN129" s="1"/>
      <c r="NRO129" s="1"/>
      <c r="NRP129" s="1"/>
      <c r="NRQ129" s="1"/>
      <c r="NRR129" s="1"/>
      <c r="NRS129" s="1"/>
      <c r="NRT129" s="1"/>
      <c r="NRU129" s="1"/>
      <c r="NRV129" s="1"/>
      <c r="NRW129" s="1"/>
      <c r="NRX129" s="1"/>
      <c r="NRY129" s="1"/>
      <c r="NRZ129" s="1"/>
      <c r="NSA129" s="1"/>
      <c r="NSB129" s="1"/>
      <c r="NSC129" s="1"/>
      <c r="NSD129" s="1"/>
      <c r="NSE129" s="1"/>
      <c r="NSF129" s="1"/>
      <c r="NSG129" s="1"/>
      <c r="NSH129" s="1"/>
      <c r="NSI129" s="1"/>
      <c r="NSJ129" s="1"/>
      <c r="NSK129" s="1"/>
      <c r="NSL129" s="1"/>
      <c r="NSM129" s="1"/>
      <c r="NSN129" s="1"/>
      <c r="NSO129" s="1"/>
      <c r="NSP129" s="1"/>
      <c r="NSQ129" s="1"/>
      <c r="NSR129" s="1"/>
      <c r="NSS129" s="1"/>
      <c r="NST129" s="1"/>
      <c r="NSU129" s="1"/>
      <c r="NSV129" s="1"/>
      <c r="NSW129" s="1"/>
      <c r="NSX129" s="1"/>
      <c r="NSY129" s="1"/>
      <c r="NSZ129" s="1"/>
      <c r="NTA129" s="1"/>
      <c r="NTB129" s="1"/>
      <c r="NTC129" s="1"/>
      <c r="NTD129" s="1"/>
      <c r="NTE129" s="1"/>
      <c r="NTF129" s="1"/>
      <c r="NTG129" s="1"/>
      <c r="NTH129" s="1"/>
      <c r="NTI129" s="1"/>
      <c r="NTJ129" s="1"/>
      <c r="NTK129" s="1"/>
      <c r="NTL129" s="1"/>
      <c r="NTM129" s="1"/>
      <c r="NTN129" s="1"/>
      <c r="NTO129" s="1"/>
      <c r="NTP129" s="1"/>
      <c r="NTQ129" s="1"/>
      <c r="NTR129" s="1"/>
      <c r="NTS129" s="1"/>
      <c r="NTT129" s="1"/>
      <c r="NTU129" s="1"/>
      <c r="NTV129" s="1"/>
      <c r="NTW129" s="1"/>
      <c r="NTX129" s="1"/>
      <c r="NTY129" s="1"/>
      <c r="NTZ129" s="1"/>
      <c r="NUA129" s="1"/>
      <c r="NUB129" s="1"/>
      <c r="NUC129" s="1"/>
      <c r="NUD129" s="1"/>
      <c r="NUE129" s="1"/>
      <c r="NUF129" s="1"/>
      <c r="NUG129" s="1"/>
      <c r="NUH129" s="1"/>
      <c r="NUI129" s="1"/>
      <c r="NUJ129" s="1"/>
      <c r="NUK129" s="1"/>
      <c r="NUL129" s="1"/>
      <c r="NUM129" s="1"/>
      <c r="NUN129" s="1"/>
      <c r="NUO129" s="1"/>
      <c r="NUP129" s="1"/>
      <c r="NUQ129" s="1"/>
      <c r="NUR129" s="1"/>
      <c r="NUS129" s="1"/>
      <c r="NUT129" s="1"/>
      <c r="NUU129" s="1"/>
      <c r="NUV129" s="1"/>
      <c r="NUW129" s="1"/>
      <c r="NUX129" s="1"/>
      <c r="NUY129" s="1"/>
      <c r="NUZ129" s="1"/>
      <c r="NVA129" s="1"/>
      <c r="NVB129" s="1"/>
      <c r="NVC129" s="1"/>
      <c r="NVD129" s="1"/>
      <c r="NVE129" s="1"/>
      <c r="NVF129" s="1"/>
      <c r="NVG129" s="1"/>
      <c r="NVH129" s="1"/>
      <c r="NVI129" s="1"/>
      <c r="NVJ129" s="1"/>
      <c r="NVK129" s="1"/>
      <c r="NVL129" s="1"/>
      <c r="NVM129" s="1"/>
      <c r="NVN129" s="1"/>
      <c r="NVO129" s="1"/>
      <c r="NVP129" s="1"/>
      <c r="NVQ129" s="1"/>
      <c r="NVR129" s="1"/>
      <c r="NVS129" s="1"/>
      <c r="NVT129" s="1"/>
      <c r="NVU129" s="1"/>
      <c r="NVV129" s="1"/>
      <c r="NVW129" s="1"/>
      <c r="NVX129" s="1"/>
      <c r="NVY129" s="1"/>
      <c r="NVZ129" s="1"/>
      <c r="NWA129" s="1"/>
      <c r="NWB129" s="1"/>
      <c r="NWC129" s="1"/>
      <c r="NWD129" s="1"/>
      <c r="NWE129" s="1"/>
      <c r="NWF129" s="1"/>
      <c r="NWG129" s="1"/>
      <c r="NWH129" s="1"/>
      <c r="NWI129" s="1"/>
      <c r="NWJ129" s="1"/>
      <c r="NWK129" s="1"/>
      <c r="NWL129" s="1"/>
      <c r="NWM129" s="1"/>
      <c r="NWN129" s="1"/>
      <c r="NWO129" s="1"/>
      <c r="NWP129" s="1"/>
      <c r="NWQ129" s="1"/>
      <c r="NWR129" s="1"/>
      <c r="NWS129" s="1"/>
      <c r="NWT129" s="1"/>
      <c r="NWU129" s="1"/>
      <c r="NWV129" s="1"/>
      <c r="NWW129" s="1"/>
      <c r="NWX129" s="1"/>
      <c r="NWY129" s="1"/>
      <c r="NWZ129" s="1"/>
      <c r="NXA129" s="1"/>
      <c r="NXB129" s="1"/>
      <c r="NXC129" s="1"/>
      <c r="NXD129" s="1"/>
      <c r="NXE129" s="1"/>
      <c r="NXF129" s="1"/>
      <c r="NXG129" s="1"/>
      <c r="NXH129" s="1"/>
      <c r="NXI129" s="1"/>
      <c r="NXJ129" s="1"/>
      <c r="NXK129" s="1"/>
      <c r="NXL129" s="1"/>
      <c r="NXM129" s="1"/>
      <c r="NXN129" s="1"/>
      <c r="NXO129" s="1"/>
      <c r="NXP129" s="1"/>
      <c r="NXQ129" s="1"/>
      <c r="NXR129" s="1"/>
      <c r="NXS129" s="1"/>
      <c r="NXT129" s="1"/>
      <c r="NXU129" s="1"/>
      <c r="NXV129" s="1"/>
      <c r="NXW129" s="1"/>
      <c r="NXX129" s="1"/>
      <c r="NXY129" s="1"/>
      <c r="NXZ129" s="1"/>
      <c r="NYA129" s="1"/>
      <c r="NYB129" s="1"/>
      <c r="NYC129" s="1"/>
      <c r="NYD129" s="1"/>
      <c r="NYE129" s="1"/>
      <c r="NYF129" s="1"/>
      <c r="NYG129" s="1"/>
      <c r="NYH129" s="1"/>
      <c r="NYI129" s="1"/>
      <c r="NYJ129" s="1"/>
      <c r="NYK129" s="1"/>
      <c r="NYL129" s="1"/>
      <c r="NYM129" s="1"/>
      <c r="NYN129" s="1"/>
      <c r="NYO129" s="1"/>
      <c r="NYP129" s="1"/>
      <c r="NYQ129" s="1"/>
      <c r="NYR129" s="1"/>
      <c r="NYS129" s="1"/>
      <c r="NYT129" s="1"/>
      <c r="NYU129" s="1"/>
      <c r="NYV129" s="1"/>
      <c r="NYW129" s="1"/>
      <c r="NYX129" s="1"/>
      <c r="NYY129" s="1"/>
      <c r="NYZ129" s="1"/>
      <c r="NZA129" s="1"/>
      <c r="NZB129" s="1"/>
      <c r="NZC129" s="1"/>
      <c r="NZD129" s="1"/>
      <c r="NZE129" s="1"/>
      <c r="NZF129" s="1"/>
      <c r="NZG129" s="1"/>
      <c r="NZH129" s="1"/>
      <c r="NZI129" s="1"/>
      <c r="NZJ129" s="1"/>
      <c r="NZK129" s="1"/>
      <c r="NZL129" s="1"/>
      <c r="NZM129" s="1"/>
      <c r="NZN129" s="1"/>
      <c r="NZO129" s="1"/>
      <c r="NZP129" s="1"/>
      <c r="NZQ129" s="1"/>
      <c r="NZR129" s="1"/>
      <c r="NZS129" s="1"/>
      <c r="NZT129" s="1"/>
      <c r="NZU129" s="1"/>
      <c r="NZV129" s="1"/>
      <c r="NZW129" s="1"/>
      <c r="NZX129" s="1"/>
      <c r="NZY129" s="1"/>
      <c r="NZZ129" s="1"/>
      <c r="OAA129" s="1"/>
      <c r="OAB129" s="1"/>
      <c r="OAC129" s="1"/>
      <c r="OAD129" s="1"/>
      <c r="OAE129" s="1"/>
      <c r="OAF129" s="1"/>
      <c r="OAG129" s="1"/>
      <c r="OAH129" s="1"/>
      <c r="OAI129" s="1"/>
      <c r="OAJ129" s="1"/>
      <c r="OAK129" s="1"/>
      <c r="OAL129" s="1"/>
      <c r="OAM129" s="1"/>
      <c r="OAN129" s="1"/>
      <c r="OAO129" s="1"/>
      <c r="OAP129" s="1"/>
      <c r="OAQ129" s="1"/>
      <c r="OAR129" s="1"/>
      <c r="OAS129" s="1"/>
      <c r="OAT129" s="1"/>
      <c r="OAU129" s="1"/>
      <c r="OAV129" s="1"/>
      <c r="OAW129" s="1"/>
      <c r="OAX129" s="1"/>
      <c r="OAY129" s="1"/>
      <c r="OAZ129" s="1"/>
      <c r="OBA129" s="1"/>
      <c r="OBB129" s="1"/>
      <c r="OBC129" s="1"/>
      <c r="OBD129" s="1"/>
      <c r="OBE129" s="1"/>
      <c r="OBF129" s="1"/>
      <c r="OBG129" s="1"/>
      <c r="OBH129" s="1"/>
      <c r="OBI129" s="1"/>
      <c r="OBJ129" s="1"/>
      <c r="OBK129" s="1"/>
      <c r="OBL129" s="1"/>
      <c r="OBM129" s="1"/>
      <c r="OBN129" s="1"/>
      <c r="OBO129" s="1"/>
      <c r="OBP129" s="1"/>
      <c r="OBQ129" s="1"/>
      <c r="OBR129" s="1"/>
      <c r="OBS129" s="1"/>
      <c r="OBT129" s="1"/>
      <c r="OBU129" s="1"/>
      <c r="OBV129" s="1"/>
      <c r="OBW129" s="1"/>
      <c r="OBX129" s="1"/>
      <c r="OBY129" s="1"/>
      <c r="OBZ129" s="1"/>
      <c r="OCA129" s="1"/>
      <c r="OCB129" s="1"/>
      <c r="OCC129" s="1"/>
      <c r="OCD129" s="1"/>
      <c r="OCE129" s="1"/>
      <c r="OCF129" s="1"/>
      <c r="OCG129" s="1"/>
      <c r="OCH129" s="1"/>
      <c r="OCI129" s="1"/>
      <c r="OCJ129" s="1"/>
      <c r="OCK129" s="1"/>
      <c r="OCL129" s="1"/>
      <c r="OCM129" s="1"/>
      <c r="OCN129" s="1"/>
      <c r="OCO129" s="1"/>
      <c r="OCP129" s="1"/>
      <c r="OCQ129" s="1"/>
      <c r="OCR129" s="1"/>
      <c r="OCS129" s="1"/>
      <c r="OCT129" s="1"/>
      <c r="OCU129" s="1"/>
      <c r="OCV129" s="1"/>
      <c r="OCW129" s="1"/>
      <c r="OCX129" s="1"/>
      <c r="OCY129" s="1"/>
      <c r="OCZ129" s="1"/>
      <c r="ODA129" s="1"/>
      <c r="ODB129" s="1"/>
      <c r="ODC129" s="1"/>
      <c r="ODD129" s="1"/>
      <c r="ODE129" s="1"/>
      <c r="ODF129" s="1"/>
      <c r="ODG129" s="1"/>
      <c r="ODH129" s="1"/>
      <c r="ODI129" s="1"/>
      <c r="ODJ129" s="1"/>
      <c r="ODK129" s="1"/>
      <c r="ODL129" s="1"/>
      <c r="ODM129" s="1"/>
      <c r="ODN129" s="1"/>
      <c r="ODO129" s="1"/>
      <c r="ODP129" s="1"/>
      <c r="ODQ129" s="1"/>
      <c r="ODR129" s="1"/>
      <c r="ODS129" s="1"/>
      <c r="ODT129" s="1"/>
      <c r="ODU129" s="1"/>
      <c r="ODV129" s="1"/>
      <c r="ODW129" s="1"/>
      <c r="ODX129" s="1"/>
      <c r="ODY129" s="1"/>
      <c r="ODZ129" s="1"/>
      <c r="OEA129" s="1"/>
      <c r="OEB129" s="1"/>
      <c r="OEC129" s="1"/>
      <c r="OED129" s="1"/>
      <c r="OEE129" s="1"/>
      <c r="OEF129" s="1"/>
      <c r="OEG129" s="1"/>
      <c r="OEH129" s="1"/>
      <c r="OEI129" s="1"/>
      <c r="OEJ129" s="1"/>
      <c r="OEK129" s="1"/>
      <c r="OEL129" s="1"/>
      <c r="OEM129" s="1"/>
      <c r="OEN129" s="1"/>
      <c r="OEO129" s="1"/>
      <c r="OEP129" s="1"/>
      <c r="OEQ129" s="1"/>
      <c r="OER129" s="1"/>
      <c r="OES129" s="1"/>
      <c r="OET129" s="1"/>
      <c r="OEU129" s="1"/>
      <c r="OEV129" s="1"/>
      <c r="OEW129" s="1"/>
      <c r="OEX129" s="1"/>
      <c r="OEY129" s="1"/>
      <c r="OEZ129" s="1"/>
      <c r="OFA129" s="1"/>
      <c r="OFB129" s="1"/>
      <c r="OFC129" s="1"/>
      <c r="OFD129" s="1"/>
      <c r="OFE129" s="1"/>
      <c r="OFF129" s="1"/>
      <c r="OFG129" s="1"/>
      <c r="OFH129" s="1"/>
      <c r="OFI129" s="1"/>
      <c r="OFJ129" s="1"/>
      <c r="OFK129" s="1"/>
      <c r="OFL129" s="1"/>
      <c r="OFM129" s="1"/>
      <c r="OFN129" s="1"/>
      <c r="OFO129" s="1"/>
      <c r="OFP129" s="1"/>
      <c r="OFQ129" s="1"/>
      <c r="OFR129" s="1"/>
      <c r="OFS129" s="1"/>
      <c r="OFT129" s="1"/>
      <c r="OFU129" s="1"/>
      <c r="OFV129" s="1"/>
      <c r="OFW129" s="1"/>
      <c r="OFX129" s="1"/>
      <c r="OFY129" s="1"/>
      <c r="OFZ129" s="1"/>
      <c r="OGA129" s="1"/>
      <c r="OGB129" s="1"/>
      <c r="OGC129" s="1"/>
      <c r="OGD129" s="1"/>
      <c r="OGE129" s="1"/>
      <c r="OGF129" s="1"/>
      <c r="OGG129" s="1"/>
      <c r="OGH129" s="1"/>
      <c r="OGI129" s="1"/>
      <c r="OGJ129" s="1"/>
      <c r="OGK129" s="1"/>
      <c r="OGL129" s="1"/>
      <c r="OGM129" s="1"/>
      <c r="OGN129" s="1"/>
      <c r="OGO129" s="1"/>
      <c r="OGP129" s="1"/>
      <c r="OGQ129" s="1"/>
      <c r="OGR129" s="1"/>
      <c r="OGS129" s="1"/>
      <c r="OGT129" s="1"/>
      <c r="OGU129" s="1"/>
      <c r="OGV129" s="1"/>
      <c r="OGW129" s="1"/>
      <c r="OGX129" s="1"/>
      <c r="OGY129" s="1"/>
      <c r="OGZ129" s="1"/>
      <c r="OHA129" s="1"/>
      <c r="OHB129" s="1"/>
      <c r="OHC129" s="1"/>
      <c r="OHD129" s="1"/>
      <c r="OHE129" s="1"/>
      <c r="OHF129" s="1"/>
      <c r="OHG129" s="1"/>
      <c r="OHH129" s="1"/>
      <c r="OHI129" s="1"/>
      <c r="OHJ129" s="1"/>
      <c r="OHK129" s="1"/>
      <c r="OHL129" s="1"/>
      <c r="OHM129" s="1"/>
      <c r="OHN129" s="1"/>
      <c r="OHO129" s="1"/>
      <c r="OHP129" s="1"/>
      <c r="OHQ129" s="1"/>
      <c r="OHR129" s="1"/>
      <c r="OHS129" s="1"/>
      <c r="OHT129" s="1"/>
      <c r="OHU129" s="1"/>
      <c r="OHV129" s="1"/>
      <c r="OHW129" s="1"/>
      <c r="OHX129" s="1"/>
      <c r="OHY129" s="1"/>
      <c r="OHZ129" s="1"/>
      <c r="OIA129" s="1"/>
      <c r="OIB129" s="1"/>
      <c r="OIC129" s="1"/>
      <c r="OID129" s="1"/>
      <c r="OIE129" s="1"/>
      <c r="OIF129" s="1"/>
      <c r="OIG129" s="1"/>
      <c r="OIH129" s="1"/>
      <c r="OII129" s="1"/>
      <c r="OIJ129" s="1"/>
      <c r="OIK129" s="1"/>
      <c r="OIL129" s="1"/>
      <c r="OIM129" s="1"/>
      <c r="OIN129" s="1"/>
      <c r="OIO129" s="1"/>
      <c r="OIP129" s="1"/>
      <c r="OIQ129" s="1"/>
      <c r="OIR129" s="1"/>
      <c r="OIS129" s="1"/>
      <c r="OIT129" s="1"/>
      <c r="OIU129" s="1"/>
      <c r="OIV129" s="1"/>
      <c r="OIW129" s="1"/>
      <c r="OIX129" s="1"/>
      <c r="OIY129" s="1"/>
      <c r="OIZ129" s="1"/>
      <c r="OJA129" s="1"/>
      <c r="OJB129" s="1"/>
      <c r="OJC129" s="1"/>
      <c r="OJD129" s="1"/>
      <c r="OJE129" s="1"/>
      <c r="OJF129" s="1"/>
      <c r="OJG129" s="1"/>
      <c r="OJH129" s="1"/>
      <c r="OJI129" s="1"/>
      <c r="OJJ129" s="1"/>
      <c r="OJK129" s="1"/>
      <c r="OJL129" s="1"/>
      <c r="OJM129" s="1"/>
      <c r="OJN129" s="1"/>
      <c r="OJO129" s="1"/>
      <c r="OJP129" s="1"/>
      <c r="OJQ129" s="1"/>
      <c r="OJR129" s="1"/>
      <c r="OJS129" s="1"/>
      <c r="OJT129" s="1"/>
      <c r="OJU129" s="1"/>
      <c r="OJV129" s="1"/>
      <c r="OJW129" s="1"/>
      <c r="OJX129" s="1"/>
      <c r="OJY129" s="1"/>
      <c r="OJZ129" s="1"/>
      <c r="OKA129" s="1"/>
      <c r="OKB129" s="1"/>
      <c r="OKC129" s="1"/>
      <c r="OKD129" s="1"/>
      <c r="OKE129" s="1"/>
      <c r="OKF129" s="1"/>
      <c r="OKG129" s="1"/>
      <c r="OKH129" s="1"/>
      <c r="OKI129" s="1"/>
      <c r="OKJ129" s="1"/>
      <c r="OKK129" s="1"/>
      <c r="OKL129" s="1"/>
      <c r="OKM129" s="1"/>
      <c r="OKN129" s="1"/>
      <c r="OKO129" s="1"/>
      <c r="OKP129" s="1"/>
      <c r="OKQ129" s="1"/>
      <c r="OKR129" s="1"/>
      <c r="OKS129" s="1"/>
      <c r="OKT129" s="1"/>
      <c r="OKU129" s="1"/>
      <c r="OKV129" s="1"/>
      <c r="OKW129" s="1"/>
      <c r="OKX129" s="1"/>
      <c r="OKY129" s="1"/>
      <c r="OKZ129" s="1"/>
      <c r="OLA129" s="1"/>
      <c r="OLB129" s="1"/>
      <c r="OLC129" s="1"/>
      <c r="OLD129" s="1"/>
      <c r="OLE129" s="1"/>
      <c r="OLF129" s="1"/>
      <c r="OLG129" s="1"/>
      <c r="OLH129" s="1"/>
      <c r="OLI129" s="1"/>
      <c r="OLJ129" s="1"/>
      <c r="OLK129" s="1"/>
      <c r="OLL129" s="1"/>
      <c r="OLM129" s="1"/>
      <c r="OLN129" s="1"/>
      <c r="OLO129" s="1"/>
      <c r="OLP129" s="1"/>
      <c r="OLQ129" s="1"/>
      <c r="OLR129" s="1"/>
      <c r="OLS129" s="1"/>
      <c r="OLT129" s="1"/>
      <c r="OLU129" s="1"/>
      <c r="OLV129" s="1"/>
      <c r="OLW129" s="1"/>
      <c r="OLX129" s="1"/>
      <c r="OLY129" s="1"/>
      <c r="OLZ129" s="1"/>
      <c r="OMA129" s="1"/>
      <c r="OMB129" s="1"/>
      <c r="OMC129" s="1"/>
      <c r="OMD129" s="1"/>
      <c r="OME129" s="1"/>
      <c r="OMF129" s="1"/>
      <c r="OMG129" s="1"/>
      <c r="OMH129" s="1"/>
      <c r="OMI129" s="1"/>
      <c r="OMJ129" s="1"/>
      <c r="OMK129" s="1"/>
      <c r="OML129" s="1"/>
      <c r="OMM129" s="1"/>
      <c r="OMN129" s="1"/>
      <c r="OMO129" s="1"/>
      <c r="OMP129" s="1"/>
      <c r="OMQ129" s="1"/>
      <c r="OMR129" s="1"/>
      <c r="OMS129" s="1"/>
      <c r="OMT129" s="1"/>
      <c r="OMU129" s="1"/>
      <c r="OMV129" s="1"/>
      <c r="OMW129" s="1"/>
      <c r="OMX129" s="1"/>
      <c r="OMY129" s="1"/>
      <c r="OMZ129" s="1"/>
      <c r="ONA129" s="1"/>
      <c r="ONB129" s="1"/>
      <c r="ONC129" s="1"/>
      <c r="OND129" s="1"/>
      <c r="ONE129" s="1"/>
      <c r="ONF129" s="1"/>
      <c r="ONG129" s="1"/>
      <c r="ONH129" s="1"/>
      <c r="ONI129" s="1"/>
      <c r="ONJ129" s="1"/>
      <c r="ONK129" s="1"/>
      <c r="ONL129" s="1"/>
      <c r="ONM129" s="1"/>
      <c r="ONN129" s="1"/>
      <c r="ONO129" s="1"/>
      <c r="ONP129" s="1"/>
      <c r="ONQ129" s="1"/>
      <c r="ONR129" s="1"/>
      <c r="ONS129" s="1"/>
      <c r="ONT129" s="1"/>
      <c r="ONU129" s="1"/>
      <c r="ONV129" s="1"/>
      <c r="ONW129" s="1"/>
      <c r="ONX129" s="1"/>
      <c r="ONY129" s="1"/>
      <c r="ONZ129" s="1"/>
      <c r="OOA129" s="1"/>
      <c r="OOB129" s="1"/>
      <c r="OOC129" s="1"/>
      <c r="OOD129" s="1"/>
      <c r="OOE129" s="1"/>
      <c r="OOF129" s="1"/>
      <c r="OOG129" s="1"/>
      <c r="OOH129" s="1"/>
      <c r="OOI129" s="1"/>
      <c r="OOJ129" s="1"/>
      <c r="OOK129" s="1"/>
      <c r="OOL129" s="1"/>
      <c r="OOM129" s="1"/>
      <c r="OON129" s="1"/>
      <c r="OOO129" s="1"/>
      <c r="OOP129" s="1"/>
      <c r="OOQ129" s="1"/>
      <c r="OOR129" s="1"/>
      <c r="OOS129" s="1"/>
      <c r="OOT129" s="1"/>
      <c r="OOU129" s="1"/>
      <c r="OOV129" s="1"/>
      <c r="OOW129" s="1"/>
      <c r="OOX129" s="1"/>
      <c r="OOY129" s="1"/>
      <c r="OOZ129" s="1"/>
      <c r="OPA129" s="1"/>
      <c r="OPB129" s="1"/>
      <c r="OPC129" s="1"/>
      <c r="OPD129" s="1"/>
      <c r="OPE129" s="1"/>
      <c r="OPF129" s="1"/>
      <c r="OPG129" s="1"/>
      <c r="OPH129" s="1"/>
      <c r="OPI129" s="1"/>
      <c r="OPJ129" s="1"/>
      <c r="OPK129" s="1"/>
      <c r="OPL129" s="1"/>
      <c r="OPM129" s="1"/>
      <c r="OPN129" s="1"/>
      <c r="OPO129" s="1"/>
      <c r="OPP129" s="1"/>
      <c r="OPQ129" s="1"/>
      <c r="OPR129" s="1"/>
      <c r="OPS129" s="1"/>
      <c r="OPT129" s="1"/>
      <c r="OPU129" s="1"/>
      <c r="OPV129" s="1"/>
      <c r="OPW129" s="1"/>
      <c r="OPX129" s="1"/>
      <c r="OPY129" s="1"/>
      <c r="OPZ129" s="1"/>
      <c r="OQA129" s="1"/>
      <c r="OQB129" s="1"/>
      <c r="OQC129" s="1"/>
      <c r="OQD129" s="1"/>
      <c r="OQE129" s="1"/>
      <c r="OQF129" s="1"/>
      <c r="OQG129" s="1"/>
      <c r="OQH129" s="1"/>
      <c r="OQI129" s="1"/>
      <c r="OQJ129" s="1"/>
      <c r="OQK129" s="1"/>
      <c r="OQL129" s="1"/>
      <c r="OQM129" s="1"/>
      <c r="OQN129" s="1"/>
      <c r="OQO129" s="1"/>
      <c r="OQP129" s="1"/>
      <c r="OQQ129" s="1"/>
      <c r="OQR129" s="1"/>
      <c r="OQS129" s="1"/>
      <c r="OQT129" s="1"/>
      <c r="OQU129" s="1"/>
      <c r="OQV129" s="1"/>
      <c r="OQW129" s="1"/>
      <c r="OQX129" s="1"/>
      <c r="OQY129" s="1"/>
      <c r="OQZ129" s="1"/>
      <c r="ORA129" s="1"/>
      <c r="ORB129" s="1"/>
      <c r="ORC129" s="1"/>
      <c r="ORD129" s="1"/>
      <c r="ORE129" s="1"/>
      <c r="ORF129" s="1"/>
      <c r="ORG129" s="1"/>
      <c r="ORH129" s="1"/>
      <c r="ORI129" s="1"/>
      <c r="ORJ129" s="1"/>
      <c r="ORK129" s="1"/>
      <c r="ORL129" s="1"/>
      <c r="ORM129" s="1"/>
      <c r="ORN129" s="1"/>
      <c r="ORO129" s="1"/>
      <c r="ORP129" s="1"/>
      <c r="ORQ129" s="1"/>
      <c r="ORR129" s="1"/>
      <c r="ORS129" s="1"/>
      <c r="ORT129" s="1"/>
      <c r="ORU129" s="1"/>
      <c r="ORV129" s="1"/>
      <c r="ORW129" s="1"/>
      <c r="ORX129" s="1"/>
      <c r="ORY129" s="1"/>
      <c r="ORZ129" s="1"/>
      <c r="OSA129" s="1"/>
      <c r="OSB129" s="1"/>
      <c r="OSC129" s="1"/>
      <c r="OSD129" s="1"/>
      <c r="OSE129" s="1"/>
      <c r="OSF129" s="1"/>
      <c r="OSG129" s="1"/>
      <c r="OSH129" s="1"/>
      <c r="OSI129" s="1"/>
      <c r="OSJ129" s="1"/>
      <c r="OSK129" s="1"/>
      <c r="OSL129" s="1"/>
      <c r="OSM129" s="1"/>
      <c r="OSN129" s="1"/>
      <c r="OSO129" s="1"/>
      <c r="OSP129" s="1"/>
      <c r="OSQ129" s="1"/>
      <c r="OSR129" s="1"/>
      <c r="OSS129" s="1"/>
      <c r="OST129" s="1"/>
      <c r="OSU129" s="1"/>
      <c r="OSV129" s="1"/>
      <c r="OSW129" s="1"/>
      <c r="OSX129" s="1"/>
      <c r="OSY129" s="1"/>
      <c r="OSZ129" s="1"/>
      <c r="OTA129" s="1"/>
      <c r="OTB129" s="1"/>
      <c r="OTC129" s="1"/>
      <c r="OTD129" s="1"/>
      <c r="OTE129" s="1"/>
      <c r="OTF129" s="1"/>
      <c r="OTG129" s="1"/>
      <c r="OTH129" s="1"/>
      <c r="OTI129" s="1"/>
      <c r="OTJ129" s="1"/>
      <c r="OTK129" s="1"/>
      <c r="OTL129" s="1"/>
      <c r="OTM129" s="1"/>
      <c r="OTN129" s="1"/>
      <c r="OTO129" s="1"/>
      <c r="OTP129" s="1"/>
      <c r="OTQ129" s="1"/>
      <c r="OTR129" s="1"/>
      <c r="OTS129" s="1"/>
      <c r="OTT129" s="1"/>
      <c r="OTU129" s="1"/>
      <c r="OTV129" s="1"/>
      <c r="OTW129" s="1"/>
      <c r="OTX129" s="1"/>
      <c r="OTY129" s="1"/>
      <c r="OTZ129" s="1"/>
      <c r="OUA129" s="1"/>
      <c r="OUB129" s="1"/>
      <c r="OUC129" s="1"/>
      <c r="OUD129" s="1"/>
      <c r="OUE129" s="1"/>
      <c r="OUF129" s="1"/>
      <c r="OUG129" s="1"/>
      <c r="OUH129" s="1"/>
      <c r="OUI129" s="1"/>
      <c r="OUJ129" s="1"/>
      <c r="OUK129" s="1"/>
      <c r="OUL129" s="1"/>
      <c r="OUM129" s="1"/>
      <c r="OUN129" s="1"/>
      <c r="OUO129" s="1"/>
      <c r="OUP129" s="1"/>
      <c r="OUQ129" s="1"/>
      <c r="OUR129" s="1"/>
      <c r="OUS129" s="1"/>
      <c r="OUT129" s="1"/>
      <c r="OUU129" s="1"/>
      <c r="OUV129" s="1"/>
      <c r="OUW129" s="1"/>
      <c r="OUX129" s="1"/>
      <c r="OUY129" s="1"/>
      <c r="OUZ129" s="1"/>
      <c r="OVA129" s="1"/>
      <c r="OVB129" s="1"/>
      <c r="OVC129" s="1"/>
      <c r="OVD129" s="1"/>
      <c r="OVE129" s="1"/>
      <c r="OVF129" s="1"/>
      <c r="OVG129" s="1"/>
      <c r="OVH129" s="1"/>
      <c r="OVI129" s="1"/>
      <c r="OVJ129" s="1"/>
      <c r="OVK129" s="1"/>
      <c r="OVL129" s="1"/>
      <c r="OVM129" s="1"/>
      <c r="OVN129" s="1"/>
      <c r="OVO129" s="1"/>
      <c r="OVP129" s="1"/>
      <c r="OVQ129" s="1"/>
      <c r="OVR129" s="1"/>
      <c r="OVS129" s="1"/>
      <c r="OVT129" s="1"/>
      <c r="OVU129" s="1"/>
      <c r="OVV129" s="1"/>
      <c r="OVW129" s="1"/>
      <c r="OVX129" s="1"/>
      <c r="OVY129" s="1"/>
      <c r="OVZ129" s="1"/>
      <c r="OWA129" s="1"/>
      <c r="OWB129" s="1"/>
      <c r="OWC129" s="1"/>
      <c r="OWD129" s="1"/>
      <c r="OWE129" s="1"/>
      <c r="OWF129" s="1"/>
      <c r="OWG129" s="1"/>
      <c r="OWH129" s="1"/>
      <c r="OWI129" s="1"/>
      <c r="OWJ129" s="1"/>
      <c r="OWK129" s="1"/>
      <c r="OWL129" s="1"/>
      <c r="OWM129" s="1"/>
      <c r="OWN129" s="1"/>
      <c r="OWO129" s="1"/>
      <c r="OWP129" s="1"/>
      <c r="OWQ129" s="1"/>
      <c r="OWR129" s="1"/>
      <c r="OWS129" s="1"/>
      <c r="OWT129" s="1"/>
      <c r="OWU129" s="1"/>
      <c r="OWV129" s="1"/>
      <c r="OWW129" s="1"/>
      <c r="OWX129" s="1"/>
      <c r="OWY129" s="1"/>
      <c r="OWZ129" s="1"/>
      <c r="OXA129" s="1"/>
      <c r="OXB129" s="1"/>
      <c r="OXC129" s="1"/>
      <c r="OXD129" s="1"/>
      <c r="OXE129" s="1"/>
      <c r="OXF129" s="1"/>
      <c r="OXG129" s="1"/>
      <c r="OXH129" s="1"/>
      <c r="OXI129" s="1"/>
      <c r="OXJ129" s="1"/>
      <c r="OXK129" s="1"/>
      <c r="OXL129" s="1"/>
      <c r="OXM129" s="1"/>
      <c r="OXN129" s="1"/>
      <c r="OXO129" s="1"/>
      <c r="OXP129" s="1"/>
      <c r="OXQ129" s="1"/>
      <c r="OXR129" s="1"/>
      <c r="OXS129" s="1"/>
      <c r="OXT129" s="1"/>
      <c r="OXU129" s="1"/>
      <c r="OXV129" s="1"/>
      <c r="OXW129" s="1"/>
      <c r="OXX129" s="1"/>
      <c r="OXY129" s="1"/>
      <c r="OXZ129" s="1"/>
      <c r="OYA129" s="1"/>
      <c r="OYB129" s="1"/>
      <c r="OYC129" s="1"/>
      <c r="OYD129" s="1"/>
      <c r="OYE129" s="1"/>
      <c r="OYF129" s="1"/>
      <c r="OYG129" s="1"/>
      <c r="OYH129" s="1"/>
      <c r="OYI129" s="1"/>
      <c r="OYJ129" s="1"/>
      <c r="OYK129" s="1"/>
      <c r="OYL129" s="1"/>
      <c r="OYM129" s="1"/>
      <c r="OYN129" s="1"/>
      <c r="OYO129" s="1"/>
      <c r="OYP129" s="1"/>
      <c r="OYQ129" s="1"/>
      <c r="OYR129" s="1"/>
      <c r="OYS129" s="1"/>
      <c r="OYT129" s="1"/>
      <c r="OYU129" s="1"/>
      <c r="OYV129" s="1"/>
      <c r="OYW129" s="1"/>
      <c r="OYX129" s="1"/>
      <c r="OYY129" s="1"/>
      <c r="OYZ129" s="1"/>
      <c r="OZA129" s="1"/>
      <c r="OZB129" s="1"/>
      <c r="OZC129" s="1"/>
      <c r="OZD129" s="1"/>
      <c r="OZE129" s="1"/>
      <c r="OZF129" s="1"/>
      <c r="OZG129" s="1"/>
      <c r="OZH129" s="1"/>
      <c r="OZI129" s="1"/>
      <c r="OZJ129" s="1"/>
      <c r="OZK129" s="1"/>
      <c r="OZL129" s="1"/>
      <c r="OZM129" s="1"/>
      <c r="OZN129" s="1"/>
      <c r="OZO129" s="1"/>
      <c r="OZP129" s="1"/>
      <c r="OZQ129" s="1"/>
      <c r="OZR129" s="1"/>
      <c r="OZS129" s="1"/>
      <c r="OZT129" s="1"/>
      <c r="OZU129" s="1"/>
      <c r="OZV129" s="1"/>
      <c r="OZW129" s="1"/>
      <c r="OZX129" s="1"/>
      <c r="OZY129" s="1"/>
      <c r="OZZ129" s="1"/>
      <c r="PAA129" s="1"/>
      <c r="PAB129" s="1"/>
      <c r="PAC129" s="1"/>
      <c r="PAD129" s="1"/>
      <c r="PAE129" s="1"/>
      <c r="PAF129" s="1"/>
      <c r="PAG129" s="1"/>
      <c r="PAH129" s="1"/>
      <c r="PAI129" s="1"/>
      <c r="PAJ129" s="1"/>
      <c r="PAK129" s="1"/>
      <c r="PAL129" s="1"/>
      <c r="PAM129" s="1"/>
      <c r="PAN129" s="1"/>
      <c r="PAO129" s="1"/>
      <c r="PAP129" s="1"/>
      <c r="PAQ129" s="1"/>
      <c r="PAR129" s="1"/>
      <c r="PAS129" s="1"/>
      <c r="PAT129" s="1"/>
      <c r="PAU129" s="1"/>
      <c r="PAV129" s="1"/>
      <c r="PAW129" s="1"/>
      <c r="PAX129" s="1"/>
      <c r="PAY129" s="1"/>
      <c r="PAZ129" s="1"/>
      <c r="PBA129" s="1"/>
      <c r="PBB129" s="1"/>
      <c r="PBC129" s="1"/>
      <c r="PBD129" s="1"/>
      <c r="PBE129" s="1"/>
      <c r="PBF129" s="1"/>
      <c r="PBG129" s="1"/>
      <c r="PBH129" s="1"/>
      <c r="PBI129" s="1"/>
      <c r="PBJ129" s="1"/>
      <c r="PBK129" s="1"/>
      <c r="PBL129" s="1"/>
      <c r="PBM129" s="1"/>
      <c r="PBN129" s="1"/>
      <c r="PBO129" s="1"/>
      <c r="PBP129" s="1"/>
      <c r="PBQ129" s="1"/>
      <c r="PBR129" s="1"/>
      <c r="PBS129" s="1"/>
      <c r="PBT129" s="1"/>
      <c r="PBU129" s="1"/>
      <c r="PBV129" s="1"/>
      <c r="PBW129" s="1"/>
      <c r="PBX129" s="1"/>
      <c r="PBY129" s="1"/>
      <c r="PBZ129" s="1"/>
      <c r="PCA129" s="1"/>
      <c r="PCB129" s="1"/>
      <c r="PCC129" s="1"/>
      <c r="PCD129" s="1"/>
      <c r="PCE129" s="1"/>
      <c r="PCF129" s="1"/>
      <c r="PCG129" s="1"/>
      <c r="PCH129" s="1"/>
      <c r="PCI129" s="1"/>
      <c r="PCJ129" s="1"/>
      <c r="PCK129" s="1"/>
      <c r="PCL129" s="1"/>
      <c r="PCM129" s="1"/>
      <c r="PCN129" s="1"/>
      <c r="PCO129" s="1"/>
      <c r="PCP129" s="1"/>
      <c r="PCQ129" s="1"/>
      <c r="PCR129" s="1"/>
      <c r="PCS129" s="1"/>
      <c r="PCT129" s="1"/>
      <c r="PCU129" s="1"/>
      <c r="PCV129" s="1"/>
      <c r="PCW129" s="1"/>
      <c r="PCX129" s="1"/>
      <c r="PCY129" s="1"/>
      <c r="PCZ129" s="1"/>
      <c r="PDA129" s="1"/>
      <c r="PDB129" s="1"/>
      <c r="PDC129" s="1"/>
      <c r="PDD129" s="1"/>
      <c r="PDE129" s="1"/>
      <c r="PDF129" s="1"/>
      <c r="PDG129" s="1"/>
      <c r="PDH129" s="1"/>
      <c r="PDI129" s="1"/>
      <c r="PDJ129" s="1"/>
      <c r="PDK129" s="1"/>
      <c r="PDL129" s="1"/>
      <c r="PDM129" s="1"/>
      <c r="PDN129" s="1"/>
      <c r="PDO129" s="1"/>
      <c r="PDP129" s="1"/>
      <c r="PDQ129" s="1"/>
      <c r="PDR129" s="1"/>
      <c r="PDS129" s="1"/>
      <c r="PDT129" s="1"/>
      <c r="PDU129" s="1"/>
      <c r="PDV129" s="1"/>
      <c r="PDW129" s="1"/>
      <c r="PDX129" s="1"/>
      <c r="PDY129" s="1"/>
      <c r="PDZ129" s="1"/>
      <c r="PEA129" s="1"/>
      <c r="PEB129" s="1"/>
      <c r="PEC129" s="1"/>
      <c r="PED129" s="1"/>
      <c r="PEE129" s="1"/>
      <c r="PEF129" s="1"/>
      <c r="PEG129" s="1"/>
      <c r="PEH129" s="1"/>
      <c r="PEI129" s="1"/>
      <c r="PEJ129" s="1"/>
      <c r="PEK129" s="1"/>
      <c r="PEL129" s="1"/>
      <c r="PEM129" s="1"/>
      <c r="PEN129" s="1"/>
      <c r="PEO129" s="1"/>
      <c r="PEP129" s="1"/>
      <c r="PEQ129" s="1"/>
      <c r="PER129" s="1"/>
      <c r="PES129" s="1"/>
      <c r="PET129" s="1"/>
      <c r="PEU129" s="1"/>
      <c r="PEV129" s="1"/>
      <c r="PEW129" s="1"/>
      <c r="PEX129" s="1"/>
      <c r="PEY129" s="1"/>
      <c r="PEZ129" s="1"/>
      <c r="PFA129" s="1"/>
      <c r="PFB129" s="1"/>
      <c r="PFC129" s="1"/>
      <c r="PFD129" s="1"/>
      <c r="PFE129" s="1"/>
      <c r="PFF129" s="1"/>
      <c r="PFG129" s="1"/>
      <c r="PFH129" s="1"/>
      <c r="PFI129" s="1"/>
      <c r="PFJ129" s="1"/>
      <c r="PFK129" s="1"/>
      <c r="PFL129" s="1"/>
      <c r="PFM129" s="1"/>
      <c r="PFN129" s="1"/>
      <c r="PFO129" s="1"/>
      <c r="PFP129" s="1"/>
      <c r="PFQ129" s="1"/>
      <c r="PFR129" s="1"/>
      <c r="PFS129" s="1"/>
      <c r="PFT129" s="1"/>
      <c r="PFU129" s="1"/>
      <c r="PFV129" s="1"/>
      <c r="PFW129" s="1"/>
      <c r="PFX129" s="1"/>
      <c r="PFY129" s="1"/>
      <c r="PFZ129" s="1"/>
      <c r="PGA129" s="1"/>
      <c r="PGB129" s="1"/>
      <c r="PGC129" s="1"/>
      <c r="PGD129" s="1"/>
      <c r="PGE129" s="1"/>
      <c r="PGF129" s="1"/>
      <c r="PGG129" s="1"/>
      <c r="PGH129" s="1"/>
      <c r="PGI129" s="1"/>
      <c r="PGJ129" s="1"/>
      <c r="PGK129" s="1"/>
      <c r="PGL129" s="1"/>
      <c r="PGM129" s="1"/>
      <c r="PGN129" s="1"/>
      <c r="PGO129" s="1"/>
      <c r="PGP129" s="1"/>
      <c r="PGQ129" s="1"/>
      <c r="PGR129" s="1"/>
      <c r="PGS129" s="1"/>
      <c r="PGT129" s="1"/>
      <c r="PGU129" s="1"/>
      <c r="PGV129" s="1"/>
      <c r="PGW129" s="1"/>
      <c r="PGX129" s="1"/>
      <c r="PGY129" s="1"/>
      <c r="PGZ129" s="1"/>
      <c r="PHA129" s="1"/>
      <c r="PHB129" s="1"/>
      <c r="PHC129" s="1"/>
      <c r="PHD129" s="1"/>
      <c r="PHE129" s="1"/>
      <c r="PHF129" s="1"/>
      <c r="PHG129" s="1"/>
      <c r="PHH129" s="1"/>
      <c r="PHI129" s="1"/>
      <c r="PHJ129" s="1"/>
      <c r="PHK129" s="1"/>
      <c r="PHL129" s="1"/>
      <c r="PHM129" s="1"/>
      <c r="PHN129" s="1"/>
      <c r="PHO129" s="1"/>
      <c r="PHP129" s="1"/>
      <c r="PHQ129" s="1"/>
      <c r="PHR129" s="1"/>
      <c r="PHS129" s="1"/>
      <c r="PHT129" s="1"/>
      <c r="PHU129" s="1"/>
      <c r="PHV129" s="1"/>
      <c r="PHW129" s="1"/>
      <c r="PHX129" s="1"/>
      <c r="PHY129" s="1"/>
      <c r="PHZ129" s="1"/>
      <c r="PIA129" s="1"/>
      <c r="PIB129" s="1"/>
      <c r="PIC129" s="1"/>
      <c r="PID129" s="1"/>
      <c r="PIE129" s="1"/>
      <c r="PIF129" s="1"/>
      <c r="PIG129" s="1"/>
      <c r="PIH129" s="1"/>
      <c r="PII129" s="1"/>
      <c r="PIJ129" s="1"/>
      <c r="PIK129" s="1"/>
      <c r="PIL129" s="1"/>
      <c r="PIM129" s="1"/>
      <c r="PIN129" s="1"/>
      <c r="PIO129" s="1"/>
      <c r="PIP129" s="1"/>
      <c r="PIQ129" s="1"/>
      <c r="PIR129" s="1"/>
      <c r="PIS129" s="1"/>
      <c r="PIT129" s="1"/>
      <c r="PIU129" s="1"/>
      <c r="PIV129" s="1"/>
      <c r="PIW129" s="1"/>
      <c r="PIX129" s="1"/>
      <c r="PIY129" s="1"/>
      <c r="PIZ129" s="1"/>
      <c r="PJA129" s="1"/>
      <c r="PJB129" s="1"/>
      <c r="PJC129" s="1"/>
      <c r="PJD129" s="1"/>
      <c r="PJE129" s="1"/>
      <c r="PJF129" s="1"/>
      <c r="PJG129" s="1"/>
      <c r="PJH129" s="1"/>
      <c r="PJI129" s="1"/>
      <c r="PJJ129" s="1"/>
      <c r="PJK129" s="1"/>
      <c r="PJL129" s="1"/>
      <c r="PJM129" s="1"/>
      <c r="PJN129" s="1"/>
      <c r="PJO129" s="1"/>
      <c r="PJP129" s="1"/>
      <c r="PJQ129" s="1"/>
      <c r="PJR129" s="1"/>
      <c r="PJS129" s="1"/>
      <c r="PJT129" s="1"/>
      <c r="PJU129" s="1"/>
      <c r="PJV129" s="1"/>
      <c r="PJW129" s="1"/>
      <c r="PJX129" s="1"/>
      <c r="PJY129" s="1"/>
      <c r="PJZ129" s="1"/>
      <c r="PKA129" s="1"/>
      <c r="PKB129" s="1"/>
      <c r="PKC129" s="1"/>
      <c r="PKD129" s="1"/>
      <c r="PKE129" s="1"/>
      <c r="PKF129" s="1"/>
      <c r="PKG129" s="1"/>
      <c r="PKH129" s="1"/>
      <c r="PKI129" s="1"/>
      <c r="PKJ129" s="1"/>
      <c r="PKK129" s="1"/>
      <c r="PKL129" s="1"/>
      <c r="PKM129" s="1"/>
      <c r="PKN129" s="1"/>
      <c r="PKO129" s="1"/>
      <c r="PKP129" s="1"/>
      <c r="PKQ129" s="1"/>
      <c r="PKR129" s="1"/>
      <c r="PKS129" s="1"/>
      <c r="PKT129" s="1"/>
      <c r="PKU129" s="1"/>
      <c r="PKV129" s="1"/>
      <c r="PKW129" s="1"/>
      <c r="PKX129" s="1"/>
      <c r="PKY129" s="1"/>
      <c r="PKZ129" s="1"/>
      <c r="PLA129" s="1"/>
      <c r="PLB129" s="1"/>
      <c r="PLC129" s="1"/>
      <c r="PLD129" s="1"/>
      <c r="PLE129" s="1"/>
      <c r="PLF129" s="1"/>
      <c r="PLG129" s="1"/>
      <c r="PLH129" s="1"/>
      <c r="PLI129" s="1"/>
      <c r="PLJ129" s="1"/>
      <c r="PLK129" s="1"/>
      <c r="PLL129" s="1"/>
      <c r="PLM129" s="1"/>
      <c r="PLN129" s="1"/>
      <c r="PLO129" s="1"/>
      <c r="PLP129" s="1"/>
      <c r="PLQ129" s="1"/>
      <c r="PLR129" s="1"/>
      <c r="PLS129" s="1"/>
      <c r="PLT129" s="1"/>
      <c r="PLU129" s="1"/>
      <c r="PLV129" s="1"/>
      <c r="PLW129" s="1"/>
      <c r="PLX129" s="1"/>
      <c r="PLY129" s="1"/>
      <c r="PLZ129" s="1"/>
      <c r="PMA129" s="1"/>
      <c r="PMB129" s="1"/>
      <c r="PMC129" s="1"/>
      <c r="PMD129" s="1"/>
      <c r="PME129" s="1"/>
      <c r="PMF129" s="1"/>
      <c r="PMG129" s="1"/>
      <c r="PMH129" s="1"/>
      <c r="PMI129" s="1"/>
      <c r="PMJ129" s="1"/>
      <c r="PMK129" s="1"/>
      <c r="PML129" s="1"/>
      <c r="PMM129" s="1"/>
      <c r="PMN129" s="1"/>
      <c r="PMO129" s="1"/>
      <c r="PMP129" s="1"/>
      <c r="PMQ129" s="1"/>
      <c r="PMR129" s="1"/>
      <c r="PMS129" s="1"/>
      <c r="PMT129" s="1"/>
      <c r="PMU129" s="1"/>
      <c r="PMV129" s="1"/>
      <c r="PMW129" s="1"/>
      <c r="PMX129" s="1"/>
      <c r="PMY129" s="1"/>
      <c r="PMZ129" s="1"/>
      <c r="PNA129" s="1"/>
      <c r="PNB129" s="1"/>
      <c r="PNC129" s="1"/>
      <c r="PND129" s="1"/>
      <c r="PNE129" s="1"/>
      <c r="PNF129" s="1"/>
      <c r="PNG129" s="1"/>
      <c r="PNH129" s="1"/>
      <c r="PNI129" s="1"/>
      <c r="PNJ129" s="1"/>
      <c r="PNK129" s="1"/>
      <c r="PNL129" s="1"/>
      <c r="PNM129" s="1"/>
      <c r="PNN129" s="1"/>
      <c r="PNO129" s="1"/>
      <c r="PNP129" s="1"/>
      <c r="PNQ129" s="1"/>
      <c r="PNR129" s="1"/>
      <c r="PNS129" s="1"/>
      <c r="PNT129" s="1"/>
      <c r="PNU129" s="1"/>
      <c r="PNV129" s="1"/>
      <c r="PNW129" s="1"/>
      <c r="PNX129" s="1"/>
      <c r="PNY129" s="1"/>
      <c r="PNZ129" s="1"/>
      <c r="POA129" s="1"/>
      <c r="POB129" s="1"/>
      <c r="POC129" s="1"/>
      <c r="POD129" s="1"/>
      <c r="POE129" s="1"/>
      <c r="POF129" s="1"/>
      <c r="POG129" s="1"/>
      <c r="POH129" s="1"/>
      <c r="POI129" s="1"/>
      <c r="POJ129" s="1"/>
      <c r="POK129" s="1"/>
      <c r="POL129" s="1"/>
      <c r="POM129" s="1"/>
      <c r="PON129" s="1"/>
      <c r="POO129" s="1"/>
      <c r="POP129" s="1"/>
      <c r="POQ129" s="1"/>
      <c r="POR129" s="1"/>
      <c r="POS129" s="1"/>
      <c r="POT129" s="1"/>
      <c r="POU129" s="1"/>
      <c r="POV129" s="1"/>
      <c r="POW129" s="1"/>
      <c r="POX129" s="1"/>
      <c r="POY129" s="1"/>
      <c r="POZ129" s="1"/>
      <c r="PPA129" s="1"/>
      <c r="PPB129" s="1"/>
      <c r="PPC129" s="1"/>
      <c r="PPD129" s="1"/>
      <c r="PPE129" s="1"/>
      <c r="PPF129" s="1"/>
      <c r="PPG129" s="1"/>
      <c r="PPH129" s="1"/>
      <c r="PPI129" s="1"/>
      <c r="PPJ129" s="1"/>
      <c r="PPK129" s="1"/>
      <c r="PPL129" s="1"/>
      <c r="PPM129" s="1"/>
      <c r="PPN129" s="1"/>
      <c r="PPO129" s="1"/>
      <c r="PPP129" s="1"/>
      <c r="PPQ129" s="1"/>
      <c r="PPR129" s="1"/>
      <c r="PPS129" s="1"/>
      <c r="PPT129" s="1"/>
      <c r="PPU129" s="1"/>
      <c r="PPV129" s="1"/>
      <c r="PPW129" s="1"/>
      <c r="PPX129" s="1"/>
      <c r="PPY129" s="1"/>
      <c r="PPZ129" s="1"/>
      <c r="PQA129" s="1"/>
      <c r="PQB129" s="1"/>
      <c r="PQC129" s="1"/>
      <c r="PQD129" s="1"/>
      <c r="PQE129" s="1"/>
      <c r="PQF129" s="1"/>
      <c r="PQG129" s="1"/>
      <c r="PQH129" s="1"/>
      <c r="PQI129" s="1"/>
      <c r="PQJ129" s="1"/>
      <c r="PQK129" s="1"/>
      <c r="PQL129" s="1"/>
      <c r="PQM129" s="1"/>
      <c r="PQN129" s="1"/>
      <c r="PQO129" s="1"/>
      <c r="PQP129" s="1"/>
      <c r="PQQ129" s="1"/>
      <c r="PQR129" s="1"/>
      <c r="PQS129" s="1"/>
      <c r="PQT129" s="1"/>
      <c r="PQU129" s="1"/>
      <c r="PQV129" s="1"/>
      <c r="PQW129" s="1"/>
      <c r="PQX129" s="1"/>
      <c r="PQY129" s="1"/>
      <c r="PQZ129" s="1"/>
      <c r="PRA129" s="1"/>
      <c r="PRB129" s="1"/>
      <c r="PRC129" s="1"/>
      <c r="PRD129" s="1"/>
      <c r="PRE129" s="1"/>
      <c r="PRF129" s="1"/>
      <c r="PRG129" s="1"/>
      <c r="PRH129" s="1"/>
      <c r="PRI129" s="1"/>
      <c r="PRJ129" s="1"/>
      <c r="PRK129" s="1"/>
      <c r="PRL129" s="1"/>
      <c r="PRM129" s="1"/>
      <c r="PRN129" s="1"/>
      <c r="PRO129" s="1"/>
      <c r="PRP129" s="1"/>
      <c r="PRQ129" s="1"/>
      <c r="PRR129" s="1"/>
      <c r="PRS129" s="1"/>
      <c r="PRT129" s="1"/>
      <c r="PRU129" s="1"/>
      <c r="PRV129" s="1"/>
      <c r="PRW129" s="1"/>
      <c r="PRX129" s="1"/>
      <c r="PRY129" s="1"/>
      <c r="PRZ129" s="1"/>
      <c r="PSA129" s="1"/>
      <c r="PSB129" s="1"/>
      <c r="PSC129" s="1"/>
      <c r="PSD129" s="1"/>
      <c r="PSE129" s="1"/>
      <c r="PSF129" s="1"/>
      <c r="PSG129" s="1"/>
      <c r="PSH129" s="1"/>
      <c r="PSI129" s="1"/>
      <c r="PSJ129" s="1"/>
      <c r="PSK129" s="1"/>
      <c r="PSL129" s="1"/>
      <c r="PSM129" s="1"/>
      <c r="PSN129" s="1"/>
      <c r="PSO129" s="1"/>
      <c r="PSP129" s="1"/>
      <c r="PSQ129" s="1"/>
      <c r="PSR129" s="1"/>
      <c r="PSS129" s="1"/>
      <c r="PST129" s="1"/>
      <c r="PSU129" s="1"/>
      <c r="PSV129" s="1"/>
      <c r="PSW129" s="1"/>
      <c r="PSX129" s="1"/>
      <c r="PSY129" s="1"/>
      <c r="PSZ129" s="1"/>
      <c r="PTA129" s="1"/>
      <c r="PTB129" s="1"/>
      <c r="PTC129" s="1"/>
      <c r="PTD129" s="1"/>
      <c r="PTE129" s="1"/>
      <c r="PTF129" s="1"/>
      <c r="PTG129" s="1"/>
      <c r="PTH129" s="1"/>
      <c r="PTI129" s="1"/>
      <c r="PTJ129" s="1"/>
      <c r="PTK129" s="1"/>
      <c r="PTL129" s="1"/>
      <c r="PTM129" s="1"/>
      <c r="PTN129" s="1"/>
      <c r="PTO129" s="1"/>
      <c r="PTP129" s="1"/>
      <c r="PTQ129" s="1"/>
      <c r="PTR129" s="1"/>
      <c r="PTS129" s="1"/>
      <c r="PTT129" s="1"/>
      <c r="PTU129" s="1"/>
      <c r="PTV129" s="1"/>
      <c r="PTW129" s="1"/>
      <c r="PTX129" s="1"/>
      <c r="PTY129" s="1"/>
      <c r="PTZ129" s="1"/>
      <c r="PUA129" s="1"/>
      <c r="PUB129" s="1"/>
      <c r="PUC129" s="1"/>
      <c r="PUD129" s="1"/>
      <c r="PUE129" s="1"/>
      <c r="PUF129" s="1"/>
      <c r="PUG129" s="1"/>
      <c r="PUH129" s="1"/>
      <c r="PUI129" s="1"/>
      <c r="PUJ129" s="1"/>
      <c r="PUK129" s="1"/>
      <c r="PUL129" s="1"/>
      <c r="PUM129" s="1"/>
      <c r="PUN129" s="1"/>
      <c r="PUO129" s="1"/>
      <c r="PUP129" s="1"/>
      <c r="PUQ129" s="1"/>
      <c r="PUR129" s="1"/>
      <c r="PUS129" s="1"/>
      <c r="PUT129" s="1"/>
      <c r="PUU129" s="1"/>
      <c r="PUV129" s="1"/>
      <c r="PUW129" s="1"/>
      <c r="PUX129" s="1"/>
      <c r="PUY129" s="1"/>
      <c r="PUZ129" s="1"/>
      <c r="PVA129" s="1"/>
      <c r="PVB129" s="1"/>
      <c r="PVC129" s="1"/>
      <c r="PVD129" s="1"/>
      <c r="PVE129" s="1"/>
      <c r="PVF129" s="1"/>
      <c r="PVG129" s="1"/>
      <c r="PVH129" s="1"/>
      <c r="PVI129" s="1"/>
      <c r="PVJ129" s="1"/>
      <c r="PVK129" s="1"/>
      <c r="PVL129" s="1"/>
      <c r="PVM129" s="1"/>
      <c r="PVN129" s="1"/>
      <c r="PVO129" s="1"/>
      <c r="PVP129" s="1"/>
      <c r="PVQ129" s="1"/>
      <c r="PVR129" s="1"/>
      <c r="PVS129" s="1"/>
      <c r="PVT129" s="1"/>
      <c r="PVU129" s="1"/>
      <c r="PVV129" s="1"/>
      <c r="PVW129" s="1"/>
      <c r="PVX129" s="1"/>
      <c r="PVY129" s="1"/>
      <c r="PVZ129" s="1"/>
      <c r="PWA129" s="1"/>
      <c r="PWB129" s="1"/>
      <c r="PWC129" s="1"/>
      <c r="PWD129" s="1"/>
      <c r="PWE129" s="1"/>
      <c r="PWF129" s="1"/>
      <c r="PWG129" s="1"/>
      <c r="PWH129" s="1"/>
      <c r="PWI129" s="1"/>
      <c r="PWJ129" s="1"/>
      <c r="PWK129" s="1"/>
      <c r="PWL129" s="1"/>
      <c r="PWM129" s="1"/>
      <c r="PWN129" s="1"/>
      <c r="PWO129" s="1"/>
      <c r="PWP129" s="1"/>
      <c r="PWQ129" s="1"/>
      <c r="PWR129" s="1"/>
      <c r="PWS129" s="1"/>
      <c r="PWT129" s="1"/>
      <c r="PWU129" s="1"/>
      <c r="PWV129" s="1"/>
      <c r="PWW129" s="1"/>
      <c r="PWX129" s="1"/>
      <c r="PWY129" s="1"/>
      <c r="PWZ129" s="1"/>
      <c r="PXA129" s="1"/>
      <c r="PXB129" s="1"/>
      <c r="PXC129" s="1"/>
      <c r="PXD129" s="1"/>
      <c r="PXE129" s="1"/>
      <c r="PXF129" s="1"/>
      <c r="PXG129" s="1"/>
      <c r="PXH129" s="1"/>
      <c r="PXI129" s="1"/>
      <c r="PXJ129" s="1"/>
      <c r="PXK129" s="1"/>
      <c r="PXL129" s="1"/>
      <c r="PXM129" s="1"/>
      <c r="PXN129" s="1"/>
      <c r="PXO129" s="1"/>
      <c r="PXP129" s="1"/>
      <c r="PXQ129" s="1"/>
      <c r="PXR129" s="1"/>
      <c r="PXS129" s="1"/>
      <c r="PXT129" s="1"/>
      <c r="PXU129" s="1"/>
      <c r="PXV129" s="1"/>
      <c r="PXW129" s="1"/>
      <c r="PXX129" s="1"/>
      <c r="PXY129" s="1"/>
      <c r="PXZ129" s="1"/>
      <c r="PYA129" s="1"/>
      <c r="PYB129" s="1"/>
      <c r="PYC129" s="1"/>
      <c r="PYD129" s="1"/>
      <c r="PYE129" s="1"/>
      <c r="PYF129" s="1"/>
      <c r="PYG129" s="1"/>
      <c r="PYH129" s="1"/>
      <c r="PYI129" s="1"/>
      <c r="PYJ129" s="1"/>
      <c r="PYK129" s="1"/>
      <c r="PYL129" s="1"/>
      <c r="PYM129" s="1"/>
      <c r="PYN129" s="1"/>
      <c r="PYO129" s="1"/>
      <c r="PYP129" s="1"/>
      <c r="PYQ129" s="1"/>
      <c r="PYR129" s="1"/>
      <c r="PYS129" s="1"/>
      <c r="PYT129" s="1"/>
      <c r="PYU129" s="1"/>
      <c r="PYV129" s="1"/>
      <c r="PYW129" s="1"/>
      <c r="PYX129" s="1"/>
      <c r="PYY129" s="1"/>
      <c r="PYZ129" s="1"/>
      <c r="PZA129" s="1"/>
      <c r="PZB129" s="1"/>
      <c r="PZC129" s="1"/>
      <c r="PZD129" s="1"/>
      <c r="PZE129" s="1"/>
      <c r="PZF129" s="1"/>
      <c r="PZG129" s="1"/>
      <c r="PZH129" s="1"/>
      <c r="PZI129" s="1"/>
      <c r="PZJ129" s="1"/>
      <c r="PZK129" s="1"/>
      <c r="PZL129" s="1"/>
      <c r="PZM129" s="1"/>
      <c r="PZN129" s="1"/>
      <c r="PZO129" s="1"/>
      <c r="PZP129" s="1"/>
      <c r="PZQ129" s="1"/>
      <c r="PZR129" s="1"/>
      <c r="PZS129" s="1"/>
      <c r="PZT129" s="1"/>
      <c r="PZU129" s="1"/>
      <c r="PZV129" s="1"/>
      <c r="PZW129" s="1"/>
      <c r="PZX129" s="1"/>
      <c r="PZY129" s="1"/>
      <c r="PZZ129" s="1"/>
      <c r="QAA129" s="1"/>
      <c r="QAB129" s="1"/>
      <c r="QAC129" s="1"/>
      <c r="QAD129" s="1"/>
      <c r="QAE129" s="1"/>
      <c r="QAF129" s="1"/>
      <c r="QAG129" s="1"/>
      <c r="QAH129" s="1"/>
      <c r="QAI129" s="1"/>
      <c r="QAJ129" s="1"/>
      <c r="QAK129" s="1"/>
      <c r="QAL129" s="1"/>
      <c r="QAM129" s="1"/>
      <c r="QAN129" s="1"/>
      <c r="QAO129" s="1"/>
      <c r="QAP129" s="1"/>
      <c r="QAQ129" s="1"/>
      <c r="QAR129" s="1"/>
      <c r="QAS129" s="1"/>
      <c r="QAT129" s="1"/>
      <c r="QAU129" s="1"/>
      <c r="QAV129" s="1"/>
      <c r="QAW129" s="1"/>
      <c r="QAX129" s="1"/>
      <c r="QAY129" s="1"/>
      <c r="QAZ129" s="1"/>
      <c r="QBA129" s="1"/>
      <c r="QBB129" s="1"/>
      <c r="QBC129" s="1"/>
      <c r="QBD129" s="1"/>
      <c r="QBE129" s="1"/>
      <c r="QBF129" s="1"/>
      <c r="QBG129" s="1"/>
      <c r="QBH129" s="1"/>
      <c r="QBI129" s="1"/>
      <c r="QBJ129" s="1"/>
      <c r="QBK129" s="1"/>
      <c r="QBL129" s="1"/>
      <c r="QBM129" s="1"/>
      <c r="QBN129" s="1"/>
      <c r="QBO129" s="1"/>
      <c r="QBP129" s="1"/>
      <c r="QBQ129" s="1"/>
      <c r="QBR129" s="1"/>
      <c r="QBS129" s="1"/>
      <c r="QBT129" s="1"/>
      <c r="QBU129" s="1"/>
      <c r="QBV129" s="1"/>
      <c r="QBW129" s="1"/>
      <c r="QBX129" s="1"/>
      <c r="QBY129" s="1"/>
      <c r="QBZ129" s="1"/>
      <c r="QCA129" s="1"/>
      <c r="QCB129" s="1"/>
      <c r="QCC129" s="1"/>
      <c r="QCD129" s="1"/>
      <c r="QCE129" s="1"/>
      <c r="QCF129" s="1"/>
      <c r="QCG129" s="1"/>
      <c r="QCH129" s="1"/>
      <c r="QCI129" s="1"/>
      <c r="QCJ129" s="1"/>
      <c r="QCK129" s="1"/>
      <c r="QCL129" s="1"/>
      <c r="QCM129" s="1"/>
      <c r="QCN129" s="1"/>
      <c r="QCO129" s="1"/>
      <c r="QCP129" s="1"/>
      <c r="QCQ129" s="1"/>
      <c r="QCR129" s="1"/>
      <c r="QCS129" s="1"/>
      <c r="QCT129" s="1"/>
      <c r="QCU129" s="1"/>
      <c r="QCV129" s="1"/>
      <c r="QCW129" s="1"/>
      <c r="QCX129" s="1"/>
      <c r="QCY129" s="1"/>
      <c r="QCZ129" s="1"/>
      <c r="QDA129" s="1"/>
      <c r="QDB129" s="1"/>
      <c r="QDC129" s="1"/>
      <c r="QDD129" s="1"/>
      <c r="QDE129" s="1"/>
      <c r="QDF129" s="1"/>
      <c r="QDG129" s="1"/>
      <c r="QDH129" s="1"/>
      <c r="QDI129" s="1"/>
      <c r="QDJ129" s="1"/>
      <c r="QDK129" s="1"/>
      <c r="QDL129" s="1"/>
      <c r="QDM129" s="1"/>
      <c r="QDN129" s="1"/>
      <c r="QDO129" s="1"/>
      <c r="QDP129" s="1"/>
      <c r="QDQ129" s="1"/>
      <c r="QDR129" s="1"/>
      <c r="QDS129" s="1"/>
      <c r="QDT129" s="1"/>
      <c r="QDU129" s="1"/>
      <c r="QDV129" s="1"/>
      <c r="QDW129" s="1"/>
      <c r="QDX129" s="1"/>
      <c r="QDY129" s="1"/>
      <c r="QDZ129" s="1"/>
      <c r="QEA129" s="1"/>
      <c r="QEB129" s="1"/>
      <c r="QEC129" s="1"/>
      <c r="QED129" s="1"/>
      <c r="QEE129" s="1"/>
      <c r="QEF129" s="1"/>
      <c r="QEG129" s="1"/>
      <c r="QEH129" s="1"/>
      <c r="QEI129" s="1"/>
      <c r="QEJ129" s="1"/>
      <c r="QEK129" s="1"/>
      <c r="QEL129" s="1"/>
      <c r="QEM129" s="1"/>
      <c r="QEN129" s="1"/>
      <c r="QEO129" s="1"/>
      <c r="QEP129" s="1"/>
      <c r="QEQ129" s="1"/>
      <c r="QER129" s="1"/>
      <c r="QES129" s="1"/>
      <c r="QET129" s="1"/>
      <c r="QEU129" s="1"/>
      <c r="QEV129" s="1"/>
      <c r="QEW129" s="1"/>
      <c r="QEX129" s="1"/>
      <c r="QEY129" s="1"/>
      <c r="QEZ129" s="1"/>
      <c r="QFA129" s="1"/>
      <c r="QFB129" s="1"/>
      <c r="QFC129" s="1"/>
      <c r="QFD129" s="1"/>
      <c r="QFE129" s="1"/>
      <c r="QFF129" s="1"/>
      <c r="QFG129" s="1"/>
      <c r="QFH129" s="1"/>
      <c r="QFI129" s="1"/>
      <c r="QFJ129" s="1"/>
      <c r="QFK129" s="1"/>
      <c r="QFL129" s="1"/>
      <c r="QFM129" s="1"/>
      <c r="QFN129" s="1"/>
      <c r="QFO129" s="1"/>
      <c r="QFP129" s="1"/>
      <c r="QFQ129" s="1"/>
      <c r="QFR129" s="1"/>
      <c r="QFS129" s="1"/>
      <c r="QFT129" s="1"/>
      <c r="QFU129" s="1"/>
      <c r="QFV129" s="1"/>
      <c r="QFW129" s="1"/>
      <c r="QFX129" s="1"/>
      <c r="QFY129" s="1"/>
      <c r="QFZ129" s="1"/>
      <c r="QGA129" s="1"/>
      <c r="QGB129" s="1"/>
      <c r="QGC129" s="1"/>
      <c r="QGD129" s="1"/>
      <c r="QGE129" s="1"/>
      <c r="QGF129" s="1"/>
      <c r="QGG129" s="1"/>
      <c r="QGH129" s="1"/>
      <c r="QGI129" s="1"/>
      <c r="QGJ129" s="1"/>
      <c r="QGK129" s="1"/>
      <c r="QGL129" s="1"/>
      <c r="QGM129" s="1"/>
      <c r="QGN129" s="1"/>
      <c r="QGO129" s="1"/>
      <c r="QGP129" s="1"/>
      <c r="QGQ129" s="1"/>
      <c r="QGR129" s="1"/>
      <c r="QGS129" s="1"/>
      <c r="QGT129" s="1"/>
      <c r="QGU129" s="1"/>
      <c r="QGV129" s="1"/>
      <c r="QGW129" s="1"/>
      <c r="QGX129" s="1"/>
      <c r="QGY129" s="1"/>
      <c r="QGZ129" s="1"/>
      <c r="QHA129" s="1"/>
      <c r="QHB129" s="1"/>
      <c r="QHC129" s="1"/>
      <c r="QHD129" s="1"/>
      <c r="QHE129" s="1"/>
      <c r="QHF129" s="1"/>
      <c r="QHG129" s="1"/>
      <c r="QHH129" s="1"/>
      <c r="QHI129" s="1"/>
      <c r="QHJ129" s="1"/>
      <c r="QHK129" s="1"/>
      <c r="QHL129" s="1"/>
      <c r="QHM129" s="1"/>
      <c r="QHN129" s="1"/>
      <c r="QHO129" s="1"/>
      <c r="QHP129" s="1"/>
      <c r="QHQ129" s="1"/>
      <c r="QHR129" s="1"/>
      <c r="QHS129" s="1"/>
      <c r="QHT129" s="1"/>
      <c r="QHU129" s="1"/>
      <c r="QHV129" s="1"/>
      <c r="QHW129" s="1"/>
      <c r="QHX129" s="1"/>
      <c r="QHY129" s="1"/>
      <c r="QHZ129" s="1"/>
      <c r="QIA129" s="1"/>
      <c r="QIB129" s="1"/>
      <c r="QIC129" s="1"/>
      <c r="QID129" s="1"/>
      <c r="QIE129" s="1"/>
      <c r="QIF129" s="1"/>
      <c r="QIG129" s="1"/>
      <c r="QIH129" s="1"/>
      <c r="QII129" s="1"/>
      <c r="QIJ129" s="1"/>
      <c r="QIK129" s="1"/>
      <c r="QIL129" s="1"/>
      <c r="QIM129" s="1"/>
      <c r="QIN129" s="1"/>
      <c r="QIO129" s="1"/>
      <c r="QIP129" s="1"/>
      <c r="QIQ129" s="1"/>
      <c r="QIR129" s="1"/>
      <c r="QIS129" s="1"/>
      <c r="QIT129" s="1"/>
      <c r="QIU129" s="1"/>
      <c r="QIV129" s="1"/>
      <c r="QIW129" s="1"/>
      <c r="QIX129" s="1"/>
      <c r="QIY129" s="1"/>
      <c r="QIZ129" s="1"/>
      <c r="QJA129" s="1"/>
      <c r="QJB129" s="1"/>
      <c r="QJC129" s="1"/>
      <c r="QJD129" s="1"/>
      <c r="QJE129" s="1"/>
      <c r="QJF129" s="1"/>
      <c r="QJG129" s="1"/>
      <c r="QJH129" s="1"/>
      <c r="QJI129" s="1"/>
      <c r="QJJ129" s="1"/>
      <c r="QJK129" s="1"/>
      <c r="QJL129" s="1"/>
      <c r="QJM129" s="1"/>
      <c r="QJN129" s="1"/>
      <c r="QJO129" s="1"/>
      <c r="QJP129" s="1"/>
      <c r="QJQ129" s="1"/>
      <c r="QJR129" s="1"/>
      <c r="QJS129" s="1"/>
      <c r="QJT129" s="1"/>
      <c r="QJU129" s="1"/>
      <c r="QJV129" s="1"/>
      <c r="QJW129" s="1"/>
      <c r="QJX129" s="1"/>
      <c r="QJY129" s="1"/>
      <c r="QJZ129" s="1"/>
      <c r="QKA129" s="1"/>
      <c r="QKB129" s="1"/>
      <c r="QKC129" s="1"/>
      <c r="QKD129" s="1"/>
      <c r="QKE129" s="1"/>
      <c r="QKF129" s="1"/>
      <c r="QKG129" s="1"/>
      <c r="QKH129" s="1"/>
      <c r="QKI129" s="1"/>
      <c r="QKJ129" s="1"/>
      <c r="QKK129" s="1"/>
      <c r="QKL129" s="1"/>
      <c r="QKM129" s="1"/>
      <c r="QKN129" s="1"/>
      <c r="QKO129" s="1"/>
      <c r="QKP129" s="1"/>
      <c r="QKQ129" s="1"/>
      <c r="QKR129" s="1"/>
      <c r="QKS129" s="1"/>
      <c r="QKT129" s="1"/>
      <c r="QKU129" s="1"/>
      <c r="QKV129" s="1"/>
      <c r="QKW129" s="1"/>
      <c r="QKX129" s="1"/>
      <c r="QKY129" s="1"/>
      <c r="QKZ129" s="1"/>
      <c r="QLA129" s="1"/>
      <c r="QLB129" s="1"/>
      <c r="QLC129" s="1"/>
      <c r="QLD129" s="1"/>
      <c r="QLE129" s="1"/>
      <c r="QLF129" s="1"/>
      <c r="QLG129" s="1"/>
      <c r="QLH129" s="1"/>
      <c r="QLI129" s="1"/>
      <c r="QLJ129" s="1"/>
      <c r="QLK129" s="1"/>
      <c r="QLL129" s="1"/>
      <c r="QLM129" s="1"/>
      <c r="QLN129" s="1"/>
      <c r="QLO129" s="1"/>
      <c r="QLP129" s="1"/>
      <c r="QLQ129" s="1"/>
      <c r="QLR129" s="1"/>
      <c r="QLS129" s="1"/>
      <c r="QLT129" s="1"/>
      <c r="QLU129" s="1"/>
      <c r="QLV129" s="1"/>
      <c r="QLW129" s="1"/>
      <c r="QLX129" s="1"/>
      <c r="QLY129" s="1"/>
      <c r="QLZ129" s="1"/>
      <c r="QMA129" s="1"/>
      <c r="QMB129" s="1"/>
      <c r="QMC129" s="1"/>
      <c r="QMD129" s="1"/>
      <c r="QME129" s="1"/>
      <c r="QMF129" s="1"/>
      <c r="QMG129" s="1"/>
      <c r="QMH129" s="1"/>
      <c r="QMI129" s="1"/>
      <c r="QMJ129" s="1"/>
      <c r="QMK129" s="1"/>
      <c r="QML129" s="1"/>
      <c r="QMM129" s="1"/>
      <c r="QMN129" s="1"/>
      <c r="QMO129" s="1"/>
      <c r="QMP129" s="1"/>
      <c r="QMQ129" s="1"/>
      <c r="QMR129" s="1"/>
      <c r="QMS129" s="1"/>
      <c r="QMT129" s="1"/>
      <c r="QMU129" s="1"/>
      <c r="QMV129" s="1"/>
      <c r="QMW129" s="1"/>
      <c r="QMX129" s="1"/>
      <c r="QMY129" s="1"/>
      <c r="QMZ129" s="1"/>
      <c r="QNA129" s="1"/>
      <c r="QNB129" s="1"/>
      <c r="QNC129" s="1"/>
      <c r="QND129" s="1"/>
      <c r="QNE129" s="1"/>
      <c r="QNF129" s="1"/>
      <c r="QNG129" s="1"/>
      <c r="QNH129" s="1"/>
      <c r="QNI129" s="1"/>
      <c r="QNJ129" s="1"/>
      <c r="QNK129" s="1"/>
      <c r="QNL129" s="1"/>
      <c r="QNM129" s="1"/>
      <c r="QNN129" s="1"/>
      <c r="QNO129" s="1"/>
      <c r="QNP129" s="1"/>
      <c r="QNQ129" s="1"/>
      <c r="QNR129" s="1"/>
      <c r="QNS129" s="1"/>
      <c r="QNT129" s="1"/>
      <c r="QNU129" s="1"/>
      <c r="QNV129" s="1"/>
      <c r="QNW129" s="1"/>
      <c r="QNX129" s="1"/>
      <c r="QNY129" s="1"/>
      <c r="QNZ129" s="1"/>
      <c r="QOA129" s="1"/>
      <c r="QOB129" s="1"/>
      <c r="QOC129" s="1"/>
      <c r="QOD129" s="1"/>
      <c r="QOE129" s="1"/>
      <c r="QOF129" s="1"/>
      <c r="QOG129" s="1"/>
      <c r="QOH129" s="1"/>
      <c r="QOI129" s="1"/>
      <c r="QOJ129" s="1"/>
      <c r="QOK129" s="1"/>
      <c r="QOL129" s="1"/>
      <c r="QOM129" s="1"/>
      <c r="QON129" s="1"/>
      <c r="QOO129" s="1"/>
      <c r="QOP129" s="1"/>
      <c r="QOQ129" s="1"/>
      <c r="QOR129" s="1"/>
      <c r="QOS129" s="1"/>
      <c r="QOT129" s="1"/>
      <c r="QOU129" s="1"/>
      <c r="QOV129" s="1"/>
      <c r="QOW129" s="1"/>
      <c r="QOX129" s="1"/>
      <c r="QOY129" s="1"/>
      <c r="QOZ129" s="1"/>
      <c r="QPA129" s="1"/>
      <c r="QPB129" s="1"/>
      <c r="QPC129" s="1"/>
      <c r="QPD129" s="1"/>
      <c r="QPE129" s="1"/>
      <c r="QPF129" s="1"/>
      <c r="QPG129" s="1"/>
      <c r="QPH129" s="1"/>
      <c r="QPI129" s="1"/>
      <c r="QPJ129" s="1"/>
      <c r="QPK129" s="1"/>
      <c r="QPL129" s="1"/>
      <c r="QPM129" s="1"/>
      <c r="QPN129" s="1"/>
      <c r="QPO129" s="1"/>
      <c r="QPP129" s="1"/>
      <c r="QPQ129" s="1"/>
      <c r="QPR129" s="1"/>
      <c r="QPS129" s="1"/>
      <c r="QPT129" s="1"/>
      <c r="QPU129" s="1"/>
      <c r="QPV129" s="1"/>
      <c r="QPW129" s="1"/>
      <c r="QPX129" s="1"/>
      <c r="QPY129" s="1"/>
      <c r="QPZ129" s="1"/>
      <c r="QQA129" s="1"/>
      <c r="QQB129" s="1"/>
      <c r="QQC129" s="1"/>
      <c r="QQD129" s="1"/>
      <c r="QQE129" s="1"/>
      <c r="QQF129" s="1"/>
      <c r="QQG129" s="1"/>
      <c r="QQH129" s="1"/>
      <c r="QQI129" s="1"/>
      <c r="QQJ129" s="1"/>
      <c r="QQK129" s="1"/>
      <c r="QQL129" s="1"/>
      <c r="QQM129" s="1"/>
      <c r="QQN129" s="1"/>
      <c r="QQO129" s="1"/>
      <c r="QQP129" s="1"/>
      <c r="QQQ129" s="1"/>
      <c r="QQR129" s="1"/>
      <c r="QQS129" s="1"/>
      <c r="QQT129" s="1"/>
      <c r="QQU129" s="1"/>
      <c r="QQV129" s="1"/>
      <c r="QQW129" s="1"/>
      <c r="QQX129" s="1"/>
      <c r="QQY129" s="1"/>
      <c r="QQZ129" s="1"/>
      <c r="QRA129" s="1"/>
      <c r="QRB129" s="1"/>
      <c r="QRC129" s="1"/>
      <c r="QRD129" s="1"/>
      <c r="QRE129" s="1"/>
      <c r="QRF129" s="1"/>
      <c r="QRG129" s="1"/>
      <c r="QRH129" s="1"/>
      <c r="QRI129" s="1"/>
      <c r="QRJ129" s="1"/>
      <c r="QRK129" s="1"/>
      <c r="QRL129" s="1"/>
      <c r="QRM129" s="1"/>
      <c r="QRN129" s="1"/>
      <c r="QRO129" s="1"/>
      <c r="QRP129" s="1"/>
      <c r="QRQ129" s="1"/>
      <c r="QRR129" s="1"/>
      <c r="QRS129" s="1"/>
      <c r="QRT129" s="1"/>
      <c r="QRU129" s="1"/>
      <c r="QRV129" s="1"/>
      <c r="QRW129" s="1"/>
      <c r="QRX129" s="1"/>
      <c r="QRY129" s="1"/>
      <c r="QRZ129" s="1"/>
      <c r="QSA129" s="1"/>
      <c r="QSB129" s="1"/>
      <c r="QSC129" s="1"/>
      <c r="QSD129" s="1"/>
      <c r="QSE129" s="1"/>
      <c r="QSF129" s="1"/>
      <c r="QSG129" s="1"/>
      <c r="QSH129" s="1"/>
      <c r="QSI129" s="1"/>
      <c r="QSJ129" s="1"/>
      <c r="QSK129" s="1"/>
      <c r="QSL129" s="1"/>
      <c r="QSM129" s="1"/>
      <c r="QSN129" s="1"/>
      <c r="QSO129" s="1"/>
      <c r="QSP129" s="1"/>
      <c r="QSQ129" s="1"/>
      <c r="QSR129" s="1"/>
      <c r="QSS129" s="1"/>
      <c r="QST129" s="1"/>
      <c r="QSU129" s="1"/>
      <c r="QSV129" s="1"/>
      <c r="QSW129" s="1"/>
      <c r="QSX129" s="1"/>
      <c r="QSY129" s="1"/>
      <c r="QSZ129" s="1"/>
      <c r="QTA129" s="1"/>
      <c r="QTB129" s="1"/>
      <c r="QTC129" s="1"/>
      <c r="QTD129" s="1"/>
      <c r="QTE129" s="1"/>
      <c r="QTF129" s="1"/>
      <c r="QTG129" s="1"/>
      <c r="QTH129" s="1"/>
      <c r="QTI129" s="1"/>
      <c r="QTJ129" s="1"/>
      <c r="QTK129" s="1"/>
      <c r="QTL129" s="1"/>
      <c r="QTM129" s="1"/>
      <c r="QTN129" s="1"/>
      <c r="QTO129" s="1"/>
      <c r="QTP129" s="1"/>
      <c r="QTQ129" s="1"/>
      <c r="QTR129" s="1"/>
      <c r="QTS129" s="1"/>
      <c r="QTT129" s="1"/>
      <c r="QTU129" s="1"/>
      <c r="QTV129" s="1"/>
      <c r="QTW129" s="1"/>
      <c r="QTX129" s="1"/>
      <c r="QTY129" s="1"/>
      <c r="QTZ129" s="1"/>
      <c r="QUA129" s="1"/>
      <c r="QUB129" s="1"/>
      <c r="QUC129" s="1"/>
      <c r="QUD129" s="1"/>
      <c r="QUE129" s="1"/>
      <c r="QUF129" s="1"/>
      <c r="QUG129" s="1"/>
      <c r="QUH129" s="1"/>
      <c r="QUI129" s="1"/>
      <c r="QUJ129" s="1"/>
      <c r="QUK129" s="1"/>
      <c r="QUL129" s="1"/>
      <c r="QUM129" s="1"/>
      <c r="QUN129" s="1"/>
      <c r="QUO129" s="1"/>
      <c r="QUP129" s="1"/>
      <c r="QUQ129" s="1"/>
      <c r="QUR129" s="1"/>
      <c r="QUS129" s="1"/>
      <c r="QUT129" s="1"/>
      <c r="QUU129" s="1"/>
      <c r="QUV129" s="1"/>
      <c r="QUW129" s="1"/>
      <c r="QUX129" s="1"/>
      <c r="QUY129" s="1"/>
      <c r="QUZ129" s="1"/>
      <c r="QVA129" s="1"/>
      <c r="QVB129" s="1"/>
      <c r="QVC129" s="1"/>
      <c r="QVD129" s="1"/>
      <c r="QVE129" s="1"/>
      <c r="QVF129" s="1"/>
      <c r="QVG129" s="1"/>
      <c r="QVH129" s="1"/>
      <c r="QVI129" s="1"/>
      <c r="QVJ129" s="1"/>
      <c r="QVK129" s="1"/>
      <c r="QVL129" s="1"/>
      <c r="QVM129" s="1"/>
      <c r="QVN129" s="1"/>
      <c r="QVO129" s="1"/>
      <c r="QVP129" s="1"/>
      <c r="QVQ129" s="1"/>
      <c r="QVR129" s="1"/>
      <c r="QVS129" s="1"/>
      <c r="QVT129" s="1"/>
      <c r="QVU129" s="1"/>
      <c r="QVV129" s="1"/>
      <c r="QVW129" s="1"/>
      <c r="QVX129" s="1"/>
      <c r="QVY129" s="1"/>
      <c r="QVZ129" s="1"/>
      <c r="QWA129" s="1"/>
      <c r="QWB129" s="1"/>
      <c r="QWC129" s="1"/>
      <c r="QWD129" s="1"/>
      <c r="QWE129" s="1"/>
      <c r="QWF129" s="1"/>
      <c r="QWG129" s="1"/>
      <c r="QWH129" s="1"/>
      <c r="QWI129" s="1"/>
      <c r="QWJ129" s="1"/>
      <c r="QWK129" s="1"/>
      <c r="QWL129" s="1"/>
      <c r="QWM129" s="1"/>
      <c r="QWN129" s="1"/>
      <c r="QWO129" s="1"/>
      <c r="QWP129" s="1"/>
      <c r="QWQ129" s="1"/>
      <c r="QWR129" s="1"/>
      <c r="QWS129" s="1"/>
      <c r="QWT129" s="1"/>
      <c r="QWU129" s="1"/>
      <c r="QWV129" s="1"/>
      <c r="QWW129" s="1"/>
      <c r="QWX129" s="1"/>
      <c r="QWY129" s="1"/>
      <c r="QWZ129" s="1"/>
      <c r="QXA129" s="1"/>
      <c r="QXB129" s="1"/>
      <c r="QXC129" s="1"/>
      <c r="QXD129" s="1"/>
      <c r="QXE129" s="1"/>
      <c r="QXF129" s="1"/>
      <c r="QXG129" s="1"/>
      <c r="QXH129" s="1"/>
      <c r="QXI129" s="1"/>
      <c r="QXJ129" s="1"/>
      <c r="QXK129" s="1"/>
      <c r="QXL129" s="1"/>
      <c r="QXM129" s="1"/>
      <c r="QXN129" s="1"/>
      <c r="QXO129" s="1"/>
      <c r="QXP129" s="1"/>
      <c r="QXQ129" s="1"/>
      <c r="QXR129" s="1"/>
      <c r="QXS129" s="1"/>
      <c r="QXT129" s="1"/>
      <c r="QXU129" s="1"/>
      <c r="QXV129" s="1"/>
      <c r="QXW129" s="1"/>
      <c r="QXX129" s="1"/>
      <c r="QXY129" s="1"/>
      <c r="QXZ129" s="1"/>
      <c r="QYA129" s="1"/>
      <c r="QYB129" s="1"/>
      <c r="QYC129" s="1"/>
      <c r="QYD129" s="1"/>
      <c r="QYE129" s="1"/>
      <c r="QYF129" s="1"/>
      <c r="QYG129" s="1"/>
      <c r="QYH129" s="1"/>
      <c r="QYI129" s="1"/>
      <c r="QYJ129" s="1"/>
      <c r="QYK129" s="1"/>
      <c r="QYL129" s="1"/>
      <c r="QYM129" s="1"/>
      <c r="QYN129" s="1"/>
      <c r="QYO129" s="1"/>
      <c r="QYP129" s="1"/>
      <c r="QYQ129" s="1"/>
      <c r="QYR129" s="1"/>
      <c r="QYS129" s="1"/>
      <c r="QYT129" s="1"/>
      <c r="QYU129" s="1"/>
      <c r="QYV129" s="1"/>
      <c r="QYW129" s="1"/>
      <c r="QYX129" s="1"/>
      <c r="QYY129" s="1"/>
      <c r="QYZ129" s="1"/>
      <c r="QZA129" s="1"/>
      <c r="QZB129" s="1"/>
      <c r="QZC129" s="1"/>
      <c r="QZD129" s="1"/>
      <c r="QZE129" s="1"/>
      <c r="QZF129" s="1"/>
      <c r="QZG129" s="1"/>
      <c r="QZH129" s="1"/>
      <c r="QZI129" s="1"/>
      <c r="QZJ129" s="1"/>
      <c r="QZK129" s="1"/>
      <c r="QZL129" s="1"/>
      <c r="QZM129" s="1"/>
      <c r="QZN129" s="1"/>
      <c r="QZO129" s="1"/>
      <c r="QZP129" s="1"/>
      <c r="QZQ129" s="1"/>
      <c r="QZR129" s="1"/>
      <c r="QZS129" s="1"/>
      <c r="QZT129" s="1"/>
      <c r="QZU129" s="1"/>
      <c r="QZV129" s="1"/>
      <c r="QZW129" s="1"/>
      <c r="QZX129" s="1"/>
      <c r="QZY129" s="1"/>
      <c r="QZZ129" s="1"/>
      <c r="RAA129" s="1"/>
      <c r="RAB129" s="1"/>
      <c r="RAC129" s="1"/>
      <c r="RAD129" s="1"/>
      <c r="RAE129" s="1"/>
      <c r="RAF129" s="1"/>
      <c r="RAG129" s="1"/>
      <c r="RAH129" s="1"/>
      <c r="RAI129" s="1"/>
      <c r="RAJ129" s="1"/>
      <c r="RAK129" s="1"/>
      <c r="RAL129" s="1"/>
      <c r="RAM129" s="1"/>
      <c r="RAN129" s="1"/>
      <c r="RAO129" s="1"/>
      <c r="RAP129" s="1"/>
      <c r="RAQ129" s="1"/>
      <c r="RAR129" s="1"/>
      <c r="RAS129" s="1"/>
      <c r="RAT129" s="1"/>
      <c r="RAU129" s="1"/>
      <c r="RAV129" s="1"/>
      <c r="RAW129" s="1"/>
      <c r="RAX129" s="1"/>
      <c r="RAY129" s="1"/>
      <c r="RAZ129" s="1"/>
      <c r="RBA129" s="1"/>
      <c r="RBB129" s="1"/>
      <c r="RBC129" s="1"/>
      <c r="RBD129" s="1"/>
      <c r="RBE129" s="1"/>
      <c r="RBF129" s="1"/>
      <c r="RBG129" s="1"/>
      <c r="RBH129" s="1"/>
      <c r="RBI129" s="1"/>
      <c r="RBJ129" s="1"/>
      <c r="RBK129" s="1"/>
      <c r="RBL129" s="1"/>
      <c r="RBM129" s="1"/>
      <c r="RBN129" s="1"/>
      <c r="RBO129" s="1"/>
      <c r="RBP129" s="1"/>
      <c r="RBQ129" s="1"/>
      <c r="RBR129" s="1"/>
      <c r="RBS129" s="1"/>
      <c r="RBT129" s="1"/>
      <c r="RBU129" s="1"/>
      <c r="RBV129" s="1"/>
      <c r="RBW129" s="1"/>
      <c r="RBX129" s="1"/>
      <c r="RBY129" s="1"/>
      <c r="RBZ129" s="1"/>
      <c r="RCA129" s="1"/>
      <c r="RCB129" s="1"/>
      <c r="RCC129" s="1"/>
      <c r="RCD129" s="1"/>
      <c r="RCE129" s="1"/>
      <c r="RCF129" s="1"/>
      <c r="RCG129" s="1"/>
      <c r="RCH129" s="1"/>
      <c r="RCI129" s="1"/>
      <c r="RCJ129" s="1"/>
      <c r="RCK129" s="1"/>
      <c r="RCL129" s="1"/>
      <c r="RCM129" s="1"/>
      <c r="RCN129" s="1"/>
      <c r="RCO129" s="1"/>
      <c r="RCP129" s="1"/>
      <c r="RCQ129" s="1"/>
      <c r="RCR129" s="1"/>
      <c r="RCS129" s="1"/>
      <c r="RCT129" s="1"/>
      <c r="RCU129" s="1"/>
      <c r="RCV129" s="1"/>
      <c r="RCW129" s="1"/>
      <c r="RCX129" s="1"/>
      <c r="RCY129" s="1"/>
      <c r="RCZ129" s="1"/>
      <c r="RDA129" s="1"/>
      <c r="RDB129" s="1"/>
      <c r="RDC129" s="1"/>
      <c r="RDD129" s="1"/>
      <c r="RDE129" s="1"/>
      <c r="RDF129" s="1"/>
      <c r="RDG129" s="1"/>
      <c r="RDH129" s="1"/>
      <c r="RDI129" s="1"/>
      <c r="RDJ129" s="1"/>
      <c r="RDK129" s="1"/>
      <c r="RDL129" s="1"/>
      <c r="RDM129" s="1"/>
      <c r="RDN129" s="1"/>
      <c r="RDO129" s="1"/>
      <c r="RDP129" s="1"/>
      <c r="RDQ129" s="1"/>
      <c r="RDR129" s="1"/>
      <c r="RDS129" s="1"/>
      <c r="RDT129" s="1"/>
      <c r="RDU129" s="1"/>
      <c r="RDV129" s="1"/>
      <c r="RDW129" s="1"/>
      <c r="RDX129" s="1"/>
      <c r="RDY129" s="1"/>
      <c r="RDZ129" s="1"/>
      <c r="REA129" s="1"/>
      <c r="REB129" s="1"/>
      <c r="REC129" s="1"/>
      <c r="RED129" s="1"/>
      <c r="REE129" s="1"/>
      <c r="REF129" s="1"/>
      <c r="REG129" s="1"/>
      <c r="REH129" s="1"/>
      <c r="REI129" s="1"/>
      <c r="REJ129" s="1"/>
      <c r="REK129" s="1"/>
      <c r="REL129" s="1"/>
      <c r="REM129" s="1"/>
      <c r="REN129" s="1"/>
      <c r="REO129" s="1"/>
      <c r="REP129" s="1"/>
      <c r="REQ129" s="1"/>
      <c r="RER129" s="1"/>
      <c r="RES129" s="1"/>
      <c r="RET129" s="1"/>
      <c r="REU129" s="1"/>
      <c r="REV129" s="1"/>
      <c r="REW129" s="1"/>
      <c r="REX129" s="1"/>
      <c r="REY129" s="1"/>
      <c r="REZ129" s="1"/>
      <c r="RFA129" s="1"/>
      <c r="RFB129" s="1"/>
      <c r="RFC129" s="1"/>
      <c r="RFD129" s="1"/>
      <c r="RFE129" s="1"/>
      <c r="RFF129" s="1"/>
      <c r="RFG129" s="1"/>
      <c r="RFH129" s="1"/>
      <c r="RFI129" s="1"/>
      <c r="RFJ129" s="1"/>
      <c r="RFK129" s="1"/>
      <c r="RFL129" s="1"/>
      <c r="RFM129" s="1"/>
      <c r="RFN129" s="1"/>
      <c r="RFO129" s="1"/>
      <c r="RFP129" s="1"/>
      <c r="RFQ129" s="1"/>
      <c r="RFR129" s="1"/>
      <c r="RFS129" s="1"/>
      <c r="RFT129" s="1"/>
      <c r="RFU129" s="1"/>
      <c r="RFV129" s="1"/>
      <c r="RFW129" s="1"/>
      <c r="RFX129" s="1"/>
      <c r="RFY129" s="1"/>
      <c r="RFZ129" s="1"/>
      <c r="RGA129" s="1"/>
      <c r="RGB129" s="1"/>
      <c r="RGC129" s="1"/>
      <c r="RGD129" s="1"/>
      <c r="RGE129" s="1"/>
      <c r="RGF129" s="1"/>
      <c r="RGG129" s="1"/>
      <c r="RGH129" s="1"/>
      <c r="RGI129" s="1"/>
      <c r="RGJ129" s="1"/>
      <c r="RGK129" s="1"/>
      <c r="RGL129" s="1"/>
      <c r="RGM129" s="1"/>
      <c r="RGN129" s="1"/>
      <c r="RGO129" s="1"/>
      <c r="RGP129" s="1"/>
      <c r="RGQ129" s="1"/>
      <c r="RGR129" s="1"/>
      <c r="RGS129" s="1"/>
      <c r="RGT129" s="1"/>
      <c r="RGU129" s="1"/>
      <c r="RGV129" s="1"/>
      <c r="RGW129" s="1"/>
      <c r="RGX129" s="1"/>
      <c r="RGY129" s="1"/>
      <c r="RGZ129" s="1"/>
      <c r="RHA129" s="1"/>
      <c r="RHB129" s="1"/>
      <c r="RHC129" s="1"/>
      <c r="RHD129" s="1"/>
      <c r="RHE129" s="1"/>
      <c r="RHF129" s="1"/>
      <c r="RHG129" s="1"/>
      <c r="RHH129" s="1"/>
      <c r="RHI129" s="1"/>
      <c r="RHJ129" s="1"/>
      <c r="RHK129" s="1"/>
      <c r="RHL129" s="1"/>
      <c r="RHM129" s="1"/>
      <c r="RHN129" s="1"/>
      <c r="RHO129" s="1"/>
      <c r="RHP129" s="1"/>
      <c r="RHQ129" s="1"/>
      <c r="RHR129" s="1"/>
      <c r="RHS129" s="1"/>
      <c r="RHT129" s="1"/>
      <c r="RHU129" s="1"/>
      <c r="RHV129" s="1"/>
      <c r="RHW129" s="1"/>
      <c r="RHX129" s="1"/>
      <c r="RHY129" s="1"/>
      <c r="RHZ129" s="1"/>
      <c r="RIA129" s="1"/>
      <c r="RIB129" s="1"/>
      <c r="RIC129" s="1"/>
      <c r="RID129" s="1"/>
      <c r="RIE129" s="1"/>
      <c r="RIF129" s="1"/>
      <c r="RIG129" s="1"/>
      <c r="RIH129" s="1"/>
      <c r="RII129" s="1"/>
      <c r="RIJ129" s="1"/>
      <c r="RIK129" s="1"/>
      <c r="RIL129" s="1"/>
      <c r="RIM129" s="1"/>
      <c r="RIN129" s="1"/>
      <c r="RIO129" s="1"/>
      <c r="RIP129" s="1"/>
      <c r="RIQ129" s="1"/>
      <c r="RIR129" s="1"/>
      <c r="RIS129" s="1"/>
      <c r="RIT129" s="1"/>
      <c r="RIU129" s="1"/>
      <c r="RIV129" s="1"/>
      <c r="RIW129" s="1"/>
      <c r="RIX129" s="1"/>
      <c r="RIY129" s="1"/>
      <c r="RIZ129" s="1"/>
      <c r="RJA129" s="1"/>
      <c r="RJB129" s="1"/>
      <c r="RJC129" s="1"/>
      <c r="RJD129" s="1"/>
      <c r="RJE129" s="1"/>
      <c r="RJF129" s="1"/>
      <c r="RJG129" s="1"/>
      <c r="RJH129" s="1"/>
      <c r="RJI129" s="1"/>
      <c r="RJJ129" s="1"/>
      <c r="RJK129" s="1"/>
      <c r="RJL129" s="1"/>
      <c r="RJM129" s="1"/>
      <c r="RJN129" s="1"/>
      <c r="RJO129" s="1"/>
      <c r="RJP129" s="1"/>
      <c r="RJQ129" s="1"/>
      <c r="RJR129" s="1"/>
      <c r="RJS129" s="1"/>
      <c r="RJT129" s="1"/>
      <c r="RJU129" s="1"/>
      <c r="RJV129" s="1"/>
      <c r="RJW129" s="1"/>
      <c r="RJX129" s="1"/>
      <c r="RJY129" s="1"/>
      <c r="RJZ129" s="1"/>
      <c r="RKA129" s="1"/>
      <c r="RKB129" s="1"/>
      <c r="RKC129" s="1"/>
      <c r="RKD129" s="1"/>
      <c r="RKE129" s="1"/>
      <c r="RKF129" s="1"/>
      <c r="RKG129" s="1"/>
      <c r="RKH129" s="1"/>
      <c r="RKI129" s="1"/>
      <c r="RKJ129" s="1"/>
      <c r="RKK129" s="1"/>
      <c r="RKL129" s="1"/>
      <c r="RKM129" s="1"/>
      <c r="RKN129" s="1"/>
      <c r="RKO129" s="1"/>
      <c r="RKP129" s="1"/>
      <c r="RKQ129" s="1"/>
      <c r="RKR129" s="1"/>
      <c r="RKS129" s="1"/>
      <c r="RKT129" s="1"/>
      <c r="RKU129" s="1"/>
      <c r="RKV129" s="1"/>
      <c r="RKW129" s="1"/>
      <c r="RKX129" s="1"/>
      <c r="RKY129" s="1"/>
      <c r="RKZ129" s="1"/>
      <c r="RLA129" s="1"/>
      <c r="RLB129" s="1"/>
      <c r="RLC129" s="1"/>
      <c r="RLD129" s="1"/>
      <c r="RLE129" s="1"/>
      <c r="RLF129" s="1"/>
      <c r="RLG129" s="1"/>
      <c r="RLH129" s="1"/>
      <c r="RLI129" s="1"/>
      <c r="RLJ129" s="1"/>
      <c r="RLK129" s="1"/>
      <c r="RLL129" s="1"/>
      <c r="RLM129" s="1"/>
      <c r="RLN129" s="1"/>
      <c r="RLO129" s="1"/>
      <c r="RLP129" s="1"/>
      <c r="RLQ129" s="1"/>
      <c r="RLR129" s="1"/>
      <c r="RLS129" s="1"/>
      <c r="RLT129" s="1"/>
      <c r="RLU129" s="1"/>
      <c r="RLV129" s="1"/>
      <c r="RLW129" s="1"/>
      <c r="RLX129" s="1"/>
      <c r="RLY129" s="1"/>
      <c r="RLZ129" s="1"/>
      <c r="RMA129" s="1"/>
      <c r="RMB129" s="1"/>
      <c r="RMC129" s="1"/>
      <c r="RMD129" s="1"/>
      <c r="RME129" s="1"/>
      <c r="RMF129" s="1"/>
      <c r="RMG129" s="1"/>
      <c r="RMH129" s="1"/>
      <c r="RMI129" s="1"/>
      <c r="RMJ129" s="1"/>
      <c r="RMK129" s="1"/>
      <c r="RML129" s="1"/>
      <c r="RMM129" s="1"/>
      <c r="RMN129" s="1"/>
      <c r="RMO129" s="1"/>
      <c r="RMP129" s="1"/>
      <c r="RMQ129" s="1"/>
      <c r="RMR129" s="1"/>
      <c r="RMS129" s="1"/>
      <c r="RMT129" s="1"/>
      <c r="RMU129" s="1"/>
      <c r="RMV129" s="1"/>
      <c r="RMW129" s="1"/>
      <c r="RMX129" s="1"/>
      <c r="RMY129" s="1"/>
      <c r="RMZ129" s="1"/>
      <c r="RNA129" s="1"/>
      <c r="RNB129" s="1"/>
      <c r="RNC129" s="1"/>
      <c r="RND129" s="1"/>
      <c r="RNE129" s="1"/>
      <c r="RNF129" s="1"/>
      <c r="RNG129" s="1"/>
      <c r="RNH129" s="1"/>
      <c r="RNI129" s="1"/>
      <c r="RNJ129" s="1"/>
      <c r="RNK129" s="1"/>
      <c r="RNL129" s="1"/>
      <c r="RNM129" s="1"/>
      <c r="RNN129" s="1"/>
      <c r="RNO129" s="1"/>
      <c r="RNP129" s="1"/>
      <c r="RNQ129" s="1"/>
      <c r="RNR129" s="1"/>
      <c r="RNS129" s="1"/>
      <c r="RNT129" s="1"/>
      <c r="RNU129" s="1"/>
      <c r="RNV129" s="1"/>
      <c r="RNW129" s="1"/>
      <c r="RNX129" s="1"/>
      <c r="RNY129" s="1"/>
      <c r="RNZ129" s="1"/>
      <c r="ROA129" s="1"/>
      <c r="ROB129" s="1"/>
      <c r="ROC129" s="1"/>
      <c r="ROD129" s="1"/>
      <c r="ROE129" s="1"/>
      <c r="ROF129" s="1"/>
      <c r="ROG129" s="1"/>
      <c r="ROH129" s="1"/>
      <c r="ROI129" s="1"/>
      <c r="ROJ129" s="1"/>
      <c r="ROK129" s="1"/>
      <c r="ROL129" s="1"/>
      <c r="ROM129" s="1"/>
      <c r="RON129" s="1"/>
      <c r="ROO129" s="1"/>
      <c r="ROP129" s="1"/>
      <c r="ROQ129" s="1"/>
      <c r="ROR129" s="1"/>
      <c r="ROS129" s="1"/>
      <c r="ROT129" s="1"/>
      <c r="ROU129" s="1"/>
      <c r="ROV129" s="1"/>
      <c r="ROW129" s="1"/>
      <c r="ROX129" s="1"/>
      <c r="ROY129" s="1"/>
      <c r="ROZ129" s="1"/>
      <c r="RPA129" s="1"/>
      <c r="RPB129" s="1"/>
      <c r="RPC129" s="1"/>
      <c r="RPD129" s="1"/>
      <c r="RPE129" s="1"/>
      <c r="RPF129" s="1"/>
      <c r="RPG129" s="1"/>
      <c r="RPH129" s="1"/>
      <c r="RPI129" s="1"/>
      <c r="RPJ129" s="1"/>
      <c r="RPK129" s="1"/>
      <c r="RPL129" s="1"/>
      <c r="RPM129" s="1"/>
      <c r="RPN129" s="1"/>
      <c r="RPO129" s="1"/>
      <c r="RPP129" s="1"/>
      <c r="RPQ129" s="1"/>
      <c r="RPR129" s="1"/>
      <c r="RPS129" s="1"/>
      <c r="RPT129" s="1"/>
      <c r="RPU129" s="1"/>
      <c r="RPV129" s="1"/>
      <c r="RPW129" s="1"/>
      <c r="RPX129" s="1"/>
      <c r="RPY129" s="1"/>
      <c r="RPZ129" s="1"/>
      <c r="RQA129" s="1"/>
      <c r="RQB129" s="1"/>
      <c r="RQC129" s="1"/>
      <c r="RQD129" s="1"/>
      <c r="RQE129" s="1"/>
      <c r="RQF129" s="1"/>
      <c r="RQG129" s="1"/>
      <c r="RQH129" s="1"/>
      <c r="RQI129" s="1"/>
      <c r="RQJ129" s="1"/>
      <c r="RQK129" s="1"/>
      <c r="RQL129" s="1"/>
      <c r="RQM129" s="1"/>
      <c r="RQN129" s="1"/>
      <c r="RQO129" s="1"/>
      <c r="RQP129" s="1"/>
      <c r="RQQ129" s="1"/>
      <c r="RQR129" s="1"/>
      <c r="RQS129" s="1"/>
      <c r="RQT129" s="1"/>
      <c r="RQU129" s="1"/>
      <c r="RQV129" s="1"/>
      <c r="RQW129" s="1"/>
      <c r="RQX129" s="1"/>
      <c r="RQY129" s="1"/>
      <c r="RQZ129" s="1"/>
      <c r="RRA129" s="1"/>
      <c r="RRB129" s="1"/>
      <c r="RRC129" s="1"/>
      <c r="RRD129" s="1"/>
      <c r="RRE129" s="1"/>
      <c r="RRF129" s="1"/>
      <c r="RRG129" s="1"/>
      <c r="RRH129" s="1"/>
      <c r="RRI129" s="1"/>
      <c r="RRJ129" s="1"/>
      <c r="RRK129" s="1"/>
      <c r="RRL129" s="1"/>
      <c r="RRM129" s="1"/>
      <c r="RRN129" s="1"/>
      <c r="RRO129" s="1"/>
      <c r="RRP129" s="1"/>
      <c r="RRQ129" s="1"/>
      <c r="RRR129" s="1"/>
      <c r="RRS129" s="1"/>
      <c r="RRT129" s="1"/>
      <c r="RRU129" s="1"/>
      <c r="RRV129" s="1"/>
      <c r="RRW129" s="1"/>
      <c r="RRX129" s="1"/>
      <c r="RRY129" s="1"/>
      <c r="RRZ129" s="1"/>
      <c r="RSA129" s="1"/>
      <c r="RSB129" s="1"/>
      <c r="RSC129" s="1"/>
      <c r="RSD129" s="1"/>
      <c r="RSE129" s="1"/>
      <c r="RSF129" s="1"/>
      <c r="RSG129" s="1"/>
      <c r="RSH129" s="1"/>
      <c r="RSI129" s="1"/>
      <c r="RSJ129" s="1"/>
      <c r="RSK129" s="1"/>
      <c r="RSL129" s="1"/>
      <c r="RSM129" s="1"/>
      <c r="RSN129" s="1"/>
      <c r="RSO129" s="1"/>
      <c r="RSP129" s="1"/>
      <c r="RSQ129" s="1"/>
      <c r="RSR129" s="1"/>
      <c r="RSS129" s="1"/>
      <c r="RST129" s="1"/>
      <c r="RSU129" s="1"/>
      <c r="RSV129" s="1"/>
      <c r="RSW129" s="1"/>
      <c r="RSX129" s="1"/>
      <c r="RSY129" s="1"/>
      <c r="RSZ129" s="1"/>
      <c r="RTA129" s="1"/>
      <c r="RTB129" s="1"/>
      <c r="RTC129" s="1"/>
      <c r="RTD129" s="1"/>
      <c r="RTE129" s="1"/>
      <c r="RTF129" s="1"/>
      <c r="RTG129" s="1"/>
      <c r="RTH129" s="1"/>
      <c r="RTI129" s="1"/>
      <c r="RTJ129" s="1"/>
      <c r="RTK129" s="1"/>
      <c r="RTL129" s="1"/>
      <c r="RTM129" s="1"/>
      <c r="RTN129" s="1"/>
      <c r="RTO129" s="1"/>
      <c r="RTP129" s="1"/>
      <c r="RTQ129" s="1"/>
      <c r="RTR129" s="1"/>
      <c r="RTS129" s="1"/>
      <c r="RTT129" s="1"/>
      <c r="RTU129" s="1"/>
      <c r="RTV129" s="1"/>
      <c r="RTW129" s="1"/>
      <c r="RTX129" s="1"/>
      <c r="RTY129" s="1"/>
      <c r="RTZ129" s="1"/>
      <c r="RUA129" s="1"/>
      <c r="RUB129" s="1"/>
      <c r="RUC129" s="1"/>
      <c r="RUD129" s="1"/>
      <c r="RUE129" s="1"/>
      <c r="RUF129" s="1"/>
      <c r="RUG129" s="1"/>
      <c r="RUH129" s="1"/>
      <c r="RUI129" s="1"/>
      <c r="RUJ129" s="1"/>
      <c r="RUK129" s="1"/>
      <c r="RUL129" s="1"/>
      <c r="RUM129" s="1"/>
      <c r="RUN129" s="1"/>
      <c r="RUO129" s="1"/>
      <c r="RUP129" s="1"/>
      <c r="RUQ129" s="1"/>
      <c r="RUR129" s="1"/>
      <c r="RUS129" s="1"/>
      <c r="RUT129" s="1"/>
      <c r="RUU129" s="1"/>
      <c r="RUV129" s="1"/>
      <c r="RUW129" s="1"/>
      <c r="RUX129" s="1"/>
      <c r="RUY129" s="1"/>
      <c r="RUZ129" s="1"/>
      <c r="RVA129" s="1"/>
      <c r="RVB129" s="1"/>
      <c r="RVC129" s="1"/>
      <c r="RVD129" s="1"/>
      <c r="RVE129" s="1"/>
      <c r="RVF129" s="1"/>
      <c r="RVG129" s="1"/>
      <c r="RVH129" s="1"/>
      <c r="RVI129" s="1"/>
      <c r="RVJ129" s="1"/>
      <c r="RVK129" s="1"/>
      <c r="RVL129" s="1"/>
      <c r="RVM129" s="1"/>
      <c r="RVN129" s="1"/>
      <c r="RVO129" s="1"/>
      <c r="RVP129" s="1"/>
      <c r="RVQ129" s="1"/>
      <c r="RVR129" s="1"/>
      <c r="RVS129" s="1"/>
      <c r="RVT129" s="1"/>
      <c r="RVU129" s="1"/>
      <c r="RVV129" s="1"/>
      <c r="RVW129" s="1"/>
      <c r="RVX129" s="1"/>
      <c r="RVY129" s="1"/>
      <c r="RVZ129" s="1"/>
      <c r="RWA129" s="1"/>
      <c r="RWB129" s="1"/>
      <c r="RWC129" s="1"/>
      <c r="RWD129" s="1"/>
      <c r="RWE129" s="1"/>
      <c r="RWF129" s="1"/>
      <c r="RWG129" s="1"/>
      <c r="RWH129" s="1"/>
      <c r="RWI129" s="1"/>
      <c r="RWJ129" s="1"/>
      <c r="RWK129" s="1"/>
      <c r="RWL129" s="1"/>
      <c r="RWM129" s="1"/>
      <c r="RWN129" s="1"/>
      <c r="RWO129" s="1"/>
      <c r="RWP129" s="1"/>
      <c r="RWQ129" s="1"/>
      <c r="RWR129" s="1"/>
      <c r="RWS129" s="1"/>
      <c r="RWT129" s="1"/>
      <c r="RWU129" s="1"/>
      <c r="RWV129" s="1"/>
      <c r="RWW129" s="1"/>
      <c r="RWX129" s="1"/>
      <c r="RWY129" s="1"/>
      <c r="RWZ129" s="1"/>
      <c r="RXA129" s="1"/>
      <c r="RXB129" s="1"/>
      <c r="RXC129" s="1"/>
      <c r="RXD129" s="1"/>
      <c r="RXE129" s="1"/>
      <c r="RXF129" s="1"/>
      <c r="RXG129" s="1"/>
      <c r="RXH129" s="1"/>
      <c r="RXI129" s="1"/>
      <c r="RXJ129" s="1"/>
      <c r="RXK129" s="1"/>
      <c r="RXL129" s="1"/>
      <c r="RXM129" s="1"/>
      <c r="RXN129" s="1"/>
      <c r="RXO129" s="1"/>
      <c r="RXP129" s="1"/>
      <c r="RXQ129" s="1"/>
      <c r="RXR129" s="1"/>
      <c r="RXS129" s="1"/>
      <c r="RXT129" s="1"/>
      <c r="RXU129" s="1"/>
      <c r="RXV129" s="1"/>
      <c r="RXW129" s="1"/>
      <c r="RXX129" s="1"/>
      <c r="RXY129" s="1"/>
      <c r="RXZ129" s="1"/>
      <c r="RYA129" s="1"/>
      <c r="RYB129" s="1"/>
      <c r="RYC129" s="1"/>
      <c r="RYD129" s="1"/>
      <c r="RYE129" s="1"/>
      <c r="RYF129" s="1"/>
      <c r="RYG129" s="1"/>
      <c r="RYH129" s="1"/>
      <c r="RYI129" s="1"/>
      <c r="RYJ129" s="1"/>
      <c r="RYK129" s="1"/>
      <c r="RYL129" s="1"/>
      <c r="RYM129" s="1"/>
      <c r="RYN129" s="1"/>
      <c r="RYO129" s="1"/>
      <c r="RYP129" s="1"/>
      <c r="RYQ129" s="1"/>
      <c r="RYR129" s="1"/>
      <c r="RYS129" s="1"/>
      <c r="RYT129" s="1"/>
      <c r="RYU129" s="1"/>
      <c r="RYV129" s="1"/>
      <c r="RYW129" s="1"/>
      <c r="RYX129" s="1"/>
      <c r="RYY129" s="1"/>
      <c r="RYZ129" s="1"/>
      <c r="RZA129" s="1"/>
      <c r="RZB129" s="1"/>
      <c r="RZC129" s="1"/>
      <c r="RZD129" s="1"/>
      <c r="RZE129" s="1"/>
      <c r="RZF129" s="1"/>
      <c r="RZG129" s="1"/>
      <c r="RZH129" s="1"/>
      <c r="RZI129" s="1"/>
      <c r="RZJ129" s="1"/>
      <c r="RZK129" s="1"/>
      <c r="RZL129" s="1"/>
      <c r="RZM129" s="1"/>
      <c r="RZN129" s="1"/>
      <c r="RZO129" s="1"/>
      <c r="RZP129" s="1"/>
      <c r="RZQ129" s="1"/>
      <c r="RZR129" s="1"/>
      <c r="RZS129" s="1"/>
      <c r="RZT129" s="1"/>
      <c r="RZU129" s="1"/>
      <c r="RZV129" s="1"/>
      <c r="RZW129" s="1"/>
      <c r="RZX129" s="1"/>
      <c r="RZY129" s="1"/>
      <c r="RZZ129" s="1"/>
      <c r="SAA129" s="1"/>
      <c r="SAB129" s="1"/>
      <c r="SAC129" s="1"/>
      <c r="SAD129" s="1"/>
      <c r="SAE129" s="1"/>
      <c r="SAF129" s="1"/>
      <c r="SAG129" s="1"/>
      <c r="SAH129" s="1"/>
      <c r="SAI129" s="1"/>
      <c r="SAJ129" s="1"/>
      <c r="SAK129" s="1"/>
      <c r="SAL129" s="1"/>
      <c r="SAM129" s="1"/>
      <c r="SAN129" s="1"/>
      <c r="SAO129" s="1"/>
      <c r="SAP129" s="1"/>
      <c r="SAQ129" s="1"/>
      <c r="SAR129" s="1"/>
      <c r="SAS129" s="1"/>
      <c r="SAT129" s="1"/>
      <c r="SAU129" s="1"/>
      <c r="SAV129" s="1"/>
      <c r="SAW129" s="1"/>
      <c r="SAX129" s="1"/>
      <c r="SAY129" s="1"/>
      <c r="SAZ129" s="1"/>
      <c r="SBA129" s="1"/>
      <c r="SBB129" s="1"/>
      <c r="SBC129" s="1"/>
      <c r="SBD129" s="1"/>
      <c r="SBE129" s="1"/>
      <c r="SBF129" s="1"/>
      <c r="SBG129" s="1"/>
      <c r="SBH129" s="1"/>
      <c r="SBI129" s="1"/>
      <c r="SBJ129" s="1"/>
      <c r="SBK129" s="1"/>
      <c r="SBL129" s="1"/>
      <c r="SBM129" s="1"/>
      <c r="SBN129" s="1"/>
      <c r="SBO129" s="1"/>
      <c r="SBP129" s="1"/>
      <c r="SBQ129" s="1"/>
      <c r="SBR129" s="1"/>
      <c r="SBS129" s="1"/>
      <c r="SBT129" s="1"/>
      <c r="SBU129" s="1"/>
      <c r="SBV129" s="1"/>
      <c r="SBW129" s="1"/>
      <c r="SBX129" s="1"/>
      <c r="SBY129" s="1"/>
      <c r="SBZ129" s="1"/>
      <c r="SCA129" s="1"/>
      <c r="SCB129" s="1"/>
      <c r="SCC129" s="1"/>
      <c r="SCD129" s="1"/>
      <c r="SCE129" s="1"/>
      <c r="SCF129" s="1"/>
      <c r="SCG129" s="1"/>
      <c r="SCH129" s="1"/>
      <c r="SCI129" s="1"/>
      <c r="SCJ129" s="1"/>
      <c r="SCK129" s="1"/>
      <c r="SCL129" s="1"/>
      <c r="SCM129" s="1"/>
      <c r="SCN129" s="1"/>
      <c r="SCO129" s="1"/>
      <c r="SCP129" s="1"/>
      <c r="SCQ129" s="1"/>
      <c r="SCR129" s="1"/>
      <c r="SCS129" s="1"/>
      <c r="SCT129" s="1"/>
      <c r="SCU129" s="1"/>
      <c r="SCV129" s="1"/>
      <c r="SCW129" s="1"/>
      <c r="SCX129" s="1"/>
      <c r="SCY129" s="1"/>
      <c r="SCZ129" s="1"/>
      <c r="SDA129" s="1"/>
      <c r="SDB129" s="1"/>
      <c r="SDC129" s="1"/>
      <c r="SDD129" s="1"/>
      <c r="SDE129" s="1"/>
      <c r="SDF129" s="1"/>
      <c r="SDG129" s="1"/>
      <c r="SDH129" s="1"/>
      <c r="SDI129" s="1"/>
      <c r="SDJ129" s="1"/>
      <c r="SDK129" s="1"/>
      <c r="SDL129" s="1"/>
      <c r="SDM129" s="1"/>
      <c r="SDN129" s="1"/>
      <c r="SDO129" s="1"/>
      <c r="SDP129" s="1"/>
      <c r="SDQ129" s="1"/>
      <c r="SDR129" s="1"/>
      <c r="SDS129" s="1"/>
      <c r="SDT129" s="1"/>
      <c r="SDU129" s="1"/>
      <c r="SDV129" s="1"/>
      <c r="SDW129" s="1"/>
      <c r="SDX129" s="1"/>
      <c r="SDY129" s="1"/>
      <c r="SDZ129" s="1"/>
      <c r="SEA129" s="1"/>
      <c r="SEB129" s="1"/>
      <c r="SEC129" s="1"/>
      <c r="SED129" s="1"/>
      <c r="SEE129" s="1"/>
      <c r="SEF129" s="1"/>
      <c r="SEG129" s="1"/>
      <c r="SEH129" s="1"/>
      <c r="SEI129" s="1"/>
      <c r="SEJ129" s="1"/>
      <c r="SEK129" s="1"/>
      <c r="SEL129" s="1"/>
      <c r="SEM129" s="1"/>
      <c r="SEN129" s="1"/>
      <c r="SEO129" s="1"/>
      <c r="SEP129" s="1"/>
      <c r="SEQ129" s="1"/>
      <c r="SER129" s="1"/>
      <c r="SES129" s="1"/>
      <c r="SET129" s="1"/>
      <c r="SEU129" s="1"/>
      <c r="SEV129" s="1"/>
      <c r="SEW129" s="1"/>
      <c r="SEX129" s="1"/>
      <c r="SEY129" s="1"/>
      <c r="SEZ129" s="1"/>
      <c r="SFA129" s="1"/>
      <c r="SFB129" s="1"/>
      <c r="SFC129" s="1"/>
      <c r="SFD129" s="1"/>
      <c r="SFE129" s="1"/>
      <c r="SFF129" s="1"/>
      <c r="SFG129" s="1"/>
      <c r="SFH129" s="1"/>
      <c r="SFI129" s="1"/>
      <c r="SFJ129" s="1"/>
      <c r="SFK129" s="1"/>
      <c r="SFL129" s="1"/>
      <c r="SFM129" s="1"/>
      <c r="SFN129" s="1"/>
      <c r="SFO129" s="1"/>
      <c r="SFP129" s="1"/>
      <c r="SFQ129" s="1"/>
      <c r="SFR129" s="1"/>
      <c r="SFS129" s="1"/>
      <c r="SFT129" s="1"/>
      <c r="SFU129" s="1"/>
      <c r="SFV129" s="1"/>
      <c r="SFW129" s="1"/>
      <c r="SFX129" s="1"/>
      <c r="SFY129" s="1"/>
      <c r="SFZ129" s="1"/>
      <c r="SGA129" s="1"/>
      <c r="SGB129" s="1"/>
      <c r="SGC129" s="1"/>
      <c r="SGD129" s="1"/>
      <c r="SGE129" s="1"/>
      <c r="SGF129" s="1"/>
      <c r="SGG129" s="1"/>
      <c r="SGH129" s="1"/>
      <c r="SGI129" s="1"/>
      <c r="SGJ129" s="1"/>
      <c r="SGK129" s="1"/>
      <c r="SGL129" s="1"/>
      <c r="SGM129" s="1"/>
      <c r="SGN129" s="1"/>
      <c r="SGO129" s="1"/>
      <c r="SGP129" s="1"/>
      <c r="SGQ129" s="1"/>
      <c r="SGR129" s="1"/>
      <c r="SGS129" s="1"/>
      <c r="SGT129" s="1"/>
      <c r="SGU129" s="1"/>
      <c r="SGV129" s="1"/>
      <c r="SGW129" s="1"/>
      <c r="SGX129" s="1"/>
      <c r="SGY129" s="1"/>
      <c r="SGZ129" s="1"/>
      <c r="SHA129" s="1"/>
      <c r="SHB129" s="1"/>
      <c r="SHC129" s="1"/>
      <c r="SHD129" s="1"/>
      <c r="SHE129" s="1"/>
      <c r="SHF129" s="1"/>
      <c r="SHG129" s="1"/>
      <c r="SHH129" s="1"/>
      <c r="SHI129" s="1"/>
      <c r="SHJ129" s="1"/>
      <c r="SHK129" s="1"/>
      <c r="SHL129" s="1"/>
      <c r="SHM129" s="1"/>
      <c r="SHN129" s="1"/>
      <c r="SHO129" s="1"/>
      <c r="SHP129" s="1"/>
      <c r="SHQ129" s="1"/>
      <c r="SHR129" s="1"/>
      <c r="SHS129" s="1"/>
      <c r="SHT129" s="1"/>
      <c r="SHU129" s="1"/>
      <c r="SHV129" s="1"/>
      <c r="SHW129" s="1"/>
      <c r="SHX129" s="1"/>
      <c r="SHY129" s="1"/>
      <c r="SHZ129" s="1"/>
      <c r="SIA129" s="1"/>
      <c r="SIB129" s="1"/>
      <c r="SIC129" s="1"/>
      <c r="SID129" s="1"/>
      <c r="SIE129" s="1"/>
      <c r="SIF129" s="1"/>
      <c r="SIG129" s="1"/>
      <c r="SIH129" s="1"/>
      <c r="SII129" s="1"/>
      <c r="SIJ129" s="1"/>
      <c r="SIK129" s="1"/>
      <c r="SIL129" s="1"/>
      <c r="SIM129" s="1"/>
      <c r="SIN129" s="1"/>
      <c r="SIO129" s="1"/>
      <c r="SIP129" s="1"/>
      <c r="SIQ129" s="1"/>
      <c r="SIR129" s="1"/>
      <c r="SIS129" s="1"/>
      <c r="SIT129" s="1"/>
      <c r="SIU129" s="1"/>
      <c r="SIV129" s="1"/>
      <c r="SIW129" s="1"/>
      <c r="SIX129" s="1"/>
      <c r="SIY129" s="1"/>
      <c r="SIZ129" s="1"/>
      <c r="SJA129" s="1"/>
      <c r="SJB129" s="1"/>
      <c r="SJC129" s="1"/>
      <c r="SJD129" s="1"/>
      <c r="SJE129" s="1"/>
      <c r="SJF129" s="1"/>
      <c r="SJG129" s="1"/>
      <c r="SJH129" s="1"/>
      <c r="SJI129" s="1"/>
      <c r="SJJ129" s="1"/>
      <c r="SJK129" s="1"/>
      <c r="SJL129" s="1"/>
      <c r="SJM129" s="1"/>
      <c r="SJN129" s="1"/>
      <c r="SJO129" s="1"/>
      <c r="SJP129" s="1"/>
      <c r="SJQ129" s="1"/>
      <c r="SJR129" s="1"/>
      <c r="SJS129" s="1"/>
      <c r="SJT129" s="1"/>
      <c r="SJU129" s="1"/>
      <c r="SJV129" s="1"/>
      <c r="SJW129" s="1"/>
      <c r="SJX129" s="1"/>
      <c r="SJY129" s="1"/>
      <c r="SJZ129" s="1"/>
      <c r="SKA129" s="1"/>
      <c r="SKB129" s="1"/>
      <c r="SKC129" s="1"/>
      <c r="SKD129" s="1"/>
      <c r="SKE129" s="1"/>
      <c r="SKF129" s="1"/>
      <c r="SKG129" s="1"/>
      <c r="SKH129" s="1"/>
      <c r="SKI129" s="1"/>
      <c r="SKJ129" s="1"/>
      <c r="SKK129" s="1"/>
      <c r="SKL129" s="1"/>
      <c r="SKM129" s="1"/>
      <c r="SKN129" s="1"/>
      <c r="SKO129" s="1"/>
      <c r="SKP129" s="1"/>
      <c r="SKQ129" s="1"/>
      <c r="SKR129" s="1"/>
      <c r="SKS129" s="1"/>
      <c r="SKT129" s="1"/>
      <c r="SKU129" s="1"/>
      <c r="SKV129" s="1"/>
      <c r="SKW129" s="1"/>
      <c r="SKX129" s="1"/>
      <c r="SKY129" s="1"/>
      <c r="SKZ129" s="1"/>
      <c r="SLA129" s="1"/>
      <c r="SLB129" s="1"/>
      <c r="SLC129" s="1"/>
      <c r="SLD129" s="1"/>
      <c r="SLE129" s="1"/>
      <c r="SLF129" s="1"/>
      <c r="SLG129" s="1"/>
      <c r="SLH129" s="1"/>
      <c r="SLI129" s="1"/>
      <c r="SLJ129" s="1"/>
      <c r="SLK129" s="1"/>
      <c r="SLL129" s="1"/>
      <c r="SLM129" s="1"/>
      <c r="SLN129" s="1"/>
      <c r="SLO129" s="1"/>
      <c r="SLP129" s="1"/>
      <c r="SLQ129" s="1"/>
      <c r="SLR129" s="1"/>
      <c r="SLS129" s="1"/>
      <c r="SLT129" s="1"/>
      <c r="SLU129" s="1"/>
      <c r="SLV129" s="1"/>
      <c r="SLW129" s="1"/>
      <c r="SLX129" s="1"/>
      <c r="SLY129" s="1"/>
      <c r="SLZ129" s="1"/>
      <c r="SMA129" s="1"/>
      <c r="SMB129" s="1"/>
      <c r="SMC129" s="1"/>
      <c r="SMD129" s="1"/>
      <c r="SME129" s="1"/>
      <c r="SMF129" s="1"/>
      <c r="SMG129" s="1"/>
      <c r="SMH129" s="1"/>
      <c r="SMI129" s="1"/>
      <c r="SMJ129" s="1"/>
      <c r="SMK129" s="1"/>
      <c r="SML129" s="1"/>
      <c r="SMM129" s="1"/>
      <c r="SMN129" s="1"/>
      <c r="SMO129" s="1"/>
      <c r="SMP129" s="1"/>
      <c r="SMQ129" s="1"/>
      <c r="SMR129" s="1"/>
      <c r="SMS129" s="1"/>
      <c r="SMT129" s="1"/>
      <c r="SMU129" s="1"/>
      <c r="SMV129" s="1"/>
      <c r="SMW129" s="1"/>
      <c r="SMX129" s="1"/>
      <c r="SMY129" s="1"/>
      <c r="SMZ129" s="1"/>
      <c r="SNA129" s="1"/>
      <c r="SNB129" s="1"/>
      <c r="SNC129" s="1"/>
      <c r="SND129" s="1"/>
      <c r="SNE129" s="1"/>
      <c r="SNF129" s="1"/>
      <c r="SNG129" s="1"/>
      <c r="SNH129" s="1"/>
      <c r="SNI129" s="1"/>
      <c r="SNJ129" s="1"/>
      <c r="SNK129" s="1"/>
      <c r="SNL129" s="1"/>
      <c r="SNM129" s="1"/>
      <c r="SNN129" s="1"/>
      <c r="SNO129" s="1"/>
      <c r="SNP129" s="1"/>
      <c r="SNQ129" s="1"/>
      <c r="SNR129" s="1"/>
      <c r="SNS129" s="1"/>
      <c r="SNT129" s="1"/>
      <c r="SNU129" s="1"/>
      <c r="SNV129" s="1"/>
      <c r="SNW129" s="1"/>
      <c r="SNX129" s="1"/>
      <c r="SNY129" s="1"/>
      <c r="SNZ129" s="1"/>
      <c r="SOA129" s="1"/>
      <c r="SOB129" s="1"/>
      <c r="SOC129" s="1"/>
      <c r="SOD129" s="1"/>
      <c r="SOE129" s="1"/>
      <c r="SOF129" s="1"/>
      <c r="SOG129" s="1"/>
      <c r="SOH129" s="1"/>
      <c r="SOI129" s="1"/>
      <c r="SOJ129" s="1"/>
      <c r="SOK129" s="1"/>
      <c r="SOL129" s="1"/>
      <c r="SOM129" s="1"/>
      <c r="SON129" s="1"/>
      <c r="SOO129" s="1"/>
      <c r="SOP129" s="1"/>
      <c r="SOQ129" s="1"/>
      <c r="SOR129" s="1"/>
      <c r="SOS129" s="1"/>
      <c r="SOT129" s="1"/>
      <c r="SOU129" s="1"/>
      <c r="SOV129" s="1"/>
      <c r="SOW129" s="1"/>
      <c r="SOX129" s="1"/>
      <c r="SOY129" s="1"/>
      <c r="SOZ129" s="1"/>
      <c r="SPA129" s="1"/>
      <c r="SPB129" s="1"/>
      <c r="SPC129" s="1"/>
      <c r="SPD129" s="1"/>
      <c r="SPE129" s="1"/>
      <c r="SPF129" s="1"/>
      <c r="SPG129" s="1"/>
      <c r="SPH129" s="1"/>
      <c r="SPI129" s="1"/>
      <c r="SPJ129" s="1"/>
      <c r="SPK129" s="1"/>
      <c r="SPL129" s="1"/>
      <c r="SPM129" s="1"/>
      <c r="SPN129" s="1"/>
      <c r="SPO129" s="1"/>
      <c r="SPP129" s="1"/>
      <c r="SPQ129" s="1"/>
      <c r="SPR129" s="1"/>
      <c r="SPS129" s="1"/>
      <c r="SPT129" s="1"/>
      <c r="SPU129" s="1"/>
      <c r="SPV129" s="1"/>
      <c r="SPW129" s="1"/>
      <c r="SPX129" s="1"/>
      <c r="SPY129" s="1"/>
      <c r="SPZ129" s="1"/>
      <c r="SQA129" s="1"/>
      <c r="SQB129" s="1"/>
      <c r="SQC129" s="1"/>
      <c r="SQD129" s="1"/>
      <c r="SQE129" s="1"/>
      <c r="SQF129" s="1"/>
      <c r="SQG129" s="1"/>
      <c r="SQH129" s="1"/>
      <c r="SQI129" s="1"/>
      <c r="SQJ129" s="1"/>
      <c r="SQK129" s="1"/>
      <c r="SQL129" s="1"/>
      <c r="SQM129" s="1"/>
      <c r="SQN129" s="1"/>
      <c r="SQO129" s="1"/>
      <c r="SQP129" s="1"/>
      <c r="SQQ129" s="1"/>
      <c r="SQR129" s="1"/>
      <c r="SQS129" s="1"/>
      <c r="SQT129" s="1"/>
      <c r="SQU129" s="1"/>
      <c r="SQV129" s="1"/>
      <c r="SQW129" s="1"/>
      <c r="SQX129" s="1"/>
      <c r="SQY129" s="1"/>
      <c r="SQZ129" s="1"/>
      <c r="SRA129" s="1"/>
      <c r="SRB129" s="1"/>
      <c r="SRC129" s="1"/>
      <c r="SRD129" s="1"/>
      <c r="SRE129" s="1"/>
      <c r="SRF129" s="1"/>
      <c r="SRG129" s="1"/>
      <c r="SRH129" s="1"/>
      <c r="SRI129" s="1"/>
      <c r="SRJ129" s="1"/>
      <c r="SRK129" s="1"/>
      <c r="SRL129" s="1"/>
      <c r="SRM129" s="1"/>
      <c r="SRN129" s="1"/>
      <c r="SRO129" s="1"/>
      <c r="SRP129" s="1"/>
      <c r="SRQ129" s="1"/>
      <c r="SRR129" s="1"/>
      <c r="SRS129" s="1"/>
      <c r="SRT129" s="1"/>
      <c r="SRU129" s="1"/>
      <c r="SRV129" s="1"/>
      <c r="SRW129" s="1"/>
      <c r="SRX129" s="1"/>
      <c r="SRY129" s="1"/>
      <c r="SRZ129" s="1"/>
      <c r="SSA129" s="1"/>
      <c r="SSB129" s="1"/>
      <c r="SSC129" s="1"/>
      <c r="SSD129" s="1"/>
      <c r="SSE129" s="1"/>
      <c r="SSF129" s="1"/>
      <c r="SSG129" s="1"/>
      <c r="SSH129" s="1"/>
      <c r="SSI129" s="1"/>
      <c r="SSJ129" s="1"/>
      <c r="SSK129" s="1"/>
      <c r="SSL129" s="1"/>
      <c r="SSM129" s="1"/>
      <c r="SSN129" s="1"/>
      <c r="SSO129" s="1"/>
      <c r="SSP129" s="1"/>
      <c r="SSQ129" s="1"/>
      <c r="SSR129" s="1"/>
      <c r="SSS129" s="1"/>
      <c r="SST129" s="1"/>
      <c r="SSU129" s="1"/>
      <c r="SSV129" s="1"/>
      <c r="SSW129" s="1"/>
      <c r="SSX129" s="1"/>
      <c r="SSY129" s="1"/>
      <c r="SSZ129" s="1"/>
      <c r="STA129" s="1"/>
      <c r="STB129" s="1"/>
      <c r="STC129" s="1"/>
      <c r="STD129" s="1"/>
      <c r="STE129" s="1"/>
      <c r="STF129" s="1"/>
      <c r="STG129" s="1"/>
      <c r="STH129" s="1"/>
      <c r="STI129" s="1"/>
      <c r="STJ129" s="1"/>
      <c r="STK129" s="1"/>
      <c r="STL129" s="1"/>
      <c r="STM129" s="1"/>
      <c r="STN129" s="1"/>
      <c r="STO129" s="1"/>
      <c r="STP129" s="1"/>
      <c r="STQ129" s="1"/>
      <c r="STR129" s="1"/>
      <c r="STS129" s="1"/>
      <c r="STT129" s="1"/>
      <c r="STU129" s="1"/>
      <c r="STV129" s="1"/>
      <c r="STW129" s="1"/>
      <c r="STX129" s="1"/>
      <c r="STY129" s="1"/>
      <c r="STZ129" s="1"/>
      <c r="SUA129" s="1"/>
      <c r="SUB129" s="1"/>
      <c r="SUC129" s="1"/>
      <c r="SUD129" s="1"/>
      <c r="SUE129" s="1"/>
      <c r="SUF129" s="1"/>
      <c r="SUG129" s="1"/>
      <c r="SUH129" s="1"/>
      <c r="SUI129" s="1"/>
      <c r="SUJ129" s="1"/>
      <c r="SUK129" s="1"/>
      <c r="SUL129" s="1"/>
      <c r="SUM129" s="1"/>
      <c r="SUN129" s="1"/>
      <c r="SUO129" s="1"/>
      <c r="SUP129" s="1"/>
      <c r="SUQ129" s="1"/>
      <c r="SUR129" s="1"/>
      <c r="SUS129" s="1"/>
      <c r="SUT129" s="1"/>
      <c r="SUU129" s="1"/>
      <c r="SUV129" s="1"/>
      <c r="SUW129" s="1"/>
      <c r="SUX129" s="1"/>
      <c r="SUY129" s="1"/>
      <c r="SUZ129" s="1"/>
      <c r="SVA129" s="1"/>
      <c r="SVB129" s="1"/>
      <c r="SVC129" s="1"/>
      <c r="SVD129" s="1"/>
      <c r="SVE129" s="1"/>
      <c r="SVF129" s="1"/>
      <c r="SVG129" s="1"/>
      <c r="SVH129" s="1"/>
      <c r="SVI129" s="1"/>
      <c r="SVJ129" s="1"/>
      <c r="SVK129" s="1"/>
      <c r="SVL129" s="1"/>
      <c r="SVM129" s="1"/>
      <c r="SVN129" s="1"/>
      <c r="SVO129" s="1"/>
      <c r="SVP129" s="1"/>
      <c r="SVQ129" s="1"/>
      <c r="SVR129" s="1"/>
      <c r="SVS129" s="1"/>
      <c r="SVT129" s="1"/>
      <c r="SVU129" s="1"/>
      <c r="SVV129" s="1"/>
      <c r="SVW129" s="1"/>
      <c r="SVX129" s="1"/>
      <c r="SVY129" s="1"/>
      <c r="SVZ129" s="1"/>
      <c r="SWA129" s="1"/>
      <c r="SWB129" s="1"/>
      <c r="SWC129" s="1"/>
      <c r="SWD129" s="1"/>
      <c r="SWE129" s="1"/>
      <c r="SWF129" s="1"/>
      <c r="SWG129" s="1"/>
      <c r="SWH129" s="1"/>
      <c r="SWI129" s="1"/>
      <c r="SWJ129" s="1"/>
      <c r="SWK129" s="1"/>
      <c r="SWL129" s="1"/>
      <c r="SWM129" s="1"/>
      <c r="SWN129" s="1"/>
      <c r="SWO129" s="1"/>
      <c r="SWP129" s="1"/>
      <c r="SWQ129" s="1"/>
      <c r="SWR129" s="1"/>
      <c r="SWS129" s="1"/>
      <c r="SWT129" s="1"/>
      <c r="SWU129" s="1"/>
      <c r="SWV129" s="1"/>
      <c r="SWW129" s="1"/>
      <c r="SWX129" s="1"/>
      <c r="SWY129" s="1"/>
      <c r="SWZ129" s="1"/>
      <c r="SXA129" s="1"/>
      <c r="SXB129" s="1"/>
      <c r="SXC129" s="1"/>
      <c r="SXD129" s="1"/>
      <c r="SXE129" s="1"/>
      <c r="SXF129" s="1"/>
      <c r="SXG129" s="1"/>
      <c r="SXH129" s="1"/>
      <c r="SXI129" s="1"/>
      <c r="SXJ129" s="1"/>
      <c r="SXK129" s="1"/>
      <c r="SXL129" s="1"/>
      <c r="SXM129" s="1"/>
      <c r="SXN129" s="1"/>
      <c r="SXO129" s="1"/>
      <c r="SXP129" s="1"/>
      <c r="SXQ129" s="1"/>
      <c r="SXR129" s="1"/>
      <c r="SXS129" s="1"/>
      <c r="SXT129" s="1"/>
      <c r="SXU129" s="1"/>
      <c r="SXV129" s="1"/>
      <c r="SXW129" s="1"/>
      <c r="SXX129" s="1"/>
      <c r="SXY129" s="1"/>
      <c r="SXZ129" s="1"/>
      <c r="SYA129" s="1"/>
      <c r="SYB129" s="1"/>
      <c r="SYC129" s="1"/>
      <c r="SYD129" s="1"/>
      <c r="SYE129" s="1"/>
      <c r="SYF129" s="1"/>
      <c r="SYG129" s="1"/>
      <c r="SYH129" s="1"/>
      <c r="SYI129" s="1"/>
      <c r="SYJ129" s="1"/>
      <c r="SYK129" s="1"/>
      <c r="SYL129" s="1"/>
      <c r="SYM129" s="1"/>
      <c r="SYN129" s="1"/>
      <c r="SYO129" s="1"/>
      <c r="SYP129" s="1"/>
      <c r="SYQ129" s="1"/>
      <c r="SYR129" s="1"/>
      <c r="SYS129" s="1"/>
      <c r="SYT129" s="1"/>
      <c r="SYU129" s="1"/>
      <c r="SYV129" s="1"/>
      <c r="SYW129" s="1"/>
      <c r="SYX129" s="1"/>
      <c r="SYY129" s="1"/>
      <c r="SYZ129" s="1"/>
      <c r="SZA129" s="1"/>
      <c r="SZB129" s="1"/>
      <c r="SZC129" s="1"/>
      <c r="SZD129" s="1"/>
      <c r="SZE129" s="1"/>
      <c r="SZF129" s="1"/>
      <c r="SZG129" s="1"/>
      <c r="SZH129" s="1"/>
      <c r="SZI129" s="1"/>
      <c r="SZJ129" s="1"/>
      <c r="SZK129" s="1"/>
      <c r="SZL129" s="1"/>
      <c r="SZM129" s="1"/>
      <c r="SZN129" s="1"/>
      <c r="SZO129" s="1"/>
      <c r="SZP129" s="1"/>
      <c r="SZQ129" s="1"/>
      <c r="SZR129" s="1"/>
      <c r="SZS129" s="1"/>
      <c r="SZT129" s="1"/>
      <c r="SZU129" s="1"/>
      <c r="SZV129" s="1"/>
      <c r="SZW129" s="1"/>
      <c r="SZX129" s="1"/>
      <c r="SZY129" s="1"/>
      <c r="SZZ129" s="1"/>
      <c r="TAA129" s="1"/>
      <c r="TAB129" s="1"/>
      <c r="TAC129" s="1"/>
      <c r="TAD129" s="1"/>
      <c r="TAE129" s="1"/>
      <c r="TAF129" s="1"/>
      <c r="TAG129" s="1"/>
      <c r="TAH129" s="1"/>
      <c r="TAI129" s="1"/>
      <c r="TAJ129" s="1"/>
      <c r="TAK129" s="1"/>
      <c r="TAL129" s="1"/>
      <c r="TAM129" s="1"/>
      <c r="TAN129" s="1"/>
      <c r="TAO129" s="1"/>
      <c r="TAP129" s="1"/>
      <c r="TAQ129" s="1"/>
      <c r="TAR129" s="1"/>
      <c r="TAS129" s="1"/>
      <c r="TAT129" s="1"/>
      <c r="TAU129" s="1"/>
      <c r="TAV129" s="1"/>
      <c r="TAW129" s="1"/>
      <c r="TAX129" s="1"/>
      <c r="TAY129" s="1"/>
      <c r="TAZ129" s="1"/>
      <c r="TBA129" s="1"/>
      <c r="TBB129" s="1"/>
      <c r="TBC129" s="1"/>
      <c r="TBD129" s="1"/>
      <c r="TBE129" s="1"/>
      <c r="TBF129" s="1"/>
      <c r="TBG129" s="1"/>
      <c r="TBH129" s="1"/>
      <c r="TBI129" s="1"/>
      <c r="TBJ129" s="1"/>
      <c r="TBK129" s="1"/>
      <c r="TBL129" s="1"/>
      <c r="TBM129" s="1"/>
      <c r="TBN129" s="1"/>
      <c r="TBO129" s="1"/>
      <c r="TBP129" s="1"/>
      <c r="TBQ129" s="1"/>
      <c r="TBR129" s="1"/>
      <c r="TBS129" s="1"/>
      <c r="TBT129" s="1"/>
      <c r="TBU129" s="1"/>
      <c r="TBV129" s="1"/>
      <c r="TBW129" s="1"/>
      <c r="TBX129" s="1"/>
      <c r="TBY129" s="1"/>
      <c r="TBZ129" s="1"/>
      <c r="TCA129" s="1"/>
      <c r="TCB129" s="1"/>
      <c r="TCC129" s="1"/>
      <c r="TCD129" s="1"/>
      <c r="TCE129" s="1"/>
      <c r="TCF129" s="1"/>
      <c r="TCG129" s="1"/>
      <c r="TCH129" s="1"/>
      <c r="TCI129" s="1"/>
      <c r="TCJ129" s="1"/>
      <c r="TCK129" s="1"/>
      <c r="TCL129" s="1"/>
      <c r="TCM129" s="1"/>
      <c r="TCN129" s="1"/>
      <c r="TCO129" s="1"/>
      <c r="TCP129" s="1"/>
      <c r="TCQ129" s="1"/>
      <c r="TCR129" s="1"/>
      <c r="TCS129" s="1"/>
      <c r="TCT129" s="1"/>
      <c r="TCU129" s="1"/>
      <c r="TCV129" s="1"/>
      <c r="TCW129" s="1"/>
      <c r="TCX129" s="1"/>
      <c r="TCY129" s="1"/>
      <c r="TCZ129" s="1"/>
      <c r="TDA129" s="1"/>
      <c r="TDB129" s="1"/>
      <c r="TDC129" s="1"/>
      <c r="TDD129" s="1"/>
      <c r="TDE129" s="1"/>
      <c r="TDF129" s="1"/>
      <c r="TDG129" s="1"/>
      <c r="TDH129" s="1"/>
      <c r="TDI129" s="1"/>
      <c r="TDJ129" s="1"/>
      <c r="TDK129" s="1"/>
      <c r="TDL129" s="1"/>
      <c r="TDM129" s="1"/>
      <c r="TDN129" s="1"/>
      <c r="TDO129" s="1"/>
      <c r="TDP129" s="1"/>
      <c r="TDQ129" s="1"/>
      <c r="TDR129" s="1"/>
      <c r="TDS129" s="1"/>
      <c r="TDT129" s="1"/>
      <c r="TDU129" s="1"/>
      <c r="TDV129" s="1"/>
      <c r="TDW129" s="1"/>
      <c r="TDX129" s="1"/>
      <c r="TDY129" s="1"/>
      <c r="TDZ129" s="1"/>
      <c r="TEA129" s="1"/>
      <c r="TEB129" s="1"/>
      <c r="TEC129" s="1"/>
      <c r="TED129" s="1"/>
      <c r="TEE129" s="1"/>
      <c r="TEF129" s="1"/>
      <c r="TEG129" s="1"/>
      <c r="TEH129" s="1"/>
      <c r="TEI129" s="1"/>
      <c r="TEJ129" s="1"/>
      <c r="TEK129" s="1"/>
      <c r="TEL129" s="1"/>
      <c r="TEM129" s="1"/>
      <c r="TEN129" s="1"/>
      <c r="TEO129" s="1"/>
      <c r="TEP129" s="1"/>
      <c r="TEQ129" s="1"/>
      <c r="TER129" s="1"/>
      <c r="TES129" s="1"/>
      <c r="TET129" s="1"/>
      <c r="TEU129" s="1"/>
      <c r="TEV129" s="1"/>
      <c r="TEW129" s="1"/>
      <c r="TEX129" s="1"/>
      <c r="TEY129" s="1"/>
      <c r="TEZ129" s="1"/>
      <c r="TFA129" s="1"/>
      <c r="TFB129" s="1"/>
      <c r="TFC129" s="1"/>
      <c r="TFD129" s="1"/>
      <c r="TFE129" s="1"/>
      <c r="TFF129" s="1"/>
      <c r="TFG129" s="1"/>
      <c r="TFH129" s="1"/>
      <c r="TFI129" s="1"/>
      <c r="TFJ129" s="1"/>
      <c r="TFK129" s="1"/>
      <c r="TFL129" s="1"/>
      <c r="TFM129" s="1"/>
      <c r="TFN129" s="1"/>
      <c r="TFO129" s="1"/>
      <c r="TFP129" s="1"/>
      <c r="TFQ129" s="1"/>
      <c r="TFR129" s="1"/>
      <c r="TFS129" s="1"/>
      <c r="TFT129" s="1"/>
      <c r="TFU129" s="1"/>
      <c r="TFV129" s="1"/>
      <c r="TFW129" s="1"/>
      <c r="TFX129" s="1"/>
      <c r="TFY129" s="1"/>
      <c r="TFZ129" s="1"/>
      <c r="TGA129" s="1"/>
      <c r="TGB129" s="1"/>
      <c r="TGC129" s="1"/>
      <c r="TGD129" s="1"/>
      <c r="TGE129" s="1"/>
      <c r="TGF129" s="1"/>
      <c r="TGG129" s="1"/>
      <c r="TGH129" s="1"/>
      <c r="TGI129" s="1"/>
      <c r="TGJ129" s="1"/>
      <c r="TGK129" s="1"/>
      <c r="TGL129" s="1"/>
      <c r="TGM129" s="1"/>
      <c r="TGN129" s="1"/>
      <c r="TGO129" s="1"/>
      <c r="TGP129" s="1"/>
      <c r="TGQ129" s="1"/>
      <c r="TGR129" s="1"/>
      <c r="TGS129" s="1"/>
      <c r="TGT129" s="1"/>
      <c r="TGU129" s="1"/>
      <c r="TGV129" s="1"/>
      <c r="TGW129" s="1"/>
      <c r="TGX129" s="1"/>
      <c r="TGY129" s="1"/>
      <c r="TGZ129" s="1"/>
      <c r="THA129" s="1"/>
      <c r="THB129" s="1"/>
      <c r="THC129" s="1"/>
      <c r="THD129" s="1"/>
      <c r="THE129" s="1"/>
      <c r="THF129" s="1"/>
      <c r="THG129" s="1"/>
      <c r="THH129" s="1"/>
      <c r="THI129" s="1"/>
      <c r="THJ129" s="1"/>
      <c r="THK129" s="1"/>
      <c r="THL129" s="1"/>
      <c r="THM129" s="1"/>
      <c r="THN129" s="1"/>
      <c r="THO129" s="1"/>
      <c r="THP129" s="1"/>
      <c r="THQ129" s="1"/>
      <c r="THR129" s="1"/>
      <c r="THS129" s="1"/>
      <c r="THT129" s="1"/>
      <c r="THU129" s="1"/>
      <c r="THV129" s="1"/>
      <c r="THW129" s="1"/>
      <c r="THX129" s="1"/>
      <c r="THY129" s="1"/>
      <c r="THZ129" s="1"/>
      <c r="TIA129" s="1"/>
      <c r="TIB129" s="1"/>
      <c r="TIC129" s="1"/>
      <c r="TID129" s="1"/>
      <c r="TIE129" s="1"/>
      <c r="TIF129" s="1"/>
      <c r="TIG129" s="1"/>
      <c r="TIH129" s="1"/>
      <c r="TII129" s="1"/>
      <c r="TIJ129" s="1"/>
      <c r="TIK129" s="1"/>
      <c r="TIL129" s="1"/>
      <c r="TIM129" s="1"/>
      <c r="TIN129" s="1"/>
      <c r="TIO129" s="1"/>
      <c r="TIP129" s="1"/>
      <c r="TIQ129" s="1"/>
      <c r="TIR129" s="1"/>
      <c r="TIS129" s="1"/>
      <c r="TIT129" s="1"/>
      <c r="TIU129" s="1"/>
      <c r="TIV129" s="1"/>
      <c r="TIW129" s="1"/>
      <c r="TIX129" s="1"/>
      <c r="TIY129" s="1"/>
      <c r="TIZ129" s="1"/>
      <c r="TJA129" s="1"/>
      <c r="TJB129" s="1"/>
      <c r="TJC129" s="1"/>
      <c r="TJD129" s="1"/>
      <c r="TJE129" s="1"/>
      <c r="TJF129" s="1"/>
      <c r="TJG129" s="1"/>
      <c r="TJH129" s="1"/>
      <c r="TJI129" s="1"/>
      <c r="TJJ129" s="1"/>
      <c r="TJK129" s="1"/>
      <c r="TJL129" s="1"/>
      <c r="TJM129" s="1"/>
      <c r="TJN129" s="1"/>
      <c r="TJO129" s="1"/>
      <c r="TJP129" s="1"/>
      <c r="TJQ129" s="1"/>
      <c r="TJR129" s="1"/>
      <c r="TJS129" s="1"/>
      <c r="TJT129" s="1"/>
      <c r="TJU129" s="1"/>
      <c r="TJV129" s="1"/>
      <c r="TJW129" s="1"/>
      <c r="TJX129" s="1"/>
      <c r="TJY129" s="1"/>
      <c r="TJZ129" s="1"/>
      <c r="TKA129" s="1"/>
      <c r="TKB129" s="1"/>
      <c r="TKC129" s="1"/>
      <c r="TKD129" s="1"/>
      <c r="TKE129" s="1"/>
      <c r="TKF129" s="1"/>
      <c r="TKG129" s="1"/>
      <c r="TKH129" s="1"/>
      <c r="TKI129" s="1"/>
      <c r="TKJ129" s="1"/>
      <c r="TKK129" s="1"/>
      <c r="TKL129" s="1"/>
      <c r="TKM129" s="1"/>
      <c r="TKN129" s="1"/>
      <c r="TKO129" s="1"/>
      <c r="TKP129" s="1"/>
      <c r="TKQ129" s="1"/>
      <c r="TKR129" s="1"/>
      <c r="TKS129" s="1"/>
      <c r="TKT129" s="1"/>
      <c r="TKU129" s="1"/>
      <c r="TKV129" s="1"/>
      <c r="TKW129" s="1"/>
      <c r="TKX129" s="1"/>
      <c r="TKY129" s="1"/>
      <c r="TKZ129" s="1"/>
      <c r="TLA129" s="1"/>
      <c r="TLB129" s="1"/>
      <c r="TLC129" s="1"/>
      <c r="TLD129" s="1"/>
      <c r="TLE129" s="1"/>
      <c r="TLF129" s="1"/>
      <c r="TLG129" s="1"/>
      <c r="TLH129" s="1"/>
      <c r="TLI129" s="1"/>
      <c r="TLJ129" s="1"/>
      <c r="TLK129" s="1"/>
      <c r="TLL129" s="1"/>
      <c r="TLM129" s="1"/>
      <c r="TLN129" s="1"/>
      <c r="TLO129" s="1"/>
      <c r="TLP129" s="1"/>
      <c r="TLQ129" s="1"/>
      <c r="TLR129" s="1"/>
      <c r="TLS129" s="1"/>
      <c r="TLT129" s="1"/>
      <c r="TLU129" s="1"/>
      <c r="TLV129" s="1"/>
      <c r="TLW129" s="1"/>
      <c r="TLX129" s="1"/>
      <c r="TLY129" s="1"/>
      <c r="TLZ129" s="1"/>
      <c r="TMA129" s="1"/>
      <c r="TMB129" s="1"/>
      <c r="TMC129" s="1"/>
      <c r="TMD129" s="1"/>
      <c r="TME129" s="1"/>
      <c r="TMF129" s="1"/>
      <c r="TMG129" s="1"/>
      <c r="TMH129" s="1"/>
      <c r="TMI129" s="1"/>
      <c r="TMJ129" s="1"/>
      <c r="TMK129" s="1"/>
      <c r="TML129" s="1"/>
      <c r="TMM129" s="1"/>
      <c r="TMN129" s="1"/>
      <c r="TMO129" s="1"/>
      <c r="TMP129" s="1"/>
      <c r="TMQ129" s="1"/>
      <c r="TMR129" s="1"/>
      <c r="TMS129" s="1"/>
      <c r="TMT129" s="1"/>
      <c r="TMU129" s="1"/>
      <c r="TMV129" s="1"/>
      <c r="TMW129" s="1"/>
      <c r="TMX129" s="1"/>
      <c r="TMY129" s="1"/>
      <c r="TMZ129" s="1"/>
      <c r="TNA129" s="1"/>
      <c r="TNB129" s="1"/>
      <c r="TNC129" s="1"/>
      <c r="TND129" s="1"/>
      <c r="TNE129" s="1"/>
      <c r="TNF129" s="1"/>
      <c r="TNG129" s="1"/>
      <c r="TNH129" s="1"/>
      <c r="TNI129" s="1"/>
      <c r="TNJ129" s="1"/>
      <c r="TNK129" s="1"/>
      <c r="TNL129" s="1"/>
      <c r="TNM129" s="1"/>
      <c r="TNN129" s="1"/>
      <c r="TNO129" s="1"/>
      <c r="TNP129" s="1"/>
      <c r="TNQ129" s="1"/>
      <c r="TNR129" s="1"/>
      <c r="TNS129" s="1"/>
      <c r="TNT129" s="1"/>
      <c r="TNU129" s="1"/>
      <c r="TNV129" s="1"/>
      <c r="TNW129" s="1"/>
      <c r="TNX129" s="1"/>
      <c r="TNY129" s="1"/>
      <c r="TNZ129" s="1"/>
      <c r="TOA129" s="1"/>
      <c r="TOB129" s="1"/>
      <c r="TOC129" s="1"/>
      <c r="TOD129" s="1"/>
      <c r="TOE129" s="1"/>
      <c r="TOF129" s="1"/>
      <c r="TOG129" s="1"/>
      <c r="TOH129" s="1"/>
      <c r="TOI129" s="1"/>
      <c r="TOJ129" s="1"/>
      <c r="TOK129" s="1"/>
      <c r="TOL129" s="1"/>
      <c r="TOM129" s="1"/>
      <c r="TON129" s="1"/>
      <c r="TOO129" s="1"/>
      <c r="TOP129" s="1"/>
      <c r="TOQ129" s="1"/>
      <c r="TOR129" s="1"/>
      <c r="TOS129" s="1"/>
      <c r="TOT129" s="1"/>
      <c r="TOU129" s="1"/>
      <c r="TOV129" s="1"/>
      <c r="TOW129" s="1"/>
      <c r="TOX129" s="1"/>
      <c r="TOY129" s="1"/>
      <c r="TOZ129" s="1"/>
      <c r="TPA129" s="1"/>
      <c r="TPB129" s="1"/>
      <c r="TPC129" s="1"/>
      <c r="TPD129" s="1"/>
      <c r="TPE129" s="1"/>
      <c r="TPF129" s="1"/>
      <c r="TPG129" s="1"/>
      <c r="TPH129" s="1"/>
      <c r="TPI129" s="1"/>
      <c r="TPJ129" s="1"/>
      <c r="TPK129" s="1"/>
      <c r="TPL129" s="1"/>
      <c r="TPM129" s="1"/>
      <c r="TPN129" s="1"/>
      <c r="TPO129" s="1"/>
      <c r="TPP129" s="1"/>
      <c r="TPQ129" s="1"/>
      <c r="TPR129" s="1"/>
      <c r="TPS129" s="1"/>
      <c r="TPT129" s="1"/>
      <c r="TPU129" s="1"/>
      <c r="TPV129" s="1"/>
      <c r="TPW129" s="1"/>
      <c r="TPX129" s="1"/>
      <c r="TPY129" s="1"/>
      <c r="TPZ129" s="1"/>
      <c r="TQA129" s="1"/>
      <c r="TQB129" s="1"/>
      <c r="TQC129" s="1"/>
      <c r="TQD129" s="1"/>
      <c r="TQE129" s="1"/>
      <c r="TQF129" s="1"/>
      <c r="TQG129" s="1"/>
      <c r="TQH129" s="1"/>
      <c r="TQI129" s="1"/>
      <c r="TQJ129" s="1"/>
      <c r="TQK129" s="1"/>
      <c r="TQL129" s="1"/>
      <c r="TQM129" s="1"/>
      <c r="TQN129" s="1"/>
      <c r="TQO129" s="1"/>
      <c r="TQP129" s="1"/>
      <c r="TQQ129" s="1"/>
      <c r="TQR129" s="1"/>
      <c r="TQS129" s="1"/>
      <c r="TQT129" s="1"/>
      <c r="TQU129" s="1"/>
      <c r="TQV129" s="1"/>
      <c r="TQW129" s="1"/>
      <c r="TQX129" s="1"/>
      <c r="TQY129" s="1"/>
      <c r="TQZ129" s="1"/>
      <c r="TRA129" s="1"/>
      <c r="TRB129" s="1"/>
      <c r="TRC129" s="1"/>
      <c r="TRD129" s="1"/>
      <c r="TRE129" s="1"/>
      <c r="TRF129" s="1"/>
      <c r="TRG129" s="1"/>
      <c r="TRH129" s="1"/>
      <c r="TRI129" s="1"/>
      <c r="TRJ129" s="1"/>
      <c r="TRK129" s="1"/>
      <c r="TRL129" s="1"/>
      <c r="TRM129" s="1"/>
      <c r="TRN129" s="1"/>
      <c r="TRO129" s="1"/>
      <c r="TRP129" s="1"/>
      <c r="TRQ129" s="1"/>
      <c r="TRR129" s="1"/>
      <c r="TRS129" s="1"/>
      <c r="TRT129" s="1"/>
      <c r="TRU129" s="1"/>
      <c r="TRV129" s="1"/>
      <c r="TRW129" s="1"/>
      <c r="TRX129" s="1"/>
      <c r="TRY129" s="1"/>
      <c r="TRZ129" s="1"/>
      <c r="TSA129" s="1"/>
      <c r="TSB129" s="1"/>
      <c r="TSC129" s="1"/>
      <c r="TSD129" s="1"/>
      <c r="TSE129" s="1"/>
      <c r="TSF129" s="1"/>
      <c r="TSG129" s="1"/>
      <c r="TSH129" s="1"/>
      <c r="TSI129" s="1"/>
      <c r="TSJ129" s="1"/>
      <c r="TSK129" s="1"/>
      <c r="TSL129" s="1"/>
      <c r="TSM129" s="1"/>
      <c r="TSN129" s="1"/>
      <c r="TSO129" s="1"/>
      <c r="TSP129" s="1"/>
      <c r="TSQ129" s="1"/>
      <c r="TSR129" s="1"/>
      <c r="TSS129" s="1"/>
      <c r="TST129" s="1"/>
      <c r="TSU129" s="1"/>
      <c r="TSV129" s="1"/>
      <c r="TSW129" s="1"/>
      <c r="TSX129" s="1"/>
      <c r="TSY129" s="1"/>
      <c r="TSZ129" s="1"/>
      <c r="TTA129" s="1"/>
      <c r="TTB129" s="1"/>
      <c r="TTC129" s="1"/>
      <c r="TTD129" s="1"/>
      <c r="TTE129" s="1"/>
      <c r="TTF129" s="1"/>
      <c r="TTG129" s="1"/>
      <c r="TTH129" s="1"/>
      <c r="TTI129" s="1"/>
      <c r="TTJ129" s="1"/>
      <c r="TTK129" s="1"/>
      <c r="TTL129" s="1"/>
      <c r="TTM129" s="1"/>
      <c r="TTN129" s="1"/>
      <c r="TTO129" s="1"/>
      <c r="TTP129" s="1"/>
      <c r="TTQ129" s="1"/>
      <c r="TTR129" s="1"/>
      <c r="TTS129" s="1"/>
      <c r="TTT129" s="1"/>
      <c r="TTU129" s="1"/>
      <c r="TTV129" s="1"/>
      <c r="TTW129" s="1"/>
      <c r="TTX129" s="1"/>
      <c r="TTY129" s="1"/>
      <c r="TTZ129" s="1"/>
      <c r="TUA129" s="1"/>
      <c r="TUB129" s="1"/>
      <c r="TUC129" s="1"/>
      <c r="TUD129" s="1"/>
      <c r="TUE129" s="1"/>
      <c r="TUF129" s="1"/>
      <c r="TUG129" s="1"/>
      <c r="TUH129" s="1"/>
      <c r="TUI129" s="1"/>
      <c r="TUJ129" s="1"/>
      <c r="TUK129" s="1"/>
      <c r="TUL129" s="1"/>
      <c r="TUM129" s="1"/>
      <c r="TUN129" s="1"/>
      <c r="TUO129" s="1"/>
      <c r="TUP129" s="1"/>
      <c r="TUQ129" s="1"/>
      <c r="TUR129" s="1"/>
      <c r="TUS129" s="1"/>
      <c r="TUT129" s="1"/>
      <c r="TUU129" s="1"/>
      <c r="TUV129" s="1"/>
      <c r="TUW129" s="1"/>
      <c r="TUX129" s="1"/>
      <c r="TUY129" s="1"/>
      <c r="TUZ129" s="1"/>
      <c r="TVA129" s="1"/>
      <c r="TVB129" s="1"/>
      <c r="TVC129" s="1"/>
      <c r="TVD129" s="1"/>
      <c r="TVE129" s="1"/>
      <c r="TVF129" s="1"/>
      <c r="TVG129" s="1"/>
      <c r="TVH129" s="1"/>
      <c r="TVI129" s="1"/>
      <c r="TVJ129" s="1"/>
      <c r="TVK129" s="1"/>
      <c r="TVL129" s="1"/>
      <c r="TVM129" s="1"/>
      <c r="TVN129" s="1"/>
      <c r="TVO129" s="1"/>
      <c r="TVP129" s="1"/>
      <c r="TVQ129" s="1"/>
      <c r="TVR129" s="1"/>
      <c r="TVS129" s="1"/>
      <c r="TVT129" s="1"/>
      <c r="TVU129" s="1"/>
      <c r="TVV129" s="1"/>
      <c r="TVW129" s="1"/>
      <c r="TVX129" s="1"/>
      <c r="TVY129" s="1"/>
      <c r="TVZ129" s="1"/>
      <c r="TWA129" s="1"/>
      <c r="TWB129" s="1"/>
      <c r="TWC129" s="1"/>
      <c r="TWD129" s="1"/>
      <c r="TWE129" s="1"/>
      <c r="TWF129" s="1"/>
      <c r="TWG129" s="1"/>
      <c r="TWH129" s="1"/>
      <c r="TWI129" s="1"/>
      <c r="TWJ129" s="1"/>
      <c r="TWK129" s="1"/>
      <c r="TWL129" s="1"/>
      <c r="TWM129" s="1"/>
      <c r="TWN129" s="1"/>
      <c r="TWO129" s="1"/>
      <c r="TWP129" s="1"/>
      <c r="TWQ129" s="1"/>
      <c r="TWR129" s="1"/>
      <c r="TWS129" s="1"/>
      <c r="TWT129" s="1"/>
      <c r="TWU129" s="1"/>
      <c r="TWV129" s="1"/>
      <c r="TWW129" s="1"/>
      <c r="TWX129" s="1"/>
      <c r="TWY129" s="1"/>
      <c r="TWZ129" s="1"/>
      <c r="TXA129" s="1"/>
      <c r="TXB129" s="1"/>
      <c r="TXC129" s="1"/>
      <c r="TXD129" s="1"/>
      <c r="TXE129" s="1"/>
      <c r="TXF129" s="1"/>
      <c r="TXG129" s="1"/>
      <c r="TXH129" s="1"/>
      <c r="TXI129" s="1"/>
      <c r="TXJ129" s="1"/>
      <c r="TXK129" s="1"/>
      <c r="TXL129" s="1"/>
      <c r="TXM129" s="1"/>
      <c r="TXN129" s="1"/>
      <c r="TXO129" s="1"/>
      <c r="TXP129" s="1"/>
      <c r="TXQ129" s="1"/>
      <c r="TXR129" s="1"/>
      <c r="TXS129" s="1"/>
      <c r="TXT129" s="1"/>
      <c r="TXU129" s="1"/>
      <c r="TXV129" s="1"/>
      <c r="TXW129" s="1"/>
      <c r="TXX129" s="1"/>
      <c r="TXY129" s="1"/>
      <c r="TXZ129" s="1"/>
      <c r="TYA129" s="1"/>
      <c r="TYB129" s="1"/>
      <c r="TYC129" s="1"/>
      <c r="TYD129" s="1"/>
      <c r="TYE129" s="1"/>
      <c r="TYF129" s="1"/>
      <c r="TYG129" s="1"/>
      <c r="TYH129" s="1"/>
      <c r="TYI129" s="1"/>
      <c r="TYJ129" s="1"/>
      <c r="TYK129" s="1"/>
      <c r="TYL129" s="1"/>
      <c r="TYM129" s="1"/>
      <c r="TYN129" s="1"/>
      <c r="TYO129" s="1"/>
      <c r="TYP129" s="1"/>
      <c r="TYQ129" s="1"/>
      <c r="TYR129" s="1"/>
      <c r="TYS129" s="1"/>
      <c r="TYT129" s="1"/>
      <c r="TYU129" s="1"/>
      <c r="TYV129" s="1"/>
      <c r="TYW129" s="1"/>
      <c r="TYX129" s="1"/>
      <c r="TYY129" s="1"/>
      <c r="TYZ129" s="1"/>
      <c r="TZA129" s="1"/>
      <c r="TZB129" s="1"/>
      <c r="TZC129" s="1"/>
      <c r="TZD129" s="1"/>
      <c r="TZE129" s="1"/>
      <c r="TZF129" s="1"/>
      <c r="TZG129" s="1"/>
      <c r="TZH129" s="1"/>
      <c r="TZI129" s="1"/>
      <c r="TZJ129" s="1"/>
      <c r="TZK129" s="1"/>
      <c r="TZL129" s="1"/>
      <c r="TZM129" s="1"/>
      <c r="TZN129" s="1"/>
      <c r="TZO129" s="1"/>
      <c r="TZP129" s="1"/>
      <c r="TZQ129" s="1"/>
      <c r="TZR129" s="1"/>
      <c r="TZS129" s="1"/>
      <c r="TZT129" s="1"/>
      <c r="TZU129" s="1"/>
      <c r="TZV129" s="1"/>
      <c r="TZW129" s="1"/>
      <c r="TZX129" s="1"/>
      <c r="TZY129" s="1"/>
      <c r="TZZ129" s="1"/>
      <c r="UAA129" s="1"/>
      <c r="UAB129" s="1"/>
      <c r="UAC129" s="1"/>
      <c r="UAD129" s="1"/>
      <c r="UAE129" s="1"/>
      <c r="UAF129" s="1"/>
      <c r="UAG129" s="1"/>
      <c r="UAH129" s="1"/>
      <c r="UAI129" s="1"/>
      <c r="UAJ129" s="1"/>
      <c r="UAK129" s="1"/>
      <c r="UAL129" s="1"/>
      <c r="UAM129" s="1"/>
      <c r="UAN129" s="1"/>
      <c r="UAO129" s="1"/>
      <c r="UAP129" s="1"/>
      <c r="UAQ129" s="1"/>
      <c r="UAR129" s="1"/>
      <c r="UAS129" s="1"/>
      <c r="UAT129" s="1"/>
      <c r="UAU129" s="1"/>
      <c r="UAV129" s="1"/>
      <c r="UAW129" s="1"/>
      <c r="UAX129" s="1"/>
      <c r="UAY129" s="1"/>
      <c r="UAZ129" s="1"/>
      <c r="UBA129" s="1"/>
      <c r="UBB129" s="1"/>
      <c r="UBC129" s="1"/>
      <c r="UBD129" s="1"/>
      <c r="UBE129" s="1"/>
      <c r="UBF129" s="1"/>
      <c r="UBG129" s="1"/>
      <c r="UBH129" s="1"/>
      <c r="UBI129" s="1"/>
      <c r="UBJ129" s="1"/>
      <c r="UBK129" s="1"/>
      <c r="UBL129" s="1"/>
      <c r="UBM129" s="1"/>
      <c r="UBN129" s="1"/>
      <c r="UBO129" s="1"/>
      <c r="UBP129" s="1"/>
      <c r="UBQ129" s="1"/>
      <c r="UBR129" s="1"/>
      <c r="UBS129" s="1"/>
      <c r="UBT129" s="1"/>
      <c r="UBU129" s="1"/>
      <c r="UBV129" s="1"/>
      <c r="UBW129" s="1"/>
      <c r="UBX129" s="1"/>
      <c r="UBY129" s="1"/>
      <c r="UBZ129" s="1"/>
      <c r="UCA129" s="1"/>
      <c r="UCB129" s="1"/>
      <c r="UCC129" s="1"/>
      <c r="UCD129" s="1"/>
      <c r="UCE129" s="1"/>
      <c r="UCF129" s="1"/>
      <c r="UCG129" s="1"/>
      <c r="UCH129" s="1"/>
      <c r="UCI129" s="1"/>
      <c r="UCJ129" s="1"/>
      <c r="UCK129" s="1"/>
      <c r="UCL129" s="1"/>
      <c r="UCM129" s="1"/>
      <c r="UCN129" s="1"/>
      <c r="UCO129" s="1"/>
      <c r="UCP129" s="1"/>
      <c r="UCQ129" s="1"/>
      <c r="UCR129" s="1"/>
      <c r="UCS129" s="1"/>
      <c r="UCT129" s="1"/>
      <c r="UCU129" s="1"/>
      <c r="UCV129" s="1"/>
      <c r="UCW129" s="1"/>
      <c r="UCX129" s="1"/>
      <c r="UCY129" s="1"/>
      <c r="UCZ129" s="1"/>
      <c r="UDA129" s="1"/>
      <c r="UDB129" s="1"/>
      <c r="UDC129" s="1"/>
      <c r="UDD129" s="1"/>
      <c r="UDE129" s="1"/>
      <c r="UDF129" s="1"/>
      <c r="UDG129" s="1"/>
      <c r="UDH129" s="1"/>
      <c r="UDI129" s="1"/>
      <c r="UDJ129" s="1"/>
      <c r="UDK129" s="1"/>
      <c r="UDL129" s="1"/>
      <c r="UDM129" s="1"/>
      <c r="UDN129" s="1"/>
      <c r="UDO129" s="1"/>
      <c r="UDP129" s="1"/>
      <c r="UDQ129" s="1"/>
      <c r="UDR129" s="1"/>
      <c r="UDS129" s="1"/>
      <c r="UDT129" s="1"/>
      <c r="UDU129" s="1"/>
      <c r="UDV129" s="1"/>
      <c r="UDW129" s="1"/>
      <c r="UDX129" s="1"/>
      <c r="UDY129" s="1"/>
      <c r="UDZ129" s="1"/>
      <c r="UEA129" s="1"/>
      <c r="UEB129" s="1"/>
      <c r="UEC129" s="1"/>
      <c r="UED129" s="1"/>
      <c r="UEE129" s="1"/>
      <c r="UEF129" s="1"/>
      <c r="UEG129" s="1"/>
      <c r="UEH129" s="1"/>
      <c r="UEI129" s="1"/>
      <c r="UEJ129" s="1"/>
      <c r="UEK129" s="1"/>
      <c r="UEL129" s="1"/>
      <c r="UEM129" s="1"/>
      <c r="UEN129" s="1"/>
      <c r="UEO129" s="1"/>
      <c r="UEP129" s="1"/>
      <c r="UEQ129" s="1"/>
      <c r="UER129" s="1"/>
      <c r="UES129" s="1"/>
      <c r="UET129" s="1"/>
      <c r="UEU129" s="1"/>
      <c r="UEV129" s="1"/>
      <c r="UEW129" s="1"/>
      <c r="UEX129" s="1"/>
      <c r="UEY129" s="1"/>
      <c r="UEZ129" s="1"/>
      <c r="UFA129" s="1"/>
      <c r="UFB129" s="1"/>
      <c r="UFC129" s="1"/>
      <c r="UFD129" s="1"/>
      <c r="UFE129" s="1"/>
      <c r="UFF129" s="1"/>
      <c r="UFG129" s="1"/>
      <c r="UFH129" s="1"/>
      <c r="UFI129" s="1"/>
      <c r="UFJ129" s="1"/>
      <c r="UFK129" s="1"/>
      <c r="UFL129" s="1"/>
      <c r="UFM129" s="1"/>
      <c r="UFN129" s="1"/>
      <c r="UFO129" s="1"/>
      <c r="UFP129" s="1"/>
      <c r="UFQ129" s="1"/>
      <c r="UFR129" s="1"/>
      <c r="UFS129" s="1"/>
      <c r="UFT129" s="1"/>
      <c r="UFU129" s="1"/>
      <c r="UFV129" s="1"/>
      <c r="UFW129" s="1"/>
      <c r="UFX129" s="1"/>
      <c r="UFY129" s="1"/>
      <c r="UFZ129" s="1"/>
      <c r="UGA129" s="1"/>
      <c r="UGB129" s="1"/>
      <c r="UGC129" s="1"/>
      <c r="UGD129" s="1"/>
      <c r="UGE129" s="1"/>
      <c r="UGF129" s="1"/>
      <c r="UGG129" s="1"/>
      <c r="UGH129" s="1"/>
      <c r="UGI129" s="1"/>
      <c r="UGJ129" s="1"/>
      <c r="UGK129" s="1"/>
      <c r="UGL129" s="1"/>
      <c r="UGM129" s="1"/>
      <c r="UGN129" s="1"/>
      <c r="UGO129" s="1"/>
      <c r="UGP129" s="1"/>
      <c r="UGQ129" s="1"/>
      <c r="UGR129" s="1"/>
      <c r="UGS129" s="1"/>
      <c r="UGT129" s="1"/>
      <c r="UGU129" s="1"/>
      <c r="UGV129" s="1"/>
      <c r="UGW129" s="1"/>
      <c r="UGX129" s="1"/>
      <c r="UGY129" s="1"/>
      <c r="UGZ129" s="1"/>
      <c r="UHA129" s="1"/>
      <c r="UHB129" s="1"/>
      <c r="UHC129" s="1"/>
      <c r="UHD129" s="1"/>
      <c r="UHE129" s="1"/>
      <c r="UHF129" s="1"/>
      <c r="UHG129" s="1"/>
      <c r="UHH129" s="1"/>
      <c r="UHI129" s="1"/>
      <c r="UHJ129" s="1"/>
      <c r="UHK129" s="1"/>
      <c r="UHL129" s="1"/>
      <c r="UHM129" s="1"/>
      <c r="UHN129" s="1"/>
      <c r="UHO129" s="1"/>
      <c r="UHP129" s="1"/>
      <c r="UHQ129" s="1"/>
      <c r="UHR129" s="1"/>
      <c r="UHS129" s="1"/>
      <c r="UHT129" s="1"/>
      <c r="UHU129" s="1"/>
      <c r="UHV129" s="1"/>
      <c r="UHW129" s="1"/>
      <c r="UHX129" s="1"/>
      <c r="UHY129" s="1"/>
      <c r="UHZ129" s="1"/>
      <c r="UIA129" s="1"/>
      <c r="UIB129" s="1"/>
      <c r="UIC129" s="1"/>
      <c r="UID129" s="1"/>
      <c r="UIE129" s="1"/>
      <c r="UIF129" s="1"/>
      <c r="UIG129" s="1"/>
      <c r="UIH129" s="1"/>
      <c r="UII129" s="1"/>
      <c r="UIJ129" s="1"/>
      <c r="UIK129" s="1"/>
      <c r="UIL129" s="1"/>
      <c r="UIM129" s="1"/>
      <c r="UIN129" s="1"/>
      <c r="UIO129" s="1"/>
      <c r="UIP129" s="1"/>
      <c r="UIQ129" s="1"/>
      <c r="UIR129" s="1"/>
      <c r="UIS129" s="1"/>
      <c r="UIT129" s="1"/>
      <c r="UIU129" s="1"/>
      <c r="UIV129" s="1"/>
      <c r="UIW129" s="1"/>
      <c r="UIX129" s="1"/>
      <c r="UIY129" s="1"/>
      <c r="UIZ129" s="1"/>
      <c r="UJA129" s="1"/>
      <c r="UJB129" s="1"/>
      <c r="UJC129" s="1"/>
      <c r="UJD129" s="1"/>
      <c r="UJE129" s="1"/>
      <c r="UJF129" s="1"/>
      <c r="UJG129" s="1"/>
      <c r="UJH129" s="1"/>
      <c r="UJI129" s="1"/>
      <c r="UJJ129" s="1"/>
      <c r="UJK129" s="1"/>
      <c r="UJL129" s="1"/>
      <c r="UJM129" s="1"/>
      <c r="UJN129" s="1"/>
      <c r="UJO129" s="1"/>
      <c r="UJP129" s="1"/>
      <c r="UJQ129" s="1"/>
      <c r="UJR129" s="1"/>
      <c r="UJS129" s="1"/>
      <c r="UJT129" s="1"/>
      <c r="UJU129" s="1"/>
      <c r="UJV129" s="1"/>
      <c r="UJW129" s="1"/>
      <c r="UJX129" s="1"/>
      <c r="UJY129" s="1"/>
      <c r="UJZ129" s="1"/>
      <c r="UKA129" s="1"/>
      <c r="UKB129" s="1"/>
      <c r="UKC129" s="1"/>
      <c r="UKD129" s="1"/>
      <c r="UKE129" s="1"/>
      <c r="UKF129" s="1"/>
      <c r="UKG129" s="1"/>
      <c r="UKH129" s="1"/>
      <c r="UKI129" s="1"/>
      <c r="UKJ129" s="1"/>
      <c r="UKK129" s="1"/>
      <c r="UKL129" s="1"/>
      <c r="UKM129" s="1"/>
      <c r="UKN129" s="1"/>
      <c r="UKO129" s="1"/>
      <c r="UKP129" s="1"/>
      <c r="UKQ129" s="1"/>
      <c r="UKR129" s="1"/>
      <c r="UKS129" s="1"/>
      <c r="UKT129" s="1"/>
      <c r="UKU129" s="1"/>
      <c r="UKV129" s="1"/>
      <c r="UKW129" s="1"/>
      <c r="UKX129" s="1"/>
      <c r="UKY129" s="1"/>
      <c r="UKZ129" s="1"/>
      <c r="ULA129" s="1"/>
      <c r="ULB129" s="1"/>
      <c r="ULC129" s="1"/>
      <c r="ULD129" s="1"/>
      <c r="ULE129" s="1"/>
      <c r="ULF129" s="1"/>
      <c r="ULG129" s="1"/>
      <c r="ULH129" s="1"/>
      <c r="ULI129" s="1"/>
      <c r="ULJ129" s="1"/>
      <c r="ULK129" s="1"/>
      <c r="ULL129" s="1"/>
      <c r="ULM129" s="1"/>
      <c r="ULN129" s="1"/>
      <c r="ULO129" s="1"/>
      <c r="ULP129" s="1"/>
      <c r="ULQ129" s="1"/>
      <c r="ULR129" s="1"/>
      <c r="ULS129" s="1"/>
      <c r="ULT129" s="1"/>
      <c r="ULU129" s="1"/>
      <c r="ULV129" s="1"/>
      <c r="ULW129" s="1"/>
      <c r="ULX129" s="1"/>
      <c r="ULY129" s="1"/>
      <c r="ULZ129" s="1"/>
      <c r="UMA129" s="1"/>
      <c r="UMB129" s="1"/>
      <c r="UMC129" s="1"/>
      <c r="UMD129" s="1"/>
      <c r="UME129" s="1"/>
      <c r="UMF129" s="1"/>
      <c r="UMG129" s="1"/>
      <c r="UMH129" s="1"/>
      <c r="UMI129" s="1"/>
      <c r="UMJ129" s="1"/>
      <c r="UMK129" s="1"/>
      <c r="UML129" s="1"/>
      <c r="UMM129" s="1"/>
      <c r="UMN129" s="1"/>
      <c r="UMO129" s="1"/>
      <c r="UMP129" s="1"/>
      <c r="UMQ129" s="1"/>
      <c r="UMR129" s="1"/>
      <c r="UMS129" s="1"/>
      <c r="UMT129" s="1"/>
      <c r="UMU129" s="1"/>
      <c r="UMV129" s="1"/>
      <c r="UMW129" s="1"/>
      <c r="UMX129" s="1"/>
      <c r="UMY129" s="1"/>
      <c r="UMZ129" s="1"/>
      <c r="UNA129" s="1"/>
      <c r="UNB129" s="1"/>
      <c r="UNC129" s="1"/>
      <c r="UND129" s="1"/>
      <c r="UNE129" s="1"/>
      <c r="UNF129" s="1"/>
      <c r="UNG129" s="1"/>
      <c r="UNH129" s="1"/>
      <c r="UNI129" s="1"/>
      <c r="UNJ129" s="1"/>
      <c r="UNK129" s="1"/>
      <c r="UNL129" s="1"/>
      <c r="UNM129" s="1"/>
      <c r="UNN129" s="1"/>
      <c r="UNO129" s="1"/>
      <c r="UNP129" s="1"/>
      <c r="UNQ129" s="1"/>
      <c r="UNR129" s="1"/>
      <c r="UNS129" s="1"/>
      <c r="UNT129" s="1"/>
      <c r="UNU129" s="1"/>
      <c r="UNV129" s="1"/>
      <c r="UNW129" s="1"/>
      <c r="UNX129" s="1"/>
      <c r="UNY129" s="1"/>
      <c r="UNZ129" s="1"/>
      <c r="UOA129" s="1"/>
      <c r="UOB129" s="1"/>
      <c r="UOC129" s="1"/>
      <c r="UOD129" s="1"/>
      <c r="UOE129" s="1"/>
      <c r="UOF129" s="1"/>
      <c r="UOG129" s="1"/>
      <c r="UOH129" s="1"/>
      <c r="UOI129" s="1"/>
      <c r="UOJ129" s="1"/>
      <c r="UOK129" s="1"/>
      <c r="UOL129" s="1"/>
      <c r="UOM129" s="1"/>
      <c r="UON129" s="1"/>
      <c r="UOO129" s="1"/>
      <c r="UOP129" s="1"/>
      <c r="UOQ129" s="1"/>
      <c r="UOR129" s="1"/>
      <c r="UOS129" s="1"/>
      <c r="UOT129" s="1"/>
      <c r="UOU129" s="1"/>
      <c r="UOV129" s="1"/>
      <c r="UOW129" s="1"/>
      <c r="UOX129" s="1"/>
      <c r="UOY129" s="1"/>
      <c r="UOZ129" s="1"/>
      <c r="UPA129" s="1"/>
      <c r="UPB129" s="1"/>
      <c r="UPC129" s="1"/>
      <c r="UPD129" s="1"/>
      <c r="UPE129" s="1"/>
      <c r="UPF129" s="1"/>
      <c r="UPG129" s="1"/>
      <c r="UPH129" s="1"/>
      <c r="UPI129" s="1"/>
      <c r="UPJ129" s="1"/>
      <c r="UPK129" s="1"/>
      <c r="UPL129" s="1"/>
      <c r="UPM129" s="1"/>
      <c r="UPN129" s="1"/>
      <c r="UPO129" s="1"/>
      <c r="UPP129" s="1"/>
      <c r="UPQ129" s="1"/>
      <c r="UPR129" s="1"/>
      <c r="UPS129" s="1"/>
      <c r="UPT129" s="1"/>
      <c r="UPU129" s="1"/>
      <c r="UPV129" s="1"/>
      <c r="UPW129" s="1"/>
      <c r="UPX129" s="1"/>
      <c r="UPY129" s="1"/>
      <c r="UPZ129" s="1"/>
      <c r="UQA129" s="1"/>
      <c r="UQB129" s="1"/>
      <c r="UQC129" s="1"/>
      <c r="UQD129" s="1"/>
      <c r="UQE129" s="1"/>
      <c r="UQF129" s="1"/>
      <c r="UQG129" s="1"/>
      <c r="UQH129" s="1"/>
      <c r="UQI129" s="1"/>
      <c r="UQJ129" s="1"/>
      <c r="UQK129" s="1"/>
      <c r="UQL129" s="1"/>
      <c r="UQM129" s="1"/>
      <c r="UQN129" s="1"/>
      <c r="UQO129" s="1"/>
      <c r="UQP129" s="1"/>
      <c r="UQQ129" s="1"/>
      <c r="UQR129" s="1"/>
      <c r="UQS129" s="1"/>
      <c r="UQT129" s="1"/>
      <c r="UQU129" s="1"/>
      <c r="UQV129" s="1"/>
      <c r="UQW129" s="1"/>
      <c r="UQX129" s="1"/>
      <c r="UQY129" s="1"/>
      <c r="UQZ129" s="1"/>
      <c r="URA129" s="1"/>
      <c r="URB129" s="1"/>
      <c r="URC129" s="1"/>
      <c r="URD129" s="1"/>
      <c r="URE129" s="1"/>
      <c r="URF129" s="1"/>
      <c r="URG129" s="1"/>
      <c r="URH129" s="1"/>
      <c r="URI129" s="1"/>
      <c r="URJ129" s="1"/>
      <c r="URK129" s="1"/>
      <c r="URL129" s="1"/>
      <c r="URM129" s="1"/>
      <c r="URN129" s="1"/>
      <c r="URO129" s="1"/>
      <c r="URP129" s="1"/>
      <c r="URQ129" s="1"/>
      <c r="URR129" s="1"/>
      <c r="URS129" s="1"/>
      <c r="URT129" s="1"/>
      <c r="URU129" s="1"/>
      <c r="URV129" s="1"/>
      <c r="URW129" s="1"/>
      <c r="URX129" s="1"/>
      <c r="URY129" s="1"/>
      <c r="URZ129" s="1"/>
      <c r="USA129" s="1"/>
      <c r="USB129" s="1"/>
      <c r="USC129" s="1"/>
      <c r="USD129" s="1"/>
      <c r="USE129" s="1"/>
      <c r="USF129" s="1"/>
      <c r="USG129" s="1"/>
      <c r="USH129" s="1"/>
      <c r="USI129" s="1"/>
      <c r="USJ129" s="1"/>
      <c r="USK129" s="1"/>
      <c r="USL129" s="1"/>
      <c r="USM129" s="1"/>
      <c r="USN129" s="1"/>
      <c r="USO129" s="1"/>
      <c r="USP129" s="1"/>
      <c r="USQ129" s="1"/>
      <c r="USR129" s="1"/>
      <c r="USS129" s="1"/>
      <c r="UST129" s="1"/>
      <c r="USU129" s="1"/>
      <c r="USV129" s="1"/>
      <c r="USW129" s="1"/>
      <c r="USX129" s="1"/>
      <c r="USY129" s="1"/>
      <c r="USZ129" s="1"/>
      <c r="UTA129" s="1"/>
      <c r="UTB129" s="1"/>
      <c r="UTC129" s="1"/>
      <c r="UTD129" s="1"/>
      <c r="UTE129" s="1"/>
      <c r="UTF129" s="1"/>
      <c r="UTG129" s="1"/>
      <c r="UTH129" s="1"/>
      <c r="UTI129" s="1"/>
      <c r="UTJ129" s="1"/>
      <c r="UTK129" s="1"/>
      <c r="UTL129" s="1"/>
      <c r="UTM129" s="1"/>
      <c r="UTN129" s="1"/>
      <c r="UTO129" s="1"/>
      <c r="UTP129" s="1"/>
      <c r="UTQ129" s="1"/>
      <c r="UTR129" s="1"/>
      <c r="UTS129" s="1"/>
      <c r="UTT129" s="1"/>
      <c r="UTU129" s="1"/>
      <c r="UTV129" s="1"/>
      <c r="UTW129" s="1"/>
      <c r="UTX129" s="1"/>
      <c r="UTY129" s="1"/>
      <c r="UTZ129" s="1"/>
      <c r="UUA129" s="1"/>
      <c r="UUB129" s="1"/>
      <c r="UUC129" s="1"/>
      <c r="UUD129" s="1"/>
      <c r="UUE129" s="1"/>
      <c r="UUF129" s="1"/>
      <c r="UUG129" s="1"/>
      <c r="UUH129" s="1"/>
      <c r="UUI129" s="1"/>
      <c r="UUJ129" s="1"/>
      <c r="UUK129" s="1"/>
      <c r="UUL129" s="1"/>
      <c r="UUM129" s="1"/>
      <c r="UUN129" s="1"/>
      <c r="UUO129" s="1"/>
      <c r="UUP129" s="1"/>
      <c r="UUQ129" s="1"/>
      <c r="UUR129" s="1"/>
      <c r="UUS129" s="1"/>
      <c r="UUT129" s="1"/>
      <c r="UUU129" s="1"/>
      <c r="UUV129" s="1"/>
      <c r="UUW129" s="1"/>
      <c r="UUX129" s="1"/>
      <c r="UUY129" s="1"/>
      <c r="UUZ129" s="1"/>
      <c r="UVA129" s="1"/>
      <c r="UVB129" s="1"/>
      <c r="UVC129" s="1"/>
      <c r="UVD129" s="1"/>
      <c r="UVE129" s="1"/>
      <c r="UVF129" s="1"/>
      <c r="UVG129" s="1"/>
      <c r="UVH129" s="1"/>
      <c r="UVI129" s="1"/>
      <c r="UVJ129" s="1"/>
      <c r="UVK129" s="1"/>
      <c r="UVL129" s="1"/>
      <c r="UVM129" s="1"/>
      <c r="UVN129" s="1"/>
      <c r="UVO129" s="1"/>
      <c r="UVP129" s="1"/>
      <c r="UVQ129" s="1"/>
      <c r="UVR129" s="1"/>
      <c r="UVS129" s="1"/>
      <c r="UVT129" s="1"/>
      <c r="UVU129" s="1"/>
      <c r="UVV129" s="1"/>
      <c r="UVW129" s="1"/>
      <c r="UVX129" s="1"/>
      <c r="UVY129" s="1"/>
      <c r="UVZ129" s="1"/>
      <c r="UWA129" s="1"/>
      <c r="UWB129" s="1"/>
      <c r="UWC129" s="1"/>
      <c r="UWD129" s="1"/>
      <c r="UWE129" s="1"/>
      <c r="UWF129" s="1"/>
      <c r="UWG129" s="1"/>
      <c r="UWH129" s="1"/>
      <c r="UWI129" s="1"/>
      <c r="UWJ129" s="1"/>
      <c r="UWK129" s="1"/>
      <c r="UWL129" s="1"/>
      <c r="UWM129" s="1"/>
      <c r="UWN129" s="1"/>
      <c r="UWO129" s="1"/>
      <c r="UWP129" s="1"/>
      <c r="UWQ129" s="1"/>
      <c r="UWR129" s="1"/>
      <c r="UWS129" s="1"/>
      <c r="UWT129" s="1"/>
      <c r="UWU129" s="1"/>
      <c r="UWV129" s="1"/>
      <c r="UWW129" s="1"/>
      <c r="UWX129" s="1"/>
      <c r="UWY129" s="1"/>
      <c r="UWZ129" s="1"/>
      <c r="UXA129" s="1"/>
      <c r="UXB129" s="1"/>
      <c r="UXC129" s="1"/>
      <c r="UXD129" s="1"/>
      <c r="UXE129" s="1"/>
      <c r="UXF129" s="1"/>
      <c r="UXG129" s="1"/>
      <c r="UXH129" s="1"/>
      <c r="UXI129" s="1"/>
      <c r="UXJ129" s="1"/>
      <c r="UXK129" s="1"/>
      <c r="UXL129" s="1"/>
      <c r="UXM129" s="1"/>
      <c r="UXN129" s="1"/>
      <c r="UXO129" s="1"/>
      <c r="UXP129" s="1"/>
      <c r="UXQ129" s="1"/>
      <c r="UXR129" s="1"/>
      <c r="UXS129" s="1"/>
      <c r="UXT129" s="1"/>
      <c r="UXU129" s="1"/>
      <c r="UXV129" s="1"/>
      <c r="UXW129" s="1"/>
      <c r="UXX129" s="1"/>
      <c r="UXY129" s="1"/>
      <c r="UXZ129" s="1"/>
      <c r="UYA129" s="1"/>
      <c r="UYB129" s="1"/>
      <c r="UYC129" s="1"/>
      <c r="UYD129" s="1"/>
      <c r="UYE129" s="1"/>
      <c r="UYF129" s="1"/>
      <c r="UYG129" s="1"/>
      <c r="UYH129" s="1"/>
      <c r="UYI129" s="1"/>
      <c r="UYJ129" s="1"/>
      <c r="UYK129" s="1"/>
      <c r="UYL129" s="1"/>
      <c r="UYM129" s="1"/>
      <c r="UYN129" s="1"/>
      <c r="UYO129" s="1"/>
      <c r="UYP129" s="1"/>
      <c r="UYQ129" s="1"/>
      <c r="UYR129" s="1"/>
      <c r="UYS129" s="1"/>
      <c r="UYT129" s="1"/>
      <c r="UYU129" s="1"/>
      <c r="UYV129" s="1"/>
      <c r="UYW129" s="1"/>
      <c r="UYX129" s="1"/>
      <c r="UYY129" s="1"/>
      <c r="UYZ129" s="1"/>
      <c r="UZA129" s="1"/>
      <c r="UZB129" s="1"/>
      <c r="UZC129" s="1"/>
      <c r="UZD129" s="1"/>
      <c r="UZE129" s="1"/>
      <c r="UZF129" s="1"/>
      <c r="UZG129" s="1"/>
      <c r="UZH129" s="1"/>
      <c r="UZI129" s="1"/>
      <c r="UZJ129" s="1"/>
      <c r="UZK129" s="1"/>
      <c r="UZL129" s="1"/>
      <c r="UZM129" s="1"/>
      <c r="UZN129" s="1"/>
      <c r="UZO129" s="1"/>
      <c r="UZP129" s="1"/>
      <c r="UZQ129" s="1"/>
      <c r="UZR129" s="1"/>
      <c r="UZS129" s="1"/>
      <c r="UZT129" s="1"/>
      <c r="UZU129" s="1"/>
      <c r="UZV129" s="1"/>
      <c r="UZW129" s="1"/>
      <c r="UZX129" s="1"/>
      <c r="UZY129" s="1"/>
      <c r="UZZ129" s="1"/>
      <c r="VAA129" s="1"/>
      <c r="VAB129" s="1"/>
      <c r="VAC129" s="1"/>
      <c r="VAD129" s="1"/>
      <c r="VAE129" s="1"/>
      <c r="VAF129" s="1"/>
      <c r="VAG129" s="1"/>
      <c r="VAH129" s="1"/>
      <c r="VAI129" s="1"/>
      <c r="VAJ129" s="1"/>
      <c r="VAK129" s="1"/>
      <c r="VAL129" s="1"/>
      <c r="VAM129" s="1"/>
      <c r="VAN129" s="1"/>
      <c r="VAO129" s="1"/>
      <c r="VAP129" s="1"/>
      <c r="VAQ129" s="1"/>
      <c r="VAR129" s="1"/>
      <c r="VAS129" s="1"/>
      <c r="VAT129" s="1"/>
      <c r="VAU129" s="1"/>
      <c r="VAV129" s="1"/>
      <c r="VAW129" s="1"/>
      <c r="VAX129" s="1"/>
      <c r="VAY129" s="1"/>
      <c r="VAZ129" s="1"/>
      <c r="VBA129" s="1"/>
      <c r="VBB129" s="1"/>
      <c r="VBC129" s="1"/>
      <c r="VBD129" s="1"/>
      <c r="VBE129" s="1"/>
      <c r="VBF129" s="1"/>
      <c r="VBG129" s="1"/>
      <c r="VBH129" s="1"/>
      <c r="VBI129" s="1"/>
      <c r="VBJ129" s="1"/>
      <c r="VBK129" s="1"/>
      <c r="VBL129" s="1"/>
      <c r="VBM129" s="1"/>
      <c r="VBN129" s="1"/>
      <c r="VBO129" s="1"/>
      <c r="VBP129" s="1"/>
      <c r="VBQ129" s="1"/>
      <c r="VBR129" s="1"/>
      <c r="VBS129" s="1"/>
      <c r="VBT129" s="1"/>
      <c r="VBU129" s="1"/>
      <c r="VBV129" s="1"/>
      <c r="VBW129" s="1"/>
      <c r="VBX129" s="1"/>
      <c r="VBY129" s="1"/>
      <c r="VBZ129" s="1"/>
      <c r="VCA129" s="1"/>
      <c r="VCB129" s="1"/>
      <c r="VCC129" s="1"/>
      <c r="VCD129" s="1"/>
      <c r="VCE129" s="1"/>
      <c r="VCF129" s="1"/>
      <c r="VCG129" s="1"/>
      <c r="VCH129" s="1"/>
      <c r="VCI129" s="1"/>
      <c r="VCJ129" s="1"/>
      <c r="VCK129" s="1"/>
      <c r="VCL129" s="1"/>
      <c r="VCM129" s="1"/>
      <c r="VCN129" s="1"/>
      <c r="VCO129" s="1"/>
      <c r="VCP129" s="1"/>
      <c r="VCQ129" s="1"/>
      <c r="VCR129" s="1"/>
      <c r="VCS129" s="1"/>
      <c r="VCT129" s="1"/>
      <c r="VCU129" s="1"/>
      <c r="VCV129" s="1"/>
      <c r="VCW129" s="1"/>
      <c r="VCX129" s="1"/>
      <c r="VCY129" s="1"/>
      <c r="VCZ129" s="1"/>
      <c r="VDA129" s="1"/>
      <c r="VDB129" s="1"/>
      <c r="VDC129" s="1"/>
      <c r="VDD129" s="1"/>
      <c r="VDE129" s="1"/>
      <c r="VDF129" s="1"/>
      <c r="VDG129" s="1"/>
      <c r="VDH129" s="1"/>
      <c r="VDI129" s="1"/>
      <c r="VDJ129" s="1"/>
      <c r="VDK129" s="1"/>
      <c r="VDL129" s="1"/>
      <c r="VDM129" s="1"/>
      <c r="VDN129" s="1"/>
      <c r="VDO129" s="1"/>
      <c r="VDP129" s="1"/>
      <c r="VDQ129" s="1"/>
      <c r="VDR129" s="1"/>
      <c r="VDS129" s="1"/>
      <c r="VDT129" s="1"/>
      <c r="VDU129" s="1"/>
      <c r="VDV129" s="1"/>
      <c r="VDW129" s="1"/>
      <c r="VDX129" s="1"/>
      <c r="VDY129" s="1"/>
      <c r="VDZ129" s="1"/>
      <c r="VEA129" s="1"/>
      <c r="VEB129" s="1"/>
      <c r="VEC129" s="1"/>
      <c r="VED129" s="1"/>
      <c r="VEE129" s="1"/>
      <c r="VEF129" s="1"/>
      <c r="VEG129" s="1"/>
      <c r="VEH129" s="1"/>
      <c r="VEI129" s="1"/>
      <c r="VEJ129" s="1"/>
      <c r="VEK129" s="1"/>
      <c r="VEL129" s="1"/>
      <c r="VEM129" s="1"/>
      <c r="VEN129" s="1"/>
      <c r="VEO129" s="1"/>
      <c r="VEP129" s="1"/>
      <c r="VEQ129" s="1"/>
      <c r="VER129" s="1"/>
      <c r="VES129" s="1"/>
      <c r="VET129" s="1"/>
      <c r="VEU129" s="1"/>
      <c r="VEV129" s="1"/>
      <c r="VEW129" s="1"/>
      <c r="VEX129" s="1"/>
      <c r="VEY129" s="1"/>
      <c r="VEZ129" s="1"/>
      <c r="VFA129" s="1"/>
      <c r="VFB129" s="1"/>
      <c r="VFC129" s="1"/>
      <c r="VFD129" s="1"/>
      <c r="VFE129" s="1"/>
      <c r="VFF129" s="1"/>
      <c r="VFG129" s="1"/>
      <c r="VFH129" s="1"/>
      <c r="VFI129" s="1"/>
      <c r="VFJ129" s="1"/>
      <c r="VFK129" s="1"/>
      <c r="VFL129" s="1"/>
      <c r="VFM129" s="1"/>
      <c r="VFN129" s="1"/>
      <c r="VFO129" s="1"/>
      <c r="VFP129" s="1"/>
      <c r="VFQ129" s="1"/>
      <c r="VFR129" s="1"/>
      <c r="VFS129" s="1"/>
      <c r="VFT129" s="1"/>
      <c r="VFU129" s="1"/>
      <c r="VFV129" s="1"/>
      <c r="VFW129" s="1"/>
      <c r="VFX129" s="1"/>
      <c r="VFY129" s="1"/>
      <c r="VFZ129" s="1"/>
      <c r="VGA129" s="1"/>
      <c r="VGB129" s="1"/>
      <c r="VGC129" s="1"/>
      <c r="VGD129" s="1"/>
      <c r="VGE129" s="1"/>
      <c r="VGF129" s="1"/>
      <c r="VGG129" s="1"/>
      <c r="VGH129" s="1"/>
      <c r="VGI129" s="1"/>
      <c r="VGJ129" s="1"/>
      <c r="VGK129" s="1"/>
      <c r="VGL129" s="1"/>
      <c r="VGM129" s="1"/>
      <c r="VGN129" s="1"/>
      <c r="VGO129" s="1"/>
      <c r="VGP129" s="1"/>
      <c r="VGQ129" s="1"/>
      <c r="VGR129" s="1"/>
      <c r="VGS129" s="1"/>
      <c r="VGT129" s="1"/>
      <c r="VGU129" s="1"/>
      <c r="VGV129" s="1"/>
      <c r="VGW129" s="1"/>
      <c r="VGX129" s="1"/>
      <c r="VGY129" s="1"/>
      <c r="VGZ129" s="1"/>
      <c r="VHA129" s="1"/>
      <c r="VHB129" s="1"/>
      <c r="VHC129" s="1"/>
      <c r="VHD129" s="1"/>
      <c r="VHE129" s="1"/>
      <c r="VHF129" s="1"/>
      <c r="VHG129" s="1"/>
      <c r="VHH129" s="1"/>
      <c r="VHI129" s="1"/>
      <c r="VHJ129" s="1"/>
      <c r="VHK129" s="1"/>
      <c r="VHL129" s="1"/>
      <c r="VHM129" s="1"/>
      <c r="VHN129" s="1"/>
      <c r="VHO129" s="1"/>
      <c r="VHP129" s="1"/>
      <c r="VHQ129" s="1"/>
      <c r="VHR129" s="1"/>
      <c r="VHS129" s="1"/>
      <c r="VHT129" s="1"/>
      <c r="VHU129" s="1"/>
      <c r="VHV129" s="1"/>
      <c r="VHW129" s="1"/>
      <c r="VHX129" s="1"/>
      <c r="VHY129" s="1"/>
      <c r="VHZ129" s="1"/>
      <c r="VIA129" s="1"/>
      <c r="VIB129" s="1"/>
      <c r="VIC129" s="1"/>
      <c r="VID129" s="1"/>
      <c r="VIE129" s="1"/>
      <c r="VIF129" s="1"/>
      <c r="VIG129" s="1"/>
      <c r="VIH129" s="1"/>
      <c r="VII129" s="1"/>
      <c r="VIJ129" s="1"/>
      <c r="VIK129" s="1"/>
      <c r="VIL129" s="1"/>
      <c r="VIM129" s="1"/>
      <c r="VIN129" s="1"/>
      <c r="VIO129" s="1"/>
      <c r="VIP129" s="1"/>
      <c r="VIQ129" s="1"/>
      <c r="VIR129" s="1"/>
      <c r="VIS129" s="1"/>
      <c r="VIT129" s="1"/>
      <c r="VIU129" s="1"/>
      <c r="VIV129" s="1"/>
      <c r="VIW129" s="1"/>
      <c r="VIX129" s="1"/>
      <c r="VIY129" s="1"/>
      <c r="VIZ129" s="1"/>
      <c r="VJA129" s="1"/>
      <c r="VJB129" s="1"/>
      <c r="VJC129" s="1"/>
      <c r="VJD129" s="1"/>
      <c r="VJE129" s="1"/>
      <c r="VJF129" s="1"/>
      <c r="VJG129" s="1"/>
      <c r="VJH129" s="1"/>
      <c r="VJI129" s="1"/>
      <c r="VJJ129" s="1"/>
      <c r="VJK129" s="1"/>
      <c r="VJL129" s="1"/>
      <c r="VJM129" s="1"/>
      <c r="VJN129" s="1"/>
      <c r="VJO129" s="1"/>
      <c r="VJP129" s="1"/>
      <c r="VJQ129" s="1"/>
      <c r="VJR129" s="1"/>
      <c r="VJS129" s="1"/>
      <c r="VJT129" s="1"/>
      <c r="VJU129" s="1"/>
      <c r="VJV129" s="1"/>
      <c r="VJW129" s="1"/>
      <c r="VJX129" s="1"/>
      <c r="VJY129" s="1"/>
      <c r="VJZ129" s="1"/>
      <c r="VKA129" s="1"/>
      <c r="VKB129" s="1"/>
      <c r="VKC129" s="1"/>
      <c r="VKD129" s="1"/>
      <c r="VKE129" s="1"/>
      <c r="VKF129" s="1"/>
      <c r="VKG129" s="1"/>
      <c r="VKH129" s="1"/>
      <c r="VKI129" s="1"/>
      <c r="VKJ129" s="1"/>
      <c r="VKK129" s="1"/>
      <c r="VKL129" s="1"/>
      <c r="VKM129" s="1"/>
      <c r="VKN129" s="1"/>
      <c r="VKO129" s="1"/>
      <c r="VKP129" s="1"/>
      <c r="VKQ129" s="1"/>
      <c r="VKR129" s="1"/>
      <c r="VKS129" s="1"/>
      <c r="VKT129" s="1"/>
      <c r="VKU129" s="1"/>
      <c r="VKV129" s="1"/>
      <c r="VKW129" s="1"/>
      <c r="VKX129" s="1"/>
      <c r="VKY129" s="1"/>
      <c r="VKZ129" s="1"/>
      <c r="VLA129" s="1"/>
      <c r="VLB129" s="1"/>
      <c r="VLC129" s="1"/>
      <c r="VLD129" s="1"/>
      <c r="VLE129" s="1"/>
      <c r="VLF129" s="1"/>
      <c r="VLG129" s="1"/>
      <c r="VLH129" s="1"/>
      <c r="VLI129" s="1"/>
      <c r="VLJ129" s="1"/>
      <c r="VLK129" s="1"/>
      <c r="VLL129" s="1"/>
      <c r="VLM129" s="1"/>
      <c r="VLN129" s="1"/>
      <c r="VLO129" s="1"/>
      <c r="VLP129" s="1"/>
      <c r="VLQ129" s="1"/>
      <c r="VLR129" s="1"/>
      <c r="VLS129" s="1"/>
      <c r="VLT129" s="1"/>
      <c r="VLU129" s="1"/>
      <c r="VLV129" s="1"/>
      <c r="VLW129" s="1"/>
      <c r="VLX129" s="1"/>
      <c r="VLY129" s="1"/>
      <c r="VLZ129" s="1"/>
      <c r="VMA129" s="1"/>
      <c r="VMB129" s="1"/>
      <c r="VMC129" s="1"/>
      <c r="VMD129" s="1"/>
      <c r="VME129" s="1"/>
      <c r="VMF129" s="1"/>
      <c r="VMG129" s="1"/>
      <c r="VMH129" s="1"/>
      <c r="VMI129" s="1"/>
      <c r="VMJ129" s="1"/>
      <c r="VMK129" s="1"/>
      <c r="VML129" s="1"/>
      <c r="VMM129" s="1"/>
      <c r="VMN129" s="1"/>
      <c r="VMO129" s="1"/>
      <c r="VMP129" s="1"/>
      <c r="VMQ129" s="1"/>
      <c r="VMR129" s="1"/>
      <c r="VMS129" s="1"/>
      <c r="VMT129" s="1"/>
      <c r="VMU129" s="1"/>
      <c r="VMV129" s="1"/>
      <c r="VMW129" s="1"/>
      <c r="VMX129" s="1"/>
      <c r="VMY129" s="1"/>
      <c r="VMZ129" s="1"/>
      <c r="VNA129" s="1"/>
      <c r="VNB129" s="1"/>
      <c r="VNC129" s="1"/>
      <c r="VND129" s="1"/>
      <c r="VNE129" s="1"/>
      <c r="VNF129" s="1"/>
      <c r="VNG129" s="1"/>
      <c r="VNH129" s="1"/>
      <c r="VNI129" s="1"/>
      <c r="VNJ129" s="1"/>
      <c r="VNK129" s="1"/>
      <c r="VNL129" s="1"/>
      <c r="VNM129" s="1"/>
      <c r="VNN129" s="1"/>
      <c r="VNO129" s="1"/>
      <c r="VNP129" s="1"/>
      <c r="VNQ129" s="1"/>
      <c r="VNR129" s="1"/>
      <c r="VNS129" s="1"/>
      <c r="VNT129" s="1"/>
      <c r="VNU129" s="1"/>
      <c r="VNV129" s="1"/>
      <c r="VNW129" s="1"/>
      <c r="VNX129" s="1"/>
      <c r="VNY129" s="1"/>
      <c r="VNZ129" s="1"/>
      <c r="VOA129" s="1"/>
      <c r="VOB129" s="1"/>
      <c r="VOC129" s="1"/>
      <c r="VOD129" s="1"/>
      <c r="VOE129" s="1"/>
      <c r="VOF129" s="1"/>
      <c r="VOG129" s="1"/>
      <c r="VOH129" s="1"/>
      <c r="VOI129" s="1"/>
      <c r="VOJ129" s="1"/>
      <c r="VOK129" s="1"/>
      <c r="VOL129" s="1"/>
      <c r="VOM129" s="1"/>
      <c r="VON129" s="1"/>
      <c r="VOO129" s="1"/>
      <c r="VOP129" s="1"/>
      <c r="VOQ129" s="1"/>
      <c r="VOR129" s="1"/>
      <c r="VOS129" s="1"/>
      <c r="VOT129" s="1"/>
      <c r="VOU129" s="1"/>
      <c r="VOV129" s="1"/>
      <c r="VOW129" s="1"/>
      <c r="VOX129" s="1"/>
      <c r="VOY129" s="1"/>
      <c r="VOZ129" s="1"/>
      <c r="VPA129" s="1"/>
      <c r="VPB129" s="1"/>
      <c r="VPC129" s="1"/>
      <c r="VPD129" s="1"/>
      <c r="VPE129" s="1"/>
      <c r="VPF129" s="1"/>
      <c r="VPG129" s="1"/>
      <c r="VPH129" s="1"/>
      <c r="VPI129" s="1"/>
      <c r="VPJ129" s="1"/>
      <c r="VPK129" s="1"/>
      <c r="VPL129" s="1"/>
      <c r="VPM129" s="1"/>
      <c r="VPN129" s="1"/>
      <c r="VPO129" s="1"/>
      <c r="VPP129" s="1"/>
      <c r="VPQ129" s="1"/>
      <c r="VPR129" s="1"/>
      <c r="VPS129" s="1"/>
      <c r="VPT129" s="1"/>
      <c r="VPU129" s="1"/>
      <c r="VPV129" s="1"/>
      <c r="VPW129" s="1"/>
      <c r="VPX129" s="1"/>
      <c r="VPY129" s="1"/>
      <c r="VPZ129" s="1"/>
      <c r="VQA129" s="1"/>
      <c r="VQB129" s="1"/>
      <c r="VQC129" s="1"/>
      <c r="VQD129" s="1"/>
      <c r="VQE129" s="1"/>
      <c r="VQF129" s="1"/>
      <c r="VQG129" s="1"/>
      <c r="VQH129" s="1"/>
      <c r="VQI129" s="1"/>
      <c r="VQJ129" s="1"/>
      <c r="VQK129" s="1"/>
      <c r="VQL129" s="1"/>
      <c r="VQM129" s="1"/>
      <c r="VQN129" s="1"/>
      <c r="VQO129" s="1"/>
      <c r="VQP129" s="1"/>
      <c r="VQQ129" s="1"/>
      <c r="VQR129" s="1"/>
      <c r="VQS129" s="1"/>
      <c r="VQT129" s="1"/>
      <c r="VQU129" s="1"/>
      <c r="VQV129" s="1"/>
      <c r="VQW129" s="1"/>
      <c r="VQX129" s="1"/>
      <c r="VQY129" s="1"/>
      <c r="VQZ129" s="1"/>
      <c r="VRA129" s="1"/>
      <c r="VRB129" s="1"/>
      <c r="VRC129" s="1"/>
      <c r="VRD129" s="1"/>
      <c r="VRE129" s="1"/>
      <c r="VRF129" s="1"/>
      <c r="VRG129" s="1"/>
      <c r="VRH129" s="1"/>
      <c r="VRI129" s="1"/>
      <c r="VRJ129" s="1"/>
      <c r="VRK129" s="1"/>
      <c r="VRL129" s="1"/>
      <c r="VRM129" s="1"/>
      <c r="VRN129" s="1"/>
      <c r="VRO129" s="1"/>
      <c r="VRP129" s="1"/>
      <c r="VRQ129" s="1"/>
      <c r="VRR129" s="1"/>
      <c r="VRS129" s="1"/>
      <c r="VRT129" s="1"/>
      <c r="VRU129" s="1"/>
      <c r="VRV129" s="1"/>
      <c r="VRW129" s="1"/>
      <c r="VRX129" s="1"/>
      <c r="VRY129" s="1"/>
      <c r="VRZ129" s="1"/>
      <c r="VSA129" s="1"/>
      <c r="VSB129" s="1"/>
      <c r="VSC129" s="1"/>
      <c r="VSD129" s="1"/>
      <c r="VSE129" s="1"/>
      <c r="VSF129" s="1"/>
      <c r="VSG129" s="1"/>
      <c r="VSH129" s="1"/>
      <c r="VSI129" s="1"/>
      <c r="VSJ129" s="1"/>
      <c r="VSK129" s="1"/>
      <c r="VSL129" s="1"/>
      <c r="VSM129" s="1"/>
      <c r="VSN129" s="1"/>
      <c r="VSO129" s="1"/>
      <c r="VSP129" s="1"/>
      <c r="VSQ129" s="1"/>
      <c r="VSR129" s="1"/>
      <c r="VSS129" s="1"/>
      <c r="VST129" s="1"/>
      <c r="VSU129" s="1"/>
      <c r="VSV129" s="1"/>
      <c r="VSW129" s="1"/>
      <c r="VSX129" s="1"/>
      <c r="VSY129" s="1"/>
      <c r="VSZ129" s="1"/>
      <c r="VTA129" s="1"/>
      <c r="VTB129" s="1"/>
      <c r="VTC129" s="1"/>
      <c r="VTD129" s="1"/>
      <c r="VTE129" s="1"/>
      <c r="VTF129" s="1"/>
      <c r="VTG129" s="1"/>
      <c r="VTH129" s="1"/>
      <c r="VTI129" s="1"/>
      <c r="VTJ129" s="1"/>
      <c r="VTK129" s="1"/>
      <c r="VTL129" s="1"/>
      <c r="VTM129" s="1"/>
      <c r="VTN129" s="1"/>
      <c r="VTO129" s="1"/>
      <c r="VTP129" s="1"/>
      <c r="VTQ129" s="1"/>
      <c r="VTR129" s="1"/>
      <c r="VTS129" s="1"/>
      <c r="VTT129" s="1"/>
      <c r="VTU129" s="1"/>
      <c r="VTV129" s="1"/>
      <c r="VTW129" s="1"/>
      <c r="VTX129" s="1"/>
      <c r="VTY129" s="1"/>
      <c r="VTZ129" s="1"/>
      <c r="VUA129" s="1"/>
      <c r="VUB129" s="1"/>
      <c r="VUC129" s="1"/>
      <c r="VUD129" s="1"/>
      <c r="VUE129" s="1"/>
      <c r="VUF129" s="1"/>
      <c r="VUG129" s="1"/>
      <c r="VUH129" s="1"/>
      <c r="VUI129" s="1"/>
      <c r="VUJ129" s="1"/>
      <c r="VUK129" s="1"/>
      <c r="VUL129" s="1"/>
      <c r="VUM129" s="1"/>
      <c r="VUN129" s="1"/>
      <c r="VUO129" s="1"/>
      <c r="VUP129" s="1"/>
      <c r="VUQ129" s="1"/>
      <c r="VUR129" s="1"/>
      <c r="VUS129" s="1"/>
      <c r="VUT129" s="1"/>
      <c r="VUU129" s="1"/>
      <c r="VUV129" s="1"/>
      <c r="VUW129" s="1"/>
      <c r="VUX129" s="1"/>
      <c r="VUY129" s="1"/>
      <c r="VUZ129" s="1"/>
      <c r="VVA129" s="1"/>
      <c r="VVB129" s="1"/>
      <c r="VVC129" s="1"/>
      <c r="VVD129" s="1"/>
      <c r="VVE129" s="1"/>
      <c r="VVF129" s="1"/>
      <c r="VVG129" s="1"/>
      <c r="VVH129" s="1"/>
      <c r="VVI129" s="1"/>
      <c r="VVJ129" s="1"/>
      <c r="VVK129" s="1"/>
      <c r="VVL129" s="1"/>
      <c r="VVM129" s="1"/>
      <c r="VVN129" s="1"/>
      <c r="VVO129" s="1"/>
      <c r="VVP129" s="1"/>
      <c r="VVQ129" s="1"/>
      <c r="VVR129" s="1"/>
      <c r="VVS129" s="1"/>
      <c r="VVT129" s="1"/>
      <c r="VVU129" s="1"/>
      <c r="VVV129" s="1"/>
      <c r="VVW129" s="1"/>
      <c r="VVX129" s="1"/>
      <c r="VVY129" s="1"/>
      <c r="VVZ129" s="1"/>
      <c r="VWA129" s="1"/>
      <c r="VWB129" s="1"/>
      <c r="VWC129" s="1"/>
      <c r="VWD129" s="1"/>
      <c r="VWE129" s="1"/>
      <c r="VWF129" s="1"/>
      <c r="VWG129" s="1"/>
      <c r="VWH129" s="1"/>
      <c r="VWI129" s="1"/>
      <c r="VWJ129" s="1"/>
      <c r="VWK129" s="1"/>
      <c r="VWL129" s="1"/>
      <c r="VWM129" s="1"/>
      <c r="VWN129" s="1"/>
      <c r="VWO129" s="1"/>
      <c r="VWP129" s="1"/>
      <c r="VWQ129" s="1"/>
      <c r="VWR129" s="1"/>
      <c r="VWS129" s="1"/>
      <c r="VWT129" s="1"/>
      <c r="VWU129" s="1"/>
      <c r="VWV129" s="1"/>
      <c r="VWW129" s="1"/>
      <c r="VWX129" s="1"/>
      <c r="VWY129" s="1"/>
      <c r="VWZ129" s="1"/>
      <c r="VXA129" s="1"/>
      <c r="VXB129" s="1"/>
      <c r="VXC129" s="1"/>
      <c r="VXD129" s="1"/>
      <c r="VXE129" s="1"/>
      <c r="VXF129" s="1"/>
      <c r="VXG129" s="1"/>
      <c r="VXH129" s="1"/>
      <c r="VXI129" s="1"/>
      <c r="VXJ129" s="1"/>
      <c r="VXK129" s="1"/>
      <c r="VXL129" s="1"/>
      <c r="VXM129" s="1"/>
      <c r="VXN129" s="1"/>
      <c r="VXO129" s="1"/>
      <c r="VXP129" s="1"/>
      <c r="VXQ129" s="1"/>
      <c r="VXR129" s="1"/>
      <c r="VXS129" s="1"/>
      <c r="VXT129" s="1"/>
      <c r="VXU129" s="1"/>
      <c r="VXV129" s="1"/>
      <c r="VXW129" s="1"/>
      <c r="VXX129" s="1"/>
      <c r="VXY129" s="1"/>
      <c r="VXZ129" s="1"/>
      <c r="VYA129" s="1"/>
      <c r="VYB129" s="1"/>
      <c r="VYC129" s="1"/>
      <c r="VYD129" s="1"/>
      <c r="VYE129" s="1"/>
      <c r="VYF129" s="1"/>
      <c r="VYG129" s="1"/>
      <c r="VYH129" s="1"/>
      <c r="VYI129" s="1"/>
      <c r="VYJ129" s="1"/>
      <c r="VYK129" s="1"/>
      <c r="VYL129" s="1"/>
      <c r="VYM129" s="1"/>
      <c r="VYN129" s="1"/>
      <c r="VYO129" s="1"/>
      <c r="VYP129" s="1"/>
      <c r="VYQ129" s="1"/>
      <c r="VYR129" s="1"/>
      <c r="VYS129" s="1"/>
      <c r="VYT129" s="1"/>
      <c r="VYU129" s="1"/>
      <c r="VYV129" s="1"/>
      <c r="VYW129" s="1"/>
      <c r="VYX129" s="1"/>
      <c r="VYY129" s="1"/>
      <c r="VYZ129" s="1"/>
      <c r="VZA129" s="1"/>
      <c r="VZB129" s="1"/>
      <c r="VZC129" s="1"/>
      <c r="VZD129" s="1"/>
      <c r="VZE129" s="1"/>
      <c r="VZF129" s="1"/>
      <c r="VZG129" s="1"/>
      <c r="VZH129" s="1"/>
      <c r="VZI129" s="1"/>
      <c r="VZJ129" s="1"/>
      <c r="VZK129" s="1"/>
      <c r="VZL129" s="1"/>
      <c r="VZM129" s="1"/>
      <c r="VZN129" s="1"/>
      <c r="VZO129" s="1"/>
      <c r="VZP129" s="1"/>
      <c r="VZQ129" s="1"/>
      <c r="VZR129" s="1"/>
      <c r="VZS129" s="1"/>
      <c r="VZT129" s="1"/>
      <c r="VZU129" s="1"/>
      <c r="VZV129" s="1"/>
      <c r="VZW129" s="1"/>
      <c r="VZX129" s="1"/>
      <c r="VZY129" s="1"/>
      <c r="VZZ129" s="1"/>
      <c r="WAA129" s="1"/>
      <c r="WAB129" s="1"/>
      <c r="WAC129" s="1"/>
      <c r="WAD129" s="1"/>
      <c r="WAE129" s="1"/>
      <c r="WAF129" s="1"/>
      <c r="WAG129" s="1"/>
      <c r="WAH129" s="1"/>
      <c r="WAI129" s="1"/>
      <c r="WAJ129" s="1"/>
      <c r="WAK129" s="1"/>
      <c r="WAL129" s="1"/>
      <c r="WAM129" s="1"/>
      <c r="WAN129" s="1"/>
      <c r="WAO129" s="1"/>
      <c r="WAP129" s="1"/>
      <c r="WAQ129" s="1"/>
      <c r="WAR129" s="1"/>
      <c r="WAS129" s="1"/>
      <c r="WAT129" s="1"/>
      <c r="WAU129" s="1"/>
      <c r="WAV129" s="1"/>
      <c r="WAW129" s="1"/>
      <c r="WAX129" s="1"/>
      <c r="WAY129" s="1"/>
      <c r="WAZ129" s="1"/>
      <c r="WBA129" s="1"/>
      <c r="WBB129" s="1"/>
      <c r="WBC129" s="1"/>
      <c r="WBD129" s="1"/>
      <c r="WBE129" s="1"/>
      <c r="WBF129" s="1"/>
      <c r="WBG129" s="1"/>
      <c r="WBH129" s="1"/>
      <c r="WBI129" s="1"/>
      <c r="WBJ129" s="1"/>
      <c r="WBK129" s="1"/>
      <c r="WBL129" s="1"/>
      <c r="WBM129" s="1"/>
      <c r="WBN129" s="1"/>
      <c r="WBO129" s="1"/>
      <c r="WBP129" s="1"/>
      <c r="WBQ129" s="1"/>
      <c r="WBR129" s="1"/>
      <c r="WBS129" s="1"/>
      <c r="WBT129" s="1"/>
      <c r="WBU129" s="1"/>
      <c r="WBV129" s="1"/>
      <c r="WBW129" s="1"/>
      <c r="WBX129" s="1"/>
      <c r="WBY129" s="1"/>
      <c r="WBZ129" s="1"/>
      <c r="WCA129" s="1"/>
      <c r="WCB129" s="1"/>
      <c r="WCC129" s="1"/>
      <c r="WCD129" s="1"/>
      <c r="WCE129" s="1"/>
      <c r="WCF129" s="1"/>
      <c r="WCG129" s="1"/>
      <c r="WCH129" s="1"/>
      <c r="WCI129" s="1"/>
      <c r="WCJ129" s="1"/>
      <c r="WCK129" s="1"/>
      <c r="WCL129" s="1"/>
      <c r="WCM129" s="1"/>
      <c r="WCN129" s="1"/>
      <c r="WCO129" s="1"/>
      <c r="WCP129" s="1"/>
      <c r="WCQ129" s="1"/>
      <c r="WCR129" s="1"/>
      <c r="WCS129" s="1"/>
      <c r="WCT129" s="1"/>
      <c r="WCU129" s="1"/>
      <c r="WCV129" s="1"/>
      <c r="WCW129" s="1"/>
      <c r="WCX129" s="1"/>
      <c r="WCY129" s="1"/>
      <c r="WCZ129" s="1"/>
      <c r="WDA129" s="1"/>
      <c r="WDB129" s="1"/>
      <c r="WDC129" s="1"/>
      <c r="WDD129" s="1"/>
      <c r="WDE129" s="1"/>
      <c r="WDF129" s="1"/>
      <c r="WDG129" s="1"/>
      <c r="WDH129" s="1"/>
      <c r="WDI129" s="1"/>
      <c r="WDJ129" s="1"/>
      <c r="WDK129" s="1"/>
      <c r="WDL129" s="1"/>
      <c r="WDM129" s="1"/>
      <c r="WDN129" s="1"/>
      <c r="WDO129" s="1"/>
      <c r="WDP129" s="1"/>
      <c r="WDQ129" s="1"/>
      <c r="WDR129" s="1"/>
      <c r="WDS129" s="1"/>
      <c r="WDT129" s="1"/>
      <c r="WDU129" s="1"/>
      <c r="WDV129" s="1"/>
      <c r="WDW129" s="1"/>
      <c r="WDX129" s="1"/>
      <c r="WDY129" s="1"/>
      <c r="WDZ129" s="1"/>
      <c r="WEA129" s="1"/>
      <c r="WEB129" s="1"/>
      <c r="WEC129" s="1"/>
      <c r="WED129" s="1"/>
      <c r="WEE129" s="1"/>
      <c r="WEF129" s="1"/>
      <c r="WEG129" s="1"/>
      <c r="WEH129" s="1"/>
      <c r="WEI129" s="1"/>
      <c r="WEJ129" s="1"/>
      <c r="WEK129" s="1"/>
      <c r="WEL129" s="1"/>
      <c r="WEM129" s="1"/>
      <c r="WEN129" s="1"/>
      <c r="WEO129" s="1"/>
      <c r="WEP129" s="1"/>
      <c r="WEQ129" s="1"/>
      <c r="WER129" s="1"/>
      <c r="WES129" s="1"/>
      <c r="WET129" s="1"/>
      <c r="WEU129" s="1"/>
      <c r="WEV129" s="1"/>
      <c r="WEW129" s="1"/>
      <c r="WEX129" s="1"/>
      <c r="WEY129" s="1"/>
      <c r="WEZ129" s="1"/>
      <c r="WFA129" s="1"/>
      <c r="WFB129" s="1"/>
      <c r="WFC129" s="1"/>
      <c r="WFD129" s="1"/>
      <c r="WFE129" s="1"/>
      <c r="WFF129" s="1"/>
      <c r="WFG129" s="1"/>
      <c r="WFH129" s="1"/>
      <c r="WFI129" s="1"/>
      <c r="WFJ129" s="1"/>
      <c r="WFK129" s="1"/>
      <c r="WFL129" s="1"/>
      <c r="WFM129" s="1"/>
      <c r="WFN129" s="1"/>
      <c r="WFO129" s="1"/>
      <c r="WFP129" s="1"/>
      <c r="WFQ129" s="1"/>
      <c r="WFR129" s="1"/>
      <c r="WFS129" s="1"/>
      <c r="WFT129" s="1"/>
      <c r="WFU129" s="1"/>
      <c r="WFV129" s="1"/>
      <c r="WFW129" s="1"/>
      <c r="WFX129" s="1"/>
      <c r="WFY129" s="1"/>
      <c r="WFZ129" s="1"/>
      <c r="WGA129" s="1"/>
      <c r="WGB129" s="1"/>
      <c r="WGC129" s="1"/>
      <c r="WGD129" s="1"/>
      <c r="WGE129" s="1"/>
      <c r="WGF129" s="1"/>
      <c r="WGG129" s="1"/>
      <c r="WGH129" s="1"/>
      <c r="WGI129" s="1"/>
      <c r="WGJ129" s="1"/>
      <c r="WGK129" s="1"/>
      <c r="WGL129" s="1"/>
      <c r="WGM129" s="1"/>
      <c r="WGN129" s="1"/>
      <c r="WGO129" s="1"/>
      <c r="WGP129" s="1"/>
      <c r="WGQ129" s="1"/>
      <c r="WGR129" s="1"/>
      <c r="WGS129" s="1"/>
      <c r="WGT129" s="1"/>
      <c r="WGU129" s="1"/>
      <c r="WGV129" s="1"/>
      <c r="WGW129" s="1"/>
      <c r="WGX129" s="1"/>
      <c r="WGY129" s="1"/>
      <c r="WGZ129" s="1"/>
      <c r="WHA129" s="1"/>
      <c r="WHB129" s="1"/>
      <c r="WHC129" s="1"/>
      <c r="WHD129" s="1"/>
      <c r="WHE129" s="1"/>
      <c r="WHF129" s="1"/>
      <c r="WHG129" s="1"/>
      <c r="WHH129" s="1"/>
      <c r="WHI129" s="1"/>
      <c r="WHJ129" s="1"/>
      <c r="WHK129" s="1"/>
      <c r="WHL129" s="1"/>
      <c r="WHM129" s="1"/>
      <c r="WHN129" s="1"/>
      <c r="WHO129" s="1"/>
      <c r="WHP129" s="1"/>
      <c r="WHQ129" s="1"/>
      <c r="WHR129" s="1"/>
      <c r="WHS129" s="1"/>
      <c r="WHT129" s="1"/>
      <c r="WHU129" s="1"/>
      <c r="WHV129" s="1"/>
      <c r="WHW129" s="1"/>
      <c r="WHX129" s="1"/>
      <c r="WHY129" s="1"/>
      <c r="WHZ129" s="1"/>
      <c r="WIA129" s="1"/>
      <c r="WIB129" s="1"/>
      <c r="WIC129" s="1"/>
      <c r="WID129" s="1"/>
      <c r="WIE129" s="1"/>
      <c r="WIF129" s="1"/>
      <c r="WIG129" s="1"/>
      <c r="WIH129" s="1"/>
      <c r="WII129" s="1"/>
      <c r="WIJ129" s="1"/>
      <c r="WIK129" s="1"/>
      <c r="WIL129" s="1"/>
      <c r="WIM129" s="1"/>
      <c r="WIN129" s="1"/>
      <c r="WIO129" s="1"/>
      <c r="WIP129" s="1"/>
      <c r="WIQ129" s="1"/>
      <c r="WIR129" s="1"/>
      <c r="WIS129" s="1"/>
      <c r="WIT129" s="1"/>
      <c r="WIU129" s="1"/>
      <c r="WIV129" s="1"/>
      <c r="WIW129" s="1"/>
      <c r="WIX129" s="1"/>
      <c r="WIY129" s="1"/>
      <c r="WIZ129" s="1"/>
      <c r="WJA129" s="1"/>
      <c r="WJB129" s="1"/>
      <c r="WJC129" s="1"/>
      <c r="WJD129" s="1"/>
      <c r="WJE129" s="1"/>
      <c r="WJF129" s="1"/>
      <c r="WJG129" s="1"/>
      <c r="WJH129" s="1"/>
      <c r="WJI129" s="1"/>
      <c r="WJJ129" s="1"/>
      <c r="WJK129" s="1"/>
      <c r="WJL129" s="1"/>
      <c r="WJM129" s="1"/>
      <c r="WJN129" s="1"/>
      <c r="WJO129" s="1"/>
      <c r="WJP129" s="1"/>
      <c r="WJQ129" s="1"/>
      <c r="WJR129" s="1"/>
      <c r="WJS129" s="1"/>
      <c r="WJT129" s="1"/>
      <c r="WJU129" s="1"/>
      <c r="WJV129" s="1"/>
      <c r="WJW129" s="1"/>
      <c r="WJX129" s="1"/>
      <c r="WJY129" s="1"/>
      <c r="WJZ129" s="1"/>
      <c r="WKA129" s="1"/>
      <c r="WKB129" s="1"/>
      <c r="WKC129" s="1"/>
      <c r="WKD129" s="1"/>
      <c r="WKE129" s="1"/>
      <c r="WKF129" s="1"/>
      <c r="WKG129" s="1"/>
      <c r="WKH129" s="1"/>
      <c r="WKI129" s="1"/>
      <c r="WKJ129" s="1"/>
      <c r="WKK129" s="1"/>
      <c r="WKL129" s="1"/>
      <c r="WKM129" s="1"/>
      <c r="WKN129" s="1"/>
      <c r="WKO129" s="1"/>
      <c r="WKP129" s="1"/>
      <c r="WKQ129" s="1"/>
      <c r="WKR129" s="1"/>
      <c r="WKS129" s="1"/>
      <c r="WKT129" s="1"/>
      <c r="WKU129" s="1"/>
      <c r="WKV129" s="1"/>
      <c r="WKW129" s="1"/>
      <c r="WKX129" s="1"/>
      <c r="WKY129" s="1"/>
      <c r="WKZ129" s="1"/>
      <c r="WLA129" s="1"/>
      <c r="WLB129" s="1"/>
      <c r="WLC129" s="1"/>
      <c r="WLD129" s="1"/>
      <c r="WLE129" s="1"/>
      <c r="WLF129" s="1"/>
      <c r="WLG129" s="1"/>
      <c r="WLH129" s="1"/>
      <c r="WLI129" s="1"/>
      <c r="WLJ129" s="1"/>
      <c r="WLK129" s="1"/>
      <c r="WLL129" s="1"/>
      <c r="WLM129" s="1"/>
      <c r="WLN129" s="1"/>
      <c r="WLO129" s="1"/>
      <c r="WLP129" s="1"/>
      <c r="WLQ129" s="1"/>
      <c r="WLR129" s="1"/>
      <c r="WLS129" s="1"/>
      <c r="WLT129" s="1"/>
      <c r="WLU129" s="1"/>
      <c r="WLV129" s="1"/>
      <c r="WLW129" s="1"/>
      <c r="WLX129" s="1"/>
      <c r="WLY129" s="1"/>
      <c r="WLZ129" s="1"/>
      <c r="WMA129" s="1"/>
      <c r="WMB129" s="1"/>
      <c r="WMC129" s="1"/>
      <c r="WMD129" s="1"/>
      <c r="WME129" s="1"/>
      <c r="WMF129" s="1"/>
      <c r="WMG129" s="1"/>
      <c r="WMH129" s="1"/>
      <c r="WMI129" s="1"/>
      <c r="WMJ129" s="1"/>
      <c r="WMK129" s="1"/>
      <c r="WML129" s="1"/>
      <c r="WMM129" s="1"/>
      <c r="WMN129" s="1"/>
      <c r="WMO129" s="1"/>
      <c r="WMP129" s="1"/>
      <c r="WMQ129" s="1"/>
      <c r="WMR129" s="1"/>
      <c r="WMS129" s="1"/>
      <c r="WMT129" s="1"/>
      <c r="WMU129" s="1"/>
      <c r="WMV129" s="1"/>
      <c r="WMW129" s="1"/>
      <c r="WMX129" s="1"/>
      <c r="WMY129" s="1"/>
      <c r="WMZ129" s="1"/>
      <c r="WNA129" s="1"/>
      <c r="WNB129" s="1"/>
      <c r="WNC129" s="1"/>
      <c r="WND129" s="1"/>
      <c r="WNE129" s="1"/>
      <c r="WNF129" s="1"/>
      <c r="WNG129" s="1"/>
      <c r="WNH129" s="1"/>
      <c r="WNI129" s="1"/>
      <c r="WNJ129" s="1"/>
      <c r="WNK129" s="1"/>
      <c r="WNL129" s="1"/>
      <c r="WNM129" s="1"/>
      <c r="WNN129" s="1"/>
      <c r="WNO129" s="1"/>
      <c r="WNP129" s="1"/>
      <c r="WNQ129" s="1"/>
      <c r="WNR129" s="1"/>
      <c r="WNS129" s="1"/>
      <c r="WNT129" s="1"/>
      <c r="WNU129" s="1"/>
      <c r="WNV129" s="1"/>
      <c r="WNW129" s="1"/>
      <c r="WNX129" s="1"/>
      <c r="WNY129" s="1"/>
      <c r="WNZ129" s="1"/>
      <c r="WOA129" s="1"/>
      <c r="WOB129" s="1"/>
      <c r="WOC129" s="1"/>
      <c r="WOD129" s="1"/>
      <c r="WOE129" s="1"/>
      <c r="WOF129" s="1"/>
      <c r="WOG129" s="1"/>
      <c r="WOH129" s="1"/>
      <c r="WOI129" s="1"/>
      <c r="WOJ129" s="1"/>
      <c r="WOK129" s="1"/>
      <c r="WOL129" s="1"/>
      <c r="WOM129" s="1"/>
      <c r="WON129" s="1"/>
      <c r="WOO129" s="1"/>
      <c r="WOP129" s="1"/>
      <c r="WOQ129" s="1"/>
      <c r="WOR129" s="1"/>
      <c r="WOS129" s="1"/>
      <c r="WOT129" s="1"/>
      <c r="WOU129" s="1"/>
      <c r="WOV129" s="1"/>
      <c r="WOW129" s="1"/>
      <c r="WOX129" s="1"/>
      <c r="WOY129" s="1"/>
      <c r="WOZ129" s="1"/>
      <c r="WPA129" s="1"/>
      <c r="WPB129" s="1"/>
      <c r="WPC129" s="1"/>
      <c r="WPD129" s="1"/>
      <c r="WPE129" s="1"/>
      <c r="WPF129" s="1"/>
      <c r="WPG129" s="1"/>
      <c r="WPH129" s="1"/>
      <c r="WPI129" s="1"/>
      <c r="WPJ129" s="1"/>
      <c r="WPK129" s="1"/>
      <c r="WPL129" s="1"/>
      <c r="WPM129" s="1"/>
      <c r="WPN129" s="1"/>
      <c r="WPO129" s="1"/>
      <c r="WPP129" s="1"/>
      <c r="WPQ129" s="1"/>
      <c r="WPR129" s="1"/>
      <c r="WPS129" s="1"/>
      <c r="WPT129" s="1"/>
      <c r="WPU129" s="1"/>
      <c r="WPV129" s="1"/>
      <c r="WPW129" s="1"/>
      <c r="WPX129" s="1"/>
      <c r="WPY129" s="1"/>
      <c r="WPZ129" s="1"/>
      <c r="WQA129" s="1"/>
      <c r="WQB129" s="1"/>
      <c r="WQC129" s="1"/>
      <c r="WQD129" s="1"/>
      <c r="WQE129" s="1"/>
      <c r="WQF129" s="1"/>
      <c r="WQG129" s="1"/>
      <c r="WQH129" s="1"/>
      <c r="WQI129" s="1"/>
      <c r="WQJ129" s="1"/>
      <c r="WQK129" s="1"/>
      <c r="WQL129" s="1"/>
      <c r="WQM129" s="1"/>
      <c r="WQN129" s="1"/>
      <c r="WQO129" s="1"/>
      <c r="WQP129" s="1"/>
      <c r="WQQ129" s="1"/>
      <c r="WQR129" s="1"/>
      <c r="WQS129" s="1"/>
      <c r="WQT129" s="1"/>
      <c r="WQU129" s="1"/>
      <c r="WQV129" s="1"/>
      <c r="WQW129" s="1"/>
      <c r="WQX129" s="1"/>
      <c r="WQY129" s="1"/>
      <c r="WQZ129" s="1"/>
      <c r="WRA129" s="1"/>
      <c r="WRB129" s="1"/>
      <c r="WRC129" s="1"/>
      <c r="WRD129" s="1"/>
      <c r="WRE129" s="1"/>
      <c r="WRF129" s="1"/>
      <c r="WRG129" s="1"/>
      <c r="WRH129" s="1"/>
      <c r="WRI129" s="1"/>
      <c r="WRJ129" s="1"/>
      <c r="WRK129" s="1"/>
      <c r="WRL129" s="1"/>
      <c r="WRM129" s="1"/>
      <c r="WRN129" s="1"/>
      <c r="WRO129" s="1"/>
      <c r="WRP129" s="1"/>
      <c r="WRQ129" s="1"/>
      <c r="WRR129" s="1"/>
      <c r="WRS129" s="1"/>
      <c r="WRT129" s="1"/>
      <c r="WRU129" s="1"/>
      <c r="WRV129" s="1"/>
      <c r="WRW129" s="1"/>
      <c r="WRX129" s="1"/>
      <c r="WRY129" s="1"/>
      <c r="WRZ129" s="1"/>
      <c r="WSA129" s="1"/>
      <c r="WSB129" s="1"/>
      <c r="WSC129" s="1"/>
      <c r="WSD129" s="1"/>
      <c r="WSE129" s="1"/>
      <c r="WSF129" s="1"/>
      <c r="WSG129" s="1"/>
      <c r="WSH129" s="1"/>
      <c r="WSI129" s="1"/>
      <c r="WSJ129" s="1"/>
      <c r="WSK129" s="1"/>
      <c r="WSL129" s="1"/>
      <c r="WSM129" s="1"/>
      <c r="WSN129" s="1"/>
      <c r="WSO129" s="1"/>
      <c r="WSP129" s="1"/>
      <c r="WSQ129" s="1"/>
      <c r="WSR129" s="1"/>
      <c r="WSS129" s="1"/>
      <c r="WST129" s="1"/>
      <c r="WSU129" s="1"/>
      <c r="WSV129" s="1"/>
      <c r="WSW129" s="1"/>
      <c r="WSX129" s="1"/>
      <c r="WSY129" s="1"/>
      <c r="WSZ129" s="1"/>
      <c r="WTA129" s="1"/>
      <c r="WTB129" s="1"/>
      <c r="WTC129" s="1"/>
      <c r="WTD129" s="1"/>
      <c r="WTE129" s="1"/>
      <c r="WTF129" s="1"/>
      <c r="WTG129" s="1"/>
      <c r="WTH129" s="1"/>
      <c r="WTI129" s="1"/>
      <c r="WTJ129" s="1"/>
      <c r="WTK129" s="1"/>
      <c r="WTL129" s="1"/>
      <c r="WTM129" s="1"/>
      <c r="WTN129" s="1"/>
      <c r="WTO129" s="1"/>
      <c r="WTP129" s="1"/>
      <c r="WTQ129" s="1"/>
      <c r="WTR129" s="1"/>
      <c r="WTS129" s="1"/>
      <c r="WTT129" s="1"/>
      <c r="WTU129" s="1"/>
      <c r="WTV129" s="1"/>
      <c r="WTW129" s="1"/>
      <c r="WTX129" s="1"/>
      <c r="WTY129" s="1"/>
      <c r="WTZ129" s="1"/>
      <c r="WUA129" s="1"/>
      <c r="WUB129" s="1"/>
      <c r="WUC129" s="1"/>
      <c r="WUD129" s="1"/>
      <c r="WUE129" s="1"/>
      <c r="WUF129" s="1"/>
      <c r="WUG129" s="1"/>
      <c r="WUH129" s="1"/>
      <c r="WUI129" s="1"/>
      <c r="WUJ129" s="1"/>
      <c r="WUK129" s="1"/>
      <c r="WUL129" s="1"/>
      <c r="WUM129" s="1"/>
      <c r="WUN129" s="1"/>
      <c r="WUO129" s="1"/>
      <c r="WUP129" s="1"/>
      <c r="WUQ129" s="1"/>
      <c r="WUR129" s="1"/>
      <c r="WUS129" s="1"/>
      <c r="WUT129" s="1"/>
      <c r="WUU129" s="1"/>
      <c r="WUV129" s="1"/>
      <c r="WUW129" s="1"/>
      <c r="WUX129" s="1"/>
      <c r="WUY129" s="1"/>
      <c r="WUZ129" s="1"/>
      <c r="WVA129" s="1"/>
      <c r="WVB129" s="1"/>
      <c r="WVC129" s="1"/>
      <c r="WVD129" s="1"/>
      <c r="WVE129" s="1"/>
      <c r="WVF129" s="1"/>
      <c r="WVG129" s="1"/>
      <c r="WVH129" s="1"/>
      <c r="WVI129" s="1"/>
      <c r="WVJ129" s="1"/>
      <c r="WVK129" s="1"/>
      <c r="WVL129" s="1"/>
      <c r="WVM129" s="1"/>
      <c r="WVN129" s="1"/>
      <c r="WVO129" s="1"/>
      <c r="WVP129" s="1"/>
      <c r="WVQ129" s="1"/>
      <c r="WVR129" s="1"/>
      <c r="WVS129" s="1"/>
      <c r="WVT129" s="1"/>
      <c r="WVU129" s="1"/>
      <c r="WVV129" s="1"/>
      <c r="WVW129" s="1"/>
      <c r="WVX129" s="1"/>
      <c r="WVY129" s="1"/>
      <c r="WVZ129" s="1"/>
      <c r="WWA129" s="1"/>
      <c r="WWB129" s="1"/>
      <c r="WWC129" s="1"/>
      <c r="WWD129" s="1"/>
      <c r="WWE129" s="1"/>
      <c r="WWF129" s="1"/>
      <c r="WWG129" s="1"/>
      <c r="WWH129" s="1"/>
      <c r="WWI129" s="1"/>
      <c r="WWJ129" s="1"/>
      <c r="WWK129" s="1"/>
      <c r="WWL129" s="1"/>
      <c r="WWM129" s="1"/>
      <c r="WWN129" s="1"/>
      <c r="WWO129" s="1"/>
      <c r="WWP129" s="1"/>
      <c r="WWQ129" s="1"/>
      <c r="WWR129" s="1"/>
      <c r="WWS129" s="1"/>
      <c r="WWT129" s="1"/>
      <c r="WWU129" s="1"/>
      <c r="WWV129" s="1"/>
      <c r="WWW129" s="1"/>
      <c r="WWX129" s="1"/>
      <c r="WWY129" s="1"/>
      <c r="WWZ129" s="1"/>
      <c r="WXA129" s="1"/>
      <c r="WXB129" s="1"/>
      <c r="WXC129" s="1"/>
      <c r="WXD129" s="1"/>
      <c r="WXE129" s="1"/>
      <c r="WXF129" s="1"/>
      <c r="WXG129" s="1"/>
      <c r="WXH129" s="1"/>
      <c r="WXI129" s="1"/>
      <c r="WXJ129" s="1"/>
      <c r="WXK129" s="1"/>
      <c r="WXL129" s="1"/>
      <c r="WXM129" s="1"/>
      <c r="WXN129" s="1"/>
      <c r="WXO129" s="1"/>
      <c r="WXP129" s="1"/>
      <c r="WXQ129" s="1"/>
      <c r="WXR129" s="1"/>
      <c r="WXS129" s="1"/>
      <c r="WXT129" s="1"/>
      <c r="WXU129" s="1"/>
      <c r="WXV129" s="1"/>
      <c r="WXW129" s="1"/>
      <c r="WXX129" s="1"/>
      <c r="WXY129" s="1"/>
      <c r="WXZ129" s="1"/>
      <c r="WYA129" s="1"/>
      <c r="WYB129" s="1"/>
      <c r="WYC129" s="1"/>
      <c r="WYD129" s="1"/>
      <c r="WYE129" s="1"/>
      <c r="WYF129" s="1"/>
      <c r="WYG129" s="1"/>
      <c r="WYH129" s="1"/>
      <c r="WYI129" s="1"/>
      <c r="WYJ129" s="1"/>
      <c r="WYK129" s="1"/>
      <c r="WYL129" s="1"/>
      <c r="WYM129" s="1"/>
      <c r="WYN129" s="1"/>
      <c r="WYO129" s="1"/>
      <c r="WYP129" s="1"/>
      <c r="WYQ129" s="1"/>
      <c r="WYR129" s="1"/>
      <c r="WYS129" s="1"/>
      <c r="WYT129" s="1"/>
      <c r="WYU129" s="1"/>
      <c r="WYV129" s="1"/>
      <c r="WYW129" s="1"/>
      <c r="WYX129" s="1"/>
      <c r="WYY129" s="1"/>
      <c r="WYZ129" s="1"/>
      <c r="WZA129" s="1"/>
      <c r="WZB129" s="1"/>
      <c r="WZC129" s="1"/>
      <c r="WZD129" s="1"/>
      <c r="WZE129" s="1"/>
      <c r="WZF129" s="1"/>
      <c r="WZG129" s="1"/>
      <c r="WZH129" s="1"/>
      <c r="WZI129" s="1"/>
      <c r="WZJ129" s="1"/>
      <c r="WZK129" s="1"/>
      <c r="WZL129" s="1"/>
      <c r="WZM129" s="1"/>
      <c r="WZN129" s="1"/>
      <c r="WZO129" s="1"/>
      <c r="WZP129" s="1"/>
      <c r="WZQ129" s="1"/>
      <c r="WZR129" s="1"/>
      <c r="WZS129" s="1"/>
      <c r="WZT129" s="1"/>
      <c r="WZU129" s="1"/>
      <c r="WZV129" s="1"/>
      <c r="WZW129" s="1"/>
      <c r="WZX129" s="1"/>
      <c r="WZY129" s="1"/>
      <c r="WZZ129" s="1"/>
      <c r="XAA129" s="1"/>
      <c r="XAB129" s="1"/>
      <c r="XAC129" s="1"/>
      <c r="XAD129" s="1"/>
      <c r="XAE129" s="1"/>
      <c r="XAF129" s="1"/>
      <c r="XAG129" s="1"/>
      <c r="XAH129" s="1"/>
      <c r="XAI129" s="1"/>
      <c r="XAJ129" s="1"/>
      <c r="XAK129" s="1"/>
      <c r="XAL129" s="1"/>
      <c r="XAM129" s="1"/>
      <c r="XAN129" s="1"/>
      <c r="XAO129" s="1"/>
      <c r="XAP129" s="1"/>
      <c r="XAQ129" s="1"/>
      <c r="XAR129" s="1"/>
      <c r="XAS129" s="1"/>
      <c r="XAT129" s="1"/>
      <c r="XAU129" s="1"/>
      <c r="XAV129" s="1"/>
      <c r="XAW129" s="1"/>
      <c r="XAX129" s="1"/>
      <c r="XAY129" s="1"/>
      <c r="XAZ129" s="1"/>
      <c r="XBA129" s="1"/>
      <c r="XBB129" s="1"/>
      <c r="XBC129" s="1"/>
      <c r="XBD129" s="1"/>
      <c r="XBE129" s="1"/>
      <c r="XBF129" s="1"/>
      <c r="XBG129" s="1"/>
      <c r="XBH129" s="1"/>
      <c r="XBI129" s="1"/>
      <c r="XBJ129" s="1"/>
      <c r="XBK129" s="1"/>
      <c r="XBL129" s="1"/>
      <c r="XBM129" s="1"/>
      <c r="XBN129" s="1"/>
      <c r="XBO129" s="1"/>
      <c r="XBP129" s="1"/>
      <c r="XBQ129" s="1"/>
      <c r="XBR129" s="1"/>
      <c r="XBS129" s="1"/>
      <c r="XBT129" s="1"/>
      <c r="XBU129" s="1"/>
      <c r="XBV129" s="1"/>
      <c r="XBW129" s="1"/>
      <c r="XBX129" s="1"/>
      <c r="XBY129" s="1"/>
      <c r="XBZ129" s="1"/>
      <c r="XCA129" s="1"/>
      <c r="XCB129" s="1"/>
      <c r="XCC129" s="1"/>
      <c r="XCD129" s="1"/>
      <c r="XCE129" s="1"/>
      <c r="XCF129" s="1"/>
      <c r="XCG129" s="1"/>
      <c r="XCH129" s="1"/>
      <c r="XCI129" s="1"/>
      <c r="XCJ129" s="1"/>
      <c r="XCK129" s="1"/>
      <c r="XCL129" s="1"/>
      <c r="XCM129" s="1"/>
      <c r="XCN129" s="1"/>
      <c r="XCO129" s="1"/>
      <c r="XCP129" s="1"/>
      <c r="XCQ129" s="1"/>
      <c r="XCR129" s="1"/>
      <c r="XCS129" s="1"/>
      <c r="XCT129" s="1"/>
      <c r="XCU129" s="1"/>
      <c r="XCV129" s="1"/>
      <c r="XCW129" s="1"/>
      <c r="XCX129" s="1"/>
      <c r="XCY129" s="1"/>
      <c r="XCZ129" s="1"/>
      <c r="XDA129" s="1"/>
      <c r="XDB129" s="1"/>
      <c r="XDC129" s="1"/>
      <c r="XDD129" s="1"/>
      <c r="XDE129" s="1"/>
      <c r="XDF129" s="1"/>
      <c r="XDG129" s="1"/>
      <c r="XDH129" s="1"/>
      <c r="XDI129" s="1"/>
      <c r="XDJ129" s="1"/>
      <c r="XDK129" s="1"/>
      <c r="XDL129" s="1"/>
      <c r="XDM129" s="1"/>
      <c r="XDN129" s="1"/>
      <c r="XDO129" s="1"/>
      <c r="XDP129" s="1"/>
      <c r="XDQ129" s="1"/>
      <c r="XDR129" s="1"/>
      <c r="XDS129" s="1"/>
      <c r="XDT129" s="1"/>
      <c r="XDU129" s="1"/>
      <c r="XDV129" s="1"/>
      <c r="XDW129" s="1"/>
      <c r="XDX129" s="1"/>
      <c r="XDY129" s="1"/>
      <c r="XDZ129" s="1"/>
      <c r="XEA129" s="1"/>
      <c r="XEB129" s="1"/>
      <c r="XEC129" s="1"/>
      <c r="XED129" s="1"/>
      <c r="XEE129" s="1"/>
      <c r="XEF129" s="1"/>
      <c r="XEG129" s="1"/>
      <c r="XEH129" s="1"/>
      <c r="XEI129" s="1"/>
      <c r="XEJ129" s="1"/>
      <c r="XEK129" s="1"/>
      <c r="XEL129" s="1"/>
      <c r="XEM129" s="1"/>
      <c r="XEN129" s="1"/>
      <c r="XEO129" s="1"/>
      <c r="XEP129" s="1"/>
      <c r="XEQ129" s="1"/>
      <c r="XER129" s="1"/>
      <c r="XES129" s="1"/>
      <c r="XET129" s="1"/>
      <c r="XEU129" s="1"/>
    </row>
    <row r="130" spans="2:16375" ht="30" customHeight="1" x14ac:dyDescent="0.2">
      <c r="C130" s="9"/>
      <c r="D130" s="121" t="s">
        <v>129</v>
      </c>
      <c r="E130" s="121"/>
      <c r="F130" s="121"/>
      <c r="G130" s="121"/>
      <c r="H130" s="121"/>
      <c r="I130" s="121"/>
      <c r="J130" s="536"/>
      <c r="K130" s="121"/>
      <c r="L130" s="121"/>
      <c r="M130" s="122" t="s">
        <v>292</v>
      </c>
      <c r="N130" s="122"/>
      <c r="O130" s="122"/>
      <c r="P130" s="123"/>
      <c r="Q130" s="591"/>
      <c r="R130" s="591"/>
      <c r="S130" s="591"/>
      <c r="T130" s="591"/>
      <c r="U130" s="591"/>
      <c r="V130" s="591"/>
      <c r="W130" s="591"/>
      <c r="X130" s="591"/>
      <c r="Y130" s="760"/>
      <c r="Z130" s="591"/>
      <c r="AA130" s="591"/>
      <c r="AB130" s="591"/>
      <c r="AC130" s="124"/>
      <c r="AD130" s="124"/>
      <c r="AE130" s="125">
        <f>SUM(AE131)</f>
        <v>73007.66</v>
      </c>
      <c r="AF130" s="126"/>
      <c r="AG130" s="126"/>
      <c r="AH130" s="127">
        <f t="shared" ref="AH130:AH137" si="78">AE130/$AE$190</f>
        <v>1.9149002002719587E-3</v>
      </c>
      <c r="AI130" s="10"/>
      <c r="AL130" s="928"/>
      <c r="AM130" s="928"/>
      <c r="AN130" s="931"/>
      <c r="AW130" s="18"/>
    </row>
    <row r="131" spans="2:16375" s="397" customFormat="1" outlineLevel="1" x14ac:dyDescent="0.2">
      <c r="B131" s="1"/>
      <c r="C131" s="9"/>
      <c r="D131" s="129" t="s">
        <v>130</v>
      </c>
      <c r="E131" s="130"/>
      <c r="F131" s="131"/>
      <c r="G131" s="129"/>
      <c r="H131" s="130"/>
      <c r="I131" s="131"/>
      <c r="J131" s="537"/>
      <c r="K131" s="130"/>
      <c r="L131" s="131"/>
      <c r="M131" s="142" t="s">
        <v>454</v>
      </c>
      <c r="N131" s="132"/>
      <c r="O131" s="132"/>
      <c r="P131" s="132"/>
      <c r="Q131" s="593"/>
      <c r="R131" s="593"/>
      <c r="S131" s="592"/>
      <c r="T131" s="592"/>
      <c r="U131" s="592"/>
      <c r="V131" s="592"/>
      <c r="W131" s="592"/>
      <c r="X131" s="592"/>
      <c r="Y131" s="756"/>
      <c r="Z131" s="592"/>
      <c r="AA131" s="592"/>
      <c r="AB131" s="592"/>
      <c r="AC131" s="133"/>
      <c r="AD131" s="133"/>
      <c r="AE131" s="133">
        <f>SUM(AE132:AE137)</f>
        <v>73007.66</v>
      </c>
      <c r="AF131" s="130"/>
      <c r="AG131" s="131"/>
      <c r="AH131" s="134">
        <f t="shared" si="78"/>
        <v>1.9149002002719587E-3</v>
      </c>
      <c r="AI131" s="10"/>
      <c r="AJ131" s="1"/>
      <c r="AK131" s="1"/>
      <c r="AL131" s="928"/>
      <c r="AM131" s="928"/>
      <c r="AN131" s="931"/>
      <c r="AO131" s="504"/>
      <c r="AP131" s="1"/>
      <c r="AQ131" s="1"/>
      <c r="AR131" s="1"/>
      <c r="AS131" s="1"/>
      <c r="AT131" s="1"/>
      <c r="AU131" s="1"/>
      <c r="AV131" s="1"/>
      <c r="AW131" s="1"/>
      <c r="AX131" s="18"/>
      <c r="AY131" s="18"/>
      <c r="AZ131" s="18"/>
      <c r="BA131" s="18"/>
      <c r="BB131" s="18"/>
      <c r="BC131" s="1"/>
      <c r="BD131" s="2"/>
      <c r="BE131" s="1"/>
      <c r="BF131" s="1"/>
      <c r="BG131" s="1"/>
      <c r="BH131" s="1"/>
      <c r="BI131" s="1"/>
      <c r="BJ131" s="1"/>
      <c r="BK131" s="1"/>
      <c r="BL131" s="1"/>
      <c r="BM131" s="1"/>
      <c r="BN131" s="1"/>
      <c r="BO131" s="1"/>
      <c r="BP131" s="1"/>
      <c r="BQ131" s="1"/>
      <c r="BR131" s="1"/>
      <c r="BS131" s="1"/>
      <c r="BT131" s="1"/>
      <c r="BU131" s="1"/>
      <c r="BV131" s="1"/>
      <c r="BW131" s="1"/>
      <c r="BX131" s="1"/>
      <c r="BY131" s="1"/>
      <c r="BZ131" s="1"/>
      <c r="CA131" s="1"/>
      <c r="CB131" s="1"/>
      <c r="CC131" s="1"/>
      <c r="CD131" s="1"/>
      <c r="CE131" s="1"/>
      <c r="CF131" s="1"/>
      <c r="CG131" s="1"/>
      <c r="CH131" s="1"/>
      <c r="CI131" s="1"/>
      <c r="CJ131" s="1"/>
      <c r="CK131" s="1"/>
      <c r="CL131" s="1"/>
      <c r="CM131" s="1"/>
      <c r="CN131" s="1"/>
      <c r="CO131" s="1"/>
      <c r="CP131" s="1"/>
      <c r="CQ131" s="1"/>
      <c r="CR131" s="1"/>
      <c r="CS131" s="1"/>
      <c r="CT131" s="1"/>
      <c r="CU131" s="1"/>
      <c r="CV131" s="1"/>
      <c r="CW131" s="1"/>
      <c r="CX131" s="1"/>
      <c r="CY131" s="1"/>
      <c r="CZ131" s="1"/>
      <c r="DA131" s="1"/>
      <c r="DB131" s="1"/>
      <c r="DC131" s="1"/>
      <c r="DD131" s="1"/>
      <c r="DE131" s="1"/>
      <c r="DF131" s="1"/>
      <c r="DG131" s="1"/>
      <c r="DH131" s="1"/>
      <c r="DI131" s="1"/>
      <c r="DJ131" s="1"/>
      <c r="DK131" s="1"/>
      <c r="DL131" s="1"/>
      <c r="DM131" s="1"/>
      <c r="DN131" s="1"/>
      <c r="DO131" s="1"/>
      <c r="DP131" s="1"/>
      <c r="DQ131" s="1"/>
      <c r="DR131" s="1"/>
      <c r="DS131" s="1"/>
      <c r="DT131" s="1"/>
      <c r="DU131" s="1"/>
      <c r="DV131" s="1"/>
      <c r="DW131" s="1"/>
      <c r="DX131" s="1"/>
      <c r="DY131" s="1"/>
      <c r="DZ131" s="1"/>
      <c r="EA131" s="1"/>
      <c r="EB131" s="1"/>
      <c r="EC131" s="1"/>
      <c r="ED131" s="1"/>
      <c r="EE131" s="1"/>
      <c r="EF131" s="1"/>
      <c r="EG131" s="1"/>
      <c r="EH131" s="1"/>
      <c r="EI131" s="1"/>
      <c r="EJ131" s="1"/>
      <c r="EK131" s="1"/>
      <c r="EL131" s="1"/>
      <c r="EM131" s="1"/>
      <c r="EN131" s="1"/>
      <c r="EO131" s="1"/>
      <c r="EP131" s="1"/>
      <c r="EQ131" s="1"/>
      <c r="ER131" s="1"/>
      <c r="ES131" s="1"/>
      <c r="ET131" s="1"/>
      <c r="EU131" s="1"/>
      <c r="EV131" s="1"/>
      <c r="EW131" s="1"/>
      <c r="EX131" s="1"/>
      <c r="EY131" s="1"/>
      <c r="EZ131" s="1"/>
      <c r="FA131" s="1"/>
      <c r="FB131" s="1"/>
      <c r="FC131" s="1"/>
      <c r="FD131" s="1"/>
      <c r="FE131" s="1"/>
      <c r="FF131" s="1"/>
      <c r="FG131" s="1"/>
      <c r="FH131" s="1"/>
      <c r="FI131" s="1"/>
      <c r="FJ131" s="1"/>
      <c r="FK131" s="1"/>
      <c r="FL131" s="1"/>
      <c r="FM131" s="1"/>
      <c r="FN131" s="1"/>
      <c r="FO131" s="1"/>
      <c r="FP131" s="1"/>
      <c r="FQ131" s="1"/>
      <c r="FR131" s="1"/>
      <c r="FS131" s="1"/>
      <c r="FT131" s="1"/>
      <c r="FU131" s="1"/>
      <c r="FV131" s="1"/>
      <c r="FW131" s="1"/>
      <c r="FX131" s="1"/>
      <c r="FY131" s="1"/>
      <c r="FZ131" s="1"/>
      <c r="GA131" s="1"/>
      <c r="GB131" s="1"/>
      <c r="GC131" s="1"/>
      <c r="GD131" s="1"/>
      <c r="GE131" s="1"/>
      <c r="GF131" s="1"/>
      <c r="GG131" s="1"/>
      <c r="GH131" s="1"/>
      <c r="GI131" s="1"/>
      <c r="GJ131" s="1"/>
      <c r="GK131" s="1"/>
      <c r="GL131" s="1"/>
      <c r="GM131" s="1"/>
      <c r="GN131" s="1"/>
      <c r="GO131" s="1"/>
      <c r="GP131" s="1"/>
      <c r="GQ131" s="1"/>
      <c r="GR131" s="1"/>
      <c r="GS131" s="1"/>
      <c r="GT131" s="1"/>
      <c r="GU131" s="1"/>
      <c r="GV131" s="1"/>
      <c r="GW131" s="1"/>
      <c r="GX131" s="1"/>
      <c r="GY131" s="1"/>
      <c r="GZ131" s="1"/>
      <c r="HA131" s="1"/>
      <c r="HB131" s="1"/>
      <c r="HC131" s="1"/>
      <c r="HD131" s="1"/>
      <c r="HE131" s="1"/>
      <c r="HF131" s="1"/>
      <c r="HG131" s="1"/>
      <c r="HH131" s="1"/>
      <c r="HI131" s="1"/>
      <c r="HJ131" s="1"/>
      <c r="HK131" s="1"/>
      <c r="HL131" s="1"/>
      <c r="HM131" s="1"/>
      <c r="HN131" s="1"/>
      <c r="HO131" s="1"/>
      <c r="HP131" s="1"/>
      <c r="HQ131" s="1"/>
      <c r="HR131" s="1"/>
      <c r="HS131" s="1"/>
      <c r="HT131" s="1"/>
      <c r="HU131" s="1"/>
      <c r="HV131" s="1"/>
      <c r="HW131" s="1"/>
      <c r="HX131" s="1"/>
      <c r="HY131" s="1"/>
      <c r="HZ131" s="1"/>
      <c r="IA131" s="1"/>
      <c r="IB131" s="1"/>
      <c r="IC131" s="1"/>
      <c r="ID131" s="1"/>
      <c r="IE131" s="1"/>
      <c r="IF131" s="1"/>
      <c r="IG131" s="1"/>
      <c r="IH131" s="1"/>
      <c r="II131" s="1"/>
      <c r="IJ131" s="1"/>
      <c r="IK131" s="1"/>
      <c r="IL131" s="1"/>
      <c r="IM131" s="1"/>
      <c r="IN131" s="1"/>
      <c r="IO131" s="1"/>
      <c r="IP131" s="1"/>
      <c r="IQ131" s="1"/>
      <c r="IR131" s="1"/>
      <c r="IS131" s="1"/>
      <c r="IT131" s="1"/>
      <c r="IU131" s="1"/>
      <c r="IV131" s="1"/>
      <c r="IW131" s="1"/>
      <c r="IX131" s="1"/>
      <c r="IY131" s="1"/>
      <c r="IZ131" s="1"/>
      <c r="JA131" s="1"/>
      <c r="JB131" s="1"/>
      <c r="JC131" s="1"/>
      <c r="JD131" s="1"/>
      <c r="JE131" s="1"/>
      <c r="JF131" s="1"/>
      <c r="JG131" s="1"/>
      <c r="JH131" s="1"/>
      <c r="JI131" s="1"/>
      <c r="JJ131" s="1"/>
      <c r="JK131" s="1"/>
      <c r="JL131" s="1"/>
      <c r="JM131" s="1"/>
      <c r="JN131" s="1"/>
      <c r="JO131" s="1"/>
      <c r="JP131" s="1"/>
      <c r="JQ131" s="1"/>
      <c r="JR131" s="1"/>
      <c r="JS131" s="1"/>
      <c r="JT131" s="1"/>
      <c r="JU131" s="1"/>
      <c r="JV131" s="1"/>
      <c r="JW131" s="1"/>
      <c r="JX131" s="1"/>
      <c r="JY131" s="1"/>
      <c r="JZ131" s="1"/>
      <c r="KA131" s="1"/>
      <c r="KB131" s="1"/>
      <c r="KC131" s="1"/>
      <c r="KD131" s="1"/>
      <c r="KE131" s="1"/>
      <c r="KF131" s="1"/>
      <c r="KG131" s="1"/>
      <c r="KH131" s="1"/>
      <c r="KI131" s="1"/>
      <c r="KJ131" s="1"/>
      <c r="KK131" s="1"/>
      <c r="KL131" s="1"/>
      <c r="KM131" s="1"/>
      <c r="KN131" s="1"/>
      <c r="KO131" s="1"/>
      <c r="KP131" s="1"/>
      <c r="KQ131" s="1"/>
      <c r="KR131" s="1"/>
      <c r="KS131" s="1"/>
      <c r="KT131" s="1"/>
      <c r="KU131" s="1"/>
      <c r="KV131" s="1"/>
      <c r="KW131" s="1"/>
      <c r="KX131" s="1"/>
      <c r="KY131" s="1"/>
      <c r="KZ131" s="1"/>
      <c r="LA131" s="1"/>
      <c r="LB131" s="1"/>
      <c r="LC131" s="1"/>
      <c r="LD131" s="1"/>
      <c r="LE131" s="1"/>
      <c r="LF131" s="1"/>
      <c r="LG131" s="1"/>
      <c r="LH131" s="1"/>
      <c r="LI131" s="1"/>
      <c r="LJ131" s="1"/>
      <c r="LK131" s="1"/>
      <c r="LL131" s="1"/>
      <c r="LM131" s="1"/>
      <c r="LN131" s="1"/>
      <c r="LO131" s="1"/>
      <c r="LP131" s="1"/>
      <c r="LQ131" s="1"/>
      <c r="LR131" s="1"/>
      <c r="LS131" s="1"/>
      <c r="LT131" s="1"/>
      <c r="LU131" s="1"/>
      <c r="LV131" s="1"/>
      <c r="LW131" s="1"/>
      <c r="LX131" s="1"/>
      <c r="LY131" s="1"/>
      <c r="LZ131" s="1"/>
      <c r="MA131" s="1"/>
      <c r="MB131" s="1"/>
      <c r="MC131" s="1"/>
      <c r="MD131" s="1"/>
      <c r="ME131" s="1"/>
      <c r="MF131" s="1"/>
      <c r="MG131" s="1"/>
      <c r="MH131" s="1"/>
      <c r="MI131" s="1"/>
      <c r="MJ131" s="1"/>
      <c r="MK131" s="1"/>
      <c r="ML131" s="1"/>
      <c r="MM131" s="1"/>
      <c r="MN131" s="1"/>
      <c r="MO131" s="1"/>
      <c r="MP131" s="1"/>
      <c r="MQ131" s="1"/>
      <c r="MR131" s="1"/>
      <c r="MS131" s="1"/>
      <c r="MT131" s="1"/>
      <c r="MU131" s="1"/>
      <c r="MV131" s="1"/>
      <c r="MW131" s="1"/>
      <c r="MX131" s="1"/>
      <c r="MY131" s="1"/>
      <c r="MZ131" s="1"/>
      <c r="NA131" s="1"/>
      <c r="NB131" s="1"/>
      <c r="NC131" s="1"/>
      <c r="ND131" s="1"/>
      <c r="NE131" s="1"/>
      <c r="NF131" s="1"/>
      <c r="NG131" s="1"/>
      <c r="NH131" s="1"/>
      <c r="NI131" s="1"/>
      <c r="NJ131" s="1"/>
      <c r="NK131" s="1"/>
      <c r="NL131" s="1"/>
      <c r="NM131" s="1"/>
      <c r="NN131" s="1"/>
      <c r="NO131" s="1"/>
      <c r="NP131" s="1"/>
      <c r="NQ131" s="1"/>
      <c r="NR131" s="1"/>
      <c r="NS131" s="1"/>
      <c r="NT131" s="1"/>
      <c r="NU131" s="1"/>
      <c r="NV131" s="1"/>
      <c r="NW131" s="1"/>
      <c r="NX131" s="1"/>
      <c r="NY131" s="1"/>
      <c r="NZ131" s="1"/>
      <c r="OA131" s="1"/>
      <c r="OB131" s="1"/>
      <c r="OC131" s="1"/>
      <c r="OD131" s="1"/>
      <c r="OE131" s="1"/>
      <c r="OF131" s="1"/>
      <c r="OG131" s="1"/>
      <c r="OH131" s="1"/>
      <c r="OI131" s="1"/>
      <c r="OJ131" s="1"/>
      <c r="OK131" s="1"/>
      <c r="OL131" s="1"/>
      <c r="OM131" s="1"/>
      <c r="ON131" s="1"/>
      <c r="OO131" s="1"/>
      <c r="OP131" s="1"/>
      <c r="OQ131" s="1"/>
      <c r="OR131" s="1"/>
      <c r="OS131" s="1"/>
      <c r="OT131" s="1"/>
      <c r="OU131" s="1"/>
      <c r="OV131" s="1"/>
      <c r="OW131" s="1"/>
      <c r="OX131" s="1"/>
      <c r="OY131" s="1"/>
      <c r="OZ131" s="1"/>
      <c r="PA131" s="1"/>
      <c r="PB131" s="1"/>
      <c r="PC131" s="1"/>
      <c r="PD131" s="1"/>
      <c r="PE131" s="1"/>
      <c r="PF131" s="1"/>
      <c r="PG131" s="1"/>
      <c r="PH131" s="1"/>
      <c r="PI131" s="1"/>
      <c r="PJ131" s="1"/>
      <c r="PK131" s="1"/>
      <c r="PL131" s="1"/>
      <c r="PM131" s="1"/>
      <c r="PN131" s="1"/>
      <c r="PO131" s="1"/>
      <c r="PP131" s="1"/>
      <c r="PQ131" s="1"/>
      <c r="PR131" s="1"/>
      <c r="PS131" s="1"/>
      <c r="PT131" s="1"/>
      <c r="PU131" s="1"/>
      <c r="PV131" s="1"/>
      <c r="PW131" s="1"/>
      <c r="PX131" s="1"/>
      <c r="PY131" s="1"/>
      <c r="PZ131" s="1"/>
      <c r="QA131" s="1"/>
      <c r="QB131" s="1"/>
      <c r="QC131" s="1"/>
      <c r="QD131" s="1"/>
      <c r="QE131" s="1"/>
      <c r="QF131" s="1"/>
      <c r="QG131" s="1"/>
      <c r="QH131" s="1"/>
      <c r="QI131" s="1"/>
      <c r="QJ131" s="1"/>
      <c r="QK131" s="1"/>
      <c r="QL131" s="1"/>
      <c r="QM131" s="1"/>
      <c r="QN131" s="1"/>
      <c r="QO131" s="1"/>
      <c r="QP131" s="1"/>
      <c r="QQ131" s="1"/>
      <c r="QR131" s="1"/>
      <c r="QS131" s="1"/>
      <c r="QT131" s="1"/>
      <c r="QU131" s="1"/>
      <c r="QV131" s="1"/>
      <c r="QW131" s="1"/>
      <c r="QX131" s="1"/>
      <c r="QY131" s="1"/>
      <c r="QZ131" s="1"/>
      <c r="RA131" s="1"/>
      <c r="RB131" s="1"/>
      <c r="RC131" s="1"/>
      <c r="RD131" s="1"/>
      <c r="RE131" s="1"/>
      <c r="RF131" s="1"/>
      <c r="RG131" s="1"/>
      <c r="RH131" s="1"/>
      <c r="RI131" s="1"/>
      <c r="RJ131" s="1"/>
      <c r="RK131" s="1"/>
      <c r="RL131" s="1"/>
      <c r="RM131" s="1"/>
      <c r="RN131" s="1"/>
      <c r="RO131" s="1"/>
      <c r="RP131" s="1"/>
      <c r="RQ131" s="1"/>
      <c r="RR131" s="1"/>
      <c r="RS131" s="1"/>
      <c r="RT131" s="1"/>
      <c r="RU131" s="1"/>
      <c r="RV131" s="1"/>
      <c r="RW131" s="1"/>
      <c r="RX131" s="1"/>
      <c r="RY131" s="1"/>
      <c r="RZ131" s="1"/>
      <c r="SA131" s="1"/>
      <c r="SB131" s="1"/>
      <c r="SC131" s="1"/>
      <c r="SD131" s="1"/>
      <c r="SE131" s="1"/>
      <c r="SF131" s="1"/>
      <c r="SG131" s="1"/>
      <c r="SH131" s="1"/>
      <c r="SI131" s="1"/>
      <c r="SJ131" s="1"/>
      <c r="SK131" s="1"/>
      <c r="SL131" s="1"/>
      <c r="SM131" s="1"/>
      <c r="SN131" s="1"/>
      <c r="SO131" s="1"/>
      <c r="SP131" s="1"/>
      <c r="SQ131" s="1"/>
      <c r="SR131" s="1"/>
      <c r="SS131" s="1"/>
      <c r="ST131" s="1"/>
      <c r="SU131" s="1"/>
      <c r="SV131" s="1"/>
      <c r="SW131" s="1"/>
      <c r="SX131" s="1"/>
      <c r="SY131" s="1"/>
      <c r="SZ131" s="1"/>
      <c r="TA131" s="1"/>
      <c r="TB131" s="1"/>
      <c r="TC131" s="1"/>
      <c r="TD131" s="1"/>
      <c r="TE131" s="1"/>
      <c r="TF131" s="1"/>
      <c r="TG131" s="1"/>
      <c r="TH131" s="1"/>
      <c r="TI131" s="1"/>
      <c r="TJ131" s="1"/>
      <c r="TK131" s="1"/>
      <c r="TL131" s="1"/>
      <c r="TM131" s="1"/>
      <c r="TN131" s="1"/>
      <c r="TO131" s="1"/>
      <c r="TP131" s="1"/>
      <c r="TQ131" s="1"/>
      <c r="TR131" s="1"/>
      <c r="TS131" s="1"/>
      <c r="TT131" s="1"/>
      <c r="TU131" s="1"/>
      <c r="TV131" s="1"/>
      <c r="TW131" s="1"/>
      <c r="TX131" s="1"/>
      <c r="TY131" s="1"/>
      <c r="TZ131" s="1"/>
      <c r="UA131" s="1"/>
      <c r="UB131" s="1"/>
      <c r="UC131" s="1"/>
      <c r="UD131" s="1"/>
      <c r="UE131" s="1"/>
      <c r="UF131" s="1"/>
      <c r="UG131" s="1"/>
      <c r="UH131" s="1"/>
      <c r="UI131" s="1"/>
      <c r="UJ131" s="1"/>
      <c r="UK131" s="1"/>
      <c r="UL131" s="1"/>
      <c r="UM131" s="1"/>
      <c r="UN131" s="1"/>
      <c r="UO131" s="1"/>
      <c r="UP131" s="1"/>
      <c r="UQ131" s="1"/>
      <c r="UR131" s="1"/>
      <c r="US131" s="1"/>
      <c r="UT131" s="1"/>
      <c r="UU131" s="1"/>
      <c r="UV131" s="1"/>
      <c r="UW131" s="1"/>
      <c r="UX131" s="1"/>
      <c r="UY131" s="1"/>
      <c r="UZ131" s="1"/>
      <c r="VA131" s="1"/>
      <c r="VB131" s="1"/>
      <c r="VC131" s="1"/>
      <c r="VD131" s="1"/>
      <c r="VE131" s="1"/>
      <c r="VF131" s="1"/>
      <c r="VG131" s="1"/>
      <c r="VH131" s="1"/>
      <c r="VI131" s="1"/>
      <c r="VJ131" s="1"/>
      <c r="VK131" s="1"/>
      <c r="VL131" s="1"/>
      <c r="VM131" s="1"/>
      <c r="VN131" s="1"/>
      <c r="VO131" s="1"/>
      <c r="VP131" s="1"/>
      <c r="VQ131" s="1"/>
      <c r="VR131" s="1"/>
      <c r="VS131" s="1"/>
      <c r="VT131" s="1"/>
      <c r="VU131" s="1"/>
      <c r="VV131" s="1"/>
      <c r="VW131" s="1"/>
      <c r="VX131" s="1"/>
      <c r="VY131" s="1"/>
      <c r="VZ131" s="1"/>
      <c r="WA131" s="1"/>
      <c r="WB131" s="1"/>
      <c r="WC131" s="1"/>
      <c r="WD131" s="1"/>
      <c r="WE131" s="1"/>
      <c r="WF131" s="1"/>
      <c r="WG131" s="1"/>
      <c r="WH131" s="1"/>
      <c r="WI131" s="1"/>
      <c r="WJ131" s="1"/>
      <c r="WK131" s="1"/>
      <c r="WL131" s="1"/>
      <c r="WM131" s="1"/>
      <c r="WN131" s="1"/>
      <c r="WO131" s="1"/>
      <c r="WP131" s="1"/>
      <c r="WQ131" s="1"/>
      <c r="WR131" s="1"/>
      <c r="WS131" s="1"/>
      <c r="WT131" s="1"/>
      <c r="WU131" s="1"/>
      <c r="WV131" s="1"/>
      <c r="WW131" s="1"/>
      <c r="WX131" s="1"/>
      <c r="WY131" s="1"/>
      <c r="WZ131" s="1"/>
      <c r="XA131" s="1"/>
      <c r="XB131" s="1"/>
      <c r="XC131" s="1"/>
      <c r="XD131" s="1"/>
      <c r="XE131" s="1"/>
      <c r="XF131" s="1"/>
      <c r="XG131" s="1"/>
      <c r="XH131" s="1"/>
      <c r="XI131" s="1"/>
      <c r="XJ131" s="1"/>
      <c r="XK131" s="1"/>
      <c r="XL131" s="1"/>
      <c r="XM131" s="1"/>
      <c r="XN131" s="1"/>
      <c r="XO131" s="1"/>
      <c r="XP131" s="1"/>
      <c r="XQ131" s="1"/>
      <c r="XR131" s="1"/>
      <c r="XS131" s="1"/>
      <c r="XT131" s="1"/>
      <c r="XU131" s="1"/>
      <c r="XV131" s="1"/>
      <c r="XW131" s="1"/>
      <c r="XX131" s="1"/>
      <c r="XY131" s="1"/>
      <c r="XZ131" s="1"/>
      <c r="YA131" s="1"/>
      <c r="YB131" s="1"/>
      <c r="YC131" s="1"/>
      <c r="YD131" s="1"/>
      <c r="YE131" s="1"/>
      <c r="YF131" s="1"/>
      <c r="YG131" s="1"/>
      <c r="YH131" s="1"/>
      <c r="YI131" s="1"/>
      <c r="YJ131" s="1"/>
      <c r="YK131" s="1"/>
      <c r="YL131" s="1"/>
      <c r="YM131" s="1"/>
      <c r="YN131" s="1"/>
      <c r="YO131" s="1"/>
      <c r="YP131" s="1"/>
      <c r="YQ131" s="1"/>
      <c r="YR131" s="1"/>
      <c r="YS131" s="1"/>
      <c r="YT131" s="1"/>
      <c r="YU131" s="1"/>
      <c r="YV131" s="1"/>
      <c r="YW131" s="1"/>
      <c r="YX131" s="1"/>
      <c r="YY131" s="1"/>
      <c r="YZ131" s="1"/>
      <c r="ZA131" s="1"/>
      <c r="ZB131" s="1"/>
      <c r="ZC131" s="1"/>
      <c r="ZD131" s="1"/>
      <c r="ZE131" s="1"/>
      <c r="ZF131" s="1"/>
      <c r="ZG131" s="1"/>
      <c r="ZH131" s="1"/>
      <c r="ZI131" s="1"/>
      <c r="ZJ131" s="1"/>
      <c r="ZK131" s="1"/>
      <c r="ZL131" s="1"/>
      <c r="ZM131" s="1"/>
      <c r="ZN131" s="1"/>
      <c r="ZO131" s="1"/>
      <c r="ZP131" s="1"/>
      <c r="ZQ131" s="1"/>
      <c r="ZR131" s="1"/>
      <c r="ZS131" s="1"/>
      <c r="ZT131" s="1"/>
      <c r="ZU131" s="1"/>
      <c r="ZV131" s="1"/>
      <c r="ZW131" s="1"/>
      <c r="ZX131" s="1"/>
      <c r="ZY131" s="1"/>
      <c r="ZZ131" s="1"/>
      <c r="AAA131" s="1"/>
      <c r="AAB131" s="1"/>
      <c r="AAC131" s="1"/>
      <c r="AAD131" s="1"/>
      <c r="AAE131" s="1"/>
      <c r="AAF131" s="1"/>
      <c r="AAG131" s="1"/>
      <c r="AAH131" s="1"/>
      <c r="AAI131" s="1"/>
      <c r="AAJ131" s="1"/>
      <c r="AAK131" s="1"/>
      <c r="AAL131" s="1"/>
      <c r="AAM131" s="1"/>
      <c r="AAN131" s="1"/>
      <c r="AAO131" s="1"/>
      <c r="AAP131" s="1"/>
      <c r="AAQ131" s="1"/>
      <c r="AAR131" s="1"/>
      <c r="AAS131" s="1"/>
      <c r="AAT131" s="1"/>
      <c r="AAU131" s="1"/>
      <c r="AAV131" s="1"/>
      <c r="AAW131" s="1"/>
      <c r="AAX131" s="1"/>
      <c r="AAY131" s="1"/>
      <c r="AAZ131" s="1"/>
      <c r="ABA131" s="1"/>
      <c r="ABB131" s="1"/>
      <c r="ABC131" s="1"/>
      <c r="ABD131" s="1"/>
      <c r="ABE131" s="1"/>
      <c r="ABF131" s="1"/>
      <c r="ABG131" s="1"/>
      <c r="ABH131" s="1"/>
      <c r="ABI131" s="1"/>
      <c r="ABJ131" s="1"/>
      <c r="ABK131" s="1"/>
      <c r="ABL131" s="1"/>
      <c r="ABM131" s="1"/>
      <c r="ABN131" s="1"/>
      <c r="ABO131" s="1"/>
      <c r="ABP131" s="1"/>
      <c r="ABQ131" s="1"/>
      <c r="ABR131" s="1"/>
      <c r="ABS131" s="1"/>
      <c r="ABT131" s="1"/>
      <c r="ABU131" s="1"/>
      <c r="ABV131" s="1"/>
      <c r="ABW131" s="1"/>
      <c r="ABX131" s="1"/>
      <c r="ABY131" s="1"/>
      <c r="ABZ131" s="1"/>
      <c r="ACA131" s="1"/>
      <c r="ACB131" s="1"/>
      <c r="ACC131" s="1"/>
      <c r="ACD131" s="1"/>
      <c r="ACE131" s="1"/>
      <c r="ACF131" s="1"/>
      <c r="ACG131" s="1"/>
      <c r="ACH131" s="1"/>
      <c r="ACI131" s="1"/>
      <c r="ACJ131" s="1"/>
      <c r="ACK131" s="1"/>
      <c r="ACL131" s="1"/>
      <c r="ACM131" s="1"/>
      <c r="ACN131" s="1"/>
      <c r="ACO131" s="1"/>
      <c r="ACP131" s="1"/>
      <c r="ACQ131" s="1"/>
      <c r="ACR131" s="1"/>
      <c r="ACS131" s="1"/>
      <c r="ACT131" s="1"/>
      <c r="ACU131" s="1"/>
      <c r="ACV131" s="1"/>
      <c r="ACW131" s="1"/>
      <c r="ACX131" s="1"/>
      <c r="ACY131" s="1"/>
      <c r="ACZ131" s="1"/>
      <c r="ADA131" s="1"/>
      <c r="ADB131" s="1"/>
      <c r="ADC131" s="1"/>
      <c r="ADD131" s="1"/>
      <c r="ADE131" s="1"/>
      <c r="ADF131" s="1"/>
      <c r="ADG131" s="1"/>
      <c r="ADH131" s="1"/>
      <c r="ADI131" s="1"/>
      <c r="ADJ131" s="1"/>
      <c r="ADK131" s="1"/>
      <c r="ADL131" s="1"/>
      <c r="ADM131" s="1"/>
      <c r="ADN131" s="1"/>
      <c r="ADO131" s="1"/>
      <c r="ADP131" s="1"/>
      <c r="ADQ131" s="1"/>
      <c r="ADR131" s="1"/>
      <c r="ADS131" s="1"/>
      <c r="ADT131" s="1"/>
      <c r="ADU131" s="1"/>
      <c r="ADV131" s="1"/>
      <c r="ADW131" s="1"/>
      <c r="ADX131" s="1"/>
      <c r="ADY131" s="1"/>
      <c r="ADZ131" s="1"/>
      <c r="AEA131" s="1"/>
      <c r="AEB131" s="1"/>
      <c r="AEC131" s="1"/>
      <c r="AED131" s="1"/>
      <c r="AEE131" s="1"/>
      <c r="AEF131" s="1"/>
      <c r="AEG131" s="1"/>
      <c r="AEH131" s="1"/>
      <c r="AEI131" s="1"/>
      <c r="AEJ131" s="1"/>
      <c r="AEK131" s="1"/>
      <c r="AEL131" s="1"/>
      <c r="AEM131" s="1"/>
      <c r="AEN131" s="1"/>
      <c r="AEO131" s="1"/>
      <c r="AEP131" s="1"/>
      <c r="AEQ131" s="1"/>
      <c r="AER131" s="1"/>
      <c r="AES131" s="1"/>
      <c r="AET131" s="1"/>
      <c r="AEU131" s="1"/>
      <c r="AEV131" s="1"/>
      <c r="AEW131" s="1"/>
      <c r="AEX131" s="1"/>
      <c r="AEY131" s="1"/>
      <c r="AEZ131" s="1"/>
      <c r="AFA131" s="1"/>
      <c r="AFB131" s="1"/>
      <c r="AFC131" s="1"/>
      <c r="AFD131" s="1"/>
      <c r="AFE131" s="1"/>
      <c r="AFF131" s="1"/>
      <c r="AFG131" s="1"/>
      <c r="AFH131" s="1"/>
      <c r="AFI131" s="1"/>
      <c r="AFJ131" s="1"/>
      <c r="AFK131" s="1"/>
      <c r="AFL131" s="1"/>
      <c r="AFM131" s="1"/>
      <c r="AFN131" s="1"/>
      <c r="AFO131" s="1"/>
      <c r="AFP131" s="1"/>
      <c r="AFQ131" s="1"/>
      <c r="AFR131" s="1"/>
      <c r="AFS131" s="1"/>
      <c r="AFT131" s="1"/>
      <c r="AFU131" s="1"/>
      <c r="AFV131" s="1"/>
      <c r="AFW131" s="1"/>
      <c r="AFX131" s="1"/>
      <c r="AFY131" s="1"/>
      <c r="AFZ131" s="1"/>
      <c r="AGA131" s="1"/>
      <c r="AGB131" s="1"/>
      <c r="AGC131" s="1"/>
      <c r="AGD131" s="1"/>
      <c r="AGE131" s="1"/>
      <c r="AGF131" s="1"/>
      <c r="AGG131" s="1"/>
      <c r="AGH131" s="1"/>
      <c r="AGI131" s="1"/>
      <c r="AGJ131" s="1"/>
      <c r="AGK131" s="1"/>
      <c r="AGL131" s="1"/>
      <c r="AGM131" s="1"/>
      <c r="AGN131" s="1"/>
      <c r="AGO131" s="1"/>
      <c r="AGP131" s="1"/>
      <c r="AGQ131" s="1"/>
      <c r="AGR131" s="1"/>
      <c r="AGS131" s="1"/>
      <c r="AGT131" s="1"/>
      <c r="AGU131" s="1"/>
      <c r="AGV131" s="1"/>
      <c r="AGW131" s="1"/>
      <c r="AGX131" s="1"/>
      <c r="AGY131" s="1"/>
      <c r="AGZ131" s="1"/>
      <c r="AHA131" s="1"/>
      <c r="AHB131" s="1"/>
      <c r="AHC131" s="1"/>
      <c r="AHD131" s="1"/>
      <c r="AHE131" s="1"/>
      <c r="AHF131" s="1"/>
      <c r="AHG131" s="1"/>
      <c r="AHH131" s="1"/>
      <c r="AHI131" s="1"/>
      <c r="AHJ131" s="1"/>
      <c r="AHK131" s="1"/>
      <c r="AHL131" s="1"/>
      <c r="AHM131" s="1"/>
      <c r="AHN131" s="1"/>
      <c r="AHO131" s="1"/>
      <c r="AHP131" s="1"/>
      <c r="AHQ131" s="1"/>
      <c r="AHR131" s="1"/>
      <c r="AHS131" s="1"/>
      <c r="AHT131" s="1"/>
      <c r="AHU131" s="1"/>
      <c r="AHV131" s="1"/>
      <c r="AHW131" s="1"/>
      <c r="AHX131" s="1"/>
      <c r="AHY131" s="1"/>
      <c r="AHZ131" s="1"/>
      <c r="AIA131" s="1"/>
      <c r="AIB131" s="1"/>
      <c r="AIC131" s="1"/>
      <c r="AID131" s="1"/>
      <c r="AIE131" s="1"/>
      <c r="AIF131" s="1"/>
      <c r="AIG131" s="1"/>
      <c r="AIH131" s="1"/>
      <c r="AII131" s="1"/>
      <c r="AIJ131" s="1"/>
      <c r="AIK131" s="1"/>
      <c r="AIL131" s="1"/>
      <c r="AIM131" s="1"/>
      <c r="AIN131" s="1"/>
      <c r="AIO131" s="1"/>
      <c r="AIP131" s="1"/>
      <c r="AIQ131" s="1"/>
      <c r="AIR131" s="1"/>
      <c r="AIS131" s="1"/>
      <c r="AIT131" s="1"/>
      <c r="AIU131" s="1"/>
      <c r="AIV131" s="1"/>
      <c r="AIW131" s="1"/>
      <c r="AIX131" s="1"/>
      <c r="AIY131" s="1"/>
      <c r="AIZ131" s="1"/>
      <c r="AJA131" s="1"/>
      <c r="AJB131" s="1"/>
      <c r="AJC131" s="1"/>
      <c r="AJD131" s="1"/>
      <c r="AJE131" s="1"/>
      <c r="AJF131" s="1"/>
      <c r="AJG131" s="1"/>
      <c r="AJH131" s="1"/>
      <c r="AJI131" s="1"/>
      <c r="AJJ131" s="1"/>
      <c r="AJK131" s="1"/>
      <c r="AJL131" s="1"/>
      <c r="AJM131" s="1"/>
      <c r="AJN131" s="1"/>
      <c r="AJO131" s="1"/>
      <c r="AJP131" s="1"/>
      <c r="AJQ131" s="1"/>
      <c r="AJR131" s="1"/>
      <c r="AJS131" s="1"/>
      <c r="AJT131" s="1"/>
      <c r="AJU131" s="1"/>
      <c r="AJV131" s="1"/>
      <c r="AJW131" s="1"/>
      <c r="AJX131" s="1"/>
      <c r="AJY131" s="1"/>
      <c r="AJZ131" s="1"/>
      <c r="AKA131" s="1"/>
      <c r="AKB131" s="1"/>
      <c r="AKC131" s="1"/>
      <c r="AKD131" s="1"/>
      <c r="AKE131" s="1"/>
      <c r="AKF131" s="1"/>
      <c r="AKG131" s="1"/>
      <c r="AKH131" s="1"/>
      <c r="AKI131" s="1"/>
      <c r="AKJ131" s="1"/>
      <c r="AKK131" s="1"/>
      <c r="AKL131" s="1"/>
      <c r="AKM131" s="1"/>
      <c r="AKN131" s="1"/>
      <c r="AKO131" s="1"/>
      <c r="AKP131" s="1"/>
      <c r="AKQ131" s="1"/>
      <c r="AKR131" s="1"/>
      <c r="AKS131" s="1"/>
      <c r="AKT131" s="1"/>
      <c r="AKU131" s="1"/>
      <c r="AKV131" s="1"/>
      <c r="AKW131" s="1"/>
      <c r="AKX131" s="1"/>
      <c r="AKY131" s="1"/>
      <c r="AKZ131" s="1"/>
      <c r="ALA131" s="1"/>
      <c r="ALB131" s="1"/>
      <c r="ALC131" s="1"/>
      <c r="ALD131" s="1"/>
      <c r="ALE131" s="1"/>
      <c r="ALF131" s="1"/>
      <c r="ALG131" s="1"/>
      <c r="ALH131" s="1"/>
      <c r="ALI131" s="1"/>
      <c r="ALJ131" s="1"/>
      <c r="ALK131" s="1"/>
      <c r="ALL131" s="1"/>
      <c r="ALM131" s="1"/>
      <c r="ALN131" s="1"/>
      <c r="ALO131" s="1"/>
      <c r="ALP131" s="1"/>
      <c r="ALQ131" s="1"/>
      <c r="ALR131" s="1"/>
      <c r="ALS131" s="1"/>
      <c r="ALT131" s="1"/>
      <c r="ALU131" s="1"/>
      <c r="ALV131" s="1"/>
      <c r="ALW131" s="1"/>
      <c r="ALX131" s="1"/>
      <c r="ALY131" s="1"/>
      <c r="ALZ131" s="1"/>
      <c r="AMA131" s="1"/>
      <c r="AMB131" s="1"/>
      <c r="AMC131" s="1"/>
      <c r="AMD131" s="1"/>
      <c r="AME131" s="1"/>
      <c r="AMF131" s="1"/>
      <c r="AMG131" s="1"/>
      <c r="AMH131" s="1"/>
      <c r="AMI131" s="1"/>
      <c r="AMJ131" s="1"/>
      <c r="AMK131" s="1"/>
      <c r="AML131" s="1"/>
      <c r="AMM131" s="1"/>
      <c r="AMN131" s="1"/>
      <c r="AMO131" s="1"/>
      <c r="AMP131" s="1"/>
      <c r="AMQ131" s="1"/>
      <c r="AMR131" s="1"/>
      <c r="AMS131" s="1"/>
      <c r="AMT131" s="1"/>
      <c r="AMU131" s="1"/>
      <c r="AMV131" s="1"/>
      <c r="AMW131" s="1"/>
      <c r="AMX131" s="1"/>
      <c r="AMY131" s="1"/>
      <c r="AMZ131" s="1"/>
      <c r="ANA131" s="1"/>
      <c r="ANB131" s="1"/>
      <c r="ANC131" s="1"/>
      <c r="AND131" s="1"/>
      <c r="ANE131" s="1"/>
      <c r="ANF131" s="1"/>
      <c r="ANG131" s="1"/>
      <c r="ANH131" s="1"/>
      <c r="ANI131" s="1"/>
      <c r="ANJ131" s="1"/>
      <c r="ANK131" s="1"/>
      <c r="ANL131" s="1"/>
      <c r="ANM131" s="1"/>
      <c r="ANN131" s="1"/>
      <c r="ANO131" s="1"/>
      <c r="ANP131" s="1"/>
      <c r="ANQ131" s="1"/>
      <c r="ANR131" s="1"/>
      <c r="ANS131" s="1"/>
      <c r="ANT131" s="1"/>
      <c r="ANU131" s="1"/>
      <c r="ANV131" s="1"/>
      <c r="ANW131" s="1"/>
      <c r="ANX131" s="1"/>
      <c r="ANY131" s="1"/>
      <c r="ANZ131" s="1"/>
      <c r="AOA131" s="1"/>
      <c r="AOB131" s="1"/>
      <c r="AOC131" s="1"/>
      <c r="AOD131" s="1"/>
      <c r="AOE131" s="1"/>
      <c r="AOF131" s="1"/>
      <c r="AOG131" s="1"/>
      <c r="AOH131" s="1"/>
      <c r="AOI131" s="1"/>
      <c r="AOJ131" s="1"/>
      <c r="AOK131" s="1"/>
      <c r="AOL131" s="1"/>
      <c r="AOM131" s="1"/>
      <c r="AON131" s="1"/>
      <c r="AOO131" s="1"/>
      <c r="AOP131" s="1"/>
      <c r="AOQ131" s="1"/>
      <c r="AOR131" s="1"/>
      <c r="AOS131" s="1"/>
      <c r="AOT131" s="1"/>
      <c r="AOU131" s="1"/>
      <c r="AOV131" s="1"/>
      <c r="AOW131" s="1"/>
      <c r="AOX131" s="1"/>
      <c r="AOY131" s="1"/>
      <c r="AOZ131" s="1"/>
      <c r="APA131" s="1"/>
      <c r="APB131" s="1"/>
      <c r="APC131" s="1"/>
      <c r="APD131" s="1"/>
      <c r="APE131" s="1"/>
      <c r="APF131" s="1"/>
      <c r="APG131" s="1"/>
      <c r="APH131" s="1"/>
      <c r="API131" s="1"/>
      <c r="APJ131" s="1"/>
      <c r="APK131" s="1"/>
      <c r="APL131" s="1"/>
      <c r="APM131" s="1"/>
      <c r="APN131" s="1"/>
      <c r="APO131" s="1"/>
      <c r="APP131" s="1"/>
      <c r="APQ131" s="1"/>
      <c r="APR131" s="1"/>
      <c r="APS131" s="1"/>
      <c r="APT131" s="1"/>
      <c r="APU131" s="1"/>
      <c r="APV131" s="1"/>
      <c r="APW131" s="1"/>
      <c r="APX131" s="1"/>
      <c r="APY131" s="1"/>
      <c r="APZ131" s="1"/>
      <c r="AQA131" s="1"/>
      <c r="AQB131" s="1"/>
      <c r="AQC131" s="1"/>
      <c r="AQD131" s="1"/>
      <c r="AQE131" s="1"/>
      <c r="AQF131" s="1"/>
      <c r="AQG131" s="1"/>
      <c r="AQH131" s="1"/>
      <c r="AQI131" s="1"/>
      <c r="AQJ131" s="1"/>
      <c r="AQK131" s="1"/>
      <c r="AQL131" s="1"/>
      <c r="AQM131" s="1"/>
      <c r="AQN131" s="1"/>
      <c r="AQO131" s="1"/>
      <c r="AQP131" s="1"/>
      <c r="AQQ131" s="1"/>
      <c r="AQR131" s="1"/>
      <c r="AQS131" s="1"/>
      <c r="AQT131" s="1"/>
      <c r="AQU131" s="1"/>
      <c r="AQV131" s="1"/>
      <c r="AQW131" s="1"/>
      <c r="AQX131" s="1"/>
      <c r="AQY131" s="1"/>
      <c r="AQZ131" s="1"/>
      <c r="ARA131" s="1"/>
      <c r="ARB131" s="1"/>
      <c r="ARC131" s="1"/>
      <c r="ARD131" s="1"/>
      <c r="ARE131" s="1"/>
      <c r="ARF131" s="1"/>
      <c r="ARG131" s="1"/>
      <c r="ARH131" s="1"/>
      <c r="ARI131" s="1"/>
      <c r="ARJ131" s="1"/>
      <c r="ARK131" s="1"/>
      <c r="ARL131" s="1"/>
      <c r="ARM131" s="1"/>
      <c r="ARN131" s="1"/>
      <c r="ARO131" s="1"/>
      <c r="ARP131" s="1"/>
      <c r="ARQ131" s="1"/>
      <c r="ARR131" s="1"/>
      <c r="ARS131" s="1"/>
      <c r="ART131" s="1"/>
      <c r="ARU131" s="1"/>
      <c r="ARV131" s="1"/>
      <c r="ARW131" s="1"/>
      <c r="ARX131" s="1"/>
      <c r="ARY131" s="1"/>
      <c r="ARZ131" s="1"/>
      <c r="ASA131" s="1"/>
      <c r="ASB131" s="1"/>
      <c r="ASC131" s="1"/>
      <c r="ASD131" s="1"/>
      <c r="ASE131" s="1"/>
      <c r="ASF131" s="1"/>
      <c r="ASG131" s="1"/>
      <c r="ASH131" s="1"/>
      <c r="ASI131" s="1"/>
      <c r="ASJ131" s="1"/>
      <c r="ASK131" s="1"/>
      <c r="ASL131" s="1"/>
      <c r="ASM131" s="1"/>
      <c r="ASN131" s="1"/>
      <c r="ASO131" s="1"/>
      <c r="ASP131" s="1"/>
      <c r="ASQ131" s="1"/>
      <c r="ASR131" s="1"/>
      <c r="ASS131" s="1"/>
      <c r="AST131" s="1"/>
      <c r="ASU131" s="1"/>
      <c r="ASV131" s="1"/>
      <c r="ASW131" s="1"/>
      <c r="ASX131" s="1"/>
      <c r="ASY131" s="1"/>
      <c r="ASZ131" s="1"/>
      <c r="ATA131" s="1"/>
      <c r="ATB131" s="1"/>
      <c r="ATC131" s="1"/>
      <c r="ATD131" s="1"/>
      <c r="ATE131" s="1"/>
      <c r="ATF131" s="1"/>
      <c r="ATG131" s="1"/>
      <c r="ATH131" s="1"/>
      <c r="ATI131" s="1"/>
      <c r="ATJ131" s="1"/>
      <c r="ATK131" s="1"/>
      <c r="ATL131" s="1"/>
      <c r="ATM131" s="1"/>
      <c r="ATN131" s="1"/>
      <c r="ATO131" s="1"/>
      <c r="ATP131" s="1"/>
      <c r="ATQ131" s="1"/>
      <c r="ATR131" s="1"/>
      <c r="ATS131" s="1"/>
      <c r="ATT131" s="1"/>
      <c r="ATU131" s="1"/>
      <c r="ATV131" s="1"/>
      <c r="ATW131" s="1"/>
      <c r="ATX131" s="1"/>
      <c r="ATY131" s="1"/>
      <c r="ATZ131" s="1"/>
      <c r="AUA131" s="1"/>
      <c r="AUB131" s="1"/>
      <c r="AUC131" s="1"/>
      <c r="AUD131" s="1"/>
      <c r="AUE131" s="1"/>
      <c r="AUF131" s="1"/>
      <c r="AUG131" s="1"/>
      <c r="AUH131" s="1"/>
      <c r="AUI131" s="1"/>
      <c r="AUJ131" s="1"/>
      <c r="AUK131" s="1"/>
      <c r="AUL131" s="1"/>
      <c r="AUM131" s="1"/>
      <c r="AUN131" s="1"/>
      <c r="AUO131" s="1"/>
      <c r="AUP131" s="1"/>
      <c r="AUQ131" s="1"/>
      <c r="AUR131" s="1"/>
      <c r="AUS131" s="1"/>
      <c r="AUT131" s="1"/>
      <c r="AUU131" s="1"/>
      <c r="AUV131" s="1"/>
      <c r="AUW131" s="1"/>
      <c r="AUX131" s="1"/>
      <c r="AUY131" s="1"/>
      <c r="AUZ131" s="1"/>
      <c r="AVA131" s="1"/>
      <c r="AVB131" s="1"/>
      <c r="AVC131" s="1"/>
      <c r="AVD131" s="1"/>
      <c r="AVE131" s="1"/>
      <c r="AVF131" s="1"/>
      <c r="AVG131" s="1"/>
      <c r="AVH131" s="1"/>
      <c r="AVI131" s="1"/>
      <c r="AVJ131" s="1"/>
      <c r="AVK131" s="1"/>
      <c r="AVL131" s="1"/>
      <c r="AVM131" s="1"/>
      <c r="AVN131" s="1"/>
      <c r="AVO131" s="1"/>
      <c r="AVP131" s="1"/>
      <c r="AVQ131" s="1"/>
      <c r="AVR131" s="1"/>
      <c r="AVS131" s="1"/>
      <c r="AVT131" s="1"/>
      <c r="AVU131" s="1"/>
      <c r="AVV131" s="1"/>
      <c r="AVW131" s="1"/>
      <c r="AVX131" s="1"/>
      <c r="AVY131" s="1"/>
      <c r="AVZ131" s="1"/>
      <c r="AWA131" s="1"/>
      <c r="AWB131" s="1"/>
      <c r="AWC131" s="1"/>
      <c r="AWD131" s="1"/>
      <c r="AWE131" s="1"/>
      <c r="AWF131" s="1"/>
      <c r="AWG131" s="1"/>
      <c r="AWH131" s="1"/>
      <c r="AWI131" s="1"/>
      <c r="AWJ131" s="1"/>
      <c r="AWK131" s="1"/>
      <c r="AWL131" s="1"/>
      <c r="AWM131" s="1"/>
      <c r="AWN131" s="1"/>
      <c r="AWO131" s="1"/>
      <c r="AWP131" s="1"/>
      <c r="AWQ131" s="1"/>
      <c r="AWR131" s="1"/>
      <c r="AWS131" s="1"/>
      <c r="AWT131" s="1"/>
      <c r="AWU131" s="1"/>
      <c r="AWV131" s="1"/>
      <c r="AWW131" s="1"/>
      <c r="AWX131" s="1"/>
      <c r="AWY131" s="1"/>
      <c r="AWZ131" s="1"/>
      <c r="AXA131" s="1"/>
      <c r="AXB131" s="1"/>
      <c r="AXC131" s="1"/>
      <c r="AXD131" s="1"/>
      <c r="AXE131" s="1"/>
      <c r="AXF131" s="1"/>
      <c r="AXG131" s="1"/>
      <c r="AXH131" s="1"/>
      <c r="AXI131" s="1"/>
      <c r="AXJ131" s="1"/>
      <c r="AXK131" s="1"/>
      <c r="AXL131" s="1"/>
      <c r="AXM131" s="1"/>
      <c r="AXN131" s="1"/>
      <c r="AXO131" s="1"/>
      <c r="AXP131" s="1"/>
      <c r="AXQ131" s="1"/>
      <c r="AXR131" s="1"/>
      <c r="AXS131" s="1"/>
      <c r="AXT131" s="1"/>
      <c r="AXU131" s="1"/>
      <c r="AXV131" s="1"/>
      <c r="AXW131" s="1"/>
      <c r="AXX131" s="1"/>
      <c r="AXY131" s="1"/>
      <c r="AXZ131" s="1"/>
      <c r="AYA131" s="1"/>
      <c r="AYB131" s="1"/>
      <c r="AYC131" s="1"/>
      <c r="AYD131" s="1"/>
      <c r="AYE131" s="1"/>
      <c r="AYF131" s="1"/>
      <c r="AYG131" s="1"/>
      <c r="AYH131" s="1"/>
      <c r="AYI131" s="1"/>
      <c r="AYJ131" s="1"/>
      <c r="AYK131" s="1"/>
      <c r="AYL131" s="1"/>
      <c r="AYM131" s="1"/>
      <c r="AYN131" s="1"/>
      <c r="AYO131" s="1"/>
      <c r="AYP131" s="1"/>
      <c r="AYQ131" s="1"/>
      <c r="AYR131" s="1"/>
      <c r="AYS131" s="1"/>
      <c r="AYT131" s="1"/>
      <c r="AYU131" s="1"/>
      <c r="AYV131" s="1"/>
      <c r="AYW131" s="1"/>
      <c r="AYX131" s="1"/>
      <c r="AYY131" s="1"/>
      <c r="AYZ131" s="1"/>
      <c r="AZA131" s="1"/>
      <c r="AZB131" s="1"/>
      <c r="AZC131" s="1"/>
      <c r="AZD131" s="1"/>
      <c r="AZE131" s="1"/>
      <c r="AZF131" s="1"/>
      <c r="AZG131" s="1"/>
      <c r="AZH131" s="1"/>
      <c r="AZI131" s="1"/>
      <c r="AZJ131" s="1"/>
      <c r="AZK131" s="1"/>
      <c r="AZL131" s="1"/>
      <c r="AZM131" s="1"/>
      <c r="AZN131" s="1"/>
      <c r="AZO131" s="1"/>
      <c r="AZP131" s="1"/>
      <c r="AZQ131" s="1"/>
      <c r="AZR131" s="1"/>
      <c r="AZS131" s="1"/>
      <c r="AZT131" s="1"/>
      <c r="AZU131" s="1"/>
      <c r="AZV131" s="1"/>
      <c r="AZW131" s="1"/>
      <c r="AZX131" s="1"/>
      <c r="AZY131" s="1"/>
      <c r="AZZ131" s="1"/>
      <c r="BAA131" s="1"/>
      <c r="BAB131" s="1"/>
      <c r="BAC131" s="1"/>
      <c r="BAD131" s="1"/>
      <c r="BAE131" s="1"/>
      <c r="BAF131" s="1"/>
      <c r="BAG131" s="1"/>
      <c r="BAH131" s="1"/>
      <c r="BAI131" s="1"/>
      <c r="BAJ131" s="1"/>
      <c r="BAK131" s="1"/>
      <c r="BAL131" s="1"/>
      <c r="BAM131" s="1"/>
      <c r="BAN131" s="1"/>
      <c r="BAO131" s="1"/>
      <c r="BAP131" s="1"/>
      <c r="BAQ131" s="1"/>
      <c r="BAR131" s="1"/>
      <c r="BAS131" s="1"/>
      <c r="BAT131" s="1"/>
      <c r="BAU131" s="1"/>
      <c r="BAV131" s="1"/>
      <c r="BAW131" s="1"/>
      <c r="BAX131" s="1"/>
      <c r="BAY131" s="1"/>
      <c r="BAZ131" s="1"/>
      <c r="BBA131" s="1"/>
      <c r="BBB131" s="1"/>
      <c r="BBC131" s="1"/>
      <c r="BBD131" s="1"/>
      <c r="BBE131" s="1"/>
      <c r="BBF131" s="1"/>
      <c r="BBG131" s="1"/>
      <c r="BBH131" s="1"/>
      <c r="BBI131" s="1"/>
      <c r="BBJ131" s="1"/>
      <c r="BBK131" s="1"/>
      <c r="BBL131" s="1"/>
      <c r="BBM131" s="1"/>
      <c r="BBN131" s="1"/>
      <c r="BBO131" s="1"/>
      <c r="BBP131" s="1"/>
      <c r="BBQ131" s="1"/>
      <c r="BBR131" s="1"/>
      <c r="BBS131" s="1"/>
      <c r="BBT131" s="1"/>
      <c r="BBU131" s="1"/>
      <c r="BBV131" s="1"/>
      <c r="BBW131" s="1"/>
      <c r="BBX131" s="1"/>
      <c r="BBY131" s="1"/>
      <c r="BBZ131" s="1"/>
      <c r="BCA131" s="1"/>
      <c r="BCB131" s="1"/>
      <c r="BCC131" s="1"/>
      <c r="BCD131" s="1"/>
      <c r="BCE131" s="1"/>
      <c r="BCF131" s="1"/>
      <c r="BCG131" s="1"/>
      <c r="BCH131" s="1"/>
      <c r="BCI131" s="1"/>
      <c r="BCJ131" s="1"/>
      <c r="BCK131" s="1"/>
      <c r="BCL131" s="1"/>
      <c r="BCM131" s="1"/>
      <c r="BCN131" s="1"/>
      <c r="BCO131" s="1"/>
      <c r="BCP131" s="1"/>
      <c r="BCQ131" s="1"/>
      <c r="BCR131" s="1"/>
      <c r="BCS131" s="1"/>
      <c r="BCT131" s="1"/>
      <c r="BCU131" s="1"/>
      <c r="BCV131" s="1"/>
      <c r="BCW131" s="1"/>
      <c r="BCX131" s="1"/>
      <c r="BCY131" s="1"/>
      <c r="BCZ131" s="1"/>
      <c r="BDA131" s="1"/>
      <c r="BDB131" s="1"/>
      <c r="BDC131" s="1"/>
      <c r="BDD131" s="1"/>
      <c r="BDE131" s="1"/>
      <c r="BDF131" s="1"/>
      <c r="BDG131" s="1"/>
      <c r="BDH131" s="1"/>
      <c r="BDI131" s="1"/>
      <c r="BDJ131" s="1"/>
      <c r="BDK131" s="1"/>
      <c r="BDL131" s="1"/>
      <c r="BDM131" s="1"/>
      <c r="BDN131" s="1"/>
      <c r="BDO131" s="1"/>
      <c r="BDP131" s="1"/>
      <c r="BDQ131" s="1"/>
      <c r="BDR131" s="1"/>
      <c r="BDS131" s="1"/>
      <c r="BDT131" s="1"/>
      <c r="BDU131" s="1"/>
      <c r="BDV131" s="1"/>
      <c r="BDW131" s="1"/>
      <c r="BDX131" s="1"/>
      <c r="BDY131" s="1"/>
      <c r="BDZ131" s="1"/>
      <c r="BEA131" s="1"/>
      <c r="BEB131" s="1"/>
      <c r="BEC131" s="1"/>
      <c r="BED131" s="1"/>
      <c r="BEE131" s="1"/>
      <c r="BEF131" s="1"/>
      <c r="BEG131" s="1"/>
      <c r="BEH131" s="1"/>
      <c r="BEI131" s="1"/>
      <c r="BEJ131" s="1"/>
      <c r="BEK131" s="1"/>
      <c r="BEL131" s="1"/>
      <c r="BEM131" s="1"/>
      <c r="BEN131" s="1"/>
      <c r="BEO131" s="1"/>
      <c r="BEP131" s="1"/>
      <c r="BEQ131" s="1"/>
      <c r="BER131" s="1"/>
      <c r="BES131" s="1"/>
      <c r="BET131" s="1"/>
      <c r="BEU131" s="1"/>
      <c r="BEV131" s="1"/>
      <c r="BEW131" s="1"/>
      <c r="BEX131" s="1"/>
      <c r="BEY131" s="1"/>
      <c r="BEZ131" s="1"/>
      <c r="BFA131" s="1"/>
      <c r="BFB131" s="1"/>
      <c r="BFC131" s="1"/>
      <c r="BFD131" s="1"/>
      <c r="BFE131" s="1"/>
      <c r="BFF131" s="1"/>
      <c r="BFG131" s="1"/>
      <c r="BFH131" s="1"/>
      <c r="BFI131" s="1"/>
      <c r="BFJ131" s="1"/>
      <c r="BFK131" s="1"/>
      <c r="BFL131" s="1"/>
      <c r="BFM131" s="1"/>
      <c r="BFN131" s="1"/>
      <c r="BFO131" s="1"/>
      <c r="BFP131" s="1"/>
      <c r="BFQ131" s="1"/>
      <c r="BFR131" s="1"/>
      <c r="BFS131" s="1"/>
      <c r="BFT131" s="1"/>
      <c r="BFU131" s="1"/>
      <c r="BFV131" s="1"/>
      <c r="BFW131" s="1"/>
      <c r="BFX131" s="1"/>
      <c r="BFY131" s="1"/>
      <c r="BFZ131" s="1"/>
      <c r="BGA131" s="1"/>
      <c r="BGB131" s="1"/>
      <c r="BGC131" s="1"/>
      <c r="BGD131" s="1"/>
      <c r="BGE131" s="1"/>
      <c r="BGF131" s="1"/>
      <c r="BGG131" s="1"/>
      <c r="BGH131" s="1"/>
      <c r="BGI131" s="1"/>
      <c r="BGJ131" s="1"/>
      <c r="BGK131" s="1"/>
      <c r="BGL131" s="1"/>
      <c r="BGM131" s="1"/>
      <c r="BGN131" s="1"/>
      <c r="BGO131" s="1"/>
      <c r="BGP131" s="1"/>
      <c r="BGQ131" s="1"/>
      <c r="BGR131" s="1"/>
      <c r="BGS131" s="1"/>
      <c r="BGT131" s="1"/>
      <c r="BGU131" s="1"/>
      <c r="BGV131" s="1"/>
      <c r="BGW131" s="1"/>
      <c r="BGX131" s="1"/>
      <c r="BGY131" s="1"/>
      <c r="BGZ131" s="1"/>
      <c r="BHA131" s="1"/>
      <c r="BHB131" s="1"/>
      <c r="BHC131" s="1"/>
      <c r="BHD131" s="1"/>
      <c r="BHE131" s="1"/>
      <c r="BHF131" s="1"/>
      <c r="BHG131" s="1"/>
      <c r="BHH131" s="1"/>
      <c r="BHI131" s="1"/>
      <c r="BHJ131" s="1"/>
      <c r="BHK131" s="1"/>
      <c r="BHL131" s="1"/>
      <c r="BHM131" s="1"/>
      <c r="BHN131" s="1"/>
      <c r="BHO131" s="1"/>
      <c r="BHP131" s="1"/>
      <c r="BHQ131" s="1"/>
      <c r="BHR131" s="1"/>
      <c r="BHS131" s="1"/>
      <c r="BHT131" s="1"/>
      <c r="BHU131" s="1"/>
      <c r="BHV131" s="1"/>
      <c r="BHW131" s="1"/>
      <c r="BHX131" s="1"/>
      <c r="BHY131" s="1"/>
      <c r="BHZ131" s="1"/>
      <c r="BIA131" s="1"/>
      <c r="BIB131" s="1"/>
      <c r="BIC131" s="1"/>
      <c r="BID131" s="1"/>
      <c r="BIE131" s="1"/>
      <c r="BIF131" s="1"/>
      <c r="BIG131" s="1"/>
      <c r="BIH131" s="1"/>
      <c r="BII131" s="1"/>
      <c r="BIJ131" s="1"/>
      <c r="BIK131" s="1"/>
      <c r="BIL131" s="1"/>
      <c r="BIM131" s="1"/>
      <c r="BIN131" s="1"/>
      <c r="BIO131" s="1"/>
      <c r="BIP131" s="1"/>
      <c r="BIQ131" s="1"/>
      <c r="BIR131" s="1"/>
      <c r="BIS131" s="1"/>
      <c r="BIT131" s="1"/>
      <c r="BIU131" s="1"/>
      <c r="BIV131" s="1"/>
      <c r="BIW131" s="1"/>
      <c r="BIX131" s="1"/>
      <c r="BIY131" s="1"/>
      <c r="BIZ131" s="1"/>
      <c r="BJA131" s="1"/>
      <c r="BJB131" s="1"/>
      <c r="BJC131" s="1"/>
      <c r="BJD131" s="1"/>
      <c r="BJE131" s="1"/>
      <c r="BJF131" s="1"/>
      <c r="BJG131" s="1"/>
      <c r="BJH131" s="1"/>
      <c r="BJI131" s="1"/>
      <c r="BJJ131" s="1"/>
      <c r="BJK131" s="1"/>
      <c r="BJL131" s="1"/>
      <c r="BJM131" s="1"/>
      <c r="BJN131" s="1"/>
      <c r="BJO131" s="1"/>
      <c r="BJP131" s="1"/>
      <c r="BJQ131" s="1"/>
      <c r="BJR131" s="1"/>
      <c r="BJS131" s="1"/>
      <c r="BJT131" s="1"/>
      <c r="BJU131" s="1"/>
      <c r="BJV131" s="1"/>
      <c r="BJW131" s="1"/>
      <c r="BJX131" s="1"/>
      <c r="BJY131" s="1"/>
      <c r="BJZ131" s="1"/>
      <c r="BKA131" s="1"/>
      <c r="BKB131" s="1"/>
      <c r="BKC131" s="1"/>
      <c r="BKD131" s="1"/>
      <c r="BKE131" s="1"/>
      <c r="BKF131" s="1"/>
      <c r="BKG131" s="1"/>
      <c r="BKH131" s="1"/>
      <c r="BKI131" s="1"/>
      <c r="BKJ131" s="1"/>
      <c r="BKK131" s="1"/>
      <c r="BKL131" s="1"/>
      <c r="BKM131" s="1"/>
      <c r="BKN131" s="1"/>
      <c r="BKO131" s="1"/>
      <c r="BKP131" s="1"/>
      <c r="BKQ131" s="1"/>
      <c r="BKR131" s="1"/>
      <c r="BKS131" s="1"/>
      <c r="BKT131" s="1"/>
      <c r="BKU131" s="1"/>
      <c r="BKV131" s="1"/>
      <c r="BKW131" s="1"/>
      <c r="BKX131" s="1"/>
      <c r="BKY131" s="1"/>
      <c r="BKZ131" s="1"/>
      <c r="BLA131" s="1"/>
      <c r="BLB131" s="1"/>
      <c r="BLC131" s="1"/>
      <c r="BLD131" s="1"/>
      <c r="BLE131" s="1"/>
      <c r="BLF131" s="1"/>
      <c r="BLG131" s="1"/>
      <c r="BLH131" s="1"/>
      <c r="BLI131" s="1"/>
      <c r="BLJ131" s="1"/>
      <c r="BLK131" s="1"/>
      <c r="BLL131" s="1"/>
      <c r="BLM131" s="1"/>
      <c r="BLN131" s="1"/>
      <c r="BLO131" s="1"/>
      <c r="BLP131" s="1"/>
      <c r="BLQ131" s="1"/>
      <c r="BLR131" s="1"/>
      <c r="BLS131" s="1"/>
      <c r="BLT131" s="1"/>
      <c r="BLU131" s="1"/>
      <c r="BLV131" s="1"/>
      <c r="BLW131" s="1"/>
      <c r="BLX131" s="1"/>
      <c r="BLY131" s="1"/>
      <c r="BLZ131" s="1"/>
      <c r="BMA131" s="1"/>
      <c r="BMB131" s="1"/>
      <c r="BMC131" s="1"/>
      <c r="BMD131" s="1"/>
      <c r="BME131" s="1"/>
      <c r="BMF131" s="1"/>
      <c r="BMG131" s="1"/>
      <c r="BMH131" s="1"/>
      <c r="BMI131" s="1"/>
      <c r="BMJ131" s="1"/>
      <c r="BMK131" s="1"/>
      <c r="BML131" s="1"/>
      <c r="BMM131" s="1"/>
      <c r="BMN131" s="1"/>
      <c r="BMO131" s="1"/>
      <c r="BMP131" s="1"/>
      <c r="BMQ131" s="1"/>
      <c r="BMR131" s="1"/>
      <c r="BMS131" s="1"/>
      <c r="BMT131" s="1"/>
      <c r="BMU131" s="1"/>
      <c r="BMV131" s="1"/>
      <c r="BMW131" s="1"/>
      <c r="BMX131" s="1"/>
      <c r="BMY131" s="1"/>
      <c r="BMZ131" s="1"/>
      <c r="BNA131" s="1"/>
      <c r="BNB131" s="1"/>
      <c r="BNC131" s="1"/>
      <c r="BND131" s="1"/>
      <c r="BNE131" s="1"/>
      <c r="BNF131" s="1"/>
      <c r="BNG131" s="1"/>
      <c r="BNH131" s="1"/>
      <c r="BNI131" s="1"/>
      <c r="BNJ131" s="1"/>
      <c r="BNK131" s="1"/>
      <c r="BNL131" s="1"/>
      <c r="BNM131" s="1"/>
      <c r="BNN131" s="1"/>
      <c r="BNO131" s="1"/>
      <c r="BNP131" s="1"/>
      <c r="BNQ131" s="1"/>
      <c r="BNR131" s="1"/>
      <c r="BNS131" s="1"/>
      <c r="BNT131" s="1"/>
      <c r="BNU131" s="1"/>
      <c r="BNV131" s="1"/>
      <c r="BNW131" s="1"/>
      <c r="BNX131" s="1"/>
      <c r="BNY131" s="1"/>
      <c r="BNZ131" s="1"/>
      <c r="BOA131" s="1"/>
      <c r="BOB131" s="1"/>
      <c r="BOC131" s="1"/>
      <c r="BOD131" s="1"/>
      <c r="BOE131" s="1"/>
      <c r="BOF131" s="1"/>
      <c r="BOG131" s="1"/>
      <c r="BOH131" s="1"/>
      <c r="BOI131" s="1"/>
      <c r="BOJ131" s="1"/>
      <c r="BOK131" s="1"/>
      <c r="BOL131" s="1"/>
      <c r="BOM131" s="1"/>
      <c r="BON131" s="1"/>
      <c r="BOO131" s="1"/>
      <c r="BOP131" s="1"/>
      <c r="BOQ131" s="1"/>
      <c r="BOR131" s="1"/>
      <c r="BOS131" s="1"/>
      <c r="BOT131" s="1"/>
      <c r="BOU131" s="1"/>
      <c r="BOV131" s="1"/>
      <c r="BOW131" s="1"/>
      <c r="BOX131" s="1"/>
      <c r="BOY131" s="1"/>
      <c r="BOZ131" s="1"/>
      <c r="BPA131" s="1"/>
      <c r="BPB131" s="1"/>
      <c r="BPC131" s="1"/>
      <c r="BPD131" s="1"/>
      <c r="BPE131" s="1"/>
      <c r="BPF131" s="1"/>
      <c r="BPG131" s="1"/>
      <c r="BPH131" s="1"/>
      <c r="BPI131" s="1"/>
      <c r="BPJ131" s="1"/>
      <c r="BPK131" s="1"/>
      <c r="BPL131" s="1"/>
      <c r="BPM131" s="1"/>
      <c r="BPN131" s="1"/>
      <c r="BPO131" s="1"/>
      <c r="BPP131" s="1"/>
      <c r="BPQ131" s="1"/>
      <c r="BPR131" s="1"/>
      <c r="BPS131" s="1"/>
      <c r="BPT131" s="1"/>
      <c r="BPU131" s="1"/>
      <c r="BPV131" s="1"/>
      <c r="BPW131" s="1"/>
      <c r="BPX131" s="1"/>
      <c r="BPY131" s="1"/>
      <c r="BPZ131" s="1"/>
      <c r="BQA131" s="1"/>
      <c r="BQB131" s="1"/>
      <c r="BQC131" s="1"/>
      <c r="BQD131" s="1"/>
      <c r="BQE131" s="1"/>
      <c r="BQF131" s="1"/>
      <c r="BQG131" s="1"/>
      <c r="BQH131" s="1"/>
      <c r="BQI131" s="1"/>
      <c r="BQJ131" s="1"/>
      <c r="BQK131" s="1"/>
      <c r="BQL131" s="1"/>
      <c r="BQM131" s="1"/>
      <c r="BQN131" s="1"/>
      <c r="BQO131" s="1"/>
      <c r="BQP131" s="1"/>
      <c r="BQQ131" s="1"/>
      <c r="BQR131" s="1"/>
      <c r="BQS131" s="1"/>
      <c r="BQT131" s="1"/>
      <c r="BQU131" s="1"/>
      <c r="BQV131" s="1"/>
      <c r="BQW131" s="1"/>
      <c r="BQX131" s="1"/>
      <c r="BQY131" s="1"/>
      <c r="BQZ131" s="1"/>
      <c r="BRA131" s="1"/>
      <c r="BRB131" s="1"/>
      <c r="BRC131" s="1"/>
      <c r="BRD131" s="1"/>
      <c r="BRE131" s="1"/>
      <c r="BRF131" s="1"/>
      <c r="BRG131" s="1"/>
      <c r="BRH131" s="1"/>
      <c r="BRI131" s="1"/>
      <c r="BRJ131" s="1"/>
      <c r="BRK131" s="1"/>
      <c r="BRL131" s="1"/>
      <c r="BRM131" s="1"/>
      <c r="BRN131" s="1"/>
      <c r="BRO131" s="1"/>
      <c r="BRP131" s="1"/>
      <c r="BRQ131" s="1"/>
      <c r="BRR131" s="1"/>
      <c r="BRS131" s="1"/>
      <c r="BRT131" s="1"/>
      <c r="BRU131" s="1"/>
      <c r="BRV131" s="1"/>
      <c r="BRW131" s="1"/>
      <c r="BRX131" s="1"/>
      <c r="BRY131" s="1"/>
      <c r="BRZ131" s="1"/>
      <c r="BSA131" s="1"/>
      <c r="BSB131" s="1"/>
      <c r="BSC131" s="1"/>
      <c r="BSD131" s="1"/>
      <c r="BSE131" s="1"/>
      <c r="BSF131" s="1"/>
      <c r="BSG131" s="1"/>
      <c r="BSH131" s="1"/>
      <c r="BSI131" s="1"/>
      <c r="BSJ131" s="1"/>
      <c r="BSK131" s="1"/>
      <c r="BSL131" s="1"/>
      <c r="BSM131" s="1"/>
      <c r="BSN131" s="1"/>
      <c r="BSO131" s="1"/>
      <c r="BSP131" s="1"/>
      <c r="BSQ131" s="1"/>
      <c r="BSR131" s="1"/>
      <c r="BSS131" s="1"/>
      <c r="BST131" s="1"/>
      <c r="BSU131" s="1"/>
      <c r="BSV131" s="1"/>
      <c r="BSW131" s="1"/>
      <c r="BSX131" s="1"/>
      <c r="BSY131" s="1"/>
      <c r="BSZ131" s="1"/>
      <c r="BTA131" s="1"/>
      <c r="BTB131" s="1"/>
      <c r="BTC131" s="1"/>
      <c r="BTD131" s="1"/>
      <c r="BTE131" s="1"/>
      <c r="BTF131" s="1"/>
      <c r="BTG131" s="1"/>
      <c r="BTH131" s="1"/>
      <c r="BTI131" s="1"/>
      <c r="BTJ131" s="1"/>
      <c r="BTK131" s="1"/>
      <c r="BTL131" s="1"/>
      <c r="BTM131" s="1"/>
      <c r="BTN131" s="1"/>
      <c r="BTO131" s="1"/>
      <c r="BTP131" s="1"/>
      <c r="BTQ131" s="1"/>
      <c r="BTR131" s="1"/>
      <c r="BTS131" s="1"/>
      <c r="BTT131" s="1"/>
      <c r="BTU131" s="1"/>
      <c r="BTV131" s="1"/>
      <c r="BTW131" s="1"/>
      <c r="BTX131" s="1"/>
      <c r="BTY131" s="1"/>
      <c r="BTZ131" s="1"/>
      <c r="BUA131" s="1"/>
      <c r="BUB131" s="1"/>
      <c r="BUC131" s="1"/>
      <c r="BUD131" s="1"/>
      <c r="BUE131" s="1"/>
      <c r="BUF131" s="1"/>
      <c r="BUG131" s="1"/>
      <c r="BUH131" s="1"/>
      <c r="BUI131" s="1"/>
      <c r="BUJ131" s="1"/>
      <c r="BUK131" s="1"/>
      <c r="BUL131" s="1"/>
      <c r="BUM131" s="1"/>
      <c r="BUN131" s="1"/>
      <c r="BUO131" s="1"/>
      <c r="BUP131" s="1"/>
      <c r="BUQ131" s="1"/>
      <c r="BUR131" s="1"/>
      <c r="BUS131" s="1"/>
      <c r="BUT131" s="1"/>
      <c r="BUU131" s="1"/>
      <c r="BUV131" s="1"/>
      <c r="BUW131" s="1"/>
      <c r="BUX131" s="1"/>
      <c r="BUY131" s="1"/>
      <c r="BUZ131" s="1"/>
      <c r="BVA131" s="1"/>
      <c r="BVB131" s="1"/>
      <c r="BVC131" s="1"/>
      <c r="BVD131" s="1"/>
      <c r="BVE131" s="1"/>
      <c r="BVF131" s="1"/>
      <c r="BVG131" s="1"/>
      <c r="BVH131" s="1"/>
      <c r="BVI131" s="1"/>
      <c r="BVJ131" s="1"/>
      <c r="BVK131" s="1"/>
      <c r="BVL131" s="1"/>
      <c r="BVM131" s="1"/>
      <c r="BVN131" s="1"/>
      <c r="BVO131" s="1"/>
      <c r="BVP131" s="1"/>
      <c r="BVQ131" s="1"/>
      <c r="BVR131" s="1"/>
      <c r="BVS131" s="1"/>
      <c r="BVT131" s="1"/>
      <c r="BVU131" s="1"/>
      <c r="BVV131" s="1"/>
      <c r="BVW131" s="1"/>
      <c r="BVX131" s="1"/>
      <c r="BVY131" s="1"/>
      <c r="BVZ131" s="1"/>
      <c r="BWA131" s="1"/>
      <c r="BWB131" s="1"/>
      <c r="BWC131" s="1"/>
      <c r="BWD131" s="1"/>
      <c r="BWE131" s="1"/>
      <c r="BWF131" s="1"/>
      <c r="BWG131" s="1"/>
      <c r="BWH131" s="1"/>
      <c r="BWI131" s="1"/>
      <c r="BWJ131" s="1"/>
      <c r="BWK131" s="1"/>
      <c r="BWL131" s="1"/>
      <c r="BWM131" s="1"/>
      <c r="BWN131" s="1"/>
      <c r="BWO131" s="1"/>
      <c r="BWP131" s="1"/>
      <c r="BWQ131" s="1"/>
      <c r="BWR131" s="1"/>
      <c r="BWS131" s="1"/>
      <c r="BWT131" s="1"/>
      <c r="BWU131" s="1"/>
      <c r="BWV131" s="1"/>
      <c r="BWW131" s="1"/>
      <c r="BWX131" s="1"/>
      <c r="BWY131" s="1"/>
      <c r="BWZ131" s="1"/>
      <c r="BXA131" s="1"/>
      <c r="BXB131" s="1"/>
      <c r="BXC131" s="1"/>
      <c r="BXD131" s="1"/>
      <c r="BXE131" s="1"/>
      <c r="BXF131" s="1"/>
      <c r="BXG131" s="1"/>
      <c r="BXH131" s="1"/>
      <c r="BXI131" s="1"/>
      <c r="BXJ131" s="1"/>
      <c r="BXK131" s="1"/>
      <c r="BXL131" s="1"/>
      <c r="BXM131" s="1"/>
      <c r="BXN131" s="1"/>
      <c r="BXO131" s="1"/>
      <c r="BXP131" s="1"/>
      <c r="BXQ131" s="1"/>
      <c r="BXR131" s="1"/>
      <c r="BXS131" s="1"/>
      <c r="BXT131" s="1"/>
      <c r="BXU131" s="1"/>
      <c r="BXV131" s="1"/>
      <c r="BXW131" s="1"/>
      <c r="BXX131" s="1"/>
      <c r="BXY131" s="1"/>
      <c r="BXZ131" s="1"/>
      <c r="BYA131" s="1"/>
      <c r="BYB131" s="1"/>
      <c r="BYC131" s="1"/>
      <c r="BYD131" s="1"/>
      <c r="BYE131" s="1"/>
      <c r="BYF131" s="1"/>
      <c r="BYG131" s="1"/>
      <c r="BYH131" s="1"/>
      <c r="BYI131" s="1"/>
      <c r="BYJ131" s="1"/>
      <c r="BYK131" s="1"/>
      <c r="BYL131" s="1"/>
      <c r="BYM131" s="1"/>
      <c r="BYN131" s="1"/>
      <c r="BYO131" s="1"/>
      <c r="BYP131" s="1"/>
      <c r="BYQ131" s="1"/>
      <c r="BYR131" s="1"/>
      <c r="BYS131" s="1"/>
      <c r="BYT131" s="1"/>
      <c r="BYU131" s="1"/>
      <c r="BYV131" s="1"/>
      <c r="BYW131" s="1"/>
      <c r="BYX131" s="1"/>
      <c r="BYY131" s="1"/>
      <c r="BYZ131" s="1"/>
      <c r="BZA131" s="1"/>
      <c r="BZB131" s="1"/>
      <c r="BZC131" s="1"/>
      <c r="BZD131" s="1"/>
      <c r="BZE131" s="1"/>
      <c r="BZF131" s="1"/>
      <c r="BZG131" s="1"/>
      <c r="BZH131" s="1"/>
      <c r="BZI131" s="1"/>
      <c r="BZJ131" s="1"/>
      <c r="BZK131" s="1"/>
      <c r="BZL131" s="1"/>
      <c r="BZM131" s="1"/>
      <c r="BZN131" s="1"/>
      <c r="BZO131" s="1"/>
      <c r="BZP131" s="1"/>
      <c r="BZQ131" s="1"/>
      <c r="BZR131" s="1"/>
      <c r="BZS131" s="1"/>
      <c r="BZT131" s="1"/>
      <c r="BZU131" s="1"/>
      <c r="BZV131" s="1"/>
      <c r="BZW131" s="1"/>
      <c r="BZX131" s="1"/>
      <c r="BZY131" s="1"/>
      <c r="BZZ131" s="1"/>
      <c r="CAA131" s="1"/>
      <c r="CAB131" s="1"/>
      <c r="CAC131" s="1"/>
      <c r="CAD131" s="1"/>
      <c r="CAE131" s="1"/>
      <c r="CAF131" s="1"/>
      <c r="CAG131" s="1"/>
      <c r="CAH131" s="1"/>
      <c r="CAI131" s="1"/>
      <c r="CAJ131" s="1"/>
      <c r="CAK131" s="1"/>
      <c r="CAL131" s="1"/>
      <c r="CAM131" s="1"/>
      <c r="CAN131" s="1"/>
      <c r="CAO131" s="1"/>
      <c r="CAP131" s="1"/>
      <c r="CAQ131" s="1"/>
      <c r="CAR131" s="1"/>
      <c r="CAS131" s="1"/>
      <c r="CAT131" s="1"/>
      <c r="CAU131" s="1"/>
      <c r="CAV131" s="1"/>
      <c r="CAW131" s="1"/>
      <c r="CAX131" s="1"/>
      <c r="CAY131" s="1"/>
      <c r="CAZ131" s="1"/>
      <c r="CBA131" s="1"/>
      <c r="CBB131" s="1"/>
      <c r="CBC131" s="1"/>
      <c r="CBD131" s="1"/>
      <c r="CBE131" s="1"/>
      <c r="CBF131" s="1"/>
      <c r="CBG131" s="1"/>
      <c r="CBH131" s="1"/>
      <c r="CBI131" s="1"/>
      <c r="CBJ131" s="1"/>
      <c r="CBK131" s="1"/>
      <c r="CBL131" s="1"/>
      <c r="CBM131" s="1"/>
      <c r="CBN131" s="1"/>
      <c r="CBO131" s="1"/>
      <c r="CBP131" s="1"/>
      <c r="CBQ131" s="1"/>
      <c r="CBR131" s="1"/>
      <c r="CBS131" s="1"/>
      <c r="CBT131" s="1"/>
      <c r="CBU131" s="1"/>
      <c r="CBV131" s="1"/>
      <c r="CBW131" s="1"/>
      <c r="CBX131" s="1"/>
      <c r="CBY131" s="1"/>
      <c r="CBZ131" s="1"/>
      <c r="CCA131" s="1"/>
      <c r="CCB131" s="1"/>
      <c r="CCC131" s="1"/>
      <c r="CCD131" s="1"/>
      <c r="CCE131" s="1"/>
      <c r="CCF131" s="1"/>
      <c r="CCG131" s="1"/>
      <c r="CCH131" s="1"/>
      <c r="CCI131" s="1"/>
      <c r="CCJ131" s="1"/>
      <c r="CCK131" s="1"/>
      <c r="CCL131" s="1"/>
      <c r="CCM131" s="1"/>
      <c r="CCN131" s="1"/>
      <c r="CCO131" s="1"/>
      <c r="CCP131" s="1"/>
      <c r="CCQ131" s="1"/>
      <c r="CCR131" s="1"/>
      <c r="CCS131" s="1"/>
      <c r="CCT131" s="1"/>
      <c r="CCU131" s="1"/>
      <c r="CCV131" s="1"/>
      <c r="CCW131" s="1"/>
      <c r="CCX131" s="1"/>
      <c r="CCY131" s="1"/>
      <c r="CCZ131" s="1"/>
      <c r="CDA131" s="1"/>
      <c r="CDB131" s="1"/>
      <c r="CDC131" s="1"/>
      <c r="CDD131" s="1"/>
      <c r="CDE131" s="1"/>
      <c r="CDF131" s="1"/>
      <c r="CDG131" s="1"/>
      <c r="CDH131" s="1"/>
      <c r="CDI131" s="1"/>
      <c r="CDJ131" s="1"/>
      <c r="CDK131" s="1"/>
      <c r="CDL131" s="1"/>
      <c r="CDM131" s="1"/>
      <c r="CDN131" s="1"/>
      <c r="CDO131" s="1"/>
      <c r="CDP131" s="1"/>
      <c r="CDQ131" s="1"/>
      <c r="CDR131" s="1"/>
      <c r="CDS131" s="1"/>
      <c r="CDT131" s="1"/>
      <c r="CDU131" s="1"/>
      <c r="CDV131" s="1"/>
      <c r="CDW131" s="1"/>
      <c r="CDX131" s="1"/>
      <c r="CDY131" s="1"/>
      <c r="CDZ131" s="1"/>
      <c r="CEA131" s="1"/>
      <c r="CEB131" s="1"/>
      <c r="CEC131" s="1"/>
      <c r="CED131" s="1"/>
      <c r="CEE131" s="1"/>
      <c r="CEF131" s="1"/>
      <c r="CEG131" s="1"/>
      <c r="CEH131" s="1"/>
      <c r="CEI131" s="1"/>
      <c r="CEJ131" s="1"/>
      <c r="CEK131" s="1"/>
      <c r="CEL131" s="1"/>
      <c r="CEM131" s="1"/>
      <c r="CEN131" s="1"/>
      <c r="CEO131" s="1"/>
      <c r="CEP131" s="1"/>
      <c r="CEQ131" s="1"/>
      <c r="CER131" s="1"/>
      <c r="CES131" s="1"/>
      <c r="CET131" s="1"/>
      <c r="CEU131" s="1"/>
      <c r="CEV131" s="1"/>
      <c r="CEW131" s="1"/>
      <c r="CEX131" s="1"/>
      <c r="CEY131" s="1"/>
      <c r="CEZ131" s="1"/>
      <c r="CFA131" s="1"/>
      <c r="CFB131" s="1"/>
      <c r="CFC131" s="1"/>
      <c r="CFD131" s="1"/>
      <c r="CFE131" s="1"/>
      <c r="CFF131" s="1"/>
      <c r="CFG131" s="1"/>
      <c r="CFH131" s="1"/>
      <c r="CFI131" s="1"/>
      <c r="CFJ131" s="1"/>
      <c r="CFK131" s="1"/>
      <c r="CFL131" s="1"/>
      <c r="CFM131" s="1"/>
      <c r="CFN131" s="1"/>
      <c r="CFO131" s="1"/>
      <c r="CFP131" s="1"/>
      <c r="CFQ131" s="1"/>
      <c r="CFR131" s="1"/>
      <c r="CFS131" s="1"/>
      <c r="CFT131" s="1"/>
      <c r="CFU131" s="1"/>
      <c r="CFV131" s="1"/>
      <c r="CFW131" s="1"/>
      <c r="CFX131" s="1"/>
      <c r="CFY131" s="1"/>
      <c r="CFZ131" s="1"/>
      <c r="CGA131" s="1"/>
      <c r="CGB131" s="1"/>
      <c r="CGC131" s="1"/>
      <c r="CGD131" s="1"/>
      <c r="CGE131" s="1"/>
      <c r="CGF131" s="1"/>
      <c r="CGG131" s="1"/>
      <c r="CGH131" s="1"/>
      <c r="CGI131" s="1"/>
      <c r="CGJ131" s="1"/>
      <c r="CGK131" s="1"/>
      <c r="CGL131" s="1"/>
      <c r="CGM131" s="1"/>
      <c r="CGN131" s="1"/>
      <c r="CGO131" s="1"/>
      <c r="CGP131" s="1"/>
      <c r="CGQ131" s="1"/>
      <c r="CGR131" s="1"/>
      <c r="CGS131" s="1"/>
      <c r="CGT131" s="1"/>
      <c r="CGU131" s="1"/>
      <c r="CGV131" s="1"/>
      <c r="CGW131" s="1"/>
      <c r="CGX131" s="1"/>
      <c r="CGY131" s="1"/>
      <c r="CGZ131" s="1"/>
      <c r="CHA131" s="1"/>
      <c r="CHB131" s="1"/>
      <c r="CHC131" s="1"/>
      <c r="CHD131" s="1"/>
      <c r="CHE131" s="1"/>
      <c r="CHF131" s="1"/>
      <c r="CHG131" s="1"/>
      <c r="CHH131" s="1"/>
      <c r="CHI131" s="1"/>
      <c r="CHJ131" s="1"/>
      <c r="CHK131" s="1"/>
      <c r="CHL131" s="1"/>
      <c r="CHM131" s="1"/>
      <c r="CHN131" s="1"/>
      <c r="CHO131" s="1"/>
      <c r="CHP131" s="1"/>
      <c r="CHQ131" s="1"/>
      <c r="CHR131" s="1"/>
      <c r="CHS131" s="1"/>
      <c r="CHT131" s="1"/>
      <c r="CHU131" s="1"/>
      <c r="CHV131" s="1"/>
      <c r="CHW131" s="1"/>
      <c r="CHX131" s="1"/>
      <c r="CHY131" s="1"/>
      <c r="CHZ131" s="1"/>
      <c r="CIA131" s="1"/>
      <c r="CIB131" s="1"/>
      <c r="CIC131" s="1"/>
      <c r="CID131" s="1"/>
      <c r="CIE131" s="1"/>
      <c r="CIF131" s="1"/>
      <c r="CIG131" s="1"/>
      <c r="CIH131" s="1"/>
      <c r="CII131" s="1"/>
      <c r="CIJ131" s="1"/>
      <c r="CIK131" s="1"/>
      <c r="CIL131" s="1"/>
      <c r="CIM131" s="1"/>
      <c r="CIN131" s="1"/>
      <c r="CIO131" s="1"/>
      <c r="CIP131" s="1"/>
      <c r="CIQ131" s="1"/>
      <c r="CIR131" s="1"/>
      <c r="CIS131" s="1"/>
      <c r="CIT131" s="1"/>
      <c r="CIU131" s="1"/>
      <c r="CIV131" s="1"/>
      <c r="CIW131" s="1"/>
      <c r="CIX131" s="1"/>
      <c r="CIY131" s="1"/>
      <c r="CIZ131" s="1"/>
      <c r="CJA131" s="1"/>
      <c r="CJB131" s="1"/>
      <c r="CJC131" s="1"/>
      <c r="CJD131" s="1"/>
      <c r="CJE131" s="1"/>
      <c r="CJF131" s="1"/>
      <c r="CJG131" s="1"/>
      <c r="CJH131" s="1"/>
      <c r="CJI131" s="1"/>
      <c r="CJJ131" s="1"/>
      <c r="CJK131" s="1"/>
      <c r="CJL131" s="1"/>
      <c r="CJM131" s="1"/>
      <c r="CJN131" s="1"/>
      <c r="CJO131" s="1"/>
      <c r="CJP131" s="1"/>
      <c r="CJQ131" s="1"/>
      <c r="CJR131" s="1"/>
      <c r="CJS131" s="1"/>
      <c r="CJT131" s="1"/>
      <c r="CJU131" s="1"/>
      <c r="CJV131" s="1"/>
      <c r="CJW131" s="1"/>
      <c r="CJX131" s="1"/>
      <c r="CJY131" s="1"/>
      <c r="CJZ131" s="1"/>
      <c r="CKA131" s="1"/>
      <c r="CKB131" s="1"/>
      <c r="CKC131" s="1"/>
      <c r="CKD131" s="1"/>
      <c r="CKE131" s="1"/>
      <c r="CKF131" s="1"/>
      <c r="CKG131" s="1"/>
      <c r="CKH131" s="1"/>
      <c r="CKI131" s="1"/>
      <c r="CKJ131" s="1"/>
      <c r="CKK131" s="1"/>
      <c r="CKL131" s="1"/>
      <c r="CKM131" s="1"/>
      <c r="CKN131" s="1"/>
      <c r="CKO131" s="1"/>
      <c r="CKP131" s="1"/>
      <c r="CKQ131" s="1"/>
      <c r="CKR131" s="1"/>
      <c r="CKS131" s="1"/>
      <c r="CKT131" s="1"/>
      <c r="CKU131" s="1"/>
      <c r="CKV131" s="1"/>
      <c r="CKW131" s="1"/>
      <c r="CKX131" s="1"/>
      <c r="CKY131" s="1"/>
      <c r="CKZ131" s="1"/>
      <c r="CLA131" s="1"/>
      <c r="CLB131" s="1"/>
      <c r="CLC131" s="1"/>
      <c r="CLD131" s="1"/>
      <c r="CLE131" s="1"/>
      <c r="CLF131" s="1"/>
      <c r="CLG131" s="1"/>
      <c r="CLH131" s="1"/>
      <c r="CLI131" s="1"/>
      <c r="CLJ131" s="1"/>
      <c r="CLK131" s="1"/>
      <c r="CLL131" s="1"/>
      <c r="CLM131" s="1"/>
      <c r="CLN131" s="1"/>
      <c r="CLO131" s="1"/>
      <c r="CLP131" s="1"/>
      <c r="CLQ131" s="1"/>
      <c r="CLR131" s="1"/>
      <c r="CLS131" s="1"/>
      <c r="CLT131" s="1"/>
      <c r="CLU131" s="1"/>
      <c r="CLV131" s="1"/>
      <c r="CLW131" s="1"/>
      <c r="CLX131" s="1"/>
      <c r="CLY131" s="1"/>
      <c r="CLZ131" s="1"/>
      <c r="CMA131" s="1"/>
      <c r="CMB131" s="1"/>
      <c r="CMC131" s="1"/>
      <c r="CMD131" s="1"/>
      <c r="CME131" s="1"/>
      <c r="CMF131" s="1"/>
      <c r="CMG131" s="1"/>
      <c r="CMH131" s="1"/>
      <c r="CMI131" s="1"/>
      <c r="CMJ131" s="1"/>
      <c r="CMK131" s="1"/>
      <c r="CML131" s="1"/>
      <c r="CMM131" s="1"/>
      <c r="CMN131" s="1"/>
      <c r="CMO131" s="1"/>
      <c r="CMP131" s="1"/>
      <c r="CMQ131" s="1"/>
      <c r="CMR131" s="1"/>
      <c r="CMS131" s="1"/>
      <c r="CMT131" s="1"/>
      <c r="CMU131" s="1"/>
      <c r="CMV131" s="1"/>
      <c r="CMW131" s="1"/>
      <c r="CMX131" s="1"/>
      <c r="CMY131" s="1"/>
      <c r="CMZ131" s="1"/>
      <c r="CNA131" s="1"/>
      <c r="CNB131" s="1"/>
      <c r="CNC131" s="1"/>
      <c r="CND131" s="1"/>
      <c r="CNE131" s="1"/>
      <c r="CNF131" s="1"/>
      <c r="CNG131" s="1"/>
      <c r="CNH131" s="1"/>
      <c r="CNI131" s="1"/>
      <c r="CNJ131" s="1"/>
      <c r="CNK131" s="1"/>
      <c r="CNL131" s="1"/>
      <c r="CNM131" s="1"/>
      <c r="CNN131" s="1"/>
      <c r="CNO131" s="1"/>
      <c r="CNP131" s="1"/>
      <c r="CNQ131" s="1"/>
      <c r="CNR131" s="1"/>
      <c r="CNS131" s="1"/>
      <c r="CNT131" s="1"/>
      <c r="CNU131" s="1"/>
      <c r="CNV131" s="1"/>
      <c r="CNW131" s="1"/>
      <c r="CNX131" s="1"/>
      <c r="CNY131" s="1"/>
      <c r="CNZ131" s="1"/>
      <c r="COA131" s="1"/>
      <c r="COB131" s="1"/>
      <c r="COC131" s="1"/>
      <c r="COD131" s="1"/>
      <c r="COE131" s="1"/>
      <c r="COF131" s="1"/>
      <c r="COG131" s="1"/>
      <c r="COH131" s="1"/>
      <c r="COI131" s="1"/>
      <c r="COJ131" s="1"/>
      <c r="COK131" s="1"/>
      <c r="COL131" s="1"/>
      <c r="COM131" s="1"/>
      <c r="CON131" s="1"/>
      <c r="COO131" s="1"/>
      <c r="COP131" s="1"/>
      <c r="COQ131" s="1"/>
      <c r="COR131" s="1"/>
      <c r="COS131" s="1"/>
      <c r="COT131" s="1"/>
      <c r="COU131" s="1"/>
      <c r="COV131" s="1"/>
      <c r="COW131" s="1"/>
      <c r="COX131" s="1"/>
      <c r="COY131" s="1"/>
      <c r="COZ131" s="1"/>
      <c r="CPA131" s="1"/>
      <c r="CPB131" s="1"/>
      <c r="CPC131" s="1"/>
      <c r="CPD131" s="1"/>
      <c r="CPE131" s="1"/>
      <c r="CPF131" s="1"/>
      <c r="CPG131" s="1"/>
      <c r="CPH131" s="1"/>
      <c r="CPI131" s="1"/>
      <c r="CPJ131" s="1"/>
      <c r="CPK131" s="1"/>
      <c r="CPL131" s="1"/>
      <c r="CPM131" s="1"/>
      <c r="CPN131" s="1"/>
      <c r="CPO131" s="1"/>
      <c r="CPP131" s="1"/>
      <c r="CPQ131" s="1"/>
      <c r="CPR131" s="1"/>
      <c r="CPS131" s="1"/>
      <c r="CPT131" s="1"/>
      <c r="CPU131" s="1"/>
      <c r="CPV131" s="1"/>
      <c r="CPW131" s="1"/>
      <c r="CPX131" s="1"/>
      <c r="CPY131" s="1"/>
      <c r="CPZ131" s="1"/>
      <c r="CQA131" s="1"/>
      <c r="CQB131" s="1"/>
      <c r="CQC131" s="1"/>
      <c r="CQD131" s="1"/>
      <c r="CQE131" s="1"/>
      <c r="CQF131" s="1"/>
      <c r="CQG131" s="1"/>
      <c r="CQH131" s="1"/>
      <c r="CQI131" s="1"/>
      <c r="CQJ131" s="1"/>
      <c r="CQK131" s="1"/>
      <c r="CQL131" s="1"/>
      <c r="CQM131" s="1"/>
      <c r="CQN131" s="1"/>
      <c r="CQO131" s="1"/>
      <c r="CQP131" s="1"/>
      <c r="CQQ131" s="1"/>
      <c r="CQR131" s="1"/>
      <c r="CQS131" s="1"/>
      <c r="CQT131" s="1"/>
      <c r="CQU131" s="1"/>
      <c r="CQV131" s="1"/>
      <c r="CQW131" s="1"/>
      <c r="CQX131" s="1"/>
      <c r="CQY131" s="1"/>
      <c r="CQZ131" s="1"/>
      <c r="CRA131" s="1"/>
      <c r="CRB131" s="1"/>
      <c r="CRC131" s="1"/>
      <c r="CRD131" s="1"/>
      <c r="CRE131" s="1"/>
      <c r="CRF131" s="1"/>
      <c r="CRG131" s="1"/>
      <c r="CRH131" s="1"/>
      <c r="CRI131" s="1"/>
      <c r="CRJ131" s="1"/>
      <c r="CRK131" s="1"/>
      <c r="CRL131" s="1"/>
      <c r="CRM131" s="1"/>
      <c r="CRN131" s="1"/>
      <c r="CRO131" s="1"/>
      <c r="CRP131" s="1"/>
      <c r="CRQ131" s="1"/>
      <c r="CRR131" s="1"/>
      <c r="CRS131" s="1"/>
      <c r="CRT131" s="1"/>
      <c r="CRU131" s="1"/>
      <c r="CRV131" s="1"/>
      <c r="CRW131" s="1"/>
      <c r="CRX131" s="1"/>
      <c r="CRY131" s="1"/>
      <c r="CRZ131" s="1"/>
      <c r="CSA131" s="1"/>
      <c r="CSB131" s="1"/>
      <c r="CSC131" s="1"/>
      <c r="CSD131" s="1"/>
      <c r="CSE131" s="1"/>
      <c r="CSF131" s="1"/>
      <c r="CSG131" s="1"/>
      <c r="CSH131" s="1"/>
      <c r="CSI131" s="1"/>
      <c r="CSJ131" s="1"/>
      <c r="CSK131" s="1"/>
      <c r="CSL131" s="1"/>
      <c r="CSM131" s="1"/>
      <c r="CSN131" s="1"/>
      <c r="CSO131" s="1"/>
      <c r="CSP131" s="1"/>
      <c r="CSQ131" s="1"/>
      <c r="CSR131" s="1"/>
      <c r="CSS131" s="1"/>
      <c r="CST131" s="1"/>
      <c r="CSU131" s="1"/>
      <c r="CSV131" s="1"/>
      <c r="CSW131" s="1"/>
      <c r="CSX131" s="1"/>
      <c r="CSY131" s="1"/>
      <c r="CSZ131" s="1"/>
      <c r="CTA131" s="1"/>
      <c r="CTB131" s="1"/>
      <c r="CTC131" s="1"/>
      <c r="CTD131" s="1"/>
      <c r="CTE131" s="1"/>
      <c r="CTF131" s="1"/>
      <c r="CTG131" s="1"/>
      <c r="CTH131" s="1"/>
      <c r="CTI131" s="1"/>
      <c r="CTJ131" s="1"/>
      <c r="CTK131" s="1"/>
      <c r="CTL131" s="1"/>
      <c r="CTM131" s="1"/>
      <c r="CTN131" s="1"/>
      <c r="CTO131" s="1"/>
      <c r="CTP131" s="1"/>
      <c r="CTQ131" s="1"/>
      <c r="CTR131" s="1"/>
      <c r="CTS131" s="1"/>
      <c r="CTT131" s="1"/>
      <c r="CTU131" s="1"/>
      <c r="CTV131" s="1"/>
      <c r="CTW131" s="1"/>
      <c r="CTX131" s="1"/>
      <c r="CTY131" s="1"/>
      <c r="CTZ131" s="1"/>
      <c r="CUA131" s="1"/>
      <c r="CUB131" s="1"/>
      <c r="CUC131" s="1"/>
      <c r="CUD131" s="1"/>
      <c r="CUE131" s="1"/>
      <c r="CUF131" s="1"/>
      <c r="CUG131" s="1"/>
      <c r="CUH131" s="1"/>
      <c r="CUI131" s="1"/>
      <c r="CUJ131" s="1"/>
      <c r="CUK131" s="1"/>
      <c r="CUL131" s="1"/>
      <c r="CUM131" s="1"/>
      <c r="CUN131" s="1"/>
      <c r="CUO131" s="1"/>
      <c r="CUP131" s="1"/>
      <c r="CUQ131" s="1"/>
      <c r="CUR131" s="1"/>
      <c r="CUS131" s="1"/>
      <c r="CUT131" s="1"/>
      <c r="CUU131" s="1"/>
      <c r="CUV131" s="1"/>
      <c r="CUW131" s="1"/>
      <c r="CUX131" s="1"/>
      <c r="CUY131" s="1"/>
      <c r="CUZ131" s="1"/>
      <c r="CVA131" s="1"/>
      <c r="CVB131" s="1"/>
      <c r="CVC131" s="1"/>
      <c r="CVD131" s="1"/>
      <c r="CVE131" s="1"/>
      <c r="CVF131" s="1"/>
      <c r="CVG131" s="1"/>
      <c r="CVH131" s="1"/>
      <c r="CVI131" s="1"/>
      <c r="CVJ131" s="1"/>
      <c r="CVK131" s="1"/>
      <c r="CVL131" s="1"/>
      <c r="CVM131" s="1"/>
      <c r="CVN131" s="1"/>
      <c r="CVO131" s="1"/>
      <c r="CVP131" s="1"/>
      <c r="CVQ131" s="1"/>
      <c r="CVR131" s="1"/>
      <c r="CVS131" s="1"/>
      <c r="CVT131" s="1"/>
      <c r="CVU131" s="1"/>
      <c r="CVV131" s="1"/>
      <c r="CVW131" s="1"/>
      <c r="CVX131" s="1"/>
      <c r="CVY131" s="1"/>
      <c r="CVZ131" s="1"/>
      <c r="CWA131" s="1"/>
      <c r="CWB131" s="1"/>
      <c r="CWC131" s="1"/>
      <c r="CWD131" s="1"/>
      <c r="CWE131" s="1"/>
      <c r="CWF131" s="1"/>
      <c r="CWG131" s="1"/>
      <c r="CWH131" s="1"/>
      <c r="CWI131" s="1"/>
      <c r="CWJ131" s="1"/>
      <c r="CWK131" s="1"/>
      <c r="CWL131" s="1"/>
      <c r="CWM131" s="1"/>
      <c r="CWN131" s="1"/>
      <c r="CWO131" s="1"/>
      <c r="CWP131" s="1"/>
      <c r="CWQ131" s="1"/>
      <c r="CWR131" s="1"/>
      <c r="CWS131" s="1"/>
      <c r="CWT131" s="1"/>
      <c r="CWU131" s="1"/>
      <c r="CWV131" s="1"/>
      <c r="CWW131" s="1"/>
      <c r="CWX131" s="1"/>
      <c r="CWY131" s="1"/>
      <c r="CWZ131" s="1"/>
      <c r="CXA131" s="1"/>
      <c r="CXB131" s="1"/>
      <c r="CXC131" s="1"/>
      <c r="CXD131" s="1"/>
      <c r="CXE131" s="1"/>
      <c r="CXF131" s="1"/>
      <c r="CXG131" s="1"/>
      <c r="CXH131" s="1"/>
      <c r="CXI131" s="1"/>
      <c r="CXJ131" s="1"/>
      <c r="CXK131" s="1"/>
      <c r="CXL131" s="1"/>
      <c r="CXM131" s="1"/>
      <c r="CXN131" s="1"/>
      <c r="CXO131" s="1"/>
      <c r="CXP131" s="1"/>
      <c r="CXQ131" s="1"/>
      <c r="CXR131" s="1"/>
      <c r="CXS131" s="1"/>
      <c r="CXT131" s="1"/>
      <c r="CXU131" s="1"/>
      <c r="CXV131" s="1"/>
      <c r="CXW131" s="1"/>
      <c r="CXX131" s="1"/>
      <c r="CXY131" s="1"/>
      <c r="CXZ131" s="1"/>
      <c r="CYA131" s="1"/>
      <c r="CYB131" s="1"/>
      <c r="CYC131" s="1"/>
      <c r="CYD131" s="1"/>
      <c r="CYE131" s="1"/>
      <c r="CYF131" s="1"/>
      <c r="CYG131" s="1"/>
      <c r="CYH131" s="1"/>
      <c r="CYI131" s="1"/>
      <c r="CYJ131" s="1"/>
      <c r="CYK131" s="1"/>
      <c r="CYL131" s="1"/>
      <c r="CYM131" s="1"/>
      <c r="CYN131" s="1"/>
      <c r="CYO131" s="1"/>
      <c r="CYP131" s="1"/>
      <c r="CYQ131" s="1"/>
      <c r="CYR131" s="1"/>
      <c r="CYS131" s="1"/>
      <c r="CYT131" s="1"/>
      <c r="CYU131" s="1"/>
      <c r="CYV131" s="1"/>
      <c r="CYW131" s="1"/>
      <c r="CYX131" s="1"/>
      <c r="CYY131" s="1"/>
      <c r="CYZ131" s="1"/>
      <c r="CZA131" s="1"/>
      <c r="CZB131" s="1"/>
      <c r="CZC131" s="1"/>
      <c r="CZD131" s="1"/>
      <c r="CZE131" s="1"/>
      <c r="CZF131" s="1"/>
      <c r="CZG131" s="1"/>
      <c r="CZH131" s="1"/>
      <c r="CZI131" s="1"/>
      <c r="CZJ131" s="1"/>
      <c r="CZK131" s="1"/>
      <c r="CZL131" s="1"/>
      <c r="CZM131" s="1"/>
      <c r="CZN131" s="1"/>
      <c r="CZO131" s="1"/>
      <c r="CZP131" s="1"/>
      <c r="CZQ131" s="1"/>
      <c r="CZR131" s="1"/>
      <c r="CZS131" s="1"/>
      <c r="CZT131" s="1"/>
      <c r="CZU131" s="1"/>
      <c r="CZV131" s="1"/>
      <c r="CZW131" s="1"/>
      <c r="CZX131" s="1"/>
      <c r="CZY131" s="1"/>
      <c r="CZZ131" s="1"/>
      <c r="DAA131" s="1"/>
      <c r="DAB131" s="1"/>
      <c r="DAC131" s="1"/>
      <c r="DAD131" s="1"/>
      <c r="DAE131" s="1"/>
      <c r="DAF131" s="1"/>
      <c r="DAG131" s="1"/>
      <c r="DAH131" s="1"/>
      <c r="DAI131" s="1"/>
      <c r="DAJ131" s="1"/>
      <c r="DAK131" s="1"/>
      <c r="DAL131" s="1"/>
      <c r="DAM131" s="1"/>
      <c r="DAN131" s="1"/>
      <c r="DAO131" s="1"/>
      <c r="DAP131" s="1"/>
      <c r="DAQ131" s="1"/>
      <c r="DAR131" s="1"/>
      <c r="DAS131" s="1"/>
      <c r="DAT131" s="1"/>
      <c r="DAU131" s="1"/>
      <c r="DAV131" s="1"/>
      <c r="DAW131" s="1"/>
      <c r="DAX131" s="1"/>
      <c r="DAY131" s="1"/>
      <c r="DAZ131" s="1"/>
      <c r="DBA131" s="1"/>
      <c r="DBB131" s="1"/>
      <c r="DBC131" s="1"/>
      <c r="DBD131" s="1"/>
      <c r="DBE131" s="1"/>
      <c r="DBF131" s="1"/>
      <c r="DBG131" s="1"/>
      <c r="DBH131" s="1"/>
      <c r="DBI131" s="1"/>
      <c r="DBJ131" s="1"/>
      <c r="DBK131" s="1"/>
      <c r="DBL131" s="1"/>
      <c r="DBM131" s="1"/>
      <c r="DBN131" s="1"/>
      <c r="DBO131" s="1"/>
      <c r="DBP131" s="1"/>
      <c r="DBQ131" s="1"/>
      <c r="DBR131" s="1"/>
      <c r="DBS131" s="1"/>
      <c r="DBT131" s="1"/>
      <c r="DBU131" s="1"/>
      <c r="DBV131" s="1"/>
      <c r="DBW131" s="1"/>
      <c r="DBX131" s="1"/>
      <c r="DBY131" s="1"/>
      <c r="DBZ131" s="1"/>
      <c r="DCA131" s="1"/>
      <c r="DCB131" s="1"/>
      <c r="DCC131" s="1"/>
      <c r="DCD131" s="1"/>
      <c r="DCE131" s="1"/>
      <c r="DCF131" s="1"/>
      <c r="DCG131" s="1"/>
      <c r="DCH131" s="1"/>
      <c r="DCI131" s="1"/>
      <c r="DCJ131" s="1"/>
      <c r="DCK131" s="1"/>
      <c r="DCL131" s="1"/>
      <c r="DCM131" s="1"/>
      <c r="DCN131" s="1"/>
      <c r="DCO131" s="1"/>
      <c r="DCP131" s="1"/>
      <c r="DCQ131" s="1"/>
      <c r="DCR131" s="1"/>
      <c r="DCS131" s="1"/>
      <c r="DCT131" s="1"/>
      <c r="DCU131" s="1"/>
      <c r="DCV131" s="1"/>
      <c r="DCW131" s="1"/>
      <c r="DCX131" s="1"/>
      <c r="DCY131" s="1"/>
      <c r="DCZ131" s="1"/>
      <c r="DDA131" s="1"/>
      <c r="DDB131" s="1"/>
      <c r="DDC131" s="1"/>
      <c r="DDD131" s="1"/>
      <c r="DDE131" s="1"/>
      <c r="DDF131" s="1"/>
      <c r="DDG131" s="1"/>
      <c r="DDH131" s="1"/>
      <c r="DDI131" s="1"/>
      <c r="DDJ131" s="1"/>
      <c r="DDK131" s="1"/>
      <c r="DDL131" s="1"/>
      <c r="DDM131" s="1"/>
      <c r="DDN131" s="1"/>
      <c r="DDO131" s="1"/>
      <c r="DDP131" s="1"/>
      <c r="DDQ131" s="1"/>
      <c r="DDR131" s="1"/>
      <c r="DDS131" s="1"/>
      <c r="DDT131" s="1"/>
      <c r="DDU131" s="1"/>
      <c r="DDV131" s="1"/>
      <c r="DDW131" s="1"/>
      <c r="DDX131" s="1"/>
      <c r="DDY131" s="1"/>
      <c r="DDZ131" s="1"/>
      <c r="DEA131" s="1"/>
      <c r="DEB131" s="1"/>
      <c r="DEC131" s="1"/>
      <c r="DED131" s="1"/>
      <c r="DEE131" s="1"/>
      <c r="DEF131" s="1"/>
      <c r="DEG131" s="1"/>
      <c r="DEH131" s="1"/>
      <c r="DEI131" s="1"/>
      <c r="DEJ131" s="1"/>
      <c r="DEK131" s="1"/>
      <c r="DEL131" s="1"/>
      <c r="DEM131" s="1"/>
      <c r="DEN131" s="1"/>
      <c r="DEO131" s="1"/>
      <c r="DEP131" s="1"/>
      <c r="DEQ131" s="1"/>
      <c r="DER131" s="1"/>
      <c r="DES131" s="1"/>
      <c r="DET131" s="1"/>
      <c r="DEU131" s="1"/>
      <c r="DEV131" s="1"/>
      <c r="DEW131" s="1"/>
      <c r="DEX131" s="1"/>
      <c r="DEY131" s="1"/>
      <c r="DEZ131" s="1"/>
      <c r="DFA131" s="1"/>
      <c r="DFB131" s="1"/>
      <c r="DFC131" s="1"/>
      <c r="DFD131" s="1"/>
      <c r="DFE131" s="1"/>
      <c r="DFF131" s="1"/>
      <c r="DFG131" s="1"/>
      <c r="DFH131" s="1"/>
      <c r="DFI131" s="1"/>
      <c r="DFJ131" s="1"/>
      <c r="DFK131" s="1"/>
      <c r="DFL131" s="1"/>
      <c r="DFM131" s="1"/>
      <c r="DFN131" s="1"/>
      <c r="DFO131" s="1"/>
      <c r="DFP131" s="1"/>
      <c r="DFQ131" s="1"/>
      <c r="DFR131" s="1"/>
      <c r="DFS131" s="1"/>
      <c r="DFT131" s="1"/>
      <c r="DFU131" s="1"/>
      <c r="DFV131" s="1"/>
      <c r="DFW131" s="1"/>
      <c r="DFX131" s="1"/>
      <c r="DFY131" s="1"/>
      <c r="DFZ131" s="1"/>
      <c r="DGA131" s="1"/>
      <c r="DGB131" s="1"/>
      <c r="DGC131" s="1"/>
      <c r="DGD131" s="1"/>
      <c r="DGE131" s="1"/>
      <c r="DGF131" s="1"/>
      <c r="DGG131" s="1"/>
      <c r="DGH131" s="1"/>
      <c r="DGI131" s="1"/>
      <c r="DGJ131" s="1"/>
      <c r="DGK131" s="1"/>
      <c r="DGL131" s="1"/>
      <c r="DGM131" s="1"/>
      <c r="DGN131" s="1"/>
      <c r="DGO131" s="1"/>
      <c r="DGP131" s="1"/>
      <c r="DGQ131" s="1"/>
      <c r="DGR131" s="1"/>
      <c r="DGS131" s="1"/>
      <c r="DGT131" s="1"/>
      <c r="DGU131" s="1"/>
      <c r="DGV131" s="1"/>
      <c r="DGW131" s="1"/>
      <c r="DGX131" s="1"/>
      <c r="DGY131" s="1"/>
      <c r="DGZ131" s="1"/>
      <c r="DHA131" s="1"/>
      <c r="DHB131" s="1"/>
      <c r="DHC131" s="1"/>
      <c r="DHD131" s="1"/>
      <c r="DHE131" s="1"/>
      <c r="DHF131" s="1"/>
      <c r="DHG131" s="1"/>
      <c r="DHH131" s="1"/>
      <c r="DHI131" s="1"/>
      <c r="DHJ131" s="1"/>
      <c r="DHK131" s="1"/>
      <c r="DHL131" s="1"/>
      <c r="DHM131" s="1"/>
      <c r="DHN131" s="1"/>
      <c r="DHO131" s="1"/>
      <c r="DHP131" s="1"/>
      <c r="DHQ131" s="1"/>
      <c r="DHR131" s="1"/>
      <c r="DHS131" s="1"/>
      <c r="DHT131" s="1"/>
      <c r="DHU131" s="1"/>
      <c r="DHV131" s="1"/>
      <c r="DHW131" s="1"/>
      <c r="DHX131" s="1"/>
      <c r="DHY131" s="1"/>
      <c r="DHZ131" s="1"/>
      <c r="DIA131" s="1"/>
      <c r="DIB131" s="1"/>
      <c r="DIC131" s="1"/>
      <c r="DID131" s="1"/>
      <c r="DIE131" s="1"/>
      <c r="DIF131" s="1"/>
      <c r="DIG131" s="1"/>
      <c r="DIH131" s="1"/>
      <c r="DII131" s="1"/>
      <c r="DIJ131" s="1"/>
      <c r="DIK131" s="1"/>
      <c r="DIL131" s="1"/>
      <c r="DIM131" s="1"/>
      <c r="DIN131" s="1"/>
      <c r="DIO131" s="1"/>
      <c r="DIP131" s="1"/>
      <c r="DIQ131" s="1"/>
      <c r="DIR131" s="1"/>
      <c r="DIS131" s="1"/>
      <c r="DIT131" s="1"/>
      <c r="DIU131" s="1"/>
      <c r="DIV131" s="1"/>
      <c r="DIW131" s="1"/>
      <c r="DIX131" s="1"/>
      <c r="DIY131" s="1"/>
      <c r="DIZ131" s="1"/>
      <c r="DJA131" s="1"/>
      <c r="DJB131" s="1"/>
      <c r="DJC131" s="1"/>
      <c r="DJD131" s="1"/>
      <c r="DJE131" s="1"/>
      <c r="DJF131" s="1"/>
      <c r="DJG131" s="1"/>
      <c r="DJH131" s="1"/>
      <c r="DJI131" s="1"/>
      <c r="DJJ131" s="1"/>
      <c r="DJK131" s="1"/>
      <c r="DJL131" s="1"/>
      <c r="DJM131" s="1"/>
      <c r="DJN131" s="1"/>
      <c r="DJO131" s="1"/>
      <c r="DJP131" s="1"/>
      <c r="DJQ131" s="1"/>
      <c r="DJR131" s="1"/>
      <c r="DJS131" s="1"/>
      <c r="DJT131" s="1"/>
      <c r="DJU131" s="1"/>
      <c r="DJV131" s="1"/>
      <c r="DJW131" s="1"/>
      <c r="DJX131" s="1"/>
      <c r="DJY131" s="1"/>
      <c r="DJZ131" s="1"/>
      <c r="DKA131" s="1"/>
      <c r="DKB131" s="1"/>
      <c r="DKC131" s="1"/>
      <c r="DKD131" s="1"/>
      <c r="DKE131" s="1"/>
      <c r="DKF131" s="1"/>
      <c r="DKG131" s="1"/>
      <c r="DKH131" s="1"/>
      <c r="DKI131" s="1"/>
      <c r="DKJ131" s="1"/>
      <c r="DKK131" s="1"/>
      <c r="DKL131" s="1"/>
      <c r="DKM131" s="1"/>
      <c r="DKN131" s="1"/>
      <c r="DKO131" s="1"/>
      <c r="DKP131" s="1"/>
      <c r="DKQ131" s="1"/>
      <c r="DKR131" s="1"/>
      <c r="DKS131" s="1"/>
      <c r="DKT131" s="1"/>
      <c r="DKU131" s="1"/>
      <c r="DKV131" s="1"/>
      <c r="DKW131" s="1"/>
      <c r="DKX131" s="1"/>
      <c r="DKY131" s="1"/>
      <c r="DKZ131" s="1"/>
      <c r="DLA131" s="1"/>
      <c r="DLB131" s="1"/>
      <c r="DLC131" s="1"/>
      <c r="DLD131" s="1"/>
      <c r="DLE131" s="1"/>
      <c r="DLF131" s="1"/>
      <c r="DLG131" s="1"/>
      <c r="DLH131" s="1"/>
      <c r="DLI131" s="1"/>
      <c r="DLJ131" s="1"/>
      <c r="DLK131" s="1"/>
      <c r="DLL131" s="1"/>
      <c r="DLM131" s="1"/>
      <c r="DLN131" s="1"/>
      <c r="DLO131" s="1"/>
      <c r="DLP131" s="1"/>
      <c r="DLQ131" s="1"/>
      <c r="DLR131" s="1"/>
      <c r="DLS131" s="1"/>
      <c r="DLT131" s="1"/>
      <c r="DLU131" s="1"/>
      <c r="DLV131" s="1"/>
      <c r="DLW131" s="1"/>
      <c r="DLX131" s="1"/>
      <c r="DLY131" s="1"/>
      <c r="DLZ131" s="1"/>
      <c r="DMA131" s="1"/>
      <c r="DMB131" s="1"/>
      <c r="DMC131" s="1"/>
      <c r="DMD131" s="1"/>
      <c r="DME131" s="1"/>
      <c r="DMF131" s="1"/>
      <c r="DMG131" s="1"/>
      <c r="DMH131" s="1"/>
      <c r="DMI131" s="1"/>
      <c r="DMJ131" s="1"/>
      <c r="DMK131" s="1"/>
      <c r="DML131" s="1"/>
      <c r="DMM131" s="1"/>
      <c r="DMN131" s="1"/>
      <c r="DMO131" s="1"/>
      <c r="DMP131" s="1"/>
      <c r="DMQ131" s="1"/>
      <c r="DMR131" s="1"/>
      <c r="DMS131" s="1"/>
      <c r="DMT131" s="1"/>
      <c r="DMU131" s="1"/>
      <c r="DMV131" s="1"/>
      <c r="DMW131" s="1"/>
      <c r="DMX131" s="1"/>
      <c r="DMY131" s="1"/>
      <c r="DMZ131" s="1"/>
      <c r="DNA131" s="1"/>
      <c r="DNB131" s="1"/>
      <c r="DNC131" s="1"/>
      <c r="DND131" s="1"/>
      <c r="DNE131" s="1"/>
      <c r="DNF131" s="1"/>
      <c r="DNG131" s="1"/>
      <c r="DNH131" s="1"/>
      <c r="DNI131" s="1"/>
      <c r="DNJ131" s="1"/>
      <c r="DNK131" s="1"/>
      <c r="DNL131" s="1"/>
      <c r="DNM131" s="1"/>
      <c r="DNN131" s="1"/>
      <c r="DNO131" s="1"/>
      <c r="DNP131" s="1"/>
      <c r="DNQ131" s="1"/>
      <c r="DNR131" s="1"/>
      <c r="DNS131" s="1"/>
      <c r="DNT131" s="1"/>
      <c r="DNU131" s="1"/>
      <c r="DNV131" s="1"/>
      <c r="DNW131" s="1"/>
      <c r="DNX131" s="1"/>
      <c r="DNY131" s="1"/>
      <c r="DNZ131" s="1"/>
      <c r="DOA131" s="1"/>
      <c r="DOB131" s="1"/>
      <c r="DOC131" s="1"/>
      <c r="DOD131" s="1"/>
      <c r="DOE131" s="1"/>
      <c r="DOF131" s="1"/>
      <c r="DOG131" s="1"/>
      <c r="DOH131" s="1"/>
      <c r="DOI131" s="1"/>
      <c r="DOJ131" s="1"/>
      <c r="DOK131" s="1"/>
      <c r="DOL131" s="1"/>
      <c r="DOM131" s="1"/>
      <c r="DON131" s="1"/>
      <c r="DOO131" s="1"/>
      <c r="DOP131" s="1"/>
      <c r="DOQ131" s="1"/>
      <c r="DOR131" s="1"/>
      <c r="DOS131" s="1"/>
      <c r="DOT131" s="1"/>
      <c r="DOU131" s="1"/>
      <c r="DOV131" s="1"/>
      <c r="DOW131" s="1"/>
      <c r="DOX131" s="1"/>
      <c r="DOY131" s="1"/>
      <c r="DOZ131" s="1"/>
      <c r="DPA131" s="1"/>
      <c r="DPB131" s="1"/>
      <c r="DPC131" s="1"/>
      <c r="DPD131" s="1"/>
      <c r="DPE131" s="1"/>
      <c r="DPF131" s="1"/>
      <c r="DPG131" s="1"/>
      <c r="DPH131" s="1"/>
      <c r="DPI131" s="1"/>
      <c r="DPJ131" s="1"/>
      <c r="DPK131" s="1"/>
      <c r="DPL131" s="1"/>
      <c r="DPM131" s="1"/>
      <c r="DPN131" s="1"/>
      <c r="DPO131" s="1"/>
      <c r="DPP131" s="1"/>
      <c r="DPQ131" s="1"/>
      <c r="DPR131" s="1"/>
      <c r="DPS131" s="1"/>
      <c r="DPT131" s="1"/>
      <c r="DPU131" s="1"/>
      <c r="DPV131" s="1"/>
      <c r="DPW131" s="1"/>
      <c r="DPX131" s="1"/>
      <c r="DPY131" s="1"/>
      <c r="DPZ131" s="1"/>
      <c r="DQA131" s="1"/>
      <c r="DQB131" s="1"/>
      <c r="DQC131" s="1"/>
      <c r="DQD131" s="1"/>
      <c r="DQE131" s="1"/>
      <c r="DQF131" s="1"/>
      <c r="DQG131" s="1"/>
      <c r="DQH131" s="1"/>
      <c r="DQI131" s="1"/>
      <c r="DQJ131" s="1"/>
      <c r="DQK131" s="1"/>
      <c r="DQL131" s="1"/>
      <c r="DQM131" s="1"/>
      <c r="DQN131" s="1"/>
      <c r="DQO131" s="1"/>
      <c r="DQP131" s="1"/>
      <c r="DQQ131" s="1"/>
      <c r="DQR131" s="1"/>
      <c r="DQS131" s="1"/>
      <c r="DQT131" s="1"/>
      <c r="DQU131" s="1"/>
      <c r="DQV131" s="1"/>
      <c r="DQW131" s="1"/>
      <c r="DQX131" s="1"/>
      <c r="DQY131" s="1"/>
      <c r="DQZ131" s="1"/>
      <c r="DRA131" s="1"/>
      <c r="DRB131" s="1"/>
      <c r="DRC131" s="1"/>
      <c r="DRD131" s="1"/>
      <c r="DRE131" s="1"/>
      <c r="DRF131" s="1"/>
      <c r="DRG131" s="1"/>
      <c r="DRH131" s="1"/>
      <c r="DRI131" s="1"/>
      <c r="DRJ131" s="1"/>
      <c r="DRK131" s="1"/>
      <c r="DRL131" s="1"/>
      <c r="DRM131" s="1"/>
      <c r="DRN131" s="1"/>
      <c r="DRO131" s="1"/>
      <c r="DRP131" s="1"/>
      <c r="DRQ131" s="1"/>
      <c r="DRR131" s="1"/>
      <c r="DRS131" s="1"/>
      <c r="DRT131" s="1"/>
      <c r="DRU131" s="1"/>
      <c r="DRV131" s="1"/>
      <c r="DRW131" s="1"/>
      <c r="DRX131" s="1"/>
      <c r="DRY131" s="1"/>
      <c r="DRZ131" s="1"/>
      <c r="DSA131" s="1"/>
      <c r="DSB131" s="1"/>
      <c r="DSC131" s="1"/>
      <c r="DSD131" s="1"/>
      <c r="DSE131" s="1"/>
      <c r="DSF131" s="1"/>
      <c r="DSG131" s="1"/>
      <c r="DSH131" s="1"/>
      <c r="DSI131" s="1"/>
      <c r="DSJ131" s="1"/>
      <c r="DSK131" s="1"/>
      <c r="DSL131" s="1"/>
      <c r="DSM131" s="1"/>
      <c r="DSN131" s="1"/>
      <c r="DSO131" s="1"/>
      <c r="DSP131" s="1"/>
      <c r="DSQ131" s="1"/>
      <c r="DSR131" s="1"/>
      <c r="DSS131" s="1"/>
      <c r="DST131" s="1"/>
      <c r="DSU131" s="1"/>
      <c r="DSV131" s="1"/>
      <c r="DSW131" s="1"/>
      <c r="DSX131" s="1"/>
      <c r="DSY131" s="1"/>
      <c r="DSZ131" s="1"/>
      <c r="DTA131" s="1"/>
      <c r="DTB131" s="1"/>
      <c r="DTC131" s="1"/>
      <c r="DTD131" s="1"/>
      <c r="DTE131" s="1"/>
      <c r="DTF131" s="1"/>
      <c r="DTG131" s="1"/>
      <c r="DTH131" s="1"/>
      <c r="DTI131" s="1"/>
      <c r="DTJ131" s="1"/>
      <c r="DTK131" s="1"/>
      <c r="DTL131" s="1"/>
      <c r="DTM131" s="1"/>
      <c r="DTN131" s="1"/>
      <c r="DTO131" s="1"/>
      <c r="DTP131" s="1"/>
      <c r="DTQ131" s="1"/>
      <c r="DTR131" s="1"/>
      <c r="DTS131" s="1"/>
      <c r="DTT131" s="1"/>
      <c r="DTU131" s="1"/>
      <c r="DTV131" s="1"/>
      <c r="DTW131" s="1"/>
      <c r="DTX131" s="1"/>
      <c r="DTY131" s="1"/>
      <c r="DTZ131" s="1"/>
      <c r="DUA131" s="1"/>
      <c r="DUB131" s="1"/>
      <c r="DUC131" s="1"/>
      <c r="DUD131" s="1"/>
      <c r="DUE131" s="1"/>
      <c r="DUF131" s="1"/>
      <c r="DUG131" s="1"/>
      <c r="DUH131" s="1"/>
      <c r="DUI131" s="1"/>
      <c r="DUJ131" s="1"/>
      <c r="DUK131" s="1"/>
      <c r="DUL131" s="1"/>
      <c r="DUM131" s="1"/>
      <c r="DUN131" s="1"/>
      <c r="DUO131" s="1"/>
      <c r="DUP131" s="1"/>
      <c r="DUQ131" s="1"/>
      <c r="DUR131" s="1"/>
      <c r="DUS131" s="1"/>
      <c r="DUT131" s="1"/>
      <c r="DUU131" s="1"/>
      <c r="DUV131" s="1"/>
      <c r="DUW131" s="1"/>
      <c r="DUX131" s="1"/>
      <c r="DUY131" s="1"/>
      <c r="DUZ131" s="1"/>
      <c r="DVA131" s="1"/>
      <c r="DVB131" s="1"/>
      <c r="DVC131" s="1"/>
      <c r="DVD131" s="1"/>
      <c r="DVE131" s="1"/>
      <c r="DVF131" s="1"/>
      <c r="DVG131" s="1"/>
      <c r="DVH131" s="1"/>
      <c r="DVI131" s="1"/>
      <c r="DVJ131" s="1"/>
      <c r="DVK131" s="1"/>
      <c r="DVL131" s="1"/>
      <c r="DVM131" s="1"/>
      <c r="DVN131" s="1"/>
      <c r="DVO131" s="1"/>
      <c r="DVP131" s="1"/>
      <c r="DVQ131" s="1"/>
      <c r="DVR131" s="1"/>
      <c r="DVS131" s="1"/>
      <c r="DVT131" s="1"/>
      <c r="DVU131" s="1"/>
      <c r="DVV131" s="1"/>
      <c r="DVW131" s="1"/>
      <c r="DVX131" s="1"/>
      <c r="DVY131" s="1"/>
      <c r="DVZ131" s="1"/>
      <c r="DWA131" s="1"/>
      <c r="DWB131" s="1"/>
      <c r="DWC131" s="1"/>
      <c r="DWD131" s="1"/>
      <c r="DWE131" s="1"/>
      <c r="DWF131" s="1"/>
      <c r="DWG131" s="1"/>
      <c r="DWH131" s="1"/>
      <c r="DWI131" s="1"/>
      <c r="DWJ131" s="1"/>
      <c r="DWK131" s="1"/>
      <c r="DWL131" s="1"/>
      <c r="DWM131" s="1"/>
      <c r="DWN131" s="1"/>
      <c r="DWO131" s="1"/>
      <c r="DWP131" s="1"/>
      <c r="DWQ131" s="1"/>
      <c r="DWR131" s="1"/>
      <c r="DWS131" s="1"/>
      <c r="DWT131" s="1"/>
      <c r="DWU131" s="1"/>
      <c r="DWV131" s="1"/>
      <c r="DWW131" s="1"/>
      <c r="DWX131" s="1"/>
      <c r="DWY131" s="1"/>
      <c r="DWZ131" s="1"/>
      <c r="DXA131" s="1"/>
      <c r="DXB131" s="1"/>
      <c r="DXC131" s="1"/>
      <c r="DXD131" s="1"/>
      <c r="DXE131" s="1"/>
      <c r="DXF131" s="1"/>
      <c r="DXG131" s="1"/>
      <c r="DXH131" s="1"/>
      <c r="DXI131" s="1"/>
      <c r="DXJ131" s="1"/>
      <c r="DXK131" s="1"/>
      <c r="DXL131" s="1"/>
      <c r="DXM131" s="1"/>
      <c r="DXN131" s="1"/>
      <c r="DXO131" s="1"/>
      <c r="DXP131" s="1"/>
      <c r="DXQ131" s="1"/>
      <c r="DXR131" s="1"/>
      <c r="DXS131" s="1"/>
      <c r="DXT131" s="1"/>
      <c r="DXU131" s="1"/>
      <c r="DXV131" s="1"/>
      <c r="DXW131" s="1"/>
      <c r="DXX131" s="1"/>
      <c r="DXY131" s="1"/>
      <c r="DXZ131" s="1"/>
      <c r="DYA131" s="1"/>
      <c r="DYB131" s="1"/>
      <c r="DYC131" s="1"/>
      <c r="DYD131" s="1"/>
      <c r="DYE131" s="1"/>
      <c r="DYF131" s="1"/>
      <c r="DYG131" s="1"/>
      <c r="DYH131" s="1"/>
      <c r="DYI131" s="1"/>
      <c r="DYJ131" s="1"/>
      <c r="DYK131" s="1"/>
      <c r="DYL131" s="1"/>
      <c r="DYM131" s="1"/>
      <c r="DYN131" s="1"/>
      <c r="DYO131" s="1"/>
      <c r="DYP131" s="1"/>
      <c r="DYQ131" s="1"/>
      <c r="DYR131" s="1"/>
      <c r="DYS131" s="1"/>
      <c r="DYT131" s="1"/>
      <c r="DYU131" s="1"/>
      <c r="DYV131" s="1"/>
      <c r="DYW131" s="1"/>
      <c r="DYX131" s="1"/>
      <c r="DYY131" s="1"/>
      <c r="DYZ131" s="1"/>
      <c r="DZA131" s="1"/>
      <c r="DZB131" s="1"/>
      <c r="DZC131" s="1"/>
      <c r="DZD131" s="1"/>
      <c r="DZE131" s="1"/>
      <c r="DZF131" s="1"/>
      <c r="DZG131" s="1"/>
      <c r="DZH131" s="1"/>
      <c r="DZI131" s="1"/>
      <c r="DZJ131" s="1"/>
      <c r="DZK131" s="1"/>
      <c r="DZL131" s="1"/>
      <c r="DZM131" s="1"/>
      <c r="DZN131" s="1"/>
      <c r="DZO131" s="1"/>
      <c r="DZP131" s="1"/>
      <c r="DZQ131" s="1"/>
      <c r="DZR131" s="1"/>
      <c r="DZS131" s="1"/>
      <c r="DZT131" s="1"/>
      <c r="DZU131" s="1"/>
      <c r="DZV131" s="1"/>
      <c r="DZW131" s="1"/>
      <c r="DZX131" s="1"/>
      <c r="DZY131" s="1"/>
      <c r="DZZ131" s="1"/>
      <c r="EAA131" s="1"/>
      <c r="EAB131" s="1"/>
      <c r="EAC131" s="1"/>
      <c r="EAD131" s="1"/>
      <c r="EAE131" s="1"/>
      <c r="EAF131" s="1"/>
      <c r="EAG131" s="1"/>
      <c r="EAH131" s="1"/>
      <c r="EAI131" s="1"/>
      <c r="EAJ131" s="1"/>
      <c r="EAK131" s="1"/>
      <c r="EAL131" s="1"/>
      <c r="EAM131" s="1"/>
      <c r="EAN131" s="1"/>
      <c r="EAO131" s="1"/>
      <c r="EAP131" s="1"/>
      <c r="EAQ131" s="1"/>
      <c r="EAR131" s="1"/>
      <c r="EAS131" s="1"/>
      <c r="EAT131" s="1"/>
      <c r="EAU131" s="1"/>
      <c r="EAV131" s="1"/>
      <c r="EAW131" s="1"/>
      <c r="EAX131" s="1"/>
      <c r="EAY131" s="1"/>
      <c r="EAZ131" s="1"/>
      <c r="EBA131" s="1"/>
      <c r="EBB131" s="1"/>
      <c r="EBC131" s="1"/>
      <c r="EBD131" s="1"/>
      <c r="EBE131" s="1"/>
      <c r="EBF131" s="1"/>
      <c r="EBG131" s="1"/>
      <c r="EBH131" s="1"/>
      <c r="EBI131" s="1"/>
      <c r="EBJ131" s="1"/>
      <c r="EBK131" s="1"/>
      <c r="EBL131" s="1"/>
      <c r="EBM131" s="1"/>
      <c r="EBN131" s="1"/>
      <c r="EBO131" s="1"/>
      <c r="EBP131" s="1"/>
      <c r="EBQ131" s="1"/>
      <c r="EBR131" s="1"/>
      <c r="EBS131" s="1"/>
      <c r="EBT131" s="1"/>
      <c r="EBU131" s="1"/>
      <c r="EBV131" s="1"/>
      <c r="EBW131" s="1"/>
      <c r="EBX131" s="1"/>
      <c r="EBY131" s="1"/>
      <c r="EBZ131" s="1"/>
      <c r="ECA131" s="1"/>
      <c r="ECB131" s="1"/>
      <c r="ECC131" s="1"/>
      <c r="ECD131" s="1"/>
      <c r="ECE131" s="1"/>
      <c r="ECF131" s="1"/>
      <c r="ECG131" s="1"/>
      <c r="ECH131" s="1"/>
      <c r="ECI131" s="1"/>
      <c r="ECJ131" s="1"/>
      <c r="ECK131" s="1"/>
      <c r="ECL131" s="1"/>
      <c r="ECM131" s="1"/>
      <c r="ECN131" s="1"/>
      <c r="ECO131" s="1"/>
      <c r="ECP131" s="1"/>
      <c r="ECQ131" s="1"/>
      <c r="ECR131" s="1"/>
      <c r="ECS131" s="1"/>
      <c r="ECT131" s="1"/>
      <c r="ECU131" s="1"/>
      <c r="ECV131" s="1"/>
      <c r="ECW131" s="1"/>
      <c r="ECX131" s="1"/>
      <c r="ECY131" s="1"/>
      <c r="ECZ131" s="1"/>
      <c r="EDA131" s="1"/>
      <c r="EDB131" s="1"/>
      <c r="EDC131" s="1"/>
      <c r="EDD131" s="1"/>
      <c r="EDE131" s="1"/>
      <c r="EDF131" s="1"/>
      <c r="EDG131" s="1"/>
      <c r="EDH131" s="1"/>
      <c r="EDI131" s="1"/>
      <c r="EDJ131" s="1"/>
      <c r="EDK131" s="1"/>
      <c r="EDL131" s="1"/>
      <c r="EDM131" s="1"/>
      <c r="EDN131" s="1"/>
      <c r="EDO131" s="1"/>
      <c r="EDP131" s="1"/>
      <c r="EDQ131" s="1"/>
      <c r="EDR131" s="1"/>
      <c r="EDS131" s="1"/>
      <c r="EDT131" s="1"/>
      <c r="EDU131" s="1"/>
      <c r="EDV131" s="1"/>
      <c r="EDW131" s="1"/>
      <c r="EDX131" s="1"/>
      <c r="EDY131" s="1"/>
      <c r="EDZ131" s="1"/>
      <c r="EEA131" s="1"/>
      <c r="EEB131" s="1"/>
      <c r="EEC131" s="1"/>
      <c r="EED131" s="1"/>
      <c r="EEE131" s="1"/>
      <c r="EEF131" s="1"/>
      <c r="EEG131" s="1"/>
      <c r="EEH131" s="1"/>
      <c r="EEI131" s="1"/>
      <c r="EEJ131" s="1"/>
      <c r="EEK131" s="1"/>
      <c r="EEL131" s="1"/>
      <c r="EEM131" s="1"/>
      <c r="EEN131" s="1"/>
      <c r="EEO131" s="1"/>
      <c r="EEP131" s="1"/>
      <c r="EEQ131" s="1"/>
      <c r="EER131" s="1"/>
      <c r="EES131" s="1"/>
      <c r="EET131" s="1"/>
      <c r="EEU131" s="1"/>
      <c r="EEV131" s="1"/>
      <c r="EEW131" s="1"/>
      <c r="EEX131" s="1"/>
      <c r="EEY131" s="1"/>
      <c r="EEZ131" s="1"/>
      <c r="EFA131" s="1"/>
      <c r="EFB131" s="1"/>
      <c r="EFC131" s="1"/>
      <c r="EFD131" s="1"/>
      <c r="EFE131" s="1"/>
      <c r="EFF131" s="1"/>
      <c r="EFG131" s="1"/>
      <c r="EFH131" s="1"/>
      <c r="EFI131" s="1"/>
      <c r="EFJ131" s="1"/>
      <c r="EFK131" s="1"/>
      <c r="EFL131" s="1"/>
      <c r="EFM131" s="1"/>
      <c r="EFN131" s="1"/>
      <c r="EFO131" s="1"/>
      <c r="EFP131" s="1"/>
      <c r="EFQ131" s="1"/>
      <c r="EFR131" s="1"/>
      <c r="EFS131" s="1"/>
      <c r="EFT131" s="1"/>
      <c r="EFU131" s="1"/>
      <c r="EFV131" s="1"/>
      <c r="EFW131" s="1"/>
      <c r="EFX131" s="1"/>
      <c r="EFY131" s="1"/>
      <c r="EFZ131" s="1"/>
      <c r="EGA131" s="1"/>
      <c r="EGB131" s="1"/>
      <c r="EGC131" s="1"/>
      <c r="EGD131" s="1"/>
      <c r="EGE131" s="1"/>
      <c r="EGF131" s="1"/>
      <c r="EGG131" s="1"/>
      <c r="EGH131" s="1"/>
      <c r="EGI131" s="1"/>
      <c r="EGJ131" s="1"/>
      <c r="EGK131" s="1"/>
      <c r="EGL131" s="1"/>
      <c r="EGM131" s="1"/>
      <c r="EGN131" s="1"/>
      <c r="EGO131" s="1"/>
      <c r="EGP131" s="1"/>
      <c r="EGQ131" s="1"/>
      <c r="EGR131" s="1"/>
      <c r="EGS131" s="1"/>
      <c r="EGT131" s="1"/>
      <c r="EGU131" s="1"/>
      <c r="EGV131" s="1"/>
      <c r="EGW131" s="1"/>
      <c r="EGX131" s="1"/>
      <c r="EGY131" s="1"/>
      <c r="EGZ131" s="1"/>
      <c r="EHA131" s="1"/>
      <c r="EHB131" s="1"/>
      <c r="EHC131" s="1"/>
      <c r="EHD131" s="1"/>
      <c r="EHE131" s="1"/>
      <c r="EHF131" s="1"/>
      <c r="EHG131" s="1"/>
      <c r="EHH131" s="1"/>
      <c r="EHI131" s="1"/>
      <c r="EHJ131" s="1"/>
      <c r="EHK131" s="1"/>
      <c r="EHL131" s="1"/>
      <c r="EHM131" s="1"/>
      <c r="EHN131" s="1"/>
      <c r="EHO131" s="1"/>
      <c r="EHP131" s="1"/>
      <c r="EHQ131" s="1"/>
      <c r="EHR131" s="1"/>
      <c r="EHS131" s="1"/>
      <c r="EHT131" s="1"/>
      <c r="EHU131" s="1"/>
      <c r="EHV131" s="1"/>
      <c r="EHW131" s="1"/>
      <c r="EHX131" s="1"/>
      <c r="EHY131" s="1"/>
      <c r="EHZ131" s="1"/>
      <c r="EIA131" s="1"/>
      <c r="EIB131" s="1"/>
      <c r="EIC131" s="1"/>
      <c r="EID131" s="1"/>
      <c r="EIE131" s="1"/>
      <c r="EIF131" s="1"/>
      <c r="EIG131" s="1"/>
      <c r="EIH131" s="1"/>
      <c r="EII131" s="1"/>
      <c r="EIJ131" s="1"/>
      <c r="EIK131" s="1"/>
      <c r="EIL131" s="1"/>
      <c r="EIM131" s="1"/>
      <c r="EIN131" s="1"/>
      <c r="EIO131" s="1"/>
      <c r="EIP131" s="1"/>
      <c r="EIQ131" s="1"/>
      <c r="EIR131" s="1"/>
      <c r="EIS131" s="1"/>
      <c r="EIT131" s="1"/>
      <c r="EIU131" s="1"/>
      <c r="EIV131" s="1"/>
      <c r="EIW131" s="1"/>
      <c r="EIX131" s="1"/>
      <c r="EIY131" s="1"/>
      <c r="EIZ131" s="1"/>
      <c r="EJA131" s="1"/>
      <c r="EJB131" s="1"/>
      <c r="EJC131" s="1"/>
      <c r="EJD131" s="1"/>
      <c r="EJE131" s="1"/>
      <c r="EJF131" s="1"/>
      <c r="EJG131" s="1"/>
      <c r="EJH131" s="1"/>
      <c r="EJI131" s="1"/>
      <c r="EJJ131" s="1"/>
      <c r="EJK131" s="1"/>
      <c r="EJL131" s="1"/>
      <c r="EJM131" s="1"/>
      <c r="EJN131" s="1"/>
      <c r="EJO131" s="1"/>
      <c r="EJP131" s="1"/>
      <c r="EJQ131" s="1"/>
      <c r="EJR131" s="1"/>
      <c r="EJS131" s="1"/>
      <c r="EJT131" s="1"/>
      <c r="EJU131" s="1"/>
      <c r="EJV131" s="1"/>
      <c r="EJW131" s="1"/>
      <c r="EJX131" s="1"/>
      <c r="EJY131" s="1"/>
      <c r="EJZ131" s="1"/>
      <c r="EKA131" s="1"/>
      <c r="EKB131" s="1"/>
      <c r="EKC131" s="1"/>
      <c r="EKD131" s="1"/>
      <c r="EKE131" s="1"/>
      <c r="EKF131" s="1"/>
      <c r="EKG131" s="1"/>
      <c r="EKH131" s="1"/>
      <c r="EKI131" s="1"/>
      <c r="EKJ131" s="1"/>
      <c r="EKK131" s="1"/>
      <c r="EKL131" s="1"/>
      <c r="EKM131" s="1"/>
      <c r="EKN131" s="1"/>
      <c r="EKO131" s="1"/>
      <c r="EKP131" s="1"/>
      <c r="EKQ131" s="1"/>
      <c r="EKR131" s="1"/>
      <c r="EKS131" s="1"/>
      <c r="EKT131" s="1"/>
      <c r="EKU131" s="1"/>
      <c r="EKV131" s="1"/>
      <c r="EKW131" s="1"/>
      <c r="EKX131" s="1"/>
      <c r="EKY131" s="1"/>
      <c r="EKZ131" s="1"/>
      <c r="ELA131" s="1"/>
      <c r="ELB131" s="1"/>
      <c r="ELC131" s="1"/>
      <c r="ELD131" s="1"/>
      <c r="ELE131" s="1"/>
      <c r="ELF131" s="1"/>
      <c r="ELG131" s="1"/>
      <c r="ELH131" s="1"/>
      <c r="ELI131" s="1"/>
      <c r="ELJ131" s="1"/>
      <c r="ELK131" s="1"/>
      <c r="ELL131" s="1"/>
      <c r="ELM131" s="1"/>
      <c r="ELN131" s="1"/>
      <c r="ELO131" s="1"/>
      <c r="ELP131" s="1"/>
      <c r="ELQ131" s="1"/>
      <c r="ELR131" s="1"/>
      <c r="ELS131" s="1"/>
      <c r="ELT131" s="1"/>
      <c r="ELU131" s="1"/>
      <c r="ELV131" s="1"/>
      <c r="ELW131" s="1"/>
      <c r="ELX131" s="1"/>
      <c r="ELY131" s="1"/>
      <c r="ELZ131" s="1"/>
      <c r="EMA131" s="1"/>
      <c r="EMB131" s="1"/>
      <c r="EMC131" s="1"/>
      <c r="EMD131" s="1"/>
      <c r="EME131" s="1"/>
      <c r="EMF131" s="1"/>
      <c r="EMG131" s="1"/>
      <c r="EMH131" s="1"/>
      <c r="EMI131" s="1"/>
      <c r="EMJ131" s="1"/>
      <c r="EMK131" s="1"/>
      <c r="EML131" s="1"/>
      <c r="EMM131" s="1"/>
      <c r="EMN131" s="1"/>
      <c r="EMO131" s="1"/>
      <c r="EMP131" s="1"/>
      <c r="EMQ131" s="1"/>
      <c r="EMR131" s="1"/>
      <c r="EMS131" s="1"/>
      <c r="EMT131" s="1"/>
      <c r="EMU131" s="1"/>
      <c r="EMV131" s="1"/>
      <c r="EMW131" s="1"/>
      <c r="EMX131" s="1"/>
      <c r="EMY131" s="1"/>
      <c r="EMZ131" s="1"/>
      <c r="ENA131" s="1"/>
      <c r="ENB131" s="1"/>
      <c r="ENC131" s="1"/>
      <c r="END131" s="1"/>
      <c r="ENE131" s="1"/>
      <c r="ENF131" s="1"/>
      <c r="ENG131" s="1"/>
      <c r="ENH131" s="1"/>
      <c r="ENI131" s="1"/>
      <c r="ENJ131" s="1"/>
      <c r="ENK131" s="1"/>
      <c r="ENL131" s="1"/>
      <c r="ENM131" s="1"/>
      <c r="ENN131" s="1"/>
      <c r="ENO131" s="1"/>
      <c r="ENP131" s="1"/>
      <c r="ENQ131" s="1"/>
      <c r="ENR131" s="1"/>
      <c r="ENS131" s="1"/>
      <c r="ENT131" s="1"/>
      <c r="ENU131" s="1"/>
      <c r="ENV131" s="1"/>
      <c r="ENW131" s="1"/>
      <c r="ENX131" s="1"/>
      <c r="ENY131" s="1"/>
      <c r="ENZ131" s="1"/>
      <c r="EOA131" s="1"/>
      <c r="EOB131" s="1"/>
      <c r="EOC131" s="1"/>
      <c r="EOD131" s="1"/>
      <c r="EOE131" s="1"/>
      <c r="EOF131" s="1"/>
      <c r="EOG131" s="1"/>
      <c r="EOH131" s="1"/>
      <c r="EOI131" s="1"/>
      <c r="EOJ131" s="1"/>
      <c r="EOK131" s="1"/>
      <c r="EOL131" s="1"/>
      <c r="EOM131" s="1"/>
      <c r="EON131" s="1"/>
      <c r="EOO131" s="1"/>
      <c r="EOP131" s="1"/>
      <c r="EOQ131" s="1"/>
      <c r="EOR131" s="1"/>
      <c r="EOS131" s="1"/>
      <c r="EOT131" s="1"/>
      <c r="EOU131" s="1"/>
      <c r="EOV131" s="1"/>
      <c r="EOW131" s="1"/>
      <c r="EOX131" s="1"/>
      <c r="EOY131" s="1"/>
      <c r="EOZ131" s="1"/>
      <c r="EPA131" s="1"/>
      <c r="EPB131" s="1"/>
      <c r="EPC131" s="1"/>
      <c r="EPD131" s="1"/>
      <c r="EPE131" s="1"/>
      <c r="EPF131" s="1"/>
      <c r="EPG131" s="1"/>
      <c r="EPH131" s="1"/>
      <c r="EPI131" s="1"/>
      <c r="EPJ131" s="1"/>
      <c r="EPK131" s="1"/>
      <c r="EPL131" s="1"/>
      <c r="EPM131" s="1"/>
      <c r="EPN131" s="1"/>
      <c r="EPO131" s="1"/>
      <c r="EPP131" s="1"/>
      <c r="EPQ131" s="1"/>
      <c r="EPR131" s="1"/>
      <c r="EPS131" s="1"/>
      <c r="EPT131" s="1"/>
      <c r="EPU131" s="1"/>
      <c r="EPV131" s="1"/>
      <c r="EPW131" s="1"/>
      <c r="EPX131" s="1"/>
      <c r="EPY131" s="1"/>
      <c r="EPZ131" s="1"/>
      <c r="EQA131" s="1"/>
      <c r="EQB131" s="1"/>
      <c r="EQC131" s="1"/>
      <c r="EQD131" s="1"/>
      <c r="EQE131" s="1"/>
      <c r="EQF131" s="1"/>
      <c r="EQG131" s="1"/>
      <c r="EQH131" s="1"/>
      <c r="EQI131" s="1"/>
      <c r="EQJ131" s="1"/>
      <c r="EQK131" s="1"/>
      <c r="EQL131" s="1"/>
      <c r="EQM131" s="1"/>
      <c r="EQN131" s="1"/>
      <c r="EQO131" s="1"/>
      <c r="EQP131" s="1"/>
      <c r="EQQ131" s="1"/>
      <c r="EQR131" s="1"/>
      <c r="EQS131" s="1"/>
      <c r="EQT131" s="1"/>
      <c r="EQU131" s="1"/>
      <c r="EQV131" s="1"/>
      <c r="EQW131" s="1"/>
      <c r="EQX131" s="1"/>
      <c r="EQY131" s="1"/>
      <c r="EQZ131" s="1"/>
      <c r="ERA131" s="1"/>
      <c r="ERB131" s="1"/>
      <c r="ERC131" s="1"/>
      <c r="ERD131" s="1"/>
      <c r="ERE131" s="1"/>
      <c r="ERF131" s="1"/>
      <c r="ERG131" s="1"/>
      <c r="ERH131" s="1"/>
      <c r="ERI131" s="1"/>
      <c r="ERJ131" s="1"/>
      <c r="ERK131" s="1"/>
      <c r="ERL131" s="1"/>
      <c r="ERM131" s="1"/>
      <c r="ERN131" s="1"/>
      <c r="ERO131" s="1"/>
      <c r="ERP131" s="1"/>
      <c r="ERQ131" s="1"/>
      <c r="ERR131" s="1"/>
      <c r="ERS131" s="1"/>
      <c r="ERT131" s="1"/>
      <c r="ERU131" s="1"/>
      <c r="ERV131" s="1"/>
      <c r="ERW131" s="1"/>
      <c r="ERX131" s="1"/>
      <c r="ERY131" s="1"/>
      <c r="ERZ131" s="1"/>
      <c r="ESA131" s="1"/>
      <c r="ESB131" s="1"/>
      <c r="ESC131" s="1"/>
      <c r="ESD131" s="1"/>
      <c r="ESE131" s="1"/>
      <c r="ESF131" s="1"/>
      <c r="ESG131" s="1"/>
      <c r="ESH131" s="1"/>
      <c r="ESI131" s="1"/>
      <c r="ESJ131" s="1"/>
      <c r="ESK131" s="1"/>
      <c r="ESL131" s="1"/>
      <c r="ESM131" s="1"/>
      <c r="ESN131" s="1"/>
      <c r="ESO131" s="1"/>
      <c r="ESP131" s="1"/>
      <c r="ESQ131" s="1"/>
      <c r="ESR131" s="1"/>
      <c r="ESS131" s="1"/>
      <c r="EST131" s="1"/>
      <c r="ESU131" s="1"/>
      <c r="ESV131" s="1"/>
      <c r="ESW131" s="1"/>
      <c r="ESX131" s="1"/>
      <c r="ESY131" s="1"/>
      <c r="ESZ131" s="1"/>
      <c r="ETA131" s="1"/>
      <c r="ETB131" s="1"/>
      <c r="ETC131" s="1"/>
      <c r="ETD131" s="1"/>
      <c r="ETE131" s="1"/>
      <c r="ETF131" s="1"/>
      <c r="ETG131" s="1"/>
      <c r="ETH131" s="1"/>
      <c r="ETI131" s="1"/>
      <c r="ETJ131" s="1"/>
      <c r="ETK131" s="1"/>
      <c r="ETL131" s="1"/>
      <c r="ETM131" s="1"/>
      <c r="ETN131" s="1"/>
      <c r="ETO131" s="1"/>
      <c r="ETP131" s="1"/>
      <c r="ETQ131" s="1"/>
      <c r="ETR131" s="1"/>
      <c r="ETS131" s="1"/>
      <c r="ETT131" s="1"/>
      <c r="ETU131" s="1"/>
      <c r="ETV131" s="1"/>
      <c r="ETW131" s="1"/>
      <c r="ETX131" s="1"/>
      <c r="ETY131" s="1"/>
      <c r="ETZ131" s="1"/>
      <c r="EUA131" s="1"/>
      <c r="EUB131" s="1"/>
      <c r="EUC131" s="1"/>
      <c r="EUD131" s="1"/>
      <c r="EUE131" s="1"/>
      <c r="EUF131" s="1"/>
      <c r="EUG131" s="1"/>
      <c r="EUH131" s="1"/>
      <c r="EUI131" s="1"/>
      <c r="EUJ131" s="1"/>
      <c r="EUK131" s="1"/>
      <c r="EUL131" s="1"/>
      <c r="EUM131" s="1"/>
      <c r="EUN131" s="1"/>
      <c r="EUO131" s="1"/>
      <c r="EUP131" s="1"/>
      <c r="EUQ131" s="1"/>
      <c r="EUR131" s="1"/>
      <c r="EUS131" s="1"/>
      <c r="EUT131" s="1"/>
      <c r="EUU131" s="1"/>
      <c r="EUV131" s="1"/>
      <c r="EUW131" s="1"/>
      <c r="EUX131" s="1"/>
      <c r="EUY131" s="1"/>
      <c r="EUZ131" s="1"/>
      <c r="EVA131" s="1"/>
      <c r="EVB131" s="1"/>
      <c r="EVC131" s="1"/>
      <c r="EVD131" s="1"/>
      <c r="EVE131" s="1"/>
      <c r="EVF131" s="1"/>
      <c r="EVG131" s="1"/>
      <c r="EVH131" s="1"/>
      <c r="EVI131" s="1"/>
      <c r="EVJ131" s="1"/>
      <c r="EVK131" s="1"/>
      <c r="EVL131" s="1"/>
      <c r="EVM131" s="1"/>
      <c r="EVN131" s="1"/>
      <c r="EVO131" s="1"/>
      <c r="EVP131" s="1"/>
      <c r="EVQ131" s="1"/>
      <c r="EVR131" s="1"/>
      <c r="EVS131" s="1"/>
      <c r="EVT131" s="1"/>
      <c r="EVU131" s="1"/>
      <c r="EVV131" s="1"/>
      <c r="EVW131" s="1"/>
      <c r="EVX131" s="1"/>
      <c r="EVY131" s="1"/>
      <c r="EVZ131" s="1"/>
      <c r="EWA131" s="1"/>
      <c r="EWB131" s="1"/>
      <c r="EWC131" s="1"/>
      <c r="EWD131" s="1"/>
      <c r="EWE131" s="1"/>
      <c r="EWF131" s="1"/>
      <c r="EWG131" s="1"/>
      <c r="EWH131" s="1"/>
      <c r="EWI131" s="1"/>
      <c r="EWJ131" s="1"/>
      <c r="EWK131" s="1"/>
      <c r="EWL131" s="1"/>
      <c r="EWM131" s="1"/>
      <c r="EWN131" s="1"/>
      <c r="EWO131" s="1"/>
      <c r="EWP131" s="1"/>
      <c r="EWQ131" s="1"/>
      <c r="EWR131" s="1"/>
      <c r="EWS131" s="1"/>
      <c r="EWT131" s="1"/>
      <c r="EWU131" s="1"/>
      <c r="EWV131" s="1"/>
      <c r="EWW131" s="1"/>
      <c r="EWX131" s="1"/>
      <c r="EWY131" s="1"/>
      <c r="EWZ131" s="1"/>
      <c r="EXA131" s="1"/>
      <c r="EXB131" s="1"/>
      <c r="EXC131" s="1"/>
      <c r="EXD131" s="1"/>
      <c r="EXE131" s="1"/>
      <c r="EXF131" s="1"/>
      <c r="EXG131" s="1"/>
      <c r="EXH131" s="1"/>
      <c r="EXI131" s="1"/>
      <c r="EXJ131" s="1"/>
      <c r="EXK131" s="1"/>
      <c r="EXL131" s="1"/>
      <c r="EXM131" s="1"/>
      <c r="EXN131" s="1"/>
      <c r="EXO131" s="1"/>
      <c r="EXP131" s="1"/>
      <c r="EXQ131" s="1"/>
      <c r="EXR131" s="1"/>
      <c r="EXS131" s="1"/>
      <c r="EXT131" s="1"/>
      <c r="EXU131" s="1"/>
      <c r="EXV131" s="1"/>
      <c r="EXW131" s="1"/>
      <c r="EXX131" s="1"/>
      <c r="EXY131" s="1"/>
      <c r="EXZ131" s="1"/>
      <c r="EYA131" s="1"/>
      <c r="EYB131" s="1"/>
      <c r="EYC131" s="1"/>
      <c r="EYD131" s="1"/>
      <c r="EYE131" s="1"/>
      <c r="EYF131" s="1"/>
      <c r="EYG131" s="1"/>
      <c r="EYH131" s="1"/>
      <c r="EYI131" s="1"/>
      <c r="EYJ131" s="1"/>
      <c r="EYK131" s="1"/>
      <c r="EYL131" s="1"/>
      <c r="EYM131" s="1"/>
      <c r="EYN131" s="1"/>
      <c r="EYO131" s="1"/>
      <c r="EYP131" s="1"/>
      <c r="EYQ131" s="1"/>
      <c r="EYR131" s="1"/>
      <c r="EYS131" s="1"/>
      <c r="EYT131" s="1"/>
      <c r="EYU131" s="1"/>
      <c r="EYV131" s="1"/>
      <c r="EYW131" s="1"/>
      <c r="EYX131" s="1"/>
      <c r="EYY131" s="1"/>
      <c r="EYZ131" s="1"/>
      <c r="EZA131" s="1"/>
      <c r="EZB131" s="1"/>
      <c r="EZC131" s="1"/>
      <c r="EZD131" s="1"/>
      <c r="EZE131" s="1"/>
      <c r="EZF131" s="1"/>
      <c r="EZG131" s="1"/>
      <c r="EZH131" s="1"/>
      <c r="EZI131" s="1"/>
      <c r="EZJ131" s="1"/>
      <c r="EZK131" s="1"/>
      <c r="EZL131" s="1"/>
      <c r="EZM131" s="1"/>
      <c r="EZN131" s="1"/>
      <c r="EZO131" s="1"/>
      <c r="EZP131" s="1"/>
      <c r="EZQ131" s="1"/>
      <c r="EZR131" s="1"/>
      <c r="EZS131" s="1"/>
      <c r="EZT131" s="1"/>
      <c r="EZU131" s="1"/>
      <c r="EZV131" s="1"/>
      <c r="EZW131" s="1"/>
      <c r="EZX131" s="1"/>
      <c r="EZY131" s="1"/>
      <c r="EZZ131" s="1"/>
      <c r="FAA131" s="1"/>
      <c r="FAB131" s="1"/>
      <c r="FAC131" s="1"/>
      <c r="FAD131" s="1"/>
      <c r="FAE131" s="1"/>
      <c r="FAF131" s="1"/>
      <c r="FAG131" s="1"/>
      <c r="FAH131" s="1"/>
      <c r="FAI131" s="1"/>
      <c r="FAJ131" s="1"/>
      <c r="FAK131" s="1"/>
      <c r="FAL131" s="1"/>
      <c r="FAM131" s="1"/>
      <c r="FAN131" s="1"/>
      <c r="FAO131" s="1"/>
      <c r="FAP131" s="1"/>
      <c r="FAQ131" s="1"/>
      <c r="FAR131" s="1"/>
      <c r="FAS131" s="1"/>
      <c r="FAT131" s="1"/>
      <c r="FAU131" s="1"/>
      <c r="FAV131" s="1"/>
      <c r="FAW131" s="1"/>
      <c r="FAX131" s="1"/>
      <c r="FAY131" s="1"/>
      <c r="FAZ131" s="1"/>
      <c r="FBA131" s="1"/>
      <c r="FBB131" s="1"/>
      <c r="FBC131" s="1"/>
      <c r="FBD131" s="1"/>
      <c r="FBE131" s="1"/>
      <c r="FBF131" s="1"/>
      <c r="FBG131" s="1"/>
      <c r="FBH131" s="1"/>
      <c r="FBI131" s="1"/>
      <c r="FBJ131" s="1"/>
      <c r="FBK131" s="1"/>
      <c r="FBL131" s="1"/>
      <c r="FBM131" s="1"/>
      <c r="FBN131" s="1"/>
      <c r="FBO131" s="1"/>
      <c r="FBP131" s="1"/>
      <c r="FBQ131" s="1"/>
      <c r="FBR131" s="1"/>
      <c r="FBS131" s="1"/>
      <c r="FBT131" s="1"/>
      <c r="FBU131" s="1"/>
      <c r="FBV131" s="1"/>
      <c r="FBW131" s="1"/>
      <c r="FBX131" s="1"/>
      <c r="FBY131" s="1"/>
      <c r="FBZ131" s="1"/>
      <c r="FCA131" s="1"/>
      <c r="FCB131" s="1"/>
      <c r="FCC131" s="1"/>
      <c r="FCD131" s="1"/>
      <c r="FCE131" s="1"/>
      <c r="FCF131" s="1"/>
      <c r="FCG131" s="1"/>
      <c r="FCH131" s="1"/>
      <c r="FCI131" s="1"/>
      <c r="FCJ131" s="1"/>
      <c r="FCK131" s="1"/>
      <c r="FCL131" s="1"/>
      <c r="FCM131" s="1"/>
      <c r="FCN131" s="1"/>
      <c r="FCO131" s="1"/>
      <c r="FCP131" s="1"/>
      <c r="FCQ131" s="1"/>
      <c r="FCR131" s="1"/>
      <c r="FCS131" s="1"/>
      <c r="FCT131" s="1"/>
      <c r="FCU131" s="1"/>
      <c r="FCV131" s="1"/>
      <c r="FCW131" s="1"/>
      <c r="FCX131" s="1"/>
      <c r="FCY131" s="1"/>
      <c r="FCZ131" s="1"/>
      <c r="FDA131" s="1"/>
      <c r="FDB131" s="1"/>
      <c r="FDC131" s="1"/>
      <c r="FDD131" s="1"/>
      <c r="FDE131" s="1"/>
      <c r="FDF131" s="1"/>
      <c r="FDG131" s="1"/>
      <c r="FDH131" s="1"/>
      <c r="FDI131" s="1"/>
      <c r="FDJ131" s="1"/>
      <c r="FDK131" s="1"/>
      <c r="FDL131" s="1"/>
      <c r="FDM131" s="1"/>
      <c r="FDN131" s="1"/>
      <c r="FDO131" s="1"/>
      <c r="FDP131" s="1"/>
      <c r="FDQ131" s="1"/>
      <c r="FDR131" s="1"/>
      <c r="FDS131" s="1"/>
      <c r="FDT131" s="1"/>
      <c r="FDU131" s="1"/>
      <c r="FDV131" s="1"/>
      <c r="FDW131" s="1"/>
      <c r="FDX131" s="1"/>
      <c r="FDY131" s="1"/>
      <c r="FDZ131" s="1"/>
      <c r="FEA131" s="1"/>
      <c r="FEB131" s="1"/>
      <c r="FEC131" s="1"/>
      <c r="FED131" s="1"/>
      <c r="FEE131" s="1"/>
      <c r="FEF131" s="1"/>
      <c r="FEG131" s="1"/>
      <c r="FEH131" s="1"/>
      <c r="FEI131" s="1"/>
      <c r="FEJ131" s="1"/>
      <c r="FEK131" s="1"/>
      <c r="FEL131" s="1"/>
      <c r="FEM131" s="1"/>
      <c r="FEN131" s="1"/>
      <c r="FEO131" s="1"/>
      <c r="FEP131" s="1"/>
      <c r="FEQ131" s="1"/>
      <c r="FER131" s="1"/>
      <c r="FES131" s="1"/>
      <c r="FET131" s="1"/>
      <c r="FEU131" s="1"/>
      <c r="FEV131" s="1"/>
      <c r="FEW131" s="1"/>
      <c r="FEX131" s="1"/>
      <c r="FEY131" s="1"/>
      <c r="FEZ131" s="1"/>
      <c r="FFA131" s="1"/>
      <c r="FFB131" s="1"/>
      <c r="FFC131" s="1"/>
      <c r="FFD131" s="1"/>
      <c r="FFE131" s="1"/>
      <c r="FFF131" s="1"/>
      <c r="FFG131" s="1"/>
      <c r="FFH131" s="1"/>
      <c r="FFI131" s="1"/>
      <c r="FFJ131" s="1"/>
      <c r="FFK131" s="1"/>
      <c r="FFL131" s="1"/>
      <c r="FFM131" s="1"/>
      <c r="FFN131" s="1"/>
      <c r="FFO131" s="1"/>
      <c r="FFP131" s="1"/>
      <c r="FFQ131" s="1"/>
      <c r="FFR131" s="1"/>
      <c r="FFS131" s="1"/>
      <c r="FFT131" s="1"/>
      <c r="FFU131" s="1"/>
      <c r="FFV131" s="1"/>
      <c r="FFW131" s="1"/>
      <c r="FFX131" s="1"/>
      <c r="FFY131" s="1"/>
      <c r="FFZ131" s="1"/>
      <c r="FGA131" s="1"/>
      <c r="FGB131" s="1"/>
      <c r="FGC131" s="1"/>
      <c r="FGD131" s="1"/>
      <c r="FGE131" s="1"/>
      <c r="FGF131" s="1"/>
      <c r="FGG131" s="1"/>
      <c r="FGH131" s="1"/>
      <c r="FGI131" s="1"/>
      <c r="FGJ131" s="1"/>
      <c r="FGK131" s="1"/>
      <c r="FGL131" s="1"/>
      <c r="FGM131" s="1"/>
      <c r="FGN131" s="1"/>
      <c r="FGO131" s="1"/>
      <c r="FGP131" s="1"/>
      <c r="FGQ131" s="1"/>
      <c r="FGR131" s="1"/>
      <c r="FGS131" s="1"/>
      <c r="FGT131" s="1"/>
      <c r="FGU131" s="1"/>
      <c r="FGV131" s="1"/>
      <c r="FGW131" s="1"/>
      <c r="FGX131" s="1"/>
      <c r="FGY131" s="1"/>
      <c r="FGZ131" s="1"/>
      <c r="FHA131" s="1"/>
      <c r="FHB131" s="1"/>
      <c r="FHC131" s="1"/>
      <c r="FHD131" s="1"/>
      <c r="FHE131" s="1"/>
      <c r="FHF131" s="1"/>
      <c r="FHG131" s="1"/>
      <c r="FHH131" s="1"/>
      <c r="FHI131" s="1"/>
      <c r="FHJ131" s="1"/>
      <c r="FHK131" s="1"/>
      <c r="FHL131" s="1"/>
      <c r="FHM131" s="1"/>
      <c r="FHN131" s="1"/>
      <c r="FHO131" s="1"/>
      <c r="FHP131" s="1"/>
      <c r="FHQ131" s="1"/>
      <c r="FHR131" s="1"/>
      <c r="FHS131" s="1"/>
      <c r="FHT131" s="1"/>
      <c r="FHU131" s="1"/>
      <c r="FHV131" s="1"/>
      <c r="FHW131" s="1"/>
      <c r="FHX131" s="1"/>
      <c r="FHY131" s="1"/>
      <c r="FHZ131" s="1"/>
      <c r="FIA131" s="1"/>
      <c r="FIB131" s="1"/>
      <c r="FIC131" s="1"/>
      <c r="FID131" s="1"/>
      <c r="FIE131" s="1"/>
      <c r="FIF131" s="1"/>
      <c r="FIG131" s="1"/>
      <c r="FIH131" s="1"/>
      <c r="FII131" s="1"/>
      <c r="FIJ131" s="1"/>
      <c r="FIK131" s="1"/>
      <c r="FIL131" s="1"/>
      <c r="FIM131" s="1"/>
      <c r="FIN131" s="1"/>
      <c r="FIO131" s="1"/>
      <c r="FIP131" s="1"/>
      <c r="FIQ131" s="1"/>
      <c r="FIR131" s="1"/>
      <c r="FIS131" s="1"/>
      <c r="FIT131" s="1"/>
      <c r="FIU131" s="1"/>
      <c r="FIV131" s="1"/>
      <c r="FIW131" s="1"/>
      <c r="FIX131" s="1"/>
      <c r="FIY131" s="1"/>
      <c r="FIZ131" s="1"/>
      <c r="FJA131" s="1"/>
      <c r="FJB131" s="1"/>
      <c r="FJC131" s="1"/>
      <c r="FJD131" s="1"/>
      <c r="FJE131" s="1"/>
      <c r="FJF131" s="1"/>
      <c r="FJG131" s="1"/>
      <c r="FJH131" s="1"/>
      <c r="FJI131" s="1"/>
      <c r="FJJ131" s="1"/>
      <c r="FJK131" s="1"/>
      <c r="FJL131" s="1"/>
      <c r="FJM131" s="1"/>
      <c r="FJN131" s="1"/>
      <c r="FJO131" s="1"/>
      <c r="FJP131" s="1"/>
      <c r="FJQ131" s="1"/>
      <c r="FJR131" s="1"/>
      <c r="FJS131" s="1"/>
      <c r="FJT131" s="1"/>
      <c r="FJU131" s="1"/>
      <c r="FJV131" s="1"/>
      <c r="FJW131" s="1"/>
      <c r="FJX131" s="1"/>
      <c r="FJY131" s="1"/>
      <c r="FJZ131" s="1"/>
      <c r="FKA131" s="1"/>
      <c r="FKB131" s="1"/>
      <c r="FKC131" s="1"/>
      <c r="FKD131" s="1"/>
      <c r="FKE131" s="1"/>
      <c r="FKF131" s="1"/>
      <c r="FKG131" s="1"/>
      <c r="FKH131" s="1"/>
      <c r="FKI131" s="1"/>
      <c r="FKJ131" s="1"/>
      <c r="FKK131" s="1"/>
      <c r="FKL131" s="1"/>
      <c r="FKM131" s="1"/>
      <c r="FKN131" s="1"/>
      <c r="FKO131" s="1"/>
      <c r="FKP131" s="1"/>
      <c r="FKQ131" s="1"/>
      <c r="FKR131" s="1"/>
      <c r="FKS131" s="1"/>
      <c r="FKT131" s="1"/>
      <c r="FKU131" s="1"/>
      <c r="FKV131" s="1"/>
      <c r="FKW131" s="1"/>
      <c r="FKX131" s="1"/>
      <c r="FKY131" s="1"/>
      <c r="FKZ131" s="1"/>
      <c r="FLA131" s="1"/>
      <c r="FLB131" s="1"/>
      <c r="FLC131" s="1"/>
      <c r="FLD131" s="1"/>
      <c r="FLE131" s="1"/>
      <c r="FLF131" s="1"/>
      <c r="FLG131" s="1"/>
      <c r="FLH131" s="1"/>
      <c r="FLI131" s="1"/>
      <c r="FLJ131" s="1"/>
      <c r="FLK131" s="1"/>
      <c r="FLL131" s="1"/>
      <c r="FLM131" s="1"/>
      <c r="FLN131" s="1"/>
      <c r="FLO131" s="1"/>
      <c r="FLP131" s="1"/>
      <c r="FLQ131" s="1"/>
      <c r="FLR131" s="1"/>
      <c r="FLS131" s="1"/>
      <c r="FLT131" s="1"/>
      <c r="FLU131" s="1"/>
      <c r="FLV131" s="1"/>
      <c r="FLW131" s="1"/>
      <c r="FLX131" s="1"/>
      <c r="FLY131" s="1"/>
      <c r="FLZ131" s="1"/>
      <c r="FMA131" s="1"/>
      <c r="FMB131" s="1"/>
      <c r="FMC131" s="1"/>
      <c r="FMD131" s="1"/>
      <c r="FME131" s="1"/>
      <c r="FMF131" s="1"/>
      <c r="FMG131" s="1"/>
      <c r="FMH131" s="1"/>
      <c r="FMI131" s="1"/>
      <c r="FMJ131" s="1"/>
      <c r="FMK131" s="1"/>
      <c r="FML131" s="1"/>
      <c r="FMM131" s="1"/>
      <c r="FMN131" s="1"/>
      <c r="FMO131" s="1"/>
      <c r="FMP131" s="1"/>
      <c r="FMQ131" s="1"/>
      <c r="FMR131" s="1"/>
      <c r="FMS131" s="1"/>
      <c r="FMT131" s="1"/>
      <c r="FMU131" s="1"/>
      <c r="FMV131" s="1"/>
      <c r="FMW131" s="1"/>
      <c r="FMX131" s="1"/>
      <c r="FMY131" s="1"/>
      <c r="FMZ131" s="1"/>
      <c r="FNA131" s="1"/>
      <c r="FNB131" s="1"/>
      <c r="FNC131" s="1"/>
      <c r="FND131" s="1"/>
      <c r="FNE131" s="1"/>
      <c r="FNF131" s="1"/>
      <c r="FNG131" s="1"/>
      <c r="FNH131" s="1"/>
      <c r="FNI131" s="1"/>
      <c r="FNJ131" s="1"/>
      <c r="FNK131" s="1"/>
      <c r="FNL131" s="1"/>
      <c r="FNM131" s="1"/>
      <c r="FNN131" s="1"/>
      <c r="FNO131" s="1"/>
      <c r="FNP131" s="1"/>
      <c r="FNQ131" s="1"/>
      <c r="FNR131" s="1"/>
      <c r="FNS131" s="1"/>
      <c r="FNT131" s="1"/>
      <c r="FNU131" s="1"/>
      <c r="FNV131" s="1"/>
      <c r="FNW131" s="1"/>
      <c r="FNX131" s="1"/>
      <c r="FNY131" s="1"/>
      <c r="FNZ131" s="1"/>
      <c r="FOA131" s="1"/>
      <c r="FOB131" s="1"/>
      <c r="FOC131" s="1"/>
      <c r="FOD131" s="1"/>
      <c r="FOE131" s="1"/>
      <c r="FOF131" s="1"/>
      <c r="FOG131" s="1"/>
      <c r="FOH131" s="1"/>
      <c r="FOI131" s="1"/>
      <c r="FOJ131" s="1"/>
      <c r="FOK131" s="1"/>
      <c r="FOL131" s="1"/>
      <c r="FOM131" s="1"/>
      <c r="FON131" s="1"/>
      <c r="FOO131" s="1"/>
      <c r="FOP131" s="1"/>
      <c r="FOQ131" s="1"/>
      <c r="FOR131" s="1"/>
      <c r="FOS131" s="1"/>
      <c r="FOT131" s="1"/>
      <c r="FOU131" s="1"/>
      <c r="FOV131" s="1"/>
      <c r="FOW131" s="1"/>
      <c r="FOX131" s="1"/>
      <c r="FOY131" s="1"/>
      <c r="FOZ131" s="1"/>
      <c r="FPA131" s="1"/>
      <c r="FPB131" s="1"/>
      <c r="FPC131" s="1"/>
      <c r="FPD131" s="1"/>
      <c r="FPE131" s="1"/>
      <c r="FPF131" s="1"/>
      <c r="FPG131" s="1"/>
      <c r="FPH131" s="1"/>
      <c r="FPI131" s="1"/>
      <c r="FPJ131" s="1"/>
      <c r="FPK131" s="1"/>
      <c r="FPL131" s="1"/>
      <c r="FPM131" s="1"/>
      <c r="FPN131" s="1"/>
      <c r="FPO131" s="1"/>
      <c r="FPP131" s="1"/>
      <c r="FPQ131" s="1"/>
      <c r="FPR131" s="1"/>
      <c r="FPS131" s="1"/>
      <c r="FPT131" s="1"/>
      <c r="FPU131" s="1"/>
      <c r="FPV131" s="1"/>
      <c r="FPW131" s="1"/>
      <c r="FPX131" s="1"/>
      <c r="FPY131" s="1"/>
      <c r="FPZ131" s="1"/>
      <c r="FQA131" s="1"/>
      <c r="FQB131" s="1"/>
      <c r="FQC131" s="1"/>
      <c r="FQD131" s="1"/>
      <c r="FQE131" s="1"/>
      <c r="FQF131" s="1"/>
      <c r="FQG131" s="1"/>
      <c r="FQH131" s="1"/>
      <c r="FQI131" s="1"/>
      <c r="FQJ131" s="1"/>
      <c r="FQK131" s="1"/>
      <c r="FQL131" s="1"/>
      <c r="FQM131" s="1"/>
      <c r="FQN131" s="1"/>
      <c r="FQO131" s="1"/>
      <c r="FQP131" s="1"/>
      <c r="FQQ131" s="1"/>
      <c r="FQR131" s="1"/>
      <c r="FQS131" s="1"/>
      <c r="FQT131" s="1"/>
      <c r="FQU131" s="1"/>
      <c r="FQV131" s="1"/>
      <c r="FQW131" s="1"/>
      <c r="FQX131" s="1"/>
      <c r="FQY131" s="1"/>
      <c r="FQZ131" s="1"/>
      <c r="FRA131" s="1"/>
      <c r="FRB131" s="1"/>
      <c r="FRC131" s="1"/>
      <c r="FRD131" s="1"/>
      <c r="FRE131" s="1"/>
      <c r="FRF131" s="1"/>
      <c r="FRG131" s="1"/>
      <c r="FRH131" s="1"/>
      <c r="FRI131" s="1"/>
      <c r="FRJ131" s="1"/>
      <c r="FRK131" s="1"/>
      <c r="FRL131" s="1"/>
      <c r="FRM131" s="1"/>
      <c r="FRN131" s="1"/>
      <c r="FRO131" s="1"/>
      <c r="FRP131" s="1"/>
      <c r="FRQ131" s="1"/>
      <c r="FRR131" s="1"/>
      <c r="FRS131" s="1"/>
      <c r="FRT131" s="1"/>
      <c r="FRU131" s="1"/>
      <c r="FRV131" s="1"/>
      <c r="FRW131" s="1"/>
      <c r="FRX131" s="1"/>
      <c r="FRY131" s="1"/>
      <c r="FRZ131" s="1"/>
      <c r="FSA131" s="1"/>
      <c r="FSB131" s="1"/>
      <c r="FSC131" s="1"/>
      <c r="FSD131" s="1"/>
      <c r="FSE131" s="1"/>
      <c r="FSF131" s="1"/>
      <c r="FSG131" s="1"/>
      <c r="FSH131" s="1"/>
      <c r="FSI131" s="1"/>
      <c r="FSJ131" s="1"/>
      <c r="FSK131" s="1"/>
      <c r="FSL131" s="1"/>
      <c r="FSM131" s="1"/>
      <c r="FSN131" s="1"/>
      <c r="FSO131" s="1"/>
      <c r="FSP131" s="1"/>
      <c r="FSQ131" s="1"/>
      <c r="FSR131" s="1"/>
      <c r="FSS131" s="1"/>
      <c r="FST131" s="1"/>
      <c r="FSU131" s="1"/>
      <c r="FSV131" s="1"/>
      <c r="FSW131" s="1"/>
      <c r="FSX131" s="1"/>
      <c r="FSY131" s="1"/>
      <c r="FSZ131" s="1"/>
      <c r="FTA131" s="1"/>
      <c r="FTB131" s="1"/>
      <c r="FTC131" s="1"/>
      <c r="FTD131" s="1"/>
      <c r="FTE131" s="1"/>
      <c r="FTF131" s="1"/>
      <c r="FTG131" s="1"/>
      <c r="FTH131" s="1"/>
      <c r="FTI131" s="1"/>
      <c r="FTJ131" s="1"/>
      <c r="FTK131" s="1"/>
      <c r="FTL131" s="1"/>
      <c r="FTM131" s="1"/>
      <c r="FTN131" s="1"/>
      <c r="FTO131" s="1"/>
      <c r="FTP131" s="1"/>
      <c r="FTQ131" s="1"/>
      <c r="FTR131" s="1"/>
      <c r="FTS131" s="1"/>
      <c r="FTT131" s="1"/>
      <c r="FTU131" s="1"/>
      <c r="FTV131" s="1"/>
      <c r="FTW131" s="1"/>
      <c r="FTX131" s="1"/>
      <c r="FTY131" s="1"/>
      <c r="FTZ131" s="1"/>
      <c r="FUA131" s="1"/>
      <c r="FUB131" s="1"/>
      <c r="FUC131" s="1"/>
      <c r="FUD131" s="1"/>
      <c r="FUE131" s="1"/>
      <c r="FUF131" s="1"/>
      <c r="FUG131" s="1"/>
      <c r="FUH131" s="1"/>
      <c r="FUI131" s="1"/>
      <c r="FUJ131" s="1"/>
      <c r="FUK131" s="1"/>
      <c r="FUL131" s="1"/>
      <c r="FUM131" s="1"/>
      <c r="FUN131" s="1"/>
      <c r="FUO131" s="1"/>
      <c r="FUP131" s="1"/>
      <c r="FUQ131" s="1"/>
      <c r="FUR131" s="1"/>
      <c r="FUS131" s="1"/>
      <c r="FUT131" s="1"/>
      <c r="FUU131" s="1"/>
      <c r="FUV131" s="1"/>
      <c r="FUW131" s="1"/>
      <c r="FUX131" s="1"/>
      <c r="FUY131" s="1"/>
      <c r="FUZ131" s="1"/>
      <c r="FVA131" s="1"/>
      <c r="FVB131" s="1"/>
      <c r="FVC131" s="1"/>
      <c r="FVD131" s="1"/>
      <c r="FVE131" s="1"/>
      <c r="FVF131" s="1"/>
      <c r="FVG131" s="1"/>
      <c r="FVH131" s="1"/>
      <c r="FVI131" s="1"/>
      <c r="FVJ131" s="1"/>
      <c r="FVK131" s="1"/>
      <c r="FVL131" s="1"/>
      <c r="FVM131" s="1"/>
      <c r="FVN131" s="1"/>
      <c r="FVO131" s="1"/>
      <c r="FVP131" s="1"/>
      <c r="FVQ131" s="1"/>
      <c r="FVR131" s="1"/>
      <c r="FVS131" s="1"/>
      <c r="FVT131" s="1"/>
      <c r="FVU131" s="1"/>
      <c r="FVV131" s="1"/>
      <c r="FVW131" s="1"/>
      <c r="FVX131" s="1"/>
      <c r="FVY131" s="1"/>
      <c r="FVZ131" s="1"/>
      <c r="FWA131" s="1"/>
      <c r="FWB131" s="1"/>
      <c r="FWC131" s="1"/>
      <c r="FWD131" s="1"/>
      <c r="FWE131" s="1"/>
      <c r="FWF131" s="1"/>
      <c r="FWG131" s="1"/>
      <c r="FWH131" s="1"/>
      <c r="FWI131" s="1"/>
      <c r="FWJ131" s="1"/>
      <c r="FWK131" s="1"/>
      <c r="FWL131" s="1"/>
      <c r="FWM131" s="1"/>
      <c r="FWN131" s="1"/>
      <c r="FWO131" s="1"/>
      <c r="FWP131" s="1"/>
      <c r="FWQ131" s="1"/>
      <c r="FWR131" s="1"/>
      <c r="FWS131" s="1"/>
      <c r="FWT131" s="1"/>
      <c r="FWU131" s="1"/>
      <c r="FWV131" s="1"/>
      <c r="FWW131" s="1"/>
      <c r="FWX131" s="1"/>
      <c r="FWY131" s="1"/>
      <c r="FWZ131" s="1"/>
      <c r="FXA131" s="1"/>
      <c r="FXB131" s="1"/>
      <c r="FXC131" s="1"/>
      <c r="FXD131" s="1"/>
      <c r="FXE131" s="1"/>
      <c r="FXF131" s="1"/>
      <c r="FXG131" s="1"/>
      <c r="FXH131" s="1"/>
      <c r="FXI131" s="1"/>
      <c r="FXJ131" s="1"/>
      <c r="FXK131" s="1"/>
      <c r="FXL131" s="1"/>
      <c r="FXM131" s="1"/>
      <c r="FXN131" s="1"/>
      <c r="FXO131" s="1"/>
      <c r="FXP131" s="1"/>
      <c r="FXQ131" s="1"/>
      <c r="FXR131" s="1"/>
      <c r="FXS131" s="1"/>
      <c r="FXT131" s="1"/>
      <c r="FXU131" s="1"/>
      <c r="FXV131" s="1"/>
      <c r="FXW131" s="1"/>
      <c r="FXX131" s="1"/>
      <c r="FXY131" s="1"/>
      <c r="FXZ131" s="1"/>
      <c r="FYA131" s="1"/>
      <c r="FYB131" s="1"/>
      <c r="FYC131" s="1"/>
      <c r="FYD131" s="1"/>
      <c r="FYE131" s="1"/>
      <c r="FYF131" s="1"/>
      <c r="FYG131" s="1"/>
      <c r="FYH131" s="1"/>
      <c r="FYI131" s="1"/>
      <c r="FYJ131" s="1"/>
      <c r="FYK131" s="1"/>
      <c r="FYL131" s="1"/>
      <c r="FYM131" s="1"/>
      <c r="FYN131" s="1"/>
      <c r="FYO131" s="1"/>
      <c r="FYP131" s="1"/>
      <c r="FYQ131" s="1"/>
      <c r="FYR131" s="1"/>
      <c r="FYS131" s="1"/>
      <c r="FYT131" s="1"/>
      <c r="FYU131" s="1"/>
      <c r="FYV131" s="1"/>
      <c r="FYW131" s="1"/>
      <c r="FYX131" s="1"/>
      <c r="FYY131" s="1"/>
      <c r="FYZ131" s="1"/>
      <c r="FZA131" s="1"/>
      <c r="FZB131" s="1"/>
      <c r="FZC131" s="1"/>
      <c r="FZD131" s="1"/>
      <c r="FZE131" s="1"/>
      <c r="FZF131" s="1"/>
      <c r="FZG131" s="1"/>
      <c r="FZH131" s="1"/>
      <c r="FZI131" s="1"/>
      <c r="FZJ131" s="1"/>
      <c r="FZK131" s="1"/>
      <c r="FZL131" s="1"/>
      <c r="FZM131" s="1"/>
      <c r="FZN131" s="1"/>
      <c r="FZO131" s="1"/>
      <c r="FZP131" s="1"/>
      <c r="FZQ131" s="1"/>
      <c r="FZR131" s="1"/>
      <c r="FZS131" s="1"/>
      <c r="FZT131" s="1"/>
      <c r="FZU131" s="1"/>
      <c r="FZV131" s="1"/>
      <c r="FZW131" s="1"/>
      <c r="FZX131" s="1"/>
      <c r="FZY131" s="1"/>
      <c r="FZZ131" s="1"/>
      <c r="GAA131" s="1"/>
      <c r="GAB131" s="1"/>
      <c r="GAC131" s="1"/>
      <c r="GAD131" s="1"/>
      <c r="GAE131" s="1"/>
      <c r="GAF131" s="1"/>
      <c r="GAG131" s="1"/>
      <c r="GAH131" s="1"/>
      <c r="GAI131" s="1"/>
      <c r="GAJ131" s="1"/>
      <c r="GAK131" s="1"/>
      <c r="GAL131" s="1"/>
      <c r="GAM131" s="1"/>
      <c r="GAN131" s="1"/>
      <c r="GAO131" s="1"/>
      <c r="GAP131" s="1"/>
      <c r="GAQ131" s="1"/>
      <c r="GAR131" s="1"/>
      <c r="GAS131" s="1"/>
      <c r="GAT131" s="1"/>
      <c r="GAU131" s="1"/>
      <c r="GAV131" s="1"/>
      <c r="GAW131" s="1"/>
      <c r="GAX131" s="1"/>
      <c r="GAY131" s="1"/>
      <c r="GAZ131" s="1"/>
      <c r="GBA131" s="1"/>
      <c r="GBB131" s="1"/>
      <c r="GBC131" s="1"/>
      <c r="GBD131" s="1"/>
      <c r="GBE131" s="1"/>
      <c r="GBF131" s="1"/>
      <c r="GBG131" s="1"/>
      <c r="GBH131" s="1"/>
      <c r="GBI131" s="1"/>
      <c r="GBJ131" s="1"/>
      <c r="GBK131" s="1"/>
      <c r="GBL131" s="1"/>
      <c r="GBM131" s="1"/>
      <c r="GBN131" s="1"/>
      <c r="GBO131" s="1"/>
      <c r="GBP131" s="1"/>
      <c r="GBQ131" s="1"/>
      <c r="GBR131" s="1"/>
      <c r="GBS131" s="1"/>
      <c r="GBT131" s="1"/>
      <c r="GBU131" s="1"/>
      <c r="GBV131" s="1"/>
      <c r="GBW131" s="1"/>
      <c r="GBX131" s="1"/>
      <c r="GBY131" s="1"/>
      <c r="GBZ131" s="1"/>
      <c r="GCA131" s="1"/>
      <c r="GCB131" s="1"/>
      <c r="GCC131" s="1"/>
      <c r="GCD131" s="1"/>
      <c r="GCE131" s="1"/>
      <c r="GCF131" s="1"/>
      <c r="GCG131" s="1"/>
      <c r="GCH131" s="1"/>
      <c r="GCI131" s="1"/>
      <c r="GCJ131" s="1"/>
      <c r="GCK131" s="1"/>
      <c r="GCL131" s="1"/>
      <c r="GCM131" s="1"/>
      <c r="GCN131" s="1"/>
      <c r="GCO131" s="1"/>
      <c r="GCP131" s="1"/>
      <c r="GCQ131" s="1"/>
      <c r="GCR131" s="1"/>
      <c r="GCS131" s="1"/>
      <c r="GCT131" s="1"/>
      <c r="GCU131" s="1"/>
      <c r="GCV131" s="1"/>
      <c r="GCW131" s="1"/>
      <c r="GCX131" s="1"/>
      <c r="GCY131" s="1"/>
      <c r="GCZ131" s="1"/>
      <c r="GDA131" s="1"/>
      <c r="GDB131" s="1"/>
      <c r="GDC131" s="1"/>
      <c r="GDD131" s="1"/>
      <c r="GDE131" s="1"/>
      <c r="GDF131" s="1"/>
      <c r="GDG131" s="1"/>
      <c r="GDH131" s="1"/>
      <c r="GDI131" s="1"/>
      <c r="GDJ131" s="1"/>
      <c r="GDK131" s="1"/>
      <c r="GDL131" s="1"/>
      <c r="GDM131" s="1"/>
      <c r="GDN131" s="1"/>
      <c r="GDO131" s="1"/>
      <c r="GDP131" s="1"/>
      <c r="GDQ131" s="1"/>
      <c r="GDR131" s="1"/>
      <c r="GDS131" s="1"/>
      <c r="GDT131" s="1"/>
      <c r="GDU131" s="1"/>
      <c r="GDV131" s="1"/>
      <c r="GDW131" s="1"/>
      <c r="GDX131" s="1"/>
      <c r="GDY131" s="1"/>
      <c r="GDZ131" s="1"/>
      <c r="GEA131" s="1"/>
      <c r="GEB131" s="1"/>
      <c r="GEC131" s="1"/>
      <c r="GED131" s="1"/>
      <c r="GEE131" s="1"/>
      <c r="GEF131" s="1"/>
      <c r="GEG131" s="1"/>
      <c r="GEH131" s="1"/>
      <c r="GEI131" s="1"/>
      <c r="GEJ131" s="1"/>
      <c r="GEK131" s="1"/>
      <c r="GEL131" s="1"/>
      <c r="GEM131" s="1"/>
      <c r="GEN131" s="1"/>
      <c r="GEO131" s="1"/>
      <c r="GEP131" s="1"/>
      <c r="GEQ131" s="1"/>
      <c r="GER131" s="1"/>
      <c r="GES131" s="1"/>
      <c r="GET131" s="1"/>
      <c r="GEU131" s="1"/>
      <c r="GEV131" s="1"/>
      <c r="GEW131" s="1"/>
      <c r="GEX131" s="1"/>
      <c r="GEY131" s="1"/>
      <c r="GEZ131" s="1"/>
      <c r="GFA131" s="1"/>
      <c r="GFB131" s="1"/>
      <c r="GFC131" s="1"/>
      <c r="GFD131" s="1"/>
      <c r="GFE131" s="1"/>
      <c r="GFF131" s="1"/>
      <c r="GFG131" s="1"/>
      <c r="GFH131" s="1"/>
      <c r="GFI131" s="1"/>
      <c r="GFJ131" s="1"/>
      <c r="GFK131" s="1"/>
      <c r="GFL131" s="1"/>
      <c r="GFM131" s="1"/>
      <c r="GFN131" s="1"/>
      <c r="GFO131" s="1"/>
      <c r="GFP131" s="1"/>
      <c r="GFQ131" s="1"/>
      <c r="GFR131" s="1"/>
      <c r="GFS131" s="1"/>
      <c r="GFT131" s="1"/>
      <c r="GFU131" s="1"/>
      <c r="GFV131" s="1"/>
      <c r="GFW131" s="1"/>
      <c r="GFX131" s="1"/>
      <c r="GFY131" s="1"/>
      <c r="GFZ131" s="1"/>
      <c r="GGA131" s="1"/>
      <c r="GGB131" s="1"/>
      <c r="GGC131" s="1"/>
      <c r="GGD131" s="1"/>
      <c r="GGE131" s="1"/>
      <c r="GGF131" s="1"/>
      <c r="GGG131" s="1"/>
      <c r="GGH131" s="1"/>
      <c r="GGI131" s="1"/>
      <c r="GGJ131" s="1"/>
      <c r="GGK131" s="1"/>
      <c r="GGL131" s="1"/>
      <c r="GGM131" s="1"/>
      <c r="GGN131" s="1"/>
      <c r="GGO131" s="1"/>
      <c r="GGP131" s="1"/>
      <c r="GGQ131" s="1"/>
      <c r="GGR131" s="1"/>
      <c r="GGS131" s="1"/>
      <c r="GGT131" s="1"/>
      <c r="GGU131" s="1"/>
      <c r="GGV131" s="1"/>
      <c r="GGW131" s="1"/>
      <c r="GGX131" s="1"/>
      <c r="GGY131" s="1"/>
      <c r="GGZ131" s="1"/>
      <c r="GHA131" s="1"/>
      <c r="GHB131" s="1"/>
      <c r="GHC131" s="1"/>
      <c r="GHD131" s="1"/>
      <c r="GHE131" s="1"/>
      <c r="GHF131" s="1"/>
      <c r="GHG131" s="1"/>
      <c r="GHH131" s="1"/>
      <c r="GHI131" s="1"/>
      <c r="GHJ131" s="1"/>
      <c r="GHK131" s="1"/>
      <c r="GHL131" s="1"/>
      <c r="GHM131" s="1"/>
      <c r="GHN131" s="1"/>
      <c r="GHO131" s="1"/>
      <c r="GHP131" s="1"/>
      <c r="GHQ131" s="1"/>
      <c r="GHR131" s="1"/>
      <c r="GHS131" s="1"/>
      <c r="GHT131" s="1"/>
      <c r="GHU131" s="1"/>
      <c r="GHV131" s="1"/>
      <c r="GHW131" s="1"/>
      <c r="GHX131" s="1"/>
      <c r="GHY131" s="1"/>
      <c r="GHZ131" s="1"/>
      <c r="GIA131" s="1"/>
      <c r="GIB131" s="1"/>
      <c r="GIC131" s="1"/>
      <c r="GID131" s="1"/>
      <c r="GIE131" s="1"/>
      <c r="GIF131" s="1"/>
      <c r="GIG131" s="1"/>
      <c r="GIH131" s="1"/>
      <c r="GII131" s="1"/>
      <c r="GIJ131" s="1"/>
      <c r="GIK131" s="1"/>
      <c r="GIL131" s="1"/>
      <c r="GIM131" s="1"/>
      <c r="GIN131" s="1"/>
      <c r="GIO131" s="1"/>
      <c r="GIP131" s="1"/>
      <c r="GIQ131" s="1"/>
      <c r="GIR131" s="1"/>
      <c r="GIS131" s="1"/>
      <c r="GIT131" s="1"/>
      <c r="GIU131" s="1"/>
      <c r="GIV131" s="1"/>
      <c r="GIW131" s="1"/>
      <c r="GIX131" s="1"/>
      <c r="GIY131" s="1"/>
      <c r="GIZ131" s="1"/>
      <c r="GJA131" s="1"/>
      <c r="GJB131" s="1"/>
      <c r="GJC131" s="1"/>
      <c r="GJD131" s="1"/>
      <c r="GJE131" s="1"/>
      <c r="GJF131" s="1"/>
      <c r="GJG131" s="1"/>
      <c r="GJH131" s="1"/>
      <c r="GJI131" s="1"/>
      <c r="GJJ131" s="1"/>
      <c r="GJK131" s="1"/>
      <c r="GJL131" s="1"/>
      <c r="GJM131" s="1"/>
      <c r="GJN131" s="1"/>
      <c r="GJO131" s="1"/>
      <c r="GJP131" s="1"/>
      <c r="GJQ131" s="1"/>
      <c r="GJR131" s="1"/>
      <c r="GJS131" s="1"/>
      <c r="GJT131" s="1"/>
      <c r="GJU131" s="1"/>
      <c r="GJV131" s="1"/>
      <c r="GJW131" s="1"/>
      <c r="GJX131" s="1"/>
      <c r="GJY131" s="1"/>
      <c r="GJZ131" s="1"/>
      <c r="GKA131" s="1"/>
      <c r="GKB131" s="1"/>
      <c r="GKC131" s="1"/>
      <c r="GKD131" s="1"/>
      <c r="GKE131" s="1"/>
      <c r="GKF131" s="1"/>
      <c r="GKG131" s="1"/>
      <c r="GKH131" s="1"/>
      <c r="GKI131" s="1"/>
      <c r="GKJ131" s="1"/>
      <c r="GKK131" s="1"/>
      <c r="GKL131" s="1"/>
      <c r="GKM131" s="1"/>
      <c r="GKN131" s="1"/>
      <c r="GKO131" s="1"/>
      <c r="GKP131" s="1"/>
      <c r="GKQ131" s="1"/>
      <c r="GKR131" s="1"/>
      <c r="GKS131" s="1"/>
      <c r="GKT131" s="1"/>
      <c r="GKU131" s="1"/>
      <c r="GKV131" s="1"/>
      <c r="GKW131" s="1"/>
      <c r="GKX131" s="1"/>
      <c r="GKY131" s="1"/>
      <c r="GKZ131" s="1"/>
      <c r="GLA131" s="1"/>
      <c r="GLB131" s="1"/>
      <c r="GLC131" s="1"/>
      <c r="GLD131" s="1"/>
      <c r="GLE131" s="1"/>
      <c r="GLF131" s="1"/>
      <c r="GLG131" s="1"/>
      <c r="GLH131" s="1"/>
      <c r="GLI131" s="1"/>
      <c r="GLJ131" s="1"/>
      <c r="GLK131" s="1"/>
      <c r="GLL131" s="1"/>
      <c r="GLM131" s="1"/>
      <c r="GLN131" s="1"/>
      <c r="GLO131" s="1"/>
      <c r="GLP131" s="1"/>
      <c r="GLQ131" s="1"/>
      <c r="GLR131" s="1"/>
      <c r="GLS131" s="1"/>
      <c r="GLT131" s="1"/>
      <c r="GLU131" s="1"/>
      <c r="GLV131" s="1"/>
      <c r="GLW131" s="1"/>
      <c r="GLX131" s="1"/>
      <c r="GLY131" s="1"/>
      <c r="GLZ131" s="1"/>
      <c r="GMA131" s="1"/>
      <c r="GMB131" s="1"/>
      <c r="GMC131" s="1"/>
      <c r="GMD131" s="1"/>
      <c r="GME131" s="1"/>
      <c r="GMF131" s="1"/>
      <c r="GMG131" s="1"/>
      <c r="GMH131" s="1"/>
      <c r="GMI131" s="1"/>
      <c r="GMJ131" s="1"/>
      <c r="GMK131" s="1"/>
      <c r="GML131" s="1"/>
      <c r="GMM131" s="1"/>
      <c r="GMN131" s="1"/>
      <c r="GMO131" s="1"/>
      <c r="GMP131" s="1"/>
      <c r="GMQ131" s="1"/>
      <c r="GMR131" s="1"/>
      <c r="GMS131" s="1"/>
      <c r="GMT131" s="1"/>
      <c r="GMU131" s="1"/>
      <c r="GMV131" s="1"/>
      <c r="GMW131" s="1"/>
      <c r="GMX131" s="1"/>
      <c r="GMY131" s="1"/>
      <c r="GMZ131" s="1"/>
      <c r="GNA131" s="1"/>
      <c r="GNB131" s="1"/>
      <c r="GNC131" s="1"/>
      <c r="GND131" s="1"/>
      <c r="GNE131" s="1"/>
      <c r="GNF131" s="1"/>
      <c r="GNG131" s="1"/>
      <c r="GNH131" s="1"/>
      <c r="GNI131" s="1"/>
      <c r="GNJ131" s="1"/>
      <c r="GNK131" s="1"/>
      <c r="GNL131" s="1"/>
      <c r="GNM131" s="1"/>
      <c r="GNN131" s="1"/>
      <c r="GNO131" s="1"/>
      <c r="GNP131" s="1"/>
      <c r="GNQ131" s="1"/>
      <c r="GNR131" s="1"/>
      <c r="GNS131" s="1"/>
      <c r="GNT131" s="1"/>
      <c r="GNU131" s="1"/>
      <c r="GNV131" s="1"/>
      <c r="GNW131" s="1"/>
      <c r="GNX131" s="1"/>
      <c r="GNY131" s="1"/>
      <c r="GNZ131" s="1"/>
      <c r="GOA131" s="1"/>
      <c r="GOB131" s="1"/>
      <c r="GOC131" s="1"/>
      <c r="GOD131" s="1"/>
      <c r="GOE131" s="1"/>
      <c r="GOF131" s="1"/>
      <c r="GOG131" s="1"/>
      <c r="GOH131" s="1"/>
      <c r="GOI131" s="1"/>
      <c r="GOJ131" s="1"/>
      <c r="GOK131" s="1"/>
      <c r="GOL131" s="1"/>
      <c r="GOM131" s="1"/>
      <c r="GON131" s="1"/>
      <c r="GOO131" s="1"/>
      <c r="GOP131" s="1"/>
      <c r="GOQ131" s="1"/>
      <c r="GOR131" s="1"/>
      <c r="GOS131" s="1"/>
      <c r="GOT131" s="1"/>
      <c r="GOU131" s="1"/>
      <c r="GOV131" s="1"/>
      <c r="GOW131" s="1"/>
      <c r="GOX131" s="1"/>
      <c r="GOY131" s="1"/>
      <c r="GOZ131" s="1"/>
      <c r="GPA131" s="1"/>
      <c r="GPB131" s="1"/>
      <c r="GPC131" s="1"/>
      <c r="GPD131" s="1"/>
      <c r="GPE131" s="1"/>
      <c r="GPF131" s="1"/>
      <c r="GPG131" s="1"/>
      <c r="GPH131" s="1"/>
      <c r="GPI131" s="1"/>
      <c r="GPJ131" s="1"/>
      <c r="GPK131" s="1"/>
      <c r="GPL131" s="1"/>
      <c r="GPM131" s="1"/>
      <c r="GPN131" s="1"/>
      <c r="GPO131" s="1"/>
      <c r="GPP131" s="1"/>
      <c r="GPQ131" s="1"/>
      <c r="GPR131" s="1"/>
      <c r="GPS131" s="1"/>
      <c r="GPT131" s="1"/>
      <c r="GPU131" s="1"/>
      <c r="GPV131" s="1"/>
      <c r="GPW131" s="1"/>
      <c r="GPX131" s="1"/>
      <c r="GPY131" s="1"/>
      <c r="GPZ131" s="1"/>
      <c r="GQA131" s="1"/>
      <c r="GQB131" s="1"/>
      <c r="GQC131" s="1"/>
      <c r="GQD131" s="1"/>
      <c r="GQE131" s="1"/>
      <c r="GQF131" s="1"/>
      <c r="GQG131" s="1"/>
      <c r="GQH131" s="1"/>
      <c r="GQI131" s="1"/>
      <c r="GQJ131" s="1"/>
      <c r="GQK131" s="1"/>
      <c r="GQL131" s="1"/>
      <c r="GQM131" s="1"/>
      <c r="GQN131" s="1"/>
      <c r="GQO131" s="1"/>
      <c r="GQP131" s="1"/>
      <c r="GQQ131" s="1"/>
      <c r="GQR131" s="1"/>
      <c r="GQS131" s="1"/>
      <c r="GQT131" s="1"/>
      <c r="GQU131" s="1"/>
      <c r="GQV131" s="1"/>
      <c r="GQW131" s="1"/>
      <c r="GQX131" s="1"/>
      <c r="GQY131" s="1"/>
      <c r="GQZ131" s="1"/>
      <c r="GRA131" s="1"/>
      <c r="GRB131" s="1"/>
      <c r="GRC131" s="1"/>
      <c r="GRD131" s="1"/>
      <c r="GRE131" s="1"/>
      <c r="GRF131" s="1"/>
      <c r="GRG131" s="1"/>
      <c r="GRH131" s="1"/>
      <c r="GRI131" s="1"/>
      <c r="GRJ131" s="1"/>
      <c r="GRK131" s="1"/>
      <c r="GRL131" s="1"/>
      <c r="GRM131" s="1"/>
      <c r="GRN131" s="1"/>
      <c r="GRO131" s="1"/>
      <c r="GRP131" s="1"/>
      <c r="GRQ131" s="1"/>
      <c r="GRR131" s="1"/>
      <c r="GRS131" s="1"/>
      <c r="GRT131" s="1"/>
      <c r="GRU131" s="1"/>
      <c r="GRV131" s="1"/>
      <c r="GRW131" s="1"/>
      <c r="GRX131" s="1"/>
      <c r="GRY131" s="1"/>
      <c r="GRZ131" s="1"/>
      <c r="GSA131" s="1"/>
      <c r="GSB131" s="1"/>
      <c r="GSC131" s="1"/>
      <c r="GSD131" s="1"/>
      <c r="GSE131" s="1"/>
      <c r="GSF131" s="1"/>
      <c r="GSG131" s="1"/>
      <c r="GSH131" s="1"/>
      <c r="GSI131" s="1"/>
      <c r="GSJ131" s="1"/>
      <c r="GSK131" s="1"/>
      <c r="GSL131" s="1"/>
      <c r="GSM131" s="1"/>
      <c r="GSN131" s="1"/>
      <c r="GSO131" s="1"/>
      <c r="GSP131" s="1"/>
      <c r="GSQ131" s="1"/>
      <c r="GSR131" s="1"/>
      <c r="GSS131" s="1"/>
      <c r="GST131" s="1"/>
      <c r="GSU131" s="1"/>
      <c r="GSV131" s="1"/>
      <c r="GSW131" s="1"/>
      <c r="GSX131" s="1"/>
      <c r="GSY131" s="1"/>
      <c r="GSZ131" s="1"/>
      <c r="GTA131" s="1"/>
      <c r="GTB131" s="1"/>
      <c r="GTC131" s="1"/>
      <c r="GTD131" s="1"/>
      <c r="GTE131" s="1"/>
      <c r="GTF131" s="1"/>
      <c r="GTG131" s="1"/>
      <c r="GTH131" s="1"/>
      <c r="GTI131" s="1"/>
      <c r="GTJ131" s="1"/>
      <c r="GTK131" s="1"/>
      <c r="GTL131" s="1"/>
      <c r="GTM131" s="1"/>
      <c r="GTN131" s="1"/>
      <c r="GTO131" s="1"/>
      <c r="GTP131" s="1"/>
      <c r="GTQ131" s="1"/>
      <c r="GTR131" s="1"/>
      <c r="GTS131" s="1"/>
      <c r="GTT131" s="1"/>
      <c r="GTU131" s="1"/>
      <c r="GTV131" s="1"/>
      <c r="GTW131" s="1"/>
      <c r="GTX131" s="1"/>
      <c r="GTY131" s="1"/>
      <c r="GTZ131" s="1"/>
      <c r="GUA131" s="1"/>
      <c r="GUB131" s="1"/>
      <c r="GUC131" s="1"/>
      <c r="GUD131" s="1"/>
      <c r="GUE131" s="1"/>
      <c r="GUF131" s="1"/>
      <c r="GUG131" s="1"/>
      <c r="GUH131" s="1"/>
      <c r="GUI131" s="1"/>
      <c r="GUJ131" s="1"/>
      <c r="GUK131" s="1"/>
      <c r="GUL131" s="1"/>
      <c r="GUM131" s="1"/>
      <c r="GUN131" s="1"/>
      <c r="GUO131" s="1"/>
      <c r="GUP131" s="1"/>
      <c r="GUQ131" s="1"/>
      <c r="GUR131" s="1"/>
      <c r="GUS131" s="1"/>
      <c r="GUT131" s="1"/>
      <c r="GUU131" s="1"/>
      <c r="GUV131" s="1"/>
      <c r="GUW131" s="1"/>
      <c r="GUX131" s="1"/>
      <c r="GUY131" s="1"/>
      <c r="GUZ131" s="1"/>
      <c r="GVA131" s="1"/>
      <c r="GVB131" s="1"/>
      <c r="GVC131" s="1"/>
      <c r="GVD131" s="1"/>
      <c r="GVE131" s="1"/>
      <c r="GVF131" s="1"/>
      <c r="GVG131" s="1"/>
      <c r="GVH131" s="1"/>
      <c r="GVI131" s="1"/>
      <c r="GVJ131" s="1"/>
      <c r="GVK131" s="1"/>
      <c r="GVL131" s="1"/>
      <c r="GVM131" s="1"/>
      <c r="GVN131" s="1"/>
      <c r="GVO131" s="1"/>
      <c r="GVP131" s="1"/>
      <c r="GVQ131" s="1"/>
      <c r="GVR131" s="1"/>
      <c r="GVS131" s="1"/>
      <c r="GVT131" s="1"/>
      <c r="GVU131" s="1"/>
      <c r="GVV131" s="1"/>
      <c r="GVW131" s="1"/>
      <c r="GVX131" s="1"/>
      <c r="GVY131" s="1"/>
      <c r="GVZ131" s="1"/>
      <c r="GWA131" s="1"/>
      <c r="GWB131" s="1"/>
      <c r="GWC131" s="1"/>
      <c r="GWD131" s="1"/>
      <c r="GWE131" s="1"/>
      <c r="GWF131" s="1"/>
      <c r="GWG131" s="1"/>
      <c r="GWH131" s="1"/>
      <c r="GWI131" s="1"/>
      <c r="GWJ131" s="1"/>
      <c r="GWK131" s="1"/>
      <c r="GWL131" s="1"/>
      <c r="GWM131" s="1"/>
      <c r="GWN131" s="1"/>
      <c r="GWO131" s="1"/>
      <c r="GWP131" s="1"/>
      <c r="GWQ131" s="1"/>
      <c r="GWR131" s="1"/>
      <c r="GWS131" s="1"/>
      <c r="GWT131" s="1"/>
      <c r="GWU131" s="1"/>
      <c r="GWV131" s="1"/>
      <c r="GWW131" s="1"/>
      <c r="GWX131" s="1"/>
      <c r="GWY131" s="1"/>
      <c r="GWZ131" s="1"/>
      <c r="GXA131" s="1"/>
      <c r="GXB131" s="1"/>
      <c r="GXC131" s="1"/>
      <c r="GXD131" s="1"/>
      <c r="GXE131" s="1"/>
      <c r="GXF131" s="1"/>
      <c r="GXG131" s="1"/>
      <c r="GXH131" s="1"/>
      <c r="GXI131" s="1"/>
      <c r="GXJ131" s="1"/>
      <c r="GXK131" s="1"/>
      <c r="GXL131" s="1"/>
      <c r="GXM131" s="1"/>
      <c r="GXN131" s="1"/>
      <c r="GXO131" s="1"/>
      <c r="GXP131" s="1"/>
      <c r="GXQ131" s="1"/>
      <c r="GXR131" s="1"/>
      <c r="GXS131" s="1"/>
      <c r="GXT131" s="1"/>
      <c r="GXU131" s="1"/>
      <c r="GXV131" s="1"/>
      <c r="GXW131" s="1"/>
      <c r="GXX131" s="1"/>
      <c r="GXY131" s="1"/>
      <c r="GXZ131" s="1"/>
      <c r="GYA131" s="1"/>
      <c r="GYB131" s="1"/>
      <c r="GYC131" s="1"/>
      <c r="GYD131" s="1"/>
      <c r="GYE131" s="1"/>
      <c r="GYF131" s="1"/>
      <c r="GYG131" s="1"/>
      <c r="GYH131" s="1"/>
      <c r="GYI131" s="1"/>
      <c r="GYJ131" s="1"/>
      <c r="GYK131" s="1"/>
      <c r="GYL131" s="1"/>
      <c r="GYM131" s="1"/>
      <c r="GYN131" s="1"/>
      <c r="GYO131" s="1"/>
      <c r="GYP131" s="1"/>
      <c r="GYQ131" s="1"/>
      <c r="GYR131" s="1"/>
      <c r="GYS131" s="1"/>
      <c r="GYT131" s="1"/>
      <c r="GYU131" s="1"/>
      <c r="GYV131" s="1"/>
      <c r="GYW131" s="1"/>
      <c r="GYX131" s="1"/>
      <c r="GYY131" s="1"/>
      <c r="GYZ131" s="1"/>
      <c r="GZA131" s="1"/>
      <c r="GZB131" s="1"/>
      <c r="GZC131" s="1"/>
      <c r="GZD131" s="1"/>
      <c r="GZE131" s="1"/>
      <c r="GZF131" s="1"/>
      <c r="GZG131" s="1"/>
      <c r="GZH131" s="1"/>
      <c r="GZI131" s="1"/>
      <c r="GZJ131" s="1"/>
      <c r="GZK131" s="1"/>
      <c r="GZL131" s="1"/>
      <c r="GZM131" s="1"/>
      <c r="GZN131" s="1"/>
      <c r="GZO131" s="1"/>
      <c r="GZP131" s="1"/>
      <c r="GZQ131" s="1"/>
      <c r="GZR131" s="1"/>
      <c r="GZS131" s="1"/>
      <c r="GZT131" s="1"/>
      <c r="GZU131" s="1"/>
      <c r="GZV131" s="1"/>
      <c r="GZW131" s="1"/>
      <c r="GZX131" s="1"/>
      <c r="GZY131" s="1"/>
      <c r="GZZ131" s="1"/>
      <c r="HAA131" s="1"/>
      <c r="HAB131" s="1"/>
      <c r="HAC131" s="1"/>
      <c r="HAD131" s="1"/>
      <c r="HAE131" s="1"/>
      <c r="HAF131" s="1"/>
      <c r="HAG131" s="1"/>
      <c r="HAH131" s="1"/>
      <c r="HAI131" s="1"/>
      <c r="HAJ131" s="1"/>
      <c r="HAK131" s="1"/>
      <c r="HAL131" s="1"/>
      <c r="HAM131" s="1"/>
      <c r="HAN131" s="1"/>
      <c r="HAO131" s="1"/>
      <c r="HAP131" s="1"/>
      <c r="HAQ131" s="1"/>
      <c r="HAR131" s="1"/>
      <c r="HAS131" s="1"/>
      <c r="HAT131" s="1"/>
      <c r="HAU131" s="1"/>
      <c r="HAV131" s="1"/>
      <c r="HAW131" s="1"/>
      <c r="HAX131" s="1"/>
      <c r="HAY131" s="1"/>
      <c r="HAZ131" s="1"/>
      <c r="HBA131" s="1"/>
      <c r="HBB131" s="1"/>
      <c r="HBC131" s="1"/>
      <c r="HBD131" s="1"/>
      <c r="HBE131" s="1"/>
      <c r="HBF131" s="1"/>
      <c r="HBG131" s="1"/>
      <c r="HBH131" s="1"/>
      <c r="HBI131" s="1"/>
      <c r="HBJ131" s="1"/>
      <c r="HBK131" s="1"/>
      <c r="HBL131" s="1"/>
      <c r="HBM131" s="1"/>
      <c r="HBN131" s="1"/>
      <c r="HBO131" s="1"/>
      <c r="HBP131" s="1"/>
      <c r="HBQ131" s="1"/>
      <c r="HBR131" s="1"/>
      <c r="HBS131" s="1"/>
      <c r="HBT131" s="1"/>
      <c r="HBU131" s="1"/>
      <c r="HBV131" s="1"/>
      <c r="HBW131" s="1"/>
      <c r="HBX131" s="1"/>
      <c r="HBY131" s="1"/>
      <c r="HBZ131" s="1"/>
      <c r="HCA131" s="1"/>
      <c r="HCB131" s="1"/>
      <c r="HCC131" s="1"/>
      <c r="HCD131" s="1"/>
      <c r="HCE131" s="1"/>
      <c r="HCF131" s="1"/>
      <c r="HCG131" s="1"/>
      <c r="HCH131" s="1"/>
      <c r="HCI131" s="1"/>
      <c r="HCJ131" s="1"/>
      <c r="HCK131" s="1"/>
      <c r="HCL131" s="1"/>
      <c r="HCM131" s="1"/>
      <c r="HCN131" s="1"/>
      <c r="HCO131" s="1"/>
      <c r="HCP131" s="1"/>
      <c r="HCQ131" s="1"/>
      <c r="HCR131" s="1"/>
      <c r="HCS131" s="1"/>
      <c r="HCT131" s="1"/>
      <c r="HCU131" s="1"/>
      <c r="HCV131" s="1"/>
      <c r="HCW131" s="1"/>
      <c r="HCX131" s="1"/>
      <c r="HCY131" s="1"/>
      <c r="HCZ131" s="1"/>
      <c r="HDA131" s="1"/>
      <c r="HDB131" s="1"/>
      <c r="HDC131" s="1"/>
      <c r="HDD131" s="1"/>
      <c r="HDE131" s="1"/>
      <c r="HDF131" s="1"/>
      <c r="HDG131" s="1"/>
      <c r="HDH131" s="1"/>
      <c r="HDI131" s="1"/>
      <c r="HDJ131" s="1"/>
      <c r="HDK131" s="1"/>
      <c r="HDL131" s="1"/>
      <c r="HDM131" s="1"/>
      <c r="HDN131" s="1"/>
      <c r="HDO131" s="1"/>
      <c r="HDP131" s="1"/>
      <c r="HDQ131" s="1"/>
      <c r="HDR131" s="1"/>
      <c r="HDS131" s="1"/>
      <c r="HDT131" s="1"/>
      <c r="HDU131" s="1"/>
      <c r="HDV131" s="1"/>
      <c r="HDW131" s="1"/>
      <c r="HDX131" s="1"/>
      <c r="HDY131" s="1"/>
      <c r="HDZ131" s="1"/>
      <c r="HEA131" s="1"/>
      <c r="HEB131" s="1"/>
      <c r="HEC131" s="1"/>
      <c r="HED131" s="1"/>
      <c r="HEE131" s="1"/>
      <c r="HEF131" s="1"/>
      <c r="HEG131" s="1"/>
      <c r="HEH131" s="1"/>
      <c r="HEI131" s="1"/>
      <c r="HEJ131" s="1"/>
      <c r="HEK131" s="1"/>
      <c r="HEL131" s="1"/>
      <c r="HEM131" s="1"/>
      <c r="HEN131" s="1"/>
      <c r="HEO131" s="1"/>
      <c r="HEP131" s="1"/>
      <c r="HEQ131" s="1"/>
      <c r="HER131" s="1"/>
      <c r="HES131" s="1"/>
      <c r="HET131" s="1"/>
      <c r="HEU131" s="1"/>
      <c r="HEV131" s="1"/>
      <c r="HEW131" s="1"/>
      <c r="HEX131" s="1"/>
      <c r="HEY131" s="1"/>
      <c r="HEZ131" s="1"/>
      <c r="HFA131" s="1"/>
      <c r="HFB131" s="1"/>
      <c r="HFC131" s="1"/>
      <c r="HFD131" s="1"/>
      <c r="HFE131" s="1"/>
      <c r="HFF131" s="1"/>
      <c r="HFG131" s="1"/>
      <c r="HFH131" s="1"/>
      <c r="HFI131" s="1"/>
      <c r="HFJ131" s="1"/>
      <c r="HFK131" s="1"/>
      <c r="HFL131" s="1"/>
      <c r="HFM131" s="1"/>
      <c r="HFN131" s="1"/>
      <c r="HFO131" s="1"/>
      <c r="HFP131" s="1"/>
      <c r="HFQ131" s="1"/>
      <c r="HFR131" s="1"/>
      <c r="HFS131" s="1"/>
      <c r="HFT131" s="1"/>
      <c r="HFU131" s="1"/>
      <c r="HFV131" s="1"/>
      <c r="HFW131" s="1"/>
      <c r="HFX131" s="1"/>
      <c r="HFY131" s="1"/>
      <c r="HFZ131" s="1"/>
      <c r="HGA131" s="1"/>
      <c r="HGB131" s="1"/>
      <c r="HGC131" s="1"/>
      <c r="HGD131" s="1"/>
      <c r="HGE131" s="1"/>
      <c r="HGF131" s="1"/>
      <c r="HGG131" s="1"/>
      <c r="HGH131" s="1"/>
      <c r="HGI131" s="1"/>
      <c r="HGJ131" s="1"/>
      <c r="HGK131" s="1"/>
      <c r="HGL131" s="1"/>
      <c r="HGM131" s="1"/>
      <c r="HGN131" s="1"/>
      <c r="HGO131" s="1"/>
      <c r="HGP131" s="1"/>
      <c r="HGQ131" s="1"/>
      <c r="HGR131" s="1"/>
      <c r="HGS131" s="1"/>
      <c r="HGT131" s="1"/>
      <c r="HGU131" s="1"/>
      <c r="HGV131" s="1"/>
      <c r="HGW131" s="1"/>
      <c r="HGX131" s="1"/>
      <c r="HGY131" s="1"/>
      <c r="HGZ131" s="1"/>
      <c r="HHA131" s="1"/>
      <c r="HHB131" s="1"/>
      <c r="HHC131" s="1"/>
      <c r="HHD131" s="1"/>
      <c r="HHE131" s="1"/>
      <c r="HHF131" s="1"/>
      <c r="HHG131" s="1"/>
      <c r="HHH131" s="1"/>
      <c r="HHI131" s="1"/>
      <c r="HHJ131" s="1"/>
      <c r="HHK131" s="1"/>
      <c r="HHL131" s="1"/>
      <c r="HHM131" s="1"/>
      <c r="HHN131" s="1"/>
      <c r="HHO131" s="1"/>
      <c r="HHP131" s="1"/>
      <c r="HHQ131" s="1"/>
      <c r="HHR131" s="1"/>
      <c r="HHS131" s="1"/>
      <c r="HHT131" s="1"/>
      <c r="HHU131" s="1"/>
      <c r="HHV131" s="1"/>
      <c r="HHW131" s="1"/>
      <c r="HHX131" s="1"/>
      <c r="HHY131" s="1"/>
      <c r="HHZ131" s="1"/>
      <c r="HIA131" s="1"/>
      <c r="HIB131" s="1"/>
      <c r="HIC131" s="1"/>
      <c r="HID131" s="1"/>
      <c r="HIE131" s="1"/>
      <c r="HIF131" s="1"/>
      <c r="HIG131" s="1"/>
      <c r="HIH131" s="1"/>
      <c r="HII131" s="1"/>
      <c r="HIJ131" s="1"/>
      <c r="HIK131" s="1"/>
      <c r="HIL131" s="1"/>
      <c r="HIM131" s="1"/>
      <c r="HIN131" s="1"/>
      <c r="HIO131" s="1"/>
      <c r="HIP131" s="1"/>
      <c r="HIQ131" s="1"/>
      <c r="HIR131" s="1"/>
      <c r="HIS131" s="1"/>
      <c r="HIT131" s="1"/>
      <c r="HIU131" s="1"/>
      <c r="HIV131" s="1"/>
      <c r="HIW131" s="1"/>
      <c r="HIX131" s="1"/>
      <c r="HIY131" s="1"/>
      <c r="HIZ131" s="1"/>
      <c r="HJA131" s="1"/>
      <c r="HJB131" s="1"/>
      <c r="HJC131" s="1"/>
      <c r="HJD131" s="1"/>
      <c r="HJE131" s="1"/>
      <c r="HJF131" s="1"/>
      <c r="HJG131" s="1"/>
      <c r="HJH131" s="1"/>
      <c r="HJI131" s="1"/>
      <c r="HJJ131" s="1"/>
      <c r="HJK131" s="1"/>
      <c r="HJL131" s="1"/>
      <c r="HJM131" s="1"/>
      <c r="HJN131" s="1"/>
      <c r="HJO131" s="1"/>
      <c r="HJP131" s="1"/>
      <c r="HJQ131" s="1"/>
      <c r="HJR131" s="1"/>
      <c r="HJS131" s="1"/>
      <c r="HJT131" s="1"/>
      <c r="HJU131" s="1"/>
      <c r="HJV131" s="1"/>
      <c r="HJW131" s="1"/>
      <c r="HJX131" s="1"/>
      <c r="HJY131" s="1"/>
      <c r="HJZ131" s="1"/>
      <c r="HKA131" s="1"/>
      <c r="HKB131" s="1"/>
      <c r="HKC131" s="1"/>
      <c r="HKD131" s="1"/>
      <c r="HKE131" s="1"/>
      <c r="HKF131" s="1"/>
      <c r="HKG131" s="1"/>
      <c r="HKH131" s="1"/>
      <c r="HKI131" s="1"/>
      <c r="HKJ131" s="1"/>
      <c r="HKK131" s="1"/>
      <c r="HKL131" s="1"/>
      <c r="HKM131" s="1"/>
      <c r="HKN131" s="1"/>
      <c r="HKO131" s="1"/>
      <c r="HKP131" s="1"/>
      <c r="HKQ131" s="1"/>
      <c r="HKR131" s="1"/>
      <c r="HKS131" s="1"/>
      <c r="HKT131" s="1"/>
      <c r="HKU131" s="1"/>
      <c r="HKV131" s="1"/>
      <c r="HKW131" s="1"/>
      <c r="HKX131" s="1"/>
      <c r="HKY131" s="1"/>
      <c r="HKZ131" s="1"/>
      <c r="HLA131" s="1"/>
      <c r="HLB131" s="1"/>
      <c r="HLC131" s="1"/>
      <c r="HLD131" s="1"/>
      <c r="HLE131" s="1"/>
      <c r="HLF131" s="1"/>
      <c r="HLG131" s="1"/>
      <c r="HLH131" s="1"/>
      <c r="HLI131" s="1"/>
      <c r="HLJ131" s="1"/>
      <c r="HLK131" s="1"/>
      <c r="HLL131" s="1"/>
      <c r="HLM131" s="1"/>
      <c r="HLN131" s="1"/>
      <c r="HLO131" s="1"/>
      <c r="HLP131" s="1"/>
      <c r="HLQ131" s="1"/>
      <c r="HLR131" s="1"/>
      <c r="HLS131" s="1"/>
      <c r="HLT131" s="1"/>
      <c r="HLU131" s="1"/>
      <c r="HLV131" s="1"/>
      <c r="HLW131" s="1"/>
      <c r="HLX131" s="1"/>
      <c r="HLY131" s="1"/>
      <c r="HLZ131" s="1"/>
      <c r="HMA131" s="1"/>
      <c r="HMB131" s="1"/>
      <c r="HMC131" s="1"/>
      <c r="HMD131" s="1"/>
      <c r="HME131" s="1"/>
      <c r="HMF131" s="1"/>
      <c r="HMG131" s="1"/>
      <c r="HMH131" s="1"/>
      <c r="HMI131" s="1"/>
      <c r="HMJ131" s="1"/>
      <c r="HMK131" s="1"/>
      <c r="HML131" s="1"/>
      <c r="HMM131" s="1"/>
      <c r="HMN131" s="1"/>
      <c r="HMO131" s="1"/>
      <c r="HMP131" s="1"/>
      <c r="HMQ131" s="1"/>
      <c r="HMR131" s="1"/>
      <c r="HMS131" s="1"/>
      <c r="HMT131" s="1"/>
      <c r="HMU131" s="1"/>
      <c r="HMV131" s="1"/>
      <c r="HMW131" s="1"/>
      <c r="HMX131" s="1"/>
      <c r="HMY131" s="1"/>
      <c r="HMZ131" s="1"/>
      <c r="HNA131" s="1"/>
      <c r="HNB131" s="1"/>
      <c r="HNC131" s="1"/>
      <c r="HND131" s="1"/>
      <c r="HNE131" s="1"/>
      <c r="HNF131" s="1"/>
      <c r="HNG131" s="1"/>
      <c r="HNH131" s="1"/>
      <c r="HNI131" s="1"/>
      <c r="HNJ131" s="1"/>
      <c r="HNK131" s="1"/>
      <c r="HNL131" s="1"/>
      <c r="HNM131" s="1"/>
      <c r="HNN131" s="1"/>
      <c r="HNO131" s="1"/>
      <c r="HNP131" s="1"/>
      <c r="HNQ131" s="1"/>
      <c r="HNR131" s="1"/>
      <c r="HNS131" s="1"/>
      <c r="HNT131" s="1"/>
      <c r="HNU131" s="1"/>
      <c r="HNV131" s="1"/>
      <c r="HNW131" s="1"/>
      <c r="HNX131" s="1"/>
      <c r="HNY131" s="1"/>
      <c r="HNZ131" s="1"/>
      <c r="HOA131" s="1"/>
      <c r="HOB131" s="1"/>
      <c r="HOC131" s="1"/>
      <c r="HOD131" s="1"/>
      <c r="HOE131" s="1"/>
      <c r="HOF131" s="1"/>
      <c r="HOG131" s="1"/>
      <c r="HOH131" s="1"/>
      <c r="HOI131" s="1"/>
      <c r="HOJ131" s="1"/>
      <c r="HOK131" s="1"/>
      <c r="HOL131" s="1"/>
      <c r="HOM131" s="1"/>
      <c r="HON131" s="1"/>
      <c r="HOO131" s="1"/>
      <c r="HOP131" s="1"/>
      <c r="HOQ131" s="1"/>
      <c r="HOR131" s="1"/>
      <c r="HOS131" s="1"/>
      <c r="HOT131" s="1"/>
      <c r="HOU131" s="1"/>
      <c r="HOV131" s="1"/>
      <c r="HOW131" s="1"/>
      <c r="HOX131" s="1"/>
      <c r="HOY131" s="1"/>
      <c r="HOZ131" s="1"/>
      <c r="HPA131" s="1"/>
      <c r="HPB131" s="1"/>
      <c r="HPC131" s="1"/>
      <c r="HPD131" s="1"/>
      <c r="HPE131" s="1"/>
      <c r="HPF131" s="1"/>
      <c r="HPG131" s="1"/>
      <c r="HPH131" s="1"/>
      <c r="HPI131" s="1"/>
      <c r="HPJ131" s="1"/>
      <c r="HPK131" s="1"/>
      <c r="HPL131" s="1"/>
      <c r="HPM131" s="1"/>
      <c r="HPN131" s="1"/>
      <c r="HPO131" s="1"/>
      <c r="HPP131" s="1"/>
      <c r="HPQ131" s="1"/>
      <c r="HPR131" s="1"/>
      <c r="HPS131" s="1"/>
      <c r="HPT131" s="1"/>
      <c r="HPU131" s="1"/>
      <c r="HPV131" s="1"/>
      <c r="HPW131" s="1"/>
      <c r="HPX131" s="1"/>
      <c r="HPY131" s="1"/>
      <c r="HPZ131" s="1"/>
      <c r="HQA131" s="1"/>
      <c r="HQB131" s="1"/>
      <c r="HQC131" s="1"/>
      <c r="HQD131" s="1"/>
      <c r="HQE131" s="1"/>
      <c r="HQF131" s="1"/>
      <c r="HQG131" s="1"/>
      <c r="HQH131" s="1"/>
      <c r="HQI131" s="1"/>
      <c r="HQJ131" s="1"/>
      <c r="HQK131" s="1"/>
      <c r="HQL131" s="1"/>
      <c r="HQM131" s="1"/>
      <c r="HQN131" s="1"/>
      <c r="HQO131" s="1"/>
      <c r="HQP131" s="1"/>
      <c r="HQQ131" s="1"/>
      <c r="HQR131" s="1"/>
      <c r="HQS131" s="1"/>
      <c r="HQT131" s="1"/>
      <c r="HQU131" s="1"/>
      <c r="HQV131" s="1"/>
      <c r="HQW131" s="1"/>
      <c r="HQX131" s="1"/>
      <c r="HQY131" s="1"/>
      <c r="HQZ131" s="1"/>
      <c r="HRA131" s="1"/>
      <c r="HRB131" s="1"/>
      <c r="HRC131" s="1"/>
      <c r="HRD131" s="1"/>
      <c r="HRE131" s="1"/>
      <c r="HRF131" s="1"/>
      <c r="HRG131" s="1"/>
      <c r="HRH131" s="1"/>
      <c r="HRI131" s="1"/>
      <c r="HRJ131" s="1"/>
      <c r="HRK131" s="1"/>
      <c r="HRL131" s="1"/>
      <c r="HRM131" s="1"/>
      <c r="HRN131" s="1"/>
      <c r="HRO131" s="1"/>
      <c r="HRP131" s="1"/>
      <c r="HRQ131" s="1"/>
      <c r="HRR131" s="1"/>
      <c r="HRS131" s="1"/>
      <c r="HRT131" s="1"/>
      <c r="HRU131" s="1"/>
      <c r="HRV131" s="1"/>
      <c r="HRW131" s="1"/>
      <c r="HRX131" s="1"/>
      <c r="HRY131" s="1"/>
      <c r="HRZ131" s="1"/>
      <c r="HSA131" s="1"/>
      <c r="HSB131" s="1"/>
      <c r="HSC131" s="1"/>
      <c r="HSD131" s="1"/>
      <c r="HSE131" s="1"/>
      <c r="HSF131" s="1"/>
      <c r="HSG131" s="1"/>
      <c r="HSH131" s="1"/>
      <c r="HSI131" s="1"/>
      <c r="HSJ131" s="1"/>
      <c r="HSK131" s="1"/>
      <c r="HSL131" s="1"/>
      <c r="HSM131" s="1"/>
      <c r="HSN131" s="1"/>
      <c r="HSO131" s="1"/>
      <c r="HSP131" s="1"/>
      <c r="HSQ131" s="1"/>
      <c r="HSR131" s="1"/>
      <c r="HSS131" s="1"/>
      <c r="HST131" s="1"/>
      <c r="HSU131" s="1"/>
      <c r="HSV131" s="1"/>
      <c r="HSW131" s="1"/>
      <c r="HSX131" s="1"/>
      <c r="HSY131" s="1"/>
      <c r="HSZ131" s="1"/>
      <c r="HTA131" s="1"/>
      <c r="HTB131" s="1"/>
      <c r="HTC131" s="1"/>
      <c r="HTD131" s="1"/>
      <c r="HTE131" s="1"/>
      <c r="HTF131" s="1"/>
      <c r="HTG131" s="1"/>
      <c r="HTH131" s="1"/>
      <c r="HTI131" s="1"/>
      <c r="HTJ131" s="1"/>
      <c r="HTK131" s="1"/>
      <c r="HTL131" s="1"/>
      <c r="HTM131" s="1"/>
      <c r="HTN131" s="1"/>
      <c r="HTO131" s="1"/>
      <c r="HTP131" s="1"/>
      <c r="HTQ131" s="1"/>
      <c r="HTR131" s="1"/>
      <c r="HTS131" s="1"/>
      <c r="HTT131" s="1"/>
      <c r="HTU131" s="1"/>
      <c r="HTV131" s="1"/>
      <c r="HTW131" s="1"/>
      <c r="HTX131" s="1"/>
      <c r="HTY131" s="1"/>
      <c r="HTZ131" s="1"/>
      <c r="HUA131" s="1"/>
      <c r="HUB131" s="1"/>
      <c r="HUC131" s="1"/>
      <c r="HUD131" s="1"/>
      <c r="HUE131" s="1"/>
      <c r="HUF131" s="1"/>
      <c r="HUG131" s="1"/>
      <c r="HUH131" s="1"/>
      <c r="HUI131" s="1"/>
      <c r="HUJ131" s="1"/>
      <c r="HUK131" s="1"/>
      <c r="HUL131" s="1"/>
      <c r="HUM131" s="1"/>
      <c r="HUN131" s="1"/>
      <c r="HUO131" s="1"/>
      <c r="HUP131" s="1"/>
      <c r="HUQ131" s="1"/>
      <c r="HUR131" s="1"/>
      <c r="HUS131" s="1"/>
      <c r="HUT131" s="1"/>
      <c r="HUU131" s="1"/>
      <c r="HUV131" s="1"/>
      <c r="HUW131" s="1"/>
      <c r="HUX131" s="1"/>
      <c r="HUY131" s="1"/>
      <c r="HUZ131" s="1"/>
      <c r="HVA131" s="1"/>
      <c r="HVB131" s="1"/>
      <c r="HVC131" s="1"/>
      <c r="HVD131" s="1"/>
      <c r="HVE131" s="1"/>
      <c r="HVF131" s="1"/>
      <c r="HVG131" s="1"/>
      <c r="HVH131" s="1"/>
      <c r="HVI131" s="1"/>
      <c r="HVJ131" s="1"/>
      <c r="HVK131" s="1"/>
      <c r="HVL131" s="1"/>
      <c r="HVM131" s="1"/>
      <c r="HVN131" s="1"/>
      <c r="HVO131" s="1"/>
      <c r="HVP131" s="1"/>
      <c r="HVQ131" s="1"/>
      <c r="HVR131" s="1"/>
      <c r="HVS131" s="1"/>
      <c r="HVT131" s="1"/>
      <c r="HVU131" s="1"/>
      <c r="HVV131" s="1"/>
      <c r="HVW131" s="1"/>
      <c r="HVX131" s="1"/>
      <c r="HVY131" s="1"/>
      <c r="HVZ131" s="1"/>
      <c r="HWA131" s="1"/>
      <c r="HWB131" s="1"/>
      <c r="HWC131" s="1"/>
      <c r="HWD131" s="1"/>
      <c r="HWE131" s="1"/>
      <c r="HWF131" s="1"/>
      <c r="HWG131" s="1"/>
      <c r="HWH131" s="1"/>
      <c r="HWI131" s="1"/>
      <c r="HWJ131" s="1"/>
      <c r="HWK131" s="1"/>
      <c r="HWL131" s="1"/>
      <c r="HWM131" s="1"/>
      <c r="HWN131" s="1"/>
      <c r="HWO131" s="1"/>
      <c r="HWP131" s="1"/>
      <c r="HWQ131" s="1"/>
      <c r="HWR131" s="1"/>
      <c r="HWS131" s="1"/>
      <c r="HWT131" s="1"/>
      <c r="HWU131" s="1"/>
      <c r="HWV131" s="1"/>
      <c r="HWW131" s="1"/>
      <c r="HWX131" s="1"/>
      <c r="HWY131" s="1"/>
      <c r="HWZ131" s="1"/>
      <c r="HXA131" s="1"/>
      <c r="HXB131" s="1"/>
      <c r="HXC131" s="1"/>
      <c r="HXD131" s="1"/>
      <c r="HXE131" s="1"/>
      <c r="HXF131" s="1"/>
      <c r="HXG131" s="1"/>
      <c r="HXH131" s="1"/>
      <c r="HXI131" s="1"/>
      <c r="HXJ131" s="1"/>
      <c r="HXK131" s="1"/>
      <c r="HXL131" s="1"/>
      <c r="HXM131" s="1"/>
      <c r="HXN131" s="1"/>
      <c r="HXO131" s="1"/>
      <c r="HXP131" s="1"/>
      <c r="HXQ131" s="1"/>
      <c r="HXR131" s="1"/>
      <c r="HXS131" s="1"/>
      <c r="HXT131" s="1"/>
      <c r="HXU131" s="1"/>
      <c r="HXV131" s="1"/>
      <c r="HXW131" s="1"/>
      <c r="HXX131" s="1"/>
      <c r="HXY131" s="1"/>
      <c r="HXZ131" s="1"/>
      <c r="HYA131" s="1"/>
      <c r="HYB131" s="1"/>
      <c r="HYC131" s="1"/>
      <c r="HYD131" s="1"/>
      <c r="HYE131" s="1"/>
      <c r="HYF131" s="1"/>
      <c r="HYG131" s="1"/>
      <c r="HYH131" s="1"/>
      <c r="HYI131" s="1"/>
      <c r="HYJ131" s="1"/>
      <c r="HYK131" s="1"/>
      <c r="HYL131" s="1"/>
      <c r="HYM131" s="1"/>
      <c r="HYN131" s="1"/>
      <c r="HYO131" s="1"/>
      <c r="HYP131" s="1"/>
      <c r="HYQ131" s="1"/>
      <c r="HYR131" s="1"/>
      <c r="HYS131" s="1"/>
      <c r="HYT131" s="1"/>
      <c r="HYU131" s="1"/>
      <c r="HYV131" s="1"/>
      <c r="HYW131" s="1"/>
      <c r="HYX131" s="1"/>
      <c r="HYY131" s="1"/>
      <c r="HYZ131" s="1"/>
      <c r="HZA131" s="1"/>
      <c r="HZB131" s="1"/>
      <c r="HZC131" s="1"/>
      <c r="HZD131" s="1"/>
      <c r="HZE131" s="1"/>
      <c r="HZF131" s="1"/>
      <c r="HZG131" s="1"/>
      <c r="HZH131" s="1"/>
      <c r="HZI131" s="1"/>
      <c r="HZJ131" s="1"/>
      <c r="HZK131" s="1"/>
      <c r="HZL131" s="1"/>
      <c r="HZM131" s="1"/>
      <c r="HZN131" s="1"/>
      <c r="HZO131" s="1"/>
      <c r="HZP131" s="1"/>
      <c r="HZQ131" s="1"/>
      <c r="HZR131" s="1"/>
      <c r="HZS131" s="1"/>
      <c r="HZT131" s="1"/>
      <c r="HZU131" s="1"/>
      <c r="HZV131" s="1"/>
      <c r="HZW131" s="1"/>
      <c r="HZX131" s="1"/>
      <c r="HZY131" s="1"/>
      <c r="HZZ131" s="1"/>
      <c r="IAA131" s="1"/>
      <c r="IAB131" s="1"/>
      <c r="IAC131" s="1"/>
      <c r="IAD131" s="1"/>
      <c r="IAE131" s="1"/>
      <c r="IAF131" s="1"/>
      <c r="IAG131" s="1"/>
      <c r="IAH131" s="1"/>
      <c r="IAI131" s="1"/>
      <c r="IAJ131" s="1"/>
      <c r="IAK131" s="1"/>
      <c r="IAL131" s="1"/>
      <c r="IAM131" s="1"/>
      <c r="IAN131" s="1"/>
      <c r="IAO131" s="1"/>
      <c r="IAP131" s="1"/>
      <c r="IAQ131" s="1"/>
      <c r="IAR131" s="1"/>
      <c r="IAS131" s="1"/>
      <c r="IAT131" s="1"/>
      <c r="IAU131" s="1"/>
      <c r="IAV131" s="1"/>
      <c r="IAW131" s="1"/>
      <c r="IAX131" s="1"/>
      <c r="IAY131" s="1"/>
      <c r="IAZ131" s="1"/>
      <c r="IBA131" s="1"/>
      <c r="IBB131" s="1"/>
      <c r="IBC131" s="1"/>
      <c r="IBD131" s="1"/>
      <c r="IBE131" s="1"/>
      <c r="IBF131" s="1"/>
      <c r="IBG131" s="1"/>
      <c r="IBH131" s="1"/>
      <c r="IBI131" s="1"/>
      <c r="IBJ131" s="1"/>
      <c r="IBK131" s="1"/>
      <c r="IBL131" s="1"/>
      <c r="IBM131" s="1"/>
      <c r="IBN131" s="1"/>
      <c r="IBO131" s="1"/>
      <c r="IBP131" s="1"/>
      <c r="IBQ131" s="1"/>
      <c r="IBR131" s="1"/>
      <c r="IBS131" s="1"/>
      <c r="IBT131" s="1"/>
      <c r="IBU131" s="1"/>
      <c r="IBV131" s="1"/>
      <c r="IBW131" s="1"/>
      <c r="IBX131" s="1"/>
      <c r="IBY131" s="1"/>
      <c r="IBZ131" s="1"/>
      <c r="ICA131" s="1"/>
      <c r="ICB131" s="1"/>
      <c r="ICC131" s="1"/>
      <c r="ICD131" s="1"/>
      <c r="ICE131" s="1"/>
      <c r="ICF131" s="1"/>
      <c r="ICG131" s="1"/>
      <c r="ICH131" s="1"/>
      <c r="ICI131" s="1"/>
      <c r="ICJ131" s="1"/>
      <c r="ICK131" s="1"/>
      <c r="ICL131" s="1"/>
      <c r="ICM131" s="1"/>
      <c r="ICN131" s="1"/>
      <c r="ICO131" s="1"/>
      <c r="ICP131" s="1"/>
      <c r="ICQ131" s="1"/>
      <c r="ICR131" s="1"/>
      <c r="ICS131" s="1"/>
      <c r="ICT131" s="1"/>
      <c r="ICU131" s="1"/>
      <c r="ICV131" s="1"/>
      <c r="ICW131" s="1"/>
      <c r="ICX131" s="1"/>
      <c r="ICY131" s="1"/>
      <c r="ICZ131" s="1"/>
      <c r="IDA131" s="1"/>
      <c r="IDB131" s="1"/>
      <c r="IDC131" s="1"/>
      <c r="IDD131" s="1"/>
      <c r="IDE131" s="1"/>
      <c r="IDF131" s="1"/>
      <c r="IDG131" s="1"/>
      <c r="IDH131" s="1"/>
      <c r="IDI131" s="1"/>
      <c r="IDJ131" s="1"/>
      <c r="IDK131" s="1"/>
      <c r="IDL131" s="1"/>
      <c r="IDM131" s="1"/>
      <c r="IDN131" s="1"/>
      <c r="IDO131" s="1"/>
      <c r="IDP131" s="1"/>
      <c r="IDQ131" s="1"/>
      <c r="IDR131" s="1"/>
      <c r="IDS131" s="1"/>
      <c r="IDT131" s="1"/>
      <c r="IDU131" s="1"/>
      <c r="IDV131" s="1"/>
      <c r="IDW131" s="1"/>
      <c r="IDX131" s="1"/>
      <c r="IDY131" s="1"/>
      <c r="IDZ131" s="1"/>
      <c r="IEA131" s="1"/>
      <c r="IEB131" s="1"/>
      <c r="IEC131" s="1"/>
      <c r="IED131" s="1"/>
      <c r="IEE131" s="1"/>
      <c r="IEF131" s="1"/>
      <c r="IEG131" s="1"/>
      <c r="IEH131" s="1"/>
      <c r="IEI131" s="1"/>
      <c r="IEJ131" s="1"/>
      <c r="IEK131" s="1"/>
      <c r="IEL131" s="1"/>
      <c r="IEM131" s="1"/>
      <c r="IEN131" s="1"/>
      <c r="IEO131" s="1"/>
      <c r="IEP131" s="1"/>
      <c r="IEQ131" s="1"/>
      <c r="IER131" s="1"/>
      <c r="IES131" s="1"/>
      <c r="IET131" s="1"/>
      <c r="IEU131" s="1"/>
      <c r="IEV131" s="1"/>
      <c r="IEW131" s="1"/>
      <c r="IEX131" s="1"/>
      <c r="IEY131" s="1"/>
      <c r="IEZ131" s="1"/>
      <c r="IFA131" s="1"/>
      <c r="IFB131" s="1"/>
      <c r="IFC131" s="1"/>
      <c r="IFD131" s="1"/>
      <c r="IFE131" s="1"/>
      <c r="IFF131" s="1"/>
      <c r="IFG131" s="1"/>
      <c r="IFH131" s="1"/>
      <c r="IFI131" s="1"/>
      <c r="IFJ131" s="1"/>
      <c r="IFK131" s="1"/>
      <c r="IFL131" s="1"/>
      <c r="IFM131" s="1"/>
      <c r="IFN131" s="1"/>
      <c r="IFO131" s="1"/>
      <c r="IFP131" s="1"/>
      <c r="IFQ131" s="1"/>
      <c r="IFR131" s="1"/>
      <c r="IFS131" s="1"/>
      <c r="IFT131" s="1"/>
      <c r="IFU131" s="1"/>
      <c r="IFV131" s="1"/>
      <c r="IFW131" s="1"/>
      <c r="IFX131" s="1"/>
      <c r="IFY131" s="1"/>
      <c r="IFZ131" s="1"/>
      <c r="IGA131" s="1"/>
      <c r="IGB131" s="1"/>
      <c r="IGC131" s="1"/>
      <c r="IGD131" s="1"/>
      <c r="IGE131" s="1"/>
      <c r="IGF131" s="1"/>
      <c r="IGG131" s="1"/>
      <c r="IGH131" s="1"/>
      <c r="IGI131" s="1"/>
      <c r="IGJ131" s="1"/>
      <c r="IGK131" s="1"/>
      <c r="IGL131" s="1"/>
      <c r="IGM131" s="1"/>
      <c r="IGN131" s="1"/>
      <c r="IGO131" s="1"/>
      <c r="IGP131" s="1"/>
      <c r="IGQ131" s="1"/>
      <c r="IGR131" s="1"/>
      <c r="IGS131" s="1"/>
      <c r="IGT131" s="1"/>
      <c r="IGU131" s="1"/>
      <c r="IGV131" s="1"/>
      <c r="IGW131" s="1"/>
      <c r="IGX131" s="1"/>
      <c r="IGY131" s="1"/>
      <c r="IGZ131" s="1"/>
      <c r="IHA131" s="1"/>
      <c r="IHB131" s="1"/>
      <c r="IHC131" s="1"/>
      <c r="IHD131" s="1"/>
      <c r="IHE131" s="1"/>
      <c r="IHF131" s="1"/>
      <c r="IHG131" s="1"/>
      <c r="IHH131" s="1"/>
      <c r="IHI131" s="1"/>
      <c r="IHJ131" s="1"/>
      <c r="IHK131" s="1"/>
      <c r="IHL131" s="1"/>
      <c r="IHM131" s="1"/>
      <c r="IHN131" s="1"/>
      <c r="IHO131" s="1"/>
      <c r="IHP131" s="1"/>
      <c r="IHQ131" s="1"/>
      <c r="IHR131" s="1"/>
      <c r="IHS131" s="1"/>
      <c r="IHT131" s="1"/>
      <c r="IHU131" s="1"/>
      <c r="IHV131" s="1"/>
      <c r="IHW131" s="1"/>
      <c r="IHX131" s="1"/>
      <c r="IHY131" s="1"/>
      <c r="IHZ131" s="1"/>
      <c r="IIA131" s="1"/>
      <c r="IIB131" s="1"/>
      <c r="IIC131" s="1"/>
      <c r="IID131" s="1"/>
      <c r="IIE131" s="1"/>
      <c r="IIF131" s="1"/>
      <c r="IIG131" s="1"/>
      <c r="IIH131" s="1"/>
      <c r="III131" s="1"/>
      <c r="IIJ131" s="1"/>
      <c r="IIK131" s="1"/>
      <c r="IIL131" s="1"/>
      <c r="IIM131" s="1"/>
      <c r="IIN131" s="1"/>
      <c r="IIO131" s="1"/>
      <c r="IIP131" s="1"/>
      <c r="IIQ131" s="1"/>
      <c r="IIR131" s="1"/>
      <c r="IIS131" s="1"/>
      <c r="IIT131" s="1"/>
      <c r="IIU131" s="1"/>
      <c r="IIV131" s="1"/>
      <c r="IIW131" s="1"/>
      <c r="IIX131" s="1"/>
      <c r="IIY131" s="1"/>
      <c r="IIZ131" s="1"/>
      <c r="IJA131" s="1"/>
      <c r="IJB131" s="1"/>
      <c r="IJC131" s="1"/>
      <c r="IJD131" s="1"/>
      <c r="IJE131" s="1"/>
      <c r="IJF131" s="1"/>
      <c r="IJG131" s="1"/>
      <c r="IJH131" s="1"/>
      <c r="IJI131" s="1"/>
      <c r="IJJ131" s="1"/>
      <c r="IJK131" s="1"/>
      <c r="IJL131" s="1"/>
      <c r="IJM131" s="1"/>
      <c r="IJN131" s="1"/>
      <c r="IJO131" s="1"/>
      <c r="IJP131" s="1"/>
      <c r="IJQ131" s="1"/>
      <c r="IJR131" s="1"/>
      <c r="IJS131" s="1"/>
      <c r="IJT131" s="1"/>
      <c r="IJU131" s="1"/>
      <c r="IJV131" s="1"/>
      <c r="IJW131" s="1"/>
      <c r="IJX131" s="1"/>
      <c r="IJY131" s="1"/>
      <c r="IJZ131" s="1"/>
      <c r="IKA131" s="1"/>
      <c r="IKB131" s="1"/>
      <c r="IKC131" s="1"/>
      <c r="IKD131" s="1"/>
      <c r="IKE131" s="1"/>
      <c r="IKF131" s="1"/>
      <c r="IKG131" s="1"/>
      <c r="IKH131" s="1"/>
      <c r="IKI131" s="1"/>
      <c r="IKJ131" s="1"/>
      <c r="IKK131" s="1"/>
      <c r="IKL131" s="1"/>
      <c r="IKM131" s="1"/>
      <c r="IKN131" s="1"/>
      <c r="IKO131" s="1"/>
      <c r="IKP131" s="1"/>
      <c r="IKQ131" s="1"/>
      <c r="IKR131" s="1"/>
      <c r="IKS131" s="1"/>
      <c r="IKT131" s="1"/>
      <c r="IKU131" s="1"/>
      <c r="IKV131" s="1"/>
      <c r="IKW131" s="1"/>
      <c r="IKX131" s="1"/>
      <c r="IKY131" s="1"/>
      <c r="IKZ131" s="1"/>
      <c r="ILA131" s="1"/>
      <c r="ILB131" s="1"/>
      <c r="ILC131" s="1"/>
      <c r="ILD131" s="1"/>
      <c r="ILE131" s="1"/>
      <c r="ILF131" s="1"/>
      <c r="ILG131" s="1"/>
      <c r="ILH131" s="1"/>
      <c r="ILI131" s="1"/>
      <c r="ILJ131" s="1"/>
      <c r="ILK131" s="1"/>
      <c r="ILL131" s="1"/>
      <c r="ILM131" s="1"/>
      <c r="ILN131" s="1"/>
      <c r="ILO131" s="1"/>
      <c r="ILP131" s="1"/>
      <c r="ILQ131" s="1"/>
      <c r="ILR131" s="1"/>
      <c r="ILS131" s="1"/>
      <c r="ILT131" s="1"/>
      <c r="ILU131" s="1"/>
      <c r="ILV131" s="1"/>
      <c r="ILW131" s="1"/>
      <c r="ILX131" s="1"/>
      <c r="ILY131" s="1"/>
      <c r="ILZ131" s="1"/>
      <c r="IMA131" s="1"/>
      <c r="IMB131" s="1"/>
      <c r="IMC131" s="1"/>
      <c r="IMD131" s="1"/>
      <c r="IME131" s="1"/>
      <c r="IMF131" s="1"/>
      <c r="IMG131" s="1"/>
      <c r="IMH131" s="1"/>
      <c r="IMI131" s="1"/>
      <c r="IMJ131" s="1"/>
      <c r="IMK131" s="1"/>
      <c r="IML131" s="1"/>
      <c r="IMM131" s="1"/>
      <c r="IMN131" s="1"/>
      <c r="IMO131" s="1"/>
      <c r="IMP131" s="1"/>
      <c r="IMQ131" s="1"/>
      <c r="IMR131" s="1"/>
      <c r="IMS131" s="1"/>
      <c r="IMT131" s="1"/>
      <c r="IMU131" s="1"/>
      <c r="IMV131" s="1"/>
      <c r="IMW131" s="1"/>
      <c r="IMX131" s="1"/>
      <c r="IMY131" s="1"/>
      <c r="IMZ131" s="1"/>
      <c r="INA131" s="1"/>
      <c r="INB131" s="1"/>
      <c r="INC131" s="1"/>
      <c r="IND131" s="1"/>
      <c r="INE131" s="1"/>
      <c r="INF131" s="1"/>
      <c r="ING131" s="1"/>
      <c r="INH131" s="1"/>
      <c r="INI131" s="1"/>
      <c r="INJ131" s="1"/>
      <c r="INK131" s="1"/>
      <c r="INL131" s="1"/>
      <c r="INM131" s="1"/>
      <c r="INN131" s="1"/>
      <c r="INO131" s="1"/>
      <c r="INP131" s="1"/>
      <c r="INQ131" s="1"/>
      <c r="INR131" s="1"/>
      <c r="INS131" s="1"/>
      <c r="INT131" s="1"/>
      <c r="INU131" s="1"/>
      <c r="INV131" s="1"/>
      <c r="INW131" s="1"/>
      <c r="INX131" s="1"/>
      <c r="INY131" s="1"/>
      <c r="INZ131" s="1"/>
      <c r="IOA131" s="1"/>
      <c r="IOB131" s="1"/>
      <c r="IOC131" s="1"/>
      <c r="IOD131" s="1"/>
      <c r="IOE131" s="1"/>
      <c r="IOF131" s="1"/>
      <c r="IOG131" s="1"/>
      <c r="IOH131" s="1"/>
      <c r="IOI131" s="1"/>
      <c r="IOJ131" s="1"/>
      <c r="IOK131" s="1"/>
      <c r="IOL131" s="1"/>
      <c r="IOM131" s="1"/>
      <c r="ION131" s="1"/>
      <c r="IOO131" s="1"/>
      <c r="IOP131" s="1"/>
      <c r="IOQ131" s="1"/>
      <c r="IOR131" s="1"/>
      <c r="IOS131" s="1"/>
      <c r="IOT131" s="1"/>
      <c r="IOU131" s="1"/>
      <c r="IOV131" s="1"/>
      <c r="IOW131" s="1"/>
      <c r="IOX131" s="1"/>
      <c r="IOY131" s="1"/>
      <c r="IOZ131" s="1"/>
      <c r="IPA131" s="1"/>
      <c r="IPB131" s="1"/>
      <c r="IPC131" s="1"/>
      <c r="IPD131" s="1"/>
      <c r="IPE131" s="1"/>
      <c r="IPF131" s="1"/>
      <c r="IPG131" s="1"/>
      <c r="IPH131" s="1"/>
      <c r="IPI131" s="1"/>
      <c r="IPJ131" s="1"/>
      <c r="IPK131" s="1"/>
      <c r="IPL131" s="1"/>
      <c r="IPM131" s="1"/>
      <c r="IPN131" s="1"/>
      <c r="IPO131" s="1"/>
      <c r="IPP131" s="1"/>
      <c r="IPQ131" s="1"/>
      <c r="IPR131" s="1"/>
      <c r="IPS131" s="1"/>
      <c r="IPT131" s="1"/>
      <c r="IPU131" s="1"/>
      <c r="IPV131" s="1"/>
      <c r="IPW131" s="1"/>
      <c r="IPX131" s="1"/>
      <c r="IPY131" s="1"/>
      <c r="IPZ131" s="1"/>
      <c r="IQA131" s="1"/>
      <c r="IQB131" s="1"/>
      <c r="IQC131" s="1"/>
      <c r="IQD131" s="1"/>
      <c r="IQE131" s="1"/>
      <c r="IQF131" s="1"/>
      <c r="IQG131" s="1"/>
      <c r="IQH131" s="1"/>
      <c r="IQI131" s="1"/>
      <c r="IQJ131" s="1"/>
      <c r="IQK131" s="1"/>
      <c r="IQL131" s="1"/>
      <c r="IQM131" s="1"/>
      <c r="IQN131" s="1"/>
      <c r="IQO131" s="1"/>
      <c r="IQP131" s="1"/>
      <c r="IQQ131" s="1"/>
      <c r="IQR131" s="1"/>
      <c r="IQS131" s="1"/>
      <c r="IQT131" s="1"/>
      <c r="IQU131" s="1"/>
      <c r="IQV131" s="1"/>
      <c r="IQW131" s="1"/>
      <c r="IQX131" s="1"/>
      <c r="IQY131" s="1"/>
      <c r="IQZ131" s="1"/>
      <c r="IRA131" s="1"/>
      <c r="IRB131" s="1"/>
      <c r="IRC131" s="1"/>
      <c r="IRD131" s="1"/>
      <c r="IRE131" s="1"/>
      <c r="IRF131" s="1"/>
      <c r="IRG131" s="1"/>
      <c r="IRH131" s="1"/>
      <c r="IRI131" s="1"/>
      <c r="IRJ131" s="1"/>
      <c r="IRK131" s="1"/>
      <c r="IRL131" s="1"/>
      <c r="IRM131" s="1"/>
      <c r="IRN131" s="1"/>
      <c r="IRO131" s="1"/>
      <c r="IRP131" s="1"/>
      <c r="IRQ131" s="1"/>
      <c r="IRR131" s="1"/>
      <c r="IRS131" s="1"/>
      <c r="IRT131" s="1"/>
      <c r="IRU131" s="1"/>
      <c r="IRV131" s="1"/>
      <c r="IRW131" s="1"/>
      <c r="IRX131" s="1"/>
      <c r="IRY131" s="1"/>
      <c r="IRZ131" s="1"/>
      <c r="ISA131" s="1"/>
      <c r="ISB131" s="1"/>
      <c r="ISC131" s="1"/>
      <c r="ISD131" s="1"/>
      <c r="ISE131" s="1"/>
      <c r="ISF131" s="1"/>
      <c r="ISG131" s="1"/>
      <c r="ISH131" s="1"/>
      <c r="ISI131" s="1"/>
      <c r="ISJ131" s="1"/>
      <c r="ISK131" s="1"/>
      <c r="ISL131" s="1"/>
      <c r="ISM131" s="1"/>
      <c r="ISN131" s="1"/>
      <c r="ISO131" s="1"/>
      <c r="ISP131" s="1"/>
      <c r="ISQ131" s="1"/>
      <c r="ISR131" s="1"/>
      <c r="ISS131" s="1"/>
      <c r="IST131" s="1"/>
      <c r="ISU131" s="1"/>
      <c r="ISV131" s="1"/>
      <c r="ISW131" s="1"/>
      <c r="ISX131" s="1"/>
      <c r="ISY131" s="1"/>
      <c r="ISZ131" s="1"/>
      <c r="ITA131" s="1"/>
      <c r="ITB131" s="1"/>
      <c r="ITC131" s="1"/>
      <c r="ITD131" s="1"/>
      <c r="ITE131" s="1"/>
      <c r="ITF131" s="1"/>
      <c r="ITG131" s="1"/>
      <c r="ITH131" s="1"/>
      <c r="ITI131" s="1"/>
      <c r="ITJ131" s="1"/>
      <c r="ITK131" s="1"/>
      <c r="ITL131" s="1"/>
      <c r="ITM131" s="1"/>
      <c r="ITN131" s="1"/>
      <c r="ITO131" s="1"/>
      <c r="ITP131" s="1"/>
      <c r="ITQ131" s="1"/>
      <c r="ITR131" s="1"/>
      <c r="ITS131" s="1"/>
      <c r="ITT131" s="1"/>
      <c r="ITU131" s="1"/>
      <c r="ITV131" s="1"/>
      <c r="ITW131" s="1"/>
      <c r="ITX131" s="1"/>
      <c r="ITY131" s="1"/>
      <c r="ITZ131" s="1"/>
      <c r="IUA131" s="1"/>
      <c r="IUB131" s="1"/>
      <c r="IUC131" s="1"/>
      <c r="IUD131" s="1"/>
      <c r="IUE131" s="1"/>
      <c r="IUF131" s="1"/>
      <c r="IUG131" s="1"/>
      <c r="IUH131" s="1"/>
      <c r="IUI131" s="1"/>
      <c r="IUJ131" s="1"/>
      <c r="IUK131" s="1"/>
      <c r="IUL131" s="1"/>
      <c r="IUM131" s="1"/>
      <c r="IUN131" s="1"/>
      <c r="IUO131" s="1"/>
      <c r="IUP131" s="1"/>
      <c r="IUQ131" s="1"/>
      <c r="IUR131" s="1"/>
      <c r="IUS131" s="1"/>
      <c r="IUT131" s="1"/>
      <c r="IUU131" s="1"/>
      <c r="IUV131" s="1"/>
      <c r="IUW131" s="1"/>
      <c r="IUX131" s="1"/>
      <c r="IUY131" s="1"/>
      <c r="IUZ131" s="1"/>
      <c r="IVA131" s="1"/>
      <c r="IVB131" s="1"/>
      <c r="IVC131" s="1"/>
      <c r="IVD131" s="1"/>
      <c r="IVE131" s="1"/>
      <c r="IVF131" s="1"/>
      <c r="IVG131" s="1"/>
      <c r="IVH131" s="1"/>
      <c r="IVI131" s="1"/>
      <c r="IVJ131" s="1"/>
      <c r="IVK131" s="1"/>
      <c r="IVL131" s="1"/>
      <c r="IVM131" s="1"/>
      <c r="IVN131" s="1"/>
      <c r="IVO131" s="1"/>
      <c r="IVP131" s="1"/>
      <c r="IVQ131" s="1"/>
      <c r="IVR131" s="1"/>
      <c r="IVS131" s="1"/>
      <c r="IVT131" s="1"/>
      <c r="IVU131" s="1"/>
      <c r="IVV131" s="1"/>
      <c r="IVW131" s="1"/>
      <c r="IVX131" s="1"/>
      <c r="IVY131" s="1"/>
      <c r="IVZ131" s="1"/>
      <c r="IWA131" s="1"/>
      <c r="IWB131" s="1"/>
      <c r="IWC131" s="1"/>
      <c r="IWD131" s="1"/>
      <c r="IWE131" s="1"/>
      <c r="IWF131" s="1"/>
      <c r="IWG131" s="1"/>
      <c r="IWH131" s="1"/>
      <c r="IWI131" s="1"/>
      <c r="IWJ131" s="1"/>
      <c r="IWK131" s="1"/>
      <c r="IWL131" s="1"/>
      <c r="IWM131" s="1"/>
      <c r="IWN131" s="1"/>
      <c r="IWO131" s="1"/>
      <c r="IWP131" s="1"/>
      <c r="IWQ131" s="1"/>
      <c r="IWR131" s="1"/>
      <c r="IWS131" s="1"/>
      <c r="IWT131" s="1"/>
      <c r="IWU131" s="1"/>
      <c r="IWV131" s="1"/>
      <c r="IWW131" s="1"/>
      <c r="IWX131" s="1"/>
      <c r="IWY131" s="1"/>
      <c r="IWZ131" s="1"/>
      <c r="IXA131" s="1"/>
      <c r="IXB131" s="1"/>
      <c r="IXC131" s="1"/>
      <c r="IXD131" s="1"/>
      <c r="IXE131" s="1"/>
      <c r="IXF131" s="1"/>
      <c r="IXG131" s="1"/>
      <c r="IXH131" s="1"/>
      <c r="IXI131" s="1"/>
      <c r="IXJ131" s="1"/>
      <c r="IXK131" s="1"/>
      <c r="IXL131" s="1"/>
      <c r="IXM131" s="1"/>
      <c r="IXN131" s="1"/>
      <c r="IXO131" s="1"/>
      <c r="IXP131" s="1"/>
      <c r="IXQ131" s="1"/>
      <c r="IXR131" s="1"/>
      <c r="IXS131" s="1"/>
      <c r="IXT131" s="1"/>
      <c r="IXU131" s="1"/>
      <c r="IXV131" s="1"/>
      <c r="IXW131" s="1"/>
      <c r="IXX131" s="1"/>
      <c r="IXY131" s="1"/>
      <c r="IXZ131" s="1"/>
      <c r="IYA131" s="1"/>
      <c r="IYB131" s="1"/>
      <c r="IYC131" s="1"/>
      <c r="IYD131" s="1"/>
      <c r="IYE131" s="1"/>
      <c r="IYF131" s="1"/>
      <c r="IYG131" s="1"/>
      <c r="IYH131" s="1"/>
      <c r="IYI131" s="1"/>
      <c r="IYJ131" s="1"/>
      <c r="IYK131" s="1"/>
      <c r="IYL131" s="1"/>
      <c r="IYM131" s="1"/>
      <c r="IYN131" s="1"/>
      <c r="IYO131" s="1"/>
      <c r="IYP131" s="1"/>
      <c r="IYQ131" s="1"/>
      <c r="IYR131" s="1"/>
      <c r="IYS131" s="1"/>
      <c r="IYT131" s="1"/>
      <c r="IYU131" s="1"/>
      <c r="IYV131" s="1"/>
      <c r="IYW131" s="1"/>
      <c r="IYX131" s="1"/>
      <c r="IYY131" s="1"/>
      <c r="IYZ131" s="1"/>
      <c r="IZA131" s="1"/>
      <c r="IZB131" s="1"/>
      <c r="IZC131" s="1"/>
      <c r="IZD131" s="1"/>
      <c r="IZE131" s="1"/>
      <c r="IZF131" s="1"/>
      <c r="IZG131" s="1"/>
      <c r="IZH131" s="1"/>
      <c r="IZI131" s="1"/>
      <c r="IZJ131" s="1"/>
      <c r="IZK131" s="1"/>
      <c r="IZL131" s="1"/>
      <c r="IZM131" s="1"/>
      <c r="IZN131" s="1"/>
      <c r="IZO131" s="1"/>
      <c r="IZP131" s="1"/>
      <c r="IZQ131" s="1"/>
      <c r="IZR131" s="1"/>
      <c r="IZS131" s="1"/>
      <c r="IZT131" s="1"/>
      <c r="IZU131" s="1"/>
      <c r="IZV131" s="1"/>
      <c r="IZW131" s="1"/>
      <c r="IZX131" s="1"/>
      <c r="IZY131" s="1"/>
      <c r="IZZ131" s="1"/>
      <c r="JAA131" s="1"/>
      <c r="JAB131" s="1"/>
      <c r="JAC131" s="1"/>
      <c r="JAD131" s="1"/>
      <c r="JAE131" s="1"/>
      <c r="JAF131" s="1"/>
      <c r="JAG131" s="1"/>
      <c r="JAH131" s="1"/>
      <c r="JAI131" s="1"/>
      <c r="JAJ131" s="1"/>
      <c r="JAK131" s="1"/>
      <c r="JAL131" s="1"/>
      <c r="JAM131" s="1"/>
      <c r="JAN131" s="1"/>
      <c r="JAO131" s="1"/>
      <c r="JAP131" s="1"/>
      <c r="JAQ131" s="1"/>
      <c r="JAR131" s="1"/>
      <c r="JAS131" s="1"/>
      <c r="JAT131" s="1"/>
      <c r="JAU131" s="1"/>
      <c r="JAV131" s="1"/>
      <c r="JAW131" s="1"/>
      <c r="JAX131" s="1"/>
      <c r="JAY131" s="1"/>
      <c r="JAZ131" s="1"/>
      <c r="JBA131" s="1"/>
      <c r="JBB131" s="1"/>
      <c r="JBC131" s="1"/>
      <c r="JBD131" s="1"/>
      <c r="JBE131" s="1"/>
      <c r="JBF131" s="1"/>
      <c r="JBG131" s="1"/>
      <c r="JBH131" s="1"/>
      <c r="JBI131" s="1"/>
      <c r="JBJ131" s="1"/>
      <c r="JBK131" s="1"/>
      <c r="JBL131" s="1"/>
      <c r="JBM131" s="1"/>
      <c r="JBN131" s="1"/>
      <c r="JBO131" s="1"/>
      <c r="JBP131" s="1"/>
      <c r="JBQ131" s="1"/>
      <c r="JBR131" s="1"/>
      <c r="JBS131" s="1"/>
      <c r="JBT131" s="1"/>
      <c r="JBU131" s="1"/>
      <c r="JBV131" s="1"/>
      <c r="JBW131" s="1"/>
      <c r="JBX131" s="1"/>
      <c r="JBY131" s="1"/>
      <c r="JBZ131" s="1"/>
      <c r="JCA131" s="1"/>
      <c r="JCB131" s="1"/>
      <c r="JCC131" s="1"/>
      <c r="JCD131" s="1"/>
      <c r="JCE131" s="1"/>
      <c r="JCF131" s="1"/>
      <c r="JCG131" s="1"/>
      <c r="JCH131" s="1"/>
      <c r="JCI131" s="1"/>
      <c r="JCJ131" s="1"/>
      <c r="JCK131" s="1"/>
      <c r="JCL131" s="1"/>
      <c r="JCM131" s="1"/>
      <c r="JCN131" s="1"/>
      <c r="JCO131" s="1"/>
      <c r="JCP131" s="1"/>
      <c r="JCQ131" s="1"/>
      <c r="JCR131" s="1"/>
      <c r="JCS131" s="1"/>
      <c r="JCT131" s="1"/>
      <c r="JCU131" s="1"/>
      <c r="JCV131" s="1"/>
      <c r="JCW131" s="1"/>
      <c r="JCX131" s="1"/>
      <c r="JCY131" s="1"/>
      <c r="JCZ131" s="1"/>
      <c r="JDA131" s="1"/>
      <c r="JDB131" s="1"/>
      <c r="JDC131" s="1"/>
      <c r="JDD131" s="1"/>
      <c r="JDE131" s="1"/>
      <c r="JDF131" s="1"/>
      <c r="JDG131" s="1"/>
      <c r="JDH131" s="1"/>
      <c r="JDI131" s="1"/>
      <c r="JDJ131" s="1"/>
      <c r="JDK131" s="1"/>
      <c r="JDL131" s="1"/>
      <c r="JDM131" s="1"/>
      <c r="JDN131" s="1"/>
      <c r="JDO131" s="1"/>
      <c r="JDP131" s="1"/>
      <c r="JDQ131" s="1"/>
      <c r="JDR131" s="1"/>
      <c r="JDS131" s="1"/>
      <c r="JDT131" s="1"/>
      <c r="JDU131" s="1"/>
      <c r="JDV131" s="1"/>
      <c r="JDW131" s="1"/>
      <c r="JDX131" s="1"/>
      <c r="JDY131" s="1"/>
      <c r="JDZ131" s="1"/>
      <c r="JEA131" s="1"/>
      <c r="JEB131" s="1"/>
      <c r="JEC131" s="1"/>
      <c r="JED131" s="1"/>
      <c r="JEE131" s="1"/>
      <c r="JEF131" s="1"/>
      <c r="JEG131" s="1"/>
      <c r="JEH131" s="1"/>
      <c r="JEI131" s="1"/>
      <c r="JEJ131" s="1"/>
      <c r="JEK131" s="1"/>
      <c r="JEL131" s="1"/>
      <c r="JEM131" s="1"/>
      <c r="JEN131" s="1"/>
      <c r="JEO131" s="1"/>
      <c r="JEP131" s="1"/>
      <c r="JEQ131" s="1"/>
      <c r="JER131" s="1"/>
      <c r="JES131" s="1"/>
      <c r="JET131" s="1"/>
      <c r="JEU131" s="1"/>
      <c r="JEV131" s="1"/>
      <c r="JEW131" s="1"/>
      <c r="JEX131" s="1"/>
      <c r="JEY131" s="1"/>
      <c r="JEZ131" s="1"/>
      <c r="JFA131" s="1"/>
      <c r="JFB131" s="1"/>
      <c r="JFC131" s="1"/>
      <c r="JFD131" s="1"/>
      <c r="JFE131" s="1"/>
      <c r="JFF131" s="1"/>
      <c r="JFG131" s="1"/>
      <c r="JFH131" s="1"/>
      <c r="JFI131" s="1"/>
      <c r="JFJ131" s="1"/>
      <c r="JFK131" s="1"/>
      <c r="JFL131" s="1"/>
      <c r="JFM131" s="1"/>
      <c r="JFN131" s="1"/>
      <c r="JFO131" s="1"/>
      <c r="JFP131" s="1"/>
      <c r="JFQ131" s="1"/>
      <c r="JFR131" s="1"/>
      <c r="JFS131" s="1"/>
      <c r="JFT131" s="1"/>
      <c r="JFU131" s="1"/>
      <c r="JFV131" s="1"/>
      <c r="JFW131" s="1"/>
      <c r="JFX131" s="1"/>
      <c r="JFY131" s="1"/>
      <c r="JFZ131" s="1"/>
      <c r="JGA131" s="1"/>
      <c r="JGB131" s="1"/>
      <c r="JGC131" s="1"/>
      <c r="JGD131" s="1"/>
      <c r="JGE131" s="1"/>
      <c r="JGF131" s="1"/>
      <c r="JGG131" s="1"/>
      <c r="JGH131" s="1"/>
      <c r="JGI131" s="1"/>
      <c r="JGJ131" s="1"/>
      <c r="JGK131" s="1"/>
      <c r="JGL131" s="1"/>
      <c r="JGM131" s="1"/>
      <c r="JGN131" s="1"/>
      <c r="JGO131" s="1"/>
      <c r="JGP131" s="1"/>
      <c r="JGQ131" s="1"/>
      <c r="JGR131" s="1"/>
      <c r="JGS131" s="1"/>
      <c r="JGT131" s="1"/>
      <c r="JGU131" s="1"/>
      <c r="JGV131" s="1"/>
      <c r="JGW131" s="1"/>
      <c r="JGX131" s="1"/>
      <c r="JGY131" s="1"/>
      <c r="JGZ131" s="1"/>
      <c r="JHA131" s="1"/>
      <c r="JHB131" s="1"/>
      <c r="JHC131" s="1"/>
      <c r="JHD131" s="1"/>
      <c r="JHE131" s="1"/>
      <c r="JHF131" s="1"/>
      <c r="JHG131" s="1"/>
      <c r="JHH131" s="1"/>
      <c r="JHI131" s="1"/>
      <c r="JHJ131" s="1"/>
      <c r="JHK131" s="1"/>
      <c r="JHL131" s="1"/>
      <c r="JHM131" s="1"/>
      <c r="JHN131" s="1"/>
      <c r="JHO131" s="1"/>
      <c r="JHP131" s="1"/>
      <c r="JHQ131" s="1"/>
      <c r="JHR131" s="1"/>
      <c r="JHS131" s="1"/>
      <c r="JHT131" s="1"/>
      <c r="JHU131" s="1"/>
      <c r="JHV131" s="1"/>
      <c r="JHW131" s="1"/>
      <c r="JHX131" s="1"/>
      <c r="JHY131" s="1"/>
      <c r="JHZ131" s="1"/>
      <c r="JIA131" s="1"/>
      <c r="JIB131" s="1"/>
      <c r="JIC131" s="1"/>
      <c r="JID131" s="1"/>
      <c r="JIE131" s="1"/>
      <c r="JIF131" s="1"/>
      <c r="JIG131" s="1"/>
      <c r="JIH131" s="1"/>
      <c r="JII131" s="1"/>
      <c r="JIJ131" s="1"/>
      <c r="JIK131" s="1"/>
      <c r="JIL131" s="1"/>
      <c r="JIM131" s="1"/>
      <c r="JIN131" s="1"/>
      <c r="JIO131" s="1"/>
      <c r="JIP131" s="1"/>
      <c r="JIQ131" s="1"/>
      <c r="JIR131" s="1"/>
      <c r="JIS131" s="1"/>
      <c r="JIT131" s="1"/>
      <c r="JIU131" s="1"/>
      <c r="JIV131" s="1"/>
      <c r="JIW131" s="1"/>
      <c r="JIX131" s="1"/>
      <c r="JIY131" s="1"/>
      <c r="JIZ131" s="1"/>
      <c r="JJA131" s="1"/>
      <c r="JJB131" s="1"/>
      <c r="JJC131" s="1"/>
      <c r="JJD131" s="1"/>
      <c r="JJE131" s="1"/>
      <c r="JJF131" s="1"/>
      <c r="JJG131" s="1"/>
      <c r="JJH131" s="1"/>
      <c r="JJI131" s="1"/>
      <c r="JJJ131" s="1"/>
      <c r="JJK131" s="1"/>
      <c r="JJL131" s="1"/>
      <c r="JJM131" s="1"/>
      <c r="JJN131" s="1"/>
      <c r="JJO131" s="1"/>
      <c r="JJP131" s="1"/>
      <c r="JJQ131" s="1"/>
      <c r="JJR131" s="1"/>
      <c r="JJS131" s="1"/>
      <c r="JJT131" s="1"/>
      <c r="JJU131" s="1"/>
      <c r="JJV131" s="1"/>
      <c r="JJW131" s="1"/>
      <c r="JJX131" s="1"/>
      <c r="JJY131" s="1"/>
      <c r="JJZ131" s="1"/>
      <c r="JKA131" s="1"/>
      <c r="JKB131" s="1"/>
      <c r="JKC131" s="1"/>
      <c r="JKD131" s="1"/>
      <c r="JKE131" s="1"/>
      <c r="JKF131" s="1"/>
      <c r="JKG131" s="1"/>
      <c r="JKH131" s="1"/>
      <c r="JKI131" s="1"/>
      <c r="JKJ131" s="1"/>
      <c r="JKK131" s="1"/>
      <c r="JKL131" s="1"/>
      <c r="JKM131" s="1"/>
      <c r="JKN131" s="1"/>
      <c r="JKO131" s="1"/>
      <c r="JKP131" s="1"/>
      <c r="JKQ131" s="1"/>
      <c r="JKR131" s="1"/>
      <c r="JKS131" s="1"/>
      <c r="JKT131" s="1"/>
      <c r="JKU131" s="1"/>
      <c r="JKV131" s="1"/>
      <c r="JKW131" s="1"/>
      <c r="JKX131" s="1"/>
      <c r="JKY131" s="1"/>
      <c r="JKZ131" s="1"/>
      <c r="JLA131" s="1"/>
      <c r="JLB131" s="1"/>
      <c r="JLC131" s="1"/>
      <c r="JLD131" s="1"/>
      <c r="JLE131" s="1"/>
      <c r="JLF131" s="1"/>
      <c r="JLG131" s="1"/>
      <c r="JLH131" s="1"/>
      <c r="JLI131" s="1"/>
      <c r="JLJ131" s="1"/>
      <c r="JLK131" s="1"/>
      <c r="JLL131" s="1"/>
      <c r="JLM131" s="1"/>
      <c r="JLN131" s="1"/>
      <c r="JLO131" s="1"/>
      <c r="JLP131" s="1"/>
      <c r="JLQ131" s="1"/>
      <c r="JLR131" s="1"/>
      <c r="JLS131" s="1"/>
      <c r="JLT131" s="1"/>
      <c r="JLU131" s="1"/>
      <c r="JLV131" s="1"/>
      <c r="JLW131" s="1"/>
      <c r="JLX131" s="1"/>
      <c r="JLY131" s="1"/>
      <c r="JLZ131" s="1"/>
      <c r="JMA131" s="1"/>
      <c r="JMB131" s="1"/>
      <c r="JMC131" s="1"/>
      <c r="JMD131" s="1"/>
      <c r="JME131" s="1"/>
      <c r="JMF131" s="1"/>
      <c r="JMG131" s="1"/>
      <c r="JMH131" s="1"/>
      <c r="JMI131" s="1"/>
      <c r="JMJ131" s="1"/>
      <c r="JMK131" s="1"/>
      <c r="JML131" s="1"/>
      <c r="JMM131" s="1"/>
      <c r="JMN131" s="1"/>
      <c r="JMO131" s="1"/>
      <c r="JMP131" s="1"/>
      <c r="JMQ131" s="1"/>
      <c r="JMR131" s="1"/>
      <c r="JMS131" s="1"/>
      <c r="JMT131" s="1"/>
      <c r="JMU131" s="1"/>
      <c r="JMV131" s="1"/>
      <c r="JMW131" s="1"/>
      <c r="JMX131" s="1"/>
      <c r="JMY131" s="1"/>
      <c r="JMZ131" s="1"/>
      <c r="JNA131" s="1"/>
      <c r="JNB131" s="1"/>
      <c r="JNC131" s="1"/>
      <c r="JND131" s="1"/>
      <c r="JNE131" s="1"/>
      <c r="JNF131" s="1"/>
      <c r="JNG131" s="1"/>
      <c r="JNH131" s="1"/>
      <c r="JNI131" s="1"/>
      <c r="JNJ131" s="1"/>
      <c r="JNK131" s="1"/>
      <c r="JNL131" s="1"/>
      <c r="JNM131" s="1"/>
      <c r="JNN131" s="1"/>
      <c r="JNO131" s="1"/>
      <c r="JNP131" s="1"/>
      <c r="JNQ131" s="1"/>
      <c r="JNR131" s="1"/>
      <c r="JNS131" s="1"/>
      <c r="JNT131" s="1"/>
      <c r="JNU131" s="1"/>
      <c r="JNV131" s="1"/>
      <c r="JNW131" s="1"/>
      <c r="JNX131" s="1"/>
      <c r="JNY131" s="1"/>
      <c r="JNZ131" s="1"/>
      <c r="JOA131" s="1"/>
      <c r="JOB131" s="1"/>
      <c r="JOC131" s="1"/>
      <c r="JOD131" s="1"/>
      <c r="JOE131" s="1"/>
      <c r="JOF131" s="1"/>
      <c r="JOG131" s="1"/>
      <c r="JOH131" s="1"/>
      <c r="JOI131" s="1"/>
      <c r="JOJ131" s="1"/>
      <c r="JOK131" s="1"/>
      <c r="JOL131" s="1"/>
      <c r="JOM131" s="1"/>
      <c r="JON131" s="1"/>
      <c r="JOO131" s="1"/>
      <c r="JOP131" s="1"/>
      <c r="JOQ131" s="1"/>
      <c r="JOR131" s="1"/>
      <c r="JOS131" s="1"/>
      <c r="JOT131" s="1"/>
      <c r="JOU131" s="1"/>
      <c r="JOV131" s="1"/>
      <c r="JOW131" s="1"/>
      <c r="JOX131" s="1"/>
      <c r="JOY131" s="1"/>
      <c r="JOZ131" s="1"/>
      <c r="JPA131" s="1"/>
      <c r="JPB131" s="1"/>
      <c r="JPC131" s="1"/>
      <c r="JPD131" s="1"/>
      <c r="JPE131" s="1"/>
      <c r="JPF131" s="1"/>
      <c r="JPG131" s="1"/>
      <c r="JPH131" s="1"/>
      <c r="JPI131" s="1"/>
      <c r="JPJ131" s="1"/>
      <c r="JPK131" s="1"/>
      <c r="JPL131" s="1"/>
      <c r="JPM131" s="1"/>
      <c r="JPN131" s="1"/>
      <c r="JPO131" s="1"/>
      <c r="JPP131" s="1"/>
      <c r="JPQ131" s="1"/>
      <c r="JPR131" s="1"/>
      <c r="JPS131" s="1"/>
      <c r="JPT131" s="1"/>
      <c r="JPU131" s="1"/>
      <c r="JPV131" s="1"/>
      <c r="JPW131" s="1"/>
      <c r="JPX131" s="1"/>
      <c r="JPY131" s="1"/>
      <c r="JPZ131" s="1"/>
      <c r="JQA131" s="1"/>
      <c r="JQB131" s="1"/>
      <c r="JQC131" s="1"/>
      <c r="JQD131" s="1"/>
      <c r="JQE131" s="1"/>
      <c r="JQF131" s="1"/>
      <c r="JQG131" s="1"/>
      <c r="JQH131" s="1"/>
      <c r="JQI131" s="1"/>
      <c r="JQJ131" s="1"/>
      <c r="JQK131" s="1"/>
      <c r="JQL131" s="1"/>
      <c r="JQM131" s="1"/>
      <c r="JQN131" s="1"/>
      <c r="JQO131" s="1"/>
      <c r="JQP131" s="1"/>
      <c r="JQQ131" s="1"/>
      <c r="JQR131" s="1"/>
      <c r="JQS131" s="1"/>
      <c r="JQT131" s="1"/>
      <c r="JQU131" s="1"/>
      <c r="JQV131" s="1"/>
      <c r="JQW131" s="1"/>
      <c r="JQX131" s="1"/>
      <c r="JQY131" s="1"/>
      <c r="JQZ131" s="1"/>
      <c r="JRA131" s="1"/>
      <c r="JRB131" s="1"/>
      <c r="JRC131" s="1"/>
      <c r="JRD131" s="1"/>
      <c r="JRE131" s="1"/>
      <c r="JRF131" s="1"/>
      <c r="JRG131" s="1"/>
      <c r="JRH131" s="1"/>
      <c r="JRI131" s="1"/>
      <c r="JRJ131" s="1"/>
      <c r="JRK131" s="1"/>
      <c r="JRL131" s="1"/>
      <c r="JRM131" s="1"/>
      <c r="JRN131" s="1"/>
      <c r="JRO131" s="1"/>
      <c r="JRP131" s="1"/>
      <c r="JRQ131" s="1"/>
      <c r="JRR131" s="1"/>
      <c r="JRS131" s="1"/>
      <c r="JRT131" s="1"/>
      <c r="JRU131" s="1"/>
      <c r="JRV131" s="1"/>
      <c r="JRW131" s="1"/>
      <c r="JRX131" s="1"/>
      <c r="JRY131" s="1"/>
      <c r="JRZ131" s="1"/>
      <c r="JSA131" s="1"/>
      <c r="JSB131" s="1"/>
      <c r="JSC131" s="1"/>
      <c r="JSD131" s="1"/>
      <c r="JSE131" s="1"/>
      <c r="JSF131" s="1"/>
      <c r="JSG131" s="1"/>
      <c r="JSH131" s="1"/>
      <c r="JSI131" s="1"/>
      <c r="JSJ131" s="1"/>
      <c r="JSK131" s="1"/>
      <c r="JSL131" s="1"/>
      <c r="JSM131" s="1"/>
      <c r="JSN131" s="1"/>
      <c r="JSO131" s="1"/>
      <c r="JSP131" s="1"/>
      <c r="JSQ131" s="1"/>
      <c r="JSR131" s="1"/>
      <c r="JSS131" s="1"/>
      <c r="JST131" s="1"/>
      <c r="JSU131" s="1"/>
      <c r="JSV131" s="1"/>
      <c r="JSW131" s="1"/>
      <c r="JSX131" s="1"/>
      <c r="JSY131" s="1"/>
      <c r="JSZ131" s="1"/>
      <c r="JTA131" s="1"/>
      <c r="JTB131" s="1"/>
      <c r="JTC131" s="1"/>
      <c r="JTD131" s="1"/>
      <c r="JTE131" s="1"/>
      <c r="JTF131" s="1"/>
      <c r="JTG131" s="1"/>
      <c r="JTH131" s="1"/>
      <c r="JTI131" s="1"/>
      <c r="JTJ131" s="1"/>
      <c r="JTK131" s="1"/>
      <c r="JTL131" s="1"/>
      <c r="JTM131" s="1"/>
      <c r="JTN131" s="1"/>
      <c r="JTO131" s="1"/>
      <c r="JTP131" s="1"/>
      <c r="JTQ131" s="1"/>
      <c r="JTR131" s="1"/>
      <c r="JTS131" s="1"/>
      <c r="JTT131" s="1"/>
      <c r="JTU131" s="1"/>
      <c r="JTV131" s="1"/>
      <c r="JTW131" s="1"/>
      <c r="JTX131" s="1"/>
      <c r="JTY131" s="1"/>
      <c r="JTZ131" s="1"/>
      <c r="JUA131" s="1"/>
      <c r="JUB131" s="1"/>
      <c r="JUC131" s="1"/>
      <c r="JUD131" s="1"/>
      <c r="JUE131" s="1"/>
      <c r="JUF131" s="1"/>
      <c r="JUG131" s="1"/>
      <c r="JUH131" s="1"/>
      <c r="JUI131" s="1"/>
      <c r="JUJ131" s="1"/>
      <c r="JUK131" s="1"/>
      <c r="JUL131" s="1"/>
      <c r="JUM131" s="1"/>
      <c r="JUN131" s="1"/>
      <c r="JUO131" s="1"/>
      <c r="JUP131" s="1"/>
      <c r="JUQ131" s="1"/>
      <c r="JUR131" s="1"/>
      <c r="JUS131" s="1"/>
      <c r="JUT131" s="1"/>
      <c r="JUU131" s="1"/>
      <c r="JUV131" s="1"/>
      <c r="JUW131" s="1"/>
      <c r="JUX131" s="1"/>
      <c r="JUY131" s="1"/>
      <c r="JUZ131" s="1"/>
      <c r="JVA131" s="1"/>
      <c r="JVB131" s="1"/>
      <c r="JVC131" s="1"/>
      <c r="JVD131" s="1"/>
      <c r="JVE131" s="1"/>
      <c r="JVF131" s="1"/>
      <c r="JVG131" s="1"/>
      <c r="JVH131" s="1"/>
      <c r="JVI131" s="1"/>
      <c r="JVJ131" s="1"/>
      <c r="JVK131" s="1"/>
      <c r="JVL131" s="1"/>
      <c r="JVM131" s="1"/>
      <c r="JVN131" s="1"/>
      <c r="JVO131" s="1"/>
      <c r="JVP131" s="1"/>
      <c r="JVQ131" s="1"/>
      <c r="JVR131" s="1"/>
      <c r="JVS131" s="1"/>
      <c r="JVT131" s="1"/>
      <c r="JVU131" s="1"/>
      <c r="JVV131" s="1"/>
      <c r="JVW131" s="1"/>
      <c r="JVX131" s="1"/>
      <c r="JVY131" s="1"/>
      <c r="JVZ131" s="1"/>
      <c r="JWA131" s="1"/>
      <c r="JWB131" s="1"/>
      <c r="JWC131" s="1"/>
      <c r="JWD131" s="1"/>
      <c r="JWE131" s="1"/>
      <c r="JWF131" s="1"/>
      <c r="JWG131" s="1"/>
      <c r="JWH131" s="1"/>
      <c r="JWI131" s="1"/>
      <c r="JWJ131" s="1"/>
      <c r="JWK131" s="1"/>
      <c r="JWL131" s="1"/>
      <c r="JWM131" s="1"/>
      <c r="JWN131" s="1"/>
      <c r="JWO131" s="1"/>
      <c r="JWP131" s="1"/>
      <c r="JWQ131" s="1"/>
      <c r="JWR131" s="1"/>
      <c r="JWS131" s="1"/>
      <c r="JWT131" s="1"/>
      <c r="JWU131" s="1"/>
      <c r="JWV131" s="1"/>
      <c r="JWW131" s="1"/>
      <c r="JWX131" s="1"/>
      <c r="JWY131" s="1"/>
      <c r="JWZ131" s="1"/>
      <c r="JXA131" s="1"/>
      <c r="JXB131" s="1"/>
      <c r="JXC131" s="1"/>
      <c r="JXD131" s="1"/>
      <c r="JXE131" s="1"/>
      <c r="JXF131" s="1"/>
      <c r="JXG131" s="1"/>
      <c r="JXH131" s="1"/>
      <c r="JXI131" s="1"/>
      <c r="JXJ131" s="1"/>
      <c r="JXK131" s="1"/>
      <c r="JXL131" s="1"/>
      <c r="JXM131" s="1"/>
      <c r="JXN131" s="1"/>
      <c r="JXO131" s="1"/>
      <c r="JXP131" s="1"/>
      <c r="JXQ131" s="1"/>
      <c r="JXR131" s="1"/>
      <c r="JXS131" s="1"/>
      <c r="JXT131" s="1"/>
      <c r="JXU131" s="1"/>
      <c r="JXV131" s="1"/>
      <c r="JXW131" s="1"/>
      <c r="JXX131" s="1"/>
      <c r="JXY131" s="1"/>
      <c r="JXZ131" s="1"/>
      <c r="JYA131" s="1"/>
      <c r="JYB131" s="1"/>
      <c r="JYC131" s="1"/>
      <c r="JYD131" s="1"/>
      <c r="JYE131" s="1"/>
      <c r="JYF131" s="1"/>
      <c r="JYG131" s="1"/>
      <c r="JYH131" s="1"/>
      <c r="JYI131" s="1"/>
      <c r="JYJ131" s="1"/>
      <c r="JYK131" s="1"/>
      <c r="JYL131" s="1"/>
      <c r="JYM131" s="1"/>
      <c r="JYN131" s="1"/>
      <c r="JYO131" s="1"/>
      <c r="JYP131" s="1"/>
      <c r="JYQ131" s="1"/>
      <c r="JYR131" s="1"/>
      <c r="JYS131" s="1"/>
      <c r="JYT131" s="1"/>
      <c r="JYU131" s="1"/>
      <c r="JYV131" s="1"/>
      <c r="JYW131" s="1"/>
      <c r="JYX131" s="1"/>
      <c r="JYY131" s="1"/>
      <c r="JYZ131" s="1"/>
      <c r="JZA131" s="1"/>
      <c r="JZB131" s="1"/>
      <c r="JZC131" s="1"/>
      <c r="JZD131" s="1"/>
      <c r="JZE131" s="1"/>
      <c r="JZF131" s="1"/>
      <c r="JZG131" s="1"/>
      <c r="JZH131" s="1"/>
      <c r="JZI131" s="1"/>
      <c r="JZJ131" s="1"/>
      <c r="JZK131" s="1"/>
      <c r="JZL131" s="1"/>
      <c r="JZM131" s="1"/>
      <c r="JZN131" s="1"/>
      <c r="JZO131" s="1"/>
      <c r="JZP131" s="1"/>
      <c r="JZQ131" s="1"/>
      <c r="JZR131" s="1"/>
      <c r="JZS131" s="1"/>
      <c r="JZT131" s="1"/>
      <c r="JZU131" s="1"/>
      <c r="JZV131" s="1"/>
      <c r="JZW131" s="1"/>
      <c r="JZX131" s="1"/>
      <c r="JZY131" s="1"/>
      <c r="JZZ131" s="1"/>
      <c r="KAA131" s="1"/>
      <c r="KAB131" s="1"/>
      <c r="KAC131" s="1"/>
      <c r="KAD131" s="1"/>
      <c r="KAE131" s="1"/>
      <c r="KAF131" s="1"/>
      <c r="KAG131" s="1"/>
      <c r="KAH131" s="1"/>
      <c r="KAI131" s="1"/>
      <c r="KAJ131" s="1"/>
      <c r="KAK131" s="1"/>
      <c r="KAL131" s="1"/>
      <c r="KAM131" s="1"/>
      <c r="KAN131" s="1"/>
      <c r="KAO131" s="1"/>
      <c r="KAP131" s="1"/>
      <c r="KAQ131" s="1"/>
      <c r="KAR131" s="1"/>
      <c r="KAS131" s="1"/>
      <c r="KAT131" s="1"/>
      <c r="KAU131" s="1"/>
      <c r="KAV131" s="1"/>
      <c r="KAW131" s="1"/>
      <c r="KAX131" s="1"/>
      <c r="KAY131" s="1"/>
      <c r="KAZ131" s="1"/>
      <c r="KBA131" s="1"/>
      <c r="KBB131" s="1"/>
      <c r="KBC131" s="1"/>
      <c r="KBD131" s="1"/>
      <c r="KBE131" s="1"/>
      <c r="KBF131" s="1"/>
      <c r="KBG131" s="1"/>
      <c r="KBH131" s="1"/>
      <c r="KBI131" s="1"/>
      <c r="KBJ131" s="1"/>
      <c r="KBK131" s="1"/>
      <c r="KBL131" s="1"/>
      <c r="KBM131" s="1"/>
      <c r="KBN131" s="1"/>
      <c r="KBO131" s="1"/>
      <c r="KBP131" s="1"/>
      <c r="KBQ131" s="1"/>
      <c r="KBR131" s="1"/>
      <c r="KBS131" s="1"/>
      <c r="KBT131" s="1"/>
      <c r="KBU131" s="1"/>
      <c r="KBV131" s="1"/>
      <c r="KBW131" s="1"/>
      <c r="KBX131" s="1"/>
      <c r="KBY131" s="1"/>
      <c r="KBZ131" s="1"/>
      <c r="KCA131" s="1"/>
      <c r="KCB131" s="1"/>
      <c r="KCC131" s="1"/>
      <c r="KCD131" s="1"/>
      <c r="KCE131" s="1"/>
      <c r="KCF131" s="1"/>
      <c r="KCG131" s="1"/>
      <c r="KCH131" s="1"/>
      <c r="KCI131" s="1"/>
      <c r="KCJ131" s="1"/>
      <c r="KCK131" s="1"/>
      <c r="KCL131" s="1"/>
      <c r="KCM131" s="1"/>
      <c r="KCN131" s="1"/>
      <c r="KCO131" s="1"/>
      <c r="KCP131" s="1"/>
      <c r="KCQ131" s="1"/>
      <c r="KCR131" s="1"/>
      <c r="KCS131" s="1"/>
      <c r="KCT131" s="1"/>
      <c r="KCU131" s="1"/>
      <c r="KCV131" s="1"/>
      <c r="KCW131" s="1"/>
      <c r="KCX131" s="1"/>
      <c r="KCY131" s="1"/>
      <c r="KCZ131" s="1"/>
      <c r="KDA131" s="1"/>
      <c r="KDB131" s="1"/>
      <c r="KDC131" s="1"/>
      <c r="KDD131" s="1"/>
      <c r="KDE131" s="1"/>
      <c r="KDF131" s="1"/>
      <c r="KDG131" s="1"/>
      <c r="KDH131" s="1"/>
      <c r="KDI131" s="1"/>
      <c r="KDJ131" s="1"/>
      <c r="KDK131" s="1"/>
      <c r="KDL131" s="1"/>
      <c r="KDM131" s="1"/>
      <c r="KDN131" s="1"/>
      <c r="KDO131" s="1"/>
      <c r="KDP131" s="1"/>
      <c r="KDQ131" s="1"/>
      <c r="KDR131" s="1"/>
      <c r="KDS131" s="1"/>
      <c r="KDT131" s="1"/>
      <c r="KDU131" s="1"/>
      <c r="KDV131" s="1"/>
      <c r="KDW131" s="1"/>
      <c r="KDX131" s="1"/>
      <c r="KDY131" s="1"/>
      <c r="KDZ131" s="1"/>
      <c r="KEA131" s="1"/>
      <c r="KEB131" s="1"/>
      <c r="KEC131" s="1"/>
      <c r="KED131" s="1"/>
      <c r="KEE131" s="1"/>
      <c r="KEF131" s="1"/>
      <c r="KEG131" s="1"/>
      <c r="KEH131" s="1"/>
      <c r="KEI131" s="1"/>
      <c r="KEJ131" s="1"/>
      <c r="KEK131" s="1"/>
      <c r="KEL131" s="1"/>
      <c r="KEM131" s="1"/>
      <c r="KEN131" s="1"/>
      <c r="KEO131" s="1"/>
      <c r="KEP131" s="1"/>
      <c r="KEQ131" s="1"/>
      <c r="KER131" s="1"/>
      <c r="KES131" s="1"/>
      <c r="KET131" s="1"/>
      <c r="KEU131" s="1"/>
      <c r="KEV131" s="1"/>
      <c r="KEW131" s="1"/>
      <c r="KEX131" s="1"/>
      <c r="KEY131" s="1"/>
      <c r="KEZ131" s="1"/>
      <c r="KFA131" s="1"/>
      <c r="KFB131" s="1"/>
      <c r="KFC131" s="1"/>
      <c r="KFD131" s="1"/>
      <c r="KFE131" s="1"/>
      <c r="KFF131" s="1"/>
      <c r="KFG131" s="1"/>
      <c r="KFH131" s="1"/>
      <c r="KFI131" s="1"/>
      <c r="KFJ131" s="1"/>
      <c r="KFK131" s="1"/>
      <c r="KFL131" s="1"/>
      <c r="KFM131" s="1"/>
      <c r="KFN131" s="1"/>
      <c r="KFO131" s="1"/>
      <c r="KFP131" s="1"/>
      <c r="KFQ131" s="1"/>
      <c r="KFR131" s="1"/>
      <c r="KFS131" s="1"/>
      <c r="KFT131" s="1"/>
      <c r="KFU131" s="1"/>
      <c r="KFV131" s="1"/>
      <c r="KFW131" s="1"/>
      <c r="KFX131" s="1"/>
      <c r="KFY131" s="1"/>
      <c r="KFZ131" s="1"/>
      <c r="KGA131" s="1"/>
      <c r="KGB131" s="1"/>
      <c r="KGC131" s="1"/>
      <c r="KGD131" s="1"/>
      <c r="KGE131" s="1"/>
      <c r="KGF131" s="1"/>
      <c r="KGG131" s="1"/>
      <c r="KGH131" s="1"/>
      <c r="KGI131" s="1"/>
      <c r="KGJ131" s="1"/>
      <c r="KGK131" s="1"/>
      <c r="KGL131" s="1"/>
      <c r="KGM131" s="1"/>
      <c r="KGN131" s="1"/>
      <c r="KGO131" s="1"/>
      <c r="KGP131" s="1"/>
      <c r="KGQ131" s="1"/>
      <c r="KGR131" s="1"/>
      <c r="KGS131" s="1"/>
      <c r="KGT131" s="1"/>
      <c r="KGU131" s="1"/>
      <c r="KGV131" s="1"/>
      <c r="KGW131" s="1"/>
      <c r="KGX131" s="1"/>
      <c r="KGY131" s="1"/>
      <c r="KGZ131" s="1"/>
      <c r="KHA131" s="1"/>
      <c r="KHB131" s="1"/>
      <c r="KHC131" s="1"/>
      <c r="KHD131" s="1"/>
      <c r="KHE131" s="1"/>
      <c r="KHF131" s="1"/>
      <c r="KHG131" s="1"/>
      <c r="KHH131" s="1"/>
      <c r="KHI131" s="1"/>
      <c r="KHJ131" s="1"/>
      <c r="KHK131" s="1"/>
      <c r="KHL131" s="1"/>
      <c r="KHM131" s="1"/>
      <c r="KHN131" s="1"/>
      <c r="KHO131" s="1"/>
      <c r="KHP131" s="1"/>
      <c r="KHQ131" s="1"/>
      <c r="KHR131" s="1"/>
      <c r="KHS131" s="1"/>
      <c r="KHT131" s="1"/>
      <c r="KHU131" s="1"/>
      <c r="KHV131" s="1"/>
      <c r="KHW131" s="1"/>
      <c r="KHX131" s="1"/>
      <c r="KHY131" s="1"/>
      <c r="KHZ131" s="1"/>
      <c r="KIA131" s="1"/>
      <c r="KIB131" s="1"/>
      <c r="KIC131" s="1"/>
      <c r="KID131" s="1"/>
      <c r="KIE131" s="1"/>
      <c r="KIF131" s="1"/>
      <c r="KIG131" s="1"/>
      <c r="KIH131" s="1"/>
      <c r="KII131" s="1"/>
      <c r="KIJ131" s="1"/>
      <c r="KIK131" s="1"/>
      <c r="KIL131" s="1"/>
      <c r="KIM131" s="1"/>
      <c r="KIN131" s="1"/>
      <c r="KIO131" s="1"/>
      <c r="KIP131" s="1"/>
      <c r="KIQ131" s="1"/>
      <c r="KIR131" s="1"/>
      <c r="KIS131" s="1"/>
      <c r="KIT131" s="1"/>
      <c r="KIU131" s="1"/>
      <c r="KIV131" s="1"/>
      <c r="KIW131" s="1"/>
      <c r="KIX131" s="1"/>
      <c r="KIY131" s="1"/>
      <c r="KIZ131" s="1"/>
      <c r="KJA131" s="1"/>
      <c r="KJB131" s="1"/>
      <c r="KJC131" s="1"/>
      <c r="KJD131" s="1"/>
      <c r="KJE131" s="1"/>
      <c r="KJF131" s="1"/>
      <c r="KJG131" s="1"/>
      <c r="KJH131" s="1"/>
      <c r="KJI131" s="1"/>
      <c r="KJJ131" s="1"/>
      <c r="KJK131" s="1"/>
      <c r="KJL131" s="1"/>
      <c r="KJM131" s="1"/>
      <c r="KJN131" s="1"/>
      <c r="KJO131" s="1"/>
      <c r="KJP131" s="1"/>
      <c r="KJQ131" s="1"/>
      <c r="KJR131" s="1"/>
      <c r="KJS131" s="1"/>
      <c r="KJT131" s="1"/>
      <c r="KJU131" s="1"/>
      <c r="KJV131" s="1"/>
      <c r="KJW131" s="1"/>
      <c r="KJX131" s="1"/>
      <c r="KJY131" s="1"/>
      <c r="KJZ131" s="1"/>
      <c r="KKA131" s="1"/>
      <c r="KKB131" s="1"/>
      <c r="KKC131" s="1"/>
      <c r="KKD131" s="1"/>
      <c r="KKE131" s="1"/>
      <c r="KKF131" s="1"/>
      <c r="KKG131" s="1"/>
      <c r="KKH131" s="1"/>
      <c r="KKI131" s="1"/>
      <c r="KKJ131" s="1"/>
      <c r="KKK131" s="1"/>
      <c r="KKL131" s="1"/>
      <c r="KKM131" s="1"/>
      <c r="KKN131" s="1"/>
      <c r="KKO131" s="1"/>
      <c r="KKP131" s="1"/>
      <c r="KKQ131" s="1"/>
      <c r="KKR131" s="1"/>
      <c r="KKS131" s="1"/>
      <c r="KKT131" s="1"/>
      <c r="KKU131" s="1"/>
      <c r="KKV131" s="1"/>
      <c r="KKW131" s="1"/>
      <c r="KKX131" s="1"/>
      <c r="KKY131" s="1"/>
      <c r="KKZ131" s="1"/>
      <c r="KLA131" s="1"/>
      <c r="KLB131" s="1"/>
      <c r="KLC131" s="1"/>
      <c r="KLD131" s="1"/>
      <c r="KLE131" s="1"/>
      <c r="KLF131" s="1"/>
      <c r="KLG131" s="1"/>
      <c r="KLH131" s="1"/>
      <c r="KLI131" s="1"/>
      <c r="KLJ131" s="1"/>
      <c r="KLK131" s="1"/>
      <c r="KLL131" s="1"/>
      <c r="KLM131" s="1"/>
      <c r="KLN131" s="1"/>
      <c r="KLO131" s="1"/>
      <c r="KLP131" s="1"/>
      <c r="KLQ131" s="1"/>
      <c r="KLR131" s="1"/>
      <c r="KLS131" s="1"/>
      <c r="KLT131" s="1"/>
      <c r="KLU131" s="1"/>
      <c r="KLV131" s="1"/>
      <c r="KLW131" s="1"/>
      <c r="KLX131" s="1"/>
      <c r="KLY131" s="1"/>
      <c r="KLZ131" s="1"/>
      <c r="KMA131" s="1"/>
      <c r="KMB131" s="1"/>
      <c r="KMC131" s="1"/>
      <c r="KMD131" s="1"/>
      <c r="KME131" s="1"/>
      <c r="KMF131" s="1"/>
      <c r="KMG131" s="1"/>
      <c r="KMH131" s="1"/>
      <c r="KMI131" s="1"/>
      <c r="KMJ131" s="1"/>
      <c r="KMK131" s="1"/>
      <c r="KML131" s="1"/>
      <c r="KMM131" s="1"/>
      <c r="KMN131" s="1"/>
      <c r="KMO131" s="1"/>
      <c r="KMP131" s="1"/>
      <c r="KMQ131" s="1"/>
      <c r="KMR131" s="1"/>
      <c r="KMS131" s="1"/>
      <c r="KMT131" s="1"/>
      <c r="KMU131" s="1"/>
      <c r="KMV131" s="1"/>
      <c r="KMW131" s="1"/>
      <c r="KMX131" s="1"/>
      <c r="KMY131" s="1"/>
      <c r="KMZ131" s="1"/>
      <c r="KNA131" s="1"/>
      <c r="KNB131" s="1"/>
      <c r="KNC131" s="1"/>
      <c r="KND131" s="1"/>
      <c r="KNE131" s="1"/>
      <c r="KNF131" s="1"/>
      <c r="KNG131" s="1"/>
      <c r="KNH131" s="1"/>
      <c r="KNI131" s="1"/>
      <c r="KNJ131" s="1"/>
      <c r="KNK131" s="1"/>
      <c r="KNL131" s="1"/>
      <c r="KNM131" s="1"/>
      <c r="KNN131" s="1"/>
      <c r="KNO131" s="1"/>
      <c r="KNP131" s="1"/>
      <c r="KNQ131" s="1"/>
      <c r="KNR131" s="1"/>
      <c r="KNS131" s="1"/>
      <c r="KNT131" s="1"/>
      <c r="KNU131" s="1"/>
      <c r="KNV131" s="1"/>
      <c r="KNW131" s="1"/>
      <c r="KNX131" s="1"/>
      <c r="KNY131" s="1"/>
      <c r="KNZ131" s="1"/>
      <c r="KOA131" s="1"/>
      <c r="KOB131" s="1"/>
      <c r="KOC131" s="1"/>
      <c r="KOD131" s="1"/>
      <c r="KOE131" s="1"/>
      <c r="KOF131" s="1"/>
      <c r="KOG131" s="1"/>
      <c r="KOH131" s="1"/>
      <c r="KOI131" s="1"/>
      <c r="KOJ131" s="1"/>
      <c r="KOK131" s="1"/>
      <c r="KOL131" s="1"/>
      <c r="KOM131" s="1"/>
      <c r="KON131" s="1"/>
      <c r="KOO131" s="1"/>
      <c r="KOP131" s="1"/>
      <c r="KOQ131" s="1"/>
      <c r="KOR131" s="1"/>
      <c r="KOS131" s="1"/>
      <c r="KOT131" s="1"/>
      <c r="KOU131" s="1"/>
      <c r="KOV131" s="1"/>
      <c r="KOW131" s="1"/>
      <c r="KOX131" s="1"/>
      <c r="KOY131" s="1"/>
      <c r="KOZ131" s="1"/>
      <c r="KPA131" s="1"/>
      <c r="KPB131" s="1"/>
      <c r="KPC131" s="1"/>
      <c r="KPD131" s="1"/>
      <c r="KPE131" s="1"/>
      <c r="KPF131" s="1"/>
      <c r="KPG131" s="1"/>
      <c r="KPH131" s="1"/>
      <c r="KPI131" s="1"/>
      <c r="KPJ131" s="1"/>
      <c r="KPK131" s="1"/>
      <c r="KPL131" s="1"/>
      <c r="KPM131" s="1"/>
      <c r="KPN131" s="1"/>
      <c r="KPO131" s="1"/>
      <c r="KPP131" s="1"/>
      <c r="KPQ131" s="1"/>
      <c r="KPR131" s="1"/>
      <c r="KPS131" s="1"/>
      <c r="KPT131" s="1"/>
      <c r="KPU131" s="1"/>
      <c r="KPV131" s="1"/>
      <c r="KPW131" s="1"/>
      <c r="KPX131" s="1"/>
      <c r="KPY131" s="1"/>
      <c r="KPZ131" s="1"/>
      <c r="KQA131" s="1"/>
      <c r="KQB131" s="1"/>
      <c r="KQC131" s="1"/>
      <c r="KQD131" s="1"/>
      <c r="KQE131" s="1"/>
      <c r="KQF131" s="1"/>
      <c r="KQG131" s="1"/>
      <c r="KQH131" s="1"/>
      <c r="KQI131" s="1"/>
      <c r="KQJ131" s="1"/>
      <c r="KQK131" s="1"/>
      <c r="KQL131" s="1"/>
      <c r="KQM131" s="1"/>
      <c r="KQN131" s="1"/>
      <c r="KQO131" s="1"/>
      <c r="KQP131" s="1"/>
      <c r="KQQ131" s="1"/>
      <c r="KQR131" s="1"/>
      <c r="KQS131" s="1"/>
      <c r="KQT131" s="1"/>
      <c r="KQU131" s="1"/>
      <c r="KQV131" s="1"/>
      <c r="KQW131" s="1"/>
      <c r="KQX131" s="1"/>
      <c r="KQY131" s="1"/>
      <c r="KQZ131" s="1"/>
      <c r="KRA131" s="1"/>
      <c r="KRB131" s="1"/>
      <c r="KRC131" s="1"/>
      <c r="KRD131" s="1"/>
      <c r="KRE131" s="1"/>
      <c r="KRF131" s="1"/>
      <c r="KRG131" s="1"/>
      <c r="KRH131" s="1"/>
      <c r="KRI131" s="1"/>
      <c r="KRJ131" s="1"/>
      <c r="KRK131" s="1"/>
      <c r="KRL131" s="1"/>
      <c r="KRM131" s="1"/>
      <c r="KRN131" s="1"/>
      <c r="KRO131" s="1"/>
      <c r="KRP131" s="1"/>
      <c r="KRQ131" s="1"/>
      <c r="KRR131" s="1"/>
      <c r="KRS131" s="1"/>
      <c r="KRT131" s="1"/>
      <c r="KRU131" s="1"/>
      <c r="KRV131" s="1"/>
      <c r="KRW131" s="1"/>
      <c r="KRX131" s="1"/>
      <c r="KRY131" s="1"/>
      <c r="KRZ131" s="1"/>
      <c r="KSA131" s="1"/>
      <c r="KSB131" s="1"/>
      <c r="KSC131" s="1"/>
      <c r="KSD131" s="1"/>
      <c r="KSE131" s="1"/>
      <c r="KSF131" s="1"/>
      <c r="KSG131" s="1"/>
      <c r="KSH131" s="1"/>
      <c r="KSI131" s="1"/>
      <c r="KSJ131" s="1"/>
      <c r="KSK131" s="1"/>
      <c r="KSL131" s="1"/>
      <c r="KSM131" s="1"/>
      <c r="KSN131" s="1"/>
      <c r="KSO131" s="1"/>
      <c r="KSP131" s="1"/>
      <c r="KSQ131" s="1"/>
      <c r="KSR131" s="1"/>
      <c r="KSS131" s="1"/>
      <c r="KST131" s="1"/>
      <c r="KSU131" s="1"/>
      <c r="KSV131" s="1"/>
      <c r="KSW131" s="1"/>
      <c r="KSX131" s="1"/>
      <c r="KSY131" s="1"/>
      <c r="KSZ131" s="1"/>
      <c r="KTA131" s="1"/>
      <c r="KTB131" s="1"/>
      <c r="KTC131" s="1"/>
      <c r="KTD131" s="1"/>
      <c r="KTE131" s="1"/>
      <c r="KTF131" s="1"/>
      <c r="KTG131" s="1"/>
      <c r="KTH131" s="1"/>
      <c r="KTI131" s="1"/>
      <c r="KTJ131" s="1"/>
      <c r="KTK131" s="1"/>
      <c r="KTL131" s="1"/>
      <c r="KTM131" s="1"/>
      <c r="KTN131" s="1"/>
      <c r="KTO131" s="1"/>
      <c r="KTP131" s="1"/>
      <c r="KTQ131" s="1"/>
      <c r="KTR131" s="1"/>
      <c r="KTS131" s="1"/>
      <c r="KTT131" s="1"/>
      <c r="KTU131" s="1"/>
      <c r="KTV131" s="1"/>
      <c r="KTW131" s="1"/>
      <c r="KTX131" s="1"/>
      <c r="KTY131" s="1"/>
      <c r="KTZ131" s="1"/>
      <c r="KUA131" s="1"/>
      <c r="KUB131" s="1"/>
      <c r="KUC131" s="1"/>
      <c r="KUD131" s="1"/>
      <c r="KUE131" s="1"/>
      <c r="KUF131" s="1"/>
      <c r="KUG131" s="1"/>
      <c r="KUH131" s="1"/>
      <c r="KUI131" s="1"/>
      <c r="KUJ131" s="1"/>
      <c r="KUK131" s="1"/>
      <c r="KUL131" s="1"/>
      <c r="KUM131" s="1"/>
      <c r="KUN131" s="1"/>
      <c r="KUO131" s="1"/>
      <c r="KUP131" s="1"/>
      <c r="KUQ131" s="1"/>
      <c r="KUR131" s="1"/>
      <c r="KUS131" s="1"/>
      <c r="KUT131" s="1"/>
      <c r="KUU131" s="1"/>
      <c r="KUV131" s="1"/>
      <c r="KUW131" s="1"/>
      <c r="KUX131" s="1"/>
      <c r="KUY131" s="1"/>
      <c r="KUZ131" s="1"/>
      <c r="KVA131" s="1"/>
      <c r="KVB131" s="1"/>
      <c r="KVC131" s="1"/>
      <c r="KVD131" s="1"/>
      <c r="KVE131" s="1"/>
      <c r="KVF131" s="1"/>
      <c r="KVG131" s="1"/>
      <c r="KVH131" s="1"/>
      <c r="KVI131" s="1"/>
      <c r="KVJ131" s="1"/>
      <c r="KVK131" s="1"/>
      <c r="KVL131" s="1"/>
      <c r="KVM131" s="1"/>
      <c r="KVN131" s="1"/>
      <c r="KVO131" s="1"/>
      <c r="KVP131" s="1"/>
      <c r="KVQ131" s="1"/>
      <c r="KVR131" s="1"/>
      <c r="KVS131" s="1"/>
      <c r="KVT131" s="1"/>
      <c r="KVU131" s="1"/>
      <c r="KVV131" s="1"/>
      <c r="KVW131" s="1"/>
      <c r="KVX131" s="1"/>
      <c r="KVY131" s="1"/>
      <c r="KVZ131" s="1"/>
      <c r="KWA131" s="1"/>
      <c r="KWB131" s="1"/>
      <c r="KWC131" s="1"/>
      <c r="KWD131" s="1"/>
      <c r="KWE131" s="1"/>
      <c r="KWF131" s="1"/>
      <c r="KWG131" s="1"/>
      <c r="KWH131" s="1"/>
      <c r="KWI131" s="1"/>
      <c r="KWJ131" s="1"/>
      <c r="KWK131" s="1"/>
      <c r="KWL131" s="1"/>
      <c r="KWM131" s="1"/>
      <c r="KWN131" s="1"/>
      <c r="KWO131" s="1"/>
      <c r="KWP131" s="1"/>
      <c r="KWQ131" s="1"/>
      <c r="KWR131" s="1"/>
      <c r="KWS131" s="1"/>
      <c r="KWT131" s="1"/>
      <c r="KWU131" s="1"/>
      <c r="KWV131" s="1"/>
      <c r="KWW131" s="1"/>
      <c r="KWX131" s="1"/>
      <c r="KWY131" s="1"/>
      <c r="KWZ131" s="1"/>
      <c r="KXA131" s="1"/>
      <c r="KXB131" s="1"/>
      <c r="KXC131" s="1"/>
      <c r="KXD131" s="1"/>
      <c r="KXE131" s="1"/>
      <c r="KXF131" s="1"/>
      <c r="KXG131" s="1"/>
      <c r="KXH131" s="1"/>
      <c r="KXI131" s="1"/>
      <c r="KXJ131" s="1"/>
      <c r="KXK131" s="1"/>
      <c r="KXL131" s="1"/>
      <c r="KXM131" s="1"/>
      <c r="KXN131" s="1"/>
      <c r="KXO131" s="1"/>
      <c r="KXP131" s="1"/>
      <c r="KXQ131" s="1"/>
      <c r="KXR131" s="1"/>
      <c r="KXS131" s="1"/>
      <c r="KXT131" s="1"/>
      <c r="KXU131" s="1"/>
      <c r="KXV131" s="1"/>
      <c r="KXW131" s="1"/>
      <c r="KXX131" s="1"/>
      <c r="KXY131" s="1"/>
      <c r="KXZ131" s="1"/>
      <c r="KYA131" s="1"/>
      <c r="KYB131" s="1"/>
      <c r="KYC131" s="1"/>
      <c r="KYD131" s="1"/>
      <c r="KYE131" s="1"/>
      <c r="KYF131" s="1"/>
      <c r="KYG131" s="1"/>
      <c r="KYH131" s="1"/>
      <c r="KYI131" s="1"/>
      <c r="KYJ131" s="1"/>
      <c r="KYK131" s="1"/>
      <c r="KYL131" s="1"/>
      <c r="KYM131" s="1"/>
      <c r="KYN131" s="1"/>
      <c r="KYO131" s="1"/>
      <c r="KYP131" s="1"/>
      <c r="KYQ131" s="1"/>
      <c r="KYR131" s="1"/>
      <c r="KYS131" s="1"/>
      <c r="KYT131" s="1"/>
      <c r="KYU131" s="1"/>
      <c r="KYV131" s="1"/>
      <c r="KYW131" s="1"/>
      <c r="KYX131" s="1"/>
      <c r="KYY131" s="1"/>
      <c r="KYZ131" s="1"/>
      <c r="KZA131" s="1"/>
      <c r="KZB131" s="1"/>
      <c r="KZC131" s="1"/>
      <c r="KZD131" s="1"/>
      <c r="KZE131" s="1"/>
      <c r="KZF131" s="1"/>
      <c r="KZG131" s="1"/>
      <c r="KZH131" s="1"/>
      <c r="KZI131" s="1"/>
      <c r="KZJ131" s="1"/>
      <c r="KZK131" s="1"/>
      <c r="KZL131" s="1"/>
      <c r="KZM131" s="1"/>
      <c r="KZN131" s="1"/>
      <c r="KZO131" s="1"/>
      <c r="KZP131" s="1"/>
      <c r="KZQ131" s="1"/>
      <c r="KZR131" s="1"/>
      <c r="KZS131" s="1"/>
      <c r="KZT131" s="1"/>
      <c r="KZU131" s="1"/>
      <c r="KZV131" s="1"/>
      <c r="KZW131" s="1"/>
      <c r="KZX131" s="1"/>
      <c r="KZY131" s="1"/>
      <c r="KZZ131" s="1"/>
      <c r="LAA131" s="1"/>
      <c r="LAB131" s="1"/>
      <c r="LAC131" s="1"/>
      <c r="LAD131" s="1"/>
      <c r="LAE131" s="1"/>
      <c r="LAF131" s="1"/>
      <c r="LAG131" s="1"/>
      <c r="LAH131" s="1"/>
      <c r="LAI131" s="1"/>
      <c r="LAJ131" s="1"/>
      <c r="LAK131" s="1"/>
      <c r="LAL131" s="1"/>
      <c r="LAM131" s="1"/>
      <c r="LAN131" s="1"/>
      <c r="LAO131" s="1"/>
      <c r="LAP131" s="1"/>
      <c r="LAQ131" s="1"/>
      <c r="LAR131" s="1"/>
      <c r="LAS131" s="1"/>
      <c r="LAT131" s="1"/>
      <c r="LAU131" s="1"/>
      <c r="LAV131" s="1"/>
      <c r="LAW131" s="1"/>
      <c r="LAX131" s="1"/>
      <c r="LAY131" s="1"/>
      <c r="LAZ131" s="1"/>
      <c r="LBA131" s="1"/>
      <c r="LBB131" s="1"/>
      <c r="LBC131" s="1"/>
      <c r="LBD131" s="1"/>
      <c r="LBE131" s="1"/>
      <c r="LBF131" s="1"/>
      <c r="LBG131" s="1"/>
      <c r="LBH131" s="1"/>
      <c r="LBI131" s="1"/>
      <c r="LBJ131" s="1"/>
      <c r="LBK131" s="1"/>
      <c r="LBL131" s="1"/>
      <c r="LBM131" s="1"/>
      <c r="LBN131" s="1"/>
      <c r="LBO131" s="1"/>
      <c r="LBP131" s="1"/>
      <c r="LBQ131" s="1"/>
      <c r="LBR131" s="1"/>
      <c r="LBS131" s="1"/>
      <c r="LBT131" s="1"/>
      <c r="LBU131" s="1"/>
      <c r="LBV131" s="1"/>
      <c r="LBW131" s="1"/>
      <c r="LBX131" s="1"/>
      <c r="LBY131" s="1"/>
      <c r="LBZ131" s="1"/>
      <c r="LCA131" s="1"/>
      <c r="LCB131" s="1"/>
      <c r="LCC131" s="1"/>
      <c r="LCD131" s="1"/>
      <c r="LCE131" s="1"/>
      <c r="LCF131" s="1"/>
      <c r="LCG131" s="1"/>
      <c r="LCH131" s="1"/>
      <c r="LCI131" s="1"/>
      <c r="LCJ131" s="1"/>
      <c r="LCK131" s="1"/>
      <c r="LCL131" s="1"/>
      <c r="LCM131" s="1"/>
      <c r="LCN131" s="1"/>
      <c r="LCO131" s="1"/>
      <c r="LCP131" s="1"/>
      <c r="LCQ131" s="1"/>
      <c r="LCR131" s="1"/>
      <c r="LCS131" s="1"/>
      <c r="LCT131" s="1"/>
      <c r="LCU131" s="1"/>
      <c r="LCV131" s="1"/>
      <c r="LCW131" s="1"/>
      <c r="LCX131" s="1"/>
      <c r="LCY131" s="1"/>
      <c r="LCZ131" s="1"/>
      <c r="LDA131" s="1"/>
      <c r="LDB131" s="1"/>
      <c r="LDC131" s="1"/>
      <c r="LDD131" s="1"/>
      <c r="LDE131" s="1"/>
      <c r="LDF131" s="1"/>
      <c r="LDG131" s="1"/>
      <c r="LDH131" s="1"/>
      <c r="LDI131" s="1"/>
      <c r="LDJ131" s="1"/>
      <c r="LDK131" s="1"/>
      <c r="LDL131" s="1"/>
      <c r="LDM131" s="1"/>
      <c r="LDN131" s="1"/>
      <c r="LDO131" s="1"/>
      <c r="LDP131" s="1"/>
      <c r="LDQ131" s="1"/>
      <c r="LDR131" s="1"/>
      <c r="LDS131" s="1"/>
      <c r="LDT131" s="1"/>
      <c r="LDU131" s="1"/>
      <c r="LDV131" s="1"/>
      <c r="LDW131" s="1"/>
      <c r="LDX131" s="1"/>
      <c r="LDY131" s="1"/>
      <c r="LDZ131" s="1"/>
      <c r="LEA131" s="1"/>
      <c r="LEB131" s="1"/>
      <c r="LEC131" s="1"/>
      <c r="LED131" s="1"/>
      <c r="LEE131" s="1"/>
      <c r="LEF131" s="1"/>
      <c r="LEG131" s="1"/>
      <c r="LEH131" s="1"/>
      <c r="LEI131" s="1"/>
      <c r="LEJ131" s="1"/>
      <c r="LEK131" s="1"/>
      <c r="LEL131" s="1"/>
      <c r="LEM131" s="1"/>
      <c r="LEN131" s="1"/>
      <c r="LEO131" s="1"/>
      <c r="LEP131" s="1"/>
      <c r="LEQ131" s="1"/>
      <c r="LER131" s="1"/>
      <c r="LES131" s="1"/>
      <c r="LET131" s="1"/>
      <c r="LEU131" s="1"/>
      <c r="LEV131" s="1"/>
      <c r="LEW131" s="1"/>
      <c r="LEX131" s="1"/>
      <c r="LEY131" s="1"/>
      <c r="LEZ131" s="1"/>
      <c r="LFA131" s="1"/>
      <c r="LFB131" s="1"/>
      <c r="LFC131" s="1"/>
      <c r="LFD131" s="1"/>
      <c r="LFE131" s="1"/>
      <c r="LFF131" s="1"/>
      <c r="LFG131" s="1"/>
      <c r="LFH131" s="1"/>
      <c r="LFI131" s="1"/>
      <c r="LFJ131" s="1"/>
      <c r="LFK131" s="1"/>
      <c r="LFL131" s="1"/>
      <c r="LFM131" s="1"/>
      <c r="LFN131" s="1"/>
      <c r="LFO131" s="1"/>
      <c r="LFP131" s="1"/>
      <c r="LFQ131" s="1"/>
      <c r="LFR131" s="1"/>
      <c r="LFS131" s="1"/>
      <c r="LFT131" s="1"/>
      <c r="LFU131" s="1"/>
      <c r="LFV131" s="1"/>
      <c r="LFW131" s="1"/>
      <c r="LFX131" s="1"/>
      <c r="LFY131" s="1"/>
      <c r="LFZ131" s="1"/>
      <c r="LGA131" s="1"/>
      <c r="LGB131" s="1"/>
      <c r="LGC131" s="1"/>
      <c r="LGD131" s="1"/>
      <c r="LGE131" s="1"/>
      <c r="LGF131" s="1"/>
      <c r="LGG131" s="1"/>
      <c r="LGH131" s="1"/>
      <c r="LGI131" s="1"/>
      <c r="LGJ131" s="1"/>
      <c r="LGK131" s="1"/>
      <c r="LGL131" s="1"/>
      <c r="LGM131" s="1"/>
      <c r="LGN131" s="1"/>
      <c r="LGO131" s="1"/>
      <c r="LGP131" s="1"/>
      <c r="LGQ131" s="1"/>
      <c r="LGR131" s="1"/>
      <c r="LGS131" s="1"/>
      <c r="LGT131" s="1"/>
      <c r="LGU131" s="1"/>
      <c r="LGV131" s="1"/>
      <c r="LGW131" s="1"/>
      <c r="LGX131" s="1"/>
      <c r="LGY131" s="1"/>
      <c r="LGZ131" s="1"/>
      <c r="LHA131" s="1"/>
      <c r="LHB131" s="1"/>
      <c r="LHC131" s="1"/>
      <c r="LHD131" s="1"/>
      <c r="LHE131" s="1"/>
      <c r="LHF131" s="1"/>
      <c r="LHG131" s="1"/>
      <c r="LHH131" s="1"/>
      <c r="LHI131" s="1"/>
      <c r="LHJ131" s="1"/>
      <c r="LHK131" s="1"/>
      <c r="LHL131" s="1"/>
      <c r="LHM131" s="1"/>
      <c r="LHN131" s="1"/>
      <c r="LHO131" s="1"/>
      <c r="LHP131" s="1"/>
      <c r="LHQ131" s="1"/>
      <c r="LHR131" s="1"/>
      <c r="LHS131" s="1"/>
      <c r="LHT131" s="1"/>
      <c r="LHU131" s="1"/>
      <c r="LHV131" s="1"/>
      <c r="LHW131" s="1"/>
      <c r="LHX131" s="1"/>
      <c r="LHY131" s="1"/>
      <c r="LHZ131" s="1"/>
      <c r="LIA131" s="1"/>
      <c r="LIB131" s="1"/>
      <c r="LIC131" s="1"/>
      <c r="LID131" s="1"/>
      <c r="LIE131" s="1"/>
      <c r="LIF131" s="1"/>
      <c r="LIG131" s="1"/>
      <c r="LIH131" s="1"/>
      <c r="LII131" s="1"/>
      <c r="LIJ131" s="1"/>
      <c r="LIK131" s="1"/>
      <c r="LIL131" s="1"/>
      <c r="LIM131" s="1"/>
      <c r="LIN131" s="1"/>
      <c r="LIO131" s="1"/>
      <c r="LIP131" s="1"/>
      <c r="LIQ131" s="1"/>
      <c r="LIR131" s="1"/>
      <c r="LIS131" s="1"/>
      <c r="LIT131" s="1"/>
      <c r="LIU131" s="1"/>
      <c r="LIV131" s="1"/>
      <c r="LIW131" s="1"/>
      <c r="LIX131" s="1"/>
      <c r="LIY131" s="1"/>
      <c r="LIZ131" s="1"/>
      <c r="LJA131" s="1"/>
      <c r="LJB131" s="1"/>
      <c r="LJC131" s="1"/>
      <c r="LJD131" s="1"/>
      <c r="LJE131" s="1"/>
      <c r="LJF131" s="1"/>
      <c r="LJG131" s="1"/>
      <c r="LJH131" s="1"/>
      <c r="LJI131" s="1"/>
      <c r="LJJ131" s="1"/>
      <c r="LJK131" s="1"/>
      <c r="LJL131" s="1"/>
      <c r="LJM131" s="1"/>
      <c r="LJN131" s="1"/>
      <c r="LJO131" s="1"/>
      <c r="LJP131" s="1"/>
      <c r="LJQ131" s="1"/>
      <c r="LJR131" s="1"/>
      <c r="LJS131" s="1"/>
      <c r="LJT131" s="1"/>
      <c r="LJU131" s="1"/>
      <c r="LJV131" s="1"/>
      <c r="LJW131" s="1"/>
      <c r="LJX131" s="1"/>
      <c r="LJY131" s="1"/>
      <c r="LJZ131" s="1"/>
      <c r="LKA131" s="1"/>
      <c r="LKB131" s="1"/>
      <c r="LKC131" s="1"/>
      <c r="LKD131" s="1"/>
      <c r="LKE131" s="1"/>
      <c r="LKF131" s="1"/>
      <c r="LKG131" s="1"/>
      <c r="LKH131" s="1"/>
      <c r="LKI131" s="1"/>
      <c r="LKJ131" s="1"/>
      <c r="LKK131" s="1"/>
      <c r="LKL131" s="1"/>
      <c r="LKM131" s="1"/>
      <c r="LKN131" s="1"/>
      <c r="LKO131" s="1"/>
      <c r="LKP131" s="1"/>
      <c r="LKQ131" s="1"/>
      <c r="LKR131" s="1"/>
      <c r="LKS131" s="1"/>
      <c r="LKT131" s="1"/>
      <c r="LKU131" s="1"/>
      <c r="LKV131" s="1"/>
      <c r="LKW131" s="1"/>
      <c r="LKX131" s="1"/>
      <c r="LKY131" s="1"/>
      <c r="LKZ131" s="1"/>
      <c r="LLA131" s="1"/>
      <c r="LLB131" s="1"/>
      <c r="LLC131" s="1"/>
      <c r="LLD131" s="1"/>
      <c r="LLE131" s="1"/>
      <c r="LLF131" s="1"/>
      <c r="LLG131" s="1"/>
      <c r="LLH131" s="1"/>
      <c r="LLI131" s="1"/>
      <c r="LLJ131" s="1"/>
      <c r="LLK131" s="1"/>
      <c r="LLL131" s="1"/>
      <c r="LLM131" s="1"/>
      <c r="LLN131" s="1"/>
      <c r="LLO131" s="1"/>
      <c r="LLP131" s="1"/>
      <c r="LLQ131" s="1"/>
      <c r="LLR131" s="1"/>
      <c r="LLS131" s="1"/>
      <c r="LLT131" s="1"/>
      <c r="LLU131" s="1"/>
      <c r="LLV131" s="1"/>
      <c r="LLW131" s="1"/>
      <c r="LLX131" s="1"/>
      <c r="LLY131" s="1"/>
      <c r="LLZ131" s="1"/>
      <c r="LMA131" s="1"/>
      <c r="LMB131" s="1"/>
      <c r="LMC131" s="1"/>
      <c r="LMD131" s="1"/>
      <c r="LME131" s="1"/>
      <c r="LMF131" s="1"/>
      <c r="LMG131" s="1"/>
      <c r="LMH131" s="1"/>
      <c r="LMI131" s="1"/>
      <c r="LMJ131" s="1"/>
      <c r="LMK131" s="1"/>
      <c r="LML131" s="1"/>
      <c r="LMM131" s="1"/>
      <c r="LMN131" s="1"/>
      <c r="LMO131" s="1"/>
      <c r="LMP131" s="1"/>
      <c r="LMQ131" s="1"/>
      <c r="LMR131" s="1"/>
      <c r="LMS131" s="1"/>
      <c r="LMT131" s="1"/>
      <c r="LMU131" s="1"/>
      <c r="LMV131" s="1"/>
      <c r="LMW131" s="1"/>
      <c r="LMX131" s="1"/>
      <c r="LMY131" s="1"/>
      <c r="LMZ131" s="1"/>
      <c r="LNA131" s="1"/>
      <c r="LNB131" s="1"/>
      <c r="LNC131" s="1"/>
      <c r="LND131" s="1"/>
      <c r="LNE131" s="1"/>
      <c r="LNF131" s="1"/>
      <c r="LNG131" s="1"/>
      <c r="LNH131" s="1"/>
      <c r="LNI131" s="1"/>
      <c r="LNJ131" s="1"/>
      <c r="LNK131" s="1"/>
      <c r="LNL131" s="1"/>
      <c r="LNM131" s="1"/>
      <c r="LNN131" s="1"/>
      <c r="LNO131" s="1"/>
      <c r="LNP131" s="1"/>
      <c r="LNQ131" s="1"/>
      <c r="LNR131" s="1"/>
      <c r="LNS131" s="1"/>
      <c r="LNT131" s="1"/>
      <c r="LNU131" s="1"/>
      <c r="LNV131" s="1"/>
      <c r="LNW131" s="1"/>
      <c r="LNX131" s="1"/>
      <c r="LNY131" s="1"/>
      <c r="LNZ131" s="1"/>
      <c r="LOA131" s="1"/>
      <c r="LOB131" s="1"/>
      <c r="LOC131" s="1"/>
      <c r="LOD131" s="1"/>
      <c r="LOE131" s="1"/>
      <c r="LOF131" s="1"/>
      <c r="LOG131" s="1"/>
      <c r="LOH131" s="1"/>
      <c r="LOI131" s="1"/>
      <c r="LOJ131" s="1"/>
      <c r="LOK131" s="1"/>
      <c r="LOL131" s="1"/>
      <c r="LOM131" s="1"/>
      <c r="LON131" s="1"/>
      <c r="LOO131" s="1"/>
      <c r="LOP131" s="1"/>
      <c r="LOQ131" s="1"/>
      <c r="LOR131" s="1"/>
      <c r="LOS131" s="1"/>
      <c r="LOT131" s="1"/>
      <c r="LOU131" s="1"/>
      <c r="LOV131" s="1"/>
      <c r="LOW131" s="1"/>
      <c r="LOX131" s="1"/>
      <c r="LOY131" s="1"/>
      <c r="LOZ131" s="1"/>
      <c r="LPA131" s="1"/>
      <c r="LPB131" s="1"/>
      <c r="LPC131" s="1"/>
      <c r="LPD131" s="1"/>
      <c r="LPE131" s="1"/>
      <c r="LPF131" s="1"/>
      <c r="LPG131" s="1"/>
      <c r="LPH131" s="1"/>
      <c r="LPI131" s="1"/>
      <c r="LPJ131" s="1"/>
      <c r="LPK131" s="1"/>
      <c r="LPL131" s="1"/>
      <c r="LPM131" s="1"/>
      <c r="LPN131" s="1"/>
      <c r="LPO131" s="1"/>
      <c r="LPP131" s="1"/>
      <c r="LPQ131" s="1"/>
      <c r="LPR131" s="1"/>
      <c r="LPS131" s="1"/>
      <c r="LPT131" s="1"/>
      <c r="LPU131" s="1"/>
      <c r="LPV131" s="1"/>
      <c r="LPW131" s="1"/>
      <c r="LPX131" s="1"/>
      <c r="LPY131" s="1"/>
      <c r="LPZ131" s="1"/>
      <c r="LQA131" s="1"/>
      <c r="LQB131" s="1"/>
      <c r="LQC131" s="1"/>
      <c r="LQD131" s="1"/>
      <c r="LQE131" s="1"/>
      <c r="LQF131" s="1"/>
      <c r="LQG131" s="1"/>
      <c r="LQH131" s="1"/>
      <c r="LQI131" s="1"/>
      <c r="LQJ131" s="1"/>
      <c r="LQK131" s="1"/>
      <c r="LQL131" s="1"/>
      <c r="LQM131" s="1"/>
      <c r="LQN131" s="1"/>
      <c r="LQO131" s="1"/>
      <c r="LQP131" s="1"/>
      <c r="LQQ131" s="1"/>
      <c r="LQR131" s="1"/>
      <c r="LQS131" s="1"/>
      <c r="LQT131" s="1"/>
      <c r="LQU131" s="1"/>
      <c r="LQV131" s="1"/>
      <c r="LQW131" s="1"/>
      <c r="LQX131" s="1"/>
      <c r="LQY131" s="1"/>
      <c r="LQZ131" s="1"/>
      <c r="LRA131" s="1"/>
      <c r="LRB131" s="1"/>
      <c r="LRC131" s="1"/>
      <c r="LRD131" s="1"/>
      <c r="LRE131" s="1"/>
      <c r="LRF131" s="1"/>
      <c r="LRG131" s="1"/>
      <c r="LRH131" s="1"/>
      <c r="LRI131" s="1"/>
      <c r="LRJ131" s="1"/>
      <c r="LRK131" s="1"/>
      <c r="LRL131" s="1"/>
      <c r="LRM131" s="1"/>
      <c r="LRN131" s="1"/>
      <c r="LRO131" s="1"/>
      <c r="LRP131" s="1"/>
      <c r="LRQ131" s="1"/>
      <c r="LRR131" s="1"/>
      <c r="LRS131" s="1"/>
      <c r="LRT131" s="1"/>
      <c r="LRU131" s="1"/>
      <c r="LRV131" s="1"/>
      <c r="LRW131" s="1"/>
      <c r="LRX131" s="1"/>
      <c r="LRY131" s="1"/>
      <c r="LRZ131" s="1"/>
      <c r="LSA131" s="1"/>
      <c r="LSB131" s="1"/>
      <c r="LSC131" s="1"/>
      <c r="LSD131" s="1"/>
      <c r="LSE131" s="1"/>
      <c r="LSF131" s="1"/>
      <c r="LSG131" s="1"/>
      <c r="LSH131" s="1"/>
      <c r="LSI131" s="1"/>
      <c r="LSJ131" s="1"/>
      <c r="LSK131" s="1"/>
      <c r="LSL131" s="1"/>
      <c r="LSM131" s="1"/>
      <c r="LSN131" s="1"/>
      <c r="LSO131" s="1"/>
      <c r="LSP131" s="1"/>
      <c r="LSQ131" s="1"/>
      <c r="LSR131" s="1"/>
      <c r="LSS131" s="1"/>
      <c r="LST131" s="1"/>
      <c r="LSU131" s="1"/>
      <c r="LSV131" s="1"/>
      <c r="LSW131" s="1"/>
      <c r="LSX131" s="1"/>
      <c r="LSY131" s="1"/>
      <c r="LSZ131" s="1"/>
      <c r="LTA131" s="1"/>
      <c r="LTB131" s="1"/>
      <c r="LTC131" s="1"/>
      <c r="LTD131" s="1"/>
      <c r="LTE131" s="1"/>
      <c r="LTF131" s="1"/>
      <c r="LTG131" s="1"/>
      <c r="LTH131" s="1"/>
      <c r="LTI131" s="1"/>
      <c r="LTJ131" s="1"/>
      <c r="LTK131" s="1"/>
      <c r="LTL131" s="1"/>
      <c r="LTM131" s="1"/>
      <c r="LTN131" s="1"/>
      <c r="LTO131" s="1"/>
      <c r="LTP131" s="1"/>
      <c r="LTQ131" s="1"/>
      <c r="LTR131" s="1"/>
      <c r="LTS131" s="1"/>
      <c r="LTT131" s="1"/>
      <c r="LTU131" s="1"/>
      <c r="LTV131" s="1"/>
      <c r="LTW131" s="1"/>
      <c r="LTX131" s="1"/>
      <c r="LTY131" s="1"/>
      <c r="LTZ131" s="1"/>
      <c r="LUA131" s="1"/>
      <c r="LUB131" s="1"/>
      <c r="LUC131" s="1"/>
      <c r="LUD131" s="1"/>
      <c r="LUE131" s="1"/>
      <c r="LUF131" s="1"/>
      <c r="LUG131" s="1"/>
      <c r="LUH131" s="1"/>
      <c r="LUI131" s="1"/>
      <c r="LUJ131" s="1"/>
      <c r="LUK131" s="1"/>
      <c r="LUL131" s="1"/>
      <c r="LUM131" s="1"/>
      <c r="LUN131" s="1"/>
      <c r="LUO131" s="1"/>
      <c r="LUP131" s="1"/>
      <c r="LUQ131" s="1"/>
      <c r="LUR131" s="1"/>
      <c r="LUS131" s="1"/>
      <c r="LUT131" s="1"/>
      <c r="LUU131" s="1"/>
      <c r="LUV131" s="1"/>
      <c r="LUW131" s="1"/>
      <c r="LUX131" s="1"/>
      <c r="LUY131" s="1"/>
      <c r="LUZ131" s="1"/>
      <c r="LVA131" s="1"/>
      <c r="LVB131" s="1"/>
      <c r="LVC131" s="1"/>
      <c r="LVD131" s="1"/>
      <c r="LVE131" s="1"/>
      <c r="LVF131" s="1"/>
      <c r="LVG131" s="1"/>
      <c r="LVH131" s="1"/>
      <c r="LVI131" s="1"/>
      <c r="LVJ131" s="1"/>
      <c r="LVK131" s="1"/>
      <c r="LVL131" s="1"/>
      <c r="LVM131" s="1"/>
      <c r="LVN131" s="1"/>
      <c r="LVO131" s="1"/>
      <c r="LVP131" s="1"/>
      <c r="LVQ131" s="1"/>
      <c r="LVR131" s="1"/>
      <c r="LVS131" s="1"/>
      <c r="LVT131" s="1"/>
      <c r="LVU131" s="1"/>
      <c r="LVV131" s="1"/>
      <c r="LVW131" s="1"/>
      <c r="LVX131" s="1"/>
      <c r="LVY131" s="1"/>
      <c r="LVZ131" s="1"/>
      <c r="LWA131" s="1"/>
      <c r="LWB131" s="1"/>
      <c r="LWC131" s="1"/>
      <c r="LWD131" s="1"/>
      <c r="LWE131" s="1"/>
      <c r="LWF131" s="1"/>
      <c r="LWG131" s="1"/>
      <c r="LWH131" s="1"/>
      <c r="LWI131" s="1"/>
      <c r="LWJ131" s="1"/>
      <c r="LWK131" s="1"/>
      <c r="LWL131" s="1"/>
      <c r="LWM131" s="1"/>
      <c r="LWN131" s="1"/>
      <c r="LWO131" s="1"/>
      <c r="LWP131" s="1"/>
      <c r="LWQ131" s="1"/>
      <c r="LWR131" s="1"/>
      <c r="LWS131" s="1"/>
      <c r="LWT131" s="1"/>
      <c r="LWU131" s="1"/>
      <c r="LWV131" s="1"/>
      <c r="LWW131" s="1"/>
      <c r="LWX131" s="1"/>
      <c r="LWY131" s="1"/>
      <c r="LWZ131" s="1"/>
      <c r="LXA131" s="1"/>
      <c r="LXB131" s="1"/>
      <c r="LXC131" s="1"/>
      <c r="LXD131" s="1"/>
      <c r="LXE131" s="1"/>
      <c r="LXF131" s="1"/>
      <c r="LXG131" s="1"/>
      <c r="LXH131" s="1"/>
      <c r="LXI131" s="1"/>
      <c r="LXJ131" s="1"/>
      <c r="LXK131" s="1"/>
      <c r="LXL131" s="1"/>
      <c r="LXM131" s="1"/>
      <c r="LXN131" s="1"/>
      <c r="LXO131" s="1"/>
      <c r="LXP131" s="1"/>
      <c r="LXQ131" s="1"/>
      <c r="LXR131" s="1"/>
      <c r="LXS131" s="1"/>
      <c r="LXT131" s="1"/>
      <c r="LXU131" s="1"/>
      <c r="LXV131" s="1"/>
      <c r="LXW131" s="1"/>
      <c r="LXX131" s="1"/>
      <c r="LXY131" s="1"/>
      <c r="LXZ131" s="1"/>
      <c r="LYA131" s="1"/>
      <c r="LYB131" s="1"/>
      <c r="LYC131" s="1"/>
      <c r="LYD131" s="1"/>
      <c r="LYE131" s="1"/>
      <c r="LYF131" s="1"/>
      <c r="LYG131" s="1"/>
      <c r="LYH131" s="1"/>
      <c r="LYI131" s="1"/>
      <c r="LYJ131" s="1"/>
      <c r="LYK131" s="1"/>
      <c r="LYL131" s="1"/>
      <c r="LYM131" s="1"/>
      <c r="LYN131" s="1"/>
      <c r="LYO131" s="1"/>
      <c r="LYP131" s="1"/>
      <c r="LYQ131" s="1"/>
      <c r="LYR131" s="1"/>
      <c r="LYS131" s="1"/>
      <c r="LYT131" s="1"/>
      <c r="LYU131" s="1"/>
      <c r="LYV131" s="1"/>
      <c r="LYW131" s="1"/>
      <c r="LYX131" s="1"/>
      <c r="LYY131" s="1"/>
      <c r="LYZ131" s="1"/>
      <c r="LZA131" s="1"/>
      <c r="LZB131" s="1"/>
      <c r="LZC131" s="1"/>
      <c r="LZD131" s="1"/>
      <c r="LZE131" s="1"/>
      <c r="LZF131" s="1"/>
      <c r="LZG131" s="1"/>
      <c r="LZH131" s="1"/>
      <c r="LZI131" s="1"/>
      <c r="LZJ131" s="1"/>
      <c r="LZK131" s="1"/>
      <c r="LZL131" s="1"/>
      <c r="LZM131" s="1"/>
      <c r="LZN131" s="1"/>
      <c r="LZO131" s="1"/>
      <c r="LZP131" s="1"/>
      <c r="LZQ131" s="1"/>
      <c r="LZR131" s="1"/>
      <c r="LZS131" s="1"/>
      <c r="LZT131" s="1"/>
      <c r="LZU131" s="1"/>
      <c r="LZV131" s="1"/>
      <c r="LZW131" s="1"/>
      <c r="LZX131" s="1"/>
      <c r="LZY131" s="1"/>
      <c r="LZZ131" s="1"/>
      <c r="MAA131" s="1"/>
      <c r="MAB131" s="1"/>
      <c r="MAC131" s="1"/>
      <c r="MAD131" s="1"/>
      <c r="MAE131" s="1"/>
      <c r="MAF131" s="1"/>
      <c r="MAG131" s="1"/>
      <c r="MAH131" s="1"/>
      <c r="MAI131" s="1"/>
      <c r="MAJ131" s="1"/>
      <c r="MAK131" s="1"/>
      <c r="MAL131" s="1"/>
      <c r="MAM131" s="1"/>
      <c r="MAN131" s="1"/>
      <c r="MAO131" s="1"/>
      <c r="MAP131" s="1"/>
      <c r="MAQ131" s="1"/>
      <c r="MAR131" s="1"/>
      <c r="MAS131" s="1"/>
      <c r="MAT131" s="1"/>
      <c r="MAU131" s="1"/>
      <c r="MAV131" s="1"/>
      <c r="MAW131" s="1"/>
      <c r="MAX131" s="1"/>
      <c r="MAY131" s="1"/>
      <c r="MAZ131" s="1"/>
      <c r="MBA131" s="1"/>
      <c r="MBB131" s="1"/>
      <c r="MBC131" s="1"/>
      <c r="MBD131" s="1"/>
      <c r="MBE131" s="1"/>
      <c r="MBF131" s="1"/>
      <c r="MBG131" s="1"/>
      <c r="MBH131" s="1"/>
      <c r="MBI131" s="1"/>
      <c r="MBJ131" s="1"/>
      <c r="MBK131" s="1"/>
      <c r="MBL131" s="1"/>
      <c r="MBM131" s="1"/>
      <c r="MBN131" s="1"/>
      <c r="MBO131" s="1"/>
      <c r="MBP131" s="1"/>
      <c r="MBQ131" s="1"/>
      <c r="MBR131" s="1"/>
      <c r="MBS131" s="1"/>
      <c r="MBT131" s="1"/>
      <c r="MBU131" s="1"/>
      <c r="MBV131" s="1"/>
      <c r="MBW131" s="1"/>
      <c r="MBX131" s="1"/>
      <c r="MBY131" s="1"/>
      <c r="MBZ131" s="1"/>
      <c r="MCA131" s="1"/>
      <c r="MCB131" s="1"/>
      <c r="MCC131" s="1"/>
      <c r="MCD131" s="1"/>
      <c r="MCE131" s="1"/>
      <c r="MCF131" s="1"/>
      <c r="MCG131" s="1"/>
      <c r="MCH131" s="1"/>
      <c r="MCI131" s="1"/>
      <c r="MCJ131" s="1"/>
      <c r="MCK131" s="1"/>
      <c r="MCL131" s="1"/>
      <c r="MCM131" s="1"/>
      <c r="MCN131" s="1"/>
      <c r="MCO131" s="1"/>
      <c r="MCP131" s="1"/>
      <c r="MCQ131" s="1"/>
      <c r="MCR131" s="1"/>
      <c r="MCS131" s="1"/>
      <c r="MCT131" s="1"/>
      <c r="MCU131" s="1"/>
      <c r="MCV131" s="1"/>
      <c r="MCW131" s="1"/>
      <c r="MCX131" s="1"/>
      <c r="MCY131" s="1"/>
      <c r="MCZ131" s="1"/>
      <c r="MDA131" s="1"/>
      <c r="MDB131" s="1"/>
      <c r="MDC131" s="1"/>
      <c r="MDD131" s="1"/>
      <c r="MDE131" s="1"/>
      <c r="MDF131" s="1"/>
      <c r="MDG131" s="1"/>
      <c r="MDH131" s="1"/>
      <c r="MDI131" s="1"/>
      <c r="MDJ131" s="1"/>
      <c r="MDK131" s="1"/>
      <c r="MDL131" s="1"/>
      <c r="MDM131" s="1"/>
      <c r="MDN131" s="1"/>
      <c r="MDO131" s="1"/>
      <c r="MDP131" s="1"/>
      <c r="MDQ131" s="1"/>
      <c r="MDR131" s="1"/>
      <c r="MDS131" s="1"/>
      <c r="MDT131" s="1"/>
      <c r="MDU131" s="1"/>
      <c r="MDV131" s="1"/>
      <c r="MDW131" s="1"/>
      <c r="MDX131" s="1"/>
      <c r="MDY131" s="1"/>
      <c r="MDZ131" s="1"/>
      <c r="MEA131" s="1"/>
      <c r="MEB131" s="1"/>
      <c r="MEC131" s="1"/>
      <c r="MED131" s="1"/>
      <c r="MEE131" s="1"/>
      <c r="MEF131" s="1"/>
      <c r="MEG131" s="1"/>
      <c r="MEH131" s="1"/>
      <c r="MEI131" s="1"/>
      <c r="MEJ131" s="1"/>
      <c r="MEK131" s="1"/>
      <c r="MEL131" s="1"/>
      <c r="MEM131" s="1"/>
      <c r="MEN131" s="1"/>
      <c r="MEO131" s="1"/>
      <c r="MEP131" s="1"/>
      <c r="MEQ131" s="1"/>
      <c r="MER131" s="1"/>
      <c r="MES131" s="1"/>
      <c r="MET131" s="1"/>
      <c r="MEU131" s="1"/>
      <c r="MEV131" s="1"/>
      <c r="MEW131" s="1"/>
      <c r="MEX131" s="1"/>
      <c r="MEY131" s="1"/>
      <c r="MEZ131" s="1"/>
      <c r="MFA131" s="1"/>
      <c r="MFB131" s="1"/>
      <c r="MFC131" s="1"/>
      <c r="MFD131" s="1"/>
      <c r="MFE131" s="1"/>
      <c r="MFF131" s="1"/>
      <c r="MFG131" s="1"/>
      <c r="MFH131" s="1"/>
      <c r="MFI131" s="1"/>
      <c r="MFJ131" s="1"/>
      <c r="MFK131" s="1"/>
      <c r="MFL131" s="1"/>
      <c r="MFM131" s="1"/>
      <c r="MFN131" s="1"/>
      <c r="MFO131" s="1"/>
      <c r="MFP131" s="1"/>
      <c r="MFQ131" s="1"/>
      <c r="MFR131" s="1"/>
      <c r="MFS131" s="1"/>
      <c r="MFT131" s="1"/>
      <c r="MFU131" s="1"/>
      <c r="MFV131" s="1"/>
      <c r="MFW131" s="1"/>
      <c r="MFX131" s="1"/>
      <c r="MFY131" s="1"/>
      <c r="MFZ131" s="1"/>
      <c r="MGA131" s="1"/>
      <c r="MGB131" s="1"/>
      <c r="MGC131" s="1"/>
      <c r="MGD131" s="1"/>
      <c r="MGE131" s="1"/>
      <c r="MGF131" s="1"/>
      <c r="MGG131" s="1"/>
      <c r="MGH131" s="1"/>
      <c r="MGI131" s="1"/>
      <c r="MGJ131" s="1"/>
      <c r="MGK131" s="1"/>
      <c r="MGL131" s="1"/>
      <c r="MGM131" s="1"/>
      <c r="MGN131" s="1"/>
      <c r="MGO131" s="1"/>
      <c r="MGP131" s="1"/>
      <c r="MGQ131" s="1"/>
      <c r="MGR131" s="1"/>
      <c r="MGS131" s="1"/>
      <c r="MGT131" s="1"/>
      <c r="MGU131" s="1"/>
      <c r="MGV131" s="1"/>
      <c r="MGW131" s="1"/>
      <c r="MGX131" s="1"/>
      <c r="MGY131" s="1"/>
      <c r="MGZ131" s="1"/>
      <c r="MHA131" s="1"/>
      <c r="MHB131" s="1"/>
      <c r="MHC131" s="1"/>
      <c r="MHD131" s="1"/>
      <c r="MHE131" s="1"/>
      <c r="MHF131" s="1"/>
      <c r="MHG131" s="1"/>
      <c r="MHH131" s="1"/>
      <c r="MHI131" s="1"/>
      <c r="MHJ131" s="1"/>
      <c r="MHK131" s="1"/>
      <c r="MHL131" s="1"/>
      <c r="MHM131" s="1"/>
      <c r="MHN131" s="1"/>
      <c r="MHO131" s="1"/>
      <c r="MHP131" s="1"/>
      <c r="MHQ131" s="1"/>
      <c r="MHR131" s="1"/>
      <c r="MHS131" s="1"/>
      <c r="MHT131" s="1"/>
      <c r="MHU131" s="1"/>
      <c r="MHV131" s="1"/>
      <c r="MHW131" s="1"/>
      <c r="MHX131" s="1"/>
      <c r="MHY131" s="1"/>
      <c r="MHZ131" s="1"/>
      <c r="MIA131" s="1"/>
      <c r="MIB131" s="1"/>
      <c r="MIC131" s="1"/>
      <c r="MID131" s="1"/>
      <c r="MIE131" s="1"/>
      <c r="MIF131" s="1"/>
      <c r="MIG131" s="1"/>
      <c r="MIH131" s="1"/>
      <c r="MII131" s="1"/>
      <c r="MIJ131" s="1"/>
      <c r="MIK131" s="1"/>
      <c r="MIL131" s="1"/>
      <c r="MIM131" s="1"/>
      <c r="MIN131" s="1"/>
      <c r="MIO131" s="1"/>
      <c r="MIP131" s="1"/>
      <c r="MIQ131" s="1"/>
      <c r="MIR131" s="1"/>
      <c r="MIS131" s="1"/>
      <c r="MIT131" s="1"/>
      <c r="MIU131" s="1"/>
      <c r="MIV131" s="1"/>
      <c r="MIW131" s="1"/>
      <c r="MIX131" s="1"/>
      <c r="MIY131" s="1"/>
      <c r="MIZ131" s="1"/>
      <c r="MJA131" s="1"/>
      <c r="MJB131" s="1"/>
      <c r="MJC131" s="1"/>
      <c r="MJD131" s="1"/>
      <c r="MJE131" s="1"/>
      <c r="MJF131" s="1"/>
      <c r="MJG131" s="1"/>
      <c r="MJH131" s="1"/>
      <c r="MJI131" s="1"/>
      <c r="MJJ131" s="1"/>
      <c r="MJK131" s="1"/>
      <c r="MJL131" s="1"/>
      <c r="MJM131" s="1"/>
      <c r="MJN131" s="1"/>
      <c r="MJO131" s="1"/>
      <c r="MJP131" s="1"/>
      <c r="MJQ131" s="1"/>
      <c r="MJR131" s="1"/>
      <c r="MJS131" s="1"/>
      <c r="MJT131" s="1"/>
      <c r="MJU131" s="1"/>
      <c r="MJV131" s="1"/>
      <c r="MJW131" s="1"/>
      <c r="MJX131" s="1"/>
      <c r="MJY131" s="1"/>
      <c r="MJZ131" s="1"/>
      <c r="MKA131" s="1"/>
      <c r="MKB131" s="1"/>
      <c r="MKC131" s="1"/>
      <c r="MKD131" s="1"/>
      <c r="MKE131" s="1"/>
      <c r="MKF131" s="1"/>
      <c r="MKG131" s="1"/>
      <c r="MKH131" s="1"/>
      <c r="MKI131" s="1"/>
      <c r="MKJ131" s="1"/>
      <c r="MKK131" s="1"/>
      <c r="MKL131" s="1"/>
      <c r="MKM131" s="1"/>
      <c r="MKN131" s="1"/>
      <c r="MKO131" s="1"/>
      <c r="MKP131" s="1"/>
      <c r="MKQ131" s="1"/>
      <c r="MKR131" s="1"/>
      <c r="MKS131" s="1"/>
      <c r="MKT131" s="1"/>
      <c r="MKU131" s="1"/>
      <c r="MKV131" s="1"/>
      <c r="MKW131" s="1"/>
      <c r="MKX131" s="1"/>
      <c r="MKY131" s="1"/>
      <c r="MKZ131" s="1"/>
      <c r="MLA131" s="1"/>
      <c r="MLB131" s="1"/>
      <c r="MLC131" s="1"/>
      <c r="MLD131" s="1"/>
      <c r="MLE131" s="1"/>
      <c r="MLF131" s="1"/>
      <c r="MLG131" s="1"/>
      <c r="MLH131" s="1"/>
      <c r="MLI131" s="1"/>
      <c r="MLJ131" s="1"/>
      <c r="MLK131" s="1"/>
      <c r="MLL131" s="1"/>
      <c r="MLM131" s="1"/>
      <c r="MLN131" s="1"/>
      <c r="MLO131" s="1"/>
      <c r="MLP131" s="1"/>
      <c r="MLQ131" s="1"/>
      <c r="MLR131" s="1"/>
      <c r="MLS131" s="1"/>
      <c r="MLT131" s="1"/>
      <c r="MLU131" s="1"/>
      <c r="MLV131" s="1"/>
      <c r="MLW131" s="1"/>
      <c r="MLX131" s="1"/>
      <c r="MLY131" s="1"/>
      <c r="MLZ131" s="1"/>
      <c r="MMA131" s="1"/>
      <c r="MMB131" s="1"/>
      <c r="MMC131" s="1"/>
      <c r="MMD131" s="1"/>
      <c r="MME131" s="1"/>
      <c r="MMF131" s="1"/>
      <c r="MMG131" s="1"/>
      <c r="MMH131" s="1"/>
      <c r="MMI131" s="1"/>
      <c r="MMJ131" s="1"/>
      <c r="MMK131" s="1"/>
      <c r="MML131" s="1"/>
      <c r="MMM131" s="1"/>
      <c r="MMN131" s="1"/>
      <c r="MMO131" s="1"/>
      <c r="MMP131" s="1"/>
      <c r="MMQ131" s="1"/>
      <c r="MMR131" s="1"/>
      <c r="MMS131" s="1"/>
      <c r="MMT131" s="1"/>
      <c r="MMU131" s="1"/>
      <c r="MMV131" s="1"/>
      <c r="MMW131" s="1"/>
      <c r="MMX131" s="1"/>
      <c r="MMY131" s="1"/>
      <c r="MMZ131" s="1"/>
      <c r="MNA131" s="1"/>
      <c r="MNB131" s="1"/>
      <c r="MNC131" s="1"/>
      <c r="MND131" s="1"/>
      <c r="MNE131" s="1"/>
      <c r="MNF131" s="1"/>
      <c r="MNG131" s="1"/>
      <c r="MNH131" s="1"/>
      <c r="MNI131" s="1"/>
      <c r="MNJ131" s="1"/>
      <c r="MNK131" s="1"/>
      <c r="MNL131" s="1"/>
      <c r="MNM131" s="1"/>
      <c r="MNN131" s="1"/>
      <c r="MNO131" s="1"/>
      <c r="MNP131" s="1"/>
      <c r="MNQ131" s="1"/>
      <c r="MNR131" s="1"/>
      <c r="MNS131" s="1"/>
      <c r="MNT131" s="1"/>
      <c r="MNU131" s="1"/>
      <c r="MNV131" s="1"/>
      <c r="MNW131" s="1"/>
      <c r="MNX131" s="1"/>
      <c r="MNY131" s="1"/>
      <c r="MNZ131" s="1"/>
      <c r="MOA131" s="1"/>
      <c r="MOB131" s="1"/>
      <c r="MOC131" s="1"/>
      <c r="MOD131" s="1"/>
      <c r="MOE131" s="1"/>
      <c r="MOF131" s="1"/>
      <c r="MOG131" s="1"/>
      <c r="MOH131" s="1"/>
      <c r="MOI131" s="1"/>
      <c r="MOJ131" s="1"/>
      <c r="MOK131" s="1"/>
      <c r="MOL131" s="1"/>
      <c r="MOM131" s="1"/>
      <c r="MON131" s="1"/>
      <c r="MOO131" s="1"/>
      <c r="MOP131" s="1"/>
      <c r="MOQ131" s="1"/>
      <c r="MOR131" s="1"/>
      <c r="MOS131" s="1"/>
      <c r="MOT131" s="1"/>
      <c r="MOU131" s="1"/>
      <c r="MOV131" s="1"/>
      <c r="MOW131" s="1"/>
      <c r="MOX131" s="1"/>
      <c r="MOY131" s="1"/>
      <c r="MOZ131" s="1"/>
      <c r="MPA131" s="1"/>
      <c r="MPB131" s="1"/>
      <c r="MPC131" s="1"/>
      <c r="MPD131" s="1"/>
      <c r="MPE131" s="1"/>
      <c r="MPF131" s="1"/>
      <c r="MPG131" s="1"/>
      <c r="MPH131" s="1"/>
      <c r="MPI131" s="1"/>
      <c r="MPJ131" s="1"/>
      <c r="MPK131" s="1"/>
      <c r="MPL131" s="1"/>
      <c r="MPM131" s="1"/>
      <c r="MPN131" s="1"/>
      <c r="MPO131" s="1"/>
      <c r="MPP131" s="1"/>
      <c r="MPQ131" s="1"/>
      <c r="MPR131" s="1"/>
      <c r="MPS131" s="1"/>
      <c r="MPT131" s="1"/>
      <c r="MPU131" s="1"/>
      <c r="MPV131" s="1"/>
      <c r="MPW131" s="1"/>
      <c r="MPX131" s="1"/>
      <c r="MPY131" s="1"/>
      <c r="MPZ131" s="1"/>
      <c r="MQA131" s="1"/>
      <c r="MQB131" s="1"/>
      <c r="MQC131" s="1"/>
      <c r="MQD131" s="1"/>
      <c r="MQE131" s="1"/>
      <c r="MQF131" s="1"/>
      <c r="MQG131" s="1"/>
      <c r="MQH131" s="1"/>
      <c r="MQI131" s="1"/>
      <c r="MQJ131" s="1"/>
      <c r="MQK131" s="1"/>
      <c r="MQL131" s="1"/>
      <c r="MQM131" s="1"/>
      <c r="MQN131" s="1"/>
      <c r="MQO131" s="1"/>
      <c r="MQP131" s="1"/>
      <c r="MQQ131" s="1"/>
      <c r="MQR131" s="1"/>
      <c r="MQS131" s="1"/>
      <c r="MQT131" s="1"/>
      <c r="MQU131" s="1"/>
      <c r="MQV131" s="1"/>
      <c r="MQW131" s="1"/>
      <c r="MQX131" s="1"/>
      <c r="MQY131" s="1"/>
      <c r="MQZ131" s="1"/>
      <c r="MRA131" s="1"/>
      <c r="MRB131" s="1"/>
      <c r="MRC131" s="1"/>
      <c r="MRD131" s="1"/>
      <c r="MRE131" s="1"/>
      <c r="MRF131" s="1"/>
      <c r="MRG131" s="1"/>
      <c r="MRH131" s="1"/>
      <c r="MRI131" s="1"/>
      <c r="MRJ131" s="1"/>
      <c r="MRK131" s="1"/>
      <c r="MRL131" s="1"/>
      <c r="MRM131" s="1"/>
      <c r="MRN131" s="1"/>
      <c r="MRO131" s="1"/>
      <c r="MRP131" s="1"/>
      <c r="MRQ131" s="1"/>
      <c r="MRR131" s="1"/>
      <c r="MRS131" s="1"/>
      <c r="MRT131" s="1"/>
      <c r="MRU131" s="1"/>
      <c r="MRV131" s="1"/>
      <c r="MRW131" s="1"/>
      <c r="MRX131" s="1"/>
      <c r="MRY131" s="1"/>
      <c r="MRZ131" s="1"/>
      <c r="MSA131" s="1"/>
      <c r="MSB131" s="1"/>
      <c r="MSC131" s="1"/>
      <c r="MSD131" s="1"/>
      <c r="MSE131" s="1"/>
      <c r="MSF131" s="1"/>
      <c r="MSG131" s="1"/>
      <c r="MSH131" s="1"/>
      <c r="MSI131" s="1"/>
      <c r="MSJ131" s="1"/>
      <c r="MSK131" s="1"/>
      <c r="MSL131" s="1"/>
      <c r="MSM131" s="1"/>
      <c r="MSN131" s="1"/>
      <c r="MSO131" s="1"/>
      <c r="MSP131" s="1"/>
      <c r="MSQ131" s="1"/>
      <c r="MSR131" s="1"/>
      <c r="MSS131" s="1"/>
      <c r="MST131" s="1"/>
      <c r="MSU131" s="1"/>
      <c r="MSV131" s="1"/>
      <c r="MSW131" s="1"/>
      <c r="MSX131" s="1"/>
      <c r="MSY131" s="1"/>
      <c r="MSZ131" s="1"/>
      <c r="MTA131" s="1"/>
      <c r="MTB131" s="1"/>
      <c r="MTC131" s="1"/>
      <c r="MTD131" s="1"/>
      <c r="MTE131" s="1"/>
      <c r="MTF131" s="1"/>
      <c r="MTG131" s="1"/>
      <c r="MTH131" s="1"/>
      <c r="MTI131" s="1"/>
      <c r="MTJ131" s="1"/>
      <c r="MTK131" s="1"/>
      <c r="MTL131" s="1"/>
      <c r="MTM131" s="1"/>
      <c r="MTN131" s="1"/>
      <c r="MTO131" s="1"/>
      <c r="MTP131" s="1"/>
      <c r="MTQ131" s="1"/>
      <c r="MTR131" s="1"/>
      <c r="MTS131" s="1"/>
      <c r="MTT131" s="1"/>
      <c r="MTU131" s="1"/>
      <c r="MTV131" s="1"/>
      <c r="MTW131" s="1"/>
      <c r="MTX131" s="1"/>
      <c r="MTY131" s="1"/>
      <c r="MTZ131" s="1"/>
      <c r="MUA131" s="1"/>
      <c r="MUB131" s="1"/>
      <c r="MUC131" s="1"/>
      <c r="MUD131" s="1"/>
      <c r="MUE131" s="1"/>
      <c r="MUF131" s="1"/>
      <c r="MUG131" s="1"/>
      <c r="MUH131" s="1"/>
      <c r="MUI131" s="1"/>
      <c r="MUJ131" s="1"/>
      <c r="MUK131" s="1"/>
      <c r="MUL131" s="1"/>
      <c r="MUM131" s="1"/>
      <c r="MUN131" s="1"/>
      <c r="MUO131" s="1"/>
      <c r="MUP131" s="1"/>
      <c r="MUQ131" s="1"/>
      <c r="MUR131" s="1"/>
      <c r="MUS131" s="1"/>
      <c r="MUT131" s="1"/>
      <c r="MUU131" s="1"/>
      <c r="MUV131" s="1"/>
      <c r="MUW131" s="1"/>
      <c r="MUX131" s="1"/>
      <c r="MUY131" s="1"/>
      <c r="MUZ131" s="1"/>
      <c r="MVA131" s="1"/>
      <c r="MVB131" s="1"/>
      <c r="MVC131" s="1"/>
      <c r="MVD131" s="1"/>
      <c r="MVE131" s="1"/>
      <c r="MVF131" s="1"/>
      <c r="MVG131" s="1"/>
      <c r="MVH131" s="1"/>
      <c r="MVI131" s="1"/>
      <c r="MVJ131" s="1"/>
      <c r="MVK131" s="1"/>
      <c r="MVL131" s="1"/>
      <c r="MVM131" s="1"/>
      <c r="MVN131" s="1"/>
      <c r="MVO131" s="1"/>
      <c r="MVP131" s="1"/>
      <c r="MVQ131" s="1"/>
      <c r="MVR131" s="1"/>
      <c r="MVS131" s="1"/>
      <c r="MVT131" s="1"/>
      <c r="MVU131" s="1"/>
      <c r="MVV131" s="1"/>
      <c r="MVW131" s="1"/>
      <c r="MVX131" s="1"/>
      <c r="MVY131" s="1"/>
      <c r="MVZ131" s="1"/>
      <c r="MWA131" s="1"/>
      <c r="MWB131" s="1"/>
      <c r="MWC131" s="1"/>
      <c r="MWD131" s="1"/>
      <c r="MWE131" s="1"/>
      <c r="MWF131" s="1"/>
      <c r="MWG131" s="1"/>
      <c r="MWH131" s="1"/>
      <c r="MWI131" s="1"/>
      <c r="MWJ131" s="1"/>
      <c r="MWK131" s="1"/>
      <c r="MWL131" s="1"/>
      <c r="MWM131" s="1"/>
      <c r="MWN131" s="1"/>
      <c r="MWO131" s="1"/>
      <c r="MWP131" s="1"/>
      <c r="MWQ131" s="1"/>
      <c r="MWR131" s="1"/>
      <c r="MWS131" s="1"/>
      <c r="MWT131" s="1"/>
      <c r="MWU131" s="1"/>
      <c r="MWV131" s="1"/>
      <c r="MWW131" s="1"/>
      <c r="MWX131" s="1"/>
      <c r="MWY131" s="1"/>
      <c r="MWZ131" s="1"/>
      <c r="MXA131" s="1"/>
      <c r="MXB131" s="1"/>
      <c r="MXC131" s="1"/>
      <c r="MXD131" s="1"/>
      <c r="MXE131" s="1"/>
      <c r="MXF131" s="1"/>
      <c r="MXG131" s="1"/>
      <c r="MXH131" s="1"/>
      <c r="MXI131" s="1"/>
      <c r="MXJ131" s="1"/>
      <c r="MXK131" s="1"/>
      <c r="MXL131" s="1"/>
      <c r="MXM131" s="1"/>
      <c r="MXN131" s="1"/>
      <c r="MXO131" s="1"/>
      <c r="MXP131" s="1"/>
      <c r="MXQ131" s="1"/>
      <c r="MXR131" s="1"/>
      <c r="MXS131" s="1"/>
      <c r="MXT131" s="1"/>
      <c r="MXU131" s="1"/>
      <c r="MXV131" s="1"/>
      <c r="MXW131" s="1"/>
      <c r="MXX131" s="1"/>
      <c r="MXY131" s="1"/>
      <c r="MXZ131" s="1"/>
      <c r="MYA131" s="1"/>
      <c r="MYB131" s="1"/>
      <c r="MYC131" s="1"/>
      <c r="MYD131" s="1"/>
      <c r="MYE131" s="1"/>
      <c r="MYF131" s="1"/>
      <c r="MYG131" s="1"/>
      <c r="MYH131" s="1"/>
      <c r="MYI131" s="1"/>
      <c r="MYJ131" s="1"/>
      <c r="MYK131" s="1"/>
      <c r="MYL131" s="1"/>
      <c r="MYM131" s="1"/>
      <c r="MYN131" s="1"/>
      <c r="MYO131" s="1"/>
      <c r="MYP131" s="1"/>
      <c r="MYQ131" s="1"/>
      <c r="MYR131" s="1"/>
      <c r="MYS131" s="1"/>
      <c r="MYT131" s="1"/>
      <c r="MYU131" s="1"/>
      <c r="MYV131" s="1"/>
      <c r="MYW131" s="1"/>
      <c r="MYX131" s="1"/>
      <c r="MYY131" s="1"/>
      <c r="MYZ131" s="1"/>
      <c r="MZA131" s="1"/>
      <c r="MZB131" s="1"/>
      <c r="MZC131" s="1"/>
      <c r="MZD131" s="1"/>
      <c r="MZE131" s="1"/>
      <c r="MZF131" s="1"/>
      <c r="MZG131" s="1"/>
      <c r="MZH131" s="1"/>
      <c r="MZI131" s="1"/>
      <c r="MZJ131" s="1"/>
      <c r="MZK131" s="1"/>
      <c r="MZL131" s="1"/>
      <c r="MZM131" s="1"/>
      <c r="MZN131" s="1"/>
      <c r="MZO131" s="1"/>
      <c r="MZP131" s="1"/>
      <c r="MZQ131" s="1"/>
      <c r="MZR131" s="1"/>
      <c r="MZS131" s="1"/>
      <c r="MZT131" s="1"/>
      <c r="MZU131" s="1"/>
      <c r="MZV131" s="1"/>
      <c r="MZW131" s="1"/>
      <c r="MZX131" s="1"/>
      <c r="MZY131" s="1"/>
      <c r="MZZ131" s="1"/>
      <c r="NAA131" s="1"/>
      <c r="NAB131" s="1"/>
      <c r="NAC131" s="1"/>
      <c r="NAD131" s="1"/>
      <c r="NAE131" s="1"/>
      <c r="NAF131" s="1"/>
      <c r="NAG131" s="1"/>
      <c r="NAH131" s="1"/>
      <c r="NAI131" s="1"/>
      <c r="NAJ131" s="1"/>
      <c r="NAK131" s="1"/>
      <c r="NAL131" s="1"/>
      <c r="NAM131" s="1"/>
      <c r="NAN131" s="1"/>
      <c r="NAO131" s="1"/>
      <c r="NAP131" s="1"/>
      <c r="NAQ131" s="1"/>
      <c r="NAR131" s="1"/>
      <c r="NAS131" s="1"/>
      <c r="NAT131" s="1"/>
      <c r="NAU131" s="1"/>
      <c r="NAV131" s="1"/>
      <c r="NAW131" s="1"/>
      <c r="NAX131" s="1"/>
      <c r="NAY131" s="1"/>
      <c r="NAZ131" s="1"/>
      <c r="NBA131" s="1"/>
      <c r="NBB131" s="1"/>
      <c r="NBC131" s="1"/>
      <c r="NBD131" s="1"/>
      <c r="NBE131" s="1"/>
      <c r="NBF131" s="1"/>
      <c r="NBG131" s="1"/>
      <c r="NBH131" s="1"/>
      <c r="NBI131" s="1"/>
      <c r="NBJ131" s="1"/>
      <c r="NBK131" s="1"/>
      <c r="NBL131" s="1"/>
      <c r="NBM131" s="1"/>
      <c r="NBN131" s="1"/>
      <c r="NBO131" s="1"/>
      <c r="NBP131" s="1"/>
      <c r="NBQ131" s="1"/>
      <c r="NBR131" s="1"/>
      <c r="NBS131" s="1"/>
      <c r="NBT131" s="1"/>
      <c r="NBU131" s="1"/>
      <c r="NBV131" s="1"/>
      <c r="NBW131" s="1"/>
      <c r="NBX131" s="1"/>
      <c r="NBY131" s="1"/>
      <c r="NBZ131" s="1"/>
      <c r="NCA131" s="1"/>
      <c r="NCB131" s="1"/>
      <c r="NCC131" s="1"/>
      <c r="NCD131" s="1"/>
      <c r="NCE131" s="1"/>
      <c r="NCF131" s="1"/>
      <c r="NCG131" s="1"/>
      <c r="NCH131" s="1"/>
      <c r="NCI131" s="1"/>
      <c r="NCJ131" s="1"/>
      <c r="NCK131" s="1"/>
      <c r="NCL131" s="1"/>
      <c r="NCM131" s="1"/>
      <c r="NCN131" s="1"/>
      <c r="NCO131" s="1"/>
      <c r="NCP131" s="1"/>
      <c r="NCQ131" s="1"/>
      <c r="NCR131" s="1"/>
      <c r="NCS131" s="1"/>
      <c r="NCT131" s="1"/>
      <c r="NCU131" s="1"/>
      <c r="NCV131" s="1"/>
      <c r="NCW131" s="1"/>
      <c r="NCX131" s="1"/>
      <c r="NCY131" s="1"/>
      <c r="NCZ131" s="1"/>
      <c r="NDA131" s="1"/>
      <c r="NDB131" s="1"/>
      <c r="NDC131" s="1"/>
      <c r="NDD131" s="1"/>
      <c r="NDE131" s="1"/>
      <c r="NDF131" s="1"/>
      <c r="NDG131" s="1"/>
      <c r="NDH131" s="1"/>
      <c r="NDI131" s="1"/>
      <c r="NDJ131" s="1"/>
      <c r="NDK131" s="1"/>
      <c r="NDL131" s="1"/>
      <c r="NDM131" s="1"/>
      <c r="NDN131" s="1"/>
      <c r="NDO131" s="1"/>
      <c r="NDP131" s="1"/>
      <c r="NDQ131" s="1"/>
      <c r="NDR131" s="1"/>
      <c r="NDS131" s="1"/>
      <c r="NDT131" s="1"/>
      <c r="NDU131" s="1"/>
      <c r="NDV131" s="1"/>
      <c r="NDW131" s="1"/>
      <c r="NDX131" s="1"/>
      <c r="NDY131" s="1"/>
      <c r="NDZ131" s="1"/>
      <c r="NEA131" s="1"/>
      <c r="NEB131" s="1"/>
      <c r="NEC131" s="1"/>
      <c r="NED131" s="1"/>
      <c r="NEE131" s="1"/>
      <c r="NEF131" s="1"/>
      <c r="NEG131" s="1"/>
      <c r="NEH131" s="1"/>
      <c r="NEI131" s="1"/>
      <c r="NEJ131" s="1"/>
      <c r="NEK131" s="1"/>
      <c r="NEL131" s="1"/>
      <c r="NEM131" s="1"/>
      <c r="NEN131" s="1"/>
      <c r="NEO131" s="1"/>
      <c r="NEP131" s="1"/>
      <c r="NEQ131" s="1"/>
      <c r="NER131" s="1"/>
      <c r="NES131" s="1"/>
      <c r="NET131" s="1"/>
      <c r="NEU131" s="1"/>
      <c r="NEV131" s="1"/>
      <c r="NEW131" s="1"/>
      <c r="NEX131" s="1"/>
      <c r="NEY131" s="1"/>
      <c r="NEZ131" s="1"/>
      <c r="NFA131" s="1"/>
      <c r="NFB131" s="1"/>
      <c r="NFC131" s="1"/>
      <c r="NFD131" s="1"/>
      <c r="NFE131" s="1"/>
      <c r="NFF131" s="1"/>
      <c r="NFG131" s="1"/>
      <c r="NFH131" s="1"/>
      <c r="NFI131" s="1"/>
      <c r="NFJ131" s="1"/>
      <c r="NFK131" s="1"/>
      <c r="NFL131" s="1"/>
      <c r="NFM131" s="1"/>
      <c r="NFN131" s="1"/>
      <c r="NFO131" s="1"/>
      <c r="NFP131" s="1"/>
      <c r="NFQ131" s="1"/>
      <c r="NFR131" s="1"/>
      <c r="NFS131" s="1"/>
      <c r="NFT131" s="1"/>
      <c r="NFU131" s="1"/>
      <c r="NFV131" s="1"/>
      <c r="NFW131" s="1"/>
      <c r="NFX131" s="1"/>
      <c r="NFY131" s="1"/>
      <c r="NFZ131" s="1"/>
      <c r="NGA131" s="1"/>
      <c r="NGB131" s="1"/>
      <c r="NGC131" s="1"/>
      <c r="NGD131" s="1"/>
      <c r="NGE131" s="1"/>
      <c r="NGF131" s="1"/>
      <c r="NGG131" s="1"/>
      <c r="NGH131" s="1"/>
      <c r="NGI131" s="1"/>
      <c r="NGJ131" s="1"/>
      <c r="NGK131" s="1"/>
      <c r="NGL131" s="1"/>
      <c r="NGM131" s="1"/>
      <c r="NGN131" s="1"/>
      <c r="NGO131" s="1"/>
      <c r="NGP131" s="1"/>
      <c r="NGQ131" s="1"/>
      <c r="NGR131" s="1"/>
      <c r="NGS131" s="1"/>
      <c r="NGT131" s="1"/>
      <c r="NGU131" s="1"/>
      <c r="NGV131" s="1"/>
      <c r="NGW131" s="1"/>
      <c r="NGX131" s="1"/>
      <c r="NGY131" s="1"/>
      <c r="NGZ131" s="1"/>
      <c r="NHA131" s="1"/>
      <c r="NHB131" s="1"/>
      <c r="NHC131" s="1"/>
      <c r="NHD131" s="1"/>
      <c r="NHE131" s="1"/>
      <c r="NHF131" s="1"/>
      <c r="NHG131" s="1"/>
      <c r="NHH131" s="1"/>
      <c r="NHI131" s="1"/>
      <c r="NHJ131" s="1"/>
      <c r="NHK131" s="1"/>
      <c r="NHL131" s="1"/>
      <c r="NHM131" s="1"/>
      <c r="NHN131" s="1"/>
      <c r="NHO131" s="1"/>
      <c r="NHP131" s="1"/>
      <c r="NHQ131" s="1"/>
      <c r="NHR131" s="1"/>
      <c r="NHS131" s="1"/>
      <c r="NHT131" s="1"/>
      <c r="NHU131" s="1"/>
      <c r="NHV131" s="1"/>
      <c r="NHW131" s="1"/>
      <c r="NHX131" s="1"/>
      <c r="NHY131" s="1"/>
      <c r="NHZ131" s="1"/>
      <c r="NIA131" s="1"/>
      <c r="NIB131" s="1"/>
      <c r="NIC131" s="1"/>
      <c r="NID131" s="1"/>
      <c r="NIE131" s="1"/>
      <c r="NIF131" s="1"/>
      <c r="NIG131" s="1"/>
      <c r="NIH131" s="1"/>
      <c r="NII131" s="1"/>
      <c r="NIJ131" s="1"/>
      <c r="NIK131" s="1"/>
      <c r="NIL131" s="1"/>
      <c r="NIM131" s="1"/>
      <c r="NIN131" s="1"/>
      <c r="NIO131" s="1"/>
      <c r="NIP131" s="1"/>
      <c r="NIQ131" s="1"/>
      <c r="NIR131" s="1"/>
      <c r="NIS131" s="1"/>
      <c r="NIT131" s="1"/>
      <c r="NIU131" s="1"/>
      <c r="NIV131" s="1"/>
      <c r="NIW131" s="1"/>
      <c r="NIX131" s="1"/>
      <c r="NIY131" s="1"/>
      <c r="NIZ131" s="1"/>
      <c r="NJA131" s="1"/>
      <c r="NJB131" s="1"/>
      <c r="NJC131" s="1"/>
      <c r="NJD131" s="1"/>
      <c r="NJE131" s="1"/>
      <c r="NJF131" s="1"/>
      <c r="NJG131" s="1"/>
      <c r="NJH131" s="1"/>
      <c r="NJI131" s="1"/>
      <c r="NJJ131" s="1"/>
      <c r="NJK131" s="1"/>
      <c r="NJL131" s="1"/>
      <c r="NJM131" s="1"/>
      <c r="NJN131" s="1"/>
      <c r="NJO131" s="1"/>
      <c r="NJP131" s="1"/>
      <c r="NJQ131" s="1"/>
      <c r="NJR131" s="1"/>
      <c r="NJS131" s="1"/>
      <c r="NJT131" s="1"/>
      <c r="NJU131" s="1"/>
      <c r="NJV131" s="1"/>
      <c r="NJW131" s="1"/>
      <c r="NJX131" s="1"/>
      <c r="NJY131" s="1"/>
      <c r="NJZ131" s="1"/>
      <c r="NKA131" s="1"/>
      <c r="NKB131" s="1"/>
      <c r="NKC131" s="1"/>
      <c r="NKD131" s="1"/>
      <c r="NKE131" s="1"/>
      <c r="NKF131" s="1"/>
      <c r="NKG131" s="1"/>
      <c r="NKH131" s="1"/>
      <c r="NKI131" s="1"/>
      <c r="NKJ131" s="1"/>
      <c r="NKK131" s="1"/>
      <c r="NKL131" s="1"/>
      <c r="NKM131" s="1"/>
      <c r="NKN131" s="1"/>
      <c r="NKO131" s="1"/>
      <c r="NKP131" s="1"/>
      <c r="NKQ131" s="1"/>
      <c r="NKR131" s="1"/>
      <c r="NKS131" s="1"/>
      <c r="NKT131" s="1"/>
      <c r="NKU131" s="1"/>
      <c r="NKV131" s="1"/>
      <c r="NKW131" s="1"/>
      <c r="NKX131" s="1"/>
      <c r="NKY131" s="1"/>
      <c r="NKZ131" s="1"/>
      <c r="NLA131" s="1"/>
      <c r="NLB131" s="1"/>
      <c r="NLC131" s="1"/>
      <c r="NLD131" s="1"/>
      <c r="NLE131" s="1"/>
      <c r="NLF131" s="1"/>
      <c r="NLG131" s="1"/>
      <c r="NLH131" s="1"/>
      <c r="NLI131" s="1"/>
      <c r="NLJ131" s="1"/>
      <c r="NLK131" s="1"/>
      <c r="NLL131" s="1"/>
      <c r="NLM131" s="1"/>
      <c r="NLN131" s="1"/>
      <c r="NLO131" s="1"/>
      <c r="NLP131" s="1"/>
      <c r="NLQ131" s="1"/>
      <c r="NLR131" s="1"/>
      <c r="NLS131" s="1"/>
      <c r="NLT131" s="1"/>
      <c r="NLU131" s="1"/>
      <c r="NLV131" s="1"/>
      <c r="NLW131" s="1"/>
      <c r="NLX131" s="1"/>
      <c r="NLY131" s="1"/>
      <c r="NLZ131" s="1"/>
      <c r="NMA131" s="1"/>
      <c r="NMB131" s="1"/>
      <c r="NMC131" s="1"/>
      <c r="NMD131" s="1"/>
      <c r="NME131" s="1"/>
      <c r="NMF131" s="1"/>
      <c r="NMG131" s="1"/>
      <c r="NMH131" s="1"/>
      <c r="NMI131" s="1"/>
      <c r="NMJ131" s="1"/>
      <c r="NMK131" s="1"/>
      <c r="NML131" s="1"/>
      <c r="NMM131" s="1"/>
      <c r="NMN131" s="1"/>
      <c r="NMO131" s="1"/>
      <c r="NMP131" s="1"/>
      <c r="NMQ131" s="1"/>
      <c r="NMR131" s="1"/>
      <c r="NMS131" s="1"/>
      <c r="NMT131" s="1"/>
      <c r="NMU131" s="1"/>
      <c r="NMV131" s="1"/>
      <c r="NMW131" s="1"/>
      <c r="NMX131" s="1"/>
      <c r="NMY131" s="1"/>
      <c r="NMZ131" s="1"/>
      <c r="NNA131" s="1"/>
      <c r="NNB131" s="1"/>
      <c r="NNC131" s="1"/>
      <c r="NND131" s="1"/>
      <c r="NNE131" s="1"/>
      <c r="NNF131" s="1"/>
      <c r="NNG131" s="1"/>
      <c r="NNH131" s="1"/>
      <c r="NNI131" s="1"/>
      <c r="NNJ131" s="1"/>
      <c r="NNK131" s="1"/>
      <c r="NNL131" s="1"/>
      <c r="NNM131" s="1"/>
      <c r="NNN131" s="1"/>
      <c r="NNO131" s="1"/>
      <c r="NNP131" s="1"/>
      <c r="NNQ131" s="1"/>
      <c r="NNR131" s="1"/>
      <c r="NNS131" s="1"/>
      <c r="NNT131" s="1"/>
      <c r="NNU131" s="1"/>
      <c r="NNV131" s="1"/>
      <c r="NNW131" s="1"/>
      <c r="NNX131" s="1"/>
      <c r="NNY131" s="1"/>
      <c r="NNZ131" s="1"/>
      <c r="NOA131" s="1"/>
      <c r="NOB131" s="1"/>
      <c r="NOC131" s="1"/>
      <c r="NOD131" s="1"/>
      <c r="NOE131" s="1"/>
      <c r="NOF131" s="1"/>
      <c r="NOG131" s="1"/>
      <c r="NOH131" s="1"/>
      <c r="NOI131" s="1"/>
      <c r="NOJ131" s="1"/>
      <c r="NOK131" s="1"/>
      <c r="NOL131" s="1"/>
      <c r="NOM131" s="1"/>
      <c r="NON131" s="1"/>
      <c r="NOO131" s="1"/>
      <c r="NOP131" s="1"/>
      <c r="NOQ131" s="1"/>
      <c r="NOR131" s="1"/>
      <c r="NOS131" s="1"/>
      <c r="NOT131" s="1"/>
      <c r="NOU131" s="1"/>
      <c r="NOV131" s="1"/>
      <c r="NOW131" s="1"/>
      <c r="NOX131" s="1"/>
      <c r="NOY131" s="1"/>
      <c r="NOZ131" s="1"/>
      <c r="NPA131" s="1"/>
      <c r="NPB131" s="1"/>
      <c r="NPC131" s="1"/>
      <c r="NPD131" s="1"/>
      <c r="NPE131" s="1"/>
      <c r="NPF131" s="1"/>
      <c r="NPG131" s="1"/>
      <c r="NPH131" s="1"/>
      <c r="NPI131" s="1"/>
      <c r="NPJ131" s="1"/>
      <c r="NPK131" s="1"/>
      <c r="NPL131" s="1"/>
      <c r="NPM131" s="1"/>
      <c r="NPN131" s="1"/>
      <c r="NPO131" s="1"/>
      <c r="NPP131" s="1"/>
      <c r="NPQ131" s="1"/>
      <c r="NPR131" s="1"/>
      <c r="NPS131" s="1"/>
      <c r="NPT131" s="1"/>
      <c r="NPU131" s="1"/>
      <c r="NPV131" s="1"/>
      <c r="NPW131" s="1"/>
      <c r="NPX131" s="1"/>
      <c r="NPY131" s="1"/>
      <c r="NPZ131" s="1"/>
      <c r="NQA131" s="1"/>
      <c r="NQB131" s="1"/>
      <c r="NQC131" s="1"/>
      <c r="NQD131" s="1"/>
      <c r="NQE131" s="1"/>
      <c r="NQF131" s="1"/>
      <c r="NQG131" s="1"/>
      <c r="NQH131" s="1"/>
      <c r="NQI131" s="1"/>
      <c r="NQJ131" s="1"/>
      <c r="NQK131" s="1"/>
      <c r="NQL131" s="1"/>
      <c r="NQM131" s="1"/>
      <c r="NQN131" s="1"/>
      <c r="NQO131" s="1"/>
      <c r="NQP131" s="1"/>
      <c r="NQQ131" s="1"/>
      <c r="NQR131" s="1"/>
      <c r="NQS131" s="1"/>
      <c r="NQT131" s="1"/>
      <c r="NQU131" s="1"/>
      <c r="NQV131" s="1"/>
      <c r="NQW131" s="1"/>
      <c r="NQX131" s="1"/>
      <c r="NQY131" s="1"/>
      <c r="NQZ131" s="1"/>
      <c r="NRA131" s="1"/>
      <c r="NRB131" s="1"/>
      <c r="NRC131" s="1"/>
      <c r="NRD131" s="1"/>
      <c r="NRE131" s="1"/>
      <c r="NRF131" s="1"/>
      <c r="NRG131" s="1"/>
      <c r="NRH131" s="1"/>
      <c r="NRI131" s="1"/>
      <c r="NRJ131" s="1"/>
      <c r="NRK131" s="1"/>
      <c r="NRL131" s="1"/>
      <c r="NRM131" s="1"/>
      <c r="NRN131" s="1"/>
      <c r="NRO131" s="1"/>
      <c r="NRP131" s="1"/>
      <c r="NRQ131" s="1"/>
      <c r="NRR131" s="1"/>
      <c r="NRS131" s="1"/>
      <c r="NRT131" s="1"/>
      <c r="NRU131" s="1"/>
      <c r="NRV131" s="1"/>
      <c r="NRW131" s="1"/>
      <c r="NRX131" s="1"/>
      <c r="NRY131" s="1"/>
      <c r="NRZ131" s="1"/>
      <c r="NSA131" s="1"/>
      <c r="NSB131" s="1"/>
      <c r="NSC131" s="1"/>
      <c r="NSD131" s="1"/>
      <c r="NSE131" s="1"/>
      <c r="NSF131" s="1"/>
      <c r="NSG131" s="1"/>
      <c r="NSH131" s="1"/>
      <c r="NSI131" s="1"/>
      <c r="NSJ131" s="1"/>
      <c r="NSK131" s="1"/>
      <c r="NSL131" s="1"/>
      <c r="NSM131" s="1"/>
      <c r="NSN131" s="1"/>
      <c r="NSO131" s="1"/>
      <c r="NSP131" s="1"/>
      <c r="NSQ131" s="1"/>
      <c r="NSR131" s="1"/>
      <c r="NSS131" s="1"/>
      <c r="NST131" s="1"/>
      <c r="NSU131" s="1"/>
      <c r="NSV131" s="1"/>
      <c r="NSW131" s="1"/>
      <c r="NSX131" s="1"/>
      <c r="NSY131" s="1"/>
      <c r="NSZ131" s="1"/>
      <c r="NTA131" s="1"/>
      <c r="NTB131" s="1"/>
      <c r="NTC131" s="1"/>
      <c r="NTD131" s="1"/>
      <c r="NTE131" s="1"/>
      <c r="NTF131" s="1"/>
      <c r="NTG131" s="1"/>
      <c r="NTH131" s="1"/>
      <c r="NTI131" s="1"/>
      <c r="NTJ131" s="1"/>
      <c r="NTK131" s="1"/>
      <c r="NTL131" s="1"/>
      <c r="NTM131" s="1"/>
      <c r="NTN131" s="1"/>
      <c r="NTO131" s="1"/>
      <c r="NTP131" s="1"/>
      <c r="NTQ131" s="1"/>
      <c r="NTR131" s="1"/>
      <c r="NTS131" s="1"/>
      <c r="NTT131" s="1"/>
      <c r="NTU131" s="1"/>
      <c r="NTV131" s="1"/>
      <c r="NTW131" s="1"/>
      <c r="NTX131" s="1"/>
      <c r="NTY131" s="1"/>
      <c r="NTZ131" s="1"/>
      <c r="NUA131" s="1"/>
      <c r="NUB131" s="1"/>
      <c r="NUC131" s="1"/>
      <c r="NUD131" s="1"/>
      <c r="NUE131" s="1"/>
      <c r="NUF131" s="1"/>
      <c r="NUG131" s="1"/>
      <c r="NUH131" s="1"/>
      <c r="NUI131" s="1"/>
      <c r="NUJ131" s="1"/>
      <c r="NUK131" s="1"/>
      <c r="NUL131" s="1"/>
      <c r="NUM131" s="1"/>
      <c r="NUN131" s="1"/>
      <c r="NUO131" s="1"/>
      <c r="NUP131" s="1"/>
      <c r="NUQ131" s="1"/>
      <c r="NUR131" s="1"/>
      <c r="NUS131" s="1"/>
      <c r="NUT131" s="1"/>
      <c r="NUU131" s="1"/>
      <c r="NUV131" s="1"/>
      <c r="NUW131" s="1"/>
      <c r="NUX131" s="1"/>
      <c r="NUY131" s="1"/>
      <c r="NUZ131" s="1"/>
      <c r="NVA131" s="1"/>
      <c r="NVB131" s="1"/>
      <c r="NVC131" s="1"/>
      <c r="NVD131" s="1"/>
      <c r="NVE131" s="1"/>
      <c r="NVF131" s="1"/>
      <c r="NVG131" s="1"/>
      <c r="NVH131" s="1"/>
      <c r="NVI131" s="1"/>
      <c r="NVJ131" s="1"/>
      <c r="NVK131" s="1"/>
      <c r="NVL131" s="1"/>
      <c r="NVM131" s="1"/>
      <c r="NVN131" s="1"/>
      <c r="NVO131" s="1"/>
      <c r="NVP131" s="1"/>
      <c r="NVQ131" s="1"/>
      <c r="NVR131" s="1"/>
      <c r="NVS131" s="1"/>
      <c r="NVT131" s="1"/>
      <c r="NVU131" s="1"/>
      <c r="NVV131" s="1"/>
      <c r="NVW131" s="1"/>
      <c r="NVX131" s="1"/>
      <c r="NVY131" s="1"/>
      <c r="NVZ131" s="1"/>
      <c r="NWA131" s="1"/>
      <c r="NWB131" s="1"/>
      <c r="NWC131" s="1"/>
      <c r="NWD131" s="1"/>
      <c r="NWE131" s="1"/>
      <c r="NWF131" s="1"/>
      <c r="NWG131" s="1"/>
      <c r="NWH131" s="1"/>
      <c r="NWI131" s="1"/>
      <c r="NWJ131" s="1"/>
      <c r="NWK131" s="1"/>
      <c r="NWL131" s="1"/>
      <c r="NWM131" s="1"/>
      <c r="NWN131" s="1"/>
      <c r="NWO131" s="1"/>
      <c r="NWP131" s="1"/>
      <c r="NWQ131" s="1"/>
      <c r="NWR131" s="1"/>
      <c r="NWS131" s="1"/>
      <c r="NWT131" s="1"/>
      <c r="NWU131" s="1"/>
      <c r="NWV131" s="1"/>
      <c r="NWW131" s="1"/>
      <c r="NWX131" s="1"/>
      <c r="NWY131" s="1"/>
      <c r="NWZ131" s="1"/>
      <c r="NXA131" s="1"/>
      <c r="NXB131" s="1"/>
      <c r="NXC131" s="1"/>
      <c r="NXD131" s="1"/>
      <c r="NXE131" s="1"/>
      <c r="NXF131" s="1"/>
      <c r="NXG131" s="1"/>
      <c r="NXH131" s="1"/>
      <c r="NXI131" s="1"/>
      <c r="NXJ131" s="1"/>
      <c r="NXK131" s="1"/>
      <c r="NXL131" s="1"/>
      <c r="NXM131" s="1"/>
      <c r="NXN131" s="1"/>
      <c r="NXO131" s="1"/>
      <c r="NXP131" s="1"/>
      <c r="NXQ131" s="1"/>
      <c r="NXR131" s="1"/>
      <c r="NXS131" s="1"/>
      <c r="NXT131" s="1"/>
      <c r="NXU131" s="1"/>
      <c r="NXV131" s="1"/>
      <c r="NXW131" s="1"/>
      <c r="NXX131" s="1"/>
      <c r="NXY131" s="1"/>
      <c r="NXZ131" s="1"/>
      <c r="NYA131" s="1"/>
      <c r="NYB131" s="1"/>
      <c r="NYC131" s="1"/>
      <c r="NYD131" s="1"/>
      <c r="NYE131" s="1"/>
      <c r="NYF131" s="1"/>
      <c r="NYG131" s="1"/>
      <c r="NYH131" s="1"/>
      <c r="NYI131" s="1"/>
      <c r="NYJ131" s="1"/>
      <c r="NYK131" s="1"/>
      <c r="NYL131" s="1"/>
      <c r="NYM131" s="1"/>
      <c r="NYN131" s="1"/>
      <c r="NYO131" s="1"/>
      <c r="NYP131" s="1"/>
      <c r="NYQ131" s="1"/>
      <c r="NYR131" s="1"/>
      <c r="NYS131" s="1"/>
      <c r="NYT131" s="1"/>
      <c r="NYU131" s="1"/>
      <c r="NYV131" s="1"/>
      <c r="NYW131" s="1"/>
      <c r="NYX131" s="1"/>
      <c r="NYY131" s="1"/>
      <c r="NYZ131" s="1"/>
      <c r="NZA131" s="1"/>
      <c r="NZB131" s="1"/>
      <c r="NZC131" s="1"/>
      <c r="NZD131" s="1"/>
      <c r="NZE131" s="1"/>
      <c r="NZF131" s="1"/>
      <c r="NZG131" s="1"/>
      <c r="NZH131" s="1"/>
      <c r="NZI131" s="1"/>
      <c r="NZJ131" s="1"/>
      <c r="NZK131" s="1"/>
      <c r="NZL131" s="1"/>
      <c r="NZM131" s="1"/>
      <c r="NZN131" s="1"/>
      <c r="NZO131" s="1"/>
      <c r="NZP131" s="1"/>
      <c r="NZQ131" s="1"/>
      <c r="NZR131" s="1"/>
      <c r="NZS131" s="1"/>
      <c r="NZT131" s="1"/>
      <c r="NZU131" s="1"/>
      <c r="NZV131" s="1"/>
      <c r="NZW131" s="1"/>
      <c r="NZX131" s="1"/>
      <c r="NZY131" s="1"/>
      <c r="NZZ131" s="1"/>
      <c r="OAA131" s="1"/>
      <c r="OAB131" s="1"/>
      <c r="OAC131" s="1"/>
      <c r="OAD131" s="1"/>
      <c r="OAE131" s="1"/>
      <c r="OAF131" s="1"/>
      <c r="OAG131" s="1"/>
      <c r="OAH131" s="1"/>
      <c r="OAI131" s="1"/>
      <c r="OAJ131" s="1"/>
      <c r="OAK131" s="1"/>
      <c r="OAL131" s="1"/>
      <c r="OAM131" s="1"/>
      <c r="OAN131" s="1"/>
      <c r="OAO131" s="1"/>
      <c r="OAP131" s="1"/>
      <c r="OAQ131" s="1"/>
      <c r="OAR131" s="1"/>
      <c r="OAS131" s="1"/>
      <c r="OAT131" s="1"/>
      <c r="OAU131" s="1"/>
      <c r="OAV131" s="1"/>
      <c r="OAW131" s="1"/>
      <c r="OAX131" s="1"/>
      <c r="OAY131" s="1"/>
      <c r="OAZ131" s="1"/>
      <c r="OBA131" s="1"/>
      <c r="OBB131" s="1"/>
      <c r="OBC131" s="1"/>
      <c r="OBD131" s="1"/>
      <c r="OBE131" s="1"/>
      <c r="OBF131" s="1"/>
      <c r="OBG131" s="1"/>
      <c r="OBH131" s="1"/>
      <c r="OBI131" s="1"/>
      <c r="OBJ131" s="1"/>
      <c r="OBK131" s="1"/>
      <c r="OBL131" s="1"/>
      <c r="OBM131" s="1"/>
      <c r="OBN131" s="1"/>
      <c r="OBO131" s="1"/>
      <c r="OBP131" s="1"/>
      <c r="OBQ131" s="1"/>
      <c r="OBR131" s="1"/>
      <c r="OBS131" s="1"/>
      <c r="OBT131" s="1"/>
      <c r="OBU131" s="1"/>
      <c r="OBV131" s="1"/>
      <c r="OBW131" s="1"/>
      <c r="OBX131" s="1"/>
      <c r="OBY131" s="1"/>
      <c r="OBZ131" s="1"/>
      <c r="OCA131" s="1"/>
      <c r="OCB131" s="1"/>
      <c r="OCC131" s="1"/>
      <c r="OCD131" s="1"/>
      <c r="OCE131" s="1"/>
      <c r="OCF131" s="1"/>
      <c r="OCG131" s="1"/>
      <c r="OCH131" s="1"/>
      <c r="OCI131" s="1"/>
      <c r="OCJ131" s="1"/>
      <c r="OCK131" s="1"/>
      <c r="OCL131" s="1"/>
      <c r="OCM131" s="1"/>
      <c r="OCN131" s="1"/>
      <c r="OCO131" s="1"/>
      <c r="OCP131" s="1"/>
      <c r="OCQ131" s="1"/>
      <c r="OCR131" s="1"/>
      <c r="OCS131" s="1"/>
      <c r="OCT131" s="1"/>
      <c r="OCU131" s="1"/>
      <c r="OCV131" s="1"/>
      <c r="OCW131" s="1"/>
      <c r="OCX131" s="1"/>
      <c r="OCY131" s="1"/>
      <c r="OCZ131" s="1"/>
      <c r="ODA131" s="1"/>
      <c r="ODB131" s="1"/>
      <c r="ODC131" s="1"/>
      <c r="ODD131" s="1"/>
      <c r="ODE131" s="1"/>
      <c r="ODF131" s="1"/>
      <c r="ODG131" s="1"/>
      <c r="ODH131" s="1"/>
      <c r="ODI131" s="1"/>
      <c r="ODJ131" s="1"/>
      <c r="ODK131" s="1"/>
      <c r="ODL131" s="1"/>
      <c r="ODM131" s="1"/>
      <c r="ODN131" s="1"/>
      <c r="ODO131" s="1"/>
      <c r="ODP131" s="1"/>
      <c r="ODQ131" s="1"/>
      <c r="ODR131" s="1"/>
      <c r="ODS131" s="1"/>
      <c r="ODT131" s="1"/>
      <c r="ODU131" s="1"/>
      <c r="ODV131" s="1"/>
      <c r="ODW131" s="1"/>
      <c r="ODX131" s="1"/>
      <c r="ODY131" s="1"/>
      <c r="ODZ131" s="1"/>
      <c r="OEA131" s="1"/>
      <c r="OEB131" s="1"/>
      <c r="OEC131" s="1"/>
      <c r="OED131" s="1"/>
      <c r="OEE131" s="1"/>
      <c r="OEF131" s="1"/>
      <c r="OEG131" s="1"/>
      <c r="OEH131" s="1"/>
      <c r="OEI131" s="1"/>
      <c r="OEJ131" s="1"/>
      <c r="OEK131" s="1"/>
      <c r="OEL131" s="1"/>
      <c r="OEM131" s="1"/>
      <c r="OEN131" s="1"/>
      <c r="OEO131" s="1"/>
      <c r="OEP131" s="1"/>
      <c r="OEQ131" s="1"/>
      <c r="OER131" s="1"/>
      <c r="OES131" s="1"/>
      <c r="OET131" s="1"/>
      <c r="OEU131" s="1"/>
      <c r="OEV131" s="1"/>
      <c r="OEW131" s="1"/>
      <c r="OEX131" s="1"/>
      <c r="OEY131" s="1"/>
      <c r="OEZ131" s="1"/>
      <c r="OFA131" s="1"/>
      <c r="OFB131" s="1"/>
      <c r="OFC131" s="1"/>
      <c r="OFD131" s="1"/>
      <c r="OFE131" s="1"/>
      <c r="OFF131" s="1"/>
      <c r="OFG131" s="1"/>
      <c r="OFH131" s="1"/>
      <c r="OFI131" s="1"/>
      <c r="OFJ131" s="1"/>
      <c r="OFK131" s="1"/>
      <c r="OFL131" s="1"/>
      <c r="OFM131" s="1"/>
      <c r="OFN131" s="1"/>
      <c r="OFO131" s="1"/>
      <c r="OFP131" s="1"/>
      <c r="OFQ131" s="1"/>
      <c r="OFR131" s="1"/>
      <c r="OFS131" s="1"/>
      <c r="OFT131" s="1"/>
      <c r="OFU131" s="1"/>
      <c r="OFV131" s="1"/>
      <c r="OFW131" s="1"/>
      <c r="OFX131" s="1"/>
      <c r="OFY131" s="1"/>
      <c r="OFZ131" s="1"/>
      <c r="OGA131" s="1"/>
      <c r="OGB131" s="1"/>
      <c r="OGC131" s="1"/>
      <c r="OGD131" s="1"/>
      <c r="OGE131" s="1"/>
      <c r="OGF131" s="1"/>
      <c r="OGG131" s="1"/>
      <c r="OGH131" s="1"/>
      <c r="OGI131" s="1"/>
      <c r="OGJ131" s="1"/>
      <c r="OGK131" s="1"/>
      <c r="OGL131" s="1"/>
      <c r="OGM131" s="1"/>
      <c r="OGN131" s="1"/>
      <c r="OGO131" s="1"/>
      <c r="OGP131" s="1"/>
      <c r="OGQ131" s="1"/>
      <c r="OGR131" s="1"/>
      <c r="OGS131" s="1"/>
      <c r="OGT131" s="1"/>
      <c r="OGU131" s="1"/>
      <c r="OGV131" s="1"/>
      <c r="OGW131" s="1"/>
      <c r="OGX131" s="1"/>
      <c r="OGY131" s="1"/>
      <c r="OGZ131" s="1"/>
      <c r="OHA131" s="1"/>
      <c r="OHB131" s="1"/>
      <c r="OHC131" s="1"/>
      <c r="OHD131" s="1"/>
      <c r="OHE131" s="1"/>
      <c r="OHF131" s="1"/>
      <c r="OHG131" s="1"/>
      <c r="OHH131" s="1"/>
      <c r="OHI131" s="1"/>
      <c r="OHJ131" s="1"/>
      <c r="OHK131" s="1"/>
      <c r="OHL131" s="1"/>
      <c r="OHM131" s="1"/>
      <c r="OHN131" s="1"/>
      <c r="OHO131" s="1"/>
      <c r="OHP131" s="1"/>
      <c r="OHQ131" s="1"/>
      <c r="OHR131" s="1"/>
      <c r="OHS131" s="1"/>
      <c r="OHT131" s="1"/>
      <c r="OHU131" s="1"/>
      <c r="OHV131" s="1"/>
      <c r="OHW131" s="1"/>
      <c r="OHX131" s="1"/>
      <c r="OHY131" s="1"/>
      <c r="OHZ131" s="1"/>
      <c r="OIA131" s="1"/>
      <c r="OIB131" s="1"/>
      <c r="OIC131" s="1"/>
      <c r="OID131" s="1"/>
      <c r="OIE131" s="1"/>
      <c r="OIF131" s="1"/>
      <c r="OIG131" s="1"/>
      <c r="OIH131" s="1"/>
      <c r="OII131" s="1"/>
      <c r="OIJ131" s="1"/>
      <c r="OIK131" s="1"/>
      <c r="OIL131" s="1"/>
      <c r="OIM131" s="1"/>
      <c r="OIN131" s="1"/>
      <c r="OIO131" s="1"/>
      <c r="OIP131" s="1"/>
      <c r="OIQ131" s="1"/>
      <c r="OIR131" s="1"/>
      <c r="OIS131" s="1"/>
      <c r="OIT131" s="1"/>
      <c r="OIU131" s="1"/>
      <c r="OIV131" s="1"/>
      <c r="OIW131" s="1"/>
      <c r="OIX131" s="1"/>
      <c r="OIY131" s="1"/>
      <c r="OIZ131" s="1"/>
      <c r="OJA131" s="1"/>
      <c r="OJB131" s="1"/>
      <c r="OJC131" s="1"/>
      <c r="OJD131" s="1"/>
      <c r="OJE131" s="1"/>
      <c r="OJF131" s="1"/>
      <c r="OJG131" s="1"/>
      <c r="OJH131" s="1"/>
      <c r="OJI131" s="1"/>
      <c r="OJJ131" s="1"/>
      <c r="OJK131" s="1"/>
      <c r="OJL131" s="1"/>
      <c r="OJM131" s="1"/>
      <c r="OJN131" s="1"/>
      <c r="OJO131" s="1"/>
      <c r="OJP131" s="1"/>
      <c r="OJQ131" s="1"/>
      <c r="OJR131" s="1"/>
      <c r="OJS131" s="1"/>
      <c r="OJT131" s="1"/>
      <c r="OJU131" s="1"/>
      <c r="OJV131" s="1"/>
      <c r="OJW131" s="1"/>
      <c r="OJX131" s="1"/>
      <c r="OJY131" s="1"/>
      <c r="OJZ131" s="1"/>
      <c r="OKA131" s="1"/>
      <c r="OKB131" s="1"/>
      <c r="OKC131" s="1"/>
      <c r="OKD131" s="1"/>
      <c r="OKE131" s="1"/>
      <c r="OKF131" s="1"/>
      <c r="OKG131" s="1"/>
      <c r="OKH131" s="1"/>
      <c r="OKI131" s="1"/>
      <c r="OKJ131" s="1"/>
      <c r="OKK131" s="1"/>
      <c r="OKL131" s="1"/>
      <c r="OKM131" s="1"/>
      <c r="OKN131" s="1"/>
      <c r="OKO131" s="1"/>
      <c r="OKP131" s="1"/>
      <c r="OKQ131" s="1"/>
      <c r="OKR131" s="1"/>
      <c r="OKS131" s="1"/>
      <c r="OKT131" s="1"/>
      <c r="OKU131" s="1"/>
      <c r="OKV131" s="1"/>
      <c r="OKW131" s="1"/>
      <c r="OKX131" s="1"/>
      <c r="OKY131" s="1"/>
      <c r="OKZ131" s="1"/>
      <c r="OLA131" s="1"/>
      <c r="OLB131" s="1"/>
      <c r="OLC131" s="1"/>
      <c r="OLD131" s="1"/>
      <c r="OLE131" s="1"/>
      <c r="OLF131" s="1"/>
      <c r="OLG131" s="1"/>
      <c r="OLH131" s="1"/>
      <c r="OLI131" s="1"/>
      <c r="OLJ131" s="1"/>
      <c r="OLK131" s="1"/>
      <c r="OLL131" s="1"/>
      <c r="OLM131" s="1"/>
      <c r="OLN131" s="1"/>
      <c r="OLO131" s="1"/>
      <c r="OLP131" s="1"/>
      <c r="OLQ131" s="1"/>
      <c r="OLR131" s="1"/>
      <c r="OLS131" s="1"/>
      <c r="OLT131" s="1"/>
      <c r="OLU131" s="1"/>
      <c r="OLV131" s="1"/>
      <c r="OLW131" s="1"/>
      <c r="OLX131" s="1"/>
      <c r="OLY131" s="1"/>
      <c r="OLZ131" s="1"/>
      <c r="OMA131" s="1"/>
      <c r="OMB131" s="1"/>
      <c r="OMC131" s="1"/>
      <c r="OMD131" s="1"/>
      <c r="OME131" s="1"/>
      <c r="OMF131" s="1"/>
      <c r="OMG131" s="1"/>
      <c r="OMH131" s="1"/>
      <c r="OMI131" s="1"/>
      <c r="OMJ131" s="1"/>
      <c r="OMK131" s="1"/>
      <c r="OML131" s="1"/>
      <c r="OMM131" s="1"/>
      <c r="OMN131" s="1"/>
      <c r="OMO131" s="1"/>
      <c r="OMP131" s="1"/>
      <c r="OMQ131" s="1"/>
      <c r="OMR131" s="1"/>
      <c r="OMS131" s="1"/>
      <c r="OMT131" s="1"/>
      <c r="OMU131" s="1"/>
      <c r="OMV131" s="1"/>
      <c r="OMW131" s="1"/>
      <c r="OMX131" s="1"/>
      <c r="OMY131" s="1"/>
      <c r="OMZ131" s="1"/>
      <c r="ONA131" s="1"/>
      <c r="ONB131" s="1"/>
      <c r="ONC131" s="1"/>
      <c r="OND131" s="1"/>
      <c r="ONE131" s="1"/>
      <c r="ONF131" s="1"/>
      <c r="ONG131" s="1"/>
      <c r="ONH131" s="1"/>
      <c r="ONI131" s="1"/>
      <c r="ONJ131" s="1"/>
      <c r="ONK131" s="1"/>
      <c r="ONL131" s="1"/>
      <c r="ONM131" s="1"/>
      <c r="ONN131" s="1"/>
      <c r="ONO131" s="1"/>
      <c r="ONP131" s="1"/>
      <c r="ONQ131" s="1"/>
      <c r="ONR131" s="1"/>
      <c r="ONS131" s="1"/>
      <c r="ONT131" s="1"/>
      <c r="ONU131" s="1"/>
      <c r="ONV131" s="1"/>
      <c r="ONW131" s="1"/>
      <c r="ONX131" s="1"/>
      <c r="ONY131" s="1"/>
      <c r="ONZ131" s="1"/>
      <c r="OOA131" s="1"/>
      <c r="OOB131" s="1"/>
      <c r="OOC131" s="1"/>
      <c r="OOD131" s="1"/>
      <c r="OOE131" s="1"/>
      <c r="OOF131" s="1"/>
      <c r="OOG131" s="1"/>
      <c r="OOH131" s="1"/>
      <c r="OOI131" s="1"/>
      <c r="OOJ131" s="1"/>
      <c r="OOK131" s="1"/>
      <c r="OOL131" s="1"/>
      <c r="OOM131" s="1"/>
      <c r="OON131" s="1"/>
      <c r="OOO131" s="1"/>
      <c r="OOP131" s="1"/>
      <c r="OOQ131" s="1"/>
      <c r="OOR131" s="1"/>
      <c r="OOS131" s="1"/>
      <c r="OOT131" s="1"/>
      <c r="OOU131" s="1"/>
      <c r="OOV131" s="1"/>
      <c r="OOW131" s="1"/>
      <c r="OOX131" s="1"/>
      <c r="OOY131" s="1"/>
      <c r="OOZ131" s="1"/>
      <c r="OPA131" s="1"/>
      <c r="OPB131" s="1"/>
      <c r="OPC131" s="1"/>
      <c r="OPD131" s="1"/>
      <c r="OPE131" s="1"/>
      <c r="OPF131" s="1"/>
      <c r="OPG131" s="1"/>
      <c r="OPH131" s="1"/>
      <c r="OPI131" s="1"/>
      <c r="OPJ131" s="1"/>
      <c r="OPK131" s="1"/>
      <c r="OPL131" s="1"/>
      <c r="OPM131" s="1"/>
      <c r="OPN131" s="1"/>
      <c r="OPO131" s="1"/>
      <c r="OPP131" s="1"/>
      <c r="OPQ131" s="1"/>
      <c r="OPR131" s="1"/>
      <c r="OPS131" s="1"/>
      <c r="OPT131" s="1"/>
      <c r="OPU131" s="1"/>
      <c r="OPV131" s="1"/>
      <c r="OPW131" s="1"/>
      <c r="OPX131" s="1"/>
      <c r="OPY131" s="1"/>
      <c r="OPZ131" s="1"/>
      <c r="OQA131" s="1"/>
      <c r="OQB131" s="1"/>
      <c r="OQC131" s="1"/>
      <c r="OQD131" s="1"/>
      <c r="OQE131" s="1"/>
      <c r="OQF131" s="1"/>
      <c r="OQG131" s="1"/>
      <c r="OQH131" s="1"/>
      <c r="OQI131" s="1"/>
      <c r="OQJ131" s="1"/>
      <c r="OQK131" s="1"/>
      <c r="OQL131" s="1"/>
      <c r="OQM131" s="1"/>
      <c r="OQN131" s="1"/>
      <c r="OQO131" s="1"/>
      <c r="OQP131" s="1"/>
      <c r="OQQ131" s="1"/>
      <c r="OQR131" s="1"/>
      <c r="OQS131" s="1"/>
      <c r="OQT131" s="1"/>
      <c r="OQU131" s="1"/>
      <c r="OQV131" s="1"/>
      <c r="OQW131" s="1"/>
      <c r="OQX131" s="1"/>
      <c r="OQY131" s="1"/>
      <c r="OQZ131" s="1"/>
      <c r="ORA131" s="1"/>
      <c r="ORB131" s="1"/>
      <c r="ORC131" s="1"/>
      <c r="ORD131" s="1"/>
      <c r="ORE131" s="1"/>
      <c r="ORF131" s="1"/>
      <c r="ORG131" s="1"/>
      <c r="ORH131" s="1"/>
      <c r="ORI131" s="1"/>
      <c r="ORJ131" s="1"/>
      <c r="ORK131" s="1"/>
      <c r="ORL131" s="1"/>
      <c r="ORM131" s="1"/>
      <c r="ORN131" s="1"/>
      <c r="ORO131" s="1"/>
      <c r="ORP131" s="1"/>
      <c r="ORQ131" s="1"/>
      <c r="ORR131" s="1"/>
      <c r="ORS131" s="1"/>
      <c r="ORT131" s="1"/>
      <c r="ORU131" s="1"/>
      <c r="ORV131" s="1"/>
      <c r="ORW131" s="1"/>
      <c r="ORX131" s="1"/>
      <c r="ORY131" s="1"/>
      <c r="ORZ131" s="1"/>
      <c r="OSA131" s="1"/>
      <c r="OSB131" s="1"/>
      <c r="OSC131" s="1"/>
      <c r="OSD131" s="1"/>
      <c r="OSE131" s="1"/>
      <c r="OSF131" s="1"/>
      <c r="OSG131" s="1"/>
      <c r="OSH131" s="1"/>
      <c r="OSI131" s="1"/>
      <c r="OSJ131" s="1"/>
      <c r="OSK131" s="1"/>
      <c r="OSL131" s="1"/>
      <c r="OSM131" s="1"/>
      <c r="OSN131" s="1"/>
      <c r="OSO131" s="1"/>
      <c r="OSP131" s="1"/>
      <c r="OSQ131" s="1"/>
      <c r="OSR131" s="1"/>
      <c r="OSS131" s="1"/>
      <c r="OST131" s="1"/>
      <c r="OSU131" s="1"/>
      <c r="OSV131" s="1"/>
      <c r="OSW131" s="1"/>
      <c r="OSX131" s="1"/>
      <c r="OSY131" s="1"/>
      <c r="OSZ131" s="1"/>
      <c r="OTA131" s="1"/>
      <c r="OTB131" s="1"/>
      <c r="OTC131" s="1"/>
      <c r="OTD131" s="1"/>
      <c r="OTE131" s="1"/>
      <c r="OTF131" s="1"/>
      <c r="OTG131" s="1"/>
      <c r="OTH131" s="1"/>
      <c r="OTI131" s="1"/>
      <c r="OTJ131" s="1"/>
      <c r="OTK131" s="1"/>
      <c r="OTL131" s="1"/>
      <c r="OTM131" s="1"/>
      <c r="OTN131" s="1"/>
      <c r="OTO131" s="1"/>
      <c r="OTP131" s="1"/>
      <c r="OTQ131" s="1"/>
      <c r="OTR131" s="1"/>
      <c r="OTS131" s="1"/>
      <c r="OTT131" s="1"/>
      <c r="OTU131" s="1"/>
      <c r="OTV131" s="1"/>
      <c r="OTW131" s="1"/>
      <c r="OTX131" s="1"/>
      <c r="OTY131" s="1"/>
      <c r="OTZ131" s="1"/>
      <c r="OUA131" s="1"/>
      <c r="OUB131" s="1"/>
      <c r="OUC131" s="1"/>
      <c r="OUD131" s="1"/>
      <c r="OUE131" s="1"/>
      <c r="OUF131" s="1"/>
      <c r="OUG131" s="1"/>
      <c r="OUH131" s="1"/>
      <c r="OUI131" s="1"/>
      <c r="OUJ131" s="1"/>
      <c r="OUK131" s="1"/>
      <c r="OUL131" s="1"/>
      <c r="OUM131" s="1"/>
      <c r="OUN131" s="1"/>
      <c r="OUO131" s="1"/>
      <c r="OUP131" s="1"/>
      <c r="OUQ131" s="1"/>
      <c r="OUR131" s="1"/>
      <c r="OUS131" s="1"/>
      <c r="OUT131" s="1"/>
      <c r="OUU131" s="1"/>
      <c r="OUV131" s="1"/>
      <c r="OUW131" s="1"/>
      <c r="OUX131" s="1"/>
      <c r="OUY131" s="1"/>
      <c r="OUZ131" s="1"/>
      <c r="OVA131" s="1"/>
      <c r="OVB131" s="1"/>
      <c r="OVC131" s="1"/>
      <c r="OVD131" s="1"/>
      <c r="OVE131" s="1"/>
      <c r="OVF131" s="1"/>
      <c r="OVG131" s="1"/>
      <c r="OVH131" s="1"/>
      <c r="OVI131" s="1"/>
      <c r="OVJ131" s="1"/>
      <c r="OVK131" s="1"/>
      <c r="OVL131" s="1"/>
      <c r="OVM131" s="1"/>
      <c r="OVN131" s="1"/>
      <c r="OVO131" s="1"/>
      <c r="OVP131" s="1"/>
      <c r="OVQ131" s="1"/>
      <c r="OVR131" s="1"/>
      <c r="OVS131" s="1"/>
      <c r="OVT131" s="1"/>
      <c r="OVU131" s="1"/>
      <c r="OVV131" s="1"/>
      <c r="OVW131" s="1"/>
      <c r="OVX131" s="1"/>
      <c r="OVY131" s="1"/>
      <c r="OVZ131" s="1"/>
      <c r="OWA131" s="1"/>
      <c r="OWB131" s="1"/>
      <c r="OWC131" s="1"/>
      <c r="OWD131" s="1"/>
      <c r="OWE131" s="1"/>
      <c r="OWF131" s="1"/>
      <c r="OWG131" s="1"/>
      <c r="OWH131" s="1"/>
      <c r="OWI131" s="1"/>
      <c r="OWJ131" s="1"/>
      <c r="OWK131" s="1"/>
      <c r="OWL131" s="1"/>
      <c r="OWM131" s="1"/>
      <c r="OWN131" s="1"/>
      <c r="OWO131" s="1"/>
      <c r="OWP131" s="1"/>
      <c r="OWQ131" s="1"/>
      <c r="OWR131" s="1"/>
      <c r="OWS131" s="1"/>
      <c r="OWT131" s="1"/>
      <c r="OWU131" s="1"/>
      <c r="OWV131" s="1"/>
      <c r="OWW131" s="1"/>
      <c r="OWX131" s="1"/>
      <c r="OWY131" s="1"/>
      <c r="OWZ131" s="1"/>
      <c r="OXA131" s="1"/>
      <c r="OXB131" s="1"/>
      <c r="OXC131" s="1"/>
      <c r="OXD131" s="1"/>
      <c r="OXE131" s="1"/>
      <c r="OXF131" s="1"/>
      <c r="OXG131" s="1"/>
      <c r="OXH131" s="1"/>
      <c r="OXI131" s="1"/>
      <c r="OXJ131" s="1"/>
      <c r="OXK131" s="1"/>
      <c r="OXL131" s="1"/>
      <c r="OXM131" s="1"/>
      <c r="OXN131" s="1"/>
      <c r="OXO131" s="1"/>
      <c r="OXP131" s="1"/>
      <c r="OXQ131" s="1"/>
      <c r="OXR131" s="1"/>
      <c r="OXS131" s="1"/>
      <c r="OXT131" s="1"/>
      <c r="OXU131" s="1"/>
      <c r="OXV131" s="1"/>
      <c r="OXW131" s="1"/>
      <c r="OXX131" s="1"/>
      <c r="OXY131" s="1"/>
      <c r="OXZ131" s="1"/>
      <c r="OYA131" s="1"/>
      <c r="OYB131" s="1"/>
      <c r="OYC131" s="1"/>
      <c r="OYD131" s="1"/>
      <c r="OYE131" s="1"/>
      <c r="OYF131" s="1"/>
      <c r="OYG131" s="1"/>
      <c r="OYH131" s="1"/>
      <c r="OYI131" s="1"/>
      <c r="OYJ131" s="1"/>
      <c r="OYK131" s="1"/>
      <c r="OYL131" s="1"/>
      <c r="OYM131" s="1"/>
      <c r="OYN131" s="1"/>
      <c r="OYO131" s="1"/>
      <c r="OYP131" s="1"/>
      <c r="OYQ131" s="1"/>
      <c r="OYR131" s="1"/>
      <c r="OYS131" s="1"/>
      <c r="OYT131" s="1"/>
      <c r="OYU131" s="1"/>
      <c r="OYV131" s="1"/>
      <c r="OYW131" s="1"/>
      <c r="OYX131" s="1"/>
      <c r="OYY131" s="1"/>
      <c r="OYZ131" s="1"/>
      <c r="OZA131" s="1"/>
      <c r="OZB131" s="1"/>
      <c r="OZC131" s="1"/>
      <c r="OZD131" s="1"/>
      <c r="OZE131" s="1"/>
      <c r="OZF131" s="1"/>
      <c r="OZG131" s="1"/>
      <c r="OZH131" s="1"/>
      <c r="OZI131" s="1"/>
      <c r="OZJ131" s="1"/>
      <c r="OZK131" s="1"/>
      <c r="OZL131" s="1"/>
      <c r="OZM131" s="1"/>
      <c r="OZN131" s="1"/>
      <c r="OZO131" s="1"/>
      <c r="OZP131" s="1"/>
      <c r="OZQ131" s="1"/>
      <c r="OZR131" s="1"/>
      <c r="OZS131" s="1"/>
      <c r="OZT131" s="1"/>
      <c r="OZU131" s="1"/>
      <c r="OZV131" s="1"/>
      <c r="OZW131" s="1"/>
      <c r="OZX131" s="1"/>
      <c r="OZY131" s="1"/>
      <c r="OZZ131" s="1"/>
      <c r="PAA131" s="1"/>
      <c r="PAB131" s="1"/>
      <c r="PAC131" s="1"/>
      <c r="PAD131" s="1"/>
      <c r="PAE131" s="1"/>
      <c r="PAF131" s="1"/>
      <c r="PAG131" s="1"/>
      <c r="PAH131" s="1"/>
      <c r="PAI131" s="1"/>
      <c r="PAJ131" s="1"/>
      <c r="PAK131" s="1"/>
      <c r="PAL131" s="1"/>
      <c r="PAM131" s="1"/>
      <c r="PAN131" s="1"/>
      <c r="PAO131" s="1"/>
      <c r="PAP131" s="1"/>
      <c r="PAQ131" s="1"/>
      <c r="PAR131" s="1"/>
      <c r="PAS131" s="1"/>
      <c r="PAT131" s="1"/>
      <c r="PAU131" s="1"/>
      <c r="PAV131" s="1"/>
      <c r="PAW131" s="1"/>
      <c r="PAX131" s="1"/>
      <c r="PAY131" s="1"/>
      <c r="PAZ131" s="1"/>
      <c r="PBA131" s="1"/>
      <c r="PBB131" s="1"/>
      <c r="PBC131" s="1"/>
      <c r="PBD131" s="1"/>
      <c r="PBE131" s="1"/>
      <c r="PBF131" s="1"/>
      <c r="PBG131" s="1"/>
      <c r="PBH131" s="1"/>
      <c r="PBI131" s="1"/>
      <c r="PBJ131" s="1"/>
      <c r="PBK131" s="1"/>
      <c r="PBL131" s="1"/>
      <c r="PBM131" s="1"/>
      <c r="PBN131" s="1"/>
      <c r="PBO131" s="1"/>
      <c r="PBP131" s="1"/>
      <c r="PBQ131" s="1"/>
      <c r="PBR131" s="1"/>
      <c r="PBS131" s="1"/>
      <c r="PBT131" s="1"/>
      <c r="PBU131" s="1"/>
      <c r="PBV131" s="1"/>
      <c r="PBW131" s="1"/>
      <c r="PBX131" s="1"/>
      <c r="PBY131" s="1"/>
      <c r="PBZ131" s="1"/>
      <c r="PCA131" s="1"/>
      <c r="PCB131" s="1"/>
      <c r="PCC131" s="1"/>
      <c r="PCD131" s="1"/>
      <c r="PCE131" s="1"/>
      <c r="PCF131" s="1"/>
      <c r="PCG131" s="1"/>
      <c r="PCH131" s="1"/>
      <c r="PCI131" s="1"/>
      <c r="PCJ131" s="1"/>
      <c r="PCK131" s="1"/>
      <c r="PCL131" s="1"/>
      <c r="PCM131" s="1"/>
      <c r="PCN131" s="1"/>
      <c r="PCO131" s="1"/>
      <c r="PCP131" s="1"/>
      <c r="PCQ131" s="1"/>
      <c r="PCR131" s="1"/>
      <c r="PCS131" s="1"/>
      <c r="PCT131" s="1"/>
      <c r="PCU131" s="1"/>
      <c r="PCV131" s="1"/>
      <c r="PCW131" s="1"/>
      <c r="PCX131" s="1"/>
      <c r="PCY131" s="1"/>
      <c r="PCZ131" s="1"/>
      <c r="PDA131" s="1"/>
      <c r="PDB131" s="1"/>
      <c r="PDC131" s="1"/>
      <c r="PDD131" s="1"/>
      <c r="PDE131" s="1"/>
      <c r="PDF131" s="1"/>
      <c r="PDG131" s="1"/>
      <c r="PDH131" s="1"/>
      <c r="PDI131" s="1"/>
      <c r="PDJ131" s="1"/>
      <c r="PDK131" s="1"/>
      <c r="PDL131" s="1"/>
      <c r="PDM131" s="1"/>
      <c r="PDN131" s="1"/>
      <c r="PDO131" s="1"/>
      <c r="PDP131" s="1"/>
      <c r="PDQ131" s="1"/>
      <c r="PDR131" s="1"/>
      <c r="PDS131" s="1"/>
      <c r="PDT131" s="1"/>
      <c r="PDU131" s="1"/>
      <c r="PDV131" s="1"/>
      <c r="PDW131" s="1"/>
      <c r="PDX131" s="1"/>
      <c r="PDY131" s="1"/>
      <c r="PDZ131" s="1"/>
      <c r="PEA131" s="1"/>
      <c r="PEB131" s="1"/>
      <c r="PEC131" s="1"/>
      <c r="PED131" s="1"/>
      <c r="PEE131" s="1"/>
      <c r="PEF131" s="1"/>
      <c r="PEG131" s="1"/>
      <c r="PEH131" s="1"/>
      <c r="PEI131" s="1"/>
      <c r="PEJ131" s="1"/>
      <c r="PEK131" s="1"/>
      <c r="PEL131" s="1"/>
      <c r="PEM131" s="1"/>
      <c r="PEN131" s="1"/>
      <c r="PEO131" s="1"/>
      <c r="PEP131" s="1"/>
      <c r="PEQ131" s="1"/>
      <c r="PER131" s="1"/>
      <c r="PES131" s="1"/>
      <c r="PET131" s="1"/>
      <c r="PEU131" s="1"/>
      <c r="PEV131" s="1"/>
      <c r="PEW131" s="1"/>
      <c r="PEX131" s="1"/>
      <c r="PEY131" s="1"/>
      <c r="PEZ131" s="1"/>
      <c r="PFA131" s="1"/>
      <c r="PFB131" s="1"/>
      <c r="PFC131" s="1"/>
      <c r="PFD131" s="1"/>
      <c r="PFE131" s="1"/>
      <c r="PFF131" s="1"/>
      <c r="PFG131" s="1"/>
      <c r="PFH131" s="1"/>
      <c r="PFI131" s="1"/>
      <c r="PFJ131" s="1"/>
      <c r="PFK131" s="1"/>
      <c r="PFL131" s="1"/>
      <c r="PFM131" s="1"/>
      <c r="PFN131" s="1"/>
      <c r="PFO131" s="1"/>
      <c r="PFP131" s="1"/>
      <c r="PFQ131" s="1"/>
      <c r="PFR131" s="1"/>
      <c r="PFS131" s="1"/>
      <c r="PFT131" s="1"/>
      <c r="PFU131" s="1"/>
      <c r="PFV131" s="1"/>
      <c r="PFW131" s="1"/>
      <c r="PFX131" s="1"/>
      <c r="PFY131" s="1"/>
      <c r="PFZ131" s="1"/>
      <c r="PGA131" s="1"/>
      <c r="PGB131" s="1"/>
      <c r="PGC131" s="1"/>
      <c r="PGD131" s="1"/>
      <c r="PGE131" s="1"/>
      <c r="PGF131" s="1"/>
      <c r="PGG131" s="1"/>
      <c r="PGH131" s="1"/>
      <c r="PGI131" s="1"/>
      <c r="PGJ131" s="1"/>
      <c r="PGK131" s="1"/>
      <c r="PGL131" s="1"/>
      <c r="PGM131" s="1"/>
      <c r="PGN131" s="1"/>
      <c r="PGO131" s="1"/>
      <c r="PGP131" s="1"/>
      <c r="PGQ131" s="1"/>
      <c r="PGR131" s="1"/>
      <c r="PGS131" s="1"/>
      <c r="PGT131" s="1"/>
      <c r="PGU131" s="1"/>
      <c r="PGV131" s="1"/>
      <c r="PGW131" s="1"/>
      <c r="PGX131" s="1"/>
      <c r="PGY131" s="1"/>
      <c r="PGZ131" s="1"/>
      <c r="PHA131" s="1"/>
      <c r="PHB131" s="1"/>
      <c r="PHC131" s="1"/>
      <c r="PHD131" s="1"/>
      <c r="PHE131" s="1"/>
      <c r="PHF131" s="1"/>
      <c r="PHG131" s="1"/>
      <c r="PHH131" s="1"/>
      <c r="PHI131" s="1"/>
      <c r="PHJ131" s="1"/>
      <c r="PHK131" s="1"/>
      <c r="PHL131" s="1"/>
      <c r="PHM131" s="1"/>
      <c r="PHN131" s="1"/>
      <c r="PHO131" s="1"/>
      <c r="PHP131" s="1"/>
      <c r="PHQ131" s="1"/>
      <c r="PHR131" s="1"/>
      <c r="PHS131" s="1"/>
      <c r="PHT131" s="1"/>
      <c r="PHU131" s="1"/>
      <c r="PHV131" s="1"/>
      <c r="PHW131" s="1"/>
      <c r="PHX131" s="1"/>
      <c r="PHY131" s="1"/>
      <c r="PHZ131" s="1"/>
      <c r="PIA131" s="1"/>
      <c r="PIB131" s="1"/>
      <c r="PIC131" s="1"/>
      <c r="PID131" s="1"/>
      <c r="PIE131" s="1"/>
      <c r="PIF131" s="1"/>
      <c r="PIG131" s="1"/>
      <c r="PIH131" s="1"/>
      <c r="PII131" s="1"/>
      <c r="PIJ131" s="1"/>
      <c r="PIK131" s="1"/>
      <c r="PIL131" s="1"/>
      <c r="PIM131" s="1"/>
      <c r="PIN131" s="1"/>
      <c r="PIO131" s="1"/>
      <c r="PIP131" s="1"/>
      <c r="PIQ131" s="1"/>
      <c r="PIR131" s="1"/>
      <c r="PIS131" s="1"/>
      <c r="PIT131" s="1"/>
      <c r="PIU131" s="1"/>
      <c r="PIV131" s="1"/>
      <c r="PIW131" s="1"/>
      <c r="PIX131" s="1"/>
      <c r="PIY131" s="1"/>
      <c r="PIZ131" s="1"/>
      <c r="PJA131" s="1"/>
      <c r="PJB131" s="1"/>
      <c r="PJC131" s="1"/>
      <c r="PJD131" s="1"/>
      <c r="PJE131" s="1"/>
      <c r="PJF131" s="1"/>
      <c r="PJG131" s="1"/>
      <c r="PJH131" s="1"/>
      <c r="PJI131" s="1"/>
      <c r="PJJ131" s="1"/>
      <c r="PJK131" s="1"/>
      <c r="PJL131" s="1"/>
      <c r="PJM131" s="1"/>
      <c r="PJN131" s="1"/>
      <c r="PJO131" s="1"/>
      <c r="PJP131" s="1"/>
      <c r="PJQ131" s="1"/>
      <c r="PJR131" s="1"/>
      <c r="PJS131" s="1"/>
      <c r="PJT131" s="1"/>
      <c r="PJU131" s="1"/>
      <c r="PJV131" s="1"/>
      <c r="PJW131" s="1"/>
      <c r="PJX131" s="1"/>
      <c r="PJY131" s="1"/>
      <c r="PJZ131" s="1"/>
      <c r="PKA131" s="1"/>
      <c r="PKB131" s="1"/>
      <c r="PKC131" s="1"/>
      <c r="PKD131" s="1"/>
      <c r="PKE131" s="1"/>
      <c r="PKF131" s="1"/>
      <c r="PKG131" s="1"/>
      <c r="PKH131" s="1"/>
      <c r="PKI131" s="1"/>
      <c r="PKJ131" s="1"/>
      <c r="PKK131" s="1"/>
      <c r="PKL131" s="1"/>
      <c r="PKM131" s="1"/>
      <c r="PKN131" s="1"/>
      <c r="PKO131" s="1"/>
      <c r="PKP131" s="1"/>
      <c r="PKQ131" s="1"/>
      <c r="PKR131" s="1"/>
      <c r="PKS131" s="1"/>
      <c r="PKT131" s="1"/>
      <c r="PKU131" s="1"/>
      <c r="PKV131" s="1"/>
      <c r="PKW131" s="1"/>
      <c r="PKX131" s="1"/>
      <c r="PKY131" s="1"/>
      <c r="PKZ131" s="1"/>
      <c r="PLA131" s="1"/>
      <c r="PLB131" s="1"/>
      <c r="PLC131" s="1"/>
      <c r="PLD131" s="1"/>
      <c r="PLE131" s="1"/>
      <c r="PLF131" s="1"/>
      <c r="PLG131" s="1"/>
      <c r="PLH131" s="1"/>
      <c r="PLI131" s="1"/>
      <c r="PLJ131" s="1"/>
      <c r="PLK131" s="1"/>
      <c r="PLL131" s="1"/>
      <c r="PLM131" s="1"/>
      <c r="PLN131" s="1"/>
      <c r="PLO131" s="1"/>
      <c r="PLP131" s="1"/>
      <c r="PLQ131" s="1"/>
      <c r="PLR131" s="1"/>
      <c r="PLS131" s="1"/>
      <c r="PLT131" s="1"/>
      <c r="PLU131" s="1"/>
      <c r="PLV131" s="1"/>
      <c r="PLW131" s="1"/>
      <c r="PLX131" s="1"/>
      <c r="PLY131" s="1"/>
      <c r="PLZ131" s="1"/>
      <c r="PMA131" s="1"/>
      <c r="PMB131" s="1"/>
      <c r="PMC131" s="1"/>
      <c r="PMD131" s="1"/>
      <c r="PME131" s="1"/>
      <c r="PMF131" s="1"/>
      <c r="PMG131" s="1"/>
      <c r="PMH131" s="1"/>
      <c r="PMI131" s="1"/>
      <c r="PMJ131" s="1"/>
      <c r="PMK131" s="1"/>
      <c r="PML131" s="1"/>
      <c r="PMM131" s="1"/>
      <c r="PMN131" s="1"/>
      <c r="PMO131" s="1"/>
      <c r="PMP131" s="1"/>
      <c r="PMQ131" s="1"/>
      <c r="PMR131" s="1"/>
      <c r="PMS131" s="1"/>
      <c r="PMT131" s="1"/>
      <c r="PMU131" s="1"/>
      <c r="PMV131" s="1"/>
      <c r="PMW131" s="1"/>
      <c r="PMX131" s="1"/>
      <c r="PMY131" s="1"/>
      <c r="PMZ131" s="1"/>
      <c r="PNA131" s="1"/>
      <c r="PNB131" s="1"/>
      <c r="PNC131" s="1"/>
      <c r="PND131" s="1"/>
      <c r="PNE131" s="1"/>
      <c r="PNF131" s="1"/>
      <c r="PNG131" s="1"/>
      <c r="PNH131" s="1"/>
      <c r="PNI131" s="1"/>
      <c r="PNJ131" s="1"/>
      <c r="PNK131" s="1"/>
      <c r="PNL131" s="1"/>
      <c r="PNM131" s="1"/>
      <c r="PNN131" s="1"/>
      <c r="PNO131" s="1"/>
      <c r="PNP131" s="1"/>
      <c r="PNQ131" s="1"/>
      <c r="PNR131" s="1"/>
      <c r="PNS131" s="1"/>
      <c r="PNT131" s="1"/>
      <c r="PNU131" s="1"/>
      <c r="PNV131" s="1"/>
      <c r="PNW131" s="1"/>
      <c r="PNX131" s="1"/>
      <c r="PNY131" s="1"/>
      <c r="PNZ131" s="1"/>
      <c r="POA131" s="1"/>
      <c r="POB131" s="1"/>
      <c r="POC131" s="1"/>
      <c r="POD131" s="1"/>
      <c r="POE131" s="1"/>
      <c r="POF131" s="1"/>
      <c r="POG131" s="1"/>
      <c r="POH131" s="1"/>
      <c r="POI131" s="1"/>
      <c r="POJ131" s="1"/>
      <c r="POK131" s="1"/>
      <c r="POL131" s="1"/>
      <c r="POM131" s="1"/>
      <c r="PON131" s="1"/>
      <c r="POO131" s="1"/>
      <c r="POP131" s="1"/>
      <c r="POQ131" s="1"/>
      <c r="POR131" s="1"/>
      <c r="POS131" s="1"/>
      <c r="POT131" s="1"/>
      <c r="POU131" s="1"/>
      <c r="POV131" s="1"/>
      <c r="POW131" s="1"/>
      <c r="POX131" s="1"/>
      <c r="POY131" s="1"/>
      <c r="POZ131" s="1"/>
      <c r="PPA131" s="1"/>
      <c r="PPB131" s="1"/>
      <c r="PPC131" s="1"/>
      <c r="PPD131" s="1"/>
      <c r="PPE131" s="1"/>
      <c r="PPF131" s="1"/>
      <c r="PPG131" s="1"/>
      <c r="PPH131" s="1"/>
      <c r="PPI131" s="1"/>
      <c r="PPJ131" s="1"/>
      <c r="PPK131" s="1"/>
      <c r="PPL131" s="1"/>
      <c r="PPM131" s="1"/>
      <c r="PPN131" s="1"/>
      <c r="PPO131" s="1"/>
      <c r="PPP131" s="1"/>
      <c r="PPQ131" s="1"/>
      <c r="PPR131" s="1"/>
      <c r="PPS131" s="1"/>
      <c r="PPT131" s="1"/>
      <c r="PPU131" s="1"/>
      <c r="PPV131" s="1"/>
      <c r="PPW131" s="1"/>
      <c r="PPX131" s="1"/>
      <c r="PPY131" s="1"/>
      <c r="PPZ131" s="1"/>
      <c r="PQA131" s="1"/>
      <c r="PQB131" s="1"/>
      <c r="PQC131" s="1"/>
      <c r="PQD131" s="1"/>
      <c r="PQE131" s="1"/>
      <c r="PQF131" s="1"/>
      <c r="PQG131" s="1"/>
      <c r="PQH131" s="1"/>
      <c r="PQI131" s="1"/>
      <c r="PQJ131" s="1"/>
      <c r="PQK131" s="1"/>
      <c r="PQL131" s="1"/>
      <c r="PQM131" s="1"/>
      <c r="PQN131" s="1"/>
      <c r="PQO131" s="1"/>
      <c r="PQP131" s="1"/>
      <c r="PQQ131" s="1"/>
      <c r="PQR131" s="1"/>
      <c r="PQS131" s="1"/>
      <c r="PQT131" s="1"/>
      <c r="PQU131" s="1"/>
      <c r="PQV131" s="1"/>
      <c r="PQW131" s="1"/>
      <c r="PQX131" s="1"/>
      <c r="PQY131" s="1"/>
      <c r="PQZ131" s="1"/>
      <c r="PRA131" s="1"/>
      <c r="PRB131" s="1"/>
      <c r="PRC131" s="1"/>
      <c r="PRD131" s="1"/>
      <c r="PRE131" s="1"/>
      <c r="PRF131" s="1"/>
      <c r="PRG131" s="1"/>
      <c r="PRH131" s="1"/>
      <c r="PRI131" s="1"/>
      <c r="PRJ131" s="1"/>
      <c r="PRK131" s="1"/>
      <c r="PRL131" s="1"/>
      <c r="PRM131" s="1"/>
      <c r="PRN131" s="1"/>
      <c r="PRO131" s="1"/>
      <c r="PRP131" s="1"/>
      <c r="PRQ131" s="1"/>
      <c r="PRR131" s="1"/>
      <c r="PRS131" s="1"/>
      <c r="PRT131" s="1"/>
      <c r="PRU131" s="1"/>
      <c r="PRV131" s="1"/>
      <c r="PRW131" s="1"/>
      <c r="PRX131" s="1"/>
      <c r="PRY131" s="1"/>
      <c r="PRZ131" s="1"/>
      <c r="PSA131" s="1"/>
      <c r="PSB131" s="1"/>
      <c r="PSC131" s="1"/>
      <c r="PSD131" s="1"/>
      <c r="PSE131" s="1"/>
      <c r="PSF131" s="1"/>
      <c r="PSG131" s="1"/>
      <c r="PSH131" s="1"/>
      <c r="PSI131" s="1"/>
      <c r="PSJ131" s="1"/>
      <c r="PSK131" s="1"/>
      <c r="PSL131" s="1"/>
      <c r="PSM131" s="1"/>
      <c r="PSN131" s="1"/>
      <c r="PSO131" s="1"/>
      <c r="PSP131" s="1"/>
      <c r="PSQ131" s="1"/>
      <c r="PSR131" s="1"/>
      <c r="PSS131" s="1"/>
      <c r="PST131" s="1"/>
      <c r="PSU131" s="1"/>
      <c r="PSV131" s="1"/>
      <c r="PSW131" s="1"/>
      <c r="PSX131" s="1"/>
      <c r="PSY131" s="1"/>
      <c r="PSZ131" s="1"/>
      <c r="PTA131" s="1"/>
      <c r="PTB131" s="1"/>
      <c r="PTC131" s="1"/>
      <c r="PTD131" s="1"/>
      <c r="PTE131" s="1"/>
      <c r="PTF131" s="1"/>
      <c r="PTG131" s="1"/>
      <c r="PTH131" s="1"/>
      <c r="PTI131" s="1"/>
      <c r="PTJ131" s="1"/>
      <c r="PTK131" s="1"/>
      <c r="PTL131" s="1"/>
      <c r="PTM131" s="1"/>
      <c r="PTN131" s="1"/>
      <c r="PTO131" s="1"/>
      <c r="PTP131" s="1"/>
      <c r="PTQ131" s="1"/>
      <c r="PTR131" s="1"/>
      <c r="PTS131" s="1"/>
      <c r="PTT131" s="1"/>
      <c r="PTU131" s="1"/>
      <c r="PTV131" s="1"/>
      <c r="PTW131" s="1"/>
      <c r="PTX131" s="1"/>
      <c r="PTY131" s="1"/>
      <c r="PTZ131" s="1"/>
      <c r="PUA131" s="1"/>
      <c r="PUB131" s="1"/>
      <c r="PUC131" s="1"/>
      <c r="PUD131" s="1"/>
      <c r="PUE131" s="1"/>
      <c r="PUF131" s="1"/>
      <c r="PUG131" s="1"/>
      <c r="PUH131" s="1"/>
      <c r="PUI131" s="1"/>
      <c r="PUJ131" s="1"/>
      <c r="PUK131" s="1"/>
      <c r="PUL131" s="1"/>
      <c r="PUM131" s="1"/>
      <c r="PUN131" s="1"/>
      <c r="PUO131" s="1"/>
      <c r="PUP131" s="1"/>
      <c r="PUQ131" s="1"/>
      <c r="PUR131" s="1"/>
      <c r="PUS131" s="1"/>
      <c r="PUT131" s="1"/>
      <c r="PUU131" s="1"/>
      <c r="PUV131" s="1"/>
      <c r="PUW131" s="1"/>
      <c r="PUX131" s="1"/>
      <c r="PUY131" s="1"/>
      <c r="PUZ131" s="1"/>
      <c r="PVA131" s="1"/>
      <c r="PVB131" s="1"/>
      <c r="PVC131" s="1"/>
      <c r="PVD131" s="1"/>
      <c r="PVE131" s="1"/>
      <c r="PVF131" s="1"/>
      <c r="PVG131" s="1"/>
      <c r="PVH131" s="1"/>
      <c r="PVI131" s="1"/>
      <c r="PVJ131" s="1"/>
      <c r="PVK131" s="1"/>
      <c r="PVL131" s="1"/>
      <c r="PVM131" s="1"/>
      <c r="PVN131" s="1"/>
      <c r="PVO131" s="1"/>
      <c r="PVP131" s="1"/>
      <c r="PVQ131" s="1"/>
      <c r="PVR131" s="1"/>
      <c r="PVS131" s="1"/>
      <c r="PVT131" s="1"/>
      <c r="PVU131" s="1"/>
      <c r="PVV131" s="1"/>
      <c r="PVW131" s="1"/>
      <c r="PVX131" s="1"/>
      <c r="PVY131" s="1"/>
      <c r="PVZ131" s="1"/>
      <c r="PWA131" s="1"/>
      <c r="PWB131" s="1"/>
      <c r="PWC131" s="1"/>
      <c r="PWD131" s="1"/>
      <c r="PWE131" s="1"/>
      <c r="PWF131" s="1"/>
      <c r="PWG131" s="1"/>
      <c r="PWH131" s="1"/>
      <c r="PWI131" s="1"/>
      <c r="PWJ131" s="1"/>
      <c r="PWK131" s="1"/>
      <c r="PWL131" s="1"/>
      <c r="PWM131" s="1"/>
      <c r="PWN131" s="1"/>
      <c r="PWO131" s="1"/>
      <c r="PWP131" s="1"/>
      <c r="PWQ131" s="1"/>
      <c r="PWR131" s="1"/>
      <c r="PWS131" s="1"/>
      <c r="PWT131" s="1"/>
      <c r="PWU131" s="1"/>
      <c r="PWV131" s="1"/>
      <c r="PWW131" s="1"/>
      <c r="PWX131" s="1"/>
      <c r="PWY131" s="1"/>
      <c r="PWZ131" s="1"/>
      <c r="PXA131" s="1"/>
      <c r="PXB131" s="1"/>
      <c r="PXC131" s="1"/>
      <c r="PXD131" s="1"/>
      <c r="PXE131" s="1"/>
      <c r="PXF131" s="1"/>
      <c r="PXG131" s="1"/>
      <c r="PXH131" s="1"/>
      <c r="PXI131" s="1"/>
      <c r="PXJ131" s="1"/>
      <c r="PXK131" s="1"/>
      <c r="PXL131" s="1"/>
      <c r="PXM131" s="1"/>
      <c r="PXN131" s="1"/>
      <c r="PXO131" s="1"/>
      <c r="PXP131" s="1"/>
      <c r="PXQ131" s="1"/>
      <c r="PXR131" s="1"/>
      <c r="PXS131" s="1"/>
      <c r="PXT131" s="1"/>
      <c r="PXU131" s="1"/>
      <c r="PXV131" s="1"/>
      <c r="PXW131" s="1"/>
      <c r="PXX131" s="1"/>
      <c r="PXY131" s="1"/>
      <c r="PXZ131" s="1"/>
      <c r="PYA131" s="1"/>
      <c r="PYB131" s="1"/>
      <c r="PYC131" s="1"/>
      <c r="PYD131" s="1"/>
      <c r="PYE131" s="1"/>
      <c r="PYF131" s="1"/>
      <c r="PYG131" s="1"/>
      <c r="PYH131" s="1"/>
      <c r="PYI131" s="1"/>
      <c r="PYJ131" s="1"/>
      <c r="PYK131" s="1"/>
      <c r="PYL131" s="1"/>
      <c r="PYM131" s="1"/>
      <c r="PYN131" s="1"/>
      <c r="PYO131" s="1"/>
      <c r="PYP131" s="1"/>
      <c r="PYQ131" s="1"/>
      <c r="PYR131" s="1"/>
      <c r="PYS131" s="1"/>
      <c r="PYT131" s="1"/>
      <c r="PYU131" s="1"/>
      <c r="PYV131" s="1"/>
      <c r="PYW131" s="1"/>
      <c r="PYX131" s="1"/>
      <c r="PYY131" s="1"/>
      <c r="PYZ131" s="1"/>
      <c r="PZA131" s="1"/>
      <c r="PZB131" s="1"/>
      <c r="PZC131" s="1"/>
      <c r="PZD131" s="1"/>
      <c r="PZE131" s="1"/>
      <c r="PZF131" s="1"/>
      <c r="PZG131" s="1"/>
      <c r="PZH131" s="1"/>
      <c r="PZI131" s="1"/>
      <c r="PZJ131" s="1"/>
      <c r="PZK131" s="1"/>
      <c r="PZL131" s="1"/>
      <c r="PZM131" s="1"/>
      <c r="PZN131" s="1"/>
      <c r="PZO131" s="1"/>
      <c r="PZP131" s="1"/>
      <c r="PZQ131" s="1"/>
      <c r="PZR131" s="1"/>
      <c r="PZS131" s="1"/>
      <c r="PZT131" s="1"/>
      <c r="PZU131" s="1"/>
      <c r="PZV131" s="1"/>
      <c r="PZW131" s="1"/>
      <c r="PZX131" s="1"/>
      <c r="PZY131" s="1"/>
      <c r="PZZ131" s="1"/>
      <c r="QAA131" s="1"/>
      <c r="QAB131" s="1"/>
      <c r="QAC131" s="1"/>
      <c r="QAD131" s="1"/>
      <c r="QAE131" s="1"/>
      <c r="QAF131" s="1"/>
      <c r="QAG131" s="1"/>
      <c r="QAH131" s="1"/>
      <c r="QAI131" s="1"/>
      <c r="QAJ131" s="1"/>
      <c r="QAK131" s="1"/>
      <c r="QAL131" s="1"/>
      <c r="QAM131" s="1"/>
      <c r="QAN131" s="1"/>
      <c r="QAO131" s="1"/>
      <c r="QAP131" s="1"/>
      <c r="QAQ131" s="1"/>
      <c r="QAR131" s="1"/>
      <c r="QAS131" s="1"/>
      <c r="QAT131" s="1"/>
      <c r="QAU131" s="1"/>
      <c r="QAV131" s="1"/>
      <c r="QAW131" s="1"/>
      <c r="QAX131" s="1"/>
      <c r="QAY131" s="1"/>
      <c r="QAZ131" s="1"/>
      <c r="QBA131" s="1"/>
      <c r="QBB131" s="1"/>
      <c r="QBC131" s="1"/>
      <c r="QBD131" s="1"/>
      <c r="QBE131" s="1"/>
      <c r="QBF131" s="1"/>
      <c r="QBG131" s="1"/>
      <c r="QBH131" s="1"/>
      <c r="QBI131" s="1"/>
      <c r="QBJ131" s="1"/>
      <c r="QBK131" s="1"/>
      <c r="QBL131" s="1"/>
      <c r="QBM131" s="1"/>
      <c r="QBN131" s="1"/>
      <c r="QBO131" s="1"/>
      <c r="QBP131" s="1"/>
      <c r="QBQ131" s="1"/>
      <c r="QBR131" s="1"/>
      <c r="QBS131" s="1"/>
      <c r="QBT131" s="1"/>
      <c r="QBU131" s="1"/>
      <c r="QBV131" s="1"/>
      <c r="QBW131" s="1"/>
      <c r="QBX131" s="1"/>
      <c r="QBY131" s="1"/>
      <c r="QBZ131" s="1"/>
      <c r="QCA131" s="1"/>
      <c r="QCB131" s="1"/>
      <c r="QCC131" s="1"/>
      <c r="QCD131" s="1"/>
      <c r="QCE131" s="1"/>
      <c r="QCF131" s="1"/>
      <c r="QCG131" s="1"/>
      <c r="QCH131" s="1"/>
      <c r="QCI131" s="1"/>
      <c r="QCJ131" s="1"/>
      <c r="QCK131" s="1"/>
      <c r="QCL131" s="1"/>
      <c r="QCM131" s="1"/>
      <c r="QCN131" s="1"/>
      <c r="QCO131" s="1"/>
      <c r="QCP131" s="1"/>
      <c r="QCQ131" s="1"/>
      <c r="QCR131" s="1"/>
      <c r="QCS131" s="1"/>
      <c r="QCT131" s="1"/>
      <c r="QCU131" s="1"/>
      <c r="QCV131" s="1"/>
      <c r="QCW131" s="1"/>
      <c r="QCX131" s="1"/>
      <c r="QCY131" s="1"/>
      <c r="QCZ131" s="1"/>
      <c r="QDA131" s="1"/>
      <c r="QDB131" s="1"/>
      <c r="QDC131" s="1"/>
      <c r="QDD131" s="1"/>
      <c r="QDE131" s="1"/>
      <c r="QDF131" s="1"/>
      <c r="QDG131" s="1"/>
      <c r="QDH131" s="1"/>
      <c r="QDI131" s="1"/>
      <c r="QDJ131" s="1"/>
      <c r="QDK131" s="1"/>
      <c r="QDL131" s="1"/>
      <c r="QDM131" s="1"/>
      <c r="QDN131" s="1"/>
      <c r="QDO131" s="1"/>
      <c r="QDP131" s="1"/>
      <c r="QDQ131" s="1"/>
      <c r="QDR131" s="1"/>
      <c r="QDS131" s="1"/>
      <c r="QDT131" s="1"/>
      <c r="QDU131" s="1"/>
      <c r="QDV131" s="1"/>
      <c r="QDW131" s="1"/>
      <c r="QDX131" s="1"/>
      <c r="QDY131" s="1"/>
      <c r="QDZ131" s="1"/>
      <c r="QEA131" s="1"/>
      <c r="QEB131" s="1"/>
      <c r="QEC131" s="1"/>
      <c r="QED131" s="1"/>
      <c r="QEE131" s="1"/>
      <c r="QEF131" s="1"/>
      <c r="QEG131" s="1"/>
      <c r="QEH131" s="1"/>
      <c r="QEI131" s="1"/>
      <c r="QEJ131" s="1"/>
      <c r="QEK131" s="1"/>
      <c r="QEL131" s="1"/>
      <c r="QEM131" s="1"/>
      <c r="QEN131" s="1"/>
      <c r="QEO131" s="1"/>
      <c r="QEP131" s="1"/>
      <c r="QEQ131" s="1"/>
      <c r="QER131" s="1"/>
      <c r="QES131" s="1"/>
      <c r="QET131" s="1"/>
      <c r="QEU131" s="1"/>
      <c r="QEV131" s="1"/>
      <c r="QEW131" s="1"/>
      <c r="QEX131" s="1"/>
      <c r="QEY131" s="1"/>
      <c r="QEZ131" s="1"/>
      <c r="QFA131" s="1"/>
      <c r="QFB131" s="1"/>
      <c r="QFC131" s="1"/>
      <c r="QFD131" s="1"/>
      <c r="QFE131" s="1"/>
      <c r="QFF131" s="1"/>
      <c r="QFG131" s="1"/>
      <c r="QFH131" s="1"/>
      <c r="QFI131" s="1"/>
      <c r="QFJ131" s="1"/>
      <c r="QFK131" s="1"/>
      <c r="QFL131" s="1"/>
      <c r="QFM131" s="1"/>
      <c r="QFN131" s="1"/>
      <c r="QFO131" s="1"/>
      <c r="QFP131" s="1"/>
      <c r="QFQ131" s="1"/>
      <c r="QFR131" s="1"/>
      <c r="QFS131" s="1"/>
      <c r="QFT131" s="1"/>
      <c r="QFU131" s="1"/>
      <c r="QFV131" s="1"/>
      <c r="QFW131" s="1"/>
      <c r="QFX131" s="1"/>
      <c r="QFY131" s="1"/>
      <c r="QFZ131" s="1"/>
      <c r="QGA131" s="1"/>
      <c r="QGB131" s="1"/>
      <c r="QGC131" s="1"/>
      <c r="QGD131" s="1"/>
      <c r="QGE131" s="1"/>
      <c r="QGF131" s="1"/>
      <c r="QGG131" s="1"/>
      <c r="QGH131" s="1"/>
      <c r="QGI131" s="1"/>
      <c r="QGJ131" s="1"/>
      <c r="QGK131" s="1"/>
      <c r="QGL131" s="1"/>
      <c r="QGM131" s="1"/>
      <c r="QGN131" s="1"/>
      <c r="QGO131" s="1"/>
      <c r="QGP131" s="1"/>
      <c r="QGQ131" s="1"/>
      <c r="QGR131" s="1"/>
      <c r="QGS131" s="1"/>
      <c r="QGT131" s="1"/>
      <c r="QGU131" s="1"/>
      <c r="QGV131" s="1"/>
      <c r="QGW131" s="1"/>
      <c r="QGX131" s="1"/>
      <c r="QGY131" s="1"/>
      <c r="QGZ131" s="1"/>
      <c r="QHA131" s="1"/>
      <c r="QHB131" s="1"/>
      <c r="QHC131" s="1"/>
      <c r="QHD131" s="1"/>
      <c r="QHE131" s="1"/>
      <c r="QHF131" s="1"/>
      <c r="QHG131" s="1"/>
      <c r="QHH131" s="1"/>
      <c r="QHI131" s="1"/>
      <c r="QHJ131" s="1"/>
      <c r="QHK131" s="1"/>
      <c r="QHL131" s="1"/>
      <c r="QHM131" s="1"/>
      <c r="QHN131" s="1"/>
      <c r="QHO131" s="1"/>
      <c r="QHP131" s="1"/>
      <c r="QHQ131" s="1"/>
      <c r="QHR131" s="1"/>
      <c r="QHS131" s="1"/>
      <c r="QHT131" s="1"/>
      <c r="QHU131" s="1"/>
      <c r="QHV131" s="1"/>
      <c r="QHW131" s="1"/>
      <c r="QHX131" s="1"/>
      <c r="QHY131" s="1"/>
      <c r="QHZ131" s="1"/>
      <c r="QIA131" s="1"/>
      <c r="QIB131" s="1"/>
      <c r="QIC131" s="1"/>
      <c r="QID131" s="1"/>
      <c r="QIE131" s="1"/>
      <c r="QIF131" s="1"/>
      <c r="QIG131" s="1"/>
      <c r="QIH131" s="1"/>
      <c r="QII131" s="1"/>
      <c r="QIJ131" s="1"/>
      <c r="QIK131" s="1"/>
      <c r="QIL131" s="1"/>
      <c r="QIM131" s="1"/>
      <c r="QIN131" s="1"/>
      <c r="QIO131" s="1"/>
      <c r="QIP131" s="1"/>
      <c r="QIQ131" s="1"/>
      <c r="QIR131" s="1"/>
      <c r="QIS131" s="1"/>
      <c r="QIT131" s="1"/>
      <c r="QIU131" s="1"/>
      <c r="QIV131" s="1"/>
      <c r="QIW131" s="1"/>
      <c r="QIX131" s="1"/>
      <c r="QIY131" s="1"/>
      <c r="QIZ131" s="1"/>
      <c r="QJA131" s="1"/>
      <c r="QJB131" s="1"/>
      <c r="QJC131" s="1"/>
      <c r="QJD131" s="1"/>
      <c r="QJE131" s="1"/>
      <c r="QJF131" s="1"/>
      <c r="QJG131" s="1"/>
      <c r="QJH131" s="1"/>
      <c r="QJI131" s="1"/>
      <c r="QJJ131" s="1"/>
      <c r="QJK131" s="1"/>
      <c r="QJL131" s="1"/>
      <c r="QJM131" s="1"/>
      <c r="QJN131" s="1"/>
      <c r="QJO131" s="1"/>
      <c r="QJP131" s="1"/>
      <c r="QJQ131" s="1"/>
      <c r="QJR131" s="1"/>
      <c r="QJS131" s="1"/>
      <c r="QJT131" s="1"/>
      <c r="QJU131" s="1"/>
      <c r="QJV131" s="1"/>
      <c r="QJW131" s="1"/>
      <c r="QJX131" s="1"/>
      <c r="QJY131" s="1"/>
      <c r="QJZ131" s="1"/>
      <c r="QKA131" s="1"/>
      <c r="QKB131" s="1"/>
      <c r="QKC131" s="1"/>
      <c r="QKD131" s="1"/>
      <c r="QKE131" s="1"/>
      <c r="QKF131" s="1"/>
      <c r="QKG131" s="1"/>
      <c r="QKH131" s="1"/>
      <c r="QKI131" s="1"/>
      <c r="QKJ131" s="1"/>
      <c r="QKK131" s="1"/>
      <c r="QKL131" s="1"/>
      <c r="QKM131" s="1"/>
      <c r="QKN131" s="1"/>
      <c r="QKO131" s="1"/>
      <c r="QKP131" s="1"/>
      <c r="QKQ131" s="1"/>
      <c r="QKR131" s="1"/>
      <c r="QKS131" s="1"/>
      <c r="QKT131" s="1"/>
      <c r="QKU131" s="1"/>
      <c r="QKV131" s="1"/>
      <c r="QKW131" s="1"/>
      <c r="QKX131" s="1"/>
      <c r="QKY131" s="1"/>
      <c r="QKZ131" s="1"/>
      <c r="QLA131" s="1"/>
      <c r="QLB131" s="1"/>
      <c r="QLC131" s="1"/>
      <c r="QLD131" s="1"/>
      <c r="QLE131" s="1"/>
      <c r="QLF131" s="1"/>
      <c r="QLG131" s="1"/>
      <c r="QLH131" s="1"/>
      <c r="QLI131" s="1"/>
      <c r="QLJ131" s="1"/>
      <c r="QLK131" s="1"/>
      <c r="QLL131" s="1"/>
      <c r="QLM131" s="1"/>
      <c r="QLN131" s="1"/>
      <c r="QLO131" s="1"/>
      <c r="QLP131" s="1"/>
      <c r="QLQ131" s="1"/>
      <c r="QLR131" s="1"/>
      <c r="QLS131" s="1"/>
      <c r="QLT131" s="1"/>
      <c r="QLU131" s="1"/>
      <c r="QLV131" s="1"/>
      <c r="QLW131" s="1"/>
      <c r="QLX131" s="1"/>
      <c r="QLY131" s="1"/>
      <c r="QLZ131" s="1"/>
      <c r="QMA131" s="1"/>
      <c r="QMB131" s="1"/>
      <c r="QMC131" s="1"/>
      <c r="QMD131" s="1"/>
      <c r="QME131" s="1"/>
      <c r="QMF131" s="1"/>
      <c r="QMG131" s="1"/>
      <c r="QMH131" s="1"/>
      <c r="QMI131" s="1"/>
      <c r="QMJ131" s="1"/>
      <c r="QMK131" s="1"/>
      <c r="QML131" s="1"/>
      <c r="QMM131" s="1"/>
      <c r="QMN131" s="1"/>
      <c r="QMO131" s="1"/>
      <c r="QMP131" s="1"/>
      <c r="QMQ131" s="1"/>
      <c r="QMR131" s="1"/>
      <c r="QMS131" s="1"/>
      <c r="QMT131" s="1"/>
      <c r="QMU131" s="1"/>
      <c r="QMV131" s="1"/>
      <c r="QMW131" s="1"/>
      <c r="QMX131" s="1"/>
      <c r="QMY131" s="1"/>
      <c r="QMZ131" s="1"/>
      <c r="QNA131" s="1"/>
      <c r="QNB131" s="1"/>
      <c r="QNC131" s="1"/>
      <c r="QND131" s="1"/>
      <c r="QNE131" s="1"/>
      <c r="QNF131" s="1"/>
      <c r="QNG131" s="1"/>
      <c r="QNH131" s="1"/>
      <c r="QNI131" s="1"/>
      <c r="QNJ131" s="1"/>
      <c r="QNK131" s="1"/>
      <c r="QNL131" s="1"/>
      <c r="QNM131" s="1"/>
      <c r="QNN131" s="1"/>
      <c r="QNO131" s="1"/>
      <c r="QNP131" s="1"/>
      <c r="QNQ131" s="1"/>
      <c r="QNR131" s="1"/>
      <c r="QNS131" s="1"/>
      <c r="QNT131" s="1"/>
      <c r="QNU131" s="1"/>
      <c r="QNV131" s="1"/>
      <c r="QNW131" s="1"/>
      <c r="QNX131" s="1"/>
      <c r="QNY131" s="1"/>
      <c r="QNZ131" s="1"/>
      <c r="QOA131" s="1"/>
      <c r="QOB131" s="1"/>
      <c r="QOC131" s="1"/>
      <c r="QOD131" s="1"/>
      <c r="QOE131" s="1"/>
      <c r="QOF131" s="1"/>
      <c r="QOG131" s="1"/>
      <c r="QOH131" s="1"/>
      <c r="QOI131" s="1"/>
      <c r="QOJ131" s="1"/>
      <c r="QOK131" s="1"/>
      <c r="QOL131" s="1"/>
      <c r="QOM131" s="1"/>
      <c r="QON131" s="1"/>
      <c r="QOO131" s="1"/>
      <c r="QOP131" s="1"/>
      <c r="QOQ131" s="1"/>
      <c r="QOR131" s="1"/>
      <c r="QOS131" s="1"/>
      <c r="QOT131" s="1"/>
      <c r="QOU131" s="1"/>
      <c r="QOV131" s="1"/>
      <c r="QOW131" s="1"/>
      <c r="QOX131" s="1"/>
      <c r="QOY131" s="1"/>
      <c r="QOZ131" s="1"/>
      <c r="QPA131" s="1"/>
      <c r="QPB131" s="1"/>
      <c r="QPC131" s="1"/>
      <c r="QPD131" s="1"/>
      <c r="QPE131" s="1"/>
      <c r="QPF131" s="1"/>
      <c r="QPG131" s="1"/>
      <c r="QPH131" s="1"/>
      <c r="QPI131" s="1"/>
      <c r="QPJ131" s="1"/>
      <c r="QPK131" s="1"/>
      <c r="QPL131" s="1"/>
      <c r="QPM131" s="1"/>
      <c r="QPN131" s="1"/>
      <c r="QPO131" s="1"/>
      <c r="QPP131" s="1"/>
      <c r="QPQ131" s="1"/>
      <c r="QPR131" s="1"/>
      <c r="QPS131" s="1"/>
      <c r="QPT131" s="1"/>
      <c r="QPU131" s="1"/>
      <c r="QPV131" s="1"/>
      <c r="QPW131" s="1"/>
      <c r="QPX131" s="1"/>
      <c r="QPY131" s="1"/>
      <c r="QPZ131" s="1"/>
      <c r="QQA131" s="1"/>
      <c r="QQB131" s="1"/>
      <c r="QQC131" s="1"/>
      <c r="QQD131" s="1"/>
      <c r="QQE131" s="1"/>
      <c r="QQF131" s="1"/>
      <c r="QQG131" s="1"/>
      <c r="QQH131" s="1"/>
      <c r="QQI131" s="1"/>
      <c r="QQJ131" s="1"/>
      <c r="QQK131" s="1"/>
      <c r="QQL131" s="1"/>
      <c r="QQM131" s="1"/>
      <c r="QQN131" s="1"/>
      <c r="QQO131" s="1"/>
      <c r="QQP131" s="1"/>
      <c r="QQQ131" s="1"/>
      <c r="QQR131" s="1"/>
      <c r="QQS131" s="1"/>
      <c r="QQT131" s="1"/>
      <c r="QQU131" s="1"/>
      <c r="QQV131" s="1"/>
      <c r="QQW131" s="1"/>
      <c r="QQX131" s="1"/>
      <c r="QQY131" s="1"/>
      <c r="QQZ131" s="1"/>
      <c r="QRA131" s="1"/>
      <c r="QRB131" s="1"/>
      <c r="QRC131" s="1"/>
      <c r="QRD131" s="1"/>
      <c r="QRE131" s="1"/>
      <c r="QRF131" s="1"/>
      <c r="QRG131" s="1"/>
      <c r="QRH131" s="1"/>
      <c r="QRI131" s="1"/>
      <c r="QRJ131" s="1"/>
      <c r="QRK131" s="1"/>
      <c r="QRL131" s="1"/>
      <c r="QRM131" s="1"/>
      <c r="QRN131" s="1"/>
      <c r="QRO131" s="1"/>
      <c r="QRP131" s="1"/>
      <c r="QRQ131" s="1"/>
      <c r="QRR131" s="1"/>
      <c r="QRS131" s="1"/>
      <c r="QRT131" s="1"/>
      <c r="QRU131" s="1"/>
      <c r="QRV131" s="1"/>
      <c r="QRW131" s="1"/>
      <c r="QRX131" s="1"/>
      <c r="QRY131" s="1"/>
      <c r="QRZ131" s="1"/>
      <c r="QSA131" s="1"/>
      <c r="QSB131" s="1"/>
      <c r="QSC131" s="1"/>
      <c r="QSD131" s="1"/>
      <c r="QSE131" s="1"/>
      <c r="QSF131" s="1"/>
      <c r="QSG131" s="1"/>
      <c r="QSH131" s="1"/>
      <c r="QSI131" s="1"/>
      <c r="QSJ131" s="1"/>
      <c r="QSK131" s="1"/>
      <c r="QSL131" s="1"/>
      <c r="QSM131" s="1"/>
      <c r="QSN131" s="1"/>
      <c r="QSO131" s="1"/>
      <c r="QSP131" s="1"/>
      <c r="QSQ131" s="1"/>
      <c r="QSR131" s="1"/>
      <c r="QSS131" s="1"/>
      <c r="QST131" s="1"/>
      <c r="QSU131" s="1"/>
      <c r="QSV131" s="1"/>
      <c r="QSW131" s="1"/>
      <c r="QSX131" s="1"/>
      <c r="QSY131" s="1"/>
      <c r="QSZ131" s="1"/>
      <c r="QTA131" s="1"/>
      <c r="QTB131" s="1"/>
      <c r="QTC131" s="1"/>
      <c r="QTD131" s="1"/>
      <c r="QTE131" s="1"/>
      <c r="QTF131" s="1"/>
      <c r="QTG131" s="1"/>
      <c r="QTH131" s="1"/>
      <c r="QTI131" s="1"/>
      <c r="QTJ131" s="1"/>
      <c r="QTK131" s="1"/>
      <c r="QTL131" s="1"/>
      <c r="QTM131" s="1"/>
      <c r="QTN131" s="1"/>
      <c r="QTO131" s="1"/>
      <c r="QTP131" s="1"/>
      <c r="QTQ131" s="1"/>
      <c r="QTR131" s="1"/>
      <c r="QTS131" s="1"/>
      <c r="QTT131" s="1"/>
      <c r="QTU131" s="1"/>
      <c r="QTV131" s="1"/>
      <c r="QTW131" s="1"/>
      <c r="QTX131" s="1"/>
      <c r="QTY131" s="1"/>
      <c r="QTZ131" s="1"/>
      <c r="QUA131" s="1"/>
      <c r="QUB131" s="1"/>
      <c r="QUC131" s="1"/>
      <c r="QUD131" s="1"/>
      <c r="QUE131" s="1"/>
      <c r="QUF131" s="1"/>
      <c r="QUG131" s="1"/>
      <c r="QUH131" s="1"/>
      <c r="QUI131" s="1"/>
      <c r="QUJ131" s="1"/>
      <c r="QUK131" s="1"/>
      <c r="QUL131" s="1"/>
      <c r="QUM131" s="1"/>
      <c r="QUN131" s="1"/>
      <c r="QUO131" s="1"/>
      <c r="QUP131" s="1"/>
      <c r="QUQ131" s="1"/>
      <c r="QUR131" s="1"/>
      <c r="QUS131" s="1"/>
      <c r="QUT131" s="1"/>
      <c r="QUU131" s="1"/>
      <c r="QUV131" s="1"/>
      <c r="QUW131" s="1"/>
      <c r="QUX131" s="1"/>
      <c r="QUY131" s="1"/>
      <c r="QUZ131" s="1"/>
      <c r="QVA131" s="1"/>
      <c r="QVB131" s="1"/>
      <c r="QVC131" s="1"/>
      <c r="QVD131" s="1"/>
      <c r="QVE131" s="1"/>
      <c r="QVF131" s="1"/>
      <c r="QVG131" s="1"/>
      <c r="QVH131" s="1"/>
      <c r="QVI131" s="1"/>
      <c r="QVJ131" s="1"/>
      <c r="QVK131" s="1"/>
      <c r="QVL131" s="1"/>
      <c r="QVM131" s="1"/>
      <c r="QVN131" s="1"/>
      <c r="QVO131" s="1"/>
      <c r="QVP131" s="1"/>
      <c r="QVQ131" s="1"/>
      <c r="QVR131" s="1"/>
      <c r="QVS131" s="1"/>
      <c r="QVT131" s="1"/>
      <c r="QVU131" s="1"/>
      <c r="QVV131" s="1"/>
      <c r="QVW131" s="1"/>
      <c r="QVX131" s="1"/>
      <c r="QVY131" s="1"/>
      <c r="QVZ131" s="1"/>
      <c r="QWA131" s="1"/>
      <c r="QWB131" s="1"/>
      <c r="QWC131" s="1"/>
      <c r="QWD131" s="1"/>
      <c r="QWE131" s="1"/>
      <c r="QWF131" s="1"/>
      <c r="QWG131" s="1"/>
      <c r="QWH131" s="1"/>
      <c r="QWI131" s="1"/>
      <c r="QWJ131" s="1"/>
      <c r="QWK131" s="1"/>
      <c r="QWL131" s="1"/>
      <c r="QWM131" s="1"/>
      <c r="QWN131" s="1"/>
      <c r="QWO131" s="1"/>
      <c r="QWP131" s="1"/>
      <c r="QWQ131" s="1"/>
      <c r="QWR131" s="1"/>
      <c r="QWS131" s="1"/>
      <c r="QWT131" s="1"/>
      <c r="QWU131" s="1"/>
      <c r="QWV131" s="1"/>
      <c r="QWW131" s="1"/>
      <c r="QWX131" s="1"/>
      <c r="QWY131" s="1"/>
      <c r="QWZ131" s="1"/>
      <c r="QXA131" s="1"/>
      <c r="QXB131" s="1"/>
      <c r="QXC131" s="1"/>
      <c r="QXD131" s="1"/>
      <c r="QXE131" s="1"/>
      <c r="QXF131" s="1"/>
      <c r="QXG131" s="1"/>
      <c r="QXH131" s="1"/>
      <c r="QXI131" s="1"/>
      <c r="QXJ131" s="1"/>
      <c r="QXK131" s="1"/>
      <c r="QXL131" s="1"/>
      <c r="QXM131" s="1"/>
      <c r="QXN131" s="1"/>
      <c r="QXO131" s="1"/>
      <c r="QXP131" s="1"/>
      <c r="QXQ131" s="1"/>
      <c r="QXR131" s="1"/>
      <c r="QXS131" s="1"/>
      <c r="QXT131" s="1"/>
      <c r="QXU131" s="1"/>
      <c r="QXV131" s="1"/>
      <c r="QXW131" s="1"/>
      <c r="QXX131" s="1"/>
      <c r="QXY131" s="1"/>
      <c r="QXZ131" s="1"/>
      <c r="QYA131" s="1"/>
      <c r="QYB131" s="1"/>
      <c r="QYC131" s="1"/>
      <c r="QYD131" s="1"/>
      <c r="QYE131" s="1"/>
      <c r="QYF131" s="1"/>
      <c r="QYG131" s="1"/>
      <c r="QYH131" s="1"/>
      <c r="QYI131" s="1"/>
      <c r="QYJ131" s="1"/>
      <c r="QYK131" s="1"/>
      <c r="QYL131" s="1"/>
      <c r="QYM131" s="1"/>
      <c r="QYN131" s="1"/>
      <c r="QYO131" s="1"/>
      <c r="QYP131" s="1"/>
      <c r="QYQ131" s="1"/>
      <c r="QYR131" s="1"/>
      <c r="QYS131" s="1"/>
      <c r="QYT131" s="1"/>
      <c r="QYU131" s="1"/>
      <c r="QYV131" s="1"/>
      <c r="QYW131" s="1"/>
      <c r="QYX131" s="1"/>
      <c r="QYY131" s="1"/>
      <c r="QYZ131" s="1"/>
      <c r="QZA131" s="1"/>
      <c r="QZB131" s="1"/>
      <c r="QZC131" s="1"/>
      <c r="QZD131" s="1"/>
      <c r="QZE131" s="1"/>
      <c r="QZF131" s="1"/>
      <c r="QZG131" s="1"/>
      <c r="QZH131" s="1"/>
      <c r="QZI131" s="1"/>
      <c r="QZJ131" s="1"/>
      <c r="QZK131" s="1"/>
      <c r="QZL131" s="1"/>
      <c r="QZM131" s="1"/>
      <c r="QZN131" s="1"/>
      <c r="QZO131" s="1"/>
      <c r="QZP131" s="1"/>
      <c r="QZQ131" s="1"/>
      <c r="QZR131" s="1"/>
      <c r="QZS131" s="1"/>
      <c r="QZT131" s="1"/>
      <c r="QZU131" s="1"/>
      <c r="QZV131" s="1"/>
      <c r="QZW131" s="1"/>
      <c r="QZX131" s="1"/>
      <c r="QZY131" s="1"/>
      <c r="QZZ131" s="1"/>
      <c r="RAA131" s="1"/>
      <c r="RAB131" s="1"/>
      <c r="RAC131" s="1"/>
      <c r="RAD131" s="1"/>
      <c r="RAE131" s="1"/>
      <c r="RAF131" s="1"/>
      <c r="RAG131" s="1"/>
      <c r="RAH131" s="1"/>
      <c r="RAI131" s="1"/>
      <c r="RAJ131" s="1"/>
      <c r="RAK131" s="1"/>
      <c r="RAL131" s="1"/>
      <c r="RAM131" s="1"/>
      <c r="RAN131" s="1"/>
      <c r="RAO131" s="1"/>
      <c r="RAP131" s="1"/>
      <c r="RAQ131" s="1"/>
      <c r="RAR131" s="1"/>
      <c r="RAS131" s="1"/>
      <c r="RAT131" s="1"/>
      <c r="RAU131" s="1"/>
      <c r="RAV131" s="1"/>
      <c r="RAW131" s="1"/>
      <c r="RAX131" s="1"/>
      <c r="RAY131" s="1"/>
      <c r="RAZ131" s="1"/>
      <c r="RBA131" s="1"/>
      <c r="RBB131" s="1"/>
      <c r="RBC131" s="1"/>
      <c r="RBD131" s="1"/>
      <c r="RBE131" s="1"/>
      <c r="RBF131" s="1"/>
      <c r="RBG131" s="1"/>
      <c r="RBH131" s="1"/>
      <c r="RBI131" s="1"/>
      <c r="RBJ131" s="1"/>
      <c r="RBK131" s="1"/>
      <c r="RBL131" s="1"/>
      <c r="RBM131" s="1"/>
      <c r="RBN131" s="1"/>
      <c r="RBO131" s="1"/>
      <c r="RBP131" s="1"/>
      <c r="RBQ131" s="1"/>
      <c r="RBR131" s="1"/>
      <c r="RBS131" s="1"/>
      <c r="RBT131" s="1"/>
      <c r="RBU131" s="1"/>
      <c r="RBV131" s="1"/>
      <c r="RBW131" s="1"/>
      <c r="RBX131" s="1"/>
      <c r="RBY131" s="1"/>
      <c r="RBZ131" s="1"/>
      <c r="RCA131" s="1"/>
      <c r="RCB131" s="1"/>
      <c r="RCC131" s="1"/>
      <c r="RCD131" s="1"/>
      <c r="RCE131" s="1"/>
      <c r="RCF131" s="1"/>
      <c r="RCG131" s="1"/>
      <c r="RCH131" s="1"/>
      <c r="RCI131" s="1"/>
      <c r="RCJ131" s="1"/>
      <c r="RCK131" s="1"/>
      <c r="RCL131" s="1"/>
      <c r="RCM131" s="1"/>
      <c r="RCN131" s="1"/>
      <c r="RCO131" s="1"/>
      <c r="RCP131" s="1"/>
      <c r="RCQ131" s="1"/>
      <c r="RCR131" s="1"/>
      <c r="RCS131" s="1"/>
      <c r="RCT131" s="1"/>
      <c r="RCU131" s="1"/>
      <c r="RCV131" s="1"/>
      <c r="RCW131" s="1"/>
      <c r="RCX131" s="1"/>
      <c r="RCY131" s="1"/>
      <c r="RCZ131" s="1"/>
      <c r="RDA131" s="1"/>
      <c r="RDB131" s="1"/>
      <c r="RDC131" s="1"/>
      <c r="RDD131" s="1"/>
      <c r="RDE131" s="1"/>
      <c r="RDF131" s="1"/>
      <c r="RDG131" s="1"/>
      <c r="RDH131" s="1"/>
      <c r="RDI131" s="1"/>
      <c r="RDJ131" s="1"/>
      <c r="RDK131" s="1"/>
      <c r="RDL131" s="1"/>
      <c r="RDM131" s="1"/>
      <c r="RDN131" s="1"/>
      <c r="RDO131" s="1"/>
      <c r="RDP131" s="1"/>
      <c r="RDQ131" s="1"/>
      <c r="RDR131" s="1"/>
      <c r="RDS131" s="1"/>
      <c r="RDT131" s="1"/>
      <c r="RDU131" s="1"/>
      <c r="RDV131" s="1"/>
      <c r="RDW131" s="1"/>
      <c r="RDX131" s="1"/>
      <c r="RDY131" s="1"/>
      <c r="RDZ131" s="1"/>
      <c r="REA131" s="1"/>
      <c r="REB131" s="1"/>
      <c r="REC131" s="1"/>
      <c r="RED131" s="1"/>
      <c r="REE131" s="1"/>
      <c r="REF131" s="1"/>
      <c r="REG131" s="1"/>
      <c r="REH131" s="1"/>
      <c r="REI131" s="1"/>
      <c r="REJ131" s="1"/>
      <c r="REK131" s="1"/>
      <c r="REL131" s="1"/>
      <c r="REM131" s="1"/>
      <c r="REN131" s="1"/>
      <c r="REO131" s="1"/>
      <c r="REP131" s="1"/>
      <c r="REQ131" s="1"/>
      <c r="RER131" s="1"/>
      <c r="RES131" s="1"/>
      <c r="RET131" s="1"/>
      <c r="REU131" s="1"/>
      <c r="REV131" s="1"/>
      <c r="REW131" s="1"/>
      <c r="REX131" s="1"/>
      <c r="REY131" s="1"/>
      <c r="REZ131" s="1"/>
      <c r="RFA131" s="1"/>
      <c r="RFB131" s="1"/>
      <c r="RFC131" s="1"/>
      <c r="RFD131" s="1"/>
      <c r="RFE131" s="1"/>
      <c r="RFF131" s="1"/>
      <c r="RFG131" s="1"/>
      <c r="RFH131" s="1"/>
      <c r="RFI131" s="1"/>
      <c r="RFJ131" s="1"/>
      <c r="RFK131" s="1"/>
      <c r="RFL131" s="1"/>
      <c r="RFM131" s="1"/>
      <c r="RFN131" s="1"/>
      <c r="RFO131" s="1"/>
      <c r="RFP131" s="1"/>
      <c r="RFQ131" s="1"/>
      <c r="RFR131" s="1"/>
      <c r="RFS131" s="1"/>
      <c r="RFT131" s="1"/>
      <c r="RFU131" s="1"/>
      <c r="RFV131" s="1"/>
      <c r="RFW131" s="1"/>
      <c r="RFX131" s="1"/>
      <c r="RFY131" s="1"/>
      <c r="RFZ131" s="1"/>
      <c r="RGA131" s="1"/>
      <c r="RGB131" s="1"/>
      <c r="RGC131" s="1"/>
      <c r="RGD131" s="1"/>
      <c r="RGE131" s="1"/>
      <c r="RGF131" s="1"/>
      <c r="RGG131" s="1"/>
      <c r="RGH131" s="1"/>
      <c r="RGI131" s="1"/>
      <c r="RGJ131" s="1"/>
      <c r="RGK131" s="1"/>
      <c r="RGL131" s="1"/>
      <c r="RGM131" s="1"/>
      <c r="RGN131" s="1"/>
      <c r="RGO131" s="1"/>
      <c r="RGP131" s="1"/>
      <c r="RGQ131" s="1"/>
      <c r="RGR131" s="1"/>
      <c r="RGS131" s="1"/>
      <c r="RGT131" s="1"/>
      <c r="RGU131" s="1"/>
      <c r="RGV131" s="1"/>
      <c r="RGW131" s="1"/>
      <c r="RGX131" s="1"/>
      <c r="RGY131" s="1"/>
      <c r="RGZ131" s="1"/>
      <c r="RHA131" s="1"/>
      <c r="RHB131" s="1"/>
      <c r="RHC131" s="1"/>
      <c r="RHD131" s="1"/>
      <c r="RHE131" s="1"/>
      <c r="RHF131" s="1"/>
      <c r="RHG131" s="1"/>
      <c r="RHH131" s="1"/>
      <c r="RHI131" s="1"/>
      <c r="RHJ131" s="1"/>
      <c r="RHK131" s="1"/>
      <c r="RHL131" s="1"/>
      <c r="RHM131" s="1"/>
      <c r="RHN131" s="1"/>
      <c r="RHO131" s="1"/>
      <c r="RHP131" s="1"/>
      <c r="RHQ131" s="1"/>
      <c r="RHR131" s="1"/>
      <c r="RHS131" s="1"/>
      <c r="RHT131" s="1"/>
      <c r="RHU131" s="1"/>
      <c r="RHV131" s="1"/>
      <c r="RHW131" s="1"/>
      <c r="RHX131" s="1"/>
      <c r="RHY131" s="1"/>
      <c r="RHZ131" s="1"/>
      <c r="RIA131" s="1"/>
      <c r="RIB131" s="1"/>
      <c r="RIC131" s="1"/>
      <c r="RID131" s="1"/>
      <c r="RIE131" s="1"/>
      <c r="RIF131" s="1"/>
      <c r="RIG131" s="1"/>
      <c r="RIH131" s="1"/>
      <c r="RII131" s="1"/>
      <c r="RIJ131" s="1"/>
      <c r="RIK131" s="1"/>
      <c r="RIL131" s="1"/>
      <c r="RIM131" s="1"/>
      <c r="RIN131" s="1"/>
      <c r="RIO131" s="1"/>
      <c r="RIP131" s="1"/>
      <c r="RIQ131" s="1"/>
      <c r="RIR131" s="1"/>
      <c r="RIS131" s="1"/>
      <c r="RIT131" s="1"/>
      <c r="RIU131" s="1"/>
      <c r="RIV131" s="1"/>
      <c r="RIW131" s="1"/>
      <c r="RIX131" s="1"/>
      <c r="RIY131" s="1"/>
      <c r="RIZ131" s="1"/>
      <c r="RJA131" s="1"/>
      <c r="RJB131" s="1"/>
      <c r="RJC131" s="1"/>
      <c r="RJD131" s="1"/>
      <c r="RJE131" s="1"/>
      <c r="RJF131" s="1"/>
      <c r="RJG131" s="1"/>
      <c r="RJH131" s="1"/>
      <c r="RJI131" s="1"/>
      <c r="RJJ131" s="1"/>
      <c r="RJK131" s="1"/>
      <c r="RJL131" s="1"/>
      <c r="RJM131" s="1"/>
      <c r="RJN131" s="1"/>
      <c r="RJO131" s="1"/>
      <c r="RJP131" s="1"/>
      <c r="RJQ131" s="1"/>
      <c r="RJR131" s="1"/>
      <c r="RJS131" s="1"/>
      <c r="RJT131" s="1"/>
      <c r="RJU131" s="1"/>
      <c r="RJV131" s="1"/>
      <c r="RJW131" s="1"/>
      <c r="RJX131" s="1"/>
      <c r="RJY131" s="1"/>
      <c r="RJZ131" s="1"/>
      <c r="RKA131" s="1"/>
      <c r="RKB131" s="1"/>
      <c r="RKC131" s="1"/>
      <c r="RKD131" s="1"/>
      <c r="RKE131" s="1"/>
      <c r="RKF131" s="1"/>
      <c r="RKG131" s="1"/>
      <c r="RKH131" s="1"/>
      <c r="RKI131" s="1"/>
      <c r="RKJ131" s="1"/>
      <c r="RKK131" s="1"/>
      <c r="RKL131" s="1"/>
      <c r="RKM131" s="1"/>
      <c r="RKN131" s="1"/>
      <c r="RKO131" s="1"/>
      <c r="RKP131" s="1"/>
      <c r="RKQ131" s="1"/>
      <c r="RKR131" s="1"/>
      <c r="RKS131" s="1"/>
      <c r="RKT131" s="1"/>
      <c r="RKU131" s="1"/>
      <c r="RKV131" s="1"/>
      <c r="RKW131" s="1"/>
      <c r="RKX131" s="1"/>
      <c r="RKY131" s="1"/>
      <c r="RKZ131" s="1"/>
      <c r="RLA131" s="1"/>
      <c r="RLB131" s="1"/>
      <c r="RLC131" s="1"/>
      <c r="RLD131" s="1"/>
      <c r="RLE131" s="1"/>
      <c r="RLF131" s="1"/>
      <c r="RLG131" s="1"/>
      <c r="RLH131" s="1"/>
      <c r="RLI131" s="1"/>
      <c r="RLJ131" s="1"/>
      <c r="RLK131" s="1"/>
      <c r="RLL131" s="1"/>
      <c r="RLM131" s="1"/>
      <c r="RLN131" s="1"/>
      <c r="RLO131" s="1"/>
      <c r="RLP131" s="1"/>
      <c r="RLQ131" s="1"/>
      <c r="RLR131" s="1"/>
      <c r="RLS131" s="1"/>
      <c r="RLT131" s="1"/>
      <c r="RLU131" s="1"/>
      <c r="RLV131" s="1"/>
      <c r="RLW131" s="1"/>
      <c r="RLX131" s="1"/>
      <c r="RLY131" s="1"/>
      <c r="RLZ131" s="1"/>
      <c r="RMA131" s="1"/>
      <c r="RMB131" s="1"/>
      <c r="RMC131" s="1"/>
      <c r="RMD131" s="1"/>
      <c r="RME131" s="1"/>
      <c r="RMF131" s="1"/>
      <c r="RMG131" s="1"/>
      <c r="RMH131" s="1"/>
      <c r="RMI131" s="1"/>
      <c r="RMJ131" s="1"/>
      <c r="RMK131" s="1"/>
      <c r="RML131" s="1"/>
      <c r="RMM131" s="1"/>
      <c r="RMN131" s="1"/>
      <c r="RMO131" s="1"/>
      <c r="RMP131" s="1"/>
      <c r="RMQ131" s="1"/>
      <c r="RMR131" s="1"/>
      <c r="RMS131" s="1"/>
      <c r="RMT131" s="1"/>
      <c r="RMU131" s="1"/>
      <c r="RMV131" s="1"/>
      <c r="RMW131" s="1"/>
      <c r="RMX131" s="1"/>
      <c r="RMY131" s="1"/>
      <c r="RMZ131" s="1"/>
      <c r="RNA131" s="1"/>
      <c r="RNB131" s="1"/>
      <c r="RNC131" s="1"/>
      <c r="RND131" s="1"/>
      <c r="RNE131" s="1"/>
      <c r="RNF131" s="1"/>
      <c r="RNG131" s="1"/>
      <c r="RNH131" s="1"/>
      <c r="RNI131" s="1"/>
      <c r="RNJ131" s="1"/>
      <c r="RNK131" s="1"/>
      <c r="RNL131" s="1"/>
      <c r="RNM131" s="1"/>
      <c r="RNN131" s="1"/>
      <c r="RNO131" s="1"/>
      <c r="RNP131" s="1"/>
      <c r="RNQ131" s="1"/>
      <c r="RNR131" s="1"/>
      <c r="RNS131" s="1"/>
      <c r="RNT131" s="1"/>
      <c r="RNU131" s="1"/>
      <c r="RNV131" s="1"/>
      <c r="RNW131" s="1"/>
      <c r="RNX131" s="1"/>
      <c r="RNY131" s="1"/>
      <c r="RNZ131" s="1"/>
      <c r="ROA131" s="1"/>
      <c r="ROB131" s="1"/>
      <c r="ROC131" s="1"/>
      <c r="ROD131" s="1"/>
      <c r="ROE131" s="1"/>
      <c r="ROF131" s="1"/>
      <c r="ROG131" s="1"/>
      <c r="ROH131" s="1"/>
      <c r="ROI131" s="1"/>
      <c r="ROJ131" s="1"/>
      <c r="ROK131" s="1"/>
      <c r="ROL131" s="1"/>
      <c r="ROM131" s="1"/>
      <c r="RON131" s="1"/>
      <c r="ROO131" s="1"/>
      <c r="ROP131" s="1"/>
      <c r="ROQ131" s="1"/>
      <c r="ROR131" s="1"/>
      <c r="ROS131" s="1"/>
      <c r="ROT131" s="1"/>
      <c r="ROU131" s="1"/>
      <c r="ROV131" s="1"/>
      <c r="ROW131" s="1"/>
      <c r="ROX131" s="1"/>
      <c r="ROY131" s="1"/>
      <c r="ROZ131" s="1"/>
      <c r="RPA131" s="1"/>
      <c r="RPB131" s="1"/>
      <c r="RPC131" s="1"/>
      <c r="RPD131" s="1"/>
      <c r="RPE131" s="1"/>
      <c r="RPF131" s="1"/>
      <c r="RPG131" s="1"/>
      <c r="RPH131" s="1"/>
      <c r="RPI131" s="1"/>
      <c r="RPJ131" s="1"/>
      <c r="RPK131" s="1"/>
      <c r="RPL131" s="1"/>
      <c r="RPM131" s="1"/>
      <c r="RPN131" s="1"/>
      <c r="RPO131" s="1"/>
      <c r="RPP131" s="1"/>
      <c r="RPQ131" s="1"/>
      <c r="RPR131" s="1"/>
      <c r="RPS131" s="1"/>
      <c r="RPT131" s="1"/>
      <c r="RPU131" s="1"/>
      <c r="RPV131" s="1"/>
      <c r="RPW131" s="1"/>
      <c r="RPX131" s="1"/>
      <c r="RPY131" s="1"/>
      <c r="RPZ131" s="1"/>
      <c r="RQA131" s="1"/>
      <c r="RQB131" s="1"/>
      <c r="RQC131" s="1"/>
      <c r="RQD131" s="1"/>
      <c r="RQE131" s="1"/>
      <c r="RQF131" s="1"/>
      <c r="RQG131" s="1"/>
      <c r="RQH131" s="1"/>
      <c r="RQI131" s="1"/>
      <c r="RQJ131" s="1"/>
      <c r="RQK131" s="1"/>
      <c r="RQL131" s="1"/>
      <c r="RQM131" s="1"/>
      <c r="RQN131" s="1"/>
      <c r="RQO131" s="1"/>
      <c r="RQP131" s="1"/>
      <c r="RQQ131" s="1"/>
      <c r="RQR131" s="1"/>
      <c r="RQS131" s="1"/>
      <c r="RQT131" s="1"/>
      <c r="RQU131" s="1"/>
      <c r="RQV131" s="1"/>
      <c r="RQW131" s="1"/>
      <c r="RQX131" s="1"/>
      <c r="RQY131" s="1"/>
      <c r="RQZ131" s="1"/>
      <c r="RRA131" s="1"/>
      <c r="RRB131" s="1"/>
      <c r="RRC131" s="1"/>
      <c r="RRD131" s="1"/>
      <c r="RRE131" s="1"/>
      <c r="RRF131" s="1"/>
      <c r="RRG131" s="1"/>
      <c r="RRH131" s="1"/>
      <c r="RRI131" s="1"/>
      <c r="RRJ131" s="1"/>
      <c r="RRK131" s="1"/>
      <c r="RRL131" s="1"/>
      <c r="RRM131" s="1"/>
      <c r="RRN131" s="1"/>
      <c r="RRO131" s="1"/>
      <c r="RRP131" s="1"/>
      <c r="RRQ131" s="1"/>
      <c r="RRR131" s="1"/>
      <c r="RRS131" s="1"/>
      <c r="RRT131" s="1"/>
      <c r="RRU131" s="1"/>
      <c r="RRV131" s="1"/>
      <c r="RRW131" s="1"/>
      <c r="RRX131" s="1"/>
      <c r="RRY131" s="1"/>
      <c r="RRZ131" s="1"/>
      <c r="RSA131" s="1"/>
      <c r="RSB131" s="1"/>
      <c r="RSC131" s="1"/>
      <c r="RSD131" s="1"/>
      <c r="RSE131" s="1"/>
      <c r="RSF131" s="1"/>
      <c r="RSG131" s="1"/>
      <c r="RSH131" s="1"/>
      <c r="RSI131" s="1"/>
      <c r="RSJ131" s="1"/>
      <c r="RSK131" s="1"/>
      <c r="RSL131" s="1"/>
      <c r="RSM131" s="1"/>
      <c r="RSN131" s="1"/>
      <c r="RSO131" s="1"/>
      <c r="RSP131" s="1"/>
      <c r="RSQ131" s="1"/>
      <c r="RSR131" s="1"/>
      <c r="RSS131" s="1"/>
      <c r="RST131" s="1"/>
      <c r="RSU131" s="1"/>
      <c r="RSV131" s="1"/>
      <c r="RSW131" s="1"/>
      <c r="RSX131" s="1"/>
      <c r="RSY131" s="1"/>
      <c r="RSZ131" s="1"/>
      <c r="RTA131" s="1"/>
      <c r="RTB131" s="1"/>
      <c r="RTC131" s="1"/>
      <c r="RTD131" s="1"/>
      <c r="RTE131" s="1"/>
      <c r="RTF131" s="1"/>
      <c r="RTG131" s="1"/>
      <c r="RTH131" s="1"/>
      <c r="RTI131" s="1"/>
      <c r="RTJ131" s="1"/>
      <c r="RTK131" s="1"/>
      <c r="RTL131" s="1"/>
      <c r="RTM131" s="1"/>
      <c r="RTN131" s="1"/>
      <c r="RTO131" s="1"/>
      <c r="RTP131" s="1"/>
      <c r="RTQ131" s="1"/>
      <c r="RTR131" s="1"/>
      <c r="RTS131" s="1"/>
      <c r="RTT131" s="1"/>
      <c r="RTU131" s="1"/>
      <c r="RTV131" s="1"/>
      <c r="RTW131" s="1"/>
      <c r="RTX131" s="1"/>
      <c r="RTY131" s="1"/>
      <c r="RTZ131" s="1"/>
      <c r="RUA131" s="1"/>
      <c r="RUB131" s="1"/>
      <c r="RUC131" s="1"/>
      <c r="RUD131" s="1"/>
      <c r="RUE131" s="1"/>
      <c r="RUF131" s="1"/>
      <c r="RUG131" s="1"/>
      <c r="RUH131" s="1"/>
      <c r="RUI131" s="1"/>
      <c r="RUJ131" s="1"/>
      <c r="RUK131" s="1"/>
      <c r="RUL131" s="1"/>
      <c r="RUM131" s="1"/>
      <c r="RUN131" s="1"/>
      <c r="RUO131" s="1"/>
      <c r="RUP131" s="1"/>
      <c r="RUQ131" s="1"/>
      <c r="RUR131" s="1"/>
      <c r="RUS131" s="1"/>
      <c r="RUT131" s="1"/>
      <c r="RUU131" s="1"/>
      <c r="RUV131" s="1"/>
      <c r="RUW131" s="1"/>
      <c r="RUX131" s="1"/>
      <c r="RUY131" s="1"/>
      <c r="RUZ131" s="1"/>
      <c r="RVA131" s="1"/>
      <c r="RVB131" s="1"/>
      <c r="RVC131" s="1"/>
      <c r="RVD131" s="1"/>
      <c r="RVE131" s="1"/>
      <c r="RVF131" s="1"/>
      <c r="RVG131" s="1"/>
      <c r="RVH131" s="1"/>
      <c r="RVI131" s="1"/>
      <c r="RVJ131" s="1"/>
      <c r="RVK131" s="1"/>
      <c r="RVL131" s="1"/>
      <c r="RVM131" s="1"/>
      <c r="RVN131" s="1"/>
      <c r="RVO131" s="1"/>
      <c r="RVP131" s="1"/>
      <c r="RVQ131" s="1"/>
      <c r="RVR131" s="1"/>
      <c r="RVS131" s="1"/>
      <c r="RVT131" s="1"/>
      <c r="RVU131" s="1"/>
      <c r="RVV131" s="1"/>
      <c r="RVW131" s="1"/>
      <c r="RVX131" s="1"/>
      <c r="RVY131" s="1"/>
      <c r="RVZ131" s="1"/>
      <c r="RWA131" s="1"/>
      <c r="RWB131" s="1"/>
      <c r="RWC131" s="1"/>
      <c r="RWD131" s="1"/>
      <c r="RWE131" s="1"/>
      <c r="RWF131" s="1"/>
      <c r="RWG131" s="1"/>
      <c r="RWH131" s="1"/>
      <c r="RWI131" s="1"/>
      <c r="RWJ131" s="1"/>
      <c r="RWK131" s="1"/>
      <c r="RWL131" s="1"/>
      <c r="RWM131" s="1"/>
      <c r="RWN131" s="1"/>
      <c r="RWO131" s="1"/>
      <c r="RWP131" s="1"/>
      <c r="RWQ131" s="1"/>
      <c r="RWR131" s="1"/>
      <c r="RWS131" s="1"/>
      <c r="RWT131" s="1"/>
      <c r="RWU131" s="1"/>
      <c r="RWV131" s="1"/>
      <c r="RWW131" s="1"/>
      <c r="RWX131" s="1"/>
      <c r="RWY131" s="1"/>
      <c r="RWZ131" s="1"/>
      <c r="RXA131" s="1"/>
      <c r="RXB131" s="1"/>
      <c r="RXC131" s="1"/>
      <c r="RXD131" s="1"/>
      <c r="RXE131" s="1"/>
      <c r="RXF131" s="1"/>
      <c r="RXG131" s="1"/>
      <c r="RXH131" s="1"/>
      <c r="RXI131" s="1"/>
      <c r="RXJ131" s="1"/>
      <c r="RXK131" s="1"/>
      <c r="RXL131" s="1"/>
      <c r="RXM131" s="1"/>
      <c r="RXN131" s="1"/>
      <c r="RXO131" s="1"/>
      <c r="RXP131" s="1"/>
      <c r="RXQ131" s="1"/>
      <c r="RXR131" s="1"/>
      <c r="RXS131" s="1"/>
      <c r="RXT131" s="1"/>
      <c r="RXU131" s="1"/>
      <c r="RXV131" s="1"/>
      <c r="RXW131" s="1"/>
      <c r="RXX131" s="1"/>
      <c r="RXY131" s="1"/>
      <c r="RXZ131" s="1"/>
      <c r="RYA131" s="1"/>
      <c r="RYB131" s="1"/>
      <c r="RYC131" s="1"/>
      <c r="RYD131" s="1"/>
      <c r="RYE131" s="1"/>
      <c r="RYF131" s="1"/>
      <c r="RYG131" s="1"/>
      <c r="RYH131" s="1"/>
      <c r="RYI131" s="1"/>
      <c r="RYJ131" s="1"/>
      <c r="RYK131" s="1"/>
      <c r="RYL131" s="1"/>
      <c r="RYM131" s="1"/>
      <c r="RYN131" s="1"/>
      <c r="RYO131" s="1"/>
      <c r="RYP131" s="1"/>
      <c r="RYQ131" s="1"/>
      <c r="RYR131" s="1"/>
      <c r="RYS131" s="1"/>
      <c r="RYT131" s="1"/>
      <c r="RYU131" s="1"/>
      <c r="RYV131" s="1"/>
      <c r="RYW131" s="1"/>
      <c r="RYX131" s="1"/>
      <c r="RYY131" s="1"/>
      <c r="RYZ131" s="1"/>
      <c r="RZA131" s="1"/>
      <c r="RZB131" s="1"/>
      <c r="RZC131" s="1"/>
      <c r="RZD131" s="1"/>
      <c r="RZE131" s="1"/>
      <c r="RZF131" s="1"/>
      <c r="RZG131" s="1"/>
      <c r="RZH131" s="1"/>
      <c r="RZI131" s="1"/>
      <c r="RZJ131" s="1"/>
      <c r="RZK131" s="1"/>
      <c r="RZL131" s="1"/>
      <c r="RZM131" s="1"/>
      <c r="RZN131" s="1"/>
      <c r="RZO131" s="1"/>
      <c r="RZP131" s="1"/>
      <c r="RZQ131" s="1"/>
      <c r="RZR131" s="1"/>
      <c r="RZS131" s="1"/>
      <c r="RZT131" s="1"/>
      <c r="RZU131" s="1"/>
      <c r="RZV131" s="1"/>
      <c r="RZW131" s="1"/>
      <c r="RZX131" s="1"/>
      <c r="RZY131" s="1"/>
      <c r="RZZ131" s="1"/>
      <c r="SAA131" s="1"/>
      <c r="SAB131" s="1"/>
      <c r="SAC131" s="1"/>
      <c r="SAD131" s="1"/>
      <c r="SAE131" s="1"/>
      <c r="SAF131" s="1"/>
      <c r="SAG131" s="1"/>
      <c r="SAH131" s="1"/>
      <c r="SAI131" s="1"/>
      <c r="SAJ131" s="1"/>
      <c r="SAK131" s="1"/>
      <c r="SAL131" s="1"/>
      <c r="SAM131" s="1"/>
      <c r="SAN131" s="1"/>
      <c r="SAO131" s="1"/>
      <c r="SAP131" s="1"/>
      <c r="SAQ131" s="1"/>
      <c r="SAR131" s="1"/>
      <c r="SAS131" s="1"/>
      <c r="SAT131" s="1"/>
      <c r="SAU131" s="1"/>
      <c r="SAV131" s="1"/>
      <c r="SAW131" s="1"/>
      <c r="SAX131" s="1"/>
      <c r="SAY131" s="1"/>
      <c r="SAZ131" s="1"/>
      <c r="SBA131" s="1"/>
      <c r="SBB131" s="1"/>
      <c r="SBC131" s="1"/>
      <c r="SBD131" s="1"/>
      <c r="SBE131" s="1"/>
      <c r="SBF131" s="1"/>
      <c r="SBG131" s="1"/>
      <c r="SBH131" s="1"/>
      <c r="SBI131" s="1"/>
      <c r="SBJ131" s="1"/>
      <c r="SBK131" s="1"/>
      <c r="SBL131" s="1"/>
      <c r="SBM131" s="1"/>
      <c r="SBN131" s="1"/>
      <c r="SBO131" s="1"/>
      <c r="SBP131" s="1"/>
      <c r="SBQ131" s="1"/>
      <c r="SBR131" s="1"/>
      <c r="SBS131" s="1"/>
      <c r="SBT131" s="1"/>
      <c r="SBU131" s="1"/>
      <c r="SBV131" s="1"/>
      <c r="SBW131" s="1"/>
      <c r="SBX131" s="1"/>
      <c r="SBY131" s="1"/>
      <c r="SBZ131" s="1"/>
      <c r="SCA131" s="1"/>
      <c r="SCB131" s="1"/>
      <c r="SCC131" s="1"/>
      <c r="SCD131" s="1"/>
      <c r="SCE131" s="1"/>
      <c r="SCF131" s="1"/>
      <c r="SCG131" s="1"/>
      <c r="SCH131" s="1"/>
      <c r="SCI131" s="1"/>
      <c r="SCJ131" s="1"/>
      <c r="SCK131" s="1"/>
      <c r="SCL131" s="1"/>
      <c r="SCM131" s="1"/>
      <c r="SCN131" s="1"/>
      <c r="SCO131" s="1"/>
      <c r="SCP131" s="1"/>
      <c r="SCQ131" s="1"/>
      <c r="SCR131" s="1"/>
      <c r="SCS131" s="1"/>
      <c r="SCT131" s="1"/>
      <c r="SCU131" s="1"/>
      <c r="SCV131" s="1"/>
      <c r="SCW131" s="1"/>
      <c r="SCX131" s="1"/>
      <c r="SCY131" s="1"/>
      <c r="SCZ131" s="1"/>
      <c r="SDA131" s="1"/>
      <c r="SDB131" s="1"/>
      <c r="SDC131" s="1"/>
      <c r="SDD131" s="1"/>
      <c r="SDE131" s="1"/>
      <c r="SDF131" s="1"/>
      <c r="SDG131" s="1"/>
      <c r="SDH131" s="1"/>
      <c r="SDI131" s="1"/>
      <c r="SDJ131" s="1"/>
      <c r="SDK131" s="1"/>
      <c r="SDL131" s="1"/>
      <c r="SDM131" s="1"/>
      <c r="SDN131" s="1"/>
      <c r="SDO131" s="1"/>
      <c r="SDP131" s="1"/>
      <c r="SDQ131" s="1"/>
      <c r="SDR131" s="1"/>
      <c r="SDS131" s="1"/>
      <c r="SDT131" s="1"/>
      <c r="SDU131" s="1"/>
      <c r="SDV131" s="1"/>
      <c r="SDW131" s="1"/>
      <c r="SDX131" s="1"/>
      <c r="SDY131" s="1"/>
      <c r="SDZ131" s="1"/>
      <c r="SEA131" s="1"/>
      <c r="SEB131" s="1"/>
      <c r="SEC131" s="1"/>
      <c r="SED131" s="1"/>
      <c r="SEE131" s="1"/>
      <c r="SEF131" s="1"/>
      <c r="SEG131" s="1"/>
      <c r="SEH131" s="1"/>
      <c r="SEI131" s="1"/>
      <c r="SEJ131" s="1"/>
      <c r="SEK131" s="1"/>
      <c r="SEL131" s="1"/>
      <c r="SEM131" s="1"/>
      <c r="SEN131" s="1"/>
      <c r="SEO131" s="1"/>
      <c r="SEP131" s="1"/>
      <c r="SEQ131" s="1"/>
      <c r="SER131" s="1"/>
      <c r="SES131" s="1"/>
      <c r="SET131" s="1"/>
      <c r="SEU131" s="1"/>
      <c r="SEV131" s="1"/>
      <c r="SEW131" s="1"/>
      <c r="SEX131" s="1"/>
      <c r="SEY131" s="1"/>
      <c r="SEZ131" s="1"/>
      <c r="SFA131" s="1"/>
      <c r="SFB131" s="1"/>
      <c r="SFC131" s="1"/>
      <c r="SFD131" s="1"/>
      <c r="SFE131" s="1"/>
      <c r="SFF131" s="1"/>
      <c r="SFG131" s="1"/>
      <c r="SFH131" s="1"/>
      <c r="SFI131" s="1"/>
      <c r="SFJ131" s="1"/>
      <c r="SFK131" s="1"/>
      <c r="SFL131" s="1"/>
      <c r="SFM131" s="1"/>
      <c r="SFN131" s="1"/>
      <c r="SFO131" s="1"/>
      <c r="SFP131" s="1"/>
      <c r="SFQ131" s="1"/>
      <c r="SFR131" s="1"/>
      <c r="SFS131" s="1"/>
      <c r="SFT131" s="1"/>
      <c r="SFU131" s="1"/>
      <c r="SFV131" s="1"/>
      <c r="SFW131" s="1"/>
      <c r="SFX131" s="1"/>
      <c r="SFY131" s="1"/>
      <c r="SFZ131" s="1"/>
      <c r="SGA131" s="1"/>
      <c r="SGB131" s="1"/>
      <c r="SGC131" s="1"/>
      <c r="SGD131" s="1"/>
      <c r="SGE131" s="1"/>
      <c r="SGF131" s="1"/>
      <c r="SGG131" s="1"/>
      <c r="SGH131" s="1"/>
      <c r="SGI131" s="1"/>
      <c r="SGJ131" s="1"/>
      <c r="SGK131" s="1"/>
      <c r="SGL131" s="1"/>
      <c r="SGM131" s="1"/>
      <c r="SGN131" s="1"/>
      <c r="SGO131" s="1"/>
      <c r="SGP131" s="1"/>
      <c r="SGQ131" s="1"/>
      <c r="SGR131" s="1"/>
      <c r="SGS131" s="1"/>
      <c r="SGT131" s="1"/>
      <c r="SGU131" s="1"/>
      <c r="SGV131" s="1"/>
      <c r="SGW131" s="1"/>
      <c r="SGX131" s="1"/>
      <c r="SGY131" s="1"/>
      <c r="SGZ131" s="1"/>
      <c r="SHA131" s="1"/>
      <c r="SHB131" s="1"/>
      <c r="SHC131" s="1"/>
      <c r="SHD131" s="1"/>
      <c r="SHE131" s="1"/>
      <c r="SHF131" s="1"/>
      <c r="SHG131" s="1"/>
      <c r="SHH131" s="1"/>
      <c r="SHI131" s="1"/>
      <c r="SHJ131" s="1"/>
      <c r="SHK131" s="1"/>
      <c r="SHL131" s="1"/>
      <c r="SHM131" s="1"/>
      <c r="SHN131" s="1"/>
      <c r="SHO131" s="1"/>
      <c r="SHP131" s="1"/>
      <c r="SHQ131" s="1"/>
      <c r="SHR131" s="1"/>
      <c r="SHS131" s="1"/>
      <c r="SHT131" s="1"/>
      <c r="SHU131" s="1"/>
      <c r="SHV131" s="1"/>
      <c r="SHW131" s="1"/>
      <c r="SHX131" s="1"/>
      <c r="SHY131" s="1"/>
      <c r="SHZ131" s="1"/>
      <c r="SIA131" s="1"/>
      <c r="SIB131" s="1"/>
      <c r="SIC131" s="1"/>
      <c r="SID131" s="1"/>
      <c r="SIE131" s="1"/>
      <c r="SIF131" s="1"/>
      <c r="SIG131" s="1"/>
      <c r="SIH131" s="1"/>
      <c r="SII131" s="1"/>
      <c r="SIJ131" s="1"/>
      <c r="SIK131" s="1"/>
      <c r="SIL131" s="1"/>
      <c r="SIM131" s="1"/>
      <c r="SIN131" s="1"/>
      <c r="SIO131" s="1"/>
      <c r="SIP131" s="1"/>
      <c r="SIQ131" s="1"/>
      <c r="SIR131" s="1"/>
      <c r="SIS131" s="1"/>
      <c r="SIT131" s="1"/>
      <c r="SIU131" s="1"/>
      <c r="SIV131" s="1"/>
      <c r="SIW131" s="1"/>
      <c r="SIX131" s="1"/>
      <c r="SIY131" s="1"/>
      <c r="SIZ131" s="1"/>
      <c r="SJA131" s="1"/>
      <c r="SJB131" s="1"/>
      <c r="SJC131" s="1"/>
      <c r="SJD131" s="1"/>
      <c r="SJE131" s="1"/>
      <c r="SJF131" s="1"/>
      <c r="SJG131" s="1"/>
      <c r="SJH131" s="1"/>
      <c r="SJI131" s="1"/>
      <c r="SJJ131" s="1"/>
      <c r="SJK131" s="1"/>
      <c r="SJL131" s="1"/>
      <c r="SJM131" s="1"/>
      <c r="SJN131" s="1"/>
      <c r="SJO131" s="1"/>
      <c r="SJP131" s="1"/>
      <c r="SJQ131" s="1"/>
      <c r="SJR131" s="1"/>
      <c r="SJS131" s="1"/>
      <c r="SJT131" s="1"/>
      <c r="SJU131" s="1"/>
      <c r="SJV131" s="1"/>
      <c r="SJW131" s="1"/>
      <c r="SJX131" s="1"/>
      <c r="SJY131" s="1"/>
      <c r="SJZ131" s="1"/>
      <c r="SKA131" s="1"/>
      <c r="SKB131" s="1"/>
      <c r="SKC131" s="1"/>
      <c r="SKD131" s="1"/>
      <c r="SKE131" s="1"/>
      <c r="SKF131" s="1"/>
      <c r="SKG131" s="1"/>
      <c r="SKH131" s="1"/>
      <c r="SKI131" s="1"/>
      <c r="SKJ131" s="1"/>
      <c r="SKK131" s="1"/>
      <c r="SKL131" s="1"/>
      <c r="SKM131" s="1"/>
      <c r="SKN131" s="1"/>
      <c r="SKO131" s="1"/>
      <c r="SKP131" s="1"/>
      <c r="SKQ131" s="1"/>
      <c r="SKR131" s="1"/>
      <c r="SKS131" s="1"/>
      <c r="SKT131" s="1"/>
      <c r="SKU131" s="1"/>
      <c r="SKV131" s="1"/>
      <c r="SKW131" s="1"/>
      <c r="SKX131" s="1"/>
      <c r="SKY131" s="1"/>
      <c r="SKZ131" s="1"/>
      <c r="SLA131" s="1"/>
      <c r="SLB131" s="1"/>
      <c r="SLC131" s="1"/>
      <c r="SLD131" s="1"/>
      <c r="SLE131" s="1"/>
      <c r="SLF131" s="1"/>
      <c r="SLG131" s="1"/>
      <c r="SLH131" s="1"/>
      <c r="SLI131" s="1"/>
      <c r="SLJ131" s="1"/>
      <c r="SLK131" s="1"/>
      <c r="SLL131" s="1"/>
      <c r="SLM131" s="1"/>
      <c r="SLN131" s="1"/>
      <c r="SLO131" s="1"/>
      <c r="SLP131" s="1"/>
      <c r="SLQ131" s="1"/>
      <c r="SLR131" s="1"/>
      <c r="SLS131" s="1"/>
      <c r="SLT131" s="1"/>
      <c r="SLU131" s="1"/>
      <c r="SLV131" s="1"/>
      <c r="SLW131" s="1"/>
      <c r="SLX131" s="1"/>
      <c r="SLY131" s="1"/>
      <c r="SLZ131" s="1"/>
      <c r="SMA131" s="1"/>
      <c r="SMB131" s="1"/>
      <c r="SMC131" s="1"/>
      <c r="SMD131" s="1"/>
      <c r="SME131" s="1"/>
      <c r="SMF131" s="1"/>
      <c r="SMG131" s="1"/>
      <c r="SMH131" s="1"/>
      <c r="SMI131" s="1"/>
      <c r="SMJ131" s="1"/>
      <c r="SMK131" s="1"/>
      <c r="SML131" s="1"/>
      <c r="SMM131" s="1"/>
      <c r="SMN131" s="1"/>
      <c r="SMO131" s="1"/>
      <c r="SMP131" s="1"/>
      <c r="SMQ131" s="1"/>
      <c r="SMR131" s="1"/>
      <c r="SMS131" s="1"/>
      <c r="SMT131" s="1"/>
      <c r="SMU131" s="1"/>
      <c r="SMV131" s="1"/>
      <c r="SMW131" s="1"/>
      <c r="SMX131" s="1"/>
      <c r="SMY131" s="1"/>
      <c r="SMZ131" s="1"/>
      <c r="SNA131" s="1"/>
      <c r="SNB131" s="1"/>
      <c r="SNC131" s="1"/>
      <c r="SND131" s="1"/>
      <c r="SNE131" s="1"/>
      <c r="SNF131" s="1"/>
      <c r="SNG131" s="1"/>
      <c r="SNH131" s="1"/>
      <c r="SNI131" s="1"/>
      <c r="SNJ131" s="1"/>
      <c r="SNK131" s="1"/>
      <c r="SNL131" s="1"/>
      <c r="SNM131" s="1"/>
      <c r="SNN131" s="1"/>
      <c r="SNO131" s="1"/>
      <c r="SNP131" s="1"/>
      <c r="SNQ131" s="1"/>
      <c r="SNR131" s="1"/>
      <c r="SNS131" s="1"/>
      <c r="SNT131" s="1"/>
      <c r="SNU131" s="1"/>
      <c r="SNV131" s="1"/>
      <c r="SNW131" s="1"/>
      <c r="SNX131" s="1"/>
      <c r="SNY131" s="1"/>
      <c r="SNZ131" s="1"/>
      <c r="SOA131" s="1"/>
      <c r="SOB131" s="1"/>
      <c r="SOC131" s="1"/>
      <c r="SOD131" s="1"/>
      <c r="SOE131" s="1"/>
      <c r="SOF131" s="1"/>
      <c r="SOG131" s="1"/>
      <c r="SOH131" s="1"/>
      <c r="SOI131" s="1"/>
      <c r="SOJ131" s="1"/>
      <c r="SOK131" s="1"/>
      <c r="SOL131" s="1"/>
      <c r="SOM131" s="1"/>
      <c r="SON131" s="1"/>
      <c r="SOO131" s="1"/>
      <c r="SOP131" s="1"/>
      <c r="SOQ131" s="1"/>
      <c r="SOR131" s="1"/>
      <c r="SOS131" s="1"/>
      <c r="SOT131" s="1"/>
      <c r="SOU131" s="1"/>
      <c r="SOV131" s="1"/>
      <c r="SOW131" s="1"/>
      <c r="SOX131" s="1"/>
      <c r="SOY131" s="1"/>
      <c r="SOZ131" s="1"/>
      <c r="SPA131" s="1"/>
      <c r="SPB131" s="1"/>
      <c r="SPC131" s="1"/>
      <c r="SPD131" s="1"/>
      <c r="SPE131" s="1"/>
      <c r="SPF131" s="1"/>
      <c r="SPG131" s="1"/>
      <c r="SPH131" s="1"/>
      <c r="SPI131" s="1"/>
      <c r="SPJ131" s="1"/>
      <c r="SPK131" s="1"/>
      <c r="SPL131" s="1"/>
      <c r="SPM131" s="1"/>
      <c r="SPN131" s="1"/>
      <c r="SPO131" s="1"/>
      <c r="SPP131" s="1"/>
      <c r="SPQ131" s="1"/>
      <c r="SPR131" s="1"/>
      <c r="SPS131" s="1"/>
      <c r="SPT131" s="1"/>
      <c r="SPU131" s="1"/>
      <c r="SPV131" s="1"/>
      <c r="SPW131" s="1"/>
      <c r="SPX131" s="1"/>
      <c r="SPY131" s="1"/>
      <c r="SPZ131" s="1"/>
      <c r="SQA131" s="1"/>
      <c r="SQB131" s="1"/>
      <c r="SQC131" s="1"/>
      <c r="SQD131" s="1"/>
      <c r="SQE131" s="1"/>
      <c r="SQF131" s="1"/>
      <c r="SQG131" s="1"/>
      <c r="SQH131" s="1"/>
      <c r="SQI131" s="1"/>
      <c r="SQJ131" s="1"/>
      <c r="SQK131" s="1"/>
      <c r="SQL131" s="1"/>
      <c r="SQM131" s="1"/>
      <c r="SQN131" s="1"/>
      <c r="SQO131" s="1"/>
      <c r="SQP131" s="1"/>
      <c r="SQQ131" s="1"/>
      <c r="SQR131" s="1"/>
      <c r="SQS131" s="1"/>
      <c r="SQT131" s="1"/>
      <c r="SQU131" s="1"/>
      <c r="SQV131" s="1"/>
      <c r="SQW131" s="1"/>
      <c r="SQX131" s="1"/>
      <c r="SQY131" s="1"/>
      <c r="SQZ131" s="1"/>
      <c r="SRA131" s="1"/>
      <c r="SRB131" s="1"/>
      <c r="SRC131" s="1"/>
      <c r="SRD131" s="1"/>
      <c r="SRE131" s="1"/>
      <c r="SRF131" s="1"/>
      <c r="SRG131" s="1"/>
      <c r="SRH131" s="1"/>
      <c r="SRI131" s="1"/>
      <c r="SRJ131" s="1"/>
      <c r="SRK131" s="1"/>
      <c r="SRL131" s="1"/>
      <c r="SRM131" s="1"/>
      <c r="SRN131" s="1"/>
      <c r="SRO131" s="1"/>
      <c r="SRP131" s="1"/>
      <c r="SRQ131" s="1"/>
      <c r="SRR131" s="1"/>
      <c r="SRS131" s="1"/>
      <c r="SRT131" s="1"/>
      <c r="SRU131" s="1"/>
      <c r="SRV131" s="1"/>
      <c r="SRW131" s="1"/>
      <c r="SRX131" s="1"/>
      <c r="SRY131" s="1"/>
      <c r="SRZ131" s="1"/>
      <c r="SSA131" s="1"/>
      <c r="SSB131" s="1"/>
      <c r="SSC131" s="1"/>
      <c r="SSD131" s="1"/>
      <c r="SSE131" s="1"/>
      <c r="SSF131" s="1"/>
      <c r="SSG131" s="1"/>
      <c r="SSH131" s="1"/>
      <c r="SSI131" s="1"/>
      <c r="SSJ131" s="1"/>
      <c r="SSK131" s="1"/>
      <c r="SSL131" s="1"/>
      <c r="SSM131" s="1"/>
      <c r="SSN131" s="1"/>
      <c r="SSO131" s="1"/>
      <c r="SSP131" s="1"/>
      <c r="SSQ131" s="1"/>
      <c r="SSR131" s="1"/>
      <c r="SSS131" s="1"/>
      <c r="SST131" s="1"/>
      <c r="SSU131" s="1"/>
      <c r="SSV131" s="1"/>
      <c r="SSW131" s="1"/>
      <c r="SSX131" s="1"/>
      <c r="SSY131" s="1"/>
      <c r="SSZ131" s="1"/>
      <c r="STA131" s="1"/>
      <c r="STB131" s="1"/>
      <c r="STC131" s="1"/>
      <c r="STD131" s="1"/>
      <c r="STE131" s="1"/>
      <c r="STF131" s="1"/>
      <c r="STG131" s="1"/>
      <c r="STH131" s="1"/>
      <c r="STI131" s="1"/>
      <c r="STJ131" s="1"/>
      <c r="STK131" s="1"/>
      <c r="STL131" s="1"/>
      <c r="STM131" s="1"/>
      <c r="STN131" s="1"/>
      <c r="STO131" s="1"/>
      <c r="STP131" s="1"/>
      <c r="STQ131" s="1"/>
      <c r="STR131" s="1"/>
      <c r="STS131" s="1"/>
      <c r="STT131" s="1"/>
      <c r="STU131" s="1"/>
      <c r="STV131" s="1"/>
      <c r="STW131" s="1"/>
      <c r="STX131" s="1"/>
      <c r="STY131" s="1"/>
      <c r="STZ131" s="1"/>
      <c r="SUA131" s="1"/>
      <c r="SUB131" s="1"/>
      <c r="SUC131" s="1"/>
      <c r="SUD131" s="1"/>
      <c r="SUE131" s="1"/>
      <c r="SUF131" s="1"/>
      <c r="SUG131" s="1"/>
      <c r="SUH131" s="1"/>
      <c r="SUI131" s="1"/>
      <c r="SUJ131" s="1"/>
      <c r="SUK131" s="1"/>
      <c r="SUL131" s="1"/>
      <c r="SUM131" s="1"/>
      <c r="SUN131" s="1"/>
      <c r="SUO131" s="1"/>
      <c r="SUP131" s="1"/>
      <c r="SUQ131" s="1"/>
      <c r="SUR131" s="1"/>
      <c r="SUS131" s="1"/>
      <c r="SUT131" s="1"/>
      <c r="SUU131" s="1"/>
      <c r="SUV131" s="1"/>
      <c r="SUW131" s="1"/>
      <c r="SUX131" s="1"/>
      <c r="SUY131" s="1"/>
      <c r="SUZ131" s="1"/>
      <c r="SVA131" s="1"/>
      <c r="SVB131" s="1"/>
      <c r="SVC131" s="1"/>
      <c r="SVD131" s="1"/>
      <c r="SVE131" s="1"/>
      <c r="SVF131" s="1"/>
      <c r="SVG131" s="1"/>
      <c r="SVH131" s="1"/>
      <c r="SVI131" s="1"/>
      <c r="SVJ131" s="1"/>
      <c r="SVK131" s="1"/>
      <c r="SVL131" s="1"/>
      <c r="SVM131" s="1"/>
      <c r="SVN131" s="1"/>
      <c r="SVO131" s="1"/>
      <c r="SVP131" s="1"/>
      <c r="SVQ131" s="1"/>
      <c r="SVR131" s="1"/>
      <c r="SVS131" s="1"/>
      <c r="SVT131" s="1"/>
      <c r="SVU131" s="1"/>
      <c r="SVV131" s="1"/>
      <c r="SVW131" s="1"/>
      <c r="SVX131" s="1"/>
      <c r="SVY131" s="1"/>
      <c r="SVZ131" s="1"/>
      <c r="SWA131" s="1"/>
      <c r="SWB131" s="1"/>
      <c r="SWC131" s="1"/>
      <c r="SWD131" s="1"/>
      <c r="SWE131" s="1"/>
      <c r="SWF131" s="1"/>
      <c r="SWG131" s="1"/>
      <c r="SWH131" s="1"/>
      <c r="SWI131" s="1"/>
      <c r="SWJ131" s="1"/>
      <c r="SWK131" s="1"/>
      <c r="SWL131" s="1"/>
      <c r="SWM131" s="1"/>
      <c r="SWN131" s="1"/>
      <c r="SWO131" s="1"/>
      <c r="SWP131" s="1"/>
      <c r="SWQ131" s="1"/>
      <c r="SWR131" s="1"/>
      <c r="SWS131" s="1"/>
      <c r="SWT131" s="1"/>
      <c r="SWU131" s="1"/>
      <c r="SWV131" s="1"/>
      <c r="SWW131" s="1"/>
      <c r="SWX131" s="1"/>
      <c r="SWY131" s="1"/>
      <c r="SWZ131" s="1"/>
      <c r="SXA131" s="1"/>
      <c r="SXB131" s="1"/>
      <c r="SXC131" s="1"/>
      <c r="SXD131" s="1"/>
      <c r="SXE131" s="1"/>
      <c r="SXF131" s="1"/>
      <c r="SXG131" s="1"/>
      <c r="SXH131" s="1"/>
      <c r="SXI131" s="1"/>
      <c r="SXJ131" s="1"/>
      <c r="SXK131" s="1"/>
      <c r="SXL131" s="1"/>
      <c r="SXM131" s="1"/>
      <c r="SXN131" s="1"/>
      <c r="SXO131" s="1"/>
      <c r="SXP131" s="1"/>
      <c r="SXQ131" s="1"/>
      <c r="SXR131" s="1"/>
      <c r="SXS131" s="1"/>
      <c r="SXT131" s="1"/>
      <c r="SXU131" s="1"/>
      <c r="SXV131" s="1"/>
      <c r="SXW131" s="1"/>
      <c r="SXX131" s="1"/>
      <c r="SXY131" s="1"/>
      <c r="SXZ131" s="1"/>
      <c r="SYA131" s="1"/>
      <c r="SYB131" s="1"/>
      <c r="SYC131" s="1"/>
      <c r="SYD131" s="1"/>
      <c r="SYE131" s="1"/>
      <c r="SYF131" s="1"/>
      <c r="SYG131" s="1"/>
      <c r="SYH131" s="1"/>
      <c r="SYI131" s="1"/>
      <c r="SYJ131" s="1"/>
      <c r="SYK131" s="1"/>
      <c r="SYL131" s="1"/>
      <c r="SYM131" s="1"/>
      <c r="SYN131" s="1"/>
      <c r="SYO131" s="1"/>
      <c r="SYP131" s="1"/>
      <c r="SYQ131" s="1"/>
      <c r="SYR131" s="1"/>
      <c r="SYS131" s="1"/>
      <c r="SYT131" s="1"/>
      <c r="SYU131" s="1"/>
      <c r="SYV131" s="1"/>
      <c r="SYW131" s="1"/>
      <c r="SYX131" s="1"/>
      <c r="SYY131" s="1"/>
      <c r="SYZ131" s="1"/>
      <c r="SZA131" s="1"/>
      <c r="SZB131" s="1"/>
      <c r="SZC131" s="1"/>
      <c r="SZD131" s="1"/>
      <c r="SZE131" s="1"/>
      <c r="SZF131" s="1"/>
      <c r="SZG131" s="1"/>
      <c r="SZH131" s="1"/>
      <c r="SZI131" s="1"/>
      <c r="SZJ131" s="1"/>
      <c r="SZK131" s="1"/>
      <c r="SZL131" s="1"/>
      <c r="SZM131" s="1"/>
      <c r="SZN131" s="1"/>
      <c r="SZO131" s="1"/>
      <c r="SZP131" s="1"/>
      <c r="SZQ131" s="1"/>
      <c r="SZR131" s="1"/>
      <c r="SZS131" s="1"/>
      <c r="SZT131" s="1"/>
      <c r="SZU131" s="1"/>
      <c r="SZV131" s="1"/>
      <c r="SZW131" s="1"/>
      <c r="SZX131" s="1"/>
      <c r="SZY131" s="1"/>
      <c r="SZZ131" s="1"/>
      <c r="TAA131" s="1"/>
      <c r="TAB131" s="1"/>
      <c r="TAC131" s="1"/>
      <c r="TAD131" s="1"/>
      <c r="TAE131" s="1"/>
      <c r="TAF131" s="1"/>
      <c r="TAG131" s="1"/>
      <c r="TAH131" s="1"/>
      <c r="TAI131" s="1"/>
      <c r="TAJ131" s="1"/>
      <c r="TAK131" s="1"/>
      <c r="TAL131" s="1"/>
      <c r="TAM131" s="1"/>
      <c r="TAN131" s="1"/>
      <c r="TAO131" s="1"/>
      <c r="TAP131" s="1"/>
      <c r="TAQ131" s="1"/>
      <c r="TAR131" s="1"/>
      <c r="TAS131" s="1"/>
      <c r="TAT131" s="1"/>
      <c r="TAU131" s="1"/>
      <c r="TAV131" s="1"/>
      <c r="TAW131" s="1"/>
      <c r="TAX131" s="1"/>
      <c r="TAY131" s="1"/>
      <c r="TAZ131" s="1"/>
      <c r="TBA131" s="1"/>
      <c r="TBB131" s="1"/>
      <c r="TBC131" s="1"/>
      <c r="TBD131" s="1"/>
      <c r="TBE131" s="1"/>
      <c r="TBF131" s="1"/>
      <c r="TBG131" s="1"/>
      <c r="TBH131" s="1"/>
      <c r="TBI131" s="1"/>
      <c r="TBJ131" s="1"/>
      <c r="TBK131" s="1"/>
      <c r="TBL131" s="1"/>
      <c r="TBM131" s="1"/>
      <c r="TBN131" s="1"/>
      <c r="TBO131" s="1"/>
      <c r="TBP131" s="1"/>
      <c r="TBQ131" s="1"/>
      <c r="TBR131" s="1"/>
      <c r="TBS131" s="1"/>
      <c r="TBT131" s="1"/>
      <c r="TBU131" s="1"/>
      <c r="TBV131" s="1"/>
      <c r="TBW131" s="1"/>
      <c r="TBX131" s="1"/>
      <c r="TBY131" s="1"/>
      <c r="TBZ131" s="1"/>
      <c r="TCA131" s="1"/>
      <c r="TCB131" s="1"/>
      <c r="TCC131" s="1"/>
      <c r="TCD131" s="1"/>
      <c r="TCE131" s="1"/>
      <c r="TCF131" s="1"/>
      <c r="TCG131" s="1"/>
      <c r="TCH131" s="1"/>
      <c r="TCI131" s="1"/>
      <c r="TCJ131" s="1"/>
      <c r="TCK131" s="1"/>
      <c r="TCL131" s="1"/>
      <c r="TCM131" s="1"/>
      <c r="TCN131" s="1"/>
      <c r="TCO131" s="1"/>
      <c r="TCP131" s="1"/>
      <c r="TCQ131" s="1"/>
      <c r="TCR131" s="1"/>
      <c r="TCS131" s="1"/>
      <c r="TCT131" s="1"/>
      <c r="TCU131" s="1"/>
      <c r="TCV131" s="1"/>
      <c r="TCW131" s="1"/>
      <c r="TCX131" s="1"/>
      <c r="TCY131" s="1"/>
      <c r="TCZ131" s="1"/>
      <c r="TDA131" s="1"/>
      <c r="TDB131" s="1"/>
      <c r="TDC131" s="1"/>
      <c r="TDD131" s="1"/>
      <c r="TDE131" s="1"/>
      <c r="TDF131" s="1"/>
      <c r="TDG131" s="1"/>
      <c r="TDH131" s="1"/>
      <c r="TDI131" s="1"/>
      <c r="TDJ131" s="1"/>
      <c r="TDK131" s="1"/>
      <c r="TDL131" s="1"/>
      <c r="TDM131" s="1"/>
      <c r="TDN131" s="1"/>
      <c r="TDO131" s="1"/>
      <c r="TDP131" s="1"/>
      <c r="TDQ131" s="1"/>
      <c r="TDR131" s="1"/>
      <c r="TDS131" s="1"/>
      <c r="TDT131" s="1"/>
      <c r="TDU131" s="1"/>
      <c r="TDV131" s="1"/>
      <c r="TDW131" s="1"/>
      <c r="TDX131" s="1"/>
      <c r="TDY131" s="1"/>
      <c r="TDZ131" s="1"/>
      <c r="TEA131" s="1"/>
      <c r="TEB131" s="1"/>
      <c r="TEC131" s="1"/>
      <c r="TED131" s="1"/>
      <c r="TEE131" s="1"/>
      <c r="TEF131" s="1"/>
      <c r="TEG131" s="1"/>
      <c r="TEH131" s="1"/>
      <c r="TEI131" s="1"/>
      <c r="TEJ131" s="1"/>
      <c r="TEK131" s="1"/>
      <c r="TEL131" s="1"/>
      <c r="TEM131" s="1"/>
      <c r="TEN131" s="1"/>
      <c r="TEO131" s="1"/>
      <c r="TEP131" s="1"/>
      <c r="TEQ131" s="1"/>
      <c r="TER131" s="1"/>
      <c r="TES131" s="1"/>
      <c r="TET131" s="1"/>
      <c r="TEU131" s="1"/>
      <c r="TEV131" s="1"/>
      <c r="TEW131" s="1"/>
      <c r="TEX131" s="1"/>
      <c r="TEY131" s="1"/>
      <c r="TEZ131" s="1"/>
      <c r="TFA131" s="1"/>
      <c r="TFB131" s="1"/>
      <c r="TFC131" s="1"/>
      <c r="TFD131" s="1"/>
      <c r="TFE131" s="1"/>
      <c r="TFF131" s="1"/>
      <c r="TFG131" s="1"/>
      <c r="TFH131" s="1"/>
      <c r="TFI131" s="1"/>
      <c r="TFJ131" s="1"/>
      <c r="TFK131" s="1"/>
      <c r="TFL131" s="1"/>
      <c r="TFM131" s="1"/>
      <c r="TFN131" s="1"/>
      <c r="TFO131" s="1"/>
      <c r="TFP131" s="1"/>
      <c r="TFQ131" s="1"/>
      <c r="TFR131" s="1"/>
      <c r="TFS131" s="1"/>
      <c r="TFT131" s="1"/>
      <c r="TFU131" s="1"/>
      <c r="TFV131" s="1"/>
      <c r="TFW131" s="1"/>
      <c r="TFX131" s="1"/>
      <c r="TFY131" s="1"/>
      <c r="TFZ131" s="1"/>
      <c r="TGA131" s="1"/>
      <c r="TGB131" s="1"/>
      <c r="TGC131" s="1"/>
      <c r="TGD131" s="1"/>
      <c r="TGE131" s="1"/>
      <c r="TGF131" s="1"/>
      <c r="TGG131" s="1"/>
      <c r="TGH131" s="1"/>
      <c r="TGI131" s="1"/>
      <c r="TGJ131" s="1"/>
      <c r="TGK131" s="1"/>
      <c r="TGL131" s="1"/>
      <c r="TGM131" s="1"/>
      <c r="TGN131" s="1"/>
      <c r="TGO131" s="1"/>
      <c r="TGP131" s="1"/>
      <c r="TGQ131" s="1"/>
      <c r="TGR131" s="1"/>
      <c r="TGS131" s="1"/>
      <c r="TGT131" s="1"/>
      <c r="TGU131" s="1"/>
      <c r="TGV131" s="1"/>
      <c r="TGW131" s="1"/>
      <c r="TGX131" s="1"/>
      <c r="TGY131" s="1"/>
      <c r="TGZ131" s="1"/>
      <c r="THA131" s="1"/>
      <c r="THB131" s="1"/>
      <c r="THC131" s="1"/>
      <c r="THD131" s="1"/>
      <c r="THE131" s="1"/>
      <c r="THF131" s="1"/>
      <c r="THG131" s="1"/>
      <c r="THH131" s="1"/>
      <c r="THI131" s="1"/>
      <c r="THJ131" s="1"/>
      <c r="THK131" s="1"/>
      <c r="THL131" s="1"/>
      <c r="THM131" s="1"/>
      <c r="THN131" s="1"/>
      <c r="THO131" s="1"/>
      <c r="THP131" s="1"/>
      <c r="THQ131" s="1"/>
      <c r="THR131" s="1"/>
      <c r="THS131" s="1"/>
      <c r="THT131" s="1"/>
      <c r="THU131" s="1"/>
      <c r="THV131" s="1"/>
      <c r="THW131" s="1"/>
      <c r="THX131" s="1"/>
      <c r="THY131" s="1"/>
      <c r="THZ131" s="1"/>
      <c r="TIA131" s="1"/>
      <c r="TIB131" s="1"/>
      <c r="TIC131" s="1"/>
      <c r="TID131" s="1"/>
      <c r="TIE131" s="1"/>
      <c r="TIF131" s="1"/>
      <c r="TIG131" s="1"/>
      <c r="TIH131" s="1"/>
      <c r="TII131" s="1"/>
      <c r="TIJ131" s="1"/>
      <c r="TIK131" s="1"/>
      <c r="TIL131" s="1"/>
      <c r="TIM131" s="1"/>
      <c r="TIN131" s="1"/>
      <c r="TIO131" s="1"/>
      <c r="TIP131" s="1"/>
      <c r="TIQ131" s="1"/>
      <c r="TIR131" s="1"/>
      <c r="TIS131" s="1"/>
      <c r="TIT131" s="1"/>
      <c r="TIU131" s="1"/>
      <c r="TIV131" s="1"/>
      <c r="TIW131" s="1"/>
      <c r="TIX131" s="1"/>
      <c r="TIY131" s="1"/>
      <c r="TIZ131" s="1"/>
      <c r="TJA131" s="1"/>
      <c r="TJB131" s="1"/>
      <c r="TJC131" s="1"/>
      <c r="TJD131" s="1"/>
      <c r="TJE131" s="1"/>
      <c r="TJF131" s="1"/>
      <c r="TJG131" s="1"/>
      <c r="TJH131" s="1"/>
      <c r="TJI131" s="1"/>
      <c r="TJJ131" s="1"/>
      <c r="TJK131" s="1"/>
      <c r="TJL131" s="1"/>
      <c r="TJM131" s="1"/>
      <c r="TJN131" s="1"/>
      <c r="TJO131" s="1"/>
      <c r="TJP131" s="1"/>
      <c r="TJQ131" s="1"/>
      <c r="TJR131" s="1"/>
      <c r="TJS131" s="1"/>
      <c r="TJT131" s="1"/>
      <c r="TJU131" s="1"/>
      <c r="TJV131" s="1"/>
      <c r="TJW131" s="1"/>
      <c r="TJX131" s="1"/>
      <c r="TJY131" s="1"/>
      <c r="TJZ131" s="1"/>
      <c r="TKA131" s="1"/>
      <c r="TKB131" s="1"/>
      <c r="TKC131" s="1"/>
      <c r="TKD131" s="1"/>
      <c r="TKE131" s="1"/>
      <c r="TKF131" s="1"/>
      <c r="TKG131" s="1"/>
      <c r="TKH131" s="1"/>
      <c r="TKI131" s="1"/>
      <c r="TKJ131" s="1"/>
      <c r="TKK131" s="1"/>
      <c r="TKL131" s="1"/>
      <c r="TKM131" s="1"/>
      <c r="TKN131" s="1"/>
      <c r="TKO131" s="1"/>
      <c r="TKP131" s="1"/>
      <c r="TKQ131" s="1"/>
      <c r="TKR131" s="1"/>
      <c r="TKS131" s="1"/>
      <c r="TKT131" s="1"/>
      <c r="TKU131" s="1"/>
      <c r="TKV131" s="1"/>
      <c r="TKW131" s="1"/>
      <c r="TKX131" s="1"/>
      <c r="TKY131" s="1"/>
      <c r="TKZ131" s="1"/>
      <c r="TLA131" s="1"/>
      <c r="TLB131" s="1"/>
      <c r="TLC131" s="1"/>
      <c r="TLD131" s="1"/>
      <c r="TLE131" s="1"/>
      <c r="TLF131" s="1"/>
      <c r="TLG131" s="1"/>
      <c r="TLH131" s="1"/>
      <c r="TLI131" s="1"/>
      <c r="TLJ131" s="1"/>
      <c r="TLK131" s="1"/>
      <c r="TLL131" s="1"/>
      <c r="TLM131" s="1"/>
      <c r="TLN131" s="1"/>
      <c r="TLO131" s="1"/>
      <c r="TLP131" s="1"/>
      <c r="TLQ131" s="1"/>
      <c r="TLR131" s="1"/>
      <c r="TLS131" s="1"/>
      <c r="TLT131" s="1"/>
      <c r="TLU131" s="1"/>
      <c r="TLV131" s="1"/>
      <c r="TLW131" s="1"/>
      <c r="TLX131" s="1"/>
      <c r="TLY131" s="1"/>
      <c r="TLZ131" s="1"/>
      <c r="TMA131" s="1"/>
      <c r="TMB131" s="1"/>
      <c r="TMC131" s="1"/>
      <c r="TMD131" s="1"/>
      <c r="TME131" s="1"/>
      <c r="TMF131" s="1"/>
      <c r="TMG131" s="1"/>
      <c r="TMH131" s="1"/>
      <c r="TMI131" s="1"/>
      <c r="TMJ131" s="1"/>
      <c r="TMK131" s="1"/>
      <c r="TML131" s="1"/>
      <c r="TMM131" s="1"/>
      <c r="TMN131" s="1"/>
      <c r="TMO131" s="1"/>
      <c r="TMP131" s="1"/>
      <c r="TMQ131" s="1"/>
      <c r="TMR131" s="1"/>
      <c r="TMS131" s="1"/>
      <c r="TMT131" s="1"/>
      <c r="TMU131" s="1"/>
      <c r="TMV131" s="1"/>
      <c r="TMW131" s="1"/>
      <c r="TMX131" s="1"/>
      <c r="TMY131" s="1"/>
      <c r="TMZ131" s="1"/>
      <c r="TNA131" s="1"/>
      <c r="TNB131" s="1"/>
      <c r="TNC131" s="1"/>
      <c r="TND131" s="1"/>
      <c r="TNE131" s="1"/>
      <c r="TNF131" s="1"/>
      <c r="TNG131" s="1"/>
      <c r="TNH131" s="1"/>
      <c r="TNI131" s="1"/>
      <c r="TNJ131" s="1"/>
      <c r="TNK131" s="1"/>
      <c r="TNL131" s="1"/>
      <c r="TNM131" s="1"/>
      <c r="TNN131" s="1"/>
      <c r="TNO131" s="1"/>
      <c r="TNP131" s="1"/>
      <c r="TNQ131" s="1"/>
      <c r="TNR131" s="1"/>
      <c r="TNS131" s="1"/>
      <c r="TNT131" s="1"/>
      <c r="TNU131" s="1"/>
      <c r="TNV131" s="1"/>
      <c r="TNW131" s="1"/>
      <c r="TNX131" s="1"/>
      <c r="TNY131" s="1"/>
      <c r="TNZ131" s="1"/>
      <c r="TOA131" s="1"/>
      <c r="TOB131" s="1"/>
      <c r="TOC131" s="1"/>
      <c r="TOD131" s="1"/>
      <c r="TOE131" s="1"/>
      <c r="TOF131" s="1"/>
      <c r="TOG131" s="1"/>
      <c r="TOH131" s="1"/>
      <c r="TOI131" s="1"/>
      <c r="TOJ131" s="1"/>
      <c r="TOK131" s="1"/>
      <c r="TOL131" s="1"/>
      <c r="TOM131" s="1"/>
      <c r="TON131" s="1"/>
      <c r="TOO131" s="1"/>
      <c r="TOP131" s="1"/>
      <c r="TOQ131" s="1"/>
      <c r="TOR131" s="1"/>
      <c r="TOS131" s="1"/>
      <c r="TOT131" s="1"/>
      <c r="TOU131" s="1"/>
      <c r="TOV131" s="1"/>
      <c r="TOW131" s="1"/>
      <c r="TOX131" s="1"/>
      <c r="TOY131" s="1"/>
      <c r="TOZ131" s="1"/>
      <c r="TPA131" s="1"/>
      <c r="TPB131" s="1"/>
      <c r="TPC131" s="1"/>
      <c r="TPD131" s="1"/>
      <c r="TPE131" s="1"/>
      <c r="TPF131" s="1"/>
      <c r="TPG131" s="1"/>
      <c r="TPH131" s="1"/>
      <c r="TPI131" s="1"/>
      <c r="TPJ131" s="1"/>
      <c r="TPK131" s="1"/>
      <c r="TPL131" s="1"/>
      <c r="TPM131" s="1"/>
      <c r="TPN131" s="1"/>
      <c r="TPO131" s="1"/>
      <c r="TPP131" s="1"/>
      <c r="TPQ131" s="1"/>
      <c r="TPR131" s="1"/>
      <c r="TPS131" s="1"/>
      <c r="TPT131" s="1"/>
      <c r="TPU131" s="1"/>
      <c r="TPV131" s="1"/>
      <c r="TPW131" s="1"/>
      <c r="TPX131" s="1"/>
      <c r="TPY131" s="1"/>
      <c r="TPZ131" s="1"/>
      <c r="TQA131" s="1"/>
      <c r="TQB131" s="1"/>
      <c r="TQC131" s="1"/>
      <c r="TQD131" s="1"/>
      <c r="TQE131" s="1"/>
      <c r="TQF131" s="1"/>
      <c r="TQG131" s="1"/>
      <c r="TQH131" s="1"/>
      <c r="TQI131" s="1"/>
      <c r="TQJ131" s="1"/>
      <c r="TQK131" s="1"/>
      <c r="TQL131" s="1"/>
      <c r="TQM131" s="1"/>
      <c r="TQN131" s="1"/>
      <c r="TQO131" s="1"/>
      <c r="TQP131" s="1"/>
      <c r="TQQ131" s="1"/>
      <c r="TQR131" s="1"/>
      <c r="TQS131" s="1"/>
      <c r="TQT131" s="1"/>
      <c r="TQU131" s="1"/>
      <c r="TQV131" s="1"/>
      <c r="TQW131" s="1"/>
      <c r="TQX131" s="1"/>
      <c r="TQY131" s="1"/>
      <c r="TQZ131" s="1"/>
      <c r="TRA131" s="1"/>
      <c r="TRB131" s="1"/>
      <c r="TRC131" s="1"/>
      <c r="TRD131" s="1"/>
      <c r="TRE131" s="1"/>
      <c r="TRF131" s="1"/>
      <c r="TRG131" s="1"/>
      <c r="TRH131" s="1"/>
      <c r="TRI131" s="1"/>
      <c r="TRJ131" s="1"/>
      <c r="TRK131" s="1"/>
      <c r="TRL131" s="1"/>
      <c r="TRM131" s="1"/>
      <c r="TRN131" s="1"/>
      <c r="TRO131" s="1"/>
      <c r="TRP131" s="1"/>
      <c r="TRQ131" s="1"/>
      <c r="TRR131" s="1"/>
      <c r="TRS131" s="1"/>
      <c r="TRT131" s="1"/>
      <c r="TRU131" s="1"/>
      <c r="TRV131" s="1"/>
      <c r="TRW131" s="1"/>
      <c r="TRX131" s="1"/>
      <c r="TRY131" s="1"/>
      <c r="TRZ131" s="1"/>
      <c r="TSA131" s="1"/>
      <c r="TSB131" s="1"/>
      <c r="TSC131" s="1"/>
      <c r="TSD131" s="1"/>
      <c r="TSE131" s="1"/>
      <c r="TSF131" s="1"/>
      <c r="TSG131" s="1"/>
      <c r="TSH131" s="1"/>
      <c r="TSI131" s="1"/>
      <c r="TSJ131" s="1"/>
      <c r="TSK131" s="1"/>
      <c r="TSL131" s="1"/>
      <c r="TSM131" s="1"/>
      <c r="TSN131" s="1"/>
      <c r="TSO131" s="1"/>
      <c r="TSP131" s="1"/>
      <c r="TSQ131" s="1"/>
      <c r="TSR131" s="1"/>
      <c r="TSS131" s="1"/>
      <c r="TST131" s="1"/>
      <c r="TSU131" s="1"/>
      <c r="TSV131" s="1"/>
      <c r="TSW131" s="1"/>
      <c r="TSX131" s="1"/>
      <c r="TSY131" s="1"/>
      <c r="TSZ131" s="1"/>
      <c r="TTA131" s="1"/>
      <c r="TTB131" s="1"/>
      <c r="TTC131" s="1"/>
      <c r="TTD131" s="1"/>
      <c r="TTE131" s="1"/>
      <c r="TTF131" s="1"/>
      <c r="TTG131" s="1"/>
      <c r="TTH131" s="1"/>
      <c r="TTI131" s="1"/>
      <c r="TTJ131" s="1"/>
      <c r="TTK131" s="1"/>
      <c r="TTL131" s="1"/>
      <c r="TTM131" s="1"/>
      <c r="TTN131" s="1"/>
      <c r="TTO131" s="1"/>
      <c r="TTP131" s="1"/>
      <c r="TTQ131" s="1"/>
      <c r="TTR131" s="1"/>
      <c r="TTS131" s="1"/>
      <c r="TTT131" s="1"/>
      <c r="TTU131" s="1"/>
      <c r="TTV131" s="1"/>
      <c r="TTW131" s="1"/>
      <c r="TTX131" s="1"/>
      <c r="TTY131" s="1"/>
      <c r="TTZ131" s="1"/>
      <c r="TUA131" s="1"/>
      <c r="TUB131" s="1"/>
      <c r="TUC131" s="1"/>
      <c r="TUD131" s="1"/>
      <c r="TUE131" s="1"/>
      <c r="TUF131" s="1"/>
      <c r="TUG131" s="1"/>
      <c r="TUH131" s="1"/>
      <c r="TUI131" s="1"/>
      <c r="TUJ131" s="1"/>
      <c r="TUK131" s="1"/>
      <c r="TUL131" s="1"/>
      <c r="TUM131" s="1"/>
      <c r="TUN131" s="1"/>
      <c r="TUO131" s="1"/>
      <c r="TUP131" s="1"/>
      <c r="TUQ131" s="1"/>
      <c r="TUR131" s="1"/>
      <c r="TUS131" s="1"/>
      <c r="TUT131" s="1"/>
      <c r="TUU131" s="1"/>
      <c r="TUV131" s="1"/>
      <c r="TUW131" s="1"/>
      <c r="TUX131" s="1"/>
      <c r="TUY131" s="1"/>
      <c r="TUZ131" s="1"/>
      <c r="TVA131" s="1"/>
      <c r="TVB131" s="1"/>
      <c r="TVC131" s="1"/>
      <c r="TVD131" s="1"/>
      <c r="TVE131" s="1"/>
      <c r="TVF131" s="1"/>
      <c r="TVG131" s="1"/>
      <c r="TVH131" s="1"/>
      <c r="TVI131" s="1"/>
      <c r="TVJ131" s="1"/>
      <c r="TVK131" s="1"/>
      <c r="TVL131" s="1"/>
      <c r="TVM131" s="1"/>
      <c r="TVN131" s="1"/>
      <c r="TVO131" s="1"/>
      <c r="TVP131" s="1"/>
      <c r="TVQ131" s="1"/>
      <c r="TVR131" s="1"/>
      <c r="TVS131" s="1"/>
      <c r="TVT131" s="1"/>
      <c r="TVU131" s="1"/>
      <c r="TVV131" s="1"/>
      <c r="TVW131" s="1"/>
      <c r="TVX131" s="1"/>
      <c r="TVY131" s="1"/>
      <c r="TVZ131" s="1"/>
      <c r="TWA131" s="1"/>
      <c r="TWB131" s="1"/>
      <c r="TWC131" s="1"/>
      <c r="TWD131" s="1"/>
      <c r="TWE131" s="1"/>
      <c r="TWF131" s="1"/>
      <c r="TWG131" s="1"/>
      <c r="TWH131" s="1"/>
      <c r="TWI131" s="1"/>
      <c r="TWJ131" s="1"/>
      <c r="TWK131" s="1"/>
      <c r="TWL131" s="1"/>
      <c r="TWM131" s="1"/>
      <c r="TWN131" s="1"/>
      <c r="TWO131" s="1"/>
      <c r="TWP131" s="1"/>
      <c r="TWQ131" s="1"/>
      <c r="TWR131" s="1"/>
      <c r="TWS131" s="1"/>
      <c r="TWT131" s="1"/>
      <c r="TWU131" s="1"/>
      <c r="TWV131" s="1"/>
      <c r="TWW131" s="1"/>
      <c r="TWX131" s="1"/>
      <c r="TWY131" s="1"/>
      <c r="TWZ131" s="1"/>
      <c r="TXA131" s="1"/>
      <c r="TXB131" s="1"/>
      <c r="TXC131" s="1"/>
      <c r="TXD131" s="1"/>
      <c r="TXE131" s="1"/>
      <c r="TXF131" s="1"/>
      <c r="TXG131" s="1"/>
      <c r="TXH131" s="1"/>
      <c r="TXI131" s="1"/>
      <c r="TXJ131" s="1"/>
      <c r="TXK131" s="1"/>
      <c r="TXL131" s="1"/>
      <c r="TXM131" s="1"/>
      <c r="TXN131" s="1"/>
      <c r="TXO131" s="1"/>
      <c r="TXP131" s="1"/>
      <c r="TXQ131" s="1"/>
      <c r="TXR131" s="1"/>
      <c r="TXS131" s="1"/>
      <c r="TXT131" s="1"/>
      <c r="TXU131" s="1"/>
      <c r="TXV131" s="1"/>
      <c r="TXW131" s="1"/>
      <c r="TXX131" s="1"/>
      <c r="TXY131" s="1"/>
      <c r="TXZ131" s="1"/>
      <c r="TYA131" s="1"/>
      <c r="TYB131" s="1"/>
      <c r="TYC131" s="1"/>
      <c r="TYD131" s="1"/>
      <c r="TYE131" s="1"/>
      <c r="TYF131" s="1"/>
      <c r="TYG131" s="1"/>
      <c r="TYH131" s="1"/>
      <c r="TYI131" s="1"/>
      <c r="TYJ131" s="1"/>
      <c r="TYK131" s="1"/>
      <c r="TYL131" s="1"/>
      <c r="TYM131" s="1"/>
      <c r="TYN131" s="1"/>
      <c r="TYO131" s="1"/>
      <c r="TYP131" s="1"/>
      <c r="TYQ131" s="1"/>
      <c r="TYR131" s="1"/>
      <c r="TYS131" s="1"/>
      <c r="TYT131" s="1"/>
      <c r="TYU131" s="1"/>
      <c r="TYV131" s="1"/>
      <c r="TYW131" s="1"/>
      <c r="TYX131" s="1"/>
      <c r="TYY131" s="1"/>
      <c r="TYZ131" s="1"/>
      <c r="TZA131" s="1"/>
      <c r="TZB131" s="1"/>
      <c r="TZC131" s="1"/>
      <c r="TZD131" s="1"/>
      <c r="TZE131" s="1"/>
      <c r="TZF131" s="1"/>
      <c r="TZG131" s="1"/>
      <c r="TZH131" s="1"/>
      <c r="TZI131" s="1"/>
      <c r="TZJ131" s="1"/>
      <c r="TZK131" s="1"/>
      <c r="TZL131" s="1"/>
      <c r="TZM131" s="1"/>
      <c r="TZN131" s="1"/>
      <c r="TZO131" s="1"/>
      <c r="TZP131" s="1"/>
      <c r="TZQ131" s="1"/>
      <c r="TZR131" s="1"/>
      <c r="TZS131" s="1"/>
      <c r="TZT131" s="1"/>
      <c r="TZU131" s="1"/>
      <c r="TZV131" s="1"/>
      <c r="TZW131" s="1"/>
      <c r="TZX131" s="1"/>
      <c r="TZY131" s="1"/>
      <c r="TZZ131" s="1"/>
      <c r="UAA131" s="1"/>
      <c r="UAB131" s="1"/>
      <c r="UAC131" s="1"/>
      <c r="UAD131" s="1"/>
      <c r="UAE131" s="1"/>
      <c r="UAF131" s="1"/>
      <c r="UAG131" s="1"/>
      <c r="UAH131" s="1"/>
      <c r="UAI131" s="1"/>
      <c r="UAJ131" s="1"/>
      <c r="UAK131" s="1"/>
      <c r="UAL131" s="1"/>
      <c r="UAM131" s="1"/>
      <c r="UAN131" s="1"/>
      <c r="UAO131" s="1"/>
      <c r="UAP131" s="1"/>
      <c r="UAQ131" s="1"/>
      <c r="UAR131" s="1"/>
      <c r="UAS131" s="1"/>
      <c r="UAT131" s="1"/>
      <c r="UAU131" s="1"/>
      <c r="UAV131" s="1"/>
      <c r="UAW131" s="1"/>
      <c r="UAX131" s="1"/>
      <c r="UAY131" s="1"/>
      <c r="UAZ131" s="1"/>
      <c r="UBA131" s="1"/>
      <c r="UBB131" s="1"/>
      <c r="UBC131" s="1"/>
      <c r="UBD131" s="1"/>
      <c r="UBE131" s="1"/>
      <c r="UBF131" s="1"/>
      <c r="UBG131" s="1"/>
      <c r="UBH131" s="1"/>
      <c r="UBI131" s="1"/>
      <c r="UBJ131" s="1"/>
      <c r="UBK131" s="1"/>
      <c r="UBL131" s="1"/>
      <c r="UBM131" s="1"/>
      <c r="UBN131" s="1"/>
      <c r="UBO131" s="1"/>
      <c r="UBP131" s="1"/>
      <c r="UBQ131" s="1"/>
      <c r="UBR131" s="1"/>
      <c r="UBS131" s="1"/>
      <c r="UBT131" s="1"/>
      <c r="UBU131" s="1"/>
      <c r="UBV131" s="1"/>
      <c r="UBW131" s="1"/>
      <c r="UBX131" s="1"/>
      <c r="UBY131" s="1"/>
      <c r="UBZ131" s="1"/>
      <c r="UCA131" s="1"/>
      <c r="UCB131" s="1"/>
      <c r="UCC131" s="1"/>
      <c r="UCD131" s="1"/>
      <c r="UCE131" s="1"/>
      <c r="UCF131" s="1"/>
      <c r="UCG131" s="1"/>
      <c r="UCH131" s="1"/>
      <c r="UCI131" s="1"/>
      <c r="UCJ131" s="1"/>
      <c r="UCK131" s="1"/>
      <c r="UCL131" s="1"/>
      <c r="UCM131" s="1"/>
      <c r="UCN131" s="1"/>
      <c r="UCO131" s="1"/>
      <c r="UCP131" s="1"/>
      <c r="UCQ131" s="1"/>
      <c r="UCR131" s="1"/>
      <c r="UCS131" s="1"/>
      <c r="UCT131" s="1"/>
      <c r="UCU131" s="1"/>
      <c r="UCV131" s="1"/>
      <c r="UCW131" s="1"/>
      <c r="UCX131" s="1"/>
      <c r="UCY131" s="1"/>
      <c r="UCZ131" s="1"/>
      <c r="UDA131" s="1"/>
      <c r="UDB131" s="1"/>
      <c r="UDC131" s="1"/>
      <c r="UDD131" s="1"/>
      <c r="UDE131" s="1"/>
      <c r="UDF131" s="1"/>
      <c r="UDG131" s="1"/>
      <c r="UDH131" s="1"/>
      <c r="UDI131" s="1"/>
      <c r="UDJ131" s="1"/>
      <c r="UDK131" s="1"/>
      <c r="UDL131" s="1"/>
      <c r="UDM131" s="1"/>
      <c r="UDN131" s="1"/>
      <c r="UDO131" s="1"/>
      <c r="UDP131" s="1"/>
      <c r="UDQ131" s="1"/>
      <c r="UDR131" s="1"/>
      <c r="UDS131" s="1"/>
      <c r="UDT131" s="1"/>
      <c r="UDU131" s="1"/>
      <c r="UDV131" s="1"/>
      <c r="UDW131" s="1"/>
      <c r="UDX131" s="1"/>
      <c r="UDY131" s="1"/>
      <c r="UDZ131" s="1"/>
      <c r="UEA131" s="1"/>
      <c r="UEB131" s="1"/>
      <c r="UEC131" s="1"/>
      <c r="UED131" s="1"/>
      <c r="UEE131" s="1"/>
      <c r="UEF131" s="1"/>
      <c r="UEG131" s="1"/>
      <c r="UEH131" s="1"/>
      <c r="UEI131" s="1"/>
      <c r="UEJ131" s="1"/>
      <c r="UEK131" s="1"/>
      <c r="UEL131" s="1"/>
      <c r="UEM131" s="1"/>
      <c r="UEN131" s="1"/>
      <c r="UEO131" s="1"/>
      <c r="UEP131" s="1"/>
      <c r="UEQ131" s="1"/>
      <c r="UER131" s="1"/>
      <c r="UES131" s="1"/>
      <c r="UET131" s="1"/>
      <c r="UEU131" s="1"/>
      <c r="UEV131" s="1"/>
      <c r="UEW131" s="1"/>
      <c r="UEX131" s="1"/>
      <c r="UEY131" s="1"/>
      <c r="UEZ131" s="1"/>
      <c r="UFA131" s="1"/>
      <c r="UFB131" s="1"/>
      <c r="UFC131" s="1"/>
      <c r="UFD131" s="1"/>
      <c r="UFE131" s="1"/>
      <c r="UFF131" s="1"/>
      <c r="UFG131" s="1"/>
      <c r="UFH131" s="1"/>
      <c r="UFI131" s="1"/>
      <c r="UFJ131" s="1"/>
      <c r="UFK131" s="1"/>
      <c r="UFL131" s="1"/>
      <c r="UFM131" s="1"/>
      <c r="UFN131" s="1"/>
      <c r="UFO131" s="1"/>
      <c r="UFP131" s="1"/>
      <c r="UFQ131" s="1"/>
      <c r="UFR131" s="1"/>
      <c r="UFS131" s="1"/>
      <c r="UFT131" s="1"/>
      <c r="UFU131" s="1"/>
      <c r="UFV131" s="1"/>
      <c r="UFW131" s="1"/>
      <c r="UFX131" s="1"/>
      <c r="UFY131" s="1"/>
      <c r="UFZ131" s="1"/>
      <c r="UGA131" s="1"/>
      <c r="UGB131" s="1"/>
      <c r="UGC131" s="1"/>
      <c r="UGD131" s="1"/>
      <c r="UGE131" s="1"/>
      <c r="UGF131" s="1"/>
      <c r="UGG131" s="1"/>
      <c r="UGH131" s="1"/>
      <c r="UGI131" s="1"/>
      <c r="UGJ131" s="1"/>
      <c r="UGK131" s="1"/>
      <c r="UGL131" s="1"/>
      <c r="UGM131" s="1"/>
      <c r="UGN131" s="1"/>
      <c r="UGO131" s="1"/>
      <c r="UGP131" s="1"/>
      <c r="UGQ131" s="1"/>
      <c r="UGR131" s="1"/>
      <c r="UGS131" s="1"/>
      <c r="UGT131" s="1"/>
      <c r="UGU131" s="1"/>
      <c r="UGV131" s="1"/>
      <c r="UGW131" s="1"/>
      <c r="UGX131" s="1"/>
      <c r="UGY131" s="1"/>
      <c r="UGZ131" s="1"/>
      <c r="UHA131" s="1"/>
      <c r="UHB131" s="1"/>
      <c r="UHC131" s="1"/>
      <c r="UHD131" s="1"/>
      <c r="UHE131" s="1"/>
      <c r="UHF131" s="1"/>
      <c r="UHG131" s="1"/>
      <c r="UHH131" s="1"/>
      <c r="UHI131" s="1"/>
      <c r="UHJ131" s="1"/>
      <c r="UHK131" s="1"/>
      <c r="UHL131" s="1"/>
      <c r="UHM131" s="1"/>
      <c r="UHN131" s="1"/>
      <c r="UHO131" s="1"/>
      <c r="UHP131" s="1"/>
      <c r="UHQ131" s="1"/>
      <c r="UHR131" s="1"/>
      <c r="UHS131" s="1"/>
      <c r="UHT131" s="1"/>
      <c r="UHU131" s="1"/>
      <c r="UHV131" s="1"/>
      <c r="UHW131" s="1"/>
      <c r="UHX131" s="1"/>
      <c r="UHY131" s="1"/>
      <c r="UHZ131" s="1"/>
      <c r="UIA131" s="1"/>
      <c r="UIB131" s="1"/>
      <c r="UIC131" s="1"/>
      <c r="UID131" s="1"/>
      <c r="UIE131" s="1"/>
      <c r="UIF131" s="1"/>
      <c r="UIG131" s="1"/>
      <c r="UIH131" s="1"/>
      <c r="UII131" s="1"/>
      <c r="UIJ131" s="1"/>
      <c r="UIK131" s="1"/>
      <c r="UIL131" s="1"/>
      <c r="UIM131" s="1"/>
      <c r="UIN131" s="1"/>
      <c r="UIO131" s="1"/>
      <c r="UIP131" s="1"/>
      <c r="UIQ131" s="1"/>
      <c r="UIR131" s="1"/>
      <c r="UIS131" s="1"/>
      <c r="UIT131" s="1"/>
      <c r="UIU131" s="1"/>
      <c r="UIV131" s="1"/>
      <c r="UIW131" s="1"/>
      <c r="UIX131" s="1"/>
      <c r="UIY131" s="1"/>
      <c r="UIZ131" s="1"/>
      <c r="UJA131" s="1"/>
      <c r="UJB131" s="1"/>
      <c r="UJC131" s="1"/>
      <c r="UJD131" s="1"/>
      <c r="UJE131" s="1"/>
      <c r="UJF131" s="1"/>
      <c r="UJG131" s="1"/>
      <c r="UJH131" s="1"/>
      <c r="UJI131" s="1"/>
      <c r="UJJ131" s="1"/>
      <c r="UJK131" s="1"/>
      <c r="UJL131" s="1"/>
      <c r="UJM131" s="1"/>
      <c r="UJN131" s="1"/>
      <c r="UJO131" s="1"/>
      <c r="UJP131" s="1"/>
      <c r="UJQ131" s="1"/>
      <c r="UJR131" s="1"/>
      <c r="UJS131" s="1"/>
      <c r="UJT131" s="1"/>
      <c r="UJU131" s="1"/>
      <c r="UJV131" s="1"/>
      <c r="UJW131" s="1"/>
      <c r="UJX131" s="1"/>
      <c r="UJY131" s="1"/>
      <c r="UJZ131" s="1"/>
      <c r="UKA131" s="1"/>
      <c r="UKB131" s="1"/>
      <c r="UKC131" s="1"/>
      <c r="UKD131" s="1"/>
      <c r="UKE131" s="1"/>
      <c r="UKF131" s="1"/>
      <c r="UKG131" s="1"/>
      <c r="UKH131" s="1"/>
      <c r="UKI131" s="1"/>
      <c r="UKJ131" s="1"/>
      <c r="UKK131" s="1"/>
      <c r="UKL131" s="1"/>
      <c r="UKM131" s="1"/>
      <c r="UKN131" s="1"/>
      <c r="UKO131" s="1"/>
      <c r="UKP131" s="1"/>
      <c r="UKQ131" s="1"/>
      <c r="UKR131" s="1"/>
      <c r="UKS131" s="1"/>
      <c r="UKT131" s="1"/>
      <c r="UKU131" s="1"/>
      <c r="UKV131" s="1"/>
      <c r="UKW131" s="1"/>
      <c r="UKX131" s="1"/>
      <c r="UKY131" s="1"/>
      <c r="UKZ131" s="1"/>
      <c r="ULA131" s="1"/>
      <c r="ULB131" s="1"/>
      <c r="ULC131" s="1"/>
      <c r="ULD131" s="1"/>
      <c r="ULE131" s="1"/>
      <c r="ULF131" s="1"/>
      <c r="ULG131" s="1"/>
      <c r="ULH131" s="1"/>
      <c r="ULI131" s="1"/>
      <c r="ULJ131" s="1"/>
      <c r="ULK131" s="1"/>
      <c r="ULL131" s="1"/>
      <c r="ULM131" s="1"/>
      <c r="ULN131" s="1"/>
      <c r="ULO131" s="1"/>
      <c r="ULP131" s="1"/>
      <c r="ULQ131" s="1"/>
      <c r="ULR131" s="1"/>
      <c r="ULS131" s="1"/>
      <c r="ULT131" s="1"/>
      <c r="ULU131" s="1"/>
      <c r="ULV131" s="1"/>
      <c r="ULW131" s="1"/>
      <c r="ULX131" s="1"/>
      <c r="ULY131" s="1"/>
      <c r="ULZ131" s="1"/>
      <c r="UMA131" s="1"/>
      <c r="UMB131" s="1"/>
      <c r="UMC131" s="1"/>
      <c r="UMD131" s="1"/>
      <c r="UME131" s="1"/>
      <c r="UMF131" s="1"/>
      <c r="UMG131" s="1"/>
      <c r="UMH131" s="1"/>
      <c r="UMI131" s="1"/>
      <c r="UMJ131" s="1"/>
      <c r="UMK131" s="1"/>
      <c r="UML131" s="1"/>
      <c r="UMM131" s="1"/>
      <c r="UMN131" s="1"/>
      <c r="UMO131" s="1"/>
      <c r="UMP131" s="1"/>
      <c r="UMQ131" s="1"/>
      <c r="UMR131" s="1"/>
      <c r="UMS131" s="1"/>
      <c r="UMT131" s="1"/>
      <c r="UMU131" s="1"/>
      <c r="UMV131" s="1"/>
      <c r="UMW131" s="1"/>
      <c r="UMX131" s="1"/>
      <c r="UMY131" s="1"/>
      <c r="UMZ131" s="1"/>
      <c r="UNA131" s="1"/>
      <c r="UNB131" s="1"/>
      <c r="UNC131" s="1"/>
      <c r="UND131" s="1"/>
      <c r="UNE131" s="1"/>
      <c r="UNF131" s="1"/>
      <c r="UNG131" s="1"/>
      <c r="UNH131" s="1"/>
      <c r="UNI131" s="1"/>
      <c r="UNJ131" s="1"/>
      <c r="UNK131" s="1"/>
      <c r="UNL131" s="1"/>
      <c r="UNM131" s="1"/>
      <c r="UNN131" s="1"/>
      <c r="UNO131" s="1"/>
      <c r="UNP131" s="1"/>
      <c r="UNQ131" s="1"/>
      <c r="UNR131" s="1"/>
      <c r="UNS131" s="1"/>
      <c r="UNT131" s="1"/>
      <c r="UNU131" s="1"/>
      <c r="UNV131" s="1"/>
      <c r="UNW131" s="1"/>
      <c r="UNX131" s="1"/>
      <c r="UNY131" s="1"/>
      <c r="UNZ131" s="1"/>
      <c r="UOA131" s="1"/>
      <c r="UOB131" s="1"/>
      <c r="UOC131" s="1"/>
      <c r="UOD131" s="1"/>
      <c r="UOE131" s="1"/>
      <c r="UOF131" s="1"/>
      <c r="UOG131" s="1"/>
      <c r="UOH131" s="1"/>
      <c r="UOI131" s="1"/>
      <c r="UOJ131" s="1"/>
      <c r="UOK131" s="1"/>
      <c r="UOL131" s="1"/>
      <c r="UOM131" s="1"/>
      <c r="UON131" s="1"/>
      <c r="UOO131" s="1"/>
      <c r="UOP131" s="1"/>
      <c r="UOQ131" s="1"/>
      <c r="UOR131" s="1"/>
      <c r="UOS131" s="1"/>
      <c r="UOT131" s="1"/>
      <c r="UOU131" s="1"/>
      <c r="UOV131" s="1"/>
      <c r="UOW131" s="1"/>
      <c r="UOX131" s="1"/>
      <c r="UOY131" s="1"/>
      <c r="UOZ131" s="1"/>
      <c r="UPA131" s="1"/>
      <c r="UPB131" s="1"/>
      <c r="UPC131" s="1"/>
      <c r="UPD131" s="1"/>
      <c r="UPE131" s="1"/>
      <c r="UPF131" s="1"/>
      <c r="UPG131" s="1"/>
      <c r="UPH131" s="1"/>
      <c r="UPI131" s="1"/>
      <c r="UPJ131" s="1"/>
      <c r="UPK131" s="1"/>
      <c r="UPL131" s="1"/>
      <c r="UPM131" s="1"/>
      <c r="UPN131" s="1"/>
      <c r="UPO131" s="1"/>
      <c r="UPP131" s="1"/>
      <c r="UPQ131" s="1"/>
      <c r="UPR131" s="1"/>
      <c r="UPS131" s="1"/>
      <c r="UPT131" s="1"/>
      <c r="UPU131" s="1"/>
      <c r="UPV131" s="1"/>
      <c r="UPW131" s="1"/>
      <c r="UPX131" s="1"/>
      <c r="UPY131" s="1"/>
      <c r="UPZ131" s="1"/>
      <c r="UQA131" s="1"/>
      <c r="UQB131" s="1"/>
      <c r="UQC131" s="1"/>
      <c r="UQD131" s="1"/>
      <c r="UQE131" s="1"/>
      <c r="UQF131" s="1"/>
      <c r="UQG131" s="1"/>
      <c r="UQH131" s="1"/>
      <c r="UQI131" s="1"/>
      <c r="UQJ131" s="1"/>
      <c r="UQK131" s="1"/>
      <c r="UQL131" s="1"/>
      <c r="UQM131" s="1"/>
      <c r="UQN131" s="1"/>
      <c r="UQO131" s="1"/>
      <c r="UQP131" s="1"/>
      <c r="UQQ131" s="1"/>
      <c r="UQR131" s="1"/>
      <c r="UQS131" s="1"/>
      <c r="UQT131" s="1"/>
      <c r="UQU131" s="1"/>
      <c r="UQV131" s="1"/>
      <c r="UQW131" s="1"/>
      <c r="UQX131" s="1"/>
      <c r="UQY131" s="1"/>
      <c r="UQZ131" s="1"/>
      <c r="URA131" s="1"/>
      <c r="URB131" s="1"/>
      <c r="URC131" s="1"/>
      <c r="URD131" s="1"/>
      <c r="URE131" s="1"/>
      <c r="URF131" s="1"/>
      <c r="URG131" s="1"/>
      <c r="URH131" s="1"/>
      <c r="URI131" s="1"/>
      <c r="URJ131" s="1"/>
      <c r="URK131" s="1"/>
      <c r="URL131" s="1"/>
      <c r="URM131" s="1"/>
      <c r="URN131" s="1"/>
      <c r="URO131" s="1"/>
      <c r="URP131" s="1"/>
      <c r="URQ131" s="1"/>
      <c r="URR131" s="1"/>
      <c r="URS131" s="1"/>
      <c r="URT131" s="1"/>
      <c r="URU131" s="1"/>
      <c r="URV131" s="1"/>
      <c r="URW131" s="1"/>
      <c r="URX131" s="1"/>
      <c r="URY131" s="1"/>
      <c r="URZ131" s="1"/>
      <c r="USA131" s="1"/>
      <c r="USB131" s="1"/>
      <c r="USC131" s="1"/>
      <c r="USD131" s="1"/>
      <c r="USE131" s="1"/>
      <c r="USF131" s="1"/>
      <c r="USG131" s="1"/>
      <c r="USH131" s="1"/>
      <c r="USI131" s="1"/>
      <c r="USJ131" s="1"/>
      <c r="USK131" s="1"/>
      <c r="USL131" s="1"/>
      <c r="USM131" s="1"/>
      <c r="USN131" s="1"/>
      <c r="USO131" s="1"/>
      <c r="USP131" s="1"/>
      <c r="USQ131" s="1"/>
      <c r="USR131" s="1"/>
      <c r="USS131" s="1"/>
      <c r="UST131" s="1"/>
      <c r="USU131" s="1"/>
      <c r="USV131" s="1"/>
      <c r="USW131" s="1"/>
      <c r="USX131" s="1"/>
      <c r="USY131" s="1"/>
      <c r="USZ131" s="1"/>
      <c r="UTA131" s="1"/>
      <c r="UTB131" s="1"/>
      <c r="UTC131" s="1"/>
      <c r="UTD131" s="1"/>
      <c r="UTE131" s="1"/>
      <c r="UTF131" s="1"/>
      <c r="UTG131" s="1"/>
      <c r="UTH131" s="1"/>
      <c r="UTI131" s="1"/>
      <c r="UTJ131" s="1"/>
      <c r="UTK131" s="1"/>
      <c r="UTL131" s="1"/>
      <c r="UTM131" s="1"/>
      <c r="UTN131" s="1"/>
      <c r="UTO131" s="1"/>
      <c r="UTP131" s="1"/>
      <c r="UTQ131" s="1"/>
      <c r="UTR131" s="1"/>
      <c r="UTS131" s="1"/>
      <c r="UTT131" s="1"/>
      <c r="UTU131" s="1"/>
      <c r="UTV131" s="1"/>
      <c r="UTW131" s="1"/>
      <c r="UTX131" s="1"/>
      <c r="UTY131" s="1"/>
      <c r="UTZ131" s="1"/>
      <c r="UUA131" s="1"/>
      <c r="UUB131" s="1"/>
      <c r="UUC131" s="1"/>
      <c r="UUD131" s="1"/>
      <c r="UUE131" s="1"/>
      <c r="UUF131" s="1"/>
      <c r="UUG131" s="1"/>
      <c r="UUH131" s="1"/>
      <c r="UUI131" s="1"/>
      <c r="UUJ131" s="1"/>
      <c r="UUK131" s="1"/>
      <c r="UUL131" s="1"/>
      <c r="UUM131" s="1"/>
      <c r="UUN131" s="1"/>
      <c r="UUO131" s="1"/>
      <c r="UUP131" s="1"/>
      <c r="UUQ131" s="1"/>
      <c r="UUR131" s="1"/>
      <c r="UUS131" s="1"/>
      <c r="UUT131" s="1"/>
      <c r="UUU131" s="1"/>
      <c r="UUV131" s="1"/>
      <c r="UUW131" s="1"/>
      <c r="UUX131" s="1"/>
      <c r="UUY131" s="1"/>
      <c r="UUZ131" s="1"/>
      <c r="UVA131" s="1"/>
      <c r="UVB131" s="1"/>
      <c r="UVC131" s="1"/>
      <c r="UVD131" s="1"/>
      <c r="UVE131" s="1"/>
      <c r="UVF131" s="1"/>
      <c r="UVG131" s="1"/>
      <c r="UVH131" s="1"/>
      <c r="UVI131" s="1"/>
      <c r="UVJ131" s="1"/>
      <c r="UVK131" s="1"/>
      <c r="UVL131" s="1"/>
      <c r="UVM131" s="1"/>
      <c r="UVN131" s="1"/>
      <c r="UVO131" s="1"/>
      <c r="UVP131" s="1"/>
      <c r="UVQ131" s="1"/>
      <c r="UVR131" s="1"/>
      <c r="UVS131" s="1"/>
      <c r="UVT131" s="1"/>
      <c r="UVU131" s="1"/>
      <c r="UVV131" s="1"/>
      <c r="UVW131" s="1"/>
      <c r="UVX131" s="1"/>
      <c r="UVY131" s="1"/>
      <c r="UVZ131" s="1"/>
      <c r="UWA131" s="1"/>
      <c r="UWB131" s="1"/>
      <c r="UWC131" s="1"/>
      <c r="UWD131" s="1"/>
      <c r="UWE131" s="1"/>
      <c r="UWF131" s="1"/>
      <c r="UWG131" s="1"/>
      <c r="UWH131" s="1"/>
      <c r="UWI131" s="1"/>
      <c r="UWJ131" s="1"/>
      <c r="UWK131" s="1"/>
      <c r="UWL131" s="1"/>
      <c r="UWM131" s="1"/>
      <c r="UWN131" s="1"/>
      <c r="UWO131" s="1"/>
      <c r="UWP131" s="1"/>
      <c r="UWQ131" s="1"/>
      <c r="UWR131" s="1"/>
      <c r="UWS131" s="1"/>
      <c r="UWT131" s="1"/>
      <c r="UWU131" s="1"/>
      <c r="UWV131" s="1"/>
      <c r="UWW131" s="1"/>
      <c r="UWX131" s="1"/>
      <c r="UWY131" s="1"/>
      <c r="UWZ131" s="1"/>
      <c r="UXA131" s="1"/>
      <c r="UXB131" s="1"/>
      <c r="UXC131" s="1"/>
      <c r="UXD131" s="1"/>
      <c r="UXE131" s="1"/>
      <c r="UXF131" s="1"/>
      <c r="UXG131" s="1"/>
      <c r="UXH131" s="1"/>
      <c r="UXI131" s="1"/>
      <c r="UXJ131" s="1"/>
      <c r="UXK131" s="1"/>
      <c r="UXL131" s="1"/>
      <c r="UXM131" s="1"/>
      <c r="UXN131" s="1"/>
      <c r="UXO131" s="1"/>
      <c r="UXP131" s="1"/>
      <c r="UXQ131" s="1"/>
      <c r="UXR131" s="1"/>
      <c r="UXS131" s="1"/>
      <c r="UXT131" s="1"/>
      <c r="UXU131" s="1"/>
      <c r="UXV131" s="1"/>
      <c r="UXW131" s="1"/>
      <c r="UXX131" s="1"/>
      <c r="UXY131" s="1"/>
      <c r="UXZ131" s="1"/>
      <c r="UYA131" s="1"/>
      <c r="UYB131" s="1"/>
      <c r="UYC131" s="1"/>
      <c r="UYD131" s="1"/>
      <c r="UYE131" s="1"/>
      <c r="UYF131" s="1"/>
      <c r="UYG131" s="1"/>
      <c r="UYH131" s="1"/>
      <c r="UYI131" s="1"/>
      <c r="UYJ131" s="1"/>
      <c r="UYK131" s="1"/>
      <c r="UYL131" s="1"/>
      <c r="UYM131" s="1"/>
      <c r="UYN131" s="1"/>
      <c r="UYO131" s="1"/>
      <c r="UYP131" s="1"/>
      <c r="UYQ131" s="1"/>
      <c r="UYR131" s="1"/>
      <c r="UYS131" s="1"/>
      <c r="UYT131" s="1"/>
      <c r="UYU131" s="1"/>
      <c r="UYV131" s="1"/>
      <c r="UYW131" s="1"/>
      <c r="UYX131" s="1"/>
      <c r="UYY131" s="1"/>
      <c r="UYZ131" s="1"/>
      <c r="UZA131" s="1"/>
      <c r="UZB131" s="1"/>
      <c r="UZC131" s="1"/>
      <c r="UZD131" s="1"/>
      <c r="UZE131" s="1"/>
      <c r="UZF131" s="1"/>
      <c r="UZG131" s="1"/>
      <c r="UZH131" s="1"/>
      <c r="UZI131" s="1"/>
      <c r="UZJ131" s="1"/>
      <c r="UZK131" s="1"/>
      <c r="UZL131" s="1"/>
      <c r="UZM131" s="1"/>
      <c r="UZN131" s="1"/>
      <c r="UZO131" s="1"/>
      <c r="UZP131" s="1"/>
      <c r="UZQ131" s="1"/>
      <c r="UZR131" s="1"/>
      <c r="UZS131" s="1"/>
      <c r="UZT131" s="1"/>
      <c r="UZU131" s="1"/>
      <c r="UZV131" s="1"/>
      <c r="UZW131" s="1"/>
      <c r="UZX131" s="1"/>
      <c r="UZY131" s="1"/>
      <c r="UZZ131" s="1"/>
      <c r="VAA131" s="1"/>
      <c r="VAB131" s="1"/>
      <c r="VAC131" s="1"/>
      <c r="VAD131" s="1"/>
      <c r="VAE131" s="1"/>
      <c r="VAF131" s="1"/>
      <c r="VAG131" s="1"/>
      <c r="VAH131" s="1"/>
      <c r="VAI131" s="1"/>
      <c r="VAJ131" s="1"/>
      <c r="VAK131" s="1"/>
      <c r="VAL131" s="1"/>
      <c r="VAM131" s="1"/>
      <c r="VAN131" s="1"/>
      <c r="VAO131" s="1"/>
      <c r="VAP131" s="1"/>
      <c r="VAQ131" s="1"/>
      <c r="VAR131" s="1"/>
      <c r="VAS131" s="1"/>
      <c r="VAT131" s="1"/>
      <c r="VAU131" s="1"/>
      <c r="VAV131" s="1"/>
      <c r="VAW131" s="1"/>
      <c r="VAX131" s="1"/>
      <c r="VAY131" s="1"/>
      <c r="VAZ131" s="1"/>
      <c r="VBA131" s="1"/>
      <c r="VBB131" s="1"/>
      <c r="VBC131" s="1"/>
      <c r="VBD131" s="1"/>
      <c r="VBE131" s="1"/>
      <c r="VBF131" s="1"/>
      <c r="VBG131" s="1"/>
      <c r="VBH131" s="1"/>
      <c r="VBI131" s="1"/>
      <c r="VBJ131" s="1"/>
      <c r="VBK131" s="1"/>
      <c r="VBL131" s="1"/>
      <c r="VBM131" s="1"/>
      <c r="VBN131" s="1"/>
      <c r="VBO131" s="1"/>
      <c r="VBP131" s="1"/>
      <c r="VBQ131" s="1"/>
      <c r="VBR131" s="1"/>
      <c r="VBS131" s="1"/>
      <c r="VBT131" s="1"/>
      <c r="VBU131" s="1"/>
      <c r="VBV131" s="1"/>
      <c r="VBW131" s="1"/>
      <c r="VBX131" s="1"/>
      <c r="VBY131" s="1"/>
      <c r="VBZ131" s="1"/>
      <c r="VCA131" s="1"/>
      <c r="VCB131" s="1"/>
      <c r="VCC131" s="1"/>
      <c r="VCD131" s="1"/>
      <c r="VCE131" s="1"/>
      <c r="VCF131" s="1"/>
      <c r="VCG131" s="1"/>
      <c r="VCH131" s="1"/>
      <c r="VCI131" s="1"/>
      <c r="VCJ131" s="1"/>
      <c r="VCK131" s="1"/>
      <c r="VCL131" s="1"/>
      <c r="VCM131" s="1"/>
      <c r="VCN131" s="1"/>
      <c r="VCO131" s="1"/>
      <c r="VCP131" s="1"/>
      <c r="VCQ131" s="1"/>
      <c r="VCR131" s="1"/>
      <c r="VCS131" s="1"/>
      <c r="VCT131" s="1"/>
      <c r="VCU131" s="1"/>
      <c r="VCV131" s="1"/>
      <c r="VCW131" s="1"/>
      <c r="VCX131" s="1"/>
      <c r="VCY131" s="1"/>
      <c r="VCZ131" s="1"/>
      <c r="VDA131" s="1"/>
      <c r="VDB131" s="1"/>
      <c r="VDC131" s="1"/>
      <c r="VDD131" s="1"/>
      <c r="VDE131" s="1"/>
      <c r="VDF131" s="1"/>
      <c r="VDG131" s="1"/>
      <c r="VDH131" s="1"/>
      <c r="VDI131" s="1"/>
      <c r="VDJ131" s="1"/>
      <c r="VDK131" s="1"/>
      <c r="VDL131" s="1"/>
      <c r="VDM131" s="1"/>
      <c r="VDN131" s="1"/>
      <c r="VDO131" s="1"/>
      <c r="VDP131" s="1"/>
      <c r="VDQ131" s="1"/>
      <c r="VDR131" s="1"/>
      <c r="VDS131" s="1"/>
      <c r="VDT131" s="1"/>
      <c r="VDU131" s="1"/>
      <c r="VDV131" s="1"/>
      <c r="VDW131" s="1"/>
      <c r="VDX131" s="1"/>
      <c r="VDY131" s="1"/>
      <c r="VDZ131" s="1"/>
      <c r="VEA131" s="1"/>
      <c r="VEB131" s="1"/>
      <c r="VEC131" s="1"/>
      <c r="VED131" s="1"/>
      <c r="VEE131" s="1"/>
      <c r="VEF131" s="1"/>
      <c r="VEG131" s="1"/>
      <c r="VEH131" s="1"/>
      <c r="VEI131" s="1"/>
      <c r="VEJ131" s="1"/>
      <c r="VEK131" s="1"/>
      <c r="VEL131" s="1"/>
      <c r="VEM131" s="1"/>
      <c r="VEN131" s="1"/>
      <c r="VEO131" s="1"/>
      <c r="VEP131" s="1"/>
      <c r="VEQ131" s="1"/>
      <c r="VER131" s="1"/>
      <c r="VES131" s="1"/>
      <c r="VET131" s="1"/>
      <c r="VEU131" s="1"/>
      <c r="VEV131" s="1"/>
      <c r="VEW131" s="1"/>
      <c r="VEX131" s="1"/>
      <c r="VEY131" s="1"/>
      <c r="VEZ131" s="1"/>
      <c r="VFA131" s="1"/>
      <c r="VFB131" s="1"/>
      <c r="VFC131" s="1"/>
      <c r="VFD131" s="1"/>
      <c r="VFE131" s="1"/>
      <c r="VFF131" s="1"/>
      <c r="VFG131" s="1"/>
      <c r="VFH131" s="1"/>
      <c r="VFI131" s="1"/>
      <c r="VFJ131" s="1"/>
      <c r="VFK131" s="1"/>
      <c r="VFL131" s="1"/>
      <c r="VFM131" s="1"/>
      <c r="VFN131" s="1"/>
      <c r="VFO131" s="1"/>
      <c r="VFP131" s="1"/>
      <c r="VFQ131" s="1"/>
      <c r="VFR131" s="1"/>
      <c r="VFS131" s="1"/>
      <c r="VFT131" s="1"/>
      <c r="VFU131" s="1"/>
      <c r="VFV131" s="1"/>
      <c r="VFW131" s="1"/>
      <c r="VFX131" s="1"/>
      <c r="VFY131" s="1"/>
      <c r="VFZ131" s="1"/>
      <c r="VGA131" s="1"/>
      <c r="VGB131" s="1"/>
      <c r="VGC131" s="1"/>
      <c r="VGD131" s="1"/>
      <c r="VGE131" s="1"/>
      <c r="VGF131" s="1"/>
      <c r="VGG131" s="1"/>
      <c r="VGH131" s="1"/>
      <c r="VGI131" s="1"/>
      <c r="VGJ131" s="1"/>
      <c r="VGK131" s="1"/>
      <c r="VGL131" s="1"/>
      <c r="VGM131" s="1"/>
      <c r="VGN131" s="1"/>
      <c r="VGO131" s="1"/>
      <c r="VGP131" s="1"/>
      <c r="VGQ131" s="1"/>
      <c r="VGR131" s="1"/>
      <c r="VGS131" s="1"/>
      <c r="VGT131" s="1"/>
      <c r="VGU131" s="1"/>
      <c r="VGV131" s="1"/>
      <c r="VGW131" s="1"/>
      <c r="VGX131" s="1"/>
      <c r="VGY131" s="1"/>
      <c r="VGZ131" s="1"/>
      <c r="VHA131" s="1"/>
      <c r="VHB131" s="1"/>
      <c r="VHC131" s="1"/>
      <c r="VHD131" s="1"/>
      <c r="VHE131" s="1"/>
      <c r="VHF131" s="1"/>
      <c r="VHG131" s="1"/>
      <c r="VHH131" s="1"/>
      <c r="VHI131" s="1"/>
      <c r="VHJ131" s="1"/>
      <c r="VHK131" s="1"/>
      <c r="VHL131" s="1"/>
      <c r="VHM131" s="1"/>
      <c r="VHN131" s="1"/>
      <c r="VHO131" s="1"/>
      <c r="VHP131" s="1"/>
      <c r="VHQ131" s="1"/>
      <c r="VHR131" s="1"/>
      <c r="VHS131" s="1"/>
      <c r="VHT131" s="1"/>
      <c r="VHU131" s="1"/>
      <c r="VHV131" s="1"/>
      <c r="VHW131" s="1"/>
      <c r="VHX131" s="1"/>
      <c r="VHY131" s="1"/>
      <c r="VHZ131" s="1"/>
      <c r="VIA131" s="1"/>
      <c r="VIB131" s="1"/>
      <c r="VIC131" s="1"/>
      <c r="VID131" s="1"/>
      <c r="VIE131" s="1"/>
      <c r="VIF131" s="1"/>
      <c r="VIG131" s="1"/>
      <c r="VIH131" s="1"/>
      <c r="VII131" s="1"/>
      <c r="VIJ131" s="1"/>
      <c r="VIK131" s="1"/>
      <c r="VIL131" s="1"/>
      <c r="VIM131" s="1"/>
      <c r="VIN131" s="1"/>
      <c r="VIO131" s="1"/>
      <c r="VIP131" s="1"/>
      <c r="VIQ131" s="1"/>
      <c r="VIR131" s="1"/>
      <c r="VIS131" s="1"/>
      <c r="VIT131" s="1"/>
      <c r="VIU131" s="1"/>
      <c r="VIV131" s="1"/>
      <c r="VIW131" s="1"/>
      <c r="VIX131" s="1"/>
      <c r="VIY131" s="1"/>
      <c r="VIZ131" s="1"/>
      <c r="VJA131" s="1"/>
      <c r="VJB131" s="1"/>
      <c r="VJC131" s="1"/>
      <c r="VJD131" s="1"/>
      <c r="VJE131" s="1"/>
      <c r="VJF131" s="1"/>
      <c r="VJG131" s="1"/>
      <c r="VJH131" s="1"/>
      <c r="VJI131" s="1"/>
      <c r="VJJ131" s="1"/>
      <c r="VJK131" s="1"/>
      <c r="VJL131" s="1"/>
      <c r="VJM131" s="1"/>
      <c r="VJN131" s="1"/>
      <c r="VJO131" s="1"/>
      <c r="VJP131" s="1"/>
      <c r="VJQ131" s="1"/>
      <c r="VJR131" s="1"/>
      <c r="VJS131" s="1"/>
      <c r="VJT131" s="1"/>
      <c r="VJU131" s="1"/>
      <c r="VJV131" s="1"/>
      <c r="VJW131" s="1"/>
      <c r="VJX131" s="1"/>
      <c r="VJY131" s="1"/>
      <c r="VJZ131" s="1"/>
      <c r="VKA131" s="1"/>
      <c r="VKB131" s="1"/>
      <c r="VKC131" s="1"/>
      <c r="VKD131" s="1"/>
      <c r="VKE131" s="1"/>
      <c r="VKF131" s="1"/>
      <c r="VKG131" s="1"/>
      <c r="VKH131" s="1"/>
      <c r="VKI131" s="1"/>
      <c r="VKJ131" s="1"/>
      <c r="VKK131" s="1"/>
      <c r="VKL131" s="1"/>
      <c r="VKM131" s="1"/>
      <c r="VKN131" s="1"/>
      <c r="VKO131" s="1"/>
      <c r="VKP131" s="1"/>
      <c r="VKQ131" s="1"/>
      <c r="VKR131" s="1"/>
      <c r="VKS131" s="1"/>
      <c r="VKT131" s="1"/>
      <c r="VKU131" s="1"/>
      <c r="VKV131" s="1"/>
      <c r="VKW131" s="1"/>
      <c r="VKX131" s="1"/>
      <c r="VKY131" s="1"/>
      <c r="VKZ131" s="1"/>
      <c r="VLA131" s="1"/>
      <c r="VLB131" s="1"/>
      <c r="VLC131" s="1"/>
      <c r="VLD131" s="1"/>
      <c r="VLE131" s="1"/>
      <c r="VLF131" s="1"/>
      <c r="VLG131" s="1"/>
      <c r="VLH131" s="1"/>
      <c r="VLI131" s="1"/>
      <c r="VLJ131" s="1"/>
      <c r="VLK131" s="1"/>
      <c r="VLL131" s="1"/>
      <c r="VLM131" s="1"/>
      <c r="VLN131" s="1"/>
      <c r="VLO131" s="1"/>
      <c r="VLP131" s="1"/>
      <c r="VLQ131" s="1"/>
      <c r="VLR131" s="1"/>
      <c r="VLS131" s="1"/>
      <c r="VLT131" s="1"/>
      <c r="VLU131" s="1"/>
      <c r="VLV131" s="1"/>
      <c r="VLW131" s="1"/>
      <c r="VLX131" s="1"/>
      <c r="VLY131" s="1"/>
      <c r="VLZ131" s="1"/>
      <c r="VMA131" s="1"/>
      <c r="VMB131" s="1"/>
      <c r="VMC131" s="1"/>
      <c r="VMD131" s="1"/>
      <c r="VME131" s="1"/>
      <c r="VMF131" s="1"/>
      <c r="VMG131" s="1"/>
      <c r="VMH131" s="1"/>
      <c r="VMI131" s="1"/>
      <c r="VMJ131" s="1"/>
      <c r="VMK131" s="1"/>
      <c r="VML131" s="1"/>
      <c r="VMM131" s="1"/>
      <c r="VMN131" s="1"/>
      <c r="VMO131" s="1"/>
      <c r="VMP131" s="1"/>
      <c r="VMQ131" s="1"/>
      <c r="VMR131" s="1"/>
      <c r="VMS131" s="1"/>
      <c r="VMT131" s="1"/>
      <c r="VMU131" s="1"/>
      <c r="VMV131" s="1"/>
      <c r="VMW131" s="1"/>
      <c r="VMX131" s="1"/>
      <c r="VMY131" s="1"/>
      <c r="VMZ131" s="1"/>
      <c r="VNA131" s="1"/>
      <c r="VNB131" s="1"/>
      <c r="VNC131" s="1"/>
      <c r="VND131" s="1"/>
      <c r="VNE131" s="1"/>
      <c r="VNF131" s="1"/>
      <c r="VNG131" s="1"/>
      <c r="VNH131" s="1"/>
      <c r="VNI131" s="1"/>
      <c r="VNJ131" s="1"/>
      <c r="VNK131" s="1"/>
      <c r="VNL131" s="1"/>
      <c r="VNM131" s="1"/>
      <c r="VNN131" s="1"/>
      <c r="VNO131" s="1"/>
      <c r="VNP131" s="1"/>
      <c r="VNQ131" s="1"/>
      <c r="VNR131" s="1"/>
      <c r="VNS131" s="1"/>
      <c r="VNT131" s="1"/>
      <c r="VNU131" s="1"/>
      <c r="VNV131" s="1"/>
      <c r="VNW131" s="1"/>
      <c r="VNX131" s="1"/>
      <c r="VNY131" s="1"/>
      <c r="VNZ131" s="1"/>
      <c r="VOA131" s="1"/>
      <c r="VOB131" s="1"/>
      <c r="VOC131" s="1"/>
      <c r="VOD131" s="1"/>
      <c r="VOE131" s="1"/>
      <c r="VOF131" s="1"/>
      <c r="VOG131" s="1"/>
      <c r="VOH131" s="1"/>
      <c r="VOI131" s="1"/>
      <c r="VOJ131" s="1"/>
      <c r="VOK131" s="1"/>
      <c r="VOL131" s="1"/>
      <c r="VOM131" s="1"/>
      <c r="VON131" s="1"/>
      <c r="VOO131" s="1"/>
      <c r="VOP131" s="1"/>
      <c r="VOQ131" s="1"/>
      <c r="VOR131" s="1"/>
      <c r="VOS131" s="1"/>
      <c r="VOT131" s="1"/>
      <c r="VOU131" s="1"/>
      <c r="VOV131" s="1"/>
      <c r="VOW131" s="1"/>
      <c r="VOX131" s="1"/>
      <c r="VOY131" s="1"/>
      <c r="VOZ131" s="1"/>
      <c r="VPA131" s="1"/>
      <c r="VPB131" s="1"/>
      <c r="VPC131" s="1"/>
      <c r="VPD131" s="1"/>
      <c r="VPE131" s="1"/>
      <c r="VPF131" s="1"/>
      <c r="VPG131" s="1"/>
      <c r="VPH131" s="1"/>
      <c r="VPI131" s="1"/>
      <c r="VPJ131" s="1"/>
      <c r="VPK131" s="1"/>
      <c r="VPL131" s="1"/>
      <c r="VPM131" s="1"/>
      <c r="VPN131" s="1"/>
      <c r="VPO131" s="1"/>
      <c r="VPP131" s="1"/>
      <c r="VPQ131" s="1"/>
      <c r="VPR131" s="1"/>
      <c r="VPS131" s="1"/>
      <c r="VPT131" s="1"/>
      <c r="VPU131" s="1"/>
      <c r="VPV131" s="1"/>
      <c r="VPW131" s="1"/>
      <c r="VPX131" s="1"/>
      <c r="VPY131" s="1"/>
      <c r="VPZ131" s="1"/>
      <c r="VQA131" s="1"/>
      <c r="VQB131" s="1"/>
      <c r="VQC131" s="1"/>
      <c r="VQD131" s="1"/>
      <c r="VQE131" s="1"/>
      <c r="VQF131" s="1"/>
      <c r="VQG131" s="1"/>
      <c r="VQH131" s="1"/>
      <c r="VQI131" s="1"/>
      <c r="VQJ131" s="1"/>
      <c r="VQK131" s="1"/>
      <c r="VQL131" s="1"/>
      <c r="VQM131" s="1"/>
      <c r="VQN131" s="1"/>
      <c r="VQO131" s="1"/>
      <c r="VQP131" s="1"/>
      <c r="VQQ131" s="1"/>
      <c r="VQR131" s="1"/>
      <c r="VQS131" s="1"/>
      <c r="VQT131" s="1"/>
      <c r="VQU131" s="1"/>
      <c r="VQV131" s="1"/>
      <c r="VQW131" s="1"/>
      <c r="VQX131" s="1"/>
      <c r="VQY131" s="1"/>
      <c r="VQZ131" s="1"/>
      <c r="VRA131" s="1"/>
      <c r="VRB131" s="1"/>
      <c r="VRC131" s="1"/>
      <c r="VRD131" s="1"/>
      <c r="VRE131" s="1"/>
      <c r="VRF131" s="1"/>
      <c r="VRG131" s="1"/>
      <c r="VRH131" s="1"/>
      <c r="VRI131" s="1"/>
      <c r="VRJ131" s="1"/>
      <c r="VRK131" s="1"/>
      <c r="VRL131" s="1"/>
      <c r="VRM131" s="1"/>
      <c r="VRN131" s="1"/>
      <c r="VRO131" s="1"/>
      <c r="VRP131" s="1"/>
      <c r="VRQ131" s="1"/>
      <c r="VRR131" s="1"/>
      <c r="VRS131" s="1"/>
      <c r="VRT131" s="1"/>
      <c r="VRU131" s="1"/>
      <c r="VRV131" s="1"/>
      <c r="VRW131" s="1"/>
      <c r="VRX131" s="1"/>
      <c r="VRY131" s="1"/>
      <c r="VRZ131" s="1"/>
      <c r="VSA131" s="1"/>
      <c r="VSB131" s="1"/>
      <c r="VSC131" s="1"/>
      <c r="VSD131" s="1"/>
      <c r="VSE131" s="1"/>
      <c r="VSF131" s="1"/>
      <c r="VSG131" s="1"/>
      <c r="VSH131" s="1"/>
      <c r="VSI131" s="1"/>
      <c r="VSJ131" s="1"/>
      <c r="VSK131" s="1"/>
      <c r="VSL131" s="1"/>
      <c r="VSM131" s="1"/>
      <c r="VSN131" s="1"/>
      <c r="VSO131" s="1"/>
      <c r="VSP131" s="1"/>
      <c r="VSQ131" s="1"/>
      <c r="VSR131" s="1"/>
      <c r="VSS131" s="1"/>
      <c r="VST131" s="1"/>
      <c r="VSU131" s="1"/>
      <c r="VSV131" s="1"/>
      <c r="VSW131" s="1"/>
      <c r="VSX131" s="1"/>
      <c r="VSY131" s="1"/>
      <c r="VSZ131" s="1"/>
      <c r="VTA131" s="1"/>
      <c r="VTB131" s="1"/>
      <c r="VTC131" s="1"/>
      <c r="VTD131" s="1"/>
      <c r="VTE131" s="1"/>
      <c r="VTF131" s="1"/>
      <c r="VTG131" s="1"/>
      <c r="VTH131" s="1"/>
      <c r="VTI131" s="1"/>
      <c r="VTJ131" s="1"/>
      <c r="VTK131" s="1"/>
      <c r="VTL131" s="1"/>
      <c r="VTM131" s="1"/>
      <c r="VTN131" s="1"/>
      <c r="VTO131" s="1"/>
      <c r="VTP131" s="1"/>
      <c r="VTQ131" s="1"/>
      <c r="VTR131" s="1"/>
      <c r="VTS131" s="1"/>
      <c r="VTT131" s="1"/>
      <c r="VTU131" s="1"/>
      <c r="VTV131" s="1"/>
      <c r="VTW131" s="1"/>
      <c r="VTX131" s="1"/>
      <c r="VTY131" s="1"/>
      <c r="VTZ131" s="1"/>
      <c r="VUA131" s="1"/>
      <c r="VUB131" s="1"/>
      <c r="VUC131" s="1"/>
      <c r="VUD131" s="1"/>
      <c r="VUE131" s="1"/>
      <c r="VUF131" s="1"/>
      <c r="VUG131" s="1"/>
      <c r="VUH131" s="1"/>
      <c r="VUI131" s="1"/>
      <c r="VUJ131" s="1"/>
      <c r="VUK131" s="1"/>
      <c r="VUL131" s="1"/>
      <c r="VUM131" s="1"/>
      <c r="VUN131" s="1"/>
      <c r="VUO131" s="1"/>
      <c r="VUP131" s="1"/>
      <c r="VUQ131" s="1"/>
      <c r="VUR131" s="1"/>
      <c r="VUS131" s="1"/>
      <c r="VUT131" s="1"/>
      <c r="VUU131" s="1"/>
      <c r="VUV131" s="1"/>
      <c r="VUW131" s="1"/>
      <c r="VUX131" s="1"/>
      <c r="VUY131" s="1"/>
      <c r="VUZ131" s="1"/>
      <c r="VVA131" s="1"/>
      <c r="VVB131" s="1"/>
      <c r="VVC131" s="1"/>
      <c r="VVD131" s="1"/>
      <c r="VVE131" s="1"/>
      <c r="VVF131" s="1"/>
      <c r="VVG131" s="1"/>
      <c r="VVH131" s="1"/>
      <c r="VVI131" s="1"/>
      <c r="VVJ131" s="1"/>
      <c r="VVK131" s="1"/>
      <c r="VVL131" s="1"/>
      <c r="VVM131" s="1"/>
      <c r="VVN131" s="1"/>
      <c r="VVO131" s="1"/>
      <c r="VVP131" s="1"/>
      <c r="VVQ131" s="1"/>
      <c r="VVR131" s="1"/>
      <c r="VVS131" s="1"/>
      <c r="VVT131" s="1"/>
      <c r="VVU131" s="1"/>
      <c r="VVV131" s="1"/>
      <c r="VVW131" s="1"/>
      <c r="VVX131" s="1"/>
      <c r="VVY131" s="1"/>
      <c r="VVZ131" s="1"/>
      <c r="VWA131" s="1"/>
      <c r="VWB131" s="1"/>
      <c r="VWC131" s="1"/>
      <c r="VWD131" s="1"/>
      <c r="VWE131" s="1"/>
      <c r="VWF131" s="1"/>
      <c r="VWG131" s="1"/>
      <c r="VWH131" s="1"/>
      <c r="VWI131" s="1"/>
      <c r="VWJ131" s="1"/>
      <c r="VWK131" s="1"/>
      <c r="VWL131" s="1"/>
      <c r="VWM131" s="1"/>
      <c r="VWN131" s="1"/>
      <c r="VWO131" s="1"/>
      <c r="VWP131" s="1"/>
      <c r="VWQ131" s="1"/>
      <c r="VWR131" s="1"/>
      <c r="VWS131" s="1"/>
      <c r="VWT131" s="1"/>
      <c r="VWU131" s="1"/>
      <c r="VWV131" s="1"/>
      <c r="VWW131" s="1"/>
      <c r="VWX131" s="1"/>
      <c r="VWY131" s="1"/>
      <c r="VWZ131" s="1"/>
      <c r="VXA131" s="1"/>
      <c r="VXB131" s="1"/>
      <c r="VXC131" s="1"/>
      <c r="VXD131" s="1"/>
      <c r="VXE131" s="1"/>
      <c r="VXF131" s="1"/>
      <c r="VXG131" s="1"/>
      <c r="VXH131" s="1"/>
      <c r="VXI131" s="1"/>
      <c r="VXJ131" s="1"/>
      <c r="VXK131" s="1"/>
      <c r="VXL131" s="1"/>
      <c r="VXM131" s="1"/>
      <c r="VXN131" s="1"/>
      <c r="VXO131" s="1"/>
      <c r="VXP131" s="1"/>
      <c r="VXQ131" s="1"/>
      <c r="VXR131" s="1"/>
      <c r="VXS131" s="1"/>
      <c r="VXT131" s="1"/>
      <c r="VXU131" s="1"/>
      <c r="VXV131" s="1"/>
      <c r="VXW131" s="1"/>
      <c r="VXX131" s="1"/>
      <c r="VXY131" s="1"/>
      <c r="VXZ131" s="1"/>
      <c r="VYA131" s="1"/>
      <c r="VYB131" s="1"/>
      <c r="VYC131" s="1"/>
      <c r="VYD131" s="1"/>
      <c r="VYE131" s="1"/>
      <c r="VYF131" s="1"/>
      <c r="VYG131" s="1"/>
      <c r="VYH131" s="1"/>
      <c r="VYI131" s="1"/>
      <c r="VYJ131" s="1"/>
      <c r="VYK131" s="1"/>
      <c r="VYL131" s="1"/>
      <c r="VYM131" s="1"/>
      <c r="VYN131" s="1"/>
      <c r="VYO131" s="1"/>
      <c r="VYP131" s="1"/>
      <c r="VYQ131" s="1"/>
      <c r="VYR131" s="1"/>
      <c r="VYS131" s="1"/>
      <c r="VYT131" s="1"/>
      <c r="VYU131" s="1"/>
      <c r="VYV131" s="1"/>
      <c r="VYW131" s="1"/>
      <c r="VYX131" s="1"/>
      <c r="VYY131" s="1"/>
      <c r="VYZ131" s="1"/>
      <c r="VZA131" s="1"/>
      <c r="VZB131" s="1"/>
      <c r="VZC131" s="1"/>
      <c r="VZD131" s="1"/>
      <c r="VZE131" s="1"/>
      <c r="VZF131" s="1"/>
      <c r="VZG131" s="1"/>
      <c r="VZH131" s="1"/>
      <c r="VZI131" s="1"/>
      <c r="VZJ131" s="1"/>
      <c r="VZK131" s="1"/>
      <c r="VZL131" s="1"/>
      <c r="VZM131" s="1"/>
      <c r="VZN131" s="1"/>
      <c r="VZO131" s="1"/>
      <c r="VZP131" s="1"/>
      <c r="VZQ131" s="1"/>
      <c r="VZR131" s="1"/>
      <c r="VZS131" s="1"/>
      <c r="VZT131" s="1"/>
      <c r="VZU131" s="1"/>
      <c r="VZV131" s="1"/>
      <c r="VZW131" s="1"/>
      <c r="VZX131" s="1"/>
      <c r="VZY131" s="1"/>
      <c r="VZZ131" s="1"/>
      <c r="WAA131" s="1"/>
      <c r="WAB131" s="1"/>
      <c r="WAC131" s="1"/>
      <c r="WAD131" s="1"/>
      <c r="WAE131" s="1"/>
      <c r="WAF131" s="1"/>
      <c r="WAG131" s="1"/>
      <c r="WAH131" s="1"/>
      <c r="WAI131" s="1"/>
      <c r="WAJ131" s="1"/>
      <c r="WAK131" s="1"/>
      <c r="WAL131" s="1"/>
      <c r="WAM131" s="1"/>
      <c r="WAN131" s="1"/>
      <c r="WAO131" s="1"/>
      <c r="WAP131" s="1"/>
      <c r="WAQ131" s="1"/>
      <c r="WAR131" s="1"/>
      <c r="WAS131" s="1"/>
      <c r="WAT131" s="1"/>
      <c r="WAU131" s="1"/>
      <c r="WAV131" s="1"/>
      <c r="WAW131" s="1"/>
      <c r="WAX131" s="1"/>
      <c r="WAY131" s="1"/>
      <c r="WAZ131" s="1"/>
      <c r="WBA131" s="1"/>
      <c r="WBB131" s="1"/>
      <c r="WBC131" s="1"/>
      <c r="WBD131" s="1"/>
      <c r="WBE131" s="1"/>
      <c r="WBF131" s="1"/>
      <c r="WBG131" s="1"/>
      <c r="WBH131" s="1"/>
      <c r="WBI131" s="1"/>
      <c r="WBJ131" s="1"/>
      <c r="WBK131" s="1"/>
      <c r="WBL131" s="1"/>
      <c r="WBM131" s="1"/>
      <c r="WBN131" s="1"/>
      <c r="WBO131" s="1"/>
      <c r="WBP131" s="1"/>
      <c r="WBQ131" s="1"/>
      <c r="WBR131" s="1"/>
      <c r="WBS131" s="1"/>
      <c r="WBT131" s="1"/>
      <c r="WBU131" s="1"/>
      <c r="WBV131" s="1"/>
      <c r="WBW131" s="1"/>
      <c r="WBX131" s="1"/>
      <c r="WBY131" s="1"/>
      <c r="WBZ131" s="1"/>
      <c r="WCA131" s="1"/>
      <c r="WCB131" s="1"/>
      <c r="WCC131" s="1"/>
      <c r="WCD131" s="1"/>
      <c r="WCE131" s="1"/>
      <c r="WCF131" s="1"/>
      <c r="WCG131" s="1"/>
      <c r="WCH131" s="1"/>
      <c r="WCI131" s="1"/>
      <c r="WCJ131" s="1"/>
      <c r="WCK131" s="1"/>
      <c r="WCL131" s="1"/>
      <c r="WCM131" s="1"/>
      <c r="WCN131" s="1"/>
      <c r="WCO131" s="1"/>
      <c r="WCP131" s="1"/>
      <c r="WCQ131" s="1"/>
      <c r="WCR131" s="1"/>
      <c r="WCS131" s="1"/>
      <c r="WCT131" s="1"/>
      <c r="WCU131" s="1"/>
      <c r="WCV131" s="1"/>
      <c r="WCW131" s="1"/>
      <c r="WCX131" s="1"/>
      <c r="WCY131" s="1"/>
      <c r="WCZ131" s="1"/>
      <c r="WDA131" s="1"/>
      <c r="WDB131" s="1"/>
      <c r="WDC131" s="1"/>
      <c r="WDD131" s="1"/>
      <c r="WDE131" s="1"/>
      <c r="WDF131" s="1"/>
      <c r="WDG131" s="1"/>
      <c r="WDH131" s="1"/>
      <c r="WDI131" s="1"/>
      <c r="WDJ131" s="1"/>
      <c r="WDK131" s="1"/>
      <c r="WDL131" s="1"/>
      <c r="WDM131" s="1"/>
      <c r="WDN131" s="1"/>
      <c r="WDO131" s="1"/>
      <c r="WDP131" s="1"/>
      <c r="WDQ131" s="1"/>
      <c r="WDR131" s="1"/>
      <c r="WDS131" s="1"/>
      <c r="WDT131" s="1"/>
      <c r="WDU131" s="1"/>
      <c r="WDV131" s="1"/>
      <c r="WDW131" s="1"/>
      <c r="WDX131" s="1"/>
      <c r="WDY131" s="1"/>
      <c r="WDZ131" s="1"/>
      <c r="WEA131" s="1"/>
      <c r="WEB131" s="1"/>
      <c r="WEC131" s="1"/>
      <c r="WED131" s="1"/>
      <c r="WEE131" s="1"/>
      <c r="WEF131" s="1"/>
      <c r="WEG131" s="1"/>
      <c r="WEH131" s="1"/>
      <c r="WEI131" s="1"/>
      <c r="WEJ131" s="1"/>
      <c r="WEK131" s="1"/>
      <c r="WEL131" s="1"/>
      <c r="WEM131" s="1"/>
      <c r="WEN131" s="1"/>
      <c r="WEO131" s="1"/>
      <c r="WEP131" s="1"/>
      <c r="WEQ131" s="1"/>
      <c r="WER131" s="1"/>
      <c r="WES131" s="1"/>
      <c r="WET131" s="1"/>
      <c r="WEU131" s="1"/>
      <c r="WEV131" s="1"/>
      <c r="WEW131" s="1"/>
      <c r="WEX131" s="1"/>
      <c r="WEY131" s="1"/>
      <c r="WEZ131" s="1"/>
      <c r="WFA131" s="1"/>
      <c r="WFB131" s="1"/>
      <c r="WFC131" s="1"/>
      <c r="WFD131" s="1"/>
      <c r="WFE131" s="1"/>
      <c r="WFF131" s="1"/>
      <c r="WFG131" s="1"/>
      <c r="WFH131" s="1"/>
      <c r="WFI131" s="1"/>
      <c r="WFJ131" s="1"/>
      <c r="WFK131" s="1"/>
      <c r="WFL131" s="1"/>
      <c r="WFM131" s="1"/>
      <c r="WFN131" s="1"/>
      <c r="WFO131" s="1"/>
      <c r="WFP131" s="1"/>
      <c r="WFQ131" s="1"/>
      <c r="WFR131" s="1"/>
      <c r="WFS131" s="1"/>
      <c r="WFT131" s="1"/>
      <c r="WFU131" s="1"/>
      <c r="WFV131" s="1"/>
      <c r="WFW131" s="1"/>
      <c r="WFX131" s="1"/>
      <c r="WFY131" s="1"/>
      <c r="WFZ131" s="1"/>
      <c r="WGA131" s="1"/>
      <c r="WGB131" s="1"/>
      <c r="WGC131" s="1"/>
      <c r="WGD131" s="1"/>
      <c r="WGE131" s="1"/>
      <c r="WGF131" s="1"/>
      <c r="WGG131" s="1"/>
      <c r="WGH131" s="1"/>
      <c r="WGI131" s="1"/>
      <c r="WGJ131" s="1"/>
      <c r="WGK131" s="1"/>
      <c r="WGL131" s="1"/>
      <c r="WGM131" s="1"/>
      <c r="WGN131" s="1"/>
      <c r="WGO131" s="1"/>
      <c r="WGP131" s="1"/>
      <c r="WGQ131" s="1"/>
      <c r="WGR131" s="1"/>
      <c r="WGS131" s="1"/>
      <c r="WGT131" s="1"/>
      <c r="WGU131" s="1"/>
      <c r="WGV131" s="1"/>
      <c r="WGW131" s="1"/>
      <c r="WGX131" s="1"/>
      <c r="WGY131" s="1"/>
      <c r="WGZ131" s="1"/>
      <c r="WHA131" s="1"/>
      <c r="WHB131" s="1"/>
      <c r="WHC131" s="1"/>
      <c r="WHD131" s="1"/>
      <c r="WHE131" s="1"/>
      <c r="WHF131" s="1"/>
      <c r="WHG131" s="1"/>
      <c r="WHH131" s="1"/>
      <c r="WHI131" s="1"/>
      <c r="WHJ131" s="1"/>
      <c r="WHK131" s="1"/>
      <c r="WHL131" s="1"/>
      <c r="WHM131" s="1"/>
      <c r="WHN131" s="1"/>
      <c r="WHO131" s="1"/>
      <c r="WHP131" s="1"/>
      <c r="WHQ131" s="1"/>
      <c r="WHR131" s="1"/>
      <c r="WHS131" s="1"/>
      <c r="WHT131" s="1"/>
      <c r="WHU131" s="1"/>
      <c r="WHV131" s="1"/>
      <c r="WHW131" s="1"/>
      <c r="WHX131" s="1"/>
      <c r="WHY131" s="1"/>
      <c r="WHZ131" s="1"/>
      <c r="WIA131" s="1"/>
      <c r="WIB131" s="1"/>
      <c r="WIC131" s="1"/>
      <c r="WID131" s="1"/>
      <c r="WIE131" s="1"/>
      <c r="WIF131" s="1"/>
      <c r="WIG131" s="1"/>
      <c r="WIH131" s="1"/>
      <c r="WII131" s="1"/>
      <c r="WIJ131" s="1"/>
      <c r="WIK131" s="1"/>
      <c r="WIL131" s="1"/>
      <c r="WIM131" s="1"/>
      <c r="WIN131" s="1"/>
      <c r="WIO131" s="1"/>
      <c r="WIP131" s="1"/>
      <c r="WIQ131" s="1"/>
      <c r="WIR131" s="1"/>
      <c r="WIS131" s="1"/>
      <c r="WIT131" s="1"/>
      <c r="WIU131" s="1"/>
      <c r="WIV131" s="1"/>
      <c r="WIW131" s="1"/>
      <c r="WIX131" s="1"/>
      <c r="WIY131" s="1"/>
      <c r="WIZ131" s="1"/>
      <c r="WJA131" s="1"/>
      <c r="WJB131" s="1"/>
      <c r="WJC131" s="1"/>
      <c r="WJD131" s="1"/>
      <c r="WJE131" s="1"/>
      <c r="WJF131" s="1"/>
      <c r="WJG131" s="1"/>
      <c r="WJH131" s="1"/>
      <c r="WJI131" s="1"/>
      <c r="WJJ131" s="1"/>
      <c r="WJK131" s="1"/>
      <c r="WJL131" s="1"/>
      <c r="WJM131" s="1"/>
      <c r="WJN131" s="1"/>
      <c r="WJO131" s="1"/>
      <c r="WJP131" s="1"/>
      <c r="WJQ131" s="1"/>
      <c r="WJR131" s="1"/>
      <c r="WJS131" s="1"/>
      <c r="WJT131" s="1"/>
      <c r="WJU131" s="1"/>
      <c r="WJV131" s="1"/>
      <c r="WJW131" s="1"/>
      <c r="WJX131" s="1"/>
      <c r="WJY131" s="1"/>
      <c r="WJZ131" s="1"/>
      <c r="WKA131" s="1"/>
      <c r="WKB131" s="1"/>
      <c r="WKC131" s="1"/>
      <c r="WKD131" s="1"/>
      <c r="WKE131" s="1"/>
      <c r="WKF131" s="1"/>
      <c r="WKG131" s="1"/>
      <c r="WKH131" s="1"/>
      <c r="WKI131" s="1"/>
      <c r="WKJ131" s="1"/>
      <c r="WKK131" s="1"/>
      <c r="WKL131" s="1"/>
      <c r="WKM131" s="1"/>
      <c r="WKN131" s="1"/>
      <c r="WKO131" s="1"/>
      <c r="WKP131" s="1"/>
      <c r="WKQ131" s="1"/>
      <c r="WKR131" s="1"/>
      <c r="WKS131" s="1"/>
      <c r="WKT131" s="1"/>
      <c r="WKU131" s="1"/>
      <c r="WKV131" s="1"/>
      <c r="WKW131" s="1"/>
      <c r="WKX131" s="1"/>
      <c r="WKY131" s="1"/>
      <c r="WKZ131" s="1"/>
      <c r="WLA131" s="1"/>
      <c r="WLB131" s="1"/>
      <c r="WLC131" s="1"/>
      <c r="WLD131" s="1"/>
      <c r="WLE131" s="1"/>
      <c r="WLF131" s="1"/>
      <c r="WLG131" s="1"/>
      <c r="WLH131" s="1"/>
      <c r="WLI131" s="1"/>
      <c r="WLJ131" s="1"/>
      <c r="WLK131" s="1"/>
      <c r="WLL131" s="1"/>
      <c r="WLM131" s="1"/>
      <c r="WLN131" s="1"/>
      <c r="WLO131" s="1"/>
      <c r="WLP131" s="1"/>
      <c r="WLQ131" s="1"/>
      <c r="WLR131" s="1"/>
      <c r="WLS131" s="1"/>
      <c r="WLT131" s="1"/>
      <c r="WLU131" s="1"/>
      <c r="WLV131" s="1"/>
      <c r="WLW131" s="1"/>
      <c r="WLX131" s="1"/>
      <c r="WLY131" s="1"/>
      <c r="WLZ131" s="1"/>
      <c r="WMA131" s="1"/>
      <c r="WMB131" s="1"/>
      <c r="WMC131" s="1"/>
      <c r="WMD131" s="1"/>
      <c r="WME131" s="1"/>
      <c r="WMF131" s="1"/>
      <c r="WMG131" s="1"/>
      <c r="WMH131" s="1"/>
      <c r="WMI131" s="1"/>
      <c r="WMJ131" s="1"/>
      <c r="WMK131" s="1"/>
      <c r="WML131" s="1"/>
      <c r="WMM131" s="1"/>
      <c r="WMN131" s="1"/>
      <c r="WMO131" s="1"/>
      <c r="WMP131" s="1"/>
      <c r="WMQ131" s="1"/>
      <c r="WMR131" s="1"/>
      <c r="WMS131" s="1"/>
      <c r="WMT131" s="1"/>
      <c r="WMU131" s="1"/>
      <c r="WMV131" s="1"/>
      <c r="WMW131" s="1"/>
      <c r="WMX131" s="1"/>
      <c r="WMY131" s="1"/>
      <c r="WMZ131" s="1"/>
      <c r="WNA131" s="1"/>
      <c r="WNB131" s="1"/>
      <c r="WNC131" s="1"/>
      <c r="WND131" s="1"/>
      <c r="WNE131" s="1"/>
      <c r="WNF131" s="1"/>
      <c r="WNG131" s="1"/>
      <c r="WNH131" s="1"/>
      <c r="WNI131" s="1"/>
      <c r="WNJ131" s="1"/>
      <c r="WNK131" s="1"/>
      <c r="WNL131" s="1"/>
      <c r="WNM131" s="1"/>
      <c r="WNN131" s="1"/>
      <c r="WNO131" s="1"/>
      <c r="WNP131" s="1"/>
      <c r="WNQ131" s="1"/>
      <c r="WNR131" s="1"/>
      <c r="WNS131" s="1"/>
      <c r="WNT131" s="1"/>
      <c r="WNU131" s="1"/>
      <c r="WNV131" s="1"/>
      <c r="WNW131" s="1"/>
      <c r="WNX131" s="1"/>
      <c r="WNY131" s="1"/>
      <c r="WNZ131" s="1"/>
      <c r="WOA131" s="1"/>
      <c r="WOB131" s="1"/>
      <c r="WOC131" s="1"/>
      <c r="WOD131" s="1"/>
      <c r="WOE131" s="1"/>
      <c r="WOF131" s="1"/>
      <c r="WOG131" s="1"/>
      <c r="WOH131" s="1"/>
      <c r="WOI131" s="1"/>
      <c r="WOJ131" s="1"/>
      <c r="WOK131" s="1"/>
      <c r="WOL131" s="1"/>
      <c r="WOM131" s="1"/>
      <c r="WON131" s="1"/>
      <c r="WOO131" s="1"/>
      <c r="WOP131" s="1"/>
      <c r="WOQ131" s="1"/>
      <c r="WOR131" s="1"/>
      <c r="WOS131" s="1"/>
      <c r="WOT131" s="1"/>
      <c r="WOU131" s="1"/>
      <c r="WOV131" s="1"/>
      <c r="WOW131" s="1"/>
      <c r="WOX131" s="1"/>
      <c r="WOY131" s="1"/>
      <c r="WOZ131" s="1"/>
      <c r="WPA131" s="1"/>
      <c r="WPB131" s="1"/>
      <c r="WPC131" s="1"/>
      <c r="WPD131" s="1"/>
      <c r="WPE131" s="1"/>
      <c r="WPF131" s="1"/>
      <c r="WPG131" s="1"/>
      <c r="WPH131" s="1"/>
      <c r="WPI131" s="1"/>
      <c r="WPJ131" s="1"/>
      <c r="WPK131" s="1"/>
      <c r="WPL131" s="1"/>
      <c r="WPM131" s="1"/>
      <c r="WPN131" s="1"/>
      <c r="WPO131" s="1"/>
      <c r="WPP131" s="1"/>
      <c r="WPQ131" s="1"/>
      <c r="WPR131" s="1"/>
      <c r="WPS131" s="1"/>
      <c r="WPT131" s="1"/>
      <c r="WPU131" s="1"/>
      <c r="WPV131" s="1"/>
      <c r="WPW131" s="1"/>
      <c r="WPX131" s="1"/>
      <c r="WPY131" s="1"/>
      <c r="WPZ131" s="1"/>
      <c r="WQA131" s="1"/>
      <c r="WQB131" s="1"/>
      <c r="WQC131" s="1"/>
      <c r="WQD131" s="1"/>
      <c r="WQE131" s="1"/>
      <c r="WQF131" s="1"/>
      <c r="WQG131" s="1"/>
      <c r="WQH131" s="1"/>
      <c r="WQI131" s="1"/>
      <c r="WQJ131" s="1"/>
      <c r="WQK131" s="1"/>
      <c r="WQL131" s="1"/>
      <c r="WQM131" s="1"/>
      <c r="WQN131" s="1"/>
      <c r="WQO131" s="1"/>
      <c r="WQP131" s="1"/>
      <c r="WQQ131" s="1"/>
      <c r="WQR131" s="1"/>
      <c r="WQS131" s="1"/>
      <c r="WQT131" s="1"/>
      <c r="WQU131" s="1"/>
      <c r="WQV131" s="1"/>
      <c r="WQW131" s="1"/>
      <c r="WQX131" s="1"/>
      <c r="WQY131" s="1"/>
      <c r="WQZ131" s="1"/>
      <c r="WRA131" s="1"/>
      <c r="WRB131" s="1"/>
      <c r="WRC131" s="1"/>
      <c r="WRD131" s="1"/>
      <c r="WRE131" s="1"/>
      <c r="WRF131" s="1"/>
      <c r="WRG131" s="1"/>
      <c r="WRH131" s="1"/>
      <c r="WRI131" s="1"/>
      <c r="WRJ131" s="1"/>
      <c r="WRK131" s="1"/>
      <c r="WRL131" s="1"/>
      <c r="WRM131" s="1"/>
      <c r="WRN131" s="1"/>
      <c r="WRO131" s="1"/>
      <c r="WRP131" s="1"/>
      <c r="WRQ131" s="1"/>
      <c r="WRR131" s="1"/>
      <c r="WRS131" s="1"/>
      <c r="WRT131" s="1"/>
      <c r="WRU131" s="1"/>
      <c r="WRV131" s="1"/>
      <c r="WRW131" s="1"/>
      <c r="WRX131" s="1"/>
      <c r="WRY131" s="1"/>
      <c r="WRZ131" s="1"/>
      <c r="WSA131" s="1"/>
      <c r="WSB131" s="1"/>
      <c r="WSC131" s="1"/>
      <c r="WSD131" s="1"/>
      <c r="WSE131" s="1"/>
      <c r="WSF131" s="1"/>
      <c r="WSG131" s="1"/>
      <c r="WSH131" s="1"/>
      <c r="WSI131" s="1"/>
      <c r="WSJ131" s="1"/>
      <c r="WSK131" s="1"/>
      <c r="WSL131" s="1"/>
      <c r="WSM131" s="1"/>
      <c r="WSN131" s="1"/>
      <c r="WSO131" s="1"/>
      <c r="WSP131" s="1"/>
      <c r="WSQ131" s="1"/>
      <c r="WSR131" s="1"/>
      <c r="WSS131" s="1"/>
      <c r="WST131" s="1"/>
      <c r="WSU131" s="1"/>
      <c r="WSV131" s="1"/>
      <c r="WSW131" s="1"/>
      <c r="WSX131" s="1"/>
      <c r="WSY131" s="1"/>
      <c r="WSZ131" s="1"/>
      <c r="WTA131" s="1"/>
      <c r="WTB131" s="1"/>
      <c r="WTC131" s="1"/>
      <c r="WTD131" s="1"/>
      <c r="WTE131" s="1"/>
      <c r="WTF131" s="1"/>
      <c r="WTG131" s="1"/>
      <c r="WTH131" s="1"/>
      <c r="WTI131" s="1"/>
      <c r="WTJ131" s="1"/>
      <c r="WTK131" s="1"/>
      <c r="WTL131" s="1"/>
      <c r="WTM131" s="1"/>
      <c r="WTN131" s="1"/>
      <c r="WTO131" s="1"/>
      <c r="WTP131" s="1"/>
      <c r="WTQ131" s="1"/>
      <c r="WTR131" s="1"/>
      <c r="WTS131" s="1"/>
      <c r="WTT131" s="1"/>
      <c r="WTU131" s="1"/>
      <c r="WTV131" s="1"/>
      <c r="WTW131" s="1"/>
      <c r="WTX131" s="1"/>
      <c r="WTY131" s="1"/>
      <c r="WTZ131" s="1"/>
      <c r="WUA131" s="1"/>
      <c r="WUB131" s="1"/>
      <c r="WUC131" s="1"/>
      <c r="WUD131" s="1"/>
      <c r="WUE131" s="1"/>
      <c r="WUF131" s="1"/>
      <c r="WUG131" s="1"/>
      <c r="WUH131" s="1"/>
      <c r="WUI131" s="1"/>
      <c r="WUJ131" s="1"/>
      <c r="WUK131" s="1"/>
      <c r="WUL131" s="1"/>
      <c r="WUM131" s="1"/>
      <c r="WUN131" s="1"/>
      <c r="WUO131" s="1"/>
      <c r="WUP131" s="1"/>
      <c r="WUQ131" s="1"/>
      <c r="WUR131" s="1"/>
      <c r="WUS131" s="1"/>
      <c r="WUT131" s="1"/>
      <c r="WUU131" s="1"/>
      <c r="WUV131" s="1"/>
      <c r="WUW131" s="1"/>
      <c r="WUX131" s="1"/>
      <c r="WUY131" s="1"/>
      <c r="WUZ131" s="1"/>
      <c r="WVA131" s="1"/>
      <c r="WVB131" s="1"/>
      <c r="WVC131" s="1"/>
      <c r="WVD131" s="1"/>
      <c r="WVE131" s="1"/>
      <c r="WVF131" s="1"/>
      <c r="WVG131" s="1"/>
      <c r="WVH131" s="1"/>
      <c r="WVI131" s="1"/>
      <c r="WVJ131" s="1"/>
      <c r="WVK131" s="1"/>
      <c r="WVL131" s="1"/>
      <c r="WVM131" s="1"/>
      <c r="WVN131" s="1"/>
      <c r="WVO131" s="1"/>
      <c r="WVP131" s="1"/>
      <c r="WVQ131" s="1"/>
      <c r="WVR131" s="1"/>
      <c r="WVS131" s="1"/>
      <c r="WVT131" s="1"/>
      <c r="WVU131" s="1"/>
      <c r="WVV131" s="1"/>
      <c r="WVW131" s="1"/>
      <c r="WVX131" s="1"/>
      <c r="WVY131" s="1"/>
      <c r="WVZ131" s="1"/>
      <c r="WWA131" s="1"/>
      <c r="WWB131" s="1"/>
      <c r="WWC131" s="1"/>
      <c r="WWD131" s="1"/>
      <c r="WWE131" s="1"/>
      <c r="WWF131" s="1"/>
      <c r="WWG131" s="1"/>
      <c r="WWH131" s="1"/>
      <c r="WWI131" s="1"/>
      <c r="WWJ131" s="1"/>
      <c r="WWK131" s="1"/>
      <c r="WWL131" s="1"/>
      <c r="WWM131" s="1"/>
      <c r="WWN131" s="1"/>
      <c r="WWO131" s="1"/>
      <c r="WWP131" s="1"/>
      <c r="WWQ131" s="1"/>
      <c r="WWR131" s="1"/>
      <c r="WWS131" s="1"/>
      <c r="WWT131" s="1"/>
      <c r="WWU131" s="1"/>
      <c r="WWV131" s="1"/>
      <c r="WWW131" s="1"/>
      <c r="WWX131" s="1"/>
      <c r="WWY131" s="1"/>
      <c r="WWZ131" s="1"/>
      <c r="WXA131" s="1"/>
      <c r="WXB131" s="1"/>
      <c r="WXC131" s="1"/>
      <c r="WXD131" s="1"/>
      <c r="WXE131" s="1"/>
      <c r="WXF131" s="1"/>
      <c r="WXG131" s="1"/>
      <c r="WXH131" s="1"/>
      <c r="WXI131" s="1"/>
      <c r="WXJ131" s="1"/>
      <c r="WXK131" s="1"/>
      <c r="WXL131" s="1"/>
      <c r="WXM131" s="1"/>
      <c r="WXN131" s="1"/>
      <c r="WXO131" s="1"/>
      <c r="WXP131" s="1"/>
      <c r="WXQ131" s="1"/>
      <c r="WXR131" s="1"/>
      <c r="WXS131" s="1"/>
      <c r="WXT131" s="1"/>
      <c r="WXU131" s="1"/>
      <c r="WXV131" s="1"/>
      <c r="WXW131" s="1"/>
      <c r="WXX131" s="1"/>
      <c r="WXY131" s="1"/>
      <c r="WXZ131" s="1"/>
      <c r="WYA131" s="1"/>
      <c r="WYB131" s="1"/>
      <c r="WYC131" s="1"/>
      <c r="WYD131" s="1"/>
      <c r="WYE131" s="1"/>
      <c r="WYF131" s="1"/>
      <c r="WYG131" s="1"/>
      <c r="WYH131" s="1"/>
      <c r="WYI131" s="1"/>
      <c r="WYJ131" s="1"/>
      <c r="WYK131" s="1"/>
      <c r="WYL131" s="1"/>
      <c r="WYM131" s="1"/>
      <c r="WYN131" s="1"/>
      <c r="WYO131" s="1"/>
      <c r="WYP131" s="1"/>
      <c r="WYQ131" s="1"/>
      <c r="WYR131" s="1"/>
      <c r="WYS131" s="1"/>
      <c r="WYT131" s="1"/>
      <c r="WYU131" s="1"/>
      <c r="WYV131" s="1"/>
      <c r="WYW131" s="1"/>
      <c r="WYX131" s="1"/>
      <c r="WYY131" s="1"/>
      <c r="WYZ131" s="1"/>
      <c r="WZA131" s="1"/>
      <c r="WZB131" s="1"/>
      <c r="WZC131" s="1"/>
      <c r="WZD131" s="1"/>
      <c r="WZE131" s="1"/>
      <c r="WZF131" s="1"/>
      <c r="WZG131" s="1"/>
      <c r="WZH131" s="1"/>
      <c r="WZI131" s="1"/>
      <c r="WZJ131" s="1"/>
      <c r="WZK131" s="1"/>
      <c r="WZL131" s="1"/>
      <c r="WZM131" s="1"/>
      <c r="WZN131" s="1"/>
      <c r="WZO131" s="1"/>
      <c r="WZP131" s="1"/>
      <c r="WZQ131" s="1"/>
      <c r="WZR131" s="1"/>
      <c r="WZS131" s="1"/>
      <c r="WZT131" s="1"/>
      <c r="WZU131" s="1"/>
      <c r="WZV131" s="1"/>
      <c r="WZW131" s="1"/>
      <c r="WZX131" s="1"/>
      <c r="WZY131" s="1"/>
      <c r="WZZ131" s="1"/>
      <c r="XAA131" s="1"/>
      <c r="XAB131" s="1"/>
      <c r="XAC131" s="1"/>
      <c r="XAD131" s="1"/>
      <c r="XAE131" s="1"/>
      <c r="XAF131" s="1"/>
      <c r="XAG131" s="1"/>
      <c r="XAH131" s="1"/>
      <c r="XAI131" s="1"/>
      <c r="XAJ131" s="1"/>
      <c r="XAK131" s="1"/>
      <c r="XAL131" s="1"/>
      <c r="XAM131" s="1"/>
      <c r="XAN131" s="1"/>
      <c r="XAO131" s="1"/>
      <c r="XAP131" s="1"/>
      <c r="XAQ131" s="1"/>
      <c r="XAR131" s="1"/>
      <c r="XAS131" s="1"/>
      <c r="XAT131" s="1"/>
      <c r="XAU131" s="1"/>
      <c r="XAV131" s="1"/>
      <c r="XAW131" s="1"/>
      <c r="XAX131" s="1"/>
      <c r="XAY131" s="1"/>
      <c r="XAZ131" s="1"/>
      <c r="XBA131" s="1"/>
      <c r="XBB131" s="1"/>
      <c r="XBC131" s="1"/>
      <c r="XBD131" s="1"/>
      <c r="XBE131" s="1"/>
      <c r="XBF131" s="1"/>
      <c r="XBG131" s="1"/>
      <c r="XBH131" s="1"/>
      <c r="XBI131" s="1"/>
      <c r="XBJ131" s="1"/>
      <c r="XBK131" s="1"/>
      <c r="XBL131" s="1"/>
      <c r="XBM131" s="1"/>
      <c r="XBN131" s="1"/>
      <c r="XBO131" s="1"/>
      <c r="XBP131" s="1"/>
      <c r="XBQ131" s="1"/>
      <c r="XBR131" s="1"/>
      <c r="XBS131" s="1"/>
      <c r="XBT131" s="1"/>
      <c r="XBU131" s="1"/>
      <c r="XBV131" s="1"/>
      <c r="XBW131" s="1"/>
      <c r="XBX131" s="1"/>
      <c r="XBY131" s="1"/>
      <c r="XBZ131" s="1"/>
      <c r="XCA131" s="1"/>
      <c r="XCB131" s="1"/>
      <c r="XCC131" s="1"/>
      <c r="XCD131" s="1"/>
      <c r="XCE131" s="1"/>
      <c r="XCF131" s="1"/>
      <c r="XCG131" s="1"/>
      <c r="XCH131" s="1"/>
      <c r="XCI131" s="1"/>
      <c r="XCJ131" s="1"/>
      <c r="XCK131" s="1"/>
      <c r="XCL131" s="1"/>
      <c r="XCM131" s="1"/>
      <c r="XCN131" s="1"/>
      <c r="XCO131" s="1"/>
      <c r="XCP131" s="1"/>
      <c r="XCQ131" s="1"/>
      <c r="XCR131" s="1"/>
      <c r="XCS131" s="1"/>
      <c r="XCT131" s="1"/>
      <c r="XCU131" s="1"/>
      <c r="XCV131" s="1"/>
      <c r="XCW131" s="1"/>
      <c r="XCX131" s="1"/>
      <c r="XCY131" s="1"/>
      <c r="XCZ131" s="1"/>
      <c r="XDA131" s="1"/>
      <c r="XDB131" s="1"/>
      <c r="XDC131" s="1"/>
      <c r="XDD131" s="1"/>
      <c r="XDE131" s="1"/>
      <c r="XDF131" s="1"/>
      <c r="XDG131" s="1"/>
      <c r="XDH131" s="1"/>
      <c r="XDI131" s="1"/>
      <c r="XDJ131" s="1"/>
      <c r="XDK131" s="1"/>
      <c r="XDL131" s="1"/>
      <c r="XDM131" s="1"/>
      <c r="XDN131" s="1"/>
      <c r="XDO131" s="1"/>
      <c r="XDP131" s="1"/>
      <c r="XDQ131" s="1"/>
      <c r="XDR131" s="1"/>
      <c r="XDS131" s="1"/>
      <c r="XDT131" s="1"/>
      <c r="XDU131" s="1"/>
      <c r="XDV131" s="1"/>
      <c r="XDW131" s="1"/>
      <c r="XDX131" s="1"/>
      <c r="XDY131" s="1"/>
      <c r="XDZ131" s="1"/>
      <c r="XEA131" s="1"/>
      <c r="XEB131" s="1"/>
      <c r="XEC131" s="1"/>
      <c r="XED131" s="1"/>
      <c r="XEE131" s="1"/>
      <c r="XEF131" s="1"/>
      <c r="XEG131" s="1"/>
      <c r="XEH131" s="1"/>
      <c r="XEI131" s="1"/>
      <c r="XEJ131" s="1"/>
      <c r="XEK131" s="1"/>
      <c r="XEL131" s="1"/>
      <c r="XEM131" s="1"/>
      <c r="XEN131" s="1"/>
      <c r="XEO131" s="1"/>
      <c r="XEP131" s="1"/>
      <c r="XEQ131" s="1"/>
      <c r="XER131" s="1"/>
      <c r="XES131" s="1"/>
      <c r="XET131" s="1"/>
      <c r="XEU131" s="1"/>
    </row>
    <row r="132" spans="2:16375" s="397" customFormat="1" ht="25.5" outlineLevel="2" x14ac:dyDescent="0.2">
      <c r="C132" s="399"/>
      <c r="D132" s="523" t="s">
        <v>157</v>
      </c>
      <c r="E132" s="42"/>
      <c r="F132" s="104"/>
      <c r="G132" s="523" t="s">
        <v>313</v>
      </c>
      <c r="H132" s="42"/>
      <c r="I132" s="104"/>
      <c r="J132" s="525">
        <v>5214003</v>
      </c>
      <c r="K132" s="42"/>
      <c r="L132" s="104"/>
      <c r="M132" s="45" t="s">
        <v>293</v>
      </c>
      <c r="N132" s="44"/>
      <c r="O132" s="105"/>
      <c r="P132" s="41" t="s">
        <v>264</v>
      </c>
      <c r="Q132" s="586"/>
      <c r="R132" s="587"/>
      <c r="S132" s="585">
        <f>VLOOKUP(D132,'MEMÓRIA DE CÁLCULO'!A:H,8,FALSE)</f>
        <v>73.12</v>
      </c>
      <c r="T132" s="586"/>
      <c r="U132" s="587"/>
      <c r="V132" s="894">
        <f t="shared" ref="V132:V137" si="79">ROUND(AM132,2)</f>
        <v>63.07</v>
      </c>
      <c r="W132" s="586"/>
      <c r="X132" s="587"/>
      <c r="Y132" s="757">
        <f>BDI!$E$35</f>
        <v>0.21820000000000001</v>
      </c>
      <c r="Z132" s="588"/>
      <c r="AA132" s="589"/>
      <c r="AB132" s="585">
        <f t="shared" ref="AB132" si="80">ROUND(V132*(1+Y132),2)</f>
        <v>76.83</v>
      </c>
      <c r="AC132" s="408"/>
      <c r="AD132" s="430"/>
      <c r="AE132" s="46">
        <f t="shared" ref="AE132" si="81">ROUND(AB132*S132,2)</f>
        <v>5617.81</v>
      </c>
      <c r="AF132" s="42"/>
      <c r="AG132" s="43"/>
      <c r="AH132" s="96">
        <f t="shared" si="78"/>
        <v>1.4734817543925955E-4</v>
      </c>
      <c r="AI132" s="396"/>
      <c r="AL132" s="927">
        <v>61.26</v>
      </c>
      <c r="AM132" s="928">
        <f t="shared" si="47"/>
        <v>63.070927637156913</v>
      </c>
      <c r="AN132" s="931"/>
      <c r="AO132" s="569"/>
      <c r="AX132" s="398"/>
      <c r="AY132" s="398"/>
      <c r="AZ132" s="398"/>
      <c r="BA132" s="398"/>
      <c r="BB132" s="398"/>
      <c r="BD132" s="502"/>
      <c r="CD132" s="397" t="s">
        <v>121</v>
      </c>
    </row>
    <row r="133" spans="2:16375" s="397" customFormat="1" ht="25.5" outlineLevel="2" x14ac:dyDescent="0.2">
      <c r="C133" s="550"/>
      <c r="D133" s="523" t="s">
        <v>158</v>
      </c>
      <c r="E133" s="408"/>
      <c r="F133" s="430"/>
      <c r="G133" s="523" t="s">
        <v>313</v>
      </c>
      <c r="H133" s="408"/>
      <c r="I133" s="430"/>
      <c r="J133" s="525">
        <v>5214006</v>
      </c>
      <c r="K133" s="408"/>
      <c r="L133" s="430"/>
      <c r="M133" s="45" t="s">
        <v>496</v>
      </c>
      <c r="N133" s="409"/>
      <c r="O133" s="431"/>
      <c r="P133" s="41" t="s">
        <v>264</v>
      </c>
      <c r="Q133" s="588"/>
      <c r="R133" s="589"/>
      <c r="S133" s="585">
        <f>VLOOKUP(D133,'MEMÓRIA DE CÁLCULO'!A:H,8,FALSE)</f>
        <v>240</v>
      </c>
      <c r="T133" s="588"/>
      <c r="U133" s="589"/>
      <c r="V133" s="894">
        <f t="shared" si="79"/>
        <v>117.19</v>
      </c>
      <c r="W133" s="588"/>
      <c r="X133" s="589"/>
      <c r="Y133" s="757">
        <f>BDI!$E$35</f>
        <v>0.21820000000000001</v>
      </c>
      <c r="Z133" s="588"/>
      <c r="AA133" s="589"/>
      <c r="AB133" s="585">
        <f t="shared" ref="AB133:AB137" si="82">ROUND(V133*(1+Y133),2)</f>
        <v>142.76</v>
      </c>
      <c r="AC133" s="408"/>
      <c r="AD133" s="430"/>
      <c r="AE133" s="46">
        <f t="shared" ref="AE133:AE137" si="83">ROUND(AB133*S133,2)</f>
        <v>34262.400000000001</v>
      </c>
      <c r="AF133" s="42"/>
      <c r="AG133" s="43"/>
      <c r="AH133" s="96">
        <f t="shared" si="78"/>
        <v>8.9866017650473879E-4</v>
      </c>
      <c r="AI133" s="396"/>
      <c r="AL133" s="927">
        <v>113.83</v>
      </c>
      <c r="AM133" s="928">
        <f t="shared" si="47"/>
        <v>117.19496723698289</v>
      </c>
      <c r="AN133" s="931"/>
      <c r="AO133" s="569"/>
      <c r="AX133" s="398"/>
      <c r="AY133" s="398"/>
      <c r="AZ133" s="398"/>
      <c r="BA133" s="398"/>
      <c r="BB133" s="398"/>
      <c r="BD133" s="502"/>
    </row>
    <row r="134" spans="2:16375" s="397" customFormat="1" ht="25.5" outlineLevel="2" x14ac:dyDescent="0.2">
      <c r="C134" s="395"/>
      <c r="D134" s="523" t="s">
        <v>370</v>
      </c>
      <c r="E134" s="42"/>
      <c r="F134" s="120"/>
      <c r="G134" s="523" t="s">
        <v>313</v>
      </c>
      <c r="H134" s="42"/>
      <c r="I134" s="104"/>
      <c r="J134" s="525">
        <v>5213416</v>
      </c>
      <c r="K134" s="42"/>
      <c r="L134" s="104"/>
      <c r="M134" s="45" t="s">
        <v>294</v>
      </c>
      <c r="N134" s="44"/>
      <c r="O134" s="105"/>
      <c r="P134" s="41" t="s">
        <v>264</v>
      </c>
      <c r="Q134" s="586"/>
      <c r="R134" s="587"/>
      <c r="S134" s="585">
        <f>VLOOKUP(D134,'MEMÓRIA DE CÁLCULO'!A:H,8,FALSE)</f>
        <v>10.08</v>
      </c>
      <c r="T134" s="586"/>
      <c r="U134" s="596"/>
      <c r="V134" s="894">
        <f t="shared" si="79"/>
        <v>414.03</v>
      </c>
      <c r="W134" s="586"/>
      <c r="X134" s="596"/>
      <c r="Y134" s="757">
        <f>BDI!$E$35</f>
        <v>0.21820000000000001</v>
      </c>
      <c r="Z134" s="588"/>
      <c r="AA134" s="589"/>
      <c r="AB134" s="585">
        <f t="shared" si="82"/>
        <v>504.37</v>
      </c>
      <c r="AC134" s="408"/>
      <c r="AD134" s="430"/>
      <c r="AE134" s="46">
        <f t="shared" si="83"/>
        <v>5084.05</v>
      </c>
      <c r="AF134" s="42"/>
      <c r="AG134" s="43"/>
      <c r="AH134" s="96">
        <f t="shared" si="78"/>
        <v>1.3334831390559088E-4</v>
      </c>
      <c r="AI134" s="396"/>
      <c r="AL134" s="927">
        <v>402.14</v>
      </c>
      <c r="AM134" s="928">
        <f t="shared" si="47"/>
        <v>414.02779693121585</v>
      </c>
      <c r="AN134" s="931"/>
      <c r="AO134" s="569"/>
      <c r="AX134" s="398"/>
      <c r="AY134" s="398"/>
      <c r="AZ134" s="398"/>
      <c r="BA134" s="398"/>
      <c r="BB134" s="398"/>
      <c r="BD134" s="502"/>
      <c r="CD134" s="397" t="s">
        <v>120</v>
      </c>
    </row>
    <row r="135" spans="2:16375" s="397" customFormat="1" ht="25.5" outlineLevel="2" x14ac:dyDescent="0.2">
      <c r="C135" s="395"/>
      <c r="D135" s="523" t="s">
        <v>371</v>
      </c>
      <c r="E135" s="42"/>
      <c r="F135" s="120"/>
      <c r="G135" s="523" t="s">
        <v>313</v>
      </c>
      <c r="H135" s="42"/>
      <c r="I135" s="104"/>
      <c r="J135" s="525">
        <v>5216111</v>
      </c>
      <c r="K135" s="42"/>
      <c r="L135" s="104"/>
      <c r="M135" s="45" t="s">
        <v>295</v>
      </c>
      <c r="N135" s="44"/>
      <c r="O135" s="105"/>
      <c r="P135" s="41" t="s">
        <v>310</v>
      </c>
      <c r="Q135" s="586"/>
      <c r="R135" s="587"/>
      <c r="S135" s="585">
        <f>VLOOKUP(D135,'MEMÓRIA DE CÁLCULO'!A:H,8,FALSE)</f>
        <v>21</v>
      </c>
      <c r="T135" s="586"/>
      <c r="U135" s="596"/>
      <c r="V135" s="894">
        <f t="shared" si="79"/>
        <v>146.91</v>
      </c>
      <c r="W135" s="586"/>
      <c r="X135" s="596"/>
      <c r="Y135" s="757">
        <f>BDI!$E$35</f>
        <v>0.21820000000000001</v>
      </c>
      <c r="Z135" s="588"/>
      <c r="AA135" s="589"/>
      <c r="AB135" s="585">
        <f t="shared" si="82"/>
        <v>178.97</v>
      </c>
      <c r="AC135" s="408"/>
      <c r="AD135" s="430"/>
      <c r="AE135" s="46">
        <f t="shared" si="83"/>
        <v>3758.37</v>
      </c>
      <c r="AF135" s="42"/>
      <c r="AG135" s="43"/>
      <c r="AH135" s="96">
        <f t="shared" si="78"/>
        <v>9.8577374835683273E-5</v>
      </c>
      <c r="AI135" s="396"/>
      <c r="AL135" s="927">
        <v>142.69</v>
      </c>
      <c r="AM135" s="928">
        <f t="shared" si="47"/>
        <v>146.90810748524191</v>
      </c>
      <c r="AN135" s="931"/>
      <c r="AO135" s="569"/>
      <c r="AX135" s="398"/>
      <c r="AY135" s="398"/>
      <c r="AZ135" s="398"/>
      <c r="BA135" s="398"/>
      <c r="BB135" s="398"/>
      <c r="BD135" s="502"/>
      <c r="CD135" s="397" t="s">
        <v>120</v>
      </c>
    </row>
    <row r="136" spans="2:16375" ht="25.5" outlineLevel="2" x14ac:dyDescent="0.2">
      <c r="B136" s="397"/>
      <c r="C136" s="395"/>
      <c r="D136" s="523" t="s">
        <v>372</v>
      </c>
      <c r="E136" s="408"/>
      <c r="F136" s="430"/>
      <c r="G136" s="523" t="s">
        <v>313</v>
      </c>
      <c r="H136" s="408"/>
      <c r="I136" s="430"/>
      <c r="J136" s="525">
        <v>5219622</v>
      </c>
      <c r="K136" s="408"/>
      <c r="L136" s="430"/>
      <c r="M136" s="45" t="s">
        <v>296</v>
      </c>
      <c r="N136" s="409"/>
      <c r="O136" s="431"/>
      <c r="P136" s="41" t="s">
        <v>310</v>
      </c>
      <c r="Q136" s="588"/>
      <c r="R136" s="589"/>
      <c r="S136" s="585">
        <f>VLOOKUP(D136,'MEMÓRIA DE CÁLCULO'!A:H,8,FALSE)</f>
        <v>267</v>
      </c>
      <c r="T136" s="588"/>
      <c r="U136" s="589"/>
      <c r="V136" s="894">
        <f t="shared" si="79"/>
        <v>52.63</v>
      </c>
      <c r="W136" s="588"/>
      <c r="X136" s="589"/>
      <c r="Y136" s="757">
        <f>BDI!$E$35</f>
        <v>0.21820000000000001</v>
      </c>
      <c r="Z136" s="588"/>
      <c r="AA136" s="589"/>
      <c r="AB136" s="585">
        <f t="shared" si="82"/>
        <v>64.11</v>
      </c>
      <c r="AC136" s="408"/>
      <c r="AD136" s="430"/>
      <c r="AE136" s="46">
        <f t="shared" si="83"/>
        <v>17117.37</v>
      </c>
      <c r="AF136" s="42"/>
      <c r="AG136" s="43"/>
      <c r="AH136" s="96">
        <f t="shared" si="78"/>
        <v>4.489673445379459E-4</v>
      </c>
      <c r="AI136" s="396"/>
      <c r="AJ136" s="397"/>
      <c r="AK136" s="397"/>
      <c r="AL136" s="927">
        <v>51.12</v>
      </c>
      <c r="AM136" s="928">
        <f t="shared" si="47"/>
        <v>52.63117565803887</v>
      </c>
      <c r="AN136" s="931"/>
      <c r="AO136" s="569"/>
      <c r="AP136" s="397"/>
      <c r="AQ136" s="397"/>
      <c r="AR136" s="397"/>
      <c r="AS136" s="397"/>
      <c r="AT136" s="397"/>
      <c r="AU136" s="397"/>
      <c r="AV136" s="397"/>
      <c r="AW136" s="397"/>
      <c r="AX136" s="398"/>
      <c r="AY136" s="398"/>
      <c r="AZ136" s="398"/>
      <c r="BA136" s="398"/>
      <c r="BB136" s="398"/>
      <c r="BC136" s="397"/>
      <c r="BD136" s="502"/>
      <c r="BE136" s="397"/>
      <c r="BF136" s="397"/>
      <c r="BG136" s="397"/>
      <c r="BH136" s="397"/>
      <c r="BI136" s="397"/>
      <c r="BJ136" s="397"/>
      <c r="BK136" s="397"/>
      <c r="BL136" s="397"/>
      <c r="BM136" s="397"/>
      <c r="BN136" s="397"/>
      <c r="BO136" s="397"/>
      <c r="BP136" s="397"/>
      <c r="BQ136" s="397"/>
      <c r="BR136" s="397"/>
      <c r="BS136" s="397"/>
      <c r="BT136" s="397"/>
      <c r="BU136" s="397"/>
      <c r="BV136" s="397"/>
      <c r="BW136" s="397"/>
      <c r="BX136" s="397"/>
      <c r="BY136" s="397"/>
      <c r="BZ136" s="397"/>
      <c r="CA136" s="397"/>
      <c r="CB136" s="397"/>
      <c r="CC136" s="397"/>
      <c r="CD136" s="397"/>
      <c r="CE136" s="397"/>
      <c r="CF136" s="397"/>
      <c r="CG136" s="397"/>
      <c r="CH136" s="397"/>
      <c r="CI136" s="397"/>
      <c r="CJ136" s="397"/>
      <c r="CK136" s="397"/>
      <c r="CL136" s="397"/>
      <c r="CM136" s="397"/>
      <c r="CN136" s="397"/>
      <c r="CO136" s="397"/>
      <c r="CP136" s="397"/>
      <c r="CQ136" s="397"/>
      <c r="CR136" s="397"/>
      <c r="CS136" s="397"/>
      <c r="CT136" s="397"/>
      <c r="CU136" s="397"/>
      <c r="CV136" s="397"/>
      <c r="CW136" s="397"/>
      <c r="CX136" s="397"/>
      <c r="CY136" s="397"/>
      <c r="CZ136" s="397"/>
      <c r="DA136" s="397"/>
      <c r="DB136" s="397"/>
      <c r="DC136" s="397"/>
      <c r="DD136" s="397"/>
      <c r="DE136" s="397"/>
      <c r="DF136" s="397"/>
      <c r="DG136" s="397"/>
      <c r="DH136" s="397"/>
      <c r="DI136" s="397"/>
      <c r="DJ136" s="397"/>
      <c r="DK136" s="397"/>
      <c r="DL136" s="397"/>
      <c r="DM136" s="397"/>
      <c r="DN136" s="397"/>
      <c r="DO136" s="397"/>
      <c r="DP136" s="397"/>
      <c r="DQ136" s="397"/>
      <c r="DR136" s="397"/>
      <c r="DS136" s="397"/>
      <c r="DT136" s="397"/>
      <c r="DU136" s="397"/>
      <c r="DV136" s="397"/>
      <c r="DW136" s="397"/>
      <c r="DX136" s="397"/>
      <c r="DY136" s="397"/>
      <c r="DZ136" s="397"/>
      <c r="EA136" s="397"/>
      <c r="EB136" s="397"/>
      <c r="EC136" s="397"/>
      <c r="ED136" s="397"/>
      <c r="EE136" s="397"/>
      <c r="EF136" s="397"/>
      <c r="EG136" s="397"/>
      <c r="EH136" s="397"/>
      <c r="EI136" s="397"/>
      <c r="EJ136" s="397"/>
      <c r="EK136" s="397"/>
      <c r="EL136" s="397"/>
      <c r="EM136" s="397"/>
      <c r="EN136" s="397"/>
      <c r="EO136" s="397"/>
      <c r="EP136" s="397"/>
      <c r="EQ136" s="397"/>
      <c r="ER136" s="397"/>
      <c r="ES136" s="397"/>
      <c r="ET136" s="397"/>
      <c r="EU136" s="397"/>
      <c r="EV136" s="397"/>
      <c r="EW136" s="397"/>
      <c r="EX136" s="397"/>
      <c r="EY136" s="397"/>
      <c r="EZ136" s="397"/>
      <c r="FA136" s="397"/>
      <c r="FB136" s="397"/>
      <c r="FC136" s="397"/>
      <c r="FD136" s="397"/>
      <c r="FE136" s="397"/>
      <c r="FF136" s="397"/>
      <c r="FG136" s="397"/>
      <c r="FH136" s="397"/>
      <c r="FI136" s="397"/>
      <c r="FJ136" s="397"/>
      <c r="FK136" s="397"/>
      <c r="FL136" s="397"/>
      <c r="FM136" s="397"/>
      <c r="FN136" s="397"/>
      <c r="FO136" s="397"/>
      <c r="FP136" s="397"/>
      <c r="FQ136" s="397"/>
      <c r="FR136" s="397"/>
      <c r="FS136" s="397"/>
      <c r="FT136" s="397"/>
      <c r="FU136" s="397"/>
      <c r="FV136" s="397"/>
      <c r="FW136" s="397"/>
      <c r="FX136" s="397"/>
      <c r="FY136" s="397"/>
      <c r="FZ136" s="397"/>
      <c r="GA136" s="397"/>
      <c r="GB136" s="397"/>
      <c r="GC136" s="397"/>
      <c r="GD136" s="397"/>
      <c r="GE136" s="397"/>
      <c r="GF136" s="397"/>
      <c r="GG136" s="397"/>
      <c r="GH136" s="397"/>
      <c r="GI136" s="397"/>
      <c r="GJ136" s="397"/>
      <c r="GK136" s="397"/>
      <c r="GL136" s="397"/>
      <c r="GM136" s="397"/>
      <c r="GN136" s="397"/>
      <c r="GO136" s="397"/>
      <c r="GP136" s="397"/>
      <c r="GQ136" s="397"/>
      <c r="GR136" s="397"/>
      <c r="GS136" s="397"/>
      <c r="GT136" s="397"/>
      <c r="GU136" s="397"/>
      <c r="GV136" s="397"/>
      <c r="GW136" s="397"/>
      <c r="GX136" s="397"/>
      <c r="GY136" s="397"/>
      <c r="GZ136" s="397"/>
      <c r="HA136" s="397"/>
      <c r="HB136" s="397"/>
      <c r="HC136" s="397"/>
      <c r="HD136" s="397"/>
      <c r="HE136" s="397"/>
      <c r="HF136" s="397"/>
      <c r="HG136" s="397"/>
      <c r="HH136" s="397"/>
      <c r="HI136" s="397"/>
      <c r="HJ136" s="397"/>
      <c r="HK136" s="397"/>
      <c r="HL136" s="397"/>
      <c r="HM136" s="397"/>
      <c r="HN136" s="397"/>
      <c r="HO136" s="397"/>
      <c r="HP136" s="397"/>
      <c r="HQ136" s="397"/>
      <c r="HR136" s="397"/>
      <c r="HS136" s="397"/>
      <c r="HT136" s="397"/>
      <c r="HU136" s="397"/>
      <c r="HV136" s="397"/>
      <c r="HW136" s="397"/>
      <c r="HX136" s="397"/>
      <c r="HY136" s="397"/>
      <c r="HZ136" s="397"/>
      <c r="IA136" s="397"/>
      <c r="IB136" s="397"/>
      <c r="IC136" s="397"/>
      <c r="ID136" s="397"/>
      <c r="IE136" s="397"/>
      <c r="IF136" s="397"/>
      <c r="IG136" s="397"/>
      <c r="IH136" s="397"/>
      <c r="II136" s="397"/>
      <c r="IJ136" s="397"/>
      <c r="IK136" s="397"/>
      <c r="IL136" s="397"/>
      <c r="IM136" s="397"/>
      <c r="IN136" s="397"/>
      <c r="IO136" s="397"/>
      <c r="IP136" s="397"/>
      <c r="IQ136" s="397"/>
      <c r="IR136" s="397"/>
      <c r="IS136" s="397"/>
      <c r="IT136" s="397"/>
      <c r="IU136" s="397"/>
      <c r="IV136" s="397"/>
      <c r="IW136" s="397"/>
      <c r="IX136" s="397"/>
      <c r="IY136" s="397"/>
      <c r="IZ136" s="397"/>
      <c r="JA136" s="397"/>
      <c r="JB136" s="397"/>
      <c r="JC136" s="397"/>
      <c r="JD136" s="397"/>
      <c r="JE136" s="397"/>
      <c r="JF136" s="397"/>
      <c r="JG136" s="397"/>
      <c r="JH136" s="397"/>
      <c r="JI136" s="397"/>
      <c r="JJ136" s="397"/>
      <c r="JK136" s="397"/>
      <c r="JL136" s="397"/>
      <c r="JM136" s="397"/>
      <c r="JN136" s="397"/>
      <c r="JO136" s="397"/>
      <c r="JP136" s="397"/>
      <c r="JQ136" s="397"/>
      <c r="JR136" s="397"/>
      <c r="JS136" s="397"/>
      <c r="JT136" s="397"/>
      <c r="JU136" s="397"/>
      <c r="JV136" s="397"/>
      <c r="JW136" s="397"/>
      <c r="JX136" s="397"/>
      <c r="JY136" s="397"/>
      <c r="JZ136" s="397"/>
      <c r="KA136" s="397"/>
      <c r="KB136" s="397"/>
      <c r="KC136" s="397"/>
      <c r="KD136" s="397"/>
      <c r="KE136" s="397"/>
      <c r="KF136" s="397"/>
      <c r="KG136" s="397"/>
      <c r="KH136" s="397"/>
      <c r="KI136" s="397"/>
      <c r="KJ136" s="397"/>
      <c r="KK136" s="397"/>
      <c r="KL136" s="397"/>
      <c r="KM136" s="397"/>
      <c r="KN136" s="397"/>
      <c r="KO136" s="397"/>
      <c r="KP136" s="397"/>
      <c r="KQ136" s="397"/>
      <c r="KR136" s="397"/>
      <c r="KS136" s="397"/>
      <c r="KT136" s="397"/>
      <c r="KU136" s="397"/>
      <c r="KV136" s="397"/>
      <c r="KW136" s="397"/>
      <c r="KX136" s="397"/>
      <c r="KY136" s="397"/>
      <c r="KZ136" s="397"/>
      <c r="LA136" s="397"/>
      <c r="LB136" s="397"/>
      <c r="LC136" s="397"/>
      <c r="LD136" s="397"/>
      <c r="LE136" s="397"/>
      <c r="LF136" s="397"/>
      <c r="LG136" s="397"/>
      <c r="LH136" s="397"/>
      <c r="LI136" s="397"/>
      <c r="LJ136" s="397"/>
      <c r="LK136" s="397"/>
      <c r="LL136" s="397"/>
      <c r="LM136" s="397"/>
      <c r="LN136" s="397"/>
      <c r="LO136" s="397"/>
      <c r="LP136" s="397"/>
      <c r="LQ136" s="397"/>
      <c r="LR136" s="397"/>
      <c r="LS136" s="397"/>
      <c r="LT136" s="397"/>
      <c r="LU136" s="397"/>
      <c r="LV136" s="397"/>
      <c r="LW136" s="397"/>
      <c r="LX136" s="397"/>
      <c r="LY136" s="397"/>
      <c r="LZ136" s="397"/>
      <c r="MA136" s="397"/>
      <c r="MB136" s="397"/>
      <c r="MC136" s="397"/>
      <c r="MD136" s="397"/>
      <c r="ME136" s="397"/>
      <c r="MF136" s="397"/>
      <c r="MG136" s="397"/>
      <c r="MH136" s="397"/>
      <c r="MI136" s="397"/>
      <c r="MJ136" s="397"/>
      <c r="MK136" s="397"/>
      <c r="ML136" s="397"/>
      <c r="MM136" s="397"/>
      <c r="MN136" s="397"/>
      <c r="MO136" s="397"/>
      <c r="MP136" s="397"/>
      <c r="MQ136" s="397"/>
      <c r="MR136" s="397"/>
      <c r="MS136" s="397"/>
      <c r="MT136" s="397"/>
      <c r="MU136" s="397"/>
      <c r="MV136" s="397"/>
      <c r="MW136" s="397"/>
      <c r="MX136" s="397"/>
      <c r="MY136" s="397"/>
      <c r="MZ136" s="397"/>
      <c r="NA136" s="397"/>
      <c r="NB136" s="397"/>
      <c r="NC136" s="397"/>
      <c r="ND136" s="397"/>
      <c r="NE136" s="397"/>
      <c r="NF136" s="397"/>
      <c r="NG136" s="397"/>
      <c r="NH136" s="397"/>
      <c r="NI136" s="397"/>
      <c r="NJ136" s="397"/>
      <c r="NK136" s="397"/>
      <c r="NL136" s="397"/>
      <c r="NM136" s="397"/>
      <c r="NN136" s="397"/>
      <c r="NO136" s="397"/>
      <c r="NP136" s="397"/>
      <c r="NQ136" s="397"/>
      <c r="NR136" s="397"/>
      <c r="NS136" s="397"/>
      <c r="NT136" s="397"/>
      <c r="NU136" s="397"/>
      <c r="NV136" s="397"/>
      <c r="NW136" s="397"/>
      <c r="NX136" s="397"/>
      <c r="NY136" s="397"/>
      <c r="NZ136" s="397"/>
      <c r="OA136" s="397"/>
      <c r="OB136" s="397"/>
      <c r="OC136" s="397"/>
      <c r="OD136" s="397"/>
      <c r="OE136" s="397"/>
      <c r="OF136" s="397"/>
      <c r="OG136" s="397"/>
      <c r="OH136" s="397"/>
      <c r="OI136" s="397"/>
      <c r="OJ136" s="397"/>
      <c r="OK136" s="397"/>
      <c r="OL136" s="397"/>
      <c r="OM136" s="397"/>
      <c r="ON136" s="397"/>
      <c r="OO136" s="397"/>
      <c r="OP136" s="397"/>
      <c r="OQ136" s="397"/>
      <c r="OR136" s="397"/>
      <c r="OS136" s="397"/>
      <c r="OT136" s="397"/>
      <c r="OU136" s="397"/>
      <c r="OV136" s="397"/>
      <c r="OW136" s="397"/>
      <c r="OX136" s="397"/>
      <c r="OY136" s="397"/>
      <c r="OZ136" s="397"/>
      <c r="PA136" s="397"/>
      <c r="PB136" s="397"/>
      <c r="PC136" s="397"/>
      <c r="PD136" s="397"/>
      <c r="PE136" s="397"/>
      <c r="PF136" s="397"/>
      <c r="PG136" s="397"/>
      <c r="PH136" s="397"/>
      <c r="PI136" s="397"/>
      <c r="PJ136" s="397"/>
      <c r="PK136" s="397"/>
      <c r="PL136" s="397"/>
      <c r="PM136" s="397"/>
      <c r="PN136" s="397"/>
      <c r="PO136" s="397"/>
      <c r="PP136" s="397"/>
      <c r="PQ136" s="397"/>
      <c r="PR136" s="397"/>
      <c r="PS136" s="397"/>
      <c r="PT136" s="397"/>
      <c r="PU136" s="397"/>
      <c r="PV136" s="397"/>
      <c r="PW136" s="397"/>
      <c r="PX136" s="397"/>
      <c r="PY136" s="397"/>
      <c r="PZ136" s="397"/>
      <c r="QA136" s="397"/>
      <c r="QB136" s="397"/>
      <c r="QC136" s="397"/>
      <c r="QD136" s="397"/>
      <c r="QE136" s="397"/>
      <c r="QF136" s="397"/>
      <c r="QG136" s="397"/>
      <c r="QH136" s="397"/>
      <c r="QI136" s="397"/>
      <c r="QJ136" s="397"/>
      <c r="QK136" s="397"/>
      <c r="QL136" s="397"/>
      <c r="QM136" s="397"/>
      <c r="QN136" s="397"/>
      <c r="QO136" s="397"/>
      <c r="QP136" s="397"/>
      <c r="QQ136" s="397"/>
      <c r="QR136" s="397"/>
      <c r="QS136" s="397"/>
      <c r="QT136" s="397"/>
      <c r="QU136" s="397"/>
      <c r="QV136" s="397"/>
      <c r="QW136" s="397"/>
      <c r="QX136" s="397"/>
      <c r="QY136" s="397"/>
      <c r="QZ136" s="397"/>
      <c r="RA136" s="397"/>
      <c r="RB136" s="397"/>
      <c r="RC136" s="397"/>
      <c r="RD136" s="397"/>
      <c r="RE136" s="397"/>
      <c r="RF136" s="397"/>
      <c r="RG136" s="397"/>
      <c r="RH136" s="397"/>
      <c r="RI136" s="397"/>
      <c r="RJ136" s="397"/>
      <c r="RK136" s="397"/>
      <c r="RL136" s="397"/>
      <c r="RM136" s="397"/>
      <c r="RN136" s="397"/>
      <c r="RO136" s="397"/>
      <c r="RP136" s="397"/>
      <c r="RQ136" s="397"/>
      <c r="RR136" s="397"/>
      <c r="RS136" s="397"/>
      <c r="RT136" s="397"/>
      <c r="RU136" s="397"/>
      <c r="RV136" s="397"/>
      <c r="RW136" s="397"/>
      <c r="RX136" s="397"/>
      <c r="RY136" s="397"/>
      <c r="RZ136" s="397"/>
      <c r="SA136" s="397"/>
      <c r="SB136" s="397"/>
      <c r="SC136" s="397"/>
      <c r="SD136" s="397"/>
      <c r="SE136" s="397"/>
      <c r="SF136" s="397"/>
      <c r="SG136" s="397"/>
      <c r="SH136" s="397"/>
      <c r="SI136" s="397"/>
      <c r="SJ136" s="397"/>
      <c r="SK136" s="397"/>
      <c r="SL136" s="397"/>
      <c r="SM136" s="397"/>
      <c r="SN136" s="397"/>
      <c r="SO136" s="397"/>
      <c r="SP136" s="397"/>
      <c r="SQ136" s="397"/>
      <c r="SR136" s="397"/>
      <c r="SS136" s="397"/>
      <c r="ST136" s="397"/>
      <c r="SU136" s="397"/>
      <c r="SV136" s="397"/>
      <c r="SW136" s="397"/>
      <c r="SX136" s="397"/>
      <c r="SY136" s="397"/>
      <c r="SZ136" s="397"/>
      <c r="TA136" s="397"/>
      <c r="TB136" s="397"/>
      <c r="TC136" s="397"/>
      <c r="TD136" s="397"/>
      <c r="TE136" s="397"/>
      <c r="TF136" s="397"/>
      <c r="TG136" s="397"/>
      <c r="TH136" s="397"/>
      <c r="TI136" s="397"/>
      <c r="TJ136" s="397"/>
      <c r="TK136" s="397"/>
      <c r="TL136" s="397"/>
      <c r="TM136" s="397"/>
      <c r="TN136" s="397"/>
      <c r="TO136" s="397"/>
      <c r="TP136" s="397"/>
      <c r="TQ136" s="397"/>
      <c r="TR136" s="397"/>
      <c r="TS136" s="397"/>
      <c r="TT136" s="397"/>
      <c r="TU136" s="397"/>
      <c r="TV136" s="397"/>
      <c r="TW136" s="397"/>
      <c r="TX136" s="397"/>
      <c r="TY136" s="397"/>
      <c r="TZ136" s="397"/>
      <c r="UA136" s="397"/>
      <c r="UB136" s="397"/>
      <c r="UC136" s="397"/>
      <c r="UD136" s="397"/>
      <c r="UE136" s="397"/>
      <c r="UF136" s="397"/>
      <c r="UG136" s="397"/>
      <c r="UH136" s="397"/>
      <c r="UI136" s="397"/>
      <c r="UJ136" s="397"/>
      <c r="UK136" s="397"/>
      <c r="UL136" s="397"/>
      <c r="UM136" s="397"/>
      <c r="UN136" s="397"/>
      <c r="UO136" s="397"/>
      <c r="UP136" s="397"/>
      <c r="UQ136" s="397"/>
      <c r="UR136" s="397"/>
      <c r="US136" s="397"/>
      <c r="UT136" s="397"/>
      <c r="UU136" s="397"/>
      <c r="UV136" s="397"/>
      <c r="UW136" s="397"/>
      <c r="UX136" s="397"/>
      <c r="UY136" s="397"/>
      <c r="UZ136" s="397"/>
      <c r="VA136" s="397"/>
      <c r="VB136" s="397"/>
      <c r="VC136" s="397"/>
      <c r="VD136" s="397"/>
      <c r="VE136" s="397"/>
      <c r="VF136" s="397"/>
      <c r="VG136" s="397"/>
      <c r="VH136" s="397"/>
      <c r="VI136" s="397"/>
      <c r="VJ136" s="397"/>
      <c r="VK136" s="397"/>
      <c r="VL136" s="397"/>
      <c r="VM136" s="397"/>
      <c r="VN136" s="397"/>
      <c r="VO136" s="397"/>
      <c r="VP136" s="397"/>
      <c r="VQ136" s="397"/>
      <c r="VR136" s="397"/>
      <c r="VS136" s="397"/>
      <c r="VT136" s="397"/>
      <c r="VU136" s="397"/>
      <c r="VV136" s="397"/>
      <c r="VW136" s="397"/>
      <c r="VX136" s="397"/>
      <c r="VY136" s="397"/>
      <c r="VZ136" s="397"/>
      <c r="WA136" s="397"/>
      <c r="WB136" s="397"/>
      <c r="WC136" s="397"/>
      <c r="WD136" s="397"/>
      <c r="WE136" s="397"/>
      <c r="WF136" s="397"/>
      <c r="WG136" s="397"/>
      <c r="WH136" s="397"/>
      <c r="WI136" s="397"/>
      <c r="WJ136" s="397"/>
      <c r="WK136" s="397"/>
      <c r="WL136" s="397"/>
      <c r="WM136" s="397"/>
      <c r="WN136" s="397"/>
      <c r="WO136" s="397"/>
      <c r="WP136" s="397"/>
      <c r="WQ136" s="397"/>
      <c r="WR136" s="397"/>
      <c r="WS136" s="397"/>
      <c r="WT136" s="397"/>
      <c r="WU136" s="397"/>
      <c r="WV136" s="397"/>
      <c r="WW136" s="397"/>
      <c r="WX136" s="397"/>
      <c r="WY136" s="397"/>
      <c r="WZ136" s="397"/>
      <c r="XA136" s="397"/>
      <c r="XB136" s="397"/>
      <c r="XC136" s="397"/>
      <c r="XD136" s="397"/>
      <c r="XE136" s="397"/>
      <c r="XF136" s="397"/>
      <c r="XG136" s="397"/>
      <c r="XH136" s="397"/>
      <c r="XI136" s="397"/>
      <c r="XJ136" s="397"/>
      <c r="XK136" s="397"/>
      <c r="XL136" s="397"/>
      <c r="XM136" s="397"/>
      <c r="XN136" s="397"/>
      <c r="XO136" s="397"/>
      <c r="XP136" s="397"/>
      <c r="XQ136" s="397"/>
      <c r="XR136" s="397"/>
      <c r="XS136" s="397"/>
      <c r="XT136" s="397"/>
      <c r="XU136" s="397"/>
      <c r="XV136" s="397"/>
      <c r="XW136" s="397"/>
      <c r="XX136" s="397"/>
      <c r="XY136" s="397"/>
      <c r="XZ136" s="397"/>
      <c r="YA136" s="397"/>
      <c r="YB136" s="397"/>
      <c r="YC136" s="397"/>
      <c r="YD136" s="397"/>
      <c r="YE136" s="397"/>
      <c r="YF136" s="397"/>
      <c r="YG136" s="397"/>
      <c r="YH136" s="397"/>
      <c r="YI136" s="397"/>
      <c r="YJ136" s="397"/>
      <c r="YK136" s="397"/>
      <c r="YL136" s="397"/>
      <c r="YM136" s="397"/>
      <c r="YN136" s="397"/>
      <c r="YO136" s="397"/>
      <c r="YP136" s="397"/>
      <c r="YQ136" s="397"/>
      <c r="YR136" s="397"/>
      <c r="YS136" s="397"/>
      <c r="YT136" s="397"/>
      <c r="YU136" s="397"/>
      <c r="YV136" s="397"/>
      <c r="YW136" s="397"/>
      <c r="YX136" s="397"/>
      <c r="YY136" s="397"/>
      <c r="YZ136" s="397"/>
      <c r="ZA136" s="397"/>
      <c r="ZB136" s="397"/>
      <c r="ZC136" s="397"/>
      <c r="ZD136" s="397"/>
      <c r="ZE136" s="397"/>
      <c r="ZF136" s="397"/>
      <c r="ZG136" s="397"/>
      <c r="ZH136" s="397"/>
      <c r="ZI136" s="397"/>
      <c r="ZJ136" s="397"/>
      <c r="ZK136" s="397"/>
      <c r="ZL136" s="397"/>
      <c r="ZM136" s="397"/>
      <c r="ZN136" s="397"/>
      <c r="ZO136" s="397"/>
      <c r="ZP136" s="397"/>
      <c r="ZQ136" s="397"/>
      <c r="ZR136" s="397"/>
      <c r="ZS136" s="397"/>
      <c r="ZT136" s="397"/>
      <c r="ZU136" s="397"/>
      <c r="ZV136" s="397"/>
      <c r="ZW136" s="397"/>
      <c r="ZX136" s="397"/>
      <c r="ZY136" s="397"/>
      <c r="ZZ136" s="397"/>
      <c r="AAA136" s="397"/>
      <c r="AAB136" s="397"/>
      <c r="AAC136" s="397"/>
      <c r="AAD136" s="397"/>
      <c r="AAE136" s="397"/>
      <c r="AAF136" s="397"/>
      <c r="AAG136" s="397"/>
      <c r="AAH136" s="397"/>
      <c r="AAI136" s="397"/>
      <c r="AAJ136" s="397"/>
      <c r="AAK136" s="397"/>
      <c r="AAL136" s="397"/>
      <c r="AAM136" s="397"/>
      <c r="AAN136" s="397"/>
      <c r="AAO136" s="397"/>
      <c r="AAP136" s="397"/>
      <c r="AAQ136" s="397"/>
      <c r="AAR136" s="397"/>
      <c r="AAS136" s="397"/>
      <c r="AAT136" s="397"/>
      <c r="AAU136" s="397"/>
      <c r="AAV136" s="397"/>
      <c r="AAW136" s="397"/>
      <c r="AAX136" s="397"/>
      <c r="AAY136" s="397"/>
      <c r="AAZ136" s="397"/>
      <c r="ABA136" s="397"/>
      <c r="ABB136" s="397"/>
      <c r="ABC136" s="397"/>
      <c r="ABD136" s="397"/>
      <c r="ABE136" s="397"/>
      <c r="ABF136" s="397"/>
      <c r="ABG136" s="397"/>
      <c r="ABH136" s="397"/>
      <c r="ABI136" s="397"/>
      <c r="ABJ136" s="397"/>
      <c r="ABK136" s="397"/>
      <c r="ABL136" s="397"/>
      <c r="ABM136" s="397"/>
      <c r="ABN136" s="397"/>
      <c r="ABO136" s="397"/>
      <c r="ABP136" s="397"/>
      <c r="ABQ136" s="397"/>
      <c r="ABR136" s="397"/>
      <c r="ABS136" s="397"/>
      <c r="ABT136" s="397"/>
      <c r="ABU136" s="397"/>
      <c r="ABV136" s="397"/>
      <c r="ABW136" s="397"/>
      <c r="ABX136" s="397"/>
      <c r="ABY136" s="397"/>
      <c r="ABZ136" s="397"/>
      <c r="ACA136" s="397"/>
      <c r="ACB136" s="397"/>
      <c r="ACC136" s="397"/>
      <c r="ACD136" s="397"/>
      <c r="ACE136" s="397"/>
      <c r="ACF136" s="397"/>
      <c r="ACG136" s="397"/>
      <c r="ACH136" s="397"/>
      <c r="ACI136" s="397"/>
      <c r="ACJ136" s="397"/>
      <c r="ACK136" s="397"/>
      <c r="ACL136" s="397"/>
      <c r="ACM136" s="397"/>
      <c r="ACN136" s="397"/>
      <c r="ACO136" s="397"/>
      <c r="ACP136" s="397"/>
      <c r="ACQ136" s="397"/>
      <c r="ACR136" s="397"/>
      <c r="ACS136" s="397"/>
      <c r="ACT136" s="397"/>
      <c r="ACU136" s="397"/>
      <c r="ACV136" s="397"/>
      <c r="ACW136" s="397"/>
      <c r="ACX136" s="397"/>
      <c r="ACY136" s="397"/>
      <c r="ACZ136" s="397"/>
      <c r="ADA136" s="397"/>
      <c r="ADB136" s="397"/>
      <c r="ADC136" s="397"/>
      <c r="ADD136" s="397"/>
      <c r="ADE136" s="397"/>
      <c r="ADF136" s="397"/>
      <c r="ADG136" s="397"/>
      <c r="ADH136" s="397"/>
      <c r="ADI136" s="397"/>
      <c r="ADJ136" s="397"/>
      <c r="ADK136" s="397"/>
      <c r="ADL136" s="397"/>
      <c r="ADM136" s="397"/>
      <c r="ADN136" s="397"/>
      <c r="ADO136" s="397"/>
      <c r="ADP136" s="397"/>
      <c r="ADQ136" s="397"/>
      <c r="ADR136" s="397"/>
      <c r="ADS136" s="397"/>
      <c r="ADT136" s="397"/>
      <c r="ADU136" s="397"/>
      <c r="ADV136" s="397"/>
      <c r="ADW136" s="397"/>
      <c r="ADX136" s="397"/>
      <c r="ADY136" s="397"/>
      <c r="ADZ136" s="397"/>
      <c r="AEA136" s="397"/>
      <c r="AEB136" s="397"/>
      <c r="AEC136" s="397"/>
      <c r="AED136" s="397"/>
      <c r="AEE136" s="397"/>
      <c r="AEF136" s="397"/>
      <c r="AEG136" s="397"/>
      <c r="AEH136" s="397"/>
      <c r="AEI136" s="397"/>
      <c r="AEJ136" s="397"/>
      <c r="AEK136" s="397"/>
      <c r="AEL136" s="397"/>
      <c r="AEM136" s="397"/>
      <c r="AEN136" s="397"/>
      <c r="AEO136" s="397"/>
      <c r="AEP136" s="397"/>
      <c r="AEQ136" s="397"/>
      <c r="AER136" s="397"/>
      <c r="AES136" s="397"/>
      <c r="AET136" s="397"/>
      <c r="AEU136" s="397"/>
      <c r="AEV136" s="397"/>
      <c r="AEW136" s="397"/>
      <c r="AEX136" s="397"/>
      <c r="AEY136" s="397"/>
      <c r="AEZ136" s="397"/>
      <c r="AFA136" s="397"/>
      <c r="AFB136" s="397"/>
      <c r="AFC136" s="397"/>
      <c r="AFD136" s="397"/>
      <c r="AFE136" s="397"/>
      <c r="AFF136" s="397"/>
      <c r="AFG136" s="397"/>
      <c r="AFH136" s="397"/>
      <c r="AFI136" s="397"/>
      <c r="AFJ136" s="397"/>
      <c r="AFK136" s="397"/>
      <c r="AFL136" s="397"/>
      <c r="AFM136" s="397"/>
      <c r="AFN136" s="397"/>
      <c r="AFO136" s="397"/>
      <c r="AFP136" s="397"/>
      <c r="AFQ136" s="397"/>
      <c r="AFR136" s="397"/>
      <c r="AFS136" s="397"/>
      <c r="AFT136" s="397"/>
      <c r="AFU136" s="397"/>
      <c r="AFV136" s="397"/>
      <c r="AFW136" s="397"/>
      <c r="AFX136" s="397"/>
      <c r="AFY136" s="397"/>
      <c r="AFZ136" s="397"/>
      <c r="AGA136" s="397"/>
      <c r="AGB136" s="397"/>
      <c r="AGC136" s="397"/>
      <c r="AGD136" s="397"/>
      <c r="AGE136" s="397"/>
      <c r="AGF136" s="397"/>
      <c r="AGG136" s="397"/>
      <c r="AGH136" s="397"/>
      <c r="AGI136" s="397"/>
      <c r="AGJ136" s="397"/>
      <c r="AGK136" s="397"/>
      <c r="AGL136" s="397"/>
      <c r="AGM136" s="397"/>
      <c r="AGN136" s="397"/>
      <c r="AGO136" s="397"/>
      <c r="AGP136" s="397"/>
      <c r="AGQ136" s="397"/>
      <c r="AGR136" s="397"/>
      <c r="AGS136" s="397"/>
      <c r="AGT136" s="397"/>
      <c r="AGU136" s="397"/>
      <c r="AGV136" s="397"/>
      <c r="AGW136" s="397"/>
      <c r="AGX136" s="397"/>
      <c r="AGY136" s="397"/>
      <c r="AGZ136" s="397"/>
      <c r="AHA136" s="397"/>
      <c r="AHB136" s="397"/>
      <c r="AHC136" s="397"/>
      <c r="AHD136" s="397"/>
      <c r="AHE136" s="397"/>
      <c r="AHF136" s="397"/>
      <c r="AHG136" s="397"/>
      <c r="AHH136" s="397"/>
      <c r="AHI136" s="397"/>
      <c r="AHJ136" s="397"/>
      <c r="AHK136" s="397"/>
      <c r="AHL136" s="397"/>
      <c r="AHM136" s="397"/>
      <c r="AHN136" s="397"/>
      <c r="AHO136" s="397"/>
      <c r="AHP136" s="397"/>
      <c r="AHQ136" s="397"/>
      <c r="AHR136" s="397"/>
      <c r="AHS136" s="397"/>
      <c r="AHT136" s="397"/>
      <c r="AHU136" s="397"/>
      <c r="AHV136" s="397"/>
      <c r="AHW136" s="397"/>
      <c r="AHX136" s="397"/>
      <c r="AHY136" s="397"/>
      <c r="AHZ136" s="397"/>
      <c r="AIA136" s="397"/>
      <c r="AIB136" s="397"/>
      <c r="AIC136" s="397"/>
      <c r="AID136" s="397"/>
      <c r="AIE136" s="397"/>
      <c r="AIF136" s="397"/>
      <c r="AIG136" s="397"/>
      <c r="AIH136" s="397"/>
      <c r="AII136" s="397"/>
      <c r="AIJ136" s="397"/>
      <c r="AIK136" s="397"/>
      <c r="AIL136" s="397"/>
      <c r="AIM136" s="397"/>
      <c r="AIN136" s="397"/>
      <c r="AIO136" s="397"/>
      <c r="AIP136" s="397"/>
      <c r="AIQ136" s="397"/>
      <c r="AIR136" s="397"/>
      <c r="AIS136" s="397"/>
      <c r="AIT136" s="397"/>
      <c r="AIU136" s="397"/>
      <c r="AIV136" s="397"/>
      <c r="AIW136" s="397"/>
      <c r="AIX136" s="397"/>
      <c r="AIY136" s="397"/>
      <c r="AIZ136" s="397"/>
      <c r="AJA136" s="397"/>
      <c r="AJB136" s="397"/>
      <c r="AJC136" s="397"/>
      <c r="AJD136" s="397"/>
      <c r="AJE136" s="397"/>
      <c r="AJF136" s="397"/>
      <c r="AJG136" s="397"/>
      <c r="AJH136" s="397"/>
      <c r="AJI136" s="397"/>
      <c r="AJJ136" s="397"/>
      <c r="AJK136" s="397"/>
      <c r="AJL136" s="397"/>
      <c r="AJM136" s="397"/>
      <c r="AJN136" s="397"/>
      <c r="AJO136" s="397"/>
      <c r="AJP136" s="397"/>
      <c r="AJQ136" s="397"/>
      <c r="AJR136" s="397"/>
      <c r="AJS136" s="397"/>
      <c r="AJT136" s="397"/>
      <c r="AJU136" s="397"/>
      <c r="AJV136" s="397"/>
      <c r="AJW136" s="397"/>
      <c r="AJX136" s="397"/>
      <c r="AJY136" s="397"/>
      <c r="AJZ136" s="397"/>
      <c r="AKA136" s="397"/>
      <c r="AKB136" s="397"/>
      <c r="AKC136" s="397"/>
      <c r="AKD136" s="397"/>
      <c r="AKE136" s="397"/>
      <c r="AKF136" s="397"/>
      <c r="AKG136" s="397"/>
      <c r="AKH136" s="397"/>
      <c r="AKI136" s="397"/>
      <c r="AKJ136" s="397"/>
      <c r="AKK136" s="397"/>
      <c r="AKL136" s="397"/>
      <c r="AKM136" s="397"/>
      <c r="AKN136" s="397"/>
      <c r="AKO136" s="397"/>
      <c r="AKP136" s="397"/>
      <c r="AKQ136" s="397"/>
      <c r="AKR136" s="397"/>
      <c r="AKS136" s="397"/>
      <c r="AKT136" s="397"/>
      <c r="AKU136" s="397"/>
      <c r="AKV136" s="397"/>
      <c r="AKW136" s="397"/>
      <c r="AKX136" s="397"/>
      <c r="AKY136" s="397"/>
      <c r="AKZ136" s="397"/>
      <c r="ALA136" s="397"/>
      <c r="ALB136" s="397"/>
      <c r="ALC136" s="397"/>
      <c r="ALD136" s="397"/>
      <c r="ALE136" s="397"/>
      <c r="ALF136" s="397"/>
      <c r="ALG136" s="397"/>
      <c r="ALH136" s="397"/>
      <c r="ALI136" s="397"/>
      <c r="ALJ136" s="397"/>
      <c r="ALK136" s="397"/>
      <c r="ALL136" s="397"/>
      <c r="ALM136" s="397"/>
      <c r="ALN136" s="397"/>
      <c r="ALO136" s="397"/>
      <c r="ALP136" s="397"/>
      <c r="ALQ136" s="397"/>
      <c r="ALR136" s="397"/>
      <c r="ALS136" s="397"/>
      <c r="ALT136" s="397"/>
      <c r="ALU136" s="397"/>
      <c r="ALV136" s="397"/>
      <c r="ALW136" s="397"/>
      <c r="ALX136" s="397"/>
      <c r="ALY136" s="397"/>
      <c r="ALZ136" s="397"/>
      <c r="AMA136" s="397"/>
      <c r="AMB136" s="397"/>
      <c r="AMC136" s="397"/>
      <c r="AMD136" s="397"/>
      <c r="AME136" s="397"/>
      <c r="AMF136" s="397"/>
      <c r="AMG136" s="397"/>
      <c r="AMH136" s="397"/>
      <c r="AMI136" s="397"/>
      <c r="AMJ136" s="397"/>
      <c r="AMK136" s="397"/>
      <c r="AML136" s="397"/>
      <c r="AMM136" s="397"/>
      <c r="AMN136" s="397"/>
      <c r="AMO136" s="397"/>
      <c r="AMP136" s="397"/>
      <c r="AMQ136" s="397"/>
      <c r="AMR136" s="397"/>
      <c r="AMS136" s="397"/>
      <c r="AMT136" s="397"/>
      <c r="AMU136" s="397"/>
      <c r="AMV136" s="397"/>
      <c r="AMW136" s="397"/>
      <c r="AMX136" s="397"/>
      <c r="AMY136" s="397"/>
      <c r="AMZ136" s="397"/>
      <c r="ANA136" s="397"/>
      <c r="ANB136" s="397"/>
      <c r="ANC136" s="397"/>
      <c r="AND136" s="397"/>
      <c r="ANE136" s="397"/>
      <c r="ANF136" s="397"/>
      <c r="ANG136" s="397"/>
      <c r="ANH136" s="397"/>
      <c r="ANI136" s="397"/>
      <c r="ANJ136" s="397"/>
      <c r="ANK136" s="397"/>
      <c r="ANL136" s="397"/>
      <c r="ANM136" s="397"/>
      <c r="ANN136" s="397"/>
      <c r="ANO136" s="397"/>
      <c r="ANP136" s="397"/>
      <c r="ANQ136" s="397"/>
      <c r="ANR136" s="397"/>
      <c r="ANS136" s="397"/>
      <c r="ANT136" s="397"/>
      <c r="ANU136" s="397"/>
      <c r="ANV136" s="397"/>
      <c r="ANW136" s="397"/>
      <c r="ANX136" s="397"/>
      <c r="ANY136" s="397"/>
      <c r="ANZ136" s="397"/>
      <c r="AOA136" s="397"/>
      <c r="AOB136" s="397"/>
      <c r="AOC136" s="397"/>
      <c r="AOD136" s="397"/>
      <c r="AOE136" s="397"/>
      <c r="AOF136" s="397"/>
      <c r="AOG136" s="397"/>
      <c r="AOH136" s="397"/>
      <c r="AOI136" s="397"/>
      <c r="AOJ136" s="397"/>
      <c r="AOK136" s="397"/>
      <c r="AOL136" s="397"/>
      <c r="AOM136" s="397"/>
      <c r="AON136" s="397"/>
      <c r="AOO136" s="397"/>
      <c r="AOP136" s="397"/>
      <c r="AOQ136" s="397"/>
      <c r="AOR136" s="397"/>
      <c r="AOS136" s="397"/>
      <c r="AOT136" s="397"/>
      <c r="AOU136" s="397"/>
      <c r="AOV136" s="397"/>
      <c r="AOW136" s="397"/>
      <c r="AOX136" s="397"/>
      <c r="AOY136" s="397"/>
      <c r="AOZ136" s="397"/>
      <c r="APA136" s="397"/>
      <c r="APB136" s="397"/>
      <c r="APC136" s="397"/>
      <c r="APD136" s="397"/>
      <c r="APE136" s="397"/>
      <c r="APF136" s="397"/>
      <c r="APG136" s="397"/>
      <c r="APH136" s="397"/>
      <c r="API136" s="397"/>
      <c r="APJ136" s="397"/>
      <c r="APK136" s="397"/>
      <c r="APL136" s="397"/>
      <c r="APM136" s="397"/>
      <c r="APN136" s="397"/>
      <c r="APO136" s="397"/>
      <c r="APP136" s="397"/>
      <c r="APQ136" s="397"/>
      <c r="APR136" s="397"/>
      <c r="APS136" s="397"/>
      <c r="APT136" s="397"/>
      <c r="APU136" s="397"/>
      <c r="APV136" s="397"/>
      <c r="APW136" s="397"/>
      <c r="APX136" s="397"/>
      <c r="APY136" s="397"/>
      <c r="APZ136" s="397"/>
      <c r="AQA136" s="397"/>
      <c r="AQB136" s="397"/>
      <c r="AQC136" s="397"/>
      <c r="AQD136" s="397"/>
      <c r="AQE136" s="397"/>
      <c r="AQF136" s="397"/>
      <c r="AQG136" s="397"/>
      <c r="AQH136" s="397"/>
      <c r="AQI136" s="397"/>
      <c r="AQJ136" s="397"/>
      <c r="AQK136" s="397"/>
      <c r="AQL136" s="397"/>
      <c r="AQM136" s="397"/>
      <c r="AQN136" s="397"/>
      <c r="AQO136" s="397"/>
      <c r="AQP136" s="397"/>
      <c r="AQQ136" s="397"/>
      <c r="AQR136" s="397"/>
      <c r="AQS136" s="397"/>
      <c r="AQT136" s="397"/>
      <c r="AQU136" s="397"/>
      <c r="AQV136" s="397"/>
      <c r="AQW136" s="397"/>
      <c r="AQX136" s="397"/>
      <c r="AQY136" s="397"/>
      <c r="AQZ136" s="397"/>
      <c r="ARA136" s="397"/>
      <c r="ARB136" s="397"/>
      <c r="ARC136" s="397"/>
      <c r="ARD136" s="397"/>
      <c r="ARE136" s="397"/>
      <c r="ARF136" s="397"/>
      <c r="ARG136" s="397"/>
      <c r="ARH136" s="397"/>
      <c r="ARI136" s="397"/>
      <c r="ARJ136" s="397"/>
      <c r="ARK136" s="397"/>
      <c r="ARL136" s="397"/>
      <c r="ARM136" s="397"/>
      <c r="ARN136" s="397"/>
      <c r="ARO136" s="397"/>
      <c r="ARP136" s="397"/>
      <c r="ARQ136" s="397"/>
      <c r="ARR136" s="397"/>
      <c r="ARS136" s="397"/>
      <c r="ART136" s="397"/>
      <c r="ARU136" s="397"/>
      <c r="ARV136" s="397"/>
      <c r="ARW136" s="397"/>
      <c r="ARX136" s="397"/>
      <c r="ARY136" s="397"/>
      <c r="ARZ136" s="397"/>
      <c r="ASA136" s="397"/>
      <c r="ASB136" s="397"/>
      <c r="ASC136" s="397"/>
      <c r="ASD136" s="397"/>
      <c r="ASE136" s="397"/>
      <c r="ASF136" s="397"/>
      <c r="ASG136" s="397"/>
      <c r="ASH136" s="397"/>
      <c r="ASI136" s="397"/>
      <c r="ASJ136" s="397"/>
      <c r="ASK136" s="397"/>
      <c r="ASL136" s="397"/>
      <c r="ASM136" s="397"/>
      <c r="ASN136" s="397"/>
      <c r="ASO136" s="397"/>
      <c r="ASP136" s="397"/>
      <c r="ASQ136" s="397"/>
      <c r="ASR136" s="397"/>
      <c r="ASS136" s="397"/>
      <c r="AST136" s="397"/>
      <c r="ASU136" s="397"/>
      <c r="ASV136" s="397"/>
      <c r="ASW136" s="397"/>
      <c r="ASX136" s="397"/>
      <c r="ASY136" s="397"/>
      <c r="ASZ136" s="397"/>
      <c r="ATA136" s="397"/>
      <c r="ATB136" s="397"/>
      <c r="ATC136" s="397"/>
      <c r="ATD136" s="397"/>
      <c r="ATE136" s="397"/>
      <c r="ATF136" s="397"/>
      <c r="ATG136" s="397"/>
      <c r="ATH136" s="397"/>
      <c r="ATI136" s="397"/>
      <c r="ATJ136" s="397"/>
      <c r="ATK136" s="397"/>
      <c r="ATL136" s="397"/>
      <c r="ATM136" s="397"/>
      <c r="ATN136" s="397"/>
      <c r="ATO136" s="397"/>
      <c r="ATP136" s="397"/>
      <c r="ATQ136" s="397"/>
      <c r="ATR136" s="397"/>
      <c r="ATS136" s="397"/>
      <c r="ATT136" s="397"/>
      <c r="ATU136" s="397"/>
      <c r="ATV136" s="397"/>
      <c r="ATW136" s="397"/>
      <c r="ATX136" s="397"/>
      <c r="ATY136" s="397"/>
      <c r="ATZ136" s="397"/>
      <c r="AUA136" s="397"/>
      <c r="AUB136" s="397"/>
      <c r="AUC136" s="397"/>
      <c r="AUD136" s="397"/>
      <c r="AUE136" s="397"/>
      <c r="AUF136" s="397"/>
      <c r="AUG136" s="397"/>
      <c r="AUH136" s="397"/>
      <c r="AUI136" s="397"/>
      <c r="AUJ136" s="397"/>
      <c r="AUK136" s="397"/>
      <c r="AUL136" s="397"/>
      <c r="AUM136" s="397"/>
      <c r="AUN136" s="397"/>
      <c r="AUO136" s="397"/>
      <c r="AUP136" s="397"/>
      <c r="AUQ136" s="397"/>
      <c r="AUR136" s="397"/>
      <c r="AUS136" s="397"/>
      <c r="AUT136" s="397"/>
      <c r="AUU136" s="397"/>
      <c r="AUV136" s="397"/>
      <c r="AUW136" s="397"/>
      <c r="AUX136" s="397"/>
      <c r="AUY136" s="397"/>
      <c r="AUZ136" s="397"/>
      <c r="AVA136" s="397"/>
      <c r="AVB136" s="397"/>
      <c r="AVC136" s="397"/>
      <c r="AVD136" s="397"/>
      <c r="AVE136" s="397"/>
      <c r="AVF136" s="397"/>
      <c r="AVG136" s="397"/>
      <c r="AVH136" s="397"/>
      <c r="AVI136" s="397"/>
      <c r="AVJ136" s="397"/>
      <c r="AVK136" s="397"/>
      <c r="AVL136" s="397"/>
      <c r="AVM136" s="397"/>
      <c r="AVN136" s="397"/>
      <c r="AVO136" s="397"/>
      <c r="AVP136" s="397"/>
      <c r="AVQ136" s="397"/>
      <c r="AVR136" s="397"/>
      <c r="AVS136" s="397"/>
      <c r="AVT136" s="397"/>
      <c r="AVU136" s="397"/>
      <c r="AVV136" s="397"/>
      <c r="AVW136" s="397"/>
      <c r="AVX136" s="397"/>
      <c r="AVY136" s="397"/>
      <c r="AVZ136" s="397"/>
      <c r="AWA136" s="397"/>
      <c r="AWB136" s="397"/>
      <c r="AWC136" s="397"/>
      <c r="AWD136" s="397"/>
      <c r="AWE136" s="397"/>
      <c r="AWF136" s="397"/>
      <c r="AWG136" s="397"/>
      <c r="AWH136" s="397"/>
      <c r="AWI136" s="397"/>
      <c r="AWJ136" s="397"/>
      <c r="AWK136" s="397"/>
      <c r="AWL136" s="397"/>
      <c r="AWM136" s="397"/>
      <c r="AWN136" s="397"/>
      <c r="AWO136" s="397"/>
      <c r="AWP136" s="397"/>
      <c r="AWQ136" s="397"/>
      <c r="AWR136" s="397"/>
      <c r="AWS136" s="397"/>
      <c r="AWT136" s="397"/>
      <c r="AWU136" s="397"/>
      <c r="AWV136" s="397"/>
      <c r="AWW136" s="397"/>
      <c r="AWX136" s="397"/>
      <c r="AWY136" s="397"/>
      <c r="AWZ136" s="397"/>
      <c r="AXA136" s="397"/>
      <c r="AXB136" s="397"/>
      <c r="AXC136" s="397"/>
      <c r="AXD136" s="397"/>
      <c r="AXE136" s="397"/>
      <c r="AXF136" s="397"/>
      <c r="AXG136" s="397"/>
      <c r="AXH136" s="397"/>
      <c r="AXI136" s="397"/>
      <c r="AXJ136" s="397"/>
      <c r="AXK136" s="397"/>
      <c r="AXL136" s="397"/>
      <c r="AXM136" s="397"/>
      <c r="AXN136" s="397"/>
      <c r="AXO136" s="397"/>
      <c r="AXP136" s="397"/>
      <c r="AXQ136" s="397"/>
      <c r="AXR136" s="397"/>
      <c r="AXS136" s="397"/>
      <c r="AXT136" s="397"/>
      <c r="AXU136" s="397"/>
      <c r="AXV136" s="397"/>
      <c r="AXW136" s="397"/>
      <c r="AXX136" s="397"/>
      <c r="AXY136" s="397"/>
      <c r="AXZ136" s="397"/>
      <c r="AYA136" s="397"/>
      <c r="AYB136" s="397"/>
      <c r="AYC136" s="397"/>
      <c r="AYD136" s="397"/>
      <c r="AYE136" s="397"/>
      <c r="AYF136" s="397"/>
      <c r="AYG136" s="397"/>
      <c r="AYH136" s="397"/>
      <c r="AYI136" s="397"/>
      <c r="AYJ136" s="397"/>
      <c r="AYK136" s="397"/>
      <c r="AYL136" s="397"/>
      <c r="AYM136" s="397"/>
      <c r="AYN136" s="397"/>
      <c r="AYO136" s="397"/>
      <c r="AYP136" s="397"/>
      <c r="AYQ136" s="397"/>
      <c r="AYR136" s="397"/>
      <c r="AYS136" s="397"/>
      <c r="AYT136" s="397"/>
      <c r="AYU136" s="397"/>
      <c r="AYV136" s="397"/>
      <c r="AYW136" s="397"/>
      <c r="AYX136" s="397"/>
      <c r="AYY136" s="397"/>
      <c r="AYZ136" s="397"/>
      <c r="AZA136" s="397"/>
      <c r="AZB136" s="397"/>
      <c r="AZC136" s="397"/>
      <c r="AZD136" s="397"/>
      <c r="AZE136" s="397"/>
      <c r="AZF136" s="397"/>
      <c r="AZG136" s="397"/>
      <c r="AZH136" s="397"/>
      <c r="AZI136" s="397"/>
      <c r="AZJ136" s="397"/>
      <c r="AZK136" s="397"/>
      <c r="AZL136" s="397"/>
      <c r="AZM136" s="397"/>
      <c r="AZN136" s="397"/>
      <c r="AZO136" s="397"/>
      <c r="AZP136" s="397"/>
      <c r="AZQ136" s="397"/>
      <c r="AZR136" s="397"/>
      <c r="AZS136" s="397"/>
      <c r="AZT136" s="397"/>
      <c r="AZU136" s="397"/>
      <c r="AZV136" s="397"/>
      <c r="AZW136" s="397"/>
      <c r="AZX136" s="397"/>
      <c r="AZY136" s="397"/>
      <c r="AZZ136" s="397"/>
      <c r="BAA136" s="397"/>
      <c r="BAB136" s="397"/>
      <c r="BAC136" s="397"/>
      <c r="BAD136" s="397"/>
      <c r="BAE136" s="397"/>
      <c r="BAF136" s="397"/>
      <c r="BAG136" s="397"/>
      <c r="BAH136" s="397"/>
      <c r="BAI136" s="397"/>
      <c r="BAJ136" s="397"/>
      <c r="BAK136" s="397"/>
      <c r="BAL136" s="397"/>
      <c r="BAM136" s="397"/>
      <c r="BAN136" s="397"/>
      <c r="BAO136" s="397"/>
      <c r="BAP136" s="397"/>
      <c r="BAQ136" s="397"/>
      <c r="BAR136" s="397"/>
      <c r="BAS136" s="397"/>
      <c r="BAT136" s="397"/>
      <c r="BAU136" s="397"/>
      <c r="BAV136" s="397"/>
      <c r="BAW136" s="397"/>
      <c r="BAX136" s="397"/>
      <c r="BAY136" s="397"/>
      <c r="BAZ136" s="397"/>
      <c r="BBA136" s="397"/>
      <c r="BBB136" s="397"/>
      <c r="BBC136" s="397"/>
      <c r="BBD136" s="397"/>
      <c r="BBE136" s="397"/>
      <c r="BBF136" s="397"/>
      <c r="BBG136" s="397"/>
      <c r="BBH136" s="397"/>
      <c r="BBI136" s="397"/>
      <c r="BBJ136" s="397"/>
      <c r="BBK136" s="397"/>
      <c r="BBL136" s="397"/>
      <c r="BBM136" s="397"/>
      <c r="BBN136" s="397"/>
      <c r="BBO136" s="397"/>
      <c r="BBP136" s="397"/>
      <c r="BBQ136" s="397"/>
      <c r="BBR136" s="397"/>
      <c r="BBS136" s="397"/>
      <c r="BBT136" s="397"/>
      <c r="BBU136" s="397"/>
      <c r="BBV136" s="397"/>
      <c r="BBW136" s="397"/>
      <c r="BBX136" s="397"/>
      <c r="BBY136" s="397"/>
      <c r="BBZ136" s="397"/>
      <c r="BCA136" s="397"/>
      <c r="BCB136" s="397"/>
      <c r="BCC136" s="397"/>
      <c r="BCD136" s="397"/>
      <c r="BCE136" s="397"/>
      <c r="BCF136" s="397"/>
      <c r="BCG136" s="397"/>
      <c r="BCH136" s="397"/>
      <c r="BCI136" s="397"/>
      <c r="BCJ136" s="397"/>
      <c r="BCK136" s="397"/>
      <c r="BCL136" s="397"/>
      <c r="BCM136" s="397"/>
      <c r="BCN136" s="397"/>
      <c r="BCO136" s="397"/>
      <c r="BCP136" s="397"/>
      <c r="BCQ136" s="397"/>
      <c r="BCR136" s="397"/>
      <c r="BCS136" s="397"/>
      <c r="BCT136" s="397"/>
      <c r="BCU136" s="397"/>
      <c r="BCV136" s="397"/>
      <c r="BCW136" s="397"/>
      <c r="BCX136" s="397"/>
      <c r="BCY136" s="397"/>
      <c r="BCZ136" s="397"/>
      <c r="BDA136" s="397"/>
      <c r="BDB136" s="397"/>
      <c r="BDC136" s="397"/>
      <c r="BDD136" s="397"/>
      <c r="BDE136" s="397"/>
      <c r="BDF136" s="397"/>
      <c r="BDG136" s="397"/>
      <c r="BDH136" s="397"/>
      <c r="BDI136" s="397"/>
      <c r="BDJ136" s="397"/>
      <c r="BDK136" s="397"/>
      <c r="BDL136" s="397"/>
      <c r="BDM136" s="397"/>
      <c r="BDN136" s="397"/>
      <c r="BDO136" s="397"/>
      <c r="BDP136" s="397"/>
      <c r="BDQ136" s="397"/>
      <c r="BDR136" s="397"/>
      <c r="BDS136" s="397"/>
      <c r="BDT136" s="397"/>
      <c r="BDU136" s="397"/>
      <c r="BDV136" s="397"/>
      <c r="BDW136" s="397"/>
      <c r="BDX136" s="397"/>
      <c r="BDY136" s="397"/>
      <c r="BDZ136" s="397"/>
      <c r="BEA136" s="397"/>
      <c r="BEB136" s="397"/>
      <c r="BEC136" s="397"/>
      <c r="BED136" s="397"/>
      <c r="BEE136" s="397"/>
      <c r="BEF136" s="397"/>
      <c r="BEG136" s="397"/>
      <c r="BEH136" s="397"/>
      <c r="BEI136" s="397"/>
      <c r="BEJ136" s="397"/>
      <c r="BEK136" s="397"/>
      <c r="BEL136" s="397"/>
      <c r="BEM136" s="397"/>
      <c r="BEN136" s="397"/>
      <c r="BEO136" s="397"/>
      <c r="BEP136" s="397"/>
      <c r="BEQ136" s="397"/>
      <c r="BER136" s="397"/>
      <c r="BES136" s="397"/>
      <c r="BET136" s="397"/>
      <c r="BEU136" s="397"/>
      <c r="BEV136" s="397"/>
      <c r="BEW136" s="397"/>
      <c r="BEX136" s="397"/>
      <c r="BEY136" s="397"/>
      <c r="BEZ136" s="397"/>
      <c r="BFA136" s="397"/>
      <c r="BFB136" s="397"/>
      <c r="BFC136" s="397"/>
      <c r="BFD136" s="397"/>
      <c r="BFE136" s="397"/>
      <c r="BFF136" s="397"/>
      <c r="BFG136" s="397"/>
      <c r="BFH136" s="397"/>
      <c r="BFI136" s="397"/>
      <c r="BFJ136" s="397"/>
      <c r="BFK136" s="397"/>
      <c r="BFL136" s="397"/>
      <c r="BFM136" s="397"/>
      <c r="BFN136" s="397"/>
      <c r="BFO136" s="397"/>
      <c r="BFP136" s="397"/>
      <c r="BFQ136" s="397"/>
      <c r="BFR136" s="397"/>
      <c r="BFS136" s="397"/>
      <c r="BFT136" s="397"/>
      <c r="BFU136" s="397"/>
      <c r="BFV136" s="397"/>
      <c r="BFW136" s="397"/>
      <c r="BFX136" s="397"/>
      <c r="BFY136" s="397"/>
      <c r="BFZ136" s="397"/>
      <c r="BGA136" s="397"/>
      <c r="BGB136" s="397"/>
      <c r="BGC136" s="397"/>
      <c r="BGD136" s="397"/>
      <c r="BGE136" s="397"/>
      <c r="BGF136" s="397"/>
      <c r="BGG136" s="397"/>
      <c r="BGH136" s="397"/>
      <c r="BGI136" s="397"/>
      <c r="BGJ136" s="397"/>
      <c r="BGK136" s="397"/>
      <c r="BGL136" s="397"/>
      <c r="BGM136" s="397"/>
      <c r="BGN136" s="397"/>
      <c r="BGO136" s="397"/>
      <c r="BGP136" s="397"/>
      <c r="BGQ136" s="397"/>
      <c r="BGR136" s="397"/>
      <c r="BGS136" s="397"/>
      <c r="BGT136" s="397"/>
      <c r="BGU136" s="397"/>
      <c r="BGV136" s="397"/>
      <c r="BGW136" s="397"/>
      <c r="BGX136" s="397"/>
      <c r="BGY136" s="397"/>
      <c r="BGZ136" s="397"/>
      <c r="BHA136" s="397"/>
      <c r="BHB136" s="397"/>
      <c r="BHC136" s="397"/>
      <c r="BHD136" s="397"/>
      <c r="BHE136" s="397"/>
      <c r="BHF136" s="397"/>
      <c r="BHG136" s="397"/>
      <c r="BHH136" s="397"/>
      <c r="BHI136" s="397"/>
      <c r="BHJ136" s="397"/>
      <c r="BHK136" s="397"/>
      <c r="BHL136" s="397"/>
      <c r="BHM136" s="397"/>
      <c r="BHN136" s="397"/>
      <c r="BHO136" s="397"/>
      <c r="BHP136" s="397"/>
      <c r="BHQ136" s="397"/>
      <c r="BHR136" s="397"/>
      <c r="BHS136" s="397"/>
      <c r="BHT136" s="397"/>
      <c r="BHU136" s="397"/>
      <c r="BHV136" s="397"/>
      <c r="BHW136" s="397"/>
      <c r="BHX136" s="397"/>
      <c r="BHY136" s="397"/>
      <c r="BHZ136" s="397"/>
      <c r="BIA136" s="397"/>
      <c r="BIB136" s="397"/>
      <c r="BIC136" s="397"/>
      <c r="BID136" s="397"/>
      <c r="BIE136" s="397"/>
      <c r="BIF136" s="397"/>
      <c r="BIG136" s="397"/>
      <c r="BIH136" s="397"/>
      <c r="BII136" s="397"/>
      <c r="BIJ136" s="397"/>
      <c r="BIK136" s="397"/>
      <c r="BIL136" s="397"/>
      <c r="BIM136" s="397"/>
      <c r="BIN136" s="397"/>
      <c r="BIO136" s="397"/>
      <c r="BIP136" s="397"/>
      <c r="BIQ136" s="397"/>
      <c r="BIR136" s="397"/>
      <c r="BIS136" s="397"/>
      <c r="BIT136" s="397"/>
      <c r="BIU136" s="397"/>
      <c r="BIV136" s="397"/>
      <c r="BIW136" s="397"/>
      <c r="BIX136" s="397"/>
      <c r="BIY136" s="397"/>
      <c r="BIZ136" s="397"/>
      <c r="BJA136" s="397"/>
      <c r="BJB136" s="397"/>
      <c r="BJC136" s="397"/>
      <c r="BJD136" s="397"/>
      <c r="BJE136" s="397"/>
      <c r="BJF136" s="397"/>
      <c r="BJG136" s="397"/>
      <c r="BJH136" s="397"/>
      <c r="BJI136" s="397"/>
      <c r="BJJ136" s="397"/>
      <c r="BJK136" s="397"/>
      <c r="BJL136" s="397"/>
      <c r="BJM136" s="397"/>
      <c r="BJN136" s="397"/>
      <c r="BJO136" s="397"/>
      <c r="BJP136" s="397"/>
      <c r="BJQ136" s="397"/>
      <c r="BJR136" s="397"/>
      <c r="BJS136" s="397"/>
      <c r="BJT136" s="397"/>
      <c r="BJU136" s="397"/>
      <c r="BJV136" s="397"/>
      <c r="BJW136" s="397"/>
      <c r="BJX136" s="397"/>
      <c r="BJY136" s="397"/>
      <c r="BJZ136" s="397"/>
      <c r="BKA136" s="397"/>
      <c r="BKB136" s="397"/>
      <c r="BKC136" s="397"/>
      <c r="BKD136" s="397"/>
      <c r="BKE136" s="397"/>
      <c r="BKF136" s="397"/>
      <c r="BKG136" s="397"/>
      <c r="BKH136" s="397"/>
      <c r="BKI136" s="397"/>
      <c r="BKJ136" s="397"/>
      <c r="BKK136" s="397"/>
      <c r="BKL136" s="397"/>
      <c r="BKM136" s="397"/>
      <c r="BKN136" s="397"/>
      <c r="BKO136" s="397"/>
      <c r="BKP136" s="397"/>
      <c r="BKQ136" s="397"/>
      <c r="BKR136" s="397"/>
      <c r="BKS136" s="397"/>
      <c r="BKT136" s="397"/>
      <c r="BKU136" s="397"/>
      <c r="BKV136" s="397"/>
      <c r="BKW136" s="397"/>
      <c r="BKX136" s="397"/>
      <c r="BKY136" s="397"/>
      <c r="BKZ136" s="397"/>
      <c r="BLA136" s="397"/>
      <c r="BLB136" s="397"/>
      <c r="BLC136" s="397"/>
      <c r="BLD136" s="397"/>
      <c r="BLE136" s="397"/>
      <c r="BLF136" s="397"/>
      <c r="BLG136" s="397"/>
      <c r="BLH136" s="397"/>
      <c r="BLI136" s="397"/>
      <c r="BLJ136" s="397"/>
      <c r="BLK136" s="397"/>
      <c r="BLL136" s="397"/>
      <c r="BLM136" s="397"/>
      <c r="BLN136" s="397"/>
      <c r="BLO136" s="397"/>
      <c r="BLP136" s="397"/>
      <c r="BLQ136" s="397"/>
      <c r="BLR136" s="397"/>
      <c r="BLS136" s="397"/>
      <c r="BLT136" s="397"/>
      <c r="BLU136" s="397"/>
      <c r="BLV136" s="397"/>
      <c r="BLW136" s="397"/>
      <c r="BLX136" s="397"/>
      <c r="BLY136" s="397"/>
      <c r="BLZ136" s="397"/>
      <c r="BMA136" s="397"/>
      <c r="BMB136" s="397"/>
      <c r="BMC136" s="397"/>
      <c r="BMD136" s="397"/>
      <c r="BME136" s="397"/>
      <c r="BMF136" s="397"/>
      <c r="BMG136" s="397"/>
      <c r="BMH136" s="397"/>
      <c r="BMI136" s="397"/>
      <c r="BMJ136" s="397"/>
      <c r="BMK136" s="397"/>
      <c r="BML136" s="397"/>
      <c r="BMM136" s="397"/>
      <c r="BMN136" s="397"/>
      <c r="BMO136" s="397"/>
      <c r="BMP136" s="397"/>
      <c r="BMQ136" s="397"/>
      <c r="BMR136" s="397"/>
      <c r="BMS136" s="397"/>
      <c r="BMT136" s="397"/>
      <c r="BMU136" s="397"/>
      <c r="BMV136" s="397"/>
      <c r="BMW136" s="397"/>
      <c r="BMX136" s="397"/>
      <c r="BMY136" s="397"/>
      <c r="BMZ136" s="397"/>
      <c r="BNA136" s="397"/>
      <c r="BNB136" s="397"/>
      <c r="BNC136" s="397"/>
      <c r="BND136" s="397"/>
      <c r="BNE136" s="397"/>
      <c r="BNF136" s="397"/>
      <c r="BNG136" s="397"/>
      <c r="BNH136" s="397"/>
      <c r="BNI136" s="397"/>
      <c r="BNJ136" s="397"/>
      <c r="BNK136" s="397"/>
      <c r="BNL136" s="397"/>
      <c r="BNM136" s="397"/>
      <c r="BNN136" s="397"/>
      <c r="BNO136" s="397"/>
      <c r="BNP136" s="397"/>
      <c r="BNQ136" s="397"/>
      <c r="BNR136" s="397"/>
      <c r="BNS136" s="397"/>
      <c r="BNT136" s="397"/>
      <c r="BNU136" s="397"/>
      <c r="BNV136" s="397"/>
      <c r="BNW136" s="397"/>
      <c r="BNX136" s="397"/>
      <c r="BNY136" s="397"/>
      <c r="BNZ136" s="397"/>
      <c r="BOA136" s="397"/>
      <c r="BOB136" s="397"/>
      <c r="BOC136" s="397"/>
      <c r="BOD136" s="397"/>
      <c r="BOE136" s="397"/>
      <c r="BOF136" s="397"/>
      <c r="BOG136" s="397"/>
      <c r="BOH136" s="397"/>
      <c r="BOI136" s="397"/>
      <c r="BOJ136" s="397"/>
      <c r="BOK136" s="397"/>
      <c r="BOL136" s="397"/>
      <c r="BOM136" s="397"/>
      <c r="BON136" s="397"/>
      <c r="BOO136" s="397"/>
      <c r="BOP136" s="397"/>
      <c r="BOQ136" s="397"/>
      <c r="BOR136" s="397"/>
      <c r="BOS136" s="397"/>
      <c r="BOT136" s="397"/>
      <c r="BOU136" s="397"/>
      <c r="BOV136" s="397"/>
      <c r="BOW136" s="397"/>
      <c r="BOX136" s="397"/>
      <c r="BOY136" s="397"/>
      <c r="BOZ136" s="397"/>
      <c r="BPA136" s="397"/>
      <c r="BPB136" s="397"/>
      <c r="BPC136" s="397"/>
      <c r="BPD136" s="397"/>
      <c r="BPE136" s="397"/>
      <c r="BPF136" s="397"/>
      <c r="BPG136" s="397"/>
      <c r="BPH136" s="397"/>
      <c r="BPI136" s="397"/>
      <c r="BPJ136" s="397"/>
      <c r="BPK136" s="397"/>
      <c r="BPL136" s="397"/>
      <c r="BPM136" s="397"/>
      <c r="BPN136" s="397"/>
      <c r="BPO136" s="397"/>
      <c r="BPP136" s="397"/>
      <c r="BPQ136" s="397"/>
      <c r="BPR136" s="397"/>
      <c r="BPS136" s="397"/>
      <c r="BPT136" s="397"/>
      <c r="BPU136" s="397"/>
      <c r="BPV136" s="397"/>
      <c r="BPW136" s="397"/>
      <c r="BPX136" s="397"/>
      <c r="BPY136" s="397"/>
      <c r="BPZ136" s="397"/>
      <c r="BQA136" s="397"/>
      <c r="BQB136" s="397"/>
      <c r="BQC136" s="397"/>
      <c r="BQD136" s="397"/>
      <c r="BQE136" s="397"/>
      <c r="BQF136" s="397"/>
      <c r="BQG136" s="397"/>
      <c r="BQH136" s="397"/>
      <c r="BQI136" s="397"/>
      <c r="BQJ136" s="397"/>
      <c r="BQK136" s="397"/>
      <c r="BQL136" s="397"/>
      <c r="BQM136" s="397"/>
      <c r="BQN136" s="397"/>
      <c r="BQO136" s="397"/>
      <c r="BQP136" s="397"/>
      <c r="BQQ136" s="397"/>
      <c r="BQR136" s="397"/>
      <c r="BQS136" s="397"/>
      <c r="BQT136" s="397"/>
      <c r="BQU136" s="397"/>
      <c r="BQV136" s="397"/>
      <c r="BQW136" s="397"/>
      <c r="BQX136" s="397"/>
      <c r="BQY136" s="397"/>
      <c r="BQZ136" s="397"/>
      <c r="BRA136" s="397"/>
      <c r="BRB136" s="397"/>
      <c r="BRC136" s="397"/>
      <c r="BRD136" s="397"/>
      <c r="BRE136" s="397"/>
      <c r="BRF136" s="397"/>
      <c r="BRG136" s="397"/>
      <c r="BRH136" s="397"/>
      <c r="BRI136" s="397"/>
      <c r="BRJ136" s="397"/>
      <c r="BRK136" s="397"/>
      <c r="BRL136" s="397"/>
      <c r="BRM136" s="397"/>
      <c r="BRN136" s="397"/>
      <c r="BRO136" s="397"/>
      <c r="BRP136" s="397"/>
      <c r="BRQ136" s="397"/>
      <c r="BRR136" s="397"/>
      <c r="BRS136" s="397"/>
      <c r="BRT136" s="397"/>
      <c r="BRU136" s="397"/>
      <c r="BRV136" s="397"/>
      <c r="BRW136" s="397"/>
      <c r="BRX136" s="397"/>
      <c r="BRY136" s="397"/>
      <c r="BRZ136" s="397"/>
      <c r="BSA136" s="397"/>
      <c r="BSB136" s="397"/>
      <c r="BSC136" s="397"/>
      <c r="BSD136" s="397"/>
      <c r="BSE136" s="397"/>
      <c r="BSF136" s="397"/>
      <c r="BSG136" s="397"/>
      <c r="BSH136" s="397"/>
      <c r="BSI136" s="397"/>
      <c r="BSJ136" s="397"/>
      <c r="BSK136" s="397"/>
      <c r="BSL136" s="397"/>
      <c r="BSM136" s="397"/>
      <c r="BSN136" s="397"/>
      <c r="BSO136" s="397"/>
      <c r="BSP136" s="397"/>
      <c r="BSQ136" s="397"/>
      <c r="BSR136" s="397"/>
      <c r="BSS136" s="397"/>
      <c r="BST136" s="397"/>
      <c r="BSU136" s="397"/>
      <c r="BSV136" s="397"/>
      <c r="BSW136" s="397"/>
      <c r="BSX136" s="397"/>
      <c r="BSY136" s="397"/>
      <c r="BSZ136" s="397"/>
      <c r="BTA136" s="397"/>
      <c r="BTB136" s="397"/>
      <c r="BTC136" s="397"/>
      <c r="BTD136" s="397"/>
      <c r="BTE136" s="397"/>
      <c r="BTF136" s="397"/>
      <c r="BTG136" s="397"/>
      <c r="BTH136" s="397"/>
      <c r="BTI136" s="397"/>
      <c r="BTJ136" s="397"/>
      <c r="BTK136" s="397"/>
      <c r="BTL136" s="397"/>
      <c r="BTM136" s="397"/>
      <c r="BTN136" s="397"/>
      <c r="BTO136" s="397"/>
      <c r="BTP136" s="397"/>
      <c r="BTQ136" s="397"/>
      <c r="BTR136" s="397"/>
      <c r="BTS136" s="397"/>
      <c r="BTT136" s="397"/>
      <c r="BTU136" s="397"/>
      <c r="BTV136" s="397"/>
      <c r="BTW136" s="397"/>
      <c r="BTX136" s="397"/>
      <c r="BTY136" s="397"/>
      <c r="BTZ136" s="397"/>
      <c r="BUA136" s="397"/>
      <c r="BUB136" s="397"/>
      <c r="BUC136" s="397"/>
      <c r="BUD136" s="397"/>
      <c r="BUE136" s="397"/>
      <c r="BUF136" s="397"/>
      <c r="BUG136" s="397"/>
      <c r="BUH136" s="397"/>
      <c r="BUI136" s="397"/>
      <c r="BUJ136" s="397"/>
      <c r="BUK136" s="397"/>
      <c r="BUL136" s="397"/>
      <c r="BUM136" s="397"/>
      <c r="BUN136" s="397"/>
      <c r="BUO136" s="397"/>
      <c r="BUP136" s="397"/>
      <c r="BUQ136" s="397"/>
      <c r="BUR136" s="397"/>
      <c r="BUS136" s="397"/>
      <c r="BUT136" s="397"/>
      <c r="BUU136" s="397"/>
      <c r="BUV136" s="397"/>
      <c r="BUW136" s="397"/>
      <c r="BUX136" s="397"/>
      <c r="BUY136" s="397"/>
      <c r="BUZ136" s="397"/>
      <c r="BVA136" s="397"/>
      <c r="BVB136" s="397"/>
      <c r="BVC136" s="397"/>
      <c r="BVD136" s="397"/>
      <c r="BVE136" s="397"/>
      <c r="BVF136" s="397"/>
      <c r="BVG136" s="397"/>
      <c r="BVH136" s="397"/>
      <c r="BVI136" s="397"/>
      <c r="BVJ136" s="397"/>
      <c r="BVK136" s="397"/>
      <c r="BVL136" s="397"/>
      <c r="BVM136" s="397"/>
      <c r="BVN136" s="397"/>
      <c r="BVO136" s="397"/>
      <c r="BVP136" s="397"/>
      <c r="BVQ136" s="397"/>
      <c r="BVR136" s="397"/>
      <c r="BVS136" s="397"/>
      <c r="BVT136" s="397"/>
      <c r="BVU136" s="397"/>
      <c r="BVV136" s="397"/>
      <c r="BVW136" s="397"/>
      <c r="BVX136" s="397"/>
      <c r="BVY136" s="397"/>
      <c r="BVZ136" s="397"/>
      <c r="BWA136" s="397"/>
      <c r="BWB136" s="397"/>
      <c r="BWC136" s="397"/>
      <c r="BWD136" s="397"/>
      <c r="BWE136" s="397"/>
      <c r="BWF136" s="397"/>
      <c r="BWG136" s="397"/>
      <c r="BWH136" s="397"/>
      <c r="BWI136" s="397"/>
      <c r="BWJ136" s="397"/>
      <c r="BWK136" s="397"/>
      <c r="BWL136" s="397"/>
      <c r="BWM136" s="397"/>
      <c r="BWN136" s="397"/>
      <c r="BWO136" s="397"/>
      <c r="BWP136" s="397"/>
      <c r="BWQ136" s="397"/>
      <c r="BWR136" s="397"/>
      <c r="BWS136" s="397"/>
      <c r="BWT136" s="397"/>
      <c r="BWU136" s="397"/>
      <c r="BWV136" s="397"/>
      <c r="BWW136" s="397"/>
      <c r="BWX136" s="397"/>
      <c r="BWY136" s="397"/>
      <c r="BWZ136" s="397"/>
      <c r="BXA136" s="397"/>
      <c r="BXB136" s="397"/>
      <c r="BXC136" s="397"/>
      <c r="BXD136" s="397"/>
      <c r="BXE136" s="397"/>
      <c r="BXF136" s="397"/>
      <c r="BXG136" s="397"/>
      <c r="BXH136" s="397"/>
      <c r="BXI136" s="397"/>
      <c r="BXJ136" s="397"/>
      <c r="BXK136" s="397"/>
      <c r="BXL136" s="397"/>
      <c r="BXM136" s="397"/>
      <c r="BXN136" s="397"/>
      <c r="BXO136" s="397"/>
      <c r="BXP136" s="397"/>
      <c r="BXQ136" s="397"/>
      <c r="BXR136" s="397"/>
      <c r="BXS136" s="397"/>
      <c r="BXT136" s="397"/>
      <c r="BXU136" s="397"/>
      <c r="BXV136" s="397"/>
      <c r="BXW136" s="397"/>
      <c r="BXX136" s="397"/>
      <c r="BXY136" s="397"/>
      <c r="BXZ136" s="397"/>
      <c r="BYA136" s="397"/>
      <c r="BYB136" s="397"/>
      <c r="BYC136" s="397"/>
      <c r="BYD136" s="397"/>
      <c r="BYE136" s="397"/>
      <c r="BYF136" s="397"/>
      <c r="BYG136" s="397"/>
      <c r="BYH136" s="397"/>
      <c r="BYI136" s="397"/>
      <c r="BYJ136" s="397"/>
      <c r="BYK136" s="397"/>
      <c r="BYL136" s="397"/>
      <c r="BYM136" s="397"/>
      <c r="BYN136" s="397"/>
      <c r="BYO136" s="397"/>
      <c r="BYP136" s="397"/>
      <c r="BYQ136" s="397"/>
      <c r="BYR136" s="397"/>
      <c r="BYS136" s="397"/>
      <c r="BYT136" s="397"/>
      <c r="BYU136" s="397"/>
      <c r="BYV136" s="397"/>
      <c r="BYW136" s="397"/>
      <c r="BYX136" s="397"/>
      <c r="BYY136" s="397"/>
      <c r="BYZ136" s="397"/>
      <c r="BZA136" s="397"/>
      <c r="BZB136" s="397"/>
      <c r="BZC136" s="397"/>
      <c r="BZD136" s="397"/>
      <c r="BZE136" s="397"/>
      <c r="BZF136" s="397"/>
      <c r="BZG136" s="397"/>
      <c r="BZH136" s="397"/>
      <c r="BZI136" s="397"/>
      <c r="BZJ136" s="397"/>
      <c r="BZK136" s="397"/>
      <c r="BZL136" s="397"/>
      <c r="BZM136" s="397"/>
      <c r="BZN136" s="397"/>
      <c r="BZO136" s="397"/>
      <c r="BZP136" s="397"/>
      <c r="BZQ136" s="397"/>
      <c r="BZR136" s="397"/>
      <c r="BZS136" s="397"/>
      <c r="BZT136" s="397"/>
      <c r="BZU136" s="397"/>
      <c r="BZV136" s="397"/>
      <c r="BZW136" s="397"/>
      <c r="BZX136" s="397"/>
      <c r="BZY136" s="397"/>
      <c r="BZZ136" s="397"/>
      <c r="CAA136" s="397"/>
      <c r="CAB136" s="397"/>
      <c r="CAC136" s="397"/>
      <c r="CAD136" s="397"/>
      <c r="CAE136" s="397"/>
      <c r="CAF136" s="397"/>
      <c r="CAG136" s="397"/>
      <c r="CAH136" s="397"/>
      <c r="CAI136" s="397"/>
      <c r="CAJ136" s="397"/>
      <c r="CAK136" s="397"/>
      <c r="CAL136" s="397"/>
      <c r="CAM136" s="397"/>
      <c r="CAN136" s="397"/>
      <c r="CAO136" s="397"/>
      <c r="CAP136" s="397"/>
      <c r="CAQ136" s="397"/>
      <c r="CAR136" s="397"/>
      <c r="CAS136" s="397"/>
      <c r="CAT136" s="397"/>
      <c r="CAU136" s="397"/>
      <c r="CAV136" s="397"/>
      <c r="CAW136" s="397"/>
      <c r="CAX136" s="397"/>
      <c r="CAY136" s="397"/>
      <c r="CAZ136" s="397"/>
      <c r="CBA136" s="397"/>
      <c r="CBB136" s="397"/>
      <c r="CBC136" s="397"/>
      <c r="CBD136" s="397"/>
      <c r="CBE136" s="397"/>
      <c r="CBF136" s="397"/>
      <c r="CBG136" s="397"/>
      <c r="CBH136" s="397"/>
      <c r="CBI136" s="397"/>
      <c r="CBJ136" s="397"/>
      <c r="CBK136" s="397"/>
      <c r="CBL136" s="397"/>
      <c r="CBM136" s="397"/>
      <c r="CBN136" s="397"/>
      <c r="CBO136" s="397"/>
      <c r="CBP136" s="397"/>
      <c r="CBQ136" s="397"/>
      <c r="CBR136" s="397"/>
      <c r="CBS136" s="397"/>
      <c r="CBT136" s="397"/>
      <c r="CBU136" s="397"/>
      <c r="CBV136" s="397"/>
      <c r="CBW136" s="397"/>
      <c r="CBX136" s="397"/>
      <c r="CBY136" s="397"/>
      <c r="CBZ136" s="397"/>
      <c r="CCA136" s="397"/>
      <c r="CCB136" s="397"/>
      <c r="CCC136" s="397"/>
      <c r="CCD136" s="397"/>
      <c r="CCE136" s="397"/>
      <c r="CCF136" s="397"/>
      <c r="CCG136" s="397"/>
      <c r="CCH136" s="397"/>
      <c r="CCI136" s="397"/>
      <c r="CCJ136" s="397"/>
      <c r="CCK136" s="397"/>
      <c r="CCL136" s="397"/>
      <c r="CCM136" s="397"/>
      <c r="CCN136" s="397"/>
      <c r="CCO136" s="397"/>
      <c r="CCP136" s="397"/>
      <c r="CCQ136" s="397"/>
      <c r="CCR136" s="397"/>
      <c r="CCS136" s="397"/>
      <c r="CCT136" s="397"/>
      <c r="CCU136" s="397"/>
      <c r="CCV136" s="397"/>
      <c r="CCW136" s="397"/>
      <c r="CCX136" s="397"/>
      <c r="CCY136" s="397"/>
      <c r="CCZ136" s="397"/>
      <c r="CDA136" s="397"/>
      <c r="CDB136" s="397"/>
      <c r="CDC136" s="397"/>
      <c r="CDD136" s="397"/>
      <c r="CDE136" s="397"/>
      <c r="CDF136" s="397"/>
      <c r="CDG136" s="397"/>
      <c r="CDH136" s="397"/>
      <c r="CDI136" s="397"/>
      <c r="CDJ136" s="397"/>
      <c r="CDK136" s="397"/>
      <c r="CDL136" s="397"/>
      <c r="CDM136" s="397"/>
      <c r="CDN136" s="397"/>
      <c r="CDO136" s="397"/>
      <c r="CDP136" s="397"/>
      <c r="CDQ136" s="397"/>
      <c r="CDR136" s="397"/>
      <c r="CDS136" s="397"/>
      <c r="CDT136" s="397"/>
      <c r="CDU136" s="397"/>
      <c r="CDV136" s="397"/>
      <c r="CDW136" s="397"/>
      <c r="CDX136" s="397"/>
      <c r="CDY136" s="397"/>
      <c r="CDZ136" s="397"/>
      <c r="CEA136" s="397"/>
      <c r="CEB136" s="397"/>
      <c r="CEC136" s="397"/>
      <c r="CED136" s="397"/>
      <c r="CEE136" s="397"/>
      <c r="CEF136" s="397"/>
      <c r="CEG136" s="397"/>
      <c r="CEH136" s="397"/>
      <c r="CEI136" s="397"/>
      <c r="CEJ136" s="397"/>
      <c r="CEK136" s="397"/>
      <c r="CEL136" s="397"/>
      <c r="CEM136" s="397"/>
      <c r="CEN136" s="397"/>
      <c r="CEO136" s="397"/>
      <c r="CEP136" s="397"/>
      <c r="CEQ136" s="397"/>
      <c r="CER136" s="397"/>
      <c r="CES136" s="397"/>
      <c r="CET136" s="397"/>
      <c r="CEU136" s="397"/>
      <c r="CEV136" s="397"/>
      <c r="CEW136" s="397"/>
      <c r="CEX136" s="397"/>
      <c r="CEY136" s="397"/>
      <c r="CEZ136" s="397"/>
      <c r="CFA136" s="397"/>
      <c r="CFB136" s="397"/>
      <c r="CFC136" s="397"/>
      <c r="CFD136" s="397"/>
      <c r="CFE136" s="397"/>
      <c r="CFF136" s="397"/>
      <c r="CFG136" s="397"/>
      <c r="CFH136" s="397"/>
      <c r="CFI136" s="397"/>
      <c r="CFJ136" s="397"/>
      <c r="CFK136" s="397"/>
      <c r="CFL136" s="397"/>
      <c r="CFM136" s="397"/>
      <c r="CFN136" s="397"/>
      <c r="CFO136" s="397"/>
      <c r="CFP136" s="397"/>
      <c r="CFQ136" s="397"/>
      <c r="CFR136" s="397"/>
      <c r="CFS136" s="397"/>
      <c r="CFT136" s="397"/>
      <c r="CFU136" s="397"/>
      <c r="CFV136" s="397"/>
      <c r="CFW136" s="397"/>
      <c r="CFX136" s="397"/>
      <c r="CFY136" s="397"/>
      <c r="CFZ136" s="397"/>
      <c r="CGA136" s="397"/>
      <c r="CGB136" s="397"/>
      <c r="CGC136" s="397"/>
      <c r="CGD136" s="397"/>
      <c r="CGE136" s="397"/>
      <c r="CGF136" s="397"/>
      <c r="CGG136" s="397"/>
      <c r="CGH136" s="397"/>
      <c r="CGI136" s="397"/>
      <c r="CGJ136" s="397"/>
      <c r="CGK136" s="397"/>
      <c r="CGL136" s="397"/>
      <c r="CGM136" s="397"/>
      <c r="CGN136" s="397"/>
      <c r="CGO136" s="397"/>
      <c r="CGP136" s="397"/>
      <c r="CGQ136" s="397"/>
      <c r="CGR136" s="397"/>
      <c r="CGS136" s="397"/>
      <c r="CGT136" s="397"/>
      <c r="CGU136" s="397"/>
      <c r="CGV136" s="397"/>
      <c r="CGW136" s="397"/>
      <c r="CGX136" s="397"/>
      <c r="CGY136" s="397"/>
      <c r="CGZ136" s="397"/>
      <c r="CHA136" s="397"/>
      <c r="CHB136" s="397"/>
      <c r="CHC136" s="397"/>
      <c r="CHD136" s="397"/>
      <c r="CHE136" s="397"/>
      <c r="CHF136" s="397"/>
      <c r="CHG136" s="397"/>
      <c r="CHH136" s="397"/>
      <c r="CHI136" s="397"/>
      <c r="CHJ136" s="397"/>
      <c r="CHK136" s="397"/>
      <c r="CHL136" s="397"/>
      <c r="CHM136" s="397"/>
      <c r="CHN136" s="397"/>
      <c r="CHO136" s="397"/>
      <c r="CHP136" s="397"/>
      <c r="CHQ136" s="397"/>
      <c r="CHR136" s="397"/>
      <c r="CHS136" s="397"/>
      <c r="CHT136" s="397"/>
      <c r="CHU136" s="397"/>
      <c r="CHV136" s="397"/>
      <c r="CHW136" s="397"/>
      <c r="CHX136" s="397"/>
      <c r="CHY136" s="397"/>
      <c r="CHZ136" s="397"/>
      <c r="CIA136" s="397"/>
      <c r="CIB136" s="397"/>
      <c r="CIC136" s="397"/>
      <c r="CID136" s="397"/>
      <c r="CIE136" s="397"/>
      <c r="CIF136" s="397"/>
      <c r="CIG136" s="397"/>
      <c r="CIH136" s="397"/>
      <c r="CII136" s="397"/>
      <c r="CIJ136" s="397"/>
      <c r="CIK136" s="397"/>
      <c r="CIL136" s="397"/>
      <c r="CIM136" s="397"/>
      <c r="CIN136" s="397"/>
      <c r="CIO136" s="397"/>
      <c r="CIP136" s="397"/>
      <c r="CIQ136" s="397"/>
      <c r="CIR136" s="397"/>
      <c r="CIS136" s="397"/>
      <c r="CIT136" s="397"/>
      <c r="CIU136" s="397"/>
      <c r="CIV136" s="397"/>
      <c r="CIW136" s="397"/>
      <c r="CIX136" s="397"/>
      <c r="CIY136" s="397"/>
      <c r="CIZ136" s="397"/>
      <c r="CJA136" s="397"/>
      <c r="CJB136" s="397"/>
      <c r="CJC136" s="397"/>
      <c r="CJD136" s="397"/>
      <c r="CJE136" s="397"/>
      <c r="CJF136" s="397"/>
      <c r="CJG136" s="397"/>
      <c r="CJH136" s="397"/>
      <c r="CJI136" s="397"/>
      <c r="CJJ136" s="397"/>
      <c r="CJK136" s="397"/>
      <c r="CJL136" s="397"/>
      <c r="CJM136" s="397"/>
      <c r="CJN136" s="397"/>
      <c r="CJO136" s="397"/>
      <c r="CJP136" s="397"/>
      <c r="CJQ136" s="397"/>
      <c r="CJR136" s="397"/>
      <c r="CJS136" s="397"/>
      <c r="CJT136" s="397"/>
      <c r="CJU136" s="397"/>
      <c r="CJV136" s="397"/>
      <c r="CJW136" s="397"/>
      <c r="CJX136" s="397"/>
      <c r="CJY136" s="397"/>
      <c r="CJZ136" s="397"/>
      <c r="CKA136" s="397"/>
      <c r="CKB136" s="397"/>
      <c r="CKC136" s="397"/>
      <c r="CKD136" s="397"/>
      <c r="CKE136" s="397"/>
      <c r="CKF136" s="397"/>
      <c r="CKG136" s="397"/>
      <c r="CKH136" s="397"/>
      <c r="CKI136" s="397"/>
      <c r="CKJ136" s="397"/>
      <c r="CKK136" s="397"/>
      <c r="CKL136" s="397"/>
      <c r="CKM136" s="397"/>
      <c r="CKN136" s="397"/>
      <c r="CKO136" s="397"/>
      <c r="CKP136" s="397"/>
      <c r="CKQ136" s="397"/>
      <c r="CKR136" s="397"/>
      <c r="CKS136" s="397"/>
      <c r="CKT136" s="397"/>
      <c r="CKU136" s="397"/>
      <c r="CKV136" s="397"/>
      <c r="CKW136" s="397"/>
      <c r="CKX136" s="397"/>
      <c r="CKY136" s="397"/>
      <c r="CKZ136" s="397"/>
      <c r="CLA136" s="397"/>
      <c r="CLB136" s="397"/>
      <c r="CLC136" s="397"/>
      <c r="CLD136" s="397"/>
      <c r="CLE136" s="397"/>
      <c r="CLF136" s="397"/>
      <c r="CLG136" s="397"/>
      <c r="CLH136" s="397"/>
      <c r="CLI136" s="397"/>
      <c r="CLJ136" s="397"/>
      <c r="CLK136" s="397"/>
      <c r="CLL136" s="397"/>
      <c r="CLM136" s="397"/>
      <c r="CLN136" s="397"/>
      <c r="CLO136" s="397"/>
      <c r="CLP136" s="397"/>
      <c r="CLQ136" s="397"/>
      <c r="CLR136" s="397"/>
      <c r="CLS136" s="397"/>
      <c r="CLT136" s="397"/>
      <c r="CLU136" s="397"/>
      <c r="CLV136" s="397"/>
      <c r="CLW136" s="397"/>
      <c r="CLX136" s="397"/>
      <c r="CLY136" s="397"/>
      <c r="CLZ136" s="397"/>
      <c r="CMA136" s="397"/>
      <c r="CMB136" s="397"/>
      <c r="CMC136" s="397"/>
      <c r="CMD136" s="397"/>
      <c r="CME136" s="397"/>
      <c r="CMF136" s="397"/>
      <c r="CMG136" s="397"/>
      <c r="CMH136" s="397"/>
      <c r="CMI136" s="397"/>
      <c r="CMJ136" s="397"/>
      <c r="CMK136" s="397"/>
      <c r="CML136" s="397"/>
      <c r="CMM136" s="397"/>
      <c r="CMN136" s="397"/>
      <c r="CMO136" s="397"/>
      <c r="CMP136" s="397"/>
      <c r="CMQ136" s="397"/>
      <c r="CMR136" s="397"/>
      <c r="CMS136" s="397"/>
      <c r="CMT136" s="397"/>
      <c r="CMU136" s="397"/>
      <c r="CMV136" s="397"/>
      <c r="CMW136" s="397"/>
      <c r="CMX136" s="397"/>
      <c r="CMY136" s="397"/>
      <c r="CMZ136" s="397"/>
      <c r="CNA136" s="397"/>
      <c r="CNB136" s="397"/>
      <c r="CNC136" s="397"/>
      <c r="CND136" s="397"/>
      <c r="CNE136" s="397"/>
      <c r="CNF136" s="397"/>
      <c r="CNG136" s="397"/>
      <c r="CNH136" s="397"/>
      <c r="CNI136" s="397"/>
      <c r="CNJ136" s="397"/>
      <c r="CNK136" s="397"/>
      <c r="CNL136" s="397"/>
      <c r="CNM136" s="397"/>
      <c r="CNN136" s="397"/>
      <c r="CNO136" s="397"/>
      <c r="CNP136" s="397"/>
      <c r="CNQ136" s="397"/>
      <c r="CNR136" s="397"/>
      <c r="CNS136" s="397"/>
      <c r="CNT136" s="397"/>
      <c r="CNU136" s="397"/>
      <c r="CNV136" s="397"/>
      <c r="CNW136" s="397"/>
      <c r="CNX136" s="397"/>
      <c r="CNY136" s="397"/>
      <c r="CNZ136" s="397"/>
      <c r="COA136" s="397"/>
      <c r="COB136" s="397"/>
      <c r="COC136" s="397"/>
      <c r="COD136" s="397"/>
      <c r="COE136" s="397"/>
      <c r="COF136" s="397"/>
      <c r="COG136" s="397"/>
      <c r="COH136" s="397"/>
      <c r="COI136" s="397"/>
      <c r="COJ136" s="397"/>
      <c r="COK136" s="397"/>
      <c r="COL136" s="397"/>
      <c r="COM136" s="397"/>
      <c r="CON136" s="397"/>
      <c r="COO136" s="397"/>
      <c r="COP136" s="397"/>
      <c r="COQ136" s="397"/>
      <c r="COR136" s="397"/>
      <c r="COS136" s="397"/>
      <c r="COT136" s="397"/>
      <c r="COU136" s="397"/>
      <c r="COV136" s="397"/>
      <c r="COW136" s="397"/>
      <c r="COX136" s="397"/>
      <c r="COY136" s="397"/>
      <c r="COZ136" s="397"/>
      <c r="CPA136" s="397"/>
      <c r="CPB136" s="397"/>
      <c r="CPC136" s="397"/>
      <c r="CPD136" s="397"/>
      <c r="CPE136" s="397"/>
      <c r="CPF136" s="397"/>
      <c r="CPG136" s="397"/>
      <c r="CPH136" s="397"/>
      <c r="CPI136" s="397"/>
      <c r="CPJ136" s="397"/>
      <c r="CPK136" s="397"/>
      <c r="CPL136" s="397"/>
      <c r="CPM136" s="397"/>
      <c r="CPN136" s="397"/>
      <c r="CPO136" s="397"/>
      <c r="CPP136" s="397"/>
      <c r="CPQ136" s="397"/>
      <c r="CPR136" s="397"/>
      <c r="CPS136" s="397"/>
      <c r="CPT136" s="397"/>
      <c r="CPU136" s="397"/>
      <c r="CPV136" s="397"/>
      <c r="CPW136" s="397"/>
      <c r="CPX136" s="397"/>
      <c r="CPY136" s="397"/>
      <c r="CPZ136" s="397"/>
      <c r="CQA136" s="397"/>
      <c r="CQB136" s="397"/>
      <c r="CQC136" s="397"/>
      <c r="CQD136" s="397"/>
      <c r="CQE136" s="397"/>
      <c r="CQF136" s="397"/>
      <c r="CQG136" s="397"/>
      <c r="CQH136" s="397"/>
      <c r="CQI136" s="397"/>
      <c r="CQJ136" s="397"/>
      <c r="CQK136" s="397"/>
      <c r="CQL136" s="397"/>
      <c r="CQM136" s="397"/>
      <c r="CQN136" s="397"/>
      <c r="CQO136" s="397"/>
      <c r="CQP136" s="397"/>
      <c r="CQQ136" s="397"/>
      <c r="CQR136" s="397"/>
      <c r="CQS136" s="397"/>
      <c r="CQT136" s="397"/>
      <c r="CQU136" s="397"/>
      <c r="CQV136" s="397"/>
      <c r="CQW136" s="397"/>
      <c r="CQX136" s="397"/>
      <c r="CQY136" s="397"/>
      <c r="CQZ136" s="397"/>
      <c r="CRA136" s="397"/>
      <c r="CRB136" s="397"/>
      <c r="CRC136" s="397"/>
      <c r="CRD136" s="397"/>
      <c r="CRE136" s="397"/>
      <c r="CRF136" s="397"/>
      <c r="CRG136" s="397"/>
      <c r="CRH136" s="397"/>
      <c r="CRI136" s="397"/>
      <c r="CRJ136" s="397"/>
      <c r="CRK136" s="397"/>
      <c r="CRL136" s="397"/>
      <c r="CRM136" s="397"/>
      <c r="CRN136" s="397"/>
      <c r="CRO136" s="397"/>
      <c r="CRP136" s="397"/>
      <c r="CRQ136" s="397"/>
      <c r="CRR136" s="397"/>
      <c r="CRS136" s="397"/>
      <c r="CRT136" s="397"/>
      <c r="CRU136" s="397"/>
      <c r="CRV136" s="397"/>
      <c r="CRW136" s="397"/>
      <c r="CRX136" s="397"/>
      <c r="CRY136" s="397"/>
      <c r="CRZ136" s="397"/>
      <c r="CSA136" s="397"/>
      <c r="CSB136" s="397"/>
      <c r="CSC136" s="397"/>
      <c r="CSD136" s="397"/>
      <c r="CSE136" s="397"/>
      <c r="CSF136" s="397"/>
      <c r="CSG136" s="397"/>
      <c r="CSH136" s="397"/>
      <c r="CSI136" s="397"/>
      <c r="CSJ136" s="397"/>
      <c r="CSK136" s="397"/>
      <c r="CSL136" s="397"/>
      <c r="CSM136" s="397"/>
      <c r="CSN136" s="397"/>
      <c r="CSO136" s="397"/>
      <c r="CSP136" s="397"/>
      <c r="CSQ136" s="397"/>
      <c r="CSR136" s="397"/>
      <c r="CSS136" s="397"/>
      <c r="CST136" s="397"/>
      <c r="CSU136" s="397"/>
      <c r="CSV136" s="397"/>
      <c r="CSW136" s="397"/>
      <c r="CSX136" s="397"/>
      <c r="CSY136" s="397"/>
      <c r="CSZ136" s="397"/>
      <c r="CTA136" s="397"/>
      <c r="CTB136" s="397"/>
      <c r="CTC136" s="397"/>
      <c r="CTD136" s="397"/>
      <c r="CTE136" s="397"/>
      <c r="CTF136" s="397"/>
      <c r="CTG136" s="397"/>
      <c r="CTH136" s="397"/>
      <c r="CTI136" s="397"/>
      <c r="CTJ136" s="397"/>
      <c r="CTK136" s="397"/>
      <c r="CTL136" s="397"/>
      <c r="CTM136" s="397"/>
      <c r="CTN136" s="397"/>
      <c r="CTO136" s="397"/>
      <c r="CTP136" s="397"/>
      <c r="CTQ136" s="397"/>
      <c r="CTR136" s="397"/>
      <c r="CTS136" s="397"/>
      <c r="CTT136" s="397"/>
      <c r="CTU136" s="397"/>
      <c r="CTV136" s="397"/>
      <c r="CTW136" s="397"/>
      <c r="CTX136" s="397"/>
      <c r="CTY136" s="397"/>
      <c r="CTZ136" s="397"/>
      <c r="CUA136" s="397"/>
      <c r="CUB136" s="397"/>
      <c r="CUC136" s="397"/>
      <c r="CUD136" s="397"/>
      <c r="CUE136" s="397"/>
      <c r="CUF136" s="397"/>
      <c r="CUG136" s="397"/>
      <c r="CUH136" s="397"/>
      <c r="CUI136" s="397"/>
      <c r="CUJ136" s="397"/>
      <c r="CUK136" s="397"/>
      <c r="CUL136" s="397"/>
      <c r="CUM136" s="397"/>
      <c r="CUN136" s="397"/>
      <c r="CUO136" s="397"/>
      <c r="CUP136" s="397"/>
      <c r="CUQ136" s="397"/>
      <c r="CUR136" s="397"/>
      <c r="CUS136" s="397"/>
      <c r="CUT136" s="397"/>
      <c r="CUU136" s="397"/>
      <c r="CUV136" s="397"/>
      <c r="CUW136" s="397"/>
      <c r="CUX136" s="397"/>
      <c r="CUY136" s="397"/>
      <c r="CUZ136" s="397"/>
      <c r="CVA136" s="397"/>
      <c r="CVB136" s="397"/>
      <c r="CVC136" s="397"/>
      <c r="CVD136" s="397"/>
      <c r="CVE136" s="397"/>
      <c r="CVF136" s="397"/>
      <c r="CVG136" s="397"/>
      <c r="CVH136" s="397"/>
      <c r="CVI136" s="397"/>
      <c r="CVJ136" s="397"/>
      <c r="CVK136" s="397"/>
      <c r="CVL136" s="397"/>
      <c r="CVM136" s="397"/>
      <c r="CVN136" s="397"/>
      <c r="CVO136" s="397"/>
      <c r="CVP136" s="397"/>
      <c r="CVQ136" s="397"/>
      <c r="CVR136" s="397"/>
      <c r="CVS136" s="397"/>
      <c r="CVT136" s="397"/>
      <c r="CVU136" s="397"/>
      <c r="CVV136" s="397"/>
      <c r="CVW136" s="397"/>
      <c r="CVX136" s="397"/>
      <c r="CVY136" s="397"/>
      <c r="CVZ136" s="397"/>
      <c r="CWA136" s="397"/>
      <c r="CWB136" s="397"/>
      <c r="CWC136" s="397"/>
      <c r="CWD136" s="397"/>
      <c r="CWE136" s="397"/>
      <c r="CWF136" s="397"/>
      <c r="CWG136" s="397"/>
      <c r="CWH136" s="397"/>
      <c r="CWI136" s="397"/>
      <c r="CWJ136" s="397"/>
      <c r="CWK136" s="397"/>
      <c r="CWL136" s="397"/>
      <c r="CWM136" s="397"/>
      <c r="CWN136" s="397"/>
      <c r="CWO136" s="397"/>
      <c r="CWP136" s="397"/>
      <c r="CWQ136" s="397"/>
      <c r="CWR136" s="397"/>
      <c r="CWS136" s="397"/>
      <c r="CWT136" s="397"/>
      <c r="CWU136" s="397"/>
      <c r="CWV136" s="397"/>
      <c r="CWW136" s="397"/>
      <c r="CWX136" s="397"/>
      <c r="CWY136" s="397"/>
      <c r="CWZ136" s="397"/>
      <c r="CXA136" s="397"/>
      <c r="CXB136" s="397"/>
      <c r="CXC136" s="397"/>
      <c r="CXD136" s="397"/>
      <c r="CXE136" s="397"/>
      <c r="CXF136" s="397"/>
      <c r="CXG136" s="397"/>
      <c r="CXH136" s="397"/>
      <c r="CXI136" s="397"/>
      <c r="CXJ136" s="397"/>
      <c r="CXK136" s="397"/>
      <c r="CXL136" s="397"/>
      <c r="CXM136" s="397"/>
      <c r="CXN136" s="397"/>
      <c r="CXO136" s="397"/>
      <c r="CXP136" s="397"/>
      <c r="CXQ136" s="397"/>
      <c r="CXR136" s="397"/>
      <c r="CXS136" s="397"/>
      <c r="CXT136" s="397"/>
      <c r="CXU136" s="397"/>
      <c r="CXV136" s="397"/>
      <c r="CXW136" s="397"/>
      <c r="CXX136" s="397"/>
      <c r="CXY136" s="397"/>
      <c r="CXZ136" s="397"/>
      <c r="CYA136" s="397"/>
      <c r="CYB136" s="397"/>
      <c r="CYC136" s="397"/>
      <c r="CYD136" s="397"/>
      <c r="CYE136" s="397"/>
      <c r="CYF136" s="397"/>
      <c r="CYG136" s="397"/>
      <c r="CYH136" s="397"/>
      <c r="CYI136" s="397"/>
      <c r="CYJ136" s="397"/>
      <c r="CYK136" s="397"/>
      <c r="CYL136" s="397"/>
      <c r="CYM136" s="397"/>
      <c r="CYN136" s="397"/>
      <c r="CYO136" s="397"/>
      <c r="CYP136" s="397"/>
      <c r="CYQ136" s="397"/>
      <c r="CYR136" s="397"/>
      <c r="CYS136" s="397"/>
      <c r="CYT136" s="397"/>
      <c r="CYU136" s="397"/>
      <c r="CYV136" s="397"/>
      <c r="CYW136" s="397"/>
      <c r="CYX136" s="397"/>
      <c r="CYY136" s="397"/>
      <c r="CYZ136" s="397"/>
      <c r="CZA136" s="397"/>
      <c r="CZB136" s="397"/>
      <c r="CZC136" s="397"/>
      <c r="CZD136" s="397"/>
      <c r="CZE136" s="397"/>
      <c r="CZF136" s="397"/>
      <c r="CZG136" s="397"/>
      <c r="CZH136" s="397"/>
      <c r="CZI136" s="397"/>
      <c r="CZJ136" s="397"/>
      <c r="CZK136" s="397"/>
      <c r="CZL136" s="397"/>
      <c r="CZM136" s="397"/>
      <c r="CZN136" s="397"/>
      <c r="CZO136" s="397"/>
      <c r="CZP136" s="397"/>
      <c r="CZQ136" s="397"/>
      <c r="CZR136" s="397"/>
      <c r="CZS136" s="397"/>
      <c r="CZT136" s="397"/>
      <c r="CZU136" s="397"/>
      <c r="CZV136" s="397"/>
      <c r="CZW136" s="397"/>
      <c r="CZX136" s="397"/>
      <c r="CZY136" s="397"/>
      <c r="CZZ136" s="397"/>
      <c r="DAA136" s="397"/>
      <c r="DAB136" s="397"/>
      <c r="DAC136" s="397"/>
      <c r="DAD136" s="397"/>
      <c r="DAE136" s="397"/>
      <c r="DAF136" s="397"/>
      <c r="DAG136" s="397"/>
      <c r="DAH136" s="397"/>
      <c r="DAI136" s="397"/>
      <c r="DAJ136" s="397"/>
      <c r="DAK136" s="397"/>
      <c r="DAL136" s="397"/>
      <c r="DAM136" s="397"/>
      <c r="DAN136" s="397"/>
      <c r="DAO136" s="397"/>
      <c r="DAP136" s="397"/>
      <c r="DAQ136" s="397"/>
      <c r="DAR136" s="397"/>
      <c r="DAS136" s="397"/>
      <c r="DAT136" s="397"/>
      <c r="DAU136" s="397"/>
      <c r="DAV136" s="397"/>
      <c r="DAW136" s="397"/>
      <c r="DAX136" s="397"/>
      <c r="DAY136" s="397"/>
      <c r="DAZ136" s="397"/>
      <c r="DBA136" s="397"/>
      <c r="DBB136" s="397"/>
      <c r="DBC136" s="397"/>
      <c r="DBD136" s="397"/>
      <c r="DBE136" s="397"/>
      <c r="DBF136" s="397"/>
      <c r="DBG136" s="397"/>
      <c r="DBH136" s="397"/>
      <c r="DBI136" s="397"/>
      <c r="DBJ136" s="397"/>
      <c r="DBK136" s="397"/>
      <c r="DBL136" s="397"/>
      <c r="DBM136" s="397"/>
      <c r="DBN136" s="397"/>
      <c r="DBO136" s="397"/>
      <c r="DBP136" s="397"/>
      <c r="DBQ136" s="397"/>
      <c r="DBR136" s="397"/>
      <c r="DBS136" s="397"/>
      <c r="DBT136" s="397"/>
      <c r="DBU136" s="397"/>
      <c r="DBV136" s="397"/>
      <c r="DBW136" s="397"/>
      <c r="DBX136" s="397"/>
      <c r="DBY136" s="397"/>
      <c r="DBZ136" s="397"/>
      <c r="DCA136" s="397"/>
      <c r="DCB136" s="397"/>
      <c r="DCC136" s="397"/>
      <c r="DCD136" s="397"/>
      <c r="DCE136" s="397"/>
      <c r="DCF136" s="397"/>
      <c r="DCG136" s="397"/>
      <c r="DCH136" s="397"/>
      <c r="DCI136" s="397"/>
      <c r="DCJ136" s="397"/>
      <c r="DCK136" s="397"/>
      <c r="DCL136" s="397"/>
      <c r="DCM136" s="397"/>
      <c r="DCN136" s="397"/>
      <c r="DCO136" s="397"/>
      <c r="DCP136" s="397"/>
      <c r="DCQ136" s="397"/>
      <c r="DCR136" s="397"/>
      <c r="DCS136" s="397"/>
      <c r="DCT136" s="397"/>
      <c r="DCU136" s="397"/>
      <c r="DCV136" s="397"/>
      <c r="DCW136" s="397"/>
      <c r="DCX136" s="397"/>
      <c r="DCY136" s="397"/>
      <c r="DCZ136" s="397"/>
      <c r="DDA136" s="397"/>
      <c r="DDB136" s="397"/>
      <c r="DDC136" s="397"/>
      <c r="DDD136" s="397"/>
      <c r="DDE136" s="397"/>
      <c r="DDF136" s="397"/>
      <c r="DDG136" s="397"/>
      <c r="DDH136" s="397"/>
      <c r="DDI136" s="397"/>
      <c r="DDJ136" s="397"/>
      <c r="DDK136" s="397"/>
      <c r="DDL136" s="397"/>
      <c r="DDM136" s="397"/>
      <c r="DDN136" s="397"/>
      <c r="DDO136" s="397"/>
      <c r="DDP136" s="397"/>
      <c r="DDQ136" s="397"/>
      <c r="DDR136" s="397"/>
      <c r="DDS136" s="397"/>
      <c r="DDT136" s="397"/>
      <c r="DDU136" s="397"/>
      <c r="DDV136" s="397"/>
      <c r="DDW136" s="397"/>
      <c r="DDX136" s="397"/>
      <c r="DDY136" s="397"/>
      <c r="DDZ136" s="397"/>
      <c r="DEA136" s="397"/>
      <c r="DEB136" s="397"/>
      <c r="DEC136" s="397"/>
      <c r="DED136" s="397"/>
      <c r="DEE136" s="397"/>
      <c r="DEF136" s="397"/>
      <c r="DEG136" s="397"/>
      <c r="DEH136" s="397"/>
      <c r="DEI136" s="397"/>
      <c r="DEJ136" s="397"/>
      <c r="DEK136" s="397"/>
      <c r="DEL136" s="397"/>
      <c r="DEM136" s="397"/>
      <c r="DEN136" s="397"/>
      <c r="DEO136" s="397"/>
      <c r="DEP136" s="397"/>
      <c r="DEQ136" s="397"/>
      <c r="DER136" s="397"/>
      <c r="DES136" s="397"/>
      <c r="DET136" s="397"/>
      <c r="DEU136" s="397"/>
      <c r="DEV136" s="397"/>
      <c r="DEW136" s="397"/>
      <c r="DEX136" s="397"/>
      <c r="DEY136" s="397"/>
      <c r="DEZ136" s="397"/>
      <c r="DFA136" s="397"/>
      <c r="DFB136" s="397"/>
      <c r="DFC136" s="397"/>
      <c r="DFD136" s="397"/>
      <c r="DFE136" s="397"/>
      <c r="DFF136" s="397"/>
      <c r="DFG136" s="397"/>
      <c r="DFH136" s="397"/>
      <c r="DFI136" s="397"/>
      <c r="DFJ136" s="397"/>
      <c r="DFK136" s="397"/>
      <c r="DFL136" s="397"/>
      <c r="DFM136" s="397"/>
      <c r="DFN136" s="397"/>
      <c r="DFO136" s="397"/>
      <c r="DFP136" s="397"/>
      <c r="DFQ136" s="397"/>
      <c r="DFR136" s="397"/>
      <c r="DFS136" s="397"/>
      <c r="DFT136" s="397"/>
      <c r="DFU136" s="397"/>
      <c r="DFV136" s="397"/>
      <c r="DFW136" s="397"/>
      <c r="DFX136" s="397"/>
      <c r="DFY136" s="397"/>
      <c r="DFZ136" s="397"/>
      <c r="DGA136" s="397"/>
      <c r="DGB136" s="397"/>
      <c r="DGC136" s="397"/>
      <c r="DGD136" s="397"/>
      <c r="DGE136" s="397"/>
      <c r="DGF136" s="397"/>
      <c r="DGG136" s="397"/>
      <c r="DGH136" s="397"/>
      <c r="DGI136" s="397"/>
      <c r="DGJ136" s="397"/>
      <c r="DGK136" s="397"/>
      <c r="DGL136" s="397"/>
      <c r="DGM136" s="397"/>
      <c r="DGN136" s="397"/>
      <c r="DGO136" s="397"/>
      <c r="DGP136" s="397"/>
      <c r="DGQ136" s="397"/>
      <c r="DGR136" s="397"/>
      <c r="DGS136" s="397"/>
      <c r="DGT136" s="397"/>
      <c r="DGU136" s="397"/>
      <c r="DGV136" s="397"/>
      <c r="DGW136" s="397"/>
      <c r="DGX136" s="397"/>
      <c r="DGY136" s="397"/>
      <c r="DGZ136" s="397"/>
      <c r="DHA136" s="397"/>
      <c r="DHB136" s="397"/>
      <c r="DHC136" s="397"/>
      <c r="DHD136" s="397"/>
      <c r="DHE136" s="397"/>
      <c r="DHF136" s="397"/>
      <c r="DHG136" s="397"/>
      <c r="DHH136" s="397"/>
      <c r="DHI136" s="397"/>
      <c r="DHJ136" s="397"/>
      <c r="DHK136" s="397"/>
      <c r="DHL136" s="397"/>
      <c r="DHM136" s="397"/>
      <c r="DHN136" s="397"/>
      <c r="DHO136" s="397"/>
      <c r="DHP136" s="397"/>
      <c r="DHQ136" s="397"/>
      <c r="DHR136" s="397"/>
      <c r="DHS136" s="397"/>
      <c r="DHT136" s="397"/>
      <c r="DHU136" s="397"/>
      <c r="DHV136" s="397"/>
      <c r="DHW136" s="397"/>
      <c r="DHX136" s="397"/>
      <c r="DHY136" s="397"/>
      <c r="DHZ136" s="397"/>
      <c r="DIA136" s="397"/>
      <c r="DIB136" s="397"/>
      <c r="DIC136" s="397"/>
      <c r="DID136" s="397"/>
      <c r="DIE136" s="397"/>
      <c r="DIF136" s="397"/>
      <c r="DIG136" s="397"/>
      <c r="DIH136" s="397"/>
      <c r="DII136" s="397"/>
      <c r="DIJ136" s="397"/>
      <c r="DIK136" s="397"/>
      <c r="DIL136" s="397"/>
      <c r="DIM136" s="397"/>
      <c r="DIN136" s="397"/>
      <c r="DIO136" s="397"/>
      <c r="DIP136" s="397"/>
      <c r="DIQ136" s="397"/>
      <c r="DIR136" s="397"/>
      <c r="DIS136" s="397"/>
      <c r="DIT136" s="397"/>
      <c r="DIU136" s="397"/>
      <c r="DIV136" s="397"/>
      <c r="DIW136" s="397"/>
      <c r="DIX136" s="397"/>
      <c r="DIY136" s="397"/>
      <c r="DIZ136" s="397"/>
      <c r="DJA136" s="397"/>
      <c r="DJB136" s="397"/>
      <c r="DJC136" s="397"/>
      <c r="DJD136" s="397"/>
      <c r="DJE136" s="397"/>
      <c r="DJF136" s="397"/>
      <c r="DJG136" s="397"/>
      <c r="DJH136" s="397"/>
      <c r="DJI136" s="397"/>
      <c r="DJJ136" s="397"/>
      <c r="DJK136" s="397"/>
      <c r="DJL136" s="397"/>
      <c r="DJM136" s="397"/>
      <c r="DJN136" s="397"/>
      <c r="DJO136" s="397"/>
      <c r="DJP136" s="397"/>
      <c r="DJQ136" s="397"/>
      <c r="DJR136" s="397"/>
      <c r="DJS136" s="397"/>
      <c r="DJT136" s="397"/>
      <c r="DJU136" s="397"/>
      <c r="DJV136" s="397"/>
      <c r="DJW136" s="397"/>
      <c r="DJX136" s="397"/>
      <c r="DJY136" s="397"/>
      <c r="DJZ136" s="397"/>
      <c r="DKA136" s="397"/>
      <c r="DKB136" s="397"/>
      <c r="DKC136" s="397"/>
      <c r="DKD136" s="397"/>
      <c r="DKE136" s="397"/>
      <c r="DKF136" s="397"/>
      <c r="DKG136" s="397"/>
      <c r="DKH136" s="397"/>
      <c r="DKI136" s="397"/>
      <c r="DKJ136" s="397"/>
      <c r="DKK136" s="397"/>
      <c r="DKL136" s="397"/>
      <c r="DKM136" s="397"/>
      <c r="DKN136" s="397"/>
      <c r="DKO136" s="397"/>
      <c r="DKP136" s="397"/>
      <c r="DKQ136" s="397"/>
      <c r="DKR136" s="397"/>
      <c r="DKS136" s="397"/>
      <c r="DKT136" s="397"/>
      <c r="DKU136" s="397"/>
      <c r="DKV136" s="397"/>
      <c r="DKW136" s="397"/>
      <c r="DKX136" s="397"/>
      <c r="DKY136" s="397"/>
      <c r="DKZ136" s="397"/>
      <c r="DLA136" s="397"/>
      <c r="DLB136" s="397"/>
      <c r="DLC136" s="397"/>
      <c r="DLD136" s="397"/>
      <c r="DLE136" s="397"/>
      <c r="DLF136" s="397"/>
      <c r="DLG136" s="397"/>
      <c r="DLH136" s="397"/>
      <c r="DLI136" s="397"/>
      <c r="DLJ136" s="397"/>
      <c r="DLK136" s="397"/>
      <c r="DLL136" s="397"/>
      <c r="DLM136" s="397"/>
      <c r="DLN136" s="397"/>
      <c r="DLO136" s="397"/>
      <c r="DLP136" s="397"/>
      <c r="DLQ136" s="397"/>
      <c r="DLR136" s="397"/>
      <c r="DLS136" s="397"/>
      <c r="DLT136" s="397"/>
      <c r="DLU136" s="397"/>
      <c r="DLV136" s="397"/>
      <c r="DLW136" s="397"/>
      <c r="DLX136" s="397"/>
      <c r="DLY136" s="397"/>
      <c r="DLZ136" s="397"/>
      <c r="DMA136" s="397"/>
      <c r="DMB136" s="397"/>
      <c r="DMC136" s="397"/>
      <c r="DMD136" s="397"/>
      <c r="DME136" s="397"/>
      <c r="DMF136" s="397"/>
      <c r="DMG136" s="397"/>
      <c r="DMH136" s="397"/>
      <c r="DMI136" s="397"/>
      <c r="DMJ136" s="397"/>
      <c r="DMK136" s="397"/>
      <c r="DML136" s="397"/>
      <c r="DMM136" s="397"/>
      <c r="DMN136" s="397"/>
      <c r="DMO136" s="397"/>
      <c r="DMP136" s="397"/>
      <c r="DMQ136" s="397"/>
      <c r="DMR136" s="397"/>
      <c r="DMS136" s="397"/>
      <c r="DMT136" s="397"/>
      <c r="DMU136" s="397"/>
      <c r="DMV136" s="397"/>
      <c r="DMW136" s="397"/>
      <c r="DMX136" s="397"/>
      <c r="DMY136" s="397"/>
      <c r="DMZ136" s="397"/>
      <c r="DNA136" s="397"/>
      <c r="DNB136" s="397"/>
      <c r="DNC136" s="397"/>
      <c r="DND136" s="397"/>
      <c r="DNE136" s="397"/>
      <c r="DNF136" s="397"/>
      <c r="DNG136" s="397"/>
      <c r="DNH136" s="397"/>
      <c r="DNI136" s="397"/>
      <c r="DNJ136" s="397"/>
      <c r="DNK136" s="397"/>
      <c r="DNL136" s="397"/>
      <c r="DNM136" s="397"/>
      <c r="DNN136" s="397"/>
      <c r="DNO136" s="397"/>
      <c r="DNP136" s="397"/>
      <c r="DNQ136" s="397"/>
      <c r="DNR136" s="397"/>
      <c r="DNS136" s="397"/>
      <c r="DNT136" s="397"/>
      <c r="DNU136" s="397"/>
      <c r="DNV136" s="397"/>
      <c r="DNW136" s="397"/>
      <c r="DNX136" s="397"/>
      <c r="DNY136" s="397"/>
      <c r="DNZ136" s="397"/>
      <c r="DOA136" s="397"/>
      <c r="DOB136" s="397"/>
      <c r="DOC136" s="397"/>
      <c r="DOD136" s="397"/>
      <c r="DOE136" s="397"/>
      <c r="DOF136" s="397"/>
      <c r="DOG136" s="397"/>
      <c r="DOH136" s="397"/>
      <c r="DOI136" s="397"/>
      <c r="DOJ136" s="397"/>
      <c r="DOK136" s="397"/>
      <c r="DOL136" s="397"/>
      <c r="DOM136" s="397"/>
      <c r="DON136" s="397"/>
      <c r="DOO136" s="397"/>
      <c r="DOP136" s="397"/>
      <c r="DOQ136" s="397"/>
      <c r="DOR136" s="397"/>
      <c r="DOS136" s="397"/>
      <c r="DOT136" s="397"/>
      <c r="DOU136" s="397"/>
      <c r="DOV136" s="397"/>
      <c r="DOW136" s="397"/>
      <c r="DOX136" s="397"/>
      <c r="DOY136" s="397"/>
      <c r="DOZ136" s="397"/>
      <c r="DPA136" s="397"/>
      <c r="DPB136" s="397"/>
      <c r="DPC136" s="397"/>
      <c r="DPD136" s="397"/>
      <c r="DPE136" s="397"/>
      <c r="DPF136" s="397"/>
      <c r="DPG136" s="397"/>
      <c r="DPH136" s="397"/>
      <c r="DPI136" s="397"/>
      <c r="DPJ136" s="397"/>
      <c r="DPK136" s="397"/>
      <c r="DPL136" s="397"/>
      <c r="DPM136" s="397"/>
      <c r="DPN136" s="397"/>
      <c r="DPO136" s="397"/>
      <c r="DPP136" s="397"/>
      <c r="DPQ136" s="397"/>
      <c r="DPR136" s="397"/>
      <c r="DPS136" s="397"/>
      <c r="DPT136" s="397"/>
      <c r="DPU136" s="397"/>
      <c r="DPV136" s="397"/>
      <c r="DPW136" s="397"/>
      <c r="DPX136" s="397"/>
      <c r="DPY136" s="397"/>
      <c r="DPZ136" s="397"/>
      <c r="DQA136" s="397"/>
      <c r="DQB136" s="397"/>
      <c r="DQC136" s="397"/>
      <c r="DQD136" s="397"/>
      <c r="DQE136" s="397"/>
      <c r="DQF136" s="397"/>
      <c r="DQG136" s="397"/>
      <c r="DQH136" s="397"/>
      <c r="DQI136" s="397"/>
      <c r="DQJ136" s="397"/>
      <c r="DQK136" s="397"/>
      <c r="DQL136" s="397"/>
      <c r="DQM136" s="397"/>
      <c r="DQN136" s="397"/>
      <c r="DQO136" s="397"/>
      <c r="DQP136" s="397"/>
      <c r="DQQ136" s="397"/>
      <c r="DQR136" s="397"/>
      <c r="DQS136" s="397"/>
      <c r="DQT136" s="397"/>
      <c r="DQU136" s="397"/>
      <c r="DQV136" s="397"/>
      <c r="DQW136" s="397"/>
      <c r="DQX136" s="397"/>
      <c r="DQY136" s="397"/>
      <c r="DQZ136" s="397"/>
      <c r="DRA136" s="397"/>
      <c r="DRB136" s="397"/>
      <c r="DRC136" s="397"/>
      <c r="DRD136" s="397"/>
      <c r="DRE136" s="397"/>
      <c r="DRF136" s="397"/>
      <c r="DRG136" s="397"/>
      <c r="DRH136" s="397"/>
      <c r="DRI136" s="397"/>
      <c r="DRJ136" s="397"/>
      <c r="DRK136" s="397"/>
      <c r="DRL136" s="397"/>
      <c r="DRM136" s="397"/>
      <c r="DRN136" s="397"/>
      <c r="DRO136" s="397"/>
      <c r="DRP136" s="397"/>
      <c r="DRQ136" s="397"/>
      <c r="DRR136" s="397"/>
      <c r="DRS136" s="397"/>
      <c r="DRT136" s="397"/>
      <c r="DRU136" s="397"/>
      <c r="DRV136" s="397"/>
      <c r="DRW136" s="397"/>
      <c r="DRX136" s="397"/>
      <c r="DRY136" s="397"/>
      <c r="DRZ136" s="397"/>
      <c r="DSA136" s="397"/>
      <c r="DSB136" s="397"/>
      <c r="DSC136" s="397"/>
      <c r="DSD136" s="397"/>
      <c r="DSE136" s="397"/>
      <c r="DSF136" s="397"/>
      <c r="DSG136" s="397"/>
      <c r="DSH136" s="397"/>
      <c r="DSI136" s="397"/>
      <c r="DSJ136" s="397"/>
      <c r="DSK136" s="397"/>
      <c r="DSL136" s="397"/>
      <c r="DSM136" s="397"/>
      <c r="DSN136" s="397"/>
      <c r="DSO136" s="397"/>
      <c r="DSP136" s="397"/>
      <c r="DSQ136" s="397"/>
      <c r="DSR136" s="397"/>
      <c r="DSS136" s="397"/>
      <c r="DST136" s="397"/>
      <c r="DSU136" s="397"/>
      <c r="DSV136" s="397"/>
      <c r="DSW136" s="397"/>
      <c r="DSX136" s="397"/>
      <c r="DSY136" s="397"/>
      <c r="DSZ136" s="397"/>
      <c r="DTA136" s="397"/>
      <c r="DTB136" s="397"/>
      <c r="DTC136" s="397"/>
      <c r="DTD136" s="397"/>
      <c r="DTE136" s="397"/>
      <c r="DTF136" s="397"/>
      <c r="DTG136" s="397"/>
      <c r="DTH136" s="397"/>
      <c r="DTI136" s="397"/>
      <c r="DTJ136" s="397"/>
      <c r="DTK136" s="397"/>
      <c r="DTL136" s="397"/>
      <c r="DTM136" s="397"/>
      <c r="DTN136" s="397"/>
      <c r="DTO136" s="397"/>
      <c r="DTP136" s="397"/>
      <c r="DTQ136" s="397"/>
      <c r="DTR136" s="397"/>
      <c r="DTS136" s="397"/>
      <c r="DTT136" s="397"/>
      <c r="DTU136" s="397"/>
      <c r="DTV136" s="397"/>
      <c r="DTW136" s="397"/>
      <c r="DTX136" s="397"/>
      <c r="DTY136" s="397"/>
      <c r="DTZ136" s="397"/>
      <c r="DUA136" s="397"/>
      <c r="DUB136" s="397"/>
      <c r="DUC136" s="397"/>
      <c r="DUD136" s="397"/>
      <c r="DUE136" s="397"/>
      <c r="DUF136" s="397"/>
      <c r="DUG136" s="397"/>
      <c r="DUH136" s="397"/>
      <c r="DUI136" s="397"/>
      <c r="DUJ136" s="397"/>
      <c r="DUK136" s="397"/>
      <c r="DUL136" s="397"/>
      <c r="DUM136" s="397"/>
      <c r="DUN136" s="397"/>
      <c r="DUO136" s="397"/>
      <c r="DUP136" s="397"/>
      <c r="DUQ136" s="397"/>
      <c r="DUR136" s="397"/>
      <c r="DUS136" s="397"/>
      <c r="DUT136" s="397"/>
      <c r="DUU136" s="397"/>
      <c r="DUV136" s="397"/>
      <c r="DUW136" s="397"/>
      <c r="DUX136" s="397"/>
      <c r="DUY136" s="397"/>
      <c r="DUZ136" s="397"/>
      <c r="DVA136" s="397"/>
      <c r="DVB136" s="397"/>
      <c r="DVC136" s="397"/>
      <c r="DVD136" s="397"/>
      <c r="DVE136" s="397"/>
      <c r="DVF136" s="397"/>
      <c r="DVG136" s="397"/>
      <c r="DVH136" s="397"/>
      <c r="DVI136" s="397"/>
      <c r="DVJ136" s="397"/>
      <c r="DVK136" s="397"/>
      <c r="DVL136" s="397"/>
      <c r="DVM136" s="397"/>
      <c r="DVN136" s="397"/>
      <c r="DVO136" s="397"/>
      <c r="DVP136" s="397"/>
      <c r="DVQ136" s="397"/>
      <c r="DVR136" s="397"/>
      <c r="DVS136" s="397"/>
      <c r="DVT136" s="397"/>
      <c r="DVU136" s="397"/>
      <c r="DVV136" s="397"/>
      <c r="DVW136" s="397"/>
      <c r="DVX136" s="397"/>
      <c r="DVY136" s="397"/>
      <c r="DVZ136" s="397"/>
      <c r="DWA136" s="397"/>
      <c r="DWB136" s="397"/>
      <c r="DWC136" s="397"/>
      <c r="DWD136" s="397"/>
      <c r="DWE136" s="397"/>
      <c r="DWF136" s="397"/>
      <c r="DWG136" s="397"/>
      <c r="DWH136" s="397"/>
      <c r="DWI136" s="397"/>
      <c r="DWJ136" s="397"/>
      <c r="DWK136" s="397"/>
      <c r="DWL136" s="397"/>
      <c r="DWM136" s="397"/>
      <c r="DWN136" s="397"/>
      <c r="DWO136" s="397"/>
      <c r="DWP136" s="397"/>
      <c r="DWQ136" s="397"/>
      <c r="DWR136" s="397"/>
      <c r="DWS136" s="397"/>
      <c r="DWT136" s="397"/>
      <c r="DWU136" s="397"/>
      <c r="DWV136" s="397"/>
      <c r="DWW136" s="397"/>
      <c r="DWX136" s="397"/>
      <c r="DWY136" s="397"/>
      <c r="DWZ136" s="397"/>
      <c r="DXA136" s="397"/>
      <c r="DXB136" s="397"/>
      <c r="DXC136" s="397"/>
      <c r="DXD136" s="397"/>
      <c r="DXE136" s="397"/>
      <c r="DXF136" s="397"/>
      <c r="DXG136" s="397"/>
      <c r="DXH136" s="397"/>
      <c r="DXI136" s="397"/>
      <c r="DXJ136" s="397"/>
      <c r="DXK136" s="397"/>
      <c r="DXL136" s="397"/>
      <c r="DXM136" s="397"/>
      <c r="DXN136" s="397"/>
      <c r="DXO136" s="397"/>
      <c r="DXP136" s="397"/>
      <c r="DXQ136" s="397"/>
      <c r="DXR136" s="397"/>
      <c r="DXS136" s="397"/>
      <c r="DXT136" s="397"/>
      <c r="DXU136" s="397"/>
      <c r="DXV136" s="397"/>
      <c r="DXW136" s="397"/>
      <c r="DXX136" s="397"/>
      <c r="DXY136" s="397"/>
      <c r="DXZ136" s="397"/>
      <c r="DYA136" s="397"/>
      <c r="DYB136" s="397"/>
      <c r="DYC136" s="397"/>
      <c r="DYD136" s="397"/>
      <c r="DYE136" s="397"/>
      <c r="DYF136" s="397"/>
      <c r="DYG136" s="397"/>
      <c r="DYH136" s="397"/>
      <c r="DYI136" s="397"/>
      <c r="DYJ136" s="397"/>
      <c r="DYK136" s="397"/>
      <c r="DYL136" s="397"/>
      <c r="DYM136" s="397"/>
      <c r="DYN136" s="397"/>
      <c r="DYO136" s="397"/>
      <c r="DYP136" s="397"/>
      <c r="DYQ136" s="397"/>
      <c r="DYR136" s="397"/>
      <c r="DYS136" s="397"/>
      <c r="DYT136" s="397"/>
      <c r="DYU136" s="397"/>
      <c r="DYV136" s="397"/>
      <c r="DYW136" s="397"/>
      <c r="DYX136" s="397"/>
      <c r="DYY136" s="397"/>
      <c r="DYZ136" s="397"/>
      <c r="DZA136" s="397"/>
      <c r="DZB136" s="397"/>
      <c r="DZC136" s="397"/>
      <c r="DZD136" s="397"/>
      <c r="DZE136" s="397"/>
      <c r="DZF136" s="397"/>
      <c r="DZG136" s="397"/>
      <c r="DZH136" s="397"/>
      <c r="DZI136" s="397"/>
      <c r="DZJ136" s="397"/>
      <c r="DZK136" s="397"/>
      <c r="DZL136" s="397"/>
      <c r="DZM136" s="397"/>
      <c r="DZN136" s="397"/>
      <c r="DZO136" s="397"/>
      <c r="DZP136" s="397"/>
      <c r="DZQ136" s="397"/>
      <c r="DZR136" s="397"/>
      <c r="DZS136" s="397"/>
      <c r="DZT136" s="397"/>
      <c r="DZU136" s="397"/>
      <c r="DZV136" s="397"/>
      <c r="DZW136" s="397"/>
      <c r="DZX136" s="397"/>
      <c r="DZY136" s="397"/>
      <c r="DZZ136" s="397"/>
      <c r="EAA136" s="397"/>
      <c r="EAB136" s="397"/>
      <c r="EAC136" s="397"/>
      <c r="EAD136" s="397"/>
      <c r="EAE136" s="397"/>
      <c r="EAF136" s="397"/>
      <c r="EAG136" s="397"/>
      <c r="EAH136" s="397"/>
      <c r="EAI136" s="397"/>
      <c r="EAJ136" s="397"/>
      <c r="EAK136" s="397"/>
      <c r="EAL136" s="397"/>
      <c r="EAM136" s="397"/>
      <c r="EAN136" s="397"/>
      <c r="EAO136" s="397"/>
      <c r="EAP136" s="397"/>
      <c r="EAQ136" s="397"/>
      <c r="EAR136" s="397"/>
      <c r="EAS136" s="397"/>
      <c r="EAT136" s="397"/>
      <c r="EAU136" s="397"/>
      <c r="EAV136" s="397"/>
      <c r="EAW136" s="397"/>
      <c r="EAX136" s="397"/>
      <c r="EAY136" s="397"/>
      <c r="EAZ136" s="397"/>
      <c r="EBA136" s="397"/>
      <c r="EBB136" s="397"/>
      <c r="EBC136" s="397"/>
      <c r="EBD136" s="397"/>
      <c r="EBE136" s="397"/>
      <c r="EBF136" s="397"/>
      <c r="EBG136" s="397"/>
      <c r="EBH136" s="397"/>
      <c r="EBI136" s="397"/>
      <c r="EBJ136" s="397"/>
      <c r="EBK136" s="397"/>
      <c r="EBL136" s="397"/>
      <c r="EBM136" s="397"/>
      <c r="EBN136" s="397"/>
      <c r="EBO136" s="397"/>
      <c r="EBP136" s="397"/>
      <c r="EBQ136" s="397"/>
      <c r="EBR136" s="397"/>
      <c r="EBS136" s="397"/>
      <c r="EBT136" s="397"/>
      <c r="EBU136" s="397"/>
      <c r="EBV136" s="397"/>
      <c r="EBW136" s="397"/>
      <c r="EBX136" s="397"/>
      <c r="EBY136" s="397"/>
      <c r="EBZ136" s="397"/>
      <c r="ECA136" s="397"/>
      <c r="ECB136" s="397"/>
      <c r="ECC136" s="397"/>
      <c r="ECD136" s="397"/>
      <c r="ECE136" s="397"/>
      <c r="ECF136" s="397"/>
      <c r="ECG136" s="397"/>
      <c r="ECH136" s="397"/>
      <c r="ECI136" s="397"/>
      <c r="ECJ136" s="397"/>
      <c r="ECK136" s="397"/>
      <c r="ECL136" s="397"/>
      <c r="ECM136" s="397"/>
      <c r="ECN136" s="397"/>
      <c r="ECO136" s="397"/>
      <c r="ECP136" s="397"/>
      <c r="ECQ136" s="397"/>
      <c r="ECR136" s="397"/>
      <c r="ECS136" s="397"/>
      <c r="ECT136" s="397"/>
      <c r="ECU136" s="397"/>
      <c r="ECV136" s="397"/>
      <c r="ECW136" s="397"/>
      <c r="ECX136" s="397"/>
      <c r="ECY136" s="397"/>
      <c r="ECZ136" s="397"/>
      <c r="EDA136" s="397"/>
      <c r="EDB136" s="397"/>
      <c r="EDC136" s="397"/>
      <c r="EDD136" s="397"/>
      <c r="EDE136" s="397"/>
      <c r="EDF136" s="397"/>
      <c r="EDG136" s="397"/>
      <c r="EDH136" s="397"/>
      <c r="EDI136" s="397"/>
      <c r="EDJ136" s="397"/>
      <c r="EDK136" s="397"/>
      <c r="EDL136" s="397"/>
      <c r="EDM136" s="397"/>
      <c r="EDN136" s="397"/>
      <c r="EDO136" s="397"/>
      <c r="EDP136" s="397"/>
      <c r="EDQ136" s="397"/>
      <c r="EDR136" s="397"/>
      <c r="EDS136" s="397"/>
      <c r="EDT136" s="397"/>
      <c r="EDU136" s="397"/>
      <c r="EDV136" s="397"/>
      <c r="EDW136" s="397"/>
      <c r="EDX136" s="397"/>
      <c r="EDY136" s="397"/>
      <c r="EDZ136" s="397"/>
      <c r="EEA136" s="397"/>
      <c r="EEB136" s="397"/>
      <c r="EEC136" s="397"/>
      <c r="EED136" s="397"/>
      <c r="EEE136" s="397"/>
      <c r="EEF136" s="397"/>
      <c r="EEG136" s="397"/>
      <c r="EEH136" s="397"/>
      <c r="EEI136" s="397"/>
      <c r="EEJ136" s="397"/>
      <c r="EEK136" s="397"/>
      <c r="EEL136" s="397"/>
      <c r="EEM136" s="397"/>
      <c r="EEN136" s="397"/>
      <c r="EEO136" s="397"/>
      <c r="EEP136" s="397"/>
      <c r="EEQ136" s="397"/>
      <c r="EER136" s="397"/>
      <c r="EES136" s="397"/>
      <c r="EET136" s="397"/>
      <c r="EEU136" s="397"/>
      <c r="EEV136" s="397"/>
      <c r="EEW136" s="397"/>
      <c r="EEX136" s="397"/>
      <c r="EEY136" s="397"/>
      <c r="EEZ136" s="397"/>
      <c r="EFA136" s="397"/>
      <c r="EFB136" s="397"/>
      <c r="EFC136" s="397"/>
      <c r="EFD136" s="397"/>
      <c r="EFE136" s="397"/>
      <c r="EFF136" s="397"/>
      <c r="EFG136" s="397"/>
      <c r="EFH136" s="397"/>
      <c r="EFI136" s="397"/>
      <c r="EFJ136" s="397"/>
      <c r="EFK136" s="397"/>
      <c r="EFL136" s="397"/>
      <c r="EFM136" s="397"/>
      <c r="EFN136" s="397"/>
      <c r="EFO136" s="397"/>
      <c r="EFP136" s="397"/>
      <c r="EFQ136" s="397"/>
      <c r="EFR136" s="397"/>
      <c r="EFS136" s="397"/>
      <c r="EFT136" s="397"/>
      <c r="EFU136" s="397"/>
      <c r="EFV136" s="397"/>
      <c r="EFW136" s="397"/>
      <c r="EFX136" s="397"/>
      <c r="EFY136" s="397"/>
      <c r="EFZ136" s="397"/>
      <c r="EGA136" s="397"/>
      <c r="EGB136" s="397"/>
      <c r="EGC136" s="397"/>
      <c r="EGD136" s="397"/>
      <c r="EGE136" s="397"/>
      <c r="EGF136" s="397"/>
      <c r="EGG136" s="397"/>
      <c r="EGH136" s="397"/>
      <c r="EGI136" s="397"/>
      <c r="EGJ136" s="397"/>
      <c r="EGK136" s="397"/>
      <c r="EGL136" s="397"/>
      <c r="EGM136" s="397"/>
      <c r="EGN136" s="397"/>
      <c r="EGO136" s="397"/>
      <c r="EGP136" s="397"/>
      <c r="EGQ136" s="397"/>
      <c r="EGR136" s="397"/>
      <c r="EGS136" s="397"/>
      <c r="EGT136" s="397"/>
      <c r="EGU136" s="397"/>
      <c r="EGV136" s="397"/>
      <c r="EGW136" s="397"/>
      <c r="EGX136" s="397"/>
      <c r="EGY136" s="397"/>
      <c r="EGZ136" s="397"/>
      <c r="EHA136" s="397"/>
      <c r="EHB136" s="397"/>
      <c r="EHC136" s="397"/>
      <c r="EHD136" s="397"/>
      <c r="EHE136" s="397"/>
      <c r="EHF136" s="397"/>
      <c r="EHG136" s="397"/>
      <c r="EHH136" s="397"/>
      <c r="EHI136" s="397"/>
      <c r="EHJ136" s="397"/>
      <c r="EHK136" s="397"/>
      <c r="EHL136" s="397"/>
      <c r="EHM136" s="397"/>
      <c r="EHN136" s="397"/>
      <c r="EHO136" s="397"/>
      <c r="EHP136" s="397"/>
      <c r="EHQ136" s="397"/>
      <c r="EHR136" s="397"/>
      <c r="EHS136" s="397"/>
      <c r="EHT136" s="397"/>
      <c r="EHU136" s="397"/>
      <c r="EHV136" s="397"/>
      <c r="EHW136" s="397"/>
      <c r="EHX136" s="397"/>
      <c r="EHY136" s="397"/>
      <c r="EHZ136" s="397"/>
      <c r="EIA136" s="397"/>
      <c r="EIB136" s="397"/>
      <c r="EIC136" s="397"/>
      <c r="EID136" s="397"/>
      <c r="EIE136" s="397"/>
      <c r="EIF136" s="397"/>
      <c r="EIG136" s="397"/>
      <c r="EIH136" s="397"/>
      <c r="EII136" s="397"/>
      <c r="EIJ136" s="397"/>
      <c r="EIK136" s="397"/>
      <c r="EIL136" s="397"/>
      <c r="EIM136" s="397"/>
      <c r="EIN136" s="397"/>
      <c r="EIO136" s="397"/>
      <c r="EIP136" s="397"/>
      <c r="EIQ136" s="397"/>
      <c r="EIR136" s="397"/>
      <c r="EIS136" s="397"/>
      <c r="EIT136" s="397"/>
      <c r="EIU136" s="397"/>
      <c r="EIV136" s="397"/>
      <c r="EIW136" s="397"/>
      <c r="EIX136" s="397"/>
      <c r="EIY136" s="397"/>
      <c r="EIZ136" s="397"/>
      <c r="EJA136" s="397"/>
      <c r="EJB136" s="397"/>
      <c r="EJC136" s="397"/>
      <c r="EJD136" s="397"/>
      <c r="EJE136" s="397"/>
      <c r="EJF136" s="397"/>
      <c r="EJG136" s="397"/>
      <c r="EJH136" s="397"/>
      <c r="EJI136" s="397"/>
      <c r="EJJ136" s="397"/>
      <c r="EJK136" s="397"/>
      <c r="EJL136" s="397"/>
      <c r="EJM136" s="397"/>
      <c r="EJN136" s="397"/>
      <c r="EJO136" s="397"/>
      <c r="EJP136" s="397"/>
      <c r="EJQ136" s="397"/>
      <c r="EJR136" s="397"/>
      <c r="EJS136" s="397"/>
      <c r="EJT136" s="397"/>
      <c r="EJU136" s="397"/>
      <c r="EJV136" s="397"/>
      <c r="EJW136" s="397"/>
      <c r="EJX136" s="397"/>
      <c r="EJY136" s="397"/>
      <c r="EJZ136" s="397"/>
      <c r="EKA136" s="397"/>
      <c r="EKB136" s="397"/>
      <c r="EKC136" s="397"/>
      <c r="EKD136" s="397"/>
      <c r="EKE136" s="397"/>
      <c r="EKF136" s="397"/>
      <c r="EKG136" s="397"/>
      <c r="EKH136" s="397"/>
      <c r="EKI136" s="397"/>
      <c r="EKJ136" s="397"/>
      <c r="EKK136" s="397"/>
      <c r="EKL136" s="397"/>
      <c r="EKM136" s="397"/>
      <c r="EKN136" s="397"/>
      <c r="EKO136" s="397"/>
      <c r="EKP136" s="397"/>
      <c r="EKQ136" s="397"/>
      <c r="EKR136" s="397"/>
      <c r="EKS136" s="397"/>
      <c r="EKT136" s="397"/>
      <c r="EKU136" s="397"/>
      <c r="EKV136" s="397"/>
      <c r="EKW136" s="397"/>
      <c r="EKX136" s="397"/>
      <c r="EKY136" s="397"/>
      <c r="EKZ136" s="397"/>
      <c r="ELA136" s="397"/>
      <c r="ELB136" s="397"/>
      <c r="ELC136" s="397"/>
      <c r="ELD136" s="397"/>
      <c r="ELE136" s="397"/>
      <c r="ELF136" s="397"/>
      <c r="ELG136" s="397"/>
      <c r="ELH136" s="397"/>
      <c r="ELI136" s="397"/>
      <c r="ELJ136" s="397"/>
      <c r="ELK136" s="397"/>
      <c r="ELL136" s="397"/>
      <c r="ELM136" s="397"/>
      <c r="ELN136" s="397"/>
      <c r="ELO136" s="397"/>
      <c r="ELP136" s="397"/>
      <c r="ELQ136" s="397"/>
      <c r="ELR136" s="397"/>
      <c r="ELS136" s="397"/>
      <c r="ELT136" s="397"/>
      <c r="ELU136" s="397"/>
      <c r="ELV136" s="397"/>
      <c r="ELW136" s="397"/>
      <c r="ELX136" s="397"/>
      <c r="ELY136" s="397"/>
      <c r="ELZ136" s="397"/>
      <c r="EMA136" s="397"/>
      <c r="EMB136" s="397"/>
      <c r="EMC136" s="397"/>
      <c r="EMD136" s="397"/>
      <c r="EME136" s="397"/>
      <c r="EMF136" s="397"/>
      <c r="EMG136" s="397"/>
      <c r="EMH136" s="397"/>
      <c r="EMI136" s="397"/>
      <c r="EMJ136" s="397"/>
      <c r="EMK136" s="397"/>
      <c r="EML136" s="397"/>
      <c r="EMM136" s="397"/>
      <c r="EMN136" s="397"/>
      <c r="EMO136" s="397"/>
      <c r="EMP136" s="397"/>
      <c r="EMQ136" s="397"/>
      <c r="EMR136" s="397"/>
      <c r="EMS136" s="397"/>
      <c r="EMT136" s="397"/>
      <c r="EMU136" s="397"/>
      <c r="EMV136" s="397"/>
      <c r="EMW136" s="397"/>
      <c r="EMX136" s="397"/>
      <c r="EMY136" s="397"/>
      <c r="EMZ136" s="397"/>
      <c r="ENA136" s="397"/>
      <c r="ENB136" s="397"/>
      <c r="ENC136" s="397"/>
      <c r="END136" s="397"/>
      <c r="ENE136" s="397"/>
      <c r="ENF136" s="397"/>
      <c r="ENG136" s="397"/>
      <c r="ENH136" s="397"/>
      <c r="ENI136" s="397"/>
      <c r="ENJ136" s="397"/>
      <c r="ENK136" s="397"/>
      <c r="ENL136" s="397"/>
      <c r="ENM136" s="397"/>
      <c r="ENN136" s="397"/>
      <c r="ENO136" s="397"/>
      <c r="ENP136" s="397"/>
      <c r="ENQ136" s="397"/>
      <c r="ENR136" s="397"/>
      <c r="ENS136" s="397"/>
      <c r="ENT136" s="397"/>
      <c r="ENU136" s="397"/>
      <c r="ENV136" s="397"/>
      <c r="ENW136" s="397"/>
      <c r="ENX136" s="397"/>
      <c r="ENY136" s="397"/>
      <c r="ENZ136" s="397"/>
      <c r="EOA136" s="397"/>
      <c r="EOB136" s="397"/>
      <c r="EOC136" s="397"/>
      <c r="EOD136" s="397"/>
      <c r="EOE136" s="397"/>
      <c r="EOF136" s="397"/>
      <c r="EOG136" s="397"/>
      <c r="EOH136" s="397"/>
      <c r="EOI136" s="397"/>
      <c r="EOJ136" s="397"/>
      <c r="EOK136" s="397"/>
      <c r="EOL136" s="397"/>
      <c r="EOM136" s="397"/>
      <c r="EON136" s="397"/>
      <c r="EOO136" s="397"/>
      <c r="EOP136" s="397"/>
      <c r="EOQ136" s="397"/>
      <c r="EOR136" s="397"/>
      <c r="EOS136" s="397"/>
      <c r="EOT136" s="397"/>
      <c r="EOU136" s="397"/>
      <c r="EOV136" s="397"/>
      <c r="EOW136" s="397"/>
      <c r="EOX136" s="397"/>
      <c r="EOY136" s="397"/>
      <c r="EOZ136" s="397"/>
      <c r="EPA136" s="397"/>
      <c r="EPB136" s="397"/>
      <c r="EPC136" s="397"/>
      <c r="EPD136" s="397"/>
      <c r="EPE136" s="397"/>
      <c r="EPF136" s="397"/>
      <c r="EPG136" s="397"/>
      <c r="EPH136" s="397"/>
      <c r="EPI136" s="397"/>
      <c r="EPJ136" s="397"/>
      <c r="EPK136" s="397"/>
      <c r="EPL136" s="397"/>
      <c r="EPM136" s="397"/>
      <c r="EPN136" s="397"/>
      <c r="EPO136" s="397"/>
      <c r="EPP136" s="397"/>
      <c r="EPQ136" s="397"/>
      <c r="EPR136" s="397"/>
      <c r="EPS136" s="397"/>
      <c r="EPT136" s="397"/>
      <c r="EPU136" s="397"/>
      <c r="EPV136" s="397"/>
      <c r="EPW136" s="397"/>
      <c r="EPX136" s="397"/>
      <c r="EPY136" s="397"/>
      <c r="EPZ136" s="397"/>
      <c r="EQA136" s="397"/>
      <c r="EQB136" s="397"/>
      <c r="EQC136" s="397"/>
      <c r="EQD136" s="397"/>
      <c r="EQE136" s="397"/>
      <c r="EQF136" s="397"/>
      <c r="EQG136" s="397"/>
      <c r="EQH136" s="397"/>
      <c r="EQI136" s="397"/>
      <c r="EQJ136" s="397"/>
      <c r="EQK136" s="397"/>
      <c r="EQL136" s="397"/>
      <c r="EQM136" s="397"/>
      <c r="EQN136" s="397"/>
      <c r="EQO136" s="397"/>
      <c r="EQP136" s="397"/>
      <c r="EQQ136" s="397"/>
      <c r="EQR136" s="397"/>
      <c r="EQS136" s="397"/>
      <c r="EQT136" s="397"/>
      <c r="EQU136" s="397"/>
      <c r="EQV136" s="397"/>
      <c r="EQW136" s="397"/>
      <c r="EQX136" s="397"/>
      <c r="EQY136" s="397"/>
      <c r="EQZ136" s="397"/>
      <c r="ERA136" s="397"/>
      <c r="ERB136" s="397"/>
      <c r="ERC136" s="397"/>
      <c r="ERD136" s="397"/>
      <c r="ERE136" s="397"/>
      <c r="ERF136" s="397"/>
      <c r="ERG136" s="397"/>
      <c r="ERH136" s="397"/>
      <c r="ERI136" s="397"/>
      <c r="ERJ136" s="397"/>
      <c r="ERK136" s="397"/>
      <c r="ERL136" s="397"/>
      <c r="ERM136" s="397"/>
      <c r="ERN136" s="397"/>
      <c r="ERO136" s="397"/>
      <c r="ERP136" s="397"/>
      <c r="ERQ136" s="397"/>
      <c r="ERR136" s="397"/>
      <c r="ERS136" s="397"/>
      <c r="ERT136" s="397"/>
      <c r="ERU136" s="397"/>
      <c r="ERV136" s="397"/>
      <c r="ERW136" s="397"/>
      <c r="ERX136" s="397"/>
      <c r="ERY136" s="397"/>
      <c r="ERZ136" s="397"/>
      <c r="ESA136" s="397"/>
      <c r="ESB136" s="397"/>
      <c r="ESC136" s="397"/>
      <c r="ESD136" s="397"/>
      <c r="ESE136" s="397"/>
      <c r="ESF136" s="397"/>
      <c r="ESG136" s="397"/>
      <c r="ESH136" s="397"/>
      <c r="ESI136" s="397"/>
      <c r="ESJ136" s="397"/>
      <c r="ESK136" s="397"/>
      <c r="ESL136" s="397"/>
      <c r="ESM136" s="397"/>
      <c r="ESN136" s="397"/>
      <c r="ESO136" s="397"/>
      <c r="ESP136" s="397"/>
      <c r="ESQ136" s="397"/>
      <c r="ESR136" s="397"/>
      <c r="ESS136" s="397"/>
      <c r="EST136" s="397"/>
      <c r="ESU136" s="397"/>
      <c r="ESV136" s="397"/>
      <c r="ESW136" s="397"/>
      <c r="ESX136" s="397"/>
      <c r="ESY136" s="397"/>
      <c r="ESZ136" s="397"/>
      <c r="ETA136" s="397"/>
      <c r="ETB136" s="397"/>
      <c r="ETC136" s="397"/>
      <c r="ETD136" s="397"/>
      <c r="ETE136" s="397"/>
      <c r="ETF136" s="397"/>
      <c r="ETG136" s="397"/>
      <c r="ETH136" s="397"/>
      <c r="ETI136" s="397"/>
      <c r="ETJ136" s="397"/>
      <c r="ETK136" s="397"/>
      <c r="ETL136" s="397"/>
      <c r="ETM136" s="397"/>
      <c r="ETN136" s="397"/>
      <c r="ETO136" s="397"/>
      <c r="ETP136" s="397"/>
      <c r="ETQ136" s="397"/>
      <c r="ETR136" s="397"/>
      <c r="ETS136" s="397"/>
      <c r="ETT136" s="397"/>
      <c r="ETU136" s="397"/>
      <c r="ETV136" s="397"/>
      <c r="ETW136" s="397"/>
      <c r="ETX136" s="397"/>
      <c r="ETY136" s="397"/>
      <c r="ETZ136" s="397"/>
      <c r="EUA136" s="397"/>
      <c r="EUB136" s="397"/>
      <c r="EUC136" s="397"/>
      <c r="EUD136" s="397"/>
      <c r="EUE136" s="397"/>
      <c r="EUF136" s="397"/>
      <c r="EUG136" s="397"/>
      <c r="EUH136" s="397"/>
      <c r="EUI136" s="397"/>
      <c r="EUJ136" s="397"/>
      <c r="EUK136" s="397"/>
      <c r="EUL136" s="397"/>
      <c r="EUM136" s="397"/>
      <c r="EUN136" s="397"/>
      <c r="EUO136" s="397"/>
      <c r="EUP136" s="397"/>
      <c r="EUQ136" s="397"/>
      <c r="EUR136" s="397"/>
      <c r="EUS136" s="397"/>
      <c r="EUT136" s="397"/>
      <c r="EUU136" s="397"/>
      <c r="EUV136" s="397"/>
      <c r="EUW136" s="397"/>
      <c r="EUX136" s="397"/>
      <c r="EUY136" s="397"/>
      <c r="EUZ136" s="397"/>
      <c r="EVA136" s="397"/>
      <c r="EVB136" s="397"/>
      <c r="EVC136" s="397"/>
      <c r="EVD136" s="397"/>
      <c r="EVE136" s="397"/>
      <c r="EVF136" s="397"/>
      <c r="EVG136" s="397"/>
      <c r="EVH136" s="397"/>
      <c r="EVI136" s="397"/>
      <c r="EVJ136" s="397"/>
      <c r="EVK136" s="397"/>
      <c r="EVL136" s="397"/>
      <c r="EVM136" s="397"/>
      <c r="EVN136" s="397"/>
      <c r="EVO136" s="397"/>
      <c r="EVP136" s="397"/>
      <c r="EVQ136" s="397"/>
      <c r="EVR136" s="397"/>
      <c r="EVS136" s="397"/>
      <c r="EVT136" s="397"/>
      <c r="EVU136" s="397"/>
      <c r="EVV136" s="397"/>
      <c r="EVW136" s="397"/>
      <c r="EVX136" s="397"/>
      <c r="EVY136" s="397"/>
      <c r="EVZ136" s="397"/>
      <c r="EWA136" s="397"/>
      <c r="EWB136" s="397"/>
      <c r="EWC136" s="397"/>
      <c r="EWD136" s="397"/>
      <c r="EWE136" s="397"/>
      <c r="EWF136" s="397"/>
      <c r="EWG136" s="397"/>
      <c r="EWH136" s="397"/>
      <c r="EWI136" s="397"/>
      <c r="EWJ136" s="397"/>
      <c r="EWK136" s="397"/>
      <c r="EWL136" s="397"/>
      <c r="EWM136" s="397"/>
      <c r="EWN136" s="397"/>
      <c r="EWO136" s="397"/>
      <c r="EWP136" s="397"/>
      <c r="EWQ136" s="397"/>
      <c r="EWR136" s="397"/>
      <c r="EWS136" s="397"/>
      <c r="EWT136" s="397"/>
      <c r="EWU136" s="397"/>
      <c r="EWV136" s="397"/>
      <c r="EWW136" s="397"/>
      <c r="EWX136" s="397"/>
      <c r="EWY136" s="397"/>
      <c r="EWZ136" s="397"/>
      <c r="EXA136" s="397"/>
      <c r="EXB136" s="397"/>
      <c r="EXC136" s="397"/>
      <c r="EXD136" s="397"/>
      <c r="EXE136" s="397"/>
      <c r="EXF136" s="397"/>
      <c r="EXG136" s="397"/>
      <c r="EXH136" s="397"/>
      <c r="EXI136" s="397"/>
      <c r="EXJ136" s="397"/>
      <c r="EXK136" s="397"/>
      <c r="EXL136" s="397"/>
      <c r="EXM136" s="397"/>
      <c r="EXN136" s="397"/>
      <c r="EXO136" s="397"/>
      <c r="EXP136" s="397"/>
      <c r="EXQ136" s="397"/>
      <c r="EXR136" s="397"/>
      <c r="EXS136" s="397"/>
      <c r="EXT136" s="397"/>
      <c r="EXU136" s="397"/>
      <c r="EXV136" s="397"/>
      <c r="EXW136" s="397"/>
      <c r="EXX136" s="397"/>
      <c r="EXY136" s="397"/>
      <c r="EXZ136" s="397"/>
      <c r="EYA136" s="397"/>
      <c r="EYB136" s="397"/>
      <c r="EYC136" s="397"/>
      <c r="EYD136" s="397"/>
      <c r="EYE136" s="397"/>
      <c r="EYF136" s="397"/>
      <c r="EYG136" s="397"/>
      <c r="EYH136" s="397"/>
      <c r="EYI136" s="397"/>
      <c r="EYJ136" s="397"/>
      <c r="EYK136" s="397"/>
      <c r="EYL136" s="397"/>
      <c r="EYM136" s="397"/>
      <c r="EYN136" s="397"/>
      <c r="EYO136" s="397"/>
      <c r="EYP136" s="397"/>
      <c r="EYQ136" s="397"/>
      <c r="EYR136" s="397"/>
      <c r="EYS136" s="397"/>
      <c r="EYT136" s="397"/>
      <c r="EYU136" s="397"/>
      <c r="EYV136" s="397"/>
      <c r="EYW136" s="397"/>
      <c r="EYX136" s="397"/>
      <c r="EYY136" s="397"/>
      <c r="EYZ136" s="397"/>
      <c r="EZA136" s="397"/>
      <c r="EZB136" s="397"/>
      <c r="EZC136" s="397"/>
      <c r="EZD136" s="397"/>
      <c r="EZE136" s="397"/>
      <c r="EZF136" s="397"/>
      <c r="EZG136" s="397"/>
      <c r="EZH136" s="397"/>
      <c r="EZI136" s="397"/>
      <c r="EZJ136" s="397"/>
      <c r="EZK136" s="397"/>
      <c r="EZL136" s="397"/>
      <c r="EZM136" s="397"/>
      <c r="EZN136" s="397"/>
      <c r="EZO136" s="397"/>
      <c r="EZP136" s="397"/>
      <c r="EZQ136" s="397"/>
      <c r="EZR136" s="397"/>
      <c r="EZS136" s="397"/>
      <c r="EZT136" s="397"/>
      <c r="EZU136" s="397"/>
      <c r="EZV136" s="397"/>
      <c r="EZW136" s="397"/>
      <c r="EZX136" s="397"/>
      <c r="EZY136" s="397"/>
      <c r="EZZ136" s="397"/>
      <c r="FAA136" s="397"/>
      <c r="FAB136" s="397"/>
      <c r="FAC136" s="397"/>
      <c r="FAD136" s="397"/>
      <c r="FAE136" s="397"/>
      <c r="FAF136" s="397"/>
      <c r="FAG136" s="397"/>
      <c r="FAH136" s="397"/>
      <c r="FAI136" s="397"/>
      <c r="FAJ136" s="397"/>
      <c r="FAK136" s="397"/>
      <c r="FAL136" s="397"/>
      <c r="FAM136" s="397"/>
      <c r="FAN136" s="397"/>
      <c r="FAO136" s="397"/>
      <c r="FAP136" s="397"/>
      <c r="FAQ136" s="397"/>
      <c r="FAR136" s="397"/>
      <c r="FAS136" s="397"/>
      <c r="FAT136" s="397"/>
      <c r="FAU136" s="397"/>
      <c r="FAV136" s="397"/>
      <c r="FAW136" s="397"/>
      <c r="FAX136" s="397"/>
      <c r="FAY136" s="397"/>
      <c r="FAZ136" s="397"/>
      <c r="FBA136" s="397"/>
      <c r="FBB136" s="397"/>
      <c r="FBC136" s="397"/>
      <c r="FBD136" s="397"/>
      <c r="FBE136" s="397"/>
      <c r="FBF136" s="397"/>
      <c r="FBG136" s="397"/>
      <c r="FBH136" s="397"/>
      <c r="FBI136" s="397"/>
      <c r="FBJ136" s="397"/>
      <c r="FBK136" s="397"/>
      <c r="FBL136" s="397"/>
      <c r="FBM136" s="397"/>
      <c r="FBN136" s="397"/>
      <c r="FBO136" s="397"/>
      <c r="FBP136" s="397"/>
      <c r="FBQ136" s="397"/>
      <c r="FBR136" s="397"/>
      <c r="FBS136" s="397"/>
      <c r="FBT136" s="397"/>
      <c r="FBU136" s="397"/>
      <c r="FBV136" s="397"/>
      <c r="FBW136" s="397"/>
      <c r="FBX136" s="397"/>
      <c r="FBY136" s="397"/>
      <c r="FBZ136" s="397"/>
      <c r="FCA136" s="397"/>
      <c r="FCB136" s="397"/>
      <c r="FCC136" s="397"/>
      <c r="FCD136" s="397"/>
      <c r="FCE136" s="397"/>
      <c r="FCF136" s="397"/>
      <c r="FCG136" s="397"/>
      <c r="FCH136" s="397"/>
      <c r="FCI136" s="397"/>
      <c r="FCJ136" s="397"/>
      <c r="FCK136" s="397"/>
      <c r="FCL136" s="397"/>
      <c r="FCM136" s="397"/>
      <c r="FCN136" s="397"/>
      <c r="FCO136" s="397"/>
      <c r="FCP136" s="397"/>
      <c r="FCQ136" s="397"/>
      <c r="FCR136" s="397"/>
      <c r="FCS136" s="397"/>
      <c r="FCT136" s="397"/>
      <c r="FCU136" s="397"/>
      <c r="FCV136" s="397"/>
      <c r="FCW136" s="397"/>
      <c r="FCX136" s="397"/>
      <c r="FCY136" s="397"/>
      <c r="FCZ136" s="397"/>
      <c r="FDA136" s="397"/>
      <c r="FDB136" s="397"/>
      <c r="FDC136" s="397"/>
      <c r="FDD136" s="397"/>
      <c r="FDE136" s="397"/>
      <c r="FDF136" s="397"/>
      <c r="FDG136" s="397"/>
      <c r="FDH136" s="397"/>
      <c r="FDI136" s="397"/>
      <c r="FDJ136" s="397"/>
      <c r="FDK136" s="397"/>
      <c r="FDL136" s="397"/>
      <c r="FDM136" s="397"/>
      <c r="FDN136" s="397"/>
      <c r="FDO136" s="397"/>
      <c r="FDP136" s="397"/>
      <c r="FDQ136" s="397"/>
      <c r="FDR136" s="397"/>
      <c r="FDS136" s="397"/>
      <c r="FDT136" s="397"/>
      <c r="FDU136" s="397"/>
      <c r="FDV136" s="397"/>
      <c r="FDW136" s="397"/>
      <c r="FDX136" s="397"/>
      <c r="FDY136" s="397"/>
      <c r="FDZ136" s="397"/>
      <c r="FEA136" s="397"/>
      <c r="FEB136" s="397"/>
      <c r="FEC136" s="397"/>
      <c r="FED136" s="397"/>
      <c r="FEE136" s="397"/>
      <c r="FEF136" s="397"/>
      <c r="FEG136" s="397"/>
      <c r="FEH136" s="397"/>
      <c r="FEI136" s="397"/>
      <c r="FEJ136" s="397"/>
      <c r="FEK136" s="397"/>
      <c r="FEL136" s="397"/>
      <c r="FEM136" s="397"/>
      <c r="FEN136" s="397"/>
      <c r="FEO136" s="397"/>
      <c r="FEP136" s="397"/>
      <c r="FEQ136" s="397"/>
      <c r="FER136" s="397"/>
      <c r="FES136" s="397"/>
      <c r="FET136" s="397"/>
      <c r="FEU136" s="397"/>
      <c r="FEV136" s="397"/>
      <c r="FEW136" s="397"/>
      <c r="FEX136" s="397"/>
      <c r="FEY136" s="397"/>
      <c r="FEZ136" s="397"/>
      <c r="FFA136" s="397"/>
      <c r="FFB136" s="397"/>
      <c r="FFC136" s="397"/>
      <c r="FFD136" s="397"/>
      <c r="FFE136" s="397"/>
      <c r="FFF136" s="397"/>
      <c r="FFG136" s="397"/>
      <c r="FFH136" s="397"/>
      <c r="FFI136" s="397"/>
      <c r="FFJ136" s="397"/>
      <c r="FFK136" s="397"/>
      <c r="FFL136" s="397"/>
      <c r="FFM136" s="397"/>
      <c r="FFN136" s="397"/>
      <c r="FFO136" s="397"/>
      <c r="FFP136" s="397"/>
      <c r="FFQ136" s="397"/>
      <c r="FFR136" s="397"/>
      <c r="FFS136" s="397"/>
      <c r="FFT136" s="397"/>
      <c r="FFU136" s="397"/>
      <c r="FFV136" s="397"/>
      <c r="FFW136" s="397"/>
      <c r="FFX136" s="397"/>
      <c r="FFY136" s="397"/>
      <c r="FFZ136" s="397"/>
      <c r="FGA136" s="397"/>
      <c r="FGB136" s="397"/>
      <c r="FGC136" s="397"/>
      <c r="FGD136" s="397"/>
      <c r="FGE136" s="397"/>
      <c r="FGF136" s="397"/>
      <c r="FGG136" s="397"/>
      <c r="FGH136" s="397"/>
      <c r="FGI136" s="397"/>
      <c r="FGJ136" s="397"/>
      <c r="FGK136" s="397"/>
      <c r="FGL136" s="397"/>
      <c r="FGM136" s="397"/>
      <c r="FGN136" s="397"/>
      <c r="FGO136" s="397"/>
      <c r="FGP136" s="397"/>
      <c r="FGQ136" s="397"/>
      <c r="FGR136" s="397"/>
      <c r="FGS136" s="397"/>
      <c r="FGT136" s="397"/>
      <c r="FGU136" s="397"/>
      <c r="FGV136" s="397"/>
      <c r="FGW136" s="397"/>
      <c r="FGX136" s="397"/>
      <c r="FGY136" s="397"/>
      <c r="FGZ136" s="397"/>
      <c r="FHA136" s="397"/>
      <c r="FHB136" s="397"/>
      <c r="FHC136" s="397"/>
      <c r="FHD136" s="397"/>
      <c r="FHE136" s="397"/>
      <c r="FHF136" s="397"/>
      <c r="FHG136" s="397"/>
      <c r="FHH136" s="397"/>
      <c r="FHI136" s="397"/>
      <c r="FHJ136" s="397"/>
      <c r="FHK136" s="397"/>
      <c r="FHL136" s="397"/>
      <c r="FHM136" s="397"/>
      <c r="FHN136" s="397"/>
      <c r="FHO136" s="397"/>
      <c r="FHP136" s="397"/>
      <c r="FHQ136" s="397"/>
      <c r="FHR136" s="397"/>
      <c r="FHS136" s="397"/>
      <c r="FHT136" s="397"/>
      <c r="FHU136" s="397"/>
      <c r="FHV136" s="397"/>
      <c r="FHW136" s="397"/>
      <c r="FHX136" s="397"/>
      <c r="FHY136" s="397"/>
      <c r="FHZ136" s="397"/>
      <c r="FIA136" s="397"/>
      <c r="FIB136" s="397"/>
      <c r="FIC136" s="397"/>
      <c r="FID136" s="397"/>
      <c r="FIE136" s="397"/>
      <c r="FIF136" s="397"/>
      <c r="FIG136" s="397"/>
      <c r="FIH136" s="397"/>
      <c r="FII136" s="397"/>
      <c r="FIJ136" s="397"/>
      <c r="FIK136" s="397"/>
      <c r="FIL136" s="397"/>
      <c r="FIM136" s="397"/>
      <c r="FIN136" s="397"/>
      <c r="FIO136" s="397"/>
      <c r="FIP136" s="397"/>
      <c r="FIQ136" s="397"/>
      <c r="FIR136" s="397"/>
      <c r="FIS136" s="397"/>
      <c r="FIT136" s="397"/>
      <c r="FIU136" s="397"/>
      <c r="FIV136" s="397"/>
      <c r="FIW136" s="397"/>
      <c r="FIX136" s="397"/>
      <c r="FIY136" s="397"/>
      <c r="FIZ136" s="397"/>
      <c r="FJA136" s="397"/>
      <c r="FJB136" s="397"/>
      <c r="FJC136" s="397"/>
      <c r="FJD136" s="397"/>
      <c r="FJE136" s="397"/>
      <c r="FJF136" s="397"/>
      <c r="FJG136" s="397"/>
      <c r="FJH136" s="397"/>
      <c r="FJI136" s="397"/>
      <c r="FJJ136" s="397"/>
      <c r="FJK136" s="397"/>
      <c r="FJL136" s="397"/>
      <c r="FJM136" s="397"/>
      <c r="FJN136" s="397"/>
      <c r="FJO136" s="397"/>
      <c r="FJP136" s="397"/>
      <c r="FJQ136" s="397"/>
      <c r="FJR136" s="397"/>
      <c r="FJS136" s="397"/>
      <c r="FJT136" s="397"/>
      <c r="FJU136" s="397"/>
      <c r="FJV136" s="397"/>
      <c r="FJW136" s="397"/>
      <c r="FJX136" s="397"/>
      <c r="FJY136" s="397"/>
      <c r="FJZ136" s="397"/>
      <c r="FKA136" s="397"/>
      <c r="FKB136" s="397"/>
      <c r="FKC136" s="397"/>
      <c r="FKD136" s="397"/>
      <c r="FKE136" s="397"/>
      <c r="FKF136" s="397"/>
      <c r="FKG136" s="397"/>
      <c r="FKH136" s="397"/>
      <c r="FKI136" s="397"/>
      <c r="FKJ136" s="397"/>
      <c r="FKK136" s="397"/>
      <c r="FKL136" s="397"/>
      <c r="FKM136" s="397"/>
      <c r="FKN136" s="397"/>
      <c r="FKO136" s="397"/>
      <c r="FKP136" s="397"/>
      <c r="FKQ136" s="397"/>
      <c r="FKR136" s="397"/>
      <c r="FKS136" s="397"/>
      <c r="FKT136" s="397"/>
      <c r="FKU136" s="397"/>
      <c r="FKV136" s="397"/>
      <c r="FKW136" s="397"/>
      <c r="FKX136" s="397"/>
      <c r="FKY136" s="397"/>
      <c r="FKZ136" s="397"/>
      <c r="FLA136" s="397"/>
      <c r="FLB136" s="397"/>
      <c r="FLC136" s="397"/>
      <c r="FLD136" s="397"/>
      <c r="FLE136" s="397"/>
      <c r="FLF136" s="397"/>
      <c r="FLG136" s="397"/>
      <c r="FLH136" s="397"/>
      <c r="FLI136" s="397"/>
      <c r="FLJ136" s="397"/>
      <c r="FLK136" s="397"/>
      <c r="FLL136" s="397"/>
      <c r="FLM136" s="397"/>
      <c r="FLN136" s="397"/>
      <c r="FLO136" s="397"/>
      <c r="FLP136" s="397"/>
      <c r="FLQ136" s="397"/>
      <c r="FLR136" s="397"/>
      <c r="FLS136" s="397"/>
      <c r="FLT136" s="397"/>
      <c r="FLU136" s="397"/>
      <c r="FLV136" s="397"/>
      <c r="FLW136" s="397"/>
      <c r="FLX136" s="397"/>
      <c r="FLY136" s="397"/>
      <c r="FLZ136" s="397"/>
      <c r="FMA136" s="397"/>
      <c r="FMB136" s="397"/>
      <c r="FMC136" s="397"/>
      <c r="FMD136" s="397"/>
      <c r="FME136" s="397"/>
      <c r="FMF136" s="397"/>
      <c r="FMG136" s="397"/>
      <c r="FMH136" s="397"/>
      <c r="FMI136" s="397"/>
      <c r="FMJ136" s="397"/>
      <c r="FMK136" s="397"/>
      <c r="FML136" s="397"/>
      <c r="FMM136" s="397"/>
      <c r="FMN136" s="397"/>
      <c r="FMO136" s="397"/>
      <c r="FMP136" s="397"/>
      <c r="FMQ136" s="397"/>
      <c r="FMR136" s="397"/>
      <c r="FMS136" s="397"/>
      <c r="FMT136" s="397"/>
      <c r="FMU136" s="397"/>
      <c r="FMV136" s="397"/>
      <c r="FMW136" s="397"/>
      <c r="FMX136" s="397"/>
      <c r="FMY136" s="397"/>
      <c r="FMZ136" s="397"/>
      <c r="FNA136" s="397"/>
      <c r="FNB136" s="397"/>
      <c r="FNC136" s="397"/>
      <c r="FND136" s="397"/>
      <c r="FNE136" s="397"/>
      <c r="FNF136" s="397"/>
      <c r="FNG136" s="397"/>
      <c r="FNH136" s="397"/>
      <c r="FNI136" s="397"/>
      <c r="FNJ136" s="397"/>
      <c r="FNK136" s="397"/>
      <c r="FNL136" s="397"/>
      <c r="FNM136" s="397"/>
      <c r="FNN136" s="397"/>
      <c r="FNO136" s="397"/>
      <c r="FNP136" s="397"/>
      <c r="FNQ136" s="397"/>
      <c r="FNR136" s="397"/>
      <c r="FNS136" s="397"/>
      <c r="FNT136" s="397"/>
      <c r="FNU136" s="397"/>
      <c r="FNV136" s="397"/>
      <c r="FNW136" s="397"/>
      <c r="FNX136" s="397"/>
      <c r="FNY136" s="397"/>
      <c r="FNZ136" s="397"/>
      <c r="FOA136" s="397"/>
      <c r="FOB136" s="397"/>
      <c r="FOC136" s="397"/>
      <c r="FOD136" s="397"/>
      <c r="FOE136" s="397"/>
      <c r="FOF136" s="397"/>
      <c r="FOG136" s="397"/>
      <c r="FOH136" s="397"/>
      <c r="FOI136" s="397"/>
      <c r="FOJ136" s="397"/>
      <c r="FOK136" s="397"/>
      <c r="FOL136" s="397"/>
      <c r="FOM136" s="397"/>
      <c r="FON136" s="397"/>
      <c r="FOO136" s="397"/>
      <c r="FOP136" s="397"/>
      <c r="FOQ136" s="397"/>
      <c r="FOR136" s="397"/>
      <c r="FOS136" s="397"/>
      <c r="FOT136" s="397"/>
      <c r="FOU136" s="397"/>
      <c r="FOV136" s="397"/>
      <c r="FOW136" s="397"/>
      <c r="FOX136" s="397"/>
      <c r="FOY136" s="397"/>
      <c r="FOZ136" s="397"/>
      <c r="FPA136" s="397"/>
      <c r="FPB136" s="397"/>
      <c r="FPC136" s="397"/>
      <c r="FPD136" s="397"/>
      <c r="FPE136" s="397"/>
      <c r="FPF136" s="397"/>
      <c r="FPG136" s="397"/>
      <c r="FPH136" s="397"/>
      <c r="FPI136" s="397"/>
      <c r="FPJ136" s="397"/>
      <c r="FPK136" s="397"/>
      <c r="FPL136" s="397"/>
      <c r="FPM136" s="397"/>
      <c r="FPN136" s="397"/>
      <c r="FPO136" s="397"/>
      <c r="FPP136" s="397"/>
      <c r="FPQ136" s="397"/>
      <c r="FPR136" s="397"/>
      <c r="FPS136" s="397"/>
      <c r="FPT136" s="397"/>
      <c r="FPU136" s="397"/>
      <c r="FPV136" s="397"/>
      <c r="FPW136" s="397"/>
      <c r="FPX136" s="397"/>
      <c r="FPY136" s="397"/>
      <c r="FPZ136" s="397"/>
      <c r="FQA136" s="397"/>
      <c r="FQB136" s="397"/>
      <c r="FQC136" s="397"/>
      <c r="FQD136" s="397"/>
      <c r="FQE136" s="397"/>
      <c r="FQF136" s="397"/>
      <c r="FQG136" s="397"/>
      <c r="FQH136" s="397"/>
      <c r="FQI136" s="397"/>
      <c r="FQJ136" s="397"/>
      <c r="FQK136" s="397"/>
      <c r="FQL136" s="397"/>
      <c r="FQM136" s="397"/>
      <c r="FQN136" s="397"/>
      <c r="FQO136" s="397"/>
      <c r="FQP136" s="397"/>
      <c r="FQQ136" s="397"/>
      <c r="FQR136" s="397"/>
      <c r="FQS136" s="397"/>
      <c r="FQT136" s="397"/>
      <c r="FQU136" s="397"/>
      <c r="FQV136" s="397"/>
      <c r="FQW136" s="397"/>
      <c r="FQX136" s="397"/>
      <c r="FQY136" s="397"/>
      <c r="FQZ136" s="397"/>
      <c r="FRA136" s="397"/>
      <c r="FRB136" s="397"/>
      <c r="FRC136" s="397"/>
      <c r="FRD136" s="397"/>
      <c r="FRE136" s="397"/>
      <c r="FRF136" s="397"/>
      <c r="FRG136" s="397"/>
      <c r="FRH136" s="397"/>
      <c r="FRI136" s="397"/>
      <c r="FRJ136" s="397"/>
      <c r="FRK136" s="397"/>
      <c r="FRL136" s="397"/>
      <c r="FRM136" s="397"/>
      <c r="FRN136" s="397"/>
      <c r="FRO136" s="397"/>
      <c r="FRP136" s="397"/>
      <c r="FRQ136" s="397"/>
      <c r="FRR136" s="397"/>
      <c r="FRS136" s="397"/>
      <c r="FRT136" s="397"/>
      <c r="FRU136" s="397"/>
      <c r="FRV136" s="397"/>
      <c r="FRW136" s="397"/>
      <c r="FRX136" s="397"/>
      <c r="FRY136" s="397"/>
      <c r="FRZ136" s="397"/>
      <c r="FSA136" s="397"/>
      <c r="FSB136" s="397"/>
      <c r="FSC136" s="397"/>
      <c r="FSD136" s="397"/>
      <c r="FSE136" s="397"/>
      <c r="FSF136" s="397"/>
      <c r="FSG136" s="397"/>
      <c r="FSH136" s="397"/>
      <c r="FSI136" s="397"/>
      <c r="FSJ136" s="397"/>
      <c r="FSK136" s="397"/>
      <c r="FSL136" s="397"/>
      <c r="FSM136" s="397"/>
      <c r="FSN136" s="397"/>
      <c r="FSO136" s="397"/>
      <c r="FSP136" s="397"/>
      <c r="FSQ136" s="397"/>
      <c r="FSR136" s="397"/>
      <c r="FSS136" s="397"/>
      <c r="FST136" s="397"/>
      <c r="FSU136" s="397"/>
      <c r="FSV136" s="397"/>
      <c r="FSW136" s="397"/>
      <c r="FSX136" s="397"/>
      <c r="FSY136" s="397"/>
      <c r="FSZ136" s="397"/>
      <c r="FTA136" s="397"/>
      <c r="FTB136" s="397"/>
      <c r="FTC136" s="397"/>
      <c r="FTD136" s="397"/>
      <c r="FTE136" s="397"/>
      <c r="FTF136" s="397"/>
      <c r="FTG136" s="397"/>
      <c r="FTH136" s="397"/>
      <c r="FTI136" s="397"/>
      <c r="FTJ136" s="397"/>
      <c r="FTK136" s="397"/>
      <c r="FTL136" s="397"/>
      <c r="FTM136" s="397"/>
      <c r="FTN136" s="397"/>
      <c r="FTO136" s="397"/>
      <c r="FTP136" s="397"/>
      <c r="FTQ136" s="397"/>
      <c r="FTR136" s="397"/>
      <c r="FTS136" s="397"/>
      <c r="FTT136" s="397"/>
      <c r="FTU136" s="397"/>
      <c r="FTV136" s="397"/>
      <c r="FTW136" s="397"/>
      <c r="FTX136" s="397"/>
      <c r="FTY136" s="397"/>
      <c r="FTZ136" s="397"/>
      <c r="FUA136" s="397"/>
      <c r="FUB136" s="397"/>
      <c r="FUC136" s="397"/>
      <c r="FUD136" s="397"/>
      <c r="FUE136" s="397"/>
      <c r="FUF136" s="397"/>
      <c r="FUG136" s="397"/>
      <c r="FUH136" s="397"/>
      <c r="FUI136" s="397"/>
      <c r="FUJ136" s="397"/>
      <c r="FUK136" s="397"/>
      <c r="FUL136" s="397"/>
      <c r="FUM136" s="397"/>
      <c r="FUN136" s="397"/>
      <c r="FUO136" s="397"/>
      <c r="FUP136" s="397"/>
      <c r="FUQ136" s="397"/>
      <c r="FUR136" s="397"/>
      <c r="FUS136" s="397"/>
      <c r="FUT136" s="397"/>
      <c r="FUU136" s="397"/>
      <c r="FUV136" s="397"/>
      <c r="FUW136" s="397"/>
      <c r="FUX136" s="397"/>
      <c r="FUY136" s="397"/>
      <c r="FUZ136" s="397"/>
      <c r="FVA136" s="397"/>
      <c r="FVB136" s="397"/>
      <c r="FVC136" s="397"/>
      <c r="FVD136" s="397"/>
      <c r="FVE136" s="397"/>
      <c r="FVF136" s="397"/>
      <c r="FVG136" s="397"/>
      <c r="FVH136" s="397"/>
      <c r="FVI136" s="397"/>
      <c r="FVJ136" s="397"/>
      <c r="FVK136" s="397"/>
      <c r="FVL136" s="397"/>
      <c r="FVM136" s="397"/>
      <c r="FVN136" s="397"/>
      <c r="FVO136" s="397"/>
      <c r="FVP136" s="397"/>
      <c r="FVQ136" s="397"/>
      <c r="FVR136" s="397"/>
      <c r="FVS136" s="397"/>
      <c r="FVT136" s="397"/>
      <c r="FVU136" s="397"/>
      <c r="FVV136" s="397"/>
      <c r="FVW136" s="397"/>
      <c r="FVX136" s="397"/>
      <c r="FVY136" s="397"/>
      <c r="FVZ136" s="397"/>
      <c r="FWA136" s="397"/>
      <c r="FWB136" s="397"/>
      <c r="FWC136" s="397"/>
      <c r="FWD136" s="397"/>
      <c r="FWE136" s="397"/>
      <c r="FWF136" s="397"/>
      <c r="FWG136" s="397"/>
      <c r="FWH136" s="397"/>
      <c r="FWI136" s="397"/>
      <c r="FWJ136" s="397"/>
      <c r="FWK136" s="397"/>
      <c r="FWL136" s="397"/>
      <c r="FWM136" s="397"/>
      <c r="FWN136" s="397"/>
      <c r="FWO136" s="397"/>
      <c r="FWP136" s="397"/>
      <c r="FWQ136" s="397"/>
      <c r="FWR136" s="397"/>
      <c r="FWS136" s="397"/>
      <c r="FWT136" s="397"/>
      <c r="FWU136" s="397"/>
      <c r="FWV136" s="397"/>
      <c r="FWW136" s="397"/>
      <c r="FWX136" s="397"/>
      <c r="FWY136" s="397"/>
      <c r="FWZ136" s="397"/>
      <c r="FXA136" s="397"/>
      <c r="FXB136" s="397"/>
      <c r="FXC136" s="397"/>
      <c r="FXD136" s="397"/>
      <c r="FXE136" s="397"/>
      <c r="FXF136" s="397"/>
      <c r="FXG136" s="397"/>
      <c r="FXH136" s="397"/>
      <c r="FXI136" s="397"/>
      <c r="FXJ136" s="397"/>
      <c r="FXK136" s="397"/>
      <c r="FXL136" s="397"/>
      <c r="FXM136" s="397"/>
      <c r="FXN136" s="397"/>
      <c r="FXO136" s="397"/>
      <c r="FXP136" s="397"/>
      <c r="FXQ136" s="397"/>
      <c r="FXR136" s="397"/>
      <c r="FXS136" s="397"/>
      <c r="FXT136" s="397"/>
      <c r="FXU136" s="397"/>
      <c r="FXV136" s="397"/>
      <c r="FXW136" s="397"/>
      <c r="FXX136" s="397"/>
      <c r="FXY136" s="397"/>
      <c r="FXZ136" s="397"/>
      <c r="FYA136" s="397"/>
      <c r="FYB136" s="397"/>
      <c r="FYC136" s="397"/>
      <c r="FYD136" s="397"/>
      <c r="FYE136" s="397"/>
      <c r="FYF136" s="397"/>
      <c r="FYG136" s="397"/>
      <c r="FYH136" s="397"/>
      <c r="FYI136" s="397"/>
      <c r="FYJ136" s="397"/>
      <c r="FYK136" s="397"/>
      <c r="FYL136" s="397"/>
      <c r="FYM136" s="397"/>
      <c r="FYN136" s="397"/>
      <c r="FYO136" s="397"/>
      <c r="FYP136" s="397"/>
      <c r="FYQ136" s="397"/>
      <c r="FYR136" s="397"/>
      <c r="FYS136" s="397"/>
      <c r="FYT136" s="397"/>
      <c r="FYU136" s="397"/>
      <c r="FYV136" s="397"/>
      <c r="FYW136" s="397"/>
      <c r="FYX136" s="397"/>
      <c r="FYY136" s="397"/>
      <c r="FYZ136" s="397"/>
      <c r="FZA136" s="397"/>
      <c r="FZB136" s="397"/>
      <c r="FZC136" s="397"/>
      <c r="FZD136" s="397"/>
      <c r="FZE136" s="397"/>
      <c r="FZF136" s="397"/>
      <c r="FZG136" s="397"/>
      <c r="FZH136" s="397"/>
      <c r="FZI136" s="397"/>
      <c r="FZJ136" s="397"/>
      <c r="FZK136" s="397"/>
      <c r="FZL136" s="397"/>
      <c r="FZM136" s="397"/>
      <c r="FZN136" s="397"/>
      <c r="FZO136" s="397"/>
      <c r="FZP136" s="397"/>
      <c r="FZQ136" s="397"/>
      <c r="FZR136" s="397"/>
      <c r="FZS136" s="397"/>
      <c r="FZT136" s="397"/>
      <c r="FZU136" s="397"/>
      <c r="FZV136" s="397"/>
      <c r="FZW136" s="397"/>
      <c r="FZX136" s="397"/>
      <c r="FZY136" s="397"/>
      <c r="FZZ136" s="397"/>
      <c r="GAA136" s="397"/>
      <c r="GAB136" s="397"/>
      <c r="GAC136" s="397"/>
      <c r="GAD136" s="397"/>
      <c r="GAE136" s="397"/>
      <c r="GAF136" s="397"/>
      <c r="GAG136" s="397"/>
      <c r="GAH136" s="397"/>
      <c r="GAI136" s="397"/>
      <c r="GAJ136" s="397"/>
      <c r="GAK136" s="397"/>
      <c r="GAL136" s="397"/>
      <c r="GAM136" s="397"/>
      <c r="GAN136" s="397"/>
      <c r="GAO136" s="397"/>
      <c r="GAP136" s="397"/>
      <c r="GAQ136" s="397"/>
      <c r="GAR136" s="397"/>
      <c r="GAS136" s="397"/>
      <c r="GAT136" s="397"/>
      <c r="GAU136" s="397"/>
      <c r="GAV136" s="397"/>
      <c r="GAW136" s="397"/>
      <c r="GAX136" s="397"/>
      <c r="GAY136" s="397"/>
      <c r="GAZ136" s="397"/>
      <c r="GBA136" s="397"/>
      <c r="GBB136" s="397"/>
      <c r="GBC136" s="397"/>
      <c r="GBD136" s="397"/>
      <c r="GBE136" s="397"/>
      <c r="GBF136" s="397"/>
      <c r="GBG136" s="397"/>
      <c r="GBH136" s="397"/>
      <c r="GBI136" s="397"/>
      <c r="GBJ136" s="397"/>
      <c r="GBK136" s="397"/>
      <c r="GBL136" s="397"/>
      <c r="GBM136" s="397"/>
      <c r="GBN136" s="397"/>
      <c r="GBO136" s="397"/>
      <c r="GBP136" s="397"/>
      <c r="GBQ136" s="397"/>
      <c r="GBR136" s="397"/>
      <c r="GBS136" s="397"/>
      <c r="GBT136" s="397"/>
      <c r="GBU136" s="397"/>
      <c r="GBV136" s="397"/>
      <c r="GBW136" s="397"/>
      <c r="GBX136" s="397"/>
      <c r="GBY136" s="397"/>
      <c r="GBZ136" s="397"/>
      <c r="GCA136" s="397"/>
      <c r="GCB136" s="397"/>
      <c r="GCC136" s="397"/>
      <c r="GCD136" s="397"/>
      <c r="GCE136" s="397"/>
      <c r="GCF136" s="397"/>
      <c r="GCG136" s="397"/>
      <c r="GCH136" s="397"/>
      <c r="GCI136" s="397"/>
      <c r="GCJ136" s="397"/>
      <c r="GCK136" s="397"/>
      <c r="GCL136" s="397"/>
      <c r="GCM136" s="397"/>
      <c r="GCN136" s="397"/>
      <c r="GCO136" s="397"/>
      <c r="GCP136" s="397"/>
      <c r="GCQ136" s="397"/>
      <c r="GCR136" s="397"/>
      <c r="GCS136" s="397"/>
      <c r="GCT136" s="397"/>
      <c r="GCU136" s="397"/>
      <c r="GCV136" s="397"/>
      <c r="GCW136" s="397"/>
      <c r="GCX136" s="397"/>
      <c r="GCY136" s="397"/>
      <c r="GCZ136" s="397"/>
      <c r="GDA136" s="397"/>
      <c r="GDB136" s="397"/>
      <c r="GDC136" s="397"/>
      <c r="GDD136" s="397"/>
      <c r="GDE136" s="397"/>
      <c r="GDF136" s="397"/>
      <c r="GDG136" s="397"/>
      <c r="GDH136" s="397"/>
      <c r="GDI136" s="397"/>
      <c r="GDJ136" s="397"/>
      <c r="GDK136" s="397"/>
      <c r="GDL136" s="397"/>
      <c r="GDM136" s="397"/>
      <c r="GDN136" s="397"/>
      <c r="GDO136" s="397"/>
      <c r="GDP136" s="397"/>
      <c r="GDQ136" s="397"/>
      <c r="GDR136" s="397"/>
      <c r="GDS136" s="397"/>
      <c r="GDT136" s="397"/>
      <c r="GDU136" s="397"/>
      <c r="GDV136" s="397"/>
      <c r="GDW136" s="397"/>
      <c r="GDX136" s="397"/>
      <c r="GDY136" s="397"/>
      <c r="GDZ136" s="397"/>
      <c r="GEA136" s="397"/>
      <c r="GEB136" s="397"/>
      <c r="GEC136" s="397"/>
      <c r="GED136" s="397"/>
      <c r="GEE136" s="397"/>
      <c r="GEF136" s="397"/>
      <c r="GEG136" s="397"/>
      <c r="GEH136" s="397"/>
      <c r="GEI136" s="397"/>
      <c r="GEJ136" s="397"/>
      <c r="GEK136" s="397"/>
      <c r="GEL136" s="397"/>
      <c r="GEM136" s="397"/>
      <c r="GEN136" s="397"/>
      <c r="GEO136" s="397"/>
      <c r="GEP136" s="397"/>
      <c r="GEQ136" s="397"/>
      <c r="GER136" s="397"/>
      <c r="GES136" s="397"/>
      <c r="GET136" s="397"/>
      <c r="GEU136" s="397"/>
      <c r="GEV136" s="397"/>
      <c r="GEW136" s="397"/>
      <c r="GEX136" s="397"/>
      <c r="GEY136" s="397"/>
      <c r="GEZ136" s="397"/>
      <c r="GFA136" s="397"/>
      <c r="GFB136" s="397"/>
      <c r="GFC136" s="397"/>
      <c r="GFD136" s="397"/>
      <c r="GFE136" s="397"/>
      <c r="GFF136" s="397"/>
      <c r="GFG136" s="397"/>
      <c r="GFH136" s="397"/>
      <c r="GFI136" s="397"/>
      <c r="GFJ136" s="397"/>
      <c r="GFK136" s="397"/>
      <c r="GFL136" s="397"/>
      <c r="GFM136" s="397"/>
      <c r="GFN136" s="397"/>
      <c r="GFO136" s="397"/>
      <c r="GFP136" s="397"/>
      <c r="GFQ136" s="397"/>
      <c r="GFR136" s="397"/>
      <c r="GFS136" s="397"/>
      <c r="GFT136" s="397"/>
      <c r="GFU136" s="397"/>
      <c r="GFV136" s="397"/>
      <c r="GFW136" s="397"/>
      <c r="GFX136" s="397"/>
      <c r="GFY136" s="397"/>
      <c r="GFZ136" s="397"/>
      <c r="GGA136" s="397"/>
      <c r="GGB136" s="397"/>
      <c r="GGC136" s="397"/>
      <c r="GGD136" s="397"/>
      <c r="GGE136" s="397"/>
      <c r="GGF136" s="397"/>
      <c r="GGG136" s="397"/>
      <c r="GGH136" s="397"/>
      <c r="GGI136" s="397"/>
      <c r="GGJ136" s="397"/>
      <c r="GGK136" s="397"/>
      <c r="GGL136" s="397"/>
      <c r="GGM136" s="397"/>
      <c r="GGN136" s="397"/>
      <c r="GGO136" s="397"/>
      <c r="GGP136" s="397"/>
      <c r="GGQ136" s="397"/>
      <c r="GGR136" s="397"/>
      <c r="GGS136" s="397"/>
      <c r="GGT136" s="397"/>
      <c r="GGU136" s="397"/>
      <c r="GGV136" s="397"/>
      <c r="GGW136" s="397"/>
      <c r="GGX136" s="397"/>
      <c r="GGY136" s="397"/>
      <c r="GGZ136" s="397"/>
      <c r="GHA136" s="397"/>
      <c r="GHB136" s="397"/>
      <c r="GHC136" s="397"/>
      <c r="GHD136" s="397"/>
      <c r="GHE136" s="397"/>
      <c r="GHF136" s="397"/>
      <c r="GHG136" s="397"/>
      <c r="GHH136" s="397"/>
      <c r="GHI136" s="397"/>
      <c r="GHJ136" s="397"/>
      <c r="GHK136" s="397"/>
      <c r="GHL136" s="397"/>
      <c r="GHM136" s="397"/>
      <c r="GHN136" s="397"/>
      <c r="GHO136" s="397"/>
      <c r="GHP136" s="397"/>
      <c r="GHQ136" s="397"/>
      <c r="GHR136" s="397"/>
      <c r="GHS136" s="397"/>
      <c r="GHT136" s="397"/>
      <c r="GHU136" s="397"/>
      <c r="GHV136" s="397"/>
      <c r="GHW136" s="397"/>
      <c r="GHX136" s="397"/>
      <c r="GHY136" s="397"/>
      <c r="GHZ136" s="397"/>
      <c r="GIA136" s="397"/>
      <c r="GIB136" s="397"/>
      <c r="GIC136" s="397"/>
      <c r="GID136" s="397"/>
      <c r="GIE136" s="397"/>
      <c r="GIF136" s="397"/>
      <c r="GIG136" s="397"/>
      <c r="GIH136" s="397"/>
      <c r="GII136" s="397"/>
      <c r="GIJ136" s="397"/>
      <c r="GIK136" s="397"/>
      <c r="GIL136" s="397"/>
      <c r="GIM136" s="397"/>
      <c r="GIN136" s="397"/>
      <c r="GIO136" s="397"/>
      <c r="GIP136" s="397"/>
      <c r="GIQ136" s="397"/>
      <c r="GIR136" s="397"/>
      <c r="GIS136" s="397"/>
      <c r="GIT136" s="397"/>
      <c r="GIU136" s="397"/>
      <c r="GIV136" s="397"/>
      <c r="GIW136" s="397"/>
      <c r="GIX136" s="397"/>
      <c r="GIY136" s="397"/>
      <c r="GIZ136" s="397"/>
      <c r="GJA136" s="397"/>
      <c r="GJB136" s="397"/>
      <c r="GJC136" s="397"/>
      <c r="GJD136" s="397"/>
      <c r="GJE136" s="397"/>
      <c r="GJF136" s="397"/>
      <c r="GJG136" s="397"/>
      <c r="GJH136" s="397"/>
      <c r="GJI136" s="397"/>
      <c r="GJJ136" s="397"/>
      <c r="GJK136" s="397"/>
      <c r="GJL136" s="397"/>
      <c r="GJM136" s="397"/>
      <c r="GJN136" s="397"/>
      <c r="GJO136" s="397"/>
      <c r="GJP136" s="397"/>
      <c r="GJQ136" s="397"/>
      <c r="GJR136" s="397"/>
      <c r="GJS136" s="397"/>
      <c r="GJT136" s="397"/>
      <c r="GJU136" s="397"/>
      <c r="GJV136" s="397"/>
      <c r="GJW136" s="397"/>
      <c r="GJX136" s="397"/>
      <c r="GJY136" s="397"/>
      <c r="GJZ136" s="397"/>
      <c r="GKA136" s="397"/>
      <c r="GKB136" s="397"/>
      <c r="GKC136" s="397"/>
      <c r="GKD136" s="397"/>
      <c r="GKE136" s="397"/>
      <c r="GKF136" s="397"/>
      <c r="GKG136" s="397"/>
      <c r="GKH136" s="397"/>
      <c r="GKI136" s="397"/>
      <c r="GKJ136" s="397"/>
      <c r="GKK136" s="397"/>
      <c r="GKL136" s="397"/>
      <c r="GKM136" s="397"/>
      <c r="GKN136" s="397"/>
      <c r="GKO136" s="397"/>
      <c r="GKP136" s="397"/>
      <c r="GKQ136" s="397"/>
      <c r="GKR136" s="397"/>
      <c r="GKS136" s="397"/>
      <c r="GKT136" s="397"/>
      <c r="GKU136" s="397"/>
      <c r="GKV136" s="397"/>
      <c r="GKW136" s="397"/>
      <c r="GKX136" s="397"/>
      <c r="GKY136" s="397"/>
      <c r="GKZ136" s="397"/>
      <c r="GLA136" s="397"/>
      <c r="GLB136" s="397"/>
      <c r="GLC136" s="397"/>
      <c r="GLD136" s="397"/>
      <c r="GLE136" s="397"/>
      <c r="GLF136" s="397"/>
      <c r="GLG136" s="397"/>
      <c r="GLH136" s="397"/>
      <c r="GLI136" s="397"/>
      <c r="GLJ136" s="397"/>
      <c r="GLK136" s="397"/>
      <c r="GLL136" s="397"/>
      <c r="GLM136" s="397"/>
      <c r="GLN136" s="397"/>
      <c r="GLO136" s="397"/>
      <c r="GLP136" s="397"/>
      <c r="GLQ136" s="397"/>
      <c r="GLR136" s="397"/>
      <c r="GLS136" s="397"/>
      <c r="GLT136" s="397"/>
      <c r="GLU136" s="397"/>
      <c r="GLV136" s="397"/>
      <c r="GLW136" s="397"/>
      <c r="GLX136" s="397"/>
      <c r="GLY136" s="397"/>
      <c r="GLZ136" s="397"/>
      <c r="GMA136" s="397"/>
      <c r="GMB136" s="397"/>
      <c r="GMC136" s="397"/>
      <c r="GMD136" s="397"/>
      <c r="GME136" s="397"/>
      <c r="GMF136" s="397"/>
      <c r="GMG136" s="397"/>
      <c r="GMH136" s="397"/>
      <c r="GMI136" s="397"/>
      <c r="GMJ136" s="397"/>
      <c r="GMK136" s="397"/>
      <c r="GML136" s="397"/>
      <c r="GMM136" s="397"/>
      <c r="GMN136" s="397"/>
      <c r="GMO136" s="397"/>
      <c r="GMP136" s="397"/>
      <c r="GMQ136" s="397"/>
      <c r="GMR136" s="397"/>
      <c r="GMS136" s="397"/>
      <c r="GMT136" s="397"/>
      <c r="GMU136" s="397"/>
      <c r="GMV136" s="397"/>
      <c r="GMW136" s="397"/>
      <c r="GMX136" s="397"/>
      <c r="GMY136" s="397"/>
      <c r="GMZ136" s="397"/>
      <c r="GNA136" s="397"/>
      <c r="GNB136" s="397"/>
      <c r="GNC136" s="397"/>
      <c r="GND136" s="397"/>
      <c r="GNE136" s="397"/>
      <c r="GNF136" s="397"/>
      <c r="GNG136" s="397"/>
      <c r="GNH136" s="397"/>
      <c r="GNI136" s="397"/>
      <c r="GNJ136" s="397"/>
      <c r="GNK136" s="397"/>
      <c r="GNL136" s="397"/>
      <c r="GNM136" s="397"/>
      <c r="GNN136" s="397"/>
      <c r="GNO136" s="397"/>
      <c r="GNP136" s="397"/>
      <c r="GNQ136" s="397"/>
      <c r="GNR136" s="397"/>
      <c r="GNS136" s="397"/>
      <c r="GNT136" s="397"/>
      <c r="GNU136" s="397"/>
      <c r="GNV136" s="397"/>
      <c r="GNW136" s="397"/>
      <c r="GNX136" s="397"/>
      <c r="GNY136" s="397"/>
      <c r="GNZ136" s="397"/>
      <c r="GOA136" s="397"/>
      <c r="GOB136" s="397"/>
      <c r="GOC136" s="397"/>
      <c r="GOD136" s="397"/>
      <c r="GOE136" s="397"/>
      <c r="GOF136" s="397"/>
      <c r="GOG136" s="397"/>
      <c r="GOH136" s="397"/>
      <c r="GOI136" s="397"/>
      <c r="GOJ136" s="397"/>
      <c r="GOK136" s="397"/>
      <c r="GOL136" s="397"/>
      <c r="GOM136" s="397"/>
      <c r="GON136" s="397"/>
      <c r="GOO136" s="397"/>
      <c r="GOP136" s="397"/>
      <c r="GOQ136" s="397"/>
      <c r="GOR136" s="397"/>
      <c r="GOS136" s="397"/>
      <c r="GOT136" s="397"/>
      <c r="GOU136" s="397"/>
      <c r="GOV136" s="397"/>
      <c r="GOW136" s="397"/>
      <c r="GOX136" s="397"/>
      <c r="GOY136" s="397"/>
      <c r="GOZ136" s="397"/>
      <c r="GPA136" s="397"/>
      <c r="GPB136" s="397"/>
      <c r="GPC136" s="397"/>
      <c r="GPD136" s="397"/>
      <c r="GPE136" s="397"/>
      <c r="GPF136" s="397"/>
      <c r="GPG136" s="397"/>
      <c r="GPH136" s="397"/>
      <c r="GPI136" s="397"/>
      <c r="GPJ136" s="397"/>
      <c r="GPK136" s="397"/>
      <c r="GPL136" s="397"/>
      <c r="GPM136" s="397"/>
      <c r="GPN136" s="397"/>
      <c r="GPO136" s="397"/>
      <c r="GPP136" s="397"/>
      <c r="GPQ136" s="397"/>
      <c r="GPR136" s="397"/>
      <c r="GPS136" s="397"/>
      <c r="GPT136" s="397"/>
      <c r="GPU136" s="397"/>
      <c r="GPV136" s="397"/>
      <c r="GPW136" s="397"/>
      <c r="GPX136" s="397"/>
      <c r="GPY136" s="397"/>
      <c r="GPZ136" s="397"/>
      <c r="GQA136" s="397"/>
      <c r="GQB136" s="397"/>
      <c r="GQC136" s="397"/>
      <c r="GQD136" s="397"/>
      <c r="GQE136" s="397"/>
      <c r="GQF136" s="397"/>
      <c r="GQG136" s="397"/>
      <c r="GQH136" s="397"/>
      <c r="GQI136" s="397"/>
      <c r="GQJ136" s="397"/>
      <c r="GQK136" s="397"/>
      <c r="GQL136" s="397"/>
      <c r="GQM136" s="397"/>
      <c r="GQN136" s="397"/>
      <c r="GQO136" s="397"/>
      <c r="GQP136" s="397"/>
      <c r="GQQ136" s="397"/>
      <c r="GQR136" s="397"/>
      <c r="GQS136" s="397"/>
      <c r="GQT136" s="397"/>
      <c r="GQU136" s="397"/>
      <c r="GQV136" s="397"/>
      <c r="GQW136" s="397"/>
      <c r="GQX136" s="397"/>
      <c r="GQY136" s="397"/>
      <c r="GQZ136" s="397"/>
      <c r="GRA136" s="397"/>
      <c r="GRB136" s="397"/>
      <c r="GRC136" s="397"/>
      <c r="GRD136" s="397"/>
      <c r="GRE136" s="397"/>
      <c r="GRF136" s="397"/>
      <c r="GRG136" s="397"/>
      <c r="GRH136" s="397"/>
      <c r="GRI136" s="397"/>
      <c r="GRJ136" s="397"/>
      <c r="GRK136" s="397"/>
      <c r="GRL136" s="397"/>
      <c r="GRM136" s="397"/>
      <c r="GRN136" s="397"/>
      <c r="GRO136" s="397"/>
      <c r="GRP136" s="397"/>
      <c r="GRQ136" s="397"/>
      <c r="GRR136" s="397"/>
      <c r="GRS136" s="397"/>
      <c r="GRT136" s="397"/>
      <c r="GRU136" s="397"/>
      <c r="GRV136" s="397"/>
      <c r="GRW136" s="397"/>
      <c r="GRX136" s="397"/>
      <c r="GRY136" s="397"/>
      <c r="GRZ136" s="397"/>
      <c r="GSA136" s="397"/>
      <c r="GSB136" s="397"/>
      <c r="GSC136" s="397"/>
      <c r="GSD136" s="397"/>
      <c r="GSE136" s="397"/>
      <c r="GSF136" s="397"/>
      <c r="GSG136" s="397"/>
      <c r="GSH136" s="397"/>
      <c r="GSI136" s="397"/>
      <c r="GSJ136" s="397"/>
      <c r="GSK136" s="397"/>
      <c r="GSL136" s="397"/>
      <c r="GSM136" s="397"/>
      <c r="GSN136" s="397"/>
      <c r="GSO136" s="397"/>
      <c r="GSP136" s="397"/>
      <c r="GSQ136" s="397"/>
      <c r="GSR136" s="397"/>
      <c r="GSS136" s="397"/>
      <c r="GST136" s="397"/>
      <c r="GSU136" s="397"/>
      <c r="GSV136" s="397"/>
      <c r="GSW136" s="397"/>
      <c r="GSX136" s="397"/>
      <c r="GSY136" s="397"/>
      <c r="GSZ136" s="397"/>
      <c r="GTA136" s="397"/>
      <c r="GTB136" s="397"/>
      <c r="GTC136" s="397"/>
      <c r="GTD136" s="397"/>
      <c r="GTE136" s="397"/>
      <c r="GTF136" s="397"/>
      <c r="GTG136" s="397"/>
      <c r="GTH136" s="397"/>
      <c r="GTI136" s="397"/>
      <c r="GTJ136" s="397"/>
      <c r="GTK136" s="397"/>
      <c r="GTL136" s="397"/>
      <c r="GTM136" s="397"/>
      <c r="GTN136" s="397"/>
      <c r="GTO136" s="397"/>
      <c r="GTP136" s="397"/>
      <c r="GTQ136" s="397"/>
      <c r="GTR136" s="397"/>
      <c r="GTS136" s="397"/>
      <c r="GTT136" s="397"/>
      <c r="GTU136" s="397"/>
      <c r="GTV136" s="397"/>
      <c r="GTW136" s="397"/>
      <c r="GTX136" s="397"/>
      <c r="GTY136" s="397"/>
      <c r="GTZ136" s="397"/>
      <c r="GUA136" s="397"/>
      <c r="GUB136" s="397"/>
      <c r="GUC136" s="397"/>
      <c r="GUD136" s="397"/>
      <c r="GUE136" s="397"/>
      <c r="GUF136" s="397"/>
      <c r="GUG136" s="397"/>
      <c r="GUH136" s="397"/>
      <c r="GUI136" s="397"/>
      <c r="GUJ136" s="397"/>
      <c r="GUK136" s="397"/>
      <c r="GUL136" s="397"/>
      <c r="GUM136" s="397"/>
      <c r="GUN136" s="397"/>
      <c r="GUO136" s="397"/>
      <c r="GUP136" s="397"/>
      <c r="GUQ136" s="397"/>
      <c r="GUR136" s="397"/>
      <c r="GUS136" s="397"/>
      <c r="GUT136" s="397"/>
      <c r="GUU136" s="397"/>
      <c r="GUV136" s="397"/>
      <c r="GUW136" s="397"/>
      <c r="GUX136" s="397"/>
      <c r="GUY136" s="397"/>
      <c r="GUZ136" s="397"/>
      <c r="GVA136" s="397"/>
      <c r="GVB136" s="397"/>
      <c r="GVC136" s="397"/>
      <c r="GVD136" s="397"/>
      <c r="GVE136" s="397"/>
      <c r="GVF136" s="397"/>
      <c r="GVG136" s="397"/>
      <c r="GVH136" s="397"/>
      <c r="GVI136" s="397"/>
      <c r="GVJ136" s="397"/>
      <c r="GVK136" s="397"/>
      <c r="GVL136" s="397"/>
      <c r="GVM136" s="397"/>
      <c r="GVN136" s="397"/>
      <c r="GVO136" s="397"/>
      <c r="GVP136" s="397"/>
      <c r="GVQ136" s="397"/>
      <c r="GVR136" s="397"/>
      <c r="GVS136" s="397"/>
      <c r="GVT136" s="397"/>
      <c r="GVU136" s="397"/>
      <c r="GVV136" s="397"/>
      <c r="GVW136" s="397"/>
      <c r="GVX136" s="397"/>
      <c r="GVY136" s="397"/>
      <c r="GVZ136" s="397"/>
      <c r="GWA136" s="397"/>
      <c r="GWB136" s="397"/>
      <c r="GWC136" s="397"/>
      <c r="GWD136" s="397"/>
      <c r="GWE136" s="397"/>
      <c r="GWF136" s="397"/>
      <c r="GWG136" s="397"/>
      <c r="GWH136" s="397"/>
      <c r="GWI136" s="397"/>
      <c r="GWJ136" s="397"/>
      <c r="GWK136" s="397"/>
      <c r="GWL136" s="397"/>
      <c r="GWM136" s="397"/>
      <c r="GWN136" s="397"/>
      <c r="GWO136" s="397"/>
      <c r="GWP136" s="397"/>
      <c r="GWQ136" s="397"/>
      <c r="GWR136" s="397"/>
      <c r="GWS136" s="397"/>
      <c r="GWT136" s="397"/>
      <c r="GWU136" s="397"/>
      <c r="GWV136" s="397"/>
      <c r="GWW136" s="397"/>
      <c r="GWX136" s="397"/>
      <c r="GWY136" s="397"/>
      <c r="GWZ136" s="397"/>
      <c r="GXA136" s="397"/>
      <c r="GXB136" s="397"/>
      <c r="GXC136" s="397"/>
      <c r="GXD136" s="397"/>
      <c r="GXE136" s="397"/>
      <c r="GXF136" s="397"/>
      <c r="GXG136" s="397"/>
      <c r="GXH136" s="397"/>
      <c r="GXI136" s="397"/>
      <c r="GXJ136" s="397"/>
      <c r="GXK136" s="397"/>
      <c r="GXL136" s="397"/>
      <c r="GXM136" s="397"/>
      <c r="GXN136" s="397"/>
      <c r="GXO136" s="397"/>
      <c r="GXP136" s="397"/>
      <c r="GXQ136" s="397"/>
      <c r="GXR136" s="397"/>
      <c r="GXS136" s="397"/>
      <c r="GXT136" s="397"/>
      <c r="GXU136" s="397"/>
      <c r="GXV136" s="397"/>
      <c r="GXW136" s="397"/>
      <c r="GXX136" s="397"/>
      <c r="GXY136" s="397"/>
      <c r="GXZ136" s="397"/>
      <c r="GYA136" s="397"/>
      <c r="GYB136" s="397"/>
      <c r="GYC136" s="397"/>
      <c r="GYD136" s="397"/>
      <c r="GYE136" s="397"/>
      <c r="GYF136" s="397"/>
      <c r="GYG136" s="397"/>
      <c r="GYH136" s="397"/>
      <c r="GYI136" s="397"/>
      <c r="GYJ136" s="397"/>
      <c r="GYK136" s="397"/>
      <c r="GYL136" s="397"/>
      <c r="GYM136" s="397"/>
      <c r="GYN136" s="397"/>
      <c r="GYO136" s="397"/>
      <c r="GYP136" s="397"/>
      <c r="GYQ136" s="397"/>
      <c r="GYR136" s="397"/>
      <c r="GYS136" s="397"/>
      <c r="GYT136" s="397"/>
      <c r="GYU136" s="397"/>
      <c r="GYV136" s="397"/>
      <c r="GYW136" s="397"/>
      <c r="GYX136" s="397"/>
      <c r="GYY136" s="397"/>
      <c r="GYZ136" s="397"/>
      <c r="GZA136" s="397"/>
      <c r="GZB136" s="397"/>
      <c r="GZC136" s="397"/>
      <c r="GZD136" s="397"/>
      <c r="GZE136" s="397"/>
      <c r="GZF136" s="397"/>
      <c r="GZG136" s="397"/>
      <c r="GZH136" s="397"/>
      <c r="GZI136" s="397"/>
      <c r="GZJ136" s="397"/>
      <c r="GZK136" s="397"/>
      <c r="GZL136" s="397"/>
      <c r="GZM136" s="397"/>
      <c r="GZN136" s="397"/>
      <c r="GZO136" s="397"/>
      <c r="GZP136" s="397"/>
      <c r="GZQ136" s="397"/>
      <c r="GZR136" s="397"/>
      <c r="GZS136" s="397"/>
      <c r="GZT136" s="397"/>
      <c r="GZU136" s="397"/>
      <c r="GZV136" s="397"/>
      <c r="GZW136" s="397"/>
      <c r="GZX136" s="397"/>
      <c r="GZY136" s="397"/>
      <c r="GZZ136" s="397"/>
      <c r="HAA136" s="397"/>
      <c r="HAB136" s="397"/>
      <c r="HAC136" s="397"/>
      <c r="HAD136" s="397"/>
      <c r="HAE136" s="397"/>
      <c r="HAF136" s="397"/>
      <c r="HAG136" s="397"/>
      <c r="HAH136" s="397"/>
      <c r="HAI136" s="397"/>
      <c r="HAJ136" s="397"/>
      <c r="HAK136" s="397"/>
      <c r="HAL136" s="397"/>
      <c r="HAM136" s="397"/>
      <c r="HAN136" s="397"/>
      <c r="HAO136" s="397"/>
      <c r="HAP136" s="397"/>
      <c r="HAQ136" s="397"/>
      <c r="HAR136" s="397"/>
      <c r="HAS136" s="397"/>
      <c r="HAT136" s="397"/>
      <c r="HAU136" s="397"/>
      <c r="HAV136" s="397"/>
      <c r="HAW136" s="397"/>
      <c r="HAX136" s="397"/>
      <c r="HAY136" s="397"/>
      <c r="HAZ136" s="397"/>
      <c r="HBA136" s="397"/>
      <c r="HBB136" s="397"/>
      <c r="HBC136" s="397"/>
      <c r="HBD136" s="397"/>
      <c r="HBE136" s="397"/>
      <c r="HBF136" s="397"/>
      <c r="HBG136" s="397"/>
      <c r="HBH136" s="397"/>
      <c r="HBI136" s="397"/>
      <c r="HBJ136" s="397"/>
      <c r="HBK136" s="397"/>
      <c r="HBL136" s="397"/>
      <c r="HBM136" s="397"/>
      <c r="HBN136" s="397"/>
      <c r="HBO136" s="397"/>
      <c r="HBP136" s="397"/>
      <c r="HBQ136" s="397"/>
      <c r="HBR136" s="397"/>
      <c r="HBS136" s="397"/>
      <c r="HBT136" s="397"/>
      <c r="HBU136" s="397"/>
      <c r="HBV136" s="397"/>
      <c r="HBW136" s="397"/>
      <c r="HBX136" s="397"/>
      <c r="HBY136" s="397"/>
      <c r="HBZ136" s="397"/>
      <c r="HCA136" s="397"/>
      <c r="HCB136" s="397"/>
      <c r="HCC136" s="397"/>
      <c r="HCD136" s="397"/>
      <c r="HCE136" s="397"/>
      <c r="HCF136" s="397"/>
      <c r="HCG136" s="397"/>
      <c r="HCH136" s="397"/>
      <c r="HCI136" s="397"/>
      <c r="HCJ136" s="397"/>
      <c r="HCK136" s="397"/>
      <c r="HCL136" s="397"/>
      <c r="HCM136" s="397"/>
      <c r="HCN136" s="397"/>
      <c r="HCO136" s="397"/>
      <c r="HCP136" s="397"/>
      <c r="HCQ136" s="397"/>
      <c r="HCR136" s="397"/>
      <c r="HCS136" s="397"/>
      <c r="HCT136" s="397"/>
      <c r="HCU136" s="397"/>
      <c r="HCV136" s="397"/>
      <c r="HCW136" s="397"/>
      <c r="HCX136" s="397"/>
      <c r="HCY136" s="397"/>
      <c r="HCZ136" s="397"/>
      <c r="HDA136" s="397"/>
      <c r="HDB136" s="397"/>
      <c r="HDC136" s="397"/>
      <c r="HDD136" s="397"/>
      <c r="HDE136" s="397"/>
      <c r="HDF136" s="397"/>
      <c r="HDG136" s="397"/>
      <c r="HDH136" s="397"/>
      <c r="HDI136" s="397"/>
      <c r="HDJ136" s="397"/>
      <c r="HDK136" s="397"/>
      <c r="HDL136" s="397"/>
      <c r="HDM136" s="397"/>
      <c r="HDN136" s="397"/>
      <c r="HDO136" s="397"/>
      <c r="HDP136" s="397"/>
      <c r="HDQ136" s="397"/>
      <c r="HDR136" s="397"/>
      <c r="HDS136" s="397"/>
      <c r="HDT136" s="397"/>
      <c r="HDU136" s="397"/>
      <c r="HDV136" s="397"/>
      <c r="HDW136" s="397"/>
      <c r="HDX136" s="397"/>
      <c r="HDY136" s="397"/>
      <c r="HDZ136" s="397"/>
      <c r="HEA136" s="397"/>
      <c r="HEB136" s="397"/>
      <c r="HEC136" s="397"/>
      <c r="HED136" s="397"/>
      <c r="HEE136" s="397"/>
      <c r="HEF136" s="397"/>
      <c r="HEG136" s="397"/>
      <c r="HEH136" s="397"/>
      <c r="HEI136" s="397"/>
      <c r="HEJ136" s="397"/>
      <c r="HEK136" s="397"/>
      <c r="HEL136" s="397"/>
      <c r="HEM136" s="397"/>
      <c r="HEN136" s="397"/>
      <c r="HEO136" s="397"/>
      <c r="HEP136" s="397"/>
      <c r="HEQ136" s="397"/>
      <c r="HER136" s="397"/>
      <c r="HES136" s="397"/>
      <c r="HET136" s="397"/>
      <c r="HEU136" s="397"/>
      <c r="HEV136" s="397"/>
      <c r="HEW136" s="397"/>
      <c r="HEX136" s="397"/>
      <c r="HEY136" s="397"/>
      <c r="HEZ136" s="397"/>
      <c r="HFA136" s="397"/>
      <c r="HFB136" s="397"/>
      <c r="HFC136" s="397"/>
      <c r="HFD136" s="397"/>
      <c r="HFE136" s="397"/>
      <c r="HFF136" s="397"/>
      <c r="HFG136" s="397"/>
      <c r="HFH136" s="397"/>
      <c r="HFI136" s="397"/>
      <c r="HFJ136" s="397"/>
      <c r="HFK136" s="397"/>
      <c r="HFL136" s="397"/>
      <c r="HFM136" s="397"/>
      <c r="HFN136" s="397"/>
      <c r="HFO136" s="397"/>
      <c r="HFP136" s="397"/>
      <c r="HFQ136" s="397"/>
      <c r="HFR136" s="397"/>
      <c r="HFS136" s="397"/>
      <c r="HFT136" s="397"/>
      <c r="HFU136" s="397"/>
      <c r="HFV136" s="397"/>
      <c r="HFW136" s="397"/>
      <c r="HFX136" s="397"/>
      <c r="HFY136" s="397"/>
      <c r="HFZ136" s="397"/>
      <c r="HGA136" s="397"/>
      <c r="HGB136" s="397"/>
      <c r="HGC136" s="397"/>
      <c r="HGD136" s="397"/>
      <c r="HGE136" s="397"/>
      <c r="HGF136" s="397"/>
      <c r="HGG136" s="397"/>
      <c r="HGH136" s="397"/>
      <c r="HGI136" s="397"/>
      <c r="HGJ136" s="397"/>
      <c r="HGK136" s="397"/>
      <c r="HGL136" s="397"/>
      <c r="HGM136" s="397"/>
      <c r="HGN136" s="397"/>
      <c r="HGO136" s="397"/>
      <c r="HGP136" s="397"/>
      <c r="HGQ136" s="397"/>
      <c r="HGR136" s="397"/>
      <c r="HGS136" s="397"/>
      <c r="HGT136" s="397"/>
      <c r="HGU136" s="397"/>
      <c r="HGV136" s="397"/>
      <c r="HGW136" s="397"/>
      <c r="HGX136" s="397"/>
      <c r="HGY136" s="397"/>
      <c r="HGZ136" s="397"/>
      <c r="HHA136" s="397"/>
      <c r="HHB136" s="397"/>
      <c r="HHC136" s="397"/>
      <c r="HHD136" s="397"/>
      <c r="HHE136" s="397"/>
      <c r="HHF136" s="397"/>
      <c r="HHG136" s="397"/>
      <c r="HHH136" s="397"/>
      <c r="HHI136" s="397"/>
      <c r="HHJ136" s="397"/>
      <c r="HHK136" s="397"/>
      <c r="HHL136" s="397"/>
      <c r="HHM136" s="397"/>
      <c r="HHN136" s="397"/>
      <c r="HHO136" s="397"/>
      <c r="HHP136" s="397"/>
      <c r="HHQ136" s="397"/>
      <c r="HHR136" s="397"/>
      <c r="HHS136" s="397"/>
      <c r="HHT136" s="397"/>
      <c r="HHU136" s="397"/>
      <c r="HHV136" s="397"/>
      <c r="HHW136" s="397"/>
      <c r="HHX136" s="397"/>
      <c r="HHY136" s="397"/>
      <c r="HHZ136" s="397"/>
      <c r="HIA136" s="397"/>
      <c r="HIB136" s="397"/>
      <c r="HIC136" s="397"/>
      <c r="HID136" s="397"/>
      <c r="HIE136" s="397"/>
      <c r="HIF136" s="397"/>
      <c r="HIG136" s="397"/>
      <c r="HIH136" s="397"/>
      <c r="HII136" s="397"/>
      <c r="HIJ136" s="397"/>
      <c r="HIK136" s="397"/>
      <c r="HIL136" s="397"/>
      <c r="HIM136" s="397"/>
      <c r="HIN136" s="397"/>
      <c r="HIO136" s="397"/>
      <c r="HIP136" s="397"/>
      <c r="HIQ136" s="397"/>
      <c r="HIR136" s="397"/>
      <c r="HIS136" s="397"/>
      <c r="HIT136" s="397"/>
      <c r="HIU136" s="397"/>
      <c r="HIV136" s="397"/>
      <c r="HIW136" s="397"/>
      <c r="HIX136" s="397"/>
      <c r="HIY136" s="397"/>
      <c r="HIZ136" s="397"/>
      <c r="HJA136" s="397"/>
      <c r="HJB136" s="397"/>
      <c r="HJC136" s="397"/>
      <c r="HJD136" s="397"/>
      <c r="HJE136" s="397"/>
      <c r="HJF136" s="397"/>
      <c r="HJG136" s="397"/>
      <c r="HJH136" s="397"/>
      <c r="HJI136" s="397"/>
      <c r="HJJ136" s="397"/>
      <c r="HJK136" s="397"/>
      <c r="HJL136" s="397"/>
      <c r="HJM136" s="397"/>
      <c r="HJN136" s="397"/>
      <c r="HJO136" s="397"/>
      <c r="HJP136" s="397"/>
      <c r="HJQ136" s="397"/>
      <c r="HJR136" s="397"/>
      <c r="HJS136" s="397"/>
      <c r="HJT136" s="397"/>
      <c r="HJU136" s="397"/>
      <c r="HJV136" s="397"/>
      <c r="HJW136" s="397"/>
      <c r="HJX136" s="397"/>
      <c r="HJY136" s="397"/>
      <c r="HJZ136" s="397"/>
      <c r="HKA136" s="397"/>
      <c r="HKB136" s="397"/>
      <c r="HKC136" s="397"/>
      <c r="HKD136" s="397"/>
      <c r="HKE136" s="397"/>
      <c r="HKF136" s="397"/>
      <c r="HKG136" s="397"/>
      <c r="HKH136" s="397"/>
      <c r="HKI136" s="397"/>
      <c r="HKJ136" s="397"/>
      <c r="HKK136" s="397"/>
      <c r="HKL136" s="397"/>
      <c r="HKM136" s="397"/>
      <c r="HKN136" s="397"/>
      <c r="HKO136" s="397"/>
      <c r="HKP136" s="397"/>
      <c r="HKQ136" s="397"/>
      <c r="HKR136" s="397"/>
      <c r="HKS136" s="397"/>
      <c r="HKT136" s="397"/>
      <c r="HKU136" s="397"/>
      <c r="HKV136" s="397"/>
      <c r="HKW136" s="397"/>
      <c r="HKX136" s="397"/>
      <c r="HKY136" s="397"/>
      <c r="HKZ136" s="397"/>
      <c r="HLA136" s="397"/>
      <c r="HLB136" s="397"/>
      <c r="HLC136" s="397"/>
      <c r="HLD136" s="397"/>
      <c r="HLE136" s="397"/>
      <c r="HLF136" s="397"/>
      <c r="HLG136" s="397"/>
      <c r="HLH136" s="397"/>
      <c r="HLI136" s="397"/>
      <c r="HLJ136" s="397"/>
      <c r="HLK136" s="397"/>
      <c r="HLL136" s="397"/>
      <c r="HLM136" s="397"/>
      <c r="HLN136" s="397"/>
      <c r="HLO136" s="397"/>
      <c r="HLP136" s="397"/>
      <c r="HLQ136" s="397"/>
      <c r="HLR136" s="397"/>
      <c r="HLS136" s="397"/>
      <c r="HLT136" s="397"/>
      <c r="HLU136" s="397"/>
      <c r="HLV136" s="397"/>
      <c r="HLW136" s="397"/>
      <c r="HLX136" s="397"/>
      <c r="HLY136" s="397"/>
      <c r="HLZ136" s="397"/>
      <c r="HMA136" s="397"/>
      <c r="HMB136" s="397"/>
      <c r="HMC136" s="397"/>
      <c r="HMD136" s="397"/>
      <c r="HME136" s="397"/>
      <c r="HMF136" s="397"/>
      <c r="HMG136" s="397"/>
      <c r="HMH136" s="397"/>
      <c r="HMI136" s="397"/>
      <c r="HMJ136" s="397"/>
      <c r="HMK136" s="397"/>
      <c r="HML136" s="397"/>
      <c r="HMM136" s="397"/>
      <c r="HMN136" s="397"/>
      <c r="HMO136" s="397"/>
      <c r="HMP136" s="397"/>
      <c r="HMQ136" s="397"/>
      <c r="HMR136" s="397"/>
      <c r="HMS136" s="397"/>
      <c r="HMT136" s="397"/>
      <c r="HMU136" s="397"/>
      <c r="HMV136" s="397"/>
      <c r="HMW136" s="397"/>
      <c r="HMX136" s="397"/>
      <c r="HMY136" s="397"/>
      <c r="HMZ136" s="397"/>
      <c r="HNA136" s="397"/>
      <c r="HNB136" s="397"/>
      <c r="HNC136" s="397"/>
      <c r="HND136" s="397"/>
      <c r="HNE136" s="397"/>
      <c r="HNF136" s="397"/>
      <c r="HNG136" s="397"/>
      <c r="HNH136" s="397"/>
      <c r="HNI136" s="397"/>
      <c r="HNJ136" s="397"/>
      <c r="HNK136" s="397"/>
      <c r="HNL136" s="397"/>
      <c r="HNM136" s="397"/>
      <c r="HNN136" s="397"/>
      <c r="HNO136" s="397"/>
      <c r="HNP136" s="397"/>
      <c r="HNQ136" s="397"/>
      <c r="HNR136" s="397"/>
      <c r="HNS136" s="397"/>
      <c r="HNT136" s="397"/>
      <c r="HNU136" s="397"/>
      <c r="HNV136" s="397"/>
      <c r="HNW136" s="397"/>
      <c r="HNX136" s="397"/>
      <c r="HNY136" s="397"/>
      <c r="HNZ136" s="397"/>
      <c r="HOA136" s="397"/>
      <c r="HOB136" s="397"/>
      <c r="HOC136" s="397"/>
      <c r="HOD136" s="397"/>
      <c r="HOE136" s="397"/>
      <c r="HOF136" s="397"/>
      <c r="HOG136" s="397"/>
      <c r="HOH136" s="397"/>
      <c r="HOI136" s="397"/>
      <c r="HOJ136" s="397"/>
      <c r="HOK136" s="397"/>
      <c r="HOL136" s="397"/>
      <c r="HOM136" s="397"/>
      <c r="HON136" s="397"/>
      <c r="HOO136" s="397"/>
      <c r="HOP136" s="397"/>
      <c r="HOQ136" s="397"/>
      <c r="HOR136" s="397"/>
      <c r="HOS136" s="397"/>
      <c r="HOT136" s="397"/>
      <c r="HOU136" s="397"/>
      <c r="HOV136" s="397"/>
      <c r="HOW136" s="397"/>
      <c r="HOX136" s="397"/>
      <c r="HOY136" s="397"/>
      <c r="HOZ136" s="397"/>
      <c r="HPA136" s="397"/>
      <c r="HPB136" s="397"/>
      <c r="HPC136" s="397"/>
      <c r="HPD136" s="397"/>
      <c r="HPE136" s="397"/>
      <c r="HPF136" s="397"/>
      <c r="HPG136" s="397"/>
      <c r="HPH136" s="397"/>
      <c r="HPI136" s="397"/>
      <c r="HPJ136" s="397"/>
      <c r="HPK136" s="397"/>
      <c r="HPL136" s="397"/>
      <c r="HPM136" s="397"/>
      <c r="HPN136" s="397"/>
      <c r="HPO136" s="397"/>
      <c r="HPP136" s="397"/>
      <c r="HPQ136" s="397"/>
      <c r="HPR136" s="397"/>
      <c r="HPS136" s="397"/>
      <c r="HPT136" s="397"/>
      <c r="HPU136" s="397"/>
      <c r="HPV136" s="397"/>
      <c r="HPW136" s="397"/>
      <c r="HPX136" s="397"/>
      <c r="HPY136" s="397"/>
      <c r="HPZ136" s="397"/>
      <c r="HQA136" s="397"/>
      <c r="HQB136" s="397"/>
      <c r="HQC136" s="397"/>
      <c r="HQD136" s="397"/>
      <c r="HQE136" s="397"/>
      <c r="HQF136" s="397"/>
      <c r="HQG136" s="397"/>
      <c r="HQH136" s="397"/>
      <c r="HQI136" s="397"/>
      <c r="HQJ136" s="397"/>
      <c r="HQK136" s="397"/>
      <c r="HQL136" s="397"/>
      <c r="HQM136" s="397"/>
      <c r="HQN136" s="397"/>
      <c r="HQO136" s="397"/>
      <c r="HQP136" s="397"/>
      <c r="HQQ136" s="397"/>
      <c r="HQR136" s="397"/>
      <c r="HQS136" s="397"/>
      <c r="HQT136" s="397"/>
      <c r="HQU136" s="397"/>
      <c r="HQV136" s="397"/>
      <c r="HQW136" s="397"/>
      <c r="HQX136" s="397"/>
      <c r="HQY136" s="397"/>
      <c r="HQZ136" s="397"/>
      <c r="HRA136" s="397"/>
      <c r="HRB136" s="397"/>
      <c r="HRC136" s="397"/>
      <c r="HRD136" s="397"/>
      <c r="HRE136" s="397"/>
      <c r="HRF136" s="397"/>
      <c r="HRG136" s="397"/>
      <c r="HRH136" s="397"/>
      <c r="HRI136" s="397"/>
      <c r="HRJ136" s="397"/>
      <c r="HRK136" s="397"/>
      <c r="HRL136" s="397"/>
      <c r="HRM136" s="397"/>
      <c r="HRN136" s="397"/>
      <c r="HRO136" s="397"/>
      <c r="HRP136" s="397"/>
      <c r="HRQ136" s="397"/>
      <c r="HRR136" s="397"/>
      <c r="HRS136" s="397"/>
      <c r="HRT136" s="397"/>
      <c r="HRU136" s="397"/>
      <c r="HRV136" s="397"/>
      <c r="HRW136" s="397"/>
      <c r="HRX136" s="397"/>
      <c r="HRY136" s="397"/>
      <c r="HRZ136" s="397"/>
      <c r="HSA136" s="397"/>
      <c r="HSB136" s="397"/>
      <c r="HSC136" s="397"/>
      <c r="HSD136" s="397"/>
      <c r="HSE136" s="397"/>
      <c r="HSF136" s="397"/>
      <c r="HSG136" s="397"/>
      <c r="HSH136" s="397"/>
      <c r="HSI136" s="397"/>
      <c r="HSJ136" s="397"/>
      <c r="HSK136" s="397"/>
      <c r="HSL136" s="397"/>
      <c r="HSM136" s="397"/>
      <c r="HSN136" s="397"/>
      <c r="HSO136" s="397"/>
      <c r="HSP136" s="397"/>
      <c r="HSQ136" s="397"/>
      <c r="HSR136" s="397"/>
      <c r="HSS136" s="397"/>
      <c r="HST136" s="397"/>
      <c r="HSU136" s="397"/>
      <c r="HSV136" s="397"/>
      <c r="HSW136" s="397"/>
      <c r="HSX136" s="397"/>
      <c r="HSY136" s="397"/>
      <c r="HSZ136" s="397"/>
      <c r="HTA136" s="397"/>
      <c r="HTB136" s="397"/>
      <c r="HTC136" s="397"/>
      <c r="HTD136" s="397"/>
      <c r="HTE136" s="397"/>
      <c r="HTF136" s="397"/>
      <c r="HTG136" s="397"/>
      <c r="HTH136" s="397"/>
      <c r="HTI136" s="397"/>
      <c r="HTJ136" s="397"/>
      <c r="HTK136" s="397"/>
      <c r="HTL136" s="397"/>
      <c r="HTM136" s="397"/>
      <c r="HTN136" s="397"/>
      <c r="HTO136" s="397"/>
      <c r="HTP136" s="397"/>
      <c r="HTQ136" s="397"/>
      <c r="HTR136" s="397"/>
      <c r="HTS136" s="397"/>
      <c r="HTT136" s="397"/>
      <c r="HTU136" s="397"/>
      <c r="HTV136" s="397"/>
      <c r="HTW136" s="397"/>
      <c r="HTX136" s="397"/>
      <c r="HTY136" s="397"/>
      <c r="HTZ136" s="397"/>
      <c r="HUA136" s="397"/>
      <c r="HUB136" s="397"/>
      <c r="HUC136" s="397"/>
      <c r="HUD136" s="397"/>
      <c r="HUE136" s="397"/>
      <c r="HUF136" s="397"/>
      <c r="HUG136" s="397"/>
      <c r="HUH136" s="397"/>
      <c r="HUI136" s="397"/>
      <c r="HUJ136" s="397"/>
      <c r="HUK136" s="397"/>
      <c r="HUL136" s="397"/>
      <c r="HUM136" s="397"/>
      <c r="HUN136" s="397"/>
      <c r="HUO136" s="397"/>
      <c r="HUP136" s="397"/>
      <c r="HUQ136" s="397"/>
      <c r="HUR136" s="397"/>
      <c r="HUS136" s="397"/>
      <c r="HUT136" s="397"/>
      <c r="HUU136" s="397"/>
      <c r="HUV136" s="397"/>
      <c r="HUW136" s="397"/>
      <c r="HUX136" s="397"/>
      <c r="HUY136" s="397"/>
      <c r="HUZ136" s="397"/>
      <c r="HVA136" s="397"/>
      <c r="HVB136" s="397"/>
      <c r="HVC136" s="397"/>
      <c r="HVD136" s="397"/>
      <c r="HVE136" s="397"/>
      <c r="HVF136" s="397"/>
      <c r="HVG136" s="397"/>
      <c r="HVH136" s="397"/>
      <c r="HVI136" s="397"/>
      <c r="HVJ136" s="397"/>
      <c r="HVK136" s="397"/>
      <c r="HVL136" s="397"/>
      <c r="HVM136" s="397"/>
      <c r="HVN136" s="397"/>
      <c r="HVO136" s="397"/>
      <c r="HVP136" s="397"/>
      <c r="HVQ136" s="397"/>
      <c r="HVR136" s="397"/>
      <c r="HVS136" s="397"/>
      <c r="HVT136" s="397"/>
      <c r="HVU136" s="397"/>
      <c r="HVV136" s="397"/>
      <c r="HVW136" s="397"/>
      <c r="HVX136" s="397"/>
      <c r="HVY136" s="397"/>
      <c r="HVZ136" s="397"/>
      <c r="HWA136" s="397"/>
      <c r="HWB136" s="397"/>
      <c r="HWC136" s="397"/>
      <c r="HWD136" s="397"/>
      <c r="HWE136" s="397"/>
      <c r="HWF136" s="397"/>
      <c r="HWG136" s="397"/>
      <c r="HWH136" s="397"/>
      <c r="HWI136" s="397"/>
      <c r="HWJ136" s="397"/>
      <c r="HWK136" s="397"/>
      <c r="HWL136" s="397"/>
      <c r="HWM136" s="397"/>
      <c r="HWN136" s="397"/>
      <c r="HWO136" s="397"/>
      <c r="HWP136" s="397"/>
      <c r="HWQ136" s="397"/>
      <c r="HWR136" s="397"/>
      <c r="HWS136" s="397"/>
      <c r="HWT136" s="397"/>
      <c r="HWU136" s="397"/>
      <c r="HWV136" s="397"/>
      <c r="HWW136" s="397"/>
      <c r="HWX136" s="397"/>
      <c r="HWY136" s="397"/>
      <c r="HWZ136" s="397"/>
      <c r="HXA136" s="397"/>
      <c r="HXB136" s="397"/>
      <c r="HXC136" s="397"/>
      <c r="HXD136" s="397"/>
      <c r="HXE136" s="397"/>
      <c r="HXF136" s="397"/>
      <c r="HXG136" s="397"/>
      <c r="HXH136" s="397"/>
      <c r="HXI136" s="397"/>
      <c r="HXJ136" s="397"/>
      <c r="HXK136" s="397"/>
      <c r="HXL136" s="397"/>
      <c r="HXM136" s="397"/>
      <c r="HXN136" s="397"/>
      <c r="HXO136" s="397"/>
      <c r="HXP136" s="397"/>
      <c r="HXQ136" s="397"/>
      <c r="HXR136" s="397"/>
      <c r="HXS136" s="397"/>
      <c r="HXT136" s="397"/>
      <c r="HXU136" s="397"/>
      <c r="HXV136" s="397"/>
      <c r="HXW136" s="397"/>
      <c r="HXX136" s="397"/>
      <c r="HXY136" s="397"/>
      <c r="HXZ136" s="397"/>
      <c r="HYA136" s="397"/>
      <c r="HYB136" s="397"/>
      <c r="HYC136" s="397"/>
      <c r="HYD136" s="397"/>
      <c r="HYE136" s="397"/>
      <c r="HYF136" s="397"/>
      <c r="HYG136" s="397"/>
      <c r="HYH136" s="397"/>
      <c r="HYI136" s="397"/>
      <c r="HYJ136" s="397"/>
      <c r="HYK136" s="397"/>
      <c r="HYL136" s="397"/>
      <c r="HYM136" s="397"/>
      <c r="HYN136" s="397"/>
      <c r="HYO136" s="397"/>
      <c r="HYP136" s="397"/>
      <c r="HYQ136" s="397"/>
      <c r="HYR136" s="397"/>
      <c r="HYS136" s="397"/>
      <c r="HYT136" s="397"/>
      <c r="HYU136" s="397"/>
      <c r="HYV136" s="397"/>
      <c r="HYW136" s="397"/>
      <c r="HYX136" s="397"/>
      <c r="HYY136" s="397"/>
      <c r="HYZ136" s="397"/>
      <c r="HZA136" s="397"/>
      <c r="HZB136" s="397"/>
      <c r="HZC136" s="397"/>
      <c r="HZD136" s="397"/>
      <c r="HZE136" s="397"/>
      <c r="HZF136" s="397"/>
      <c r="HZG136" s="397"/>
      <c r="HZH136" s="397"/>
      <c r="HZI136" s="397"/>
      <c r="HZJ136" s="397"/>
      <c r="HZK136" s="397"/>
      <c r="HZL136" s="397"/>
      <c r="HZM136" s="397"/>
      <c r="HZN136" s="397"/>
      <c r="HZO136" s="397"/>
      <c r="HZP136" s="397"/>
      <c r="HZQ136" s="397"/>
      <c r="HZR136" s="397"/>
      <c r="HZS136" s="397"/>
      <c r="HZT136" s="397"/>
      <c r="HZU136" s="397"/>
      <c r="HZV136" s="397"/>
      <c r="HZW136" s="397"/>
      <c r="HZX136" s="397"/>
      <c r="HZY136" s="397"/>
      <c r="HZZ136" s="397"/>
      <c r="IAA136" s="397"/>
      <c r="IAB136" s="397"/>
      <c r="IAC136" s="397"/>
      <c r="IAD136" s="397"/>
      <c r="IAE136" s="397"/>
      <c r="IAF136" s="397"/>
      <c r="IAG136" s="397"/>
      <c r="IAH136" s="397"/>
      <c r="IAI136" s="397"/>
      <c r="IAJ136" s="397"/>
      <c r="IAK136" s="397"/>
      <c r="IAL136" s="397"/>
      <c r="IAM136" s="397"/>
      <c r="IAN136" s="397"/>
      <c r="IAO136" s="397"/>
      <c r="IAP136" s="397"/>
      <c r="IAQ136" s="397"/>
      <c r="IAR136" s="397"/>
      <c r="IAS136" s="397"/>
      <c r="IAT136" s="397"/>
      <c r="IAU136" s="397"/>
      <c r="IAV136" s="397"/>
      <c r="IAW136" s="397"/>
      <c r="IAX136" s="397"/>
      <c r="IAY136" s="397"/>
      <c r="IAZ136" s="397"/>
      <c r="IBA136" s="397"/>
      <c r="IBB136" s="397"/>
      <c r="IBC136" s="397"/>
      <c r="IBD136" s="397"/>
      <c r="IBE136" s="397"/>
      <c r="IBF136" s="397"/>
      <c r="IBG136" s="397"/>
      <c r="IBH136" s="397"/>
      <c r="IBI136" s="397"/>
      <c r="IBJ136" s="397"/>
      <c r="IBK136" s="397"/>
      <c r="IBL136" s="397"/>
      <c r="IBM136" s="397"/>
      <c r="IBN136" s="397"/>
      <c r="IBO136" s="397"/>
      <c r="IBP136" s="397"/>
      <c r="IBQ136" s="397"/>
      <c r="IBR136" s="397"/>
      <c r="IBS136" s="397"/>
      <c r="IBT136" s="397"/>
      <c r="IBU136" s="397"/>
      <c r="IBV136" s="397"/>
      <c r="IBW136" s="397"/>
      <c r="IBX136" s="397"/>
      <c r="IBY136" s="397"/>
      <c r="IBZ136" s="397"/>
      <c r="ICA136" s="397"/>
      <c r="ICB136" s="397"/>
      <c r="ICC136" s="397"/>
      <c r="ICD136" s="397"/>
      <c r="ICE136" s="397"/>
      <c r="ICF136" s="397"/>
      <c r="ICG136" s="397"/>
      <c r="ICH136" s="397"/>
      <c r="ICI136" s="397"/>
      <c r="ICJ136" s="397"/>
      <c r="ICK136" s="397"/>
      <c r="ICL136" s="397"/>
      <c r="ICM136" s="397"/>
      <c r="ICN136" s="397"/>
      <c r="ICO136" s="397"/>
      <c r="ICP136" s="397"/>
      <c r="ICQ136" s="397"/>
      <c r="ICR136" s="397"/>
      <c r="ICS136" s="397"/>
      <c r="ICT136" s="397"/>
      <c r="ICU136" s="397"/>
      <c r="ICV136" s="397"/>
      <c r="ICW136" s="397"/>
      <c r="ICX136" s="397"/>
      <c r="ICY136" s="397"/>
      <c r="ICZ136" s="397"/>
      <c r="IDA136" s="397"/>
      <c r="IDB136" s="397"/>
      <c r="IDC136" s="397"/>
      <c r="IDD136" s="397"/>
      <c r="IDE136" s="397"/>
      <c r="IDF136" s="397"/>
      <c r="IDG136" s="397"/>
      <c r="IDH136" s="397"/>
      <c r="IDI136" s="397"/>
      <c r="IDJ136" s="397"/>
      <c r="IDK136" s="397"/>
      <c r="IDL136" s="397"/>
      <c r="IDM136" s="397"/>
      <c r="IDN136" s="397"/>
      <c r="IDO136" s="397"/>
      <c r="IDP136" s="397"/>
      <c r="IDQ136" s="397"/>
      <c r="IDR136" s="397"/>
      <c r="IDS136" s="397"/>
      <c r="IDT136" s="397"/>
      <c r="IDU136" s="397"/>
      <c r="IDV136" s="397"/>
      <c r="IDW136" s="397"/>
      <c r="IDX136" s="397"/>
      <c r="IDY136" s="397"/>
      <c r="IDZ136" s="397"/>
      <c r="IEA136" s="397"/>
      <c r="IEB136" s="397"/>
      <c r="IEC136" s="397"/>
      <c r="IED136" s="397"/>
      <c r="IEE136" s="397"/>
      <c r="IEF136" s="397"/>
      <c r="IEG136" s="397"/>
      <c r="IEH136" s="397"/>
      <c r="IEI136" s="397"/>
      <c r="IEJ136" s="397"/>
      <c r="IEK136" s="397"/>
      <c r="IEL136" s="397"/>
      <c r="IEM136" s="397"/>
      <c r="IEN136" s="397"/>
      <c r="IEO136" s="397"/>
      <c r="IEP136" s="397"/>
      <c r="IEQ136" s="397"/>
      <c r="IER136" s="397"/>
      <c r="IES136" s="397"/>
      <c r="IET136" s="397"/>
      <c r="IEU136" s="397"/>
      <c r="IEV136" s="397"/>
      <c r="IEW136" s="397"/>
      <c r="IEX136" s="397"/>
      <c r="IEY136" s="397"/>
      <c r="IEZ136" s="397"/>
      <c r="IFA136" s="397"/>
      <c r="IFB136" s="397"/>
      <c r="IFC136" s="397"/>
      <c r="IFD136" s="397"/>
      <c r="IFE136" s="397"/>
      <c r="IFF136" s="397"/>
      <c r="IFG136" s="397"/>
      <c r="IFH136" s="397"/>
      <c r="IFI136" s="397"/>
      <c r="IFJ136" s="397"/>
      <c r="IFK136" s="397"/>
      <c r="IFL136" s="397"/>
      <c r="IFM136" s="397"/>
      <c r="IFN136" s="397"/>
      <c r="IFO136" s="397"/>
      <c r="IFP136" s="397"/>
      <c r="IFQ136" s="397"/>
      <c r="IFR136" s="397"/>
      <c r="IFS136" s="397"/>
      <c r="IFT136" s="397"/>
      <c r="IFU136" s="397"/>
      <c r="IFV136" s="397"/>
      <c r="IFW136" s="397"/>
      <c r="IFX136" s="397"/>
      <c r="IFY136" s="397"/>
      <c r="IFZ136" s="397"/>
      <c r="IGA136" s="397"/>
      <c r="IGB136" s="397"/>
      <c r="IGC136" s="397"/>
      <c r="IGD136" s="397"/>
      <c r="IGE136" s="397"/>
      <c r="IGF136" s="397"/>
      <c r="IGG136" s="397"/>
      <c r="IGH136" s="397"/>
      <c r="IGI136" s="397"/>
      <c r="IGJ136" s="397"/>
      <c r="IGK136" s="397"/>
      <c r="IGL136" s="397"/>
      <c r="IGM136" s="397"/>
      <c r="IGN136" s="397"/>
      <c r="IGO136" s="397"/>
      <c r="IGP136" s="397"/>
      <c r="IGQ136" s="397"/>
      <c r="IGR136" s="397"/>
      <c r="IGS136" s="397"/>
      <c r="IGT136" s="397"/>
      <c r="IGU136" s="397"/>
      <c r="IGV136" s="397"/>
      <c r="IGW136" s="397"/>
      <c r="IGX136" s="397"/>
      <c r="IGY136" s="397"/>
      <c r="IGZ136" s="397"/>
      <c r="IHA136" s="397"/>
      <c r="IHB136" s="397"/>
      <c r="IHC136" s="397"/>
      <c r="IHD136" s="397"/>
      <c r="IHE136" s="397"/>
      <c r="IHF136" s="397"/>
      <c r="IHG136" s="397"/>
      <c r="IHH136" s="397"/>
      <c r="IHI136" s="397"/>
      <c r="IHJ136" s="397"/>
      <c r="IHK136" s="397"/>
      <c r="IHL136" s="397"/>
      <c r="IHM136" s="397"/>
      <c r="IHN136" s="397"/>
      <c r="IHO136" s="397"/>
      <c r="IHP136" s="397"/>
      <c r="IHQ136" s="397"/>
      <c r="IHR136" s="397"/>
      <c r="IHS136" s="397"/>
      <c r="IHT136" s="397"/>
      <c r="IHU136" s="397"/>
      <c r="IHV136" s="397"/>
      <c r="IHW136" s="397"/>
      <c r="IHX136" s="397"/>
      <c r="IHY136" s="397"/>
      <c r="IHZ136" s="397"/>
      <c r="IIA136" s="397"/>
      <c r="IIB136" s="397"/>
      <c r="IIC136" s="397"/>
      <c r="IID136" s="397"/>
      <c r="IIE136" s="397"/>
      <c r="IIF136" s="397"/>
      <c r="IIG136" s="397"/>
      <c r="IIH136" s="397"/>
      <c r="III136" s="397"/>
      <c r="IIJ136" s="397"/>
      <c r="IIK136" s="397"/>
      <c r="IIL136" s="397"/>
      <c r="IIM136" s="397"/>
      <c r="IIN136" s="397"/>
      <c r="IIO136" s="397"/>
      <c r="IIP136" s="397"/>
      <c r="IIQ136" s="397"/>
      <c r="IIR136" s="397"/>
      <c r="IIS136" s="397"/>
      <c r="IIT136" s="397"/>
      <c r="IIU136" s="397"/>
      <c r="IIV136" s="397"/>
      <c r="IIW136" s="397"/>
      <c r="IIX136" s="397"/>
      <c r="IIY136" s="397"/>
      <c r="IIZ136" s="397"/>
      <c r="IJA136" s="397"/>
      <c r="IJB136" s="397"/>
      <c r="IJC136" s="397"/>
      <c r="IJD136" s="397"/>
      <c r="IJE136" s="397"/>
      <c r="IJF136" s="397"/>
      <c r="IJG136" s="397"/>
      <c r="IJH136" s="397"/>
      <c r="IJI136" s="397"/>
      <c r="IJJ136" s="397"/>
      <c r="IJK136" s="397"/>
      <c r="IJL136" s="397"/>
      <c r="IJM136" s="397"/>
      <c r="IJN136" s="397"/>
      <c r="IJO136" s="397"/>
      <c r="IJP136" s="397"/>
      <c r="IJQ136" s="397"/>
      <c r="IJR136" s="397"/>
      <c r="IJS136" s="397"/>
      <c r="IJT136" s="397"/>
      <c r="IJU136" s="397"/>
      <c r="IJV136" s="397"/>
      <c r="IJW136" s="397"/>
      <c r="IJX136" s="397"/>
      <c r="IJY136" s="397"/>
      <c r="IJZ136" s="397"/>
      <c r="IKA136" s="397"/>
      <c r="IKB136" s="397"/>
      <c r="IKC136" s="397"/>
      <c r="IKD136" s="397"/>
      <c r="IKE136" s="397"/>
      <c r="IKF136" s="397"/>
      <c r="IKG136" s="397"/>
      <c r="IKH136" s="397"/>
      <c r="IKI136" s="397"/>
      <c r="IKJ136" s="397"/>
      <c r="IKK136" s="397"/>
      <c r="IKL136" s="397"/>
      <c r="IKM136" s="397"/>
      <c r="IKN136" s="397"/>
      <c r="IKO136" s="397"/>
      <c r="IKP136" s="397"/>
      <c r="IKQ136" s="397"/>
      <c r="IKR136" s="397"/>
      <c r="IKS136" s="397"/>
      <c r="IKT136" s="397"/>
      <c r="IKU136" s="397"/>
      <c r="IKV136" s="397"/>
      <c r="IKW136" s="397"/>
      <c r="IKX136" s="397"/>
      <c r="IKY136" s="397"/>
      <c r="IKZ136" s="397"/>
      <c r="ILA136" s="397"/>
      <c r="ILB136" s="397"/>
      <c r="ILC136" s="397"/>
      <c r="ILD136" s="397"/>
      <c r="ILE136" s="397"/>
      <c r="ILF136" s="397"/>
      <c r="ILG136" s="397"/>
      <c r="ILH136" s="397"/>
      <c r="ILI136" s="397"/>
      <c r="ILJ136" s="397"/>
      <c r="ILK136" s="397"/>
      <c r="ILL136" s="397"/>
      <c r="ILM136" s="397"/>
      <c r="ILN136" s="397"/>
      <c r="ILO136" s="397"/>
      <c r="ILP136" s="397"/>
      <c r="ILQ136" s="397"/>
      <c r="ILR136" s="397"/>
      <c r="ILS136" s="397"/>
      <c r="ILT136" s="397"/>
      <c r="ILU136" s="397"/>
      <c r="ILV136" s="397"/>
      <c r="ILW136" s="397"/>
      <c r="ILX136" s="397"/>
      <c r="ILY136" s="397"/>
      <c r="ILZ136" s="397"/>
      <c r="IMA136" s="397"/>
      <c r="IMB136" s="397"/>
      <c r="IMC136" s="397"/>
      <c r="IMD136" s="397"/>
      <c r="IME136" s="397"/>
      <c r="IMF136" s="397"/>
      <c r="IMG136" s="397"/>
      <c r="IMH136" s="397"/>
      <c r="IMI136" s="397"/>
      <c r="IMJ136" s="397"/>
      <c r="IMK136" s="397"/>
      <c r="IML136" s="397"/>
      <c r="IMM136" s="397"/>
      <c r="IMN136" s="397"/>
      <c r="IMO136" s="397"/>
      <c r="IMP136" s="397"/>
      <c r="IMQ136" s="397"/>
      <c r="IMR136" s="397"/>
      <c r="IMS136" s="397"/>
      <c r="IMT136" s="397"/>
      <c r="IMU136" s="397"/>
      <c r="IMV136" s="397"/>
      <c r="IMW136" s="397"/>
      <c r="IMX136" s="397"/>
      <c r="IMY136" s="397"/>
      <c r="IMZ136" s="397"/>
      <c r="INA136" s="397"/>
      <c r="INB136" s="397"/>
      <c r="INC136" s="397"/>
      <c r="IND136" s="397"/>
      <c r="INE136" s="397"/>
      <c r="INF136" s="397"/>
      <c r="ING136" s="397"/>
      <c r="INH136" s="397"/>
      <c r="INI136" s="397"/>
      <c r="INJ136" s="397"/>
      <c r="INK136" s="397"/>
      <c r="INL136" s="397"/>
      <c r="INM136" s="397"/>
      <c r="INN136" s="397"/>
      <c r="INO136" s="397"/>
      <c r="INP136" s="397"/>
      <c r="INQ136" s="397"/>
      <c r="INR136" s="397"/>
      <c r="INS136" s="397"/>
      <c r="INT136" s="397"/>
      <c r="INU136" s="397"/>
      <c r="INV136" s="397"/>
      <c r="INW136" s="397"/>
      <c r="INX136" s="397"/>
      <c r="INY136" s="397"/>
      <c r="INZ136" s="397"/>
      <c r="IOA136" s="397"/>
      <c r="IOB136" s="397"/>
      <c r="IOC136" s="397"/>
      <c r="IOD136" s="397"/>
      <c r="IOE136" s="397"/>
      <c r="IOF136" s="397"/>
      <c r="IOG136" s="397"/>
      <c r="IOH136" s="397"/>
      <c r="IOI136" s="397"/>
      <c r="IOJ136" s="397"/>
      <c r="IOK136" s="397"/>
      <c r="IOL136" s="397"/>
      <c r="IOM136" s="397"/>
      <c r="ION136" s="397"/>
      <c r="IOO136" s="397"/>
      <c r="IOP136" s="397"/>
      <c r="IOQ136" s="397"/>
      <c r="IOR136" s="397"/>
      <c r="IOS136" s="397"/>
      <c r="IOT136" s="397"/>
      <c r="IOU136" s="397"/>
      <c r="IOV136" s="397"/>
      <c r="IOW136" s="397"/>
      <c r="IOX136" s="397"/>
      <c r="IOY136" s="397"/>
      <c r="IOZ136" s="397"/>
      <c r="IPA136" s="397"/>
      <c r="IPB136" s="397"/>
      <c r="IPC136" s="397"/>
      <c r="IPD136" s="397"/>
      <c r="IPE136" s="397"/>
      <c r="IPF136" s="397"/>
      <c r="IPG136" s="397"/>
      <c r="IPH136" s="397"/>
      <c r="IPI136" s="397"/>
      <c r="IPJ136" s="397"/>
      <c r="IPK136" s="397"/>
      <c r="IPL136" s="397"/>
      <c r="IPM136" s="397"/>
      <c r="IPN136" s="397"/>
      <c r="IPO136" s="397"/>
      <c r="IPP136" s="397"/>
      <c r="IPQ136" s="397"/>
      <c r="IPR136" s="397"/>
      <c r="IPS136" s="397"/>
      <c r="IPT136" s="397"/>
      <c r="IPU136" s="397"/>
      <c r="IPV136" s="397"/>
      <c r="IPW136" s="397"/>
      <c r="IPX136" s="397"/>
      <c r="IPY136" s="397"/>
      <c r="IPZ136" s="397"/>
      <c r="IQA136" s="397"/>
      <c r="IQB136" s="397"/>
      <c r="IQC136" s="397"/>
      <c r="IQD136" s="397"/>
      <c r="IQE136" s="397"/>
      <c r="IQF136" s="397"/>
      <c r="IQG136" s="397"/>
      <c r="IQH136" s="397"/>
      <c r="IQI136" s="397"/>
      <c r="IQJ136" s="397"/>
      <c r="IQK136" s="397"/>
      <c r="IQL136" s="397"/>
      <c r="IQM136" s="397"/>
      <c r="IQN136" s="397"/>
      <c r="IQO136" s="397"/>
      <c r="IQP136" s="397"/>
      <c r="IQQ136" s="397"/>
      <c r="IQR136" s="397"/>
      <c r="IQS136" s="397"/>
      <c r="IQT136" s="397"/>
      <c r="IQU136" s="397"/>
      <c r="IQV136" s="397"/>
      <c r="IQW136" s="397"/>
      <c r="IQX136" s="397"/>
      <c r="IQY136" s="397"/>
      <c r="IQZ136" s="397"/>
      <c r="IRA136" s="397"/>
      <c r="IRB136" s="397"/>
      <c r="IRC136" s="397"/>
      <c r="IRD136" s="397"/>
      <c r="IRE136" s="397"/>
      <c r="IRF136" s="397"/>
      <c r="IRG136" s="397"/>
      <c r="IRH136" s="397"/>
      <c r="IRI136" s="397"/>
      <c r="IRJ136" s="397"/>
      <c r="IRK136" s="397"/>
      <c r="IRL136" s="397"/>
      <c r="IRM136" s="397"/>
      <c r="IRN136" s="397"/>
      <c r="IRO136" s="397"/>
      <c r="IRP136" s="397"/>
      <c r="IRQ136" s="397"/>
      <c r="IRR136" s="397"/>
      <c r="IRS136" s="397"/>
      <c r="IRT136" s="397"/>
      <c r="IRU136" s="397"/>
      <c r="IRV136" s="397"/>
      <c r="IRW136" s="397"/>
      <c r="IRX136" s="397"/>
      <c r="IRY136" s="397"/>
      <c r="IRZ136" s="397"/>
      <c r="ISA136" s="397"/>
      <c r="ISB136" s="397"/>
      <c r="ISC136" s="397"/>
      <c r="ISD136" s="397"/>
      <c r="ISE136" s="397"/>
      <c r="ISF136" s="397"/>
      <c r="ISG136" s="397"/>
      <c r="ISH136" s="397"/>
      <c r="ISI136" s="397"/>
      <c r="ISJ136" s="397"/>
      <c r="ISK136" s="397"/>
      <c r="ISL136" s="397"/>
      <c r="ISM136" s="397"/>
      <c r="ISN136" s="397"/>
      <c r="ISO136" s="397"/>
      <c r="ISP136" s="397"/>
      <c r="ISQ136" s="397"/>
      <c r="ISR136" s="397"/>
      <c r="ISS136" s="397"/>
      <c r="IST136" s="397"/>
      <c r="ISU136" s="397"/>
      <c r="ISV136" s="397"/>
      <c r="ISW136" s="397"/>
      <c r="ISX136" s="397"/>
      <c r="ISY136" s="397"/>
      <c r="ISZ136" s="397"/>
      <c r="ITA136" s="397"/>
      <c r="ITB136" s="397"/>
      <c r="ITC136" s="397"/>
      <c r="ITD136" s="397"/>
      <c r="ITE136" s="397"/>
      <c r="ITF136" s="397"/>
      <c r="ITG136" s="397"/>
      <c r="ITH136" s="397"/>
      <c r="ITI136" s="397"/>
      <c r="ITJ136" s="397"/>
      <c r="ITK136" s="397"/>
      <c r="ITL136" s="397"/>
      <c r="ITM136" s="397"/>
      <c r="ITN136" s="397"/>
      <c r="ITO136" s="397"/>
      <c r="ITP136" s="397"/>
      <c r="ITQ136" s="397"/>
      <c r="ITR136" s="397"/>
      <c r="ITS136" s="397"/>
      <c r="ITT136" s="397"/>
      <c r="ITU136" s="397"/>
      <c r="ITV136" s="397"/>
      <c r="ITW136" s="397"/>
      <c r="ITX136" s="397"/>
      <c r="ITY136" s="397"/>
      <c r="ITZ136" s="397"/>
      <c r="IUA136" s="397"/>
      <c r="IUB136" s="397"/>
      <c r="IUC136" s="397"/>
      <c r="IUD136" s="397"/>
      <c r="IUE136" s="397"/>
      <c r="IUF136" s="397"/>
      <c r="IUG136" s="397"/>
      <c r="IUH136" s="397"/>
      <c r="IUI136" s="397"/>
      <c r="IUJ136" s="397"/>
      <c r="IUK136" s="397"/>
      <c r="IUL136" s="397"/>
      <c r="IUM136" s="397"/>
      <c r="IUN136" s="397"/>
      <c r="IUO136" s="397"/>
      <c r="IUP136" s="397"/>
      <c r="IUQ136" s="397"/>
      <c r="IUR136" s="397"/>
      <c r="IUS136" s="397"/>
      <c r="IUT136" s="397"/>
      <c r="IUU136" s="397"/>
      <c r="IUV136" s="397"/>
      <c r="IUW136" s="397"/>
      <c r="IUX136" s="397"/>
      <c r="IUY136" s="397"/>
      <c r="IUZ136" s="397"/>
      <c r="IVA136" s="397"/>
      <c r="IVB136" s="397"/>
      <c r="IVC136" s="397"/>
      <c r="IVD136" s="397"/>
      <c r="IVE136" s="397"/>
      <c r="IVF136" s="397"/>
      <c r="IVG136" s="397"/>
      <c r="IVH136" s="397"/>
      <c r="IVI136" s="397"/>
      <c r="IVJ136" s="397"/>
      <c r="IVK136" s="397"/>
      <c r="IVL136" s="397"/>
      <c r="IVM136" s="397"/>
      <c r="IVN136" s="397"/>
      <c r="IVO136" s="397"/>
      <c r="IVP136" s="397"/>
      <c r="IVQ136" s="397"/>
      <c r="IVR136" s="397"/>
      <c r="IVS136" s="397"/>
      <c r="IVT136" s="397"/>
      <c r="IVU136" s="397"/>
      <c r="IVV136" s="397"/>
      <c r="IVW136" s="397"/>
      <c r="IVX136" s="397"/>
      <c r="IVY136" s="397"/>
      <c r="IVZ136" s="397"/>
      <c r="IWA136" s="397"/>
      <c r="IWB136" s="397"/>
      <c r="IWC136" s="397"/>
      <c r="IWD136" s="397"/>
      <c r="IWE136" s="397"/>
      <c r="IWF136" s="397"/>
      <c r="IWG136" s="397"/>
      <c r="IWH136" s="397"/>
      <c r="IWI136" s="397"/>
      <c r="IWJ136" s="397"/>
      <c r="IWK136" s="397"/>
      <c r="IWL136" s="397"/>
      <c r="IWM136" s="397"/>
      <c r="IWN136" s="397"/>
      <c r="IWO136" s="397"/>
      <c r="IWP136" s="397"/>
      <c r="IWQ136" s="397"/>
      <c r="IWR136" s="397"/>
      <c r="IWS136" s="397"/>
      <c r="IWT136" s="397"/>
      <c r="IWU136" s="397"/>
      <c r="IWV136" s="397"/>
      <c r="IWW136" s="397"/>
      <c r="IWX136" s="397"/>
      <c r="IWY136" s="397"/>
      <c r="IWZ136" s="397"/>
      <c r="IXA136" s="397"/>
      <c r="IXB136" s="397"/>
      <c r="IXC136" s="397"/>
      <c r="IXD136" s="397"/>
      <c r="IXE136" s="397"/>
      <c r="IXF136" s="397"/>
      <c r="IXG136" s="397"/>
      <c r="IXH136" s="397"/>
      <c r="IXI136" s="397"/>
      <c r="IXJ136" s="397"/>
      <c r="IXK136" s="397"/>
      <c r="IXL136" s="397"/>
      <c r="IXM136" s="397"/>
      <c r="IXN136" s="397"/>
      <c r="IXO136" s="397"/>
      <c r="IXP136" s="397"/>
      <c r="IXQ136" s="397"/>
      <c r="IXR136" s="397"/>
      <c r="IXS136" s="397"/>
      <c r="IXT136" s="397"/>
      <c r="IXU136" s="397"/>
      <c r="IXV136" s="397"/>
      <c r="IXW136" s="397"/>
      <c r="IXX136" s="397"/>
      <c r="IXY136" s="397"/>
      <c r="IXZ136" s="397"/>
      <c r="IYA136" s="397"/>
      <c r="IYB136" s="397"/>
      <c r="IYC136" s="397"/>
      <c r="IYD136" s="397"/>
      <c r="IYE136" s="397"/>
      <c r="IYF136" s="397"/>
      <c r="IYG136" s="397"/>
      <c r="IYH136" s="397"/>
      <c r="IYI136" s="397"/>
      <c r="IYJ136" s="397"/>
      <c r="IYK136" s="397"/>
      <c r="IYL136" s="397"/>
      <c r="IYM136" s="397"/>
      <c r="IYN136" s="397"/>
      <c r="IYO136" s="397"/>
      <c r="IYP136" s="397"/>
      <c r="IYQ136" s="397"/>
      <c r="IYR136" s="397"/>
      <c r="IYS136" s="397"/>
      <c r="IYT136" s="397"/>
      <c r="IYU136" s="397"/>
      <c r="IYV136" s="397"/>
      <c r="IYW136" s="397"/>
      <c r="IYX136" s="397"/>
      <c r="IYY136" s="397"/>
      <c r="IYZ136" s="397"/>
      <c r="IZA136" s="397"/>
      <c r="IZB136" s="397"/>
      <c r="IZC136" s="397"/>
      <c r="IZD136" s="397"/>
      <c r="IZE136" s="397"/>
      <c r="IZF136" s="397"/>
      <c r="IZG136" s="397"/>
      <c r="IZH136" s="397"/>
      <c r="IZI136" s="397"/>
      <c r="IZJ136" s="397"/>
      <c r="IZK136" s="397"/>
      <c r="IZL136" s="397"/>
      <c r="IZM136" s="397"/>
      <c r="IZN136" s="397"/>
      <c r="IZO136" s="397"/>
      <c r="IZP136" s="397"/>
      <c r="IZQ136" s="397"/>
      <c r="IZR136" s="397"/>
      <c r="IZS136" s="397"/>
      <c r="IZT136" s="397"/>
      <c r="IZU136" s="397"/>
      <c r="IZV136" s="397"/>
      <c r="IZW136" s="397"/>
      <c r="IZX136" s="397"/>
      <c r="IZY136" s="397"/>
      <c r="IZZ136" s="397"/>
      <c r="JAA136" s="397"/>
      <c r="JAB136" s="397"/>
      <c r="JAC136" s="397"/>
      <c r="JAD136" s="397"/>
      <c r="JAE136" s="397"/>
      <c r="JAF136" s="397"/>
      <c r="JAG136" s="397"/>
      <c r="JAH136" s="397"/>
      <c r="JAI136" s="397"/>
      <c r="JAJ136" s="397"/>
      <c r="JAK136" s="397"/>
      <c r="JAL136" s="397"/>
      <c r="JAM136" s="397"/>
      <c r="JAN136" s="397"/>
      <c r="JAO136" s="397"/>
      <c r="JAP136" s="397"/>
      <c r="JAQ136" s="397"/>
      <c r="JAR136" s="397"/>
      <c r="JAS136" s="397"/>
      <c r="JAT136" s="397"/>
      <c r="JAU136" s="397"/>
      <c r="JAV136" s="397"/>
      <c r="JAW136" s="397"/>
      <c r="JAX136" s="397"/>
      <c r="JAY136" s="397"/>
      <c r="JAZ136" s="397"/>
      <c r="JBA136" s="397"/>
      <c r="JBB136" s="397"/>
      <c r="JBC136" s="397"/>
      <c r="JBD136" s="397"/>
      <c r="JBE136" s="397"/>
      <c r="JBF136" s="397"/>
      <c r="JBG136" s="397"/>
      <c r="JBH136" s="397"/>
      <c r="JBI136" s="397"/>
      <c r="JBJ136" s="397"/>
      <c r="JBK136" s="397"/>
      <c r="JBL136" s="397"/>
      <c r="JBM136" s="397"/>
      <c r="JBN136" s="397"/>
      <c r="JBO136" s="397"/>
      <c r="JBP136" s="397"/>
      <c r="JBQ136" s="397"/>
      <c r="JBR136" s="397"/>
      <c r="JBS136" s="397"/>
      <c r="JBT136" s="397"/>
      <c r="JBU136" s="397"/>
      <c r="JBV136" s="397"/>
      <c r="JBW136" s="397"/>
      <c r="JBX136" s="397"/>
      <c r="JBY136" s="397"/>
      <c r="JBZ136" s="397"/>
      <c r="JCA136" s="397"/>
      <c r="JCB136" s="397"/>
      <c r="JCC136" s="397"/>
      <c r="JCD136" s="397"/>
      <c r="JCE136" s="397"/>
      <c r="JCF136" s="397"/>
      <c r="JCG136" s="397"/>
      <c r="JCH136" s="397"/>
      <c r="JCI136" s="397"/>
      <c r="JCJ136" s="397"/>
      <c r="JCK136" s="397"/>
      <c r="JCL136" s="397"/>
      <c r="JCM136" s="397"/>
      <c r="JCN136" s="397"/>
      <c r="JCO136" s="397"/>
      <c r="JCP136" s="397"/>
      <c r="JCQ136" s="397"/>
      <c r="JCR136" s="397"/>
      <c r="JCS136" s="397"/>
      <c r="JCT136" s="397"/>
      <c r="JCU136" s="397"/>
      <c r="JCV136" s="397"/>
      <c r="JCW136" s="397"/>
      <c r="JCX136" s="397"/>
      <c r="JCY136" s="397"/>
      <c r="JCZ136" s="397"/>
      <c r="JDA136" s="397"/>
      <c r="JDB136" s="397"/>
      <c r="JDC136" s="397"/>
      <c r="JDD136" s="397"/>
      <c r="JDE136" s="397"/>
      <c r="JDF136" s="397"/>
      <c r="JDG136" s="397"/>
      <c r="JDH136" s="397"/>
      <c r="JDI136" s="397"/>
      <c r="JDJ136" s="397"/>
      <c r="JDK136" s="397"/>
      <c r="JDL136" s="397"/>
      <c r="JDM136" s="397"/>
      <c r="JDN136" s="397"/>
      <c r="JDO136" s="397"/>
      <c r="JDP136" s="397"/>
      <c r="JDQ136" s="397"/>
      <c r="JDR136" s="397"/>
      <c r="JDS136" s="397"/>
      <c r="JDT136" s="397"/>
      <c r="JDU136" s="397"/>
      <c r="JDV136" s="397"/>
      <c r="JDW136" s="397"/>
      <c r="JDX136" s="397"/>
      <c r="JDY136" s="397"/>
      <c r="JDZ136" s="397"/>
      <c r="JEA136" s="397"/>
      <c r="JEB136" s="397"/>
      <c r="JEC136" s="397"/>
      <c r="JED136" s="397"/>
      <c r="JEE136" s="397"/>
      <c r="JEF136" s="397"/>
      <c r="JEG136" s="397"/>
      <c r="JEH136" s="397"/>
      <c r="JEI136" s="397"/>
      <c r="JEJ136" s="397"/>
      <c r="JEK136" s="397"/>
      <c r="JEL136" s="397"/>
      <c r="JEM136" s="397"/>
      <c r="JEN136" s="397"/>
      <c r="JEO136" s="397"/>
      <c r="JEP136" s="397"/>
      <c r="JEQ136" s="397"/>
      <c r="JER136" s="397"/>
      <c r="JES136" s="397"/>
      <c r="JET136" s="397"/>
      <c r="JEU136" s="397"/>
      <c r="JEV136" s="397"/>
      <c r="JEW136" s="397"/>
      <c r="JEX136" s="397"/>
      <c r="JEY136" s="397"/>
      <c r="JEZ136" s="397"/>
      <c r="JFA136" s="397"/>
      <c r="JFB136" s="397"/>
      <c r="JFC136" s="397"/>
      <c r="JFD136" s="397"/>
      <c r="JFE136" s="397"/>
      <c r="JFF136" s="397"/>
      <c r="JFG136" s="397"/>
      <c r="JFH136" s="397"/>
      <c r="JFI136" s="397"/>
      <c r="JFJ136" s="397"/>
      <c r="JFK136" s="397"/>
      <c r="JFL136" s="397"/>
      <c r="JFM136" s="397"/>
      <c r="JFN136" s="397"/>
      <c r="JFO136" s="397"/>
      <c r="JFP136" s="397"/>
      <c r="JFQ136" s="397"/>
      <c r="JFR136" s="397"/>
      <c r="JFS136" s="397"/>
      <c r="JFT136" s="397"/>
      <c r="JFU136" s="397"/>
      <c r="JFV136" s="397"/>
      <c r="JFW136" s="397"/>
      <c r="JFX136" s="397"/>
      <c r="JFY136" s="397"/>
      <c r="JFZ136" s="397"/>
      <c r="JGA136" s="397"/>
      <c r="JGB136" s="397"/>
      <c r="JGC136" s="397"/>
      <c r="JGD136" s="397"/>
      <c r="JGE136" s="397"/>
      <c r="JGF136" s="397"/>
      <c r="JGG136" s="397"/>
      <c r="JGH136" s="397"/>
      <c r="JGI136" s="397"/>
      <c r="JGJ136" s="397"/>
      <c r="JGK136" s="397"/>
      <c r="JGL136" s="397"/>
      <c r="JGM136" s="397"/>
      <c r="JGN136" s="397"/>
      <c r="JGO136" s="397"/>
      <c r="JGP136" s="397"/>
      <c r="JGQ136" s="397"/>
      <c r="JGR136" s="397"/>
      <c r="JGS136" s="397"/>
      <c r="JGT136" s="397"/>
      <c r="JGU136" s="397"/>
      <c r="JGV136" s="397"/>
      <c r="JGW136" s="397"/>
      <c r="JGX136" s="397"/>
      <c r="JGY136" s="397"/>
      <c r="JGZ136" s="397"/>
      <c r="JHA136" s="397"/>
      <c r="JHB136" s="397"/>
      <c r="JHC136" s="397"/>
      <c r="JHD136" s="397"/>
      <c r="JHE136" s="397"/>
      <c r="JHF136" s="397"/>
      <c r="JHG136" s="397"/>
      <c r="JHH136" s="397"/>
      <c r="JHI136" s="397"/>
      <c r="JHJ136" s="397"/>
      <c r="JHK136" s="397"/>
      <c r="JHL136" s="397"/>
      <c r="JHM136" s="397"/>
      <c r="JHN136" s="397"/>
      <c r="JHO136" s="397"/>
      <c r="JHP136" s="397"/>
      <c r="JHQ136" s="397"/>
      <c r="JHR136" s="397"/>
      <c r="JHS136" s="397"/>
      <c r="JHT136" s="397"/>
      <c r="JHU136" s="397"/>
      <c r="JHV136" s="397"/>
      <c r="JHW136" s="397"/>
      <c r="JHX136" s="397"/>
      <c r="JHY136" s="397"/>
      <c r="JHZ136" s="397"/>
      <c r="JIA136" s="397"/>
      <c r="JIB136" s="397"/>
      <c r="JIC136" s="397"/>
      <c r="JID136" s="397"/>
      <c r="JIE136" s="397"/>
      <c r="JIF136" s="397"/>
      <c r="JIG136" s="397"/>
      <c r="JIH136" s="397"/>
      <c r="JII136" s="397"/>
      <c r="JIJ136" s="397"/>
      <c r="JIK136" s="397"/>
      <c r="JIL136" s="397"/>
      <c r="JIM136" s="397"/>
      <c r="JIN136" s="397"/>
      <c r="JIO136" s="397"/>
      <c r="JIP136" s="397"/>
      <c r="JIQ136" s="397"/>
      <c r="JIR136" s="397"/>
      <c r="JIS136" s="397"/>
      <c r="JIT136" s="397"/>
      <c r="JIU136" s="397"/>
      <c r="JIV136" s="397"/>
      <c r="JIW136" s="397"/>
      <c r="JIX136" s="397"/>
      <c r="JIY136" s="397"/>
      <c r="JIZ136" s="397"/>
      <c r="JJA136" s="397"/>
      <c r="JJB136" s="397"/>
      <c r="JJC136" s="397"/>
      <c r="JJD136" s="397"/>
      <c r="JJE136" s="397"/>
      <c r="JJF136" s="397"/>
      <c r="JJG136" s="397"/>
      <c r="JJH136" s="397"/>
      <c r="JJI136" s="397"/>
      <c r="JJJ136" s="397"/>
      <c r="JJK136" s="397"/>
      <c r="JJL136" s="397"/>
      <c r="JJM136" s="397"/>
      <c r="JJN136" s="397"/>
      <c r="JJO136" s="397"/>
      <c r="JJP136" s="397"/>
      <c r="JJQ136" s="397"/>
      <c r="JJR136" s="397"/>
      <c r="JJS136" s="397"/>
      <c r="JJT136" s="397"/>
      <c r="JJU136" s="397"/>
      <c r="JJV136" s="397"/>
      <c r="JJW136" s="397"/>
      <c r="JJX136" s="397"/>
      <c r="JJY136" s="397"/>
      <c r="JJZ136" s="397"/>
      <c r="JKA136" s="397"/>
      <c r="JKB136" s="397"/>
      <c r="JKC136" s="397"/>
      <c r="JKD136" s="397"/>
      <c r="JKE136" s="397"/>
      <c r="JKF136" s="397"/>
      <c r="JKG136" s="397"/>
      <c r="JKH136" s="397"/>
      <c r="JKI136" s="397"/>
      <c r="JKJ136" s="397"/>
      <c r="JKK136" s="397"/>
      <c r="JKL136" s="397"/>
      <c r="JKM136" s="397"/>
      <c r="JKN136" s="397"/>
      <c r="JKO136" s="397"/>
      <c r="JKP136" s="397"/>
      <c r="JKQ136" s="397"/>
      <c r="JKR136" s="397"/>
      <c r="JKS136" s="397"/>
      <c r="JKT136" s="397"/>
      <c r="JKU136" s="397"/>
      <c r="JKV136" s="397"/>
      <c r="JKW136" s="397"/>
      <c r="JKX136" s="397"/>
      <c r="JKY136" s="397"/>
      <c r="JKZ136" s="397"/>
      <c r="JLA136" s="397"/>
      <c r="JLB136" s="397"/>
      <c r="JLC136" s="397"/>
      <c r="JLD136" s="397"/>
      <c r="JLE136" s="397"/>
      <c r="JLF136" s="397"/>
      <c r="JLG136" s="397"/>
      <c r="JLH136" s="397"/>
      <c r="JLI136" s="397"/>
      <c r="JLJ136" s="397"/>
      <c r="JLK136" s="397"/>
      <c r="JLL136" s="397"/>
      <c r="JLM136" s="397"/>
      <c r="JLN136" s="397"/>
      <c r="JLO136" s="397"/>
      <c r="JLP136" s="397"/>
      <c r="JLQ136" s="397"/>
      <c r="JLR136" s="397"/>
      <c r="JLS136" s="397"/>
      <c r="JLT136" s="397"/>
      <c r="JLU136" s="397"/>
      <c r="JLV136" s="397"/>
      <c r="JLW136" s="397"/>
      <c r="JLX136" s="397"/>
      <c r="JLY136" s="397"/>
      <c r="JLZ136" s="397"/>
      <c r="JMA136" s="397"/>
      <c r="JMB136" s="397"/>
      <c r="JMC136" s="397"/>
      <c r="JMD136" s="397"/>
      <c r="JME136" s="397"/>
      <c r="JMF136" s="397"/>
      <c r="JMG136" s="397"/>
      <c r="JMH136" s="397"/>
      <c r="JMI136" s="397"/>
      <c r="JMJ136" s="397"/>
      <c r="JMK136" s="397"/>
      <c r="JML136" s="397"/>
      <c r="JMM136" s="397"/>
      <c r="JMN136" s="397"/>
      <c r="JMO136" s="397"/>
      <c r="JMP136" s="397"/>
      <c r="JMQ136" s="397"/>
      <c r="JMR136" s="397"/>
      <c r="JMS136" s="397"/>
      <c r="JMT136" s="397"/>
      <c r="JMU136" s="397"/>
      <c r="JMV136" s="397"/>
      <c r="JMW136" s="397"/>
      <c r="JMX136" s="397"/>
      <c r="JMY136" s="397"/>
      <c r="JMZ136" s="397"/>
      <c r="JNA136" s="397"/>
      <c r="JNB136" s="397"/>
      <c r="JNC136" s="397"/>
      <c r="JND136" s="397"/>
      <c r="JNE136" s="397"/>
      <c r="JNF136" s="397"/>
      <c r="JNG136" s="397"/>
      <c r="JNH136" s="397"/>
      <c r="JNI136" s="397"/>
      <c r="JNJ136" s="397"/>
      <c r="JNK136" s="397"/>
      <c r="JNL136" s="397"/>
      <c r="JNM136" s="397"/>
      <c r="JNN136" s="397"/>
      <c r="JNO136" s="397"/>
      <c r="JNP136" s="397"/>
      <c r="JNQ136" s="397"/>
      <c r="JNR136" s="397"/>
      <c r="JNS136" s="397"/>
      <c r="JNT136" s="397"/>
      <c r="JNU136" s="397"/>
      <c r="JNV136" s="397"/>
      <c r="JNW136" s="397"/>
      <c r="JNX136" s="397"/>
      <c r="JNY136" s="397"/>
      <c r="JNZ136" s="397"/>
      <c r="JOA136" s="397"/>
      <c r="JOB136" s="397"/>
      <c r="JOC136" s="397"/>
      <c r="JOD136" s="397"/>
      <c r="JOE136" s="397"/>
      <c r="JOF136" s="397"/>
      <c r="JOG136" s="397"/>
      <c r="JOH136" s="397"/>
      <c r="JOI136" s="397"/>
      <c r="JOJ136" s="397"/>
      <c r="JOK136" s="397"/>
      <c r="JOL136" s="397"/>
      <c r="JOM136" s="397"/>
      <c r="JON136" s="397"/>
      <c r="JOO136" s="397"/>
      <c r="JOP136" s="397"/>
      <c r="JOQ136" s="397"/>
      <c r="JOR136" s="397"/>
      <c r="JOS136" s="397"/>
      <c r="JOT136" s="397"/>
      <c r="JOU136" s="397"/>
      <c r="JOV136" s="397"/>
      <c r="JOW136" s="397"/>
      <c r="JOX136" s="397"/>
      <c r="JOY136" s="397"/>
      <c r="JOZ136" s="397"/>
      <c r="JPA136" s="397"/>
      <c r="JPB136" s="397"/>
      <c r="JPC136" s="397"/>
      <c r="JPD136" s="397"/>
      <c r="JPE136" s="397"/>
      <c r="JPF136" s="397"/>
      <c r="JPG136" s="397"/>
      <c r="JPH136" s="397"/>
      <c r="JPI136" s="397"/>
      <c r="JPJ136" s="397"/>
      <c r="JPK136" s="397"/>
      <c r="JPL136" s="397"/>
      <c r="JPM136" s="397"/>
      <c r="JPN136" s="397"/>
      <c r="JPO136" s="397"/>
      <c r="JPP136" s="397"/>
      <c r="JPQ136" s="397"/>
      <c r="JPR136" s="397"/>
      <c r="JPS136" s="397"/>
      <c r="JPT136" s="397"/>
      <c r="JPU136" s="397"/>
      <c r="JPV136" s="397"/>
      <c r="JPW136" s="397"/>
      <c r="JPX136" s="397"/>
      <c r="JPY136" s="397"/>
      <c r="JPZ136" s="397"/>
      <c r="JQA136" s="397"/>
      <c r="JQB136" s="397"/>
      <c r="JQC136" s="397"/>
      <c r="JQD136" s="397"/>
      <c r="JQE136" s="397"/>
      <c r="JQF136" s="397"/>
      <c r="JQG136" s="397"/>
      <c r="JQH136" s="397"/>
      <c r="JQI136" s="397"/>
      <c r="JQJ136" s="397"/>
      <c r="JQK136" s="397"/>
      <c r="JQL136" s="397"/>
      <c r="JQM136" s="397"/>
      <c r="JQN136" s="397"/>
      <c r="JQO136" s="397"/>
      <c r="JQP136" s="397"/>
      <c r="JQQ136" s="397"/>
      <c r="JQR136" s="397"/>
      <c r="JQS136" s="397"/>
      <c r="JQT136" s="397"/>
      <c r="JQU136" s="397"/>
      <c r="JQV136" s="397"/>
      <c r="JQW136" s="397"/>
      <c r="JQX136" s="397"/>
      <c r="JQY136" s="397"/>
      <c r="JQZ136" s="397"/>
      <c r="JRA136" s="397"/>
      <c r="JRB136" s="397"/>
      <c r="JRC136" s="397"/>
      <c r="JRD136" s="397"/>
      <c r="JRE136" s="397"/>
      <c r="JRF136" s="397"/>
      <c r="JRG136" s="397"/>
      <c r="JRH136" s="397"/>
      <c r="JRI136" s="397"/>
      <c r="JRJ136" s="397"/>
      <c r="JRK136" s="397"/>
      <c r="JRL136" s="397"/>
      <c r="JRM136" s="397"/>
      <c r="JRN136" s="397"/>
      <c r="JRO136" s="397"/>
      <c r="JRP136" s="397"/>
      <c r="JRQ136" s="397"/>
      <c r="JRR136" s="397"/>
      <c r="JRS136" s="397"/>
      <c r="JRT136" s="397"/>
      <c r="JRU136" s="397"/>
      <c r="JRV136" s="397"/>
      <c r="JRW136" s="397"/>
      <c r="JRX136" s="397"/>
      <c r="JRY136" s="397"/>
      <c r="JRZ136" s="397"/>
      <c r="JSA136" s="397"/>
      <c r="JSB136" s="397"/>
      <c r="JSC136" s="397"/>
      <c r="JSD136" s="397"/>
      <c r="JSE136" s="397"/>
      <c r="JSF136" s="397"/>
      <c r="JSG136" s="397"/>
      <c r="JSH136" s="397"/>
      <c r="JSI136" s="397"/>
      <c r="JSJ136" s="397"/>
      <c r="JSK136" s="397"/>
      <c r="JSL136" s="397"/>
      <c r="JSM136" s="397"/>
      <c r="JSN136" s="397"/>
      <c r="JSO136" s="397"/>
      <c r="JSP136" s="397"/>
      <c r="JSQ136" s="397"/>
      <c r="JSR136" s="397"/>
      <c r="JSS136" s="397"/>
      <c r="JST136" s="397"/>
      <c r="JSU136" s="397"/>
      <c r="JSV136" s="397"/>
      <c r="JSW136" s="397"/>
      <c r="JSX136" s="397"/>
      <c r="JSY136" s="397"/>
      <c r="JSZ136" s="397"/>
      <c r="JTA136" s="397"/>
      <c r="JTB136" s="397"/>
      <c r="JTC136" s="397"/>
      <c r="JTD136" s="397"/>
      <c r="JTE136" s="397"/>
      <c r="JTF136" s="397"/>
      <c r="JTG136" s="397"/>
      <c r="JTH136" s="397"/>
      <c r="JTI136" s="397"/>
      <c r="JTJ136" s="397"/>
      <c r="JTK136" s="397"/>
      <c r="JTL136" s="397"/>
      <c r="JTM136" s="397"/>
      <c r="JTN136" s="397"/>
      <c r="JTO136" s="397"/>
      <c r="JTP136" s="397"/>
      <c r="JTQ136" s="397"/>
      <c r="JTR136" s="397"/>
      <c r="JTS136" s="397"/>
      <c r="JTT136" s="397"/>
      <c r="JTU136" s="397"/>
      <c r="JTV136" s="397"/>
      <c r="JTW136" s="397"/>
      <c r="JTX136" s="397"/>
      <c r="JTY136" s="397"/>
      <c r="JTZ136" s="397"/>
      <c r="JUA136" s="397"/>
      <c r="JUB136" s="397"/>
      <c r="JUC136" s="397"/>
      <c r="JUD136" s="397"/>
      <c r="JUE136" s="397"/>
      <c r="JUF136" s="397"/>
      <c r="JUG136" s="397"/>
      <c r="JUH136" s="397"/>
      <c r="JUI136" s="397"/>
      <c r="JUJ136" s="397"/>
      <c r="JUK136" s="397"/>
      <c r="JUL136" s="397"/>
      <c r="JUM136" s="397"/>
      <c r="JUN136" s="397"/>
      <c r="JUO136" s="397"/>
      <c r="JUP136" s="397"/>
      <c r="JUQ136" s="397"/>
      <c r="JUR136" s="397"/>
      <c r="JUS136" s="397"/>
      <c r="JUT136" s="397"/>
      <c r="JUU136" s="397"/>
      <c r="JUV136" s="397"/>
      <c r="JUW136" s="397"/>
      <c r="JUX136" s="397"/>
      <c r="JUY136" s="397"/>
      <c r="JUZ136" s="397"/>
      <c r="JVA136" s="397"/>
      <c r="JVB136" s="397"/>
      <c r="JVC136" s="397"/>
      <c r="JVD136" s="397"/>
      <c r="JVE136" s="397"/>
      <c r="JVF136" s="397"/>
      <c r="JVG136" s="397"/>
      <c r="JVH136" s="397"/>
      <c r="JVI136" s="397"/>
      <c r="JVJ136" s="397"/>
      <c r="JVK136" s="397"/>
      <c r="JVL136" s="397"/>
      <c r="JVM136" s="397"/>
      <c r="JVN136" s="397"/>
      <c r="JVO136" s="397"/>
      <c r="JVP136" s="397"/>
      <c r="JVQ136" s="397"/>
      <c r="JVR136" s="397"/>
      <c r="JVS136" s="397"/>
      <c r="JVT136" s="397"/>
      <c r="JVU136" s="397"/>
      <c r="JVV136" s="397"/>
      <c r="JVW136" s="397"/>
      <c r="JVX136" s="397"/>
      <c r="JVY136" s="397"/>
      <c r="JVZ136" s="397"/>
      <c r="JWA136" s="397"/>
      <c r="JWB136" s="397"/>
      <c r="JWC136" s="397"/>
      <c r="JWD136" s="397"/>
      <c r="JWE136" s="397"/>
      <c r="JWF136" s="397"/>
      <c r="JWG136" s="397"/>
      <c r="JWH136" s="397"/>
      <c r="JWI136" s="397"/>
      <c r="JWJ136" s="397"/>
      <c r="JWK136" s="397"/>
      <c r="JWL136" s="397"/>
      <c r="JWM136" s="397"/>
      <c r="JWN136" s="397"/>
      <c r="JWO136" s="397"/>
      <c r="JWP136" s="397"/>
      <c r="JWQ136" s="397"/>
      <c r="JWR136" s="397"/>
      <c r="JWS136" s="397"/>
      <c r="JWT136" s="397"/>
      <c r="JWU136" s="397"/>
      <c r="JWV136" s="397"/>
      <c r="JWW136" s="397"/>
      <c r="JWX136" s="397"/>
      <c r="JWY136" s="397"/>
      <c r="JWZ136" s="397"/>
      <c r="JXA136" s="397"/>
      <c r="JXB136" s="397"/>
      <c r="JXC136" s="397"/>
      <c r="JXD136" s="397"/>
      <c r="JXE136" s="397"/>
      <c r="JXF136" s="397"/>
      <c r="JXG136" s="397"/>
      <c r="JXH136" s="397"/>
      <c r="JXI136" s="397"/>
      <c r="JXJ136" s="397"/>
      <c r="JXK136" s="397"/>
      <c r="JXL136" s="397"/>
      <c r="JXM136" s="397"/>
      <c r="JXN136" s="397"/>
      <c r="JXO136" s="397"/>
      <c r="JXP136" s="397"/>
      <c r="JXQ136" s="397"/>
      <c r="JXR136" s="397"/>
      <c r="JXS136" s="397"/>
      <c r="JXT136" s="397"/>
      <c r="JXU136" s="397"/>
      <c r="JXV136" s="397"/>
      <c r="JXW136" s="397"/>
      <c r="JXX136" s="397"/>
      <c r="JXY136" s="397"/>
      <c r="JXZ136" s="397"/>
      <c r="JYA136" s="397"/>
      <c r="JYB136" s="397"/>
      <c r="JYC136" s="397"/>
      <c r="JYD136" s="397"/>
      <c r="JYE136" s="397"/>
      <c r="JYF136" s="397"/>
      <c r="JYG136" s="397"/>
      <c r="JYH136" s="397"/>
      <c r="JYI136" s="397"/>
      <c r="JYJ136" s="397"/>
      <c r="JYK136" s="397"/>
      <c r="JYL136" s="397"/>
      <c r="JYM136" s="397"/>
      <c r="JYN136" s="397"/>
      <c r="JYO136" s="397"/>
      <c r="JYP136" s="397"/>
      <c r="JYQ136" s="397"/>
      <c r="JYR136" s="397"/>
      <c r="JYS136" s="397"/>
      <c r="JYT136" s="397"/>
      <c r="JYU136" s="397"/>
      <c r="JYV136" s="397"/>
      <c r="JYW136" s="397"/>
      <c r="JYX136" s="397"/>
      <c r="JYY136" s="397"/>
      <c r="JYZ136" s="397"/>
      <c r="JZA136" s="397"/>
      <c r="JZB136" s="397"/>
      <c r="JZC136" s="397"/>
      <c r="JZD136" s="397"/>
      <c r="JZE136" s="397"/>
      <c r="JZF136" s="397"/>
      <c r="JZG136" s="397"/>
      <c r="JZH136" s="397"/>
      <c r="JZI136" s="397"/>
      <c r="JZJ136" s="397"/>
      <c r="JZK136" s="397"/>
      <c r="JZL136" s="397"/>
      <c r="JZM136" s="397"/>
      <c r="JZN136" s="397"/>
      <c r="JZO136" s="397"/>
      <c r="JZP136" s="397"/>
      <c r="JZQ136" s="397"/>
      <c r="JZR136" s="397"/>
      <c r="JZS136" s="397"/>
      <c r="JZT136" s="397"/>
      <c r="JZU136" s="397"/>
      <c r="JZV136" s="397"/>
      <c r="JZW136" s="397"/>
      <c r="JZX136" s="397"/>
      <c r="JZY136" s="397"/>
      <c r="JZZ136" s="397"/>
      <c r="KAA136" s="397"/>
      <c r="KAB136" s="397"/>
      <c r="KAC136" s="397"/>
      <c r="KAD136" s="397"/>
      <c r="KAE136" s="397"/>
      <c r="KAF136" s="397"/>
      <c r="KAG136" s="397"/>
      <c r="KAH136" s="397"/>
      <c r="KAI136" s="397"/>
      <c r="KAJ136" s="397"/>
      <c r="KAK136" s="397"/>
      <c r="KAL136" s="397"/>
      <c r="KAM136" s="397"/>
      <c r="KAN136" s="397"/>
      <c r="KAO136" s="397"/>
      <c r="KAP136" s="397"/>
      <c r="KAQ136" s="397"/>
      <c r="KAR136" s="397"/>
      <c r="KAS136" s="397"/>
      <c r="KAT136" s="397"/>
      <c r="KAU136" s="397"/>
      <c r="KAV136" s="397"/>
      <c r="KAW136" s="397"/>
      <c r="KAX136" s="397"/>
      <c r="KAY136" s="397"/>
      <c r="KAZ136" s="397"/>
      <c r="KBA136" s="397"/>
      <c r="KBB136" s="397"/>
      <c r="KBC136" s="397"/>
      <c r="KBD136" s="397"/>
      <c r="KBE136" s="397"/>
      <c r="KBF136" s="397"/>
      <c r="KBG136" s="397"/>
      <c r="KBH136" s="397"/>
      <c r="KBI136" s="397"/>
      <c r="KBJ136" s="397"/>
      <c r="KBK136" s="397"/>
      <c r="KBL136" s="397"/>
      <c r="KBM136" s="397"/>
      <c r="KBN136" s="397"/>
      <c r="KBO136" s="397"/>
      <c r="KBP136" s="397"/>
      <c r="KBQ136" s="397"/>
      <c r="KBR136" s="397"/>
      <c r="KBS136" s="397"/>
      <c r="KBT136" s="397"/>
      <c r="KBU136" s="397"/>
      <c r="KBV136" s="397"/>
      <c r="KBW136" s="397"/>
      <c r="KBX136" s="397"/>
      <c r="KBY136" s="397"/>
      <c r="KBZ136" s="397"/>
      <c r="KCA136" s="397"/>
      <c r="KCB136" s="397"/>
      <c r="KCC136" s="397"/>
      <c r="KCD136" s="397"/>
      <c r="KCE136" s="397"/>
      <c r="KCF136" s="397"/>
      <c r="KCG136" s="397"/>
      <c r="KCH136" s="397"/>
      <c r="KCI136" s="397"/>
      <c r="KCJ136" s="397"/>
      <c r="KCK136" s="397"/>
      <c r="KCL136" s="397"/>
      <c r="KCM136" s="397"/>
      <c r="KCN136" s="397"/>
      <c r="KCO136" s="397"/>
      <c r="KCP136" s="397"/>
      <c r="KCQ136" s="397"/>
      <c r="KCR136" s="397"/>
      <c r="KCS136" s="397"/>
      <c r="KCT136" s="397"/>
      <c r="KCU136" s="397"/>
      <c r="KCV136" s="397"/>
      <c r="KCW136" s="397"/>
      <c r="KCX136" s="397"/>
      <c r="KCY136" s="397"/>
      <c r="KCZ136" s="397"/>
      <c r="KDA136" s="397"/>
      <c r="KDB136" s="397"/>
      <c r="KDC136" s="397"/>
      <c r="KDD136" s="397"/>
      <c r="KDE136" s="397"/>
      <c r="KDF136" s="397"/>
      <c r="KDG136" s="397"/>
      <c r="KDH136" s="397"/>
      <c r="KDI136" s="397"/>
      <c r="KDJ136" s="397"/>
      <c r="KDK136" s="397"/>
      <c r="KDL136" s="397"/>
      <c r="KDM136" s="397"/>
      <c r="KDN136" s="397"/>
      <c r="KDO136" s="397"/>
      <c r="KDP136" s="397"/>
      <c r="KDQ136" s="397"/>
      <c r="KDR136" s="397"/>
      <c r="KDS136" s="397"/>
      <c r="KDT136" s="397"/>
      <c r="KDU136" s="397"/>
      <c r="KDV136" s="397"/>
      <c r="KDW136" s="397"/>
      <c r="KDX136" s="397"/>
      <c r="KDY136" s="397"/>
      <c r="KDZ136" s="397"/>
      <c r="KEA136" s="397"/>
      <c r="KEB136" s="397"/>
      <c r="KEC136" s="397"/>
      <c r="KED136" s="397"/>
      <c r="KEE136" s="397"/>
      <c r="KEF136" s="397"/>
      <c r="KEG136" s="397"/>
      <c r="KEH136" s="397"/>
      <c r="KEI136" s="397"/>
      <c r="KEJ136" s="397"/>
      <c r="KEK136" s="397"/>
      <c r="KEL136" s="397"/>
      <c r="KEM136" s="397"/>
      <c r="KEN136" s="397"/>
      <c r="KEO136" s="397"/>
      <c r="KEP136" s="397"/>
      <c r="KEQ136" s="397"/>
      <c r="KER136" s="397"/>
      <c r="KES136" s="397"/>
      <c r="KET136" s="397"/>
      <c r="KEU136" s="397"/>
      <c r="KEV136" s="397"/>
      <c r="KEW136" s="397"/>
      <c r="KEX136" s="397"/>
      <c r="KEY136" s="397"/>
      <c r="KEZ136" s="397"/>
      <c r="KFA136" s="397"/>
      <c r="KFB136" s="397"/>
      <c r="KFC136" s="397"/>
      <c r="KFD136" s="397"/>
      <c r="KFE136" s="397"/>
      <c r="KFF136" s="397"/>
      <c r="KFG136" s="397"/>
      <c r="KFH136" s="397"/>
      <c r="KFI136" s="397"/>
      <c r="KFJ136" s="397"/>
      <c r="KFK136" s="397"/>
      <c r="KFL136" s="397"/>
      <c r="KFM136" s="397"/>
      <c r="KFN136" s="397"/>
      <c r="KFO136" s="397"/>
      <c r="KFP136" s="397"/>
      <c r="KFQ136" s="397"/>
      <c r="KFR136" s="397"/>
      <c r="KFS136" s="397"/>
      <c r="KFT136" s="397"/>
      <c r="KFU136" s="397"/>
      <c r="KFV136" s="397"/>
      <c r="KFW136" s="397"/>
      <c r="KFX136" s="397"/>
      <c r="KFY136" s="397"/>
      <c r="KFZ136" s="397"/>
      <c r="KGA136" s="397"/>
      <c r="KGB136" s="397"/>
      <c r="KGC136" s="397"/>
      <c r="KGD136" s="397"/>
      <c r="KGE136" s="397"/>
      <c r="KGF136" s="397"/>
      <c r="KGG136" s="397"/>
      <c r="KGH136" s="397"/>
      <c r="KGI136" s="397"/>
      <c r="KGJ136" s="397"/>
      <c r="KGK136" s="397"/>
      <c r="KGL136" s="397"/>
      <c r="KGM136" s="397"/>
      <c r="KGN136" s="397"/>
      <c r="KGO136" s="397"/>
      <c r="KGP136" s="397"/>
      <c r="KGQ136" s="397"/>
      <c r="KGR136" s="397"/>
      <c r="KGS136" s="397"/>
      <c r="KGT136" s="397"/>
      <c r="KGU136" s="397"/>
      <c r="KGV136" s="397"/>
      <c r="KGW136" s="397"/>
      <c r="KGX136" s="397"/>
      <c r="KGY136" s="397"/>
      <c r="KGZ136" s="397"/>
      <c r="KHA136" s="397"/>
      <c r="KHB136" s="397"/>
      <c r="KHC136" s="397"/>
      <c r="KHD136" s="397"/>
      <c r="KHE136" s="397"/>
      <c r="KHF136" s="397"/>
      <c r="KHG136" s="397"/>
      <c r="KHH136" s="397"/>
      <c r="KHI136" s="397"/>
      <c r="KHJ136" s="397"/>
      <c r="KHK136" s="397"/>
      <c r="KHL136" s="397"/>
      <c r="KHM136" s="397"/>
      <c r="KHN136" s="397"/>
      <c r="KHO136" s="397"/>
      <c r="KHP136" s="397"/>
      <c r="KHQ136" s="397"/>
      <c r="KHR136" s="397"/>
      <c r="KHS136" s="397"/>
      <c r="KHT136" s="397"/>
      <c r="KHU136" s="397"/>
      <c r="KHV136" s="397"/>
      <c r="KHW136" s="397"/>
      <c r="KHX136" s="397"/>
      <c r="KHY136" s="397"/>
      <c r="KHZ136" s="397"/>
      <c r="KIA136" s="397"/>
      <c r="KIB136" s="397"/>
      <c r="KIC136" s="397"/>
      <c r="KID136" s="397"/>
      <c r="KIE136" s="397"/>
      <c r="KIF136" s="397"/>
      <c r="KIG136" s="397"/>
      <c r="KIH136" s="397"/>
      <c r="KII136" s="397"/>
      <c r="KIJ136" s="397"/>
      <c r="KIK136" s="397"/>
      <c r="KIL136" s="397"/>
      <c r="KIM136" s="397"/>
      <c r="KIN136" s="397"/>
      <c r="KIO136" s="397"/>
      <c r="KIP136" s="397"/>
      <c r="KIQ136" s="397"/>
      <c r="KIR136" s="397"/>
      <c r="KIS136" s="397"/>
      <c r="KIT136" s="397"/>
      <c r="KIU136" s="397"/>
      <c r="KIV136" s="397"/>
      <c r="KIW136" s="397"/>
      <c r="KIX136" s="397"/>
      <c r="KIY136" s="397"/>
      <c r="KIZ136" s="397"/>
      <c r="KJA136" s="397"/>
      <c r="KJB136" s="397"/>
      <c r="KJC136" s="397"/>
      <c r="KJD136" s="397"/>
      <c r="KJE136" s="397"/>
      <c r="KJF136" s="397"/>
      <c r="KJG136" s="397"/>
      <c r="KJH136" s="397"/>
      <c r="KJI136" s="397"/>
      <c r="KJJ136" s="397"/>
      <c r="KJK136" s="397"/>
      <c r="KJL136" s="397"/>
      <c r="KJM136" s="397"/>
      <c r="KJN136" s="397"/>
      <c r="KJO136" s="397"/>
      <c r="KJP136" s="397"/>
      <c r="KJQ136" s="397"/>
      <c r="KJR136" s="397"/>
      <c r="KJS136" s="397"/>
      <c r="KJT136" s="397"/>
      <c r="KJU136" s="397"/>
      <c r="KJV136" s="397"/>
      <c r="KJW136" s="397"/>
      <c r="KJX136" s="397"/>
      <c r="KJY136" s="397"/>
      <c r="KJZ136" s="397"/>
      <c r="KKA136" s="397"/>
      <c r="KKB136" s="397"/>
      <c r="KKC136" s="397"/>
      <c r="KKD136" s="397"/>
      <c r="KKE136" s="397"/>
      <c r="KKF136" s="397"/>
      <c r="KKG136" s="397"/>
      <c r="KKH136" s="397"/>
      <c r="KKI136" s="397"/>
      <c r="KKJ136" s="397"/>
      <c r="KKK136" s="397"/>
      <c r="KKL136" s="397"/>
      <c r="KKM136" s="397"/>
      <c r="KKN136" s="397"/>
      <c r="KKO136" s="397"/>
      <c r="KKP136" s="397"/>
      <c r="KKQ136" s="397"/>
      <c r="KKR136" s="397"/>
      <c r="KKS136" s="397"/>
      <c r="KKT136" s="397"/>
      <c r="KKU136" s="397"/>
      <c r="KKV136" s="397"/>
      <c r="KKW136" s="397"/>
      <c r="KKX136" s="397"/>
      <c r="KKY136" s="397"/>
      <c r="KKZ136" s="397"/>
      <c r="KLA136" s="397"/>
      <c r="KLB136" s="397"/>
      <c r="KLC136" s="397"/>
      <c r="KLD136" s="397"/>
      <c r="KLE136" s="397"/>
      <c r="KLF136" s="397"/>
      <c r="KLG136" s="397"/>
      <c r="KLH136" s="397"/>
      <c r="KLI136" s="397"/>
      <c r="KLJ136" s="397"/>
      <c r="KLK136" s="397"/>
      <c r="KLL136" s="397"/>
      <c r="KLM136" s="397"/>
      <c r="KLN136" s="397"/>
      <c r="KLO136" s="397"/>
      <c r="KLP136" s="397"/>
      <c r="KLQ136" s="397"/>
      <c r="KLR136" s="397"/>
      <c r="KLS136" s="397"/>
      <c r="KLT136" s="397"/>
      <c r="KLU136" s="397"/>
      <c r="KLV136" s="397"/>
      <c r="KLW136" s="397"/>
      <c r="KLX136" s="397"/>
      <c r="KLY136" s="397"/>
      <c r="KLZ136" s="397"/>
      <c r="KMA136" s="397"/>
      <c r="KMB136" s="397"/>
      <c r="KMC136" s="397"/>
      <c r="KMD136" s="397"/>
      <c r="KME136" s="397"/>
      <c r="KMF136" s="397"/>
      <c r="KMG136" s="397"/>
      <c r="KMH136" s="397"/>
      <c r="KMI136" s="397"/>
      <c r="KMJ136" s="397"/>
      <c r="KMK136" s="397"/>
      <c r="KML136" s="397"/>
      <c r="KMM136" s="397"/>
      <c r="KMN136" s="397"/>
      <c r="KMO136" s="397"/>
      <c r="KMP136" s="397"/>
      <c r="KMQ136" s="397"/>
      <c r="KMR136" s="397"/>
      <c r="KMS136" s="397"/>
      <c r="KMT136" s="397"/>
      <c r="KMU136" s="397"/>
      <c r="KMV136" s="397"/>
      <c r="KMW136" s="397"/>
      <c r="KMX136" s="397"/>
      <c r="KMY136" s="397"/>
      <c r="KMZ136" s="397"/>
      <c r="KNA136" s="397"/>
      <c r="KNB136" s="397"/>
      <c r="KNC136" s="397"/>
      <c r="KND136" s="397"/>
      <c r="KNE136" s="397"/>
      <c r="KNF136" s="397"/>
      <c r="KNG136" s="397"/>
      <c r="KNH136" s="397"/>
      <c r="KNI136" s="397"/>
      <c r="KNJ136" s="397"/>
      <c r="KNK136" s="397"/>
      <c r="KNL136" s="397"/>
      <c r="KNM136" s="397"/>
      <c r="KNN136" s="397"/>
      <c r="KNO136" s="397"/>
      <c r="KNP136" s="397"/>
      <c r="KNQ136" s="397"/>
      <c r="KNR136" s="397"/>
      <c r="KNS136" s="397"/>
      <c r="KNT136" s="397"/>
      <c r="KNU136" s="397"/>
      <c r="KNV136" s="397"/>
      <c r="KNW136" s="397"/>
      <c r="KNX136" s="397"/>
      <c r="KNY136" s="397"/>
      <c r="KNZ136" s="397"/>
      <c r="KOA136" s="397"/>
      <c r="KOB136" s="397"/>
      <c r="KOC136" s="397"/>
      <c r="KOD136" s="397"/>
      <c r="KOE136" s="397"/>
      <c r="KOF136" s="397"/>
      <c r="KOG136" s="397"/>
      <c r="KOH136" s="397"/>
      <c r="KOI136" s="397"/>
      <c r="KOJ136" s="397"/>
      <c r="KOK136" s="397"/>
      <c r="KOL136" s="397"/>
      <c r="KOM136" s="397"/>
      <c r="KON136" s="397"/>
      <c r="KOO136" s="397"/>
      <c r="KOP136" s="397"/>
      <c r="KOQ136" s="397"/>
      <c r="KOR136" s="397"/>
      <c r="KOS136" s="397"/>
      <c r="KOT136" s="397"/>
      <c r="KOU136" s="397"/>
      <c r="KOV136" s="397"/>
      <c r="KOW136" s="397"/>
      <c r="KOX136" s="397"/>
      <c r="KOY136" s="397"/>
      <c r="KOZ136" s="397"/>
      <c r="KPA136" s="397"/>
      <c r="KPB136" s="397"/>
      <c r="KPC136" s="397"/>
      <c r="KPD136" s="397"/>
      <c r="KPE136" s="397"/>
      <c r="KPF136" s="397"/>
      <c r="KPG136" s="397"/>
      <c r="KPH136" s="397"/>
      <c r="KPI136" s="397"/>
      <c r="KPJ136" s="397"/>
      <c r="KPK136" s="397"/>
      <c r="KPL136" s="397"/>
      <c r="KPM136" s="397"/>
      <c r="KPN136" s="397"/>
      <c r="KPO136" s="397"/>
      <c r="KPP136" s="397"/>
      <c r="KPQ136" s="397"/>
      <c r="KPR136" s="397"/>
      <c r="KPS136" s="397"/>
      <c r="KPT136" s="397"/>
      <c r="KPU136" s="397"/>
      <c r="KPV136" s="397"/>
      <c r="KPW136" s="397"/>
      <c r="KPX136" s="397"/>
      <c r="KPY136" s="397"/>
      <c r="KPZ136" s="397"/>
      <c r="KQA136" s="397"/>
      <c r="KQB136" s="397"/>
      <c r="KQC136" s="397"/>
      <c r="KQD136" s="397"/>
      <c r="KQE136" s="397"/>
      <c r="KQF136" s="397"/>
      <c r="KQG136" s="397"/>
      <c r="KQH136" s="397"/>
      <c r="KQI136" s="397"/>
      <c r="KQJ136" s="397"/>
      <c r="KQK136" s="397"/>
      <c r="KQL136" s="397"/>
      <c r="KQM136" s="397"/>
      <c r="KQN136" s="397"/>
      <c r="KQO136" s="397"/>
      <c r="KQP136" s="397"/>
      <c r="KQQ136" s="397"/>
      <c r="KQR136" s="397"/>
      <c r="KQS136" s="397"/>
      <c r="KQT136" s="397"/>
      <c r="KQU136" s="397"/>
      <c r="KQV136" s="397"/>
      <c r="KQW136" s="397"/>
      <c r="KQX136" s="397"/>
      <c r="KQY136" s="397"/>
      <c r="KQZ136" s="397"/>
      <c r="KRA136" s="397"/>
      <c r="KRB136" s="397"/>
      <c r="KRC136" s="397"/>
      <c r="KRD136" s="397"/>
      <c r="KRE136" s="397"/>
      <c r="KRF136" s="397"/>
      <c r="KRG136" s="397"/>
      <c r="KRH136" s="397"/>
      <c r="KRI136" s="397"/>
      <c r="KRJ136" s="397"/>
      <c r="KRK136" s="397"/>
      <c r="KRL136" s="397"/>
      <c r="KRM136" s="397"/>
      <c r="KRN136" s="397"/>
      <c r="KRO136" s="397"/>
      <c r="KRP136" s="397"/>
      <c r="KRQ136" s="397"/>
      <c r="KRR136" s="397"/>
      <c r="KRS136" s="397"/>
      <c r="KRT136" s="397"/>
      <c r="KRU136" s="397"/>
      <c r="KRV136" s="397"/>
      <c r="KRW136" s="397"/>
      <c r="KRX136" s="397"/>
      <c r="KRY136" s="397"/>
      <c r="KRZ136" s="397"/>
      <c r="KSA136" s="397"/>
      <c r="KSB136" s="397"/>
      <c r="KSC136" s="397"/>
      <c r="KSD136" s="397"/>
      <c r="KSE136" s="397"/>
      <c r="KSF136" s="397"/>
      <c r="KSG136" s="397"/>
      <c r="KSH136" s="397"/>
      <c r="KSI136" s="397"/>
      <c r="KSJ136" s="397"/>
      <c r="KSK136" s="397"/>
      <c r="KSL136" s="397"/>
      <c r="KSM136" s="397"/>
      <c r="KSN136" s="397"/>
      <c r="KSO136" s="397"/>
      <c r="KSP136" s="397"/>
      <c r="KSQ136" s="397"/>
      <c r="KSR136" s="397"/>
      <c r="KSS136" s="397"/>
      <c r="KST136" s="397"/>
      <c r="KSU136" s="397"/>
      <c r="KSV136" s="397"/>
      <c r="KSW136" s="397"/>
      <c r="KSX136" s="397"/>
      <c r="KSY136" s="397"/>
      <c r="KSZ136" s="397"/>
      <c r="KTA136" s="397"/>
      <c r="KTB136" s="397"/>
      <c r="KTC136" s="397"/>
      <c r="KTD136" s="397"/>
      <c r="KTE136" s="397"/>
      <c r="KTF136" s="397"/>
      <c r="KTG136" s="397"/>
      <c r="KTH136" s="397"/>
      <c r="KTI136" s="397"/>
      <c r="KTJ136" s="397"/>
      <c r="KTK136" s="397"/>
      <c r="KTL136" s="397"/>
      <c r="KTM136" s="397"/>
      <c r="KTN136" s="397"/>
      <c r="KTO136" s="397"/>
      <c r="KTP136" s="397"/>
      <c r="KTQ136" s="397"/>
      <c r="KTR136" s="397"/>
      <c r="KTS136" s="397"/>
      <c r="KTT136" s="397"/>
      <c r="KTU136" s="397"/>
      <c r="KTV136" s="397"/>
      <c r="KTW136" s="397"/>
      <c r="KTX136" s="397"/>
      <c r="KTY136" s="397"/>
      <c r="KTZ136" s="397"/>
      <c r="KUA136" s="397"/>
      <c r="KUB136" s="397"/>
      <c r="KUC136" s="397"/>
      <c r="KUD136" s="397"/>
      <c r="KUE136" s="397"/>
      <c r="KUF136" s="397"/>
      <c r="KUG136" s="397"/>
      <c r="KUH136" s="397"/>
      <c r="KUI136" s="397"/>
      <c r="KUJ136" s="397"/>
      <c r="KUK136" s="397"/>
      <c r="KUL136" s="397"/>
      <c r="KUM136" s="397"/>
      <c r="KUN136" s="397"/>
      <c r="KUO136" s="397"/>
      <c r="KUP136" s="397"/>
      <c r="KUQ136" s="397"/>
      <c r="KUR136" s="397"/>
      <c r="KUS136" s="397"/>
      <c r="KUT136" s="397"/>
      <c r="KUU136" s="397"/>
      <c r="KUV136" s="397"/>
      <c r="KUW136" s="397"/>
      <c r="KUX136" s="397"/>
      <c r="KUY136" s="397"/>
      <c r="KUZ136" s="397"/>
      <c r="KVA136" s="397"/>
      <c r="KVB136" s="397"/>
      <c r="KVC136" s="397"/>
      <c r="KVD136" s="397"/>
      <c r="KVE136" s="397"/>
      <c r="KVF136" s="397"/>
      <c r="KVG136" s="397"/>
      <c r="KVH136" s="397"/>
      <c r="KVI136" s="397"/>
      <c r="KVJ136" s="397"/>
      <c r="KVK136" s="397"/>
      <c r="KVL136" s="397"/>
      <c r="KVM136" s="397"/>
      <c r="KVN136" s="397"/>
      <c r="KVO136" s="397"/>
      <c r="KVP136" s="397"/>
      <c r="KVQ136" s="397"/>
      <c r="KVR136" s="397"/>
      <c r="KVS136" s="397"/>
      <c r="KVT136" s="397"/>
      <c r="KVU136" s="397"/>
      <c r="KVV136" s="397"/>
      <c r="KVW136" s="397"/>
      <c r="KVX136" s="397"/>
      <c r="KVY136" s="397"/>
      <c r="KVZ136" s="397"/>
      <c r="KWA136" s="397"/>
      <c r="KWB136" s="397"/>
      <c r="KWC136" s="397"/>
      <c r="KWD136" s="397"/>
      <c r="KWE136" s="397"/>
      <c r="KWF136" s="397"/>
      <c r="KWG136" s="397"/>
      <c r="KWH136" s="397"/>
      <c r="KWI136" s="397"/>
      <c r="KWJ136" s="397"/>
      <c r="KWK136" s="397"/>
      <c r="KWL136" s="397"/>
      <c r="KWM136" s="397"/>
      <c r="KWN136" s="397"/>
      <c r="KWO136" s="397"/>
      <c r="KWP136" s="397"/>
      <c r="KWQ136" s="397"/>
      <c r="KWR136" s="397"/>
      <c r="KWS136" s="397"/>
      <c r="KWT136" s="397"/>
      <c r="KWU136" s="397"/>
      <c r="KWV136" s="397"/>
      <c r="KWW136" s="397"/>
      <c r="KWX136" s="397"/>
      <c r="KWY136" s="397"/>
      <c r="KWZ136" s="397"/>
      <c r="KXA136" s="397"/>
      <c r="KXB136" s="397"/>
      <c r="KXC136" s="397"/>
      <c r="KXD136" s="397"/>
      <c r="KXE136" s="397"/>
      <c r="KXF136" s="397"/>
      <c r="KXG136" s="397"/>
      <c r="KXH136" s="397"/>
      <c r="KXI136" s="397"/>
      <c r="KXJ136" s="397"/>
      <c r="KXK136" s="397"/>
      <c r="KXL136" s="397"/>
      <c r="KXM136" s="397"/>
      <c r="KXN136" s="397"/>
      <c r="KXO136" s="397"/>
      <c r="KXP136" s="397"/>
      <c r="KXQ136" s="397"/>
      <c r="KXR136" s="397"/>
      <c r="KXS136" s="397"/>
      <c r="KXT136" s="397"/>
      <c r="KXU136" s="397"/>
      <c r="KXV136" s="397"/>
      <c r="KXW136" s="397"/>
      <c r="KXX136" s="397"/>
      <c r="KXY136" s="397"/>
      <c r="KXZ136" s="397"/>
      <c r="KYA136" s="397"/>
      <c r="KYB136" s="397"/>
      <c r="KYC136" s="397"/>
      <c r="KYD136" s="397"/>
      <c r="KYE136" s="397"/>
      <c r="KYF136" s="397"/>
      <c r="KYG136" s="397"/>
      <c r="KYH136" s="397"/>
      <c r="KYI136" s="397"/>
      <c r="KYJ136" s="397"/>
      <c r="KYK136" s="397"/>
      <c r="KYL136" s="397"/>
      <c r="KYM136" s="397"/>
      <c r="KYN136" s="397"/>
      <c r="KYO136" s="397"/>
      <c r="KYP136" s="397"/>
      <c r="KYQ136" s="397"/>
      <c r="KYR136" s="397"/>
      <c r="KYS136" s="397"/>
      <c r="KYT136" s="397"/>
      <c r="KYU136" s="397"/>
      <c r="KYV136" s="397"/>
      <c r="KYW136" s="397"/>
      <c r="KYX136" s="397"/>
      <c r="KYY136" s="397"/>
      <c r="KYZ136" s="397"/>
      <c r="KZA136" s="397"/>
      <c r="KZB136" s="397"/>
      <c r="KZC136" s="397"/>
      <c r="KZD136" s="397"/>
      <c r="KZE136" s="397"/>
      <c r="KZF136" s="397"/>
      <c r="KZG136" s="397"/>
      <c r="KZH136" s="397"/>
      <c r="KZI136" s="397"/>
      <c r="KZJ136" s="397"/>
      <c r="KZK136" s="397"/>
      <c r="KZL136" s="397"/>
      <c r="KZM136" s="397"/>
      <c r="KZN136" s="397"/>
      <c r="KZO136" s="397"/>
      <c r="KZP136" s="397"/>
      <c r="KZQ136" s="397"/>
      <c r="KZR136" s="397"/>
      <c r="KZS136" s="397"/>
      <c r="KZT136" s="397"/>
      <c r="KZU136" s="397"/>
      <c r="KZV136" s="397"/>
      <c r="KZW136" s="397"/>
      <c r="KZX136" s="397"/>
      <c r="KZY136" s="397"/>
      <c r="KZZ136" s="397"/>
      <c r="LAA136" s="397"/>
      <c r="LAB136" s="397"/>
      <c r="LAC136" s="397"/>
      <c r="LAD136" s="397"/>
      <c r="LAE136" s="397"/>
      <c r="LAF136" s="397"/>
      <c r="LAG136" s="397"/>
      <c r="LAH136" s="397"/>
      <c r="LAI136" s="397"/>
      <c r="LAJ136" s="397"/>
      <c r="LAK136" s="397"/>
      <c r="LAL136" s="397"/>
      <c r="LAM136" s="397"/>
      <c r="LAN136" s="397"/>
      <c r="LAO136" s="397"/>
      <c r="LAP136" s="397"/>
      <c r="LAQ136" s="397"/>
      <c r="LAR136" s="397"/>
      <c r="LAS136" s="397"/>
      <c r="LAT136" s="397"/>
      <c r="LAU136" s="397"/>
      <c r="LAV136" s="397"/>
      <c r="LAW136" s="397"/>
      <c r="LAX136" s="397"/>
      <c r="LAY136" s="397"/>
      <c r="LAZ136" s="397"/>
      <c r="LBA136" s="397"/>
      <c r="LBB136" s="397"/>
      <c r="LBC136" s="397"/>
      <c r="LBD136" s="397"/>
      <c r="LBE136" s="397"/>
      <c r="LBF136" s="397"/>
      <c r="LBG136" s="397"/>
      <c r="LBH136" s="397"/>
      <c r="LBI136" s="397"/>
      <c r="LBJ136" s="397"/>
      <c r="LBK136" s="397"/>
      <c r="LBL136" s="397"/>
      <c r="LBM136" s="397"/>
      <c r="LBN136" s="397"/>
      <c r="LBO136" s="397"/>
      <c r="LBP136" s="397"/>
      <c r="LBQ136" s="397"/>
      <c r="LBR136" s="397"/>
      <c r="LBS136" s="397"/>
      <c r="LBT136" s="397"/>
      <c r="LBU136" s="397"/>
      <c r="LBV136" s="397"/>
      <c r="LBW136" s="397"/>
      <c r="LBX136" s="397"/>
      <c r="LBY136" s="397"/>
      <c r="LBZ136" s="397"/>
      <c r="LCA136" s="397"/>
      <c r="LCB136" s="397"/>
      <c r="LCC136" s="397"/>
      <c r="LCD136" s="397"/>
      <c r="LCE136" s="397"/>
      <c r="LCF136" s="397"/>
      <c r="LCG136" s="397"/>
      <c r="LCH136" s="397"/>
      <c r="LCI136" s="397"/>
      <c r="LCJ136" s="397"/>
      <c r="LCK136" s="397"/>
      <c r="LCL136" s="397"/>
      <c r="LCM136" s="397"/>
      <c r="LCN136" s="397"/>
      <c r="LCO136" s="397"/>
      <c r="LCP136" s="397"/>
      <c r="LCQ136" s="397"/>
      <c r="LCR136" s="397"/>
      <c r="LCS136" s="397"/>
      <c r="LCT136" s="397"/>
      <c r="LCU136" s="397"/>
      <c r="LCV136" s="397"/>
      <c r="LCW136" s="397"/>
      <c r="LCX136" s="397"/>
      <c r="LCY136" s="397"/>
      <c r="LCZ136" s="397"/>
      <c r="LDA136" s="397"/>
      <c r="LDB136" s="397"/>
      <c r="LDC136" s="397"/>
      <c r="LDD136" s="397"/>
      <c r="LDE136" s="397"/>
      <c r="LDF136" s="397"/>
      <c r="LDG136" s="397"/>
      <c r="LDH136" s="397"/>
      <c r="LDI136" s="397"/>
      <c r="LDJ136" s="397"/>
      <c r="LDK136" s="397"/>
      <c r="LDL136" s="397"/>
      <c r="LDM136" s="397"/>
      <c r="LDN136" s="397"/>
      <c r="LDO136" s="397"/>
      <c r="LDP136" s="397"/>
      <c r="LDQ136" s="397"/>
      <c r="LDR136" s="397"/>
      <c r="LDS136" s="397"/>
      <c r="LDT136" s="397"/>
      <c r="LDU136" s="397"/>
      <c r="LDV136" s="397"/>
      <c r="LDW136" s="397"/>
      <c r="LDX136" s="397"/>
      <c r="LDY136" s="397"/>
      <c r="LDZ136" s="397"/>
      <c r="LEA136" s="397"/>
      <c r="LEB136" s="397"/>
      <c r="LEC136" s="397"/>
      <c r="LED136" s="397"/>
      <c r="LEE136" s="397"/>
      <c r="LEF136" s="397"/>
      <c r="LEG136" s="397"/>
      <c r="LEH136" s="397"/>
      <c r="LEI136" s="397"/>
      <c r="LEJ136" s="397"/>
      <c r="LEK136" s="397"/>
      <c r="LEL136" s="397"/>
      <c r="LEM136" s="397"/>
      <c r="LEN136" s="397"/>
      <c r="LEO136" s="397"/>
      <c r="LEP136" s="397"/>
      <c r="LEQ136" s="397"/>
      <c r="LER136" s="397"/>
      <c r="LES136" s="397"/>
      <c r="LET136" s="397"/>
      <c r="LEU136" s="397"/>
      <c r="LEV136" s="397"/>
      <c r="LEW136" s="397"/>
      <c r="LEX136" s="397"/>
      <c r="LEY136" s="397"/>
      <c r="LEZ136" s="397"/>
      <c r="LFA136" s="397"/>
      <c r="LFB136" s="397"/>
      <c r="LFC136" s="397"/>
      <c r="LFD136" s="397"/>
      <c r="LFE136" s="397"/>
      <c r="LFF136" s="397"/>
      <c r="LFG136" s="397"/>
      <c r="LFH136" s="397"/>
      <c r="LFI136" s="397"/>
      <c r="LFJ136" s="397"/>
      <c r="LFK136" s="397"/>
      <c r="LFL136" s="397"/>
      <c r="LFM136" s="397"/>
      <c r="LFN136" s="397"/>
      <c r="LFO136" s="397"/>
      <c r="LFP136" s="397"/>
      <c r="LFQ136" s="397"/>
      <c r="LFR136" s="397"/>
      <c r="LFS136" s="397"/>
      <c r="LFT136" s="397"/>
      <c r="LFU136" s="397"/>
      <c r="LFV136" s="397"/>
      <c r="LFW136" s="397"/>
      <c r="LFX136" s="397"/>
      <c r="LFY136" s="397"/>
      <c r="LFZ136" s="397"/>
      <c r="LGA136" s="397"/>
      <c r="LGB136" s="397"/>
      <c r="LGC136" s="397"/>
      <c r="LGD136" s="397"/>
      <c r="LGE136" s="397"/>
      <c r="LGF136" s="397"/>
      <c r="LGG136" s="397"/>
      <c r="LGH136" s="397"/>
      <c r="LGI136" s="397"/>
      <c r="LGJ136" s="397"/>
      <c r="LGK136" s="397"/>
      <c r="LGL136" s="397"/>
      <c r="LGM136" s="397"/>
      <c r="LGN136" s="397"/>
      <c r="LGO136" s="397"/>
      <c r="LGP136" s="397"/>
      <c r="LGQ136" s="397"/>
      <c r="LGR136" s="397"/>
      <c r="LGS136" s="397"/>
      <c r="LGT136" s="397"/>
      <c r="LGU136" s="397"/>
      <c r="LGV136" s="397"/>
      <c r="LGW136" s="397"/>
      <c r="LGX136" s="397"/>
      <c r="LGY136" s="397"/>
      <c r="LGZ136" s="397"/>
      <c r="LHA136" s="397"/>
      <c r="LHB136" s="397"/>
      <c r="LHC136" s="397"/>
      <c r="LHD136" s="397"/>
      <c r="LHE136" s="397"/>
      <c r="LHF136" s="397"/>
      <c r="LHG136" s="397"/>
      <c r="LHH136" s="397"/>
      <c r="LHI136" s="397"/>
      <c r="LHJ136" s="397"/>
      <c r="LHK136" s="397"/>
      <c r="LHL136" s="397"/>
      <c r="LHM136" s="397"/>
      <c r="LHN136" s="397"/>
      <c r="LHO136" s="397"/>
      <c r="LHP136" s="397"/>
      <c r="LHQ136" s="397"/>
      <c r="LHR136" s="397"/>
      <c r="LHS136" s="397"/>
      <c r="LHT136" s="397"/>
      <c r="LHU136" s="397"/>
      <c r="LHV136" s="397"/>
      <c r="LHW136" s="397"/>
      <c r="LHX136" s="397"/>
      <c r="LHY136" s="397"/>
      <c r="LHZ136" s="397"/>
      <c r="LIA136" s="397"/>
      <c r="LIB136" s="397"/>
      <c r="LIC136" s="397"/>
      <c r="LID136" s="397"/>
      <c r="LIE136" s="397"/>
      <c r="LIF136" s="397"/>
      <c r="LIG136" s="397"/>
      <c r="LIH136" s="397"/>
      <c r="LII136" s="397"/>
      <c r="LIJ136" s="397"/>
      <c r="LIK136" s="397"/>
      <c r="LIL136" s="397"/>
      <c r="LIM136" s="397"/>
      <c r="LIN136" s="397"/>
      <c r="LIO136" s="397"/>
      <c r="LIP136" s="397"/>
      <c r="LIQ136" s="397"/>
      <c r="LIR136" s="397"/>
      <c r="LIS136" s="397"/>
      <c r="LIT136" s="397"/>
      <c r="LIU136" s="397"/>
      <c r="LIV136" s="397"/>
      <c r="LIW136" s="397"/>
      <c r="LIX136" s="397"/>
      <c r="LIY136" s="397"/>
      <c r="LIZ136" s="397"/>
      <c r="LJA136" s="397"/>
      <c r="LJB136" s="397"/>
      <c r="LJC136" s="397"/>
      <c r="LJD136" s="397"/>
      <c r="LJE136" s="397"/>
      <c r="LJF136" s="397"/>
      <c r="LJG136" s="397"/>
      <c r="LJH136" s="397"/>
      <c r="LJI136" s="397"/>
      <c r="LJJ136" s="397"/>
      <c r="LJK136" s="397"/>
      <c r="LJL136" s="397"/>
      <c r="LJM136" s="397"/>
      <c r="LJN136" s="397"/>
      <c r="LJO136" s="397"/>
      <c r="LJP136" s="397"/>
      <c r="LJQ136" s="397"/>
      <c r="LJR136" s="397"/>
      <c r="LJS136" s="397"/>
      <c r="LJT136" s="397"/>
      <c r="LJU136" s="397"/>
      <c r="LJV136" s="397"/>
      <c r="LJW136" s="397"/>
      <c r="LJX136" s="397"/>
      <c r="LJY136" s="397"/>
      <c r="LJZ136" s="397"/>
      <c r="LKA136" s="397"/>
      <c r="LKB136" s="397"/>
      <c r="LKC136" s="397"/>
      <c r="LKD136" s="397"/>
      <c r="LKE136" s="397"/>
      <c r="LKF136" s="397"/>
      <c r="LKG136" s="397"/>
      <c r="LKH136" s="397"/>
      <c r="LKI136" s="397"/>
      <c r="LKJ136" s="397"/>
      <c r="LKK136" s="397"/>
      <c r="LKL136" s="397"/>
      <c r="LKM136" s="397"/>
      <c r="LKN136" s="397"/>
      <c r="LKO136" s="397"/>
      <c r="LKP136" s="397"/>
      <c r="LKQ136" s="397"/>
      <c r="LKR136" s="397"/>
      <c r="LKS136" s="397"/>
      <c r="LKT136" s="397"/>
      <c r="LKU136" s="397"/>
      <c r="LKV136" s="397"/>
      <c r="LKW136" s="397"/>
      <c r="LKX136" s="397"/>
      <c r="LKY136" s="397"/>
      <c r="LKZ136" s="397"/>
      <c r="LLA136" s="397"/>
      <c r="LLB136" s="397"/>
      <c r="LLC136" s="397"/>
      <c r="LLD136" s="397"/>
      <c r="LLE136" s="397"/>
      <c r="LLF136" s="397"/>
      <c r="LLG136" s="397"/>
      <c r="LLH136" s="397"/>
      <c r="LLI136" s="397"/>
      <c r="LLJ136" s="397"/>
      <c r="LLK136" s="397"/>
      <c r="LLL136" s="397"/>
      <c r="LLM136" s="397"/>
      <c r="LLN136" s="397"/>
      <c r="LLO136" s="397"/>
      <c r="LLP136" s="397"/>
      <c r="LLQ136" s="397"/>
      <c r="LLR136" s="397"/>
      <c r="LLS136" s="397"/>
      <c r="LLT136" s="397"/>
      <c r="LLU136" s="397"/>
      <c r="LLV136" s="397"/>
      <c r="LLW136" s="397"/>
      <c r="LLX136" s="397"/>
      <c r="LLY136" s="397"/>
      <c r="LLZ136" s="397"/>
      <c r="LMA136" s="397"/>
      <c r="LMB136" s="397"/>
      <c r="LMC136" s="397"/>
      <c r="LMD136" s="397"/>
      <c r="LME136" s="397"/>
      <c r="LMF136" s="397"/>
      <c r="LMG136" s="397"/>
      <c r="LMH136" s="397"/>
      <c r="LMI136" s="397"/>
      <c r="LMJ136" s="397"/>
      <c r="LMK136" s="397"/>
      <c r="LML136" s="397"/>
      <c r="LMM136" s="397"/>
      <c r="LMN136" s="397"/>
      <c r="LMO136" s="397"/>
      <c r="LMP136" s="397"/>
      <c r="LMQ136" s="397"/>
      <c r="LMR136" s="397"/>
      <c r="LMS136" s="397"/>
      <c r="LMT136" s="397"/>
      <c r="LMU136" s="397"/>
      <c r="LMV136" s="397"/>
      <c r="LMW136" s="397"/>
      <c r="LMX136" s="397"/>
      <c r="LMY136" s="397"/>
      <c r="LMZ136" s="397"/>
      <c r="LNA136" s="397"/>
      <c r="LNB136" s="397"/>
      <c r="LNC136" s="397"/>
      <c r="LND136" s="397"/>
      <c r="LNE136" s="397"/>
      <c r="LNF136" s="397"/>
      <c r="LNG136" s="397"/>
      <c r="LNH136" s="397"/>
      <c r="LNI136" s="397"/>
      <c r="LNJ136" s="397"/>
      <c r="LNK136" s="397"/>
      <c r="LNL136" s="397"/>
      <c r="LNM136" s="397"/>
      <c r="LNN136" s="397"/>
      <c r="LNO136" s="397"/>
      <c r="LNP136" s="397"/>
      <c r="LNQ136" s="397"/>
      <c r="LNR136" s="397"/>
      <c r="LNS136" s="397"/>
      <c r="LNT136" s="397"/>
      <c r="LNU136" s="397"/>
      <c r="LNV136" s="397"/>
      <c r="LNW136" s="397"/>
      <c r="LNX136" s="397"/>
      <c r="LNY136" s="397"/>
      <c r="LNZ136" s="397"/>
      <c r="LOA136" s="397"/>
      <c r="LOB136" s="397"/>
      <c r="LOC136" s="397"/>
      <c r="LOD136" s="397"/>
      <c r="LOE136" s="397"/>
      <c r="LOF136" s="397"/>
      <c r="LOG136" s="397"/>
      <c r="LOH136" s="397"/>
      <c r="LOI136" s="397"/>
      <c r="LOJ136" s="397"/>
      <c r="LOK136" s="397"/>
      <c r="LOL136" s="397"/>
      <c r="LOM136" s="397"/>
      <c r="LON136" s="397"/>
      <c r="LOO136" s="397"/>
      <c r="LOP136" s="397"/>
      <c r="LOQ136" s="397"/>
      <c r="LOR136" s="397"/>
      <c r="LOS136" s="397"/>
      <c r="LOT136" s="397"/>
      <c r="LOU136" s="397"/>
      <c r="LOV136" s="397"/>
      <c r="LOW136" s="397"/>
      <c r="LOX136" s="397"/>
      <c r="LOY136" s="397"/>
      <c r="LOZ136" s="397"/>
      <c r="LPA136" s="397"/>
      <c r="LPB136" s="397"/>
      <c r="LPC136" s="397"/>
      <c r="LPD136" s="397"/>
      <c r="LPE136" s="397"/>
      <c r="LPF136" s="397"/>
      <c r="LPG136" s="397"/>
      <c r="LPH136" s="397"/>
      <c r="LPI136" s="397"/>
      <c r="LPJ136" s="397"/>
      <c r="LPK136" s="397"/>
      <c r="LPL136" s="397"/>
      <c r="LPM136" s="397"/>
      <c r="LPN136" s="397"/>
      <c r="LPO136" s="397"/>
      <c r="LPP136" s="397"/>
      <c r="LPQ136" s="397"/>
      <c r="LPR136" s="397"/>
      <c r="LPS136" s="397"/>
      <c r="LPT136" s="397"/>
      <c r="LPU136" s="397"/>
      <c r="LPV136" s="397"/>
      <c r="LPW136" s="397"/>
      <c r="LPX136" s="397"/>
      <c r="LPY136" s="397"/>
      <c r="LPZ136" s="397"/>
      <c r="LQA136" s="397"/>
      <c r="LQB136" s="397"/>
      <c r="LQC136" s="397"/>
      <c r="LQD136" s="397"/>
      <c r="LQE136" s="397"/>
      <c r="LQF136" s="397"/>
      <c r="LQG136" s="397"/>
      <c r="LQH136" s="397"/>
      <c r="LQI136" s="397"/>
      <c r="LQJ136" s="397"/>
      <c r="LQK136" s="397"/>
      <c r="LQL136" s="397"/>
      <c r="LQM136" s="397"/>
      <c r="LQN136" s="397"/>
      <c r="LQO136" s="397"/>
      <c r="LQP136" s="397"/>
      <c r="LQQ136" s="397"/>
      <c r="LQR136" s="397"/>
      <c r="LQS136" s="397"/>
      <c r="LQT136" s="397"/>
      <c r="LQU136" s="397"/>
      <c r="LQV136" s="397"/>
      <c r="LQW136" s="397"/>
      <c r="LQX136" s="397"/>
      <c r="LQY136" s="397"/>
      <c r="LQZ136" s="397"/>
      <c r="LRA136" s="397"/>
      <c r="LRB136" s="397"/>
      <c r="LRC136" s="397"/>
      <c r="LRD136" s="397"/>
      <c r="LRE136" s="397"/>
      <c r="LRF136" s="397"/>
      <c r="LRG136" s="397"/>
      <c r="LRH136" s="397"/>
      <c r="LRI136" s="397"/>
      <c r="LRJ136" s="397"/>
      <c r="LRK136" s="397"/>
      <c r="LRL136" s="397"/>
      <c r="LRM136" s="397"/>
      <c r="LRN136" s="397"/>
      <c r="LRO136" s="397"/>
      <c r="LRP136" s="397"/>
      <c r="LRQ136" s="397"/>
      <c r="LRR136" s="397"/>
      <c r="LRS136" s="397"/>
      <c r="LRT136" s="397"/>
      <c r="LRU136" s="397"/>
      <c r="LRV136" s="397"/>
      <c r="LRW136" s="397"/>
      <c r="LRX136" s="397"/>
      <c r="LRY136" s="397"/>
      <c r="LRZ136" s="397"/>
      <c r="LSA136" s="397"/>
      <c r="LSB136" s="397"/>
      <c r="LSC136" s="397"/>
      <c r="LSD136" s="397"/>
      <c r="LSE136" s="397"/>
      <c r="LSF136" s="397"/>
      <c r="LSG136" s="397"/>
      <c r="LSH136" s="397"/>
      <c r="LSI136" s="397"/>
      <c r="LSJ136" s="397"/>
      <c r="LSK136" s="397"/>
      <c r="LSL136" s="397"/>
      <c r="LSM136" s="397"/>
      <c r="LSN136" s="397"/>
      <c r="LSO136" s="397"/>
      <c r="LSP136" s="397"/>
      <c r="LSQ136" s="397"/>
      <c r="LSR136" s="397"/>
      <c r="LSS136" s="397"/>
      <c r="LST136" s="397"/>
      <c r="LSU136" s="397"/>
      <c r="LSV136" s="397"/>
      <c r="LSW136" s="397"/>
      <c r="LSX136" s="397"/>
      <c r="LSY136" s="397"/>
      <c r="LSZ136" s="397"/>
      <c r="LTA136" s="397"/>
      <c r="LTB136" s="397"/>
      <c r="LTC136" s="397"/>
      <c r="LTD136" s="397"/>
      <c r="LTE136" s="397"/>
      <c r="LTF136" s="397"/>
      <c r="LTG136" s="397"/>
      <c r="LTH136" s="397"/>
      <c r="LTI136" s="397"/>
      <c r="LTJ136" s="397"/>
      <c r="LTK136" s="397"/>
      <c r="LTL136" s="397"/>
      <c r="LTM136" s="397"/>
      <c r="LTN136" s="397"/>
      <c r="LTO136" s="397"/>
      <c r="LTP136" s="397"/>
      <c r="LTQ136" s="397"/>
      <c r="LTR136" s="397"/>
      <c r="LTS136" s="397"/>
      <c r="LTT136" s="397"/>
      <c r="LTU136" s="397"/>
      <c r="LTV136" s="397"/>
      <c r="LTW136" s="397"/>
      <c r="LTX136" s="397"/>
      <c r="LTY136" s="397"/>
      <c r="LTZ136" s="397"/>
      <c r="LUA136" s="397"/>
      <c r="LUB136" s="397"/>
      <c r="LUC136" s="397"/>
      <c r="LUD136" s="397"/>
      <c r="LUE136" s="397"/>
      <c r="LUF136" s="397"/>
      <c r="LUG136" s="397"/>
      <c r="LUH136" s="397"/>
      <c r="LUI136" s="397"/>
      <c r="LUJ136" s="397"/>
      <c r="LUK136" s="397"/>
      <c r="LUL136" s="397"/>
      <c r="LUM136" s="397"/>
      <c r="LUN136" s="397"/>
      <c r="LUO136" s="397"/>
      <c r="LUP136" s="397"/>
      <c r="LUQ136" s="397"/>
      <c r="LUR136" s="397"/>
      <c r="LUS136" s="397"/>
      <c r="LUT136" s="397"/>
      <c r="LUU136" s="397"/>
      <c r="LUV136" s="397"/>
      <c r="LUW136" s="397"/>
      <c r="LUX136" s="397"/>
      <c r="LUY136" s="397"/>
      <c r="LUZ136" s="397"/>
      <c r="LVA136" s="397"/>
      <c r="LVB136" s="397"/>
      <c r="LVC136" s="397"/>
      <c r="LVD136" s="397"/>
      <c r="LVE136" s="397"/>
      <c r="LVF136" s="397"/>
      <c r="LVG136" s="397"/>
      <c r="LVH136" s="397"/>
      <c r="LVI136" s="397"/>
      <c r="LVJ136" s="397"/>
      <c r="LVK136" s="397"/>
      <c r="LVL136" s="397"/>
      <c r="LVM136" s="397"/>
      <c r="LVN136" s="397"/>
      <c r="LVO136" s="397"/>
      <c r="LVP136" s="397"/>
      <c r="LVQ136" s="397"/>
      <c r="LVR136" s="397"/>
      <c r="LVS136" s="397"/>
      <c r="LVT136" s="397"/>
      <c r="LVU136" s="397"/>
      <c r="LVV136" s="397"/>
      <c r="LVW136" s="397"/>
      <c r="LVX136" s="397"/>
      <c r="LVY136" s="397"/>
      <c r="LVZ136" s="397"/>
      <c r="LWA136" s="397"/>
      <c r="LWB136" s="397"/>
      <c r="LWC136" s="397"/>
      <c r="LWD136" s="397"/>
      <c r="LWE136" s="397"/>
      <c r="LWF136" s="397"/>
      <c r="LWG136" s="397"/>
      <c r="LWH136" s="397"/>
      <c r="LWI136" s="397"/>
      <c r="LWJ136" s="397"/>
      <c r="LWK136" s="397"/>
      <c r="LWL136" s="397"/>
      <c r="LWM136" s="397"/>
      <c r="LWN136" s="397"/>
      <c r="LWO136" s="397"/>
      <c r="LWP136" s="397"/>
      <c r="LWQ136" s="397"/>
      <c r="LWR136" s="397"/>
      <c r="LWS136" s="397"/>
      <c r="LWT136" s="397"/>
      <c r="LWU136" s="397"/>
      <c r="LWV136" s="397"/>
      <c r="LWW136" s="397"/>
      <c r="LWX136" s="397"/>
      <c r="LWY136" s="397"/>
      <c r="LWZ136" s="397"/>
      <c r="LXA136" s="397"/>
      <c r="LXB136" s="397"/>
      <c r="LXC136" s="397"/>
      <c r="LXD136" s="397"/>
      <c r="LXE136" s="397"/>
      <c r="LXF136" s="397"/>
      <c r="LXG136" s="397"/>
      <c r="LXH136" s="397"/>
      <c r="LXI136" s="397"/>
      <c r="LXJ136" s="397"/>
      <c r="LXK136" s="397"/>
      <c r="LXL136" s="397"/>
      <c r="LXM136" s="397"/>
      <c r="LXN136" s="397"/>
      <c r="LXO136" s="397"/>
      <c r="LXP136" s="397"/>
      <c r="LXQ136" s="397"/>
      <c r="LXR136" s="397"/>
      <c r="LXS136" s="397"/>
      <c r="LXT136" s="397"/>
      <c r="LXU136" s="397"/>
      <c r="LXV136" s="397"/>
      <c r="LXW136" s="397"/>
      <c r="LXX136" s="397"/>
      <c r="LXY136" s="397"/>
      <c r="LXZ136" s="397"/>
      <c r="LYA136" s="397"/>
      <c r="LYB136" s="397"/>
      <c r="LYC136" s="397"/>
      <c r="LYD136" s="397"/>
      <c r="LYE136" s="397"/>
      <c r="LYF136" s="397"/>
      <c r="LYG136" s="397"/>
      <c r="LYH136" s="397"/>
      <c r="LYI136" s="397"/>
      <c r="LYJ136" s="397"/>
      <c r="LYK136" s="397"/>
      <c r="LYL136" s="397"/>
      <c r="LYM136" s="397"/>
      <c r="LYN136" s="397"/>
      <c r="LYO136" s="397"/>
      <c r="LYP136" s="397"/>
      <c r="LYQ136" s="397"/>
      <c r="LYR136" s="397"/>
      <c r="LYS136" s="397"/>
      <c r="LYT136" s="397"/>
      <c r="LYU136" s="397"/>
      <c r="LYV136" s="397"/>
      <c r="LYW136" s="397"/>
      <c r="LYX136" s="397"/>
      <c r="LYY136" s="397"/>
      <c r="LYZ136" s="397"/>
      <c r="LZA136" s="397"/>
      <c r="LZB136" s="397"/>
      <c r="LZC136" s="397"/>
      <c r="LZD136" s="397"/>
      <c r="LZE136" s="397"/>
      <c r="LZF136" s="397"/>
      <c r="LZG136" s="397"/>
      <c r="LZH136" s="397"/>
      <c r="LZI136" s="397"/>
      <c r="LZJ136" s="397"/>
      <c r="LZK136" s="397"/>
      <c r="LZL136" s="397"/>
      <c r="LZM136" s="397"/>
      <c r="LZN136" s="397"/>
      <c r="LZO136" s="397"/>
      <c r="LZP136" s="397"/>
      <c r="LZQ136" s="397"/>
      <c r="LZR136" s="397"/>
      <c r="LZS136" s="397"/>
      <c r="LZT136" s="397"/>
      <c r="LZU136" s="397"/>
      <c r="LZV136" s="397"/>
      <c r="LZW136" s="397"/>
      <c r="LZX136" s="397"/>
      <c r="LZY136" s="397"/>
      <c r="LZZ136" s="397"/>
      <c r="MAA136" s="397"/>
      <c r="MAB136" s="397"/>
      <c r="MAC136" s="397"/>
      <c r="MAD136" s="397"/>
      <c r="MAE136" s="397"/>
      <c r="MAF136" s="397"/>
      <c r="MAG136" s="397"/>
      <c r="MAH136" s="397"/>
      <c r="MAI136" s="397"/>
      <c r="MAJ136" s="397"/>
      <c r="MAK136" s="397"/>
      <c r="MAL136" s="397"/>
      <c r="MAM136" s="397"/>
      <c r="MAN136" s="397"/>
      <c r="MAO136" s="397"/>
      <c r="MAP136" s="397"/>
      <c r="MAQ136" s="397"/>
      <c r="MAR136" s="397"/>
      <c r="MAS136" s="397"/>
      <c r="MAT136" s="397"/>
      <c r="MAU136" s="397"/>
      <c r="MAV136" s="397"/>
      <c r="MAW136" s="397"/>
      <c r="MAX136" s="397"/>
      <c r="MAY136" s="397"/>
      <c r="MAZ136" s="397"/>
      <c r="MBA136" s="397"/>
      <c r="MBB136" s="397"/>
      <c r="MBC136" s="397"/>
      <c r="MBD136" s="397"/>
      <c r="MBE136" s="397"/>
      <c r="MBF136" s="397"/>
      <c r="MBG136" s="397"/>
      <c r="MBH136" s="397"/>
      <c r="MBI136" s="397"/>
      <c r="MBJ136" s="397"/>
      <c r="MBK136" s="397"/>
      <c r="MBL136" s="397"/>
      <c r="MBM136" s="397"/>
      <c r="MBN136" s="397"/>
      <c r="MBO136" s="397"/>
      <c r="MBP136" s="397"/>
      <c r="MBQ136" s="397"/>
      <c r="MBR136" s="397"/>
      <c r="MBS136" s="397"/>
      <c r="MBT136" s="397"/>
      <c r="MBU136" s="397"/>
      <c r="MBV136" s="397"/>
      <c r="MBW136" s="397"/>
      <c r="MBX136" s="397"/>
      <c r="MBY136" s="397"/>
      <c r="MBZ136" s="397"/>
      <c r="MCA136" s="397"/>
      <c r="MCB136" s="397"/>
      <c r="MCC136" s="397"/>
      <c r="MCD136" s="397"/>
      <c r="MCE136" s="397"/>
      <c r="MCF136" s="397"/>
      <c r="MCG136" s="397"/>
      <c r="MCH136" s="397"/>
      <c r="MCI136" s="397"/>
      <c r="MCJ136" s="397"/>
      <c r="MCK136" s="397"/>
      <c r="MCL136" s="397"/>
      <c r="MCM136" s="397"/>
      <c r="MCN136" s="397"/>
      <c r="MCO136" s="397"/>
      <c r="MCP136" s="397"/>
      <c r="MCQ136" s="397"/>
      <c r="MCR136" s="397"/>
      <c r="MCS136" s="397"/>
      <c r="MCT136" s="397"/>
      <c r="MCU136" s="397"/>
      <c r="MCV136" s="397"/>
      <c r="MCW136" s="397"/>
      <c r="MCX136" s="397"/>
      <c r="MCY136" s="397"/>
      <c r="MCZ136" s="397"/>
      <c r="MDA136" s="397"/>
      <c r="MDB136" s="397"/>
      <c r="MDC136" s="397"/>
      <c r="MDD136" s="397"/>
      <c r="MDE136" s="397"/>
      <c r="MDF136" s="397"/>
      <c r="MDG136" s="397"/>
      <c r="MDH136" s="397"/>
      <c r="MDI136" s="397"/>
      <c r="MDJ136" s="397"/>
      <c r="MDK136" s="397"/>
      <c r="MDL136" s="397"/>
      <c r="MDM136" s="397"/>
      <c r="MDN136" s="397"/>
      <c r="MDO136" s="397"/>
      <c r="MDP136" s="397"/>
      <c r="MDQ136" s="397"/>
      <c r="MDR136" s="397"/>
      <c r="MDS136" s="397"/>
      <c r="MDT136" s="397"/>
      <c r="MDU136" s="397"/>
      <c r="MDV136" s="397"/>
      <c r="MDW136" s="397"/>
      <c r="MDX136" s="397"/>
      <c r="MDY136" s="397"/>
      <c r="MDZ136" s="397"/>
      <c r="MEA136" s="397"/>
      <c r="MEB136" s="397"/>
      <c r="MEC136" s="397"/>
      <c r="MED136" s="397"/>
      <c r="MEE136" s="397"/>
      <c r="MEF136" s="397"/>
      <c r="MEG136" s="397"/>
      <c r="MEH136" s="397"/>
      <c r="MEI136" s="397"/>
      <c r="MEJ136" s="397"/>
      <c r="MEK136" s="397"/>
      <c r="MEL136" s="397"/>
      <c r="MEM136" s="397"/>
      <c r="MEN136" s="397"/>
      <c r="MEO136" s="397"/>
      <c r="MEP136" s="397"/>
      <c r="MEQ136" s="397"/>
      <c r="MER136" s="397"/>
      <c r="MES136" s="397"/>
      <c r="MET136" s="397"/>
      <c r="MEU136" s="397"/>
      <c r="MEV136" s="397"/>
      <c r="MEW136" s="397"/>
      <c r="MEX136" s="397"/>
      <c r="MEY136" s="397"/>
      <c r="MEZ136" s="397"/>
      <c r="MFA136" s="397"/>
      <c r="MFB136" s="397"/>
      <c r="MFC136" s="397"/>
      <c r="MFD136" s="397"/>
      <c r="MFE136" s="397"/>
      <c r="MFF136" s="397"/>
      <c r="MFG136" s="397"/>
      <c r="MFH136" s="397"/>
      <c r="MFI136" s="397"/>
      <c r="MFJ136" s="397"/>
      <c r="MFK136" s="397"/>
      <c r="MFL136" s="397"/>
      <c r="MFM136" s="397"/>
      <c r="MFN136" s="397"/>
      <c r="MFO136" s="397"/>
      <c r="MFP136" s="397"/>
      <c r="MFQ136" s="397"/>
      <c r="MFR136" s="397"/>
      <c r="MFS136" s="397"/>
      <c r="MFT136" s="397"/>
      <c r="MFU136" s="397"/>
      <c r="MFV136" s="397"/>
      <c r="MFW136" s="397"/>
      <c r="MFX136" s="397"/>
      <c r="MFY136" s="397"/>
      <c r="MFZ136" s="397"/>
      <c r="MGA136" s="397"/>
      <c r="MGB136" s="397"/>
      <c r="MGC136" s="397"/>
      <c r="MGD136" s="397"/>
      <c r="MGE136" s="397"/>
      <c r="MGF136" s="397"/>
      <c r="MGG136" s="397"/>
      <c r="MGH136" s="397"/>
      <c r="MGI136" s="397"/>
      <c r="MGJ136" s="397"/>
      <c r="MGK136" s="397"/>
      <c r="MGL136" s="397"/>
      <c r="MGM136" s="397"/>
      <c r="MGN136" s="397"/>
      <c r="MGO136" s="397"/>
      <c r="MGP136" s="397"/>
      <c r="MGQ136" s="397"/>
      <c r="MGR136" s="397"/>
      <c r="MGS136" s="397"/>
      <c r="MGT136" s="397"/>
      <c r="MGU136" s="397"/>
      <c r="MGV136" s="397"/>
      <c r="MGW136" s="397"/>
      <c r="MGX136" s="397"/>
      <c r="MGY136" s="397"/>
      <c r="MGZ136" s="397"/>
      <c r="MHA136" s="397"/>
      <c r="MHB136" s="397"/>
      <c r="MHC136" s="397"/>
      <c r="MHD136" s="397"/>
      <c r="MHE136" s="397"/>
      <c r="MHF136" s="397"/>
      <c r="MHG136" s="397"/>
      <c r="MHH136" s="397"/>
      <c r="MHI136" s="397"/>
      <c r="MHJ136" s="397"/>
      <c r="MHK136" s="397"/>
      <c r="MHL136" s="397"/>
      <c r="MHM136" s="397"/>
      <c r="MHN136" s="397"/>
      <c r="MHO136" s="397"/>
      <c r="MHP136" s="397"/>
      <c r="MHQ136" s="397"/>
      <c r="MHR136" s="397"/>
      <c r="MHS136" s="397"/>
      <c r="MHT136" s="397"/>
      <c r="MHU136" s="397"/>
      <c r="MHV136" s="397"/>
      <c r="MHW136" s="397"/>
      <c r="MHX136" s="397"/>
      <c r="MHY136" s="397"/>
      <c r="MHZ136" s="397"/>
      <c r="MIA136" s="397"/>
      <c r="MIB136" s="397"/>
      <c r="MIC136" s="397"/>
      <c r="MID136" s="397"/>
      <c r="MIE136" s="397"/>
      <c r="MIF136" s="397"/>
      <c r="MIG136" s="397"/>
      <c r="MIH136" s="397"/>
      <c r="MII136" s="397"/>
      <c r="MIJ136" s="397"/>
      <c r="MIK136" s="397"/>
      <c r="MIL136" s="397"/>
      <c r="MIM136" s="397"/>
      <c r="MIN136" s="397"/>
      <c r="MIO136" s="397"/>
      <c r="MIP136" s="397"/>
      <c r="MIQ136" s="397"/>
      <c r="MIR136" s="397"/>
      <c r="MIS136" s="397"/>
      <c r="MIT136" s="397"/>
      <c r="MIU136" s="397"/>
      <c r="MIV136" s="397"/>
      <c r="MIW136" s="397"/>
      <c r="MIX136" s="397"/>
      <c r="MIY136" s="397"/>
      <c r="MIZ136" s="397"/>
      <c r="MJA136" s="397"/>
      <c r="MJB136" s="397"/>
      <c r="MJC136" s="397"/>
      <c r="MJD136" s="397"/>
      <c r="MJE136" s="397"/>
      <c r="MJF136" s="397"/>
      <c r="MJG136" s="397"/>
      <c r="MJH136" s="397"/>
      <c r="MJI136" s="397"/>
      <c r="MJJ136" s="397"/>
      <c r="MJK136" s="397"/>
      <c r="MJL136" s="397"/>
      <c r="MJM136" s="397"/>
      <c r="MJN136" s="397"/>
      <c r="MJO136" s="397"/>
      <c r="MJP136" s="397"/>
      <c r="MJQ136" s="397"/>
      <c r="MJR136" s="397"/>
      <c r="MJS136" s="397"/>
      <c r="MJT136" s="397"/>
      <c r="MJU136" s="397"/>
      <c r="MJV136" s="397"/>
      <c r="MJW136" s="397"/>
      <c r="MJX136" s="397"/>
      <c r="MJY136" s="397"/>
      <c r="MJZ136" s="397"/>
      <c r="MKA136" s="397"/>
      <c r="MKB136" s="397"/>
      <c r="MKC136" s="397"/>
      <c r="MKD136" s="397"/>
      <c r="MKE136" s="397"/>
      <c r="MKF136" s="397"/>
      <c r="MKG136" s="397"/>
      <c r="MKH136" s="397"/>
      <c r="MKI136" s="397"/>
      <c r="MKJ136" s="397"/>
      <c r="MKK136" s="397"/>
      <c r="MKL136" s="397"/>
      <c r="MKM136" s="397"/>
      <c r="MKN136" s="397"/>
      <c r="MKO136" s="397"/>
      <c r="MKP136" s="397"/>
      <c r="MKQ136" s="397"/>
      <c r="MKR136" s="397"/>
      <c r="MKS136" s="397"/>
      <c r="MKT136" s="397"/>
      <c r="MKU136" s="397"/>
      <c r="MKV136" s="397"/>
      <c r="MKW136" s="397"/>
      <c r="MKX136" s="397"/>
      <c r="MKY136" s="397"/>
      <c r="MKZ136" s="397"/>
      <c r="MLA136" s="397"/>
      <c r="MLB136" s="397"/>
      <c r="MLC136" s="397"/>
      <c r="MLD136" s="397"/>
      <c r="MLE136" s="397"/>
      <c r="MLF136" s="397"/>
      <c r="MLG136" s="397"/>
      <c r="MLH136" s="397"/>
      <c r="MLI136" s="397"/>
      <c r="MLJ136" s="397"/>
      <c r="MLK136" s="397"/>
      <c r="MLL136" s="397"/>
      <c r="MLM136" s="397"/>
      <c r="MLN136" s="397"/>
      <c r="MLO136" s="397"/>
      <c r="MLP136" s="397"/>
      <c r="MLQ136" s="397"/>
      <c r="MLR136" s="397"/>
      <c r="MLS136" s="397"/>
      <c r="MLT136" s="397"/>
      <c r="MLU136" s="397"/>
      <c r="MLV136" s="397"/>
      <c r="MLW136" s="397"/>
      <c r="MLX136" s="397"/>
      <c r="MLY136" s="397"/>
      <c r="MLZ136" s="397"/>
      <c r="MMA136" s="397"/>
      <c r="MMB136" s="397"/>
      <c r="MMC136" s="397"/>
      <c r="MMD136" s="397"/>
      <c r="MME136" s="397"/>
      <c r="MMF136" s="397"/>
      <c r="MMG136" s="397"/>
      <c r="MMH136" s="397"/>
      <c r="MMI136" s="397"/>
      <c r="MMJ136" s="397"/>
      <c r="MMK136" s="397"/>
      <c r="MML136" s="397"/>
      <c r="MMM136" s="397"/>
      <c r="MMN136" s="397"/>
      <c r="MMO136" s="397"/>
      <c r="MMP136" s="397"/>
      <c r="MMQ136" s="397"/>
      <c r="MMR136" s="397"/>
      <c r="MMS136" s="397"/>
      <c r="MMT136" s="397"/>
      <c r="MMU136" s="397"/>
      <c r="MMV136" s="397"/>
      <c r="MMW136" s="397"/>
      <c r="MMX136" s="397"/>
      <c r="MMY136" s="397"/>
      <c r="MMZ136" s="397"/>
      <c r="MNA136" s="397"/>
      <c r="MNB136" s="397"/>
      <c r="MNC136" s="397"/>
      <c r="MND136" s="397"/>
      <c r="MNE136" s="397"/>
      <c r="MNF136" s="397"/>
      <c r="MNG136" s="397"/>
      <c r="MNH136" s="397"/>
      <c r="MNI136" s="397"/>
      <c r="MNJ136" s="397"/>
      <c r="MNK136" s="397"/>
      <c r="MNL136" s="397"/>
      <c r="MNM136" s="397"/>
      <c r="MNN136" s="397"/>
      <c r="MNO136" s="397"/>
      <c r="MNP136" s="397"/>
      <c r="MNQ136" s="397"/>
      <c r="MNR136" s="397"/>
      <c r="MNS136" s="397"/>
      <c r="MNT136" s="397"/>
      <c r="MNU136" s="397"/>
      <c r="MNV136" s="397"/>
      <c r="MNW136" s="397"/>
      <c r="MNX136" s="397"/>
      <c r="MNY136" s="397"/>
      <c r="MNZ136" s="397"/>
      <c r="MOA136" s="397"/>
      <c r="MOB136" s="397"/>
      <c r="MOC136" s="397"/>
      <c r="MOD136" s="397"/>
      <c r="MOE136" s="397"/>
      <c r="MOF136" s="397"/>
      <c r="MOG136" s="397"/>
      <c r="MOH136" s="397"/>
      <c r="MOI136" s="397"/>
      <c r="MOJ136" s="397"/>
      <c r="MOK136" s="397"/>
      <c r="MOL136" s="397"/>
      <c r="MOM136" s="397"/>
      <c r="MON136" s="397"/>
      <c r="MOO136" s="397"/>
      <c r="MOP136" s="397"/>
      <c r="MOQ136" s="397"/>
      <c r="MOR136" s="397"/>
      <c r="MOS136" s="397"/>
      <c r="MOT136" s="397"/>
      <c r="MOU136" s="397"/>
      <c r="MOV136" s="397"/>
      <c r="MOW136" s="397"/>
      <c r="MOX136" s="397"/>
      <c r="MOY136" s="397"/>
      <c r="MOZ136" s="397"/>
      <c r="MPA136" s="397"/>
      <c r="MPB136" s="397"/>
      <c r="MPC136" s="397"/>
      <c r="MPD136" s="397"/>
      <c r="MPE136" s="397"/>
      <c r="MPF136" s="397"/>
      <c r="MPG136" s="397"/>
      <c r="MPH136" s="397"/>
      <c r="MPI136" s="397"/>
      <c r="MPJ136" s="397"/>
      <c r="MPK136" s="397"/>
      <c r="MPL136" s="397"/>
      <c r="MPM136" s="397"/>
      <c r="MPN136" s="397"/>
      <c r="MPO136" s="397"/>
      <c r="MPP136" s="397"/>
      <c r="MPQ136" s="397"/>
      <c r="MPR136" s="397"/>
      <c r="MPS136" s="397"/>
      <c r="MPT136" s="397"/>
      <c r="MPU136" s="397"/>
      <c r="MPV136" s="397"/>
      <c r="MPW136" s="397"/>
      <c r="MPX136" s="397"/>
      <c r="MPY136" s="397"/>
      <c r="MPZ136" s="397"/>
      <c r="MQA136" s="397"/>
      <c r="MQB136" s="397"/>
      <c r="MQC136" s="397"/>
      <c r="MQD136" s="397"/>
      <c r="MQE136" s="397"/>
      <c r="MQF136" s="397"/>
      <c r="MQG136" s="397"/>
      <c r="MQH136" s="397"/>
      <c r="MQI136" s="397"/>
      <c r="MQJ136" s="397"/>
      <c r="MQK136" s="397"/>
      <c r="MQL136" s="397"/>
      <c r="MQM136" s="397"/>
      <c r="MQN136" s="397"/>
      <c r="MQO136" s="397"/>
      <c r="MQP136" s="397"/>
      <c r="MQQ136" s="397"/>
      <c r="MQR136" s="397"/>
      <c r="MQS136" s="397"/>
      <c r="MQT136" s="397"/>
      <c r="MQU136" s="397"/>
      <c r="MQV136" s="397"/>
      <c r="MQW136" s="397"/>
      <c r="MQX136" s="397"/>
      <c r="MQY136" s="397"/>
      <c r="MQZ136" s="397"/>
      <c r="MRA136" s="397"/>
      <c r="MRB136" s="397"/>
      <c r="MRC136" s="397"/>
      <c r="MRD136" s="397"/>
      <c r="MRE136" s="397"/>
      <c r="MRF136" s="397"/>
      <c r="MRG136" s="397"/>
      <c r="MRH136" s="397"/>
      <c r="MRI136" s="397"/>
      <c r="MRJ136" s="397"/>
      <c r="MRK136" s="397"/>
      <c r="MRL136" s="397"/>
      <c r="MRM136" s="397"/>
      <c r="MRN136" s="397"/>
      <c r="MRO136" s="397"/>
      <c r="MRP136" s="397"/>
      <c r="MRQ136" s="397"/>
      <c r="MRR136" s="397"/>
      <c r="MRS136" s="397"/>
      <c r="MRT136" s="397"/>
      <c r="MRU136" s="397"/>
      <c r="MRV136" s="397"/>
      <c r="MRW136" s="397"/>
      <c r="MRX136" s="397"/>
      <c r="MRY136" s="397"/>
      <c r="MRZ136" s="397"/>
      <c r="MSA136" s="397"/>
      <c r="MSB136" s="397"/>
      <c r="MSC136" s="397"/>
      <c r="MSD136" s="397"/>
      <c r="MSE136" s="397"/>
      <c r="MSF136" s="397"/>
      <c r="MSG136" s="397"/>
      <c r="MSH136" s="397"/>
      <c r="MSI136" s="397"/>
      <c r="MSJ136" s="397"/>
      <c r="MSK136" s="397"/>
      <c r="MSL136" s="397"/>
      <c r="MSM136" s="397"/>
      <c r="MSN136" s="397"/>
      <c r="MSO136" s="397"/>
      <c r="MSP136" s="397"/>
      <c r="MSQ136" s="397"/>
      <c r="MSR136" s="397"/>
      <c r="MSS136" s="397"/>
      <c r="MST136" s="397"/>
      <c r="MSU136" s="397"/>
      <c r="MSV136" s="397"/>
      <c r="MSW136" s="397"/>
      <c r="MSX136" s="397"/>
      <c r="MSY136" s="397"/>
      <c r="MSZ136" s="397"/>
      <c r="MTA136" s="397"/>
      <c r="MTB136" s="397"/>
      <c r="MTC136" s="397"/>
      <c r="MTD136" s="397"/>
      <c r="MTE136" s="397"/>
      <c r="MTF136" s="397"/>
      <c r="MTG136" s="397"/>
      <c r="MTH136" s="397"/>
      <c r="MTI136" s="397"/>
      <c r="MTJ136" s="397"/>
      <c r="MTK136" s="397"/>
      <c r="MTL136" s="397"/>
      <c r="MTM136" s="397"/>
      <c r="MTN136" s="397"/>
      <c r="MTO136" s="397"/>
      <c r="MTP136" s="397"/>
      <c r="MTQ136" s="397"/>
      <c r="MTR136" s="397"/>
      <c r="MTS136" s="397"/>
      <c r="MTT136" s="397"/>
      <c r="MTU136" s="397"/>
      <c r="MTV136" s="397"/>
      <c r="MTW136" s="397"/>
      <c r="MTX136" s="397"/>
      <c r="MTY136" s="397"/>
      <c r="MTZ136" s="397"/>
      <c r="MUA136" s="397"/>
      <c r="MUB136" s="397"/>
      <c r="MUC136" s="397"/>
      <c r="MUD136" s="397"/>
      <c r="MUE136" s="397"/>
      <c r="MUF136" s="397"/>
      <c r="MUG136" s="397"/>
      <c r="MUH136" s="397"/>
      <c r="MUI136" s="397"/>
      <c r="MUJ136" s="397"/>
      <c r="MUK136" s="397"/>
      <c r="MUL136" s="397"/>
      <c r="MUM136" s="397"/>
      <c r="MUN136" s="397"/>
      <c r="MUO136" s="397"/>
      <c r="MUP136" s="397"/>
      <c r="MUQ136" s="397"/>
      <c r="MUR136" s="397"/>
      <c r="MUS136" s="397"/>
      <c r="MUT136" s="397"/>
      <c r="MUU136" s="397"/>
      <c r="MUV136" s="397"/>
      <c r="MUW136" s="397"/>
      <c r="MUX136" s="397"/>
      <c r="MUY136" s="397"/>
      <c r="MUZ136" s="397"/>
      <c r="MVA136" s="397"/>
      <c r="MVB136" s="397"/>
      <c r="MVC136" s="397"/>
      <c r="MVD136" s="397"/>
      <c r="MVE136" s="397"/>
      <c r="MVF136" s="397"/>
      <c r="MVG136" s="397"/>
      <c r="MVH136" s="397"/>
      <c r="MVI136" s="397"/>
      <c r="MVJ136" s="397"/>
      <c r="MVK136" s="397"/>
      <c r="MVL136" s="397"/>
      <c r="MVM136" s="397"/>
      <c r="MVN136" s="397"/>
      <c r="MVO136" s="397"/>
      <c r="MVP136" s="397"/>
      <c r="MVQ136" s="397"/>
      <c r="MVR136" s="397"/>
      <c r="MVS136" s="397"/>
      <c r="MVT136" s="397"/>
      <c r="MVU136" s="397"/>
      <c r="MVV136" s="397"/>
      <c r="MVW136" s="397"/>
      <c r="MVX136" s="397"/>
      <c r="MVY136" s="397"/>
      <c r="MVZ136" s="397"/>
      <c r="MWA136" s="397"/>
      <c r="MWB136" s="397"/>
      <c r="MWC136" s="397"/>
      <c r="MWD136" s="397"/>
      <c r="MWE136" s="397"/>
      <c r="MWF136" s="397"/>
      <c r="MWG136" s="397"/>
      <c r="MWH136" s="397"/>
      <c r="MWI136" s="397"/>
      <c r="MWJ136" s="397"/>
      <c r="MWK136" s="397"/>
      <c r="MWL136" s="397"/>
      <c r="MWM136" s="397"/>
      <c r="MWN136" s="397"/>
      <c r="MWO136" s="397"/>
      <c r="MWP136" s="397"/>
      <c r="MWQ136" s="397"/>
      <c r="MWR136" s="397"/>
      <c r="MWS136" s="397"/>
      <c r="MWT136" s="397"/>
      <c r="MWU136" s="397"/>
      <c r="MWV136" s="397"/>
      <c r="MWW136" s="397"/>
      <c r="MWX136" s="397"/>
      <c r="MWY136" s="397"/>
      <c r="MWZ136" s="397"/>
      <c r="MXA136" s="397"/>
      <c r="MXB136" s="397"/>
      <c r="MXC136" s="397"/>
      <c r="MXD136" s="397"/>
      <c r="MXE136" s="397"/>
      <c r="MXF136" s="397"/>
      <c r="MXG136" s="397"/>
      <c r="MXH136" s="397"/>
      <c r="MXI136" s="397"/>
      <c r="MXJ136" s="397"/>
      <c r="MXK136" s="397"/>
      <c r="MXL136" s="397"/>
      <c r="MXM136" s="397"/>
      <c r="MXN136" s="397"/>
      <c r="MXO136" s="397"/>
      <c r="MXP136" s="397"/>
      <c r="MXQ136" s="397"/>
      <c r="MXR136" s="397"/>
      <c r="MXS136" s="397"/>
      <c r="MXT136" s="397"/>
      <c r="MXU136" s="397"/>
      <c r="MXV136" s="397"/>
      <c r="MXW136" s="397"/>
      <c r="MXX136" s="397"/>
      <c r="MXY136" s="397"/>
      <c r="MXZ136" s="397"/>
      <c r="MYA136" s="397"/>
      <c r="MYB136" s="397"/>
      <c r="MYC136" s="397"/>
      <c r="MYD136" s="397"/>
      <c r="MYE136" s="397"/>
      <c r="MYF136" s="397"/>
      <c r="MYG136" s="397"/>
      <c r="MYH136" s="397"/>
      <c r="MYI136" s="397"/>
      <c r="MYJ136" s="397"/>
      <c r="MYK136" s="397"/>
      <c r="MYL136" s="397"/>
      <c r="MYM136" s="397"/>
      <c r="MYN136" s="397"/>
      <c r="MYO136" s="397"/>
      <c r="MYP136" s="397"/>
      <c r="MYQ136" s="397"/>
      <c r="MYR136" s="397"/>
      <c r="MYS136" s="397"/>
      <c r="MYT136" s="397"/>
      <c r="MYU136" s="397"/>
      <c r="MYV136" s="397"/>
      <c r="MYW136" s="397"/>
      <c r="MYX136" s="397"/>
      <c r="MYY136" s="397"/>
      <c r="MYZ136" s="397"/>
      <c r="MZA136" s="397"/>
      <c r="MZB136" s="397"/>
      <c r="MZC136" s="397"/>
      <c r="MZD136" s="397"/>
      <c r="MZE136" s="397"/>
      <c r="MZF136" s="397"/>
      <c r="MZG136" s="397"/>
      <c r="MZH136" s="397"/>
      <c r="MZI136" s="397"/>
      <c r="MZJ136" s="397"/>
      <c r="MZK136" s="397"/>
      <c r="MZL136" s="397"/>
      <c r="MZM136" s="397"/>
      <c r="MZN136" s="397"/>
      <c r="MZO136" s="397"/>
      <c r="MZP136" s="397"/>
      <c r="MZQ136" s="397"/>
      <c r="MZR136" s="397"/>
      <c r="MZS136" s="397"/>
      <c r="MZT136" s="397"/>
      <c r="MZU136" s="397"/>
      <c r="MZV136" s="397"/>
      <c r="MZW136" s="397"/>
      <c r="MZX136" s="397"/>
      <c r="MZY136" s="397"/>
      <c r="MZZ136" s="397"/>
      <c r="NAA136" s="397"/>
      <c r="NAB136" s="397"/>
      <c r="NAC136" s="397"/>
      <c r="NAD136" s="397"/>
      <c r="NAE136" s="397"/>
      <c r="NAF136" s="397"/>
      <c r="NAG136" s="397"/>
      <c r="NAH136" s="397"/>
      <c r="NAI136" s="397"/>
      <c r="NAJ136" s="397"/>
      <c r="NAK136" s="397"/>
      <c r="NAL136" s="397"/>
      <c r="NAM136" s="397"/>
      <c r="NAN136" s="397"/>
      <c r="NAO136" s="397"/>
      <c r="NAP136" s="397"/>
      <c r="NAQ136" s="397"/>
      <c r="NAR136" s="397"/>
      <c r="NAS136" s="397"/>
      <c r="NAT136" s="397"/>
      <c r="NAU136" s="397"/>
      <c r="NAV136" s="397"/>
      <c r="NAW136" s="397"/>
      <c r="NAX136" s="397"/>
      <c r="NAY136" s="397"/>
      <c r="NAZ136" s="397"/>
      <c r="NBA136" s="397"/>
      <c r="NBB136" s="397"/>
      <c r="NBC136" s="397"/>
      <c r="NBD136" s="397"/>
      <c r="NBE136" s="397"/>
      <c r="NBF136" s="397"/>
      <c r="NBG136" s="397"/>
      <c r="NBH136" s="397"/>
      <c r="NBI136" s="397"/>
      <c r="NBJ136" s="397"/>
      <c r="NBK136" s="397"/>
      <c r="NBL136" s="397"/>
      <c r="NBM136" s="397"/>
      <c r="NBN136" s="397"/>
      <c r="NBO136" s="397"/>
      <c r="NBP136" s="397"/>
      <c r="NBQ136" s="397"/>
      <c r="NBR136" s="397"/>
      <c r="NBS136" s="397"/>
      <c r="NBT136" s="397"/>
      <c r="NBU136" s="397"/>
      <c r="NBV136" s="397"/>
      <c r="NBW136" s="397"/>
      <c r="NBX136" s="397"/>
      <c r="NBY136" s="397"/>
      <c r="NBZ136" s="397"/>
      <c r="NCA136" s="397"/>
      <c r="NCB136" s="397"/>
      <c r="NCC136" s="397"/>
      <c r="NCD136" s="397"/>
      <c r="NCE136" s="397"/>
      <c r="NCF136" s="397"/>
      <c r="NCG136" s="397"/>
      <c r="NCH136" s="397"/>
      <c r="NCI136" s="397"/>
      <c r="NCJ136" s="397"/>
      <c r="NCK136" s="397"/>
      <c r="NCL136" s="397"/>
      <c r="NCM136" s="397"/>
      <c r="NCN136" s="397"/>
      <c r="NCO136" s="397"/>
      <c r="NCP136" s="397"/>
      <c r="NCQ136" s="397"/>
      <c r="NCR136" s="397"/>
      <c r="NCS136" s="397"/>
      <c r="NCT136" s="397"/>
      <c r="NCU136" s="397"/>
      <c r="NCV136" s="397"/>
      <c r="NCW136" s="397"/>
      <c r="NCX136" s="397"/>
      <c r="NCY136" s="397"/>
      <c r="NCZ136" s="397"/>
      <c r="NDA136" s="397"/>
      <c r="NDB136" s="397"/>
      <c r="NDC136" s="397"/>
      <c r="NDD136" s="397"/>
      <c r="NDE136" s="397"/>
      <c r="NDF136" s="397"/>
      <c r="NDG136" s="397"/>
      <c r="NDH136" s="397"/>
      <c r="NDI136" s="397"/>
      <c r="NDJ136" s="397"/>
      <c r="NDK136" s="397"/>
      <c r="NDL136" s="397"/>
      <c r="NDM136" s="397"/>
      <c r="NDN136" s="397"/>
      <c r="NDO136" s="397"/>
      <c r="NDP136" s="397"/>
      <c r="NDQ136" s="397"/>
      <c r="NDR136" s="397"/>
      <c r="NDS136" s="397"/>
      <c r="NDT136" s="397"/>
      <c r="NDU136" s="397"/>
      <c r="NDV136" s="397"/>
      <c r="NDW136" s="397"/>
      <c r="NDX136" s="397"/>
      <c r="NDY136" s="397"/>
      <c r="NDZ136" s="397"/>
      <c r="NEA136" s="397"/>
      <c r="NEB136" s="397"/>
      <c r="NEC136" s="397"/>
      <c r="NED136" s="397"/>
      <c r="NEE136" s="397"/>
      <c r="NEF136" s="397"/>
      <c r="NEG136" s="397"/>
      <c r="NEH136" s="397"/>
      <c r="NEI136" s="397"/>
      <c r="NEJ136" s="397"/>
      <c r="NEK136" s="397"/>
      <c r="NEL136" s="397"/>
      <c r="NEM136" s="397"/>
      <c r="NEN136" s="397"/>
      <c r="NEO136" s="397"/>
      <c r="NEP136" s="397"/>
      <c r="NEQ136" s="397"/>
      <c r="NER136" s="397"/>
      <c r="NES136" s="397"/>
      <c r="NET136" s="397"/>
      <c r="NEU136" s="397"/>
      <c r="NEV136" s="397"/>
      <c r="NEW136" s="397"/>
      <c r="NEX136" s="397"/>
      <c r="NEY136" s="397"/>
      <c r="NEZ136" s="397"/>
      <c r="NFA136" s="397"/>
      <c r="NFB136" s="397"/>
      <c r="NFC136" s="397"/>
      <c r="NFD136" s="397"/>
      <c r="NFE136" s="397"/>
      <c r="NFF136" s="397"/>
      <c r="NFG136" s="397"/>
      <c r="NFH136" s="397"/>
      <c r="NFI136" s="397"/>
      <c r="NFJ136" s="397"/>
      <c r="NFK136" s="397"/>
      <c r="NFL136" s="397"/>
      <c r="NFM136" s="397"/>
      <c r="NFN136" s="397"/>
      <c r="NFO136" s="397"/>
      <c r="NFP136" s="397"/>
      <c r="NFQ136" s="397"/>
      <c r="NFR136" s="397"/>
      <c r="NFS136" s="397"/>
      <c r="NFT136" s="397"/>
      <c r="NFU136" s="397"/>
      <c r="NFV136" s="397"/>
      <c r="NFW136" s="397"/>
      <c r="NFX136" s="397"/>
      <c r="NFY136" s="397"/>
      <c r="NFZ136" s="397"/>
      <c r="NGA136" s="397"/>
      <c r="NGB136" s="397"/>
      <c r="NGC136" s="397"/>
      <c r="NGD136" s="397"/>
      <c r="NGE136" s="397"/>
      <c r="NGF136" s="397"/>
      <c r="NGG136" s="397"/>
      <c r="NGH136" s="397"/>
      <c r="NGI136" s="397"/>
      <c r="NGJ136" s="397"/>
      <c r="NGK136" s="397"/>
      <c r="NGL136" s="397"/>
      <c r="NGM136" s="397"/>
      <c r="NGN136" s="397"/>
      <c r="NGO136" s="397"/>
      <c r="NGP136" s="397"/>
      <c r="NGQ136" s="397"/>
      <c r="NGR136" s="397"/>
      <c r="NGS136" s="397"/>
      <c r="NGT136" s="397"/>
      <c r="NGU136" s="397"/>
      <c r="NGV136" s="397"/>
      <c r="NGW136" s="397"/>
      <c r="NGX136" s="397"/>
      <c r="NGY136" s="397"/>
      <c r="NGZ136" s="397"/>
      <c r="NHA136" s="397"/>
      <c r="NHB136" s="397"/>
      <c r="NHC136" s="397"/>
      <c r="NHD136" s="397"/>
      <c r="NHE136" s="397"/>
      <c r="NHF136" s="397"/>
      <c r="NHG136" s="397"/>
      <c r="NHH136" s="397"/>
      <c r="NHI136" s="397"/>
      <c r="NHJ136" s="397"/>
      <c r="NHK136" s="397"/>
      <c r="NHL136" s="397"/>
      <c r="NHM136" s="397"/>
      <c r="NHN136" s="397"/>
      <c r="NHO136" s="397"/>
      <c r="NHP136" s="397"/>
      <c r="NHQ136" s="397"/>
      <c r="NHR136" s="397"/>
      <c r="NHS136" s="397"/>
      <c r="NHT136" s="397"/>
      <c r="NHU136" s="397"/>
      <c r="NHV136" s="397"/>
      <c r="NHW136" s="397"/>
      <c r="NHX136" s="397"/>
      <c r="NHY136" s="397"/>
      <c r="NHZ136" s="397"/>
      <c r="NIA136" s="397"/>
      <c r="NIB136" s="397"/>
      <c r="NIC136" s="397"/>
      <c r="NID136" s="397"/>
      <c r="NIE136" s="397"/>
      <c r="NIF136" s="397"/>
      <c r="NIG136" s="397"/>
      <c r="NIH136" s="397"/>
      <c r="NII136" s="397"/>
      <c r="NIJ136" s="397"/>
      <c r="NIK136" s="397"/>
      <c r="NIL136" s="397"/>
      <c r="NIM136" s="397"/>
      <c r="NIN136" s="397"/>
      <c r="NIO136" s="397"/>
      <c r="NIP136" s="397"/>
      <c r="NIQ136" s="397"/>
      <c r="NIR136" s="397"/>
      <c r="NIS136" s="397"/>
      <c r="NIT136" s="397"/>
      <c r="NIU136" s="397"/>
      <c r="NIV136" s="397"/>
      <c r="NIW136" s="397"/>
      <c r="NIX136" s="397"/>
      <c r="NIY136" s="397"/>
      <c r="NIZ136" s="397"/>
      <c r="NJA136" s="397"/>
      <c r="NJB136" s="397"/>
      <c r="NJC136" s="397"/>
      <c r="NJD136" s="397"/>
      <c r="NJE136" s="397"/>
      <c r="NJF136" s="397"/>
      <c r="NJG136" s="397"/>
      <c r="NJH136" s="397"/>
      <c r="NJI136" s="397"/>
      <c r="NJJ136" s="397"/>
      <c r="NJK136" s="397"/>
      <c r="NJL136" s="397"/>
      <c r="NJM136" s="397"/>
      <c r="NJN136" s="397"/>
      <c r="NJO136" s="397"/>
      <c r="NJP136" s="397"/>
      <c r="NJQ136" s="397"/>
      <c r="NJR136" s="397"/>
      <c r="NJS136" s="397"/>
      <c r="NJT136" s="397"/>
      <c r="NJU136" s="397"/>
      <c r="NJV136" s="397"/>
      <c r="NJW136" s="397"/>
      <c r="NJX136" s="397"/>
      <c r="NJY136" s="397"/>
      <c r="NJZ136" s="397"/>
      <c r="NKA136" s="397"/>
      <c r="NKB136" s="397"/>
      <c r="NKC136" s="397"/>
      <c r="NKD136" s="397"/>
      <c r="NKE136" s="397"/>
      <c r="NKF136" s="397"/>
      <c r="NKG136" s="397"/>
      <c r="NKH136" s="397"/>
      <c r="NKI136" s="397"/>
      <c r="NKJ136" s="397"/>
      <c r="NKK136" s="397"/>
      <c r="NKL136" s="397"/>
      <c r="NKM136" s="397"/>
      <c r="NKN136" s="397"/>
      <c r="NKO136" s="397"/>
      <c r="NKP136" s="397"/>
      <c r="NKQ136" s="397"/>
      <c r="NKR136" s="397"/>
      <c r="NKS136" s="397"/>
      <c r="NKT136" s="397"/>
      <c r="NKU136" s="397"/>
      <c r="NKV136" s="397"/>
      <c r="NKW136" s="397"/>
      <c r="NKX136" s="397"/>
      <c r="NKY136" s="397"/>
      <c r="NKZ136" s="397"/>
      <c r="NLA136" s="397"/>
      <c r="NLB136" s="397"/>
      <c r="NLC136" s="397"/>
      <c r="NLD136" s="397"/>
      <c r="NLE136" s="397"/>
      <c r="NLF136" s="397"/>
      <c r="NLG136" s="397"/>
      <c r="NLH136" s="397"/>
      <c r="NLI136" s="397"/>
      <c r="NLJ136" s="397"/>
      <c r="NLK136" s="397"/>
      <c r="NLL136" s="397"/>
      <c r="NLM136" s="397"/>
      <c r="NLN136" s="397"/>
      <c r="NLO136" s="397"/>
      <c r="NLP136" s="397"/>
      <c r="NLQ136" s="397"/>
      <c r="NLR136" s="397"/>
      <c r="NLS136" s="397"/>
      <c r="NLT136" s="397"/>
      <c r="NLU136" s="397"/>
      <c r="NLV136" s="397"/>
      <c r="NLW136" s="397"/>
      <c r="NLX136" s="397"/>
      <c r="NLY136" s="397"/>
      <c r="NLZ136" s="397"/>
      <c r="NMA136" s="397"/>
      <c r="NMB136" s="397"/>
      <c r="NMC136" s="397"/>
      <c r="NMD136" s="397"/>
      <c r="NME136" s="397"/>
      <c r="NMF136" s="397"/>
      <c r="NMG136" s="397"/>
      <c r="NMH136" s="397"/>
      <c r="NMI136" s="397"/>
      <c r="NMJ136" s="397"/>
      <c r="NMK136" s="397"/>
      <c r="NML136" s="397"/>
      <c r="NMM136" s="397"/>
      <c r="NMN136" s="397"/>
      <c r="NMO136" s="397"/>
      <c r="NMP136" s="397"/>
      <c r="NMQ136" s="397"/>
      <c r="NMR136" s="397"/>
      <c r="NMS136" s="397"/>
      <c r="NMT136" s="397"/>
      <c r="NMU136" s="397"/>
      <c r="NMV136" s="397"/>
      <c r="NMW136" s="397"/>
      <c r="NMX136" s="397"/>
      <c r="NMY136" s="397"/>
      <c r="NMZ136" s="397"/>
      <c r="NNA136" s="397"/>
      <c r="NNB136" s="397"/>
      <c r="NNC136" s="397"/>
      <c r="NND136" s="397"/>
      <c r="NNE136" s="397"/>
      <c r="NNF136" s="397"/>
      <c r="NNG136" s="397"/>
      <c r="NNH136" s="397"/>
      <c r="NNI136" s="397"/>
      <c r="NNJ136" s="397"/>
      <c r="NNK136" s="397"/>
      <c r="NNL136" s="397"/>
      <c r="NNM136" s="397"/>
      <c r="NNN136" s="397"/>
      <c r="NNO136" s="397"/>
      <c r="NNP136" s="397"/>
      <c r="NNQ136" s="397"/>
      <c r="NNR136" s="397"/>
      <c r="NNS136" s="397"/>
      <c r="NNT136" s="397"/>
      <c r="NNU136" s="397"/>
      <c r="NNV136" s="397"/>
      <c r="NNW136" s="397"/>
      <c r="NNX136" s="397"/>
      <c r="NNY136" s="397"/>
      <c r="NNZ136" s="397"/>
      <c r="NOA136" s="397"/>
      <c r="NOB136" s="397"/>
      <c r="NOC136" s="397"/>
      <c r="NOD136" s="397"/>
      <c r="NOE136" s="397"/>
      <c r="NOF136" s="397"/>
      <c r="NOG136" s="397"/>
      <c r="NOH136" s="397"/>
      <c r="NOI136" s="397"/>
      <c r="NOJ136" s="397"/>
      <c r="NOK136" s="397"/>
      <c r="NOL136" s="397"/>
      <c r="NOM136" s="397"/>
      <c r="NON136" s="397"/>
      <c r="NOO136" s="397"/>
      <c r="NOP136" s="397"/>
      <c r="NOQ136" s="397"/>
      <c r="NOR136" s="397"/>
      <c r="NOS136" s="397"/>
      <c r="NOT136" s="397"/>
      <c r="NOU136" s="397"/>
      <c r="NOV136" s="397"/>
      <c r="NOW136" s="397"/>
      <c r="NOX136" s="397"/>
      <c r="NOY136" s="397"/>
      <c r="NOZ136" s="397"/>
      <c r="NPA136" s="397"/>
      <c r="NPB136" s="397"/>
      <c r="NPC136" s="397"/>
      <c r="NPD136" s="397"/>
      <c r="NPE136" s="397"/>
      <c r="NPF136" s="397"/>
      <c r="NPG136" s="397"/>
      <c r="NPH136" s="397"/>
      <c r="NPI136" s="397"/>
      <c r="NPJ136" s="397"/>
      <c r="NPK136" s="397"/>
      <c r="NPL136" s="397"/>
      <c r="NPM136" s="397"/>
      <c r="NPN136" s="397"/>
      <c r="NPO136" s="397"/>
      <c r="NPP136" s="397"/>
      <c r="NPQ136" s="397"/>
      <c r="NPR136" s="397"/>
      <c r="NPS136" s="397"/>
      <c r="NPT136" s="397"/>
      <c r="NPU136" s="397"/>
      <c r="NPV136" s="397"/>
      <c r="NPW136" s="397"/>
      <c r="NPX136" s="397"/>
      <c r="NPY136" s="397"/>
      <c r="NPZ136" s="397"/>
      <c r="NQA136" s="397"/>
      <c r="NQB136" s="397"/>
      <c r="NQC136" s="397"/>
      <c r="NQD136" s="397"/>
      <c r="NQE136" s="397"/>
      <c r="NQF136" s="397"/>
      <c r="NQG136" s="397"/>
      <c r="NQH136" s="397"/>
      <c r="NQI136" s="397"/>
      <c r="NQJ136" s="397"/>
      <c r="NQK136" s="397"/>
      <c r="NQL136" s="397"/>
      <c r="NQM136" s="397"/>
      <c r="NQN136" s="397"/>
      <c r="NQO136" s="397"/>
      <c r="NQP136" s="397"/>
      <c r="NQQ136" s="397"/>
      <c r="NQR136" s="397"/>
      <c r="NQS136" s="397"/>
      <c r="NQT136" s="397"/>
      <c r="NQU136" s="397"/>
      <c r="NQV136" s="397"/>
      <c r="NQW136" s="397"/>
      <c r="NQX136" s="397"/>
      <c r="NQY136" s="397"/>
      <c r="NQZ136" s="397"/>
      <c r="NRA136" s="397"/>
      <c r="NRB136" s="397"/>
      <c r="NRC136" s="397"/>
      <c r="NRD136" s="397"/>
      <c r="NRE136" s="397"/>
      <c r="NRF136" s="397"/>
      <c r="NRG136" s="397"/>
      <c r="NRH136" s="397"/>
      <c r="NRI136" s="397"/>
      <c r="NRJ136" s="397"/>
      <c r="NRK136" s="397"/>
      <c r="NRL136" s="397"/>
      <c r="NRM136" s="397"/>
      <c r="NRN136" s="397"/>
      <c r="NRO136" s="397"/>
      <c r="NRP136" s="397"/>
      <c r="NRQ136" s="397"/>
      <c r="NRR136" s="397"/>
      <c r="NRS136" s="397"/>
      <c r="NRT136" s="397"/>
      <c r="NRU136" s="397"/>
      <c r="NRV136" s="397"/>
      <c r="NRW136" s="397"/>
      <c r="NRX136" s="397"/>
      <c r="NRY136" s="397"/>
      <c r="NRZ136" s="397"/>
      <c r="NSA136" s="397"/>
      <c r="NSB136" s="397"/>
      <c r="NSC136" s="397"/>
      <c r="NSD136" s="397"/>
      <c r="NSE136" s="397"/>
      <c r="NSF136" s="397"/>
      <c r="NSG136" s="397"/>
      <c r="NSH136" s="397"/>
      <c r="NSI136" s="397"/>
      <c r="NSJ136" s="397"/>
      <c r="NSK136" s="397"/>
      <c r="NSL136" s="397"/>
      <c r="NSM136" s="397"/>
      <c r="NSN136" s="397"/>
      <c r="NSO136" s="397"/>
      <c r="NSP136" s="397"/>
      <c r="NSQ136" s="397"/>
      <c r="NSR136" s="397"/>
      <c r="NSS136" s="397"/>
      <c r="NST136" s="397"/>
      <c r="NSU136" s="397"/>
      <c r="NSV136" s="397"/>
      <c r="NSW136" s="397"/>
      <c r="NSX136" s="397"/>
      <c r="NSY136" s="397"/>
      <c r="NSZ136" s="397"/>
      <c r="NTA136" s="397"/>
      <c r="NTB136" s="397"/>
      <c r="NTC136" s="397"/>
      <c r="NTD136" s="397"/>
      <c r="NTE136" s="397"/>
      <c r="NTF136" s="397"/>
      <c r="NTG136" s="397"/>
      <c r="NTH136" s="397"/>
      <c r="NTI136" s="397"/>
      <c r="NTJ136" s="397"/>
      <c r="NTK136" s="397"/>
      <c r="NTL136" s="397"/>
      <c r="NTM136" s="397"/>
      <c r="NTN136" s="397"/>
      <c r="NTO136" s="397"/>
      <c r="NTP136" s="397"/>
      <c r="NTQ136" s="397"/>
      <c r="NTR136" s="397"/>
      <c r="NTS136" s="397"/>
      <c r="NTT136" s="397"/>
      <c r="NTU136" s="397"/>
      <c r="NTV136" s="397"/>
      <c r="NTW136" s="397"/>
      <c r="NTX136" s="397"/>
      <c r="NTY136" s="397"/>
      <c r="NTZ136" s="397"/>
      <c r="NUA136" s="397"/>
      <c r="NUB136" s="397"/>
      <c r="NUC136" s="397"/>
      <c r="NUD136" s="397"/>
      <c r="NUE136" s="397"/>
      <c r="NUF136" s="397"/>
      <c r="NUG136" s="397"/>
      <c r="NUH136" s="397"/>
      <c r="NUI136" s="397"/>
      <c r="NUJ136" s="397"/>
      <c r="NUK136" s="397"/>
      <c r="NUL136" s="397"/>
      <c r="NUM136" s="397"/>
      <c r="NUN136" s="397"/>
      <c r="NUO136" s="397"/>
      <c r="NUP136" s="397"/>
      <c r="NUQ136" s="397"/>
      <c r="NUR136" s="397"/>
      <c r="NUS136" s="397"/>
      <c r="NUT136" s="397"/>
      <c r="NUU136" s="397"/>
      <c r="NUV136" s="397"/>
      <c r="NUW136" s="397"/>
      <c r="NUX136" s="397"/>
      <c r="NUY136" s="397"/>
      <c r="NUZ136" s="397"/>
      <c r="NVA136" s="397"/>
      <c r="NVB136" s="397"/>
      <c r="NVC136" s="397"/>
      <c r="NVD136" s="397"/>
      <c r="NVE136" s="397"/>
      <c r="NVF136" s="397"/>
      <c r="NVG136" s="397"/>
      <c r="NVH136" s="397"/>
      <c r="NVI136" s="397"/>
      <c r="NVJ136" s="397"/>
      <c r="NVK136" s="397"/>
      <c r="NVL136" s="397"/>
      <c r="NVM136" s="397"/>
      <c r="NVN136" s="397"/>
      <c r="NVO136" s="397"/>
      <c r="NVP136" s="397"/>
      <c r="NVQ136" s="397"/>
      <c r="NVR136" s="397"/>
      <c r="NVS136" s="397"/>
      <c r="NVT136" s="397"/>
      <c r="NVU136" s="397"/>
      <c r="NVV136" s="397"/>
      <c r="NVW136" s="397"/>
      <c r="NVX136" s="397"/>
      <c r="NVY136" s="397"/>
      <c r="NVZ136" s="397"/>
      <c r="NWA136" s="397"/>
      <c r="NWB136" s="397"/>
      <c r="NWC136" s="397"/>
      <c r="NWD136" s="397"/>
      <c r="NWE136" s="397"/>
      <c r="NWF136" s="397"/>
      <c r="NWG136" s="397"/>
      <c r="NWH136" s="397"/>
      <c r="NWI136" s="397"/>
      <c r="NWJ136" s="397"/>
      <c r="NWK136" s="397"/>
      <c r="NWL136" s="397"/>
      <c r="NWM136" s="397"/>
      <c r="NWN136" s="397"/>
      <c r="NWO136" s="397"/>
      <c r="NWP136" s="397"/>
      <c r="NWQ136" s="397"/>
      <c r="NWR136" s="397"/>
      <c r="NWS136" s="397"/>
      <c r="NWT136" s="397"/>
      <c r="NWU136" s="397"/>
      <c r="NWV136" s="397"/>
      <c r="NWW136" s="397"/>
      <c r="NWX136" s="397"/>
      <c r="NWY136" s="397"/>
      <c r="NWZ136" s="397"/>
      <c r="NXA136" s="397"/>
      <c r="NXB136" s="397"/>
      <c r="NXC136" s="397"/>
      <c r="NXD136" s="397"/>
      <c r="NXE136" s="397"/>
      <c r="NXF136" s="397"/>
      <c r="NXG136" s="397"/>
      <c r="NXH136" s="397"/>
      <c r="NXI136" s="397"/>
      <c r="NXJ136" s="397"/>
      <c r="NXK136" s="397"/>
      <c r="NXL136" s="397"/>
      <c r="NXM136" s="397"/>
      <c r="NXN136" s="397"/>
      <c r="NXO136" s="397"/>
      <c r="NXP136" s="397"/>
      <c r="NXQ136" s="397"/>
      <c r="NXR136" s="397"/>
      <c r="NXS136" s="397"/>
      <c r="NXT136" s="397"/>
      <c r="NXU136" s="397"/>
      <c r="NXV136" s="397"/>
      <c r="NXW136" s="397"/>
      <c r="NXX136" s="397"/>
      <c r="NXY136" s="397"/>
      <c r="NXZ136" s="397"/>
      <c r="NYA136" s="397"/>
      <c r="NYB136" s="397"/>
      <c r="NYC136" s="397"/>
      <c r="NYD136" s="397"/>
      <c r="NYE136" s="397"/>
      <c r="NYF136" s="397"/>
      <c r="NYG136" s="397"/>
      <c r="NYH136" s="397"/>
      <c r="NYI136" s="397"/>
      <c r="NYJ136" s="397"/>
      <c r="NYK136" s="397"/>
      <c r="NYL136" s="397"/>
      <c r="NYM136" s="397"/>
      <c r="NYN136" s="397"/>
      <c r="NYO136" s="397"/>
      <c r="NYP136" s="397"/>
      <c r="NYQ136" s="397"/>
      <c r="NYR136" s="397"/>
      <c r="NYS136" s="397"/>
      <c r="NYT136" s="397"/>
      <c r="NYU136" s="397"/>
      <c r="NYV136" s="397"/>
      <c r="NYW136" s="397"/>
      <c r="NYX136" s="397"/>
      <c r="NYY136" s="397"/>
      <c r="NYZ136" s="397"/>
      <c r="NZA136" s="397"/>
      <c r="NZB136" s="397"/>
      <c r="NZC136" s="397"/>
      <c r="NZD136" s="397"/>
      <c r="NZE136" s="397"/>
      <c r="NZF136" s="397"/>
      <c r="NZG136" s="397"/>
      <c r="NZH136" s="397"/>
      <c r="NZI136" s="397"/>
      <c r="NZJ136" s="397"/>
      <c r="NZK136" s="397"/>
      <c r="NZL136" s="397"/>
      <c r="NZM136" s="397"/>
      <c r="NZN136" s="397"/>
      <c r="NZO136" s="397"/>
      <c r="NZP136" s="397"/>
      <c r="NZQ136" s="397"/>
      <c r="NZR136" s="397"/>
      <c r="NZS136" s="397"/>
      <c r="NZT136" s="397"/>
      <c r="NZU136" s="397"/>
      <c r="NZV136" s="397"/>
      <c r="NZW136" s="397"/>
      <c r="NZX136" s="397"/>
      <c r="NZY136" s="397"/>
      <c r="NZZ136" s="397"/>
      <c r="OAA136" s="397"/>
      <c r="OAB136" s="397"/>
      <c r="OAC136" s="397"/>
      <c r="OAD136" s="397"/>
      <c r="OAE136" s="397"/>
      <c r="OAF136" s="397"/>
      <c r="OAG136" s="397"/>
      <c r="OAH136" s="397"/>
      <c r="OAI136" s="397"/>
      <c r="OAJ136" s="397"/>
      <c r="OAK136" s="397"/>
      <c r="OAL136" s="397"/>
      <c r="OAM136" s="397"/>
      <c r="OAN136" s="397"/>
      <c r="OAO136" s="397"/>
      <c r="OAP136" s="397"/>
      <c r="OAQ136" s="397"/>
      <c r="OAR136" s="397"/>
      <c r="OAS136" s="397"/>
      <c r="OAT136" s="397"/>
      <c r="OAU136" s="397"/>
      <c r="OAV136" s="397"/>
      <c r="OAW136" s="397"/>
      <c r="OAX136" s="397"/>
      <c r="OAY136" s="397"/>
      <c r="OAZ136" s="397"/>
      <c r="OBA136" s="397"/>
      <c r="OBB136" s="397"/>
      <c r="OBC136" s="397"/>
      <c r="OBD136" s="397"/>
      <c r="OBE136" s="397"/>
      <c r="OBF136" s="397"/>
      <c r="OBG136" s="397"/>
      <c r="OBH136" s="397"/>
      <c r="OBI136" s="397"/>
      <c r="OBJ136" s="397"/>
      <c r="OBK136" s="397"/>
      <c r="OBL136" s="397"/>
      <c r="OBM136" s="397"/>
      <c r="OBN136" s="397"/>
      <c r="OBO136" s="397"/>
      <c r="OBP136" s="397"/>
      <c r="OBQ136" s="397"/>
      <c r="OBR136" s="397"/>
      <c r="OBS136" s="397"/>
      <c r="OBT136" s="397"/>
      <c r="OBU136" s="397"/>
      <c r="OBV136" s="397"/>
      <c r="OBW136" s="397"/>
      <c r="OBX136" s="397"/>
      <c r="OBY136" s="397"/>
      <c r="OBZ136" s="397"/>
      <c r="OCA136" s="397"/>
      <c r="OCB136" s="397"/>
      <c r="OCC136" s="397"/>
      <c r="OCD136" s="397"/>
      <c r="OCE136" s="397"/>
      <c r="OCF136" s="397"/>
      <c r="OCG136" s="397"/>
      <c r="OCH136" s="397"/>
      <c r="OCI136" s="397"/>
      <c r="OCJ136" s="397"/>
      <c r="OCK136" s="397"/>
      <c r="OCL136" s="397"/>
      <c r="OCM136" s="397"/>
      <c r="OCN136" s="397"/>
      <c r="OCO136" s="397"/>
      <c r="OCP136" s="397"/>
      <c r="OCQ136" s="397"/>
      <c r="OCR136" s="397"/>
      <c r="OCS136" s="397"/>
      <c r="OCT136" s="397"/>
      <c r="OCU136" s="397"/>
      <c r="OCV136" s="397"/>
      <c r="OCW136" s="397"/>
      <c r="OCX136" s="397"/>
      <c r="OCY136" s="397"/>
      <c r="OCZ136" s="397"/>
      <c r="ODA136" s="397"/>
      <c r="ODB136" s="397"/>
      <c r="ODC136" s="397"/>
      <c r="ODD136" s="397"/>
      <c r="ODE136" s="397"/>
      <c r="ODF136" s="397"/>
      <c r="ODG136" s="397"/>
      <c r="ODH136" s="397"/>
      <c r="ODI136" s="397"/>
      <c r="ODJ136" s="397"/>
      <c r="ODK136" s="397"/>
      <c r="ODL136" s="397"/>
      <c r="ODM136" s="397"/>
      <c r="ODN136" s="397"/>
      <c r="ODO136" s="397"/>
      <c r="ODP136" s="397"/>
      <c r="ODQ136" s="397"/>
      <c r="ODR136" s="397"/>
      <c r="ODS136" s="397"/>
      <c r="ODT136" s="397"/>
      <c r="ODU136" s="397"/>
      <c r="ODV136" s="397"/>
      <c r="ODW136" s="397"/>
      <c r="ODX136" s="397"/>
      <c r="ODY136" s="397"/>
      <c r="ODZ136" s="397"/>
      <c r="OEA136" s="397"/>
      <c r="OEB136" s="397"/>
      <c r="OEC136" s="397"/>
      <c r="OED136" s="397"/>
      <c r="OEE136" s="397"/>
      <c r="OEF136" s="397"/>
      <c r="OEG136" s="397"/>
      <c r="OEH136" s="397"/>
      <c r="OEI136" s="397"/>
      <c r="OEJ136" s="397"/>
      <c r="OEK136" s="397"/>
      <c r="OEL136" s="397"/>
      <c r="OEM136" s="397"/>
      <c r="OEN136" s="397"/>
      <c r="OEO136" s="397"/>
      <c r="OEP136" s="397"/>
      <c r="OEQ136" s="397"/>
      <c r="OER136" s="397"/>
      <c r="OES136" s="397"/>
      <c r="OET136" s="397"/>
      <c r="OEU136" s="397"/>
      <c r="OEV136" s="397"/>
      <c r="OEW136" s="397"/>
      <c r="OEX136" s="397"/>
      <c r="OEY136" s="397"/>
      <c r="OEZ136" s="397"/>
      <c r="OFA136" s="397"/>
      <c r="OFB136" s="397"/>
      <c r="OFC136" s="397"/>
      <c r="OFD136" s="397"/>
      <c r="OFE136" s="397"/>
      <c r="OFF136" s="397"/>
      <c r="OFG136" s="397"/>
      <c r="OFH136" s="397"/>
      <c r="OFI136" s="397"/>
      <c r="OFJ136" s="397"/>
      <c r="OFK136" s="397"/>
      <c r="OFL136" s="397"/>
      <c r="OFM136" s="397"/>
      <c r="OFN136" s="397"/>
      <c r="OFO136" s="397"/>
      <c r="OFP136" s="397"/>
      <c r="OFQ136" s="397"/>
      <c r="OFR136" s="397"/>
      <c r="OFS136" s="397"/>
      <c r="OFT136" s="397"/>
      <c r="OFU136" s="397"/>
      <c r="OFV136" s="397"/>
      <c r="OFW136" s="397"/>
      <c r="OFX136" s="397"/>
      <c r="OFY136" s="397"/>
      <c r="OFZ136" s="397"/>
      <c r="OGA136" s="397"/>
      <c r="OGB136" s="397"/>
      <c r="OGC136" s="397"/>
      <c r="OGD136" s="397"/>
      <c r="OGE136" s="397"/>
      <c r="OGF136" s="397"/>
      <c r="OGG136" s="397"/>
      <c r="OGH136" s="397"/>
      <c r="OGI136" s="397"/>
      <c r="OGJ136" s="397"/>
      <c r="OGK136" s="397"/>
      <c r="OGL136" s="397"/>
      <c r="OGM136" s="397"/>
      <c r="OGN136" s="397"/>
      <c r="OGO136" s="397"/>
      <c r="OGP136" s="397"/>
      <c r="OGQ136" s="397"/>
      <c r="OGR136" s="397"/>
      <c r="OGS136" s="397"/>
      <c r="OGT136" s="397"/>
      <c r="OGU136" s="397"/>
      <c r="OGV136" s="397"/>
      <c r="OGW136" s="397"/>
      <c r="OGX136" s="397"/>
      <c r="OGY136" s="397"/>
      <c r="OGZ136" s="397"/>
      <c r="OHA136" s="397"/>
      <c r="OHB136" s="397"/>
      <c r="OHC136" s="397"/>
      <c r="OHD136" s="397"/>
      <c r="OHE136" s="397"/>
      <c r="OHF136" s="397"/>
      <c r="OHG136" s="397"/>
      <c r="OHH136" s="397"/>
      <c r="OHI136" s="397"/>
      <c r="OHJ136" s="397"/>
      <c r="OHK136" s="397"/>
      <c r="OHL136" s="397"/>
      <c r="OHM136" s="397"/>
      <c r="OHN136" s="397"/>
      <c r="OHO136" s="397"/>
      <c r="OHP136" s="397"/>
      <c r="OHQ136" s="397"/>
      <c r="OHR136" s="397"/>
      <c r="OHS136" s="397"/>
      <c r="OHT136" s="397"/>
      <c r="OHU136" s="397"/>
      <c r="OHV136" s="397"/>
      <c r="OHW136" s="397"/>
      <c r="OHX136" s="397"/>
      <c r="OHY136" s="397"/>
      <c r="OHZ136" s="397"/>
      <c r="OIA136" s="397"/>
      <c r="OIB136" s="397"/>
      <c r="OIC136" s="397"/>
      <c r="OID136" s="397"/>
      <c r="OIE136" s="397"/>
      <c r="OIF136" s="397"/>
      <c r="OIG136" s="397"/>
      <c r="OIH136" s="397"/>
      <c r="OII136" s="397"/>
      <c r="OIJ136" s="397"/>
      <c r="OIK136" s="397"/>
      <c r="OIL136" s="397"/>
      <c r="OIM136" s="397"/>
      <c r="OIN136" s="397"/>
      <c r="OIO136" s="397"/>
      <c r="OIP136" s="397"/>
      <c r="OIQ136" s="397"/>
      <c r="OIR136" s="397"/>
      <c r="OIS136" s="397"/>
      <c r="OIT136" s="397"/>
      <c r="OIU136" s="397"/>
      <c r="OIV136" s="397"/>
      <c r="OIW136" s="397"/>
      <c r="OIX136" s="397"/>
      <c r="OIY136" s="397"/>
      <c r="OIZ136" s="397"/>
      <c r="OJA136" s="397"/>
      <c r="OJB136" s="397"/>
      <c r="OJC136" s="397"/>
      <c r="OJD136" s="397"/>
      <c r="OJE136" s="397"/>
      <c r="OJF136" s="397"/>
      <c r="OJG136" s="397"/>
      <c r="OJH136" s="397"/>
      <c r="OJI136" s="397"/>
      <c r="OJJ136" s="397"/>
      <c r="OJK136" s="397"/>
      <c r="OJL136" s="397"/>
      <c r="OJM136" s="397"/>
      <c r="OJN136" s="397"/>
      <c r="OJO136" s="397"/>
      <c r="OJP136" s="397"/>
      <c r="OJQ136" s="397"/>
      <c r="OJR136" s="397"/>
      <c r="OJS136" s="397"/>
      <c r="OJT136" s="397"/>
      <c r="OJU136" s="397"/>
      <c r="OJV136" s="397"/>
      <c r="OJW136" s="397"/>
      <c r="OJX136" s="397"/>
      <c r="OJY136" s="397"/>
      <c r="OJZ136" s="397"/>
      <c r="OKA136" s="397"/>
      <c r="OKB136" s="397"/>
      <c r="OKC136" s="397"/>
      <c r="OKD136" s="397"/>
      <c r="OKE136" s="397"/>
      <c r="OKF136" s="397"/>
      <c r="OKG136" s="397"/>
      <c r="OKH136" s="397"/>
      <c r="OKI136" s="397"/>
      <c r="OKJ136" s="397"/>
      <c r="OKK136" s="397"/>
      <c r="OKL136" s="397"/>
      <c r="OKM136" s="397"/>
      <c r="OKN136" s="397"/>
      <c r="OKO136" s="397"/>
      <c r="OKP136" s="397"/>
      <c r="OKQ136" s="397"/>
      <c r="OKR136" s="397"/>
      <c r="OKS136" s="397"/>
      <c r="OKT136" s="397"/>
      <c r="OKU136" s="397"/>
      <c r="OKV136" s="397"/>
      <c r="OKW136" s="397"/>
      <c r="OKX136" s="397"/>
      <c r="OKY136" s="397"/>
      <c r="OKZ136" s="397"/>
      <c r="OLA136" s="397"/>
      <c r="OLB136" s="397"/>
      <c r="OLC136" s="397"/>
      <c r="OLD136" s="397"/>
      <c r="OLE136" s="397"/>
      <c r="OLF136" s="397"/>
      <c r="OLG136" s="397"/>
      <c r="OLH136" s="397"/>
      <c r="OLI136" s="397"/>
      <c r="OLJ136" s="397"/>
      <c r="OLK136" s="397"/>
      <c r="OLL136" s="397"/>
      <c r="OLM136" s="397"/>
      <c r="OLN136" s="397"/>
      <c r="OLO136" s="397"/>
      <c r="OLP136" s="397"/>
      <c r="OLQ136" s="397"/>
      <c r="OLR136" s="397"/>
      <c r="OLS136" s="397"/>
      <c r="OLT136" s="397"/>
      <c r="OLU136" s="397"/>
      <c r="OLV136" s="397"/>
      <c r="OLW136" s="397"/>
      <c r="OLX136" s="397"/>
      <c r="OLY136" s="397"/>
      <c r="OLZ136" s="397"/>
      <c r="OMA136" s="397"/>
      <c r="OMB136" s="397"/>
      <c r="OMC136" s="397"/>
      <c r="OMD136" s="397"/>
      <c r="OME136" s="397"/>
      <c r="OMF136" s="397"/>
      <c r="OMG136" s="397"/>
      <c r="OMH136" s="397"/>
      <c r="OMI136" s="397"/>
      <c r="OMJ136" s="397"/>
      <c r="OMK136" s="397"/>
      <c r="OML136" s="397"/>
      <c r="OMM136" s="397"/>
      <c r="OMN136" s="397"/>
      <c r="OMO136" s="397"/>
      <c r="OMP136" s="397"/>
      <c r="OMQ136" s="397"/>
      <c r="OMR136" s="397"/>
      <c r="OMS136" s="397"/>
      <c r="OMT136" s="397"/>
      <c r="OMU136" s="397"/>
      <c r="OMV136" s="397"/>
      <c r="OMW136" s="397"/>
      <c r="OMX136" s="397"/>
      <c r="OMY136" s="397"/>
      <c r="OMZ136" s="397"/>
      <c r="ONA136" s="397"/>
      <c r="ONB136" s="397"/>
      <c r="ONC136" s="397"/>
      <c r="OND136" s="397"/>
      <c r="ONE136" s="397"/>
      <c r="ONF136" s="397"/>
      <c r="ONG136" s="397"/>
      <c r="ONH136" s="397"/>
      <c r="ONI136" s="397"/>
      <c r="ONJ136" s="397"/>
      <c r="ONK136" s="397"/>
      <c r="ONL136" s="397"/>
      <c r="ONM136" s="397"/>
      <c r="ONN136" s="397"/>
      <c r="ONO136" s="397"/>
      <c r="ONP136" s="397"/>
      <c r="ONQ136" s="397"/>
      <c r="ONR136" s="397"/>
      <c r="ONS136" s="397"/>
      <c r="ONT136" s="397"/>
      <c r="ONU136" s="397"/>
      <c r="ONV136" s="397"/>
      <c r="ONW136" s="397"/>
      <c r="ONX136" s="397"/>
      <c r="ONY136" s="397"/>
      <c r="ONZ136" s="397"/>
      <c r="OOA136" s="397"/>
      <c r="OOB136" s="397"/>
      <c r="OOC136" s="397"/>
      <c r="OOD136" s="397"/>
      <c r="OOE136" s="397"/>
      <c r="OOF136" s="397"/>
      <c r="OOG136" s="397"/>
      <c r="OOH136" s="397"/>
      <c r="OOI136" s="397"/>
      <c r="OOJ136" s="397"/>
      <c r="OOK136" s="397"/>
      <c r="OOL136" s="397"/>
      <c r="OOM136" s="397"/>
      <c r="OON136" s="397"/>
      <c r="OOO136" s="397"/>
      <c r="OOP136" s="397"/>
      <c r="OOQ136" s="397"/>
      <c r="OOR136" s="397"/>
      <c r="OOS136" s="397"/>
      <c r="OOT136" s="397"/>
      <c r="OOU136" s="397"/>
      <c r="OOV136" s="397"/>
      <c r="OOW136" s="397"/>
      <c r="OOX136" s="397"/>
      <c r="OOY136" s="397"/>
      <c r="OOZ136" s="397"/>
      <c r="OPA136" s="397"/>
      <c r="OPB136" s="397"/>
      <c r="OPC136" s="397"/>
      <c r="OPD136" s="397"/>
      <c r="OPE136" s="397"/>
      <c r="OPF136" s="397"/>
      <c r="OPG136" s="397"/>
      <c r="OPH136" s="397"/>
      <c r="OPI136" s="397"/>
      <c r="OPJ136" s="397"/>
      <c r="OPK136" s="397"/>
      <c r="OPL136" s="397"/>
      <c r="OPM136" s="397"/>
      <c r="OPN136" s="397"/>
      <c r="OPO136" s="397"/>
      <c r="OPP136" s="397"/>
      <c r="OPQ136" s="397"/>
      <c r="OPR136" s="397"/>
      <c r="OPS136" s="397"/>
      <c r="OPT136" s="397"/>
      <c r="OPU136" s="397"/>
      <c r="OPV136" s="397"/>
      <c r="OPW136" s="397"/>
      <c r="OPX136" s="397"/>
      <c r="OPY136" s="397"/>
      <c r="OPZ136" s="397"/>
      <c r="OQA136" s="397"/>
      <c r="OQB136" s="397"/>
      <c r="OQC136" s="397"/>
      <c r="OQD136" s="397"/>
      <c r="OQE136" s="397"/>
      <c r="OQF136" s="397"/>
      <c r="OQG136" s="397"/>
      <c r="OQH136" s="397"/>
      <c r="OQI136" s="397"/>
      <c r="OQJ136" s="397"/>
      <c r="OQK136" s="397"/>
      <c r="OQL136" s="397"/>
      <c r="OQM136" s="397"/>
      <c r="OQN136" s="397"/>
      <c r="OQO136" s="397"/>
      <c r="OQP136" s="397"/>
      <c r="OQQ136" s="397"/>
      <c r="OQR136" s="397"/>
      <c r="OQS136" s="397"/>
      <c r="OQT136" s="397"/>
      <c r="OQU136" s="397"/>
      <c r="OQV136" s="397"/>
      <c r="OQW136" s="397"/>
      <c r="OQX136" s="397"/>
      <c r="OQY136" s="397"/>
      <c r="OQZ136" s="397"/>
      <c r="ORA136" s="397"/>
      <c r="ORB136" s="397"/>
      <c r="ORC136" s="397"/>
      <c r="ORD136" s="397"/>
      <c r="ORE136" s="397"/>
      <c r="ORF136" s="397"/>
      <c r="ORG136" s="397"/>
      <c r="ORH136" s="397"/>
      <c r="ORI136" s="397"/>
      <c r="ORJ136" s="397"/>
      <c r="ORK136" s="397"/>
      <c r="ORL136" s="397"/>
      <c r="ORM136" s="397"/>
      <c r="ORN136" s="397"/>
      <c r="ORO136" s="397"/>
      <c r="ORP136" s="397"/>
      <c r="ORQ136" s="397"/>
      <c r="ORR136" s="397"/>
      <c r="ORS136" s="397"/>
      <c r="ORT136" s="397"/>
      <c r="ORU136" s="397"/>
      <c r="ORV136" s="397"/>
      <c r="ORW136" s="397"/>
      <c r="ORX136" s="397"/>
      <c r="ORY136" s="397"/>
      <c r="ORZ136" s="397"/>
      <c r="OSA136" s="397"/>
      <c r="OSB136" s="397"/>
      <c r="OSC136" s="397"/>
      <c r="OSD136" s="397"/>
      <c r="OSE136" s="397"/>
      <c r="OSF136" s="397"/>
      <c r="OSG136" s="397"/>
      <c r="OSH136" s="397"/>
      <c r="OSI136" s="397"/>
      <c r="OSJ136" s="397"/>
      <c r="OSK136" s="397"/>
      <c r="OSL136" s="397"/>
      <c r="OSM136" s="397"/>
      <c r="OSN136" s="397"/>
      <c r="OSO136" s="397"/>
      <c r="OSP136" s="397"/>
      <c r="OSQ136" s="397"/>
      <c r="OSR136" s="397"/>
      <c r="OSS136" s="397"/>
      <c r="OST136" s="397"/>
      <c r="OSU136" s="397"/>
      <c r="OSV136" s="397"/>
      <c r="OSW136" s="397"/>
      <c r="OSX136" s="397"/>
      <c r="OSY136" s="397"/>
      <c r="OSZ136" s="397"/>
      <c r="OTA136" s="397"/>
      <c r="OTB136" s="397"/>
      <c r="OTC136" s="397"/>
      <c r="OTD136" s="397"/>
      <c r="OTE136" s="397"/>
      <c r="OTF136" s="397"/>
      <c r="OTG136" s="397"/>
      <c r="OTH136" s="397"/>
      <c r="OTI136" s="397"/>
      <c r="OTJ136" s="397"/>
      <c r="OTK136" s="397"/>
      <c r="OTL136" s="397"/>
      <c r="OTM136" s="397"/>
      <c r="OTN136" s="397"/>
      <c r="OTO136" s="397"/>
      <c r="OTP136" s="397"/>
      <c r="OTQ136" s="397"/>
      <c r="OTR136" s="397"/>
      <c r="OTS136" s="397"/>
      <c r="OTT136" s="397"/>
      <c r="OTU136" s="397"/>
      <c r="OTV136" s="397"/>
      <c r="OTW136" s="397"/>
      <c r="OTX136" s="397"/>
      <c r="OTY136" s="397"/>
      <c r="OTZ136" s="397"/>
      <c r="OUA136" s="397"/>
      <c r="OUB136" s="397"/>
      <c r="OUC136" s="397"/>
      <c r="OUD136" s="397"/>
      <c r="OUE136" s="397"/>
      <c r="OUF136" s="397"/>
      <c r="OUG136" s="397"/>
      <c r="OUH136" s="397"/>
      <c r="OUI136" s="397"/>
      <c r="OUJ136" s="397"/>
      <c r="OUK136" s="397"/>
      <c r="OUL136" s="397"/>
      <c r="OUM136" s="397"/>
      <c r="OUN136" s="397"/>
      <c r="OUO136" s="397"/>
      <c r="OUP136" s="397"/>
      <c r="OUQ136" s="397"/>
      <c r="OUR136" s="397"/>
      <c r="OUS136" s="397"/>
      <c r="OUT136" s="397"/>
      <c r="OUU136" s="397"/>
      <c r="OUV136" s="397"/>
      <c r="OUW136" s="397"/>
      <c r="OUX136" s="397"/>
      <c r="OUY136" s="397"/>
      <c r="OUZ136" s="397"/>
      <c r="OVA136" s="397"/>
      <c r="OVB136" s="397"/>
      <c r="OVC136" s="397"/>
      <c r="OVD136" s="397"/>
      <c r="OVE136" s="397"/>
      <c r="OVF136" s="397"/>
      <c r="OVG136" s="397"/>
      <c r="OVH136" s="397"/>
      <c r="OVI136" s="397"/>
      <c r="OVJ136" s="397"/>
      <c r="OVK136" s="397"/>
      <c r="OVL136" s="397"/>
      <c r="OVM136" s="397"/>
      <c r="OVN136" s="397"/>
      <c r="OVO136" s="397"/>
      <c r="OVP136" s="397"/>
      <c r="OVQ136" s="397"/>
      <c r="OVR136" s="397"/>
      <c r="OVS136" s="397"/>
      <c r="OVT136" s="397"/>
      <c r="OVU136" s="397"/>
      <c r="OVV136" s="397"/>
      <c r="OVW136" s="397"/>
      <c r="OVX136" s="397"/>
      <c r="OVY136" s="397"/>
      <c r="OVZ136" s="397"/>
      <c r="OWA136" s="397"/>
      <c r="OWB136" s="397"/>
      <c r="OWC136" s="397"/>
      <c r="OWD136" s="397"/>
      <c r="OWE136" s="397"/>
      <c r="OWF136" s="397"/>
      <c r="OWG136" s="397"/>
      <c r="OWH136" s="397"/>
      <c r="OWI136" s="397"/>
      <c r="OWJ136" s="397"/>
      <c r="OWK136" s="397"/>
      <c r="OWL136" s="397"/>
      <c r="OWM136" s="397"/>
      <c r="OWN136" s="397"/>
      <c r="OWO136" s="397"/>
      <c r="OWP136" s="397"/>
      <c r="OWQ136" s="397"/>
      <c r="OWR136" s="397"/>
      <c r="OWS136" s="397"/>
      <c r="OWT136" s="397"/>
      <c r="OWU136" s="397"/>
      <c r="OWV136" s="397"/>
      <c r="OWW136" s="397"/>
      <c r="OWX136" s="397"/>
      <c r="OWY136" s="397"/>
      <c r="OWZ136" s="397"/>
      <c r="OXA136" s="397"/>
      <c r="OXB136" s="397"/>
      <c r="OXC136" s="397"/>
      <c r="OXD136" s="397"/>
      <c r="OXE136" s="397"/>
      <c r="OXF136" s="397"/>
      <c r="OXG136" s="397"/>
      <c r="OXH136" s="397"/>
      <c r="OXI136" s="397"/>
      <c r="OXJ136" s="397"/>
      <c r="OXK136" s="397"/>
      <c r="OXL136" s="397"/>
      <c r="OXM136" s="397"/>
      <c r="OXN136" s="397"/>
      <c r="OXO136" s="397"/>
      <c r="OXP136" s="397"/>
      <c r="OXQ136" s="397"/>
      <c r="OXR136" s="397"/>
      <c r="OXS136" s="397"/>
      <c r="OXT136" s="397"/>
      <c r="OXU136" s="397"/>
      <c r="OXV136" s="397"/>
      <c r="OXW136" s="397"/>
      <c r="OXX136" s="397"/>
      <c r="OXY136" s="397"/>
      <c r="OXZ136" s="397"/>
      <c r="OYA136" s="397"/>
      <c r="OYB136" s="397"/>
      <c r="OYC136" s="397"/>
      <c r="OYD136" s="397"/>
      <c r="OYE136" s="397"/>
      <c r="OYF136" s="397"/>
      <c r="OYG136" s="397"/>
      <c r="OYH136" s="397"/>
      <c r="OYI136" s="397"/>
      <c r="OYJ136" s="397"/>
      <c r="OYK136" s="397"/>
      <c r="OYL136" s="397"/>
      <c r="OYM136" s="397"/>
      <c r="OYN136" s="397"/>
      <c r="OYO136" s="397"/>
      <c r="OYP136" s="397"/>
      <c r="OYQ136" s="397"/>
      <c r="OYR136" s="397"/>
      <c r="OYS136" s="397"/>
      <c r="OYT136" s="397"/>
      <c r="OYU136" s="397"/>
      <c r="OYV136" s="397"/>
      <c r="OYW136" s="397"/>
      <c r="OYX136" s="397"/>
      <c r="OYY136" s="397"/>
      <c r="OYZ136" s="397"/>
      <c r="OZA136" s="397"/>
      <c r="OZB136" s="397"/>
      <c r="OZC136" s="397"/>
      <c r="OZD136" s="397"/>
      <c r="OZE136" s="397"/>
      <c r="OZF136" s="397"/>
      <c r="OZG136" s="397"/>
      <c r="OZH136" s="397"/>
      <c r="OZI136" s="397"/>
      <c r="OZJ136" s="397"/>
      <c r="OZK136" s="397"/>
      <c r="OZL136" s="397"/>
      <c r="OZM136" s="397"/>
      <c r="OZN136" s="397"/>
      <c r="OZO136" s="397"/>
      <c r="OZP136" s="397"/>
      <c r="OZQ136" s="397"/>
      <c r="OZR136" s="397"/>
      <c r="OZS136" s="397"/>
      <c r="OZT136" s="397"/>
      <c r="OZU136" s="397"/>
      <c r="OZV136" s="397"/>
      <c r="OZW136" s="397"/>
      <c r="OZX136" s="397"/>
      <c r="OZY136" s="397"/>
      <c r="OZZ136" s="397"/>
      <c r="PAA136" s="397"/>
      <c r="PAB136" s="397"/>
      <c r="PAC136" s="397"/>
      <c r="PAD136" s="397"/>
      <c r="PAE136" s="397"/>
      <c r="PAF136" s="397"/>
      <c r="PAG136" s="397"/>
      <c r="PAH136" s="397"/>
      <c r="PAI136" s="397"/>
      <c r="PAJ136" s="397"/>
      <c r="PAK136" s="397"/>
      <c r="PAL136" s="397"/>
      <c r="PAM136" s="397"/>
      <c r="PAN136" s="397"/>
      <c r="PAO136" s="397"/>
      <c r="PAP136" s="397"/>
      <c r="PAQ136" s="397"/>
      <c r="PAR136" s="397"/>
      <c r="PAS136" s="397"/>
      <c r="PAT136" s="397"/>
      <c r="PAU136" s="397"/>
      <c r="PAV136" s="397"/>
      <c r="PAW136" s="397"/>
      <c r="PAX136" s="397"/>
      <c r="PAY136" s="397"/>
      <c r="PAZ136" s="397"/>
      <c r="PBA136" s="397"/>
      <c r="PBB136" s="397"/>
      <c r="PBC136" s="397"/>
      <c r="PBD136" s="397"/>
      <c r="PBE136" s="397"/>
      <c r="PBF136" s="397"/>
      <c r="PBG136" s="397"/>
      <c r="PBH136" s="397"/>
      <c r="PBI136" s="397"/>
      <c r="PBJ136" s="397"/>
      <c r="PBK136" s="397"/>
      <c r="PBL136" s="397"/>
      <c r="PBM136" s="397"/>
      <c r="PBN136" s="397"/>
      <c r="PBO136" s="397"/>
      <c r="PBP136" s="397"/>
      <c r="PBQ136" s="397"/>
      <c r="PBR136" s="397"/>
      <c r="PBS136" s="397"/>
      <c r="PBT136" s="397"/>
      <c r="PBU136" s="397"/>
      <c r="PBV136" s="397"/>
      <c r="PBW136" s="397"/>
      <c r="PBX136" s="397"/>
      <c r="PBY136" s="397"/>
      <c r="PBZ136" s="397"/>
      <c r="PCA136" s="397"/>
      <c r="PCB136" s="397"/>
      <c r="PCC136" s="397"/>
      <c r="PCD136" s="397"/>
      <c r="PCE136" s="397"/>
      <c r="PCF136" s="397"/>
      <c r="PCG136" s="397"/>
      <c r="PCH136" s="397"/>
      <c r="PCI136" s="397"/>
      <c r="PCJ136" s="397"/>
      <c r="PCK136" s="397"/>
      <c r="PCL136" s="397"/>
      <c r="PCM136" s="397"/>
      <c r="PCN136" s="397"/>
      <c r="PCO136" s="397"/>
      <c r="PCP136" s="397"/>
      <c r="PCQ136" s="397"/>
      <c r="PCR136" s="397"/>
      <c r="PCS136" s="397"/>
      <c r="PCT136" s="397"/>
      <c r="PCU136" s="397"/>
      <c r="PCV136" s="397"/>
      <c r="PCW136" s="397"/>
      <c r="PCX136" s="397"/>
      <c r="PCY136" s="397"/>
      <c r="PCZ136" s="397"/>
      <c r="PDA136" s="397"/>
      <c r="PDB136" s="397"/>
      <c r="PDC136" s="397"/>
      <c r="PDD136" s="397"/>
      <c r="PDE136" s="397"/>
      <c r="PDF136" s="397"/>
      <c r="PDG136" s="397"/>
      <c r="PDH136" s="397"/>
      <c r="PDI136" s="397"/>
      <c r="PDJ136" s="397"/>
      <c r="PDK136" s="397"/>
      <c r="PDL136" s="397"/>
      <c r="PDM136" s="397"/>
      <c r="PDN136" s="397"/>
      <c r="PDO136" s="397"/>
      <c r="PDP136" s="397"/>
      <c r="PDQ136" s="397"/>
      <c r="PDR136" s="397"/>
      <c r="PDS136" s="397"/>
      <c r="PDT136" s="397"/>
      <c r="PDU136" s="397"/>
      <c r="PDV136" s="397"/>
      <c r="PDW136" s="397"/>
      <c r="PDX136" s="397"/>
      <c r="PDY136" s="397"/>
      <c r="PDZ136" s="397"/>
      <c r="PEA136" s="397"/>
      <c r="PEB136" s="397"/>
      <c r="PEC136" s="397"/>
      <c r="PED136" s="397"/>
      <c r="PEE136" s="397"/>
      <c r="PEF136" s="397"/>
      <c r="PEG136" s="397"/>
      <c r="PEH136" s="397"/>
      <c r="PEI136" s="397"/>
      <c r="PEJ136" s="397"/>
      <c r="PEK136" s="397"/>
      <c r="PEL136" s="397"/>
      <c r="PEM136" s="397"/>
      <c r="PEN136" s="397"/>
      <c r="PEO136" s="397"/>
      <c r="PEP136" s="397"/>
      <c r="PEQ136" s="397"/>
      <c r="PER136" s="397"/>
      <c r="PES136" s="397"/>
      <c r="PET136" s="397"/>
      <c r="PEU136" s="397"/>
      <c r="PEV136" s="397"/>
      <c r="PEW136" s="397"/>
      <c r="PEX136" s="397"/>
      <c r="PEY136" s="397"/>
      <c r="PEZ136" s="397"/>
      <c r="PFA136" s="397"/>
      <c r="PFB136" s="397"/>
      <c r="PFC136" s="397"/>
      <c r="PFD136" s="397"/>
      <c r="PFE136" s="397"/>
      <c r="PFF136" s="397"/>
      <c r="PFG136" s="397"/>
      <c r="PFH136" s="397"/>
      <c r="PFI136" s="397"/>
      <c r="PFJ136" s="397"/>
      <c r="PFK136" s="397"/>
      <c r="PFL136" s="397"/>
      <c r="PFM136" s="397"/>
      <c r="PFN136" s="397"/>
      <c r="PFO136" s="397"/>
      <c r="PFP136" s="397"/>
      <c r="PFQ136" s="397"/>
      <c r="PFR136" s="397"/>
      <c r="PFS136" s="397"/>
      <c r="PFT136" s="397"/>
      <c r="PFU136" s="397"/>
      <c r="PFV136" s="397"/>
      <c r="PFW136" s="397"/>
      <c r="PFX136" s="397"/>
      <c r="PFY136" s="397"/>
      <c r="PFZ136" s="397"/>
      <c r="PGA136" s="397"/>
      <c r="PGB136" s="397"/>
      <c r="PGC136" s="397"/>
      <c r="PGD136" s="397"/>
      <c r="PGE136" s="397"/>
      <c r="PGF136" s="397"/>
      <c r="PGG136" s="397"/>
      <c r="PGH136" s="397"/>
      <c r="PGI136" s="397"/>
      <c r="PGJ136" s="397"/>
      <c r="PGK136" s="397"/>
      <c r="PGL136" s="397"/>
      <c r="PGM136" s="397"/>
      <c r="PGN136" s="397"/>
      <c r="PGO136" s="397"/>
      <c r="PGP136" s="397"/>
      <c r="PGQ136" s="397"/>
      <c r="PGR136" s="397"/>
      <c r="PGS136" s="397"/>
      <c r="PGT136" s="397"/>
      <c r="PGU136" s="397"/>
      <c r="PGV136" s="397"/>
      <c r="PGW136" s="397"/>
      <c r="PGX136" s="397"/>
      <c r="PGY136" s="397"/>
      <c r="PGZ136" s="397"/>
      <c r="PHA136" s="397"/>
      <c r="PHB136" s="397"/>
      <c r="PHC136" s="397"/>
      <c r="PHD136" s="397"/>
      <c r="PHE136" s="397"/>
      <c r="PHF136" s="397"/>
      <c r="PHG136" s="397"/>
      <c r="PHH136" s="397"/>
      <c r="PHI136" s="397"/>
      <c r="PHJ136" s="397"/>
      <c r="PHK136" s="397"/>
      <c r="PHL136" s="397"/>
      <c r="PHM136" s="397"/>
      <c r="PHN136" s="397"/>
      <c r="PHO136" s="397"/>
      <c r="PHP136" s="397"/>
      <c r="PHQ136" s="397"/>
      <c r="PHR136" s="397"/>
      <c r="PHS136" s="397"/>
      <c r="PHT136" s="397"/>
      <c r="PHU136" s="397"/>
      <c r="PHV136" s="397"/>
      <c r="PHW136" s="397"/>
      <c r="PHX136" s="397"/>
      <c r="PHY136" s="397"/>
      <c r="PHZ136" s="397"/>
      <c r="PIA136" s="397"/>
      <c r="PIB136" s="397"/>
      <c r="PIC136" s="397"/>
      <c r="PID136" s="397"/>
      <c r="PIE136" s="397"/>
      <c r="PIF136" s="397"/>
      <c r="PIG136" s="397"/>
      <c r="PIH136" s="397"/>
      <c r="PII136" s="397"/>
      <c r="PIJ136" s="397"/>
      <c r="PIK136" s="397"/>
      <c r="PIL136" s="397"/>
      <c r="PIM136" s="397"/>
      <c r="PIN136" s="397"/>
      <c r="PIO136" s="397"/>
      <c r="PIP136" s="397"/>
      <c r="PIQ136" s="397"/>
      <c r="PIR136" s="397"/>
      <c r="PIS136" s="397"/>
      <c r="PIT136" s="397"/>
      <c r="PIU136" s="397"/>
      <c r="PIV136" s="397"/>
      <c r="PIW136" s="397"/>
      <c r="PIX136" s="397"/>
      <c r="PIY136" s="397"/>
      <c r="PIZ136" s="397"/>
      <c r="PJA136" s="397"/>
      <c r="PJB136" s="397"/>
      <c r="PJC136" s="397"/>
      <c r="PJD136" s="397"/>
      <c r="PJE136" s="397"/>
      <c r="PJF136" s="397"/>
      <c r="PJG136" s="397"/>
      <c r="PJH136" s="397"/>
      <c r="PJI136" s="397"/>
      <c r="PJJ136" s="397"/>
      <c r="PJK136" s="397"/>
      <c r="PJL136" s="397"/>
      <c r="PJM136" s="397"/>
      <c r="PJN136" s="397"/>
      <c r="PJO136" s="397"/>
      <c r="PJP136" s="397"/>
      <c r="PJQ136" s="397"/>
      <c r="PJR136" s="397"/>
      <c r="PJS136" s="397"/>
      <c r="PJT136" s="397"/>
      <c r="PJU136" s="397"/>
      <c r="PJV136" s="397"/>
      <c r="PJW136" s="397"/>
      <c r="PJX136" s="397"/>
      <c r="PJY136" s="397"/>
      <c r="PJZ136" s="397"/>
      <c r="PKA136" s="397"/>
      <c r="PKB136" s="397"/>
      <c r="PKC136" s="397"/>
      <c r="PKD136" s="397"/>
      <c r="PKE136" s="397"/>
      <c r="PKF136" s="397"/>
      <c r="PKG136" s="397"/>
      <c r="PKH136" s="397"/>
      <c r="PKI136" s="397"/>
      <c r="PKJ136" s="397"/>
      <c r="PKK136" s="397"/>
      <c r="PKL136" s="397"/>
      <c r="PKM136" s="397"/>
      <c r="PKN136" s="397"/>
      <c r="PKO136" s="397"/>
      <c r="PKP136" s="397"/>
      <c r="PKQ136" s="397"/>
      <c r="PKR136" s="397"/>
      <c r="PKS136" s="397"/>
      <c r="PKT136" s="397"/>
      <c r="PKU136" s="397"/>
      <c r="PKV136" s="397"/>
      <c r="PKW136" s="397"/>
      <c r="PKX136" s="397"/>
      <c r="PKY136" s="397"/>
      <c r="PKZ136" s="397"/>
      <c r="PLA136" s="397"/>
      <c r="PLB136" s="397"/>
      <c r="PLC136" s="397"/>
      <c r="PLD136" s="397"/>
      <c r="PLE136" s="397"/>
      <c r="PLF136" s="397"/>
      <c r="PLG136" s="397"/>
      <c r="PLH136" s="397"/>
      <c r="PLI136" s="397"/>
      <c r="PLJ136" s="397"/>
      <c r="PLK136" s="397"/>
      <c r="PLL136" s="397"/>
      <c r="PLM136" s="397"/>
      <c r="PLN136" s="397"/>
      <c r="PLO136" s="397"/>
      <c r="PLP136" s="397"/>
      <c r="PLQ136" s="397"/>
      <c r="PLR136" s="397"/>
      <c r="PLS136" s="397"/>
      <c r="PLT136" s="397"/>
      <c r="PLU136" s="397"/>
      <c r="PLV136" s="397"/>
      <c r="PLW136" s="397"/>
      <c r="PLX136" s="397"/>
      <c r="PLY136" s="397"/>
      <c r="PLZ136" s="397"/>
      <c r="PMA136" s="397"/>
      <c r="PMB136" s="397"/>
      <c r="PMC136" s="397"/>
      <c r="PMD136" s="397"/>
      <c r="PME136" s="397"/>
      <c r="PMF136" s="397"/>
      <c r="PMG136" s="397"/>
      <c r="PMH136" s="397"/>
      <c r="PMI136" s="397"/>
      <c r="PMJ136" s="397"/>
      <c r="PMK136" s="397"/>
      <c r="PML136" s="397"/>
      <c r="PMM136" s="397"/>
      <c r="PMN136" s="397"/>
      <c r="PMO136" s="397"/>
      <c r="PMP136" s="397"/>
      <c r="PMQ136" s="397"/>
      <c r="PMR136" s="397"/>
      <c r="PMS136" s="397"/>
      <c r="PMT136" s="397"/>
      <c r="PMU136" s="397"/>
      <c r="PMV136" s="397"/>
      <c r="PMW136" s="397"/>
      <c r="PMX136" s="397"/>
      <c r="PMY136" s="397"/>
      <c r="PMZ136" s="397"/>
      <c r="PNA136" s="397"/>
      <c r="PNB136" s="397"/>
      <c r="PNC136" s="397"/>
      <c r="PND136" s="397"/>
      <c r="PNE136" s="397"/>
      <c r="PNF136" s="397"/>
      <c r="PNG136" s="397"/>
      <c r="PNH136" s="397"/>
      <c r="PNI136" s="397"/>
      <c r="PNJ136" s="397"/>
      <c r="PNK136" s="397"/>
      <c r="PNL136" s="397"/>
      <c r="PNM136" s="397"/>
      <c r="PNN136" s="397"/>
      <c r="PNO136" s="397"/>
      <c r="PNP136" s="397"/>
      <c r="PNQ136" s="397"/>
      <c r="PNR136" s="397"/>
      <c r="PNS136" s="397"/>
      <c r="PNT136" s="397"/>
      <c r="PNU136" s="397"/>
      <c r="PNV136" s="397"/>
      <c r="PNW136" s="397"/>
      <c r="PNX136" s="397"/>
      <c r="PNY136" s="397"/>
      <c r="PNZ136" s="397"/>
      <c r="POA136" s="397"/>
      <c r="POB136" s="397"/>
      <c r="POC136" s="397"/>
      <c r="POD136" s="397"/>
      <c r="POE136" s="397"/>
      <c r="POF136" s="397"/>
      <c r="POG136" s="397"/>
      <c r="POH136" s="397"/>
      <c r="POI136" s="397"/>
      <c r="POJ136" s="397"/>
      <c r="POK136" s="397"/>
      <c r="POL136" s="397"/>
      <c r="POM136" s="397"/>
      <c r="PON136" s="397"/>
      <c r="POO136" s="397"/>
      <c r="POP136" s="397"/>
      <c r="POQ136" s="397"/>
      <c r="POR136" s="397"/>
      <c r="POS136" s="397"/>
      <c r="POT136" s="397"/>
      <c r="POU136" s="397"/>
      <c r="POV136" s="397"/>
      <c r="POW136" s="397"/>
      <c r="POX136" s="397"/>
      <c r="POY136" s="397"/>
      <c r="POZ136" s="397"/>
      <c r="PPA136" s="397"/>
      <c r="PPB136" s="397"/>
      <c r="PPC136" s="397"/>
      <c r="PPD136" s="397"/>
      <c r="PPE136" s="397"/>
      <c r="PPF136" s="397"/>
      <c r="PPG136" s="397"/>
      <c r="PPH136" s="397"/>
      <c r="PPI136" s="397"/>
      <c r="PPJ136" s="397"/>
      <c r="PPK136" s="397"/>
      <c r="PPL136" s="397"/>
      <c r="PPM136" s="397"/>
      <c r="PPN136" s="397"/>
      <c r="PPO136" s="397"/>
      <c r="PPP136" s="397"/>
      <c r="PPQ136" s="397"/>
      <c r="PPR136" s="397"/>
      <c r="PPS136" s="397"/>
      <c r="PPT136" s="397"/>
      <c r="PPU136" s="397"/>
      <c r="PPV136" s="397"/>
      <c r="PPW136" s="397"/>
      <c r="PPX136" s="397"/>
      <c r="PPY136" s="397"/>
      <c r="PPZ136" s="397"/>
      <c r="PQA136" s="397"/>
      <c r="PQB136" s="397"/>
      <c r="PQC136" s="397"/>
      <c r="PQD136" s="397"/>
      <c r="PQE136" s="397"/>
      <c r="PQF136" s="397"/>
      <c r="PQG136" s="397"/>
      <c r="PQH136" s="397"/>
      <c r="PQI136" s="397"/>
      <c r="PQJ136" s="397"/>
      <c r="PQK136" s="397"/>
      <c r="PQL136" s="397"/>
      <c r="PQM136" s="397"/>
      <c r="PQN136" s="397"/>
      <c r="PQO136" s="397"/>
      <c r="PQP136" s="397"/>
      <c r="PQQ136" s="397"/>
      <c r="PQR136" s="397"/>
      <c r="PQS136" s="397"/>
      <c r="PQT136" s="397"/>
      <c r="PQU136" s="397"/>
      <c r="PQV136" s="397"/>
      <c r="PQW136" s="397"/>
      <c r="PQX136" s="397"/>
      <c r="PQY136" s="397"/>
      <c r="PQZ136" s="397"/>
      <c r="PRA136" s="397"/>
      <c r="PRB136" s="397"/>
      <c r="PRC136" s="397"/>
      <c r="PRD136" s="397"/>
      <c r="PRE136" s="397"/>
      <c r="PRF136" s="397"/>
      <c r="PRG136" s="397"/>
      <c r="PRH136" s="397"/>
      <c r="PRI136" s="397"/>
      <c r="PRJ136" s="397"/>
      <c r="PRK136" s="397"/>
      <c r="PRL136" s="397"/>
      <c r="PRM136" s="397"/>
      <c r="PRN136" s="397"/>
      <c r="PRO136" s="397"/>
      <c r="PRP136" s="397"/>
      <c r="PRQ136" s="397"/>
      <c r="PRR136" s="397"/>
      <c r="PRS136" s="397"/>
      <c r="PRT136" s="397"/>
      <c r="PRU136" s="397"/>
      <c r="PRV136" s="397"/>
      <c r="PRW136" s="397"/>
      <c r="PRX136" s="397"/>
      <c r="PRY136" s="397"/>
      <c r="PRZ136" s="397"/>
      <c r="PSA136" s="397"/>
      <c r="PSB136" s="397"/>
      <c r="PSC136" s="397"/>
      <c r="PSD136" s="397"/>
      <c r="PSE136" s="397"/>
      <c r="PSF136" s="397"/>
      <c r="PSG136" s="397"/>
      <c r="PSH136" s="397"/>
      <c r="PSI136" s="397"/>
      <c r="PSJ136" s="397"/>
      <c r="PSK136" s="397"/>
      <c r="PSL136" s="397"/>
      <c r="PSM136" s="397"/>
      <c r="PSN136" s="397"/>
      <c r="PSO136" s="397"/>
      <c r="PSP136" s="397"/>
      <c r="PSQ136" s="397"/>
      <c r="PSR136" s="397"/>
      <c r="PSS136" s="397"/>
      <c r="PST136" s="397"/>
      <c r="PSU136" s="397"/>
      <c r="PSV136" s="397"/>
      <c r="PSW136" s="397"/>
      <c r="PSX136" s="397"/>
      <c r="PSY136" s="397"/>
      <c r="PSZ136" s="397"/>
      <c r="PTA136" s="397"/>
      <c r="PTB136" s="397"/>
      <c r="PTC136" s="397"/>
      <c r="PTD136" s="397"/>
      <c r="PTE136" s="397"/>
      <c r="PTF136" s="397"/>
      <c r="PTG136" s="397"/>
      <c r="PTH136" s="397"/>
      <c r="PTI136" s="397"/>
      <c r="PTJ136" s="397"/>
      <c r="PTK136" s="397"/>
      <c r="PTL136" s="397"/>
      <c r="PTM136" s="397"/>
      <c r="PTN136" s="397"/>
      <c r="PTO136" s="397"/>
      <c r="PTP136" s="397"/>
      <c r="PTQ136" s="397"/>
      <c r="PTR136" s="397"/>
      <c r="PTS136" s="397"/>
      <c r="PTT136" s="397"/>
      <c r="PTU136" s="397"/>
      <c r="PTV136" s="397"/>
      <c r="PTW136" s="397"/>
      <c r="PTX136" s="397"/>
      <c r="PTY136" s="397"/>
      <c r="PTZ136" s="397"/>
      <c r="PUA136" s="397"/>
      <c r="PUB136" s="397"/>
      <c r="PUC136" s="397"/>
      <c r="PUD136" s="397"/>
      <c r="PUE136" s="397"/>
      <c r="PUF136" s="397"/>
      <c r="PUG136" s="397"/>
      <c r="PUH136" s="397"/>
      <c r="PUI136" s="397"/>
      <c r="PUJ136" s="397"/>
      <c r="PUK136" s="397"/>
      <c r="PUL136" s="397"/>
      <c r="PUM136" s="397"/>
      <c r="PUN136" s="397"/>
      <c r="PUO136" s="397"/>
      <c r="PUP136" s="397"/>
      <c r="PUQ136" s="397"/>
      <c r="PUR136" s="397"/>
      <c r="PUS136" s="397"/>
      <c r="PUT136" s="397"/>
      <c r="PUU136" s="397"/>
      <c r="PUV136" s="397"/>
      <c r="PUW136" s="397"/>
      <c r="PUX136" s="397"/>
      <c r="PUY136" s="397"/>
      <c r="PUZ136" s="397"/>
      <c r="PVA136" s="397"/>
      <c r="PVB136" s="397"/>
      <c r="PVC136" s="397"/>
      <c r="PVD136" s="397"/>
      <c r="PVE136" s="397"/>
      <c r="PVF136" s="397"/>
      <c r="PVG136" s="397"/>
      <c r="PVH136" s="397"/>
      <c r="PVI136" s="397"/>
      <c r="PVJ136" s="397"/>
      <c r="PVK136" s="397"/>
      <c r="PVL136" s="397"/>
      <c r="PVM136" s="397"/>
      <c r="PVN136" s="397"/>
      <c r="PVO136" s="397"/>
      <c r="PVP136" s="397"/>
      <c r="PVQ136" s="397"/>
      <c r="PVR136" s="397"/>
      <c r="PVS136" s="397"/>
      <c r="PVT136" s="397"/>
      <c r="PVU136" s="397"/>
      <c r="PVV136" s="397"/>
      <c r="PVW136" s="397"/>
      <c r="PVX136" s="397"/>
      <c r="PVY136" s="397"/>
      <c r="PVZ136" s="397"/>
      <c r="PWA136" s="397"/>
      <c r="PWB136" s="397"/>
      <c r="PWC136" s="397"/>
      <c r="PWD136" s="397"/>
      <c r="PWE136" s="397"/>
      <c r="PWF136" s="397"/>
      <c r="PWG136" s="397"/>
      <c r="PWH136" s="397"/>
      <c r="PWI136" s="397"/>
      <c r="PWJ136" s="397"/>
      <c r="PWK136" s="397"/>
      <c r="PWL136" s="397"/>
      <c r="PWM136" s="397"/>
      <c r="PWN136" s="397"/>
      <c r="PWO136" s="397"/>
      <c r="PWP136" s="397"/>
      <c r="PWQ136" s="397"/>
      <c r="PWR136" s="397"/>
      <c r="PWS136" s="397"/>
      <c r="PWT136" s="397"/>
      <c r="PWU136" s="397"/>
      <c r="PWV136" s="397"/>
      <c r="PWW136" s="397"/>
      <c r="PWX136" s="397"/>
      <c r="PWY136" s="397"/>
      <c r="PWZ136" s="397"/>
      <c r="PXA136" s="397"/>
      <c r="PXB136" s="397"/>
      <c r="PXC136" s="397"/>
      <c r="PXD136" s="397"/>
      <c r="PXE136" s="397"/>
      <c r="PXF136" s="397"/>
      <c r="PXG136" s="397"/>
      <c r="PXH136" s="397"/>
      <c r="PXI136" s="397"/>
      <c r="PXJ136" s="397"/>
      <c r="PXK136" s="397"/>
      <c r="PXL136" s="397"/>
      <c r="PXM136" s="397"/>
      <c r="PXN136" s="397"/>
      <c r="PXO136" s="397"/>
      <c r="PXP136" s="397"/>
      <c r="PXQ136" s="397"/>
      <c r="PXR136" s="397"/>
      <c r="PXS136" s="397"/>
      <c r="PXT136" s="397"/>
      <c r="PXU136" s="397"/>
      <c r="PXV136" s="397"/>
      <c r="PXW136" s="397"/>
      <c r="PXX136" s="397"/>
      <c r="PXY136" s="397"/>
      <c r="PXZ136" s="397"/>
      <c r="PYA136" s="397"/>
      <c r="PYB136" s="397"/>
      <c r="PYC136" s="397"/>
      <c r="PYD136" s="397"/>
      <c r="PYE136" s="397"/>
      <c r="PYF136" s="397"/>
      <c r="PYG136" s="397"/>
      <c r="PYH136" s="397"/>
      <c r="PYI136" s="397"/>
      <c r="PYJ136" s="397"/>
      <c r="PYK136" s="397"/>
      <c r="PYL136" s="397"/>
      <c r="PYM136" s="397"/>
      <c r="PYN136" s="397"/>
      <c r="PYO136" s="397"/>
      <c r="PYP136" s="397"/>
      <c r="PYQ136" s="397"/>
      <c r="PYR136" s="397"/>
      <c r="PYS136" s="397"/>
      <c r="PYT136" s="397"/>
      <c r="PYU136" s="397"/>
      <c r="PYV136" s="397"/>
      <c r="PYW136" s="397"/>
      <c r="PYX136" s="397"/>
      <c r="PYY136" s="397"/>
      <c r="PYZ136" s="397"/>
      <c r="PZA136" s="397"/>
      <c r="PZB136" s="397"/>
      <c r="PZC136" s="397"/>
      <c r="PZD136" s="397"/>
      <c r="PZE136" s="397"/>
      <c r="PZF136" s="397"/>
      <c r="PZG136" s="397"/>
      <c r="PZH136" s="397"/>
      <c r="PZI136" s="397"/>
      <c r="PZJ136" s="397"/>
      <c r="PZK136" s="397"/>
      <c r="PZL136" s="397"/>
      <c r="PZM136" s="397"/>
      <c r="PZN136" s="397"/>
      <c r="PZO136" s="397"/>
      <c r="PZP136" s="397"/>
      <c r="PZQ136" s="397"/>
      <c r="PZR136" s="397"/>
      <c r="PZS136" s="397"/>
      <c r="PZT136" s="397"/>
      <c r="PZU136" s="397"/>
      <c r="PZV136" s="397"/>
      <c r="PZW136" s="397"/>
      <c r="PZX136" s="397"/>
      <c r="PZY136" s="397"/>
      <c r="PZZ136" s="397"/>
      <c r="QAA136" s="397"/>
      <c r="QAB136" s="397"/>
      <c r="QAC136" s="397"/>
      <c r="QAD136" s="397"/>
      <c r="QAE136" s="397"/>
      <c r="QAF136" s="397"/>
      <c r="QAG136" s="397"/>
      <c r="QAH136" s="397"/>
      <c r="QAI136" s="397"/>
      <c r="QAJ136" s="397"/>
      <c r="QAK136" s="397"/>
      <c r="QAL136" s="397"/>
      <c r="QAM136" s="397"/>
      <c r="QAN136" s="397"/>
      <c r="QAO136" s="397"/>
      <c r="QAP136" s="397"/>
      <c r="QAQ136" s="397"/>
      <c r="QAR136" s="397"/>
      <c r="QAS136" s="397"/>
      <c r="QAT136" s="397"/>
      <c r="QAU136" s="397"/>
      <c r="QAV136" s="397"/>
      <c r="QAW136" s="397"/>
      <c r="QAX136" s="397"/>
      <c r="QAY136" s="397"/>
      <c r="QAZ136" s="397"/>
      <c r="QBA136" s="397"/>
      <c r="QBB136" s="397"/>
      <c r="QBC136" s="397"/>
      <c r="QBD136" s="397"/>
      <c r="QBE136" s="397"/>
      <c r="QBF136" s="397"/>
      <c r="QBG136" s="397"/>
      <c r="QBH136" s="397"/>
      <c r="QBI136" s="397"/>
      <c r="QBJ136" s="397"/>
      <c r="QBK136" s="397"/>
      <c r="QBL136" s="397"/>
      <c r="QBM136" s="397"/>
      <c r="QBN136" s="397"/>
      <c r="QBO136" s="397"/>
      <c r="QBP136" s="397"/>
      <c r="QBQ136" s="397"/>
      <c r="QBR136" s="397"/>
      <c r="QBS136" s="397"/>
      <c r="QBT136" s="397"/>
      <c r="QBU136" s="397"/>
      <c r="QBV136" s="397"/>
      <c r="QBW136" s="397"/>
      <c r="QBX136" s="397"/>
      <c r="QBY136" s="397"/>
      <c r="QBZ136" s="397"/>
      <c r="QCA136" s="397"/>
      <c r="QCB136" s="397"/>
      <c r="QCC136" s="397"/>
      <c r="QCD136" s="397"/>
      <c r="QCE136" s="397"/>
      <c r="QCF136" s="397"/>
      <c r="QCG136" s="397"/>
      <c r="QCH136" s="397"/>
      <c r="QCI136" s="397"/>
      <c r="QCJ136" s="397"/>
      <c r="QCK136" s="397"/>
      <c r="QCL136" s="397"/>
      <c r="QCM136" s="397"/>
      <c r="QCN136" s="397"/>
      <c r="QCO136" s="397"/>
      <c r="QCP136" s="397"/>
      <c r="QCQ136" s="397"/>
      <c r="QCR136" s="397"/>
      <c r="QCS136" s="397"/>
      <c r="QCT136" s="397"/>
      <c r="QCU136" s="397"/>
      <c r="QCV136" s="397"/>
      <c r="QCW136" s="397"/>
      <c r="QCX136" s="397"/>
      <c r="QCY136" s="397"/>
      <c r="QCZ136" s="397"/>
      <c r="QDA136" s="397"/>
      <c r="QDB136" s="397"/>
      <c r="QDC136" s="397"/>
      <c r="QDD136" s="397"/>
      <c r="QDE136" s="397"/>
      <c r="QDF136" s="397"/>
      <c r="QDG136" s="397"/>
      <c r="QDH136" s="397"/>
      <c r="QDI136" s="397"/>
      <c r="QDJ136" s="397"/>
      <c r="QDK136" s="397"/>
      <c r="QDL136" s="397"/>
      <c r="QDM136" s="397"/>
      <c r="QDN136" s="397"/>
      <c r="QDO136" s="397"/>
      <c r="QDP136" s="397"/>
      <c r="QDQ136" s="397"/>
      <c r="QDR136" s="397"/>
      <c r="QDS136" s="397"/>
      <c r="QDT136" s="397"/>
      <c r="QDU136" s="397"/>
      <c r="QDV136" s="397"/>
      <c r="QDW136" s="397"/>
      <c r="QDX136" s="397"/>
      <c r="QDY136" s="397"/>
      <c r="QDZ136" s="397"/>
      <c r="QEA136" s="397"/>
      <c r="QEB136" s="397"/>
      <c r="QEC136" s="397"/>
      <c r="QED136" s="397"/>
      <c r="QEE136" s="397"/>
      <c r="QEF136" s="397"/>
      <c r="QEG136" s="397"/>
      <c r="QEH136" s="397"/>
      <c r="QEI136" s="397"/>
      <c r="QEJ136" s="397"/>
      <c r="QEK136" s="397"/>
      <c r="QEL136" s="397"/>
      <c r="QEM136" s="397"/>
      <c r="QEN136" s="397"/>
      <c r="QEO136" s="397"/>
      <c r="QEP136" s="397"/>
      <c r="QEQ136" s="397"/>
      <c r="QER136" s="397"/>
      <c r="QES136" s="397"/>
      <c r="QET136" s="397"/>
      <c r="QEU136" s="397"/>
      <c r="QEV136" s="397"/>
      <c r="QEW136" s="397"/>
      <c r="QEX136" s="397"/>
      <c r="QEY136" s="397"/>
      <c r="QEZ136" s="397"/>
      <c r="QFA136" s="397"/>
      <c r="QFB136" s="397"/>
      <c r="QFC136" s="397"/>
      <c r="QFD136" s="397"/>
      <c r="QFE136" s="397"/>
      <c r="QFF136" s="397"/>
      <c r="QFG136" s="397"/>
      <c r="QFH136" s="397"/>
      <c r="QFI136" s="397"/>
      <c r="QFJ136" s="397"/>
      <c r="QFK136" s="397"/>
      <c r="QFL136" s="397"/>
      <c r="QFM136" s="397"/>
      <c r="QFN136" s="397"/>
      <c r="QFO136" s="397"/>
      <c r="QFP136" s="397"/>
      <c r="QFQ136" s="397"/>
      <c r="QFR136" s="397"/>
      <c r="QFS136" s="397"/>
      <c r="QFT136" s="397"/>
      <c r="QFU136" s="397"/>
      <c r="QFV136" s="397"/>
      <c r="QFW136" s="397"/>
      <c r="QFX136" s="397"/>
      <c r="QFY136" s="397"/>
      <c r="QFZ136" s="397"/>
      <c r="QGA136" s="397"/>
      <c r="QGB136" s="397"/>
      <c r="QGC136" s="397"/>
      <c r="QGD136" s="397"/>
      <c r="QGE136" s="397"/>
      <c r="QGF136" s="397"/>
      <c r="QGG136" s="397"/>
      <c r="QGH136" s="397"/>
      <c r="QGI136" s="397"/>
      <c r="QGJ136" s="397"/>
      <c r="QGK136" s="397"/>
      <c r="QGL136" s="397"/>
      <c r="QGM136" s="397"/>
      <c r="QGN136" s="397"/>
      <c r="QGO136" s="397"/>
      <c r="QGP136" s="397"/>
      <c r="QGQ136" s="397"/>
      <c r="QGR136" s="397"/>
      <c r="QGS136" s="397"/>
      <c r="QGT136" s="397"/>
      <c r="QGU136" s="397"/>
      <c r="QGV136" s="397"/>
      <c r="QGW136" s="397"/>
      <c r="QGX136" s="397"/>
      <c r="QGY136" s="397"/>
      <c r="QGZ136" s="397"/>
      <c r="QHA136" s="397"/>
      <c r="QHB136" s="397"/>
      <c r="QHC136" s="397"/>
      <c r="QHD136" s="397"/>
      <c r="QHE136" s="397"/>
      <c r="QHF136" s="397"/>
      <c r="QHG136" s="397"/>
      <c r="QHH136" s="397"/>
      <c r="QHI136" s="397"/>
      <c r="QHJ136" s="397"/>
      <c r="QHK136" s="397"/>
      <c r="QHL136" s="397"/>
      <c r="QHM136" s="397"/>
      <c r="QHN136" s="397"/>
      <c r="QHO136" s="397"/>
      <c r="QHP136" s="397"/>
      <c r="QHQ136" s="397"/>
      <c r="QHR136" s="397"/>
      <c r="QHS136" s="397"/>
      <c r="QHT136" s="397"/>
      <c r="QHU136" s="397"/>
      <c r="QHV136" s="397"/>
      <c r="QHW136" s="397"/>
      <c r="QHX136" s="397"/>
      <c r="QHY136" s="397"/>
      <c r="QHZ136" s="397"/>
      <c r="QIA136" s="397"/>
      <c r="QIB136" s="397"/>
      <c r="QIC136" s="397"/>
      <c r="QID136" s="397"/>
      <c r="QIE136" s="397"/>
      <c r="QIF136" s="397"/>
      <c r="QIG136" s="397"/>
      <c r="QIH136" s="397"/>
      <c r="QII136" s="397"/>
      <c r="QIJ136" s="397"/>
      <c r="QIK136" s="397"/>
      <c r="QIL136" s="397"/>
      <c r="QIM136" s="397"/>
      <c r="QIN136" s="397"/>
      <c r="QIO136" s="397"/>
      <c r="QIP136" s="397"/>
      <c r="QIQ136" s="397"/>
      <c r="QIR136" s="397"/>
      <c r="QIS136" s="397"/>
      <c r="QIT136" s="397"/>
      <c r="QIU136" s="397"/>
      <c r="QIV136" s="397"/>
      <c r="QIW136" s="397"/>
      <c r="QIX136" s="397"/>
      <c r="QIY136" s="397"/>
      <c r="QIZ136" s="397"/>
      <c r="QJA136" s="397"/>
      <c r="QJB136" s="397"/>
      <c r="QJC136" s="397"/>
      <c r="QJD136" s="397"/>
      <c r="QJE136" s="397"/>
      <c r="QJF136" s="397"/>
      <c r="QJG136" s="397"/>
      <c r="QJH136" s="397"/>
      <c r="QJI136" s="397"/>
      <c r="QJJ136" s="397"/>
      <c r="QJK136" s="397"/>
      <c r="QJL136" s="397"/>
      <c r="QJM136" s="397"/>
      <c r="QJN136" s="397"/>
      <c r="QJO136" s="397"/>
      <c r="QJP136" s="397"/>
      <c r="QJQ136" s="397"/>
      <c r="QJR136" s="397"/>
      <c r="QJS136" s="397"/>
      <c r="QJT136" s="397"/>
      <c r="QJU136" s="397"/>
      <c r="QJV136" s="397"/>
      <c r="QJW136" s="397"/>
      <c r="QJX136" s="397"/>
      <c r="QJY136" s="397"/>
      <c r="QJZ136" s="397"/>
      <c r="QKA136" s="397"/>
      <c r="QKB136" s="397"/>
      <c r="QKC136" s="397"/>
      <c r="QKD136" s="397"/>
      <c r="QKE136" s="397"/>
      <c r="QKF136" s="397"/>
      <c r="QKG136" s="397"/>
      <c r="QKH136" s="397"/>
      <c r="QKI136" s="397"/>
      <c r="QKJ136" s="397"/>
      <c r="QKK136" s="397"/>
      <c r="QKL136" s="397"/>
      <c r="QKM136" s="397"/>
      <c r="QKN136" s="397"/>
      <c r="QKO136" s="397"/>
      <c r="QKP136" s="397"/>
      <c r="QKQ136" s="397"/>
      <c r="QKR136" s="397"/>
      <c r="QKS136" s="397"/>
      <c r="QKT136" s="397"/>
      <c r="QKU136" s="397"/>
      <c r="QKV136" s="397"/>
      <c r="QKW136" s="397"/>
      <c r="QKX136" s="397"/>
      <c r="QKY136" s="397"/>
      <c r="QKZ136" s="397"/>
      <c r="QLA136" s="397"/>
      <c r="QLB136" s="397"/>
      <c r="QLC136" s="397"/>
      <c r="QLD136" s="397"/>
      <c r="QLE136" s="397"/>
      <c r="QLF136" s="397"/>
      <c r="QLG136" s="397"/>
      <c r="QLH136" s="397"/>
      <c r="QLI136" s="397"/>
      <c r="QLJ136" s="397"/>
      <c r="QLK136" s="397"/>
      <c r="QLL136" s="397"/>
      <c r="QLM136" s="397"/>
      <c r="QLN136" s="397"/>
      <c r="QLO136" s="397"/>
      <c r="QLP136" s="397"/>
      <c r="QLQ136" s="397"/>
      <c r="QLR136" s="397"/>
      <c r="QLS136" s="397"/>
      <c r="QLT136" s="397"/>
      <c r="QLU136" s="397"/>
      <c r="QLV136" s="397"/>
      <c r="QLW136" s="397"/>
      <c r="QLX136" s="397"/>
      <c r="QLY136" s="397"/>
      <c r="QLZ136" s="397"/>
      <c r="QMA136" s="397"/>
      <c r="QMB136" s="397"/>
      <c r="QMC136" s="397"/>
      <c r="QMD136" s="397"/>
      <c r="QME136" s="397"/>
      <c r="QMF136" s="397"/>
      <c r="QMG136" s="397"/>
      <c r="QMH136" s="397"/>
      <c r="QMI136" s="397"/>
      <c r="QMJ136" s="397"/>
      <c r="QMK136" s="397"/>
      <c r="QML136" s="397"/>
      <c r="QMM136" s="397"/>
      <c r="QMN136" s="397"/>
      <c r="QMO136" s="397"/>
      <c r="QMP136" s="397"/>
      <c r="QMQ136" s="397"/>
      <c r="QMR136" s="397"/>
      <c r="QMS136" s="397"/>
      <c r="QMT136" s="397"/>
      <c r="QMU136" s="397"/>
      <c r="QMV136" s="397"/>
      <c r="QMW136" s="397"/>
      <c r="QMX136" s="397"/>
      <c r="QMY136" s="397"/>
      <c r="QMZ136" s="397"/>
      <c r="QNA136" s="397"/>
      <c r="QNB136" s="397"/>
      <c r="QNC136" s="397"/>
      <c r="QND136" s="397"/>
      <c r="QNE136" s="397"/>
      <c r="QNF136" s="397"/>
      <c r="QNG136" s="397"/>
      <c r="QNH136" s="397"/>
      <c r="QNI136" s="397"/>
      <c r="QNJ136" s="397"/>
      <c r="QNK136" s="397"/>
      <c r="QNL136" s="397"/>
      <c r="QNM136" s="397"/>
      <c r="QNN136" s="397"/>
      <c r="QNO136" s="397"/>
      <c r="QNP136" s="397"/>
      <c r="QNQ136" s="397"/>
      <c r="QNR136" s="397"/>
      <c r="QNS136" s="397"/>
      <c r="QNT136" s="397"/>
      <c r="QNU136" s="397"/>
      <c r="QNV136" s="397"/>
      <c r="QNW136" s="397"/>
      <c r="QNX136" s="397"/>
      <c r="QNY136" s="397"/>
      <c r="QNZ136" s="397"/>
      <c r="QOA136" s="397"/>
      <c r="QOB136" s="397"/>
      <c r="QOC136" s="397"/>
      <c r="QOD136" s="397"/>
      <c r="QOE136" s="397"/>
      <c r="QOF136" s="397"/>
      <c r="QOG136" s="397"/>
      <c r="QOH136" s="397"/>
      <c r="QOI136" s="397"/>
      <c r="QOJ136" s="397"/>
      <c r="QOK136" s="397"/>
      <c r="QOL136" s="397"/>
      <c r="QOM136" s="397"/>
      <c r="QON136" s="397"/>
      <c r="QOO136" s="397"/>
      <c r="QOP136" s="397"/>
      <c r="QOQ136" s="397"/>
      <c r="QOR136" s="397"/>
      <c r="QOS136" s="397"/>
      <c r="QOT136" s="397"/>
      <c r="QOU136" s="397"/>
      <c r="QOV136" s="397"/>
      <c r="QOW136" s="397"/>
      <c r="QOX136" s="397"/>
      <c r="QOY136" s="397"/>
      <c r="QOZ136" s="397"/>
      <c r="QPA136" s="397"/>
      <c r="QPB136" s="397"/>
      <c r="QPC136" s="397"/>
      <c r="QPD136" s="397"/>
      <c r="QPE136" s="397"/>
      <c r="QPF136" s="397"/>
      <c r="QPG136" s="397"/>
      <c r="QPH136" s="397"/>
      <c r="QPI136" s="397"/>
      <c r="QPJ136" s="397"/>
      <c r="QPK136" s="397"/>
      <c r="QPL136" s="397"/>
      <c r="QPM136" s="397"/>
      <c r="QPN136" s="397"/>
      <c r="QPO136" s="397"/>
      <c r="QPP136" s="397"/>
      <c r="QPQ136" s="397"/>
      <c r="QPR136" s="397"/>
      <c r="QPS136" s="397"/>
      <c r="QPT136" s="397"/>
      <c r="QPU136" s="397"/>
      <c r="QPV136" s="397"/>
      <c r="QPW136" s="397"/>
      <c r="QPX136" s="397"/>
      <c r="QPY136" s="397"/>
      <c r="QPZ136" s="397"/>
      <c r="QQA136" s="397"/>
      <c r="QQB136" s="397"/>
      <c r="QQC136" s="397"/>
      <c r="QQD136" s="397"/>
      <c r="QQE136" s="397"/>
      <c r="QQF136" s="397"/>
      <c r="QQG136" s="397"/>
      <c r="QQH136" s="397"/>
      <c r="QQI136" s="397"/>
      <c r="QQJ136" s="397"/>
      <c r="QQK136" s="397"/>
      <c r="QQL136" s="397"/>
      <c r="QQM136" s="397"/>
      <c r="QQN136" s="397"/>
      <c r="QQO136" s="397"/>
      <c r="QQP136" s="397"/>
      <c r="QQQ136" s="397"/>
      <c r="QQR136" s="397"/>
      <c r="QQS136" s="397"/>
      <c r="QQT136" s="397"/>
      <c r="QQU136" s="397"/>
      <c r="QQV136" s="397"/>
      <c r="QQW136" s="397"/>
      <c r="QQX136" s="397"/>
      <c r="QQY136" s="397"/>
      <c r="QQZ136" s="397"/>
      <c r="QRA136" s="397"/>
      <c r="QRB136" s="397"/>
      <c r="QRC136" s="397"/>
      <c r="QRD136" s="397"/>
      <c r="QRE136" s="397"/>
      <c r="QRF136" s="397"/>
      <c r="QRG136" s="397"/>
      <c r="QRH136" s="397"/>
      <c r="QRI136" s="397"/>
      <c r="QRJ136" s="397"/>
      <c r="QRK136" s="397"/>
      <c r="QRL136" s="397"/>
      <c r="QRM136" s="397"/>
      <c r="QRN136" s="397"/>
      <c r="QRO136" s="397"/>
      <c r="QRP136" s="397"/>
      <c r="QRQ136" s="397"/>
      <c r="QRR136" s="397"/>
      <c r="QRS136" s="397"/>
      <c r="QRT136" s="397"/>
      <c r="QRU136" s="397"/>
      <c r="QRV136" s="397"/>
      <c r="QRW136" s="397"/>
      <c r="QRX136" s="397"/>
      <c r="QRY136" s="397"/>
      <c r="QRZ136" s="397"/>
      <c r="QSA136" s="397"/>
      <c r="QSB136" s="397"/>
      <c r="QSC136" s="397"/>
      <c r="QSD136" s="397"/>
      <c r="QSE136" s="397"/>
      <c r="QSF136" s="397"/>
      <c r="QSG136" s="397"/>
      <c r="QSH136" s="397"/>
      <c r="QSI136" s="397"/>
      <c r="QSJ136" s="397"/>
      <c r="QSK136" s="397"/>
      <c r="QSL136" s="397"/>
      <c r="QSM136" s="397"/>
      <c r="QSN136" s="397"/>
      <c r="QSO136" s="397"/>
      <c r="QSP136" s="397"/>
      <c r="QSQ136" s="397"/>
      <c r="QSR136" s="397"/>
      <c r="QSS136" s="397"/>
      <c r="QST136" s="397"/>
      <c r="QSU136" s="397"/>
      <c r="QSV136" s="397"/>
      <c r="QSW136" s="397"/>
      <c r="QSX136" s="397"/>
      <c r="QSY136" s="397"/>
      <c r="QSZ136" s="397"/>
      <c r="QTA136" s="397"/>
      <c r="QTB136" s="397"/>
      <c r="QTC136" s="397"/>
      <c r="QTD136" s="397"/>
      <c r="QTE136" s="397"/>
      <c r="QTF136" s="397"/>
      <c r="QTG136" s="397"/>
      <c r="QTH136" s="397"/>
      <c r="QTI136" s="397"/>
      <c r="QTJ136" s="397"/>
      <c r="QTK136" s="397"/>
      <c r="QTL136" s="397"/>
      <c r="QTM136" s="397"/>
      <c r="QTN136" s="397"/>
      <c r="QTO136" s="397"/>
      <c r="QTP136" s="397"/>
      <c r="QTQ136" s="397"/>
      <c r="QTR136" s="397"/>
      <c r="QTS136" s="397"/>
      <c r="QTT136" s="397"/>
      <c r="QTU136" s="397"/>
      <c r="QTV136" s="397"/>
      <c r="QTW136" s="397"/>
      <c r="QTX136" s="397"/>
      <c r="QTY136" s="397"/>
      <c r="QTZ136" s="397"/>
      <c r="QUA136" s="397"/>
      <c r="QUB136" s="397"/>
      <c r="QUC136" s="397"/>
      <c r="QUD136" s="397"/>
      <c r="QUE136" s="397"/>
      <c r="QUF136" s="397"/>
      <c r="QUG136" s="397"/>
      <c r="QUH136" s="397"/>
      <c r="QUI136" s="397"/>
      <c r="QUJ136" s="397"/>
      <c r="QUK136" s="397"/>
      <c r="QUL136" s="397"/>
      <c r="QUM136" s="397"/>
      <c r="QUN136" s="397"/>
      <c r="QUO136" s="397"/>
      <c r="QUP136" s="397"/>
      <c r="QUQ136" s="397"/>
      <c r="QUR136" s="397"/>
      <c r="QUS136" s="397"/>
      <c r="QUT136" s="397"/>
      <c r="QUU136" s="397"/>
      <c r="QUV136" s="397"/>
      <c r="QUW136" s="397"/>
      <c r="QUX136" s="397"/>
      <c r="QUY136" s="397"/>
      <c r="QUZ136" s="397"/>
      <c r="QVA136" s="397"/>
      <c r="QVB136" s="397"/>
      <c r="QVC136" s="397"/>
      <c r="QVD136" s="397"/>
      <c r="QVE136" s="397"/>
      <c r="QVF136" s="397"/>
      <c r="QVG136" s="397"/>
      <c r="QVH136" s="397"/>
      <c r="QVI136" s="397"/>
      <c r="QVJ136" s="397"/>
      <c r="QVK136" s="397"/>
      <c r="QVL136" s="397"/>
      <c r="QVM136" s="397"/>
      <c r="QVN136" s="397"/>
      <c r="QVO136" s="397"/>
      <c r="QVP136" s="397"/>
      <c r="QVQ136" s="397"/>
      <c r="QVR136" s="397"/>
      <c r="QVS136" s="397"/>
      <c r="QVT136" s="397"/>
      <c r="QVU136" s="397"/>
      <c r="QVV136" s="397"/>
      <c r="QVW136" s="397"/>
      <c r="QVX136" s="397"/>
      <c r="QVY136" s="397"/>
      <c r="QVZ136" s="397"/>
      <c r="QWA136" s="397"/>
      <c r="QWB136" s="397"/>
      <c r="QWC136" s="397"/>
      <c r="QWD136" s="397"/>
      <c r="QWE136" s="397"/>
      <c r="QWF136" s="397"/>
      <c r="QWG136" s="397"/>
      <c r="QWH136" s="397"/>
      <c r="QWI136" s="397"/>
      <c r="QWJ136" s="397"/>
      <c r="QWK136" s="397"/>
      <c r="QWL136" s="397"/>
      <c r="QWM136" s="397"/>
      <c r="QWN136" s="397"/>
      <c r="QWO136" s="397"/>
      <c r="QWP136" s="397"/>
      <c r="QWQ136" s="397"/>
      <c r="QWR136" s="397"/>
      <c r="QWS136" s="397"/>
      <c r="QWT136" s="397"/>
      <c r="QWU136" s="397"/>
      <c r="QWV136" s="397"/>
      <c r="QWW136" s="397"/>
      <c r="QWX136" s="397"/>
      <c r="QWY136" s="397"/>
      <c r="QWZ136" s="397"/>
      <c r="QXA136" s="397"/>
      <c r="QXB136" s="397"/>
      <c r="QXC136" s="397"/>
      <c r="QXD136" s="397"/>
      <c r="QXE136" s="397"/>
      <c r="QXF136" s="397"/>
      <c r="QXG136" s="397"/>
      <c r="QXH136" s="397"/>
      <c r="QXI136" s="397"/>
      <c r="QXJ136" s="397"/>
      <c r="QXK136" s="397"/>
      <c r="QXL136" s="397"/>
      <c r="QXM136" s="397"/>
      <c r="QXN136" s="397"/>
      <c r="QXO136" s="397"/>
      <c r="QXP136" s="397"/>
      <c r="QXQ136" s="397"/>
      <c r="QXR136" s="397"/>
      <c r="QXS136" s="397"/>
      <c r="QXT136" s="397"/>
      <c r="QXU136" s="397"/>
      <c r="QXV136" s="397"/>
      <c r="QXW136" s="397"/>
      <c r="QXX136" s="397"/>
      <c r="QXY136" s="397"/>
      <c r="QXZ136" s="397"/>
      <c r="QYA136" s="397"/>
      <c r="QYB136" s="397"/>
      <c r="QYC136" s="397"/>
      <c r="QYD136" s="397"/>
      <c r="QYE136" s="397"/>
      <c r="QYF136" s="397"/>
      <c r="QYG136" s="397"/>
      <c r="QYH136" s="397"/>
      <c r="QYI136" s="397"/>
      <c r="QYJ136" s="397"/>
      <c r="QYK136" s="397"/>
      <c r="QYL136" s="397"/>
      <c r="QYM136" s="397"/>
      <c r="QYN136" s="397"/>
      <c r="QYO136" s="397"/>
      <c r="QYP136" s="397"/>
      <c r="QYQ136" s="397"/>
      <c r="QYR136" s="397"/>
      <c r="QYS136" s="397"/>
      <c r="QYT136" s="397"/>
      <c r="QYU136" s="397"/>
      <c r="QYV136" s="397"/>
      <c r="QYW136" s="397"/>
      <c r="QYX136" s="397"/>
      <c r="QYY136" s="397"/>
      <c r="QYZ136" s="397"/>
      <c r="QZA136" s="397"/>
      <c r="QZB136" s="397"/>
      <c r="QZC136" s="397"/>
      <c r="QZD136" s="397"/>
      <c r="QZE136" s="397"/>
      <c r="QZF136" s="397"/>
      <c r="QZG136" s="397"/>
      <c r="QZH136" s="397"/>
      <c r="QZI136" s="397"/>
      <c r="QZJ136" s="397"/>
      <c r="QZK136" s="397"/>
      <c r="QZL136" s="397"/>
      <c r="QZM136" s="397"/>
      <c r="QZN136" s="397"/>
      <c r="QZO136" s="397"/>
      <c r="QZP136" s="397"/>
      <c r="QZQ136" s="397"/>
      <c r="QZR136" s="397"/>
      <c r="QZS136" s="397"/>
      <c r="QZT136" s="397"/>
      <c r="QZU136" s="397"/>
      <c r="QZV136" s="397"/>
      <c r="QZW136" s="397"/>
      <c r="QZX136" s="397"/>
      <c r="QZY136" s="397"/>
      <c r="QZZ136" s="397"/>
      <c r="RAA136" s="397"/>
      <c r="RAB136" s="397"/>
      <c r="RAC136" s="397"/>
      <c r="RAD136" s="397"/>
      <c r="RAE136" s="397"/>
      <c r="RAF136" s="397"/>
      <c r="RAG136" s="397"/>
      <c r="RAH136" s="397"/>
      <c r="RAI136" s="397"/>
      <c r="RAJ136" s="397"/>
      <c r="RAK136" s="397"/>
      <c r="RAL136" s="397"/>
      <c r="RAM136" s="397"/>
      <c r="RAN136" s="397"/>
      <c r="RAO136" s="397"/>
      <c r="RAP136" s="397"/>
      <c r="RAQ136" s="397"/>
      <c r="RAR136" s="397"/>
      <c r="RAS136" s="397"/>
      <c r="RAT136" s="397"/>
      <c r="RAU136" s="397"/>
      <c r="RAV136" s="397"/>
      <c r="RAW136" s="397"/>
      <c r="RAX136" s="397"/>
      <c r="RAY136" s="397"/>
      <c r="RAZ136" s="397"/>
      <c r="RBA136" s="397"/>
      <c r="RBB136" s="397"/>
      <c r="RBC136" s="397"/>
      <c r="RBD136" s="397"/>
      <c r="RBE136" s="397"/>
      <c r="RBF136" s="397"/>
      <c r="RBG136" s="397"/>
      <c r="RBH136" s="397"/>
      <c r="RBI136" s="397"/>
      <c r="RBJ136" s="397"/>
      <c r="RBK136" s="397"/>
      <c r="RBL136" s="397"/>
      <c r="RBM136" s="397"/>
      <c r="RBN136" s="397"/>
      <c r="RBO136" s="397"/>
      <c r="RBP136" s="397"/>
      <c r="RBQ136" s="397"/>
      <c r="RBR136" s="397"/>
      <c r="RBS136" s="397"/>
      <c r="RBT136" s="397"/>
      <c r="RBU136" s="397"/>
      <c r="RBV136" s="397"/>
      <c r="RBW136" s="397"/>
      <c r="RBX136" s="397"/>
      <c r="RBY136" s="397"/>
      <c r="RBZ136" s="397"/>
      <c r="RCA136" s="397"/>
      <c r="RCB136" s="397"/>
      <c r="RCC136" s="397"/>
      <c r="RCD136" s="397"/>
      <c r="RCE136" s="397"/>
      <c r="RCF136" s="397"/>
      <c r="RCG136" s="397"/>
      <c r="RCH136" s="397"/>
      <c r="RCI136" s="397"/>
      <c r="RCJ136" s="397"/>
      <c r="RCK136" s="397"/>
      <c r="RCL136" s="397"/>
      <c r="RCM136" s="397"/>
      <c r="RCN136" s="397"/>
      <c r="RCO136" s="397"/>
      <c r="RCP136" s="397"/>
      <c r="RCQ136" s="397"/>
      <c r="RCR136" s="397"/>
      <c r="RCS136" s="397"/>
      <c r="RCT136" s="397"/>
      <c r="RCU136" s="397"/>
      <c r="RCV136" s="397"/>
      <c r="RCW136" s="397"/>
      <c r="RCX136" s="397"/>
      <c r="RCY136" s="397"/>
      <c r="RCZ136" s="397"/>
      <c r="RDA136" s="397"/>
      <c r="RDB136" s="397"/>
      <c r="RDC136" s="397"/>
      <c r="RDD136" s="397"/>
      <c r="RDE136" s="397"/>
      <c r="RDF136" s="397"/>
      <c r="RDG136" s="397"/>
      <c r="RDH136" s="397"/>
      <c r="RDI136" s="397"/>
      <c r="RDJ136" s="397"/>
      <c r="RDK136" s="397"/>
      <c r="RDL136" s="397"/>
      <c r="RDM136" s="397"/>
      <c r="RDN136" s="397"/>
      <c r="RDO136" s="397"/>
      <c r="RDP136" s="397"/>
      <c r="RDQ136" s="397"/>
      <c r="RDR136" s="397"/>
      <c r="RDS136" s="397"/>
      <c r="RDT136" s="397"/>
      <c r="RDU136" s="397"/>
      <c r="RDV136" s="397"/>
      <c r="RDW136" s="397"/>
      <c r="RDX136" s="397"/>
      <c r="RDY136" s="397"/>
      <c r="RDZ136" s="397"/>
      <c r="REA136" s="397"/>
      <c r="REB136" s="397"/>
      <c r="REC136" s="397"/>
      <c r="RED136" s="397"/>
      <c r="REE136" s="397"/>
      <c r="REF136" s="397"/>
      <c r="REG136" s="397"/>
      <c r="REH136" s="397"/>
      <c r="REI136" s="397"/>
      <c r="REJ136" s="397"/>
      <c r="REK136" s="397"/>
      <c r="REL136" s="397"/>
      <c r="REM136" s="397"/>
      <c r="REN136" s="397"/>
      <c r="REO136" s="397"/>
      <c r="REP136" s="397"/>
      <c r="REQ136" s="397"/>
      <c r="RER136" s="397"/>
      <c r="RES136" s="397"/>
      <c r="RET136" s="397"/>
      <c r="REU136" s="397"/>
      <c r="REV136" s="397"/>
      <c r="REW136" s="397"/>
      <c r="REX136" s="397"/>
      <c r="REY136" s="397"/>
      <c r="REZ136" s="397"/>
      <c r="RFA136" s="397"/>
      <c r="RFB136" s="397"/>
      <c r="RFC136" s="397"/>
      <c r="RFD136" s="397"/>
      <c r="RFE136" s="397"/>
      <c r="RFF136" s="397"/>
      <c r="RFG136" s="397"/>
      <c r="RFH136" s="397"/>
      <c r="RFI136" s="397"/>
      <c r="RFJ136" s="397"/>
      <c r="RFK136" s="397"/>
      <c r="RFL136" s="397"/>
      <c r="RFM136" s="397"/>
      <c r="RFN136" s="397"/>
      <c r="RFO136" s="397"/>
      <c r="RFP136" s="397"/>
      <c r="RFQ136" s="397"/>
      <c r="RFR136" s="397"/>
      <c r="RFS136" s="397"/>
      <c r="RFT136" s="397"/>
      <c r="RFU136" s="397"/>
      <c r="RFV136" s="397"/>
      <c r="RFW136" s="397"/>
      <c r="RFX136" s="397"/>
      <c r="RFY136" s="397"/>
      <c r="RFZ136" s="397"/>
      <c r="RGA136" s="397"/>
      <c r="RGB136" s="397"/>
      <c r="RGC136" s="397"/>
      <c r="RGD136" s="397"/>
      <c r="RGE136" s="397"/>
      <c r="RGF136" s="397"/>
      <c r="RGG136" s="397"/>
      <c r="RGH136" s="397"/>
      <c r="RGI136" s="397"/>
      <c r="RGJ136" s="397"/>
      <c r="RGK136" s="397"/>
      <c r="RGL136" s="397"/>
      <c r="RGM136" s="397"/>
      <c r="RGN136" s="397"/>
      <c r="RGO136" s="397"/>
      <c r="RGP136" s="397"/>
      <c r="RGQ136" s="397"/>
      <c r="RGR136" s="397"/>
      <c r="RGS136" s="397"/>
      <c r="RGT136" s="397"/>
      <c r="RGU136" s="397"/>
      <c r="RGV136" s="397"/>
      <c r="RGW136" s="397"/>
      <c r="RGX136" s="397"/>
      <c r="RGY136" s="397"/>
      <c r="RGZ136" s="397"/>
      <c r="RHA136" s="397"/>
      <c r="RHB136" s="397"/>
      <c r="RHC136" s="397"/>
      <c r="RHD136" s="397"/>
      <c r="RHE136" s="397"/>
      <c r="RHF136" s="397"/>
      <c r="RHG136" s="397"/>
      <c r="RHH136" s="397"/>
      <c r="RHI136" s="397"/>
      <c r="RHJ136" s="397"/>
      <c r="RHK136" s="397"/>
      <c r="RHL136" s="397"/>
      <c r="RHM136" s="397"/>
      <c r="RHN136" s="397"/>
      <c r="RHO136" s="397"/>
      <c r="RHP136" s="397"/>
      <c r="RHQ136" s="397"/>
      <c r="RHR136" s="397"/>
      <c r="RHS136" s="397"/>
      <c r="RHT136" s="397"/>
      <c r="RHU136" s="397"/>
      <c r="RHV136" s="397"/>
      <c r="RHW136" s="397"/>
      <c r="RHX136" s="397"/>
      <c r="RHY136" s="397"/>
      <c r="RHZ136" s="397"/>
      <c r="RIA136" s="397"/>
      <c r="RIB136" s="397"/>
      <c r="RIC136" s="397"/>
      <c r="RID136" s="397"/>
      <c r="RIE136" s="397"/>
      <c r="RIF136" s="397"/>
      <c r="RIG136" s="397"/>
      <c r="RIH136" s="397"/>
      <c r="RII136" s="397"/>
      <c r="RIJ136" s="397"/>
      <c r="RIK136" s="397"/>
      <c r="RIL136" s="397"/>
      <c r="RIM136" s="397"/>
      <c r="RIN136" s="397"/>
      <c r="RIO136" s="397"/>
      <c r="RIP136" s="397"/>
      <c r="RIQ136" s="397"/>
      <c r="RIR136" s="397"/>
      <c r="RIS136" s="397"/>
      <c r="RIT136" s="397"/>
      <c r="RIU136" s="397"/>
      <c r="RIV136" s="397"/>
      <c r="RIW136" s="397"/>
      <c r="RIX136" s="397"/>
      <c r="RIY136" s="397"/>
      <c r="RIZ136" s="397"/>
      <c r="RJA136" s="397"/>
      <c r="RJB136" s="397"/>
      <c r="RJC136" s="397"/>
      <c r="RJD136" s="397"/>
      <c r="RJE136" s="397"/>
      <c r="RJF136" s="397"/>
      <c r="RJG136" s="397"/>
      <c r="RJH136" s="397"/>
      <c r="RJI136" s="397"/>
      <c r="RJJ136" s="397"/>
      <c r="RJK136" s="397"/>
      <c r="RJL136" s="397"/>
      <c r="RJM136" s="397"/>
      <c r="RJN136" s="397"/>
      <c r="RJO136" s="397"/>
      <c r="RJP136" s="397"/>
      <c r="RJQ136" s="397"/>
      <c r="RJR136" s="397"/>
      <c r="RJS136" s="397"/>
      <c r="RJT136" s="397"/>
      <c r="RJU136" s="397"/>
      <c r="RJV136" s="397"/>
      <c r="RJW136" s="397"/>
      <c r="RJX136" s="397"/>
      <c r="RJY136" s="397"/>
      <c r="RJZ136" s="397"/>
      <c r="RKA136" s="397"/>
      <c r="RKB136" s="397"/>
      <c r="RKC136" s="397"/>
      <c r="RKD136" s="397"/>
      <c r="RKE136" s="397"/>
      <c r="RKF136" s="397"/>
      <c r="RKG136" s="397"/>
      <c r="RKH136" s="397"/>
      <c r="RKI136" s="397"/>
      <c r="RKJ136" s="397"/>
      <c r="RKK136" s="397"/>
      <c r="RKL136" s="397"/>
      <c r="RKM136" s="397"/>
      <c r="RKN136" s="397"/>
      <c r="RKO136" s="397"/>
      <c r="RKP136" s="397"/>
      <c r="RKQ136" s="397"/>
      <c r="RKR136" s="397"/>
      <c r="RKS136" s="397"/>
      <c r="RKT136" s="397"/>
      <c r="RKU136" s="397"/>
      <c r="RKV136" s="397"/>
      <c r="RKW136" s="397"/>
      <c r="RKX136" s="397"/>
      <c r="RKY136" s="397"/>
      <c r="RKZ136" s="397"/>
      <c r="RLA136" s="397"/>
      <c r="RLB136" s="397"/>
      <c r="RLC136" s="397"/>
      <c r="RLD136" s="397"/>
      <c r="RLE136" s="397"/>
      <c r="RLF136" s="397"/>
      <c r="RLG136" s="397"/>
      <c r="RLH136" s="397"/>
      <c r="RLI136" s="397"/>
      <c r="RLJ136" s="397"/>
      <c r="RLK136" s="397"/>
      <c r="RLL136" s="397"/>
      <c r="RLM136" s="397"/>
      <c r="RLN136" s="397"/>
      <c r="RLO136" s="397"/>
      <c r="RLP136" s="397"/>
      <c r="RLQ136" s="397"/>
      <c r="RLR136" s="397"/>
      <c r="RLS136" s="397"/>
      <c r="RLT136" s="397"/>
      <c r="RLU136" s="397"/>
      <c r="RLV136" s="397"/>
      <c r="RLW136" s="397"/>
      <c r="RLX136" s="397"/>
      <c r="RLY136" s="397"/>
      <c r="RLZ136" s="397"/>
      <c r="RMA136" s="397"/>
      <c r="RMB136" s="397"/>
      <c r="RMC136" s="397"/>
      <c r="RMD136" s="397"/>
      <c r="RME136" s="397"/>
      <c r="RMF136" s="397"/>
      <c r="RMG136" s="397"/>
      <c r="RMH136" s="397"/>
      <c r="RMI136" s="397"/>
      <c r="RMJ136" s="397"/>
      <c r="RMK136" s="397"/>
      <c r="RML136" s="397"/>
      <c r="RMM136" s="397"/>
      <c r="RMN136" s="397"/>
      <c r="RMO136" s="397"/>
      <c r="RMP136" s="397"/>
      <c r="RMQ136" s="397"/>
      <c r="RMR136" s="397"/>
      <c r="RMS136" s="397"/>
      <c r="RMT136" s="397"/>
      <c r="RMU136" s="397"/>
      <c r="RMV136" s="397"/>
      <c r="RMW136" s="397"/>
      <c r="RMX136" s="397"/>
      <c r="RMY136" s="397"/>
      <c r="RMZ136" s="397"/>
      <c r="RNA136" s="397"/>
      <c r="RNB136" s="397"/>
      <c r="RNC136" s="397"/>
      <c r="RND136" s="397"/>
      <c r="RNE136" s="397"/>
      <c r="RNF136" s="397"/>
      <c r="RNG136" s="397"/>
      <c r="RNH136" s="397"/>
      <c r="RNI136" s="397"/>
      <c r="RNJ136" s="397"/>
      <c r="RNK136" s="397"/>
      <c r="RNL136" s="397"/>
      <c r="RNM136" s="397"/>
      <c r="RNN136" s="397"/>
      <c r="RNO136" s="397"/>
      <c r="RNP136" s="397"/>
      <c r="RNQ136" s="397"/>
      <c r="RNR136" s="397"/>
      <c r="RNS136" s="397"/>
      <c r="RNT136" s="397"/>
      <c r="RNU136" s="397"/>
      <c r="RNV136" s="397"/>
      <c r="RNW136" s="397"/>
      <c r="RNX136" s="397"/>
      <c r="RNY136" s="397"/>
      <c r="RNZ136" s="397"/>
      <c r="ROA136" s="397"/>
      <c r="ROB136" s="397"/>
      <c r="ROC136" s="397"/>
      <c r="ROD136" s="397"/>
      <c r="ROE136" s="397"/>
      <c r="ROF136" s="397"/>
      <c r="ROG136" s="397"/>
      <c r="ROH136" s="397"/>
      <c r="ROI136" s="397"/>
      <c r="ROJ136" s="397"/>
      <c r="ROK136" s="397"/>
      <c r="ROL136" s="397"/>
      <c r="ROM136" s="397"/>
      <c r="RON136" s="397"/>
      <c r="ROO136" s="397"/>
      <c r="ROP136" s="397"/>
      <c r="ROQ136" s="397"/>
      <c r="ROR136" s="397"/>
      <c r="ROS136" s="397"/>
      <c r="ROT136" s="397"/>
      <c r="ROU136" s="397"/>
      <c r="ROV136" s="397"/>
      <c r="ROW136" s="397"/>
      <c r="ROX136" s="397"/>
      <c r="ROY136" s="397"/>
      <c r="ROZ136" s="397"/>
      <c r="RPA136" s="397"/>
      <c r="RPB136" s="397"/>
      <c r="RPC136" s="397"/>
      <c r="RPD136" s="397"/>
      <c r="RPE136" s="397"/>
      <c r="RPF136" s="397"/>
      <c r="RPG136" s="397"/>
      <c r="RPH136" s="397"/>
      <c r="RPI136" s="397"/>
      <c r="RPJ136" s="397"/>
      <c r="RPK136" s="397"/>
      <c r="RPL136" s="397"/>
      <c r="RPM136" s="397"/>
      <c r="RPN136" s="397"/>
      <c r="RPO136" s="397"/>
      <c r="RPP136" s="397"/>
      <c r="RPQ136" s="397"/>
      <c r="RPR136" s="397"/>
      <c r="RPS136" s="397"/>
      <c r="RPT136" s="397"/>
      <c r="RPU136" s="397"/>
      <c r="RPV136" s="397"/>
      <c r="RPW136" s="397"/>
      <c r="RPX136" s="397"/>
      <c r="RPY136" s="397"/>
      <c r="RPZ136" s="397"/>
      <c r="RQA136" s="397"/>
      <c r="RQB136" s="397"/>
      <c r="RQC136" s="397"/>
      <c r="RQD136" s="397"/>
      <c r="RQE136" s="397"/>
      <c r="RQF136" s="397"/>
      <c r="RQG136" s="397"/>
      <c r="RQH136" s="397"/>
      <c r="RQI136" s="397"/>
      <c r="RQJ136" s="397"/>
      <c r="RQK136" s="397"/>
      <c r="RQL136" s="397"/>
      <c r="RQM136" s="397"/>
      <c r="RQN136" s="397"/>
      <c r="RQO136" s="397"/>
      <c r="RQP136" s="397"/>
      <c r="RQQ136" s="397"/>
      <c r="RQR136" s="397"/>
      <c r="RQS136" s="397"/>
      <c r="RQT136" s="397"/>
      <c r="RQU136" s="397"/>
      <c r="RQV136" s="397"/>
      <c r="RQW136" s="397"/>
      <c r="RQX136" s="397"/>
      <c r="RQY136" s="397"/>
      <c r="RQZ136" s="397"/>
      <c r="RRA136" s="397"/>
      <c r="RRB136" s="397"/>
      <c r="RRC136" s="397"/>
      <c r="RRD136" s="397"/>
      <c r="RRE136" s="397"/>
      <c r="RRF136" s="397"/>
      <c r="RRG136" s="397"/>
      <c r="RRH136" s="397"/>
      <c r="RRI136" s="397"/>
      <c r="RRJ136" s="397"/>
      <c r="RRK136" s="397"/>
      <c r="RRL136" s="397"/>
      <c r="RRM136" s="397"/>
      <c r="RRN136" s="397"/>
      <c r="RRO136" s="397"/>
      <c r="RRP136" s="397"/>
      <c r="RRQ136" s="397"/>
      <c r="RRR136" s="397"/>
      <c r="RRS136" s="397"/>
      <c r="RRT136" s="397"/>
      <c r="RRU136" s="397"/>
      <c r="RRV136" s="397"/>
      <c r="RRW136" s="397"/>
      <c r="RRX136" s="397"/>
      <c r="RRY136" s="397"/>
      <c r="RRZ136" s="397"/>
      <c r="RSA136" s="397"/>
      <c r="RSB136" s="397"/>
      <c r="RSC136" s="397"/>
      <c r="RSD136" s="397"/>
      <c r="RSE136" s="397"/>
      <c r="RSF136" s="397"/>
      <c r="RSG136" s="397"/>
      <c r="RSH136" s="397"/>
      <c r="RSI136" s="397"/>
      <c r="RSJ136" s="397"/>
      <c r="RSK136" s="397"/>
      <c r="RSL136" s="397"/>
      <c r="RSM136" s="397"/>
      <c r="RSN136" s="397"/>
      <c r="RSO136" s="397"/>
      <c r="RSP136" s="397"/>
      <c r="RSQ136" s="397"/>
      <c r="RSR136" s="397"/>
      <c r="RSS136" s="397"/>
      <c r="RST136" s="397"/>
      <c r="RSU136" s="397"/>
      <c r="RSV136" s="397"/>
      <c r="RSW136" s="397"/>
      <c r="RSX136" s="397"/>
      <c r="RSY136" s="397"/>
      <c r="RSZ136" s="397"/>
      <c r="RTA136" s="397"/>
      <c r="RTB136" s="397"/>
      <c r="RTC136" s="397"/>
      <c r="RTD136" s="397"/>
      <c r="RTE136" s="397"/>
      <c r="RTF136" s="397"/>
      <c r="RTG136" s="397"/>
      <c r="RTH136" s="397"/>
      <c r="RTI136" s="397"/>
      <c r="RTJ136" s="397"/>
      <c r="RTK136" s="397"/>
      <c r="RTL136" s="397"/>
      <c r="RTM136" s="397"/>
      <c r="RTN136" s="397"/>
      <c r="RTO136" s="397"/>
      <c r="RTP136" s="397"/>
      <c r="RTQ136" s="397"/>
      <c r="RTR136" s="397"/>
      <c r="RTS136" s="397"/>
      <c r="RTT136" s="397"/>
      <c r="RTU136" s="397"/>
      <c r="RTV136" s="397"/>
      <c r="RTW136" s="397"/>
      <c r="RTX136" s="397"/>
      <c r="RTY136" s="397"/>
      <c r="RTZ136" s="397"/>
      <c r="RUA136" s="397"/>
      <c r="RUB136" s="397"/>
      <c r="RUC136" s="397"/>
      <c r="RUD136" s="397"/>
      <c r="RUE136" s="397"/>
      <c r="RUF136" s="397"/>
      <c r="RUG136" s="397"/>
      <c r="RUH136" s="397"/>
      <c r="RUI136" s="397"/>
      <c r="RUJ136" s="397"/>
      <c r="RUK136" s="397"/>
      <c r="RUL136" s="397"/>
      <c r="RUM136" s="397"/>
      <c r="RUN136" s="397"/>
      <c r="RUO136" s="397"/>
      <c r="RUP136" s="397"/>
      <c r="RUQ136" s="397"/>
      <c r="RUR136" s="397"/>
      <c r="RUS136" s="397"/>
      <c r="RUT136" s="397"/>
      <c r="RUU136" s="397"/>
      <c r="RUV136" s="397"/>
      <c r="RUW136" s="397"/>
      <c r="RUX136" s="397"/>
      <c r="RUY136" s="397"/>
      <c r="RUZ136" s="397"/>
      <c r="RVA136" s="397"/>
      <c r="RVB136" s="397"/>
      <c r="RVC136" s="397"/>
      <c r="RVD136" s="397"/>
      <c r="RVE136" s="397"/>
      <c r="RVF136" s="397"/>
      <c r="RVG136" s="397"/>
      <c r="RVH136" s="397"/>
      <c r="RVI136" s="397"/>
      <c r="RVJ136" s="397"/>
      <c r="RVK136" s="397"/>
      <c r="RVL136" s="397"/>
      <c r="RVM136" s="397"/>
      <c r="RVN136" s="397"/>
      <c r="RVO136" s="397"/>
      <c r="RVP136" s="397"/>
      <c r="RVQ136" s="397"/>
      <c r="RVR136" s="397"/>
      <c r="RVS136" s="397"/>
      <c r="RVT136" s="397"/>
      <c r="RVU136" s="397"/>
      <c r="RVV136" s="397"/>
      <c r="RVW136" s="397"/>
      <c r="RVX136" s="397"/>
      <c r="RVY136" s="397"/>
      <c r="RVZ136" s="397"/>
      <c r="RWA136" s="397"/>
      <c r="RWB136" s="397"/>
      <c r="RWC136" s="397"/>
      <c r="RWD136" s="397"/>
      <c r="RWE136" s="397"/>
      <c r="RWF136" s="397"/>
      <c r="RWG136" s="397"/>
      <c r="RWH136" s="397"/>
      <c r="RWI136" s="397"/>
      <c r="RWJ136" s="397"/>
      <c r="RWK136" s="397"/>
      <c r="RWL136" s="397"/>
      <c r="RWM136" s="397"/>
      <c r="RWN136" s="397"/>
      <c r="RWO136" s="397"/>
      <c r="RWP136" s="397"/>
      <c r="RWQ136" s="397"/>
      <c r="RWR136" s="397"/>
      <c r="RWS136" s="397"/>
      <c r="RWT136" s="397"/>
      <c r="RWU136" s="397"/>
      <c r="RWV136" s="397"/>
      <c r="RWW136" s="397"/>
      <c r="RWX136" s="397"/>
      <c r="RWY136" s="397"/>
      <c r="RWZ136" s="397"/>
      <c r="RXA136" s="397"/>
      <c r="RXB136" s="397"/>
      <c r="RXC136" s="397"/>
      <c r="RXD136" s="397"/>
      <c r="RXE136" s="397"/>
      <c r="RXF136" s="397"/>
      <c r="RXG136" s="397"/>
      <c r="RXH136" s="397"/>
      <c r="RXI136" s="397"/>
      <c r="RXJ136" s="397"/>
      <c r="RXK136" s="397"/>
      <c r="RXL136" s="397"/>
      <c r="RXM136" s="397"/>
      <c r="RXN136" s="397"/>
      <c r="RXO136" s="397"/>
      <c r="RXP136" s="397"/>
      <c r="RXQ136" s="397"/>
      <c r="RXR136" s="397"/>
      <c r="RXS136" s="397"/>
      <c r="RXT136" s="397"/>
      <c r="RXU136" s="397"/>
      <c r="RXV136" s="397"/>
      <c r="RXW136" s="397"/>
      <c r="RXX136" s="397"/>
      <c r="RXY136" s="397"/>
      <c r="RXZ136" s="397"/>
      <c r="RYA136" s="397"/>
      <c r="RYB136" s="397"/>
      <c r="RYC136" s="397"/>
      <c r="RYD136" s="397"/>
      <c r="RYE136" s="397"/>
      <c r="RYF136" s="397"/>
      <c r="RYG136" s="397"/>
      <c r="RYH136" s="397"/>
      <c r="RYI136" s="397"/>
      <c r="RYJ136" s="397"/>
      <c r="RYK136" s="397"/>
      <c r="RYL136" s="397"/>
      <c r="RYM136" s="397"/>
      <c r="RYN136" s="397"/>
      <c r="RYO136" s="397"/>
      <c r="RYP136" s="397"/>
      <c r="RYQ136" s="397"/>
      <c r="RYR136" s="397"/>
      <c r="RYS136" s="397"/>
      <c r="RYT136" s="397"/>
      <c r="RYU136" s="397"/>
      <c r="RYV136" s="397"/>
      <c r="RYW136" s="397"/>
      <c r="RYX136" s="397"/>
      <c r="RYY136" s="397"/>
      <c r="RYZ136" s="397"/>
      <c r="RZA136" s="397"/>
      <c r="RZB136" s="397"/>
      <c r="RZC136" s="397"/>
      <c r="RZD136" s="397"/>
      <c r="RZE136" s="397"/>
      <c r="RZF136" s="397"/>
      <c r="RZG136" s="397"/>
      <c r="RZH136" s="397"/>
      <c r="RZI136" s="397"/>
      <c r="RZJ136" s="397"/>
      <c r="RZK136" s="397"/>
      <c r="RZL136" s="397"/>
      <c r="RZM136" s="397"/>
      <c r="RZN136" s="397"/>
      <c r="RZO136" s="397"/>
      <c r="RZP136" s="397"/>
      <c r="RZQ136" s="397"/>
      <c r="RZR136" s="397"/>
      <c r="RZS136" s="397"/>
      <c r="RZT136" s="397"/>
      <c r="RZU136" s="397"/>
      <c r="RZV136" s="397"/>
      <c r="RZW136" s="397"/>
      <c r="RZX136" s="397"/>
      <c r="RZY136" s="397"/>
      <c r="RZZ136" s="397"/>
      <c r="SAA136" s="397"/>
      <c r="SAB136" s="397"/>
      <c r="SAC136" s="397"/>
      <c r="SAD136" s="397"/>
      <c r="SAE136" s="397"/>
      <c r="SAF136" s="397"/>
      <c r="SAG136" s="397"/>
      <c r="SAH136" s="397"/>
      <c r="SAI136" s="397"/>
      <c r="SAJ136" s="397"/>
      <c r="SAK136" s="397"/>
      <c r="SAL136" s="397"/>
      <c r="SAM136" s="397"/>
      <c r="SAN136" s="397"/>
      <c r="SAO136" s="397"/>
      <c r="SAP136" s="397"/>
      <c r="SAQ136" s="397"/>
      <c r="SAR136" s="397"/>
      <c r="SAS136" s="397"/>
      <c r="SAT136" s="397"/>
      <c r="SAU136" s="397"/>
      <c r="SAV136" s="397"/>
      <c r="SAW136" s="397"/>
      <c r="SAX136" s="397"/>
      <c r="SAY136" s="397"/>
      <c r="SAZ136" s="397"/>
      <c r="SBA136" s="397"/>
      <c r="SBB136" s="397"/>
      <c r="SBC136" s="397"/>
      <c r="SBD136" s="397"/>
      <c r="SBE136" s="397"/>
      <c r="SBF136" s="397"/>
      <c r="SBG136" s="397"/>
      <c r="SBH136" s="397"/>
      <c r="SBI136" s="397"/>
      <c r="SBJ136" s="397"/>
      <c r="SBK136" s="397"/>
      <c r="SBL136" s="397"/>
      <c r="SBM136" s="397"/>
      <c r="SBN136" s="397"/>
      <c r="SBO136" s="397"/>
      <c r="SBP136" s="397"/>
      <c r="SBQ136" s="397"/>
      <c r="SBR136" s="397"/>
      <c r="SBS136" s="397"/>
      <c r="SBT136" s="397"/>
      <c r="SBU136" s="397"/>
      <c r="SBV136" s="397"/>
      <c r="SBW136" s="397"/>
      <c r="SBX136" s="397"/>
      <c r="SBY136" s="397"/>
      <c r="SBZ136" s="397"/>
      <c r="SCA136" s="397"/>
      <c r="SCB136" s="397"/>
      <c r="SCC136" s="397"/>
      <c r="SCD136" s="397"/>
      <c r="SCE136" s="397"/>
      <c r="SCF136" s="397"/>
      <c r="SCG136" s="397"/>
      <c r="SCH136" s="397"/>
      <c r="SCI136" s="397"/>
      <c r="SCJ136" s="397"/>
      <c r="SCK136" s="397"/>
      <c r="SCL136" s="397"/>
      <c r="SCM136" s="397"/>
      <c r="SCN136" s="397"/>
      <c r="SCO136" s="397"/>
      <c r="SCP136" s="397"/>
      <c r="SCQ136" s="397"/>
      <c r="SCR136" s="397"/>
      <c r="SCS136" s="397"/>
      <c r="SCT136" s="397"/>
      <c r="SCU136" s="397"/>
      <c r="SCV136" s="397"/>
      <c r="SCW136" s="397"/>
      <c r="SCX136" s="397"/>
      <c r="SCY136" s="397"/>
      <c r="SCZ136" s="397"/>
      <c r="SDA136" s="397"/>
      <c r="SDB136" s="397"/>
      <c r="SDC136" s="397"/>
      <c r="SDD136" s="397"/>
      <c r="SDE136" s="397"/>
      <c r="SDF136" s="397"/>
      <c r="SDG136" s="397"/>
      <c r="SDH136" s="397"/>
      <c r="SDI136" s="397"/>
      <c r="SDJ136" s="397"/>
      <c r="SDK136" s="397"/>
      <c r="SDL136" s="397"/>
      <c r="SDM136" s="397"/>
      <c r="SDN136" s="397"/>
      <c r="SDO136" s="397"/>
      <c r="SDP136" s="397"/>
      <c r="SDQ136" s="397"/>
      <c r="SDR136" s="397"/>
      <c r="SDS136" s="397"/>
      <c r="SDT136" s="397"/>
      <c r="SDU136" s="397"/>
      <c r="SDV136" s="397"/>
      <c r="SDW136" s="397"/>
      <c r="SDX136" s="397"/>
      <c r="SDY136" s="397"/>
      <c r="SDZ136" s="397"/>
      <c r="SEA136" s="397"/>
      <c r="SEB136" s="397"/>
      <c r="SEC136" s="397"/>
      <c r="SED136" s="397"/>
      <c r="SEE136" s="397"/>
      <c r="SEF136" s="397"/>
      <c r="SEG136" s="397"/>
      <c r="SEH136" s="397"/>
      <c r="SEI136" s="397"/>
      <c r="SEJ136" s="397"/>
      <c r="SEK136" s="397"/>
      <c r="SEL136" s="397"/>
      <c r="SEM136" s="397"/>
      <c r="SEN136" s="397"/>
      <c r="SEO136" s="397"/>
      <c r="SEP136" s="397"/>
      <c r="SEQ136" s="397"/>
      <c r="SER136" s="397"/>
      <c r="SES136" s="397"/>
      <c r="SET136" s="397"/>
      <c r="SEU136" s="397"/>
      <c r="SEV136" s="397"/>
      <c r="SEW136" s="397"/>
      <c r="SEX136" s="397"/>
      <c r="SEY136" s="397"/>
      <c r="SEZ136" s="397"/>
      <c r="SFA136" s="397"/>
      <c r="SFB136" s="397"/>
      <c r="SFC136" s="397"/>
      <c r="SFD136" s="397"/>
      <c r="SFE136" s="397"/>
      <c r="SFF136" s="397"/>
      <c r="SFG136" s="397"/>
      <c r="SFH136" s="397"/>
      <c r="SFI136" s="397"/>
      <c r="SFJ136" s="397"/>
      <c r="SFK136" s="397"/>
      <c r="SFL136" s="397"/>
      <c r="SFM136" s="397"/>
      <c r="SFN136" s="397"/>
      <c r="SFO136" s="397"/>
      <c r="SFP136" s="397"/>
      <c r="SFQ136" s="397"/>
      <c r="SFR136" s="397"/>
      <c r="SFS136" s="397"/>
      <c r="SFT136" s="397"/>
      <c r="SFU136" s="397"/>
      <c r="SFV136" s="397"/>
      <c r="SFW136" s="397"/>
      <c r="SFX136" s="397"/>
      <c r="SFY136" s="397"/>
      <c r="SFZ136" s="397"/>
      <c r="SGA136" s="397"/>
      <c r="SGB136" s="397"/>
      <c r="SGC136" s="397"/>
      <c r="SGD136" s="397"/>
      <c r="SGE136" s="397"/>
      <c r="SGF136" s="397"/>
      <c r="SGG136" s="397"/>
      <c r="SGH136" s="397"/>
      <c r="SGI136" s="397"/>
      <c r="SGJ136" s="397"/>
      <c r="SGK136" s="397"/>
      <c r="SGL136" s="397"/>
      <c r="SGM136" s="397"/>
      <c r="SGN136" s="397"/>
      <c r="SGO136" s="397"/>
      <c r="SGP136" s="397"/>
      <c r="SGQ136" s="397"/>
      <c r="SGR136" s="397"/>
      <c r="SGS136" s="397"/>
      <c r="SGT136" s="397"/>
      <c r="SGU136" s="397"/>
      <c r="SGV136" s="397"/>
      <c r="SGW136" s="397"/>
      <c r="SGX136" s="397"/>
      <c r="SGY136" s="397"/>
      <c r="SGZ136" s="397"/>
      <c r="SHA136" s="397"/>
      <c r="SHB136" s="397"/>
      <c r="SHC136" s="397"/>
      <c r="SHD136" s="397"/>
      <c r="SHE136" s="397"/>
      <c r="SHF136" s="397"/>
      <c r="SHG136" s="397"/>
      <c r="SHH136" s="397"/>
      <c r="SHI136" s="397"/>
      <c r="SHJ136" s="397"/>
      <c r="SHK136" s="397"/>
      <c r="SHL136" s="397"/>
      <c r="SHM136" s="397"/>
      <c r="SHN136" s="397"/>
      <c r="SHO136" s="397"/>
      <c r="SHP136" s="397"/>
      <c r="SHQ136" s="397"/>
      <c r="SHR136" s="397"/>
      <c r="SHS136" s="397"/>
      <c r="SHT136" s="397"/>
      <c r="SHU136" s="397"/>
      <c r="SHV136" s="397"/>
      <c r="SHW136" s="397"/>
      <c r="SHX136" s="397"/>
      <c r="SHY136" s="397"/>
      <c r="SHZ136" s="397"/>
      <c r="SIA136" s="397"/>
      <c r="SIB136" s="397"/>
      <c r="SIC136" s="397"/>
      <c r="SID136" s="397"/>
      <c r="SIE136" s="397"/>
      <c r="SIF136" s="397"/>
      <c r="SIG136" s="397"/>
      <c r="SIH136" s="397"/>
      <c r="SII136" s="397"/>
      <c r="SIJ136" s="397"/>
      <c r="SIK136" s="397"/>
      <c r="SIL136" s="397"/>
      <c r="SIM136" s="397"/>
      <c r="SIN136" s="397"/>
      <c r="SIO136" s="397"/>
      <c r="SIP136" s="397"/>
      <c r="SIQ136" s="397"/>
      <c r="SIR136" s="397"/>
      <c r="SIS136" s="397"/>
      <c r="SIT136" s="397"/>
      <c r="SIU136" s="397"/>
      <c r="SIV136" s="397"/>
      <c r="SIW136" s="397"/>
      <c r="SIX136" s="397"/>
      <c r="SIY136" s="397"/>
      <c r="SIZ136" s="397"/>
      <c r="SJA136" s="397"/>
      <c r="SJB136" s="397"/>
      <c r="SJC136" s="397"/>
      <c r="SJD136" s="397"/>
      <c r="SJE136" s="397"/>
      <c r="SJF136" s="397"/>
      <c r="SJG136" s="397"/>
      <c r="SJH136" s="397"/>
      <c r="SJI136" s="397"/>
      <c r="SJJ136" s="397"/>
      <c r="SJK136" s="397"/>
      <c r="SJL136" s="397"/>
      <c r="SJM136" s="397"/>
      <c r="SJN136" s="397"/>
      <c r="SJO136" s="397"/>
      <c r="SJP136" s="397"/>
      <c r="SJQ136" s="397"/>
      <c r="SJR136" s="397"/>
      <c r="SJS136" s="397"/>
      <c r="SJT136" s="397"/>
      <c r="SJU136" s="397"/>
      <c r="SJV136" s="397"/>
      <c r="SJW136" s="397"/>
      <c r="SJX136" s="397"/>
      <c r="SJY136" s="397"/>
      <c r="SJZ136" s="397"/>
      <c r="SKA136" s="397"/>
      <c r="SKB136" s="397"/>
      <c r="SKC136" s="397"/>
      <c r="SKD136" s="397"/>
      <c r="SKE136" s="397"/>
      <c r="SKF136" s="397"/>
      <c r="SKG136" s="397"/>
      <c r="SKH136" s="397"/>
      <c r="SKI136" s="397"/>
      <c r="SKJ136" s="397"/>
      <c r="SKK136" s="397"/>
      <c r="SKL136" s="397"/>
      <c r="SKM136" s="397"/>
      <c r="SKN136" s="397"/>
      <c r="SKO136" s="397"/>
      <c r="SKP136" s="397"/>
      <c r="SKQ136" s="397"/>
      <c r="SKR136" s="397"/>
      <c r="SKS136" s="397"/>
      <c r="SKT136" s="397"/>
      <c r="SKU136" s="397"/>
      <c r="SKV136" s="397"/>
      <c r="SKW136" s="397"/>
      <c r="SKX136" s="397"/>
      <c r="SKY136" s="397"/>
      <c r="SKZ136" s="397"/>
      <c r="SLA136" s="397"/>
      <c r="SLB136" s="397"/>
      <c r="SLC136" s="397"/>
      <c r="SLD136" s="397"/>
      <c r="SLE136" s="397"/>
      <c r="SLF136" s="397"/>
      <c r="SLG136" s="397"/>
      <c r="SLH136" s="397"/>
      <c r="SLI136" s="397"/>
      <c r="SLJ136" s="397"/>
      <c r="SLK136" s="397"/>
      <c r="SLL136" s="397"/>
      <c r="SLM136" s="397"/>
      <c r="SLN136" s="397"/>
      <c r="SLO136" s="397"/>
      <c r="SLP136" s="397"/>
      <c r="SLQ136" s="397"/>
      <c r="SLR136" s="397"/>
      <c r="SLS136" s="397"/>
      <c r="SLT136" s="397"/>
      <c r="SLU136" s="397"/>
      <c r="SLV136" s="397"/>
      <c r="SLW136" s="397"/>
      <c r="SLX136" s="397"/>
      <c r="SLY136" s="397"/>
      <c r="SLZ136" s="397"/>
      <c r="SMA136" s="397"/>
      <c r="SMB136" s="397"/>
      <c r="SMC136" s="397"/>
      <c r="SMD136" s="397"/>
      <c r="SME136" s="397"/>
      <c r="SMF136" s="397"/>
      <c r="SMG136" s="397"/>
      <c r="SMH136" s="397"/>
      <c r="SMI136" s="397"/>
      <c r="SMJ136" s="397"/>
      <c r="SMK136" s="397"/>
      <c r="SML136" s="397"/>
      <c r="SMM136" s="397"/>
      <c r="SMN136" s="397"/>
      <c r="SMO136" s="397"/>
      <c r="SMP136" s="397"/>
      <c r="SMQ136" s="397"/>
      <c r="SMR136" s="397"/>
      <c r="SMS136" s="397"/>
      <c r="SMT136" s="397"/>
      <c r="SMU136" s="397"/>
      <c r="SMV136" s="397"/>
      <c r="SMW136" s="397"/>
      <c r="SMX136" s="397"/>
      <c r="SMY136" s="397"/>
      <c r="SMZ136" s="397"/>
      <c r="SNA136" s="397"/>
      <c r="SNB136" s="397"/>
      <c r="SNC136" s="397"/>
      <c r="SND136" s="397"/>
      <c r="SNE136" s="397"/>
      <c r="SNF136" s="397"/>
      <c r="SNG136" s="397"/>
      <c r="SNH136" s="397"/>
      <c r="SNI136" s="397"/>
      <c r="SNJ136" s="397"/>
      <c r="SNK136" s="397"/>
      <c r="SNL136" s="397"/>
      <c r="SNM136" s="397"/>
      <c r="SNN136" s="397"/>
      <c r="SNO136" s="397"/>
      <c r="SNP136" s="397"/>
      <c r="SNQ136" s="397"/>
      <c r="SNR136" s="397"/>
      <c r="SNS136" s="397"/>
      <c r="SNT136" s="397"/>
      <c r="SNU136" s="397"/>
      <c r="SNV136" s="397"/>
      <c r="SNW136" s="397"/>
      <c r="SNX136" s="397"/>
      <c r="SNY136" s="397"/>
      <c r="SNZ136" s="397"/>
      <c r="SOA136" s="397"/>
      <c r="SOB136" s="397"/>
      <c r="SOC136" s="397"/>
      <c r="SOD136" s="397"/>
      <c r="SOE136" s="397"/>
      <c r="SOF136" s="397"/>
      <c r="SOG136" s="397"/>
      <c r="SOH136" s="397"/>
      <c r="SOI136" s="397"/>
      <c r="SOJ136" s="397"/>
      <c r="SOK136" s="397"/>
      <c r="SOL136" s="397"/>
      <c r="SOM136" s="397"/>
      <c r="SON136" s="397"/>
      <c r="SOO136" s="397"/>
      <c r="SOP136" s="397"/>
      <c r="SOQ136" s="397"/>
      <c r="SOR136" s="397"/>
      <c r="SOS136" s="397"/>
      <c r="SOT136" s="397"/>
      <c r="SOU136" s="397"/>
      <c r="SOV136" s="397"/>
      <c r="SOW136" s="397"/>
      <c r="SOX136" s="397"/>
      <c r="SOY136" s="397"/>
      <c r="SOZ136" s="397"/>
      <c r="SPA136" s="397"/>
      <c r="SPB136" s="397"/>
      <c r="SPC136" s="397"/>
      <c r="SPD136" s="397"/>
      <c r="SPE136" s="397"/>
      <c r="SPF136" s="397"/>
      <c r="SPG136" s="397"/>
      <c r="SPH136" s="397"/>
      <c r="SPI136" s="397"/>
      <c r="SPJ136" s="397"/>
      <c r="SPK136" s="397"/>
      <c r="SPL136" s="397"/>
      <c r="SPM136" s="397"/>
      <c r="SPN136" s="397"/>
      <c r="SPO136" s="397"/>
      <c r="SPP136" s="397"/>
      <c r="SPQ136" s="397"/>
      <c r="SPR136" s="397"/>
      <c r="SPS136" s="397"/>
      <c r="SPT136" s="397"/>
      <c r="SPU136" s="397"/>
      <c r="SPV136" s="397"/>
      <c r="SPW136" s="397"/>
      <c r="SPX136" s="397"/>
      <c r="SPY136" s="397"/>
      <c r="SPZ136" s="397"/>
      <c r="SQA136" s="397"/>
      <c r="SQB136" s="397"/>
      <c r="SQC136" s="397"/>
      <c r="SQD136" s="397"/>
      <c r="SQE136" s="397"/>
      <c r="SQF136" s="397"/>
      <c r="SQG136" s="397"/>
      <c r="SQH136" s="397"/>
      <c r="SQI136" s="397"/>
      <c r="SQJ136" s="397"/>
      <c r="SQK136" s="397"/>
      <c r="SQL136" s="397"/>
      <c r="SQM136" s="397"/>
      <c r="SQN136" s="397"/>
      <c r="SQO136" s="397"/>
      <c r="SQP136" s="397"/>
      <c r="SQQ136" s="397"/>
      <c r="SQR136" s="397"/>
      <c r="SQS136" s="397"/>
      <c r="SQT136" s="397"/>
      <c r="SQU136" s="397"/>
      <c r="SQV136" s="397"/>
      <c r="SQW136" s="397"/>
      <c r="SQX136" s="397"/>
      <c r="SQY136" s="397"/>
      <c r="SQZ136" s="397"/>
      <c r="SRA136" s="397"/>
      <c r="SRB136" s="397"/>
      <c r="SRC136" s="397"/>
      <c r="SRD136" s="397"/>
      <c r="SRE136" s="397"/>
      <c r="SRF136" s="397"/>
      <c r="SRG136" s="397"/>
      <c r="SRH136" s="397"/>
      <c r="SRI136" s="397"/>
      <c r="SRJ136" s="397"/>
      <c r="SRK136" s="397"/>
      <c r="SRL136" s="397"/>
      <c r="SRM136" s="397"/>
      <c r="SRN136" s="397"/>
      <c r="SRO136" s="397"/>
      <c r="SRP136" s="397"/>
      <c r="SRQ136" s="397"/>
      <c r="SRR136" s="397"/>
      <c r="SRS136" s="397"/>
      <c r="SRT136" s="397"/>
      <c r="SRU136" s="397"/>
      <c r="SRV136" s="397"/>
      <c r="SRW136" s="397"/>
      <c r="SRX136" s="397"/>
      <c r="SRY136" s="397"/>
      <c r="SRZ136" s="397"/>
      <c r="SSA136" s="397"/>
      <c r="SSB136" s="397"/>
      <c r="SSC136" s="397"/>
      <c r="SSD136" s="397"/>
      <c r="SSE136" s="397"/>
      <c r="SSF136" s="397"/>
      <c r="SSG136" s="397"/>
      <c r="SSH136" s="397"/>
      <c r="SSI136" s="397"/>
      <c r="SSJ136" s="397"/>
      <c r="SSK136" s="397"/>
      <c r="SSL136" s="397"/>
      <c r="SSM136" s="397"/>
      <c r="SSN136" s="397"/>
      <c r="SSO136" s="397"/>
      <c r="SSP136" s="397"/>
      <c r="SSQ136" s="397"/>
      <c r="SSR136" s="397"/>
      <c r="SSS136" s="397"/>
      <c r="SST136" s="397"/>
      <c r="SSU136" s="397"/>
      <c r="SSV136" s="397"/>
      <c r="SSW136" s="397"/>
      <c r="SSX136" s="397"/>
      <c r="SSY136" s="397"/>
      <c r="SSZ136" s="397"/>
      <c r="STA136" s="397"/>
      <c r="STB136" s="397"/>
      <c r="STC136" s="397"/>
      <c r="STD136" s="397"/>
      <c r="STE136" s="397"/>
      <c r="STF136" s="397"/>
      <c r="STG136" s="397"/>
      <c r="STH136" s="397"/>
      <c r="STI136" s="397"/>
      <c r="STJ136" s="397"/>
      <c r="STK136" s="397"/>
      <c r="STL136" s="397"/>
      <c r="STM136" s="397"/>
      <c r="STN136" s="397"/>
      <c r="STO136" s="397"/>
      <c r="STP136" s="397"/>
      <c r="STQ136" s="397"/>
      <c r="STR136" s="397"/>
      <c r="STS136" s="397"/>
      <c r="STT136" s="397"/>
      <c r="STU136" s="397"/>
      <c r="STV136" s="397"/>
      <c r="STW136" s="397"/>
      <c r="STX136" s="397"/>
      <c r="STY136" s="397"/>
      <c r="STZ136" s="397"/>
      <c r="SUA136" s="397"/>
      <c r="SUB136" s="397"/>
      <c r="SUC136" s="397"/>
      <c r="SUD136" s="397"/>
      <c r="SUE136" s="397"/>
      <c r="SUF136" s="397"/>
      <c r="SUG136" s="397"/>
      <c r="SUH136" s="397"/>
      <c r="SUI136" s="397"/>
      <c r="SUJ136" s="397"/>
      <c r="SUK136" s="397"/>
      <c r="SUL136" s="397"/>
      <c r="SUM136" s="397"/>
      <c r="SUN136" s="397"/>
      <c r="SUO136" s="397"/>
      <c r="SUP136" s="397"/>
      <c r="SUQ136" s="397"/>
      <c r="SUR136" s="397"/>
      <c r="SUS136" s="397"/>
      <c r="SUT136" s="397"/>
      <c r="SUU136" s="397"/>
      <c r="SUV136" s="397"/>
      <c r="SUW136" s="397"/>
      <c r="SUX136" s="397"/>
      <c r="SUY136" s="397"/>
      <c r="SUZ136" s="397"/>
      <c r="SVA136" s="397"/>
      <c r="SVB136" s="397"/>
      <c r="SVC136" s="397"/>
      <c r="SVD136" s="397"/>
      <c r="SVE136" s="397"/>
      <c r="SVF136" s="397"/>
      <c r="SVG136" s="397"/>
      <c r="SVH136" s="397"/>
      <c r="SVI136" s="397"/>
      <c r="SVJ136" s="397"/>
      <c r="SVK136" s="397"/>
      <c r="SVL136" s="397"/>
      <c r="SVM136" s="397"/>
      <c r="SVN136" s="397"/>
      <c r="SVO136" s="397"/>
      <c r="SVP136" s="397"/>
      <c r="SVQ136" s="397"/>
      <c r="SVR136" s="397"/>
      <c r="SVS136" s="397"/>
      <c r="SVT136" s="397"/>
      <c r="SVU136" s="397"/>
      <c r="SVV136" s="397"/>
      <c r="SVW136" s="397"/>
      <c r="SVX136" s="397"/>
      <c r="SVY136" s="397"/>
      <c r="SVZ136" s="397"/>
      <c r="SWA136" s="397"/>
      <c r="SWB136" s="397"/>
      <c r="SWC136" s="397"/>
      <c r="SWD136" s="397"/>
      <c r="SWE136" s="397"/>
      <c r="SWF136" s="397"/>
      <c r="SWG136" s="397"/>
      <c r="SWH136" s="397"/>
      <c r="SWI136" s="397"/>
      <c r="SWJ136" s="397"/>
      <c r="SWK136" s="397"/>
      <c r="SWL136" s="397"/>
      <c r="SWM136" s="397"/>
      <c r="SWN136" s="397"/>
      <c r="SWO136" s="397"/>
      <c r="SWP136" s="397"/>
      <c r="SWQ136" s="397"/>
      <c r="SWR136" s="397"/>
      <c r="SWS136" s="397"/>
      <c r="SWT136" s="397"/>
      <c r="SWU136" s="397"/>
      <c r="SWV136" s="397"/>
      <c r="SWW136" s="397"/>
      <c r="SWX136" s="397"/>
      <c r="SWY136" s="397"/>
      <c r="SWZ136" s="397"/>
      <c r="SXA136" s="397"/>
      <c r="SXB136" s="397"/>
      <c r="SXC136" s="397"/>
      <c r="SXD136" s="397"/>
      <c r="SXE136" s="397"/>
      <c r="SXF136" s="397"/>
      <c r="SXG136" s="397"/>
      <c r="SXH136" s="397"/>
      <c r="SXI136" s="397"/>
      <c r="SXJ136" s="397"/>
      <c r="SXK136" s="397"/>
      <c r="SXL136" s="397"/>
      <c r="SXM136" s="397"/>
      <c r="SXN136" s="397"/>
      <c r="SXO136" s="397"/>
      <c r="SXP136" s="397"/>
      <c r="SXQ136" s="397"/>
      <c r="SXR136" s="397"/>
      <c r="SXS136" s="397"/>
      <c r="SXT136" s="397"/>
      <c r="SXU136" s="397"/>
      <c r="SXV136" s="397"/>
      <c r="SXW136" s="397"/>
      <c r="SXX136" s="397"/>
      <c r="SXY136" s="397"/>
      <c r="SXZ136" s="397"/>
      <c r="SYA136" s="397"/>
      <c r="SYB136" s="397"/>
      <c r="SYC136" s="397"/>
      <c r="SYD136" s="397"/>
      <c r="SYE136" s="397"/>
      <c r="SYF136" s="397"/>
      <c r="SYG136" s="397"/>
      <c r="SYH136" s="397"/>
      <c r="SYI136" s="397"/>
      <c r="SYJ136" s="397"/>
      <c r="SYK136" s="397"/>
      <c r="SYL136" s="397"/>
      <c r="SYM136" s="397"/>
      <c r="SYN136" s="397"/>
      <c r="SYO136" s="397"/>
      <c r="SYP136" s="397"/>
      <c r="SYQ136" s="397"/>
      <c r="SYR136" s="397"/>
      <c r="SYS136" s="397"/>
      <c r="SYT136" s="397"/>
      <c r="SYU136" s="397"/>
      <c r="SYV136" s="397"/>
      <c r="SYW136" s="397"/>
      <c r="SYX136" s="397"/>
      <c r="SYY136" s="397"/>
      <c r="SYZ136" s="397"/>
      <c r="SZA136" s="397"/>
      <c r="SZB136" s="397"/>
      <c r="SZC136" s="397"/>
      <c r="SZD136" s="397"/>
      <c r="SZE136" s="397"/>
      <c r="SZF136" s="397"/>
      <c r="SZG136" s="397"/>
      <c r="SZH136" s="397"/>
      <c r="SZI136" s="397"/>
      <c r="SZJ136" s="397"/>
      <c r="SZK136" s="397"/>
      <c r="SZL136" s="397"/>
      <c r="SZM136" s="397"/>
      <c r="SZN136" s="397"/>
      <c r="SZO136" s="397"/>
      <c r="SZP136" s="397"/>
      <c r="SZQ136" s="397"/>
      <c r="SZR136" s="397"/>
      <c r="SZS136" s="397"/>
      <c r="SZT136" s="397"/>
      <c r="SZU136" s="397"/>
      <c r="SZV136" s="397"/>
      <c r="SZW136" s="397"/>
      <c r="SZX136" s="397"/>
      <c r="SZY136" s="397"/>
      <c r="SZZ136" s="397"/>
      <c r="TAA136" s="397"/>
      <c r="TAB136" s="397"/>
      <c r="TAC136" s="397"/>
      <c r="TAD136" s="397"/>
      <c r="TAE136" s="397"/>
      <c r="TAF136" s="397"/>
      <c r="TAG136" s="397"/>
      <c r="TAH136" s="397"/>
      <c r="TAI136" s="397"/>
      <c r="TAJ136" s="397"/>
      <c r="TAK136" s="397"/>
      <c r="TAL136" s="397"/>
      <c r="TAM136" s="397"/>
      <c r="TAN136" s="397"/>
      <c r="TAO136" s="397"/>
      <c r="TAP136" s="397"/>
      <c r="TAQ136" s="397"/>
      <c r="TAR136" s="397"/>
      <c r="TAS136" s="397"/>
      <c r="TAT136" s="397"/>
      <c r="TAU136" s="397"/>
      <c r="TAV136" s="397"/>
      <c r="TAW136" s="397"/>
      <c r="TAX136" s="397"/>
      <c r="TAY136" s="397"/>
      <c r="TAZ136" s="397"/>
      <c r="TBA136" s="397"/>
      <c r="TBB136" s="397"/>
      <c r="TBC136" s="397"/>
      <c r="TBD136" s="397"/>
      <c r="TBE136" s="397"/>
      <c r="TBF136" s="397"/>
      <c r="TBG136" s="397"/>
      <c r="TBH136" s="397"/>
      <c r="TBI136" s="397"/>
      <c r="TBJ136" s="397"/>
      <c r="TBK136" s="397"/>
      <c r="TBL136" s="397"/>
      <c r="TBM136" s="397"/>
      <c r="TBN136" s="397"/>
      <c r="TBO136" s="397"/>
      <c r="TBP136" s="397"/>
      <c r="TBQ136" s="397"/>
      <c r="TBR136" s="397"/>
      <c r="TBS136" s="397"/>
      <c r="TBT136" s="397"/>
      <c r="TBU136" s="397"/>
      <c r="TBV136" s="397"/>
      <c r="TBW136" s="397"/>
      <c r="TBX136" s="397"/>
      <c r="TBY136" s="397"/>
      <c r="TBZ136" s="397"/>
      <c r="TCA136" s="397"/>
      <c r="TCB136" s="397"/>
      <c r="TCC136" s="397"/>
      <c r="TCD136" s="397"/>
      <c r="TCE136" s="397"/>
      <c r="TCF136" s="397"/>
      <c r="TCG136" s="397"/>
      <c r="TCH136" s="397"/>
      <c r="TCI136" s="397"/>
      <c r="TCJ136" s="397"/>
      <c r="TCK136" s="397"/>
      <c r="TCL136" s="397"/>
      <c r="TCM136" s="397"/>
      <c r="TCN136" s="397"/>
      <c r="TCO136" s="397"/>
      <c r="TCP136" s="397"/>
      <c r="TCQ136" s="397"/>
      <c r="TCR136" s="397"/>
      <c r="TCS136" s="397"/>
      <c r="TCT136" s="397"/>
      <c r="TCU136" s="397"/>
      <c r="TCV136" s="397"/>
      <c r="TCW136" s="397"/>
      <c r="TCX136" s="397"/>
      <c r="TCY136" s="397"/>
      <c r="TCZ136" s="397"/>
      <c r="TDA136" s="397"/>
      <c r="TDB136" s="397"/>
      <c r="TDC136" s="397"/>
      <c r="TDD136" s="397"/>
      <c r="TDE136" s="397"/>
      <c r="TDF136" s="397"/>
      <c r="TDG136" s="397"/>
      <c r="TDH136" s="397"/>
      <c r="TDI136" s="397"/>
      <c r="TDJ136" s="397"/>
      <c r="TDK136" s="397"/>
      <c r="TDL136" s="397"/>
      <c r="TDM136" s="397"/>
      <c r="TDN136" s="397"/>
      <c r="TDO136" s="397"/>
      <c r="TDP136" s="397"/>
      <c r="TDQ136" s="397"/>
      <c r="TDR136" s="397"/>
      <c r="TDS136" s="397"/>
      <c r="TDT136" s="397"/>
      <c r="TDU136" s="397"/>
      <c r="TDV136" s="397"/>
      <c r="TDW136" s="397"/>
      <c r="TDX136" s="397"/>
      <c r="TDY136" s="397"/>
      <c r="TDZ136" s="397"/>
      <c r="TEA136" s="397"/>
      <c r="TEB136" s="397"/>
      <c r="TEC136" s="397"/>
      <c r="TED136" s="397"/>
      <c r="TEE136" s="397"/>
      <c r="TEF136" s="397"/>
      <c r="TEG136" s="397"/>
      <c r="TEH136" s="397"/>
      <c r="TEI136" s="397"/>
      <c r="TEJ136" s="397"/>
      <c r="TEK136" s="397"/>
      <c r="TEL136" s="397"/>
      <c r="TEM136" s="397"/>
      <c r="TEN136" s="397"/>
      <c r="TEO136" s="397"/>
      <c r="TEP136" s="397"/>
      <c r="TEQ136" s="397"/>
      <c r="TER136" s="397"/>
      <c r="TES136" s="397"/>
      <c r="TET136" s="397"/>
      <c r="TEU136" s="397"/>
      <c r="TEV136" s="397"/>
      <c r="TEW136" s="397"/>
      <c r="TEX136" s="397"/>
      <c r="TEY136" s="397"/>
      <c r="TEZ136" s="397"/>
      <c r="TFA136" s="397"/>
      <c r="TFB136" s="397"/>
      <c r="TFC136" s="397"/>
      <c r="TFD136" s="397"/>
      <c r="TFE136" s="397"/>
      <c r="TFF136" s="397"/>
      <c r="TFG136" s="397"/>
      <c r="TFH136" s="397"/>
      <c r="TFI136" s="397"/>
      <c r="TFJ136" s="397"/>
      <c r="TFK136" s="397"/>
      <c r="TFL136" s="397"/>
      <c r="TFM136" s="397"/>
      <c r="TFN136" s="397"/>
      <c r="TFO136" s="397"/>
      <c r="TFP136" s="397"/>
      <c r="TFQ136" s="397"/>
      <c r="TFR136" s="397"/>
      <c r="TFS136" s="397"/>
      <c r="TFT136" s="397"/>
      <c r="TFU136" s="397"/>
      <c r="TFV136" s="397"/>
      <c r="TFW136" s="397"/>
      <c r="TFX136" s="397"/>
      <c r="TFY136" s="397"/>
      <c r="TFZ136" s="397"/>
      <c r="TGA136" s="397"/>
      <c r="TGB136" s="397"/>
      <c r="TGC136" s="397"/>
      <c r="TGD136" s="397"/>
      <c r="TGE136" s="397"/>
      <c r="TGF136" s="397"/>
      <c r="TGG136" s="397"/>
      <c r="TGH136" s="397"/>
      <c r="TGI136" s="397"/>
      <c r="TGJ136" s="397"/>
      <c r="TGK136" s="397"/>
      <c r="TGL136" s="397"/>
      <c r="TGM136" s="397"/>
      <c r="TGN136" s="397"/>
      <c r="TGO136" s="397"/>
      <c r="TGP136" s="397"/>
      <c r="TGQ136" s="397"/>
      <c r="TGR136" s="397"/>
      <c r="TGS136" s="397"/>
      <c r="TGT136" s="397"/>
      <c r="TGU136" s="397"/>
      <c r="TGV136" s="397"/>
      <c r="TGW136" s="397"/>
      <c r="TGX136" s="397"/>
      <c r="TGY136" s="397"/>
      <c r="TGZ136" s="397"/>
      <c r="THA136" s="397"/>
      <c r="THB136" s="397"/>
      <c r="THC136" s="397"/>
      <c r="THD136" s="397"/>
      <c r="THE136" s="397"/>
      <c r="THF136" s="397"/>
      <c r="THG136" s="397"/>
      <c r="THH136" s="397"/>
      <c r="THI136" s="397"/>
      <c r="THJ136" s="397"/>
      <c r="THK136" s="397"/>
      <c r="THL136" s="397"/>
      <c r="THM136" s="397"/>
      <c r="THN136" s="397"/>
      <c r="THO136" s="397"/>
      <c r="THP136" s="397"/>
      <c r="THQ136" s="397"/>
      <c r="THR136" s="397"/>
      <c r="THS136" s="397"/>
      <c r="THT136" s="397"/>
      <c r="THU136" s="397"/>
      <c r="THV136" s="397"/>
      <c r="THW136" s="397"/>
      <c r="THX136" s="397"/>
      <c r="THY136" s="397"/>
      <c r="THZ136" s="397"/>
      <c r="TIA136" s="397"/>
      <c r="TIB136" s="397"/>
      <c r="TIC136" s="397"/>
      <c r="TID136" s="397"/>
      <c r="TIE136" s="397"/>
      <c r="TIF136" s="397"/>
      <c r="TIG136" s="397"/>
      <c r="TIH136" s="397"/>
      <c r="TII136" s="397"/>
      <c r="TIJ136" s="397"/>
      <c r="TIK136" s="397"/>
      <c r="TIL136" s="397"/>
      <c r="TIM136" s="397"/>
      <c r="TIN136" s="397"/>
      <c r="TIO136" s="397"/>
      <c r="TIP136" s="397"/>
      <c r="TIQ136" s="397"/>
      <c r="TIR136" s="397"/>
      <c r="TIS136" s="397"/>
      <c r="TIT136" s="397"/>
      <c r="TIU136" s="397"/>
      <c r="TIV136" s="397"/>
      <c r="TIW136" s="397"/>
      <c r="TIX136" s="397"/>
      <c r="TIY136" s="397"/>
      <c r="TIZ136" s="397"/>
      <c r="TJA136" s="397"/>
      <c r="TJB136" s="397"/>
      <c r="TJC136" s="397"/>
      <c r="TJD136" s="397"/>
      <c r="TJE136" s="397"/>
      <c r="TJF136" s="397"/>
      <c r="TJG136" s="397"/>
      <c r="TJH136" s="397"/>
      <c r="TJI136" s="397"/>
      <c r="TJJ136" s="397"/>
      <c r="TJK136" s="397"/>
      <c r="TJL136" s="397"/>
      <c r="TJM136" s="397"/>
      <c r="TJN136" s="397"/>
      <c r="TJO136" s="397"/>
      <c r="TJP136" s="397"/>
      <c r="TJQ136" s="397"/>
      <c r="TJR136" s="397"/>
      <c r="TJS136" s="397"/>
      <c r="TJT136" s="397"/>
      <c r="TJU136" s="397"/>
      <c r="TJV136" s="397"/>
      <c r="TJW136" s="397"/>
      <c r="TJX136" s="397"/>
      <c r="TJY136" s="397"/>
      <c r="TJZ136" s="397"/>
      <c r="TKA136" s="397"/>
      <c r="TKB136" s="397"/>
      <c r="TKC136" s="397"/>
      <c r="TKD136" s="397"/>
      <c r="TKE136" s="397"/>
      <c r="TKF136" s="397"/>
      <c r="TKG136" s="397"/>
      <c r="TKH136" s="397"/>
      <c r="TKI136" s="397"/>
      <c r="TKJ136" s="397"/>
      <c r="TKK136" s="397"/>
      <c r="TKL136" s="397"/>
      <c r="TKM136" s="397"/>
      <c r="TKN136" s="397"/>
      <c r="TKO136" s="397"/>
      <c r="TKP136" s="397"/>
      <c r="TKQ136" s="397"/>
      <c r="TKR136" s="397"/>
      <c r="TKS136" s="397"/>
      <c r="TKT136" s="397"/>
      <c r="TKU136" s="397"/>
      <c r="TKV136" s="397"/>
      <c r="TKW136" s="397"/>
      <c r="TKX136" s="397"/>
      <c r="TKY136" s="397"/>
      <c r="TKZ136" s="397"/>
      <c r="TLA136" s="397"/>
      <c r="TLB136" s="397"/>
      <c r="TLC136" s="397"/>
      <c r="TLD136" s="397"/>
      <c r="TLE136" s="397"/>
      <c r="TLF136" s="397"/>
      <c r="TLG136" s="397"/>
      <c r="TLH136" s="397"/>
      <c r="TLI136" s="397"/>
      <c r="TLJ136" s="397"/>
      <c r="TLK136" s="397"/>
      <c r="TLL136" s="397"/>
      <c r="TLM136" s="397"/>
      <c r="TLN136" s="397"/>
      <c r="TLO136" s="397"/>
      <c r="TLP136" s="397"/>
      <c r="TLQ136" s="397"/>
      <c r="TLR136" s="397"/>
      <c r="TLS136" s="397"/>
      <c r="TLT136" s="397"/>
      <c r="TLU136" s="397"/>
      <c r="TLV136" s="397"/>
      <c r="TLW136" s="397"/>
      <c r="TLX136" s="397"/>
      <c r="TLY136" s="397"/>
      <c r="TLZ136" s="397"/>
      <c r="TMA136" s="397"/>
      <c r="TMB136" s="397"/>
      <c r="TMC136" s="397"/>
      <c r="TMD136" s="397"/>
      <c r="TME136" s="397"/>
      <c r="TMF136" s="397"/>
      <c r="TMG136" s="397"/>
      <c r="TMH136" s="397"/>
      <c r="TMI136" s="397"/>
      <c r="TMJ136" s="397"/>
      <c r="TMK136" s="397"/>
      <c r="TML136" s="397"/>
      <c r="TMM136" s="397"/>
      <c r="TMN136" s="397"/>
      <c r="TMO136" s="397"/>
      <c r="TMP136" s="397"/>
      <c r="TMQ136" s="397"/>
      <c r="TMR136" s="397"/>
      <c r="TMS136" s="397"/>
      <c r="TMT136" s="397"/>
      <c r="TMU136" s="397"/>
      <c r="TMV136" s="397"/>
      <c r="TMW136" s="397"/>
      <c r="TMX136" s="397"/>
      <c r="TMY136" s="397"/>
      <c r="TMZ136" s="397"/>
      <c r="TNA136" s="397"/>
      <c r="TNB136" s="397"/>
      <c r="TNC136" s="397"/>
      <c r="TND136" s="397"/>
      <c r="TNE136" s="397"/>
      <c r="TNF136" s="397"/>
      <c r="TNG136" s="397"/>
      <c r="TNH136" s="397"/>
      <c r="TNI136" s="397"/>
      <c r="TNJ136" s="397"/>
      <c r="TNK136" s="397"/>
      <c r="TNL136" s="397"/>
      <c r="TNM136" s="397"/>
      <c r="TNN136" s="397"/>
      <c r="TNO136" s="397"/>
      <c r="TNP136" s="397"/>
      <c r="TNQ136" s="397"/>
      <c r="TNR136" s="397"/>
      <c r="TNS136" s="397"/>
      <c r="TNT136" s="397"/>
      <c r="TNU136" s="397"/>
      <c r="TNV136" s="397"/>
      <c r="TNW136" s="397"/>
      <c r="TNX136" s="397"/>
      <c r="TNY136" s="397"/>
      <c r="TNZ136" s="397"/>
      <c r="TOA136" s="397"/>
      <c r="TOB136" s="397"/>
      <c r="TOC136" s="397"/>
      <c r="TOD136" s="397"/>
      <c r="TOE136" s="397"/>
      <c r="TOF136" s="397"/>
      <c r="TOG136" s="397"/>
      <c r="TOH136" s="397"/>
      <c r="TOI136" s="397"/>
      <c r="TOJ136" s="397"/>
      <c r="TOK136" s="397"/>
      <c r="TOL136" s="397"/>
      <c r="TOM136" s="397"/>
      <c r="TON136" s="397"/>
      <c r="TOO136" s="397"/>
      <c r="TOP136" s="397"/>
      <c r="TOQ136" s="397"/>
      <c r="TOR136" s="397"/>
      <c r="TOS136" s="397"/>
      <c r="TOT136" s="397"/>
      <c r="TOU136" s="397"/>
      <c r="TOV136" s="397"/>
      <c r="TOW136" s="397"/>
      <c r="TOX136" s="397"/>
      <c r="TOY136" s="397"/>
      <c r="TOZ136" s="397"/>
      <c r="TPA136" s="397"/>
      <c r="TPB136" s="397"/>
      <c r="TPC136" s="397"/>
      <c r="TPD136" s="397"/>
      <c r="TPE136" s="397"/>
      <c r="TPF136" s="397"/>
      <c r="TPG136" s="397"/>
      <c r="TPH136" s="397"/>
      <c r="TPI136" s="397"/>
      <c r="TPJ136" s="397"/>
      <c r="TPK136" s="397"/>
      <c r="TPL136" s="397"/>
      <c r="TPM136" s="397"/>
      <c r="TPN136" s="397"/>
      <c r="TPO136" s="397"/>
      <c r="TPP136" s="397"/>
      <c r="TPQ136" s="397"/>
      <c r="TPR136" s="397"/>
      <c r="TPS136" s="397"/>
      <c r="TPT136" s="397"/>
      <c r="TPU136" s="397"/>
      <c r="TPV136" s="397"/>
      <c r="TPW136" s="397"/>
      <c r="TPX136" s="397"/>
      <c r="TPY136" s="397"/>
      <c r="TPZ136" s="397"/>
      <c r="TQA136" s="397"/>
      <c r="TQB136" s="397"/>
      <c r="TQC136" s="397"/>
      <c r="TQD136" s="397"/>
      <c r="TQE136" s="397"/>
      <c r="TQF136" s="397"/>
      <c r="TQG136" s="397"/>
      <c r="TQH136" s="397"/>
      <c r="TQI136" s="397"/>
      <c r="TQJ136" s="397"/>
      <c r="TQK136" s="397"/>
      <c r="TQL136" s="397"/>
      <c r="TQM136" s="397"/>
      <c r="TQN136" s="397"/>
      <c r="TQO136" s="397"/>
      <c r="TQP136" s="397"/>
      <c r="TQQ136" s="397"/>
      <c r="TQR136" s="397"/>
      <c r="TQS136" s="397"/>
      <c r="TQT136" s="397"/>
      <c r="TQU136" s="397"/>
      <c r="TQV136" s="397"/>
      <c r="TQW136" s="397"/>
      <c r="TQX136" s="397"/>
      <c r="TQY136" s="397"/>
      <c r="TQZ136" s="397"/>
      <c r="TRA136" s="397"/>
      <c r="TRB136" s="397"/>
      <c r="TRC136" s="397"/>
      <c r="TRD136" s="397"/>
      <c r="TRE136" s="397"/>
      <c r="TRF136" s="397"/>
      <c r="TRG136" s="397"/>
      <c r="TRH136" s="397"/>
      <c r="TRI136" s="397"/>
      <c r="TRJ136" s="397"/>
      <c r="TRK136" s="397"/>
      <c r="TRL136" s="397"/>
      <c r="TRM136" s="397"/>
      <c r="TRN136" s="397"/>
      <c r="TRO136" s="397"/>
      <c r="TRP136" s="397"/>
      <c r="TRQ136" s="397"/>
      <c r="TRR136" s="397"/>
      <c r="TRS136" s="397"/>
      <c r="TRT136" s="397"/>
      <c r="TRU136" s="397"/>
      <c r="TRV136" s="397"/>
      <c r="TRW136" s="397"/>
      <c r="TRX136" s="397"/>
      <c r="TRY136" s="397"/>
      <c r="TRZ136" s="397"/>
      <c r="TSA136" s="397"/>
      <c r="TSB136" s="397"/>
      <c r="TSC136" s="397"/>
      <c r="TSD136" s="397"/>
      <c r="TSE136" s="397"/>
      <c r="TSF136" s="397"/>
      <c r="TSG136" s="397"/>
      <c r="TSH136" s="397"/>
      <c r="TSI136" s="397"/>
      <c r="TSJ136" s="397"/>
      <c r="TSK136" s="397"/>
      <c r="TSL136" s="397"/>
      <c r="TSM136" s="397"/>
      <c r="TSN136" s="397"/>
      <c r="TSO136" s="397"/>
      <c r="TSP136" s="397"/>
      <c r="TSQ136" s="397"/>
      <c r="TSR136" s="397"/>
      <c r="TSS136" s="397"/>
      <c r="TST136" s="397"/>
      <c r="TSU136" s="397"/>
      <c r="TSV136" s="397"/>
      <c r="TSW136" s="397"/>
      <c r="TSX136" s="397"/>
      <c r="TSY136" s="397"/>
      <c r="TSZ136" s="397"/>
      <c r="TTA136" s="397"/>
      <c r="TTB136" s="397"/>
      <c r="TTC136" s="397"/>
      <c r="TTD136" s="397"/>
      <c r="TTE136" s="397"/>
      <c r="TTF136" s="397"/>
      <c r="TTG136" s="397"/>
      <c r="TTH136" s="397"/>
      <c r="TTI136" s="397"/>
      <c r="TTJ136" s="397"/>
      <c r="TTK136" s="397"/>
      <c r="TTL136" s="397"/>
      <c r="TTM136" s="397"/>
      <c r="TTN136" s="397"/>
      <c r="TTO136" s="397"/>
      <c r="TTP136" s="397"/>
      <c r="TTQ136" s="397"/>
      <c r="TTR136" s="397"/>
      <c r="TTS136" s="397"/>
      <c r="TTT136" s="397"/>
      <c r="TTU136" s="397"/>
      <c r="TTV136" s="397"/>
      <c r="TTW136" s="397"/>
      <c r="TTX136" s="397"/>
      <c r="TTY136" s="397"/>
      <c r="TTZ136" s="397"/>
      <c r="TUA136" s="397"/>
      <c r="TUB136" s="397"/>
      <c r="TUC136" s="397"/>
      <c r="TUD136" s="397"/>
      <c r="TUE136" s="397"/>
      <c r="TUF136" s="397"/>
      <c r="TUG136" s="397"/>
      <c r="TUH136" s="397"/>
      <c r="TUI136" s="397"/>
      <c r="TUJ136" s="397"/>
      <c r="TUK136" s="397"/>
      <c r="TUL136" s="397"/>
      <c r="TUM136" s="397"/>
      <c r="TUN136" s="397"/>
      <c r="TUO136" s="397"/>
      <c r="TUP136" s="397"/>
      <c r="TUQ136" s="397"/>
      <c r="TUR136" s="397"/>
      <c r="TUS136" s="397"/>
      <c r="TUT136" s="397"/>
      <c r="TUU136" s="397"/>
      <c r="TUV136" s="397"/>
      <c r="TUW136" s="397"/>
      <c r="TUX136" s="397"/>
      <c r="TUY136" s="397"/>
      <c r="TUZ136" s="397"/>
      <c r="TVA136" s="397"/>
      <c r="TVB136" s="397"/>
      <c r="TVC136" s="397"/>
      <c r="TVD136" s="397"/>
      <c r="TVE136" s="397"/>
      <c r="TVF136" s="397"/>
      <c r="TVG136" s="397"/>
      <c r="TVH136" s="397"/>
      <c r="TVI136" s="397"/>
      <c r="TVJ136" s="397"/>
      <c r="TVK136" s="397"/>
      <c r="TVL136" s="397"/>
      <c r="TVM136" s="397"/>
      <c r="TVN136" s="397"/>
      <c r="TVO136" s="397"/>
      <c r="TVP136" s="397"/>
      <c r="TVQ136" s="397"/>
      <c r="TVR136" s="397"/>
      <c r="TVS136" s="397"/>
      <c r="TVT136" s="397"/>
      <c r="TVU136" s="397"/>
      <c r="TVV136" s="397"/>
      <c r="TVW136" s="397"/>
      <c r="TVX136" s="397"/>
      <c r="TVY136" s="397"/>
      <c r="TVZ136" s="397"/>
      <c r="TWA136" s="397"/>
      <c r="TWB136" s="397"/>
      <c r="TWC136" s="397"/>
      <c r="TWD136" s="397"/>
      <c r="TWE136" s="397"/>
      <c r="TWF136" s="397"/>
      <c r="TWG136" s="397"/>
      <c r="TWH136" s="397"/>
      <c r="TWI136" s="397"/>
      <c r="TWJ136" s="397"/>
      <c r="TWK136" s="397"/>
      <c r="TWL136" s="397"/>
      <c r="TWM136" s="397"/>
      <c r="TWN136" s="397"/>
      <c r="TWO136" s="397"/>
      <c r="TWP136" s="397"/>
      <c r="TWQ136" s="397"/>
      <c r="TWR136" s="397"/>
      <c r="TWS136" s="397"/>
      <c r="TWT136" s="397"/>
      <c r="TWU136" s="397"/>
      <c r="TWV136" s="397"/>
      <c r="TWW136" s="397"/>
      <c r="TWX136" s="397"/>
      <c r="TWY136" s="397"/>
      <c r="TWZ136" s="397"/>
      <c r="TXA136" s="397"/>
      <c r="TXB136" s="397"/>
      <c r="TXC136" s="397"/>
      <c r="TXD136" s="397"/>
      <c r="TXE136" s="397"/>
      <c r="TXF136" s="397"/>
      <c r="TXG136" s="397"/>
      <c r="TXH136" s="397"/>
      <c r="TXI136" s="397"/>
      <c r="TXJ136" s="397"/>
      <c r="TXK136" s="397"/>
      <c r="TXL136" s="397"/>
      <c r="TXM136" s="397"/>
      <c r="TXN136" s="397"/>
      <c r="TXO136" s="397"/>
      <c r="TXP136" s="397"/>
      <c r="TXQ136" s="397"/>
      <c r="TXR136" s="397"/>
      <c r="TXS136" s="397"/>
      <c r="TXT136" s="397"/>
      <c r="TXU136" s="397"/>
      <c r="TXV136" s="397"/>
      <c r="TXW136" s="397"/>
      <c r="TXX136" s="397"/>
      <c r="TXY136" s="397"/>
      <c r="TXZ136" s="397"/>
      <c r="TYA136" s="397"/>
      <c r="TYB136" s="397"/>
      <c r="TYC136" s="397"/>
      <c r="TYD136" s="397"/>
      <c r="TYE136" s="397"/>
      <c r="TYF136" s="397"/>
      <c r="TYG136" s="397"/>
      <c r="TYH136" s="397"/>
      <c r="TYI136" s="397"/>
      <c r="TYJ136" s="397"/>
      <c r="TYK136" s="397"/>
      <c r="TYL136" s="397"/>
      <c r="TYM136" s="397"/>
      <c r="TYN136" s="397"/>
      <c r="TYO136" s="397"/>
      <c r="TYP136" s="397"/>
      <c r="TYQ136" s="397"/>
      <c r="TYR136" s="397"/>
      <c r="TYS136" s="397"/>
      <c r="TYT136" s="397"/>
      <c r="TYU136" s="397"/>
      <c r="TYV136" s="397"/>
      <c r="TYW136" s="397"/>
      <c r="TYX136" s="397"/>
      <c r="TYY136" s="397"/>
      <c r="TYZ136" s="397"/>
      <c r="TZA136" s="397"/>
      <c r="TZB136" s="397"/>
      <c r="TZC136" s="397"/>
      <c r="TZD136" s="397"/>
      <c r="TZE136" s="397"/>
      <c r="TZF136" s="397"/>
      <c r="TZG136" s="397"/>
      <c r="TZH136" s="397"/>
      <c r="TZI136" s="397"/>
      <c r="TZJ136" s="397"/>
      <c r="TZK136" s="397"/>
      <c r="TZL136" s="397"/>
      <c r="TZM136" s="397"/>
      <c r="TZN136" s="397"/>
      <c r="TZO136" s="397"/>
      <c r="TZP136" s="397"/>
      <c r="TZQ136" s="397"/>
      <c r="TZR136" s="397"/>
      <c r="TZS136" s="397"/>
      <c r="TZT136" s="397"/>
      <c r="TZU136" s="397"/>
      <c r="TZV136" s="397"/>
      <c r="TZW136" s="397"/>
      <c r="TZX136" s="397"/>
      <c r="TZY136" s="397"/>
      <c r="TZZ136" s="397"/>
      <c r="UAA136" s="397"/>
      <c r="UAB136" s="397"/>
      <c r="UAC136" s="397"/>
      <c r="UAD136" s="397"/>
      <c r="UAE136" s="397"/>
      <c r="UAF136" s="397"/>
      <c r="UAG136" s="397"/>
      <c r="UAH136" s="397"/>
      <c r="UAI136" s="397"/>
      <c r="UAJ136" s="397"/>
      <c r="UAK136" s="397"/>
      <c r="UAL136" s="397"/>
      <c r="UAM136" s="397"/>
      <c r="UAN136" s="397"/>
      <c r="UAO136" s="397"/>
      <c r="UAP136" s="397"/>
      <c r="UAQ136" s="397"/>
      <c r="UAR136" s="397"/>
      <c r="UAS136" s="397"/>
      <c r="UAT136" s="397"/>
      <c r="UAU136" s="397"/>
      <c r="UAV136" s="397"/>
      <c r="UAW136" s="397"/>
      <c r="UAX136" s="397"/>
      <c r="UAY136" s="397"/>
      <c r="UAZ136" s="397"/>
      <c r="UBA136" s="397"/>
      <c r="UBB136" s="397"/>
      <c r="UBC136" s="397"/>
      <c r="UBD136" s="397"/>
      <c r="UBE136" s="397"/>
      <c r="UBF136" s="397"/>
      <c r="UBG136" s="397"/>
      <c r="UBH136" s="397"/>
      <c r="UBI136" s="397"/>
      <c r="UBJ136" s="397"/>
      <c r="UBK136" s="397"/>
      <c r="UBL136" s="397"/>
      <c r="UBM136" s="397"/>
      <c r="UBN136" s="397"/>
      <c r="UBO136" s="397"/>
      <c r="UBP136" s="397"/>
      <c r="UBQ136" s="397"/>
      <c r="UBR136" s="397"/>
      <c r="UBS136" s="397"/>
      <c r="UBT136" s="397"/>
      <c r="UBU136" s="397"/>
      <c r="UBV136" s="397"/>
      <c r="UBW136" s="397"/>
      <c r="UBX136" s="397"/>
      <c r="UBY136" s="397"/>
      <c r="UBZ136" s="397"/>
      <c r="UCA136" s="397"/>
      <c r="UCB136" s="397"/>
      <c r="UCC136" s="397"/>
      <c r="UCD136" s="397"/>
      <c r="UCE136" s="397"/>
      <c r="UCF136" s="397"/>
      <c r="UCG136" s="397"/>
      <c r="UCH136" s="397"/>
      <c r="UCI136" s="397"/>
      <c r="UCJ136" s="397"/>
      <c r="UCK136" s="397"/>
      <c r="UCL136" s="397"/>
      <c r="UCM136" s="397"/>
      <c r="UCN136" s="397"/>
      <c r="UCO136" s="397"/>
      <c r="UCP136" s="397"/>
      <c r="UCQ136" s="397"/>
      <c r="UCR136" s="397"/>
      <c r="UCS136" s="397"/>
      <c r="UCT136" s="397"/>
      <c r="UCU136" s="397"/>
      <c r="UCV136" s="397"/>
      <c r="UCW136" s="397"/>
      <c r="UCX136" s="397"/>
      <c r="UCY136" s="397"/>
      <c r="UCZ136" s="397"/>
      <c r="UDA136" s="397"/>
      <c r="UDB136" s="397"/>
      <c r="UDC136" s="397"/>
      <c r="UDD136" s="397"/>
      <c r="UDE136" s="397"/>
      <c r="UDF136" s="397"/>
      <c r="UDG136" s="397"/>
      <c r="UDH136" s="397"/>
      <c r="UDI136" s="397"/>
      <c r="UDJ136" s="397"/>
      <c r="UDK136" s="397"/>
      <c r="UDL136" s="397"/>
      <c r="UDM136" s="397"/>
      <c r="UDN136" s="397"/>
      <c r="UDO136" s="397"/>
      <c r="UDP136" s="397"/>
      <c r="UDQ136" s="397"/>
      <c r="UDR136" s="397"/>
      <c r="UDS136" s="397"/>
      <c r="UDT136" s="397"/>
      <c r="UDU136" s="397"/>
      <c r="UDV136" s="397"/>
      <c r="UDW136" s="397"/>
      <c r="UDX136" s="397"/>
      <c r="UDY136" s="397"/>
      <c r="UDZ136" s="397"/>
      <c r="UEA136" s="397"/>
      <c r="UEB136" s="397"/>
      <c r="UEC136" s="397"/>
      <c r="UED136" s="397"/>
      <c r="UEE136" s="397"/>
      <c r="UEF136" s="397"/>
      <c r="UEG136" s="397"/>
      <c r="UEH136" s="397"/>
      <c r="UEI136" s="397"/>
      <c r="UEJ136" s="397"/>
      <c r="UEK136" s="397"/>
      <c r="UEL136" s="397"/>
      <c r="UEM136" s="397"/>
      <c r="UEN136" s="397"/>
      <c r="UEO136" s="397"/>
      <c r="UEP136" s="397"/>
      <c r="UEQ136" s="397"/>
      <c r="UER136" s="397"/>
      <c r="UES136" s="397"/>
      <c r="UET136" s="397"/>
      <c r="UEU136" s="397"/>
      <c r="UEV136" s="397"/>
      <c r="UEW136" s="397"/>
      <c r="UEX136" s="397"/>
      <c r="UEY136" s="397"/>
      <c r="UEZ136" s="397"/>
      <c r="UFA136" s="397"/>
      <c r="UFB136" s="397"/>
      <c r="UFC136" s="397"/>
      <c r="UFD136" s="397"/>
      <c r="UFE136" s="397"/>
      <c r="UFF136" s="397"/>
      <c r="UFG136" s="397"/>
      <c r="UFH136" s="397"/>
      <c r="UFI136" s="397"/>
      <c r="UFJ136" s="397"/>
      <c r="UFK136" s="397"/>
      <c r="UFL136" s="397"/>
      <c r="UFM136" s="397"/>
      <c r="UFN136" s="397"/>
      <c r="UFO136" s="397"/>
      <c r="UFP136" s="397"/>
      <c r="UFQ136" s="397"/>
      <c r="UFR136" s="397"/>
      <c r="UFS136" s="397"/>
      <c r="UFT136" s="397"/>
      <c r="UFU136" s="397"/>
      <c r="UFV136" s="397"/>
      <c r="UFW136" s="397"/>
      <c r="UFX136" s="397"/>
      <c r="UFY136" s="397"/>
      <c r="UFZ136" s="397"/>
      <c r="UGA136" s="397"/>
      <c r="UGB136" s="397"/>
      <c r="UGC136" s="397"/>
      <c r="UGD136" s="397"/>
      <c r="UGE136" s="397"/>
      <c r="UGF136" s="397"/>
      <c r="UGG136" s="397"/>
      <c r="UGH136" s="397"/>
      <c r="UGI136" s="397"/>
      <c r="UGJ136" s="397"/>
      <c r="UGK136" s="397"/>
      <c r="UGL136" s="397"/>
      <c r="UGM136" s="397"/>
      <c r="UGN136" s="397"/>
      <c r="UGO136" s="397"/>
      <c r="UGP136" s="397"/>
      <c r="UGQ136" s="397"/>
      <c r="UGR136" s="397"/>
      <c r="UGS136" s="397"/>
      <c r="UGT136" s="397"/>
      <c r="UGU136" s="397"/>
      <c r="UGV136" s="397"/>
      <c r="UGW136" s="397"/>
      <c r="UGX136" s="397"/>
      <c r="UGY136" s="397"/>
      <c r="UGZ136" s="397"/>
      <c r="UHA136" s="397"/>
      <c r="UHB136" s="397"/>
      <c r="UHC136" s="397"/>
      <c r="UHD136" s="397"/>
      <c r="UHE136" s="397"/>
      <c r="UHF136" s="397"/>
      <c r="UHG136" s="397"/>
      <c r="UHH136" s="397"/>
      <c r="UHI136" s="397"/>
      <c r="UHJ136" s="397"/>
      <c r="UHK136" s="397"/>
      <c r="UHL136" s="397"/>
      <c r="UHM136" s="397"/>
      <c r="UHN136" s="397"/>
      <c r="UHO136" s="397"/>
      <c r="UHP136" s="397"/>
      <c r="UHQ136" s="397"/>
      <c r="UHR136" s="397"/>
      <c r="UHS136" s="397"/>
      <c r="UHT136" s="397"/>
      <c r="UHU136" s="397"/>
      <c r="UHV136" s="397"/>
      <c r="UHW136" s="397"/>
      <c r="UHX136" s="397"/>
      <c r="UHY136" s="397"/>
      <c r="UHZ136" s="397"/>
      <c r="UIA136" s="397"/>
      <c r="UIB136" s="397"/>
      <c r="UIC136" s="397"/>
      <c r="UID136" s="397"/>
      <c r="UIE136" s="397"/>
      <c r="UIF136" s="397"/>
      <c r="UIG136" s="397"/>
      <c r="UIH136" s="397"/>
      <c r="UII136" s="397"/>
      <c r="UIJ136" s="397"/>
      <c r="UIK136" s="397"/>
      <c r="UIL136" s="397"/>
      <c r="UIM136" s="397"/>
      <c r="UIN136" s="397"/>
      <c r="UIO136" s="397"/>
      <c r="UIP136" s="397"/>
      <c r="UIQ136" s="397"/>
      <c r="UIR136" s="397"/>
      <c r="UIS136" s="397"/>
      <c r="UIT136" s="397"/>
      <c r="UIU136" s="397"/>
      <c r="UIV136" s="397"/>
      <c r="UIW136" s="397"/>
      <c r="UIX136" s="397"/>
      <c r="UIY136" s="397"/>
      <c r="UIZ136" s="397"/>
      <c r="UJA136" s="397"/>
      <c r="UJB136" s="397"/>
      <c r="UJC136" s="397"/>
      <c r="UJD136" s="397"/>
      <c r="UJE136" s="397"/>
      <c r="UJF136" s="397"/>
      <c r="UJG136" s="397"/>
      <c r="UJH136" s="397"/>
      <c r="UJI136" s="397"/>
      <c r="UJJ136" s="397"/>
      <c r="UJK136" s="397"/>
      <c r="UJL136" s="397"/>
      <c r="UJM136" s="397"/>
      <c r="UJN136" s="397"/>
      <c r="UJO136" s="397"/>
      <c r="UJP136" s="397"/>
      <c r="UJQ136" s="397"/>
      <c r="UJR136" s="397"/>
      <c r="UJS136" s="397"/>
      <c r="UJT136" s="397"/>
      <c r="UJU136" s="397"/>
      <c r="UJV136" s="397"/>
      <c r="UJW136" s="397"/>
      <c r="UJX136" s="397"/>
      <c r="UJY136" s="397"/>
      <c r="UJZ136" s="397"/>
      <c r="UKA136" s="397"/>
      <c r="UKB136" s="397"/>
      <c r="UKC136" s="397"/>
      <c r="UKD136" s="397"/>
      <c r="UKE136" s="397"/>
      <c r="UKF136" s="397"/>
      <c r="UKG136" s="397"/>
      <c r="UKH136" s="397"/>
      <c r="UKI136" s="397"/>
      <c r="UKJ136" s="397"/>
      <c r="UKK136" s="397"/>
      <c r="UKL136" s="397"/>
      <c r="UKM136" s="397"/>
      <c r="UKN136" s="397"/>
      <c r="UKO136" s="397"/>
      <c r="UKP136" s="397"/>
      <c r="UKQ136" s="397"/>
      <c r="UKR136" s="397"/>
      <c r="UKS136" s="397"/>
      <c r="UKT136" s="397"/>
      <c r="UKU136" s="397"/>
      <c r="UKV136" s="397"/>
      <c r="UKW136" s="397"/>
      <c r="UKX136" s="397"/>
      <c r="UKY136" s="397"/>
      <c r="UKZ136" s="397"/>
      <c r="ULA136" s="397"/>
      <c r="ULB136" s="397"/>
      <c r="ULC136" s="397"/>
      <c r="ULD136" s="397"/>
      <c r="ULE136" s="397"/>
      <c r="ULF136" s="397"/>
      <c r="ULG136" s="397"/>
      <c r="ULH136" s="397"/>
      <c r="ULI136" s="397"/>
      <c r="ULJ136" s="397"/>
      <c r="ULK136" s="397"/>
      <c r="ULL136" s="397"/>
      <c r="ULM136" s="397"/>
      <c r="ULN136" s="397"/>
      <c r="ULO136" s="397"/>
      <c r="ULP136" s="397"/>
      <c r="ULQ136" s="397"/>
      <c r="ULR136" s="397"/>
      <c r="ULS136" s="397"/>
      <c r="ULT136" s="397"/>
      <c r="ULU136" s="397"/>
      <c r="ULV136" s="397"/>
      <c r="ULW136" s="397"/>
      <c r="ULX136" s="397"/>
      <c r="ULY136" s="397"/>
      <c r="ULZ136" s="397"/>
      <c r="UMA136" s="397"/>
      <c r="UMB136" s="397"/>
      <c r="UMC136" s="397"/>
      <c r="UMD136" s="397"/>
      <c r="UME136" s="397"/>
      <c r="UMF136" s="397"/>
      <c r="UMG136" s="397"/>
      <c r="UMH136" s="397"/>
      <c r="UMI136" s="397"/>
      <c r="UMJ136" s="397"/>
      <c r="UMK136" s="397"/>
      <c r="UML136" s="397"/>
      <c r="UMM136" s="397"/>
      <c r="UMN136" s="397"/>
      <c r="UMO136" s="397"/>
      <c r="UMP136" s="397"/>
      <c r="UMQ136" s="397"/>
      <c r="UMR136" s="397"/>
      <c r="UMS136" s="397"/>
      <c r="UMT136" s="397"/>
      <c r="UMU136" s="397"/>
      <c r="UMV136" s="397"/>
      <c r="UMW136" s="397"/>
      <c r="UMX136" s="397"/>
      <c r="UMY136" s="397"/>
      <c r="UMZ136" s="397"/>
      <c r="UNA136" s="397"/>
      <c r="UNB136" s="397"/>
      <c r="UNC136" s="397"/>
      <c r="UND136" s="397"/>
      <c r="UNE136" s="397"/>
      <c r="UNF136" s="397"/>
      <c r="UNG136" s="397"/>
      <c r="UNH136" s="397"/>
      <c r="UNI136" s="397"/>
      <c r="UNJ136" s="397"/>
      <c r="UNK136" s="397"/>
      <c r="UNL136" s="397"/>
      <c r="UNM136" s="397"/>
      <c r="UNN136" s="397"/>
      <c r="UNO136" s="397"/>
      <c r="UNP136" s="397"/>
      <c r="UNQ136" s="397"/>
      <c r="UNR136" s="397"/>
      <c r="UNS136" s="397"/>
      <c r="UNT136" s="397"/>
      <c r="UNU136" s="397"/>
      <c r="UNV136" s="397"/>
      <c r="UNW136" s="397"/>
      <c r="UNX136" s="397"/>
      <c r="UNY136" s="397"/>
      <c r="UNZ136" s="397"/>
      <c r="UOA136" s="397"/>
      <c r="UOB136" s="397"/>
      <c r="UOC136" s="397"/>
      <c r="UOD136" s="397"/>
      <c r="UOE136" s="397"/>
      <c r="UOF136" s="397"/>
      <c r="UOG136" s="397"/>
      <c r="UOH136" s="397"/>
      <c r="UOI136" s="397"/>
      <c r="UOJ136" s="397"/>
      <c r="UOK136" s="397"/>
      <c r="UOL136" s="397"/>
      <c r="UOM136" s="397"/>
      <c r="UON136" s="397"/>
      <c r="UOO136" s="397"/>
      <c r="UOP136" s="397"/>
      <c r="UOQ136" s="397"/>
      <c r="UOR136" s="397"/>
      <c r="UOS136" s="397"/>
      <c r="UOT136" s="397"/>
      <c r="UOU136" s="397"/>
      <c r="UOV136" s="397"/>
      <c r="UOW136" s="397"/>
      <c r="UOX136" s="397"/>
      <c r="UOY136" s="397"/>
      <c r="UOZ136" s="397"/>
      <c r="UPA136" s="397"/>
      <c r="UPB136" s="397"/>
      <c r="UPC136" s="397"/>
      <c r="UPD136" s="397"/>
      <c r="UPE136" s="397"/>
      <c r="UPF136" s="397"/>
      <c r="UPG136" s="397"/>
      <c r="UPH136" s="397"/>
      <c r="UPI136" s="397"/>
      <c r="UPJ136" s="397"/>
      <c r="UPK136" s="397"/>
      <c r="UPL136" s="397"/>
      <c r="UPM136" s="397"/>
      <c r="UPN136" s="397"/>
      <c r="UPO136" s="397"/>
      <c r="UPP136" s="397"/>
      <c r="UPQ136" s="397"/>
      <c r="UPR136" s="397"/>
      <c r="UPS136" s="397"/>
      <c r="UPT136" s="397"/>
      <c r="UPU136" s="397"/>
      <c r="UPV136" s="397"/>
      <c r="UPW136" s="397"/>
      <c r="UPX136" s="397"/>
      <c r="UPY136" s="397"/>
      <c r="UPZ136" s="397"/>
      <c r="UQA136" s="397"/>
      <c r="UQB136" s="397"/>
      <c r="UQC136" s="397"/>
      <c r="UQD136" s="397"/>
      <c r="UQE136" s="397"/>
      <c r="UQF136" s="397"/>
      <c r="UQG136" s="397"/>
      <c r="UQH136" s="397"/>
      <c r="UQI136" s="397"/>
      <c r="UQJ136" s="397"/>
      <c r="UQK136" s="397"/>
      <c r="UQL136" s="397"/>
      <c r="UQM136" s="397"/>
      <c r="UQN136" s="397"/>
      <c r="UQO136" s="397"/>
      <c r="UQP136" s="397"/>
      <c r="UQQ136" s="397"/>
      <c r="UQR136" s="397"/>
      <c r="UQS136" s="397"/>
      <c r="UQT136" s="397"/>
      <c r="UQU136" s="397"/>
      <c r="UQV136" s="397"/>
      <c r="UQW136" s="397"/>
      <c r="UQX136" s="397"/>
      <c r="UQY136" s="397"/>
      <c r="UQZ136" s="397"/>
      <c r="URA136" s="397"/>
      <c r="URB136" s="397"/>
      <c r="URC136" s="397"/>
      <c r="URD136" s="397"/>
      <c r="URE136" s="397"/>
      <c r="URF136" s="397"/>
      <c r="URG136" s="397"/>
      <c r="URH136" s="397"/>
      <c r="URI136" s="397"/>
      <c r="URJ136" s="397"/>
      <c r="URK136" s="397"/>
      <c r="URL136" s="397"/>
      <c r="URM136" s="397"/>
      <c r="URN136" s="397"/>
      <c r="URO136" s="397"/>
      <c r="URP136" s="397"/>
      <c r="URQ136" s="397"/>
      <c r="URR136" s="397"/>
      <c r="URS136" s="397"/>
      <c r="URT136" s="397"/>
      <c r="URU136" s="397"/>
      <c r="URV136" s="397"/>
      <c r="URW136" s="397"/>
      <c r="URX136" s="397"/>
      <c r="URY136" s="397"/>
      <c r="URZ136" s="397"/>
      <c r="USA136" s="397"/>
      <c r="USB136" s="397"/>
      <c r="USC136" s="397"/>
      <c r="USD136" s="397"/>
      <c r="USE136" s="397"/>
      <c r="USF136" s="397"/>
      <c r="USG136" s="397"/>
      <c r="USH136" s="397"/>
      <c r="USI136" s="397"/>
      <c r="USJ136" s="397"/>
      <c r="USK136" s="397"/>
      <c r="USL136" s="397"/>
      <c r="USM136" s="397"/>
      <c r="USN136" s="397"/>
      <c r="USO136" s="397"/>
      <c r="USP136" s="397"/>
      <c r="USQ136" s="397"/>
      <c r="USR136" s="397"/>
      <c r="USS136" s="397"/>
      <c r="UST136" s="397"/>
      <c r="USU136" s="397"/>
      <c r="USV136" s="397"/>
      <c r="USW136" s="397"/>
      <c r="USX136" s="397"/>
      <c r="USY136" s="397"/>
      <c r="USZ136" s="397"/>
      <c r="UTA136" s="397"/>
      <c r="UTB136" s="397"/>
      <c r="UTC136" s="397"/>
      <c r="UTD136" s="397"/>
      <c r="UTE136" s="397"/>
      <c r="UTF136" s="397"/>
      <c r="UTG136" s="397"/>
      <c r="UTH136" s="397"/>
      <c r="UTI136" s="397"/>
      <c r="UTJ136" s="397"/>
      <c r="UTK136" s="397"/>
      <c r="UTL136" s="397"/>
      <c r="UTM136" s="397"/>
      <c r="UTN136" s="397"/>
      <c r="UTO136" s="397"/>
      <c r="UTP136" s="397"/>
      <c r="UTQ136" s="397"/>
      <c r="UTR136" s="397"/>
      <c r="UTS136" s="397"/>
      <c r="UTT136" s="397"/>
      <c r="UTU136" s="397"/>
      <c r="UTV136" s="397"/>
      <c r="UTW136" s="397"/>
      <c r="UTX136" s="397"/>
      <c r="UTY136" s="397"/>
      <c r="UTZ136" s="397"/>
      <c r="UUA136" s="397"/>
      <c r="UUB136" s="397"/>
      <c r="UUC136" s="397"/>
      <c r="UUD136" s="397"/>
      <c r="UUE136" s="397"/>
      <c r="UUF136" s="397"/>
      <c r="UUG136" s="397"/>
      <c r="UUH136" s="397"/>
      <c r="UUI136" s="397"/>
      <c r="UUJ136" s="397"/>
      <c r="UUK136" s="397"/>
      <c r="UUL136" s="397"/>
      <c r="UUM136" s="397"/>
      <c r="UUN136" s="397"/>
      <c r="UUO136" s="397"/>
      <c r="UUP136" s="397"/>
      <c r="UUQ136" s="397"/>
      <c r="UUR136" s="397"/>
      <c r="UUS136" s="397"/>
      <c r="UUT136" s="397"/>
      <c r="UUU136" s="397"/>
      <c r="UUV136" s="397"/>
      <c r="UUW136" s="397"/>
      <c r="UUX136" s="397"/>
      <c r="UUY136" s="397"/>
      <c r="UUZ136" s="397"/>
      <c r="UVA136" s="397"/>
      <c r="UVB136" s="397"/>
      <c r="UVC136" s="397"/>
      <c r="UVD136" s="397"/>
      <c r="UVE136" s="397"/>
      <c r="UVF136" s="397"/>
      <c r="UVG136" s="397"/>
      <c r="UVH136" s="397"/>
      <c r="UVI136" s="397"/>
      <c r="UVJ136" s="397"/>
      <c r="UVK136" s="397"/>
      <c r="UVL136" s="397"/>
      <c r="UVM136" s="397"/>
      <c r="UVN136" s="397"/>
      <c r="UVO136" s="397"/>
      <c r="UVP136" s="397"/>
      <c r="UVQ136" s="397"/>
      <c r="UVR136" s="397"/>
      <c r="UVS136" s="397"/>
      <c r="UVT136" s="397"/>
      <c r="UVU136" s="397"/>
      <c r="UVV136" s="397"/>
      <c r="UVW136" s="397"/>
      <c r="UVX136" s="397"/>
      <c r="UVY136" s="397"/>
      <c r="UVZ136" s="397"/>
      <c r="UWA136" s="397"/>
      <c r="UWB136" s="397"/>
      <c r="UWC136" s="397"/>
      <c r="UWD136" s="397"/>
      <c r="UWE136" s="397"/>
      <c r="UWF136" s="397"/>
      <c r="UWG136" s="397"/>
      <c r="UWH136" s="397"/>
      <c r="UWI136" s="397"/>
      <c r="UWJ136" s="397"/>
      <c r="UWK136" s="397"/>
      <c r="UWL136" s="397"/>
      <c r="UWM136" s="397"/>
      <c r="UWN136" s="397"/>
      <c r="UWO136" s="397"/>
      <c r="UWP136" s="397"/>
      <c r="UWQ136" s="397"/>
      <c r="UWR136" s="397"/>
      <c r="UWS136" s="397"/>
      <c r="UWT136" s="397"/>
      <c r="UWU136" s="397"/>
      <c r="UWV136" s="397"/>
      <c r="UWW136" s="397"/>
      <c r="UWX136" s="397"/>
      <c r="UWY136" s="397"/>
      <c r="UWZ136" s="397"/>
      <c r="UXA136" s="397"/>
      <c r="UXB136" s="397"/>
      <c r="UXC136" s="397"/>
      <c r="UXD136" s="397"/>
      <c r="UXE136" s="397"/>
      <c r="UXF136" s="397"/>
      <c r="UXG136" s="397"/>
      <c r="UXH136" s="397"/>
      <c r="UXI136" s="397"/>
      <c r="UXJ136" s="397"/>
      <c r="UXK136" s="397"/>
      <c r="UXL136" s="397"/>
      <c r="UXM136" s="397"/>
      <c r="UXN136" s="397"/>
      <c r="UXO136" s="397"/>
      <c r="UXP136" s="397"/>
      <c r="UXQ136" s="397"/>
      <c r="UXR136" s="397"/>
      <c r="UXS136" s="397"/>
      <c r="UXT136" s="397"/>
      <c r="UXU136" s="397"/>
      <c r="UXV136" s="397"/>
      <c r="UXW136" s="397"/>
      <c r="UXX136" s="397"/>
      <c r="UXY136" s="397"/>
      <c r="UXZ136" s="397"/>
      <c r="UYA136" s="397"/>
      <c r="UYB136" s="397"/>
      <c r="UYC136" s="397"/>
      <c r="UYD136" s="397"/>
      <c r="UYE136" s="397"/>
      <c r="UYF136" s="397"/>
      <c r="UYG136" s="397"/>
      <c r="UYH136" s="397"/>
      <c r="UYI136" s="397"/>
      <c r="UYJ136" s="397"/>
      <c r="UYK136" s="397"/>
      <c r="UYL136" s="397"/>
      <c r="UYM136" s="397"/>
      <c r="UYN136" s="397"/>
      <c r="UYO136" s="397"/>
      <c r="UYP136" s="397"/>
      <c r="UYQ136" s="397"/>
      <c r="UYR136" s="397"/>
      <c r="UYS136" s="397"/>
      <c r="UYT136" s="397"/>
      <c r="UYU136" s="397"/>
      <c r="UYV136" s="397"/>
      <c r="UYW136" s="397"/>
      <c r="UYX136" s="397"/>
      <c r="UYY136" s="397"/>
      <c r="UYZ136" s="397"/>
      <c r="UZA136" s="397"/>
      <c r="UZB136" s="397"/>
      <c r="UZC136" s="397"/>
      <c r="UZD136" s="397"/>
      <c r="UZE136" s="397"/>
      <c r="UZF136" s="397"/>
      <c r="UZG136" s="397"/>
      <c r="UZH136" s="397"/>
      <c r="UZI136" s="397"/>
      <c r="UZJ136" s="397"/>
      <c r="UZK136" s="397"/>
      <c r="UZL136" s="397"/>
      <c r="UZM136" s="397"/>
      <c r="UZN136" s="397"/>
      <c r="UZO136" s="397"/>
      <c r="UZP136" s="397"/>
      <c r="UZQ136" s="397"/>
      <c r="UZR136" s="397"/>
      <c r="UZS136" s="397"/>
      <c r="UZT136" s="397"/>
      <c r="UZU136" s="397"/>
      <c r="UZV136" s="397"/>
      <c r="UZW136" s="397"/>
      <c r="UZX136" s="397"/>
      <c r="UZY136" s="397"/>
      <c r="UZZ136" s="397"/>
      <c r="VAA136" s="397"/>
      <c r="VAB136" s="397"/>
      <c r="VAC136" s="397"/>
      <c r="VAD136" s="397"/>
      <c r="VAE136" s="397"/>
      <c r="VAF136" s="397"/>
      <c r="VAG136" s="397"/>
      <c r="VAH136" s="397"/>
      <c r="VAI136" s="397"/>
      <c r="VAJ136" s="397"/>
      <c r="VAK136" s="397"/>
      <c r="VAL136" s="397"/>
      <c r="VAM136" s="397"/>
      <c r="VAN136" s="397"/>
      <c r="VAO136" s="397"/>
      <c r="VAP136" s="397"/>
      <c r="VAQ136" s="397"/>
      <c r="VAR136" s="397"/>
      <c r="VAS136" s="397"/>
      <c r="VAT136" s="397"/>
      <c r="VAU136" s="397"/>
      <c r="VAV136" s="397"/>
      <c r="VAW136" s="397"/>
      <c r="VAX136" s="397"/>
      <c r="VAY136" s="397"/>
      <c r="VAZ136" s="397"/>
      <c r="VBA136" s="397"/>
      <c r="VBB136" s="397"/>
      <c r="VBC136" s="397"/>
      <c r="VBD136" s="397"/>
      <c r="VBE136" s="397"/>
      <c r="VBF136" s="397"/>
      <c r="VBG136" s="397"/>
      <c r="VBH136" s="397"/>
      <c r="VBI136" s="397"/>
      <c r="VBJ136" s="397"/>
      <c r="VBK136" s="397"/>
      <c r="VBL136" s="397"/>
      <c r="VBM136" s="397"/>
      <c r="VBN136" s="397"/>
      <c r="VBO136" s="397"/>
      <c r="VBP136" s="397"/>
      <c r="VBQ136" s="397"/>
      <c r="VBR136" s="397"/>
      <c r="VBS136" s="397"/>
      <c r="VBT136" s="397"/>
      <c r="VBU136" s="397"/>
      <c r="VBV136" s="397"/>
      <c r="VBW136" s="397"/>
      <c r="VBX136" s="397"/>
      <c r="VBY136" s="397"/>
      <c r="VBZ136" s="397"/>
      <c r="VCA136" s="397"/>
      <c r="VCB136" s="397"/>
      <c r="VCC136" s="397"/>
      <c r="VCD136" s="397"/>
      <c r="VCE136" s="397"/>
      <c r="VCF136" s="397"/>
      <c r="VCG136" s="397"/>
      <c r="VCH136" s="397"/>
      <c r="VCI136" s="397"/>
      <c r="VCJ136" s="397"/>
      <c r="VCK136" s="397"/>
      <c r="VCL136" s="397"/>
      <c r="VCM136" s="397"/>
      <c r="VCN136" s="397"/>
      <c r="VCO136" s="397"/>
      <c r="VCP136" s="397"/>
      <c r="VCQ136" s="397"/>
      <c r="VCR136" s="397"/>
      <c r="VCS136" s="397"/>
      <c r="VCT136" s="397"/>
      <c r="VCU136" s="397"/>
      <c r="VCV136" s="397"/>
      <c r="VCW136" s="397"/>
      <c r="VCX136" s="397"/>
      <c r="VCY136" s="397"/>
      <c r="VCZ136" s="397"/>
      <c r="VDA136" s="397"/>
      <c r="VDB136" s="397"/>
      <c r="VDC136" s="397"/>
      <c r="VDD136" s="397"/>
      <c r="VDE136" s="397"/>
      <c r="VDF136" s="397"/>
      <c r="VDG136" s="397"/>
      <c r="VDH136" s="397"/>
      <c r="VDI136" s="397"/>
      <c r="VDJ136" s="397"/>
      <c r="VDK136" s="397"/>
      <c r="VDL136" s="397"/>
      <c r="VDM136" s="397"/>
      <c r="VDN136" s="397"/>
      <c r="VDO136" s="397"/>
      <c r="VDP136" s="397"/>
      <c r="VDQ136" s="397"/>
      <c r="VDR136" s="397"/>
      <c r="VDS136" s="397"/>
      <c r="VDT136" s="397"/>
      <c r="VDU136" s="397"/>
      <c r="VDV136" s="397"/>
      <c r="VDW136" s="397"/>
      <c r="VDX136" s="397"/>
      <c r="VDY136" s="397"/>
      <c r="VDZ136" s="397"/>
      <c r="VEA136" s="397"/>
      <c r="VEB136" s="397"/>
      <c r="VEC136" s="397"/>
      <c r="VED136" s="397"/>
      <c r="VEE136" s="397"/>
      <c r="VEF136" s="397"/>
      <c r="VEG136" s="397"/>
      <c r="VEH136" s="397"/>
      <c r="VEI136" s="397"/>
      <c r="VEJ136" s="397"/>
      <c r="VEK136" s="397"/>
      <c r="VEL136" s="397"/>
      <c r="VEM136" s="397"/>
      <c r="VEN136" s="397"/>
      <c r="VEO136" s="397"/>
      <c r="VEP136" s="397"/>
      <c r="VEQ136" s="397"/>
      <c r="VER136" s="397"/>
      <c r="VES136" s="397"/>
      <c r="VET136" s="397"/>
      <c r="VEU136" s="397"/>
      <c r="VEV136" s="397"/>
      <c r="VEW136" s="397"/>
      <c r="VEX136" s="397"/>
      <c r="VEY136" s="397"/>
      <c r="VEZ136" s="397"/>
      <c r="VFA136" s="397"/>
      <c r="VFB136" s="397"/>
      <c r="VFC136" s="397"/>
      <c r="VFD136" s="397"/>
      <c r="VFE136" s="397"/>
      <c r="VFF136" s="397"/>
      <c r="VFG136" s="397"/>
      <c r="VFH136" s="397"/>
      <c r="VFI136" s="397"/>
      <c r="VFJ136" s="397"/>
      <c r="VFK136" s="397"/>
      <c r="VFL136" s="397"/>
      <c r="VFM136" s="397"/>
      <c r="VFN136" s="397"/>
      <c r="VFO136" s="397"/>
      <c r="VFP136" s="397"/>
      <c r="VFQ136" s="397"/>
      <c r="VFR136" s="397"/>
      <c r="VFS136" s="397"/>
      <c r="VFT136" s="397"/>
      <c r="VFU136" s="397"/>
      <c r="VFV136" s="397"/>
      <c r="VFW136" s="397"/>
      <c r="VFX136" s="397"/>
      <c r="VFY136" s="397"/>
      <c r="VFZ136" s="397"/>
      <c r="VGA136" s="397"/>
      <c r="VGB136" s="397"/>
      <c r="VGC136" s="397"/>
      <c r="VGD136" s="397"/>
      <c r="VGE136" s="397"/>
      <c r="VGF136" s="397"/>
      <c r="VGG136" s="397"/>
      <c r="VGH136" s="397"/>
      <c r="VGI136" s="397"/>
      <c r="VGJ136" s="397"/>
      <c r="VGK136" s="397"/>
      <c r="VGL136" s="397"/>
      <c r="VGM136" s="397"/>
      <c r="VGN136" s="397"/>
      <c r="VGO136" s="397"/>
      <c r="VGP136" s="397"/>
      <c r="VGQ136" s="397"/>
      <c r="VGR136" s="397"/>
      <c r="VGS136" s="397"/>
      <c r="VGT136" s="397"/>
      <c r="VGU136" s="397"/>
      <c r="VGV136" s="397"/>
      <c r="VGW136" s="397"/>
      <c r="VGX136" s="397"/>
      <c r="VGY136" s="397"/>
      <c r="VGZ136" s="397"/>
      <c r="VHA136" s="397"/>
      <c r="VHB136" s="397"/>
      <c r="VHC136" s="397"/>
      <c r="VHD136" s="397"/>
      <c r="VHE136" s="397"/>
      <c r="VHF136" s="397"/>
      <c r="VHG136" s="397"/>
      <c r="VHH136" s="397"/>
      <c r="VHI136" s="397"/>
      <c r="VHJ136" s="397"/>
      <c r="VHK136" s="397"/>
      <c r="VHL136" s="397"/>
      <c r="VHM136" s="397"/>
      <c r="VHN136" s="397"/>
      <c r="VHO136" s="397"/>
      <c r="VHP136" s="397"/>
      <c r="VHQ136" s="397"/>
      <c r="VHR136" s="397"/>
      <c r="VHS136" s="397"/>
      <c r="VHT136" s="397"/>
      <c r="VHU136" s="397"/>
      <c r="VHV136" s="397"/>
      <c r="VHW136" s="397"/>
      <c r="VHX136" s="397"/>
      <c r="VHY136" s="397"/>
      <c r="VHZ136" s="397"/>
      <c r="VIA136" s="397"/>
      <c r="VIB136" s="397"/>
      <c r="VIC136" s="397"/>
      <c r="VID136" s="397"/>
      <c r="VIE136" s="397"/>
      <c r="VIF136" s="397"/>
      <c r="VIG136" s="397"/>
      <c r="VIH136" s="397"/>
      <c r="VII136" s="397"/>
      <c r="VIJ136" s="397"/>
      <c r="VIK136" s="397"/>
      <c r="VIL136" s="397"/>
      <c r="VIM136" s="397"/>
      <c r="VIN136" s="397"/>
      <c r="VIO136" s="397"/>
      <c r="VIP136" s="397"/>
      <c r="VIQ136" s="397"/>
      <c r="VIR136" s="397"/>
      <c r="VIS136" s="397"/>
      <c r="VIT136" s="397"/>
      <c r="VIU136" s="397"/>
      <c r="VIV136" s="397"/>
      <c r="VIW136" s="397"/>
      <c r="VIX136" s="397"/>
      <c r="VIY136" s="397"/>
      <c r="VIZ136" s="397"/>
      <c r="VJA136" s="397"/>
      <c r="VJB136" s="397"/>
      <c r="VJC136" s="397"/>
      <c r="VJD136" s="397"/>
      <c r="VJE136" s="397"/>
      <c r="VJF136" s="397"/>
      <c r="VJG136" s="397"/>
      <c r="VJH136" s="397"/>
      <c r="VJI136" s="397"/>
      <c r="VJJ136" s="397"/>
      <c r="VJK136" s="397"/>
      <c r="VJL136" s="397"/>
      <c r="VJM136" s="397"/>
      <c r="VJN136" s="397"/>
      <c r="VJO136" s="397"/>
      <c r="VJP136" s="397"/>
      <c r="VJQ136" s="397"/>
      <c r="VJR136" s="397"/>
      <c r="VJS136" s="397"/>
      <c r="VJT136" s="397"/>
      <c r="VJU136" s="397"/>
      <c r="VJV136" s="397"/>
      <c r="VJW136" s="397"/>
      <c r="VJX136" s="397"/>
      <c r="VJY136" s="397"/>
      <c r="VJZ136" s="397"/>
      <c r="VKA136" s="397"/>
      <c r="VKB136" s="397"/>
      <c r="VKC136" s="397"/>
      <c r="VKD136" s="397"/>
      <c r="VKE136" s="397"/>
      <c r="VKF136" s="397"/>
      <c r="VKG136" s="397"/>
      <c r="VKH136" s="397"/>
      <c r="VKI136" s="397"/>
      <c r="VKJ136" s="397"/>
      <c r="VKK136" s="397"/>
      <c r="VKL136" s="397"/>
      <c r="VKM136" s="397"/>
      <c r="VKN136" s="397"/>
      <c r="VKO136" s="397"/>
      <c r="VKP136" s="397"/>
      <c r="VKQ136" s="397"/>
      <c r="VKR136" s="397"/>
      <c r="VKS136" s="397"/>
      <c r="VKT136" s="397"/>
      <c r="VKU136" s="397"/>
      <c r="VKV136" s="397"/>
      <c r="VKW136" s="397"/>
      <c r="VKX136" s="397"/>
      <c r="VKY136" s="397"/>
      <c r="VKZ136" s="397"/>
      <c r="VLA136" s="397"/>
      <c r="VLB136" s="397"/>
      <c r="VLC136" s="397"/>
      <c r="VLD136" s="397"/>
      <c r="VLE136" s="397"/>
      <c r="VLF136" s="397"/>
      <c r="VLG136" s="397"/>
      <c r="VLH136" s="397"/>
      <c r="VLI136" s="397"/>
      <c r="VLJ136" s="397"/>
      <c r="VLK136" s="397"/>
      <c r="VLL136" s="397"/>
      <c r="VLM136" s="397"/>
      <c r="VLN136" s="397"/>
      <c r="VLO136" s="397"/>
      <c r="VLP136" s="397"/>
      <c r="VLQ136" s="397"/>
      <c r="VLR136" s="397"/>
      <c r="VLS136" s="397"/>
      <c r="VLT136" s="397"/>
      <c r="VLU136" s="397"/>
      <c r="VLV136" s="397"/>
      <c r="VLW136" s="397"/>
      <c r="VLX136" s="397"/>
      <c r="VLY136" s="397"/>
      <c r="VLZ136" s="397"/>
      <c r="VMA136" s="397"/>
      <c r="VMB136" s="397"/>
      <c r="VMC136" s="397"/>
      <c r="VMD136" s="397"/>
      <c r="VME136" s="397"/>
      <c r="VMF136" s="397"/>
      <c r="VMG136" s="397"/>
      <c r="VMH136" s="397"/>
      <c r="VMI136" s="397"/>
      <c r="VMJ136" s="397"/>
      <c r="VMK136" s="397"/>
      <c r="VML136" s="397"/>
      <c r="VMM136" s="397"/>
      <c r="VMN136" s="397"/>
      <c r="VMO136" s="397"/>
      <c r="VMP136" s="397"/>
      <c r="VMQ136" s="397"/>
      <c r="VMR136" s="397"/>
      <c r="VMS136" s="397"/>
      <c r="VMT136" s="397"/>
      <c r="VMU136" s="397"/>
      <c r="VMV136" s="397"/>
      <c r="VMW136" s="397"/>
      <c r="VMX136" s="397"/>
      <c r="VMY136" s="397"/>
      <c r="VMZ136" s="397"/>
      <c r="VNA136" s="397"/>
      <c r="VNB136" s="397"/>
      <c r="VNC136" s="397"/>
      <c r="VND136" s="397"/>
      <c r="VNE136" s="397"/>
      <c r="VNF136" s="397"/>
      <c r="VNG136" s="397"/>
      <c r="VNH136" s="397"/>
      <c r="VNI136" s="397"/>
      <c r="VNJ136" s="397"/>
      <c r="VNK136" s="397"/>
      <c r="VNL136" s="397"/>
      <c r="VNM136" s="397"/>
      <c r="VNN136" s="397"/>
      <c r="VNO136" s="397"/>
      <c r="VNP136" s="397"/>
      <c r="VNQ136" s="397"/>
      <c r="VNR136" s="397"/>
      <c r="VNS136" s="397"/>
      <c r="VNT136" s="397"/>
      <c r="VNU136" s="397"/>
      <c r="VNV136" s="397"/>
      <c r="VNW136" s="397"/>
      <c r="VNX136" s="397"/>
      <c r="VNY136" s="397"/>
      <c r="VNZ136" s="397"/>
      <c r="VOA136" s="397"/>
      <c r="VOB136" s="397"/>
      <c r="VOC136" s="397"/>
      <c r="VOD136" s="397"/>
      <c r="VOE136" s="397"/>
      <c r="VOF136" s="397"/>
      <c r="VOG136" s="397"/>
      <c r="VOH136" s="397"/>
      <c r="VOI136" s="397"/>
      <c r="VOJ136" s="397"/>
      <c r="VOK136" s="397"/>
      <c r="VOL136" s="397"/>
      <c r="VOM136" s="397"/>
      <c r="VON136" s="397"/>
      <c r="VOO136" s="397"/>
      <c r="VOP136" s="397"/>
      <c r="VOQ136" s="397"/>
      <c r="VOR136" s="397"/>
      <c r="VOS136" s="397"/>
      <c r="VOT136" s="397"/>
      <c r="VOU136" s="397"/>
      <c r="VOV136" s="397"/>
      <c r="VOW136" s="397"/>
      <c r="VOX136" s="397"/>
      <c r="VOY136" s="397"/>
      <c r="VOZ136" s="397"/>
      <c r="VPA136" s="397"/>
      <c r="VPB136" s="397"/>
      <c r="VPC136" s="397"/>
      <c r="VPD136" s="397"/>
      <c r="VPE136" s="397"/>
      <c r="VPF136" s="397"/>
      <c r="VPG136" s="397"/>
      <c r="VPH136" s="397"/>
      <c r="VPI136" s="397"/>
      <c r="VPJ136" s="397"/>
      <c r="VPK136" s="397"/>
      <c r="VPL136" s="397"/>
      <c r="VPM136" s="397"/>
      <c r="VPN136" s="397"/>
      <c r="VPO136" s="397"/>
      <c r="VPP136" s="397"/>
      <c r="VPQ136" s="397"/>
      <c r="VPR136" s="397"/>
      <c r="VPS136" s="397"/>
      <c r="VPT136" s="397"/>
      <c r="VPU136" s="397"/>
      <c r="VPV136" s="397"/>
      <c r="VPW136" s="397"/>
      <c r="VPX136" s="397"/>
      <c r="VPY136" s="397"/>
      <c r="VPZ136" s="397"/>
      <c r="VQA136" s="397"/>
      <c r="VQB136" s="397"/>
      <c r="VQC136" s="397"/>
      <c r="VQD136" s="397"/>
      <c r="VQE136" s="397"/>
      <c r="VQF136" s="397"/>
      <c r="VQG136" s="397"/>
      <c r="VQH136" s="397"/>
      <c r="VQI136" s="397"/>
      <c r="VQJ136" s="397"/>
      <c r="VQK136" s="397"/>
      <c r="VQL136" s="397"/>
      <c r="VQM136" s="397"/>
      <c r="VQN136" s="397"/>
      <c r="VQO136" s="397"/>
      <c r="VQP136" s="397"/>
      <c r="VQQ136" s="397"/>
      <c r="VQR136" s="397"/>
      <c r="VQS136" s="397"/>
      <c r="VQT136" s="397"/>
      <c r="VQU136" s="397"/>
      <c r="VQV136" s="397"/>
      <c r="VQW136" s="397"/>
      <c r="VQX136" s="397"/>
      <c r="VQY136" s="397"/>
      <c r="VQZ136" s="397"/>
      <c r="VRA136" s="397"/>
      <c r="VRB136" s="397"/>
      <c r="VRC136" s="397"/>
      <c r="VRD136" s="397"/>
      <c r="VRE136" s="397"/>
      <c r="VRF136" s="397"/>
      <c r="VRG136" s="397"/>
      <c r="VRH136" s="397"/>
      <c r="VRI136" s="397"/>
      <c r="VRJ136" s="397"/>
      <c r="VRK136" s="397"/>
      <c r="VRL136" s="397"/>
      <c r="VRM136" s="397"/>
      <c r="VRN136" s="397"/>
      <c r="VRO136" s="397"/>
      <c r="VRP136" s="397"/>
      <c r="VRQ136" s="397"/>
      <c r="VRR136" s="397"/>
      <c r="VRS136" s="397"/>
      <c r="VRT136" s="397"/>
      <c r="VRU136" s="397"/>
      <c r="VRV136" s="397"/>
      <c r="VRW136" s="397"/>
      <c r="VRX136" s="397"/>
      <c r="VRY136" s="397"/>
      <c r="VRZ136" s="397"/>
      <c r="VSA136" s="397"/>
      <c r="VSB136" s="397"/>
      <c r="VSC136" s="397"/>
      <c r="VSD136" s="397"/>
      <c r="VSE136" s="397"/>
      <c r="VSF136" s="397"/>
      <c r="VSG136" s="397"/>
      <c r="VSH136" s="397"/>
      <c r="VSI136" s="397"/>
      <c r="VSJ136" s="397"/>
      <c r="VSK136" s="397"/>
      <c r="VSL136" s="397"/>
      <c r="VSM136" s="397"/>
      <c r="VSN136" s="397"/>
      <c r="VSO136" s="397"/>
      <c r="VSP136" s="397"/>
      <c r="VSQ136" s="397"/>
      <c r="VSR136" s="397"/>
      <c r="VSS136" s="397"/>
      <c r="VST136" s="397"/>
      <c r="VSU136" s="397"/>
      <c r="VSV136" s="397"/>
      <c r="VSW136" s="397"/>
      <c r="VSX136" s="397"/>
      <c r="VSY136" s="397"/>
      <c r="VSZ136" s="397"/>
      <c r="VTA136" s="397"/>
      <c r="VTB136" s="397"/>
      <c r="VTC136" s="397"/>
      <c r="VTD136" s="397"/>
      <c r="VTE136" s="397"/>
      <c r="VTF136" s="397"/>
      <c r="VTG136" s="397"/>
      <c r="VTH136" s="397"/>
      <c r="VTI136" s="397"/>
      <c r="VTJ136" s="397"/>
      <c r="VTK136" s="397"/>
      <c r="VTL136" s="397"/>
      <c r="VTM136" s="397"/>
      <c r="VTN136" s="397"/>
      <c r="VTO136" s="397"/>
      <c r="VTP136" s="397"/>
      <c r="VTQ136" s="397"/>
      <c r="VTR136" s="397"/>
      <c r="VTS136" s="397"/>
      <c r="VTT136" s="397"/>
      <c r="VTU136" s="397"/>
      <c r="VTV136" s="397"/>
      <c r="VTW136" s="397"/>
      <c r="VTX136" s="397"/>
      <c r="VTY136" s="397"/>
      <c r="VTZ136" s="397"/>
      <c r="VUA136" s="397"/>
      <c r="VUB136" s="397"/>
      <c r="VUC136" s="397"/>
      <c r="VUD136" s="397"/>
      <c r="VUE136" s="397"/>
      <c r="VUF136" s="397"/>
      <c r="VUG136" s="397"/>
      <c r="VUH136" s="397"/>
      <c r="VUI136" s="397"/>
      <c r="VUJ136" s="397"/>
      <c r="VUK136" s="397"/>
      <c r="VUL136" s="397"/>
      <c r="VUM136" s="397"/>
      <c r="VUN136" s="397"/>
      <c r="VUO136" s="397"/>
      <c r="VUP136" s="397"/>
      <c r="VUQ136" s="397"/>
      <c r="VUR136" s="397"/>
      <c r="VUS136" s="397"/>
      <c r="VUT136" s="397"/>
      <c r="VUU136" s="397"/>
      <c r="VUV136" s="397"/>
      <c r="VUW136" s="397"/>
      <c r="VUX136" s="397"/>
      <c r="VUY136" s="397"/>
      <c r="VUZ136" s="397"/>
      <c r="VVA136" s="397"/>
      <c r="VVB136" s="397"/>
      <c r="VVC136" s="397"/>
      <c r="VVD136" s="397"/>
      <c r="VVE136" s="397"/>
      <c r="VVF136" s="397"/>
      <c r="VVG136" s="397"/>
      <c r="VVH136" s="397"/>
      <c r="VVI136" s="397"/>
      <c r="VVJ136" s="397"/>
      <c r="VVK136" s="397"/>
      <c r="VVL136" s="397"/>
      <c r="VVM136" s="397"/>
      <c r="VVN136" s="397"/>
      <c r="VVO136" s="397"/>
      <c r="VVP136" s="397"/>
      <c r="VVQ136" s="397"/>
      <c r="VVR136" s="397"/>
      <c r="VVS136" s="397"/>
      <c r="VVT136" s="397"/>
      <c r="VVU136" s="397"/>
      <c r="VVV136" s="397"/>
      <c r="VVW136" s="397"/>
      <c r="VVX136" s="397"/>
      <c r="VVY136" s="397"/>
      <c r="VVZ136" s="397"/>
      <c r="VWA136" s="397"/>
      <c r="VWB136" s="397"/>
      <c r="VWC136" s="397"/>
      <c r="VWD136" s="397"/>
      <c r="VWE136" s="397"/>
      <c r="VWF136" s="397"/>
      <c r="VWG136" s="397"/>
      <c r="VWH136" s="397"/>
      <c r="VWI136" s="397"/>
      <c r="VWJ136" s="397"/>
      <c r="VWK136" s="397"/>
      <c r="VWL136" s="397"/>
      <c r="VWM136" s="397"/>
      <c r="VWN136" s="397"/>
      <c r="VWO136" s="397"/>
      <c r="VWP136" s="397"/>
      <c r="VWQ136" s="397"/>
      <c r="VWR136" s="397"/>
      <c r="VWS136" s="397"/>
      <c r="VWT136" s="397"/>
      <c r="VWU136" s="397"/>
      <c r="VWV136" s="397"/>
      <c r="VWW136" s="397"/>
      <c r="VWX136" s="397"/>
      <c r="VWY136" s="397"/>
      <c r="VWZ136" s="397"/>
      <c r="VXA136" s="397"/>
      <c r="VXB136" s="397"/>
      <c r="VXC136" s="397"/>
      <c r="VXD136" s="397"/>
      <c r="VXE136" s="397"/>
      <c r="VXF136" s="397"/>
      <c r="VXG136" s="397"/>
      <c r="VXH136" s="397"/>
      <c r="VXI136" s="397"/>
      <c r="VXJ136" s="397"/>
      <c r="VXK136" s="397"/>
      <c r="VXL136" s="397"/>
      <c r="VXM136" s="397"/>
      <c r="VXN136" s="397"/>
      <c r="VXO136" s="397"/>
      <c r="VXP136" s="397"/>
      <c r="VXQ136" s="397"/>
      <c r="VXR136" s="397"/>
      <c r="VXS136" s="397"/>
      <c r="VXT136" s="397"/>
      <c r="VXU136" s="397"/>
      <c r="VXV136" s="397"/>
      <c r="VXW136" s="397"/>
      <c r="VXX136" s="397"/>
      <c r="VXY136" s="397"/>
      <c r="VXZ136" s="397"/>
      <c r="VYA136" s="397"/>
      <c r="VYB136" s="397"/>
      <c r="VYC136" s="397"/>
      <c r="VYD136" s="397"/>
      <c r="VYE136" s="397"/>
      <c r="VYF136" s="397"/>
      <c r="VYG136" s="397"/>
      <c r="VYH136" s="397"/>
      <c r="VYI136" s="397"/>
      <c r="VYJ136" s="397"/>
      <c r="VYK136" s="397"/>
      <c r="VYL136" s="397"/>
      <c r="VYM136" s="397"/>
      <c r="VYN136" s="397"/>
      <c r="VYO136" s="397"/>
      <c r="VYP136" s="397"/>
      <c r="VYQ136" s="397"/>
      <c r="VYR136" s="397"/>
      <c r="VYS136" s="397"/>
      <c r="VYT136" s="397"/>
      <c r="VYU136" s="397"/>
      <c r="VYV136" s="397"/>
      <c r="VYW136" s="397"/>
      <c r="VYX136" s="397"/>
      <c r="VYY136" s="397"/>
      <c r="VYZ136" s="397"/>
      <c r="VZA136" s="397"/>
      <c r="VZB136" s="397"/>
      <c r="VZC136" s="397"/>
      <c r="VZD136" s="397"/>
      <c r="VZE136" s="397"/>
      <c r="VZF136" s="397"/>
      <c r="VZG136" s="397"/>
      <c r="VZH136" s="397"/>
      <c r="VZI136" s="397"/>
      <c r="VZJ136" s="397"/>
      <c r="VZK136" s="397"/>
      <c r="VZL136" s="397"/>
      <c r="VZM136" s="397"/>
      <c r="VZN136" s="397"/>
      <c r="VZO136" s="397"/>
      <c r="VZP136" s="397"/>
      <c r="VZQ136" s="397"/>
      <c r="VZR136" s="397"/>
      <c r="VZS136" s="397"/>
      <c r="VZT136" s="397"/>
      <c r="VZU136" s="397"/>
      <c r="VZV136" s="397"/>
      <c r="VZW136" s="397"/>
      <c r="VZX136" s="397"/>
      <c r="VZY136" s="397"/>
      <c r="VZZ136" s="397"/>
      <c r="WAA136" s="397"/>
      <c r="WAB136" s="397"/>
      <c r="WAC136" s="397"/>
      <c r="WAD136" s="397"/>
      <c r="WAE136" s="397"/>
      <c r="WAF136" s="397"/>
      <c r="WAG136" s="397"/>
      <c r="WAH136" s="397"/>
      <c r="WAI136" s="397"/>
      <c r="WAJ136" s="397"/>
      <c r="WAK136" s="397"/>
      <c r="WAL136" s="397"/>
      <c r="WAM136" s="397"/>
      <c r="WAN136" s="397"/>
      <c r="WAO136" s="397"/>
      <c r="WAP136" s="397"/>
      <c r="WAQ136" s="397"/>
      <c r="WAR136" s="397"/>
      <c r="WAS136" s="397"/>
      <c r="WAT136" s="397"/>
      <c r="WAU136" s="397"/>
      <c r="WAV136" s="397"/>
      <c r="WAW136" s="397"/>
      <c r="WAX136" s="397"/>
      <c r="WAY136" s="397"/>
      <c r="WAZ136" s="397"/>
      <c r="WBA136" s="397"/>
      <c r="WBB136" s="397"/>
      <c r="WBC136" s="397"/>
      <c r="WBD136" s="397"/>
      <c r="WBE136" s="397"/>
      <c r="WBF136" s="397"/>
      <c r="WBG136" s="397"/>
      <c r="WBH136" s="397"/>
      <c r="WBI136" s="397"/>
      <c r="WBJ136" s="397"/>
      <c r="WBK136" s="397"/>
      <c r="WBL136" s="397"/>
      <c r="WBM136" s="397"/>
      <c r="WBN136" s="397"/>
      <c r="WBO136" s="397"/>
      <c r="WBP136" s="397"/>
      <c r="WBQ136" s="397"/>
      <c r="WBR136" s="397"/>
      <c r="WBS136" s="397"/>
      <c r="WBT136" s="397"/>
      <c r="WBU136" s="397"/>
      <c r="WBV136" s="397"/>
      <c r="WBW136" s="397"/>
      <c r="WBX136" s="397"/>
      <c r="WBY136" s="397"/>
      <c r="WBZ136" s="397"/>
      <c r="WCA136" s="397"/>
      <c r="WCB136" s="397"/>
      <c r="WCC136" s="397"/>
      <c r="WCD136" s="397"/>
      <c r="WCE136" s="397"/>
      <c r="WCF136" s="397"/>
      <c r="WCG136" s="397"/>
      <c r="WCH136" s="397"/>
      <c r="WCI136" s="397"/>
      <c r="WCJ136" s="397"/>
      <c r="WCK136" s="397"/>
      <c r="WCL136" s="397"/>
      <c r="WCM136" s="397"/>
      <c r="WCN136" s="397"/>
      <c r="WCO136" s="397"/>
      <c r="WCP136" s="397"/>
      <c r="WCQ136" s="397"/>
      <c r="WCR136" s="397"/>
      <c r="WCS136" s="397"/>
      <c r="WCT136" s="397"/>
      <c r="WCU136" s="397"/>
      <c r="WCV136" s="397"/>
      <c r="WCW136" s="397"/>
      <c r="WCX136" s="397"/>
      <c r="WCY136" s="397"/>
      <c r="WCZ136" s="397"/>
      <c r="WDA136" s="397"/>
      <c r="WDB136" s="397"/>
      <c r="WDC136" s="397"/>
      <c r="WDD136" s="397"/>
      <c r="WDE136" s="397"/>
      <c r="WDF136" s="397"/>
      <c r="WDG136" s="397"/>
      <c r="WDH136" s="397"/>
      <c r="WDI136" s="397"/>
      <c r="WDJ136" s="397"/>
      <c r="WDK136" s="397"/>
      <c r="WDL136" s="397"/>
      <c r="WDM136" s="397"/>
      <c r="WDN136" s="397"/>
      <c r="WDO136" s="397"/>
      <c r="WDP136" s="397"/>
      <c r="WDQ136" s="397"/>
      <c r="WDR136" s="397"/>
      <c r="WDS136" s="397"/>
      <c r="WDT136" s="397"/>
      <c r="WDU136" s="397"/>
      <c r="WDV136" s="397"/>
      <c r="WDW136" s="397"/>
      <c r="WDX136" s="397"/>
      <c r="WDY136" s="397"/>
      <c r="WDZ136" s="397"/>
      <c r="WEA136" s="397"/>
      <c r="WEB136" s="397"/>
      <c r="WEC136" s="397"/>
      <c r="WED136" s="397"/>
      <c r="WEE136" s="397"/>
      <c r="WEF136" s="397"/>
      <c r="WEG136" s="397"/>
      <c r="WEH136" s="397"/>
      <c r="WEI136" s="397"/>
      <c r="WEJ136" s="397"/>
      <c r="WEK136" s="397"/>
      <c r="WEL136" s="397"/>
      <c r="WEM136" s="397"/>
      <c r="WEN136" s="397"/>
      <c r="WEO136" s="397"/>
      <c r="WEP136" s="397"/>
      <c r="WEQ136" s="397"/>
      <c r="WER136" s="397"/>
      <c r="WES136" s="397"/>
      <c r="WET136" s="397"/>
      <c r="WEU136" s="397"/>
      <c r="WEV136" s="397"/>
      <c r="WEW136" s="397"/>
      <c r="WEX136" s="397"/>
      <c r="WEY136" s="397"/>
      <c r="WEZ136" s="397"/>
      <c r="WFA136" s="397"/>
      <c r="WFB136" s="397"/>
      <c r="WFC136" s="397"/>
      <c r="WFD136" s="397"/>
      <c r="WFE136" s="397"/>
      <c r="WFF136" s="397"/>
      <c r="WFG136" s="397"/>
      <c r="WFH136" s="397"/>
      <c r="WFI136" s="397"/>
      <c r="WFJ136" s="397"/>
      <c r="WFK136" s="397"/>
      <c r="WFL136" s="397"/>
      <c r="WFM136" s="397"/>
      <c r="WFN136" s="397"/>
      <c r="WFO136" s="397"/>
      <c r="WFP136" s="397"/>
      <c r="WFQ136" s="397"/>
      <c r="WFR136" s="397"/>
      <c r="WFS136" s="397"/>
      <c r="WFT136" s="397"/>
      <c r="WFU136" s="397"/>
      <c r="WFV136" s="397"/>
      <c r="WFW136" s="397"/>
      <c r="WFX136" s="397"/>
      <c r="WFY136" s="397"/>
      <c r="WFZ136" s="397"/>
      <c r="WGA136" s="397"/>
      <c r="WGB136" s="397"/>
      <c r="WGC136" s="397"/>
      <c r="WGD136" s="397"/>
      <c r="WGE136" s="397"/>
      <c r="WGF136" s="397"/>
      <c r="WGG136" s="397"/>
      <c r="WGH136" s="397"/>
      <c r="WGI136" s="397"/>
      <c r="WGJ136" s="397"/>
      <c r="WGK136" s="397"/>
      <c r="WGL136" s="397"/>
      <c r="WGM136" s="397"/>
      <c r="WGN136" s="397"/>
      <c r="WGO136" s="397"/>
      <c r="WGP136" s="397"/>
      <c r="WGQ136" s="397"/>
      <c r="WGR136" s="397"/>
      <c r="WGS136" s="397"/>
      <c r="WGT136" s="397"/>
      <c r="WGU136" s="397"/>
      <c r="WGV136" s="397"/>
      <c r="WGW136" s="397"/>
      <c r="WGX136" s="397"/>
      <c r="WGY136" s="397"/>
      <c r="WGZ136" s="397"/>
      <c r="WHA136" s="397"/>
      <c r="WHB136" s="397"/>
      <c r="WHC136" s="397"/>
      <c r="WHD136" s="397"/>
      <c r="WHE136" s="397"/>
      <c r="WHF136" s="397"/>
      <c r="WHG136" s="397"/>
      <c r="WHH136" s="397"/>
      <c r="WHI136" s="397"/>
      <c r="WHJ136" s="397"/>
      <c r="WHK136" s="397"/>
      <c r="WHL136" s="397"/>
      <c r="WHM136" s="397"/>
      <c r="WHN136" s="397"/>
      <c r="WHO136" s="397"/>
      <c r="WHP136" s="397"/>
      <c r="WHQ136" s="397"/>
      <c r="WHR136" s="397"/>
      <c r="WHS136" s="397"/>
      <c r="WHT136" s="397"/>
      <c r="WHU136" s="397"/>
      <c r="WHV136" s="397"/>
      <c r="WHW136" s="397"/>
      <c r="WHX136" s="397"/>
      <c r="WHY136" s="397"/>
      <c r="WHZ136" s="397"/>
      <c r="WIA136" s="397"/>
      <c r="WIB136" s="397"/>
      <c r="WIC136" s="397"/>
      <c r="WID136" s="397"/>
      <c r="WIE136" s="397"/>
      <c r="WIF136" s="397"/>
      <c r="WIG136" s="397"/>
      <c r="WIH136" s="397"/>
      <c r="WII136" s="397"/>
      <c r="WIJ136" s="397"/>
      <c r="WIK136" s="397"/>
      <c r="WIL136" s="397"/>
      <c r="WIM136" s="397"/>
      <c r="WIN136" s="397"/>
      <c r="WIO136" s="397"/>
      <c r="WIP136" s="397"/>
      <c r="WIQ136" s="397"/>
      <c r="WIR136" s="397"/>
      <c r="WIS136" s="397"/>
      <c r="WIT136" s="397"/>
      <c r="WIU136" s="397"/>
      <c r="WIV136" s="397"/>
      <c r="WIW136" s="397"/>
      <c r="WIX136" s="397"/>
      <c r="WIY136" s="397"/>
      <c r="WIZ136" s="397"/>
      <c r="WJA136" s="397"/>
      <c r="WJB136" s="397"/>
      <c r="WJC136" s="397"/>
      <c r="WJD136" s="397"/>
      <c r="WJE136" s="397"/>
      <c r="WJF136" s="397"/>
      <c r="WJG136" s="397"/>
      <c r="WJH136" s="397"/>
      <c r="WJI136" s="397"/>
      <c r="WJJ136" s="397"/>
      <c r="WJK136" s="397"/>
      <c r="WJL136" s="397"/>
      <c r="WJM136" s="397"/>
      <c r="WJN136" s="397"/>
      <c r="WJO136" s="397"/>
      <c r="WJP136" s="397"/>
      <c r="WJQ136" s="397"/>
      <c r="WJR136" s="397"/>
      <c r="WJS136" s="397"/>
      <c r="WJT136" s="397"/>
      <c r="WJU136" s="397"/>
      <c r="WJV136" s="397"/>
      <c r="WJW136" s="397"/>
      <c r="WJX136" s="397"/>
      <c r="WJY136" s="397"/>
      <c r="WJZ136" s="397"/>
      <c r="WKA136" s="397"/>
      <c r="WKB136" s="397"/>
      <c r="WKC136" s="397"/>
      <c r="WKD136" s="397"/>
      <c r="WKE136" s="397"/>
      <c r="WKF136" s="397"/>
      <c r="WKG136" s="397"/>
      <c r="WKH136" s="397"/>
      <c r="WKI136" s="397"/>
      <c r="WKJ136" s="397"/>
      <c r="WKK136" s="397"/>
      <c r="WKL136" s="397"/>
      <c r="WKM136" s="397"/>
      <c r="WKN136" s="397"/>
      <c r="WKO136" s="397"/>
      <c r="WKP136" s="397"/>
      <c r="WKQ136" s="397"/>
      <c r="WKR136" s="397"/>
      <c r="WKS136" s="397"/>
      <c r="WKT136" s="397"/>
      <c r="WKU136" s="397"/>
      <c r="WKV136" s="397"/>
      <c r="WKW136" s="397"/>
      <c r="WKX136" s="397"/>
      <c r="WKY136" s="397"/>
      <c r="WKZ136" s="397"/>
      <c r="WLA136" s="397"/>
      <c r="WLB136" s="397"/>
      <c r="WLC136" s="397"/>
      <c r="WLD136" s="397"/>
      <c r="WLE136" s="397"/>
      <c r="WLF136" s="397"/>
      <c r="WLG136" s="397"/>
      <c r="WLH136" s="397"/>
      <c r="WLI136" s="397"/>
      <c r="WLJ136" s="397"/>
      <c r="WLK136" s="397"/>
      <c r="WLL136" s="397"/>
      <c r="WLM136" s="397"/>
      <c r="WLN136" s="397"/>
      <c r="WLO136" s="397"/>
      <c r="WLP136" s="397"/>
      <c r="WLQ136" s="397"/>
      <c r="WLR136" s="397"/>
      <c r="WLS136" s="397"/>
      <c r="WLT136" s="397"/>
      <c r="WLU136" s="397"/>
      <c r="WLV136" s="397"/>
      <c r="WLW136" s="397"/>
      <c r="WLX136" s="397"/>
      <c r="WLY136" s="397"/>
      <c r="WLZ136" s="397"/>
      <c r="WMA136" s="397"/>
      <c r="WMB136" s="397"/>
      <c r="WMC136" s="397"/>
      <c r="WMD136" s="397"/>
      <c r="WME136" s="397"/>
      <c r="WMF136" s="397"/>
      <c r="WMG136" s="397"/>
      <c r="WMH136" s="397"/>
      <c r="WMI136" s="397"/>
      <c r="WMJ136" s="397"/>
      <c r="WMK136" s="397"/>
      <c r="WML136" s="397"/>
      <c r="WMM136" s="397"/>
      <c r="WMN136" s="397"/>
      <c r="WMO136" s="397"/>
      <c r="WMP136" s="397"/>
      <c r="WMQ136" s="397"/>
      <c r="WMR136" s="397"/>
      <c r="WMS136" s="397"/>
      <c r="WMT136" s="397"/>
      <c r="WMU136" s="397"/>
      <c r="WMV136" s="397"/>
      <c r="WMW136" s="397"/>
      <c r="WMX136" s="397"/>
      <c r="WMY136" s="397"/>
      <c r="WMZ136" s="397"/>
      <c r="WNA136" s="397"/>
      <c r="WNB136" s="397"/>
      <c r="WNC136" s="397"/>
      <c r="WND136" s="397"/>
      <c r="WNE136" s="397"/>
      <c r="WNF136" s="397"/>
      <c r="WNG136" s="397"/>
      <c r="WNH136" s="397"/>
      <c r="WNI136" s="397"/>
      <c r="WNJ136" s="397"/>
      <c r="WNK136" s="397"/>
      <c r="WNL136" s="397"/>
      <c r="WNM136" s="397"/>
      <c r="WNN136" s="397"/>
      <c r="WNO136" s="397"/>
      <c r="WNP136" s="397"/>
      <c r="WNQ136" s="397"/>
      <c r="WNR136" s="397"/>
      <c r="WNS136" s="397"/>
      <c r="WNT136" s="397"/>
      <c r="WNU136" s="397"/>
      <c r="WNV136" s="397"/>
      <c r="WNW136" s="397"/>
      <c r="WNX136" s="397"/>
      <c r="WNY136" s="397"/>
      <c r="WNZ136" s="397"/>
      <c r="WOA136" s="397"/>
      <c r="WOB136" s="397"/>
      <c r="WOC136" s="397"/>
      <c r="WOD136" s="397"/>
      <c r="WOE136" s="397"/>
      <c r="WOF136" s="397"/>
      <c r="WOG136" s="397"/>
      <c r="WOH136" s="397"/>
      <c r="WOI136" s="397"/>
      <c r="WOJ136" s="397"/>
      <c r="WOK136" s="397"/>
      <c r="WOL136" s="397"/>
      <c r="WOM136" s="397"/>
      <c r="WON136" s="397"/>
      <c r="WOO136" s="397"/>
      <c r="WOP136" s="397"/>
      <c r="WOQ136" s="397"/>
      <c r="WOR136" s="397"/>
      <c r="WOS136" s="397"/>
      <c r="WOT136" s="397"/>
      <c r="WOU136" s="397"/>
      <c r="WOV136" s="397"/>
      <c r="WOW136" s="397"/>
      <c r="WOX136" s="397"/>
      <c r="WOY136" s="397"/>
      <c r="WOZ136" s="397"/>
      <c r="WPA136" s="397"/>
      <c r="WPB136" s="397"/>
      <c r="WPC136" s="397"/>
      <c r="WPD136" s="397"/>
      <c r="WPE136" s="397"/>
      <c r="WPF136" s="397"/>
      <c r="WPG136" s="397"/>
      <c r="WPH136" s="397"/>
      <c r="WPI136" s="397"/>
      <c r="WPJ136" s="397"/>
      <c r="WPK136" s="397"/>
      <c r="WPL136" s="397"/>
      <c r="WPM136" s="397"/>
      <c r="WPN136" s="397"/>
      <c r="WPO136" s="397"/>
      <c r="WPP136" s="397"/>
      <c r="WPQ136" s="397"/>
      <c r="WPR136" s="397"/>
      <c r="WPS136" s="397"/>
      <c r="WPT136" s="397"/>
      <c r="WPU136" s="397"/>
      <c r="WPV136" s="397"/>
      <c r="WPW136" s="397"/>
      <c r="WPX136" s="397"/>
      <c r="WPY136" s="397"/>
      <c r="WPZ136" s="397"/>
      <c r="WQA136" s="397"/>
      <c r="WQB136" s="397"/>
      <c r="WQC136" s="397"/>
      <c r="WQD136" s="397"/>
      <c r="WQE136" s="397"/>
      <c r="WQF136" s="397"/>
      <c r="WQG136" s="397"/>
      <c r="WQH136" s="397"/>
      <c r="WQI136" s="397"/>
      <c r="WQJ136" s="397"/>
      <c r="WQK136" s="397"/>
      <c r="WQL136" s="397"/>
      <c r="WQM136" s="397"/>
      <c r="WQN136" s="397"/>
      <c r="WQO136" s="397"/>
      <c r="WQP136" s="397"/>
      <c r="WQQ136" s="397"/>
      <c r="WQR136" s="397"/>
      <c r="WQS136" s="397"/>
      <c r="WQT136" s="397"/>
      <c r="WQU136" s="397"/>
      <c r="WQV136" s="397"/>
      <c r="WQW136" s="397"/>
      <c r="WQX136" s="397"/>
      <c r="WQY136" s="397"/>
      <c r="WQZ136" s="397"/>
      <c r="WRA136" s="397"/>
      <c r="WRB136" s="397"/>
      <c r="WRC136" s="397"/>
      <c r="WRD136" s="397"/>
      <c r="WRE136" s="397"/>
      <c r="WRF136" s="397"/>
      <c r="WRG136" s="397"/>
      <c r="WRH136" s="397"/>
      <c r="WRI136" s="397"/>
      <c r="WRJ136" s="397"/>
      <c r="WRK136" s="397"/>
      <c r="WRL136" s="397"/>
      <c r="WRM136" s="397"/>
      <c r="WRN136" s="397"/>
      <c r="WRO136" s="397"/>
      <c r="WRP136" s="397"/>
      <c r="WRQ136" s="397"/>
      <c r="WRR136" s="397"/>
      <c r="WRS136" s="397"/>
      <c r="WRT136" s="397"/>
      <c r="WRU136" s="397"/>
      <c r="WRV136" s="397"/>
      <c r="WRW136" s="397"/>
      <c r="WRX136" s="397"/>
      <c r="WRY136" s="397"/>
      <c r="WRZ136" s="397"/>
      <c r="WSA136" s="397"/>
      <c r="WSB136" s="397"/>
      <c r="WSC136" s="397"/>
      <c r="WSD136" s="397"/>
      <c r="WSE136" s="397"/>
      <c r="WSF136" s="397"/>
      <c r="WSG136" s="397"/>
      <c r="WSH136" s="397"/>
      <c r="WSI136" s="397"/>
      <c r="WSJ136" s="397"/>
      <c r="WSK136" s="397"/>
      <c r="WSL136" s="397"/>
      <c r="WSM136" s="397"/>
      <c r="WSN136" s="397"/>
      <c r="WSO136" s="397"/>
      <c r="WSP136" s="397"/>
      <c r="WSQ136" s="397"/>
      <c r="WSR136" s="397"/>
      <c r="WSS136" s="397"/>
      <c r="WST136" s="397"/>
      <c r="WSU136" s="397"/>
      <c r="WSV136" s="397"/>
      <c r="WSW136" s="397"/>
      <c r="WSX136" s="397"/>
      <c r="WSY136" s="397"/>
      <c r="WSZ136" s="397"/>
      <c r="WTA136" s="397"/>
      <c r="WTB136" s="397"/>
      <c r="WTC136" s="397"/>
      <c r="WTD136" s="397"/>
      <c r="WTE136" s="397"/>
      <c r="WTF136" s="397"/>
      <c r="WTG136" s="397"/>
      <c r="WTH136" s="397"/>
      <c r="WTI136" s="397"/>
      <c r="WTJ136" s="397"/>
      <c r="WTK136" s="397"/>
      <c r="WTL136" s="397"/>
      <c r="WTM136" s="397"/>
      <c r="WTN136" s="397"/>
      <c r="WTO136" s="397"/>
      <c r="WTP136" s="397"/>
      <c r="WTQ136" s="397"/>
      <c r="WTR136" s="397"/>
      <c r="WTS136" s="397"/>
      <c r="WTT136" s="397"/>
      <c r="WTU136" s="397"/>
      <c r="WTV136" s="397"/>
      <c r="WTW136" s="397"/>
      <c r="WTX136" s="397"/>
      <c r="WTY136" s="397"/>
      <c r="WTZ136" s="397"/>
      <c r="WUA136" s="397"/>
      <c r="WUB136" s="397"/>
      <c r="WUC136" s="397"/>
      <c r="WUD136" s="397"/>
      <c r="WUE136" s="397"/>
      <c r="WUF136" s="397"/>
      <c r="WUG136" s="397"/>
      <c r="WUH136" s="397"/>
      <c r="WUI136" s="397"/>
      <c r="WUJ136" s="397"/>
      <c r="WUK136" s="397"/>
      <c r="WUL136" s="397"/>
      <c r="WUM136" s="397"/>
      <c r="WUN136" s="397"/>
      <c r="WUO136" s="397"/>
      <c r="WUP136" s="397"/>
      <c r="WUQ136" s="397"/>
      <c r="WUR136" s="397"/>
      <c r="WUS136" s="397"/>
      <c r="WUT136" s="397"/>
      <c r="WUU136" s="397"/>
      <c r="WUV136" s="397"/>
      <c r="WUW136" s="397"/>
      <c r="WUX136" s="397"/>
      <c r="WUY136" s="397"/>
      <c r="WUZ136" s="397"/>
      <c r="WVA136" s="397"/>
      <c r="WVB136" s="397"/>
      <c r="WVC136" s="397"/>
      <c r="WVD136" s="397"/>
      <c r="WVE136" s="397"/>
      <c r="WVF136" s="397"/>
      <c r="WVG136" s="397"/>
      <c r="WVH136" s="397"/>
      <c r="WVI136" s="397"/>
      <c r="WVJ136" s="397"/>
      <c r="WVK136" s="397"/>
      <c r="WVL136" s="397"/>
      <c r="WVM136" s="397"/>
      <c r="WVN136" s="397"/>
      <c r="WVO136" s="397"/>
      <c r="WVP136" s="397"/>
      <c r="WVQ136" s="397"/>
      <c r="WVR136" s="397"/>
      <c r="WVS136" s="397"/>
      <c r="WVT136" s="397"/>
      <c r="WVU136" s="397"/>
      <c r="WVV136" s="397"/>
      <c r="WVW136" s="397"/>
      <c r="WVX136" s="397"/>
      <c r="WVY136" s="397"/>
      <c r="WVZ136" s="397"/>
      <c r="WWA136" s="397"/>
      <c r="WWB136" s="397"/>
      <c r="WWC136" s="397"/>
      <c r="WWD136" s="397"/>
      <c r="WWE136" s="397"/>
      <c r="WWF136" s="397"/>
      <c r="WWG136" s="397"/>
      <c r="WWH136" s="397"/>
      <c r="WWI136" s="397"/>
      <c r="WWJ136" s="397"/>
      <c r="WWK136" s="397"/>
      <c r="WWL136" s="397"/>
      <c r="WWM136" s="397"/>
      <c r="WWN136" s="397"/>
      <c r="WWO136" s="397"/>
      <c r="WWP136" s="397"/>
      <c r="WWQ136" s="397"/>
      <c r="WWR136" s="397"/>
      <c r="WWS136" s="397"/>
      <c r="WWT136" s="397"/>
      <c r="WWU136" s="397"/>
      <c r="WWV136" s="397"/>
      <c r="WWW136" s="397"/>
      <c r="WWX136" s="397"/>
      <c r="WWY136" s="397"/>
      <c r="WWZ136" s="397"/>
      <c r="WXA136" s="397"/>
      <c r="WXB136" s="397"/>
      <c r="WXC136" s="397"/>
      <c r="WXD136" s="397"/>
      <c r="WXE136" s="397"/>
      <c r="WXF136" s="397"/>
      <c r="WXG136" s="397"/>
      <c r="WXH136" s="397"/>
      <c r="WXI136" s="397"/>
      <c r="WXJ136" s="397"/>
      <c r="WXK136" s="397"/>
      <c r="WXL136" s="397"/>
      <c r="WXM136" s="397"/>
      <c r="WXN136" s="397"/>
      <c r="WXO136" s="397"/>
      <c r="WXP136" s="397"/>
      <c r="WXQ136" s="397"/>
      <c r="WXR136" s="397"/>
      <c r="WXS136" s="397"/>
      <c r="WXT136" s="397"/>
      <c r="WXU136" s="397"/>
      <c r="WXV136" s="397"/>
      <c r="WXW136" s="397"/>
      <c r="WXX136" s="397"/>
      <c r="WXY136" s="397"/>
      <c r="WXZ136" s="397"/>
      <c r="WYA136" s="397"/>
      <c r="WYB136" s="397"/>
      <c r="WYC136" s="397"/>
      <c r="WYD136" s="397"/>
      <c r="WYE136" s="397"/>
      <c r="WYF136" s="397"/>
      <c r="WYG136" s="397"/>
      <c r="WYH136" s="397"/>
      <c r="WYI136" s="397"/>
      <c r="WYJ136" s="397"/>
      <c r="WYK136" s="397"/>
      <c r="WYL136" s="397"/>
      <c r="WYM136" s="397"/>
      <c r="WYN136" s="397"/>
      <c r="WYO136" s="397"/>
      <c r="WYP136" s="397"/>
      <c r="WYQ136" s="397"/>
      <c r="WYR136" s="397"/>
      <c r="WYS136" s="397"/>
      <c r="WYT136" s="397"/>
      <c r="WYU136" s="397"/>
      <c r="WYV136" s="397"/>
      <c r="WYW136" s="397"/>
      <c r="WYX136" s="397"/>
      <c r="WYY136" s="397"/>
      <c r="WYZ136" s="397"/>
      <c r="WZA136" s="397"/>
      <c r="WZB136" s="397"/>
      <c r="WZC136" s="397"/>
      <c r="WZD136" s="397"/>
      <c r="WZE136" s="397"/>
      <c r="WZF136" s="397"/>
      <c r="WZG136" s="397"/>
      <c r="WZH136" s="397"/>
      <c r="WZI136" s="397"/>
      <c r="WZJ136" s="397"/>
      <c r="WZK136" s="397"/>
      <c r="WZL136" s="397"/>
      <c r="WZM136" s="397"/>
      <c r="WZN136" s="397"/>
      <c r="WZO136" s="397"/>
      <c r="WZP136" s="397"/>
      <c r="WZQ136" s="397"/>
      <c r="WZR136" s="397"/>
      <c r="WZS136" s="397"/>
      <c r="WZT136" s="397"/>
      <c r="WZU136" s="397"/>
      <c r="WZV136" s="397"/>
      <c r="WZW136" s="397"/>
      <c r="WZX136" s="397"/>
      <c r="WZY136" s="397"/>
      <c r="WZZ136" s="397"/>
      <c r="XAA136" s="397"/>
      <c r="XAB136" s="397"/>
      <c r="XAC136" s="397"/>
      <c r="XAD136" s="397"/>
      <c r="XAE136" s="397"/>
      <c r="XAF136" s="397"/>
      <c r="XAG136" s="397"/>
      <c r="XAH136" s="397"/>
      <c r="XAI136" s="397"/>
      <c r="XAJ136" s="397"/>
      <c r="XAK136" s="397"/>
      <c r="XAL136" s="397"/>
      <c r="XAM136" s="397"/>
      <c r="XAN136" s="397"/>
      <c r="XAO136" s="397"/>
      <c r="XAP136" s="397"/>
      <c r="XAQ136" s="397"/>
      <c r="XAR136" s="397"/>
      <c r="XAS136" s="397"/>
      <c r="XAT136" s="397"/>
      <c r="XAU136" s="397"/>
      <c r="XAV136" s="397"/>
      <c r="XAW136" s="397"/>
      <c r="XAX136" s="397"/>
      <c r="XAY136" s="397"/>
      <c r="XAZ136" s="397"/>
      <c r="XBA136" s="397"/>
      <c r="XBB136" s="397"/>
      <c r="XBC136" s="397"/>
      <c r="XBD136" s="397"/>
      <c r="XBE136" s="397"/>
      <c r="XBF136" s="397"/>
      <c r="XBG136" s="397"/>
      <c r="XBH136" s="397"/>
      <c r="XBI136" s="397"/>
      <c r="XBJ136" s="397"/>
      <c r="XBK136" s="397"/>
      <c r="XBL136" s="397"/>
      <c r="XBM136" s="397"/>
      <c r="XBN136" s="397"/>
      <c r="XBO136" s="397"/>
      <c r="XBP136" s="397"/>
      <c r="XBQ136" s="397"/>
      <c r="XBR136" s="397"/>
      <c r="XBS136" s="397"/>
      <c r="XBT136" s="397"/>
      <c r="XBU136" s="397"/>
      <c r="XBV136" s="397"/>
      <c r="XBW136" s="397"/>
      <c r="XBX136" s="397"/>
      <c r="XBY136" s="397"/>
      <c r="XBZ136" s="397"/>
      <c r="XCA136" s="397"/>
      <c r="XCB136" s="397"/>
      <c r="XCC136" s="397"/>
      <c r="XCD136" s="397"/>
      <c r="XCE136" s="397"/>
      <c r="XCF136" s="397"/>
      <c r="XCG136" s="397"/>
      <c r="XCH136" s="397"/>
      <c r="XCI136" s="397"/>
      <c r="XCJ136" s="397"/>
      <c r="XCK136" s="397"/>
      <c r="XCL136" s="397"/>
      <c r="XCM136" s="397"/>
      <c r="XCN136" s="397"/>
      <c r="XCO136" s="397"/>
      <c r="XCP136" s="397"/>
      <c r="XCQ136" s="397"/>
      <c r="XCR136" s="397"/>
      <c r="XCS136" s="397"/>
      <c r="XCT136" s="397"/>
      <c r="XCU136" s="397"/>
      <c r="XCV136" s="397"/>
      <c r="XCW136" s="397"/>
      <c r="XCX136" s="397"/>
      <c r="XCY136" s="397"/>
      <c r="XCZ136" s="397"/>
      <c r="XDA136" s="397"/>
      <c r="XDB136" s="397"/>
      <c r="XDC136" s="397"/>
      <c r="XDD136" s="397"/>
      <c r="XDE136" s="397"/>
      <c r="XDF136" s="397"/>
      <c r="XDG136" s="397"/>
      <c r="XDH136" s="397"/>
      <c r="XDI136" s="397"/>
      <c r="XDJ136" s="397"/>
      <c r="XDK136" s="397"/>
      <c r="XDL136" s="397"/>
      <c r="XDM136" s="397"/>
      <c r="XDN136" s="397"/>
      <c r="XDO136" s="397"/>
      <c r="XDP136" s="397"/>
      <c r="XDQ136" s="397"/>
      <c r="XDR136" s="397"/>
      <c r="XDS136" s="397"/>
      <c r="XDT136" s="397"/>
      <c r="XDU136" s="397"/>
      <c r="XDV136" s="397"/>
      <c r="XDW136" s="397"/>
      <c r="XDX136" s="397"/>
      <c r="XDY136" s="397"/>
      <c r="XDZ136" s="397"/>
      <c r="XEA136" s="397"/>
      <c r="XEB136" s="397"/>
      <c r="XEC136" s="397"/>
      <c r="XED136" s="397"/>
      <c r="XEE136" s="397"/>
      <c r="XEF136" s="397"/>
      <c r="XEG136" s="397"/>
      <c r="XEH136" s="397"/>
      <c r="XEI136" s="397"/>
      <c r="XEJ136" s="397"/>
      <c r="XEK136" s="397"/>
      <c r="XEL136" s="397"/>
      <c r="XEM136" s="397"/>
      <c r="XEN136" s="397"/>
      <c r="XEO136" s="397"/>
      <c r="XEP136" s="397"/>
      <c r="XEQ136" s="397"/>
      <c r="XER136" s="397"/>
      <c r="XES136" s="397"/>
      <c r="XET136" s="397"/>
      <c r="XEU136" s="397"/>
    </row>
    <row r="137" spans="2:16375" ht="25.5" outlineLevel="2" x14ac:dyDescent="0.2">
      <c r="B137" s="397"/>
      <c r="C137" s="550"/>
      <c r="D137" s="523" t="s">
        <v>497</v>
      </c>
      <c r="E137" s="408"/>
      <c r="F137" s="430"/>
      <c r="G137" s="523" t="s">
        <v>313</v>
      </c>
      <c r="H137" s="408"/>
      <c r="I137" s="430"/>
      <c r="J137" s="525">
        <v>5219620</v>
      </c>
      <c r="K137" s="408"/>
      <c r="L137" s="430"/>
      <c r="M137" s="45" t="s">
        <v>297</v>
      </c>
      <c r="N137" s="409"/>
      <c r="O137" s="431"/>
      <c r="P137" s="41" t="s">
        <v>310</v>
      </c>
      <c r="Q137" s="588"/>
      <c r="R137" s="589"/>
      <c r="S137" s="585">
        <f>VLOOKUP(D137,'MEMÓRIA DE CÁLCULO'!A:H,8,FALSE)</f>
        <v>134</v>
      </c>
      <c r="T137" s="588"/>
      <c r="U137" s="589"/>
      <c r="V137" s="894">
        <f t="shared" si="79"/>
        <v>43.91</v>
      </c>
      <c r="W137" s="588"/>
      <c r="X137" s="589"/>
      <c r="Y137" s="757">
        <f>BDI!$E$35</f>
        <v>0.21820000000000001</v>
      </c>
      <c r="Z137" s="588"/>
      <c r="AA137" s="589"/>
      <c r="AB137" s="585">
        <f t="shared" si="82"/>
        <v>53.49</v>
      </c>
      <c r="AC137" s="408"/>
      <c r="AD137" s="430"/>
      <c r="AE137" s="46">
        <f t="shared" si="83"/>
        <v>7167.66</v>
      </c>
      <c r="AF137" s="408"/>
      <c r="AG137" s="430"/>
      <c r="AH137" s="96">
        <f t="shared" si="78"/>
        <v>1.8799881504874018E-4</v>
      </c>
      <c r="AI137" s="396"/>
      <c r="AJ137" s="397"/>
      <c r="AK137" s="397"/>
      <c r="AL137" s="927">
        <v>42.65</v>
      </c>
      <c r="AM137" s="928">
        <f t="shared" si="47"/>
        <v>43.910791115323903</v>
      </c>
      <c r="AN137" s="931"/>
      <c r="AO137" s="569"/>
      <c r="AP137" s="397"/>
      <c r="AQ137" s="397"/>
      <c r="AR137" s="397"/>
      <c r="AS137" s="397"/>
      <c r="AT137" s="397"/>
      <c r="AU137" s="397"/>
      <c r="AV137" s="397"/>
      <c r="AW137" s="397"/>
      <c r="AX137" s="398"/>
      <c r="AY137" s="398"/>
      <c r="AZ137" s="398"/>
      <c r="BA137" s="398"/>
      <c r="BB137" s="398"/>
      <c r="BC137" s="397"/>
      <c r="BD137" s="502"/>
      <c r="BE137" s="397"/>
      <c r="BF137" s="397"/>
      <c r="BG137" s="397"/>
      <c r="BH137" s="397"/>
      <c r="BI137" s="397"/>
      <c r="BJ137" s="397"/>
      <c r="BK137" s="397"/>
      <c r="BL137" s="397"/>
      <c r="BM137" s="397"/>
      <c r="BN137" s="397"/>
      <c r="BO137" s="397"/>
      <c r="BP137" s="397"/>
      <c r="BQ137" s="397"/>
      <c r="BR137" s="397"/>
      <c r="BS137" s="397"/>
      <c r="BT137" s="397"/>
      <c r="BU137" s="397"/>
      <c r="BV137" s="397"/>
      <c r="BW137" s="397"/>
      <c r="BX137" s="397"/>
      <c r="BY137" s="397"/>
      <c r="BZ137" s="397"/>
      <c r="CA137" s="397"/>
      <c r="CB137" s="397"/>
      <c r="CC137" s="397"/>
      <c r="CD137" s="397"/>
      <c r="CE137" s="397"/>
      <c r="CF137" s="397"/>
      <c r="CG137" s="397"/>
      <c r="CH137" s="397"/>
      <c r="CI137" s="397"/>
      <c r="CJ137" s="397"/>
      <c r="CK137" s="397"/>
      <c r="CL137" s="397"/>
      <c r="CM137" s="397"/>
      <c r="CN137" s="397"/>
      <c r="CO137" s="397"/>
      <c r="CP137" s="397"/>
      <c r="CQ137" s="397"/>
      <c r="CR137" s="397"/>
      <c r="CS137" s="397"/>
      <c r="CT137" s="397"/>
      <c r="CU137" s="397"/>
      <c r="CV137" s="397"/>
      <c r="CW137" s="397"/>
      <c r="CX137" s="397"/>
      <c r="CY137" s="397"/>
      <c r="CZ137" s="397"/>
      <c r="DA137" s="397"/>
      <c r="DB137" s="397"/>
      <c r="DC137" s="397"/>
      <c r="DD137" s="397"/>
      <c r="DE137" s="397"/>
      <c r="DF137" s="397"/>
      <c r="DG137" s="397"/>
      <c r="DH137" s="397"/>
      <c r="DI137" s="397"/>
      <c r="DJ137" s="397"/>
      <c r="DK137" s="397"/>
      <c r="DL137" s="397"/>
      <c r="DM137" s="397"/>
      <c r="DN137" s="397"/>
      <c r="DO137" s="397"/>
      <c r="DP137" s="397"/>
      <c r="DQ137" s="397"/>
      <c r="DR137" s="397"/>
      <c r="DS137" s="397"/>
      <c r="DT137" s="397"/>
      <c r="DU137" s="397"/>
      <c r="DV137" s="397"/>
      <c r="DW137" s="397"/>
      <c r="DX137" s="397"/>
      <c r="DY137" s="397"/>
      <c r="DZ137" s="397"/>
      <c r="EA137" s="397"/>
      <c r="EB137" s="397"/>
      <c r="EC137" s="397"/>
      <c r="ED137" s="397"/>
      <c r="EE137" s="397"/>
      <c r="EF137" s="397"/>
      <c r="EG137" s="397"/>
      <c r="EH137" s="397"/>
      <c r="EI137" s="397"/>
      <c r="EJ137" s="397"/>
      <c r="EK137" s="397"/>
      <c r="EL137" s="397"/>
      <c r="EM137" s="397"/>
      <c r="EN137" s="397"/>
      <c r="EO137" s="397"/>
      <c r="EP137" s="397"/>
      <c r="EQ137" s="397"/>
      <c r="ER137" s="397"/>
      <c r="ES137" s="397"/>
      <c r="ET137" s="397"/>
      <c r="EU137" s="397"/>
      <c r="EV137" s="397"/>
      <c r="EW137" s="397"/>
      <c r="EX137" s="397"/>
      <c r="EY137" s="397"/>
      <c r="EZ137" s="397"/>
      <c r="FA137" s="397"/>
      <c r="FB137" s="397"/>
      <c r="FC137" s="397"/>
      <c r="FD137" s="397"/>
      <c r="FE137" s="397"/>
      <c r="FF137" s="397"/>
      <c r="FG137" s="397"/>
      <c r="FH137" s="397"/>
      <c r="FI137" s="397"/>
      <c r="FJ137" s="397"/>
      <c r="FK137" s="397"/>
      <c r="FL137" s="397"/>
      <c r="FM137" s="397"/>
      <c r="FN137" s="397"/>
      <c r="FO137" s="397"/>
      <c r="FP137" s="397"/>
      <c r="FQ137" s="397"/>
      <c r="FR137" s="397"/>
      <c r="FS137" s="397"/>
      <c r="FT137" s="397"/>
      <c r="FU137" s="397"/>
      <c r="FV137" s="397"/>
      <c r="FW137" s="397"/>
      <c r="FX137" s="397"/>
      <c r="FY137" s="397"/>
      <c r="FZ137" s="397"/>
      <c r="GA137" s="397"/>
      <c r="GB137" s="397"/>
      <c r="GC137" s="397"/>
      <c r="GD137" s="397"/>
      <c r="GE137" s="397"/>
      <c r="GF137" s="397"/>
      <c r="GG137" s="397"/>
      <c r="GH137" s="397"/>
      <c r="GI137" s="397"/>
      <c r="GJ137" s="397"/>
      <c r="GK137" s="397"/>
      <c r="GL137" s="397"/>
      <c r="GM137" s="397"/>
      <c r="GN137" s="397"/>
      <c r="GO137" s="397"/>
      <c r="GP137" s="397"/>
      <c r="GQ137" s="397"/>
      <c r="GR137" s="397"/>
      <c r="GS137" s="397"/>
      <c r="GT137" s="397"/>
      <c r="GU137" s="397"/>
      <c r="GV137" s="397"/>
      <c r="GW137" s="397"/>
      <c r="GX137" s="397"/>
      <c r="GY137" s="397"/>
      <c r="GZ137" s="397"/>
      <c r="HA137" s="397"/>
      <c r="HB137" s="397"/>
      <c r="HC137" s="397"/>
      <c r="HD137" s="397"/>
      <c r="HE137" s="397"/>
      <c r="HF137" s="397"/>
      <c r="HG137" s="397"/>
      <c r="HH137" s="397"/>
      <c r="HI137" s="397"/>
      <c r="HJ137" s="397"/>
      <c r="HK137" s="397"/>
      <c r="HL137" s="397"/>
      <c r="HM137" s="397"/>
      <c r="HN137" s="397"/>
      <c r="HO137" s="397"/>
      <c r="HP137" s="397"/>
      <c r="HQ137" s="397"/>
      <c r="HR137" s="397"/>
      <c r="HS137" s="397"/>
      <c r="HT137" s="397"/>
      <c r="HU137" s="397"/>
      <c r="HV137" s="397"/>
      <c r="HW137" s="397"/>
      <c r="HX137" s="397"/>
      <c r="HY137" s="397"/>
      <c r="HZ137" s="397"/>
      <c r="IA137" s="397"/>
      <c r="IB137" s="397"/>
      <c r="IC137" s="397"/>
      <c r="ID137" s="397"/>
      <c r="IE137" s="397"/>
      <c r="IF137" s="397"/>
      <c r="IG137" s="397"/>
      <c r="IH137" s="397"/>
      <c r="II137" s="397"/>
      <c r="IJ137" s="397"/>
      <c r="IK137" s="397"/>
      <c r="IL137" s="397"/>
      <c r="IM137" s="397"/>
      <c r="IN137" s="397"/>
      <c r="IO137" s="397"/>
      <c r="IP137" s="397"/>
      <c r="IQ137" s="397"/>
      <c r="IR137" s="397"/>
      <c r="IS137" s="397"/>
      <c r="IT137" s="397"/>
      <c r="IU137" s="397"/>
      <c r="IV137" s="397"/>
      <c r="IW137" s="397"/>
      <c r="IX137" s="397"/>
      <c r="IY137" s="397"/>
      <c r="IZ137" s="397"/>
      <c r="JA137" s="397"/>
      <c r="JB137" s="397"/>
      <c r="JC137" s="397"/>
      <c r="JD137" s="397"/>
      <c r="JE137" s="397"/>
      <c r="JF137" s="397"/>
      <c r="JG137" s="397"/>
      <c r="JH137" s="397"/>
      <c r="JI137" s="397"/>
      <c r="JJ137" s="397"/>
      <c r="JK137" s="397"/>
      <c r="JL137" s="397"/>
      <c r="JM137" s="397"/>
      <c r="JN137" s="397"/>
      <c r="JO137" s="397"/>
      <c r="JP137" s="397"/>
      <c r="JQ137" s="397"/>
      <c r="JR137" s="397"/>
      <c r="JS137" s="397"/>
      <c r="JT137" s="397"/>
      <c r="JU137" s="397"/>
      <c r="JV137" s="397"/>
      <c r="JW137" s="397"/>
      <c r="JX137" s="397"/>
      <c r="JY137" s="397"/>
      <c r="JZ137" s="397"/>
      <c r="KA137" s="397"/>
      <c r="KB137" s="397"/>
      <c r="KC137" s="397"/>
      <c r="KD137" s="397"/>
      <c r="KE137" s="397"/>
      <c r="KF137" s="397"/>
      <c r="KG137" s="397"/>
      <c r="KH137" s="397"/>
      <c r="KI137" s="397"/>
      <c r="KJ137" s="397"/>
      <c r="KK137" s="397"/>
      <c r="KL137" s="397"/>
      <c r="KM137" s="397"/>
      <c r="KN137" s="397"/>
      <c r="KO137" s="397"/>
      <c r="KP137" s="397"/>
      <c r="KQ137" s="397"/>
      <c r="KR137" s="397"/>
      <c r="KS137" s="397"/>
      <c r="KT137" s="397"/>
      <c r="KU137" s="397"/>
      <c r="KV137" s="397"/>
      <c r="KW137" s="397"/>
      <c r="KX137" s="397"/>
      <c r="KY137" s="397"/>
      <c r="KZ137" s="397"/>
      <c r="LA137" s="397"/>
      <c r="LB137" s="397"/>
      <c r="LC137" s="397"/>
      <c r="LD137" s="397"/>
      <c r="LE137" s="397"/>
      <c r="LF137" s="397"/>
      <c r="LG137" s="397"/>
      <c r="LH137" s="397"/>
      <c r="LI137" s="397"/>
      <c r="LJ137" s="397"/>
      <c r="LK137" s="397"/>
      <c r="LL137" s="397"/>
      <c r="LM137" s="397"/>
      <c r="LN137" s="397"/>
      <c r="LO137" s="397"/>
      <c r="LP137" s="397"/>
      <c r="LQ137" s="397"/>
      <c r="LR137" s="397"/>
      <c r="LS137" s="397"/>
      <c r="LT137" s="397"/>
      <c r="LU137" s="397"/>
      <c r="LV137" s="397"/>
      <c r="LW137" s="397"/>
      <c r="LX137" s="397"/>
      <c r="LY137" s="397"/>
      <c r="LZ137" s="397"/>
      <c r="MA137" s="397"/>
      <c r="MB137" s="397"/>
      <c r="MC137" s="397"/>
      <c r="MD137" s="397"/>
      <c r="ME137" s="397"/>
      <c r="MF137" s="397"/>
      <c r="MG137" s="397"/>
      <c r="MH137" s="397"/>
      <c r="MI137" s="397"/>
      <c r="MJ137" s="397"/>
      <c r="MK137" s="397"/>
      <c r="ML137" s="397"/>
      <c r="MM137" s="397"/>
      <c r="MN137" s="397"/>
      <c r="MO137" s="397"/>
      <c r="MP137" s="397"/>
      <c r="MQ137" s="397"/>
      <c r="MR137" s="397"/>
      <c r="MS137" s="397"/>
      <c r="MT137" s="397"/>
      <c r="MU137" s="397"/>
      <c r="MV137" s="397"/>
      <c r="MW137" s="397"/>
      <c r="MX137" s="397"/>
      <c r="MY137" s="397"/>
      <c r="MZ137" s="397"/>
      <c r="NA137" s="397"/>
      <c r="NB137" s="397"/>
      <c r="NC137" s="397"/>
      <c r="ND137" s="397"/>
      <c r="NE137" s="397"/>
      <c r="NF137" s="397"/>
      <c r="NG137" s="397"/>
      <c r="NH137" s="397"/>
      <c r="NI137" s="397"/>
      <c r="NJ137" s="397"/>
      <c r="NK137" s="397"/>
      <c r="NL137" s="397"/>
      <c r="NM137" s="397"/>
      <c r="NN137" s="397"/>
      <c r="NO137" s="397"/>
      <c r="NP137" s="397"/>
      <c r="NQ137" s="397"/>
      <c r="NR137" s="397"/>
      <c r="NS137" s="397"/>
      <c r="NT137" s="397"/>
      <c r="NU137" s="397"/>
      <c r="NV137" s="397"/>
      <c r="NW137" s="397"/>
      <c r="NX137" s="397"/>
      <c r="NY137" s="397"/>
      <c r="NZ137" s="397"/>
      <c r="OA137" s="397"/>
      <c r="OB137" s="397"/>
      <c r="OC137" s="397"/>
      <c r="OD137" s="397"/>
      <c r="OE137" s="397"/>
      <c r="OF137" s="397"/>
      <c r="OG137" s="397"/>
      <c r="OH137" s="397"/>
      <c r="OI137" s="397"/>
      <c r="OJ137" s="397"/>
      <c r="OK137" s="397"/>
      <c r="OL137" s="397"/>
      <c r="OM137" s="397"/>
      <c r="ON137" s="397"/>
      <c r="OO137" s="397"/>
      <c r="OP137" s="397"/>
      <c r="OQ137" s="397"/>
      <c r="OR137" s="397"/>
      <c r="OS137" s="397"/>
      <c r="OT137" s="397"/>
      <c r="OU137" s="397"/>
      <c r="OV137" s="397"/>
      <c r="OW137" s="397"/>
      <c r="OX137" s="397"/>
      <c r="OY137" s="397"/>
      <c r="OZ137" s="397"/>
      <c r="PA137" s="397"/>
      <c r="PB137" s="397"/>
      <c r="PC137" s="397"/>
      <c r="PD137" s="397"/>
      <c r="PE137" s="397"/>
      <c r="PF137" s="397"/>
      <c r="PG137" s="397"/>
      <c r="PH137" s="397"/>
      <c r="PI137" s="397"/>
      <c r="PJ137" s="397"/>
      <c r="PK137" s="397"/>
      <c r="PL137" s="397"/>
      <c r="PM137" s="397"/>
      <c r="PN137" s="397"/>
      <c r="PO137" s="397"/>
      <c r="PP137" s="397"/>
      <c r="PQ137" s="397"/>
      <c r="PR137" s="397"/>
      <c r="PS137" s="397"/>
      <c r="PT137" s="397"/>
      <c r="PU137" s="397"/>
      <c r="PV137" s="397"/>
      <c r="PW137" s="397"/>
      <c r="PX137" s="397"/>
      <c r="PY137" s="397"/>
      <c r="PZ137" s="397"/>
      <c r="QA137" s="397"/>
      <c r="QB137" s="397"/>
      <c r="QC137" s="397"/>
      <c r="QD137" s="397"/>
      <c r="QE137" s="397"/>
      <c r="QF137" s="397"/>
      <c r="QG137" s="397"/>
      <c r="QH137" s="397"/>
      <c r="QI137" s="397"/>
      <c r="QJ137" s="397"/>
      <c r="QK137" s="397"/>
      <c r="QL137" s="397"/>
      <c r="QM137" s="397"/>
      <c r="QN137" s="397"/>
      <c r="QO137" s="397"/>
      <c r="QP137" s="397"/>
      <c r="QQ137" s="397"/>
      <c r="QR137" s="397"/>
      <c r="QS137" s="397"/>
      <c r="QT137" s="397"/>
      <c r="QU137" s="397"/>
      <c r="QV137" s="397"/>
      <c r="QW137" s="397"/>
      <c r="QX137" s="397"/>
      <c r="QY137" s="397"/>
      <c r="QZ137" s="397"/>
      <c r="RA137" s="397"/>
      <c r="RB137" s="397"/>
      <c r="RC137" s="397"/>
      <c r="RD137" s="397"/>
      <c r="RE137" s="397"/>
      <c r="RF137" s="397"/>
      <c r="RG137" s="397"/>
      <c r="RH137" s="397"/>
      <c r="RI137" s="397"/>
      <c r="RJ137" s="397"/>
      <c r="RK137" s="397"/>
      <c r="RL137" s="397"/>
      <c r="RM137" s="397"/>
      <c r="RN137" s="397"/>
      <c r="RO137" s="397"/>
      <c r="RP137" s="397"/>
      <c r="RQ137" s="397"/>
      <c r="RR137" s="397"/>
      <c r="RS137" s="397"/>
      <c r="RT137" s="397"/>
      <c r="RU137" s="397"/>
      <c r="RV137" s="397"/>
      <c r="RW137" s="397"/>
      <c r="RX137" s="397"/>
      <c r="RY137" s="397"/>
      <c r="RZ137" s="397"/>
      <c r="SA137" s="397"/>
      <c r="SB137" s="397"/>
      <c r="SC137" s="397"/>
      <c r="SD137" s="397"/>
      <c r="SE137" s="397"/>
      <c r="SF137" s="397"/>
      <c r="SG137" s="397"/>
      <c r="SH137" s="397"/>
      <c r="SI137" s="397"/>
      <c r="SJ137" s="397"/>
      <c r="SK137" s="397"/>
      <c r="SL137" s="397"/>
      <c r="SM137" s="397"/>
      <c r="SN137" s="397"/>
      <c r="SO137" s="397"/>
      <c r="SP137" s="397"/>
      <c r="SQ137" s="397"/>
      <c r="SR137" s="397"/>
      <c r="SS137" s="397"/>
      <c r="ST137" s="397"/>
      <c r="SU137" s="397"/>
      <c r="SV137" s="397"/>
      <c r="SW137" s="397"/>
      <c r="SX137" s="397"/>
      <c r="SY137" s="397"/>
      <c r="SZ137" s="397"/>
      <c r="TA137" s="397"/>
      <c r="TB137" s="397"/>
      <c r="TC137" s="397"/>
      <c r="TD137" s="397"/>
      <c r="TE137" s="397"/>
      <c r="TF137" s="397"/>
      <c r="TG137" s="397"/>
      <c r="TH137" s="397"/>
      <c r="TI137" s="397"/>
      <c r="TJ137" s="397"/>
      <c r="TK137" s="397"/>
      <c r="TL137" s="397"/>
      <c r="TM137" s="397"/>
      <c r="TN137" s="397"/>
      <c r="TO137" s="397"/>
      <c r="TP137" s="397"/>
      <c r="TQ137" s="397"/>
      <c r="TR137" s="397"/>
      <c r="TS137" s="397"/>
      <c r="TT137" s="397"/>
      <c r="TU137" s="397"/>
      <c r="TV137" s="397"/>
      <c r="TW137" s="397"/>
      <c r="TX137" s="397"/>
      <c r="TY137" s="397"/>
      <c r="TZ137" s="397"/>
      <c r="UA137" s="397"/>
      <c r="UB137" s="397"/>
      <c r="UC137" s="397"/>
      <c r="UD137" s="397"/>
      <c r="UE137" s="397"/>
      <c r="UF137" s="397"/>
      <c r="UG137" s="397"/>
      <c r="UH137" s="397"/>
      <c r="UI137" s="397"/>
      <c r="UJ137" s="397"/>
      <c r="UK137" s="397"/>
      <c r="UL137" s="397"/>
      <c r="UM137" s="397"/>
      <c r="UN137" s="397"/>
      <c r="UO137" s="397"/>
      <c r="UP137" s="397"/>
      <c r="UQ137" s="397"/>
      <c r="UR137" s="397"/>
      <c r="US137" s="397"/>
      <c r="UT137" s="397"/>
      <c r="UU137" s="397"/>
      <c r="UV137" s="397"/>
      <c r="UW137" s="397"/>
      <c r="UX137" s="397"/>
      <c r="UY137" s="397"/>
      <c r="UZ137" s="397"/>
      <c r="VA137" s="397"/>
      <c r="VB137" s="397"/>
      <c r="VC137" s="397"/>
      <c r="VD137" s="397"/>
      <c r="VE137" s="397"/>
      <c r="VF137" s="397"/>
      <c r="VG137" s="397"/>
      <c r="VH137" s="397"/>
      <c r="VI137" s="397"/>
      <c r="VJ137" s="397"/>
      <c r="VK137" s="397"/>
      <c r="VL137" s="397"/>
      <c r="VM137" s="397"/>
      <c r="VN137" s="397"/>
      <c r="VO137" s="397"/>
      <c r="VP137" s="397"/>
      <c r="VQ137" s="397"/>
      <c r="VR137" s="397"/>
      <c r="VS137" s="397"/>
      <c r="VT137" s="397"/>
      <c r="VU137" s="397"/>
      <c r="VV137" s="397"/>
      <c r="VW137" s="397"/>
      <c r="VX137" s="397"/>
      <c r="VY137" s="397"/>
      <c r="VZ137" s="397"/>
      <c r="WA137" s="397"/>
      <c r="WB137" s="397"/>
      <c r="WC137" s="397"/>
      <c r="WD137" s="397"/>
      <c r="WE137" s="397"/>
      <c r="WF137" s="397"/>
      <c r="WG137" s="397"/>
      <c r="WH137" s="397"/>
      <c r="WI137" s="397"/>
      <c r="WJ137" s="397"/>
      <c r="WK137" s="397"/>
      <c r="WL137" s="397"/>
      <c r="WM137" s="397"/>
      <c r="WN137" s="397"/>
      <c r="WO137" s="397"/>
      <c r="WP137" s="397"/>
      <c r="WQ137" s="397"/>
      <c r="WR137" s="397"/>
      <c r="WS137" s="397"/>
      <c r="WT137" s="397"/>
      <c r="WU137" s="397"/>
      <c r="WV137" s="397"/>
      <c r="WW137" s="397"/>
      <c r="WX137" s="397"/>
      <c r="WY137" s="397"/>
      <c r="WZ137" s="397"/>
      <c r="XA137" s="397"/>
      <c r="XB137" s="397"/>
      <c r="XC137" s="397"/>
      <c r="XD137" s="397"/>
      <c r="XE137" s="397"/>
      <c r="XF137" s="397"/>
      <c r="XG137" s="397"/>
      <c r="XH137" s="397"/>
      <c r="XI137" s="397"/>
      <c r="XJ137" s="397"/>
      <c r="XK137" s="397"/>
      <c r="XL137" s="397"/>
      <c r="XM137" s="397"/>
      <c r="XN137" s="397"/>
      <c r="XO137" s="397"/>
      <c r="XP137" s="397"/>
      <c r="XQ137" s="397"/>
      <c r="XR137" s="397"/>
      <c r="XS137" s="397"/>
      <c r="XT137" s="397"/>
      <c r="XU137" s="397"/>
      <c r="XV137" s="397"/>
      <c r="XW137" s="397"/>
      <c r="XX137" s="397"/>
      <c r="XY137" s="397"/>
      <c r="XZ137" s="397"/>
      <c r="YA137" s="397"/>
      <c r="YB137" s="397"/>
      <c r="YC137" s="397"/>
      <c r="YD137" s="397"/>
      <c r="YE137" s="397"/>
      <c r="YF137" s="397"/>
      <c r="YG137" s="397"/>
      <c r="YH137" s="397"/>
      <c r="YI137" s="397"/>
      <c r="YJ137" s="397"/>
      <c r="YK137" s="397"/>
      <c r="YL137" s="397"/>
      <c r="YM137" s="397"/>
      <c r="YN137" s="397"/>
      <c r="YO137" s="397"/>
      <c r="YP137" s="397"/>
      <c r="YQ137" s="397"/>
      <c r="YR137" s="397"/>
      <c r="YS137" s="397"/>
      <c r="YT137" s="397"/>
      <c r="YU137" s="397"/>
      <c r="YV137" s="397"/>
      <c r="YW137" s="397"/>
      <c r="YX137" s="397"/>
      <c r="YY137" s="397"/>
      <c r="YZ137" s="397"/>
      <c r="ZA137" s="397"/>
      <c r="ZB137" s="397"/>
      <c r="ZC137" s="397"/>
      <c r="ZD137" s="397"/>
      <c r="ZE137" s="397"/>
      <c r="ZF137" s="397"/>
      <c r="ZG137" s="397"/>
      <c r="ZH137" s="397"/>
      <c r="ZI137" s="397"/>
      <c r="ZJ137" s="397"/>
      <c r="ZK137" s="397"/>
      <c r="ZL137" s="397"/>
      <c r="ZM137" s="397"/>
      <c r="ZN137" s="397"/>
      <c r="ZO137" s="397"/>
      <c r="ZP137" s="397"/>
      <c r="ZQ137" s="397"/>
      <c r="ZR137" s="397"/>
      <c r="ZS137" s="397"/>
      <c r="ZT137" s="397"/>
      <c r="ZU137" s="397"/>
      <c r="ZV137" s="397"/>
      <c r="ZW137" s="397"/>
      <c r="ZX137" s="397"/>
      <c r="ZY137" s="397"/>
      <c r="ZZ137" s="397"/>
      <c r="AAA137" s="397"/>
      <c r="AAB137" s="397"/>
      <c r="AAC137" s="397"/>
      <c r="AAD137" s="397"/>
      <c r="AAE137" s="397"/>
      <c r="AAF137" s="397"/>
      <c r="AAG137" s="397"/>
      <c r="AAH137" s="397"/>
      <c r="AAI137" s="397"/>
      <c r="AAJ137" s="397"/>
      <c r="AAK137" s="397"/>
      <c r="AAL137" s="397"/>
      <c r="AAM137" s="397"/>
      <c r="AAN137" s="397"/>
      <c r="AAO137" s="397"/>
      <c r="AAP137" s="397"/>
      <c r="AAQ137" s="397"/>
      <c r="AAR137" s="397"/>
      <c r="AAS137" s="397"/>
      <c r="AAT137" s="397"/>
      <c r="AAU137" s="397"/>
      <c r="AAV137" s="397"/>
      <c r="AAW137" s="397"/>
      <c r="AAX137" s="397"/>
      <c r="AAY137" s="397"/>
      <c r="AAZ137" s="397"/>
      <c r="ABA137" s="397"/>
      <c r="ABB137" s="397"/>
      <c r="ABC137" s="397"/>
      <c r="ABD137" s="397"/>
      <c r="ABE137" s="397"/>
      <c r="ABF137" s="397"/>
      <c r="ABG137" s="397"/>
      <c r="ABH137" s="397"/>
      <c r="ABI137" s="397"/>
      <c r="ABJ137" s="397"/>
      <c r="ABK137" s="397"/>
      <c r="ABL137" s="397"/>
      <c r="ABM137" s="397"/>
      <c r="ABN137" s="397"/>
      <c r="ABO137" s="397"/>
      <c r="ABP137" s="397"/>
      <c r="ABQ137" s="397"/>
      <c r="ABR137" s="397"/>
      <c r="ABS137" s="397"/>
      <c r="ABT137" s="397"/>
      <c r="ABU137" s="397"/>
      <c r="ABV137" s="397"/>
      <c r="ABW137" s="397"/>
      <c r="ABX137" s="397"/>
      <c r="ABY137" s="397"/>
      <c r="ABZ137" s="397"/>
      <c r="ACA137" s="397"/>
      <c r="ACB137" s="397"/>
      <c r="ACC137" s="397"/>
      <c r="ACD137" s="397"/>
      <c r="ACE137" s="397"/>
      <c r="ACF137" s="397"/>
      <c r="ACG137" s="397"/>
      <c r="ACH137" s="397"/>
      <c r="ACI137" s="397"/>
      <c r="ACJ137" s="397"/>
      <c r="ACK137" s="397"/>
      <c r="ACL137" s="397"/>
      <c r="ACM137" s="397"/>
      <c r="ACN137" s="397"/>
      <c r="ACO137" s="397"/>
      <c r="ACP137" s="397"/>
      <c r="ACQ137" s="397"/>
      <c r="ACR137" s="397"/>
      <c r="ACS137" s="397"/>
      <c r="ACT137" s="397"/>
      <c r="ACU137" s="397"/>
      <c r="ACV137" s="397"/>
      <c r="ACW137" s="397"/>
      <c r="ACX137" s="397"/>
      <c r="ACY137" s="397"/>
      <c r="ACZ137" s="397"/>
      <c r="ADA137" s="397"/>
      <c r="ADB137" s="397"/>
      <c r="ADC137" s="397"/>
      <c r="ADD137" s="397"/>
      <c r="ADE137" s="397"/>
      <c r="ADF137" s="397"/>
      <c r="ADG137" s="397"/>
      <c r="ADH137" s="397"/>
      <c r="ADI137" s="397"/>
      <c r="ADJ137" s="397"/>
      <c r="ADK137" s="397"/>
      <c r="ADL137" s="397"/>
      <c r="ADM137" s="397"/>
      <c r="ADN137" s="397"/>
      <c r="ADO137" s="397"/>
      <c r="ADP137" s="397"/>
      <c r="ADQ137" s="397"/>
      <c r="ADR137" s="397"/>
      <c r="ADS137" s="397"/>
      <c r="ADT137" s="397"/>
      <c r="ADU137" s="397"/>
      <c r="ADV137" s="397"/>
      <c r="ADW137" s="397"/>
      <c r="ADX137" s="397"/>
      <c r="ADY137" s="397"/>
      <c r="ADZ137" s="397"/>
      <c r="AEA137" s="397"/>
      <c r="AEB137" s="397"/>
      <c r="AEC137" s="397"/>
      <c r="AED137" s="397"/>
      <c r="AEE137" s="397"/>
      <c r="AEF137" s="397"/>
      <c r="AEG137" s="397"/>
      <c r="AEH137" s="397"/>
      <c r="AEI137" s="397"/>
      <c r="AEJ137" s="397"/>
      <c r="AEK137" s="397"/>
      <c r="AEL137" s="397"/>
      <c r="AEM137" s="397"/>
      <c r="AEN137" s="397"/>
      <c r="AEO137" s="397"/>
      <c r="AEP137" s="397"/>
      <c r="AEQ137" s="397"/>
      <c r="AER137" s="397"/>
      <c r="AES137" s="397"/>
      <c r="AET137" s="397"/>
      <c r="AEU137" s="397"/>
      <c r="AEV137" s="397"/>
      <c r="AEW137" s="397"/>
      <c r="AEX137" s="397"/>
      <c r="AEY137" s="397"/>
      <c r="AEZ137" s="397"/>
      <c r="AFA137" s="397"/>
      <c r="AFB137" s="397"/>
      <c r="AFC137" s="397"/>
      <c r="AFD137" s="397"/>
      <c r="AFE137" s="397"/>
      <c r="AFF137" s="397"/>
      <c r="AFG137" s="397"/>
      <c r="AFH137" s="397"/>
      <c r="AFI137" s="397"/>
      <c r="AFJ137" s="397"/>
      <c r="AFK137" s="397"/>
      <c r="AFL137" s="397"/>
      <c r="AFM137" s="397"/>
      <c r="AFN137" s="397"/>
      <c r="AFO137" s="397"/>
      <c r="AFP137" s="397"/>
      <c r="AFQ137" s="397"/>
      <c r="AFR137" s="397"/>
      <c r="AFS137" s="397"/>
      <c r="AFT137" s="397"/>
      <c r="AFU137" s="397"/>
      <c r="AFV137" s="397"/>
      <c r="AFW137" s="397"/>
      <c r="AFX137" s="397"/>
      <c r="AFY137" s="397"/>
      <c r="AFZ137" s="397"/>
      <c r="AGA137" s="397"/>
      <c r="AGB137" s="397"/>
      <c r="AGC137" s="397"/>
      <c r="AGD137" s="397"/>
      <c r="AGE137" s="397"/>
      <c r="AGF137" s="397"/>
      <c r="AGG137" s="397"/>
      <c r="AGH137" s="397"/>
      <c r="AGI137" s="397"/>
      <c r="AGJ137" s="397"/>
      <c r="AGK137" s="397"/>
      <c r="AGL137" s="397"/>
      <c r="AGM137" s="397"/>
      <c r="AGN137" s="397"/>
      <c r="AGO137" s="397"/>
      <c r="AGP137" s="397"/>
      <c r="AGQ137" s="397"/>
      <c r="AGR137" s="397"/>
      <c r="AGS137" s="397"/>
      <c r="AGT137" s="397"/>
      <c r="AGU137" s="397"/>
      <c r="AGV137" s="397"/>
      <c r="AGW137" s="397"/>
      <c r="AGX137" s="397"/>
      <c r="AGY137" s="397"/>
      <c r="AGZ137" s="397"/>
      <c r="AHA137" s="397"/>
      <c r="AHB137" s="397"/>
      <c r="AHC137" s="397"/>
      <c r="AHD137" s="397"/>
      <c r="AHE137" s="397"/>
      <c r="AHF137" s="397"/>
      <c r="AHG137" s="397"/>
      <c r="AHH137" s="397"/>
      <c r="AHI137" s="397"/>
      <c r="AHJ137" s="397"/>
      <c r="AHK137" s="397"/>
      <c r="AHL137" s="397"/>
      <c r="AHM137" s="397"/>
      <c r="AHN137" s="397"/>
      <c r="AHO137" s="397"/>
      <c r="AHP137" s="397"/>
      <c r="AHQ137" s="397"/>
      <c r="AHR137" s="397"/>
      <c r="AHS137" s="397"/>
      <c r="AHT137" s="397"/>
      <c r="AHU137" s="397"/>
      <c r="AHV137" s="397"/>
      <c r="AHW137" s="397"/>
      <c r="AHX137" s="397"/>
      <c r="AHY137" s="397"/>
      <c r="AHZ137" s="397"/>
      <c r="AIA137" s="397"/>
      <c r="AIB137" s="397"/>
      <c r="AIC137" s="397"/>
      <c r="AID137" s="397"/>
      <c r="AIE137" s="397"/>
      <c r="AIF137" s="397"/>
      <c r="AIG137" s="397"/>
      <c r="AIH137" s="397"/>
      <c r="AII137" s="397"/>
      <c r="AIJ137" s="397"/>
      <c r="AIK137" s="397"/>
      <c r="AIL137" s="397"/>
      <c r="AIM137" s="397"/>
      <c r="AIN137" s="397"/>
      <c r="AIO137" s="397"/>
      <c r="AIP137" s="397"/>
      <c r="AIQ137" s="397"/>
      <c r="AIR137" s="397"/>
      <c r="AIS137" s="397"/>
      <c r="AIT137" s="397"/>
      <c r="AIU137" s="397"/>
      <c r="AIV137" s="397"/>
      <c r="AIW137" s="397"/>
      <c r="AIX137" s="397"/>
      <c r="AIY137" s="397"/>
      <c r="AIZ137" s="397"/>
      <c r="AJA137" s="397"/>
      <c r="AJB137" s="397"/>
      <c r="AJC137" s="397"/>
      <c r="AJD137" s="397"/>
      <c r="AJE137" s="397"/>
      <c r="AJF137" s="397"/>
      <c r="AJG137" s="397"/>
      <c r="AJH137" s="397"/>
      <c r="AJI137" s="397"/>
      <c r="AJJ137" s="397"/>
      <c r="AJK137" s="397"/>
      <c r="AJL137" s="397"/>
      <c r="AJM137" s="397"/>
      <c r="AJN137" s="397"/>
      <c r="AJO137" s="397"/>
      <c r="AJP137" s="397"/>
      <c r="AJQ137" s="397"/>
      <c r="AJR137" s="397"/>
      <c r="AJS137" s="397"/>
      <c r="AJT137" s="397"/>
      <c r="AJU137" s="397"/>
      <c r="AJV137" s="397"/>
      <c r="AJW137" s="397"/>
      <c r="AJX137" s="397"/>
      <c r="AJY137" s="397"/>
      <c r="AJZ137" s="397"/>
      <c r="AKA137" s="397"/>
      <c r="AKB137" s="397"/>
      <c r="AKC137" s="397"/>
      <c r="AKD137" s="397"/>
      <c r="AKE137" s="397"/>
      <c r="AKF137" s="397"/>
      <c r="AKG137" s="397"/>
      <c r="AKH137" s="397"/>
      <c r="AKI137" s="397"/>
      <c r="AKJ137" s="397"/>
      <c r="AKK137" s="397"/>
      <c r="AKL137" s="397"/>
      <c r="AKM137" s="397"/>
      <c r="AKN137" s="397"/>
      <c r="AKO137" s="397"/>
      <c r="AKP137" s="397"/>
      <c r="AKQ137" s="397"/>
      <c r="AKR137" s="397"/>
      <c r="AKS137" s="397"/>
      <c r="AKT137" s="397"/>
      <c r="AKU137" s="397"/>
      <c r="AKV137" s="397"/>
      <c r="AKW137" s="397"/>
      <c r="AKX137" s="397"/>
      <c r="AKY137" s="397"/>
      <c r="AKZ137" s="397"/>
      <c r="ALA137" s="397"/>
      <c r="ALB137" s="397"/>
      <c r="ALC137" s="397"/>
      <c r="ALD137" s="397"/>
      <c r="ALE137" s="397"/>
      <c r="ALF137" s="397"/>
      <c r="ALG137" s="397"/>
      <c r="ALH137" s="397"/>
      <c r="ALI137" s="397"/>
      <c r="ALJ137" s="397"/>
      <c r="ALK137" s="397"/>
      <c r="ALL137" s="397"/>
      <c r="ALM137" s="397"/>
      <c r="ALN137" s="397"/>
      <c r="ALO137" s="397"/>
      <c r="ALP137" s="397"/>
      <c r="ALQ137" s="397"/>
      <c r="ALR137" s="397"/>
      <c r="ALS137" s="397"/>
      <c r="ALT137" s="397"/>
      <c r="ALU137" s="397"/>
      <c r="ALV137" s="397"/>
      <c r="ALW137" s="397"/>
      <c r="ALX137" s="397"/>
      <c r="ALY137" s="397"/>
      <c r="ALZ137" s="397"/>
      <c r="AMA137" s="397"/>
      <c r="AMB137" s="397"/>
      <c r="AMC137" s="397"/>
      <c r="AMD137" s="397"/>
      <c r="AME137" s="397"/>
      <c r="AMF137" s="397"/>
      <c r="AMG137" s="397"/>
      <c r="AMH137" s="397"/>
      <c r="AMI137" s="397"/>
      <c r="AMJ137" s="397"/>
      <c r="AMK137" s="397"/>
      <c r="AML137" s="397"/>
      <c r="AMM137" s="397"/>
      <c r="AMN137" s="397"/>
      <c r="AMO137" s="397"/>
      <c r="AMP137" s="397"/>
      <c r="AMQ137" s="397"/>
      <c r="AMR137" s="397"/>
      <c r="AMS137" s="397"/>
      <c r="AMT137" s="397"/>
      <c r="AMU137" s="397"/>
      <c r="AMV137" s="397"/>
      <c r="AMW137" s="397"/>
      <c r="AMX137" s="397"/>
      <c r="AMY137" s="397"/>
      <c r="AMZ137" s="397"/>
      <c r="ANA137" s="397"/>
      <c r="ANB137" s="397"/>
      <c r="ANC137" s="397"/>
      <c r="AND137" s="397"/>
      <c r="ANE137" s="397"/>
      <c r="ANF137" s="397"/>
      <c r="ANG137" s="397"/>
      <c r="ANH137" s="397"/>
      <c r="ANI137" s="397"/>
      <c r="ANJ137" s="397"/>
      <c r="ANK137" s="397"/>
      <c r="ANL137" s="397"/>
      <c r="ANM137" s="397"/>
      <c r="ANN137" s="397"/>
      <c r="ANO137" s="397"/>
      <c r="ANP137" s="397"/>
      <c r="ANQ137" s="397"/>
      <c r="ANR137" s="397"/>
      <c r="ANS137" s="397"/>
      <c r="ANT137" s="397"/>
      <c r="ANU137" s="397"/>
      <c r="ANV137" s="397"/>
      <c r="ANW137" s="397"/>
      <c r="ANX137" s="397"/>
      <c r="ANY137" s="397"/>
      <c r="ANZ137" s="397"/>
      <c r="AOA137" s="397"/>
      <c r="AOB137" s="397"/>
      <c r="AOC137" s="397"/>
      <c r="AOD137" s="397"/>
      <c r="AOE137" s="397"/>
      <c r="AOF137" s="397"/>
      <c r="AOG137" s="397"/>
      <c r="AOH137" s="397"/>
      <c r="AOI137" s="397"/>
      <c r="AOJ137" s="397"/>
      <c r="AOK137" s="397"/>
      <c r="AOL137" s="397"/>
      <c r="AOM137" s="397"/>
      <c r="AON137" s="397"/>
      <c r="AOO137" s="397"/>
      <c r="AOP137" s="397"/>
      <c r="AOQ137" s="397"/>
      <c r="AOR137" s="397"/>
      <c r="AOS137" s="397"/>
      <c r="AOT137" s="397"/>
      <c r="AOU137" s="397"/>
      <c r="AOV137" s="397"/>
      <c r="AOW137" s="397"/>
      <c r="AOX137" s="397"/>
      <c r="AOY137" s="397"/>
      <c r="AOZ137" s="397"/>
      <c r="APA137" s="397"/>
      <c r="APB137" s="397"/>
      <c r="APC137" s="397"/>
      <c r="APD137" s="397"/>
      <c r="APE137" s="397"/>
      <c r="APF137" s="397"/>
      <c r="APG137" s="397"/>
      <c r="APH137" s="397"/>
      <c r="API137" s="397"/>
      <c r="APJ137" s="397"/>
      <c r="APK137" s="397"/>
      <c r="APL137" s="397"/>
      <c r="APM137" s="397"/>
      <c r="APN137" s="397"/>
      <c r="APO137" s="397"/>
      <c r="APP137" s="397"/>
      <c r="APQ137" s="397"/>
      <c r="APR137" s="397"/>
      <c r="APS137" s="397"/>
      <c r="APT137" s="397"/>
      <c r="APU137" s="397"/>
      <c r="APV137" s="397"/>
      <c r="APW137" s="397"/>
      <c r="APX137" s="397"/>
      <c r="APY137" s="397"/>
      <c r="APZ137" s="397"/>
      <c r="AQA137" s="397"/>
      <c r="AQB137" s="397"/>
      <c r="AQC137" s="397"/>
      <c r="AQD137" s="397"/>
      <c r="AQE137" s="397"/>
      <c r="AQF137" s="397"/>
      <c r="AQG137" s="397"/>
      <c r="AQH137" s="397"/>
      <c r="AQI137" s="397"/>
      <c r="AQJ137" s="397"/>
      <c r="AQK137" s="397"/>
      <c r="AQL137" s="397"/>
      <c r="AQM137" s="397"/>
      <c r="AQN137" s="397"/>
      <c r="AQO137" s="397"/>
      <c r="AQP137" s="397"/>
      <c r="AQQ137" s="397"/>
      <c r="AQR137" s="397"/>
      <c r="AQS137" s="397"/>
      <c r="AQT137" s="397"/>
      <c r="AQU137" s="397"/>
      <c r="AQV137" s="397"/>
      <c r="AQW137" s="397"/>
      <c r="AQX137" s="397"/>
      <c r="AQY137" s="397"/>
      <c r="AQZ137" s="397"/>
      <c r="ARA137" s="397"/>
      <c r="ARB137" s="397"/>
      <c r="ARC137" s="397"/>
      <c r="ARD137" s="397"/>
      <c r="ARE137" s="397"/>
      <c r="ARF137" s="397"/>
      <c r="ARG137" s="397"/>
      <c r="ARH137" s="397"/>
      <c r="ARI137" s="397"/>
      <c r="ARJ137" s="397"/>
      <c r="ARK137" s="397"/>
      <c r="ARL137" s="397"/>
      <c r="ARM137" s="397"/>
      <c r="ARN137" s="397"/>
      <c r="ARO137" s="397"/>
      <c r="ARP137" s="397"/>
      <c r="ARQ137" s="397"/>
      <c r="ARR137" s="397"/>
      <c r="ARS137" s="397"/>
      <c r="ART137" s="397"/>
      <c r="ARU137" s="397"/>
      <c r="ARV137" s="397"/>
      <c r="ARW137" s="397"/>
      <c r="ARX137" s="397"/>
      <c r="ARY137" s="397"/>
      <c r="ARZ137" s="397"/>
      <c r="ASA137" s="397"/>
      <c r="ASB137" s="397"/>
      <c r="ASC137" s="397"/>
      <c r="ASD137" s="397"/>
      <c r="ASE137" s="397"/>
      <c r="ASF137" s="397"/>
      <c r="ASG137" s="397"/>
      <c r="ASH137" s="397"/>
      <c r="ASI137" s="397"/>
      <c r="ASJ137" s="397"/>
      <c r="ASK137" s="397"/>
      <c r="ASL137" s="397"/>
      <c r="ASM137" s="397"/>
      <c r="ASN137" s="397"/>
      <c r="ASO137" s="397"/>
      <c r="ASP137" s="397"/>
      <c r="ASQ137" s="397"/>
      <c r="ASR137" s="397"/>
      <c r="ASS137" s="397"/>
      <c r="AST137" s="397"/>
      <c r="ASU137" s="397"/>
      <c r="ASV137" s="397"/>
      <c r="ASW137" s="397"/>
      <c r="ASX137" s="397"/>
      <c r="ASY137" s="397"/>
      <c r="ASZ137" s="397"/>
      <c r="ATA137" s="397"/>
      <c r="ATB137" s="397"/>
      <c r="ATC137" s="397"/>
      <c r="ATD137" s="397"/>
      <c r="ATE137" s="397"/>
      <c r="ATF137" s="397"/>
      <c r="ATG137" s="397"/>
      <c r="ATH137" s="397"/>
      <c r="ATI137" s="397"/>
      <c r="ATJ137" s="397"/>
      <c r="ATK137" s="397"/>
      <c r="ATL137" s="397"/>
      <c r="ATM137" s="397"/>
      <c r="ATN137" s="397"/>
      <c r="ATO137" s="397"/>
      <c r="ATP137" s="397"/>
      <c r="ATQ137" s="397"/>
      <c r="ATR137" s="397"/>
      <c r="ATS137" s="397"/>
      <c r="ATT137" s="397"/>
      <c r="ATU137" s="397"/>
      <c r="ATV137" s="397"/>
      <c r="ATW137" s="397"/>
      <c r="ATX137" s="397"/>
      <c r="ATY137" s="397"/>
      <c r="ATZ137" s="397"/>
      <c r="AUA137" s="397"/>
      <c r="AUB137" s="397"/>
      <c r="AUC137" s="397"/>
      <c r="AUD137" s="397"/>
      <c r="AUE137" s="397"/>
      <c r="AUF137" s="397"/>
      <c r="AUG137" s="397"/>
      <c r="AUH137" s="397"/>
      <c r="AUI137" s="397"/>
      <c r="AUJ137" s="397"/>
      <c r="AUK137" s="397"/>
      <c r="AUL137" s="397"/>
      <c r="AUM137" s="397"/>
      <c r="AUN137" s="397"/>
      <c r="AUO137" s="397"/>
      <c r="AUP137" s="397"/>
      <c r="AUQ137" s="397"/>
      <c r="AUR137" s="397"/>
      <c r="AUS137" s="397"/>
      <c r="AUT137" s="397"/>
      <c r="AUU137" s="397"/>
      <c r="AUV137" s="397"/>
      <c r="AUW137" s="397"/>
      <c r="AUX137" s="397"/>
      <c r="AUY137" s="397"/>
      <c r="AUZ137" s="397"/>
      <c r="AVA137" s="397"/>
      <c r="AVB137" s="397"/>
      <c r="AVC137" s="397"/>
      <c r="AVD137" s="397"/>
      <c r="AVE137" s="397"/>
      <c r="AVF137" s="397"/>
      <c r="AVG137" s="397"/>
      <c r="AVH137" s="397"/>
      <c r="AVI137" s="397"/>
      <c r="AVJ137" s="397"/>
      <c r="AVK137" s="397"/>
      <c r="AVL137" s="397"/>
      <c r="AVM137" s="397"/>
      <c r="AVN137" s="397"/>
      <c r="AVO137" s="397"/>
      <c r="AVP137" s="397"/>
      <c r="AVQ137" s="397"/>
      <c r="AVR137" s="397"/>
      <c r="AVS137" s="397"/>
      <c r="AVT137" s="397"/>
      <c r="AVU137" s="397"/>
      <c r="AVV137" s="397"/>
      <c r="AVW137" s="397"/>
      <c r="AVX137" s="397"/>
      <c r="AVY137" s="397"/>
      <c r="AVZ137" s="397"/>
      <c r="AWA137" s="397"/>
      <c r="AWB137" s="397"/>
      <c r="AWC137" s="397"/>
      <c r="AWD137" s="397"/>
      <c r="AWE137" s="397"/>
      <c r="AWF137" s="397"/>
      <c r="AWG137" s="397"/>
      <c r="AWH137" s="397"/>
      <c r="AWI137" s="397"/>
      <c r="AWJ137" s="397"/>
      <c r="AWK137" s="397"/>
      <c r="AWL137" s="397"/>
      <c r="AWM137" s="397"/>
      <c r="AWN137" s="397"/>
      <c r="AWO137" s="397"/>
      <c r="AWP137" s="397"/>
      <c r="AWQ137" s="397"/>
      <c r="AWR137" s="397"/>
      <c r="AWS137" s="397"/>
      <c r="AWT137" s="397"/>
      <c r="AWU137" s="397"/>
      <c r="AWV137" s="397"/>
      <c r="AWW137" s="397"/>
      <c r="AWX137" s="397"/>
      <c r="AWY137" s="397"/>
      <c r="AWZ137" s="397"/>
      <c r="AXA137" s="397"/>
      <c r="AXB137" s="397"/>
      <c r="AXC137" s="397"/>
      <c r="AXD137" s="397"/>
      <c r="AXE137" s="397"/>
      <c r="AXF137" s="397"/>
      <c r="AXG137" s="397"/>
      <c r="AXH137" s="397"/>
      <c r="AXI137" s="397"/>
      <c r="AXJ137" s="397"/>
      <c r="AXK137" s="397"/>
      <c r="AXL137" s="397"/>
      <c r="AXM137" s="397"/>
      <c r="AXN137" s="397"/>
      <c r="AXO137" s="397"/>
      <c r="AXP137" s="397"/>
      <c r="AXQ137" s="397"/>
      <c r="AXR137" s="397"/>
      <c r="AXS137" s="397"/>
      <c r="AXT137" s="397"/>
      <c r="AXU137" s="397"/>
      <c r="AXV137" s="397"/>
      <c r="AXW137" s="397"/>
      <c r="AXX137" s="397"/>
      <c r="AXY137" s="397"/>
      <c r="AXZ137" s="397"/>
      <c r="AYA137" s="397"/>
      <c r="AYB137" s="397"/>
      <c r="AYC137" s="397"/>
      <c r="AYD137" s="397"/>
      <c r="AYE137" s="397"/>
      <c r="AYF137" s="397"/>
      <c r="AYG137" s="397"/>
      <c r="AYH137" s="397"/>
      <c r="AYI137" s="397"/>
      <c r="AYJ137" s="397"/>
      <c r="AYK137" s="397"/>
      <c r="AYL137" s="397"/>
      <c r="AYM137" s="397"/>
      <c r="AYN137" s="397"/>
      <c r="AYO137" s="397"/>
      <c r="AYP137" s="397"/>
      <c r="AYQ137" s="397"/>
      <c r="AYR137" s="397"/>
      <c r="AYS137" s="397"/>
      <c r="AYT137" s="397"/>
      <c r="AYU137" s="397"/>
      <c r="AYV137" s="397"/>
      <c r="AYW137" s="397"/>
      <c r="AYX137" s="397"/>
      <c r="AYY137" s="397"/>
      <c r="AYZ137" s="397"/>
      <c r="AZA137" s="397"/>
      <c r="AZB137" s="397"/>
      <c r="AZC137" s="397"/>
      <c r="AZD137" s="397"/>
      <c r="AZE137" s="397"/>
      <c r="AZF137" s="397"/>
      <c r="AZG137" s="397"/>
      <c r="AZH137" s="397"/>
      <c r="AZI137" s="397"/>
      <c r="AZJ137" s="397"/>
      <c r="AZK137" s="397"/>
      <c r="AZL137" s="397"/>
      <c r="AZM137" s="397"/>
      <c r="AZN137" s="397"/>
      <c r="AZO137" s="397"/>
      <c r="AZP137" s="397"/>
      <c r="AZQ137" s="397"/>
      <c r="AZR137" s="397"/>
      <c r="AZS137" s="397"/>
      <c r="AZT137" s="397"/>
      <c r="AZU137" s="397"/>
      <c r="AZV137" s="397"/>
      <c r="AZW137" s="397"/>
      <c r="AZX137" s="397"/>
      <c r="AZY137" s="397"/>
      <c r="AZZ137" s="397"/>
      <c r="BAA137" s="397"/>
      <c r="BAB137" s="397"/>
      <c r="BAC137" s="397"/>
      <c r="BAD137" s="397"/>
      <c r="BAE137" s="397"/>
      <c r="BAF137" s="397"/>
      <c r="BAG137" s="397"/>
      <c r="BAH137" s="397"/>
      <c r="BAI137" s="397"/>
      <c r="BAJ137" s="397"/>
      <c r="BAK137" s="397"/>
      <c r="BAL137" s="397"/>
      <c r="BAM137" s="397"/>
      <c r="BAN137" s="397"/>
      <c r="BAO137" s="397"/>
      <c r="BAP137" s="397"/>
      <c r="BAQ137" s="397"/>
      <c r="BAR137" s="397"/>
      <c r="BAS137" s="397"/>
      <c r="BAT137" s="397"/>
      <c r="BAU137" s="397"/>
      <c r="BAV137" s="397"/>
      <c r="BAW137" s="397"/>
      <c r="BAX137" s="397"/>
      <c r="BAY137" s="397"/>
      <c r="BAZ137" s="397"/>
      <c r="BBA137" s="397"/>
      <c r="BBB137" s="397"/>
      <c r="BBC137" s="397"/>
      <c r="BBD137" s="397"/>
      <c r="BBE137" s="397"/>
      <c r="BBF137" s="397"/>
      <c r="BBG137" s="397"/>
      <c r="BBH137" s="397"/>
      <c r="BBI137" s="397"/>
      <c r="BBJ137" s="397"/>
      <c r="BBK137" s="397"/>
      <c r="BBL137" s="397"/>
      <c r="BBM137" s="397"/>
      <c r="BBN137" s="397"/>
      <c r="BBO137" s="397"/>
      <c r="BBP137" s="397"/>
      <c r="BBQ137" s="397"/>
      <c r="BBR137" s="397"/>
      <c r="BBS137" s="397"/>
      <c r="BBT137" s="397"/>
      <c r="BBU137" s="397"/>
      <c r="BBV137" s="397"/>
      <c r="BBW137" s="397"/>
      <c r="BBX137" s="397"/>
      <c r="BBY137" s="397"/>
      <c r="BBZ137" s="397"/>
      <c r="BCA137" s="397"/>
      <c r="BCB137" s="397"/>
      <c r="BCC137" s="397"/>
      <c r="BCD137" s="397"/>
      <c r="BCE137" s="397"/>
      <c r="BCF137" s="397"/>
      <c r="BCG137" s="397"/>
      <c r="BCH137" s="397"/>
      <c r="BCI137" s="397"/>
      <c r="BCJ137" s="397"/>
      <c r="BCK137" s="397"/>
      <c r="BCL137" s="397"/>
      <c r="BCM137" s="397"/>
      <c r="BCN137" s="397"/>
      <c r="BCO137" s="397"/>
      <c r="BCP137" s="397"/>
      <c r="BCQ137" s="397"/>
      <c r="BCR137" s="397"/>
      <c r="BCS137" s="397"/>
      <c r="BCT137" s="397"/>
      <c r="BCU137" s="397"/>
      <c r="BCV137" s="397"/>
      <c r="BCW137" s="397"/>
      <c r="BCX137" s="397"/>
      <c r="BCY137" s="397"/>
      <c r="BCZ137" s="397"/>
      <c r="BDA137" s="397"/>
      <c r="BDB137" s="397"/>
      <c r="BDC137" s="397"/>
      <c r="BDD137" s="397"/>
      <c r="BDE137" s="397"/>
      <c r="BDF137" s="397"/>
      <c r="BDG137" s="397"/>
      <c r="BDH137" s="397"/>
      <c r="BDI137" s="397"/>
      <c r="BDJ137" s="397"/>
      <c r="BDK137" s="397"/>
      <c r="BDL137" s="397"/>
      <c r="BDM137" s="397"/>
      <c r="BDN137" s="397"/>
      <c r="BDO137" s="397"/>
      <c r="BDP137" s="397"/>
      <c r="BDQ137" s="397"/>
      <c r="BDR137" s="397"/>
      <c r="BDS137" s="397"/>
      <c r="BDT137" s="397"/>
      <c r="BDU137" s="397"/>
      <c r="BDV137" s="397"/>
      <c r="BDW137" s="397"/>
      <c r="BDX137" s="397"/>
      <c r="BDY137" s="397"/>
      <c r="BDZ137" s="397"/>
      <c r="BEA137" s="397"/>
      <c r="BEB137" s="397"/>
      <c r="BEC137" s="397"/>
      <c r="BED137" s="397"/>
      <c r="BEE137" s="397"/>
      <c r="BEF137" s="397"/>
      <c r="BEG137" s="397"/>
      <c r="BEH137" s="397"/>
      <c r="BEI137" s="397"/>
      <c r="BEJ137" s="397"/>
      <c r="BEK137" s="397"/>
      <c r="BEL137" s="397"/>
      <c r="BEM137" s="397"/>
      <c r="BEN137" s="397"/>
      <c r="BEO137" s="397"/>
      <c r="BEP137" s="397"/>
      <c r="BEQ137" s="397"/>
      <c r="BER137" s="397"/>
      <c r="BES137" s="397"/>
      <c r="BET137" s="397"/>
      <c r="BEU137" s="397"/>
      <c r="BEV137" s="397"/>
      <c r="BEW137" s="397"/>
      <c r="BEX137" s="397"/>
      <c r="BEY137" s="397"/>
      <c r="BEZ137" s="397"/>
      <c r="BFA137" s="397"/>
      <c r="BFB137" s="397"/>
      <c r="BFC137" s="397"/>
      <c r="BFD137" s="397"/>
      <c r="BFE137" s="397"/>
      <c r="BFF137" s="397"/>
      <c r="BFG137" s="397"/>
      <c r="BFH137" s="397"/>
      <c r="BFI137" s="397"/>
      <c r="BFJ137" s="397"/>
      <c r="BFK137" s="397"/>
      <c r="BFL137" s="397"/>
      <c r="BFM137" s="397"/>
      <c r="BFN137" s="397"/>
      <c r="BFO137" s="397"/>
      <c r="BFP137" s="397"/>
      <c r="BFQ137" s="397"/>
      <c r="BFR137" s="397"/>
      <c r="BFS137" s="397"/>
      <c r="BFT137" s="397"/>
      <c r="BFU137" s="397"/>
      <c r="BFV137" s="397"/>
      <c r="BFW137" s="397"/>
      <c r="BFX137" s="397"/>
      <c r="BFY137" s="397"/>
      <c r="BFZ137" s="397"/>
      <c r="BGA137" s="397"/>
      <c r="BGB137" s="397"/>
      <c r="BGC137" s="397"/>
      <c r="BGD137" s="397"/>
      <c r="BGE137" s="397"/>
      <c r="BGF137" s="397"/>
      <c r="BGG137" s="397"/>
      <c r="BGH137" s="397"/>
      <c r="BGI137" s="397"/>
      <c r="BGJ137" s="397"/>
      <c r="BGK137" s="397"/>
      <c r="BGL137" s="397"/>
      <c r="BGM137" s="397"/>
      <c r="BGN137" s="397"/>
      <c r="BGO137" s="397"/>
      <c r="BGP137" s="397"/>
      <c r="BGQ137" s="397"/>
      <c r="BGR137" s="397"/>
      <c r="BGS137" s="397"/>
      <c r="BGT137" s="397"/>
      <c r="BGU137" s="397"/>
      <c r="BGV137" s="397"/>
      <c r="BGW137" s="397"/>
      <c r="BGX137" s="397"/>
      <c r="BGY137" s="397"/>
      <c r="BGZ137" s="397"/>
      <c r="BHA137" s="397"/>
      <c r="BHB137" s="397"/>
      <c r="BHC137" s="397"/>
      <c r="BHD137" s="397"/>
      <c r="BHE137" s="397"/>
      <c r="BHF137" s="397"/>
      <c r="BHG137" s="397"/>
      <c r="BHH137" s="397"/>
      <c r="BHI137" s="397"/>
      <c r="BHJ137" s="397"/>
      <c r="BHK137" s="397"/>
      <c r="BHL137" s="397"/>
      <c r="BHM137" s="397"/>
      <c r="BHN137" s="397"/>
      <c r="BHO137" s="397"/>
      <c r="BHP137" s="397"/>
      <c r="BHQ137" s="397"/>
      <c r="BHR137" s="397"/>
      <c r="BHS137" s="397"/>
      <c r="BHT137" s="397"/>
      <c r="BHU137" s="397"/>
      <c r="BHV137" s="397"/>
      <c r="BHW137" s="397"/>
      <c r="BHX137" s="397"/>
      <c r="BHY137" s="397"/>
      <c r="BHZ137" s="397"/>
      <c r="BIA137" s="397"/>
      <c r="BIB137" s="397"/>
      <c r="BIC137" s="397"/>
      <c r="BID137" s="397"/>
      <c r="BIE137" s="397"/>
      <c r="BIF137" s="397"/>
      <c r="BIG137" s="397"/>
      <c r="BIH137" s="397"/>
      <c r="BII137" s="397"/>
      <c r="BIJ137" s="397"/>
      <c r="BIK137" s="397"/>
      <c r="BIL137" s="397"/>
      <c r="BIM137" s="397"/>
      <c r="BIN137" s="397"/>
      <c r="BIO137" s="397"/>
      <c r="BIP137" s="397"/>
      <c r="BIQ137" s="397"/>
      <c r="BIR137" s="397"/>
      <c r="BIS137" s="397"/>
      <c r="BIT137" s="397"/>
      <c r="BIU137" s="397"/>
      <c r="BIV137" s="397"/>
      <c r="BIW137" s="397"/>
      <c r="BIX137" s="397"/>
      <c r="BIY137" s="397"/>
      <c r="BIZ137" s="397"/>
      <c r="BJA137" s="397"/>
      <c r="BJB137" s="397"/>
      <c r="BJC137" s="397"/>
      <c r="BJD137" s="397"/>
      <c r="BJE137" s="397"/>
      <c r="BJF137" s="397"/>
      <c r="BJG137" s="397"/>
      <c r="BJH137" s="397"/>
      <c r="BJI137" s="397"/>
      <c r="BJJ137" s="397"/>
      <c r="BJK137" s="397"/>
      <c r="BJL137" s="397"/>
      <c r="BJM137" s="397"/>
      <c r="BJN137" s="397"/>
      <c r="BJO137" s="397"/>
      <c r="BJP137" s="397"/>
      <c r="BJQ137" s="397"/>
      <c r="BJR137" s="397"/>
      <c r="BJS137" s="397"/>
      <c r="BJT137" s="397"/>
      <c r="BJU137" s="397"/>
      <c r="BJV137" s="397"/>
      <c r="BJW137" s="397"/>
      <c r="BJX137" s="397"/>
      <c r="BJY137" s="397"/>
      <c r="BJZ137" s="397"/>
      <c r="BKA137" s="397"/>
      <c r="BKB137" s="397"/>
      <c r="BKC137" s="397"/>
      <c r="BKD137" s="397"/>
      <c r="BKE137" s="397"/>
      <c r="BKF137" s="397"/>
      <c r="BKG137" s="397"/>
      <c r="BKH137" s="397"/>
      <c r="BKI137" s="397"/>
      <c r="BKJ137" s="397"/>
      <c r="BKK137" s="397"/>
      <c r="BKL137" s="397"/>
      <c r="BKM137" s="397"/>
      <c r="BKN137" s="397"/>
      <c r="BKO137" s="397"/>
      <c r="BKP137" s="397"/>
      <c r="BKQ137" s="397"/>
      <c r="BKR137" s="397"/>
      <c r="BKS137" s="397"/>
      <c r="BKT137" s="397"/>
      <c r="BKU137" s="397"/>
      <c r="BKV137" s="397"/>
      <c r="BKW137" s="397"/>
      <c r="BKX137" s="397"/>
      <c r="BKY137" s="397"/>
      <c r="BKZ137" s="397"/>
      <c r="BLA137" s="397"/>
      <c r="BLB137" s="397"/>
      <c r="BLC137" s="397"/>
      <c r="BLD137" s="397"/>
      <c r="BLE137" s="397"/>
      <c r="BLF137" s="397"/>
      <c r="BLG137" s="397"/>
      <c r="BLH137" s="397"/>
      <c r="BLI137" s="397"/>
      <c r="BLJ137" s="397"/>
      <c r="BLK137" s="397"/>
      <c r="BLL137" s="397"/>
      <c r="BLM137" s="397"/>
      <c r="BLN137" s="397"/>
      <c r="BLO137" s="397"/>
      <c r="BLP137" s="397"/>
      <c r="BLQ137" s="397"/>
      <c r="BLR137" s="397"/>
      <c r="BLS137" s="397"/>
      <c r="BLT137" s="397"/>
      <c r="BLU137" s="397"/>
      <c r="BLV137" s="397"/>
      <c r="BLW137" s="397"/>
      <c r="BLX137" s="397"/>
      <c r="BLY137" s="397"/>
      <c r="BLZ137" s="397"/>
      <c r="BMA137" s="397"/>
      <c r="BMB137" s="397"/>
      <c r="BMC137" s="397"/>
      <c r="BMD137" s="397"/>
      <c r="BME137" s="397"/>
      <c r="BMF137" s="397"/>
      <c r="BMG137" s="397"/>
      <c r="BMH137" s="397"/>
      <c r="BMI137" s="397"/>
      <c r="BMJ137" s="397"/>
      <c r="BMK137" s="397"/>
      <c r="BML137" s="397"/>
      <c r="BMM137" s="397"/>
      <c r="BMN137" s="397"/>
      <c r="BMO137" s="397"/>
      <c r="BMP137" s="397"/>
      <c r="BMQ137" s="397"/>
      <c r="BMR137" s="397"/>
      <c r="BMS137" s="397"/>
      <c r="BMT137" s="397"/>
      <c r="BMU137" s="397"/>
      <c r="BMV137" s="397"/>
      <c r="BMW137" s="397"/>
      <c r="BMX137" s="397"/>
      <c r="BMY137" s="397"/>
      <c r="BMZ137" s="397"/>
      <c r="BNA137" s="397"/>
      <c r="BNB137" s="397"/>
      <c r="BNC137" s="397"/>
      <c r="BND137" s="397"/>
      <c r="BNE137" s="397"/>
      <c r="BNF137" s="397"/>
      <c r="BNG137" s="397"/>
      <c r="BNH137" s="397"/>
      <c r="BNI137" s="397"/>
      <c r="BNJ137" s="397"/>
      <c r="BNK137" s="397"/>
      <c r="BNL137" s="397"/>
      <c r="BNM137" s="397"/>
      <c r="BNN137" s="397"/>
      <c r="BNO137" s="397"/>
      <c r="BNP137" s="397"/>
      <c r="BNQ137" s="397"/>
      <c r="BNR137" s="397"/>
      <c r="BNS137" s="397"/>
      <c r="BNT137" s="397"/>
      <c r="BNU137" s="397"/>
      <c r="BNV137" s="397"/>
      <c r="BNW137" s="397"/>
      <c r="BNX137" s="397"/>
      <c r="BNY137" s="397"/>
      <c r="BNZ137" s="397"/>
      <c r="BOA137" s="397"/>
      <c r="BOB137" s="397"/>
      <c r="BOC137" s="397"/>
      <c r="BOD137" s="397"/>
      <c r="BOE137" s="397"/>
      <c r="BOF137" s="397"/>
      <c r="BOG137" s="397"/>
      <c r="BOH137" s="397"/>
      <c r="BOI137" s="397"/>
      <c r="BOJ137" s="397"/>
      <c r="BOK137" s="397"/>
      <c r="BOL137" s="397"/>
      <c r="BOM137" s="397"/>
      <c r="BON137" s="397"/>
      <c r="BOO137" s="397"/>
      <c r="BOP137" s="397"/>
      <c r="BOQ137" s="397"/>
      <c r="BOR137" s="397"/>
      <c r="BOS137" s="397"/>
      <c r="BOT137" s="397"/>
      <c r="BOU137" s="397"/>
      <c r="BOV137" s="397"/>
      <c r="BOW137" s="397"/>
      <c r="BOX137" s="397"/>
      <c r="BOY137" s="397"/>
      <c r="BOZ137" s="397"/>
      <c r="BPA137" s="397"/>
      <c r="BPB137" s="397"/>
      <c r="BPC137" s="397"/>
      <c r="BPD137" s="397"/>
      <c r="BPE137" s="397"/>
      <c r="BPF137" s="397"/>
      <c r="BPG137" s="397"/>
      <c r="BPH137" s="397"/>
      <c r="BPI137" s="397"/>
      <c r="BPJ137" s="397"/>
      <c r="BPK137" s="397"/>
      <c r="BPL137" s="397"/>
      <c r="BPM137" s="397"/>
      <c r="BPN137" s="397"/>
      <c r="BPO137" s="397"/>
      <c r="BPP137" s="397"/>
      <c r="BPQ137" s="397"/>
      <c r="BPR137" s="397"/>
      <c r="BPS137" s="397"/>
      <c r="BPT137" s="397"/>
      <c r="BPU137" s="397"/>
      <c r="BPV137" s="397"/>
      <c r="BPW137" s="397"/>
      <c r="BPX137" s="397"/>
      <c r="BPY137" s="397"/>
      <c r="BPZ137" s="397"/>
      <c r="BQA137" s="397"/>
      <c r="BQB137" s="397"/>
      <c r="BQC137" s="397"/>
      <c r="BQD137" s="397"/>
      <c r="BQE137" s="397"/>
      <c r="BQF137" s="397"/>
      <c r="BQG137" s="397"/>
      <c r="BQH137" s="397"/>
      <c r="BQI137" s="397"/>
      <c r="BQJ137" s="397"/>
      <c r="BQK137" s="397"/>
      <c r="BQL137" s="397"/>
      <c r="BQM137" s="397"/>
      <c r="BQN137" s="397"/>
      <c r="BQO137" s="397"/>
      <c r="BQP137" s="397"/>
      <c r="BQQ137" s="397"/>
      <c r="BQR137" s="397"/>
      <c r="BQS137" s="397"/>
      <c r="BQT137" s="397"/>
      <c r="BQU137" s="397"/>
      <c r="BQV137" s="397"/>
      <c r="BQW137" s="397"/>
      <c r="BQX137" s="397"/>
      <c r="BQY137" s="397"/>
      <c r="BQZ137" s="397"/>
      <c r="BRA137" s="397"/>
      <c r="BRB137" s="397"/>
      <c r="BRC137" s="397"/>
      <c r="BRD137" s="397"/>
      <c r="BRE137" s="397"/>
      <c r="BRF137" s="397"/>
      <c r="BRG137" s="397"/>
      <c r="BRH137" s="397"/>
      <c r="BRI137" s="397"/>
      <c r="BRJ137" s="397"/>
      <c r="BRK137" s="397"/>
      <c r="BRL137" s="397"/>
      <c r="BRM137" s="397"/>
      <c r="BRN137" s="397"/>
      <c r="BRO137" s="397"/>
      <c r="BRP137" s="397"/>
      <c r="BRQ137" s="397"/>
      <c r="BRR137" s="397"/>
      <c r="BRS137" s="397"/>
      <c r="BRT137" s="397"/>
      <c r="BRU137" s="397"/>
      <c r="BRV137" s="397"/>
      <c r="BRW137" s="397"/>
      <c r="BRX137" s="397"/>
      <c r="BRY137" s="397"/>
      <c r="BRZ137" s="397"/>
      <c r="BSA137" s="397"/>
      <c r="BSB137" s="397"/>
      <c r="BSC137" s="397"/>
      <c r="BSD137" s="397"/>
      <c r="BSE137" s="397"/>
      <c r="BSF137" s="397"/>
      <c r="BSG137" s="397"/>
      <c r="BSH137" s="397"/>
      <c r="BSI137" s="397"/>
      <c r="BSJ137" s="397"/>
      <c r="BSK137" s="397"/>
      <c r="BSL137" s="397"/>
      <c r="BSM137" s="397"/>
      <c r="BSN137" s="397"/>
      <c r="BSO137" s="397"/>
      <c r="BSP137" s="397"/>
      <c r="BSQ137" s="397"/>
      <c r="BSR137" s="397"/>
      <c r="BSS137" s="397"/>
      <c r="BST137" s="397"/>
      <c r="BSU137" s="397"/>
      <c r="BSV137" s="397"/>
      <c r="BSW137" s="397"/>
      <c r="BSX137" s="397"/>
      <c r="BSY137" s="397"/>
      <c r="BSZ137" s="397"/>
      <c r="BTA137" s="397"/>
      <c r="BTB137" s="397"/>
      <c r="BTC137" s="397"/>
      <c r="BTD137" s="397"/>
      <c r="BTE137" s="397"/>
      <c r="BTF137" s="397"/>
      <c r="BTG137" s="397"/>
      <c r="BTH137" s="397"/>
      <c r="BTI137" s="397"/>
      <c r="BTJ137" s="397"/>
      <c r="BTK137" s="397"/>
      <c r="BTL137" s="397"/>
      <c r="BTM137" s="397"/>
      <c r="BTN137" s="397"/>
      <c r="BTO137" s="397"/>
      <c r="BTP137" s="397"/>
      <c r="BTQ137" s="397"/>
      <c r="BTR137" s="397"/>
      <c r="BTS137" s="397"/>
      <c r="BTT137" s="397"/>
      <c r="BTU137" s="397"/>
      <c r="BTV137" s="397"/>
      <c r="BTW137" s="397"/>
      <c r="BTX137" s="397"/>
      <c r="BTY137" s="397"/>
      <c r="BTZ137" s="397"/>
      <c r="BUA137" s="397"/>
      <c r="BUB137" s="397"/>
      <c r="BUC137" s="397"/>
      <c r="BUD137" s="397"/>
      <c r="BUE137" s="397"/>
      <c r="BUF137" s="397"/>
      <c r="BUG137" s="397"/>
      <c r="BUH137" s="397"/>
      <c r="BUI137" s="397"/>
      <c r="BUJ137" s="397"/>
      <c r="BUK137" s="397"/>
      <c r="BUL137" s="397"/>
      <c r="BUM137" s="397"/>
      <c r="BUN137" s="397"/>
      <c r="BUO137" s="397"/>
      <c r="BUP137" s="397"/>
      <c r="BUQ137" s="397"/>
      <c r="BUR137" s="397"/>
      <c r="BUS137" s="397"/>
      <c r="BUT137" s="397"/>
      <c r="BUU137" s="397"/>
      <c r="BUV137" s="397"/>
      <c r="BUW137" s="397"/>
      <c r="BUX137" s="397"/>
      <c r="BUY137" s="397"/>
      <c r="BUZ137" s="397"/>
      <c r="BVA137" s="397"/>
      <c r="BVB137" s="397"/>
      <c r="BVC137" s="397"/>
      <c r="BVD137" s="397"/>
      <c r="BVE137" s="397"/>
      <c r="BVF137" s="397"/>
      <c r="BVG137" s="397"/>
      <c r="BVH137" s="397"/>
      <c r="BVI137" s="397"/>
      <c r="BVJ137" s="397"/>
      <c r="BVK137" s="397"/>
      <c r="BVL137" s="397"/>
      <c r="BVM137" s="397"/>
      <c r="BVN137" s="397"/>
      <c r="BVO137" s="397"/>
      <c r="BVP137" s="397"/>
      <c r="BVQ137" s="397"/>
      <c r="BVR137" s="397"/>
      <c r="BVS137" s="397"/>
      <c r="BVT137" s="397"/>
      <c r="BVU137" s="397"/>
      <c r="BVV137" s="397"/>
      <c r="BVW137" s="397"/>
      <c r="BVX137" s="397"/>
      <c r="BVY137" s="397"/>
      <c r="BVZ137" s="397"/>
      <c r="BWA137" s="397"/>
      <c r="BWB137" s="397"/>
      <c r="BWC137" s="397"/>
      <c r="BWD137" s="397"/>
      <c r="BWE137" s="397"/>
      <c r="BWF137" s="397"/>
      <c r="BWG137" s="397"/>
      <c r="BWH137" s="397"/>
      <c r="BWI137" s="397"/>
      <c r="BWJ137" s="397"/>
      <c r="BWK137" s="397"/>
      <c r="BWL137" s="397"/>
      <c r="BWM137" s="397"/>
      <c r="BWN137" s="397"/>
      <c r="BWO137" s="397"/>
      <c r="BWP137" s="397"/>
      <c r="BWQ137" s="397"/>
      <c r="BWR137" s="397"/>
      <c r="BWS137" s="397"/>
      <c r="BWT137" s="397"/>
      <c r="BWU137" s="397"/>
      <c r="BWV137" s="397"/>
      <c r="BWW137" s="397"/>
      <c r="BWX137" s="397"/>
      <c r="BWY137" s="397"/>
      <c r="BWZ137" s="397"/>
      <c r="BXA137" s="397"/>
      <c r="BXB137" s="397"/>
      <c r="BXC137" s="397"/>
      <c r="BXD137" s="397"/>
      <c r="BXE137" s="397"/>
      <c r="BXF137" s="397"/>
      <c r="BXG137" s="397"/>
      <c r="BXH137" s="397"/>
      <c r="BXI137" s="397"/>
      <c r="BXJ137" s="397"/>
      <c r="BXK137" s="397"/>
      <c r="BXL137" s="397"/>
      <c r="BXM137" s="397"/>
      <c r="BXN137" s="397"/>
      <c r="BXO137" s="397"/>
      <c r="BXP137" s="397"/>
      <c r="BXQ137" s="397"/>
      <c r="BXR137" s="397"/>
      <c r="BXS137" s="397"/>
      <c r="BXT137" s="397"/>
      <c r="BXU137" s="397"/>
      <c r="BXV137" s="397"/>
      <c r="BXW137" s="397"/>
      <c r="BXX137" s="397"/>
      <c r="BXY137" s="397"/>
      <c r="BXZ137" s="397"/>
      <c r="BYA137" s="397"/>
      <c r="BYB137" s="397"/>
      <c r="BYC137" s="397"/>
      <c r="BYD137" s="397"/>
      <c r="BYE137" s="397"/>
      <c r="BYF137" s="397"/>
      <c r="BYG137" s="397"/>
      <c r="BYH137" s="397"/>
      <c r="BYI137" s="397"/>
      <c r="BYJ137" s="397"/>
      <c r="BYK137" s="397"/>
      <c r="BYL137" s="397"/>
      <c r="BYM137" s="397"/>
      <c r="BYN137" s="397"/>
      <c r="BYO137" s="397"/>
      <c r="BYP137" s="397"/>
      <c r="BYQ137" s="397"/>
      <c r="BYR137" s="397"/>
      <c r="BYS137" s="397"/>
      <c r="BYT137" s="397"/>
      <c r="BYU137" s="397"/>
      <c r="BYV137" s="397"/>
      <c r="BYW137" s="397"/>
      <c r="BYX137" s="397"/>
      <c r="BYY137" s="397"/>
      <c r="BYZ137" s="397"/>
      <c r="BZA137" s="397"/>
      <c r="BZB137" s="397"/>
      <c r="BZC137" s="397"/>
      <c r="BZD137" s="397"/>
      <c r="BZE137" s="397"/>
      <c r="BZF137" s="397"/>
      <c r="BZG137" s="397"/>
      <c r="BZH137" s="397"/>
      <c r="BZI137" s="397"/>
      <c r="BZJ137" s="397"/>
      <c r="BZK137" s="397"/>
      <c r="BZL137" s="397"/>
      <c r="BZM137" s="397"/>
      <c r="BZN137" s="397"/>
      <c r="BZO137" s="397"/>
      <c r="BZP137" s="397"/>
      <c r="BZQ137" s="397"/>
      <c r="BZR137" s="397"/>
      <c r="BZS137" s="397"/>
      <c r="BZT137" s="397"/>
      <c r="BZU137" s="397"/>
      <c r="BZV137" s="397"/>
      <c r="BZW137" s="397"/>
      <c r="BZX137" s="397"/>
      <c r="BZY137" s="397"/>
      <c r="BZZ137" s="397"/>
      <c r="CAA137" s="397"/>
      <c r="CAB137" s="397"/>
      <c r="CAC137" s="397"/>
      <c r="CAD137" s="397"/>
      <c r="CAE137" s="397"/>
      <c r="CAF137" s="397"/>
      <c r="CAG137" s="397"/>
      <c r="CAH137" s="397"/>
      <c r="CAI137" s="397"/>
      <c r="CAJ137" s="397"/>
      <c r="CAK137" s="397"/>
      <c r="CAL137" s="397"/>
      <c r="CAM137" s="397"/>
      <c r="CAN137" s="397"/>
      <c r="CAO137" s="397"/>
      <c r="CAP137" s="397"/>
      <c r="CAQ137" s="397"/>
      <c r="CAR137" s="397"/>
      <c r="CAS137" s="397"/>
      <c r="CAT137" s="397"/>
      <c r="CAU137" s="397"/>
      <c r="CAV137" s="397"/>
      <c r="CAW137" s="397"/>
      <c r="CAX137" s="397"/>
      <c r="CAY137" s="397"/>
      <c r="CAZ137" s="397"/>
      <c r="CBA137" s="397"/>
      <c r="CBB137" s="397"/>
      <c r="CBC137" s="397"/>
      <c r="CBD137" s="397"/>
      <c r="CBE137" s="397"/>
      <c r="CBF137" s="397"/>
      <c r="CBG137" s="397"/>
      <c r="CBH137" s="397"/>
      <c r="CBI137" s="397"/>
      <c r="CBJ137" s="397"/>
      <c r="CBK137" s="397"/>
      <c r="CBL137" s="397"/>
      <c r="CBM137" s="397"/>
      <c r="CBN137" s="397"/>
      <c r="CBO137" s="397"/>
      <c r="CBP137" s="397"/>
      <c r="CBQ137" s="397"/>
      <c r="CBR137" s="397"/>
      <c r="CBS137" s="397"/>
      <c r="CBT137" s="397"/>
      <c r="CBU137" s="397"/>
      <c r="CBV137" s="397"/>
      <c r="CBW137" s="397"/>
      <c r="CBX137" s="397"/>
      <c r="CBY137" s="397"/>
      <c r="CBZ137" s="397"/>
      <c r="CCA137" s="397"/>
      <c r="CCB137" s="397"/>
      <c r="CCC137" s="397"/>
      <c r="CCD137" s="397"/>
      <c r="CCE137" s="397"/>
      <c r="CCF137" s="397"/>
      <c r="CCG137" s="397"/>
      <c r="CCH137" s="397"/>
      <c r="CCI137" s="397"/>
      <c r="CCJ137" s="397"/>
      <c r="CCK137" s="397"/>
      <c r="CCL137" s="397"/>
      <c r="CCM137" s="397"/>
      <c r="CCN137" s="397"/>
      <c r="CCO137" s="397"/>
      <c r="CCP137" s="397"/>
      <c r="CCQ137" s="397"/>
      <c r="CCR137" s="397"/>
      <c r="CCS137" s="397"/>
      <c r="CCT137" s="397"/>
      <c r="CCU137" s="397"/>
      <c r="CCV137" s="397"/>
      <c r="CCW137" s="397"/>
      <c r="CCX137" s="397"/>
      <c r="CCY137" s="397"/>
      <c r="CCZ137" s="397"/>
      <c r="CDA137" s="397"/>
      <c r="CDB137" s="397"/>
      <c r="CDC137" s="397"/>
      <c r="CDD137" s="397"/>
      <c r="CDE137" s="397"/>
      <c r="CDF137" s="397"/>
      <c r="CDG137" s="397"/>
      <c r="CDH137" s="397"/>
      <c r="CDI137" s="397"/>
      <c r="CDJ137" s="397"/>
      <c r="CDK137" s="397"/>
      <c r="CDL137" s="397"/>
      <c r="CDM137" s="397"/>
      <c r="CDN137" s="397"/>
      <c r="CDO137" s="397"/>
      <c r="CDP137" s="397"/>
      <c r="CDQ137" s="397"/>
      <c r="CDR137" s="397"/>
      <c r="CDS137" s="397"/>
      <c r="CDT137" s="397"/>
      <c r="CDU137" s="397"/>
      <c r="CDV137" s="397"/>
      <c r="CDW137" s="397"/>
      <c r="CDX137" s="397"/>
      <c r="CDY137" s="397"/>
      <c r="CDZ137" s="397"/>
      <c r="CEA137" s="397"/>
      <c r="CEB137" s="397"/>
      <c r="CEC137" s="397"/>
      <c r="CED137" s="397"/>
      <c r="CEE137" s="397"/>
      <c r="CEF137" s="397"/>
      <c r="CEG137" s="397"/>
      <c r="CEH137" s="397"/>
      <c r="CEI137" s="397"/>
      <c r="CEJ137" s="397"/>
      <c r="CEK137" s="397"/>
      <c r="CEL137" s="397"/>
      <c r="CEM137" s="397"/>
      <c r="CEN137" s="397"/>
      <c r="CEO137" s="397"/>
      <c r="CEP137" s="397"/>
      <c r="CEQ137" s="397"/>
      <c r="CER137" s="397"/>
      <c r="CES137" s="397"/>
      <c r="CET137" s="397"/>
      <c r="CEU137" s="397"/>
      <c r="CEV137" s="397"/>
      <c r="CEW137" s="397"/>
      <c r="CEX137" s="397"/>
      <c r="CEY137" s="397"/>
      <c r="CEZ137" s="397"/>
      <c r="CFA137" s="397"/>
      <c r="CFB137" s="397"/>
      <c r="CFC137" s="397"/>
      <c r="CFD137" s="397"/>
      <c r="CFE137" s="397"/>
      <c r="CFF137" s="397"/>
      <c r="CFG137" s="397"/>
      <c r="CFH137" s="397"/>
      <c r="CFI137" s="397"/>
      <c r="CFJ137" s="397"/>
      <c r="CFK137" s="397"/>
      <c r="CFL137" s="397"/>
      <c r="CFM137" s="397"/>
      <c r="CFN137" s="397"/>
      <c r="CFO137" s="397"/>
      <c r="CFP137" s="397"/>
      <c r="CFQ137" s="397"/>
      <c r="CFR137" s="397"/>
      <c r="CFS137" s="397"/>
      <c r="CFT137" s="397"/>
      <c r="CFU137" s="397"/>
      <c r="CFV137" s="397"/>
      <c r="CFW137" s="397"/>
      <c r="CFX137" s="397"/>
      <c r="CFY137" s="397"/>
      <c r="CFZ137" s="397"/>
      <c r="CGA137" s="397"/>
      <c r="CGB137" s="397"/>
      <c r="CGC137" s="397"/>
      <c r="CGD137" s="397"/>
      <c r="CGE137" s="397"/>
      <c r="CGF137" s="397"/>
      <c r="CGG137" s="397"/>
      <c r="CGH137" s="397"/>
      <c r="CGI137" s="397"/>
      <c r="CGJ137" s="397"/>
      <c r="CGK137" s="397"/>
      <c r="CGL137" s="397"/>
      <c r="CGM137" s="397"/>
      <c r="CGN137" s="397"/>
      <c r="CGO137" s="397"/>
      <c r="CGP137" s="397"/>
      <c r="CGQ137" s="397"/>
      <c r="CGR137" s="397"/>
      <c r="CGS137" s="397"/>
      <c r="CGT137" s="397"/>
      <c r="CGU137" s="397"/>
      <c r="CGV137" s="397"/>
      <c r="CGW137" s="397"/>
      <c r="CGX137" s="397"/>
      <c r="CGY137" s="397"/>
      <c r="CGZ137" s="397"/>
      <c r="CHA137" s="397"/>
      <c r="CHB137" s="397"/>
      <c r="CHC137" s="397"/>
      <c r="CHD137" s="397"/>
      <c r="CHE137" s="397"/>
      <c r="CHF137" s="397"/>
      <c r="CHG137" s="397"/>
      <c r="CHH137" s="397"/>
      <c r="CHI137" s="397"/>
      <c r="CHJ137" s="397"/>
      <c r="CHK137" s="397"/>
      <c r="CHL137" s="397"/>
      <c r="CHM137" s="397"/>
      <c r="CHN137" s="397"/>
      <c r="CHO137" s="397"/>
      <c r="CHP137" s="397"/>
      <c r="CHQ137" s="397"/>
      <c r="CHR137" s="397"/>
      <c r="CHS137" s="397"/>
      <c r="CHT137" s="397"/>
      <c r="CHU137" s="397"/>
      <c r="CHV137" s="397"/>
      <c r="CHW137" s="397"/>
      <c r="CHX137" s="397"/>
      <c r="CHY137" s="397"/>
      <c r="CHZ137" s="397"/>
      <c r="CIA137" s="397"/>
      <c r="CIB137" s="397"/>
      <c r="CIC137" s="397"/>
      <c r="CID137" s="397"/>
      <c r="CIE137" s="397"/>
      <c r="CIF137" s="397"/>
      <c r="CIG137" s="397"/>
      <c r="CIH137" s="397"/>
      <c r="CII137" s="397"/>
      <c r="CIJ137" s="397"/>
      <c r="CIK137" s="397"/>
      <c r="CIL137" s="397"/>
      <c r="CIM137" s="397"/>
      <c r="CIN137" s="397"/>
      <c r="CIO137" s="397"/>
      <c r="CIP137" s="397"/>
      <c r="CIQ137" s="397"/>
      <c r="CIR137" s="397"/>
      <c r="CIS137" s="397"/>
      <c r="CIT137" s="397"/>
      <c r="CIU137" s="397"/>
      <c r="CIV137" s="397"/>
      <c r="CIW137" s="397"/>
      <c r="CIX137" s="397"/>
      <c r="CIY137" s="397"/>
      <c r="CIZ137" s="397"/>
      <c r="CJA137" s="397"/>
      <c r="CJB137" s="397"/>
      <c r="CJC137" s="397"/>
      <c r="CJD137" s="397"/>
      <c r="CJE137" s="397"/>
      <c r="CJF137" s="397"/>
      <c r="CJG137" s="397"/>
      <c r="CJH137" s="397"/>
      <c r="CJI137" s="397"/>
      <c r="CJJ137" s="397"/>
      <c r="CJK137" s="397"/>
      <c r="CJL137" s="397"/>
      <c r="CJM137" s="397"/>
      <c r="CJN137" s="397"/>
      <c r="CJO137" s="397"/>
      <c r="CJP137" s="397"/>
      <c r="CJQ137" s="397"/>
      <c r="CJR137" s="397"/>
      <c r="CJS137" s="397"/>
      <c r="CJT137" s="397"/>
      <c r="CJU137" s="397"/>
      <c r="CJV137" s="397"/>
      <c r="CJW137" s="397"/>
      <c r="CJX137" s="397"/>
      <c r="CJY137" s="397"/>
      <c r="CJZ137" s="397"/>
      <c r="CKA137" s="397"/>
      <c r="CKB137" s="397"/>
      <c r="CKC137" s="397"/>
      <c r="CKD137" s="397"/>
      <c r="CKE137" s="397"/>
      <c r="CKF137" s="397"/>
      <c r="CKG137" s="397"/>
      <c r="CKH137" s="397"/>
      <c r="CKI137" s="397"/>
      <c r="CKJ137" s="397"/>
      <c r="CKK137" s="397"/>
      <c r="CKL137" s="397"/>
      <c r="CKM137" s="397"/>
      <c r="CKN137" s="397"/>
      <c r="CKO137" s="397"/>
      <c r="CKP137" s="397"/>
      <c r="CKQ137" s="397"/>
      <c r="CKR137" s="397"/>
      <c r="CKS137" s="397"/>
      <c r="CKT137" s="397"/>
      <c r="CKU137" s="397"/>
      <c r="CKV137" s="397"/>
      <c r="CKW137" s="397"/>
      <c r="CKX137" s="397"/>
      <c r="CKY137" s="397"/>
      <c r="CKZ137" s="397"/>
      <c r="CLA137" s="397"/>
      <c r="CLB137" s="397"/>
      <c r="CLC137" s="397"/>
      <c r="CLD137" s="397"/>
      <c r="CLE137" s="397"/>
      <c r="CLF137" s="397"/>
      <c r="CLG137" s="397"/>
      <c r="CLH137" s="397"/>
      <c r="CLI137" s="397"/>
      <c r="CLJ137" s="397"/>
      <c r="CLK137" s="397"/>
      <c r="CLL137" s="397"/>
      <c r="CLM137" s="397"/>
      <c r="CLN137" s="397"/>
      <c r="CLO137" s="397"/>
      <c r="CLP137" s="397"/>
      <c r="CLQ137" s="397"/>
      <c r="CLR137" s="397"/>
      <c r="CLS137" s="397"/>
      <c r="CLT137" s="397"/>
      <c r="CLU137" s="397"/>
      <c r="CLV137" s="397"/>
      <c r="CLW137" s="397"/>
      <c r="CLX137" s="397"/>
      <c r="CLY137" s="397"/>
      <c r="CLZ137" s="397"/>
      <c r="CMA137" s="397"/>
      <c r="CMB137" s="397"/>
      <c r="CMC137" s="397"/>
      <c r="CMD137" s="397"/>
      <c r="CME137" s="397"/>
      <c r="CMF137" s="397"/>
      <c r="CMG137" s="397"/>
      <c r="CMH137" s="397"/>
      <c r="CMI137" s="397"/>
      <c r="CMJ137" s="397"/>
      <c r="CMK137" s="397"/>
      <c r="CML137" s="397"/>
      <c r="CMM137" s="397"/>
      <c r="CMN137" s="397"/>
      <c r="CMO137" s="397"/>
      <c r="CMP137" s="397"/>
      <c r="CMQ137" s="397"/>
      <c r="CMR137" s="397"/>
      <c r="CMS137" s="397"/>
      <c r="CMT137" s="397"/>
      <c r="CMU137" s="397"/>
      <c r="CMV137" s="397"/>
      <c r="CMW137" s="397"/>
      <c r="CMX137" s="397"/>
      <c r="CMY137" s="397"/>
      <c r="CMZ137" s="397"/>
      <c r="CNA137" s="397"/>
      <c r="CNB137" s="397"/>
      <c r="CNC137" s="397"/>
      <c r="CND137" s="397"/>
      <c r="CNE137" s="397"/>
      <c r="CNF137" s="397"/>
      <c r="CNG137" s="397"/>
      <c r="CNH137" s="397"/>
      <c r="CNI137" s="397"/>
      <c r="CNJ137" s="397"/>
      <c r="CNK137" s="397"/>
      <c r="CNL137" s="397"/>
      <c r="CNM137" s="397"/>
      <c r="CNN137" s="397"/>
      <c r="CNO137" s="397"/>
      <c r="CNP137" s="397"/>
      <c r="CNQ137" s="397"/>
      <c r="CNR137" s="397"/>
      <c r="CNS137" s="397"/>
      <c r="CNT137" s="397"/>
      <c r="CNU137" s="397"/>
      <c r="CNV137" s="397"/>
      <c r="CNW137" s="397"/>
      <c r="CNX137" s="397"/>
      <c r="CNY137" s="397"/>
      <c r="CNZ137" s="397"/>
      <c r="COA137" s="397"/>
      <c r="COB137" s="397"/>
      <c r="COC137" s="397"/>
      <c r="COD137" s="397"/>
      <c r="COE137" s="397"/>
      <c r="COF137" s="397"/>
      <c r="COG137" s="397"/>
      <c r="COH137" s="397"/>
      <c r="COI137" s="397"/>
      <c r="COJ137" s="397"/>
      <c r="COK137" s="397"/>
      <c r="COL137" s="397"/>
      <c r="COM137" s="397"/>
      <c r="CON137" s="397"/>
      <c r="COO137" s="397"/>
      <c r="COP137" s="397"/>
      <c r="COQ137" s="397"/>
      <c r="COR137" s="397"/>
      <c r="COS137" s="397"/>
      <c r="COT137" s="397"/>
      <c r="COU137" s="397"/>
      <c r="COV137" s="397"/>
      <c r="COW137" s="397"/>
      <c r="COX137" s="397"/>
      <c r="COY137" s="397"/>
      <c r="COZ137" s="397"/>
      <c r="CPA137" s="397"/>
      <c r="CPB137" s="397"/>
      <c r="CPC137" s="397"/>
      <c r="CPD137" s="397"/>
      <c r="CPE137" s="397"/>
      <c r="CPF137" s="397"/>
      <c r="CPG137" s="397"/>
      <c r="CPH137" s="397"/>
      <c r="CPI137" s="397"/>
      <c r="CPJ137" s="397"/>
      <c r="CPK137" s="397"/>
      <c r="CPL137" s="397"/>
      <c r="CPM137" s="397"/>
      <c r="CPN137" s="397"/>
      <c r="CPO137" s="397"/>
      <c r="CPP137" s="397"/>
      <c r="CPQ137" s="397"/>
      <c r="CPR137" s="397"/>
      <c r="CPS137" s="397"/>
      <c r="CPT137" s="397"/>
      <c r="CPU137" s="397"/>
      <c r="CPV137" s="397"/>
      <c r="CPW137" s="397"/>
      <c r="CPX137" s="397"/>
      <c r="CPY137" s="397"/>
      <c r="CPZ137" s="397"/>
      <c r="CQA137" s="397"/>
      <c r="CQB137" s="397"/>
      <c r="CQC137" s="397"/>
      <c r="CQD137" s="397"/>
      <c r="CQE137" s="397"/>
      <c r="CQF137" s="397"/>
      <c r="CQG137" s="397"/>
      <c r="CQH137" s="397"/>
      <c r="CQI137" s="397"/>
      <c r="CQJ137" s="397"/>
      <c r="CQK137" s="397"/>
      <c r="CQL137" s="397"/>
      <c r="CQM137" s="397"/>
      <c r="CQN137" s="397"/>
      <c r="CQO137" s="397"/>
      <c r="CQP137" s="397"/>
      <c r="CQQ137" s="397"/>
      <c r="CQR137" s="397"/>
      <c r="CQS137" s="397"/>
      <c r="CQT137" s="397"/>
      <c r="CQU137" s="397"/>
      <c r="CQV137" s="397"/>
      <c r="CQW137" s="397"/>
      <c r="CQX137" s="397"/>
      <c r="CQY137" s="397"/>
      <c r="CQZ137" s="397"/>
      <c r="CRA137" s="397"/>
      <c r="CRB137" s="397"/>
      <c r="CRC137" s="397"/>
      <c r="CRD137" s="397"/>
      <c r="CRE137" s="397"/>
      <c r="CRF137" s="397"/>
      <c r="CRG137" s="397"/>
      <c r="CRH137" s="397"/>
      <c r="CRI137" s="397"/>
      <c r="CRJ137" s="397"/>
      <c r="CRK137" s="397"/>
      <c r="CRL137" s="397"/>
      <c r="CRM137" s="397"/>
      <c r="CRN137" s="397"/>
      <c r="CRO137" s="397"/>
      <c r="CRP137" s="397"/>
      <c r="CRQ137" s="397"/>
      <c r="CRR137" s="397"/>
      <c r="CRS137" s="397"/>
      <c r="CRT137" s="397"/>
      <c r="CRU137" s="397"/>
      <c r="CRV137" s="397"/>
      <c r="CRW137" s="397"/>
      <c r="CRX137" s="397"/>
      <c r="CRY137" s="397"/>
      <c r="CRZ137" s="397"/>
      <c r="CSA137" s="397"/>
      <c r="CSB137" s="397"/>
      <c r="CSC137" s="397"/>
      <c r="CSD137" s="397"/>
      <c r="CSE137" s="397"/>
      <c r="CSF137" s="397"/>
      <c r="CSG137" s="397"/>
      <c r="CSH137" s="397"/>
      <c r="CSI137" s="397"/>
      <c r="CSJ137" s="397"/>
      <c r="CSK137" s="397"/>
      <c r="CSL137" s="397"/>
      <c r="CSM137" s="397"/>
      <c r="CSN137" s="397"/>
      <c r="CSO137" s="397"/>
      <c r="CSP137" s="397"/>
      <c r="CSQ137" s="397"/>
      <c r="CSR137" s="397"/>
      <c r="CSS137" s="397"/>
      <c r="CST137" s="397"/>
      <c r="CSU137" s="397"/>
      <c r="CSV137" s="397"/>
      <c r="CSW137" s="397"/>
      <c r="CSX137" s="397"/>
      <c r="CSY137" s="397"/>
      <c r="CSZ137" s="397"/>
      <c r="CTA137" s="397"/>
      <c r="CTB137" s="397"/>
      <c r="CTC137" s="397"/>
      <c r="CTD137" s="397"/>
      <c r="CTE137" s="397"/>
      <c r="CTF137" s="397"/>
      <c r="CTG137" s="397"/>
      <c r="CTH137" s="397"/>
      <c r="CTI137" s="397"/>
      <c r="CTJ137" s="397"/>
      <c r="CTK137" s="397"/>
      <c r="CTL137" s="397"/>
      <c r="CTM137" s="397"/>
      <c r="CTN137" s="397"/>
      <c r="CTO137" s="397"/>
      <c r="CTP137" s="397"/>
      <c r="CTQ137" s="397"/>
      <c r="CTR137" s="397"/>
      <c r="CTS137" s="397"/>
      <c r="CTT137" s="397"/>
      <c r="CTU137" s="397"/>
      <c r="CTV137" s="397"/>
      <c r="CTW137" s="397"/>
      <c r="CTX137" s="397"/>
      <c r="CTY137" s="397"/>
      <c r="CTZ137" s="397"/>
      <c r="CUA137" s="397"/>
      <c r="CUB137" s="397"/>
      <c r="CUC137" s="397"/>
      <c r="CUD137" s="397"/>
      <c r="CUE137" s="397"/>
      <c r="CUF137" s="397"/>
      <c r="CUG137" s="397"/>
      <c r="CUH137" s="397"/>
      <c r="CUI137" s="397"/>
      <c r="CUJ137" s="397"/>
      <c r="CUK137" s="397"/>
      <c r="CUL137" s="397"/>
      <c r="CUM137" s="397"/>
      <c r="CUN137" s="397"/>
      <c r="CUO137" s="397"/>
      <c r="CUP137" s="397"/>
      <c r="CUQ137" s="397"/>
      <c r="CUR137" s="397"/>
      <c r="CUS137" s="397"/>
      <c r="CUT137" s="397"/>
      <c r="CUU137" s="397"/>
      <c r="CUV137" s="397"/>
      <c r="CUW137" s="397"/>
      <c r="CUX137" s="397"/>
      <c r="CUY137" s="397"/>
      <c r="CUZ137" s="397"/>
      <c r="CVA137" s="397"/>
      <c r="CVB137" s="397"/>
      <c r="CVC137" s="397"/>
      <c r="CVD137" s="397"/>
      <c r="CVE137" s="397"/>
      <c r="CVF137" s="397"/>
      <c r="CVG137" s="397"/>
      <c r="CVH137" s="397"/>
      <c r="CVI137" s="397"/>
      <c r="CVJ137" s="397"/>
      <c r="CVK137" s="397"/>
      <c r="CVL137" s="397"/>
      <c r="CVM137" s="397"/>
      <c r="CVN137" s="397"/>
      <c r="CVO137" s="397"/>
      <c r="CVP137" s="397"/>
      <c r="CVQ137" s="397"/>
      <c r="CVR137" s="397"/>
      <c r="CVS137" s="397"/>
      <c r="CVT137" s="397"/>
      <c r="CVU137" s="397"/>
      <c r="CVV137" s="397"/>
      <c r="CVW137" s="397"/>
      <c r="CVX137" s="397"/>
      <c r="CVY137" s="397"/>
      <c r="CVZ137" s="397"/>
      <c r="CWA137" s="397"/>
      <c r="CWB137" s="397"/>
      <c r="CWC137" s="397"/>
      <c r="CWD137" s="397"/>
      <c r="CWE137" s="397"/>
      <c r="CWF137" s="397"/>
      <c r="CWG137" s="397"/>
      <c r="CWH137" s="397"/>
      <c r="CWI137" s="397"/>
      <c r="CWJ137" s="397"/>
      <c r="CWK137" s="397"/>
      <c r="CWL137" s="397"/>
      <c r="CWM137" s="397"/>
      <c r="CWN137" s="397"/>
      <c r="CWO137" s="397"/>
      <c r="CWP137" s="397"/>
      <c r="CWQ137" s="397"/>
      <c r="CWR137" s="397"/>
      <c r="CWS137" s="397"/>
      <c r="CWT137" s="397"/>
      <c r="CWU137" s="397"/>
      <c r="CWV137" s="397"/>
      <c r="CWW137" s="397"/>
      <c r="CWX137" s="397"/>
      <c r="CWY137" s="397"/>
      <c r="CWZ137" s="397"/>
      <c r="CXA137" s="397"/>
      <c r="CXB137" s="397"/>
      <c r="CXC137" s="397"/>
      <c r="CXD137" s="397"/>
      <c r="CXE137" s="397"/>
      <c r="CXF137" s="397"/>
      <c r="CXG137" s="397"/>
      <c r="CXH137" s="397"/>
      <c r="CXI137" s="397"/>
      <c r="CXJ137" s="397"/>
      <c r="CXK137" s="397"/>
      <c r="CXL137" s="397"/>
      <c r="CXM137" s="397"/>
      <c r="CXN137" s="397"/>
      <c r="CXO137" s="397"/>
      <c r="CXP137" s="397"/>
      <c r="CXQ137" s="397"/>
      <c r="CXR137" s="397"/>
      <c r="CXS137" s="397"/>
      <c r="CXT137" s="397"/>
      <c r="CXU137" s="397"/>
      <c r="CXV137" s="397"/>
      <c r="CXW137" s="397"/>
      <c r="CXX137" s="397"/>
      <c r="CXY137" s="397"/>
      <c r="CXZ137" s="397"/>
      <c r="CYA137" s="397"/>
      <c r="CYB137" s="397"/>
      <c r="CYC137" s="397"/>
      <c r="CYD137" s="397"/>
      <c r="CYE137" s="397"/>
      <c r="CYF137" s="397"/>
      <c r="CYG137" s="397"/>
      <c r="CYH137" s="397"/>
      <c r="CYI137" s="397"/>
      <c r="CYJ137" s="397"/>
      <c r="CYK137" s="397"/>
      <c r="CYL137" s="397"/>
      <c r="CYM137" s="397"/>
      <c r="CYN137" s="397"/>
      <c r="CYO137" s="397"/>
      <c r="CYP137" s="397"/>
      <c r="CYQ137" s="397"/>
      <c r="CYR137" s="397"/>
      <c r="CYS137" s="397"/>
      <c r="CYT137" s="397"/>
      <c r="CYU137" s="397"/>
      <c r="CYV137" s="397"/>
      <c r="CYW137" s="397"/>
      <c r="CYX137" s="397"/>
      <c r="CYY137" s="397"/>
      <c r="CYZ137" s="397"/>
      <c r="CZA137" s="397"/>
      <c r="CZB137" s="397"/>
      <c r="CZC137" s="397"/>
      <c r="CZD137" s="397"/>
      <c r="CZE137" s="397"/>
      <c r="CZF137" s="397"/>
      <c r="CZG137" s="397"/>
      <c r="CZH137" s="397"/>
      <c r="CZI137" s="397"/>
      <c r="CZJ137" s="397"/>
      <c r="CZK137" s="397"/>
      <c r="CZL137" s="397"/>
      <c r="CZM137" s="397"/>
      <c r="CZN137" s="397"/>
      <c r="CZO137" s="397"/>
      <c r="CZP137" s="397"/>
      <c r="CZQ137" s="397"/>
      <c r="CZR137" s="397"/>
      <c r="CZS137" s="397"/>
      <c r="CZT137" s="397"/>
      <c r="CZU137" s="397"/>
      <c r="CZV137" s="397"/>
      <c r="CZW137" s="397"/>
      <c r="CZX137" s="397"/>
      <c r="CZY137" s="397"/>
      <c r="CZZ137" s="397"/>
      <c r="DAA137" s="397"/>
      <c r="DAB137" s="397"/>
      <c r="DAC137" s="397"/>
      <c r="DAD137" s="397"/>
      <c r="DAE137" s="397"/>
      <c r="DAF137" s="397"/>
      <c r="DAG137" s="397"/>
      <c r="DAH137" s="397"/>
      <c r="DAI137" s="397"/>
      <c r="DAJ137" s="397"/>
      <c r="DAK137" s="397"/>
      <c r="DAL137" s="397"/>
      <c r="DAM137" s="397"/>
      <c r="DAN137" s="397"/>
      <c r="DAO137" s="397"/>
      <c r="DAP137" s="397"/>
      <c r="DAQ137" s="397"/>
      <c r="DAR137" s="397"/>
      <c r="DAS137" s="397"/>
      <c r="DAT137" s="397"/>
      <c r="DAU137" s="397"/>
      <c r="DAV137" s="397"/>
      <c r="DAW137" s="397"/>
      <c r="DAX137" s="397"/>
      <c r="DAY137" s="397"/>
      <c r="DAZ137" s="397"/>
      <c r="DBA137" s="397"/>
      <c r="DBB137" s="397"/>
      <c r="DBC137" s="397"/>
      <c r="DBD137" s="397"/>
      <c r="DBE137" s="397"/>
      <c r="DBF137" s="397"/>
      <c r="DBG137" s="397"/>
      <c r="DBH137" s="397"/>
      <c r="DBI137" s="397"/>
      <c r="DBJ137" s="397"/>
      <c r="DBK137" s="397"/>
      <c r="DBL137" s="397"/>
      <c r="DBM137" s="397"/>
      <c r="DBN137" s="397"/>
      <c r="DBO137" s="397"/>
      <c r="DBP137" s="397"/>
      <c r="DBQ137" s="397"/>
      <c r="DBR137" s="397"/>
      <c r="DBS137" s="397"/>
      <c r="DBT137" s="397"/>
      <c r="DBU137" s="397"/>
      <c r="DBV137" s="397"/>
      <c r="DBW137" s="397"/>
      <c r="DBX137" s="397"/>
      <c r="DBY137" s="397"/>
      <c r="DBZ137" s="397"/>
      <c r="DCA137" s="397"/>
      <c r="DCB137" s="397"/>
      <c r="DCC137" s="397"/>
      <c r="DCD137" s="397"/>
      <c r="DCE137" s="397"/>
      <c r="DCF137" s="397"/>
      <c r="DCG137" s="397"/>
      <c r="DCH137" s="397"/>
      <c r="DCI137" s="397"/>
      <c r="DCJ137" s="397"/>
      <c r="DCK137" s="397"/>
      <c r="DCL137" s="397"/>
      <c r="DCM137" s="397"/>
      <c r="DCN137" s="397"/>
      <c r="DCO137" s="397"/>
      <c r="DCP137" s="397"/>
      <c r="DCQ137" s="397"/>
      <c r="DCR137" s="397"/>
      <c r="DCS137" s="397"/>
      <c r="DCT137" s="397"/>
      <c r="DCU137" s="397"/>
      <c r="DCV137" s="397"/>
      <c r="DCW137" s="397"/>
      <c r="DCX137" s="397"/>
      <c r="DCY137" s="397"/>
      <c r="DCZ137" s="397"/>
      <c r="DDA137" s="397"/>
      <c r="DDB137" s="397"/>
      <c r="DDC137" s="397"/>
      <c r="DDD137" s="397"/>
      <c r="DDE137" s="397"/>
      <c r="DDF137" s="397"/>
      <c r="DDG137" s="397"/>
      <c r="DDH137" s="397"/>
      <c r="DDI137" s="397"/>
      <c r="DDJ137" s="397"/>
      <c r="DDK137" s="397"/>
      <c r="DDL137" s="397"/>
      <c r="DDM137" s="397"/>
      <c r="DDN137" s="397"/>
      <c r="DDO137" s="397"/>
      <c r="DDP137" s="397"/>
      <c r="DDQ137" s="397"/>
      <c r="DDR137" s="397"/>
      <c r="DDS137" s="397"/>
      <c r="DDT137" s="397"/>
      <c r="DDU137" s="397"/>
      <c r="DDV137" s="397"/>
      <c r="DDW137" s="397"/>
      <c r="DDX137" s="397"/>
      <c r="DDY137" s="397"/>
      <c r="DDZ137" s="397"/>
      <c r="DEA137" s="397"/>
      <c r="DEB137" s="397"/>
      <c r="DEC137" s="397"/>
      <c r="DED137" s="397"/>
      <c r="DEE137" s="397"/>
      <c r="DEF137" s="397"/>
      <c r="DEG137" s="397"/>
      <c r="DEH137" s="397"/>
      <c r="DEI137" s="397"/>
      <c r="DEJ137" s="397"/>
      <c r="DEK137" s="397"/>
      <c r="DEL137" s="397"/>
      <c r="DEM137" s="397"/>
      <c r="DEN137" s="397"/>
      <c r="DEO137" s="397"/>
      <c r="DEP137" s="397"/>
      <c r="DEQ137" s="397"/>
      <c r="DER137" s="397"/>
      <c r="DES137" s="397"/>
      <c r="DET137" s="397"/>
      <c r="DEU137" s="397"/>
      <c r="DEV137" s="397"/>
      <c r="DEW137" s="397"/>
      <c r="DEX137" s="397"/>
      <c r="DEY137" s="397"/>
      <c r="DEZ137" s="397"/>
      <c r="DFA137" s="397"/>
      <c r="DFB137" s="397"/>
      <c r="DFC137" s="397"/>
      <c r="DFD137" s="397"/>
      <c r="DFE137" s="397"/>
      <c r="DFF137" s="397"/>
      <c r="DFG137" s="397"/>
      <c r="DFH137" s="397"/>
      <c r="DFI137" s="397"/>
      <c r="DFJ137" s="397"/>
      <c r="DFK137" s="397"/>
      <c r="DFL137" s="397"/>
      <c r="DFM137" s="397"/>
      <c r="DFN137" s="397"/>
      <c r="DFO137" s="397"/>
      <c r="DFP137" s="397"/>
      <c r="DFQ137" s="397"/>
      <c r="DFR137" s="397"/>
      <c r="DFS137" s="397"/>
      <c r="DFT137" s="397"/>
      <c r="DFU137" s="397"/>
      <c r="DFV137" s="397"/>
      <c r="DFW137" s="397"/>
      <c r="DFX137" s="397"/>
      <c r="DFY137" s="397"/>
      <c r="DFZ137" s="397"/>
      <c r="DGA137" s="397"/>
      <c r="DGB137" s="397"/>
      <c r="DGC137" s="397"/>
      <c r="DGD137" s="397"/>
      <c r="DGE137" s="397"/>
      <c r="DGF137" s="397"/>
      <c r="DGG137" s="397"/>
      <c r="DGH137" s="397"/>
      <c r="DGI137" s="397"/>
      <c r="DGJ137" s="397"/>
      <c r="DGK137" s="397"/>
      <c r="DGL137" s="397"/>
      <c r="DGM137" s="397"/>
      <c r="DGN137" s="397"/>
      <c r="DGO137" s="397"/>
      <c r="DGP137" s="397"/>
      <c r="DGQ137" s="397"/>
      <c r="DGR137" s="397"/>
      <c r="DGS137" s="397"/>
      <c r="DGT137" s="397"/>
      <c r="DGU137" s="397"/>
      <c r="DGV137" s="397"/>
      <c r="DGW137" s="397"/>
      <c r="DGX137" s="397"/>
      <c r="DGY137" s="397"/>
      <c r="DGZ137" s="397"/>
      <c r="DHA137" s="397"/>
      <c r="DHB137" s="397"/>
      <c r="DHC137" s="397"/>
      <c r="DHD137" s="397"/>
      <c r="DHE137" s="397"/>
      <c r="DHF137" s="397"/>
      <c r="DHG137" s="397"/>
      <c r="DHH137" s="397"/>
      <c r="DHI137" s="397"/>
      <c r="DHJ137" s="397"/>
      <c r="DHK137" s="397"/>
      <c r="DHL137" s="397"/>
      <c r="DHM137" s="397"/>
      <c r="DHN137" s="397"/>
      <c r="DHO137" s="397"/>
      <c r="DHP137" s="397"/>
      <c r="DHQ137" s="397"/>
      <c r="DHR137" s="397"/>
      <c r="DHS137" s="397"/>
      <c r="DHT137" s="397"/>
      <c r="DHU137" s="397"/>
      <c r="DHV137" s="397"/>
      <c r="DHW137" s="397"/>
      <c r="DHX137" s="397"/>
      <c r="DHY137" s="397"/>
      <c r="DHZ137" s="397"/>
      <c r="DIA137" s="397"/>
      <c r="DIB137" s="397"/>
      <c r="DIC137" s="397"/>
      <c r="DID137" s="397"/>
      <c r="DIE137" s="397"/>
      <c r="DIF137" s="397"/>
      <c r="DIG137" s="397"/>
      <c r="DIH137" s="397"/>
      <c r="DII137" s="397"/>
      <c r="DIJ137" s="397"/>
      <c r="DIK137" s="397"/>
      <c r="DIL137" s="397"/>
      <c r="DIM137" s="397"/>
      <c r="DIN137" s="397"/>
      <c r="DIO137" s="397"/>
      <c r="DIP137" s="397"/>
      <c r="DIQ137" s="397"/>
      <c r="DIR137" s="397"/>
      <c r="DIS137" s="397"/>
      <c r="DIT137" s="397"/>
      <c r="DIU137" s="397"/>
      <c r="DIV137" s="397"/>
      <c r="DIW137" s="397"/>
      <c r="DIX137" s="397"/>
      <c r="DIY137" s="397"/>
      <c r="DIZ137" s="397"/>
      <c r="DJA137" s="397"/>
      <c r="DJB137" s="397"/>
      <c r="DJC137" s="397"/>
      <c r="DJD137" s="397"/>
      <c r="DJE137" s="397"/>
      <c r="DJF137" s="397"/>
      <c r="DJG137" s="397"/>
      <c r="DJH137" s="397"/>
      <c r="DJI137" s="397"/>
      <c r="DJJ137" s="397"/>
      <c r="DJK137" s="397"/>
      <c r="DJL137" s="397"/>
      <c r="DJM137" s="397"/>
      <c r="DJN137" s="397"/>
      <c r="DJO137" s="397"/>
      <c r="DJP137" s="397"/>
      <c r="DJQ137" s="397"/>
      <c r="DJR137" s="397"/>
      <c r="DJS137" s="397"/>
      <c r="DJT137" s="397"/>
      <c r="DJU137" s="397"/>
      <c r="DJV137" s="397"/>
      <c r="DJW137" s="397"/>
      <c r="DJX137" s="397"/>
      <c r="DJY137" s="397"/>
      <c r="DJZ137" s="397"/>
      <c r="DKA137" s="397"/>
      <c r="DKB137" s="397"/>
      <c r="DKC137" s="397"/>
      <c r="DKD137" s="397"/>
      <c r="DKE137" s="397"/>
      <c r="DKF137" s="397"/>
      <c r="DKG137" s="397"/>
      <c r="DKH137" s="397"/>
      <c r="DKI137" s="397"/>
      <c r="DKJ137" s="397"/>
      <c r="DKK137" s="397"/>
      <c r="DKL137" s="397"/>
      <c r="DKM137" s="397"/>
      <c r="DKN137" s="397"/>
      <c r="DKO137" s="397"/>
      <c r="DKP137" s="397"/>
      <c r="DKQ137" s="397"/>
      <c r="DKR137" s="397"/>
      <c r="DKS137" s="397"/>
      <c r="DKT137" s="397"/>
      <c r="DKU137" s="397"/>
      <c r="DKV137" s="397"/>
      <c r="DKW137" s="397"/>
      <c r="DKX137" s="397"/>
      <c r="DKY137" s="397"/>
      <c r="DKZ137" s="397"/>
      <c r="DLA137" s="397"/>
      <c r="DLB137" s="397"/>
      <c r="DLC137" s="397"/>
      <c r="DLD137" s="397"/>
      <c r="DLE137" s="397"/>
      <c r="DLF137" s="397"/>
      <c r="DLG137" s="397"/>
      <c r="DLH137" s="397"/>
      <c r="DLI137" s="397"/>
      <c r="DLJ137" s="397"/>
      <c r="DLK137" s="397"/>
      <c r="DLL137" s="397"/>
      <c r="DLM137" s="397"/>
      <c r="DLN137" s="397"/>
      <c r="DLO137" s="397"/>
      <c r="DLP137" s="397"/>
      <c r="DLQ137" s="397"/>
      <c r="DLR137" s="397"/>
      <c r="DLS137" s="397"/>
      <c r="DLT137" s="397"/>
      <c r="DLU137" s="397"/>
      <c r="DLV137" s="397"/>
      <c r="DLW137" s="397"/>
      <c r="DLX137" s="397"/>
      <c r="DLY137" s="397"/>
      <c r="DLZ137" s="397"/>
      <c r="DMA137" s="397"/>
      <c r="DMB137" s="397"/>
      <c r="DMC137" s="397"/>
      <c r="DMD137" s="397"/>
      <c r="DME137" s="397"/>
      <c r="DMF137" s="397"/>
      <c r="DMG137" s="397"/>
      <c r="DMH137" s="397"/>
      <c r="DMI137" s="397"/>
      <c r="DMJ137" s="397"/>
      <c r="DMK137" s="397"/>
      <c r="DML137" s="397"/>
      <c r="DMM137" s="397"/>
      <c r="DMN137" s="397"/>
      <c r="DMO137" s="397"/>
      <c r="DMP137" s="397"/>
      <c r="DMQ137" s="397"/>
      <c r="DMR137" s="397"/>
      <c r="DMS137" s="397"/>
      <c r="DMT137" s="397"/>
      <c r="DMU137" s="397"/>
      <c r="DMV137" s="397"/>
      <c r="DMW137" s="397"/>
      <c r="DMX137" s="397"/>
      <c r="DMY137" s="397"/>
      <c r="DMZ137" s="397"/>
      <c r="DNA137" s="397"/>
      <c r="DNB137" s="397"/>
      <c r="DNC137" s="397"/>
      <c r="DND137" s="397"/>
      <c r="DNE137" s="397"/>
      <c r="DNF137" s="397"/>
      <c r="DNG137" s="397"/>
      <c r="DNH137" s="397"/>
      <c r="DNI137" s="397"/>
      <c r="DNJ137" s="397"/>
      <c r="DNK137" s="397"/>
      <c r="DNL137" s="397"/>
      <c r="DNM137" s="397"/>
      <c r="DNN137" s="397"/>
      <c r="DNO137" s="397"/>
      <c r="DNP137" s="397"/>
      <c r="DNQ137" s="397"/>
      <c r="DNR137" s="397"/>
      <c r="DNS137" s="397"/>
      <c r="DNT137" s="397"/>
      <c r="DNU137" s="397"/>
      <c r="DNV137" s="397"/>
      <c r="DNW137" s="397"/>
      <c r="DNX137" s="397"/>
      <c r="DNY137" s="397"/>
      <c r="DNZ137" s="397"/>
      <c r="DOA137" s="397"/>
      <c r="DOB137" s="397"/>
      <c r="DOC137" s="397"/>
      <c r="DOD137" s="397"/>
      <c r="DOE137" s="397"/>
      <c r="DOF137" s="397"/>
      <c r="DOG137" s="397"/>
      <c r="DOH137" s="397"/>
      <c r="DOI137" s="397"/>
      <c r="DOJ137" s="397"/>
      <c r="DOK137" s="397"/>
      <c r="DOL137" s="397"/>
      <c r="DOM137" s="397"/>
      <c r="DON137" s="397"/>
      <c r="DOO137" s="397"/>
      <c r="DOP137" s="397"/>
      <c r="DOQ137" s="397"/>
      <c r="DOR137" s="397"/>
      <c r="DOS137" s="397"/>
      <c r="DOT137" s="397"/>
      <c r="DOU137" s="397"/>
      <c r="DOV137" s="397"/>
      <c r="DOW137" s="397"/>
      <c r="DOX137" s="397"/>
      <c r="DOY137" s="397"/>
      <c r="DOZ137" s="397"/>
      <c r="DPA137" s="397"/>
      <c r="DPB137" s="397"/>
      <c r="DPC137" s="397"/>
      <c r="DPD137" s="397"/>
      <c r="DPE137" s="397"/>
      <c r="DPF137" s="397"/>
      <c r="DPG137" s="397"/>
      <c r="DPH137" s="397"/>
      <c r="DPI137" s="397"/>
      <c r="DPJ137" s="397"/>
      <c r="DPK137" s="397"/>
      <c r="DPL137" s="397"/>
      <c r="DPM137" s="397"/>
      <c r="DPN137" s="397"/>
      <c r="DPO137" s="397"/>
      <c r="DPP137" s="397"/>
      <c r="DPQ137" s="397"/>
      <c r="DPR137" s="397"/>
      <c r="DPS137" s="397"/>
      <c r="DPT137" s="397"/>
      <c r="DPU137" s="397"/>
      <c r="DPV137" s="397"/>
      <c r="DPW137" s="397"/>
      <c r="DPX137" s="397"/>
      <c r="DPY137" s="397"/>
      <c r="DPZ137" s="397"/>
      <c r="DQA137" s="397"/>
      <c r="DQB137" s="397"/>
      <c r="DQC137" s="397"/>
      <c r="DQD137" s="397"/>
      <c r="DQE137" s="397"/>
      <c r="DQF137" s="397"/>
      <c r="DQG137" s="397"/>
      <c r="DQH137" s="397"/>
      <c r="DQI137" s="397"/>
      <c r="DQJ137" s="397"/>
      <c r="DQK137" s="397"/>
      <c r="DQL137" s="397"/>
      <c r="DQM137" s="397"/>
      <c r="DQN137" s="397"/>
      <c r="DQO137" s="397"/>
      <c r="DQP137" s="397"/>
      <c r="DQQ137" s="397"/>
      <c r="DQR137" s="397"/>
      <c r="DQS137" s="397"/>
      <c r="DQT137" s="397"/>
      <c r="DQU137" s="397"/>
      <c r="DQV137" s="397"/>
      <c r="DQW137" s="397"/>
      <c r="DQX137" s="397"/>
      <c r="DQY137" s="397"/>
      <c r="DQZ137" s="397"/>
      <c r="DRA137" s="397"/>
      <c r="DRB137" s="397"/>
      <c r="DRC137" s="397"/>
      <c r="DRD137" s="397"/>
      <c r="DRE137" s="397"/>
      <c r="DRF137" s="397"/>
      <c r="DRG137" s="397"/>
      <c r="DRH137" s="397"/>
      <c r="DRI137" s="397"/>
      <c r="DRJ137" s="397"/>
      <c r="DRK137" s="397"/>
      <c r="DRL137" s="397"/>
      <c r="DRM137" s="397"/>
      <c r="DRN137" s="397"/>
      <c r="DRO137" s="397"/>
      <c r="DRP137" s="397"/>
      <c r="DRQ137" s="397"/>
      <c r="DRR137" s="397"/>
      <c r="DRS137" s="397"/>
      <c r="DRT137" s="397"/>
      <c r="DRU137" s="397"/>
      <c r="DRV137" s="397"/>
      <c r="DRW137" s="397"/>
      <c r="DRX137" s="397"/>
      <c r="DRY137" s="397"/>
      <c r="DRZ137" s="397"/>
      <c r="DSA137" s="397"/>
      <c r="DSB137" s="397"/>
      <c r="DSC137" s="397"/>
      <c r="DSD137" s="397"/>
      <c r="DSE137" s="397"/>
      <c r="DSF137" s="397"/>
      <c r="DSG137" s="397"/>
      <c r="DSH137" s="397"/>
      <c r="DSI137" s="397"/>
      <c r="DSJ137" s="397"/>
      <c r="DSK137" s="397"/>
      <c r="DSL137" s="397"/>
      <c r="DSM137" s="397"/>
      <c r="DSN137" s="397"/>
      <c r="DSO137" s="397"/>
      <c r="DSP137" s="397"/>
      <c r="DSQ137" s="397"/>
      <c r="DSR137" s="397"/>
      <c r="DSS137" s="397"/>
      <c r="DST137" s="397"/>
      <c r="DSU137" s="397"/>
      <c r="DSV137" s="397"/>
      <c r="DSW137" s="397"/>
      <c r="DSX137" s="397"/>
      <c r="DSY137" s="397"/>
      <c r="DSZ137" s="397"/>
      <c r="DTA137" s="397"/>
      <c r="DTB137" s="397"/>
      <c r="DTC137" s="397"/>
      <c r="DTD137" s="397"/>
      <c r="DTE137" s="397"/>
      <c r="DTF137" s="397"/>
      <c r="DTG137" s="397"/>
      <c r="DTH137" s="397"/>
      <c r="DTI137" s="397"/>
      <c r="DTJ137" s="397"/>
      <c r="DTK137" s="397"/>
      <c r="DTL137" s="397"/>
      <c r="DTM137" s="397"/>
      <c r="DTN137" s="397"/>
      <c r="DTO137" s="397"/>
      <c r="DTP137" s="397"/>
      <c r="DTQ137" s="397"/>
      <c r="DTR137" s="397"/>
      <c r="DTS137" s="397"/>
      <c r="DTT137" s="397"/>
      <c r="DTU137" s="397"/>
      <c r="DTV137" s="397"/>
      <c r="DTW137" s="397"/>
      <c r="DTX137" s="397"/>
      <c r="DTY137" s="397"/>
      <c r="DTZ137" s="397"/>
      <c r="DUA137" s="397"/>
      <c r="DUB137" s="397"/>
      <c r="DUC137" s="397"/>
      <c r="DUD137" s="397"/>
      <c r="DUE137" s="397"/>
      <c r="DUF137" s="397"/>
      <c r="DUG137" s="397"/>
      <c r="DUH137" s="397"/>
      <c r="DUI137" s="397"/>
      <c r="DUJ137" s="397"/>
      <c r="DUK137" s="397"/>
      <c r="DUL137" s="397"/>
      <c r="DUM137" s="397"/>
      <c r="DUN137" s="397"/>
      <c r="DUO137" s="397"/>
      <c r="DUP137" s="397"/>
      <c r="DUQ137" s="397"/>
      <c r="DUR137" s="397"/>
      <c r="DUS137" s="397"/>
      <c r="DUT137" s="397"/>
      <c r="DUU137" s="397"/>
      <c r="DUV137" s="397"/>
      <c r="DUW137" s="397"/>
      <c r="DUX137" s="397"/>
      <c r="DUY137" s="397"/>
      <c r="DUZ137" s="397"/>
      <c r="DVA137" s="397"/>
      <c r="DVB137" s="397"/>
      <c r="DVC137" s="397"/>
      <c r="DVD137" s="397"/>
      <c r="DVE137" s="397"/>
      <c r="DVF137" s="397"/>
      <c r="DVG137" s="397"/>
      <c r="DVH137" s="397"/>
      <c r="DVI137" s="397"/>
      <c r="DVJ137" s="397"/>
      <c r="DVK137" s="397"/>
      <c r="DVL137" s="397"/>
      <c r="DVM137" s="397"/>
      <c r="DVN137" s="397"/>
      <c r="DVO137" s="397"/>
      <c r="DVP137" s="397"/>
      <c r="DVQ137" s="397"/>
      <c r="DVR137" s="397"/>
      <c r="DVS137" s="397"/>
      <c r="DVT137" s="397"/>
      <c r="DVU137" s="397"/>
      <c r="DVV137" s="397"/>
      <c r="DVW137" s="397"/>
      <c r="DVX137" s="397"/>
      <c r="DVY137" s="397"/>
      <c r="DVZ137" s="397"/>
      <c r="DWA137" s="397"/>
      <c r="DWB137" s="397"/>
      <c r="DWC137" s="397"/>
      <c r="DWD137" s="397"/>
      <c r="DWE137" s="397"/>
      <c r="DWF137" s="397"/>
      <c r="DWG137" s="397"/>
      <c r="DWH137" s="397"/>
      <c r="DWI137" s="397"/>
      <c r="DWJ137" s="397"/>
      <c r="DWK137" s="397"/>
      <c r="DWL137" s="397"/>
      <c r="DWM137" s="397"/>
      <c r="DWN137" s="397"/>
      <c r="DWO137" s="397"/>
      <c r="DWP137" s="397"/>
      <c r="DWQ137" s="397"/>
      <c r="DWR137" s="397"/>
      <c r="DWS137" s="397"/>
      <c r="DWT137" s="397"/>
      <c r="DWU137" s="397"/>
      <c r="DWV137" s="397"/>
      <c r="DWW137" s="397"/>
      <c r="DWX137" s="397"/>
      <c r="DWY137" s="397"/>
      <c r="DWZ137" s="397"/>
      <c r="DXA137" s="397"/>
      <c r="DXB137" s="397"/>
      <c r="DXC137" s="397"/>
      <c r="DXD137" s="397"/>
      <c r="DXE137" s="397"/>
      <c r="DXF137" s="397"/>
      <c r="DXG137" s="397"/>
      <c r="DXH137" s="397"/>
      <c r="DXI137" s="397"/>
      <c r="DXJ137" s="397"/>
      <c r="DXK137" s="397"/>
      <c r="DXL137" s="397"/>
      <c r="DXM137" s="397"/>
      <c r="DXN137" s="397"/>
      <c r="DXO137" s="397"/>
      <c r="DXP137" s="397"/>
      <c r="DXQ137" s="397"/>
      <c r="DXR137" s="397"/>
      <c r="DXS137" s="397"/>
      <c r="DXT137" s="397"/>
      <c r="DXU137" s="397"/>
      <c r="DXV137" s="397"/>
      <c r="DXW137" s="397"/>
      <c r="DXX137" s="397"/>
      <c r="DXY137" s="397"/>
      <c r="DXZ137" s="397"/>
      <c r="DYA137" s="397"/>
      <c r="DYB137" s="397"/>
      <c r="DYC137" s="397"/>
      <c r="DYD137" s="397"/>
      <c r="DYE137" s="397"/>
      <c r="DYF137" s="397"/>
      <c r="DYG137" s="397"/>
      <c r="DYH137" s="397"/>
      <c r="DYI137" s="397"/>
      <c r="DYJ137" s="397"/>
      <c r="DYK137" s="397"/>
      <c r="DYL137" s="397"/>
      <c r="DYM137" s="397"/>
      <c r="DYN137" s="397"/>
      <c r="DYO137" s="397"/>
      <c r="DYP137" s="397"/>
      <c r="DYQ137" s="397"/>
      <c r="DYR137" s="397"/>
      <c r="DYS137" s="397"/>
      <c r="DYT137" s="397"/>
      <c r="DYU137" s="397"/>
      <c r="DYV137" s="397"/>
      <c r="DYW137" s="397"/>
      <c r="DYX137" s="397"/>
      <c r="DYY137" s="397"/>
      <c r="DYZ137" s="397"/>
      <c r="DZA137" s="397"/>
      <c r="DZB137" s="397"/>
      <c r="DZC137" s="397"/>
      <c r="DZD137" s="397"/>
      <c r="DZE137" s="397"/>
      <c r="DZF137" s="397"/>
      <c r="DZG137" s="397"/>
      <c r="DZH137" s="397"/>
      <c r="DZI137" s="397"/>
      <c r="DZJ137" s="397"/>
      <c r="DZK137" s="397"/>
      <c r="DZL137" s="397"/>
      <c r="DZM137" s="397"/>
      <c r="DZN137" s="397"/>
      <c r="DZO137" s="397"/>
      <c r="DZP137" s="397"/>
      <c r="DZQ137" s="397"/>
      <c r="DZR137" s="397"/>
      <c r="DZS137" s="397"/>
      <c r="DZT137" s="397"/>
      <c r="DZU137" s="397"/>
      <c r="DZV137" s="397"/>
      <c r="DZW137" s="397"/>
      <c r="DZX137" s="397"/>
      <c r="DZY137" s="397"/>
      <c r="DZZ137" s="397"/>
      <c r="EAA137" s="397"/>
      <c r="EAB137" s="397"/>
      <c r="EAC137" s="397"/>
      <c r="EAD137" s="397"/>
      <c r="EAE137" s="397"/>
      <c r="EAF137" s="397"/>
      <c r="EAG137" s="397"/>
      <c r="EAH137" s="397"/>
      <c r="EAI137" s="397"/>
      <c r="EAJ137" s="397"/>
      <c r="EAK137" s="397"/>
      <c r="EAL137" s="397"/>
      <c r="EAM137" s="397"/>
      <c r="EAN137" s="397"/>
      <c r="EAO137" s="397"/>
      <c r="EAP137" s="397"/>
      <c r="EAQ137" s="397"/>
      <c r="EAR137" s="397"/>
      <c r="EAS137" s="397"/>
      <c r="EAT137" s="397"/>
      <c r="EAU137" s="397"/>
      <c r="EAV137" s="397"/>
      <c r="EAW137" s="397"/>
      <c r="EAX137" s="397"/>
      <c r="EAY137" s="397"/>
      <c r="EAZ137" s="397"/>
      <c r="EBA137" s="397"/>
      <c r="EBB137" s="397"/>
      <c r="EBC137" s="397"/>
      <c r="EBD137" s="397"/>
      <c r="EBE137" s="397"/>
      <c r="EBF137" s="397"/>
      <c r="EBG137" s="397"/>
      <c r="EBH137" s="397"/>
      <c r="EBI137" s="397"/>
      <c r="EBJ137" s="397"/>
      <c r="EBK137" s="397"/>
      <c r="EBL137" s="397"/>
      <c r="EBM137" s="397"/>
      <c r="EBN137" s="397"/>
      <c r="EBO137" s="397"/>
      <c r="EBP137" s="397"/>
      <c r="EBQ137" s="397"/>
      <c r="EBR137" s="397"/>
      <c r="EBS137" s="397"/>
      <c r="EBT137" s="397"/>
      <c r="EBU137" s="397"/>
      <c r="EBV137" s="397"/>
      <c r="EBW137" s="397"/>
      <c r="EBX137" s="397"/>
      <c r="EBY137" s="397"/>
      <c r="EBZ137" s="397"/>
      <c r="ECA137" s="397"/>
      <c r="ECB137" s="397"/>
      <c r="ECC137" s="397"/>
      <c r="ECD137" s="397"/>
      <c r="ECE137" s="397"/>
      <c r="ECF137" s="397"/>
      <c r="ECG137" s="397"/>
      <c r="ECH137" s="397"/>
      <c r="ECI137" s="397"/>
      <c r="ECJ137" s="397"/>
      <c r="ECK137" s="397"/>
      <c r="ECL137" s="397"/>
      <c r="ECM137" s="397"/>
      <c r="ECN137" s="397"/>
      <c r="ECO137" s="397"/>
      <c r="ECP137" s="397"/>
      <c r="ECQ137" s="397"/>
      <c r="ECR137" s="397"/>
      <c r="ECS137" s="397"/>
      <c r="ECT137" s="397"/>
      <c r="ECU137" s="397"/>
      <c r="ECV137" s="397"/>
      <c r="ECW137" s="397"/>
      <c r="ECX137" s="397"/>
      <c r="ECY137" s="397"/>
      <c r="ECZ137" s="397"/>
      <c r="EDA137" s="397"/>
      <c r="EDB137" s="397"/>
      <c r="EDC137" s="397"/>
      <c r="EDD137" s="397"/>
      <c r="EDE137" s="397"/>
      <c r="EDF137" s="397"/>
      <c r="EDG137" s="397"/>
      <c r="EDH137" s="397"/>
      <c r="EDI137" s="397"/>
      <c r="EDJ137" s="397"/>
      <c r="EDK137" s="397"/>
      <c r="EDL137" s="397"/>
      <c r="EDM137" s="397"/>
      <c r="EDN137" s="397"/>
      <c r="EDO137" s="397"/>
      <c r="EDP137" s="397"/>
      <c r="EDQ137" s="397"/>
      <c r="EDR137" s="397"/>
      <c r="EDS137" s="397"/>
      <c r="EDT137" s="397"/>
      <c r="EDU137" s="397"/>
      <c r="EDV137" s="397"/>
      <c r="EDW137" s="397"/>
      <c r="EDX137" s="397"/>
      <c r="EDY137" s="397"/>
      <c r="EDZ137" s="397"/>
      <c r="EEA137" s="397"/>
      <c r="EEB137" s="397"/>
      <c r="EEC137" s="397"/>
      <c r="EED137" s="397"/>
      <c r="EEE137" s="397"/>
      <c r="EEF137" s="397"/>
      <c r="EEG137" s="397"/>
      <c r="EEH137" s="397"/>
      <c r="EEI137" s="397"/>
      <c r="EEJ137" s="397"/>
      <c r="EEK137" s="397"/>
      <c r="EEL137" s="397"/>
      <c r="EEM137" s="397"/>
      <c r="EEN137" s="397"/>
      <c r="EEO137" s="397"/>
      <c r="EEP137" s="397"/>
      <c r="EEQ137" s="397"/>
      <c r="EER137" s="397"/>
      <c r="EES137" s="397"/>
      <c r="EET137" s="397"/>
      <c r="EEU137" s="397"/>
      <c r="EEV137" s="397"/>
      <c r="EEW137" s="397"/>
      <c r="EEX137" s="397"/>
      <c r="EEY137" s="397"/>
      <c r="EEZ137" s="397"/>
      <c r="EFA137" s="397"/>
      <c r="EFB137" s="397"/>
      <c r="EFC137" s="397"/>
      <c r="EFD137" s="397"/>
      <c r="EFE137" s="397"/>
      <c r="EFF137" s="397"/>
      <c r="EFG137" s="397"/>
      <c r="EFH137" s="397"/>
      <c r="EFI137" s="397"/>
      <c r="EFJ137" s="397"/>
      <c r="EFK137" s="397"/>
      <c r="EFL137" s="397"/>
      <c r="EFM137" s="397"/>
      <c r="EFN137" s="397"/>
      <c r="EFO137" s="397"/>
      <c r="EFP137" s="397"/>
      <c r="EFQ137" s="397"/>
      <c r="EFR137" s="397"/>
      <c r="EFS137" s="397"/>
      <c r="EFT137" s="397"/>
      <c r="EFU137" s="397"/>
      <c r="EFV137" s="397"/>
      <c r="EFW137" s="397"/>
      <c r="EFX137" s="397"/>
      <c r="EFY137" s="397"/>
      <c r="EFZ137" s="397"/>
      <c r="EGA137" s="397"/>
      <c r="EGB137" s="397"/>
      <c r="EGC137" s="397"/>
      <c r="EGD137" s="397"/>
      <c r="EGE137" s="397"/>
      <c r="EGF137" s="397"/>
      <c r="EGG137" s="397"/>
      <c r="EGH137" s="397"/>
      <c r="EGI137" s="397"/>
      <c r="EGJ137" s="397"/>
      <c r="EGK137" s="397"/>
      <c r="EGL137" s="397"/>
      <c r="EGM137" s="397"/>
      <c r="EGN137" s="397"/>
      <c r="EGO137" s="397"/>
      <c r="EGP137" s="397"/>
      <c r="EGQ137" s="397"/>
      <c r="EGR137" s="397"/>
      <c r="EGS137" s="397"/>
      <c r="EGT137" s="397"/>
      <c r="EGU137" s="397"/>
      <c r="EGV137" s="397"/>
      <c r="EGW137" s="397"/>
      <c r="EGX137" s="397"/>
      <c r="EGY137" s="397"/>
      <c r="EGZ137" s="397"/>
      <c r="EHA137" s="397"/>
      <c r="EHB137" s="397"/>
      <c r="EHC137" s="397"/>
      <c r="EHD137" s="397"/>
      <c r="EHE137" s="397"/>
      <c r="EHF137" s="397"/>
      <c r="EHG137" s="397"/>
      <c r="EHH137" s="397"/>
      <c r="EHI137" s="397"/>
      <c r="EHJ137" s="397"/>
      <c r="EHK137" s="397"/>
      <c r="EHL137" s="397"/>
      <c r="EHM137" s="397"/>
      <c r="EHN137" s="397"/>
      <c r="EHO137" s="397"/>
      <c r="EHP137" s="397"/>
      <c r="EHQ137" s="397"/>
      <c r="EHR137" s="397"/>
      <c r="EHS137" s="397"/>
      <c r="EHT137" s="397"/>
      <c r="EHU137" s="397"/>
      <c r="EHV137" s="397"/>
      <c r="EHW137" s="397"/>
      <c r="EHX137" s="397"/>
      <c r="EHY137" s="397"/>
      <c r="EHZ137" s="397"/>
      <c r="EIA137" s="397"/>
      <c r="EIB137" s="397"/>
      <c r="EIC137" s="397"/>
      <c r="EID137" s="397"/>
      <c r="EIE137" s="397"/>
      <c r="EIF137" s="397"/>
      <c r="EIG137" s="397"/>
      <c r="EIH137" s="397"/>
      <c r="EII137" s="397"/>
      <c r="EIJ137" s="397"/>
      <c r="EIK137" s="397"/>
      <c r="EIL137" s="397"/>
      <c r="EIM137" s="397"/>
      <c r="EIN137" s="397"/>
      <c r="EIO137" s="397"/>
      <c r="EIP137" s="397"/>
      <c r="EIQ137" s="397"/>
      <c r="EIR137" s="397"/>
      <c r="EIS137" s="397"/>
      <c r="EIT137" s="397"/>
      <c r="EIU137" s="397"/>
      <c r="EIV137" s="397"/>
      <c r="EIW137" s="397"/>
      <c r="EIX137" s="397"/>
      <c r="EIY137" s="397"/>
      <c r="EIZ137" s="397"/>
      <c r="EJA137" s="397"/>
      <c r="EJB137" s="397"/>
      <c r="EJC137" s="397"/>
      <c r="EJD137" s="397"/>
      <c r="EJE137" s="397"/>
      <c r="EJF137" s="397"/>
      <c r="EJG137" s="397"/>
      <c r="EJH137" s="397"/>
      <c r="EJI137" s="397"/>
      <c r="EJJ137" s="397"/>
      <c r="EJK137" s="397"/>
      <c r="EJL137" s="397"/>
      <c r="EJM137" s="397"/>
      <c r="EJN137" s="397"/>
      <c r="EJO137" s="397"/>
      <c r="EJP137" s="397"/>
      <c r="EJQ137" s="397"/>
      <c r="EJR137" s="397"/>
      <c r="EJS137" s="397"/>
      <c r="EJT137" s="397"/>
      <c r="EJU137" s="397"/>
      <c r="EJV137" s="397"/>
      <c r="EJW137" s="397"/>
      <c r="EJX137" s="397"/>
      <c r="EJY137" s="397"/>
      <c r="EJZ137" s="397"/>
      <c r="EKA137" s="397"/>
      <c r="EKB137" s="397"/>
      <c r="EKC137" s="397"/>
      <c r="EKD137" s="397"/>
      <c r="EKE137" s="397"/>
      <c r="EKF137" s="397"/>
      <c r="EKG137" s="397"/>
      <c r="EKH137" s="397"/>
      <c r="EKI137" s="397"/>
      <c r="EKJ137" s="397"/>
      <c r="EKK137" s="397"/>
      <c r="EKL137" s="397"/>
      <c r="EKM137" s="397"/>
      <c r="EKN137" s="397"/>
      <c r="EKO137" s="397"/>
      <c r="EKP137" s="397"/>
      <c r="EKQ137" s="397"/>
      <c r="EKR137" s="397"/>
      <c r="EKS137" s="397"/>
      <c r="EKT137" s="397"/>
      <c r="EKU137" s="397"/>
      <c r="EKV137" s="397"/>
      <c r="EKW137" s="397"/>
      <c r="EKX137" s="397"/>
      <c r="EKY137" s="397"/>
      <c r="EKZ137" s="397"/>
      <c r="ELA137" s="397"/>
      <c r="ELB137" s="397"/>
      <c r="ELC137" s="397"/>
      <c r="ELD137" s="397"/>
      <c r="ELE137" s="397"/>
      <c r="ELF137" s="397"/>
      <c r="ELG137" s="397"/>
      <c r="ELH137" s="397"/>
      <c r="ELI137" s="397"/>
      <c r="ELJ137" s="397"/>
      <c r="ELK137" s="397"/>
      <c r="ELL137" s="397"/>
      <c r="ELM137" s="397"/>
      <c r="ELN137" s="397"/>
      <c r="ELO137" s="397"/>
      <c r="ELP137" s="397"/>
      <c r="ELQ137" s="397"/>
      <c r="ELR137" s="397"/>
      <c r="ELS137" s="397"/>
      <c r="ELT137" s="397"/>
      <c r="ELU137" s="397"/>
      <c r="ELV137" s="397"/>
      <c r="ELW137" s="397"/>
      <c r="ELX137" s="397"/>
      <c r="ELY137" s="397"/>
      <c r="ELZ137" s="397"/>
      <c r="EMA137" s="397"/>
      <c r="EMB137" s="397"/>
      <c r="EMC137" s="397"/>
      <c r="EMD137" s="397"/>
      <c r="EME137" s="397"/>
      <c r="EMF137" s="397"/>
      <c r="EMG137" s="397"/>
      <c r="EMH137" s="397"/>
      <c r="EMI137" s="397"/>
      <c r="EMJ137" s="397"/>
      <c r="EMK137" s="397"/>
      <c r="EML137" s="397"/>
      <c r="EMM137" s="397"/>
      <c r="EMN137" s="397"/>
      <c r="EMO137" s="397"/>
      <c r="EMP137" s="397"/>
      <c r="EMQ137" s="397"/>
      <c r="EMR137" s="397"/>
      <c r="EMS137" s="397"/>
      <c r="EMT137" s="397"/>
      <c r="EMU137" s="397"/>
      <c r="EMV137" s="397"/>
      <c r="EMW137" s="397"/>
      <c r="EMX137" s="397"/>
      <c r="EMY137" s="397"/>
      <c r="EMZ137" s="397"/>
      <c r="ENA137" s="397"/>
      <c r="ENB137" s="397"/>
      <c r="ENC137" s="397"/>
      <c r="END137" s="397"/>
      <c r="ENE137" s="397"/>
      <c r="ENF137" s="397"/>
      <c r="ENG137" s="397"/>
      <c r="ENH137" s="397"/>
      <c r="ENI137" s="397"/>
      <c r="ENJ137" s="397"/>
      <c r="ENK137" s="397"/>
      <c r="ENL137" s="397"/>
      <c r="ENM137" s="397"/>
      <c r="ENN137" s="397"/>
      <c r="ENO137" s="397"/>
      <c r="ENP137" s="397"/>
      <c r="ENQ137" s="397"/>
      <c r="ENR137" s="397"/>
      <c r="ENS137" s="397"/>
      <c r="ENT137" s="397"/>
      <c r="ENU137" s="397"/>
      <c r="ENV137" s="397"/>
      <c r="ENW137" s="397"/>
      <c r="ENX137" s="397"/>
      <c r="ENY137" s="397"/>
      <c r="ENZ137" s="397"/>
      <c r="EOA137" s="397"/>
      <c r="EOB137" s="397"/>
      <c r="EOC137" s="397"/>
      <c r="EOD137" s="397"/>
      <c r="EOE137" s="397"/>
      <c r="EOF137" s="397"/>
      <c r="EOG137" s="397"/>
      <c r="EOH137" s="397"/>
      <c r="EOI137" s="397"/>
      <c r="EOJ137" s="397"/>
      <c r="EOK137" s="397"/>
      <c r="EOL137" s="397"/>
      <c r="EOM137" s="397"/>
      <c r="EON137" s="397"/>
      <c r="EOO137" s="397"/>
      <c r="EOP137" s="397"/>
      <c r="EOQ137" s="397"/>
      <c r="EOR137" s="397"/>
      <c r="EOS137" s="397"/>
      <c r="EOT137" s="397"/>
      <c r="EOU137" s="397"/>
      <c r="EOV137" s="397"/>
      <c r="EOW137" s="397"/>
      <c r="EOX137" s="397"/>
      <c r="EOY137" s="397"/>
      <c r="EOZ137" s="397"/>
      <c r="EPA137" s="397"/>
      <c r="EPB137" s="397"/>
      <c r="EPC137" s="397"/>
      <c r="EPD137" s="397"/>
      <c r="EPE137" s="397"/>
      <c r="EPF137" s="397"/>
      <c r="EPG137" s="397"/>
      <c r="EPH137" s="397"/>
      <c r="EPI137" s="397"/>
      <c r="EPJ137" s="397"/>
      <c r="EPK137" s="397"/>
      <c r="EPL137" s="397"/>
      <c r="EPM137" s="397"/>
      <c r="EPN137" s="397"/>
      <c r="EPO137" s="397"/>
      <c r="EPP137" s="397"/>
      <c r="EPQ137" s="397"/>
      <c r="EPR137" s="397"/>
      <c r="EPS137" s="397"/>
      <c r="EPT137" s="397"/>
      <c r="EPU137" s="397"/>
      <c r="EPV137" s="397"/>
      <c r="EPW137" s="397"/>
      <c r="EPX137" s="397"/>
      <c r="EPY137" s="397"/>
      <c r="EPZ137" s="397"/>
      <c r="EQA137" s="397"/>
      <c r="EQB137" s="397"/>
      <c r="EQC137" s="397"/>
      <c r="EQD137" s="397"/>
      <c r="EQE137" s="397"/>
      <c r="EQF137" s="397"/>
      <c r="EQG137" s="397"/>
      <c r="EQH137" s="397"/>
      <c r="EQI137" s="397"/>
      <c r="EQJ137" s="397"/>
      <c r="EQK137" s="397"/>
      <c r="EQL137" s="397"/>
      <c r="EQM137" s="397"/>
      <c r="EQN137" s="397"/>
      <c r="EQO137" s="397"/>
      <c r="EQP137" s="397"/>
      <c r="EQQ137" s="397"/>
      <c r="EQR137" s="397"/>
      <c r="EQS137" s="397"/>
      <c r="EQT137" s="397"/>
      <c r="EQU137" s="397"/>
      <c r="EQV137" s="397"/>
      <c r="EQW137" s="397"/>
      <c r="EQX137" s="397"/>
      <c r="EQY137" s="397"/>
      <c r="EQZ137" s="397"/>
      <c r="ERA137" s="397"/>
      <c r="ERB137" s="397"/>
      <c r="ERC137" s="397"/>
      <c r="ERD137" s="397"/>
      <c r="ERE137" s="397"/>
      <c r="ERF137" s="397"/>
      <c r="ERG137" s="397"/>
      <c r="ERH137" s="397"/>
      <c r="ERI137" s="397"/>
      <c r="ERJ137" s="397"/>
      <c r="ERK137" s="397"/>
      <c r="ERL137" s="397"/>
      <c r="ERM137" s="397"/>
      <c r="ERN137" s="397"/>
      <c r="ERO137" s="397"/>
      <c r="ERP137" s="397"/>
      <c r="ERQ137" s="397"/>
      <c r="ERR137" s="397"/>
      <c r="ERS137" s="397"/>
      <c r="ERT137" s="397"/>
      <c r="ERU137" s="397"/>
      <c r="ERV137" s="397"/>
      <c r="ERW137" s="397"/>
      <c r="ERX137" s="397"/>
      <c r="ERY137" s="397"/>
      <c r="ERZ137" s="397"/>
      <c r="ESA137" s="397"/>
      <c r="ESB137" s="397"/>
      <c r="ESC137" s="397"/>
      <c r="ESD137" s="397"/>
      <c r="ESE137" s="397"/>
      <c r="ESF137" s="397"/>
      <c r="ESG137" s="397"/>
      <c r="ESH137" s="397"/>
      <c r="ESI137" s="397"/>
      <c r="ESJ137" s="397"/>
      <c r="ESK137" s="397"/>
      <c r="ESL137" s="397"/>
      <c r="ESM137" s="397"/>
      <c r="ESN137" s="397"/>
      <c r="ESO137" s="397"/>
      <c r="ESP137" s="397"/>
      <c r="ESQ137" s="397"/>
      <c r="ESR137" s="397"/>
      <c r="ESS137" s="397"/>
      <c r="EST137" s="397"/>
      <c r="ESU137" s="397"/>
      <c r="ESV137" s="397"/>
      <c r="ESW137" s="397"/>
      <c r="ESX137" s="397"/>
      <c r="ESY137" s="397"/>
      <c r="ESZ137" s="397"/>
      <c r="ETA137" s="397"/>
      <c r="ETB137" s="397"/>
      <c r="ETC137" s="397"/>
      <c r="ETD137" s="397"/>
      <c r="ETE137" s="397"/>
      <c r="ETF137" s="397"/>
      <c r="ETG137" s="397"/>
      <c r="ETH137" s="397"/>
      <c r="ETI137" s="397"/>
      <c r="ETJ137" s="397"/>
      <c r="ETK137" s="397"/>
      <c r="ETL137" s="397"/>
      <c r="ETM137" s="397"/>
      <c r="ETN137" s="397"/>
      <c r="ETO137" s="397"/>
      <c r="ETP137" s="397"/>
      <c r="ETQ137" s="397"/>
      <c r="ETR137" s="397"/>
      <c r="ETS137" s="397"/>
      <c r="ETT137" s="397"/>
      <c r="ETU137" s="397"/>
      <c r="ETV137" s="397"/>
      <c r="ETW137" s="397"/>
      <c r="ETX137" s="397"/>
      <c r="ETY137" s="397"/>
      <c r="ETZ137" s="397"/>
      <c r="EUA137" s="397"/>
      <c r="EUB137" s="397"/>
      <c r="EUC137" s="397"/>
      <c r="EUD137" s="397"/>
      <c r="EUE137" s="397"/>
      <c r="EUF137" s="397"/>
      <c r="EUG137" s="397"/>
      <c r="EUH137" s="397"/>
      <c r="EUI137" s="397"/>
      <c r="EUJ137" s="397"/>
      <c r="EUK137" s="397"/>
      <c r="EUL137" s="397"/>
      <c r="EUM137" s="397"/>
      <c r="EUN137" s="397"/>
      <c r="EUO137" s="397"/>
      <c r="EUP137" s="397"/>
      <c r="EUQ137" s="397"/>
      <c r="EUR137" s="397"/>
      <c r="EUS137" s="397"/>
      <c r="EUT137" s="397"/>
      <c r="EUU137" s="397"/>
      <c r="EUV137" s="397"/>
      <c r="EUW137" s="397"/>
      <c r="EUX137" s="397"/>
      <c r="EUY137" s="397"/>
      <c r="EUZ137" s="397"/>
      <c r="EVA137" s="397"/>
      <c r="EVB137" s="397"/>
      <c r="EVC137" s="397"/>
      <c r="EVD137" s="397"/>
      <c r="EVE137" s="397"/>
      <c r="EVF137" s="397"/>
      <c r="EVG137" s="397"/>
      <c r="EVH137" s="397"/>
      <c r="EVI137" s="397"/>
      <c r="EVJ137" s="397"/>
      <c r="EVK137" s="397"/>
      <c r="EVL137" s="397"/>
      <c r="EVM137" s="397"/>
      <c r="EVN137" s="397"/>
      <c r="EVO137" s="397"/>
      <c r="EVP137" s="397"/>
      <c r="EVQ137" s="397"/>
      <c r="EVR137" s="397"/>
      <c r="EVS137" s="397"/>
      <c r="EVT137" s="397"/>
      <c r="EVU137" s="397"/>
      <c r="EVV137" s="397"/>
      <c r="EVW137" s="397"/>
      <c r="EVX137" s="397"/>
      <c r="EVY137" s="397"/>
      <c r="EVZ137" s="397"/>
      <c r="EWA137" s="397"/>
      <c r="EWB137" s="397"/>
      <c r="EWC137" s="397"/>
      <c r="EWD137" s="397"/>
      <c r="EWE137" s="397"/>
      <c r="EWF137" s="397"/>
      <c r="EWG137" s="397"/>
      <c r="EWH137" s="397"/>
      <c r="EWI137" s="397"/>
      <c r="EWJ137" s="397"/>
      <c r="EWK137" s="397"/>
      <c r="EWL137" s="397"/>
      <c r="EWM137" s="397"/>
      <c r="EWN137" s="397"/>
      <c r="EWO137" s="397"/>
      <c r="EWP137" s="397"/>
      <c r="EWQ137" s="397"/>
      <c r="EWR137" s="397"/>
      <c r="EWS137" s="397"/>
      <c r="EWT137" s="397"/>
      <c r="EWU137" s="397"/>
      <c r="EWV137" s="397"/>
      <c r="EWW137" s="397"/>
      <c r="EWX137" s="397"/>
      <c r="EWY137" s="397"/>
      <c r="EWZ137" s="397"/>
      <c r="EXA137" s="397"/>
      <c r="EXB137" s="397"/>
      <c r="EXC137" s="397"/>
      <c r="EXD137" s="397"/>
      <c r="EXE137" s="397"/>
      <c r="EXF137" s="397"/>
      <c r="EXG137" s="397"/>
      <c r="EXH137" s="397"/>
      <c r="EXI137" s="397"/>
      <c r="EXJ137" s="397"/>
      <c r="EXK137" s="397"/>
      <c r="EXL137" s="397"/>
      <c r="EXM137" s="397"/>
      <c r="EXN137" s="397"/>
      <c r="EXO137" s="397"/>
      <c r="EXP137" s="397"/>
      <c r="EXQ137" s="397"/>
      <c r="EXR137" s="397"/>
      <c r="EXS137" s="397"/>
      <c r="EXT137" s="397"/>
      <c r="EXU137" s="397"/>
      <c r="EXV137" s="397"/>
      <c r="EXW137" s="397"/>
      <c r="EXX137" s="397"/>
      <c r="EXY137" s="397"/>
      <c r="EXZ137" s="397"/>
      <c r="EYA137" s="397"/>
      <c r="EYB137" s="397"/>
      <c r="EYC137" s="397"/>
      <c r="EYD137" s="397"/>
      <c r="EYE137" s="397"/>
      <c r="EYF137" s="397"/>
      <c r="EYG137" s="397"/>
      <c r="EYH137" s="397"/>
      <c r="EYI137" s="397"/>
      <c r="EYJ137" s="397"/>
      <c r="EYK137" s="397"/>
      <c r="EYL137" s="397"/>
      <c r="EYM137" s="397"/>
      <c r="EYN137" s="397"/>
      <c r="EYO137" s="397"/>
      <c r="EYP137" s="397"/>
      <c r="EYQ137" s="397"/>
      <c r="EYR137" s="397"/>
      <c r="EYS137" s="397"/>
      <c r="EYT137" s="397"/>
      <c r="EYU137" s="397"/>
      <c r="EYV137" s="397"/>
      <c r="EYW137" s="397"/>
      <c r="EYX137" s="397"/>
      <c r="EYY137" s="397"/>
      <c r="EYZ137" s="397"/>
      <c r="EZA137" s="397"/>
      <c r="EZB137" s="397"/>
      <c r="EZC137" s="397"/>
      <c r="EZD137" s="397"/>
      <c r="EZE137" s="397"/>
      <c r="EZF137" s="397"/>
      <c r="EZG137" s="397"/>
      <c r="EZH137" s="397"/>
      <c r="EZI137" s="397"/>
      <c r="EZJ137" s="397"/>
      <c r="EZK137" s="397"/>
      <c r="EZL137" s="397"/>
      <c r="EZM137" s="397"/>
      <c r="EZN137" s="397"/>
      <c r="EZO137" s="397"/>
      <c r="EZP137" s="397"/>
      <c r="EZQ137" s="397"/>
      <c r="EZR137" s="397"/>
      <c r="EZS137" s="397"/>
      <c r="EZT137" s="397"/>
      <c r="EZU137" s="397"/>
      <c r="EZV137" s="397"/>
      <c r="EZW137" s="397"/>
      <c r="EZX137" s="397"/>
      <c r="EZY137" s="397"/>
      <c r="EZZ137" s="397"/>
      <c r="FAA137" s="397"/>
      <c r="FAB137" s="397"/>
      <c r="FAC137" s="397"/>
      <c r="FAD137" s="397"/>
      <c r="FAE137" s="397"/>
      <c r="FAF137" s="397"/>
      <c r="FAG137" s="397"/>
      <c r="FAH137" s="397"/>
      <c r="FAI137" s="397"/>
      <c r="FAJ137" s="397"/>
      <c r="FAK137" s="397"/>
      <c r="FAL137" s="397"/>
      <c r="FAM137" s="397"/>
      <c r="FAN137" s="397"/>
      <c r="FAO137" s="397"/>
      <c r="FAP137" s="397"/>
      <c r="FAQ137" s="397"/>
      <c r="FAR137" s="397"/>
      <c r="FAS137" s="397"/>
      <c r="FAT137" s="397"/>
      <c r="FAU137" s="397"/>
      <c r="FAV137" s="397"/>
      <c r="FAW137" s="397"/>
      <c r="FAX137" s="397"/>
      <c r="FAY137" s="397"/>
      <c r="FAZ137" s="397"/>
      <c r="FBA137" s="397"/>
      <c r="FBB137" s="397"/>
      <c r="FBC137" s="397"/>
      <c r="FBD137" s="397"/>
      <c r="FBE137" s="397"/>
      <c r="FBF137" s="397"/>
      <c r="FBG137" s="397"/>
      <c r="FBH137" s="397"/>
      <c r="FBI137" s="397"/>
      <c r="FBJ137" s="397"/>
      <c r="FBK137" s="397"/>
      <c r="FBL137" s="397"/>
      <c r="FBM137" s="397"/>
      <c r="FBN137" s="397"/>
      <c r="FBO137" s="397"/>
      <c r="FBP137" s="397"/>
      <c r="FBQ137" s="397"/>
      <c r="FBR137" s="397"/>
      <c r="FBS137" s="397"/>
      <c r="FBT137" s="397"/>
      <c r="FBU137" s="397"/>
      <c r="FBV137" s="397"/>
      <c r="FBW137" s="397"/>
      <c r="FBX137" s="397"/>
      <c r="FBY137" s="397"/>
      <c r="FBZ137" s="397"/>
      <c r="FCA137" s="397"/>
      <c r="FCB137" s="397"/>
      <c r="FCC137" s="397"/>
      <c r="FCD137" s="397"/>
      <c r="FCE137" s="397"/>
      <c r="FCF137" s="397"/>
      <c r="FCG137" s="397"/>
      <c r="FCH137" s="397"/>
      <c r="FCI137" s="397"/>
      <c r="FCJ137" s="397"/>
      <c r="FCK137" s="397"/>
      <c r="FCL137" s="397"/>
      <c r="FCM137" s="397"/>
      <c r="FCN137" s="397"/>
      <c r="FCO137" s="397"/>
      <c r="FCP137" s="397"/>
      <c r="FCQ137" s="397"/>
      <c r="FCR137" s="397"/>
      <c r="FCS137" s="397"/>
      <c r="FCT137" s="397"/>
      <c r="FCU137" s="397"/>
      <c r="FCV137" s="397"/>
      <c r="FCW137" s="397"/>
      <c r="FCX137" s="397"/>
      <c r="FCY137" s="397"/>
      <c r="FCZ137" s="397"/>
      <c r="FDA137" s="397"/>
      <c r="FDB137" s="397"/>
      <c r="FDC137" s="397"/>
      <c r="FDD137" s="397"/>
      <c r="FDE137" s="397"/>
      <c r="FDF137" s="397"/>
      <c r="FDG137" s="397"/>
      <c r="FDH137" s="397"/>
      <c r="FDI137" s="397"/>
      <c r="FDJ137" s="397"/>
      <c r="FDK137" s="397"/>
      <c r="FDL137" s="397"/>
      <c r="FDM137" s="397"/>
      <c r="FDN137" s="397"/>
      <c r="FDO137" s="397"/>
      <c r="FDP137" s="397"/>
      <c r="FDQ137" s="397"/>
      <c r="FDR137" s="397"/>
      <c r="FDS137" s="397"/>
      <c r="FDT137" s="397"/>
      <c r="FDU137" s="397"/>
      <c r="FDV137" s="397"/>
      <c r="FDW137" s="397"/>
      <c r="FDX137" s="397"/>
      <c r="FDY137" s="397"/>
      <c r="FDZ137" s="397"/>
      <c r="FEA137" s="397"/>
      <c r="FEB137" s="397"/>
      <c r="FEC137" s="397"/>
      <c r="FED137" s="397"/>
      <c r="FEE137" s="397"/>
      <c r="FEF137" s="397"/>
      <c r="FEG137" s="397"/>
      <c r="FEH137" s="397"/>
      <c r="FEI137" s="397"/>
      <c r="FEJ137" s="397"/>
      <c r="FEK137" s="397"/>
      <c r="FEL137" s="397"/>
      <c r="FEM137" s="397"/>
      <c r="FEN137" s="397"/>
      <c r="FEO137" s="397"/>
      <c r="FEP137" s="397"/>
      <c r="FEQ137" s="397"/>
      <c r="FER137" s="397"/>
      <c r="FES137" s="397"/>
      <c r="FET137" s="397"/>
      <c r="FEU137" s="397"/>
      <c r="FEV137" s="397"/>
      <c r="FEW137" s="397"/>
      <c r="FEX137" s="397"/>
      <c r="FEY137" s="397"/>
      <c r="FEZ137" s="397"/>
      <c r="FFA137" s="397"/>
      <c r="FFB137" s="397"/>
      <c r="FFC137" s="397"/>
      <c r="FFD137" s="397"/>
      <c r="FFE137" s="397"/>
      <c r="FFF137" s="397"/>
      <c r="FFG137" s="397"/>
      <c r="FFH137" s="397"/>
      <c r="FFI137" s="397"/>
      <c r="FFJ137" s="397"/>
      <c r="FFK137" s="397"/>
      <c r="FFL137" s="397"/>
      <c r="FFM137" s="397"/>
      <c r="FFN137" s="397"/>
      <c r="FFO137" s="397"/>
      <c r="FFP137" s="397"/>
      <c r="FFQ137" s="397"/>
      <c r="FFR137" s="397"/>
      <c r="FFS137" s="397"/>
      <c r="FFT137" s="397"/>
      <c r="FFU137" s="397"/>
      <c r="FFV137" s="397"/>
      <c r="FFW137" s="397"/>
      <c r="FFX137" s="397"/>
      <c r="FFY137" s="397"/>
      <c r="FFZ137" s="397"/>
      <c r="FGA137" s="397"/>
      <c r="FGB137" s="397"/>
      <c r="FGC137" s="397"/>
      <c r="FGD137" s="397"/>
      <c r="FGE137" s="397"/>
      <c r="FGF137" s="397"/>
      <c r="FGG137" s="397"/>
      <c r="FGH137" s="397"/>
      <c r="FGI137" s="397"/>
      <c r="FGJ137" s="397"/>
      <c r="FGK137" s="397"/>
      <c r="FGL137" s="397"/>
      <c r="FGM137" s="397"/>
      <c r="FGN137" s="397"/>
      <c r="FGO137" s="397"/>
      <c r="FGP137" s="397"/>
      <c r="FGQ137" s="397"/>
      <c r="FGR137" s="397"/>
      <c r="FGS137" s="397"/>
      <c r="FGT137" s="397"/>
      <c r="FGU137" s="397"/>
      <c r="FGV137" s="397"/>
      <c r="FGW137" s="397"/>
      <c r="FGX137" s="397"/>
      <c r="FGY137" s="397"/>
      <c r="FGZ137" s="397"/>
      <c r="FHA137" s="397"/>
      <c r="FHB137" s="397"/>
      <c r="FHC137" s="397"/>
      <c r="FHD137" s="397"/>
      <c r="FHE137" s="397"/>
      <c r="FHF137" s="397"/>
      <c r="FHG137" s="397"/>
      <c r="FHH137" s="397"/>
      <c r="FHI137" s="397"/>
      <c r="FHJ137" s="397"/>
      <c r="FHK137" s="397"/>
      <c r="FHL137" s="397"/>
      <c r="FHM137" s="397"/>
      <c r="FHN137" s="397"/>
      <c r="FHO137" s="397"/>
      <c r="FHP137" s="397"/>
      <c r="FHQ137" s="397"/>
      <c r="FHR137" s="397"/>
      <c r="FHS137" s="397"/>
      <c r="FHT137" s="397"/>
      <c r="FHU137" s="397"/>
      <c r="FHV137" s="397"/>
      <c r="FHW137" s="397"/>
      <c r="FHX137" s="397"/>
      <c r="FHY137" s="397"/>
      <c r="FHZ137" s="397"/>
      <c r="FIA137" s="397"/>
      <c r="FIB137" s="397"/>
      <c r="FIC137" s="397"/>
      <c r="FID137" s="397"/>
      <c r="FIE137" s="397"/>
      <c r="FIF137" s="397"/>
      <c r="FIG137" s="397"/>
      <c r="FIH137" s="397"/>
      <c r="FII137" s="397"/>
      <c r="FIJ137" s="397"/>
      <c r="FIK137" s="397"/>
      <c r="FIL137" s="397"/>
      <c r="FIM137" s="397"/>
      <c r="FIN137" s="397"/>
      <c r="FIO137" s="397"/>
      <c r="FIP137" s="397"/>
      <c r="FIQ137" s="397"/>
      <c r="FIR137" s="397"/>
      <c r="FIS137" s="397"/>
      <c r="FIT137" s="397"/>
      <c r="FIU137" s="397"/>
      <c r="FIV137" s="397"/>
      <c r="FIW137" s="397"/>
      <c r="FIX137" s="397"/>
      <c r="FIY137" s="397"/>
      <c r="FIZ137" s="397"/>
      <c r="FJA137" s="397"/>
      <c r="FJB137" s="397"/>
      <c r="FJC137" s="397"/>
      <c r="FJD137" s="397"/>
      <c r="FJE137" s="397"/>
      <c r="FJF137" s="397"/>
      <c r="FJG137" s="397"/>
      <c r="FJH137" s="397"/>
      <c r="FJI137" s="397"/>
      <c r="FJJ137" s="397"/>
      <c r="FJK137" s="397"/>
      <c r="FJL137" s="397"/>
      <c r="FJM137" s="397"/>
      <c r="FJN137" s="397"/>
      <c r="FJO137" s="397"/>
      <c r="FJP137" s="397"/>
      <c r="FJQ137" s="397"/>
      <c r="FJR137" s="397"/>
      <c r="FJS137" s="397"/>
      <c r="FJT137" s="397"/>
      <c r="FJU137" s="397"/>
      <c r="FJV137" s="397"/>
      <c r="FJW137" s="397"/>
      <c r="FJX137" s="397"/>
      <c r="FJY137" s="397"/>
      <c r="FJZ137" s="397"/>
      <c r="FKA137" s="397"/>
      <c r="FKB137" s="397"/>
      <c r="FKC137" s="397"/>
      <c r="FKD137" s="397"/>
      <c r="FKE137" s="397"/>
      <c r="FKF137" s="397"/>
      <c r="FKG137" s="397"/>
      <c r="FKH137" s="397"/>
      <c r="FKI137" s="397"/>
      <c r="FKJ137" s="397"/>
      <c r="FKK137" s="397"/>
      <c r="FKL137" s="397"/>
      <c r="FKM137" s="397"/>
      <c r="FKN137" s="397"/>
      <c r="FKO137" s="397"/>
      <c r="FKP137" s="397"/>
      <c r="FKQ137" s="397"/>
      <c r="FKR137" s="397"/>
      <c r="FKS137" s="397"/>
      <c r="FKT137" s="397"/>
      <c r="FKU137" s="397"/>
      <c r="FKV137" s="397"/>
      <c r="FKW137" s="397"/>
      <c r="FKX137" s="397"/>
      <c r="FKY137" s="397"/>
      <c r="FKZ137" s="397"/>
      <c r="FLA137" s="397"/>
      <c r="FLB137" s="397"/>
      <c r="FLC137" s="397"/>
      <c r="FLD137" s="397"/>
      <c r="FLE137" s="397"/>
      <c r="FLF137" s="397"/>
      <c r="FLG137" s="397"/>
      <c r="FLH137" s="397"/>
      <c r="FLI137" s="397"/>
      <c r="FLJ137" s="397"/>
      <c r="FLK137" s="397"/>
      <c r="FLL137" s="397"/>
      <c r="FLM137" s="397"/>
      <c r="FLN137" s="397"/>
      <c r="FLO137" s="397"/>
      <c r="FLP137" s="397"/>
      <c r="FLQ137" s="397"/>
      <c r="FLR137" s="397"/>
      <c r="FLS137" s="397"/>
      <c r="FLT137" s="397"/>
      <c r="FLU137" s="397"/>
      <c r="FLV137" s="397"/>
      <c r="FLW137" s="397"/>
      <c r="FLX137" s="397"/>
      <c r="FLY137" s="397"/>
      <c r="FLZ137" s="397"/>
      <c r="FMA137" s="397"/>
      <c r="FMB137" s="397"/>
      <c r="FMC137" s="397"/>
      <c r="FMD137" s="397"/>
      <c r="FME137" s="397"/>
      <c r="FMF137" s="397"/>
      <c r="FMG137" s="397"/>
      <c r="FMH137" s="397"/>
      <c r="FMI137" s="397"/>
      <c r="FMJ137" s="397"/>
      <c r="FMK137" s="397"/>
      <c r="FML137" s="397"/>
      <c r="FMM137" s="397"/>
      <c r="FMN137" s="397"/>
      <c r="FMO137" s="397"/>
      <c r="FMP137" s="397"/>
      <c r="FMQ137" s="397"/>
      <c r="FMR137" s="397"/>
      <c r="FMS137" s="397"/>
      <c r="FMT137" s="397"/>
      <c r="FMU137" s="397"/>
      <c r="FMV137" s="397"/>
      <c r="FMW137" s="397"/>
      <c r="FMX137" s="397"/>
      <c r="FMY137" s="397"/>
      <c r="FMZ137" s="397"/>
      <c r="FNA137" s="397"/>
      <c r="FNB137" s="397"/>
      <c r="FNC137" s="397"/>
      <c r="FND137" s="397"/>
      <c r="FNE137" s="397"/>
      <c r="FNF137" s="397"/>
      <c r="FNG137" s="397"/>
      <c r="FNH137" s="397"/>
      <c r="FNI137" s="397"/>
      <c r="FNJ137" s="397"/>
      <c r="FNK137" s="397"/>
      <c r="FNL137" s="397"/>
      <c r="FNM137" s="397"/>
      <c r="FNN137" s="397"/>
      <c r="FNO137" s="397"/>
      <c r="FNP137" s="397"/>
      <c r="FNQ137" s="397"/>
      <c r="FNR137" s="397"/>
      <c r="FNS137" s="397"/>
      <c r="FNT137" s="397"/>
      <c r="FNU137" s="397"/>
      <c r="FNV137" s="397"/>
      <c r="FNW137" s="397"/>
      <c r="FNX137" s="397"/>
      <c r="FNY137" s="397"/>
      <c r="FNZ137" s="397"/>
      <c r="FOA137" s="397"/>
      <c r="FOB137" s="397"/>
      <c r="FOC137" s="397"/>
      <c r="FOD137" s="397"/>
      <c r="FOE137" s="397"/>
      <c r="FOF137" s="397"/>
      <c r="FOG137" s="397"/>
      <c r="FOH137" s="397"/>
      <c r="FOI137" s="397"/>
      <c r="FOJ137" s="397"/>
      <c r="FOK137" s="397"/>
      <c r="FOL137" s="397"/>
      <c r="FOM137" s="397"/>
      <c r="FON137" s="397"/>
      <c r="FOO137" s="397"/>
      <c r="FOP137" s="397"/>
      <c r="FOQ137" s="397"/>
      <c r="FOR137" s="397"/>
      <c r="FOS137" s="397"/>
      <c r="FOT137" s="397"/>
      <c r="FOU137" s="397"/>
      <c r="FOV137" s="397"/>
      <c r="FOW137" s="397"/>
      <c r="FOX137" s="397"/>
      <c r="FOY137" s="397"/>
      <c r="FOZ137" s="397"/>
      <c r="FPA137" s="397"/>
      <c r="FPB137" s="397"/>
      <c r="FPC137" s="397"/>
      <c r="FPD137" s="397"/>
      <c r="FPE137" s="397"/>
      <c r="FPF137" s="397"/>
      <c r="FPG137" s="397"/>
      <c r="FPH137" s="397"/>
      <c r="FPI137" s="397"/>
      <c r="FPJ137" s="397"/>
      <c r="FPK137" s="397"/>
      <c r="FPL137" s="397"/>
      <c r="FPM137" s="397"/>
      <c r="FPN137" s="397"/>
      <c r="FPO137" s="397"/>
      <c r="FPP137" s="397"/>
      <c r="FPQ137" s="397"/>
      <c r="FPR137" s="397"/>
      <c r="FPS137" s="397"/>
      <c r="FPT137" s="397"/>
      <c r="FPU137" s="397"/>
      <c r="FPV137" s="397"/>
      <c r="FPW137" s="397"/>
      <c r="FPX137" s="397"/>
      <c r="FPY137" s="397"/>
      <c r="FPZ137" s="397"/>
      <c r="FQA137" s="397"/>
      <c r="FQB137" s="397"/>
      <c r="FQC137" s="397"/>
      <c r="FQD137" s="397"/>
      <c r="FQE137" s="397"/>
      <c r="FQF137" s="397"/>
      <c r="FQG137" s="397"/>
      <c r="FQH137" s="397"/>
      <c r="FQI137" s="397"/>
      <c r="FQJ137" s="397"/>
      <c r="FQK137" s="397"/>
      <c r="FQL137" s="397"/>
      <c r="FQM137" s="397"/>
      <c r="FQN137" s="397"/>
      <c r="FQO137" s="397"/>
      <c r="FQP137" s="397"/>
      <c r="FQQ137" s="397"/>
      <c r="FQR137" s="397"/>
      <c r="FQS137" s="397"/>
      <c r="FQT137" s="397"/>
      <c r="FQU137" s="397"/>
      <c r="FQV137" s="397"/>
      <c r="FQW137" s="397"/>
      <c r="FQX137" s="397"/>
      <c r="FQY137" s="397"/>
      <c r="FQZ137" s="397"/>
      <c r="FRA137" s="397"/>
      <c r="FRB137" s="397"/>
      <c r="FRC137" s="397"/>
      <c r="FRD137" s="397"/>
      <c r="FRE137" s="397"/>
      <c r="FRF137" s="397"/>
      <c r="FRG137" s="397"/>
      <c r="FRH137" s="397"/>
      <c r="FRI137" s="397"/>
      <c r="FRJ137" s="397"/>
      <c r="FRK137" s="397"/>
      <c r="FRL137" s="397"/>
      <c r="FRM137" s="397"/>
      <c r="FRN137" s="397"/>
      <c r="FRO137" s="397"/>
      <c r="FRP137" s="397"/>
      <c r="FRQ137" s="397"/>
      <c r="FRR137" s="397"/>
      <c r="FRS137" s="397"/>
      <c r="FRT137" s="397"/>
      <c r="FRU137" s="397"/>
      <c r="FRV137" s="397"/>
      <c r="FRW137" s="397"/>
      <c r="FRX137" s="397"/>
      <c r="FRY137" s="397"/>
      <c r="FRZ137" s="397"/>
      <c r="FSA137" s="397"/>
      <c r="FSB137" s="397"/>
      <c r="FSC137" s="397"/>
      <c r="FSD137" s="397"/>
      <c r="FSE137" s="397"/>
      <c r="FSF137" s="397"/>
      <c r="FSG137" s="397"/>
      <c r="FSH137" s="397"/>
      <c r="FSI137" s="397"/>
      <c r="FSJ137" s="397"/>
      <c r="FSK137" s="397"/>
      <c r="FSL137" s="397"/>
      <c r="FSM137" s="397"/>
      <c r="FSN137" s="397"/>
      <c r="FSO137" s="397"/>
      <c r="FSP137" s="397"/>
      <c r="FSQ137" s="397"/>
      <c r="FSR137" s="397"/>
      <c r="FSS137" s="397"/>
      <c r="FST137" s="397"/>
      <c r="FSU137" s="397"/>
      <c r="FSV137" s="397"/>
      <c r="FSW137" s="397"/>
      <c r="FSX137" s="397"/>
      <c r="FSY137" s="397"/>
      <c r="FSZ137" s="397"/>
      <c r="FTA137" s="397"/>
      <c r="FTB137" s="397"/>
      <c r="FTC137" s="397"/>
      <c r="FTD137" s="397"/>
      <c r="FTE137" s="397"/>
      <c r="FTF137" s="397"/>
      <c r="FTG137" s="397"/>
      <c r="FTH137" s="397"/>
      <c r="FTI137" s="397"/>
      <c r="FTJ137" s="397"/>
      <c r="FTK137" s="397"/>
      <c r="FTL137" s="397"/>
      <c r="FTM137" s="397"/>
      <c r="FTN137" s="397"/>
      <c r="FTO137" s="397"/>
      <c r="FTP137" s="397"/>
      <c r="FTQ137" s="397"/>
      <c r="FTR137" s="397"/>
      <c r="FTS137" s="397"/>
      <c r="FTT137" s="397"/>
      <c r="FTU137" s="397"/>
      <c r="FTV137" s="397"/>
      <c r="FTW137" s="397"/>
      <c r="FTX137" s="397"/>
      <c r="FTY137" s="397"/>
      <c r="FTZ137" s="397"/>
      <c r="FUA137" s="397"/>
      <c r="FUB137" s="397"/>
      <c r="FUC137" s="397"/>
      <c r="FUD137" s="397"/>
      <c r="FUE137" s="397"/>
      <c r="FUF137" s="397"/>
      <c r="FUG137" s="397"/>
      <c r="FUH137" s="397"/>
      <c r="FUI137" s="397"/>
      <c r="FUJ137" s="397"/>
      <c r="FUK137" s="397"/>
      <c r="FUL137" s="397"/>
      <c r="FUM137" s="397"/>
      <c r="FUN137" s="397"/>
      <c r="FUO137" s="397"/>
      <c r="FUP137" s="397"/>
      <c r="FUQ137" s="397"/>
      <c r="FUR137" s="397"/>
      <c r="FUS137" s="397"/>
      <c r="FUT137" s="397"/>
      <c r="FUU137" s="397"/>
      <c r="FUV137" s="397"/>
      <c r="FUW137" s="397"/>
      <c r="FUX137" s="397"/>
      <c r="FUY137" s="397"/>
      <c r="FUZ137" s="397"/>
      <c r="FVA137" s="397"/>
      <c r="FVB137" s="397"/>
      <c r="FVC137" s="397"/>
      <c r="FVD137" s="397"/>
      <c r="FVE137" s="397"/>
      <c r="FVF137" s="397"/>
      <c r="FVG137" s="397"/>
      <c r="FVH137" s="397"/>
      <c r="FVI137" s="397"/>
      <c r="FVJ137" s="397"/>
      <c r="FVK137" s="397"/>
      <c r="FVL137" s="397"/>
      <c r="FVM137" s="397"/>
      <c r="FVN137" s="397"/>
      <c r="FVO137" s="397"/>
      <c r="FVP137" s="397"/>
      <c r="FVQ137" s="397"/>
      <c r="FVR137" s="397"/>
      <c r="FVS137" s="397"/>
      <c r="FVT137" s="397"/>
      <c r="FVU137" s="397"/>
      <c r="FVV137" s="397"/>
      <c r="FVW137" s="397"/>
      <c r="FVX137" s="397"/>
      <c r="FVY137" s="397"/>
      <c r="FVZ137" s="397"/>
      <c r="FWA137" s="397"/>
      <c r="FWB137" s="397"/>
      <c r="FWC137" s="397"/>
      <c r="FWD137" s="397"/>
      <c r="FWE137" s="397"/>
      <c r="FWF137" s="397"/>
      <c r="FWG137" s="397"/>
      <c r="FWH137" s="397"/>
      <c r="FWI137" s="397"/>
      <c r="FWJ137" s="397"/>
      <c r="FWK137" s="397"/>
      <c r="FWL137" s="397"/>
      <c r="FWM137" s="397"/>
      <c r="FWN137" s="397"/>
      <c r="FWO137" s="397"/>
      <c r="FWP137" s="397"/>
      <c r="FWQ137" s="397"/>
      <c r="FWR137" s="397"/>
      <c r="FWS137" s="397"/>
      <c r="FWT137" s="397"/>
      <c r="FWU137" s="397"/>
      <c r="FWV137" s="397"/>
      <c r="FWW137" s="397"/>
      <c r="FWX137" s="397"/>
      <c r="FWY137" s="397"/>
      <c r="FWZ137" s="397"/>
      <c r="FXA137" s="397"/>
      <c r="FXB137" s="397"/>
      <c r="FXC137" s="397"/>
      <c r="FXD137" s="397"/>
      <c r="FXE137" s="397"/>
      <c r="FXF137" s="397"/>
      <c r="FXG137" s="397"/>
      <c r="FXH137" s="397"/>
      <c r="FXI137" s="397"/>
      <c r="FXJ137" s="397"/>
      <c r="FXK137" s="397"/>
      <c r="FXL137" s="397"/>
      <c r="FXM137" s="397"/>
      <c r="FXN137" s="397"/>
      <c r="FXO137" s="397"/>
      <c r="FXP137" s="397"/>
      <c r="FXQ137" s="397"/>
      <c r="FXR137" s="397"/>
      <c r="FXS137" s="397"/>
      <c r="FXT137" s="397"/>
      <c r="FXU137" s="397"/>
      <c r="FXV137" s="397"/>
      <c r="FXW137" s="397"/>
      <c r="FXX137" s="397"/>
      <c r="FXY137" s="397"/>
      <c r="FXZ137" s="397"/>
      <c r="FYA137" s="397"/>
      <c r="FYB137" s="397"/>
      <c r="FYC137" s="397"/>
      <c r="FYD137" s="397"/>
      <c r="FYE137" s="397"/>
      <c r="FYF137" s="397"/>
      <c r="FYG137" s="397"/>
      <c r="FYH137" s="397"/>
      <c r="FYI137" s="397"/>
      <c r="FYJ137" s="397"/>
      <c r="FYK137" s="397"/>
      <c r="FYL137" s="397"/>
      <c r="FYM137" s="397"/>
      <c r="FYN137" s="397"/>
      <c r="FYO137" s="397"/>
      <c r="FYP137" s="397"/>
      <c r="FYQ137" s="397"/>
      <c r="FYR137" s="397"/>
      <c r="FYS137" s="397"/>
      <c r="FYT137" s="397"/>
      <c r="FYU137" s="397"/>
      <c r="FYV137" s="397"/>
      <c r="FYW137" s="397"/>
      <c r="FYX137" s="397"/>
      <c r="FYY137" s="397"/>
      <c r="FYZ137" s="397"/>
      <c r="FZA137" s="397"/>
      <c r="FZB137" s="397"/>
      <c r="FZC137" s="397"/>
      <c r="FZD137" s="397"/>
      <c r="FZE137" s="397"/>
      <c r="FZF137" s="397"/>
      <c r="FZG137" s="397"/>
      <c r="FZH137" s="397"/>
      <c r="FZI137" s="397"/>
      <c r="FZJ137" s="397"/>
      <c r="FZK137" s="397"/>
      <c r="FZL137" s="397"/>
      <c r="FZM137" s="397"/>
      <c r="FZN137" s="397"/>
      <c r="FZO137" s="397"/>
      <c r="FZP137" s="397"/>
      <c r="FZQ137" s="397"/>
      <c r="FZR137" s="397"/>
      <c r="FZS137" s="397"/>
      <c r="FZT137" s="397"/>
      <c r="FZU137" s="397"/>
      <c r="FZV137" s="397"/>
      <c r="FZW137" s="397"/>
      <c r="FZX137" s="397"/>
      <c r="FZY137" s="397"/>
      <c r="FZZ137" s="397"/>
      <c r="GAA137" s="397"/>
      <c r="GAB137" s="397"/>
      <c r="GAC137" s="397"/>
      <c r="GAD137" s="397"/>
      <c r="GAE137" s="397"/>
      <c r="GAF137" s="397"/>
      <c r="GAG137" s="397"/>
      <c r="GAH137" s="397"/>
      <c r="GAI137" s="397"/>
      <c r="GAJ137" s="397"/>
      <c r="GAK137" s="397"/>
      <c r="GAL137" s="397"/>
      <c r="GAM137" s="397"/>
      <c r="GAN137" s="397"/>
      <c r="GAO137" s="397"/>
      <c r="GAP137" s="397"/>
      <c r="GAQ137" s="397"/>
      <c r="GAR137" s="397"/>
      <c r="GAS137" s="397"/>
      <c r="GAT137" s="397"/>
      <c r="GAU137" s="397"/>
      <c r="GAV137" s="397"/>
      <c r="GAW137" s="397"/>
      <c r="GAX137" s="397"/>
      <c r="GAY137" s="397"/>
      <c r="GAZ137" s="397"/>
      <c r="GBA137" s="397"/>
      <c r="GBB137" s="397"/>
      <c r="GBC137" s="397"/>
      <c r="GBD137" s="397"/>
      <c r="GBE137" s="397"/>
      <c r="GBF137" s="397"/>
      <c r="GBG137" s="397"/>
      <c r="GBH137" s="397"/>
      <c r="GBI137" s="397"/>
      <c r="GBJ137" s="397"/>
      <c r="GBK137" s="397"/>
      <c r="GBL137" s="397"/>
      <c r="GBM137" s="397"/>
      <c r="GBN137" s="397"/>
      <c r="GBO137" s="397"/>
      <c r="GBP137" s="397"/>
      <c r="GBQ137" s="397"/>
      <c r="GBR137" s="397"/>
      <c r="GBS137" s="397"/>
      <c r="GBT137" s="397"/>
      <c r="GBU137" s="397"/>
      <c r="GBV137" s="397"/>
      <c r="GBW137" s="397"/>
      <c r="GBX137" s="397"/>
      <c r="GBY137" s="397"/>
      <c r="GBZ137" s="397"/>
      <c r="GCA137" s="397"/>
      <c r="GCB137" s="397"/>
      <c r="GCC137" s="397"/>
      <c r="GCD137" s="397"/>
      <c r="GCE137" s="397"/>
      <c r="GCF137" s="397"/>
      <c r="GCG137" s="397"/>
      <c r="GCH137" s="397"/>
      <c r="GCI137" s="397"/>
      <c r="GCJ137" s="397"/>
      <c r="GCK137" s="397"/>
      <c r="GCL137" s="397"/>
      <c r="GCM137" s="397"/>
      <c r="GCN137" s="397"/>
      <c r="GCO137" s="397"/>
      <c r="GCP137" s="397"/>
      <c r="GCQ137" s="397"/>
      <c r="GCR137" s="397"/>
      <c r="GCS137" s="397"/>
      <c r="GCT137" s="397"/>
      <c r="GCU137" s="397"/>
      <c r="GCV137" s="397"/>
      <c r="GCW137" s="397"/>
      <c r="GCX137" s="397"/>
      <c r="GCY137" s="397"/>
      <c r="GCZ137" s="397"/>
      <c r="GDA137" s="397"/>
      <c r="GDB137" s="397"/>
      <c r="GDC137" s="397"/>
      <c r="GDD137" s="397"/>
      <c r="GDE137" s="397"/>
      <c r="GDF137" s="397"/>
      <c r="GDG137" s="397"/>
      <c r="GDH137" s="397"/>
      <c r="GDI137" s="397"/>
      <c r="GDJ137" s="397"/>
      <c r="GDK137" s="397"/>
      <c r="GDL137" s="397"/>
      <c r="GDM137" s="397"/>
      <c r="GDN137" s="397"/>
      <c r="GDO137" s="397"/>
      <c r="GDP137" s="397"/>
      <c r="GDQ137" s="397"/>
      <c r="GDR137" s="397"/>
      <c r="GDS137" s="397"/>
      <c r="GDT137" s="397"/>
      <c r="GDU137" s="397"/>
      <c r="GDV137" s="397"/>
      <c r="GDW137" s="397"/>
      <c r="GDX137" s="397"/>
      <c r="GDY137" s="397"/>
      <c r="GDZ137" s="397"/>
      <c r="GEA137" s="397"/>
      <c r="GEB137" s="397"/>
      <c r="GEC137" s="397"/>
      <c r="GED137" s="397"/>
      <c r="GEE137" s="397"/>
      <c r="GEF137" s="397"/>
      <c r="GEG137" s="397"/>
      <c r="GEH137" s="397"/>
      <c r="GEI137" s="397"/>
      <c r="GEJ137" s="397"/>
      <c r="GEK137" s="397"/>
      <c r="GEL137" s="397"/>
      <c r="GEM137" s="397"/>
      <c r="GEN137" s="397"/>
      <c r="GEO137" s="397"/>
      <c r="GEP137" s="397"/>
      <c r="GEQ137" s="397"/>
      <c r="GER137" s="397"/>
      <c r="GES137" s="397"/>
      <c r="GET137" s="397"/>
      <c r="GEU137" s="397"/>
      <c r="GEV137" s="397"/>
      <c r="GEW137" s="397"/>
      <c r="GEX137" s="397"/>
      <c r="GEY137" s="397"/>
      <c r="GEZ137" s="397"/>
      <c r="GFA137" s="397"/>
      <c r="GFB137" s="397"/>
      <c r="GFC137" s="397"/>
      <c r="GFD137" s="397"/>
      <c r="GFE137" s="397"/>
      <c r="GFF137" s="397"/>
      <c r="GFG137" s="397"/>
      <c r="GFH137" s="397"/>
      <c r="GFI137" s="397"/>
      <c r="GFJ137" s="397"/>
      <c r="GFK137" s="397"/>
      <c r="GFL137" s="397"/>
      <c r="GFM137" s="397"/>
      <c r="GFN137" s="397"/>
      <c r="GFO137" s="397"/>
      <c r="GFP137" s="397"/>
      <c r="GFQ137" s="397"/>
      <c r="GFR137" s="397"/>
      <c r="GFS137" s="397"/>
      <c r="GFT137" s="397"/>
      <c r="GFU137" s="397"/>
      <c r="GFV137" s="397"/>
      <c r="GFW137" s="397"/>
      <c r="GFX137" s="397"/>
      <c r="GFY137" s="397"/>
      <c r="GFZ137" s="397"/>
      <c r="GGA137" s="397"/>
      <c r="GGB137" s="397"/>
      <c r="GGC137" s="397"/>
      <c r="GGD137" s="397"/>
      <c r="GGE137" s="397"/>
      <c r="GGF137" s="397"/>
      <c r="GGG137" s="397"/>
      <c r="GGH137" s="397"/>
      <c r="GGI137" s="397"/>
      <c r="GGJ137" s="397"/>
      <c r="GGK137" s="397"/>
      <c r="GGL137" s="397"/>
      <c r="GGM137" s="397"/>
      <c r="GGN137" s="397"/>
      <c r="GGO137" s="397"/>
      <c r="GGP137" s="397"/>
      <c r="GGQ137" s="397"/>
      <c r="GGR137" s="397"/>
      <c r="GGS137" s="397"/>
      <c r="GGT137" s="397"/>
      <c r="GGU137" s="397"/>
      <c r="GGV137" s="397"/>
      <c r="GGW137" s="397"/>
      <c r="GGX137" s="397"/>
      <c r="GGY137" s="397"/>
      <c r="GGZ137" s="397"/>
      <c r="GHA137" s="397"/>
      <c r="GHB137" s="397"/>
      <c r="GHC137" s="397"/>
      <c r="GHD137" s="397"/>
      <c r="GHE137" s="397"/>
      <c r="GHF137" s="397"/>
      <c r="GHG137" s="397"/>
      <c r="GHH137" s="397"/>
      <c r="GHI137" s="397"/>
      <c r="GHJ137" s="397"/>
      <c r="GHK137" s="397"/>
      <c r="GHL137" s="397"/>
      <c r="GHM137" s="397"/>
      <c r="GHN137" s="397"/>
      <c r="GHO137" s="397"/>
      <c r="GHP137" s="397"/>
      <c r="GHQ137" s="397"/>
      <c r="GHR137" s="397"/>
      <c r="GHS137" s="397"/>
      <c r="GHT137" s="397"/>
      <c r="GHU137" s="397"/>
      <c r="GHV137" s="397"/>
      <c r="GHW137" s="397"/>
      <c r="GHX137" s="397"/>
      <c r="GHY137" s="397"/>
      <c r="GHZ137" s="397"/>
      <c r="GIA137" s="397"/>
      <c r="GIB137" s="397"/>
      <c r="GIC137" s="397"/>
      <c r="GID137" s="397"/>
      <c r="GIE137" s="397"/>
      <c r="GIF137" s="397"/>
      <c r="GIG137" s="397"/>
      <c r="GIH137" s="397"/>
      <c r="GII137" s="397"/>
      <c r="GIJ137" s="397"/>
      <c r="GIK137" s="397"/>
      <c r="GIL137" s="397"/>
      <c r="GIM137" s="397"/>
      <c r="GIN137" s="397"/>
      <c r="GIO137" s="397"/>
      <c r="GIP137" s="397"/>
      <c r="GIQ137" s="397"/>
      <c r="GIR137" s="397"/>
      <c r="GIS137" s="397"/>
      <c r="GIT137" s="397"/>
      <c r="GIU137" s="397"/>
      <c r="GIV137" s="397"/>
      <c r="GIW137" s="397"/>
      <c r="GIX137" s="397"/>
      <c r="GIY137" s="397"/>
      <c r="GIZ137" s="397"/>
      <c r="GJA137" s="397"/>
      <c r="GJB137" s="397"/>
      <c r="GJC137" s="397"/>
      <c r="GJD137" s="397"/>
      <c r="GJE137" s="397"/>
      <c r="GJF137" s="397"/>
      <c r="GJG137" s="397"/>
      <c r="GJH137" s="397"/>
      <c r="GJI137" s="397"/>
      <c r="GJJ137" s="397"/>
      <c r="GJK137" s="397"/>
      <c r="GJL137" s="397"/>
      <c r="GJM137" s="397"/>
      <c r="GJN137" s="397"/>
      <c r="GJO137" s="397"/>
      <c r="GJP137" s="397"/>
      <c r="GJQ137" s="397"/>
      <c r="GJR137" s="397"/>
      <c r="GJS137" s="397"/>
      <c r="GJT137" s="397"/>
      <c r="GJU137" s="397"/>
      <c r="GJV137" s="397"/>
      <c r="GJW137" s="397"/>
      <c r="GJX137" s="397"/>
      <c r="GJY137" s="397"/>
      <c r="GJZ137" s="397"/>
      <c r="GKA137" s="397"/>
      <c r="GKB137" s="397"/>
      <c r="GKC137" s="397"/>
      <c r="GKD137" s="397"/>
      <c r="GKE137" s="397"/>
      <c r="GKF137" s="397"/>
      <c r="GKG137" s="397"/>
      <c r="GKH137" s="397"/>
      <c r="GKI137" s="397"/>
      <c r="GKJ137" s="397"/>
      <c r="GKK137" s="397"/>
      <c r="GKL137" s="397"/>
      <c r="GKM137" s="397"/>
      <c r="GKN137" s="397"/>
      <c r="GKO137" s="397"/>
      <c r="GKP137" s="397"/>
      <c r="GKQ137" s="397"/>
      <c r="GKR137" s="397"/>
      <c r="GKS137" s="397"/>
      <c r="GKT137" s="397"/>
      <c r="GKU137" s="397"/>
      <c r="GKV137" s="397"/>
      <c r="GKW137" s="397"/>
      <c r="GKX137" s="397"/>
      <c r="GKY137" s="397"/>
      <c r="GKZ137" s="397"/>
      <c r="GLA137" s="397"/>
      <c r="GLB137" s="397"/>
      <c r="GLC137" s="397"/>
      <c r="GLD137" s="397"/>
      <c r="GLE137" s="397"/>
      <c r="GLF137" s="397"/>
      <c r="GLG137" s="397"/>
      <c r="GLH137" s="397"/>
      <c r="GLI137" s="397"/>
      <c r="GLJ137" s="397"/>
      <c r="GLK137" s="397"/>
      <c r="GLL137" s="397"/>
      <c r="GLM137" s="397"/>
      <c r="GLN137" s="397"/>
      <c r="GLO137" s="397"/>
      <c r="GLP137" s="397"/>
      <c r="GLQ137" s="397"/>
      <c r="GLR137" s="397"/>
      <c r="GLS137" s="397"/>
      <c r="GLT137" s="397"/>
      <c r="GLU137" s="397"/>
      <c r="GLV137" s="397"/>
      <c r="GLW137" s="397"/>
      <c r="GLX137" s="397"/>
      <c r="GLY137" s="397"/>
      <c r="GLZ137" s="397"/>
      <c r="GMA137" s="397"/>
      <c r="GMB137" s="397"/>
      <c r="GMC137" s="397"/>
      <c r="GMD137" s="397"/>
      <c r="GME137" s="397"/>
      <c r="GMF137" s="397"/>
      <c r="GMG137" s="397"/>
      <c r="GMH137" s="397"/>
      <c r="GMI137" s="397"/>
      <c r="GMJ137" s="397"/>
      <c r="GMK137" s="397"/>
      <c r="GML137" s="397"/>
      <c r="GMM137" s="397"/>
      <c r="GMN137" s="397"/>
      <c r="GMO137" s="397"/>
      <c r="GMP137" s="397"/>
      <c r="GMQ137" s="397"/>
      <c r="GMR137" s="397"/>
      <c r="GMS137" s="397"/>
      <c r="GMT137" s="397"/>
      <c r="GMU137" s="397"/>
      <c r="GMV137" s="397"/>
      <c r="GMW137" s="397"/>
      <c r="GMX137" s="397"/>
      <c r="GMY137" s="397"/>
      <c r="GMZ137" s="397"/>
      <c r="GNA137" s="397"/>
      <c r="GNB137" s="397"/>
      <c r="GNC137" s="397"/>
      <c r="GND137" s="397"/>
      <c r="GNE137" s="397"/>
      <c r="GNF137" s="397"/>
      <c r="GNG137" s="397"/>
      <c r="GNH137" s="397"/>
      <c r="GNI137" s="397"/>
      <c r="GNJ137" s="397"/>
      <c r="GNK137" s="397"/>
      <c r="GNL137" s="397"/>
      <c r="GNM137" s="397"/>
      <c r="GNN137" s="397"/>
      <c r="GNO137" s="397"/>
      <c r="GNP137" s="397"/>
      <c r="GNQ137" s="397"/>
      <c r="GNR137" s="397"/>
      <c r="GNS137" s="397"/>
      <c r="GNT137" s="397"/>
      <c r="GNU137" s="397"/>
      <c r="GNV137" s="397"/>
      <c r="GNW137" s="397"/>
      <c r="GNX137" s="397"/>
      <c r="GNY137" s="397"/>
      <c r="GNZ137" s="397"/>
      <c r="GOA137" s="397"/>
      <c r="GOB137" s="397"/>
      <c r="GOC137" s="397"/>
      <c r="GOD137" s="397"/>
      <c r="GOE137" s="397"/>
      <c r="GOF137" s="397"/>
      <c r="GOG137" s="397"/>
      <c r="GOH137" s="397"/>
      <c r="GOI137" s="397"/>
      <c r="GOJ137" s="397"/>
      <c r="GOK137" s="397"/>
      <c r="GOL137" s="397"/>
      <c r="GOM137" s="397"/>
      <c r="GON137" s="397"/>
      <c r="GOO137" s="397"/>
      <c r="GOP137" s="397"/>
      <c r="GOQ137" s="397"/>
      <c r="GOR137" s="397"/>
      <c r="GOS137" s="397"/>
      <c r="GOT137" s="397"/>
      <c r="GOU137" s="397"/>
      <c r="GOV137" s="397"/>
      <c r="GOW137" s="397"/>
      <c r="GOX137" s="397"/>
      <c r="GOY137" s="397"/>
      <c r="GOZ137" s="397"/>
      <c r="GPA137" s="397"/>
      <c r="GPB137" s="397"/>
      <c r="GPC137" s="397"/>
      <c r="GPD137" s="397"/>
      <c r="GPE137" s="397"/>
      <c r="GPF137" s="397"/>
      <c r="GPG137" s="397"/>
      <c r="GPH137" s="397"/>
      <c r="GPI137" s="397"/>
      <c r="GPJ137" s="397"/>
      <c r="GPK137" s="397"/>
      <c r="GPL137" s="397"/>
      <c r="GPM137" s="397"/>
      <c r="GPN137" s="397"/>
      <c r="GPO137" s="397"/>
      <c r="GPP137" s="397"/>
      <c r="GPQ137" s="397"/>
      <c r="GPR137" s="397"/>
      <c r="GPS137" s="397"/>
      <c r="GPT137" s="397"/>
      <c r="GPU137" s="397"/>
      <c r="GPV137" s="397"/>
      <c r="GPW137" s="397"/>
      <c r="GPX137" s="397"/>
      <c r="GPY137" s="397"/>
      <c r="GPZ137" s="397"/>
      <c r="GQA137" s="397"/>
      <c r="GQB137" s="397"/>
      <c r="GQC137" s="397"/>
      <c r="GQD137" s="397"/>
      <c r="GQE137" s="397"/>
      <c r="GQF137" s="397"/>
      <c r="GQG137" s="397"/>
      <c r="GQH137" s="397"/>
      <c r="GQI137" s="397"/>
      <c r="GQJ137" s="397"/>
      <c r="GQK137" s="397"/>
      <c r="GQL137" s="397"/>
      <c r="GQM137" s="397"/>
      <c r="GQN137" s="397"/>
      <c r="GQO137" s="397"/>
      <c r="GQP137" s="397"/>
      <c r="GQQ137" s="397"/>
      <c r="GQR137" s="397"/>
      <c r="GQS137" s="397"/>
      <c r="GQT137" s="397"/>
      <c r="GQU137" s="397"/>
      <c r="GQV137" s="397"/>
      <c r="GQW137" s="397"/>
      <c r="GQX137" s="397"/>
      <c r="GQY137" s="397"/>
      <c r="GQZ137" s="397"/>
      <c r="GRA137" s="397"/>
      <c r="GRB137" s="397"/>
      <c r="GRC137" s="397"/>
      <c r="GRD137" s="397"/>
      <c r="GRE137" s="397"/>
      <c r="GRF137" s="397"/>
      <c r="GRG137" s="397"/>
      <c r="GRH137" s="397"/>
      <c r="GRI137" s="397"/>
      <c r="GRJ137" s="397"/>
      <c r="GRK137" s="397"/>
      <c r="GRL137" s="397"/>
      <c r="GRM137" s="397"/>
      <c r="GRN137" s="397"/>
      <c r="GRO137" s="397"/>
      <c r="GRP137" s="397"/>
      <c r="GRQ137" s="397"/>
      <c r="GRR137" s="397"/>
      <c r="GRS137" s="397"/>
      <c r="GRT137" s="397"/>
      <c r="GRU137" s="397"/>
      <c r="GRV137" s="397"/>
      <c r="GRW137" s="397"/>
      <c r="GRX137" s="397"/>
      <c r="GRY137" s="397"/>
      <c r="GRZ137" s="397"/>
      <c r="GSA137" s="397"/>
      <c r="GSB137" s="397"/>
      <c r="GSC137" s="397"/>
      <c r="GSD137" s="397"/>
      <c r="GSE137" s="397"/>
      <c r="GSF137" s="397"/>
      <c r="GSG137" s="397"/>
      <c r="GSH137" s="397"/>
      <c r="GSI137" s="397"/>
      <c r="GSJ137" s="397"/>
      <c r="GSK137" s="397"/>
      <c r="GSL137" s="397"/>
      <c r="GSM137" s="397"/>
      <c r="GSN137" s="397"/>
      <c r="GSO137" s="397"/>
      <c r="GSP137" s="397"/>
      <c r="GSQ137" s="397"/>
      <c r="GSR137" s="397"/>
      <c r="GSS137" s="397"/>
      <c r="GST137" s="397"/>
      <c r="GSU137" s="397"/>
      <c r="GSV137" s="397"/>
      <c r="GSW137" s="397"/>
      <c r="GSX137" s="397"/>
      <c r="GSY137" s="397"/>
      <c r="GSZ137" s="397"/>
      <c r="GTA137" s="397"/>
      <c r="GTB137" s="397"/>
      <c r="GTC137" s="397"/>
      <c r="GTD137" s="397"/>
      <c r="GTE137" s="397"/>
      <c r="GTF137" s="397"/>
      <c r="GTG137" s="397"/>
      <c r="GTH137" s="397"/>
      <c r="GTI137" s="397"/>
      <c r="GTJ137" s="397"/>
      <c r="GTK137" s="397"/>
      <c r="GTL137" s="397"/>
      <c r="GTM137" s="397"/>
      <c r="GTN137" s="397"/>
      <c r="GTO137" s="397"/>
      <c r="GTP137" s="397"/>
      <c r="GTQ137" s="397"/>
      <c r="GTR137" s="397"/>
      <c r="GTS137" s="397"/>
      <c r="GTT137" s="397"/>
      <c r="GTU137" s="397"/>
      <c r="GTV137" s="397"/>
      <c r="GTW137" s="397"/>
      <c r="GTX137" s="397"/>
      <c r="GTY137" s="397"/>
      <c r="GTZ137" s="397"/>
      <c r="GUA137" s="397"/>
      <c r="GUB137" s="397"/>
      <c r="GUC137" s="397"/>
      <c r="GUD137" s="397"/>
      <c r="GUE137" s="397"/>
      <c r="GUF137" s="397"/>
      <c r="GUG137" s="397"/>
      <c r="GUH137" s="397"/>
      <c r="GUI137" s="397"/>
      <c r="GUJ137" s="397"/>
      <c r="GUK137" s="397"/>
      <c r="GUL137" s="397"/>
      <c r="GUM137" s="397"/>
      <c r="GUN137" s="397"/>
      <c r="GUO137" s="397"/>
      <c r="GUP137" s="397"/>
      <c r="GUQ137" s="397"/>
      <c r="GUR137" s="397"/>
      <c r="GUS137" s="397"/>
      <c r="GUT137" s="397"/>
      <c r="GUU137" s="397"/>
      <c r="GUV137" s="397"/>
      <c r="GUW137" s="397"/>
      <c r="GUX137" s="397"/>
      <c r="GUY137" s="397"/>
      <c r="GUZ137" s="397"/>
      <c r="GVA137" s="397"/>
      <c r="GVB137" s="397"/>
      <c r="GVC137" s="397"/>
      <c r="GVD137" s="397"/>
      <c r="GVE137" s="397"/>
      <c r="GVF137" s="397"/>
      <c r="GVG137" s="397"/>
      <c r="GVH137" s="397"/>
      <c r="GVI137" s="397"/>
      <c r="GVJ137" s="397"/>
      <c r="GVK137" s="397"/>
      <c r="GVL137" s="397"/>
      <c r="GVM137" s="397"/>
      <c r="GVN137" s="397"/>
      <c r="GVO137" s="397"/>
      <c r="GVP137" s="397"/>
      <c r="GVQ137" s="397"/>
      <c r="GVR137" s="397"/>
      <c r="GVS137" s="397"/>
      <c r="GVT137" s="397"/>
      <c r="GVU137" s="397"/>
      <c r="GVV137" s="397"/>
      <c r="GVW137" s="397"/>
      <c r="GVX137" s="397"/>
      <c r="GVY137" s="397"/>
      <c r="GVZ137" s="397"/>
      <c r="GWA137" s="397"/>
      <c r="GWB137" s="397"/>
      <c r="GWC137" s="397"/>
      <c r="GWD137" s="397"/>
      <c r="GWE137" s="397"/>
      <c r="GWF137" s="397"/>
      <c r="GWG137" s="397"/>
      <c r="GWH137" s="397"/>
      <c r="GWI137" s="397"/>
      <c r="GWJ137" s="397"/>
      <c r="GWK137" s="397"/>
      <c r="GWL137" s="397"/>
      <c r="GWM137" s="397"/>
      <c r="GWN137" s="397"/>
      <c r="GWO137" s="397"/>
      <c r="GWP137" s="397"/>
      <c r="GWQ137" s="397"/>
      <c r="GWR137" s="397"/>
      <c r="GWS137" s="397"/>
      <c r="GWT137" s="397"/>
      <c r="GWU137" s="397"/>
      <c r="GWV137" s="397"/>
      <c r="GWW137" s="397"/>
      <c r="GWX137" s="397"/>
      <c r="GWY137" s="397"/>
      <c r="GWZ137" s="397"/>
      <c r="GXA137" s="397"/>
      <c r="GXB137" s="397"/>
      <c r="GXC137" s="397"/>
      <c r="GXD137" s="397"/>
      <c r="GXE137" s="397"/>
      <c r="GXF137" s="397"/>
      <c r="GXG137" s="397"/>
      <c r="GXH137" s="397"/>
      <c r="GXI137" s="397"/>
      <c r="GXJ137" s="397"/>
      <c r="GXK137" s="397"/>
      <c r="GXL137" s="397"/>
      <c r="GXM137" s="397"/>
      <c r="GXN137" s="397"/>
      <c r="GXO137" s="397"/>
      <c r="GXP137" s="397"/>
      <c r="GXQ137" s="397"/>
      <c r="GXR137" s="397"/>
      <c r="GXS137" s="397"/>
      <c r="GXT137" s="397"/>
      <c r="GXU137" s="397"/>
      <c r="GXV137" s="397"/>
      <c r="GXW137" s="397"/>
      <c r="GXX137" s="397"/>
      <c r="GXY137" s="397"/>
      <c r="GXZ137" s="397"/>
      <c r="GYA137" s="397"/>
      <c r="GYB137" s="397"/>
      <c r="GYC137" s="397"/>
      <c r="GYD137" s="397"/>
      <c r="GYE137" s="397"/>
      <c r="GYF137" s="397"/>
      <c r="GYG137" s="397"/>
      <c r="GYH137" s="397"/>
      <c r="GYI137" s="397"/>
      <c r="GYJ137" s="397"/>
      <c r="GYK137" s="397"/>
      <c r="GYL137" s="397"/>
      <c r="GYM137" s="397"/>
      <c r="GYN137" s="397"/>
      <c r="GYO137" s="397"/>
      <c r="GYP137" s="397"/>
      <c r="GYQ137" s="397"/>
      <c r="GYR137" s="397"/>
      <c r="GYS137" s="397"/>
      <c r="GYT137" s="397"/>
      <c r="GYU137" s="397"/>
      <c r="GYV137" s="397"/>
      <c r="GYW137" s="397"/>
      <c r="GYX137" s="397"/>
      <c r="GYY137" s="397"/>
      <c r="GYZ137" s="397"/>
      <c r="GZA137" s="397"/>
      <c r="GZB137" s="397"/>
      <c r="GZC137" s="397"/>
      <c r="GZD137" s="397"/>
      <c r="GZE137" s="397"/>
      <c r="GZF137" s="397"/>
      <c r="GZG137" s="397"/>
      <c r="GZH137" s="397"/>
      <c r="GZI137" s="397"/>
      <c r="GZJ137" s="397"/>
      <c r="GZK137" s="397"/>
      <c r="GZL137" s="397"/>
      <c r="GZM137" s="397"/>
      <c r="GZN137" s="397"/>
      <c r="GZO137" s="397"/>
      <c r="GZP137" s="397"/>
      <c r="GZQ137" s="397"/>
      <c r="GZR137" s="397"/>
      <c r="GZS137" s="397"/>
      <c r="GZT137" s="397"/>
      <c r="GZU137" s="397"/>
      <c r="GZV137" s="397"/>
      <c r="GZW137" s="397"/>
      <c r="GZX137" s="397"/>
      <c r="GZY137" s="397"/>
      <c r="GZZ137" s="397"/>
      <c r="HAA137" s="397"/>
      <c r="HAB137" s="397"/>
      <c r="HAC137" s="397"/>
      <c r="HAD137" s="397"/>
      <c r="HAE137" s="397"/>
      <c r="HAF137" s="397"/>
      <c r="HAG137" s="397"/>
      <c r="HAH137" s="397"/>
      <c r="HAI137" s="397"/>
      <c r="HAJ137" s="397"/>
      <c r="HAK137" s="397"/>
      <c r="HAL137" s="397"/>
      <c r="HAM137" s="397"/>
      <c r="HAN137" s="397"/>
      <c r="HAO137" s="397"/>
      <c r="HAP137" s="397"/>
      <c r="HAQ137" s="397"/>
      <c r="HAR137" s="397"/>
      <c r="HAS137" s="397"/>
      <c r="HAT137" s="397"/>
      <c r="HAU137" s="397"/>
      <c r="HAV137" s="397"/>
      <c r="HAW137" s="397"/>
      <c r="HAX137" s="397"/>
      <c r="HAY137" s="397"/>
      <c r="HAZ137" s="397"/>
      <c r="HBA137" s="397"/>
      <c r="HBB137" s="397"/>
      <c r="HBC137" s="397"/>
      <c r="HBD137" s="397"/>
      <c r="HBE137" s="397"/>
      <c r="HBF137" s="397"/>
      <c r="HBG137" s="397"/>
      <c r="HBH137" s="397"/>
      <c r="HBI137" s="397"/>
      <c r="HBJ137" s="397"/>
      <c r="HBK137" s="397"/>
      <c r="HBL137" s="397"/>
      <c r="HBM137" s="397"/>
      <c r="HBN137" s="397"/>
      <c r="HBO137" s="397"/>
      <c r="HBP137" s="397"/>
      <c r="HBQ137" s="397"/>
      <c r="HBR137" s="397"/>
      <c r="HBS137" s="397"/>
      <c r="HBT137" s="397"/>
      <c r="HBU137" s="397"/>
      <c r="HBV137" s="397"/>
      <c r="HBW137" s="397"/>
      <c r="HBX137" s="397"/>
      <c r="HBY137" s="397"/>
      <c r="HBZ137" s="397"/>
      <c r="HCA137" s="397"/>
      <c r="HCB137" s="397"/>
      <c r="HCC137" s="397"/>
      <c r="HCD137" s="397"/>
      <c r="HCE137" s="397"/>
      <c r="HCF137" s="397"/>
      <c r="HCG137" s="397"/>
      <c r="HCH137" s="397"/>
      <c r="HCI137" s="397"/>
      <c r="HCJ137" s="397"/>
      <c r="HCK137" s="397"/>
      <c r="HCL137" s="397"/>
      <c r="HCM137" s="397"/>
      <c r="HCN137" s="397"/>
      <c r="HCO137" s="397"/>
      <c r="HCP137" s="397"/>
      <c r="HCQ137" s="397"/>
      <c r="HCR137" s="397"/>
      <c r="HCS137" s="397"/>
      <c r="HCT137" s="397"/>
      <c r="HCU137" s="397"/>
      <c r="HCV137" s="397"/>
      <c r="HCW137" s="397"/>
      <c r="HCX137" s="397"/>
      <c r="HCY137" s="397"/>
      <c r="HCZ137" s="397"/>
      <c r="HDA137" s="397"/>
      <c r="HDB137" s="397"/>
      <c r="HDC137" s="397"/>
      <c r="HDD137" s="397"/>
      <c r="HDE137" s="397"/>
      <c r="HDF137" s="397"/>
      <c r="HDG137" s="397"/>
      <c r="HDH137" s="397"/>
      <c r="HDI137" s="397"/>
      <c r="HDJ137" s="397"/>
      <c r="HDK137" s="397"/>
      <c r="HDL137" s="397"/>
      <c r="HDM137" s="397"/>
      <c r="HDN137" s="397"/>
      <c r="HDO137" s="397"/>
      <c r="HDP137" s="397"/>
      <c r="HDQ137" s="397"/>
      <c r="HDR137" s="397"/>
      <c r="HDS137" s="397"/>
      <c r="HDT137" s="397"/>
      <c r="HDU137" s="397"/>
      <c r="HDV137" s="397"/>
      <c r="HDW137" s="397"/>
      <c r="HDX137" s="397"/>
      <c r="HDY137" s="397"/>
      <c r="HDZ137" s="397"/>
      <c r="HEA137" s="397"/>
      <c r="HEB137" s="397"/>
      <c r="HEC137" s="397"/>
      <c r="HED137" s="397"/>
      <c r="HEE137" s="397"/>
      <c r="HEF137" s="397"/>
      <c r="HEG137" s="397"/>
      <c r="HEH137" s="397"/>
      <c r="HEI137" s="397"/>
      <c r="HEJ137" s="397"/>
      <c r="HEK137" s="397"/>
      <c r="HEL137" s="397"/>
      <c r="HEM137" s="397"/>
      <c r="HEN137" s="397"/>
      <c r="HEO137" s="397"/>
      <c r="HEP137" s="397"/>
      <c r="HEQ137" s="397"/>
      <c r="HER137" s="397"/>
      <c r="HES137" s="397"/>
      <c r="HET137" s="397"/>
      <c r="HEU137" s="397"/>
      <c r="HEV137" s="397"/>
      <c r="HEW137" s="397"/>
      <c r="HEX137" s="397"/>
      <c r="HEY137" s="397"/>
      <c r="HEZ137" s="397"/>
      <c r="HFA137" s="397"/>
      <c r="HFB137" s="397"/>
      <c r="HFC137" s="397"/>
      <c r="HFD137" s="397"/>
      <c r="HFE137" s="397"/>
      <c r="HFF137" s="397"/>
      <c r="HFG137" s="397"/>
      <c r="HFH137" s="397"/>
      <c r="HFI137" s="397"/>
      <c r="HFJ137" s="397"/>
      <c r="HFK137" s="397"/>
      <c r="HFL137" s="397"/>
      <c r="HFM137" s="397"/>
      <c r="HFN137" s="397"/>
      <c r="HFO137" s="397"/>
      <c r="HFP137" s="397"/>
      <c r="HFQ137" s="397"/>
      <c r="HFR137" s="397"/>
      <c r="HFS137" s="397"/>
      <c r="HFT137" s="397"/>
      <c r="HFU137" s="397"/>
      <c r="HFV137" s="397"/>
      <c r="HFW137" s="397"/>
      <c r="HFX137" s="397"/>
      <c r="HFY137" s="397"/>
      <c r="HFZ137" s="397"/>
      <c r="HGA137" s="397"/>
      <c r="HGB137" s="397"/>
      <c r="HGC137" s="397"/>
      <c r="HGD137" s="397"/>
      <c r="HGE137" s="397"/>
      <c r="HGF137" s="397"/>
      <c r="HGG137" s="397"/>
      <c r="HGH137" s="397"/>
      <c r="HGI137" s="397"/>
      <c r="HGJ137" s="397"/>
      <c r="HGK137" s="397"/>
      <c r="HGL137" s="397"/>
      <c r="HGM137" s="397"/>
      <c r="HGN137" s="397"/>
      <c r="HGO137" s="397"/>
      <c r="HGP137" s="397"/>
      <c r="HGQ137" s="397"/>
      <c r="HGR137" s="397"/>
      <c r="HGS137" s="397"/>
      <c r="HGT137" s="397"/>
      <c r="HGU137" s="397"/>
      <c r="HGV137" s="397"/>
      <c r="HGW137" s="397"/>
      <c r="HGX137" s="397"/>
      <c r="HGY137" s="397"/>
      <c r="HGZ137" s="397"/>
      <c r="HHA137" s="397"/>
      <c r="HHB137" s="397"/>
      <c r="HHC137" s="397"/>
      <c r="HHD137" s="397"/>
      <c r="HHE137" s="397"/>
      <c r="HHF137" s="397"/>
      <c r="HHG137" s="397"/>
      <c r="HHH137" s="397"/>
      <c r="HHI137" s="397"/>
      <c r="HHJ137" s="397"/>
      <c r="HHK137" s="397"/>
      <c r="HHL137" s="397"/>
      <c r="HHM137" s="397"/>
      <c r="HHN137" s="397"/>
      <c r="HHO137" s="397"/>
      <c r="HHP137" s="397"/>
      <c r="HHQ137" s="397"/>
      <c r="HHR137" s="397"/>
      <c r="HHS137" s="397"/>
      <c r="HHT137" s="397"/>
      <c r="HHU137" s="397"/>
      <c r="HHV137" s="397"/>
      <c r="HHW137" s="397"/>
      <c r="HHX137" s="397"/>
      <c r="HHY137" s="397"/>
      <c r="HHZ137" s="397"/>
      <c r="HIA137" s="397"/>
      <c r="HIB137" s="397"/>
      <c r="HIC137" s="397"/>
      <c r="HID137" s="397"/>
      <c r="HIE137" s="397"/>
      <c r="HIF137" s="397"/>
      <c r="HIG137" s="397"/>
      <c r="HIH137" s="397"/>
      <c r="HII137" s="397"/>
      <c r="HIJ137" s="397"/>
      <c r="HIK137" s="397"/>
      <c r="HIL137" s="397"/>
      <c r="HIM137" s="397"/>
      <c r="HIN137" s="397"/>
      <c r="HIO137" s="397"/>
      <c r="HIP137" s="397"/>
      <c r="HIQ137" s="397"/>
      <c r="HIR137" s="397"/>
      <c r="HIS137" s="397"/>
      <c r="HIT137" s="397"/>
      <c r="HIU137" s="397"/>
      <c r="HIV137" s="397"/>
      <c r="HIW137" s="397"/>
      <c r="HIX137" s="397"/>
      <c r="HIY137" s="397"/>
      <c r="HIZ137" s="397"/>
      <c r="HJA137" s="397"/>
      <c r="HJB137" s="397"/>
      <c r="HJC137" s="397"/>
      <c r="HJD137" s="397"/>
      <c r="HJE137" s="397"/>
      <c r="HJF137" s="397"/>
      <c r="HJG137" s="397"/>
      <c r="HJH137" s="397"/>
      <c r="HJI137" s="397"/>
      <c r="HJJ137" s="397"/>
      <c r="HJK137" s="397"/>
      <c r="HJL137" s="397"/>
      <c r="HJM137" s="397"/>
      <c r="HJN137" s="397"/>
      <c r="HJO137" s="397"/>
      <c r="HJP137" s="397"/>
      <c r="HJQ137" s="397"/>
      <c r="HJR137" s="397"/>
      <c r="HJS137" s="397"/>
      <c r="HJT137" s="397"/>
      <c r="HJU137" s="397"/>
      <c r="HJV137" s="397"/>
      <c r="HJW137" s="397"/>
      <c r="HJX137" s="397"/>
      <c r="HJY137" s="397"/>
      <c r="HJZ137" s="397"/>
      <c r="HKA137" s="397"/>
      <c r="HKB137" s="397"/>
      <c r="HKC137" s="397"/>
      <c r="HKD137" s="397"/>
      <c r="HKE137" s="397"/>
      <c r="HKF137" s="397"/>
      <c r="HKG137" s="397"/>
      <c r="HKH137" s="397"/>
      <c r="HKI137" s="397"/>
      <c r="HKJ137" s="397"/>
      <c r="HKK137" s="397"/>
      <c r="HKL137" s="397"/>
      <c r="HKM137" s="397"/>
      <c r="HKN137" s="397"/>
      <c r="HKO137" s="397"/>
      <c r="HKP137" s="397"/>
      <c r="HKQ137" s="397"/>
      <c r="HKR137" s="397"/>
      <c r="HKS137" s="397"/>
      <c r="HKT137" s="397"/>
      <c r="HKU137" s="397"/>
      <c r="HKV137" s="397"/>
      <c r="HKW137" s="397"/>
      <c r="HKX137" s="397"/>
      <c r="HKY137" s="397"/>
      <c r="HKZ137" s="397"/>
      <c r="HLA137" s="397"/>
      <c r="HLB137" s="397"/>
      <c r="HLC137" s="397"/>
      <c r="HLD137" s="397"/>
      <c r="HLE137" s="397"/>
      <c r="HLF137" s="397"/>
      <c r="HLG137" s="397"/>
      <c r="HLH137" s="397"/>
      <c r="HLI137" s="397"/>
      <c r="HLJ137" s="397"/>
      <c r="HLK137" s="397"/>
      <c r="HLL137" s="397"/>
      <c r="HLM137" s="397"/>
      <c r="HLN137" s="397"/>
      <c r="HLO137" s="397"/>
      <c r="HLP137" s="397"/>
      <c r="HLQ137" s="397"/>
      <c r="HLR137" s="397"/>
      <c r="HLS137" s="397"/>
      <c r="HLT137" s="397"/>
      <c r="HLU137" s="397"/>
      <c r="HLV137" s="397"/>
      <c r="HLW137" s="397"/>
      <c r="HLX137" s="397"/>
      <c r="HLY137" s="397"/>
      <c r="HLZ137" s="397"/>
      <c r="HMA137" s="397"/>
      <c r="HMB137" s="397"/>
      <c r="HMC137" s="397"/>
      <c r="HMD137" s="397"/>
      <c r="HME137" s="397"/>
      <c r="HMF137" s="397"/>
      <c r="HMG137" s="397"/>
      <c r="HMH137" s="397"/>
      <c r="HMI137" s="397"/>
      <c r="HMJ137" s="397"/>
      <c r="HMK137" s="397"/>
      <c r="HML137" s="397"/>
      <c r="HMM137" s="397"/>
      <c r="HMN137" s="397"/>
      <c r="HMO137" s="397"/>
      <c r="HMP137" s="397"/>
      <c r="HMQ137" s="397"/>
      <c r="HMR137" s="397"/>
      <c r="HMS137" s="397"/>
      <c r="HMT137" s="397"/>
      <c r="HMU137" s="397"/>
      <c r="HMV137" s="397"/>
      <c r="HMW137" s="397"/>
      <c r="HMX137" s="397"/>
      <c r="HMY137" s="397"/>
      <c r="HMZ137" s="397"/>
      <c r="HNA137" s="397"/>
      <c r="HNB137" s="397"/>
      <c r="HNC137" s="397"/>
      <c r="HND137" s="397"/>
      <c r="HNE137" s="397"/>
      <c r="HNF137" s="397"/>
      <c r="HNG137" s="397"/>
      <c r="HNH137" s="397"/>
      <c r="HNI137" s="397"/>
      <c r="HNJ137" s="397"/>
      <c r="HNK137" s="397"/>
      <c r="HNL137" s="397"/>
      <c r="HNM137" s="397"/>
      <c r="HNN137" s="397"/>
      <c r="HNO137" s="397"/>
      <c r="HNP137" s="397"/>
      <c r="HNQ137" s="397"/>
      <c r="HNR137" s="397"/>
      <c r="HNS137" s="397"/>
      <c r="HNT137" s="397"/>
      <c r="HNU137" s="397"/>
      <c r="HNV137" s="397"/>
      <c r="HNW137" s="397"/>
      <c r="HNX137" s="397"/>
      <c r="HNY137" s="397"/>
      <c r="HNZ137" s="397"/>
      <c r="HOA137" s="397"/>
      <c r="HOB137" s="397"/>
      <c r="HOC137" s="397"/>
      <c r="HOD137" s="397"/>
      <c r="HOE137" s="397"/>
      <c r="HOF137" s="397"/>
      <c r="HOG137" s="397"/>
      <c r="HOH137" s="397"/>
      <c r="HOI137" s="397"/>
      <c r="HOJ137" s="397"/>
      <c r="HOK137" s="397"/>
      <c r="HOL137" s="397"/>
      <c r="HOM137" s="397"/>
      <c r="HON137" s="397"/>
      <c r="HOO137" s="397"/>
      <c r="HOP137" s="397"/>
      <c r="HOQ137" s="397"/>
      <c r="HOR137" s="397"/>
      <c r="HOS137" s="397"/>
      <c r="HOT137" s="397"/>
      <c r="HOU137" s="397"/>
      <c r="HOV137" s="397"/>
      <c r="HOW137" s="397"/>
      <c r="HOX137" s="397"/>
      <c r="HOY137" s="397"/>
      <c r="HOZ137" s="397"/>
      <c r="HPA137" s="397"/>
      <c r="HPB137" s="397"/>
      <c r="HPC137" s="397"/>
      <c r="HPD137" s="397"/>
      <c r="HPE137" s="397"/>
      <c r="HPF137" s="397"/>
      <c r="HPG137" s="397"/>
      <c r="HPH137" s="397"/>
      <c r="HPI137" s="397"/>
      <c r="HPJ137" s="397"/>
      <c r="HPK137" s="397"/>
      <c r="HPL137" s="397"/>
      <c r="HPM137" s="397"/>
      <c r="HPN137" s="397"/>
      <c r="HPO137" s="397"/>
      <c r="HPP137" s="397"/>
      <c r="HPQ137" s="397"/>
      <c r="HPR137" s="397"/>
      <c r="HPS137" s="397"/>
      <c r="HPT137" s="397"/>
      <c r="HPU137" s="397"/>
      <c r="HPV137" s="397"/>
      <c r="HPW137" s="397"/>
      <c r="HPX137" s="397"/>
      <c r="HPY137" s="397"/>
      <c r="HPZ137" s="397"/>
      <c r="HQA137" s="397"/>
      <c r="HQB137" s="397"/>
      <c r="HQC137" s="397"/>
      <c r="HQD137" s="397"/>
      <c r="HQE137" s="397"/>
      <c r="HQF137" s="397"/>
      <c r="HQG137" s="397"/>
      <c r="HQH137" s="397"/>
      <c r="HQI137" s="397"/>
      <c r="HQJ137" s="397"/>
      <c r="HQK137" s="397"/>
      <c r="HQL137" s="397"/>
      <c r="HQM137" s="397"/>
      <c r="HQN137" s="397"/>
      <c r="HQO137" s="397"/>
      <c r="HQP137" s="397"/>
      <c r="HQQ137" s="397"/>
      <c r="HQR137" s="397"/>
      <c r="HQS137" s="397"/>
      <c r="HQT137" s="397"/>
      <c r="HQU137" s="397"/>
      <c r="HQV137" s="397"/>
      <c r="HQW137" s="397"/>
      <c r="HQX137" s="397"/>
      <c r="HQY137" s="397"/>
      <c r="HQZ137" s="397"/>
      <c r="HRA137" s="397"/>
      <c r="HRB137" s="397"/>
      <c r="HRC137" s="397"/>
      <c r="HRD137" s="397"/>
      <c r="HRE137" s="397"/>
      <c r="HRF137" s="397"/>
      <c r="HRG137" s="397"/>
      <c r="HRH137" s="397"/>
      <c r="HRI137" s="397"/>
      <c r="HRJ137" s="397"/>
      <c r="HRK137" s="397"/>
      <c r="HRL137" s="397"/>
      <c r="HRM137" s="397"/>
      <c r="HRN137" s="397"/>
      <c r="HRO137" s="397"/>
      <c r="HRP137" s="397"/>
      <c r="HRQ137" s="397"/>
      <c r="HRR137" s="397"/>
      <c r="HRS137" s="397"/>
      <c r="HRT137" s="397"/>
      <c r="HRU137" s="397"/>
      <c r="HRV137" s="397"/>
      <c r="HRW137" s="397"/>
      <c r="HRX137" s="397"/>
      <c r="HRY137" s="397"/>
      <c r="HRZ137" s="397"/>
      <c r="HSA137" s="397"/>
      <c r="HSB137" s="397"/>
      <c r="HSC137" s="397"/>
      <c r="HSD137" s="397"/>
      <c r="HSE137" s="397"/>
      <c r="HSF137" s="397"/>
      <c r="HSG137" s="397"/>
      <c r="HSH137" s="397"/>
      <c r="HSI137" s="397"/>
      <c r="HSJ137" s="397"/>
      <c r="HSK137" s="397"/>
      <c r="HSL137" s="397"/>
      <c r="HSM137" s="397"/>
      <c r="HSN137" s="397"/>
      <c r="HSO137" s="397"/>
      <c r="HSP137" s="397"/>
      <c r="HSQ137" s="397"/>
      <c r="HSR137" s="397"/>
      <c r="HSS137" s="397"/>
      <c r="HST137" s="397"/>
      <c r="HSU137" s="397"/>
      <c r="HSV137" s="397"/>
      <c r="HSW137" s="397"/>
      <c r="HSX137" s="397"/>
      <c r="HSY137" s="397"/>
      <c r="HSZ137" s="397"/>
      <c r="HTA137" s="397"/>
      <c r="HTB137" s="397"/>
      <c r="HTC137" s="397"/>
      <c r="HTD137" s="397"/>
      <c r="HTE137" s="397"/>
      <c r="HTF137" s="397"/>
      <c r="HTG137" s="397"/>
      <c r="HTH137" s="397"/>
      <c r="HTI137" s="397"/>
      <c r="HTJ137" s="397"/>
      <c r="HTK137" s="397"/>
      <c r="HTL137" s="397"/>
      <c r="HTM137" s="397"/>
      <c r="HTN137" s="397"/>
      <c r="HTO137" s="397"/>
      <c r="HTP137" s="397"/>
      <c r="HTQ137" s="397"/>
      <c r="HTR137" s="397"/>
      <c r="HTS137" s="397"/>
      <c r="HTT137" s="397"/>
      <c r="HTU137" s="397"/>
      <c r="HTV137" s="397"/>
      <c r="HTW137" s="397"/>
      <c r="HTX137" s="397"/>
      <c r="HTY137" s="397"/>
      <c r="HTZ137" s="397"/>
      <c r="HUA137" s="397"/>
      <c r="HUB137" s="397"/>
      <c r="HUC137" s="397"/>
      <c r="HUD137" s="397"/>
      <c r="HUE137" s="397"/>
      <c r="HUF137" s="397"/>
      <c r="HUG137" s="397"/>
      <c r="HUH137" s="397"/>
      <c r="HUI137" s="397"/>
      <c r="HUJ137" s="397"/>
      <c r="HUK137" s="397"/>
      <c r="HUL137" s="397"/>
      <c r="HUM137" s="397"/>
      <c r="HUN137" s="397"/>
      <c r="HUO137" s="397"/>
      <c r="HUP137" s="397"/>
      <c r="HUQ137" s="397"/>
      <c r="HUR137" s="397"/>
      <c r="HUS137" s="397"/>
      <c r="HUT137" s="397"/>
      <c r="HUU137" s="397"/>
      <c r="HUV137" s="397"/>
      <c r="HUW137" s="397"/>
      <c r="HUX137" s="397"/>
      <c r="HUY137" s="397"/>
      <c r="HUZ137" s="397"/>
      <c r="HVA137" s="397"/>
      <c r="HVB137" s="397"/>
      <c r="HVC137" s="397"/>
      <c r="HVD137" s="397"/>
      <c r="HVE137" s="397"/>
      <c r="HVF137" s="397"/>
      <c r="HVG137" s="397"/>
      <c r="HVH137" s="397"/>
      <c r="HVI137" s="397"/>
      <c r="HVJ137" s="397"/>
      <c r="HVK137" s="397"/>
      <c r="HVL137" s="397"/>
      <c r="HVM137" s="397"/>
      <c r="HVN137" s="397"/>
      <c r="HVO137" s="397"/>
      <c r="HVP137" s="397"/>
      <c r="HVQ137" s="397"/>
      <c r="HVR137" s="397"/>
      <c r="HVS137" s="397"/>
      <c r="HVT137" s="397"/>
      <c r="HVU137" s="397"/>
      <c r="HVV137" s="397"/>
      <c r="HVW137" s="397"/>
      <c r="HVX137" s="397"/>
      <c r="HVY137" s="397"/>
      <c r="HVZ137" s="397"/>
      <c r="HWA137" s="397"/>
      <c r="HWB137" s="397"/>
      <c r="HWC137" s="397"/>
      <c r="HWD137" s="397"/>
      <c r="HWE137" s="397"/>
      <c r="HWF137" s="397"/>
      <c r="HWG137" s="397"/>
      <c r="HWH137" s="397"/>
      <c r="HWI137" s="397"/>
      <c r="HWJ137" s="397"/>
      <c r="HWK137" s="397"/>
      <c r="HWL137" s="397"/>
      <c r="HWM137" s="397"/>
      <c r="HWN137" s="397"/>
      <c r="HWO137" s="397"/>
      <c r="HWP137" s="397"/>
      <c r="HWQ137" s="397"/>
      <c r="HWR137" s="397"/>
      <c r="HWS137" s="397"/>
      <c r="HWT137" s="397"/>
      <c r="HWU137" s="397"/>
      <c r="HWV137" s="397"/>
      <c r="HWW137" s="397"/>
      <c r="HWX137" s="397"/>
      <c r="HWY137" s="397"/>
      <c r="HWZ137" s="397"/>
      <c r="HXA137" s="397"/>
      <c r="HXB137" s="397"/>
      <c r="HXC137" s="397"/>
      <c r="HXD137" s="397"/>
      <c r="HXE137" s="397"/>
      <c r="HXF137" s="397"/>
      <c r="HXG137" s="397"/>
      <c r="HXH137" s="397"/>
      <c r="HXI137" s="397"/>
      <c r="HXJ137" s="397"/>
      <c r="HXK137" s="397"/>
      <c r="HXL137" s="397"/>
      <c r="HXM137" s="397"/>
      <c r="HXN137" s="397"/>
      <c r="HXO137" s="397"/>
      <c r="HXP137" s="397"/>
      <c r="HXQ137" s="397"/>
      <c r="HXR137" s="397"/>
      <c r="HXS137" s="397"/>
      <c r="HXT137" s="397"/>
      <c r="HXU137" s="397"/>
      <c r="HXV137" s="397"/>
      <c r="HXW137" s="397"/>
      <c r="HXX137" s="397"/>
      <c r="HXY137" s="397"/>
      <c r="HXZ137" s="397"/>
      <c r="HYA137" s="397"/>
      <c r="HYB137" s="397"/>
      <c r="HYC137" s="397"/>
      <c r="HYD137" s="397"/>
      <c r="HYE137" s="397"/>
      <c r="HYF137" s="397"/>
      <c r="HYG137" s="397"/>
      <c r="HYH137" s="397"/>
      <c r="HYI137" s="397"/>
      <c r="HYJ137" s="397"/>
      <c r="HYK137" s="397"/>
      <c r="HYL137" s="397"/>
      <c r="HYM137" s="397"/>
      <c r="HYN137" s="397"/>
      <c r="HYO137" s="397"/>
      <c r="HYP137" s="397"/>
      <c r="HYQ137" s="397"/>
      <c r="HYR137" s="397"/>
      <c r="HYS137" s="397"/>
      <c r="HYT137" s="397"/>
      <c r="HYU137" s="397"/>
      <c r="HYV137" s="397"/>
      <c r="HYW137" s="397"/>
      <c r="HYX137" s="397"/>
      <c r="HYY137" s="397"/>
      <c r="HYZ137" s="397"/>
      <c r="HZA137" s="397"/>
      <c r="HZB137" s="397"/>
      <c r="HZC137" s="397"/>
      <c r="HZD137" s="397"/>
      <c r="HZE137" s="397"/>
      <c r="HZF137" s="397"/>
      <c r="HZG137" s="397"/>
      <c r="HZH137" s="397"/>
      <c r="HZI137" s="397"/>
      <c r="HZJ137" s="397"/>
      <c r="HZK137" s="397"/>
      <c r="HZL137" s="397"/>
      <c r="HZM137" s="397"/>
      <c r="HZN137" s="397"/>
      <c r="HZO137" s="397"/>
      <c r="HZP137" s="397"/>
      <c r="HZQ137" s="397"/>
      <c r="HZR137" s="397"/>
      <c r="HZS137" s="397"/>
      <c r="HZT137" s="397"/>
      <c r="HZU137" s="397"/>
      <c r="HZV137" s="397"/>
      <c r="HZW137" s="397"/>
      <c r="HZX137" s="397"/>
      <c r="HZY137" s="397"/>
      <c r="HZZ137" s="397"/>
      <c r="IAA137" s="397"/>
      <c r="IAB137" s="397"/>
      <c r="IAC137" s="397"/>
      <c r="IAD137" s="397"/>
      <c r="IAE137" s="397"/>
      <c r="IAF137" s="397"/>
      <c r="IAG137" s="397"/>
      <c r="IAH137" s="397"/>
      <c r="IAI137" s="397"/>
      <c r="IAJ137" s="397"/>
      <c r="IAK137" s="397"/>
      <c r="IAL137" s="397"/>
      <c r="IAM137" s="397"/>
      <c r="IAN137" s="397"/>
      <c r="IAO137" s="397"/>
      <c r="IAP137" s="397"/>
      <c r="IAQ137" s="397"/>
      <c r="IAR137" s="397"/>
      <c r="IAS137" s="397"/>
      <c r="IAT137" s="397"/>
      <c r="IAU137" s="397"/>
      <c r="IAV137" s="397"/>
      <c r="IAW137" s="397"/>
      <c r="IAX137" s="397"/>
      <c r="IAY137" s="397"/>
      <c r="IAZ137" s="397"/>
      <c r="IBA137" s="397"/>
      <c r="IBB137" s="397"/>
      <c r="IBC137" s="397"/>
      <c r="IBD137" s="397"/>
      <c r="IBE137" s="397"/>
      <c r="IBF137" s="397"/>
      <c r="IBG137" s="397"/>
      <c r="IBH137" s="397"/>
      <c r="IBI137" s="397"/>
      <c r="IBJ137" s="397"/>
      <c r="IBK137" s="397"/>
      <c r="IBL137" s="397"/>
      <c r="IBM137" s="397"/>
      <c r="IBN137" s="397"/>
      <c r="IBO137" s="397"/>
      <c r="IBP137" s="397"/>
      <c r="IBQ137" s="397"/>
      <c r="IBR137" s="397"/>
      <c r="IBS137" s="397"/>
      <c r="IBT137" s="397"/>
      <c r="IBU137" s="397"/>
      <c r="IBV137" s="397"/>
      <c r="IBW137" s="397"/>
      <c r="IBX137" s="397"/>
      <c r="IBY137" s="397"/>
      <c r="IBZ137" s="397"/>
      <c r="ICA137" s="397"/>
      <c r="ICB137" s="397"/>
      <c r="ICC137" s="397"/>
      <c r="ICD137" s="397"/>
      <c r="ICE137" s="397"/>
      <c r="ICF137" s="397"/>
      <c r="ICG137" s="397"/>
      <c r="ICH137" s="397"/>
      <c r="ICI137" s="397"/>
      <c r="ICJ137" s="397"/>
      <c r="ICK137" s="397"/>
      <c r="ICL137" s="397"/>
      <c r="ICM137" s="397"/>
      <c r="ICN137" s="397"/>
      <c r="ICO137" s="397"/>
      <c r="ICP137" s="397"/>
      <c r="ICQ137" s="397"/>
      <c r="ICR137" s="397"/>
      <c r="ICS137" s="397"/>
      <c r="ICT137" s="397"/>
      <c r="ICU137" s="397"/>
      <c r="ICV137" s="397"/>
      <c r="ICW137" s="397"/>
      <c r="ICX137" s="397"/>
      <c r="ICY137" s="397"/>
      <c r="ICZ137" s="397"/>
      <c r="IDA137" s="397"/>
      <c r="IDB137" s="397"/>
      <c r="IDC137" s="397"/>
      <c r="IDD137" s="397"/>
      <c r="IDE137" s="397"/>
      <c r="IDF137" s="397"/>
      <c r="IDG137" s="397"/>
      <c r="IDH137" s="397"/>
      <c r="IDI137" s="397"/>
      <c r="IDJ137" s="397"/>
      <c r="IDK137" s="397"/>
      <c r="IDL137" s="397"/>
      <c r="IDM137" s="397"/>
      <c r="IDN137" s="397"/>
      <c r="IDO137" s="397"/>
      <c r="IDP137" s="397"/>
      <c r="IDQ137" s="397"/>
      <c r="IDR137" s="397"/>
      <c r="IDS137" s="397"/>
      <c r="IDT137" s="397"/>
      <c r="IDU137" s="397"/>
      <c r="IDV137" s="397"/>
      <c r="IDW137" s="397"/>
      <c r="IDX137" s="397"/>
      <c r="IDY137" s="397"/>
      <c r="IDZ137" s="397"/>
      <c r="IEA137" s="397"/>
      <c r="IEB137" s="397"/>
      <c r="IEC137" s="397"/>
      <c r="IED137" s="397"/>
      <c r="IEE137" s="397"/>
      <c r="IEF137" s="397"/>
      <c r="IEG137" s="397"/>
      <c r="IEH137" s="397"/>
      <c r="IEI137" s="397"/>
      <c r="IEJ137" s="397"/>
      <c r="IEK137" s="397"/>
      <c r="IEL137" s="397"/>
      <c r="IEM137" s="397"/>
      <c r="IEN137" s="397"/>
      <c r="IEO137" s="397"/>
      <c r="IEP137" s="397"/>
      <c r="IEQ137" s="397"/>
      <c r="IER137" s="397"/>
      <c r="IES137" s="397"/>
      <c r="IET137" s="397"/>
      <c r="IEU137" s="397"/>
      <c r="IEV137" s="397"/>
      <c r="IEW137" s="397"/>
      <c r="IEX137" s="397"/>
      <c r="IEY137" s="397"/>
      <c r="IEZ137" s="397"/>
      <c r="IFA137" s="397"/>
      <c r="IFB137" s="397"/>
      <c r="IFC137" s="397"/>
      <c r="IFD137" s="397"/>
      <c r="IFE137" s="397"/>
      <c r="IFF137" s="397"/>
      <c r="IFG137" s="397"/>
      <c r="IFH137" s="397"/>
      <c r="IFI137" s="397"/>
      <c r="IFJ137" s="397"/>
      <c r="IFK137" s="397"/>
      <c r="IFL137" s="397"/>
      <c r="IFM137" s="397"/>
      <c r="IFN137" s="397"/>
      <c r="IFO137" s="397"/>
      <c r="IFP137" s="397"/>
      <c r="IFQ137" s="397"/>
      <c r="IFR137" s="397"/>
      <c r="IFS137" s="397"/>
      <c r="IFT137" s="397"/>
      <c r="IFU137" s="397"/>
      <c r="IFV137" s="397"/>
      <c r="IFW137" s="397"/>
      <c r="IFX137" s="397"/>
      <c r="IFY137" s="397"/>
      <c r="IFZ137" s="397"/>
      <c r="IGA137" s="397"/>
      <c r="IGB137" s="397"/>
      <c r="IGC137" s="397"/>
      <c r="IGD137" s="397"/>
      <c r="IGE137" s="397"/>
      <c r="IGF137" s="397"/>
      <c r="IGG137" s="397"/>
      <c r="IGH137" s="397"/>
      <c r="IGI137" s="397"/>
      <c r="IGJ137" s="397"/>
      <c r="IGK137" s="397"/>
      <c r="IGL137" s="397"/>
      <c r="IGM137" s="397"/>
      <c r="IGN137" s="397"/>
      <c r="IGO137" s="397"/>
      <c r="IGP137" s="397"/>
      <c r="IGQ137" s="397"/>
      <c r="IGR137" s="397"/>
      <c r="IGS137" s="397"/>
      <c r="IGT137" s="397"/>
      <c r="IGU137" s="397"/>
      <c r="IGV137" s="397"/>
      <c r="IGW137" s="397"/>
      <c r="IGX137" s="397"/>
      <c r="IGY137" s="397"/>
      <c r="IGZ137" s="397"/>
      <c r="IHA137" s="397"/>
      <c r="IHB137" s="397"/>
      <c r="IHC137" s="397"/>
      <c r="IHD137" s="397"/>
      <c r="IHE137" s="397"/>
      <c r="IHF137" s="397"/>
      <c r="IHG137" s="397"/>
      <c r="IHH137" s="397"/>
      <c r="IHI137" s="397"/>
      <c r="IHJ137" s="397"/>
      <c r="IHK137" s="397"/>
      <c r="IHL137" s="397"/>
      <c r="IHM137" s="397"/>
      <c r="IHN137" s="397"/>
      <c r="IHO137" s="397"/>
      <c r="IHP137" s="397"/>
      <c r="IHQ137" s="397"/>
      <c r="IHR137" s="397"/>
      <c r="IHS137" s="397"/>
      <c r="IHT137" s="397"/>
      <c r="IHU137" s="397"/>
      <c r="IHV137" s="397"/>
      <c r="IHW137" s="397"/>
      <c r="IHX137" s="397"/>
      <c r="IHY137" s="397"/>
      <c r="IHZ137" s="397"/>
      <c r="IIA137" s="397"/>
      <c r="IIB137" s="397"/>
      <c r="IIC137" s="397"/>
      <c r="IID137" s="397"/>
      <c r="IIE137" s="397"/>
      <c r="IIF137" s="397"/>
      <c r="IIG137" s="397"/>
      <c r="IIH137" s="397"/>
      <c r="III137" s="397"/>
      <c r="IIJ137" s="397"/>
      <c r="IIK137" s="397"/>
      <c r="IIL137" s="397"/>
      <c r="IIM137" s="397"/>
      <c r="IIN137" s="397"/>
      <c r="IIO137" s="397"/>
      <c r="IIP137" s="397"/>
      <c r="IIQ137" s="397"/>
      <c r="IIR137" s="397"/>
      <c r="IIS137" s="397"/>
      <c r="IIT137" s="397"/>
      <c r="IIU137" s="397"/>
      <c r="IIV137" s="397"/>
      <c r="IIW137" s="397"/>
      <c r="IIX137" s="397"/>
      <c r="IIY137" s="397"/>
      <c r="IIZ137" s="397"/>
      <c r="IJA137" s="397"/>
      <c r="IJB137" s="397"/>
      <c r="IJC137" s="397"/>
      <c r="IJD137" s="397"/>
      <c r="IJE137" s="397"/>
      <c r="IJF137" s="397"/>
      <c r="IJG137" s="397"/>
      <c r="IJH137" s="397"/>
      <c r="IJI137" s="397"/>
      <c r="IJJ137" s="397"/>
      <c r="IJK137" s="397"/>
      <c r="IJL137" s="397"/>
      <c r="IJM137" s="397"/>
      <c r="IJN137" s="397"/>
      <c r="IJO137" s="397"/>
      <c r="IJP137" s="397"/>
      <c r="IJQ137" s="397"/>
      <c r="IJR137" s="397"/>
      <c r="IJS137" s="397"/>
      <c r="IJT137" s="397"/>
      <c r="IJU137" s="397"/>
      <c r="IJV137" s="397"/>
      <c r="IJW137" s="397"/>
      <c r="IJX137" s="397"/>
      <c r="IJY137" s="397"/>
      <c r="IJZ137" s="397"/>
      <c r="IKA137" s="397"/>
      <c r="IKB137" s="397"/>
      <c r="IKC137" s="397"/>
      <c r="IKD137" s="397"/>
      <c r="IKE137" s="397"/>
      <c r="IKF137" s="397"/>
      <c r="IKG137" s="397"/>
      <c r="IKH137" s="397"/>
      <c r="IKI137" s="397"/>
      <c r="IKJ137" s="397"/>
      <c r="IKK137" s="397"/>
      <c r="IKL137" s="397"/>
      <c r="IKM137" s="397"/>
      <c r="IKN137" s="397"/>
      <c r="IKO137" s="397"/>
      <c r="IKP137" s="397"/>
      <c r="IKQ137" s="397"/>
      <c r="IKR137" s="397"/>
      <c r="IKS137" s="397"/>
      <c r="IKT137" s="397"/>
      <c r="IKU137" s="397"/>
      <c r="IKV137" s="397"/>
      <c r="IKW137" s="397"/>
      <c r="IKX137" s="397"/>
      <c r="IKY137" s="397"/>
      <c r="IKZ137" s="397"/>
      <c r="ILA137" s="397"/>
      <c r="ILB137" s="397"/>
      <c r="ILC137" s="397"/>
      <c r="ILD137" s="397"/>
      <c r="ILE137" s="397"/>
      <c r="ILF137" s="397"/>
      <c r="ILG137" s="397"/>
      <c r="ILH137" s="397"/>
      <c r="ILI137" s="397"/>
      <c r="ILJ137" s="397"/>
      <c r="ILK137" s="397"/>
      <c r="ILL137" s="397"/>
      <c r="ILM137" s="397"/>
      <c r="ILN137" s="397"/>
      <c r="ILO137" s="397"/>
      <c r="ILP137" s="397"/>
      <c r="ILQ137" s="397"/>
      <c r="ILR137" s="397"/>
      <c r="ILS137" s="397"/>
      <c r="ILT137" s="397"/>
      <c r="ILU137" s="397"/>
      <c r="ILV137" s="397"/>
      <c r="ILW137" s="397"/>
      <c r="ILX137" s="397"/>
      <c r="ILY137" s="397"/>
      <c r="ILZ137" s="397"/>
      <c r="IMA137" s="397"/>
      <c r="IMB137" s="397"/>
      <c r="IMC137" s="397"/>
      <c r="IMD137" s="397"/>
      <c r="IME137" s="397"/>
      <c r="IMF137" s="397"/>
      <c r="IMG137" s="397"/>
      <c r="IMH137" s="397"/>
      <c r="IMI137" s="397"/>
      <c r="IMJ137" s="397"/>
      <c r="IMK137" s="397"/>
      <c r="IML137" s="397"/>
      <c r="IMM137" s="397"/>
      <c r="IMN137" s="397"/>
      <c r="IMO137" s="397"/>
      <c r="IMP137" s="397"/>
      <c r="IMQ137" s="397"/>
      <c r="IMR137" s="397"/>
      <c r="IMS137" s="397"/>
      <c r="IMT137" s="397"/>
      <c r="IMU137" s="397"/>
      <c r="IMV137" s="397"/>
      <c r="IMW137" s="397"/>
      <c r="IMX137" s="397"/>
      <c r="IMY137" s="397"/>
      <c r="IMZ137" s="397"/>
      <c r="INA137" s="397"/>
      <c r="INB137" s="397"/>
      <c r="INC137" s="397"/>
      <c r="IND137" s="397"/>
      <c r="INE137" s="397"/>
      <c r="INF137" s="397"/>
      <c r="ING137" s="397"/>
      <c r="INH137" s="397"/>
      <c r="INI137" s="397"/>
      <c r="INJ137" s="397"/>
      <c r="INK137" s="397"/>
      <c r="INL137" s="397"/>
      <c r="INM137" s="397"/>
      <c r="INN137" s="397"/>
      <c r="INO137" s="397"/>
      <c r="INP137" s="397"/>
      <c r="INQ137" s="397"/>
      <c r="INR137" s="397"/>
      <c r="INS137" s="397"/>
      <c r="INT137" s="397"/>
      <c r="INU137" s="397"/>
      <c r="INV137" s="397"/>
      <c r="INW137" s="397"/>
      <c r="INX137" s="397"/>
      <c r="INY137" s="397"/>
      <c r="INZ137" s="397"/>
      <c r="IOA137" s="397"/>
      <c r="IOB137" s="397"/>
      <c r="IOC137" s="397"/>
      <c r="IOD137" s="397"/>
      <c r="IOE137" s="397"/>
      <c r="IOF137" s="397"/>
      <c r="IOG137" s="397"/>
      <c r="IOH137" s="397"/>
      <c r="IOI137" s="397"/>
      <c r="IOJ137" s="397"/>
      <c r="IOK137" s="397"/>
      <c r="IOL137" s="397"/>
      <c r="IOM137" s="397"/>
      <c r="ION137" s="397"/>
      <c r="IOO137" s="397"/>
      <c r="IOP137" s="397"/>
      <c r="IOQ137" s="397"/>
      <c r="IOR137" s="397"/>
      <c r="IOS137" s="397"/>
      <c r="IOT137" s="397"/>
      <c r="IOU137" s="397"/>
      <c r="IOV137" s="397"/>
      <c r="IOW137" s="397"/>
      <c r="IOX137" s="397"/>
      <c r="IOY137" s="397"/>
      <c r="IOZ137" s="397"/>
      <c r="IPA137" s="397"/>
      <c r="IPB137" s="397"/>
      <c r="IPC137" s="397"/>
      <c r="IPD137" s="397"/>
      <c r="IPE137" s="397"/>
      <c r="IPF137" s="397"/>
      <c r="IPG137" s="397"/>
      <c r="IPH137" s="397"/>
      <c r="IPI137" s="397"/>
      <c r="IPJ137" s="397"/>
      <c r="IPK137" s="397"/>
      <c r="IPL137" s="397"/>
      <c r="IPM137" s="397"/>
      <c r="IPN137" s="397"/>
      <c r="IPO137" s="397"/>
      <c r="IPP137" s="397"/>
      <c r="IPQ137" s="397"/>
      <c r="IPR137" s="397"/>
      <c r="IPS137" s="397"/>
      <c r="IPT137" s="397"/>
      <c r="IPU137" s="397"/>
      <c r="IPV137" s="397"/>
      <c r="IPW137" s="397"/>
      <c r="IPX137" s="397"/>
      <c r="IPY137" s="397"/>
      <c r="IPZ137" s="397"/>
      <c r="IQA137" s="397"/>
      <c r="IQB137" s="397"/>
      <c r="IQC137" s="397"/>
      <c r="IQD137" s="397"/>
      <c r="IQE137" s="397"/>
      <c r="IQF137" s="397"/>
      <c r="IQG137" s="397"/>
      <c r="IQH137" s="397"/>
      <c r="IQI137" s="397"/>
      <c r="IQJ137" s="397"/>
      <c r="IQK137" s="397"/>
      <c r="IQL137" s="397"/>
      <c r="IQM137" s="397"/>
      <c r="IQN137" s="397"/>
      <c r="IQO137" s="397"/>
      <c r="IQP137" s="397"/>
      <c r="IQQ137" s="397"/>
      <c r="IQR137" s="397"/>
      <c r="IQS137" s="397"/>
      <c r="IQT137" s="397"/>
      <c r="IQU137" s="397"/>
      <c r="IQV137" s="397"/>
      <c r="IQW137" s="397"/>
      <c r="IQX137" s="397"/>
      <c r="IQY137" s="397"/>
      <c r="IQZ137" s="397"/>
      <c r="IRA137" s="397"/>
      <c r="IRB137" s="397"/>
      <c r="IRC137" s="397"/>
      <c r="IRD137" s="397"/>
      <c r="IRE137" s="397"/>
      <c r="IRF137" s="397"/>
      <c r="IRG137" s="397"/>
      <c r="IRH137" s="397"/>
      <c r="IRI137" s="397"/>
      <c r="IRJ137" s="397"/>
      <c r="IRK137" s="397"/>
      <c r="IRL137" s="397"/>
      <c r="IRM137" s="397"/>
      <c r="IRN137" s="397"/>
      <c r="IRO137" s="397"/>
      <c r="IRP137" s="397"/>
      <c r="IRQ137" s="397"/>
      <c r="IRR137" s="397"/>
      <c r="IRS137" s="397"/>
      <c r="IRT137" s="397"/>
      <c r="IRU137" s="397"/>
      <c r="IRV137" s="397"/>
      <c r="IRW137" s="397"/>
      <c r="IRX137" s="397"/>
      <c r="IRY137" s="397"/>
      <c r="IRZ137" s="397"/>
      <c r="ISA137" s="397"/>
      <c r="ISB137" s="397"/>
      <c r="ISC137" s="397"/>
      <c r="ISD137" s="397"/>
      <c r="ISE137" s="397"/>
      <c r="ISF137" s="397"/>
      <c r="ISG137" s="397"/>
      <c r="ISH137" s="397"/>
      <c r="ISI137" s="397"/>
      <c r="ISJ137" s="397"/>
      <c r="ISK137" s="397"/>
      <c r="ISL137" s="397"/>
      <c r="ISM137" s="397"/>
      <c r="ISN137" s="397"/>
      <c r="ISO137" s="397"/>
      <c r="ISP137" s="397"/>
      <c r="ISQ137" s="397"/>
      <c r="ISR137" s="397"/>
      <c r="ISS137" s="397"/>
      <c r="IST137" s="397"/>
      <c r="ISU137" s="397"/>
      <c r="ISV137" s="397"/>
      <c r="ISW137" s="397"/>
      <c r="ISX137" s="397"/>
      <c r="ISY137" s="397"/>
      <c r="ISZ137" s="397"/>
      <c r="ITA137" s="397"/>
      <c r="ITB137" s="397"/>
      <c r="ITC137" s="397"/>
      <c r="ITD137" s="397"/>
      <c r="ITE137" s="397"/>
      <c r="ITF137" s="397"/>
      <c r="ITG137" s="397"/>
      <c r="ITH137" s="397"/>
      <c r="ITI137" s="397"/>
      <c r="ITJ137" s="397"/>
      <c r="ITK137" s="397"/>
      <c r="ITL137" s="397"/>
      <c r="ITM137" s="397"/>
      <c r="ITN137" s="397"/>
      <c r="ITO137" s="397"/>
      <c r="ITP137" s="397"/>
      <c r="ITQ137" s="397"/>
      <c r="ITR137" s="397"/>
      <c r="ITS137" s="397"/>
      <c r="ITT137" s="397"/>
      <c r="ITU137" s="397"/>
      <c r="ITV137" s="397"/>
      <c r="ITW137" s="397"/>
      <c r="ITX137" s="397"/>
      <c r="ITY137" s="397"/>
      <c r="ITZ137" s="397"/>
      <c r="IUA137" s="397"/>
      <c r="IUB137" s="397"/>
      <c r="IUC137" s="397"/>
      <c r="IUD137" s="397"/>
      <c r="IUE137" s="397"/>
      <c r="IUF137" s="397"/>
      <c r="IUG137" s="397"/>
      <c r="IUH137" s="397"/>
      <c r="IUI137" s="397"/>
      <c r="IUJ137" s="397"/>
      <c r="IUK137" s="397"/>
      <c r="IUL137" s="397"/>
      <c r="IUM137" s="397"/>
      <c r="IUN137" s="397"/>
      <c r="IUO137" s="397"/>
      <c r="IUP137" s="397"/>
      <c r="IUQ137" s="397"/>
      <c r="IUR137" s="397"/>
      <c r="IUS137" s="397"/>
      <c r="IUT137" s="397"/>
      <c r="IUU137" s="397"/>
      <c r="IUV137" s="397"/>
      <c r="IUW137" s="397"/>
      <c r="IUX137" s="397"/>
      <c r="IUY137" s="397"/>
      <c r="IUZ137" s="397"/>
      <c r="IVA137" s="397"/>
      <c r="IVB137" s="397"/>
      <c r="IVC137" s="397"/>
      <c r="IVD137" s="397"/>
      <c r="IVE137" s="397"/>
      <c r="IVF137" s="397"/>
      <c r="IVG137" s="397"/>
      <c r="IVH137" s="397"/>
      <c r="IVI137" s="397"/>
      <c r="IVJ137" s="397"/>
      <c r="IVK137" s="397"/>
      <c r="IVL137" s="397"/>
      <c r="IVM137" s="397"/>
      <c r="IVN137" s="397"/>
      <c r="IVO137" s="397"/>
      <c r="IVP137" s="397"/>
      <c r="IVQ137" s="397"/>
      <c r="IVR137" s="397"/>
      <c r="IVS137" s="397"/>
      <c r="IVT137" s="397"/>
      <c r="IVU137" s="397"/>
      <c r="IVV137" s="397"/>
      <c r="IVW137" s="397"/>
      <c r="IVX137" s="397"/>
      <c r="IVY137" s="397"/>
      <c r="IVZ137" s="397"/>
      <c r="IWA137" s="397"/>
      <c r="IWB137" s="397"/>
      <c r="IWC137" s="397"/>
      <c r="IWD137" s="397"/>
      <c r="IWE137" s="397"/>
      <c r="IWF137" s="397"/>
      <c r="IWG137" s="397"/>
      <c r="IWH137" s="397"/>
      <c r="IWI137" s="397"/>
      <c r="IWJ137" s="397"/>
      <c r="IWK137" s="397"/>
      <c r="IWL137" s="397"/>
      <c r="IWM137" s="397"/>
      <c r="IWN137" s="397"/>
      <c r="IWO137" s="397"/>
      <c r="IWP137" s="397"/>
      <c r="IWQ137" s="397"/>
      <c r="IWR137" s="397"/>
      <c r="IWS137" s="397"/>
      <c r="IWT137" s="397"/>
      <c r="IWU137" s="397"/>
      <c r="IWV137" s="397"/>
      <c r="IWW137" s="397"/>
      <c r="IWX137" s="397"/>
      <c r="IWY137" s="397"/>
      <c r="IWZ137" s="397"/>
      <c r="IXA137" s="397"/>
      <c r="IXB137" s="397"/>
      <c r="IXC137" s="397"/>
      <c r="IXD137" s="397"/>
      <c r="IXE137" s="397"/>
      <c r="IXF137" s="397"/>
      <c r="IXG137" s="397"/>
      <c r="IXH137" s="397"/>
      <c r="IXI137" s="397"/>
      <c r="IXJ137" s="397"/>
      <c r="IXK137" s="397"/>
      <c r="IXL137" s="397"/>
      <c r="IXM137" s="397"/>
      <c r="IXN137" s="397"/>
      <c r="IXO137" s="397"/>
      <c r="IXP137" s="397"/>
      <c r="IXQ137" s="397"/>
      <c r="IXR137" s="397"/>
      <c r="IXS137" s="397"/>
      <c r="IXT137" s="397"/>
      <c r="IXU137" s="397"/>
      <c r="IXV137" s="397"/>
      <c r="IXW137" s="397"/>
      <c r="IXX137" s="397"/>
      <c r="IXY137" s="397"/>
      <c r="IXZ137" s="397"/>
      <c r="IYA137" s="397"/>
      <c r="IYB137" s="397"/>
      <c r="IYC137" s="397"/>
      <c r="IYD137" s="397"/>
      <c r="IYE137" s="397"/>
      <c r="IYF137" s="397"/>
      <c r="IYG137" s="397"/>
      <c r="IYH137" s="397"/>
      <c r="IYI137" s="397"/>
      <c r="IYJ137" s="397"/>
      <c r="IYK137" s="397"/>
      <c r="IYL137" s="397"/>
      <c r="IYM137" s="397"/>
      <c r="IYN137" s="397"/>
      <c r="IYO137" s="397"/>
      <c r="IYP137" s="397"/>
      <c r="IYQ137" s="397"/>
      <c r="IYR137" s="397"/>
      <c r="IYS137" s="397"/>
      <c r="IYT137" s="397"/>
      <c r="IYU137" s="397"/>
      <c r="IYV137" s="397"/>
      <c r="IYW137" s="397"/>
      <c r="IYX137" s="397"/>
      <c r="IYY137" s="397"/>
      <c r="IYZ137" s="397"/>
      <c r="IZA137" s="397"/>
      <c r="IZB137" s="397"/>
      <c r="IZC137" s="397"/>
      <c r="IZD137" s="397"/>
      <c r="IZE137" s="397"/>
      <c r="IZF137" s="397"/>
      <c r="IZG137" s="397"/>
      <c r="IZH137" s="397"/>
      <c r="IZI137" s="397"/>
      <c r="IZJ137" s="397"/>
      <c r="IZK137" s="397"/>
      <c r="IZL137" s="397"/>
      <c r="IZM137" s="397"/>
      <c r="IZN137" s="397"/>
      <c r="IZO137" s="397"/>
      <c r="IZP137" s="397"/>
      <c r="IZQ137" s="397"/>
      <c r="IZR137" s="397"/>
      <c r="IZS137" s="397"/>
      <c r="IZT137" s="397"/>
      <c r="IZU137" s="397"/>
      <c r="IZV137" s="397"/>
      <c r="IZW137" s="397"/>
      <c r="IZX137" s="397"/>
      <c r="IZY137" s="397"/>
      <c r="IZZ137" s="397"/>
      <c r="JAA137" s="397"/>
      <c r="JAB137" s="397"/>
      <c r="JAC137" s="397"/>
      <c r="JAD137" s="397"/>
      <c r="JAE137" s="397"/>
      <c r="JAF137" s="397"/>
      <c r="JAG137" s="397"/>
      <c r="JAH137" s="397"/>
      <c r="JAI137" s="397"/>
      <c r="JAJ137" s="397"/>
      <c r="JAK137" s="397"/>
      <c r="JAL137" s="397"/>
      <c r="JAM137" s="397"/>
      <c r="JAN137" s="397"/>
      <c r="JAO137" s="397"/>
      <c r="JAP137" s="397"/>
      <c r="JAQ137" s="397"/>
      <c r="JAR137" s="397"/>
      <c r="JAS137" s="397"/>
      <c r="JAT137" s="397"/>
      <c r="JAU137" s="397"/>
      <c r="JAV137" s="397"/>
      <c r="JAW137" s="397"/>
      <c r="JAX137" s="397"/>
      <c r="JAY137" s="397"/>
      <c r="JAZ137" s="397"/>
      <c r="JBA137" s="397"/>
      <c r="JBB137" s="397"/>
      <c r="JBC137" s="397"/>
      <c r="JBD137" s="397"/>
      <c r="JBE137" s="397"/>
      <c r="JBF137" s="397"/>
      <c r="JBG137" s="397"/>
      <c r="JBH137" s="397"/>
      <c r="JBI137" s="397"/>
      <c r="JBJ137" s="397"/>
      <c r="JBK137" s="397"/>
      <c r="JBL137" s="397"/>
      <c r="JBM137" s="397"/>
      <c r="JBN137" s="397"/>
      <c r="JBO137" s="397"/>
      <c r="JBP137" s="397"/>
      <c r="JBQ137" s="397"/>
      <c r="JBR137" s="397"/>
      <c r="JBS137" s="397"/>
      <c r="JBT137" s="397"/>
      <c r="JBU137" s="397"/>
      <c r="JBV137" s="397"/>
      <c r="JBW137" s="397"/>
      <c r="JBX137" s="397"/>
      <c r="JBY137" s="397"/>
      <c r="JBZ137" s="397"/>
      <c r="JCA137" s="397"/>
      <c r="JCB137" s="397"/>
      <c r="JCC137" s="397"/>
      <c r="JCD137" s="397"/>
      <c r="JCE137" s="397"/>
      <c r="JCF137" s="397"/>
      <c r="JCG137" s="397"/>
      <c r="JCH137" s="397"/>
      <c r="JCI137" s="397"/>
      <c r="JCJ137" s="397"/>
      <c r="JCK137" s="397"/>
      <c r="JCL137" s="397"/>
      <c r="JCM137" s="397"/>
      <c r="JCN137" s="397"/>
      <c r="JCO137" s="397"/>
      <c r="JCP137" s="397"/>
      <c r="JCQ137" s="397"/>
      <c r="JCR137" s="397"/>
      <c r="JCS137" s="397"/>
      <c r="JCT137" s="397"/>
      <c r="JCU137" s="397"/>
      <c r="JCV137" s="397"/>
      <c r="JCW137" s="397"/>
      <c r="JCX137" s="397"/>
      <c r="JCY137" s="397"/>
      <c r="JCZ137" s="397"/>
      <c r="JDA137" s="397"/>
      <c r="JDB137" s="397"/>
      <c r="JDC137" s="397"/>
      <c r="JDD137" s="397"/>
      <c r="JDE137" s="397"/>
      <c r="JDF137" s="397"/>
      <c r="JDG137" s="397"/>
      <c r="JDH137" s="397"/>
      <c r="JDI137" s="397"/>
      <c r="JDJ137" s="397"/>
      <c r="JDK137" s="397"/>
      <c r="JDL137" s="397"/>
      <c r="JDM137" s="397"/>
      <c r="JDN137" s="397"/>
      <c r="JDO137" s="397"/>
      <c r="JDP137" s="397"/>
      <c r="JDQ137" s="397"/>
      <c r="JDR137" s="397"/>
      <c r="JDS137" s="397"/>
      <c r="JDT137" s="397"/>
      <c r="JDU137" s="397"/>
      <c r="JDV137" s="397"/>
      <c r="JDW137" s="397"/>
      <c r="JDX137" s="397"/>
      <c r="JDY137" s="397"/>
      <c r="JDZ137" s="397"/>
      <c r="JEA137" s="397"/>
      <c r="JEB137" s="397"/>
      <c r="JEC137" s="397"/>
      <c r="JED137" s="397"/>
      <c r="JEE137" s="397"/>
      <c r="JEF137" s="397"/>
      <c r="JEG137" s="397"/>
      <c r="JEH137" s="397"/>
      <c r="JEI137" s="397"/>
      <c r="JEJ137" s="397"/>
      <c r="JEK137" s="397"/>
      <c r="JEL137" s="397"/>
      <c r="JEM137" s="397"/>
      <c r="JEN137" s="397"/>
      <c r="JEO137" s="397"/>
      <c r="JEP137" s="397"/>
      <c r="JEQ137" s="397"/>
      <c r="JER137" s="397"/>
      <c r="JES137" s="397"/>
      <c r="JET137" s="397"/>
      <c r="JEU137" s="397"/>
      <c r="JEV137" s="397"/>
      <c r="JEW137" s="397"/>
      <c r="JEX137" s="397"/>
      <c r="JEY137" s="397"/>
      <c r="JEZ137" s="397"/>
      <c r="JFA137" s="397"/>
      <c r="JFB137" s="397"/>
      <c r="JFC137" s="397"/>
      <c r="JFD137" s="397"/>
      <c r="JFE137" s="397"/>
      <c r="JFF137" s="397"/>
      <c r="JFG137" s="397"/>
      <c r="JFH137" s="397"/>
      <c r="JFI137" s="397"/>
      <c r="JFJ137" s="397"/>
      <c r="JFK137" s="397"/>
      <c r="JFL137" s="397"/>
      <c r="JFM137" s="397"/>
      <c r="JFN137" s="397"/>
      <c r="JFO137" s="397"/>
      <c r="JFP137" s="397"/>
      <c r="JFQ137" s="397"/>
      <c r="JFR137" s="397"/>
      <c r="JFS137" s="397"/>
      <c r="JFT137" s="397"/>
      <c r="JFU137" s="397"/>
      <c r="JFV137" s="397"/>
      <c r="JFW137" s="397"/>
      <c r="JFX137" s="397"/>
      <c r="JFY137" s="397"/>
      <c r="JFZ137" s="397"/>
      <c r="JGA137" s="397"/>
      <c r="JGB137" s="397"/>
      <c r="JGC137" s="397"/>
      <c r="JGD137" s="397"/>
      <c r="JGE137" s="397"/>
      <c r="JGF137" s="397"/>
      <c r="JGG137" s="397"/>
      <c r="JGH137" s="397"/>
      <c r="JGI137" s="397"/>
      <c r="JGJ137" s="397"/>
      <c r="JGK137" s="397"/>
      <c r="JGL137" s="397"/>
      <c r="JGM137" s="397"/>
      <c r="JGN137" s="397"/>
      <c r="JGO137" s="397"/>
      <c r="JGP137" s="397"/>
      <c r="JGQ137" s="397"/>
      <c r="JGR137" s="397"/>
      <c r="JGS137" s="397"/>
      <c r="JGT137" s="397"/>
      <c r="JGU137" s="397"/>
      <c r="JGV137" s="397"/>
      <c r="JGW137" s="397"/>
      <c r="JGX137" s="397"/>
      <c r="JGY137" s="397"/>
      <c r="JGZ137" s="397"/>
      <c r="JHA137" s="397"/>
      <c r="JHB137" s="397"/>
      <c r="JHC137" s="397"/>
      <c r="JHD137" s="397"/>
      <c r="JHE137" s="397"/>
      <c r="JHF137" s="397"/>
      <c r="JHG137" s="397"/>
      <c r="JHH137" s="397"/>
      <c r="JHI137" s="397"/>
      <c r="JHJ137" s="397"/>
      <c r="JHK137" s="397"/>
      <c r="JHL137" s="397"/>
      <c r="JHM137" s="397"/>
      <c r="JHN137" s="397"/>
      <c r="JHO137" s="397"/>
      <c r="JHP137" s="397"/>
      <c r="JHQ137" s="397"/>
      <c r="JHR137" s="397"/>
      <c r="JHS137" s="397"/>
      <c r="JHT137" s="397"/>
      <c r="JHU137" s="397"/>
      <c r="JHV137" s="397"/>
      <c r="JHW137" s="397"/>
      <c r="JHX137" s="397"/>
      <c r="JHY137" s="397"/>
      <c r="JHZ137" s="397"/>
      <c r="JIA137" s="397"/>
      <c r="JIB137" s="397"/>
      <c r="JIC137" s="397"/>
      <c r="JID137" s="397"/>
      <c r="JIE137" s="397"/>
      <c r="JIF137" s="397"/>
      <c r="JIG137" s="397"/>
      <c r="JIH137" s="397"/>
      <c r="JII137" s="397"/>
      <c r="JIJ137" s="397"/>
      <c r="JIK137" s="397"/>
      <c r="JIL137" s="397"/>
      <c r="JIM137" s="397"/>
      <c r="JIN137" s="397"/>
      <c r="JIO137" s="397"/>
      <c r="JIP137" s="397"/>
      <c r="JIQ137" s="397"/>
      <c r="JIR137" s="397"/>
      <c r="JIS137" s="397"/>
      <c r="JIT137" s="397"/>
      <c r="JIU137" s="397"/>
      <c r="JIV137" s="397"/>
      <c r="JIW137" s="397"/>
      <c r="JIX137" s="397"/>
      <c r="JIY137" s="397"/>
      <c r="JIZ137" s="397"/>
      <c r="JJA137" s="397"/>
      <c r="JJB137" s="397"/>
      <c r="JJC137" s="397"/>
      <c r="JJD137" s="397"/>
      <c r="JJE137" s="397"/>
      <c r="JJF137" s="397"/>
      <c r="JJG137" s="397"/>
      <c r="JJH137" s="397"/>
      <c r="JJI137" s="397"/>
      <c r="JJJ137" s="397"/>
      <c r="JJK137" s="397"/>
      <c r="JJL137" s="397"/>
      <c r="JJM137" s="397"/>
      <c r="JJN137" s="397"/>
      <c r="JJO137" s="397"/>
      <c r="JJP137" s="397"/>
      <c r="JJQ137" s="397"/>
      <c r="JJR137" s="397"/>
      <c r="JJS137" s="397"/>
      <c r="JJT137" s="397"/>
      <c r="JJU137" s="397"/>
      <c r="JJV137" s="397"/>
      <c r="JJW137" s="397"/>
      <c r="JJX137" s="397"/>
      <c r="JJY137" s="397"/>
      <c r="JJZ137" s="397"/>
      <c r="JKA137" s="397"/>
      <c r="JKB137" s="397"/>
      <c r="JKC137" s="397"/>
      <c r="JKD137" s="397"/>
      <c r="JKE137" s="397"/>
      <c r="JKF137" s="397"/>
      <c r="JKG137" s="397"/>
      <c r="JKH137" s="397"/>
      <c r="JKI137" s="397"/>
      <c r="JKJ137" s="397"/>
      <c r="JKK137" s="397"/>
      <c r="JKL137" s="397"/>
      <c r="JKM137" s="397"/>
      <c r="JKN137" s="397"/>
      <c r="JKO137" s="397"/>
      <c r="JKP137" s="397"/>
      <c r="JKQ137" s="397"/>
      <c r="JKR137" s="397"/>
      <c r="JKS137" s="397"/>
      <c r="JKT137" s="397"/>
      <c r="JKU137" s="397"/>
      <c r="JKV137" s="397"/>
      <c r="JKW137" s="397"/>
      <c r="JKX137" s="397"/>
      <c r="JKY137" s="397"/>
      <c r="JKZ137" s="397"/>
      <c r="JLA137" s="397"/>
      <c r="JLB137" s="397"/>
      <c r="JLC137" s="397"/>
      <c r="JLD137" s="397"/>
      <c r="JLE137" s="397"/>
      <c r="JLF137" s="397"/>
      <c r="JLG137" s="397"/>
      <c r="JLH137" s="397"/>
      <c r="JLI137" s="397"/>
      <c r="JLJ137" s="397"/>
      <c r="JLK137" s="397"/>
      <c r="JLL137" s="397"/>
      <c r="JLM137" s="397"/>
      <c r="JLN137" s="397"/>
      <c r="JLO137" s="397"/>
      <c r="JLP137" s="397"/>
      <c r="JLQ137" s="397"/>
      <c r="JLR137" s="397"/>
      <c r="JLS137" s="397"/>
      <c r="JLT137" s="397"/>
      <c r="JLU137" s="397"/>
      <c r="JLV137" s="397"/>
      <c r="JLW137" s="397"/>
      <c r="JLX137" s="397"/>
      <c r="JLY137" s="397"/>
      <c r="JLZ137" s="397"/>
      <c r="JMA137" s="397"/>
      <c r="JMB137" s="397"/>
      <c r="JMC137" s="397"/>
      <c r="JMD137" s="397"/>
      <c r="JME137" s="397"/>
      <c r="JMF137" s="397"/>
      <c r="JMG137" s="397"/>
      <c r="JMH137" s="397"/>
      <c r="JMI137" s="397"/>
      <c r="JMJ137" s="397"/>
      <c r="JMK137" s="397"/>
      <c r="JML137" s="397"/>
      <c r="JMM137" s="397"/>
      <c r="JMN137" s="397"/>
      <c r="JMO137" s="397"/>
      <c r="JMP137" s="397"/>
      <c r="JMQ137" s="397"/>
      <c r="JMR137" s="397"/>
      <c r="JMS137" s="397"/>
      <c r="JMT137" s="397"/>
      <c r="JMU137" s="397"/>
      <c r="JMV137" s="397"/>
      <c r="JMW137" s="397"/>
      <c r="JMX137" s="397"/>
      <c r="JMY137" s="397"/>
      <c r="JMZ137" s="397"/>
      <c r="JNA137" s="397"/>
      <c r="JNB137" s="397"/>
      <c r="JNC137" s="397"/>
      <c r="JND137" s="397"/>
      <c r="JNE137" s="397"/>
      <c r="JNF137" s="397"/>
      <c r="JNG137" s="397"/>
      <c r="JNH137" s="397"/>
      <c r="JNI137" s="397"/>
      <c r="JNJ137" s="397"/>
      <c r="JNK137" s="397"/>
      <c r="JNL137" s="397"/>
      <c r="JNM137" s="397"/>
      <c r="JNN137" s="397"/>
      <c r="JNO137" s="397"/>
      <c r="JNP137" s="397"/>
      <c r="JNQ137" s="397"/>
      <c r="JNR137" s="397"/>
      <c r="JNS137" s="397"/>
      <c r="JNT137" s="397"/>
      <c r="JNU137" s="397"/>
      <c r="JNV137" s="397"/>
      <c r="JNW137" s="397"/>
      <c r="JNX137" s="397"/>
      <c r="JNY137" s="397"/>
      <c r="JNZ137" s="397"/>
      <c r="JOA137" s="397"/>
      <c r="JOB137" s="397"/>
      <c r="JOC137" s="397"/>
      <c r="JOD137" s="397"/>
      <c r="JOE137" s="397"/>
      <c r="JOF137" s="397"/>
      <c r="JOG137" s="397"/>
      <c r="JOH137" s="397"/>
      <c r="JOI137" s="397"/>
      <c r="JOJ137" s="397"/>
      <c r="JOK137" s="397"/>
      <c r="JOL137" s="397"/>
      <c r="JOM137" s="397"/>
      <c r="JON137" s="397"/>
      <c r="JOO137" s="397"/>
      <c r="JOP137" s="397"/>
      <c r="JOQ137" s="397"/>
      <c r="JOR137" s="397"/>
      <c r="JOS137" s="397"/>
      <c r="JOT137" s="397"/>
      <c r="JOU137" s="397"/>
      <c r="JOV137" s="397"/>
      <c r="JOW137" s="397"/>
      <c r="JOX137" s="397"/>
      <c r="JOY137" s="397"/>
      <c r="JOZ137" s="397"/>
      <c r="JPA137" s="397"/>
      <c r="JPB137" s="397"/>
      <c r="JPC137" s="397"/>
      <c r="JPD137" s="397"/>
      <c r="JPE137" s="397"/>
      <c r="JPF137" s="397"/>
      <c r="JPG137" s="397"/>
      <c r="JPH137" s="397"/>
      <c r="JPI137" s="397"/>
      <c r="JPJ137" s="397"/>
      <c r="JPK137" s="397"/>
      <c r="JPL137" s="397"/>
      <c r="JPM137" s="397"/>
      <c r="JPN137" s="397"/>
      <c r="JPO137" s="397"/>
      <c r="JPP137" s="397"/>
      <c r="JPQ137" s="397"/>
      <c r="JPR137" s="397"/>
      <c r="JPS137" s="397"/>
      <c r="JPT137" s="397"/>
      <c r="JPU137" s="397"/>
      <c r="JPV137" s="397"/>
      <c r="JPW137" s="397"/>
      <c r="JPX137" s="397"/>
      <c r="JPY137" s="397"/>
      <c r="JPZ137" s="397"/>
      <c r="JQA137" s="397"/>
      <c r="JQB137" s="397"/>
      <c r="JQC137" s="397"/>
      <c r="JQD137" s="397"/>
      <c r="JQE137" s="397"/>
      <c r="JQF137" s="397"/>
      <c r="JQG137" s="397"/>
      <c r="JQH137" s="397"/>
      <c r="JQI137" s="397"/>
      <c r="JQJ137" s="397"/>
      <c r="JQK137" s="397"/>
      <c r="JQL137" s="397"/>
      <c r="JQM137" s="397"/>
      <c r="JQN137" s="397"/>
      <c r="JQO137" s="397"/>
      <c r="JQP137" s="397"/>
      <c r="JQQ137" s="397"/>
      <c r="JQR137" s="397"/>
      <c r="JQS137" s="397"/>
      <c r="JQT137" s="397"/>
      <c r="JQU137" s="397"/>
      <c r="JQV137" s="397"/>
      <c r="JQW137" s="397"/>
      <c r="JQX137" s="397"/>
      <c r="JQY137" s="397"/>
      <c r="JQZ137" s="397"/>
      <c r="JRA137" s="397"/>
      <c r="JRB137" s="397"/>
      <c r="JRC137" s="397"/>
      <c r="JRD137" s="397"/>
      <c r="JRE137" s="397"/>
      <c r="JRF137" s="397"/>
      <c r="JRG137" s="397"/>
      <c r="JRH137" s="397"/>
      <c r="JRI137" s="397"/>
      <c r="JRJ137" s="397"/>
      <c r="JRK137" s="397"/>
      <c r="JRL137" s="397"/>
      <c r="JRM137" s="397"/>
      <c r="JRN137" s="397"/>
      <c r="JRO137" s="397"/>
      <c r="JRP137" s="397"/>
      <c r="JRQ137" s="397"/>
      <c r="JRR137" s="397"/>
      <c r="JRS137" s="397"/>
      <c r="JRT137" s="397"/>
      <c r="JRU137" s="397"/>
      <c r="JRV137" s="397"/>
      <c r="JRW137" s="397"/>
      <c r="JRX137" s="397"/>
      <c r="JRY137" s="397"/>
      <c r="JRZ137" s="397"/>
      <c r="JSA137" s="397"/>
      <c r="JSB137" s="397"/>
      <c r="JSC137" s="397"/>
      <c r="JSD137" s="397"/>
      <c r="JSE137" s="397"/>
      <c r="JSF137" s="397"/>
      <c r="JSG137" s="397"/>
      <c r="JSH137" s="397"/>
      <c r="JSI137" s="397"/>
      <c r="JSJ137" s="397"/>
      <c r="JSK137" s="397"/>
      <c r="JSL137" s="397"/>
      <c r="JSM137" s="397"/>
      <c r="JSN137" s="397"/>
      <c r="JSO137" s="397"/>
      <c r="JSP137" s="397"/>
      <c r="JSQ137" s="397"/>
      <c r="JSR137" s="397"/>
      <c r="JSS137" s="397"/>
      <c r="JST137" s="397"/>
      <c r="JSU137" s="397"/>
      <c r="JSV137" s="397"/>
      <c r="JSW137" s="397"/>
      <c r="JSX137" s="397"/>
      <c r="JSY137" s="397"/>
      <c r="JSZ137" s="397"/>
      <c r="JTA137" s="397"/>
      <c r="JTB137" s="397"/>
      <c r="JTC137" s="397"/>
      <c r="JTD137" s="397"/>
      <c r="JTE137" s="397"/>
      <c r="JTF137" s="397"/>
      <c r="JTG137" s="397"/>
      <c r="JTH137" s="397"/>
      <c r="JTI137" s="397"/>
      <c r="JTJ137" s="397"/>
      <c r="JTK137" s="397"/>
      <c r="JTL137" s="397"/>
      <c r="JTM137" s="397"/>
      <c r="JTN137" s="397"/>
      <c r="JTO137" s="397"/>
      <c r="JTP137" s="397"/>
      <c r="JTQ137" s="397"/>
      <c r="JTR137" s="397"/>
      <c r="JTS137" s="397"/>
      <c r="JTT137" s="397"/>
      <c r="JTU137" s="397"/>
      <c r="JTV137" s="397"/>
      <c r="JTW137" s="397"/>
      <c r="JTX137" s="397"/>
      <c r="JTY137" s="397"/>
      <c r="JTZ137" s="397"/>
      <c r="JUA137" s="397"/>
      <c r="JUB137" s="397"/>
      <c r="JUC137" s="397"/>
      <c r="JUD137" s="397"/>
      <c r="JUE137" s="397"/>
      <c r="JUF137" s="397"/>
      <c r="JUG137" s="397"/>
      <c r="JUH137" s="397"/>
      <c r="JUI137" s="397"/>
      <c r="JUJ137" s="397"/>
      <c r="JUK137" s="397"/>
      <c r="JUL137" s="397"/>
      <c r="JUM137" s="397"/>
      <c r="JUN137" s="397"/>
      <c r="JUO137" s="397"/>
      <c r="JUP137" s="397"/>
      <c r="JUQ137" s="397"/>
      <c r="JUR137" s="397"/>
      <c r="JUS137" s="397"/>
      <c r="JUT137" s="397"/>
      <c r="JUU137" s="397"/>
      <c r="JUV137" s="397"/>
      <c r="JUW137" s="397"/>
      <c r="JUX137" s="397"/>
      <c r="JUY137" s="397"/>
      <c r="JUZ137" s="397"/>
      <c r="JVA137" s="397"/>
      <c r="JVB137" s="397"/>
      <c r="JVC137" s="397"/>
      <c r="JVD137" s="397"/>
      <c r="JVE137" s="397"/>
      <c r="JVF137" s="397"/>
      <c r="JVG137" s="397"/>
      <c r="JVH137" s="397"/>
      <c r="JVI137" s="397"/>
      <c r="JVJ137" s="397"/>
      <c r="JVK137" s="397"/>
      <c r="JVL137" s="397"/>
      <c r="JVM137" s="397"/>
      <c r="JVN137" s="397"/>
      <c r="JVO137" s="397"/>
      <c r="JVP137" s="397"/>
      <c r="JVQ137" s="397"/>
      <c r="JVR137" s="397"/>
      <c r="JVS137" s="397"/>
      <c r="JVT137" s="397"/>
      <c r="JVU137" s="397"/>
      <c r="JVV137" s="397"/>
      <c r="JVW137" s="397"/>
      <c r="JVX137" s="397"/>
      <c r="JVY137" s="397"/>
      <c r="JVZ137" s="397"/>
      <c r="JWA137" s="397"/>
      <c r="JWB137" s="397"/>
      <c r="JWC137" s="397"/>
      <c r="JWD137" s="397"/>
      <c r="JWE137" s="397"/>
      <c r="JWF137" s="397"/>
      <c r="JWG137" s="397"/>
      <c r="JWH137" s="397"/>
      <c r="JWI137" s="397"/>
      <c r="JWJ137" s="397"/>
      <c r="JWK137" s="397"/>
      <c r="JWL137" s="397"/>
      <c r="JWM137" s="397"/>
      <c r="JWN137" s="397"/>
      <c r="JWO137" s="397"/>
      <c r="JWP137" s="397"/>
      <c r="JWQ137" s="397"/>
      <c r="JWR137" s="397"/>
      <c r="JWS137" s="397"/>
      <c r="JWT137" s="397"/>
      <c r="JWU137" s="397"/>
      <c r="JWV137" s="397"/>
      <c r="JWW137" s="397"/>
      <c r="JWX137" s="397"/>
      <c r="JWY137" s="397"/>
      <c r="JWZ137" s="397"/>
      <c r="JXA137" s="397"/>
      <c r="JXB137" s="397"/>
      <c r="JXC137" s="397"/>
      <c r="JXD137" s="397"/>
      <c r="JXE137" s="397"/>
      <c r="JXF137" s="397"/>
      <c r="JXG137" s="397"/>
      <c r="JXH137" s="397"/>
      <c r="JXI137" s="397"/>
      <c r="JXJ137" s="397"/>
      <c r="JXK137" s="397"/>
      <c r="JXL137" s="397"/>
      <c r="JXM137" s="397"/>
      <c r="JXN137" s="397"/>
      <c r="JXO137" s="397"/>
      <c r="JXP137" s="397"/>
      <c r="JXQ137" s="397"/>
      <c r="JXR137" s="397"/>
      <c r="JXS137" s="397"/>
      <c r="JXT137" s="397"/>
      <c r="JXU137" s="397"/>
      <c r="JXV137" s="397"/>
      <c r="JXW137" s="397"/>
      <c r="JXX137" s="397"/>
      <c r="JXY137" s="397"/>
      <c r="JXZ137" s="397"/>
      <c r="JYA137" s="397"/>
      <c r="JYB137" s="397"/>
      <c r="JYC137" s="397"/>
      <c r="JYD137" s="397"/>
      <c r="JYE137" s="397"/>
      <c r="JYF137" s="397"/>
      <c r="JYG137" s="397"/>
      <c r="JYH137" s="397"/>
      <c r="JYI137" s="397"/>
      <c r="JYJ137" s="397"/>
      <c r="JYK137" s="397"/>
      <c r="JYL137" s="397"/>
      <c r="JYM137" s="397"/>
      <c r="JYN137" s="397"/>
      <c r="JYO137" s="397"/>
      <c r="JYP137" s="397"/>
      <c r="JYQ137" s="397"/>
      <c r="JYR137" s="397"/>
      <c r="JYS137" s="397"/>
      <c r="JYT137" s="397"/>
      <c r="JYU137" s="397"/>
      <c r="JYV137" s="397"/>
      <c r="JYW137" s="397"/>
      <c r="JYX137" s="397"/>
      <c r="JYY137" s="397"/>
      <c r="JYZ137" s="397"/>
      <c r="JZA137" s="397"/>
      <c r="JZB137" s="397"/>
      <c r="JZC137" s="397"/>
      <c r="JZD137" s="397"/>
      <c r="JZE137" s="397"/>
      <c r="JZF137" s="397"/>
      <c r="JZG137" s="397"/>
      <c r="JZH137" s="397"/>
      <c r="JZI137" s="397"/>
      <c r="JZJ137" s="397"/>
      <c r="JZK137" s="397"/>
      <c r="JZL137" s="397"/>
      <c r="JZM137" s="397"/>
      <c r="JZN137" s="397"/>
      <c r="JZO137" s="397"/>
      <c r="JZP137" s="397"/>
      <c r="JZQ137" s="397"/>
      <c r="JZR137" s="397"/>
      <c r="JZS137" s="397"/>
      <c r="JZT137" s="397"/>
      <c r="JZU137" s="397"/>
      <c r="JZV137" s="397"/>
      <c r="JZW137" s="397"/>
      <c r="JZX137" s="397"/>
      <c r="JZY137" s="397"/>
      <c r="JZZ137" s="397"/>
      <c r="KAA137" s="397"/>
      <c r="KAB137" s="397"/>
      <c r="KAC137" s="397"/>
      <c r="KAD137" s="397"/>
      <c r="KAE137" s="397"/>
      <c r="KAF137" s="397"/>
      <c r="KAG137" s="397"/>
      <c r="KAH137" s="397"/>
      <c r="KAI137" s="397"/>
      <c r="KAJ137" s="397"/>
      <c r="KAK137" s="397"/>
      <c r="KAL137" s="397"/>
      <c r="KAM137" s="397"/>
      <c r="KAN137" s="397"/>
      <c r="KAO137" s="397"/>
      <c r="KAP137" s="397"/>
      <c r="KAQ137" s="397"/>
      <c r="KAR137" s="397"/>
      <c r="KAS137" s="397"/>
      <c r="KAT137" s="397"/>
      <c r="KAU137" s="397"/>
      <c r="KAV137" s="397"/>
      <c r="KAW137" s="397"/>
      <c r="KAX137" s="397"/>
      <c r="KAY137" s="397"/>
      <c r="KAZ137" s="397"/>
      <c r="KBA137" s="397"/>
      <c r="KBB137" s="397"/>
      <c r="KBC137" s="397"/>
      <c r="KBD137" s="397"/>
      <c r="KBE137" s="397"/>
      <c r="KBF137" s="397"/>
      <c r="KBG137" s="397"/>
      <c r="KBH137" s="397"/>
      <c r="KBI137" s="397"/>
      <c r="KBJ137" s="397"/>
      <c r="KBK137" s="397"/>
      <c r="KBL137" s="397"/>
      <c r="KBM137" s="397"/>
      <c r="KBN137" s="397"/>
      <c r="KBO137" s="397"/>
      <c r="KBP137" s="397"/>
      <c r="KBQ137" s="397"/>
      <c r="KBR137" s="397"/>
      <c r="KBS137" s="397"/>
      <c r="KBT137" s="397"/>
      <c r="KBU137" s="397"/>
      <c r="KBV137" s="397"/>
      <c r="KBW137" s="397"/>
      <c r="KBX137" s="397"/>
      <c r="KBY137" s="397"/>
      <c r="KBZ137" s="397"/>
      <c r="KCA137" s="397"/>
      <c r="KCB137" s="397"/>
      <c r="KCC137" s="397"/>
      <c r="KCD137" s="397"/>
      <c r="KCE137" s="397"/>
      <c r="KCF137" s="397"/>
      <c r="KCG137" s="397"/>
      <c r="KCH137" s="397"/>
      <c r="KCI137" s="397"/>
      <c r="KCJ137" s="397"/>
      <c r="KCK137" s="397"/>
      <c r="KCL137" s="397"/>
      <c r="KCM137" s="397"/>
      <c r="KCN137" s="397"/>
      <c r="KCO137" s="397"/>
      <c r="KCP137" s="397"/>
      <c r="KCQ137" s="397"/>
      <c r="KCR137" s="397"/>
      <c r="KCS137" s="397"/>
      <c r="KCT137" s="397"/>
      <c r="KCU137" s="397"/>
      <c r="KCV137" s="397"/>
      <c r="KCW137" s="397"/>
      <c r="KCX137" s="397"/>
      <c r="KCY137" s="397"/>
      <c r="KCZ137" s="397"/>
      <c r="KDA137" s="397"/>
      <c r="KDB137" s="397"/>
      <c r="KDC137" s="397"/>
      <c r="KDD137" s="397"/>
      <c r="KDE137" s="397"/>
      <c r="KDF137" s="397"/>
      <c r="KDG137" s="397"/>
      <c r="KDH137" s="397"/>
      <c r="KDI137" s="397"/>
      <c r="KDJ137" s="397"/>
      <c r="KDK137" s="397"/>
      <c r="KDL137" s="397"/>
      <c r="KDM137" s="397"/>
      <c r="KDN137" s="397"/>
      <c r="KDO137" s="397"/>
      <c r="KDP137" s="397"/>
      <c r="KDQ137" s="397"/>
      <c r="KDR137" s="397"/>
      <c r="KDS137" s="397"/>
      <c r="KDT137" s="397"/>
      <c r="KDU137" s="397"/>
      <c r="KDV137" s="397"/>
      <c r="KDW137" s="397"/>
      <c r="KDX137" s="397"/>
      <c r="KDY137" s="397"/>
      <c r="KDZ137" s="397"/>
      <c r="KEA137" s="397"/>
      <c r="KEB137" s="397"/>
      <c r="KEC137" s="397"/>
      <c r="KED137" s="397"/>
      <c r="KEE137" s="397"/>
      <c r="KEF137" s="397"/>
      <c r="KEG137" s="397"/>
      <c r="KEH137" s="397"/>
      <c r="KEI137" s="397"/>
      <c r="KEJ137" s="397"/>
      <c r="KEK137" s="397"/>
      <c r="KEL137" s="397"/>
      <c r="KEM137" s="397"/>
      <c r="KEN137" s="397"/>
      <c r="KEO137" s="397"/>
      <c r="KEP137" s="397"/>
      <c r="KEQ137" s="397"/>
      <c r="KER137" s="397"/>
      <c r="KES137" s="397"/>
      <c r="KET137" s="397"/>
      <c r="KEU137" s="397"/>
      <c r="KEV137" s="397"/>
      <c r="KEW137" s="397"/>
      <c r="KEX137" s="397"/>
      <c r="KEY137" s="397"/>
      <c r="KEZ137" s="397"/>
      <c r="KFA137" s="397"/>
      <c r="KFB137" s="397"/>
      <c r="KFC137" s="397"/>
      <c r="KFD137" s="397"/>
      <c r="KFE137" s="397"/>
      <c r="KFF137" s="397"/>
      <c r="KFG137" s="397"/>
      <c r="KFH137" s="397"/>
      <c r="KFI137" s="397"/>
      <c r="KFJ137" s="397"/>
      <c r="KFK137" s="397"/>
      <c r="KFL137" s="397"/>
      <c r="KFM137" s="397"/>
      <c r="KFN137" s="397"/>
      <c r="KFO137" s="397"/>
      <c r="KFP137" s="397"/>
      <c r="KFQ137" s="397"/>
      <c r="KFR137" s="397"/>
      <c r="KFS137" s="397"/>
      <c r="KFT137" s="397"/>
      <c r="KFU137" s="397"/>
      <c r="KFV137" s="397"/>
      <c r="KFW137" s="397"/>
      <c r="KFX137" s="397"/>
      <c r="KFY137" s="397"/>
      <c r="KFZ137" s="397"/>
      <c r="KGA137" s="397"/>
      <c r="KGB137" s="397"/>
      <c r="KGC137" s="397"/>
      <c r="KGD137" s="397"/>
      <c r="KGE137" s="397"/>
      <c r="KGF137" s="397"/>
      <c r="KGG137" s="397"/>
      <c r="KGH137" s="397"/>
      <c r="KGI137" s="397"/>
      <c r="KGJ137" s="397"/>
      <c r="KGK137" s="397"/>
      <c r="KGL137" s="397"/>
      <c r="KGM137" s="397"/>
      <c r="KGN137" s="397"/>
      <c r="KGO137" s="397"/>
      <c r="KGP137" s="397"/>
      <c r="KGQ137" s="397"/>
      <c r="KGR137" s="397"/>
      <c r="KGS137" s="397"/>
      <c r="KGT137" s="397"/>
      <c r="KGU137" s="397"/>
      <c r="KGV137" s="397"/>
      <c r="KGW137" s="397"/>
      <c r="KGX137" s="397"/>
      <c r="KGY137" s="397"/>
      <c r="KGZ137" s="397"/>
      <c r="KHA137" s="397"/>
      <c r="KHB137" s="397"/>
      <c r="KHC137" s="397"/>
      <c r="KHD137" s="397"/>
      <c r="KHE137" s="397"/>
      <c r="KHF137" s="397"/>
      <c r="KHG137" s="397"/>
      <c r="KHH137" s="397"/>
      <c r="KHI137" s="397"/>
      <c r="KHJ137" s="397"/>
      <c r="KHK137" s="397"/>
      <c r="KHL137" s="397"/>
      <c r="KHM137" s="397"/>
      <c r="KHN137" s="397"/>
      <c r="KHO137" s="397"/>
      <c r="KHP137" s="397"/>
      <c r="KHQ137" s="397"/>
      <c r="KHR137" s="397"/>
      <c r="KHS137" s="397"/>
      <c r="KHT137" s="397"/>
      <c r="KHU137" s="397"/>
      <c r="KHV137" s="397"/>
      <c r="KHW137" s="397"/>
      <c r="KHX137" s="397"/>
      <c r="KHY137" s="397"/>
      <c r="KHZ137" s="397"/>
      <c r="KIA137" s="397"/>
      <c r="KIB137" s="397"/>
      <c r="KIC137" s="397"/>
      <c r="KID137" s="397"/>
      <c r="KIE137" s="397"/>
      <c r="KIF137" s="397"/>
      <c r="KIG137" s="397"/>
      <c r="KIH137" s="397"/>
      <c r="KII137" s="397"/>
      <c r="KIJ137" s="397"/>
      <c r="KIK137" s="397"/>
      <c r="KIL137" s="397"/>
      <c r="KIM137" s="397"/>
      <c r="KIN137" s="397"/>
      <c r="KIO137" s="397"/>
      <c r="KIP137" s="397"/>
      <c r="KIQ137" s="397"/>
      <c r="KIR137" s="397"/>
      <c r="KIS137" s="397"/>
      <c r="KIT137" s="397"/>
      <c r="KIU137" s="397"/>
      <c r="KIV137" s="397"/>
      <c r="KIW137" s="397"/>
      <c r="KIX137" s="397"/>
      <c r="KIY137" s="397"/>
      <c r="KIZ137" s="397"/>
      <c r="KJA137" s="397"/>
      <c r="KJB137" s="397"/>
      <c r="KJC137" s="397"/>
      <c r="KJD137" s="397"/>
      <c r="KJE137" s="397"/>
      <c r="KJF137" s="397"/>
      <c r="KJG137" s="397"/>
      <c r="KJH137" s="397"/>
      <c r="KJI137" s="397"/>
      <c r="KJJ137" s="397"/>
      <c r="KJK137" s="397"/>
      <c r="KJL137" s="397"/>
      <c r="KJM137" s="397"/>
      <c r="KJN137" s="397"/>
      <c r="KJO137" s="397"/>
      <c r="KJP137" s="397"/>
      <c r="KJQ137" s="397"/>
      <c r="KJR137" s="397"/>
      <c r="KJS137" s="397"/>
      <c r="KJT137" s="397"/>
      <c r="KJU137" s="397"/>
      <c r="KJV137" s="397"/>
      <c r="KJW137" s="397"/>
      <c r="KJX137" s="397"/>
      <c r="KJY137" s="397"/>
      <c r="KJZ137" s="397"/>
      <c r="KKA137" s="397"/>
      <c r="KKB137" s="397"/>
      <c r="KKC137" s="397"/>
      <c r="KKD137" s="397"/>
      <c r="KKE137" s="397"/>
      <c r="KKF137" s="397"/>
      <c r="KKG137" s="397"/>
      <c r="KKH137" s="397"/>
      <c r="KKI137" s="397"/>
      <c r="KKJ137" s="397"/>
      <c r="KKK137" s="397"/>
      <c r="KKL137" s="397"/>
      <c r="KKM137" s="397"/>
      <c r="KKN137" s="397"/>
      <c r="KKO137" s="397"/>
      <c r="KKP137" s="397"/>
      <c r="KKQ137" s="397"/>
      <c r="KKR137" s="397"/>
      <c r="KKS137" s="397"/>
      <c r="KKT137" s="397"/>
      <c r="KKU137" s="397"/>
      <c r="KKV137" s="397"/>
      <c r="KKW137" s="397"/>
      <c r="KKX137" s="397"/>
      <c r="KKY137" s="397"/>
      <c r="KKZ137" s="397"/>
      <c r="KLA137" s="397"/>
      <c r="KLB137" s="397"/>
      <c r="KLC137" s="397"/>
      <c r="KLD137" s="397"/>
      <c r="KLE137" s="397"/>
      <c r="KLF137" s="397"/>
      <c r="KLG137" s="397"/>
      <c r="KLH137" s="397"/>
      <c r="KLI137" s="397"/>
      <c r="KLJ137" s="397"/>
      <c r="KLK137" s="397"/>
      <c r="KLL137" s="397"/>
      <c r="KLM137" s="397"/>
      <c r="KLN137" s="397"/>
      <c r="KLO137" s="397"/>
      <c r="KLP137" s="397"/>
      <c r="KLQ137" s="397"/>
      <c r="KLR137" s="397"/>
      <c r="KLS137" s="397"/>
      <c r="KLT137" s="397"/>
      <c r="KLU137" s="397"/>
      <c r="KLV137" s="397"/>
      <c r="KLW137" s="397"/>
      <c r="KLX137" s="397"/>
      <c r="KLY137" s="397"/>
      <c r="KLZ137" s="397"/>
      <c r="KMA137" s="397"/>
      <c r="KMB137" s="397"/>
      <c r="KMC137" s="397"/>
      <c r="KMD137" s="397"/>
      <c r="KME137" s="397"/>
      <c r="KMF137" s="397"/>
      <c r="KMG137" s="397"/>
      <c r="KMH137" s="397"/>
      <c r="KMI137" s="397"/>
      <c r="KMJ137" s="397"/>
      <c r="KMK137" s="397"/>
      <c r="KML137" s="397"/>
      <c r="KMM137" s="397"/>
      <c r="KMN137" s="397"/>
      <c r="KMO137" s="397"/>
      <c r="KMP137" s="397"/>
      <c r="KMQ137" s="397"/>
      <c r="KMR137" s="397"/>
      <c r="KMS137" s="397"/>
      <c r="KMT137" s="397"/>
      <c r="KMU137" s="397"/>
      <c r="KMV137" s="397"/>
      <c r="KMW137" s="397"/>
      <c r="KMX137" s="397"/>
      <c r="KMY137" s="397"/>
      <c r="KMZ137" s="397"/>
      <c r="KNA137" s="397"/>
      <c r="KNB137" s="397"/>
      <c r="KNC137" s="397"/>
      <c r="KND137" s="397"/>
      <c r="KNE137" s="397"/>
      <c r="KNF137" s="397"/>
      <c r="KNG137" s="397"/>
      <c r="KNH137" s="397"/>
      <c r="KNI137" s="397"/>
      <c r="KNJ137" s="397"/>
      <c r="KNK137" s="397"/>
      <c r="KNL137" s="397"/>
      <c r="KNM137" s="397"/>
      <c r="KNN137" s="397"/>
      <c r="KNO137" s="397"/>
      <c r="KNP137" s="397"/>
      <c r="KNQ137" s="397"/>
      <c r="KNR137" s="397"/>
      <c r="KNS137" s="397"/>
      <c r="KNT137" s="397"/>
      <c r="KNU137" s="397"/>
      <c r="KNV137" s="397"/>
      <c r="KNW137" s="397"/>
      <c r="KNX137" s="397"/>
      <c r="KNY137" s="397"/>
      <c r="KNZ137" s="397"/>
      <c r="KOA137" s="397"/>
      <c r="KOB137" s="397"/>
      <c r="KOC137" s="397"/>
      <c r="KOD137" s="397"/>
      <c r="KOE137" s="397"/>
      <c r="KOF137" s="397"/>
      <c r="KOG137" s="397"/>
      <c r="KOH137" s="397"/>
      <c r="KOI137" s="397"/>
      <c r="KOJ137" s="397"/>
      <c r="KOK137" s="397"/>
      <c r="KOL137" s="397"/>
      <c r="KOM137" s="397"/>
      <c r="KON137" s="397"/>
      <c r="KOO137" s="397"/>
      <c r="KOP137" s="397"/>
      <c r="KOQ137" s="397"/>
      <c r="KOR137" s="397"/>
      <c r="KOS137" s="397"/>
      <c r="KOT137" s="397"/>
      <c r="KOU137" s="397"/>
      <c r="KOV137" s="397"/>
      <c r="KOW137" s="397"/>
      <c r="KOX137" s="397"/>
      <c r="KOY137" s="397"/>
      <c r="KOZ137" s="397"/>
      <c r="KPA137" s="397"/>
      <c r="KPB137" s="397"/>
      <c r="KPC137" s="397"/>
      <c r="KPD137" s="397"/>
      <c r="KPE137" s="397"/>
      <c r="KPF137" s="397"/>
      <c r="KPG137" s="397"/>
      <c r="KPH137" s="397"/>
      <c r="KPI137" s="397"/>
      <c r="KPJ137" s="397"/>
      <c r="KPK137" s="397"/>
      <c r="KPL137" s="397"/>
      <c r="KPM137" s="397"/>
      <c r="KPN137" s="397"/>
      <c r="KPO137" s="397"/>
      <c r="KPP137" s="397"/>
      <c r="KPQ137" s="397"/>
      <c r="KPR137" s="397"/>
      <c r="KPS137" s="397"/>
      <c r="KPT137" s="397"/>
      <c r="KPU137" s="397"/>
      <c r="KPV137" s="397"/>
      <c r="KPW137" s="397"/>
      <c r="KPX137" s="397"/>
      <c r="KPY137" s="397"/>
      <c r="KPZ137" s="397"/>
      <c r="KQA137" s="397"/>
      <c r="KQB137" s="397"/>
      <c r="KQC137" s="397"/>
      <c r="KQD137" s="397"/>
      <c r="KQE137" s="397"/>
      <c r="KQF137" s="397"/>
      <c r="KQG137" s="397"/>
      <c r="KQH137" s="397"/>
      <c r="KQI137" s="397"/>
      <c r="KQJ137" s="397"/>
      <c r="KQK137" s="397"/>
      <c r="KQL137" s="397"/>
      <c r="KQM137" s="397"/>
      <c r="KQN137" s="397"/>
      <c r="KQO137" s="397"/>
      <c r="KQP137" s="397"/>
      <c r="KQQ137" s="397"/>
      <c r="KQR137" s="397"/>
      <c r="KQS137" s="397"/>
      <c r="KQT137" s="397"/>
      <c r="KQU137" s="397"/>
      <c r="KQV137" s="397"/>
      <c r="KQW137" s="397"/>
      <c r="KQX137" s="397"/>
      <c r="KQY137" s="397"/>
      <c r="KQZ137" s="397"/>
      <c r="KRA137" s="397"/>
      <c r="KRB137" s="397"/>
      <c r="KRC137" s="397"/>
      <c r="KRD137" s="397"/>
      <c r="KRE137" s="397"/>
      <c r="KRF137" s="397"/>
      <c r="KRG137" s="397"/>
      <c r="KRH137" s="397"/>
      <c r="KRI137" s="397"/>
      <c r="KRJ137" s="397"/>
      <c r="KRK137" s="397"/>
      <c r="KRL137" s="397"/>
      <c r="KRM137" s="397"/>
      <c r="KRN137" s="397"/>
      <c r="KRO137" s="397"/>
      <c r="KRP137" s="397"/>
      <c r="KRQ137" s="397"/>
      <c r="KRR137" s="397"/>
      <c r="KRS137" s="397"/>
      <c r="KRT137" s="397"/>
      <c r="KRU137" s="397"/>
      <c r="KRV137" s="397"/>
      <c r="KRW137" s="397"/>
      <c r="KRX137" s="397"/>
      <c r="KRY137" s="397"/>
      <c r="KRZ137" s="397"/>
      <c r="KSA137" s="397"/>
      <c r="KSB137" s="397"/>
      <c r="KSC137" s="397"/>
      <c r="KSD137" s="397"/>
      <c r="KSE137" s="397"/>
      <c r="KSF137" s="397"/>
      <c r="KSG137" s="397"/>
      <c r="KSH137" s="397"/>
      <c r="KSI137" s="397"/>
      <c r="KSJ137" s="397"/>
      <c r="KSK137" s="397"/>
      <c r="KSL137" s="397"/>
      <c r="KSM137" s="397"/>
      <c r="KSN137" s="397"/>
      <c r="KSO137" s="397"/>
      <c r="KSP137" s="397"/>
      <c r="KSQ137" s="397"/>
      <c r="KSR137" s="397"/>
      <c r="KSS137" s="397"/>
      <c r="KST137" s="397"/>
      <c r="KSU137" s="397"/>
      <c r="KSV137" s="397"/>
      <c r="KSW137" s="397"/>
      <c r="KSX137" s="397"/>
      <c r="KSY137" s="397"/>
      <c r="KSZ137" s="397"/>
      <c r="KTA137" s="397"/>
      <c r="KTB137" s="397"/>
      <c r="KTC137" s="397"/>
      <c r="KTD137" s="397"/>
      <c r="KTE137" s="397"/>
      <c r="KTF137" s="397"/>
      <c r="KTG137" s="397"/>
      <c r="KTH137" s="397"/>
      <c r="KTI137" s="397"/>
      <c r="KTJ137" s="397"/>
      <c r="KTK137" s="397"/>
      <c r="KTL137" s="397"/>
      <c r="KTM137" s="397"/>
      <c r="KTN137" s="397"/>
      <c r="KTO137" s="397"/>
      <c r="KTP137" s="397"/>
      <c r="KTQ137" s="397"/>
      <c r="KTR137" s="397"/>
      <c r="KTS137" s="397"/>
      <c r="KTT137" s="397"/>
      <c r="KTU137" s="397"/>
      <c r="KTV137" s="397"/>
      <c r="KTW137" s="397"/>
      <c r="KTX137" s="397"/>
      <c r="KTY137" s="397"/>
      <c r="KTZ137" s="397"/>
      <c r="KUA137" s="397"/>
      <c r="KUB137" s="397"/>
      <c r="KUC137" s="397"/>
      <c r="KUD137" s="397"/>
      <c r="KUE137" s="397"/>
      <c r="KUF137" s="397"/>
      <c r="KUG137" s="397"/>
      <c r="KUH137" s="397"/>
      <c r="KUI137" s="397"/>
      <c r="KUJ137" s="397"/>
      <c r="KUK137" s="397"/>
      <c r="KUL137" s="397"/>
      <c r="KUM137" s="397"/>
      <c r="KUN137" s="397"/>
      <c r="KUO137" s="397"/>
      <c r="KUP137" s="397"/>
      <c r="KUQ137" s="397"/>
      <c r="KUR137" s="397"/>
      <c r="KUS137" s="397"/>
      <c r="KUT137" s="397"/>
      <c r="KUU137" s="397"/>
      <c r="KUV137" s="397"/>
      <c r="KUW137" s="397"/>
      <c r="KUX137" s="397"/>
      <c r="KUY137" s="397"/>
      <c r="KUZ137" s="397"/>
      <c r="KVA137" s="397"/>
      <c r="KVB137" s="397"/>
      <c r="KVC137" s="397"/>
      <c r="KVD137" s="397"/>
      <c r="KVE137" s="397"/>
      <c r="KVF137" s="397"/>
      <c r="KVG137" s="397"/>
      <c r="KVH137" s="397"/>
      <c r="KVI137" s="397"/>
      <c r="KVJ137" s="397"/>
      <c r="KVK137" s="397"/>
      <c r="KVL137" s="397"/>
      <c r="KVM137" s="397"/>
      <c r="KVN137" s="397"/>
      <c r="KVO137" s="397"/>
      <c r="KVP137" s="397"/>
      <c r="KVQ137" s="397"/>
      <c r="KVR137" s="397"/>
      <c r="KVS137" s="397"/>
      <c r="KVT137" s="397"/>
      <c r="KVU137" s="397"/>
      <c r="KVV137" s="397"/>
      <c r="KVW137" s="397"/>
      <c r="KVX137" s="397"/>
      <c r="KVY137" s="397"/>
      <c r="KVZ137" s="397"/>
      <c r="KWA137" s="397"/>
      <c r="KWB137" s="397"/>
      <c r="KWC137" s="397"/>
      <c r="KWD137" s="397"/>
      <c r="KWE137" s="397"/>
      <c r="KWF137" s="397"/>
      <c r="KWG137" s="397"/>
      <c r="KWH137" s="397"/>
      <c r="KWI137" s="397"/>
      <c r="KWJ137" s="397"/>
      <c r="KWK137" s="397"/>
      <c r="KWL137" s="397"/>
      <c r="KWM137" s="397"/>
      <c r="KWN137" s="397"/>
      <c r="KWO137" s="397"/>
      <c r="KWP137" s="397"/>
      <c r="KWQ137" s="397"/>
      <c r="KWR137" s="397"/>
      <c r="KWS137" s="397"/>
      <c r="KWT137" s="397"/>
      <c r="KWU137" s="397"/>
      <c r="KWV137" s="397"/>
      <c r="KWW137" s="397"/>
      <c r="KWX137" s="397"/>
      <c r="KWY137" s="397"/>
      <c r="KWZ137" s="397"/>
      <c r="KXA137" s="397"/>
      <c r="KXB137" s="397"/>
      <c r="KXC137" s="397"/>
      <c r="KXD137" s="397"/>
      <c r="KXE137" s="397"/>
      <c r="KXF137" s="397"/>
      <c r="KXG137" s="397"/>
      <c r="KXH137" s="397"/>
      <c r="KXI137" s="397"/>
      <c r="KXJ137" s="397"/>
      <c r="KXK137" s="397"/>
      <c r="KXL137" s="397"/>
      <c r="KXM137" s="397"/>
      <c r="KXN137" s="397"/>
      <c r="KXO137" s="397"/>
      <c r="KXP137" s="397"/>
      <c r="KXQ137" s="397"/>
      <c r="KXR137" s="397"/>
      <c r="KXS137" s="397"/>
      <c r="KXT137" s="397"/>
      <c r="KXU137" s="397"/>
      <c r="KXV137" s="397"/>
      <c r="KXW137" s="397"/>
      <c r="KXX137" s="397"/>
      <c r="KXY137" s="397"/>
      <c r="KXZ137" s="397"/>
      <c r="KYA137" s="397"/>
      <c r="KYB137" s="397"/>
      <c r="KYC137" s="397"/>
      <c r="KYD137" s="397"/>
      <c r="KYE137" s="397"/>
      <c r="KYF137" s="397"/>
      <c r="KYG137" s="397"/>
      <c r="KYH137" s="397"/>
      <c r="KYI137" s="397"/>
      <c r="KYJ137" s="397"/>
      <c r="KYK137" s="397"/>
      <c r="KYL137" s="397"/>
      <c r="KYM137" s="397"/>
      <c r="KYN137" s="397"/>
      <c r="KYO137" s="397"/>
      <c r="KYP137" s="397"/>
      <c r="KYQ137" s="397"/>
      <c r="KYR137" s="397"/>
      <c r="KYS137" s="397"/>
      <c r="KYT137" s="397"/>
      <c r="KYU137" s="397"/>
      <c r="KYV137" s="397"/>
      <c r="KYW137" s="397"/>
      <c r="KYX137" s="397"/>
      <c r="KYY137" s="397"/>
      <c r="KYZ137" s="397"/>
      <c r="KZA137" s="397"/>
      <c r="KZB137" s="397"/>
      <c r="KZC137" s="397"/>
      <c r="KZD137" s="397"/>
      <c r="KZE137" s="397"/>
      <c r="KZF137" s="397"/>
      <c r="KZG137" s="397"/>
      <c r="KZH137" s="397"/>
      <c r="KZI137" s="397"/>
      <c r="KZJ137" s="397"/>
      <c r="KZK137" s="397"/>
      <c r="KZL137" s="397"/>
      <c r="KZM137" s="397"/>
      <c r="KZN137" s="397"/>
      <c r="KZO137" s="397"/>
      <c r="KZP137" s="397"/>
      <c r="KZQ137" s="397"/>
      <c r="KZR137" s="397"/>
      <c r="KZS137" s="397"/>
      <c r="KZT137" s="397"/>
      <c r="KZU137" s="397"/>
      <c r="KZV137" s="397"/>
      <c r="KZW137" s="397"/>
      <c r="KZX137" s="397"/>
      <c r="KZY137" s="397"/>
      <c r="KZZ137" s="397"/>
      <c r="LAA137" s="397"/>
      <c r="LAB137" s="397"/>
      <c r="LAC137" s="397"/>
      <c r="LAD137" s="397"/>
      <c r="LAE137" s="397"/>
      <c r="LAF137" s="397"/>
      <c r="LAG137" s="397"/>
      <c r="LAH137" s="397"/>
      <c r="LAI137" s="397"/>
      <c r="LAJ137" s="397"/>
      <c r="LAK137" s="397"/>
      <c r="LAL137" s="397"/>
      <c r="LAM137" s="397"/>
      <c r="LAN137" s="397"/>
      <c r="LAO137" s="397"/>
      <c r="LAP137" s="397"/>
      <c r="LAQ137" s="397"/>
      <c r="LAR137" s="397"/>
      <c r="LAS137" s="397"/>
      <c r="LAT137" s="397"/>
      <c r="LAU137" s="397"/>
      <c r="LAV137" s="397"/>
      <c r="LAW137" s="397"/>
      <c r="LAX137" s="397"/>
      <c r="LAY137" s="397"/>
      <c r="LAZ137" s="397"/>
      <c r="LBA137" s="397"/>
      <c r="LBB137" s="397"/>
      <c r="LBC137" s="397"/>
      <c r="LBD137" s="397"/>
      <c r="LBE137" s="397"/>
      <c r="LBF137" s="397"/>
      <c r="LBG137" s="397"/>
      <c r="LBH137" s="397"/>
      <c r="LBI137" s="397"/>
      <c r="LBJ137" s="397"/>
      <c r="LBK137" s="397"/>
      <c r="LBL137" s="397"/>
      <c r="LBM137" s="397"/>
      <c r="LBN137" s="397"/>
      <c r="LBO137" s="397"/>
      <c r="LBP137" s="397"/>
      <c r="LBQ137" s="397"/>
      <c r="LBR137" s="397"/>
      <c r="LBS137" s="397"/>
      <c r="LBT137" s="397"/>
      <c r="LBU137" s="397"/>
      <c r="LBV137" s="397"/>
      <c r="LBW137" s="397"/>
      <c r="LBX137" s="397"/>
      <c r="LBY137" s="397"/>
      <c r="LBZ137" s="397"/>
      <c r="LCA137" s="397"/>
      <c r="LCB137" s="397"/>
      <c r="LCC137" s="397"/>
      <c r="LCD137" s="397"/>
      <c r="LCE137" s="397"/>
      <c r="LCF137" s="397"/>
      <c r="LCG137" s="397"/>
      <c r="LCH137" s="397"/>
      <c r="LCI137" s="397"/>
      <c r="LCJ137" s="397"/>
      <c r="LCK137" s="397"/>
      <c r="LCL137" s="397"/>
      <c r="LCM137" s="397"/>
      <c r="LCN137" s="397"/>
      <c r="LCO137" s="397"/>
      <c r="LCP137" s="397"/>
      <c r="LCQ137" s="397"/>
      <c r="LCR137" s="397"/>
      <c r="LCS137" s="397"/>
      <c r="LCT137" s="397"/>
      <c r="LCU137" s="397"/>
      <c r="LCV137" s="397"/>
      <c r="LCW137" s="397"/>
      <c r="LCX137" s="397"/>
      <c r="LCY137" s="397"/>
      <c r="LCZ137" s="397"/>
      <c r="LDA137" s="397"/>
      <c r="LDB137" s="397"/>
      <c r="LDC137" s="397"/>
      <c r="LDD137" s="397"/>
      <c r="LDE137" s="397"/>
      <c r="LDF137" s="397"/>
      <c r="LDG137" s="397"/>
      <c r="LDH137" s="397"/>
      <c r="LDI137" s="397"/>
      <c r="LDJ137" s="397"/>
      <c r="LDK137" s="397"/>
      <c r="LDL137" s="397"/>
      <c r="LDM137" s="397"/>
      <c r="LDN137" s="397"/>
      <c r="LDO137" s="397"/>
      <c r="LDP137" s="397"/>
      <c r="LDQ137" s="397"/>
      <c r="LDR137" s="397"/>
      <c r="LDS137" s="397"/>
      <c r="LDT137" s="397"/>
      <c r="LDU137" s="397"/>
      <c r="LDV137" s="397"/>
      <c r="LDW137" s="397"/>
      <c r="LDX137" s="397"/>
      <c r="LDY137" s="397"/>
      <c r="LDZ137" s="397"/>
      <c r="LEA137" s="397"/>
      <c r="LEB137" s="397"/>
      <c r="LEC137" s="397"/>
      <c r="LED137" s="397"/>
      <c r="LEE137" s="397"/>
      <c r="LEF137" s="397"/>
      <c r="LEG137" s="397"/>
      <c r="LEH137" s="397"/>
      <c r="LEI137" s="397"/>
      <c r="LEJ137" s="397"/>
      <c r="LEK137" s="397"/>
      <c r="LEL137" s="397"/>
      <c r="LEM137" s="397"/>
      <c r="LEN137" s="397"/>
      <c r="LEO137" s="397"/>
      <c r="LEP137" s="397"/>
      <c r="LEQ137" s="397"/>
      <c r="LER137" s="397"/>
      <c r="LES137" s="397"/>
      <c r="LET137" s="397"/>
      <c r="LEU137" s="397"/>
      <c r="LEV137" s="397"/>
      <c r="LEW137" s="397"/>
      <c r="LEX137" s="397"/>
      <c r="LEY137" s="397"/>
      <c r="LEZ137" s="397"/>
      <c r="LFA137" s="397"/>
      <c r="LFB137" s="397"/>
      <c r="LFC137" s="397"/>
      <c r="LFD137" s="397"/>
      <c r="LFE137" s="397"/>
      <c r="LFF137" s="397"/>
      <c r="LFG137" s="397"/>
      <c r="LFH137" s="397"/>
      <c r="LFI137" s="397"/>
      <c r="LFJ137" s="397"/>
      <c r="LFK137" s="397"/>
      <c r="LFL137" s="397"/>
      <c r="LFM137" s="397"/>
      <c r="LFN137" s="397"/>
      <c r="LFO137" s="397"/>
      <c r="LFP137" s="397"/>
      <c r="LFQ137" s="397"/>
      <c r="LFR137" s="397"/>
      <c r="LFS137" s="397"/>
      <c r="LFT137" s="397"/>
      <c r="LFU137" s="397"/>
      <c r="LFV137" s="397"/>
      <c r="LFW137" s="397"/>
      <c r="LFX137" s="397"/>
      <c r="LFY137" s="397"/>
      <c r="LFZ137" s="397"/>
      <c r="LGA137" s="397"/>
      <c r="LGB137" s="397"/>
      <c r="LGC137" s="397"/>
      <c r="LGD137" s="397"/>
      <c r="LGE137" s="397"/>
      <c r="LGF137" s="397"/>
      <c r="LGG137" s="397"/>
      <c r="LGH137" s="397"/>
      <c r="LGI137" s="397"/>
      <c r="LGJ137" s="397"/>
      <c r="LGK137" s="397"/>
      <c r="LGL137" s="397"/>
      <c r="LGM137" s="397"/>
      <c r="LGN137" s="397"/>
      <c r="LGO137" s="397"/>
      <c r="LGP137" s="397"/>
      <c r="LGQ137" s="397"/>
      <c r="LGR137" s="397"/>
      <c r="LGS137" s="397"/>
      <c r="LGT137" s="397"/>
      <c r="LGU137" s="397"/>
      <c r="LGV137" s="397"/>
      <c r="LGW137" s="397"/>
      <c r="LGX137" s="397"/>
      <c r="LGY137" s="397"/>
      <c r="LGZ137" s="397"/>
      <c r="LHA137" s="397"/>
      <c r="LHB137" s="397"/>
      <c r="LHC137" s="397"/>
      <c r="LHD137" s="397"/>
      <c r="LHE137" s="397"/>
      <c r="LHF137" s="397"/>
      <c r="LHG137" s="397"/>
      <c r="LHH137" s="397"/>
      <c r="LHI137" s="397"/>
      <c r="LHJ137" s="397"/>
      <c r="LHK137" s="397"/>
      <c r="LHL137" s="397"/>
      <c r="LHM137" s="397"/>
      <c r="LHN137" s="397"/>
      <c r="LHO137" s="397"/>
      <c r="LHP137" s="397"/>
      <c r="LHQ137" s="397"/>
      <c r="LHR137" s="397"/>
      <c r="LHS137" s="397"/>
      <c r="LHT137" s="397"/>
      <c r="LHU137" s="397"/>
      <c r="LHV137" s="397"/>
      <c r="LHW137" s="397"/>
      <c r="LHX137" s="397"/>
      <c r="LHY137" s="397"/>
      <c r="LHZ137" s="397"/>
      <c r="LIA137" s="397"/>
      <c r="LIB137" s="397"/>
      <c r="LIC137" s="397"/>
      <c r="LID137" s="397"/>
      <c r="LIE137" s="397"/>
      <c r="LIF137" s="397"/>
      <c r="LIG137" s="397"/>
      <c r="LIH137" s="397"/>
      <c r="LII137" s="397"/>
      <c r="LIJ137" s="397"/>
      <c r="LIK137" s="397"/>
      <c r="LIL137" s="397"/>
      <c r="LIM137" s="397"/>
      <c r="LIN137" s="397"/>
      <c r="LIO137" s="397"/>
      <c r="LIP137" s="397"/>
      <c r="LIQ137" s="397"/>
      <c r="LIR137" s="397"/>
      <c r="LIS137" s="397"/>
      <c r="LIT137" s="397"/>
      <c r="LIU137" s="397"/>
      <c r="LIV137" s="397"/>
      <c r="LIW137" s="397"/>
      <c r="LIX137" s="397"/>
      <c r="LIY137" s="397"/>
      <c r="LIZ137" s="397"/>
      <c r="LJA137" s="397"/>
      <c r="LJB137" s="397"/>
      <c r="LJC137" s="397"/>
      <c r="LJD137" s="397"/>
      <c r="LJE137" s="397"/>
      <c r="LJF137" s="397"/>
      <c r="LJG137" s="397"/>
      <c r="LJH137" s="397"/>
      <c r="LJI137" s="397"/>
      <c r="LJJ137" s="397"/>
      <c r="LJK137" s="397"/>
      <c r="LJL137" s="397"/>
      <c r="LJM137" s="397"/>
      <c r="LJN137" s="397"/>
      <c r="LJO137" s="397"/>
      <c r="LJP137" s="397"/>
      <c r="LJQ137" s="397"/>
      <c r="LJR137" s="397"/>
      <c r="LJS137" s="397"/>
      <c r="LJT137" s="397"/>
      <c r="LJU137" s="397"/>
      <c r="LJV137" s="397"/>
      <c r="LJW137" s="397"/>
      <c r="LJX137" s="397"/>
      <c r="LJY137" s="397"/>
      <c r="LJZ137" s="397"/>
      <c r="LKA137" s="397"/>
      <c r="LKB137" s="397"/>
      <c r="LKC137" s="397"/>
      <c r="LKD137" s="397"/>
      <c r="LKE137" s="397"/>
      <c r="LKF137" s="397"/>
      <c r="LKG137" s="397"/>
      <c r="LKH137" s="397"/>
      <c r="LKI137" s="397"/>
      <c r="LKJ137" s="397"/>
      <c r="LKK137" s="397"/>
      <c r="LKL137" s="397"/>
      <c r="LKM137" s="397"/>
      <c r="LKN137" s="397"/>
      <c r="LKO137" s="397"/>
      <c r="LKP137" s="397"/>
      <c r="LKQ137" s="397"/>
      <c r="LKR137" s="397"/>
      <c r="LKS137" s="397"/>
      <c r="LKT137" s="397"/>
      <c r="LKU137" s="397"/>
      <c r="LKV137" s="397"/>
      <c r="LKW137" s="397"/>
      <c r="LKX137" s="397"/>
      <c r="LKY137" s="397"/>
      <c r="LKZ137" s="397"/>
      <c r="LLA137" s="397"/>
      <c r="LLB137" s="397"/>
      <c r="LLC137" s="397"/>
      <c r="LLD137" s="397"/>
      <c r="LLE137" s="397"/>
      <c r="LLF137" s="397"/>
      <c r="LLG137" s="397"/>
      <c r="LLH137" s="397"/>
      <c r="LLI137" s="397"/>
      <c r="LLJ137" s="397"/>
      <c r="LLK137" s="397"/>
      <c r="LLL137" s="397"/>
      <c r="LLM137" s="397"/>
      <c r="LLN137" s="397"/>
      <c r="LLO137" s="397"/>
      <c r="LLP137" s="397"/>
      <c r="LLQ137" s="397"/>
      <c r="LLR137" s="397"/>
      <c r="LLS137" s="397"/>
      <c r="LLT137" s="397"/>
      <c r="LLU137" s="397"/>
      <c r="LLV137" s="397"/>
      <c r="LLW137" s="397"/>
      <c r="LLX137" s="397"/>
      <c r="LLY137" s="397"/>
      <c r="LLZ137" s="397"/>
      <c r="LMA137" s="397"/>
      <c r="LMB137" s="397"/>
      <c r="LMC137" s="397"/>
      <c r="LMD137" s="397"/>
      <c r="LME137" s="397"/>
      <c r="LMF137" s="397"/>
      <c r="LMG137" s="397"/>
      <c r="LMH137" s="397"/>
      <c r="LMI137" s="397"/>
      <c r="LMJ137" s="397"/>
      <c r="LMK137" s="397"/>
      <c r="LML137" s="397"/>
      <c r="LMM137" s="397"/>
      <c r="LMN137" s="397"/>
      <c r="LMO137" s="397"/>
      <c r="LMP137" s="397"/>
      <c r="LMQ137" s="397"/>
      <c r="LMR137" s="397"/>
      <c r="LMS137" s="397"/>
      <c r="LMT137" s="397"/>
      <c r="LMU137" s="397"/>
      <c r="LMV137" s="397"/>
      <c r="LMW137" s="397"/>
      <c r="LMX137" s="397"/>
      <c r="LMY137" s="397"/>
      <c r="LMZ137" s="397"/>
      <c r="LNA137" s="397"/>
      <c r="LNB137" s="397"/>
      <c r="LNC137" s="397"/>
      <c r="LND137" s="397"/>
      <c r="LNE137" s="397"/>
      <c r="LNF137" s="397"/>
      <c r="LNG137" s="397"/>
      <c r="LNH137" s="397"/>
      <c r="LNI137" s="397"/>
      <c r="LNJ137" s="397"/>
      <c r="LNK137" s="397"/>
      <c r="LNL137" s="397"/>
      <c r="LNM137" s="397"/>
      <c r="LNN137" s="397"/>
      <c r="LNO137" s="397"/>
      <c r="LNP137" s="397"/>
      <c r="LNQ137" s="397"/>
      <c r="LNR137" s="397"/>
      <c r="LNS137" s="397"/>
      <c r="LNT137" s="397"/>
      <c r="LNU137" s="397"/>
      <c r="LNV137" s="397"/>
      <c r="LNW137" s="397"/>
      <c r="LNX137" s="397"/>
      <c r="LNY137" s="397"/>
      <c r="LNZ137" s="397"/>
      <c r="LOA137" s="397"/>
      <c r="LOB137" s="397"/>
      <c r="LOC137" s="397"/>
      <c r="LOD137" s="397"/>
      <c r="LOE137" s="397"/>
      <c r="LOF137" s="397"/>
      <c r="LOG137" s="397"/>
      <c r="LOH137" s="397"/>
      <c r="LOI137" s="397"/>
      <c r="LOJ137" s="397"/>
      <c r="LOK137" s="397"/>
      <c r="LOL137" s="397"/>
      <c r="LOM137" s="397"/>
      <c r="LON137" s="397"/>
      <c r="LOO137" s="397"/>
      <c r="LOP137" s="397"/>
      <c r="LOQ137" s="397"/>
      <c r="LOR137" s="397"/>
      <c r="LOS137" s="397"/>
      <c r="LOT137" s="397"/>
      <c r="LOU137" s="397"/>
      <c r="LOV137" s="397"/>
      <c r="LOW137" s="397"/>
      <c r="LOX137" s="397"/>
      <c r="LOY137" s="397"/>
      <c r="LOZ137" s="397"/>
      <c r="LPA137" s="397"/>
      <c r="LPB137" s="397"/>
      <c r="LPC137" s="397"/>
      <c r="LPD137" s="397"/>
      <c r="LPE137" s="397"/>
      <c r="LPF137" s="397"/>
      <c r="LPG137" s="397"/>
      <c r="LPH137" s="397"/>
      <c r="LPI137" s="397"/>
      <c r="LPJ137" s="397"/>
      <c r="LPK137" s="397"/>
      <c r="LPL137" s="397"/>
      <c r="LPM137" s="397"/>
      <c r="LPN137" s="397"/>
      <c r="LPO137" s="397"/>
      <c r="LPP137" s="397"/>
      <c r="LPQ137" s="397"/>
      <c r="LPR137" s="397"/>
      <c r="LPS137" s="397"/>
      <c r="LPT137" s="397"/>
      <c r="LPU137" s="397"/>
      <c r="LPV137" s="397"/>
      <c r="LPW137" s="397"/>
      <c r="LPX137" s="397"/>
      <c r="LPY137" s="397"/>
      <c r="LPZ137" s="397"/>
      <c r="LQA137" s="397"/>
      <c r="LQB137" s="397"/>
      <c r="LQC137" s="397"/>
      <c r="LQD137" s="397"/>
      <c r="LQE137" s="397"/>
      <c r="LQF137" s="397"/>
      <c r="LQG137" s="397"/>
      <c r="LQH137" s="397"/>
      <c r="LQI137" s="397"/>
      <c r="LQJ137" s="397"/>
      <c r="LQK137" s="397"/>
      <c r="LQL137" s="397"/>
      <c r="LQM137" s="397"/>
      <c r="LQN137" s="397"/>
      <c r="LQO137" s="397"/>
      <c r="LQP137" s="397"/>
      <c r="LQQ137" s="397"/>
      <c r="LQR137" s="397"/>
      <c r="LQS137" s="397"/>
      <c r="LQT137" s="397"/>
      <c r="LQU137" s="397"/>
      <c r="LQV137" s="397"/>
      <c r="LQW137" s="397"/>
      <c r="LQX137" s="397"/>
      <c r="LQY137" s="397"/>
      <c r="LQZ137" s="397"/>
      <c r="LRA137" s="397"/>
      <c r="LRB137" s="397"/>
      <c r="LRC137" s="397"/>
      <c r="LRD137" s="397"/>
      <c r="LRE137" s="397"/>
      <c r="LRF137" s="397"/>
      <c r="LRG137" s="397"/>
      <c r="LRH137" s="397"/>
      <c r="LRI137" s="397"/>
      <c r="LRJ137" s="397"/>
      <c r="LRK137" s="397"/>
      <c r="LRL137" s="397"/>
      <c r="LRM137" s="397"/>
      <c r="LRN137" s="397"/>
      <c r="LRO137" s="397"/>
      <c r="LRP137" s="397"/>
      <c r="LRQ137" s="397"/>
      <c r="LRR137" s="397"/>
      <c r="LRS137" s="397"/>
      <c r="LRT137" s="397"/>
      <c r="LRU137" s="397"/>
      <c r="LRV137" s="397"/>
      <c r="LRW137" s="397"/>
      <c r="LRX137" s="397"/>
      <c r="LRY137" s="397"/>
      <c r="LRZ137" s="397"/>
      <c r="LSA137" s="397"/>
      <c r="LSB137" s="397"/>
      <c r="LSC137" s="397"/>
      <c r="LSD137" s="397"/>
      <c r="LSE137" s="397"/>
      <c r="LSF137" s="397"/>
      <c r="LSG137" s="397"/>
      <c r="LSH137" s="397"/>
      <c r="LSI137" s="397"/>
      <c r="LSJ137" s="397"/>
      <c r="LSK137" s="397"/>
      <c r="LSL137" s="397"/>
      <c r="LSM137" s="397"/>
      <c r="LSN137" s="397"/>
      <c r="LSO137" s="397"/>
      <c r="LSP137" s="397"/>
      <c r="LSQ137" s="397"/>
      <c r="LSR137" s="397"/>
      <c r="LSS137" s="397"/>
      <c r="LST137" s="397"/>
      <c r="LSU137" s="397"/>
      <c r="LSV137" s="397"/>
      <c r="LSW137" s="397"/>
      <c r="LSX137" s="397"/>
      <c r="LSY137" s="397"/>
      <c r="LSZ137" s="397"/>
      <c r="LTA137" s="397"/>
      <c r="LTB137" s="397"/>
      <c r="LTC137" s="397"/>
      <c r="LTD137" s="397"/>
      <c r="LTE137" s="397"/>
      <c r="LTF137" s="397"/>
      <c r="LTG137" s="397"/>
      <c r="LTH137" s="397"/>
      <c r="LTI137" s="397"/>
      <c r="LTJ137" s="397"/>
      <c r="LTK137" s="397"/>
      <c r="LTL137" s="397"/>
      <c r="LTM137" s="397"/>
      <c r="LTN137" s="397"/>
      <c r="LTO137" s="397"/>
      <c r="LTP137" s="397"/>
      <c r="LTQ137" s="397"/>
      <c r="LTR137" s="397"/>
      <c r="LTS137" s="397"/>
      <c r="LTT137" s="397"/>
      <c r="LTU137" s="397"/>
      <c r="LTV137" s="397"/>
      <c r="LTW137" s="397"/>
      <c r="LTX137" s="397"/>
      <c r="LTY137" s="397"/>
      <c r="LTZ137" s="397"/>
      <c r="LUA137" s="397"/>
      <c r="LUB137" s="397"/>
      <c r="LUC137" s="397"/>
      <c r="LUD137" s="397"/>
      <c r="LUE137" s="397"/>
      <c r="LUF137" s="397"/>
      <c r="LUG137" s="397"/>
      <c r="LUH137" s="397"/>
      <c r="LUI137" s="397"/>
      <c r="LUJ137" s="397"/>
      <c r="LUK137" s="397"/>
      <c r="LUL137" s="397"/>
      <c r="LUM137" s="397"/>
      <c r="LUN137" s="397"/>
      <c r="LUO137" s="397"/>
      <c r="LUP137" s="397"/>
      <c r="LUQ137" s="397"/>
      <c r="LUR137" s="397"/>
      <c r="LUS137" s="397"/>
      <c r="LUT137" s="397"/>
      <c r="LUU137" s="397"/>
      <c r="LUV137" s="397"/>
      <c r="LUW137" s="397"/>
      <c r="LUX137" s="397"/>
      <c r="LUY137" s="397"/>
      <c r="LUZ137" s="397"/>
      <c r="LVA137" s="397"/>
      <c r="LVB137" s="397"/>
      <c r="LVC137" s="397"/>
      <c r="LVD137" s="397"/>
      <c r="LVE137" s="397"/>
      <c r="LVF137" s="397"/>
      <c r="LVG137" s="397"/>
      <c r="LVH137" s="397"/>
      <c r="LVI137" s="397"/>
      <c r="LVJ137" s="397"/>
      <c r="LVK137" s="397"/>
      <c r="LVL137" s="397"/>
      <c r="LVM137" s="397"/>
      <c r="LVN137" s="397"/>
      <c r="LVO137" s="397"/>
      <c r="LVP137" s="397"/>
      <c r="LVQ137" s="397"/>
      <c r="LVR137" s="397"/>
      <c r="LVS137" s="397"/>
      <c r="LVT137" s="397"/>
      <c r="LVU137" s="397"/>
      <c r="LVV137" s="397"/>
      <c r="LVW137" s="397"/>
      <c r="LVX137" s="397"/>
      <c r="LVY137" s="397"/>
      <c r="LVZ137" s="397"/>
      <c r="LWA137" s="397"/>
      <c r="LWB137" s="397"/>
      <c r="LWC137" s="397"/>
      <c r="LWD137" s="397"/>
      <c r="LWE137" s="397"/>
      <c r="LWF137" s="397"/>
      <c r="LWG137" s="397"/>
      <c r="LWH137" s="397"/>
      <c r="LWI137" s="397"/>
      <c r="LWJ137" s="397"/>
      <c r="LWK137" s="397"/>
      <c r="LWL137" s="397"/>
      <c r="LWM137" s="397"/>
      <c r="LWN137" s="397"/>
      <c r="LWO137" s="397"/>
      <c r="LWP137" s="397"/>
      <c r="LWQ137" s="397"/>
      <c r="LWR137" s="397"/>
      <c r="LWS137" s="397"/>
      <c r="LWT137" s="397"/>
      <c r="LWU137" s="397"/>
      <c r="LWV137" s="397"/>
      <c r="LWW137" s="397"/>
      <c r="LWX137" s="397"/>
      <c r="LWY137" s="397"/>
      <c r="LWZ137" s="397"/>
      <c r="LXA137" s="397"/>
      <c r="LXB137" s="397"/>
      <c r="LXC137" s="397"/>
      <c r="LXD137" s="397"/>
      <c r="LXE137" s="397"/>
      <c r="LXF137" s="397"/>
      <c r="LXG137" s="397"/>
      <c r="LXH137" s="397"/>
      <c r="LXI137" s="397"/>
      <c r="LXJ137" s="397"/>
      <c r="LXK137" s="397"/>
      <c r="LXL137" s="397"/>
      <c r="LXM137" s="397"/>
      <c r="LXN137" s="397"/>
      <c r="LXO137" s="397"/>
      <c r="LXP137" s="397"/>
      <c r="LXQ137" s="397"/>
      <c r="LXR137" s="397"/>
      <c r="LXS137" s="397"/>
      <c r="LXT137" s="397"/>
      <c r="LXU137" s="397"/>
      <c r="LXV137" s="397"/>
      <c r="LXW137" s="397"/>
      <c r="LXX137" s="397"/>
      <c r="LXY137" s="397"/>
      <c r="LXZ137" s="397"/>
      <c r="LYA137" s="397"/>
      <c r="LYB137" s="397"/>
      <c r="LYC137" s="397"/>
      <c r="LYD137" s="397"/>
      <c r="LYE137" s="397"/>
      <c r="LYF137" s="397"/>
      <c r="LYG137" s="397"/>
      <c r="LYH137" s="397"/>
      <c r="LYI137" s="397"/>
      <c r="LYJ137" s="397"/>
      <c r="LYK137" s="397"/>
      <c r="LYL137" s="397"/>
      <c r="LYM137" s="397"/>
      <c r="LYN137" s="397"/>
      <c r="LYO137" s="397"/>
      <c r="LYP137" s="397"/>
      <c r="LYQ137" s="397"/>
      <c r="LYR137" s="397"/>
      <c r="LYS137" s="397"/>
      <c r="LYT137" s="397"/>
      <c r="LYU137" s="397"/>
      <c r="LYV137" s="397"/>
      <c r="LYW137" s="397"/>
      <c r="LYX137" s="397"/>
      <c r="LYY137" s="397"/>
      <c r="LYZ137" s="397"/>
      <c r="LZA137" s="397"/>
      <c r="LZB137" s="397"/>
      <c r="LZC137" s="397"/>
      <c r="LZD137" s="397"/>
      <c r="LZE137" s="397"/>
      <c r="LZF137" s="397"/>
      <c r="LZG137" s="397"/>
      <c r="LZH137" s="397"/>
      <c r="LZI137" s="397"/>
      <c r="LZJ137" s="397"/>
      <c r="LZK137" s="397"/>
      <c r="LZL137" s="397"/>
      <c r="LZM137" s="397"/>
      <c r="LZN137" s="397"/>
      <c r="LZO137" s="397"/>
      <c r="LZP137" s="397"/>
      <c r="LZQ137" s="397"/>
      <c r="LZR137" s="397"/>
      <c r="LZS137" s="397"/>
      <c r="LZT137" s="397"/>
      <c r="LZU137" s="397"/>
      <c r="LZV137" s="397"/>
      <c r="LZW137" s="397"/>
      <c r="LZX137" s="397"/>
      <c r="LZY137" s="397"/>
      <c r="LZZ137" s="397"/>
      <c r="MAA137" s="397"/>
      <c r="MAB137" s="397"/>
      <c r="MAC137" s="397"/>
      <c r="MAD137" s="397"/>
      <c r="MAE137" s="397"/>
      <c r="MAF137" s="397"/>
      <c r="MAG137" s="397"/>
      <c r="MAH137" s="397"/>
      <c r="MAI137" s="397"/>
      <c r="MAJ137" s="397"/>
      <c r="MAK137" s="397"/>
      <c r="MAL137" s="397"/>
      <c r="MAM137" s="397"/>
      <c r="MAN137" s="397"/>
      <c r="MAO137" s="397"/>
      <c r="MAP137" s="397"/>
      <c r="MAQ137" s="397"/>
      <c r="MAR137" s="397"/>
      <c r="MAS137" s="397"/>
      <c r="MAT137" s="397"/>
      <c r="MAU137" s="397"/>
      <c r="MAV137" s="397"/>
      <c r="MAW137" s="397"/>
      <c r="MAX137" s="397"/>
      <c r="MAY137" s="397"/>
      <c r="MAZ137" s="397"/>
      <c r="MBA137" s="397"/>
      <c r="MBB137" s="397"/>
      <c r="MBC137" s="397"/>
      <c r="MBD137" s="397"/>
      <c r="MBE137" s="397"/>
      <c r="MBF137" s="397"/>
      <c r="MBG137" s="397"/>
      <c r="MBH137" s="397"/>
      <c r="MBI137" s="397"/>
      <c r="MBJ137" s="397"/>
      <c r="MBK137" s="397"/>
      <c r="MBL137" s="397"/>
      <c r="MBM137" s="397"/>
      <c r="MBN137" s="397"/>
      <c r="MBO137" s="397"/>
      <c r="MBP137" s="397"/>
      <c r="MBQ137" s="397"/>
      <c r="MBR137" s="397"/>
      <c r="MBS137" s="397"/>
      <c r="MBT137" s="397"/>
      <c r="MBU137" s="397"/>
      <c r="MBV137" s="397"/>
      <c r="MBW137" s="397"/>
      <c r="MBX137" s="397"/>
      <c r="MBY137" s="397"/>
      <c r="MBZ137" s="397"/>
      <c r="MCA137" s="397"/>
      <c r="MCB137" s="397"/>
      <c r="MCC137" s="397"/>
      <c r="MCD137" s="397"/>
      <c r="MCE137" s="397"/>
      <c r="MCF137" s="397"/>
      <c r="MCG137" s="397"/>
      <c r="MCH137" s="397"/>
      <c r="MCI137" s="397"/>
      <c r="MCJ137" s="397"/>
      <c r="MCK137" s="397"/>
      <c r="MCL137" s="397"/>
      <c r="MCM137" s="397"/>
      <c r="MCN137" s="397"/>
      <c r="MCO137" s="397"/>
      <c r="MCP137" s="397"/>
      <c r="MCQ137" s="397"/>
      <c r="MCR137" s="397"/>
      <c r="MCS137" s="397"/>
      <c r="MCT137" s="397"/>
      <c r="MCU137" s="397"/>
      <c r="MCV137" s="397"/>
      <c r="MCW137" s="397"/>
      <c r="MCX137" s="397"/>
      <c r="MCY137" s="397"/>
      <c r="MCZ137" s="397"/>
      <c r="MDA137" s="397"/>
      <c r="MDB137" s="397"/>
      <c r="MDC137" s="397"/>
      <c r="MDD137" s="397"/>
      <c r="MDE137" s="397"/>
      <c r="MDF137" s="397"/>
      <c r="MDG137" s="397"/>
      <c r="MDH137" s="397"/>
      <c r="MDI137" s="397"/>
      <c r="MDJ137" s="397"/>
      <c r="MDK137" s="397"/>
      <c r="MDL137" s="397"/>
      <c r="MDM137" s="397"/>
      <c r="MDN137" s="397"/>
      <c r="MDO137" s="397"/>
      <c r="MDP137" s="397"/>
      <c r="MDQ137" s="397"/>
      <c r="MDR137" s="397"/>
      <c r="MDS137" s="397"/>
      <c r="MDT137" s="397"/>
      <c r="MDU137" s="397"/>
      <c r="MDV137" s="397"/>
      <c r="MDW137" s="397"/>
      <c r="MDX137" s="397"/>
      <c r="MDY137" s="397"/>
      <c r="MDZ137" s="397"/>
      <c r="MEA137" s="397"/>
      <c r="MEB137" s="397"/>
      <c r="MEC137" s="397"/>
      <c r="MED137" s="397"/>
      <c r="MEE137" s="397"/>
      <c r="MEF137" s="397"/>
      <c r="MEG137" s="397"/>
      <c r="MEH137" s="397"/>
      <c r="MEI137" s="397"/>
      <c r="MEJ137" s="397"/>
      <c r="MEK137" s="397"/>
      <c r="MEL137" s="397"/>
      <c r="MEM137" s="397"/>
      <c r="MEN137" s="397"/>
      <c r="MEO137" s="397"/>
      <c r="MEP137" s="397"/>
      <c r="MEQ137" s="397"/>
      <c r="MER137" s="397"/>
      <c r="MES137" s="397"/>
      <c r="MET137" s="397"/>
      <c r="MEU137" s="397"/>
      <c r="MEV137" s="397"/>
      <c r="MEW137" s="397"/>
      <c r="MEX137" s="397"/>
      <c r="MEY137" s="397"/>
      <c r="MEZ137" s="397"/>
      <c r="MFA137" s="397"/>
      <c r="MFB137" s="397"/>
      <c r="MFC137" s="397"/>
      <c r="MFD137" s="397"/>
      <c r="MFE137" s="397"/>
      <c r="MFF137" s="397"/>
      <c r="MFG137" s="397"/>
      <c r="MFH137" s="397"/>
      <c r="MFI137" s="397"/>
      <c r="MFJ137" s="397"/>
      <c r="MFK137" s="397"/>
      <c r="MFL137" s="397"/>
      <c r="MFM137" s="397"/>
      <c r="MFN137" s="397"/>
      <c r="MFO137" s="397"/>
      <c r="MFP137" s="397"/>
      <c r="MFQ137" s="397"/>
      <c r="MFR137" s="397"/>
      <c r="MFS137" s="397"/>
      <c r="MFT137" s="397"/>
      <c r="MFU137" s="397"/>
      <c r="MFV137" s="397"/>
      <c r="MFW137" s="397"/>
      <c r="MFX137" s="397"/>
      <c r="MFY137" s="397"/>
      <c r="MFZ137" s="397"/>
      <c r="MGA137" s="397"/>
      <c r="MGB137" s="397"/>
      <c r="MGC137" s="397"/>
      <c r="MGD137" s="397"/>
      <c r="MGE137" s="397"/>
      <c r="MGF137" s="397"/>
      <c r="MGG137" s="397"/>
      <c r="MGH137" s="397"/>
      <c r="MGI137" s="397"/>
      <c r="MGJ137" s="397"/>
      <c r="MGK137" s="397"/>
      <c r="MGL137" s="397"/>
      <c r="MGM137" s="397"/>
      <c r="MGN137" s="397"/>
      <c r="MGO137" s="397"/>
      <c r="MGP137" s="397"/>
      <c r="MGQ137" s="397"/>
      <c r="MGR137" s="397"/>
      <c r="MGS137" s="397"/>
      <c r="MGT137" s="397"/>
      <c r="MGU137" s="397"/>
      <c r="MGV137" s="397"/>
      <c r="MGW137" s="397"/>
      <c r="MGX137" s="397"/>
      <c r="MGY137" s="397"/>
      <c r="MGZ137" s="397"/>
      <c r="MHA137" s="397"/>
      <c r="MHB137" s="397"/>
      <c r="MHC137" s="397"/>
      <c r="MHD137" s="397"/>
      <c r="MHE137" s="397"/>
      <c r="MHF137" s="397"/>
      <c r="MHG137" s="397"/>
      <c r="MHH137" s="397"/>
      <c r="MHI137" s="397"/>
      <c r="MHJ137" s="397"/>
      <c r="MHK137" s="397"/>
      <c r="MHL137" s="397"/>
      <c r="MHM137" s="397"/>
      <c r="MHN137" s="397"/>
      <c r="MHO137" s="397"/>
      <c r="MHP137" s="397"/>
      <c r="MHQ137" s="397"/>
      <c r="MHR137" s="397"/>
      <c r="MHS137" s="397"/>
      <c r="MHT137" s="397"/>
      <c r="MHU137" s="397"/>
      <c r="MHV137" s="397"/>
      <c r="MHW137" s="397"/>
      <c r="MHX137" s="397"/>
      <c r="MHY137" s="397"/>
      <c r="MHZ137" s="397"/>
      <c r="MIA137" s="397"/>
      <c r="MIB137" s="397"/>
      <c r="MIC137" s="397"/>
      <c r="MID137" s="397"/>
      <c r="MIE137" s="397"/>
      <c r="MIF137" s="397"/>
      <c r="MIG137" s="397"/>
      <c r="MIH137" s="397"/>
      <c r="MII137" s="397"/>
      <c r="MIJ137" s="397"/>
      <c r="MIK137" s="397"/>
      <c r="MIL137" s="397"/>
      <c r="MIM137" s="397"/>
      <c r="MIN137" s="397"/>
      <c r="MIO137" s="397"/>
      <c r="MIP137" s="397"/>
      <c r="MIQ137" s="397"/>
      <c r="MIR137" s="397"/>
      <c r="MIS137" s="397"/>
      <c r="MIT137" s="397"/>
      <c r="MIU137" s="397"/>
      <c r="MIV137" s="397"/>
      <c r="MIW137" s="397"/>
      <c r="MIX137" s="397"/>
      <c r="MIY137" s="397"/>
      <c r="MIZ137" s="397"/>
      <c r="MJA137" s="397"/>
      <c r="MJB137" s="397"/>
      <c r="MJC137" s="397"/>
      <c r="MJD137" s="397"/>
      <c r="MJE137" s="397"/>
      <c r="MJF137" s="397"/>
      <c r="MJG137" s="397"/>
      <c r="MJH137" s="397"/>
      <c r="MJI137" s="397"/>
      <c r="MJJ137" s="397"/>
      <c r="MJK137" s="397"/>
      <c r="MJL137" s="397"/>
      <c r="MJM137" s="397"/>
      <c r="MJN137" s="397"/>
      <c r="MJO137" s="397"/>
      <c r="MJP137" s="397"/>
      <c r="MJQ137" s="397"/>
      <c r="MJR137" s="397"/>
      <c r="MJS137" s="397"/>
      <c r="MJT137" s="397"/>
      <c r="MJU137" s="397"/>
      <c r="MJV137" s="397"/>
      <c r="MJW137" s="397"/>
      <c r="MJX137" s="397"/>
      <c r="MJY137" s="397"/>
      <c r="MJZ137" s="397"/>
      <c r="MKA137" s="397"/>
      <c r="MKB137" s="397"/>
      <c r="MKC137" s="397"/>
      <c r="MKD137" s="397"/>
      <c r="MKE137" s="397"/>
      <c r="MKF137" s="397"/>
      <c r="MKG137" s="397"/>
      <c r="MKH137" s="397"/>
      <c r="MKI137" s="397"/>
      <c r="MKJ137" s="397"/>
      <c r="MKK137" s="397"/>
      <c r="MKL137" s="397"/>
      <c r="MKM137" s="397"/>
      <c r="MKN137" s="397"/>
      <c r="MKO137" s="397"/>
      <c r="MKP137" s="397"/>
      <c r="MKQ137" s="397"/>
      <c r="MKR137" s="397"/>
      <c r="MKS137" s="397"/>
      <c r="MKT137" s="397"/>
      <c r="MKU137" s="397"/>
      <c r="MKV137" s="397"/>
      <c r="MKW137" s="397"/>
      <c r="MKX137" s="397"/>
      <c r="MKY137" s="397"/>
      <c r="MKZ137" s="397"/>
      <c r="MLA137" s="397"/>
      <c r="MLB137" s="397"/>
      <c r="MLC137" s="397"/>
      <c r="MLD137" s="397"/>
      <c r="MLE137" s="397"/>
      <c r="MLF137" s="397"/>
      <c r="MLG137" s="397"/>
      <c r="MLH137" s="397"/>
      <c r="MLI137" s="397"/>
      <c r="MLJ137" s="397"/>
      <c r="MLK137" s="397"/>
      <c r="MLL137" s="397"/>
      <c r="MLM137" s="397"/>
      <c r="MLN137" s="397"/>
      <c r="MLO137" s="397"/>
      <c r="MLP137" s="397"/>
      <c r="MLQ137" s="397"/>
      <c r="MLR137" s="397"/>
      <c r="MLS137" s="397"/>
      <c r="MLT137" s="397"/>
      <c r="MLU137" s="397"/>
      <c r="MLV137" s="397"/>
      <c r="MLW137" s="397"/>
      <c r="MLX137" s="397"/>
      <c r="MLY137" s="397"/>
      <c r="MLZ137" s="397"/>
      <c r="MMA137" s="397"/>
      <c r="MMB137" s="397"/>
      <c r="MMC137" s="397"/>
      <c r="MMD137" s="397"/>
      <c r="MME137" s="397"/>
      <c r="MMF137" s="397"/>
      <c r="MMG137" s="397"/>
      <c r="MMH137" s="397"/>
      <c r="MMI137" s="397"/>
      <c r="MMJ137" s="397"/>
      <c r="MMK137" s="397"/>
      <c r="MML137" s="397"/>
      <c r="MMM137" s="397"/>
      <c r="MMN137" s="397"/>
      <c r="MMO137" s="397"/>
      <c r="MMP137" s="397"/>
      <c r="MMQ137" s="397"/>
      <c r="MMR137" s="397"/>
      <c r="MMS137" s="397"/>
      <c r="MMT137" s="397"/>
      <c r="MMU137" s="397"/>
      <c r="MMV137" s="397"/>
      <c r="MMW137" s="397"/>
      <c r="MMX137" s="397"/>
      <c r="MMY137" s="397"/>
      <c r="MMZ137" s="397"/>
      <c r="MNA137" s="397"/>
      <c r="MNB137" s="397"/>
      <c r="MNC137" s="397"/>
      <c r="MND137" s="397"/>
      <c r="MNE137" s="397"/>
      <c r="MNF137" s="397"/>
      <c r="MNG137" s="397"/>
      <c r="MNH137" s="397"/>
      <c r="MNI137" s="397"/>
      <c r="MNJ137" s="397"/>
      <c r="MNK137" s="397"/>
      <c r="MNL137" s="397"/>
      <c r="MNM137" s="397"/>
      <c r="MNN137" s="397"/>
      <c r="MNO137" s="397"/>
      <c r="MNP137" s="397"/>
      <c r="MNQ137" s="397"/>
      <c r="MNR137" s="397"/>
      <c r="MNS137" s="397"/>
      <c r="MNT137" s="397"/>
      <c r="MNU137" s="397"/>
      <c r="MNV137" s="397"/>
      <c r="MNW137" s="397"/>
      <c r="MNX137" s="397"/>
      <c r="MNY137" s="397"/>
      <c r="MNZ137" s="397"/>
      <c r="MOA137" s="397"/>
      <c r="MOB137" s="397"/>
      <c r="MOC137" s="397"/>
      <c r="MOD137" s="397"/>
      <c r="MOE137" s="397"/>
      <c r="MOF137" s="397"/>
      <c r="MOG137" s="397"/>
      <c r="MOH137" s="397"/>
      <c r="MOI137" s="397"/>
      <c r="MOJ137" s="397"/>
      <c r="MOK137" s="397"/>
      <c r="MOL137" s="397"/>
      <c r="MOM137" s="397"/>
      <c r="MON137" s="397"/>
      <c r="MOO137" s="397"/>
      <c r="MOP137" s="397"/>
      <c r="MOQ137" s="397"/>
      <c r="MOR137" s="397"/>
      <c r="MOS137" s="397"/>
      <c r="MOT137" s="397"/>
      <c r="MOU137" s="397"/>
      <c r="MOV137" s="397"/>
      <c r="MOW137" s="397"/>
      <c r="MOX137" s="397"/>
      <c r="MOY137" s="397"/>
      <c r="MOZ137" s="397"/>
      <c r="MPA137" s="397"/>
      <c r="MPB137" s="397"/>
      <c r="MPC137" s="397"/>
      <c r="MPD137" s="397"/>
      <c r="MPE137" s="397"/>
      <c r="MPF137" s="397"/>
      <c r="MPG137" s="397"/>
      <c r="MPH137" s="397"/>
      <c r="MPI137" s="397"/>
      <c r="MPJ137" s="397"/>
      <c r="MPK137" s="397"/>
      <c r="MPL137" s="397"/>
      <c r="MPM137" s="397"/>
      <c r="MPN137" s="397"/>
      <c r="MPO137" s="397"/>
      <c r="MPP137" s="397"/>
      <c r="MPQ137" s="397"/>
      <c r="MPR137" s="397"/>
      <c r="MPS137" s="397"/>
      <c r="MPT137" s="397"/>
      <c r="MPU137" s="397"/>
      <c r="MPV137" s="397"/>
      <c r="MPW137" s="397"/>
      <c r="MPX137" s="397"/>
      <c r="MPY137" s="397"/>
      <c r="MPZ137" s="397"/>
      <c r="MQA137" s="397"/>
      <c r="MQB137" s="397"/>
      <c r="MQC137" s="397"/>
      <c r="MQD137" s="397"/>
      <c r="MQE137" s="397"/>
      <c r="MQF137" s="397"/>
      <c r="MQG137" s="397"/>
      <c r="MQH137" s="397"/>
      <c r="MQI137" s="397"/>
      <c r="MQJ137" s="397"/>
      <c r="MQK137" s="397"/>
      <c r="MQL137" s="397"/>
      <c r="MQM137" s="397"/>
      <c r="MQN137" s="397"/>
      <c r="MQO137" s="397"/>
      <c r="MQP137" s="397"/>
      <c r="MQQ137" s="397"/>
      <c r="MQR137" s="397"/>
      <c r="MQS137" s="397"/>
      <c r="MQT137" s="397"/>
      <c r="MQU137" s="397"/>
      <c r="MQV137" s="397"/>
      <c r="MQW137" s="397"/>
      <c r="MQX137" s="397"/>
      <c r="MQY137" s="397"/>
      <c r="MQZ137" s="397"/>
      <c r="MRA137" s="397"/>
      <c r="MRB137" s="397"/>
      <c r="MRC137" s="397"/>
      <c r="MRD137" s="397"/>
      <c r="MRE137" s="397"/>
      <c r="MRF137" s="397"/>
      <c r="MRG137" s="397"/>
      <c r="MRH137" s="397"/>
      <c r="MRI137" s="397"/>
      <c r="MRJ137" s="397"/>
      <c r="MRK137" s="397"/>
      <c r="MRL137" s="397"/>
      <c r="MRM137" s="397"/>
      <c r="MRN137" s="397"/>
      <c r="MRO137" s="397"/>
      <c r="MRP137" s="397"/>
      <c r="MRQ137" s="397"/>
      <c r="MRR137" s="397"/>
      <c r="MRS137" s="397"/>
      <c r="MRT137" s="397"/>
      <c r="MRU137" s="397"/>
      <c r="MRV137" s="397"/>
      <c r="MRW137" s="397"/>
      <c r="MRX137" s="397"/>
      <c r="MRY137" s="397"/>
      <c r="MRZ137" s="397"/>
      <c r="MSA137" s="397"/>
      <c r="MSB137" s="397"/>
      <c r="MSC137" s="397"/>
      <c r="MSD137" s="397"/>
      <c r="MSE137" s="397"/>
      <c r="MSF137" s="397"/>
      <c r="MSG137" s="397"/>
      <c r="MSH137" s="397"/>
      <c r="MSI137" s="397"/>
      <c r="MSJ137" s="397"/>
      <c r="MSK137" s="397"/>
      <c r="MSL137" s="397"/>
      <c r="MSM137" s="397"/>
      <c r="MSN137" s="397"/>
      <c r="MSO137" s="397"/>
      <c r="MSP137" s="397"/>
      <c r="MSQ137" s="397"/>
      <c r="MSR137" s="397"/>
      <c r="MSS137" s="397"/>
      <c r="MST137" s="397"/>
      <c r="MSU137" s="397"/>
      <c r="MSV137" s="397"/>
      <c r="MSW137" s="397"/>
      <c r="MSX137" s="397"/>
      <c r="MSY137" s="397"/>
      <c r="MSZ137" s="397"/>
      <c r="MTA137" s="397"/>
      <c r="MTB137" s="397"/>
      <c r="MTC137" s="397"/>
      <c r="MTD137" s="397"/>
      <c r="MTE137" s="397"/>
      <c r="MTF137" s="397"/>
      <c r="MTG137" s="397"/>
      <c r="MTH137" s="397"/>
      <c r="MTI137" s="397"/>
      <c r="MTJ137" s="397"/>
      <c r="MTK137" s="397"/>
      <c r="MTL137" s="397"/>
      <c r="MTM137" s="397"/>
      <c r="MTN137" s="397"/>
      <c r="MTO137" s="397"/>
      <c r="MTP137" s="397"/>
      <c r="MTQ137" s="397"/>
      <c r="MTR137" s="397"/>
      <c r="MTS137" s="397"/>
      <c r="MTT137" s="397"/>
      <c r="MTU137" s="397"/>
      <c r="MTV137" s="397"/>
      <c r="MTW137" s="397"/>
      <c r="MTX137" s="397"/>
      <c r="MTY137" s="397"/>
      <c r="MTZ137" s="397"/>
      <c r="MUA137" s="397"/>
      <c r="MUB137" s="397"/>
      <c r="MUC137" s="397"/>
      <c r="MUD137" s="397"/>
      <c r="MUE137" s="397"/>
      <c r="MUF137" s="397"/>
      <c r="MUG137" s="397"/>
      <c r="MUH137" s="397"/>
      <c r="MUI137" s="397"/>
      <c r="MUJ137" s="397"/>
      <c r="MUK137" s="397"/>
      <c r="MUL137" s="397"/>
      <c r="MUM137" s="397"/>
      <c r="MUN137" s="397"/>
      <c r="MUO137" s="397"/>
      <c r="MUP137" s="397"/>
      <c r="MUQ137" s="397"/>
      <c r="MUR137" s="397"/>
      <c r="MUS137" s="397"/>
      <c r="MUT137" s="397"/>
      <c r="MUU137" s="397"/>
      <c r="MUV137" s="397"/>
      <c r="MUW137" s="397"/>
      <c r="MUX137" s="397"/>
      <c r="MUY137" s="397"/>
      <c r="MUZ137" s="397"/>
      <c r="MVA137" s="397"/>
      <c r="MVB137" s="397"/>
      <c r="MVC137" s="397"/>
      <c r="MVD137" s="397"/>
      <c r="MVE137" s="397"/>
      <c r="MVF137" s="397"/>
      <c r="MVG137" s="397"/>
      <c r="MVH137" s="397"/>
      <c r="MVI137" s="397"/>
      <c r="MVJ137" s="397"/>
      <c r="MVK137" s="397"/>
      <c r="MVL137" s="397"/>
      <c r="MVM137" s="397"/>
      <c r="MVN137" s="397"/>
      <c r="MVO137" s="397"/>
      <c r="MVP137" s="397"/>
      <c r="MVQ137" s="397"/>
      <c r="MVR137" s="397"/>
      <c r="MVS137" s="397"/>
      <c r="MVT137" s="397"/>
      <c r="MVU137" s="397"/>
      <c r="MVV137" s="397"/>
      <c r="MVW137" s="397"/>
      <c r="MVX137" s="397"/>
      <c r="MVY137" s="397"/>
      <c r="MVZ137" s="397"/>
      <c r="MWA137" s="397"/>
      <c r="MWB137" s="397"/>
      <c r="MWC137" s="397"/>
      <c r="MWD137" s="397"/>
      <c r="MWE137" s="397"/>
      <c r="MWF137" s="397"/>
      <c r="MWG137" s="397"/>
      <c r="MWH137" s="397"/>
      <c r="MWI137" s="397"/>
      <c r="MWJ137" s="397"/>
      <c r="MWK137" s="397"/>
      <c r="MWL137" s="397"/>
      <c r="MWM137" s="397"/>
      <c r="MWN137" s="397"/>
      <c r="MWO137" s="397"/>
      <c r="MWP137" s="397"/>
      <c r="MWQ137" s="397"/>
      <c r="MWR137" s="397"/>
      <c r="MWS137" s="397"/>
      <c r="MWT137" s="397"/>
      <c r="MWU137" s="397"/>
      <c r="MWV137" s="397"/>
      <c r="MWW137" s="397"/>
      <c r="MWX137" s="397"/>
      <c r="MWY137" s="397"/>
      <c r="MWZ137" s="397"/>
      <c r="MXA137" s="397"/>
      <c r="MXB137" s="397"/>
      <c r="MXC137" s="397"/>
      <c r="MXD137" s="397"/>
      <c r="MXE137" s="397"/>
      <c r="MXF137" s="397"/>
      <c r="MXG137" s="397"/>
      <c r="MXH137" s="397"/>
      <c r="MXI137" s="397"/>
      <c r="MXJ137" s="397"/>
      <c r="MXK137" s="397"/>
      <c r="MXL137" s="397"/>
      <c r="MXM137" s="397"/>
      <c r="MXN137" s="397"/>
      <c r="MXO137" s="397"/>
      <c r="MXP137" s="397"/>
      <c r="MXQ137" s="397"/>
      <c r="MXR137" s="397"/>
      <c r="MXS137" s="397"/>
      <c r="MXT137" s="397"/>
      <c r="MXU137" s="397"/>
      <c r="MXV137" s="397"/>
      <c r="MXW137" s="397"/>
      <c r="MXX137" s="397"/>
      <c r="MXY137" s="397"/>
      <c r="MXZ137" s="397"/>
      <c r="MYA137" s="397"/>
      <c r="MYB137" s="397"/>
      <c r="MYC137" s="397"/>
      <c r="MYD137" s="397"/>
      <c r="MYE137" s="397"/>
      <c r="MYF137" s="397"/>
      <c r="MYG137" s="397"/>
      <c r="MYH137" s="397"/>
      <c r="MYI137" s="397"/>
      <c r="MYJ137" s="397"/>
      <c r="MYK137" s="397"/>
      <c r="MYL137" s="397"/>
      <c r="MYM137" s="397"/>
      <c r="MYN137" s="397"/>
      <c r="MYO137" s="397"/>
      <c r="MYP137" s="397"/>
      <c r="MYQ137" s="397"/>
      <c r="MYR137" s="397"/>
      <c r="MYS137" s="397"/>
      <c r="MYT137" s="397"/>
      <c r="MYU137" s="397"/>
      <c r="MYV137" s="397"/>
      <c r="MYW137" s="397"/>
      <c r="MYX137" s="397"/>
      <c r="MYY137" s="397"/>
      <c r="MYZ137" s="397"/>
      <c r="MZA137" s="397"/>
      <c r="MZB137" s="397"/>
      <c r="MZC137" s="397"/>
      <c r="MZD137" s="397"/>
      <c r="MZE137" s="397"/>
      <c r="MZF137" s="397"/>
      <c r="MZG137" s="397"/>
      <c r="MZH137" s="397"/>
      <c r="MZI137" s="397"/>
      <c r="MZJ137" s="397"/>
      <c r="MZK137" s="397"/>
      <c r="MZL137" s="397"/>
      <c r="MZM137" s="397"/>
      <c r="MZN137" s="397"/>
      <c r="MZO137" s="397"/>
      <c r="MZP137" s="397"/>
      <c r="MZQ137" s="397"/>
      <c r="MZR137" s="397"/>
      <c r="MZS137" s="397"/>
      <c r="MZT137" s="397"/>
      <c r="MZU137" s="397"/>
      <c r="MZV137" s="397"/>
      <c r="MZW137" s="397"/>
      <c r="MZX137" s="397"/>
      <c r="MZY137" s="397"/>
      <c r="MZZ137" s="397"/>
      <c r="NAA137" s="397"/>
      <c r="NAB137" s="397"/>
      <c r="NAC137" s="397"/>
      <c r="NAD137" s="397"/>
      <c r="NAE137" s="397"/>
      <c r="NAF137" s="397"/>
      <c r="NAG137" s="397"/>
      <c r="NAH137" s="397"/>
      <c r="NAI137" s="397"/>
      <c r="NAJ137" s="397"/>
      <c r="NAK137" s="397"/>
      <c r="NAL137" s="397"/>
      <c r="NAM137" s="397"/>
      <c r="NAN137" s="397"/>
      <c r="NAO137" s="397"/>
      <c r="NAP137" s="397"/>
      <c r="NAQ137" s="397"/>
      <c r="NAR137" s="397"/>
      <c r="NAS137" s="397"/>
      <c r="NAT137" s="397"/>
      <c r="NAU137" s="397"/>
      <c r="NAV137" s="397"/>
      <c r="NAW137" s="397"/>
      <c r="NAX137" s="397"/>
      <c r="NAY137" s="397"/>
      <c r="NAZ137" s="397"/>
      <c r="NBA137" s="397"/>
      <c r="NBB137" s="397"/>
      <c r="NBC137" s="397"/>
      <c r="NBD137" s="397"/>
      <c r="NBE137" s="397"/>
      <c r="NBF137" s="397"/>
      <c r="NBG137" s="397"/>
      <c r="NBH137" s="397"/>
      <c r="NBI137" s="397"/>
      <c r="NBJ137" s="397"/>
      <c r="NBK137" s="397"/>
      <c r="NBL137" s="397"/>
      <c r="NBM137" s="397"/>
      <c r="NBN137" s="397"/>
      <c r="NBO137" s="397"/>
      <c r="NBP137" s="397"/>
      <c r="NBQ137" s="397"/>
      <c r="NBR137" s="397"/>
      <c r="NBS137" s="397"/>
      <c r="NBT137" s="397"/>
      <c r="NBU137" s="397"/>
      <c r="NBV137" s="397"/>
      <c r="NBW137" s="397"/>
      <c r="NBX137" s="397"/>
      <c r="NBY137" s="397"/>
      <c r="NBZ137" s="397"/>
      <c r="NCA137" s="397"/>
      <c r="NCB137" s="397"/>
      <c r="NCC137" s="397"/>
      <c r="NCD137" s="397"/>
      <c r="NCE137" s="397"/>
      <c r="NCF137" s="397"/>
      <c r="NCG137" s="397"/>
      <c r="NCH137" s="397"/>
      <c r="NCI137" s="397"/>
      <c r="NCJ137" s="397"/>
      <c r="NCK137" s="397"/>
      <c r="NCL137" s="397"/>
      <c r="NCM137" s="397"/>
      <c r="NCN137" s="397"/>
      <c r="NCO137" s="397"/>
      <c r="NCP137" s="397"/>
      <c r="NCQ137" s="397"/>
      <c r="NCR137" s="397"/>
      <c r="NCS137" s="397"/>
      <c r="NCT137" s="397"/>
      <c r="NCU137" s="397"/>
      <c r="NCV137" s="397"/>
      <c r="NCW137" s="397"/>
      <c r="NCX137" s="397"/>
      <c r="NCY137" s="397"/>
      <c r="NCZ137" s="397"/>
      <c r="NDA137" s="397"/>
      <c r="NDB137" s="397"/>
      <c r="NDC137" s="397"/>
      <c r="NDD137" s="397"/>
      <c r="NDE137" s="397"/>
      <c r="NDF137" s="397"/>
      <c r="NDG137" s="397"/>
      <c r="NDH137" s="397"/>
      <c r="NDI137" s="397"/>
      <c r="NDJ137" s="397"/>
      <c r="NDK137" s="397"/>
      <c r="NDL137" s="397"/>
      <c r="NDM137" s="397"/>
      <c r="NDN137" s="397"/>
      <c r="NDO137" s="397"/>
      <c r="NDP137" s="397"/>
      <c r="NDQ137" s="397"/>
      <c r="NDR137" s="397"/>
      <c r="NDS137" s="397"/>
      <c r="NDT137" s="397"/>
      <c r="NDU137" s="397"/>
      <c r="NDV137" s="397"/>
      <c r="NDW137" s="397"/>
      <c r="NDX137" s="397"/>
      <c r="NDY137" s="397"/>
      <c r="NDZ137" s="397"/>
      <c r="NEA137" s="397"/>
      <c r="NEB137" s="397"/>
      <c r="NEC137" s="397"/>
      <c r="NED137" s="397"/>
      <c r="NEE137" s="397"/>
      <c r="NEF137" s="397"/>
      <c r="NEG137" s="397"/>
      <c r="NEH137" s="397"/>
      <c r="NEI137" s="397"/>
      <c r="NEJ137" s="397"/>
      <c r="NEK137" s="397"/>
      <c r="NEL137" s="397"/>
      <c r="NEM137" s="397"/>
      <c r="NEN137" s="397"/>
      <c r="NEO137" s="397"/>
      <c r="NEP137" s="397"/>
      <c r="NEQ137" s="397"/>
      <c r="NER137" s="397"/>
      <c r="NES137" s="397"/>
      <c r="NET137" s="397"/>
      <c r="NEU137" s="397"/>
      <c r="NEV137" s="397"/>
      <c r="NEW137" s="397"/>
      <c r="NEX137" s="397"/>
      <c r="NEY137" s="397"/>
      <c r="NEZ137" s="397"/>
      <c r="NFA137" s="397"/>
      <c r="NFB137" s="397"/>
      <c r="NFC137" s="397"/>
      <c r="NFD137" s="397"/>
      <c r="NFE137" s="397"/>
      <c r="NFF137" s="397"/>
      <c r="NFG137" s="397"/>
      <c r="NFH137" s="397"/>
      <c r="NFI137" s="397"/>
      <c r="NFJ137" s="397"/>
      <c r="NFK137" s="397"/>
      <c r="NFL137" s="397"/>
      <c r="NFM137" s="397"/>
      <c r="NFN137" s="397"/>
      <c r="NFO137" s="397"/>
      <c r="NFP137" s="397"/>
      <c r="NFQ137" s="397"/>
      <c r="NFR137" s="397"/>
      <c r="NFS137" s="397"/>
      <c r="NFT137" s="397"/>
      <c r="NFU137" s="397"/>
      <c r="NFV137" s="397"/>
      <c r="NFW137" s="397"/>
      <c r="NFX137" s="397"/>
      <c r="NFY137" s="397"/>
      <c r="NFZ137" s="397"/>
      <c r="NGA137" s="397"/>
      <c r="NGB137" s="397"/>
      <c r="NGC137" s="397"/>
      <c r="NGD137" s="397"/>
      <c r="NGE137" s="397"/>
      <c r="NGF137" s="397"/>
      <c r="NGG137" s="397"/>
      <c r="NGH137" s="397"/>
      <c r="NGI137" s="397"/>
      <c r="NGJ137" s="397"/>
      <c r="NGK137" s="397"/>
      <c r="NGL137" s="397"/>
      <c r="NGM137" s="397"/>
      <c r="NGN137" s="397"/>
      <c r="NGO137" s="397"/>
      <c r="NGP137" s="397"/>
      <c r="NGQ137" s="397"/>
      <c r="NGR137" s="397"/>
      <c r="NGS137" s="397"/>
      <c r="NGT137" s="397"/>
      <c r="NGU137" s="397"/>
      <c r="NGV137" s="397"/>
      <c r="NGW137" s="397"/>
      <c r="NGX137" s="397"/>
      <c r="NGY137" s="397"/>
      <c r="NGZ137" s="397"/>
      <c r="NHA137" s="397"/>
      <c r="NHB137" s="397"/>
      <c r="NHC137" s="397"/>
      <c r="NHD137" s="397"/>
      <c r="NHE137" s="397"/>
      <c r="NHF137" s="397"/>
      <c r="NHG137" s="397"/>
      <c r="NHH137" s="397"/>
      <c r="NHI137" s="397"/>
      <c r="NHJ137" s="397"/>
      <c r="NHK137" s="397"/>
      <c r="NHL137" s="397"/>
      <c r="NHM137" s="397"/>
      <c r="NHN137" s="397"/>
      <c r="NHO137" s="397"/>
      <c r="NHP137" s="397"/>
      <c r="NHQ137" s="397"/>
      <c r="NHR137" s="397"/>
      <c r="NHS137" s="397"/>
      <c r="NHT137" s="397"/>
      <c r="NHU137" s="397"/>
      <c r="NHV137" s="397"/>
      <c r="NHW137" s="397"/>
      <c r="NHX137" s="397"/>
      <c r="NHY137" s="397"/>
      <c r="NHZ137" s="397"/>
      <c r="NIA137" s="397"/>
      <c r="NIB137" s="397"/>
      <c r="NIC137" s="397"/>
      <c r="NID137" s="397"/>
      <c r="NIE137" s="397"/>
      <c r="NIF137" s="397"/>
      <c r="NIG137" s="397"/>
      <c r="NIH137" s="397"/>
      <c r="NII137" s="397"/>
      <c r="NIJ137" s="397"/>
      <c r="NIK137" s="397"/>
      <c r="NIL137" s="397"/>
      <c r="NIM137" s="397"/>
      <c r="NIN137" s="397"/>
      <c r="NIO137" s="397"/>
      <c r="NIP137" s="397"/>
      <c r="NIQ137" s="397"/>
      <c r="NIR137" s="397"/>
      <c r="NIS137" s="397"/>
      <c r="NIT137" s="397"/>
      <c r="NIU137" s="397"/>
      <c r="NIV137" s="397"/>
      <c r="NIW137" s="397"/>
      <c r="NIX137" s="397"/>
      <c r="NIY137" s="397"/>
      <c r="NIZ137" s="397"/>
      <c r="NJA137" s="397"/>
      <c r="NJB137" s="397"/>
      <c r="NJC137" s="397"/>
      <c r="NJD137" s="397"/>
      <c r="NJE137" s="397"/>
      <c r="NJF137" s="397"/>
      <c r="NJG137" s="397"/>
      <c r="NJH137" s="397"/>
      <c r="NJI137" s="397"/>
      <c r="NJJ137" s="397"/>
      <c r="NJK137" s="397"/>
      <c r="NJL137" s="397"/>
      <c r="NJM137" s="397"/>
      <c r="NJN137" s="397"/>
      <c r="NJO137" s="397"/>
      <c r="NJP137" s="397"/>
      <c r="NJQ137" s="397"/>
      <c r="NJR137" s="397"/>
      <c r="NJS137" s="397"/>
      <c r="NJT137" s="397"/>
      <c r="NJU137" s="397"/>
      <c r="NJV137" s="397"/>
      <c r="NJW137" s="397"/>
      <c r="NJX137" s="397"/>
      <c r="NJY137" s="397"/>
      <c r="NJZ137" s="397"/>
      <c r="NKA137" s="397"/>
      <c r="NKB137" s="397"/>
      <c r="NKC137" s="397"/>
      <c r="NKD137" s="397"/>
      <c r="NKE137" s="397"/>
      <c r="NKF137" s="397"/>
      <c r="NKG137" s="397"/>
      <c r="NKH137" s="397"/>
      <c r="NKI137" s="397"/>
      <c r="NKJ137" s="397"/>
      <c r="NKK137" s="397"/>
      <c r="NKL137" s="397"/>
      <c r="NKM137" s="397"/>
      <c r="NKN137" s="397"/>
      <c r="NKO137" s="397"/>
      <c r="NKP137" s="397"/>
      <c r="NKQ137" s="397"/>
      <c r="NKR137" s="397"/>
      <c r="NKS137" s="397"/>
      <c r="NKT137" s="397"/>
      <c r="NKU137" s="397"/>
      <c r="NKV137" s="397"/>
      <c r="NKW137" s="397"/>
      <c r="NKX137" s="397"/>
      <c r="NKY137" s="397"/>
      <c r="NKZ137" s="397"/>
      <c r="NLA137" s="397"/>
      <c r="NLB137" s="397"/>
      <c r="NLC137" s="397"/>
      <c r="NLD137" s="397"/>
      <c r="NLE137" s="397"/>
      <c r="NLF137" s="397"/>
      <c r="NLG137" s="397"/>
      <c r="NLH137" s="397"/>
      <c r="NLI137" s="397"/>
      <c r="NLJ137" s="397"/>
      <c r="NLK137" s="397"/>
      <c r="NLL137" s="397"/>
      <c r="NLM137" s="397"/>
      <c r="NLN137" s="397"/>
      <c r="NLO137" s="397"/>
      <c r="NLP137" s="397"/>
      <c r="NLQ137" s="397"/>
      <c r="NLR137" s="397"/>
      <c r="NLS137" s="397"/>
      <c r="NLT137" s="397"/>
      <c r="NLU137" s="397"/>
      <c r="NLV137" s="397"/>
      <c r="NLW137" s="397"/>
      <c r="NLX137" s="397"/>
      <c r="NLY137" s="397"/>
      <c r="NLZ137" s="397"/>
      <c r="NMA137" s="397"/>
      <c r="NMB137" s="397"/>
      <c r="NMC137" s="397"/>
      <c r="NMD137" s="397"/>
      <c r="NME137" s="397"/>
      <c r="NMF137" s="397"/>
      <c r="NMG137" s="397"/>
      <c r="NMH137" s="397"/>
      <c r="NMI137" s="397"/>
      <c r="NMJ137" s="397"/>
      <c r="NMK137" s="397"/>
      <c r="NML137" s="397"/>
      <c r="NMM137" s="397"/>
      <c r="NMN137" s="397"/>
      <c r="NMO137" s="397"/>
      <c r="NMP137" s="397"/>
      <c r="NMQ137" s="397"/>
      <c r="NMR137" s="397"/>
      <c r="NMS137" s="397"/>
      <c r="NMT137" s="397"/>
      <c r="NMU137" s="397"/>
      <c r="NMV137" s="397"/>
      <c r="NMW137" s="397"/>
      <c r="NMX137" s="397"/>
      <c r="NMY137" s="397"/>
      <c r="NMZ137" s="397"/>
      <c r="NNA137" s="397"/>
      <c r="NNB137" s="397"/>
      <c r="NNC137" s="397"/>
      <c r="NND137" s="397"/>
      <c r="NNE137" s="397"/>
      <c r="NNF137" s="397"/>
      <c r="NNG137" s="397"/>
      <c r="NNH137" s="397"/>
      <c r="NNI137" s="397"/>
      <c r="NNJ137" s="397"/>
      <c r="NNK137" s="397"/>
      <c r="NNL137" s="397"/>
      <c r="NNM137" s="397"/>
      <c r="NNN137" s="397"/>
      <c r="NNO137" s="397"/>
      <c r="NNP137" s="397"/>
      <c r="NNQ137" s="397"/>
      <c r="NNR137" s="397"/>
      <c r="NNS137" s="397"/>
      <c r="NNT137" s="397"/>
      <c r="NNU137" s="397"/>
      <c r="NNV137" s="397"/>
      <c r="NNW137" s="397"/>
      <c r="NNX137" s="397"/>
      <c r="NNY137" s="397"/>
      <c r="NNZ137" s="397"/>
      <c r="NOA137" s="397"/>
      <c r="NOB137" s="397"/>
      <c r="NOC137" s="397"/>
      <c r="NOD137" s="397"/>
      <c r="NOE137" s="397"/>
      <c r="NOF137" s="397"/>
      <c r="NOG137" s="397"/>
      <c r="NOH137" s="397"/>
      <c r="NOI137" s="397"/>
      <c r="NOJ137" s="397"/>
      <c r="NOK137" s="397"/>
      <c r="NOL137" s="397"/>
      <c r="NOM137" s="397"/>
      <c r="NON137" s="397"/>
      <c r="NOO137" s="397"/>
      <c r="NOP137" s="397"/>
      <c r="NOQ137" s="397"/>
      <c r="NOR137" s="397"/>
      <c r="NOS137" s="397"/>
      <c r="NOT137" s="397"/>
      <c r="NOU137" s="397"/>
      <c r="NOV137" s="397"/>
      <c r="NOW137" s="397"/>
      <c r="NOX137" s="397"/>
      <c r="NOY137" s="397"/>
      <c r="NOZ137" s="397"/>
      <c r="NPA137" s="397"/>
      <c r="NPB137" s="397"/>
      <c r="NPC137" s="397"/>
      <c r="NPD137" s="397"/>
      <c r="NPE137" s="397"/>
      <c r="NPF137" s="397"/>
      <c r="NPG137" s="397"/>
      <c r="NPH137" s="397"/>
      <c r="NPI137" s="397"/>
      <c r="NPJ137" s="397"/>
      <c r="NPK137" s="397"/>
      <c r="NPL137" s="397"/>
      <c r="NPM137" s="397"/>
      <c r="NPN137" s="397"/>
      <c r="NPO137" s="397"/>
      <c r="NPP137" s="397"/>
      <c r="NPQ137" s="397"/>
      <c r="NPR137" s="397"/>
      <c r="NPS137" s="397"/>
      <c r="NPT137" s="397"/>
      <c r="NPU137" s="397"/>
      <c r="NPV137" s="397"/>
      <c r="NPW137" s="397"/>
      <c r="NPX137" s="397"/>
      <c r="NPY137" s="397"/>
      <c r="NPZ137" s="397"/>
      <c r="NQA137" s="397"/>
      <c r="NQB137" s="397"/>
      <c r="NQC137" s="397"/>
      <c r="NQD137" s="397"/>
      <c r="NQE137" s="397"/>
      <c r="NQF137" s="397"/>
      <c r="NQG137" s="397"/>
      <c r="NQH137" s="397"/>
      <c r="NQI137" s="397"/>
      <c r="NQJ137" s="397"/>
      <c r="NQK137" s="397"/>
      <c r="NQL137" s="397"/>
      <c r="NQM137" s="397"/>
      <c r="NQN137" s="397"/>
      <c r="NQO137" s="397"/>
      <c r="NQP137" s="397"/>
      <c r="NQQ137" s="397"/>
      <c r="NQR137" s="397"/>
      <c r="NQS137" s="397"/>
      <c r="NQT137" s="397"/>
      <c r="NQU137" s="397"/>
      <c r="NQV137" s="397"/>
      <c r="NQW137" s="397"/>
      <c r="NQX137" s="397"/>
      <c r="NQY137" s="397"/>
      <c r="NQZ137" s="397"/>
      <c r="NRA137" s="397"/>
      <c r="NRB137" s="397"/>
      <c r="NRC137" s="397"/>
      <c r="NRD137" s="397"/>
      <c r="NRE137" s="397"/>
      <c r="NRF137" s="397"/>
      <c r="NRG137" s="397"/>
      <c r="NRH137" s="397"/>
      <c r="NRI137" s="397"/>
      <c r="NRJ137" s="397"/>
      <c r="NRK137" s="397"/>
      <c r="NRL137" s="397"/>
      <c r="NRM137" s="397"/>
      <c r="NRN137" s="397"/>
      <c r="NRO137" s="397"/>
      <c r="NRP137" s="397"/>
      <c r="NRQ137" s="397"/>
      <c r="NRR137" s="397"/>
      <c r="NRS137" s="397"/>
      <c r="NRT137" s="397"/>
      <c r="NRU137" s="397"/>
      <c r="NRV137" s="397"/>
      <c r="NRW137" s="397"/>
      <c r="NRX137" s="397"/>
      <c r="NRY137" s="397"/>
      <c r="NRZ137" s="397"/>
      <c r="NSA137" s="397"/>
      <c r="NSB137" s="397"/>
      <c r="NSC137" s="397"/>
      <c r="NSD137" s="397"/>
      <c r="NSE137" s="397"/>
      <c r="NSF137" s="397"/>
      <c r="NSG137" s="397"/>
      <c r="NSH137" s="397"/>
      <c r="NSI137" s="397"/>
      <c r="NSJ137" s="397"/>
      <c r="NSK137" s="397"/>
      <c r="NSL137" s="397"/>
      <c r="NSM137" s="397"/>
      <c r="NSN137" s="397"/>
      <c r="NSO137" s="397"/>
      <c r="NSP137" s="397"/>
      <c r="NSQ137" s="397"/>
      <c r="NSR137" s="397"/>
      <c r="NSS137" s="397"/>
      <c r="NST137" s="397"/>
      <c r="NSU137" s="397"/>
      <c r="NSV137" s="397"/>
      <c r="NSW137" s="397"/>
      <c r="NSX137" s="397"/>
      <c r="NSY137" s="397"/>
      <c r="NSZ137" s="397"/>
      <c r="NTA137" s="397"/>
      <c r="NTB137" s="397"/>
      <c r="NTC137" s="397"/>
      <c r="NTD137" s="397"/>
      <c r="NTE137" s="397"/>
      <c r="NTF137" s="397"/>
      <c r="NTG137" s="397"/>
      <c r="NTH137" s="397"/>
      <c r="NTI137" s="397"/>
      <c r="NTJ137" s="397"/>
      <c r="NTK137" s="397"/>
      <c r="NTL137" s="397"/>
      <c r="NTM137" s="397"/>
      <c r="NTN137" s="397"/>
      <c r="NTO137" s="397"/>
      <c r="NTP137" s="397"/>
      <c r="NTQ137" s="397"/>
      <c r="NTR137" s="397"/>
      <c r="NTS137" s="397"/>
      <c r="NTT137" s="397"/>
      <c r="NTU137" s="397"/>
      <c r="NTV137" s="397"/>
      <c r="NTW137" s="397"/>
      <c r="NTX137" s="397"/>
      <c r="NTY137" s="397"/>
      <c r="NTZ137" s="397"/>
      <c r="NUA137" s="397"/>
      <c r="NUB137" s="397"/>
      <c r="NUC137" s="397"/>
      <c r="NUD137" s="397"/>
      <c r="NUE137" s="397"/>
      <c r="NUF137" s="397"/>
      <c r="NUG137" s="397"/>
      <c r="NUH137" s="397"/>
      <c r="NUI137" s="397"/>
      <c r="NUJ137" s="397"/>
      <c r="NUK137" s="397"/>
      <c r="NUL137" s="397"/>
      <c r="NUM137" s="397"/>
      <c r="NUN137" s="397"/>
      <c r="NUO137" s="397"/>
      <c r="NUP137" s="397"/>
      <c r="NUQ137" s="397"/>
      <c r="NUR137" s="397"/>
      <c r="NUS137" s="397"/>
      <c r="NUT137" s="397"/>
      <c r="NUU137" s="397"/>
      <c r="NUV137" s="397"/>
      <c r="NUW137" s="397"/>
      <c r="NUX137" s="397"/>
      <c r="NUY137" s="397"/>
      <c r="NUZ137" s="397"/>
      <c r="NVA137" s="397"/>
      <c r="NVB137" s="397"/>
      <c r="NVC137" s="397"/>
      <c r="NVD137" s="397"/>
      <c r="NVE137" s="397"/>
      <c r="NVF137" s="397"/>
      <c r="NVG137" s="397"/>
      <c r="NVH137" s="397"/>
      <c r="NVI137" s="397"/>
      <c r="NVJ137" s="397"/>
      <c r="NVK137" s="397"/>
      <c r="NVL137" s="397"/>
      <c r="NVM137" s="397"/>
      <c r="NVN137" s="397"/>
      <c r="NVO137" s="397"/>
      <c r="NVP137" s="397"/>
      <c r="NVQ137" s="397"/>
      <c r="NVR137" s="397"/>
      <c r="NVS137" s="397"/>
      <c r="NVT137" s="397"/>
      <c r="NVU137" s="397"/>
      <c r="NVV137" s="397"/>
      <c r="NVW137" s="397"/>
      <c r="NVX137" s="397"/>
      <c r="NVY137" s="397"/>
      <c r="NVZ137" s="397"/>
      <c r="NWA137" s="397"/>
      <c r="NWB137" s="397"/>
      <c r="NWC137" s="397"/>
      <c r="NWD137" s="397"/>
      <c r="NWE137" s="397"/>
      <c r="NWF137" s="397"/>
      <c r="NWG137" s="397"/>
      <c r="NWH137" s="397"/>
      <c r="NWI137" s="397"/>
      <c r="NWJ137" s="397"/>
      <c r="NWK137" s="397"/>
      <c r="NWL137" s="397"/>
      <c r="NWM137" s="397"/>
      <c r="NWN137" s="397"/>
      <c r="NWO137" s="397"/>
      <c r="NWP137" s="397"/>
      <c r="NWQ137" s="397"/>
      <c r="NWR137" s="397"/>
      <c r="NWS137" s="397"/>
      <c r="NWT137" s="397"/>
      <c r="NWU137" s="397"/>
      <c r="NWV137" s="397"/>
      <c r="NWW137" s="397"/>
      <c r="NWX137" s="397"/>
      <c r="NWY137" s="397"/>
      <c r="NWZ137" s="397"/>
      <c r="NXA137" s="397"/>
      <c r="NXB137" s="397"/>
      <c r="NXC137" s="397"/>
      <c r="NXD137" s="397"/>
      <c r="NXE137" s="397"/>
      <c r="NXF137" s="397"/>
      <c r="NXG137" s="397"/>
      <c r="NXH137" s="397"/>
      <c r="NXI137" s="397"/>
      <c r="NXJ137" s="397"/>
      <c r="NXK137" s="397"/>
      <c r="NXL137" s="397"/>
      <c r="NXM137" s="397"/>
      <c r="NXN137" s="397"/>
      <c r="NXO137" s="397"/>
      <c r="NXP137" s="397"/>
      <c r="NXQ137" s="397"/>
      <c r="NXR137" s="397"/>
      <c r="NXS137" s="397"/>
      <c r="NXT137" s="397"/>
      <c r="NXU137" s="397"/>
      <c r="NXV137" s="397"/>
      <c r="NXW137" s="397"/>
      <c r="NXX137" s="397"/>
      <c r="NXY137" s="397"/>
      <c r="NXZ137" s="397"/>
      <c r="NYA137" s="397"/>
      <c r="NYB137" s="397"/>
      <c r="NYC137" s="397"/>
      <c r="NYD137" s="397"/>
      <c r="NYE137" s="397"/>
      <c r="NYF137" s="397"/>
      <c r="NYG137" s="397"/>
      <c r="NYH137" s="397"/>
      <c r="NYI137" s="397"/>
      <c r="NYJ137" s="397"/>
      <c r="NYK137" s="397"/>
      <c r="NYL137" s="397"/>
      <c r="NYM137" s="397"/>
      <c r="NYN137" s="397"/>
      <c r="NYO137" s="397"/>
      <c r="NYP137" s="397"/>
      <c r="NYQ137" s="397"/>
      <c r="NYR137" s="397"/>
      <c r="NYS137" s="397"/>
      <c r="NYT137" s="397"/>
      <c r="NYU137" s="397"/>
      <c r="NYV137" s="397"/>
      <c r="NYW137" s="397"/>
      <c r="NYX137" s="397"/>
      <c r="NYY137" s="397"/>
      <c r="NYZ137" s="397"/>
      <c r="NZA137" s="397"/>
      <c r="NZB137" s="397"/>
      <c r="NZC137" s="397"/>
      <c r="NZD137" s="397"/>
      <c r="NZE137" s="397"/>
      <c r="NZF137" s="397"/>
      <c r="NZG137" s="397"/>
      <c r="NZH137" s="397"/>
      <c r="NZI137" s="397"/>
      <c r="NZJ137" s="397"/>
      <c r="NZK137" s="397"/>
      <c r="NZL137" s="397"/>
      <c r="NZM137" s="397"/>
      <c r="NZN137" s="397"/>
      <c r="NZO137" s="397"/>
      <c r="NZP137" s="397"/>
      <c r="NZQ137" s="397"/>
      <c r="NZR137" s="397"/>
      <c r="NZS137" s="397"/>
      <c r="NZT137" s="397"/>
      <c r="NZU137" s="397"/>
      <c r="NZV137" s="397"/>
      <c r="NZW137" s="397"/>
      <c r="NZX137" s="397"/>
      <c r="NZY137" s="397"/>
      <c r="NZZ137" s="397"/>
      <c r="OAA137" s="397"/>
      <c r="OAB137" s="397"/>
      <c r="OAC137" s="397"/>
      <c r="OAD137" s="397"/>
      <c r="OAE137" s="397"/>
      <c r="OAF137" s="397"/>
      <c r="OAG137" s="397"/>
      <c r="OAH137" s="397"/>
      <c r="OAI137" s="397"/>
      <c r="OAJ137" s="397"/>
      <c r="OAK137" s="397"/>
      <c r="OAL137" s="397"/>
      <c r="OAM137" s="397"/>
      <c r="OAN137" s="397"/>
      <c r="OAO137" s="397"/>
      <c r="OAP137" s="397"/>
      <c r="OAQ137" s="397"/>
      <c r="OAR137" s="397"/>
      <c r="OAS137" s="397"/>
      <c r="OAT137" s="397"/>
      <c r="OAU137" s="397"/>
      <c r="OAV137" s="397"/>
      <c r="OAW137" s="397"/>
      <c r="OAX137" s="397"/>
      <c r="OAY137" s="397"/>
      <c r="OAZ137" s="397"/>
      <c r="OBA137" s="397"/>
      <c r="OBB137" s="397"/>
      <c r="OBC137" s="397"/>
      <c r="OBD137" s="397"/>
      <c r="OBE137" s="397"/>
      <c r="OBF137" s="397"/>
      <c r="OBG137" s="397"/>
      <c r="OBH137" s="397"/>
      <c r="OBI137" s="397"/>
      <c r="OBJ137" s="397"/>
      <c r="OBK137" s="397"/>
      <c r="OBL137" s="397"/>
      <c r="OBM137" s="397"/>
      <c r="OBN137" s="397"/>
      <c r="OBO137" s="397"/>
      <c r="OBP137" s="397"/>
      <c r="OBQ137" s="397"/>
      <c r="OBR137" s="397"/>
      <c r="OBS137" s="397"/>
      <c r="OBT137" s="397"/>
      <c r="OBU137" s="397"/>
      <c r="OBV137" s="397"/>
      <c r="OBW137" s="397"/>
      <c r="OBX137" s="397"/>
      <c r="OBY137" s="397"/>
      <c r="OBZ137" s="397"/>
      <c r="OCA137" s="397"/>
      <c r="OCB137" s="397"/>
      <c r="OCC137" s="397"/>
      <c r="OCD137" s="397"/>
      <c r="OCE137" s="397"/>
      <c r="OCF137" s="397"/>
      <c r="OCG137" s="397"/>
      <c r="OCH137" s="397"/>
      <c r="OCI137" s="397"/>
      <c r="OCJ137" s="397"/>
      <c r="OCK137" s="397"/>
      <c r="OCL137" s="397"/>
      <c r="OCM137" s="397"/>
      <c r="OCN137" s="397"/>
      <c r="OCO137" s="397"/>
      <c r="OCP137" s="397"/>
      <c r="OCQ137" s="397"/>
      <c r="OCR137" s="397"/>
      <c r="OCS137" s="397"/>
      <c r="OCT137" s="397"/>
      <c r="OCU137" s="397"/>
      <c r="OCV137" s="397"/>
      <c r="OCW137" s="397"/>
      <c r="OCX137" s="397"/>
      <c r="OCY137" s="397"/>
      <c r="OCZ137" s="397"/>
      <c r="ODA137" s="397"/>
      <c r="ODB137" s="397"/>
      <c r="ODC137" s="397"/>
      <c r="ODD137" s="397"/>
      <c r="ODE137" s="397"/>
      <c r="ODF137" s="397"/>
      <c r="ODG137" s="397"/>
      <c r="ODH137" s="397"/>
      <c r="ODI137" s="397"/>
      <c r="ODJ137" s="397"/>
      <c r="ODK137" s="397"/>
      <c r="ODL137" s="397"/>
      <c r="ODM137" s="397"/>
      <c r="ODN137" s="397"/>
      <c r="ODO137" s="397"/>
      <c r="ODP137" s="397"/>
      <c r="ODQ137" s="397"/>
      <c r="ODR137" s="397"/>
      <c r="ODS137" s="397"/>
      <c r="ODT137" s="397"/>
      <c r="ODU137" s="397"/>
      <c r="ODV137" s="397"/>
      <c r="ODW137" s="397"/>
      <c r="ODX137" s="397"/>
      <c r="ODY137" s="397"/>
      <c r="ODZ137" s="397"/>
      <c r="OEA137" s="397"/>
      <c r="OEB137" s="397"/>
      <c r="OEC137" s="397"/>
      <c r="OED137" s="397"/>
      <c r="OEE137" s="397"/>
      <c r="OEF137" s="397"/>
      <c r="OEG137" s="397"/>
      <c r="OEH137" s="397"/>
      <c r="OEI137" s="397"/>
      <c r="OEJ137" s="397"/>
      <c r="OEK137" s="397"/>
      <c r="OEL137" s="397"/>
      <c r="OEM137" s="397"/>
      <c r="OEN137" s="397"/>
      <c r="OEO137" s="397"/>
      <c r="OEP137" s="397"/>
      <c r="OEQ137" s="397"/>
      <c r="OER137" s="397"/>
      <c r="OES137" s="397"/>
      <c r="OET137" s="397"/>
      <c r="OEU137" s="397"/>
      <c r="OEV137" s="397"/>
      <c r="OEW137" s="397"/>
      <c r="OEX137" s="397"/>
      <c r="OEY137" s="397"/>
      <c r="OEZ137" s="397"/>
      <c r="OFA137" s="397"/>
      <c r="OFB137" s="397"/>
      <c r="OFC137" s="397"/>
      <c r="OFD137" s="397"/>
      <c r="OFE137" s="397"/>
      <c r="OFF137" s="397"/>
      <c r="OFG137" s="397"/>
      <c r="OFH137" s="397"/>
      <c r="OFI137" s="397"/>
      <c r="OFJ137" s="397"/>
      <c r="OFK137" s="397"/>
      <c r="OFL137" s="397"/>
      <c r="OFM137" s="397"/>
      <c r="OFN137" s="397"/>
      <c r="OFO137" s="397"/>
      <c r="OFP137" s="397"/>
      <c r="OFQ137" s="397"/>
      <c r="OFR137" s="397"/>
      <c r="OFS137" s="397"/>
      <c r="OFT137" s="397"/>
      <c r="OFU137" s="397"/>
      <c r="OFV137" s="397"/>
      <c r="OFW137" s="397"/>
      <c r="OFX137" s="397"/>
      <c r="OFY137" s="397"/>
      <c r="OFZ137" s="397"/>
      <c r="OGA137" s="397"/>
      <c r="OGB137" s="397"/>
      <c r="OGC137" s="397"/>
      <c r="OGD137" s="397"/>
      <c r="OGE137" s="397"/>
      <c r="OGF137" s="397"/>
      <c r="OGG137" s="397"/>
      <c r="OGH137" s="397"/>
      <c r="OGI137" s="397"/>
      <c r="OGJ137" s="397"/>
      <c r="OGK137" s="397"/>
      <c r="OGL137" s="397"/>
      <c r="OGM137" s="397"/>
      <c r="OGN137" s="397"/>
      <c r="OGO137" s="397"/>
      <c r="OGP137" s="397"/>
      <c r="OGQ137" s="397"/>
      <c r="OGR137" s="397"/>
      <c r="OGS137" s="397"/>
      <c r="OGT137" s="397"/>
      <c r="OGU137" s="397"/>
      <c r="OGV137" s="397"/>
      <c r="OGW137" s="397"/>
      <c r="OGX137" s="397"/>
      <c r="OGY137" s="397"/>
      <c r="OGZ137" s="397"/>
      <c r="OHA137" s="397"/>
      <c r="OHB137" s="397"/>
      <c r="OHC137" s="397"/>
      <c r="OHD137" s="397"/>
      <c r="OHE137" s="397"/>
      <c r="OHF137" s="397"/>
      <c r="OHG137" s="397"/>
      <c r="OHH137" s="397"/>
      <c r="OHI137" s="397"/>
      <c r="OHJ137" s="397"/>
      <c r="OHK137" s="397"/>
      <c r="OHL137" s="397"/>
      <c r="OHM137" s="397"/>
      <c r="OHN137" s="397"/>
      <c r="OHO137" s="397"/>
      <c r="OHP137" s="397"/>
      <c r="OHQ137" s="397"/>
      <c r="OHR137" s="397"/>
      <c r="OHS137" s="397"/>
      <c r="OHT137" s="397"/>
      <c r="OHU137" s="397"/>
      <c r="OHV137" s="397"/>
      <c r="OHW137" s="397"/>
      <c r="OHX137" s="397"/>
      <c r="OHY137" s="397"/>
      <c r="OHZ137" s="397"/>
      <c r="OIA137" s="397"/>
      <c r="OIB137" s="397"/>
      <c r="OIC137" s="397"/>
      <c r="OID137" s="397"/>
      <c r="OIE137" s="397"/>
      <c r="OIF137" s="397"/>
      <c r="OIG137" s="397"/>
      <c r="OIH137" s="397"/>
      <c r="OII137" s="397"/>
      <c r="OIJ137" s="397"/>
      <c r="OIK137" s="397"/>
      <c r="OIL137" s="397"/>
      <c r="OIM137" s="397"/>
      <c r="OIN137" s="397"/>
      <c r="OIO137" s="397"/>
      <c r="OIP137" s="397"/>
      <c r="OIQ137" s="397"/>
      <c r="OIR137" s="397"/>
      <c r="OIS137" s="397"/>
      <c r="OIT137" s="397"/>
      <c r="OIU137" s="397"/>
      <c r="OIV137" s="397"/>
      <c r="OIW137" s="397"/>
      <c r="OIX137" s="397"/>
      <c r="OIY137" s="397"/>
      <c r="OIZ137" s="397"/>
      <c r="OJA137" s="397"/>
      <c r="OJB137" s="397"/>
      <c r="OJC137" s="397"/>
      <c r="OJD137" s="397"/>
      <c r="OJE137" s="397"/>
      <c r="OJF137" s="397"/>
      <c r="OJG137" s="397"/>
      <c r="OJH137" s="397"/>
      <c r="OJI137" s="397"/>
      <c r="OJJ137" s="397"/>
      <c r="OJK137" s="397"/>
      <c r="OJL137" s="397"/>
      <c r="OJM137" s="397"/>
      <c r="OJN137" s="397"/>
      <c r="OJO137" s="397"/>
      <c r="OJP137" s="397"/>
      <c r="OJQ137" s="397"/>
      <c r="OJR137" s="397"/>
      <c r="OJS137" s="397"/>
      <c r="OJT137" s="397"/>
      <c r="OJU137" s="397"/>
      <c r="OJV137" s="397"/>
      <c r="OJW137" s="397"/>
      <c r="OJX137" s="397"/>
      <c r="OJY137" s="397"/>
      <c r="OJZ137" s="397"/>
      <c r="OKA137" s="397"/>
      <c r="OKB137" s="397"/>
      <c r="OKC137" s="397"/>
      <c r="OKD137" s="397"/>
      <c r="OKE137" s="397"/>
      <c r="OKF137" s="397"/>
      <c r="OKG137" s="397"/>
      <c r="OKH137" s="397"/>
      <c r="OKI137" s="397"/>
      <c r="OKJ137" s="397"/>
      <c r="OKK137" s="397"/>
      <c r="OKL137" s="397"/>
      <c r="OKM137" s="397"/>
      <c r="OKN137" s="397"/>
      <c r="OKO137" s="397"/>
      <c r="OKP137" s="397"/>
      <c r="OKQ137" s="397"/>
      <c r="OKR137" s="397"/>
      <c r="OKS137" s="397"/>
      <c r="OKT137" s="397"/>
      <c r="OKU137" s="397"/>
      <c r="OKV137" s="397"/>
      <c r="OKW137" s="397"/>
      <c r="OKX137" s="397"/>
      <c r="OKY137" s="397"/>
      <c r="OKZ137" s="397"/>
      <c r="OLA137" s="397"/>
      <c r="OLB137" s="397"/>
      <c r="OLC137" s="397"/>
      <c r="OLD137" s="397"/>
      <c r="OLE137" s="397"/>
      <c r="OLF137" s="397"/>
      <c r="OLG137" s="397"/>
      <c r="OLH137" s="397"/>
      <c r="OLI137" s="397"/>
      <c r="OLJ137" s="397"/>
      <c r="OLK137" s="397"/>
      <c r="OLL137" s="397"/>
      <c r="OLM137" s="397"/>
      <c r="OLN137" s="397"/>
      <c r="OLO137" s="397"/>
      <c r="OLP137" s="397"/>
      <c r="OLQ137" s="397"/>
      <c r="OLR137" s="397"/>
      <c r="OLS137" s="397"/>
      <c r="OLT137" s="397"/>
      <c r="OLU137" s="397"/>
      <c r="OLV137" s="397"/>
      <c r="OLW137" s="397"/>
      <c r="OLX137" s="397"/>
      <c r="OLY137" s="397"/>
      <c r="OLZ137" s="397"/>
      <c r="OMA137" s="397"/>
      <c r="OMB137" s="397"/>
      <c r="OMC137" s="397"/>
      <c r="OMD137" s="397"/>
      <c r="OME137" s="397"/>
      <c r="OMF137" s="397"/>
      <c r="OMG137" s="397"/>
      <c r="OMH137" s="397"/>
      <c r="OMI137" s="397"/>
      <c r="OMJ137" s="397"/>
      <c r="OMK137" s="397"/>
      <c r="OML137" s="397"/>
      <c r="OMM137" s="397"/>
      <c r="OMN137" s="397"/>
      <c r="OMO137" s="397"/>
      <c r="OMP137" s="397"/>
      <c r="OMQ137" s="397"/>
      <c r="OMR137" s="397"/>
      <c r="OMS137" s="397"/>
      <c r="OMT137" s="397"/>
      <c r="OMU137" s="397"/>
      <c r="OMV137" s="397"/>
      <c r="OMW137" s="397"/>
      <c r="OMX137" s="397"/>
      <c r="OMY137" s="397"/>
      <c r="OMZ137" s="397"/>
      <c r="ONA137" s="397"/>
      <c r="ONB137" s="397"/>
      <c r="ONC137" s="397"/>
      <c r="OND137" s="397"/>
      <c r="ONE137" s="397"/>
      <c r="ONF137" s="397"/>
      <c r="ONG137" s="397"/>
      <c r="ONH137" s="397"/>
      <c r="ONI137" s="397"/>
      <c r="ONJ137" s="397"/>
      <c r="ONK137" s="397"/>
      <c r="ONL137" s="397"/>
      <c r="ONM137" s="397"/>
      <c r="ONN137" s="397"/>
      <c r="ONO137" s="397"/>
      <c r="ONP137" s="397"/>
      <c r="ONQ137" s="397"/>
      <c r="ONR137" s="397"/>
      <c r="ONS137" s="397"/>
      <c r="ONT137" s="397"/>
      <c r="ONU137" s="397"/>
      <c r="ONV137" s="397"/>
      <c r="ONW137" s="397"/>
      <c r="ONX137" s="397"/>
      <c r="ONY137" s="397"/>
      <c r="ONZ137" s="397"/>
      <c r="OOA137" s="397"/>
      <c r="OOB137" s="397"/>
      <c r="OOC137" s="397"/>
      <c r="OOD137" s="397"/>
      <c r="OOE137" s="397"/>
      <c r="OOF137" s="397"/>
      <c r="OOG137" s="397"/>
      <c r="OOH137" s="397"/>
      <c r="OOI137" s="397"/>
      <c r="OOJ137" s="397"/>
      <c r="OOK137" s="397"/>
      <c r="OOL137" s="397"/>
      <c r="OOM137" s="397"/>
      <c r="OON137" s="397"/>
      <c r="OOO137" s="397"/>
      <c r="OOP137" s="397"/>
      <c r="OOQ137" s="397"/>
      <c r="OOR137" s="397"/>
      <c r="OOS137" s="397"/>
      <c r="OOT137" s="397"/>
      <c r="OOU137" s="397"/>
      <c r="OOV137" s="397"/>
      <c r="OOW137" s="397"/>
      <c r="OOX137" s="397"/>
      <c r="OOY137" s="397"/>
      <c r="OOZ137" s="397"/>
      <c r="OPA137" s="397"/>
      <c r="OPB137" s="397"/>
      <c r="OPC137" s="397"/>
      <c r="OPD137" s="397"/>
      <c r="OPE137" s="397"/>
      <c r="OPF137" s="397"/>
      <c r="OPG137" s="397"/>
      <c r="OPH137" s="397"/>
      <c r="OPI137" s="397"/>
      <c r="OPJ137" s="397"/>
      <c r="OPK137" s="397"/>
      <c r="OPL137" s="397"/>
      <c r="OPM137" s="397"/>
      <c r="OPN137" s="397"/>
      <c r="OPO137" s="397"/>
      <c r="OPP137" s="397"/>
      <c r="OPQ137" s="397"/>
      <c r="OPR137" s="397"/>
      <c r="OPS137" s="397"/>
      <c r="OPT137" s="397"/>
      <c r="OPU137" s="397"/>
      <c r="OPV137" s="397"/>
      <c r="OPW137" s="397"/>
      <c r="OPX137" s="397"/>
      <c r="OPY137" s="397"/>
      <c r="OPZ137" s="397"/>
      <c r="OQA137" s="397"/>
      <c r="OQB137" s="397"/>
      <c r="OQC137" s="397"/>
      <c r="OQD137" s="397"/>
      <c r="OQE137" s="397"/>
      <c r="OQF137" s="397"/>
      <c r="OQG137" s="397"/>
      <c r="OQH137" s="397"/>
      <c r="OQI137" s="397"/>
      <c r="OQJ137" s="397"/>
      <c r="OQK137" s="397"/>
      <c r="OQL137" s="397"/>
      <c r="OQM137" s="397"/>
      <c r="OQN137" s="397"/>
      <c r="OQO137" s="397"/>
      <c r="OQP137" s="397"/>
      <c r="OQQ137" s="397"/>
      <c r="OQR137" s="397"/>
      <c r="OQS137" s="397"/>
      <c r="OQT137" s="397"/>
      <c r="OQU137" s="397"/>
      <c r="OQV137" s="397"/>
      <c r="OQW137" s="397"/>
      <c r="OQX137" s="397"/>
      <c r="OQY137" s="397"/>
      <c r="OQZ137" s="397"/>
      <c r="ORA137" s="397"/>
      <c r="ORB137" s="397"/>
      <c r="ORC137" s="397"/>
      <c r="ORD137" s="397"/>
      <c r="ORE137" s="397"/>
      <c r="ORF137" s="397"/>
      <c r="ORG137" s="397"/>
      <c r="ORH137" s="397"/>
      <c r="ORI137" s="397"/>
      <c r="ORJ137" s="397"/>
      <c r="ORK137" s="397"/>
      <c r="ORL137" s="397"/>
      <c r="ORM137" s="397"/>
      <c r="ORN137" s="397"/>
      <c r="ORO137" s="397"/>
      <c r="ORP137" s="397"/>
      <c r="ORQ137" s="397"/>
      <c r="ORR137" s="397"/>
      <c r="ORS137" s="397"/>
      <c r="ORT137" s="397"/>
      <c r="ORU137" s="397"/>
      <c r="ORV137" s="397"/>
      <c r="ORW137" s="397"/>
      <c r="ORX137" s="397"/>
      <c r="ORY137" s="397"/>
      <c r="ORZ137" s="397"/>
      <c r="OSA137" s="397"/>
      <c r="OSB137" s="397"/>
      <c r="OSC137" s="397"/>
      <c r="OSD137" s="397"/>
      <c r="OSE137" s="397"/>
      <c r="OSF137" s="397"/>
      <c r="OSG137" s="397"/>
      <c r="OSH137" s="397"/>
      <c r="OSI137" s="397"/>
      <c r="OSJ137" s="397"/>
      <c r="OSK137" s="397"/>
      <c r="OSL137" s="397"/>
      <c r="OSM137" s="397"/>
      <c r="OSN137" s="397"/>
      <c r="OSO137" s="397"/>
      <c r="OSP137" s="397"/>
      <c r="OSQ137" s="397"/>
      <c r="OSR137" s="397"/>
      <c r="OSS137" s="397"/>
      <c r="OST137" s="397"/>
      <c r="OSU137" s="397"/>
      <c r="OSV137" s="397"/>
      <c r="OSW137" s="397"/>
      <c r="OSX137" s="397"/>
      <c r="OSY137" s="397"/>
      <c r="OSZ137" s="397"/>
      <c r="OTA137" s="397"/>
      <c r="OTB137" s="397"/>
      <c r="OTC137" s="397"/>
      <c r="OTD137" s="397"/>
      <c r="OTE137" s="397"/>
      <c r="OTF137" s="397"/>
      <c r="OTG137" s="397"/>
      <c r="OTH137" s="397"/>
      <c r="OTI137" s="397"/>
      <c r="OTJ137" s="397"/>
      <c r="OTK137" s="397"/>
      <c r="OTL137" s="397"/>
      <c r="OTM137" s="397"/>
      <c r="OTN137" s="397"/>
      <c r="OTO137" s="397"/>
      <c r="OTP137" s="397"/>
      <c r="OTQ137" s="397"/>
      <c r="OTR137" s="397"/>
      <c r="OTS137" s="397"/>
      <c r="OTT137" s="397"/>
      <c r="OTU137" s="397"/>
      <c r="OTV137" s="397"/>
      <c r="OTW137" s="397"/>
      <c r="OTX137" s="397"/>
      <c r="OTY137" s="397"/>
      <c r="OTZ137" s="397"/>
      <c r="OUA137" s="397"/>
      <c r="OUB137" s="397"/>
      <c r="OUC137" s="397"/>
      <c r="OUD137" s="397"/>
      <c r="OUE137" s="397"/>
      <c r="OUF137" s="397"/>
      <c r="OUG137" s="397"/>
      <c r="OUH137" s="397"/>
      <c r="OUI137" s="397"/>
      <c r="OUJ137" s="397"/>
      <c r="OUK137" s="397"/>
      <c r="OUL137" s="397"/>
      <c r="OUM137" s="397"/>
      <c r="OUN137" s="397"/>
      <c r="OUO137" s="397"/>
      <c r="OUP137" s="397"/>
      <c r="OUQ137" s="397"/>
      <c r="OUR137" s="397"/>
      <c r="OUS137" s="397"/>
      <c r="OUT137" s="397"/>
      <c r="OUU137" s="397"/>
      <c r="OUV137" s="397"/>
      <c r="OUW137" s="397"/>
      <c r="OUX137" s="397"/>
      <c r="OUY137" s="397"/>
      <c r="OUZ137" s="397"/>
      <c r="OVA137" s="397"/>
      <c r="OVB137" s="397"/>
      <c r="OVC137" s="397"/>
      <c r="OVD137" s="397"/>
      <c r="OVE137" s="397"/>
      <c r="OVF137" s="397"/>
      <c r="OVG137" s="397"/>
      <c r="OVH137" s="397"/>
      <c r="OVI137" s="397"/>
      <c r="OVJ137" s="397"/>
      <c r="OVK137" s="397"/>
      <c r="OVL137" s="397"/>
      <c r="OVM137" s="397"/>
      <c r="OVN137" s="397"/>
      <c r="OVO137" s="397"/>
      <c r="OVP137" s="397"/>
      <c r="OVQ137" s="397"/>
      <c r="OVR137" s="397"/>
      <c r="OVS137" s="397"/>
      <c r="OVT137" s="397"/>
      <c r="OVU137" s="397"/>
      <c r="OVV137" s="397"/>
      <c r="OVW137" s="397"/>
      <c r="OVX137" s="397"/>
      <c r="OVY137" s="397"/>
      <c r="OVZ137" s="397"/>
      <c r="OWA137" s="397"/>
      <c r="OWB137" s="397"/>
      <c r="OWC137" s="397"/>
      <c r="OWD137" s="397"/>
      <c r="OWE137" s="397"/>
      <c r="OWF137" s="397"/>
      <c r="OWG137" s="397"/>
      <c r="OWH137" s="397"/>
      <c r="OWI137" s="397"/>
      <c r="OWJ137" s="397"/>
      <c r="OWK137" s="397"/>
      <c r="OWL137" s="397"/>
      <c r="OWM137" s="397"/>
      <c r="OWN137" s="397"/>
      <c r="OWO137" s="397"/>
      <c r="OWP137" s="397"/>
      <c r="OWQ137" s="397"/>
      <c r="OWR137" s="397"/>
      <c r="OWS137" s="397"/>
      <c r="OWT137" s="397"/>
      <c r="OWU137" s="397"/>
      <c r="OWV137" s="397"/>
      <c r="OWW137" s="397"/>
      <c r="OWX137" s="397"/>
      <c r="OWY137" s="397"/>
      <c r="OWZ137" s="397"/>
      <c r="OXA137" s="397"/>
      <c r="OXB137" s="397"/>
      <c r="OXC137" s="397"/>
      <c r="OXD137" s="397"/>
      <c r="OXE137" s="397"/>
      <c r="OXF137" s="397"/>
      <c r="OXG137" s="397"/>
      <c r="OXH137" s="397"/>
      <c r="OXI137" s="397"/>
      <c r="OXJ137" s="397"/>
      <c r="OXK137" s="397"/>
      <c r="OXL137" s="397"/>
      <c r="OXM137" s="397"/>
      <c r="OXN137" s="397"/>
      <c r="OXO137" s="397"/>
      <c r="OXP137" s="397"/>
      <c r="OXQ137" s="397"/>
      <c r="OXR137" s="397"/>
      <c r="OXS137" s="397"/>
      <c r="OXT137" s="397"/>
      <c r="OXU137" s="397"/>
      <c r="OXV137" s="397"/>
      <c r="OXW137" s="397"/>
      <c r="OXX137" s="397"/>
      <c r="OXY137" s="397"/>
      <c r="OXZ137" s="397"/>
      <c r="OYA137" s="397"/>
      <c r="OYB137" s="397"/>
      <c r="OYC137" s="397"/>
      <c r="OYD137" s="397"/>
      <c r="OYE137" s="397"/>
      <c r="OYF137" s="397"/>
      <c r="OYG137" s="397"/>
      <c r="OYH137" s="397"/>
      <c r="OYI137" s="397"/>
      <c r="OYJ137" s="397"/>
      <c r="OYK137" s="397"/>
      <c r="OYL137" s="397"/>
      <c r="OYM137" s="397"/>
      <c r="OYN137" s="397"/>
      <c r="OYO137" s="397"/>
      <c r="OYP137" s="397"/>
      <c r="OYQ137" s="397"/>
      <c r="OYR137" s="397"/>
      <c r="OYS137" s="397"/>
      <c r="OYT137" s="397"/>
      <c r="OYU137" s="397"/>
      <c r="OYV137" s="397"/>
      <c r="OYW137" s="397"/>
      <c r="OYX137" s="397"/>
      <c r="OYY137" s="397"/>
      <c r="OYZ137" s="397"/>
      <c r="OZA137" s="397"/>
      <c r="OZB137" s="397"/>
      <c r="OZC137" s="397"/>
      <c r="OZD137" s="397"/>
      <c r="OZE137" s="397"/>
      <c r="OZF137" s="397"/>
      <c r="OZG137" s="397"/>
      <c r="OZH137" s="397"/>
      <c r="OZI137" s="397"/>
      <c r="OZJ137" s="397"/>
      <c r="OZK137" s="397"/>
      <c r="OZL137" s="397"/>
      <c r="OZM137" s="397"/>
      <c r="OZN137" s="397"/>
      <c r="OZO137" s="397"/>
      <c r="OZP137" s="397"/>
      <c r="OZQ137" s="397"/>
      <c r="OZR137" s="397"/>
      <c r="OZS137" s="397"/>
      <c r="OZT137" s="397"/>
      <c r="OZU137" s="397"/>
      <c r="OZV137" s="397"/>
      <c r="OZW137" s="397"/>
      <c r="OZX137" s="397"/>
      <c r="OZY137" s="397"/>
      <c r="OZZ137" s="397"/>
      <c r="PAA137" s="397"/>
      <c r="PAB137" s="397"/>
      <c r="PAC137" s="397"/>
      <c r="PAD137" s="397"/>
      <c r="PAE137" s="397"/>
      <c r="PAF137" s="397"/>
      <c r="PAG137" s="397"/>
      <c r="PAH137" s="397"/>
      <c r="PAI137" s="397"/>
      <c r="PAJ137" s="397"/>
      <c r="PAK137" s="397"/>
      <c r="PAL137" s="397"/>
      <c r="PAM137" s="397"/>
      <c r="PAN137" s="397"/>
      <c r="PAO137" s="397"/>
      <c r="PAP137" s="397"/>
      <c r="PAQ137" s="397"/>
      <c r="PAR137" s="397"/>
      <c r="PAS137" s="397"/>
      <c r="PAT137" s="397"/>
      <c r="PAU137" s="397"/>
      <c r="PAV137" s="397"/>
      <c r="PAW137" s="397"/>
      <c r="PAX137" s="397"/>
      <c r="PAY137" s="397"/>
      <c r="PAZ137" s="397"/>
      <c r="PBA137" s="397"/>
      <c r="PBB137" s="397"/>
      <c r="PBC137" s="397"/>
      <c r="PBD137" s="397"/>
      <c r="PBE137" s="397"/>
      <c r="PBF137" s="397"/>
      <c r="PBG137" s="397"/>
      <c r="PBH137" s="397"/>
      <c r="PBI137" s="397"/>
      <c r="PBJ137" s="397"/>
      <c r="PBK137" s="397"/>
      <c r="PBL137" s="397"/>
      <c r="PBM137" s="397"/>
      <c r="PBN137" s="397"/>
      <c r="PBO137" s="397"/>
      <c r="PBP137" s="397"/>
      <c r="PBQ137" s="397"/>
      <c r="PBR137" s="397"/>
      <c r="PBS137" s="397"/>
      <c r="PBT137" s="397"/>
      <c r="PBU137" s="397"/>
      <c r="PBV137" s="397"/>
      <c r="PBW137" s="397"/>
      <c r="PBX137" s="397"/>
      <c r="PBY137" s="397"/>
      <c r="PBZ137" s="397"/>
      <c r="PCA137" s="397"/>
      <c r="PCB137" s="397"/>
      <c r="PCC137" s="397"/>
      <c r="PCD137" s="397"/>
      <c r="PCE137" s="397"/>
      <c r="PCF137" s="397"/>
      <c r="PCG137" s="397"/>
      <c r="PCH137" s="397"/>
      <c r="PCI137" s="397"/>
      <c r="PCJ137" s="397"/>
      <c r="PCK137" s="397"/>
      <c r="PCL137" s="397"/>
      <c r="PCM137" s="397"/>
      <c r="PCN137" s="397"/>
      <c r="PCO137" s="397"/>
      <c r="PCP137" s="397"/>
      <c r="PCQ137" s="397"/>
      <c r="PCR137" s="397"/>
      <c r="PCS137" s="397"/>
      <c r="PCT137" s="397"/>
      <c r="PCU137" s="397"/>
      <c r="PCV137" s="397"/>
      <c r="PCW137" s="397"/>
      <c r="PCX137" s="397"/>
      <c r="PCY137" s="397"/>
      <c r="PCZ137" s="397"/>
      <c r="PDA137" s="397"/>
      <c r="PDB137" s="397"/>
      <c r="PDC137" s="397"/>
      <c r="PDD137" s="397"/>
      <c r="PDE137" s="397"/>
      <c r="PDF137" s="397"/>
      <c r="PDG137" s="397"/>
      <c r="PDH137" s="397"/>
      <c r="PDI137" s="397"/>
      <c r="PDJ137" s="397"/>
      <c r="PDK137" s="397"/>
      <c r="PDL137" s="397"/>
      <c r="PDM137" s="397"/>
      <c r="PDN137" s="397"/>
      <c r="PDO137" s="397"/>
      <c r="PDP137" s="397"/>
      <c r="PDQ137" s="397"/>
      <c r="PDR137" s="397"/>
      <c r="PDS137" s="397"/>
      <c r="PDT137" s="397"/>
      <c r="PDU137" s="397"/>
      <c r="PDV137" s="397"/>
      <c r="PDW137" s="397"/>
      <c r="PDX137" s="397"/>
      <c r="PDY137" s="397"/>
      <c r="PDZ137" s="397"/>
      <c r="PEA137" s="397"/>
      <c r="PEB137" s="397"/>
      <c r="PEC137" s="397"/>
      <c r="PED137" s="397"/>
      <c r="PEE137" s="397"/>
      <c r="PEF137" s="397"/>
      <c r="PEG137" s="397"/>
      <c r="PEH137" s="397"/>
      <c r="PEI137" s="397"/>
      <c r="PEJ137" s="397"/>
      <c r="PEK137" s="397"/>
      <c r="PEL137" s="397"/>
      <c r="PEM137" s="397"/>
      <c r="PEN137" s="397"/>
      <c r="PEO137" s="397"/>
      <c r="PEP137" s="397"/>
      <c r="PEQ137" s="397"/>
      <c r="PER137" s="397"/>
      <c r="PES137" s="397"/>
      <c r="PET137" s="397"/>
      <c r="PEU137" s="397"/>
      <c r="PEV137" s="397"/>
      <c r="PEW137" s="397"/>
      <c r="PEX137" s="397"/>
      <c r="PEY137" s="397"/>
      <c r="PEZ137" s="397"/>
      <c r="PFA137" s="397"/>
      <c r="PFB137" s="397"/>
      <c r="PFC137" s="397"/>
      <c r="PFD137" s="397"/>
      <c r="PFE137" s="397"/>
      <c r="PFF137" s="397"/>
      <c r="PFG137" s="397"/>
      <c r="PFH137" s="397"/>
      <c r="PFI137" s="397"/>
      <c r="PFJ137" s="397"/>
      <c r="PFK137" s="397"/>
      <c r="PFL137" s="397"/>
      <c r="PFM137" s="397"/>
      <c r="PFN137" s="397"/>
      <c r="PFO137" s="397"/>
      <c r="PFP137" s="397"/>
      <c r="PFQ137" s="397"/>
      <c r="PFR137" s="397"/>
      <c r="PFS137" s="397"/>
      <c r="PFT137" s="397"/>
      <c r="PFU137" s="397"/>
      <c r="PFV137" s="397"/>
      <c r="PFW137" s="397"/>
      <c r="PFX137" s="397"/>
      <c r="PFY137" s="397"/>
      <c r="PFZ137" s="397"/>
      <c r="PGA137" s="397"/>
      <c r="PGB137" s="397"/>
      <c r="PGC137" s="397"/>
      <c r="PGD137" s="397"/>
      <c r="PGE137" s="397"/>
      <c r="PGF137" s="397"/>
      <c r="PGG137" s="397"/>
      <c r="PGH137" s="397"/>
      <c r="PGI137" s="397"/>
      <c r="PGJ137" s="397"/>
      <c r="PGK137" s="397"/>
      <c r="PGL137" s="397"/>
      <c r="PGM137" s="397"/>
      <c r="PGN137" s="397"/>
      <c r="PGO137" s="397"/>
      <c r="PGP137" s="397"/>
      <c r="PGQ137" s="397"/>
      <c r="PGR137" s="397"/>
      <c r="PGS137" s="397"/>
      <c r="PGT137" s="397"/>
      <c r="PGU137" s="397"/>
      <c r="PGV137" s="397"/>
      <c r="PGW137" s="397"/>
      <c r="PGX137" s="397"/>
      <c r="PGY137" s="397"/>
      <c r="PGZ137" s="397"/>
      <c r="PHA137" s="397"/>
      <c r="PHB137" s="397"/>
      <c r="PHC137" s="397"/>
      <c r="PHD137" s="397"/>
      <c r="PHE137" s="397"/>
      <c r="PHF137" s="397"/>
      <c r="PHG137" s="397"/>
      <c r="PHH137" s="397"/>
      <c r="PHI137" s="397"/>
      <c r="PHJ137" s="397"/>
      <c r="PHK137" s="397"/>
      <c r="PHL137" s="397"/>
      <c r="PHM137" s="397"/>
      <c r="PHN137" s="397"/>
      <c r="PHO137" s="397"/>
      <c r="PHP137" s="397"/>
      <c r="PHQ137" s="397"/>
      <c r="PHR137" s="397"/>
      <c r="PHS137" s="397"/>
      <c r="PHT137" s="397"/>
      <c r="PHU137" s="397"/>
      <c r="PHV137" s="397"/>
      <c r="PHW137" s="397"/>
      <c r="PHX137" s="397"/>
      <c r="PHY137" s="397"/>
      <c r="PHZ137" s="397"/>
      <c r="PIA137" s="397"/>
      <c r="PIB137" s="397"/>
      <c r="PIC137" s="397"/>
      <c r="PID137" s="397"/>
      <c r="PIE137" s="397"/>
      <c r="PIF137" s="397"/>
      <c r="PIG137" s="397"/>
      <c r="PIH137" s="397"/>
      <c r="PII137" s="397"/>
      <c r="PIJ137" s="397"/>
      <c r="PIK137" s="397"/>
      <c r="PIL137" s="397"/>
      <c r="PIM137" s="397"/>
      <c r="PIN137" s="397"/>
      <c r="PIO137" s="397"/>
      <c r="PIP137" s="397"/>
      <c r="PIQ137" s="397"/>
      <c r="PIR137" s="397"/>
      <c r="PIS137" s="397"/>
      <c r="PIT137" s="397"/>
      <c r="PIU137" s="397"/>
      <c r="PIV137" s="397"/>
      <c r="PIW137" s="397"/>
      <c r="PIX137" s="397"/>
      <c r="PIY137" s="397"/>
      <c r="PIZ137" s="397"/>
      <c r="PJA137" s="397"/>
      <c r="PJB137" s="397"/>
      <c r="PJC137" s="397"/>
      <c r="PJD137" s="397"/>
      <c r="PJE137" s="397"/>
      <c r="PJF137" s="397"/>
      <c r="PJG137" s="397"/>
      <c r="PJH137" s="397"/>
      <c r="PJI137" s="397"/>
      <c r="PJJ137" s="397"/>
      <c r="PJK137" s="397"/>
      <c r="PJL137" s="397"/>
      <c r="PJM137" s="397"/>
      <c r="PJN137" s="397"/>
      <c r="PJO137" s="397"/>
      <c r="PJP137" s="397"/>
      <c r="PJQ137" s="397"/>
      <c r="PJR137" s="397"/>
      <c r="PJS137" s="397"/>
      <c r="PJT137" s="397"/>
      <c r="PJU137" s="397"/>
      <c r="PJV137" s="397"/>
      <c r="PJW137" s="397"/>
      <c r="PJX137" s="397"/>
      <c r="PJY137" s="397"/>
      <c r="PJZ137" s="397"/>
      <c r="PKA137" s="397"/>
      <c r="PKB137" s="397"/>
      <c r="PKC137" s="397"/>
      <c r="PKD137" s="397"/>
      <c r="PKE137" s="397"/>
      <c r="PKF137" s="397"/>
      <c r="PKG137" s="397"/>
      <c r="PKH137" s="397"/>
      <c r="PKI137" s="397"/>
      <c r="PKJ137" s="397"/>
      <c r="PKK137" s="397"/>
      <c r="PKL137" s="397"/>
      <c r="PKM137" s="397"/>
      <c r="PKN137" s="397"/>
      <c r="PKO137" s="397"/>
      <c r="PKP137" s="397"/>
      <c r="PKQ137" s="397"/>
      <c r="PKR137" s="397"/>
      <c r="PKS137" s="397"/>
      <c r="PKT137" s="397"/>
      <c r="PKU137" s="397"/>
      <c r="PKV137" s="397"/>
      <c r="PKW137" s="397"/>
      <c r="PKX137" s="397"/>
      <c r="PKY137" s="397"/>
      <c r="PKZ137" s="397"/>
      <c r="PLA137" s="397"/>
      <c r="PLB137" s="397"/>
      <c r="PLC137" s="397"/>
      <c r="PLD137" s="397"/>
      <c r="PLE137" s="397"/>
      <c r="PLF137" s="397"/>
      <c r="PLG137" s="397"/>
      <c r="PLH137" s="397"/>
      <c r="PLI137" s="397"/>
      <c r="PLJ137" s="397"/>
      <c r="PLK137" s="397"/>
      <c r="PLL137" s="397"/>
      <c r="PLM137" s="397"/>
      <c r="PLN137" s="397"/>
      <c r="PLO137" s="397"/>
      <c r="PLP137" s="397"/>
      <c r="PLQ137" s="397"/>
      <c r="PLR137" s="397"/>
      <c r="PLS137" s="397"/>
      <c r="PLT137" s="397"/>
      <c r="PLU137" s="397"/>
      <c r="PLV137" s="397"/>
      <c r="PLW137" s="397"/>
      <c r="PLX137" s="397"/>
      <c r="PLY137" s="397"/>
      <c r="PLZ137" s="397"/>
      <c r="PMA137" s="397"/>
      <c r="PMB137" s="397"/>
      <c r="PMC137" s="397"/>
      <c r="PMD137" s="397"/>
      <c r="PME137" s="397"/>
      <c r="PMF137" s="397"/>
      <c r="PMG137" s="397"/>
      <c r="PMH137" s="397"/>
      <c r="PMI137" s="397"/>
      <c r="PMJ137" s="397"/>
      <c r="PMK137" s="397"/>
      <c r="PML137" s="397"/>
      <c r="PMM137" s="397"/>
      <c r="PMN137" s="397"/>
      <c r="PMO137" s="397"/>
      <c r="PMP137" s="397"/>
      <c r="PMQ137" s="397"/>
      <c r="PMR137" s="397"/>
      <c r="PMS137" s="397"/>
      <c r="PMT137" s="397"/>
      <c r="PMU137" s="397"/>
      <c r="PMV137" s="397"/>
      <c r="PMW137" s="397"/>
      <c r="PMX137" s="397"/>
      <c r="PMY137" s="397"/>
      <c r="PMZ137" s="397"/>
      <c r="PNA137" s="397"/>
      <c r="PNB137" s="397"/>
      <c r="PNC137" s="397"/>
      <c r="PND137" s="397"/>
      <c r="PNE137" s="397"/>
      <c r="PNF137" s="397"/>
      <c r="PNG137" s="397"/>
      <c r="PNH137" s="397"/>
      <c r="PNI137" s="397"/>
      <c r="PNJ137" s="397"/>
      <c r="PNK137" s="397"/>
      <c r="PNL137" s="397"/>
      <c r="PNM137" s="397"/>
      <c r="PNN137" s="397"/>
      <c r="PNO137" s="397"/>
      <c r="PNP137" s="397"/>
      <c r="PNQ137" s="397"/>
      <c r="PNR137" s="397"/>
      <c r="PNS137" s="397"/>
      <c r="PNT137" s="397"/>
      <c r="PNU137" s="397"/>
      <c r="PNV137" s="397"/>
      <c r="PNW137" s="397"/>
      <c r="PNX137" s="397"/>
      <c r="PNY137" s="397"/>
      <c r="PNZ137" s="397"/>
      <c r="POA137" s="397"/>
      <c r="POB137" s="397"/>
      <c r="POC137" s="397"/>
      <c r="POD137" s="397"/>
      <c r="POE137" s="397"/>
      <c r="POF137" s="397"/>
      <c r="POG137" s="397"/>
      <c r="POH137" s="397"/>
      <c r="POI137" s="397"/>
      <c r="POJ137" s="397"/>
      <c r="POK137" s="397"/>
      <c r="POL137" s="397"/>
      <c r="POM137" s="397"/>
      <c r="PON137" s="397"/>
      <c r="POO137" s="397"/>
      <c r="POP137" s="397"/>
      <c r="POQ137" s="397"/>
      <c r="POR137" s="397"/>
      <c r="POS137" s="397"/>
      <c r="POT137" s="397"/>
      <c r="POU137" s="397"/>
      <c r="POV137" s="397"/>
      <c r="POW137" s="397"/>
      <c r="POX137" s="397"/>
      <c r="POY137" s="397"/>
      <c r="POZ137" s="397"/>
      <c r="PPA137" s="397"/>
      <c r="PPB137" s="397"/>
      <c r="PPC137" s="397"/>
      <c r="PPD137" s="397"/>
      <c r="PPE137" s="397"/>
      <c r="PPF137" s="397"/>
      <c r="PPG137" s="397"/>
      <c r="PPH137" s="397"/>
      <c r="PPI137" s="397"/>
      <c r="PPJ137" s="397"/>
      <c r="PPK137" s="397"/>
      <c r="PPL137" s="397"/>
      <c r="PPM137" s="397"/>
      <c r="PPN137" s="397"/>
      <c r="PPO137" s="397"/>
      <c r="PPP137" s="397"/>
      <c r="PPQ137" s="397"/>
      <c r="PPR137" s="397"/>
      <c r="PPS137" s="397"/>
      <c r="PPT137" s="397"/>
      <c r="PPU137" s="397"/>
      <c r="PPV137" s="397"/>
      <c r="PPW137" s="397"/>
      <c r="PPX137" s="397"/>
      <c r="PPY137" s="397"/>
      <c r="PPZ137" s="397"/>
      <c r="PQA137" s="397"/>
      <c r="PQB137" s="397"/>
      <c r="PQC137" s="397"/>
      <c r="PQD137" s="397"/>
      <c r="PQE137" s="397"/>
      <c r="PQF137" s="397"/>
      <c r="PQG137" s="397"/>
      <c r="PQH137" s="397"/>
      <c r="PQI137" s="397"/>
      <c r="PQJ137" s="397"/>
      <c r="PQK137" s="397"/>
      <c r="PQL137" s="397"/>
      <c r="PQM137" s="397"/>
      <c r="PQN137" s="397"/>
      <c r="PQO137" s="397"/>
      <c r="PQP137" s="397"/>
      <c r="PQQ137" s="397"/>
      <c r="PQR137" s="397"/>
      <c r="PQS137" s="397"/>
      <c r="PQT137" s="397"/>
      <c r="PQU137" s="397"/>
      <c r="PQV137" s="397"/>
      <c r="PQW137" s="397"/>
      <c r="PQX137" s="397"/>
      <c r="PQY137" s="397"/>
      <c r="PQZ137" s="397"/>
      <c r="PRA137" s="397"/>
      <c r="PRB137" s="397"/>
      <c r="PRC137" s="397"/>
      <c r="PRD137" s="397"/>
      <c r="PRE137" s="397"/>
      <c r="PRF137" s="397"/>
      <c r="PRG137" s="397"/>
      <c r="PRH137" s="397"/>
      <c r="PRI137" s="397"/>
      <c r="PRJ137" s="397"/>
      <c r="PRK137" s="397"/>
      <c r="PRL137" s="397"/>
      <c r="PRM137" s="397"/>
      <c r="PRN137" s="397"/>
      <c r="PRO137" s="397"/>
      <c r="PRP137" s="397"/>
      <c r="PRQ137" s="397"/>
      <c r="PRR137" s="397"/>
      <c r="PRS137" s="397"/>
      <c r="PRT137" s="397"/>
      <c r="PRU137" s="397"/>
      <c r="PRV137" s="397"/>
      <c r="PRW137" s="397"/>
      <c r="PRX137" s="397"/>
      <c r="PRY137" s="397"/>
      <c r="PRZ137" s="397"/>
      <c r="PSA137" s="397"/>
      <c r="PSB137" s="397"/>
      <c r="PSC137" s="397"/>
      <c r="PSD137" s="397"/>
      <c r="PSE137" s="397"/>
      <c r="PSF137" s="397"/>
      <c r="PSG137" s="397"/>
      <c r="PSH137" s="397"/>
      <c r="PSI137" s="397"/>
      <c r="PSJ137" s="397"/>
      <c r="PSK137" s="397"/>
      <c r="PSL137" s="397"/>
      <c r="PSM137" s="397"/>
      <c r="PSN137" s="397"/>
      <c r="PSO137" s="397"/>
      <c r="PSP137" s="397"/>
      <c r="PSQ137" s="397"/>
      <c r="PSR137" s="397"/>
      <c r="PSS137" s="397"/>
      <c r="PST137" s="397"/>
      <c r="PSU137" s="397"/>
      <c r="PSV137" s="397"/>
      <c r="PSW137" s="397"/>
      <c r="PSX137" s="397"/>
      <c r="PSY137" s="397"/>
      <c r="PSZ137" s="397"/>
      <c r="PTA137" s="397"/>
      <c r="PTB137" s="397"/>
      <c r="PTC137" s="397"/>
      <c r="PTD137" s="397"/>
      <c r="PTE137" s="397"/>
      <c r="PTF137" s="397"/>
      <c r="PTG137" s="397"/>
      <c r="PTH137" s="397"/>
      <c r="PTI137" s="397"/>
      <c r="PTJ137" s="397"/>
      <c r="PTK137" s="397"/>
      <c r="PTL137" s="397"/>
      <c r="PTM137" s="397"/>
      <c r="PTN137" s="397"/>
      <c r="PTO137" s="397"/>
      <c r="PTP137" s="397"/>
      <c r="PTQ137" s="397"/>
      <c r="PTR137" s="397"/>
      <c r="PTS137" s="397"/>
      <c r="PTT137" s="397"/>
      <c r="PTU137" s="397"/>
      <c r="PTV137" s="397"/>
      <c r="PTW137" s="397"/>
      <c r="PTX137" s="397"/>
      <c r="PTY137" s="397"/>
      <c r="PTZ137" s="397"/>
      <c r="PUA137" s="397"/>
      <c r="PUB137" s="397"/>
      <c r="PUC137" s="397"/>
      <c r="PUD137" s="397"/>
      <c r="PUE137" s="397"/>
      <c r="PUF137" s="397"/>
      <c r="PUG137" s="397"/>
      <c r="PUH137" s="397"/>
      <c r="PUI137" s="397"/>
      <c r="PUJ137" s="397"/>
      <c r="PUK137" s="397"/>
      <c r="PUL137" s="397"/>
      <c r="PUM137" s="397"/>
      <c r="PUN137" s="397"/>
      <c r="PUO137" s="397"/>
      <c r="PUP137" s="397"/>
      <c r="PUQ137" s="397"/>
      <c r="PUR137" s="397"/>
      <c r="PUS137" s="397"/>
      <c r="PUT137" s="397"/>
      <c r="PUU137" s="397"/>
      <c r="PUV137" s="397"/>
      <c r="PUW137" s="397"/>
      <c r="PUX137" s="397"/>
      <c r="PUY137" s="397"/>
      <c r="PUZ137" s="397"/>
      <c r="PVA137" s="397"/>
      <c r="PVB137" s="397"/>
      <c r="PVC137" s="397"/>
      <c r="PVD137" s="397"/>
      <c r="PVE137" s="397"/>
      <c r="PVF137" s="397"/>
      <c r="PVG137" s="397"/>
      <c r="PVH137" s="397"/>
      <c r="PVI137" s="397"/>
      <c r="PVJ137" s="397"/>
      <c r="PVK137" s="397"/>
      <c r="PVL137" s="397"/>
      <c r="PVM137" s="397"/>
      <c r="PVN137" s="397"/>
      <c r="PVO137" s="397"/>
      <c r="PVP137" s="397"/>
      <c r="PVQ137" s="397"/>
      <c r="PVR137" s="397"/>
      <c r="PVS137" s="397"/>
      <c r="PVT137" s="397"/>
      <c r="PVU137" s="397"/>
      <c r="PVV137" s="397"/>
      <c r="PVW137" s="397"/>
      <c r="PVX137" s="397"/>
      <c r="PVY137" s="397"/>
      <c r="PVZ137" s="397"/>
      <c r="PWA137" s="397"/>
      <c r="PWB137" s="397"/>
      <c r="PWC137" s="397"/>
      <c r="PWD137" s="397"/>
      <c r="PWE137" s="397"/>
      <c r="PWF137" s="397"/>
      <c r="PWG137" s="397"/>
      <c r="PWH137" s="397"/>
      <c r="PWI137" s="397"/>
      <c r="PWJ137" s="397"/>
      <c r="PWK137" s="397"/>
      <c r="PWL137" s="397"/>
      <c r="PWM137" s="397"/>
      <c r="PWN137" s="397"/>
      <c r="PWO137" s="397"/>
      <c r="PWP137" s="397"/>
      <c r="PWQ137" s="397"/>
      <c r="PWR137" s="397"/>
      <c r="PWS137" s="397"/>
      <c r="PWT137" s="397"/>
      <c r="PWU137" s="397"/>
      <c r="PWV137" s="397"/>
      <c r="PWW137" s="397"/>
      <c r="PWX137" s="397"/>
      <c r="PWY137" s="397"/>
      <c r="PWZ137" s="397"/>
      <c r="PXA137" s="397"/>
      <c r="PXB137" s="397"/>
      <c r="PXC137" s="397"/>
      <c r="PXD137" s="397"/>
      <c r="PXE137" s="397"/>
      <c r="PXF137" s="397"/>
      <c r="PXG137" s="397"/>
      <c r="PXH137" s="397"/>
      <c r="PXI137" s="397"/>
      <c r="PXJ137" s="397"/>
      <c r="PXK137" s="397"/>
      <c r="PXL137" s="397"/>
      <c r="PXM137" s="397"/>
      <c r="PXN137" s="397"/>
      <c r="PXO137" s="397"/>
      <c r="PXP137" s="397"/>
      <c r="PXQ137" s="397"/>
      <c r="PXR137" s="397"/>
      <c r="PXS137" s="397"/>
      <c r="PXT137" s="397"/>
      <c r="PXU137" s="397"/>
      <c r="PXV137" s="397"/>
      <c r="PXW137" s="397"/>
      <c r="PXX137" s="397"/>
      <c r="PXY137" s="397"/>
      <c r="PXZ137" s="397"/>
      <c r="PYA137" s="397"/>
      <c r="PYB137" s="397"/>
      <c r="PYC137" s="397"/>
      <c r="PYD137" s="397"/>
      <c r="PYE137" s="397"/>
      <c r="PYF137" s="397"/>
      <c r="PYG137" s="397"/>
      <c r="PYH137" s="397"/>
      <c r="PYI137" s="397"/>
      <c r="PYJ137" s="397"/>
      <c r="PYK137" s="397"/>
      <c r="PYL137" s="397"/>
      <c r="PYM137" s="397"/>
      <c r="PYN137" s="397"/>
      <c r="PYO137" s="397"/>
      <c r="PYP137" s="397"/>
      <c r="PYQ137" s="397"/>
      <c r="PYR137" s="397"/>
      <c r="PYS137" s="397"/>
      <c r="PYT137" s="397"/>
      <c r="PYU137" s="397"/>
      <c r="PYV137" s="397"/>
      <c r="PYW137" s="397"/>
      <c r="PYX137" s="397"/>
      <c r="PYY137" s="397"/>
      <c r="PYZ137" s="397"/>
      <c r="PZA137" s="397"/>
      <c r="PZB137" s="397"/>
      <c r="PZC137" s="397"/>
      <c r="PZD137" s="397"/>
      <c r="PZE137" s="397"/>
      <c r="PZF137" s="397"/>
      <c r="PZG137" s="397"/>
      <c r="PZH137" s="397"/>
      <c r="PZI137" s="397"/>
      <c r="PZJ137" s="397"/>
      <c r="PZK137" s="397"/>
      <c r="PZL137" s="397"/>
      <c r="PZM137" s="397"/>
      <c r="PZN137" s="397"/>
      <c r="PZO137" s="397"/>
      <c r="PZP137" s="397"/>
      <c r="PZQ137" s="397"/>
      <c r="PZR137" s="397"/>
      <c r="PZS137" s="397"/>
      <c r="PZT137" s="397"/>
      <c r="PZU137" s="397"/>
      <c r="PZV137" s="397"/>
      <c r="PZW137" s="397"/>
      <c r="PZX137" s="397"/>
      <c r="PZY137" s="397"/>
      <c r="PZZ137" s="397"/>
      <c r="QAA137" s="397"/>
      <c r="QAB137" s="397"/>
      <c r="QAC137" s="397"/>
      <c r="QAD137" s="397"/>
      <c r="QAE137" s="397"/>
      <c r="QAF137" s="397"/>
      <c r="QAG137" s="397"/>
      <c r="QAH137" s="397"/>
      <c r="QAI137" s="397"/>
      <c r="QAJ137" s="397"/>
      <c r="QAK137" s="397"/>
      <c r="QAL137" s="397"/>
      <c r="QAM137" s="397"/>
      <c r="QAN137" s="397"/>
      <c r="QAO137" s="397"/>
      <c r="QAP137" s="397"/>
      <c r="QAQ137" s="397"/>
      <c r="QAR137" s="397"/>
      <c r="QAS137" s="397"/>
      <c r="QAT137" s="397"/>
      <c r="QAU137" s="397"/>
      <c r="QAV137" s="397"/>
      <c r="QAW137" s="397"/>
      <c r="QAX137" s="397"/>
      <c r="QAY137" s="397"/>
      <c r="QAZ137" s="397"/>
      <c r="QBA137" s="397"/>
      <c r="QBB137" s="397"/>
      <c r="QBC137" s="397"/>
      <c r="QBD137" s="397"/>
      <c r="QBE137" s="397"/>
      <c r="QBF137" s="397"/>
      <c r="QBG137" s="397"/>
      <c r="QBH137" s="397"/>
      <c r="QBI137" s="397"/>
      <c r="QBJ137" s="397"/>
      <c r="QBK137" s="397"/>
      <c r="QBL137" s="397"/>
      <c r="QBM137" s="397"/>
      <c r="QBN137" s="397"/>
      <c r="QBO137" s="397"/>
      <c r="QBP137" s="397"/>
      <c r="QBQ137" s="397"/>
      <c r="QBR137" s="397"/>
      <c r="QBS137" s="397"/>
      <c r="QBT137" s="397"/>
      <c r="QBU137" s="397"/>
      <c r="QBV137" s="397"/>
      <c r="QBW137" s="397"/>
      <c r="QBX137" s="397"/>
      <c r="QBY137" s="397"/>
      <c r="QBZ137" s="397"/>
      <c r="QCA137" s="397"/>
      <c r="QCB137" s="397"/>
      <c r="QCC137" s="397"/>
      <c r="QCD137" s="397"/>
      <c r="QCE137" s="397"/>
      <c r="QCF137" s="397"/>
      <c r="QCG137" s="397"/>
      <c r="QCH137" s="397"/>
      <c r="QCI137" s="397"/>
      <c r="QCJ137" s="397"/>
      <c r="QCK137" s="397"/>
      <c r="QCL137" s="397"/>
      <c r="QCM137" s="397"/>
      <c r="QCN137" s="397"/>
      <c r="QCO137" s="397"/>
      <c r="QCP137" s="397"/>
      <c r="QCQ137" s="397"/>
      <c r="QCR137" s="397"/>
      <c r="QCS137" s="397"/>
      <c r="QCT137" s="397"/>
      <c r="QCU137" s="397"/>
      <c r="QCV137" s="397"/>
      <c r="QCW137" s="397"/>
      <c r="QCX137" s="397"/>
      <c r="QCY137" s="397"/>
      <c r="QCZ137" s="397"/>
      <c r="QDA137" s="397"/>
      <c r="QDB137" s="397"/>
      <c r="QDC137" s="397"/>
      <c r="QDD137" s="397"/>
      <c r="QDE137" s="397"/>
      <c r="QDF137" s="397"/>
      <c r="QDG137" s="397"/>
      <c r="QDH137" s="397"/>
      <c r="QDI137" s="397"/>
      <c r="QDJ137" s="397"/>
      <c r="QDK137" s="397"/>
      <c r="QDL137" s="397"/>
      <c r="QDM137" s="397"/>
      <c r="QDN137" s="397"/>
      <c r="QDO137" s="397"/>
      <c r="QDP137" s="397"/>
      <c r="QDQ137" s="397"/>
      <c r="QDR137" s="397"/>
      <c r="QDS137" s="397"/>
      <c r="QDT137" s="397"/>
      <c r="QDU137" s="397"/>
      <c r="QDV137" s="397"/>
      <c r="QDW137" s="397"/>
      <c r="QDX137" s="397"/>
      <c r="QDY137" s="397"/>
      <c r="QDZ137" s="397"/>
      <c r="QEA137" s="397"/>
      <c r="QEB137" s="397"/>
      <c r="QEC137" s="397"/>
      <c r="QED137" s="397"/>
      <c r="QEE137" s="397"/>
      <c r="QEF137" s="397"/>
      <c r="QEG137" s="397"/>
      <c r="QEH137" s="397"/>
      <c r="QEI137" s="397"/>
      <c r="QEJ137" s="397"/>
      <c r="QEK137" s="397"/>
      <c r="QEL137" s="397"/>
      <c r="QEM137" s="397"/>
      <c r="QEN137" s="397"/>
      <c r="QEO137" s="397"/>
      <c r="QEP137" s="397"/>
      <c r="QEQ137" s="397"/>
      <c r="QER137" s="397"/>
      <c r="QES137" s="397"/>
      <c r="QET137" s="397"/>
      <c r="QEU137" s="397"/>
      <c r="QEV137" s="397"/>
      <c r="QEW137" s="397"/>
      <c r="QEX137" s="397"/>
      <c r="QEY137" s="397"/>
      <c r="QEZ137" s="397"/>
      <c r="QFA137" s="397"/>
      <c r="QFB137" s="397"/>
      <c r="QFC137" s="397"/>
      <c r="QFD137" s="397"/>
      <c r="QFE137" s="397"/>
      <c r="QFF137" s="397"/>
      <c r="QFG137" s="397"/>
      <c r="QFH137" s="397"/>
      <c r="QFI137" s="397"/>
      <c r="QFJ137" s="397"/>
      <c r="QFK137" s="397"/>
      <c r="QFL137" s="397"/>
      <c r="QFM137" s="397"/>
      <c r="QFN137" s="397"/>
      <c r="QFO137" s="397"/>
      <c r="QFP137" s="397"/>
      <c r="QFQ137" s="397"/>
      <c r="QFR137" s="397"/>
      <c r="QFS137" s="397"/>
      <c r="QFT137" s="397"/>
      <c r="QFU137" s="397"/>
      <c r="QFV137" s="397"/>
      <c r="QFW137" s="397"/>
      <c r="QFX137" s="397"/>
      <c r="QFY137" s="397"/>
      <c r="QFZ137" s="397"/>
      <c r="QGA137" s="397"/>
      <c r="QGB137" s="397"/>
      <c r="QGC137" s="397"/>
      <c r="QGD137" s="397"/>
      <c r="QGE137" s="397"/>
      <c r="QGF137" s="397"/>
      <c r="QGG137" s="397"/>
      <c r="QGH137" s="397"/>
      <c r="QGI137" s="397"/>
      <c r="QGJ137" s="397"/>
      <c r="QGK137" s="397"/>
      <c r="QGL137" s="397"/>
      <c r="QGM137" s="397"/>
      <c r="QGN137" s="397"/>
      <c r="QGO137" s="397"/>
      <c r="QGP137" s="397"/>
      <c r="QGQ137" s="397"/>
      <c r="QGR137" s="397"/>
      <c r="QGS137" s="397"/>
      <c r="QGT137" s="397"/>
      <c r="QGU137" s="397"/>
      <c r="QGV137" s="397"/>
      <c r="QGW137" s="397"/>
      <c r="QGX137" s="397"/>
      <c r="QGY137" s="397"/>
      <c r="QGZ137" s="397"/>
      <c r="QHA137" s="397"/>
      <c r="QHB137" s="397"/>
      <c r="QHC137" s="397"/>
      <c r="QHD137" s="397"/>
      <c r="QHE137" s="397"/>
      <c r="QHF137" s="397"/>
      <c r="QHG137" s="397"/>
      <c r="QHH137" s="397"/>
      <c r="QHI137" s="397"/>
      <c r="QHJ137" s="397"/>
      <c r="QHK137" s="397"/>
      <c r="QHL137" s="397"/>
      <c r="QHM137" s="397"/>
      <c r="QHN137" s="397"/>
      <c r="QHO137" s="397"/>
      <c r="QHP137" s="397"/>
      <c r="QHQ137" s="397"/>
      <c r="QHR137" s="397"/>
      <c r="QHS137" s="397"/>
      <c r="QHT137" s="397"/>
      <c r="QHU137" s="397"/>
      <c r="QHV137" s="397"/>
      <c r="QHW137" s="397"/>
      <c r="QHX137" s="397"/>
      <c r="QHY137" s="397"/>
      <c r="QHZ137" s="397"/>
      <c r="QIA137" s="397"/>
      <c r="QIB137" s="397"/>
      <c r="QIC137" s="397"/>
      <c r="QID137" s="397"/>
      <c r="QIE137" s="397"/>
      <c r="QIF137" s="397"/>
      <c r="QIG137" s="397"/>
      <c r="QIH137" s="397"/>
      <c r="QII137" s="397"/>
      <c r="QIJ137" s="397"/>
      <c r="QIK137" s="397"/>
      <c r="QIL137" s="397"/>
      <c r="QIM137" s="397"/>
      <c r="QIN137" s="397"/>
      <c r="QIO137" s="397"/>
      <c r="QIP137" s="397"/>
      <c r="QIQ137" s="397"/>
      <c r="QIR137" s="397"/>
      <c r="QIS137" s="397"/>
      <c r="QIT137" s="397"/>
      <c r="QIU137" s="397"/>
      <c r="QIV137" s="397"/>
      <c r="QIW137" s="397"/>
      <c r="QIX137" s="397"/>
      <c r="QIY137" s="397"/>
      <c r="QIZ137" s="397"/>
      <c r="QJA137" s="397"/>
      <c r="QJB137" s="397"/>
      <c r="QJC137" s="397"/>
      <c r="QJD137" s="397"/>
      <c r="QJE137" s="397"/>
      <c r="QJF137" s="397"/>
      <c r="QJG137" s="397"/>
      <c r="QJH137" s="397"/>
      <c r="QJI137" s="397"/>
      <c r="QJJ137" s="397"/>
      <c r="QJK137" s="397"/>
      <c r="QJL137" s="397"/>
      <c r="QJM137" s="397"/>
      <c r="QJN137" s="397"/>
      <c r="QJO137" s="397"/>
      <c r="QJP137" s="397"/>
      <c r="QJQ137" s="397"/>
      <c r="QJR137" s="397"/>
      <c r="QJS137" s="397"/>
      <c r="QJT137" s="397"/>
      <c r="QJU137" s="397"/>
      <c r="QJV137" s="397"/>
      <c r="QJW137" s="397"/>
      <c r="QJX137" s="397"/>
      <c r="QJY137" s="397"/>
      <c r="QJZ137" s="397"/>
      <c r="QKA137" s="397"/>
      <c r="QKB137" s="397"/>
      <c r="QKC137" s="397"/>
      <c r="QKD137" s="397"/>
      <c r="QKE137" s="397"/>
      <c r="QKF137" s="397"/>
      <c r="QKG137" s="397"/>
      <c r="QKH137" s="397"/>
      <c r="QKI137" s="397"/>
      <c r="QKJ137" s="397"/>
      <c r="QKK137" s="397"/>
      <c r="QKL137" s="397"/>
      <c r="QKM137" s="397"/>
      <c r="QKN137" s="397"/>
      <c r="QKO137" s="397"/>
      <c r="QKP137" s="397"/>
      <c r="QKQ137" s="397"/>
      <c r="QKR137" s="397"/>
      <c r="QKS137" s="397"/>
      <c r="QKT137" s="397"/>
      <c r="QKU137" s="397"/>
      <c r="QKV137" s="397"/>
      <c r="QKW137" s="397"/>
      <c r="QKX137" s="397"/>
      <c r="QKY137" s="397"/>
      <c r="QKZ137" s="397"/>
      <c r="QLA137" s="397"/>
      <c r="QLB137" s="397"/>
      <c r="QLC137" s="397"/>
      <c r="QLD137" s="397"/>
      <c r="QLE137" s="397"/>
      <c r="QLF137" s="397"/>
      <c r="QLG137" s="397"/>
      <c r="QLH137" s="397"/>
      <c r="QLI137" s="397"/>
      <c r="QLJ137" s="397"/>
      <c r="QLK137" s="397"/>
      <c r="QLL137" s="397"/>
      <c r="QLM137" s="397"/>
      <c r="QLN137" s="397"/>
      <c r="QLO137" s="397"/>
      <c r="QLP137" s="397"/>
      <c r="QLQ137" s="397"/>
      <c r="QLR137" s="397"/>
      <c r="QLS137" s="397"/>
      <c r="QLT137" s="397"/>
      <c r="QLU137" s="397"/>
      <c r="QLV137" s="397"/>
      <c r="QLW137" s="397"/>
      <c r="QLX137" s="397"/>
      <c r="QLY137" s="397"/>
      <c r="QLZ137" s="397"/>
      <c r="QMA137" s="397"/>
      <c r="QMB137" s="397"/>
      <c r="QMC137" s="397"/>
      <c r="QMD137" s="397"/>
      <c r="QME137" s="397"/>
      <c r="QMF137" s="397"/>
      <c r="QMG137" s="397"/>
      <c r="QMH137" s="397"/>
      <c r="QMI137" s="397"/>
      <c r="QMJ137" s="397"/>
      <c r="QMK137" s="397"/>
      <c r="QML137" s="397"/>
      <c r="QMM137" s="397"/>
      <c r="QMN137" s="397"/>
      <c r="QMO137" s="397"/>
      <c r="QMP137" s="397"/>
      <c r="QMQ137" s="397"/>
      <c r="QMR137" s="397"/>
      <c r="QMS137" s="397"/>
      <c r="QMT137" s="397"/>
      <c r="QMU137" s="397"/>
      <c r="QMV137" s="397"/>
      <c r="QMW137" s="397"/>
      <c r="QMX137" s="397"/>
      <c r="QMY137" s="397"/>
      <c r="QMZ137" s="397"/>
      <c r="QNA137" s="397"/>
      <c r="QNB137" s="397"/>
      <c r="QNC137" s="397"/>
      <c r="QND137" s="397"/>
      <c r="QNE137" s="397"/>
      <c r="QNF137" s="397"/>
      <c r="QNG137" s="397"/>
      <c r="QNH137" s="397"/>
      <c r="QNI137" s="397"/>
      <c r="QNJ137" s="397"/>
      <c r="QNK137" s="397"/>
      <c r="QNL137" s="397"/>
      <c r="QNM137" s="397"/>
      <c r="QNN137" s="397"/>
      <c r="QNO137" s="397"/>
      <c r="QNP137" s="397"/>
      <c r="QNQ137" s="397"/>
      <c r="QNR137" s="397"/>
      <c r="QNS137" s="397"/>
      <c r="QNT137" s="397"/>
      <c r="QNU137" s="397"/>
      <c r="QNV137" s="397"/>
      <c r="QNW137" s="397"/>
      <c r="QNX137" s="397"/>
      <c r="QNY137" s="397"/>
      <c r="QNZ137" s="397"/>
      <c r="QOA137" s="397"/>
      <c r="QOB137" s="397"/>
      <c r="QOC137" s="397"/>
      <c r="QOD137" s="397"/>
      <c r="QOE137" s="397"/>
      <c r="QOF137" s="397"/>
      <c r="QOG137" s="397"/>
      <c r="QOH137" s="397"/>
      <c r="QOI137" s="397"/>
      <c r="QOJ137" s="397"/>
      <c r="QOK137" s="397"/>
      <c r="QOL137" s="397"/>
      <c r="QOM137" s="397"/>
      <c r="QON137" s="397"/>
      <c r="QOO137" s="397"/>
      <c r="QOP137" s="397"/>
      <c r="QOQ137" s="397"/>
      <c r="QOR137" s="397"/>
      <c r="QOS137" s="397"/>
      <c r="QOT137" s="397"/>
      <c r="QOU137" s="397"/>
      <c r="QOV137" s="397"/>
      <c r="QOW137" s="397"/>
      <c r="QOX137" s="397"/>
      <c r="QOY137" s="397"/>
      <c r="QOZ137" s="397"/>
      <c r="QPA137" s="397"/>
      <c r="QPB137" s="397"/>
      <c r="QPC137" s="397"/>
      <c r="QPD137" s="397"/>
      <c r="QPE137" s="397"/>
      <c r="QPF137" s="397"/>
      <c r="QPG137" s="397"/>
      <c r="QPH137" s="397"/>
      <c r="QPI137" s="397"/>
      <c r="QPJ137" s="397"/>
      <c r="QPK137" s="397"/>
      <c r="QPL137" s="397"/>
      <c r="QPM137" s="397"/>
      <c r="QPN137" s="397"/>
      <c r="QPO137" s="397"/>
      <c r="QPP137" s="397"/>
      <c r="QPQ137" s="397"/>
      <c r="QPR137" s="397"/>
      <c r="QPS137" s="397"/>
      <c r="QPT137" s="397"/>
      <c r="QPU137" s="397"/>
      <c r="QPV137" s="397"/>
      <c r="QPW137" s="397"/>
      <c r="QPX137" s="397"/>
      <c r="QPY137" s="397"/>
      <c r="QPZ137" s="397"/>
      <c r="QQA137" s="397"/>
      <c r="QQB137" s="397"/>
      <c r="QQC137" s="397"/>
      <c r="QQD137" s="397"/>
      <c r="QQE137" s="397"/>
      <c r="QQF137" s="397"/>
      <c r="QQG137" s="397"/>
      <c r="QQH137" s="397"/>
      <c r="QQI137" s="397"/>
      <c r="QQJ137" s="397"/>
      <c r="QQK137" s="397"/>
      <c r="QQL137" s="397"/>
      <c r="QQM137" s="397"/>
      <c r="QQN137" s="397"/>
      <c r="QQO137" s="397"/>
      <c r="QQP137" s="397"/>
      <c r="QQQ137" s="397"/>
      <c r="QQR137" s="397"/>
      <c r="QQS137" s="397"/>
      <c r="QQT137" s="397"/>
      <c r="QQU137" s="397"/>
      <c r="QQV137" s="397"/>
      <c r="QQW137" s="397"/>
      <c r="QQX137" s="397"/>
      <c r="QQY137" s="397"/>
      <c r="QQZ137" s="397"/>
      <c r="QRA137" s="397"/>
      <c r="QRB137" s="397"/>
      <c r="QRC137" s="397"/>
      <c r="QRD137" s="397"/>
      <c r="QRE137" s="397"/>
      <c r="QRF137" s="397"/>
      <c r="QRG137" s="397"/>
      <c r="QRH137" s="397"/>
      <c r="QRI137" s="397"/>
      <c r="QRJ137" s="397"/>
      <c r="QRK137" s="397"/>
      <c r="QRL137" s="397"/>
      <c r="QRM137" s="397"/>
      <c r="QRN137" s="397"/>
      <c r="QRO137" s="397"/>
      <c r="QRP137" s="397"/>
      <c r="QRQ137" s="397"/>
      <c r="QRR137" s="397"/>
      <c r="QRS137" s="397"/>
      <c r="QRT137" s="397"/>
      <c r="QRU137" s="397"/>
      <c r="QRV137" s="397"/>
      <c r="QRW137" s="397"/>
      <c r="QRX137" s="397"/>
      <c r="QRY137" s="397"/>
      <c r="QRZ137" s="397"/>
      <c r="QSA137" s="397"/>
      <c r="QSB137" s="397"/>
      <c r="QSC137" s="397"/>
      <c r="QSD137" s="397"/>
      <c r="QSE137" s="397"/>
      <c r="QSF137" s="397"/>
      <c r="QSG137" s="397"/>
      <c r="QSH137" s="397"/>
      <c r="QSI137" s="397"/>
      <c r="QSJ137" s="397"/>
      <c r="QSK137" s="397"/>
      <c r="QSL137" s="397"/>
      <c r="QSM137" s="397"/>
      <c r="QSN137" s="397"/>
      <c r="QSO137" s="397"/>
      <c r="QSP137" s="397"/>
      <c r="QSQ137" s="397"/>
      <c r="QSR137" s="397"/>
      <c r="QSS137" s="397"/>
      <c r="QST137" s="397"/>
      <c r="QSU137" s="397"/>
      <c r="QSV137" s="397"/>
      <c r="QSW137" s="397"/>
      <c r="QSX137" s="397"/>
      <c r="QSY137" s="397"/>
      <c r="QSZ137" s="397"/>
      <c r="QTA137" s="397"/>
      <c r="QTB137" s="397"/>
      <c r="QTC137" s="397"/>
      <c r="QTD137" s="397"/>
      <c r="QTE137" s="397"/>
      <c r="QTF137" s="397"/>
      <c r="QTG137" s="397"/>
      <c r="QTH137" s="397"/>
      <c r="QTI137" s="397"/>
      <c r="QTJ137" s="397"/>
      <c r="QTK137" s="397"/>
      <c r="QTL137" s="397"/>
      <c r="QTM137" s="397"/>
      <c r="QTN137" s="397"/>
      <c r="QTO137" s="397"/>
      <c r="QTP137" s="397"/>
      <c r="QTQ137" s="397"/>
      <c r="QTR137" s="397"/>
      <c r="QTS137" s="397"/>
      <c r="QTT137" s="397"/>
      <c r="QTU137" s="397"/>
      <c r="QTV137" s="397"/>
      <c r="QTW137" s="397"/>
      <c r="QTX137" s="397"/>
      <c r="QTY137" s="397"/>
      <c r="QTZ137" s="397"/>
      <c r="QUA137" s="397"/>
      <c r="QUB137" s="397"/>
      <c r="QUC137" s="397"/>
      <c r="QUD137" s="397"/>
      <c r="QUE137" s="397"/>
      <c r="QUF137" s="397"/>
      <c r="QUG137" s="397"/>
      <c r="QUH137" s="397"/>
      <c r="QUI137" s="397"/>
      <c r="QUJ137" s="397"/>
      <c r="QUK137" s="397"/>
      <c r="QUL137" s="397"/>
      <c r="QUM137" s="397"/>
      <c r="QUN137" s="397"/>
      <c r="QUO137" s="397"/>
      <c r="QUP137" s="397"/>
      <c r="QUQ137" s="397"/>
      <c r="QUR137" s="397"/>
      <c r="QUS137" s="397"/>
      <c r="QUT137" s="397"/>
      <c r="QUU137" s="397"/>
      <c r="QUV137" s="397"/>
      <c r="QUW137" s="397"/>
      <c r="QUX137" s="397"/>
      <c r="QUY137" s="397"/>
      <c r="QUZ137" s="397"/>
      <c r="QVA137" s="397"/>
      <c r="QVB137" s="397"/>
      <c r="QVC137" s="397"/>
      <c r="QVD137" s="397"/>
      <c r="QVE137" s="397"/>
      <c r="QVF137" s="397"/>
      <c r="QVG137" s="397"/>
      <c r="QVH137" s="397"/>
      <c r="QVI137" s="397"/>
      <c r="QVJ137" s="397"/>
      <c r="QVK137" s="397"/>
      <c r="QVL137" s="397"/>
      <c r="QVM137" s="397"/>
      <c r="QVN137" s="397"/>
      <c r="QVO137" s="397"/>
      <c r="QVP137" s="397"/>
      <c r="QVQ137" s="397"/>
      <c r="QVR137" s="397"/>
      <c r="QVS137" s="397"/>
      <c r="QVT137" s="397"/>
      <c r="QVU137" s="397"/>
      <c r="QVV137" s="397"/>
      <c r="QVW137" s="397"/>
      <c r="QVX137" s="397"/>
      <c r="QVY137" s="397"/>
      <c r="QVZ137" s="397"/>
      <c r="QWA137" s="397"/>
      <c r="QWB137" s="397"/>
      <c r="QWC137" s="397"/>
      <c r="QWD137" s="397"/>
      <c r="QWE137" s="397"/>
      <c r="QWF137" s="397"/>
      <c r="QWG137" s="397"/>
      <c r="QWH137" s="397"/>
      <c r="QWI137" s="397"/>
      <c r="QWJ137" s="397"/>
      <c r="QWK137" s="397"/>
      <c r="QWL137" s="397"/>
      <c r="QWM137" s="397"/>
      <c r="QWN137" s="397"/>
      <c r="QWO137" s="397"/>
      <c r="QWP137" s="397"/>
      <c r="QWQ137" s="397"/>
      <c r="QWR137" s="397"/>
      <c r="QWS137" s="397"/>
      <c r="QWT137" s="397"/>
      <c r="QWU137" s="397"/>
      <c r="QWV137" s="397"/>
      <c r="QWW137" s="397"/>
      <c r="QWX137" s="397"/>
      <c r="QWY137" s="397"/>
      <c r="QWZ137" s="397"/>
      <c r="QXA137" s="397"/>
      <c r="QXB137" s="397"/>
      <c r="QXC137" s="397"/>
      <c r="QXD137" s="397"/>
      <c r="QXE137" s="397"/>
      <c r="QXF137" s="397"/>
      <c r="QXG137" s="397"/>
      <c r="QXH137" s="397"/>
      <c r="QXI137" s="397"/>
      <c r="QXJ137" s="397"/>
      <c r="QXK137" s="397"/>
      <c r="QXL137" s="397"/>
      <c r="QXM137" s="397"/>
      <c r="QXN137" s="397"/>
      <c r="QXO137" s="397"/>
      <c r="QXP137" s="397"/>
      <c r="QXQ137" s="397"/>
      <c r="QXR137" s="397"/>
      <c r="QXS137" s="397"/>
      <c r="QXT137" s="397"/>
      <c r="QXU137" s="397"/>
      <c r="QXV137" s="397"/>
      <c r="QXW137" s="397"/>
      <c r="QXX137" s="397"/>
      <c r="QXY137" s="397"/>
      <c r="QXZ137" s="397"/>
      <c r="QYA137" s="397"/>
      <c r="QYB137" s="397"/>
      <c r="QYC137" s="397"/>
      <c r="QYD137" s="397"/>
      <c r="QYE137" s="397"/>
      <c r="QYF137" s="397"/>
      <c r="QYG137" s="397"/>
      <c r="QYH137" s="397"/>
      <c r="QYI137" s="397"/>
      <c r="QYJ137" s="397"/>
      <c r="QYK137" s="397"/>
      <c r="QYL137" s="397"/>
      <c r="QYM137" s="397"/>
      <c r="QYN137" s="397"/>
      <c r="QYO137" s="397"/>
      <c r="QYP137" s="397"/>
      <c r="QYQ137" s="397"/>
      <c r="QYR137" s="397"/>
      <c r="QYS137" s="397"/>
      <c r="QYT137" s="397"/>
      <c r="QYU137" s="397"/>
      <c r="QYV137" s="397"/>
      <c r="QYW137" s="397"/>
      <c r="QYX137" s="397"/>
      <c r="QYY137" s="397"/>
      <c r="QYZ137" s="397"/>
      <c r="QZA137" s="397"/>
      <c r="QZB137" s="397"/>
      <c r="QZC137" s="397"/>
      <c r="QZD137" s="397"/>
      <c r="QZE137" s="397"/>
      <c r="QZF137" s="397"/>
      <c r="QZG137" s="397"/>
      <c r="QZH137" s="397"/>
      <c r="QZI137" s="397"/>
      <c r="QZJ137" s="397"/>
      <c r="QZK137" s="397"/>
      <c r="QZL137" s="397"/>
      <c r="QZM137" s="397"/>
      <c r="QZN137" s="397"/>
      <c r="QZO137" s="397"/>
      <c r="QZP137" s="397"/>
      <c r="QZQ137" s="397"/>
      <c r="QZR137" s="397"/>
      <c r="QZS137" s="397"/>
      <c r="QZT137" s="397"/>
      <c r="QZU137" s="397"/>
      <c r="QZV137" s="397"/>
      <c r="QZW137" s="397"/>
      <c r="QZX137" s="397"/>
      <c r="QZY137" s="397"/>
      <c r="QZZ137" s="397"/>
      <c r="RAA137" s="397"/>
      <c r="RAB137" s="397"/>
      <c r="RAC137" s="397"/>
      <c r="RAD137" s="397"/>
      <c r="RAE137" s="397"/>
      <c r="RAF137" s="397"/>
      <c r="RAG137" s="397"/>
      <c r="RAH137" s="397"/>
      <c r="RAI137" s="397"/>
      <c r="RAJ137" s="397"/>
      <c r="RAK137" s="397"/>
      <c r="RAL137" s="397"/>
      <c r="RAM137" s="397"/>
      <c r="RAN137" s="397"/>
      <c r="RAO137" s="397"/>
      <c r="RAP137" s="397"/>
      <c r="RAQ137" s="397"/>
      <c r="RAR137" s="397"/>
      <c r="RAS137" s="397"/>
      <c r="RAT137" s="397"/>
      <c r="RAU137" s="397"/>
      <c r="RAV137" s="397"/>
      <c r="RAW137" s="397"/>
      <c r="RAX137" s="397"/>
      <c r="RAY137" s="397"/>
      <c r="RAZ137" s="397"/>
      <c r="RBA137" s="397"/>
      <c r="RBB137" s="397"/>
      <c r="RBC137" s="397"/>
      <c r="RBD137" s="397"/>
      <c r="RBE137" s="397"/>
      <c r="RBF137" s="397"/>
      <c r="RBG137" s="397"/>
      <c r="RBH137" s="397"/>
      <c r="RBI137" s="397"/>
      <c r="RBJ137" s="397"/>
      <c r="RBK137" s="397"/>
      <c r="RBL137" s="397"/>
      <c r="RBM137" s="397"/>
      <c r="RBN137" s="397"/>
      <c r="RBO137" s="397"/>
      <c r="RBP137" s="397"/>
      <c r="RBQ137" s="397"/>
      <c r="RBR137" s="397"/>
      <c r="RBS137" s="397"/>
      <c r="RBT137" s="397"/>
      <c r="RBU137" s="397"/>
      <c r="RBV137" s="397"/>
      <c r="RBW137" s="397"/>
      <c r="RBX137" s="397"/>
      <c r="RBY137" s="397"/>
      <c r="RBZ137" s="397"/>
      <c r="RCA137" s="397"/>
      <c r="RCB137" s="397"/>
      <c r="RCC137" s="397"/>
      <c r="RCD137" s="397"/>
      <c r="RCE137" s="397"/>
      <c r="RCF137" s="397"/>
      <c r="RCG137" s="397"/>
      <c r="RCH137" s="397"/>
      <c r="RCI137" s="397"/>
      <c r="RCJ137" s="397"/>
      <c r="RCK137" s="397"/>
      <c r="RCL137" s="397"/>
      <c r="RCM137" s="397"/>
      <c r="RCN137" s="397"/>
      <c r="RCO137" s="397"/>
      <c r="RCP137" s="397"/>
      <c r="RCQ137" s="397"/>
      <c r="RCR137" s="397"/>
      <c r="RCS137" s="397"/>
      <c r="RCT137" s="397"/>
      <c r="RCU137" s="397"/>
      <c r="RCV137" s="397"/>
      <c r="RCW137" s="397"/>
      <c r="RCX137" s="397"/>
      <c r="RCY137" s="397"/>
      <c r="RCZ137" s="397"/>
      <c r="RDA137" s="397"/>
      <c r="RDB137" s="397"/>
      <c r="RDC137" s="397"/>
      <c r="RDD137" s="397"/>
      <c r="RDE137" s="397"/>
      <c r="RDF137" s="397"/>
      <c r="RDG137" s="397"/>
      <c r="RDH137" s="397"/>
      <c r="RDI137" s="397"/>
      <c r="RDJ137" s="397"/>
      <c r="RDK137" s="397"/>
      <c r="RDL137" s="397"/>
      <c r="RDM137" s="397"/>
      <c r="RDN137" s="397"/>
      <c r="RDO137" s="397"/>
      <c r="RDP137" s="397"/>
      <c r="RDQ137" s="397"/>
      <c r="RDR137" s="397"/>
      <c r="RDS137" s="397"/>
      <c r="RDT137" s="397"/>
      <c r="RDU137" s="397"/>
      <c r="RDV137" s="397"/>
      <c r="RDW137" s="397"/>
      <c r="RDX137" s="397"/>
      <c r="RDY137" s="397"/>
      <c r="RDZ137" s="397"/>
      <c r="REA137" s="397"/>
      <c r="REB137" s="397"/>
      <c r="REC137" s="397"/>
      <c r="RED137" s="397"/>
      <c r="REE137" s="397"/>
      <c r="REF137" s="397"/>
      <c r="REG137" s="397"/>
      <c r="REH137" s="397"/>
      <c r="REI137" s="397"/>
      <c r="REJ137" s="397"/>
      <c r="REK137" s="397"/>
      <c r="REL137" s="397"/>
      <c r="REM137" s="397"/>
      <c r="REN137" s="397"/>
      <c r="REO137" s="397"/>
      <c r="REP137" s="397"/>
      <c r="REQ137" s="397"/>
      <c r="RER137" s="397"/>
      <c r="RES137" s="397"/>
      <c r="RET137" s="397"/>
      <c r="REU137" s="397"/>
      <c r="REV137" s="397"/>
      <c r="REW137" s="397"/>
      <c r="REX137" s="397"/>
      <c r="REY137" s="397"/>
      <c r="REZ137" s="397"/>
      <c r="RFA137" s="397"/>
      <c r="RFB137" s="397"/>
      <c r="RFC137" s="397"/>
      <c r="RFD137" s="397"/>
      <c r="RFE137" s="397"/>
      <c r="RFF137" s="397"/>
      <c r="RFG137" s="397"/>
      <c r="RFH137" s="397"/>
      <c r="RFI137" s="397"/>
      <c r="RFJ137" s="397"/>
      <c r="RFK137" s="397"/>
      <c r="RFL137" s="397"/>
      <c r="RFM137" s="397"/>
      <c r="RFN137" s="397"/>
      <c r="RFO137" s="397"/>
      <c r="RFP137" s="397"/>
      <c r="RFQ137" s="397"/>
      <c r="RFR137" s="397"/>
      <c r="RFS137" s="397"/>
      <c r="RFT137" s="397"/>
      <c r="RFU137" s="397"/>
      <c r="RFV137" s="397"/>
      <c r="RFW137" s="397"/>
      <c r="RFX137" s="397"/>
      <c r="RFY137" s="397"/>
      <c r="RFZ137" s="397"/>
      <c r="RGA137" s="397"/>
      <c r="RGB137" s="397"/>
      <c r="RGC137" s="397"/>
      <c r="RGD137" s="397"/>
      <c r="RGE137" s="397"/>
      <c r="RGF137" s="397"/>
      <c r="RGG137" s="397"/>
      <c r="RGH137" s="397"/>
      <c r="RGI137" s="397"/>
      <c r="RGJ137" s="397"/>
      <c r="RGK137" s="397"/>
      <c r="RGL137" s="397"/>
      <c r="RGM137" s="397"/>
      <c r="RGN137" s="397"/>
      <c r="RGO137" s="397"/>
      <c r="RGP137" s="397"/>
      <c r="RGQ137" s="397"/>
      <c r="RGR137" s="397"/>
      <c r="RGS137" s="397"/>
      <c r="RGT137" s="397"/>
      <c r="RGU137" s="397"/>
      <c r="RGV137" s="397"/>
      <c r="RGW137" s="397"/>
      <c r="RGX137" s="397"/>
      <c r="RGY137" s="397"/>
      <c r="RGZ137" s="397"/>
      <c r="RHA137" s="397"/>
      <c r="RHB137" s="397"/>
      <c r="RHC137" s="397"/>
      <c r="RHD137" s="397"/>
      <c r="RHE137" s="397"/>
      <c r="RHF137" s="397"/>
      <c r="RHG137" s="397"/>
      <c r="RHH137" s="397"/>
      <c r="RHI137" s="397"/>
      <c r="RHJ137" s="397"/>
      <c r="RHK137" s="397"/>
      <c r="RHL137" s="397"/>
      <c r="RHM137" s="397"/>
      <c r="RHN137" s="397"/>
      <c r="RHO137" s="397"/>
      <c r="RHP137" s="397"/>
      <c r="RHQ137" s="397"/>
      <c r="RHR137" s="397"/>
      <c r="RHS137" s="397"/>
      <c r="RHT137" s="397"/>
      <c r="RHU137" s="397"/>
      <c r="RHV137" s="397"/>
      <c r="RHW137" s="397"/>
      <c r="RHX137" s="397"/>
      <c r="RHY137" s="397"/>
      <c r="RHZ137" s="397"/>
      <c r="RIA137" s="397"/>
      <c r="RIB137" s="397"/>
      <c r="RIC137" s="397"/>
      <c r="RID137" s="397"/>
      <c r="RIE137" s="397"/>
      <c r="RIF137" s="397"/>
      <c r="RIG137" s="397"/>
      <c r="RIH137" s="397"/>
      <c r="RII137" s="397"/>
      <c r="RIJ137" s="397"/>
      <c r="RIK137" s="397"/>
      <c r="RIL137" s="397"/>
      <c r="RIM137" s="397"/>
      <c r="RIN137" s="397"/>
      <c r="RIO137" s="397"/>
      <c r="RIP137" s="397"/>
      <c r="RIQ137" s="397"/>
      <c r="RIR137" s="397"/>
      <c r="RIS137" s="397"/>
      <c r="RIT137" s="397"/>
      <c r="RIU137" s="397"/>
      <c r="RIV137" s="397"/>
      <c r="RIW137" s="397"/>
      <c r="RIX137" s="397"/>
      <c r="RIY137" s="397"/>
      <c r="RIZ137" s="397"/>
      <c r="RJA137" s="397"/>
      <c r="RJB137" s="397"/>
      <c r="RJC137" s="397"/>
      <c r="RJD137" s="397"/>
      <c r="RJE137" s="397"/>
      <c r="RJF137" s="397"/>
      <c r="RJG137" s="397"/>
      <c r="RJH137" s="397"/>
      <c r="RJI137" s="397"/>
      <c r="RJJ137" s="397"/>
      <c r="RJK137" s="397"/>
      <c r="RJL137" s="397"/>
      <c r="RJM137" s="397"/>
      <c r="RJN137" s="397"/>
      <c r="RJO137" s="397"/>
      <c r="RJP137" s="397"/>
      <c r="RJQ137" s="397"/>
      <c r="RJR137" s="397"/>
      <c r="RJS137" s="397"/>
      <c r="RJT137" s="397"/>
      <c r="RJU137" s="397"/>
      <c r="RJV137" s="397"/>
      <c r="RJW137" s="397"/>
      <c r="RJX137" s="397"/>
      <c r="RJY137" s="397"/>
      <c r="RJZ137" s="397"/>
      <c r="RKA137" s="397"/>
      <c r="RKB137" s="397"/>
      <c r="RKC137" s="397"/>
      <c r="RKD137" s="397"/>
      <c r="RKE137" s="397"/>
      <c r="RKF137" s="397"/>
      <c r="RKG137" s="397"/>
      <c r="RKH137" s="397"/>
      <c r="RKI137" s="397"/>
      <c r="RKJ137" s="397"/>
      <c r="RKK137" s="397"/>
      <c r="RKL137" s="397"/>
      <c r="RKM137" s="397"/>
      <c r="RKN137" s="397"/>
      <c r="RKO137" s="397"/>
      <c r="RKP137" s="397"/>
      <c r="RKQ137" s="397"/>
      <c r="RKR137" s="397"/>
      <c r="RKS137" s="397"/>
      <c r="RKT137" s="397"/>
      <c r="RKU137" s="397"/>
      <c r="RKV137" s="397"/>
      <c r="RKW137" s="397"/>
      <c r="RKX137" s="397"/>
      <c r="RKY137" s="397"/>
      <c r="RKZ137" s="397"/>
      <c r="RLA137" s="397"/>
      <c r="RLB137" s="397"/>
      <c r="RLC137" s="397"/>
      <c r="RLD137" s="397"/>
      <c r="RLE137" s="397"/>
      <c r="RLF137" s="397"/>
      <c r="RLG137" s="397"/>
      <c r="RLH137" s="397"/>
      <c r="RLI137" s="397"/>
      <c r="RLJ137" s="397"/>
      <c r="RLK137" s="397"/>
      <c r="RLL137" s="397"/>
      <c r="RLM137" s="397"/>
      <c r="RLN137" s="397"/>
      <c r="RLO137" s="397"/>
      <c r="RLP137" s="397"/>
      <c r="RLQ137" s="397"/>
      <c r="RLR137" s="397"/>
      <c r="RLS137" s="397"/>
      <c r="RLT137" s="397"/>
      <c r="RLU137" s="397"/>
      <c r="RLV137" s="397"/>
      <c r="RLW137" s="397"/>
      <c r="RLX137" s="397"/>
      <c r="RLY137" s="397"/>
      <c r="RLZ137" s="397"/>
      <c r="RMA137" s="397"/>
      <c r="RMB137" s="397"/>
      <c r="RMC137" s="397"/>
      <c r="RMD137" s="397"/>
      <c r="RME137" s="397"/>
      <c r="RMF137" s="397"/>
      <c r="RMG137" s="397"/>
      <c r="RMH137" s="397"/>
      <c r="RMI137" s="397"/>
      <c r="RMJ137" s="397"/>
      <c r="RMK137" s="397"/>
      <c r="RML137" s="397"/>
      <c r="RMM137" s="397"/>
      <c r="RMN137" s="397"/>
      <c r="RMO137" s="397"/>
      <c r="RMP137" s="397"/>
      <c r="RMQ137" s="397"/>
      <c r="RMR137" s="397"/>
      <c r="RMS137" s="397"/>
      <c r="RMT137" s="397"/>
      <c r="RMU137" s="397"/>
      <c r="RMV137" s="397"/>
      <c r="RMW137" s="397"/>
      <c r="RMX137" s="397"/>
      <c r="RMY137" s="397"/>
      <c r="RMZ137" s="397"/>
      <c r="RNA137" s="397"/>
      <c r="RNB137" s="397"/>
      <c r="RNC137" s="397"/>
      <c r="RND137" s="397"/>
      <c r="RNE137" s="397"/>
      <c r="RNF137" s="397"/>
      <c r="RNG137" s="397"/>
      <c r="RNH137" s="397"/>
      <c r="RNI137" s="397"/>
      <c r="RNJ137" s="397"/>
      <c r="RNK137" s="397"/>
      <c r="RNL137" s="397"/>
      <c r="RNM137" s="397"/>
      <c r="RNN137" s="397"/>
      <c r="RNO137" s="397"/>
      <c r="RNP137" s="397"/>
      <c r="RNQ137" s="397"/>
      <c r="RNR137" s="397"/>
      <c r="RNS137" s="397"/>
      <c r="RNT137" s="397"/>
      <c r="RNU137" s="397"/>
      <c r="RNV137" s="397"/>
      <c r="RNW137" s="397"/>
      <c r="RNX137" s="397"/>
      <c r="RNY137" s="397"/>
      <c r="RNZ137" s="397"/>
      <c r="ROA137" s="397"/>
      <c r="ROB137" s="397"/>
      <c r="ROC137" s="397"/>
      <c r="ROD137" s="397"/>
      <c r="ROE137" s="397"/>
      <c r="ROF137" s="397"/>
      <c r="ROG137" s="397"/>
      <c r="ROH137" s="397"/>
      <c r="ROI137" s="397"/>
      <c r="ROJ137" s="397"/>
      <c r="ROK137" s="397"/>
      <c r="ROL137" s="397"/>
      <c r="ROM137" s="397"/>
      <c r="RON137" s="397"/>
      <c r="ROO137" s="397"/>
      <c r="ROP137" s="397"/>
      <c r="ROQ137" s="397"/>
      <c r="ROR137" s="397"/>
      <c r="ROS137" s="397"/>
      <c r="ROT137" s="397"/>
      <c r="ROU137" s="397"/>
      <c r="ROV137" s="397"/>
      <c r="ROW137" s="397"/>
      <c r="ROX137" s="397"/>
      <c r="ROY137" s="397"/>
      <c r="ROZ137" s="397"/>
      <c r="RPA137" s="397"/>
      <c r="RPB137" s="397"/>
      <c r="RPC137" s="397"/>
      <c r="RPD137" s="397"/>
      <c r="RPE137" s="397"/>
      <c r="RPF137" s="397"/>
      <c r="RPG137" s="397"/>
      <c r="RPH137" s="397"/>
      <c r="RPI137" s="397"/>
      <c r="RPJ137" s="397"/>
      <c r="RPK137" s="397"/>
      <c r="RPL137" s="397"/>
      <c r="RPM137" s="397"/>
      <c r="RPN137" s="397"/>
      <c r="RPO137" s="397"/>
      <c r="RPP137" s="397"/>
      <c r="RPQ137" s="397"/>
      <c r="RPR137" s="397"/>
      <c r="RPS137" s="397"/>
      <c r="RPT137" s="397"/>
      <c r="RPU137" s="397"/>
      <c r="RPV137" s="397"/>
      <c r="RPW137" s="397"/>
      <c r="RPX137" s="397"/>
      <c r="RPY137" s="397"/>
      <c r="RPZ137" s="397"/>
      <c r="RQA137" s="397"/>
      <c r="RQB137" s="397"/>
      <c r="RQC137" s="397"/>
      <c r="RQD137" s="397"/>
      <c r="RQE137" s="397"/>
      <c r="RQF137" s="397"/>
      <c r="RQG137" s="397"/>
      <c r="RQH137" s="397"/>
      <c r="RQI137" s="397"/>
      <c r="RQJ137" s="397"/>
      <c r="RQK137" s="397"/>
      <c r="RQL137" s="397"/>
      <c r="RQM137" s="397"/>
      <c r="RQN137" s="397"/>
      <c r="RQO137" s="397"/>
      <c r="RQP137" s="397"/>
      <c r="RQQ137" s="397"/>
      <c r="RQR137" s="397"/>
      <c r="RQS137" s="397"/>
      <c r="RQT137" s="397"/>
      <c r="RQU137" s="397"/>
      <c r="RQV137" s="397"/>
      <c r="RQW137" s="397"/>
      <c r="RQX137" s="397"/>
      <c r="RQY137" s="397"/>
      <c r="RQZ137" s="397"/>
      <c r="RRA137" s="397"/>
      <c r="RRB137" s="397"/>
      <c r="RRC137" s="397"/>
      <c r="RRD137" s="397"/>
      <c r="RRE137" s="397"/>
      <c r="RRF137" s="397"/>
      <c r="RRG137" s="397"/>
      <c r="RRH137" s="397"/>
      <c r="RRI137" s="397"/>
      <c r="RRJ137" s="397"/>
      <c r="RRK137" s="397"/>
      <c r="RRL137" s="397"/>
      <c r="RRM137" s="397"/>
      <c r="RRN137" s="397"/>
      <c r="RRO137" s="397"/>
      <c r="RRP137" s="397"/>
      <c r="RRQ137" s="397"/>
      <c r="RRR137" s="397"/>
      <c r="RRS137" s="397"/>
      <c r="RRT137" s="397"/>
      <c r="RRU137" s="397"/>
      <c r="RRV137" s="397"/>
      <c r="RRW137" s="397"/>
      <c r="RRX137" s="397"/>
      <c r="RRY137" s="397"/>
      <c r="RRZ137" s="397"/>
      <c r="RSA137" s="397"/>
      <c r="RSB137" s="397"/>
      <c r="RSC137" s="397"/>
      <c r="RSD137" s="397"/>
      <c r="RSE137" s="397"/>
      <c r="RSF137" s="397"/>
      <c r="RSG137" s="397"/>
      <c r="RSH137" s="397"/>
      <c r="RSI137" s="397"/>
      <c r="RSJ137" s="397"/>
      <c r="RSK137" s="397"/>
      <c r="RSL137" s="397"/>
      <c r="RSM137" s="397"/>
      <c r="RSN137" s="397"/>
      <c r="RSO137" s="397"/>
      <c r="RSP137" s="397"/>
      <c r="RSQ137" s="397"/>
      <c r="RSR137" s="397"/>
      <c r="RSS137" s="397"/>
      <c r="RST137" s="397"/>
      <c r="RSU137" s="397"/>
      <c r="RSV137" s="397"/>
      <c r="RSW137" s="397"/>
      <c r="RSX137" s="397"/>
      <c r="RSY137" s="397"/>
      <c r="RSZ137" s="397"/>
      <c r="RTA137" s="397"/>
      <c r="RTB137" s="397"/>
      <c r="RTC137" s="397"/>
      <c r="RTD137" s="397"/>
      <c r="RTE137" s="397"/>
      <c r="RTF137" s="397"/>
      <c r="RTG137" s="397"/>
      <c r="RTH137" s="397"/>
      <c r="RTI137" s="397"/>
      <c r="RTJ137" s="397"/>
      <c r="RTK137" s="397"/>
      <c r="RTL137" s="397"/>
      <c r="RTM137" s="397"/>
      <c r="RTN137" s="397"/>
      <c r="RTO137" s="397"/>
      <c r="RTP137" s="397"/>
      <c r="RTQ137" s="397"/>
      <c r="RTR137" s="397"/>
      <c r="RTS137" s="397"/>
      <c r="RTT137" s="397"/>
      <c r="RTU137" s="397"/>
      <c r="RTV137" s="397"/>
      <c r="RTW137" s="397"/>
      <c r="RTX137" s="397"/>
      <c r="RTY137" s="397"/>
      <c r="RTZ137" s="397"/>
      <c r="RUA137" s="397"/>
      <c r="RUB137" s="397"/>
      <c r="RUC137" s="397"/>
      <c r="RUD137" s="397"/>
      <c r="RUE137" s="397"/>
      <c r="RUF137" s="397"/>
      <c r="RUG137" s="397"/>
      <c r="RUH137" s="397"/>
      <c r="RUI137" s="397"/>
      <c r="RUJ137" s="397"/>
      <c r="RUK137" s="397"/>
      <c r="RUL137" s="397"/>
      <c r="RUM137" s="397"/>
      <c r="RUN137" s="397"/>
      <c r="RUO137" s="397"/>
      <c r="RUP137" s="397"/>
      <c r="RUQ137" s="397"/>
      <c r="RUR137" s="397"/>
      <c r="RUS137" s="397"/>
      <c r="RUT137" s="397"/>
      <c r="RUU137" s="397"/>
      <c r="RUV137" s="397"/>
      <c r="RUW137" s="397"/>
      <c r="RUX137" s="397"/>
      <c r="RUY137" s="397"/>
      <c r="RUZ137" s="397"/>
      <c r="RVA137" s="397"/>
      <c r="RVB137" s="397"/>
      <c r="RVC137" s="397"/>
      <c r="RVD137" s="397"/>
      <c r="RVE137" s="397"/>
      <c r="RVF137" s="397"/>
      <c r="RVG137" s="397"/>
      <c r="RVH137" s="397"/>
      <c r="RVI137" s="397"/>
      <c r="RVJ137" s="397"/>
      <c r="RVK137" s="397"/>
      <c r="RVL137" s="397"/>
      <c r="RVM137" s="397"/>
      <c r="RVN137" s="397"/>
      <c r="RVO137" s="397"/>
      <c r="RVP137" s="397"/>
      <c r="RVQ137" s="397"/>
      <c r="RVR137" s="397"/>
      <c r="RVS137" s="397"/>
      <c r="RVT137" s="397"/>
      <c r="RVU137" s="397"/>
      <c r="RVV137" s="397"/>
      <c r="RVW137" s="397"/>
      <c r="RVX137" s="397"/>
      <c r="RVY137" s="397"/>
      <c r="RVZ137" s="397"/>
      <c r="RWA137" s="397"/>
      <c r="RWB137" s="397"/>
      <c r="RWC137" s="397"/>
      <c r="RWD137" s="397"/>
      <c r="RWE137" s="397"/>
      <c r="RWF137" s="397"/>
      <c r="RWG137" s="397"/>
      <c r="RWH137" s="397"/>
      <c r="RWI137" s="397"/>
      <c r="RWJ137" s="397"/>
      <c r="RWK137" s="397"/>
      <c r="RWL137" s="397"/>
      <c r="RWM137" s="397"/>
      <c r="RWN137" s="397"/>
      <c r="RWO137" s="397"/>
      <c r="RWP137" s="397"/>
      <c r="RWQ137" s="397"/>
      <c r="RWR137" s="397"/>
      <c r="RWS137" s="397"/>
      <c r="RWT137" s="397"/>
      <c r="RWU137" s="397"/>
      <c r="RWV137" s="397"/>
      <c r="RWW137" s="397"/>
      <c r="RWX137" s="397"/>
      <c r="RWY137" s="397"/>
      <c r="RWZ137" s="397"/>
      <c r="RXA137" s="397"/>
      <c r="RXB137" s="397"/>
      <c r="RXC137" s="397"/>
      <c r="RXD137" s="397"/>
      <c r="RXE137" s="397"/>
      <c r="RXF137" s="397"/>
      <c r="RXG137" s="397"/>
      <c r="RXH137" s="397"/>
      <c r="RXI137" s="397"/>
      <c r="RXJ137" s="397"/>
      <c r="RXK137" s="397"/>
      <c r="RXL137" s="397"/>
      <c r="RXM137" s="397"/>
      <c r="RXN137" s="397"/>
      <c r="RXO137" s="397"/>
      <c r="RXP137" s="397"/>
      <c r="RXQ137" s="397"/>
      <c r="RXR137" s="397"/>
      <c r="RXS137" s="397"/>
      <c r="RXT137" s="397"/>
      <c r="RXU137" s="397"/>
      <c r="RXV137" s="397"/>
      <c r="RXW137" s="397"/>
      <c r="RXX137" s="397"/>
      <c r="RXY137" s="397"/>
      <c r="RXZ137" s="397"/>
      <c r="RYA137" s="397"/>
      <c r="RYB137" s="397"/>
      <c r="RYC137" s="397"/>
      <c r="RYD137" s="397"/>
      <c r="RYE137" s="397"/>
      <c r="RYF137" s="397"/>
      <c r="RYG137" s="397"/>
      <c r="RYH137" s="397"/>
      <c r="RYI137" s="397"/>
      <c r="RYJ137" s="397"/>
      <c r="RYK137" s="397"/>
      <c r="RYL137" s="397"/>
      <c r="RYM137" s="397"/>
      <c r="RYN137" s="397"/>
      <c r="RYO137" s="397"/>
      <c r="RYP137" s="397"/>
      <c r="RYQ137" s="397"/>
      <c r="RYR137" s="397"/>
      <c r="RYS137" s="397"/>
      <c r="RYT137" s="397"/>
      <c r="RYU137" s="397"/>
      <c r="RYV137" s="397"/>
      <c r="RYW137" s="397"/>
      <c r="RYX137" s="397"/>
      <c r="RYY137" s="397"/>
      <c r="RYZ137" s="397"/>
      <c r="RZA137" s="397"/>
      <c r="RZB137" s="397"/>
      <c r="RZC137" s="397"/>
      <c r="RZD137" s="397"/>
      <c r="RZE137" s="397"/>
      <c r="RZF137" s="397"/>
      <c r="RZG137" s="397"/>
      <c r="RZH137" s="397"/>
      <c r="RZI137" s="397"/>
      <c r="RZJ137" s="397"/>
      <c r="RZK137" s="397"/>
      <c r="RZL137" s="397"/>
      <c r="RZM137" s="397"/>
      <c r="RZN137" s="397"/>
      <c r="RZO137" s="397"/>
      <c r="RZP137" s="397"/>
      <c r="RZQ137" s="397"/>
      <c r="RZR137" s="397"/>
      <c r="RZS137" s="397"/>
      <c r="RZT137" s="397"/>
      <c r="RZU137" s="397"/>
      <c r="RZV137" s="397"/>
      <c r="RZW137" s="397"/>
      <c r="RZX137" s="397"/>
      <c r="RZY137" s="397"/>
      <c r="RZZ137" s="397"/>
      <c r="SAA137" s="397"/>
      <c r="SAB137" s="397"/>
      <c r="SAC137" s="397"/>
      <c r="SAD137" s="397"/>
      <c r="SAE137" s="397"/>
      <c r="SAF137" s="397"/>
      <c r="SAG137" s="397"/>
      <c r="SAH137" s="397"/>
      <c r="SAI137" s="397"/>
      <c r="SAJ137" s="397"/>
      <c r="SAK137" s="397"/>
      <c r="SAL137" s="397"/>
      <c r="SAM137" s="397"/>
      <c r="SAN137" s="397"/>
      <c r="SAO137" s="397"/>
      <c r="SAP137" s="397"/>
      <c r="SAQ137" s="397"/>
      <c r="SAR137" s="397"/>
      <c r="SAS137" s="397"/>
      <c r="SAT137" s="397"/>
      <c r="SAU137" s="397"/>
      <c r="SAV137" s="397"/>
      <c r="SAW137" s="397"/>
      <c r="SAX137" s="397"/>
      <c r="SAY137" s="397"/>
      <c r="SAZ137" s="397"/>
      <c r="SBA137" s="397"/>
      <c r="SBB137" s="397"/>
      <c r="SBC137" s="397"/>
      <c r="SBD137" s="397"/>
      <c r="SBE137" s="397"/>
      <c r="SBF137" s="397"/>
      <c r="SBG137" s="397"/>
      <c r="SBH137" s="397"/>
      <c r="SBI137" s="397"/>
      <c r="SBJ137" s="397"/>
      <c r="SBK137" s="397"/>
      <c r="SBL137" s="397"/>
      <c r="SBM137" s="397"/>
      <c r="SBN137" s="397"/>
      <c r="SBO137" s="397"/>
      <c r="SBP137" s="397"/>
      <c r="SBQ137" s="397"/>
      <c r="SBR137" s="397"/>
      <c r="SBS137" s="397"/>
      <c r="SBT137" s="397"/>
      <c r="SBU137" s="397"/>
      <c r="SBV137" s="397"/>
      <c r="SBW137" s="397"/>
      <c r="SBX137" s="397"/>
      <c r="SBY137" s="397"/>
      <c r="SBZ137" s="397"/>
      <c r="SCA137" s="397"/>
      <c r="SCB137" s="397"/>
      <c r="SCC137" s="397"/>
      <c r="SCD137" s="397"/>
      <c r="SCE137" s="397"/>
      <c r="SCF137" s="397"/>
      <c r="SCG137" s="397"/>
      <c r="SCH137" s="397"/>
      <c r="SCI137" s="397"/>
      <c r="SCJ137" s="397"/>
      <c r="SCK137" s="397"/>
      <c r="SCL137" s="397"/>
      <c r="SCM137" s="397"/>
      <c r="SCN137" s="397"/>
      <c r="SCO137" s="397"/>
      <c r="SCP137" s="397"/>
      <c r="SCQ137" s="397"/>
      <c r="SCR137" s="397"/>
      <c r="SCS137" s="397"/>
      <c r="SCT137" s="397"/>
      <c r="SCU137" s="397"/>
      <c r="SCV137" s="397"/>
      <c r="SCW137" s="397"/>
      <c r="SCX137" s="397"/>
      <c r="SCY137" s="397"/>
      <c r="SCZ137" s="397"/>
      <c r="SDA137" s="397"/>
      <c r="SDB137" s="397"/>
      <c r="SDC137" s="397"/>
      <c r="SDD137" s="397"/>
      <c r="SDE137" s="397"/>
      <c r="SDF137" s="397"/>
      <c r="SDG137" s="397"/>
      <c r="SDH137" s="397"/>
      <c r="SDI137" s="397"/>
      <c r="SDJ137" s="397"/>
      <c r="SDK137" s="397"/>
      <c r="SDL137" s="397"/>
      <c r="SDM137" s="397"/>
      <c r="SDN137" s="397"/>
      <c r="SDO137" s="397"/>
      <c r="SDP137" s="397"/>
      <c r="SDQ137" s="397"/>
      <c r="SDR137" s="397"/>
      <c r="SDS137" s="397"/>
      <c r="SDT137" s="397"/>
      <c r="SDU137" s="397"/>
      <c r="SDV137" s="397"/>
      <c r="SDW137" s="397"/>
      <c r="SDX137" s="397"/>
      <c r="SDY137" s="397"/>
      <c r="SDZ137" s="397"/>
      <c r="SEA137" s="397"/>
      <c r="SEB137" s="397"/>
      <c r="SEC137" s="397"/>
      <c r="SED137" s="397"/>
      <c r="SEE137" s="397"/>
      <c r="SEF137" s="397"/>
      <c r="SEG137" s="397"/>
      <c r="SEH137" s="397"/>
      <c r="SEI137" s="397"/>
      <c r="SEJ137" s="397"/>
      <c r="SEK137" s="397"/>
      <c r="SEL137" s="397"/>
      <c r="SEM137" s="397"/>
      <c r="SEN137" s="397"/>
      <c r="SEO137" s="397"/>
      <c r="SEP137" s="397"/>
      <c r="SEQ137" s="397"/>
      <c r="SER137" s="397"/>
      <c r="SES137" s="397"/>
      <c r="SET137" s="397"/>
      <c r="SEU137" s="397"/>
      <c r="SEV137" s="397"/>
      <c r="SEW137" s="397"/>
      <c r="SEX137" s="397"/>
      <c r="SEY137" s="397"/>
      <c r="SEZ137" s="397"/>
      <c r="SFA137" s="397"/>
      <c r="SFB137" s="397"/>
      <c r="SFC137" s="397"/>
      <c r="SFD137" s="397"/>
      <c r="SFE137" s="397"/>
      <c r="SFF137" s="397"/>
      <c r="SFG137" s="397"/>
      <c r="SFH137" s="397"/>
      <c r="SFI137" s="397"/>
      <c r="SFJ137" s="397"/>
      <c r="SFK137" s="397"/>
      <c r="SFL137" s="397"/>
      <c r="SFM137" s="397"/>
      <c r="SFN137" s="397"/>
      <c r="SFO137" s="397"/>
      <c r="SFP137" s="397"/>
      <c r="SFQ137" s="397"/>
      <c r="SFR137" s="397"/>
      <c r="SFS137" s="397"/>
      <c r="SFT137" s="397"/>
      <c r="SFU137" s="397"/>
      <c r="SFV137" s="397"/>
      <c r="SFW137" s="397"/>
      <c r="SFX137" s="397"/>
      <c r="SFY137" s="397"/>
      <c r="SFZ137" s="397"/>
      <c r="SGA137" s="397"/>
      <c r="SGB137" s="397"/>
      <c r="SGC137" s="397"/>
      <c r="SGD137" s="397"/>
      <c r="SGE137" s="397"/>
      <c r="SGF137" s="397"/>
      <c r="SGG137" s="397"/>
      <c r="SGH137" s="397"/>
      <c r="SGI137" s="397"/>
      <c r="SGJ137" s="397"/>
      <c r="SGK137" s="397"/>
      <c r="SGL137" s="397"/>
      <c r="SGM137" s="397"/>
      <c r="SGN137" s="397"/>
      <c r="SGO137" s="397"/>
      <c r="SGP137" s="397"/>
      <c r="SGQ137" s="397"/>
      <c r="SGR137" s="397"/>
      <c r="SGS137" s="397"/>
      <c r="SGT137" s="397"/>
      <c r="SGU137" s="397"/>
      <c r="SGV137" s="397"/>
      <c r="SGW137" s="397"/>
      <c r="SGX137" s="397"/>
      <c r="SGY137" s="397"/>
      <c r="SGZ137" s="397"/>
      <c r="SHA137" s="397"/>
      <c r="SHB137" s="397"/>
      <c r="SHC137" s="397"/>
      <c r="SHD137" s="397"/>
      <c r="SHE137" s="397"/>
      <c r="SHF137" s="397"/>
      <c r="SHG137" s="397"/>
      <c r="SHH137" s="397"/>
      <c r="SHI137" s="397"/>
      <c r="SHJ137" s="397"/>
      <c r="SHK137" s="397"/>
      <c r="SHL137" s="397"/>
      <c r="SHM137" s="397"/>
      <c r="SHN137" s="397"/>
      <c r="SHO137" s="397"/>
      <c r="SHP137" s="397"/>
      <c r="SHQ137" s="397"/>
      <c r="SHR137" s="397"/>
      <c r="SHS137" s="397"/>
      <c r="SHT137" s="397"/>
      <c r="SHU137" s="397"/>
      <c r="SHV137" s="397"/>
      <c r="SHW137" s="397"/>
      <c r="SHX137" s="397"/>
      <c r="SHY137" s="397"/>
      <c r="SHZ137" s="397"/>
      <c r="SIA137" s="397"/>
      <c r="SIB137" s="397"/>
      <c r="SIC137" s="397"/>
      <c r="SID137" s="397"/>
      <c r="SIE137" s="397"/>
      <c r="SIF137" s="397"/>
      <c r="SIG137" s="397"/>
      <c r="SIH137" s="397"/>
      <c r="SII137" s="397"/>
      <c r="SIJ137" s="397"/>
      <c r="SIK137" s="397"/>
      <c r="SIL137" s="397"/>
      <c r="SIM137" s="397"/>
      <c r="SIN137" s="397"/>
      <c r="SIO137" s="397"/>
      <c r="SIP137" s="397"/>
      <c r="SIQ137" s="397"/>
      <c r="SIR137" s="397"/>
      <c r="SIS137" s="397"/>
      <c r="SIT137" s="397"/>
      <c r="SIU137" s="397"/>
      <c r="SIV137" s="397"/>
      <c r="SIW137" s="397"/>
      <c r="SIX137" s="397"/>
      <c r="SIY137" s="397"/>
      <c r="SIZ137" s="397"/>
      <c r="SJA137" s="397"/>
      <c r="SJB137" s="397"/>
      <c r="SJC137" s="397"/>
      <c r="SJD137" s="397"/>
      <c r="SJE137" s="397"/>
      <c r="SJF137" s="397"/>
      <c r="SJG137" s="397"/>
      <c r="SJH137" s="397"/>
      <c r="SJI137" s="397"/>
      <c r="SJJ137" s="397"/>
      <c r="SJK137" s="397"/>
      <c r="SJL137" s="397"/>
      <c r="SJM137" s="397"/>
      <c r="SJN137" s="397"/>
      <c r="SJO137" s="397"/>
      <c r="SJP137" s="397"/>
      <c r="SJQ137" s="397"/>
      <c r="SJR137" s="397"/>
      <c r="SJS137" s="397"/>
      <c r="SJT137" s="397"/>
      <c r="SJU137" s="397"/>
      <c r="SJV137" s="397"/>
      <c r="SJW137" s="397"/>
      <c r="SJX137" s="397"/>
      <c r="SJY137" s="397"/>
      <c r="SJZ137" s="397"/>
      <c r="SKA137" s="397"/>
      <c r="SKB137" s="397"/>
      <c r="SKC137" s="397"/>
      <c r="SKD137" s="397"/>
      <c r="SKE137" s="397"/>
      <c r="SKF137" s="397"/>
      <c r="SKG137" s="397"/>
      <c r="SKH137" s="397"/>
      <c r="SKI137" s="397"/>
      <c r="SKJ137" s="397"/>
      <c r="SKK137" s="397"/>
      <c r="SKL137" s="397"/>
      <c r="SKM137" s="397"/>
      <c r="SKN137" s="397"/>
      <c r="SKO137" s="397"/>
      <c r="SKP137" s="397"/>
      <c r="SKQ137" s="397"/>
      <c r="SKR137" s="397"/>
      <c r="SKS137" s="397"/>
      <c r="SKT137" s="397"/>
      <c r="SKU137" s="397"/>
      <c r="SKV137" s="397"/>
      <c r="SKW137" s="397"/>
      <c r="SKX137" s="397"/>
      <c r="SKY137" s="397"/>
      <c r="SKZ137" s="397"/>
      <c r="SLA137" s="397"/>
      <c r="SLB137" s="397"/>
      <c r="SLC137" s="397"/>
      <c r="SLD137" s="397"/>
      <c r="SLE137" s="397"/>
      <c r="SLF137" s="397"/>
      <c r="SLG137" s="397"/>
      <c r="SLH137" s="397"/>
      <c r="SLI137" s="397"/>
      <c r="SLJ137" s="397"/>
      <c r="SLK137" s="397"/>
      <c r="SLL137" s="397"/>
      <c r="SLM137" s="397"/>
      <c r="SLN137" s="397"/>
      <c r="SLO137" s="397"/>
      <c r="SLP137" s="397"/>
      <c r="SLQ137" s="397"/>
      <c r="SLR137" s="397"/>
      <c r="SLS137" s="397"/>
      <c r="SLT137" s="397"/>
      <c r="SLU137" s="397"/>
      <c r="SLV137" s="397"/>
      <c r="SLW137" s="397"/>
      <c r="SLX137" s="397"/>
      <c r="SLY137" s="397"/>
      <c r="SLZ137" s="397"/>
      <c r="SMA137" s="397"/>
      <c r="SMB137" s="397"/>
      <c r="SMC137" s="397"/>
      <c r="SMD137" s="397"/>
      <c r="SME137" s="397"/>
      <c r="SMF137" s="397"/>
      <c r="SMG137" s="397"/>
      <c r="SMH137" s="397"/>
      <c r="SMI137" s="397"/>
      <c r="SMJ137" s="397"/>
      <c r="SMK137" s="397"/>
      <c r="SML137" s="397"/>
      <c r="SMM137" s="397"/>
      <c r="SMN137" s="397"/>
      <c r="SMO137" s="397"/>
      <c r="SMP137" s="397"/>
      <c r="SMQ137" s="397"/>
      <c r="SMR137" s="397"/>
      <c r="SMS137" s="397"/>
      <c r="SMT137" s="397"/>
      <c r="SMU137" s="397"/>
      <c r="SMV137" s="397"/>
      <c r="SMW137" s="397"/>
      <c r="SMX137" s="397"/>
      <c r="SMY137" s="397"/>
      <c r="SMZ137" s="397"/>
      <c r="SNA137" s="397"/>
      <c r="SNB137" s="397"/>
      <c r="SNC137" s="397"/>
      <c r="SND137" s="397"/>
      <c r="SNE137" s="397"/>
      <c r="SNF137" s="397"/>
      <c r="SNG137" s="397"/>
      <c r="SNH137" s="397"/>
      <c r="SNI137" s="397"/>
      <c r="SNJ137" s="397"/>
      <c r="SNK137" s="397"/>
      <c r="SNL137" s="397"/>
      <c r="SNM137" s="397"/>
      <c r="SNN137" s="397"/>
      <c r="SNO137" s="397"/>
      <c r="SNP137" s="397"/>
      <c r="SNQ137" s="397"/>
      <c r="SNR137" s="397"/>
      <c r="SNS137" s="397"/>
      <c r="SNT137" s="397"/>
      <c r="SNU137" s="397"/>
      <c r="SNV137" s="397"/>
      <c r="SNW137" s="397"/>
      <c r="SNX137" s="397"/>
      <c r="SNY137" s="397"/>
      <c r="SNZ137" s="397"/>
      <c r="SOA137" s="397"/>
      <c r="SOB137" s="397"/>
      <c r="SOC137" s="397"/>
      <c r="SOD137" s="397"/>
      <c r="SOE137" s="397"/>
      <c r="SOF137" s="397"/>
      <c r="SOG137" s="397"/>
      <c r="SOH137" s="397"/>
      <c r="SOI137" s="397"/>
      <c r="SOJ137" s="397"/>
      <c r="SOK137" s="397"/>
      <c r="SOL137" s="397"/>
      <c r="SOM137" s="397"/>
      <c r="SON137" s="397"/>
      <c r="SOO137" s="397"/>
      <c r="SOP137" s="397"/>
      <c r="SOQ137" s="397"/>
      <c r="SOR137" s="397"/>
      <c r="SOS137" s="397"/>
      <c r="SOT137" s="397"/>
      <c r="SOU137" s="397"/>
      <c r="SOV137" s="397"/>
      <c r="SOW137" s="397"/>
      <c r="SOX137" s="397"/>
      <c r="SOY137" s="397"/>
      <c r="SOZ137" s="397"/>
      <c r="SPA137" s="397"/>
      <c r="SPB137" s="397"/>
      <c r="SPC137" s="397"/>
      <c r="SPD137" s="397"/>
      <c r="SPE137" s="397"/>
      <c r="SPF137" s="397"/>
      <c r="SPG137" s="397"/>
      <c r="SPH137" s="397"/>
      <c r="SPI137" s="397"/>
      <c r="SPJ137" s="397"/>
      <c r="SPK137" s="397"/>
      <c r="SPL137" s="397"/>
      <c r="SPM137" s="397"/>
      <c r="SPN137" s="397"/>
      <c r="SPO137" s="397"/>
      <c r="SPP137" s="397"/>
      <c r="SPQ137" s="397"/>
      <c r="SPR137" s="397"/>
      <c r="SPS137" s="397"/>
      <c r="SPT137" s="397"/>
      <c r="SPU137" s="397"/>
      <c r="SPV137" s="397"/>
      <c r="SPW137" s="397"/>
      <c r="SPX137" s="397"/>
      <c r="SPY137" s="397"/>
      <c r="SPZ137" s="397"/>
      <c r="SQA137" s="397"/>
      <c r="SQB137" s="397"/>
      <c r="SQC137" s="397"/>
      <c r="SQD137" s="397"/>
      <c r="SQE137" s="397"/>
      <c r="SQF137" s="397"/>
      <c r="SQG137" s="397"/>
      <c r="SQH137" s="397"/>
      <c r="SQI137" s="397"/>
      <c r="SQJ137" s="397"/>
      <c r="SQK137" s="397"/>
      <c r="SQL137" s="397"/>
      <c r="SQM137" s="397"/>
      <c r="SQN137" s="397"/>
      <c r="SQO137" s="397"/>
      <c r="SQP137" s="397"/>
      <c r="SQQ137" s="397"/>
      <c r="SQR137" s="397"/>
      <c r="SQS137" s="397"/>
      <c r="SQT137" s="397"/>
      <c r="SQU137" s="397"/>
      <c r="SQV137" s="397"/>
      <c r="SQW137" s="397"/>
      <c r="SQX137" s="397"/>
      <c r="SQY137" s="397"/>
      <c r="SQZ137" s="397"/>
      <c r="SRA137" s="397"/>
      <c r="SRB137" s="397"/>
      <c r="SRC137" s="397"/>
      <c r="SRD137" s="397"/>
      <c r="SRE137" s="397"/>
      <c r="SRF137" s="397"/>
      <c r="SRG137" s="397"/>
      <c r="SRH137" s="397"/>
      <c r="SRI137" s="397"/>
      <c r="SRJ137" s="397"/>
      <c r="SRK137" s="397"/>
      <c r="SRL137" s="397"/>
      <c r="SRM137" s="397"/>
      <c r="SRN137" s="397"/>
      <c r="SRO137" s="397"/>
      <c r="SRP137" s="397"/>
      <c r="SRQ137" s="397"/>
      <c r="SRR137" s="397"/>
      <c r="SRS137" s="397"/>
      <c r="SRT137" s="397"/>
      <c r="SRU137" s="397"/>
      <c r="SRV137" s="397"/>
      <c r="SRW137" s="397"/>
      <c r="SRX137" s="397"/>
      <c r="SRY137" s="397"/>
      <c r="SRZ137" s="397"/>
      <c r="SSA137" s="397"/>
      <c r="SSB137" s="397"/>
      <c r="SSC137" s="397"/>
      <c r="SSD137" s="397"/>
      <c r="SSE137" s="397"/>
      <c r="SSF137" s="397"/>
      <c r="SSG137" s="397"/>
      <c r="SSH137" s="397"/>
      <c r="SSI137" s="397"/>
      <c r="SSJ137" s="397"/>
      <c r="SSK137" s="397"/>
      <c r="SSL137" s="397"/>
      <c r="SSM137" s="397"/>
      <c r="SSN137" s="397"/>
      <c r="SSO137" s="397"/>
      <c r="SSP137" s="397"/>
      <c r="SSQ137" s="397"/>
      <c r="SSR137" s="397"/>
      <c r="SSS137" s="397"/>
      <c r="SST137" s="397"/>
      <c r="SSU137" s="397"/>
      <c r="SSV137" s="397"/>
      <c r="SSW137" s="397"/>
      <c r="SSX137" s="397"/>
      <c r="SSY137" s="397"/>
      <c r="SSZ137" s="397"/>
      <c r="STA137" s="397"/>
      <c r="STB137" s="397"/>
      <c r="STC137" s="397"/>
      <c r="STD137" s="397"/>
      <c r="STE137" s="397"/>
      <c r="STF137" s="397"/>
      <c r="STG137" s="397"/>
      <c r="STH137" s="397"/>
      <c r="STI137" s="397"/>
      <c r="STJ137" s="397"/>
      <c r="STK137" s="397"/>
      <c r="STL137" s="397"/>
      <c r="STM137" s="397"/>
      <c r="STN137" s="397"/>
      <c r="STO137" s="397"/>
      <c r="STP137" s="397"/>
      <c r="STQ137" s="397"/>
      <c r="STR137" s="397"/>
      <c r="STS137" s="397"/>
      <c r="STT137" s="397"/>
      <c r="STU137" s="397"/>
      <c r="STV137" s="397"/>
      <c r="STW137" s="397"/>
      <c r="STX137" s="397"/>
      <c r="STY137" s="397"/>
      <c r="STZ137" s="397"/>
      <c r="SUA137" s="397"/>
      <c r="SUB137" s="397"/>
      <c r="SUC137" s="397"/>
      <c r="SUD137" s="397"/>
      <c r="SUE137" s="397"/>
      <c r="SUF137" s="397"/>
      <c r="SUG137" s="397"/>
      <c r="SUH137" s="397"/>
      <c r="SUI137" s="397"/>
      <c r="SUJ137" s="397"/>
      <c r="SUK137" s="397"/>
      <c r="SUL137" s="397"/>
      <c r="SUM137" s="397"/>
      <c r="SUN137" s="397"/>
      <c r="SUO137" s="397"/>
      <c r="SUP137" s="397"/>
      <c r="SUQ137" s="397"/>
      <c r="SUR137" s="397"/>
      <c r="SUS137" s="397"/>
      <c r="SUT137" s="397"/>
      <c r="SUU137" s="397"/>
      <c r="SUV137" s="397"/>
      <c r="SUW137" s="397"/>
      <c r="SUX137" s="397"/>
      <c r="SUY137" s="397"/>
      <c r="SUZ137" s="397"/>
      <c r="SVA137" s="397"/>
      <c r="SVB137" s="397"/>
      <c r="SVC137" s="397"/>
      <c r="SVD137" s="397"/>
      <c r="SVE137" s="397"/>
      <c r="SVF137" s="397"/>
      <c r="SVG137" s="397"/>
      <c r="SVH137" s="397"/>
      <c r="SVI137" s="397"/>
      <c r="SVJ137" s="397"/>
      <c r="SVK137" s="397"/>
      <c r="SVL137" s="397"/>
      <c r="SVM137" s="397"/>
      <c r="SVN137" s="397"/>
      <c r="SVO137" s="397"/>
      <c r="SVP137" s="397"/>
      <c r="SVQ137" s="397"/>
      <c r="SVR137" s="397"/>
      <c r="SVS137" s="397"/>
      <c r="SVT137" s="397"/>
      <c r="SVU137" s="397"/>
      <c r="SVV137" s="397"/>
      <c r="SVW137" s="397"/>
      <c r="SVX137" s="397"/>
      <c r="SVY137" s="397"/>
      <c r="SVZ137" s="397"/>
      <c r="SWA137" s="397"/>
      <c r="SWB137" s="397"/>
      <c r="SWC137" s="397"/>
      <c r="SWD137" s="397"/>
      <c r="SWE137" s="397"/>
      <c r="SWF137" s="397"/>
      <c r="SWG137" s="397"/>
      <c r="SWH137" s="397"/>
      <c r="SWI137" s="397"/>
      <c r="SWJ137" s="397"/>
      <c r="SWK137" s="397"/>
      <c r="SWL137" s="397"/>
      <c r="SWM137" s="397"/>
      <c r="SWN137" s="397"/>
      <c r="SWO137" s="397"/>
      <c r="SWP137" s="397"/>
      <c r="SWQ137" s="397"/>
      <c r="SWR137" s="397"/>
      <c r="SWS137" s="397"/>
      <c r="SWT137" s="397"/>
      <c r="SWU137" s="397"/>
      <c r="SWV137" s="397"/>
      <c r="SWW137" s="397"/>
      <c r="SWX137" s="397"/>
      <c r="SWY137" s="397"/>
      <c r="SWZ137" s="397"/>
      <c r="SXA137" s="397"/>
      <c r="SXB137" s="397"/>
      <c r="SXC137" s="397"/>
      <c r="SXD137" s="397"/>
      <c r="SXE137" s="397"/>
      <c r="SXF137" s="397"/>
      <c r="SXG137" s="397"/>
      <c r="SXH137" s="397"/>
      <c r="SXI137" s="397"/>
      <c r="SXJ137" s="397"/>
      <c r="SXK137" s="397"/>
      <c r="SXL137" s="397"/>
      <c r="SXM137" s="397"/>
      <c r="SXN137" s="397"/>
      <c r="SXO137" s="397"/>
      <c r="SXP137" s="397"/>
      <c r="SXQ137" s="397"/>
      <c r="SXR137" s="397"/>
      <c r="SXS137" s="397"/>
      <c r="SXT137" s="397"/>
      <c r="SXU137" s="397"/>
      <c r="SXV137" s="397"/>
      <c r="SXW137" s="397"/>
      <c r="SXX137" s="397"/>
      <c r="SXY137" s="397"/>
      <c r="SXZ137" s="397"/>
      <c r="SYA137" s="397"/>
      <c r="SYB137" s="397"/>
      <c r="SYC137" s="397"/>
      <c r="SYD137" s="397"/>
      <c r="SYE137" s="397"/>
      <c r="SYF137" s="397"/>
      <c r="SYG137" s="397"/>
      <c r="SYH137" s="397"/>
      <c r="SYI137" s="397"/>
      <c r="SYJ137" s="397"/>
      <c r="SYK137" s="397"/>
      <c r="SYL137" s="397"/>
      <c r="SYM137" s="397"/>
      <c r="SYN137" s="397"/>
      <c r="SYO137" s="397"/>
      <c r="SYP137" s="397"/>
      <c r="SYQ137" s="397"/>
      <c r="SYR137" s="397"/>
      <c r="SYS137" s="397"/>
      <c r="SYT137" s="397"/>
      <c r="SYU137" s="397"/>
      <c r="SYV137" s="397"/>
      <c r="SYW137" s="397"/>
      <c r="SYX137" s="397"/>
      <c r="SYY137" s="397"/>
      <c r="SYZ137" s="397"/>
      <c r="SZA137" s="397"/>
      <c r="SZB137" s="397"/>
      <c r="SZC137" s="397"/>
      <c r="SZD137" s="397"/>
      <c r="SZE137" s="397"/>
      <c r="SZF137" s="397"/>
      <c r="SZG137" s="397"/>
      <c r="SZH137" s="397"/>
      <c r="SZI137" s="397"/>
      <c r="SZJ137" s="397"/>
      <c r="SZK137" s="397"/>
      <c r="SZL137" s="397"/>
      <c r="SZM137" s="397"/>
      <c r="SZN137" s="397"/>
      <c r="SZO137" s="397"/>
      <c r="SZP137" s="397"/>
      <c r="SZQ137" s="397"/>
      <c r="SZR137" s="397"/>
      <c r="SZS137" s="397"/>
      <c r="SZT137" s="397"/>
      <c r="SZU137" s="397"/>
      <c r="SZV137" s="397"/>
      <c r="SZW137" s="397"/>
      <c r="SZX137" s="397"/>
      <c r="SZY137" s="397"/>
      <c r="SZZ137" s="397"/>
      <c r="TAA137" s="397"/>
      <c r="TAB137" s="397"/>
      <c r="TAC137" s="397"/>
      <c r="TAD137" s="397"/>
      <c r="TAE137" s="397"/>
      <c r="TAF137" s="397"/>
      <c r="TAG137" s="397"/>
      <c r="TAH137" s="397"/>
      <c r="TAI137" s="397"/>
      <c r="TAJ137" s="397"/>
      <c r="TAK137" s="397"/>
      <c r="TAL137" s="397"/>
      <c r="TAM137" s="397"/>
      <c r="TAN137" s="397"/>
      <c r="TAO137" s="397"/>
      <c r="TAP137" s="397"/>
      <c r="TAQ137" s="397"/>
      <c r="TAR137" s="397"/>
      <c r="TAS137" s="397"/>
      <c r="TAT137" s="397"/>
      <c r="TAU137" s="397"/>
      <c r="TAV137" s="397"/>
      <c r="TAW137" s="397"/>
      <c r="TAX137" s="397"/>
      <c r="TAY137" s="397"/>
      <c r="TAZ137" s="397"/>
      <c r="TBA137" s="397"/>
      <c r="TBB137" s="397"/>
      <c r="TBC137" s="397"/>
      <c r="TBD137" s="397"/>
      <c r="TBE137" s="397"/>
      <c r="TBF137" s="397"/>
      <c r="TBG137" s="397"/>
      <c r="TBH137" s="397"/>
      <c r="TBI137" s="397"/>
      <c r="TBJ137" s="397"/>
      <c r="TBK137" s="397"/>
      <c r="TBL137" s="397"/>
      <c r="TBM137" s="397"/>
      <c r="TBN137" s="397"/>
      <c r="TBO137" s="397"/>
      <c r="TBP137" s="397"/>
      <c r="TBQ137" s="397"/>
      <c r="TBR137" s="397"/>
      <c r="TBS137" s="397"/>
      <c r="TBT137" s="397"/>
      <c r="TBU137" s="397"/>
      <c r="TBV137" s="397"/>
      <c r="TBW137" s="397"/>
      <c r="TBX137" s="397"/>
      <c r="TBY137" s="397"/>
      <c r="TBZ137" s="397"/>
      <c r="TCA137" s="397"/>
      <c r="TCB137" s="397"/>
      <c r="TCC137" s="397"/>
      <c r="TCD137" s="397"/>
      <c r="TCE137" s="397"/>
      <c r="TCF137" s="397"/>
      <c r="TCG137" s="397"/>
      <c r="TCH137" s="397"/>
      <c r="TCI137" s="397"/>
      <c r="TCJ137" s="397"/>
      <c r="TCK137" s="397"/>
      <c r="TCL137" s="397"/>
      <c r="TCM137" s="397"/>
      <c r="TCN137" s="397"/>
      <c r="TCO137" s="397"/>
      <c r="TCP137" s="397"/>
      <c r="TCQ137" s="397"/>
      <c r="TCR137" s="397"/>
      <c r="TCS137" s="397"/>
      <c r="TCT137" s="397"/>
      <c r="TCU137" s="397"/>
      <c r="TCV137" s="397"/>
      <c r="TCW137" s="397"/>
      <c r="TCX137" s="397"/>
      <c r="TCY137" s="397"/>
      <c r="TCZ137" s="397"/>
      <c r="TDA137" s="397"/>
      <c r="TDB137" s="397"/>
      <c r="TDC137" s="397"/>
      <c r="TDD137" s="397"/>
      <c r="TDE137" s="397"/>
      <c r="TDF137" s="397"/>
      <c r="TDG137" s="397"/>
      <c r="TDH137" s="397"/>
      <c r="TDI137" s="397"/>
      <c r="TDJ137" s="397"/>
      <c r="TDK137" s="397"/>
      <c r="TDL137" s="397"/>
      <c r="TDM137" s="397"/>
      <c r="TDN137" s="397"/>
      <c r="TDO137" s="397"/>
      <c r="TDP137" s="397"/>
      <c r="TDQ137" s="397"/>
      <c r="TDR137" s="397"/>
      <c r="TDS137" s="397"/>
      <c r="TDT137" s="397"/>
      <c r="TDU137" s="397"/>
      <c r="TDV137" s="397"/>
      <c r="TDW137" s="397"/>
      <c r="TDX137" s="397"/>
      <c r="TDY137" s="397"/>
      <c r="TDZ137" s="397"/>
      <c r="TEA137" s="397"/>
      <c r="TEB137" s="397"/>
      <c r="TEC137" s="397"/>
      <c r="TED137" s="397"/>
      <c r="TEE137" s="397"/>
      <c r="TEF137" s="397"/>
      <c r="TEG137" s="397"/>
      <c r="TEH137" s="397"/>
      <c r="TEI137" s="397"/>
      <c r="TEJ137" s="397"/>
      <c r="TEK137" s="397"/>
      <c r="TEL137" s="397"/>
      <c r="TEM137" s="397"/>
      <c r="TEN137" s="397"/>
      <c r="TEO137" s="397"/>
      <c r="TEP137" s="397"/>
      <c r="TEQ137" s="397"/>
      <c r="TER137" s="397"/>
      <c r="TES137" s="397"/>
      <c r="TET137" s="397"/>
      <c r="TEU137" s="397"/>
      <c r="TEV137" s="397"/>
      <c r="TEW137" s="397"/>
      <c r="TEX137" s="397"/>
      <c r="TEY137" s="397"/>
      <c r="TEZ137" s="397"/>
      <c r="TFA137" s="397"/>
      <c r="TFB137" s="397"/>
      <c r="TFC137" s="397"/>
      <c r="TFD137" s="397"/>
      <c r="TFE137" s="397"/>
      <c r="TFF137" s="397"/>
      <c r="TFG137" s="397"/>
      <c r="TFH137" s="397"/>
      <c r="TFI137" s="397"/>
      <c r="TFJ137" s="397"/>
      <c r="TFK137" s="397"/>
      <c r="TFL137" s="397"/>
      <c r="TFM137" s="397"/>
      <c r="TFN137" s="397"/>
      <c r="TFO137" s="397"/>
      <c r="TFP137" s="397"/>
      <c r="TFQ137" s="397"/>
      <c r="TFR137" s="397"/>
      <c r="TFS137" s="397"/>
      <c r="TFT137" s="397"/>
      <c r="TFU137" s="397"/>
      <c r="TFV137" s="397"/>
      <c r="TFW137" s="397"/>
      <c r="TFX137" s="397"/>
      <c r="TFY137" s="397"/>
      <c r="TFZ137" s="397"/>
      <c r="TGA137" s="397"/>
      <c r="TGB137" s="397"/>
      <c r="TGC137" s="397"/>
      <c r="TGD137" s="397"/>
      <c r="TGE137" s="397"/>
      <c r="TGF137" s="397"/>
      <c r="TGG137" s="397"/>
      <c r="TGH137" s="397"/>
      <c r="TGI137" s="397"/>
      <c r="TGJ137" s="397"/>
      <c r="TGK137" s="397"/>
      <c r="TGL137" s="397"/>
      <c r="TGM137" s="397"/>
      <c r="TGN137" s="397"/>
      <c r="TGO137" s="397"/>
      <c r="TGP137" s="397"/>
      <c r="TGQ137" s="397"/>
      <c r="TGR137" s="397"/>
      <c r="TGS137" s="397"/>
      <c r="TGT137" s="397"/>
      <c r="TGU137" s="397"/>
      <c r="TGV137" s="397"/>
      <c r="TGW137" s="397"/>
      <c r="TGX137" s="397"/>
      <c r="TGY137" s="397"/>
      <c r="TGZ137" s="397"/>
      <c r="THA137" s="397"/>
      <c r="THB137" s="397"/>
      <c r="THC137" s="397"/>
      <c r="THD137" s="397"/>
      <c r="THE137" s="397"/>
      <c r="THF137" s="397"/>
      <c r="THG137" s="397"/>
      <c r="THH137" s="397"/>
      <c r="THI137" s="397"/>
      <c r="THJ137" s="397"/>
      <c r="THK137" s="397"/>
      <c r="THL137" s="397"/>
      <c r="THM137" s="397"/>
      <c r="THN137" s="397"/>
      <c r="THO137" s="397"/>
      <c r="THP137" s="397"/>
      <c r="THQ137" s="397"/>
      <c r="THR137" s="397"/>
      <c r="THS137" s="397"/>
      <c r="THT137" s="397"/>
      <c r="THU137" s="397"/>
      <c r="THV137" s="397"/>
      <c r="THW137" s="397"/>
      <c r="THX137" s="397"/>
      <c r="THY137" s="397"/>
      <c r="THZ137" s="397"/>
      <c r="TIA137" s="397"/>
      <c r="TIB137" s="397"/>
      <c r="TIC137" s="397"/>
      <c r="TID137" s="397"/>
      <c r="TIE137" s="397"/>
      <c r="TIF137" s="397"/>
      <c r="TIG137" s="397"/>
      <c r="TIH137" s="397"/>
      <c r="TII137" s="397"/>
      <c r="TIJ137" s="397"/>
      <c r="TIK137" s="397"/>
      <c r="TIL137" s="397"/>
      <c r="TIM137" s="397"/>
      <c r="TIN137" s="397"/>
      <c r="TIO137" s="397"/>
      <c r="TIP137" s="397"/>
      <c r="TIQ137" s="397"/>
      <c r="TIR137" s="397"/>
      <c r="TIS137" s="397"/>
      <c r="TIT137" s="397"/>
      <c r="TIU137" s="397"/>
      <c r="TIV137" s="397"/>
      <c r="TIW137" s="397"/>
      <c r="TIX137" s="397"/>
      <c r="TIY137" s="397"/>
      <c r="TIZ137" s="397"/>
      <c r="TJA137" s="397"/>
      <c r="TJB137" s="397"/>
      <c r="TJC137" s="397"/>
      <c r="TJD137" s="397"/>
      <c r="TJE137" s="397"/>
      <c r="TJF137" s="397"/>
      <c r="TJG137" s="397"/>
      <c r="TJH137" s="397"/>
      <c r="TJI137" s="397"/>
      <c r="TJJ137" s="397"/>
      <c r="TJK137" s="397"/>
      <c r="TJL137" s="397"/>
      <c r="TJM137" s="397"/>
      <c r="TJN137" s="397"/>
      <c r="TJO137" s="397"/>
      <c r="TJP137" s="397"/>
      <c r="TJQ137" s="397"/>
      <c r="TJR137" s="397"/>
      <c r="TJS137" s="397"/>
      <c r="TJT137" s="397"/>
      <c r="TJU137" s="397"/>
      <c r="TJV137" s="397"/>
      <c r="TJW137" s="397"/>
      <c r="TJX137" s="397"/>
      <c r="TJY137" s="397"/>
      <c r="TJZ137" s="397"/>
      <c r="TKA137" s="397"/>
      <c r="TKB137" s="397"/>
      <c r="TKC137" s="397"/>
      <c r="TKD137" s="397"/>
      <c r="TKE137" s="397"/>
      <c r="TKF137" s="397"/>
      <c r="TKG137" s="397"/>
      <c r="TKH137" s="397"/>
      <c r="TKI137" s="397"/>
      <c r="TKJ137" s="397"/>
      <c r="TKK137" s="397"/>
      <c r="TKL137" s="397"/>
      <c r="TKM137" s="397"/>
      <c r="TKN137" s="397"/>
      <c r="TKO137" s="397"/>
      <c r="TKP137" s="397"/>
      <c r="TKQ137" s="397"/>
      <c r="TKR137" s="397"/>
      <c r="TKS137" s="397"/>
      <c r="TKT137" s="397"/>
      <c r="TKU137" s="397"/>
      <c r="TKV137" s="397"/>
      <c r="TKW137" s="397"/>
      <c r="TKX137" s="397"/>
      <c r="TKY137" s="397"/>
      <c r="TKZ137" s="397"/>
      <c r="TLA137" s="397"/>
      <c r="TLB137" s="397"/>
      <c r="TLC137" s="397"/>
      <c r="TLD137" s="397"/>
      <c r="TLE137" s="397"/>
      <c r="TLF137" s="397"/>
      <c r="TLG137" s="397"/>
      <c r="TLH137" s="397"/>
      <c r="TLI137" s="397"/>
      <c r="TLJ137" s="397"/>
      <c r="TLK137" s="397"/>
      <c r="TLL137" s="397"/>
      <c r="TLM137" s="397"/>
      <c r="TLN137" s="397"/>
      <c r="TLO137" s="397"/>
      <c r="TLP137" s="397"/>
      <c r="TLQ137" s="397"/>
      <c r="TLR137" s="397"/>
      <c r="TLS137" s="397"/>
      <c r="TLT137" s="397"/>
      <c r="TLU137" s="397"/>
      <c r="TLV137" s="397"/>
      <c r="TLW137" s="397"/>
      <c r="TLX137" s="397"/>
      <c r="TLY137" s="397"/>
      <c r="TLZ137" s="397"/>
      <c r="TMA137" s="397"/>
      <c r="TMB137" s="397"/>
      <c r="TMC137" s="397"/>
      <c r="TMD137" s="397"/>
      <c r="TME137" s="397"/>
      <c r="TMF137" s="397"/>
      <c r="TMG137" s="397"/>
      <c r="TMH137" s="397"/>
      <c r="TMI137" s="397"/>
      <c r="TMJ137" s="397"/>
      <c r="TMK137" s="397"/>
      <c r="TML137" s="397"/>
      <c r="TMM137" s="397"/>
      <c r="TMN137" s="397"/>
      <c r="TMO137" s="397"/>
      <c r="TMP137" s="397"/>
      <c r="TMQ137" s="397"/>
      <c r="TMR137" s="397"/>
      <c r="TMS137" s="397"/>
      <c r="TMT137" s="397"/>
      <c r="TMU137" s="397"/>
      <c r="TMV137" s="397"/>
      <c r="TMW137" s="397"/>
      <c r="TMX137" s="397"/>
      <c r="TMY137" s="397"/>
      <c r="TMZ137" s="397"/>
      <c r="TNA137" s="397"/>
      <c r="TNB137" s="397"/>
      <c r="TNC137" s="397"/>
      <c r="TND137" s="397"/>
      <c r="TNE137" s="397"/>
      <c r="TNF137" s="397"/>
      <c r="TNG137" s="397"/>
      <c r="TNH137" s="397"/>
      <c r="TNI137" s="397"/>
      <c r="TNJ137" s="397"/>
      <c r="TNK137" s="397"/>
      <c r="TNL137" s="397"/>
      <c r="TNM137" s="397"/>
      <c r="TNN137" s="397"/>
      <c r="TNO137" s="397"/>
      <c r="TNP137" s="397"/>
      <c r="TNQ137" s="397"/>
      <c r="TNR137" s="397"/>
      <c r="TNS137" s="397"/>
      <c r="TNT137" s="397"/>
      <c r="TNU137" s="397"/>
      <c r="TNV137" s="397"/>
      <c r="TNW137" s="397"/>
      <c r="TNX137" s="397"/>
      <c r="TNY137" s="397"/>
      <c r="TNZ137" s="397"/>
      <c r="TOA137" s="397"/>
      <c r="TOB137" s="397"/>
      <c r="TOC137" s="397"/>
      <c r="TOD137" s="397"/>
      <c r="TOE137" s="397"/>
      <c r="TOF137" s="397"/>
      <c r="TOG137" s="397"/>
      <c r="TOH137" s="397"/>
      <c r="TOI137" s="397"/>
      <c r="TOJ137" s="397"/>
      <c r="TOK137" s="397"/>
      <c r="TOL137" s="397"/>
      <c r="TOM137" s="397"/>
      <c r="TON137" s="397"/>
      <c r="TOO137" s="397"/>
      <c r="TOP137" s="397"/>
      <c r="TOQ137" s="397"/>
      <c r="TOR137" s="397"/>
      <c r="TOS137" s="397"/>
      <c r="TOT137" s="397"/>
      <c r="TOU137" s="397"/>
      <c r="TOV137" s="397"/>
      <c r="TOW137" s="397"/>
      <c r="TOX137" s="397"/>
      <c r="TOY137" s="397"/>
      <c r="TOZ137" s="397"/>
      <c r="TPA137" s="397"/>
      <c r="TPB137" s="397"/>
      <c r="TPC137" s="397"/>
      <c r="TPD137" s="397"/>
      <c r="TPE137" s="397"/>
      <c r="TPF137" s="397"/>
      <c r="TPG137" s="397"/>
      <c r="TPH137" s="397"/>
      <c r="TPI137" s="397"/>
      <c r="TPJ137" s="397"/>
      <c r="TPK137" s="397"/>
      <c r="TPL137" s="397"/>
      <c r="TPM137" s="397"/>
      <c r="TPN137" s="397"/>
      <c r="TPO137" s="397"/>
      <c r="TPP137" s="397"/>
      <c r="TPQ137" s="397"/>
      <c r="TPR137" s="397"/>
      <c r="TPS137" s="397"/>
      <c r="TPT137" s="397"/>
      <c r="TPU137" s="397"/>
      <c r="TPV137" s="397"/>
      <c r="TPW137" s="397"/>
      <c r="TPX137" s="397"/>
      <c r="TPY137" s="397"/>
      <c r="TPZ137" s="397"/>
      <c r="TQA137" s="397"/>
      <c r="TQB137" s="397"/>
      <c r="TQC137" s="397"/>
      <c r="TQD137" s="397"/>
      <c r="TQE137" s="397"/>
      <c r="TQF137" s="397"/>
      <c r="TQG137" s="397"/>
      <c r="TQH137" s="397"/>
      <c r="TQI137" s="397"/>
      <c r="TQJ137" s="397"/>
      <c r="TQK137" s="397"/>
      <c r="TQL137" s="397"/>
      <c r="TQM137" s="397"/>
      <c r="TQN137" s="397"/>
      <c r="TQO137" s="397"/>
      <c r="TQP137" s="397"/>
      <c r="TQQ137" s="397"/>
      <c r="TQR137" s="397"/>
      <c r="TQS137" s="397"/>
      <c r="TQT137" s="397"/>
      <c r="TQU137" s="397"/>
      <c r="TQV137" s="397"/>
      <c r="TQW137" s="397"/>
      <c r="TQX137" s="397"/>
      <c r="TQY137" s="397"/>
      <c r="TQZ137" s="397"/>
      <c r="TRA137" s="397"/>
      <c r="TRB137" s="397"/>
      <c r="TRC137" s="397"/>
      <c r="TRD137" s="397"/>
      <c r="TRE137" s="397"/>
      <c r="TRF137" s="397"/>
      <c r="TRG137" s="397"/>
      <c r="TRH137" s="397"/>
      <c r="TRI137" s="397"/>
      <c r="TRJ137" s="397"/>
      <c r="TRK137" s="397"/>
      <c r="TRL137" s="397"/>
      <c r="TRM137" s="397"/>
      <c r="TRN137" s="397"/>
      <c r="TRO137" s="397"/>
      <c r="TRP137" s="397"/>
      <c r="TRQ137" s="397"/>
      <c r="TRR137" s="397"/>
      <c r="TRS137" s="397"/>
      <c r="TRT137" s="397"/>
      <c r="TRU137" s="397"/>
      <c r="TRV137" s="397"/>
      <c r="TRW137" s="397"/>
      <c r="TRX137" s="397"/>
      <c r="TRY137" s="397"/>
      <c r="TRZ137" s="397"/>
      <c r="TSA137" s="397"/>
      <c r="TSB137" s="397"/>
      <c r="TSC137" s="397"/>
      <c r="TSD137" s="397"/>
      <c r="TSE137" s="397"/>
      <c r="TSF137" s="397"/>
      <c r="TSG137" s="397"/>
      <c r="TSH137" s="397"/>
      <c r="TSI137" s="397"/>
      <c r="TSJ137" s="397"/>
      <c r="TSK137" s="397"/>
      <c r="TSL137" s="397"/>
      <c r="TSM137" s="397"/>
      <c r="TSN137" s="397"/>
      <c r="TSO137" s="397"/>
      <c r="TSP137" s="397"/>
      <c r="TSQ137" s="397"/>
      <c r="TSR137" s="397"/>
      <c r="TSS137" s="397"/>
      <c r="TST137" s="397"/>
      <c r="TSU137" s="397"/>
      <c r="TSV137" s="397"/>
      <c r="TSW137" s="397"/>
      <c r="TSX137" s="397"/>
      <c r="TSY137" s="397"/>
      <c r="TSZ137" s="397"/>
      <c r="TTA137" s="397"/>
      <c r="TTB137" s="397"/>
      <c r="TTC137" s="397"/>
      <c r="TTD137" s="397"/>
      <c r="TTE137" s="397"/>
      <c r="TTF137" s="397"/>
      <c r="TTG137" s="397"/>
      <c r="TTH137" s="397"/>
      <c r="TTI137" s="397"/>
      <c r="TTJ137" s="397"/>
      <c r="TTK137" s="397"/>
      <c r="TTL137" s="397"/>
      <c r="TTM137" s="397"/>
      <c r="TTN137" s="397"/>
      <c r="TTO137" s="397"/>
      <c r="TTP137" s="397"/>
      <c r="TTQ137" s="397"/>
      <c r="TTR137" s="397"/>
      <c r="TTS137" s="397"/>
      <c r="TTT137" s="397"/>
      <c r="TTU137" s="397"/>
      <c r="TTV137" s="397"/>
      <c r="TTW137" s="397"/>
      <c r="TTX137" s="397"/>
      <c r="TTY137" s="397"/>
      <c r="TTZ137" s="397"/>
      <c r="TUA137" s="397"/>
      <c r="TUB137" s="397"/>
      <c r="TUC137" s="397"/>
      <c r="TUD137" s="397"/>
      <c r="TUE137" s="397"/>
      <c r="TUF137" s="397"/>
      <c r="TUG137" s="397"/>
      <c r="TUH137" s="397"/>
      <c r="TUI137" s="397"/>
      <c r="TUJ137" s="397"/>
      <c r="TUK137" s="397"/>
      <c r="TUL137" s="397"/>
      <c r="TUM137" s="397"/>
      <c r="TUN137" s="397"/>
      <c r="TUO137" s="397"/>
      <c r="TUP137" s="397"/>
      <c r="TUQ137" s="397"/>
      <c r="TUR137" s="397"/>
      <c r="TUS137" s="397"/>
      <c r="TUT137" s="397"/>
      <c r="TUU137" s="397"/>
      <c r="TUV137" s="397"/>
      <c r="TUW137" s="397"/>
      <c r="TUX137" s="397"/>
      <c r="TUY137" s="397"/>
      <c r="TUZ137" s="397"/>
      <c r="TVA137" s="397"/>
      <c r="TVB137" s="397"/>
      <c r="TVC137" s="397"/>
      <c r="TVD137" s="397"/>
      <c r="TVE137" s="397"/>
      <c r="TVF137" s="397"/>
      <c r="TVG137" s="397"/>
      <c r="TVH137" s="397"/>
      <c r="TVI137" s="397"/>
      <c r="TVJ137" s="397"/>
      <c r="TVK137" s="397"/>
      <c r="TVL137" s="397"/>
      <c r="TVM137" s="397"/>
      <c r="TVN137" s="397"/>
      <c r="TVO137" s="397"/>
      <c r="TVP137" s="397"/>
      <c r="TVQ137" s="397"/>
      <c r="TVR137" s="397"/>
      <c r="TVS137" s="397"/>
      <c r="TVT137" s="397"/>
      <c r="TVU137" s="397"/>
      <c r="TVV137" s="397"/>
      <c r="TVW137" s="397"/>
      <c r="TVX137" s="397"/>
      <c r="TVY137" s="397"/>
      <c r="TVZ137" s="397"/>
      <c r="TWA137" s="397"/>
      <c r="TWB137" s="397"/>
      <c r="TWC137" s="397"/>
      <c r="TWD137" s="397"/>
      <c r="TWE137" s="397"/>
      <c r="TWF137" s="397"/>
      <c r="TWG137" s="397"/>
      <c r="TWH137" s="397"/>
      <c r="TWI137" s="397"/>
      <c r="TWJ137" s="397"/>
      <c r="TWK137" s="397"/>
      <c r="TWL137" s="397"/>
      <c r="TWM137" s="397"/>
      <c r="TWN137" s="397"/>
      <c r="TWO137" s="397"/>
      <c r="TWP137" s="397"/>
      <c r="TWQ137" s="397"/>
      <c r="TWR137" s="397"/>
      <c r="TWS137" s="397"/>
      <c r="TWT137" s="397"/>
      <c r="TWU137" s="397"/>
      <c r="TWV137" s="397"/>
      <c r="TWW137" s="397"/>
      <c r="TWX137" s="397"/>
      <c r="TWY137" s="397"/>
      <c r="TWZ137" s="397"/>
      <c r="TXA137" s="397"/>
      <c r="TXB137" s="397"/>
      <c r="TXC137" s="397"/>
      <c r="TXD137" s="397"/>
      <c r="TXE137" s="397"/>
      <c r="TXF137" s="397"/>
      <c r="TXG137" s="397"/>
      <c r="TXH137" s="397"/>
      <c r="TXI137" s="397"/>
      <c r="TXJ137" s="397"/>
      <c r="TXK137" s="397"/>
      <c r="TXL137" s="397"/>
      <c r="TXM137" s="397"/>
      <c r="TXN137" s="397"/>
      <c r="TXO137" s="397"/>
      <c r="TXP137" s="397"/>
      <c r="TXQ137" s="397"/>
      <c r="TXR137" s="397"/>
      <c r="TXS137" s="397"/>
      <c r="TXT137" s="397"/>
      <c r="TXU137" s="397"/>
      <c r="TXV137" s="397"/>
      <c r="TXW137" s="397"/>
      <c r="TXX137" s="397"/>
      <c r="TXY137" s="397"/>
      <c r="TXZ137" s="397"/>
      <c r="TYA137" s="397"/>
      <c r="TYB137" s="397"/>
      <c r="TYC137" s="397"/>
      <c r="TYD137" s="397"/>
      <c r="TYE137" s="397"/>
      <c r="TYF137" s="397"/>
      <c r="TYG137" s="397"/>
      <c r="TYH137" s="397"/>
      <c r="TYI137" s="397"/>
      <c r="TYJ137" s="397"/>
      <c r="TYK137" s="397"/>
      <c r="TYL137" s="397"/>
      <c r="TYM137" s="397"/>
      <c r="TYN137" s="397"/>
      <c r="TYO137" s="397"/>
      <c r="TYP137" s="397"/>
      <c r="TYQ137" s="397"/>
      <c r="TYR137" s="397"/>
      <c r="TYS137" s="397"/>
      <c r="TYT137" s="397"/>
      <c r="TYU137" s="397"/>
      <c r="TYV137" s="397"/>
      <c r="TYW137" s="397"/>
      <c r="TYX137" s="397"/>
      <c r="TYY137" s="397"/>
      <c r="TYZ137" s="397"/>
      <c r="TZA137" s="397"/>
      <c r="TZB137" s="397"/>
      <c r="TZC137" s="397"/>
      <c r="TZD137" s="397"/>
      <c r="TZE137" s="397"/>
      <c r="TZF137" s="397"/>
      <c r="TZG137" s="397"/>
      <c r="TZH137" s="397"/>
      <c r="TZI137" s="397"/>
      <c r="TZJ137" s="397"/>
      <c r="TZK137" s="397"/>
      <c r="TZL137" s="397"/>
      <c r="TZM137" s="397"/>
      <c r="TZN137" s="397"/>
      <c r="TZO137" s="397"/>
      <c r="TZP137" s="397"/>
      <c r="TZQ137" s="397"/>
      <c r="TZR137" s="397"/>
      <c r="TZS137" s="397"/>
      <c r="TZT137" s="397"/>
      <c r="TZU137" s="397"/>
      <c r="TZV137" s="397"/>
      <c r="TZW137" s="397"/>
      <c r="TZX137" s="397"/>
      <c r="TZY137" s="397"/>
      <c r="TZZ137" s="397"/>
      <c r="UAA137" s="397"/>
      <c r="UAB137" s="397"/>
      <c r="UAC137" s="397"/>
      <c r="UAD137" s="397"/>
      <c r="UAE137" s="397"/>
      <c r="UAF137" s="397"/>
      <c r="UAG137" s="397"/>
      <c r="UAH137" s="397"/>
      <c r="UAI137" s="397"/>
      <c r="UAJ137" s="397"/>
      <c r="UAK137" s="397"/>
      <c r="UAL137" s="397"/>
      <c r="UAM137" s="397"/>
      <c r="UAN137" s="397"/>
      <c r="UAO137" s="397"/>
      <c r="UAP137" s="397"/>
      <c r="UAQ137" s="397"/>
      <c r="UAR137" s="397"/>
      <c r="UAS137" s="397"/>
      <c r="UAT137" s="397"/>
      <c r="UAU137" s="397"/>
      <c r="UAV137" s="397"/>
      <c r="UAW137" s="397"/>
      <c r="UAX137" s="397"/>
      <c r="UAY137" s="397"/>
      <c r="UAZ137" s="397"/>
      <c r="UBA137" s="397"/>
      <c r="UBB137" s="397"/>
      <c r="UBC137" s="397"/>
      <c r="UBD137" s="397"/>
      <c r="UBE137" s="397"/>
      <c r="UBF137" s="397"/>
      <c r="UBG137" s="397"/>
      <c r="UBH137" s="397"/>
      <c r="UBI137" s="397"/>
      <c r="UBJ137" s="397"/>
      <c r="UBK137" s="397"/>
      <c r="UBL137" s="397"/>
      <c r="UBM137" s="397"/>
      <c r="UBN137" s="397"/>
      <c r="UBO137" s="397"/>
      <c r="UBP137" s="397"/>
      <c r="UBQ137" s="397"/>
      <c r="UBR137" s="397"/>
      <c r="UBS137" s="397"/>
      <c r="UBT137" s="397"/>
      <c r="UBU137" s="397"/>
      <c r="UBV137" s="397"/>
      <c r="UBW137" s="397"/>
      <c r="UBX137" s="397"/>
      <c r="UBY137" s="397"/>
      <c r="UBZ137" s="397"/>
      <c r="UCA137" s="397"/>
      <c r="UCB137" s="397"/>
      <c r="UCC137" s="397"/>
      <c r="UCD137" s="397"/>
      <c r="UCE137" s="397"/>
      <c r="UCF137" s="397"/>
      <c r="UCG137" s="397"/>
      <c r="UCH137" s="397"/>
      <c r="UCI137" s="397"/>
      <c r="UCJ137" s="397"/>
      <c r="UCK137" s="397"/>
      <c r="UCL137" s="397"/>
      <c r="UCM137" s="397"/>
      <c r="UCN137" s="397"/>
      <c r="UCO137" s="397"/>
      <c r="UCP137" s="397"/>
      <c r="UCQ137" s="397"/>
      <c r="UCR137" s="397"/>
      <c r="UCS137" s="397"/>
      <c r="UCT137" s="397"/>
      <c r="UCU137" s="397"/>
      <c r="UCV137" s="397"/>
      <c r="UCW137" s="397"/>
      <c r="UCX137" s="397"/>
      <c r="UCY137" s="397"/>
      <c r="UCZ137" s="397"/>
      <c r="UDA137" s="397"/>
      <c r="UDB137" s="397"/>
      <c r="UDC137" s="397"/>
      <c r="UDD137" s="397"/>
      <c r="UDE137" s="397"/>
      <c r="UDF137" s="397"/>
      <c r="UDG137" s="397"/>
      <c r="UDH137" s="397"/>
      <c r="UDI137" s="397"/>
      <c r="UDJ137" s="397"/>
      <c r="UDK137" s="397"/>
      <c r="UDL137" s="397"/>
      <c r="UDM137" s="397"/>
      <c r="UDN137" s="397"/>
      <c r="UDO137" s="397"/>
      <c r="UDP137" s="397"/>
      <c r="UDQ137" s="397"/>
      <c r="UDR137" s="397"/>
      <c r="UDS137" s="397"/>
      <c r="UDT137" s="397"/>
      <c r="UDU137" s="397"/>
      <c r="UDV137" s="397"/>
      <c r="UDW137" s="397"/>
      <c r="UDX137" s="397"/>
      <c r="UDY137" s="397"/>
      <c r="UDZ137" s="397"/>
      <c r="UEA137" s="397"/>
      <c r="UEB137" s="397"/>
      <c r="UEC137" s="397"/>
      <c r="UED137" s="397"/>
      <c r="UEE137" s="397"/>
      <c r="UEF137" s="397"/>
      <c r="UEG137" s="397"/>
      <c r="UEH137" s="397"/>
      <c r="UEI137" s="397"/>
      <c r="UEJ137" s="397"/>
      <c r="UEK137" s="397"/>
      <c r="UEL137" s="397"/>
      <c r="UEM137" s="397"/>
      <c r="UEN137" s="397"/>
      <c r="UEO137" s="397"/>
      <c r="UEP137" s="397"/>
      <c r="UEQ137" s="397"/>
      <c r="UER137" s="397"/>
      <c r="UES137" s="397"/>
      <c r="UET137" s="397"/>
      <c r="UEU137" s="397"/>
      <c r="UEV137" s="397"/>
      <c r="UEW137" s="397"/>
      <c r="UEX137" s="397"/>
      <c r="UEY137" s="397"/>
      <c r="UEZ137" s="397"/>
      <c r="UFA137" s="397"/>
      <c r="UFB137" s="397"/>
      <c r="UFC137" s="397"/>
      <c r="UFD137" s="397"/>
      <c r="UFE137" s="397"/>
      <c r="UFF137" s="397"/>
      <c r="UFG137" s="397"/>
      <c r="UFH137" s="397"/>
      <c r="UFI137" s="397"/>
      <c r="UFJ137" s="397"/>
      <c r="UFK137" s="397"/>
      <c r="UFL137" s="397"/>
      <c r="UFM137" s="397"/>
      <c r="UFN137" s="397"/>
      <c r="UFO137" s="397"/>
      <c r="UFP137" s="397"/>
      <c r="UFQ137" s="397"/>
      <c r="UFR137" s="397"/>
      <c r="UFS137" s="397"/>
      <c r="UFT137" s="397"/>
      <c r="UFU137" s="397"/>
      <c r="UFV137" s="397"/>
      <c r="UFW137" s="397"/>
      <c r="UFX137" s="397"/>
      <c r="UFY137" s="397"/>
      <c r="UFZ137" s="397"/>
      <c r="UGA137" s="397"/>
      <c r="UGB137" s="397"/>
      <c r="UGC137" s="397"/>
      <c r="UGD137" s="397"/>
      <c r="UGE137" s="397"/>
      <c r="UGF137" s="397"/>
      <c r="UGG137" s="397"/>
      <c r="UGH137" s="397"/>
      <c r="UGI137" s="397"/>
      <c r="UGJ137" s="397"/>
      <c r="UGK137" s="397"/>
      <c r="UGL137" s="397"/>
      <c r="UGM137" s="397"/>
      <c r="UGN137" s="397"/>
      <c r="UGO137" s="397"/>
      <c r="UGP137" s="397"/>
      <c r="UGQ137" s="397"/>
      <c r="UGR137" s="397"/>
      <c r="UGS137" s="397"/>
      <c r="UGT137" s="397"/>
      <c r="UGU137" s="397"/>
      <c r="UGV137" s="397"/>
      <c r="UGW137" s="397"/>
      <c r="UGX137" s="397"/>
      <c r="UGY137" s="397"/>
      <c r="UGZ137" s="397"/>
      <c r="UHA137" s="397"/>
      <c r="UHB137" s="397"/>
      <c r="UHC137" s="397"/>
      <c r="UHD137" s="397"/>
      <c r="UHE137" s="397"/>
      <c r="UHF137" s="397"/>
      <c r="UHG137" s="397"/>
      <c r="UHH137" s="397"/>
      <c r="UHI137" s="397"/>
      <c r="UHJ137" s="397"/>
      <c r="UHK137" s="397"/>
      <c r="UHL137" s="397"/>
      <c r="UHM137" s="397"/>
      <c r="UHN137" s="397"/>
      <c r="UHO137" s="397"/>
      <c r="UHP137" s="397"/>
      <c r="UHQ137" s="397"/>
      <c r="UHR137" s="397"/>
      <c r="UHS137" s="397"/>
      <c r="UHT137" s="397"/>
      <c r="UHU137" s="397"/>
      <c r="UHV137" s="397"/>
      <c r="UHW137" s="397"/>
      <c r="UHX137" s="397"/>
      <c r="UHY137" s="397"/>
      <c r="UHZ137" s="397"/>
      <c r="UIA137" s="397"/>
      <c r="UIB137" s="397"/>
      <c r="UIC137" s="397"/>
      <c r="UID137" s="397"/>
      <c r="UIE137" s="397"/>
      <c r="UIF137" s="397"/>
      <c r="UIG137" s="397"/>
      <c r="UIH137" s="397"/>
      <c r="UII137" s="397"/>
      <c r="UIJ137" s="397"/>
      <c r="UIK137" s="397"/>
      <c r="UIL137" s="397"/>
      <c r="UIM137" s="397"/>
      <c r="UIN137" s="397"/>
      <c r="UIO137" s="397"/>
      <c r="UIP137" s="397"/>
      <c r="UIQ137" s="397"/>
      <c r="UIR137" s="397"/>
      <c r="UIS137" s="397"/>
      <c r="UIT137" s="397"/>
      <c r="UIU137" s="397"/>
      <c r="UIV137" s="397"/>
      <c r="UIW137" s="397"/>
      <c r="UIX137" s="397"/>
      <c r="UIY137" s="397"/>
      <c r="UIZ137" s="397"/>
      <c r="UJA137" s="397"/>
      <c r="UJB137" s="397"/>
      <c r="UJC137" s="397"/>
      <c r="UJD137" s="397"/>
      <c r="UJE137" s="397"/>
      <c r="UJF137" s="397"/>
      <c r="UJG137" s="397"/>
      <c r="UJH137" s="397"/>
      <c r="UJI137" s="397"/>
      <c r="UJJ137" s="397"/>
      <c r="UJK137" s="397"/>
      <c r="UJL137" s="397"/>
      <c r="UJM137" s="397"/>
      <c r="UJN137" s="397"/>
      <c r="UJO137" s="397"/>
      <c r="UJP137" s="397"/>
      <c r="UJQ137" s="397"/>
      <c r="UJR137" s="397"/>
      <c r="UJS137" s="397"/>
      <c r="UJT137" s="397"/>
      <c r="UJU137" s="397"/>
      <c r="UJV137" s="397"/>
      <c r="UJW137" s="397"/>
      <c r="UJX137" s="397"/>
      <c r="UJY137" s="397"/>
      <c r="UJZ137" s="397"/>
      <c r="UKA137" s="397"/>
      <c r="UKB137" s="397"/>
      <c r="UKC137" s="397"/>
      <c r="UKD137" s="397"/>
      <c r="UKE137" s="397"/>
      <c r="UKF137" s="397"/>
      <c r="UKG137" s="397"/>
      <c r="UKH137" s="397"/>
      <c r="UKI137" s="397"/>
      <c r="UKJ137" s="397"/>
      <c r="UKK137" s="397"/>
      <c r="UKL137" s="397"/>
      <c r="UKM137" s="397"/>
      <c r="UKN137" s="397"/>
      <c r="UKO137" s="397"/>
      <c r="UKP137" s="397"/>
      <c r="UKQ137" s="397"/>
      <c r="UKR137" s="397"/>
      <c r="UKS137" s="397"/>
      <c r="UKT137" s="397"/>
      <c r="UKU137" s="397"/>
      <c r="UKV137" s="397"/>
      <c r="UKW137" s="397"/>
      <c r="UKX137" s="397"/>
      <c r="UKY137" s="397"/>
      <c r="UKZ137" s="397"/>
      <c r="ULA137" s="397"/>
      <c r="ULB137" s="397"/>
      <c r="ULC137" s="397"/>
      <c r="ULD137" s="397"/>
      <c r="ULE137" s="397"/>
      <c r="ULF137" s="397"/>
      <c r="ULG137" s="397"/>
      <c r="ULH137" s="397"/>
      <c r="ULI137" s="397"/>
      <c r="ULJ137" s="397"/>
      <c r="ULK137" s="397"/>
      <c r="ULL137" s="397"/>
      <c r="ULM137" s="397"/>
      <c r="ULN137" s="397"/>
      <c r="ULO137" s="397"/>
      <c r="ULP137" s="397"/>
      <c r="ULQ137" s="397"/>
      <c r="ULR137" s="397"/>
      <c r="ULS137" s="397"/>
      <c r="ULT137" s="397"/>
      <c r="ULU137" s="397"/>
      <c r="ULV137" s="397"/>
      <c r="ULW137" s="397"/>
      <c r="ULX137" s="397"/>
      <c r="ULY137" s="397"/>
      <c r="ULZ137" s="397"/>
      <c r="UMA137" s="397"/>
      <c r="UMB137" s="397"/>
      <c r="UMC137" s="397"/>
      <c r="UMD137" s="397"/>
      <c r="UME137" s="397"/>
      <c r="UMF137" s="397"/>
      <c r="UMG137" s="397"/>
      <c r="UMH137" s="397"/>
      <c r="UMI137" s="397"/>
      <c r="UMJ137" s="397"/>
      <c r="UMK137" s="397"/>
      <c r="UML137" s="397"/>
      <c r="UMM137" s="397"/>
      <c r="UMN137" s="397"/>
      <c r="UMO137" s="397"/>
      <c r="UMP137" s="397"/>
      <c r="UMQ137" s="397"/>
      <c r="UMR137" s="397"/>
      <c r="UMS137" s="397"/>
      <c r="UMT137" s="397"/>
      <c r="UMU137" s="397"/>
      <c r="UMV137" s="397"/>
      <c r="UMW137" s="397"/>
      <c r="UMX137" s="397"/>
      <c r="UMY137" s="397"/>
      <c r="UMZ137" s="397"/>
      <c r="UNA137" s="397"/>
      <c r="UNB137" s="397"/>
      <c r="UNC137" s="397"/>
      <c r="UND137" s="397"/>
      <c r="UNE137" s="397"/>
      <c r="UNF137" s="397"/>
      <c r="UNG137" s="397"/>
      <c r="UNH137" s="397"/>
      <c r="UNI137" s="397"/>
      <c r="UNJ137" s="397"/>
      <c r="UNK137" s="397"/>
      <c r="UNL137" s="397"/>
      <c r="UNM137" s="397"/>
      <c r="UNN137" s="397"/>
      <c r="UNO137" s="397"/>
      <c r="UNP137" s="397"/>
      <c r="UNQ137" s="397"/>
      <c r="UNR137" s="397"/>
      <c r="UNS137" s="397"/>
      <c r="UNT137" s="397"/>
      <c r="UNU137" s="397"/>
      <c r="UNV137" s="397"/>
      <c r="UNW137" s="397"/>
      <c r="UNX137" s="397"/>
      <c r="UNY137" s="397"/>
      <c r="UNZ137" s="397"/>
      <c r="UOA137" s="397"/>
      <c r="UOB137" s="397"/>
      <c r="UOC137" s="397"/>
      <c r="UOD137" s="397"/>
      <c r="UOE137" s="397"/>
      <c r="UOF137" s="397"/>
      <c r="UOG137" s="397"/>
      <c r="UOH137" s="397"/>
      <c r="UOI137" s="397"/>
      <c r="UOJ137" s="397"/>
      <c r="UOK137" s="397"/>
      <c r="UOL137" s="397"/>
      <c r="UOM137" s="397"/>
      <c r="UON137" s="397"/>
      <c r="UOO137" s="397"/>
      <c r="UOP137" s="397"/>
      <c r="UOQ137" s="397"/>
      <c r="UOR137" s="397"/>
      <c r="UOS137" s="397"/>
      <c r="UOT137" s="397"/>
      <c r="UOU137" s="397"/>
      <c r="UOV137" s="397"/>
      <c r="UOW137" s="397"/>
      <c r="UOX137" s="397"/>
      <c r="UOY137" s="397"/>
      <c r="UOZ137" s="397"/>
      <c r="UPA137" s="397"/>
      <c r="UPB137" s="397"/>
      <c r="UPC137" s="397"/>
      <c r="UPD137" s="397"/>
      <c r="UPE137" s="397"/>
      <c r="UPF137" s="397"/>
      <c r="UPG137" s="397"/>
      <c r="UPH137" s="397"/>
      <c r="UPI137" s="397"/>
      <c r="UPJ137" s="397"/>
      <c r="UPK137" s="397"/>
      <c r="UPL137" s="397"/>
      <c r="UPM137" s="397"/>
      <c r="UPN137" s="397"/>
      <c r="UPO137" s="397"/>
      <c r="UPP137" s="397"/>
      <c r="UPQ137" s="397"/>
      <c r="UPR137" s="397"/>
      <c r="UPS137" s="397"/>
      <c r="UPT137" s="397"/>
      <c r="UPU137" s="397"/>
      <c r="UPV137" s="397"/>
      <c r="UPW137" s="397"/>
      <c r="UPX137" s="397"/>
      <c r="UPY137" s="397"/>
      <c r="UPZ137" s="397"/>
      <c r="UQA137" s="397"/>
      <c r="UQB137" s="397"/>
      <c r="UQC137" s="397"/>
      <c r="UQD137" s="397"/>
      <c r="UQE137" s="397"/>
      <c r="UQF137" s="397"/>
      <c r="UQG137" s="397"/>
      <c r="UQH137" s="397"/>
      <c r="UQI137" s="397"/>
      <c r="UQJ137" s="397"/>
      <c r="UQK137" s="397"/>
      <c r="UQL137" s="397"/>
      <c r="UQM137" s="397"/>
      <c r="UQN137" s="397"/>
      <c r="UQO137" s="397"/>
      <c r="UQP137" s="397"/>
      <c r="UQQ137" s="397"/>
      <c r="UQR137" s="397"/>
      <c r="UQS137" s="397"/>
      <c r="UQT137" s="397"/>
      <c r="UQU137" s="397"/>
      <c r="UQV137" s="397"/>
      <c r="UQW137" s="397"/>
      <c r="UQX137" s="397"/>
      <c r="UQY137" s="397"/>
      <c r="UQZ137" s="397"/>
      <c r="URA137" s="397"/>
      <c r="URB137" s="397"/>
      <c r="URC137" s="397"/>
      <c r="URD137" s="397"/>
      <c r="URE137" s="397"/>
      <c r="URF137" s="397"/>
      <c r="URG137" s="397"/>
      <c r="URH137" s="397"/>
      <c r="URI137" s="397"/>
      <c r="URJ137" s="397"/>
      <c r="URK137" s="397"/>
      <c r="URL137" s="397"/>
      <c r="URM137" s="397"/>
      <c r="URN137" s="397"/>
      <c r="URO137" s="397"/>
      <c r="URP137" s="397"/>
      <c r="URQ137" s="397"/>
      <c r="URR137" s="397"/>
      <c r="URS137" s="397"/>
      <c r="URT137" s="397"/>
      <c r="URU137" s="397"/>
      <c r="URV137" s="397"/>
      <c r="URW137" s="397"/>
      <c r="URX137" s="397"/>
      <c r="URY137" s="397"/>
      <c r="URZ137" s="397"/>
      <c r="USA137" s="397"/>
      <c r="USB137" s="397"/>
      <c r="USC137" s="397"/>
      <c r="USD137" s="397"/>
      <c r="USE137" s="397"/>
      <c r="USF137" s="397"/>
      <c r="USG137" s="397"/>
      <c r="USH137" s="397"/>
      <c r="USI137" s="397"/>
      <c r="USJ137" s="397"/>
      <c r="USK137" s="397"/>
      <c r="USL137" s="397"/>
      <c r="USM137" s="397"/>
      <c r="USN137" s="397"/>
      <c r="USO137" s="397"/>
      <c r="USP137" s="397"/>
      <c r="USQ137" s="397"/>
      <c r="USR137" s="397"/>
      <c r="USS137" s="397"/>
      <c r="UST137" s="397"/>
      <c r="USU137" s="397"/>
      <c r="USV137" s="397"/>
      <c r="USW137" s="397"/>
      <c r="USX137" s="397"/>
      <c r="USY137" s="397"/>
      <c r="USZ137" s="397"/>
      <c r="UTA137" s="397"/>
      <c r="UTB137" s="397"/>
      <c r="UTC137" s="397"/>
      <c r="UTD137" s="397"/>
      <c r="UTE137" s="397"/>
      <c r="UTF137" s="397"/>
      <c r="UTG137" s="397"/>
      <c r="UTH137" s="397"/>
      <c r="UTI137" s="397"/>
      <c r="UTJ137" s="397"/>
      <c r="UTK137" s="397"/>
      <c r="UTL137" s="397"/>
      <c r="UTM137" s="397"/>
      <c r="UTN137" s="397"/>
      <c r="UTO137" s="397"/>
      <c r="UTP137" s="397"/>
      <c r="UTQ137" s="397"/>
      <c r="UTR137" s="397"/>
      <c r="UTS137" s="397"/>
      <c r="UTT137" s="397"/>
      <c r="UTU137" s="397"/>
      <c r="UTV137" s="397"/>
      <c r="UTW137" s="397"/>
      <c r="UTX137" s="397"/>
      <c r="UTY137" s="397"/>
      <c r="UTZ137" s="397"/>
      <c r="UUA137" s="397"/>
      <c r="UUB137" s="397"/>
      <c r="UUC137" s="397"/>
      <c r="UUD137" s="397"/>
      <c r="UUE137" s="397"/>
      <c r="UUF137" s="397"/>
      <c r="UUG137" s="397"/>
      <c r="UUH137" s="397"/>
      <c r="UUI137" s="397"/>
      <c r="UUJ137" s="397"/>
      <c r="UUK137" s="397"/>
      <c r="UUL137" s="397"/>
      <c r="UUM137" s="397"/>
      <c r="UUN137" s="397"/>
      <c r="UUO137" s="397"/>
      <c r="UUP137" s="397"/>
      <c r="UUQ137" s="397"/>
      <c r="UUR137" s="397"/>
      <c r="UUS137" s="397"/>
      <c r="UUT137" s="397"/>
      <c r="UUU137" s="397"/>
      <c r="UUV137" s="397"/>
      <c r="UUW137" s="397"/>
      <c r="UUX137" s="397"/>
      <c r="UUY137" s="397"/>
      <c r="UUZ137" s="397"/>
      <c r="UVA137" s="397"/>
      <c r="UVB137" s="397"/>
      <c r="UVC137" s="397"/>
      <c r="UVD137" s="397"/>
      <c r="UVE137" s="397"/>
      <c r="UVF137" s="397"/>
      <c r="UVG137" s="397"/>
      <c r="UVH137" s="397"/>
      <c r="UVI137" s="397"/>
      <c r="UVJ137" s="397"/>
      <c r="UVK137" s="397"/>
      <c r="UVL137" s="397"/>
      <c r="UVM137" s="397"/>
      <c r="UVN137" s="397"/>
      <c r="UVO137" s="397"/>
      <c r="UVP137" s="397"/>
      <c r="UVQ137" s="397"/>
      <c r="UVR137" s="397"/>
      <c r="UVS137" s="397"/>
      <c r="UVT137" s="397"/>
      <c r="UVU137" s="397"/>
      <c r="UVV137" s="397"/>
      <c r="UVW137" s="397"/>
      <c r="UVX137" s="397"/>
      <c r="UVY137" s="397"/>
      <c r="UVZ137" s="397"/>
      <c r="UWA137" s="397"/>
      <c r="UWB137" s="397"/>
      <c r="UWC137" s="397"/>
      <c r="UWD137" s="397"/>
      <c r="UWE137" s="397"/>
      <c r="UWF137" s="397"/>
      <c r="UWG137" s="397"/>
      <c r="UWH137" s="397"/>
      <c r="UWI137" s="397"/>
      <c r="UWJ137" s="397"/>
      <c r="UWK137" s="397"/>
      <c r="UWL137" s="397"/>
      <c r="UWM137" s="397"/>
      <c r="UWN137" s="397"/>
      <c r="UWO137" s="397"/>
      <c r="UWP137" s="397"/>
      <c r="UWQ137" s="397"/>
      <c r="UWR137" s="397"/>
      <c r="UWS137" s="397"/>
      <c r="UWT137" s="397"/>
      <c r="UWU137" s="397"/>
      <c r="UWV137" s="397"/>
      <c r="UWW137" s="397"/>
      <c r="UWX137" s="397"/>
      <c r="UWY137" s="397"/>
      <c r="UWZ137" s="397"/>
      <c r="UXA137" s="397"/>
      <c r="UXB137" s="397"/>
      <c r="UXC137" s="397"/>
      <c r="UXD137" s="397"/>
      <c r="UXE137" s="397"/>
      <c r="UXF137" s="397"/>
      <c r="UXG137" s="397"/>
      <c r="UXH137" s="397"/>
      <c r="UXI137" s="397"/>
      <c r="UXJ137" s="397"/>
      <c r="UXK137" s="397"/>
      <c r="UXL137" s="397"/>
      <c r="UXM137" s="397"/>
      <c r="UXN137" s="397"/>
      <c r="UXO137" s="397"/>
      <c r="UXP137" s="397"/>
      <c r="UXQ137" s="397"/>
      <c r="UXR137" s="397"/>
      <c r="UXS137" s="397"/>
      <c r="UXT137" s="397"/>
      <c r="UXU137" s="397"/>
      <c r="UXV137" s="397"/>
      <c r="UXW137" s="397"/>
      <c r="UXX137" s="397"/>
      <c r="UXY137" s="397"/>
      <c r="UXZ137" s="397"/>
      <c r="UYA137" s="397"/>
      <c r="UYB137" s="397"/>
      <c r="UYC137" s="397"/>
      <c r="UYD137" s="397"/>
      <c r="UYE137" s="397"/>
      <c r="UYF137" s="397"/>
      <c r="UYG137" s="397"/>
      <c r="UYH137" s="397"/>
      <c r="UYI137" s="397"/>
      <c r="UYJ137" s="397"/>
      <c r="UYK137" s="397"/>
      <c r="UYL137" s="397"/>
      <c r="UYM137" s="397"/>
      <c r="UYN137" s="397"/>
      <c r="UYO137" s="397"/>
      <c r="UYP137" s="397"/>
      <c r="UYQ137" s="397"/>
      <c r="UYR137" s="397"/>
      <c r="UYS137" s="397"/>
      <c r="UYT137" s="397"/>
      <c r="UYU137" s="397"/>
      <c r="UYV137" s="397"/>
      <c r="UYW137" s="397"/>
      <c r="UYX137" s="397"/>
      <c r="UYY137" s="397"/>
      <c r="UYZ137" s="397"/>
      <c r="UZA137" s="397"/>
      <c r="UZB137" s="397"/>
      <c r="UZC137" s="397"/>
      <c r="UZD137" s="397"/>
      <c r="UZE137" s="397"/>
      <c r="UZF137" s="397"/>
      <c r="UZG137" s="397"/>
      <c r="UZH137" s="397"/>
      <c r="UZI137" s="397"/>
      <c r="UZJ137" s="397"/>
      <c r="UZK137" s="397"/>
      <c r="UZL137" s="397"/>
      <c r="UZM137" s="397"/>
      <c r="UZN137" s="397"/>
      <c r="UZO137" s="397"/>
      <c r="UZP137" s="397"/>
      <c r="UZQ137" s="397"/>
      <c r="UZR137" s="397"/>
      <c r="UZS137" s="397"/>
      <c r="UZT137" s="397"/>
      <c r="UZU137" s="397"/>
      <c r="UZV137" s="397"/>
      <c r="UZW137" s="397"/>
      <c r="UZX137" s="397"/>
      <c r="UZY137" s="397"/>
      <c r="UZZ137" s="397"/>
      <c r="VAA137" s="397"/>
      <c r="VAB137" s="397"/>
      <c r="VAC137" s="397"/>
      <c r="VAD137" s="397"/>
      <c r="VAE137" s="397"/>
      <c r="VAF137" s="397"/>
      <c r="VAG137" s="397"/>
      <c r="VAH137" s="397"/>
      <c r="VAI137" s="397"/>
      <c r="VAJ137" s="397"/>
      <c r="VAK137" s="397"/>
      <c r="VAL137" s="397"/>
      <c r="VAM137" s="397"/>
      <c r="VAN137" s="397"/>
      <c r="VAO137" s="397"/>
      <c r="VAP137" s="397"/>
      <c r="VAQ137" s="397"/>
      <c r="VAR137" s="397"/>
      <c r="VAS137" s="397"/>
      <c r="VAT137" s="397"/>
      <c r="VAU137" s="397"/>
      <c r="VAV137" s="397"/>
      <c r="VAW137" s="397"/>
      <c r="VAX137" s="397"/>
      <c r="VAY137" s="397"/>
      <c r="VAZ137" s="397"/>
      <c r="VBA137" s="397"/>
      <c r="VBB137" s="397"/>
      <c r="VBC137" s="397"/>
      <c r="VBD137" s="397"/>
      <c r="VBE137" s="397"/>
      <c r="VBF137" s="397"/>
      <c r="VBG137" s="397"/>
      <c r="VBH137" s="397"/>
      <c r="VBI137" s="397"/>
      <c r="VBJ137" s="397"/>
      <c r="VBK137" s="397"/>
      <c r="VBL137" s="397"/>
      <c r="VBM137" s="397"/>
      <c r="VBN137" s="397"/>
      <c r="VBO137" s="397"/>
      <c r="VBP137" s="397"/>
      <c r="VBQ137" s="397"/>
      <c r="VBR137" s="397"/>
      <c r="VBS137" s="397"/>
      <c r="VBT137" s="397"/>
      <c r="VBU137" s="397"/>
      <c r="VBV137" s="397"/>
      <c r="VBW137" s="397"/>
      <c r="VBX137" s="397"/>
      <c r="VBY137" s="397"/>
      <c r="VBZ137" s="397"/>
      <c r="VCA137" s="397"/>
      <c r="VCB137" s="397"/>
      <c r="VCC137" s="397"/>
      <c r="VCD137" s="397"/>
      <c r="VCE137" s="397"/>
      <c r="VCF137" s="397"/>
      <c r="VCG137" s="397"/>
      <c r="VCH137" s="397"/>
      <c r="VCI137" s="397"/>
      <c r="VCJ137" s="397"/>
      <c r="VCK137" s="397"/>
      <c r="VCL137" s="397"/>
      <c r="VCM137" s="397"/>
      <c r="VCN137" s="397"/>
      <c r="VCO137" s="397"/>
      <c r="VCP137" s="397"/>
      <c r="VCQ137" s="397"/>
      <c r="VCR137" s="397"/>
      <c r="VCS137" s="397"/>
      <c r="VCT137" s="397"/>
      <c r="VCU137" s="397"/>
      <c r="VCV137" s="397"/>
      <c r="VCW137" s="397"/>
      <c r="VCX137" s="397"/>
      <c r="VCY137" s="397"/>
      <c r="VCZ137" s="397"/>
      <c r="VDA137" s="397"/>
      <c r="VDB137" s="397"/>
      <c r="VDC137" s="397"/>
      <c r="VDD137" s="397"/>
      <c r="VDE137" s="397"/>
      <c r="VDF137" s="397"/>
      <c r="VDG137" s="397"/>
      <c r="VDH137" s="397"/>
      <c r="VDI137" s="397"/>
      <c r="VDJ137" s="397"/>
      <c r="VDK137" s="397"/>
      <c r="VDL137" s="397"/>
      <c r="VDM137" s="397"/>
      <c r="VDN137" s="397"/>
      <c r="VDO137" s="397"/>
      <c r="VDP137" s="397"/>
      <c r="VDQ137" s="397"/>
      <c r="VDR137" s="397"/>
      <c r="VDS137" s="397"/>
      <c r="VDT137" s="397"/>
      <c r="VDU137" s="397"/>
      <c r="VDV137" s="397"/>
      <c r="VDW137" s="397"/>
      <c r="VDX137" s="397"/>
      <c r="VDY137" s="397"/>
      <c r="VDZ137" s="397"/>
      <c r="VEA137" s="397"/>
      <c r="VEB137" s="397"/>
      <c r="VEC137" s="397"/>
      <c r="VED137" s="397"/>
      <c r="VEE137" s="397"/>
      <c r="VEF137" s="397"/>
      <c r="VEG137" s="397"/>
      <c r="VEH137" s="397"/>
      <c r="VEI137" s="397"/>
      <c r="VEJ137" s="397"/>
      <c r="VEK137" s="397"/>
      <c r="VEL137" s="397"/>
      <c r="VEM137" s="397"/>
      <c r="VEN137" s="397"/>
      <c r="VEO137" s="397"/>
      <c r="VEP137" s="397"/>
      <c r="VEQ137" s="397"/>
      <c r="VER137" s="397"/>
      <c r="VES137" s="397"/>
      <c r="VET137" s="397"/>
      <c r="VEU137" s="397"/>
      <c r="VEV137" s="397"/>
      <c r="VEW137" s="397"/>
      <c r="VEX137" s="397"/>
      <c r="VEY137" s="397"/>
      <c r="VEZ137" s="397"/>
      <c r="VFA137" s="397"/>
      <c r="VFB137" s="397"/>
      <c r="VFC137" s="397"/>
      <c r="VFD137" s="397"/>
      <c r="VFE137" s="397"/>
      <c r="VFF137" s="397"/>
      <c r="VFG137" s="397"/>
      <c r="VFH137" s="397"/>
      <c r="VFI137" s="397"/>
      <c r="VFJ137" s="397"/>
      <c r="VFK137" s="397"/>
      <c r="VFL137" s="397"/>
      <c r="VFM137" s="397"/>
      <c r="VFN137" s="397"/>
      <c r="VFO137" s="397"/>
      <c r="VFP137" s="397"/>
      <c r="VFQ137" s="397"/>
      <c r="VFR137" s="397"/>
      <c r="VFS137" s="397"/>
      <c r="VFT137" s="397"/>
      <c r="VFU137" s="397"/>
      <c r="VFV137" s="397"/>
      <c r="VFW137" s="397"/>
      <c r="VFX137" s="397"/>
      <c r="VFY137" s="397"/>
      <c r="VFZ137" s="397"/>
      <c r="VGA137" s="397"/>
      <c r="VGB137" s="397"/>
      <c r="VGC137" s="397"/>
      <c r="VGD137" s="397"/>
      <c r="VGE137" s="397"/>
      <c r="VGF137" s="397"/>
      <c r="VGG137" s="397"/>
      <c r="VGH137" s="397"/>
      <c r="VGI137" s="397"/>
      <c r="VGJ137" s="397"/>
      <c r="VGK137" s="397"/>
      <c r="VGL137" s="397"/>
      <c r="VGM137" s="397"/>
      <c r="VGN137" s="397"/>
      <c r="VGO137" s="397"/>
      <c r="VGP137" s="397"/>
      <c r="VGQ137" s="397"/>
      <c r="VGR137" s="397"/>
      <c r="VGS137" s="397"/>
      <c r="VGT137" s="397"/>
      <c r="VGU137" s="397"/>
      <c r="VGV137" s="397"/>
      <c r="VGW137" s="397"/>
      <c r="VGX137" s="397"/>
      <c r="VGY137" s="397"/>
      <c r="VGZ137" s="397"/>
      <c r="VHA137" s="397"/>
      <c r="VHB137" s="397"/>
      <c r="VHC137" s="397"/>
      <c r="VHD137" s="397"/>
      <c r="VHE137" s="397"/>
      <c r="VHF137" s="397"/>
      <c r="VHG137" s="397"/>
      <c r="VHH137" s="397"/>
      <c r="VHI137" s="397"/>
      <c r="VHJ137" s="397"/>
      <c r="VHK137" s="397"/>
      <c r="VHL137" s="397"/>
      <c r="VHM137" s="397"/>
      <c r="VHN137" s="397"/>
      <c r="VHO137" s="397"/>
      <c r="VHP137" s="397"/>
      <c r="VHQ137" s="397"/>
      <c r="VHR137" s="397"/>
      <c r="VHS137" s="397"/>
      <c r="VHT137" s="397"/>
      <c r="VHU137" s="397"/>
      <c r="VHV137" s="397"/>
      <c r="VHW137" s="397"/>
      <c r="VHX137" s="397"/>
      <c r="VHY137" s="397"/>
      <c r="VHZ137" s="397"/>
      <c r="VIA137" s="397"/>
      <c r="VIB137" s="397"/>
      <c r="VIC137" s="397"/>
      <c r="VID137" s="397"/>
      <c r="VIE137" s="397"/>
      <c r="VIF137" s="397"/>
      <c r="VIG137" s="397"/>
      <c r="VIH137" s="397"/>
      <c r="VII137" s="397"/>
      <c r="VIJ137" s="397"/>
      <c r="VIK137" s="397"/>
      <c r="VIL137" s="397"/>
      <c r="VIM137" s="397"/>
      <c r="VIN137" s="397"/>
      <c r="VIO137" s="397"/>
      <c r="VIP137" s="397"/>
      <c r="VIQ137" s="397"/>
      <c r="VIR137" s="397"/>
      <c r="VIS137" s="397"/>
      <c r="VIT137" s="397"/>
      <c r="VIU137" s="397"/>
      <c r="VIV137" s="397"/>
      <c r="VIW137" s="397"/>
      <c r="VIX137" s="397"/>
      <c r="VIY137" s="397"/>
      <c r="VIZ137" s="397"/>
      <c r="VJA137" s="397"/>
      <c r="VJB137" s="397"/>
      <c r="VJC137" s="397"/>
      <c r="VJD137" s="397"/>
      <c r="VJE137" s="397"/>
      <c r="VJF137" s="397"/>
      <c r="VJG137" s="397"/>
      <c r="VJH137" s="397"/>
      <c r="VJI137" s="397"/>
      <c r="VJJ137" s="397"/>
      <c r="VJK137" s="397"/>
      <c r="VJL137" s="397"/>
      <c r="VJM137" s="397"/>
      <c r="VJN137" s="397"/>
      <c r="VJO137" s="397"/>
      <c r="VJP137" s="397"/>
      <c r="VJQ137" s="397"/>
      <c r="VJR137" s="397"/>
      <c r="VJS137" s="397"/>
      <c r="VJT137" s="397"/>
      <c r="VJU137" s="397"/>
      <c r="VJV137" s="397"/>
      <c r="VJW137" s="397"/>
      <c r="VJX137" s="397"/>
      <c r="VJY137" s="397"/>
      <c r="VJZ137" s="397"/>
      <c r="VKA137" s="397"/>
      <c r="VKB137" s="397"/>
      <c r="VKC137" s="397"/>
      <c r="VKD137" s="397"/>
      <c r="VKE137" s="397"/>
      <c r="VKF137" s="397"/>
      <c r="VKG137" s="397"/>
      <c r="VKH137" s="397"/>
      <c r="VKI137" s="397"/>
      <c r="VKJ137" s="397"/>
      <c r="VKK137" s="397"/>
      <c r="VKL137" s="397"/>
      <c r="VKM137" s="397"/>
      <c r="VKN137" s="397"/>
      <c r="VKO137" s="397"/>
      <c r="VKP137" s="397"/>
      <c r="VKQ137" s="397"/>
      <c r="VKR137" s="397"/>
      <c r="VKS137" s="397"/>
      <c r="VKT137" s="397"/>
      <c r="VKU137" s="397"/>
      <c r="VKV137" s="397"/>
      <c r="VKW137" s="397"/>
      <c r="VKX137" s="397"/>
      <c r="VKY137" s="397"/>
      <c r="VKZ137" s="397"/>
      <c r="VLA137" s="397"/>
      <c r="VLB137" s="397"/>
      <c r="VLC137" s="397"/>
      <c r="VLD137" s="397"/>
      <c r="VLE137" s="397"/>
      <c r="VLF137" s="397"/>
      <c r="VLG137" s="397"/>
      <c r="VLH137" s="397"/>
      <c r="VLI137" s="397"/>
      <c r="VLJ137" s="397"/>
      <c r="VLK137" s="397"/>
      <c r="VLL137" s="397"/>
      <c r="VLM137" s="397"/>
      <c r="VLN137" s="397"/>
      <c r="VLO137" s="397"/>
      <c r="VLP137" s="397"/>
      <c r="VLQ137" s="397"/>
      <c r="VLR137" s="397"/>
      <c r="VLS137" s="397"/>
      <c r="VLT137" s="397"/>
      <c r="VLU137" s="397"/>
      <c r="VLV137" s="397"/>
      <c r="VLW137" s="397"/>
      <c r="VLX137" s="397"/>
      <c r="VLY137" s="397"/>
      <c r="VLZ137" s="397"/>
      <c r="VMA137" s="397"/>
      <c r="VMB137" s="397"/>
      <c r="VMC137" s="397"/>
      <c r="VMD137" s="397"/>
      <c r="VME137" s="397"/>
      <c r="VMF137" s="397"/>
      <c r="VMG137" s="397"/>
      <c r="VMH137" s="397"/>
      <c r="VMI137" s="397"/>
      <c r="VMJ137" s="397"/>
      <c r="VMK137" s="397"/>
      <c r="VML137" s="397"/>
      <c r="VMM137" s="397"/>
      <c r="VMN137" s="397"/>
      <c r="VMO137" s="397"/>
      <c r="VMP137" s="397"/>
      <c r="VMQ137" s="397"/>
      <c r="VMR137" s="397"/>
      <c r="VMS137" s="397"/>
      <c r="VMT137" s="397"/>
      <c r="VMU137" s="397"/>
      <c r="VMV137" s="397"/>
      <c r="VMW137" s="397"/>
      <c r="VMX137" s="397"/>
      <c r="VMY137" s="397"/>
      <c r="VMZ137" s="397"/>
      <c r="VNA137" s="397"/>
      <c r="VNB137" s="397"/>
      <c r="VNC137" s="397"/>
      <c r="VND137" s="397"/>
      <c r="VNE137" s="397"/>
      <c r="VNF137" s="397"/>
      <c r="VNG137" s="397"/>
      <c r="VNH137" s="397"/>
      <c r="VNI137" s="397"/>
      <c r="VNJ137" s="397"/>
      <c r="VNK137" s="397"/>
      <c r="VNL137" s="397"/>
      <c r="VNM137" s="397"/>
      <c r="VNN137" s="397"/>
      <c r="VNO137" s="397"/>
      <c r="VNP137" s="397"/>
      <c r="VNQ137" s="397"/>
      <c r="VNR137" s="397"/>
      <c r="VNS137" s="397"/>
      <c r="VNT137" s="397"/>
      <c r="VNU137" s="397"/>
      <c r="VNV137" s="397"/>
      <c r="VNW137" s="397"/>
      <c r="VNX137" s="397"/>
      <c r="VNY137" s="397"/>
      <c r="VNZ137" s="397"/>
      <c r="VOA137" s="397"/>
      <c r="VOB137" s="397"/>
      <c r="VOC137" s="397"/>
      <c r="VOD137" s="397"/>
      <c r="VOE137" s="397"/>
      <c r="VOF137" s="397"/>
      <c r="VOG137" s="397"/>
      <c r="VOH137" s="397"/>
      <c r="VOI137" s="397"/>
      <c r="VOJ137" s="397"/>
      <c r="VOK137" s="397"/>
      <c r="VOL137" s="397"/>
      <c r="VOM137" s="397"/>
      <c r="VON137" s="397"/>
      <c r="VOO137" s="397"/>
      <c r="VOP137" s="397"/>
      <c r="VOQ137" s="397"/>
      <c r="VOR137" s="397"/>
      <c r="VOS137" s="397"/>
      <c r="VOT137" s="397"/>
      <c r="VOU137" s="397"/>
      <c r="VOV137" s="397"/>
      <c r="VOW137" s="397"/>
      <c r="VOX137" s="397"/>
      <c r="VOY137" s="397"/>
      <c r="VOZ137" s="397"/>
      <c r="VPA137" s="397"/>
      <c r="VPB137" s="397"/>
      <c r="VPC137" s="397"/>
      <c r="VPD137" s="397"/>
      <c r="VPE137" s="397"/>
      <c r="VPF137" s="397"/>
      <c r="VPG137" s="397"/>
      <c r="VPH137" s="397"/>
      <c r="VPI137" s="397"/>
      <c r="VPJ137" s="397"/>
      <c r="VPK137" s="397"/>
      <c r="VPL137" s="397"/>
      <c r="VPM137" s="397"/>
      <c r="VPN137" s="397"/>
      <c r="VPO137" s="397"/>
      <c r="VPP137" s="397"/>
      <c r="VPQ137" s="397"/>
      <c r="VPR137" s="397"/>
      <c r="VPS137" s="397"/>
      <c r="VPT137" s="397"/>
      <c r="VPU137" s="397"/>
      <c r="VPV137" s="397"/>
      <c r="VPW137" s="397"/>
      <c r="VPX137" s="397"/>
      <c r="VPY137" s="397"/>
      <c r="VPZ137" s="397"/>
      <c r="VQA137" s="397"/>
      <c r="VQB137" s="397"/>
      <c r="VQC137" s="397"/>
      <c r="VQD137" s="397"/>
      <c r="VQE137" s="397"/>
      <c r="VQF137" s="397"/>
      <c r="VQG137" s="397"/>
      <c r="VQH137" s="397"/>
      <c r="VQI137" s="397"/>
      <c r="VQJ137" s="397"/>
      <c r="VQK137" s="397"/>
      <c r="VQL137" s="397"/>
      <c r="VQM137" s="397"/>
      <c r="VQN137" s="397"/>
      <c r="VQO137" s="397"/>
      <c r="VQP137" s="397"/>
      <c r="VQQ137" s="397"/>
      <c r="VQR137" s="397"/>
      <c r="VQS137" s="397"/>
      <c r="VQT137" s="397"/>
      <c r="VQU137" s="397"/>
      <c r="VQV137" s="397"/>
      <c r="VQW137" s="397"/>
      <c r="VQX137" s="397"/>
      <c r="VQY137" s="397"/>
      <c r="VQZ137" s="397"/>
      <c r="VRA137" s="397"/>
      <c r="VRB137" s="397"/>
      <c r="VRC137" s="397"/>
      <c r="VRD137" s="397"/>
      <c r="VRE137" s="397"/>
      <c r="VRF137" s="397"/>
      <c r="VRG137" s="397"/>
      <c r="VRH137" s="397"/>
      <c r="VRI137" s="397"/>
      <c r="VRJ137" s="397"/>
      <c r="VRK137" s="397"/>
      <c r="VRL137" s="397"/>
      <c r="VRM137" s="397"/>
      <c r="VRN137" s="397"/>
      <c r="VRO137" s="397"/>
      <c r="VRP137" s="397"/>
      <c r="VRQ137" s="397"/>
      <c r="VRR137" s="397"/>
      <c r="VRS137" s="397"/>
      <c r="VRT137" s="397"/>
      <c r="VRU137" s="397"/>
      <c r="VRV137" s="397"/>
      <c r="VRW137" s="397"/>
      <c r="VRX137" s="397"/>
      <c r="VRY137" s="397"/>
      <c r="VRZ137" s="397"/>
      <c r="VSA137" s="397"/>
      <c r="VSB137" s="397"/>
      <c r="VSC137" s="397"/>
      <c r="VSD137" s="397"/>
      <c r="VSE137" s="397"/>
      <c r="VSF137" s="397"/>
      <c r="VSG137" s="397"/>
      <c r="VSH137" s="397"/>
      <c r="VSI137" s="397"/>
      <c r="VSJ137" s="397"/>
      <c r="VSK137" s="397"/>
      <c r="VSL137" s="397"/>
      <c r="VSM137" s="397"/>
      <c r="VSN137" s="397"/>
      <c r="VSO137" s="397"/>
      <c r="VSP137" s="397"/>
      <c r="VSQ137" s="397"/>
      <c r="VSR137" s="397"/>
      <c r="VSS137" s="397"/>
      <c r="VST137" s="397"/>
      <c r="VSU137" s="397"/>
      <c r="VSV137" s="397"/>
      <c r="VSW137" s="397"/>
      <c r="VSX137" s="397"/>
      <c r="VSY137" s="397"/>
      <c r="VSZ137" s="397"/>
      <c r="VTA137" s="397"/>
      <c r="VTB137" s="397"/>
      <c r="VTC137" s="397"/>
      <c r="VTD137" s="397"/>
      <c r="VTE137" s="397"/>
      <c r="VTF137" s="397"/>
      <c r="VTG137" s="397"/>
      <c r="VTH137" s="397"/>
      <c r="VTI137" s="397"/>
      <c r="VTJ137" s="397"/>
      <c r="VTK137" s="397"/>
      <c r="VTL137" s="397"/>
      <c r="VTM137" s="397"/>
      <c r="VTN137" s="397"/>
      <c r="VTO137" s="397"/>
      <c r="VTP137" s="397"/>
      <c r="VTQ137" s="397"/>
      <c r="VTR137" s="397"/>
      <c r="VTS137" s="397"/>
      <c r="VTT137" s="397"/>
      <c r="VTU137" s="397"/>
      <c r="VTV137" s="397"/>
      <c r="VTW137" s="397"/>
      <c r="VTX137" s="397"/>
      <c r="VTY137" s="397"/>
      <c r="VTZ137" s="397"/>
      <c r="VUA137" s="397"/>
      <c r="VUB137" s="397"/>
      <c r="VUC137" s="397"/>
      <c r="VUD137" s="397"/>
      <c r="VUE137" s="397"/>
      <c r="VUF137" s="397"/>
      <c r="VUG137" s="397"/>
      <c r="VUH137" s="397"/>
      <c r="VUI137" s="397"/>
      <c r="VUJ137" s="397"/>
      <c r="VUK137" s="397"/>
      <c r="VUL137" s="397"/>
      <c r="VUM137" s="397"/>
      <c r="VUN137" s="397"/>
      <c r="VUO137" s="397"/>
      <c r="VUP137" s="397"/>
      <c r="VUQ137" s="397"/>
      <c r="VUR137" s="397"/>
      <c r="VUS137" s="397"/>
      <c r="VUT137" s="397"/>
      <c r="VUU137" s="397"/>
      <c r="VUV137" s="397"/>
      <c r="VUW137" s="397"/>
      <c r="VUX137" s="397"/>
      <c r="VUY137" s="397"/>
      <c r="VUZ137" s="397"/>
      <c r="VVA137" s="397"/>
      <c r="VVB137" s="397"/>
      <c r="VVC137" s="397"/>
      <c r="VVD137" s="397"/>
      <c r="VVE137" s="397"/>
      <c r="VVF137" s="397"/>
      <c r="VVG137" s="397"/>
      <c r="VVH137" s="397"/>
      <c r="VVI137" s="397"/>
      <c r="VVJ137" s="397"/>
      <c r="VVK137" s="397"/>
      <c r="VVL137" s="397"/>
      <c r="VVM137" s="397"/>
      <c r="VVN137" s="397"/>
      <c r="VVO137" s="397"/>
      <c r="VVP137" s="397"/>
      <c r="VVQ137" s="397"/>
      <c r="VVR137" s="397"/>
      <c r="VVS137" s="397"/>
      <c r="VVT137" s="397"/>
      <c r="VVU137" s="397"/>
      <c r="VVV137" s="397"/>
      <c r="VVW137" s="397"/>
      <c r="VVX137" s="397"/>
      <c r="VVY137" s="397"/>
      <c r="VVZ137" s="397"/>
      <c r="VWA137" s="397"/>
      <c r="VWB137" s="397"/>
      <c r="VWC137" s="397"/>
      <c r="VWD137" s="397"/>
      <c r="VWE137" s="397"/>
      <c r="VWF137" s="397"/>
      <c r="VWG137" s="397"/>
      <c r="VWH137" s="397"/>
      <c r="VWI137" s="397"/>
      <c r="VWJ137" s="397"/>
      <c r="VWK137" s="397"/>
      <c r="VWL137" s="397"/>
      <c r="VWM137" s="397"/>
      <c r="VWN137" s="397"/>
      <c r="VWO137" s="397"/>
      <c r="VWP137" s="397"/>
      <c r="VWQ137" s="397"/>
      <c r="VWR137" s="397"/>
      <c r="VWS137" s="397"/>
      <c r="VWT137" s="397"/>
      <c r="VWU137" s="397"/>
      <c r="VWV137" s="397"/>
      <c r="VWW137" s="397"/>
      <c r="VWX137" s="397"/>
      <c r="VWY137" s="397"/>
      <c r="VWZ137" s="397"/>
      <c r="VXA137" s="397"/>
      <c r="VXB137" s="397"/>
      <c r="VXC137" s="397"/>
      <c r="VXD137" s="397"/>
      <c r="VXE137" s="397"/>
      <c r="VXF137" s="397"/>
      <c r="VXG137" s="397"/>
      <c r="VXH137" s="397"/>
      <c r="VXI137" s="397"/>
      <c r="VXJ137" s="397"/>
      <c r="VXK137" s="397"/>
      <c r="VXL137" s="397"/>
      <c r="VXM137" s="397"/>
      <c r="VXN137" s="397"/>
      <c r="VXO137" s="397"/>
      <c r="VXP137" s="397"/>
      <c r="VXQ137" s="397"/>
      <c r="VXR137" s="397"/>
      <c r="VXS137" s="397"/>
      <c r="VXT137" s="397"/>
      <c r="VXU137" s="397"/>
      <c r="VXV137" s="397"/>
      <c r="VXW137" s="397"/>
      <c r="VXX137" s="397"/>
      <c r="VXY137" s="397"/>
      <c r="VXZ137" s="397"/>
      <c r="VYA137" s="397"/>
      <c r="VYB137" s="397"/>
      <c r="VYC137" s="397"/>
      <c r="VYD137" s="397"/>
      <c r="VYE137" s="397"/>
      <c r="VYF137" s="397"/>
      <c r="VYG137" s="397"/>
      <c r="VYH137" s="397"/>
      <c r="VYI137" s="397"/>
      <c r="VYJ137" s="397"/>
      <c r="VYK137" s="397"/>
      <c r="VYL137" s="397"/>
      <c r="VYM137" s="397"/>
      <c r="VYN137" s="397"/>
      <c r="VYO137" s="397"/>
      <c r="VYP137" s="397"/>
      <c r="VYQ137" s="397"/>
      <c r="VYR137" s="397"/>
      <c r="VYS137" s="397"/>
      <c r="VYT137" s="397"/>
      <c r="VYU137" s="397"/>
      <c r="VYV137" s="397"/>
      <c r="VYW137" s="397"/>
      <c r="VYX137" s="397"/>
      <c r="VYY137" s="397"/>
      <c r="VYZ137" s="397"/>
      <c r="VZA137" s="397"/>
      <c r="VZB137" s="397"/>
      <c r="VZC137" s="397"/>
      <c r="VZD137" s="397"/>
      <c r="VZE137" s="397"/>
      <c r="VZF137" s="397"/>
      <c r="VZG137" s="397"/>
      <c r="VZH137" s="397"/>
      <c r="VZI137" s="397"/>
      <c r="VZJ137" s="397"/>
      <c r="VZK137" s="397"/>
      <c r="VZL137" s="397"/>
      <c r="VZM137" s="397"/>
      <c r="VZN137" s="397"/>
      <c r="VZO137" s="397"/>
      <c r="VZP137" s="397"/>
      <c r="VZQ137" s="397"/>
      <c r="VZR137" s="397"/>
      <c r="VZS137" s="397"/>
      <c r="VZT137" s="397"/>
      <c r="VZU137" s="397"/>
      <c r="VZV137" s="397"/>
      <c r="VZW137" s="397"/>
      <c r="VZX137" s="397"/>
      <c r="VZY137" s="397"/>
      <c r="VZZ137" s="397"/>
      <c r="WAA137" s="397"/>
      <c r="WAB137" s="397"/>
      <c r="WAC137" s="397"/>
      <c r="WAD137" s="397"/>
      <c r="WAE137" s="397"/>
      <c r="WAF137" s="397"/>
      <c r="WAG137" s="397"/>
      <c r="WAH137" s="397"/>
      <c r="WAI137" s="397"/>
      <c r="WAJ137" s="397"/>
      <c r="WAK137" s="397"/>
      <c r="WAL137" s="397"/>
      <c r="WAM137" s="397"/>
      <c r="WAN137" s="397"/>
      <c r="WAO137" s="397"/>
      <c r="WAP137" s="397"/>
      <c r="WAQ137" s="397"/>
      <c r="WAR137" s="397"/>
      <c r="WAS137" s="397"/>
      <c r="WAT137" s="397"/>
      <c r="WAU137" s="397"/>
      <c r="WAV137" s="397"/>
      <c r="WAW137" s="397"/>
      <c r="WAX137" s="397"/>
      <c r="WAY137" s="397"/>
      <c r="WAZ137" s="397"/>
      <c r="WBA137" s="397"/>
      <c r="WBB137" s="397"/>
      <c r="WBC137" s="397"/>
      <c r="WBD137" s="397"/>
      <c r="WBE137" s="397"/>
      <c r="WBF137" s="397"/>
      <c r="WBG137" s="397"/>
      <c r="WBH137" s="397"/>
      <c r="WBI137" s="397"/>
      <c r="WBJ137" s="397"/>
      <c r="WBK137" s="397"/>
      <c r="WBL137" s="397"/>
      <c r="WBM137" s="397"/>
      <c r="WBN137" s="397"/>
      <c r="WBO137" s="397"/>
      <c r="WBP137" s="397"/>
      <c r="WBQ137" s="397"/>
      <c r="WBR137" s="397"/>
      <c r="WBS137" s="397"/>
      <c r="WBT137" s="397"/>
      <c r="WBU137" s="397"/>
      <c r="WBV137" s="397"/>
      <c r="WBW137" s="397"/>
      <c r="WBX137" s="397"/>
      <c r="WBY137" s="397"/>
      <c r="WBZ137" s="397"/>
      <c r="WCA137" s="397"/>
      <c r="WCB137" s="397"/>
      <c r="WCC137" s="397"/>
      <c r="WCD137" s="397"/>
      <c r="WCE137" s="397"/>
      <c r="WCF137" s="397"/>
      <c r="WCG137" s="397"/>
      <c r="WCH137" s="397"/>
      <c r="WCI137" s="397"/>
      <c r="WCJ137" s="397"/>
      <c r="WCK137" s="397"/>
      <c r="WCL137" s="397"/>
      <c r="WCM137" s="397"/>
      <c r="WCN137" s="397"/>
      <c r="WCO137" s="397"/>
      <c r="WCP137" s="397"/>
      <c r="WCQ137" s="397"/>
      <c r="WCR137" s="397"/>
      <c r="WCS137" s="397"/>
      <c r="WCT137" s="397"/>
      <c r="WCU137" s="397"/>
      <c r="WCV137" s="397"/>
      <c r="WCW137" s="397"/>
      <c r="WCX137" s="397"/>
      <c r="WCY137" s="397"/>
      <c r="WCZ137" s="397"/>
      <c r="WDA137" s="397"/>
      <c r="WDB137" s="397"/>
      <c r="WDC137" s="397"/>
      <c r="WDD137" s="397"/>
      <c r="WDE137" s="397"/>
      <c r="WDF137" s="397"/>
      <c r="WDG137" s="397"/>
      <c r="WDH137" s="397"/>
      <c r="WDI137" s="397"/>
      <c r="WDJ137" s="397"/>
      <c r="WDK137" s="397"/>
      <c r="WDL137" s="397"/>
      <c r="WDM137" s="397"/>
      <c r="WDN137" s="397"/>
      <c r="WDO137" s="397"/>
      <c r="WDP137" s="397"/>
      <c r="WDQ137" s="397"/>
      <c r="WDR137" s="397"/>
      <c r="WDS137" s="397"/>
      <c r="WDT137" s="397"/>
      <c r="WDU137" s="397"/>
      <c r="WDV137" s="397"/>
      <c r="WDW137" s="397"/>
      <c r="WDX137" s="397"/>
      <c r="WDY137" s="397"/>
      <c r="WDZ137" s="397"/>
      <c r="WEA137" s="397"/>
      <c r="WEB137" s="397"/>
      <c r="WEC137" s="397"/>
      <c r="WED137" s="397"/>
      <c r="WEE137" s="397"/>
      <c r="WEF137" s="397"/>
      <c r="WEG137" s="397"/>
      <c r="WEH137" s="397"/>
      <c r="WEI137" s="397"/>
      <c r="WEJ137" s="397"/>
      <c r="WEK137" s="397"/>
      <c r="WEL137" s="397"/>
      <c r="WEM137" s="397"/>
      <c r="WEN137" s="397"/>
      <c r="WEO137" s="397"/>
      <c r="WEP137" s="397"/>
      <c r="WEQ137" s="397"/>
      <c r="WER137" s="397"/>
      <c r="WES137" s="397"/>
      <c r="WET137" s="397"/>
      <c r="WEU137" s="397"/>
      <c r="WEV137" s="397"/>
      <c r="WEW137" s="397"/>
      <c r="WEX137" s="397"/>
      <c r="WEY137" s="397"/>
      <c r="WEZ137" s="397"/>
      <c r="WFA137" s="397"/>
      <c r="WFB137" s="397"/>
      <c r="WFC137" s="397"/>
      <c r="WFD137" s="397"/>
      <c r="WFE137" s="397"/>
      <c r="WFF137" s="397"/>
      <c r="WFG137" s="397"/>
      <c r="WFH137" s="397"/>
      <c r="WFI137" s="397"/>
      <c r="WFJ137" s="397"/>
      <c r="WFK137" s="397"/>
      <c r="WFL137" s="397"/>
      <c r="WFM137" s="397"/>
      <c r="WFN137" s="397"/>
      <c r="WFO137" s="397"/>
      <c r="WFP137" s="397"/>
      <c r="WFQ137" s="397"/>
      <c r="WFR137" s="397"/>
      <c r="WFS137" s="397"/>
      <c r="WFT137" s="397"/>
      <c r="WFU137" s="397"/>
      <c r="WFV137" s="397"/>
      <c r="WFW137" s="397"/>
      <c r="WFX137" s="397"/>
      <c r="WFY137" s="397"/>
      <c r="WFZ137" s="397"/>
      <c r="WGA137" s="397"/>
      <c r="WGB137" s="397"/>
      <c r="WGC137" s="397"/>
      <c r="WGD137" s="397"/>
      <c r="WGE137" s="397"/>
      <c r="WGF137" s="397"/>
      <c r="WGG137" s="397"/>
      <c r="WGH137" s="397"/>
      <c r="WGI137" s="397"/>
      <c r="WGJ137" s="397"/>
      <c r="WGK137" s="397"/>
      <c r="WGL137" s="397"/>
      <c r="WGM137" s="397"/>
      <c r="WGN137" s="397"/>
      <c r="WGO137" s="397"/>
      <c r="WGP137" s="397"/>
      <c r="WGQ137" s="397"/>
      <c r="WGR137" s="397"/>
      <c r="WGS137" s="397"/>
      <c r="WGT137" s="397"/>
      <c r="WGU137" s="397"/>
      <c r="WGV137" s="397"/>
      <c r="WGW137" s="397"/>
      <c r="WGX137" s="397"/>
      <c r="WGY137" s="397"/>
      <c r="WGZ137" s="397"/>
      <c r="WHA137" s="397"/>
      <c r="WHB137" s="397"/>
      <c r="WHC137" s="397"/>
      <c r="WHD137" s="397"/>
      <c r="WHE137" s="397"/>
      <c r="WHF137" s="397"/>
      <c r="WHG137" s="397"/>
      <c r="WHH137" s="397"/>
      <c r="WHI137" s="397"/>
      <c r="WHJ137" s="397"/>
      <c r="WHK137" s="397"/>
      <c r="WHL137" s="397"/>
      <c r="WHM137" s="397"/>
      <c r="WHN137" s="397"/>
      <c r="WHO137" s="397"/>
      <c r="WHP137" s="397"/>
      <c r="WHQ137" s="397"/>
      <c r="WHR137" s="397"/>
      <c r="WHS137" s="397"/>
      <c r="WHT137" s="397"/>
      <c r="WHU137" s="397"/>
      <c r="WHV137" s="397"/>
      <c r="WHW137" s="397"/>
      <c r="WHX137" s="397"/>
      <c r="WHY137" s="397"/>
      <c r="WHZ137" s="397"/>
      <c r="WIA137" s="397"/>
      <c r="WIB137" s="397"/>
      <c r="WIC137" s="397"/>
      <c r="WID137" s="397"/>
      <c r="WIE137" s="397"/>
      <c r="WIF137" s="397"/>
      <c r="WIG137" s="397"/>
      <c r="WIH137" s="397"/>
      <c r="WII137" s="397"/>
      <c r="WIJ137" s="397"/>
      <c r="WIK137" s="397"/>
      <c r="WIL137" s="397"/>
      <c r="WIM137" s="397"/>
      <c r="WIN137" s="397"/>
      <c r="WIO137" s="397"/>
      <c r="WIP137" s="397"/>
      <c r="WIQ137" s="397"/>
      <c r="WIR137" s="397"/>
      <c r="WIS137" s="397"/>
      <c r="WIT137" s="397"/>
      <c r="WIU137" s="397"/>
      <c r="WIV137" s="397"/>
      <c r="WIW137" s="397"/>
      <c r="WIX137" s="397"/>
      <c r="WIY137" s="397"/>
      <c r="WIZ137" s="397"/>
      <c r="WJA137" s="397"/>
      <c r="WJB137" s="397"/>
      <c r="WJC137" s="397"/>
      <c r="WJD137" s="397"/>
      <c r="WJE137" s="397"/>
      <c r="WJF137" s="397"/>
      <c r="WJG137" s="397"/>
      <c r="WJH137" s="397"/>
      <c r="WJI137" s="397"/>
      <c r="WJJ137" s="397"/>
      <c r="WJK137" s="397"/>
      <c r="WJL137" s="397"/>
      <c r="WJM137" s="397"/>
      <c r="WJN137" s="397"/>
      <c r="WJO137" s="397"/>
      <c r="WJP137" s="397"/>
      <c r="WJQ137" s="397"/>
      <c r="WJR137" s="397"/>
      <c r="WJS137" s="397"/>
      <c r="WJT137" s="397"/>
      <c r="WJU137" s="397"/>
      <c r="WJV137" s="397"/>
      <c r="WJW137" s="397"/>
      <c r="WJX137" s="397"/>
      <c r="WJY137" s="397"/>
      <c r="WJZ137" s="397"/>
      <c r="WKA137" s="397"/>
      <c r="WKB137" s="397"/>
      <c r="WKC137" s="397"/>
      <c r="WKD137" s="397"/>
      <c r="WKE137" s="397"/>
      <c r="WKF137" s="397"/>
      <c r="WKG137" s="397"/>
      <c r="WKH137" s="397"/>
      <c r="WKI137" s="397"/>
      <c r="WKJ137" s="397"/>
      <c r="WKK137" s="397"/>
      <c r="WKL137" s="397"/>
      <c r="WKM137" s="397"/>
      <c r="WKN137" s="397"/>
      <c r="WKO137" s="397"/>
      <c r="WKP137" s="397"/>
      <c r="WKQ137" s="397"/>
      <c r="WKR137" s="397"/>
      <c r="WKS137" s="397"/>
      <c r="WKT137" s="397"/>
      <c r="WKU137" s="397"/>
      <c r="WKV137" s="397"/>
      <c r="WKW137" s="397"/>
      <c r="WKX137" s="397"/>
      <c r="WKY137" s="397"/>
      <c r="WKZ137" s="397"/>
      <c r="WLA137" s="397"/>
      <c r="WLB137" s="397"/>
      <c r="WLC137" s="397"/>
      <c r="WLD137" s="397"/>
      <c r="WLE137" s="397"/>
      <c r="WLF137" s="397"/>
      <c r="WLG137" s="397"/>
      <c r="WLH137" s="397"/>
      <c r="WLI137" s="397"/>
      <c r="WLJ137" s="397"/>
      <c r="WLK137" s="397"/>
      <c r="WLL137" s="397"/>
      <c r="WLM137" s="397"/>
      <c r="WLN137" s="397"/>
      <c r="WLO137" s="397"/>
      <c r="WLP137" s="397"/>
      <c r="WLQ137" s="397"/>
      <c r="WLR137" s="397"/>
      <c r="WLS137" s="397"/>
      <c r="WLT137" s="397"/>
      <c r="WLU137" s="397"/>
      <c r="WLV137" s="397"/>
      <c r="WLW137" s="397"/>
      <c r="WLX137" s="397"/>
      <c r="WLY137" s="397"/>
      <c r="WLZ137" s="397"/>
      <c r="WMA137" s="397"/>
      <c r="WMB137" s="397"/>
      <c r="WMC137" s="397"/>
      <c r="WMD137" s="397"/>
      <c r="WME137" s="397"/>
      <c r="WMF137" s="397"/>
      <c r="WMG137" s="397"/>
      <c r="WMH137" s="397"/>
      <c r="WMI137" s="397"/>
      <c r="WMJ137" s="397"/>
      <c r="WMK137" s="397"/>
      <c r="WML137" s="397"/>
      <c r="WMM137" s="397"/>
      <c r="WMN137" s="397"/>
      <c r="WMO137" s="397"/>
      <c r="WMP137" s="397"/>
      <c r="WMQ137" s="397"/>
      <c r="WMR137" s="397"/>
      <c r="WMS137" s="397"/>
      <c r="WMT137" s="397"/>
      <c r="WMU137" s="397"/>
      <c r="WMV137" s="397"/>
      <c r="WMW137" s="397"/>
      <c r="WMX137" s="397"/>
      <c r="WMY137" s="397"/>
      <c r="WMZ137" s="397"/>
      <c r="WNA137" s="397"/>
      <c r="WNB137" s="397"/>
      <c r="WNC137" s="397"/>
      <c r="WND137" s="397"/>
      <c r="WNE137" s="397"/>
      <c r="WNF137" s="397"/>
      <c r="WNG137" s="397"/>
      <c r="WNH137" s="397"/>
      <c r="WNI137" s="397"/>
      <c r="WNJ137" s="397"/>
      <c r="WNK137" s="397"/>
      <c r="WNL137" s="397"/>
      <c r="WNM137" s="397"/>
      <c r="WNN137" s="397"/>
      <c r="WNO137" s="397"/>
      <c r="WNP137" s="397"/>
      <c r="WNQ137" s="397"/>
      <c r="WNR137" s="397"/>
      <c r="WNS137" s="397"/>
      <c r="WNT137" s="397"/>
      <c r="WNU137" s="397"/>
      <c r="WNV137" s="397"/>
      <c r="WNW137" s="397"/>
      <c r="WNX137" s="397"/>
      <c r="WNY137" s="397"/>
      <c r="WNZ137" s="397"/>
      <c r="WOA137" s="397"/>
      <c r="WOB137" s="397"/>
      <c r="WOC137" s="397"/>
      <c r="WOD137" s="397"/>
      <c r="WOE137" s="397"/>
      <c r="WOF137" s="397"/>
      <c r="WOG137" s="397"/>
      <c r="WOH137" s="397"/>
      <c r="WOI137" s="397"/>
      <c r="WOJ137" s="397"/>
      <c r="WOK137" s="397"/>
      <c r="WOL137" s="397"/>
      <c r="WOM137" s="397"/>
      <c r="WON137" s="397"/>
      <c r="WOO137" s="397"/>
      <c r="WOP137" s="397"/>
      <c r="WOQ137" s="397"/>
      <c r="WOR137" s="397"/>
      <c r="WOS137" s="397"/>
      <c r="WOT137" s="397"/>
      <c r="WOU137" s="397"/>
      <c r="WOV137" s="397"/>
      <c r="WOW137" s="397"/>
      <c r="WOX137" s="397"/>
      <c r="WOY137" s="397"/>
      <c r="WOZ137" s="397"/>
      <c r="WPA137" s="397"/>
      <c r="WPB137" s="397"/>
      <c r="WPC137" s="397"/>
      <c r="WPD137" s="397"/>
      <c r="WPE137" s="397"/>
      <c r="WPF137" s="397"/>
      <c r="WPG137" s="397"/>
      <c r="WPH137" s="397"/>
      <c r="WPI137" s="397"/>
      <c r="WPJ137" s="397"/>
      <c r="WPK137" s="397"/>
      <c r="WPL137" s="397"/>
      <c r="WPM137" s="397"/>
      <c r="WPN137" s="397"/>
      <c r="WPO137" s="397"/>
      <c r="WPP137" s="397"/>
      <c r="WPQ137" s="397"/>
      <c r="WPR137" s="397"/>
      <c r="WPS137" s="397"/>
      <c r="WPT137" s="397"/>
      <c r="WPU137" s="397"/>
      <c r="WPV137" s="397"/>
      <c r="WPW137" s="397"/>
      <c r="WPX137" s="397"/>
      <c r="WPY137" s="397"/>
      <c r="WPZ137" s="397"/>
      <c r="WQA137" s="397"/>
      <c r="WQB137" s="397"/>
      <c r="WQC137" s="397"/>
      <c r="WQD137" s="397"/>
      <c r="WQE137" s="397"/>
      <c r="WQF137" s="397"/>
      <c r="WQG137" s="397"/>
      <c r="WQH137" s="397"/>
      <c r="WQI137" s="397"/>
      <c r="WQJ137" s="397"/>
      <c r="WQK137" s="397"/>
      <c r="WQL137" s="397"/>
      <c r="WQM137" s="397"/>
      <c r="WQN137" s="397"/>
      <c r="WQO137" s="397"/>
      <c r="WQP137" s="397"/>
      <c r="WQQ137" s="397"/>
      <c r="WQR137" s="397"/>
      <c r="WQS137" s="397"/>
      <c r="WQT137" s="397"/>
      <c r="WQU137" s="397"/>
      <c r="WQV137" s="397"/>
      <c r="WQW137" s="397"/>
      <c r="WQX137" s="397"/>
      <c r="WQY137" s="397"/>
      <c r="WQZ137" s="397"/>
      <c r="WRA137" s="397"/>
      <c r="WRB137" s="397"/>
      <c r="WRC137" s="397"/>
      <c r="WRD137" s="397"/>
      <c r="WRE137" s="397"/>
      <c r="WRF137" s="397"/>
      <c r="WRG137" s="397"/>
      <c r="WRH137" s="397"/>
      <c r="WRI137" s="397"/>
      <c r="WRJ137" s="397"/>
      <c r="WRK137" s="397"/>
      <c r="WRL137" s="397"/>
      <c r="WRM137" s="397"/>
      <c r="WRN137" s="397"/>
      <c r="WRO137" s="397"/>
      <c r="WRP137" s="397"/>
      <c r="WRQ137" s="397"/>
      <c r="WRR137" s="397"/>
      <c r="WRS137" s="397"/>
      <c r="WRT137" s="397"/>
      <c r="WRU137" s="397"/>
      <c r="WRV137" s="397"/>
      <c r="WRW137" s="397"/>
      <c r="WRX137" s="397"/>
      <c r="WRY137" s="397"/>
      <c r="WRZ137" s="397"/>
      <c r="WSA137" s="397"/>
      <c r="WSB137" s="397"/>
      <c r="WSC137" s="397"/>
      <c r="WSD137" s="397"/>
      <c r="WSE137" s="397"/>
      <c r="WSF137" s="397"/>
      <c r="WSG137" s="397"/>
      <c r="WSH137" s="397"/>
      <c r="WSI137" s="397"/>
      <c r="WSJ137" s="397"/>
      <c r="WSK137" s="397"/>
      <c r="WSL137" s="397"/>
      <c r="WSM137" s="397"/>
      <c r="WSN137" s="397"/>
      <c r="WSO137" s="397"/>
      <c r="WSP137" s="397"/>
      <c r="WSQ137" s="397"/>
      <c r="WSR137" s="397"/>
      <c r="WSS137" s="397"/>
      <c r="WST137" s="397"/>
      <c r="WSU137" s="397"/>
      <c r="WSV137" s="397"/>
      <c r="WSW137" s="397"/>
      <c r="WSX137" s="397"/>
      <c r="WSY137" s="397"/>
      <c r="WSZ137" s="397"/>
      <c r="WTA137" s="397"/>
      <c r="WTB137" s="397"/>
      <c r="WTC137" s="397"/>
      <c r="WTD137" s="397"/>
      <c r="WTE137" s="397"/>
      <c r="WTF137" s="397"/>
      <c r="WTG137" s="397"/>
      <c r="WTH137" s="397"/>
      <c r="WTI137" s="397"/>
      <c r="WTJ137" s="397"/>
      <c r="WTK137" s="397"/>
      <c r="WTL137" s="397"/>
      <c r="WTM137" s="397"/>
      <c r="WTN137" s="397"/>
      <c r="WTO137" s="397"/>
      <c r="WTP137" s="397"/>
      <c r="WTQ137" s="397"/>
      <c r="WTR137" s="397"/>
      <c r="WTS137" s="397"/>
      <c r="WTT137" s="397"/>
      <c r="WTU137" s="397"/>
      <c r="WTV137" s="397"/>
      <c r="WTW137" s="397"/>
      <c r="WTX137" s="397"/>
      <c r="WTY137" s="397"/>
      <c r="WTZ137" s="397"/>
      <c r="WUA137" s="397"/>
      <c r="WUB137" s="397"/>
      <c r="WUC137" s="397"/>
      <c r="WUD137" s="397"/>
      <c r="WUE137" s="397"/>
      <c r="WUF137" s="397"/>
      <c r="WUG137" s="397"/>
      <c r="WUH137" s="397"/>
      <c r="WUI137" s="397"/>
      <c r="WUJ137" s="397"/>
      <c r="WUK137" s="397"/>
      <c r="WUL137" s="397"/>
      <c r="WUM137" s="397"/>
      <c r="WUN137" s="397"/>
      <c r="WUO137" s="397"/>
      <c r="WUP137" s="397"/>
      <c r="WUQ137" s="397"/>
      <c r="WUR137" s="397"/>
      <c r="WUS137" s="397"/>
      <c r="WUT137" s="397"/>
      <c r="WUU137" s="397"/>
      <c r="WUV137" s="397"/>
      <c r="WUW137" s="397"/>
      <c r="WUX137" s="397"/>
      <c r="WUY137" s="397"/>
      <c r="WUZ137" s="397"/>
      <c r="WVA137" s="397"/>
      <c r="WVB137" s="397"/>
      <c r="WVC137" s="397"/>
      <c r="WVD137" s="397"/>
      <c r="WVE137" s="397"/>
      <c r="WVF137" s="397"/>
      <c r="WVG137" s="397"/>
      <c r="WVH137" s="397"/>
      <c r="WVI137" s="397"/>
      <c r="WVJ137" s="397"/>
      <c r="WVK137" s="397"/>
      <c r="WVL137" s="397"/>
      <c r="WVM137" s="397"/>
      <c r="WVN137" s="397"/>
      <c r="WVO137" s="397"/>
      <c r="WVP137" s="397"/>
      <c r="WVQ137" s="397"/>
      <c r="WVR137" s="397"/>
      <c r="WVS137" s="397"/>
      <c r="WVT137" s="397"/>
      <c r="WVU137" s="397"/>
      <c r="WVV137" s="397"/>
      <c r="WVW137" s="397"/>
      <c r="WVX137" s="397"/>
      <c r="WVY137" s="397"/>
      <c r="WVZ137" s="397"/>
      <c r="WWA137" s="397"/>
      <c r="WWB137" s="397"/>
      <c r="WWC137" s="397"/>
      <c r="WWD137" s="397"/>
      <c r="WWE137" s="397"/>
      <c r="WWF137" s="397"/>
      <c r="WWG137" s="397"/>
      <c r="WWH137" s="397"/>
      <c r="WWI137" s="397"/>
      <c r="WWJ137" s="397"/>
      <c r="WWK137" s="397"/>
      <c r="WWL137" s="397"/>
      <c r="WWM137" s="397"/>
      <c r="WWN137" s="397"/>
      <c r="WWO137" s="397"/>
      <c r="WWP137" s="397"/>
      <c r="WWQ137" s="397"/>
      <c r="WWR137" s="397"/>
      <c r="WWS137" s="397"/>
      <c r="WWT137" s="397"/>
      <c r="WWU137" s="397"/>
      <c r="WWV137" s="397"/>
      <c r="WWW137" s="397"/>
      <c r="WWX137" s="397"/>
      <c r="WWY137" s="397"/>
      <c r="WWZ137" s="397"/>
      <c r="WXA137" s="397"/>
      <c r="WXB137" s="397"/>
      <c r="WXC137" s="397"/>
      <c r="WXD137" s="397"/>
      <c r="WXE137" s="397"/>
      <c r="WXF137" s="397"/>
      <c r="WXG137" s="397"/>
      <c r="WXH137" s="397"/>
      <c r="WXI137" s="397"/>
      <c r="WXJ137" s="397"/>
      <c r="WXK137" s="397"/>
      <c r="WXL137" s="397"/>
      <c r="WXM137" s="397"/>
      <c r="WXN137" s="397"/>
      <c r="WXO137" s="397"/>
      <c r="WXP137" s="397"/>
      <c r="WXQ137" s="397"/>
      <c r="WXR137" s="397"/>
      <c r="WXS137" s="397"/>
      <c r="WXT137" s="397"/>
      <c r="WXU137" s="397"/>
      <c r="WXV137" s="397"/>
      <c r="WXW137" s="397"/>
      <c r="WXX137" s="397"/>
      <c r="WXY137" s="397"/>
      <c r="WXZ137" s="397"/>
      <c r="WYA137" s="397"/>
      <c r="WYB137" s="397"/>
      <c r="WYC137" s="397"/>
      <c r="WYD137" s="397"/>
      <c r="WYE137" s="397"/>
      <c r="WYF137" s="397"/>
      <c r="WYG137" s="397"/>
      <c r="WYH137" s="397"/>
      <c r="WYI137" s="397"/>
      <c r="WYJ137" s="397"/>
      <c r="WYK137" s="397"/>
      <c r="WYL137" s="397"/>
      <c r="WYM137" s="397"/>
      <c r="WYN137" s="397"/>
      <c r="WYO137" s="397"/>
      <c r="WYP137" s="397"/>
      <c r="WYQ137" s="397"/>
      <c r="WYR137" s="397"/>
      <c r="WYS137" s="397"/>
      <c r="WYT137" s="397"/>
      <c r="WYU137" s="397"/>
      <c r="WYV137" s="397"/>
      <c r="WYW137" s="397"/>
      <c r="WYX137" s="397"/>
      <c r="WYY137" s="397"/>
      <c r="WYZ137" s="397"/>
      <c r="WZA137" s="397"/>
      <c r="WZB137" s="397"/>
      <c r="WZC137" s="397"/>
      <c r="WZD137" s="397"/>
      <c r="WZE137" s="397"/>
      <c r="WZF137" s="397"/>
      <c r="WZG137" s="397"/>
      <c r="WZH137" s="397"/>
      <c r="WZI137" s="397"/>
      <c r="WZJ137" s="397"/>
      <c r="WZK137" s="397"/>
      <c r="WZL137" s="397"/>
      <c r="WZM137" s="397"/>
      <c r="WZN137" s="397"/>
      <c r="WZO137" s="397"/>
      <c r="WZP137" s="397"/>
      <c r="WZQ137" s="397"/>
      <c r="WZR137" s="397"/>
      <c r="WZS137" s="397"/>
      <c r="WZT137" s="397"/>
      <c r="WZU137" s="397"/>
      <c r="WZV137" s="397"/>
      <c r="WZW137" s="397"/>
      <c r="WZX137" s="397"/>
      <c r="WZY137" s="397"/>
      <c r="WZZ137" s="397"/>
      <c r="XAA137" s="397"/>
      <c r="XAB137" s="397"/>
      <c r="XAC137" s="397"/>
      <c r="XAD137" s="397"/>
      <c r="XAE137" s="397"/>
      <c r="XAF137" s="397"/>
      <c r="XAG137" s="397"/>
      <c r="XAH137" s="397"/>
      <c r="XAI137" s="397"/>
      <c r="XAJ137" s="397"/>
      <c r="XAK137" s="397"/>
      <c r="XAL137" s="397"/>
      <c r="XAM137" s="397"/>
      <c r="XAN137" s="397"/>
      <c r="XAO137" s="397"/>
      <c r="XAP137" s="397"/>
      <c r="XAQ137" s="397"/>
      <c r="XAR137" s="397"/>
      <c r="XAS137" s="397"/>
      <c r="XAT137" s="397"/>
      <c r="XAU137" s="397"/>
      <c r="XAV137" s="397"/>
      <c r="XAW137" s="397"/>
      <c r="XAX137" s="397"/>
      <c r="XAY137" s="397"/>
      <c r="XAZ137" s="397"/>
      <c r="XBA137" s="397"/>
      <c r="XBB137" s="397"/>
      <c r="XBC137" s="397"/>
      <c r="XBD137" s="397"/>
      <c r="XBE137" s="397"/>
      <c r="XBF137" s="397"/>
      <c r="XBG137" s="397"/>
      <c r="XBH137" s="397"/>
      <c r="XBI137" s="397"/>
      <c r="XBJ137" s="397"/>
      <c r="XBK137" s="397"/>
      <c r="XBL137" s="397"/>
      <c r="XBM137" s="397"/>
      <c r="XBN137" s="397"/>
      <c r="XBO137" s="397"/>
      <c r="XBP137" s="397"/>
      <c r="XBQ137" s="397"/>
      <c r="XBR137" s="397"/>
      <c r="XBS137" s="397"/>
      <c r="XBT137" s="397"/>
      <c r="XBU137" s="397"/>
      <c r="XBV137" s="397"/>
      <c r="XBW137" s="397"/>
      <c r="XBX137" s="397"/>
      <c r="XBY137" s="397"/>
      <c r="XBZ137" s="397"/>
      <c r="XCA137" s="397"/>
      <c r="XCB137" s="397"/>
      <c r="XCC137" s="397"/>
      <c r="XCD137" s="397"/>
      <c r="XCE137" s="397"/>
      <c r="XCF137" s="397"/>
      <c r="XCG137" s="397"/>
      <c r="XCH137" s="397"/>
      <c r="XCI137" s="397"/>
      <c r="XCJ137" s="397"/>
      <c r="XCK137" s="397"/>
      <c r="XCL137" s="397"/>
      <c r="XCM137" s="397"/>
      <c r="XCN137" s="397"/>
      <c r="XCO137" s="397"/>
      <c r="XCP137" s="397"/>
      <c r="XCQ137" s="397"/>
      <c r="XCR137" s="397"/>
      <c r="XCS137" s="397"/>
      <c r="XCT137" s="397"/>
      <c r="XCU137" s="397"/>
      <c r="XCV137" s="397"/>
      <c r="XCW137" s="397"/>
      <c r="XCX137" s="397"/>
      <c r="XCY137" s="397"/>
      <c r="XCZ137" s="397"/>
      <c r="XDA137" s="397"/>
      <c r="XDB137" s="397"/>
      <c r="XDC137" s="397"/>
      <c r="XDD137" s="397"/>
      <c r="XDE137" s="397"/>
      <c r="XDF137" s="397"/>
      <c r="XDG137" s="397"/>
      <c r="XDH137" s="397"/>
      <c r="XDI137" s="397"/>
      <c r="XDJ137" s="397"/>
      <c r="XDK137" s="397"/>
      <c r="XDL137" s="397"/>
      <c r="XDM137" s="397"/>
      <c r="XDN137" s="397"/>
      <c r="XDO137" s="397"/>
      <c r="XDP137" s="397"/>
      <c r="XDQ137" s="397"/>
      <c r="XDR137" s="397"/>
      <c r="XDS137" s="397"/>
      <c r="XDT137" s="397"/>
      <c r="XDU137" s="397"/>
      <c r="XDV137" s="397"/>
      <c r="XDW137" s="397"/>
      <c r="XDX137" s="397"/>
      <c r="XDY137" s="397"/>
      <c r="XDZ137" s="397"/>
      <c r="XEA137" s="397"/>
      <c r="XEB137" s="397"/>
      <c r="XEC137" s="397"/>
      <c r="XED137" s="397"/>
      <c r="XEE137" s="397"/>
      <c r="XEF137" s="397"/>
      <c r="XEG137" s="397"/>
      <c r="XEH137" s="397"/>
      <c r="XEI137" s="397"/>
      <c r="XEJ137" s="397"/>
      <c r="XEK137" s="397"/>
      <c r="XEL137" s="397"/>
      <c r="XEM137" s="397"/>
      <c r="XEN137" s="397"/>
      <c r="XEO137" s="397"/>
      <c r="XEP137" s="397"/>
      <c r="XEQ137" s="397"/>
      <c r="XER137" s="397"/>
      <c r="XES137" s="397"/>
      <c r="XET137" s="397"/>
      <c r="XEU137" s="397"/>
    </row>
    <row r="138" spans="2:16375" s="397" customFormat="1" outlineLevel="1" x14ac:dyDescent="0.2">
      <c r="B138" s="1"/>
      <c r="C138" s="9"/>
      <c r="D138" s="70"/>
      <c r="E138" s="70"/>
      <c r="F138" s="70"/>
      <c r="G138" s="70"/>
      <c r="H138" s="70"/>
      <c r="I138" s="70"/>
      <c r="J138" s="538"/>
      <c r="K138" s="70"/>
      <c r="L138" s="70"/>
      <c r="M138" s="95"/>
      <c r="N138" s="95"/>
      <c r="O138" s="95"/>
      <c r="P138" s="51"/>
      <c r="Q138" s="590"/>
      <c r="R138" s="590"/>
      <c r="S138" s="590"/>
      <c r="T138" s="590"/>
      <c r="U138" s="590"/>
      <c r="V138" s="590"/>
      <c r="W138" s="590"/>
      <c r="X138" s="590"/>
      <c r="Y138" s="759"/>
      <c r="Z138" s="590"/>
      <c r="AA138" s="590"/>
      <c r="AB138" s="590"/>
      <c r="AC138" s="50"/>
      <c r="AD138" s="50"/>
      <c r="AE138" s="81"/>
      <c r="AF138" s="2"/>
      <c r="AG138" s="2"/>
      <c r="AH138" s="71"/>
      <c r="AI138" s="10"/>
      <c r="AJ138" s="1"/>
      <c r="AK138" s="1"/>
      <c r="AL138" s="928"/>
      <c r="AM138" s="928"/>
      <c r="AN138" s="931"/>
      <c r="AO138" s="504"/>
      <c r="AP138" s="1"/>
      <c r="AQ138" s="1"/>
      <c r="AR138" s="1"/>
      <c r="AS138" s="1"/>
      <c r="AT138" s="1"/>
      <c r="AU138" s="1"/>
      <c r="AV138" s="1"/>
      <c r="AW138" s="1"/>
      <c r="AX138" s="18"/>
      <c r="AY138" s="18"/>
      <c r="AZ138" s="18"/>
      <c r="BA138" s="18"/>
      <c r="BB138" s="18"/>
      <c r="BC138" s="1"/>
      <c r="BD138" s="2"/>
      <c r="BE138" s="1"/>
      <c r="BF138" s="1"/>
      <c r="BG138" s="1"/>
      <c r="BH138" s="1"/>
      <c r="BI138" s="1"/>
      <c r="BJ138" s="1"/>
      <c r="BK138" s="1"/>
      <c r="BL138" s="1"/>
      <c r="BM138" s="1"/>
      <c r="BN138" s="1"/>
      <c r="BO138" s="1"/>
      <c r="BP138" s="1"/>
      <c r="BQ138" s="1"/>
      <c r="BR138" s="1"/>
      <c r="BS138" s="1"/>
      <c r="BT138" s="1"/>
      <c r="BU138" s="1"/>
      <c r="BV138" s="1"/>
      <c r="BW138" s="1"/>
      <c r="BX138" s="1"/>
      <c r="BY138" s="1"/>
      <c r="BZ138" s="1"/>
      <c r="CA138" s="1"/>
      <c r="CB138" s="1"/>
      <c r="CC138" s="1"/>
      <c r="CD138" s="1"/>
      <c r="CE138" s="1"/>
      <c r="CF138" s="1"/>
      <c r="CG138" s="1"/>
      <c r="CH138" s="1"/>
      <c r="CI138" s="1"/>
      <c r="CJ138" s="1"/>
      <c r="CK138" s="1"/>
      <c r="CL138" s="1"/>
      <c r="CM138" s="1"/>
      <c r="CN138" s="1"/>
      <c r="CO138" s="1"/>
      <c r="CP138" s="1"/>
      <c r="CQ138" s="1"/>
      <c r="CR138" s="1"/>
      <c r="CS138" s="1"/>
      <c r="CT138" s="1"/>
      <c r="CU138" s="1"/>
      <c r="CV138" s="1"/>
      <c r="CW138" s="1"/>
      <c r="CX138" s="1"/>
      <c r="CY138" s="1"/>
      <c r="CZ138" s="1"/>
      <c r="DA138" s="1"/>
      <c r="DB138" s="1"/>
      <c r="DC138" s="1"/>
      <c r="DD138" s="1"/>
      <c r="DE138" s="1"/>
      <c r="DF138" s="1"/>
      <c r="DG138" s="1"/>
      <c r="DH138" s="1"/>
      <c r="DI138" s="1"/>
      <c r="DJ138" s="1"/>
      <c r="DK138" s="1"/>
      <c r="DL138" s="1"/>
      <c r="DM138" s="1"/>
      <c r="DN138" s="1"/>
      <c r="DO138" s="1"/>
      <c r="DP138" s="1"/>
      <c r="DQ138" s="1"/>
      <c r="DR138" s="1"/>
      <c r="DS138" s="1"/>
      <c r="DT138" s="1"/>
      <c r="DU138" s="1"/>
      <c r="DV138" s="1"/>
      <c r="DW138" s="1"/>
      <c r="DX138" s="1"/>
      <c r="DY138" s="1"/>
      <c r="DZ138" s="1"/>
      <c r="EA138" s="1"/>
      <c r="EB138" s="1"/>
      <c r="EC138" s="1"/>
      <c r="ED138" s="1"/>
      <c r="EE138" s="1"/>
      <c r="EF138" s="1"/>
      <c r="EG138" s="1"/>
      <c r="EH138" s="1"/>
      <c r="EI138" s="1"/>
      <c r="EJ138" s="1"/>
      <c r="EK138" s="1"/>
      <c r="EL138" s="1"/>
      <c r="EM138" s="1"/>
      <c r="EN138" s="1"/>
      <c r="EO138" s="1"/>
      <c r="EP138" s="1"/>
      <c r="EQ138" s="1"/>
      <c r="ER138" s="1"/>
      <c r="ES138" s="1"/>
      <c r="ET138" s="1"/>
      <c r="EU138" s="1"/>
      <c r="EV138" s="1"/>
      <c r="EW138" s="1"/>
      <c r="EX138" s="1"/>
      <c r="EY138" s="1"/>
      <c r="EZ138" s="1"/>
      <c r="FA138" s="1"/>
      <c r="FB138" s="1"/>
      <c r="FC138" s="1"/>
      <c r="FD138" s="1"/>
      <c r="FE138" s="1"/>
      <c r="FF138" s="1"/>
      <c r="FG138" s="1"/>
      <c r="FH138" s="1"/>
      <c r="FI138" s="1"/>
      <c r="FJ138" s="1"/>
      <c r="FK138" s="1"/>
      <c r="FL138" s="1"/>
      <c r="FM138" s="1"/>
      <c r="FN138" s="1"/>
      <c r="FO138" s="1"/>
      <c r="FP138" s="1"/>
      <c r="FQ138" s="1"/>
      <c r="FR138" s="1"/>
      <c r="FS138" s="1"/>
      <c r="FT138" s="1"/>
      <c r="FU138" s="1"/>
      <c r="FV138" s="1"/>
      <c r="FW138" s="1"/>
      <c r="FX138" s="1"/>
      <c r="FY138" s="1"/>
      <c r="FZ138" s="1"/>
      <c r="GA138" s="1"/>
      <c r="GB138" s="1"/>
      <c r="GC138" s="1"/>
      <c r="GD138" s="1"/>
      <c r="GE138" s="1"/>
      <c r="GF138" s="1"/>
      <c r="GG138" s="1"/>
      <c r="GH138" s="1"/>
      <c r="GI138" s="1"/>
      <c r="GJ138" s="1"/>
      <c r="GK138" s="1"/>
      <c r="GL138" s="1"/>
      <c r="GM138" s="1"/>
      <c r="GN138" s="1"/>
      <c r="GO138" s="1"/>
      <c r="GP138" s="1"/>
      <c r="GQ138" s="1"/>
      <c r="GR138" s="1"/>
      <c r="GS138" s="1"/>
      <c r="GT138" s="1"/>
      <c r="GU138" s="1"/>
      <c r="GV138" s="1"/>
      <c r="GW138" s="1"/>
      <c r="GX138" s="1"/>
      <c r="GY138" s="1"/>
      <c r="GZ138" s="1"/>
      <c r="HA138" s="1"/>
      <c r="HB138" s="1"/>
      <c r="HC138" s="1"/>
      <c r="HD138" s="1"/>
      <c r="HE138" s="1"/>
      <c r="HF138" s="1"/>
      <c r="HG138" s="1"/>
      <c r="HH138" s="1"/>
      <c r="HI138" s="1"/>
      <c r="HJ138" s="1"/>
      <c r="HK138" s="1"/>
      <c r="HL138" s="1"/>
      <c r="HM138" s="1"/>
      <c r="HN138" s="1"/>
      <c r="HO138" s="1"/>
      <c r="HP138" s="1"/>
      <c r="HQ138" s="1"/>
      <c r="HR138" s="1"/>
      <c r="HS138" s="1"/>
      <c r="HT138" s="1"/>
      <c r="HU138" s="1"/>
      <c r="HV138" s="1"/>
      <c r="HW138" s="1"/>
      <c r="HX138" s="1"/>
      <c r="HY138" s="1"/>
      <c r="HZ138" s="1"/>
      <c r="IA138" s="1"/>
      <c r="IB138" s="1"/>
      <c r="IC138" s="1"/>
      <c r="ID138" s="1"/>
      <c r="IE138" s="1"/>
      <c r="IF138" s="1"/>
      <c r="IG138" s="1"/>
      <c r="IH138" s="1"/>
      <c r="II138" s="1"/>
      <c r="IJ138" s="1"/>
      <c r="IK138" s="1"/>
      <c r="IL138" s="1"/>
      <c r="IM138" s="1"/>
      <c r="IN138" s="1"/>
      <c r="IO138" s="1"/>
      <c r="IP138" s="1"/>
      <c r="IQ138" s="1"/>
      <c r="IR138" s="1"/>
      <c r="IS138" s="1"/>
      <c r="IT138" s="1"/>
      <c r="IU138" s="1"/>
      <c r="IV138" s="1"/>
      <c r="IW138" s="1"/>
      <c r="IX138" s="1"/>
      <c r="IY138" s="1"/>
      <c r="IZ138" s="1"/>
      <c r="JA138" s="1"/>
      <c r="JB138" s="1"/>
      <c r="JC138" s="1"/>
      <c r="JD138" s="1"/>
      <c r="JE138" s="1"/>
      <c r="JF138" s="1"/>
      <c r="JG138" s="1"/>
      <c r="JH138" s="1"/>
      <c r="JI138" s="1"/>
      <c r="JJ138" s="1"/>
      <c r="JK138" s="1"/>
      <c r="JL138" s="1"/>
      <c r="JM138" s="1"/>
      <c r="JN138" s="1"/>
      <c r="JO138" s="1"/>
      <c r="JP138" s="1"/>
      <c r="JQ138" s="1"/>
      <c r="JR138" s="1"/>
      <c r="JS138" s="1"/>
      <c r="JT138" s="1"/>
      <c r="JU138" s="1"/>
      <c r="JV138" s="1"/>
      <c r="JW138" s="1"/>
      <c r="JX138" s="1"/>
      <c r="JY138" s="1"/>
      <c r="JZ138" s="1"/>
      <c r="KA138" s="1"/>
      <c r="KB138" s="1"/>
      <c r="KC138" s="1"/>
      <c r="KD138" s="1"/>
      <c r="KE138" s="1"/>
      <c r="KF138" s="1"/>
      <c r="KG138" s="1"/>
      <c r="KH138" s="1"/>
      <c r="KI138" s="1"/>
      <c r="KJ138" s="1"/>
      <c r="KK138" s="1"/>
      <c r="KL138" s="1"/>
      <c r="KM138" s="1"/>
      <c r="KN138" s="1"/>
      <c r="KO138" s="1"/>
      <c r="KP138" s="1"/>
      <c r="KQ138" s="1"/>
      <c r="KR138" s="1"/>
      <c r="KS138" s="1"/>
      <c r="KT138" s="1"/>
      <c r="KU138" s="1"/>
      <c r="KV138" s="1"/>
      <c r="KW138" s="1"/>
      <c r="KX138" s="1"/>
      <c r="KY138" s="1"/>
      <c r="KZ138" s="1"/>
      <c r="LA138" s="1"/>
      <c r="LB138" s="1"/>
      <c r="LC138" s="1"/>
      <c r="LD138" s="1"/>
      <c r="LE138" s="1"/>
      <c r="LF138" s="1"/>
      <c r="LG138" s="1"/>
      <c r="LH138" s="1"/>
      <c r="LI138" s="1"/>
      <c r="LJ138" s="1"/>
      <c r="LK138" s="1"/>
      <c r="LL138" s="1"/>
      <c r="LM138" s="1"/>
      <c r="LN138" s="1"/>
      <c r="LO138" s="1"/>
      <c r="LP138" s="1"/>
      <c r="LQ138" s="1"/>
      <c r="LR138" s="1"/>
      <c r="LS138" s="1"/>
      <c r="LT138" s="1"/>
      <c r="LU138" s="1"/>
      <c r="LV138" s="1"/>
      <c r="LW138" s="1"/>
      <c r="LX138" s="1"/>
      <c r="LY138" s="1"/>
      <c r="LZ138" s="1"/>
      <c r="MA138" s="1"/>
      <c r="MB138" s="1"/>
      <c r="MC138" s="1"/>
      <c r="MD138" s="1"/>
      <c r="ME138" s="1"/>
      <c r="MF138" s="1"/>
      <c r="MG138" s="1"/>
      <c r="MH138" s="1"/>
      <c r="MI138" s="1"/>
      <c r="MJ138" s="1"/>
      <c r="MK138" s="1"/>
      <c r="ML138" s="1"/>
      <c r="MM138" s="1"/>
      <c r="MN138" s="1"/>
      <c r="MO138" s="1"/>
      <c r="MP138" s="1"/>
      <c r="MQ138" s="1"/>
      <c r="MR138" s="1"/>
      <c r="MS138" s="1"/>
      <c r="MT138" s="1"/>
      <c r="MU138" s="1"/>
      <c r="MV138" s="1"/>
      <c r="MW138" s="1"/>
      <c r="MX138" s="1"/>
      <c r="MY138" s="1"/>
      <c r="MZ138" s="1"/>
      <c r="NA138" s="1"/>
      <c r="NB138" s="1"/>
      <c r="NC138" s="1"/>
      <c r="ND138" s="1"/>
      <c r="NE138" s="1"/>
      <c r="NF138" s="1"/>
      <c r="NG138" s="1"/>
      <c r="NH138" s="1"/>
      <c r="NI138" s="1"/>
      <c r="NJ138" s="1"/>
      <c r="NK138" s="1"/>
      <c r="NL138" s="1"/>
      <c r="NM138" s="1"/>
      <c r="NN138" s="1"/>
      <c r="NO138" s="1"/>
      <c r="NP138" s="1"/>
      <c r="NQ138" s="1"/>
      <c r="NR138" s="1"/>
      <c r="NS138" s="1"/>
      <c r="NT138" s="1"/>
      <c r="NU138" s="1"/>
      <c r="NV138" s="1"/>
      <c r="NW138" s="1"/>
      <c r="NX138" s="1"/>
      <c r="NY138" s="1"/>
      <c r="NZ138" s="1"/>
      <c r="OA138" s="1"/>
      <c r="OB138" s="1"/>
      <c r="OC138" s="1"/>
      <c r="OD138" s="1"/>
      <c r="OE138" s="1"/>
      <c r="OF138" s="1"/>
      <c r="OG138" s="1"/>
      <c r="OH138" s="1"/>
      <c r="OI138" s="1"/>
      <c r="OJ138" s="1"/>
      <c r="OK138" s="1"/>
      <c r="OL138" s="1"/>
      <c r="OM138" s="1"/>
      <c r="ON138" s="1"/>
      <c r="OO138" s="1"/>
      <c r="OP138" s="1"/>
      <c r="OQ138" s="1"/>
      <c r="OR138" s="1"/>
      <c r="OS138" s="1"/>
      <c r="OT138" s="1"/>
      <c r="OU138" s="1"/>
      <c r="OV138" s="1"/>
      <c r="OW138" s="1"/>
      <c r="OX138" s="1"/>
      <c r="OY138" s="1"/>
      <c r="OZ138" s="1"/>
      <c r="PA138" s="1"/>
      <c r="PB138" s="1"/>
      <c r="PC138" s="1"/>
      <c r="PD138" s="1"/>
      <c r="PE138" s="1"/>
      <c r="PF138" s="1"/>
      <c r="PG138" s="1"/>
      <c r="PH138" s="1"/>
      <c r="PI138" s="1"/>
      <c r="PJ138" s="1"/>
      <c r="PK138" s="1"/>
      <c r="PL138" s="1"/>
      <c r="PM138" s="1"/>
      <c r="PN138" s="1"/>
      <c r="PO138" s="1"/>
      <c r="PP138" s="1"/>
      <c r="PQ138" s="1"/>
      <c r="PR138" s="1"/>
      <c r="PS138" s="1"/>
      <c r="PT138" s="1"/>
      <c r="PU138" s="1"/>
      <c r="PV138" s="1"/>
      <c r="PW138" s="1"/>
      <c r="PX138" s="1"/>
      <c r="PY138" s="1"/>
      <c r="PZ138" s="1"/>
      <c r="QA138" s="1"/>
      <c r="QB138" s="1"/>
      <c r="QC138" s="1"/>
      <c r="QD138" s="1"/>
      <c r="QE138" s="1"/>
      <c r="QF138" s="1"/>
      <c r="QG138" s="1"/>
      <c r="QH138" s="1"/>
      <c r="QI138" s="1"/>
      <c r="QJ138" s="1"/>
      <c r="QK138" s="1"/>
      <c r="QL138" s="1"/>
      <c r="QM138" s="1"/>
      <c r="QN138" s="1"/>
      <c r="QO138" s="1"/>
      <c r="QP138" s="1"/>
      <c r="QQ138" s="1"/>
      <c r="QR138" s="1"/>
      <c r="QS138" s="1"/>
      <c r="QT138" s="1"/>
      <c r="QU138" s="1"/>
      <c r="QV138" s="1"/>
      <c r="QW138" s="1"/>
      <c r="QX138" s="1"/>
      <c r="QY138" s="1"/>
      <c r="QZ138" s="1"/>
      <c r="RA138" s="1"/>
      <c r="RB138" s="1"/>
      <c r="RC138" s="1"/>
      <c r="RD138" s="1"/>
      <c r="RE138" s="1"/>
      <c r="RF138" s="1"/>
      <c r="RG138" s="1"/>
      <c r="RH138" s="1"/>
      <c r="RI138" s="1"/>
      <c r="RJ138" s="1"/>
      <c r="RK138" s="1"/>
      <c r="RL138" s="1"/>
      <c r="RM138" s="1"/>
      <c r="RN138" s="1"/>
      <c r="RO138" s="1"/>
      <c r="RP138" s="1"/>
      <c r="RQ138" s="1"/>
      <c r="RR138" s="1"/>
      <c r="RS138" s="1"/>
      <c r="RT138" s="1"/>
      <c r="RU138" s="1"/>
      <c r="RV138" s="1"/>
      <c r="RW138" s="1"/>
      <c r="RX138" s="1"/>
      <c r="RY138" s="1"/>
      <c r="RZ138" s="1"/>
      <c r="SA138" s="1"/>
      <c r="SB138" s="1"/>
      <c r="SC138" s="1"/>
      <c r="SD138" s="1"/>
      <c r="SE138" s="1"/>
      <c r="SF138" s="1"/>
      <c r="SG138" s="1"/>
      <c r="SH138" s="1"/>
      <c r="SI138" s="1"/>
      <c r="SJ138" s="1"/>
      <c r="SK138" s="1"/>
      <c r="SL138" s="1"/>
      <c r="SM138" s="1"/>
      <c r="SN138" s="1"/>
      <c r="SO138" s="1"/>
      <c r="SP138" s="1"/>
      <c r="SQ138" s="1"/>
      <c r="SR138" s="1"/>
      <c r="SS138" s="1"/>
      <c r="ST138" s="1"/>
      <c r="SU138" s="1"/>
      <c r="SV138" s="1"/>
      <c r="SW138" s="1"/>
      <c r="SX138" s="1"/>
      <c r="SY138" s="1"/>
      <c r="SZ138" s="1"/>
      <c r="TA138" s="1"/>
      <c r="TB138" s="1"/>
      <c r="TC138" s="1"/>
      <c r="TD138" s="1"/>
      <c r="TE138" s="1"/>
      <c r="TF138" s="1"/>
      <c r="TG138" s="1"/>
      <c r="TH138" s="1"/>
      <c r="TI138" s="1"/>
      <c r="TJ138" s="1"/>
      <c r="TK138" s="1"/>
      <c r="TL138" s="1"/>
      <c r="TM138" s="1"/>
      <c r="TN138" s="1"/>
      <c r="TO138" s="1"/>
      <c r="TP138" s="1"/>
      <c r="TQ138" s="1"/>
      <c r="TR138" s="1"/>
      <c r="TS138" s="1"/>
      <c r="TT138" s="1"/>
      <c r="TU138" s="1"/>
      <c r="TV138" s="1"/>
      <c r="TW138" s="1"/>
      <c r="TX138" s="1"/>
      <c r="TY138" s="1"/>
      <c r="TZ138" s="1"/>
      <c r="UA138" s="1"/>
      <c r="UB138" s="1"/>
      <c r="UC138" s="1"/>
      <c r="UD138" s="1"/>
      <c r="UE138" s="1"/>
      <c r="UF138" s="1"/>
      <c r="UG138" s="1"/>
      <c r="UH138" s="1"/>
      <c r="UI138" s="1"/>
      <c r="UJ138" s="1"/>
      <c r="UK138" s="1"/>
      <c r="UL138" s="1"/>
      <c r="UM138" s="1"/>
      <c r="UN138" s="1"/>
      <c r="UO138" s="1"/>
      <c r="UP138" s="1"/>
      <c r="UQ138" s="1"/>
      <c r="UR138" s="1"/>
      <c r="US138" s="1"/>
      <c r="UT138" s="1"/>
      <c r="UU138" s="1"/>
      <c r="UV138" s="1"/>
      <c r="UW138" s="1"/>
      <c r="UX138" s="1"/>
      <c r="UY138" s="1"/>
      <c r="UZ138" s="1"/>
      <c r="VA138" s="1"/>
      <c r="VB138" s="1"/>
      <c r="VC138" s="1"/>
      <c r="VD138" s="1"/>
      <c r="VE138" s="1"/>
      <c r="VF138" s="1"/>
      <c r="VG138" s="1"/>
      <c r="VH138" s="1"/>
      <c r="VI138" s="1"/>
      <c r="VJ138" s="1"/>
      <c r="VK138" s="1"/>
      <c r="VL138" s="1"/>
      <c r="VM138" s="1"/>
      <c r="VN138" s="1"/>
      <c r="VO138" s="1"/>
      <c r="VP138" s="1"/>
      <c r="VQ138" s="1"/>
      <c r="VR138" s="1"/>
      <c r="VS138" s="1"/>
      <c r="VT138" s="1"/>
      <c r="VU138" s="1"/>
      <c r="VV138" s="1"/>
      <c r="VW138" s="1"/>
      <c r="VX138" s="1"/>
      <c r="VY138" s="1"/>
      <c r="VZ138" s="1"/>
      <c r="WA138" s="1"/>
      <c r="WB138" s="1"/>
      <c r="WC138" s="1"/>
      <c r="WD138" s="1"/>
      <c r="WE138" s="1"/>
      <c r="WF138" s="1"/>
      <c r="WG138" s="1"/>
      <c r="WH138" s="1"/>
      <c r="WI138" s="1"/>
      <c r="WJ138" s="1"/>
      <c r="WK138" s="1"/>
      <c r="WL138" s="1"/>
      <c r="WM138" s="1"/>
      <c r="WN138" s="1"/>
      <c r="WO138" s="1"/>
      <c r="WP138" s="1"/>
      <c r="WQ138" s="1"/>
      <c r="WR138" s="1"/>
      <c r="WS138" s="1"/>
      <c r="WT138" s="1"/>
      <c r="WU138" s="1"/>
      <c r="WV138" s="1"/>
      <c r="WW138" s="1"/>
      <c r="WX138" s="1"/>
      <c r="WY138" s="1"/>
      <c r="WZ138" s="1"/>
      <c r="XA138" s="1"/>
      <c r="XB138" s="1"/>
      <c r="XC138" s="1"/>
      <c r="XD138" s="1"/>
      <c r="XE138" s="1"/>
      <c r="XF138" s="1"/>
      <c r="XG138" s="1"/>
      <c r="XH138" s="1"/>
      <c r="XI138" s="1"/>
      <c r="XJ138" s="1"/>
      <c r="XK138" s="1"/>
      <c r="XL138" s="1"/>
      <c r="XM138" s="1"/>
      <c r="XN138" s="1"/>
      <c r="XO138" s="1"/>
      <c r="XP138" s="1"/>
      <c r="XQ138" s="1"/>
      <c r="XR138" s="1"/>
      <c r="XS138" s="1"/>
      <c r="XT138" s="1"/>
      <c r="XU138" s="1"/>
      <c r="XV138" s="1"/>
      <c r="XW138" s="1"/>
      <c r="XX138" s="1"/>
      <c r="XY138" s="1"/>
      <c r="XZ138" s="1"/>
      <c r="YA138" s="1"/>
      <c r="YB138" s="1"/>
      <c r="YC138" s="1"/>
      <c r="YD138" s="1"/>
      <c r="YE138" s="1"/>
      <c r="YF138" s="1"/>
      <c r="YG138" s="1"/>
      <c r="YH138" s="1"/>
      <c r="YI138" s="1"/>
      <c r="YJ138" s="1"/>
      <c r="YK138" s="1"/>
      <c r="YL138" s="1"/>
      <c r="YM138" s="1"/>
      <c r="YN138" s="1"/>
      <c r="YO138" s="1"/>
      <c r="YP138" s="1"/>
      <c r="YQ138" s="1"/>
      <c r="YR138" s="1"/>
      <c r="YS138" s="1"/>
      <c r="YT138" s="1"/>
      <c r="YU138" s="1"/>
      <c r="YV138" s="1"/>
      <c r="YW138" s="1"/>
      <c r="YX138" s="1"/>
      <c r="YY138" s="1"/>
      <c r="YZ138" s="1"/>
      <c r="ZA138" s="1"/>
      <c r="ZB138" s="1"/>
      <c r="ZC138" s="1"/>
      <c r="ZD138" s="1"/>
      <c r="ZE138" s="1"/>
      <c r="ZF138" s="1"/>
      <c r="ZG138" s="1"/>
      <c r="ZH138" s="1"/>
      <c r="ZI138" s="1"/>
      <c r="ZJ138" s="1"/>
      <c r="ZK138" s="1"/>
      <c r="ZL138" s="1"/>
      <c r="ZM138" s="1"/>
      <c r="ZN138" s="1"/>
      <c r="ZO138" s="1"/>
      <c r="ZP138" s="1"/>
      <c r="ZQ138" s="1"/>
      <c r="ZR138" s="1"/>
      <c r="ZS138" s="1"/>
      <c r="ZT138" s="1"/>
      <c r="ZU138" s="1"/>
      <c r="ZV138" s="1"/>
      <c r="ZW138" s="1"/>
      <c r="ZX138" s="1"/>
      <c r="ZY138" s="1"/>
      <c r="ZZ138" s="1"/>
      <c r="AAA138" s="1"/>
      <c r="AAB138" s="1"/>
      <c r="AAC138" s="1"/>
      <c r="AAD138" s="1"/>
      <c r="AAE138" s="1"/>
      <c r="AAF138" s="1"/>
      <c r="AAG138" s="1"/>
      <c r="AAH138" s="1"/>
      <c r="AAI138" s="1"/>
      <c r="AAJ138" s="1"/>
      <c r="AAK138" s="1"/>
      <c r="AAL138" s="1"/>
      <c r="AAM138" s="1"/>
      <c r="AAN138" s="1"/>
      <c r="AAO138" s="1"/>
      <c r="AAP138" s="1"/>
      <c r="AAQ138" s="1"/>
      <c r="AAR138" s="1"/>
      <c r="AAS138" s="1"/>
      <c r="AAT138" s="1"/>
      <c r="AAU138" s="1"/>
      <c r="AAV138" s="1"/>
      <c r="AAW138" s="1"/>
      <c r="AAX138" s="1"/>
      <c r="AAY138" s="1"/>
      <c r="AAZ138" s="1"/>
      <c r="ABA138" s="1"/>
      <c r="ABB138" s="1"/>
      <c r="ABC138" s="1"/>
      <c r="ABD138" s="1"/>
      <c r="ABE138" s="1"/>
      <c r="ABF138" s="1"/>
      <c r="ABG138" s="1"/>
      <c r="ABH138" s="1"/>
      <c r="ABI138" s="1"/>
      <c r="ABJ138" s="1"/>
      <c r="ABK138" s="1"/>
      <c r="ABL138" s="1"/>
      <c r="ABM138" s="1"/>
      <c r="ABN138" s="1"/>
      <c r="ABO138" s="1"/>
      <c r="ABP138" s="1"/>
      <c r="ABQ138" s="1"/>
      <c r="ABR138" s="1"/>
      <c r="ABS138" s="1"/>
      <c r="ABT138" s="1"/>
      <c r="ABU138" s="1"/>
      <c r="ABV138" s="1"/>
      <c r="ABW138" s="1"/>
      <c r="ABX138" s="1"/>
      <c r="ABY138" s="1"/>
      <c r="ABZ138" s="1"/>
      <c r="ACA138" s="1"/>
      <c r="ACB138" s="1"/>
      <c r="ACC138" s="1"/>
      <c r="ACD138" s="1"/>
      <c r="ACE138" s="1"/>
      <c r="ACF138" s="1"/>
      <c r="ACG138" s="1"/>
      <c r="ACH138" s="1"/>
      <c r="ACI138" s="1"/>
      <c r="ACJ138" s="1"/>
      <c r="ACK138" s="1"/>
      <c r="ACL138" s="1"/>
      <c r="ACM138" s="1"/>
      <c r="ACN138" s="1"/>
      <c r="ACO138" s="1"/>
      <c r="ACP138" s="1"/>
      <c r="ACQ138" s="1"/>
      <c r="ACR138" s="1"/>
      <c r="ACS138" s="1"/>
      <c r="ACT138" s="1"/>
      <c r="ACU138" s="1"/>
      <c r="ACV138" s="1"/>
      <c r="ACW138" s="1"/>
      <c r="ACX138" s="1"/>
      <c r="ACY138" s="1"/>
      <c r="ACZ138" s="1"/>
      <c r="ADA138" s="1"/>
      <c r="ADB138" s="1"/>
      <c r="ADC138" s="1"/>
      <c r="ADD138" s="1"/>
      <c r="ADE138" s="1"/>
      <c r="ADF138" s="1"/>
      <c r="ADG138" s="1"/>
      <c r="ADH138" s="1"/>
      <c r="ADI138" s="1"/>
      <c r="ADJ138" s="1"/>
      <c r="ADK138" s="1"/>
      <c r="ADL138" s="1"/>
      <c r="ADM138" s="1"/>
      <c r="ADN138" s="1"/>
      <c r="ADO138" s="1"/>
      <c r="ADP138" s="1"/>
      <c r="ADQ138" s="1"/>
      <c r="ADR138" s="1"/>
      <c r="ADS138" s="1"/>
      <c r="ADT138" s="1"/>
      <c r="ADU138" s="1"/>
      <c r="ADV138" s="1"/>
      <c r="ADW138" s="1"/>
      <c r="ADX138" s="1"/>
      <c r="ADY138" s="1"/>
      <c r="ADZ138" s="1"/>
      <c r="AEA138" s="1"/>
      <c r="AEB138" s="1"/>
      <c r="AEC138" s="1"/>
      <c r="AED138" s="1"/>
      <c r="AEE138" s="1"/>
      <c r="AEF138" s="1"/>
      <c r="AEG138" s="1"/>
      <c r="AEH138" s="1"/>
      <c r="AEI138" s="1"/>
      <c r="AEJ138" s="1"/>
      <c r="AEK138" s="1"/>
      <c r="AEL138" s="1"/>
      <c r="AEM138" s="1"/>
      <c r="AEN138" s="1"/>
      <c r="AEO138" s="1"/>
      <c r="AEP138" s="1"/>
      <c r="AEQ138" s="1"/>
      <c r="AER138" s="1"/>
      <c r="AES138" s="1"/>
      <c r="AET138" s="1"/>
      <c r="AEU138" s="1"/>
      <c r="AEV138" s="1"/>
      <c r="AEW138" s="1"/>
      <c r="AEX138" s="1"/>
      <c r="AEY138" s="1"/>
      <c r="AEZ138" s="1"/>
      <c r="AFA138" s="1"/>
      <c r="AFB138" s="1"/>
      <c r="AFC138" s="1"/>
      <c r="AFD138" s="1"/>
      <c r="AFE138" s="1"/>
      <c r="AFF138" s="1"/>
      <c r="AFG138" s="1"/>
      <c r="AFH138" s="1"/>
      <c r="AFI138" s="1"/>
      <c r="AFJ138" s="1"/>
      <c r="AFK138" s="1"/>
      <c r="AFL138" s="1"/>
      <c r="AFM138" s="1"/>
      <c r="AFN138" s="1"/>
      <c r="AFO138" s="1"/>
      <c r="AFP138" s="1"/>
      <c r="AFQ138" s="1"/>
      <c r="AFR138" s="1"/>
      <c r="AFS138" s="1"/>
      <c r="AFT138" s="1"/>
      <c r="AFU138" s="1"/>
      <c r="AFV138" s="1"/>
      <c r="AFW138" s="1"/>
      <c r="AFX138" s="1"/>
      <c r="AFY138" s="1"/>
      <c r="AFZ138" s="1"/>
      <c r="AGA138" s="1"/>
      <c r="AGB138" s="1"/>
      <c r="AGC138" s="1"/>
      <c r="AGD138" s="1"/>
      <c r="AGE138" s="1"/>
      <c r="AGF138" s="1"/>
      <c r="AGG138" s="1"/>
      <c r="AGH138" s="1"/>
      <c r="AGI138" s="1"/>
      <c r="AGJ138" s="1"/>
      <c r="AGK138" s="1"/>
      <c r="AGL138" s="1"/>
      <c r="AGM138" s="1"/>
      <c r="AGN138" s="1"/>
      <c r="AGO138" s="1"/>
      <c r="AGP138" s="1"/>
      <c r="AGQ138" s="1"/>
      <c r="AGR138" s="1"/>
      <c r="AGS138" s="1"/>
      <c r="AGT138" s="1"/>
      <c r="AGU138" s="1"/>
      <c r="AGV138" s="1"/>
      <c r="AGW138" s="1"/>
      <c r="AGX138" s="1"/>
      <c r="AGY138" s="1"/>
      <c r="AGZ138" s="1"/>
      <c r="AHA138" s="1"/>
      <c r="AHB138" s="1"/>
      <c r="AHC138" s="1"/>
      <c r="AHD138" s="1"/>
      <c r="AHE138" s="1"/>
      <c r="AHF138" s="1"/>
      <c r="AHG138" s="1"/>
      <c r="AHH138" s="1"/>
      <c r="AHI138" s="1"/>
      <c r="AHJ138" s="1"/>
      <c r="AHK138" s="1"/>
      <c r="AHL138" s="1"/>
      <c r="AHM138" s="1"/>
      <c r="AHN138" s="1"/>
      <c r="AHO138" s="1"/>
      <c r="AHP138" s="1"/>
      <c r="AHQ138" s="1"/>
      <c r="AHR138" s="1"/>
      <c r="AHS138" s="1"/>
      <c r="AHT138" s="1"/>
      <c r="AHU138" s="1"/>
      <c r="AHV138" s="1"/>
      <c r="AHW138" s="1"/>
      <c r="AHX138" s="1"/>
      <c r="AHY138" s="1"/>
      <c r="AHZ138" s="1"/>
      <c r="AIA138" s="1"/>
      <c r="AIB138" s="1"/>
      <c r="AIC138" s="1"/>
      <c r="AID138" s="1"/>
      <c r="AIE138" s="1"/>
      <c r="AIF138" s="1"/>
      <c r="AIG138" s="1"/>
      <c r="AIH138" s="1"/>
      <c r="AII138" s="1"/>
      <c r="AIJ138" s="1"/>
      <c r="AIK138" s="1"/>
      <c r="AIL138" s="1"/>
      <c r="AIM138" s="1"/>
      <c r="AIN138" s="1"/>
      <c r="AIO138" s="1"/>
      <c r="AIP138" s="1"/>
      <c r="AIQ138" s="1"/>
      <c r="AIR138" s="1"/>
      <c r="AIS138" s="1"/>
      <c r="AIT138" s="1"/>
      <c r="AIU138" s="1"/>
      <c r="AIV138" s="1"/>
      <c r="AIW138" s="1"/>
      <c r="AIX138" s="1"/>
      <c r="AIY138" s="1"/>
      <c r="AIZ138" s="1"/>
      <c r="AJA138" s="1"/>
      <c r="AJB138" s="1"/>
      <c r="AJC138" s="1"/>
      <c r="AJD138" s="1"/>
      <c r="AJE138" s="1"/>
      <c r="AJF138" s="1"/>
      <c r="AJG138" s="1"/>
      <c r="AJH138" s="1"/>
      <c r="AJI138" s="1"/>
      <c r="AJJ138" s="1"/>
      <c r="AJK138" s="1"/>
      <c r="AJL138" s="1"/>
      <c r="AJM138" s="1"/>
      <c r="AJN138" s="1"/>
      <c r="AJO138" s="1"/>
      <c r="AJP138" s="1"/>
      <c r="AJQ138" s="1"/>
      <c r="AJR138" s="1"/>
      <c r="AJS138" s="1"/>
      <c r="AJT138" s="1"/>
      <c r="AJU138" s="1"/>
      <c r="AJV138" s="1"/>
      <c r="AJW138" s="1"/>
      <c r="AJX138" s="1"/>
      <c r="AJY138" s="1"/>
      <c r="AJZ138" s="1"/>
      <c r="AKA138" s="1"/>
      <c r="AKB138" s="1"/>
      <c r="AKC138" s="1"/>
      <c r="AKD138" s="1"/>
      <c r="AKE138" s="1"/>
      <c r="AKF138" s="1"/>
      <c r="AKG138" s="1"/>
      <c r="AKH138" s="1"/>
      <c r="AKI138" s="1"/>
      <c r="AKJ138" s="1"/>
      <c r="AKK138" s="1"/>
      <c r="AKL138" s="1"/>
      <c r="AKM138" s="1"/>
      <c r="AKN138" s="1"/>
      <c r="AKO138" s="1"/>
      <c r="AKP138" s="1"/>
      <c r="AKQ138" s="1"/>
      <c r="AKR138" s="1"/>
      <c r="AKS138" s="1"/>
      <c r="AKT138" s="1"/>
      <c r="AKU138" s="1"/>
      <c r="AKV138" s="1"/>
      <c r="AKW138" s="1"/>
      <c r="AKX138" s="1"/>
      <c r="AKY138" s="1"/>
      <c r="AKZ138" s="1"/>
      <c r="ALA138" s="1"/>
      <c r="ALB138" s="1"/>
      <c r="ALC138" s="1"/>
      <c r="ALD138" s="1"/>
      <c r="ALE138" s="1"/>
      <c r="ALF138" s="1"/>
      <c r="ALG138" s="1"/>
      <c r="ALH138" s="1"/>
      <c r="ALI138" s="1"/>
      <c r="ALJ138" s="1"/>
      <c r="ALK138" s="1"/>
      <c r="ALL138" s="1"/>
      <c r="ALM138" s="1"/>
      <c r="ALN138" s="1"/>
      <c r="ALO138" s="1"/>
      <c r="ALP138" s="1"/>
      <c r="ALQ138" s="1"/>
      <c r="ALR138" s="1"/>
      <c r="ALS138" s="1"/>
      <c r="ALT138" s="1"/>
      <c r="ALU138" s="1"/>
      <c r="ALV138" s="1"/>
      <c r="ALW138" s="1"/>
      <c r="ALX138" s="1"/>
      <c r="ALY138" s="1"/>
      <c r="ALZ138" s="1"/>
      <c r="AMA138" s="1"/>
      <c r="AMB138" s="1"/>
      <c r="AMC138" s="1"/>
      <c r="AMD138" s="1"/>
      <c r="AME138" s="1"/>
      <c r="AMF138" s="1"/>
      <c r="AMG138" s="1"/>
      <c r="AMH138" s="1"/>
      <c r="AMI138" s="1"/>
      <c r="AMJ138" s="1"/>
      <c r="AMK138" s="1"/>
      <c r="AML138" s="1"/>
      <c r="AMM138" s="1"/>
      <c r="AMN138" s="1"/>
      <c r="AMO138" s="1"/>
      <c r="AMP138" s="1"/>
      <c r="AMQ138" s="1"/>
      <c r="AMR138" s="1"/>
      <c r="AMS138" s="1"/>
      <c r="AMT138" s="1"/>
      <c r="AMU138" s="1"/>
      <c r="AMV138" s="1"/>
      <c r="AMW138" s="1"/>
      <c r="AMX138" s="1"/>
      <c r="AMY138" s="1"/>
      <c r="AMZ138" s="1"/>
      <c r="ANA138" s="1"/>
      <c r="ANB138" s="1"/>
      <c r="ANC138" s="1"/>
      <c r="AND138" s="1"/>
      <c r="ANE138" s="1"/>
      <c r="ANF138" s="1"/>
      <c r="ANG138" s="1"/>
      <c r="ANH138" s="1"/>
      <c r="ANI138" s="1"/>
      <c r="ANJ138" s="1"/>
      <c r="ANK138" s="1"/>
      <c r="ANL138" s="1"/>
      <c r="ANM138" s="1"/>
      <c r="ANN138" s="1"/>
      <c r="ANO138" s="1"/>
      <c r="ANP138" s="1"/>
      <c r="ANQ138" s="1"/>
      <c r="ANR138" s="1"/>
      <c r="ANS138" s="1"/>
      <c r="ANT138" s="1"/>
      <c r="ANU138" s="1"/>
      <c r="ANV138" s="1"/>
      <c r="ANW138" s="1"/>
      <c r="ANX138" s="1"/>
      <c r="ANY138" s="1"/>
      <c r="ANZ138" s="1"/>
      <c r="AOA138" s="1"/>
      <c r="AOB138" s="1"/>
      <c r="AOC138" s="1"/>
      <c r="AOD138" s="1"/>
      <c r="AOE138" s="1"/>
      <c r="AOF138" s="1"/>
      <c r="AOG138" s="1"/>
      <c r="AOH138" s="1"/>
      <c r="AOI138" s="1"/>
      <c r="AOJ138" s="1"/>
      <c r="AOK138" s="1"/>
      <c r="AOL138" s="1"/>
      <c r="AOM138" s="1"/>
      <c r="AON138" s="1"/>
      <c r="AOO138" s="1"/>
      <c r="AOP138" s="1"/>
      <c r="AOQ138" s="1"/>
      <c r="AOR138" s="1"/>
      <c r="AOS138" s="1"/>
      <c r="AOT138" s="1"/>
      <c r="AOU138" s="1"/>
      <c r="AOV138" s="1"/>
      <c r="AOW138" s="1"/>
      <c r="AOX138" s="1"/>
      <c r="AOY138" s="1"/>
      <c r="AOZ138" s="1"/>
      <c r="APA138" s="1"/>
      <c r="APB138" s="1"/>
      <c r="APC138" s="1"/>
      <c r="APD138" s="1"/>
      <c r="APE138" s="1"/>
      <c r="APF138" s="1"/>
      <c r="APG138" s="1"/>
      <c r="APH138" s="1"/>
      <c r="API138" s="1"/>
      <c r="APJ138" s="1"/>
      <c r="APK138" s="1"/>
      <c r="APL138" s="1"/>
      <c r="APM138" s="1"/>
      <c r="APN138" s="1"/>
      <c r="APO138" s="1"/>
      <c r="APP138" s="1"/>
      <c r="APQ138" s="1"/>
      <c r="APR138" s="1"/>
      <c r="APS138" s="1"/>
      <c r="APT138" s="1"/>
      <c r="APU138" s="1"/>
      <c r="APV138" s="1"/>
      <c r="APW138" s="1"/>
      <c r="APX138" s="1"/>
      <c r="APY138" s="1"/>
      <c r="APZ138" s="1"/>
      <c r="AQA138" s="1"/>
      <c r="AQB138" s="1"/>
      <c r="AQC138" s="1"/>
      <c r="AQD138" s="1"/>
      <c r="AQE138" s="1"/>
      <c r="AQF138" s="1"/>
      <c r="AQG138" s="1"/>
      <c r="AQH138" s="1"/>
      <c r="AQI138" s="1"/>
      <c r="AQJ138" s="1"/>
      <c r="AQK138" s="1"/>
      <c r="AQL138" s="1"/>
      <c r="AQM138" s="1"/>
      <c r="AQN138" s="1"/>
      <c r="AQO138" s="1"/>
      <c r="AQP138" s="1"/>
      <c r="AQQ138" s="1"/>
      <c r="AQR138" s="1"/>
      <c r="AQS138" s="1"/>
      <c r="AQT138" s="1"/>
      <c r="AQU138" s="1"/>
      <c r="AQV138" s="1"/>
      <c r="AQW138" s="1"/>
      <c r="AQX138" s="1"/>
      <c r="AQY138" s="1"/>
      <c r="AQZ138" s="1"/>
      <c r="ARA138" s="1"/>
      <c r="ARB138" s="1"/>
      <c r="ARC138" s="1"/>
      <c r="ARD138" s="1"/>
      <c r="ARE138" s="1"/>
      <c r="ARF138" s="1"/>
      <c r="ARG138" s="1"/>
      <c r="ARH138" s="1"/>
      <c r="ARI138" s="1"/>
      <c r="ARJ138" s="1"/>
      <c r="ARK138" s="1"/>
      <c r="ARL138" s="1"/>
      <c r="ARM138" s="1"/>
      <c r="ARN138" s="1"/>
      <c r="ARO138" s="1"/>
      <c r="ARP138" s="1"/>
      <c r="ARQ138" s="1"/>
      <c r="ARR138" s="1"/>
      <c r="ARS138" s="1"/>
      <c r="ART138" s="1"/>
      <c r="ARU138" s="1"/>
      <c r="ARV138" s="1"/>
      <c r="ARW138" s="1"/>
      <c r="ARX138" s="1"/>
      <c r="ARY138" s="1"/>
      <c r="ARZ138" s="1"/>
      <c r="ASA138" s="1"/>
      <c r="ASB138" s="1"/>
      <c r="ASC138" s="1"/>
      <c r="ASD138" s="1"/>
      <c r="ASE138" s="1"/>
      <c r="ASF138" s="1"/>
      <c r="ASG138" s="1"/>
      <c r="ASH138" s="1"/>
      <c r="ASI138" s="1"/>
      <c r="ASJ138" s="1"/>
      <c r="ASK138" s="1"/>
      <c r="ASL138" s="1"/>
      <c r="ASM138" s="1"/>
      <c r="ASN138" s="1"/>
      <c r="ASO138" s="1"/>
      <c r="ASP138" s="1"/>
      <c r="ASQ138" s="1"/>
      <c r="ASR138" s="1"/>
      <c r="ASS138" s="1"/>
      <c r="AST138" s="1"/>
      <c r="ASU138" s="1"/>
      <c r="ASV138" s="1"/>
      <c r="ASW138" s="1"/>
      <c r="ASX138" s="1"/>
      <c r="ASY138" s="1"/>
      <c r="ASZ138" s="1"/>
      <c r="ATA138" s="1"/>
      <c r="ATB138" s="1"/>
      <c r="ATC138" s="1"/>
      <c r="ATD138" s="1"/>
      <c r="ATE138" s="1"/>
      <c r="ATF138" s="1"/>
      <c r="ATG138" s="1"/>
      <c r="ATH138" s="1"/>
      <c r="ATI138" s="1"/>
      <c r="ATJ138" s="1"/>
      <c r="ATK138" s="1"/>
      <c r="ATL138" s="1"/>
      <c r="ATM138" s="1"/>
      <c r="ATN138" s="1"/>
      <c r="ATO138" s="1"/>
      <c r="ATP138" s="1"/>
      <c r="ATQ138" s="1"/>
      <c r="ATR138" s="1"/>
      <c r="ATS138" s="1"/>
      <c r="ATT138" s="1"/>
      <c r="ATU138" s="1"/>
      <c r="ATV138" s="1"/>
      <c r="ATW138" s="1"/>
      <c r="ATX138" s="1"/>
      <c r="ATY138" s="1"/>
      <c r="ATZ138" s="1"/>
      <c r="AUA138" s="1"/>
      <c r="AUB138" s="1"/>
      <c r="AUC138" s="1"/>
      <c r="AUD138" s="1"/>
      <c r="AUE138" s="1"/>
      <c r="AUF138" s="1"/>
      <c r="AUG138" s="1"/>
      <c r="AUH138" s="1"/>
      <c r="AUI138" s="1"/>
      <c r="AUJ138" s="1"/>
      <c r="AUK138" s="1"/>
      <c r="AUL138" s="1"/>
      <c r="AUM138" s="1"/>
      <c r="AUN138" s="1"/>
      <c r="AUO138" s="1"/>
      <c r="AUP138" s="1"/>
      <c r="AUQ138" s="1"/>
      <c r="AUR138" s="1"/>
      <c r="AUS138" s="1"/>
      <c r="AUT138" s="1"/>
      <c r="AUU138" s="1"/>
      <c r="AUV138" s="1"/>
      <c r="AUW138" s="1"/>
      <c r="AUX138" s="1"/>
      <c r="AUY138" s="1"/>
      <c r="AUZ138" s="1"/>
      <c r="AVA138" s="1"/>
      <c r="AVB138" s="1"/>
      <c r="AVC138" s="1"/>
      <c r="AVD138" s="1"/>
      <c r="AVE138" s="1"/>
      <c r="AVF138" s="1"/>
      <c r="AVG138" s="1"/>
      <c r="AVH138" s="1"/>
      <c r="AVI138" s="1"/>
      <c r="AVJ138" s="1"/>
      <c r="AVK138" s="1"/>
      <c r="AVL138" s="1"/>
      <c r="AVM138" s="1"/>
      <c r="AVN138" s="1"/>
      <c r="AVO138" s="1"/>
      <c r="AVP138" s="1"/>
      <c r="AVQ138" s="1"/>
      <c r="AVR138" s="1"/>
      <c r="AVS138" s="1"/>
      <c r="AVT138" s="1"/>
      <c r="AVU138" s="1"/>
      <c r="AVV138" s="1"/>
      <c r="AVW138" s="1"/>
      <c r="AVX138" s="1"/>
      <c r="AVY138" s="1"/>
      <c r="AVZ138" s="1"/>
      <c r="AWA138" s="1"/>
      <c r="AWB138" s="1"/>
      <c r="AWC138" s="1"/>
      <c r="AWD138" s="1"/>
      <c r="AWE138" s="1"/>
      <c r="AWF138" s="1"/>
      <c r="AWG138" s="1"/>
      <c r="AWH138" s="1"/>
      <c r="AWI138" s="1"/>
      <c r="AWJ138" s="1"/>
      <c r="AWK138" s="1"/>
      <c r="AWL138" s="1"/>
      <c r="AWM138" s="1"/>
      <c r="AWN138" s="1"/>
      <c r="AWO138" s="1"/>
      <c r="AWP138" s="1"/>
      <c r="AWQ138" s="1"/>
      <c r="AWR138" s="1"/>
      <c r="AWS138" s="1"/>
      <c r="AWT138" s="1"/>
      <c r="AWU138" s="1"/>
      <c r="AWV138" s="1"/>
      <c r="AWW138" s="1"/>
      <c r="AWX138" s="1"/>
      <c r="AWY138" s="1"/>
      <c r="AWZ138" s="1"/>
      <c r="AXA138" s="1"/>
      <c r="AXB138" s="1"/>
      <c r="AXC138" s="1"/>
      <c r="AXD138" s="1"/>
      <c r="AXE138" s="1"/>
      <c r="AXF138" s="1"/>
      <c r="AXG138" s="1"/>
      <c r="AXH138" s="1"/>
      <c r="AXI138" s="1"/>
      <c r="AXJ138" s="1"/>
      <c r="AXK138" s="1"/>
      <c r="AXL138" s="1"/>
      <c r="AXM138" s="1"/>
      <c r="AXN138" s="1"/>
      <c r="AXO138" s="1"/>
      <c r="AXP138" s="1"/>
      <c r="AXQ138" s="1"/>
      <c r="AXR138" s="1"/>
      <c r="AXS138" s="1"/>
      <c r="AXT138" s="1"/>
      <c r="AXU138" s="1"/>
      <c r="AXV138" s="1"/>
      <c r="AXW138" s="1"/>
      <c r="AXX138" s="1"/>
      <c r="AXY138" s="1"/>
      <c r="AXZ138" s="1"/>
      <c r="AYA138" s="1"/>
      <c r="AYB138" s="1"/>
      <c r="AYC138" s="1"/>
      <c r="AYD138" s="1"/>
      <c r="AYE138" s="1"/>
      <c r="AYF138" s="1"/>
      <c r="AYG138" s="1"/>
      <c r="AYH138" s="1"/>
      <c r="AYI138" s="1"/>
      <c r="AYJ138" s="1"/>
      <c r="AYK138" s="1"/>
      <c r="AYL138" s="1"/>
      <c r="AYM138" s="1"/>
      <c r="AYN138" s="1"/>
      <c r="AYO138" s="1"/>
      <c r="AYP138" s="1"/>
      <c r="AYQ138" s="1"/>
      <c r="AYR138" s="1"/>
      <c r="AYS138" s="1"/>
      <c r="AYT138" s="1"/>
      <c r="AYU138" s="1"/>
      <c r="AYV138" s="1"/>
      <c r="AYW138" s="1"/>
      <c r="AYX138" s="1"/>
      <c r="AYY138" s="1"/>
      <c r="AYZ138" s="1"/>
      <c r="AZA138" s="1"/>
      <c r="AZB138" s="1"/>
      <c r="AZC138" s="1"/>
      <c r="AZD138" s="1"/>
      <c r="AZE138" s="1"/>
      <c r="AZF138" s="1"/>
      <c r="AZG138" s="1"/>
      <c r="AZH138" s="1"/>
      <c r="AZI138" s="1"/>
      <c r="AZJ138" s="1"/>
      <c r="AZK138" s="1"/>
      <c r="AZL138" s="1"/>
      <c r="AZM138" s="1"/>
      <c r="AZN138" s="1"/>
      <c r="AZO138" s="1"/>
      <c r="AZP138" s="1"/>
      <c r="AZQ138" s="1"/>
      <c r="AZR138" s="1"/>
      <c r="AZS138" s="1"/>
      <c r="AZT138" s="1"/>
      <c r="AZU138" s="1"/>
      <c r="AZV138" s="1"/>
      <c r="AZW138" s="1"/>
      <c r="AZX138" s="1"/>
      <c r="AZY138" s="1"/>
      <c r="AZZ138" s="1"/>
      <c r="BAA138" s="1"/>
      <c r="BAB138" s="1"/>
      <c r="BAC138" s="1"/>
      <c r="BAD138" s="1"/>
      <c r="BAE138" s="1"/>
      <c r="BAF138" s="1"/>
      <c r="BAG138" s="1"/>
      <c r="BAH138" s="1"/>
      <c r="BAI138" s="1"/>
      <c r="BAJ138" s="1"/>
      <c r="BAK138" s="1"/>
      <c r="BAL138" s="1"/>
      <c r="BAM138" s="1"/>
      <c r="BAN138" s="1"/>
      <c r="BAO138" s="1"/>
      <c r="BAP138" s="1"/>
      <c r="BAQ138" s="1"/>
      <c r="BAR138" s="1"/>
      <c r="BAS138" s="1"/>
      <c r="BAT138" s="1"/>
      <c r="BAU138" s="1"/>
      <c r="BAV138" s="1"/>
      <c r="BAW138" s="1"/>
      <c r="BAX138" s="1"/>
      <c r="BAY138" s="1"/>
      <c r="BAZ138" s="1"/>
      <c r="BBA138" s="1"/>
      <c r="BBB138" s="1"/>
      <c r="BBC138" s="1"/>
      <c r="BBD138" s="1"/>
      <c r="BBE138" s="1"/>
      <c r="BBF138" s="1"/>
      <c r="BBG138" s="1"/>
      <c r="BBH138" s="1"/>
      <c r="BBI138" s="1"/>
      <c r="BBJ138" s="1"/>
      <c r="BBK138" s="1"/>
      <c r="BBL138" s="1"/>
      <c r="BBM138" s="1"/>
      <c r="BBN138" s="1"/>
      <c r="BBO138" s="1"/>
      <c r="BBP138" s="1"/>
      <c r="BBQ138" s="1"/>
      <c r="BBR138" s="1"/>
      <c r="BBS138" s="1"/>
      <c r="BBT138" s="1"/>
      <c r="BBU138" s="1"/>
      <c r="BBV138" s="1"/>
      <c r="BBW138" s="1"/>
      <c r="BBX138" s="1"/>
      <c r="BBY138" s="1"/>
      <c r="BBZ138" s="1"/>
      <c r="BCA138" s="1"/>
      <c r="BCB138" s="1"/>
      <c r="BCC138" s="1"/>
      <c r="BCD138" s="1"/>
      <c r="BCE138" s="1"/>
      <c r="BCF138" s="1"/>
      <c r="BCG138" s="1"/>
      <c r="BCH138" s="1"/>
      <c r="BCI138" s="1"/>
      <c r="BCJ138" s="1"/>
      <c r="BCK138" s="1"/>
      <c r="BCL138" s="1"/>
      <c r="BCM138" s="1"/>
      <c r="BCN138" s="1"/>
      <c r="BCO138" s="1"/>
      <c r="BCP138" s="1"/>
      <c r="BCQ138" s="1"/>
      <c r="BCR138" s="1"/>
      <c r="BCS138" s="1"/>
      <c r="BCT138" s="1"/>
      <c r="BCU138" s="1"/>
      <c r="BCV138" s="1"/>
      <c r="BCW138" s="1"/>
      <c r="BCX138" s="1"/>
      <c r="BCY138" s="1"/>
      <c r="BCZ138" s="1"/>
      <c r="BDA138" s="1"/>
      <c r="BDB138" s="1"/>
      <c r="BDC138" s="1"/>
      <c r="BDD138" s="1"/>
      <c r="BDE138" s="1"/>
      <c r="BDF138" s="1"/>
      <c r="BDG138" s="1"/>
      <c r="BDH138" s="1"/>
      <c r="BDI138" s="1"/>
      <c r="BDJ138" s="1"/>
      <c r="BDK138" s="1"/>
      <c r="BDL138" s="1"/>
      <c r="BDM138" s="1"/>
      <c r="BDN138" s="1"/>
      <c r="BDO138" s="1"/>
      <c r="BDP138" s="1"/>
      <c r="BDQ138" s="1"/>
      <c r="BDR138" s="1"/>
      <c r="BDS138" s="1"/>
      <c r="BDT138" s="1"/>
      <c r="BDU138" s="1"/>
      <c r="BDV138" s="1"/>
      <c r="BDW138" s="1"/>
      <c r="BDX138" s="1"/>
      <c r="BDY138" s="1"/>
      <c r="BDZ138" s="1"/>
      <c r="BEA138" s="1"/>
      <c r="BEB138" s="1"/>
      <c r="BEC138" s="1"/>
      <c r="BED138" s="1"/>
      <c r="BEE138" s="1"/>
      <c r="BEF138" s="1"/>
      <c r="BEG138" s="1"/>
      <c r="BEH138" s="1"/>
      <c r="BEI138" s="1"/>
      <c r="BEJ138" s="1"/>
      <c r="BEK138" s="1"/>
      <c r="BEL138" s="1"/>
      <c r="BEM138" s="1"/>
      <c r="BEN138" s="1"/>
      <c r="BEO138" s="1"/>
      <c r="BEP138" s="1"/>
      <c r="BEQ138" s="1"/>
      <c r="BER138" s="1"/>
      <c r="BES138" s="1"/>
      <c r="BET138" s="1"/>
      <c r="BEU138" s="1"/>
      <c r="BEV138" s="1"/>
      <c r="BEW138" s="1"/>
      <c r="BEX138" s="1"/>
      <c r="BEY138" s="1"/>
      <c r="BEZ138" s="1"/>
      <c r="BFA138" s="1"/>
      <c r="BFB138" s="1"/>
      <c r="BFC138" s="1"/>
      <c r="BFD138" s="1"/>
      <c r="BFE138" s="1"/>
      <c r="BFF138" s="1"/>
      <c r="BFG138" s="1"/>
      <c r="BFH138" s="1"/>
      <c r="BFI138" s="1"/>
      <c r="BFJ138" s="1"/>
      <c r="BFK138" s="1"/>
      <c r="BFL138" s="1"/>
      <c r="BFM138" s="1"/>
      <c r="BFN138" s="1"/>
      <c r="BFO138" s="1"/>
      <c r="BFP138" s="1"/>
      <c r="BFQ138" s="1"/>
      <c r="BFR138" s="1"/>
      <c r="BFS138" s="1"/>
      <c r="BFT138" s="1"/>
      <c r="BFU138" s="1"/>
      <c r="BFV138" s="1"/>
      <c r="BFW138" s="1"/>
      <c r="BFX138" s="1"/>
      <c r="BFY138" s="1"/>
      <c r="BFZ138" s="1"/>
      <c r="BGA138" s="1"/>
      <c r="BGB138" s="1"/>
      <c r="BGC138" s="1"/>
      <c r="BGD138" s="1"/>
      <c r="BGE138" s="1"/>
      <c r="BGF138" s="1"/>
      <c r="BGG138" s="1"/>
      <c r="BGH138" s="1"/>
      <c r="BGI138" s="1"/>
      <c r="BGJ138" s="1"/>
      <c r="BGK138" s="1"/>
      <c r="BGL138" s="1"/>
      <c r="BGM138" s="1"/>
      <c r="BGN138" s="1"/>
      <c r="BGO138" s="1"/>
      <c r="BGP138" s="1"/>
      <c r="BGQ138" s="1"/>
      <c r="BGR138" s="1"/>
      <c r="BGS138" s="1"/>
      <c r="BGT138" s="1"/>
      <c r="BGU138" s="1"/>
      <c r="BGV138" s="1"/>
      <c r="BGW138" s="1"/>
      <c r="BGX138" s="1"/>
      <c r="BGY138" s="1"/>
      <c r="BGZ138" s="1"/>
      <c r="BHA138" s="1"/>
      <c r="BHB138" s="1"/>
      <c r="BHC138" s="1"/>
      <c r="BHD138" s="1"/>
      <c r="BHE138" s="1"/>
      <c r="BHF138" s="1"/>
      <c r="BHG138" s="1"/>
      <c r="BHH138" s="1"/>
      <c r="BHI138" s="1"/>
      <c r="BHJ138" s="1"/>
      <c r="BHK138" s="1"/>
      <c r="BHL138" s="1"/>
      <c r="BHM138" s="1"/>
      <c r="BHN138" s="1"/>
      <c r="BHO138" s="1"/>
      <c r="BHP138" s="1"/>
      <c r="BHQ138" s="1"/>
      <c r="BHR138" s="1"/>
      <c r="BHS138" s="1"/>
      <c r="BHT138" s="1"/>
      <c r="BHU138" s="1"/>
      <c r="BHV138" s="1"/>
      <c r="BHW138" s="1"/>
      <c r="BHX138" s="1"/>
      <c r="BHY138" s="1"/>
      <c r="BHZ138" s="1"/>
      <c r="BIA138" s="1"/>
      <c r="BIB138" s="1"/>
      <c r="BIC138" s="1"/>
      <c r="BID138" s="1"/>
      <c r="BIE138" s="1"/>
      <c r="BIF138" s="1"/>
      <c r="BIG138" s="1"/>
      <c r="BIH138" s="1"/>
      <c r="BII138" s="1"/>
      <c r="BIJ138" s="1"/>
      <c r="BIK138" s="1"/>
      <c r="BIL138" s="1"/>
      <c r="BIM138" s="1"/>
      <c r="BIN138" s="1"/>
      <c r="BIO138" s="1"/>
      <c r="BIP138" s="1"/>
      <c r="BIQ138" s="1"/>
      <c r="BIR138" s="1"/>
      <c r="BIS138" s="1"/>
      <c r="BIT138" s="1"/>
      <c r="BIU138" s="1"/>
      <c r="BIV138" s="1"/>
      <c r="BIW138" s="1"/>
      <c r="BIX138" s="1"/>
      <c r="BIY138" s="1"/>
      <c r="BIZ138" s="1"/>
      <c r="BJA138" s="1"/>
      <c r="BJB138" s="1"/>
      <c r="BJC138" s="1"/>
      <c r="BJD138" s="1"/>
      <c r="BJE138" s="1"/>
      <c r="BJF138" s="1"/>
      <c r="BJG138" s="1"/>
      <c r="BJH138" s="1"/>
      <c r="BJI138" s="1"/>
      <c r="BJJ138" s="1"/>
      <c r="BJK138" s="1"/>
      <c r="BJL138" s="1"/>
      <c r="BJM138" s="1"/>
      <c r="BJN138" s="1"/>
      <c r="BJO138" s="1"/>
      <c r="BJP138" s="1"/>
      <c r="BJQ138" s="1"/>
      <c r="BJR138" s="1"/>
      <c r="BJS138" s="1"/>
      <c r="BJT138" s="1"/>
      <c r="BJU138" s="1"/>
      <c r="BJV138" s="1"/>
      <c r="BJW138" s="1"/>
      <c r="BJX138" s="1"/>
      <c r="BJY138" s="1"/>
      <c r="BJZ138" s="1"/>
      <c r="BKA138" s="1"/>
      <c r="BKB138" s="1"/>
      <c r="BKC138" s="1"/>
      <c r="BKD138" s="1"/>
      <c r="BKE138" s="1"/>
      <c r="BKF138" s="1"/>
      <c r="BKG138" s="1"/>
      <c r="BKH138" s="1"/>
      <c r="BKI138" s="1"/>
      <c r="BKJ138" s="1"/>
      <c r="BKK138" s="1"/>
      <c r="BKL138" s="1"/>
      <c r="BKM138" s="1"/>
      <c r="BKN138" s="1"/>
      <c r="BKO138" s="1"/>
      <c r="BKP138" s="1"/>
      <c r="BKQ138" s="1"/>
      <c r="BKR138" s="1"/>
      <c r="BKS138" s="1"/>
      <c r="BKT138" s="1"/>
      <c r="BKU138" s="1"/>
      <c r="BKV138" s="1"/>
      <c r="BKW138" s="1"/>
      <c r="BKX138" s="1"/>
      <c r="BKY138" s="1"/>
      <c r="BKZ138" s="1"/>
      <c r="BLA138" s="1"/>
      <c r="BLB138" s="1"/>
      <c r="BLC138" s="1"/>
      <c r="BLD138" s="1"/>
      <c r="BLE138" s="1"/>
      <c r="BLF138" s="1"/>
      <c r="BLG138" s="1"/>
      <c r="BLH138" s="1"/>
      <c r="BLI138" s="1"/>
      <c r="BLJ138" s="1"/>
      <c r="BLK138" s="1"/>
      <c r="BLL138" s="1"/>
      <c r="BLM138" s="1"/>
      <c r="BLN138" s="1"/>
      <c r="BLO138" s="1"/>
      <c r="BLP138" s="1"/>
      <c r="BLQ138" s="1"/>
      <c r="BLR138" s="1"/>
      <c r="BLS138" s="1"/>
      <c r="BLT138" s="1"/>
      <c r="BLU138" s="1"/>
      <c r="BLV138" s="1"/>
      <c r="BLW138" s="1"/>
      <c r="BLX138" s="1"/>
      <c r="BLY138" s="1"/>
      <c r="BLZ138" s="1"/>
      <c r="BMA138" s="1"/>
      <c r="BMB138" s="1"/>
      <c r="BMC138" s="1"/>
      <c r="BMD138" s="1"/>
      <c r="BME138" s="1"/>
      <c r="BMF138" s="1"/>
      <c r="BMG138" s="1"/>
      <c r="BMH138" s="1"/>
      <c r="BMI138" s="1"/>
      <c r="BMJ138" s="1"/>
      <c r="BMK138" s="1"/>
      <c r="BML138" s="1"/>
      <c r="BMM138" s="1"/>
      <c r="BMN138" s="1"/>
      <c r="BMO138" s="1"/>
      <c r="BMP138" s="1"/>
      <c r="BMQ138" s="1"/>
      <c r="BMR138" s="1"/>
      <c r="BMS138" s="1"/>
      <c r="BMT138" s="1"/>
      <c r="BMU138" s="1"/>
      <c r="BMV138" s="1"/>
      <c r="BMW138" s="1"/>
      <c r="BMX138" s="1"/>
      <c r="BMY138" s="1"/>
      <c r="BMZ138" s="1"/>
      <c r="BNA138" s="1"/>
      <c r="BNB138" s="1"/>
      <c r="BNC138" s="1"/>
      <c r="BND138" s="1"/>
      <c r="BNE138" s="1"/>
      <c r="BNF138" s="1"/>
      <c r="BNG138" s="1"/>
      <c r="BNH138" s="1"/>
      <c r="BNI138" s="1"/>
      <c r="BNJ138" s="1"/>
      <c r="BNK138" s="1"/>
      <c r="BNL138" s="1"/>
      <c r="BNM138" s="1"/>
      <c r="BNN138" s="1"/>
      <c r="BNO138" s="1"/>
      <c r="BNP138" s="1"/>
      <c r="BNQ138" s="1"/>
      <c r="BNR138" s="1"/>
      <c r="BNS138" s="1"/>
      <c r="BNT138" s="1"/>
      <c r="BNU138" s="1"/>
      <c r="BNV138" s="1"/>
      <c r="BNW138" s="1"/>
      <c r="BNX138" s="1"/>
      <c r="BNY138" s="1"/>
      <c r="BNZ138" s="1"/>
      <c r="BOA138" s="1"/>
      <c r="BOB138" s="1"/>
      <c r="BOC138" s="1"/>
      <c r="BOD138" s="1"/>
      <c r="BOE138" s="1"/>
      <c r="BOF138" s="1"/>
      <c r="BOG138" s="1"/>
      <c r="BOH138" s="1"/>
      <c r="BOI138" s="1"/>
      <c r="BOJ138" s="1"/>
      <c r="BOK138" s="1"/>
      <c r="BOL138" s="1"/>
      <c r="BOM138" s="1"/>
      <c r="BON138" s="1"/>
      <c r="BOO138" s="1"/>
      <c r="BOP138" s="1"/>
      <c r="BOQ138" s="1"/>
      <c r="BOR138" s="1"/>
      <c r="BOS138" s="1"/>
      <c r="BOT138" s="1"/>
      <c r="BOU138" s="1"/>
      <c r="BOV138" s="1"/>
      <c r="BOW138" s="1"/>
      <c r="BOX138" s="1"/>
      <c r="BOY138" s="1"/>
      <c r="BOZ138" s="1"/>
      <c r="BPA138" s="1"/>
      <c r="BPB138" s="1"/>
      <c r="BPC138" s="1"/>
      <c r="BPD138" s="1"/>
      <c r="BPE138" s="1"/>
      <c r="BPF138" s="1"/>
      <c r="BPG138" s="1"/>
      <c r="BPH138" s="1"/>
      <c r="BPI138" s="1"/>
      <c r="BPJ138" s="1"/>
      <c r="BPK138" s="1"/>
      <c r="BPL138" s="1"/>
      <c r="BPM138" s="1"/>
      <c r="BPN138" s="1"/>
      <c r="BPO138" s="1"/>
      <c r="BPP138" s="1"/>
      <c r="BPQ138" s="1"/>
      <c r="BPR138" s="1"/>
      <c r="BPS138" s="1"/>
      <c r="BPT138" s="1"/>
      <c r="BPU138" s="1"/>
      <c r="BPV138" s="1"/>
      <c r="BPW138" s="1"/>
      <c r="BPX138" s="1"/>
      <c r="BPY138" s="1"/>
      <c r="BPZ138" s="1"/>
      <c r="BQA138" s="1"/>
      <c r="BQB138" s="1"/>
      <c r="BQC138" s="1"/>
      <c r="BQD138" s="1"/>
      <c r="BQE138" s="1"/>
      <c r="BQF138" s="1"/>
      <c r="BQG138" s="1"/>
      <c r="BQH138" s="1"/>
      <c r="BQI138" s="1"/>
      <c r="BQJ138" s="1"/>
      <c r="BQK138" s="1"/>
      <c r="BQL138" s="1"/>
      <c r="BQM138" s="1"/>
      <c r="BQN138" s="1"/>
      <c r="BQO138" s="1"/>
      <c r="BQP138" s="1"/>
      <c r="BQQ138" s="1"/>
      <c r="BQR138" s="1"/>
      <c r="BQS138" s="1"/>
      <c r="BQT138" s="1"/>
      <c r="BQU138" s="1"/>
      <c r="BQV138" s="1"/>
      <c r="BQW138" s="1"/>
      <c r="BQX138" s="1"/>
      <c r="BQY138" s="1"/>
      <c r="BQZ138" s="1"/>
      <c r="BRA138" s="1"/>
      <c r="BRB138" s="1"/>
      <c r="BRC138" s="1"/>
      <c r="BRD138" s="1"/>
      <c r="BRE138" s="1"/>
      <c r="BRF138" s="1"/>
      <c r="BRG138" s="1"/>
      <c r="BRH138" s="1"/>
      <c r="BRI138" s="1"/>
      <c r="BRJ138" s="1"/>
      <c r="BRK138" s="1"/>
      <c r="BRL138" s="1"/>
      <c r="BRM138" s="1"/>
      <c r="BRN138" s="1"/>
      <c r="BRO138" s="1"/>
      <c r="BRP138" s="1"/>
      <c r="BRQ138" s="1"/>
      <c r="BRR138" s="1"/>
      <c r="BRS138" s="1"/>
      <c r="BRT138" s="1"/>
      <c r="BRU138" s="1"/>
      <c r="BRV138" s="1"/>
      <c r="BRW138" s="1"/>
      <c r="BRX138" s="1"/>
      <c r="BRY138" s="1"/>
      <c r="BRZ138" s="1"/>
      <c r="BSA138" s="1"/>
      <c r="BSB138" s="1"/>
      <c r="BSC138" s="1"/>
      <c r="BSD138" s="1"/>
      <c r="BSE138" s="1"/>
      <c r="BSF138" s="1"/>
      <c r="BSG138" s="1"/>
      <c r="BSH138" s="1"/>
      <c r="BSI138" s="1"/>
      <c r="BSJ138" s="1"/>
      <c r="BSK138" s="1"/>
      <c r="BSL138" s="1"/>
      <c r="BSM138" s="1"/>
      <c r="BSN138" s="1"/>
      <c r="BSO138" s="1"/>
      <c r="BSP138" s="1"/>
      <c r="BSQ138" s="1"/>
      <c r="BSR138" s="1"/>
      <c r="BSS138" s="1"/>
      <c r="BST138" s="1"/>
      <c r="BSU138" s="1"/>
      <c r="BSV138" s="1"/>
      <c r="BSW138" s="1"/>
      <c r="BSX138" s="1"/>
      <c r="BSY138" s="1"/>
      <c r="BSZ138" s="1"/>
      <c r="BTA138" s="1"/>
      <c r="BTB138" s="1"/>
      <c r="BTC138" s="1"/>
      <c r="BTD138" s="1"/>
      <c r="BTE138" s="1"/>
      <c r="BTF138" s="1"/>
      <c r="BTG138" s="1"/>
      <c r="BTH138" s="1"/>
      <c r="BTI138" s="1"/>
      <c r="BTJ138" s="1"/>
      <c r="BTK138" s="1"/>
      <c r="BTL138" s="1"/>
      <c r="BTM138" s="1"/>
      <c r="BTN138" s="1"/>
      <c r="BTO138" s="1"/>
      <c r="BTP138" s="1"/>
      <c r="BTQ138" s="1"/>
      <c r="BTR138" s="1"/>
      <c r="BTS138" s="1"/>
      <c r="BTT138" s="1"/>
      <c r="BTU138" s="1"/>
      <c r="BTV138" s="1"/>
      <c r="BTW138" s="1"/>
      <c r="BTX138" s="1"/>
      <c r="BTY138" s="1"/>
      <c r="BTZ138" s="1"/>
      <c r="BUA138" s="1"/>
      <c r="BUB138" s="1"/>
      <c r="BUC138" s="1"/>
      <c r="BUD138" s="1"/>
      <c r="BUE138" s="1"/>
      <c r="BUF138" s="1"/>
      <c r="BUG138" s="1"/>
      <c r="BUH138" s="1"/>
      <c r="BUI138" s="1"/>
      <c r="BUJ138" s="1"/>
      <c r="BUK138" s="1"/>
      <c r="BUL138" s="1"/>
      <c r="BUM138" s="1"/>
      <c r="BUN138" s="1"/>
      <c r="BUO138" s="1"/>
      <c r="BUP138" s="1"/>
      <c r="BUQ138" s="1"/>
      <c r="BUR138" s="1"/>
      <c r="BUS138" s="1"/>
      <c r="BUT138" s="1"/>
      <c r="BUU138" s="1"/>
      <c r="BUV138" s="1"/>
      <c r="BUW138" s="1"/>
      <c r="BUX138" s="1"/>
      <c r="BUY138" s="1"/>
      <c r="BUZ138" s="1"/>
      <c r="BVA138" s="1"/>
      <c r="BVB138" s="1"/>
      <c r="BVC138" s="1"/>
      <c r="BVD138" s="1"/>
      <c r="BVE138" s="1"/>
      <c r="BVF138" s="1"/>
      <c r="BVG138" s="1"/>
      <c r="BVH138" s="1"/>
      <c r="BVI138" s="1"/>
      <c r="BVJ138" s="1"/>
      <c r="BVK138" s="1"/>
      <c r="BVL138" s="1"/>
      <c r="BVM138" s="1"/>
      <c r="BVN138" s="1"/>
      <c r="BVO138" s="1"/>
      <c r="BVP138" s="1"/>
      <c r="BVQ138" s="1"/>
      <c r="BVR138" s="1"/>
      <c r="BVS138" s="1"/>
      <c r="BVT138" s="1"/>
      <c r="BVU138" s="1"/>
      <c r="BVV138" s="1"/>
      <c r="BVW138" s="1"/>
      <c r="BVX138" s="1"/>
      <c r="BVY138" s="1"/>
      <c r="BVZ138" s="1"/>
      <c r="BWA138" s="1"/>
      <c r="BWB138" s="1"/>
      <c r="BWC138" s="1"/>
      <c r="BWD138" s="1"/>
      <c r="BWE138" s="1"/>
      <c r="BWF138" s="1"/>
      <c r="BWG138" s="1"/>
      <c r="BWH138" s="1"/>
      <c r="BWI138" s="1"/>
      <c r="BWJ138" s="1"/>
      <c r="BWK138" s="1"/>
      <c r="BWL138" s="1"/>
      <c r="BWM138" s="1"/>
      <c r="BWN138" s="1"/>
      <c r="BWO138" s="1"/>
      <c r="BWP138" s="1"/>
      <c r="BWQ138" s="1"/>
      <c r="BWR138" s="1"/>
      <c r="BWS138" s="1"/>
      <c r="BWT138" s="1"/>
      <c r="BWU138" s="1"/>
      <c r="BWV138" s="1"/>
      <c r="BWW138" s="1"/>
      <c r="BWX138" s="1"/>
      <c r="BWY138" s="1"/>
      <c r="BWZ138" s="1"/>
      <c r="BXA138" s="1"/>
      <c r="BXB138" s="1"/>
      <c r="BXC138" s="1"/>
      <c r="BXD138" s="1"/>
      <c r="BXE138" s="1"/>
      <c r="BXF138" s="1"/>
      <c r="BXG138" s="1"/>
      <c r="BXH138" s="1"/>
      <c r="BXI138" s="1"/>
      <c r="BXJ138" s="1"/>
      <c r="BXK138" s="1"/>
      <c r="BXL138" s="1"/>
      <c r="BXM138" s="1"/>
      <c r="BXN138" s="1"/>
      <c r="BXO138" s="1"/>
      <c r="BXP138" s="1"/>
      <c r="BXQ138" s="1"/>
      <c r="BXR138" s="1"/>
      <c r="BXS138" s="1"/>
      <c r="BXT138" s="1"/>
      <c r="BXU138" s="1"/>
      <c r="BXV138" s="1"/>
      <c r="BXW138" s="1"/>
      <c r="BXX138" s="1"/>
      <c r="BXY138" s="1"/>
      <c r="BXZ138" s="1"/>
      <c r="BYA138" s="1"/>
      <c r="BYB138" s="1"/>
      <c r="BYC138" s="1"/>
      <c r="BYD138" s="1"/>
      <c r="BYE138" s="1"/>
      <c r="BYF138" s="1"/>
      <c r="BYG138" s="1"/>
      <c r="BYH138" s="1"/>
      <c r="BYI138" s="1"/>
      <c r="BYJ138" s="1"/>
      <c r="BYK138" s="1"/>
      <c r="BYL138" s="1"/>
      <c r="BYM138" s="1"/>
      <c r="BYN138" s="1"/>
      <c r="BYO138" s="1"/>
      <c r="BYP138" s="1"/>
      <c r="BYQ138" s="1"/>
      <c r="BYR138" s="1"/>
      <c r="BYS138" s="1"/>
      <c r="BYT138" s="1"/>
      <c r="BYU138" s="1"/>
      <c r="BYV138" s="1"/>
      <c r="BYW138" s="1"/>
      <c r="BYX138" s="1"/>
      <c r="BYY138" s="1"/>
      <c r="BYZ138" s="1"/>
      <c r="BZA138" s="1"/>
      <c r="BZB138" s="1"/>
      <c r="BZC138" s="1"/>
      <c r="BZD138" s="1"/>
      <c r="BZE138" s="1"/>
      <c r="BZF138" s="1"/>
      <c r="BZG138" s="1"/>
      <c r="BZH138" s="1"/>
      <c r="BZI138" s="1"/>
      <c r="BZJ138" s="1"/>
      <c r="BZK138" s="1"/>
      <c r="BZL138" s="1"/>
      <c r="BZM138" s="1"/>
      <c r="BZN138" s="1"/>
      <c r="BZO138" s="1"/>
      <c r="BZP138" s="1"/>
      <c r="BZQ138" s="1"/>
      <c r="BZR138" s="1"/>
      <c r="BZS138" s="1"/>
      <c r="BZT138" s="1"/>
      <c r="BZU138" s="1"/>
      <c r="BZV138" s="1"/>
      <c r="BZW138" s="1"/>
      <c r="BZX138" s="1"/>
      <c r="BZY138" s="1"/>
      <c r="BZZ138" s="1"/>
      <c r="CAA138" s="1"/>
      <c r="CAB138" s="1"/>
      <c r="CAC138" s="1"/>
      <c r="CAD138" s="1"/>
      <c r="CAE138" s="1"/>
      <c r="CAF138" s="1"/>
      <c r="CAG138" s="1"/>
      <c r="CAH138" s="1"/>
      <c r="CAI138" s="1"/>
      <c r="CAJ138" s="1"/>
      <c r="CAK138" s="1"/>
      <c r="CAL138" s="1"/>
      <c r="CAM138" s="1"/>
      <c r="CAN138" s="1"/>
      <c r="CAO138" s="1"/>
      <c r="CAP138" s="1"/>
      <c r="CAQ138" s="1"/>
      <c r="CAR138" s="1"/>
      <c r="CAS138" s="1"/>
      <c r="CAT138" s="1"/>
      <c r="CAU138" s="1"/>
      <c r="CAV138" s="1"/>
      <c r="CAW138" s="1"/>
      <c r="CAX138" s="1"/>
      <c r="CAY138" s="1"/>
      <c r="CAZ138" s="1"/>
      <c r="CBA138" s="1"/>
      <c r="CBB138" s="1"/>
      <c r="CBC138" s="1"/>
      <c r="CBD138" s="1"/>
      <c r="CBE138" s="1"/>
      <c r="CBF138" s="1"/>
      <c r="CBG138" s="1"/>
      <c r="CBH138" s="1"/>
      <c r="CBI138" s="1"/>
      <c r="CBJ138" s="1"/>
      <c r="CBK138" s="1"/>
      <c r="CBL138" s="1"/>
      <c r="CBM138" s="1"/>
      <c r="CBN138" s="1"/>
      <c r="CBO138" s="1"/>
      <c r="CBP138" s="1"/>
      <c r="CBQ138" s="1"/>
      <c r="CBR138" s="1"/>
      <c r="CBS138" s="1"/>
      <c r="CBT138" s="1"/>
      <c r="CBU138" s="1"/>
      <c r="CBV138" s="1"/>
      <c r="CBW138" s="1"/>
      <c r="CBX138" s="1"/>
      <c r="CBY138" s="1"/>
      <c r="CBZ138" s="1"/>
      <c r="CCA138" s="1"/>
      <c r="CCB138" s="1"/>
      <c r="CCC138" s="1"/>
      <c r="CCD138" s="1"/>
      <c r="CCE138" s="1"/>
      <c r="CCF138" s="1"/>
      <c r="CCG138" s="1"/>
      <c r="CCH138" s="1"/>
      <c r="CCI138" s="1"/>
      <c r="CCJ138" s="1"/>
      <c r="CCK138" s="1"/>
      <c r="CCL138" s="1"/>
      <c r="CCM138" s="1"/>
      <c r="CCN138" s="1"/>
      <c r="CCO138" s="1"/>
      <c r="CCP138" s="1"/>
      <c r="CCQ138" s="1"/>
      <c r="CCR138" s="1"/>
      <c r="CCS138" s="1"/>
      <c r="CCT138" s="1"/>
      <c r="CCU138" s="1"/>
      <c r="CCV138" s="1"/>
      <c r="CCW138" s="1"/>
      <c r="CCX138" s="1"/>
      <c r="CCY138" s="1"/>
      <c r="CCZ138" s="1"/>
      <c r="CDA138" s="1"/>
      <c r="CDB138" s="1"/>
      <c r="CDC138" s="1"/>
      <c r="CDD138" s="1"/>
      <c r="CDE138" s="1"/>
      <c r="CDF138" s="1"/>
      <c r="CDG138" s="1"/>
      <c r="CDH138" s="1"/>
      <c r="CDI138" s="1"/>
      <c r="CDJ138" s="1"/>
      <c r="CDK138" s="1"/>
      <c r="CDL138" s="1"/>
      <c r="CDM138" s="1"/>
      <c r="CDN138" s="1"/>
      <c r="CDO138" s="1"/>
      <c r="CDP138" s="1"/>
      <c r="CDQ138" s="1"/>
      <c r="CDR138" s="1"/>
      <c r="CDS138" s="1"/>
      <c r="CDT138" s="1"/>
      <c r="CDU138" s="1"/>
      <c r="CDV138" s="1"/>
      <c r="CDW138" s="1"/>
      <c r="CDX138" s="1"/>
      <c r="CDY138" s="1"/>
      <c r="CDZ138" s="1"/>
      <c r="CEA138" s="1"/>
      <c r="CEB138" s="1"/>
      <c r="CEC138" s="1"/>
      <c r="CED138" s="1"/>
      <c r="CEE138" s="1"/>
      <c r="CEF138" s="1"/>
      <c r="CEG138" s="1"/>
      <c r="CEH138" s="1"/>
      <c r="CEI138" s="1"/>
      <c r="CEJ138" s="1"/>
      <c r="CEK138" s="1"/>
      <c r="CEL138" s="1"/>
      <c r="CEM138" s="1"/>
      <c r="CEN138" s="1"/>
      <c r="CEO138" s="1"/>
      <c r="CEP138" s="1"/>
      <c r="CEQ138" s="1"/>
      <c r="CER138" s="1"/>
      <c r="CES138" s="1"/>
      <c r="CET138" s="1"/>
      <c r="CEU138" s="1"/>
      <c r="CEV138" s="1"/>
      <c r="CEW138" s="1"/>
      <c r="CEX138" s="1"/>
      <c r="CEY138" s="1"/>
      <c r="CEZ138" s="1"/>
      <c r="CFA138" s="1"/>
      <c r="CFB138" s="1"/>
      <c r="CFC138" s="1"/>
      <c r="CFD138" s="1"/>
      <c r="CFE138" s="1"/>
      <c r="CFF138" s="1"/>
      <c r="CFG138" s="1"/>
      <c r="CFH138" s="1"/>
      <c r="CFI138" s="1"/>
      <c r="CFJ138" s="1"/>
      <c r="CFK138" s="1"/>
      <c r="CFL138" s="1"/>
      <c r="CFM138" s="1"/>
      <c r="CFN138" s="1"/>
      <c r="CFO138" s="1"/>
      <c r="CFP138" s="1"/>
      <c r="CFQ138" s="1"/>
      <c r="CFR138" s="1"/>
      <c r="CFS138" s="1"/>
      <c r="CFT138" s="1"/>
      <c r="CFU138" s="1"/>
      <c r="CFV138" s="1"/>
      <c r="CFW138" s="1"/>
      <c r="CFX138" s="1"/>
      <c r="CFY138" s="1"/>
      <c r="CFZ138" s="1"/>
      <c r="CGA138" s="1"/>
      <c r="CGB138" s="1"/>
      <c r="CGC138" s="1"/>
      <c r="CGD138" s="1"/>
      <c r="CGE138" s="1"/>
      <c r="CGF138" s="1"/>
      <c r="CGG138" s="1"/>
      <c r="CGH138" s="1"/>
      <c r="CGI138" s="1"/>
      <c r="CGJ138" s="1"/>
      <c r="CGK138" s="1"/>
      <c r="CGL138" s="1"/>
      <c r="CGM138" s="1"/>
      <c r="CGN138" s="1"/>
      <c r="CGO138" s="1"/>
      <c r="CGP138" s="1"/>
      <c r="CGQ138" s="1"/>
      <c r="CGR138" s="1"/>
      <c r="CGS138" s="1"/>
      <c r="CGT138" s="1"/>
      <c r="CGU138" s="1"/>
      <c r="CGV138" s="1"/>
      <c r="CGW138" s="1"/>
      <c r="CGX138" s="1"/>
      <c r="CGY138" s="1"/>
      <c r="CGZ138" s="1"/>
      <c r="CHA138" s="1"/>
      <c r="CHB138" s="1"/>
      <c r="CHC138" s="1"/>
      <c r="CHD138" s="1"/>
      <c r="CHE138" s="1"/>
      <c r="CHF138" s="1"/>
      <c r="CHG138" s="1"/>
      <c r="CHH138" s="1"/>
      <c r="CHI138" s="1"/>
      <c r="CHJ138" s="1"/>
      <c r="CHK138" s="1"/>
      <c r="CHL138" s="1"/>
      <c r="CHM138" s="1"/>
      <c r="CHN138" s="1"/>
      <c r="CHO138" s="1"/>
      <c r="CHP138" s="1"/>
      <c r="CHQ138" s="1"/>
      <c r="CHR138" s="1"/>
      <c r="CHS138" s="1"/>
      <c r="CHT138" s="1"/>
      <c r="CHU138" s="1"/>
      <c r="CHV138" s="1"/>
      <c r="CHW138" s="1"/>
      <c r="CHX138" s="1"/>
      <c r="CHY138" s="1"/>
      <c r="CHZ138" s="1"/>
      <c r="CIA138" s="1"/>
      <c r="CIB138" s="1"/>
      <c r="CIC138" s="1"/>
      <c r="CID138" s="1"/>
      <c r="CIE138" s="1"/>
      <c r="CIF138" s="1"/>
      <c r="CIG138" s="1"/>
      <c r="CIH138" s="1"/>
      <c r="CII138" s="1"/>
      <c r="CIJ138" s="1"/>
      <c r="CIK138" s="1"/>
      <c r="CIL138" s="1"/>
      <c r="CIM138" s="1"/>
      <c r="CIN138" s="1"/>
      <c r="CIO138" s="1"/>
      <c r="CIP138" s="1"/>
      <c r="CIQ138" s="1"/>
      <c r="CIR138" s="1"/>
      <c r="CIS138" s="1"/>
      <c r="CIT138" s="1"/>
      <c r="CIU138" s="1"/>
      <c r="CIV138" s="1"/>
      <c r="CIW138" s="1"/>
      <c r="CIX138" s="1"/>
      <c r="CIY138" s="1"/>
      <c r="CIZ138" s="1"/>
      <c r="CJA138" s="1"/>
      <c r="CJB138" s="1"/>
      <c r="CJC138" s="1"/>
      <c r="CJD138" s="1"/>
      <c r="CJE138" s="1"/>
      <c r="CJF138" s="1"/>
      <c r="CJG138" s="1"/>
      <c r="CJH138" s="1"/>
      <c r="CJI138" s="1"/>
      <c r="CJJ138" s="1"/>
      <c r="CJK138" s="1"/>
      <c r="CJL138" s="1"/>
      <c r="CJM138" s="1"/>
      <c r="CJN138" s="1"/>
      <c r="CJO138" s="1"/>
      <c r="CJP138" s="1"/>
      <c r="CJQ138" s="1"/>
      <c r="CJR138" s="1"/>
      <c r="CJS138" s="1"/>
      <c r="CJT138" s="1"/>
      <c r="CJU138" s="1"/>
      <c r="CJV138" s="1"/>
      <c r="CJW138" s="1"/>
      <c r="CJX138" s="1"/>
      <c r="CJY138" s="1"/>
      <c r="CJZ138" s="1"/>
      <c r="CKA138" s="1"/>
      <c r="CKB138" s="1"/>
      <c r="CKC138" s="1"/>
      <c r="CKD138" s="1"/>
      <c r="CKE138" s="1"/>
      <c r="CKF138" s="1"/>
      <c r="CKG138" s="1"/>
      <c r="CKH138" s="1"/>
      <c r="CKI138" s="1"/>
      <c r="CKJ138" s="1"/>
      <c r="CKK138" s="1"/>
      <c r="CKL138" s="1"/>
      <c r="CKM138" s="1"/>
      <c r="CKN138" s="1"/>
      <c r="CKO138" s="1"/>
      <c r="CKP138" s="1"/>
      <c r="CKQ138" s="1"/>
      <c r="CKR138" s="1"/>
      <c r="CKS138" s="1"/>
      <c r="CKT138" s="1"/>
      <c r="CKU138" s="1"/>
      <c r="CKV138" s="1"/>
      <c r="CKW138" s="1"/>
      <c r="CKX138" s="1"/>
      <c r="CKY138" s="1"/>
      <c r="CKZ138" s="1"/>
      <c r="CLA138" s="1"/>
      <c r="CLB138" s="1"/>
      <c r="CLC138" s="1"/>
      <c r="CLD138" s="1"/>
      <c r="CLE138" s="1"/>
      <c r="CLF138" s="1"/>
      <c r="CLG138" s="1"/>
      <c r="CLH138" s="1"/>
      <c r="CLI138" s="1"/>
      <c r="CLJ138" s="1"/>
      <c r="CLK138" s="1"/>
      <c r="CLL138" s="1"/>
      <c r="CLM138" s="1"/>
      <c r="CLN138" s="1"/>
      <c r="CLO138" s="1"/>
      <c r="CLP138" s="1"/>
      <c r="CLQ138" s="1"/>
      <c r="CLR138" s="1"/>
      <c r="CLS138" s="1"/>
      <c r="CLT138" s="1"/>
      <c r="CLU138" s="1"/>
      <c r="CLV138" s="1"/>
      <c r="CLW138" s="1"/>
      <c r="CLX138" s="1"/>
      <c r="CLY138" s="1"/>
      <c r="CLZ138" s="1"/>
      <c r="CMA138" s="1"/>
      <c r="CMB138" s="1"/>
      <c r="CMC138" s="1"/>
      <c r="CMD138" s="1"/>
      <c r="CME138" s="1"/>
      <c r="CMF138" s="1"/>
      <c r="CMG138" s="1"/>
      <c r="CMH138" s="1"/>
      <c r="CMI138" s="1"/>
      <c r="CMJ138" s="1"/>
      <c r="CMK138" s="1"/>
      <c r="CML138" s="1"/>
      <c r="CMM138" s="1"/>
      <c r="CMN138" s="1"/>
      <c r="CMO138" s="1"/>
      <c r="CMP138" s="1"/>
      <c r="CMQ138" s="1"/>
      <c r="CMR138" s="1"/>
      <c r="CMS138" s="1"/>
      <c r="CMT138" s="1"/>
      <c r="CMU138" s="1"/>
      <c r="CMV138" s="1"/>
      <c r="CMW138" s="1"/>
      <c r="CMX138" s="1"/>
      <c r="CMY138" s="1"/>
      <c r="CMZ138" s="1"/>
      <c r="CNA138" s="1"/>
      <c r="CNB138" s="1"/>
      <c r="CNC138" s="1"/>
      <c r="CND138" s="1"/>
      <c r="CNE138" s="1"/>
      <c r="CNF138" s="1"/>
      <c r="CNG138" s="1"/>
      <c r="CNH138" s="1"/>
      <c r="CNI138" s="1"/>
      <c r="CNJ138" s="1"/>
      <c r="CNK138" s="1"/>
      <c r="CNL138" s="1"/>
      <c r="CNM138" s="1"/>
      <c r="CNN138" s="1"/>
      <c r="CNO138" s="1"/>
      <c r="CNP138" s="1"/>
      <c r="CNQ138" s="1"/>
      <c r="CNR138" s="1"/>
      <c r="CNS138" s="1"/>
      <c r="CNT138" s="1"/>
      <c r="CNU138" s="1"/>
      <c r="CNV138" s="1"/>
      <c r="CNW138" s="1"/>
      <c r="CNX138" s="1"/>
      <c r="CNY138" s="1"/>
      <c r="CNZ138" s="1"/>
      <c r="COA138" s="1"/>
      <c r="COB138" s="1"/>
      <c r="COC138" s="1"/>
      <c r="COD138" s="1"/>
      <c r="COE138" s="1"/>
      <c r="COF138" s="1"/>
      <c r="COG138" s="1"/>
      <c r="COH138" s="1"/>
      <c r="COI138" s="1"/>
      <c r="COJ138" s="1"/>
      <c r="COK138" s="1"/>
      <c r="COL138" s="1"/>
      <c r="COM138" s="1"/>
      <c r="CON138" s="1"/>
      <c r="COO138" s="1"/>
      <c r="COP138" s="1"/>
      <c r="COQ138" s="1"/>
      <c r="COR138" s="1"/>
      <c r="COS138" s="1"/>
      <c r="COT138" s="1"/>
      <c r="COU138" s="1"/>
      <c r="COV138" s="1"/>
      <c r="COW138" s="1"/>
      <c r="COX138" s="1"/>
      <c r="COY138" s="1"/>
      <c r="COZ138" s="1"/>
      <c r="CPA138" s="1"/>
      <c r="CPB138" s="1"/>
      <c r="CPC138" s="1"/>
      <c r="CPD138" s="1"/>
      <c r="CPE138" s="1"/>
      <c r="CPF138" s="1"/>
      <c r="CPG138" s="1"/>
      <c r="CPH138" s="1"/>
      <c r="CPI138" s="1"/>
      <c r="CPJ138" s="1"/>
      <c r="CPK138" s="1"/>
      <c r="CPL138" s="1"/>
      <c r="CPM138" s="1"/>
      <c r="CPN138" s="1"/>
      <c r="CPO138" s="1"/>
      <c r="CPP138" s="1"/>
      <c r="CPQ138" s="1"/>
      <c r="CPR138" s="1"/>
      <c r="CPS138" s="1"/>
      <c r="CPT138" s="1"/>
      <c r="CPU138" s="1"/>
      <c r="CPV138" s="1"/>
      <c r="CPW138" s="1"/>
      <c r="CPX138" s="1"/>
      <c r="CPY138" s="1"/>
      <c r="CPZ138" s="1"/>
      <c r="CQA138" s="1"/>
      <c r="CQB138" s="1"/>
      <c r="CQC138" s="1"/>
      <c r="CQD138" s="1"/>
      <c r="CQE138" s="1"/>
      <c r="CQF138" s="1"/>
      <c r="CQG138" s="1"/>
      <c r="CQH138" s="1"/>
      <c r="CQI138" s="1"/>
      <c r="CQJ138" s="1"/>
      <c r="CQK138" s="1"/>
      <c r="CQL138" s="1"/>
      <c r="CQM138" s="1"/>
      <c r="CQN138" s="1"/>
      <c r="CQO138" s="1"/>
      <c r="CQP138" s="1"/>
      <c r="CQQ138" s="1"/>
      <c r="CQR138" s="1"/>
      <c r="CQS138" s="1"/>
      <c r="CQT138" s="1"/>
      <c r="CQU138" s="1"/>
      <c r="CQV138" s="1"/>
      <c r="CQW138" s="1"/>
      <c r="CQX138" s="1"/>
      <c r="CQY138" s="1"/>
      <c r="CQZ138" s="1"/>
      <c r="CRA138" s="1"/>
      <c r="CRB138" s="1"/>
      <c r="CRC138" s="1"/>
      <c r="CRD138" s="1"/>
      <c r="CRE138" s="1"/>
      <c r="CRF138" s="1"/>
      <c r="CRG138" s="1"/>
      <c r="CRH138" s="1"/>
      <c r="CRI138" s="1"/>
      <c r="CRJ138" s="1"/>
      <c r="CRK138" s="1"/>
      <c r="CRL138" s="1"/>
      <c r="CRM138" s="1"/>
      <c r="CRN138" s="1"/>
      <c r="CRO138" s="1"/>
      <c r="CRP138" s="1"/>
      <c r="CRQ138" s="1"/>
      <c r="CRR138" s="1"/>
      <c r="CRS138" s="1"/>
      <c r="CRT138" s="1"/>
      <c r="CRU138" s="1"/>
      <c r="CRV138" s="1"/>
      <c r="CRW138" s="1"/>
      <c r="CRX138" s="1"/>
      <c r="CRY138" s="1"/>
      <c r="CRZ138" s="1"/>
      <c r="CSA138" s="1"/>
      <c r="CSB138" s="1"/>
      <c r="CSC138" s="1"/>
      <c r="CSD138" s="1"/>
      <c r="CSE138" s="1"/>
      <c r="CSF138" s="1"/>
      <c r="CSG138" s="1"/>
      <c r="CSH138" s="1"/>
      <c r="CSI138" s="1"/>
      <c r="CSJ138" s="1"/>
      <c r="CSK138" s="1"/>
      <c r="CSL138" s="1"/>
      <c r="CSM138" s="1"/>
      <c r="CSN138" s="1"/>
      <c r="CSO138" s="1"/>
      <c r="CSP138" s="1"/>
      <c r="CSQ138" s="1"/>
      <c r="CSR138" s="1"/>
      <c r="CSS138" s="1"/>
      <c r="CST138" s="1"/>
      <c r="CSU138" s="1"/>
      <c r="CSV138" s="1"/>
      <c r="CSW138" s="1"/>
      <c r="CSX138" s="1"/>
      <c r="CSY138" s="1"/>
      <c r="CSZ138" s="1"/>
      <c r="CTA138" s="1"/>
      <c r="CTB138" s="1"/>
      <c r="CTC138" s="1"/>
      <c r="CTD138" s="1"/>
      <c r="CTE138" s="1"/>
      <c r="CTF138" s="1"/>
      <c r="CTG138" s="1"/>
      <c r="CTH138" s="1"/>
      <c r="CTI138" s="1"/>
      <c r="CTJ138" s="1"/>
      <c r="CTK138" s="1"/>
      <c r="CTL138" s="1"/>
      <c r="CTM138" s="1"/>
      <c r="CTN138" s="1"/>
      <c r="CTO138" s="1"/>
      <c r="CTP138" s="1"/>
      <c r="CTQ138" s="1"/>
      <c r="CTR138" s="1"/>
      <c r="CTS138" s="1"/>
      <c r="CTT138" s="1"/>
      <c r="CTU138" s="1"/>
      <c r="CTV138" s="1"/>
      <c r="CTW138" s="1"/>
      <c r="CTX138" s="1"/>
      <c r="CTY138" s="1"/>
      <c r="CTZ138" s="1"/>
      <c r="CUA138" s="1"/>
      <c r="CUB138" s="1"/>
      <c r="CUC138" s="1"/>
      <c r="CUD138" s="1"/>
      <c r="CUE138" s="1"/>
      <c r="CUF138" s="1"/>
      <c r="CUG138" s="1"/>
      <c r="CUH138" s="1"/>
      <c r="CUI138" s="1"/>
      <c r="CUJ138" s="1"/>
      <c r="CUK138" s="1"/>
      <c r="CUL138" s="1"/>
      <c r="CUM138" s="1"/>
      <c r="CUN138" s="1"/>
      <c r="CUO138" s="1"/>
      <c r="CUP138" s="1"/>
      <c r="CUQ138" s="1"/>
      <c r="CUR138" s="1"/>
      <c r="CUS138" s="1"/>
      <c r="CUT138" s="1"/>
      <c r="CUU138" s="1"/>
      <c r="CUV138" s="1"/>
      <c r="CUW138" s="1"/>
      <c r="CUX138" s="1"/>
      <c r="CUY138" s="1"/>
      <c r="CUZ138" s="1"/>
      <c r="CVA138" s="1"/>
      <c r="CVB138" s="1"/>
      <c r="CVC138" s="1"/>
      <c r="CVD138" s="1"/>
      <c r="CVE138" s="1"/>
      <c r="CVF138" s="1"/>
      <c r="CVG138" s="1"/>
      <c r="CVH138" s="1"/>
      <c r="CVI138" s="1"/>
      <c r="CVJ138" s="1"/>
      <c r="CVK138" s="1"/>
      <c r="CVL138" s="1"/>
      <c r="CVM138" s="1"/>
      <c r="CVN138" s="1"/>
      <c r="CVO138" s="1"/>
      <c r="CVP138" s="1"/>
      <c r="CVQ138" s="1"/>
      <c r="CVR138" s="1"/>
      <c r="CVS138" s="1"/>
      <c r="CVT138" s="1"/>
      <c r="CVU138" s="1"/>
      <c r="CVV138" s="1"/>
      <c r="CVW138" s="1"/>
      <c r="CVX138" s="1"/>
      <c r="CVY138" s="1"/>
      <c r="CVZ138" s="1"/>
      <c r="CWA138" s="1"/>
      <c r="CWB138" s="1"/>
      <c r="CWC138" s="1"/>
      <c r="CWD138" s="1"/>
      <c r="CWE138" s="1"/>
      <c r="CWF138" s="1"/>
      <c r="CWG138" s="1"/>
      <c r="CWH138" s="1"/>
      <c r="CWI138" s="1"/>
      <c r="CWJ138" s="1"/>
      <c r="CWK138" s="1"/>
      <c r="CWL138" s="1"/>
      <c r="CWM138" s="1"/>
      <c r="CWN138" s="1"/>
      <c r="CWO138" s="1"/>
      <c r="CWP138" s="1"/>
      <c r="CWQ138" s="1"/>
      <c r="CWR138" s="1"/>
      <c r="CWS138" s="1"/>
      <c r="CWT138" s="1"/>
      <c r="CWU138" s="1"/>
      <c r="CWV138" s="1"/>
      <c r="CWW138" s="1"/>
      <c r="CWX138" s="1"/>
      <c r="CWY138" s="1"/>
      <c r="CWZ138" s="1"/>
      <c r="CXA138" s="1"/>
      <c r="CXB138" s="1"/>
      <c r="CXC138" s="1"/>
      <c r="CXD138" s="1"/>
      <c r="CXE138" s="1"/>
      <c r="CXF138" s="1"/>
      <c r="CXG138" s="1"/>
      <c r="CXH138" s="1"/>
      <c r="CXI138" s="1"/>
      <c r="CXJ138" s="1"/>
      <c r="CXK138" s="1"/>
      <c r="CXL138" s="1"/>
      <c r="CXM138" s="1"/>
      <c r="CXN138" s="1"/>
      <c r="CXO138" s="1"/>
      <c r="CXP138" s="1"/>
      <c r="CXQ138" s="1"/>
      <c r="CXR138" s="1"/>
      <c r="CXS138" s="1"/>
      <c r="CXT138" s="1"/>
      <c r="CXU138" s="1"/>
      <c r="CXV138" s="1"/>
      <c r="CXW138" s="1"/>
      <c r="CXX138" s="1"/>
      <c r="CXY138" s="1"/>
      <c r="CXZ138" s="1"/>
      <c r="CYA138" s="1"/>
      <c r="CYB138" s="1"/>
      <c r="CYC138" s="1"/>
      <c r="CYD138" s="1"/>
      <c r="CYE138" s="1"/>
      <c r="CYF138" s="1"/>
      <c r="CYG138" s="1"/>
      <c r="CYH138" s="1"/>
      <c r="CYI138" s="1"/>
      <c r="CYJ138" s="1"/>
      <c r="CYK138" s="1"/>
      <c r="CYL138" s="1"/>
      <c r="CYM138" s="1"/>
      <c r="CYN138" s="1"/>
      <c r="CYO138" s="1"/>
      <c r="CYP138" s="1"/>
      <c r="CYQ138" s="1"/>
      <c r="CYR138" s="1"/>
      <c r="CYS138" s="1"/>
      <c r="CYT138" s="1"/>
      <c r="CYU138" s="1"/>
      <c r="CYV138" s="1"/>
      <c r="CYW138" s="1"/>
      <c r="CYX138" s="1"/>
      <c r="CYY138" s="1"/>
      <c r="CYZ138" s="1"/>
      <c r="CZA138" s="1"/>
      <c r="CZB138" s="1"/>
      <c r="CZC138" s="1"/>
      <c r="CZD138" s="1"/>
      <c r="CZE138" s="1"/>
      <c r="CZF138" s="1"/>
      <c r="CZG138" s="1"/>
      <c r="CZH138" s="1"/>
      <c r="CZI138" s="1"/>
      <c r="CZJ138" s="1"/>
      <c r="CZK138" s="1"/>
      <c r="CZL138" s="1"/>
      <c r="CZM138" s="1"/>
      <c r="CZN138" s="1"/>
      <c r="CZO138" s="1"/>
      <c r="CZP138" s="1"/>
      <c r="CZQ138" s="1"/>
      <c r="CZR138" s="1"/>
      <c r="CZS138" s="1"/>
      <c r="CZT138" s="1"/>
      <c r="CZU138" s="1"/>
      <c r="CZV138" s="1"/>
      <c r="CZW138" s="1"/>
      <c r="CZX138" s="1"/>
      <c r="CZY138" s="1"/>
      <c r="CZZ138" s="1"/>
      <c r="DAA138" s="1"/>
      <c r="DAB138" s="1"/>
      <c r="DAC138" s="1"/>
      <c r="DAD138" s="1"/>
      <c r="DAE138" s="1"/>
      <c r="DAF138" s="1"/>
      <c r="DAG138" s="1"/>
      <c r="DAH138" s="1"/>
      <c r="DAI138" s="1"/>
      <c r="DAJ138" s="1"/>
      <c r="DAK138" s="1"/>
      <c r="DAL138" s="1"/>
      <c r="DAM138" s="1"/>
      <c r="DAN138" s="1"/>
      <c r="DAO138" s="1"/>
      <c r="DAP138" s="1"/>
      <c r="DAQ138" s="1"/>
      <c r="DAR138" s="1"/>
      <c r="DAS138" s="1"/>
      <c r="DAT138" s="1"/>
      <c r="DAU138" s="1"/>
      <c r="DAV138" s="1"/>
      <c r="DAW138" s="1"/>
      <c r="DAX138" s="1"/>
      <c r="DAY138" s="1"/>
      <c r="DAZ138" s="1"/>
      <c r="DBA138" s="1"/>
      <c r="DBB138" s="1"/>
      <c r="DBC138" s="1"/>
      <c r="DBD138" s="1"/>
      <c r="DBE138" s="1"/>
      <c r="DBF138" s="1"/>
      <c r="DBG138" s="1"/>
      <c r="DBH138" s="1"/>
      <c r="DBI138" s="1"/>
      <c r="DBJ138" s="1"/>
      <c r="DBK138" s="1"/>
      <c r="DBL138" s="1"/>
      <c r="DBM138" s="1"/>
      <c r="DBN138" s="1"/>
      <c r="DBO138" s="1"/>
      <c r="DBP138" s="1"/>
      <c r="DBQ138" s="1"/>
      <c r="DBR138" s="1"/>
      <c r="DBS138" s="1"/>
      <c r="DBT138" s="1"/>
      <c r="DBU138" s="1"/>
      <c r="DBV138" s="1"/>
      <c r="DBW138" s="1"/>
      <c r="DBX138" s="1"/>
      <c r="DBY138" s="1"/>
      <c r="DBZ138" s="1"/>
      <c r="DCA138" s="1"/>
      <c r="DCB138" s="1"/>
      <c r="DCC138" s="1"/>
      <c r="DCD138" s="1"/>
      <c r="DCE138" s="1"/>
      <c r="DCF138" s="1"/>
      <c r="DCG138" s="1"/>
      <c r="DCH138" s="1"/>
      <c r="DCI138" s="1"/>
      <c r="DCJ138" s="1"/>
      <c r="DCK138" s="1"/>
      <c r="DCL138" s="1"/>
      <c r="DCM138" s="1"/>
      <c r="DCN138" s="1"/>
      <c r="DCO138" s="1"/>
      <c r="DCP138" s="1"/>
      <c r="DCQ138" s="1"/>
      <c r="DCR138" s="1"/>
      <c r="DCS138" s="1"/>
      <c r="DCT138" s="1"/>
      <c r="DCU138" s="1"/>
      <c r="DCV138" s="1"/>
      <c r="DCW138" s="1"/>
      <c r="DCX138" s="1"/>
      <c r="DCY138" s="1"/>
      <c r="DCZ138" s="1"/>
      <c r="DDA138" s="1"/>
      <c r="DDB138" s="1"/>
      <c r="DDC138" s="1"/>
      <c r="DDD138" s="1"/>
      <c r="DDE138" s="1"/>
      <c r="DDF138" s="1"/>
      <c r="DDG138" s="1"/>
      <c r="DDH138" s="1"/>
      <c r="DDI138" s="1"/>
      <c r="DDJ138" s="1"/>
      <c r="DDK138" s="1"/>
      <c r="DDL138" s="1"/>
      <c r="DDM138" s="1"/>
      <c r="DDN138" s="1"/>
      <c r="DDO138" s="1"/>
      <c r="DDP138" s="1"/>
      <c r="DDQ138" s="1"/>
      <c r="DDR138" s="1"/>
      <c r="DDS138" s="1"/>
      <c r="DDT138" s="1"/>
      <c r="DDU138" s="1"/>
      <c r="DDV138" s="1"/>
      <c r="DDW138" s="1"/>
      <c r="DDX138" s="1"/>
      <c r="DDY138" s="1"/>
      <c r="DDZ138" s="1"/>
      <c r="DEA138" s="1"/>
      <c r="DEB138" s="1"/>
      <c r="DEC138" s="1"/>
      <c r="DED138" s="1"/>
      <c r="DEE138" s="1"/>
      <c r="DEF138" s="1"/>
      <c r="DEG138" s="1"/>
      <c r="DEH138" s="1"/>
      <c r="DEI138" s="1"/>
      <c r="DEJ138" s="1"/>
      <c r="DEK138" s="1"/>
      <c r="DEL138" s="1"/>
      <c r="DEM138" s="1"/>
      <c r="DEN138" s="1"/>
      <c r="DEO138" s="1"/>
      <c r="DEP138" s="1"/>
      <c r="DEQ138" s="1"/>
      <c r="DER138" s="1"/>
      <c r="DES138" s="1"/>
      <c r="DET138" s="1"/>
      <c r="DEU138" s="1"/>
      <c r="DEV138" s="1"/>
      <c r="DEW138" s="1"/>
      <c r="DEX138" s="1"/>
      <c r="DEY138" s="1"/>
      <c r="DEZ138" s="1"/>
      <c r="DFA138" s="1"/>
      <c r="DFB138" s="1"/>
      <c r="DFC138" s="1"/>
      <c r="DFD138" s="1"/>
      <c r="DFE138" s="1"/>
      <c r="DFF138" s="1"/>
      <c r="DFG138" s="1"/>
      <c r="DFH138" s="1"/>
      <c r="DFI138" s="1"/>
      <c r="DFJ138" s="1"/>
      <c r="DFK138" s="1"/>
      <c r="DFL138" s="1"/>
      <c r="DFM138" s="1"/>
      <c r="DFN138" s="1"/>
      <c r="DFO138" s="1"/>
      <c r="DFP138" s="1"/>
      <c r="DFQ138" s="1"/>
      <c r="DFR138" s="1"/>
      <c r="DFS138" s="1"/>
      <c r="DFT138" s="1"/>
      <c r="DFU138" s="1"/>
      <c r="DFV138" s="1"/>
      <c r="DFW138" s="1"/>
      <c r="DFX138" s="1"/>
      <c r="DFY138" s="1"/>
      <c r="DFZ138" s="1"/>
      <c r="DGA138" s="1"/>
      <c r="DGB138" s="1"/>
      <c r="DGC138" s="1"/>
      <c r="DGD138" s="1"/>
      <c r="DGE138" s="1"/>
      <c r="DGF138" s="1"/>
      <c r="DGG138" s="1"/>
      <c r="DGH138" s="1"/>
      <c r="DGI138" s="1"/>
      <c r="DGJ138" s="1"/>
      <c r="DGK138" s="1"/>
      <c r="DGL138" s="1"/>
      <c r="DGM138" s="1"/>
      <c r="DGN138" s="1"/>
      <c r="DGO138" s="1"/>
      <c r="DGP138" s="1"/>
      <c r="DGQ138" s="1"/>
      <c r="DGR138" s="1"/>
      <c r="DGS138" s="1"/>
      <c r="DGT138" s="1"/>
      <c r="DGU138" s="1"/>
      <c r="DGV138" s="1"/>
      <c r="DGW138" s="1"/>
      <c r="DGX138" s="1"/>
      <c r="DGY138" s="1"/>
      <c r="DGZ138" s="1"/>
      <c r="DHA138" s="1"/>
      <c r="DHB138" s="1"/>
      <c r="DHC138" s="1"/>
      <c r="DHD138" s="1"/>
      <c r="DHE138" s="1"/>
      <c r="DHF138" s="1"/>
      <c r="DHG138" s="1"/>
      <c r="DHH138" s="1"/>
      <c r="DHI138" s="1"/>
      <c r="DHJ138" s="1"/>
      <c r="DHK138" s="1"/>
      <c r="DHL138" s="1"/>
      <c r="DHM138" s="1"/>
      <c r="DHN138" s="1"/>
      <c r="DHO138" s="1"/>
      <c r="DHP138" s="1"/>
      <c r="DHQ138" s="1"/>
      <c r="DHR138" s="1"/>
      <c r="DHS138" s="1"/>
      <c r="DHT138" s="1"/>
      <c r="DHU138" s="1"/>
      <c r="DHV138" s="1"/>
      <c r="DHW138" s="1"/>
      <c r="DHX138" s="1"/>
      <c r="DHY138" s="1"/>
      <c r="DHZ138" s="1"/>
      <c r="DIA138" s="1"/>
      <c r="DIB138" s="1"/>
      <c r="DIC138" s="1"/>
      <c r="DID138" s="1"/>
      <c r="DIE138" s="1"/>
      <c r="DIF138" s="1"/>
      <c r="DIG138" s="1"/>
      <c r="DIH138" s="1"/>
      <c r="DII138" s="1"/>
      <c r="DIJ138" s="1"/>
      <c r="DIK138" s="1"/>
      <c r="DIL138" s="1"/>
      <c r="DIM138" s="1"/>
      <c r="DIN138" s="1"/>
      <c r="DIO138" s="1"/>
      <c r="DIP138" s="1"/>
      <c r="DIQ138" s="1"/>
      <c r="DIR138" s="1"/>
      <c r="DIS138" s="1"/>
      <c r="DIT138" s="1"/>
      <c r="DIU138" s="1"/>
      <c r="DIV138" s="1"/>
      <c r="DIW138" s="1"/>
      <c r="DIX138" s="1"/>
      <c r="DIY138" s="1"/>
      <c r="DIZ138" s="1"/>
      <c r="DJA138" s="1"/>
      <c r="DJB138" s="1"/>
      <c r="DJC138" s="1"/>
      <c r="DJD138" s="1"/>
      <c r="DJE138" s="1"/>
      <c r="DJF138" s="1"/>
      <c r="DJG138" s="1"/>
      <c r="DJH138" s="1"/>
      <c r="DJI138" s="1"/>
      <c r="DJJ138" s="1"/>
      <c r="DJK138" s="1"/>
      <c r="DJL138" s="1"/>
      <c r="DJM138" s="1"/>
      <c r="DJN138" s="1"/>
      <c r="DJO138" s="1"/>
      <c r="DJP138" s="1"/>
      <c r="DJQ138" s="1"/>
      <c r="DJR138" s="1"/>
      <c r="DJS138" s="1"/>
      <c r="DJT138" s="1"/>
      <c r="DJU138" s="1"/>
      <c r="DJV138" s="1"/>
      <c r="DJW138" s="1"/>
      <c r="DJX138" s="1"/>
      <c r="DJY138" s="1"/>
      <c r="DJZ138" s="1"/>
      <c r="DKA138" s="1"/>
      <c r="DKB138" s="1"/>
      <c r="DKC138" s="1"/>
      <c r="DKD138" s="1"/>
      <c r="DKE138" s="1"/>
      <c r="DKF138" s="1"/>
      <c r="DKG138" s="1"/>
      <c r="DKH138" s="1"/>
      <c r="DKI138" s="1"/>
      <c r="DKJ138" s="1"/>
      <c r="DKK138" s="1"/>
      <c r="DKL138" s="1"/>
      <c r="DKM138" s="1"/>
      <c r="DKN138" s="1"/>
      <c r="DKO138" s="1"/>
      <c r="DKP138" s="1"/>
      <c r="DKQ138" s="1"/>
      <c r="DKR138" s="1"/>
      <c r="DKS138" s="1"/>
      <c r="DKT138" s="1"/>
      <c r="DKU138" s="1"/>
      <c r="DKV138" s="1"/>
      <c r="DKW138" s="1"/>
      <c r="DKX138" s="1"/>
      <c r="DKY138" s="1"/>
      <c r="DKZ138" s="1"/>
      <c r="DLA138" s="1"/>
      <c r="DLB138" s="1"/>
      <c r="DLC138" s="1"/>
      <c r="DLD138" s="1"/>
      <c r="DLE138" s="1"/>
      <c r="DLF138" s="1"/>
      <c r="DLG138" s="1"/>
      <c r="DLH138" s="1"/>
      <c r="DLI138" s="1"/>
      <c r="DLJ138" s="1"/>
      <c r="DLK138" s="1"/>
      <c r="DLL138" s="1"/>
      <c r="DLM138" s="1"/>
      <c r="DLN138" s="1"/>
      <c r="DLO138" s="1"/>
      <c r="DLP138" s="1"/>
      <c r="DLQ138" s="1"/>
      <c r="DLR138" s="1"/>
      <c r="DLS138" s="1"/>
      <c r="DLT138" s="1"/>
      <c r="DLU138" s="1"/>
      <c r="DLV138" s="1"/>
      <c r="DLW138" s="1"/>
      <c r="DLX138" s="1"/>
      <c r="DLY138" s="1"/>
      <c r="DLZ138" s="1"/>
      <c r="DMA138" s="1"/>
      <c r="DMB138" s="1"/>
      <c r="DMC138" s="1"/>
      <c r="DMD138" s="1"/>
      <c r="DME138" s="1"/>
      <c r="DMF138" s="1"/>
      <c r="DMG138" s="1"/>
      <c r="DMH138" s="1"/>
      <c r="DMI138" s="1"/>
      <c r="DMJ138" s="1"/>
      <c r="DMK138" s="1"/>
      <c r="DML138" s="1"/>
      <c r="DMM138" s="1"/>
      <c r="DMN138" s="1"/>
      <c r="DMO138" s="1"/>
      <c r="DMP138" s="1"/>
      <c r="DMQ138" s="1"/>
      <c r="DMR138" s="1"/>
      <c r="DMS138" s="1"/>
      <c r="DMT138" s="1"/>
      <c r="DMU138" s="1"/>
      <c r="DMV138" s="1"/>
      <c r="DMW138" s="1"/>
      <c r="DMX138" s="1"/>
      <c r="DMY138" s="1"/>
      <c r="DMZ138" s="1"/>
      <c r="DNA138" s="1"/>
      <c r="DNB138" s="1"/>
      <c r="DNC138" s="1"/>
      <c r="DND138" s="1"/>
      <c r="DNE138" s="1"/>
      <c r="DNF138" s="1"/>
      <c r="DNG138" s="1"/>
      <c r="DNH138" s="1"/>
      <c r="DNI138" s="1"/>
      <c r="DNJ138" s="1"/>
      <c r="DNK138" s="1"/>
      <c r="DNL138" s="1"/>
      <c r="DNM138" s="1"/>
      <c r="DNN138" s="1"/>
      <c r="DNO138" s="1"/>
      <c r="DNP138" s="1"/>
      <c r="DNQ138" s="1"/>
      <c r="DNR138" s="1"/>
      <c r="DNS138" s="1"/>
      <c r="DNT138" s="1"/>
      <c r="DNU138" s="1"/>
      <c r="DNV138" s="1"/>
      <c r="DNW138" s="1"/>
      <c r="DNX138" s="1"/>
      <c r="DNY138" s="1"/>
      <c r="DNZ138" s="1"/>
      <c r="DOA138" s="1"/>
      <c r="DOB138" s="1"/>
      <c r="DOC138" s="1"/>
      <c r="DOD138" s="1"/>
      <c r="DOE138" s="1"/>
      <c r="DOF138" s="1"/>
      <c r="DOG138" s="1"/>
      <c r="DOH138" s="1"/>
      <c r="DOI138" s="1"/>
      <c r="DOJ138" s="1"/>
      <c r="DOK138" s="1"/>
      <c r="DOL138" s="1"/>
      <c r="DOM138" s="1"/>
      <c r="DON138" s="1"/>
      <c r="DOO138" s="1"/>
      <c r="DOP138" s="1"/>
      <c r="DOQ138" s="1"/>
      <c r="DOR138" s="1"/>
      <c r="DOS138" s="1"/>
      <c r="DOT138" s="1"/>
      <c r="DOU138" s="1"/>
      <c r="DOV138" s="1"/>
      <c r="DOW138" s="1"/>
      <c r="DOX138" s="1"/>
      <c r="DOY138" s="1"/>
      <c r="DOZ138" s="1"/>
      <c r="DPA138" s="1"/>
      <c r="DPB138" s="1"/>
      <c r="DPC138" s="1"/>
      <c r="DPD138" s="1"/>
      <c r="DPE138" s="1"/>
      <c r="DPF138" s="1"/>
      <c r="DPG138" s="1"/>
      <c r="DPH138" s="1"/>
      <c r="DPI138" s="1"/>
      <c r="DPJ138" s="1"/>
      <c r="DPK138" s="1"/>
      <c r="DPL138" s="1"/>
      <c r="DPM138" s="1"/>
      <c r="DPN138" s="1"/>
      <c r="DPO138" s="1"/>
      <c r="DPP138" s="1"/>
      <c r="DPQ138" s="1"/>
      <c r="DPR138" s="1"/>
      <c r="DPS138" s="1"/>
      <c r="DPT138" s="1"/>
      <c r="DPU138" s="1"/>
      <c r="DPV138" s="1"/>
      <c r="DPW138" s="1"/>
      <c r="DPX138" s="1"/>
      <c r="DPY138" s="1"/>
      <c r="DPZ138" s="1"/>
      <c r="DQA138" s="1"/>
      <c r="DQB138" s="1"/>
      <c r="DQC138" s="1"/>
      <c r="DQD138" s="1"/>
      <c r="DQE138" s="1"/>
      <c r="DQF138" s="1"/>
      <c r="DQG138" s="1"/>
      <c r="DQH138" s="1"/>
      <c r="DQI138" s="1"/>
      <c r="DQJ138" s="1"/>
      <c r="DQK138" s="1"/>
      <c r="DQL138" s="1"/>
      <c r="DQM138" s="1"/>
      <c r="DQN138" s="1"/>
      <c r="DQO138" s="1"/>
      <c r="DQP138" s="1"/>
      <c r="DQQ138" s="1"/>
      <c r="DQR138" s="1"/>
      <c r="DQS138" s="1"/>
      <c r="DQT138" s="1"/>
      <c r="DQU138" s="1"/>
      <c r="DQV138" s="1"/>
      <c r="DQW138" s="1"/>
      <c r="DQX138" s="1"/>
      <c r="DQY138" s="1"/>
      <c r="DQZ138" s="1"/>
      <c r="DRA138" s="1"/>
      <c r="DRB138" s="1"/>
      <c r="DRC138" s="1"/>
      <c r="DRD138" s="1"/>
      <c r="DRE138" s="1"/>
      <c r="DRF138" s="1"/>
      <c r="DRG138" s="1"/>
      <c r="DRH138" s="1"/>
      <c r="DRI138" s="1"/>
      <c r="DRJ138" s="1"/>
      <c r="DRK138" s="1"/>
      <c r="DRL138" s="1"/>
      <c r="DRM138" s="1"/>
      <c r="DRN138" s="1"/>
      <c r="DRO138" s="1"/>
      <c r="DRP138" s="1"/>
      <c r="DRQ138" s="1"/>
      <c r="DRR138" s="1"/>
      <c r="DRS138" s="1"/>
      <c r="DRT138" s="1"/>
      <c r="DRU138" s="1"/>
      <c r="DRV138" s="1"/>
      <c r="DRW138" s="1"/>
      <c r="DRX138" s="1"/>
      <c r="DRY138" s="1"/>
      <c r="DRZ138" s="1"/>
      <c r="DSA138" s="1"/>
      <c r="DSB138" s="1"/>
      <c r="DSC138" s="1"/>
      <c r="DSD138" s="1"/>
      <c r="DSE138" s="1"/>
      <c r="DSF138" s="1"/>
      <c r="DSG138" s="1"/>
      <c r="DSH138" s="1"/>
      <c r="DSI138" s="1"/>
      <c r="DSJ138" s="1"/>
      <c r="DSK138" s="1"/>
      <c r="DSL138" s="1"/>
      <c r="DSM138" s="1"/>
      <c r="DSN138" s="1"/>
      <c r="DSO138" s="1"/>
      <c r="DSP138" s="1"/>
      <c r="DSQ138" s="1"/>
      <c r="DSR138" s="1"/>
      <c r="DSS138" s="1"/>
      <c r="DST138" s="1"/>
      <c r="DSU138" s="1"/>
      <c r="DSV138" s="1"/>
      <c r="DSW138" s="1"/>
      <c r="DSX138" s="1"/>
      <c r="DSY138" s="1"/>
      <c r="DSZ138" s="1"/>
      <c r="DTA138" s="1"/>
      <c r="DTB138" s="1"/>
      <c r="DTC138" s="1"/>
      <c r="DTD138" s="1"/>
      <c r="DTE138" s="1"/>
      <c r="DTF138" s="1"/>
      <c r="DTG138" s="1"/>
      <c r="DTH138" s="1"/>
      <c r="DTI138" s="1"/>
      <c r="DTJ138" s="1"/>
      <c r="DTK138" s="1"/>
      <c r="DTL138" s="1"/>
      <c r="DTM138" s="1"/>
      <c r="DTN138" s="1"/>
      <c r="DTO138" s="1"/>
      <c r="DTP138" s="1"/>
      <c r="DTQ138" s="1"/>
      <c r="DTR138" s="1"/>
      <c r="DTS138" s="1"/>
      <c r="DTT138" s="1"/>
      <c r="DTU138" s="1"/>
      <c r="DTV138" s="1"/>
      <c r="DTW138" s="1"/>
      <c r="DTX138" s="1"/>
      <c r="DTY138" s="1"/>
      <c r="DTZ138" s="1"/>
      <c r="DUA138" s="1"/>
      <c r="DUB138" s="1"/>
      <c r="DUC138" s="1"/>
      <c r="DUD138" s="1"/>
      <c r="DUE138" s="1"/>
      <c r="DUF138" s="1"/>
      <c r="DUG138" s="1"/>
      <c r="DUH138" s="1"/>
      <c r="DUI138" s="1"/>
      <c r="DUJ138" s="1"/>
      <c r="DUK138" s="1"/>
      <c r="DUL138" s="1"/>
      <c r="DUM138" s="1"/>
      <c r="DUN138" s="1"/>
      <c r="DUO138" s="1"/>
      <c r="DUP138" s="1"/>
      <c r="DUQ138" s="1"/>
      <c r="DUR138" s="1"/>
      <c r="DUS138" s="1"/>
      <c r="DUT138" s="1"/>
      <c r="DUU138" s="1"/>
      <c r="DUV138" s="1"/>
      <c r="DUW138" s="1"/>
      <c r="DUX138" s="1"/>
      <c r="DUY138" s="1"/>
      <c r="DUZ138" s="1"/>
      <c r="DVA138" s="1"/>
      <c r="DVB138" s="1"/>
      <c r="DVC138" s="1"/>
      <c r="DVD138" s="1"/>
      <c r="DVE138" s="1"/>
      <c r="DVF138" s="1"/>
      <c r="DVG138" s="1"/>
      <c r="DVH138" s="1"/>
      <c r="DVI138" s="1"/>
      <c r="DVJ138" s="1"/>
      <c r="DVK138" s="1"/>
      <c r="DVL138" s="1"/>
      <c r="DVM138" s="1"/>
      <c r="DVN138" s="1"/>
      <c r="DVO138" s="1"/>
      <c r="DVP138" s="1"/>
      <c r="DVQ138" s="1"/>
      <c r="DVR138" s="1"/>
      <c r="DVS138" s="1"/>
      <c r="DVT138" s="1"/>
      <c r="DVU138" s="1"/>
      <c r="DVV138" s="1"/>
      <c r="DVW138" s="1"/>
      <c r="DVX138" s="1"/>
      <c r="DVY138" s="1"/>
      <c r="DVZ138" s="1"/>
      <c r="DWA138" s="1"/>
      <c r="DWB138" s="1"/>
      <c r="DWC138" s="1"/>
      <c r="DWD138" s="1"/>
      <c r="DWE138" s="1"/>
      <c r="DWF138" s="1"/>
      <c r="DWG138" s="1"/>
      <c r="DWH138" s="1"/>
      <c r="DWI138" s="1"/>
      <c r="DWJ138" s="1"/>
      <c r="DWK138" s="1"/>
      <c r="DWL138" s="1"/>
      <c r="DWM138" s="1"/>
      <c r="DWN138" s="1"/>
      <c r="DWO138" s="1"/>
      <c r="DWP138" s="1"/>
      <c r="DWQ138" s="1"/>
      <c r="DWR138" s="1"/>
      <c r="DWS138" s="1"/>
      <c r="DWT138" s="1"/>
      <c r="DWU138" s="1"/>
      <c r="DWV138" s="1"/>
      <c r="DWW138" s="1"/>
      <c r="DWX138" s="1"/>
      <c r="DWY138" s="1"/>
      <c r="DWZ138" s="1"/>
      <c r="DXA138" s="1"/>
      <c r="DXB138" s="1"/>
      <c r="DXC138" s="1"/>
      <c r="DXD138" s="1"/>
      <c r="DXE138" s="1"/>
      <c r="DXF138" s="1"/>
      <c r="DXG138" s="1"/>
      <c r="DXH138" s="1"/>
      <c r="DXI138" s="1"/>
      <c r="DXJ138" s="1"/>
      <c r="DXK138" s="1"/>
      <c r="DXL138" s="1"/>
      <c r="DXM138" s="1"/>
      <c r="DXN138" s="1"/>
      <c r="DXO138" s="1"/>
      <c r="DXP138" s="1"/>
      <c r="DXQ138" s="1"/>
      <c r="DXR138" s="1"/>
      <c r="DXS138" s="1"/>
      <c r="DXT138" s="1"/>
      <c r="DXU138" s="1"/>
      <c r="DXV138" s="1"/>
      <c r="DXW138" s="1"/>
      <c r="DXX138" s="1"/>
      <c r="DXY138" s="1"/>
      <c r="DXZ138" s="1"/>
      <c r="DYA138" s="1"/>
      <c r="DYB138" s="1"/>
      <c r="DYC138" s="1"/>
      <c r="DYD138" s="1"/>
      <c r="DYE138" s="1"/>
      <c r="DYF138" s="1"/>
      <c r="DYG138" s="1"/>
      <c r="DYH138" s="1"/>
      <c r="DYI138" s="1"/>
      <c r="DYJ138" s="1"/>
      <c r="DYK138" s="1"/>
      <c r="DYL138" s="1"/>
      <c r="DYM138" s="1"/>
      <c r="DYN138" s="1"/>
      <c r="DYO138" s="1"/>
      <c r="DYP138" s="1"/>
      <c r="DYQ138" s="1"/>
      <c r="DYR138" s="1"/>
      <c r="DYS138" s="1"/>
      <c r="DYT138" s="1"/>
      <c r="DYU138" s="1"/>
      <c r="DYV138" s="1"/>
      <c r="DYW138" s="1"/>
      <c r="DYX138" s="1"/>
      <c r="DYY138" s="1"/>
      <c r="DYZ138" s="1"/>
      <c r="DZA138" s="1"/>
      <c r="DZB138" s="1"/>
      <c r="DZC138" s="1"/>
      <c r="DZD138" s="1"/>
      <c r="DZE138" s="1"/>
      <c r="DZF138" s="1"/>
      <c r="DZG138" s="1"/>
      <c r="DZH138" s="1"/>
      <c r="DZI138" s="1"/>
      <c r="DZJ138" s="1"/>
      <c r="DZK138" s="1"/>
      <c r="DZL138" s="1"/>
      <c r="DZM138" s="1"/>
      <c r="DZN138" s="1"/>
      <c r="DZO138" s="1"/>
      <c r="DZP138" s="1"/>
      <c r="DZQ138" s="1"/>
      <c r="DZR138" s="1"/>
      <c r="DZS138" s="1"/>
      <c r="DZT138" s="1"/>
      <c r="DZU138" s="1"/>
      <c r="DZV138" s="1"/>
      <c r="DZW138" s="1"/>
      <c r="DZX138" s="1"/>
      <c r="DZY138" s="1"/>
      <c r="DZZ138" s="1"/>
      <c r="EAA138" s="1"/>
      <c r="EAB138" s="1"/>
      <c r="EAC138" s="1"/>
      <c r="EAD138" s="1"/>
      <c r="EAE138" s="1"/>
      <c r="EAF138" s="1"/>
      <c r="EAG138" s="1"/>
      <c r="EAH138" s="1"/>
      <c r="EAI138" s="1"/>
      <c r="EAJ138" s="1"/>
      <c r="EAK138" s="1"/>
      <c r="EAL138" s="1"/>
      <c r="EAM138" s="1"/>
      <c r="EAN138" s="1"/>
      <c r="EAO138" s="1"/>
      <c r="EAP138" s="1"/>
      <c r="EAQ138" s="1"/>
      <c r="EAR138" s="1"/>
      <c r="EAS138" s="1"/>
      <c r="EAT138" s="1"/>
      <c r="EAU138" s="1"/>
      <c r="EAV138" s="1"/>
      <c r="EAW138" s="1"/>
      <c r="EAX138" s="1"/>
      <c r="EAY138" s="1"/>
      <c r="EAZ138" s="1"/>
      <c r="EBA138" s="1"/>
      <c r="EBB138" s="1"/>
      <c r="EBC138" s="1"/>
      <c r="EBD138" s="1"/>
      <c r="EBE138" s="1"/>
      <c r="EBF138" s="1"/>
      <c r="EBG138" s="1"/>
      <c r="EBH138" s="1"/>
      <c r="EBI138" s="1"/>
      <c r="EBJ138" s="1"/>
      <c r="EBK138" s="1"/>
      <c r="EBL138" s="1"/>
      <c r="EBM138" s="1"/>
      <c r="EBN138" s="1"/>
      <c r="EBO138" s="1"/>
      <c r="EBP138" s="1"/>
      <c r="EBQ138" s="1"/>
      <c r="EBR138" s="1"/>
      <c r="EBS138" s="1"/>
      <c r="EBT138" s="1"/>
      <c r="EBU138" s="1"/>
      <c r="EBV138" s="1"/>
      <c r="EBW138" s="1"/>
      <c r="EBX138" s="1"/>
      <c r="EBY138" s="1"/>
      <c r="EBZ138" s="1"/>
      <c r="ECA138" s="1"/>
      <c r="ECB138" s="1"/>
      <c r="ECC138" s="1"/>
      <c r="ECD138" s="1"/>
      <c r="ECE138" s="1"/>
      <c r="ECF138" s="1"/>
      <c r="ECG138" s="1"/>
      <c r="ECH138" s="1"/>
      <c r="ECI138" s="1"/>
      <c r="ECJ138" s="1"/>
      <c r="ECK138" s="1"/>
      <c r="ECL138" s="1"/>
      <c r="ECM138" s="1"/>
      <c r="ECN138" s="1"/>
      <c r="ECO138" s="1"/>
      <c r="ECP138" s="1"/>
      <c r="ECQ138" s="1"/>
      <c r="ECR138" s="1"/>
      <c r="ECS138" s="1"/>
      <c r="ECT138" s="1"/>
      <c r="ECU138" s="1"/>
      <c r="ECV138" s="1"/>
      <c r="ECW138" s="1"/>
      <c r="ECX138" s="1"/>
      <c r="ECY138" s="1"/>
      <c r="ECZ138" s="1"/>
      <c r="EDA138" s="1"/>
      <c r="EDB138" s="1"/>
      <c r="EDC138" s="1"/>
      <c r="EDD138" s="1"/>
      <c r="EDE138" s="1"/>
      <c r="EDF138" s="1"/>
      <c r="EDG138" s="1"/>
      <c r="EDH138" s="1"/>
      <c r="EDI138" s="1"/>
      <c r="EDJ138" s="1"/>
      <c r="EDK138" s="1"/>
      <c r="EDL138" s="1"/>
      <c r="EDM138" s="1"/>
      <c r="EDN138" s="1"/>
      <c r="EDO138" s="1"/>
      <c r="EDP138" s="1"/>
      <c r="EDQ138" s="1"/>
      <c r="EDR138" s="1"/>
      <c r="EDS138" s="1"/>
      <c r="EDT138" s="1"/>
      <c r="EDU138" s="1"/>
      <c r="EDV138" s="1"/>
      <c r="EDW138" s="1"/>
      <c r="EDX138" s="1"/>
      <c r="EDY138" s="1"/>
      <c r="EDZ138" s="1"/>
      <c r="EEA138" s="1"/>
      <c r="EEB138" s="1"/>
      <c r="EEC138" s="1"/>
      <c r="EED138" s="1"/>
      <c r="EEE138" s="1"/>
      <c r="EEF138" s="1"/>
      <c r="EEG138" s="1"/>
      <c r="EEH138" s="1"/>
      <c r="EEI138" s="1"/>
      <c r="EEJ138" s="1"/>
      <c r="EEK138" s="1"/>
      <c r="EEL138" s="1"/>
      <c r="EEM138" s="1"/>
      <c r="EEN138" s="1"/>
      <c r="EEO138" s="1"/>
      <c r="EEP138" s="1"/>
      <c r="EEQ138" s="1"/>
      <c r="EER138" s="1"/>
      <c r="EES138" s="1"/>
      <c r="EET138" s="1"/>
      <c r="EEU138" s="1"/>
      <c r="EEV138" s="1"/>
      <c r="EEW138" s="1"/>
      <c r="EEX138" s="1"/>
      <c r="EEY138" s="1"/>
      <c r="EEZ138" s="1"/>
      <c r="EFA138" s="1"/>
      <c r="EFB138" s="1"/>
      <c r="EFC138" s="1"/>
      <c r="EFD138" s="1"/>
      <c r="EFE138" s="1"/>
      <c r="EFF138" s="1"/>
      <c r="EFG138" s="1"/>
      <c r="EFH138" s="1"/>
      <c r="EFI138" s="1"/>
      <c r="EFJ138" s="1"/>
      <c r="EFK138" s="1"/>
      <c r="EFL138" s="1"/>
      <c r="EFM138" s="1"/>
      <c r="EFN138" s="1"/>
      <c r="EFO138" s="1"/>
      <c r="EFP138" s="1"/>
      <c r="EFQ138" s="1"/>
      <c r="EFR138" s="1"/>
      <c r="EFS138" s="1"/>
      <c r="EFT138" s="1"/>
      <c r="EFU138" s="1"/>
      <c r="EFV138" s="1"/>
      <c r="EFW138" s="1"/>
      <c r="EFX138" s="1"/>
      <c r="EFY138" s="1"/>
      <c r="EFZ138" s="1"/>
      <c r="EGA138" s="1"/>
      <c r="EGB138" s="1"/>
      <c r="EGC138" s="1"/>
      <c r="EGD138" s="1"/>
      <c r="EGE138" s="1"/>
      <c r="EGF138" s="1"/>
      <c r="EGG138" s="1"/>
      <c r="EGH138" s="1"/>
      <c r="EGI138" s="1"/>
      <c r="EGJ138" s="1"/>
      <c r="EGK138" s="1"/>
      <c r="EGL138" s="1"/>
      <c r="EGM138" s="1"/>
      <c r="EGN138" s="1"/>
      <c r="EGO138" s="1"/>
      <c r="EGP138" s="1"/>
      <c r="EGQ138" s="1"/>
      <c r="EGR138" s="1"/>
      <c r="EGS138" s="1"/>
      <c r="EGT138" s="1"/>
      <c r="EGU138" s="1"/>
      <c r="EGV138" s="1"/>
      <c r="EGW138" s="1"/>
      <c r="EGX138" s="1"/>
      <c r="EGY138" s="1"/>
      <c r="EGZ138" s="1"/>
      <c r="EHA138" s="1"/>
      <c r="EHB138" s="1"/>
      <c r="EHC138" s="1"/>
      <c r="EHD138" s="1"/>
      <c r="EHE138" s="1"/>
      <c r="EHF138" s="1"/>
      <c r="EHG138" s="1"/>
      <c r="EHH138" s="1"/>
      <c r="EHI138" s="1"/>
      <c r="EHJ138" s="1"/>
      <c r="EHK138" s="1"/>
      <c r="EHL138" s="1"/>
      <c r="EHM138" s="1"/>
      <c r="EHN138" s="1"/>
      <c r="EHO138" s="1"/>
      <c r="EHP138" s="1"/>
      <c r="EHQ138" s="1"/>
      <c r="EHR138" s="1"/>
      <c r="EHS138" s="1"/>
      <c r="EHT138" s="1"/>
      <c r="EHU138" s="1"/>
      <c r="EHV138" s="1"/>
      <c r="EHW138" s="1"/>
      <c r="EHX138" s="1"/>
      <c r="EHY138" s="1"/>
      <c r="EHZ138" s="1"/>
      <c r="EIA138" s="1"/>
      <c r="EIB138" s="1"/>
      <c r="EIC138" s="1"/>
      <c r="EID138" s="1"/>
      <c r="EIE138" s="1"/>
      <c r="EIF138" s="1"/>
      <c r="EIG138" s="1"/>
      <c r="EIH138" s="1"/>
      <c r="EII138" s="1"/>
      <c r="EIJ138" s="1"/>
      <c r="EIK138" s="1"/>
      <c r="EIL138" s="1"/>
      <c r="EIM138" s="1"/>
      <c r="EIN138" s="1"/>
      <c r="EIO138" s="1"/>
      <c r="EIP138" s="1"/>
      <c r="EIQ138" s="1"/>
      <c r="EIR138" s="1"/>
      <c r="EIS138" s="1"/>
      <c r="EIT138" s="1"/>
      <c r="EIU138" s="1"/>
      <c r="EIV138" s="1"/>
      <c r="EIW138" s="1"/>
      <c r="EIX138" s="1"/>
      <c r="EIY138" s="1"/>
      <c r="EIZ138" s="1"/>
      <c r="EJA138" s="1"/>
      <c r="EJB138" s="1"/>
      <c r="EJC138" s="1"/>
      <c r="EJD138" s="1"/>
      <c r="EJE138" s="1"/>
      <c r="EJF138" s="1"/>
      <c r="EJG138" s="1"/>
      <c r="EJH138" s="1"/>
      <c r="EJI138" s="1"/>
      <c r="EJJ138" s="1"/>
      <c r="EJK138" s="1"/>
      <c r="EJL138" s="1"/>
      <c r="EJM138" s="1"/>
      <c r="EJN138" s="1"/>
      <c r="EJO138" s="1"/>
      <c r="EJP138" s="1"/>
      <c r="EJQ138" s="1"/>
      <c r="EJR138" s="1"/>
      <c r="EJS138" s="1"/>
      <c r="EJT138" s="1"/>
      <c r="EJU138" s="1"/>
      <c r="EJV138" s="1"/>
      <c r="EJW138" s="1"/>
      <c r="EJX138" s="1"/>
      <c r="EJY138" s="1"/>
      <c r="EJZ138" s="1"/>
      <c r="EKA138" s="1"/>
      <c r="EKB138" s="1"/>
      <c r="EKC138" s="1"/>
      <c r="EKD138" s="1"/>
      <c r="EKE138" s="1"/>
      <c r="EKF138" s="1"/>
      <c r="EKG138" s="1"/>
      <c r="EKH138" s="1"/>
      <c r="EKI138" s="1"/>
      <c r="EKJ138" s="1"/>
      <c r="EKK138" s="1"/>
      <c r="EKL138" s="1"/>
      <c r="EKM138" s="1"/>
      <c r="EKN138" s="1"/>
      <c r="EKO138" s="1"/>
      <c r="EKP138" s="1"/>
      <c r="EKQ138" s="1"/>
      <c r="EKR138" s="1"/>
      <c r="EKS138" s="1"/>
      <c r="EKT138" s="1"/>
      <c r="EKU138" s="1"/>
      <c r="EKV138" s="1"/>
      <c r="EKW138" s="1"/>
      <c r="EKX138" s="1"/>
      <c r="EKY138" s="1"/>
      <c r="EKZ138" s="1"/>
      <c r="ELA138" s="1"/>
      <c r="ELB138" s="1"/>
      <c r="ELC138" s="1"/>
      <c r="ELD138" s="1"/>
      <c r="ELE138" s="1"/>
      <c r="ELF138" s="1"/>
      <c r="ELG138" s="1"/>
      <c r="ELH138" s="1"/>
      <c r="ELI138" s="1"/>
      <c r="ELJ138" s="1"/>
      <c r="ELK138" s="1"/>
      <c r="ELL138" s="1"/>
      <c r="ELM138" s="1"/>
      <c r="ELN138" s="1"/>
      <c r="ELO138" s="1"/>
      <c r="ELP138" s="1"/>
      <c r="ELQ138" s="1"/>
      <c r="ELR138" s="1"/>
      <c r="ELS138" s="1"/>
      <c r="ELT138" s="1"/>
      <c r="ELU138" s="1"/>
      <c r="ELV138" s="1"/>
      <c r="ELW138" s="1"/>
      <c r="ELX138" s="1"/>
      <c r="ELY138" s="1"/>
      <c r="ELZ138" s="1"/>
      <c r="EMA138" s="1"/>
      <c r="EMB138" s="1"/>
      <c r="EMC138" s="1"/>
      <c r="EMD138" s="1"/>
      <c r="EME138" s="1"/>
      <c r="EMF138" s="1"/>
      <c r="EMG138" s="1"/>
      <c r="EMH138" s="1"/>
      <c r="EMI138" s="1"/>
      <c r="EMJ138" s="1"/>
      <c r="EMK138" s="1"/>
      <c r="EML138" s="1"/>
      <c r="EMM138" s="1"/>
      <c r="EMN138" s="1"/>
      <c r="EMO138" s="1"/>
      <c r="EMP138" s="1"/>
      <c r="EMQ138" s="1"/>
      <c r="EMR138" s="1"/>
      <c r="EMS138" s="1"/>
      <c r="EMT138" s="1"/>
      <c r="EMU138" s="1"/>
      <c r="EMV138" s="1"/>
      <c r="EMW138" s="1"/>
      <c r="EMX138" s="1"/>
      <c r="EMY138" s="1"/>
      <c r="EMZ138" s="1"/>
      <c r="ENA138" s="1"/>
      <c r="ENB138" s="1"/>
      <c r="ENC138" s="1"/>
      <c r="END138" s="1"/>
      <c r="ENE138" s="1"/>
      <c r="ENF138" s="1"/>
      <c r="ENG138" s="1"/>
      <c r="ENH138" s="1"/>
      <c r="ENI138" s="1"/>
      <c r="ENJ138" s="1"/>
      <c r="ENK138" s="1"/>
      <c r="ENL138" s="1"/>
      <c r="ENM138" s="1"/>
      <c r="ENN138" s="1"/>
      <c r="ENO138" s="1"/>
      <c r="ENP138" s="1"/>
      <c r="ENQ138" s="1"/>
      <c r="ENR138" s="1"/>
      <c r="ENS138" s="1"/>
      <c r="ENT138" s="1"/>
      <c r="ENU138" s="1"/>
      <c r="ENV138" s="1"/>
      <c r="ENW138" s="1"/>
      <c r="ENX138" s="1"/>
      <c r="ENY138" s="1"/>
      <c r="ENZ138" s="1"/>
      <c r="EOA138" s="1"/>
      <c r="EOB138" s="1"/>
      <c r="EOC138" s="1"/>
      <c r="EOD138" s="1"/>
      <c r="EOE138" s="1"/>
      <c r="EOF138" s="1"/>
      <c r="EOG138" s="1"/>
      <c r="EOH138" s="1"/>
      <c r="EOI138" s="1"/>
      <c r="EOJ138" s="1"/>
      <c r="EOK138" s="1"/>
      <c r="EOL138" s="1"/>
      <c r="EOM138" s="1"/>
      <c r="EON138" s="1"/>
      <c r="EOO138" s="1"/>
      <c r="EOP138" s="1"/>
      <c r="EOQ138" s="1"/>
      <c r="EOR138" s="1"/>
      <c r="EOS138" s="1"/>
      <c r="EOT138" s="1"/>
      <c r="EOU138" s="1"/>
      <c r="EOV138" s="1"/>
      <c r="EOW138" s="1"/>
      <c r="EOX138" s="1"/>
      <c r="EOY138" s="1"/>
      <c r="EOZ138" s="1"/>
      <c r="EPA138" s="1"/>
      <c r="EPB138" s="1"/>
      <c r="EPC138" s="1"/>
      <c r="EPD138" s="1"/>
      <c r="EPE138" s="1"/>
      <c r="EPF138" s="1"/>
      <c r="EPG138" s="1"/>
      <c r="EPH138" s="1"/>
      <c r="EPI138" s="1"/>
      <c r="EPJ138" s="1"/>
      <c r="EPK138" s="1"/>
      <c r="EPL138" s="1"/>
      <c r="EPM138" s="1"/>
      <c r="EPN138" s="1"/>
      <c r="EPO138" s="1"/>
      <c r="EPP138" s="1"/>
      <c r="EPQ138" s="1"/>
      <c r="EPR138" s="1"/>
      <c r="EPS138" s="1"/>
      <c r="EPT138" s="1"/>
      <c r="EPU138" s="1"/>
      <c r="EPV138" s="1"/>
      <c r="EPW138" s="1"/>
      <c r="EPX138" s="1"/>
      <c r="EPY138" s="1"/>
      <c r="EPZ138" s="1"/>
      <c r="EQA138" s="1"/>
      <c r="EQB138" s="1"/>
      <c r="EQC138" s="1"/>
      <c r="EQD138" s="1"/>
      <c r="EQE138" s="1"/>
      <c r="EQF138" s="1"/>
      <c r="EQG138" s="1"/>
      <c r="EQH138" s="1"/>
      <c r="EQI138" s="1"/>
      <c r="EQJ138" s="1"/>
      <c r="EQK138" s="1"/>
      <c r="EQL138" s="1"/>
      <c r="EQM138" s="1"/>
      <c r="EQN138" s="1"/>
      <c r="EQO138" s="1"/>
      <c r="EQP138" s="1"/>
      <c r="EQQ138" s="1"/>
      <c r="EQR138" s="1"/>
      <c r="EQS138" s="1"/>
      <c r="EQT138" s="1"/>
      <c r="EQU138" s="1"/>
      <c r="EQV138" s="1"/>
      <c r="EQW138" s="1"/>
      <c r="EQX138" s="1"/>
      <c r="EQY138" s="1"/>
      <c r="EQZ138" s="1"/>
      <c r="ERA138" s="1"/>
      <c r="ERB138" s="1"/>
      <c r="ERC138" s="1"/>
      <c r="ERD138" s="1"/>
      <c r="ERE138" s="1"/>
      <c r="ERF138" s="1"/>
      <c r="ERG138" s="1"/>
      <c r="ERH138" s="1"/>
      <c r="ERI138" s="1"/>
      <c r="ERJ138" s="1"/>
      <c r="ERK138" s="1"/>
      <c r="ERL138" s="1"/>
      <c r="ERM138" s="1"/>
      <c r="ERN138" s="1"/>
      <c r="ERO138" s="1"/>
      <c r="ERP138" s="1"/>
      <c r="ERQ138" s="1"/>
      <c r="ERR138" s="1"/>
      <c r="ERS138" s="1"/>
      <c r="ERT138" s="1"/>
      <c r="ERU138" s="1"/>
      <c r="ERV138" s="1"/>
      <c r="ERW138" s="1"/>
      <c r="ERX138" s="1"/>
      <c r="ERY138" s="1"/>
      <c r="ERZ138" s="1"/>
      <c r="ESA138" s="1"/>
      <c r="ESB138" s="1"/>
      <c r="ESC138" s="1"/>
      <c r="ESD138" s="1"/>
      <c r="ESE138" s="1"/>
      <c r="ESF138" s="1"/>
      <c r="ESG138" s="1"/>
      <c r="ESH138" s="1"/>
      <c r="ESI138" s="1"/>
      <c r="ESJ138" s="1"/>
      <c r="ESK138" s="1"/>
      <c r="ESL138" s="1"/>
      <c r="ESM138" s="1"/>
      <c r="ESN138" s="1"/>
      <c r="ESO138" s="1"/>
      <c r="ESP138" s="1"/>
      <c r="ESQ138" s="1"/>
      <c r="ESR138" s="1"/>
      <c r="ESS138" s="1"/>
      <c r="EST138" s="1"/>
      <c r="ESU138" s="1"/>
      <c r="ESV138" s="1"/>
      <c r="ESW138" s="1"/>
      <c r="ESX138" s="1"/>
      <c r="ESY138" s="1"/>
      <c r="ESZ138" s="1"/>
      <c r="ETA138" s="1"/>
      <c r="ETB138" s="1"/>
      <c r="ETC138" s="1"/>
      <c r="ETD138" s="1"/>
      <c r="ETE138" s="1"/>
      <c r="ETF138" s="1"/>
      <c r="ETG138" s="1"/>
      <c r="ETH138" s="1"/>
      <c r="ETI138" s="1"/>
      <c r="ETJ138" s="1"/>
      <c r="ETK138" s="1"/>
      <c r="ETL138" s="1"/>
      <c r="ETM138" s="1"/>
      <c r="ETN138" s="1"/>
      <c r="ETO138" s="1"/>
      <c r="ETP138" s="1"/>
      <c r="ETQ138" s="1"/>
      <c r="ETR138" s="1"/>
      <c r="ETS138" s="1"/>
      <c r="ETT138" s="1"/>
      <c r="ETU138" s="1"/>
      <c r="ETV138" s="1"/>
      <c r="ETW138" s="1"/>
      <c r="ETX138" s="1"/>
      <c r="ETY138" s="1"/>
      <c r="ETZ138" s="1"/>
      <c r="EUA138" s="1"/>
      <c r="EUB138" s="1"/>
      <c r="EUC138" s="1"/>
      <c r="EUD138" s="1"/>
      <c r="EUE138" s="1"/>
      <c r="EUF138" s="1"/>
      <c r="EUG138" s="1"/>
      <c r="EUH138" s="1"/>
      <c r="EUI138" s="1"/>
      <c r="EUJ138" s="1"/>
      <c r="EUK138" s="1"/>
      <c r="EUL138" s="1"/>
      <c r="EUM138" s="1"/>
      <c r="EUN138" s="1"/>
      <c r="EUO138" s="1"/>
      <c r="EUP138" s="1"/>
      <c r="EUQ138" s="1"/>
      <c r="EUR138" s="1"/>
      <c r="EUS138" s="1"/>
      <c r="EUT138" s="1"/>
      <c r="EUU138" s="1"/>
      <c r="EUV138" s="1"/>
      <c r="EUW138" s="1"/>
      <c r="EUX138" s="1"/>
      <c r="EUY138" s="1"/>
      <c r="EUZ138" s="1"/>
      <c r="EVA138" s="1"/>
      <c r="EVB138" s="1"/>
      <c r="EVC138" s="1"/>
      <c r="EVD138" s="1"/>
      <c r="EVE138" s="1"/>
      <c r="EVF138" s="1"/>
      <c r="EVG138" s="1"/>
      <c r="EVH138" s="1"/>
      <c r="EVI138" s="1"/>
      <c r="EVJ138" s="1"/>
      <c r="EVK138" s="1"/>
      <c r="EVL138" s="1"/>
      <c r="EVM138" s="1"/>
      <c r="EVN138" s="1"/>
      <c r="EVO138" s="1"/>
      <c r="EVP138" s="1"/>
      <c r="EVQ138" s="1"/>
      <c r="EVR138" s="1"/>
      <c r="EVS138" s="1"/>
      <c r="EVT138" s="1"/>
      <c r="EVU138" s="1"/>
      <c r="EVV138" s="1"/>
      <c r="EVW138" s="1"/>
      <c r="EVX138" s="1"/>
      <c r="EVY138" s="1"/>
      <c r="EVZ138" s="1"/>
      <c r="EWA138" s="1"/>
      <c r="EWB138" s="1"/>
      <c r="EWC138" s="1"/>
      <c r="EWD138" s="1"/>
      <c r="EWE138" s="1"/>
      <c r="EWF138" s="1"/>
      <c r="EWG138" s="1"/>
      <c r="EWH138" s="1"/>
      <c r="EWI138" s="1"/>
      <c r="EWJ138" s="1"/>
      <c r="EWK138" s="1"/>
      <c r="EWL138" s="1"/>
      <c r="EWM138" s="1"/>
      <c r="EWN138" s="1"/>
      <c r="EWO138" s="1"/>
      <c r="EWP138" s="1"/>
      <c r="EWQ138" s="1"/>
      <c r="EWR138" s="1"/>
      <c r="EWS138" s="1"/>
      <c r="EWT138" s="1"/>
      <c r="EWU138" s="1"/>
      <c r="EWV138" s="1"/>
      <c r="EWW138" s="1"/>
      <c r="EWX138" s="1"/>
      <c r="EWY138" s="1"/>
      <c r="EWZ138" s="1"/>
      <c r="EXA138" s="1"/>
      <c r="EXB138" s="1"/>
      <c r="EXC138" s="1"/>
      <c r="EXD138" s="1"/>
      <c r="EXE138" s="1"/>
      <c r="EXF138" s="1"/>
      <c r="EXG138" s="1"/>
      <c r="EXH138" s="1"/>
      <c r="EXI138" s="1"/>
      <c r="EXJ138" s="1"/>
      <c r="EXK138" s="1"/>
      <c r="EXL138" s="1"/>
      <c r="EXM138" s="1"/>
      <c r="EXN138" s="1"/>
      <c r="EXO138" s="1"/>
      <c r="EXP138" s="1"/>
      <c r="EXQ138" s="1"/>
      <c r="EXR138" s="1"/>
      <c r="EXS138" s="1"/>
      <c r="EXT138" s="1"/>
      <c r="EXU138" s="1"/>
      <c r="EXV138" s="1"/>
      <c r="EXW138" s="1"/>
      <c r="EXX138" s="1"/>
      <c r="EXY138" s="1"/>
      <c r="EXZ138" s="1"/>
      <c r="EYA138" s="1"/>
      <c r="EYB138" s="1"/>
      <c r="EYC138" s="1"/>
      <c r="EYD138" s="1"/>
      <c r="EYE138" s="1"/>
      <c r="EYF138" s="1"/>
      <c r="EYG138" s="1"/>
      <c r="EYH138" s="1"/>
      <c r="EYI138" s="1"/>
      <c r="EYJ138" s="1"/>
      <c r="EYK138" s="1"/>
      <c r="EYL138" s="1"/>
      <c r="EYM138" s="1"/>
      <c r="EYN138" s="1"/>
      <c r="EYO138" s="1"/>
      <c r="EYP138" s="1"/>
      <c r="EYQ138" s="1"/>
      <c r="EYR138" s="1"/>
      <c r="EYS138" s="1"/>
      <c r="EYT138" s="1"/>
      <c r="EYU138" s="1"/>
      <c r="EYV138" s="1"/>
      <c r="EYW138" s="1"/>
      <c r="EYX138" s="1"/>
      <c r="EYY138" s="1"/>
      <c r="EYZ138" s="1"/>
      <c r="EZA138" s="1"/>
      <c r="EZB138" s="1"/>
      <c r="EZC138" s="1"/>
      <c r="EZD138" s="1"/>
      <c r="EZE138" s="1"/>
      <c r="EZF138" s="1"/>
      <c r="EZG138" s="1"/>
      <c r="EZH138" s="1"/>
      <c r="EZI138" s="1"/>
      <c r="EZJ138" s="1"/>
      <c r="EZK138" s="1"/>
      <c r="EZL138" s="1"/>
      <c r="EZM138" s="1"/>
      <c r="EZN138" s="1"/>
      <c r="EZO138" s="1"/>
      <c r="EZP138" s="1"/>
      <c r="EZQ138" s="1"/>
      <c r="EZR138" s="1"/>
      <c r="EZS138" s="1"/>
      <c r="EZT138" s="1"/>
      <c r="EZU138" s="1"/>
      <c r="EZV138" s="1"/>
      <c r="EZW138" s="1"/>
      <c r="EZX138" s="1"/>
      <c r="EZY138" s="1"/>
      <c r="EZZ138" s="1"/>
      <c r="FAA138" s="1"/>
      <c r="FAB138" s="1"/>
      <c r="FAC138" s="1"/>
      <c r="FAD138" s="1"/>
      <c r="FAE138" s="1"/>
      <c r="FAF138" s="1"/>
      <c r="FAG138" s="1"/>
      <c r="FAH138" s="1"/>
      <c r="FAI138" s="1"/>
      <c r="FAJ138" s="1"/>
      <c r="FAK138" s="1"/>
      <c r="FAL138" s="1"/>
      <c r="FAM138" s="1"/>
      <c r="FAN138" s="1"/>
      <c r="FAO138" s="1"/>
      <c r="FAP138" s="1"/>
      <c r="FAQ138" s="1"/>
      <c r="FAR138" s="1"/>
      <c r="FAS138" s="1"/>
      <c r="FAT138" s="1"/>
      <c r="FAU138" s="1"/>
      <c r="FAV138" s="1"/>
      <c r="FAW138" s="1"/>
      <c r="FAX138" s="1"/>
      <c r="FAY138" s="1"/>
      <c r="FAZ138" s="1"/>
      <c r="FBA138" s="1"/>
      <c r="FBB138" s="1"/>
      <c r="FBC138" s="1"/>
      <c r="FBD138" s="1"/>
      <c r="FBE138" s="1"/>
      <c r="FBF138" s="1"/>
      <c r="FBG138" s="1"/>
      <c r="FBH138" s="1"/>
      <c r="FBI138" s="1"/>
      <c r="FBJ138" s="1"/>
      <c r="FBK138" s="1"/>
      <c r="FBL138" s="1"/>
      <c r="FBM138" s="1"/>
      <c r="FBN138" s="1"/>
      <c r="FBO138" s="1"/>
      <c r="FBP138" s="1"/>
      <c r="FBQ138" s="1"/>
      <c r="FBR138" s="1"/>
      <c r="FBS138" s="1"/>
      <c r="FBT138" s="1"/>
      <c r="FBU138" s="1"/>
      <c r="FBV138" s="1"/>
      <c r="FBW138" s="1"/>
      <c r="FBX138" s="1"/>
      <c r="FBY138" s="1"/>
      <c r="FBZ138" s="1"/>
      <c r="FCA138" s="1"/>
      <c r="FCB138" s="1"/>
      <c r="FCC138" s="1"/>
      <c r="FCD138" s="1"/>
      <c r="FCE138" s="1"/>
      <c r="FCF138" s="1"/>
      <c r="FCG138" s="1"/>
      <c r="FCH138" s="1"/>
      <c r="FCI138" s="1"/>
      <c r="FCJ138" s="1"/>
      <c r="FCK138" s="1"/>
      <c r="FCL138" s="1"/>
      <c r="FCM138" s="1"/>
      <c r="FCN138" s="1"/>
      <c r="FCO138" s="1"/>
      <c r="FCP138" s="1"/>
      <c r="FCQ138" s="1"/>
      <c r="FCR138" s="1"/>
      <c r="FCS138" s="1"/>
      <c r="FCT138" s="1"/>
      <c r="FCU138" s="1"/>
      <c r="FCV138" s="1"/>
      <c r="FCW138" s="1"/>
      <c r="FCX138" s="1"/>
      <c r="FCY138" s="1"/>
      <c r="FCZ138" s="1"/>
      <c r="FDA138" s="1"/>
      <c r="FDB138" s="1"/>
      <c r="FDC138" s="1"/>
      <c r="FDD138" s="1"/>
      <c r="FDE138" s="1"/>
      <c r="FDF138" s="1"/>
      <c r="FDG138" s="1"/>
      <c r="FDH138" s="1"/>
      <c r="FDI138" s="1"/>
      <c r="FDJ138" s="1"/>
      <c r="FDK138" s="1"/>
      <c r="FDL138" s="1"/>
      <c r="FDM138" s="1"/>
      <c r="FDN138" s="1"/>
      <c r="FDO138" s="1"/>
      <c r="FDP138" s="1"/>
      <c r="FDQ138" s="1"/>
      <c r="FDR138" s="1"/>
      <c r="FDS138" s="1"/>
      <c r="FDT138" s="1"/>
      <c r="FDU138" s="1"/>
      <c r="FDV138" s="1"/>
      <c r="FDW138" s="1"/>
      <c r="FDX138" s="1"/>
      <c r="FDY138" s="1"/>
      <c r="FDZ138" s="1"/>
      <c r="FEA138" s="1"/>
      <c r="FEB138" s="1"/>
      <c r="FEC138" s="1"/>
      <c r="FED138" s="1"/>
      <c r="FEE138" s="1"/>
      <c r="FEF138" s="1"/>
      <c r="FEG138" s="1"/>
      <c r="FEH138" s="1"/>
      <c r="FEI138" s="1"/>
      <c r="FEJ138" s="1"/>
      <c r="FEK138" s="1"/>
      <c r="FEL138" s="1"/>
      <c r="FEM138" s="1"/>
      <c r="FEN138" s="1"/>
      <c r="FEO138" s="1"/>
      <c r="FEP138" s="1"/>
      <c r="FEQ138" s="1"/>
      <c r="FER138" s="1"/>
      <c r="FES138" s="1"/>
      <c r="FET138" s="1"/>
      <c r="FEU138" s="1"/>
      <c r="FEV138" s="1"/>
      <c r="FEW138" s="1"/>
      <c r="FEX138" s="1"/>
      <c r="FEY138" s="1"/>
      <c r="FEZ138" s="1"/>
      <c r="FFA138" s="1"/>
      <c r="FFB138" s="1"/>
      <c r="FFC138" s="1"/>
      <c r="FFD138" s="1"/>
      <c r="FFE138" s="1"/>
      <c r="FFF138" s="1"/>
      <c r="FFG138" s="1"/>
      <c r="FFH138" s="1"/>
      <c r="FFI138" s="1"/>
      <c r="FFJ138" s="1"/>
      <c r="FFK138" s="1"/>
      <c r="FFL138" s="1"/>
      <c r="FFM138" s="1"/>
      <c r="FFN138" s="1"/>
      <c r="FFO138" s="1"/>
      <c r="FFP138" s="1"/>
      <c r="FFQ138" s="1"/>
      <c r="FFR138" s="1"/>
      <c r="FFS138" s="1"/>
      <c r="FFT138" s="1"/>
      <c r="FFU138" s="1"/>
      <c r="FFV138" s="1"/>
      <c r="FFW138" s="1"/>
      <c r="FFX138" s="1"/>
      <c r="FFY138" s="1"/>
      <c r="FFZ138" s="1"/>
      <c r="FGA138" s="1"/>
      <c r="FGB138" s="1"/>
      <c r="FGC138" s="1"/>
      <c r="FGD138" s="1"/>
      <c r="FGE138" s="1"/>
      <c r="FGF138" s="1"/>
      <c r="FGG138" s="1"/>
      <c r="FGH138" s="1"/>
      <c r="FGI138" s="1"/>
      <c r="FGJ138" s="1"/>
      <c r="FGK138" s="1"/>
      <c r="FGL138" s="1"/>
      <c r="FGM138" s="1"/>
      <c r="FGN138" s="1"/>
      <c r="FGO138" s="1"/>
      <c r="FGP138" s="1"/>
      <c r="FGQ138" s="1"/>
      <c r="FGR138" s="1"/>
      <c r="FGS138" s="1"/>
      <c r="FGT138" s="1"/>
      <c r="FGU138" s="1"/>
      <c r="FGV138" s="1"/>
      <c r="FGW138" s="1"/>
      <c r="FGX138" s="1"/>
      <c r="FGY138" s="1"/>
      <c r="FGZ138" s="1"/>
      <c r="FHA138" s="1"/>
      <c r="FHB138" s="1"/>
      <c r="FHC138" s="1"/>
      <c r="FHD138" s="1"/>
      <c r="FHE138" s="1"/>
      <c r="FHF138" s="1"/>
      <c r="FHG138" s="1"/>
      <c r="FHH138" s="1"/>
      <c r="FHI138" s="1"/>
      <c r="FHJ138" s="1"/>
      <c r="FHK138" s="1"/>
      <c r="FHL138" s="1"/>
      <c r="FHM138" s="1"/>
      <c r="FHN138" s="1"/>
      <c r="FHO138" s="1"/>
      <c r="FHP138" s="1"/>
      <c r="FHQ138" s="1"/>
      <c r="FHR138" s="1"/>
      <c r="FHS138" s="1"/>
      <c r="FHT138" s="1"/>
      <c r="FHU138" s="1"/>
      <c r="FHV138" s="1"/>
      <c r="FHW138" s="1"/>
      <c r="FHX138" s="1"/>
      <c r="FHY138" s="1"/>
      <c r="FHZ138" s="1"/>
      <c r="FIA138" s="1"/>
      <c r="FIB138" s="1"/>
      <c r="FIC138" s="1"/>
      <c r="FID138" s="1"/>
      <c r="FIE138" s="1"/>
      <c r="FIF138" s="1"/>
      <c r="FIG138" s="1"/>
      <c r="FIH138" s="1"/>
      <c r="FII138" s="1"/>
      <c r="FIJ138" s="1"/>
      <c r="FIK138" s="1"/>
      <c r="FIL138" s="1"/>
      <c r="FIM138" s="1"/>
      <c r="FIN138" s="1"/>
      <c r="FIO138" s="1"/>
      <c r="FIP138" s="1"/>
      <c r="FIQ138" s="1"/>
      <c r="FIR138" s="1"/>
      <c r="FIS138" s="1"/>
      <c r="FIT138" s="1"/>
      <c r="FIU138" s="1"/>
      <c r="FIV138" s="1"/>
      <c r="FIW138" s="1"/>
      <c r="FIX138" s="1"/>
      <c r="FIY138" s="1"/>
      <c r="FIZ138" s="1"/>
      <c r="FJA138" s="1"/>
      <c r="FJB138" s="1"/>
      <c r="FJC138" s="1"/>
      <c r="FJD138" s="1"/>
      <c r="FJE138" s="1"/>
      <c r="FJF138" s="1"/>
      <c r="FJG138" s="1"/>
      <c r="FJH138" s="1"/>
      <c r="FJI138" s="1"/>
      <c r="FJJ138" s="1"/>
      <c r="FJK138" s="1"/>
      <c r="FJL138" s="1"/>
      <c r="FJM138" s="1"/>
      <c r="FJN138" s="1"/>
      <c r="FJO138" s="1"/>
      <c r="FJP138" s="1"/>
      <c r="FJQ138" s="1"/>
      <c r="FJR138" s="1"/>
      <c r="FJS138" s="1"/>
      <c r="FJT138" s="1"/>
      <c r="FJU138" s="1"/>
      <c r="FJV138" s="1"/>
      <c r="FJW138" s="1"/>
      <c r="FJX138" s="1"/>
      <c r="FJY138" s="1"/>
      <c r="FJZ138" s="1"/>
      <c r="FKA138" s="1"/>
      <c r="FKB138" s="1"/>
      <c r="FKC138" s="1"/>
      <c r="FKD138" s="1"/>
      <c r="FKE138" s="1"/>
      <c r="FKF138" s="1"/>
      <c r="FKG138" s="1"/>
      <c r="FKH138" s="1"/>
      <c r="FKI138" s="1"/>
      <c r="FKJ138" s="1"/>
      <c r="FKK138" s="1"/>
      <c r="FKL138" s="1"/>
      <c r="FKM138" s="1"/>
      <c r="FKN138" s="1"/>
      <c r="FKO138" s="1"/>
      <c r="FKP138" s="1"/>
      <c r="FKQ138" s="1"/>
      <c r="FKR138" s="1"/>
      <c r="FKS138" s="1"/>
      <c r="FKT138" s="1"/>
      <c r="FKU138" s="1"/>
      <c r="FKV138" s="1"/>
      <c r="FKW138" s="1"/>
      <c r="FKX138" s="1"/>
      <c r="FKY138" s="1"/>
      <c r="FKZ138" s="1"/>
      <c r="FLA138" s="1"/>
      <c r="FLB138" s="1"/>
      <c r="FLC138" s="1"/>
      <c r="FLD138" s="1"/>
      <c r="FLE138" s="1"/>
      <c r="FLF138" s="1"/>
      <c r="FLG138" s="1"/>
      <c r="FLH138" s="1"/>
      <c r="FLI138" s="1"/>
      <c r="FLJ138" s="1"/>
      <c r="FLK138" s="1"/>
      <c r="FLL138" s="1"/>
      <c r="FLM138" s="1"/>
      <c r="FLN138" s="1"/>
      <c r="FLO138" s="1"/>
      <c r="FLP138" s="1"/>
      <c r="FLQ138" s="1"/>
      <c r="FLR138" s="1"/>
      <c r="FLS138" s="1"/>
      <c r="FLT138" s="1"/>
      <c r="FLU138" s="1"/>
      <c r="FLV138" s="1"/>
      <c r="FLW138" s="1"/>
      <c r="FLX138" s="1"/>
      <c r="FLY138" s="1"/>
      <c r="FLZ138" s="1"/>
      <c r="FMA138" s="1"/>
      <c r="FMB138" s="1"/>
      <c r="FMC138" s="1"/>
      <c r="FMD138" s="1"/>
      <c r="FME138" s="1"/>
      <c r="FMF138" s="1"/>
      <c r="FMG138" s="1"/>
      <c r="FMH138" s="1"/>
      <c r="FMI138" s="1"/>
      <c r="FMJ138" s="1"/>
      <c r="FMK138" s="1"/>
      <c r="FML138" s="1"/>
      <c r="FMM138" s="1"/>
      <c r="FMN138" s="1"/>
      <c r="FMO138" s="1"/>
      <c r="FMP138" s="1"/>
      <c r="FMQ138" s="1"/>
      <c r="FMR138" s="1"/>
      <c r="FMS138" s="1"/>
      <c r="FMT138" s="1"/>
      <c r="FMU138" s="1"/>
      <c r="FMV138" s="1"/>
      <c r="FMW138" s="1"/>
      <c r="FMX138" s="1"/>
      <c r="FMY138" s="1"/>
      <c r="FMZ138" s="1"/>
      <c r="FNA138" s="1"/>
      <c r="FNB138" s="1"/>
      <c r="FNC138" s="1"/>
      <c r="FND138" s="1"/>
      <c r="FNE138" s="1"/>
      <c r="FNF138" s="1"/>
      <c r="FNG138" s="1"/>
      <c r="FNH138" s="1"/>
      <c r="FNI138" s="1"/>
      <c r="FNJ138" s="1"/>
      <c r="FNK138" s="1"/>
      <c r="FNL138" s="1"/>
      <c r="FNM138" s="1"/>
      <c r="FNN138" s="1"/>
      <c r="FNO138" s="1"/>
      <c r="FNP138" s="1"/>
      <c r="FNQ138" s="1"/>
      <c r="FNR138" s="1"/>
      <c r="FNS138" s="1"/>
      <c r="FNT138" s="1"/>
      <c r="FNU138" s="1"/>
      <c r="FNV138" s="1"/>
      <c r="FNW138" s="1"/>
      <c r="FNX138" s="1"/>
      <c r="FNY138" s="1"/>
      <c r="FNZ138" s="1"/>
      <c r="FOA138" s="1"/>
      <c r="FOB138" s="1"/>
      <c r="FOC138" s="1"/>
      <c r="FOD138" s="1"/>
      <c r="FOE138" s="1"/>
      <c r="FOF138" s="1"/>
      <c r="FOG138" s="1"/>
      <c r="FOH138" s="1"/>
      <c r="FOI138" s="1"/>
      <c r="FOJ138" s="1"/>
      <c r="FOK138" s="1"/>
      <c r="FOL138" s="1"/>
      <c r="FOM138" s="1"/>
      <c r="FON138" s="1"/>
      <c r="FOO138" s="1"/>
      <c r="FOP138" s="1"/>
      <c r="FOQ138" s="1"/>
      <c r="FOR138" s="1"/>
      <c r="FOS138" s="1"/>
      <c r="FOT138" s="1"/>
      <c r="FOU138" s="1"/>
      <c r="FOV138" s="1"/>
      <c r="FOW138" s="1"/>
      <c r="FOX138" s="1"/>
      <c r="FOY138" s="1"/>
      <c r="FOZ138" s="1"/>
      <c r="FPA138" s="1"/>
      <c r="FPB138" s="1"/>
      <c r="FPC138" s="1"/>
      <c r="FPD138" s="1"/>
      <c r="FPE138" s="1"/>
      <c r="FPF138" s="1"/>
      <c r="FPG138" s="1"/>
      <c r="FPH138" s="1"/>
      <c r="FPI138" s="1"/>
      <c r="FPJ138" s="1"/>
      <c r="FPK138" s="1"/>
      <c r="FPL138" s="1"/>
      <c r="FPM138" s="1"/>
      <c r="FPN138" s="1"/>
      <c r="FPO138" s="1"/>
      <c r="FPP138" s="1"/>
      <c r="FPQ138" s="1"/>
      <c r="FPR138" s="1"/>
      <c r="FPS138" s="1"/>
      <c r="FPT138" s="1"/>
      <c r="FPU138" s="1"/>
      <c r="FPV138" s="1"/>
      <c r="FPW138" s="1"/>
      <c r="FPX138" s="1"/>
      <c r="FPY138" s="1"/>
      <c r="FPZ138" s="1"/>
      <c r="FQA138" s="1"/>
      <c r="FQB138" s="1"/>
      <c r="FQC138" s="1"/>
      <c r="FQD138" s="1"/>
      <c r="FQE138" s="1"/>
      <c r="FQF138" s="1"/>
      <c r="FQG138" s="1"/>
      <c r="FQH138" s="1"/>
      <c r="FQI138" s="1"/>
      <c r="FQJ138" s="1"/>
      <c r="FQK138" s="1"/>
      <c r="FQL138" s="1"/>
      <c r="FQM138" s="1"/>
      <c r="FQN138" s="1"/>
      <c r="FQO138" s="1"/>
      <c r="FQP138" s="1"/>
      <c r="FQQ138" s="1"/>
      <c r="FQR138" s="1"/>
      <c r="FQS138" s="1"/>
      <c r="FQT138" s="1"/>
      <c r="FQU138" s="1"/>
      <c r="FQV138" s="1"/>
      <c r="FQW138" s="1"/>
      <c r="FQX138" s="1"/>
      <c r="FQY138" s="1"/>
      <c r="FQZ138" s="1"/>
      <c r="FRA138" s="1"/>
      <c r="FRB138" s="1"/>
      <c r="FRC138" s="1"/>
      <c r="FRD138" s="1"/>
      <c r="FRE138" s="1"/>
      <c r="FRF138" s="1"/>
      <c r="FRG138" s="1"/>
      <c r="FRH138" s="1"/>
      <c r="FRI138" s="1"/>
      <c r="FRJ138" s="1"/>
      <c r="FRK138" s="1"/>
      <c r="FRL138" s="1"/>
      <c r="FRM138" s="1"/>
      <c r="FRN138" s="1"/>
      <c r="FRO138" s="1"/>
      <c r="FRP138" s="1"/>
      <c r="FRQ138" s="1"/>
      <c r="FRR138" s="1"/>
      <c r="FRS138" s="1"/>
      <c r="FRT138" s="1"/>
      <c r="FRU138" s="1"/>
      <c r="FRV138" s="1"/>
      <c r="FRW138" s="1"/>
      <c r="FRX138" s="1"/>
      <c r="FRY138" s="1"/>
      <c r="FRZ138" s="1"/>
      <c r="FSA138" s="1"/>
      <c r="FSB138" s="1"/>
      <c r="FSC138" s="1"/>
      <c r="FSD138" s="1"/>
      <c r="FSE138" s="1"/>
      <c r="FSF138" s="1"/>
      <c r="FSG138" s="1"/>
      <c r="FSH138" s="1"/>
      <c r="FSI138" s="1"/>
      <c r="FSJ138" s="1"/>
      <c r="FSK138" s="1"/>
      <c r="FSL138" s="1"/>
      <c r="FSM138" s="1"/>
      <c r="FSN138" s="1"/>
      <c r="FSO138" s="1"/>
      <c r="FSP138" s="1"/>
      <c r="FSQ138" s="1"/>
      <c r="FSR138" s="1"/>
      <c r="FSS138" s="1"/>
      <c r="FST138" s="1"/>
      <c r="FSU138" s="1"/>
      <c r="FSV138" s="1"/>
      <c r="FSW138" s="1"/>
      <c r="FSX138" s="1"/>
      <c r="FSY138" s="1"/>
      <c r="FSZ138" s="1"/>
      <c r="FTA138" s="1"/>
      <c r="FTB138" s="1"/>
      <c r="FTC138" s="1"/>
      <c r="FTD138" s="1"/>
      <c r="FTE138" s="1"/>
      <c r="FTF138" s="1"/>
      <c r="FTG138" s="1"/>
      <c r="FTH138" s="1"/>
      <c r="FTI138" s="1"/>
      <c r="FTJ138" s="1"/>
      <c r="FTK138" s="1"/>
      <c r="FTL138" s="1"/>
      <c r="FTM138" s="1"/>
      <c r="FTN138" s="1"/>
      <c r="FTO138" s="1"/>
      <c r="FTP138" s="1"/>
      <c r="FTQ138" s="1"/>
      <c r="FTR138" s="1"/>
      <c r="FTS138" s="1"/>
      <c r="FTT138" s="1"/>
      <c r="FTU138" s="1"/>
      <c r="FTV138" s="1"/>
      <c r="FTW138" s="1"/>
      <c r="FTX138" s="1"/>
      <c r="FTY138" s="1"/>
      <c r="FTZ138" s="1"/>
      <c r="FUA138" s="1"/>
      <c r="FUB138" s="1"/>
      <c r="FUC138" s="1"/>
      <c r="FUD138" s="1"/>
      <c r="FUE138" s="1"/>
      <c r="FUF138" s="1"/>
      <c r="FUG138" s="1"/>
      <c r="FUH138" s="1"/>
      <c r="FUI138" s="1"/>
      <c r="FUJ138" s="1"/>
      <c r="FUK138" s="1"/>
      <c r="FUL138" s="1"/>
      <c r="FUM138" s="1"/>
      <c r="FUN138" s="1"/>
      <c r="FUO138" s="1"/>
      <c r="FUP138" s="1"/>
      <c r="FUQ138" s="1"/>
      <c r="FUR138" s="1"/>
      <c r="FUS138" s="1"/>
      <c r="FUT138" s="1"/>
      <c r="FUU138" s="1"/>
      <c r="FUV138" s="1"/>
      <c r="FUW138" s="1"/>
      <c r="FUX138" s="1"/>
      <c r="FUY138" s="1"/>
      <c r="FUZ138" s="1"/>
      <c r="FVA138" s="1"/>
      <c r="FVB138" s="1"/>
      <c r="FVC138" s="1"/>
      <c r="FVD138" s="1"/>
      <c r="FVE138" s="1"/>
      <c r="FVF138" s="1"/>
      <c r="FVG138" s="1"/>
      <c r="FVH138" s="1"/>
      <c r="FVI138" s="1"/>
      <c r="FVJ138" s="1"/>
      <c r="FVK138" s="1"/>
      <c r="FVL138" s="1"/>
      <c r="FVM138" s="1"/>
      <c r="FVN138" s="1"/>
      <c r="FVO138" s="1"/>
      <c r="FVP138" s="1"/>
      <c r="FVQ138" s="1"/>
      <c r="FVR138" s="1"/>
      <c r="FVS138" s="1"/>
      <c r="FVT138" s="1"/>
      <c r="FVU138" s="1"/>
      <c r="FVV138" s="1"/>
      <c r="FVW138" s="1"/>
      <c r="FVX138" s="1"/>
      <c r="FVY138" s="1"/>
      <c r="FVZ138" s="1"/>
      <c r="FWA138" s="1"/>
      <c r="FWB138" s="1"/>
      <c r="FWC138" s="1"/>
      <c r="FWD138" s="1"/>
      <c r="FWE138" s="1"/>
      <c r="FWF138" s="1"/>
      <c r="FWG138" s="1"/>
      <c r="FWH138" s="1"/>
      <c r="FWI138" s="1"/>
      <c r="FWJ138" s="1"/>
      <c r="FWK138" s="1"/>
      <c r="FWL138" s="1"/>
      <c r="FWM138" s="1"/>
      <c r="FWN138" s="1"/>
      <c r="FWO138" s="1"/>
      <c r="FWP138" s="1"/>
      <c r="FWQ138" s="1"/>
      <c r="FWR138" s="1"/>
      <c r="FWS138" s="1"/>
      <c r="FWT138" s="1"/>
      <c r="FWU138" s="1"/>
      <c r="FWV138" s="1"/>
      <c r="FWW138" s="1"/>
      <c r="FWX138" s="1"/>
      <c r="FWY138" s="1"/>
      <c r="FWZ138" s="1"/>
      <c r="FXA138" s="1"/>
      <c r="FXB138" s="1"/>
      <c r="FXC138" s="1"/>
      <c r="FXD138" s="1"/>
      <c r="FXE138" s="1"/>
      <c r="FXF138" s="1"/>
      <c r="FXG138" s="1"/>
      <c r="FXH138" s="1"/>
      <c r="FXI138" s="1"/>
      <c r="FXJ138" s="1"/>
      <c r="FXK138" s="1"/>
      <c r="FXL138" s="1"/>
      <c r="FXM138" s="1"/>
      <c r="FXN138" s="1"/>
      <c r="FXO138" s="1"/>
      <c r="FXP138" s="1"/>
      <c r="FXQ138" s="1"/>
      <c r="FXR138" s="1"/>
      <c r="FXS138" s="1"/>
      <c r="FXT138" s="1"/>
      <c r="FXU138" s="1"/>
      <c r="FXV138" s="1"/>
      <c r="FXW138" s="1"/>
      <c r="FXX138" s="1"/>
      <c r="FXY138" s="1"/>
      <c r="FXZ138" s="1"/>
      <c r="FYA138" s="1"/>
      <c r="FYB138" s="1"/>
      <c r="FYC138" s="1"/>
      <c r="FYD138" s="1"/>
      <c r="FYE138" s="1"/>
      <c r="FYF138" s="1"/>
      <c r="FYG138" s="1"/>
      <c r="FYH138" s="1"/>
      <c r="FYI138" s="1"/>
      <c r="FYJ138" s="1"/>
      <c r="FYK138" s="1"/>
      <c r="FYL138" s="1"/>
      <c r="FYM138" s="1"/>
      <c r="FYN138" s="1"/>
      <c r="FYO138" s="1"/>
      <c r="FYP138" s="1"/>
      <c r="FYQ138" s="1"/>
      <c r="FYR138" s="1"/>
      <c r="FYS138" s="1"/>
      <c r="FYT138" s="1"/>
      <c r="FYU138" s="1"/>
      <c r="FYV138" s="1"/>
      <c r="FYW138" s="1"/>
      <c r="FYX138" s="1"/>
      <c r="FYY138" s="1"/>
      <c r="FYZ138" s="1"/>
      <c r="FZA138" s="1"/>
      <c r="FZB138" s="1"/>
      <c r="FZC138" s="1"/>
      <c r="FZD138" s="1"/>
      <c r="FZE138" s="1"/>
      <c r="FZF138" s="1"/>
      <c r="FZG138" s="1"/>
      <c r="FZH138" s="1"/>
      <c r="FZI138" s="1"/>
      <c r="FZJ138" s="1"/>
      <c r="FZK138" s="1"/>
      <c r="FZL138" s="1"/>
      <c r="FZM138" s="1"/>
      <c r="FZN138" s="1"/>
      <c r="FZO138" s="1"/>
      <c r="FZP138" s="1"/>
      <c r="FZQ138" s="1"/>
      <c r="FZR138" s="1"/>
      <c r="FZS138" s="1"/>
      <c r="FZT138" s="1"/>
      <c r="FZU138" s="1"/>
      <c r="FZV138" s="1"/>
      <c r="FZW138" s="1"/>
      <c r="FZX138" s="1"/>
      <c r="FZY138" s="1"/>
      <c r="FZZ138" s="1"/>
      <c r="GAA138" s="1"/>
      <c r="GAB138" s="1"/>
      <c r="GAC138" s="1"/>
      <c r="GAD138" s="1"/>
      <c r="GAE138" s="1"/>
      <c r="GAF138" s="1"/>
      <c r="GAG138" s="1"/>
      <c r="GAH138" s="1"/>
      <c r="GAI138" s="1"/>
      <c r="GAJ138" s="1"/>
      <c r="GAK138" s="1"/>
      <c r="GAL138" s="1"/>
      <c r="GAM138" s="1"/>
      <c r="GAN138" s="1"/>
      <c r="GAO138" s="1"/>
      <c r="GAP138" s="1"/>
      <c r="GAQ138" s="1"/>
      <c r="GAR138" s="1"/>
      <c r="GAS138" s="1"/>
      <c r="GAT138" s="1"/>
      <c r="GAU138" s="1"/>
      <c r="GAV138" s="1"/>
      <c r="GAW138" s="1"/>
      <c r="GAX138" s="1"/>
      <c r="GAY138" s="1"/>
      <c r="GAZ138" s="1"/>
      <c r="GBA138" s="1"/>
      <c r="GBB138" s="1"/>
      <c r="GBC138" s="1"/>
      <c r="GBD138" s="1"/>
      <c r="GBE138" s="1"/>
      <c r="GBF138" s="1"/>
      <c r="GBG138" s="1"/>
      <c r="GBH138" s="1"/>
      <c r="GBI138" s="1"/>
      <c r="GBJ138" s="1"/>
      <c r="GBK138" s="1"/>
      <c r="GBL138" s="1"/>
      <c r="GBM138" s="1"/>
      <c r="GBN138" s="1"/>
      <c r="GBO138" s="1"/>
      <c r="GBP138" s="1"/>
      <c r="GBQ138" s="1"/>
      <c r="GBR138" s="1"/>
      <c r="GBS138" s="1"/>
      <c r="GBT138" s="1"/>
      <c r="GBU138" s="1"/>
      <c r="GBV138" s="1"/>
      <c r="GBW138" s="1"/>
      <c r="GBX138" s="1"/>
      <c r="GBY138" s="1"/>
      <c r="GBZ138" s="1"/>
      <c r="GCA138" s="1"/>
      <c r="GCB138" s="1"/>
      <c r="GCC138" s="1"/>
      <c r="GCD138" s="1"/>
      <c r="GCE138" s="1"/>
      <c r="GCF138" s="1"/>
      <c r="GCG138" s="1"/>
      <c r="GCH138" s="1"/>
      <c r="GCI138" s="1"/>
      <c r="GCJ138" s="1"/>
      <c r="GCK138" s="1"/>
      <c r="GCL138" s="1"/>
      <c r="GCM138" s="1"/>
      <c r="GCN138" s="1"/>
      <c r="GCO138" s="1"/>
      <c r="GCP138" s="1"/>
      <c r="GCQ138" s="1"/>
      <c r="GCR138" s="1"/>
      <c r="GCS138" s="1"/>
      <c r="GCT138" s="1"/>
      <c r="GCU138" s="1"/>
      <c r="GCV138" s="1"/>
      <c r="GCW138" s="1"/>
      <c r="GCX138" s="1"/>
      <c r="GCY138" s="1"/>
      <c r="GCZ138" s="1"/>
      <c r="GDA138" s="1"/>
      <c r="GDB138" s="1"/>
      <c r="GDC138" s="1"/>
      <c r="GDD138" s="1"/>
      <c r="GDE138" s="1"/>
      <c r="GDF138" s="1"/>
      <c r="GDG138" s="1"/>
      <c r="GDH138" s="1"/>
      <c r="GDI138" s="1"/>
      <c r="GDJ138" s="1"/>
      <c r="GDK138" s="1"/>
      <c r="GDL138" s="1"/>
      <c r="GDM138" s="1"/>
      <c r="GDN138" s="1"/>
      <c r="GDO138" s="1"/>
      <c r="GDP138" s="1"/>
      <c r="GDQ138" s="1"/>
      <c r="GDR138" s="1"/>
      <c r="GDS138" s="1"/>
      <c r="GDT138" s="1"/>
      <c r="GDU138" s="1"/>
      <c r="GDV138" s="1"/>
      <c r="GDW138" s="1"/>
      <c r="GDX138" s="1"/>
      <c r="GDY138" s="1"/>
      <c r="GDZ138" s="1"/>
      <c r="GEA138" s="1"/>
      <c r="GEB138" s="1"/>
      <c r="GEC138" s="1"/>
      <c r="GED138" s="1"/>
      <c r="GEE138" s="1"/>
      <c r="GEF138" s="1"/>
      <c r="GEG138" s="1"/>
      <c r="GEH138" s="1"/>
      <c r="GEI138" s="1"/>
      <c r="GEJ138" s="1"/>
      <c r="GEK138" s="1"/>
      <c r="GEL138" s="1"/>
      <c r="GEM138" s="1"/>
      <c r="GEN138" s="1"/>
      <c r="GEO138" s="1"/>
      <c r="GEP138" s="1"/>
      <c r="GEQ138" s="1"/>
      <c r="GER138" s="1"/>
      <c r="GES138" s="1"/>
      <c r="GET138" s="1"/>
      <c r="GEU138" s="1"/>
      <c r="GEV138" s="1"/>
      <c r="GEW138" s="1"/>
      <c r="GEX138" s="1"/>
      <c r="GEY138" s="1"/>
      <c r="GEZ138" s="1"/>
      <c r="GFA138" s="1"/>
      <c r="GFB138" s="1"/>
      <c r="GFC138" s="1"/>
      <c r="GFD138" s="1"/>
      <c r="GFE138" s="1"/>
      <c r="GFF138" s="1"/>
      <c r="GFG138" s="1"/>
      <c r="GFH138" s="1"/>
      <c r="GFI138" s="1"/>
      <c r="GFJ138" s="1"/>
      <c r="GFK138" s="1"/>
      <c r="GFL138" s="1"/>
      <c r="GFM138" s="1"/>
      <c r="GFN138" s="1"/>
      <c r="GFO138" s="1"/>
      <c r="GFP138" s="1"/>
      <c r="GFQ138" s="1"/>
      <c r="GFR138" s="1"/>
      <c r="GFS138" s="1"/>
      <c r="GFT138" s="1"/>
      <c r="GFU138" s="1"/>
      <c r="GFV138" s="1"/>
      <c r="GFW138" s="1"/>
      <c r="GFX138" s="1"/>
      <c r="GFY138" s="1"/>
      <c r="GFZ138" s="1"/>
      <c r="GGA138" s="1"/>
      <c r="GGB138" s="1"/>
      <c r="GGC138" s="1"/>
      <c r="GGD138" s="1"/>
      <c r="GGE138" s="1"/>
      <c r="GGF138" s="1"/>
      <c r="GGG138" s="1"/>
      <c r="GGH138" s="1"/>
      <c r="GGI138" s="1"/>
      <c r="GGJ138" s="1"/>
      <c r="GGK138" s="1"/>
      <c r="GGL138" s="1"/>
      <c r="GGM138" s="1"/>
      <c r="GGN138" s="1"/>
      <c r="GGO138" s="1"/>
      <c r="GGP138" s="1"/>
      <c r="GGQ138" s="1"/>
      <c r="GGR138" s="1"/>
      <c r="GGS138" s="1"/>
      <c r="GGT138" s="1"/>
      <c r="GGU138" s="1"/>
      <c r="GGV138" s="1"/>
      <c r="GGW138" s="1"/>
      <c r="GGX138" s="1"/>
      <c r="GGY138" s="1"/>
      <c r="GGZ138" s="1"/>
      <c r="GHA138" s="1"/>
      <c r="GHB138" s="1"/>
      <c r="GHC138" s="1"/>
      <c r="GHD138" s="1"/>
      <c r="GHE138" s="1"/>
      <c r="GHF138" s="1"/>
      <c r="GHG138" s="1"/>
      <c r="GHH138" s="1"/>
      <c r="GHI138" s="1"/>
      <c r="GHJ138" s="1"/>
      <c r="GHK138" s="1"/>
      <c r="GHL138" s="1"/>
      <c r="GHM138" s="1"/>
      <c r="GHN138" s="1"/>
      <c r="GHO138" s="1"/>
      <c r="GHP138" s="1"/>
      <c r="GHQ138" s="1"/>
      <c r="GHR138" s="1"/>
      <c r="GHS138" s="1"/>
      <c r="GHT138" s="1"/>
      <c r="GHU138" s="1"/>
      <c r="GHV138" s="1"/>
      <c r="GHW138" s="1"/>
      <c r="GHX138" s="1"/>
      <c r="GHY138" s="1"/>
      <c r="GHZ138" s="1"/>
      <c r="GIA138" s="1"/>
      <c r="GIB138" s="1"/>
      <c r="GIC138" s="1"/>
      <c r="GID138" s="1"/>
      <c r="GIE138" s="1"/>
      <c r="GIF138" s="1"/>
      <c r="GIG138" s="1"/>
      <c r="GIH138" s="1"/>
      <c r="GII138" s="1"/>
      <c r="GIJ138" s="1"/>
      <c r="GIK138" s="1"/>
      <c r="GIL138" s="1"/>
      <c r="GIM138" s="1"/>
      <c r="GIN138" s="1"/>
      <c r="GIO138" s="1"/>
      <c r="GIP138" s="1"/>
      <c r="GIQ138" s="1"/>
      <c r="GIR138" s="1"/>
      <c r="GIS138" s="1"/>
      <c r="GIT138" s="1"/>
      <c r="GIU138" s="1"/>
      <c r="GIV138" s="1"/>
      <c r="GIW138" s="1"/>
      <c r="GIX138" s="1"/>
      <c r="GIY138" s="1"/>
      <c r="GIZ138" s="1"/>
      <c r="GJA138" s="1"/>
      <c r="GJB138" s="1"/>
      <c r="GJC138" s="1"/>
      <c r="GJD138" s="1"/>
      <c r="GJE138" s="1"/>
      <c r="GJF138" s="1"/>
      <c r="GJG138" s="1"/>
      <c r="GJH138" s="1"/>
      <c r="GJI138" s="1"/>
      <c r="GJJ138" s="1"/>
      <c r="GJK138" s="1"/>
      <c r="GJL138" s="1"/>
      <c r="GJM138" s="1"/>
      <c r="GJN138" s="1"/>
      <c r="GJO138" s="1"/>
      <c r="GJP138" s="1"/>
      <c r="GJQ138" s="1"/>
      <c r="GJR138" s="1"/>
      <c r="GJS138" s="1"/>
      <c r="GJT138" s="1"/>
      <c r="GJU138" s="1"/>
      <c r="GJV138" s="1"/>
      <c r="GJW138" s="1"/>
      <c r="GJX138" s="1"/>
      <c r="GJY138" s="1"/>
      <c r="GJZ138" s="1"/>
      <c r="GKA138" s="1"/>
      <c r="GKB138" s="1"/>
      <c r="GKC138" s="1"/>
      <c r="GKD138" s="1"/>
      <c r="GKE138" s="1"/>
      <c r="GKF138" s="1"/>
      <c r="GKG138" s="1"/>
      <c r="GKH138" s="1"/>
      <c r="GKI138" s="1"/>
      <c r="GKJ138" s="1"/>
      <c r="GKK138" s="1"/>
      <c r="GKL138" s="1"/>
      <c r="GKM138" s="1"/>
      <c r="GKN138" s="1"/>
      <c r="GKO138" s="1"/>
      <c r="GKP138" s="1"/>
      <c r="GKQ138" s="1"/>
      <c r="GKR138" s="1"/>
      <c r="GKS138" s="1"/>
      <c r="GKT138" s="1"/>
      <c r="GKU138" s="1"/>
      <c r="GKV138" s="1"/>
      <c r="GKW138" s="1"/>
      <c r="GKX138" s="1"/>
      <c r="GKY138" s="1"/>
      <c r="GKZ138" s="1"/>
      <c r="GLA138" s="1"/>
      <c r="GLB138" s="1"/>
      <c r="GLC138" s="1"/>
      <c r="GLD138" s="1"/>
      <c r="GLE138" s="1"/>
      <c r="GLF138" s="1"/>
      <c r="GLG138" s="1"/>
      <c r="GLH138" s="1"/>
      <c r="GLI138" s="1"/>
      <c r="GLJ138" s="1"/>
      <c r="GLK138" s="1"/>
      <c r="GLL138" s="1"/>
      <c r="GLM138" s="1"/>
      <c r="GLN138" s="1"/>
      <c r="GLO138" s="1"/>
      <c r="GLP138" s="1"/>
      <c r="GLQ138" s="1"/>
      <c r="GLR138" s="1"/>
      <c r="GLS138" s="1"/>
      <c r="GLT138" s="1"/>
      <c r="GLU138" s="1"/>
      <c r="GLV138" s="1"/>
      <c r="GLW138" s="1"/>
      <c r="GLX138" s="1"/>
      <c r="GLY138" s="1"/>
      <c r="GLZ138" s="1"/>
      <c r="GMA138" s="1"/>
      <c r="GMB138" s="1"/>
      <c r="GMC138" s="1"/>
      <c r="GMD138" s="1"/>
      <c r="GME138" s="1"/>
      <c r="GMF138" s="1"/>
      <c r="GMG138" s="1"/>
      <c r="GMH138" s="1"/>
      <c r="GMI138" s="1"/>
      <c r="GMJ138" s="1"/>
      <c r="GMK138" s="1"/>
      <c r="GML138" s="1"/>
      <c r="GMM138" s="1"/>
      <c r="GMN138" s="1"/>
      <c r="GMO138" s="1"/>
      <c r="GMP138" s="1"/>
      <c r="GMQ138" s="1"/>
      <c r="GMR138" s="1"/>
      <c r="GMS138" s="1"/>
      <c r="GMT138" s="1"/>
      <c r="GMU138" s="1"/>
      <c r="GMV138" s="1"/>
      <c r="GMW138" s="1"/>
      <c r="GMX138" s="1"/>
      <c r="GMY138" s="1"/>
      <c r="GMZ138" s="1"/>
      <c r="GNA138" s="1"/>
      <c r="GNB138" s="1"/>
      <c r="GNC138" s="1"/>
      <c r="GND138" s="1"/>
      <c r="GNE138" s="1"/>
      <c r="GNF138" s="1"/>
      <c r="GNG138" s="1"/>
      <c r="GNH138" s="1"/>
      <c r="GNI138" s="1"/>
      <c r="GNJ138" s="1"/>
      <c r="GNK138" s="1"/>
      <c r="GNL138" s="1"/>
      <c r="GNM138" s="1"/>
      <c r="GNN138" s="1"/>
      <c r="GNO138" s="1"/>
      <c r="GNP138" s="1"/>
      <c r="GNQ138" s="1"/>
      <c r="GNR138" s="1"/>
      <c r="GNS138" s="1"/>
      <c r="GNT138" s="1"/>
      <c r="GNU138" s="1"/>
      <c r="GNV138" s="1"/>
      <c r="GNW138" s="1"/>
      <c r="GNX138" s="1"/>
      <c r="GNY138" s="1"/>
      <c r="GNZ138" s="1"/>
      <c r="GOA138" s="1"/>
      <c r="GOB138" s="1"/>
      <c r="GOC138" s="1"/>
      <c r="GOD138" s="1"/>
      <c r="GOE138" s="1"/>
      <c r="GOF138" s="1"/>
      <c r="GOG138" s="1"/>
      <c r="GOH138" s="1"/>
      <c r="GOI138" s="1"/>
      <c r="GOJ138" s="1"/>
      <c r="GOK138" s="1"/>
      <c r="GOL138" s="1"/>
      <c r="GOM138" s="1"/>
      <c r="GON138" s="1"/>
      <c r="GOO138" s="1"/>
      <c r="GOP138" s="1"/>
      <c r="GOQ138" s="1"/>
      <c r="GOR138" s="1"/>
      <c r="GOS138" s="1"/>
      <c r="GOT138" s="1"/>
      <c r="GOU138" s="1"/>
      <c r="GOV138" s="1"/>
      <c r="GOW138" s="1"/>
      <c r="GOX138" s="1"/>
      <c r="GOY138" s="1"/>
      <c r="GOZ138" s="1"/>
      <c r="GPA138" s="1"/>
      <c r="GPB138" s="1"/>
      <c r="GPC138" s="1"/>
      <c r="GPD138" s="1"/>
      <c r="GPE138" s="1"/>
      <c r="GPF138" s="1"/>
      <c r="GPG138" s="1"/>
      <c r="GPH138" s="1"/>
      <c r="GPI138" s="1"/>
      <c r="GPJ138" s="1"/>
      <c r="GPK138" s="1"/>
      <c r="GPL138" s="1"/>
      <c r="GPM138" s="1"/>
      <c r="GPN138" s="1"/>
      <c r="GPO138" s="1"/>
      <c r="GPP138" s="1"/>
      <c r="GPQ138" s="1"/>
      <c r="GPR138" s="1"/>
      <c r="GPS138" s="1"/>
      <c r="GPT138" s="1"/>
      <c r="GPU138" s="1"/>
      <c r="GPV138" s="1"/>
      <c r="GPW138" s="1"/>
      <c r="GPX138" s="1"/>
      <c r="GPY138" s="1"/>
      <c r="GPZ138" s="1"/>
      <c r="GQA138" s="1"/>
      <c r="GQB138" s="1"/>
      <c r="GQC138" s="1"/>
      <c r="GQD138" s="1"/>
      <c r="GQE138" s="1"/>
      <c r="GQF138" s="1"/>
      <c r="GQG138" s="1"/>
      <c r="GQH138" s="1"/>
      <c r="GQI138" s="1"/>
      <c r="GQJ138" s="1"/>
      <c r="GQK138" s="1"/>
      <c r="GQL138" s="1"/>
      <c r="GQM138" s="1"/>
      <c r="GQN138" s="1"/>
      <c r="GQO138" s="1"/>
      <c r="GQP138" s="1"/>
      <c r="GQQ138" s="1"/>
      <c r="GQR138" s="1"/>
      <c r="GQS138" s="1"/>
      <c r="GQT138" s="1"/>
      <c r="GQU138" s="1"/>
      <c r="GQV138" s="1"/>
      <c r="GQW138" s="1"/>
      <c r="GQX138" s="1"/>
      <c r="GQY138" s="1"/>
      <c r="GQZ138" s="1"/>
      <c r="GRA138" s="1"/>
      <c r="GRB138" s="1"/>
      <c r="GRC138" s="1"/>
      <c r="GRD138" s="1"/>
      <c r="GRE138" s="1"/>
      <c r="GRF138" s="1"/>
      <c r="GRG138" s="1"/>
      <c r="GRH138" s="1"/>
      <c r="GRI138" s="1"/>
      <c r="GRJ138" s="1"/>
      <c r="GRK138" s="1"/>
      <c r="GRL138" s="1"/>
      <c r="GRM138" s="1"/>
      <c r="GRN138" s="1"/>
      <c r="GRO138" s="1"/>
      <c r="GRP138" s="1"/>
      <c r="GRQ138" s="1"/>
      <c r="GRR138" s="1"/>
      <c r="GRS138" s="1"/>
      <c r="GRT138" s="1"/>
      <c r="GRU138" s="1"/>
      <c r="GRV138" s="1"/>
      <c r="GRW138" s="1"/>
      <c r="GRX138" s="1"/>
      <c r="GRY138" s="1"/>
      <c r="GRZ138" s="1"/>
      <c r="GSA138" s="1"/>
      <c r="GSB138" s="1"/>
      <c r="GSC138" s="1"/>
      <c r="GSD138" s="1"/>
      <c r="GSE138" s="1"/>
      <c r="GSF138" s="1"/>
      <c r="GSG138" s="1"/>
      <c r="GSH138" s="1"/>
      <c r="GSI138" s="1"/>
      <c r="GSJ138" s="1"/>
      <c r="GSK138" s="1"/>
      <c r="GSL138" s="1"/>
      <c r="GSM138" s="1"/>
      <c r="GSN138" s="1"/>
      <c r="GSO138" s="1"/>
      <c r="GSP138" s="1"/>
      <c r="GSQ138" s="1"/>
      <c r="GSR138" s="1"/>
      <c r="GSS138" s="1"/>
      <c r="GST138" s="1"/>
      <c r="GSU138" s="1"/>
      <c r="GSV138" s="1"/>
      <c r="GSW138" s="1"/>
      <c r="GSX138" s="1"/>
      <c r="GSY138" s="1"/>
      <c r="GSZ138" s="1"/>
      <c r="GTA138" s="1"/>
      <c r="GTB138" s="1"/>
      <c r="GTC138" s="1"/>
      <c r="GTD138" s="1"/>
      <c r="GTE138" s="1"/>
      <c r="GTF138" s="1"/>
      <c r="GTG138" s="1"/>
      <c r="GTH138" s="1"/>
      <c r="GTI138" s="1"/>
      <c r="GTJ138" s="1"/>
      <c r="GTK138" s="1"/>
      <c r="GTL138" s="1"/>
      <c r="GTM138" s="1"/>
      <c r="GTN138" s="1"/>
      <c r="GTO138" s="1"/>
      <c r="GTP138" s="1"/>
      <c r="GTQ138" s="1"/>
      <c r="GTR138" s="1"/>
      <c r="GTS138" s="1"/>
      <c r="GTT138" s="1"/>
      <c r="GTU138" s="1"/>
      <c r="GTV138" s="1"/>
      <c r="GTW138" s="1"/>
      <c r="GTX138" s="1"/>
      <c r="GTY138" s="1"/>
      <c r="GTZ138" s="1"/>
      <c r="GUA138" s="1"/>
      <c r="GUB138" s="1"/>
      <c r="GUC138" s="1"/>
      <c r="GUD138" s="1"/>
      <c r="GUE138" s="1"/>
      <c r="GUF138" s="1"/>
      <c r="GUG138" s="1"/>
      <c r="GUH138" s="1"/>
      <c r="GUI138" s="1"/>
      <c r="GUJ138" s="1"/>
      <c r="GUK138" s="1"/>
      <c r="GUL138" s="1"/>
      <c r="GUM138" s="1"/>
      <c r="GUN138" s="1"/>
      <c r="GUO138" s="1"/>
      <c r="GUP138" s="1"/>
      <c r="GUQ138" s="1"/>
      <c r="GUR138" s="1"/>
      <c r="GUS138" s="1"/>
      <c r="GUT138" s="1"/>
      <c r="GUU138" s="1"/>
      <c r="GUV138" s="1"/>
      <c r="GUW138" s="1"/>
      <c r="GUX138" s="1"/>
      <c r="GUY138" s="1"/>
      <c r="GUZ138" s="1"/>
      <c r="GVA138" s="1"/>
      <c r="GVB138" s="1"/>
      <c r="GVC138" s="1"/>
      <c r="GVD138" s="1"/>
      <c r="GVE138" s="1"/>
      <c r="GVF138" s="1"/>
      <c r="GVG138" s="1"/>
      <c r="GVH138" s="1"/>
      <c r="GVI138" s="1"/>
      <c r="GVJ138" s="1"/>
      <c r="GVK138" s="1"/>
      <c r="GVL138" s="1"/>
      <c r="GVM138" s="1"/>
      <c r="GVN138" s="1"/>
      <c r="GVO138" s="1"/>
      <c r="GVP138" s="1"/>
      <c r="GVQ138" s="1"/>
      <c r="GVR138" s="1"/>
      <c r="GVS138" s="1"/>
      <c r="GVT138" s="1"/>
      <c r="GVU138" s="1"/>
      <c r="GVV138" s="1"/>
      <c r="GVW138" s="1"/>
      <c r="GVX138" s="1"/>
      <c r="GVY138" s="1"/>
      <c r="GVZ138" s="1"/>
      <c r="GWA138" s="1"/>
      <c r="GWB138" s="1"/>
      <c r="GWC138" s="1"/>
      <c r="GWD138" s="1"/>
      <c r="GWE138" s="1"/>
      <c r="GWF138" s="1"/>
      <c r="GWG138" s="1"/>
      <c r="GWH138" s="1"/>
      <c r="GWI138" s="1"/>
      <c r="GWJ138" s="1"/>
      <c r="GWK138" s="1"/>
      <c r="GWL138" s="1"/>
      <c r="GWM138" s="1"/>
      <c r="GWN138" s="1"/>
      <c r="GWO138" s="1"/>
      <c r="GWP138" s="1"/>
      <c r="GWQ138" s="1"/>
      <c r="GWR138" s="1"/>
      <c r="GWS138" s="1"/>
      <c r="GWT138" s="1"/>
      <c r="GWU138" s="1"/>
      <c r="GWV138" s="1"/>
      <c r="GWW138" s="1"/>
      <c r="GWX138" s="1"/>
      <c r="GWY138" s="1"/>
      <c r="GWZ138" s="1"/>
      <c r="GXA138" s="1"/>
      <c r="GXB138" s="1"/>
      <c r="GXC138" s="1"/>
      <c r="GXD138" s="1"/>
      <c r="GXE138" s="1"/>
      <c r="GXF138" s="1"/>
      <c r="GXG138" s="1"/>
      <c r="GXH138" s="1"/>
      <c r="GXI138" s="1"/>
      <c r="GXJ138" s="1"/>
      <c r="GXK138" s="1"/>
      <c r="GXL138" s="1"/>
      <c r="GXM138" s="1"/>
      <c r="GXN138" s="1"/>
      <c r="GXO138" s="1"/>
      <c r="GXP138" s="1"/>
      <c r="GXQ138" s="1"/>
      <c r="GXR138" s="1"/>
      <c r="GXS138" s="1"/>
      <c r="GXT138" s="1"/>
      <c r="GXU138" s="1"/>
      <c r="GXV138" s="1"/>
      <c r="GXW138" s="1"/>
      <c r="GXX138" s="1"/>
      <c r="GXY138" s="1"/>
      <c r="GXZ138" s="1"/>
      <c r="GYA138" s="1"/>
      <c r="GYB138" s="1"/>
      <c r="GYC138" s="1"/>
      <c r="GYD138" s="1"/>
      <c r="GYE138" s="1"/>
      <c r="GYF138" s="1"/>
      <c r="GYG138" s="1"/>
      <c r="GYH138" s="1"/>
      <c r="GYI138" s="1"/>
      <c r="GYJ138" s="1"/>
      <c r="GYK138" s="1"/>
      <c r="GYL138" s="1"/>
      <c r="GYM138" s="1"/>
      <c r="GYN138" s="1"/>
      <c r="GYO138" s="1"/>
      <c r="GYP138" s="1"/>
      <c r="GYQ138" s="1"/>
      <c r="GYR138" s="1"/>
      <c r="GYS138" s="1"/>
      <c r="GYT138" s="1"/>
      <c r="GYU138" s="1"/>
      <c r="GYV138" s="1"/>
      <c r="GYW138" s="1"/>
      <c r="GYX138" s="1"/>
      <c r="GYY138" s="1"/>
      <c r="GYZ138" s="1"/>
      <c r="GZA138" s="1"/>
      <c r="GZB138" s="1"/>
      <c r="GZC138" s="1"/>
      <c r="GZD138" s="1"/>
      <c r="GZE138" s="1"/>
      <c r="GZF138" s="1"/>
      <c r="GZG138" s="1"/>
      <c r="GZH138" s="1"/>
      <c r="GZI138" s="1"/>
      <c r="GZJ138" s="1"/>
      <c r="GZK138" s="1"/>
      <c r="GZL138" s="1"/>
      <c r="GZM138" s="1"/>
      <c r="GZN138" s="1"/>
      <c r="GZO138" s="1"/>
      <c r="GZP138" s="1"/>
      <c r="GZQ138" s="1"/>
      <c r="GZR138" s="1"/>
      <c r="GZS138" s="1"/>
      <c r="GZT138" s="1"/>
      <c r="GZU138" s="1"/>
      <c r="GZV138" s="1"/>
      <c r="GZW138" s="1"/>
      <c r="GZX138" s="1"/>
      <c r="GZY138" s="1"/>
      <c r="GZZ138" s="1"/>
      <c r="HAA138" s="1"/>
      <c r="HAB138" s="1"/>
      <c r="HAC138" s="1"/>
      <c r="HAD138" s="1"/>
      <c r="HAE138" s="1"/>
      <c r="HAF138" s="1"/>
      <c r="HAG138" s="1"/>
      <c r="HAH138" s="1"/>
      <c r="HAI138" s="1"/>
      <c r="HAJ138" s="1"/>
      <c r="HAK138" s="1"/>
      <c r="HAL138" s="1"/>
      <c r="HAM138" s="1"/>
      <c r="HAN138" s="1"/>
      <c r="HAO138" s="1"/>
      <c r="HAP138" s="1"/>
      <c r="HAQ138" s="1"/>
      <c r="HAR138" s="1"/>
      <c r="HAS138" s="1"/>
      <c r="HAT138" s="1"/>
      <c r="HAU138" s="1"/>
      <c r="HAV138" s="1"/>
      <c r="HAW138" s="1"/>
      <c r="HAX138" s="1"/>
      <c r="HAY138" s="1"/>
      <c r="HAZ138" s="1"/>
      <c r="HBA138" s="1"/>
      <c r="HBB138" s="1"/>
      <c r="HBC138" s="1"/>
      <c r="HBD138" s="1"/>
      <c r="HBE138" s="1"/>
      <c r="HBF138" s="1"/>
      <c r="HBG138" s="1"/>
      <c r="HBH138" s="1"/>
      <c r="HBI138" s="1"/>
      <c r="HBJ138" s="1"/>
      <c r="HBK138" s="1"/>
      <c r="HBL138" s="1"/>
      <c r="HBM138" s="1"/>
      <c r="HBN138" s="1"/>
      <c r="HBO138" s="1"/>
      <c r="HBP138" s="1"/>
      <c r="HBQ138" s="1"/>
      <c r="HBR138" s="1"/>
      <c r="HBS138" s="1"/>
      <c r="HBT138" s="1"/>
      <c r="HBU138" s="1"/>
      <c r="HBV138" s="1"/>
      <c r="HBW138" s="1"/>
      <c r="HBX138" s="1"/>
      <c r="HBY138" s="1"/>
      <c r="HBZ138" s="1"/>
      <c r="HCA138" s="1"/>
      <c r="HCB138" s="1"/>
      <c r="HCC138" s="1"/>
      <c r="HCD138" s="1"/>
      <c r="HCE138" s="1"/>
      <c r="HCF138" s="1"/>
      <c r="HCG138" s="1"/>
      <c r="HCH138" s="1"/>
      <c r="HCI138" s="1"/>
      <c r="HCJ138" s="1"/>
      <c r="HCK138" s="1"/>
      <c r="HCL138" s="1"/>
      <c r="HCM138" s="1"/>
      <c r="HCN138" s="1"/>
      <c r="HCO138" s="1"/>
      <c r="HCP138" s="1"/>
      <c r="HCQ138" s="1"/>
      <c r="HCR138" s="1"/>
      <c r="HCS138" s="1"/>
      <c r="HCT138" s="1"/>
      <c r="HCU138" s="1"/>
      <c r="HCV138" s="1"/>
      <c r="HCW138" s="1"/>
      <c r="HCX138" s="1"/>
      <c r="HCY138" s="1"/>
      <c r="HCZ138" s="1"/>
      <c r="HDA138" s="1"/>
      <c r="HDB138" s="1"/>
      <c r="HDC138" s="1"/>
      <c r="HDD138" s="1"/>
      <c r="HDE138" s="1"/>
      <c r="HDF138" s="1"/>
      <c r="HDG138" s="1"/>
      <c r="HDH138" s="1"/>
      <c r="HDI138" s="1"/>
      <c r="HDJ138" s="1"/>
      <c r="HDK138" s="1"/>
      <c r="HDL138" s="1"/>
      <c r="HDM138" s="1"/>
      <c r="HDN138" s="1"/>
      <c r="HDO138" s="1"/>
      <c r="HDP138" s="1"/>
      <c r="HDQ138" s="1"/>
      <c r="HDR138" s="1"/>
      <c r="HDS138" s="1"/>
      <c r="HDT138" s="1"/>
      <c r="HDU138" s="1"/>
      <c r="HDV138" s="1"/>
      <c r="HDW138" s="1"/>
      <c r="HDX138" s="1"/>
      <c r="HDY138" s="1"/>
      <c r="HDZ138" s="1"/>
      <c r="HEA138" s="1"/>
      <c r="HEB138" s="1"/>
      <c r="HEC138" s="1"/>
      <c r="HED138" s="1"/>
      <c r="HEE138" s="1"/>
      <c r="HEF138" s="1"/>
      <c r="HEG138" s="1"/>
      <c r="HEH138" s="1"/>
      <c r="HEI138" s="1"/>
      <c r="HEJ138" s="1"/>
      <c r="HEK138" s="1"/>
      <c r="HEL138" s="1"/>
      <c r="HEM138" s="1"/>
      <c r="HEN138" s="1"/>
      <c r="HEO138" s="1"/>
      <c r="HEP138" s="1"/>
      <c r="HEQ138" s="1"/>
      <c r="HER138" s="1"/>
      <c r="HES138" s="1"/>
      <c r="HET138" s="1"/>
      <c r="HEU138" s="1"/>
      <c r="HEV138" s="1"/>
      <c r="HEW138" s="1"/>
      <c r="HEX138" s="1"/>
      <c r="HEY138" s="1"/>
      <c r="HEZ138" s="1"/>
      <c r="HFA138" s="1"/>
      <c r="HFB138" s="1"/>
      <c r="HFC138" s="1"/>
      <c r="HFD138" s="1"/>
      <c r="HFE138" s="1"/>
      <c r="HFF138" s="1"/>
      <c r="HFG138" s="1"/>
      <c r="HFH138" s="1"/>
      <c r="HFI138" s="1"/>
      <c r="HFJ138" s="1"/>
      <c r="HFK138" s="1"/>
      <c r="HFL138" s="1"/>
      <c r="HFM138" s="1"/>
      <c r="HFN138" s="1"/>
      <c r="HFO138" s="1"/>
      <c r="HFP138" s="1"/>
      <c r="HFQ138" s="1"/>
      <c r="HFR138" s="1"/>
      <c r="HFS138" s="1"/>
      <c r="HFT138" s="1"/>
      <c r="HFU138" s="1"/>
      <c r="HFV138" s="1"/>
      <c r="HFW138" s="1"/>
      <c r="HFX138" s="1"/>
      <c r="HFY138" s="1"/>
      <c r="HFZ138" s="1"/>
      <c r="HGA138" s="1"/>
      <c r="HGB138" s="1"/>
      <c r="HGC138" s="1"/>
      <c r="HGD138" s="1"/>
      <c r="HGE138" s="1"/>
      <c r="HGF138" s="1"/>
      <c r="HGG138" s="1"/>
      <c r="HGH138" s="1"/>
      <c r="HGI138" s="1"/>
      <c r="HGJ138" s="1"/>
      <c r="HGK138" s="1"/>
      <c r="HGL138" s="1"/>
      <c r="HGM138" s="1"/>
      <c r="HGN138" s="1"/>
      <c r="HGO138" s="1"/>
      <c r="HGP138" s="1"/>
      <c r="HGQ138" s="1"/>
      <c r="HGR138" s="1"/>
      <c r="HGS138" s="1"/>
      <c r="HGT138" s="1"/>
      <c r="HGU138" s="1"/>
      <c r="HGV138" s="1"/>
      <c r="HGW138" s="1"/>
      <c r="HGX138" s="1"/>
      <c r="HGY138" s="1"/>
      <c r="HGZ138" s="1"/>
      <c r="HHA138" s="1"/>
      <c r="HHB138" s="1"/>
      <c r="HHC138" s="1"/>
      <c r="HHD138" s="1"/>
      <c r="HHE138" s="1"/>
      <c r="HHF138" s="1"/>
      <c r="HHG138" s="1"/>
      <c r="HHH138" s="1"/>
      <c r="HHI138" s="1"/>
      <c r="HHJ138" s="1"/>
      <c r="HHK138" s="1"/>
      <c r="HHL138" s="1"/>
      <c r="HHM138" s="1"/>
      <c r="HHN138" s="1"/>
      <c r="HHO138" s="1"/>
      <c r="HHP138" s="1"/>
      <c r="HHQ138" s="1"/>
      <c r="HHR138" s="1"/>
      <c r="HHS138" s="1"/>
      <c r="HHT138" s="1"/>
      <c r="HHU138" s="1"/>
      <c r="HHV138" s="1"/>
      <c r="HHW138" s="1"/>
      <c r="HHX138" s="1"/>
      <c r="HHY138" s="1"/>
      <c r="HHZ138" s="1"/>
      <c r="HIA138" s="1"/>
      <c r="HIB138" s="1"/>
      <c r="HIC138" s="1"/>
      <c r="HID138" s="1"/>
      <c r="HIE138" s="1"/>
      <c r="HIF138" s="1"/>
      <c r="HIG138" s="1"/>
      <c r="HIH138" s="1"/>
      <c r="HII138" s="1"/>
      <c r="HIJ138" s="1"/>
      <c r="HIK138" s="1"/>
      <c r="HIL138" s="1"/>
      <c r="HIM138" s="1"/>
      <c r="HIN138" s="1"/>
      <c r="HIO138" s="1"/>
      <c r="HIP138" s="1"/>
      <c r="HIQ138" s="1"/>
      <c r="HIR138" s="1"/>
      <c r="HIS138" s="1"/>
      <c r="HIT138" s="1"/>
      <c r="HIU138" s="1"/>
      <c r="HIV138" s="1"/>
      <c r="HIW138" s="1"/>
      <c r="HIX138" s="1"/>
      <c r="HIY138" s="1"/>
      <c r="HIZ138" s="1"/>
      <c r="HJA138" s="1"/>
      <c r="HJB138" s="1"/>
      <c r="HJC138" s="1"/>
      <c r="HJD138" s="1"/>
      <c r="HJE138" s="1"/>
      <c r="HJF138" s="1"/>
      <c r="HJG138" s="1"/>
      <c r="HJH138" s="1"/>
      <c r="HJI138" s="1"/>
      <c r="HJJ138" s="1"/>
      <c r="HJK138" s="1"/>
      <c r="HJL138" s="1"/>
      <c r="HJM138" s="1"/>
      <c r="HJN138" s="1"/>
      <c r="HJO138" s="1"/>
      <c r="HJP138" s="1"/>
      <c r="HJQ138" s="1"/>
      <c r="HJR138" s="1"/>
      <c r="HJS138" s="1"/>
      <c r="HJT138" s="1"/>
      <c r="HJU138" s="1"/>
      <c r="HJV138" s="1"/>
      <c r="HJW138" s="1"/>
      <c r="HJX138" s="1"/>
      <c r="HJY138" s="1"/>
      <c r="HJZ138" s="1"/>
      <c r="HKA138" s="1"/>
      <c r="HKB138" s="1"/>
      <c r="HKC138" s="1"/>
      <c r="HKD138" s="1"/>
      <c r="HKE138" s="1"/>
      <c r="HKF138" s="1"/>
      <c r="HKG138" s="1"/>
      <c r="HKH138" s="1"/>
      <c r="HKI138" s="1"/>
      <c r="HKJ138" s="1"/>
      <c r="HKK138" s="1"/>
      <c r="HKL138" s="1"/>
      <c r="HKM138" s="1"/>
      <c r="HKN138" s="1"/>
      <c r="HKO138" s="1"/>
      <c r="HKP138" s="1"/>
      <c r="HKQ138" s="1"/>
      <c r="HKR138" s="1"/>
      <c r="HKS138" s="1"/>
      <c r="HKT138" s="1"/>
      <c r="HKU138" s="1"/>
      <c r="HKV138" s="1"/>
      <c r="HKW138" s="1"/>
      <c r="HKX138" s="1"/>
      <c r="HKY138" s="1"/>
      <c r="HKZ138" s="1"/>
      <c r="HLA138" s="1"/>
      <c r="HLB138" s="1"/>
      <c r="HLC138" s="1"/>
      <c r="HLD138" s="1"/>
      <c r="HLE138" s="1"/>
      <c r="HLF138" s="1"/>
      <c r="HLG138" s="1"/>
      <c r="HLH138" s="1"/>
      <c r="HLI138" s="1"/>
      <c r="HLJ138" s="1"/>
      <c r="HLK138" s="1"/>
      <c r="HLL138" s="1"/>
      <c r="HLM138" s="1"/>
      <c r="HLN138" s="1"/>
      <c r="HLO138" s="1"/>
      <c r="HLP138" s="1"/>
      <c r="HLQ138" s="1"/>
      <c r="HLR138" s="1"/>
      <c r="HLS138" s="1"/>
      <c r="HLT138" s="1"/>
      <c r="HLU138" s="1"/>
      <c r="HLV138" s="1"/>
      <c r="HLW138" s="1"/>
      <c r="HLX138" s="1"/>
      <c r="HLY138" s="1"/>
      <c r="HLZ138" s="1"/>
      <c r="HMA138" s="1"/>
      <c r="HMB138" s="1"/>
      <c r="HMC138" s="1"/>
      <c r="HMD138" s="1"/>
      <c r="HME138" s="1"/>
      <c r="HMF138" s="1"/>
      <c r="HMG138" s="1"/>
      <c r="HMH138" s="1"/>
      <c r="HMI138" s="1"/>
      <c r="HMJ138" s="1"/>
      <c r="HMK138" s="1"/>
      <c r="HML138" s="1"/>
      <c r="HMM138" s="1"/>
      <c r="HMN138" s="1"/>
      <c r="HMO138" s="1"/>
      <c r="HMP138" s="1"/>
      <c r="HMQ138" s="1"/>
      <c r="HMR138" s="1"/>
      <c r="HMS138" s="1"/>
      <c r="HMT138" s="1"/>
      <c r="HMU138" s="1"/>
      <c r="HMV138" s="1"/>
      <c r="HMW138" s="1"/>
      <c r="HMX138" s="1"/>
      <c r="HMY138" s="1"/>
      <c r="HMZ138" s="1"/>
      <c r="HNA138" s="1"/>
      <c r="HNB138" s="1"/>
      <c r="HNC138" s="1"/>
      <c r="HND138" s="1"/>
      <c r="HNE138" s="1"/>
      <c r="HNF138" s="1"/>
      <c r="HNG138" s="1"/>
      <c r="HNH138" s="1"/>
      <c r="HNI138" s="1"/>
      <c r="HNJ138" s="1"/>
      <c r="HNK138" s="1"/>
      <c r="HNL138" s="1"/>
      <c r="HNM138" s="1"/>
      <c r="HNN138" s="1"/>
      <c r="HNO138" s="1"/>
      <c r="HNP138" s="1"/>
      <c r="HNQ138" s="1"/>
      <c r="HNR138" s="1"/>
      <c r="HNS138" s="1"/>
      <c r="HNT138" s="1"/>
      <c r="HNU138" s="1"/>
      <c r="HNV138" s="1"/>
      <c r="HNW138" s="1"/>
      <c r="HNX138" s="1"/>
      <c r="HNY138" s="1"/>
      <c r="HNZ138" s="1"/>
      <c r="HOA138" s="1"/>
      <c r="HOB138" s="1"/>
      <c r="HOC138" s="1"/>
      <c r="HOD138" s="1"/>
      <c r="HOE138" s="1"/>
      <c r="HOF138" s="1"/>
      <c r="HOG138" s="1"/>
      <c r="HOH138" s="1"/>
      <c r="HOI138" s="1"/>
      <c r="HOJ138" s="1"/>
      <c r="HOK138" s="1"/>
      <c r="HOL138" s="1"/>
      <c r="HOM138" s="1"/>
      <c r="HON138" s="1"/>
      <c r="HOO138" s="1"/>
      <c r="HOP138" s="1"/>
      <c r="HOQ138" s="1"/>
      <c r="HOR138" s="1"/>
      <c r="HOS138" s="1"/>
      <c r="HOT138" s="1"/>
      <c r="HOU138" s="1"/>
      <c r="HOV138" s="1"/>
      <c r="HOW138" s="1"/>
      <c r="HOX138" s="1"/>
      <c r="HOY138" s="1"/>
      <c r="HOZ138" s="1"/>
      <c r="HPA138" s="1"/>
      <c r="HPB138" s="1"/>
      <c r="HPC138" s="1"/>
      <c r="HPD138" s="1"/>
      <c r="HPE138" s="1"/>
      <c r="HPF138" s="1"/>
      <c r="HPG138" s="1"/>
      <c r="HPH138" s="1"/>
      <c r="HPI138" s="1"/>
      <c r="HPJ138" s="1"/>
      <c r="HPK138" s="1"/>
      <c r="HPL138" s="1"/>
      <c r="HPM138" s="1"/>
      <c r="HPN138" s="1"/>
      <c r="HPO138" s="1"/>
      <c r="HPP138" s="1"/>
      <c r="HPQ138" s="1"/>
      <c r="HPR138" s="1"/>
      <c r="HPS138" s="1"/>
      <c r="HPT138" s="1"/>
      <c r="HPU138" s="1"/>
      <c r="HPV138" s="1"/>
      <c r="HPW138" s="1"/>
      <c r="HPX138" s="1"/>
      <c r="HPY138" s="1"/>
      <c r="HPZ138" s="1"/>
      <c r="HQA138" s="1"/>
      <c r="HQB138" s="1"/>
      <c r="HQC138" s="1"/>
      <c r="HQD138" s="1"/>
      <c r="HQE138" s="1"/>
      <c r="HQF138" s="1"/>
      <c r="HQG138" s="1"/>
      <c r="HQH138" s="1"/>
      <c r="HQI138" s="1"/>
      <c r="HQJ138" s="1"/>
      <c r="HQK138" s="1"/>
      <c r="HQL138" s="1"/>
      <c r="HQM138" s="1"/>
      <c r="HQN138" s="1"/>
      <c r="HQO138" s="1"/>
      <c r="HQP138" s="1"/>
      <c r="HQQ138" s="1"/>
      <c r="HQR138" s="1"/>
      <c r="HQS138" s="1"/>
      <c r="HQT138" s="1"/>
      <c r="HQU138" s="1"/>
      <c r="HQV138" s="1"/>
      <c r="HQW138" s="1"/>
      <c r="HQX138" s="1"/>
      <c r="HQY138" s="1"/>
      <c r="HQZ138" s="1"/>
      <c r="HRA138" s="1"/>
      <c r="HRB138" s="1"/>
      <c r="HRC138" s="1"/>
      <c r="HRD138" s="1"/>
      <c r="HRE138" s="1"/>
      <c r="HRF138" s="1"/>
      <c r="HRG138" s="1"/>
      <c r="HRH138" s="1"/>
      <c r="HRI138" s="1"/>
      <c r="HRJ138" s="1"/>
      <c r="HRK138" s="1"/>
      <c r="HRL138" s="1"/>
      <c r="HRM138" s="1"/>
      <c r="HRN138" s="1"/>
      <c r="HRO138" s="1"/>
      <c r="HRP138" s="1"/>
      <c r="HRQ138" s="1"/>
      <c r="HRR138" s="1"/>
      <c r="HRS138" s="1"/>
      <c r="HRT138" s="1"/>
      <c r="HRU138" s="1"/>
      <c r="HRV138" s="1"/>
      <c r="HRW138" s="1"/>
      <c r="HRX138" s="1"/>
      <c r="HRY138" s="1"/>
      <c r="HRZ138" s="1"/>
      <c r="HSA138" s="1"/>
      <c r="HSB138" s="1"/>
      <c r="HSC138" s="1"/>
      <c r="HSD138" s="1"/>
      <c r="HSE138" s="1"/>
      <c r="HSF138" s="1"/>
      <c r="HSG138" s="1"/>
      <c r="HSH138" s="1"/>
      <c r="HSI138" s="1"/>
      <c r="HSJ138" s="1"/>
      <c r="HSK138" s="1"/>
      <c r="HSL138" s="1"/>
      <c r="HSM138" s="1"/>
      <c r="HSN138" s="1"/>
      <c r="HSO138" s="1"/>
      <c r="HSP138" s="1"/>
      <c r="HSQ138" s="1"/>
      <c r="HSR138" s="1"/>
      <c r="HSS138" s="1"/>
      <c r="HST138" s="1"/>
      <c r="HSU138" s="1"/>
      <c r="HSV138" s="1"/>
      <c r="HSW138" s="1"/>
      <c r="HSX138" s="1"/>
      <c r="HSY138" s="1"/>
      <c r="HSZ138" s="1"/>
      <c r="HTA138" s="1"/>
      <c r="HTB138" s="1"/>
      <c r="HTC138" s="1"/>
      <c r="HTD138" s="1"/>
      <c r="HTE138" s="1"/>
      <c r="HTF138" s="1"/>
      <c r="HTG138" s="1"/>
      <c r="HTH138" s="1"/>
      <c r="HTI138" s="1"/>
      <c r="HTJ138" s="1"/>
      <c r="HTK138" s="1"/>
      <c r="HTL138" s="1"/>
      <c r="HTM138" s="1"/>
      <c r="HTN138" s="1"/>
      <c r="HTO138" s="1"/>
      <c r="HTP138" s="1"/>
      <c r="HTQ138" s="1"/>
      <c r="HTR138" s="1"/>
      <c r="HTS138" s="1"/>
      <c r="HTT138" s="1"/>
      <c r="HTU138" s="1"/>
      <c r="HTV138" s="1"/>
      <c r="HTW138" s="1"/>
      <c r="HTX138" s="1"/>
      <c r="HTY138" s="1"/>
      <c r="HTZ138" s="1"/>
      <c r="HUA138" s="1"/>
      <c r="HUB138" s="1"/>
      <c r="HUC138" s="1"/>
      <c r="HUD138" s="1"/>
      <c r="HUE138" s="1"/>
      <c r="HUF138" s="1"/>
      <c r="HUG138" s="1"/>
      <c r="HUH138" s="1"/>
      <c r="HUI138" s="1"/>
      <c r="HUJ138" s="1"/>
      <c r="HUK138" s="1"/>
      <c r="HUL138" s="1"/>
      <c r="HUM138" s="1"/>
      <c r="HUN138" s="1"/>
      <c r="HUO138" s="1"/>
      <c r="HUP138" s="1"/>
      <c r="HUQ138" s="1"/>
      <c r="HUR138" s="1"/>
      <c r="HUS138" s="1"/>
      <c r="HUT138" s="1"/>
      <c r="HUU138" s="1"/>
      <c r="HUV138" s="1"/>
      <c r="HUW138" s="1"/>
      <c r="HUX138" s="1"/>
      <c r="HUY138" s="1"/>
      <c r="HUZ138" s="1"/>
      <c r="HVA138" s="1"/>
      <c r="HVB138" s="1"/>
      <c r="HVC138" s="1"/>
      <c r="HVD138" s="1"/>
      <c r="HVE138" s="1"/>
      <c r="HVF138" s="1"/>
      <c r="HVG138" s="1"/>
      <c r="HVH138" s="1"/>
      <c r="HVI138" s="1"/>
      <c r="HVJ138" s="1"/>
      <c r="HVK138" s="1"/>
      <c r="HVL138" s="1"/>
      <c r="HVM138" s="1"/>
      <c r="HVN138" s="1"/>
      <c r="HVO138" s="1"/>
      <c r="HVP138" s="1"/>
      <c r="HVQ138" s="1"/>
      <c r="HVR138" s="1"/>
      <c r="HVS138" s="1"/>
      <c r="HVT138" s="1"/>
      <c r="HVU138" s="1"/>
      <c r="HVV138" s="1"/>
      <c r="HVW138" s="1"/>
      <c r="HVX138" s="1"/>
      <c r="HVY138" s="1"/>
      <c r="HVZ138" s="1"/>
      <c r="HWA138" s="1"/>
      <c r="HWB138" s="1"/>
      <c r="HWC138" s="1"/>
      <c r="HWD138" s="1"/>
      <c r="HWE138" s="1"/>
      <c r="HWF138" s="1"/>
      <c r="HWG138" s="1"/>
      <c r="HWH138" s="1"/>
      <c r="HWI138" s="1"/>
      <c r="HWJ138" s="1"/>
      <c r="HWK138" s="1"/>
      <c r="HWL138" s="1"/>
      <c r="HWM138" s="1"/>
      <c r="HWN138" s="1"/>
      <c r="HWO138" s="1"/>
      <c r="HWP138" s="1"/>
      <c r="HWQ138" s="1"/>
      <c r="HWR138" s="1"/>
      <c r="HWS138" s="1"/>
      <c r="HWT138" s="1"/>
      <c r="HWU138" s="1"/>
      <c r="HWV138" s="1"/>
      <c r="HWW138" s="1"/>
      <c r="HWX138" s="1"/>
      <c r="HWY138" s="1"/>
      <c r="HWZ138" s="1"/>
      <c r="HXA138" s="1"/>
      <c r="HXB138" s="1"/>
      <c r="HXC138" s="1"/>
      <c r="HXD138" s="1"/>
      <c r="HXE138" s="1"/>
      <c r="HXF138" s="1"/>
      <c r="HXG138" s="1"/>
      <c r="HXH138" s="1"/>
      <c r="HXI138" s="1"/>
      <c r="HXJ138" s="1"/>
      <c r="HXK138" s="1"/>
      <c r="HXL138" s="1"/>
      <c r="HXM138" s="1"/>
      <c r="HXN138" s="1"/>
      <c r="HXO138" s="1"/>
      <c r="HXP138" s="1"/>
      <c r="HXQ138" s="1"/>
      <c r="HXR138" s="1"/>
      <c r="HXS138" s="1"/>
      <c r="HXT138" s="1"/>
      <c r="HXU138" s="1"/>
      <c r="HXV138" s="1"/>
      <c r="HXW138" s="1"/>
      <c r="HXX138" s="1"/>
      <c r="HXY138" s="1"/>
      <c r="HXZ138" s="1"/>
      <c r="HYA138" s="1"/>
      <c r="HYB138" s="1"/>
      <c r="HYC138" s="1"/>
      <c r="HYD138" s="1"/>
      <c r="HYE138" s="1"/>
      <c r="HYF138" s="1"/>
      <c r="HYG138" s="1"/>
      <c r="HYH138" s="1"/>
      <c r="HYI138" s="1"/>
      <c r="HYJ138" s="1"/>
      <c r="HYK138" s="1"/>
      <c r="HYL138" s="1"/>
      <c r="HYM138" s="1"/>
      <c r="HYN138" s="1"/>
      <c r="HYO138" s="1"/>
      <c r="HYP138" s="1"/>
      <c r="HYQ138" s="1"/>
      <c r="HYR138" s="1"/>
      <c r="HYS138" s="1"/>
      <c r="HYT138" s="1"/>
      <c r="HYU138" s="1"/>
      <c r="HYV138" s="1"/>
      <c r="HYW138" s="1"/>
      <c r="HYX138" s="1"/>
      <c r="HYY138" s="1"/>
      <c r="HYZ138" s="1"/>
      <c r="HZA138" s="1"/>
      <c r="HZB138" s="1"/>
      <c r="HZC138" s="1"/>
      <c r="HZD138" s="1"/>
      <c r="HZE138" s="1"/>
      <c r="HZF138" s="1"/>
      <c r="HZG138" s="1"/>
      <c r="HZH138" s="1"/>
      <c r="HZI138" s="1"/>
      <c r="HZJ138" s="1"/>
      <c r="HZK138" s="1"/>
      <c r="HZL138" s="1"/>
      <c r="HZM138" s="1"/>
      <c r="HZN138" s="1"/>
      <c r="HZO138" s="1"/>
      <c r="HZP138" s="1"/>
      <c r="HZQ138" s="1"/>
      <c r="HZR138" s="1"/>
      <c r="HZS138" s="1"/>
      <c r="HZT138" s="1"/>
      <c r="HZU138" s="1"/>
      <c r="HZV138" s="1"/>
      <c r="HZW138" s="1"/>
      <c r="HZX138" s="1"/>
      <c r="HZY138" s="1"/>
      <c r="HZZ138" s="1"/>
      <c r="IAA138" s="1"/>
      <c r="IAB138" s="1"/>
      <c r="IAC138" s="1"/>
      <c r="IAD138" s="1"/>
      <c r="IAE138" s="1"/>
      <c r="IAF138" s="1"/>
      <c r="IAG138" s="1"/>
      <c r="IAH138" s="1"/>
      <c r="IAI138" s="1"/>
      <c r="IAJ138" s="1"/>
      <c r="IAK138" s="1"/>
      <c r="IAL138" s="1"/>
      <c r="IAM138" s="1"/>
      <c r="IAN138" s="1"/>
      <c r="IAO138" s="1"/>
      <c r="IAP138" s="1"/>
      <c r="IAQ138" s="1"/>
      <c r="IAR138" s="1"/>
      <c r="IAS138" s="1"/>
      <c r="IAT138" s="1"/>
      <c r="IAU138" s="1"/>
      <c r="IAV138" s="1"/>
      <c r="IAW138" s="1"/>
      <c r="IAX138" s="1"/>
      <c r="IAY138" s="1"/>
      <c r="IAZ138" s="1"/>
      <c r="IBA138" s="1"/>
      <c r="IBB138" s="1"/>
      <c r="IBC138" s="1"/>
      <c r="IBD138" s="1"/>
      <c r="IBE138" s="1"/>
      <c r="IBF138" s="1"/>
      <c r="IBG138" s="1"/>
      <c r="IBH138" s="1"/>
      <c r="IBI138" s="1"/>
      <c r="IBJ138" s="1"/>
      <c r="IBK138" s="1"/>
      <c r="IBL138" s="1"/>
      <c r="IBM138" s="1"/>
      <c r="IBN138" s="1"/>
      <c r="IBO138" s="1"/>
      <c r="IBP138" s="1"/>
      <c r="IBQ138" s="1"/>
      <c r="IBR138" s="1"/>
      <c r="IBS138" s="1"/>
      <c r="IBT138" s="1"/>
      <c r="IBU138" s="1"/>
      <c r="IBV138" s="1"/>
      <c r="IBW138" s="1"/>
      <c r="IBX138" s="1"/>
      <c r="IBY138" s="1"/>
      <c r="IBZ138" s="1"/>
      <c r="ICA138" s="1"/>
      <c r="ICB138" s="1"/>
      <c r="ICC138" s="1"/>
      <c r="ICD138" s="1"/>
      <c r="ICE138" s="1"/>
      <c r="ICF138" s="1"/>
      <c r="ICG138" s="1"/>
      <c r="ICH138" s="1"/>
      <c r="ICI138" s="1"/>
      <c r="ICJ138" s="1"/>
      <c r="ICK138" s="1"/>
      <c r="ICL138" s="1"/>
      <c r="ICM138" s="1"/>
      <c r="ICN138" s="1"/>
      <c r="ICO138" s="1"/>
      <c r="ICP138" s="1"/>
      <c r="ICQ138" s="1"/>
      <c r="ICR138" s="1"/>
      <c r="ICS138" s="1"/>
      <c r="ICT138" s="1"/>
      <c r="ICU138" s="1"/>
      <c r="ICV138" s="1"/>
      <c r="ICW138" s="1"/>
      <c r="ICX138" s="1"/>
      <c r="ICY138" s="1"/>
      <c r="ICZ138" s="1"/>
      <c r="IDA138" s="1"/>
      <c r="IDB138" s="1"/>
      <c r="IDC138" s="1"/>
      <c r="IDD138" s="1"/>
      <c r="IDE138" s="1"/>
      <c r="IDF138" s="1"/>
      <c r="IDG138" s="1"/>
      <c r="IDH138" s="1"/>
      <c r="IDI138" s="1"/>
      <c r="IDJ138" s="1"/>
      <c r="IDK138" s="1"/>
      <c r="IDL138" s="1"/>
      <c r="IDM138" s="1"/>
      <c r="IDN138" s="1"/>
      <c r="IDO138" s="1"/>
      <c r="IDP138" s="1"/>
      <c r="IDQ138" s="1"/>
      <c r="IDR138" s="1"/>
      <c r="IDS138" s="1"/>
      <c r="IDT138" s="1"/>
      <c r="IDU138" s="1"/>
      <c r="IDV138" s="1"/>
      <c r="IDW138" s="1"/>
      <c r="IDX138" s="1"/>
      <c r="IDY138" s="1"/>
      <c r="IDZ138" s="1"/>
      <c r="IEA138" s="1"/>
      <c r="IEB138" s="1"/>
      <c r="IEC138" s="1"/>
      <c r="IED138" s="1"/>
      <c r="IEE138" s="1"/>
      <c r="IEF138" s="1"/>
      <c r="IEG138" s="1"/>
      <c r="IEH138" s="1"/>
      <c r="IEI138" s="1"/>
      <c r="IEJ138" s="1"/>
      <c r="IEK138" s="1"/>
      <c r="IEL138" s="1"/>
      <c r="IEM138" s="1"/>
      <c r="IEN138" s="1"/>
      <c r="IEO138" s="1"/>
      <c r="IEP138" s="1"/>
      <c r="IEQ138" s="1"/>
      <c r="IER138" s="1"/>
      <c r="IES138" s="1"/>
      <c r="IET138" s="1"/>
      <c r="IEU138" s="1"/>
      <c r="IEV138" s="1"/>
      <c r="IEW138" s="1"/>
      <c r="IEX138" s="1"/>
      <c r="IEY138" s="1"/>
      <c r="IEZ138" s="1"/>
      <c r="IFA138" s="1"/>
      <c r="IFB138" s="1"/>
      <c r="IFC138" s="1"/>
      <c r="IFD138" s="1"/>
      <c r="IFE138" s="1"/>
      <c r="IFF138" s="1"/>
      <c r="IFG138" s="1"/>
      <c r="IFH138" s="1"/>
      <c r="IFI138" s="1"/>
      <c r="IFJ138" s="1"/>
      <c r="IFK138" s="1"/>
      <c r="IFL138" s="1"/>
      <c r="IFM138" s="1"/>
      <c r="IFN138" s="1"/>
      <c r="IFO138" s="1"/>
      <c r="IFP138" s="1"/>
      <c r="IFQ138" s="1"/>
      <c r="IFR138" s="1"/>
      <c r="IFS138" s="1"/>
      <c r="IFT138" s="1"/>
      <c r="IFU138" s="1"/>
      <c r="IFV138" s="1"/>
      <c r="IFW138" s="1"/>
      <c r="IFX138" s="1"/>
      <c r="IFY138" s="1"/>
      <c r="IFZ138" s="1"/>
      <c r="IGA138" s="1"/>
      <c r="IGB138" s="1"/>
      <c r="IGC138" s="1"/>
      <c r="IGD138" s="1"/>
      <c r="IGE138" s="1"/>
      <c r="IGF138" s="1"/>
      <c r="IGG138" s="1"/>
      <c r="IGH138" s="1"/>
      <c r="IGI138" s="1"/>
      <c r="IGJ138" s="1"/>
      <c r="IGK138" s="1"/>
      <c r="IGL138" s="1"/>
      <c r="IGM138" s="1"/>
      <c r="IGN138" s="1"/>
      <c r="IGO138" s="1"/>
      <c r="IGP138" s="1"/>
      <c r="IGQ138" s="1"/>
      <c r="IGR138" s="1"/>
      <c r="IGS138" s="1"/>
      <c r="IGT138" s="1"/>
      <c r="IGU138" s="1"/>
      <c r="IGV138" s="1"/>
      <c r="IGW138" s="1"/>
      <c r="IGX138" s="1"/>
      <c r="IGY138" s="1"/>
      <c r="IGZ138" s="1"/>
      <c r="IHA138" s="1"/>
      <c r="IHB138" s="1"/>
      <c r="IHC138" s="1"/>
      <c r="IHD138" s="1"/>
      <c r="IHE138" s="1"/>
      <c r="IHF138" s="1"/>
      <c r="IHG138" s="1"/>
      <c r="IHH138" s="1"/>
      <c r="IHI138" s="1"/>
      <c r="IHJ138" s="1"/>
      <c r="IHK138" s="1"/>
      <c r="IHL138" s="1"/>
      <c r="IHM138" s="1"/>
      <c r="IHN138" s="1"/>
      <c r="IHO138" s="1"/>
      <c r="IHP138" s="1"/>
      <c r="IHQ138" s="1"/>
      <c r="IHR138" s="1"/>
      <c r="IHS138" s="1"/>
      <c r="IHT138" s="1"/>
      <c r="IHU138" s="1"/>
      <c r="IHV138" s="1"/>
      <c r="IHW138" s="1"/>
      <c r="IHX138" s="1"/>
      <c r="IHY138" s="1"/>
      <c r="IHZ138" s="1"/>
      <c r="IIA138" s="1"/>
      <c r="IIB138" s="1"/>
      <c r="IIC138" s="1"/>
      <c r="IID138" s="1"/>
      <c r="IIE138" s="1"/>
      <c r="IIF138" s="1"/>
      <c r="IIG138" s="1"/>
      <c r="IIH138" s="1"/>
      <c r="III138" s="1"/>
      <c r="IIJ138" s="1"/>
      <c r="IIK138" s="1"/>
      <c r="IIL138" s="1"/>
      <c r="IIM138" s="1"/>
      <c r="IIN138" s="1"/>
      <c r="IIO138" s="1"/>
      <c r="IIP138" s="1"/>
      <c r="IIQ138" s="1"/>
      <c r="IIR138" s="1"/>
      <c r="IIS138" s="1"/>
      <c r="IIT138" s="1"/>
      <c r="IIU138" s="1"/>
      <c r="IIV138" s="1"/>
      <c r="IIW138" s="1"/>
      <c r="IIX138" s="1"/>
      <c r="IIY138" s="1"/>
      <c r="IIZ138" s="1"/>
      <c r="IJA138" s="1"/>
      <c r="IJB138" s="1"/>
      <c r="IJC138" s="1"/>
      <c r="IJD138" s="1"/>
      <c r="IJE138" s="1"/>
      <c r="IJF138" s="1"/>
      <c r="IJG138" s="1"/>
      <c r="IJH138" s="1"/>
      <c r="IJI138" s="1"/>
      <c r="IJJ138" s="1"/>
      <c r="IJK138" s="1"/>
      <c r="IJL138" s="1"/>
      <c r="IJM138" s="1"/>
      <c r="IJN138" s="1"/>
      <c r="IJO138" s="1"/>
      <c r="IJP138" s="1"/>
      <c r="IJQ138" s="1"/>
      <c r="IJR138" s="1"/>
      <c r="IJS138" s="1"/>
      <c r="IJT138" s="1"/>
      <c r="IJU138" s="1"/>
      <c r="IJV138" s="1"/>
      <c r="IJW138" s="1"/>
      <c r="IJX138" s="1"/>
      <c r="IJY138" s="1"/>
      <c r="IJZ138" s="1"/>
      <c r="IKA138" s="1"/>
      <c r="IKB138" s="1"/>
      <c r="IKC138" s="1"/>
      <c r="IKD138" s="1"/>
      <c r="IKE138" s="1"/>
      <c r="IKF138" s="1"/>
      <c r="IKG138" s="1"/>
      <c r="IKH138" s="1"/>
      <c r="IKI138" s="1"/>
      <c r="IKJ138" s="1"/>
      <c r="IKK138" s="1"/>
      <c r="IKL138" s="1"/>
      <c r="IKM138" s="1"/>
      <c r="IKN138" s="1"/>
      <c r="IKO138" s="1"/>
      <c r="IKP138" s="1"/>
      <c r="IKQ138" s="1"/>
      <c r="IKR138" s="1"/>
      <c r="IKS138" s="1"/>
      <c r="IKT138" s="1"/>
      <c r="IKU138" s="1"/>
      <c r="IKV138" s="1"/>
      <c r="IKW138" s="1"/>
      <c r="IKX138" s="1"/>
      <c r="IKY138" s="1"/>
      <c r="IKZ138" s="1"/>
      <c r="ILA138" s="1"/>
      <c r="ILB138" s="1"/>
      <c r="ILC138" s="1"/>
      <c r="ILD138" s="1"/>
      <c r="ILE138" s="1"/>
      <c r="ILF138" s="1"/>
      <c r="ILG138" s="1"/>
      <c r="ILH138" s="1"/>
      <c r="ILI138" s="1"/>
      <c r="ILJ138" s="1"/>
      <c r="ILK138" s="1"/>
      <c r="ILL138" s="1"/>
      <c r="ILM138" s="1"/>
      <c r="ILN138" s="1"/>
      <c r="ILO138" s="1"/>
      <c r="ILP138" s="1"/>
      <c r="ILQ138" s="1"/>
      <c r="ILR138" s="1"/>
      <c r="ILS138" s="1"/>
      <c r="ILT138" s="1"/>
      <c r="ILU138" s="1"/>
      <c r="ILV138" s="1"/>
      <c r="ILW138" s="1"/>
      <c r="ILX138" s="1"/>
      <c r="ILY138" s="1"/>
      <c r="ILZ138" s="1"/>
      <c r="IMA138" s="1"/>
      <c r="IMB138" s="1"/>
      <c r="IMC138" s="1"/>
      <c r="IMD138" s="1"/>
      <c r="IME138" s="1"/>
      <c r="IMF138" s="1"/>
      <c r="IMG138" s="1"/>
      <c r="IMH138" s="1"/>
      <c r="IMI138" s="1"/>
      <c r="IMJ138" s="1"/>
      <c r="IMK138" s="1"/>
      <c r="IML138" s="1"/>
      <c r="IMM138" s="1"/>
      <c r="IMN138" s="1"/>
      <c r="IMO138" s="1"/>
      <c r="IMP138" s="1"/>
      <c r="IMQ138" s="1"/>
      <c r="IMR138" s="1"/>
      <c r="IMS138" s="1"/>
      <c r="IMT138" s="1"/>
      <c r="IMU138" s="1"/>
      <c r="IMV138" s="1"/>
      <c r="IMW138" s="1"/>
      <c r="IMX138" s="1"/>
      <c r="IMY138" s="1"/>
      <c r="IMZ138" s="1"/>
      <c r="INA138" s="1"/>
      <c r="INB138" s="1"/>
      <c r="INC138" s="1"/>
      <c r="IND138" s="1"/>
      <c r="INE138" s="1"/>
      <c r="INF138" s="1"/>
      <c r="ING138" s="1"/>
      <c r="INH138" s="1"/>
      <c r="INI138" s="1"/>
      <c r="INJ138" s="1"/>
      <c r="INK138" s="1"/>
      <c r="INL138" s="1"/>
      <c r="INM138" s="1"/>
      <c r="INN138" s="1"/>
      <c r="INO138" s="1"/>
      <c r="INP138" s="1"/>
      <c r="INQ138" s="1"/>
      <c r="INR138" s="1"/>
      <c r="INS138" s="1"/>
      <c r="INT138" s="1"/>
      <c r="INU138" s="1"/>
      <c r="INV138" s="1"/>
      <c r="INW138" s="1"/>
      <c r="INX138" s="1"/>
      <c r="INY138" s="1"/>
      <c r="INZ138" s="1"/>
      <c r="IOA138" s="1"/>
      <c r="IOB138" s="1"/>
      <c r="IOC138" s="1"/>
      <c r="IOD138" s="1"/>
      <c r="IOE138" s="1"/>
      <c r="IOF138" s="1"/>
      <c r="IOG138" s="1"/>
      <c r="IOH138" s="1"/>
      <c r="IOI138" s="1"/>
      <c r="IOJ138" s="1"/>
      <c r="IOK138" s="1"/>
      <c r="IOL138" s="1"/>
      <c r="IOM138" s="1"/>
      <c r="ION138" s="1"/>
      <c r="IOO138" s="1"/>
      <c r="IOP138" s="1"/>
      <c r="IOQ138" s="1"/>
      <c r="IOR138" s="1"/>
      <c r="IOS138" s="1"/>
      <c r="IOT138" s="1"/>
      <c r="IOU138" s="1"/>
      <c r="IOV138" s="1"/>
      <c r="IOW138" s="1"/>
      <c r="IOX138" s="1"/>
      <c r="IOY138" s="1"/>
      <c r="IOZ138" s="1"/>
      <c r="IPA138" s="1"/>
      <c r="IPB138" s="1"/>
      <c r="IPC138" s="1"/>
      <c r="IPD138" s="1"/>
      <c r="IPE138" s="1"/>
      <c r="IPF138" s="1"/>
      <c r="IPG138" s="1"/>
      <c r="IPH138" s="1"/>
      <c r="IPI138" s="1"/>
      <c r="IPJ138" s="1"/>
      <c r="IPK138" s="1"/>
      <c r="IPL138" s="1"/>
      <c r="IPM138" s="1"/>
      <c r="IPN138" s="1"/>
      <c r="IPO138" s="1"/>
      <c r="IPP138" s="1"/>
      <c r="IPQ138" s="1"/>
      <c r="IPR138" s="1"/>
      <c r="IPS138" s="1"/>
      <c r="IPT138" s="1"/>
      <c r="IPU138" s="1"/>
      <c r="IPV138" s="1"/>
      <c r="IPW138" s="1"/>
      <c r="IPX138" s="1"/>
      <c r="IPY138" s="1"/>
      <c r="IPZ138" s="1"/>
      <c r="IQA138" s="1"/>
      <c r="IQB138" s="1"/>
      <c r="IQC138" s="1"/>
      <c r="IQD138" s="1"/>
      <c r="IQE138" s="1"/>
      <c r="IQF138" s="1"/>
      <c r="IQG138" s="1"/>
      <c r="IQH138" s="1"/>
      <c r="IQI138" s="1"/>
      <c r="IQJ138" s="1"/>
      <c r="IQK138" s="1"/>
      <c r="IQL138" s="1"/>
      <c r="IQM138" s="1"/>
      <c r="IQN138" s="1"/>
      <c r="IQO138" s="1"/>
      <c r="IQP138" s="1"/>
      <c r="IQQ138" s="1"/>
      <c r="IQR138" s="1"/>
      <c r="IQS138" s="1"/>
      <c r="IQT138" s="1"/>
      <c r="IQU138" s="1"/>
      <c r="IQV138" s="1"/>
      <c r="IQW138" s="1"/>
      <c r="IQX138" s="1"/>
      <c r="IQY138" s="1"/>
      <c r="IQZ138" s="1"/>
      <c r="IRA138" s="1"/>
      <c r="IRB138" s="1"/>
      <c r="IRC138" s="1"/>
      <c r="IRD138" s="1"/>
      <c r="IRE138" s="1"/>
      <c r="IRF138" s="1"/>
      <c r="IRG138" s="1"/>
      <c r="IRH138" s="1"/>
      <c r="IRI138" s="1"/>
      <c r="IRJ138" s="1"/>
      <c r="IRK138" s="1"/>
      <c r="IRL138" s="1"/>
      <c r="IRM138" s="1"/>
      <c r="IRN138" s="1"/>
      <c r="IRO138" s="1"/>
      <c r="IRP138" s="1"/>
      <c r="IRQ138" s="1"/>
      <c r="IRR138" s="1"/>
      <c r="IRS138" s="1"/>
      <c r="IRT138" s="1"/>
      <c r="IRU138" s="1"/>
      <c r="IRV138" s="1"/>
      <c r="IRW138" s="1"/>
      <c r="IRX138" s="1"/>
      <c r="IRY138" s="1"/>
      <c r="IRZ138" s="1"/>
      <c r="ISA138" s="1"/>
      <c r="ISB138" s="1"/>
      <c r="ISC138" s="1"/>
      <c r="ISD138" s="1"/>
      <c r="ISE138" s="1"/>
      <c r="ISF138" s="1"/>
      <c r="ISG138" s="1"/>
      <c r="ISH138" s="1"/>
      <c r="ISI138" s="1"/>
      <c r="ISJ138" s="1"/>
      <c r="ISK138" s="1"/>
      <c r="ISL138" s="1"/>
      <c r="ISM138" s="1"/>
      <c r="ISN138" s="1"/>
      <c r="ISO138" s="1"/>
      <c r="ISP138" s="1"/>
      <c r="ISQ138" s="1"/>
      <c r="ISR138" s="1"/>
      <c r="ISS138" s="1"/>
      <c r="IST138" s="1"/>
      <c r="ISU138" s="1"/>
      <c r="ISV138" s="1"/>
      <c r="ISW138" s="1"/>
      <c r="ISX138" s="1"/>
      <c r="ISY138" s="1"/>
      <c r="ISZ138" s="1"/>
      <c r="ITA138" s="1"/>
      <c r="ITB138" s="1"/>
      <c r="ITC138" s="1"/>
      <c r="ITD138" s="1"/>
      <c r="ITE138" s="1"/>
      <c r="ITF138" s="1"/>
      <c r="ITG138" s="1"/>
      <c r="ITH138" s="1"/>
      <c r="ITI138" s="1"/>
      <c r="ITJ138" s="1"/>
      <c r="ITK138" s="1"/>
      <c r="ITL138" s="1"/>
      <c r="ITM138" s="1"/>
      <c r="ITN138" s="1"/>
      <c r="ITO138" s="1"/>
      <c r="ITP138" s="1"/>
      <c r="ITQ138" s="1"/>
      <c r="ITR138" s="1"/>
      <c r="ITS138" s="1"/>
      <c r="ITT138" s="1"/>
      <c r="ITU138" s="1"/>
      <c r="ITV138" s="1"/>
      <c r="ITW138" s="1"/>
      <c r="ITX138" s="1"/>
      <c r="ITY138" s="1"/>
      <c r="ITZ138" s="1"/>
      <c r="IUA138" s="1"/>
      <c r="IUB138" s="1"/>
      <c r="IUC138" s="1"/>
      <c r="IUD138" s="1"/>
      <c r="IUE138" s="1"/>
      <c r="IUF138" s="1"/>
      <c r="IUG138" s="1"/>
      <c r="IUH138" s="1"/>
      <c r="IUI138" s="1"/>
      <c r="IUJ138" s="1"/>
      <c r="IUK138" s="1"/>
      <c r="IUL138" s="1"/>
      <c r="IUM138" s="1"/>
      <c r="IUN138" s="1"/>
      <c r="IUO138" s="1"/>
      <c r="IUP138" s="1"/>
      <c r="IUQ138" s="1"/>
      <c r="IUR138" s="1"/>
      <c r="IUS138" s="1"/>
      <c r="IUT138" s="1"/>
      <c r="IUU138" s="1"/>
      <c r="IUV138" s="1"/>
      <c r="IUW138" s="1"/>
      <c r="IUX138" s="1"/>
      <c r="IUY138" s="1"/>
      <c r="IUZ138" s="1"/>
      <c r="IVA138" s="1"/>
      <c r="IVB138" s="1"/>
      <c r="IVC138" s="1"/>
      <c r="IVD138" s="1"/>
      <c r="IVE138" s="1"/>
      <c r="IVF138" s="1"/>
      <c r="IVG138" s="1"/>
      <c r="IVH138" s="1"/>
      <c r="IVI138" s="1"/>
      <c r="IVJ138" s="1"/>
      <c r="IVK138" s="1"/>
      <c r="IVL138" s="1"/>
      <c r="IVM138" s="1"/>
      <c r="IVN138" s="1"/>
      <c r="IVO138" s="1"/>
      <c r="IVP138" s="1"/>
      <c r="IVQ138" s="1"/>
      <c r="IVR138" s="1"/>
      <c r="IVS138" s="1"/>
      <c r="IVT138" s="1"/>
      <c r="IVU138" s="1"/>
      <c r="IVV138" s="1"/>
      <c r="IVW138" s="1"/>
      <c r="IVX138" s="1"/>
      <c r="IVY138" s="1"/>
      <c r="IVZ138" s="1"/>
      <c r="IWA138" s="1"/>
      <c r="IWB138" s="1"/>
      <c r="IWC138" s="1"/>
      <c r="IWD138" s="1"/>
      <c r="IWE138" s="1"/>
      <c r="IWF138" s="1"/>
      <c r="IWG138" s="1"/>
      <c r="IWH138" s="1"/>
      <c r="IWI138" s="1"/>
      <c r="IWJ138" s="1"/>
      <c r="IWK138" s="1"/>
      <c r="IWL138" s="1"/>
      <c r="IWM138" s="1"/>
      <c r="IWN138" s="1"/>
      <c r="IWO138" s="1"/>
      <c r="IWP138" s="1"/>
      <c r="IWQ138" s="1"/>
      <c r="IWR138" s="1"/>
      <c r="IWS138" s="1"/>
      <c r="IWT138" s="1"/>
      <c r="IWU138" s="1"/>
      <c r="IWV138" s="1"/>
      <c r="IWW138" s="1"/>
      <c r="IWX138" s="1"/>
      <c r="IWY138" s="1"/>
      <c r="IWZ138" s="1"/>
      <c r="IXA138" s="1"/>
      <c r="IXB138" s="1"/>
      <c r="IXC138" s="1"/>
      <c r="IXD138" s="1"/>
      <c r="IXE138" s="1"/>
      <c r="IXF138" s="1"/>
      <c r="IXG138" s="1"/>
      <c r="IXH138" s="1"/>
      <c r="IXI138" s="1"/>
      <c r="IXJ138" s="1"/>
      <c r="IXK138" s="1"/>
      <c r="IXL138" s="1"/>
      <c r="IXM138" s="1"/>
      <c r="IXN138" s="1"/>
      <c r="IXO138" s="1"/>
      <c r="IXP138" s="1"/>
      <c r="IXQ138" s="1"/>
      <c r="IXR138" s="1"/>
      <c r="IXS138" s="1"/>
      <c r="IXT138" s="1"/>
      <c r="IXU138" s="1"/>
      <c r="IXV138" s="1"/>
      <c r="IXW138" s="1"/>
      <c r="IXX138" s="1"/>
      <c r="IXY138" s="1"/>
      <c r="IXZ138" s="1"/>
      <c r="IYA138" s="1"/>
      <c r="IYB138" s="1"/>
      <c r="IYC138" s="1"/>
      <c r="IYD138" s="1"/>
      <c r="IYE138" s="1"/>
      <c r="IYF138" s="1"/>
      <c r="IYG138" s="1"/>
      <c r="IYH138" s="1"/>
      <c r="IYI138" s="1"/>
      <c r="IYJ138" s="1"/>
      <c r="IYK138" s="1"/>
      <c r="IYL138" s="1"/>
      <c r="IYM138" s="1"/>
      <c r="IYN138" s="1"/>
      <c r="IYO138" s="1"/>
      <c r="IYP138" s="1"/>
      <c r="IYQ138" s="1"/>
      <c r="IYR138" s="1"/>
      <c r="IYS138" s="1"/>
      <c r="IYT138" s="1"/>
      <c r="IYU138" s="1"/>
      <c r="IYV138" s="1"/>
      <c r="IYW138" s="1"/>
      <c r="IYX138" s="1"/>
      <c r="IYY138" s="1"/>
      <c r="IYZ138" s="1"/>
      <c r="IZA138" s="1"/>
      <c r="IZB138" s="1"/>
      <c r="IZC138" s="1"/>
      <c r="IZD138" s="1"/>
      <c r="IZE138" s="1"/>
      <c r="IZF138" s="1"/>
      <c r="IZG138" s="1"/>
      <c r="IZH138" s="1"/>
      <c r="IZI138" s="1"/>
      <c r="IZJ138" s="1"/>
      <c r="IZK138" s="1"/>
      <c r="IZL138" s="1"/>
      <c r="IZM138" s="1"/>
      <c r="IZN138" s="1"/>
      <c r="IZO138" s="1"/>
      <c r="IZP138" s="1"/>
      <c r="IZQ138" s="1"/>
      <c r="IZR138" s="1"/>
      <c r="IZS138" s="1"/>
      <c r="IZT138" s="1"/>
      <c r="IZU138" s="1"/>
      <c r="IZV138" s="1"/>
      <c r="IZW138" s="1"/>
      <c r="IZX138" s="1"/>
      <c r="IZY138" s="1"/>
      <c r="IZZ138" s="1"/>
      <c r="JAA138" s="1"/>
      <c r="JAB138" s="1"/>
      <c r="JAC138" s="1"/>
      <c r="JAD138" s="1"/>
      <c r="JAE138" s="1"/>
      <c r="JAF138" s="1"/>
      <c r="JAG138" s="1"/>
      <c r="JAH138" s="1"/>
      <c r="JAI138" s="1"/>
      <c r="JAJ138" s="1"/>
      <c r="JAK138" s="1"/>
      <c r="JAL138" s="1"/>
      <c r="JAM138" s="1"/>
      <c r="JAN138" s="1"/>
      <c r="JAO138" s="1"/>
      <c r="JAP138" s="1"/>
      <c r="JAQ138" s="1"/>
      <c r="JAR138" s="1"/>
      <c r="JAS138" s="1"/>
      <c r="JAT138" s="1"/>
      <c r="JAU138" s="1"/>
      <c r="JAV138" s="1"/>
      <c r="JAW138" s="1"/>
      <c r="JAX138" s="1"/>
      <c r="JAY138" s="1"/>
      <c r="JAZ138" s="1"/>
      <c r="JBA138" s="1"/>
      <c r="JBB138" s="1"/>
      <c r="JBC138" s="1"/>
      <c r="JBD138" s="1"/>
      <c r="JBE138" s="1"/>
      <c r="JBF138" s="1"/>
      <c r="JBG138" s="1"/>
      <c r="JBH138" s="1"/>
      <c r="JBI138" s="1"/>
      <c r="JBJ138" s="1"/>
      <c r="JBK138" s="1"/>
      <c r="JBL138" s="1"/>
      <c r="JBM138" s="1"/>
      <c r="JBN138" s="1"/>
      <c r="JBO138" s="1"/>
      <c r="JBP138" s="1"/>
      <c r="JBQ138" s="1"/>
      <c r="JBR138" s="1"/>
      <c r="JBS138" s="1"/>
      <c r="JBT138" s="1"/>
      <c r="JBU138" s="1"/>
      <c r="JBV138" s="1"/>
      <c r="JBW138" s="1"/>
      <c r="JBX138" s="1"/>
      <c r="JBY138" s="1"/>
      <c r="JBZ138" s="1"/>
      <c r="JCA138" s="1"/>
      <c r="JCB138" s="1"/>
      <c r="JCC138" s="1"/>
      <c r="JCD138" s="1"/>
      <c r="JCE138" s="1"/>
      <c r="JCF138" s="1"/>
      <c r="JCG138" s="1"/>
      <c r="JCH138" s="1"/>
      <c r="JCI138" s="1"/>
      <c r="JCJ138" s="1"/>
      <c r="JCK138" s="1"/>
      <c r="JCL138" s="1"/>
      <c r="JCM138" s="1"/>
      <c r="JCN138" s="1"/>
      <c r="JCO138" s="1"/>
      <c r="JCP138" s="1"/>
      <c r="JCQ138" s="1"/>
      <c r="JCR138" s="1"/>
      <c r="JCS138" s="1"/>
      <c r="JCT138" s="1"/>
      <c r="JCU138" s="1"/>
      <c r="JCV138" s="1"/>
      <c r="JCW138" s="1"/>
      <c r="JCX138" s="1"/>
      <c r="JCY138" s="1"/>
      <c r="JCZ138" s="1"/>
      <c r="JDA138" s="1"/>
      <c r="JDB138" s="1"/>
      <c r="JDC138" s="1"/>
      <c r="JDD138" s="1"/>
      <c r="JDE138" s="1"/>
      <c r="JDF138" s="1"/>
      <c r="JDG138" s="1"/>
      <c r="JDH138" s="1"/>
      <c r="JDI138" s="1"/>
      <c r="JDJ138" s="1"/>
      <c r="JDK138" s="1"/>
      <c r="JDL138" s="1"/>
      <c r="JDM138" s="1"/>
      <c r="JDN138" s="1"/>
      <c r="JDO138" s="1"/>
      <c r="JDP138" s="1"/>
      <c r="JDQ138" s="1"/>
      <c r="JDR138" s="1"/>
      <c r="JDS138" s="1"/>
      <c r="JDT138" s="1"/>
      <c r="JDU138" s="1"/>
      <c r="JDV138" s="1"/>
      <c r="JDW138" s="1"/>
      <c r="JDX138" s="1"/>
      <c r="JDY138" s="1"/>
      <c r="JDZ138" s="1"/>
      <c r="JEA138" s="1"/>
      <c r="JEB138" s="1"/>
      <c r="JEC138" s="1"/>
      <c r="JED138" s="1"/>
      <c r="JEE138" s="1"/>
      <c r="JEF138" s="1"/>
      <c r="JEG138" s="1"/>
      <c r="JEH138" s="1"/>
      <c r="JEI138" s="1"/>
      <c r="JEJ138" s="1"/>
      <c r="JEK138" s="1"/>
      <c r="JEL138" s="1"/>
      <c r="JEM138" s="1"/>
      <c r="JEN138" s="1"/>
      <c r="JEO138" s="1"/>
      <c r="JEP138" s="1"/>
      <c r="JEQ138" s="1"/>
      <c r="JER138" s="1"/>
      <c r="JES138" s="1"/>
      <c r="JET138" s="1"/>
      <c r="JEU138" s="1"/>
      <c r="JEV138" s="1"/>
      <c r="JEW138" s="1"/>
      <c r="JEX138" s="1"/>
      <c r="JEY138" s="1"/>
      <c r="JEZ138" s="1"/>
      <c r="JFA138" s="1"/>
      <c r="JFB138" s="1"/>
      <c r="JFC138" s="1"/>
      <c r="JFD138" s="1"/>
      <c r="JFE138" s="1"/>
      <c r="JFF138" s="1"/>
      <c r="JFG138" s="1"/>
      <c r="JFH138" s="1"/>
      <c r="JFI138" s="1"/>
      <c r="JFJ138" s="1"/>
      <c r="JFK138" s="1"/>
      <c r="JFL138" s="1"/>
      <c r="JFM138" s="1"/>
      <c r="JFN138" s="1"/>
      <c r="JFO138" s="1"/>
      <c r="JFP138" s="1"/>
      <c r="JFQ138" s="1"/>
      <c r="JFR138" s="1"/>
      <c r="JFS138" s="1"/>
      <c r="JFT138" s="1"/>
      <c r="JFU138" s="1"/>
      <c r="JFV138" s="1"/>
      <c r="JFW138" s="1"/>
      <c r="JFX138" s="1"/>
      <c r="JFY138" s="1"/>
      <c r="JFZ138" s="1"/>
      <c r="JGA138" s="1"/>
      <c r="JGB138" s="1"/>
      <c r="JGC138" s="1"/>
      <c r="JGD138" s="1"/>
      <c r="JGE138" s="1"/>
      <c r="JGF138" s="1"/>
      <c r="JGG138" s="1"/>
      <c r="JGH138" s="1"/>
      <c r="JGI138" s="1"/>
      <c r="JGJ138" s="1"/>
      <c r="JGK138" s="1"/>
      <c r="JGL138" s="1"/>
      <c r="JGM138" s="1"/>
      <c r="JGN138" s="1"/>
      <c r="JGO138" s="1"/>
      <c r="JGP138" s="1"/>
      <c r="JGQ138" s="1"/>
      <c r="JGR138" s="1"/>
      <c r="JGS138" s="1"/>
      <c r="JGT138" s="1"/>
      <c r="JGU138" s="1"/>
      <c r="JGV138" s="1"/>
      <c r="JGW138" s="1"/>
      <c r="JGX138" s="1"/>
      <c r="JGY138" s="1"/>
      <c r="JGZ138" s="1"/>
      <c r="JHA138" s="1"/>
      <c r="JHB138" s="1"/>
      <c r="JHC138" s="1"/>
      <c r="JHD138" s="1"/>
      <c r="JHE138" s="1"/>
      <c r="JHF138" s="1"/>
      <c r="JHG138" s="1"/>
      <c r="JHH138" s="1"/>
      <c r="JHI138" s="1"/>
      <c r="JHJ138" s="1"/>
      <c r="JHK138" s="1"/>
      <c r="JHL138" s="1"/>
      <c r="JHM138" s="1"/>
      <c r="JHN138" s="1"/>
      <c r="JHO138" s="1"/>
      <c r="JHP138" s="1"/>
      <c r="JHQ138" s="1"/>
      <c r="JHR138" s="1"/>
      <c r="JHS138" s="1"/>
      <c r="JHT138" s="1"/>
      <c r="JHU138" s="1"/>
      <c r="JHV138" s="1"/>
      <c r="JHW138" s="1"/>
      <c r="JHX138" s="1"/>
      <c r="JHY138" s="1"/>
      <c r="JHZ138" s="1"/>
      <c r="JIA138" s="1"/>
      <c r="JIB138" s="1"/>
      <c r="JIC138" s="1"/>
      <c r="JID138" s="1"/>
      <c r="JIE138" s="1"/>
      <c r="JIF138" s="1"/>
      <c r="JIG138" s="1"/>
      <c r="JIH138" s="1"/>
      <c r="JII138" s="1"/>
      <c r="JIJ138" s="1"/>
      <c r="JIK138" s="1"/>
      <c r="JIL138" s="1"/>
      <c r="JIM138" s="1"/>
      <c r="JIN138" s="1"/>
      <c r="JIO138" s="1"/>
      <c r="JIP138" s="1"/>
      <c r="JIQ138" s="1"/>
      <c r="JIR138" s="1"/>
      <c r="JIS138" s="1"/>
      <c r="JIT138" s="1"/>
      <c r="JIU138" s="1"/>
      <c r="JIV138" s="1"/>
      <c r="JIW138" s="1"/>
      <c r="JIX138" s="1"/>
      <c r="JIY138" s="1"/>
      <c r="JIZ138" s="1"/>
      <c r="JJA138" s="1"/>
      <c r="JJB138" s="1"/>
      <c r="JJC138" s="1"/>
      <c r="JJD138" s="1"/>
      <c r="JJE138" s="1"/>
      <c r="JJF138" s="1"/>
      <c r="JJG138" s="1"/>
      <c r="JJH138" s="1"/>
      <c r="JJI138" s="1"/>
      <c r="JJJ138" s="1"/>
      <c r="JJK138" s="1"/>
      <c r="JJL138" s="1"/>
      <c r="JJM138" s="1"/>
      <c r="JJN138" s="1"/>
      <c r="JJO138" s="1"/>
      <c r="JJP138" s="1"/>
      <c r="JJQ138" s="1"/>
      <c r="JJR138" s="1"/>
      <c r="JJS138" s="1"/>
      <c r="JJT138" s="1"/>
      <c r="JJU138" s="1"/>
      <c r="JJV138" s="1"/>
      <c r="JJW138" s="1"/>
      <c r="JJX138" s="1"/>
      <c r="JJY138" s="1"/>
      <c r="JJZ138" s="1"/>
      <c r="JKA138" s="1"/>
      <c r="JKB138" s="1"/>
      <c r="JKC138" s="1"/>
      <c r="JKD138" s="1"/>
      <c r="JKE138" s="1"/>
      <c r="JKF138" s="1"/>
      <c r="JKG138" s="1"/>
      <c r="JKH138" s="1"/>
      <c r="JKI138" s="1"/>
      <c r="JKJ138" s="1"/>
      <c r="JKK138" s="1"/>
      <c r="JKL138" s="1"/>
      <c r="JKM138" s="1"/>
      <c r="JKN138" s="1"/>
      <c r="JKO138" s="1"/>
      <c r="JKP138" s="1"/>
      <c r="JKQ138" s="1"/>
      <c r="JKR138" s="1"/>
      <c r="JKS138" s="1"/>
      <c r="JKT138" s="1"/>
      <c r="JKU138" s="1"/>
      <c r="JKV138" s="1"/>
      <c r="JKW138" s="1"/>
      <c r="JKX138" s="1"/>
      <c r="JKY138" s="1"/>
      <c r="JKZ138" s="1"/>
      <c r="JLA138" s="1"/>
      <c r="JLB138" s="1"/>
      <c r="JLC138" s="1"/>
      <c r="JLD138" s="1"/>
      <c r="JLE138" s="1"/>
      <c r="JLF138" s="1"/>
      <c r="JLG138" s="1"/>
      <c r="JLH138" s="1"/>
      <c r="JLI138" s="1"/>
      <c r="JLJ138" s="1"/>
      <c r="JLK138" s="1"/>
      <c r="JLL138" s="1"/>
      <c r="JLM138" s="1"/>
      <c r="JLN138" s="1"/>
      <c r="JLO138" s="1"/>
      <c r="JLP138" s="1"/>
      <c r="JLQ138" s="1"/>
      <c r="JLR138" s="1"/>
      <c r="JLS138" s="1"/>
      <c r="JLT138" s="1"/>
      <c r="JLU138" s="1"/>
      <c r="JLV138" s="1"/>
      <c r="JLW138" s="1"/>
      <c r="JLX138" s="1"/>
      <c r="JLY138" s="1"/>
      <c r="JLZ138" s="1"/>
      <c r="JMA138" s="1"/>
      <c r="JMB138" s="1"/>
      <c r="JMC138" s="1"/>
      <c r="JMD138" s="1"/>
      <c r="JME138" s="1"/>
      <c r="JMF138" s="1"/>
      <c r="JMG138" s="1"/>
      <c r="JMH138" s="1"/>
      <c r="JMI138" s="1"/>
      <c r="JMJ138" s="1"/>
      <c r="JMK138" s="1"/>
      <c r="JML138" s="1"/>
      <c r="JMM138" s="1"/>
      <c r="JMN138" s="1"/>
      <c r="JMO138" s="1"/>
      <c r="JMP138" s="1"/>
      <c r="JMQ138" s="1"/>
      <c r="JMR138" s="1"/>
      <c r="JMS138" s="1"/>
      <c r="JMT138" s="1"/>
      <c r="JMU138" s="1"/>
      <c r="JMV138" s="1"/>
      <c r="JMW138" s="1"/>
      <c r="JMX138" s="1"/>
      <c r="JMY138" s="1"/>
      <c r="JMZ138" s="1"/>
      <c r="JNA138" s="1"/>
      <c r="JNB138" s="1"/>
      <c r="JNC138" s="1"/>
      <c r="JND138" s="1"/>
      <c r="JNE138" s="1"/>
      <c r="JNF138" s="1"/>
      <c r="JNG138" s="1"/>
      <c r="JNH138" s="1"/>
      <c r="JNI138" s="1"/>
      <c r="JNJ138" s="1"/>
      <c r="JNK138" s="1"/>
      <c r="JNL138" s="1"/>
      <c r="JNM138" s="1"/>
      <c r="JNN138" s="1"/>
      <c r="JNO138" s="1"/>
      <c r="JNP138" s="1"/>
      <c r="JNQ138" s="1"/>
      <c r="JNR138" s="1"/>
      <c r="JNS138" s="1"/>
      <c r="JNT138" s="1"/>
      <c r="JNU138" s="1"/>
      <c r="JNV138" s="1"/>
      <c r="JNW138" s="1"/>
      <c r="JNX138" s="1"/>
      <c r="JNY138" s="1"/>
      <c r="JNZ138" s="1"/>
      <c r="JOA138" s="1"/>
      <c r="JOB138" s="1"/>
      <c r="JOC138" s="1"/>
      <c r="JOD138" s="1"/>
      <c r="JOE138" s="1"/>
      <c r="JOF138" s="1"/>
      <c r="JOG138" s="1"/>
      <c r="JOH138" s="1"/>
      <c r="JOI138" s="1"/>
      <c r="JOJ138" s="1"/>
      <c r="JOK138" s="1"/>
      <c r="JOL138" s="1"/>
      <c r="JOM138" s="1"/>
      <c r="JON138" s="1"/>
      <c r="JOO138" s="1"/>
      <c r="JOP138" s="1"/>
      <c r="JOQ138" s="1"/>
      <c r="JOR138" s="1"/>
      <c r="JOS138" s="1"/>
      <c r="JOT138" s="1"/>
      <c r="JOU138" s="1"/>
      <c r="JOV138" s="1"/>
      <c r="JOW138" s="1"/>
      <c r="JOX138" s="1"/>
      <c r="JOY138" s="1"/>
      <c r="JOZ138" s="1"/>
      <c r="JPA138" s="1"/>
      <c r="JPB138" s="1"/>
      <c r="JPC138" s="1"/>
      <c r="JPD138" s="1"/>
      <c r="JPE138" s="1"/>
      <c r="JPF138" s="1"/>
      <c r="JPG138" s="1"/>
      <c r="JPH138" s="1"/>
      <c r="JPI138" s="1"/>
      <c r="JPJ138" s="1"/>
      <c r="JPK138" s="1"/>
      <c r="JPL138" s="1"/>
      <c r="JPM138" s="1"/>
      <c r="JPN138" s="1"/>
      <c r="JPO138" s="1"/>
      <c r="JPP138" s="1"/>
      <c r="JPQ138" s="1"/>
      <c r="JPR138" s="1"/>
      <c r="JPS138" s="1"/>
      <c r="JPT138" s="1"/>
      <c r="JPU138" s="1"/>
      <c r="JPV138" s="1"/>
      <c r="JPW138" s="1"/>
      <c r="JPX138" s="1"/>
      <c r="JPY138" s="1"/>
      <c r="JPZ138" s="1"/>
      <c r="JQA138" s="1"/>
      <c r="JQB138" s="1"/>
      <c r="JQC138" s="1"/>
      <c r="JQD138" s="1"/>
      <c r="JQE138" s="1"/>
      <c r="JQF138" s="1"/>
      <c r="JQG138" s="1"/>
      <c r="JQH138" s="1"/>
      <c r="JQI138" s="1"/>
      <c r="JQJ138" s="1"/>
      <c r="JQK138" s="1"/>
      <c r="JQL138" s="1"/>
      <c r="JQM138" s="1"/>
      <c r="JQN138" s="1"/>
      <c r="JQO138" s="1"/>
      <c r="JQP138" s="1"/>
      <c r="JQQ138" s="1"/>
      <c r="JQR138" s="1"/>
      <c r="JQS138" s="1"/>
      <c r="JQT138" s="1"/>
      <c r="JQU138" s="1"/>
      <c r="JQV138" s="1"/>
      <c r="JQW138" s="1"/>
      <c r="JQX138" s="1"/>
      <c r="JQY138" s="1"/>
      <c r="JQZ138" s="1"/>
      <c r="JRA138" s="1"/>
      <c r="JRB138" s="1"/>
      <c r="JRC138" s="1"/>
      <c r="JRD138" s="1"/>
      <c r="JRE138" s="1"/>
      <c r="JRF138" s="1"/>
      <c r="JRG138" s="1"/>
      <c r="JRH138" s="1"/>
      <c r="JRI138" s="1"/>
      <c r="JRJ138" s="1"/>
      <c r="JRK138" s="1"/>
      <c r="JRL138" s="1"/>
      <c r="JRM138" s="1"/>
      <c r="JRN138" s="1"/>
      <c r="JRO138" s="1"/>
      <c r="JRP138" s="1"/>
      <c r="JRQ138" s="1"/>
      <c r="JRR138" s="1"/>
      <c r="JRS138" s="1"/>
      <c r="JRT138" s="1"/>
      <c r="JRU138" s="1"/>
      <c r="JRV138" s="1"/>
      <c r="JRW138" s="1"/>
      <c r="JRX138" s="1"/>
      <c r="JRY138" s="1"/>
      <c r="JRZ138" s="1"/>
      <c r="JSA138" s="1"/>
      <c r="JSB138" s="1"/>
      <c r="JSC138" s="1"/>
      <c r="JSD138" s="1"/>
      <c r="JSE138" s="1"/>
      <c r="JSF138" s="1"/>
      <c r="JSG138" s="1"/>
      <c r="JSH138" s="1"/>
      <c r="JSI138" s="1"/>
      <c r="JSJ138" s="1"/>
      <c r="JSK138" s="1"/>
      <c r="JSL138" s="1"/>
      <c r="JSM138" s="1"/>
      <c r="JSN138" s="1"/>
      <c r="JSO138" s="1"/>
      <c r="JSP138" s="1"/>
      <c r="JSQ138" s="1"/>
      <c r="JSR138" s="1"/>
      <c r="JSS138" s="1"/>
      <c r="JST138" s="1"/>
      <c r="JSU138" s="1"/>
      <c r="JSV138" s="1"/>
      <c r="JSW138" s="1"/>
      <c r="JSX138" s="1"/>
      <c r="JSY138" s="1"/>
      <c r="JSZ138" s="1"/>
      <c r="JTA138" s="1"/>
      <c r="JTB138" s="1"/>
      <c r="JTC138" s="1"/>
      <c r="JTD138" s="1"/>
      <c r="JTE138" s="1"/>
      <c r="JTF138" s="1"/>
      <c r="JTG138" s="1"/>
      <c r="JTH138" s="1"/>
      <c r="JTI138" s="1"/>
      <c r="JTJ138" s="1"/>
      <c r="JTK138" s="1"/>
      <c r="JTL138" s="1"/>
      <c r="JTM138" s="1"/>
      <c r="JTN138" s="1"/>
      <c r="JTO138" s="1"/>
      <c r="JTP138" s="1"/>
      <c r="JTQ138" s="1"/>
      <c r="JTR138" s="1"/>
      <c r="JTS138" s="1"/>
      <c r="JTT138" s="1"/>
      <c r="JTU138" s="1"/>
      <c r="JTV138" s="1"/>
      <c r="JTW138" s="1"/>
      <c r="JTX138" s="1"/>
      <c r="JTY138" s="1"/>
      <c r="JTZ138" s="1"/>
      <c r="JUA138" s="1"/>
      <c r="JUB138" s="1"/>
      <c r="JUC138" s="1"/>
      <c r="JUD138" s="1"/>
      <c r="JUE138" s="1"/>
      <c r="JUF138" s="1"/>
      <c r="JUG138" s="1"/>
      <c r="JUH138" s="1"/>
      <c r="JUI138" s="1"/>
      <c r="JUJ138" s="1"/>
      <c r="JUK138" s="1"/>
      <c r="JUL138" s="1"/>
      <c r="JUM138" s="1"/>
      <c r="JUN138" s="1"/>
      <c r="JUO138" s="1"/>
      <c r="JUP138" s="1"/>
      <c r="JUQ138" s="1"/>
      <c r="JUR138" s="1"/>
      <c r="JUS138" s="1"/>
      <c r="JUT138" s="1"/>
      <c r="JUU138" s="1"/>
      <c r="JUV138" s="1"/>
      <c r="JUW138" s="1"/>
      <c r="JUX138" s="1"/>
      <c r="JUY138" s="1"/>
      <c r="JUZ138" s="1"/>
      <c r="JVA138" s="1"/>
      <c r="JVB138" s="1"/>
      <c r="JVC138" s="1"/>
      <c r="JVD138" s="1"/>
      <c r="JVE138" s="1"/>
      <c r="JVF138" s="1"/>
      <c r="JVG138" s="1"/>
      <c r="JVH138" s="1"/>
      <c r="JVI138" s="1"/>
      <c r="JVJ138" s="1"/>
      <c r="JVK138" s="1"/>
      <c r="JVL138" s="1"/>
      <c r="JVM138" s="1"/>
      <c r="JVN138" s="1"/>
      <c r="JVO138" s="1"/>
      <c r="JVP138" s="1"/>
      <c r="JVQ138" s="1"/>
      <c r="JVR138" s="1"/>
      <c r="JVS138" s="1"/>
      <c r="JVT138" s="1"/>
      <c r="JVU138" s="1"/>
      <c r="JVV138" s="1"/>
      <c r="JVW138" s="1"/>
      <c r="JVX138" s="1"/>
      <c r="JVY138" s="1"/>
      <c r="JVZ138" s="1"/>
      <c r="JWA138" s="1"/>
      <c r="JWB138" s="1"/>
      <c r="JWC138" s="1"/>
      <c r="JWD138" s="1"/>
      <c r="JWE138" s="1"/>
      <c r="JWF138" s="1"/>
      <c r="JWG138" s="1"/>
      <c r="JWH138" s="1"/>
      <c r="JWI138" s="1"/>
      <c r="JWJ138" s="1"/>
      <c r="JWK138" s="1"/>
      <c r="JWL138" s="1"/>
      <c r="JWM138" s="1"/>
      <c r="JWN138" s="1"/>
      <c r="JWO138" s="1"/>
      <c r="JWP138" s="1"/>
      <c r="JWQ138" s="1"/>
      <c r="JWR138" s="1"/>
      <c r="JWS138" s="1"/>
      <c r="JWT138" s="1"/>
      <c r="JWU138" s="1"/>
      <c r="JWV138" s="1"/>
      <c r="JWW138" s="1"/>
      <c r="JWX138" s="1"/>
      <c r="JWY138" s="1"/>
      <c r="JWZ138" s="1"/>
      <c r="JXA138" s="1"/>
      <c r="JXB138" s="1"/>
      <c r="JXC138" s="1"/>
      <c r="JXD138" s="1"/>
      <c r="JXE138" s="1"/>
      <c r="JXF138" s="1"/>
      <c r="JXG138" s="1"/>
      <c r="JXH138" s="1"/>
      <c r="JXI138" s="1"/>
      <c r="JXJ138" s="1"/>
      <c r="JXK138" s="1"/>
      <c r="JXL138" s="1"/>
      <c r="JXM138" s="1"/>
      <c r="JXN138" s="1"/>
      <c r="JXO138" s="1"/>
      <c r="JXP138" s="1"/>
      <c r="JXQ138" s="1"/>
      <c r="JXR138" s="1"/>
      <c r="JXS138" s="1"/>
      <c r="JXT138" s="1"/>
      <c r="JXU138" s="1"/>
      <c r="JXV138" s="1"/>
      <c r="JXW138" s="1"/>
      <c r="JXX138" s="1"/>
      <c r="JXY138" s="1"/>
      <c r="JXZ138" s="1"/>
      <c r="JYA138" s="1"/>
      <c r="JYB138" s="1"/>
      <c r="JYC138" s="1"/>
      <c r="JYD138" s="1"/>
      <c r="JYE138" s="1"/>
      <c r="JYF138" s="1"/>
      <c r="JYG138" s="1"/>
      <c r="JYH138" s="1"/>
      <c r="JYI138" s="1"/>
      <c r="JYJ138" s="1"/>
      <c r="JYK138" s="1"/>
      <c r="JYL138" s="1"/>
      <c r="JYM138" s="1"/>
      <c r="JYN138" s="1"/>
      <c r="JYO138" s="1"/>
      <c r="JYP138" s="1"/>
      <c r="JYQ138" s="1"/>
      <c r="JYR138" s="1"/>
      <c r="JYS138" s="1"/>
      <c r="JYT138" s="1"/>
      <c r="JYU138" s="1"/>
      <c r="JYV138" s="1"/>
      <c r="JYW138" s="1"/>
      <c r="JYX138" s="1"/>
      <c r="JYY138" s="1"/>
      <c r="JYZ138" s="1"/>
      <c r="JZA138" s="1"/>
      <c r="JZB138" s="1"/>
      <c r="JZC138" s="1"/>
      <c r="JZD138" s="1"/>
      <c r="JZE138" s="1"/>
      <c r="JZF138" s="1"/>
      <c r="JZG138" s="1"/>
      <c r="JZH138" s="1"/>
      <c r="JZI138" s="1"/>
      <c r="JZJ138" s="1"/>
      <c r="JZK138" s="1"/>
      <c r="JZL138" s="1"/>
      <c r="JZM138" s="1"/>
      <c r="JZN138" s="1"/>
      <c r="JZO138" s="1"/>
      <c r="JZP138" s="1"/>
      <c r="JZQ138" s="1"/>
      <c r="JZR138" s="1"/>
      <c r="JZS138" s="1"/>
      <c r="JZT138" s="1"/>
      <c r="JZU138" s="1"/>
      <c r="JZV138" s="1"/>
      <c r="JZW138" s="1"/>
      <c r="JZX138" s="1"/>
      <c r="JZY138" s="1"/>
      <c r="JZZ138" s="1"/>
      <c r="KAA138" s="1"/>
      <c r="KAB138" s="1"/>
      <c r="KAC138" s="1"/>
      <c r="KAD138" s="1"/>
      <c r="KAE138" s="1"/>
      <c r="KAF138" s="1"/>
      <c r="KAG138" s="1"/>
      <c r="KAH138" s="1"/>
      <c r="KAI138" s="1"/>
      <c r="KAJ138" s="1"/>
      <c r="KAK138" s="1"/>
      <c r="KAL138" s="1"/>
      <c r="KAM138" s="1"/>
      <c r="KAN138" s="1"/>
      <c r="KAO138" s="1"/>
      <c r="KAP138" s="1"/>
      <c r="KAQ138" s="1"/>
      <c r="KAR138" s="1"/>
      <c r="KAS138" s="1"/>
      <c r="KAT138" s="1"/>
      <c r="KAU138" s="1"/>
      <c r="KAV138" s="1"/>
      <c r="KAW138" s="1"/>
      <c r="KAX138" s="1"/>
      <c r="KAY138" s="1"/>
      <c r="KAZ138" s="1"/>
      <c r="KBA138" s="1"/>
      <c r="KBB138" s="1"/>
      <c r="KBC138" s="1"/>
      <c r="KBD138" s="1"/>
      <c r="KBE138" s="1"/>
      <c r="KBF138" s="1"/>
      <c r="KBG138" s="1"/>
      <c r="KBH138" s="1"/>
      <c r="KBI138" s="1"/>
      <c r="KBJ138" s="1"/>
      <c r="KBK138" s="1"/>
      <c r="KBL138" s="1"/>
      <c r="KBM138" s="1"/>
      <c r="KBN138" s="1"/>
      <c r="KBO138" s="1"/>
      <c r="KBP138" s="1"/>
      <c r="KBQ138" s="1"/>
      <c r="KBR138" s="1"/>
      <c r="KBS138" s="1"/>
      <c r="KBT138" s="1"/>
      <c r="KBU138" s="1"/>
      <c r="KBV138" s="1"/>
      <c r="KBW138" s="1"/>
      <c r="KBX138" s="1"/>
      <c r="KBY138" s="1"/>
      <c r="KBZ138" s="1"/>
      <c r="KCA138" s="1"/>
      <c r="KCB138" s="1"/>
      <c r="KCC138" s="1"/>
      <c r="KCD138" s="1"/>
      <c r="KCE138" s="1"/>
      <c r="KCF138" s="1"/>
      <c r="KCG138" s="1"/>
      <c r="KCH138" s="1"/>
      <c r="KCI138" s="1"/>
      <c r="KCJ138" s="1"/>
      <c r="KCK138" s="1"/>
      <c r="KCL138" s="1"/>
      <c r="KCM138" s="1"/>
      <c r="KCN138" s="1"/>
      <c r="KCO138" s="1"/>
      <c r="KCP138" s="1"/>
      <c r="KCQ138" s="1"/>
      <c r="KCR138" s="1"/>
      <c r="KCS138" s="1"/>
      <c r="KCT138" s="1"/>
      <c r="KCU138" s="1"/>
      <c r="KCV138" s="1"/>
      <c r="KCW138" s="1"/>
      <c r="KCX138" s="1"/>
      <c r="KCY138" s="1"/>
      <c r="KCZ138" s="1"/>
      <c r="KDA138" s="1"/>
      <c r="KDB138" s="1"/>
      <c r="KDC138" s="1"/>
      <c r="KDD138" s="1"/>
      <c r="KDE138" s="1"/>
      <c r="KDF138" s="1"/>
      <c r="KDG138" s="1"/>
      <c r="KDH138" s="1"/>
      <c r="KDI138" s="1"/>
      <c r="KDJ138" s="1"/>
      <c r="KDK138" s="1"/>
      <c r="KDL138" s="1"/>
      <c r="KDM138" s="1"/>
      <c r="KDN138" s="1"/>
      <c r="KDO138" s="1"/>
      <c r="KDP138" s="1"/>
      <c r="KDQ138" s="1"/>
      <c r="KDR138" s="1"/>
      <c r="KDS138" s="1"/>
      <c r="KDT138" s="1"/>
      <c r="KDU138" s="1"/>
      <c r="KDV138" s="1"/>
      <c r="KDW138" s="1"/>
      <c r="KDX138" s="1"/>
      <c r="KDY138" s="1"/>
      <c r="KDZ138" s="1"/>
      <c r="KEA138" s="1"/>
      <c r="KEB138" s="1"/>
      <c r="KEC138" s="1"/>
      <c r="KED138" s="1"/>
      <c r="KEE138" s="1"/>
      <c r="KEF138" s="1"/>
      <c r="KEG138" s="1"/>
      <c r="KEH138" s="1"/>
      <c r="KEI138" s="1"/>
      <c r="KEJ138" s="1"/>
      <c r="KEK138" s="1"/>
      <c r="KEL138" s="1"/>
      <c r="KEM138" s="1"/>
      <c r="KEN138" s="1"/>
      <c r="KEO138" s="1"/>
      <c r="KEP138" s="1"/>
      <c r="KEQ138" s="1"/>
      <c r="KER138" s="1"/>
      <c r="KES138" s="1"/>
      <c r="KET138" s="1"/>
      <c r="KEU138" s="1"/>
      <c r="KEV138" s="1"/>
      <c r="KEW138" s="1"/>
      <c r="KEX138" s="1"/>
      <c r="KEY138" s="1"/>
      <c r="KEZ138" s="1"/>
      <c r="KFA138" s="1"/>
      <c r="KFB138" s="1"/>
      <c r="KFC138" s="1"/>
      <c r="KFD138" s="1"/>
      <c r="KFE138" s="1"/>
      <c r="KFF138" s="1"/>
      <c r="KFG138" s="1"/>
      <c r="KFH138" s="1"/>
      <c r="KFI138" s="1"/>
      <c r="KFJ138" s="1"/>
      <c r="KFK138" s="1"/>
      <c r="KFL138" s="1"/>
      <c r="KFM138" s="1"/>
      <c r="KFN138" s="1"/>
      <c r="KFO138" s="1"/>
      <c r="KFP138" s="1"/>
      <c r="KFQ138" s="1"/>
      <c r="KFR138" s="1"/>
      <c r="KFS138" s="1"/>
      <c r="KFT138" s="1"/>
      <c r="KFU138" s="1"/>
      <c r="KFV138" s="1"/>
      <c r="KFW138" s="1"/>
      <c r="KFX138" s="1"/>
      <c r="KFY138" s="1"/>
      <c r="KFZ138" s="1"/>
      <c r="KGA138" s="1"/>
      <c r="KGB138" s="1"/>
      <c r="KGC138" s="1"/>
      <c r="KGD138" s="1"/>
      <c r="KGE138" s="1"/>
      <c r="KGF138" s="1"/>
      <c r="KGG138" s="1"/>
      <c r="KGH138" s="1"/>
      <c r="KGI138" s="1"/>
      <c r="KGJ138" s="1"/>
      <c r="KGK138" s="1"/>
      <c r="KGL138" s="1"/>
      <c r="KGM138" s="1"/>
      <c r="KGN138" s="1"/>
      <c r="KGO138" s="1"/>
      <c r="KGP138" s="1"/>
      <c r="KGQ138" s="1"/>
      <c r="KGR138" s="1"/>
      <c r="KGS138" s="1"/>
      <c r="KGT138" s="1"/>
      <c r="KGU138" s="1"/>
      <c r="KGV138" s="1"/>
      <c r="KGW138" s="1"/>
      <c r="KGX138" s="1"/>
      <c r="KGY138" s="1"/>
      <c r="KGZ138" s="1"/>
      <c r="KHA138" s="1"/>
      <c r="KHB138" s="1"/>
      <c r="KHC138" s="1"/>
      <c r="KHD138" s="1"/>
      <c r="KHE138" s="1"/>
      <c r="KHF138" s="1"/>
      <c r="KHG138" s="1"/>
      <c r="KHH138" s="1"/>
      <c r="KHI138" s="1"/>
      <c r="KHJ138" s="1"/>
      <c r="KHK138" s="1"/>
      <c r="KHL138" s="1"/>
      <c r="KHM138" s="1"/>
      <c r="KHN138" s="1"/>
      <c r="KHO138" s="1"/>
      <c r="KHP138" s="1"/>
      <c r="KHQ138" s="1"/>
      <c r="KHR138" s="1"/>
      <c r="KHS138" s="1"/>
      <c r="KHT138" s="1"/>
      <c r="KHU138" s="1"/>
      <c r="KHV138" s="1"/>
      <c r="KHW138" s="1"/>
      <c r="KHX138" s="1"/>
      <c r="KHY138" s="1"/>
      <c r="KHZ138" s="1"/>
      <c r="KIA138" s="1"/>
      <c r="KIB138" s="1"/>
      <c r="KIC138" s="1"/>
      <c r="KID138" s="1"/>
      <c r="KIE138" s="1"/>
      <c r="KIF138" s="1"/>
      <c r="KIG138" s="1"/>
      <c r="KIH138" s="1"/>
      <c r="KII138" s="1"/>
      <c r="KIJ138" s="1"/>
      <c r="KIK138" s="1"/>
      <c r="KIL138" s="1"/>
      <c r="KIM138" s="1"/>
      <c r="KIN138" s="1"/>
      <c r="KIO138" s="1"/>
      <c r="KIP138" s="1"/>
      <c r="KIQ138" s="1"/>
      <c r="KIR138" s="1"/>
      <c r="KIS138" s="1"/>
      <c r="KIT138" s="1"/>
      <c r="KIU138" s="1"/>
      <c r="KIV138" s="1"/>
      <c r="KIW138" s="1"/>
      <c r="KIX138" s="1"/>
      <c r="KIY138" s="1"/>
      <c r="KIZ138" s="1"/>
      <c r="KJA138" s="1"/>
      <c r="KJB138" s="1"/>
      <c r="KJC138" s="1"/>
      <c r="KJD138" s="1"/>
      <c r="KJE138" s="1"/>
      <c r="KJF138" s="1"/>
      <c r="KJG138" s="1"/>
      <c r="KJH138" s="1"/>
      <c r="KJI138" s="1"/>
      <c r="KJJ138" s="1"/>
      <c r="KJK138" s="1"/>
      <c r="KJL138" s="1"/>
      <c r="KJM138" s="1"/>
      <c r="KJN138" s="1"/>
      <c r="KJO138" s="1"/>
      <c r="KJP138" s="1"/>
      <c r="KJQ138" s="1"/>
      <c r="KJR138" s="1"/>
      <c r="KJS138" s="1"/>
      <c r="KJT138" s="1"/>
      <c r="KJU138" s="1"/>
      <c r="KJV138" s="1"/>
      <c r="KJW138" s="1"/>
      <c r="KJX138" s="1"/>
      <c r="KJY138" s="1"/>
      <c r="KJZ138" s="1"/>
      <c r="KKA138" s="1"/>
      <c r="KKB138" s="1"/>
      <c r="KKC138" s="1"/>
      <c r="KKD138" s="1"/>
      <c r="KKE138" s="1"/>
      <c r="KKF138" s="1"/>
      <c r="KKG138" s="1"/>
      <c r="KKH138" s="1"/>
      <c r="KKI138" s="1"/>
      <c r="KKJ138" s="1"/>
      <c r="KKK138" s="1"/>
      <c r="KKL138" s="1"/>
      <c r="KKM138" s="1"/>
      <c r="KKN138" s="1"/>
      <c r="KKO138" s="1"/>
      <c r="KKP138" s="1"/>
      <c r="KKQ138" s="1"/>
      <c r="KKR138" s="1"/>
      <c r="KKS138" s="1"/>
      <c r="KKT138" s="1"/>
      <c r="KKU138" s="1"/>
      <c r="KKV138" s="1"/>
      <c r="KKW138" s="1"/>
      <c r="KKX138" s="1"/>
      <c r="KKY138" s="1"/>
      <c r="KKZ138" s="1"/>
      <c r="KLA138" s="1"/>
      <c r="KLB138" s="1"/>
      <c r="KLC138" s="1"/>
      <c r="KLD138" s="1"/>
      <c r="KLE138" s="1"/>
      <c r="KLF138" s="1"/>
      <c r="KLG138" s="1"/>
      <c r="KLH138" s="1"/>
      <c r="KLI138" s="1"/>
      <c r="KLJ138" s="1"/>
      <c r="KLK138" s="1"/>
      <c r="KLL138" s="1"/>
      <c r="KLM138" s="1"/>
      <c r="KLN138" s="1"/>
      <c r="KLO138" s="1"/>
      <c r="KLP138" s="1"/>
      <c r="KLQ138" s="1"/>
      <c r="KLR138" s="1"/>
      <c r="KLS138" s="1"/>
      <c r="KLT138" s="1"/>
      <c r="KLU138" s="1"/>
      <c r="KLV138" s="1"/>
      <c r="KLW138" s="1"/>
      <c r="KLX138" s="1"/>
      <c r="KLY138" s="1"/>
      <c r="KLZ138" s="1"/>
      <c r="KMA138" s="1"/>
      <c r="KMB138" s="1"/>
      <c r="KMC138" s="1"/>
      <c r="KMD138" s="1"/>
      <c r="KME138" s="1"/>
      <c r="KMF138" s="1"/>
      <c r="KMG138" s="1"/>
      <c r="KMH138" s="1"/>
      <c r="KMI138" s="1"/>
      <c r="KMJ138" s="1"/>
      <c r="KMK138" s="1"/>
      <c r="KML138" s="1"/>
      <c r="KMM138" s="1"/>
      <c r="KMN138" s="1"/>
      <c r="KMO138" s="1"/>
      <c r="KMP138" s="1"/>
      <c r="KMQ138" s="1"/>
      <c r="KMR138" s="1"/>
      <c r="KMS138" s="1"/>
      <c r="KMT138" s="1"/>
      <c r="KMU138" s="1"/>
      <c r="KMV138" s="1"/>
      <c r="KMW138" s="1"/>
      <c r="KMX138" s="1"/>
      <c r="KMY138" s="1"/>
      <c r="KMZ138" s="1"/>
      <c r="KNA138" s="1"/>
      <c r="KNB138" s="1"/>
      <c r="KNC138" s="1"/>
      <c r="KND138" s="1"/>
      <c r="KNE138" s="1"/>
      <c r="KNF138" s="1"/>
      <c r="KNG138" s="1"/>
      <c r="KNH138" s="1"/>
      <c r="KNI138" s="1"/>
      <c r="KNJ138" s="1"/>
      <c r="KNK138" s="1"/>
      <c r="KNL138" s="1"/>
      <c r="KNM138" s="1"/>
      <c r="KNN138" s="1"/>
      <c r="KNO138" s="1"/>
      <c r="KNP138" s="1"/>
      <c r="KNQ138" s="1"/>
      <c r="KNR138" s="1"/>
      <c r="KNS138" s="1"/>
      <c r="KNT138" s="1"/>
      <c r="KNU138" s="1"/>
      <c r="KNV138" s="1"/>
      <c r="KNW138" s="1"/>
      <c r="KNX138" s="1"/>
      <c r="KNY138" s="1"/>
      <c r="KNZ138" s="1"/>
      <c r="KOA138" s="1"/>
      <c r="KOB138" s="1"/>
      <c r="KOC138" s="1"/>
      <c r="KOD138" s="1"/>
      <c r="KOE138" s="1"/>
      <c r="KOF138" s="1"/>
      <c r="KOG138" s="1"/>
      <c r="KOH138" s="1"/>
      <c r="KOI138" s="1"/>
      <c r="KOJ138" s="1"/>
      <c r="KOK138" s="1"/>
      <c r="KOL138" s="1"/>
      <c r="KOM138" s="1"/>
      <c r="KON138" s="1"/>
      <c r="KOO138" s="1"/>
      <c r="KOP138" s="1"/>
      <c r="KOQ138" s="1"/>
      <c r="KOR138" s="1"/>
      <c r="KOS138" s="1"/>
      <c r="KOT138" s="1"/>
      <c r="KOU138" s="1"/>
      <c r="KOV138" s="1"/>
      <c r="KOW138" s="1"/>
      <c r="KOX138" s="1"/>
      <c r="KOY138" s="1"/>
      <c r="KOZ138" s="1"/>
      <c r="KPA138" s="1"/>
      <c r="KPB138" s="1"/>
      <c r="KPC138" s="1"/>
      <c r="KPD138" s="1"/>
      <c r="KPE138" s="1"/>
      <c r="KPF138" s="1"/>
      <c r="KPG138" s="1"/>
      <c r="KPH138" s="1"/>
      <c r="KPI138" s="1"/>
      <c r="KPJ138" s="1"/>
      <c r="KPK138" s="1"/>
      <c r="KPL138" s="1"/>
      <c r="KPM138" s="1"/>
      <c r="KPN138" s="1"/>
      <c r="KPO138" s="1"/>
      <c r="KPP138" s="1"/>
      <c r="KPQ138" s="1"/>
      <c r="KPR138" s="1"/>
      <c r="KPS138" s="1"/>
      <c r="KPT138" s="1"/>
      <c r="KPU138" s="1"/>
      <c r="KPV138" s="1"/>
      <c r="KPW138" s="1"/>
      <c r="KPX138" s="1"/>
      <c r="KPY138" s="1"/>
      <c r="KPZ138" s="1"/>
      <c r="KQA138" s="1"/>
      <c r="KQB138" s="1"/>
      <c r="KQC138" s="1"/>
      <c r="KQD138" s="1"/>
      <c r="KQE138" s="1"/>
      <c r="KQF138" s="1"/>
      <c r="KQG138" s="1"/>
      <c r="KQH138" s="1"/>
      <c r="KQI138" s="1"/>
      <c r="KQJ138" s="1"/>
      <c r="KQK138" s="1"/>
      <c r="KQL138" s="1"/>
      <c r="KQM138" s="1"/>
      <c r="KQN138" s="1"/>
      <c r="KQO138" s="1"/>
      <c r="KQP138" s="1"/>
      <c r="KQQ138" s="1"/>
      <c r="KQR138" s="1"/>
      <c r="KQS138" s="1"/>
      <c r="KQT138" s="1"/>
      <c r="KQU138" s="1"/>
      <c r="KQV138" s="1"/>
      <c r="KQW138" s="1"/>
      <c r="KQX138" s="1"/>
      <c r="KQY138" s="1"/>
      <c r="KQZ138" s="1"/>
      <c r="KRA138" s="1"/>
      <c r="KRB138" s="1"/>
      <c r="KRC138" s="1"/>
      <c r="KRD138" s="1"/>
      <c r="KRE138" s="1"/>
      <c r="KRF138" s="1"/>
      <c r="KRG138" s="1"/>
      <c r="KRH138" s="1"/>
      <c r="KRI138" s="1"/>
      <c r="KRJ138" s="1"/>
      <c r="KRK138" s="1"/>
      <c r="KRL138" s="1"/>
      <c r="KRM138" s="1"/>
      <c r="KRN138" s="1"/>
      <c r="KRO138" s="1"/>
      <c r="KRP138" s="1"/>
      <c r="KRQ138" s="1"/>
      <c r="KRR138" s="1"/>
      <c r="KRS138" s="1"/>
      <c r="KRT138" s="1"/>
      <c r="KRU138" s="1"/>
      <c r="KRV138" s="1"/>
      <c r="KRW138" s="1"/>
      <c r="KRX138" s="1"/>
      <c r="KRY138" s="1"/>
      <c r="KRZ138" s="1"/>
      <c r="KSA138" s="1"/>
      <c r="KSB138" s="1"/>
      <c r="KSC138" s="1"/>
      <c r="KSD138" s="1"/>
      <c r="KSE138" s="1"/>
      <c r="KSF138" s="1"/>
      <c r="KSG138" s="1"/>
      <c r="KSH138" s="1"/>
      <c r="KSI138" s="1"/>
      <c r="KSJ138" s="1"/>
      <c r="KSK138" s="1"/>
      <c r="KSL138" s="1"/>
      <c r="KSM138" s="1"/>
      <c r="KSN138" s="1"/>
      <c r="KSO138" s="1"/>
      <c r="KSP138" s="1"/>
      <c r="KSQ138" s="1"/>
      <c r="KSR138" s="1"/>
      <c r="KSS138" s="1"/>
      <c r="KST138" s="1"/>
      <c r="KSU138" s="1"/>
      <c r="KSV138" s="1"/>
      <c r="KSW138" s="1"/>
      <c r="KSX138" s="1"/>
      <c r="KSY138" s="1"/>
      <c r="KSZ138" s="1"/>
      <c r="KTA138" s="1"/>
      <c r="KTB138" s="1"/>
      <c r="KTC138" s="1"/>
      <c r="KTD138" s="1"/>
      <c r="KTE138" s="1"/>
      <c r="KTF138" s="1"/>
      <c r="KTG138" s="1"/>
      <c r="KTH138" s="1"/>
      <c r="KTI138" s="1"/>
      <c r="KTJ138" s="1"/>
      <c r="KTK138" s="1"/>
      <c r="KTL138" s="1"/>
      <c r="KTM138" s="1"/>
      <c r="KTN138" s="1"/>
      <c r="KTO138" s="1"/>
      <c r="KTP138" s="1"/>
      <c r="KTQ138" s="1"/>
      <c r="KTR138" s="1"/>
      <c r="KTS138" s="1"/>
      <c r="KTT138" s="1"/>
      <c r="KTU138" s="1"/>
      <c r="KTV138" s="1"/>
      <c r="KTW138" s="1"/>
      <c r="KTX138" s="1"/>
      <c r="KTY138" s="1"/>
      <c r="KTZ138" s="1"/>
      <c r="KUA138" s="1"/>
      <c r="KUB138" s="1"/>
      <c r="KUC138" s="1"/>
      <c r="KUD138" s="1"/>
      <c r="KUE138" s="1"/>
      <c r="KUF138" s="1"/>
      <c r="KUG138" s="1"/>
      <c r="KUH138" s="1"/>
      <c r="KUI138" s="1"/>
      <c r="KUJ138" s="1"/>
      <c r="KUK138" s="1"/>
      <c r="KUL138" s="1"/>
      <c r="KUM138" s="1"/>
      <c r="KUN138" s="1"/>
      <c r="KUO138" s="1"/>
      <c r="KUP138" s="1"/>
      <c r="KUQ138" s="1"/>
      <c r="KUR138" s="1"/>
      <c r="KUS138" s="1"/>
      <c r="KUT138" s="1"/>
      <c r="KUU138" s="1"/>
      <c r="KUV138" s="1"/>
      <c r="KUW138" s="1"/>
      <c r="KUX138" s="1"/>
      <c r="KUY138" s="1"/>
      <c r="KUZ138" s="1"/>
      <c r="KVA138" s="1"/>
      <c r="KVB138" s="1"/>
      <c r="KVC138" s="1"/>
      <c r="KVD138" s="1"/>
      <c r="KVE138" s="1"/>
      <c r="KVF138" s="1"/>
      <c r="KVG138" s="1"/>
      <c r="KVH138" s="1"/>
      <c r="KVI138" s="1"/>
      <c r="KVJ138" s="1"/>
      <c r="KVK138" s="1"/>
      <c r="KVL138" s="1"/>
      <c r="KVM138" s="1"/>
      <c r="KVN138" s="1"/>
      <c r="KVO138" s="1"/>
      <c r="KVP138" s="1"/>
      <c r="KVQ138" s="1"/>
      <c r="KVR138" s="1"/>
      <c r="KVS138" s="1"/>
      <c r="KVT138" s="1"/>
      <c r="KVU138" s="1"/>
      <c r="KVV138" s="1"/>
      <c r="KVW138" s="1"/>
      <c r="KVX138" s="1"/>
      <c r="KVY138" s="1"/>
      <c r="KVZ138" s="1"/>
      <c r="KWA138" s="1"/>
      <c r="KWB138" s="1"/>
      <c r="KWC138" s="1"/>
      <c r="KWD138" s="1"/>
      <c r="KWE138" s="1"/>
      <c r="KWF138" s="1"/>
      <c r="KWG138" s="1"/>
      <c r="KWH138" s="1"/>
      <c r="KWI138" s="1"/>
      <c r="KWJ138" s="1"/>
      <c r="KWK138" s="1"/>
      <c r="KWL138" s="1"/>
      <c r="KWM138" s="1"/>
      <c r="KWN138" s="1"/>
      <c r="KWO138" s="1"/>
      <c r="KWP138" s="1"/>
      <c r="KWQ138" s="1"/>
      <c r="KWR138" s="1"/>
      <c r="KWS138" s="1"/>
      <c r="KWT138" s="1"/>
      <c r="KWU138" s="1"/>
      <c r="KWV138" s="1"/>
      <c r="KWW138" s="1"/>
      <c r="KWX138" s="1"/>
      <c r="KWY138" s="1"/>
      <c r="KWZ138" s="1"/>
      <c r="KXA138" s="1"/>
      <c r="KXB138" s="1"/>
      <c r="KXC138" s="1"/>
      <c r="KXD138" s="1"/>
      <c r="KXE138" s="1"/>
      <c r="KXF138" s="1"/>
      <c r="KXG138" s="1"/>
      <c r="KXH138" s="1"/>
      <c r="KXI138" s="1"/>
      <c r="KXJ138" s="1"/>
      <c r="KXK138" s="1"/>
      <c r="KXL138" s="1"/>
      <c r="KXM138" s="1"/>
      <c r="KXN138" s="1"/>
      <c r="KXO138" s="1"/>
      <c r="KXP138" s="1"/>
      <c r="KXQ138" s="1"/>
      <c r="KXR138" s="1"/>
      <c r="KXS138" s="1"/>
      <c r="KXT138" s="1"/>
      <c r="KXU138" s="1"/>
      <c r="KXV138" s="1"/>
      <c r="KXW138" s="1"/>
      <c r="KXX138" s="1"/>
      <c r="KXY138" s="1"/>
      <c r="KXZ138" s="1"/>
      <c r="KYA138" s="1"/>
      <c r="KYB138" s="1"/>
      <c r="KYC138" s="1"/>
      <c r="KYD138" s="1"/>
      <c r="KYE138" s="1"/>
      <c r="KYF138" s="1"/>
      <c r="KYG138" s="1"/>
      <c r="KYH138" s="1"/>
      <c r="KYI138" s="1"/>
      <c r="KYJ138" s="1"/>
      <c r="KYK138" s="1"/>
      <c r="KYL138" s="1"/>
      <c r="KYM138" s="1"/>
      <c r="KYN138" s="1"/>
      <c r="KYO138" s="1"/>
      <c r="KYP138" s="1"/>
      <c r="KYQ138" s="1"/>
      <c r="KYR138" s="1"/>
      <c r="KYS138" s="1"/>
      <c r="KYT138" s="1"/>
      <c r="KYU138" s="1"/>
      <c r="KYV138" s="1"/>
      <c r="KYW138" s="1"/>
      <c r="KYX138" s="1"/>
      <c r="KYY138" s="1"/>
      <c r="KYZ138" s="1"/>
      <c r="KZA138" s="1"/>
      <c r="KZB138" s="1"/>
      <c r="KZC138" s="1"/>
      <c r="KZD138" s="1"/>
      <c r="KZE138" s="1"/>
      <c r="KZF138" s="1"/>
      <c r="KZG138" s="1"/>
      <c r="KZH138" s="1"/>
      <c r="KZI138" s="1"/>
      <c r="KZJ138" s="1"/>
      <c r="KZK138" s="1"/>
      <c r="KZL138" s="1"/>
      <c r="KZM138" s="1"/>
      <c r="KZN138" s="1"/>
      <c r="KZO138" s="1"/>
      <c r="KZP138" s="1"/>
      <c r="KZQ138" s="1"/>
      <c r="KZR138" s="1"/>
      <c r="KZS138" s="1"/>
      <c r="KZT138" s="1"/>
      <c r="KZU138" s="1"/>
      <c r="KZV138" s="1"/>
      <c r="KZW138" s="1"/>
      <c r="KZX138" s="1"/>
      <c r="KZY138" s="1"/>
      <c r="KZZ138" s="1"/>
      <c r="LAA138" s="1"/>
      <c r="LAB138" s="1"/>
      <c r="LAC138" s="1"/>
      <c r="LAD138" s="1"/>
      <c r="LAE138" s="1"/>
      <c r="LAF138" s="1"/>
      <c r="LAG138" s="1"/>
      <c r="LAH138" s="1"/>
      <c r="LAI138" s="1"/>
      <c r="LAJ138" s="1"/>
      <c r="LAK138" s="1"/>
      <c r="LAL138" s="1"/>
      <c r="LAM138" s="1"/>
      <c r="LAN138" s="1"/>
      <c r="LAO138" s="1"/>
      <c r="LAP138" s="1"/>
      <c r="LAQ138" s="1"/>
      <c r="LAR138" s="1"/>
      <c r="LAS138" s="1"/>
      <c r="LAT138" s="1"/>
      <c r="LAU138" s="1"/>
      <c r="LAV138" s="1"/>
      <c r="LAW138" s="1"/>
      <c r="LAX138" s="1"/>
      <c r="LAY138" s="1"/>
      <c r="LAZ138" s="1"/>
      <c r="LBA138" s="1"/>
      <c r="LBB138" s="1"/>
      <c r="LBC138" s="1"/>
      <c r="LBD138" s="1"/>
      <c r="LBE138" s="1"/>
      <c r="LBF138" s="1"/>
      <c r="LBG138" s="1"/>
      <c r="LBH138" s="1"/>
      <c r="LBI138" s="1"/>
      <c r="LBJ138" s="1"/>
      <c r="LBK138" s="1"/>
      <c r="LBL138" s="1"/>
      <c r="LBM138" s="1"/>
      <c r="LBN138" s="1"/>
      <c r="LBO138" s="1"/>
      <c r="LBP138" s="1"/>
      <c r="LBQ138" s="1"/>
      <c r="LBR138" s="1"/>
      <c r="LBS138" s="1"/>
      <c r="LBT138" s="1"/>
      <c r="LBU138" s="1"/>
      <c r="LBV138" s="1"/>
      <c r="LBW138" s="1"/>
      <c r="LBX138" s="1"/>
      <c r="LBY138" s="1"/>
      <c r="LBZ138" s="1"/>
      <c r="LCA138" s="1"/>
      <c r="LCB138" s="1"/>
      <c r="LCC138" s="1"/>
      <c r="LCD138" s="1"/>
      <c r="LCE138" s="1"/>
      <c r="LCF138" s="1"/>
      <c r="LCG138" s="1"/>
      <c r="LCH138" s="1"/>
      <c r="LCI138" s="1"/>
      <c r="LCJ138" s="1"/>
      <c r="LCK138" s="1"/>
      <c r="LCL138" s="1"/>
      <c r="LCM138" s="1"/>
      <c r="LCN138" s="1"/>
      <c r="LCO138" s="1"/>
      <c r="LCP138" s="1"/>
      <c r="LCQ138" s="1"/>
      <c r="LCR138" s="1"/>
      <c r="LCS138" s="1"/>
      <c r="LCT138" s="1"/>
      <c r="LCU138" s="1"/>
      <c r="LCV138" s="1"/>
      <c r="LCW138" s="1"/>
      <c r="LCX138" s="1"/>
      <c r="LCY138" s="1"/>
      <c r="LCZ138" s="1"/>
      <c r="LDA138" s="1"/>
      <c r="LDB138" s="1"/>
      <c r="LDC138" s="1"/>
      <c r="LDD138" s="1"/>
      <c r="LDE138" s="1"/>
      <c r="LDF138" s="1"/>
      <c r="LDG138" s="1"/>
      <c r="LDH138" s="1"/>
      <c r="LDI138" s="1"/>
      <c r="LDJ138" s="1"/>
      <c r="LDK138" s="1"/>
      <c r="LDL138" s="1"/>
      <c r="LDM138" s="1"/>
      <c r="LDN138" s="1"/>
      <c r="LDO138" s="1"/>
      <c r="LDP138" s="1"/>
      <c r="LDQ138" s="1"/>
      <c r="LDR138" s="1"/>
      <c r="LDS138" s="1"/>
      <c r="LDT138" s="1"/>
      <c r="LDU138" s="1"/>
      <c r="LDV138" s="1"/>
      <c r="LDW138" s="1"/>
      <c r="LDX138" s="1"/>
      <c r="LDY138" s="1"/>
      <c r="LDZ138" s="1"/>
      <c r="LEA138" s="1"/>
      <c r="LEB138" s="1"/>
      <c r="LEC138" s="1"/>
      <c r="LED138" s="1"/>
      <c r="LEE138" s="1"/>
      <c r="LEF138" s="1"/>
      <c r="LEG138" s="1"/>
      <c r="LEH138" s="1"/>
      <c r="LEI138" s="1"/>
      <c r="LEJ138" s="1"/>
      <c r="LEK138" s="1"/>
      <c r="LEL138" s="1"/>
      <c r="LEM138" s="1"/>
      <c r="LEN138" s="1"/>
      <c r="LEO138" s="1"/>
      <c r="LEP138" s="1"/>
      <c r="LEQ138" s="1"/>
      <c r="LER138" s="1"/>
      <c r="LES138" s="1"/>
      <c r="LET138" s="1"/>
      <c r="LEU138" s="1"/>
      <c r="LEV138" s="1"/>
      <c r="LEW138" s="1"/>
      <c r="LEX138" s="1"/>
      <c r="LEY138" s="1"/>
      <c r="LEZ138" s="1"/>
      <c r="LFA138" s="1"/>
      <c r="LFB138" s="1"/>
      <c r="LFC138" s="1"/>
      <c r="LFD138" s="1"/>
      <c r="LFE138" s="1"/>
      <c r="LFF138" s="1"/>
      <c r="LFG138" s="1"/>
      <c r="LFH138" s="1"/>
      <c r="LFI138" s="1"/>
      <c r="LFJ138" s="1"/>
      <c r="LFK138" s="1"/>
      <c r="LFL138" s="1"/>
      <c r="LFM138" s="1"/>
      <c r="LFN138" s="1"/>
      <c r="LFO138" s="1"/>
      <c r="LFP138" s="1"/>
      <c r="LFQ138" s="1"/>
      <c r="LFR138" s="1"/>
      <c r="LFS138" s="1"/>
      <c r="LFT138" s="1"/>
      <c r="LFU138" s="1"/>
      <c r="LFV138" s="1"/>
      <c r="LFW138" s="1"/>
      <c r="LFX138" s="1"/>
      <c r="LFY138" s="1"/>
      <c r="LFZ138" s="1"/>
      <c r="LGA138" s="1"/>
      <c r="LGB138" s="1"/>
      <c r="LGC138" s="1"/>
      <c r="LGD138" s="1"/>
      <c r="LGE138" s="1"/>
      <c r="LGF138" s="1"/>
      <c r="LGG138" s="1"/>
      <c r="LGH138" s="1"/>
      <c r="LGI138" s="1"/>
      <c r="LGJ138" s="1"/>
      <c r="LGK138" s="1"/>
      <c r="LGL138" s="1"/>
      <c r="LGM138" s="1"/>
      <c r="LGN138" s="1"/>
      <c r="LGO138" s="1"/>
      <c r="LGP138" s="1"/>
      <c r="LGQ138" s="1"/>
      <c r="LGR138" s="1"/>
      <c r="LGS138" s="1"/>
      <c r="LGT138" s="1"/>
      <c r="LGU138" s="1"/>
      <c r="LGV138" s="1"/>
      <c r="LGW138" s="1"/>
      <c r="LGX138" s="1"/>
      <c r="LGY138" s="1"/>
      <c r="LGZ138" s="1"/>
      <c r="LHA138" s="1"/>
      <c r="LHB138" s="1"/>
      <c r="LHC138" s="1"/>
      <c r="LHD138" s="1"/>
      <c r="LHE138" s="1"/>
      <c r="LHF138" s="1"/>
      <c r="LHG138" s="1"/>
      <c r="LHH138" s="1"/>
      <c r="LHI138" s="1"/>
      <c r="LHJ138" s="1"/>
      <c r="LHK138" s="1"/>
      <c r="LHL138" s="1"/>
      <c r="LHM138" s="1"/>
      <c r="LHN138" s="1"/>
      <c r="LHO138" s="1"/>
      <c r="LHP138" s="1"/>
      <c r="LHQ138" s="1"/>
      <c r="LHR138" s="1"/>
      <c r="LHS138" s="1"/>
      <c r="LHT138" s="1"/>
      <c r="LHU138" s="1"/>
      <c r="LHV138" s="1"/>
      <c r="LHW138" s="1"/>
      <c r="LHX138" s="1"/>
      <c r="LHY138" s="1"/>
      <c r="LHZ138" s="1"/>
      <c r="LIA138" s="1"/>
      <c r="LIB138" s="1"/>
      <c r="LIC138" s="1"/>
      <c r="LID138" s="1"/>
      <c r="LIE138" s="1"/>
      <c r="LIF138" s="1"/>
      <c r="LIG138" s="1"/>
      <c r="LIH138" s="1"/>
      <c r="LII138" s="1"/>
      <c r="LIJ138" s="1"/>
      <c r="LIK138" s="1"/>
      <c r="LIL138" s="1"/>
      <c r="LIM138" s="1"/>
      <c r="LIN138" s="1"/>
      <c r="LIO138" s="1"/>
      <c r="LIP138" s="1"/>
      <c r="LIQ138" s="1"/>
      <c r="LIR138" s="1"/>
      <c r="LIS138" s="1"/>
      <c r="LIT138" s="1"/>
      <c r="LIU138" s="1"/>
      <c r="LIV138" s="1"/>
      <c r="LIW138" s="1"/>
      <c r="LIX138" s="1"/>
      <c r="LIY138" s="1"/>
      <c r="LIZ138" s="1"/>
      <c r="LJA138" s="1"/>
      <c r="LJB138" s="1"/>
      <c r="LJC138" s="1"/>
      <c r="LJD138" s="1"/>
      <c r="LJE138" s="1"/>
      <c r="LJF138" s="1"/>
      <c r="LJG138" s="1"/>
      <c r="LJH138" s="1"/>
      <c r="LJI138" s="1"/>
      <c r="LJJ138" s="1"/>
      <c r="LJK138" s="1"/>
      <c r="LJL138" s="1"/>
      <c r="LJM138" s="1"/>
      <c r="LJN138" s="1"/>
      <c r="LJO138" s="1"/>
      <c r="LJP138" s="1"/>
      <c r="LJQ138" s="1"/>
      <c r="LJR138" s="1"/>
      <c r="LJS138" s="1"/>
      <c r="LJT138" s="1"/>
      <c r="LJU138" s="1"/>
      <c r="LJV138" s="1"/>
      <c r="LJW138" s="1"/>
      <c r="LJX138" s="1"/>
      <c r="LJY138" s="1"/>
      <c r="LJZ138" s="1"/>
      <c r="LKA138" s="1"/>
      <c r="LKB138" s="1"/>
      <c r="LKC138" s="1"/>
      <c r="LKD138" s="1"/>
      <c r="LKE138" s="1"/>
      <c r="LKF138" s="1"/>
      <c r="LKG138" s="1"/>
      <c r="LKH138" s="1"/>
      <c r="LKI138" s="1"/>
      <c r="LKJ138" s="1"/>
      <c r="LKK138" s="1"/>
      <c r="LKL138" s="1"/>
      <c r="LKM138" s="1"/>
      <c r="LKN138" s="1"/>
      <c r="LKO138" s="1"/>
      <c r="LKP138" s="1"/>
      <c r="LKQ138" s="1"/>
      <c r="LKR138" s="1"/>
      <c r="LKS138" s="1"/>
      <c r="LKT138" s="1"/>
      <c r="LKU138" s="1"/>
      <c r="LKV138" s="1"/>
      <c r="LKW138" s="1"/>
      <c r="LKX138" s="1"/>
      <c r="LKY138" s="1"/>
      <c r="LKZ138" s="1"/>
      <c r="LLA138" s="1"/>
      <c r="LLB138" s="1"/>
      <c r="LLC138" s="1"/>
      <c r="LLD138" s="1"/>
      <c r="LLE138" s="1"/>
      <c r="LLF138" s="1"/>
      <c r="LLG138" s="1"/>
      <c r="LLH138" s="1"/>
      <c r="LLI138" s="1"/>
      <c r="LLJ138" s="1"/>
      <c r="LLK138" s="1"/>
      <c r="LLL138" s="1"/>
      <c r="LLM138" s="1"/>
      <c r="LLN138" s="1"/>
      <c r="LLO138" s="1"/>
      <c r="LLP138" s="1"/>
      <c r="LLQ138" s="1"/>
      <c r="LLR138" s="1"/>
      <c r="LLS138" s="1"/>
      <c r="LLT138" s="1"/>
      <c r="LLU138" s="1"/>
      <c r="LLV138" s="1"/>
      <c r="LLW138" s="1"/>
      <c r="LLX138" s="1"/>
      <c r="LLY138" s="1"/>
      <c r="LLZ138" s="1"/>
      <c r="LMA138" s="1"/>
      <c r="LMB138" s="1"/>
      <c r="LMC138" s="1"/>
      <c r="LMD138" s="1"/>
      <c r="LME138" s="1"/>
      <c r="LMF138" s="1"/>
      <c r="LMG138" s="1"/>
      <c r="LMH138" s="1"/>
      <c r="LMI138" s="1"/>
      <c r="LMJ138" s="1"/>
      <c r="LMK138" s="1"/>
      <c r="LML138" s="1"/>
      <c r="LMM138" s="1"/>
      <c r="LMN138" s="1"/>
      <c r="LMO138" s="1"/>
      <c r="LMP138" s="1"/>
      <c r="LMQ138" s="1"/>
      <c r="LMR138" s="1"/>
      <c r="LMS138" s="1"/>
      <c r="LMT138" s="1"/>
      <c r="LMU138" s="1"/>
      <c r="LMV138" s="1"/>
      <c r="LMW138" s="1"/>
      <c r="LMX138" s="1"/>
      <c r="LMY138" s="1"/>
      <c r="LMZ138" s="1"/>
      <c r="LNA138" s="1"/>
      <c r="LNB138" s="1"/>
      <c r="LNC138" s="1"/>
      <c r="LND138" s="1"/>
      <c r="LNE138" s="1"/>
      <c r="LNF138" s="1"/>
      <c r="LNG138" s="1"/>
      <c r="LNH138" s="1"/>
      <c r="LNI138" s="1"/>
      <c r="LNJ138" s="1"/>
      <c r="LNK138" s="1"/>
      <c r="LNL138" s="1"/>
      <c r="LNM138" s="1"/>
      <c r="LNN138" s="1"/>
      <c r="LNO138" s="1"/>
      <c r="LNP138" s="1"/>
      <c r="LNQ138" s="1"/>
      <c r="LNR138" s="1"/>
      <c r="LNS138" s="1"/>
      <c r="LNT138" s="1"/>
      <c r="LNU138" s="1"/>
      <c r="LNV138" s="1"/>
      <c r="LNW138" s="1"/>
      <c r="LNX138" s="1"/>
      <c r="LNY138" s="1"/>
      <c r="LNZ138" s="1"/>
      <c r="LOA138" s="1"/>
      <c r="LOB138" s="1"/>
      <c r="LOC138" s="1"/>
      <c r="LOD138" s="1"/>
      <c r="LOE138" s="1"/>
      <c r="LOF138" s="1"/>
      <c r="LOG138" s="1"/>
      <c r="LOH138" s="1"/>
      <c r="LOI138" s="1"/>
      <c r="LOJ138" s="1"/>
      <c r="LOK138" s="1"/>
      <c r="LOL138" s="1"/>
      <c r="LOM138" s="1"/>
      <c r="LON138" s="1"/>
      <c r="LOO138" s="1"/>
      <c r="LOP138" s="1"/>
      <c r="LOQ138" s="1"/>
      <c r="LOR138" s="1"/>
      <c r="LOS138" s="1"/>
      <c r="LOT138" s="1"/>
      <c r="LOU138" s="1"/>
      <c r="LOV138" s="1"/>
      <c r="LOW138" s="1"/>
      <c r="LOX138" s="1"/>
      <c r="LOY138" s="1"/>
      <c r="LOZ138" s="1"/>
      <c r="LPA138" s="1"/>
      <c r="LPB138" s="1"/>
      <c r="LPC138" s="1"/>
      <c r="LPD138" s="1"/>
      <c r="LPE138" s="1"/>
      <c r="LPF138" s="1"/>
      <c r="LPG138" s="1"/>
      <c r="LPH138" s="1"/>
      <c r="LPI138" s="1"/>
      <c r="LPJ138" s="1"/>
      <c r="LPK138" s="1"/>
      <c r="LPL138" s="1"/>
      <c r="LPM138" s="1"/>
      <c r="LPN138" s="1"/>
      <c r="LPO138" s="1"/>
      <c r="LPP138" s="1"/>
      <c r="LPQ138" s="1"/>
      <c r="LPR138" s="1"/>
      <c r="LPS138" s="1"/>
      <c r="LPT138" s="1"/>
      <c r="LPU138" s="1"/>
      <c r="LPV138" s="1"/>
      <c r="LPW138" s="1"/>
      <c r="LPX138" s="1"/>
      <c r="LPY138" s="1"/>
      <c r="LPZ138" s="1"/>
      <c r="LQA138" s="1"/>
      <c r="LQB138" s="1"/>
      <c r="LQC138" s="1"/>
      <c r="LQD138" s="1"/>
      <c r="LQE138" s="1"/>
      <c r="LQF138" s="1"/>
      <c r="LQG138" s="1"/>
      <c r="LQH138" s="1"/>
      <c r="LQI138" s="1"/>
      <c r="LQJ138" s="1"/>
      <c r="LQK138" s="1"/>
      <c r="LQL138" s="1"/>
      <c r="LQM138" s="1"/>
      <c r="LQN138" s="1"/>
      <c r="LQO138" s="1"/>
      <c r="LQP138" s="1"/>
      <c r="LQQ138" s="1"/>
      <c r="LQR138" s="1"/>
      <c r="LQS138" s="1"/>
      <c r="LQT138" s="1"/>
      <c r="LQU138" s="1"/>
      <c r="LQV138" s="1"/>
      <c r="LQW138" s="1"/>
      <c r="LQX138" s="1"/>
      <c r="LQY138" s="1"/>
      <c r="LQZ138" s="1"/>
      <c r="LRA138" s="1"/>
      <c r="LRB138" s="1"/>
      <c r="LRC138" s="1"/>
      <c r="LRD138" s="1"/>
      <c r="LRE138" s="1"/>
      <c r="LRF138" s="1"/>
      <c r="LRG138" s="1"/>
      <c r="LRH138" s="1"/>
      <c r="LRI138" s="1"/>
      <c r="LRJ138" s="1"/>
      <c r="LRK138" s="1"/>
      <c r="LRL138" s="1"/>
      <c r="LRM138" s="1"/>
      <c r="LRN138" s="1"/>
      <c r="LRO138" s="1"/>
      <c r="LRP138" s="1"/>
      <c r="LRQ138" s="1"/>
      <c r="LRR138" s="1"/>
      <c r="LRS138" s="1"/>
      <c r="LRT138" s="1"/>
      <c r="LRU138" s="1"/>
      <c r="LRV138" s="1"/>
      <c r="LRW138" s="1"/>
      <c r="LRX138" s="1"/>
      <c r="LRY138" s="1"/>
      <c r="LRZ138" s="1"/>
      <c r="LSA138" s="1"/>
      <c r="LSB138" s="1"/>
      <c r="LSC138" s="1"/>
      <c r="LSD138" s="1"/>
      <c r="LSE138" s="1"/>
      <c r="LSF138" s="1"/>
      <c r="LSG138" s="1"/>
      <c r="LSH138" s="1"/>
      <c r="LSI138" s="1"/>
      <c r="LSJ138" s="1"/>
      <c r="LSK138" s="1"/>
      <c r="LSL138" s="1"/>
      <c r="LSM138" s="1"/>
      <c r="LSN138" s="1"/>
      <c r="LSO138" s="1"/>
      <c r="LSP138" s="1"/>
      <c r="LSQ138" s="1"/>
      <c r="LSR138" s="1"/>
      <c r="LSS138" s="1"/>
      <c r="LST138" s="1"/>
      <c r="LSU138" s="1"/>
      <c r="LSV138" s="1"/>
      <c r="LSW138" s="1"/>
      <c r="LSX138" s="1"/>
      <c r="LSY138" s="1"/>
      <c r="LSZ138" s="1"/>
      <c r="LTA138" s="1"/>
      <c r="LTB138" s="1"/>
      <c r="LTC138" s="1"/>
      <c r="LTD138" s="1"/>
      <c r="LTE138" s="1"/>
      <c r="LTF138" s="1"/>
      <c r="LTG138" s="1"/>
      <c r="LTH138" s="1"/>
      <c r="LTI138" s="1"/>
      <c r="LTJ138" s="1"/>
      <c r="LTK138" s="1"/>
      <c r="LTL138" s="1"/>
      <c r="LTM138" s="1"/>
      <c r="LTN138" s="1"/>
      <c r="LTO138" s="1"/>
      <c r="LTP138" s="1"/>
      <c r="LTQ138" s="1"/>
      <c r="LTR138" s="1"/>
      <c r="LTS138" s="1"/>
      <c r="LTT138" s="1"/>
      <c r="LTU138" s="1"/>
      <c r="LTV138" s="1"/>
      <c r="LTW138" s="1"/>
      <c r="LTX138" s="1"/>
      <c r="LTY138" s="1"/>
      <c r="LTZ138" s="1"/>
      <c r="LUA138" s="1"/>
      <c r="LUB138" s="1"/>
      <c r="LUC138" s="1"/>
      <c r="LUD138" s="1"/>
      <c r="LUE138" s="1"/>
      <c r="LUF138" s="1"/>
      <c r="LUG138" s="1"/>
      <c r="LUH138" s="1"/>
      <c r="LUI138" s="1"/>
      <c r="LUJ138" s="1"/>
      <c r="LUK138" s="1"/>
      <c r="LUL138" s="1"/>
      <c r="LUM138" s="1"/>
      <c r="LUN138" s="1"/>
      <c r="LUO138" s="1"/>
      <c r="LUP138" s="1"/>
      <c r="LUQ138" s="1"/>
      <c r="LUR138" s="1"/>
      <c r="LUS138" s="1"/>
      <c r="LUT138" s="1"/>
      <c r="LUU138" s="1"/>
      <c r="LUV138" s="1"/>
      <c r="LUW138" s="1"/>
      <c r="LUX138" s="1"/>
      <c r="LUY138" s="1"/>
      <c r="LUZ138" s="1"/>
      <c r="LVA138" s="1"/>
      <c r="LVB138" s="1"/>
      <c r="LVC138" s="1"/>
      <c r="LVD138" s="1"/>
      <c r="LVE138" s="1"/>
      <c r="LVF138" s="1"/>
      <c r="LVG138" s="1"/>
      <c r="LVH138" s="1"/>
      <c r="LVI138" s="1"/>
      <c r="LVJ138" s="1"/>
      <c r="LVK138" s="1"/>
      <c r="LVL138" s="1"/>
      <c r="LVM138" s="1"/>
      <c r="LVN138" s="1"/>
      <c r="LVO138" s="1"/>
      <c r="LVP138" s="1"/>
      <c r="LVQ138" s="1"/>
      <c r="LVR138" s="1"/>
      <c r="LVS138" s="1"/>
      <c r="LVT138" s="1"/>
      <c r="LVU138" s="1"/>
      <c r="LVV138" s="1"/>
      <c r="LVW138" s="1"/>
      <c r="LVX138" s="1"/>
      <c r="LVY138" s="1"/>
      <c r="LVZ138" s="1"/>
      <c r="LWA138" s="1"/>
      <c r="LWB138" s="1"/>
      <c r="LWC138" s="1"/>
      <c r="LWD138" s="1"/>
      <c r="LWE138" s="1"/>
      <c r="LWF138" s="1"/>
      <c r="LWG138" s="1"/>
      <c r="LWH138" s="1"/>
      <c r="LWI138" s="1"/>
      <c r="LWJ138" s="1"/>
      <c r="LWK138" s="1"/>
      <c r="LWL138" s="1"/>
      <c r="LWM138" s="1"/>
      <c r="LWN138" s="1"/>
      <c r="LWO138" s="1"/>
      <c r="LWP138" s="1"/>
      <c r="LWQ138" s="1"/>
      <c r="LWR138" s="1"/>
      <c r="LWS138" s="1"/>
      <c r="LWT138" s="1"/>
      <c r="LWU138" s="1"/>
      <c r="LWV138" s="1"/>
      <c r="LWW138" s="1"/>
      <c r="LWX138" s="1"/>
      <c r="LWY138" s="1"/>
      <c r="LWZ138" s="1"/>
      <c r="LXA138" s="1"/>
      <c r="LXB138" s="1"/>
      <c r="LXC138" s="1"/>
      <c r="LXD138" s="1"/>
      <c r="LXE138" s="1"/>
      <c r="LXF138" s="1"/>
      <c r="LXG138" s="1"/>
      <c r="LXH138" s="1"/>
      <c r="LXI138" s="1"/>
      <c r="LXJ138" s="1"/>
      <c r="LXK138" s="1"/>
      <c r="LXL138" s="1"/>
      <c r="LXM138" s="1"/>
      <c r="LXN138" s="1"/>
      <c r="LXO138" s="1"/>
      <c r="LXP138" s="1"/>
      <c r="LXQ138" s="1"/>
      <c r="LXR138" s="1"/>
      <c r="LXS138" s="1"/>
      <c r="LXT138" s="1"/>
      <c r="LXU138" s="1"/>
      <c r="LXV138" s="1"/>
      <c r="LXW138" s="1"/>
      <c r="LXX138" s="1"/>
      <c r="LXY138" s="1"/>
      <c r="LXZ138" s="1"/>
      <c r="LYA138" s="1"/>
      <c r="LYB138" s="1"/>
      <c r="LYC138" s="1"/>
      <c r="LYD138" s="1"/>
      <c r="LYE138" s="1"/>
      <c r="LYF138" s="1"/>
      <c r="LYG138" s="1"/>
      <c r="LYH138" s="1"/>
      <c r="LYI138" s="1"/>
      <c r="LYJ138" s="1"/>
      <c r="LYK138" s="1"/>
      <c r="LYL138" s="1"/>
      <c r="LYM138" s="1"/>
      <c r="LYN138" s="1"/>
      <c r="LYO138" s="1"/>
      <c r="LYP138" s="1"/>
      <c r="LYQ138" s="1"/>
      <c r="LYR138" s="1"/>
      <c r="LYS138" s="1"/>
      <c r="LYT138" s="1"/>
      <c r="LYU138" s="1"/>
      <c r="LYV138" s="1"/>
      <c r="LYW138" s="1"/>
      <c r="LYX138" s="1"/>
      <c r="LYY138" s="1"/>
      <c r="LYZ138" s="1"/>
      <c r="LZA138" s="1"/>
      <c r="LZB138" s="1"/>
      <c r="LZC138" s="1"/>
      <c r="LZD138" s="1"/>
      <c r="LZE138" s="1"/>
      <c r="LZF138" s="1"/>
      <c r="LZG138" s="1"/>
      <c r="LZH138" s="1"/>
      <c r="LZI138" s="1"/>
      <c r="LZJ138" s="1"/>
      <c r="LZK138" s="1"/>
      <c r="LZL138" s="1"/>
      <c r="LZM138" s="1"/>
      <c r="LZN138" s="1"/>
      <c r="LZO138" s="1"/>
      <c r="LZP138" s="1"/>
      <c r="LZQ138" s="1"/>
      <c r="LZR138" s="1"/>
      <c r="LZS138" s="1"/>
      <c r="LZT138" s="1"/>
      <c r="LZU138" s="1"/>
      <c r="LZV138" s="1"/>
      <c r="LZW138" s="1"/>
      <c r="LZX138" s="1"/>
      <c r="LZY138" s="1"/>
      <c r="LZZ138" s="1"/>
      <c r="MAA138" s="1"/>
      <c r="MAB138" s="1"/>
      <c r="MAC138" s="1"/>
      <c r="MAD138" s="1"/>
      <c r="MAE138" s="1"/>
      <c r="MAF138" s="1"/>
      <c r="MAG138" s="1"/>
      <c r="MAH138" s="1"/>
      <c r="MAI138" s="1"/>
      <c r="MAJ138" s="1"/>
      <c r="MAK138" s="1"/>
      <c r="MAL138" s="1"/>
      <c r="MAM138" s="1"/>
      <c r="MAN138" s="1"/>
      <c r="MAO138" s="1"/>
      <c r="MAP138" s="1"/>
      <c r="MAQ138" s="1"/>
      <c r="MAR138" s="1"/>
      <c r="MAS138" s="1"/>
      <c r="MAT138" s="1"/>
      <c r="MAU138" s="1"/>
      <c r="MAV138" s="1"/>
      <c r="MAW138" s="1"/>
      <c r="MAX138" s="1"/>
      <c r="MAY138" s="1"/>
      <c r="MAZ138" s="1"/>
      <c r="MBA138" s="1"/>
      <c r="MBB138" s="1"/>
      <c r="MBC138" s="1"/>
      <c r="MBD138" s="1"/>
      <c r="MBE138" s="1"/>
      <c r="MBF138" s="1"/>
      <c r="MBG138" s="1"/>
      <c r="MBH138" s="1"/>
      <c r="MBI138" s="1"/>
      <c r="MBJ138" s="1"/>
      <c r="MBK138" s="1"/>
      <c r="MBL138" s="1"/>
      <c r="MBM138" s="1"/>
      <c r="MBN138" s="1"/>
      <c r="MBO138" s="1"/>
      <c r="MBP138" s="1"/>
      <c r="MBQ138" s="1"/>
      <c r="MBR138" s="1"/>
      <c r="MBS138" s="1"/>
      <c r="MBT138" s="1"/>
      <c r="MBU138" s="1"/>
      <c r="MBV138" s="1"/>
      <c r="MBW138" s="1"/>
      <c r="MBX138" s="1"/>
      <c r="MBY138" s="1"/>
      <c r="MBZ138" s="1"/>
      <c r="MCA138" s="1"/>
      <c r="MCB138" s="1"/>
      <c r="MCC138" s="1"/>
      <c r="MCD138" s="1"/>
      <c r="MCE138" s="1"/>
      <c r="MCF138" s="1"/>
      <c r="MCG138" s="1"/>
      <c r="MCH138" s="1"/>
      <c r="MCI138" s="1"/>
      <c r="MCJ138" s="1"/>
      <c r="MCK138" s="1"/>
      <c r="MCL138" s="1"/>
      <c r="MCM138" s="1"/>
      <c r="MCN138" s="1"/>
      <c r="MCO138" s="1"/>
      <c r="MCP138" s="1"/>
      <c r="MCQ138" s="1"/>
      <c r="MCR138" s="1"/>
      <c r="MCS138" s="1"/>
      <c r="MCT138" s="1"/>
      <c r="MCU138" s="1"/>
      <c r="MCV138" s="1"/>
      <c r="MCW138" s="1"/>
      <c r="MCX138" s="1"/>
      <c r="MCY138" s="1"/>
      <c r="MCZ138" s="1"/>
      <c r="MDA138" s="1"/>
      <c r="MDB138" s="1"/>
      <c r="MDC138" s="1"/>
      <c r="MDD138" s="1"/>
      <c r="MDE138" s="1"/>
      <c r="MDF138" s="1"/>
      <c r="MDG138" s="1"/>
      <c r="MDH138" s="1"/>
      <c r="MDI138" s="1"/>
      <c r="MDJ138" s="1"/>
      <c r="MDK138" s="1"/>
      <c r="MDL138" s="1"/>
      <c r="MDM138" s="1"/>
      <c r="MDN138" s="1"/>
      <c r="MDO138" s="1"/>
      <c r="MDP138" s="1"/>
      <c r="MDQ138" s="1"/>
      <c r="MDR138" s="1"/>
      <c r="MDS138" s="1"/>
      <c r="MDT138" s="1"/>
      <c r="MDU138" s="1"/>
      <c r="MDV138" s="1"/>
      <c r="MDW138" s="1"/>
      <c r="MDX138" s="1"/>
      <c r="MDY138" s="1"/>
      <c r="MDZ138" s="1"/>
      <c r="MEA138" s="1"/>
      <c r="MEB138" s="1"/>
      <c r="MEC138" s="1"/>
      <c r="MED138" s="1"/>
      <c r="MEE138" s="1"/>
      <c r="MEF138" s="1"/>
      <c r="MEG138" s="1"/>
      <c r="MEH138" s="1"/>
      <c r="MEI138" s="1"/>
      <c r="MEJ138" s="1"/>
      <c r="MEK138" s="1"/>
      <c r="MEL138" s="1"/>
      <c r="MEM138" s="1"/>
      <c r="MEN138" s="1"/>
      <c r="MEO138" s="1"/>
      <c r="MEP138" s="1"/>
      <c r="MEQ138" s="1"/>
      <c r="MER138" s="1"/>
      <c r="MES138" s="1"/>
      <c r="MET138" s="1"/>
      <c r="MEU138" s="1"/>
      <c r="MEV138" s="1"/>
      <c r="MEW138" s="1"/>
      <c r="MEX138" s="1"/>
      <c r="MEY138" s="1"/>
      <c r="MEZ138" s="1"/>
      <c r="MFA138" s="1"/>
      <c r="MFB138" s="1"/>
      <c r="MFC138" s="1"/>
      <c r="MFD138" s="1"/>
      <c r="MFE138" s="1"/>
      <c r="MFF138" s="1"/>
      <c r="MFG138" s="1"/>
      <c r="MFH138" s="1"/>
      <c r="MFI138" s="1"/>
      <c r="MFJ138" s="1"/>
      <c r="MFK138" s="1"/>
      <c r="MFL138" s="1"/>
      <c r="MFM138" s="1"/>
      <c r="MFN138" s="1"/>
      <c r="MFO138" s="1"/>
      <c r="MFP138" s="1"/>
      <c r="MFQ138" s="1"/>
      <c r="MFR138" s="1"/>
      <c r="MFS138" s="1"/>
      <c r="MFT138" s="1"/>
      <c r="MFU138" s="1"/>
      <c r="MFV138" s="1"/>
      <c r="MFW138" s="1"/>
      <c r="MFX138" s="1"/>
      <c r="MFY138" s="1"/>
      <c r="MFZ138" s="1"/>
      <c r="MGA138" s="1"/>
      <c r="MGB138" s="1"/>
      <c r="MGC138" s="1"/>
      <c r="MGD138" s="1"/>
      <c r="MGE138" s="1"/>
      <c r="MGF138" s="1"/>
      <c r="MGG138" s="1"/>
      <c r="MGH138" s="1"/>
      <c r="MGI138" s="1"/>
      <c r="MGJ138" s="1"/>
      <c r="MGK138" s="1"/>
      <c r="MGL138" s="1"/>
      <c r="MGM138" s="1"/>
      <c r="MGN138" s="1"/>
      <c r="MGO138" s="1"/>
      <c r="MGP138" s="1"/>
      <c r="MGQ138" s="1"/>
      <c r="MGR138" s="1"/>
      <c r="MGS138" s="1"/>
      <c r="MGT138" s="1"/>
      <c r="MGU138" s="1"/>
      <c r="MGV138" s="1"/>
      <c r="MGW138" s="1"/>
      <c r="MGX138" s="1"/>
      <c r="MGY138" s="1"/>
      <c r="MGZ138" s="1"/>
      <c r="MHA138" s="1"/>
      <c r="MHB138" s="1"/>
      <c r="MHC138" s="1"/>
      <c r="MHD138" s="1"/>
      <c r="MHE138" s="1"/>
      <c r="MHF138" s="1"/>
      <c r="MHG138" s="1"/>
      <c r="MHH138" s="1"/>
      <c r="MHI138" s="1"/>
      <c r="MHJ138" s="1"/>
      <c r="MHK138" s="1"/>
      <c r="MHL138" s="1"/>
      <c r="MHM138" s="1"/>
      <c r="MHN138" s="1"/>
      <c r="MHO138" s="1"/>
      <c r="MHP138" s="1"/>
      <c r="MHQ138" s="1"/>
      <c r="MHR138" s="1"/>
      <c r="MHS138" s="1"/>
      <c r="MHT138" s="1"/>
      <c r="MHU138" s="1"/>
      <c r="MHV138" s="1"/>
      <c r="MHW138" s="1"/>
      <c r="MHX138" s="1"/>
      <c r="MHY138" s="1"/>
      <c r="MHZ138" s="1"/>
      <c r="MIA138" s="1"/>
      <c r="MIB138" s="1"/>
      <c r="MIC138" s="1"/>
      <c r="MID138" s="1"/>
      <c r="MIE138" s="1"/>
      <c r="MIF138" s="1"/>
      <c r="MIG138" s="1"/>
      <c r="MIH138" s="1"/>
      <c r="MII138" s="1"/>
      <c r="MIJ138" s="1"/>
      <c r="MIK138" s="1"/>
      <c r="MIL138" s="1"/>
      <c r="MIM138" s="1"/>
      <c r="MIN138" s="1"/>
      <c r="MIO138" s="1"/>
      <c r="MIP138" s="1"/>
      <c r="MIQ138" s="1"/>
      <c r="MIR138" s="1"/>
      <c r="MIS138" s="1"/>
      <c r="MIT138" s="1"/>
      <c r="MIU138" s="1"/>
      <c r="MIV138" s="1"/>
      <c r="MIW138" s="1"/>
      <c r="MIX138" s="1"/>
      <c r="MIY138" s="1"/>
      <c r="MIZ138" s="1"/>
      <c r="MJA138" s="1"/>
      <c r="MJB138" s="1"/>
      <c r="MJC138" s="1"/>
      <c r="MJD138" s="1"/>
      <c r="MJE138" s="1"/>
      <c r="MJF138" s="1"/>
      <c r="MJG138" s="1"/>
      <c r="MJH138" s="1"/>
      <c r="MJI138" s="1"/>
      <c r="MJJ138" s="1"/>
      <c r="MJK138" s="1"/>
      <c r="MJL138" s="1"/>
      <c r="MJM138" s="1"/>
      <c r="MJN138" s="1"/>
      <c r="MJO138" s="1"/>
      <c r="MJP138" s="1"/>
      <c r="MJQ138" s="1"/>
      <c r="MJR138" s="1"/>
      <c r="MJS138" s="1"/>
      <c r="MJT138" s="1"/>
      <c r="MJU138" s="1"/>
      <c r="MJV138" s="1"/>
      <c r="MJW138" s="1"/>
      <c r="MJX138" s="1"/>
      <c r="MJY138" s="1"/>
      <c r="MJZ138" s="1"/>
      <c r="MKA138" s="1"/>
      <c r="MKB138" s="1"/>
      <c r="MKC138" s="1"/>
      <c r="MKD138" s="1"/>
      <c r="MKE138" s="1"/>
      <c r="MKF138" s="1"/>
      <c r="MKG138" s="1"/>
      <c r="MKH138" s="1"/>
      <c r="MKI138" s="1"/>
      <c r="MKJ138" s="1"/>
      <c r="MKK138" s="1"/>
      <c r="MKL138" s="1"/>
      <c r="MKM138" s="1"/>
      <c r="MKN138" s="1"/>
      <c r="MKO138" s="1"/>
      <c r="MKP138" s="1"/>
      <c r="MKQ138" s="1"/>
      <c r="MKR138" s="1"/>
      <c r="MKS138" s="1"/>
      <c r="MKT138" s="1"/>
      <c r="MKU138" s="1"/>
      <c r="MKV138" s="1"/>
      <c r="MKW138" s="1"/>
      <c r="MKX138" s="1"/>
      <c r="MKY138" s="1"/>
      <c r="MKZ138" s="1"/>
      <c r="MLA138" s="1"/>
      <c r="MLB138" s="1"/>
      <c r="MLC138" s="1"/>
      <c r="MLD138" s="1"/>
      <c r="MLE138" s="1"/>
      <c r="MLF138" s="1"/>
      <c r="MLG138" s="1"/>
      <c r="MLH138" s="1"/>
      <c r="MLI138" s="1"/>
      <c r="MLJ138" s="1"/>
      <c r="MLK138" s="1"/>
      <c r="MLL138" s="1"/>
      <c r="MLM138" s="1"/>
      <c r="MLN138" s="1"/>
      <c r="MLO138" s="1"/>
      <c r="MLP138" s="1"/>
      <c r="MLQ138" s="1"/>
      <c r="MLR138" s="1"/>
      <c r="MLS138" s="1"/>
      <c r="MLT138" s="1"/>
      <c r="MLU138" s="1"/>
      <c r="MLV138" s="1"/>
      <c r="MLW138" s="1"/>
      <c r="MLX138" s="1"/>
      <c r="MLY138" s="1"/>
      <c r="MLZ138" s="1"/>
      <c r="MMA138" s="1"/>
      <c r="MMB138" s="1"/>
      <c r="MMC138" s="1"/>
      <c r="MMD138" s="1"/>
      <c r="MME138" s="1"/>
      <c r="MMF138" s="1"/>
      <c r="MMG138" s="1"/>
      <c r="MMH138" s="1"/>
      <c r="MMI138" s="1"/>
      <c r="MMJ138" s="1"/>
      <c r="MMK138" s="1"/>
      <c r="MML138" s="1"/>
      <c r="MMM138" s="1"/>
      <c r="MMN138" s="1"/>
      <c r="MMO138" s="1"/>
      <c r="MMP138" s="1"/>
      <c r="MMQ138" s="1"/>
      <c r="MMR138" s="1"/>
      <c r="MMS138" s="1"/>
      <c r="MMT138" s="1"/>
      <c r="MMU138" s="1"/>
      <c r="MMV138" s="1"/>
      <c r="MMW138" s="1"/>
      <c r="MMX138" s="1"/>
      <c r="MMY138" s="1"/>
      <c r="MMZ138" s="1"/>
      <c r="MNA138" s="1"/>
      <c r="MNB138" s="1"/>
      <c r="MNC138" s="1"/>
      <c r="MND138" s="1"/>
      <c r="MNE138" s="1"/>
      <c r="MNF138" s="1"/>
      <c r="MNG138" s="1"/>
      <c r="MNH138" s="1"/>
      <c r="MNI138" s="1"/>
      <c r="MNJ138" s="1"/>
      <c r="MNK138" s="1"/>
      <c r="MNL138" s="1"/>
      <c r="MNM138" s="1"/>
      <c r="MNN138" s="1"/>
      <c r="MNO138" s="1"/>
      <c r="MNP138" s="1"/>
      <c r="MNQ138" s="1"/>
      <c r="MNR138" s="1"/>
      <c r="MNS138" s="1"/>
      <c r="MNT138" s="1"/>
      <c r="MNU138" s="1"/>
      <c r="MNV138" s="1"/>
      <c r="MNW138" s="1"/>
      <c r="MNX138" s="1"/>
      <c r="MNY138" s="1"/>
      <c r="MNZ138" s="1"/>
      <c r="MOA138" s="1"/>
      <c r="MOB138" s="1"/>
      <c r="MOC138" s="1"/>
      <c r="MOD138" s="1"/>
      <c r="MOE138" s="1"/>
      <c r="MOF138" s="1"/>
      <c r="MOG138" s="1"/>
      <c r="MOH138" s="1"/>
      <c r="MOI138" s="1"/>
      <c r="MOJ138" s="1"/>
      <c r="MOK138" s="1"/>
      <c r="MOL138" s="1"/>
      <c r="MOM138" s="1"/>
      <c r="MON138" s="1"/>
      <c r="MOO138" s="1"/>
      <c r="MOP138" s="1"/>
      <c r="MOQ138" s="1"/>
      <c r="MOR138" s="1"/>
      <c r="MOS138" s="1"/>
      <c r="MOT138" s="1"/>
      <c r="MOU138" s="1"/>
      <c r="MOV138" s="1"/>
      <c r="MOW138" s="1"/>
      <c r="MOX138" s="1"/>
      <c r="MOY138" s="1"/>
      <c r="MOZ138" s="1"/>
      <c r="MPA138" s="1"/>
      <c r="MPB138" s="1"/>
      <c r="MPC138" s="1"/>
      <c r="MPD138" s="1"/>
      <c r="MPE138" s="1"/>
      <c r="MPF138" s="1"/>
      <c r="MPG138" s="1"/>
      <c r="MPH138" s="1"/>
      <c r="MPI138" s="1"/>
      <c r="MPJ138" s="1"/>
      <c r="MPK138" s="1"/>
      <c r="MPL138" s="1"/>
      <c r="MPM138" s="1"/>
      <c r="MPN138" s="1"/>
      <c r="MPO138" s="1"/>
      <c r="MPP138" s="1"/>
      <c r="MPQ138" s="1"/>
      <c r="MPR138" s="1"/>
      <c r="MPS138" s="1"/>
      <c r="MPT138" s="1"/>
      <c r="MPU138" s="1"/>
      <c r="MPV138" s="1"/>
      <c r="MPW138" s="1"/>
      <c r="MPX138" s="1"/>
      <c r="MPY138" s="1"/>
      <c r="MPZ138" s="1"/>
      <c r="MQA138" s="1"/>
      <c r="MQB138" s="1"/>
      <c r="MQC138" s="1"/>
      <c r="MQD138" s="1"/>
      <c r="MQE138" s="1"/>
      <c r="MQF138" s="1"/>
      <c r="MQG138" s="1"/>
      <c r="MQH138" s="1"/>
      <c r="MQI138" s="1"/>
      <c r="MQJ138" s="1"/>
      <c r="MQK138" s="1"/>
      <c r="MQL138" s="1"/>
      <c r="MQM138" s="1"/>
      <c r="MQN138" s="1"/>
      <c r="MQO138" s="1"/>
      <c r="MQP138" s="1"/>
      <c r="MQQ138" s="1"/>
      <c r="MQR138" s="1"/>
      <c r="MQS138" s="1"/>
      <c r="MQT138" s="1"/>
      <c r="MQU138" s="1"/>
      <c r="MQV138" s="1"/>
      <c r="MQW138" s="1"/>
      <c r="MQX138" s="1"/>
      <c r="MQY138" s="1"/>
      <c r="MQZ138" s="1"/>
      <c r="MRA138" s="1"/>
      <c r="MRB138" s="1"/>
      <c r="MRC138" s="1"/>
      <c r="MRD138" s="1"/>
      <c r="MRE138" s="1"/>
      <c r="MRF138" s="1"/>
      <c r="MRG138" s="1"/>
      <c r="MRH138" s="1"/>
      <c r="MRI138" s="1"/>
      <c r="MRJ138" s="1"/>
      <c r="MRK138" s="1"/>
      <c r="MRL138" s="1"/>
      <c r="MRM138" s="1"/>
      <c r="MRN138" s="1"/>
      <c r="MRO138" s="1"/>
      <c r="MRP138" s="1"/>
      <c r="MRQ138" s="1"/>
      <c r="MRR138" s="1"/>
      <c r="MRS138" s="1"/>
      <c r="MRT138" s="1"/>
      <c r="MRU138" s="1"/>
      <c r="MRV138" s="1"/>
      <c r="MRW138" s="1"/>
      <c r="MRX138" s="1"/>
      <c r="MRY138" s="1"/>
      <c r="MRZ138" s="1"/>
      <c r="MSA138" s="1"/>
      <c r="MSB138" s="1"/>
      <c r="MSC138" s="1"/>
      <c r="MSD138" s="1"/>
      <c r="MSE138" s="1"/>
      <c r="MSF138" s="1"/>
      <c r="MSG138" s="1"/>
      <c r="MSH138" s="1"/>
      <c r="MSI138" s="1"/>
      <c r="MSJ138" s="1"/>
      <c r="MSK138" s="1"/>
      <c r="MSL138" s="1"/>
      <c r="MSM138" s="1"/>
      <c r="MSN138" s="1"/>
      <c r="MSO138" s="1"/>
      <c r="MSP138" s="1"/>
      <c r="MSQ138" s="1"/>
      <c r="MSR138" s="1"/>
      <c r="MSS138" s="1"/>
      <c r="MST138" s="1"/>
      <c r="MSU138" s="1"/>
      <c r="MSV138" s="1"/>
      <c r="MSW138" s="1"/>
      <c r="MSX138" s="1"/>
      <c r="MSY138" s="1"/>
      <c r="MSZ138" s="1"/>
      <c r="MTA138" s="1"/>
      <c r="MTB138" s="1"/>
      <c r="MTC138" s="1"/>
      <c r="MTD138" s="1"/>
      <c r="MTE138" s="1"/>
      <c r="MTF138" s="1"/>
      <c r="MTG138" s="1"/>
      <c r="MTH138" s="1"/>
      <c r="MTI138" s="1"/>
      <c r="MTJ138" s="1"/>
      <c r="MTK138" s="1"/>
      <c r="MTL138" s="1"/>
      <c r="MTM138" s="1"/>
      <c r="MTN138" s="1"/>
      <c r="MTO138" s="1"/>
      <c r="MTP138" s="1"/>
      <c r="MTQ138" s="1"/>
      <c r="MTR138" s="1"/>
      <c r="MTS138" s="1"/>
      <c r="MTT138" s="1"/>
      <c r="MTU138" s="1"/>
      <c r="MTV138" s="1"/>
      <c r="MTW138" s="1"/>
      <c r="MTX138" s="1"/>
      <c r="MTY138" s="1"/>
      <c r="MTZ138" s="1"/>
      <c r="MUA138" s="1"/>
      <c r="MUB138" s="1"/>
      <c r="MUC138" s="1"/>
      <c r="MUD138" s="1"/>
      <c r="MUE138" s="1"/>
      <c r="MUF138" s="1"/>
      <c r="MUG138" s="1"/>
      <c r="MUH138" s="1"/>
      <c r="MUI138" s="1"/>
      <c r="MUJ138" s="1"/>
      <c r="MUK138" s="1"/>
      <c r="MUL138" s="1"/>
      <c r="MUM138" s="1"/>
      <c r="MUN138" s="1"/>
      <c r="MUO138" s="1"/>
      <c r="MUP138" s="1"/>
      <c r="MUQ138" s="1"/>
      <c r="MUR138" s="1"/>
      <c r="MUS138" s="1"/>
      <c r="MUT138" s="1"/>
      <c r="MUU138" s="1"/>
      <c r="MUV138" s="1"/>
      <c r="MUW138" s="1"/>
      <c r="MUX138" s="1"/>
      <c r="MUY138" s="1"/>
      <c r="MUZ138" s="1"/>
      <c r="MVA138" s="1"/>
      <c r="MVB138" s="1"/>
      <c r="MVC138" s="1"/>
      <c r="MVD138" s="1"/>
      <c r="MVE138" s="1"/>
      <c r="MVF138" s="1"/>
      <c r="MVG138" s="1"/>
      <c r="MVH138" s="1"/>
      <c r="MVI138" s="1"/>
      <c r="MVJ138" s="1"/>
      <c r="MVK138" s="1"/>
      <c r="MVL138" s="1"/>
      <c r="MVM138" s="1"/>
      <c r="MVN138" s="1"/>
      <c r="MVO138" s="1"/>
      <c r="MVP138" s="1"/>
      <c r="MVQ138" s="1"/>
      <c r="MVR138" s="1"/>
      <c r="MVS138" s="1"/>
      <c r="MVT138" s="1"/>
      <c r="MVU138" s="1"/>
      <c r="MVV138" s="1"/>
      <c r="MVW138" s="1"/>
      <c r="MVX138" s="1"/>
      <c r="MVY138" s="1"/>
      <c r="MVZ138" s="1"/>
      <c r="MWA138" s="1"/>
      <c r="MWB138" s="1"/>
      <c r="MWC138" s="1"/>
      <c r="MWD138" s="1"/>
      <c r="MWE138" s="1"/>
      <c r="MWF138" s="1"/>
      <c r="MWG138" s="1"/>
      <c r="MWH138" s="1"/>
      <c r="MWI138" s="1"/>
      <c r="MWJ138" s="1"/>
      <c r="MWK138" s="1"/>
      <c r="MWL138" s="1"/>
      <c r="MWM138" s="1"/>
      <c r="MWN138" s="1"/>
      <c r="MWO138" s="1"/>
      <c r="MWP138" s="1"/>
      <c r="MWQ138" s="1"/>
      <c r="MWR138" s="1"/>
      <c r="MWS138" s="1"/>
      <c r="MWT138" s="1"/>
      <c r="MWU138" s="1"/>
      <c r="MWV138" s="1"/>
      <c r="MWW138" s="1"/>
      <c r="MWX138" s="1"/>
      <c r="MWY138" s="1"/>
      <c r="MWZ138" s="1"/>
      <c r="MXA138" s="1"/>
      <c r="MXB138" s="1"/>
      <c r="MXC138" s="1"/>
      <c r="MXD138" s="1"/>
      <c r="MXE138" s="1"/>
      <c r="MXF138" s="1"/>
      <c r="MXG138" s="1"/>
      <c r="MXH138" s="1"/>
      <c r="MXI138" s="1"/>
      <c r="MXJ138" s="1"/>
      <c r="MXK138" s="1"/>
      <c r="MXL138" s="1"/>
      <c r="MXM138" s="1"/>
      <c r="MXN138" s="1"/>
      <c r="MXO138" s="1"/>
      <c r="MXP138" s="1"/>
      <c r="MXQ138" s="1"/>
      <c r="MXR138" s="1"/>
      <c r="MXS138" s="1"/>
      <c r="MXT138" s="1"/>
      <c r="MXU138" s="1"/>
      <c r="MXV138" s="1"/>
      <c r="MXW138" s="1"/>
      <c r="MXX138" s="1"/>
      <c r="MXY138" s="1"/>
      <c r="MXZ138" s="1"/>
      <c r="MYA138" s="1"/>
      <c r="MYB138" s="1"/>
      <c r="MYC138" s="1"/>
      <c r="MYD138" s="1"/>
      <c r="MYE138" s="1"/>
      <c r="MYF138" s="1"/>
      <c r="MYG138" s="1"/>
      <c r="MYH138" s="1"/>
      <c r="MYI138" s="1"/>
      <c r="MYJ138" s="1"/>
      <c r="MYK138" s="1"/>
      <c r="MYL138" s="1"/>
      <c r="MYM138" s="1"/>
      <c r="MYN138" s="1"/>
      <c r="MYO138" s="1"/>
      <c r="MYP138" s="1"/>
      <c r="MYQ138" s="1"/>
      <c r="MYR138" s="1"/>
      <c r="MYS138" s="1"/>
      <c r="MYT138" s="1"/>
      <c r="MYU138" s="1"/>
      <c r="MYV138" s="1"/>
      <c r="MYW138" s="1"/>
      <c r="MYX138" s="1"/>
      <c r="MYY138" s="1"/>
      <c r="MYZ138" s="1"/>
      <c r="MZA138" s="1"/>
      <c r="MZB138" s="1"/>
      <c r="MZC138" s="1"/>
      <c r="MZD138" s="1"/>
      <c r="MZE138" s="1"/>
      <c r="MZF138" s="1"/>
      <c r="MZG138" s="1"/>
      <c r="MZH138" s="1"/>
      <c r="MZI138" s="1"/>
      <c r="MZJ138" s="1"/>
      <c r="MZK138" s="1"/>
      <c r="MZL138" s="1"/>
      <c r="MZM138" s="1"/>
      <c r="MZN138" s="1"/>
      <c r="MZO138" s="1"/>
      <c r="MZP138" s="1"/>
      <c r="MZQ138" s="1"/>
      <c r="MZR138" s="1"/>
      <c r="MZS138" s="1"/>
      <c r="MZT138" s="1"/>
      <c r="MZU138" s="1"/>
      <c r="MZV138" s="1"/>
      <c r="MZW138" s="1"/>
      <c r="MZX138" s="1"/>
      <c r="MZY138" s="1"/>
      <c r="MZZ138" s="1"/>
      <c r="NAA138" s="1"/>
      <c r="NAB138" s="1"/>
      <c r="NAC138" s="1"/>
      <c r="NAD138" s="1"/>
      <c r="NAE138" s="1"/>
      <c r="NAF138" s="1"/>
      <c r="NAG138" s="1"/>
      <c r="NAH138" s="1"/>
      <c r="NAI138" s="1"/>
      <c r="NAJ138" s="1"/>
      <c r="NAK138" s="1"/>
      <c r="NAL138" s="1"/>
      <c r="NAM138" s="1"/>
      <c r="NAN138" s="1"/>
      <c r="NAO138" s="1"/>
      <c r="NAP138" s="1"/>
      <c r="NAQ138" s="1"/>
      <c r="NAR138" s="1"/>
      <c r="NAS138" s="1"/>
      <c r="NAT138" s="1"/>
      <c r="NAU138" s="1"/>
      <c r="NAV138" s="1"/>
      <c r="NAW138" s="1"/>
      <c r="NAX138" s="1"/>
      <c r="NAY138" s="1"/>
      <c r="NAZ138" s="1"/>
      <c r="NBA138" s="1"/>
      <c r="NBB138" s="1"/>
      <c r="NBC138" s="1"/>
      <c r="NBD138" s="1"/>
      <c r="NBE138" s="1"/>
      <c r="NBF138" s="1"/>
      <c r="NBG138" s="1"/>
      <c r="NBH138" s="1"/>
      <c r="NBI138" s="1"/>
      <c r="NBJ138" s="1"/>
      <c r="NBK138" s="1"/>
      <c r="NBL138" s="1"/>
      <c r="NBM138" s="1"/>
      <c r="NBN138" s="1"/>
      <c r="NBO138" s="1"/>
      <c r="NBP138" s="1"/>
      <c r="NBQ138" s="1"/>
      <c r="NBR138" s="1"/>
      <c r="NBS138" s="1"/>
      <c r="NBT138" s="1"/>
      <c r="NBU138" s="1"/>
      <c r="NBV138" s="1"/>
      <c r="NBW138" s="1"/>
      <c r="NBX138" s="1"/>
      <c r="NBY138" s="1"/>
      <c r="NBZ138" s="1"/>
      <c r="NCA138" s="1"/>
      <c r="NCB138" s="1"/>
      <c r="NCC138" s="1"/>
      <c r="NCD138" s="1"/>
      <c r="NCE138" s="1"/>
      <c r="NCF138" s="1"/>
      <c r="NCG138" s="1"/>
      <c r="NCH138" s="1"/>
      <c r="NCI138" s="1"/>
      <c r="NCJ138" s="1"/>
      <c r="NCK138" s="1"/>
      <c r="NCL138" s="1"/>
      <c r="NCM138" s="1"/>
      <c r="NCN138" s="1"/>
      <c r="NCO138" s="1"/>
      <c r="NCP138" s="1"/>
      <c r="NCQ138" s="1"/>
      <c r="NCR138" s="1"/>
      <c r="NCS138" s="1"/>
      <c r="NCT138" s="1"/>
      <c r="NCU138" s="1"/>
      <c r="NCV138" s="1"/>
      <c r="NCW138" s="1"/>
      <c r="NCX138" s="1"/>
      <c r="NCY138" s="1"/>
      <c r="NCZ138" s="1"/>
      <c r="NDA138" s="1"/>
      <c r="NDB138" s="1"/>
      <c r="NDC138" s="1"/>
      <c r="NDD138" s="1"/>
      <c r="NDE138" s="1"/>
      <c r="NDF138" s="1"/>
      <c r="NDG138" s="1"/>
      <c r="NDH138" s="1"/>
      <c r="NDI138" s="1"/>
      <c r="NDJ138" s="1"/>
      <c r="NDK138" s="1"/>
      <c r="NDL138" s="1"/>
      <c r="NDM138" s="1"/>
      <c r="NDN138" s="1"/>
      <c r="NDO138" s="1"/>
      <c r="NDP138" s="1"/>
      <c r="NDQ138" s="1"/>
      <c r="NDR138" s="1"/>
      <c r="NDS138" s="1"/>
      <c r="NDT138" s="1"/>
      <c r="NDU138" s="1"/>
      <c r="NDV138" s="1"/>
      <c r="NDW138" s="1"/>
      <c r="NDX138" s="1"/>
      <c r="NDY138" s="1"/>
      <c r="NDZ138" s="1"/>
      <c r="NEA138" s="1"/>
      <c r="NEB138" s="1"/>
      <c r="NEC138" s="1"/>
      <c r="NED138" s="1"/>
      <c r="NEE138" s="1"/>
      <c r="NEF138" s="1"/>
      <c r="NEG138" s="1"/>
      <c r="NEH138" s="1"/>
      <c r="NEI138" s="1"/>
      <c r="NEJ138" s="1"/>
      <c r="NEK138" s="1"/>
      <c r="NEL138" s="1"/>
      <c r="NEM138" s="1"/>
      <c r="NEN138" s="1"/>
      <c r="NEO138" s="1"/>
      <c r="NEP138" s="1"/>
      <c r="NEQ138" s="1"/>
      <c r="NER138" s="1"/>
      <c r="NES138" s="1"/>
      <c r="NET138" s="1"/>
      <c r="NEU138" s="1"/>
      <c r="NEV138" s="1"/>
      <c r="NEW138" s="1"/>
      <c r="NEX138" s="1"/>
      <c r="NEY138" s="1"/>
      <c r="NEZ138" s="1"/>
      <c r="NFA138" s="1"/>
      <c r="NFB138" s="1"/>
      <c r="NFC138" s="1"/>
      <c r="NFD138" s="1"/>
      <c r="NFE138" s="1"/>
      <c r="NFF138" s="1"/>
      <c r="NFG138" s="1"/>
      <c r="NFH138" s="1"/>
      <c r="NFI138" s="1"/>
      <c r="NFJ138" s="1"/>
      <c r="NFK138" s="1"/>
      <c r="NFL138" s="1"/>
      <c r="NFM138" s="1"/>
      <c r="NFN138" s="1"/>
      <c r="NFO138" s="1"/>
      <c r="NFP138" s="1"/>
      <c r="NFQ138" s="1"/>
      <c r="NFR138" s="1"/>
      <c r="NFS138" s="1"/>
      <c r="NFT138" s="1"/>
      <c r="NFU138" s="1"/>
      <c r="NFV138" s="1"/>
      <c r="NFW138" s="1"/>
      <c r="NFX138" s="1"/>
      <c r="NFY138" s="1"/>
      <c r="NFZ138" s="1"/>
      <c r="NGA138" s="1"/>
      <c r="NGB138" s="1"/>
      <c r="NGC138" s="1"/>
      <c r="NGD138" s="1"/>
      <c r="NGE138" s="1"/>
      <c r="NGF138" s="1"/>
      <c r="NGG138" s="1"/>
      <c r="NGH138" s="1"/>
      <c r="NGI138" s="1"/>
      <c r="NGJ138" s="1"/>
      <c r="NGK138" s="1"/>
      <c r="NGL138" s="1"/>
      <c r="NGM138" s="1"/>
      <c r="NGN138" s="1"/>
      <c r="NGO138" s="1"/>
      <c r="NGP138" s="1"/>
      <c r="NGQ138" s="1"/>
      <c r="NGR138" s="1"/>
      <c r="NGS138" s="1"/>
      <c r="NGT138" s="1"/>
      <c r="NGU138" s="1"/>
      <c r="NGV138" s="1"/>
      <c r="NGW138" s="1"/>
      <c r="NGX138" s="1"/>
      <c r="NGY138" s="1"/>
      <c r="NGZ138" s="1"/>
      <c r="NHA138" s="1"/>
      <c r="NHB138" s="1"/>
      <c r="NHC138" s="1"/>
      <c r="NHD138" s="1"/>
      <c r="NHE138" s="1"/>
      <c r="NHF138" s="1"/>
      <c r="NHG138" s="1"/>
      <c r="NHH138" s="1"/>
      <c r="NHI138" s="1"/>
      <c r="NHJ138" s="1"/>
      <c r="NHK138" s="1"/>
      <c r="NHL138" s="1"/>
      <c r="NHM138" s="1"/>
      <c r="NHN138" s="1"/>
      <c r="NHO138" s="1"/>
      <c r="NHP138" s="1"/>
      <c r="NHQ138" s="1"/>
      <c r="NHR138" s="1"/>
      <c r="NHS138" s="1"/>
      <c r="NHT138" s="1"/>
      <c r="NHU138" s="1"/>
      <c r="NHV138" s="1"/>
      <c r="NHW138" s="1"/>
      <c r="NHX138" s="1"/>
      <c r="NHY138" s="1"/>
      <c r="NHZ138" s="1"/>
      <c r="NIA138" s="1"/>
      <c r="NIB138" s="1"/>
      <c r="NIC138" s="1"/>
      <c r="NID138" s="1"/>
      <c r="NIE138" s="1"/>
      <c r="NIF138" s="1"/>
      <c r="NIG138" s="1"/>
      <c r="NIH138" s="1"/>
      <c r="NII138" s="1"/>
      <c r="NIJ138" s="1"/>
      <c r="NIK138" s="1"/>
      <c r="NIL138" s="1"/>
      <c r="NIM138" s="1"/>
      <c r="NIN138" s="1"/>
      <c r="NIO138" s="1"/>
      <c r="NIP138" s="1"/>
      <c r="NIQ138" s="1"/>
      <c r="NIR138" s="1"/>
      <c r="NIS138" s="1"/>
      <c r="NIT138" s="1"/>
      <c r="NIU138" s="1"/>
      <c r="NIV138" s="1"/>
      <c r="NIW138" s="1"/>
      <c r="NIX138" s="1"/>
      <c r="NIY138" s="1"/>
      <c r="NIZ138" s="1"/>
      <c r="NJA138" s="1"/>
      <c r="NJB138" s="1"/>
      <c r="NJC138" s="1"/>
      <c r="NJD138" s="1"/>
      <c r="NJE138" s="1"/>
      <c r="NJF138" s="1"/>
      <c r="NJG138" s="1"/>
      <c r="NJH138" s="1"/>
      <c r="NJI138" s="1"/>
      <c r="NJJ138" s="1"/>
      <c r="NJK138" s="1"/>
      <c r="NJL138" s="1"/>
      <c r="NJM138" s="1"/>
      <c r="NJN138" s="1"/>
      <c r="NJO138" s="1"/>
      <c r="NJP138" s="1"/>
      <c r="NJQ138" s="1"/>
      <c r="NJR138" s="1"/>
      <c r="NJS138" s="1"/>
      <c r="NJT138" s="1"/>
      <c r="NJU138" s="1"/>
      <c r="NJV138" s="1"/>
      <c r="NJW138" s="1"/>
      <c r="NJX138" s="1"/>
      <c r="NJY138" s="1"/>
      <c r="NJZ138" s="1"/>
      <c r="NKA138" s="1"/>
      <c r="NKB138" s="1"/>
      <c r="NKC138" s="1"/>
      <c r="NKD138" s="1"/>
      <c r="NKE138" s="1"/>
      <c r="NKF138" s="1"/>
      <c r="NKG138" s="1"/>
      <c r="NKH138" s="1"/>
      <c r="NKI138" s="1"/>
      <c r="NKJ138" s="1"/>
      <c r="NKK138" s="1"/>
      <c r="NKL138" s="1"/>
      <c r="NKM138" s="1"/>
      <c r="NKN138" s="1"/>
      <c r="NKO138" s="1"/>
      <c r="NKP138" s="1"/>
      <c r="NKQ138" s="1"/>
      <c r="NKR138" s="1"/>
      <c r="NKS138" s="1"/>
      <c r="NKT138" s="1"/>
      <c r="NKU138" s="1"/>
      <c r="NKV138" s="1"/>
      <c r="NKW138" s="1"/>
      <c r="NKX138" s="1"/>
      <c r="NKY138" s="1"/>
      <c r="NKZ138" s="1"/>
      <c r="NLA138" s="1"/>
      <c r="NLB138" s="1"/>
      <c r="NLC138" s="1"/>
      <c r="NLD138" s="1"/>
      <c r="NLE138" s="1"/>
      <c r="NLF138" s="1"/>
      <c r="NLG138" s="1"/>
      <c r="NLH138" s="1"/>
      <c r="NLI138" s="1"/>
      <c r="NLJ138" s="1"/>
      <c r="NLK138" s="1"/>
      <c r="NLL138" s="1"/>
      <c r="NLM138" s="1"/>
      <c r="NLN138" s="1"/>
      <c r="NLO138" s="1"/>
      <c r="NLP138" s="1"/>
      <c r="NLQ138" s="1"/>
      <c r="NLR138" s="1"/>
      <c r="NLS138" s="1"/>
      <c r="NLT138" s="1"/>
      <c r="NLU138" s="1"/>
      <c r="NLV138" s="1"/>
      <c r="NLW138" s="1"/>
      <c r="NLX138" s="1"/>
      <c r="NLY138" s="1"/>
      <c r="NLZ138" s="1"/>
      <c r="NMA138" s="1"/>
      <c r="NMB138" s="1"/>
      <c r="NMC138" s="1"/>
      <c r="NMD138" s="1"/>
      <c r="NME138" s="1"/>
      <c r="NMF138" s="1"/>
      <c r="NMG138" s="1"/>
      <c r="NMH138" s="1"/>
      <c r="NMI138" s="1"/>
      <c r="NMJ138" s="1"/>
      <c r="NMK138" s="1"/>
      <c r="NML138" s="1"/>
      <c r="NMM138" s="1"/>
      <c r="NMN138" s="1"/>
      <c r="NMO138" s="1"/>
      <c r="NMP138" s="1"/>
      <c r="NMQ138" s="1"/>
      <c r="NMR138" s="1"/>
      <c r="NMS138" s="1"/>
      <c r="NMT138" s="1"/>
      <c r="NMU138" s="1"/>
      <c r="NMV138" s="1"/>
      <c r="NMW138" s="1"/>
      <c r="NMX138" s="1"/>
      <c r="NMY138" s="1"/>
      <c r="NMZ138" s="1"/>
      <c r="NNA138" s="1"/>
      <c r="NNB138" s="1"/>
      <c r="NNC138" s="1"/>
      <c r="NND138" s="1"/>
      <c r="NNE138" s="1"/>
      <c r="NNF138" s="1"/>
      <c r="NNG138" s="1"/>
      <c r="NNH138" s="1"/>
      <c r="NNI138" s="1"/>
      <c r="NNJ138" s="1"/>
      <c r="NNK138" s="1"/>
      <c r="NNL138" s="1"/>
      <c r="NNM138" s="1"/>
      <c r="NNN138" s="1"/>
      <c r="NNO138" s="1"/>
      <c r="NNP138" s="1"/>
      <c r="NNQ138" s="1"/>
      <c r="NNR138" s="1"/>
      <c r="NNS138" s="1"/>
      <c r="NNT138" s="1"/>
      <c r="NNU138" s="1"/>
      <c r="NNV138" s="1"/>
      <c r="NNW138" s="1"/>
      <c r="NNX138" s="1"/>
      <c r="NNY138" s="1"/>
      <c r="NNZ138" s="1"/>
      <c r="NOA138" s="1"/>
      <c r="NOB138" s="1"/>
      <c r="NOC138" s="1"/>
      <c r="NOD138" s="1"/>
      <c r="NOE138" s="1"/>
      <c r="NOF138" s="1"/>
      <c r="NOG138" s="1"/>
      <c r="NOH138" s="1"/>
      <c r="NOI138" s="1"/>
      <c r="NOJ138" s="1"/>
      <c r="NOK138" s="1"/>
      <c r="NOL138" s="1"/>
      <c r="NOM138" s="1"/>
      <c r="NON138" s="1"/>
      <c r="NOO138" s="1"/>
      <c r="NOP138" s="1"/>
      <c r="NOQ138" s="1"/>
      <c r="NOR138" s="1"/>
      <c r="NOS138" s="1"/>
      <c r="NOT138" s="1"/>
      <c r="NOU138" s="1"/>
      <c r="NOV138" s="1"/>
      <c r="NOW138" s="1"/>
      <c r="NOX138" s="1"/>
      <c r="NOY138" s="1"/>
      <c r="NOZ138" s="1"/>
      <c r="NPA138" s="1"/>
      <c r="NPB138" s="1"/>
      <c r="NPC138" s="1"/>
      <c r="NPD138" s="1"/>
      <c r="NPE138" s="1"/>
      <c r="NPF138" s="1"/>
      <c r="NPG138" s="1"/>
      <c r="NPH138" s="1"/>
      <c r="NPI138" s="1"/>
      <c r="NPJ138" s="1"/>
      <c r="NPK138" s="1"/>
      <c r="NPL138" s="1"/>
      <c r="NPM138" s="1"/>
      <c r="NPN138" s="1"/>
      <c r="NPO138" s="1"/>
      <c r="NPP138" s="1"/>
      <c r="NPQ138" s="1"/>
      <c r="NPR138" s="1"/>
      <c r="NPS138" s="1"/>
      <c r="NPT138" s="1"/>
      <c r="NPU138" s="1"/>
      <c r="NPV138" s="1"/>
      <c r="NPW138" s="1"/>
      <c r="NPX138" s="1"/>
      <c r="NPY138" s="1"/>
      <c r="NPZ138" s="1"/>
      <c r="NQA138" s="1"/>
      <c r="NQB138" s="1"/>
      <c r="NQC138" s="1"/>
      <c r="NQD138" s="1"/>
      <c r="NQE138" s="1"/>
      <c r="NQF138" s="1"/>
      <c r="NQG138" s="1"/>
      <c r="NQH138" s="1"/>
      <c r="NQI138" s="1"/>
      <c r="NQJ138" s="1"/>
      <c r="NQK138" s="1"/>
      <c r="NQL138" s="1"/>
      <c r="NQM138" s="1"/>
      <c r="NQN138" s="1"/>
      <c r="NQO138" s="1"/>
      <c r="NQP138" s="1"/>
      <c r="NQQ138" s="1"/>
      <c r="NQR138" s="1"/>
      <c r="NQS138" s="1"/>
      <c r="NQT138" s="1"/>
      <c r="NQU138" s="1"/>
      <c r="NQV138" s="1"/>
      <c r="NQW138" s="1"/>
      <c r="NQX138" s="1"/>
      <c r="NQY138" s="1"/>
      <c r="NQZ138" s="1"/>
      <c r="NRA138" s="1"/>
      <c r="NRB138" s="1"/>
      <c r="NRC138" s="1"/>
      <c r="NRD138" s="1"/>
      <c r="NRE138" s="1"/>
      <c r="NRF138" s="1"/>
      <c r="NRG138" s="1"/>
      <c r="NRH138" s="1"/>
      <c r="NRI138" s="1"/>
      <c r="NRJ138" s="1"/>
      <c r="NRK138" s="1"/>
      <c r="NRL138" s="1"/>
      <c r="NRM138" s="1"/>
      <c r="NRN138" s="1"/>
      <c r="NRO138" s="1"/>
      <c r="NRP138" s="1"/>
      <c r="NRQ138" s="1"/>
      <c r="NRR138" s="1"/>
      <c r="NRS138" s="1"/>
      <c r="NRT138" s="1"/>
      <c r="NRU138" s="1"/>
      <c r="NRV138" s="1"/>
      <c r="NRW138" s="1"/>
      <c r="NRX138" s="1"/>
      <c r="NRY138" s="1"/>
      <c r="NRZ138" s="1"/>
      <c r="NSA138" s="1"/>
      <c r="NSB138" s="1"/>
      <c r="NSC138" s="1"/>
      <c r="NSD138" s="1"/>
      <c r="NSE138" s="1"/>
      <c r="NSF138" s="1"/>
      <c r="NSG138" s="1"/>
      <c r="NSH138" s="1"/>
      <c r="NSI138" s="1"/>
      <c r="NSJ138" s="1"/>
      <c r="NSK138" s="1"/>
      <c r="NSL138" s="1"/>
      <c r="NSM138" s="1"/>
      <c r="NSN138" s="1"/>
      <c r="NSO138" s="1"/>
      <c r="NSP138" s="1"/>
      <c r="NSQ138" s="1"/>
      <c r="NSR138" s="1"/>
      <c r="NSS138" s="1"/>
      <c r="NST138" s="1"/>
      <c r="NSU138" s="1"/>
      <c r="NSV138" s="1"/>
      <c r="NSW138" s="1"/>
      <c r="NSX138" s="1"/>
      <c r="NSY138" s="1"/>
      <c r="NSZ138" s="1"/>
      <c r="NTA138" s="1"/>
      <c r="NTB138" s="1"/>
      <c r="NTC138" s="1"/>
      <c r="NTD138" s="1"/>
      <c r="NTE138" s="1"/>
      <c r="NTF138" s="1"/>
      <c r="NTG138" s="1"/>
      <c r="NTH138" s="1"/>
      <c r="NTI138" s="1"/>
      <c r="NTJ138" s="1"/>
      <c r="NTK138" s="1"/>
      <c r="NTL138" s="1"/>
      <c r="NTM138" s="1"/>
      <c r="NTN138" s="1"/>
      <c r="NTO138" s="1"/>
      <c r="NTP138" s="1"/>
      <c r="NTQ138" s="1"/>
      <c r="NTR138" s="1"/>
      <c r="NTS138" s="1"/>
      <c r="NTT138" s="1"/>
      <c r="NTU138" s="1"/>
      <c r="NTV138" s="1"/>
      <c r="NTW138" s="1"/>
      <c r="NTX138" s="1"/>
      <c r="NTY138" s="1"/>
      <c r="NTZ138" s="1"/>
      <c r="NUA138" s="1"/>
      <c r="NUB138" s="1"/>
      <c r="NUC138" s="1"/>
      <c r="NUD138" s="1"/>
      <c r="NUE138" s="1"/>
      <c r="NUF138" s="1"/>
      <c r="NUG138" s="1"/>
      <c r="NUH138" s="1"/>
      <c r="NUI138" s="1"/>
      <c r="NUJ138" s="1"/>
      <c r="NUK138" s="1"/>
      <c r="NUL138" s="1"/>
      <c r="NUM138" s="1"/>
      <c r="NUN138" s="1"/>
      <c r="NUO138" s="1"/>
      <c r="NUP138" s="1"/>
      <c r="NUQ138" s="1"/>
      <c r="NUR138" s="1"/>
      <c r="NUS138" s="1"/>
      <c r="NUT138" s="1"/>
      <c r="NUU138" s="1"/>
      <c r="NUV138" s="1"/>
      <c r="NUW138" s="1"/>
      <c r="NUX138" s="1"/>
      <c r="NUY138" s="1"/>
      <c r="NUZ138" s="1"/>
      <c r="NVA138" s="1"/>
      <c r="NVB138" s="1"/>
      <c r="NVC138" s="1"/>
      <c r="NVD138" s="1"/>
      <c r="NVE138" s="1"/>
      <c r="NVF138" s="1"/>
      <c r="NVG138" s="1"/>
      <c r="NVH138" s="1"/>
      <c r="NVI138" s="1"/>
      <c r="NVJ138" s="1"/>
      <c r="NVK138" s="1"/>
      <c r="NVL138" s="1"/>
      <c r="NVM138" s="1"/>
      <c r="NVN138" s="1"/>
      <c r="NVO138" s="1"/>
      <c r="NVP138" s="1"/>
      <c r="NVQ138" s="1"/>
      <c r="NVR138" s="1"/>
      <c r="NVS138" s="1"/>
      <c r="NVT138" s="1"/>
      <c r="NVU138" s="1"/>
      <c r="NVV138" s="1"/>
      <c r="NVW138" s="1"/>
      <c r="NVX138" s="1"/>
      <c r="NVY138" s="1"/>
      <c r="NVZ138" s="1"/>
      <c r="NWA138" s="1"/>
      <c r="NWB138" s="1"/>
      <c r="NWC138" s="1"/>
      <c r="NWD138" s="1"/>
      <c r="NWE138" s="1"/>
      <c r="NWF138" s="1"/>
      <c r="NWG138" s="1"/>
      <c r="NWH138" s="1"/>
      <c r="NWI138" s="1"/>
      <c r="NWJ138" s="1"/>
      <c r="NWK138" s="1"/>
      <c r="NWL138" s="1"/>
      <c r="NWM138" s="1"/>
      <c r="NWN138" s="1"/>
      <c r="NWO138" s="1"/>
      <c r="NWP138" s="1"/>
      <c r="NWQ138" s="1"/>
      <c r="NWR138" s="1"/>
      <c r="NWS138" s="1"/>
      <c r="NWT138" s="1"/>
      <c r="NWU138" s="1"/>
      <c r="NWV138" s="1"/>
      <c r="NWW138" s="1"/>
      <c r="NWX138" s="1"/>
      <c r="NWY138" s="1"/>
      <c r="NWZ138" s="1"/>
      <c r="NXA138" s="1"/>
      <c r="NXB138" s="1"/>
      <c r="NXC138" s="1"/>
      <c r="NXD138" s="1"/>
      <c r="NXE138" s="1"/>
      <c r="NXF138" s="1"/>
      <c r="NXG138" s="1"/>
      <c r="NXH138" s="1"/>
      <c r="NXI138" s="1"/>
      <c r="NXJ138" s="1"/>
      <c r="NXK138" s="1"/>
      <c r="NXL138" s="1"/>
      <c r="NXM138" s="1"/>
      <c r="NXN138" s="1"/>
      <c r="NXO138" s="1"/>
      <c r="NXP138" s="1"/>
      <c r="NXQ138" s="1"/>
      <c r="NXR138" s="1"/>
      <c r="NXS138" s="1"/>
      <c r="NXT138" s="1"/>
      <c r="NXU138" s="1"/>
      <c r="NXV138" s="1"/>
      <c r="NXW138" s="1"/>
      <c r="NXX138" s="1"/>
      <c r="NXY138" s="1"/>
      <c r="NXZ138" s="1"/>
      <c r="NYA138" s="1"/>
      <c r="NYB138" s="1"/>
      <c r="NYC138" s="1"/>
      <c r="NYD138" s="1"/>
      <c r="NYE138" s="1"/>
      <c r="NYF138" s="1"/>
      <c r="NYG138" s="1"/>
      <c r="NYH138" s="1"/>
      <c r="NYI138" s="1"/>
      <c r="NYJ138" s="1"/>
      <c r="NYK138" s="1"/>
      <c r="NYL138" s="1"/>
      <c r="NYM138" s="1"/>
      <c r="NYN138" s="1"/>
      <c r="NYO138" s="1"/>
      <c r="NYP138" s="1"/>
      <c r="NYQ138" s="1"/>
      <c r="NYR138" s="1"/>
      <c r="NYS138" s="1"/>
      <c r="NYT138" s="1"/>
      <c r="NYU138" s="1"/>
      <c r="NYV138" s="1"/>
      <c r="NYW138" s="1"/>
      <c r="NYX138" s="1"/>
      <c r="NYY138" s="1"/>
      <c r="NYZ138" s="1"/>
      <c r="NZA138" s="1"/>
      <c r="NZB138" s="1"/>
      <c r="NZC138" s="1"/>
      <c r="NZD138" s="1"/>
      <c r="NZE138" s="1"/>
      <c r="NZF138" s="1"/>
      <c r="NZG138" s="1"/>
      <c r="NZH138" s="1"/>
      <c r="NZI138" s="1"/>
      <c r="NZJ138" s="1"/>
      <c r="NZK138" s="1"/>
      <c r="NZL138" s="1"/>
      <c r="NZM138" s="1"/>
      <c r="NZN138" s="1"/>
      <c r="NZO138" s="1"/>
      <c r="NZP138" s="1"/>
      <c r="NZQ138" s="1"/>
      <c r="NZR138" s="1"/>
      <c r="NZS138" s="1"/>
      <c r="NZT138" s="1"/>
      <c r="NZU138" s="1"/>
      <c r="NZV138" s="1"/>
      <c r="NZW138" s="1"/>
      <c r="NZX138" s="1"/>
      <c r="NZY138" s="1"/>
      <c r="NZZ138" s="1"/>
      <c r="OAA138" s="1"/>
      <c r="OAB138" s="1"/>
      <c r="OAC138" s="1"/>
      <c r="OAD138" s="1"/>
      <c r="OAE138" s="1"/>
      <c r="OAF138" s="1"/>
      <c r="OAG138" s="1"/>
      <c r="OAH138" s="1"/>
      <c r="OAI138" s="1"/>
      <c r="OAJ138" s="1"/>
      <c r="OAK138" s="1"/>
      <c r="OAL138" s="1"/>
      <c r="OAM138" s="1"/>
      <c r="OAN138" s="1"/>
      <c r="OAO138" s="1"/>
      <c r="OAP138" s="1"/>
      <c r="OAQ138" s="1"/>
      <c r="OAR138" s="1"/>
      <c r="OAS138" s="1"/>
      <c r="OAT138" s="1"/>
      <c r="OAU138" s="1"/>
      <c r="OAV138" s="1"/>
      <c r="OAW138" s="1"/>
      <c r="OAX138" s="1"/>
      <c r="OAY138" s="1"/>
      <c r="OAZ138" s="1"/>
      <c r="OBA138" s="1"/>
      <c r="OBB138" s="1"/>
      <c r="OBC138" s="1"/>
      <c r="OBD138" s="1"/>
      <c r="OBE138" s="1"/>
      <c r="OBF138" s="1"/>
      <c r="OBG138" s="1"/>
      <c r="OBH138" s="1"/>
      <c r="OBI138" s="1"/>
      <c r="OBJ138" s="1"/>
      <c r="OBK138" s="1"/>
      <c r="OBL138" s="1"/>
      <c r="OBM138" s="1"/>
      <c r="OBN138" s="1"/>
      <c r="OBO138" s="1"/>
      <c r="OBP138" s="1"/>
      <c r="OBQ138" s="1"/>
      <c r="OBR138" s="1"/>
      <c r="OBS138" s="1"/>
      <c r="OBT138" s="1"/>
      <c r="OBU138" s="1"/>
      <c r="OBV138" s="1"/>
      <c r="OBW138" s="1"/>
      <c r="OBX138" s="1"/>
      <c r="OBY138" s="1"/>
      <c r="OBZ138" s="1"/>
      <c r="OCA138" s="1"/>
      <c r="OCB138" s="1"/>
      <c r="OCC138" s="1"/>
      <c r="OCD138" s="1"/>
      <c r="OCE138" s="1"/>
      <c r="OCF138" s="1"/>
      <c r="OCG138" s="1"/>
      <c r="OCH138" s="1"/>
      <c r="OCI138" s="1"/>
      <c r="OCJ138" s="1"/>
      <c r="OCK138" s="1"/>
      <c r="OCL138" s="1"/>
      <c r="OCM138" s="1"/>
      <c r="OCN138" s="1"/>
      <c r="OCO138" s="1"/>
      <c r="OCP138" s="1"/>
      <c r="OCQ138" s="1"/>
      <c r="OCR138" s="1"/>
      <c r="OCS138" s="1"/>
      <c r="OCT138" s="1"/>
      <c r="OCU138" s="1"/>
      <c r="OCV138" s="1"/>
      <c r="OCW138" s="1"/>
      <c r="OCX138" s="1"/>
      <c r="OCY138" s="1"/>
      <c r="OCZ138" s="1"/>
      <c r="ODA138" s="1"/>
      <c r="ODB138" s="1"/>
      <c r="ODC138" s="1"/>
      <c r="ODD138" s="1"/>
      <c r="ODE138" s="1"/>
      <c r="ODF138" s="1"/>
      <c r="ODG138" s="1"/>
      <c r="ODH138" s="1"/>
      <c r="ODI138" s="1"/>
      <c r="ODJ138" s="1"/>
      <c r="ODK138" s="1"/>
      <c r="ODL138" s="1"/>
      <c r="ODM138" s="1"/>
      <c r="ODN138" s="1"/>
      <c r="ODO138" s="1"/>
      <c r="ODP138" s="1"/>
      <c r="ODQ138" s="1"/>
      <c r="ODR138" s="1"/>
      <c r="ODS138" s="1"/>
      <c r="ODT138" s="1"/>
      <c r="ODU138" s="1"/>
      <c r="ODV138" s="1"/>
      <c r="ODW138" s="1"/>
      <c r="ODX138" s="1"/>
      <c r="ODY138" s="1"/>
      <c r="ODZ138" s="1"/>
      <c r="OEA138" s="1"/>
      <c r="OEB138" s="1"/>
      <c r="OEC138" s="1"/>
      <c r="OED138" s="1"/>
      <c r="OEE138" s="1"/>
      <c r="OEF138" s="1"/>
      <c r="OEG138" s="1"/>
      <c r="OEH138" s="1"/>
      <c r="OEI138" s="1"/>
      <c r="OEJ138" s="1"/>
      <c r="OEK138" s="1"/>
      <c r="OEL138" s="1"/>
      <c r="OEM138" s="1"/>
      <c r="OEN138" s="1"/>
      <c r="OEO138" s="1"/>
      <c r="OEP138" s="1"/>
      <c r="OEQ138" s="1"/>
      <c r="OER138" s="1"/>
      <c r="OES138" s="1"/>
      <c r="OET138" s="1"/>
      <c r="OEU138" s="1"/>
      <c r="OEV138" s="1"/>
      <c r="OEW138" s="1"/>
      <c r="OEX138" s="1"/>
      <c r="OEY138" s="1"/>
      <c r="OEZ138" s="1"/>
      <c r="OFA138" s="1"/>
      <c r="OFB138" s="1"/>
      <c r="OFC138" s="1"/>
      <c r="OFD138" s="1"/>
      <c r="OFE138" s="1"/>
      <c r="OFF138" s="1"/>
      <c r="OFG138" s="1"/>
      <c r="OFH138" s="1"/>
      <c r="OFI138" s="1"/>
      <c r="OFJ138" s="1"/>
      <c r="OFK138" s="1"/>
      <c r="OFL138" s="1"/>
      <c r="OFM138" s="1"/>
      <c r="OFN138" s="1"/>
      <c r="OFO138" s="1"/>
      <c r="OFP138" s="1"/>
      <c r="OFQ138" s="1"/>
      <c r="OFR138" s="1"/>
      <c r="OFS138" s="1"/>
      <c r="OFT138" s="1"/>
      <c r="OFU138" s="1"/>
      <c r="OFV138" s="1"/>
      <c r="OFW138" s="1"/>
      <c r="OFX138" s="1"/>
      <c r="OFY138" s="1"/>
      <c r="OFZ138" s="1"/>
      <c r="OGA138" s="1"/>
      <c r="OGB138" s="1"/>
      <c r="OGC138" s="1"/>
      <c r="OGD138" s="1"/>
      <c r="OGE138" s="1"/>
      <c r="OGF138" s="1"/>
      <c r="OGG138" s="1"/>
      <c r="OGH138" s="1"/>
      <c r="OGI138" s="1"/>
      <c r="OGJ138" s="1"/>
      <c r="OGK138" s="1"/>
      <c r="OGL138" s="1"/>
      <c r="OGM138" s="1"/>
      <c r="OGN138" s="1"/>
      <c r="OGO138" s="1"/>
      <c r="OGP138" s="1"/>
      <c r="OGQ138" s="1"/>
      <c r="OGR138" s="1"/>
      <c r="OGS138" s="1"/>
      <c r="OGT138" s="1"/>
      <c r="OGU138" s="1"/>
      <c r="OGV138" s="1"/>
      <c r="OGW138" s="1"/>
      <c r="OGX138" s="1"/>
      <c r="OGY138" s="1"/>
      <c r="OGZ138" s="1"/>
      <c r="OHA138" s="1"/>
      <c r="OHB138" s="1"/>
      <c r="OHC138" s="1"/>
      <c r="OHD138" s="1"/>
      <c r="OHE138" s="1"/>
      <c r="OHF138" s="1"/>
      <c r="OHG138" s="1"/>
      <c r="OHH138" s="1"/>
      <c r="OHI138" s="1"/>
      <c r="OHJ138" s="1"/>
      <c r="OHK138" s="1"/>
      <c r="OHL138" s="1"/>
      <c r="OHM138" s="1"/>
      <c r="OHN138" s="1"/>
      <c r="OHO138" s="1"/>
      <c r="OHP138" s="1"/>
      <c r="OHQ138" s="1"/>
      <c r="OHR138" s="1"/>
      <c r="OHS138" s="1"/>
      <c r="OHT138" s="1"/>
      <c r="OHU138" s="1"/>
      <c r="OHV138" s="1"/>
      <c r="OHW138" s="1"/>
      <c r="OHX138" s="1"/>
      <c r="OHY138" s="1"/>
      <c r="OHZ138" s="1"/>
      <c r="OIA138" s="1"/>
      <c r="OIB138" s="1"/>
      <c r="OIC138" s="1"/>
      <c r="OID138" s="1"/>
      <c r="OIE138" s="1"/>
      <c r="OIF138" s="1"/>
      <c r="OIG138" s="1"/>
      <c r="OIH138" s="1"/>
      <c r="OII138" s="1"/>
      <c r="OIJ138" s="1"/>
      <c r="OIK138" s="1"/>
      <c r="OIL138" s="1"/>
      <c r="OIM138" s="1"/>
      <c r="OIN138" s="1"/>
      <c r="OIO138" s="1"/>
      <c r="OIP138" s="1"/>
      <c r="OIQ138" s="1"/>
      <c r="OIR138" s="1"/>
      <c r="OIS138" s="1"/>
      <c r="OIT138" s="1"/>
      <c r="OIU138" s="1"/>
      <c r="OIV138" s="1"/>
      <c r="OIW138" s="1"/>
      <c r="OIX138" s="1"/>
      <c r="OIY138" s="1"/>
      <c r="OIZ138" s="1"/>
      <c r="OJA138" s="1"/>
      <c r="OJB138" s="1"/>
      <c r="OJC138" s="1"/>
      <c r="OJD138" s="1"/>
      <c r="OJE138" s="1"/>
      <c r="OJF138" s="1"/>
      <c r="OJG138" s="1"/>
      <c r="OJH138" s="1"/>
      <c r="OJI138" s="1"/>
      <c r="OJJ138" s="1"/>
      <c r="OJK138" s="1"/>
      <c r="OJL138" s="1"/>
      <c r="OJM138" s="1"/>
      <c r="OJN138" s="1"/>
      <c r="OJO138" s="1"/>
      <c r="OJP138" s="1"/>
      <c r="OJQ138" s="1"/>
      <c r="OJR138" s="1"/>
      <c r="OJS138" s="1"/>
      <c r="OJT138" s="1"/>
      <c r="OJU138" s="1"/>
      <c r="OJV138" s="1"/>
      <c r="OJW138" s="1"/>
      <c r="OJX138" s="1"/>
      <c r="OJY138" s="1"/>
      <c r="OJZ138" s="1"/>
      <c r="OKA138" s="1"/>
      <c r="OKB138" s="1"/>
      <c r="OKC138" s="1"/>
      <c r="OKD138" s="1"/>
      <c r="OKE138" s="1"/>
      <c r="OKF138" s="1"/>
      <c r="OKG138" s="1"/>
      <c r="OKH138" s="1"/>
      <c r="OKI138" s="1"/>
      <c r="OKJ138" s="1"/>
      <c r="OKK138" s="1"/>
      <c r="OKL138" s="1"/>
      <c r="OKM138" s="1"/>
      <c r="OKN138" s="1"/>
      <c r="OKO138" s="1"/>
      <c r="OKP138" s="1"/>
      <c r="OKQ138" s="1"/>
      <c r="OKR138" s="1"/>
      <c r="OKS138" s="1"/>
      <c r="OKT138" s="1"/>
      <c r="OKU138" s="1"/>
      <c r="OKV138" s="1"/>
      <c r="OKW138" s="1"/>
      <c r="OKX138" s="1"/>
      <c r="OKY138" s="1"/>
      <c r="OKZ138" s="1"/>
      <c r="OLA138" s="1"/>
      <c r="OLB138" s="1"/>
      <c r="OLC138" s="1"/>
      <c r="OLD138" s="1"/>
      <c r="OLE138" s="1"/>
      <c r="OLF138" s="1"/>
      <c r="OLG138" s="1"/>
      <c r="OLH138" s="1"/>
      <c r="OLI138" s="1"/>
      <c r="OLJ138" s="1"/>
      <c r="OLK138" s="1"/>
      <c r="OLL138" s="1"/>
      <c r="OLM138" s="1"/>
      <c r="OLN138" s="1"/>
      <c r="OLO138" s="1"/>
      <c r="OLP138" s="1"/>
      <c r="OLQ138" s="1"/>
      <c r="OLR138" s="1"/>
      <c r="OLS138" s="1"/>
      <c r="OLT138" s="1"/>
      <c r="OLU138" s="1"/>
      <c r="OLV138" s="1"/>
      <c r="OLW138" s="1"/>
      <c r="OLX138" s="1"/>
      <c r="OLY138" s="1"/>
      <c r="OLZ138" s="1"/>
      <c r="OMA138" s="1"/>
      <c r="OMB138" s="1"/>
      <c r="OMC138" s="1"/>
      <c r="OMD138" s="1"/>
      <c r="OME138" s="1"/>
      <c r="OMF138" s="1"/>
      <c r="OMG138" s="1"/>
      <c r="OMH138" s="1"/>
      <c r="OMI138" s="1"/>
      <c r="OMJ138" s="1"/>
      <c r="OMK138" s="1"/>
      <c r="OML138" s="1"/>
      <c r="OMM138" s="1"/>
      <c r="OMN138" s="1"/>
      <c r="OMO138" s="1"/>
      <c r="OMP138" s="1"/>
      <c r="OMQ138" s="1"/>
      <c r="OMR138" s="1"/>
      <c r="OMS138" s="1"/>
      <c r="OMT138" s="1"/>
      <c r="OMU138" s="1"/>
      <c r="OMV138" s="1"/>
      <c r="OMW138" s="1"/>
      <c r="OMX138" s="1"/>
      <c r="OMY138" s="1"/>
      <c r="OMZ138" s="1"/>
      <c r="ONA138" s="1"/>
      <c r="ONB138" s="1"/>
      <c r="ONC138" s="1"/>
      <c r="OND138" s="1"/>
      <c r="ONE138" s="1"/>
      <c r="ONF138" s="1"/>
      <c r="ONG138" s="1"/>
      <c r="ONH138" s="1"/>
      <c r="ONI138" s="1"/>
      <c r="ONJ138" s="1"/>
      <c r="ONK138" s="1"/>
      <c r="ONL138" s="1"/>
      <c r="ONM138" s="1"/>
      <c r="ONN138" s="1"/>
      <c r="ONO138" s="1"/>
      <c r="ONP138" s="1"/>
      <c r="ONQ138" s="1"/>
      <c r="ONR138" s="1"/>
      <c r="ONS138" s="1"/>
      <c r="ONT138" s="1"/>
      <c r="ONU138" s="1"/>
      <c r="ONV138" s="1"/>
      <c r="ONW138" s="1"/>
      <c r="ONX138" s="1"/>
      <c r="ONY138" s="1"/>
      <c r="ONZ138" s="1"/>
      <c r="OOA138" s="1"/>
      <c r="OOB138" s="1"/>
      <c r="OOC138" s="1"/>
      <c r="OOD138" s="1"/>
      <c r="OOE138" s="1"/>
      <c r="OOF138" s="1"/>
      <c r="OOG138" s="1"/>
      <c r="OOH138" s="1"/>
      <c r="OOI138" s="1"/>
      <c r="OOJ138" s="1"/>
      <c r="OOK138" s="1"/>
      <c r="OOL138" s="1"/>
      <c r="OOM138" s="1"/>
      <c r="OON138" s="1"/>
      <c r="OOO138" s="1"/>
      <c r="OOP138" s="1"/>
      <c r="OOQ138" s="1"/>
      <c r="OOR138" s="1"/>
      <c r="OOS138" s="1"/>
      <c r="OOT138" s="1"/>
      <c r="OOU138" s="1"/>
      <c r="OOV138" s="1"/>
      <c r="OOW138" s="1"/>
      <c r="OOX138" s="1"/>
      <c r="OOY138" s="1"/>
      <c r="OOZ138" s="1"/>
      <c r="OPA138" s="1"/>
      <c r="OPB138" s="1"/>
      <c r="OPC138" s="1"/>
      <c r="OPD138" s="1"/>
      <c r="OPE138" s="1"/>
      <c r="OPF138" s="1"/>
      <c r="OPG138" s="1"/>
      <c r="OPH138" s="1"/>
      <c r="OPI138" s="1"/>
      <c r="OPJ138" s="1"/>
      <c r="OPK138" s="1"/>
      <c r="OPL138" s="1"/>
      <c r="OPM138" s="1"/>
      <c r="OPN138" s="1"/>
      <c r="OPO138" s="1"/>
      <c r="OPP138" s="1"/>
      <c r="OPQ138" s="1"/>
      <c r="OPR138" s="1"/>
      <c r="OPS138" s="1"/>
      <c r="OPT138" s="1"/>
      <c r="OPU138" s="1"/>
      <c r="OPV138" s="1"/>
      <c r="OPW138" s="1"/>
      <c r="OPX138" s="1"/>
      <c r="OPY138" s="1"/>
      <c r="OPZ138" s="1"/>
      <c r="OQA138" s="1"/>
      <c r="OQB138" s="1"/>
      <c r="OQC138" s="1"/>
      <c r="OQD138" s="1"/>
      <c r="OQE138" s="1"/>
      <c r="OQF138" s="1"/>
      <c r="OQG138" s="1"/>
      <c r="OQH138" s="1"/>
      <c r="OQI138" s="1"/>
      <c r="OQJ138" s="1"/>
      <c r="OQK138" s="1"/>
      <c r="OQL138" s="1"/>
      <c r="OQM138" s="1"/>
      <c r="OQN138" s="1"/>
      <c r="OQO138" s="1"/>
      <c r="OQP138" s="1"/>
      <c r="OQQ138" s="1"/>
      <c r="OQR138" s="1"/>
      <c r="OQS138" s="1"/>
      <c r="OQT138" s="1"/>
      <c r="OQU138" s="1"/>
      <c r="OQV138" s="1"/>
      <c r="OQW138" s="1"/>
      <c r="OQX138" s="1"/>
      <c r="OQY138" s="1"/>
      <c r="OQZ138" s="1"/>
      <c r="ORA138" s="1"/>
      <c r="ORB138" s="1"/>
      <c r="ORC138" s="1"/>
      <c r="ORD138" s="1"/>
      <c r="ORE138" s="1"/>
      <c r="ORF138" s="1"/>
      <c r="ORG138" s="1"/>
      <c r="ORH138" s="1"/>
      <c r="ORI138" s="1"/>
      <c r="ORJ138" s="1"/>
      <c r="ORK138" s="1"/>
      <c r="ORL138" s="1"/>
      <c r="ORM138" s="1"/>
      <c r="ORN138" s="1"/>
      <c r="ORO138" s="1"/>
      <c r="ORP138" s="1"/>
      <c r="ORQ138" s="1"/>
      <c r="ORR138" s="1"/>
      <c r="ORS138" s="1"/>
      <c r="ORT138" s="1"/>
      <c r="ORU138" s="1"/>
      <c r="ORV138" s="1"/>
      <c r="ORW138" s="1"/>
      <c r="ORX138" s="1"/>
      <c r="ORY138" s="1"/>
      <c r="ORZ138" s="1"/>
      <c r="OSA138" s="1"/>
      <c r="OSB138" s="1"/>
      <c r="OSC138" s="1"/>
      <c r="OSD138" s="1"/>
      <c r="OSE138" s="1"/>
      <c r="OSF138" s="1"/>
      <c r="OSG138" s="1"/>
      <c r="OSH138" s="1"/>
      <c r="OSI138" s="1"/>
      <c r="OSJ138" s="1"/>
      <c r="OSK138" s="1"/>
      <c r="OSL138" s="1"/>
      <c r="OSM138" s="1"/>
      <c r="OSN138" s="1"/>
      <c r="OSO138" s="1"/>
      <c r="OSP138" s="1"/>
      <c r="OSQ138" s="1"/>
      <c r="OSR138" s="1"/>
      <c r="OSS138" s="1"/>
      <c r="OST138" s="1"/>
      <c r="OSU138" s="1"/>
      <c r="OSV138" s="1"/>
      <c r="OSW138" s="1"/>
      <c r="OSX138" s="1"/>
      <c r="OSY138" s="1"/>
      <c r="OSZ138" s="1"/>
      <c r="OTA138" s="1"/>
      <c r="OTB138" s="1"/>
      <c r="OTC138" s="1"/>
      <c r="OTD138" s="1"/>
      <c r="OTE138" s="1"/>
      <c r="OTF138" s="1"/>
      <c r="OTG138" s="1"/>
      <c r="OTH138" s="1"/>
      <c r="OTI138" s="1"/>
      <c r="OTJ138" s="1"/>
      <c r="OTK138" s="1"/>
      <c r="OTL138" s="1"/>
      <c r="OTM138" s="1"/>
      <c r="OTN138" s="1"/>
      <c r="OTO138" s="1"/>
      <c r="OTP138" s="1"/>
      <c r="OTQ138" s="1"/>
      <c r="OTR138" s="1"/>
      <c r="OTS138" s="1"/>
      <c r="OTT138" s="1"/>
      <c r="OTU138" s="1"/>
      <c r="OTV138" s="1"/>
      <c r="OTW138" s="1"/>
      <c r="OTX138" s="1"/>
      <c r="OTY138" s="1"/>
      <c r="OTZ138" s="1"/>
      <c r="OUA138" s="1"/>
      <c r="OUB138" s="1"/>
      <c r="OUC138" s="1"/>
      <c r="OUD138" s="1"/>
      <c r="OUE138" s="1"/>
      <c r="OUF138" s="1"/>
      <c r="OUG138" s="1"/>
      <c r="OUH138" s="1"/>
      <c r="OUI138" s="1"/>
      <c r="OUJ138" s="1"/>
      <c r="OUK138" s="1"/>
      <c r="OUL138" s="1"/>
      <c r="OUM138" s="1"/>
      <c r="OUN138" s="1"/>
      <c r="OUO138" s="1"/>
      <c r="OUP138" s="1"/>
      <c r="OUQ138" s="1"/>
      <c r="OUR138" s="1"/>
      <c r="OUS138" s="1"/>
      <c r="OUT138" s="1"/>
      <c r="OUU138" s="1"/>
      <c r="OUV138" s="1"/>
      <c r="OUW138" s="1"/>
      <c r="OUX138" s="1"/>
      <c r="OUY138" s="1"/>
      <c r="OUZ138" s="1"/>
      <c r="OVA138" s="1"/>
      <c r="OVB138" s="1"/>
      <c r="OVC138" s="1"/>
      <c r="OVD138" s="1"/>
      <c r="OVE138" s="1"/>
      <c r="OVF138" s="1"/>
      <c r="OVG138" s="1"/>
      <c r="OVH138" s="1"/>
      <c r="OVI138" s="1"/>
      <c r="OVJ138" s="1"/>
      <c r="OVK138" s="1"/>
      <c r="OVL138" s="1"/>
      <c r="OVM138" s="1"/>
      <c r="OVN138" s="1"/>
      <c r="OVO138" s="1"/>
      <c r="OVP138" s="1"/>
      <c r="OVQ138" s="1"/>
      <c r="OVR138" s="1"/>
      <c r="OVS138" s="1"/>
      <c r="OVT138" s="1"/>
      <c r="OVU138" s="1"/>
      <c r="OVV138" s="1"/>
      <c r="OVW138" s="1"/>
      <c r="OVX138" s="1"/>
      <c r="OVY138" s="1"/>
      <c r="OVZ138" s="1"/>
      <c r="OWA138" s="1"/>
      <c r="OWB138" s="1"/>
      <c r="OWC138" s="1"/>
      <c r="OWD138" s="1"/>
      <c r="OWE138" s="1"/>
      <c r="OWF138" s="1"/>
      <c r="OWG138" s="1"/>
      <c r="OWH138" s="1"/>
      <c r="OWI138" s="1"/>
      <c r="OWJ138" s="1"/>
      <c r="OWK138" s="1"/>
      <c r="OWL138" s="1"/>
      <c r="OWM138" s="1"/>
      <c r="OWN138" s="1"/>
      <c r="OWO138" s="1"/>
      <c r="OWP138" s="1"/>
      <c r="OWQ138" s="1"/>
      <c r="OWR138" s="1"/>
      <c r="OWS138" s="1"/>
      <c r="OWT138" s="1"/>
      <c r="OWU138" s="1"/>
      <c r="OWV138" s="1"/>
      <c r="OWW138" s="1"/>
      <c r="OWX138" s="1"/>
      <c r="OWY138" s="1"/>
      <c r="OWZ138" s="1"/>
      <c r="OXA138" s="1"/>
      <c r="OXB138" s="1"/>
      <c r="OXC138" s="1"/>
      <c r="OXD138" s="1"/>
      <c r="OXE138" s="1"/>
      <c r="OXF138" s="1"/>
      <c r="OXG138" s="1"/>
      <c r="OXH138" s="1"/>
      <c r="OXI138" s="1"/>
      <c r="OXJ138" s="1"/>
      <c r="OXK138" s="1"/>
      <c r="OXL138" s="1"/>
      <c r="OXM138" s="1"/>
      <c r="OXN138" s="1"/>
      <c r="OXO138" s="1"/>
      <c r="OXP138" s="1"/>
      <c r="OXQ138" s="1"/>
      <c r="OXR138" s="1"/>
      <c r="OXS138" s="1"/>
      <c r="OXT138" s="1"/>
      <c r="OXU138" s="1"/>
      <c r="OXV138" s="1"/>
      <c r="OXW138" s="1"/>
      <c r="OXX138" s="1"/>
      <c r="OXY138" s="1"/>
      <c r="OXZ138" s="1"/>
      <c r="OYA138" s="1"/>
      <c r="OYB138" s="1"/>
      <c r="OYC138" s="1"/>
      <c r="OYD138" s="1"/>
      <c r="OYE138" s="1"/>
      <c r="OYF138" s="1"/>
      <c r="OYG138" s="1"/>
      <c r="OYH138" s="1"/>
      <c r="OYI138" s="1"/>
      <c r="OYJ138" s="1"/>
      <c r="OYK138" s="1"/>
      <c r="OYL138" s="1"/>
      <c r="OYM138" s="1"/>
      <c r="OYN138" s="1"/>
      <c r="OYO138" s="1"/>
      <c r="OYP138" s="1"/>
      <c r="OYQ138" s="1"/>
      <c r="OYR138" s="1"/>
      <c r="OYS138" s="1"/>
      <c r="OYT138" s="1"/>
      <c r="OYU138" s="1"/>
      <c r="OYV138" s="1"/>
      <c r="OYW138" s="1"/>
      <c r="OYX138" s="1"/>
      <c r="OYY138" s="1"/>
      <c r="OYZ138" s="1"/>
      <c r="OZA138" s="1"/>
      <c r="OZB138" s="1"/>
      <c r="OZC138" s="1"/>
      <c r="OZD138" s="1"/>
      <c r="OZE138" s="1"/>
      <c r="OZF138" s="1"/>
      <c r="OZG138" s="1"/>
      <c r="OZH138" s="1"/>
      <c r="OZI138" s="1"/>
      <c r="OZJ138" s="1"/>
      <c r="OZK138" s="1"/>
      <c r="OZL138" s="1"/>
      <c r="OZM138" s="1"/>
      <c r="OZN138" s="1"/>
      <c r="OZO138" s="1"/>
      <c r="OZP138" s="1"/>
      <c r="OZQ138" s="1"/>
      <c r="OZR138" s="1"/>
      <c r="OZS138" s="1"/>
      <c r="OZT138" s="1"/>
      <c r="OZU138" s="1"/>
      <c r="OZV138" s="1"/>
      <c r="OZW138" s="1"/>
      <c r="OZX138" s="1"/>
      <c r="OZY138" s="1"/>
      <c r="OZZ138" s="1"/>
      <c r="PAA138" s="1"/>
      <c r="PAB138" s="1"/>
      <c r="PAC138" s="1"/>
      <c r="PAD138" s="1"/>
      <c r="PAE138" s="1"/>
      <c r="PAF138" s="1"/>
      <c r="PAG138" s="1"/>
      <c r="PAH138" s="1"/>
      <c r="PAI138" s="1"/>
      <c r="PAJ138" s="1"/>
      <c r="PAK138" s="1"/>
      <c r="PAL138" s="1"/>
      <c r="PAM138" s="1"/>
      <c r="PAN138" s="1"/>
      <c r="PAO138" s="1"/>
      <c r="PAP138" s="1"/>
      <c r="PAQ138" s="1"/>
      <c r="PAR138" s="1"/>
      <c r="PAS138" s="1"/>
      <c r="PAT138" s="1"/>
      <c r="PAU138" s="1"/>
      <c r="PAV138" s="1"/>
      <c r="PAW138" s="1"/>
      <c r="PAX138" s="1"/>
      <c r="PAY138" s="1"/>
      <c r="PAZ138" s="1"/>
      <c r="PBA138" s="1"/>
      <c r="PBB138" s="1"/>
      <c r="PBC138" s="1"/>
      <c r="PBD138" s="1"/>
      <c r="PBE138" s="1"/>
      <c r="PBF138" s="1"/>
      <c r="PBG138" s="1"/>
      <c r="PBH138" s="1"/>
      <c r="PBI138" s="1"/>
      <c r="PBJ138" s="1"/>
      <c r="PBK138" s="1"/>
      <c r="PBL138" s="1"/>
      <c r="PBM138" s="1"/>
      <c r="PBN138" s="1"/>
      <c r="PBO138" s="1"/>
      <c r="PBP138" s="1"/>
      <c r="PBQ138" s="1"/>
      <c r="PBR138" s="1"/>
      <c r="PBS138" s="1"/>
      <c r="PBT138" s="1"/>
      <c r="PBU138" s="1"/>
      <c r="PBV138" s="1"/>
      <c r="PBW138" s="1"/>
      <c r="PBX138" s="1"/>
      <c r="PBY138" s="1"/>
      <c r="PBZ138" s="1"/>
      <c r="PCA138" s="1"/>
      <c r="PCB138" s="1"/>
      <c r="PCC138" s="1"/>
      <c r="PCD138" s="1"/>
      <c r="PCE138" s="1"/>
      <c r="PCF138" s="1"/>
      <c r="PCG138" s="1"/>
      <c r="PCH138" s="1"/>
      <c r="PCI138" s="1"/>
      <c r="PCJ138" s="1"/>
      <c r="PCK138" s="1"/>
      <c r="PCL138" s="1"/>
      <c r="PCM138" s="1"/>
      <c r="PCN138" s="1"/>
      <c r="PCO138" s="1"/>
      <c r="PCP138" s="1"/>
      <c r="PCQ138" s="1"/>
      <c r="PCR138" s="1"/>
      <c r="PCS138" s="1"/>
      <c r="PCT138" s="1"/>
      <c r="PCU138" s="1"/>
      <c r="PCV138" s="1"/>
      <c r="PCW138" s="1"/>
      <c r="PCX138" s="1"/>
      <c r="PCY138" s="1"/>
      <c r="PCZ138" s="1"/>
      <c r="PDA138" s="1"/>
      <c r="PDB138" s="1"/>
      <c r="PDC138" s="1"/>
      <c r="PDD138" s="1"/>
      <c r="PDE138" s="1"/>
      <c r="PDF138" s="1"/>
      <c r="PDG138" s="1"/>
      <c r="PDH138" s="1"/>
      <c r="PDI138" s="1"/>
      <c r="PDJ138" s="1"/>
      <c r="PDK138" s="1"/>
      <c r="PDL138" s="1"/>
      <c r="PDM138" s="1"/>
      <c r="PDN138" s="1"/>
      <c r="PDO138" s="1"/>
      <c r="PDP138" s="1"/>
      <c r="PDQ138" s="1"/>
      <c r="PDR138" s="1"/>
      <c r="PDS138" s="1"/>
      <c r="PDT138" s="1"/>
      <c r="PDU138" s="1"/>
      <c r="PDV138" s="1"/>
      <c r="PDW138" s="1"/>
      <c r="PDX138" s="1"/>
      <c r="PDY138" s="1"/>
      <c r="PDZ138" s="1"/>
      <c r="PEA138" s="1"/>
      <c r="PEB138" s="1"/>
      <c r="PEC138" s="1"/>
      <c r="PED138" s="1"/>
      <c r="PEE138" s="1"/>
      <c r="PEF138" s="1"/>
      <c r="PEG138" s="1"/>
      <c r="PEH138" s="1"/>
      <c r="PEI138" s="1"/>
      <c r="PEJ138" s="1"/>
      <c r="PEK138" s="1"/>
      <c r="PEL138" s="1"/>
      <c r="PEM138" s="1"/>
      <c r="PEN138" s="1"/>
      <c r="PEO138" s="1"/>
      <c r="PEP138" s="1"/>
      <c r="PEQ138" s="1"/>
      <c r="PER138" s="1"/>
      <c r="PES138" s="1"/>
      <c r="PET138" s="1"/>
      <c r="PEU138" s="1"/>
      <c r="PEV138" s="1"/>
      <c r="PEW138" s="1"/>
      <c r="PEX138" s="1"/>
      <c r="PEY138" s="1"/>
      <c r="PEZ138" s="1"/>
      <c r="PFA138" s="1"/>
      <c r="PFB138" s="1"/>
      <c r="PFC138" s="1"/>
      <c r="PFD138" s="1"/>
      <c r="PFE138" s="1"/>
      <c r="PFF138" s="1"/>
      <c r="PFG138" s="1"/>
      <c r="PFH138" s="1"/>
      <c r="PFI138" s="1"/>
      <c r="PFJ138" s="1"/>
      <c r="PFK138" s="1"/>
      <c r="PFL138" s="1"/>
      <c r="PFM138" s="1"/>
      <c r="PFN138" s="1"/>
      <c r="PFO138" s="1"/>
      <c r="PFP138" s="1"/>
      <c r="PFQ138" s="1"/>
      <c r="PFR138" s="1"/>
      <c r="PFS138" s="1"/>
      <c r="PFT138" s="1"/>
      <c r="PFU138" s="1"/>
      <c r="PFV138" s="1"/>
      <c r="PFW138" s="1"/>
      <c r="PFX138" s="1"/>
      <c r="PFY138" s="1"/>
      <c r="PFZ138" s="1"/>
      <c r="PGA138" s="1"/>
      <c r="PGB138" s="1"/>
      <c r="PGC138" s="1"/>
      <c r="PGD138" s="1"/>
      <c r="PGE138" s="1"/>
      <c r="PGF138" s="1"/>
      <c r="PGG138" s="1"/>
      <c r="PGH138" s="1"/>
      <c r="PGI138" s="1"/>
      <c r="PGJ138" s="1"/>
      <c r="PGK138" s="1"/>
      <c r="PGL138" s="1"/>
      <c r="PGM138" s="1"/>
      <c r="PGN138" s="1"/>
      <c r="PGO138" s="1"/>
      <c r="PGP138" s="1"/>
      <c r="PGQ138" s="1"/>
      <c r="PGR138" s="1"/>
      <c r="PGS138" s="1"/>
      <c r="PGT138" s="1"/>
      <c r="PGU138" s="1"/>
      <c r="PGV138" s="1"/>
      <c r="PGW138" s="1"/>
      <c r="PGX138" s="1"/>
      <c r="PGY138" s="1"/>
      <c r="PGZ138" s="1"/>
      <c r="PHA138" s="1"/>
      <c r="PHB138" s="1"/>
      <c r="PHC138" s="1"/>
      <c r="PHD138" s="1"/>
      <c r="PHE138" s="1"/>
      <c r="PHF138" s="1"/>
      <c r="PHG138" s="1"/>
      <c r="PHH138" s="1"/>
      <c r="PHI138" s="1"/>
      <c r="PHJ138" s="1"/>
      <c r="PHK138" s="1"/>
      <c r="PHL138" s="1"/>
      <c r="PHM138" s="1"/>
      <c r="PHN138" s="1"/>
      <c r="PHO138" s="1"/>
      <c r="PHP138" s="1"/>
      <c r="PHQ138" s="1"/>
      <c r="PHR138" s="1"/>
      <c r="PHS138" s="1"/>
      <c r="PHT138" s="1"/>
      <c r="PHU138" s="1"/>
      <c r="PHV138" s="1"/>
      <c r="PHW138" s="1"/>
      <c r="PHX138" s="1"/>
      <c r="PHY138" s="1"/>
      <c r="PHZ138" s="1"/>
      <c r="PIA138" s="1"/>
      <c r="PIB138" s="1"/>
      <c r="PIC138" s="1"/>
      <c r="PID138" s="1"/>
      <c r="PIE138" s="1"/>
      <c r="PIF138" s="1"/>
      <c r="PIG138" s="1"/>
      <c r="PIH138" s="1"/>
      <c r="PII138" s="1"/>
      <c r="PIJ138" s="1"/>
      <c r="PIK138" s="1"/>
      <c r="PIL138" s="1"/>
      <c r="PIM138" s="1"/>
      <c r="PIN138" s="1"/>
      <c r="PIO138" s="1"/>
      <c r="PIP138" s="1"/>
      <c r="PIQ138" s="1"/>
      <c r="PIR138" s="1"/>
      <c r="PIS138" s="1"/>
      <c r="PIT138" s="1"/>
      <c r="PIU138" s="1"/>
      <c r="PIV138" s="1"/>
      <c r="PIW138" s="1"/>
      <c r="PIX138" s="1"/>
      <c r="PIY138" s="1"/>
      <c r="PIZ138" s="1"/>
      <c r="PJA138" s="1"/>
      <c r="PJB138" s="1"/>
      <c r="PJC138" s="1"/>
      <c r="PJD138" s="1"/>
      <c r="PJE138" s="1"/>
      <c r="PJF138" s="1"/>
      <c r="PJG138" s="1"/>
      <c r="PJH138" s="1"/>
      <c r="PJI138" s="1"/>
      <c r="PJJ138" s="1"/>
      <c r="PJK138" s="1"/>
      <c r="PJL138" s="1"/>
      <c r="PJM138" s="1"/>
      <c r="PJN138" s="1"/>
      <c r="PJO138" s="1"/>
      <c r="PJP138" s="1"/>
      <c r="PJQ138" s="1"/>
      <c r="PJR138" s="1"/>
      <c r="PJS138" s="1"/>
      <c r="PJT138" s="1"/>
      <c r="PJU138" s="1"/>
      <c r="PJV138" s="1"/>
      <c r="PJW138" s="1"/>
      <c r="PJX138" s="1"/>
      <c r="PJY138" s="1"/>
      <c r="PJZ138" s="1"/>
      <c r="PKA138" s="1"/>
      <c r="PKB138" s="1"/>
      <c r="PKC138" s="1"/>
      <c r="PKD138" s="1"/>
      <c r="PKE138" s="1"/>
      <c r="PKF138" s="1"/>
      <c r="PKG138" s="1"/>
      <c r="PKH138" s="1"/>
      <c r="PKI138" s="1"/>
      <c r="PKJ138" s="1"/>
      <c r="PKK138" s="1"/>
      <c r="PKL138" s="1"/>
      <c r="PKM138" s="1"/>
      <c r="PKN138" s="1"/>
      <c r="PKO138" s="1"/>
      <c r="PKP138" s="1"/>
      <c r="PKQ138" s="1"/>
      <c r="PKR138" s="1"/>
      <c r="PKS138" s="1"/>
      <c r="PKT138" s="1"/>
      <c r="PKU138" s="1"/>
      <c r="PKV138" s="1"/>
      <c r="PKW138" s="1"/>
      <c r="PKX138" s="1"/>
      <c r="PKY138" s="1"/>
      <c r="PKZ138" s="1"/>
      <c r="PLA138" s="1"/>
      <c r="PLB138" s="1"/>
      <c r="PLC138" s="1"/>
      <c r="PLD138" s="1"/>
      <c r="PLE138" s="1"/>
      <c r="PLF138" s="1"/>
      <c r="PLG138" s="1"/>
      <c r="PLH138" s="1"/>
      <c r="PLI138" s="1"/>
      <c r="PLJ138" s="1"/>
      <c r="PLK138" s="1"/>
      <c r="PLL138" s="1"/>
      <c r="PLM138" s="1"/>
      <c r="PLN138" s="1"/>
      <c r="PLO138" s="1"/>
      <c r="PLP138" s="1"/>
      <c r="PLQ138" s="1"/>
      <c r="PLR138" s="1"/>
      <c r="PLS138" s="1"/>
      <c r="PLT138" s="1"/>
      <c r="PLU138" s="1"/>
      <c r="PLV138" s="1"/>
      <c r="PLW138" s="1"/>
      <c r="PLX138" s="1"/>
      <c r="PLY138" s="1"/>
      <c r="PLZ138" s="1"/>
      <c r="PMA138" s="1"/>
      <c r="PMB138" s="1"/>
      <c r="PMC138" s="1"/>
      <c r="PMD138" s="1"/>
      <c r="PME138" s="1"/>
      <c r="PMF138" s="1"/>
      <c r="PMG138" s="1"/>
      <c r="PMH138" s="1"/>
      <c r="PMI138" s="1"/>
      <c r="PMJ138" s="1"/>
      <c r="PMK138" s="1"/>
      <c r="PML138" s="1"/>
      <c r="PMM138" s="1"/>
      <c r="PMN138" s="1"/>
      <c r="PMO138" s="1"/>
      <c r="PMP138" s="1"/>
      <c r="PMQ138" s="1"/>
      <c r="PMR138" s="1"/>
      <c r="PMS138" s="1"/>
      <c r="PMT138" s="1"/>
      <c r="PMU138" s="1"/>
      <c r="PMV138" s="1"/>
      <c r="PMW138" s="1"/>
      <c r="PMX138" s="1"/>
      <c r="PMY138" s="1"/>
      <c r="PMZ138" s="1"/>
      <c r="PNA138" s="1"/>
      <c r="PNB138" s="1"/>
      <c r="PNC138" s="1"/>
      <c r="PND138" s="1"/>
      <c r="PNE138" s="1"/>
      <c r="PNF138" s="1"/>
      <c r="PNG138" s="1"/>
      <c r="PNH138" s="1"/>
      <c r="PNI138" s="1"/>
      <c r="PNJ138" s="1"/>
      <c r="PNK138" s="1"/>
      <c r="PNL138" s="1"/>
      <c r="PNM138" s="1"/>
      <c r="PNN138" s="1"/>
      <c r="PNO138" s="1"/>
      <c r="PNP138" s="1"/>
      <c r="PNQ138" s="1"/>
      <c r="PNR138" s="1"/>
      <c r="PNS138" s="1"/>
      <c r="PNT138" s="1"/>
      <c r="PNU138" s="1"/>
      <c r="PNV138" s="1"/>
      <c r="PNW138" s="1"/>
      <c r="PNX138" s="1"/>
      <c r="PNY138" s="1"/>
      <c r="PNZ138" s="1"/>
      <c r="POA138" s="1"/>
      <c r="POB138" s="1"/>
      <c r="POC138" s="1"/>
      <c r="POD138" s="1"/>
      <c r="POE138" s="1"/>
      <c r="POF138" s="1"/>
      <c r="POG138" s="1"/>
      <c r="POH138" s="1"/>
      <c r="POI138" s="1"/>
      <c r="POJ138" s="1"/>
      <c r="POK138" s="1"/>
      <c r="POL138" s="1"/>
      <c r="POM138" s="1"/>
      <c r="PON138" s="1"/>
      <c r="POO138" s="1"/>
      <c r="POP138" s="1"/>
      <c r="POQ138" s="1"/>
      <c r="POR138" s="1"/>
      <c r="POS138" s="1"/>
      <c r="POT138" s="1"/>
      <c r="POU138" s="1"/>
      <c r="POV138" s="1"/>
      <c r="POW138" s="1"/>
      <c r="POX138" s="1"/>
      <c r="POY138" s="1"/>
      <c r="POZ138" s="1"/>
      <c r="PPA138" s="1"/>
      <c r="PPB138" s="1"/>
      <c r="PPC138" s="1"/>
      <c r="PPD138" s="1"/>
      <c r="PPE138" s="1"/>
      <c r="PPF138" s="1"/>
      <c r="PPG138" s="1"/>
      <c r="PPH138" s="1"/>
      <c r="PPI138" s="1"/>
      <c r="PPJ138" s="1"/>
      <c r="PPK138" s="1"/>
      <c r="PPL138" s="1"/>
      <c r="PPM138" s="1"/>
      <c r="PPN138" s="1"/>
      <c r="PPO138" s="1"/>
      <c r="PPP138" s="1"/>
      <c r="PPQ138" s="1"/>
      <c r="PPR138" s="1"/>
      <c r="PPS138" s="1"/>
      <c r="PPT138" s="1"/>
      <c r="PPU138" s="1"/>
      <c r="PPV138" s="1"/>
      <c r="PPW138" s="1"/>
      <c r="PPX138" s="1"/>
      <c r="PPY138" s="1"/>
      <c r="PPZ138" s="1"/>
      <c r="PQA138" s="1"/>
      <c r="PQB138" s="1"/>
      <c r="PQC138" s="1"/>
      <c r="PQD138" s="1"/>
      <c r="PQE138" s="1"/>
      <c r="PQF138" s="1"/>
      <c r="PQG138" s="1"/>
      <c r="PQH138" s="1"/>
      <c r="PQI138" s="1"/>
      <c r="PQJ138" s="1"/>
      <c r="PQK138" s="1"/>
      <c r="PQL138" s="1"/>
      <c r="PQM138" s="1"/>
      <c r="PQN138" s="1"/>
      <c r="PQO138" s="1"/>
      <c r="PQP138" s="1"/>
      <c r="PQQ138" s="1"/>
      <c r="PQR138" s="1"/>
      <c r="PQS138" s="1"/>
      <c r="PQT138" s="1"/>
      <c r="PQU138" s="1"/>
      <c r="PQV138" s="1"/>
      <c r="PQW138" s="1"/>
      <c r="PQX138" s="1"/>
      <c r="PQY138" s="1"/>
      <c r="PQZ138" s="1"/>
      <c r="PRA138" s="1"/>
      <c r="PRB138" s="1"/>
      <c r="PRC138" s="1"/>
      <c r="PRD138" s="1"/>
      <c r="PRE138" s="1"/>
      <c r="PRF138" s="1"/>
      <c r="PRG138" s="1"/>
      <c r="PRH138" s="1"/>
      <c r="PRI138" s="1"/>
      <c r="PRJ138" s="1"/>
      <c r="PRK138" s="1"/>
      <c r="PRL138" s="1"/>
      <c r="PRM138" s="1"/>
      <c r="PRN138" s="1"/>
      <c r="PRO138" s="1"/>
      <c r="PRP138" s="1"/>
      <c r="PRQ138" s="1"/>
      <c r="PRR138" s="1"/>
      <c r="PRS138" s="1"/>
      <c r="PRT138" s="1"/>
      <c r="PRU138" s="1"/>
      <c r="PRV138" s="1"/>
      <c r="PRW138" s="1"/>
      <c r="PRX138" s="1"/>
      <c r="PRY138" s="1"/>
      <c r="PRZ138" s="1"/>
      <c r="PSA138" s="1"/>
      <c r="PSB138" s="1"/>
      <c r="PSC138" s="1"/>
      <c r="PSD138" s="1"/>
      <c r="PSE138" s="1"/>
      <c r="PSF138" s="1"/>
      <c r="PSG138" s="1"/>
      <c r="PSH138" s="1"/>
      <c r="PSI138" s="1"/>
      <c r="PSJ138" s="1"/>
      <c r="PSK138" s="1"/>
      <c r="PSL138" s="1"/>
      <c r="PSM138" s="1"/>
      <c r="PSN138" s="1"/>
      <c r="PSO138" s="1"/>
      <c r="PSP138" s="1"/>
      <c r="PSQ138" s="1"/>
      <c r="PSR138" s="1"/>
      <c r="PSS138" s="1"/>
      <c r="PST138" s="1"/>
      <c r="PSU138" s="1"/>
      <c r="PSV138" s="1"/>
      <c r="PSW138" s="1"/>
      <c r="PSX138" s="1"/>
      <c r="PSY138" s="1"/>
      <c r="PSZ138" s="1"/>
      <c r="PTA138" s="1"/>
      <c r="PTB138" s="1"/>
      <c r="PTC138" s="1"/>
      <c r="PTD138" s="1"/>
      <c r="PTE138" s="1"/>
      <c r="PTF138" s="1"/>
      <c r="PTG138" s="1"/>
      <c r="PTH138" s="1"/>
      <c r="PTI138" s="1"/>
      <c r="PTJ138" s="1"/>
      <c r="PTK138" s="1"/>
      <c r="PTL138" s="1"/>
      <c r="PTM138" s="1"/>
      <c r="PTN138" s="1"/>
      <c r="PTO138" s="1"/>
      <c r="PTP138" s="1"/>
      <c r="PTQ138" s="1"/>
      <c r="PTR138" s="1"/>
      <c r="PTS138" s="1"/>
      <c r="PTT138" s="1"/>
      <c r="PTU138" s="1"/>
      <c r="PTV138" s="1"/>
      <c r="PTW138" s="1"/>
      <c r="PTX138" s="1"/>
      <c r="PTY138" s="1"/>
      <c r="PTZ138" s="1"/>
      <c r="PUA138" s="1"/>
      <c r="PUB138" s="1"/>
      <c r="PUC138" s="1"/>
      <c r="PUD138" s="1"/>
      <c r="PUE138" s="1"/>
      <c r="PUF138" s="1"/>
      <c r="PUG138" s="1"/>
      <c r="PUH138" s="1"/>
      <c r="PUI138" s="1"/>
      <c r="PUJ138" s="1"/>
      <c r="PUK138" s="1"/>
      <c r="PUL138" s="1"/>
      <c r="PUM138" s="1"/>
      <c r="PUN138" s="1"/>
      <c r="PUO138" s="1"/>
      <c r="PUP138" s="1"/>
      <c r="PUQ138" s="1"/>
      <c r="PUR138" s="1"/>
      <c r="PUS138" s="1"/>
      <c r="PUT138" s="1"/>
      <c r="PUU138" s="1"/>
      <c r="PUV138" s="1"/>
      <c r="PUW138" s="1"/>
      <c r="PUX138" s="1"/>
      <c r="PUY138" s="1"/>
      <c r="PUZ138" s="1"/>
      <c r="PVA138" s="1"/>
      <c r="PVB138" s="1"/>
      <c r="PVC138" s="1"/>
      <c r="PVD138" s="1"/>
      <c r="PVE138" s="1"/>
      <c r="PVF138" s="1"/>
      <c r="PVG138" s="1"/>
      <c r="PVH138" s="1"/>
      <c r="PVI138" s="1"/>
      <c r="PVJ138" s="1"/>
      <c r="PVK138" s="1"/>
      <c r="PVL138" s="1"/>
      <c r="PVM138" s="1"/>
      <c r="PVN138" s="1"/>
      <c r="PVO138" s="1"/>
      <c r="PVP138" s="1"/>
      <c r="PVQ138" s="1"/>
      <c r="PVR138" s="1"/>
      <c r="PVS138" s="1"/>
      <c r="PVT138" s="1"/>
      <c r="PVU138" s="1"/>
      <c r="PVV138" s="1"/>
      <c r="PVW138" s="1"/>
      <c r="PVX138" s="1"/>
      <c r="PVY138" s="1"/>
      <c r="PVZ138" s="1"/>
      <c r="PWA138" s="1"/>
      <c r="PWB138" s="1"/>
      <c r="PWC138" s="1"/>
      <c r="PWD138" s="1"/>
      <c r="PWE138" s="1"/>
      <c r="PWF138" s="1"/>
      <c r="PWG138" s="1"/>
      <c r="PWH138" s="1"/>
      <c r="PWI138" s="1"/>
      <c r="PWJ138" s="1"/>
      <c r="PWK138" s="1"/>
      <c r="PWL138" s="1"/>
      <c r="PWM138" s="1"/>
      <c r="PWN138" s="1"/>
      <c r="PWO138" s="1"/>
      <c r="PWP138" s="1"/>
      <c r="PWQ138" s="1"/>
      <c r="PWR138" s="1"/>
      <c r="PWS138" s="1"/>
      <c r="PWT138" s="1"/>
      <c r="PWU138" s="1"/>
      <c r="PWV138" s="1"/>
      <c r="PWW138" s="1"/>
      <c r="PWX138" s="1"/>
      <c r="PWY138" s="1"/>
      <c r="PWZ138" s="1"/>
      <c r="PXA138" s="1"/>
      <c r="PXB138" s="1"/>
      <c r="PXC138" s="1"/>
      <c r="PXD138" s="1"/>
      <c r="PXE138" s="1"/>
      <c r="PXF138" s="1"/>
      <c r="PXG138" s="1"/>
      <c r="PXH138" s="1"/>
      <c r="PXI138" s="1"/>
      <c r="PXJ138" s="1"/>
      <c r="PXK138" s="1"/>
      <c r="PXL138" s="1"/>
      <c r="PXM138" s="1"/>
      <c r="PXN138" s="1"/>
      <c r="PXO138" s="1"/>
      <c r="PXP138" s="1"/>
      <c r="PXQ138" s="1"/>
      <c r="PXR138" s="1"/>
      <c r="PXS138" s="1"/>
      <c r="PXT138" s="1"/>
      <c r="PXU138" s="1"/>
      <c r="PXV138" s="1"/>
      <c r="PXW138" s="1"/>
      <c r="PXX138" s="1"/>
      <c r="PXY138" s="1"/>
      <c r="PXZ138" s="1"/>
      <c r="PYA138" s="1"/>
      <c r="PYB138" s="1"/>
      <c r="PYC138" s="1"/>
      <c r="PYD138" s="1"/>
      <c r="PYE138" s="1"/>
      <c r="PYF138" s="1"/>
      <c r="PYG138" s="1"/>
      <c r="PYH138" s="1"/>
      <c r="PYI138" s="1"/>
      <c r="PYJ138" s="1"/>
      <c r="PYK138" s="1"/>
      <c r="PYL138" s="1"/>
      <c r="PYM138" s="1"/>
      <c r="PYN138" s="1"/>
      <c r="PYO138" s="1"/>
      <c r="PYP138" s="1"/>
      <c r="PYQ138" s="1"/>
      <c r="PYR138" s="1"/>
      <c r="PYS138" s="1"/>
      <c r="PYT138" s="1"/>
      <c r="PYU138" s="1"/>
      <c r="PYV138" s="1"/>
      <c r="PYW138" s="1"/>
      <c r="PYX138" s="1"/>
      <c r="PYY138" s="1"/>
      <c r="PYZ138" s="1"/>
      <c r="PZA138" s="1"/>
      <c r="PZB138" s="1"/>
      <c r="PZC138" s="1"/>
      <c r="PZD138" s="1"/>
      <c r="PZE138" s="1"/>
      <c r="PZF138" s="1"/>
      <c r="PZG138" s="1"/>
      <c r="PZH138" s="1"/>
      <c r="PZI138" s="1"/>
      <c r="PZJ138" s="1"/>
      <c r="PZK138" s="1"/>
      <c r="PZL138" s="1"/>
      <c r="PZM138" s="1"/>
      <c r="PZN138" s="1"/>
      <c r="PZO138" s="1"/>
      <c r="PZP138" s="1"/>
      <c r="PZQ138" s="1"/>
      <c r="PZR138" s="1"/>
      <c r="PZS138" s="1"/>
      <c r="PZT138" s="1"/>
      <c r="PZU138" s="1"/>
      <c r="PZV138" s="1"/>
      <c r="PZW138" s="1"/>
      <c r="PZX138" s="1"/>
      <c r="PZY138" s="1"/>
      <c r="PZZ138" s="1"/>
      <c r="QAA138" s="1"/>
      <c r="QAB138" s="1"/>
      <c r="QAC138" s="1"/>
      <c r="QAD138" s="1"/>
      <c r="QAE138" s="1"/>
      <c r="QAF138" s="1"/>
      <c r="QAG138" s="1"/>
      <c r="QAH138" s="1"/>
      <c r="QAI138" s="1"/>
      <c r="QAJ138" s="1"/>
      <c r="QAK138" s="1"/>
      <c r="QAL138" s="1"/>
      <c r="QAM138" s="1"/>
      <c r="QAN138" s="1"/>
      <c r="QAO138" s="1"/>
      <c r="QAP138" s="1"/>
      <c r="QAQ138" s="1"/>
      <c r="QAR138" s="1"/>
      <c r="QAS138" s="1"/>
      <c r="QAT138" s="1"/>
      <c r="QAU138" s="1"/>
      <c r="QAV138" s="1"/>
      <c r="QAW138" s="1"/>
      <c r="QAX138" s="1"/>
      <c r="QAY138" s="1"/>
      <c r="QAZ138" s="1"/>
      <c r="QBA138" s="1"/>
      <c r="QBB138" s="1"/>
      <c r="QBC138" s="1"/>
      <c r="QBD138" s="1"/>
      <c r="QBE138" s="1"/>
      <c r="QBF138" s="1"/>
      <c r="QBG138" s="1"/>
      <c r="QBH138" s="1"/>
      <c r="QBI138" s="1"/>
      <c r="QBJ138" s="1"/>
      <c r="QBK138" s="1"/>
      <c r="QBL138" s="1"/>
      <c r="QBM138" s="1"/>
      <c r="QBN138" s="1"/>
      <c r="QBO138" s="1"/>
      <c r="QBP138" s="1"/>
      <c r="QBQ138" s="1"/>
      <c r="QBR138" s="1"/>
      <c r="QBS138" s="1"/>
      <c r="QBT138" s="1"/>
      <c r="QBU138" s="1"/>
      <c r="QBV138" s="1"/>
      <c r="QBW138" s="1"/>
      <c r="QBX138" s="1"/>
      <c r="QBY138" s="1"/>
      <c r="QBZ138" s="1"/>
      <c r="QCA138" s="1"/>
      <c r="QCB138" s="1"/>
      <c r="QCC138" s="1"/>
      <c r="QCD138" s="1"/>
      <c r="QCE138" s="1"/>
      <c r="QCF138" s="1"/>
      <c r="QCG138" s="1"/>
      <c r="QCH138" s="1"/>
      <c r="QCI138" s="1"/>
      <c r="QCJ138" s="1"/>
      <c r="QCK138" s="1"/>
      <c r="QCL138" s="1"/>
      <c r="QCM138" s="1"/>
      <c r="QCN138" s="1"/>
      <c r="QCO138" s="1"/>
      <c r="QCP138" s="1"/>
      <c r="QCQ138" s="1"/>
      <c r="QCR138" s="1"/>
      <c r="QCS138" s="1"/>
      <c r="QCT138" s="1"/>
      <c r="QCU138" s="1"/>
      <c r="QCV138" s="1"/>
      <c r="QCW138" s="1"/>
      <c r="QCX138" s="1"/>
      <c r="QCY138" s="1"/>
      <c r="QCZ138" s="1"/>
      <c r="QDA138" s="1"/>
      <c r="QDB138" s="1"/>
      <c r="QDC138" s="1"/>
      <c r="QDD138" s="1"/>
      <c r="QDE138" s="1"/>
      <c r="QDF138" s="1"/>
      <c r="QDG138" s="1"/>
      <c r="QDH138" s="1"/>
      <c r="QDI138" s="1"/>
      <c r="QDJ138" s="1"/>
      <c r="QDK138" s="1"/>
      <c r="QDL138" s="1"/>
      <c r="QDM138" s="1"/>
      <c r="QDN138" s="1"/>
      <c r="QDO138" s="1"/>
      <c r="QDP138" s="1"/>
      <c r="QDQ138" s="1"/>
      <c r="QDR138" s="1"/>
      <c r="QDS138" s="1"/>
      <c r="QDT138" s="1"/>
      <c r="QDU138" s="1"/>
      <c r="QDV138" s="1"/>
      <c r="QDW138" s="1"/>
      <c r="QDX138" s="1"/>
      <c r="QDY138" s="1"/>
      <c r="QDZ138" s="1"/>
      <c r="QEA138" s="1"/>
      <c r="QEB138" s="1"/>
      <c r="QEC138" s="1"/>
      <c r="QED138" s="1"/>
      <c r="QEE138" s="1"/>
      <c r="QEF138" s="1"/>
      <c r="QEG138" s="1"/>
      <c r="QEH138" s="1"/>
      <c r="QEI138" s="1"/>
      <c r="QEJ138" s="1"/>
      <c r="QEK138" s="1"/>
      <c r="QEL138" s="1"/>
      <c r="QEM138" s="1"/>
      <c r="QEN138" s="1"/>
      <c r="QEO138" s="1"/>
      <c r="QEP138" s="1"/>
      <c r="QEQ138" s="1"/>
      <c r="QER138" s="1"/>
      <c r="QES138" s="1"/>
      <c r="QET138" s="1"/>
      <c r="QEU138" s="1"/>
      <c r="QEV138" s="1"/>
      <c r="QEW138" s="1"/>
      <c r="QEX138" s="1"/>
      <c r="QEY138" s="1"/>
      <c r="QEZ138" s="1"/>
      <c r="QFA138" s="1"/>
      <c r="QFB138" s="1"/>
      <c r="QFC138" s="1"/>
      <c r="QFD138" s="1"/>
      <c r="QFE138" s="1"/>
      <c r="QFF138" s="1"/>
      <c r="QFG138" s="1"/>
      <c r="QFH138" s="1"/>
      <c r="QFI138" s="1"/>
      <c r="QFJ138" s="1"/>
      <c r="QFK138" s="1"/>
      <c r="QFL138" s="1"/>
      <c r="QFM138" s="1"/>
      <c r="QFN138" s="1"/>
      <c r="QFO138" s="1"/>
      <c r="QFP138" s="1"/>
      <c r="QFQ138" s="1"/>
      <c r="QFR138" s="1"/>
      <c r="QFS138" s="1"/>
      <c r="QFT138" s="1"/>
      <c r="QFU138" s="1"/>
      <c r="QFV138" s="1"/>
      <c r="QFW138" s="1"/>
      <c r="QFX138" s="1"/>
      <c r="QFY138" s="1"/>
      <c r="QFZ138" s="1"/>
      <c r="QGA138" s="1"/>
      <c r="QGB138" s="1"/>
      <c r="QGC138" s="1"/>
      <c r="QGD138" s="1"/>
      <c r="QGE138" s="1"/>
      <c r="QGF138" s="1"/>
      <c r="QGG138" s="1"/>
      <c r="QGH138" s="1"/>
      <c r="QGI138" s="1"/>
      <c r="QGJ138" s="1"/>
      <c r="QGK138" s="1"/>
      <c r="QGL138" s="1"/>
      <c r="QGM138" s="1"/>
      <c r="QGN138" s="1"/>
      <c r="QGO138" s="1"/>
      <c r="QGP138" s="1"/>
      <c r="QGQ138" s="1"/>
      <c r="QGR138" s="1"/>
      <c r="QGS138" s="1"/>
      <c r="QGT138" s="1"/>
      <c r="QGU138" s="1"/>
      <c r="QGV138" s="1"/>
      <c r="QGW138" s="1"/>
      <c r="QGX138" s="1"/>
      <c r="QGY138" s="1"/>
      <c r="QGZ138" s="1"/>
      <c r="QHA138" s="1"/>
      <c r="QHB138" s="1"/>
      <c r="QHC138" s="1"/>
      <c r="QHD138" s="1"/>
      <c r="QHE138" s="1"/>
      <c r="QHF138" s="1"/>
      <c r="QHG138" s="1"/>
      <c r="QHH138" s="1"/>
      <c r="QHI138" s="1"/>
      <c r="QHJ138" s="1"/>
      <c r="QHK138" s="1"/>
      <c r="QHL138" s="1"/>
      <c r="QHM138" s="1"/>
      <c r="QHN138" s="1"/>
      <c r="QHO138" s="1"/>
      <c r="QHP138" s="1"/>
      <c r="QHQ138" s="1"/>
      <c r="QHR138" s="1"/>
      <c r="QHS138" s="1"/>
      <c r="QHT138" s="1"/>
      <c r="QHU138" s="1"/>
      <c r="QHV138" s="1"/>
      <c r="QHW138" s="1"/>
      <c r="QHX138" s="1"/>
      <c r="QHY138" s="1"/>
      <c r="QHZ138" s="1"/>
      <c r="QIA138" s="1"/>
      <c r="QIB138" s="1"/>
      <c r="QIC138" s="1"/>
      <c r="QID138" s="1"/>
      <c r="QIE138" s="1"/>
      <c r="QIF138" s="1"/>
      <c r="QIG138" s="1"/>
      <c r="QIH138" s="1"/>
      <c r="QII138" s="1"/>
      <c r="QIJ138" s="1"/>
      <c r="QIK138" s="1"/>
      <c r="QIL138" s="1"/>
      <c r="QIM138" s="1"/>
      <c r="QIN138" s="1"/>
      <c r="QIO138" s="1"/>
      <c r="QIP138" s="1"/>
      <c r="QIQ138" s="1"/>
      <c r="QIR138" s="1"/>
      <c r="QIS138" s="1"/>
      <c r="QIT138" s="1"/>
      <c r="QIU138" s="1"/>
      <c r="QIV138" s="1"/>
      <c r="QIW138" s="1"/>
      <c r="QIX138" s="1"/>
      <c r="QIY138" s="1"/>
      <c r="QIZ138" s="1"/>
      <c r="QJA138" s="1"/>
      <c r="QJB138" s="1"/>
      <c r="QJC138" s="1"/>
      <c r="QJD138" s="1"/>
      <c r="QJE138" s="1"/>
      <c r="QJF138" s="1"/>
      <c r="QJG138" s="1"/>
      <c r="QJH138" s="1"/>
      <c r="QJI138" s="1"/>
      <c r="QJJ138" s="1"/>
      <c r="QJK138" s="1"/>
      <c r="QJL138" s="1"/>
      <c r="QJM138" s="1"/>
      <c r="QJN138" s="1"/>
      <c r="QJO138" s="1"/>
      <c r="QJP138" s="1"/>
      <c r="QJQ138" s="1"/>
      <c r="QJR138" s="1"/>
      <c r="QJS138" s="1"/>
      <c r="QJT138" s="1"/>
      <c r="QJU138" s="1"/>
      <c r="QJV138" s="1"/>
      <c r="QJW138" s="1"/>
      <c r="QJX138" s="1"/>
      <c r="QJY138" s="1"/>
      <c r="QJZ138" s="1"/>
      <c r="QKA138" s="1"/>
      <c r="QKB138" s="1"/>
      <c r="QKC138" s="1"/>
      <c r="QKD138" s="1"/>
      <c r="QKE138" s="1"/>
      <c r="QKF138" s="1"/>
      <c r="QKG138" s="1"/>
      <c r="QKH138" s="1"/>
      <c r="QKI138" s="1"/>
      <c r="QKJ138" s="1"/>
      <c r="QKK138" s="1"/>
      <c r="QKL138" s="1"/>
      <c r="QKM138" s="1"/>
      <c r="QKN138" s="1"/>
      <c r="QKO138" s="1"/>
      <c r="QKP138" s="1"/>
      <c r="QKQ138" s="1"/>
      <c r="QKR138" s="1"/>
      <c r="QKS138" s="1"/>
      <c r="QKT138" s="1"/>
      <c r="QKU138" s="1"/>
      <c r="QKV138" s="1"/>
      <c r="QKW138" s="1"/>
      <c r="QKX138" s="1"/>
      <c r="QKY138" s="1"/>
      <c r="QKZ138" s="1"/>
      <c r="QLA138" s="1"/>
      <c r="QLB138" s="1"/>
      <c r="QLC138" s="1"/>
      <c r="QLD138" s="1"/>
      <c r="QLE138" s="1"/>
      <c r="QLF138" s="1"/>
      <c r="QLG138" s="1"/>
      <c r="QLH138" s="1"/>
      <c r="QLI138" s="1"/>
      <c r="QLJ138" s="1"/>
      <c r="QLK138" s="1"/>
      <c r="QLL138" s="1"/>
      <c r="QLM138" s="1"/>
      <c r="QLN138" s="1"/>
      <c r="QLO138" s="1"/>
      <c r="QLP138" s="1"/>
      <c r="QLQ138" s="1"/>
      <c r="QLR138" s="1"/>
      <c r="QLS138" s="1"/>
      <c r="QLT138" s="1"/>
      <c r="QLU138" s="1"/>
      <c r="QLV138" s="1"/>
      <c r="QLW138" s="1"/>
      <c r="QLX138" s="1"/>
      <c r="QLY138" s="1"/>
      <c r="QLZ138" s="1"/>
      <c r="QMA138" s="1"/>
      <c r="QMB138" s="1"/>
      <c r="QMC138" s="1"/>
      <c r="QMD138" s="1"/>
      <c r="QME138" s="1"/>
      <c r="QMF138" s="1"/>
      <c r="QMG138" s="1"/>
      <c r="QMH138" s="1"/>
      <c r="QMI138" s="1"/>
      <c r="QMJ138" s="1"/>
      <c r="QMK138" s="1"/>
      <c r="QML138" s="1"/>
      <c r="QMM138" s="1"/>
      <c r="QMN138" s="1"/>
      <c r="QMO138" s="1"/>
      <c r="QMP138" s="1"/>
      <c r="QMQ138" s="1"/>
      <c r="QMR138" s="1"/>
      <c r="QMS138" s="1"/>
      <c r="QMT138" s="1"/>
      <c r="QMU138" s="1"/>
      <c r="QMV138" s="1"/>
      <c r="QMW138" s="1"/>
      <c r="QMX138" s="1"/>
      <c r="QMY138" s="1"/>
      <c r="QMZ138" s="1"/>
      <c r="QNA138" s="1"/>
      <c r="QNB138" s="1"/>
      <c r="QNC138" s="1"/>
      <c r="QND138" s="1"/>
      <c r="QNE138" s="1"/>
      <c r="QNF138" s="1"/>
      <c r="QNG138" s="1"/>
      <c r="QNH138" s="1"/>
      <c r="QNI138" s="1"/>
      <c r="QNJ138" s="1"/>
      <c r="QNK138" s="1"/>
      <c r="QNL138" s="1"/>
      <c r="QNM138" s="1"/>
      <c r="QNN138" s="1"/>
      <c r="QNO138" s="1"/>
      <c r="QNP138" s="1"/>
      <c r="QNQ138" s="1"/>
      <c r="QNR138" s="1"/>
      <c r="QNS138" s="1"/>
      <c r="QNT138" s="1"/>
      <c r="QNU138" s="1"/>
      <c r="QNV138" s="1"/>
      <c r="QNW138" s="1"/>
      <c r="QNX138" s="1"/>
      <c r="QNY138" s="1"/>
      <c r="QNZ138" s="1"/>
      <c r="QOA138" s="1"/>
      <c r="QOB138" s="1"/>
      <c r="QOC138" s="1"/>
      <c r="QOD138" s="1"/>
      <c r="QOE138" s="1"/>
      <c r="QOF138" s="1"/>
      <c r="QOG138" s="1"/>
      <c r="QOH138" s="1"/>
      <c r="QOI138" s="1"/>
      <c r="QOJ138" s="1"/>
      <c r="QOK138" s="1"/>
      <c r="QOL138" s="1"/>
      <c r="QOM138" s="1"/>
      <c r="QON138" s="1"/>
      <c r="QOO138" s="1"/>
      <c r="QOP138" s="1"/>
      <c r="QOQ138" s="1"/>
      <c r="QOR138" s="1"/>
      <c r="QOS138" s="1"/>
      <c r="QOT138" s="1"/>
      <c r="QOU138" s="1"/>
      <c r="QOV138" s="1"/>
      <c r="QOW138" s="1"/>
      <c r="QOX138" s="1"/>
      <c r="QOY138" s="1"/>
      <c r="QOZ138" s="1"/>
      <c r="QPA138" s="1"/>
      <c r="QPB138" s="1"/>
      <c r="QPC138" s="1"/>
      <c r="QPD138" s="1"/>
      <c r="QPE138" s="1"/>
      <c r="QPF138" s="1"/>
      <c r="QPG138" s="1"/>
      <c r="QPH138" s="1"/>
      <c r="QPI138" s="1"/>
      <c r="QPJ138" s="1"/>
      <c r="QPK138" s="1"/>
      <c r="QPL138" s="1"/>
      <c r="QPM138" s="1"/>
      <c r="QPN138" s="1"/>
      <c r="QPO138" s="1"/>
      <c r="QPP138" s="1"/>
      <c r="QPQ138" s="1"/>
      <c r="QPR138" s="1"/>
      <c r="QPS138" s="1"/>
      <c r="QPT138" s="1"/>
      <c r="QPU138" s="1"/>
      <c r="QPV138" s="1"/>
      <c r="QPW138" s="1"/>
      <c r="QPX138" s="1"/>
      <c r="QPY138" s="1"/>
      <c r="QPZ138" s="1"/>
      <c r="QQA138" s="1"/>
      <c r="QQB138" s="1"/>
      <c r="QQC138" s="1"/>
      <c r="QQD138" s="1"/>
      <c r="QQE138" s="1"/>
      <c r="QQF138" s="1"/>
      <c r="QQG138" s="1"/>
      <c r="QQH138" s="1"/>
      <c r="QQI138" s="1"/>
      <c r="QQJ138" s="1"/>
      <c r="QQK138" s="1"/>
      <c r="QQL138" s="1"/>
      <c r="QQM138" s="1"/>
      <c r="QQN138" s="1"/>
      <c r="QQO138" s="1"/>
      <c r="QQP138" s="1"/>
      <c r="QQQ138" s="1"/>
      <c r="QQR138" s="1"/>
      <c r="QQS138" s="1"/>
      <c r="QQT138" s="1"/>
      <c r="QQU138" s="1"/>
      <c r="QQV138" s="1"/>
      <c r="QQW138" s="1"/>
      <c r="QQX138" s="1"/>
      <c r="QQY138" s="1"/>
      <c r="QQZ138" s="1"/>
      <c r="QRA138" s="1"/>
      <c r="QRB138" s="1"/>
      <c r="QRC138" s="1"/>
      <c r="QRD138" s="1"/>
      <c r="QRE138" s="1"/>
      <c r="QRF138" s="1"/>
      <c r="QRG138" s="1"/>
      <c r="QRH138" s="1"/>
      <c r="QRI138" s="1"/>
      <c r="QRJ138" s="1"/>
      <c r="QRK138" s="1"/>
      <c r="QRL138" s="1"/>
      <c r="QRM138" s="1"/>
      <c r="QRN138" s="1"/>
      <c r="QRO138" s="1"/>
      <c r="QRP138" s="1"/>
      <c r="QRQ138" s="1"/>
      <c r="QRR138" s="1"/>
      <c r="QRS138" s="1"/>
      <c r="QRT138" s="1"/>
      <c r="QRU138" s="1"/>
      <c r="QRV138" s="1"/>
      <c r="QRW138" s="1"/>
      <c r="QRX138" s="1"/>
      <c r="QRY138" s="1"/>
      <c r="QRZ138" s="1"/>
      <c r="QSA138" s="1"/>
      <c r="QSB138" s="1"/>
      <c r="QSC138" s="1"/>
      <c r="QSD138" s="1"/>
      <c r="QSE138" s="1"/>
      <c r="QSF138" s="1"/>
      <c r="QSG138" s="1"/>
      <c r="QSH138" s="1"/>
      <c r="QSI138" s="1"/>
      <c r="QSJ138" s="1"/>
      <c r="QSK138" s="1"/>
      <c r="QSL138" s="1"/>
      <c r="QSM138" s="1"/>
      <c r="QSN138" s="1"/>
      <c r="QSO138" s="1"/>
      <c r="QSP138" s="1"/>
      <c r="QSQ138" s="1"/>
      <c r="QSR138" s="1"/>
      <c r="QSS138" s="1"/>
      <c r="QST138" s="1"/>
      <c r="QSU138" s="1"/>
      <c r="QSV138" s="1"/>
      <c r="QSW138" s="1"/>
      <c r="QSX138" s="1"/>
      <c r="QSY138" s="1"/>
      <c r="QSZ138" s="1"/>
      <c r="QTA138" s="1"/>
      <c r="QTB138" s="1"/>
      <c r="QTC138" s="1"/>
      <c r="QTD138" s="1"/>
      <c r="QTE138" s="1"/>
      <c r="QTF138" s="1"/>
      <c r="QTG138" s="1"/>
      <c r="QTH138" s="1"/>
      <c r="QTI138" s="1"/>
      <c r="QTJ138" s="1"/>
      <c r="QTK138" s="1"/>
      <c r="QTL138" s="1"/>
      <c r="QTM138" s="1"/>
      <c r="QTN138" s="1"/>
      <c r="QTO138" s="1"/>
      <c r="QTP138" s="1"/>
      <c r="QTQ138" s="1"/>
      <c r="QTR138" s="1"/>
      <c r="QTS138" s="1"/>
      <c r="QTT138" s="1"/>
      <c r="QTU138" s="1"/>
      <c r="QTV138" s="1"/>
      <c r="QTW138" s="1"/>
      <c r="QTX138" s="1"/>
      <c r="QTY138" s="1"/>
      <c r="QTZ138" s="1"/>
      <c r="QUA138" s="1"/>
      <c r="QUB138" s="1"/>
      <c r="QUC138" s="1"/>
      <c r="QUD138" s="1"/>
      <c r="QUE138" s="1"/>
      <c r="QUF138" s="1"/>
      <c r="QUG138" s="1"/>
      <c r="QUH138" s="1"/>
      <c r="QUI138" s="1"/>
      <c r="QUJ138" s="1"/>
      <c r="QUK138" s="1"/>
      <c r="QUL138" s="1"/>
      <c r="QUM138" s="1"/>
      <c r="QUN138" s="1"/>
      <c r="QUO138" s="1"/>
      <c r="QUP138" s="1"/>
      <c r="QUQ138" s="1"/>
      <c r="QUR138" s="1"/>
      <c r="QUS138" s="1"/>
      <c r="QUT138" s="1"/>
      <c r="QUU138" s="1"/>
      <c r="QUV138" s="1"/>
      <c r="QUW138" s="1"/>
      <c r="QUX138" s="1"/>
      <c r="QUY138" s="1"/>
      <c r="QUZ138" s="1"/>
      <c r="QVA138" s="1"/>
      <c r="QVB138" s="1"/>
      <c r="QVC138" s="1"/>
      <c r="QVD138" s="1"/>
      <c r="QVE138" s="1"/>
      <c r="QVF138" s="1"/>
      <c r="QVG138" s="1"/>
      <c r="QVH138" s="1"/>
      <c r="QVI138" s="1"/>
      <c r="QVJ138" s="1"/>
      <c r="QVK138" s="1"/>
      <c r="QVL138" s="1"/>
      <c r="QVM138" s="1"/>
      <c r="QVN138" s="1"/>
      <c r="QVO138" s="1"/>
      <c r="QVP138" s="1"/>
      <c r="QVQ138" s="1"/>
      <c r="QVR138" s="1"/>
      <c r="QVS138" s="1"/>
      <c r="QVT138" s="1"/>
      <c r="QVU138" s="1"/>
      <c r="QVV138" s="1"/>
      <c r="QVW138" s="1"/>
      <c r="QVX138" s="1"/>
      <c r="QVY138" s="1"/>
      <c r="QVZ138" s="1"/>
      <c r="QWA138" s="1"/>
      <c r="QWB138" s="1"/>
      <c r="QWC138" s="1"/>
      <c r="QWD138" s="1"/>
      <c r="QWE138" s="1"/>
      <c r="QWF138" s="1"/>
      <c r="QWG138" s="1"/>
      <c r="QWH138" s="1"/>
      <c r="QWI138" s="1"/>
      <c r="QWJ138" s="1"/>
      <c r="QWK138" s="1"/>
      <c r="QWL138" s="1"/>
      <c r="QWM138" s="1"/>
      <c r="QWN138" s="1"/>
      <c r="QWO138" s="1"/>
      <c r="QWP138" s="1"/>
      <c r="QWQ138" s="1"/>
      <c r="QWR138" s="1"/>
      <c r="QWS138" s="1"/>
      <c r="QWT138" s="1"/>
      <c r="QWU138" s="1"/>
      <c r="QWV138" s="1"/>
      <c r="QWW138" s="1"/>
      <c r="QWX138" s="1"/>
      <c r="QWY138" s="1"/>
      <c r="QWZ138" s="1"/>
      <c r="QXA138" s="1"/>
      <c r="QXB138" s="1"/>
      <c r="QXC138" s="1"/>
      <c r="QXD138" s="1"/>
      <c r="QXE138" s="1"/>
      <c r="QXF138" s="1"/>
      <c r="QXG138" s="1"/>
      <c r="QXH138" s="1"/>
      <c r="QXI138" s="1"/>
      <c r="QXJ138" s="1"/>
      <c r="QXK138" s="1"/>
      <c r="QXL138" s="1"/>
      <c r="QXM138" s="1"/>
      <c r="QXN138" s="1"/>
      <c r="QXO138" s="1"/>
      <c r="QXP138" s="1"/>
      <c r="QXQ138" s="1"/>
      <c r="QXR138" s="1"/>
      <c r="QXS138" s="1"/>
      <c r="QXT138" s="1"/>
      <c r="QXU138" s="1"/>
      <c r="QXV138" s="1"/>
      <c r="QXW138" s="1"/>
      <c r="QXX138" s="1"/>
      <c r="QXY138" s="1"/>
      <c r="QXZ138" s="1"/>
      <c r="QYA138" s="1"/>
      <c r="QYB138" s="1"/>
      <c r="QYC138" s="1"/>
      <c r="QYD138" s="1"/>
      <c r="QYE138" s="1"/>
      <c r="QYF138" s="1"/>
      <c r="QYG138" s="1"/>
      <c r="QYH138" s="1"/>
      <c r="QYI138" s="1"/>
      <c r="QYJ138" s="1"/>
      <c r="QYK138" s="1"/>
      <c r="QYL138" s="1"/>
      <c r="QYM138" s="1"/>
      <c r="QYN138" s="1"/>
      <c r="QYO138" s="1"/>
      <c r="QYP138" s="1"/>
      <c r="QYQ138" s="1"/>
      <c r="QYR138" s="1"/>
      <c r="QYS138" s="1"/>
      <c r="QYT138" s="1"/>
      <c r="QYU138" s="1"/>
      <c r="QYV138" s="1"/>
      <c r="QYW138" s="1"/>
      <c r="QYX138" s="1"/>
      <c r="QYY138" s="1"/>
      <c r="QYZ138" s="1"/>
      <c r="QZA138" s="1"/>
      <c r="QZB138" s="1"/>
      <c r="QZC138" s="1"/>
      <c r="QZD138" s="1"/>
      <c r="QZE138" s="1"/>
      <c r="QZF138" s="1"/>
      <c r="QZG138" s="1"/>
      <c r="QZH138" s="1"/>
      <c r="QZI138" s="1"/>
      <c r="QZJ138" s="1"/>
      <c r="QZK138" s="1"/>
      <c r="QZL138" s="1"/>
      <c r="QZM138" s="1"/>
      <c r="QZN138" s="1"/>
      <c r="QZO138" s="1"/>
      <c r="QZP138" s="1"/>
      <c r="QZQ138" s="1"/>
      <c r="QZR138" s="1"/>
      <c r="QZS138" s="1"/>
      <c r="QZT138" s="1"/>
      <c r="QZU138" s="1"/>
      <c r="QZV138" s="1"/>
      <c r="QZW138" s="1"/>
      <c r="QZX138" s="1"/>
      <c r="QZY138" s="1"/>
      <c r="QZZ138" s="1"/>
      <c r="RAA138" s="1"/>
      <c r="RAB138" s="1"/>
      <c r="RAC138" s="1"/>
      <c r="RAD138" s="1"/>
      <c r="RAE138" s="1"/>
      <c r="RAF138" s="1"/>
      <c r="RAG138" s="1"/>
      <c r="RAH138" s="1"/>
      <c r="RAI138" s="1"/>
      <c r="RAJ138" s="1"/>
      <c r="RAK138" s="1"/>
      <c r="RAL138" s="1"/>
      <c r="RAM138" s="1"/>
      <c r="RAN138" s="1"/>
      <c r="RAO138" s="1"/>
      <c r="RAP138" s="1"/>
      <c r="RAQ138" s="1"/>
      <c r="RAR138" s="1"/>
      <c r="RAS138" s="1"/>
      <c r="RAT138" s="1"/>
      <c r="RAU138" s="1"/>
      <c r="RAV138" s="1"/>
      <c r="RAW138" s="1"/>
      <c r="RAX138" s="1"/>
      <c r="RAY138" s="1"/>
      <c r="RAZ138" s="1"/>
      <c r="RBA138" s="1"/>
      <c r="RBB138" s="1"/>
      <c r="RBC138" s="1"/>
      <c r="RBD138" s="1"/>
      <c r="RBE138" s="1"/>
      <c r="RBF138" s="1"/>
      <c r="RBG138" s="1"/>
      <c r="RBH138" s="1"/>
      <c r="RBI138" s="1"/>
      <c r="RBJ138" s="1"/>
      <c r="RBK138" s="1"/>
      <c r="RBL138" s="1"/>
      <c r="RBM138" s="1"/>
      <c r="RBN138" s="1"/>
      <c r="RBO138" s="1"/>
      <c r="RBP138" s="1"/>
      <c r="RBQ138" s="1"/>
      <c r="RBR138" s="1"/>
      <c r="RBS138" s="1"/>
      <c r="RBT138" s="1"/>
      <c r="RBU138" s="1"/>
      <c r="RBV138" s="1"/>
      <c r="RBW138" s="1"/>
      <c r="RBX138" s="1"/>
      <c r="RBY138" s="1"/>
      <c r="RBZ138" s="1"/>
      <c r="RCA138" s="1"/>
      <c r="RCB138" s="1"/>
      <c r="RCC138" s="1"/>
      <c r="RCD138" s="1"/>
      <c r="RCE138" s="1"/>
      <c r="RCF138" s="1"/>
      <c r="RCG138" s="1"/>
      <c r="RCH138" s="1"/>
      <c r="RCI138" s="1"/>
      <c r="RCJ138" s="1"/>
      <c r="RCK138" s="1"/>
      <c r="RCL138" s="1"/>
      <c r="RCM138" s="1"/>
      <c r="RCN138" s="1"/>
      <c r="RCO138" s="1"/>
      <c r="RCP138" s="1"/>
      <c r="RCQ138" s="1"/>
      <c r="RCR138" s="1"/>
      <c r="RCS138" s="1"/>
      <c r="RCT138" s="1"/>
      <c r="RCU138" s="1"/>
      <c r="RCV138" s="1"/>
      <c r="RCW138" s="1"/>
      <c r="RCX138" s="1"/>
      <c r="RCY138" s="1"/>
      <c r="RCZ138" s="1"/>
      <c r="RDA138" s="1"/>
      <c r="RDB138" s="1"/>
      <c r="RDC138" s="1"/>
      <c r="RDD138" s="1"/>
      <c r="RDE138" s="1"/>
      <c r="RDF138" s="1"/>
      <c r="RDG138" s="1"/>
      <c r="RDH138" s="1"/>
      <c r="RDI138" s="1"/>
      <c r="RDJ138" s="1"/>
      <c r="RDK138" s="1"/>
      <c r="RDL138" s="1"/>
      <c r="RDM138" s="1"/>
      <c r="RDN138" s="1"/>
      <c r="RDO138" s="1"/>
      <c r="RDP138" s="1"/>
      <c r="RDQ138" s="1"/>
      <c r="RDR138" s="1"/>
      <c r="RDS138" s="1"/>
      <c r="RDT138" s="1"/>
      <c r="RDU138" s="1"/>
      <c r="RDV138" s="1"/>
      <c r="RDW138" s="1"/>
      <c r="RDX138" s="1"/>
      <c r="RDY138" s="1"/>
      <c r="RDZ138" s="1"/>
      <c r="REA138" s="1"/>
      <c r="REB138" s="1"/>
      <c r="REC138" s="1"/>
      <c r="RED138" s="1"/>
      <c r="REE138" s="1"/>
      <c r="REF138" s="1"/>
      <c r="REG138" s="1"/>
      <c r="REH138" s="1"/>
      <c r="REI138" s="1"/>
      <c r="REJ138" s="1"/>
      <c r="REK138" s="1"/>
      <c r="REL138" s="1"/>
      <c r="REM138" s="1"/>
      <c r="REN138" s="1"/>
      <c r="REO138" s="1"/>
      <c r="REP138" s="1"/>
      <c r="REQ138" s="1"/>
      <c r="RER138" s="1"/>
      <c r="RES138" s="1"/>
      <c r="RET138" s="1"/>
      <c r="REU138" s="1"/>
      <c r="REV138" s="1"/>
      <c r="REW138" s="1"/>
      <c r="REX138" s="1"/>
      <c r="REY138" s="1"/>
      <c r="REZ138" s="1"/>
      <c r="RFA138" s="1"/>
      <c r="RFB138" s="1"/>
      <c r="RFC138" s="1"/>
      <c r="RFD138" s="1"/>
      <c r="RFE138" s="1"/>
      <c r="RFF138" s="1"/>
      <c r="RFG138" s="1"/>
      <c r="RFH138" s="1"/>
      <c r="RFI138" s="1"/>
      <c r="RFJ138" s="1"/>
      <c r="RFK138" s="1"/>
      <c r="RFL138" s="1"/>
      <c r="RFM138" s="1"/>
      <c r="RFN138" s="1"/>
      <c r="RFO138" s="1"/>
      <c r="RFP138" s="1"/>
      <c r="RFQ138" s="1"/>
      <c r="RFR138" s="1"/>
      <c r="RFS138" s="1"/>
      <c r="RFT138" s="1"/>
      <c r="RFU138" s="1"/>
      <c r="RFV138" s="1"/>
      <c r="RFW138" s="1"/>
      <c r="RFX138" s="1"/>
      <c r="RFY138" s="1"/>
      <c r="RFZ138" s="1"/>
      <c r="RGA138" s="1"/>
      <c r="RGB138" s="1"/>
      <c r="RGC138" s="1"/>
      <c r="RGD138" s="1"/>
      <c r="RGE138" s="1"/>
      <c r="RGF138" s="1"/>
      <c r="RGG138" s="1"/>
      <c r="RGH138" s="1"/>
      <c r="RGI138" s="1"/>
      <c r="RGJ138" s="1"/>
      <c r="RGK138" s="1"/>
      <c r="RGL138" s="1"/>
      <c r="RGM138" s="1"/>
      <c r="RGN138" s="1"/>
      <c r="RGO138" s="1"/>
      <c r="RGP138" s="1"/>
      <c r="RGQ138" s="1"/>
      <c r="RGR138" s="1"/>
      <c r="RGS138" s="1"/>
      <c r="RGT138" s="1"/>
      <c r="RGU138" s="1"/>
      <c r="RGV138" s="1"/>
      <c r="RGW138" s="1"/>
      <c r="RGX138" s="1"/>
      <c r="RGY138" s="1"/>
      <c r="RGZ138" s="1"/>
      <c r="RHA138" s="1"/>
      <c r="RHB138" s="1"/>
      <c r="RHC138" s="1"/>
      <c r="RHD138" s="1"/>
      <c r="RHE138" s="1"/>
      <c r="RHF138" s="1"/>
      <c r="RHG138" s="1"/>
      <c r="RHH138" s="1"/>
      <c r="RHI138" s="1"/>
      <c r="RHJ138" s="1"/>
      <c r="RHK138" s="1"/>
      <c r="RHL138" s="1"/>
      <c r="RHM138" s="1"/>
      <c r="RHN138" s="1"/>
      <c r="RHO138" s="1"/>
      <c r="RHP138" s="1"/>
      <c r="RHQ138" s="1"/>
      <c r="RHR138" s="1"/>
      <c r="RHS138" s="1"/>
      <c r="RHT138" s="1"/>
      <c r="RHU138" s="1"/>
      <c r="RHV138" s="1"/>
      <c r="RHW138" s="1"/>
      <c r="RHX138" s="1"/>
      <c r="RHY138" s="1"/>
      <c r="RHZ138" s="1"/>
      <c r="RIA138" s="1"/>
      <c r="RIB138" s="1"/>
      <c r="RIC138" s="1"/>
      <c r="RID138" s="1"/>
      <c r="RIE138" s="1"/>
      <c r="RIF138" s="1"/>
      <c r="RIG138" s="1"/>
      <c r="RIH138" s="1"/>
      <c r="RII138" s="1"/>
      <c r="RIJ138" s="1"/>
      <c r="RIK138" s="1"/>
      <c r="RIL138" s="1"/>
      <c r="RIM138" s="1"/>
      <c r="RIN138" s="1"/>
      <c r="RIO138" s="1"/>
      <c r="RIP138" s="1"/>
      <c r="RIQ138" s="1"/>
      <c r="RIR138" s="1"/>
      <c r="RIS138" s="1"/>
      <c r="RIT138" s="1"/>
      <c r="RIU138" s="1"/>
      <c r="RIV138" s="1"/>
      <c r="RIW138" s="1"/>
      <c r="RIX138" s="1"/>
      <c r="RIY138" s="1"/>
      <c r="RIZ138" s="1"/>
      <c r="RJA138" s="1"/>
      <c r="RJB138" s="1"/>
      <c r="RJC138" s="1"/>
      <c r="RJD138" s="1"/>
      <c r="RJE138" s="1"/>
      <c r="RJF138" s="1"/>
      <c r="RJG138" s="1"/>
      <c r="RJH138" s="1"/>
      <c r="RJI138" s="1"/>
      <c r="RJJ138" s="1"/>
      <c r="RJK138" s="1"/>
      <c r="RJL138" s="1"/>
      <c r="RJM138" s="1"/>
      <c r="RJN138" s="1"/>
      <c r="RJO138" s="1"/>
      <c r="RJP138" s="1"/>
      <c r="RJQ138" s="1"/>
      <c r="RJR138" s="1"/>
      <c r="RJS138" s="1"/>
      <c r="RJT138" s="1"/>
      <c r="RJU138" s="1"/>
      <c r="RJV138" s="1"/>
      <c r="RJW138" s="1"/>
      <c r="RJX138" s="1"/>
      <c r="RJY138" s="1"/>
      <c r="RJZ138" s="1"/>
      <c r="RKA138" s="1"/>
      <c r="RKB138" s="1"/>
      <c r="RKC138" s="1"/>
      <c r="RKD138" s="1"/>
      <c r="RKE138" s="1"/>
      <c r="RKF138" s="1"/>
      <c r="RKG138" s="1"/>
      <c r="RKH138" s="1"/>
      <c r="RKI138" s="1"/>
      <c r="RKJ138" s="1"/>
      <c r="RKK138" s="1"/>
      <c r="RKL138" s="1"/>
      <c r="RKM138" s="1"/>
      <c r="RKN138" s="1"/>
      <c r="RKO138" s="1"/>
      <c r="RKP138" s="1"/>
      <c r="RKQ138" s="1"/>
      <c r="RKR138" s="1"/>
      <c r="RKS138" s="1"/>
      <c r="RKT138" s="1"/>
      <c r="RKU138" s="1"/>
      <c r="RKV138" s="1"/>
      <c r="RKW138" s="1"/>
      <c r="RKX138" s="1"/>
      <c r="RKY138" s="1"/>
      <c r="RKZ138" s="1"/>
      <c r="RLA138" s="1"/>
      <c r="RLB138" s="1"/>
      <c r="RLC138" s="1"/>
      <c r="RLD138" s="1"/>
      <c r="RLE138" s="1"/>
      <c r="RLF138" s="1"/>
      <c r="RLG138" s="1"/>
      <c r="RLH138" s="1"/>
      <c r="RLI138" s="1"/>
      <c r="RLJ138" s="1"/>
      <c r="RLK138" s="1"/>
      <c r="RLL138" s="1"/>
      <c r="RLM138" s="1"/>
      <c r="RLN138" s="1"/>
      <c r="RLO138" s="1"/>
      <c r="RLP138" s="1"/>
      <c r="RLQ138" s="1"/>
      <c r="RLR138" s="1"/>
      <c r="RLS138" s="1"/>
      <c r="RLT138" s="1"/>
      <c r="RLU138" s="1"/>
      <c r="RLV138" s="1"/>
      <c r="RLW138" s="1"/>
      <c r="RLX138" s="1"/>
      <c r="RLY138" s="1"/>
      <c r="RLZ138" s="1"/>
      <c r="RMA138" s="1"/>
      <c r="RMB138" s="1"/>
      <c r="RMC138" s="1"/>
      <c r="RMD138" s="1"/>
      <c r="RME138" s="1"/>
      <c r="RMF138" s="1"/>
      <c r="RMG138" s="1"/>
      <c r="RMH138" s="1"/>
      <c r="RMI138" s="1"/>
      <c r="RMJ138" s="1"/>
      <c r="RMK138" s="1"/>
      <c r="RML138" s="1"/>
      <c r="RMM138" s="1"/>
      <c r="RMN138" s="1"/>
      <c r="RMO138" s="1"/>
      <c r="RMP138" s="1"/>
      <c r="RMQ138" s="1"/>
      <c r="RMR138" s="1"/>
      <c r="RMS138" s="1"/>
      <c r="RMT138" s="1"/>
      <c r="RMU138" s="1"/>
      <c r="RMV138" s="1"/>
      <c r="RMW138" s="1"/>
      <c r="RMX138" s="1"/>
      <c r="RMY138" s="1"/>
      <c r="RMZ138" s="1"/>
      <c r="RNA138" s="1"/>
      <c r="RNB138" s="1"/>
      <c r="RNC138" s="1"/>
      <c r="RND138" s="1"/>
      <c r="RNE138" s="1"/>
      <c r="RNF138" s="1"/>
      <c r="RNG138" s="1"/>
      <c r="RNH138" s="1"/>
      <c r="RNI138" s="1"/>
      <c r="RNJ138" s="1"/>
      <c r="RNK138" s="1"/>
      <c r="RNL138" s="1"/>
      <c r="RNM138" s="1"/>
      <c r="RNN138" s="1"/>
      <c r="RNO138" s="1"/>
      <c r="RNP138" s="1"/>
      <c r="RNQ138" s="1"/>
      <c r="RNR138" s="1"/>
      <c r="RNS138" s="1"/>
      <c r="RNT138" s="1"/>
      <c r="RNU138" s="1"/>
      <c r="RNV138" s="1"/>
      <c r="RNW138" s="1"/>
      <c r="RNX138" s="1"/>
      <c r="RNY138" s="1"/>
      <c r="RNZ138" s="1"/>
      <c r="ROA138" s="1"/>
      <c r="ROB138" s="1"/>
      <c r="ROC138" s="1"/>
      <c r="ROD138" s="1"/>
      <c r="ROE138" s="1"/>
      <c r="ROF138" s="1"/>
      <c r="ROG138" s="1"/>
      <c r="ROH138" s="1"/>
      <c r="ROI138" s="1"/>
      <c r="ROJ138" s="1"/>
      <c r="ROK138" s="1"/>
      <c r="ROL138" s="1"/>
      <c r="ROM138" s="1"/>
      <c r="RON138" s="1"/>
      <c r="ROO138" s="1"/>
      <c r="ROP138" s="1"/>
      <c r="ROQ138" s="1"/>
      <c r="ROR138" s="1"/>
      <c r="ROS138" s="1"/>
      <c r="ROT138" s="1"/>
      <c r="ROU138" s="1"/>
      <c r="ROV138" s="1"/>
      <c r="ROW138" s="1"/>
      <c r="ROX138" s="1"/>
      <c r="ROY138" s="1"/>
      <c r="ROZ138" s="1"/>
      <c r="RPA138" s="1"/>
      <c r="RPB138" s="1"/>
      <c r="RPC138" s="1"/>
      <c r="RPD138" s="1"/>
      <c r="RPE138" s="1"/>
      <c r="RPF138" s="1"/>
      <c r="RPG138" s="1"/>
      <c r="RPH138" s="1"/>
      <c r="RPI138" s="1"/>
      <c r="RPJ138" s="1"/>
      <c r="RPK138" s="1"/>
      <c r="RPL138" s="1"/>
      <c r="RPM138" s="1"/>
      <c r="RPN138" s="1"/>
      <c r="RPO138" s="1"/>
      <c r="RPP138" s="1"/>
      <c r="RPQ138" s="1"/>
      <c r="RPR138" s="1"/>
      <c r="RPS138" s="1"/>
      <c r="RPT138" s="1"/>
      <c r="RPU138" s="1"/>
      <c r="RPV138" s="1"/>
      <c r="RPW138" s="1"/>
      <c r="RPX138" s="1"/>
      <c r="RPY138" s="1"/>
      <c r="RPZ138" s="1"/>
      <c r="RQA138" s="1"/>
      <c r="RQB138" s="1"/>
      <c r="RQC138" s="1"/>
      <c r="RQD138" s="1"/>
      <c r="RQE138" s="1"/>
      <c r="RQF138" s="1"/>
      <c r="RQG138" s="1"/>
      <c r="RQH138" s="1"/>
      <c r="RQI138" s="1"/>
      <c r="RQJ138" s="1"/>
      <c r="RQK138" s="1"/>
      <c r="RQL138" s="1"/>
      <c r="RQM138" s="1"/>
      <c r="RQN138" s="1"/>
      <c r="RQO138" s="1"/>
      <c r="RQP138" s="1"/>
      <c r="RQQ138" s="1"/>
      <c r="RQR138" s="1"/>
      <c r="RQS138" s="1"/>
      <c r="RQT138" s="1"/>
      <c r="RQU138" s="1"/>
      <c r="RQV138" s="1"/>
      <c r="RQW138" s="1"/>
      <c r="RQX138" s="1"/>
      <c r="RQY138" s="1"/>
      <c r="RQZ138" s="1"/>
      <c r="RRA138" s="1"/>
      <c r="RRB138" s="1"/>
      <c r="RRC138" s="1"/>
      <c r="RRD138" s="1"/>
      <c r="RRE138" s="1"/>
      <c r="RRF138" s="1"/>
      <c r="RRG138" s="1"/>
      <c r="RRH138" s="1"/>
      <c r="RRI138" s="1"/>
      <c r="RRJ138" s="1"/>
      <c r="RRK138" s="1"/>
      <c r="RRL138" s="1"/>
      <c r="RRM138" s="1"/>
      <c r="RRN138" s="1"/>
      <c r="RRO138" s="1"/>
      <c r="RRP138" s="1"/>
      <c r="RRQ138" s="1"/>
      <c r="RRR138" s="1"/>
      <c r="RRS138" s="1"/>
      <c r="RRT138" s="1"/>
      <c r="RRU138" s="1"/>
      <c r="RRV138" s="1"/>
      <c r="RRW138" s="1"/>
      <c r="RRX138" s="1"/>
      <c r="RRY138" s="1"/>
      <c r="RRZ138" s="1"/>
      <c r="RSA138" s="1"/>
      <c r="RSB138" s="1"/>
      <c r="RSC138" s="1"/>
      <c r="RSD138" s="1"/>
      <c r="RSE138" s="1"/>
      <c r="RSF138" s="1"/>
      <c r="RSG138" s="1"/>
      <c r="RSH138" s="1"/>
      <c r="RSI138" s="1"/>
      <c r="RSJ138" s="1"/>
      <c r="RSK138" s="1"/>
      <c r="RSL138" s="1"/>
      <c r="RSM138" s="1"/>
      <c r="RSN138" s="1"/>
      <c r="RSO138" s="1"/>
      <c r="RSP138" s="1"/>
      <c r="RSQ138" s="1"/>
      <c r="RSR138" s="1"/>
      <c r="RSS138" s="1"/>
      <c r="RST138" s="1"/>
      <c r="RSU138" s="1"/>
      <c r="RSV138" s="1"/>
      <c r="RSW138" s="1"/>
      <c r="RSX138" s="1"/>
      <c r="RSY138" s="1"/>
      <c r="RSZ138" s="1"/>
      <c r="RTA138" s="1"/>
      <c r="RTB138" s="1"/>
      <c r="RTC138" s="1"/>
      <c r="RTD138" s="1"/>
      <c r="RTE138" s="1"/>
      <c r="RTF138" s="1"/>
      <c r="RTG138" s="1"/>
      <c r="RTH138" s="1"/>
      <c r="RTI138" s="1"/>
      <c r="RTJ138" s="1"/>
      <c r="RTK138" s="1"/>
      <c r="RTL138" s="1"/>
      <c r="RTM138" s="1"/>
      <c r="RTN138" s="1"/>
      <c r="RTO138" s="1"/>
      <c r="RTP138" s="1"/>
      <c r="RTQ138" s="1"/>
      <c r="RTR138" s="1"/>
      <c r="RTS138" s="1"/>
      <c r="RTT138" s="1"/>
      <c r="RTU138" s="1"/>
      <c r="RTV138" s="1"/>
      <c r="RTW138" s="1"/>
      <c r="RTX138" s="1"/>
      <c r="RTY138" s="1"/>
      <c r="RTZ138" s="1"/>
      <c r="RUA138" s="1"/>
      <c r="RUB138" s="1"/>
      <c r="RUC138" s="1"/>
      <c r="RUD138" s="1"/>
      <c r="RUE138" s="1"/>
      <c r="RUF138" s="1"/>
      <c r="RUG138" s="1"/>
      <c r="RUH138" s="1"/>
      <c r="RUI138" s="1"/>
      <c r="RUJ138" s="1"/>
      <c r="RUK138" s="1"/>
      <c r="RUL138" s="1"/>
      <c r="RUM138" s="1"/>
      <c r="RUN138" s="1"/>
      <c r="RUO138" s="1"/>
      <c r="RUP138" s="1"/>
      <c r="RUQ138" s="1"/>
      <c r="RUR138" s="1"/>
      <c r="RUS138" s="1"/>
      <c r="RUT138" s="1"/>
      <c r="RUU138" s="1"/>
      <c r="RUV138" s="1"/>
      <c r="RUW138" s="1"/>
      <c r="RUX138" s="1"/>
      <c r="RUY138" s="1"/>
      <c r="RUZ138" s="1"/>
      <c r="RVA138" s="1"/>
      <c r="RVB138" s="1"/>
      <c r="RVC138" s="1"/>
      <c r="RVD138" s="1"/>
      <c r="RVE138" s="1"/>
      <c r="RVF138" s="1"/>
      <c r="RVG138" s="1"/>
      <c r="RVH138" s="1"/>
      <c r="RVI138" s="1"/>
      <c r="RVJ138" s="1"/>
      <c r="RVK138" s="1"/>
      <c r="RVL138" s="1"/>
      <c r="RVM138" s="1"/>
      <c r="RVN138" s="1"/>
      <c r="RVO138" s="1"/>
      <c r="RVP138" s="1"/>
      <c r="RVQ138" s="1"/>
      <c r="RVR138" s="1"/>
      <c r="RVS138" s="1"/>
      <c r="RVT138" s="1"/>
      <c r="RVU138" s="1"/>
      <c r="RVV138" s="1"/>
      <c r="RVW138" s="1"/>
      <c r="RVX138" s="1"/>
      <c r="RVY138" s="1"/>
      <c r="RVZ138" s="1"/>
      <c r="RWA138" s="1"/>
      <c r="RWB138" s="1"/>
      <c r="RWC138" s="1"/>
      <c r="RWD138" s="1"/>
      <c r="RWE138" s="1"/>
      <c r="RWF138" s="1"/>
      <c r="RWG138" s="1"/>
      <c r="RWH138" s="1"/>
      <c r="RWI138" s="1"/>
      <c r="RWJ138" s="1"/>
      <c r="RWK138" s="1"/>
      <c r="RWL138" s="1"/>
      <c r="RWM138" s="1"/>
      <c r="RWN138" s="1"/>
      <c r="RWO138" s="1"/>
      <c r="RWP138" s="1"/>
      <c r="RWQ138" s="1"/>
      <c r="RWR138" s="1"/>
      <c r="RWS138" s="1"/>
      <c r="RWT138" s="1"/>
      <c r="RWU138" s="1"/>
      <c r="RWV138" s="1"/>
      <c r="RWW138" s="1"/>
      <c r="RWX138" s="1"/>
      <c r="RWY138" s="1"/>
      <c r="RWZ138" s="1"/>
      <c r="RXA138" s="1"/>
      <c r="RXB138" s="1"/>
      <c r="RXC138" s="1"/>
      <c r="RXD138" s="1"/>
      <c r="RXE138" s="1"/>
      <c r="RXF138" s="1"/>
      <c r="RXG138" s="1"/>
      <c r="RXH138" s="1"/>
      <c r="RXI138" s="1"/>
      <c r="RXJ138" s="1"/>
      <c r="RXK138" s="1"/>
      <c r="RXL138" s="1"/>
      <c r="RXM138" s="1"/>
      <c r="RXN138" s="1"/>
      <c r="RXO138" s="1"/>
      <c r="RXP138" s="1"/>
      <c r="RXQ138" s="1"/>
      <c r="RXR138" s="1"/>
      <c r="RXS138" s="1"/>
      <c r="RXT138" s="1"/>
      <c r="RXU138" s="1"/>
      <c r="RXV138" s="1"/>
      <c r="RXW138" s="1"/>
      <c r="RXX138" s="1"/>
      <c r="RXY138" s="1"/>
      <c r="RXZ138" s="1"/>
      <c r="RYA138" s="1"/>
      <c r="RYB138" s="1"/>
      <c r="RYC138" s="1"/>
      <c r="RYD138" s="1"/>
      <c r="RYE138" s="1"/>
      <c r="RYF138" s="1"/>
      <c r="RYG138" s="1"/>
      <c r="RYH138" s="1"/>
      <c r="RYI138" s="1"/>
      <c r="RYJ138" s="1"/>
      <c r="RYK138" s="1"/>
      <c r="RYL138" s="1"/>
      <c r="RYM138" s="1"/>
      <c r="RYN138" s="1"/>
      <c r="RYO138" s="1"/>
      <c r="RYP138" s="1"/>
      <c r="RYQ138" s="1"/>
      <c r="RYR138" s="1"/>
      <c r="RYS138" s="1"/>
      <c r="RYT138" s="1"/>
      <c r="RYU138" s="1"/>
      <c r="RYV138" s="1"/>
      <c r="RYW138" s="1"/>
      <c r="RYX138" s="1"/>
      <c r="RYY138" s="1"/>
      <c r="RYZ138" s="1"/>
      <c r="RZA138" s="1"/>
      <c r="RZB138" s="1"/>
      <c r="RZC138" s="1"/>
      <c r="RZD138" s="1"/>
      <c r="RZE138" s="1"/>
      <c r="RZF138" s="1"/>
      <c r="RZG138" s="1"/>
      <c r="RZH138" s="1"/>
      <c r="RZI138" s="1"/>
      <c r="RZJ138" s="1"/>
      <c r="RZK138" s="1"/>
      <c r="RZL138" s="1"/>
      <c r="RZM138" s="1"/>
      <c r="RZN138" s="1"/>
      <c r="RZO138" s="1"/>
      <c r="RZP138" s="1"/>
      <c r="RZQ138" s="1"/>
      <c r="RZR138" s="1"/>
      <c r="RZS138" s="1"/>
      <c r="RZT138" s="1"/>
      <c r="RZU138" s="1"/>
      <c r="RZV138" s="1"/>
      <c r="RZW138" s="1"/>
      <c r="RZX138" s="1"/>
      <c r="RZY138" s="1"/>
      <c r="RZZ138" s="1"/>
      <c r="SAA138" s="1"/>
      <c r="SAB138" s="1"/>
      <c r="SAC138" s="1"/>
      <c r="SAD138" s="1"/>
      <c r="SAE138" s="1"/>
      <c r="SAF138" s="1"/>
      <c r="SAG138" s="1"/>
      <c r="SAH138" s="1"/>
      <c r="SAI138" s="1"/>
      <c r="SAJ138" s="1"/>
      <c r="SAK138" s="1"/>
      <c r="SAL138" s="1"/>
      <c r="SAM138" s="1"/>
      <c r="SAN138" s="1"/>
      <c r="SAO138" s="1"/>
      <c r="SAP138" s="1"/>
      <c r="SAQ138" s="1"/>
      <c r="SAR138" s="1"/>
      <c r="SAS138" s="1"/>
      <c r="SAT138" s="1"/>
      <c r="SAU138" s="1"/>
      <c r="SAV138" s="1"/>
      <c r="SAW138" s="1"/>
      <c r="SAX138" s="1"/>
      <c r="SAY138" s="1"/>
      <c r="SAZ138" s="1"/>
      <c r="SBA138" s="1"/>
      <c r="SBB138" s="1"/>
      <c r="SBC138" s="1"/>
      <c r="SBD138" s="1"/>
      <c r="SBE138" s="1"/>
      <c r="SBF138" s="1"/>
      <c r="SBG138" s="1"/>
      <c r="SBH138" s="1"/>
      <c r="SBI138" s="1"/>
      <c r="SBJ138" s="1"/>
      <c r="SBK138" s="1"/>
      <c r="SBL138" s="1"/>
      <c r="SBM138" s="1"/>
      <c r="SBN138" s="1"/>
      <c r="SBO138" s="1"/>
      <c r="SBP138" s="1"/>
      <c r="SBQ138" s="1"/>
      <c r="SBR138" s="1"/>
      <c r="SBS138" s="1"/>
      <c r="SBT138" s="1"/>
      <c r="SBU138" s="1"/>
      <c r="SBV138" s="1"/>
      <c r="SBW138" s="1"/>
      <c r="SBX138" s="1"/>
      <c r="SBY138" s="1"/>
      <c r="SBZ138" s="1"/>
      <c r="SCA138" s="1"/>
      <c r="SCB138" s="1"/>
      <c r="SCC138" s="1"/>
      <c r="SCD138" s="1"/>
      <c r="SCE138" s="1"/>
      <c r="SCF138" s="1"/>
      <c r="SCG138" s="1"/>
      <c r="SCH138" s="1"/>
      <c r="SCI138" s="1"/>
      <c r="SCJ138" s="1"/>
      <c r="SCK138" s="1"/>
      <c r="SCL138" s="1"/>
      <c r="SCM138" s="1"/>
      <c r="SCN138" s="1"/>
      <c r="SCO138" s="1"/>
      <c r="SCP138" s="1"/>
      <c r="SCQ138" s="1"/>
      <c r="SCR138" s="1"/>
      <c r="SCS138" s="1"/>
      <c r="SCT138" s="1"/>
      <c r="SCU138" s="1"/>
      <c r="SCV138" s="1"/>
      <c r="SCW138" s="1"/>
      <c r="SCX138" s="1"/>
      <c r="SCY138" s="1"/>
      <c r="SCZ138" s="1"/>
      <c r="SDA138" s="1"/>
      <c r="SDB138" s="1"/>
      <c r="SDC138" s="1"/>
      <c r="SDD138" s="1"/>
      <c r="SDE138" s="1"/>
      <c r="SDF138" s="1"/>
      <c r="SDG138" s="1"/>
      <c r="SDH138" s="1"/>
      <c r="SDI138" s="1"/>
      <c r="SDJ138" s="1"/>
      <c r="SDK138" s="1"/>
      <c r="SDL138" s="1"/>
      <c r="SDM138" s="1"/>
      <c r="SDN138" s="1"/>
      <c r="SDO138" s="1"/>
      <c r="SDP138" s="1"/>
      <c r="SDQ138" s="1"/>
      <c r="SDR138" s="1"/>
      <c r="SDS138" s="1"/>
      <c r="SDT138" s="1"/>
      <c r="SDU138" s="1"/>
      <c r="SDV138" s="1"/>
      <c r="SDW138" s="1"/>
      <c r="SDX138" s="1"/>
      <c r="SDY138" s="1"/>
      <c r="SDZ138" s="1"/>
      <c r="SEA138" s="1"/>
      <c r="SEB138" s="1"/>
      <c r="SEC138" s="1"/>
      <c r="SED138" s="1"/>
      <c r="SEE138" s="1"/>
      <c r="SEF138" s="1"/>
      <c r="SEG138" s="1"/>
      <c r="SEH138" s="1"/>
      <c r="SEI138" s="1"/>
      <c r="SEJ138" s="1"/>
      <c r="SEK138" s="1"/>
      <c r="SEL138" s="1"/>
      <c r="SEM138" s="1"/>
      <c r="SEN138" s="1"/>
      <c r="SEO138" s="1"/>
      <c r="SEP138" s="1"/>
      <c r="SEQ138" s="1"/>
      <c r="SER138" s="1"/>
      <c r="SES138" s="1"/>
      <c r="SET138" s="1"/>
      <c r="SEU138" s="1"/>
      <c r="SEV138" s="1"/>
      <c r="SEW138" s="1"/>
      <c r="SEX138" s="1"/>
      <c r="SEY138" s="1"/>
      <c r="SEZ138" s="1"/>
      <c r="SFA138" s="1"/>
      <c r="SFB138" s="1"/>
      <c r="SFC138" s="1"/>
      <c r="SFD138" s="1"/>
      <c r="SFE138" s="1"/>
      <c r="SFF138" s="1"/>
      <c r="SFG138" s="1"/>
      <c r="SFH138" s="1"/>
      <c r="SFI138" s="1"/>
      <c r="SFJ138" s="1"/>
      <c r="SFK138" s="1"/>
      <c r="SFL138" s="1"/>
      <c r="SFM138" s="1"/>
      <c r="SFN138" s="1"/>
      <c r="SFO138" s="1"/>
      <c r="SFP138" s="1"/>
      <c r="SFQ138" s="1"/>
      <c r="SFR138" s="1"/>
      <c r="SFS138" s="1"/>
      <c r="SFT138" s="1"/>
      <c r="SFU138" s="1"/>
      <c r="SFV138" s="1"/>
      <c r="SFW138" s="1"/>
      <c r="SFX138" s="1"/>
      <c r="SFY138" s="1"/>
      <c r="SFZ138" s="1"/>
      <c r="SGA138" s="1"/>
      <c r="SGB138" s="1"/>
      <c r="SGC138" s="1"/>
      <c r="SGD138" s="1"/>
      <c r="SGE138" s="1"/>
      <c r="SGF138" s="1"/>
      <c r="SGG138" s="1"/>
      <c r="SGH138" s="1"/>
      <c r="SGI138" s="1"/>
      <c r="SGJ138" s="1"/>
      <c r="SGK138" s="1"/>
      <c r="SGL138" s="1"/>
      <c r="SGM138" s="1"/>
      <c r="SGN138" s="1"/>
      <c r="SGO138" s="1"/>
      <c r="SGP138" s="1"/>
      <c r="SGQ138" s="1"/>
      <c r="SGR138" s="1"/>
      <c r="SGS138" s="1"/>
      <c r="SGT138" s="1"/>
      <c r="SGU138" s="1"/>
      <c r="SGV138" s="1"/>
      <c r="SGW138" s="1"/>
      <c r="SGX138" s="1"/>
      <c r="SGY138" s="1"/>
      <c r="SGZ138" s="1"/>
      <c r="SHA138" s="1"/>
      <c r="SHB138" s="1"/>
      <c r="SHC138" s="1"/>
      <c r="SHD138" s="1"/>
      <c r="SHE138" s="1"/>
      <c r="SHF138" s="1"/>
      <c r="SHG138" s="1"/>
      <c r="SHH138" s="1"/>
      <c r="SHI138" s="1"/>
      <c r="SHJ138" s="1"/>
      <c r="SHK138" s="1"/>
      <c r="SHL138" s="1"/>
      <c r="SHM138" s="1"/>
      <c r="SHN138" s="1"/>
      <c r="SHO138" s="1"/>
      <c r="SHP138" s="1"/>
      <c r="SHQ138" s="1"/>
      <c r="SHR138" s="1"/>
      <c r="SHS138" s="1"/>
      <c r="SHT138" s="1"/>
      <c r="SHU138" s="1"/>
      <c r="SHV138" s="1"/>
      <c r="SHW138" s="1"/>
      <c r="SHX138" s="1"/>
      <c r="SHY138" s="1"/>
      <c r="SHZ138" s="1"/>
      <c r="SIA138" s="1"/>
      <c r="SIB138" s="1"/>
      <c r="SIC138" s="1"/>
      <c r="SID138" s="1"/>
      <c r="SIE138" s="1"/>
      <c r="SIF138" s="1"/>
      <c r="SIG138" s="1"/>
      <c r="SIH138" s="1"/>
      <c r="SII138" s="1"/>
      <c r="SIJ138" s="1"/>
      <c r="SIK138" s="1"/>
      <c r="SIL138" s="1"/>
      <c r="SIM138" s="1"/>
      <c r="SIN138" s="1"/>
      <c r="SIO138" s="1"/>
      <c r="SIP138" s="1"/>
      <c r="SIQ138" s="1"/>
      <c r="SIR138" s="1"/>
      <c r="SIS138" s="1"/>
      <c r="SIT138" s="1"/>
      <c r="SIU138" s="1"/>
      <c r="SIV138" s="1"/>
      <c r="SIW138" s="1"/>
      <c r="SIX138" s="1"/>
      <c r="SIY138" s="1"/>
      <c r="SIZ138" s="1"/>
      <c r="SJA138" s="1"/>
      <c r="SJB138" s="1"/>
      <c r="SJC138" s="1"/>
      <c r="SJD138" s="1"/>
      <c r="SJE138" s="1"/>
      <c r="SJF138" s="1"/>
      <c r="SJG138" s="1"/>
      <c r="SJH138" s="1"/>
      <c r="SJI138" s="1"/>
      <c r="SJJ138" s="1"/>
      <c r="SJK138" s="1"/>
      <c r="SJL138" s="1"/>
      <c r="SJM138" s="1"/>
      <c r="SJN138" s="1"/>
      <c r="SJO138" s="1"/>
      <c r="SJP138" s="1"/>
      <c r="SJQ138" s="1"/>
      <c r="SJR138" s="1"/>
      <c r="SJS138" s="1"/>
      <c r="SJT138" s="1"/>
      <c r="SJU138" s="1"/>
      <c r="SJV138" s="1"/>
      <c r="SJW138" s="1"/>
      <c r="SJX138" s="1"/>
      <c r="SJY138" s="1"/>
      <c r="SJZ138" s="1"/>
      <c r="SKA138" s="1"/>
      <c r="SKB138" s="1"/>
      <c r="SKC138" s="1"/>
      <c r="SKD138" s="1"/>
      <c r="SKE138" s="1"/>
      <c r="SKF138" s="1"/>
      <c r="SKG138" s="1"/>
      <c r="SKH138" s="1"/>
      <c r="SKI138" s="1"/>
      <c r="SKJ138" s="1"/>
      <c r="SKK138" s="1"/>
      <c r="SKL138" s="1"/>
      <c r="SKM138" s="1"/>
      <c r="SKN138" s="1"/>
      <c r="SKO138" s="1"/>
      <c r="SKP138" s="1"/>
      <c r="SKQ138" s="1"/>
      <c r="SKR138" s="1"/>
      <c r="SKS138" s="1"/>
      <c r="SKT138" s="1"/>
      <c r="SKU138" s="1"/>
      <c r="SKV138" s="1"/>
      <c r="SKW138" s="1"/>
      <c r="SKX138" s="1"/>
      <c r="SKY138" s="1"/>
      <c r="SKZ138" s="1"/>
      <c r="SLA138" s="1"/>
      <c r="SLB138" s="1"/>
      <c r="SLC138" s="1"/>
      <c r="SLD138" s="1"/>
      <c r="SLE138" s="1"/>
      <c r="SLF138" s="1"/>
      <c r="SLG138" s="1"/>
      <c r="SLH138" s="1"/>
      <c r="SLI138" s="1"/>
      <c r="SLJ138" s="1"/>
      <c r="SLK138" s="1"/>
      <c r="SLL138" s="1"/>
      <c r="SLM138" s="1"/>
      <c r="SLN138" s="1"/>
      <c r="SLO138" s="1"/>
      <c r="SLP138" s="1"/>
      <c r="SLQ138" s="1"/>
      <c r="SLR138" s="1"/>
      <c r="SLS138" s="1"/>
      <c r="SLT138" s="1"/>
      <c r="SLU138" s="1"/>
      <c r="SLV138" s="1"/>
      <c r="SLW138" s="1"/>
      <c r="SLX138" s="1"/>
      <c r="SLY138" s="1"/>
      <c r="SLZ138" s="1"/>
      <c r="SMA138" s="1"/>
      <c r="SMB138" s="1"/>
      <c r="SMC138" s="1"/>
      <c r="SMD138" s="1"/>
      <c r="SME138" s="1"/>
      <c r="SMF138" s="1"/>
      <c r="SMG138" s="1"/>
      <c r="SMH138" s="1"/>
      <c r="SMI138" s="1"/>
      <c r="SMJ138" s="1"/>
      <c r="SMK138" s="1"/>
      <c r="SML138" s="1"/>
      <c r="SMM138" s="1"/>
      <c r="SMN138" s="1"/>
      <c r="SMO138" s="1"/>
      <c r="SMP138" s="1"/>
      <c r="SMQ138" s="1"/>
      <c r="SMR138" s="1"/>
      <c r="SMS138" s="1"/>
      <c r="SMT138" s="1"/>
      <c r="SMU138" s="1"/>
      <c r="SMV138" s="1"/>
      <c r="SMW138" s="1"/>
      <c r="SMX138" s="1"/>
      <c r="SMY138" s="1"/>
      <c r="SMZ138" s="1"/>
      <c r="SNA138" s="1"/>
      <c r="SNB138" s="1"/>
      <c r="SNC138" s="1"/>
      <c r="SND138" s="1"/>
      <c r="SNE138" s="1"/>
      <c r="SNF138" s="1"/>
      <c r="SNG138" s="1"/>
      <c r="SNH138" s="1"/>
      <c r="SNI138" s="1"/>
      <c r="SNJ138" s="1"/>
      <c r="SNK138" s="1"/>
      <c r="SNL138" s="1"/>
      <c r="SNM138" s="1"/>
      <c r="SNN138" s="1"/>
      <c r="SNO138" s="1"/>
      <c r="SNP138" s="1"/>
      <c r="SNQ138" s="1"/>
      <c r="SNR138" s="1"/>
      <c r="SNS138" s="1"/>
      <c r="SNT138" s="1"/>
      <c r="SNU138" s="1"/>
      <c r="SNV138" s="1"/>
      <c r="SNW138" s="1"/>
      <c r="SNX138" s="1"/>
      <c r="SNY138" s="1"/>
      <c r="SNZ138" s="1"/>
      <c r="SOA138" s="1"/>
      <c r="SOB138" s="1"/>
      <c r="SOC138" s="1"/>
      <c r="SOD138" s="1"/>
      <c r="SOE138" s="1"/>
      <c r="SOF138" s="1"/>
      <c r="SOG138" s="1"/>
      <c r="SOH138" s="1"/>
      <c r="SOI138" s="1"/>
      <c r="SOJ138" s="1"/>
      <c r="SOK138" s="1"/>
      <c r="SOL138" s="1"/>
      <c r="SOM138" s="1"/>
      <c r="SON138" s="1"/>
      <c r="SOO138" s="1"/>
      <c r="SOP138" s="1"/>
      <c r="SOQ138" s="1"/>
      <c r="SOR138" s="1"/>
      <c r="SOS138" s="1"/>
      <c r="SOT138" s="1"/>
      <c r="SOU138" s="1"/>
      <c r="SOV138" s="1"/>
      <c r="SOW138" s="1"/>
      <c r="SOX138" s="1"/>
      <c r="SOY138" s="1"/>
      <c r="SOZ138" s="1"/>
      <c r="SPA138" s="1"/>
      <c r="SPB138" s="1"/>
      <c r="SPC138" s="1"/>
      <c r="SPD138" s="1"/>
      <c r="SPE138" s="1"/>
      <c r="SPF138" s="1"/>
      <c r="SPG138" s="1"/>
      <c r="SPH138" s="1"/>
      <c r="SPI138" s="1"/>
      <c r="SPJ138" s="1"/>
      <c r="SPK138" s="1"/>
      <c r="SPL138" s="1"/>
      <c r="SPM138" s="1"/>
      <c r="SPN138" s="1"/>
      <c r="SPO138" s="1"/>
      <c r="SPP138" s="1"/>
      <c r="SPQ138" s="1"/>
      <c r="SPR138" s="1"/>
      <c r="SPS138" s="1"/>
      <c r="SPT138" s="1"/>
      <c r="SPU138" s="1"/>
      <c r="SPV138" s="1"/>
      <c r="SPW138" s="1"/>
      <c r="SPX138" s="1"/>
      <c r="SPY138" s="1"/>
      <c r="SPZ138" s="1"/>
      <c r="SQA138" s="1"/>
      <c r="SQB138" s="1"/>
      <c r="SQC138" s="1"/>
      <c r="SQD138" s="1"/>
      <c r="SQE138" s="1"/>
      <c r="SQF138" s="1"/>
      <c r="SQG138" s="1"/>
      <c r="SQH138" s="1"/>
      <c r="SQI138" s="1"/>
      <c r="SQJ138" s="1"/>
      <c r="SQK138" s="1"/>
      <c r="SQL138" s="1"/>
      <c r="SQM138" s="1"/>
      <c r="SQN138" s="1"/>
      <c r="SQO138" s="1"/>
      <c r="SQP138" s="1"/>
      <c r="SQQ138" s="1"/>
      <c r="SQR138" s="1"/>
      <c r="SQS138" s="1"/>
      <c r="SQT138" s="1"/>
      <c r="SQU138" s="1"/>
      <c r="SQV138" s="1"/>
      <c r="SQW138" s="1"/>
      <c r="SQX138" s="1"/>
      <c r="SQY138" s="1"/>
      <c r="SQZ138" s="1"/>
      <c r="SRA138" s="1"/>
      <c r="SRB138" s="1"/>
      <c r="SRC138" s="1"/>
      <c r="SRD138" s="1"/>
      <c r="SRE138" s="1"/>
      <c r="SRF138" s="1"/>
      <c r="SRG138" s="1"/>
      <c r="SRH138" s="1"/>
      <c r="SRI138" s="1"/>
      <c r="SRJ138" s="1"/>
      <c r="SRK138" s="1"/>
      <c r="SRL138" s="1"/>
      <c r="SRM138" s="1"/>
      <c r="SRN138" s="1"/>
      <c r="SRO138" s="1"/>
      <c r="SRP138" s="1"/>
      <c r="SRQ138" s="1"/>
      <c r="SRR138" s="1"/>
      <c r="SRS138" s="1"/>
      <c r="SRT138" s="1"/>
      <c r="SRU138" s="1"/>
      <c r="SRV138" s="1"/>
      <c r="SRW138" s="1"/>
      <c r="SRX138" s="1"/>
      <c r="SRY138" s="1"/>
      <c r="SRZ138" s="1"/>
      <c r="SSA138" s="1"/>
      <c r="SSB138" s="1"/>
      <c r="SSC138" s="1"/>
      <c r="SSD138" s="1"/>
      <c r="SSE138" s="1"/>
      <c r="SSF138" s="1"/>
      <c r="SSG138" s="1"/>
      <c r="SSH138" s="1"/>
      <c r="SSI138" s="1"/>
      <c r="SSJ138" s="1"/>
      <c r="SSK138" s="1"/>
      <c r="SSL138" s="1"/>
      <c r="SSM138" s="1"/>
      <c r="SSN138" s="1"/>
      <c r="SSO138" s="1"/>
      <c r="SSP138" s="1"/>
      <c r="SSQ138" s="1"/>
      <c r="SSR138" s="1"/>
      <c r="SSS138" s="1"/>
      <c r="SST138" s="1"/>
      <c r="SSU138" s="1"/>
      <c r="SSV138" s="1"/>
      <c r="SSW138" s="1"/>
      <c r="SSX138" s="1"/>
      <c r="SSY138" s="1"/>
      <c r="SSZ138" s="1"/>
      <c r="STA138" s="1"/>
      <c r="STB138" s="1"/>
      <c r="STC138" s="1"/>
      <c r="STD138" s="1"/>
      <c r="STE138" s="1"/>
      <c r="STF138" s="1"/>
      <c r="STG138" s="1"/>
      <c r="STH138" s="1"/>
      <c r="STI138" s="1"/>
      <c r="STJ138" s="1"/>
      <c r="STK138" s="1"/>
      <c r="STL138" s="1"/>
      <c r="STM138" s="1"/>
      <c r="STN138" s="1"/>
      <c r="STO138" s="1"/>
      <c r="STP138" s="1"/>
      <c r="STQ138" s="1"/>
      <c r="STR138" s="1"/>
      <c r="STS138" s="1"/>
      <c r="STT138" s="1"/>
      <c r="STU138" s="1"/>
      <c r="STV138" s="1"/>
      <c r="STW138" s="1"/>
      <c r="STX138" s="1"/>
      <c r="STY138" s="1"/>
      <c r="STZ138" s="1"/>
      <c r="SUA138" s="1"/>
      <c r="SUB138" s="1"/>
      <c r="SUC138" s="1"/>
      <c r="SUD138" s="1"/>
      <c r="SUE138" s="1"/>
      <c r="SUF138" s="1"/>
      <c r="SUG138" s="1"/>
      <c r="SUH138" s="1"/>
      <c r="SUI138" s="1"/>
      <c r="SUJ138" s="1"/>
      <c r="SUK138" s="1"/>
      <c r="SUL138" s="1"/>
      <c r="SUM138" s="1"/>
      <c r="SUN138" s="1"/>
      <c r="SUO138" s="1"/>
      <c r="SUP138" s="1"/>
      <c r="SUQ138" s="1"/>
      <c r="SUR138" s="1"/>
      <c r="SUS138" s="1"/>
      <c r="SUT138" s="1"/>
      <c r="SUU138" s="1"/>
      <c r="SUV138" s="1"/>
      <c r="SUW138" s="1"/>
      <c r="SUX138" s="1"/>
      <c r="SUY138" s="1"/>
      <c r="SUZ138" s="1"/>
      <c r="SVA138" s="1"/>
      <c r="SVB138" s="1"/>
      <c r="SVC138" s="1"/>
      <c r="SVD138" s="1"/>
      <c r="SVE138" s="1"/>
      <c r="SVF138" s="1"/>
      <c r="SVG138" s="1"/>
      <c r="SVH138" s="1"/>
      <c r="SVI138" s="1"/>
      <c r="SVJ138" s="1"/>
      <c r="SVK138" s="1"/>
      <c r="SVL138" s="1"/>
      <c r="SVM138" s="1"/>
      <c r="SVN138" s="1"/>
      <c r="SVO138" s="1"/>
      <c r="SVP138" s="1"/>
      <c r="SVQ138" s="1"/>
      <c r="SVR138" s="1"/>
      <c r="SVS138" s="1"/>
      <c r="SVT138" s="1"/>
      <c r="SVU138" s="1"/>
      <c r="SVV138" s="1"/>
      <c r="SVW138" s="1"/>
      <c r="SVX138" s="1"/>
      <c r="SVY138" s="1"/>
      <c r="SVZ138" s="1"/>
      <c r="SWA138" s="1"/>
      <c r="SWB138" s="1"/>
      <c r="SWC138" s="1"/>
      <c r="SWD138" s="1"/>
      <c r="SWE138" s="1"/>
      <c r="SWF138" s="1"/>
      <c r="SWG138" s="1"/>
      <c r="SWH138" s="1"/>
      <c r="SWI138" s="1"/>
      <c r="SWJ138" s="1"/>
      <c r="SWK138" s="1"/>
      <c r="SWL138" s="1"/>
      <c r="SWM138" s="1"/>
      <c r="SWN138" s="1"/>
      <c r="SWO138" s="1"/>
      <c r="SWP138" s="1"/>
      <c r="SWQ138" s="1"/>
      <c r="SWR138" s="1"/>
      <c r="SWS138" s="1"/>
      <c r="SWT138" s="1"/>
      <c r="SWU138" s="1"/>
      <c r="SWV138" s="1"/>
      <c r="SWW138" s="1"/>
      <c r="SWX138" s="1"/>
      <c r="SWY138" s="1"/>
      <c r="SWZ138" s="1"/>
      <c r="SXA138" s="1"/>
      <c r="SXB138" s="1"/>
      <c r="SXC138" s="1"/>
      <c r="SXD138" s="1"/>
      <c r="SXE138" s="1"/>
      <c r="SXF138" s="1"/>
      <c r="SXG138" s="1"/>
      <c r="SXH138" s="1"/>
      <c r="SXI138" s="1"/>
      <c r="SXJ138" s="1"/>
      <c r="SXK138" s="1"/>
      <c r="SXL138" s="1"/>
      <c r="SXM138" s="1"/>
      <c r="SXN138" s="1"/>
      <c r="SXO138" s="1"/>
      <c r="SXP138" s="1"/>
      <c r="SXQ138" s="1"/>
      <c r="SXR138" s="1"/>
      <c r="SXS138" s="1"/>
      <c r="SXT138" s="1"/>
      <c r="SXU138" s="1"/>
      <c r="SXV138" s="1"/>
      <c r="SXW138" s="1"/>
      <c r="SXX138" s="1"/>
      <c r="SXY138" s="1"/>
      <c r="SXZ138" s="1"/>
      <c r="SYA138" s="1"/>
      <c r="SYB138" s="1"/>
      <c r="SYC138" s="1"/>
      <c r="SYD138" s="1"/>
      <c r="SYE138" s="1"/>
      <c r="SYF138" s="1"/>
      <c r="SYG138" s="1"/>
      <c r="SYH138" s="1"/>
      <c r="SYI138" s="1"/>
      <c r="SYJ138" s="1"/>
      <c r="SYK138" s="1"/>
      <c r="SYL138" s="1"/>
      <c r="SYM138" s="1"/>
      <c r="SYN138" s="1"/>
      <c r="SYO138" s="1"/>
      <c r="SYP138" s="1"/>
      <c r="SYQ138" s="1"/>
      <c r="SYR138" s="1"/>
      <c r="SYS138" s="1"/>
      <c r="SYT138" s="1"/>
      <c r="SYU138" s="1"/>
      <c r="SYV138" s="1"/>
      <c r="SYW138" s="1"/>
      <c r="SYX138" s="1"/>
      <c r="SYY138" s="1"/>
      <c r="SYZ138" s="1"/>
      <c r="SZA138" s="1"/>
      <c r="SZB138" s="1"/>
      <c r="SZC138" s="1"/>
      <c r="SZD138" s="1"/>
      <c r="SZE138" s="1"/>
      <c r="SZF138" s="1"/>
      <c r="SZG138" s="1"/>
      <c r="SZH138" s="1"/>
      <c r="SZI138" s="1"/>
      <c r="SZJ138" s="1"/>
      <c r="SZK138" s="1"/>
      <c r="SZL138" s="1"/>
      <c r="SZM138" s="1"/>
      <c r="SZN138" s="1"/>
      <c r="SZO138" s="1"/>
      <c r="SZP138" s="1"/>
      <c r="SZQ138" s="1"/>
      <c r="SZR138" s="1"/>
      <c r="SZS138" s="1"/>
      <c r="SZT138" s="1"/>
      <c r="SZU138" s="1"/>
      <c r="SZV138" s="1"/>
      <c r="SZW138" s="1"/>
      <c r="SZX138" s="1"/>
      <c r="SZY138" s="1"/>
      <c r="SZZ138" s="1"/>
      <c r="TAA138" s="1"/>
      <c r="TAB138" s="1"/>
      <c r="TAC138" s="1"/>
      <c r="TAD138" s="1"/>
      <c r="TAE138" s="1"/>
      <c r="TAF138" s="1"/>
      <c r="TAG138" s="1"/>
      <c r="TAH138" s="1"/>
      <c r="TAI138" s="1"/>
      <c r="TAJ138" s="1"/>
      <c r="TAK138" s="1"/>
      <c r="TAL138" s="1"/>
      <c r="TAM138" s="1"/>
      <c r="TAN138" s="1"/>
      <c r="TAO138" s="1"/>
      <c r="TAP138" s="1"/>
      <c r="TAQ138" s="1"/>
      <c r="TAR138" s="1"/>
      <c r="TAS138" s="1"/>
      <c r="TAT138" s="1"/>
      <c r="TAU138" s="1"/>
      <c r="TAV138" s="1"/>
      <c r="TAW138" s="1"/>
      <c r="TAX138" s="1"/>
      <c r="TAY138" s="1"/>
      <c r="TAZ138" s="1"/>
      <c r="TBA138" s="1"/>
      <c r="TBB138" s="1"/>
      <c r="TBC138" s="1"/>
      <c r="TBD138" s="1"/>
      <c r="TBE138" s="1"/>
      <c r="TBF138" s="1"/>
      <c r="TBG138" s="1"/>
      <c r="TBH138" s="1"/>
      <c r="TBI138" s="1"/>
      <c r="TBJ138" s="1"/>
      <c r="TBK138" s="1"/>
      <c r="TBL138" s="1"/>
      <c r="TBM138" s="1"/>
      <c r="TBN138" s="1"/>
      <c r="TBO138" s="1"/>
      <c r="TBP138" s="1"/>
      <c r="TBQ138" s="1"/>
      <c r="TBR138" s="1"/>
      <c r="TBS138" s="1"/>
      <c r="TBT138" s="1"/>
      <c r="TBU138" s="1"/>
      <c r="TBV138" s="1"/>
      <c r="TBW138" s="1"/>
      <c r="TBX138" s="1"/>
      <c r="TBY138" s="1"/>
      <c r="TBZ138" s="1"/>
      <c r="TCA138" s="1"/>
      <c r="TCB138" s="1"/>
      <c r="TCC138" s="1"/>
      <c r="TCD138" s="1"/>
      <c r="TCE138" s="1"/>
      <c r="TCF138" s="1"/>
      <c r="TCG138" s="1"/>
      <c r="TCH138" s="1"/>
      <c r="TCI138" s="1"/>
      <c r="TCJ138" s="1"/>
      <c r="TCK138" s="1"/>
      <c r="TCL138" s="1"/>
      <c r="TCM138" s="1"/>
      <c r="TCN138" s="1"/>
      <c r="TCO138" s="1"/>
      <c r="TCP138" s="1"/>
      <c r="TCQ138" s="1"/>
      <c r="TCR138" s="1"/>
      <c r="TCS138" s="1"/>
      <c r="TCT138" s="1"/>
      <c r="TCU138" s="1"/>
      <c r="TCV138" s="1"/>
      <c r="TCW138" s="1"/>
      <c r="TCX138" s="1"/>
      <c r="TCY138" s="1"/>
      <c r="TCZ138" s="1"/>
      <c r="TDA138" s="1"/>
      <c r="TDB138" s="1"/>
      <c r="TDC138" s="1"/>
      <c r="TDD138" s="1"/>
      <c r="TDE138" s="1"/>
      <c r="TDF138" s="1"/>
      <c r="TDG138" s="1"/>
      <c r="TDH138" s="1"/>
      <c r="TDI138" s="1"/>
      <c r="TDJ138" s="1"/>
      <c r="TDK138" s="1"/>
      <c r="TDL138" s="1"/>
      <c r="TDM138" s="1"/>
      <c r="TDN138" s="1"/>
      <c r="TDO138" s="1"/>
      <c r="TDP138" s="1"/>
      <c r="TDQ138" s="1"/>
      <c r="TDR138" s="1"/>
      <c r="TDS138" s="1"/>
      <c r="TDT138" s="1"/>
      <c r="TDU138" s="1"/>
      <c r="TDV138" s="1"/>
      <c r="TDW138" s="1"/>
      <c r="TDX138" s="1"/>
      <c r="TDY138" s="1"/>
      <c r="TDZ138" s="1"/>
      <c r="TEA138" s="1"/>
      <c r="TEB138" s="1"/>
      <c r="TEC138" s="1"/>
      <c r="TED138" s="1"/>
      <c r="TEE138" s="1"/>
      <c r="TEF138" s="1"/>
      <c r="TEG138" s="1"/>
      <c r="TEH138" s="1"/>
      <c r="TEI138" s="1"/>
      <c r="TEJ138" s="1"/>
      <c r="TEK138" s="1"/>
      <c r="TEL138" s="1"/>
      <c r="TEM138" s="1"/>
      <c r="TEN138" s="1"/>
      <c r="TEO138" s="1"/>
      <c r="TEP138" s="1"/>
      <c r="TEQ138" s="1"/>
      <c r="TER138" s="1"/>
      <c r="TES138" s="1"/>
      <c r="TET138" s="1"/>
      <c r="TEU138" s="1"/>
      <c r="TEV138" s="1"/>
      <c r="TEW138" s="1"/>
      <c r="TEX138" s="1"/>
      <c r="TEY138" s="1"/>
      <c r="TEZ138" s="1"/>
      <c r="TFA138" s="1"/>
      <c r="TFB138" s="1"/>
      <c r="TFC138" s="1"/>
      <c r="TFD138" s="1"/>
      <c r="TFE138" s="1"/>
      <c r="TFF138" s="1"/>
      <c r="TFG138" s="1"/>
      <c r="TFH138" s="1"/>
      <c r="TFI138" s="1"/>
      <c r="TFJ138" s="1"/>
      <c r="TFK138" s="1"/>
      <c r="TFL138" s="1"/>
      <c r="TFM138" s="1"/>
      <c r="TFN138" s="1"/>
      <c r="TFO138" s="1"/>
      <c r="TFP138" s="1"/>
      <c r="TFQ138" s="1"/>
      <c r="TFR138" s="1"/>
      <c r="TFS138" s="1"/>
      <c r="TFT138" s="1"/>
      <c r="TFU138" s="1"/>
      <c r="TFV138" s="1"/>
      <c r="TFW138" s="1"/>
      <c r="TFX138" s="1"/>
      <c r="TFY138" s="1"/>
      <c r="TFZ138" s="1"/>
      <c r="TGA138" s="1"/>
      <c r="TGB138" s="1"/>
      <c r="TGC138" s="1"/>
      <c r="TGD138" s="1"/>
      <c r="TGE138" s="1"/>
      <c r="TGF138" s="1"/>
      <c r="TGG138" s="1"/>
      <c r="TGH138" s="1"/>
      <c r="TGI138" s="1"/>
      <c r="TGJ138" s="1"/>
      <c r="TGK138" s="1"/>
      <c r="TGL138" s="1"/>
      <c r="TGM138" s="1"/>
      <c r="TGN138" s="1"/>
      <c r="TGO138" s="1"/>
      <c r="TGP138" s="1"/>
      <c r="TGQ138" s="1"/>
      <c r="TGR138" s="1"/>
      <c r="TGS138" s="1"/>
      <c r="TGT138" s="1"/>
      <c r="TGU138" s="1"/>
      <c r="TGV138" s="1"/>
      <c r="TGW138" s="1"/>
      <c r="TGX138" s="1"/>
      <c r="TGY138" s="1"/>
      <c r="TGZ138" s="1"/>
      <c r="THA138" s="1"/>
      <c r="THB138" s="1"/>
      <c r="THC138" s="1"/>
      <c r="THD138" s="1"/>
      <c r="THE138" s="1"/>
      <c r="THF138" s="1"/>
      <c r="THG138" s="1"/>
      <c r="THH138" s="1"/>
      <c r="THI138" s="1"/>
      <c r="THJ138" s="1"/>
      <c r="THK138" s="1"/>
      <c r="THL138" s="1"/>
      <c r="THM138" s="1"/>
      <c r="THN138" s="1"/>
      <c r="THO138" s="1"/>
      <c r="THP138" s="1"/>
      <c r="THQ138" s="1"/>
      <c r="THR138" s="1"/>
      <c r="THS138" s="1"/>
      <c r="THT138" s="1"/>
      <c r="THU138" s="1"/>
      <c r="THV138" s="1"/>
      <c r="THW138" s="1"/>
      <c r="THX138" s="1"/>
      <c r="THY138" s="1"/>
      <c r="THZ138" s="1"/>
      <c r="TIA138" s="1"/>
      <c r="TIB138" s="1"/>
      <c r="TIC138" s="1"/>
      <c r="TID138" s="1"/>
      <c r="TIE138" s="1"/>
      <c r="TIF138" s="1"/>
      <c r="TIG138" s="1"/>
      <c r="TIH138" s="1"/>
      <c r="TII138" s="1"/>
      <c r="TIJ138" s="1"/>
      <c r="TIK138" s="1"/>
      <c r="TIL138" s="1"/>
      <c r="TIM138" s="1"/>
      <c r="TIN138" s="1"/>
      <c r="TIO138" s="1"/>
      <c r="TIP138" s="1"/>
      <c r="TIQ138" s="1"/>
      <c r="TIR138" s="1"/>
      <c r="TIS138" s="1"/>
      <c r="TIT138" s="1"/>
      <c r="TIU138" s="1"/>
      <c r="TIV138" s="1"/>
      <c r="TIW138" s="1"/>
      <c r="TIX138" s="1"/>
      <c r="TIY138" s="1"/>
      <c r="TIZ138" s="1"/>
      <c r="TJA138" s="1"/>
      <c r="TJB138" s="1"/>
      <c r="TJC138" s="1"/>
      <c r="TJD138" s="1"/>
      <c r="TJE138" s="1"/>
      <c r="TJF138" s="1"/>
      <c r="TJG138" s="1"/>
      <c r="TJH138" s="1"/>
      <c r="TJI138" s="1"/>
      <c r="TJJ138" s="1"/>
      <c r="TJK138" s="1"/>
      <c r="TJL138" s="1"/>
      <c r="TJM138" s="1"/>
      <c r="TJN138" s="1"/>
      <c r="TJO138" s="1"/>
      <c r="TJP138" s="1"/>
      <c r="TJQ138" s="1"/>
      <c r="TJR138" s="1"/>
      <c r="TJS138" s="1"/>
      <c r="TJT138" s="1"/>
      <c r="TJU138" s="1"/>
      <c r="TJV138" s="1"/>
      <c r="TJW138" s="1"/>
      <c r="TJX138" s="1"/>
      <c r="TJY138" s="1"/>
      <c r="TJZ138" s="1"/>
      <c r="TKA138" s="1"/>
      <c r="TKB138" s="1"/>
      <c r="TKC138" s="1"/>
      <c r="TKD138" s="1"/>
      <c r="TKE138" s="1"/>
      <c r="TKF138" s="1"/>
      <c r="TKG138" s="1"/>
      <c r="TKH138" s="1"/>
      <c r="TKI138" s="1"/>
      <c r="TKJ138" s="1"/>
      <c r="TKK138" s="1"/>
      <c r="TKL138" s="1"/>
      <c r="TKM138" s="1"/>
      <c r="TKN138" s="1"/>
      <c r="TKO138" s="1"/>
      <c r="TKP138" s="1"/>
      <c r="TKQ138" s="1"/>
      <c r="TKR138" s="1"/>
      <c r="TKS138" s="1"/>
      <c r="TKT138" s="1"/>
      <c r="TKU138" s="1"/>
      <c r="TKV138" s="1"/>
      <c r="TKW138" s="1"/>
      <c r="TKX138" s="1"/>
      <c r="TKY138" s="1"/>
      <c r="TKZ138" s="1"/>
      <c r="TLA138" s="1"/>
      <c r="TLB138" s="1"/>
      <c r="TLC138" s="1"/>
      <c r="TLD138" s="1"/>
      <c r="TLE138" s="1"/>
      <c r="TLF138" s="1"/>
      <c r="TLG138" s="1"/>
      <c r="TLH138" s="1"/>
      <c r="TLI138" s="1"/>
      <c r="TLJ138" s="1"/>
      <c r="TLK138" s="1"/>
      <c r="TLL138" s="1"/>
      <c r="TLM138" s="1"/>
      <c r="TLN138" s="1"/>
      <c r="TLO138" s="1"/>
      <c r="TLP138" s="1"/>
      <c r="TLQ138" s="1"/>
      <c r="TLR138" s="1"/>
      <c r="TLS138" s="1"/>
      <c r="TLT138" s="1"/>
      <c r="TLU138" s="1"/>
      <c r="TLV138" s="1"/>
      <c r="TLW138" s="1"/>
      <c r="TLX138" s="1"/>
      <c r="TLY138" s="1"/>
      <c r="TLZ138" s="1"/>
      <c r="TMA138" s="1"/>
      <c r="TMB138" s="1"/>
      <c r="TMC138" s="1"/>
      <c r="TMD138" s="1"/>
      <c r="TME138" s="1"/>
      <c r="TMF138" s="1"/>
      <c r="TMG138" s="1"/>
      <c r="TMH138" s="1"/>
      <c r="TMI138" s="1"/>
      <c r="TMJ138" s="1"/>
      <c r="TMK138" s="1"/>
      <c r="TML138" s="1"/>
      <c r="TMM138" s="1"/>
      <c r="TMN138" s="1"/>
      <c r="TMO138" s="1"/>
      <c r="TMP138" s="1"/>
      <c r="TMQ138" s="1"/>
      <c r="TMR138" s="1"/>
      <c r="TMS138" s="1"/>
      <c r="TMT138" s="1"/>
      <c r="TMU138" s="1"/>
      <c r="TMV138" s="1"/>
      <c r="TMW138" s="1"/>
      <c r="TMX138" s="1"/>
      <c r="TMY138" s="1"/>
      <c r="TMZ138" s="1"/>
      <c r="TNA138" s="1"/>
      <c r="TNB138" s="1"/>
      <c r="TNC138" s="1"/>
      <c r="TND138" s="1"/>
      <c r="TNE138" s="1"/>
      <c r="TNF138" s="1"/>
      <c r="TNG138" s="1"/>
      <c r="TNH138" s="1"/>
      <c r="TNI138" s="1"/>
      <c r="TNJ138" s="1"/>
      <c r="TNK138" s="1"/>
      <c r="TNL138" s="1"/>
      <c r="TNM138" s="1"/>
      <c r="TNN138" s="1"/>
      <c r="TNO138" s="1"/>
      <c r="TNP138" s="1"/>
      <c r="TNQ138" s="1"/>
      <c r="TNR138" s="1"/>
      <c r="TNS138" s="1"/>
      <c r="TNT138" s="1"/>
      <c r="TNU138" s="1"/>
      <c r="TNV138" s="1"/>
      <c r="TNW138" s="1"/>
      <c r="TNX138" s="1"/>
      <c r="TNY138" s="1"/>
      <c r="TNZ138" s="1"/>
      <c r="TOA138" s="1"/>
      <c r="TOB138" s="1"/>
      <c r="TOC138" s="1"/>
      <c r="TOD138" s="1"/>
      <c r="TOE138" s="1"/>
      <c r="TOF138" s="1"/>
      <c r="TOG138" s="1"/>
      <c r="TOH138" s="1"/>
      <c r="TOI138" s="1"/>
      <c r="TOJ138" s="1"/>
      <c r="TOK138" s="1"/>
      <c r="TOL138" s="1"/>
      <c r="TOM138" s="1"/>
      <c r="TON138" s="1"/>
      <c r="TOO138" s="1"/>
      <c r="TOP138" s="1"/>
      <c r="TOQ138" s="1"/>
      <c r="TOR138" s="1"/>
      <c r="TOS138" s="1"/>
      <c r="TOT138" s="1"/>
      <c r="TOU138" s="1"/>
      <c r="TOV138" s="1"/>
      <c r="TOW138" s="1"/>
      <c r="TOX138" s="1"/>
      <c r="TOY138" s="1"/>
      <c r="TOZ138" s="1"/>
      <c r="TPA138" s="1"/>
      <c r="TPB138" s="1"/>
      <c r="TPC138" s="1"/>
      <c r="TPD138" s="1"/>
      <c r="TPE138" s="1"/>
      <c r="TPF138" s="1"/>
      <c r="TPG138" s="1"/>
      <c r="TPH138" s="1"/>
      <c r="TPI138" s="1"/>
      <c r="TPJ138" s="1"/>
      <c r="TPK138" s="1"/>
      <c r="TPL138" s="1"/>
      <c r="TPM138" s="1"/>
      <c r="TPN138" s="1"/>
      <c r="TPO138" s="1"/>
      <c r="TPP138" s="1"/>
      <c r="TPQ138" s="1"/>
      <c r="TPR138" s="1"/>
      <c r="TPS138" s="1"/>
      <c r="TPT138" s="1"/>
      <c r="TPU138" s="1"/>
      <c r="TPV138" s="1"/>
      <c r="TPW138" s="1"/>
      <c r="TPX138" s="1"/>
      <c r="TPY138" s="1"/>
      <c r="TPZ138" s="1"/>
      <c r="TQA138" s="1"/>
      <c r="TQB138" s="1"/>
      <c r="TQC138" s="1"/>
      <c r="TQD138" s="1"/>
      <c r="TQE138" s="1"/>
      <c r="TQF138" s="1"/>
      <c r="TQG138" s="1"/>
      <c r="TQH138" s="1"/>
      <c r="TQI138" s="1"/>
      <c r="TQJ138" s="1"/>
      <c r="TQK138" s="1"/>
      <c r="TQL138" s="1"/>
      <c r="TQM138" s="1"/>
      <c r="TQN138" s="1"/>
      <c r="TQO138" s="1"/>
      <c r="TQP138" s="1"/>
      <c r="TQQ138" s="1"/>
      <c r="TQR138" s="1"/>
      <c r="TQS138" s="1"/>
      <c r="TQT138" s="1"/>
      <c r="TQU138" s="1"/>
      <c r="TQV138" s="1"/>
      <c r="TQW138" s="1"/>
      <c r="TQX138" s="1"/>
      <c r="TQY138" s="1"/>
      <c r="TQZ138" s="1"/>
      <c r="TRA138" s="1"/>
      <c r="TRB138" s="1"/>
      <c r="TRC138" s="1"/>
      <c r="TRD138" s="1"/>
      <c r="TRE138" s="1"/>
      <c r="TRF138" s="1"/>
      <c r="TRG138" s="1"/>
      <c r="TRH138" s="1"/>
      <c r="TRI138" s="1"/>
      <c r="TRJ138" s="1"/>
      <c r="TRK138" s="1"/>
      <c r="TRL138" s="1"/>
      <c r="TRM138" s="1"/>
      <c r="TRN138" s="1"/>
      <c r="TRO138" s="1"/>
      <c r="TRP138" s="1"/>
      <c r="TRQ138" s="1"/>
      <c r="TRR138" s="1"/>
      <c r="TRS138" s="1"/>
      <c r="TRT138" s="1"/>
      <c r="TRU138" s="1"/>
      <c r="TRV138" s="1"/>
      <c r="TRW138" s="1"/>
      <c r="TRX138" s="1"/>
      <c r="TRY138" s="1"/>
      <c r="TRZ138" s="1"/>
      <c r="TSA138" s="1"/>
      <c r="TSB138" s="1"/>
      <c r="TSC138" s="1"/>
      <c r="TSD138" s="1"/>
      <c r="TSE138" s="1"/>
      <c r="TSF138" s="1"/>
      <c r="TSG138" s="1"/>
      <c r="TSH138" s="1"/>
      <c r="TSI138" s="1"/>
      <c r="TSJ138" s="1"/>
      <c r="TSK138" s="1"/>
      <c r="TSL138" s="1"/>
      <c r="TSM138" s="1"/>
      <c r="TSN138" s="1"/>
      <c r="TSO138" s="1"/>
      <c r="TSP138" s="1"/>
      <c r="TSQ138" s="1"/>
      <c r="TSR138" s="1"/>
      <c r="TSS138" s="1"/>
      <c r="TST138" s="1"/>
      <c r="TSU138" s="1"/>
      <c r="TSV138" s="1"/>
      <c r="TSW138" s="1"/>
      <c r="TSX138" s="1"/>
      <c r="TSY138" s="1"/>
      <c r="TSZ138" s="1"/>
      <c r="TTA138" s="1"/>
      <c r="TTB138" s="1"/>
      <c r="TTC138" s="1"/>
      <c r="TTD138" s="1"/>
      <c r="TTE138" s="1"/>
      <c r="TTF138" s="1"/>
      <c r="TTG138" s="1"/>
      <c r="TTH138" s="1"/>
      <c r="TTI138" s="1"/>
      <c r="TTJ138" s="1"/>
      <c r="TTK138" s="1"/>
      <c r="TTL138" s="1"/>
      <c r="TTM138" s="1"/>
      <c r="TTN138" s="1"/>
      <c r="TTO138" s="1"/>
      <c r="TTP138" s="1"/>
      <c r="TTQ138" s="1"/>
      <c r="TTR138" s="1"/>
      <c r="TTS138" s="1"/>
      <c r="TTT138" s="1"/>
      <c r="TTU138" s="1"/>
      <c r="TTV138" s="1"/>
      <c r="TTW138" s="1"/>
      <c r="TTX138" s="1"/>
      <c r="TTY138" s="1"/>
      <c r="TTZ138" s="1"/>
      <c r="TUA138" s="1"/>
      <c r="TUB138" s="1"/>
      <c r="TUC138" s="1"/>
      <c r="TUD138" s="1"/>
      <c r="TUE138" s="1"/>
      <c r="TUF138" s="1"/>
      <c r="TUG138" s="1"/>
      <c r="TUH138" s="1"/>
      <c r="TUI138" s="1"/>
      <c r="TUJ138" s="1"/>
      <c r="TUK138" s="1"/>
      <c r="TUL138" s="1"/>
      <c r="TUM138" s="1"/>
      <c r="TUN138" s="1"/>
      <c r="TUO138" s="1"/>
      <c r="TUP138" s="1"/>
      <c r="TUQ138" s="1"/>
      <c r="TUR138" s="1"/>
      <c r="TUS138" s="1"/>
      <c r="TUT138" s="1"/>
      <c r="TUU138" s="1"/>
      <c r="TUV138" s="1"/>
      <c r="TUW138" s="1"/>
      <c r="TUX138" s="1"/>
      <c r="TUY138" s="1"/>
      <c r="TUZ138" s="1"/>
      <c r="TVA138" s="1"/>
      <c r="TVB138" s="1"/>
      <c r="TVC138" s="1"/>
      <c r="TVD138" s="1"/>
      <c r="TVE138" s="1"/>
      <c r="TVF138" s="1"/>
      <c r="TVG138" s="1"/>
      <c r="TVH138" s="1"/>
      <c r="TVI138" s="1"/>
      <c r="TVJ138" s="1"/>
      <c r="TVK138" s="1"/>
      <c r="TVL138" s="1"/>
      <c r="TVM138" s="1"/>
      <c r="TVN138" s="1"/>
      <c r="TVO138" s="1"/>
      <c r="TVP138" s="1"/>
      <c r="TVQ138" s="1"/>
      <c r="TVR138" s="1"/>
      <c r="TVS138" s="1"/>
      <c r="TVT138" s="1"/>
      <c r="TVU138" s="1"/>
      <c r="TVV138" s="1"/>
      <c r="TVW138" s="1"/>
      <c r="TVX138" s="1"/>
      <c r="TVY138" s="1"/>
      <c r="TVZ138" s="1"/>
      <c r="TWA138" s="1"/>
      <c r="TWB138" s="1"/>
      <c r="TWC138" s="1"/>
      <c r="TWD138" s="1"/>
      <c r="TWE138" s="1"/>
      <c r="TWF138" s="1"/>
      <c r="TWG138" s="1"/>
      <c r="TWH138" s="1"/>
      <c r="TWI138" s="1"/>
      <c r="TWJ138" s="1"/>
      <c r="TWK138" s="1"/>
      <c r="TWL138" s="1"/>
      <c r="TWM138" s="1"/>
      <c r="TWN138" s="1"/>
      <c r="TWO138" s="1"/>
      <c r="TWP138" s="1"/>
      <c r="TWQ138" s="1"/>
      <c r="TWR138" s="1"/>
      <c r="TWS138" s="1"/>
      <c r="TWT138" s="1"/>
      <c r="TWU138" s="1"/>
      <c r="TWV138" s="1"/>
      <c r="TWW138" s="1"/>
      <c r="TWX138" s="1"/>
      <c r="TWY138" s="1"/>
      <c r="TWZ138" s="1"/>
      <c r="TXA138" s="1"/>
      <c r="TXB138" s="1"/>
      <c r="TXC138" s="1"/>
      <c r="TXD138" s="1"/>
      <c r="TXE138" s="1"/>
      <c r="TXF138" s="1"/>
      <c r="TXG138" s="1"/>
      <c r="TXH138" s="1"/>
      <c r="TXI138" s="1"/>
      <c r="TXJ138" s="1"/>
      <c r="TXK138" s="1"/>
      <c r="TXL138" s="1"/>
      <c r="TXM138" s="1"/>
      <c r="TXN138" s="1"/>
      <c r="TXO138" s="1"/>
      <c r="TXP138" s="1"/>
      <c r="TXQ138" s="1"/>
      <c r="TXR138" s="1"/>
      <c r="TXS138" s="1"/>
      <c r="TXT138" s="1"/>
      <c r="TXU138" s="1"/>
      <c r="TXV138" s="1"/>
      <c r="TXW138" s="1"/>
      <c r="TXX138" s="1"/>
      <c r="TXY138" s="1"/>
      <c r="TXZ138" s="1"/>
      <c r="TYA138" s="1"/>
      <c r="TYB138" s="1"/>
      <c r="TYC138" s="1"/>
      <c r="TYD138" s="1"/>
      <c r="TYE138" s="1"/>
      <c r="TYF138" s="1"/>
      <c r="TYG138" s="1"/>
      <c r="TYH138" s="1"/>
      <c r="TYI138" s="1"/>
      <c r="TYJ138" s="1"/>
      <c r="TYK138" s="1"/>
      <c r="TYL138" s="1"/>
      <c r="TYM138" s="1"/>
      <c r="TYN138" s="1"/>
      <c r="TYO138" s="1"/>
      <c r="TYP138" s="1"/>
      <c r="TYQ138" s="1"/>
      <c r="TYR138" s="1"/>
      <c r="TYS138" s="1"/>
      <c r="TYT138" s="1"/>
      <c r="TYU138" s="1"/>
      <c r="TYV138" s="1"/>
      <c r="TYW138" s="1"/>
      <c r="TYX138" s="1"/>
      <c r="TYY138" s="1"/>
      <c r="TYZ138" s="1"/>
      <c r="TZA138" s="1"/>
      <c r="TZB138" s="1"/>
      <c r="TZC138" s="1"/>
      <c r="TZD138" s="1"/>
      <c r="TZE138" s="1"/>
      <c r="TZF138" s="1"/>
      <c r="TZG138" s="1"/>
      <c r="TZH138" s="1"/>
      <c r="TZI138" s="1"/>
      <c r="TZJ138" s="1"/>
      <c r="TZK138" s="1"/>
      <c r="TZL138" s="1"/>
      <c r="TZM138" s="1"/>
      <c r="TZN138" s="1"/>
      <c r="TZO138" s="1"/>
      <c r="TZP138" s="1"/>
      <c r="TZQ138" s="1"/>
      <c r="TZR138" s="1"/>
      <c r="TZS138" s="1"/>
      <c r="TZT138" s="1"/>
      <c r="TZU138" s="1"/>
      <c r="TZV138" s="1"/>
      <c r="TZW138" s="1"/>
      <c r="TZX138" s="1"/>
      <c r="TZY138" s="1"/>
      <c r="TZZ138" s="1"/>
      <c r="UAA138" s="1"/>
      <c r="UAB138" s="1"/>
      <c r="UAC138" s="1"/>
      <c r="UAD138" s="1"/>
      <c r="UAE138" s="1"/>
      <c r="UAF138" s="1"/>
      <c r="UAG138" s="1"/>
      <c r="UAH138" s="1"/>
      <c r="UAI138" s="1"/>
      <c r="UAJ138" s="1"/>
      <c r="UAK138" s="1"/>
      <c r="UAL138" s="1"/>
      <c r="UAM138" s="1"/>
      <c r="UAN138" s="1"/>
      <c r="UAO138" s="1"/>
      <c r="UAP138" s="1"/>
      <c r="UAQ138" s="1"/>
      <c r="UAR138" s="1"/>
      <c r="UAS138" s="1"/>
      <c r="UAT138" s="1"/>
      <c r="UAU138" s="1"/>
      <c r="UAV138" s="1"/>
      <c r="UAW138" s="1"/>
      <c r="UAX138" s="1"/>
      <c r="UAY138" s="1"/>
      <c r="UAZ138" s="1"/>
      <c r="UBA138" s="1"/>
      <c r="UBB138" s="1"/>
      <c r="UBC138" s="1"/>
      <c r="UBD138" s="1"/>
      <c r="UBE138" s="1"/>
      <c r="UBF138" s="1"/>
      <c r="UBG138" s="1"/>
      <c r="UBH138" s="1"/>
      <c r="UBI138" s="1"/>
      <c r="UBJ138" s="1"/>
      <c r="UBK138" s="1"/>
      <c r="UBL138" s="1"/>
      <c r="UBM138" s="1"/>
      <c r="UBN138" s="1"/>
      <c r="UBO138" s="1"/>
      <c r="UBP138" s="1"/>
      <c r="UBQ138" s="1"/>
      <c r="UBR138" s="1"/>
      <c r="UBS138" s="1"/>
      <c r="UBT138" s="1"/>
      <c r="UBU138" s="1"/>
      <c r="UBV138" s="1"/>
      <c r="UBW138" s="1"/>
      <c r="UBX138" s="1"/>
      <c r="UBY138" s="1"/>
      <c r="UBZ138" s="1"/>
      <c r="UCA138" s="1"/>
      <c r="UCB138" s="1"/>
      <c r="UCC138" s="1"/>
      <c r="UCD138" s="1"/>
      <c r="UCE138" s="1"/>
      <c r="UCF138" s="1"/>
      <c r="UCG138" s="1"/>
      <c r="UCH138" s="1"/>
      <c r="UCI138" s="1"/>
      <c r="UCJ138" s="1"/>
      <c r="UCK138" s="1"/>
      <c r="UCL138" s="1"/>
      <c r="UCM138" s="1"/>
      <c r="UCN138" s="1"/>
      <c r="UCO138" s="1"/>
      <c r="UCP138" s="1"/>
      <c r="UCQ138" s="1"/>
      <c r="UCR138" s="1"/>
      <c r="UCS138" s="1"/>
      <c r="UCT138" s="1"/>
      <c r="UCU138" s="1"/>
      <c r="UCV138" s="1"/>
      <c r="UCW138" s="1"/>
      <c r="UCX138" s="1"/>
      <c r="UCY138" s="1"/>
      <c r="UCZ138" s="1"/>
      <c r="UDA138" s="1"/>
      <c r="UDB138" s="1"/>
      <c r="UDC138" s="1"/>
      <c r="UDD138" s="1"/>
      <c r="UDE138" s="1"/>
      <c r="UDF138" s="1"/>
      <c r="UDG138" s="1"/>
      <c r="UDH138" s="1"/>
      <c r="UDI138" s="1"/>
      <c r="UDJ138" s="1"/>
      <c r="UDK138" s="1"/>
      <c r="UDL138" s="1"/>
      <c r="UDM138" s="1"/>
      <c r="UDN138" s="1"/>
      <c r="UDO138" s="1"/>
      <c r="UDP138" s="1"/>
      <c r="UDQ138" s="1"/>
      <c r="UDR138" s="1"/>
      <c r="UDS138" s="1"/>
      <c r="UDT138" s="1"/>
      <c r="UDU138" s="1"/>
      <c r="UDV138" s="1"/>
      <c r="UDW138" s="1"/>
      <c r="UDX138" s="1"/>
      <c r="UDY138" s="1"/>
      <c r="UDZ138" s="1"/>
      <c r="UEA138" s="1"/>
      <c r="UEB138" s="1"/>
      <c r="UEC138" s="1"/>
      <c r="UED138" s="1"/>
      <c r="UEE138" s="1"/>
      <c r="UEF138" s="1"/>
      <c r="UEG138" s="1"/>
      <c r="UEH138" s="1"/>
      <c r="UEI138" s="1"/>
      <c r="UEJ138" s="1"/>
      <c r="UEK138" s="1"/>
      <c r="UEL138" s="1"/>
      <c r="UEM138" s="1"/>
      <c r="UEN138" s="1"/>
      <c r="UEO138" s="1"/>
      <c r="UEP138" s="1"/>
      <c r="UEQ138" s="1"/>
      <c r="UER138" s="1"/>
      <c r="UES138" s="1"/>
      <c r="UET138" s="1"/>
      <c r="UEU138" s="1"/>
      <c r="UEV138" s="1"/>
      <c r="UEW138" s="1"/>
      <c r="UEX138" s="1"/>
      <c r="UEY138" s="1"/>
      <c r="UEZ138" s="1"/>
      <c r="UFA138" s="1"/>
      <c r="UFB138" s="1"/>
      <c r="UFC138" s="1"/>
      <c r="UFD138" s="1"/>
      <c r="UFE138" s="1"/>
      <c r="UFF138" s="1"/>
      <c r="UFG138" s="1"/>
      <c r="UFH138" s="1"/>
      <c r="UFI138" s="1"/>
      <c r="UFJ138" s="1"/>
      <c r="UFK138" s="1"/>
      <c r="UFL138" s="1"/>
      <c r="UFM138" s="1"/>
      <c r="UFN138" s="1"/>
      <c r="UFO138" s="1"/>
      <c r="UFP138" s="1"/>
      <c r="UFQ138" s="1"/>
      <c r="UFR138" s="1"/>
      <c r="UFS138" s="1"/>
      <c r="UFT138" s="1"/>
      <c r="UFU138" s="1"/>
      <c r="UFV138" s="1"/>
      <c r="UFW138" s="1"/>
      <c r="UFX138" s="1"/>
      <c r="UFY138" s="1"/>
      <c r="UFZ138" s="1"/>
      <c r="UGA138" s="1"/>
      <c r="UGB138" s="1"/>
      <c r="UGC138" s="1"/>
      <c r="UGD138" s="1"/>
      <c r="UGE138" s="1"/>
      <c r="UGF138" s="1"/>
      <c r="UGG138" s="1"/>
      <c r="UGH138" s="1"/>
      <c r="UGI138" s="1"/>
      <c r="UGJ138" s="1"/>
      <c r="UGK138" s="1"/>
      <c r="UGL138" s="1"/>
      <c r="UGM138" s="1"/>
      <c r="UGN138" s="1"/>
      <c r="UGO138" s="1"/>
      <c r="UGP138" s="1"/>
      <c r="UGQ138" s="1"/>
      <c r="UGR138" s="1"/>
      <c r="UGS138" s="1"/>
      <c r="UGT138" s="1"/>
      <c r="UGU138" s="1"/>
      <c r="UGV138" s="1"/>
      <c r="UGW138" s="1"/>
      <c r="UGX138" s="1"/>
      <c r="UGY138" s="1"/>
      <c r="UGZ138" s="1"/>
      <c r="UHA138" s="1"/>
      <c r="UHB138" s="1"/>
      <c r="UHC138" s="1"/>
      <c r="UHD138" s="1"/>
      <c r="UHE138" s="1"/>
      <c r="UHF138" s="1"/>
      <c r="UHG138" s="1"/>
      <c r="UHH138" s="1"/>
      <c r="UHI138" s="1"/>
      <c r="UHJ138" s="1"/>
      <c r="UHK138" s="1"/>
      <c r="UHL138" s="1"/>
      <c r="UHM138" s="1"/>
      <c r="UHN138" s="1"/>
      <c r="UHO138" s="1"/>
      <c r="UHP138" s="1"/>
      <c r="UHQ138" s="1"/>
      <c r="UHR138" s="1"/>
      <c r="UHS138" s="1"/>
      <c r="UHT138" s="1"/>
      <c r="UHU138" s="1"/>
      <c r="UHV138" s="1"/>
      <c r="UHW138" s="1"/>
      <c r="UHX138" s="1"/>
      <c r="UHY138" s="1"/>
      <c r="UHZ138" s="1"/>
      <c r="UIA138" s="1"/>
      <c r="UIB138" s="1"/>
      <c r="UIC138" s="1"/>
      <c r="UID138" s="1"/>
      <c r="UIE138" s="1"/>
      <c r="UIF138" s="1"/>
      <c r="UIG138" s="1"/>
      <c r="UIH138" s="1"/>
      <c r="UII138" s="1"/>
      <c r="UIJ138" s="1"/>
      <c r="UIK138" s="1"/>
      <c r="UIL138" s="1"/>
      <c r="UIM138" s="1"/>
      <c r="UIN138" s="1"/>
      <c r="UIO138" s="1"/>
      <c r="UIP138" s="1"/>
      <c r="UIQ138" s="1"/>
      <c r="UIR138" s="1"/>
      <c r="UIS138" s="1"/>
      <c r="UIT138" s="1"/>
      <c r="UIU138" s="1"/>
      <c r="UIV138" s="1"/>
      <c r="UIW138" s="1"/>
      <c r="UIX138" s="1"/>
      <c r="UIY138" s="1"/>
      <c r="UIZ138" s="1"/>
      <c r="UJA138" s="1"/>
      <c r="UJB138" s="1"/>
      <c r="UJC138" s="1"/>
      <c r="UJD138" s="1"/>
      <c r="UJE138" s="1"/>
      <c r="UJF138" s="1"/>
      <c r="UJG138" s="1"/>
      <c r="UJH138" s="1"/>
      <c r="UJI138" s="1"/>
      <c r="UJJ138" s="1"/>
      <c r="UJK138" s="1"/>
      <c r="UJL138" s="1"/>
      <c r="UJM138" s="1"/>
      <c r="UJN138" s="1"/>
      <c r="UJO138" s="1"/>
      <c r="UJP138" s="1"/>
      <c r="UJQ138" s="1"/>
      <c r="UJR138" s="1"/>
      <c r="UJS138" s="1"/>
      <c r="UJT138" s="1"/>
      <c r="UJU138" s="1"/>
      <c r="UJV138" s="1"/>
      <c r="UJW138" s="1"/>
      <c r="UJX138" s="1"/>
      <c r="UJY138" s="1"/>
      <c r="UJZ138" s="1"/>
      <c r="UKA138" s="1"/>
      <c r="UKB138" s="1"/>
      <c r="UKC138" s="1"/>
      <c r="UKD138" s="1"/>
      <c r="UKE138" s="1"/>
      <c r="UKF138" s="1"/>
      <c r="UKG138" s="1"/>
      <c r="UKH138" s="1"/>
      <c r="UKI138" s="1"/>
      <c r="UKJ138" s="1"/>
      <c r="UKK138" s="1"/>
      <c r="UKL138" s="1"/>
      <c r="UKM138" s="1"/>
      <c r="UKN138" s="1"/>
      <c r="UKO138" s="1"/>
      <c r="UKP138" s="1"/>
      <c r="UKQ138" s="1"/>
      <c r="UKR138" s="1"/>
      <c r="UKS138" s="1"/>
      <c r="UKT138" s="1"/>
      <c r="UKU138" s="1"/>
      <c r="UKV138" s="1"/>
      <c r="UKW138" s="1"/>
      <c r="UKX138" s="1"/>
      <c r="UKY138" s="1"/>
      <c r="UKZ138" s="1"/>
      <c r="ULA138" s="1"/>
      <c r="ULB138" s="1"/>
      <c r="ULC138" s="1"/>
      <c r="ULD138" s="1"/>
      <c r="ULE138" s="1"/>
      <c r="ULF138" s="1"/>
      <c r="ULG138" s="1"/>
      <c r="ULH138" s="1"/>
      <c r="ULI138" s="1"/>
      <c r="ULJ138" s="1"/>
      <c r="ULK138" s="1"/>
      <c r="ULL138" s="1"/>
      <c r="ULM138" s="1"/>
      <c r="ULN138" s="1"/>
      <c r="ULO138" s="1"/>
      <c r="ULP138" s="1"/>
      <c r="ULQ138" s="1"/>
      <c r="ULR138" s="1"/>
      <c r="ULS138" s="1"/>
      <c r="ULT138" s="1"/>
      <c r="ULU138" s="1"/>
      <c r="ULV138" s="1"/>
      <c r="ULW138" s="1"/>
      <c r="ULX138" s="1"/>
      <c r="ULY138" s="1"/>
      <c r="ULZ138" s="1"/>
      <c r="UMA138" s="1"/>
      <c r="UMB138" s="1"/>
      <c r="UMC138" s="1"/>
      <c r="UMD138" s="1"/>
      <c r="UME138" s="1"/>
      <c r="UMF138" s="1"/>
      <c r="UMG138" s="1"/>
      <c r="UMH138" s="1"/>
      <c r="UMI138" s="1"/>
      <c r="UMJ138" s="1"/>
      <c r="UMK138" s="1"/>
      <c r="UML138" s="1"/>
      <c r="UMM138" s="1"/>
      <c r="UMN138" s="1"/>
      <c r="UMO138" s="1"/>
      <c r="UMP138" s="1"/>
      <c r="UMQ138" s="1"/>
      <c r="UMR138" s="1"/>
      <c r="UMS138" s="1"/>
      <c r="UMT138" s="1"/>
      <c r="UMU138" s="1"/>
      <c r="UMV138" s="1"/>
      <c r="UMW138" s="1"/>
      <c r="UMX138" s="1"/>
      <c r="UMY138" s="1"/>
      <c r="UMZ138" s="1"/>
      <c r="UNA138" s="1"/>
      <c r="UNB138" s="1"/>
      <c r="UNC138" s="1"/>
      <c r="UND138" s="1"/>
      <c r="UNE138" s="1"/>
      <c r="UNF138" s="1"/>
      <c r="UNG138" s="1"/>
      <c r="UNH138" s="1"/>
      <c r="UNI138" s="1"/>
      <c r="UNJ138" s="1"/>
      <c r="UNK138" s="1"/>
      <c r="UNL138" s="1"/>
      <c r="UNM138" s="1"/>
      <c r="UNN138" s="1"/>
      <c r="UNO138" s="1"/>
      <c r="UNP138" s="1"/>
      <c r="UNQ138" s="1"/>
      <c r="UNR138" s="1"/>
      <c r="UNS138" s="1"/>
      <c r="UNT138" s="1"/>
      <c r="UNU138" s="1"/>
      <c r="UNV138" s="1"/>
      <c r="UNW138" s="1"/>
      <c r="UNX138" s="1"/>
      <c r="UNY138" s="1"/>
      <c r="UNZ138" s="1"/>
      <c r="UOA138" s="1"/>
      <c r="UOB138" s="1"/>
      <c r="UOC138" s="1"/>
      <c r="UOD138" s="1"/>
      <c r="UOE138" s="1"/>
      <c r="UOF138" s="1"/>
      <c r="UOG138" s="1"/>
      <c r="UOH138" s="1"/>
      <c r="UOI138" s="1"/>
      <c r="UOJ138" s="1"/>
      <c r="UOK138" s="1"/>
      <c r="UOL138" s="1"/>
      <c r="UOM138" s="1"/>
      <c r="UON138" s="1"/>
      <c r="UOO138" s="1"/>
      <c r="UOP138" s="1"/>
      <c r="UOQ138" s="1"/>
      <c r="UOR138" s="1"/>
      <c r="UOS138" s="1"/>
      <c r="UOT138" s="1"/>
      <c r="UOU138" s="1"/>
      <c r="UOV138" s="1"/>
      <c r="UOW138" s="1"/>
      <c r="UOX138" s="1"/>
      <c r="UOY138" s="1"/>
      <c r="UOZ138" s="1"/>
      <c r="UPA138" s="1"/>
      <c r="UPB138" s="1"/>
      <c r="UPC138" s="1"/>
      <c r="UPD138" s="1"/>
      <c r="UPE138" s="1"/>
      <c r="UPF138" s="1"/>
      <c r="UPG138" s="1"/>
      <c r="UPH138" s="1"/>
      <c r="UPI138" s="1"/>
      <c r="UPJ138" s="1"/>
      <c r="UPK138" s="1"/>
      <c r="UPL138" s="1"/>
      <c r="UPM138" s="1"/>
      <c r="UPN138" s="1"/>
      <c r="UPO138" s="1"/>
      <c r="UPP138" s="1"/>
      <c r="UPQ138" s="1"/>
      <c r="UPR138" s="1"/>
      <c r="UPS138" s="1"/>
      <c r="UPT138" s="1"/>
      <c r="UPU138" s="1"/>
      <c r="UPV138" s="1"/>
      <c r="UPW138" s="1"/>
      <c r="UPX138" s="1"/>
      <c r="UPY138" s="1"/>
      <c r="UPZ138" s="1"/>
      <c r="UQA138" s="1"/>
      <c r="UQB138" s="1"/>
      <c r="UQC138" s="1"/>
      <c r="UQD138" s="1"/>
      <c r="UQE138" s="1"/>
      <c r="UQF138" s="1"/>
      <c r="UQG138" s="1"/>
      <c r="UQH138" s="1"/>
      <c r="UQI138" s="1"/>
      <c r="UQJ138" s="1"/>
      <c r="UQK138" s="1"/>
      <c r="UQL138" s="1"/>
      <c r="UQM138" s="1"/>
      <c r="UQN138" s="1"/>
      <c r="UQO138" s="1"/>
      <c r="UQP138" s="1"/>
      <c r="UQQ138" s="1"/>
      <c r="UQR138" s="1"/>
      <c r="UQS138" s="1"/>
      <c r="UQT138" s="1"/>
      <c r="UQU138" s="1"/>
      <c r="UQV138" s="1"/>
      <c r="UQW138" s="1"/>
      <c r="UQX138" s="1"/>
      <c r="UQY138" s="1"/>
      <c r="UQZ138" s="1"/>
      <c r="URA138" s="1"/>
      <c r="URB138" s="1"/>
      <c r="URC138" s="1"/>
      <c r="URD138" s="1"/>
      <c r="URE138" s="1"/>
      <c r="URF138" s="1"/>
      <c r="URG138" s="1"/>
      <c r="URH138" s="1"/>
      <c r="URI138" s="1"/>
      <c r="URJ138" s="1"/>
      <c r="URK138" s="1"/>
      <c r="URL138" s="1"/>
      <c r="URM138" s="1"/>
      <c r="URN138" s="1"/>
      <c r="URO138" s="1"/>
      <c r="URP138" s="1"/>
      <c r="URQ138" s="1"/>
      <c r="URR138" s="1"/>
      <c r="URS138" s="1"/>
      <c r="URT138" s="1"/>
      <c r="URU138" s="1"/>
      <c r="URV138" s="1"/>
      <c r="URW138" s="1"/>
      <c r="URX138" s="1"/>
      <c r="URY138" s="1"/>
      <c r="URZ138" s="1"/>
      <c r="USA138" s="1"/>
      <c r="USB138" s="1"/>
      <c r="USC138" s="1"/>
      <c r="USD138" s="1"/>
      <c r="USE138" s="1"/>
      <c r="USF138" s="1"/>
      <c r="USG138" s="1"/>
      <c r="USH138" s="1"/>
      <c r="USI138" s="1"/>
      <c r="USJ138" s="1"/>
      <c r="USK138" s="1"/>
      <c r="USL138" s="1"/>
      <c r="USM138" s="1"/>
      <c r="USN138" s="1"/>
      <c r="USO138" s="1"/>
      <c r="USP138" s="1"/>
      <c r="USQ138" s="1"/>
      <c r="USR138" s="1"/>
      <c r="USS138" s="1"/>
      <c r="UST138" s="1"/>
      <c r="USU138" s="1"/>
      <c r="USV138" s="1"/>
      <c r="USW138" s="1"/>
      <c r="USX138" s="1"/>
      <c r="USY138" s="1"/>
      <c r="USZ138" s="1"/>
      <c r="UTA138" s="1"/>
      <c r="UTB138" s="1"/>
      <c r="UTC138" s="1"/>
      <c r="UTD138" s="1"/>
      <c r="UTE138" s="1"/>
      <c r="UTF138" s="1"/>
      <c r="UTG138" s="1"/>
      <c r="UTH138" s="1"/>
      <c r="UTI138" s="1"/>
      <c r="UTJ138" s="1"/>
      <c r="UTK138" s="1"/>
      <c r="UTL138" s="1"/>
      <c r="UTM138" s="1"/>
      <c r="UTN138" s="1"/>
      <c r="UTO138" s="1"/>
      <c r="UTP138" s="1"/>
      <c r="UTQ138" s="1"/>
      <c r="UTR138" s="1"/>
      <c r="UTS138" s="1"/>
      <c r="UTT138" s="1"/>
      <c r="UTU138" s="1"/>
      <c r="UTV138" s="1"/>
      <c r="UTW138" s="1"/>
      <c r="UTX138" s="1"/>
      <c r="UTY138" s="1"/>
      <c r="UTZ138" s="1"/>
      <c r="UUA138" s="1"/>
      <c r="UUB138" s="1"/>
      <c r="UUC138" s="1"/>
      <c r="UUD138" s="1"/>
      <c r="UUE138" s="1"/>
      <c r="UUF138" s="1"/>
      <c r="UUG138" s="1"/>
      <c r="UUH138" s="1"/>
      <c r="UUI138" s="1"/>
      <c r="UUJ138" s="1"/>
      <c r="UUK138" s="1"/>
      <c r="UUL138" s="1"/>
      <c r="UUM138" s="1"/>
      <c r="UUN138" s="1"/>
      <c r="UUO138" s="1"/>
      <c r="UUP138" s="1"/>
      <c r="UUQ138" s="1"/>
      <c r="UUR138" s="1"/>
      <c r="UUS138" s="1"/>
      <c r="UUT138" s="1"/>
      <c r="UUU138" s="1"/>
      <c r="UUV138" s="1"/>
      <c r="UUW138" s="1"/>
      <c r="UUX138" s="1"/>
      <c r="UUY138" s="1"/>
      <c r="UUZ138" s="1"/>
      <c r="UVA138" s="1"/>
      <c r="UVB138" s="1"/>
      <c r="UVC138" s="1"/>
      <c r="UVD138" s="1"/>
      <c r="UVE138" s="1"/>
      <c r="UVF138" s="1"/>
      <c r="UVG138" s="1"/>
      <c r="UVH138" s="1"/>
      <c r="UVI138" s="1"/>
      <c r="UVJ138" s="1"/>
      <c r="UVK138" s="1"/>
      <c r="UVL138" s="1"/>
      <c r="UVM138" s="1"/>
      <c r="UVN138" s="1"/>
      <c r="UVO138" s="1"/>
      <c r="UVP138" s="1"/>
      <c r="UVQ138" s="1"/>
      <c r="UVR138" s="1"/>
      <c r="UVS138" s="1"/>
      <c r="UVT138" s="1"/>
      <c r="UVU138" s="1"/>
      <c r="UVV138" s="1"/>
      <c r="UVW138" s="1"/>
      <c r="UVX138" s="1"/>
      <c r="UVY138" s="1"/>
      <c r="UVZ138" s="1"/>
      <c r="UWA138" s="1"/>
      <c r="UWB138" s="1"/>
      <c r="UWC138" s="1"/>
      <c r="UWD138" s="1"/>
      <c r="UWE138" s="1"/>
      <c r="UWF138" s="1"/>
      <c r="UWG138" s="1"/>
      <c r="UWH138" s="1"/>
      <c r="UWI138" s="1"/>
      <c r="UWJ138" s="1"/>
      <c r="UWK138" s="1"/>
      <c r="UWL138" s="1"/>
      <c r="UWM138" s="1"/>
      <c r="UWN138" s="1"/>
      <c r="UWO138" s="1"/>
      <c r="UWP138" s="1"/>
      <c r="UWQ138" s="1"/>
      <c r="UWR138" s="1"/>
      <c r="UWS138" s="1"/>
      <c r="UWT138" s="1"/>
      <c r="UWU138" s="1"/>
      <c r="UWV138" s="1"/>
      <c r="UWW138" s="1"/>
      <c r="UWX138" s="1"/>
      <c r="UWY138" s="1"/>
      <c r="UWZ138" s="1"/>
      <c r="UXA138" s="1"/>
      <c r="UXB138" s="1"/>
      <c r="UXC138" s="1"/>
      <c r="UXD138" s="1"/>
      <c r="UXE138" s="1"/>
      <c r="UXF138" s="1"/>
      <c r="UXG138" s="1"/>
      <c r="UXH138" s="1"/>
      <c r="UXI138" s="1"/>
      <c r="UXJ138" s="1"/>
      <c r="UXK138" s="1"/>
      <c r="UXL138" s="1"/>
      <c r="UXM138" s="1"/>
      <c r="UXN138" s="1"/>
      <c r="UXO138" s="1"/>
      <c r="UXP138" s="1"/>
      <c r="UXQ138" s="1"/>
      <c r="UXR138" s="1"/>
      <c r="UXS138" s="1"/>
      <c r="UXT138" s="1"/>
      <c r="UXU138" s="1"/>
      <c r="UXV138" s="1"/>
      <c r="UXW138" s="1"/>
      <c r="UXX138" s="1"/>
      <c r="UXY138" s="1"/>
      <c r="UXZ138" s="1"/>
      <c r="UYA138" s="1"/>
      <c r="UYB138" s="1"/>
      <c r="UYC138" s="1"/>
      <c r="UYD138" s="1"/>
      <c r="UYE138" s="1"/>
      <c r="UYF138" s="1"/>
      <c r="UYG138" s="1"/>
      <c r="UYH138" s="1"/>
      <c r="UYI138" s="1"/>
      <c r="UYJ138" s="1"/>
      <c r="UYK138" s="1"/>
      <c r="UYL138" s="1"/>
      <c r="UYM138" s="1"/>
      <c r="UYN138" s="1"/>
      <c r="UYO138" s="1"/>
      <c r="UYP138" s="1"/>
      <c r="UYQ138" s="1"/>
      <c r="UYR138" s="1"/>
      <c r="UYS138" s="1"/>
      <c r="UYT138" s="1"/>
      <c r="UYU138" s="1"/>
      <c r="UYV138" s="1"/>
      <c r="UYW138" s="1"/>
      <c r="UYX138" s="1"/>
      <c r="UYY138" s="1"/>
      <c r="UYZ138" s="1"/>
      <c r="UZA138" s="1"/>
      <c r="UZB138" s="1"/>
      <c r="UZC138" s="1"/>
      <c r="UZD138" s="1"/>
      <c r="UZE138" s="1"/>
      <c r="UZF138" s="1"/>
      <c r="UZG138" s="1"/>
      <c r="UZH138" s="1"/>
      <c r="UZI138" s="1"/>
      <c r="UZJ138" s="1"/>
      <c r="UZK138" s="1"/>
      <c r="UZL138" s="1"/>
      <c r="UZM138" s="1"/>
      <c r="UZN138" s="1"/>
      <c r="UZO138" s="1"/>
      <c r="UZP138" s="1"/>
      <c r="UZQ138" s="1"/>
      <c r="UZR138" s="1"/>
      <c r="UZS138" s="1"/>
      <c r="UZT138" s="1"/>
      <c r="UZU138" s="1"/>
      <c r="UZV138" s="1"/>
      <c r="UZW138" s="1"/>
      <c r="UZX138" s="1"/>
      <c r="UZY138" s="1"/>
      <c r="UZZ138" s="1"/>
      <c r="VAA138" s="1"/>
      <c r="VAB138" s="1"/>
      <c r="VAC138" s="1"/>
      <c r="VAD138" s="1"/>
      <c r="VAE138" s="1"/>
      <c r="VAF138" s="1"/>
      <c r="VAG138" s="1"/>
      <c r="VAH138" s="1"/>
      <c r="VAI138" s="1"/>
      <c r="VAJ138" s="1"/>
      <c r="VAK138" s="1"/>
      <c r="VAL138" s="1"/>
      <c r="VAM138" s="1"/>
      <c r="VAN138" s="1"/>
      <c r="VAO138" s="1"/>
      <c r="VAP138" s="1"/>
      <c r="VAQ138" s="1"/>
      <c r="VAR138" s="1"/>
      <c r="VAS138" s="1"/>
      <c r="VAT138" s="1"/>
      <c r="VAU138" s="1"/>
      <c r="VAV138" s="1"/>
      <c r="VAW138" s="1"/>
      <c r="VAX138" s="1"/>
      <c r="VAY138" s="1"/>
      <c r="VAZ138" s="1"/>
      <c r="VBA138" s="1"/>
      <c r="VBB138" s="1"/>
      <c r="VBC138" s="1"/>
      <c r="VBD138" s="1"/>
      <c r="VBE138" s="1"/>
      <c r="VBF138" s="1"/>
      <c r="VBG138" s="1"/>
      <c r="VBH138" s="1"/>
      <c r="VBI138" s="1"/>
      <c r="VBJ138" s="1"/>
      <c r="VBK138" s="1"/>
      <c r="VBL138" s="1"/>
      <c r="VBM138" s="1"/>
      <c r="VBN138" s="1"/>
      <c r="VBO138" s="1"/>
      <c r="VBP138" s="1"/>
      <c r="VBQ138" s="1"/>
      <c r="VBR138" s="1"/>
      <c r="VBS138" s="1"/>
      <c r="VBT138" s="1"/>
      <c r="VBU138" s="1"/>
      <c r="VBV138" s="1"/>
      <c r="VBW138" s="1"/>
      <c r="VBX138" s="1"/>
      <c r="VBY138" s="1"/>
      <c r="VBZ138" s="1"/>
      <c r="VCA138" s="1"/>
      <c r="VCB138" s="1"/>
      <c r="VCC138" s="1"/>
      <c r="VCD138" s="1"/>
      <c r="VCE138" s="1"/>
      <c r="VCF138" s="1"/>
      <c r="VCG138" s="1"/>
      <c r="VCH138" s="1"/>
      <c r="VCI138" s="1"/>
      <c r="VCJ138" s="1"/>
      <c r="VCK138" s="1"/>
      <c r="VCL138" s="1"/>
      <c r="VCM138" s="1"/>
      <c r="VCN138" s="1"/>
      <c r="VCO138" s="1"/>
      <c r="VCP138" s="1"/>
      <c r="VCQ138" s="1"/>
      <c r="VCR138" s="1"/>
      <c r="VCS138" s="1"/>
      <c r="VCT138" s="1"/>
      <c r="VCU138" s="1"/>
      <c r="VCV138" s="1"/>
      <c r="VCW138" s="1"/>
      <c r="VCX138" s="1"/>
      <c r="VCY138" s="1"/>
      <c r="VCZ138" s="1"/>
      <c r="VDA138" s="1"/>
      <c r="VDB138" s="1"/>
      <c r="VDC138" s="1"/>
      <c r="VDD138" s="1"/>
      <c r="VDE138" s="1"/>
      <c r="VDF138" s="1"/>
      <c r="VDG138" s="1"/>
      <c r="VDH138" s="1"/>
      <c r="VDI138" s="1"/>
      <c r="VDJ138" s="1"/>
      <c r="VDK138" s="1"/>
      <c r="VDL138" s="1"/>
      <c r="VDM138" s="1"/>
      <c r="VDN138" s="1"/>
      <c r="VDO138" s="1"/>
      <c r="VDP138" s="1"/>
      <c r="VDQ138" s="1"/>
      <c r="VDR138" s="1"/>
      <c r="VDS138" s="1"/>
      <c r="VDT138" s="1"/>
      <c r="VDU138" s="1"/>
      <c r="VDV138" s="1"/>
      <c r="VDW138" s="1"/>
      <c r="VDX138" s="1"/>
      <c r="VDY138" s="1"/>
      <c r="VDZ138" s="1"/>
      <c r="VEA138" s="1"/>
      <c r="VEB138" s="1"/>
      <c r="VEC138" s="1"/>
      <c r="VED138" s="1"/>
      <c r="VEE138" s="1"/>
      <c r="VEF138" s="1"/>
      <c r="VEG138" s="1"/>
      <c r="VEH138" s="1"/>
      <c r="VEI138" s="1"/>
      <c r="VEJ138" s="1"/>
      <c r="VEK138" s="1"/>
      <c r="VEL138" s="1"/>
      <c r="VEM138" s="1"/>
      <c r="VEN138" s="1"/>
      <c r="VEO138" s="1"/>
      <c r="VEP138" s="1"/>
      <c r="VEQ138" s="1"/>
      <c r="VER138" s="1"/>
      <c r="VES138" s="1"/>
      <c r="VET138" s="1"/>
      <c r="VEU138" s="1"/>
      <c r="VEV138" s="1"/>
      <c r="VEW138" s="1"/>
      <c r="VEX138" s="1"/>
      <c r="VEY138" s="1"/>
      <c r="VEZ138" s="1"/>
      <c r="VFA138" s="1"/>
      <c r="VFB138" s="1"/>
      <c r="VFC138" s="1"/>
      <c r="VFD138" s="1"/>
      <c r="VFE138" s="1"/>
      <c r="VFF138" s="1"/>
      <c r="VFG138" s="1"/>
      <c r="VFH138" s="1"/>
      <c r="VFI138" s="1"/>
      <c r="VFJ138" s="1"/>
      <c r="VFK138" s="1"/>
      <c r="VFL138" s="1"/>
      <c r="VFM138" s="1"/>
      <c r="VFN138" s="1"/>
      <c r="VFO138" s="1"/>
      <c r="VFP138" s="1"/>
      <c r="VFQ138" s="1"/>
      <c r="VFR138" s="1"/>
      <c r="VFS138" s="1"/>
      <c r="VFT138" s="1"/>
      <c r="VFU138" s="1"/>
      <c r="VFV138" s="1"/>
      <c r="VFW138" s="1"/>
      <c r="VFX138" s="1"/>
      <c r="VFY138" s="1"/>
      <c r="VFZ138" s="1"/>
      <c r="VGA138" s="1"/>
      <c r="VGB138" s="1"/>
      <c r="VGC138" s="1"/>
      <c r="VGD138" s="1"/>
      <c r="VGE138" s="1"/>
      <c r="VGF138" s="1"/>
      <c r="VGG138" s="1"/>
      <c r="VGH138" s="1"/>
      <c r="VGI138" s="1"/>
      <c r="VGJ138" s="1"/>
      <c r="VGK138" s="1"/>
      <c r="VGL138" s="1"/>
      <c r="VGM138" s="1"/>
      <c r="VGN138" s="1"/>
      <c r="VGO138" s="1"/>
      <c r="VGP138" s="1"/>
      <c r="VGQ138" s="1"/>
      <c r="VGR138" s="1"/>
      <c r="VGS138" s="1"/>
      <c r="VGT138" s="1"/>
      <c r="VGU138" s="1"/>
      <c r="VGV138" s="1"/>
      <c r="VGW138" s="1"/>
      <c r="VGX138" s="1"/>
      <c r="VGY138" s="1"/>
      <c r="VGZ138" s="1"/>
      <c r="VHA138" s="1"/>
      <c r="VHB138" s="1"/>
      <c r="VHC138" s="1"/>
      <c r="VHD138" s="1"/>
      <c r="VHE138" s="1"/>
      <c r="VHF138" s="1"/>
      <c r="VHG138" s="1"/>
      <c r="VHH138" s="1"/>
      <c r="VHI138" s="1"/>
      <c r="VHJ138" s="1"/>
      <c r="VHK138" s="1"/>
      <c r="VHL138" s="1"/>
      <c r="VHM138" s="1"/>
      <c r="VHN138" s="1"/>
      <c r="VHO138" s="1"/>
      <c r="VHP138" s="1"/>
      <c r="VHQ138" s="1"/>
      <c r="VHR138" s="1"/>
      <c r="VHS138" s="1"/>
      <c r="VHT138" s="1"/>
      <c r="VHU138" s="1"/>
      <c r="VHV138" s="1"/>
      <c r="VHW138" s="1"/>
      <c r="VHX138" s="1"/>
      <c r="VHY138" s="1"/>
      <c r="VHZ138" s="1"/>
      <c r="VIA138" s="1"/>
      <c r="VIB138" s="1"/>
      <c r="VIC138" s="1"/>
      <c r="VID138" s="1"/>
      <c r="VIE138" s="1"/>
      <c r="VIF138" s="1"/>
      <c r="VIG138" s="1"/>
      <c r="VIH138" s="1"/>
      <c r="VII138" s="1"/>
      <c r="VIJ138" s="1"/>
      <c r="VIK138" s="1"/>
      <c r="VIL138" s="1"/>
      <c r="VIM138" s="1"/>
      <c r="VIN138" s="1"/>
      <c r="VIO138" s="1"/>
      <c r="VIP138" s="1"/>
      <c r="VIQ138" s="1"/>
      <c r="VIR138" s="1"/>
      <c r="VIS138" s="1"/>
      <c r="VIT138" s="1"/>
      <c r="VIU138" s="1"/>
      <c r="VIV138" s="1"/>
      <c r="VIW138" s="1"/>
      <c r="VIX138" s="1"/>
      <c r="VIY138" s="1"/>
      <c r="VIZ138" s="1"/>
      <c r="VJA138" s="1"/>
      <c r="VJB138" s="1"/>
      <c r="VJC138" s="1"/>
      <c r="VJD138" s="1"/>
      <c r="VJE138" s="1"/>
      <c r="VJF138" s="1"/>
      <c r="VJG138" s="1"/>
      <c r="VJH138" s="1"/>
      <c r="VJI138" s="1"/>
      <c r="VJJ138" s="1"/>
      <c r="VJK138" s="1"/>
      <c r="VJL138" s="1"/>
      <c r="VJM138" s="1"/>
      <c r="VJN138" s="1"/>
      <c r="VJO138" s="1"/>
      <c r="VJP138" s="1"/>
      <c r="VJQ138" s="1"/>
      <c r="VJR138" s="1"/>
      <c r="VJS138" s="1"/>
      <c r="VJT138" s="1"/>
      <c r="VJU138" s="1"/>
      <c r="VJV138" s="1"/>
      <c r="VJW138" s="1"/>
      <c r="VJX138" s="1"/>
      <c r="VJY138" s="1"/>
      <c r="VJZ138" s="1"/>
      <c r="VKA138" s="1"/>
      <c r="VKB138" s="1"/>
      <c r="VKC138" s="1"/>
      <c r="VKD138" s="1"/>
      <c r="VKE138" s="1"/>
      <c r="VKF138" s="1"/>
      <c r="VKG138" s="1"/>
      <c r="VKH138" s="1"/>
      <c r="VKI138" s="1"/>
      <c r="VKJ138" s="1"/>
      <c r="VKK138" s="1"/>
      <c r="VKL138" s="1"/>
      <c r="VKM138" s="1"/>
      <c r="VKN138" s="1"/>
      <c r="VKO138" s="1"/>
      <c r="VKP138" s="1"/>
      <c r="VKQ138" s="1"/>
      <c r="VKR138" s="1"/>
      <c r="VKS138" s="1"/>
      <c r="VKT138" s="1"/>
      <c r="VKU138" s="1"/>
      <c r="VKV138" s="1"/>
      <c r="VKW138" s="1"/>
      <c r="VKX138" s="1"/>
      <c r="VKY138" s="1"/>
      <c r="VKZ138" s="1"/>
      <c r="VLA138" s="1"/>
      <c r="VLB138" s="1"/>
      <c r="VLC138" s="1"/>
      <c r="VLD138" s="1"/>
      <c r="VLE138" s="1"/>
      <c r="VLF138" s="1"/>
      <c r="VLG138" s="1"/>
      <c r="VLH138" s="1"/>
      <c r="VLI138" s="1"/>
      <c r="VLJ138" s="1"/>
      <c r="VLK138" s="1"/>
      <c r="VLL138" s="1"/>
      <c r="VLM138" s="1"/>
      <c r="VLN138" s="1"/>
      <c r="VLO138" s="1"/>
      <c r="VLP138" s="1"/>
      <c r="VLQ138" s="1"/>
      <c r="VLR138" s="1"/>
      <c r="VLS138" s="1"/>
      <c r="VLT138" s="1"/>
      <c r="VLU138" s="1"/>
      <c r="VLV138" s="1"/>
      <c r="VLW138" s="1"/>
      <c r="VLX138" s="1"/>
      <c r="VLY138" s="1"/>
      <c r="VLZ138" s="1"/>
      <c r="VMA138" s="1"/>
      <c r="VMB138" s="1"/>
      <c r="VMC138" s="1"/>
      <c r="VMD138" s="1"/>
      <c r="VME138" s="1"/>
      <c r="VMF138" s="1"/>
      <c r="VMG138" s="1"/>
      <c r="VMH138" s="1"/>
      <c r="VMI138" s="1"/>
      <c r="VMJ138" s="1"/>
      <c r="VMK138" s="1"/>
      <c r="VML138" s="1"/>
      <c r="VMM138" s="1"/>
      <c r="VMN138" s="1"/>
      <c r="VMO138" s="1"/>
      <c r="VMP138" s="1"/>
      <c r="VMQ138" s="1"/>
      <c r="VMR138" s="1"/>
      <c r="VMS138" s="1"/>
      <c r="VMT138" s="1"/>
      <c r="VMU138" s="1"/>
      <c r="VMV138" s="1"/>
      <c r="VMW138" s="1"/>
      <c r="VMX138" s="1"/>
      <c r="VMY138" s="1"/>
      <c r="VMZ138" s="1"/>
      <c r="VNA138" s="1"/>
      <c r="VNB138" s="1"/>
      <c r="VNC138" s="1"/>
      <c r="VND138" s="1"/>
      <c r="VNE138" s="1"/>
      <c r="VNF138" s="1"/>
      <c r="VNG138" s="1"/>
      <c r="VNH138" s="1"/>
      <c r="VNI138" s="1"/>
      <c r="VNJ138" s="1"/>
      <c r="VNK138" s="1"/>
      <c r="VNL138" s="1"/>
      <c r="VNM138" s="1"/>
      <c r="VNN138" s="1"/>
      <c r="VNO138" s="1"/>
      <c r="VNP138" s="1"/>
      <c r="VNQ138" s="1"/>
      <c r="VNR138" s="1"/>
      <c r="VNS138" s="1"/>
      <c r="VNT138" s="1"/>
      <c r="VNU138" s="1"/>
      <c r="VNV138" s="1"/>
      <c r="VNW138" s="1"/>
      <c r="VNX138" s="1"/>
      <c r="VNY138" s="1"/>
      <c r="VNZ138" s="1"/>
      <c r="VOA138" s="1"/>
      <c r="VOB138" s="1"/>
      <c r="VOC138" s="1"/>
      <c r="VOD138" s="1"/>
      <c r="VOE138" s="1"/>
      <c r="VOF138" s="1"/>
      <c r="VOG138" s="1"/>
      <c r="VOH138" s="1"/>
      <c r="VOI138" s="1"/>
      <c r="VOJ138" s="1"/>
      <c r="VOK138" s="1"/>
      <c r="VOL138" s="1"/>
      <c r="VOM138" s="1"/>
      <c r="VON138" s="1"/>
      <c r="VOO138" s="1"/>
      <c r="VOP138" s="1"/>
      <c r="VOQ138" s="1"/>
      <c r="VOR138" s="1"/>
      <c r="VOS138" s="1"/>
      <c r="VOT138" s="1"/>
      <c r="VOU138" s="1"/>
      <c r="VOV138" s="1"/>
      <c r="VOW138" s="1"/>
      <c r="VOX138" s="1"/>
      <c r="VOY138" s="1"/>
      <c r="VOZ138" s="1"/>
      <c r="VPA138" s="1"/>
      <c r="VPB138" s="1"/>
      <c r="VPC138" s="1"/>
      <c r="VPD138" s="1"/>
      <c r="VPE138" s="1"/>
      <c r="VPF138" s="1"/>
      <c r="VPG138" s="1"/>
      <c r="VPH138" s="1"/>
      <c r="VPI138" s="1"/>
      <c r="VPJ138" s="1"/>
      <c r="VPK138" s="1"/>
      <c r="VPL138" s="1"/>
      <c r="VPM138" s="1"/>
      <c r="VPN138" s="1"/>
      <c r="VPO138" s="1"/>
      <c r="VPP138" s="1"/>
      <c r="VPQ138" s="1"/>
      <c r="VPR138" s="1"/>
      <c r="VPS138" s="1"/>
      <c r="VPT138" s="1"/>
      <c r="VPU138" s="1"/>
      <c r="VPV138" s="1"/>
      <c r="VPW138" s="1"/>
      <c r="VPX138" s="1"/>
      <c r="VPY138" s="1"/>
      <c r="VPZ138" s="1"/>
      <c r="VQA138" s="1"/>
      <c r="VQB138" s="1"/>
      <c r="VQC138" s="1"/>
      <c r="VQD138" s="1"/>
      <c r="VQE138" s="1"/>
      <c r="VQF138" s="1"/>
      <c r="VQG138" s="1"/>
      <c r="VQH138" s="1"/>
      <c r="VQI138" s="1"/>
      <c r="VQJ138" s="1"/>
      <c r="VQK138" s="1"/>
      <c r="VQL138" s="1"/>
      <c r="VQM138" s="1"/>
      <c r="VQN138" s="1"/>
      <c r="VQO138" s="1"/>
      <c r="VQP138" s="1"/>
      <c r="VQQ138" s="1"/>
      <c r="VQR138" s="1"/>
      <c r="VQS138" s="1"/>
      <c r="VQT138" s="1"/>
      <c r="VQU138" s="1"/>
      <c r="VQV138" s="1"/>
      <c r="VQW138" s="1"/>
      <c r="VQX138" s="1"/>
      <c r="VQY138" s="1"/>
      <c r="VQZ138" s="1"/>
      <c r="VRA138" s="1"/>
      <c r="VRB138" s="1"/>
      <c r="VRC138" s="1"/>
      <c r="VRD138" s="1"/>
      <c r="VRE138" s="1"/>
      <c r="VRF138" s="1"/>
      <c r="VRG138" s="1"/>
      <c r="VRH138" s="1"/>
      <c r="VRI138" s="1"/>
      <c r="VRJ138" s="1"/>
      <c r="VRK138" s="1"/>
      <c r="VRL138" s="1"/>
      <c r="VRM138" s="1"/>
      <c r="VRN138" s="1"/>
      <c r="VRO138" s="1"/>
      <c r="VRP138" s="1"/>
      <c r="VRQ138" s="1"/>
      <c r="VRR138" s="1"/>
      <c r="VRS138" s="1"/>
      <c r="VRT138" s="1"/>
      <c r="VRU138" s="1"/>
      <c r="VRV138" s="1"/>
      <c r="VRW138" s="1"/>
      <c r="VRX138" s="1"/>
      <c r="VRY138" s="1"/>
      <c r="VRZ138" s="1"/>
      <c r="VSA138" s="1"/>
      <c r="VSB138" s="1"/>
      <c r="VSC138" s="1"/>
      <c r="VSD138" s="1"/>
      <c r="VSE138" s="1"/>
      <c r="VSF138" s="1"/>
      <c r="VSG138" s="1"/>
      <c r="VSH138" s="1"/>
      <c r="VSI138" s="1"/>
      <c r="VSJ138" s="1"/>
      <c r="VSK138" s="1"/>
      <c r="VSL138" s="1"/>
      <c r="VSM138" s="1"/>
      <c r="VSN138" s="1"/>
      <c r="VSO138" s="1"/>
      <c r="VSP138" s="1"/>
      <c r="VSQ138" s="1"/>
      <c r="VSR138" s="1"/>
      <c r="VSS138" s="1"/>
      <c r="VST138" s="1"/>
      <c r="VSU138" s="1"/>
      <c r="VSV138" s="1"/>
      <c r="VSW138" s="1"/>
      <c r="VSX138" s="1"/>
      <c r="VSY138" s="1"/>
      <c r="VSZ138" s="1"/>
      <c r="VTA138" s="1"/>
      <c r="VTB138" s="1"/>
      <c r="VTC138" s="1"/>
      <c r="VTD138" s="1"/>
      <c r="VTE138" s="1"/>
      <c r="VTF138" s="1"/>
      <c r="VTG138" s="1"/>
      <c r="VTH138" s="1"/>
      <c r="VTI138" s="1"/>
      <c r="VTJ138" s="1"/>
      <c r="VTK138" s="1"/>
      <c r="VTL138" s="1"/>
      <c r="VTM138" s="1"/>
      <c r="VTN138" s="1"/>
      <c r="VTO138" s="1"/>
      <c r="VTP138" s="1"/>
      <c r="VTQ138" s="1"/>
      <c r="VTR138" s="1"/>
      <c r="VTS138" s="1"/>
      <c r="VTT138" s="1"/>
      <c r="VTU138" s="1"/>
      <c r="VTV138" s="1"/>
      <c r="VTW138" s="1"/>
      <c r="VTX138" s="1"/>
      <c r="VTY138" s="1"/>
      <c r="VTZ138" s="1"/>
      <c r="VUA138" s="1"/>
      <c r="VUB138" s="1"/>
      <c r="VUC138" s="1"/>
      <c r="VUD138" s="1"/>
      <c r="VUE138" s="1"/>
      <c r="VUF138" s="1"/>
      <c r="VUG138" s="1"/>
      <c r="VUH138" s="1"/>
      <c r="VUI138" s="1"/>
      <c r="VUJ138" s="1"/>
      <c r="VUK138" s="1"/>
      <c r="VUL138" s="1"/>
      <c r="VUM138" s="1"/>
      <c r="VUN138" s="1"/>
      <c r="VUO138" s="1"/>
      <c r="VUP138" s="1"/>
      <c r="VUQ138" s="1"/>
      <c r="VUR138" s="1"/>
      <c r="VUS138" s="1"/>
      <c r="VUT138" s="1"/>
      <c r="VUU138" s="1"/>
      <c r="VUV138" s="1"/>
      <c r="VUW138" s="1"/>
      <c r="VUX138" s="1"/>
      <c r="VUY138" s="1"/>
      <c r="VUZ138" s="1"/>
      <c r="VVA138" s="1"/>
      <c r="VVB138" s="1"/>
      <c r="VVC138" s="1"/>
      <c r="VVD138" s="1"/>
      <c r="VVE138" s="1"/>
      <c r="VVF138" s="1"/>
      <c r="VVG138" s="1"/>
      <c r="VVH138" s="1"/>
      <c r="VVI138" s="1"/>
      <c r="VVJ138" s="1"/>
      <c r="VVK138" s="1"/>
      <c r="VVL138" s="1"/>
      <c r="VVM138" s="1"/>
      <c r="VVN138" s="1"/>
      <c r="VVO138" s="1"/>
      <c r="VVP138" s="1"/>
      <c r="VVQ138" s="1"/>
      <c r="VVR138" s="1"/>
      <c r="VVS138" s="1"/>
      <c r="VVT138" s="1"/>
      <c r="VVU138" s="1"/>
      <c r="VVV138" s="1"/>
      <c r="VVW138" s="1"/>
      <c r="VVX138" s="1"/>
      <c r="VVY138" s="1"/>
      <c r="VVZ138" s="1"/>
      <c r="VWA138" s="1"/>
      <c r="VWB138" s="1"/>
      <c r="VWC138" s="1"/>
      <c r="VWD138" s="1"/>
      <c r="VWE138" s="1"/>
      <c r="VWF138" s="1"/>
      <c r="VWG138" s="1"/>
      <c r="VWH138" s="1"/>
      <c r="VWI138" s="1"/>
      <c r="VWJ138" s="1"/>
      <c r="VWK138" s="1"/>
      <c r="VWL138" s="1"/>
      <c r="VWM138" s="1"/>
      <c r="VWN138" s="1"/>
      <c r="VWO138" s="1"/>
      <c r="VWP138" s="1"/>
      <c r="VWQ138" s="1"/>
      <c r="VWR138" s="1"/>
      <c r="VWS138" s="1"/>
      <c r="VWT138" s="1"/>
      <c r="VWU138" s="1"/>
      <c r="VWV138" s="1"/>
      <c r="VWW138" s="1"/>
      <c r="VWX138" s="1"/>
      <c r="VWY138" s="1"/>
      <c r="VWZ138" s="1"/>
      <c r="VXA138" s="1"/>
      <c r="VXB138" s="1"/>
      <c r="VXC138" s="1"/>
      <c r="VXD138" s="1"/>
      <c r="VXE138" s="1"/>
      <c r="VXF138" s="1"/>
      <c r="VXG138" s="1"/>
      <c r="VXH138" s="1"/>
      <c r="VXI138" s="1"/>
      <c r="VXJ138" s="1"/>
      <c r="VXK138" s="1"/>
      <c r="VXL138" s="1"/>
      <c r="VXM138" s="1"/>
      <c r="VXN138" s="1"/>
      <c r="VXO138" s="1"/>
      <c r="VXP138" s="1"/>
      <c r="VXQ138" s="1"/>
      <c r="VXR138" s="1"/>
      <c r="VXS138" s="1"/>
      <c r="VXT138" s="1"/>
      <c r="VXU138" s="1"/>
      <c r="VXV138" s="1"/>
      <c r="VXW138" s="1"/>
      <c r="VXX138" s="1"/>
      <c r="VXY138" s="1"/>
      <c r="VXZ138" s="1"/>
      <c r="VYA138" s="1"/>
      <c r="VYB138" s="1"/>
      <c r="VYC138" s="1"/>
      <c r="VYD138" s="1"/>
      <c r="VYE138" s="1"/>
      <c r="VYF138" s="1"/>
      <c r="VYG138" s="1"/>
      <c r="VYH138" s="1"/>
      <c r="VYI138" s="1"/>
      <c r="VYJ138" s="1"/>
      <c r="VYK138" s="1"/>
      <c r="VYL138" s="1"/>
      <c r="VYM138" s="1"/>
      <c r="VYN138" s="1"/>
      <c r="VYO138" s="1"/>
      <c r="VYP138" s="1"/>
      <c r="VYQ138" s="1"/>
      <c r="VYR138" s="1"/>
      <c r="VYS138" s="1"/>
      <c r="VYT138" s="1"/>
      <c r="VYU138" s="1"/>
      <c r="VYV138" s="1"/>
      <c r="VYW138" s="1"/>
      <c r="VYX138" s="1"/>
      <c r="VYY138" s="1"/>
      <c r="VYZ138" s="1"/>
      <c r="VZA138" s="1"/>
      <c r="VZB138" s="1"/>
      <c r="VZC138" s="1"/>
      <c r="VZD138" s="1"/>
      <c r="VZE138" s="1"/>
      <c r="VZF138" s="1"/>
      <c r="VZG138" s="1"/>
      <c r="VZH138" s="1"/>
      <c r="VZI138" s="1"/>
      <c r="VZJ138" s="1"/>
      <c r="VZK138" s="1"/>
      <c r="VZL138" s="1"/>
      <c r="VZM138" s="1"/>
      <c r="VZN138" s="1"/>
      <c r="VZO138" s="1"/>
      <c r="VZP138" s="1"/>
      <c r="VZQ138" s="1"/>
      <c r="VZR138" s="1"/>
      <c r="VZS138" s="1"/>
      <c r="VZT138" s="1"/>
      <c r="VZU138" s="1"/>
      <c r="VZV138" s="1"/>
      <c r="VZW138" s="1"/>
      <c r="VZX138" s="1"/>
      <c r="VZY138" s="1"/>
      <c r="VZZ138" s="1"/>
      <c r="WAA138" s="1"/>
      <c r="WAB138" s="1"/>
      <c r="WAC138" s="1"/>
      <c r="WAD138" s="1"/>
      <c r="WAE138" s="1"/>
      <c r="WAF138" s="1"/>
      <c r="WAG138" s="1"/>
      <c r="WAH138" s="1"/>
      <c r="WAI138" s="1"/>
      <c r="WAJ138" s="1"/>
      <c r="WAK138" s="1"/>
      <c r="WAL138" s="1"/>
      <c r="WAM138" s="1"/>
      <c r="WAN138" s="1"/>
      <c r="WAO138" s="1"/>
      <c r="WAP138" s="1"/>
      <c r="WAQ138" s="1"/>
      <c r="WAR138" s="1"/>
      <c r="WAS138" s="1"/>
      <c r="WAT138" s="1"/>
      <c r="WAU138" s="1"/>
      <c r="WAV138" s="1"/>
      <c r="WAW138" s="1"/>
      <c r="WAX138" s="1"/>
      <c r="WAY138" s="1"/>
      <c r="WAZ138" s="1"/>
      <c r="WBA138" s="1"/>
      <c r="WBB138" s="1"/>
      <c r="WBC138" s="1"/>
      <c r="WBD138" s="1"/>
      <c r="WBE138" s="1"/>
      <c r="WBF138" s="1"/>
      <c r="WBG138" s="1"/>
      <c r="WBH138" s="1"/>
      <c r="WBI138" s="1"/>
      <c r="WBJ138" s="1"/>
      <c r="WBK138" s="1"/>
      <c r="WBL138" s="1"/>
      <c r="WBM138" s="1"/>
      <c r="WBN138" s="1"/>
      <c r="WBO138" s="1"/>
      <c r="WBP138" s="1"/>
      <c r="WBQ138" s="1"/>
      <c r="WBR138" s="1"/>
      <c r="WBS138" s="1"/>
      <c r="WBT138" s="1"/>
      <c r="WBU138" s="1"/>
      <c r="WBV138" s="1"/>
      <c r="WBW138" s="1"/>
      <c r="WBX138" s="1"/>
      <c r="WBY138" s="1"/>
      <c r="WBZ138" s="1"/>
      <c r="WCA138" s="1"/>
      <c r="WCB138" s="1"/>
      <c r="WCC138" s="1"/>
      <c r="WCD138" s="1"/>
      <c r="WCE138" s="1"/>
      <c r="WCF138" s="1"/>
      <c r="WCG138" s="1"/>
      <c r="WCH138" s="1"/>
      <c r="WCI138" s="1"/>
      <c r="WCJ138" s="1"/>
      <c r="WCK138" s="1"/>
      <c r="WCL138" s="1"/>
      <c r="WCM138" s="1"/>
      <c r="WCN138" s="1"/>
      <c r="WCO138" s="1"/>
      <c r="WCP138" s="1"/>
      <c r="WCQ138" s="1"/>
      <c r="WCR138" s="1"/>
      <c r="WCS138" s="1"/>
      <c r="WCT138" s="1"/>
      <c r="WCU138" s="1"/>
      <c r="WCV138" s="1"/>
      <c r="WCW138" s="1"/>
      <c r="WCX138" s="1"/>
      <c r="WCY138" s="1"/>
      <c r="WCZ138" s="1"/>
      <c r="WDA138" s="1"/>
      <c r="WDB138" s="1"/>
      <c r="WDC138" s="1"/>
      <c r="WDD138" s="1"/>
      <c r="WDE138" s="1"/>
      <c r="WDF138" s="1"/>
      <c r="WDG138" s="1"/>
      <c r="WDH138" s="1"/>
      <c r="WDI138" s="1"/>
      <c r="WDJ138" s="1"/>
      <c r="WDK138" s="1"/>
      <c r="WDL138" s="1"/>
      <c r="WDM138" s="1"/>
      <c r="WDN138" s="1"/>
      <c r="WDO138" s="1"/>
      <c r="WDP138" s="1"/>
      <c r="WDQ138" s="1"/>
      <c r="WDR138" s="1"/>
      <c r="WDS138" s="1"/>
      <c r="WDT138" s="1"/>
      <c r="WDU138" s="1"/>
      <c r="WDV138" s="1"/>
      <c r="WDW138" s="1"/>
      <c r="WDX138" s="1"/>
      <c r="WDY138" s="1"/>
      <c r="WDZ138" s="1"/>
      <c r="WEA138" s="1"/>
      <c r="WEB138" s="1"/>
      <c r="WEC138" s="1"/>
      <c r="WED138" s="1"/>
      <c r="WEE138" s="1"/>
      <c r="WEF138" s="1"/>
      <c r="WEG138" s="1"/>
      <c r="WEH138" s="1"/>
      <c r="WEI138" s="1"/>
      <c r="WEJ138" s="1"/>
      <c r="WEK138" s="1"/>
      <c r="WEL138" s="1"/>
      <c r="WEM138" s="1"/>
      <c r="WEN138" s="1"/>
      <c r="WEO138" s="1"/>
      <c r="WEP138" s="1"/>
      <c r="WEQ138" s="1"/>
      <c r="WER138" s="1"/>
      <c r="WES138" s="1"/>
      <c r="WET138" s="1"/>
      <c r="WEU138" s="1"/>
      <c r="WEV138" s="1"/>
      <c r="WEW138" s="1"/>
      <c r="WEX138" s="1"/>
      <c r="WEY138" s="1"/>
      <c r="WEZ138" s="1"/>
      <c r="WFA138" s="1"/>
      <c r="WFB138" s="1"/>
      <c r="WFC138" s="1"/>
      <c r="WFD138" s="1"/>
      <c r="WFE138" s="1"/>
      <c r="WFF138" s="1"/>
      <c r="WFG138" s="1"/>
      <c r="WFH138" s="1"/>
      <c r="WFI138" s="1"/>
      <c r="WFJ138" s="1"/>
      <c r="WFK138" s="1"/>
      <c r="WFL138" s="1"/>
      <c r="WFM138" s="1"/>
      <c r="WFN138" s="1"/>
      <c r="WFO138" s="1"/>
      <c r="WFP138" s="1"/>
      <c r="WFQ138" s="1"/>
      <c r="WFR138" s="1"/>
      <c r="WFS138" s="1"/>
      <c r="WFT138" s="1"/>
      <c r="WFU138" s="1"/>
      <c r="WFV138" s="1"/>
      <c r="WFW138" s="1"/>
      <c r="WFX138" s="1"/>
      <c r="WFY138" s="1"/>
      <c r="WFZ138" s="1"/>
      <c r="WGA138" s="1"/>
      <c r="WGB138" s="1"/>
      <c r="WGC138" s="1"/>
      <c r="WGD138" s="1"/>
      <c r="WGE138" s="1"/>
      <c r="WGF138" s="1"/>
      <c r="WGG138" s="1"/>
      <c r="WGH138" s="1"/>
      <c r="WGI138" s="1"/>
      <c r="WGJ138" s="1"/>
      <c r="WGK138" s="1"/>
      <c r="WGL138" s="1"/>
      <c r="WGM138" s="1"/>
      <c r="WGN138" s="1"/>
      <c r="WGO138" s="1"/>
      <c r="WGP138" s="1"/>
      <c r="WGQ138" s="1"/>
      <c r="WGR138" s="1"/>
      <c r="WGS138" s="1"/>
      <c r="WGT138" s="1"/>
      <c r="WGU138" s="1"/>
      <c r="WGV138" s="1"/>
      <c r="WGW138" s="1"/>
      <c r="WGX138" s="1"/>
      <c r="WGY138" s="1"/>
      <c r="WGZ138" s="1"/>
      <c r="WHA138" s="1"/>
      <c r="WHB138" s="1"/>
      <c r="WHC138" s="1"/>
      <c r="WHD138" s="1"/>
      <c r="WHE138" s="1"/>
      <c r="WHF138" s="1"/>
      <c r="WHG138" s="1"/>
      <c r="WHH138" s="1"/>
      <c r="WHI138" s="1"/>
      <c r="WHJ138" s="1"/>
      <c r="WHK138" s="1"/>
      <c r="WHL138" s="1"/>
      <c r="WHM138" s="1"/>
      <c r="WHN138" s="1"/>
      <c r="WHO138" s="1"/>
      <c r="WHP138" s="1"/>
      <c r="WHQ138" s="1"/>
      <c r="WHR138" s="1"/>
      <c r="WHS138" s="1"/>
      <c r="WHT138" s="1"/>
      <c r="WHU138" s="1"/>
      <c r="WHV138" s="1"/>
      <c r="WHW138" s="1"/>
      <c r="WHX138" s="1"/>
      <c r="WHY138" s="1"/>
      <c r="WHZ138" s="1"/>
      <c r="WIA138" s="1"/>
      <c r="WIB138" s="1"/>
      <c r="WIC138" s="1"/>
      <c r="WID138" s="1"/>
      <c r="WIE138" s="1"/>
      <c r="WIF138" s="1"/>
      <c r="WIG138" s="1"/>
      <c r="WIH138" s="1"/>
      <c r="WII138" s="1"/>
      <c r="WIJ138" s="1"/>
      <c r="WIK138" s="1"/>
      <c r="WIL138" s="1"/>
      <c r="WIM138" s="1"/>
      <c r="WIN138" s="1"/>
      <c r="WIO138" s="1"/>
      <c r="WIP138" s="1"/>
      <c r="WIQ138" s="1"/>
      <c r="WIR138" s="1"/>
      <c r="WIS138" s="1"/>
      <c r="WIT138" s="1"/>
      <c r="WIU138" s="1"/>
      <c r="WIV138" s="1"/>
      <c r="WIW138" s="1"/>
      <c r="WIX138" s="1"/>
      <c r="WIY138" s="1"/>
      <c r="WIZ138" s="1"/>
      <c r="WJA138" s="1"/>
      <c r="WJB138" s="1"/>
      <c r="WJC138" s="1"/>
      <c r="WJD138" s="1"/>
      <c r="WJE138" s="1"/>
      <c r="WJF138" s="1"/>
      <c r="WJG138" s="1"/>
      <c r="WJH138" s="1"/>
      <c r="WJI138" s="1"/>
      <c r="WJJ138" s="1"/>
      <c r="WJK138" s="1"/>
      <c r="WJL138" s="1"/>
      <c r="WJM138" s="1"/>
      <c r="WJN138" s="1"/>
      <c r="WJO138" s="1"/>
      <c r="WJP138" s="1"/>
      <c r="WJQ138" s="1"/>
      <c r="WJR138" s="1"/>
      <c r="WJS138" s="1"/>
      <c r="WJT138" s="1"/>
      <c r="WJU138" s="1"/>
      <c r="WJV138" s="1"/>
      <c r="WJW138" s="1"/>
      <c r="WJX138" s="1"/>
      <c r="WJY138" s="1"/>
      <c r="WJZ138" s="1"/>
      <c r="WKA138" s="1"/>
      <c r="WKB138" s="1"/>
      <c r="WKC138" s="1"/>
      <c r="WKD138" s="1"/>
      <c r="WKE138" s="1"/>
      <c r="WKF138" s="1"/>
      <c r="WKG138" s="1"/>
      <c r="WKH138" s="1"/>
      <c r="WKI138" s="1"/>
      <c r="WKJ138" s="1"/>
      <c r="WKK138" s="1"/>
      <c r="WKL138" s="1"/>
      <c r="WKM138" s="1"/>
      <c r="WKN138" s="1"/>
      <c r="WKO138" s="1"/>
      <c r="WKP138" s="1"/>
      <c r="WKQ138" s="1"/>
      <c r="WKR138" s="1"/>
      <c r="WKS138" s="1"/>
      <c r="WKT138" s="1"/>
      <c r="WKU138" s="1"/>
      <c r="WKV138" s="1"/>
      <c r="WKW138" s="1"/>
      <c r="WKX138" s="1"/>
      <c r="WKY138" s="1"/>
      <c r="WKZ138" s="1"/>
      <c r="WLA138" s="1"/>
      <c r="WLB138" s="1"/>
      <c r="WLC138" s="1"/>
      <c r="WLD138" s="1"/>
      <c r="WLE138" s="1"/>
      <c r="WLF138" s="1"/>
      <c r="WLG138" s="1"/>
      <c r="WLH138" s="1"/>
      <c r="WLI138" s="1"/>
      <c r="WLJ138" s="1"/>
      <c r="WLK138" s="1"/>
      <c r="WLL138" s="1"/>
      <c r="WLM138" s="1"/>
      <c r="WLN138" s="1"/>
      <c r="WLO138" s="1"/>
      <c r="WLP138" s="1"/>
      <c r="WLQ138" s="1"/>
      <c r="WLR138" s="1"/>
      <c r="WLS138" s="1"/>
      <c r="WLT138" s="1"/>
      <c r="WLU138" s="1"/>
      <c r="WLV138" s="1"/>
      <c r="WLW138" s="1"/>
      <c r="WLX138" s="1"/>
      <c r="WLY138" s="1"/>
      <c r="WLZ138" s="1"/>
      <c r="WMA138" s="1"/>
      <c r="WMB138" s="1"/>
      <c r="WMC138" s="1"/>
      <c r="WMD138" s="1"/>
      <c r="WME138" s="1"/>
      <c r="WMF138" s="1"/>
      <c r="WMG138" s="1"/>
      <c r="WMH138" s="1"/>
      <c r="WMI138" s="1"/>
      <c r="WMJ138" s="1"/>
      <c r="WMK138" s="1"/>
      <c r="WML138" s="1"/>
      <c r="WMM138" s="1"/>
      <c r="WMN138" s="1"/>
      <c r="WMO138" s="1"/>
      <c r="WMP138" s="1"/>
      <c r="WMQ138" s="1"/>
      <c r="WMR138" s="1"/>
      <c r="WMS138" s="1"/>
      <c r="WMT138" s="1"/>
      <c r="WMU138" s="1"/>
      <c r="WMV138" s="1"/>
      <c r="WMW138" s="1"/>
      <c r="WMX138" s="1"/>
      <c r="WMY138" s="1"/>
      <c r="WMZ138" s="1"/>
      <c r="WNA138" s="1"/>
      <c r="WNB138" s="1"/>
      <c r="WNC138" s="1"/>
      <c r="WND138" s="1"/>
      <c r="WNE138" s="1"/>
      <c r="WNF138" s="1"/>
      <c r="WNG138" s="1"/>
      <c r="WNH138" s="1"/>
      <c r="WNI138" s="1"/>
      <c r="WNJ138" s="1"/>
      <c r="WNK138" s="1"/>
      <c r="WNL138" s="1"/>
      <c r="WNM138" s="1"/>
      <c r="WNN138" s="1"/>
      <c r="WNO138" s="1"/>
      <c r="WNP138" s="1"/>
      <c r="WNQ138" s="1"/>
      <c r="WNR138" s="1"/>
      <c r="WNS138" s="1"/>
      <c r="WNT138" s="1"/>
      <c r="WNU138" s="1"/>
      <c r="WNV138" s="1"/>
      <c r="WNW138" s="1"/>
      <c r="WNX138" s="1"/>
      <c r="WNY138" s="1"/>
      <c r="WNZ138" s="1"/>
      <c r="WOA138" s="1"/>
      <c r="WOB138" s="1"/>
      <c r="WOC138" s="1"/>
      <c r="WOD138" s="1"/>
      <c r="WOE138" s="1"/>
      <c r="WOF138" s="1"/>
      <c r="WOG138" s="1"/>
      <c r="WOH138" s="1"/>
      <c r="WOI138" s="1"/>
      <c r="WOJ138" s="1"/>
      <c r="WOK138" s="1"/>
      <c r="WOL138" s="1"/>
      <c r="WOM138" s="1"/>
      <c r="WON138" s="1"/>
      <c r="WOO138" s="1"/>
      <c r="WOP138" s="1"/>
      <c r="WOQ138" s="1"/>
      <c r="WOR138" s="1"/>
      <c r="WOS138" s="1"/>
      <c r="WOT138" s="1"/>
      <c r="WOU138" s="1"/>
      <c r="WOV138" s="1"/>
      <c r="WOW138" s="1"/>
      <c r="WOX138" s="1"/>
      <c r="WOY138" s="1"/>
      <c r="WOZ138" s="1"/>
      <c r="WPA138" s="1"/>
      <c r="WPB138" s="1"/>
      <c r="WPC138" s="1"/>
      <c r="WPD138" s="1"/>
      <c r="WPE138" s="1"/>
      <c r="WPF138" s="1"/>
      <c r="WPG138" s="1"/>
      <c r="WPH138" s="1"/>
      <c r="WPI138" s="1"/>
      <c r="WPJ138" s="1"/>
      <c r="WPK138" s="1"/>
      <c r="WPL138" s="1"/>
      <c r="WPM138" s="1"/>
      <c r="WPN138" s="1"/>
      <c r="WPO138" s="1"/>
      <c r="WPP138" s="1"/>
      <c r="WPQ138" s="1"/>
      <c r="WPR138" s="1"/>
      <c r="WPS138" s="1"/>
      <c r="WPT138" s="1"/>
      <c r="WPU138" s="1"/>
      <c r="WPV138" s="1"/>
      <c r="WPW138" s="1"/>
      <c r="WPX138" s="1"/>
      <c r="WPY138" s="1"/>
      <c r="WPZ138" s="1"/>
      <c r="WQA138" s="1"/>
      <c r="WQB138" s="1"/>
      <c r="WQC138" s="1"/>
      <c r="WQD138" s="1"/>
      <c r="WQE138" s="1"/>
      <c r="WQF138" s="1"/>
      <c r="WQG138" s="1"/>
      <c r="WQH138" s="1"/>
      <c r="WQI138" s="1"/>
      <c r="WQJ138" s="1"/>
      <c r="WQK138" s="1"/>
      <c r="WQL138" s="1"/>
      <c r="WQM138" s="1"/>
      <c r="WQN138" s="1"/>
      <c r="WQO138" s="1"/>
      <c r="WQP138" s="1"/>
      <c r="WQQ138" s="1"/>
      <c r="WQR138" s="1"/>
      <c r="WQS138" s="1"/>
      <c r="WQT138" s="1"/>
      <c r="WQU138" s="1"/>
      <c r="WQV138" s="1"/>
      <c r="WQW138" s="1"/>
      <c r="WQX138" s="1"/>
      <c r="WQY138" s="1"/>
      <c r="WQZ138" s="1"/>
      <c r="WRA138" s="1"/>
      <c r="WRB138" s="1"/>
      <c r="WRC138" s="1"/>
      <c r="WRD138" s="1"/>
      <c r="WRE138" s="1"/>
      <c r="WRF138" s="1"/>
      <c r="WRG138" s="1"/>
      <c r="WRH138" s="1"/>
      <c r="WRI138" s="1"/>
      <c r="WRJ138" s="1"/>
      <c r="WRK138" s="1"/>
      <c r="WRL138" s="1"/>
      <c r="WRM138" s="1"/>
      <c r="WRN138" s="1"/>
      <c r="WRO138" s="1"/>
      <c r="WRP138" s="1"/>
      <c r="WRQ138" s="1"/>
      <c r="WRR138" s="1"/>
      <c r="WRS138" s="1"/>
      <c r="WRT138" s="1"/>
      <c r="WRU138" s="1"/>
      <c r="WRV138" s="1"/>
      <c r="WRW138" s="1"/>
      <c r="WRX138" s="1"/>
      <c r="WRY138" s="1"/>
      <c r="WRZ138" s="1"/>
      <c r="WSA138" s="1"/>
      <c r="WSB138" s="1"/>
      <c r="WSC138" s="1"/>
      <c r="WSD138" s="1"/>
      <c r="WSE138" s="1"/>
      <c r="WSF138" s="1"/>
      <c r="WSG138" s="1"/>
      <c r="WSH138" s="1"/>
      <c r="WSI138" s="1"/>
      <c r="WSJ138" s="1"/>
      <c r="WSK138" s="1"/>
      <c r="WSL138" s="1"/>
      <c r="WSM138" s="1"/>
      <c r="WSN138" s="1"/>
      <c r="WSO138" s="1"/>
      <c r="WSP138" s="1"/>
      <c r="WSQ138" s="1"/>
      <c r="WSR138" s="1"/>
      <c r="WSS138" s="1"/>
      <c r="WST138" s="1"/>
      <c r="WSU138" s="1"/>
      <c r="WSV138" s="1"/>
      <c r="WSW138" s="1"/>
      <c r="WSX138" s="1"/>
      <c r="WSY138" s="1"/>
      <c r="WSZ138" s="1"/>
      <c r="WTA138" s="1"/>
      <c r="WTB138" s="1"/>
      <c r="WTC138" s="1"/>
      <c r="WTD138" s="1"/>
      <c r="WTE138" s="1"/>
      <c r="WTF138" s="1"/>
      <c r="WTG138" s="1"/>
      <c r="WTH138" s="1"/>
      <c r="WTI138" s="1"/>
      <c r="WTJ138" s="1"/>
      <c r="WTK138" s="1"/>
      <c r="WTL138" s="1"/>
      <c r="WTM138" s="1"/>
      <c r="WTN138" s="1"/>
      <c r="WTO138" s="1"/>
      <c r="WTP138" s="1"/>
      <c r="WTQ138" s="1"/>
      <c r="WTR138" s="1"/>
      <c r="WTS138" s="1"/>
      <c r="WTT138" s="1"/>
      <c r="WTU138" s="1"/>
      <c r="WTV138" s="1"/>
      <c r="WTW138" s="1"/>
      <c r="WTX138" s="1"/>
      <c r="WTY138" s="1"/>
      <c r="WTZ138" s="1"/>
      <c r="WUA138" s="1"/>
      <c r="WUB138" s="1"/>
      <c r="WUC138" s="1"/>
      <c r="WUD138" s="1"/>
      <c r="WUE138" s="1"/>
      <c r="WUF138" s="1"/>
      <c r="WUG138" s="1"/>
      <c r="WUH138" s="1"/>
      <c r="WUI138" s="1"/>
      <c r="WUJ138" s="1"/>
      <c r="WUK138" s="1"/>
      <c r="WUL138" s="1"/>
      <c r="WUM138" s="1"/>
      <c r="WUN138" s="1"/>
      <c r="WUO138" s="1"/>
      <c r="WUP138" s="1"/>
      <c r="WUQ138" s="1"/>
      <c r="WUR138" s="1"/>
      <c r="WUS138" s="1"/>
      <c r="WUT138" s="1"/>
      <c r="WUU138" s="1"/>
      <c r="WUV138" s="1"/>
      <c r="WUW138" s="1"/>
      <c r="WUX138" s="1"/>
      <c r="WUY138" s="1"/>
      <c r="WUZ138" s="1"/>
      <c r="WVA138" s="1"/>
      <c r="WVB138" s="1"/>
      <c r="WVC138" s="1"/>
      <c r="WVD138" s="1"/>
      <c r="WVE138" s="1"/>
      <c r="WVF138" s="1"/>
      <c r="WVG138" s="1"/>
      <c r="WVH138" s="1"/>
      <c r="WVI138" s="1"/>
      <c r="WVJ138" s="1"/>
      <c r="WVK138" s="1"/>
      <c r="WVL138" s="1"/>
      <c r="WVM138" s="1"/>
      <c r="WVN138" s="1"/>
      <c r="WVO138" s="1"/>
      <c r="WVP138" s="1"/>
      <c r="WVQ138" s="1"/>
      <c r="WVR138" s="1"/>
      <c r="WVS138" s="1"/>
      <c r="WVT138" s="1"/>
      <c r="WVU138" s="1"/>
      <c r="WVV138" s="1"/>
      <c r="WVW138" s="1"/>
      <c r="WVX138" s="1"/>
      <c r="WVY138" s="1"/>
      <c r="WVZ138" s="1"/>
      <c r="WWA138" s="1"/>
      <c r="WWB138" s="1"/>
      <c r="WWC138" s="1"/>
      <c r="WWD138" s="1"/>
      <c r="WWE138" s="1"/>
      <c r="WWF138" s="1"/>
      <c r="WWG138" s="1"/>
      <c r="WWH138" s="1"/>
      <c r="WWI138" s="1"/>
      <c r="WWJ138" s="1"/>
      <c r="WWK138" s="1"/>
      <c r="WWL138" s="1"/>
      <c r="WWM138" s="1"/>
      <c r="WWN138" s="1"/>
      <c r="WWO138" s="1"/>
      <c r="WWP138" s="1"/>
      <c r="WWQ138" s="1"/>
      <c r="WWR138" s="1"/>
      <c r="WWS138" s="1"/>
      <c r="WWT138" s="1"/>
      <c r="WWU138" s="1"/>
      <c r="WWV138" s="1"/>
      <c r="WWW138" s="1"/>
      <c r="WWX138" s="1"/>
      <c r="WWY138" s="1"/>
      <c r="WWZ138" s="1"/>
      <c r="WXA138" s="1"/>
      <c r="WXB138" s="1"/>
      <c r="WXC138" s="1"/>
      <c r="WXD138" s="1"/>
      <c r="WXE138" s="1"/>
      <c r="WXF138" s="1"/>
      <c r="WXG138" s="1"/>
      <c r="WXH138" s="1"/>
      <c r="WXI138" s="1"/>
      <c r="WXJ138" s="1"/>
      <c r="WXK138" s="1"/>
      <c r="WXL138" s="1"/>
      <c r="WXM138" s="1"/>
      <c r="WXN138" s="1"/>
      <c r="WXO138" s="1"/>
      <c r="WXP138" s="1"/>
      <c r="WXQ138" s="1"/>
      <c r="WXR138" s="1"/>
      <c r="WXS138" s="1"/>
      <c r="WXT138" s="1"/>
      <c r="WXU138" s="1"/>
      <c r="WXV138" s="1"/>
      <c r="WXW138" s="1"/>
      <c r="WXX138" s="1"/>
      <c r="WXY138" s="1"/>
      <c r="WXZ138" s="1"/>
      <c r="WYA138" s="1"/>
      <c r="WYB138" s="1"/>
      <c r="WYC138" s="1"/>
      <c r="WYD138" s="1"/>
      <c r="WYE138" s="1"/>
      <c r="WYF138" s="1"/>
      <c r="WYG138" s="1"/>
      <c r="WYH138" s="1"/>
      <c r="WYI138" s="1"/>
      <c r="WYJ138" s="1"/>
      <c r="WYK138" s="1"/>
      <c r="WYL138" s="1"/>
      <c r="WYM138" s="1"/>
      <c r="WYN138" s="1"/>
      <c r="WYO138" s="1"/>
      <c r="WYP138" s="1"/>
      <c r="WYQ138" s="1"/>
      <c r="WYR138" s="1"/>
      <c r="WYS138" s="1"/>
      <c r="WYT138" s="1"/>
      <c r="WYU138" s="1"/>
      <c r="WYV138" s="1"/>
      <c r="WYW138" s="1"/>
      <c r="WYX138" s="1"/>
      <c r="WYY138" s="1"/>
      <c r="WYZ138" s="1"/>
      <c r="WZA138" s="1"/>
      <c r="WZB138" s="1"/>
      <c r="WZC138" s="1"/>
      <c r="WZD138" s="1"/>
      <c r="WZE138" s="1"/>
      <c r="WZF138" s="1"/>
      <c r="WZG138" s="1"/>
      <c r="WZH138" s="1"/>
      <c r="WZI138" s="1"/>
      <c r="WZJ138" s="1"/>
      <c r="WZK138" s="1"/>
      <c r="WZL138" s="1"/>
      <c r="WZM138" s="1"/>
      <c r="WZN138" s="1"/>
      <c r="WZO138" s="1"/>
      <c r="WZP138" s="1"/>
      <c r="WZQ138" s="1"/>
      <c r="WZR138" s="1"/>
      <c r="WZS138" s="1"/>
      <c r="WZT138" s="1"/>
      <c r="WZU138" s="1"/>
      <c r="WZV138" s="1"/>
      <c r="WZW138" s="1"/>
      <c r="WZX138" s="1"/>
      <c r="WZY138" s="1"/>
      <c r="WZZ138" s="1"/>
      <c r="XAA138" s="1"/>
      <c r="XAB138" s="1"/>
      <c r="XAC138" s="1"/>
      <c r="XAD138" s="1"/>
      <c r="XAE138" s="1"/>
      <c r="XAF138" s="1"/>
      <c r="XAG138" s="1"/>
      <c r="XAH138" s="1"/>
      <c r="XAI138" s="1"/>
      <c r="XAJ138" s="1"/>
      <c r="XAK138" s="1"/>
      <c r="XAL138" s="1"/>
      <c r="XAM138" s="1"/>
      <c r="XAN138" s="1"/>
      <c r="XAO138" s="1"/>
      <c r="XAP138" s="1"/>
      <c r="XAQ138" s="1"/>
      <c r="XAR138" s="1"/>
      <c r="XAS138" s="1"/>
      <c r="XAT138" s="1"/>
      <c r="XAU138" s="1"/>
      <c r="XAV138" s="1"/>
      <c r="XAW138" s="1"/>
      <c r="XAX138" s="1"/>
      <c r="XAY138" s="1"/>
      <c r="XAZ138" s="1"/>
      <c r="XBA138" s="1"/>
      <c r="XBB138" s="1"/>
      <c r="XBC138" s="1"/>
      <c r="XBD138" s="1"/>
      <c r="XBE138" s="1"/>
      <c r="XBF138" s="1"/>
      <c r="XBG138" s="1"/>
      <c r="XBH138" s="1"/>
      <c r="XBI138" s="1"/>
      <c r="XBJ138" s="1"/>
      <c r="XBK138" s="1"/>
      <c r="XBL138" s="1"/>
      <c r="XBM138" s="1"/>
      <c r="XBN138" s="1"/>
      <c r="XBO138" s="1"/>
      <c r="XBP138" s="1"/>
      <c r="XBQ138" s="1"/>
      <c r="XBR138" s="1"/>
      <c r="XBS138" s="1"/>
      <c r="XBT138" s="1"/>
      <c r="XBU138" s="1"/>
      <c r="XBV138" s="1"/>
      <c r="XBW138" s="1"/>
      <c r="XBX138" s="1"/>
      <c r="XBY138" s="1"/>
      <c r="XBZ138" s="1"/>
      <c r="XCA138" s="1"/>
      <c r="XCB138" s="1"/>
      <c r="XCC138" s="1"/>
      <c r="XCD138" s="1"/>
      <c r="XCE138" s="1"/>
      <c r="XCF138" s="1"/>
      <c r="XCG138" s="1"/>
      <c r="XCH138" s="1"/>
      <c r="XCI138" s="1"/>
      <c r="XCJ138" s="1"/>
      <c r="XCK138" s="1"/>
      <c r="XCL138" s="1"/>
      <c r="XCM138" s="1"/>
      <c r="XCN138" s="1"/>
      <c r="XCO138" s="1"/>
      <c r="XCP138" s="1"/>
      <c r="XCQ138" s="1"/>
      <c r="XCR138" s="1"/>
      <c r="XCS138" s="1"/>
      <c r="XCT138" s="1"/>
      <c r="XCU138" s="1"/>
      <c r="XCV138" s="1"/>
      <c r="XCW138" s="1"/>
      <c r="XCX138" s="1"/>
      <c r="XCY138" s="1"/>
      <c r="XCZ138" s="1"/>
      <c r="XDA138" s="1"/>
      <c r="XDB138" s="1"/>
      <c r="XDC138" s="1"/>
      <c r="XDD138" s="1"/>
      <c r="XDE138" s="1"/>
      <c r="XDF138" s="1"/>
      <c r="XDG138" s="1"/>
      <c r="XDH138" s="1"/>
      <c r="XDI138" s="1"/>
      <c r="XDJ138" s="1"/>
      <c r="XDK138" s="1"/>
      <c r="XDL138" s="1"/>
      <c r="XDM138" s="1"/>
      <c r="XDN138" s="1"/>
      <c r="XDO138" s="1"/>
      <c r="XDP138" s="1"/>
      <c r="XDQ138" s="1"/>
      <c r="XDR138" s="1"/>
      <c r="XDS138" s="1"/>
      <c r="XDT138" s="1"/>
      <c r="XDU138" s="1"/>
      <c r="XDV138" s="1"/>
      <c r="XDW138" s="1"/>
      <c r="XDX138" s="1"/>
      <c r="XDY138" s="1"/>
      <c r="XDZ138" s="1"/>
      <c r="XEA138" s="1"/>
      <c r="XEB138" s="1"/>
      <c r="XEC138" s="1"/>
      <c r="XED138" s="1"/>
      <c r="XEE138" s="1"/>
      <c r="XEF138" s="1"/>
      <c r="XEG138" s="1"/>
      <c r="XEH138" s="1"/>
      <c r="XEI138" s="1"/>
      <c r="XEJ138" s="1"/>
      <c r="XEK138" s="1"/>
      <c r="XEL138" s="1"/>
      <c r="XEM138" s="1"/>
      <c r="XEN138" s="1"/>
      <c r="XEO138" s="1"/>
      <c r="XEP138" s="1"/>
      <c r="XEQ138" s="1"/>
      <c r="XER138" s="1"/>
      <c r="XES138" s="1"/>
      <c r="XET138" s="1"/>
      <c r="XEU138" s="1"/>
    </row>
    <row r="139" spans="2:16375" ht="30" customHeight="1" x14ac:dyDescent="0.2">
      <c r="C139" s="9"/>
      <c r="D139" s="121" t="s">
        <v>140</v>
      </c>
      <c r="E139" s="121"/>
      <c r="F139" s="121"/>
      <c r="G139" s="121"/>
      <c r="H139" s="121"/>
      <c r="I139" s="121"/>
      <c r="J139" s="536"/>
      <c r="K139" s="121"/>
      <c r="L139" s="121"/>
      <c r="M139" s="122" t="s">
        <v>298</v>
      </c>
      <c r="N139" s="122"/>
      <c r="O139" s="122"/>
      <c r="P139" s="123"/>
      <c r="Q139" s="591"/>
      <c r="R139" s="591"/>
      <c r="S139" s="591"/>
      <c r="T139" s="591"/>
      <c r="U139" s="591"/>
      <c r="V139" s="591"/>
      <c r="W139" s="591"/>
      <c r="X139" s="591"/>
      <c r="Y139" s="760"/>
      <c r="Z139" s="591"/>
      <c r="AA139" s="591"/>
      <c r="AB139" s="591"/>
      <c r="AC139" s="124"/>
      <c r="AD139" s="124"/>
      <c r="AE139" s="125">
        <f>SUM(AE140,AE149,AE166,AE173,AE178,AE158,)</f>
        <v>2064844.9300000002</v>
      </c>
      <c r="AF139" s="126"/>
      <c r="AG139" s="126"/>
      <c r="AH139" s="127">
        <f t="shared" ref="AH139:AH147" si="84">AE139/$AE$190</f>
        <v>5.415831667509325E-2</v>
      </c>
      <c r="AI139" s="10"/>
      <c r="AL139" s="928"/>
      <c r="AM139" s="928"/>
      <c r="AN139" s="931"/>
      <c r="AW139" s="18"/>
    </row>
    <row r="140" spans="2:16375" s="397" customFormat="1" outlineLevel="1" x14ac:dyDescent="0.2">
      <c r="B140" s="1"/>
      <c r="C140" s="9"/>
      <c r="D140" s="129" t="s">
        <v>141</v>
      </c>
      <c r="E140" s="130"/>
      <c r="F140" s="131"/>
      <c r="G140" s="129"/>
      <c r="H140" s="130"/>
      <c r="I140" s="131"/>
      <c r="J140" s="537"/>
      <c r="K140" s="130"/>
      <c r="L140" s="131"/>
      <c r="M140" s="135" t="s">
        <v>302</v>
      </c>
      <c r="N140" s="132"/>
      <c r="O140" s="132"/>
      <c r="P140" s="132"/>
      <c r="Q140" s="593"/>
      <c r="R140" s="593"/>
      <c r="S140" s="592"/>
      <c r="T140" s="592"/>
      <c r="U140" s="592"/>
      <c r="V140" s="592"/>
      <c r="W140" s="592"/>
      <c r="X140" s="592"/>
      <c r="Y140" s="756"/>
      <c r="Z140" s="592"/>
      <c r="AA140" s="592"/>
      <c r="AB140" s="592"/>
      <c r="AC140" s="133"/>
      <c r="AD140" s="133"/>
      <c r="AE140" s="133">
        <f>SUM(AE141:AE147)</f>
        <v>532455.26</v>
      </c>
      <c r="AF140" s="130"/>
      <c r="AG140" s="131"/>
      <c r="AH140" s="134">
        <f t="shared" si="84"/>
        <v>1.3965639824778083E-2</v>
      </c>
      <c r="AI140" s="10"/>
      <c r="AJ140" s="1"/>
      <c r="AK140" s="1"/>
      <c r="AL140" s="928"/>
      <c r="AM140" s="928"/>
      <c r="AN140" s="931"/>
      <c r="AO140" s="504"/>
      <c r="AP140" s="1"/>
      <c r="AQ140" s="1"/>
      <c r="AR140" s="1"/>
      <c r="AS140" s="1"/>
      <c r="AT140" s="1"/>
      <c r="AU140" s="1"/>
      <c r="AV140" s="1"/>
      <c r="AW140" s="1"/>
      <c r="AX140" s="18"/>
      <c r="AY140" s="18"/>
      <c r="AZ140" s="18"/>
      <c r="BA140" s="18"/>
      <c r="BB140" s="18"/>
      <c r="BC140" s="1"/>
      <c r="BD140" s="2"/>
      <c r="BE140" s="1"/>
      <c r="BF140" s="1"/>
      <c r="BG140" s="1"/>
      <c r="BH140" s="1"/>
      <c r="BI140" s="1"/>
      <c r="BJ140" s="1"/>
      <c r="BK140" s="1"/>
      <c r="BL140" s="1"/>
      <c r="BM140" s="1"/>
      <c r="BN140" s="1"/>
      <c r="BO140" s="1"/>
      <c r="BP140" s="1"/>
      <c r="BQ140" s="1"/>
      <c r="BR140" s="1"/>
      <c r="BS140" s="1"/>
      <c r="BT140" s="1"/>
      <c r="BU140" s="1"/>
      <c r="BV140" s="1"/>
      <c r="BW140" s="1"/>
      <c r="BX140" s="1"/>
      <c r="BY140" s="1"/>
      <c r="BZ140" s="1"/>
      <c r="CA140" s="1"/>
      <c r="CB140" s="1"/>
      <c r="CC140" s="1"/>
      <c r="CD140" s="1"/>
      <c r="CE140" s="1"/>
      <c r="CF140" s="1"/>
      <c r="CG140" s="1"/>
      <c r="CH140" s="1"/>
      <c r="CI140" s="1"/>
      <c r="CJ140" s="1"/>
      <c r="CK140" s="1"/>
      <c r="CL140" s="1"/>
      <c r="CM140" s="1"/>
      <c r="CN140" s="1"/>
      <c r="CO140" s="1"/>
      <c r="CP140" s="1"/>
      <c r="CQ140" s="1"/>
      <c r="CR140" s="1"/>
      <c r="CS140" s="1"/>
      <c r="CT140" s="1"/>
      <c r="CU140" s="1"/>
      <c r="CV140" s="1"/>
      <c r="CW140" s="1"/>
      <c r="CX140" s="1"/>
      <c r="CY140" s="1"/>
      <c r="CZ140" s="1"/>
      <c r="DA140" s="1"/>
      <c r="DB140" s="1"/>
      <c r="DC140" s="1"/>
      <c r="DD140" s="1"/>
      <c r="DE140" s="1"/>
      <c r="DF140" s="1"/>
      <c r="DG140" s="1"/>
      <c r="DH140" s="1"/>
      <c r="DI140" s="1"/>
      <c r="DJ140" s="1"/>
      <c r="DK140" s="1"/>
      <c r="DL140" s="1"/>
      <c r="DM140" s="1"/>
      <c r="DN140" s="1"/>
      <c r="DO140" s="1"/>
      <c r="DP140" s="1"/>
      <c r="DQ140" s="1"/>
      <c r="DR140" s="1"/>
      <c r="DS140" s="1"/>
      <c r="DT140" s="1"/>
      <c r="DU140" s="1"/>
      <c r="DV140" s="1"/>
      <c r="DW140" s="1"/>
      <c r="DX140" s="1"/>
      <c r="DY140" s="1"/>
      <c r="DZ140" s="1"/>
      <c r="EA140" s="1"/>
      <c r="EB140" s="1"/>
      <c r="EC140" s="1"/>
      <c r="ED140" s="1"/>
      <c r="EE140" s="1"/>
      <c r="EF140" s="1"/>
      <c r="EG140" s="1"/>
      <c r="EH140" s="1"/>
      <c r="EI140" s="1"/>
      <c r="EJ140" s="1"/>
      <c r="EK140" s="1"/>
      <c r="EL140" s="1"/>
      <c r="EM140" s="1"/>
      <c r="EN140" s="1"/>
      <c r="EO140" s="1"/>
      <c r="EP140" s="1"/>
      <c r="EQ140" s="1"/>
      <c r="ER140" s="1"/>
      <c r="ES140" s="1"/>
      <c r="ET140" s="1"/>
      <c r="EU140" s="1"/>
      <c r="EV140" s="1"/>
      <c r="EW140" s="1"/>
      <c r="EX140" s="1"/>
      <c r="EY140" s="1"/>
      <c r="EZ140" s="1"/>
      <c r="FA140" s="1"/>
      <c r="FB140" s="1"/>
      <c r="FC140" s="1"/>
      <c r="FD140" s="1"/>
      <c r="FE140" s="1"/>
      <c r="FF140" s="1"/>
      <c r="FG140" s="1"/>
      <c r="FH140" s="1"/>
      <c r="FI140" s="1"/>
      <c r="FJ140" s="1"/>
      <c r="FK140" s="1"/>
      <c r="FL140" s="1"/>
      <c r="FM140" s="1"/>
      <c r="FN140" s="1"/>
      <c r="FO140" s="1"/>
      <c r="FP140" s="1"/>
      <c r="FQ140" s="1"/>
      <c r="FR140" s="1"/>
      <c r="FS140" s="1"/>
      <c r="FT140" s="1"/>
      <c r="FU140" s="1"/>
      <c r="FV140" s="1"/>
      <c r="FW140" s="1"/>
      <c r="FX140" s="1"/>
      <c r="FY140" s="1"/>
      <c r="FZ140" s="1"/>
      <c r="GA140" s="1"/>
      <c r="GB140" s="1"/>
      <c r="GC140" s="1"/>
      <c r="GD140" s="1"/>
      <c r="GE140" s="1"/>
      <c r="GF140" s="1"/>
      <c r="GG140" s="1"/>
      <c r="GH140" s="1"/>
      <c r="GI140" s="1"/>
      <c r="GJ140" s="1"/>
      <c r="GK140" s="1"/>
      <c r="GL140" s="1"/>
      <c r="GM140" s="1"/>
      <c r="GN140" s="1"/>
      <c r="GO140" s="1"/>
      <c r="GP140" s="1"/>
      <c r="GQ140" s="1"/>
      <c r="GR140" s="1"/>
      <c r="GS140" s="1"/>
      <c r="GT140" s="1"/>
      <c r="GU140" s="1"/>
      <c r="GV140" s="1"/>
      <c r="GW140" s="1"/>
      <c r="GX140" s="1"/>
      <c r="GY140" s="1"/>
      <c r="GZ140" s="1"/>
      <c r="HA140" s="1"/>
      <c r="HB140" s="1"/>
      <c r="HC140" s="1"/>
      <c r="HD140" s="1"/>
      <c r="HE140" s="1"/>
      <c r="HF140" s="1"/>
      <c r="HG140" s="1"/>
      <c r="HH140" s="1"/>
      <c r="HI140" s="1"/>
      <c r="HJ140" s="1"/>
      <c r="HK140" s="1"/>
      <c r="HL140" s="1"/>
      <c r="HM140" s="1"/>
      <c r="HN140" s="1"/>
      <c r="HO140" s="1"/>
      <c r="HP140" s="1"/>
      <c r="HQ140" s="1"/>
      <c r="HR140" s="1"/>
      <c r="HS140" s="1"/>
      <c r="HT140" s="1"/>
      <c r="HU140" s="1"/>
      <c r="HV140" s="1"/>
      <c r="HW140" s="1"/>
      <c r="HX140" s="1"/>
      <c r="HY140" s="1"/>
      <c r="HZ140" s="1"/>
      <c r="IA140" s="1"/>
      <c r="IB140" s="1"/>
      <c r="IC140" s="1"/>
      <c r="ID140" s="1"/>
      <c r="IE140" s="1"/>
      <c r="IF140" s="1"/>
      <c r="IG140" s="1"/>
      <c r="IH140" s="1"/>
      <c r="II140" s="1"/>
      <c r="IJ140" s="1"/>
      <c r="IK140" s="1"/>
      <c r="IL140" s="1"/>
      <c r="IM140" s="1"/>
      <c r="IN140" s="1"/>
      <c r="IO140" s="1"/>
      <c r="IP140" s="1"/>
      <c r="IQ140" s="1"/>
      <c r="IR140" s="1"/>
      <c r="IS140" s="1"/>
      <c r="IT140" s="1"/>
      <c r="IU140" s="1"/>
      <c r="IV140" s="1"/>
      <c r="IW140" s="1"/>
      <c r="IX140" s="1"/>
      <c r="IY140" s="1"/>
      <c r="IZ140" s="1"/>
      <c r="JA140" s="1"/>
      <c r="JB140" s="1"/>
      <c r="JC140" s="1"/>
      <c r="JD140" s="1"/>
      <c r="JE140" s="1"/>
      <c r="JF140" s="1"/>
      <c r="JG140" s="1"/>
      <c r="JH140" s="1"/>
      <c r="JI140" s="1"/>
      <c r="JJ140" s="1"/>
      <c r="JK140" s="1"/>
      <c r="JL140" s="1"/>
      <c r="JM140" s="1"/>
      <c r="JN140" s="1"/>
      <c r="JO140" s="1"/>
      <c r="JP140" s="1"/>
      <c r="JQ140" s="1"/>
      <c r="JR140" s="1"/>
      <c r="JS140" s="1"/>
      <c r="JT140" s="1"/>
      <c r="JU140" s="1"/>
      <c r="JV140" s="1"/>
      <c r="JW140" s="1"/>
      <c r="JX140" s="1"/>
      <c r="JY140" s="1"/>
      <c r="JZ140" s="1"/>
      <c r="KA140" s="1"/>
      <c r="KB140" s="1"/>
      <c r="KC140" s="1"/>
      <c r="KD140" s="1"/>
      <c r="KE140" s="1"/>
      <c r="KF140" s="1"/>
      <c r="KG140" s="1"/>
      <c r="KH140" s="1"/>
      <c r="KI140" s="1"/>
      <c r="KJ140" s="1"/>
      <c r="KK140" s="1"/>
      <c r="KL140" s="1"/>
      <c r="KM140" s="1"/>
      <c r="KN140" s="1"/>
      <c r="KO140" s="1"/>
      <c r="KP140" s="1"/>
      <c r="KQ140" s="1"/>
      <c r="KR140" s="1"/>
      <c r="KS140" s="1"/>
      <c r="KT140" s="1"/>
      <c r="KU140" s="1"/>
      <c r="KV140" s="1"/>
      <c r="KW140" s="1"/>
      <c r="KX140" s="1"/>
      <c r="KY140" s="1"/>
      <c r="KZ140" s="1"/>
      <c r="LA140" s="1"/>
      <c r="LB140" s="1"/>
      <c r="LC140" s="1"/>
      <c r="LD140" s="1"/>
      <c r="LE140" s="1"/>
      <c r="LF140" s="1"/>
      <c r="LG140" s="1"/>
      <c r="LH140" s="1"/>
      <c r="LI140" s="1"/>
      <c r="LJ140" s="1"/>
      <c r="LK140" s="1"/>
      <c r="LL140" s="1"/>
      <c r="LM140" s="1"/>
      <c r="LN140" s="1"/>
      <c r="LO140" s="1"/>
      <c r="LP140" s="1"/>
      <c r="LQ140" s="1"/>
      <c r="LR140" s="1"/>
      <c r="LS140" s="1"/>
      <c r="LT140" s="1"/>
      <c r="LU140" s="1"/>
      <c r="LV140" s="1"/>
      <c r="LW140" s="1"/>
      <c r="LX140" s="1"/>
      <c r="LY140" s="1"/>
      <c r="LZ140" s="1"/>
      <c r="MA140" s="1"/>
      <c r="MB140" s="1"/>
      <c r="MC140" s="1"/>
      <c r="MD140" s="1"/>
      <c r="ME140" s="1"/>
      <c r="MF140" s="1"/>
      <c r="MG140" s="1"/>
      <c r="MH140" s="1"/>
      <c r="MI140" s="1"/>
      <c r="MJ140" s="1"/>
      <c r="MK140" s="1"/>
      <c r="ML140" s="1"/>
      <c r="MM140" s="1"/>
      <c r="MN140" s="1"/>
      <c r="MO140" s="1"/>
      <c r="MP140" s="1"/>
      <c r="MQ140" s="1"/>
      <c r="MR140" s="1"/>
      <c r="MS140" s="1"/>
      <c r="MT140" s="1"/>
      <c r="MU140" s="1"/>
      <c r="MV140" s="1"/>
      <c r="MW140" s="1"/>
      <c r="MX140" s="1"/>
      <c r="MY140" s="1"/>
      <c r="MZ140" s="1"/>
      <c r="NA140" s="1"/>
      <c r="NB140" s="1"/>
      <c r="NC140" s="1"/>
      <c r="ND140" s="1"/>
      <c r="NE140" s="1"/>
      <c r="NF140" s="1"/>
      <c r="NG140" s="1"/>
      <c r="NH140" s="1"/>
      <c r="NI140" s="1"/>
      <c r="NJ140" s="1"/>
      <c r="NK140" s="1"/>
      <c r="NL140" s="1"/>
      <c r="NM140" s="1"/>
      <c r="NN140" s="1"/>
      <c r="NO140" s="1"/>
      <c r="NP140" s="1"/>
      <c r="NQ140" s="1"/>
      <c r="NR140" s="1"/>
      <c r="NS140" s="1"/>
      <c r="NT140" s="1"/>
      <c r="NU140" s="1"/>
      <c r="NV140" s="1"/>
      <c r="NW140" s="1"/>
      <c r="NX140" s="1"/>
      <c r="NY140" s="1"/>
      <c r="NZ140" s="1"/>
      <c r="OA140" s="1"/>
      <c r="OB140" s="1"/>
      <c r="OC140" s="1"/>
      <c r="OD140" s="1"/>
      <c r="OE140" s="1"/>
      <c r="OF140" s="1"/>
      <c r="OG140" s="1"/>
      <c r="OH140" s="1"/>
      <c r="OI140" s="1"/>
      <c r="OJ140" s="1"/>
      <c r="OK140" s="1"/>
      <c r="OL140" s="1"/>
      <c r="OM140" s="1"/>
      <c r="ON140" s="1"/>
      <c r="OO140" s="1"/>
      <c r="OP140" s="1"/>
      <c r="OQ140" s="1"/>
      <c r="OR140" s="1"/>
      <c r="OS140" s="1"/>
      <c r="OT140" s="1"/>
      <c r="OU140" s="1"/>
      <c r="OV140" s="1"/>
      <c r="OW140" s="1"/>
      <c r="OX140" s="1"/>
      <c r="OY140" s="1"/>
      <c r="OZ140" s="1"/>
      <c r="PA140" s="1"/>
      <c r="PB140" s="1"/>
      <c r="PC140" s="1"/>
      <c r="PD140" s="1"/>
      <c r="PE140" s="1"/>
      <c r="PF140" s="1"/>
      <c r="PG140" s="1"/>
      <c r="PH140" s="1"/>
      <c r="PI140" s="1"/>
      <c r="PJ140" s="1"/>
      <c r="PK140" s="1"/>
      <c r="PL140" s="1"/>
      <c r="PM140" s="1"/>
      <c r="PN140" s="1"/>
      <c r="PO140" s="1"/>
      <c r="PP140" s="1"/>
      <c r="PQ140" s="1"/>
      <c r="PR140" s="1"/>
      <c r="PS140" s="1"/>
      <c r="PT140" s="1"/>
      <c r="PU140" s="1"/>
      <c r="PV140" s="1"/>
      <c r="PW140" s="1"/>
      <c r="PX140" s="1"/>
      <c r="PY140" s="1"/>
      <c r="PZ140" s="1"/>
      <c r="QA140" s="1"/>
      <c r="QB140" s="1"/>
      <c r="QC140" s="1"/>
      <c r="QD140" s="1"/>
      <c r="QE140" s="1"/>
      <c r="QF140" s="1"/>
      <c r="QG140" s="1"/>
      <c r="QH140" s="1"/>
      <c r="QI140" s="1"/>
      <c r="QJ140" s="1"/>
      <c r="QK140" s="1"/>
      <c r="QL140" s="1"/>
      <c r="QM140" s="1"/>
      <c r="QN140" s="1"/>
      <c r="QO140" s="1"/>
      <c r="QP140" s="1"/>
      <c r="QQ140" s="1"/>
      <c r="QR140" s="1"/>
      <c r="QS140" s="1"/>
      <c r="QT140" s="1"/>
      <c r="QU140" s="1"/>
      <c r="QV140" s="1"/>
      <c r="QW140" s="1"/>
      <c r="QX140" s="1"/>
      <c r="QY140" s="1"/>
      <c r="QZ140" s="1"/>
      <c r="RA140" s="1"/>
      <c r="RB140" s="1"/>
      <c r="RC140" s="1"/>
      <c r="RD140" s="1"/>
      <c r="RE140" s="1"/>
      <c r="RF140" s="1"/>
      <c r="RG140" s="1"/>
      <c r="RH140" s="1"/>
      <c r="RI140" s="1"/>
      <c r="RJ140" s="1"/>
      <c r="RK140" s="1"/>
      <c r="RL140" s="1"/>
      <c r="RM140" s="1"/>
      <c r="RN140" s="1"/>
      <c r="RO140" s="1"/>
      <c r="RP140" s="1"/>
      <c r="RQ140" s="1"/>
      <c r="RR140" s="1"/>
      <c r="RS140" s="1"/>
      <c r="RT140" s="1"/>
      <c r="RU140" s="1"/>
      <c r="RV140" s="1"/>
      <c r="RW140" s="1"/>
      <c r="RX140" s="1"/>
      <c r="RY140" s="1"/>
      <c r="RZ140" s="1"/>
      <c r="SA140" s="1"/>
      <c r="SB140" s="1"/>
      <c r="SC140" s="1"/>
      <c r="SD140" s="1"/>
      <c r="SE140" s="1"/>
      <c r="SF140" s="1"/>
      <c r="SG140" s="1"/>
      <c r="SH140" s="1"/>
      <c r="SI140" s="1"/>
      <c r="SJ140" s="1"/>
      <c r="SK140" s="1"/>
      <c r="SL140" s="1"/>
      <c r="SM140" s="1"/>
      <c r="SN140" s="1"/>
      <c r="SO140" s="1"/>
      <c r="SP140" s="1"/>
      <c r="SQ140" s="1"/>
      <c r="SR140" s="1"/>
      <c r="SS140" s="1"/>
      <c r="ST140" s="1"/>
      <c r="SU140" s="1"/>
      <c r="SV140" s="1"/>
      <c r="SW140" s="1"/>
      <c r="SX140" s="1"/>
      <c r="SY140" s="1"/>
      <c r="SZ140" s="1"/>
      <c r="TA140" s="1"/>
      <c r="TB140" s="1"/>
      <c r="TC140" s="1"/>
      <c r="TD140" s="1"/>
      <c r="TE140" s="1"/>
      <c r="TF140" s="1"/>
      <c r="TG140" s="1"/>
      <c r="TH140" s="1"/>
      <c r="TI140" s="1"/>
      <c r="TJ140" s="1"/>
      <c r="TK140" s="1"/>
      <c r="TL140" s="1"/>
      <c r="TM140" s="1"/>
      <c r="TN140" s="1"/>
      <c r="TO140" s="1"/>
      <c r="TP140" s="1"/>
      <c r="TQ140" s="1"/>
      <c r="TR140" s="1"/>
      <c r="TS140" s="1"/>
      <c r="TT140" s="1"/>
      <c r="TU140" s="1"/>
      <c r="TV140" s="1"/>
      <c r="TW140" s="1"/>
      <c r="TX140" s="1"/>
      <c r="TY140" s="1"/>
      <c r="TZ140" s="1"/>
      <c r="UA140" s="1"/>
      <c r="UB140" s="1"/>
      <c r="UC140" s="1"/>
      <c r="UD140" s="1"/>
      <c r="UE140" s="1"/>
      <c r="UF140" s="1"/>
      <c r="UG140" s="1"/>
      <c r="UH140" s="1"/>
      <c r="UI140" s="1"/>
      <c r="UJ140" s="1"/>
      <c r="UK140" s="1"/>
      <c r="UL140" s="1"/>
      <c r="UM140" s="1"/>
      <c r="UN140" s="1"/>
      <c r="UO140" s="1"/>
      <c r="UP140" s="1"/>
      <c r="UQ140" s="1"/>
      <c r="UR140" s="1"/>
      <c r="US140" s="1"/>
      <c r="UT140" s="1"/>
      <c r="UU140" s="1"/>
      <c r="UV140" s="1"/>
      <c r="UW140" s="1"/>
      <c r="UX140" s="1"/>
      <c r="UY140" s="1"/>
      <c r="UZ140" s="1"/>
      <c r="VA140" s="1"/>
      <c r="VB140" s="1"/>
      <c r="VC140" s="1"/>
      <c r="VD140" s="1"/>
      <c r="VE140" s="1"/>
      <c r="VF140" s="1"/>
      <c r="VG140" s="1"/>
      <c r="VH140" s="1"/>
      <c r="VI140" s="1"/>
      <c r="VJ140" s="1"/>
      <c r="VK140" s="1"/>
      <c r="VL140" s="1"/>
      <c r="VM140" s="1"/>
      <c r="VN140" s="1"/>
      <c r="VO140" s="1"/>
      <c r="VP140" s="1"/>
      <c r="VQ140" s="1"/>
      <c r="VR140" s="1"/>
      <c r="VS140" s="1"/>
      <c r="VT140" s="1"/>
      <c r="VU140" s="1"/>
      <c r="VV140" s="1"/>
      <c r="VW140" s="1"/>
      <c r="VX140" s="1"/>
      <c r="VY140" s="1"/>
      <c r="VZ140" s="1"/>
      <c r="WA140" s="1"/>
      <c r="WB140" s="1"/>
      <c r="WC140" s="1"/>
      <c r="WD140" s="1"/>
      <c r="WE140" s="1"/>
      <c r="WF140" s="1"/>
      <c r="WG140" s="1"/>
      <c r="WH140" s="1"/>
      <c r="WI140" s="1"/>
      <c r="WJ140" s="1"/>
      <c r="WK140" s="1"/>
      <c r="WL140" s="1"/>
      <c r="WM140" s="1"/>
      <c r="WN140" s="1"/>
      <c r="WO140" s="1"/>
      <c r="WP140" s="1"/>
      <c r="WQ140" s="1"/>
      <c r="WR140" s="1"/>
      <c r="WS140" s="1"/>
      <c r="WT140" s="1"/>
      <c r="WU140" s="1"/>
      <c r="WV140" s="1"/>
      <c r="WW140" s="1"/>
      <c r="WX140" s="1"/>
      <c r="WY140" s="1"/>
      <c r="WZ140" s="1"/>
      <c r="XA140" s="1"/>
      <c r="XB140" s="1"/>
      <c r="XC140" s="1"/>
      <c r="XD140" s="1"/>
      <c r="XE140" s="1"/>
      <c r="XF140" s="1"/>
      <c r="XG140" s="1"/>
      <c r="XH140" s="1"/>
      <c r="XI140" s="1"/>
      <c r="XJ140" s="1"/>
      <c r="XK140" s="1"/>
      <c r="XL140" s="1"/>
      <c r="XM140" s="1"/>
      <c r="XN140" s="1"/>
      <c r="XO140" s="1"/>
      <c r="XP140" s="1"/>
      <c r="XQ140" s="1"/>
      <c r="XR140" s="1"/>
      <c r="XS140" s="1"/>
      <c r="XT140" s="1"/>
      <c r="XU140" s="1"/>
      <c r="XV140" s="1"/>
      <c r="XW140" s="1"/>
      <c r="XX140" s="1"/>
      <c r="XY140" s="1"/>
      <c r="XZ140" s="1"/>
      <c r="YA140" s="1"/>
      <c r="YB140" s="1"/>
      <c r="YC140" s="1"/>
      <c r="YD140" s="1"/>
      <c r="YE140" s="1"/>
      <c r="YF140" s="1"/>
      <c r="YG140" s="1"/>
      <c r="YH140" s="1"/>
      <c r="YI140" s="1"/>
      <c r="YJ140" s="1"/>
      <c r="YK140" s="1"/>
      <c r="YL140" s="1"/>
      <c r="YM140" s="1"/>
      <c r="YN140" s="1"/>
      <c r="YO140" s="1"/>
      <c r="YP140" s="1"/>
      <c r="YQ140" s="1"/>
      <c r="YR140" s="1"/>
      <c r="YS140" s="1"/>
      <c r="YT140" s="1"/>
      <c r="YU140" s="1"/>
      <c r="YV140" s="1"/>
      <c r="YW140" s="1"/>
      <c r="YX140" s="1"/>
      <c r="YY140" s="1"/>
      <c r="YZ140" s="1"/>
      <c r="ZA140" s="1"/>
      <c r="ZB140" s="1"/>
      <c r="ZC140" s="1"/>
      <c r="ZD140" s="1"/>
      <c r="ZE140" s="1"/>
      <c r="ZF140" s="1"/>
      <c r="ZG140" s="1"/>
      <c r="ZH140" s="1"/>
      <c r="ZI140" s="1"/>
      <c r="ZJ140" s="1"/>
      <c r="ZK140" s="1"/>
      <c r="ZL140" s="1"/>
      <c r="ZM140" s="1"/>
      <c r="ZN140" s="1"/>
      <c r="ZO140" s="1"/>
      <c r="ZP140" s="1"/>
      <c r="ZQ140" s="1"/>
      <c r="ZR140" s="1"/>
      <c r="ZS140" s="1"/>
      <c r="ZT140" s="1"/>
      <c r="ZU140" s="1"/>
      <c r="ZV140" s="1"/>
      <c r="ZW140" s="1"/>
      <c r="ZX140" s="1"/>
      <c r="ZY140" s="1"/>
      <c r="ZZ140" s="1"/>
      <c r="AAA140" s="1"/>
      <c r="AAB140" s="1"/>
      <c r="AAC140" s="1"/>
      <c r="AAD140" s="1"/>
      <c r="AAE140" s="1"/>
      <c r="AAF140" s="1"/>
      <c r="AAG140" s="1"/>
      <c r="AAH140" s="1"/>
      <c r="AAI140" s="1"/>
      <c r="AAJ140" s="1"/>
      <c r="AAK140" s="1"/>
      <c r="AAL140" s="1"/>
      <c r="AAM140" s="1"/>
      <c r="AAN140" s="1"/>
      <c r="AAO140" s="1"/>
      <c r="AAP140" s="1"/>
      <c r="AAQ140" s="1"/>
      <c r="AAR140" s="1"/>
      <c r="AAS140" s="1"/>
      <c r="AAT140" s="1"/>
      <c r="AAU140" s="1"/>
      <c r="AAV140" s="1"/>
      <c r="AAW140" s="1"/>
      <c r="AAX140" s="1"/>
      <c r="AAY140" s="1"/>
      <c r="AAZ140" s="1"/>
      <c r="ABA140" s="1"/>
      <c r="ABB140" s="1"/>
      <c r="ABC140" s="1"/>
      <c r="ABD140" s="1"/>
      <c r="ABE140" s="1"/>
      <c r="ABF140" s="1"/>
      <c r="ABG140" s="1"/>
      <c r="ABH140" s="1"/>
      <c r="ABI140" s="1"/>
      <c r="ABJ140" s="1"/>
      <c r="ABK140" s="1"/>
      <c r="ABL140" s="1"/>
      <c r="ABM140" s="1"/>
      <c r="ABN140" s="1"/>
      <c r="ABO140" s="1"/>
      <c r="ABP140" s="1"/>
      <c r="ABQ140" s="1"/>
      <c r="ABR140" s="1"/>
      <c r="ABS140" s="1"/>
      <c r="ABT140" s="1"/>
      <c r="ABU140" s="1"/>
      <c r="ABV140" s="1"/>
      <c r="ABW140" s="1"/>
      <c r="ABX140" s="1"/>
      <c r="ABY140" s="1"/>
      <c r="ABZ140" s="1"/>
      <c r="ACA140" s="1"/>
      <c r="ACB140" s="1"/>
      <c r="ACC140" s="1"/>
      <c r="ACD140" s="1"/>
      <c r="ACE140" s="1"/>
      <c r="ACF140" s="1"/>
      <c r="ACG140" s="1"/>
      <c r="ACH140" s="1"/>
      <c r="ACI140" s="1"/>
      <c r="ACJ140" s="1"/>
      <c r="ACK140" s="1"/>
      <c r="ACL140" s="1"/>
      <c r="ACM140" s="1"/>
      <c r="ACN140" s="1"/>
      <c r="ACO140" s="1"/>
      <c r="ACP140" s="1"/>
      <c r="ACQ140" s="1"/>
      <c r="ACR140" s="1"/>
      <c r="ACS140" s="1"/>
      <c r="ACT140" s="1"/>
      <c r="ACU140" s="1"/>
      <c r="ACV140" s="1"/>
      <c r="ACW140" s="1"/>
      <c r="ACX140" s="1"/>
      <c r="ACY140" s="1"/>
      <c r="ACZ140" s="1"/>
      <c r="ADA140" s="1"/>
      <c r="ADB140" s="1"/>
      <c r="ADC140" s="1"/>
      <c r="ADD140" s="1"/>
      <c r="ADE140" s="1"/>
      <c r="ADF140" s="1"/>
      <c r="ADG140" s="1"/>
      <c r="ADH140" s="1"/>
      <c r="ADI140" s="1"/>
      <c r="ADJ140" s="1"/>
      <c r="ADK140" s="1"/>
      <c r="ADL140" s="1"/>
      <c r="ADM140" s="1"/>
      <c r="ADN140" s="1"/>
      <c r="ADO140" s="1"/>
      <c r="ADP140" s="1"/>
      <c r="ADQ140" s="1"/>
      <c r="ADR140" s="1"/>
      <c r="ADS140" s="1"/>
      <c r="ADT140" s="1"/>
      <c r="ADU140" s="1"/>
      <c r="ADV140" s="1"/>
      <c r="ADW140" s="1"/>
      <c r="ADX140" s="1"/>
      <c r="ADY140" s="1"/>
      <c r="ADZ140" s="1"/>
      <c r="AEA140" s="1"/>
      <c r="AEB140" s="1"/>
      <c r="AEC140" s="1"/>
      <c r="AED140" s="1"/>
      <c r="AEE140" s="1"/>
      <c r="AEF140" s="1"/>
      <c r="AEG140" s="1"/>
      <c r="AEH140" s="1"/>
      <c r="AEI140" s="1"/>
      <c r="AEJ140" s="1"/>
      <c r="AEK140" s="1"/>
      <c r="AEL140" s="1"/>
      <c r="AEM140" s="1"/>
      <c r="AEN140" s="1"/>
      <c r="AEO140" s="1"/>
      <c r="AEP140" s="1"/>
      <c r="AEQ140" s="1"/>
      <c r="AER140" s="1"/>
      <c r="AES140" s="1"/>
      <c r="AET140" s="1"/>
      <c r="AEU140" s="1"/>
      <c r="AEV140" s="1"/>
      <c r="AEW140" s="1"/>
      <c r="AEX140" s="1"/>
      <c r="AEY140" s="1"/>
      <c r="AEZ140" s="1"/>
      <c r="AFA140" s="1"/>
      <c r="AFB140" s="1"/>
      <c r="AFC140" s="1"/>
      <c r="AFD140" s="1"/>
      <c r="AFE140" s="1"/>
      <c r="AFF140" s="1"/>
      <c r="AFG140" s="1"/>
      <c r="AFH140" s="1"/>
      <c r="AFI140" s="1"/>
      <c r="AFJ140" s="1"/>
      <c r="AFK140" s="1"/>
      <c r="AFL140" s="1"/>
      <c r="AFM140" s="1"/>
      <c r="AFN140" s="1"/>
      <c r="AFO140" s="1"/>
      <c r="AFP140" s="1"/>
      <c r="AFQ140" s="1"/>
      <c r="AFR140" s="1"/>
      <c r="AFS140" s="1"/>
      <c r="AFT140" s="1"/>
      <c r="AFU140" s="1"/>
      <c r="AFV140" s="1"/>
      <c r="AFW140" s="1"/>
      <c r="AFX140" s="1"/>
      <c r="AFY140" s="1"/>
      <c r="AFZ140" s="1"/>
      <c r="AGA140" s="1"/>
      <c r="AGB140" s="1"/>
      <c r="AGC140" s="1"/>
      <c r="AGD140" s="1"/>
      <c r="AGE140" s="1"/>
      <c r="AGF140" s="1"/>
      <c r="AGG140" s="1"/>
      <c r="AGH140" s="1"/>
      <c r="AGI140" s="1"/>
      <c r="AGJ140" s="1"/>
      <c r="AGK140" s="1"/>
      <c r="AGL140" s="1"/>
      <c r="AGM140" s="1"/>
      <c r="AGN140" s="1"/>
      <c r="AGO140" s="1"/>
      <c r="AGP140" s="1"/>
      <c r="AGQ140" s="1"/>
      <c r="AGR140" s="1"/>
      <c r="AGS140" s="1"/>
      <c r="AGT140" s="1"/>
      <c r="AGU140" s="1"/>
      <c r="AGV140" s="1"/>
      <c r="AGW140" s="1"/>
      <c r="AGX140" s="1"/>
      <c r="AGY140" s="1"/>
      <c r="AGZ140" s="1"/>
      <c r="AHA140" s="1"/>
      <c r="AHB140" s="1"/>
      <c r="AHC140" s="1"/>
      <c r="AHD140" s="1"/>
      <c r="AHE140" s="1"/>
      <c r="AHF140" s="1"/>
      <c r="AHG140" s="1"/>
      <c r="AHH140" s="1"/>
      <c r="AHI140" s="1"/>
      <c r="AHJ140" s="1"/>
      <c r="AHK140" s="1"/>
      <c r="AHL140" s="1"/>
      <c r="AHM140" s="1"/>
      <c r="AHN140" s="1"/>
      <c r="AHO140" s="1"/>
      <c r="AHP140" s="1"/>
      <c r="AHQ140" s="1"/>
      <c r="AHR140" s="1"/>
      <c r="AHS140" s="1"/>
      <c r="AHT140" s="1"/>
      <c r="AHU140" s="1"/>
      <c r="AHV140" s="1"/>
      <c r="AHW140" s="1"/>
      <c r="AHX140" s="1"/>
      <c r="AHY140" s="1"/>
      <c r="AHZ140" s="1"/>
      <c r="AIA140" s="1"/>
      <c r="AIB140" s="1"/>
      <c r="AIC140" s="1"/>
      <c r="AID140" s="1"/>
      <c r="AIE140" s="1"/>
      <c r="AIF140" s="1"/>
      <c r="AIG140" s="1"/>
      <c r="AIH140" s="1"/>
      <c r="AII140" s="1"/>
      <c r="AIJ140" s="1"/>
      <c r="AIK140" s="1"/>
      <c r="AIL140" s="1"/>
      <c r="AIM140" s="1"/>
      <c r="AIN140" s="1"/>
      <c r="AIO140" s="1"/>
      <c r="AIP140" s="1"/>
      <c r="AIQ140" s="1"/>
      <c r="AIR140" s="1"/>
      <c r="AIS140" s="1"/>
      <c r="AIT140" s="1"/>
      <c r="AIU140" s="1"/>
      <c r="AIV140" s="1"/>
      <c r="AIW140" s="1"/>
      <c r="AIX140" s="1"/>
      <c r="AIY140" s="1"/>
      <c r="AIZ140" s="1"/>
      <c r="AJA140" s="1"/>
      <c r="AJB140" s="1"/>
      <c r="AJC140" s="1"/>
      <c r="AJD140" s="1"/>
      <c r="AJE140" s="1"/>
      <c r="AJF140" s="1"/>
      <c r="AJG140" s="1"/>
      <c r="AJH140" s="1"/>
      <c r="AJI140" s="1"/>
      <c r="AJJ140" s="1"/>
      <c r="AJK140" s="1"/>
      <c r="AJL140" s="1"/>
      <c r="AJM140" s="1"/>
      <c r="AJN140" s="1"/>
      <c r="AJO140" s="1"/>
      <c r="AJP140" s="1"/>
      <c r="AJQ140" s="1"/>
      <c r="AJR140" s="1"/>
      <c r="AJS140" s="1"/>
      <c r="AJT140" s="1"/>
      <c r="AJU140" s="1"/>
      <c r="AJV140" s="1"/>
      <c r="AJW140" s="1"/>
      <c r="AJX140" s="1"/>
      <c r="AJY140" s="1"/>
      <c r="AJZ140" s="1"/>
      <c r="AKA140" s="1"/>
      <c r="AKB140" s="1"/>
      <c r="AKC140" s="1"/>
      <c r="AKD140" s="1"/>
      <c r="AKE140" s="1"/>
      <c r="AKF140" s="1"/>
      <c r="AKG140" s="1"/>
      <c r="AKH140" s="1"/>
      <c r="AKI140" s="1"/>
      <c r="AKJ140" s="1"/>
      <c r="AKK140" s="1"/>
      <c r="AKL140" s="1"/>
      <c r="AKM140" s="1"/>
      <c r="AKN140" s="1"/>
      <c r="AKO140" s="1"/>
      <c r="AKP140" s="1"/>
      <c r="AKQ140" s="1"/>
      <c r="AKR140" s="1"/>
      <c r="AKS140" s="1"/>
      <c r="AKT140" s="1"/>
      <c r="AKU140" s="1"/>
      <c r="AKV140" s="1"/>
      <c r="AKW140" s="1"/>
      <c r="AKX140" s="1"/>
      <c r="AKY140" s="1"/>
      <c r="AKZ140" s="1"/>
      <c r="ALA140" s="1"/>
      <c r="ALB140" s="1"/>
      <c r="ALC140" s="1"/>
      <c r="ALD140" s="1"/>
      <c r="ALE140" s="1"/>
      <c r="ALF140" s="1"/>
      <c r="ALG140" s="1"/>
      <c r="ALH140" s="1"/>
      <c r="ALI140" s="1"/>
      <c r="ALJ140" s="1"/>
      <c r="ALK140" s="1"/>
      <c r="ALL140" s="1"/>
      <c r="ALM140" s="1"/>
      <c r="ALN140" s="1"/>
      <c r="ALO140" s="1"/>
      <c r="ALP140" s="1"/>
      <c r="ALQ140" s="1"/>
      <c r="ALR140" s="1"/>
      <c r="ALS140" s="1"/>
      <c r="ALT140" s="1"/>
      <c r="ALU140" s="1"/>
      <c r="ALV140" s="1"/>
      <c r="ALW140" s="1"/>
      <c r="ALX140" s="1"/>
      <c r="ALY140" s="1"/>
      <c r="ALZ140" s="1"/>
      <c r="AMA140" s="1"/>
      <c r="AMB140" s="1"/>
      <c r="AMC140" s="1"/>
      <c r="AMD140" s="1"/>
      <c r="AME140" s="1"/>
      <c r="AMF140" s="1"/>
      <c r="AMG140" s="1"/>
      <c r="AMH140" s="1"/>
      <c r="AMI140" s="1"/>
      <c r="AMJ140" s="1"/>
      <c r="AMK140" s="1"/>
      <c r="AML140" s="1"/>
      <c r="AMM140" s="1"/>
      <c r="AMN140" s="1"/>
      <c r="AMO140" s="1"/>
      <c r="AMP140" s="1"/>
      <c r="AMQ140" s="1"/>
      <c r="AMR140" s="1"/>
      <c r="AMS140" s="1"/>
      <c r="AMT140" s="1"/>
      <c r="AMU140" s="1"/>
      <c r="AMV140" s="1"/>
      <c r="AMW140" s="1"/>
      <c r="AMX140" s="1"/>
      <c r="AMY140" s="1"/>
      <c r="AMZ140" s="1"/>
      <c r="ANA140" s="1"/>
      <c r="ANB140" s="1"/>
      <c r="ANC140" s="1"/>
      <c r="AND140" s="1"/>
      <c r="ANE140" s="1"/>
      <c r="ANF140" s="1"/>
      <c r="ANG140" s="1"/>
      <c r="ANH140" s="1"/>
      <c r="ANI140" s="1"/>
      <c r="ANJ140" s="1"/>
      <c r="ANK140" s="1"/>
      <c r="ANL140" s="1"/>
      <c r="ANM140" s="1"/>
      <c r="ANN140" s="1"/>
      <c r="ANO140" s="1"/>
      <c r="ANP140" s="1"/>
      <c r="ANQ140" s="1"/>
      <c r="ANR140" s="1"/>
      <c r="ANS140" s="1"/>
      <c r="ANT140" s="1"/>
      <c r="ANU140" s="1"/>
      <c r="ANV140" s="1"/>
      <c r="ANW140" s="1"/>
      <c r="ANX140" s="1"/>
      <c r="ANY140" s="1"/>
      <c r="ANZ140" s="1"/>
      <c r="AOA140" s="1"/>
      <c r="AOB140" s="1"/>
      <c r="AOC140" s="1"/>
      <c r="AOD140" s="1"/>
      <c r="AOE140" s="1"/>
      <c r="AOF140" s="1"/>
      <c r="AOG140" s="1"/>
      <c r="AOH140" s="1"/>
      <c r="AOI140" s="1"/>
      <c r="AOJ140" s="1"/>
      <c r="AOK140" s="1"/>
      <c r="AOL140" s="1"/>
      <c r="AOM140" s="1"/>
      <c r="AON140" s="1"/>
      <c r="AOO140" s="1"/>
      <c r="AOP140" s="1"/>
      <c r="AOQ140" s="1"/>
      <c r="AOR140" s="1"/>
      <c r="AOS140" s="1"/>
      <c r="AOT140" s="1"/>
      <c r="AOU140" s="1"/>
      <c r="AOV140" s="1"/>
      <c r="AOW140" s="1"/>
      <c r="AOX140" s="1"/>
      <c r="AOY140" s="1"/>
      <c r="AOZ140" s="1"/>
      <c r="APA140" s="1"/>
      <c r="APB140" s="1"/>
      <c r="APC140" s="1"/>
      <c r="APD140" s="1"/>
      <c r="APE140" s="1"/>
      <c r="APF140" s="1"/>
      <c r="APG140" s="1"/>
      <c r="APH140" s="1"/>
      <c r="API140" s="1"/>
      <c r="APJ140" s="1"/>
      <c r="APK140" s="1"/>
      <c r="APL140" s="1"/>
      <c r="APM140" s="1"/>
      <c r="APN140" s="1"/>
      <c r="APO140" s="1"/>
      <c r="APP140" s="1"/>
      <c r="APQ140" s="1"/>
      <c r="APR140" s="1"/>
      <c r="APS140" s="1"/>
      <c r="APT140" s="1"/>
      <c r="APU140" s="1"/>
      <c r="APV140" s="1"/>
      <c r="APW140" s="1"/>
      <c r="APX140" s="1"/>
      <c r="APY140" s="1"/>
      <c r="APZ140" s="1"/>
      <c r="AQA140" s="1"/>
      <c r="AQB140" s="1"/>
      <c r="AQC140" s="1"/>
      <c r="AQD140" s="1"/>
      <c r="AQE140" s="1"/>
      <c r="AQF140" s="1"/>
      <c r="AQG140" s="1"/>
      <c r="AQH140" s="1"/>
      <c r="AQI140" s="1"/>
      <c r="AQJ140" s="1"/>
      <c r="AQK140" s="1"/>
      <c r="AQL140" s="1"/>
      <c r="AQM140" s="1"/>
      <c r="AQN140" s="1"/>
      <c r="AQO140" s="1"/>
      <c r="AQP140" s="1"/>
      <c r="AQQ140" s="1"/>
      <c r="AQR140" s="1"/>
      <c r="AQS140" s="1"/>
      <c r="AQT140" s="1"/>
      <c r="AQU140" s="1"/>
      <c r="AQV140" s="1"/>
      <c r="AQW140" s="1"/>
      <c r="AQX140" s="1"/>
      <c r="AQY140" s="1"/>
      <c r="AQZ140" s="1"/>
      <c r="ARA140" s="1"/>
      <c r="ARB140" s="1"/>
      <c r="ARC140" s="1"/>
      <c r="ARD140" s="1"/>
      <c r="ARE140" s="1"/>
      <c r="ARF140" s="1"/>
      <c r="ARG140" s="1"/>
      <c r="ARH140" s="1"/>
      <c r="ARI140" s="1"/>
      <c r="ARJ140" s="1"/>
      <c r="ARK140" s="1"/>
      <c r="ARL140" s="1"/>
      <c r="ARM140" s="1"/>
      <c r="ARN140" s="1"/>
      <c r="ARO140" s="1"/>
      <c r="ARP140" s="1"/>
      <c r="ARQ140" s="1"/>
      <c r="ARR140" s="1"/>
      <c r="ARS140" s="1"/>
      <c r="ART140" s="1"/>
      <c r="ARU140" s="1"/>
      <c r="ARV140" s="1"/>
      <c r="ARW140" s="1"/>
      <c r="ARX140" s="1"/>
      <c r="ARY140" s="1"/>
      <c r="ARZ140" s="1"/>
      <c r="ASA140" s="1"/>
      <c r="ASB140" s="1"/>
      <c r="ASC140" s="1"/>
      <c r="ASD140" s="1"/>
      <c r="ASE140" s="1"/>
      <c r="ASF140" s="1"/>
      <c r="ASG140" s="1"/>
      <c r="ASH140" s="1"/>
      <c r="ASI140" s="1"/>
      <c r="ASJ140" s="1"/>
      <c r="ASK140" s="1"/>
      <c r="ASL140" s="1"/>
      <c r="ASM140" s="1"/>
      <c r="ASN140" s="1"/>
      <c r="ASO140" s="1"/>
      <c r="ASP140" s="1"/>
      <c r="ASQ140" s="1"/>
      <c r="ASR140" s="1"/>
      <c r="ASS140" s="1"/>
      <c r="AST140" s="1"/>
      <c r="ASU140" s="1"/>
      <c r="ASV140" s="1"/>
      <c r="ASW140" s="1"/>
      <c r="ASX140" s="1"/>
      <c r="ASY140" s="1"/>
      <c r="ASZ140" s="1"/>
      <c r="ATA140" s="1"/>
      <c r="ATB140" s="1"/>
      <c r="ATC140" s="1"/>
      <c r="ATD140" s="1"/>
      <c r="ATE140" s="1"/>
      <c r="ATF140" s="1"/>
      <c r="ATG140" s="1"/>
      <c r="ATH140" s="1"/>
      <c r="ATI140" s="1"/>
      <c r="ATJ140" s="1"/>
      <c r="ATK140" s="1"/>
      <c r="ATL140" s="1"/>
      <c r="ATM140" s="1"/>
      <c r="ATN140" s="1"/>
      <c r="ATO140" s="1"/>
      <c r="ATP140" s="1"/>
      <c r="ATQ140" s="1"/>
      <c r="ATR140" s="1"/>
      <c r="ATS140" s="1"/>
      <c r="ATT140" s="1"/>
      <c r="ATU140" s="1"/>
      <c r="ATV140" s="1"/>
      <c r="ATW140" s="1"/>
      <c r="ATX140" s="1"/>
      <c r="ATY140" s="1"/>
      <c r="ATZ140" s="1"/>
      <c r="AUA140" s="1"/>
      <c r="AUB140" s="1"/>
      <c r="AUC140" s="1"/>
      <c r="AUD140" s="1"/>
      <c r="AUE140" s="1"/>
      <c r="AUF140" s="1"/>
      <c r="AUG140" s="1"/>
      <c r="AUH140" s="1"/>
      <c r="AUI140" s="1"/>
      <c r="AUJ140" s="1"/>
      <c r="AUK140" s="1"/>
      <c r="AUL140" s="1"/>
      <c r="AUM140" s="1"/>
      <c r="AUN140" s="1"/>
      <c r="AUO140" s="1"/>
      <c r="AUP140" s="1"/>
      <c r="AUQ140" s="1"/>
      <c r="AUR140" s="1"/>
      <c r="AUS140" s="1"/>
      <c r="AUT140" s="1"/>
      <c r="AUU140" s="1"/>
      <c r="AUV140" s="1"/>
      <c r="AUW140" s="1"/>
      <c r="AUX140" s="1"/>
      <c r="AUY140" s="1"/>
      <c r="AUZ140" s="1"/>
      <c r="AVA140" s="1"/>
      <c r="AVB140" s="1"/>
      <c r="AVC140" s="1"/>
      <c r="AVD140" s="1"/>
      <c r="AVE140" s="1"/>
      <c r="AVF140" s="1"/>
      <c r="AVG140" s="1"/>
      <c r="AVH140" s="1"/>
      <c r="AVI140" s="1"/>
      <c r="AVJ140" s="1"/>
      <c r="AVK140" s="1"/>
      <c r="AVL140" s="1"/>
      <c r="AVM140" s="1"/>
      <c r="AVN140" s="1"/>
      <c r="AVO140" s="1"/>
      <c r="AVP140" s="1"/>
      <c r="AVQ140" s="1"/>
      <c r="AVR140" s="1"/>
      <c r="AVS140" s="1"/>
      <c r="AVT140" s="1"/>
      <c r="AVU140" s="1"/>
      <c r="AVV140" s="1"/>
      <c r="AVW140" s="1"/>
      <c r="AVX140" s="1"/>
      <c r="AVY140" s="1"/>
      <c r="AVZ140" s="1"/>
      <c r="AWA140" s="1"/>
      <c r="AWB140" s="1"/>
      <c r="AWC140" s="1"/>
      <c r="AWD140" s="1"/>
      <c r="AWE140" s="1"/>
      <c r="AWF140" s="1"/>
      <c r="AWG140" s="1"/>
      <c r="AWH140" s="1"/>
      <c r="AWI140" s="1"/>
      <c r="AWJ140" s="1"/>
      <c r="AWK140" s="1"/>
      <c r="AWL140" s="1"/>
      <c r="AWM140" s="1"/>
      <c r="AWN140" s="1"/>
      <c r="AWO140" s="1"/>
      <c r="AWP140" s="1"/>
      <c r="AWQ140" s="1"/>
      <c r="AWR140" s="1"/>
      <c r="AWS140" s="1"/>
      <c r="AWT140" s="1"/>
      <c r="AWU140" s="1"/>
      <c r="AWV140" s="1"/>
      <c r="AWW140" s="1"/>
      <c r="AWX140" s="1"/>
      <c r="AWY140" s="1"/>
      <c r="AWZ140" s="1"/>
      <c r="AXA140" s="1"/>
      <c r="AXB140" s="1"/>
      <c r="AXC140" s="1"/>
      <c r="AXD140" s="1"/>
      <c r="AXE140" s="1"/>
      <c r="AXF140" s="1"/>
      <c r="AXG140" s="1"/>
      <c r="AXH140" s="1"/>
      <c r="AXI140" s="1"/>
      <c r="AXJ140" s="1"/>
      <c r="AXK140" s="1"/>
      <c r="AXL140" s="1"/>
      <c r="AXM140" s="1"/>
      <c r="AXN140" s="1"/>
      <c r="AXO140" s="1"/>
      <c r="AXP140" s="1"/>
      <c r="AXQ140" s="1"/>
      <c r="AXR140" s="1"/>
      <c r="AXS140" s="1"/>
      <c r="AXT140" s="1"/>
      <c r="AXU140" s="1"/>
      <c r="AXV140" s="1"/>
      <c r="AXW140" s="1"/>
      <c r="AXX140" s="1"/>
      <c r="AXY140" s="1"/>
      <c r="AXZ140" s="1"/>
      <c r="AYA140" s="1"/>
      <c r="AYB140" s="1"/>
      <c r="AYC140" s="1"/>
      <c r="AYD140" s="1"/>
      <c r="AYE140" s="1"/>
      <c r="AYF140" s="1"/>
      <c r="AYG140" s="1"/>
      <c r="AYH140" s="1"/>
      <c r="AYI140" s="1"/>
      <c r="AYJ140" s="1"/>
      <c r="AYK140" s="1"/>
      <c r="AYL140" s="1"/>
      <c r="AYM140" s="1"/>
      <c r="AYN140" s="1"/>
      <c r="AYO140" s="1"/>
      <c r="AYP140" s="1"/>
      <c r="AYQ140" s="1"/>
      <c r="AYR140" s="1"/>
      <c r="AYS140" s="1"/>
      <c r="AYT140" s="1"/>
      <c r="AYU140" s="1"/>
      <c r="AYV140" s="1"/>
      <c r="AYW140" s="1"/>
      <c r="AYX140" s="1"/>
      <c r="AYY140" s="1"/>
      <c r="AYZ140" s="1"/>
      <c r="AZA140" s="1"/>
      <c r="AZB140" s="1"/>
      <c r="AZC140" s="1"/>
      <c r="AZD140" s="1"/>
      <c r="AZE140" s="1"/>
      <c r="AZF140" s="1"/>
      <c r="AZG140" s="1"/>
      <c r="AZH140" s="1"/>
      <c r="AZI140" s="1"/>
      <c r="AZJ140" s="1"/>
      <c r="AZK140" s="1"/>
      <c r="AZL140" s="1"/>
      <c r="AZM140" s="1"/>
      <c r="AZN140" s="1"/>
      <c r="AZO140" s="1"/>
      <c r="AZP140" s="1"/>
      <c r="AZQ140" s="1"/>
      <c r="AZR140" s="1"/>
      <c r="AZS140" s="1"/>
      <c r="AZT140" s="1"/>
      <c r="AZU140" s="1"/>
      <c r="AZV140" s="1"/>
      <c r="AZW140" s="1"/>
      <c r="AZX140" s="1"/>
      <c r="AZY140" s="1"/>
      <c r="AZZ140" s="1"/>
      <c r="BAA140" s="1"/>
      <c r="BAB140" s="1"/>
      <c r="BAC140" s="1"/>
      <c r="BAD140" s="1"/>
      <c r="BAE140" s="1"/>
      <c r="BAF140" s="1"/>
      <c r="BAG140" s="1"/>
      <c r="BAH140" s="1"/>
      <c r="BAI140" s="1"/>
      <c r="BAJ140" s="1"/>
      <c r="BAK140" s="1"/>
      <c r="BAL140" s="1"/>
      <c r="BAM140" s="1"/>
      <c r="BAN140" s="1"/>
      <c r="BAO140" s="1"/>
      <c r="BAP140" s="1"/>
      <c r="BAQ140" s="1"/>
      <c r="BAR140" s="1"/>
      <c r="BAS140" s="1"/>
      <c r="BAT140" s="1"/>
      <c r="BAU140" s="1"/>
      <c r="BAV140" s="1"/>
      <c r="BAW140" s="1"/>
      <c r="BAX140" s="1"/>
      <c r="BAY140" s="1"/>
      <c r="BAZ140" s="1"/>
      <c r="BBA140" s="1"/>
      <c r="BBB140" s="1"/>
      <c r="BBC140" s="1"/>
      <c r="BBD140" s="1"/>
      <c r="BBE140" s="1"/>
      <c r="BBF140" s="1"/>
      <c r="BBG140" s="1"/>
      <c r="BBH140" s="1"/>
      <c r="BBI140" s="1"/>
      <c r="BBJ140" s="1"/>
      <c r="BBK140" s="1"/>
      <c r="BBL140" s="1"/>
      <c r="BBM140" s="1"/>
      <c r="BBN140" s="1"/>
      <c r="BBO140" s="1"/>
      <c r="BBP140" s="1"/>
      <c r="BBQ140" s="1"/>
      <c r="BBR140" s="1"/>
      <c r="BBS140" s="1"/>
      <c r="BBT140" s="1"/>
      <c r="BBU140" s="1"/>
      <c r="BBV140" s="1"/>
      <c r="BBW140" s="1"/>
      <c r="BBX140" s="1"/>
      <c r="BBY140" s="1"/>
      <c r="BBZ140" s="1"/>
      <c r="BCA140" s="1"/>
      <c r="BCB140" s="1"/>
      <c r="BCC140" s="1"/>
      <c r="BCD140" s="1"/>
      <c r="BCE140" s="1"/>
      <c r="BCF140" s="1"/>
      <c r="BCG140" s="1"/>
      <c r="BCH140" s="1"/>
      <c r="BCI140" s="1"/>
      <c r="BCJ140" s="1"/>
      <c r="BCK140" s="1"/>
      <c r="BCL140" s="1"/>
      <c r="BCM140" s="1"/>
      <c r="BCN140" s="1"/>
      <c r="BCO140" s="1"/>
      <c r="BCP140" s="1"/>
      <c r="BCQ140" s="1"/>
      <c r="BCR140" s="1"/>
      <c r="BCS140" s="1"/>
      <c r="BCT140" s="1"/>
      <c r="BCU140" s="1"/>
      <c r="BCV140" s="1"/>
      <c r="BCW140" s="1"/>
      <c r="BCX140" s="1"/>
      <c r="BCY140" s="1"/>
      <c r="BCZ140" s="1"/>
      <c r="BDA140" s="1"/>
      <c r="BDB140" s="1"/>
      <c r="BDC140" s="1"/>
      <c r="BDD140" s="1"/>
      <c r="BDE140" s="1"/>
      <c r="BDF140" s="1"/>
      <c r="BDG140" s="1"/>
      <c r="BDH140" s="1"/>
      <c r="BDI140" s="1"/>
      <c r="BDJ140" s="1"/>
      <c r="BDK140" s="1"/>
      <c r="BDL140" s="1"/>
      <c r="BDM140" s="1"/>
      <c r="BDN140" s="1"/>
      <c r="BDO140" s="1"/>
      <c r="BDP140" s="1"/>
      <c r="BDQ140" s="1"/>
      <c r="BDR140" s="1"/>
      <c r="BDS140" s="1"/>
      <c r="BDT140" s="1"/>
      <c r="BDU140" s="1"/>
      <c r="BDV140" s="1"/>
      <c r="BDW140" s="1"/>
      <c r="BDX140" s="1"/>
      <c r="BDY140" s="1"/>
      <c r="BDZ140" s="1"/>
      <c r="BEA140" s="1"/>
      <c r="BEB140" s="1"/>
      <c r="BEC140" s="1"/>
      <c r="BED140" s="1"/>
      <c r="BEE140" s="1"/>
      <c r="BEF140" s="1"/>
      <c r="BEG140" s="1"/>
      <c r="BEH140" s="1"/>
      <c r="BEI140" s="1"/>
      <c r="BEJ140" s="1"/>
      <c r="BEK140" s="1"/>
      <c r="BEL140" s="1"/>
      <c r="BEM140" s="1"/>
      <c r="BEN140" s="1"/>
      <c r="BEO140" s="1"/>
      <c r="BEP140" s="1"/>
      <c r="BEQ140" s="1"/>
      <c r="BER140" s="1"/>
      <c r="BES140" s="1"/>
      <c r="BET140" s="1"/>
      <c r="BEU140" s="1"/>
      <c r="BEV140" s="1"/>
      <c r="BEW140" s="1"/>
      <c r="BEX140" s="1"/>
      <c r="BEY140" s="1"/>
      <c r="BEZ140" s="1"/>
      <c r="BFA140" s="1"/>
      <c r="BFB140" s="1"/>
      <c r="BFC140" s="1"/>
      <c r="BFD140" s="1"/>
      <c r="BFE140" s="1"/>
      <c r="BFF140" s="1"/>
      <c r="BFG140" s="1"/>
      <c r="BFH140" s="1"/>
      <c r="BFI140" s="1"/>
      <c r="BFJ140" s="1"/>
      <c r="BFK140" s="1"/>
      <c r="BFL140" s="1"/>
      <c r="BFM140" s="1"/>
      <c r="BFN140" s="1"/>
      <c r="BFO140" s="1"/>
      <c r="BFP140" s="1"/>
      <c r="BFQ140" s="1"/>
      <c r="BFR140" s="1"/>
      <c r="BFS140" s="1"/>
      <c r="BFT140" s="1"/>
      <c r="BFU140" s="1"/>
      <c r="BFV140" s="1"/>
      <c r="BFW140" s="1"/>
      <c r="BFX140" s="1"/>
      <c r="BFY140" s="1"/>
      <c r="BFZ140" s="1"/>
      <c r="BGA140" s="1"/>
      <c r="BGB140" s="1"/>
      <c r="BGC140" s="1"/>
      <c r="BGD140" s="1"/>
      <c r="BGE140" s="1"/>
      <c r="BGF140" s="1"/>
      <c r="BGG140" s="1"/>
      <c r="BGH140" s="1"/>
      <c r="BGI140" s="1"/>
      <c r="BGJ140" s="1"/>
      <c r="BGK140" s="1"/>
      <c r="BGL140" s="1"/>
      <c r="BGM140" s="1"/>
      <c r="BGN140" s="1"/>
      <c r="BGO140" s="1"/>
      <c r="BGP140" s="1"/>
      <c r="BGQ140" s="1"/>
      <c r="BGR140" s="1"/>
      <c r="BGS140" s="1"/>
      <c r="BGT140" s="1"/>
      <c r="BGU140" s="1"/>
      <c r="BGV140" s="1"/>
      <c r="BGW140" s="1"/>
      <c r="BGX140" s="1"/>
      <c r="BGY140" s="1"/>
      <c r="BGZ140" s="1"/>
      <c r="BHA140" s="1"/>
      <c r="BHB140" s="1"/>
      <c r="BHC140" s="1"/>
      <c r="BHD140" s="1"/>
      <c r="BHE140" s="1"/>
      <c r="BHF140" s="1"/>
      <c r="BHG140" s="1"/>
      <c r="BHH140" s="1"/>
      <c r="BHI140" s="1"/>
      <c r="BHJ140" s="1"/>
      <c r="BHK140" s="1"/>
      <c r="BHL140" s="1"/>
      <c r="BHM140" s="1"/>
      <c r="BHN140" s="1"/>
      <c r="BHO140" s="1"/>
      <c r="BHP140" s="1"/>
      <c r="BHQ140" s="1"/>
      <c r="BHR140" s="1"/>
      <c r="BHS140" s="1"/>
      <c r="BHT140" s="1"/>
      <c r="BHU140" s="1"/>
      <c r="BHV140" s="1"/>
      <c r="BHW140" s="1"/>
      <c r="BHX140" s="1"/>
      <c r="BHY140" s="1"/>
      <c r="BHZ140" s="1"/>
      <c r="BIA140" s="1"/>
      <c r="BIB140" s="1"/>
      <c r="BIC140" s="1"/>
      <c r="BID140" s="1"/>
      <c r="BIE140" s="1"/>
      <c r="BIF140" s="1"/>
      <c r="BIG140" s="1"/>
      <c r="BIH140" s="1"/>
      <c r="BII140" s="1"/>
      <c r="BIJ140" s="1"/>
      <c r="BIK140" s="1"/>
      <c r="BIL140" s="1"/>
      <c r="BIM140" s="1"/>
      <c r="BIN140" s="1"/>
      <c r="BIO140" s="1"/>
      <c r="BIP140" s="1"/>
      <c r="BIQ140" s="1"/>
      <c r="BIR140" s="1"/>
      <c r="BIS140" s="1"/>
      <c r="BIT140" s="1"/>
      <c r="BIU140" s="1"/>
      <c r="BIV140" s="1"/>
      <c r="BIW140" s="1"/>
      <c r="BIX140" s="1"/>
      <c r="BIY140" s="1"/>
      <c r="BIZ140" s="1"/>
      <c r="BJA140" s="1"/>
      <c r="BJB140" s="1"/>
      <c r="BJC140" s="1"/>
      <c r="BJD140" s="1"/>
      <c r="BJE140" s="1"/>
      <c r="BJF140" s="1"/>
      <c r="BJG140" s="1"/>
      <c r="BJH140" s="1"/>
      <c r="BJI140" s="1"/>
      <c r="BJJ140" s="1"/>
      <c r="BJK140" s="1"/>
      <c r="BJL140" s="1"/>
      <c r="BJM140" s="1"/>
      <c r="BJN140" s="1"/>
      <c r="BJO140" s="1"/>
      <c r="BJP140" s="1"/>
      <c r="BJQ140" s="1"/>
      <c r="BJR140" s="1"/>
      <c r="BJS140" s="1"/>
      <c r="BJT140" s="1"/>
      <c r="BJU140" s="1"/>
      <c r="BJV140" s="1"/>
      <c r="BJW140" s="1"/>
      <c r="BJX140" s="1"/>
      <c r="BJY140" s="1"/>
      <c r="BJZ140" s="1"/>
      <c r="BKA140" s="1"/>
      <c r="BKB140" s="1"/>
      <c r="BKC140" s="1"/>
      <c r="BKD140" s="1"/>
      <c r="BKE140" s="1"/>
      <c r="BKF140" s="1"/>
      <c r="BKG140" s="1"/>
      <c r="BKH140" s="1"/>
      <c r="BKI140" s="1"/>
      <c r="BKJ140" s="1"/>
      <c r="BKK140" s="1"/>
      <c r="BKL140" s="1"/>
      <c r="BKM140" s="1"/>
      <c r="BKN140" s="1"/>
      <c r="BKO140" s="1"/>
      <c r="BKP140" s="1"/>
      <c r="BKQ140" s="1"/>
      <c r="BKR140" s="1"/>
      <c r="BKS140" s="1"/>
      <c r="BKT140" s="1"/>
      <c r="BKU140" s="1"/>
      <c r="BKV140" s="1"/>
      <c r="BKW140" s="1"/>
      <c r="BKX140" s="1"/>
      <c r="BKY140" s="1"/>
      <c r="BKZ140" s="1"/>
      <c r="BLA140" s="1"/>
      <c r="BLB140" s="1"/>
      <c r="BLC140" s="1"/>
      <c r="BLD140" s="1"/>
      <c r="BLE140" s="1"/>
      <c r="BLF140" s="1"/>
      <c r="BLG140" s="1"/>
      <c r="BLH140" s="1"/>
      <c r="BLI140" s="1"/>
      <c r="BLJ140" s="1"/>
      <c r="BLK140" s="1"/>
      <c r="BLL140" s="1"/>
      <c r="BLM140" s="1"/>
      <c r="BLN140" s="1"/>
      <c r="BLO140" s="1"/>
      <c r="BLP140" s="1"/>
      <c r="BLQ140" s="1"/>
      <c r="BLR140" s="1"/>
      <c r="BLS140" s="1"/>
      <c r="BLT140" s="1"/>
      <c r="BLU140" s="1"/>
      <c r="BLV140" s="1"/>
      <c r="BLW140" s="1"/>
      <c r="BLX140" s="1"/>
      <c r="BLY140" s="1"/>
      <c r="BLZ140" s="1"/>
      <c r="BMA140" s="1"/>
      <c r="BMB140" s="1"/>
      <c r="BMC140" s="1"/>
      <c r="BMD140" s="1"/>
      <c r="BME140" s="1"/>
      <c r="BMF140" s="1"/>
      <c r="BMG140" s="1"/>
      <c r="BMH140" s="1"/>
      <c r="BMI140" s="1"/>
      <c r="BMJ140" s="1"/>
      <c r="BMK140" s="1"/>
      <c r="BML140" s="1"/>
      <c r="BMM140" s="1"/>
      <c r="BMN140" s="1"/>
      <c r="BMO140" s="1"/>
      <c r="BMP140" s="1"/>
      <c r="BMQ140" s="1"/>
      <c r="BMR140" s="1"/>
      <c r="BMS140" s="1"/>
      <c r="BMT140" s="1"/>
      <c r="BMU140" s="1"/>
      <c r="BMV140" s="1"/>
      <c r="BMW140" s="1"/>
      <c r="BMX140" s="1"/>
      <c r="BMY140" s="1"/>
      <c r="BMZ140" s="1"/>
      <c r="BNA140" s="1"/>
      <c r="BNB140" s="1"/>
      <c r="BNC140" s="1"/>
      <c r="BND140" s="1"/>
      <c r="BNE140" s="1"/>
      <c r="BNF140" s="1"/>
      <c r="BNG140" s="1"/>
      <c r="BNH140" s="1"/>
      <c r="BNI140" s="1"/>
      <c r="BNJ140" s="1"/>
      <c r="BNK140" s="1"/>
      <c r="BNL140" s="1"/>
      <c r="BNM140" s="1"/>
      <c r="BNN140" s="1"/>
      <c r="BNO140" s="1"/>
      <c r="BNP140" s="1"/>
      <c r="BNQ140" s="1"/>
      <c r="BNR140" s="1"/>
      <c r="BNS140" s="1"/>
      <c r="BNT140" s="1"/>
      <c r="BNU140" s="1"/>
      <c r="BNV140" s="1"/>
      <c r="BNW140" s="1"/>
      <c r="BNX140" s="1"/>
      <c r="BNY140" s="1"/>
      <c r="BNZ140" s="1"/>
      <c r="BOA140" s="1"/>
      <c r="BOB140" s="1"/>
      <c r="BOC140" s="1"/>
      <c r="BOD140" s="1"/>
      <c r="BOE140" s="1"/>
      <c r="BOF140" s="1"/>
      <c r="BOG140" s="1"/>
      <c r="BOH140" s="1"/>
      <c r="BOI140" s="1"/>
      <c r="BOJ140" s="1"/>
      <c r="BOK140" s="1"/>
      <c r="BOL140" s="1"/>
      <c r="BOM140" s="1"/>
      <c r="BON140" s="1"/>
      <c r="BOO140" s="1"/>
      <c r="BOP140" s="1"/>
      <c r="BOQ140" s="1"/>
      <c r="BOR140" s="1"/>
      <c r="BOS140" s="1"/>
      <c r="BOT140" s="1"/>
      <c r="BOU140" s="1"/>
      <c r="BOV140" s="1"/>
      <c r="BOW140" s="1"/>
      <c r="BOX140" s="1"/>
      <c r="BOY140" s="1"/>
      <c r="BOZ140" s="1"/>
      <c r="BPA140" s="1"/>
      <c r="BPB140" s="1"/>
      <c r="BPC140" s="1"/>
      <c r="BPD140" s="1"/>
      <c r="BPE140" s="1"/>
      <c r="BPF140" s="1"/>
      <c r="BPG140" s="1"/>
      <c r="BPH140" s="1"/>
      <c r="BPI140" s="1"/>
      <c r="BPJ140" s="1"/>
      <c r="BPK140" s="1"/>
      <c r="BPL140" s="1"/>
      <c r="BPM140" s="1"/>
      <c r="BPN140" s="1"/>
      <c r="BPO140" s="1"/>
      <c r="BPP140" s="1"/>
      <c r="BPQ140" s="1"/>
      <c r="BPR140" s="1"/>
      <c r="BPS140" s="1"/>
      <c r="BPT140" s="1"/>
      <c r="BPU140" s="1"/>
      <c r="BPV140" s="1"/>
      <c r="BPW140" s="1"/>
      <c r="BPX140" s="1"/>
      <c r="BPY140" s="1"/>
      <c r="BPZ140" s="1"/>
      <c r="BQA140" s="1"/>
      <c r="BQB140" s="1"/>
      <c r="BQC140" s="1"/>
      <c r="BQD140" s="1"/>
      <c r="BQE140" s="1"/>
      <c r="BQF140" s="1"/>
      <c r="BQG140" s="1"/>
      <c r="BQH140" s="1"/>
      <c r="BQI140" s="1"/>
      <c r="BQJ140" s="1"/>
      <c r="BQK140" s="1"/>
      <c r="BQL140" s="1"/>
      <c r="BQM140" s="1"/>
      <c r="BQN140" s="1"/>
      <c r="BQO140" s="1"/>
      <c r="BQP140" s="1"/>
      <c r="BQQ140" s="1"/>
      <c r="BQR140" s="1"/>
      <c r="BQS140" s="1"/>
      <c r="BQT140" s="1"/>
      <c r="BQU140" s="1"/>
      <c r="BQV140" s="1"/>
      <c r="BQW140" s="1"/>
      <c r="BQX140" s="1"/>
      <c r="BQY140" s="1"/>
      <c r="BQZ140" s="1"/>
      <c r="BRA140" s="1"/>
      <c r="BRB140" s="1"/>
      <c r="BRC140" s="1"/>
      <c r="BRD140" s="1"/>
      <c r="BRE140" s="1"/>
      <c r="BRF140" s="1"/>
      <c r="BRG140" s="1"/>
      <c r="BRH140" s="1"/>
      <c r="BRI140" s="1"/>
      <c r="BRJ140" s="1"/>
      <c r="BRK140" s="1"/>
      <c r="BRL140" s="1"/>
      <c r="BRM140" s="1"/>
      <c r="BRN140" s="1"/>
      <c r="BRO140" s="1"/>
      <c r="BRP140" s="1"/>
      <c r="BRQ140" s="1"/>
      <c r="BRR140" s="1"/>
      <c r="BRS140" s="1"/>
      <c r="BRT140" s="1"/>
      <c r="BRU140" s="1"/>
      <c r="BRV140" s="1"/>
      <c r="BRW140" s="1"/>
      <c r="BRX140" s="1"/>
      <c r="BRY140" s="1"/>
      <c r="BRZ140" s="1"/>
      <c r="BSA140" s="1"/>
      <c r="BSB140" s="1"/>
      <c r="BSC140" s="1"/>
      <c r="BSD140" s="1"/>
      <c r="BSE140" s="1"/>
      <c r="BSF140" s="1"/>
      <c r="BSG140" s="1"/>
      <c r="BSH140" s="1"/>
      <c r="BSI140" s="1"/>
      <c r="BSJ140" s="1"/>
      <c r="BSK140" s="1"/>
      <c r="BSL140" s="1"/>
      <c r="BSM140" s="1"/>
      <c r="BSN140" s="1"/>
      <c r="BSO140" s="1"/>
      <c r="BSP140" s="1"/>
      <c r="BSQ140" s="1"/>
      <c r="BSR140" s="1"/>
      <c r="BSS140" s="1"/>
      <c r="BST140" s="1"/>
      <c r="BSU140" s="1"/>
      <c r="BSV140" s="1"/>
      <c r="BSW140" s="1"/>
      <c r="BSX140" s="1"/>
      <c r="BSY140" s="1"/>
      <c r="BSZ140" s="1"/>
      <c r="BTA140" s="1"/>
      <c r="BTB140" s="1"/>
      <c r="BTC140" s="1"/>
      <c r="BTD140" s="1"/>
      <c r="BTE140" s="1"/>
      <c r="BTF140" s="1"/>
      <c r="BTG140" s="1"/>
      <c r="BTH140" s="1"/>
      <c r="BTI140" s="1"/>
      <c r="BTJ140" s="1"/>
      <c r="BTK140" s="1"/>
      <c r="BTL140" s="1"/>
      <c r="BTM140" s="1"/>
      <c r="BTN140" s="1"/>
      <c r="BTO140" s="1"/>
      <c r="BTP140" s="1"/>
      <c r="BTQ140" s="1"/>
      <c r="BTR140" s="1"/>
      <c r="BTS140" s="1"/>
      <c r="BTT140" s="1"/>
      <c r="BTU140" s="1"/>
      <c r="BTV140" s="1"/>
      <c r="BTW140" s="1"/>
      <c r="BTX140" s="1"/>
      <c r="BTY140" s="1"/>
      <c r="BTZ140" s="1"/>
      <c r="BUA140" s="1"/>
      <c r="BUB140" s="1"/>
      <c r="BUC140" s="1"/>
      <c r="BUD140" s="1"/>
      <c r="BUE140" s="1"/>
      <c r="BUF140" s="1"/>
      <c r="BUG140" s="1"/>
      <c r="BUH140" s="1"/>
      <c r="BUI140" s="1"/>
      <c r="BUJ140" s="1"/>
      <c r="BUK140" s="1"/>
      <c r="BUL140" s="1"/>
      <c r="BUM140" s="1"/>
      <c r="BUN140" s="1"/>
      <c r="BUO140" s="1"/>
      <c r="BUP140" s="1"/>
      <c r="BUQ140" s="1"/>
      <c r="BUR140" s="1"/>
      <c r="BUS140" s="1"/>
      <c r="BUT140" s="1"/>
      <c r="BUU140" s="1"/>
      <c r="BUV140" s="1"/>
      <c r="BUW140" s="1"/>
      <c r="BUX140" s="1"/>
      <c r="BUY140" s="1"/>
      <c r="BUZ140" s="1"/>
      <c r="BVA140" s="1"/>
      <c r="BVB140" s="1"/>
      <c r="BVC140" s="1"/>
      <c r="BVD140" s="1"/>
      <c r="BVE140" s="1"/>
      <c r="BVF140" s="1"/>
      <c r="BVG140" s="1"/>
      <c r="BVH140" s="1"/>
      <c r="BVI140" s="1"/>
      <c r="BVJ140" s="1"/>
      <c r="BVK140" s="1"/>
      <c r="BVL140" s="1"/>
      <c r="BVM140" s="1"/>
      <c r="BVN140" s="1"/>
      <c r="BVO140" s="1"/>
      <c r="BVP140" s="1"/>
      <c r="BVQ140" s="1"/>
      <c r="BVR140" s="1"/>
      <c r="BVS140" s="1"/>
      <c r="BVT140" s="1"/>
      <c r="BVU140" s="1"/>
      <c r="BVV140" s="1"/>
      <c r="BVW140" s="1"/>
      <c r="BVX140" s="1"/>
      <c r="BVY140" s="1"/>
      <c r="BVZ140" s="1"/>
      <c r="BWA140" s="1"/>
      <c r="BWB140" s="1"/>
      <c r="BWC140" s="1"/>
      <c r="BWD140" s="1"/>
      <c r="BWE140" s="1"/>
      <c r="BWF140" s="1"/>
      <c r="BWG140" s="1"/>
      <c r="BWH140" s="1"/>
      <c r="BWI140" s="1"/>
      <c r="BWJ140" s="1"/>
      <c r="BWK140" s="1"/>
      <c r="BWL140" s="1"/>
      <c r="BWM140" s="1"/>
      <c r="BWN140" s="1"/>
      <c r="BWO140" s="1"/>
      <c r="BWP140" s="1"/>
      <c r="BWQ140" s="1"/>
      <c r="BWR140" s="1"/>
      <c r="BWS140" s="1"/>
      <c r="BWT140" s="1"/>
      <c r="BWU140" s="1"/>
      <c r="BWV140" s="1"/>
      <c r="BWW140" s="1"/>
      <c r="BWX140" s="1"/>
      <c r="BWY140" s="1"/>
      <c r="BWZ140" s="1"/>
      <c r="BXA140" s="1"/>
      <c r="BXB140" s="1"/>
      <c r="BXC140" s="1"/>
      <c r="BXD140" s="1"/>
      <c r="BXE140" s="1"/>
      <c r="BXF140" s="1"/>
      <c r="BXG140" s="1"/>
      <c r="BXH140" s="1"/>
      <c r="BXI140" s="1"/>
      <c r="BXJ140" s="1"/>
      <c r="BXK140" s="1"/>
      <c r="BXL140" s="1"/>
      <c r="BXM140" s="1"/>
      <c r="BXN140" s="1"/>
      <c r="BXO140" s="1"/>
      <c r="BXP140" s="1"/>
      <c r="BXQ140" s="1"/>
      <c r="BXR140" s="1"/>
      <c r="BXS140" s="1"/>
      <c r="BXT140" s="1"/>
      <c r="BXU140" s="1"/>
      <c r="BXV140" s="1"/>
      <c r="BXW140" s="1"/>
      <c r="BXX140" s="1"/>
      <c r="BXY140" s="1"/>
      <c r="BXZ140" s="1"/>
      <c r="BYA140" s="1"/>
      <c r="BYB140" s="1"/>
      <c r="BYC140" s="1"/>
      <c r="BYD140" s="1"/>
      <c r="BYE140" s="1"/>
      <c r="BYF140" s="1"/>
      <c r="BYG140" s="1"/>
      <c r="BYH140" s="1"/>
      <c r="BYI140" s="1"/>
      <c r="BYJ140" s="1"/>
      <c r="BYK140" s="1"/>
      <c r="BYL140" s="1"/>
      <c r="BYM140" s="1"/>
      <c r="BYN140" s="1"/>
      <c r="BYO140" s="1"/>
      <c r="BYP140" s="1"/>
      <c r="BYQ140" s="1"/>
      <c r="BYR140" s="1"/>
      <c r="BYS140" s="1"/>
      <c r="BYT140" s="1"/>
      <c r="BYU140" s="1"/>
      <c r="BYV140" s="1"/>
      <c r="BYW140" s="1"/>
      <c r="BYX140" s="1"/>
      <c r="BYY140" s="1"/>
      <c r="BYZ140" s="1"/>
      <c r="BZA140" s="1"/>
      <c r="BZB140" s="1"/>
      <c r="BZC140" s="1"/>
      <c r="BZD140" s="1"/>
      <c r="BZE140" s="1"/>
      <c r="BZF140" s="1"/>
      <c r="BZG140" s="1"/>
      <c r="BZH140" s="1"/>
      <c r="BZI140" s="1"/>
      <c r="BZJ140" s="1"/>
      <c r="BZK140" s="1"/>
      <c r="BZL140" s="1"/>
      <c r="BZM140" s="1"/>
      <c r="BZN140" s="1"/>
      <c r="BZO140" s="1"/>
      <c r="BZP140" s="1"/>
      <c r="BZQ140" s="1"/>
      <c r="BZR140" s="1"/>
      <c r="BZS140" s="1"/>
      <c r="BZT140" s="1"/>
      <c r="BZU140" s="1"/>
      <c r="BZV140" s="1"/>
      <c r="BZW140" s="1"/>
      <c r="BZX140" s="1"/>
      <c r="BZY140" s="1"/>
      <c r="BZZ140" s="1"/>
      <c r="CAA140" s="1"/>
      <c r="CAB140" s="1"/>
      <c r="CAC140" s="1"/>
      <c r="CAD140" s="1"/>
      <c r="CAE140" s="1"/>
      <c r="CAF140" s="1"/>
      <c r="CAG140" s="1"/>
      <c r="CAH140" s="1"/>
      <c r="CAI140" s="1"/>
      <c r="CAJ140" s="1"/>
      <c r="CAK140" s="1"/>
      <c r="CAL140" s="1"/>
      <c r="CAM140" s="1"/>
      <c r="CAN140" s="1"/>
      <c r="CAO140" s="1"/>
      <c r="CAP140" s="1"/>
      <c r="CAQ140" s="1"/>
      <c r="CAR140" s="1"/>
      <c r="CAS140" s="1"/>
      <c r="CAT140" s="1"/>
      <c r="CAU140" s="1"/>
      <c r="CAV140" s="1"/>
      <c r="CAW140" s="1"/>
      <c r="CAX140" s="1"/>
      <c r="CAY140" s="1"/>
      <c r="CAZ140" s="1"/>
      <c r="CBA140" s="1"/>
      <c r="CBB140" s="1"/>
      <c r="CBC140" s="1"/>
      <c r="CBD140" s="1"/>
      <c r="CBE140" s="1"/>
      <c r="CBF140" s="1"/>
      <c r="CBG140" s="1"/>
      <c r="CBH140" s="1"/>
      <c r="CBI140" s="1"/>
      <c r="CBJ140" s="1"/>
      <c r="CBK140" s="1"/>
      <c r="CBL140" s="1"/>
      <c r="CBM140" s="1"/>
      <c r="CBN140" s="1"/>
      <c r="CBO140" s="1"/>
      <c r="CBP140" s="1"/>
      <c r="CBQ140" s="1"/>
      <c r="CBR140" s="1"/>
      <c r="CBS140" s="1"/>
      <c r="CBT140" s="1"/>
      <c r="CBU140" s="1"/>
      <c r="CBV140" s="1"/>
      <c r="CBW140" s="1"/>
      <c r="CBX140" s="1"/>
      <c r="CBY140" s="1"/>
      <c r="CBZ140" s="1"/>
      <c r="CCA140" s="1"/>
      <c r="CCB140" s="1"/>
      <c r="CCC140" s="1"/>
      <c r="CCD140" s="1"/>
      <c r="CCE140" s="1"/>
      <c r="CCF140" s="1"/>
      <c r="CCG140" s="1"/>
      <c r="CCH140" s="1"/>
      <c r="CCI140" s="1"/>
      <c r="CCJ140" s="1"/>
      <c r="CCK140" s="1"/>
      <c r="CCL140" s="1"/>
      <c r="CCM140" s="1"/>
      <c r="CCN140" s="1"/>
      <c r="CCO140" s="1"/>
      <c r="CCP140" s="1"/>
      <c r="CCQ140" s="1"/>
      <c r="CCR140" s="1"/>
      <c r="CCS140" s="1"/>
      <c r="CCT140" s="1"/>
      <c r="CCU140" s="1"/>
      <c r="CCV140" s="1"/>
      <c r="CCW140" s="1"/>
      <c r="CCX140" s="1"/>
      <c r="CCY140" s="1"/>
      <c r="CCZ140" s="1"/>
      <c r="CDA140" s="1"/>
      <c r="CDB140" s="1"/>
      <c r="CDC140" s="1"/>
      <c r="CDD140" s="1"/>
      <c r="CDE140" s="1"/>
      <c r="CDF140" s="1"/>
      <c r="CDG140" s="1"/>
      <c r="CDH140" s="1"/>
      <c r="CDI140" s="1"/>
      <c r="CDJ140" s="1"/>
      <c r="CDK140" s="1"/>
      <c r="CDL140" s="1"/>
      <c r="CDM140" s="1"/>
      <c r="CDN140" s="1"/>
      <c r="CDO140" s="1"/>
      <c r="CDP140" s="1"/>
      <c r="CDQ140" s="1"/>
      <c r="CDR140" s="1"/>
      <c r="CDS140" s="1"/>
      <c r="CDT140" s="1"/>
      <c r="CDU140" s="1"/>
      <c r="CDV140" s="1"/>
      <c r="CDW140" s="1"/>
      <c r="CDX140" s="1"/>
      <c r="CDY140" s="1"/>
      <c r="CDZ140" s="1"/>
      <c r="CEA140" s="1"/>
      <c r="CEB140" s="1"/>
      <c r="CEC140" s="1"/>
      <c r="CED140" s="1"/>
      <c r="CEE140" s="1"/>
      <c r="CEF140" s="1"/>
      <c r="CEG140" s="1"/>
      <c r="CEH140" s="1"/>
      <c r="CEI140" s="1"/>
      <c r="CEJ140" s="1"/>
      <c r="CEK140" s="1"/>
      <c r="CEL140" s="1"/>
      <c r="CEM140" s="1"/>
      <c r="CEN140" s="1"/>
      <c r="CEO140" s="1"/>
      <c r="CEP140" s="1"/>
      <c r="CEQ140" s="1"/>
      <c r="CER140" s="1"/>
      <c r="CES140" s="1"/>
      <c r="CET140" s="1"/>
      <c r="CEU140" s="1"/>
      <c r="CEV140" s="1"/>
      <c r="CEW140" s="1"/>
      <c r="CEX140" s="1"/>
      <c r="CEY140" s="1"/>
      <c r="CEZ140" s="1"/>
      <c r="CFA140" s="1"/>
      <c r="CFB140" s="1"/>
      <c r="CFC140" s="1"/>
      <c r="CFD140" s="1"/>
      <c r="CFE140" s="1"/>
      <c r="CFF140" s="1"/>
      <c r="CFG140" s="1"/>
      <c r="CFH140" s="1"/>
      <c r="CFI140" s="1"/>
      <c r="CFJ140" s="1"/>
      <c r="CFK140" s="1"/>
      <c r="CFL140" s="1"/>
      <c r="CFM140" s="1"/>
      <c r="CFN140" s="1"/>
      <c r="CFO140" s="1"/>
      <c r="CFP140" s="1"/>
      <c r="CFQ140" s="1"/>
      <c r="CFR140" s="1"/>
      <c r="CFS140" s="1"/>
      <c r="CFT140" s="1"/>
      <c r="CFU140" s="1"/>
      <c r="CFV140" s="1"/>
      <c r="CFW140" s="1"/>
      <c r="CFX140" s="1"/>
      <c r="CFY140" s="1"/>
      <c r="CFZ140" s="1"/>
      <c r="CGA140" s="1"/>
      <c r="CGB140" s="1"/>
      <c r="CGC140" s="1"/>
      <c r="CGD140" s="1"/>
      <c r="CGE140" s="1"/>
      <c r="CGF140" s="1"/>
      <c r="CGG140" s="1"/>
      <c r="CGH140" s="1"/>
      <c r="CGI140" s="1"/>
      <c r="CGJ140" s="1"/>
      <c r="CGK140" s="1"/>
      <c r="CGL140" s="1"/>
      <c r="CGM140" s="1"/>
      <c r="CGN140" s="1"/>
      <c r="CGO140" s="1"/>
      <c r="CGP140" s="1"/>
      <c r="CGQ140" s="1"/>
      <c r="CGR140" s="1"/>
      <c r="CGS140" s="1"/>
      <c r="CGT140" s="1"/>
      <c r="CGU140" s="1"/>
      <c r="CGV140" s="1"/>
      <c r="CGW140" s="1"/>
      <c r="CGX140" s="1"/>
      <c r="CGY140" s="1"/>
      <c r="CGZ140" s="1"/>
      <c r="CHA140" s="1"/>
      <c r="CHB140" s="1"/>
      <c r="CHC140" s="1"/>
      <c r="CHD140" s="1"/>
      <c r="CHE140" s="1"/>
      <c r="CHF140" s="1"/>
      <c r="CHG140" s="1"/>
      <c r="CHH140" s="1"/>
      <c r="CHI140" s="1"/>
      <c r="CHJ140" s="1"/>
      <c r="CHK140" s="1"/>
      <c r="CHL140" s="1"/>
      <c r="CHM140" s="1"/>
      <c r="CHN140" s="1"/>
      <c r="CHO140" s="1"/>
      <c r="CHP140" s="1"/>
      <c r="CHQ140" s="1"/>
      <c r="CHR140" s="1"/>
      <c r="CHS140" s="1"/>
      <c r="CHT140" s="1"/>
      <c r="CHU140" s="1"/>
      <c r="CHV140" s="1"/>
      <c r="CHW140" s="1"/>
      <c r="CHX140" s="1"/>
      <c r="CHY140" s="1"/>
      <c r="CHZ140" s="1"/>
      <c r="CIA140" s="1"/>
      <c r="CIB140" s="1"/>
      <c r="CIC140" s="1"/>
      <c r="CID140" s="1"/>
      <c r="CIE140" s="1"/>
      <c r="CIF140" s="1"/>
      <c r="CIG140" s="1"/>
      <c r="CIH140" s="1"/>
      <c r="CII140" s="1"/>
      <c r="CIJ140" s="1"/>
      <c r="CIK140" s="1"/>
      <c r="CIL140" s="1"/>
      <c r="CIM140" s="1"/>
      <c r="CIN140" s="1"/>
      <c r="CIO140" s="1"/>
      <c r="CIP140" s="1"/>
      <c r="CIQ140" s="1"/>
      <c r="CIR140" s="1"/>
      <c r="CIS140" s="1"/>
      <c r="CIT140" s="1"/>
      <c r="CIU140" s="1"/>
      <c r="CIV140" s="1"/>
      <c r="CIW140" s="1"/>
      <c r="CIX140" s="1"/>
      <c r="CIY140" s="1"/>
      <c r="CIZ140" s="1"/>
      <c r="CJA140" s="1"/>
      <c r="CJB140" s="1"/>
      <c r="CJC140" s="1"/>
      <c r="CJD140" s="1"/>
      <c r="CJE140" s="1"/>
      <c r="CJF140" s="1"/>
      <c r="CJG140" s="1"/>
      <c r="CJH140" s="1"/>
      <c r="CJI140" s="1"/>
      <c r="CJJ140" s="1"/>
      <c r="CJK140" s="1"/>
      <c r="CJL140" s="1"/>
      <c r="CJM140" s="1"/>
      <c r="CJN140" s="1"/>
      <c r="CJO140" s="1"/>
      <c r="CJP140" s="1"/>
      <c r="CJQ140" s="1"/>
      <c r="CJR140" s="1"/>
      <c r="CJS140" s="1"/>
      <c r="CJT140" s="1"/>
      <c r="CJU140" s="1"/>
      <c r="CJV140" s="1"/>
      <c r="CJW140" s="1"/>
      <c r="CJX140" s="1"/>
      <c r="CJY140" s="1"/>
      <c r="CJZ140" s="1"/>
      <c r="CKA140" s="1"/>
      <c r="CKB140" s="1"/>
      <c r="CKC140" s="1"/>
      <c r="CKD140" s="1"/>
      <c r="CKE140" s="1"/>
      <c r="CKF140" s="1"/>
      <c r="CKG140" s="1"/>
      <c r="CKH140" s="1"/>
      <c r="CKI140" s="1"/>
      <c r="CKJ140" s="1"/>
      <c r="CKK140" s="1"/>
      <c r="CKL140" s="1"/>
      <c r="CKM140" s="1"/>
      <c r="CKN140" s="1"/>
      <c r="CKO140" s="1"/>
      <c r="CKP140" s="1"/>
      <c r="CKQ140" s="1"/>
      <c r="CKR140" s="1"/>
      <c r="CKS140" s="1"/>
      <c r="CKT140" s="1"/>
      <c r="CKU140" s="1"/>
      <c r="CKV140" s="1"/>
      <c r="CKW140" s="1"/>
      <c r="CKX140" s="1"/>
      <c r="CKY140" s="1"/>
      <c r="CKZ140" s="1"/>
      <c r="CLA140" s="1"/>
      <c r="CLB140" s="1"/>
      <c r="CLC140" s="1"/>
      <c r="CLD140" s="1"/>
      <c r="CLE140" s="1"/>
      <c r="CLF140" s="1"/>
      <c r="CLG140" s="1"/>
      <c r="CLH140" s="1"/>
      <c r="CLI140" s="1"/>
      <c r="CLJ140" s="1"/>
      <c r="CLK140" s="1"/>
      <c r="CLL140" s="1"/>
      <c r="CLM140" s="1"/>
      <c r="CLN140" s="1"/>
      <c r="CLO140" s="1"/>
      <c r="CLP140" s="1"/>
      <c r="CLQ140" s="1"/>
      <c r="CLR140" s="1"/>
      <c r="CLS140" s="1"/>
      <c r="CLT140" s="1"/>
      <c r="CLU140" s="1"/>
      <c r="CLV140" s="1"/>
      <c r="CLW140" s="1"/>
      <c r="CLX140" s="1"/>
      <c r="CLY140" s="1"/>
      <c r="CLZ140" s="1"/>
      <c r="CMA140" s="1"/>
      <c r="CMB140" s="1"/>
      <c r="CMC140" s="1"/>
      <c r="CMD140" s="1"/>
      <c r="CME140" s="1"/>
      <c r="CMF140" s="1"/>
      <c r="CMG140" s="1"/>
      <c r="CMH140" s="1"/>
      <c r="CMI140" s="1"/>
      <c r="CMJ140" s="1"/>
      <c r="CMK140" s="1"/>
      <c r="CML140" s="1"/>
      <c r="CMM140" s="1"/>
      <c r="CMN140" s="1"/>
      <c r="CMO140" s="1"/>
      <c r="CMP140" s="1"/>
      <c r="CMQ140" s="1"/>
      <c r="CMR140" s="1"/>
      <c r="CMS140" s="1"/>
      <c r="CMT140" s="1"/>
      <c r="CMU140" s="1"/>
      <c r="CMV140" s="1"/>
      <c r="CMW140" s="1"/>
      <c r="CMX140" s="1"/>
      <c r="CMY140" s="1"/>
      <c r="CMZ140" s="1"/>
      <c r="CNA140" s="1"/>
      <c r="CNB140" s="1"/>
      <c r="CNC140" s="1"/>
      <c r="CND140" s="1"/>
      <c r="CNE140" s="1"/>
      <c r="CNF140" s="1"/>
      <c r="CNG140" s="1"/>
      <c r="CNH140" s="1"/>
      <c r="CNI140" s="1"/>
      <c r="CNJ140" s="1"/>
      <c r="CNK140" s="1"/>
      <c r="CNL140" s="1"/>
      <c r="CNM140" s="1"/>
      <c r="CNN140" s="1"/>
      <c r="CNO140" s="1"/>
      <c r="CNP140" s="1"/>
      <c r="CNQ140" s="1"/>
      <c r="CNR140" s="1"/>
      <c r="CNS140" s="1"/>
      <c r="CNT140" s="1"/>
      <c r="CNU140" s="1"/>
      <c r="CNV140" s="1"/>
      <c r="CNW140" s="1"/>
      <c r="CNX140" s="1"/>
      <c r="CNY140" s="1"/>
      <c r="CNZ140" s="1"/>
      <c r="COA140" s="1"/>
      <c r="COB140" s="1"/>
      <c r="COC140" s="1"/>
      <c r="COD140" s="1"/>
      <c r="COE140" s="1"/>
      <c r="COF140" s="1"/>
      <c r="COG140" s="1"/>
      <c r="COH140" s="1"/>
      <c r="COI140" s="1"/>
      <c r="COJ140" s="1"/>
      <c r="COK140" s="1"/>
      <c r="COL140" s="1"/>
      <c r="COM140" s="1"/>
      <c r="CON140" s="1"/>
      <c r="COO140" s="1"/>
      <c r="COP140" s="1"/>
      <c r="COQ140" s="1"/>
      <c r="COR140" s="1"/>
      <c r="COS140" s="1"/>
      <c r="COT140" s="1"/>
      <c r="COU140" s="1"/>
      <c r="COV140" s="1"/>
      <c r="COW140" s="1"/>
      <c r="COX140" s="1"/>
      <c r="COY140" s="1"/>
      <c r="COZ140" s="1"/>
      <c r="CPA140" s="1"/>
      <c r="CPB140" s="1"/>
      <c r="CPC140" s="1"/>
      <c r="CPD140" s="1"/>
      <c r="CPE140" s="1"/>
      <c r="CPF140" s="1"/>
      <c r="CPG140" s="1"/>
      <c r="CPH140" s="1"/>
      <c r="CPI140" s="1"/>
      <c r="CPJ140" s="1"/>
      <c r="CPK140" s="1"/>
      <c r="CPL140" s="1"/>
      <c r="CPM140" s="1"/>
      <c r="CPN140" s="1"/>
      <c r="CPO140" s="1"/>
      <c r="CPP140" s="1"/>
      <c r="CPQ140" s="1"/>
      <c r="CPR140" s="1"/>
      <c r="CPS140" s="1"/>
      <c r="CPT140" s="1"/>
      <c r="CPU140" s="1"/>
      <c r="CPV140" s="1"/>
      <c r="CPW140" s="1"/>
      <c r="CPX140" s="1"/>
      <c r="CPY140" s="1"/>
      <c r="CPZ140" s="1"/>
      <c r="CQA140" s="1"/>
      <c r="CQB140" s="1"/>
      <c r="CQC140" s="1"/>
      <c r="CQD140" s="1"/>
      <c r="CQE140" s="1"/>
      <c r="CQF140" s="1"/>
      <c r="CQG140" s="1"/>
      <c r="CQH140" s="1"/>
      <c r="CQI140" s="1"/>
      <c r="CQJ140" s="1"/>
      <c r="CQK140" s="1"/>
      <c r="CQL140" s="1"/>
      <c r="CQM140" s="1"/>
      <c r="CQN140" s="1"/>
      <c r="CQO140" s="1"/>
      <c r="CQP140" s="1"/>
      <c r="CQQ140" s="1"/>
      <c r="CQR140" s="1"/>
      <c r="CQS140" s="1"/>
      <c r="CQT140" s="1"/>
      <c r="CQU140" s="1"/>
      <c r="CQV140" s="1"/>
      <c r="CQW140" s="1"/>
      <c r="CQX140" s="1"/>
      <c r="CQY140" s="1"/>
      <c r="CQZ140" s="1"/>
      <c r="CRA140" s="1"/>
      <c r="CRB140" s="1"/>
      <c r="CRC140" s="1"/>
      <c r="CRD140" s="1"/>
      <c r="CRE140" s="1"/>
      <c r="CRF140" s="1"/>
      <c r="CRG140" s="1"/>
      <c r="CRH140" s="1"/>
      <c r="CRI140" s="1"/>
      <c r="CRJ140" s="1"/>
      <c r="CRK140" s="1"/>
      <c r="CRL140" s="1"/>
      <c r="CRM140" s="1"/>
      <c r="CRN140" s="1"/>
      <c r="CRO140" s="1"/>
      <c r="CRP140" s="1"/>
      <c r="CRQ140" s="1"/>
      <c r="CRR140" s="1"/>
      <c r="CRS140" s="1"/>
      <c r="CRT140" s="1"/>
      <c r="CRU140" s="1"/>
      <c r="CRV140" s="1"/>
      <c r="CRW140" s="1"/>
      <c r="CRX140" s="1"/>
      <c r="CRY140" s="1"/>
      <c r="CRZ140" s="1"/>
      <c r="CSA140" s="1"/>
      <c r="CSB140" s="1"/>
      <c r="CSC140" s="1"/>
      <c r="CSD140" s="1"/>
      <c r="CSE140" s="1"/>
      <c r="CSF140" s="1"/>
      <c r="CSG140" s="1"/>
      <c r="CSH140" s="1"/>
      <c r="CSI140" s="1"/>
      <c r="CSJ140" s="1"/>
      <c r="CSK140" s="1"/>
      <c r="CSL140" s="1"/>
      <c r="CSM140" s="1"/>
      <c r="CSN140" s="1"/>
      <c r="CSO140" s="1"/>
      <c r="CSP140" s="1"/>
      <c r="CSQ140" s="1"/>
      <c r="CSR140" s="1"/>
      <c r="CSS140" s="1"/>
      <c r="CST140" s="1"/>
      <c r="CSU140" s="1"/>
      <c r="CSV140" s="1"/>
      <c r="CSW140" s="1"/>
      <c r="CSX140" s="1"/>
      <c r="CSY140" s="1"/>
      <c r="CSZ140" s="1"/>
      <c r="CTA140" s="1"/>
      <c r="CTB140" s="1"/>
      <c r="CTC140" s="1"/>
      <c r="CTD140" s="1"/>
      <c r="CTE140" s="1"/>
      <c r="CTF140" s="1"/>
      <c r="CTG140" s="1"/>
      <c r="CTH140" s="1"/>
      <c r="CTI140" s="1"/>
      <c r="CTJ140" s="1"/>
      <c r="CTK140" s="1"/>
      <c r="CTL140" s="1"/>
      <c r="CTM140" s="1"/>
      <c r="CTN140" s="1"/>
      <c r="CTO140" s="1"/>
      <c r="CTP140" s="1"/>
      <c r="CTQ140" s="1"/>
      <c r="CTR140" s="1"/>
      <c r="CTS140" s="1"/>
      <c r="CTT140" s="1"/>
      <c r="CTU140" s="1"/>
      <c r="CTV140" s="1"/>
      <c r="CTW140" s="1"/>
      <c r="CTX140" s="1"/>
      <c r="CTY140" s="1"/>
      <c r="CTZ140" s="1"/>
      <c r="CUA140" s="1"/>
      <c r="CUB140" s="1"/>
      <c r="CUC140" s="1"/>
      <c r="CUD140" s="1"/>
      <c r="CUE140" s="1"/>
      <c r="CUF140" s="1"/>
      <c r="CUG140" s="1"/>
      <c r="CUH140" s="1"/>
      <c r="CUI140" s="1"/>
      <c r="CUJ140" s="1"/>
      <c r="CUK140" s="1"/>
      <c r="CUL140" s="1"/>
      <c r="CUM140" s="1"/>
      <c r="CUN140" s="1"/>
      <c r="CUO140" s="1"/>
      <c r="CUP140" s="1"/>
      <c r="CUQ140" s="1"/>
      <c r="CUR140" s="1"/>
      <c r="CUS140" s="1"/>
      <c r="CUT140" s="1"/>
      <c r="CUU140" s="1"/>
      <c r="CUV140" s="1"/>
      <c r="CUW140" s="1"/>
      <c r="CUX140" s="1"/>
      <c r="CUY140" s="1"/>
      <c r="CUZ140" s="1"/>
      <c r="CVA140" s="1"/>
      <c r="CVB140" s="1"/>
      <c r="CVC140" s="1"/>
      <c r="CVD140" s="1"/>
      <c r="CVE140" s="1"/>
      <c r="CVF140" s="1"/>
      <c r="CVG140" s="1"/>
      <c r="CVH140" s="1"/>
      <c r="CVI140" s="1"/>
      <c r="CVJ140" s="1"/>
      <c r="CVK140" s="1"/>
      <c r="CVL140" s="1"/>
      <c r="CVM140" s="1"/>
      <c r="CVN140" s="1"/>
      <c r="CVO140" s="1"/>
      <c r="CVP140" s="1"/>
      <c r="CVQ140" s="1"/>
      <c r="CVR140" s="1"/>
      <c r="CVS140" s="1"/>
      <c r="CVT140" s="1"/>
      <c r="CVU140" s="1"/>
      <c r="CVV140" s="1"/>
      <c r="CVW140" s="1"/>
      <c r="CVX140" s="1"/>
      <c r="CVY140" s="1"/>
      <c r="CVZ140" s="1"/>
      <c r="CWA140" s="1"/>
      <c r="CWB140" s="1"/>
      <c r="CWC140" s="1"/>
      <c r="CWD140" s="1"/>
      <c r="CWE140" s="1"/>
      <c r="CWF140" s="1"/>
      <c r="CWG140" s="1"/>
      <c r="CWH140" s="1"/>
      <c r="CWI140" s="1"/>
      <c r="CWJ140" s="1"/>
      <c r="CWK140" s="1"/>
      <c r="CWL140" s="1"/>
      <c r="CWM140" s="1"/>
      <c r="CWN140" s="1"/>
      <c r="CWO140" s="1"/>
      <c r="CWP140" s="1"/>
      <c r="CWQ140" s="1"/>
      <c r="CWR140" s="1"/>
      <c r="CWS140" s="1"/>
      <c r="CWT140" s="1"/>
      <c r="CWU140" s="1"/>
      <c r="CWV140" s="1"/>
      <c r="CWW140" s="1"/>
      <c r="CWX140" s="1"/>
      <c r="CWY140" s="1"/>
      <c r="CWZ140" s="1"/>
      <c r="CXA140" s="1"/>
      <c r="CXB140" s="1"/>
      <c r="CXC140" s="1"/>
      <c r="CXD140" s="1"/>
      <c r="CXE140" s="1"/>
      <c r="CXF140" s="1"/>
      <c r="CXG140" s="1"/>
      <c r="CXH140" s="1"/>
      <c r="CXI140" s="1"/>
      <c r="CXJ140" s="1"/>
      <c r="CXK140" s="1"/>
      <c r="CXL140" s="1"/>
      <c r="CXM140" s="1"/>
      <c r="CXN140" s="1"/>
      <c r="CXO140" s="1"/>
      <c r="CXP140" s="1"/>
      <c r="CXQ140" s="1"/>
      <c r="CXR140" s="1"/>
      <c r="CXS140" s="1"/>
      <c r="CXT140" s="1"/>
      <c r="CXU140" s="1"/>
      <c r="CXV140" s="1"/>
      <c r="CXW140" s="1"/>
      <c r="CXX140" s="1"/>
      <c r="CXY140" s="1"/>
      <c r="CXZ140" s="1"/>
      <c r="CYA140" s="1"/>
      <c r="CYB140" s="1"/>
      <c r="CYC140" s="1"/>
      <c r="CYD140" s="1"/>
      <c r="CYE140" s="1"/>
      <c r="CYF140" s="1"/>
      <c r="CYG140" s="1"/>
      <c r="CYH140" s="1"/>
      <c r="CYI140" s="1"/>
      <c r="CYJ140" s="1"/>
      <c r="CYK140" s="1"/>
      <c r="CYL140" s="1"/>
      <c r="CYM140" s="1"/>
      <c r="CYN140" s="1"/>
      <c r="CYO140" s="1"/>
      <c r="CYP140" s="1"/>
      <c r="CYQ140" s="1"/>
      <c r="CYR140" s="1"/>
      <c r="CYS140" s="1"/>
      <c r="CYT140" s="1"/>
      <c r="CYU140" s="1"/>
      <c r="CYV140" s="1"/>
      <c r="CYW140" s="1"/>
      <c r="CYX140" s="1"/>
      <c r="CYY140" s="1"/>
      <c r="CYZ140" s="1"/>
      <c r="CZA140" s="1"/>
      <c r="CZB140" s="1"/>
      <c r="CZC140" s="1"/>
      <c r="CZD140" s="1"/>
      <c r="CZE140" s="1"/>
      <c r="CZF140" s="1"/>
      <c r="CZG140" s="1"/>
      <c r="CZH140" s="1"/>
      <c r="CZI140" s="1"/>
      <c r="CZJ140" s="1"/>
      <c r="CZK140" s="1"/>
      <c r="CZL140" s="1"/>
      <c r="CZM140" s="1"/>
      <c r="CZN140" s="1"/>
      <c r="CZO140" s="1"/>
      <c r="CZP140" s="1"/>
      <c r="CZQ140" s="1"/>
      <c r="CZR140" s="1"/>
      <c r="CZS140" s="1"/>
      <c r="CZT140" s="1"/>
      <c r="CZU140" s="1"/>
      <c r="CZV140" s="1"/>
      <c r="CZW140" s="1"/>
      <c r="CZX140" s="1"/>
      <c r="CZY140" s="1"/>
      <c r="CZZ140" s="1"/>
      <c r="DAA140" s="1"/>
      <c r="DAB140" s="1"/>
      <c r="DAC140" s="1"/>
      <c r="DAD140" s="1"/>
      <c r="DAE140" s="1"/>
      <c r="DAF140" s="1"/>
      <c r="DAG140" s="1"/>
      <c r="DAH140" s="1"/>
      <c r="DAI140" s="1"/>
      <c r="DAJ140" s="1"/>
      <c r="DAK140" s="1"/>
      <c r="DAL140" s="1"/>
      <c r="DAM140" s="1"/>
      <c r="DAN140" s="1"/>
      <c r="DAO140" s="1"/>
      <c r="DAP140" s="1"/>
      <c r="DAQ140" s="1"/>
      <c r="DAR140" s="1"/>
      <c r="DAS140" s="1"/>
      <c r="DAT140" s="1"/>
      <c r="DAU140" s="1"/>
      <c r="DAV140" s="1"/>
      <c r="DAW140" s="1"/>
      <c r="DAX140" s="1"/>
      <c r="DAY140" s="1"/>
      <c r="DAZ140" s="1"/>
      <c r="DBA140" s="1"/>
      <c r="DBB140" s="1"/>
      <c r="DBC140" s="1"/>
      <c r="DBD140" s="1"/>
      <c r="DBE140" s="1"/>
      <c r="DBF140" s="1"/>
      <c r="DBG140" s="1"/>
      <c r="DBH140" s="1"/>
      <c r="DBI140" s="1"/>
      <c r="DBJ140" s="1"/>
      <c r="DBK140" s="1"/>
      <c r="DBL140" s="1"/>
      <c r="DBM140" s="1"/>
      <c r="DBN140" s="1"/>
      <c r="DBO140" s="1"/>
      <c r="DBP140" s="1"/>
      <c r="DBQ140" s="1"/>
      <c r="DBR140" s="1"/>
      <c r="DBS140" s="1"/>
      <c r="DBT140" s="1"/>
      <c r="DBU140" s="1"/>
      <c r="DBV140" s="1"/>
      <c r="DBW140" s="1"/>
      <c r="DBX140" s="1"/>
      <c r="DBY140" s="1"/>
      <c r="DBZ140" s="1"/>
      <c r="DCA140" s="1"/>
      <c r="DCB140" s="1"/>
      <c r="DCC140" s="1"/>
      <c r="DCD140" s="1"/>
      <c r="DCE140" s="1"/>
      <c r="DCF140" s="1"/>
      <c r="DCG140" s="1"/>
      <c r="DCH140" s="1"/>
      <c r="DCI140" s="1"/>
      <c r="DCJ140" s="1"/>
      <c r="DCK140" s="1"/>
      <c r="DCL140" s="1"/>
      <c r="DCM140" s="1"/>
      <c r="DCN140" s="1"/>
      <c r="DCO140" s="1"/>
      <c r="DCP140" s="1"/>
      <c r="DCQ140" s="1"/>
      <c r="DCR140" s="1"/>
      <c r="DCS140" s="1"/>
      <c r="DCT140" s="1"/>
      <c r="DCU140" s="1"/>
      <c r="DCV140" s="1"/>
      <c r="DCW140" s="1"/>
      <c r="DCX140" s="1"/>
      <c r="DCY140" s="1"/>
      <c r="DCZ140" s="1"/>
      <c r="DDA140" s="1"/>
      <c r="DDB140" s="1"/>
      <c r="DDC140" s="1"/>
      <c r="DDD140" s="1"/>
      <c r="DDE140" s="1"/>
      <c r="DDF140" s="1"/>
      <c r="DDG140" s="1"/>
      <c r="DDH140" s="1"/>
      <c r="DDI140" s="1"/>
      <c r="DDJ140" s="1"/>
      <c r="DDK140" s="1"/>
      <c r="DDL140" s="1"/>
      <c r="DDM140" s="1"/>
      <c r="DDN140" s="1"/>
      <c r="DDO140" s="1"/>
      <c r="DDP140" s="1"/>
      <c r="DDQ140" s="1"/>
      <c r="DDR140" s="1"/>
      <c r="DDS140" s="1"/>
      <c r="DDT140" s="1"/>
      <c r="DDU140" s="1"/>
      <c r="DDV140" s="1"/>
      <c r="DDW140" s="1"/>
      <c r="DDX140" s="1"/>
      <c r="DDY140" s="1"/>
      <c r="DDZ140" s="1"/>
      <c r="DEA140" s="1"/>
      <c r="DEB140" s="1"/>
      <c r="DEC140" s="1"/>
      <c r="DED140" s="1"/>
      <c r="DEE140" s="1"/>
      <c r="DEF140" s="1"/>
      <c r="DEG140" s="1"/>
      <c r="DEH140" s="1"/>
      <c r="DEI140" s="1"/>
      <c r="DEJ140" s="1"/>
      <c r="DEK140" s="1"/>
      <c r="DEL140" s="1"/>
      <c r="DEM140" s="1"/>
      <c r="DEN140" s="1"/>
      <c r="DEO140" s="1"/>
      <c r="DEP140" s="1"/>
      <c r="DEQ140" s="1"/>
      <c r="DER140" s="1"/>
      <c r="DES140" s="1"/>
      <c r="DET140" s="1"/>
      <c r="DEU140" s="1"/>
      <c r="DEV140" s="1"/>
      <c r="DEW140" s="1"/>
      <c r="DEX140" s="1"/>
      <c r="DEY140" s="1"/>
      <c r="DEZ140" s="1"/>
      <c r="DFA140" s="1"/>
      <c r="DFB140" s="1"/>
      <c r="DFC140" s="1"/>
      <c r="DFD140" s="1"/>
      <c r="DFE140" s="1"/>
      <c r="DFF140" s="1"/>
      <c r="DFG140" s="1"/>
      <c r="DFH140" s="1"/>
      <c r="DFI140" s="1"/>
      <c r="DFJ140" s="1"/>
      <c r="DFK140" s="1"/>
      <c r="DFL140" s="1"/>
      <c r="DFM140" s="1"/>
      <c r="DFN140" s="1"/>
      <c r="DFO140" s="1"/>
      <c r="DFP140" s="1"/>
      <c r="DFQ140" s="1"/>
      <c r="DFR140" s="1"/>
      <c r="DFS140" s="1"/>
      <c r="DFT140" s="1"/>
      <c r="DFU140" s="1"/>
      <c r="DFV140" s="1"/>
      <c r="DFW140" s="1"/>
      <c r="DFX140" s="1"/>
      <c r="DFY140" s="1"/>
      <c r="DFZ140" s="1"/>
      <c r="DGA140" s="1"/>
      <c r="DGB140" s="1"/>
      <c r="DGC140" s="1"/>
      <c r="DGD140" s="1"/>
      <c r="DGE140" s="1"/>
      <c r="DGF140" s="1"/>
      <c r="DGG140" s="1"/>
      <c r="DGH140" s="1"/>
      <c r="DGI140" s="1"/>
      <c r="DGJ140" s="1"/>
      <c r="DGK140" s="1"/>
      <c r="DGL140" s="1"/>
      <c r="DGM140" s="1"/>
      <c r="DGN140" s="1"/>
      <c r="DGO140" s="1"/>
      <c r="DGP140" s="1"/>
      <c r="DGQ140" s="1"/>
      <c r="DGR140" s="1"/>
      <c r="DGS140" s="1"/>
      <c r="DGT140" s="1"/>
      <c r="DGU140" s="1"/>
      <c r="DGV140" s="1"/>
      <c r="DGW140" s="1"/>
      <c r="DGX140" s="1"/>
      <c r="DGY140" s="1"/>
      <c r="DGZ140" s="1"/>
      <c r="DHA140" s="1"/>
      <c r="DHB140" s="1"/>
      <c r="DHC140" s="1"/>
      <c r="DHD140" s="1"/>
      <c r="DHE140" s="1"/>
      <c r="DHF140" s="1"/>
      <c r="DHG140" s="1"/>
      <c r="DHH140" s="1"/>
      <c r="DHI140" s="1"/>
      <c r="DHJ140" s="1"/>
      <c r="DHK140" s="1"/>
      <c r="DHL140" s="1"/>
      <c r="DHM140" s="1"/>
      <c r="DHN140" s="1"/>
      <c r="DHO140" s="1"/>
      <c r="DHP140" s="1"/>
      <c r="DHQ140" s="1"/>
      <c r="DHR140" s="1"/>
      <c r="DHS140" s="1"/>
      <c r="DHT140" s="1"/>
      <c r="DHU140" s="1"/>
      <c r="DHV140" s="1"/>
      <c r="DHW140" s="1"/>
      <c r="DHX140" s="1"/>
      <c r="DHY140" s="1"/>
      <c r="DHZ140" s="1"/>
      <c r="DIA140" s="1"/>
      <c r="DIB140" s="1"/>
      <c r="DIC140" s="1"/>
      <c r="DID140" s="1"/>
      <c r="DIE140" s="1"/>
      <c r="DIF140" s="1"/>
      <c r="DIG140" s="1"/>
      <c r="DIH140" s="1"/>
      <c r="DII140" s="1"/>
      <c r="DIJ140" s="1"/>
      <c r="DIK140" s="1"/>
      <c r="DIL140" s="1"/>
      <c r="DIM140" s="1"/>
      <c r="DIN140" s="1"/>
      <c r="DIO140" s="1"/>
      <c r="DIP140" s="1"/>
      <c r="DIQ140" s="1"/>
      <c r="DIR140" s="1"/>
      <c r="DIS140" s="1"/>
      <c r="DIT140" s="1"/>
      <c r="DIU140" s="1"/>
      <c r="DIV140" s="1"/>
      <c r="DIW140" s="1"/>
      <c r="DIX140" s="1"/>
      <c r="DIY140" s="1"/>
      <c r="DIZ140" s="1"/>
      <c r="DJA140" s="1"/>
      <c r="DJB140" s="1"/>
      <c r="DJC140" s="1"/>
      <c r="DJD140" s="1"/>
      <c r="DJE140" s="1"/>
      <c r="DJF140" s="1"/>
      <c r="DJG140" s="1"/>
      <c r="DJH140" s="1"/>
      <c r="DJI140" s="1"/>
      <c r="DJJ140" s="1"/>
      <c r="DJK140" s="1"/>
      <c r="DJL140" s="1"/>
      <c r="DJM140" s="1"/>
      <c r="DJN140" s="1"/>
      <c r="DJO140" s="1"/>
      <c r="DJP140" s="1"/>
      <c r="DJQ140" s="1"/>
      <c r="DJR140" s="1"/>
      <c r="DJS140" s="1"/>
      <c r="DJT140" s="1"/>
      <c r="DJU140" s="1"/>
      <c r="DJV140" s="1"/>
      <c r="DJW140" s="1"/>
      <c r="DJX140" s="1"/>
      <c r="DJY140" s="1"/>
      <c r="DJZ140" s="1"/>
      <c r="DKA140" s="1"/>
      <c r="DKB140" s="1"/>
      <c r="DKC140" s="1"/>
      <c r="DKD140" s="1"/>
      <c r="DKE140" s="1"/>
      <c r="DKF140" s="1"/>
      <c r="DKG140" s="1"/>
      <c r="DKH140" s="1"/>
      <c r="DKI140" s="1"/>
      <c r="DKJ140" s="1"/>
      <c r="DKK140" s="1"/>
      <c r="DKL140" s="1"/>
      <c r="DKM140" s="1"/>
      <c r="DKN140" s="1"/>
      <c r="DKO140" s="1"/>
      <c r="DKP140" s="1"/>
      <c r="DKQ140" s="1"/>
      <c r="DKR140" s="1"/>
      <c r="DKS140" s="1"/>
      <c r="DKT140" s="1"/>
      <c r="DKU140" s="1"/>
      <c r="DKV140" s="1"/>
      <c r="DKW140" s="1"/>
      <c r="DKX140" s="1"/>
      <c r="DKY140" s="1"/>
      <c r="DKZ140" s="1"/>
      <c r="DLA140" s="1"/>
      <c r="DLB140" s="1"/>
      <c r="DLC140" s="1"/>
      <c r="DLD140" s="1"/>
      <c r="DLE140" s="1"/>
      <c r="DLF140" s="1"/>
      <c r="DLG140" s="1"/>
      <c r="DLH140" s="1"/>
      <c r="DLI140" s="1"/>
      <c r="DLJ140" s="1"/>
      <c r="DLK140" s="1"/>
      <c r="DLL140" s="1"/>
      <c r="DLM140" s="1"/>
      <c r="DLN140" s="1"/>
      <c r="DLO140" s="1"/>
      <c r="DLP140" s="1"/>
      <c r="DLQ140" s="1"/>
      <c r="DLR140" s="1"/>
      <c r="DLS140" s="1"/>
      <c r="DLT140" s="1"/>
      <c r="DLU140" s="1"/>
      <c r="DLV140" s="1"/>
      <c r="DLW140" s="1"/>
      <c r="DLX140" s="1"/>
      <c r="DLY140" s="1"/>
      <c r="DLZ140" s="1"/>
      <c r="DMA140" s="1"/>
      <c r="DMB140" s="1"/>
      <c r="DMC140" s="1"/>
      <c r="DMD140" s="1"/>
      <c r="DME140" s="1"/>
      <c r="DMF140" s="1"/>
      <c r="DMG140" s="1"/>
      <c r="DMH140" s="1"/>
      <c r="DMI140" s="1"/>
      <c r="DMJ140" s="1"/>
      <c r="DMK140" s="1"/>
      <c r="DML140" s="1"/>
      <c r="DMM140" s="1"/>
      <c r="DMN140" s="1"/>
      <c r="DMO140" s="1"/>
      <c r="DMP140" s="1"/>
      <c r="DMQ140" s="1"/>
      <c r="DMR140" s="1"/>
      <c r="DMS140" s="1"/>
      <c r="DMT140" s="1"/>
      <c r="DMU140" s="1"/>
      <c r="DMV140" s="1"/>
      <c r="DMW140" s="1"/>
      <c r="DMX140" s="1"/>
      <c r="DMY140" s="1"/>
      <c r="DMZ140" s="1"/>
      <c r="DNA140" s="1"/>
      <c r="DNB140" s="1"/>
      <c r="DNC140" s="1"/>
      <c r="DND140" s="1"/>
      <c r="DNE140" s="1"/>
      <c r="DNF140" s="1"/>
      <c r="DNG140" s="1"/>
      <c r="DNH140" s="1"/>
      <c r="DNI140" s="1"/>
      <c r="DNJ140" s="1"/>
      <c r="DNK140" s="1"/>
      <c r="DNL140" s="1"/>
      <c r="DNM140" s="1"/>
      <c r="DNN140" s="1"/>
      <c r="DNO140" s="1"/>
      <c r="DNP140" s="1"/>
      <c r="DNQ140" s="1"/>
      <c r="DNR140" s="1"/>
      <c r="DNS140" s="1"/>
      <c r="DNT140" s="1"/>
      <c r="DNU140" s="1"/>
      <c r="DNV140" s="1"/>
      <c r="DNW140" s="1"/>
      <c r="DNX140" s="1"/>
      <c r="DNY140" s="1"/>
      <c r="DNZ140" s="1"/>
      <c r="DOA140" s="1"/>
      <c r="DOB140" s="1"/>
      <c r="DOC140" s="1"/>
      <c r="DOD140" s="1"/>
      <c r="DOE140" s="1"/>
      <c r="DOF140" s="1"/>
      <c r="DOG140" s="1"/>
      <c r="DOH140" s="1"/>
      <c r="DOI140" s="1"/>
      <c r="DOJ140" s="1"/>
      <c r="DOK140" s="1"/>
      <c r="DOL140" s="1"/>
      <c r="DOM140" s="1"/>
      <c r="DON140" s="1"/>
      <c r="DOO140" s="1"/>
      <c r="DOP140" s="1"/>
      <c r="DOQ140" s="1"/>
      <c r="DOR140" s="1"/>
      <c r="DOS140" s="1"/>
      <c r="DOT140" s="1"/>
      <c r="DOU140" s="1"/>
      <c r="DOV140" s="1"/>
      <c r="DOW140" s="1"/>
      <c r="DOX140" s="1"/>
      <c r="DOY140" s="1"/>
      <c r="DOZ140" s="1"/>
      <c r="DPA140" s="1"/>
      <c r="DPB140" s="1"/>
      <c r="DPC140" s="1"/>
      <c r="DPD140" s="1"/>
      <c r="DPE140" s="1"/>
      <c r="DPF140" s="1"/>
      <c r="DPG140" s="1"/>
      <c r="DPH140" s="1"/>
      <c r="DPI140" s="1"/>
      <c r="DPJ140" s="1"/>
      <c r="DPK140" s="1"/>
      <c r="DPL140" s="1"/>
      <c r="DPM140" s="1"/>
      <c r="DPN140" s="1"/>
      <c r="DPO140" s="1"/>
      <c r="DPP140" s="1"/>
      <c r="DPQ140" s="1"/>
      <c r="DPR140" s="1"/>
      <c r="DPS140" s="1"/>
      <c r="DPT140" s="1"/>
      <c r="DPU140" s="1"/>
      <c r="DPV140" s="1"/>
      <c r="DPW140" s="1"/>
      <c r="DPX140" s="1"/>
      <c r="DPY140" s="1"/>
      <c r="DPZ140" s="1"/>
      <c r="DQA140" s="1"/>
      <c r="DQB140" s="1"/>
      <c r="DQC140" s="1"/>
      <c r="DQD140" s="1"/>
      <c r="DQE140" s="1"/>
      <c r="DQF140" s="1"/>
      <c r="DQG140" s="1"/>
      <c r="DQH140" s="1"/>
      <c r="DQI140" s="1"/>
      <c r="DQJ140" s="1"/>
      <c r="DQK140" s="1"/>
      <c r="DQL140" s="1"/>
      <c r="DQM140" s="1"/>
      <c r="DQN140" s="1"/>
      <c r="DQO140" s="1"/>
      <c r="DQP140" s="1"/>
      <c r="DQQ140" s="1"/>
      <c r="DQR140" s="1"/>
      <c r="DQS140" s="1"/>
      <c r="DQT140" s="1"/>
      <c r="DQU140" s="1"/>
      <c r="DQV140" s="1"/>
      <c r="DQW140" s="1"/>
      <c r="DQX140" s="1"/>
      <c r="DQY140" s="1"/>
      <c r="DQZ140" s="1"/>
      <c r="DRA140" s="1"/>
      <c r="DRB140" s="1"/>
      <c r="DRC140" s="1"/>
      <c r="DRD140" s="1"/>
      <c r="DRE140" s="1"/>
      <c r="DRF140" s="1"/>
      <c r="DRG140" s="1"/>
      <c r="DRH140" s="1"/>
      <c r="DRI140" s="1"/>
      <c r="DRJ140" s="1"/>
      <c r="DRK140" s="1"/>
      <c r="DRL140" s="1"/>
      <c r="DRM140" s="1"/>
      <c r="DRN140" s="1"/>
      <c r="DRO140" s="1"/>
      <c r="DRP140" s="1"/>
      <c r="DRQ140" s="1"/>
      <c r="DRR140" s="1"/>
      <c r="DRS140" s="1"/>
      <c r="DRT140" s="1"/>
      <c r="DRU140" s="1"/>
      <c r="DRV140" s="1"/>
      <c r="DRW140" s="1"/>
      <c r="DRX140" s="1"/>
      <c r="DRY140" s="1"/>
      <c r="DRZ140" s="1"/>
      <c r="DSA140" s="1"/>
      <c r="DSB140" s="1"/>
      <c r="DSC140" s="1"/>
      <c r="DSD140" s="1"/>
      <c r="DSE140" s="1"/>
      <c r="DSF140" s="1"/>
      <c r="DSG140" s="1"/>
      <c r="DSH140" s="1"/>
      <c r="DSI140" s="1"/>
      <c r="DSJ140" s="1"/>
      <c r="DSK140" s="1"/>
      <c r="DSL140" s="1"/>
      <c r="DSM140" s="1"/>
      <c r="DSN140" s="1"/>
      <c r="DSO140" s="1"/>
      <c r="DSP140" s="1"/>
      <c r="DSQ140" s="1"/>
      <c r="DSR140" s="1"/>
      <c r="DSS140" s="1"/>
      <c r="DST140" s="1"/>
      <c r="DSU140" s="1"/>
      <c r="DSV140" s="1"/>
      <c r="DSW140" s="1"/>
      <c r="DSX140" s="1"/>
      <c r="DSY140" s="1"/>
      <c r="DSZ140" s="1"/>
      <c r="DTA140" s="1"/>
      <c r="DTB140" s="1"/>
      <c r="DTC140" s="1"/>
      <c r="DTD140" s="1"/>
      <c r="DTE140" s="1"/>
      <c r="DTF140" s="1"/>
      <c r="DTG140" s="1"/>
      <c r="DTH140" s="1"/>
      <c r="DTI140" s="1"/>
      <c r="DTJ140" s="1"/>
      <c r="DTK140" s="1"/>
      <c r="DTL140" s="1"/>
      <c r="DTM140" s="1"/>
      <c r="DTN140" s="1"/>
      <c r="DTO140" s="1"/>
      <c r="DTP140" s="1"/>
      <c r="DTQ140" s="1"/>
      <c r="DTR140" s="1"/>
      <c r="DTS140" s="1"/>
      <c r="DTT140" s="1"/>
      <c r="DTU140" s="1"/>
      <c r="DTV140" s="1"/>
      <c r="DTW140" s="1"/>
      <c r="DTX140" s="1"/>
      <c r="DTY140" s="1"/>
      <c r="DTZ140" s="1"/>
      <c r="DUA140" s="1"/>
      <c r="DUB140" s="1"/>
      <c r="DUC140" s="1"/>
      <c r="DUD140" s="1"/>
      <c r="DUE140" s="1"/>
      <c r="DUF140" s="1"/>
      <c r="DUG140" s="1"/>
      <c r="DUH140" s="1"/>
      <c r="DUI140" s="1"/>
      <c r="DUJ140" s="1"/>
      <c r="DUK140" s="1"/>
      <c r="DUL140" s="1"/>
      <c r="DUM140" s="1"/>
      <c r="DUN140" s="1"/>
      <c r="DUO140" s="1"/>
      <c r="DUP140" s="1"/>
      <c r="DUQ140" s="1"/>
      <c r="DUR140" s="1"/>
      <c r="DUS140" s="1"/>
      <c r="DUT140" s="1"/>
      <c r="DUU140" s="1"/>
      <c r="DUV140" s="1"/>
      <c r="DUW140" s="1"/>
      <c r="DUX140" s="1"/>
      <c r="DUY140" s="1"/>
      <c r="DUZ140" s="1"/>
      <c r="DVA140" s="1"/>
      <c r="DVB140" s="1"/>
      <c r="DVC140" s="1"/>
      <c r="DVD140" s="1"/>
      <c r="DVE140" s="1"/>
      <c r="DVF140" s="1"/>
      <c r="DVG140" s="1"/>
      <c r="DVH140" s="1"/>
      <c r="DVI140" s="1"/>
      <c r="DVJ140" s="1"/>
      <c r="DVK140" s="1"/>
      <c r="DVL140" s="1"/>
      <c r="DVM140" s="1"/>
      <c r="DVN140" s="1"/>
      <c r="DVO140" s="1"/>
      <c r="DVP140" s="1"/>
      <c r="DVQ140" s="1"/>
      <c r="DVR140" s="1"/>
      <c r="DVS140" s="1"/>
      <c r="DVT140" s="1"/>
      <c r="DVU140" s="1"/>
      <c r="DVV140" s="1"/>
      <c r="DVW140" s="1"/>
      <c r="DVX140" s="1"/>
      <c r="DVY140" s="1"/>
      <c r="DVZ140" s="1"/>
      <c r="DWA140" s="1"/>
      <c r="DWB140" s="1"/>
      <c r="DWC140" s="1"/>
      <c r="DWD140" s="1"/>
      <c r="DWE140" s="1"/>
      <c r="DWF140" s="1"/>
      <c r="DWG140" s="1"/>
      <c r="DWH140" s="1"/>
      <c r="DWI140" s="1"/>
      <c r="DWJ140" s="1"/>
      <c r="DWK140" s="1"/>
      <c r="DWL140" s="1"/>
      <c r="DWM140" s="1"/>
      <c r="DWN140" s="1"/>
      <c r="DWO140" s="1"/>
      <c r="DWP140" s="1"/>
      <c r="DWQ140" s="1"/>
      <c r="DWR140" s="1"/>
      <c r="DWS140" s="1"/>
      <c r="DWT140" s="1"/>
      <c r="DWU140" s="1"/>
      <c r="DWV140" s="1"/>
      <c r="DWW140" s="1"/>
      <c r="DWX140" s="1"/>
      <c r="DWY140" s="1"/>
      <c r="DWZ140" s="1"/>
      <c r="DXA140" s="1"/>
      <c r="DXB140" s="1"/>
      <c r="DXC140" s="1"/>
      <c r="DXD140" s="1"/>
      <c r="DXE140" s="1"/>
      <c r="DXF140" s="1"/>
      <c r="DXG140" s="1"/>
      <c r="DXH140" s="1"/>
      <c r="DXI140" s="1"/>
      <c r="DXJ140" s="1"/>
      <c r="DXK140" s="1"/>
      <c r="DXL140" s="1"/>
      <c r="DXM140" s="1"/>
      <c r="DXN140" s="1"/>
      <c r="DXO140" s="1"/>
      <c r="DXP140" s="1"/>
      <c r="DXQ140" s="1"/>
      <c r="DXR140" s="1"/>
      <c r="DXS140" s="1"/>
      <c r="DXT140" s="1"/>
      <c r="DXU140" s="1"/>
      <c r="DXV140" s="1"/>
      <c r="DXW140" s="1"/>
      <c r="DXX140" s="1"/>
      <c r="DXY140" s="1"/>
      <c r="DXZ140" s="1"/>
      <c r="DYA140" s="1"/>
      <c r="DYB140" s="1"/>
      <c r="DYC140" s="1"/>
      <c r="DYD140" s="1"/>
      <c r="DYE140" s="1"/>
      <c r="DYF140" s="1"/>
      <c r="DYG140" s="1"/>
      <c r="DYH140" s="1"/>
      <c r="DYI140" s="1"/>
      <c r="DYJ140" s="1"/>
      <c r="DYK140" s="1"/>
      <c r="DYL140" s="1"/>
      <c r="DYM140" s="1"/>
      <c r="DYN140" s="1"/>
      <c r="DYO140" s="1"/>
      <c r="DYP140" s="1"/>
      <c r="DYQ140" s="1"/>
      <c r="DYR140" s="1"/>
      <c r="DYS140" s="1"/>
      <c r="DYT140" s="1"/>
      <c r="DYU140" s="1"/>
      <c r="DYV140" s="1"/>
      <c r="DYW140" s="1"/>
      <c r="DYX140" s="1"/>
      <c r="DYY140" s="1"/>
      <c r="DYZ140" s="1"/>
      <c r="DZA140" s="1"/>
      <c r="DZB140" s="1"/>
      <c r="DZC140" s="1"/>
      <c r="DZD140" s="1"/>
      <c r="DZE140" s="1"/>
      <c r="DZF140" s="1"/>
      <c r="DZG140" s="1"/>
      <c r="DZH140" s="1"/>
      <c r="DZI140" s="1"/>
      <c r="DZJ140" s="1"/>
      <c r="DZK140" s="1"/>
      <c r="DZL140" s="1"/>
      <c r="DZM140" s="1"/>
      <c r="DZN140" s="1"/>
      <c r="DZO140" s="1"/>
      <c r="DZP140" s="1"/>
      <c r="DZQ140" s="1"/>
      <c r="DZR140" s="1"/>
      <c r="DZS140" s="1"/>
      <c r="DZT140" s="1"/>
      <c r="DZU140" s="1"/>
      <c r="DZV140" s="1"/>
      <c r="DZW140" s="1"/>
      <c r="DZX140" s="1"/>
      <c r="DZY140" s="1"/>
      <c r="DZZ140" s="1"/>
      <c r="EAA140" s="1"/>
      <c r="EAB140" s="1"/>
      <c r="EAC140" s="1"/>
      <c r="EAD140" s="1"/>
      <c r="EAE140" s="1"/>
      <c r="EAF140" s="1"/>
      <c r="EAG140" s="1"/>
      <c r="EAH140" s="1"/>
      <c r="EAI140" s="1"/>
      <c r="EAJ140" s="1"/>
      <c r="EAK140" s="1"/>
      <c r="EAL140" s="1"/>
      <c r="EAM140" s="1"/>
      <c r="EAN140" s="1"/>
      <c r="EAO140" s="1"/>
      <c r="EAP140" s="1"/>
      <c r="EAQ140" s="1"/>
      <c r="EAR140" s="1"/>
      <c r="EAS140" s="1"/>
      <c r="EAT140" s="1"/>
      <c r="EAU140" s="1"/>
      <c r="EAV140" s="1"/>
      <c r="EAW140" s="1"/>
      <c r="EAX140" s="1"/>
      <c r="EAY140" s="1"/>
      <c r="EAZ140" s="1"/>
      <c r="EBA140" s="1"/>
      <c r="EBB140" s="1"/>
      <c r="EBC140" s="1"/>
      <c r="EBD140" s="1"/>
      <c r="EBE140" s="1"/>
      <c r="EBF140" s="1"/>
      <c r="EBG140" s="1"/>
      <c r="EBH140" s="1"/>
      <c r="EBI140" s="1"/>
      <c r="EBJ140" s="1"/>
      <c r="EBK140" s="1"/>
      <c r="EBL140" s="1"/>
      <c r="EBM140" s="1"/>
      <c r="EBN140" s="1"/>
      <c r="EBO140" s="1"/>
      <c r="EBP140" s="1"/>
      <c r="EBQ140" s="1"/>
      <c r="EBR140" s="1"/>
      <c r="EBS140" s="1"/>
      <c r="EBT140" s="1"/>
      <c r="EBU140" s="1"/>
      <c r="EBV140" s="1"/>
      <c r="EBW140" s="1"/>
      <c r="EBX140" s="1"/>
      <c r="EBY140" s="1"/>
      <c r="EBZ140" s="1"/>
      <c r="ECA140" s="1"/>
      <c r="ECB140" s="1"/>
      <c r="ECC140" s="1"/>
      <c r="ECD140" s="1"/>
      <c r="ECE140" s="1"/>
      <c r="ECF140" s="1"/>
      <c r="ECG140" s="1"/>
      <c r="ECH140" s="1"/>
      <c r="ECI140" s="1"/>
      <c r="ECJ140" s="1"/>
      <c r="ECK140" s="1"/>
      <c r="ECL140" s="1"/>
      <c r="ECM140" s="1"/>
      <c r="ECN140" s="1"/>
      <c r="ECO140" s="1"/>
      <c r="ECP140" s="1"/>
      <c r="ECQ140" s="1"/>
      <c r="ECR140" s="1"/>
      <c r="ECS140" s="1"/>
      <c r="ECT140" s="1"/>
      <c r="ECU140" s="1"/>
      <c r="ECV140" s="1"/>
      <c r="ECW140" s="1"/>
      <c r="ECX140" s="1"/>
      <c r="ECY140" s="1"/>
      <c r="ECZ140" s="1"/>
      <c r="EDA140" s="1"/>
      <c r="EDB140" s="1"/>
      <c r="EDC140" s="1"/>
      <c r="EDD140" s="1"/>
      <c r="EDE140" s="1"/>
      <c r="EDF140" s="1"/>
      <c r="EDG140" s="1"/>
      <c r="EDH140" s="1"/>
      <c r="EDI140" s="1"/>
      <c r="EDJ140" s="1"/>
      <c r="EDK140" s="1"/>
      <c r="EDL140" s="1"/>
      <c r="EDM140" s="1"/>
      <c r="EDN140" s="1"/>
      <c r="EDO140" s="1"/>
      <c r="EDP140" s="1"/>
      <c r="EDQ140" s="1"/>
      <c r="EDR140" s="1"/>
      <c r="EDS140" s="1"/>
      <c r="EDT140" s="1"/>
      <c r="EDU140" s="1"/>
      <c r="EDV140" s="1"/>
      <c r="EDW140" s="1"/>
      <c r="EDX140" s="1"/>
      <c r="EDY140" s="1"/>
      <c r="EDZ140" s="1"/>
      <c r="EEA140" s="1"/>
      <c r="EEB140" s="1"/>
      <c r="EEC140" s="1"/>
      <c r="EED140" s="1"/>
      <c r="EEE140" s="1"/>
      <c r="EEF140" s="1"/>
      <c r="EEG140" s="1"/>
      <c r="EEH140" s="1"/>
      <c r="EEI140" s="1"/>
      <c r="EEJ140" s="1"/>
      <c r="EEK140" s="1"/>
      <c r="EEL140" s="1"/>
      <c r="EEM140" s="1"/>
      <c r="EEN140" s="1"/>
      <c r="EEO140" s="1"/>
      <c r="EEP140" s="1"/>
      <c r="EEQ140" s="1"/>
      <c r="EER140" s="1"/>
      <c r="EES140" s="1"/>
      <c r="EET140" s="1"/>
      <c r="EEU140" s="1"/>
      <c r="EEV140" s="1"/>
      <c r="EEW140" s="1"/>
      <c r="EEX140" s="1"/>
      <c r="EEY140" s="1"/>
      <c r="EEZ140" s="1"/>
      <c r="EFA140" s="1"/>
      <c r="EFB140" s="1"/>
      <c r="EFC140" s="1"/>
      <c r="EFD140" s="1"/>
      <c r="EFE140" s="1"/>
      <c r="EFF140" s="1"/>
      <c r="EFG140" s="1"/>
      <c r="EFH140" s="1"/>
      <c r="EFI140" s="1"/>
      <c r="EFJ140" s="1"/>
      <c r="EFK140" s="1"/>
      <c r="EFL140" s="1"/>
      <c r="EFM140" s="1"/>
      <c r="EFN140" s="1"/>
      <c r="EFO140" s="1"/>
      <c r="EFP140" s="1"/>
      <c r="EFQ140" s="1"/>
      <c r="EFR140" s="1"/>
      <c r="EFS140" s="1"/>
      <c r="EFT140" s="1"/>
      <c r="EFU140" s="1"/>
      <c r="EFV140" s="1"/>
      <c r="EFW140" s="1"/>
      <c r="EFX140" s="1"/>
      <c r="EFY140" s="1"/>
      <c r="EFZ140" s="1"/>
      <c r="EGA140" s="1"/>
      <c r="EGB140" s="1"/>
      <c r="EGC140" s="1"/>
      <c r="EGD140" s="1"/>
      <c r="EGE140" s="1"/>
      <c r="EGF140" s="1"/>
      <c r="EGG140" s="1"/>
      <c r="EGH140" s="1"/>
      <c r="EGI140" s="1"/>
      <c r="EGJ140" s="1"/>
      <c r="EGK140" s="1"/>
      <c r="EGL140" s="1"/>
      <c r="EGM140" s="1"/>
      <c r="EGN140" s="1"/>
      <c r="EGO140" s="1"/>
      <c r="EGP140" s="1"/>
      <c r="EGQ140" s="1"/>
      <c r="EGR140" s="1"/>
      <c r="EGS140" s="1"/>
      <c r="EGT140" s="1"/>
      <c r="EGU140" s="1"/>
      <c r="EGV140" s="1"/>
      <c r="EGW140" s="1"/>
      <c r="EGX140" s="1"/>
      <c r="EGY140" s="1"/>
      <c r="EGZ140" s="1"/>
      <c r="EHA140" s="1"/>
      <c r="EHB140" s="1"/>
      <c r="EHC140" s="1"/>
      <c r="EHD140" s="1"/>
      <c r="EHE140" s="1"/>
      <c r="EHF140" s="1"/>
      <c r="EHG140" s="1"/>
      <c r="EHH140" s="1"/>
      <c r="EHI140" s="1"/>
      <c r="EHJ140" s="1"/>
      <c r="EHK140" s="1"/>
      <c r="EHL140" s="1"/>
      <c r="EHM140" s="1"/>
      <c r="EHN140" s="1"/>
      <c r="EHO140" s="1"/>
      <c r="EHP140" s="1"/>
      <c r="EHQ140" s="1"/>
      <c r="EHR140" s="1"/>
      <c r="EHS140" s="1"/>
      <c r="EHT140" s="1"/>
      <c r="EHU140" s="1"/>
      <c r="EHV140" s="1"/>
      <c r="EHW140" s="1"/>
      <c r="EHX140" s="1"/>
      <c r="EHY140" s="1"/>
      <c r="EHZ140" s="1"/>
      <c r="EIA140" s="1"/>
      <c r="EIB140" s="1"/>
      <c r="EIC140" s="1"/>
      <c r="EID140" s="1"/>
      <c r="EIE140" s="1"/>
      <c r="EIF140" s="1"/>
      <c r="EIG140" s="1"/>
      <c r="EIH140" s="1"/>
      <c r="EII140" s="1"/>
      <c r="EIJ140" s="1"/>
      <c r="EIK140" s="1"/>
      <c r="EIL140" s="1"/>
      <c r="EIM140" s="1"/>
      <c r="EIN140" s="1"/>
      <c r="EIO140" s="1"/>
      <c r="EIP140" s="1"/>
      <c r="EIQ140" s="1"/>
      <c r="EIR140" s="1"/>
      <c r="EIS140" s="1"/>
      <c r="EIT140" s="1"/>
      <c r="EIU140" s="1"/>
      <c r="EIV140" s="1"/>
      <c r="EIW140" s="1"/>
      <c r="EIX140" s="1"/>
      <c r="EIY140" s="1"/>
      <c r="EIZ140" s="1"/>
      <c r="EJA140" s="1"/>
      <c r="EJB140" s="1"/>
      <c r="EJC140" s="1"/>
      <c r="EJD140" s="1"/>
      <c r="EJE140" s="1"/>
      <c r="EJF140" s="1"/>
      <c r="EJG140" s="1"/>
      <c r="EJH140" s="1"/>
      <c r="EJI140" s="1"/>
      <c r="EJJ140" s="1"/>
      <c r="EJK140" s="1"/>
      <c r="EJL140" s="1"/>
      <c r="EJM140" s="1"/>
      <c r="EJN140" s="1"/>
      <c r="EJO140" s="1"/>
      <c r="EJP140" s="1"/>
      <c r="EJQ140" s="1"/>
      <c r="EJR140" s="1"/>
      <c r="EJS140" s="1"/>
      <c r="EJT140" s="1"/>
      <c r="EJU140" s="1"/>
      <c r="EJV140" s="1"/>
      <c r="EJW140" s="1"/>
      <c r="EJX140" s="1"/>
      <c r="EJY140" s="1"/>
      <c r="EJZ140" s="1"/>
      <c r="EKA140" s="1"/>
      <c r="EKB140" s="1"/>
      <c r="EKC140" s="1"/>
      <c r="EKD140" s="1"/>
      <c r="EKE140" s="1"/>
      <c r="EKF140" s="1"/>
      <c r="EKG140" s="1"/>
      <c r="EKH140" s="1"/>
      <c r="EKI140" s="1"/>
      <c r="EKJ140" s="1"/>
      <c r="EKK140" s="1"/>
      <c r="EKL140" s="1"/>
      <c r="EKM140" s="1"/>
      <c r="EKN140" s="1"/>
      <c r="EKO140" s="1"/>
      <c r="EKP140" s="1"/>
      <c r="EKQ140" s="1"/>
      <c r="EKR140" s="1"/>
      <c r="EKS140" s="1"/>
      <c r="EKT140" s="1"/>
      <c r="EKU140" s="1"/>
      <c r="EKV140" s="1"/>
      <c r="EKW140" s="1"/>
      <c r="EKX140" s="1"/>
      <c r="EKY140" s="1"/>
      <c r="EKZ140" s="1"/>
      <c r="ELA140" s="1"/>
      <c r="ELB140" s="1"/>
      <c r="ELC140" s="1"/>
      <c r="ELD140" s="1"/>
      <c r="ELE140" s="1"/>
      <c r="ELF140" s="1"/>
      <c r="ELG140" s="1"/>
      <c r="ELH140" s="1"/>
      <c r="ELI140" s="1"/>
      <c r="ELJ140" s="1"/>
      <c r="ELK140" s="1"/>
      <c r="ELL140" s="1"/>
      <c r="ELM140" s="1"/>
      <c r="ELN140" s="1"/>
      <c r="ELO140" s="1"/>
      <c r="ELP140" s="1"/>
      <c r="ELQ140" s="1"/>
      <c r="ELR140" s="1"/>
      <c r="ELS140" s="1"/>
      <c r="ELT140" s="1"/>
      <c r="ELU140" s="1"/>
      <c r="ELV140" s="1"/>
      <c r="ELW140" s="1"/>
      <c r="ELX140" s="1"/>
      <c r="ELY140" s="1"/>
      <c r="ELZ140" s="1"/>
      <c r="EMA140" s="1"/>
      <c r="EMB140" s="1"/>
      <c r="EMC140" s="1"/>
      <c r="EMD140" s="1"/>
      <c r="EME140" s="1"/>
      <c r="EMF140" s="1"/>
      <c r="EMG140" s="1"/>
      <c r="EMH140" s="1"/>
      <c r="EMI140" s="1"/>
      <c r="EMJ140" s="1"/>
      <c r="EMK140" s="1"/>
      <c r="EML140" s="1"/>
      <c r="EMM140" s="1"/>
      <c r="EMN140" s="1"/>
      <c r="EMO140" s="1"/>
      <c r="EMP140" s="1"/>
      <c r="EMQ140" s="1"/>
      <c r="EMR140" s="1"/>
      <c r="EMS140" s="1"/>
      <c r="EMT140" s="1"/>
      <c r="EMU140" s="1"/>
      <c r="EMV140" s="1"/>
      <c r="EMW140" s="1"/>
      <c r="EMX140" s="1"/>
      <c r="EMY140" s="1"/>
      <c r="EMZ140" s="1"/>
      <c r="ENA140" s="1"/>
      <c r="ENB140" s="1"/>
      <c r="ENC140" s="1"/>
      <c r="END140" s="1"/>
      <c r="ENE140" s="1"/>
      <c r="ENF140" s="1"/>
      <c r="ENG140" s="1"/>
      <c r="ENH140" s="1"/>
      <c r="ENI140" s="1"/>
      <c r="ENJ140" s="1"/>
      <c r="ENK140" s="1"/>
      <c r="ENL140" s="1"/>
      <c r="ENM140" s="1"/>
      <c r="ENN140" s="1"/>
      <c r="ENO140" s="1"/>
      <c r="ENP140" s="1"/>
      <c r="ENQ140" s="1"/>
      <c r="ENR140" s="1"/>
      <c r="ENS140" s="1"/>
      <c r="ENT140" s="1"/>
      <c r="ENU140" s="1"/>
      <c r="ENV140" s="1"/>
      <c r="ENW140" s="1"/>
      <c r="ENX140" s="1"/>
      <c r="ENY140" s="1"/>
      <c r="ENZ140" s="1"/>
      <c r="EOA140" s="1"/>
      <c r="EOB140" s="1"/>
      <c r="EOC140" s="1"/>
      <c r="EOD140" s="1"/>
      <c r="EOE140" s="1"/>
      <c r="EOF140" s="1"/>
      <c r="EOG140" s="1"/>
      <c r="EOH140" s="1"/>
      <c r="EOI140" s="1"/>
      <c r="EOJ140" s="1"/>
      <c r="EOK140" s="1"/>
      <c r="EOL140" s="1"/>
      <c r="EOM140" s="1"/>
      <c r="EON140" s="1"/>
      <c r="EOO140" s="1"/>
      <c r="EOP140" s="1"/>
      <c r="EOQ140" s="1"/>
      <c r="EOR140" s="1"/>
      <c r="EOS140" s="1"/>
      <c r="EOT140" s="1"/>
      <c r="EOU140" s="1"/>
      <c r="EOV140" s="1"/>
      <c r="EOW140" s="1"/>
      <c r="EOX140" s="1"/>
      <c r="EOY140" s="1"/>
      <c r="EOZ140" s="1"/>
      <c r="EPA140" s="1"/>
      <c r="EPB140" s="1"/>
      <c r="EPC140" s="1"/>
      <c r="EPD140" s="1"/>
      <c r="EPE140" s="1"/>
      <c r="EPF140" s="1"/>
      <c r="EPG140" s="1"/>
      <c r="EPH140" s="1"/>
      <c r="EPI140" s="1"/>
      <c r="EPJ140" s="1"/>
      <c r="EPK140" s="1"/>
      <c r="EPL140" s="1"/>
      <c r="EPM140" s="1"/>
      <c r="EPN140" s="1"/>
      <c r="EPO140" s="1"/>
      <c r="EPP140" s="1"/>
      <c r="EPQ140" s="1"/>
      <c r="EPR140" s="1"/>
      <c r="EPS140" s="1"/>
      <c r="EPT140" s="1"/>
      <c r="EPU140" s="1"/>
      <c r="EPV140" s="1"/>
      <c r="EPW140" s="1"/>
      <c r="EPX140" s="1"/>
      <c r="EPY140" s="1"/>
      <c r="EPZ140" s="1"/>
      <c r="EQA140" s="1"/>
      <c r="EQB140" s="1"/>
      <c r="EQC140" s="1"/>
      <c r="EQD140" s="1"/>
      <c r="EQE140" s="1"/>
      <c r="EQF140" s="1"/>
      <c r="EQG140" s="1"/>
      <c r="EQH140" s="1"/>
      <c r="EQI140" s="1"/>
      <c r="EQJ140" s="1"/>
      <c r="EQK140" s="1"/>
      <c r="EQL140" s="1"/>
      <c r="EQM140" s="1"/>
      <c r="EQN140" s="1"/>
      <c r="EQO140" s="1"/>
      <c r="EQP140" s="1"/>
      <c r="EQQ140" s="1"/>
      <c r="EQR140" s="1"/>
      <c r="EQS140" s="1"/>
      <c r="EQT140" s="1"/>
      <c r="EQU140" s="1"/>
      <c r="EQV140" s="1"/>
      <c r="EQW140" s="1"/>
      <c r="EQX140" s="1"/>
      <c r="EQY140" s="1"/>
      <c r="EQZ140" s="1"/>
      <c r="ERA140" s="1"/>
      <c r="ERB140" s="1"/>
      <c r="ERC140" s="1"/>
      <c r="ERD140" s="1"/>
      <c r="ERE140" s="1"/>
      <c r="ERF140" s="1"/>
      <c r="ERG140" s="1"/>
      <c r="ERH140" s="1"/>
      <c r="ERI140" s="1"/>
      <c r="ERJ140" s="1"/>
      <c r="ERK140" s="1"/>
      <c r="ERL140" s="1"/>
      <c r="ERM140" s="1"/>
      <c r="ERN140" s="1"/>
      <c r="ERO140" s="1"/>
      <c r="ERP140" s="1"/>
      <c r="ERQ140" s="1"/>
      <c r="ERR140" s="1"/>
      <c r="ERS140" s="1"/>
      <c r="ERT140" s="1"/>
      <c r="ERU140" s="1"/>
      <c r="ERV140" s="1"/>
      <c r="ERW140" s="1"/>
      <c r="ERX140" s="1"/>
      <c r="ERY140" s="1"/>
      <c r="ERZ140" s="1"/>
      <c r="ESA140" s="1"/>
      <c r="ESB140" s="1"/>
      <c r="ESC140" s="1"/>
      <c r="ESD140" s="1"/>
      <c r="ESE140" s="1"/>
      <c r="ESF140" s="1"/>
      <c r="ESG140" s="1"/>
      <c r="ESH140" s="1"/>
      <c r="ESI140" s="1"/>
      <c r="ESJ140" s="1"/>
      <c r="ESK140" s="1"/>
      <c r="ESL140" s="1"/>
      <c r="ESM140" s="1"/>
      <c r="ESN140" s="1"/>
      <c r="ESO140" s="1"/>
      <c r="ESP140" s="1"/>
      <c r="ESQ140" s="1"/>
      <c r="ESR140" s="1"/>
      <c r="ESS140" s="1"/>
      <c r="EST140" s="1"/>
      <c r="ESU140" s="1"/>
      <c r="ESV140" s="1"/>
      <c r="ESW140" s="1"/>
      <c r="ESX140" s="1"/>
      <c r="ESY140" s="1"/>
      <c r="ESZ140" s="1"/>
      <c r="ETA140" s="1"/>
      <c r="ETB140" s="1"/>
      <c r="ETC140" s="1"/>
      <c r="ETD140" s="1"/>
      <c r="ETE140" s="1"/>
      <c r="ETF140" s="1"/>
      <c r="ETG140" s="1"/>
      <c r="ETH140" s="1"/>
      <c r="ETI140" s="1"/>
      <c r="ETJ140" s="1"/>
      <c r="ETK140" s="1"/>
      <c r="ETL140" s="1"/>
      <c r="ETM140" s="1"/>
      <c r="ETN140" s="1"/>
      <c r="ETO140" s="1"/>
      <c r="ETP140" s="1"/>
      <c r="ETQ140" s="1"/>
      <c r="ETR140" s="1"/>
      <c r="ETS140" s="1"/>
      <c r="ETT140" s="1"/>
      <c r="ETU140" s="1"/>
      <c r="ETV140" s="1"/>
      <c r="ETW140" s="1"/>
      <c r="ETX140" s="1"/>
      <c r="ETY140" s="1"/>
      <c r="ETZ140" s="1"/>
      <c r="EUA140" s="1"/>
      <c r="EUB140" s="1"/>
      <c r="EUC140" s="1"/>
      <c r="EUD140" s="1"/>
      <c r="EUE140" s="1"/>
      <c r="EUF140" s="1"/>
      <c r="EUG140" s="1"/>
      <c r="EUH140" s="1"/>
      <c r="EUI140" s="1"/>
      <c r="EUJ140" s="1"/>
      <c r="EUK140" s="1"/>
      <c r="EUL140" s="1"/>
      <c r="EUM140" s="1"/>
      <c r="EUN140" s="1"/>
      <c r="EUO140" s="1"/>
      <c r="EUP140" s="1"/>
      <c r="EUQ140" s="1"/>
      <c r="EUR140" s="1"/>
      <c r="EUS140" s="1"/>
      <c r="EUT140" s="1"/>
      <c r="EUU140" s="1"/>
      <c r="EUV140" s="1"/>
      <c r="EUW140" s="1"/>
      <c r="EUX140" s="1"/>
      <c r="EUY140" s="1"/>
      <c r="EUZ140" s="1"/>
      <c r="EVA140" s="1"/>
      <c r="EVB140" s="1"/>
      <c r="EVC140" s="1"/>
      <c r="EVD140" s="1"/>
      <c r="EVE140" s="1"/>
      <c r="EVF140" s="1"/>
      <c r="EVG140" s="1"/>
      <c r="EVH140" s="1"/>
      <c r="EVI140" s="1"/>
      <c r="EVJ140" s="1"/>
      <c r="EVK140" s="1"/>
      <c r="EVL140" s="1"/>
      <c r="EVM140" s="1"/>
      <c r="EVN140" s="1"/>
      <c r="EVO140" s="1"/>
      <c r="EVP140" s="1"/>
      <c r="EVQ140" s="1"/>
      <c r="EVR140" s="1"/>
      <c r="EVS140" s="1"/>
      <c r="EVT140" s="1"/>
      <c r="EVU140" s="1"/>
      <c r="EVV140" s="1"/>
      <c r="EVW140" s="1"/>
      <c r="EVX140" s="1"/>
      <c r="EVY140" s="1"/>
      <c r="EVZ140" s="1"/>
      <c r="EWA140" s="1"/>
      <c r="EWB140" s="1"/>
      <c r="EWC140" s="1"/>
      <c r="EWD140" s="1"/>
      <c r="EWE140" s="1"/>
      <c r="EWF140" s="1"/>
      <c r="EWG140" s="1"/>
      <c r="EWH140" s="1"/>
      <c r="EWI140" s="1"/>
      <c r="EWJ140" s="1"/>
      <c r="EWK140" s="1"/>
      <c r="EWL140" s="1"/>
      <c r="EWM140" s="1"/>
      <c r="EWN140" s="1"/>
      <c r="EWO140" s="1"/>
      <c r="EWP140" s="1"/>
      <c r="EWQ140" s="1"/>
      <c r="EWR140" s="1"/>
      <c r="EWS140" s="1"/>
      <c r="EWT140" s="1"/>
      <c r="EWU140" s="1"/>
      <c r="EWV140" s="1"/>
      <c r="EWW140" s="1"/>
      <c r="EWX140" s="1"/>
      <c r="EWY140" s="1"/>
      <c r="EWZ140" s="1"/>
      <c r="EXA140" s="1"/>
      <c r="EXB140" s="1"/>
      <c r="EXC140" s="1"/>
      <c r="EXD140" s="1"/>
      <c r="EXE140" s="1"/>
      <c r="EXF140" s="1"/>
      <c r="EXG140" s="1"/>
      <c r="EXH140" s="1"/>
      <c r="EXI140" s="1"/>
      <c r="EXJ140" s="1"/>
      <c r="EXK140" s="1"/>
      <c r="EXL140" s="1"/>
      <c r="EXM140" s="1"/>
      <c r="EXN140" s="1"/>
      <c r="EXO140" s="1"/>
      <c r="EXP140" s="1"/>
      <c r="EXQ140" s="1"/>
      <c r="EXR140" s="1"/>
      <c r="EXS140" s="1"/>
      <c r="EXT140" s="1"/>
      <c r="EXU140" s="1"/>
      <c r="EXV140" s="1"/>
      <c r="EXW140" s="1"/>
      <c r="EXX140" s="1"/>
      <c r="EXY140" s="1"/>
      <c r="EXZ140" s="1"/>
      <c r="EYA140" s="1"/>
      <c r="EYB140" s="1"/>
      <c r="EYC140" s="1"/>
      <c r="EYD140" s="1"/>
      <c r="EYE140" s="1"/>
      <c r="EYF140" s="1"/>
      <c r="EYG140" s="1"/>
      <c r="EYH140" s="1"/>
      <c r="EYI140" s="1"/>
      <c r="EYJ140" s="1"/>
      <c r="EYK140" s="1"/>
      <c r="EYL140" s="1"/>
      <c r="EYM140" s="1"/>
      <c r="EYN140" s="1"/>
      <c r="EYO140" s="1"/>
      <c r="EYP140" s="1"/>
      <c r="EYQ140" s="1"/>
      <c r="EYR140" s="1"/>
      <c r="EYS140" s="1"/>
      <c r="EYT140" s="1"/>
      <c r="EYU140" s="1"/>
      <c r="EYV140" s="1"/>
      <c r="EYW140" s="1"/>
      <c r="EYX140" s="1"/>
      <c r="EYY140" s="1"/>
      <c r="EYZ140" s="1"/>
      <c r="EZA140" s="1"/>
      <c r="EZB140" s="1"/>
      <c r="EZC140" s="1"/>
      <c r="EZD140" s="1"/>
      <c r="EZE140" s="1"/>
      <c r="EZF140" s="1"/>
      <c r="EZG140" s="1"/>
      <c r="EZH140" s="1"/>
      <c r="EZI140" s="1"/>
      <c r="EZJ140" s="1"/>
      <c r="EZK140" s="1"/>
      <c r="EZL140" s="1"/>
      <c r="EZM140" s="1"/>
      <c r="EZN140" s="1"/>
      <c r="EZO140" s="1"/>
      <c r="EZP140" s="1"/>
      <c r="EZQ140" s="1"/>
      <c r="EZR140" s="1"/>
      <c r="EZS140" s="1"/>
      <c r="EZT140" s="1"/>
      <c r="EZU140" s="1"/>
      <c r="EZV140" s="1"/>
      <c r="EZW140" s="1"/>
      <c r="EZX140" s="1"/>
      <c r="EZY140" s="1"/>
      <c r="EZZ140" s="1"/>
      <c r="FAA140" s="1"/>
      <c r="FAB140" s="1"/>
      <c r="FAC140" s="1"/>
      <c r="FAD140" s="1"/>
      <c r="FAE140" s="1"/>
      <c r="FAF140" s="1"/>
      <c r="FAG140" s="1"/>
      <c r="FAH140" s="1"/>
      <c r="FAI140" s="1"/>
      <c r="FAJ140" s="1"/>
      <c r="FAK140" s="1"/>
      <c r="FAL140" s="1"/>
      <c r="FAM140" s="1"/>
      <c r="FAN140" s="1"/>
      <c r="FAO140" s="1"/>
      <c r="FAP140" s="1"/>
      <c r="FAQ140" s="1"/>
      <c r="FAR140" s="1"/>
      <c r="FAS140" s="1"/>
      <c r="FAT140" s="1"/>
      <c r="FAU140" s="1"/>
      <c r="FAV140" s="1"/>
      <c r="FAW140" s="1"/>
      <c r="FAX140" s="1"/>
      <c r="FAY140" s="1"/>
      <c r="FAZ140" s="1"/>
      <c r="FBA140" s="1"/>
      <c r="FBB140" s="1"/>
      <c r="FBC140" s="1"/>
      <c r="FBD140" s="1"/>
      <c r="FBE140" s="1"/>
      <c r="FBF140" s="1"/>
      <c r="FBG140" s="1"/>
      <c r="FBH140" s="1"/>
      <c r="FBI140" s="1"/>
      <c r="FBJ140" s="1"/>
      <c r="FBK140" s="1"/>
      <c r="FBL140" s="1"/>
      <c r="FBM140" s="1"/>
      <c r="FBN140" s="1"/>
      <c r="FBO140" s="1"/>
      <c r="FBP140" s="1"/>
      <c r="FBQ140" s="1"/>
      <c r="FBR140" s="1"/>
      <c r="FBS140" s="1"/>
      <c r="FBT140" s="1"/>
      <c r="FBU140" s="1"/>
      <c r="FBV140" s="1"/>
      <c r="FBW140" s="1"/>
      <c r="FBX140" s="1"/>
      <c r="FBY140" s="1"/>
      <c r="FBZ140" s="1"/>
      <c r="FCA140" s="1"/>
      <c r="FCB140" s="1"/>
      <c r="FCC140" s="1"/>
      <c r="FCD140" s="1"/>
      <c r="FCE140" s="1"/>
      <c r="FCF140" s="1"/>
      <c r="FCG140" s="1"/>
      <c r="FCH140" s="1"/>
      <c r="FCI140" s="1"/>
      <c r="FCJ140" s="1"/>
      <c r="FCK140" s="1"/>
      <c r="FCL140" s="1"/>
      <c r="FCM140" s="1"/>
      <c r="FCN140" s="1"/>
      <c r="FCO140" s="1"/>
      <c r="FCP140" s="1"/>
      <c r="FCQ140" s="1"/>
      <c r="FCR140" s="1"/>
      <c r="FCS140" s="1"/>
      <c r="FCT140" s="1"/>
      <c r="FCU140" s="1"/>
      <c r="FCV140" s="1"/>
      <c r="FCW140" s="1"/>
      <c r="FCX140" s="1"/>
      <c r="FCY140" s="1"/>
      <c r="FCZ140" s="1"/>
      <c r="FDA140" s="1"/>
      <c r="FDB140" s="1"/>
      <c r="FDC140" s="1"/>
      <c r="FDD140" s="1"/>
      <c r="FDE140" s="1"/>
      <c r="FDF140" s="1"/>
      <c r="FDG140" s="1"/>
      <c r="FDH140" s="1"/>
      <c r="FDI140" s="1"/>
      <c r="FDJ140" s="1"/>
      <c r="FDK140" s="1"/>
      <c r="FDL140" s="1"/>
      <c r="FDM140" s="1"/>
      <c r="FDN140" s="1"/>
      <c r="FDO140" s="1"/>
      <c r="FDP140" s="1"/>
      <c r="FDQ140" s="1"/>
      <c r="FDR140" s="1"/>
      <c r="FDS140" s="1"/>
      <c r="FDT140" s="1"/>
      <c r="FDU140" s="1"/>
      <c r="FDV140" s="1"/>
      <c r="FDW140" s="1"/>
      <c r="FDX140" s="1"/>
      <c r="FDY140" s="1"/>
      <c r="FDZ140" s="1"/>
      <c r="FEA140" s="1"/>
      <c r="FEB140" s="1"/>
      <c r="FEC140" s="1"/>
      <c r="FED140" s="1"/>
      <c r="FEE140" s="1"/>
      <c r="FEF140" s="1"/>
      <c r="FEG140" s="1"/>
      <c r="FEH140" s="1"/>
      <c r="FEI140" s="1"/>
      <c r="FEJ140" s="1"/>
      <c r="FEK140" s="1"/>
      <c r="FEL140" s="1"/>
      <c r="FEM140" s="1"/>
      <c r="FEN140" s="1"/>
      <c r="FEO140" s="1"/>
      <c r="FEP140" s="1"/>
      <c r="FEQ140" s="1"/>
      <c r="FER140" s="1"/>
      <c r="FES140" s="1"/>
      <c r="FET140" s="1"/>
      <c r="FEU140" s="1"/>
      <c r="FEV140" s="1"/>
      <c r="FEW140" s="1"/>
      <c r="FEX140" s="1"/>
      <c r="FEY140" s="1"/>
      <c r="FEZ140" s="1"/>
      <c r="FFA140" s="1"/>
      <c r="FFB140" s="1"/>
      <c r="FFC140" s="1"/>
      <c r="FFD140" s="1"/>
      <c r="FFE140" s="1"/>
      <c r="FFF140" s="1"/>
      <c r="FFG140" s="1"/>
      <c r="FFH140" s="1"/>
      <c r="FFI140" s="1"/>
      <c r="FFJ140" s="1"/>
      <c r="FFK140" s="1"/>
      <c r="FFL140" s="1"/>
      <c r="FFM140" s="1"/>
      <c r="FFN140" s="1"/>
      <c r="FFO140" s="1"/>
      <c r="FFP140" s="1"/>
      <c r="FFQ140" s="1"/>
      <c r="FFR140" s="1"/>
      <c r="FFS140" s="1"/>
      <c r="FFT140" s="1"/>
      <c r="FFU140" s="1"/>
      <c r="FFV140" s="1"/>
      <c r="FFW140" s="1"/>
      <c r="FFX140" s="1"/>
      <c r="FFY140" s="1"/>
      <c r="FFZ140" s="1"/>
      <c r="FGA140" s="1"/>
      <c r="FGB140" s="1"/>
      <c r="FGC140" s="1"/>
      <c r="FGD140" s="1"/>
      <c r="FGE140" s="1"/>
      <c r="FGF140" s="1"/>
      <c r="FGG140" s="1"/>
      <c r="FGH140" s="1"/>
      <c r="FGI140" s="1"/>
      <c r="FGJ140" s="1"/>
      <c r="FGK140" s="1"/>
      <c r="FGL140" s="1"/>
      <c r="FGM140" s="1"/>
      <c r="FGN140" s="1"/>
      <c r="FGO140" s="1"/>
      <c r="FGP140" s="1"/>
      <c r="FGQ140" s="1"/>
      <c r="FGR140" s="1"/>
      <c r="FGS140" s="1"/>
      <c r="FGT140" s="1"/>
      <c r="FGU140" s="1"/>
      <c r="FGV140" s="1"/>
      <c r="FGW140" s="1"/>
      <c r="FGX140" s="1"/>
      <c r="FGY140" s="1"/>
      <c r="FGZ140" s="1"/>
      <c r="FHA140" s="1"/>
      <c r="FHB140" s="1"/>
      <c r="FHC140" s="1"/>
      <c r="FHD140" s="1"/>
      <c r="FHE140" s="1"/>
      <c r="FHF140" s="1"/>
      <c r="FHG140" s="1"/>
      <c r="FHH140" s="1"/>
      <c r="FHI140" s="1"/>
      <c r="FHJ140" s="1"/>
      <c r="FHK140" s="1"/>
      <c r="FHL140" s="1"/>
      <c r="FHM140" s="1"/>
      <c r="FHN140" s="1"/>
      <c r="FHO140" s="1"/>
      <c r="FHP140" s="1"/>
      <c r="FHQ140" s="1"/>
      <c r="FHR140" s="1"/>
      <c r="FHS140" s="1"/>
      <c r="FHT140" s="1"/>
      <c r="FHU140" s="1"/>
      <c r="FHV140" s="1"/>
      <c r="FHW140" s="1"/>
      <c r="FHX140" s="1"/>
      <c r="FHY140" s="1"/>
      <c r="FHZ140" s="1"/>
      <c r="FIA140" s="1"/>
      <c r="FIB140" s="1"/>
      <c r="FIC140" s="1"/>
      <c r="FID140" s="1"/>
      <c r="FIE140" s="1"/>
      <c r="FIF140" s="1"/>
      <c r="FIG140" s="1"/>
      <c r="FIH140" s="1"/>
      <c r="FII140" s="1"/>
      <c r="FIJ140" s="1"/>
      <c r="FIK140" s="1"/>
      <c r="FIL140" s="1"/>
      <c r="FIM140" s="1"/>
      <c r="FIN140" s="1"/>
      <c r="FIO140" s="1"/>
      <c r="FIP140" s="1"/>
      <c r="FIQ140" s="1"/>
      <c r="FIR140" s="1"/>
      <c r="FIS140" s="1"/>
      <c r="FIT140" s="1"/>
      <c r="FIU140" s="1"/>
      <c r="FIV140" s="1"/>
      <c r="FIW140" s="1"/>
      <c r="FIX140" s="1"/>
      <c r="FIY140" s="1"/>
      <c r="FIZ140" s="1"/>
      <c r="FJA140" s="1"/>
      <c r="FJB140" s="1"/>
      <c r="FJC140" s="1"/>
      <c r="FJD140" s="1"/>
      <c r="FJE140" s="1"/>
      <c r="FJF140" s="1"/>
      <c r="FJG140" s="1"/>
      <c r="FJH140" s="1"/>
      <c r="FJI140" s="1"/>
      <c r="FJJ140" s="1"/>
      <c r="FJK140" s="1"/>
      <c r="FJL140" s="1"/>
      <c r="FJM140" s="1"/>
      <c r="FJN140" s="1"/>
      <c r="FJO140" s="1"/>
      <c r="FJP140" s="1"/>
      <c r="FJQ140" s="1"/>
      <c r="FJR140" s="1"/>
      <c r="FJS140" s="1"/>
      <c r="FJT140" s="1"/>
      <c r="FJU140" s="1"/>
      <c r="FJV140" s="1"/>
      <c r="FJW140" s="1"/>
      <c r="FJX140" s="1"/>
      <c r="FJY140" s="1"/>
      <c r="FJZ140" s="1"/>
      <c r="FKA140" s="1"/>
      <c r="FKB140" s="1"/>
      <c r="FKC140" s="1"/>
      <c r="FKD140" s="1"/>
      <c r="FKE140" s="1"/>
      <c r="FKF140" s="1"/>
      <c r="FKG140" s="1"/>
      <c r="FKH140" s="1"/>
      <c r="FKI140" s="1"/>
      <c r="FKJ140" s="1"/>
      <c r="FKK140" s="1"/>
      <c r="FKL140" s="1"/>
      <c r="FKM140" s="1"/>
      <c r="FKN140" s="1"/>
      <c r="FKO140" s="1"/>
      <c r="FKP140" s="1"/>
      <c r="FKQ140" s="1"/>
      <c r="FKR140" s="1"/>
      <c r="FKS140" s="1"/>
      <c r="FKT140" s="1"/>
      <c r="FKU140" s="1"/>
      <c r="FKV140" s="1"/>
      <c r="FKW140" s="1"/>
      <c r="FKX140" s="1"/>
      <c r="FKY140" s="1"/>
      <c r="FKZ140" s="1"/>
      <c r="FLA140" s="1"/>
      <c r="FLB140" s="1"/>
      <c r="FLC140" s="1"/>
      <c r="FLD140" s="1"/>
      <c r="FLE140" s="1"/>
      <c r="FLF140" s="1"/>
      <c r="FLG140" s="1"/>
      <c r="FLH140" s="1"/>
      <c r="FLI140" s="1"/>
      <c r="FLJ140" s="1"/>
      <c r="FLK140" s="1"/>
      <c r="FLL140" s="1"/>
      <c r="FLM140" s="1"/>
      <c r="FLN140" s="1"/>
      <c r="FLO140" s="1"/>
      <c r="FLP140" s="1"/>
      <c r="FLQ140" s="1"/>
      <c r="FLR140" s="1"/>
      <c r="FLS140" s="1"/>
      <c r="FLT140" s="1"/>
      <c r="FLU140" s="1"/>
      <c r="FLV140" s="1"/>
      <c r="FLW140" s="1"/>
      <c r="FLX140" s="1"/>
      <c r="FLY140" s="1"/>
      <c r="FLZ140" s="1"/>
      <c r="FMA140" s="1"/>
      <c r="FMB140" s="1"/>
      <c r="FMC140" s="1"/>
      <c r="FMD140" s="1"/>
      <c r="FME140" s="1"/>
      <c r="FMF140" s="1"/>
      <c r="FMG140" s="1"/>
      <c r="FMH140" s="1"/>
      <c r="FMI140" s="1"/>
      <c r="FMJ140" s="1"/>
      <c r="FMK140" s="1"/>
      <c r="FML140" s="1"/>
      <c r="FMM140" s="1"/>
      <c r="FMN140" s="1"/>
      <c r="FMO140" s="1"/>
      <c r="FMP140" s="1"/>
      <c r="FMQ140" s="1"/>
      <c r="FMR140" s="1"/>
      <c r="FMS140" s="1"/>
      <c r="FMT140" s="1"/>
      <c r="FMU140" s="1"/>
      <c r="FMV140" s="1"/>
      <c r="FMW140" s="1"/>
      <c r="FMX140" s="1"/>
      <c r="FMY140" s="1"/>
      <c r="FMZ140" s="1"/>
      <c r="FNA140" s="1"/>
      <c r="FNB140" s="1"/>
      <c r="FNC140" s="1"/>
      <c r="FND140" s="1"/>
      <c r="FNE140" s="1"/>
      <c r="FNF140" s="1"/>
      <c r="FNG140" s="1"/>
      <c r="FNH140" s="1"/>
      <c r="FNI140" s="1"/>
      <c r="FNJ140" s="1"/>
      <c r="FNK140" s="1"/>
      <c r="FNL140" s="1"/>
      <c r="FNM140" s="1"/>
      <c r="FNN140" s="1"/>
      <c r="FNO140" s="1"/>
      <c r="FNP140" s="1"/>
      <c r="FNQ140" s="1"/>
      <c r="FNR140" s="1"/>
      <c r="FNS140" s="1"/>
      <c r="FNT140" s="1"/>
      <c r="FNU140" s="1"/>
      <c r="FNV140" s="1"/>
      <c r="FNW140" s="1"/>
      <c r="FNX140" s="1"/>
      <c r="FNY140" s="1"/>
      <c r="FNZ140" s="1"/>
      <c r="FOA140" s="1"/>
      <c r="FOB140" s="1"/>
      <c r="FOC140" s="1"/>
      <c r="FOD140" s="1"/>
      <c r="FOE140" s="1"/>
      <c r="FOF140" s="1"/>
      <c r="FOG140" s="1"/>
      <c r="FOH140" s="1"/>
      <c r="FOI140" s="1"/>
      <c r="FOJ140" s="1"/>
      <c r="FOK140" s="1"/>
      <c r="FOL140" s="1"/>
      <c r="FOM140" s="1"/>
      <c r="FON140" s="1"/>
      <c r="FOO140" s="1"/>
      <c r="FOP140" s="1"/>
      <c r="FOQ140" s="1"/>
      <c r="FOR140" s="1"/>
      <c r="FOS140" s="1"/>
      <c r="FOT140" s="1"/>
      <c r="FOU140" s="1"/>
      <c r="FOV140" s="1"/>
      <c r="FOW140" s="1"/>
      <c r="FOX140" s="1"/>
      <c r="FOY140" s="1"/>
      <c r="FOZ140" s="1"/>
      <c r="FPA140" s="1"/>
      <c r="FPB140" s="1"/>
      <c r="FPC140" s="1"/>
      <c r="FPD140" s="1"/>
      <c r="FPE140" s="1"/>
      <c r="FPF140" s="1"/>
      <c r="FPG140" s="1"/>
      <c r="FPH140" s="1"/>
      <c r="FPI140" s="1"/>
      <c r="FPJ140" s="1"/>
      <c r="FPK140" s="1"/>
      <c r="FPL140" s="1"/>
      <c r="FPM140" s="1"/>
      <c r="FPN140" s="1"/>
      <c r="FPO140" s="1"/>
      <c r="FPP140" s="1"/>
      <c r="FPQ140" s="1"/>
      <c r="FPR140" s="1"/>
      <c r="FPS140" s="1"/>
      <c r="FPT140" s="1"/>
      <c r="FPU140" s="1"/>
      <c r="FPV140" s="1"/>
      <c r="FPW140" s="1"/>
      <c r="FPX140" s="1"/>
      <c r="FPY140" s="1"/>
      <c r="FPZ140" s="1"/>
      <c r="FQA140" s="1"/>
      <c r="FQB140" s="1"/>
      <c r="FQC140" s="1"/>
      <c r="FQD140" s="1"/>
      <c r="FQE140" s="1"/>
      <c r="FQF140" s="1"/>
      <c r="FQG140" s="1"/>
      <c r="FQH140" s="1"/>
      <c r="FQI140" s="1"/>
      <c r="FQJ140" s="1"/>
      <c r="FQK140" s="1"/>
      <c r="FQL140" s="1"/>
      <c r="FQM140" s="1"/>
      <c r="FQN140" s="1"/>
      <c r="FQO140" s="1"/>
      <c r="FQP140" s="1"/>
      <c r="FQQ140" s="1"/>
      <c r="FQR140" s="1"/>
      <c r="FQS140" s="1"/>
      <c r="FQT140" s="1"/>
      <c r="FQU140" s="1"/>
      <c r="FQV140" s="1"/>
      <c r="FQW140" s="1"/>
      <c r="FQX140" s="1"/>
      <c r="FQY140" s="1"/>
      <c r="FQZ140" s="1"/>
      <c r="FRA140" s="1"/>
      <c r="FRB140" s="1"/>
      <c r="FRC140" s="1"/>
      <c r="FRD140" s="1"/>
      <c r="FRE140" s="1"/>
      <c r="FRF140" s="1"/>
      <c r="FRG140" s="1"/>
      <c r="FRH140" s="1"/>
      <c r="FRI140" s="1"/>
      <c r="FRJ140" s="1"/>
      <c r="FRK140" s="1"/>
      <c r="FRL140" s="1"/>
      <c r="FRM140" s="1"/>
      <c r="FRN140" s="1"/>
      <c r="FRO140" s="1"/>
      <c r="FRP140" s="1"/>
      <c r="FRQ140" s="1"/>
      <c r="FRR140" s="1"/>
      <c r="FRS140" s="1"/>
      <c r="FRT140" s="1"/>
      <c r="FRU140" s="1"/>
      <c r="FRV140" s="1"/>
      <c r="FRW140" s="1"/>
      <c r="FRX140" s="1"/>
      <c r="FRY140" s="1"/>
      <c r="FRZ140" s="1"/>
      <c r="FSA140" s="1"/>
      <c r="FSB140" s="1"/>
      <c r="FSC140" s="1"/>
      <c r="FSD140" s="1"/>
      <c r="FSE140" s="1"/>
      <c r="FSF140" s="1"/>
      <c r="FSG140" s="1"/>
      <c r="FSH140" s="1"/>
      <c r="FSI140" s="1"/>
      <c r="FSJ140" s="1"/>
      <c r="FSK140" s="1"/>
      <c r="FSL140" s="1"/>
      <c r="FSM140" s="1"/>
      <c r="FSN140" s="1"/>
      <c r="FSO140" s="1"/>
      <c r="FSP140" s="1"/>
      <c r="FSQ140" s="1"/>
      <c r="FSR140" s="1"/>
      <c r="FSS140" s="1"/>
      <c r="FST140" s="1"/>
      <c r="FSU140" s="1"/>
      <c r="FSV140" s="1"/>
      <c r="FSW140" s="1"/>
      <c r="FSX140" s="1"/>
      <c r="FSY140" s="1"/>
      <c r="FSZ140" s="1"/>
      <c r="FTA140" s="1"/>
      <c r="FTB140" s="1"/>
      <c r="FTC140" s="1"/>
      <c r="FTD140" s="1"/>
      <c r="FTE140" s="1"/>
      <c r="FTF140" s="1"/>
      <c r="FTG140" s="1"/>
      <c r="FTH140" s="1"/>
      <c r="FTI140" s="1"/>
      <c r="FTJ140" s="1"/>
      <c r="FTK140" s="1"/>
      <c r="FTL140" s="1"/>
      <c r="FTM140" s="1"/>
      <c r="FTN140" s="1"/>
      <c r="FTO140" s="1"/>
      <c r="FTP140" s="1"/>
      <c r="FTQ140" s="1"/>
      <c r="FTR140" s="1"/>
      <c r="FTS140" s="1"/>
      <c r="FTT140" s="1"/>
      <c r="FTU140" s="1"/>
      <c r="FTV140" s="1"/>
      <c r="FTW140" s="1"/>
      <c r="FTX140" s="1"/>
      <c r="FTY140" s="1"/>
      <c r="FTZ140" s="1"/>
      <c r="FUA140" s="1"/>
      <c r="FUB140" s="1"/>
      <c r="FUC140" s="1"/>
      <c r="FUD140" s="1"/>
      <c r="FUE140" s="1"/>
      <c r="FUF140" s="1"/>
      <c r="FUG140" s="1"/>
      <c r="FUH140" s="1"/>
      <c r="FUI140" s="1"/>
      <c r="FUJ140" s="1"/>
      <c r="FUK140" s="1"/>
      <c r="FUL140" s="1"/>
      <c r="FUM140" s="1"/>
      <c r="FUN140" s="1"/>
      <c r="FUO140" s="1"/>
      <c r="FUP140" s="1"/>
      <c r="FUQ140" s="1"/>
      <c r="FUR140" s="1"/>
      <c r="FUS140" s="1"/>
      <c r="FUT140" s="1"/>
      <c r="FUU140" s="1"/>
      <c r="FUV140" s="1"/>
      <c r="FUW140" s="1"/>
      <c r="FUX140" s="1"/>
      <c r="FUY140" s="1"/>
      <c r="FUZ140" s="1"/>
      <c r="FVA140" s="1"/>
      <c r="FVB140" s="1"/>
      <c r="FVC140" s="1"/>
      <c r="FVD140" s="1"/>
      <c r="FVE140" s="1"/>
      <c r="FVF140" s="1"/>
      <c r="FVG140" s="1"/>
      <c r="FVH140" s="1"/>
      <c r="FVI140" s="1"/>
      <c r="FVJ140" s="1"/>
      <c r="FVK140" s="1"/>
      <c r="FVL140" s="1"/>
      <c r="FVM140" s="1"/>
      <c r="FVN140" s="1"/>
      <c r="FVO140" s="1"/>
      <c r="FVP140" s="1"/>
      <c r="FVQ140" s="1"/>
      <c r="FVR140" s="1"/>
      <c r="FVS140" s="1"/>
      <c r="FVT140" s="1"/>
      <c r="FVU140" s="1"/>
      <c r="FVV140" s="1"/>
      <c r="FVW140" s="1"/>
      <c r="FVX140" s="1"/>
      <c r="FVY140" s="1"/>
      <c r="FVZ140" s="1"/>
      <c r="FWA140" s="1"/>
      <c r="FWB140" s="1"/>
      <c r="FWC140" s="1"/>
      <c r="FWD140" s="1"/>
      <c r="FWE140" s="1"/>
      <c r="FWF140" s="1"/>
      <c r="FWG140" s="1"/>
      <c r="FWH140" s="1"/>
      <c r="FWI140" s="1"/>
      <c r="FWJ140" s="1"/>
      <c r="FWK140" s="1"/>
      <c r="FWL140" s="1"/>
      <c r="FWM140" s="1"/>
      <c r="FWN140" s="1"/>
      <c r="FWO140" s="1"/>
      <c r="FWP140" s="1"/>
      <c r="FWQ140" s="1"/>
      <c r="FWR140" s="1"/>
      <c r="FWS140" s="1"/>
      <c r="FWT140" s="1"/>
      <c r="FWU140" s="1"/>
      <c r="FWV140" s="1"/>
      <c r="FWW140" s="1"/>
      <c r="FWX140" s="1"/>
      <c r="FWY140" s="1"/>
      <c r="FWZ140" s="1"/>
      <c r="FXA140" s="1"/>
      <c r="FXB140" s="1"/>
      <c r="FXC140" s="1"/>
      <c r="FXD140" s="1"/>
      <c r="FXE140" s="1"/>
      <c r="FXF140" s="1"/>
      <c r="FXG140" s="1"/>
      <c r="FXH140" s="1"/>
      <c r="FXI140" s="1"/>
      <c r="FXJ140" s="1"/>
      <c r="FXK140" s="1"/>
      <c r="FXL140" s="1"/>
      <c r="FXM140" s="1"/>
      <c r="FXN140" s="1"/>
      <c r="FXO140" s="1"/>
      <c r="FXP140" s="1"/>
      <c r="FXQ140" s="1"/>
      <c r="FXR140" s="1"/>
      <c r="FXS140" s="1"/>
      <c r="FXT140" s="1"/>
      <c r="FXU140" s="1"/>
      <c r="FXV140" s="1"/>
      <c r="FXW140" s="1"/>
      <c r="FXX140" s="1"/>
      <c r="FXY140" s="1"/>
      <c r="FXZ140" s="1"/>
      <c r="FYA140" s="1"/>
      <c r="FYB140" s="1"/>
      <c r="FYC140" s="1"/>
      <c r="FYD140" s="1"/>
      <c r="FYE140" s="1"/>
      <c r="FYF140" s="1"/>
      <c r="FYG140" s="1"/>
      <c r="FYH140" s="1"/>
      <c r="FYI140" s="1"/>
      <c r="FYJ140" s="1"/>
      <c r="FYK140" s="1"/>
      <c r="FYL140" s="1"/>
      <c r="FYM140" s="1"/>
      <c r="FYN140" s="1"/>
      <c r="FYO140" s="1"/>
      <c r="FYP140" s="1"/>
      <c r="FYQ140" s="1"/>
      <c r="FYR140" s="1"/>
      <c r="FYS140" s="1"/>
      <c r="FYT140" s="1"/>
      <c r="FYU140" s="1"/>
      <c r="FYV140" s="1"/>
      <c r="FYW140" s="1"/>
      <c r="FYX140" s="1"/>
      <c r="FYY140" s="1"/>
      <c r="FYZ140" s="1"/>
      <c r="FZA140" s="1"/>
      <c r="FZB140" s="1"/>
      <c r="FZC140" s="1"/>
      <c r="FZD140" s="1"/>
      <c r="FZE140" s="1"/>
      <c r="FZF140" s="1"/>
      <c r="FZG140" s="1"/>
      <c r="FZH140" s="1"/>
      <c r="FZI140" s="1"/>
      <c r="FZJ140" s="1"/>
      <c r="FZK140" s="1"/>
      <c r="FZL140" s="1"/>
      <c r="FZM140" s="1"/>
      <c r="FZN140" s="1"/>
      <c r="FZO140" s="1"/>
      <c r="FZP140" s="1"/>
      <c r="FZQ140" s="1"/>
      <c r="FZR140" s="1"/>
      <c r="FZS140" s="1"/>
      <c r="FZT140" s="1"/>
      <c r="FZU140" s="1"/>
      <c r="FZV140" s="1"/>
      <c r="FZW140" s="1"/>
      <c r="FZX140" s="1"/>
      <c r="FZY140" s="1"/>
      <c r="FZZ140" s="1"/>
      <c r="GAA140" s="1"/>
      <c r="GAB140" s="1"/>
      <c r="GAC140" s="1"/>
      <c r="GAD140" s="1"/>
      <c r="GAE140" s="1"/>
      <c r="GAF140" s="1"/>
      <c r="GAG140" s="1"/>
      <c r="GAH140" s="1"/>
      <c r="GAI140" s="1"/>
      <c r="GAJ140" s="1"/>
      <c r="GAK140" s="1"/>
      <c r="GAL140" s="1"/>
      <c r="GAM140" s="1"/>
      <c r="GAN140" s="1"/>
      <c r="GAO140" s="1"/>
      <c r="GAP140" s="1"/>
      <c r="GAQ140" s="1"/>
      <c r="GAR140" s="1"/>
      <c r="GAS140" s="1"/>
      <c r="GAT140" s="1"/>
      <c r="GAU140" s="1"/>
      <c r="GAV140" s="1"/>
      <c r="GAW140" s="1"/>
      <c r="GAX140" s="1"/>
      <c r="GAY140" s="1"/>
      <c r="GAZ140" s="1"/>
      <c r="GBA140" s="1"/>
      <c r="GBB140" s="1"/>
      <c r="GBC140" s="1"/>
      <c r="GBD140" s="1"/>
      <c r="GBE140" s="1"/>
      <c r="GBF140" s="1"/>
      <c r="GBG140" s="1"/>
      <c r="GBH140" s="1"/>
      <c r="GBI140" s="1"/>
      <c r="GBJ140" s="1"/>
      <c r="GBK140" s="1"/>
      <c r="GBL140" s="1"/>
      <c r="GBM140" s="1"/>
      <c r="GBN140" s="1"/>
      <c r="GBO140" s="1"/>
      <c r="GBP140" s="1"/>
      <c r="GBQ140" s="1"/>
      <c r="GBR140" s="1"/>
      <c r="GBS140" s="1"/>
      <c r="GBT140" s="1"/>
      <c r="GBU140" s="1"/>
      <c r="GBV140" s="1"/>
      <c r="GBW140" s="1"/>
      <c r="GBX140" s="1"/>
      <c r="GBY140" s="1"/>
      <c r="GBZ140" s="1"/>
      <c r="GCA140" s="1"/>
      <c r="GCB140" s="1"/>
      <c r="GCC140" s="1"/>
      <c r="GCD140" s="1"/>
      <c r="GCE140" s="1"/>
      <c r="GCF140" s="1"/>
      <c r="GCG140" s="1"/>
      <c r="GCH140" s="1"/>
      <c r="GCI140" s="1"/>
      <c r="GCJ140" s="1"/>
      <c r="GCK140" s="1"/>
      <c r="GCL140" s="1"/>
      <c r="GCM140" s="1"/>
      <c r="GCN140" s="1"/>
      <c r="GCO140" s="1"/>
      <c r="GCP140" s="1"/>
      <c r="GCQ140" s="1"/>
      <c r="GCR140" s="1"/>
      <c r="GCS140" s="1"/>
      <c r="GCT140" s="1"/>
      <c r="GCU140" s="1"/>
      <c r="GCV140" s="1"/>
      <c r="GCW140" s="1"/>
      <c r="GCX140" s="1"/>
      <c r="GCY140" s="1"/>
      <c r="GCZ140" s="1"/>
      <c r="GDA140" s="1"/>
      <c r="GDB140" s="1"/>
      <c r="GDC140" s="1"/>
      <c r="GDD140" s="1"/>
      <c r="GDE140" s="1"/>
      <c r="GDF140" s="1"/>
      <c r="GDG140" s="1"/>
      <c r="GDH140" s="1"/>
      <c r="GDI140" s="1"/>
      <c r="GDJ140" s="1"/>
      <c r="GDK140" s="1"/>
      <c r="GDL140" s="1"/>
      <c r="GDM140" s="1"/>
      <c r="GDN140" s="1"/>
      <c r="GDO140" s="1"/>
      <c r="GDP140" s="1"/>
      <c r="GDQ140" s="1"/>
      <c r="GDR140" s="1"/>
      <c r="GDS140" s="1"/>
      <c r="GDT140" s="1"/>
      <c r="GDU140" s="1"/>
      <c r="GDV140" s="1"/>
      <c r="GDW140" s="1"/>
      <c r="GDX140" s="1"/>
      <c r="GDY140" s="1"/>
      <c r="GDZ140" s="1"/>
      <c r="GEA140" s="1"/>
      <c r="GEB140" s="1"/>
      <c r="GEC140" s="1"/>
      <c r="GED140" s="1"/>
      <c r="GEE140" s="1"/>
      <c r="GEF140" s="1"/>
      <c r="GEG140" s="1"/>
      <c r="GEH140" s="1"/>
      <c r="GEI140" s="1"/>
      <c r="GEJ140" s="1"/>
      <c r="GEK140" s="1"/>
      <c r="GEL140" s="1"/>
      <c r="GEM140" s="1"/>
      <c r="GEN140" s="1"/>
      <c r="GEO140" s="1"/>
      <c r="GEP140" s="1"/>
      <c r="GEQ140" s="1"/>
      <c r="GER140" s="1"/>
      <c r="GES140" s="1"/>
      <c r="GET140" s="1"/>
      <c r="GEU140" s="1"/>
      <c r="GEV140" s="1"/>
      <c r="GEW140" s="1"/>
      <c r="GEX140" s="1"/>
      <c r="GEY140" s="1"/>
      <c r="GEZ140" s="1"/>
      <c r="GFA140" s="1"/>
      <c r="GFB140" s="1"/>
      <c r="GFC140" s="1"/>
      <c r="GFD140" s="1"/>
      <c r="GFE140" s="1"/>
      <c r="GFF140" s="1"/>
      <c r="GFG140" s="1"/>
      <c r="GFH140" s="1"/>
      <c r="GFI140" s="1"/>
      <c r="GFJ140" s="1"/>
      <c r="GFK140" s="1"/>
      <c r="GFL140" s="1"/>
      <c r="GFM140" s="1"/>
      <c r="GFN140" s="1"/>
      <c r="GFO140" s="1"/>
      <c r="GFP140" s="1"/>
      <c r="GFQ140" s="1"/>
      <c r="GFR140" s="1"/>
      <c r="GFS140" s="1"/>
      <c r="GFT140" s="1"/>
      <c r="GFU140" s="1"/>
      <c r="GFV140" s="1"/>
      <c r="GFW140" s="1"/>
      <c r="GFX140" s="1"/>
      <c r="GFY140" s="1"/>
      <c r="GFZ140" s="1"/>
      <c r="GGA140" s="1"/>
      <c r="GGB140" s="1"/>
      <c r="GGC140" s="1"/>
      <c r="GGD140" s="1"/>
      <c r="GGE140" s="1"/>
      <c r="GGF140" s="1"/>
      <c r="GGG140" s="1"/>
      <c r="GGH140" s="1"/>
      <c r="GGI140" s="1"/>
      <c r="GGJ140" s="1"/>
      <c r="GGK140" s="1"/>
      <c r="GGL140" s="1"/>
      <c r="GGM140" s="1"/>
      <c r="GGN140" s="1"/>
      <c r="GGO140" s="1"/>
      <c r="GGP140" s="1"/>
      <c r="GGQ140" s="1"/>
      <c r="GGR140" s="1"/>
      <c r="GGS140" s="1"/>
      <c r="GGT140" s="1"/>
      <c r="GGU140" s="1"/>
      <c r="GGV140" s="1"/>
      <c r="GGW140" s="1"/>
      <c r="GGX140" s="1"/>
      <c r="GGY140" s="1"/>
      <c r="GGZ140" s="1"/>
      <c r="GHA140" s="1"/>
      <c r="GHB140" s="1"/>
      <c r="GHC140" s="1"/>
      <c r="GHD140" s="1"/>
      <c r="GHE140" s="1"/>
      <c r="GHF140" s="1"/>
      <c r="GHG140" s="1"/>
      <c r="GHH140" s="1"/>
      <c r="GHI140" s="1"/>
      <c r="GHJ140" s="1"/>
      <c r="GHK140" s="1"/>
      <c r="GHL140" s="1"/>
      <c r="GHM140" s="1"/>
      <c r="GHN140" s="1"/>
      <c r="GHO140" s="1"/>
      <c r="GHP140" s="1"/>
      <c r="GHQ140" s="1"/>
      <c r="GHR140" s="1"/>
      <c r="GHS140" s="1"/>
      <c r="GHT140" s="1"/>
      <c r="GHU140" s="1"/>
      <c r="GHV140" s="1"/>
      <c r="GHW140" s="1"/>
      <c r="GHX140" s="1"/>
      <c r="GHY140" s="1"/>
      <c r="GHZ140" s="1"/>
      <c r="GIA140" s="1"/>
      <c r="GIB140" s="1"/>
      <c r="GIC140" s="1"/>
      <c r="GID140" s="1"/>
      <c r="GIE140" s="1"/>
      <c r="GIF140" s="1"/>
      <c r="GIG140" s="1"/>
      <c r="GIH140" s="1"/>
      <c r="GII140" s="1"/>
      <c r="GIJ140" s="1"/>
      <c r="GIK140" s="1"/>
      <c r="GIL140" s="1"/>
      <c r="GIM140" s="1"/>
      <c r="GIN140" s="1"/>
      <c r="GIO140" s="1"/>
      <c r="GIP140" s="1"/>
      <c r="GIQ140" s="1"/>
      <c r="GIR140" s="1"/>
      <c r="GIS140" s="1"/>
      <c r="GIT140" s="1"/>
      <c r="GIU140" s="1"/>
      <c r="GIV140" s="1"/>
      <c r="GIW140" s="1"/>
      <c r="GIX140" s="1"/>
      <c r="GIY140" s="1"/>
      <c r="GIZ140" s="1"/>
      <c r="GJA140" s="1"/>
      <c r="GJB140" s="1"/>
      <c r="GJC140" s="1"/>
      <c r="GJD140" s="1"/>
      <c r="GJE140" s="1"/>
      <c r="GJF140" s="1"/>
      <c r="GJG140" s="1"/>
      <c r="GJH140" s="1"/>
      <c r="GJI140" s="1"/>
      <c r="GJJ140" s="1"/>
      <c r="GJK140" s="1"/>
      <c r="GJL140" s="1"/>
      <c r="GJM140" s="1"/>
      <c r="GJN140" s="1"/>
      <c r="GJO140" s="1"/>
      <c r="GJP140" s="1"/>
      <c r="GJQ140" s="1"/>
      <c r="GJR140" s="1"/>
      <c r="GJS140" s="1"/>
      <c r="GJT140" s="1"/>
      <c r="GJU140" s="1"/>
      <c r="GJV140" s="1"/>
      <c r="GJW140" s="1"/>
      <c r="GJX140" s="1"/>
      <c r="GJY140" s="1"/>
      <c r="GJZ140" s="1"/>
      <c r="GKA140" s="1"/>
      <c r="GKB140" s="1"/>
      <c r="GKC140" s="1"/>
      <c r="GKD140" s="1"/>
      <c r="GKE140" s="1"/>
      <c r="GKF140" s="1"/>
      <c r="GKG140" s="1"/>
      <c r="GKH140" s="1"/>
      <c r="GKI140" s="1"/>
      <c r="GKJ140" s="1"/>
      <c r="GKK140" s="1"/>
      <c r="GKL140" s="1"/>
      <c r="GKM140" s="1"/>
      <c r="GKN140" s="1"/>
      <c r="GKO140" s="1"/>
      <c r="GKP140" s="1"/>
      <c r="GKQ140" s="1"/>
      <c r="GKR140" s="1"/>
      <c r="GKS140" s="1"/>
      <c r="GKT140" s="1"/>
      <c r="GKU140" s="1"/>
      <c r="GKV140" s="1"/>
      <c r="GKW140" s="1"/>
      <c r="GKX140" s="1"/>
      <c r="GKY140" s="1"/>
      <c r="GKZ140" s="1"/>
      <c r="GLA140" s="1"/>
      <c r="GLB140" s="1"/>
      <c r="GLC140" s="1"/>
      <c r="GLD140" s="1"/>
      <c r="GLE140" s="1"/>
      <c r="GLF140" s="1"/>
      <c r="GLG140" s="1"/>
      <c r="GLH140" s="1"/>
      <c r="GLI140" s="1"/>
      <c r="GLJ140" s="1"/>
      <c r="GLK140" s="1"/>
      <c r="GLL140" s="1"/>
      <c r="GLM140" s="1"/>
      <c r="GLN140" s="1"/>
      <c r="GLO140" s="1"/>
      <c r="GLP140" s="1"/>
      <c r="GLQ140" s="1"/>
      <c r="GLR140" s="1"/>
      <c r="GLS140" s="1"/>
      <c r="GLT140" s="1"/>
      <c r="GLU140" s="1"/>
      <c r="GLV140" s="1"/>
      <c r="GLW140" s="1"/>
      <c r="GLX140" s="1"/>
      <c r="GLY140" s="1"/>
      <c r="GLZ140" s="1"/>
      <c r="GMA140" s="1"/>
      <c r="GMB140" s="1"/>
      <c r="GMC140" s="1"/>
      <c r="GMD140" s="1"/>
      <c r="GME140" s="1"/>
      <c r="GMF140" s="1"/>
      <c r="GMG140" s="1"/>
      <c r="GMH140" s="1"/>
      <c r="GMI140" s="1"/>
      <c r="GMJ140" s="1"/>
      <c r="GMK140" s="1"/>
      <c r="GML140" s="1"/>
      <c r="GMM140" s="1"/>
      <c r="GMN140" s="1"/>
      <c r="GMO140" s="1"/>
      <c r="GMP140" s="1"/>
      <c r="GMQ140" s="1"/>
      <c r="GMR140" s="1"/>
      <c r="GMS140" s="1"/>
      <c r="GMT140" s="1"/>
      <c r="GMU140" s="1"/>
      <c r="GMV140" s="1"/>
      <c r="GMW140" s="1"/>
      <c r="GMX140" s="1"/>
      <c r="GMY140" s="1"/>
      <c r="GMZ140" s="1"/>
      <c r="GNA140" s="1"/>
      <c r="GNB140" s="1"/>
      <c r="GNC140" s="1"/>
      <c r="GND140" s="1"/>
      <c r="GNE140" s="1"/>
      <c r="GNF140" s="1"/>
      <c r="GNG140" s="1"/>
      <c r="GNH140" s="1"/>
      <c r="GNI140" s="1"/>
      <c r="GNJ140" s="1"/>
      <c r="GNK140" s="1"/>
      <c r="GNL140" s="1"/>
      <c r="GNM140" s="1"/>
      <c r="GNN140" s="1"/>
      <c r="GNO140" s="1"/>
      <c r="GNP140" s="1"/>
      <c r="GNQ140" s="1"/>
      <c r="GNR140" s="1"/>
      <c r="GNS140" s="1"/>
      <c r="GNT140" s="1"/>
      <c r="GNU140" s="1"/>
      <c r="GNV140" s="1"/>
      <c r="GNW140" s="1"/>
      <c r="GNX140" s="1"/>
      <c r="GNY140" s="1"/>
      <c r="GNZ140" s="1"/>
      <c r="GOA140" s="1"/>
      <c r="GOB140" s="1"/>
      <c r="GOC140" s="1"/>
      <c r="GOD140" s="1"/>
      <c r="GOE140" s="1"/>
      <c r="GOF140" s="1"/>
      <c r="GOG140" s="1"/>
      <c r="GOH140" s="1"/>
      <c r="GOI140" s="1"/>
      <c r="GOJ140" s="1"/>
      <c r="GOK140" s="1"/>
      <c r="GOL140" s="1"/>
      <c r="GOM140" s="1"/>
      <c r="GON140" s="1"/>
      <c r="GOO140" s="1"/>
      <c r="GOP140" s="1"/>
      <c r="GOQ140" s="1"/>
      <c r="GOR140" s="1"/>
      <c r="GOS140" s="1"/>
      <c r="GOT140" s="1"/>
      <c r="GOU140" s="1"/>
      <c r="GOV140" s="1"/>
      <c r="GOW140" s="1"/>
      <c r="GOX140" s="1"/>
      <c r="GOY140" s="1"/>
      <c r="GOZ140" s="1"/>
      <c r="GPA140" s="1"/>
      <c r="GPB140" s="1"/>
      <c r="GPC140" s="1"/>
      <c r="GPD140" s="1"/>
      <c r="GPE140" s="1"/>
      <c r="GPF140" s="1"/>
      <c r="GPG140" s="1"/>
      <c r="GPH140" s="1"/>
      <c r="GPI140" s="1"/>
      <c r="GPJ140" s="1"/>
      <c r="GPK140" s="1"/>
      <c r="GPL140" s="1"/>
      <c r="GPM140" s="1"/>
      <c r="GPN140" s="1"/>
      <c r="GPO140" s="1"/>
      <c r="GPP140" s="1"/>
      <c r="GPQ140" s="1"/>
      <c r="GPR140" s="1"/>
      <c r="GPS140" s="1"/>
      <c r="GPT140" s="1"/>
      <c r="GPU140" s="1"/>
      <c r="GPV140" s="1"/>
      <c r="GPW140" s="1"/>
      <c r="GPX140" s="1"/>
      <c r="GPY140" s="1"/>
      <c r="GPZ140" s="1"/>
      <c r="GQA140" s="1"/>
      <c r="GQB140" s="1"/>
      <c r="GQC140" s="1"/>
      <c r="GQD140" s="1"/>
      <c r="GQE140" s="1"/>
      <c r="GQF140" s="1"/>
      <c r="GQG140" s="1"/>
      <c r="GQH140" s="1"/>
      <c r="GQI140" s="1"/>
      <c r="GQJ140" s="1"/>
      <c r="GQK140" s="1"/>
      <c r="GQL140" s="1"/>
      <c r="GQM140" s="1"/>
      <c r="GQN140" s="1"/>
      <c r="GQO140" s="1"/>
      <c r="GQP140" s="1"/>
      <c r="GQQ140" s="1"/>
      <c r="GQR140" s="1"/>
      <c r="GQS140" s="1"/>
      <c r="GQT140" s="1"/>
      <c r="GQU140" s="1"/>
      <c r="GQV140" s="1"/>
      <c r="GQW140" s="1"/>
      <c r="GQX140" s="1"/>
      <c r="GQY140" s="1"/>
      <c r="GQZ140" s="1"/>
      <c r="GRA140" s="1"/>
      <c r="GRB140" s="1"/>
      <c r="GRC140" s="1"/>
      <c r="GRD140" s="1"/>
      <c r="GRE140" s="1"/>
      <c r="GRF140" s="1"/>
      <c r="GRG140" s="1"/>
      <c r="GRH140" s="1"/>
      <c r="GRI140" s="1"/>
      <c r="GRJ140" s="1"/>
      <c r="GRK140" s="1"/>
      <c r="GRL140" s="1"/>
      <c r="GRM140" s="1"/>
      <c r="GRN140" s="1"/>
      <c r="GRO140" s="1"/>
      <c r="GRP140" s="1"/>
      <c r="GRQ140" s="1"/>
      <c r="GRR140" s="1"/>
      <c r="GRS140" s="1"/>
      <c r="GRT140" s="1"/>
      <c r="GRU140" s="1"/>
      <c r="GRV140" s="1"/>
      <c r="GRW140" s="1"/>
      <c r="GRX140" s="1"/>
      <c r="GRY140" s="1"/>
      <c r="GRZ140" s="1"/>
      <c r="GSA140" s="1"/>
      <c r="GSB140" s="1"/>
      <c r="GSC140" s="1"/>
      <c r="GSD140" s="1"/>
      <c r="GSE140" s="1"/>
      <c r="GSF140" s="1"/>
      <c r="GSG140" s="1"/>
      <c r="GSH140" s="1"/>
      <c r="GSI140" s="1"/>
      <c r="GSJ140" s="1"/>
      <c r="GSK140" s="1"/>
      <c r="GSL140" s="1"/>
      <c r="GSM140" s="1"/>
      <c r="GSN140" s="1"/>
      <c r="GSO140" s="1"/>
      <c r="GSP140" s="1"/>
      <c r="GSQ140" s="1"/>
      <c r="GSR140" s="1"/>
      <c r="GSS140" s="1"/>
      <c r="GST140" s="1"/>
      <c r="GSU140" s="1"/>
      <c r="GSV140" s="1"/>
      <c r="GSW140" s="1"/>
      <c r="GSX140" s="1"/>
      <c r="GSY140" s="1"/>
      <c r="GSZ140" s="1"/>
      <c r="GTA140" s="1"/>
      <c r="GTB140" s="1"/>
      <c r="GTC140" s="1"/>
      <c r="GTD140" s="1"/>
      <c r="GTE140" s="1"/>
      <c r="GTF140" s="1"/>
      <c r="GTG140" s="1"/>
      <c r="GTH140" s="1"/>
      <c r="GTI140" s="1"/>
      <c r="GTJ140" s="1"/>
      <c r="GTK140" s="1"/>
      <c r="GTL140" s="1"/>
      <c r="GTM140" s="1"/>
      <c r="GTN140" s="1"/>
      <c r="GTO140" s="1"/>
      <c r="GTP140" s="1"/>
      <c r="GTQ140" s="1"/>
      <c r="GTR140" s="1"/>
      <c r="GTS140" s="1"/>
      <c r="GTT140" s="1"/>
      <c r="GTU140" s="1"/>
      <c r="GTV140" s="1"/>
      <c r="GTW140" s="1"/>
      <c r="GTX140" s="1"/>
      <c r="GTY140" s="1"/>
      <c r="GTZ140" s="1"/>
      <c r="GUA140" s="1"/>
      <c r="GUB140" s="1"/>
      <c r="GUC140" s="1"/>
      <c r="GUD140" s="1"/>
      <c r="GUE140" s="1"/>
      <c r="GUF140" s="1"/>
      <c r="GUG140" s="1"/>
      <c r="GUH140" s="1"/>
      <c r="GUI140" s="1"/>
      <c r="GUJ140" s="1"/>
      <c r="GUK140" s="1"/>
      <c r="GUL140" s="1"/>
      <c r="GUM140" s="1"/>
      <c r="GUN140" s="1"/>
      <c r="GUO140" s="1"/>
      <c r="GUP140" s="1"/>
      <c r="GUQ140" s="1"/>
      <c r="GUR140" s="1"/>
      <c r="GUS140" s="1"/>
      <c r="GUT140" s="1"/>
      <c r="GUU140" s="1"/>
      <c r="GUV140" s="1"/>
      <c r="GUW140" s="1"/>
      <c r="GUX140" s="1"/>
      <c r="GUY140" s="1"/>
      <c r="GUZ140" s="1"/>
      <c r="GVA140" s="1"/>
      <c r="GVB140" s="1"/>
      <c r="GVC140" s="1"/>
      <c r="GVD140" s="1"/>
      <c r="GVE140" s="1"/>
      <c r="GVF140" s="1"/>
      <c r="GVG140" s="1"/>
      <c r="GVH140" s="1"/>
      <c r="GVI140" s="1"/>
      <c r="GVJ140" s="1"/>
      <c r="GVK140" s="1"/>
      <c r="GVL140" s="1"/>
      <c r="GVM140" s="1"/>
      <c r="GVN140" s="1"/>
      <c r="GVO140" s="1"/>
      <c r="GVP140" s="1"/>
      <c r="GVQ140" s="1"/>
      <c r="GVR140" s="1"/>
      <c r="GVS140" s="1"/>
      <c r="GVT140" s="1"/>
      <c r="GVU140" s="1"/>
      <c r="GVV140" s="1"/>
      <c r="GVW140" s="1"/>
      <c r="GVX140" s="1"/>
      <c r="GVY140" s="1"/>
      <c r="GVZ140" s="1"/>
      <c r="GWA140" s="1"/>
      <c r="GWB140" s="1"/>
      <c r="GWC140" s="1"/>
      <c r="GWD140" s="1"/>
      <c r="GWE140" s="1"/>
      <c r="GWF140" s="1"/>
      <c r="GWG140" s="1"/>
      <c r="GWH140" s="1"/>
      <c r="GWI140" s="1"/>
      <c r="GWJ140" s="1"/>
      <c r="GWK140" s="1"/>
      <c r="GWL140" s="1"/>
      <c r="GWM140" s="1"/>
      <c r="GWN140" s="1"/>
      <c r="GWO140" s="1"/>
      <c r="GWP140" s="1"/>
      <c r="GWQ140" s="1"/>
      <c r="GWR140" s="1"/>
      <c r="GWS140" s="1"/>
      <c r="GWT140" s="1"/>
      <c r="GWU140" s="1"/>
      <c r="GWV140" s="1"/>
      <c r="GWW140" s="1"/>
      <c r="GWX140" s="1"/>
      <c r="GWY140" s="1"/>
      <c r="GWZ140" s="1"/>
      <c r="GXA140" s="1"/>
      <c r="GXB140" s="1"/>
      <c r="GXC140" s="1"/>
      <c r="GXD140" s="1"/>
      <c r="GXE140" s="1"/>
      <c r="GXF140" s="1"/>
      <c r="GXG140" s="1"/>
      <c r="GXH140" s="1"/>
      <c r="GXI140" s="1"/>
      <c r="GXJ140" s="1"/>
      <c r="GXK140" s="1"/>
      <c r="GXL140" s="1"/>
      <c r="GXM140" s="1"/>
      <c r="GXN140" s="1"/>
      <c r="GXO140" s="1"/>
      <c r="GXP140" s="1"/>
      <c r="GXQ140" s="1"/>
      <c r="GXR140" s="1"/>
      <c r="GXS140" s="1"/>
      <c r="GXT140" s="1"/>
      <c r="GXU140" s="1"/>
      <c r="GXV140" s="1"/>
      <c r="GXW140" s="1"/>
      <c r="GXX140" s="1"/>
      <c r="GXY140" s="1"/>
      <c r="GXZ140" s="1"/>
      <c r="GYA140" s="1"/>
      <c r="GYB140" s="1"/>
      <c r="GYC140" s="1"/>
      <c r="GYD140" s="1"/>
      <c r="GYE140" s="1"/>
      <c r="GYF140" s="1"/>
      <c r="GYG140" s="1"/>
      <c r="GYH140" s="1"/>
      <c r="GYI140" s="1"/>
      <c r="GYJ140" s="1"/>
      <c r="GYK140" s="1"/>
      <c r="GYL140" s="1"/>
      <c r="GYM140" s="1"/>
      <c r="GYN140" s="1"/>
      <c r="GYO140" s="1"/>
      <c r="GYP140" s="1"/>
      <c r="GYQ140" s="1"/>
      <c r="GYR140" s="1"/>
      <c r="GYS140" s="1"/>
      <c r="GYT140" s="1"/>
      <c r="GYU140" s="1"/>
      <c r="GYV140" s="1"/>
      <c r="GYW140" s="1"/>
      <c r="GYX140" s="1"/>
      <c r="GYY140" s="1"/>
      <c r="GYZ140" s="1"/>
      <c r="GZA140" s="1"/>
      <c r="GZB140" s="1"/>
      <c r="GZC140" s="1"/>
      <c r="GZD140" s="1"/>
      <c r="GZE140" s="1"/>
      <c r="GZF140" s="1"/>
      <c r="GZG140" s="1"/>
      <c r="GZH140" s="1"/>
      <c r="GZI140" s="1"/>
      <c r="GZJ140" s="1"/>
      <c r="GZK140" s="1"/>
      <c r="GZL140" s="1"/>
      <c r="GZM140" s="1"/>
      <c r="GZN140" s="1"/>
      <c r="GZO140" s="1"/>
      <c r="GZP140" s="1"/>
      <c r="GZQ140" s="1"/>
      <c r="GZR140" s="1"/>
      <c r="GZS140" s="1"/>
      <c r="GZT140" s="1"/>
      <c r="GZU140" s="1"/>
      <c r="GZV140" s="1"/>
      <c r="GZW140" s="1"/>
      <c r="GZX140" s="1"/>
      <c r="GZY140" s="1"/>
      <c r="GZZ140" s="1"/>
      <c r="HAA140" s="1"/>
      <c r="HAB140" s="1"/>
      <c r="HAC140" s="1"/>
      <c r="HAD140" s="1"/>
      <c r="HAE140" s="1"/>
      <c r="HAF140" s="1"/>
      <c r="HAG140" s="1"/>
      <c r="HAH140" s="1"/>
      <c r="HAI140" s="1"/>
      <c r="HAJ140" s="1"/>
      <c r="HAK140" s="1"/>
      <c r="HAL140" s="1"/>
      <c r="HAM140" s="1"/>
      <c r="HAN140" s="1"/>
      <c r="HAO140" s="1"/>
      <c r="HAP140" s="1"/>
      <c r="HAQ140" s="1"/>
      <c r="HAR140" s="1"/>
      <c r="HAS140" s="1"/>
      <c r="HAT140" s="1"/>
      <c r="HAU140" s="1"/>
      <c r="HAV140" s="1"/>
      <c r="HAW140" s="1"/>
      <c r="HAX140" s="1"/>
      <c r="HAY140" s="1"/>
      <c r="HAZ140" s="1"/>
      <c r="HBA140" s="1"/>
      <c r="HBB140" s="1"/>
      <c r="HBC140" s="1"/>
      <c r="HBD140" s="1"/>
      <c r="HBE140" s="1"/>
      <c r="HBF140" s="1"/>
      <c r="HBG140" s="1"/>
      <c r="HBH140" s="1"/>
      <c r="HBI140" s="1"/>
      <c r="HBJ140" s="1"/>
      <c r="HBK140" s="1"/>
      <c r="HBL140" s="1"/>
      <c r="HBM140" s="1"/>
      <c r="HBN140" s="1"/>
      <c r="HBO140" s="1"/>
      <c r="HBP140" s="1"/>
      <c r="HBQ140" s="1"/>
      <c r="HBR140" s="1"/>
      <c r="HBS140" s="1"/>
      <c r="HBT140" s="1"/>
      <c r="HBU140" s="1"/>
      <c r="HBV140" s="1"/>
      <c r="HBW140" s="1"/>
      <c r="HBX140" s="1"/>
      <c r="HBY140" s="1"/>
      <c r="HBZ140" s="1"/>
      <c r="HCA140" s="1"/>
      <c r="HCB140" s="1"/>
      <c r="HCC140" s="1"/>
      <c r="HCD140" s="1"/>
      <c r="HCE140" s="1"/>
      <c r="HCF140" s="1"/>
      <c r="HCG140" s="1"/>
      <c r="HCH140" s="1"/>
      <c r="HCI140" s="1"/>
      <c r="HCJ140" s="1"/>
      <c r="HCK140" s="1"/>
      <c r="HCL140" s="1"/>
      <c r="HCM140" s="1"/>
      <c r="HCN140" s="1"/>
      <c r="HCO140" s="1"/>
      <c r="HCP140" s="1"/>
      <c r="HCQ140" s="1"/>
      <c r="HCR140" s="1"/>
      <c r="HCS140" s="1"/>
      <c r="HCT140" s="1"/>
      <c r="HCU140" s="1"/>
      <c r="HCV140" s="1"/>
      <c r="HCW140" s="1"/>
      <c r="HCX140" s="1"/>
      <c r="HCY140" s="1"/>
      <c r="HCZ140" s="1"/>
      <c r="HDA140" s="1"/>
      <c r="HDB140" s="1"/>
      <c r="HDC140" s="1"/>
      <c r="HDD140" s="1"/>
      <c r="HDE140" s="1"/>
      <c r="HDF140" s="1"/>
      <c r="HDG140" s="1"/>
      <c r="HDH140" s="1"/>
      <c r="HDI140" s="1"/>
      <c r="HDJ140" s="1"/>
      <c r="HDK140" s="1"/>
      <c r="HDL140" s="1"/>
      <c r="HDM140" s="1"/>
      <c r="HDN140" s="1"/>
      <c r="HDO140" s="1"/>
      <c r="HDP140" s="1"/>
      <c r="HDQ140" s="1"/>
      <c r="HDR140" s="1"/>
      <c r="HDS140" s="1"/>
      <c r="HDT140" s="1"/>
      <c r="HDU140" s="1"/>
      <c r="HDV140" s="1"/>
      <c r="HDW140" s="1"/>
      <c r="HDX140" s="1"/>
      <c r="HDY140" s="1"/>
      <c r="HDZ140" s="1"/>
      <c r="HEA140" s="1"/>
      <c r="HEB140" s="1"/>
      <c r="HEC140" s="1"/>
      <c r="HED140" s="1"/>
      <c r="HEE140" s="1"/>
      <c r="HEF140" s="1"/>
      <c r="HEG140" s="1"/>
      <c r="HEH140" s="1"/>
      <c r="HEI140" s="1"/>
      <c r="HEJ140" s="1"/>
      <c r="HEK140" s="1"/>
      <c r="HEL140" s="1"/>
      <c r="HEM140" s="1"/>
      <c r="HEN140" s="1"/>
      <c r="HEO140" s="1"/>
      <c r="HEP140" s="1"/>
      <c r="HEQ140" s="1"/>
      <c r="HER140" s="1"/>
      <c r="HES140" s="1"/>
      <c r="HET140" s="1"/>
      <c r="HEU140" s="1"/>
      <c r="HEV140" s="1"/>
      <c r="HEW140" s="1"/>
      <c r="HEX140" s="1"/>
      <c r="HEY140" s="1"/>
      <c r="HEZ140" s="1"/>
      <c r="HFA140" s="1"/>
      <c r="HFB140" s="1"/>
      <c r="HFC140" s="1"/>
      <c r="HFD140" s="1"/>
      <c r="HFE140" s="1"/>
      <c r="HFF140" s="1"/>
      <c r="HFG140" s="1"/>
      <c r="HFH140" s="1"/>
      <c r="HFI140" s="1"/>
      <c r="HFJ140" s="1"/>
      <c r="HFK140" s="1"/>
      <c r="HFL140" s="1"/>
      <c r="HFM140" s="1"/>
      <c r="HFN140" s="1"/>
      <c r="HFO140" s="1"/>
      <c r="HFP140" s="1"/>
      <c r="HFQ140" s="1"/>
      <c r="HFR140" s="1"/>
      <c r="HFS140" s="1"/>
      <c r="HFT140" s="1"/>
      <c r="HFU140" s="1"/>
      <c r="HFV140" s="1"/>
      <c r="HFW140" s="1"/>
      <c r="HFX140" s="1"/>
      <c r="HFY140" s="1"/>
      <c r="HFZ140" s="1"/>
      <c r="HGA140" s="1"/>
      <c r="HGB140" s="1"/>
      <c r="HGC140" s="1"/>
      <c r="HGD140" s="1"/>
      <c r="HGE140" s="1"/>
      <c r="HGF140" s="1"/>
      <c r="HGG140" s="1"/>
      <c r="HGH140" s="1"/>
      <c r="HGI140" s="1"/>
      <c r="HGJ140" s="1"/>
      <c r="HGK140" s="1"/>
      <c r="HGL140" s="1"/>
      <c r="HGM140" s="1"/>
      <c r="HGN140" s="1"/>
      <c r="HGO140" s="1"/>
      <c r="HGP140" s="1"/>
      <c r="HGQ140" s="1"/>
      <c r="HGR140" s="1"/>
      <c r="HGS140" s="1"/>
      <c r="HGT140" s="1"/>
      <c r="HGU140" s="1"/>
      <c r="HGV140" s="1"/>
      <c r="HGW140" s="1"/>
      <c r="HGX140" s="1"/>
      <c r="HGY140" s="1"/>
      <c r="HGZ140" s="1"/>
      <c r="HHA140" s="1"/>
      <c r="HHB140" s="1"/>
      <c r="HHC140" s="1"/>
      <c r="HHD140" s="1"/>
      <c r="HHE140" s="1"/>
      <c r="HHF140" s="1"/>
      <c r="HHG140" s="1"/>
      <c r="HHH140" s="1"/>
      <c r="HHI140" s="1"/>
      <c r="HHJ140" s="1"/>
      <c r="HHK140" s="1"/>
      <c r="HHL140" s="1"/>
      <c r="HHM140" s="1"/>
      <c r="HHN140" s="1"/>
      <c r="HHO140" s="1"/>
      <c r="HHP140" s="1"/>
      <c r="HHQ140" s="1"/>
      <c r="HHR140" s="1"/>
      <c r="HHS140" s="1"/>
      <c r="HHT140" s="1"/>
      <c r="HHU140" s="1"/>
      <c r="HHV140" s="1"/>
      <c r="HHW140" s="1"/>
      <c r="HHX140" s="1"/>
      <c r="HHY140" s="1"/>
      <c r="HHZ140" s="1"/>
      <c r="HIA140" s="1"/>
      <c r="HIB140" s="1"/>
      <c r="HIC140" s="1"/>
      <c r="HID140" s="1"/>
      <c r="HIE140" s="1"/>
      <c r="HIF140" s="1"/>
      <c r="HIG140" s="1"/>
      <c r="HIH140" s="1"/>
      <c r="HII140" s="1"/>
      <c r="HIJ140" s="1"/>
      <c r="HIK140" s="1"/>
      <c r="HIL140" s="1"/>
      <c r="HIM140" s="1"/>
      <c r="HIN140" s="1"/>
      <c r="HIO140" s="1"/>
      <c r="HIP140" s="1"/>
      <c r="HIQ140" s="1"/>
      <c r="HIR140" s="1"/>
      <c r="HIS140" s="1"/>
      <c r="HIT140" s="1"/>
      <c r="HIU140" s="1"/>
      <c r="HIV140" s="1"/>
      <c r="HIW140" s="1"/>
      <c r="HIX140" s="1"/>
      <c r="HIY140" s="1"/>
      <c r="HIZ140" s="1"/>
      <c r="HJA140" s="1"/>
      <c r="HJB140" s="1"/>
      <c r="HJC140" s="1"/>
      <c r="HJD140" s="1"/>
      <c r="HJE140" s="1"/>
      <c r="HJF140" s="1"/>
      <c r="HJG140" s="1"/>
      <c r="HJH140" s="1"/>
      <c r="HJI140" s="1"/>
      <c r="HJJ140" s="1"/>
      <c r="HJK140" s="1"/>
      <c r="HJL140" s="1"/>
      <c r="HJM140" s="1"/>
      <c r="HJN140" s="1"/>
      <c r="HJO140" s="1"/>
      <c r="HJP140" s="1"/>
      <c r="HJQ140" s="1"/>
      <c r="HJR140" s="1"/>
      <c r="HJS140" s="1"/>
      <c r="HJT140" s="1"/>
      <c r="HJU140" s="1"/>
      <c r="HJV140" s="1"/>
      <c r="HJW140" s="1"/>
      <c r="HJX140" s="1"/>
      <c r="HJY140" s="1"/>
      <c r="HJZ140" s="1"/>
      <c r="HKA140" s="1"/>
      <c r="HKB140" s="1"/>
      <c r="HKC140" s="1"/>
      <c r="HKD140" s="1"/>
      <c r="HKE140" s="1"/>
      <c r="HKF140" s="1"/>
      <c r="HKG140" s="1"/>
      <c r="HKH140" s="1"/>
      <c r="HKI140" s="1"/>
      <c r="HKJ140" s="1"/>
      <c r="HKK140" s="1"/>
      <c r="HKL140" s="1"/>
      <c r="HKM140" s="1"/>
      <c r="HKN140" s="1"/>
      <c r="HKO140" s="1"/>
      <c r="HKP140" s="1"/>
      <c r="HKQ140" s="1"/>
      <c r="HKR140" s="1"/>
      <c r="HKS140" s="1"/>
      <c r="HKT140" s="1"/>
      <c r="HKU140" s="1"/>
      <c r="HKV140" s="1"/>
      <c r="HKW140" s="1"/>
      <c r="HKX140" s="1"/>
      <c r="HKY140" s="1"/>
      <c r="HKZ140" s="1"/>
      <c r="HLA140" s="1"/>
      <c r="HLB140" s="1"/>
      <c r="HLC140" s="1"/>
      <c r="HLD140" s="1"/>
      <c r="HLE140" s="1"/>
      <c r="HLF140" s="1"/>
      <c r="HLG140" s="1"/>
      <c r="HLH140" s="1"/>
      <c r="HLI140" s="1"/>
      <c r="HLJ140" s="1"/>
      <c r="HLK140" s="1"/>
      <c r="HLL140" s="1"/>
      <c r="HLM140" s="1"/>
      <c r="HLN140" s="1"/>
      <c r="HLO140" s="1"/>
      <c r="HLP140" s="1"/>
      <c r="HLQ140" s="1"/>
      <c r="HLR140" s="1"/>
      <c r="HLS140" s="1"/>
      <c r="HLT140" s="1"/>
      <c r="HLU140" s="1"/>
      <c r="HLV140" s="1"/>
      <c r="HLW140" s="1"/>
      <c r="HLX140" s="1"/>
      <c r="HLY140" s="1"/>
      <c r="HLZ140" s="1"/>
      <c r="HMA140" s="1"/>
      <c r="HMB140" s="1"/>
      <c r="HMC140" s="1"/>
      <c r="HMD140" s="1"/>
      <c r="HME140" s="1"/>
      <c r="HMF140" s="1"/>
      <c r="HMG140" s="1"/>
      <c r="HMH140" s="1"/>
      <c r="HMI140" s="1"/>
      <c r="HMJ140" s="1"/>
      <c r="HMK140" s="1"/>
      <c r="HML140" s="1"/>
      <c r="HMM140" s="1"/>
      <c r="HMN140" s="1"/>
      <c r="HMO140" s="1"/>
      <c r="HMP140" s="1"/>
      <c r="HMQ140" s="1"/>
      <c r="HMR140" s="1"/>
      <c r="HMS140" s="1"/>
      <c r="HMT140" s="1"/>
      <c r="HMU140" s="1"/>
      <c r="HMV140" s="1"/>
      <c r="HMW140" s="1"/>
      <c r="HMX140" s="1"/>
      <c r="HMY140" s="1"/>
      <c r="HMZ140" s="1"/>
      <c r="HNA140" s="1"/>
      <c r="HNB140" s="1"/>
      <c r="HNC140" s="1"/>
      <c r="HND140" s="1"/>
      <c r="HNE140" s="1"/>
      <c r="HNF140" s="1"/>
      <c r="HNG140" s="1"/>
      <c r="HNH140" s="1"/>
      <c r="HNI140" s="1"/>
      <c r="HNJ140" s="1"/>
      <c r="HNK140" s="1"/>
      <c r="HNL140" s="1"/>
      <c r="HNM140" s="1"/>
      <c r="HNN140" s="1"/>
      <c r="HNO140" s="1"/>
      <c r="HNP140" s="1"/>
      <c r="HNQ140" s="1"/>
      <c r="HNR140" s="1"/>
      <c r="HNS140" s="1"/>
      <c r="HNT140" s="1"/>
      <c r="HNU140" s="1"/>
      <c r="HNV140" s="1"/>
      <c r="HNW140" s="1"/>
      <c r="HNX140" s="1"/>
      <c r="HNY140" s="1"/>
      <c r="HNZ140" s="1"/>
      <c r="HOA140" s="1"/>
      <c r="HOB140" s="1"/>
      <c r="HOC140" s="1"/>
      <c r="HOD140" s="1"/>
      <c r="HOE140" s="1"/>
      <c r="HOF140" s="1"/>
      <c r="HOG140" s="1"/>
      <c r="HOH140" s="1"/>
      <c r="HOI140" s="1"/>
      <c r="HOJ140" s="1"/>
      <c r="HOK140" s="1"/>
      <c r="HOL140" s="1"/>
      <c r="HOM140" s="1"/>
      <c r="HON140" s="1"/>
      <c r="HOO140" s="1"/>
      <c r="HOP140" s="1"/>
      <c r="HOQ140" s="1"/>
      <c r="HOR140" s="1"/>
      <c r="HOS140" s="1"/>
      <c r="HOT140" s="1"/>
      <c r="HOU140" s="1"/>
      <c r="HOV140" s="1"/>
      <c r="HOW140" s="1"/>
      <c r="HOX140" s="1"/>
      <c r="HOY140" s="1"/>
      <c r="HOZ140" s="1"/>
      <c r="HPA140" s="1"/>
      <c r="HPB140" s="1"/>
      <c r="HPC140" s="1"/>
      <c r="HPD140" s="1"/>
      <c r="HPE140" s="1"/>
      <c r="HPF140" s="1"/>
      <c r="HPG140" s="1"/>
      <c r="HPH140" s="1"/>
      <c r="HPI140" s="1"/>
      <c r="HPJ140" s="1"/>
      <c r="HPK140" s="1"/>
      <c r="HPL140" s="1"/>
      <c r="HPM140" s="1"/>
      <c r="HPN140" s="1"/>
      <c r="HPO140" s="1"/>
      <c r="HPP140" s="1"/>
      <c r="HPQ140" s="1"/>
      <c r="HPR140" s="1"/>
      <c r="HPS140" s="1"/>
      <c r="HPT140" s="1"/>
      <c r="HPU140" s="1"/>
      <c r="HPV140" s="1"/>
      <c r="HPW140" s="1"/>
      <c r="HPX140" s="1"/>
      <c r="HPY140" s="1"/>
      <c r="HPZ140" s="1"/>
      <c r="HQA140" s="1"/>
      <c r="HQB140" s="1"/>
      <c r="HQC140" s="1"/>
      <c r="HQD140" s="1"/>
      <c r="HQE140" s="1"/>
      <c r="HQF140" s="1"/>
      <c r="HQG140" s="1"/>
      <c r="HQH140" s="1"/>
      <c r="HQI140" s="1"/>
      <c r="HQJ140" s="1"/>
      <c r="HQK140" s="1"/>
      <c r="HQL140" s="1"/>
      <c r="HQM140" s="1"/>
      <c r="HQN140" s="1"/>
      <c r="HQO140" s="1"/>
      <c r="HQP140" s="1"/>
      <c r="HQQ140" s="1"/>
      <c r="HQR140" s="1"/>
      <c r="HQS140" s="1"/>
      <c r="HQT140" s="1"/>
      <c r="HQU140" s="1"/>
      <c r="HQV140" s="1"/>
      <c r="HQW140" s="1"/>
      <c r="HQX140" s="1"/>
      <c r="HQY140" s="1"/>
      <c r="HQZ140" s="1"/>
      <c r="HRA140" s="1"/>
      <c r="HRB140" s="1"/>
      <c r="HRC140" s="1"/>
      <c r="HRD140" s="1"/>
      <c r="HRE140" s="1"/>
      <c r="HRF140" s="1"/>
      <c r="HRG140" s="1"/>
      <c r="HRH140" s="1"/>
      <c r="HRI140" s="1"/>
      <c r="HRJ140" s="1"/>
      <c r="HRK140" s="1"/>
      <c r="HRL140" s="1"/>
      <c r="HRM140" s="1"/>
      <c r="HRN140" s="1"/>
      <c r="HRO140" s="1"/>
      <c r="HRP140" s="1"/>
      <c r="HRQ140" s="1"/>
      <c r="HRR140" s="1"/>
      <c r="HRS140" s="1"/>
      <c r="HRT140" s="1"/>
      <c r="HRU140" s="1"/>
      <c r="HRV140" s="1"/>
      <c r="HRW140" s="1"/>
      <c r="HRX140" s="1"/>
      <c r="HRY140" s="1"/>
      <c r="HRZ140" s="1"/>
      <c r="HSA140" s="1"/>
      <c r="HSB140" s="1"/>
      <c r="HSC140" s="1"/>
      <c r="HSD140" s="1"/>
      <c r="HSE140" s="1"/>
      <c r="HSF140" s="1"/>
      <c r="HSG140" s="1"/>
      <c r="HSH140" s="1"/>
      <c r="HSI140" s="1"/>
      <c r="HSJ140" s="1"/>
      <c r="HSK140" s="1"/>
      <c r="HSL140" s="1"/>
      <c r="HSM140" s="1"/>
      <c r="HSN140" s="1"/>
      <c r="HSO140" s="1"/>
      <c r="HSP140" s="1"/>
      <c r="HSQ140" s="1"/>
      <c r="HSR140" s="1"/>
      <c r="HSS140" s="1"/>
      <c r="HST140" s="1"/>
      <c r="HSU140" s="1"/>
      <c r="HSV140" s="1"/>
      <c r="HSW140" s="1"/>
      <c r="HSX140" s="1"/>
      <c r="HSY140" s="1"/>
      <c r="HSZ140" s="1"/>
      <c r="HTA140" s="1"/>
      <c r="HTB140" s="1"/>
      <c r="HTC140" s="1"/>
      <c r="HTD140" s="1"/>
      <c r="HTE140" s="1"/>
      <c r="HTF140" s="1"/>
      <c r="HTG140" s="1"/>
      <c r="HTH140" s="1"/>
      <c r="HTI140" s="1"/>
      <c r="HTJ140" s="1"/>
      <c r="HTK140" s="1"/>
      <c r="HTL140" s="1"/>
      <c r="HTM140" s="1"/>
      <c r="HTN140" s="1"/>
      <c r="HTO140" s="1"/>
      <c r="HTP140" s="1"/>
      <c r="HTQ140" s="1"/>
      <c r="HTR140" s="1"/>
      <c r="HTS140" s="1"/>
      <c r="HTT140" s="1"/>
      <c r="HTU140" s="1"/>
      <c r="HTV140" s="1"/>
      <c r="HTW140" s="1"/>
      <c r="HTX140" s="1"/>
      <c r="HTY140" s="1"/>
      <c r="HTZ140" s="1"/>
      <c r="HUA140" s="1"/>
      <c r="HUB140" s="1"/>
      <c r="HUC140" s="1"/>
      <c r="HUD140" s="1"/>
      <c r="HUE140" s="1"/>
      <c r="HUF140" s="1"/>
      <c r="HUG140" s="1"/>
      <c r="HUH140" s="1"/>
      <c r="HUI140" s="1"/>
      <c r="HUJ140" s="1"/>
      <c r="HUK140" s="1"/>
      <c r="HUL140" s="1"/>
      <c r="HUM140" s="1"/>
      <c r="HUN140" s="1"/>
      <c r="HUO140" s="1"/>
      <c r="HUP140" s="1"/>
      <c r="HUQ140" s="1"/>
      <c r="HUR140" s="1"/>
      <c r="HUS140" s="1"/>
      <c r="HUT140" s="1"/>
      <c r="HUU140" s="1"/>
      <c r="HUV140" s="1"/>
      <c r="HUW140" s="1"/>
      <c r="HUX140" s="1"/>
      <c r="HUY140" s="1"/>
      <c r="HUZ140" s="1"/>
      <c r="HVA140" s="1"/>
      <c r="HVB140" s="1"/>
      <c r="HVC140" s="1"/>
      <c r="HVD140" s="1"/>
      <c r="HVE140" s="1"/>
      <c r="HVF140" s="1"/>
      <c r="HVG140" s="1"/>
      <c r="HVH140" s="1"/>
      <c r="HVI140" s="1"/>
      <c r="HVJ140" s="1"/>
      <c r="HVK140" s="1"/>
      <c r="HVL140" s="1"/>
      <c r="HVM140" s="1"/>
      <c r="HVN140" s="1"/>
      <c r="HVO140" s="1"/>
      <c r="HVP140" s="1"/>
      <c r="HVQ140" s="1"/>
      <c r="HVR140" s="1"/>
      <c r="HVS140" s="1"/>
      <c r="HVT140" s="1"/>
      <c r="HVU140" s="1"/>
      <c r="HVV140" s="1"/>
      <c r="HVW140" s="1"/>
      <c r="HVX140" s="1"/>
      <c r="HVY140" s="1"/>
      <c r="HVZ140" s="1"/>
      <c r="HWA140" s="1"/>
      <c r="HWB140" s="1"/>
      <c r="HWC140" s="1"/>
      <c r="HWD140" s="1"/>
      <c r="HWE140" s="1"/>
      <c r="HWF140" s="1"/>
      <c r="HWG140" s="1"/>
      <c r="HWH140" s="1"/>
      <c r="HWI140" s="1"/>
      <c r="HWJ140" s="1"/>
      <c r="HWK140" s="1"/>
      <c r="HWL140" s="1"/>
      <c r="HWM140" s="1"/>
      <c r="HWN140" s="1"/>
      <c r="HWO140" s="1"/>
      <c r="HWP140" s="1"/>
      <c r="HWQ140" s="1"/>
      <c r="HWR140" s="1"/>
      <c r="HWS140" s="1"/>
      <c r="HWT140" s="1"/>
      <c r="HWU140" s="1"/>
      <c r="HWV140" s="1"/>
      <c r="HWW140" s="1"/>
      <c r="HWX140" s="1"/>
      <c r="HWY140" s="1"/>
      <c r="HWZ140" s="1"/>
      <c r="HXA140" s="1"/>
      <c r="HXB140" s="1"/>
      <c r="HXC140" s="1"/>
      <c r="HXD140" s="1"/>
      <c r="HXE140" s="1"/>
      <c r="HXF140" s="1"/>
      <c r="HXG140" s="1"/>
      <c r="HXH140" s="1"/>
      <c r="HXI140" s="1"/>
      <c r="HXJ140" s="1"/>
      <c r="HXK140" s="1"/>
      <c r="HXL140" s="1"/>
      <c r="HXM140" s="1"/>
      <c r="HXN140" s="1"/>
      <c r="HXO140" s="1"/>
      <c r="HXP140" s="1"/>
      <c r="HXQ140" s="1"/>
      <c r="HXR140" s="1"/>
      <c r="HXS140" s="1"/>
      <c r="HXT140" s="1"/>
      <c r="HXU140" s="1"/>
      <c r="HXV140" s="1"/>
      <c r="HXW140" s="1"/>
      <c r="HXX140" s="1"/>
      <c r="HXY140" s="1"/>
      <c r="HXZ140" s="1"/>
      <c r="HYA140" s="1"/>
      <c r="HYB140" s="1"/>
      <c r="HYC140" s="1"/>
      <c r="HYD140" s="1"/>
      <c r="HYE140" s="1"/>
      <c r="HYF140" s="1"/>
      <c r="HYG140" s="1"/>
      <c r="HYH140" s="1"/>
      <c r="HYI140" s="1"/>
      <c r="HYJ140" s="1"/>
      <c r="HYK140" s="1"/>
      <c r="HYL140" s="1"/>
      <c r="HYM140" s="1"/>
      <c r="HYN140" s="1"/>
      <c r="HYO140" s="1"/>
      <c r="HYP140" s="1"/>
      <c r="HYQ140" s="1"/>
      <c r="HYR140" s="1"/>
      <c r="HYS140" s="1"/>
      <c r="HYT140" s="1"/>
      <c r="HYU140" s="1"/>
      <c r="HYV140" s="1"/>
      <c r="HYW140" s="1"/>
      <c r="HYX140" s="1"/>
      <c r="HYY140" s="1"/>
      <c r="HYZ140" s="1"/>
      <c r="HZA140" s="1"/>
      <c r="HZB140" s="1"/>
      <c r="HZC140" s="1"/>
      <c r="HZD140" s="1"/>
      <c r="HZE140" s="1"/>
      <c r="HZF140" s="1"/>
      <c r="HZG140" s="1"/>
      <c r="HZH140" s="1"/>
      <c r="HZI140" s="1"/>
      <c r="HZJ140" s="1"/>
      <c r="HZK140" s="1"/>
      <c r="HZL140" s="1"/>
      <c r="HZM140" s="1"/>
      <c r="HZN140" s="1"/>
      <c r="HZO140" s="1"/>
      <c r="HZP140" s="1"/>
      <c r="HZQ140" s="1"/>
      <c r="HZR140" s="1"/>
      <c r="HZS140" s="1"/>
      <c r="HZT140" s="1"/>
      <c r="HZU140" s="1"/>
      <c r="HZV140" s="1"/>
      <c r="HZW140" s="1"/>
      <c r="HZX140" s="1"/>
      <c r="HZY140" s="1"/>
      <c r="HZZ140" s="1"/>
      <c r="IAA140" s="1"/>
      <c r="IAB140" s="1"/>
      <c r="IAC140" s="1"/>
      <c r="IAD140" s="1"/>
      <c r="IAE140" s="1"/>
      <c r="IAF140" s="1"/>
      <c r="IAG140" s="1"/>
      <c r="IAH140" s="1"/>
      <c r="IAI140" s="1"/>
      <c r="IAJ140" s="1"/>
      <c r="IAK140" s="1"/>
      <c r="IAL140" s="1"/>
      <c r="IAM140" s="1"/>
      <c r="IAN140" s="1"/>
      <c r="IAO140" s="1"/>
      <c r="IAP140" s="1"/>
      <c r="IAQ140" s="1"/>
      <c r="IAR140" s="1"/>
      <c r="IAS140" s="1"/>
      <c r="IAT140" s="1"/>
      <c r="IAU140" s="1"/>
      <c r="IAV140" s="1"/>
      <c r="IAW140" s="1"/>
      <c r="IAX140" s="1"/>
      <c r="IAY140" s="1"/>
      <c r="IAZ140" s="1"/>
      <c r="IBA140" s="1"/>
      <c r="IBB140" s="1"/>
      <c r="IBC140" s="1"/>
      <c r="IBD140" s="1"/>
      <c r="IBE140" s="1"/>
      <c r="IBF140" s="1"/>
      <c r="IBG140" s="1"/>
      <c r="IBH140" s="1"/>
      <c r="IBI140" s="1"/>
      <c r="IBJ140" s="1"/>
      <c r="IBK140" s="1"/>
      <c r="IBL140" s="1"/>
      <c r="IBM140" s="1"/>
      <c r="IBN140" s="1"/>
      <c r="IBO140" s="1"/>
      <c r="IBP140" s="1"/>
      <c r="IBQ140" s="1"/>
      <c r="IBR140" s="1"/>
      <c r="IBS140" s="1"/>
      <c r="IBT140" s="1"/>
      <c r="IBU140" s="1"/>
      <c r="IBV140" s="1"/>
      <c r="IBW140" s="1"/>
      <c r="IBX140" s="1"/>
      <c r="IBY140" s="1"/>
      <c r="IBZ140" s="1"/>
      <c r="ICA140" s="1"/>
      <c r="ICB140" s="1"/>
      <c r="ICC140" s="1"/>
      <c r="ICD140" s="1"/>
      <c r="ICE140" s="1"/>
      <c r="ICF140" s="1"/>
      <c r="ICG140" s="1"/>
      <c r="ICH140" s="1"/>
      <c r="ICI140" s="1"/>
      <c r="ICJ140" s="1"/>
      <c r="ICK140" s="1"/>
      <c r="ICL140" s="1"/>
      <c r="ICM140" s="1"/>
      <c r="ICN140" s="1"/>
      <c r="ICO140" s="1"/>
      <c r="ICP140" s="1"/>
      <c r="ICQ140" s="1"/>
      <c r="ICR140" s="1"/>
      <c r="ICS140" s="1"/>
      <c r="ICT140" s="1"/>
      <c r="ICU140" s="1"/>
      <c r="ICV140" s="1"/>
      <c r="ICW140" s="1"/>
      <c r="ICX140" s="1"/>
      <c r="ICY140" s="1"/>
      <c r="ICZ140" s="1"/>
      <c r="IDA140" s="1"/>
      <c r="IDB140" s="1"/>
      <c r="IDC140" s="1"/>
      <c r="IDD140" s="1"/>
      <c r="IDE140" s="1"/>
      <c r="IDF140" s="1"/>
      <c r="IDG140" s="1"/>
      <c r="IDH140" s="1"/>
      <c r="IDI140" s="1"/>
      <c r="IDJ140" s="1"/>
      <c r="IDK140" s="1"/>
      <c r="IDL140" s="1"/>
      <c r="IDM140" s="1"/>
      <c r="IDN140" s="1"/>
      <c r="IDO140" s="1"/>
      <c r="IDP140" s="1"/>
      <c r="IDQ140" s="1"/>
      <c r="IDR140" s="1"/>
      <c r="IDS140" s="1"/>
      <c r="IDT140" s="1"/>
      <c r="IDU140" s="1"/>
      <c r="IDV140" s="1"/>
      <c r="IDW140" s="1"/>
      <c r="IDX140" s="1"/>
      <c r="IDY140" s="1"/>
      <c r="IDZ140" s="1"/>
      <c r="IEA140" s="1"/>
      <c r="IEB140" s="1"/>
      <c r="IEC140" s="1"/>
      <c r="IED140" s="1"/>
      <c r="IEE140" s="1"/>
      <c r="IEF140" s="1"/>
      <c r="IEG140" s="1"/>
      <c r="IEH140" s="1"/>
      <c r="IEI140" s="1"/>
      <c r="IEJ140" s="1"/>
      <c r="IEK140" s="1"/>
      <c r="IEL140" s="1"/>
      <c r="IEM140" s="1"/>
      <c r="IEN140" s="1"/>
      <c r="IEO140" s="1"/>
      <c r="IEP140" s="1"/>
      <c r="IEQ140" s="1"/>
      <c r="IER140" s="1"/>
      <c r="IES140" s="1"/>
      <c r="IET140" s="1"/>
      <c r="IEU140" s="1"/>
      <c r="IEV140" s="1"/>
      <c r="IEW140" s="1"/>
      <c r="IEX140" s="1"/>
      <c r="IEY140" s="1"/>
      <c r="IEZ140" s="1"/>
      <c r="IFA140" s="1"/>
      <c r="IFB140" s="1"/>
      <c r="IFC140" s="1"/>
      <c r="IFD140" s="1"/>
      <c r="IFE140" s="1"/>
      <c r="IFF140" s="1"/>
      <c r="IFG140" s="1"/>
      <c r="IFH140" s="1"/>
      <c r="IFI140" s="1"/>
      <c r="IFJ140" s="1"/>
      <c r="IFK140" s="1"/>
      <c r="IFL140" s="1"/>
      <c r="IFM140" s="1"/>
      <c r="IFN140" s="1"/>
      <c r="IFO140" s="1"/>
      <c r="IFP140" s="1"/>
      <c r="IFQ140" s="1"/>
      <c r="IFR140" s="1"/>
      <c r="IFS140" s="1"/>
      <c r="IFT140" s="1"/>
      <c r="IFU140" s="1"/>
      <c r="IFV140" s="1"/>
      <c r="IFW140" s="1"/>
      <c r="IFX140" s="1"/>
      <c r="IFY140" s="1"/>
      <c r="IFZ140" s="1"/>
      <c r="IGA140" s="1"/>
      <c r="IGB140" s="1"/>
      <c r="IGC140" s="1"/>
      <c r="IGD140" s="1"/>
      <c r="IGE140" s="1"/>
      <c r="IGF140" s="1"/>
      <c r="IGG140" s="1"/>
      <c r="IGH140" s="1"/>
      <c r="IGI140" s="1"/>
      <c r="IGJ140" s="1"/>
      <c r="IGK140" s="1"/>
      <c r="IGL140" s="1"/>
      <c r="IGM140" s="1"/>
      <c r="IGN140" s="1"/>
      <c r="IGO140" s="1"/>
      <c r="IGP140" s="1"/>
      <c r="IGQ140" s="1"/>
      <c r="IGR140" s="1"/>
      <c r="IGS140" s="1"/>
      <c r="IGT140" s="1"/>
      <c r="IGU140" s="1"/>
      <c r="IGV140" s="1"/>
      <c r="IGW140" s="1"/>
      <c r="IGX140" s="1"/>
      <c r="IGY140" s="1"/>
      <c r="IGZ140" s="1"/>
      <c r="IHA140" s="1"/>
      <c r="IHB140" s="1"/>
      <c r="IHC140" s="1"/>
      <c r="IHD140" s="1"/>
      <c r="IHE140" s="1"/>
      <c r="IHF140" s="1"/>
      <c r="IHG140" s="1"/>
      <c r="IHH140" s="1"/>
      <c r="IHI140" s="1"/>
      <c r="IHJ140" s="1"/>
      <c r="IHK140" s="1"/>
      <c r="IHL140" s="1"/>
      <c r="IHM140" s="1"/>
      <c r="IHN140" s="1"/>
      <c r="IHO140" s="1"/>
      <c r="IHP140" s="1"/>
      <c r="IHQ140" s="1"/>
      <c r="IHR140" s="1"/>
      <c r="IHS140" s="1"/>
      <c r="IHT140" s="1"/>
      <c r="IHU140" s="1"/>
      <c r="IHV140" s="1"/>
      <c r="IHW140" s="1"/>
      <c r="IHX140" s="1"/>
      <c r="IHY140" s="1"/>
      <c r="IHZ140" s="1"/>
      <c r="IIA140" s="1"/>
      <c r="IIB140" s="1"/>
      <c r="IIC140" s="1"/>
      <c r="IID140" s="1"/>
      <c r="IIE140" s="1"/>
      <c r="IIF140" s="1"/>
      <c r="IIG140" s="1"/>
      <c r="IIH140" s="1"/>
      <c r="III140" s="1"/>
      <c r="IIJ140" s="1"/>
      <c r="IIK140" s="1"/>
      <c r="IIL140" s="1"/>
      <c r="IIM140" s="1"/>
      <c r="IIN140" s="1"/>
      <c r="IIO140" s="1"/>
      <c r="IIP140" s="1"/>
      <c r="IIQ140" s="1"/>
      <c r="IIR140" s="1"/>
      <c r="IIS140" s="1"/>
      <c r="IIT140" s="1"/>
      <c r="IIU140" s="1"/>
      <c r="IIV140" s="1"/>
      <c r="IIW140" s="1"/>
      <c r="IIX140" s="1"/>
      <c r="IIY140" s="1"/>
      <c r="IIZ140" s="1"/>
      <c r="IJA140" s="1"/>
      <c r="IJB140" s="1"/>
      <c r="IJC140" s="1"/>
      <c r="IJD140" s="1"/>
      <c r="IJE140" s="1"/>
      <c r="IJF140" s="1"/>
      <c r="IJG140" s="1"/>
      <c r="IJH140" s="1"/>
      <c r="IJI140" s="1"/>
      <c r="IJJ140" s="1"/>
      <c r="IJK140" s="1"/>
      <c r="IJL140" s="1"/>
      <c r="IJM140" s="1"/>
      <c r="IJN140" s="1"/>
      <c r="IJO140" s="1"/>
      <c r="IJP140" s="1"/>
      <c r="IJQ140" s="1"/>
      <c r="IJR140" s="1"/>
      <c r="IJS140" s="1"/>
      <c r="IJT140" s="1"/>
      <c r="IJU140" s="1"/>
      <c r="IJV140" s="1"/>
      <c r="IJW140" s="1"/>
      <c r="IJX140" s="1"/>
      <c r="IJY140" s="1"/>
      <c r="IJZ140" s="1"/>
      <c r="IKA140" s="1"/>
      <c r="IKB140" s="1"/>
      <c r="IKC140" s="1"/>
      <c r="IKD140" s="1"/>
      <c r="IKE140" s="1"/>
      <c r="IKF140" s="1"/>
      <c r="IKG140" s="1"/>
      <c r="IKH140" s="1"/>
      <c r="IKI140" s="1"/>
      <c r="IKJ140" s="1"/>
      <c r="IKK140" s="1"/>
      <c r="IKL140" s="1"/>
      <c r="IKM140" s="1"/>
      <c r="IKN140" s="1"/>
      <c r="IKO140" s="1"/>
      <c r="IKP140" s="1"/>
      <c r="IKQ140" s="1"/>
      <c r="IKR140" s="1"/>
      <c r="IKS140" s="1"/>
      <c r="IKT140" s="1"/>
      <c r="IKU140" s="1"/>
      <c r="IKV140" s="1"/>
      <c r="IKW140" s="1"/>
      <c r="IKX140" s="1"/>
      <c r="IKY140" s="1"/>
      <c r="IKZ140" s="1"/>
      <c r="ILA140" s="1"/>
      <c r="ILB140" s="1"/>
      <c r="ILC140" s="1"/>
      <c r="ILD140" s="1"/>
      <c r="ILE140" s="1"/>
      <c r="ILF140" s="1"/>
      <c r="ILG140" s="1"/>
      <c r="ILH140" s="1"/>
      <c r="ILI140" s="1"/>
      <c r="ILJ140" s="1"/>
      <c r="ILK140" s="1"/>
      <c r="ILL140" s="1"/>
      <c r="ILM140" s="1"/>
      <c r="ILN140" s="1"/>
      <c r="ILO140" s="1"/>
      <c r="ILP140" s="1"/>
      <c r="ILQ140" s="1"/>
      <c r="ILR140" s="1"/>
      <c r="ILS140" s="1"/>
      <c r="ILT140" s="1"/>
      <c r="ILU140" s="1"/>
      <c r="ILV140" s="1"/>
      <c r="ILW140" s="1"/>
      <c r="ILX140" s="1"/>
      <c r="ILY140" s="1"/>
      <c r="ILZ140" s="1"/>
      <c r="IMA140" s="1"/>
      <c r="IMB140" s="1"/>
      <c r="IMC140" s="1"/>
      <c r="IMD140" s="1"/>
      <c r="IME140" s="1"/>
      <c r="IMF140" s="1"/>
      <c r="IMG140" s="1"/>
      <c r="IMH140" s="1"/>
      <c r="IMI140" s="1"/>
      <c r="IMJ140" s="1"/>
      <c r="IMK140" s="1"/>
      <c r="IML140" s="1"/>
      <c r="IMM140" s="1"/>
      <c r="IMN140" s="1"/>
      <c r="IMO140" s="1"/>
      <c r="IMP140" s="1"/>
      <c r="IMQ140" s="1"/>
      <c r="IMR140" s="1"/>
      <c r="IMS140" s="1"/>
      <c r="IMT140" s="1"/>
      <c r="IMU140" s="1"/>
      <c r="IMV140" s="1"/>
      <c r="IMW140" s="1"/>
      <c r="IMX140" s="1"/>
      <c r="IMY140" s="1"/>
      <c r="IMZ140" s="1"/>
      <c r="INA140" s="1"/>
      <c r="INB140" s="1"/>
      <c r="INC140" s="1"/>
      <c r="IND140" s="1"/>
      <c r="INE140" s="1"/>
      <c r="INF140" s="1"/>
      <c r="ING140" s="1"/>
      <c r="INH140" s="1"/>
      <c r="INI140" s="1"/>
      <c r="INJ140" s="1"/>
      <c r="INK140" s="1"/>
      <c r="INL140" s="1"/>
      <c r="INM140" s="1"/>
      <c r="INN140" s="1"/>
      <c r="INO140" s="1"/>
      <c r="INP140" s="1"/>
      <c r="INQ140" s="1"/>
      <c r="INR140" s="1"/>
      <c r="INS140" s="1"/>
      <c r="INT140" s="1"/>
      <c r="INU140" s="1"/>
      <c r="INV140" s="1"/>
      <c r="INW140" s="1"/>
      <c r="INX140" s="1"/>
      <c r="INY140" s="1"/>
      <c r="INZ140" s="1"/>
      <c r="IOA140" s="1"/>
      <c r="IOB140" s="1"/>
      <c r="IOC140" s="1"/>
      <c r="IOD140" s="1"/>
      <c r="IOE140" s="1"/>
      <c r="IOF140" s="1"/>
      <c r="IOG140" s="1"/>
      <c r="IOH140" s="1"/>
      <c r="IOI140" s="1"/>
      <c r="IOJ140" s="1"/>
      <c r="IOK140" s="1"/>
      <c r="IOL140" s="1"/>
      <c r="IOM140" s="1"/>
      <c r="ION140" s="1"/>
      <c r="IOO140" s="1"/>
      <c r="IOP140" s="1"/>
      <c r="IOQ140" s="1"/>
      <c r="IOR140" s="1"/>
      <c r="IOS140" s="1"/>
      <c r="IOT140" s="1"/>
      <c r="IOU140" s="1"/>
      <c r="IOV140" s="1"/>
      <c r="IOW140" s="1"/>
      <c r="IOX140" s="1"/>
      <c r="IOY140" s="1"/>
      <c r="IOZ140" s="1"/>
      <c r="IPA140" s="1"/>
      <c r="IPB140" s="1"/>
      <c r="IPC140" s="1"/>
      <c r="IPD140" s="1"/>
      <c r="IPE140" s="1"/>
      <c r="IPF140" s="1"/>
      <c r="IPG140" s="1"/>
      <c r="IPH140" s="1"/>
      <c r="IPI140" s="1"/>
      <c r="IPJ140" s="1"/>
      <c r="IPK140" s="1"/>
      <c r="IPL140" s="1"/>
      <c r="IPM140" s="1"/>
      <c r="IPN140" s="1"/>
      <c r="IPO140" s="1"/>
      <c r="IPP140" s="1"/>
      <c r="IPQ140" s="1"/>
      <c r="IPR140" s="1"/>
      <c r="IPS140" s="1"/>
      <c r="IPT140" s="1"/>
      <c r="IPU140" s="1"/>
      <c r="IPV140" s="1"/>
      <c r="IPW140" s="1"/>
      <c r="IPX140" s="1"/>
      <c r="IPY140" s="1"/>
      <c r="IPZ140" s="1"/>
      <c r="IQA140" s="1"/>
      <c r="IQB140" s="1"/>
      <c r="IQC140" s="1"/>
      <c r="IQD140" s="1"/>
      <c r="IQE140" s="1"/>
      <c r="IQF140" s="1"/>
      <c r="IQG140" s="1"/>
      <c r="IQH140" s="1"/>
      <c r="IQI140" s="1"/>
      <c r="IQJ140" s="1"/>
      <c r="IQK140" s="1"/>
      <c r="IQL140" s="1"/>
      <c r="IQM140" s="1"/>
      <c r="IQN140" s="1"/>
      <c r="IQO140" s="1"/>
      <c r="IQP140" s="1"/>
      <c r="IQQ140" s="1"/>
      <c r="IQR140" s="1"/>
      <c r="IQS140" s="1"/>
      <c r="IQT140" s="1"/>
      <c r="IQU140" s="1"/>
      <c r="IQV140" s="1"/>
      <c r="IQW140" s="1"/>
      <c r="IQX140" s="1"/>
      <c r="IQY140" s="1"/>
      <c r="IQZ140" s="1"/>
      <c r="IRA140" s="1"/>
      <c r="IRB140" s="1"/>
      <c r="IRC140" s="1"/>
      <c r="IRD140" s="1"/>
      <c r="IRE140" s="1"/>
      <c r="IRF140" s="1"/>
      <c r="IRG140" s="1"/>
      <c r="IRH140" s="1"/>
      <c r="IRI140" s="1"/>
      <c r="IRJ140" s="1"/>
      <c r="IRK140" s="1"/>
      <c r="IRL140" s="1"/>
      <c r="IRM140" s="1"/>
      <c r="IRN140" s="1"/>
      <c r="IRO140" s="1"/>
      <c r="IRP140" s="1"/>
      <c r="IRQ140" s="1"/>
      <c r="IRR140" s="1"/>
      <c r="IRS140" s="1"/>
      <c r="IRT140" s="1"/>
      <c r="IRU140" s="1"/>
      <c r="IRV140" s="1"/>
      <c r="IRW140" s="1"/>
      <c r="IRX140" s="1"/>
      <c r="IRY140" s="1"/>
      <c r="IRZ140" s="1"/>
      <c r="ISA140" s="1"/>
      <c r="ISB140" s="1"/>
      <c r="ISC140" s="1"/>
      <c r="ISD140" s="1"/>
      <c r="ISE140" s="1"/>
      <c r="ISF140" s="1"/>
      <c r="ISG140" s="1"/>
      <c r="ISH140" s="1"/>
      <c r="ISI140" s="1"/>
      <c r="ISJ140" s="1"/>
      <c r="ISK140" s="1"/>
      <c r="ISL140" s="1"/>
      <c r="ISM140" s="1"/>
      <c r="ISN140" s="1"/>
      <c r="ISO140" s="1"/>
      <c r="ISP140" s="1"/>
      <c r="ISQ140" s="1"/>
      <c r="ISR140" s="1"/>
      <c r="ISS140" s="1"/>
      <c r="IST140" s="1"/>
      <c r="ISU140" s="1"/>
      <c r="ISV140" s="1"/>
      <c r="ISW140" s="1"/>
      <c r="ISX140" s="1"/>
      <c r="ISY140" s="1"/>
      <c r="ISZ140" s="1"/>
      <c r="ITA140" s="1"/>
      <c r="ITB140" s="1"/>
      <c r="ITC140" s="1"/>
      <c r="ITD140" s="1"/>
      <c r="ITE140" s="1"/>
      <c r="ITF140" s="1"/>
      <c r="ITG140" s="1"/>
      <c r="ITH140" s="1"/>
      <c r="ITI140" s="1"/>
      <c r="ITJ140" s="1"/>
      <c r="ITK140" s="1"/>
      <c r="ITL140" s="1"/>
      <c r="ITM140" s="1"/>
      <c r="ITN140" s="1"/>
      <c r="ITO140" s="1"/>
      <c r="ITP140" s="1"/>
      <c r="ITQ140" s="1"/>
      <c r="ITR140" s="1"/>
      <c r="ITS140" s="1"/>
      <c r="ITT140" s="1"/>
      <c r="ITU140" s="1"/>
      <c r="ITV140" s="1"/>
      <c r="ITW140" s="1"/>
      <c r="ITX140" s="1"/>
      <c r="ITY140" s="1"/>
      <c r="ITZ140" s="1"/>
      <c r="IUA140" s="1"/>
      <c r="IUB140" s="1"/>
      <c r="IUC140" s="1"/>
      <c r="IUD140" s="1"/>
      <c r="IUE140" s="1"/>
      <c r="IUF140" s="1"/>
      <c r="IUG140" s="1"/>
      <c r="IUH140" s="1"/>
      <c r="IUI140" s="1"/>
      <c r="IUJ140" s="1"/>
      <c r="IUK140" s="1"/>
      <c r="IUL140" s="1"/>
      <c r="IUM140" s="1"/>
      <c r="IUN140" s="1"/>
      <c r="IUO140" s="1"/>
      <c r="IUP140" s="1"/>
      <c r="IUQ140" s="1"/>
      <c r="IUR140" s="1"/>
      <c r="IUS140" s="1"/>
      <c r="IUT140" s="1"/>
      <c r="IUU140" s="1"/>
      <c r="IUV140" s="1"/>
      <c r="IUW140" s="1"/>
      <c r="IUX140" s="1"/>
      <c r="IUY140" s="1"/>
      <c r="IUZ140" s="1"/>
      <c r="IVA140" s="1"/>
      <c r="IVB140" s="1"/>
      <c r="IVC140" s="1"/>
      <c r="IVD140" s="1"/>
      <c r="IVE140" s="1"/>
      <c r="IVF140" s="1"/>
      <c r="IVG140" s="1"/>
      <c r="IVH140" s="1"/>
      <c r="IVI140" s="1"/>
      <c r="IVJ140" s="1"/>
      <c r="IVK140" s="1"/>
      <c r="IVL140" s="1"/>
      <c r="IVM140" s="1"/>
      <c r="IVN140" s="1"/>
      <c r="IVO140" s="1"/>
      <c r="IVP140" s="1"/>
      <c r="IVQ140" s="1"/>
      <c r="IVR140" s="1"/>
      <c r="IVS140" s="1"/>
      <c r="IVT140" s="1"/>
      <c r="IVU140" s="1"/>
      <c r="IVV140" s="1"/>
      <c r="IVW140" s="1"/>
      <c r="IVX140" s="1"/>
      <c r="IVY140" s="1"/>
      <c r="IVZ140" s="1"/>
      <c r="IWA140" s="1"/>
      <c r="IWB140" s="1"/>
      <c r="IWC140" s="1"/>
      <c r="IWD140" s="1"/>
      <c r="IWE140" s="1"/>
      <c r="IWF140" s="1"/>
      <c r="IWG140" s="1"/>
      <c r="IWH140" s="1"/>
      <c r="IWI140" s="1"/>
      <c r="IWJ140" s="1"/>
      <c r="IWK140" s="1"/>
      <c r="IWL140" s="1"/>
      <c r="IWM140" s="1"/>
      <c r="IWN140" s="1"/>
      <c r="IWO140" s="1"/>
      <c r="IWP140" s="1"/>
      <c r="IWQ140" s="1"/>
      <c r="IWR140" s="1"/>
      <c r="IWS140" s="1"/>
      <c r="IWT140" s="1"/>
      <c r="IWU140" s="1"/>
      <c r="IWV140" s="1"/>
      <c r="IWW140" s="1"/>
      <c r="IWX140" s="1"/>
      <c r="IWY140" s="1"/>
      <c r="IWZ140" s="1"/>
      <c r="IXA140" s="1"/>
      <c r="IXB140" s="1"/>
      <c r="IXC140" s="1"/>
      <c r="IXD140" s="1"/>
      <c r="IXE140" s="1"/>
      <c r="IXF140" s="1"/>
      <c r="IXG140" s="1"/>
      <c r="IXH140" s="1"/>
      <c r="IXI140" s="1"/>
      <c r="IXJ140" s="1"/>
      <c r="IXK140" s="1"/>
      <c r="IXL140" s="1"/>
      <c r="IXM140" s="1"/>
      <c r="IXN140" s="1"/>
      <c r="IXO140" s="1"/>
      <c r="IXP140" s="1"/>
      <c r="IXQ140" s="1"/>
      <c r="IXR140" s="1"/>
      <c r="IXS140" s="1"/>
      <c r="IXT140" s="1"/>
      <c r="IXU140" s="1"/>
      <c r="IXV140" s="1"/>
      <c r="IXW140" s="1"/>
      <c r="IXX140" s="1"/>
      <c r="IXY140" s="1"/>
      <c r="IXZ140" s="1"/>
      <c r="IYA140" s="1"/>
      <c r="IYB140" s="1"/>
      <c r="IYC140" s="1"/>
      <c r="IYD140" s="1"/>
      <c r="IYE140" s="1"/>
      <c r="IYF140" s="1"/>
      <c r="IYG140" s="1"/>
      <c r="IYH140" s="1"/>
      <c r="IYI140" s="1"/>
      <c r="IYJ140" s="1"/>
      <c r="IYK140" s="1"/>
      <c r="IYL140" s="1"/>
      <c r="IYM140" s="1"/>
      <c r="IYN140" s="1"/>
      <c r="IYO140" s="1"/>
      <c r="IYP140" s="1"/>
      <c r="IYQ140" s="1"/>
      <c r="IYR140" s="1"/>
      <c r="IYS140" s="1"/>
      <c r="IYT140" s="1"/>
      <c r="IYU140" s="1"/>
      <c r="IYV140" s="1"/>
      <c r="IYW140" s="1"/>
      <c r="IYX140" s="1"/>
      <c r="IYY140" s="1"/>
      <c r="IYZ140" s="1"/>
      <c r="IZA140" s="1"/>
      <c r="IZB140" s="1"/>
      <c r="IZC140" s="1"/>
      <c r="IZD140" s="1"/>
      <c r="IZE140" s="1"/>
      <c r="IZF140" s="1"/>
      <c r="IZG140" s="1"/>
      <c r="IZH140" s="1"/>
      <c r="IZI140" s="1"/>
      <c r="IZJ140" s="1"/>
      <c r="IZK140" s="1"/>
      <c r="IZL140" s="1"/>
      <c r="IZM140" s="1"/>
      <c r="IZN140" s="1"/>
      <c r="IZO140" s="1"/>
      <c r="IZP140" s="1"/>
      <c r="IZQ140" s="1"/>
      <c r="IZR140" s="1"/>
      <c r="IZS140" s="1"/>
      <c r="IZT140" s="1"/>
      <c r="IZU140" s="1"/>
      <c r="IZV140" s="1"/>
      <c r="IZW140" s="1"/>
      <c r="IZX140" s="1"/>
      <c r="IZY140" s="1"/>
      <c r="IZZ140" s="1"/>
      <c r="JAA140" s="1"/>
      <c r="JAB140" s="1"/>
      <c r="JAC140" s="1"/>
      <c r="JAD140" s="1"/>
      <c r="JAE140" s="1"/>
      <c r="JAF140" s="1"/>
      <c r="JAG140" s="1"/>
      <c r="JAH140" s="1"/>
      <c r="JAI140" s="1"/>
      <c r="JAJ140" s="1"/>
      <c r="JAK140" s="1"/>
      <c r="JAL140" s="1"/>
      <c r="JAM140" s="1"/>
      <c r="JAN140" s="1"/>
      <c r="JAO140" s="1"/>
      <c r="JAP140" s="1"/>
      <c r="JAQ140" s="1"/>
      <c r="JAR140" s="1"/>
      <c r="JAS140" s="1"/>
      <c r="JAT140" s="1"/>
      <c r="JAU140" s="1"/>
      <c r="JAV140" s="1"/>
      <c r="JAW140" s="1"/>
      <c r="JAX140" s="1"/>
      <c r="JAY140" s="1"/>
      <c r="JAZ140" s="1"/>
      <c r="JBA140" s="1"/>
      <c r="JBB140" s="1"/>
      <c r="JBC140" s="1"/>
      <c r="JBD140" s="1"/>
      <c r="JBE140" s="1"/>
      <c r="JBF140" s="1"/>
      <c r="JBG140" s="1"/>
      <c r="JBH140" s="1"/>
      <c r="JBI140" s="1"/>
      <c r="JBJ140" s="1"/>
      <c r="JBK140" s="1"/>
      <c r="JBL140" s="1"/>
      <c r="JBM140" s="1"/>
      <c r="JBN140" s="1"/>
      <c r="JBO140" s="1"/>
      <c r="JBP140" s="1"/>
      <c r="JBQ140" s="1"/>
      <c r="JBR140" s="1"/>
      <c r="JBS140" s="1"/>
      <c r="JBT140" s="1"/>
      <c r="JBU140" s="1"/>
      <c r="JBV140" s="1"/>
      <c r="JBW140" s="1"/>
      <c r="JBX140" s="1"/>
      <c r="JBY140" s="1"/>
      <c r="JBZ140" s="1"/>
      <c r="JCA140" s="1"/>
      <c r="JCB140" s="1"/>
      <c r="JCC140" s="1"/>
      <c r="JCD140" s="1"/>
      <c r="JCE140" s="1"/>
      <c r="JCF140" s="1"/>
      <c r="JCG140" s="1"/>
      <c r="JCH140" s="1"/>
      <c r="JCI140" s="1"/>
      <c r="JCJ140" s="1"/>
      <c r="JCK140" s="1"/>
      <c r="JCL140" s="1"/>
      <c r="JCM140" s="1"/>
      <c r="JCN140" s="1"/>
      <c r="JCO140" s="1"/>
      <c r="JCP140" s="1"/>
      <c r="JCQ140" s="1"/>
      <c r="JCR140" s="1"/>
      <c r="JCS140" s="1"/>
      <c r="JCT140" s="1"/>
      <c r="JCU140" s="1"/>
      <c r="JCV140" s="1"/>
      <c r="JCW140" s="1"/>
      <c r="JCX140" s="1"/>
      <c r="JCY140" s="1"/>
      <c r="JCZ140" s="1"/>
      <c r="JDA140" s="1"/>
      <c r="JDB140" s="1"/>
      <c r="JDC140" s="1"/>
      <c r="JDD140" s="1"/>
      <c r="JDE140" s="1"/>
      <c r="JDF140" s="1"/>
      <c r="JDG140" s="1"/>
      <c r="JDH140" s="1"/>
      <c r="JDI140" s="1"/>
      <c r="JDJ140" s="1"/>
      <c r="JDK140" s="1"/>
      <c r="JDL140" s="1"/>
      <c r="JDM140" s="1"/>
      <c r="JDN140" s="1"/>
      <c r="JDO140" s="1"/>
      <c r="JDP140" s="1"/>
      <c r="JDQ140" s="1"/>
      <c r="JDR140" s="1"/>
      <c r="JDS140" s="1"/>
      <c r="JDT140" s="1"/>
      <c r="JDU140" s="1"/>
      <c r="JDV140" s="1"/>
      <c r="JDW140" s="1"/>
      <c r="JDX140" s="1"/>
      <c r="JDY140" s="1"/>
      <c r="JDZ140" s="1"/>
      <c r="JEA140" s="1"/>
      <c r="JEB140" s="1"/>
      <c r="JEC140" s="1"/>
      <c r="JED140" s="1"/>
      <c r="JEE140" s="1"/>
      <c r="JEF140" s="1"/>
      <c r="JEG140" s="1"/>
      <c r="JEH140" s="1"/>
      <c r="JEI140" s="1"/>
      <c r="JEJ140" s="1"/>
      <c r="JEK140" s="1"/>
      <c r="JEL140" s="1"/>
      <c r="JEM140" s="1"/>
      <c r="JEN140" s="1"/>
      <c r="JEO140" s="1"/>
      <c r="JEP140" s="1"/>
      <c r="JEQ140" s="1"/>
      <c r="JER140" s="1"/>
      <c r="JES140" s="1"/>
      <c r="JET140" s="1"/>
      <c r="JEU140" s="1"/>
      <c r="JEV140" s="1"/>
      <c r="JEW140" s="1"/>
      <c r="JEX140" s="1"/>
      <c r="JEY140" s="1"/>
      <c r="JEZ140" s="1"/>
      <c r="JFA140" s="1"/>
      <c r="JFB140" s="1"/>
      <c r="JFC140" s="1"/>
      <c r="JFD140" s="1"/>
      <c r="JFE140" s="1"/>
      <c r="JFF140" s="1"/>
      <c r="JFG140" s="1"/>
      <c r="JFH140" s="1"/>
      <c r="JFI140" s="1"/>
      <c r="JFJ140" s="1"/>
      <c r="JFK140" s="1"/>
      <c r="JFL140" s="1"/>
      <c r="JFM140" s="1"/>
      <c r="JFN140" s="1"/>
      <c r="JFO140" s="1"/>
      <c r="JFP140" s="1"/>
      <c r="JFQ140" s="1"/>
      <c r="JFR140" s="1"/>
      <c r="JFS140" s="1"/>
      <c r="JFT140" s="1"/>
      <c r="JFU140" s="1"/>
      <c r="JFV140" s="1"/>
      <c r="JFW140" s="1"/>
      <c r="JFX140" s="1"/>
      <c r="JFY140" s="1"/>
      <c r="JFZ140" s="1"/>
      <c r="JGA140" s="1"/>
      <c r="JGB140" s="1"/>
      <c r="JGC140" s="1"/>
      <c r="JGD140" s="1"/>
      <c r="JGE140" s="1"/>
      <c r="JGF140" s="1"/>
      <c r="JGG140" s="1"/>
      <c r="JGH140" s="1"/>
      <c r="JGI140" s="1"/>
      <c r="JGJ140" s="1"/>
      <c r="JGK140" s="1"/>
      <c r="JGL140" s="1"/>
      <c r="JGM140" s="1"/>
      <c r="JGN140" s="1"/>
      <c r="JGO140" s="1"/>
      <c r="JGP140" s="1"/>
      <c r="JGQ140" s="1"/>
      <c r="JGR140" s="1"/>
      <c r="JGS140" s="1"/>
      <c r="JGT140" s="1"/>
      <c r="JGU140" s="1"/>
      <c r="JGV140" s="1"/>
      <c r="JGW140" s="1"/>
      <c r="JGX140" s="1"/>
      <c r="JGY140" s="1"/>
      <c r="JGZ140" s="1"/>
      <c r="JHA140" s="1"/>
      <c r="JHB140" s="1"/>
      <c r="JHC140" s="1"/>
      <c r="JHD140" s="1"/>
      <c r="JHE140" s="1"/>
      <c r="JHF140" s="1"/>
      <c r="JHG140" s="1"/>
      <c r="JHH140" s="1"/>
      <c r="JHI140" s="1"/>
      <c r="JHJ140" s="1"/>
      <c r="JHK140" s="1"/>
      <c r="JHL140" s="1"/>
      <c r="JHM140" s="1"/>
      <c r="JHN140" s="1"/>
      <c r="JHO140" s="1"/>
      <c r="JHP140" s="1"/>
      <c r="JHQ140" s="1"/>
      <c r="JHR140" s="1"/>
      <c r="JHS140" s="1"/>
      <c r="JHT140" s="1"/>
      <c r="JHU140" s="1"/>
      <c r="JHV140" s="1"/>
      <c r="JHW140" s="1"/>
      <c r="JHX140" s="1"/>
      <c r="JHY140" s="1"/>
      <c r="JHZ140" s="1"/>
      <c r="JIA140" s="1"/>
      <c r="JIB140" s="1"/>
      <c r="JIC140" s="1"/>
      <c r="JID140" s="1"/>
      <c r="JIE140" s="1"/>
      <c r="JIF140" s="1"/>
      <c r="JIG140" s="1"/>
      <c r="JIH140" s="1"/>
      <c r="JII140" s="1"/>
      <c r="JIJ140" s="1"/>
      <c r="JIK140" s="1"/>
      <c r="JIL140" s="1"/>
      <c r="JIM140" s="1"/>
      <c r="JIN140" s="1"/>
      <c r="JIO140" s="1"/>
      <c r="JIP140" s="1"/>
      <c r="JIQ140" s="1"/>
      <c r="JIR140" s="1"/>
      <c r="JIS140" s="1"/>
      <c r="JIT140" s="1"/>
      <c r="JIU140" s="1"/>
      <c r="JIV140" s="1"/>
      <c r="JIW140" s="1"/>
      <c r="JIX140" s="1"/>
      <c r="JIY140" s="1"/>
      <c r="JIZ140" s="1"/>
      <c r="JJA140" s="1"/>
      <c r="JJB140" s="1"/>
      <c r="JJC140" s="1"/>
      <c r="JJD140" s="1"/>
      <c r="JJE140" s="1"/>
      <c r="JJF140" s="1"/>
      <c r="JJG140" s="1"/>
      <c r="JJH140" s="1"/>
      <c r="JJI140" s="1"/>
      <c r="JJJ140" s="1"/>
      <c r="JJK140" s="1"/>
      <c r="JJL140" s="1"/>
      <c r="JJM140" s="1"/>
      <c r="JJN140" s="1"/>
      <c r="JJO140" s="1"/>
      <c r="JJP140" s="1"/>
      <c r="JJQ140" s="1"/>
      <c r="JJR140" s="1"/>
      <c r="JJS140" s="1"/>
      <c r="JJT140" s="1"/>
      <c r="JJU140" s="1"/>
      <c r="JJV140" s="1"/>
      <c r="JJW140" s="1"/>
      <c r="JJX140" s="1"/>
      <c r="JJY140" s="1"/>
      <c r="JJZ140" s="1"/>
      <c r="JKA140" s="1"/>
      <c r="JKB140" s="1"/>
      <c r="JKC140" s="1"/>
      <c r="JKD140" s="1"/>
      <c r="JKE140" s="1"/>
      <c r="JKF140" s="1"/>
      <c r="JKG140" s="1"/>
      <c r="JKH140" s="1"/>
      <c r="JKI140" s="1"/>
      <c r="JKJ140" s="1"/>
      <c r="JKK140" s="1"/>
      <c r="JKL140" s="1"/>
      <c r="JKM140" s="1"/>
      <c r="JKN140" s="1"/>
      <c r="JKO140" s="1"/>
      <c r="JKP140" s="1"/>
      <c r="JKQ140" s="1"/>
      <c r="JKR140" s="1"/>
      <c r="JKS140" s="1"/>
      <c r="JKT140" s="1"/>
      <c r="JKU140" s="1"/>
      <c r="JKV140" s="1"/>
      <c r="JKW140" s="1"/>
      <c r="JKX140" s="1"/>
      <c r="JKY140" s="1"/>
      <c r="JKZ140" s="1"/>
      <c r="JLA140" s="1"/>
      <c r="JLB140" s="1"/>
      <c r="JLC140" s="1"/>
      <c r="JLD140" s="1"/>
      <c r="JLE140" s="1"/>
      <c r="JLF140" s="1"/>
      <c r="JLG140" s="1"/>
      <c r="JLH140" s="1"/>
      <c r="JLI140" s="1"/>
      <c r="JLJ140" s="1"/>
      <c r="JLK140" s="1"/>
      <c r="JLL140" s="1"/>
      <c r="JLM140" s="1"/>
      <c r="JLN140" s="1"/>
      <c r="JLO140" s="1"/>
      <c r="JLP140" s="1"/>
      <c r="JLQ140" s="1"/>
      <c r="JLR140" s="1"/>
      <c r="JLS140" s="1"/>
      <c r="JLT140" s="1"/>
      <c r="JLU140" s="1"/>
      <c r="JLV140" s="1"/>
      <c r="JLW140" s="1"/>
      <c r="JLX140" s="1"/>
      <c r="JLY140" s="1"/>
      <c r="JLZ140" s="1"/>
      <c r="JMA140" s="1"/>
      <c r="JMB140" s="1"/>
      <c r="JMC140" s="1"/>
      <c r="JMD140" s="1"/>
      <c r="JME140" s="1"/>
      <c r="JMF140" s="1"/>
      <c r="JMG140" s="1"/>
      <c r="JMH140" s="1"/>
      <c r="JMI140" s="1"/>
      <c r="JMJ140" s="1"/>
      <c r="JMK140" s="1"/>
      <c r="JML140" s="1"/>
      <c r="JMM140" s="1"/>
      <c r="JMN140" s="1"/>
      <c r="JMO140" s="1"/>
      <c r="JMP140" s="1"/>
      <c r="JMQ140" s="1"/>
      <c r="JMR140" s="1"/>
      <c r="JMS140" s="1"/>
      <c r="JMT140" s="1"/>
      <c r="JMU140" s="1"/>
      <c r="JMV140" s="1"/>
      <c r="JMW140" s="1"/>
      <c r="JMX140" s="1"/>
      <c r="JMY140" s="1"/>
      <c r="JMZ140" s="1"/>
      <c r="JNA140" s="1"/>
      <c r="JNB140" s="1"/>
      <c r="JNC140" s="1"/>
      <c r="JND140" s="1"/>
      <c r="JNE140" s="1"/>
      <c r="JNF140" s="1"/>
      <c r="JNG140" s="1"/>
      <c r="JNH140" s="1"/>
      <c r="JNI140" s="1"/>
      <c r="JNJ140" s="1"/>
      <c r="JNK140" s="1"/>
      <c r="JNL140" s="1"/>
      <c r="JNM140" s="1"/>
      <c r="JNN140" s="1"/>
      <c r="JNO140" s="1"/>
      <c r="JNP140" s="1"/>
      <c r="JNQ140" s="1"/>
      <c r="JNR140" s="1"/>
      <c r="JNS140" s="1"/>
      <c r="JNT140" s="1"/>
      <c r="JNU140" s="1"/>
      <c r="JNV140" s="1"/>
      <c r="JNW140" s="1"/>
      <c r="JNX140" s="1"/>
      <c r="JNY140" s="1"/>
      <c r="JNZ140" s="1"/>
      <c r="JOA140" s="1"/>
      <c r="JOB140" s="1"/>
      <c r="JOC140" s="1"/>
      <c r="JOD140" s="1"/>
      <c r="JOE140" s="1"/>
      <c r="JOF140" s="1"/>
      <c r="JOG140" s="1"/>
      <c r="JOH140" s="1"/>
      <c r="JOI140" s="1"/>
      <c r="JOJ140" s="1"/>
      <c r="JOK140" s="1"/>
      <c r="JOL140" s="1"/>
      <c r="JOM140" s="1"/>
      <c r="JON140" s="1"/>
      <c r="JOO140" s="1"/>
      <c r="JOP140" s="1"/>
      <c r="JOQ140" s="1"/>
      <c r="JOR140" s="1"/>
      <c r="JOS140" s="1"/>
      <c r="JOT140" s="1"/>
      <c r="JOU140" s="1"/>
      <c r="JOV140" s="1"/>
      <c r="JOW140" s="1"/>
      <c r="JOX140" s="1"/>
      <c r="JOY140" s="1"/>
      <c r="JOZ140" s="1"/>
      <c r="JPA140" s="1"/>
      <c r="JPB140" s="1"/>
      <c r="JPC140" s="1"/>
      <c r="JPD140" s="1"/>
      <c r="JPE140" s="1"/>
      <c r="JPF140" s="1"/>
      <c r="JPG140" s="1"/>
      <c r="JPH140" s="1"/>
      <c r="JPI140" s="1"/>
      <c r="JPJ140" s="1"/>
      <c r="JPK140" s="1"/>
      <c r="JPL140" s="1"/>
      <c r="JPM140" s="1"/>
      <c r="JPN140" s="1"/>
      <c r="JPO140" s="1"/>
      <c r="JPP140" s="1"/>
      <c r="JPQ140" s="1"/>
      <c r="JPR140" s="1"/>
      <c r="JPS140" s="1"/>
      <c r="JPT140" s="1"/>
      <c r="JPU140" s="1"/>
      <c r="JPV140" s="1"/>
      <c r="JPW140" s="1"/>
      <c r="JPX140" s="1"/>
      <c r="JPY140" s="1"/>
      <c r="JPZ140" s="1"/>
      <c r="JQA140" s="1"/>
      <c r="JQB140" s="1"/>
      <c r="JQC140" s="1"/>
      <c r="JQD140" s="1"/>
      <c r="JQE140" s="1"/>
      <c r="JQF140" s="1"/>
      <c r="JQG140" s="1"/>
      <c r="JQH140" s="1"/>
      <c r="JQI140" s="1"/>
      <c r="JQJ140" s="1"/>
      <c r="JQK140" s="1"/>
      <c r="JQL140" s="1"/>
      <c r="JQM140" s="1"/>
      <c r="JQN140" s="1"/>
      <c r="JQO140" s="1"/>
      <c r="JQP140" s="1"/>
      <c r="JQQ140" s="1"/>
      <c r="JQR140" s="1"/>
      <c r="JQS140" s="1"/>
      <c r="JQT140" s="1"/>
      <c r="JQU140" s="1"/>
      <c r="JQV140" s="1"/>
      <c r="JQW140" s="1"/>
      <c r="JQX140" s="1"/>
      <c r="JQY140" s="1"/>
      <c r="JQZ140" s="1"/>
      <c r="JRA140" s="1"/>
      <c r="JRB140" s="1"/>
      <c r="JRC140" s="1"/>
      <c r="JRD140" s="1"/>
      <c r="JRE140" s="1"/>
      <c r="JRF140" s="1"/>
      <c r="JRG140" s="1"/>
      <c r="JRH140" s="1"/>
      <c r="JRI140" s="1"/>
      <c r="JRJ140" s="1"/>
      <c r="JRK140" s="1"/>
      <c r="JRL140" s="1"/>
      <c r="JRM140" s="1"/>
      <c r="JRN140" s="1"/>
      <c r="JRO140" s="1"/>
      <c r="JRP140" s="1"/>
      <c r="JRQ140" s="1"/>
      <c r="JRR140" s="1"/>
      <c r="JRS140" s="1"/>
      <c r="JRT140" s="1"/>
      <c r="JRU140" s="1"/>
      <c r="JRV140" s="1"/>
      <c r="JRW140" s="1"/>
      <c r="JRX140" s="1"/>
      <c r="JRY140" s="1"/>
      <c r="JRZ140" s="1"/>
      <c r="JSA140" s="1"/>
      <c r="JSB140" s="1"/>
      <c r="JSC140" s="1"/>
      <c r="JSD140" s="1"/>
      <c r="JSE140" s="1"/>
      <c r="JSF140" s="1"/>
      <c r="JSG140" s="1"/>
      <c r="JSH140" s="1"/>
      <c r="JSI140" s="1"/>
      <c r="JSJ140" s="1"/>
      <c r="JSK140" s="1"/>
      <c r="JSL140" s="1"/>
      <c r="JSM140" s="1"/>
      <c r="JSN140" s="1"/>
      <c r="JSO140" s="1"/>
      <c r="JSP140" s="1"/>
      <c r="JSQ140" s="1"/>
      <c r="JSR140" s="1"/>
      <c r="JSS140" s="1"/>
      <c r="JST140" s="1"/>
      <c r="JSU140" s="1"/>
      <c r="JSV140" s="1"/>
      <c r="JSW140" s="1"/>
      <c r="JSX140" s="1"/>
      <c r="JSY140" s="1"/>
      <c r="JSZ140" s="1"/>
      <c r="JTA140" s="1"/>
      <c r="JTB140" s="1"/>
      <c r="JTC140" s="1"/>
      <c r="JTD140" s="1"/>
      <c r="JTE140" s="1"/>
      <c r="JTF140" s="1"/>
      <c r="JTG140" s="1"/>
      <c r="JTH140" s="1"/>
      <c r="JTI140" s="1"/>
      <c r="JTJ140" s="1"/>
      <c r="JTK140" s="1"/>
      <c r="JTL140" s="1"/>
      <c r="JTM140" s="1"/>
      <c r="JTN140" s="1"/>
      <c r="JTO140" s="1"/>
      <c r="JTP140" s="1"/>
      <c r="JTQ140" s="1"/>
      <c r="JTR140" s="1"/>
      <c r="JTS140" s="1"/>
      <c r="JTT140" s="1"/>
      <c r="JTU140" s="1"/>
      <c r="JTV140" s="1"/>
      <c r="JTW140" s="1"/>
      <c r="JTX140" s="1"/>
      <c r="JTY140" s="1"/>
      <c r="JTZ140" s="1"/>
      <c r="JUA140" s="1"/>
      <c r="JUB140" s="1"/>
      <c r="JUC140" s="1"/>
      <c r="JUD140" s="1"/>
      <c r="JUE140" s="1"/>
      <c r="JUF140" s="1"/>
      <c r="JUG140" s="1"/>
      <c r="JUH140" s="1"/>
      <c r="JUI140" s="1"/>
      <c r="JUJ140" s="1"/>
      <c r="JUK140" s="1"/>
      <c r="JUL140" s="1"/>
      <c r="JUM140" s="1"/>
      <c r="JUN140" s="1"/>
      <c r="JUO140" s="1"/>
      <c r="JUP140" s="1"/>
      <c r="JUQ140" s="1"/>
      <c r="JUR140" s="1"/>
      <c r="JUS140" s="1"/>
      <c r="JUT140" s="1"/>
      <c r="JUU140" s="1"/>
      <c r="JUV140" s="1"/>
      <c r="JUW140" s="1"/>
      <c r="JUX140" s="1"/>
      <c r="JUY140" s="1"/>
      <c r="JUZ140" s="1"/>
      <c r="JVA140" s="1"/>
      <c r="JVB140" s="1"/>
      <c r="JVC140" s="1"/>
      <c r="JVD140" s="1"/>
      <c r="JVE140" s="1"/>
      <c r="JVF140" s="1"/>
      <c r="JVG140" s="1"/>
      <c r="JVH140" s="1"/>
      <c r="JVI140" s="1"/>
      <c r="JVJ140" s="1"/>
      <c r="JVK140" s="1"/>
      <c r="JVL140" s="1"/>
      <c r="JVM140" s="1"/>
      <c r="JVN140" s="1"/>
      <c r="JVO140" s="1"/>
      <c r="JVP140" s="1"/>
      <c r="JVQ140" s="1"/>
      <c r="JVR140" s="1"/>
      <c r="JVS140" s="1"/>
      <c r="JVT140" s="1"/>
      <c r="JVU140" s="1"/>
      <c r="JVV140" s="1"/>
      <c r="JVW140" s="1"/>
      <c r="JVX140" s="1"/>
      <c r="JVY140" s="1"/>
      <c r="JVZ140" s="1"/>
      <c r="JWA140" s="1"/>
      <c r="JWB140" s="1"/>
      <c r="JWC140" s="1"/>
      <c r="JWD140" s="1"/>
      <c r="JWE140" s="1"/>
      <c r="JWF140" s="1"/>
      <c r="JWG140" s="1"/>
      <c r="JWH140" s="1"/>
      <c r="JWI140" s="1"/>
      <c r="JWJ140" s="1"/>
      <c r="JWK140" s="1"/>
      <c r="JWL140" s="1"/>
      <c r="JWM140" s="1"/>
      <c r="JWN140" s="1"/>
      <c r="JWO140" s="1"/>
      <c r="JWP140" s="1"/>
      <c r="JWQ140" s="1"/>
      <c r="JWR140" s="1"/>
      <c r="JWS140" s="1"/>
      <c r="JWT140" s="1"/>
      <c r="JWU140" s="1"/>
      <c r="JWV140" s="1"/>
      <c r="JWW140" s="1"/>
      <c r="JWX140" s="1"/>
      <c r="JWY140" s="1"/>
      <c r="JWZ140" s="1"/>
      <c r="JXA140" s="1"/>
      <c r="JXB140" s="1"/>
      <c r="JXC140" s="1"/>
      <c r="JXD140" s="1"/>
      <c r="JXE140" s="1"/>
      <c r="JXF140" s="1"/>
      <c r="JXG140" s="1"/>
      <c r="JXH140" s="1"/>
      <c r="JXI140" s="1"/>
      <c r="JXJ140" s="1"/>
      <c r="JXK140" s="1"/>
      <c r="JXL140" s="1"/>
      <c r="JXM140" s="1"/>
      <c r="JXN140" s="1"/>
      <c r="JXO140" s="1"/>
      <c r="JXP140" s="1"/>
      <c r="JXQ140" s="1"/>
      <c r="JXR140" s="1"/>
      <c r="JXS140" s="1"/>
      <c r="JXT140" s="1"/>
      <c r="JXU140" s="1"/>
      <c r="JXV140" s="1"/>
      <c r="JXW140" s="1"/>
      <c r="JXX140" s="1"/>
      <c r="JXY140" s="1"/>
      <c r="JXZ140" s="1"/>
      <c r="JYA140" s="1"/>
      <c r="JYB140" s="1"/>
      <c r="JYC140" s="1"/>
      <c r="JYD140" s="1"/>
      <c r="JYE140" s="1"/>
      <c r="JYF140" s="1"/>
      <c r="JYG140" s="1"/>
      <c r="JYH140" s="1"/>
      <c r="JYI140" s="1"/>
      <c r="JYJ140" s="1"/>
      <c r="JYK140" s="1"/>
      <c r="JYL140" s="1"/>
      <c r="JYM140" s="1"/>
      <c r="JYN140" s="1"/>
      <c r="JYO140" s="1"/>
      <c r="JYP140" s="1"/>
      <c r="JYQ140" s="1"/>
      <c r="JYR140" s="1"/>
      <c r="JYS140" s="1"/>
      <c r="JYT140" s="1"/>
      <c r="JYU140" s="1"/>
      <c r="JYV140" s="1"/>
      <c r="JYW140" s="1"/>
      <c r="JYX140" s="1"/>
      <c r="JYY140" s="1"/>
      <c r="JYZ140" s="1"/>
      <c r="JZA140" s="1"/>
      <c r="JZB140" s="1"/>
      <c r="JZC140" s="1"/>
      <c r="JZD140" s="1"/>
      <c r="JZE140" s="1"/>
      <c r="JZF140" s="1"/>
      <c r="JZG140" s="1"/>
      <c r="JZH140" s="1"/>
      <c r="JZI140" s="1"/>
      <c r="JZJ140" s="1"/>
      <c r="JZK140" s="1"/>
      <c r="JZL140" s="1"/>
      <c r="JZM140" s="1"/>
      <c r="JZN140" s="1"/>
      <c r="JZO140" s="1"/>
      <c r="JZP140" s="1"/>
      <c r="JZQ140" s="1"/>
      <c r="JZR140" s="1"/>
      <c r="JZS140" s="1"/>
      <c r="JZT140" s="1"/>
      <c r="JZU140" s="1"/>
      <c r="JZV140" s="1"/>
      <c r="JZW140" s="1"/>
      <c r="JZX140" s="1"/>
      <c r="JZY140" s="1"/>
      <c r="JZZ140" s="1"/>
      <c r="KAA140" s="1"/>
      <c r="KAB140" s="1"/>
      <c r="KAC140" s="1"/>
      <c r="KAD140" s="1"/>
      <c r="KAE140" s="1"/>
      <c r="KAF140" s="1"/>
      <c r="KAG140" s="1"/>
      <c r="KAH140" s="1"/>
      <c r="KAI140" s="1"/>
      <c r="KAJ140" s="1"/>
      <c r="KAK140" s="1"/>
      <c r="KAL140" s="1"/>
      <c r="KAM140" s="1"/>
      <c r="KAN140" s="1"/>
      <c r="KAO140" s="1"/>
      <c r="KAP140" s="1"/>
      <c r="KAQ140" s="1"/>
      <c r="KAR140" s="1"/>
      <c r="KAS140" s="1"/>
      <c r="KAT140" s="1"/>
      <c r="KAU140" s="1"/>
      <c r="KAV140" s="1"/>
      <c r="KAW140" s="1"/>
      <c r="KAX140" s="1"/>
      <c r="KAY140" s="1"/>
      <c r="KAZ140" s="1"/>
      <c r="KBA140" s="1"/>
      <c r="KBB140" s="1"/>
      <c r="KBC140" s="1"/>
      <c r="KBD140" s="1"/>
      <c r="KBE140" s="1"/>
      <c r="KBF140" s="1"/>
      <c r="KBG140" s="1"/>
      <c r="KBH140" s="1"/>
      <c r="KBI140" s="1"/>
      <c r="KBJ140" s="1"/>
      <c r="KBK140" s="1"/>
      <c r="KBL140" s="1"/>
      <c r="KBM140" s="1"/>
      <c r="KBN140" s="1"/>
      <c r="KBO140" s="1"/>
      <c r="KBP140" s="1"/>
      <c r="KBQ140" s="1"/>
      <c r="KBR140" s="1"/>
      <c r="KBS140" s="1"/>
      <c r="KBT140" s="1"/>
      <c r="KBU140" s="1"/>
      <c r="KBV140" s="1"/>
      <c r="KBW140" s="1"/>
      <c r="KBX140" s="1"/>
      <c r="KBY140" s="1"/>
      <c r="KBZ140" s="1"/>
      <c r="KCA140" s="1"/>
      <c r="KCB140" s="1"/>
      <c r="KCC140" s="1"/>
      <c r="KCD140" s="1"/>
      <c r="KCE140" s="1"/>
      <c r="KCF140" s="1"/>
      <c r="KCG140" s="1"/>
      <c r="KCH140" s="1"/>
      <c r="KCI140" s="1"/>
      <c r="KCJ140" s="1"/>
      <c r="KCK140" s="1"/>
      <c r="KCL140" s="1"/>
      <c r="KCM140" s="1"/>
      <c r="KCN140" s="1"/>
      <c r="KCO140" s="1"/>
      <c r="KCP140" s="1"/>
      <c r="KCQ140" s="1"/>
      <c r="KCR140" s="1"/>
      <c r="KCS140" s="1"/>
      <c r="KCT140" s="1"/>
      <c r="KCU140" s="1"/>
      <c r="KCV140" s="1"/>
      <c r="KCW140" s="1"/>
      <c r="KCX140" s="1"/>
      <c r="KCY140" s="1"/>
      <c r="KCZ140" s="1"/>
      <c r="KDA140" s="1"/>
      <c r="KDB140" s="1"/>
      <c r="KDC140" s="1"/>
      <c r="KDD140" s="1"/>
      <c r="KDE140" s="1"/>
      <c r="KDF140" s="1"/>
      <c r="KDG140" s="1"/>
      <c r="KDH140" s="1"/>
      <c r="KDI140" s="1"/>
      <c r="KDJ140" s="1"/>
      <c r="KDK140" s="1"/>
      <c r="KDL140" s="1"/>
      <c r="KDM140" s="1"/>
      <c r="KDN140" s="1"/>
      <c r="KDO140" s="1"/>
      <c r="KDP140" s="1"/>
      <c r="KDQ140" s="1"/>
      <c r="KDR140" s="1"/>
      <c r="KDS140" s="1"/>
      <c r="KDT140" s="1"/>
      <c r="KDU140" s="1"/>
      <c r="KDV140" s="1"/>
      <c r="KDW140" s="1"/>
      <c r="KDX140" s="1"/>
      <c r="KDY140" s="1"/>
      <c r="KDZ140" s="1"/>
      <c r="KEA140" s="1"/>
      <c r="KEB140" s="1"/>
      <c r="KEC140" s="1"/>
      <c r="KED140" s="1"/>
      <c r="KEE140" s="1"/>
      <c r="KEF140" s="1"/>
      <c r="KEG140" s="1"/>
      <c r="KEH140" s="1"/>
      <c r="KEI140" s="1"/>
      <c r="KEJ140" s="1"/>
      <c r="KEK140" s="1"/>
      <c r="KEL140" s="1"/>
      <c r="KEM140" s="1"/>
      <c r="KEN140" s="1"/>
      <c r="KEO140" s="1"/>
      <c r="KEP140" s="1"/>
      <c r="KEQ140" s="1"/>
      <c r="KER140" s="1"/>
      <c r="KES140" s="1"/>
      <c r="KET140" s="1"/>
      <c r="KEU140" s="1"/>
      <c r="KEV140" s="1"/>
      <c r="KEW140" s="1"/>
      <c r="KEX140" s="1"/>
      <c r="KEY140" s="1"/>
      <c r="KEZ140" s="1"/>
      <c r="KFA140" s="1"/>
      <c r="KFB140" s="1"/>
      <c r="KFC140" s="1"/>
      <c r="KFD140" s="1"/>
      <c r="KFE140" s="1"/>
      <c r="KFF140" s="1"/>
      <c r="KFG140" s="1"/>
      <c r="KFH140" s="1"/>
      <c r="KFI140" s="1"/>
      <c r="KFJ140" s="1"/>
      <c r="KFK140" s="1"/>
      <c r="KFL140" s="1"/>
      <c r="KFM140" s="1"/>
      <c r="KFN140" s="1"/>
      <c r="KFO140" s="1"/>
      <c r="KFP140" s="1"/>
      <c r="KFQ140" s="1"/>
      <c r="KFR140" s="1"/>
      <c r="KFS140" s="1"/>
      <c r="KFT140" s="1"/>
      <c r="KFU140" s="1"/>
      <c r="KFV140" s="1"/>
      <c r="KFW140" s="1"/>
      <c r="KFX140" s="1"/>
      <c r="KFY140" s="1"/>
      <c r="KFZ140" s="1"/>
      <c r="KGA140" s="1"/>
      <c r="KGB140" s="1"/>
      <c r="KGC140" s="1"/>
      <c r="KGD140" s="1"/>
      <c r="KGE140" s="1"/>
      <c r="KGF140" s="1"/>
      <c r="KGG140" s="1"/>
      <c r="KGH140" s="1"/>
      <c r="KGI140" s="1"/>
      <c r="KGJ140" s="1"/>
      <c r="KGK140" s="1"/>
      <c r="KGL140" s="1"/>
      <c r="KGM140" s="1"/>
      <c r="KGN140" s="1"/>
      <c r="KGO140" s="1"/>
      <c r="KGP140" s="1"/>
      <c r="KGQ140" s="1"/>
      <c r="KGR140" s="1"/>
      <c r="KGS140" s="1"/>
      <c r="KGT140" s="1"/>
      <c r="KGU140" s="1"/>
      <c r="KGV140" s="1"/>
      <c r="KGW140" s="1"/>
      <c r="KGX140" s="1"/>
      <c r="KGY140" s="1"/>
      <c r="KGZ140" s="1"/>
      <c r="KHA140" s="1"/>
      <c r="KHB140" s="1"/>
      <c r="KHC140" s="1"/>
      <c r="KHD140" s="1"/>
      <c r="KHE140" s="1"/>
      <c r="KHF140" s="1"/>
      <c r="KHG140" s="1"/>
      <c r="KHH140" s="1"/>
      <c r="KHI140" s="1"/>
      <c r="KHJ140" s="1"/>
      <c r="KHK140" s="1"/>
      <c r="KHL140" s="1"/>
      <c r="KHM140" s="1"/>
      <c r="KHN140" s="1"/>
      <c r="KHO140" s="1"/>
      <c r="KHP140" s="1"/>
      <c r="KHQ140" s="1"/>
      <c r="KHR140" s="1"/>
      <c r="KHS140" s="1"/>
      <c r="KHT140" s="1"/>
      <c r="KHU140" s="1"/>
      <c r="KHV140" s="1"/>
      <c r="KHW140" s="1"/>
      <c r="KHX140" s="1"/>
      <c r="KHY140" s="1"/>
      <c r="KHZ140" s="1"/>
      <c r="KIA140" s="1"/>
      <c r="KIB140" s="1"/>
      <c r="KIC140" s="1"/>
      <c r="KID140" s="1"/>
      <c r="KIE140" s="1"/>
      <c r="KIF140" s="1"/>
      <c r="KIG140" s="1"/>
      <c r="KIH140" s="1"/>
      <c r="KII140" s="1"/>
      <c r="KIJ140" s="1"/>
      <c r="KIK140" s="1"/>
      <c r="KIL140" s="1"/>
      <c r="KIM140" s="1"/>
      <c r="KIN140" s="1"/>
      <c r="KIO140" s="1"/>
      <c r="KIP140" s="1"/>
      <c r="KIQ140" s="1"/>
      <c r="KIR140" s="1"/>
      <c r="KIS140" s="1"/>
      <c r="KIT140" s="1"/>
      <c r="KIU140" s="1"/>
      <c r="KIV140" s="1"/>
      <c r="KIW140" s="1"/>
      <c r="KIX140" s="1"/>
      <c r="KIY140" s="1"/>
      <c r="KIZ140" s="1"/>
      <c r="KJA140" s="1"/>
      <c r="KJB140" s="1"/>
      <c r="KJC140" s="1"/>
      <c r="KJD140" s="1"/>
      <c r="KJE140" s="1"/>
      <c r="KJF140" s="1"/>
      <c r="KJG140" s="1"/>
      <c r="KJH140" s="1"/>
      <c r="KJI140" s="1"/>
      <c r="KJJ140" s="1"/>
      <c r="KJK140" s="1"/>
      <c r="KJL140" s="1"/>
      <c r="KJM140" s="1"/>
      <c r="KJN140" s="1"/>
      <c r="KJO140" s="1"/>
      <c r="KJP140" s="1"/>
      <c r="KJQ140" s="1"/>
      <c r="KJR140" s="1"/>
      <c r="KJS140" s="1"/>
      <c r="KJT140" s="1"/>
      <c r="KJU140" s="1"/>
      <c r="KJV140" s="1"/>
      <c r="KJW140" s="1"/>
      <c r="KJX140" s="1"/>
      <c r="KJY140" s="1"/>
      <c r="KJZ140" s="1"/>
      <c r="KKA140" s="1"/>
      <c r="KKB140" s="1"/>
      <c r="KKC140" s="1"/>
      <c r="KKD140" s="1"/>
      <c r="KKE140" s="1"/>
      <c r="KKF140" s="1"/>
      <c r="KKG140" s="1"/>
      <c r="KKH140" s="1"/>
      <c r="KKI140" s="1"/>
      <c r="KKJ140" s="1"/>
      <c r="KKK140" s="1"/>
      <c r="KKL140" s="1"/>
      <c r="KKM140" s="1"/>
      <c r="KKN140" s="1"/>
      <c r="KKO140" s="1"/>
      <c r="KKP140" s="1"/>
      <c r="KKQ140" s="1"/>
      <c r="KKR140" s="1"/>
      <c r="KKS140" s="1"/>
      <c r="KKT140" s="1"/>
      <c r="KKU140" s="1"/>
      <c r="KKV140" s="1"/>
      <c r="KKW140" s="1"/>
      <c r="KKX140" s="1"/>
      <c r="KKY140" s="1"/>
      <c r="KKZ140" s="1"/>
      <c r="KLA140" s="1"/>
      <c r="KLB140" s="1"/>
      <c r="KLC140" s="1"/>
      <c r="KLD140" s="1"/>
      <c r="KLE140" s="1"/>
      <c r="KLF140" s="1"/>
      <c r="KLG140" s="1"/>
      <c r="KLH140" s="1"/>
      <c r="KLI140" s="1"/>
      <c r="KLJ140" s="1"/>
      <c r="KLK140" s="1"/>
      <c r="KLL140" s="1"/>
      <c r="KLM140" s="1"/>
      <c r="KLN140" s="1"/>
      <c r="KLO140" s="1"/>
      <c r="KLP140" s="1"/>
      <c r="KLQ140" s="1"/>
      <c r="KLR140" s="1"/>
      <c r="KLS140" s="1"/>
      <c r="KLT140" s="1"/>
      <c r="KLU140" s="1"/>
      <c r="KLV140" s="1"/>
      <c r="KLW140" s="1"/>
      <c r="KLX140" s="1"/>
      <c r="KLY140" s="1"/>
      <c r="KLZ140" s="1"/>
      <c r="KMA140" s="1"/>
      <c r="KMB140" s="1"/>
      <c r="KMC140" s="1"/>
      <c r="KMD140" s="1"/>
      <c r="KME140" s="1"/>
      <c r="KMF140" s="1"/>
      <c r="KMG140" s="1"/>
      <c r="KMH140" s="1"/>
      <c r="KMI140" s="1"/>
      <c r="KMJ140" s="1"/>
      <c r="KMK140" s="1"/>
      <c r="KML140" s="1"/>
      <c r="KMM140" s="1"/>
      <c r="KMN140" s="1"/>
      <c r="KMO140" s="1"/>
      <c r="KMP140" s="1"/>
      <c r="KMQ140" s="1"/>
      <c r="KMR140" s="1"/>
      <c r="KMS140" s="1"/>
      <c r="KMT140" s="1"/>
      <c r="KMU140" s="1"/>
      <c r="KMV140" s="1"/>
      <c r="KMW140" s="1"/>
      <c r="KMX140" s="1"/>
      <c r="KMY140" s="1"/>
      <c r="KMZ140" s="1"/>
      <c r="KNA140" s="1"/>
      <c r="KNB140" s="1"/>
      <c r="KNC140" s="1"/>
      <c r="KND140" s="1"/>
      <c r="KNE140" s="1"/>
      <c r="KNF140" s="1"/>
      <c r="KNG140" s="1"/>
      <c r="KNH140" s="1"/>
      <c r="KNI140" s="1"/>
      <c r="KNJ140" s="1"/>
      <c r="KNK140" s="1"/>
      <c r="KNL140" s="1"/>
      <c r="KNM140" s="1"/>
      <c r="KNN140" s="1"/>
      <c r="KNO140" s="1"/>
      <c r="KNP140" s="1"/>
      <c r="KNQ140" s="1"/>
      <c r="KNR140" s="1"/>
      <c r="KNS140" s="1"/>
      <c r="KNT140" s="1"/>
      <c r="KNU140" s="1"/>
      <c r="KNV140" s="1"/>
      <c r="KNW140" s="1"/>
      <c r="KNX140" s="1"/>
      <c r="KNY140" s="1"/>
      <c r="KNZ140" s="1"/>
      <c r="KOA140" s="1"/>
      <c r="KOB140" s="1"/>
      <c r="KOC140" s="1"/>
      <c r="KOD140" s="1"/>
      <c r="KOE140" s="1"/>
      <c r="KOF140" s="1"/>
      <c r="KOG140" s="1"/>
      <c r="KOH140" s="1"/>
      <c r="KOI140" s="1"/>
      <c r="KOJ140" s="1"/>
      <c r="KOK140" s="1"/>
      <c r="KOL140" s="1"/>
      <c r="KOM140" s="1"/>
      <c r="KON140" s="1"/>
      <c r="KOO140" s="1"/>
      <c r="KOP140" s="1"/>
      <c r="KOQ140" s="1"/>
      <c r="KOR140" s="1"/>
      <c r="KOS140" s="1"/>
      <c r="KOT140" s="1"/>
      <c r="KOU140" s="1"/>
      <c r="KOV140" s="1"/>
      <c r="KOW140" s="1"/>
      <c r="KOX140" s="1"/>
      <c r="KOY140" s="1"/>
      <c r="KOZ140" s="1"/>
      <c r="KPA140" s="1"/>
      <c r="KPB140" s="1"/>
      <c r="KPC140" s="1"/>
      <c r="KPD140" s="1"/>
      <c r="KPE140" s="1"/>
      <c r="KPF140" s="1"/>
      <c r="KPG140" s="1"/>
      <c r="KPH140" s="1"/>
      <c r="KPI140" s="1"/>
      <c r="KPJ140" s="1"/>
      <c r="KPK140" s="1"/>
      <c r="KPL140" s="1"/>
      <c r="KPM140" s="1"/>
      <c r="KPN140" s="1"/>
      <c r="KPO140" s="1"/>
      <c r="KPP140" s="1"/>
      <c r="KPQ140" s="1"/>
      <c r="KPR140" s="1"/>
      <c r="KPS140" s="1"/>
      <c r="KPT140" s="1"/>
      <c r="KPU140" s="1"/>
      <c r="KPV140" s="1"/>
      <c r="KPW140" s="1"/>
      <c r="KPX140" s="1"/>
      <c r="KPY140" s="1"/>
      <c r="KPZ140" s="1"/>
      <c r="KQA140" s="1"/>
      <c r="KQB140" s="1"/>
      <c r="KQC140" s="1"/>
      <c r="KQD140" s="1"/>
      <c r="KQE140" s="1"/>
      <c r="KQF140" s="1"/>
      <c r="KQG140" s="1"/>
      <c r="KQH140" s="1"/>
      <c r="KQI140" s="1"/>
      <c r="KQJ140" s="1"/>
      <c r="KQK140" s="1"/>
      <c r="KQL140" s="1"/>
      <c r="KQM140" s="1"/>
      <c r="KQN140" s="1"/>
      <c r="KQO140" s="1"/>
      <c r="KQP140" s="1"/>
      <c r="KQQ140" s="1"/>
      <c r="KQR140" s="1"/>
      <c r="KQS140" s="1"/>
      <c r="KQT140" s="1"/>
      <c r="KQU140" s="1"/>
      <c r="KQV140" s="1"/>
      <c r="KQW140" s="1"/>
      <c r="KQX140" s="1"/>
      <c r="KQY140" s="1"/>
      <c r="KQZ140" s="1"/>
      <c r="KRA140" s="1"/>
      <c r="KRB140" s="1"/>
      <c r="KRC140" s="1"/>
      <c r="KRD140" s="1"/>
      <c r="KRE140" s="1"/>
      <c r="KRF140" s="1"/>
      <c r="KRG140" s="1"/>
      <c r="KRH140" s="1"/>
      <c r="KRI140" s="1"/>
      <c r="KRJ140" s="1"/>
      <c r="KRK140" s="1"/>
      <c r="KRL140" s="1"/>
      <c r="KRM140" s="1"/>
      <c r="KRN140" s="1"/>
      <c r="KRO140" s="1"/>
      <c r="KRP140" s="1"/>
      <c r="KRQ140" s="1"/>
      <c r="KRR140" s="1"/>
      <c r="KRS140" s="1"/>
      <c r="KRT140" s="1"/>
      <c r="KRU140" s="1"/>
      <c r="KRV140" s="1"/>
      <c r="KRW140" s="1"/>
      <c r="KRX140" s="1"/>
      <c r="KRY140" s="1"/>
      <c r="KRZ140" s="1"/>
      <c r="KSA140" s="1"/>
      <c r="KSB140" s="1"/>
      <c r="KSC140" s="1"/>
      <c r="KSD140" s="1"/>
      <c r="KSE140" s="1"/>
      <c r="KSF140" s="1"/>
      <c r="KSG140" s="1"/>
      <c r="KSH140" s="1"/>
      <c r="KSI140" s="1"/>
      <c r="KSJ140" s="1"/>
      <c r="KSK140" s="1"/>
      <c r="KSL140" s="1"/>
      <c r="KSM140" s="1"/>
      <c r="KSN140" s="1"/>
      <c r="KSO140" s="1"/>
      <c r="KSP140" s="1"/>
      <c r="KSQ140" s="1"/>
      <c r="KSR140" s="1"/>
      <c r="KSS140" s="1"/>
      <c r="KST140" s="1"/>
      <c r="KSU140" s="1"/>
      <c r="KSV140" s="1"/>
      <c r="KSW140" s="1"/>
      <c r="KSX140" s="1"/>
      <c r="KSY140" s="1"/>
      <c r="KSZ140" s="1"/>
      <c r="KTA140" s="1"/>
      <c r="KTB140" s="1"/>
      <c r="KTC140" s="1"/>
      <c r="KTD140" s="1"/>
      <c r="KTE140" s="1"/>
      <c r="KTF140" s="1"/>
      <c r="KTG140" s="1"/>
      <c r="KTH140" s="1"/>
      <c r="KTI140" s="1"/>
      <c r="KTJ140" s="1"/>
      <c r="KTK140" s="1"/>
      <c r="KTL140" s="1"/>
      <c r="KTM140" s="1"/>
      <c r="KTN140" s="1"/>
      <c r="KTO140" s="1"/>
      <c r="KTP140" s="1"/>
      <c r="KTQ140" s="1"/>
      <c r="KTR140" s="1"/>
      <c r="KTS140" s="1"/>
      <c r="KTT140" s="1"/>
      <c r="KTU140" s="1"/>
      <c r="KTV140" s="1"/>
      <c r="KTW140" s="1"/>
      <c r="KTX140" s="1"/>
      <c r="KTY140" s="1"/>
      <c r="KTZ140" s="1"/>
      <c r="KUA140" s="1"/>
      <c r="KUB140" s="1"/>
      <c r="KUC140" s="1"/>
      <c r="KUD140" s="1"/>
      <c r="KUE140" s="1"/>
      <c r="KUF140" s="1"/>
      <c r="KUG140" s="1"/>
      <c r="KUH140" s="1"/>
      <c r="KUI140" s="1"/>
      <c r="KUJ140" s="1"/>
      <c r="KUK140" s="1"/>
      <c r="KUL140" s="1"/>
      <c r="KUM140" s="1"/>
      <c r="KUN140" s="1"/>
      <c r="KUO140" s="1"/>
      <c r="KUP140" s="1"/>
      <c r="KUQ140" s="1"/>
      <c r="KUR140" s="1"/>
      <c r="KUS140" s="1"/>
      <c r="KUT140" s="1"/>
      <c r="KUU140" s="1"/>
      <c r="KUV140" s="1"/>
      <c r="KUW140" s="1"/>
      <c r="KUX140" s="1"/>
      <c r="KUY140" s="1"/>
      <c r="KUZ140" s="1"/>
      <c r="KVA140" s="1"/>
      <c r="KVB140" s="1"/>
      <c r="KVC140" s="1"/>
      <c r="KVD140" s="1"/>
      <c r="KVE140" s="1"/>
      <c r="KVF140" s="1"/>
      <c r="KVG140" s="1"/>
      <c r="KVH140" s="1"/>
      <c r="KVI140" s="1"/>
      <c r="KVJ140" s="1"/>
      <c r="KVK140" s="1"/>
      <c r="KVL140" s="1"/>
      <c r="KVM140" s="1"/>
      <c r="KVN140" s="1"/>
      <c r="KVO140" s="1"/>
      <c r="KVP140" s="1"/>
      <c r="KVQ140" s="1"/>
      <c r="KVR140" s="1"/>
      <c r="KVS140" s="1"/>
      <c r="KVT140" s="1"/>
      <c r="KVU140" s="1"/>
      <c r="KVV140" s="1"/>
      <c r="KVW140" s="1"/>
      <c r="KVX140" s="1"/>
      <c r="KVY140" s="1"/>
      <c r="KVZ140" s="1"/>
      <c r="KWA140" s="1"/>
      <c r="KWB140" s="1"/>
      <c r="KWC140" s="1"/>
      <c r="KWD140" s="1"/>
      <c r="KWE140" s="1"/>
      <c r="KWF140" s="1"/>
      <c r="KWG140" s="1"/>
      <c r="KWH140" s="1"/>
      <c r="KWI140" s="1"/>
      <c r="KWJ140" s="1"/>
      <c r="KWK140" s="1"/>
      <c r="KWL140" s="1"/>
      <c r="KWM140" s="1"/>
      <c r="KWN140" s="1"/>
      <c r="KWO140" s="1"/>
      <c r="KWP140" s="1"/>
      <c r="KWQ140" s="1"/>
      <c r="KWR140" s="1"/>
      <c r="KWS140" s="1"/>
      <c r="KWT140" s="1"/>
      <c r="KWU140" s="1"/>
      <c r="KWV140" s="1"/>
      <c r="KWW140" s="1"/>
      <c r="KWX140" s="1"/>
      <c r="KWY140" s="1"/>
      <c r="KWZ140" s="1"/>
      <c r="KXA140" s="1"/>
      <c r="KXB140" s="1"/>
      <c r="KXC140" s="1"/>
      <c r="KXD140" s="1"/>
      <c r="KXE140" s="1"/>
      <c r="KXF140" s="1"/>
      <c r="KXG140" s="1"/>
      <c r="KXH140" s="1"/>
      <c r="KXI140" s="1"/>
      <c r="KXJ140" s="1"/>
      <c r="KXK140" s="1"/>
      <c r="KXL140" s="1"/>
      <c r="KXM140" s="1"/>
      <c r="KXN140" s="1"/>
      <c r="KXO140" s="1"/>
      <c r="KXP140" s="1"/>
      <c r="KXQ140" s="1"/>
      <c r="KXR140" s="1"/>
      <c r="KXS140" s="1"/>
      <c r="KXT140" s="1"/>
      <c r="KXU140" s="1"/>
      <c r="KXV140" s="1"/>
      <c r="KXW140" s="1"/>
      <c r="KXX140" s="1"/>
      <c r="KXY140" s="1"/>
      <c r="KXZ140" s="1"/>
      <c r="KYA140" s="1"/>
      <c r="KYB140" s="1"/>
      <c r="KYC140" s="1"/>
      <c r="KYD140" s="1"/>
      <c r="KYE140" s="1"/>
      <c r="KYF140" s="1"/>
      <c r="KYG140" s="1"/>
      <c r="KYH140" s="1"/>
      <c r="KYI140" s="1"/>
      <c r="KYJ140" s="1"/>
      <c r="KYK140" s="1"/>
      <c r="KYL140" s="1"/>
      <c r="KYM140" s="1"/>
      <c r="KYN140" s="1"/>
      <c r="KYO140" s="1"/>
      <c r="KYP140" s="1"/>
      <c r="KYQ140" s="1"/>
      <c r="KYR140" s="1"/>
      <c r="KYS140" s="1"/>
      <c r="KYT140" s="1"/>
      <c r="KYU140" s="1"/>
      <c r="KYV140" s="1"/>
      <c r="KYW140" s="1"/>
      <c r="KYX140" s="1"/>
      <c r="KYY140" s="1"/>
      <c r="KYZ140" s="1"/>
      <c r="KZA140" s="1"/>
      <c r="KZB140" s="1"/>
      <c r="KZC140" s="1"/>
      <c r="KZD140" s="1"/>
      <c r="KZE140" s="1"/>
      <c r="KZF140" s="1"/>
      <c r="KZG140" s="1"/>
      <c r="KZH140" s="1"/>
      <c r="KZI140" s="1"/>
      <c r="KZJ140" s="1"/>
      <c r="KZK140" s="1"/>
      <c r="KZL140" s="1"/>
      <c r="KZM140" s="1"/>
      <c r="KZN140" s="1"/>
      <c r="KZO140" s="1"/>
      <c r="KZP140" s="1"/>
      <c r="KZQ140" s="1"/>
      <c r="KZR140" s="1"/>
      <c r="KZS140" s="1"/>
      <c r="KZT140" s="1"/>
      <c r="KZU140" s="1"/>
      <c r="KZV140" s="1"/>
      <c r="KZW140" s="1"/>
      <c r="KZX140" s="1"/>
      <c r="KZY140" s="1"/>
      <c r="KZZ140" s="1"/>
      <c r="LAA140" s="1"/>
      <c r="LAB140" s="1"/>
      <c r="LAC140" s="1"/>
      <c r="LAD140" s="1"/>
      <c r="LAE140" s="1"/>
      <c r="LAF140" s="1"/>
      <c r="LAG140" s="1"/>
      <c r="LAH140" s="1"/>
      <c r="LAI140" s="1"/>
      <c r="LAJ140" s="1"/>
      <c r="LAK140" s="1"/>
      <c r="LAL140" s="1"/>
      <c r="LAM140" s="1"/>
      <c r="LAN140" s="1"/>
      <c r="LAO140" s="1"/>
      <c r="LAP140" s="1"/>
      <c r="LAQ140" s="1"/>
      <c r="LAR140" s="1"/>
      <c r="LAS140" s="1"/>
      <c r="LAT140" s="1"/>
      <c r="LAU140" s="1"/>
      <c r="LAV140" s="1"/>
      <c r="LAW140" s="1"/>
      <c r="LAX140" s="1"/>
      <c r="LAY140" s="1"/>
      <c r="LAZ140" s="1"/>
      <c r="LBA140" s="1"/>
      <c r="LBB140" s="1"/>
      <c r="LBC140" s="1"/>
      <c r="LBD140" s="1"/>
      <c r="LBE140" s="1"/>
      <c r="LBF140" s="1"/>
      <c r="LBG140" s="1"/>
      <c r="LBH140" s="1"/>
      <c r="LBI140" s="1"/>
      <c r="LBJ140" s="1"/>
      <c r="LBK140" s="1"/>
      <c r="LBL140" s="1"/>
      <c r="LBM140" s="1"/>
      <c r="LBN140" s="1"/>
      <c r="LBO140" s="1"/>
      <c r="LBP140" s="1"/>
      <c r="LBQ140" s="1"/>
      <c r="LBR140" s="1"/>
      <c r="LBS140" s="1"/>
      <c r="LBT140" s="1"/>
      <c r="LBU140" s="1"/>
      <c r="LBV140" s="1"/>
      <c r="LBW140" s="1"/>
      <c r="LBX140" s="1"/>
      <c r="LBY140" s="1"/>
      <c r="LBZ140" s="1"/>
      <c r="LCA140" s="1"/>
      <c r="LCB140" s="1"/>
      <c r="LCC140" s="1"/>
      <c r="LCD140" s="1"/>
      <c r="LCE140" s="1"/>
      <c r="LCF140" s="1"/>
      <c r="LCG140" s="1"/>
      <c r="LCH140" s="1"/>
      <c r="LCI140" s="1"/>
      <c r="LCJ140" s="1"/>
      <c r="LCK140" s="1"/>
      <c r="LCL140" s="1"/>
      <c r="LCM140" s="1"/>
      <c r="LCN140" s="1"/>
      <c r="LCO140" s="1"/>
      <c r="LCP140" s="1"/>
      <c r="LCQ140" s="1"/>
      <c r="LCR140" s="1"/>
      <c r="LCS140" s="1"/>
      <c r="LCT140" s="1"/>
      <c r="LCU140" s="1"/>
      <c r="LCV140" s="1"/>
      <c r="LCW140" s="1"/>
      <c r="LCX140" s="1"/>
      <c r="LCY140" s="1"/>
      <c r="LCZ140" s="1"/>
      <c r="LDA140" s="1"/>
      <c r="LDB140" s="1"/>
      <c r="LDC140" s="1"/>
      <c r="LDD140" s="1"/>
      <c r="LDE140" s="1"/>
      <c r="LDF140" s="1"/>
      <c r="LDG140" s="1"/>
      <c r="LDH140" s="1"/>
      <c r="LDI140" s="1"/>
      <c r="LDJ140" s="1"/>
      <c r="LDK140" s="1"/>
      <c r="LDL140" s="1"/>
      <c r="LDM140" s="1"/>
      <c r="LDN140" s="1"/>
      <c r="LDO140" s="1"/>
      <c r="LDP140" s="1"/>
      <c r="LDQ140" s="1"/>
      <c r="LDR140" s="1"/>
      <c r="LDS140" s="1"/>
      <c r="LDT140" s="1"/>
      <c r="LDU140" s="1"/>
      <c r="LDV140" s="1"/>
      <c r="LDW140" s="1"/>
      <c r="LDX140" s="1"/>
      <c r="LDY140" s="1"/>
      <c r="LDZ140" s="1"/>
      <c r="LEA140" s="1"/>
      <c r="LEB140" s="1"/>
      <c r="LEC140" s="1"/>
      <c r="LED140" s="1"/>
      <c r="LEE140" s="1"/>
      <c r="LEF140" s="1"/>
      <c r="LEG140" s="1"/>
      <c r="LEH140" s="1"/>
      <c r="LEI140" s="1"/>
      <c r="LEJ140" s="1"/>
      <c r="LEK140" s="1"/>
      <c r="LEL140" s="1"/>
      <c r="LEM140" s="1"/>
      <c r="LEN140" s="1"/>
      <c r="LEO140" s="1"/>
      <c r="LEP140" s="1"/>
      <c r="LEQ140" s="1"/>
      <c r="LER140" s="1"/>
      <c r="LES140" s="1"/>
      <c r="LET140" s="1"/>
      <c r="LEU140" s="1"/>
      <c r="LEV140" s="1"/>
      <c r="LEW140" s="1"/>
      <c r="LEX140" s="1"/>
      <c r="LEY140" s="1"/>
      <c r="LEZ140" s="1"/>
      <c r="LFA140" s="1"/>
      <c r="LFB140" s="1"/>
      <c r="LFC140" s="1"/>
      <c r="LFD140" s="1"/>
      <c r="LFE140" s="1"/>
      <c r="LFF140" s="1"/>
      <c r="LFG140" s="1"/>
      <c r="LFH140" s="1"/>
      <c r="LFI140" s="1"/>
      <c r="LFJ140" s="1"/>
      <c r="LFK140" s="1"/>
      <c r="LFL140" s="1"/>
      <c r="LFM140" s="1"/>
      <c r="LFN140" s="1"/>
      <c r="LFO140" s="1"/>
      <c r="LFP140" s="1"/>
      <c r="LFQ140" s="1"/>
      <c r="LFR140" s="1"/>
      <c r="LFS140" s="1"/>
      <c r="LFT140" s="1"/>
      <c r="LFU140" s="1"/>
      <c r="LFV140" s="1"/>
      <c r="LFW140" s="1"/>
      <c r="LFX140" s="1"/>
      <c r="LFY140" s="1"/>
      <c r="LFZ140" s="1"/>
      <c r="LGA140" s="1"/>
      <c r="LGB140" s="1"/>
      <c r="LGC140" s="1"/>
      <c r="LGD140" s="1"/>
      <c r="LGE140" s="1"/>
      <c r="LGF140" s="1"/>
      <c r="LGG140" s="1"/>
      <c r="LGH140" s="1"/>
      <c r="LGI140" s="1"/>
      <c r="LGJ140" s="1"/>
      <c r="LGK140" s="1"/>
      <c r="LGL140" s="1"/>
      <c r="LGM140" s="1"/>
      <c r="LGN140" s="1"/>
      <c r="LGO140" s="1"/>
      <c r="LGP140" s="1"/>
      <c r="LGQ140" s="1"/>
      <c r="LGR140" s="1"/>
      <c r="LGS140" s="1"/>
      <c r="LGT140" s="1"/>
      <c r="LGU140" s="1"/>
      <c r="LGV140" s="1"/>
      <c r="LGW140" s="1"/>
      <c r="LGX140" s="1"/>
      <c r="LGY140" s="1"/>
      <c r="LGZ140" s="1"/>
      <c r="LHA140" s="1"/>
      <c r="LHB140" s="1"/>
      <c r="LHC140" s="1"/>
      <c r="LHD140" s="1"/>
      <c r="LHE140" s="1"/>
      <c r="LHF140" s="1"/>
      <c r="LHG140" s="1"/>
      <c r="LHH140" s="1"/>
      <c r="LHI140" s="1"/>
      <c r="LHJ140" s="1"/>
      <c r="LHK140" s="1"/>
      <c r="LHL140" s="1"/>
      <c r="LHM140" s="1"/>
      <c r="LHN140" s="1"/>
      <c r="LHO140" s="1"/>
      <c r="LHP140" s="1"/>
      <c r="LHQ140" s="1"/>
      <c r="LHR140" s="1"/>
      <c r="LHS140" s="1"/>
      <c r="LHT140" s="1"/>
      <c r="LHU140" s="1"/>
      <c r="LHV140" s="1"/>
      <c r="LHW140" s="1"/>
      <c r="LHX140" s="1"/>
      <c r="LHY140" s="1"/>
      <c r="LHZ140" s="1"/>
      <c r="LIA140" s="1"/>
      <c r="LIB140" s="1"/>
      <c r="LIC140" s="1"/>
      <c r="LID140" s="1"/>
      <c r="LIE140" s="1"/>
      <c r="LIF140" s="1"/>
      <c r="LIG140" s="1"/>
      <c r="LIH140" s="1"/>
      <c r="LII140" s="1"/>
      <c r="LIJ140" s="1"/>
      <c r="LIK140" s="1"/>
      <c r="LIL140" s="1"/>
      <c r="LIM140" s="1"/>
      <c r="LIN140" s="1"/>
      <c r="LIO140" s="1"/>
      <c r="LIP140" s="1"/>
      <c r="LIQ140" s="1"/>
      <c r="LIR140" s="1"/>
      <c r="LIS140" s="1"/>
      <c r="LIT140" s="1"/>
      <c r="LIU140" s="1"/>
      <c r="LIV140" s="1"/>
      <c r="LIW140" s="1"/>
      <c r="LIX140" s="1"/>
      <c r="LIY140" s="1"/>
      <c r="LIZ140" s="1"/>
      <c r="LJA140" s="1"/>
      <c r="LJB140" s="1"/>
      <c r="LJC140" s="1"/>
      <c r="LJD140" s="1"/>
      <c r="LJE140" s="1"/>
      <c r="LJF140" s="1"/>
      <c r="LJG140" s="1"/>
      <c r="LJH140" s="1"/>
      <c r="LJI140" s="1"/>
      <c r="LJJ140" s="1"/>
      <c r="LJK140" s="1"/>
      <c r="LJL140" s="1"/>
      <c r="LJM140" s="1"/>
      <c r="LJN140" s="1"/>
      <c r="LJO140" s="1"/>
      <c r="LJP140" s="1"/>
      <c r="LJQ140" s="1"/>
      <c r="LJR140" s="1"/>
      <c r="LJS140" s="1"/>
      <c r="LJT140" s="1"/>
      <c r="LJU140" s="1"/>
      <c r="LJV140" s="1"/>
      <c r="LJW140" s="1"/>
      <c r="LJX140" s="1"/>
      <c r="LJY140" s="1"/>
      <c r="LJZ140" s="1"/>
      <c r="LKA140" s="1"/>
      <c r="LKB140" s="1"/>
      <c r="LKC140" s="1"/>
      <c r="LKD140" s="1"/>
      <c r="LKE140" s="1"/>
      <c r="LKF140" s="1"/>
      <c r="LKG140" s="1"/>
      <c r="LKH140" s="1"/>
      <c r="LKI140" s="1"/>
      <c r="LKJ140" s="1"/>
      <c r="LKK140" s="1"/>
      <c r="LKL140" s="1"/>
      <c r="LKM140" s="1"/>
      <c r="LKN140" s="1"/>
      <c r="LKO140" s="1"/>
      <c r="LKP140" s="1"/>
      <c r="LKQ140" s="1"/>
      <c r="LKR140" s="1"/>
      <c r="LKS140" s="1"/>
      <c r="LKT140" s="1"/>
      <c r="LKU140" s="1"/>
      <c r="LKV140" s="1"/>
      <c r="LKW140" s="1"/>
      <c r="LKX140" s="1"/>
      <c r="LKY140" s="1"/>
      <c r="LKZ140" s="1"/>
      <c r="LLA140" s="1"/>
      <c r="LLB140" s="1"/>
      <c r="LLC140" s="1"/>
      <c r="LLD140" s="1"/>
      <c r="LLE140" s="1"/>
      <c r="LLF140" s="1"/>
      <c r="LLG140" s="1"/>
      <c r="LLH140" s="1"/>
      <c r="LLI140" s="1"/>
      <c r="LLJ140" s="1"/>
      <c r="LLK140" s="1"/>
      <c r="LLL140" s="1"/>
      <c r="LLM140" s="1"/>
      <c r="LLN140" s="1"/>
      <c r="LLO140" s="1"/>
      <c r="LLP140" s="1"/>
      <c r="LLQ140" s="1"/>
      <c r="LLR140" s="1"/>
      <c r="LLS140" s="1"/>
      <c r="LLT140" s="1"/>
      <c r="LLU140" s="1"/>
      <c r="LLV140" s="1"/>
      <c r="LLW140" s="1"/>
      <c r="LLX140" s="1"/>
      <c r="LLY140" s="1"/>
      <c r="LLZ140" s="1"/>
      <c r="LMA140" s="1"/>
      <c r="LMB140" s="1"/>
      <c r="LMC140" s="1"/>
      <c r="LMD140" s="1"/>
      <c r="LME140" s="1"/>
      <c r="LMF140" s="1"/>
      <c r="LMG140" s="1"/>
      <c r="LMH140" s="1"/>
      <c r="LMI140" s="1"/>
      <c r="LMJ140" s="1"/>
      <c r="LMK140" s="1"/>
      <c r="LML140" s="1"/>
      <c r="LMM140" s="1"/>
      <c r="LMN140" s="1"/>
      <c r="LMO140" s="1"/>
      <c r="LMP140" s="1"/>
      <c r="LMQ140" s="1"/>
      <c r="LMR140" s="1"/>
      <c r="LMS140" s="1"/>
      <c r="LMT140" s="1"/>
      <c r="LMU140" s="1"/>
      <c r="LMV140" s="1"/>
      <c r="LMW140" s="1"/>
      <c r="LMX140" s="1"/>
      <c r="LMY140" s="1"/>
      <c r="LMZ140" s="1"/>
      <c r="LNA140" s="1"/>
      <c r="LNB140" s="1"/>
      <c r="LNC140" s="1"/>
      <c r="LND140" s="1"/>
      <c r="LNE140" s="1"/>
      <c r="LNF140" s="1"/>
      <c r="LNG140" s="1"/>
      <c r="LNH140" s="1"/>
      <c r="LNI140" s="1"/>
      <c r="LNJ140" s="1"/>
      <c r="LNK140" s="1"/>
      <c r="LNL140" s="1"/>
      <c r="LNM140" s="1"/>
      <c r="LNN140" s="1"/>
      <c r="LNO140" s="1"/>
      <c r="LNP140" s="1"/>
      <c r="LNQ140" s="1"/>
      <c r="LNR140" s="1"/>
      <c r="LNS140" s="1"/>
      <c r="LNT140" s="1"/>
      <c r="LNU140" s="1"/>
      <c r="LNV140" s="1"/>
      <c r="LNW140" s="1"/>
      <c r="LNX140" s="1"/>
      <c r="LNY140" s="1"/>
      <c r="LNZ140" s="1"/>
      <c r="LOA140" s="1"/>
      <c r="LOB140" s="1"/>
      <c r="LOC140" s="1"/>
      <c r="LOD140" s="1"/>
      <c r="LOE140" s="1"/>
      <c r="LOF140" s="1"/>
      <c r="LOG140" s="1"/>
      <c r="LOH140" s="1"/>
      <c r="LOI140" s="1"/>
      <c r="LOJ140" s="1"/>
      <c r="LOK140" s="1"/>
      <c r="LOL140" s="1"/>
      <c r="LOM140" s="1"/>
      <c r="LON140" s="1"/>
      <c r="LOO140" s="1"/>
      <c r="LOP140" s="1"/>
      <c r="LOQ140" s="1"/>
      <c r="LOR140" s="1"/>
      <c r="LOS140" s="1"/>
      <c r="LOT140" s="1"/>
      <c r="LOU140" s="1"/>
      <c r="LOV140" s="1"/>
      <c r="LOW140" s="1"/>
      <c r="LOX140" s="1"/>
      <c r="LOY140" s="1"/>
      <c r="LOZ140" s="1"/>
      <c r="LPA140" s="1"/>
      <c r="LPB140" s="1"/>
      <c r="LPC140" s="1"/>
      <c r="LPD140" s="1"/>
      <c r="LPE140" s="1"/>
      <c r="LPF140" s="1"/>
      <c r="LPG140" s="1"/>
      <c r="LPH140" s="1"/>
      <c r="LPI140" s="1"/>
      <c r="LPJ140" s="1"/>
      <c r="LPK140" s="1"/>
      <c r="LPL140" s="1"/>
      <c r="LPM140" s="1"/>
      <c r="LPN140" s="1"/>
      <c r="LPO140" s="1"/>
      <c r="LPP140" s="1"/>
      <c r="LPQ140" s="1"/>
      <c r="LPR140" s="1"/>
      <c r="LPS140" s="1"/>
      <c r="LPT140" s="1"/>
      <c r="LPU140" s="1"/>
      <c r="LPV140" s="1"/>
      <c r="LPW140" s="1"/>
      <c r="LPX140" s="1"/>
      <c r="LPY140" s="1"/>
      <c r="LPZ140" s="1"/>
      <c r="LQA140" s="1"/>
      <c r="LQB140" s="1"/>
      <c r="LQC140" s="1"/>
      <c r="LQD140" s="1"/>
      <c r="LQE140" s="1"/>
      <c r="LQF140" s="1"/>
      <c r="LQG140" s="1"/>
      <c r="LQH140" s="1"/>
      <c r="LQI140" s="1"/>
      <c r="LQJ140" s="1"/>
      <c r="LQK140" s="1"/>
      <c r="LQL140" s="1"/>
      <c r="LQM140" s="1"/>
      <c r="LQN140" s="1"/>
      <c r="LQO140" s="1"/>
      <c r="LQP140" s="1"/>
      <c r="LQQ140" s="1"/>
      <c r="LQR140" s="1"/>
      <c r="LQS140" s="1"/>
      <c r="LQT140" s="1"/>
      <c r="LQU140" s="1"/>
      <c r="LQV140" s="1"/>
      <c r="LQW140" s="1"/>
      <c r="LQX140" s="1"/>
      <c r="LQY140" s="1"/>
      <c r="LQZ140" s="1"/>
      <c r="LRA140" s="1"/>
      <c r="LRB140" s="1"/>
      <c r="LRC140" s="1"/>
      <c r="LRD140" s="1"/>
      <c r="LRE140" s="1"/>
      <c r="LRF140" s="1"/>
      <c r="LRG140" s="1"/>
      <c r="LRH140" s="1"/>
      <c r="LRI140" s="1"/>
      <c r="LRJ140" s="1"/>
      <c r="LRK140" s="1"/>
      <c r="LRL140" s="1"/>
      <c r="LRM140" s="1"/>
      <c r="LRN140" s="1"/>
      <c r="LRO140" s="1"/>
      <c r="LRP140" s="1"/>
      <c r="LRQ140" s="1"/>
      <c r="LRR140" s="1"/>
      <c r="LRS140" s="1"/>
      <c r="LRT140" s="1"/>
      <c r="LRU140" s="1"/>
      <c r="LRV140" s="1"/>
      <c r="LRW140" s="1"/>
      <c r="LRX140" s="1"/>
      <c r="LRY140" s="1"/>
      <c r="LRZ140" s="1"/>
      <c r="LSA140" s="1"/>
      <c r="LSB140" s="1"/>
      <c r="LSC140" s="1"/>
      <c r="LSD140" s="1"/>
      <c r="LSE140" s="1"/>
      <c r="LSF140" s="1"/>
      <c r="LSG140" s="1"/>
      <c r="LSH140" s="1"/>
      <c r="LSI140" s="1"/>
      <c r="LSJ140" s="1"/>
      <c r="LSK140" s="1"/>
      <c r="LSL140" s="1"/>
      <c r="LSM140" s="1"/>
      <c r="LSN140" s="1"/>
      <c r="LSO140" s="1"/>
      <c r="LSP140" s="1"/>
      <c r="LSQ140" s="1"/>
      <c r="LSR140" s="1"/>
      <c r="LSS140" s="1"/>
      <c r="LST140" s="1"/>
      <c r="LSU140" s="1"/>
      <c r="LSV140" s="1"/>
      <c r="LSW140" s="1"/>
      <c r="LSX140" s="1"/>
      <c r="LSY140" s="1"/>
      <c r="LSZ140" s="1"/>
      <c r="LTA140" s="1"/>
      <c r="LTB140" s="1"/>
      <c r="LTC140" s="1"/>
      <c r="LTD140" s="1"/>
      <c r="LTE140" s="1"/>
      <c r="LTF140" s="1"/>
      <c r="LTG140" s="1"/>
      <c r="LTH140" s="1"/>
      <c r="LTI140" s="1"/>
      <c r="LTJ140" s="1"/>
      <c r="LTK140" s="1"/>
      <c r="LTL140" s="1"/>
      <c r="LTM140" s="1"/>
      <c r="LTN140" s="1"/>
      <c r="LTO140" s="1"/>
      <c r="LTP140" s="1"/>
      <c r="LTQ140" s="1"/>
      <c r="LTR140" s="1"/>
      <c r="LTS140" s="1"/>
      <c r="LTT140" s="1"/>
      <c r="LTU140" s="1"/>
      <c r="LTV140" s="1"/>
      <c r="LTW140" s="1"/>
      <c r="LTX140" s="1"/>
      <c r="LTY140" s="1"/>
      <c r="LTZ140" s="1"/>
      <c r="LUA140" s="1"/>
      <c r="LUB140" s="1"/>
      <c r="LUC140" s="1"/>
      <c r="LUD140" s="1"/>
      <c r="LUE140" s="1"/>
      <c r="LUF140" s="1"/>
      <c r="LUG140" s="1"/>
      <c r="LUH140" s="1"/>
      <c r="LUI140" s="1"/>
      <c r="LUJ140" s="1"/>
      <c r="LUK140" s="1"/>
      <c r="LUL140" s="1"/>
      <c r="LUM140" s="1"/>
      <c r="LUN140" s="1"/>
      <c r="LUO140" s="1"/>
      <c r="LUP140" s="1"/>
      <c r="LUQ140" s="1"/>
      <c r="LUR140" s="1"/>
      <c r="LUS140" s="1"/>
      <c r="LUT140" s="1"/>
      <c r="LUU140" s="1"/>
      <c r="LUV140" s="1"/>
      <c r="LUW140" s="1"/>
      <c r="LUX140" s="1"/>
      <c r="LUY140" s="1"/>
      <c r="LUZ140" s="1"/>
      <c r="LVA140" s="1"/>
      <c r="LVB140" s="1"/>
      <c r="LVC140" s="1"/>
      <c r="LVD140" s="1"/>
      <c r="LVE140" s="1"/>
      <c r="LVF140" s="1"/>
      <c r="LVG140" s="1"/>
      <c r="LVH140" s="1"/>
      <c r="LVI140" s="1"/>
      <c r="LVJ140" s="1"/>
      <c r="LVK140" s="1"/>
      <c r="LVL140" s="1"/>
      <c r="LVM140" s="1"/>
      <c r="LVN140" s="1"/>
      <c r="LVO140" s="1"/>
      <c r="LVP140" s="1"/>
      <c r="LVQ140" s="1"/>
      <c r="LVR140" s="1"/>
      <c r="LVS140" s="1"/>
      <c r="LVT140" s="1"/>
      <c r="LVU140" s="1"/>
      <c r="LVV140" s="1"/>
      <c r="LVW140" s="1"/>
      <c r="LVX140" s="1"/>
      <c r="LVY140" s="1"/>
      <c r="LVZ140" s="1"/>
      <c r="LWA140" s="1"/>
      <c r="LWB140" s="1"/>
      <c r="LWC140" s="1"/>
      <c r="LWD140" s="1"/>
      <c r="LWE140" s="1"/>
      <c r="LWF140" s="1"/>
      <c r="LWG140" s="1"/>
      <c r="LWH140" s="1"/>
      <c r="LWI140" s="1"/>
      <c r="LWJ140" s="1"/>
      <c r="LWK140" s="1"/>
      <c r="LWL140" s="1"/>
      <c r="LWM140" s="1"/>
      <c r="LWN140" s="1"/>
      <c r="LWO140" s="1"/>
      <c r="LWP140" s="1"/>
      <c r="LWQ140" s="1"/>
      <c r="LWR140" s="1"/>
      <c r="LWS140" s="1"/>
      <c r="LWT140" s="1"/>
      <c r="LWU140" s="1"/>
      <c r="LWV140" s="1"/>
      <c r="LWW140" s="1"/>
      <c r="LWX140" s="1"/>
      <c r="LWY140" s="1"/>
      <c r="LWZ140" s="1"/>
      <c r="LXA140" s="1"/>
      <c r="LXB140" s="1"/>
      <c r="LXC140" s="1"/>
      <c r="LXD140" s="1"/>
      <c r="LXE140" s="1"/>
      <c r="LXF140" s="1"/>
      <c r="LXG140" s="1"/>
      <c r="LXH140" s="1"/>
      <c r="LXI140" s="1"/>
      <c r="LXJ140" s="1"/>
      <c r="LXK140" s="1"/>
      <c r="LXL140" s="1"/>
      <c r="LXM140" s="1"/>
      <c r="LXN140" s="1"/>
      <c r="LXO140" s="1"/>
      <c r="LXP140" s="1"/>
      <c r="LXQ140" s="1"/>
      <c r="LXR140" s="1"/>
      <c r="LXS140" s="1"/>
      <c r="LXT140" s="1"/>
      <c r="LXU140" s="1"/>
      <c r="LXV140" s="1"/>
      <c r="LXW140" s="1"/>
      <c r="LXX140" s="1"/>
      <c r="LXY140" s="1"/>
      <c r="LXZ140" s="1"/>
      <c r="LYA140" s="1"/>
      <c r="LYB140" s="1"/>
      <c r="LYC140" s="1"/>
      <c r="LYD140" s="1"/>
      <c r="LYE140" s="1"/>
      <c r="LYF140" s="1"/>
      <c r="LYG140" s="1"/>
      <c r="LYH140" s="1"/>
      <c r="LYI140" s="1"/>
      <c r="LYJ140" s="1"/>
      <c r="LYK140" s="1"/>
      <c r="LYL140" s="1"/>
      <c r="LYM140" s="1"/>
      <c r="LYN140" s="1"/>
      <c r="LYO140" s="1"/>
      <c r="LYP140" s="1"/>
      <c r="LYQ140" s="1"/>
      <c r="LYR140" s="1"/>
      <c r="LYS140" s="1"/>
      <c r="LYT140" s="1"/>
      <c r="LYU140" s="1"/>
      <c r="LYV140" s="1"/>
      <c r="LYW140" s="1"/>
      <c r="LYX140" s="1"/>
      <c r="LYY140" s="1"/>
      <c r="LYZ140" s="1"/>
      <c r="LZA140" s="1"/>
      <c r="LZB140" s="1"/>
      <c r="LZC140" s="1"/>
      <c r="LZD140" s="1"/>
      <c r="LZE140" s="1"/>
      <c r="LZF140" s="1"/>
      <c r="LZG140" s="1"/>
      <c r="LZH140" s="1"/>
      <c r="LZI140" s="1"/>
      <c r="LZJ140" s="1"/>
      <c r="LZK140" s="1"/>
      <c r="LZL140" s="1"/>
      <c r="LZM140" s="1"/>
      <c r="LZN140" s="1"/>
      <c r="LZO140" s="1"/>
      <c r="LZP140" s="1"/>
      <c r="LZQ140" s="1"/>
      <c r="LZR140" s="1"/>
      <c r="LZS140" s="1"/>
      <c r="LZT140" s="1"/>
      <c r="LZU140" s="1"/>
      <c r="LZV140" s="1"/>
      <c r="LZW140" s="1"/>
      <c r="LZX140" s="1"/>
      <c r="LZY140" s="1"/>
      <c r="LZZ140" s="1"/>
      <c r="MAA140" s="1"/>
      <c r="MAB140" s="1"/>
      <c r="MAC140" s="1"/>
      <c r="MAD140" s="1"/>
      <c r="MAE140" s="1"/>
      <c r="MAF140" s="1"/>
      <c r="MAG140" s="1"/>
      <c r="MAH140" s="1"/>
      <c r="MAI140" s="1"/>
      <c r="MAJ140" s="1"/>
      <c r="MAK140" s="1"/>
      <c r="MAL140" s="1"/>
      <c r="MAM140" s="1"/>
      <c r="MAN140" s="1"/>
      <c r="MAO140" s="1"/>
      <c r="MAP140" s="1"/>
      <c r="MAQ140" s="1"/>
      <c r="MAR140" s="1"/>
      <c r="MAS140" s="1"/>
      <c r="MAT140" s="1"/>
      <c r="MAU140" s="1"/>
      <c r="MAV140" s="1"/>
      <c r="MAW140" s="1"/>
      <c r="MAX140" s="1"/>
      <c r="MAY140" s="1"/>
      <c r="MAZ140" s="1"/>
      <c r="MBA140" s="1"/>
      <c r="MBB140" s="1"/>
      <c r="MBC140" s="1"/>
      <c r="MBD140" s="1"/>
      <c r="MBE140" s="1"/>
      <c r="MBF140" s="1"/>
      <c r="MBG140" s="1"/>
      <c r="MBH140" s="1"/>
      <c r="MBI140" s="1"/>
      <c r="MBJ140" s="1"/>
      <c r="MBK140" s="1"/>
      <c r="MBL140" s="1"/>
      <c r="MBM140" s="1"/>
      <c r="MBN140" s="1"/>
      <c r="MBO140" s="1"/>
      <c r="MBP140" s="1"/>
      <c r="MBQ140" s="1"/>
      <c r="MBR140" s="1"/>
      <c r="MBS140" s="1"/>
      <c r="MBT140" s="1"/>
      <c r="MBU140" s="1"/>
      <c r="MBV140" s="1"/>
      <c r="MBW140" s="1"/>
      <c r="MBX140" s="1"/>
      <c r="MBY140" s="1"/>
      <c r="MBZ140" s="1"/>
      <c r="MCA140" s="1"/>
      <c r="MCB140" s="1"/>
      <c r="MCC140" s="1"/>
      <c r="MCD140" s="1"/>
      <c r="MCE140" s="1"/>
      <c r="MCF140" s="1"/>
      <c r="MCG140" s="1"/>
      <c r="MCH140" s="1"/>
      <c r="MCI140" s="1"/>
      <c r="MCJ140" s="1"/>
      <c r="MCK140" s="1"/>
      <c r="MCL140" s="1"/>
      <c r="MCM140" s="1"/>
      <c r="MCN140" s="1"/>
      <c r="MCO140" s="1"/>
      <c r="MCP140" s="1"/>
      <c r="MCQ140" s="1"/>
      <c r="MCR140" s="1"/>
      <c r="MCS140" s="1"/>
      <c r="MCT140" s="1"/>
      <c r="MCU140" s="1"/>
      <c r="MCV140" s="1"/>
      <c r="MCW140" s="1"/>
      <c r="MCX140" s="1"/>
      <c r="MCY140" s="1"/>
      <c r="MCZ140" s="1"/>
      <c r="MDA140" s="1"/>
      <c r="MDB140" s="1"/>
      <c r="MDC140" s="1"/>
      <c r="MDD140" s="1"/>
      <c r="MDE140" s="1"/>
      <c r="MDF140" s="1"/>
      <c r="MDG140" s="1"/>
      <c r="MDH140" s="1"/>
      <c r="MDI140" s="1"/>
      <c r="MDJ140" s="1"/>
      <c r="MDK140" s="1"/>
      <c r="MDL140" s="1"/>
      <c r="MDM140" s="1"/>
      <c r="MDN140" s="1"/>
      <c r="MDO140" s="1"/>
      <c r="MDP140" s="1"/>
      <c r="MDQ140" s="1"/>
      <c r="MDR140" s="1"/>
      <c r="MDS140" s="1"/>
      <c r="MDT140" s="1"/>
      <c r="MDU140" s="1"/>
      <c r="MDV140" s="1"/>
      <c r="MDW140" s="1"/>
      <c r="MDX140" s="1"/>
      <c r="MDY140" s="1"/>
      <c r="MDZ140" s="1"/>
      <c r="MEA140" s="1"/>
      <c r="MEB140" s="1"/>
      <c r="MEC140" s="1"/>
      <c r="MED140" s="1"/>
      <c r="MEE140" s="1"/>
      <c r="MEF140" s="1"/>
      <c r="MEG140" s="1"/>
      <c r="MEH140" s="1"/>
      <c r="MEI140" s="1"/>
      <c r="MEJ140" s="1"/>
      <c r="MEK140" s="1"/>
      <c r="MEL140" s="1"/>
      <c r="MEM140" s="1"/>
      <c r="MEN140" s="1"/>
      <c r="MEO140" s="1"/>
      <c r="MEP140" s="1"/>
      <c r="MEQ140" s="1"/>
      <c r="MER140" s="1"/>
      <c r="MES140" s="1"/>
      <c r="MET140" s="1"/>
      <c r="MEU140" s="1"/>
      <c r="MEV140" s="1"/>
      <c r="MEW140" s="1"/>
      <c r="MEX140" s="1"/>
      <c r="MEY140" s="1"/>
      <c r="MEZ140" s="1"/>
      <c r="MFA140" s="1"/>
      <c r="MFB140" s="1"/>
      <c r="MFC140" s="1"/>
      <c r="MFD140" s="1"/>
      <c r="MFE140" s="1"/>
      <c r="MFF140" s="1"/>
      <c r="MFG140" s="1"/>
      <c r="MFH140" s="1"/>
      <c r="MFI140" s="1"/>
      <c r="MFJ140" s="1"/>
      <c r="MFK140" s="1"/>
      <c r="MFL140" s="1"/>
      <c r="MFM140" s="1"/>
      <c r="MFN140" s="1"/>
      <c r="MFO140" s="1"/>
      <c r="MFP140" s="1"/>
      <c r="MFQ140" s="1"/>
      <c r="MFR140" s="1"/>
      <c r="MFS140" s="1"/>
      <c r="MFT140" s="1"/>
      <c r="MFU140" s="1"/>
      <c r="MFV140" s="1"/>
      <c r="MFW140" s="1"/>
      <c r="MFX140" s="1"/>
      <c r="MFY140" s="1"/>
      <c r="MFZ140" s="1"/>
      <c r="MGA140" s="1"/>
      <c r="MGB140" s="1"/>
      <c r="MGC140" s="1"/>
      <c r="MGD140" s="1"/>
      <c r="MGE140" s="1"/>
      <c r="MGF140" s="1"/>
      <c r="MGG140" s="1"/>
      <c r="MGH140" s="1"/>
      <c r="MGI140" s="1"/>
      <c r="MGJ140" s="1"/>
      <c r="MGK140" s="1"/>
      <c r="MGL140" s="1"/>
      <c r="MGM140" s="1"/>
      <c r="MGN140" s="1"/>
      <c r="MGO140" s="1"/>
      <c r="MGP140" s="1"/>
      <c r="MGQ140" s="1"/>
      <c r="MGR140" s="1"/>
      <c r="MGS140" s="1"/>
      <c r="MGT140" s="1"/>
      <c r="MGU140" s="1"/>
      <c r="MGV140" s="1"/>
      <c r="MGW140" s="1"/>
      <c r="MGX140" s="1"/>
      <c r="MGY140" s="1"/>
      <c r="MGZ140" s="1"/>
      <c r="MHA140" s="1"/>
      <c r="MHB140" s="1"/>
      <c r="MHC140" s="1"/>
      <c r="MHD140" s="1"/>
      <c r="MHE140" s="1"/>
      <c r="MHF140" s="1"/>
      <c r="MHG140" s="1"/>
      <c r="MHH140" s="1"/>
      <c r="MHI140" s="1"/>
      <c r="MHJ140" s="1"/>
      <c r="MHK140" s="1"/>
      <c r="MHL140" s="1"/>
      <c r="MHM140" s="1"/>
      <c r="MHN140" s="1"/>
      <c r="MHO140" s="1"/>
      <c r="MHP140" s="1"/>
      <c r="MHQ140" s="1"/>
      <c r="MHR140" s="1"/>
      <c r="MHS140" s="1"/>
      <c r="MHT140" s="1"/>
      <c r="MHU140" s="1"/>
      <c r="MHV140" s="1"/>
      <c r="MHW140" s="1"/>
      <c r="MHX140" s="1"/>
      <c r="MHY140" s="1"/>
      <c r="MHZ140" s="1"/>
      <c r="MIA140" s="1"/>
      <c r="MIB140" s="1"/>
      <c r="MIC140" s="1"/>
      <c r="MID140" s="1"/>
      <c r="MIE140" s="1"/>
      <c r="MIF140" s="1"/>
      <c r="MIG140" s="1"/>
      <c r="MIH140" s="1"/>
      <c r="MII140" s="1"/>
      <c r="MIJ140" s="1"/>
      <c r="MIK140" s="1"/>
      <c r="MIL140" s="1"/>
      <c r="MIM140" s="1"/>
      <c r="MIN140" s="1"/>
      <c r="MIO140" s="1"/>
      <c r="MIP140" s="1"/>
      <c r="MIQ140" s="1"/>
      <c r="MIR140" s="1"/>
      <c r="MIS140" s="1"/>
      <c r="MIT140" s="1"/>
      <c r="MIU140" s="1"/>
      <c r="MIV140" s="1"/>
      <c r="MIW140" s="1"/>
      <c r="MIX140" s="1"/>
      <c r="MIY140" s="1"/>
      <c r="MIZ140" s="1"/>
      <c r="MJA140" s="1"/>
      <c r="MJB140" s="1"/>
      <c r="MJC140" s="1"/>
      <c r="MJD140" s="1"/>
      <c r="MJE140" s="1"/>
      <c r="MJF140" s="1"/>
      <c r="MJG140" s="1"/>
      <c r="MJH140" s="1"/>
      <c r="MJI140" s="1"/>
      <c r="MJJ140" s="1"/>
      <c r="MJK140" s="1"/>
      <c r="MJL140" s="1"/>
      <c r="MJM140" s="1"/>
      <c r="MJN140" s="1"/>
      <c r="MJO140" s="1"/>
      <c r="MJP140" s="1"/>
      <c r="MJQ140" s="1"/>
      <c r="MJR140" s="1"/>
      <c r="MJS140" s="1"/>
      <c r="MJT140" s="1"/>
      <c r="MJU140" s="1"/>
      <c r="MJV140" s="1"/>
      <c r="MJW140" s="1"/>
      <c r="MJX140" s="1"/>
      <c r="MJY140" s="1"/>
      <c r="MJZ140" s="1"/>
      <c r="MKA140" s="1"/>
      <c r="MKB140" s="1"/>
      <c r="MKC140" s="1"/>
      <c r="MKD140" s="1"/>
      <c r="MKE140" s="1"/>
      <c r="MKF140" s="1"/>
      <c r="MKG140" s="1"/>
      <c r="MKH140" s="1"/>
      <c r="MKI140" s="1"/>
      <c r="MKJ140" s="1"/>
      <c r="MKK140" s="1"/>
      <c r="MKL140" s="1"/>
      <c r="MKM140" s="1"/>
      <c r="MKN140" s="1"/>
      <c r="MKO140" s="1"/>
      <c r="MKP140" s="1"/>
      <c r="MKQ140" s="1"/>
      <c r="MKR140" s="1"/>
      <c r="MKS140" s="1"/>
      <c r="MKT140" s="1"/>
      <c r="MKU140" s="1"/>
      <c r="MKV140" s="1"/>
      <c r="MKW140" s="1"/>
      <c r="MKX140" s="1"/>
      <c r="MKY140" s="1"/>
      <c r="MKZ140" s="1"/>
      <c r="MLA140" s="1"/>
      <c r="MLB140" s="1"/>
      <c r="MLC140" s="1"/>
      <c r="MLD140" s="1"/>
      <c r="MLE140" s="1"/>
      <c r="MLF140" s="1"/>
      <c r="MLG140" s="1"/>
      <c r="MLH140" s="1"/>
      <c r="MLI140" s="1"/>
      <c r="MLJ140" s="1"/>
      <c r="MLK140" s="1"/>
      <c r="MLL140" s="1"/>
      <c r="MLM140" s="1"/>
      <c r="MLN140" s="1"/>
      <c r="MLO140" s="1"/>
      <c r="MLP140" s="1"/>
      <c r="MLQ140" s="1"/>
      <c r="MLR140" s="1"/>
      <c r="MLS140" s="1"/>
      <c r="MLT140" s="1"/>
      <c r="MLU140" s="1"/>
      <c r="MLV140" s="1"/>
      <c r="MLW140" s="1"/>
      <c r="MLX140" s="1"/>
      <c r="MLY140" s="1"/>
      <c r="MLZ140" s="1"/>
      <c r="MMA140" s="1"/>
      <c r="MMB140" s="1"/>
      <c r="MMC140" s="1"/>
      <c r="MMD140" s="1"/>
      <c r="MME140" s="1"/>
      <c r="MMF140" s="1"/>
      <c r="MMG140" s="1"/>
      <c r="MMH140" s="1"/>
      <c r="MMI140" s="1"/>
      <c r="MMJ140" s="1"/>
      <c r="MMK140" s="1"/>
      <c r="MML140" s="1"/>
      <c r="MMM140" s="1"/>
      <c r="MMN140" s="1"/>
      <c r="MMO140" s="1"/>
      <c r="MMP140" s="1"/>
      <c r="MMQ140" s="1"/>
      <c r="MMR140" s="1"/>
      <c r="MMS140" s="1"/>
      <c r="MMT140" s="1"/>
      <c r="MMU140" s="1"/>
      <c r="MMV140" s="1"/>
      <c r="MMW140" s="1"/>
      <c r="MMX140" s="1"/>
      <c r="MMY140" s="1"/>
      <c r="MMZ140" s="1"/>
      <c r="MNA140" s="1"/>
      <c r="MNB140" s="1"/>
      <c r="MNC140" s="1"/>
      <c r="MND140" s="1"/>
      <c r="MNE140" s="1"/>
      <c r="MNF140" s="1"/>
      <c r="MNG140" s="1"/>
      <c r="MNH140" s="1"/>
      <c r="MNI140" s="1"/>
      <c r="MNJ140" s="1"/>
      <c r="MNK140" s="1"/>
      <c r="MNL140" s="1"/>
      <c r="MNM140" s="1"/>
      <c r="MNN140" s="1"/>
      <c r="MNO140" s="1"/>
      <c r="MNP140" s="1"/>
      <c r="MNQ140" s="1"/>
      <c r="MNR140" s="1"/>
      <c r="MNS140" s="1"/>
      <c r="MNT140" s="1"/>
      <c r="MNU140" s="1"/>
      <c r="MNV140" s="1"/>
      <c r="MNW140" s="1"/>
      <c r="MNX140" s="1"/>
      <c r="MNY140" s="1"/>
      <c r="MNZ140" s="1"/>
      <c r="MOA140" s="1"/>
      <c r="MOB140" s="1"/>
      <c r="MOC140" s="1"/>
      <c r="MOD140" s="1"/>
      <c r="MOE140" s="1"/>
      <c r="MOF140" s="1"/>
      <c r="MOG140" s="1"/>
      <c r="MOH140" s="1"/>
      <c r="MOI140" s="1"/>
      <c r="MOJ140" s="1"/>
      <c r="MOK140" s="1"/>
      <c r="MOL140" s="1"/>
      <c r="MOM140" s="1"/>
      <c r="MON140" s="1"/>
      <c r="MOO140" s="1"/>
      <c r="MOP140" s="1"/>
      <c r="MOQ140" s="1"/>
      <c r="MOR140" s="1"/>
      <c r="MOS140" s="1"/>
      <c r="MOT140" s="1"/>
      <c r="MOU140" s="1"/>
      <c r="MOV140" s="1"/>
      <c r="MOW140" s="1"/>
      <c r="MOX140" s="1"/>
      <c r="MOY140" s="1"/>
      <c r="MOZ140" s="1"/>
      <c r="MPA140" s="1"/>
      <c r="MPB140" s="1"/>
      <c r="MPC140" s="1"/>
      <c r="MPD140" s="1"/>
      <c r="MPE140" s="1"/>
      <c r="MPF140" s="1"/>
      <c r="MPG140" s="1"/>
      <c r="MPH140" s="1"/>
      <c r="MPI140" s="1"/>
      <c r="MPJ140" s="1"/>
      <c r="MPK140" s="1"/>
      <c r="MPL140" s="1"/>
      <c r="MPM140" s="1"/>
      <c r="MPN140" s="1"/>
      <c r="MPO140" s="1"/>
      <c r="MPP140" s="1"/>
      <c r="MPQ140" s="1"/>
      <c r="MPR140" s="1"/>
      <c r="MPS140" s="1"/>
      <c r="MPT140" s="1"/>
      <c r="MPU140" s="1"/>
      <c r="MPV140" s="1"/>
      <c r="MPW140" s="1"/>
      <c r="MPX140" s="1"/>
      <c r="MPY140" s="1"/>
      <c r="MPZ140" s="1"/>
      <c r="MQA140" s="1"/>
      <c r="MQB140" s="1"/>
      <c r="MQC140" s="1"/>
      <c r="MQD140" s="1"/>
      <c r="MQE140" s="1"/>
      <c r="MQF140" s="1"/>
      <c r="MQG140" s="1"/>
      <c r="MQH140" s="1"/>
      <c r="MQI140" s="1"/>
      <c r="MQJ140" s="1"/>
      <c r="MQK140" s="1"/>
      <c r="MQL140" s="1"/>
      <c r="MQM140" s="1"/>
      <c r="MQN140" s="1"/>
      <c r="MQO140" s="1"/>
      <c r="MQP140" s="1"/>
      <c r="MQQ140" s="1"/>
      <c r="MQR140" s="1"/>
      <c r="MQS140" s="1"/>
      <c r="MQT140" s="1"/>
      <c r="MQU140" s="1"/>
      <c r="MQV140" s="1"/>
      <c r="MQW140" s="1"/>
      <c r="MQX140" s="1"/>
      <c r="MQY140" s="1"/>
      <c r="MQZ140" s="1"/>
      <c r="MRA140" s="1"/>
      <c r="MRB140" s="1"/>
      <c r="MRC140" s="1"/>
      <c r="MRD140" s="1"/>
      <c r="MRE140" s="1"/>
      <c r="MRF140" s="1"/>
      <c r="MRG140" s="1"/>
      <c r="MRH140" s="1"/>
      <c r="MRI140" s="1"/>
      <c r="MRJ140" s="1"/>
      <c r="MRK140" s="1"/>
      <c r="MRL140" s="1"/>
      <c r="MRM140" s="1"/>
      <c r="MRN140" s="1"/>
      <c r="MRO140" s="1"/>
      <c r="MRP140" s="1"/>
      <c r="MRQ140" s="1"/>
      <c r="MRR140" s="1"/>
      <c r="MRS140" s="1"/>
      <c r="MRT140" s="1"/>
      <c r="MRU140" s="1"/>
      <c r="MRV140" s="1"/>
      <c r="MRW140" s="1"/>
      <c r="MRX140" s="1"/>
      <c r="MRY140" s="1"/>
      <c r="MRZ140" s="1"/>
      <c r="MSA140" s="1"/>
      <c r="MSB140" s="1"/>
      <c r="MSC140" s="1"/>
      <c r="MSD140" s="1"/>
      <c r="MSE140" s="1"/>
      <c r="MSF140" s="1"/>
      <c r="MSG140" s="1"/>
      <c r="MSH140" s="1"/>
      <c r="MSI140" s="1"/>
      <c r="MSJ140" s="1"/>
      <c r="MSK140" s="1"/>
      <c r="MSL140" s="1"/>
      <c r="MSM140" s="1"/>
      <c r="MSN140" s="1"/>
      <c r="MSO140" s="1"/>
      <c r="MSP140" s="1"/>
      <c r="MSQ140" s="1"/>
      <c r="MSR140" s="1"/>
      <c r="MSS140" s="1"/>
      <c r="MST140" s="1"/>
      <c r="MSU140" s="1"/>
      <c r="MSV140" s="1"/>
      <c r="MSW140" s="1"/>
      <c r="MSX140" s="1"/>
      <c r="MSY140" s="1"/>
      <c r="MSZ140" s="1"/>
      <c r="MTA140" s="1"/>
      <c r="MTB140" s="1"/>
      <c r="MTC140" s="1"/>
      <c r="MTD140" s="1"/>
      <c r="MTE140" s="1"/>
      <c r="MTF140" s="1"/>
      <c r="MTG140" s="1"/>
      <c r="MTH140" s="1"/>
      <c r="MTI140" s="1"/>
      <c r="MTJ140" s="1"/>
      <c r="MTK140" s="1"/>
      <c r="MTL140" s="1"/>
      <c r="MTM140" s="1"/>
      <c r="MTN140" s="1"/>
      <c r="MTO140" s="1"/>
      <c r="MTP140" s="1"/>
      <c r="MTQ140" s="1"/>
      <c r="MTR140" s="1"/>
      <c r="MTS140" s="1"/>
      <c r="MTT140" s="1"/>
      <c r="MTU140" s="1"/>
      <c r="MTV140" s="1"/>
      <c r="MTW140" s="1"/>
      <c r="MTX140" s="1"/>
      <c r="MTY140" s="1"/>
      <c r="MTZ140" s="1"/>
      <c r="MUA140" s="1"/>
      <c r="MUB140" s="1"/>
      <c r="MUC140" s="1"/>
      <c r="MUD140" s="1"/>
      <c r="MUE140" s="1"/>
      <c r="MUF140" s="1"/>
      <c r="MUG140" s="1"/>
      <c r="MUH140" s="1"/>
      <c r="MUI140" s="1"/>
      <c r="MUJ140" s="1"/>
      <c r="MUK140" s="1"/>
      <c r="MUL140" s="1"/>
      <c r="MUM140" s="1"/>
      <c r="MUN140" s="1"/>
      <c r="MUO140" s="1"/>
      <c r="MUP140" s="1"/>
      <c r="MUQ140" s="1"/>
      <c r="MUR140" s="1"/>
      <c r="MUS140" s="1"/>
      <c r="MUT140" s="1"/>
      <c r="MUU140" s="1"/>
      <c r="MUV140" s="1"/>
      <c r="MUW140" s="1"/>
      <c r="MUX140" s="1"/>
      <c r="MUY140" s="1"/>
      <c r="MUZ140" s="1"/>
      <c r="MVA140" s="1"/>
      <c r="MVB140" s="1"/>
      <c r="MVC140" s="1"/>
      <c r="MVD140" s="1"/>
      <c r="MVE140" s="1"/>
      <c r="MVF140" s="1"/>
      <c r="MVG140" s="1"/>
      <c r="MVH140" s="1"/>
      <c r="MVI140" s="1"/>
      <c r="MVJ140" s="1"/>
      <c r="MVK140" s="1"/>
      <c r="MVL140" s="1"/>
      <c r="MVM140" s="1"/>
      <c r="MVN140" s="1"/>
      <c r="MVO140" s="1"/>
      <c r="MVP140" s="1"/>
      <c r="MVQ140" s="1"/>
      <c r="MVR140" s="1"/>
      <c r="MVS140" s="1"/>
      <c r="MVT140" s="1"/>
      <c r="MVU140" s="1"/>
      <c r="MVV140" s="1"/>
      <c r="MVW140" s="1"/>
      <c r="MVX140" s="1"/>
      <c r="MVY140" s="1"/>
      <c r="MVZ140" s="1"/>
      <c r="MWA140" s="1"/>
      <c r="MWB140" s="1"/>
      <c r="MWC140" s="1"/>
      <c r="MWD140" s="1"/>
      <c r="MWE140" s="1"/>
      <c r="MWF140" s="1"/>
      <c r="MWG140" s="1"/>
      <c r="MWH140" s="1"/>
      <c r="MWI140" s="1"/>
      <c r="MWJ140" s="1"/>
      <c r="MWK140" s="1"/>
      <c r="MWL140" s="1"/>
      <c r="MWM140" s="1"/>
      <c r="MWN140" s="1"/>
      <c r="MWO140" s="1"/>
      <c r="MWP140" s="1"/>
      <c r="MWQ140" s="1"/>
      <c r="MWR140" s="1"/>
      <c r="MWS140" s="1"/>
      <c r="MWT140" s="1"/>
      <c r="MWU140" s="1"/>
      <c r="MWV140" s="1"/>
      <c r="MWW140" s="1"/>
      <c r="MWX140" s="1"/>
      <c r="MWY140" s="1"/>
      <c r="MWZ140" s="1"/>
      <c r="MXA140" s="1"/>
      <c r="MXB140" s="1"/>
      <c r="MXC140" s="1"/>
      <c r="MXD140" s="1"/>
      <c r="MXE140" s="1"/>
      <c r="MXF140" s="1"/>
      <c r="MXG140" s="1"/>
      <c r="MXH140" s="1"/>
      <c r="MXI140" s="1"/>
      <c r="MXJ140" s="1"/>
      <c r="MXK140" s="1"/>
      <c r="MXL140" s="1"/>
      <c r="MXM140" s="1"/>
      <c r="MXN140" s="1"/>
      <c r="MXO140" s="1"/>
      <c r="MXP140" s="1"/>
      <c r="MXQ140" s="1"/>
      <c r="MXR140" s="1"/>
      <c r="MXS140" s="1"/>
      <c r="MXT140" s="1"/>
      <c r="MXU140" s="1"/>
      <c r="MXV140" s="1"/>
      <c r="MXW140" s="1"/>
      <c r="MXX140" s="1"/>
      <c r="MXY140" s="1"/>
      <c r="MXZ140" s="1"/>
      <c r="MYA140" s="1"/>
      <c r="MYB140" s="1"/>
      <c r="MYC140" s="1"/>
      <c r="MYD140" s="1"/>
      <c r="MYE140" s="1"/>
      <c r="MYF140" s="1"/>
      <c r="MYG140" s="1"/>
      <c r="MYH140" s="1"/>
      <c r="MYI140" s="1"/>
      <c r="MYJ140" s="1"/>
      <c r="MYK140" s="1"/>
      <c r="MYL140" s="1"/>
      <c r="MYM140" s="1"/>
      <c r="MYN140" s="1"/>
      <c r="MYO140" s="1"/>
      <c r="MYP140" s="1"/>
      <c r="MYQ140" s="1"/>
      <c r="MYR140" s="1"/>
      <c r="MYS140" s="1"/>
      <c r="MYT140" s="1"/>
      <c r="MYU140" s="1"/>
      <c r="MYV140" s="1"/>
      <c r="MYW140" s="1"/>
      <c r="MYX140" s="1"/>
      <c r="MYY140" s="1"/>
      <c r="MYZ140" s="1"/>
      <c r="MZA140" s="1"/>
      <c r="MZB140" s="1"/>
      <c r="MZC140" s="1"/>
      <c r="MZD140" s="1"/>
      <c r="MZE140" s="1"/>
      <c r="MZF140" s="1"/>
      <c r="MZG140" s="1"/>
      <c r="MZH140" s="1"/>
      <c r="MZI140" s="1"/>
      <c r="MZJ140" s="1"/>
      <c r="MZK140" s="1"/>
      <c r="MZL140" s="1"/>
      <c r="MZM140" s="1"/>
      <c r="MZN140" s="1"/>
      <c r="MZO140" s="1"/>
      <c r="MZP140" s="1"/>
      <c r="MZQ140" s="1"/>
      <c r="MZR140" s="1"/>
      <c r="MZS140" s="1"/>
      <c r="MZT140" s="1"/>
      <c r="MZU140" s="1"/>
      <c r="MZV140" s="1"/>
      <c r="MZW140" s="1"/>
      <c r="MZX140" s="1"/>
      <c r="MZY140" s="1"/>
      <c r="MZZ140" s="1"/>
      <c r="NAA140" s="1"/>
      <c r="NAB140" s="1"/>
      <c r="NAC140" s="1"/>
      <c r="NAD140" s="1"/>
      <c r="NAE140" s="1"/>
      <c r="NAF140" s="1"/>
      <c r="NAG140" s="1"/>
      <c r="NAH140" s="1"/>
      <c r="NAI140" s="1"/>
      <c r="NAJ140" s="1"/>
      <c r="NAK140" s="1"/>
      <c r="NAL140" s="1"/>
      <c r="NAM140" s="1"/>
      <c r="NAN140" s="1"/>
      <c r="NAO140" s="1"/>
      <c r="NAP140" s="1"/>
      <c r="NAQ140" s="1"/>
      <c r="NAR140" s="1"/>
      <c r="NAS140" s="1"/>
      <c r="NAT140" s="1"/>
      <c r="NAU140" s="1"/>
      <c r="NAV140" s="1"/>
      <c r="NAW140" s="1"/>
      <c r="NAX140" s="1"/>
      <c r="NAY140" s="1"/>
      <c r="NAZ140" s="1"/>
      <c r="NBA140" s="1"/>
      <c r="NBB140" s="1"/>
      <c r="NBC140" s="1"/>
      <c r="NBD140" s="1"/>
      <c r="NBE140" s="1"/>
      <c r="NBF140" s="1"/>
      <c r="NBG140" s="1"/>
      <c r="NBH140" s="1"/>
      <c r="NBI140" s="1"/>
      <c r="NBJ140" s="1"/>
      <c r="NBK140" s="1"/>
      <c r="NBL140" s="1"/>
      <c r="NBM140" s="1"/>
      <c r="NBN140" s="1"/>
      <c r="NBO140" s="1"/>
      <c r="NBP140" s="1"/>
      <c r="NBQ140" s="1"/>
      <c r="NBR140" s="1"/>
      <c r="NBS140" s="1"/>
      <c r="NBT140" s="1"/>
      <c r="NBU140" s="1"/>
      <c r="NBV140" s="1"/>
      <c r="NBW140" s="1"/>
      <c r="NBX140" s="1"/>
      <c r="NBY140" s="1"/>
      <c r="NBZ140" s="1"/>
      <c r="NCA140" s="1"/>
      <c r="NCB140" s="1"/>
      <c r="NCC140" s="1"/>
      <c r="NCD140" s="1"/>
      <c r="NCE140" s="1"/>
      <c r="NCF140" s="1"/>
      <c r="NCG140" s="1"/>
      <c r="NCH140" s="1"/>
      <c r="NCI140" s="1"/>
      <c r="NCJ140" s="1"/>
      <c r="NCK140" s="1"/>
      <c r="NCL140" s="1"/>
      <c r="NCM140" s="1"/>
      <c r="NCN140" s="1"/>
      <c r="NCO140" s="1"/>
      <c r="NCP140" s="1"/>
      <c r="NCQ140" s="1"/>
      <c r="NCR140" s="1"/>
      <c r="NCS140" s="1"/>
      <c r="NCT140" s="1"/>
      <c r="NCU140" s="1"/>
      <c r="NCV140" s="1"/>
      <c r="NCW140" s="1"/>
      <c r="NCX140" s="1"/>
      <c r="NCY140" s="1"/>
      <c r="NCZ140" s="1"/>
      <c r="NDA140" s="1"/>
      <c r="NDB140" s="1"/>
      <c r="NDC140" s="1"/>
      <c r="NDD140" s="1"/>
      <c r="NDE140" s="1"/>
      <c r="NDF140" s="1"/>
      <c r="NDG140" s="1"/>
      <c r="NDH140" s="1"/>
      <c r="NDI140" s="1"/>
      <c r="NDJ140" s="1"/>
      <c r="NDK140" s="1"/>
      <c r="NDL140" s="1"/>
      <c r="NDM140" s="1"/>
      <c r="NDN140" s="1"/>
      <c r="NDO140" s="1"/>
      <c r="NDP140" s="1"/>
      <c r="NDQ140" s="1"/>
      <c r="NDR140" s="1"/>
      <c r="NDS140" s="1"/>
      <c r="NDT140" s="1"/>
      <c r="NDU140" s="1"/>
      <c r="NDV140" s="1"/>
      <c r="NDW140" s="1"/>
      <c r="NDX140" s="1"/>
      <c r="NDY140" s="1"/>
      <c r="NDZ140" s="1"/>
      <c r="NEA140" s="1"/>
      <c r="NEB140" s="1"/>
      <c r="NEC140" s="1"/>
      <c r="NED140" s="1"/>
      <c r="NEE140" s="1"/>
      <c r="NEF140" s="1"/>
      <c r="NEG140" s="1"/>
      <c r="NEH140" s="1"/>
      <c r="NEI140" s="1"/>
      <c r="NEJ140" s="1"/>
      <c r="NEK140" s="1"/>
      <c r="NEL140" s="1"/>
      <c r="NEM140" s="1"/>
      <c r="NEN140" s="1"/>
      <c r="NEO140" s="1"/>
      <c r="NEP140" s="1"/>
      <c r="NEQ140" s="1"/>
      <c r="NER140" s="1"/>
      <c r="NES140" s="1"/>
      <c r="NET140" s="1"/>
      <c r="NEU140" s="1"/>
      <c r="NEV140" s="1"/>
      <c r="NEW140" s="1"/>
      <c r="NEX140" s="1"/>
      <c r="NEY140" s="1"/>
      <c r="NEZ140" s="1"/>
      <c r="NFA140" s="1"/>
      <c r="NFB140" s="1"/>
      <c r="NFC140" s="1"/>
      <c r="NFD140" s="1"/>
      <c r="NFE140" s="1"/>
      <c r="NFF140" s="1"/>
      <c r="NFG140" s="1"/>
      <c r="NFH140" s="1"/>
      <c r="NFI140" s="1"/>
      <c r="NFJ140" s="1"/>
      <c r="NFK140" s="1"/>
      <c r="NFL140" s="1"/>
      <c r="NFM140" s="1"/>
      <c r="NFN140" s="1"/>
      <c r="NFO140" s="1"/>
      <c r="NFP140" s="1"/>
      <c r="NFQ140" s="1"/>
      <c r="NFR140" s="1"/>
      <c r="NFS140" s="1"/>
      <c r="NFT140" s="1"/>
      <c r="NFU140" s="1"/>
      <c r="NFV140" s="1"/>
      <c r="NFW140" s="1"/>
      <c r="NFX140" s="1"/>
      <c r="NFY140" s="1"/>
      <c r="NFZ140" s="1"/>
      <c r="NGA140" s="1"/>
      <c r="NGB140" s="1"/>
      <c r="NGC140" s="1"/>
      <c r="NGD140" s="1"/>
      <c r="NGE140" s="1"/>
      <c r="NGF140" s="1"/>
      <c r="NGG140" s="1"/>
      <c r="NGH140" s="1"/>
      <c r="NGI140" s="1"/>
      <c r="NGJ140" s="1"/>
      <c r="NGK140" s="1"/>
      <c r="NGL140" s="1"/>
      <c r="NGM140" s="1"/>
      <c r="NGN140" s="1"/>
      <c r="NGO140" s="1"/>
      <c r="NGP140" s="1"/>
      <c r="NGQ140" s="1"/>
      <c r="NGR140" s="1"/>
      <c r="NGS140" s="1"/>
      <c r="NGT140" s="1"/>
      <c r="NGU140" s="1"/>
      <c r="NGV140" s="1"/>
      <c r="NGW140" s="1"/>
      <c r="NGX140" s="1"/>
      <c r="NGY140" s="1"/>
      <c r="NGZ140" s="1"/>
      <c r="NHA140" s="1"/>
      <c r="NHB140" s="1"/>
      <c r="NHC140" s="1"/>
      <c r="NHD140" s="1"/>
      <c r="NHE140" s="1"/>
      <c r="NHF140" s="1"/>
      <c r="NHG140" s="1"/>
      <c r="NHH140" s="1"/>
      <c r="NHI140" s="1"/>
      <c r="NHJ140" s="1"/>
      <c r="NHK140" s="1"/>
      <c r="NHL140" s="1"/>
      <c r="NHM140" s="1"/>
      <c r="NHN140" s="1"/>
      <c r="NHO140" s="1"/>
      <c r="NHP140" s="1"/>
      <c r="NHQ140" s="1"/>
      <c r="NHR140" s="1"/>
      <c r="NHS140" s="1"/>
      <c r="NHT140" s="1"/>
      <c r="NHU140" s="1"/>
      <c r="NHV140" s="1"/>
      <c r="NHW140" s="1"/>
      <c r="NHX140" s="1"/>
      <c r="NHY140" s="1"/>
      <c r="NHZ140" s="1"/>
      <c r="NIA140" s="1"/>
      <c r="NIB140" s="1"/>
      <c r="NIC140" s="1"/>
      <c r="NID140" s="1"/>
      <c r="NIE140" s="1"/>
      <c r="NIF140" s="1"/>
      <c r="NIG140" s="1"/>
      <c r="NIH140" s="1"/>
      <c r="NII140" s="1"/>
      <c r="NIJ140" s="1"/>
      <c r="NIK140" s="1"/>
      <c r="NIL140" s="1"/>
      <c r="NIM140" s="1"/>
      <c r="NIN140" s="1"/>
      <c r="NIO140" s="1"/>
      <c r="NIP140" s="1"/>
      <c r="NIQ140" s="1"/>
      <c r="NIR140" s="1"/>
      <c r="NIS140" s="1"/>
      <c r="NIT140" s="1"/>
      <c r="NIU140" s="1"/>
      <c r="NIV140" s="1"/>
      <c r="NIW140" s="1"/>
      <c r="NIX140" s="1"/>
      <c r="NIY140" s="1"/>
      <c r="NIZ140" s="1"/>
      <c r="NJA140" s="1"/>
      <c r="NJB140" s="1"/>
      <c r="NJC140" s="1"/>
      <c r="NJD140" s="1"/>
      <c r="NJE140" s="1"/>
      <c r="NJF140" s="1"/>
      <c r="NJG140" s="1"/>
      <c r="NJH140" s="1"/>
      <c r="NJI140" s="1"/>
      <c r="NJJ140" s="1"/>
      <c r="NJK140" s="1"/>
      <c r="NJL140" s="1"/>
      <c r="NJM140" s="1"/>
      <c r="NJN140" s="1"/>
      <c r="NJO140" s="1"/>
      <c r="NJP140" s="1"/>
      <c r="NJQ140" s="1"/>
      <c r="NJR140" s="1"/>
      <c r="NJS140" s="1"/>
      <c r="NJT140" s="1"/>
      <c r="NJU140" s="1"/>
      <c r="NJV140" s="1"/>
      <c r="NJW140" s="1"/>
      <c r="NJX140" s="1"/>
      <c r="NJY140" s="1"/>
      <c r="NJZ140" s="1"/>
      <c r="NKA140" s="1"/>
      <c r="NKB140" s="1"/>
      <c r="NKC140" s="1"/>
      <c r="NKD140" s="1"/>
      <c r="NKE140" s="1"/>
      <c r="NKF140" s="1"/>
      <c r="NKG140" s="1"/>
      <c r="NKH140" s="1"/>
      <c r="NKI140" s="1"/>
      <c r="NKJ140" s="1"/>
      <c r="NKK140" s="1"/>
      <c r="NKL140" s="1"/>
      <c r="NKM140" s="1"/>
      <c r="NKN140" s="1"/>
      <c r="NKO140" s="1"/>
      <c r="NKP140" s="1"/>
      <c r="NKQ140" s="1"/>
      <c r="NKR140" s="1"/>
      <c r="NKS140" s="1"/>
      <c r="NKT140" s="1"/>
      <c r="NKU140" s="1"/>
      <c r="NKV140" s="1"/>
      <c r="NKW140" s="1"/>
      <c r="NKX140" s="1"/>
      <c r="NKY140" s="1"/>
      <c r="NKZ140" s="1"/>
      <c r="NLA140" s="1"/>
      <c r="NLB140" s="1"/>
      <c r="NLC140" s="1"/>
      <c r="NLD140" s="1"/>
      <c r="NLE140" s="1"/>
      <c r="NLF140" s="1"/>
      <c r="NLG140" s="1"/>
      <c r="NLH140" s="1"/>
      <c r="NLI140" s="1"/>
      <c r="NLJ140" s="1"/>
      <c r="NLK140" s="1"/>
      <c r="NLL140" s="1"/>
      <c r="NLM140" s="1"/>
      <c r="NLN140" s="1"/>
      <c r="NLO140" s="1"/>
      <c r="NLP140" s="1"/>
      <c r="NLQ140" s="1"/>
      <c r="NLR140" s="1"/>
      <c r="NLS140" s="1"/>
      <c r="NLT140" s="1"/>
      <c r="NLU140" s="1"/>
      <c r="NLV140" s="1"/>
      <c r="NLW140" s="1"/>
      <c r="NLX140" s="1"/>
      <c r="NLY140" s="1"/>
      <c r="NLZ140" s="1"/>
      <c r="NMA140" s="1"/>
      <c r="NMB140" s="1"/>
      <c r="NMC140" s="1"/>
      <c r="NMD140" s="1"/>
      <c r="NME140" s="1"/>
      <c r="NMF140" s="1"/>
      <c r="NMG140" s="1"/>
      <c r="NMH140" s="1"/>
      <c r="NMI140" s="1"/>
      <c r="NMJ140" s="1"/>
      <c r="NMK140" s="1"/>
      <c r="NML140" s="1"/>
      <c r="NMM140" s="1"/>
      <c r="NMN140" s="1"/>
      <c r="NMO140" s="1"/>
      <c r="NMP140" s="1"/>
      <c r="NMQ140" s="1"/>
      <c r="NMR140" s="1"/>
      <c r="NMS140" s="1"/>
      <c r="NMT140" s="1"/>
      <c r="NMU140" s="1"/>
      <c r="NMV140" s="1"/>
      <c r="NMW140" s="1"/>
      <c r="NMX140" s="1"/>
      <c r="NMY140" s="1"/>
      <c r="NMZ140" s="1"/>
      <c r="NNA140" s="1"/>
      <c r="NNB140" s="1"/>
      <c r="NNC140" s="1"/>
      <c r="NND140" s="1"/>
      <c r="NNE140" s="1"/>
      <c r="NNF140" s="1"/>
      <c r="NNG140" s="1"/>
      <c r="NNH140" s="1"/>
      <c r="NNI140" s="1"/>
      <c r="NNJ140" s="1"/>
      <c r="NNK140" s="1"/>
      <c r="NNL140" s="1"/>
      <c r="NNM140" s="1"/>
      <c r="NNN140" s="1"/>
      <c r="NNO140" s="1"/>
      <c r="NNP140" s="1"/>
      <c r="NNQ140" s="1"/>
      <c r="NNR140" s="1"/>
      <c r="NNS140" s="1"/>
      <c r="NNT140" s="1"/>
      <c r="NNU140" s="1"/>
      <c r="NNV140" s="1"/>
      <c r="NNW140" s="1"/>
      <c r="NNX140" s="1"/>
      <c r="NNY140" s="1"/>
      <c r="NNZ140" s="1"/>
      <c r="NOA140" s="1"/>
      <c r="NOB140" s="1"/>
      <c r="NOC140" s="1"/>
      <c r="NOD140" s="1"/>
      <c r="NOE140" s="1"/>
      <c r="NOF140" s="1"/>
      <c r="NOG140" s="1"/>
      <c r="NOH140" s="1"/>
      <c r="NOI140" s="1"/>
      <c r="NOJ140" s="1"/>
      <c r="NOK140" s="1"/>
      <c r="NOL140" s="1"/>
      <c r="NOM140" s="1"/>
      <c r="NON140" s="1"/>
      <c r="NOO140" s="1"/>
      <c r="NOP140" s="1"/>
      <c r="NOQ140" s="1"/>
      <c r="NOR140" s="1"/>
      <c r="NOS140" s="1"/>
      <c r="NOT140" s="1"/>
      <c r="NOU140" s="1"/>
      <c r="NOV140" s="1"/>
      <c r="NOW140" s="1"/>
      <c r="NOX140" s="1"/>
      <c r="NOY140" s="1"/>
      <c r="NOZ140" s="1"/>
      <c r="NPA140" s="1"/>
      <c r="NPB140" s="1"/>
      <c r="NPC140" s="1"/>
      <c r="NPD140" s="1"/>
      <c r="NPE140" s="1"/>
      <c r="NPF140" s="1"/>
      <c r="NPG140" s="1"/>
      <c r="NPH140" s="1"/>
      <c r="NPI140" s="1"/>
      <c r="NPJ140" s="1"/>
      <c r="NPK140" s="1"/>
      <c r="NPL140" s="1"/>
      <c r="NPM140" s="1"/>
      <c r="NPN140" s="1"/>
      <c r="NPO140" s="1"/>
      <c r="NPP140" s="1"/>
      <c r="NPQ140" s="1"/>
      <c r="NPR140" s="1"/>
      <c r="NPS140" s="1"/>
      <c r="NPT140" s="1"/>
      <c r="NPU140" s="1"/>
      <c r="NPV140" s="1"/>
      <c r="NPW140" s="1"/>
      <c r="NPX140" s="1"/>
      <c r="NPY140" s="1"/>
      <c r="NPZ140" s="1"/>
      <c r="NQA140" s="1"/>
      <c r="NQB140" s="1"/>
      <c r="NQC140" s="1"/>
      <c r="NQD140" s="1"/>
      <c r="NQE140" s="1"/>
      <c r="NQF140" s="1"/>
      <c r="NQG140" s="1"/>
      <c r="NQH140" s="1"/>
      <c r="NQI140" s="1"/>
      <c r="NQJ140" s="1"/>
      <c r="NQK140" s="1"/>
      <c r="NQL140" s="1"/>
      <c r="NQM140" s="1"/>
      <c r="NQN140" s="1"/>
      <c r="NQO140" s="1"/>
      <c r="NQP140" s="1"/>
      <c r="NQQ140" s="1"/>
      <c r="NQR140" s="1"/>
      <c r="NQS140" s="1"/>
      <c r="NQT140" s="1"/>
      <c r="NQU140" s="1"/>
      <c r="NQV140" s="1"/>
      <c r="NQW140" s="1"/>
      <c r="NQX140" s="1"/>
      <c r="NQY140" s="1"/>
      <c r="NQZ140" s="1"/>
      <c r="NRA140" s="1"/>
      <c r="NRB140" s="1"/>
      <c r="NRC140" s="1"/>
      <c r="NRD140" s="1"/>
      <c r="NRE140" s="1"/>
      <c r="NRF140" s="1"/>
      <c r="NRG140" s="1"/>
      <c r="NRH140" s="1"/>
      <c r="NRI140" s="1"/>
      <c r="NRJ140" s="1"/>
      <c r="NRK140" s="1"/>
      <c r="NRL140" s="1"/>
      <c r="NRM140" s="1"/>
      <c r="NRN140" s="1"/>
      <c r="NRO140" s="1"/>
      <c r="NRP140" s="1"/>
      <c r="NRQ140" s="1"/>
      <c r="NRR140" s="1"/>
      <c r="NRS140" s="1"/>
      <c r="NRT140" s="1"/>
      <c r="NRU140" s="1"/>
      <c r="NRV140" s="1"/>
      <c r="NRW140" s="1"/>
      <c r="NRX140" s="1"/>
      <c r="NRY140" s="1"/>
      <c r="NRZ140" s="1"/>
      <c r="NSA140" s="1"/>
      <c r="NSB140" s="1"/>
      <c r="NSC140" s="1"/>
      <c r="NSD140" s="1"/>
      <c r="NSE140" s="1"/>
      <c r="NSF140" s="1"/>
      <c r="NSG140" s="1"/>
      <c r="NSH140" s="1"/>
      <c r="NSI140" s="1"/>
      <c r="NSJ140" s="1"/>
      <c r="NSK140" s="1"/>
      <c r="NSL140" s="1"/>
      <c r="NSM140" s="1"/>
      <c r="NSN140" s="1"/>
      <c r="NSO140" s="1"/>
      <c r="NSP140" s="1"/>
      <c r="NSQ140" s="1"/>
      <c r="NSR140" s="1"/>
      <c r="NSS140" s="1"/>
      <c r="NST140" s="1"/>
      <c r="NSU140" s="1"/>
      <c r="NSV140" s="1"/>
      <c r="NSW140" s="1"/>
      <c r="NSX140" s="1"/>
      <c r="NSY140" s="1"/>
      <c r="NSZ140" s="1"/>
      <c r="NTA140" s="1"/>
      <c r="NTB140" s="1"/>
      <c r="NTC140" s="1"/>
      <c r="NTD140" s="1"/>
      <c r="NTE140" s="1"/>
      <c r="NTF140" s="1"/>
      <c r="NTG140" s="1"/>
      <c r="NTH140" s="1"/>
      <c r="NTI140" s="1"/>
      <c r="NTJ140" s="1"/>
      <c r="NTK140" s="1"/>
      <c r="NTL140" s="1"/>
      <c r="NTM140" s="1"/>
      <c r="NTN140" s="1"/>
      <c r="NTO140" s="1"/>
      <c r="NTP140" s="1"/>
      <c r="NTQ140" s="1"/>
      <c r="NTR140" s="1"/>
      <c r="NTS140" s="1"/>
      <c r="NTT140" s="1"/>
      <c r="NTU140" s="1"/>
      <c r="NTV140" s="1"/>
      <c r="NTW140" s="1"/>
      <c r="NTX140" s="1"/>
      <c r="NTY140" s="1"/>
      <c r="NTZ140" s="1"/>
      <c r="NUA140" s="1"/>
      <c r="NUB140" s="1"/>
      <c r="NUC140" s="1"/>
      <c r="NUD140" s="1"/>
      <c r="NUE140" s="1"/>
      <c r="NUF140" s="1"/>
      <c r="NUG140" s="1"/>
      <c r="NUH140" s="1"/>
      <c r="NUI140" s="1"/>
      <c r="NUJ140" s="1"/>
      <c r="NUK140" s="1"/>
      <c r="NUL140" s="1"/>
      <c r="NUM140" s="1"/>
      <c r="NUN140" s="1"/>
      <c r="NUO140" s="1"/>
      <c r="NUP140" s="1"/>
      <c r="NUQ140" s="1"/>
      <c r="NUR140" s="1"/>
      <c r="NUS140" s="1"/>
      <c r="NUT140" s="1"/>
      <c r="NUU140" s="1"/>
      <c r="NUV140" s="1"/>
      <c r="NUW140" s="1"/>
      <c r="NUX140" s="1"/>
      <c r="NUY140" s="1"/>
      <c r="NUZ140" s="1"/>
      <c r="NVA140" s="1"/>
      <c r="NVB140" s="1"/>
      <c r="NVC140" s="1"/>
      <c r="NVD140" s="1"/>
      <c r="NVE140" s="1"/>
      <c r="NVF140" s="1"/>
      <c r="NVG140" s="1"/>
      <c r="NVH140" s="1"/>
      <c r="NVI140" s="1"/>
      <c r="NVJ140" s="1"/>
      <c r="NVK140" s="1"/>
      <c r="NVL140" s="1"/>
      <c r="NVM140" s="1"/>
      <c r="NVN140" s="1"/>
      <c r="NVO140" s="1"/>
      <c r="NVP140" s="1"/>
      <c r="NVQ140" s="1"/>
      <c r="NVR140" s="1"/>
      <c r="NVS140" s="1"/>
      <c r="NVT140" s="1"/>
      <c r="NVU140" s="1"/>
      <c r="NVV140" s="1"/>
      <c r="NVW140" s="1"/>
      <c r="NVX140" s="1"/>
      <c r="NVY140" s="1"/>
      <c r="NVZ140" s="1"/>
      <c r="NWA140" s="1"/>
      <c r="NWB140" s="1"/>
      <c r="NWC140" s="1"/>
      <c r="NWD140" s="1"/>
      <c r="NWE140" s="1"/>
      <c r="NWF140" s="1"/>
      <c r="NWG140" s="1"/>
      <c r="NWH140" s="1"/>
      <c r="NWI140" s="1"/>
      <c r="NWJ140" s="1"/>
      <c r="NWK140" s="1"/>
      <c r="NWL140" s="1"/>
      <c r="NWM140" s="1"/>
      <c r="NWN140" s="1"/>
      <c r="NWO140" s="1"/>
      <c r="NWP140" s="1"/>
      <c r="NWQ140" s="1"/>
      <c r="NWR140" s="1"/>
      <c r="NWS140" s="1"/>
      <c r="NWT140" s="1"/>
      <c r="NWU140" s="1"/>
      <c r="NWV140" s="1"/>
      <c r="NWW140" s="1"/>
      <c r="NWX140" s="1"/>
      <c r="NWY140" s="1"/>
      <c r="NWZ140" s="1"/>
      <c r="NXA140" s="1"/>
      <c r="NXB140" s="1"/>
      <c r="NXC140" s="1"/>
      <c r="NXD140" s="1"/>
      <c r="NXE140" s="1"/>
      <c r="NXF140" s="1"/>
      <c r="NXG140" s="1"/>
      <c r="NXH140" s="1"/>
      <c r="NXI140" s="1"/>
      <c r="NXJ140" s="1"/>
      <c r="NXK140" s="1"/>
      <c r="NXL140" s="1"/>
      <c r="NXM140" s="1"/>
      <c r="NXN140" s="1"/>
      <c r="NXO140" s="1"/>
      <c r="NXP140" s="1"/>
      <c r="NXQ140" s="1"/>
      <c r="NXR140" s="1"/>
      <c r="NXS140" s="1"/>
      <c r="NXT140" s="1"/>
      <c r="NXU140" s="1"/>
      <c r="NXV140" s="1"/>
      <c r="NXW140" s="1"/>
      <c r="NXX140" s="1"/>
      <c r="NXY140" s="1"/>
      <c r="NXZ140" s="1"/>
      <c r="NYA140" s="1"/>
      <c r="NYB140" s="1"/>
      <c r="NYC140" s="1"/>
      <c r="NYD140" s="1"/>
      <c r="NYE140" s="1"/>
      <c r="NYF140" s="1"/>
      <c r="NYG140" s="1"/>
      <c r="NYH140" s="1"/>
      <c r="NYI140" s="1"/>
      <c r="NYJ140" s="1"/>
      <c r="NYK140" s="1"/>
      <c r="NYL140" s="1"/>
      <c r="NYM140" s="1"/>
      <c r="NYN140" s="1"/>
      <c r="NYO140" s="1"/>
      <c r="NYP140" s="1"/>
      <c r="NYQ140" s="1"/>
      <c r="NYR140" s="1"/>
      <c r="NYS140" s="1"/>
      <c r="NYT140" s="1"/>
      <c r="NYU140" s="1"/>
      <c r="NYV140" s="1"/>
      <c r="NYW140" s="1"/>
      <c r="NYX140" s="1"/>
      <c r="NYY140" s="1"/>
      <c r="NYZ140" s="1"/>
      <c r="NZA140" s="1"/>
      <c r="NZB140" s="1"/>
      <c r="NZC140" s="1"/>
      <c r="NZD140" s="1"/>
      <c r="NZE140" s="1"/>
      <c r="NZF140" s="1"/>
      <c r="NZG140" s="1"/>
      <c r="NZH140" s="1"/>
      <c r="NZI140" s="1"/>
      <c r="NZJ140" s="1"/>
      <c r="NZK140" s="1"/>
      <c r="NZL140" s="1"/>
      <c r="NZM140" s="1"/>
      <c r="NZN140" s="1"/>
      <c r="NZO140" s="1"/>
      <c r="NZP140" s="1"/>
      <c r="NZQ140" s="1"/>
      <c r="NZR140" s="1"/>
      <c r="NZS140" s="1"/>
      <c r="NZT140" s="1"/>
      <c r="NZU140" s="1"/>
      <c r="NZV140" s="1"/>
      <c r="NZW140" s="1"/>
      <c r="NZX140" s="1"/>
      <c r="NZY140" s="1"/>
      <c r="NZZ140" s="1"/>
      <c r="OAA140" s="1"/>
      <c r="OAB140" s="1"/>
      <c r="OAC140" s="1"/>
      <c r="OAD140" s="1"/>
      <c r="OAE140" s="1"/>
      <c r="OAF140" s="1"/>
      <c r="OAG140" s="1"/>
      <c r="OAH140" s="1"/>
      <c r="OAI140" s="1"/>
      <c r="OAJ140" s="1"/>
      <c r="OAK140" s="1"/>
      <c r="OAL140" s="1"/>
      <c r="OAM140" s="1"/>
      <c r="OAN140" s="1"/>
      <c r="OAO140" s="1"/>
      <c r="OAP140" s="1"/>
      <c r="OAQ140" s="1"/>
      <c r="OAR140" s="1"/>
      <c r="OAS140" s="1"/>
      <c r="OAT140" s="1"/>
      <c r="OAU140" s="1"/>
      <c r="OAV140" s="1"/>
      <c r="OAW140" s="1"/>
      <c r="OAX140" s="1"/>
      <c r="OAY140" s="1"/>
      <c r="OAZ140" s="1"/>
      <c r="OBA140" s="1"/>
      <c r="OBB140" s="1"/>
      <c r="OBC140" s="1"/>
      <c r="OBD140" s="1"/>
      <c r="OBE140" s="1"/>
      <c r="OBF140" s="1"/>
      <c r="OBG140" s="1"/>
      <c r="OBH140" s="1"/>
      <c r="OBI140" s="1"/>
      <c r="OBJ140" s="1"/>
      <c r="OBK140" s="1"/>
      <c r="OBL140" s="1"/>
      <c r="OBM140" s="1"/>
      <c r="OBN140" s="1"/>
      <c r="OBO140" s="1"/>
      <c r="OBP140" s="1"/>
      <c r="OBQ140" s="1"/>
      <c r="OBR140" s="1"/>
      <c r="OBS140" s="1"/>
      <c r="OBT140" s="1"/>
      <c r="OBU140" s="1"/>
      <c r="OBV140" s="1"/>
      <c r="OBW140" s="1"/>
      <c r="OBX140" s="1"/>
      <c r="OBY140" s="1"/>
      <c r="OBZ140" s="1"/>
      <c r="OCA140" s="1"/>
      <c r="OCB140" s="1"/>
      <c r="OCC140" s="1"/>
      <c r="OCD140" s="1"/>
      <c r="OCE140" s="1"/>
      <c r="OCF140" s="1"/>
      <c r="OCG140" s="1"/>
      <c r="OCH140" s="1"/>
      <c r="OCI140" s="1"/>
      <c r="OCJ140" s="1"/>
      <c r="OCK140" s="1"/>
      <c r="OCL140" s="1"/>
      <c r="OCM140" s="1"/>
      <c r="OCN140" s="1"/>
      <c r="OCO140" s="1"/>
      <c r="OCP140" s="1"/>
      <c r="OCQ140" s="1"/>
      <c r="OCR140" s="1"/>
      <c r="OCS140" s="1"/>
      <c r="OCT140" s="1"/>
      <c r="OCU140" s="1"/>
      <c r="OCV140" s="1"/>
      <c r="OCW140" s="1"/>
      <c r="OCX140" s="1"/>
      <c r="OCY140" s="1"/>
      <c r="OCZ140" s="1"/>
      <c r="ODA140" s="1"/>
      <c r="ODB140" s="1"/>
      <c r="ODC140" s="1"/>
      <c r="ODD140" s="1"/>
      <c r="ODE140" s="1"/>
      <c r="ODF140" s="1"/>
      <c r="ODG140" s="1"/>
      <c r="ODH140" s="1"/>
      <c r="ODI140" s="1"/>
      <c r="ODJ140" s="1"/>
      <c r="ODK140" s="1"/>
      <c r="ODL140" s="1"/>
      <c r="ODM140" s="1"/>
      <c r="ODN140" s="1"/>
      <c r="ODO140" s="1"/>
      <c r="ODP140" s="1"/>
      <c r="ODQ140" s="1"/>
      <c r="ODR140" s="1"/>
      <c r="ODS140" s="1"/>
      <c r="ODT140" s="1"/>
      <c r="ODU140" s="1"/>
      <c r="ODV140" s="1"/>
      <c r="ODW140" s="1"/>
      <c r="ODX140" s="1"/>
      <c r="ODY140" s="1"/>
      <c r="ODZ140" s="1"/>
      <c r="OEA140" s="1"/>
      <c r="OEB140" s="1"/>
      <c r="OEC140" s="1"/>
      <c r="OED140" s="1"/>
      <c r="OEE140" s="1"/>
      <c r="OEF140" s="1"/>
      <c r="OEG140" s="1"/>
      <c r="OEH140" s="1"/>
      <c r="OEI140" s="1"/>
      <c r="OEJ140" s="1"/>
      <c r="OEK140" s="1"/>
      <c r="OEL140" s="1"/>
      <c r="OEM140" s="1"/>
      <c r="OEN140" s="1"/>
      <c r="OEO140" s="1"/>
      <c r="OEP140" s="1"/>
      <c r="OEQ140" s="1"/>
      <c r="OER140" s="1"/>
      <c r="OES140" s="1"/>
      <c r="OET140" s="1"/>
      <c r="OEU140" s="1"/>
      <c r="OEV140" s="1"/>
      <c r="OEW140" s="1"/>
      <c r="OEX140" s="1"/>
      <c r="OEY140" s="1"/>
      <c r="OEZ140" s="1"/>
      <c r="OFA140" s="1"/>
      <c r="OFB140" s="1"/>
      <c r="OFC140" s="1"/>
      <c r="OFD140" s="1"/>
      <c r="OFE140" s="1"/>
      <c r="OFF140" s="1"/>
      <c r="OFG140" s="1"/>
      <c r="OFH140" s="1"/>
      <c r="OFI140" s="1"/>
      <c r="OFJ140" s="1"/>
      <c r="OFK140" s="1"/>
      <c r="OFL140" s="1"/>
      <c r="OFM140" s="1"/>
      <c r="OFN140" s="1"/>
      <c r="OFO140" s="1"/>
      <c r="OFP140" s="1"/>
      <c r="OFQ140" s="1"/>
      <c r="OFR140" s="1"/>
      <c r="OFS140" s="1"/>
      <c r="OFT140" s="1"/>
      <c r="OFU140" s="1"/>
      <c r="OFV140" s="1"/>
      <c r="OFW140" s="1"/>
      <c r="OFX140" s="1"/>
      <c r="OFY140" s="1"/>
      <c r="OFZ140" s="1"/>
      <c r="OGA140" s="1"/>
      <c r="OGB140" s="1"/>
      <c r="OGC140" s="1"/>
      <c r="OGD140" s="1"/>
      <c r="OGE140" s="1"/>
      <c r="OGF140" s="1"/>
      <c r="OGG140" s="1"/>
      <c r="OGH140" s="1"/>
      <c r="OGI140" s="1"/>
      <c r="OGJ140" s="1"/>
      <c r="OGK140" s="1"/>
      <c r="OGL140" s="1"/>
      <c r="OGM140" s="1"/>
      <c r="OGN140" s="1"/>
      <c r="OGO140" s="1"/>
      <c r="OGP140" s="1"/>
      <c r="OGQ140" s="1"/>
      <c r="OGR140" s="1"/>
      <c r="OGS140" s="1"/>
      <c r="OGT140" s="1"/>
      <c r="OGU140" s="1"/>
      <c r="OGV140" s="1"/>
      <c r="OGW140" s="1"/>
      <c r="OGX140" s="1"/>
      <c r="OGY140" s="1"/>
      <c r="OGZ140" s="1"/>
      <c r="OHA140" s="1"/>
      <c r="OHB140" s="1"/>
      <c r="OHC140" s="1"/>
      <c r="OHD140" s="1"/>
      <c r="OHE140" s="1"/>
      <c r="OHF140" s="1"/>
      <c r="OHG140" s="1"/>
      <c r="OHH140" s="1"/>
      <c r="OHI140" s="1"/>
      <c r="OHJ140" s="1"/>
      <c r="OHK140" s="1"/>
      <c r="OHL140" s="1"/>
      <c r="OHM140" s="1"/>
      <c r="OHN140" s="1"/>
      <c r="OHO140" s="1"/>
      <c r="OHP140" s="1"/>
      <c r="OHQ140" s="1"/>
      <c r="OHR140" s="1"/>
      <c r="OHS140" s="1"/>
      <c r="OHT140" s="1"/>
      <c r="OHU140" s="1"/>
      <c r="OHV140" s="1"/>
      <c r="OHW140" s="1"/>
      <c r="OHX140" s="1"/>
      <c r="OHY140" s="1"/>
      <c r="OHZ140" s="1"/>
      <c r="OIA140" s="1"/>
      <c r="OIB140" s="1"/>
      <c r="OIC140" s="1"/>
      <c r="OID140" s="1"/>
      <c r="OIE140" s="1"/>
      <c r="OIF140" s="1"/>
      <c r="OIG140" s="1"/>
      <c r="OIH140" s="1"/>
      <c r="OII140" s="1"/>
      <c r="OIJ140" s="1"/>
      <c r="OIK140" s="1"/>
      <c r="OIL140" s="1"/>
      <c r="OIM140" s="1"/>
      <c r="OIN140" s="1"/>
      <c r="OIO140" s="1"/>
      <c r="OIP140" s="1"/>
      <c r="OIQ140" s="1"/>
      <c r="OIR140" s="1"/>
      <c r="OIS140" s="1"/>
      <c r="OIT140" s="1"/>
      <c r="OIU140" s="1"/>
      <c r="OIV140" s="1"/>
      <c r="OIW140" s="1"/>
      <c r="OIX140" s="1"/>
      <c r="OIY140" s="1"/>
      <c r="OIZ140" s="1"/>
      <c r="OJA140" s="1"/>
      <c r="OJB140" s="1"/>
      <c r="OJC140" s="1"/>
      <c r="OJD140" s="1"/>
      <c r="OJE140" s="1"/>
      <c r="OJF140" s="1"/>
      <c r="OJG140" s="1"/>
      <c r="OJH140" s="1"/>
      <c r="OJI140" s="1"/>
      <c r="OJJ140" s="1"/>
      <c r="OJK140" s="1"/>
      <c r="OJL140" s="1"/>
      <c r="OJM140" s="1"/>
      <c r="OJN140" s="1"/>
      <c r="OJO140" s="1"/>
      <c r="OJP140" s="1"/>
      <c r="OJQ140" s="1"/>
      <c r="OJR140" s="1"/>
      <c r="OJS140" s="1"/>
      <c r="OJT140" s="1"/>
      <c r="OJU140" s="1"/>
      <c r="OJV140" s="1"/>
      <c r="OJW140" s="1"/>
      <c r="OJX140" s="1"/>
      <c r="OJY140" s="1"/>
      <c r="OJZ140" s="1"/>
      <c r="OKA140" s="1"/>
      <c r="OKB140" s="1"/>
      <c r="OKC140" s="1"/>
      <c r="OKD140" s="1"/>
      <c r="OKE140" s="1"/>
      <c r="OKF140" s="1"/>
      <c r="OKG140" s="1"/>
      <c r="OKH140" s="1"/>
      <c r="OKI140" s="1"/>
      <c r="OKJ140" s="1"/>
      <c r="OKK140" s="1"/>
      <c r="OKL140" s="1"/>
      <c r="OKM140" s="1"/>
      <c r="OKN140" s="1"/>
      <c r="OKO140" s="1"/>
      <c r="OKP140" s="1"/>
      <c r="OKQ140" s="1"/>
      <c r="OKR140" s="1"/>
      <c r="OKS140" s="1"/>
      <c r="OKT140" s="1"/>
      <c r="OKU140" s="1"/>
      <c r="OKV140" s="1"/>
      <c r="OKW140" s="1"/>
      <c r="OKX140" s="1"/>
      <c r="OKY140" s="1"/>
      <c r="OKZ140" s="1"/>
      <c r="OLA140" s="1"/>
      <c r="OLB140" s="1"/>
      <c r="OLC140" s="1"/>
      <c r="OLD140" s="1"/>
      <c r="OLE140" s="1"/>
      <c r="OLF140" s="1"/>
      <c r="OLG140" s="1"/>
      <c r="OLH140" s="1"/>
      <c r="OLI140" s="1"/>
      <c r="OLJ140" s="1"/>
      <c r="OLK140" s="1"/>
      <c r="OLL140" s="1"/>
      <c r="OLM140" s="1"/>
      <c r="OLN140" s="1"/>
      <c r="OLO140" s="1"/>
      <c r="OLP140" s="1"/>
      <c r="OLQ140" s="1"/>
      <c r="OLR140" s="1"/>
      <c r="OLS140" s="1"/>
      <c r="OLT140" s="1"/>
      <c r="OLU140" s="1"/>
      <c r="OLV140" s="1"/>
      <c r="OLW140" s="1"/>
      <c r="OLX140" s="1"/>
      <c r="OLY140" s="1"/>
      <c r="OLZ140" s="1"/>
      <c r="OMA140" s="1"/>
      <c r="OMB140" s="1"/>
      <c r="OMC140" s="1"/>
      <c r="OMD140" s="1"/>
      <c r="OME140" s="1"/>
      <c r="OMF140" s="1"/>
      <c r="OMG140" s="1"/>
      <c r="OMH140" s="1"/>
      <c r="OMI140" s="1"/>
      <c r="OMJ140" s="1"/>
      <c r="OMK140" s="1"/>
      <c r="OML140" s="1"/>
      <c r="OMM140" s="1"/>
      <c r="OMN140" s="1"/>
      <c r="OMO140" s="1"/>
      <c r="OMP140" s="1"/>
      <c r="OMQ140" s="1"/>
      <c r="OMR140" s="1"/>
      <c r="OMS140" s="1"/>
      <c r="OMT140" s="1"/>
      <c r="OMU140" s="1"/>
      <c r="OMV140" s="1"/>
      <c r="OMW140" s="1"/>
      <c r="OMX140" s="1"/>
      <c r="OMY140" s="1"/>
      <c r="OMZ140" s="1"/>
      <c r="ONA140" s="1"/>
      <c r="ONB140" s="1"/>
      <c r="ONC140" s="1"/>
      <c r="OND140" s="1"/>
      <c r="ONE140" s="1"/>
      <c r="ONF140" s="1"/>
      <c r="ONG140" s="1"/>
      <c r="ONH140" s="1"/>
      <c r="ONI140" s="1"/>
      <c r="ONJ140" s="1"/>
      <c r="ONK140" s="1"/>
      <c r="ONL140" s="1"/>
      <c r="ONM140" s="1"/>
      <c r="ONN140" s="1"/>
      <c r="ONO140" s="1"/>
      <c r="ONP140" s="1"/>
      <c r="ONQ140" s="1"/>
      <c r="ONR140" s="1"/>
      <c r="ONS140" s="1"/>
      <c r="ONT140" s="1"/>
      <c r="ONU140" s="1"/>
      <c r="ONV140" s="1"/>
      <c r="ONW140" s="1"/>
      <c r="ONX140" s="1"/>
      <c r="ONY140" s="1"/>
      <c r="ONZ140" s="1"/>
      <c r="OOA140" s="1"/>
      <c r="OOB140" s="1"/>
      <c r="OOC140" s="1"/>
      <c r="OOD140" s="1"/>
      <c r="OOE140" s="1"/>
      <c r="OOF140" s="1"/>
      <c r="OOG140" s="1"/>
      <c r="OOH140" s="1"/>
      <c r="OOI140" s="1"/>
      <c r="OOJ140" s="1"/>
      <c r="OOK140" s="1"/>
      <c r="OOL140" s="1"/>
      <c r="OOM140" s="1"/>
      <c r="OON140" s="1"/>
      <c r="OOO140" s="1"/>
      <c r="OOP140" s="1"/>
      <c r="OOQ140" s="1"/>
      <c r="OOR140" s="1"/>
      <c r="OOS140" s="1"/>
      <c r="OOT140" s="1"/>
      <c r="OOU140" s="1"/>
      <c r="OOV140" s="1"/>
      <c r="OOW140" s="1"/>
      <c r="OOX140" s="1"/>
      <c r="OOY140" s="1"/>
      <c r="OOZ140" s="1"/>
      <c r="OPA140" s="1"/>
      <c r="OPB140" s="1"/>
      <c r="OPC140" s="1"/>
      <c r="OPD140" s="1"/>
      <c r="OPE140" s="1"/>
      <c r="OPF140" s="1"/>
      <c r="OPG140" s="1"/>
      <c r="OPH140" s="1"/>
      <c r="OPI140" s="1"/>
      <c r="OPJ140" s="1"/>
      <c r="OPK140" s="1"/>
      <c r="OPL140" s="1"/>
      <c r="OPM140" s="1"/>
      <c r="OPN140" s="1"/>
      <c r="OPO140" s="1"/>
      <c r="OPP140" s="1"/>
      <c r="OPQ140" s="1"/>
      <c r="OPR140" s="1"/>
      <c r="OPS140" s="1"/>
      <c r="OPT140" s="1"/>
      <c r="OPU140" s="1"/>
      <c r="OPV140" s="1"/>
      <c r="OPW140" s="1"/>
      <c r="OPX140" s="1"/>
      <c r="OPY140" s="1"/>
      <c r="OPZ140" s="1"/>
      <c r="OQA140" s="1"/>
      <c r="OQB140" s="1"/>
      <c r="OQC140" s="1"/>
      <c r="OQD140" s="1"/>
      <c r="OQE140" s="1"/>
      <c r="OQF140" s="1"/>
      <c r="OQG140" s="1"/>
      <c r="OQH140" s="1"/>
      <c r="OQI140" s="1"/>
      <c r="OQJ140" s="1"/>
      <c r="OQK140" s="1"/>
      <c r="OQL140" s="1"/>
      <c r="OQM140" s="1"/>
      <c r="OQN140" s="1"/>
      <c r="OQO140" s="1"/>
      <c r="OQP140" s="1"/>
      <c r="OQQ140" s="1"/>
      <c r="OQR140" s="1"/>
      <c r="OQS140" s="1"/>
      <c r="OQT140" s="1"/>
      <c r="OQU140" s="1"/>
      <c r="OQV140" s="1"/>
      <c r="OQW140" s="1"/>
      <c r="OQX140" s="1"/>
      <c r="OQY140" s="1"/>
      <c r="OQZ140" s="1"/>
      <c r="ORA140" s="1"/>
      <c r="ORB140" s="1"/>
      <c r="ORC140" s="1"/>
      <c r="ORD140" s="1"/>
      <c r="ORE140" s="1"/>
      <c r="ORF140" s="1"/>
      <c r="ORG140" s="1"/>
      <c r="ORH140" s="1"/>
      <c r="ORI140" s="1"/>
      <c r="ORJ140" s="1"/>
      <c r="ORK140" s="1"/>
      <c r="ORL140" s="1"/>
      <c r="ORM140" s="1"/>
      <c r="ORN140" s="1"/>
      <c r="ORO140" s="1"/>
      <c r="ORP140" s="1"/>
      <c r="ORQ140" s="1"/>
      <c r="ORR140" s="1"/>
      <c r="ORS140" s="1"/>
      <c r="ORT140" s="1"/>
      <c r="ORU140" s="1"/>
      <c r="ORV140" s="1"/>
      <c r="ORW140" s="1"/>
      <c r="ORX140" s="1"/>
      <c r="ORY140" s="1"/>
      <c r="ORZ140" s="1"/>
      <c r="OSA140" s="1"/>
      <c r="OSB140" s="1"/>
      <c r="OSC140" s="1"/>
      <c r="OSD140" s="1"/>
      <c r="OSE140" s="1"/>
      <c r="OSF140" s="1"/>
      <c r="OSG140" s="1"/>
      <c r="OSH140" s="1"/>
      <c r="OSI140" s="1"/>
      <c r="OSJ140" s="1"/>
      <c r="OSK140" s="1"/>
      <c r="OSL140" s="1"/>
      <c r="OSM140" s="1"/>
      <c r="OSN140" s="1"/>
      <c r="OSO140" s="1"/>
      <c r="OSP140" s="1"/>
      <c r="OSQ140" s="1"/>
      <c r="OSR140" s="1"/>
      <c r="OSS140" s="1"/>
      <c r="OST140" s="1"/>
      <c r="OSU140" s="1"/>
      <c r="OSV140" s="1"/>
      <c r="OSW140" s="1"/>
      <c r="OSX140" s="1"/>
      <c r="OSY140" s="1"/>
      <c r="OSZ140" s="1"/>
      <c r="OTA140" s="1"/>
      <c r="OTB140" s="1"/>
      <c r="OTC140" s="1"/>
      <c r="OTD140" s="1"/>
      <c r="OTE140" s="1"/>
      <c r="OTF140" s="1"/>
      <c r="OTG140" s="1"/>
      <c r="OTH140" s="1"/>
      <c r="OTI140" s="1"/>
      <c r="OTJ140" s="1"/>
      <c r="OTK140" s="1"/>
      <c r="OTL140" s="1"/>
      <c r="OTM140" s="1"/>
      <c r="OTN140" s="1"/>
      <c r="OTO140" s="1"/>
      <c r="OTP140" s="1"/>
      <c r="OTQ140" s="1"/>
      <c r="OTR140" s="1"/>
      <c r="OTS140" s="1"/>
      <c r="OTT140" s="1"/>
      <c r="OTU140" s="1"/>
      <c r="OTV140" s="1"/>
      <c r="OTW140" s="1"/>
      <c r="OTX140" s="1"/>
      <c r="OTY140" s="1"/>
      <c r="OTZ140" s="1"/>
      <c r="OUA140" s="1"/>
      <c r="OUB140" s="1"/>
      <c r="OUC140" s="1"/>
      <c r="OUD140" s="1"/>
      <c r="OUE140" s="1"/>
      <c r="OUF140" s="1"/>
      <c r="OUG140" s="1"/>
      <c r="OUH140" s="1"/>
      <c r="OUI140" s="1"/>
      <c r="OUJ140" s="1"/>
      <c r="OUK140" s="1"/>
      <c r="OUL140" s="1"/>
      <c r="OUM140" s="1"/>
      <c r="OUN140" s="1"/>
      <c r="OUO140" s="1"/>
      <c r="OUP140" s="1"/>
      <c r="OUQ140" s="1"/>
      <c r="OUR140" s="1"/>
      <c r="OUS140" s="1"/>
      <c r="OUT140" s="1"/>
      <c r="OUU140" s="1"/>
      <c r="OUV140" s="1"/>
      <c r="OUW140" s="1"/>
      <c r="OUX140" s="1"/>
      <c r="OUY140" s="1"/>
      <c r="OUZ140" s="1"/>
      <c r="OVA140" s="1"/>
      <c r="OVB140" s="1"/>
      <c r="OVC140" s="1"/>
      <c r="OVD140" s="1"/>
      <c r="OVE140" s="1"/>
      <c r="OVF140" s="1"/>
      <c r="OVG140" s="1"/>
      <c r="OVH140" s="1"/>
      <c r="OVI140" s="1"/>
      <c r="OVJ140" s="1"/>
      <c r="OVK140" s="1"/>
      <c r="OVL140" s="1"/>
      <c r="OVM140" s="1"/>
      <c r="OVN140" s="1"/>
      <c r="OVO140" s="1"/>
      <c r="OVP140" s="1"/>
      <c r="OVQ140" s="1"/>
      <c r="OVR140" s="1"/>
      <c r="OVS140" s="1"/>
      <c r="OVT140" s="1"/>
      <c r="OVU140" s="1"/>
      <c r="OVV140" s="1"/>
      <c r="OVW140" s="1"/>
      <c r="OVX140" s="1"/>
      <c r="OVY140" s="1"/>
      <c r="OVZ140" s="1"/>
      <c r="OWA140" s="1"/>
      <c r="OWB140" s="1"/>
      <c r="OWC140" s="1"/>
      <c r="OWD140" s="1"/>
      <c r="OWE140" s="1"/>
      <c r="OWF140" s="1"/>
      <c r="OWG140" s="1"/>
      <c r="OWH140" s="1"/>
      <c r="OWI140" s="1"/>
      <c r="OWJ140" s="1"/>
      <c r="OWK140" s="1"/>
      <c r="OWL140" s="1"/>
      <c r="OWM140" s="1"/>
      <c r="OWN140" s="1"/>
      <c r="OWO140" s="1"/>
      <c r="OWP140" s="1"/>
      <c r="OWQ140" s="1"/>
      <c r="OWR140" s="1"/>
      <c r="OWS140" s="1"/>
      <c r="OWT140" s="1"/>
      <c r="OWU140" s="1"/>
      <c r="OWV140" s="1"/>
      <c r="OWW140" s="1"/>
      <c r="OWX140" s="1"/>
      <c r="OWY140" s="1"/>
      <c r="OWZ140" s="1"/>
      <c r="OXA140" s="1"/>
      <c r="OXB140" s="1"/>
      <c r="OXC140" s="1"/>
      <c r="OXD140" s="1"/>
      <c r="OXE140" s="1"/>
      <c r="OXF140" s="1"/>
      <c r="OXG140" s="1"/>
      <c r="OXH140" s="1"/>
      <c r="OXI140" s="1"/>
      <c r="OXJ140" s="1"/>
      <c r="OXK140" s="1"/>
      <c r="OXL140" s="1"/>
      <c r="OXM140" s="1"/>
      <c r="OXN140" s="1"/>
      <c r="OXO140" s="1"/>
      <c r="OXP140" s="1"/>
      <c r="OXQ140" s="1"/>
      <c r="OXR140" s="1"/>
      <c r="OXS140" s="1"/>
      <c r="OXT140" s="1"/>
      <c r="OXU140" s="1"/>
      <c r="OXV140" s="1"/>
      <c r="OXW140" s="1"/>
      <c r="OXX140" s="1"/>
      <c r="OXY140" s="1"/>
      <c r="OXZ140" s="1"/>
      <c r="OYA140" s="1"/>
      <c r="OYB140" s="1"/>
      <c r="OYC140" s="1"/>
      <c r="OYD140" s="1"/>
      <c r="OYE140" s="1"/>
      <c r="OYF140" s="1"/>
      <c r="OYG140" s="1"/>
      <c r="OYH140" s="1"/>
      <c r="OYI140" s="1"/>
      <c r="OYJ140" s="1"/>
      <c r="OYK140" s="1"/>
      <c r="OYL140" s="1"/>
      <c r="OYM140" s="1"/>
      <c r="OYN140" s="1"/>
      <c r="OYO140" s="1"/>
      <c r="OYP140" s="1"/>
      <c r="OYQ140" s="1"/>
      <c r="OYR140" s="1"/>
      <c r="OYS140" s="1"/>
      <c r="OYT140" s="1"/>
      <c r="OYU140" s="1"/>
      <c r="OYV140" s="1"/>
      <c r="OYW140" s="1"/>
      <c r="OYX140" s="1"/>
      <c r="OYY140" s="1"/>
      <c r="OYZ140" s="1"/>
      <c r="OZA140" s="1"/>
      <c r="OZB140" s="1"/>
      <c r="OZC140" s="1"/>
      <c r="OZD140" s="1"/>
      <c r="OZE140" s="1"/>
      <c r="OZF140" s="1"/>
      <c r="OZG140" s="1"/>
      <c r="OZH140" s="1"/>
      <c r="OZI140" s="1"/>
      <c r="OZJ140" s="1"/>
      <c r="OZK140" s="1"/>
      <c r="OZL140" s="1"/>
      <c r="OZM140" s="1"/>
      <c r="OZN140" s="1"/>
      <c r="OZO140" s="1"/>
      <c r="OZP140" s="1"/>
      <c r="OZQ140" s="1"/>
      <c r="OZR140" s="1"/>
      <c r="OZS140" s="1"/>
      <c r="OZT140" s="1"/>
      <c r="OZU140" s="1"/>
      <c r="OZV140" s="1"/>
      <c r="OZW140" s="1"/>
      <c r="OZX140" s="1"/>
      <c r="OZY140" s="1"/>
      <c r="OZZ140" s="1"/>
      <c r="PAA140" s="1"/>
      <c r="PAB140" s="1"/>
      <c r="PAC140" s="1"/>
      <c r="PAD140" s="1"/>
      <c r="PAE140" s="1"/>
      <c r="PAF140" s="1"/>
      <c r="PAG140" s="1"/>
      <c r="PAH140" s="1"/>
      <c r="PAI140" s="1"/>
      <c r="PAJ140" s="1"/>
      <c r="PAK140" s="1"/>
      <c r="PAL140" s="1"/>
      <c r="PAM140" s="1"/>
      <c r="PAN140" s="1"/>
      <c r="PAO140" s="1"/>
      <c r="PAP140" s="1"/>
      <c r="PAQ140" s="1"/>
      <c r="PAR140" s="1"/>
      <c r="PAS140" s="1"/>
      <c r="PAT140" s="1"/>
      <c r="PAU140" s="1"/>
      <c r="PAV140" s="1"/>
      <c r="PAW140" s="1"/>
      <c r="PAX140" s="1"/>
      <c r="PAY140" s="1"/>
      <c r="PAZ140" s="1"/>
      <c r="PBA140" s="1"/>
      <c r="PBB140" s="1"/>
      <c r="PBC140" s="1"/>
      <c r="PBD140" s="1"/>
      <c r="PBE140" s="1"/>
      <c r="PBF140" s="1"/>
      <c r="PBG140" s="1"/>
      <c r="PBH140" s="1"/>
      <c r="PBI140" s="1"/>
      <c r="PBJ140" s="1"/>
      <c r="PBK140" s="1"/>
      <c r="PBL140" s="1"/>
      <c r="PBM140" s="1"/>
      <c r="PBN140" s="1"/>
      <c r="PBO140" s="1"/>
      <c r="PBP140" s="1"/>
      <c r="PBQ140" s="1"/>
      <c r="PBR140" s="1"/>
      <c r="PBS140" s="1"/>
      <c r="PBT140" s="1"/>
      <c r="PBU140" s="1"/>
      <c r="PBV140" s="1"/>
      <c r="PBW140" s="1"/>
      <c r="PBX140" s="1"/>
      <c r="PBY140" s="1"/>
      <c r="PBZ140" s="1"/>
      <c r="PCA140" s="1"/>
      <c r="PCB140" s="1"/>
      <c r="PCC140" s="1"/>
      <c r="PCD140" s="1"/>
      <c r="PCE140" s="1"/>
      <c r="PCF140" s="1"/>
      <c r="PCG140" s="1"/>
      <c r="PCH140" s="1"/>
      <c r="PCI140" s="1"/>
      <c r="PCJ140" s="1"/>
      <c r="PCK140" s="1"/>
      <c r="PCL140" s="1"/>
      <c r="PCM140" s="1"/>
      <c r="PCN140" s="1"/>
      <c r="PCO140" s="1"/>
      <c r="PCP140" s="1"/>
      <c r="PCQ140" s="1"/>
      <c r="PCR140" s="1"/>
      <c r="PCS140" s="1"/>
      <c r="PCT140" s="1"/>
      <c r="PCU140" s="1"/>
      <c r="PCV140" s="1"/>
      <c r="PCW140" s="1"/>
      <c r="PCX140" s="1"/>
      <c r="PCY140" s="1"/>
      <c r="PCZ140" s="1"/>
      <c r="PDA140" s="1"/>
      <c r="PDB140" s="1"/>
      <c r="PDC140" s="1"/>
      <c r="PDD140" s="1"/>
      <c r="PDE140" s="1"/>
      <c r="PDF140" s="1"/>
      <c r="PDG140" s="1"/>
      <c r="PDH140" s="1"/>
      <c r="PDI140" s="1"/>
      <c r="PDJ140" s="1"/>
      <c r="PDK140" s="1"/>
      <c r="PDL140" s="1"/>
      <c r="PDM140" s="1"/>
      <c r="PDN140" s="1"/>
      <c r="PDO140" s="1"/>
      <c r="PDP140" s="1"/>
      <c r="PDQ140" s="1"/>
      <c r="PDR140" s="1"/>
      <c r="PDS140" s="1"/>
      <c r="PDT140" s="1"/>
      <c r="PDU140" s="1"/>
      <c r="PDV140" s="1"/>
      <c r="PDW140" s="1"/>
      <c r="PDX140" s="1"/>
      <c r="PDY140" s="1"/>
      <c r="PDZ140" s="1"/>
      <c r="PEA140" s="1"/>
      <c r="PEB140" s="1"/>
      <c r="PEC140" s="1"/>
      <c r="PED140" s="1"/>
      <c r="PEE140" s="1"/>
      <c r="PEF140" s="1"/>
      <c r="PEG140" s="1"/>
      <c r="PEH140" s="1"/>
      <c r="PEI140" s="1"/>
      <c r="PEJ140" s="1"/>
      <c r="PEK140" s="1"/>
      <c r="PEL140" s="1"/>
      <c r="PEM140" s="1"/>
      <c r="PEN140" s="1"/>
      <c r="PEO140" s="1"/>
      <c r="PEP140" s="1"/>
      <c r="PEQ140" s="1"/>
      <c r="PER140" s="1"/>
      <c r="PES140" s="1"/>
      <c r="PET140" s="1"/>
      <c r="PEU140" s="1"/>
      <c r="PEV140" s="1"/>
      <c r="PEW140" s="1"/>
      <c r="PEX140" s="1"/>
      <c r="PEY140" s="1"/>
      <c r="PEZ140" s="1"/>
      <c r="PFA140" s="1"/>
      <c r="PFB140" s="1"/>
      <c r="PFC140" s="1"/>
      <c r="PFD140" s="1"/>
      <c r="PFE140" s="1"/>
      <c r="PFF140" s="1"/>
      <c r="PFG140" s="1"/>
      <c r="PFH140" s="1"/>
      <c r="PFI140" s="1"/>
      <c r="PFJ140" s="1"/>
      <c r="PFK140" s="1"/>
      <c r="PFL140" s="1"/>
      <c r="PFM140" s="1"/>
      <c r="PFN140" s="1"/>
      <c r="PFO140" s="1"/>
      <c r="PFP140" s="1"/>
      <c r="PFQ140" s="1"/>
      <c r="PFR140" s="1"/>
      <c r="PFS140" s="1"/>
      <c r="PFT140" s="1"/>
      <c r="PFU140" s="1"/>
      <c r="PFV140" s="1"/>
      <c r="PFW140" s="1"/>
      <c r="PFX140" s="1"/>
      <c r="PFY140" s="1"/>
      <c r="PFZ140" s="1"/>
      <c r="PGA140" s="1"/>
      <c r="PGB140" s="1"/>
      <c r="PGC140" s="1"/>
      <c r="PGD140" s="1"/>
      <c r="PGE140" s="1"/>
      <c r="PGF140" s="1"/>
      <c r="PGG140" s="1"/>
      <c r="PGH140" s="1"/>
      <c r="PGI140" s="1"/>
      <c r="PGJ140" s="1"/>
      <c r="PGK140" s="1"/>
      <c r="PGL140" s="1"/>
      <c r="PGM140" s="1"/>
      <c r="PGN140" s="1"/>
      <c r="PGO140" s="1"/>
      <c r="PGP140" s="1"/>
      <c r="PGQ140" s="1"/>
      <c r="PGR140" s="1"/>
      <c r="PGS140" s="1"/>
      <c r="PGT140" s="1"/>
      <c r="PGU140" s="1"/>
      <c r="PGV140" s="1"/>
      <c r="PGW140" s="1"/>
      <c r="PGX140" s="1"/>
      <c r="PGY140" s="1"/>
      <c r="PGZ140" s="1"/>
      <c r="PHA140" s="1"/>
      <c r="PHB140" s="1"/>
      <c r="PHC140" s="1"/>
      <c r="PHD140" s="1"/>
      <c r="PHE140" s="1"/>
      <c r="PHF140" s="1"/>
      <c r="PHG140" s="1"/>
      <c r="PHH140" s="1"/>
      <c r="PHI140" s="1"/>
      <c r="PHJ140" s="1"/>
      <c r="PHK140" s="1"/>
      <c r="PHL140" s="1"/>
      <c r="PHM140" s="1"/>
      <c r="PHN140" s="1"/>
      <c r="PHO140" s="1"/>
      <c r="PHP140" s="1"/>
      <c r="PHQ140" s="1"/>
      <c r="PHR140" s="1"/>
      <c r="PHS140" s="1"/>
      <c r="PHT140" s="1"/>
      <c r="PHU140" s="1"/>
      <c r="PHV140" s="1"/>
      <c r="PHW140" s="1"/>
      <c r="PHX140" s="1"/>
      <c r="PHY140" s="1"/>
      <c r="PHZ140" s="1"/>
      <c r="PIA140" s="1"/>
      <c r="PIB140" s="1"/>
      <c r="PIC140" s="1"/>
      <c r="PID140" s="1"/>
      <c r="PIE140" s="1"/>
      <c r="PIF140" s="1"/>
      <c r="PIG140" s="1"/>
      <c r="PIH140" s="1"/>
      <c r="PII140" s="1"/>
      <c r="PIJ140" s="1"/>
      <c r="PIK140" s="1"/>
      <c r="PIL140" s="1"/>
      <c r="PIM140" s="1"/>
      <c r="PIN140" s="1"/>
      <c r="PIO140" s="1"/>
      <c r="PIP140" s="1"/>
      <c r="PIQ140" s="1"/>
      <c r="PIR140" s="1"/>
      <c r="PIS140" s="1"/>
      <c r="PIT140" s="1"/>
      <c r="PIU140" s="1"/>
      <c r="PIV140" s="1"/>
      <c r="PIW140" s="1"/>
      <c r="PIX140" s="1"/>
      <c r="PIY140" s="1"/>
      <c r="PIZ140" s="1"/>
      <c r="PJA140" s="1"/>
      <c r="PJB140" s="1"/>
      <c r="PJC140" s="1"/>
      <c r="PJD140" s="1"/>
      <c r="PJE140" s="1"/>
      <c r="PJF140" s="1"/>
      <c r="PJG140" s="1"/>
      <c r="PJH140" s="1"/>
      <c r="PJI140" s="1"/>
      <c r="PJJ140" s="1"/>
      <c r="PJK140" s="1"/>
      <c r="PJL140" s="1"/>
      <c r="PJM140" s="1"/>
      <c r="PJN140" s="1"/>
      <c r="PJO140" s="1"/>
      <c r="PJP140" s="1"/>
      <c r="PJQ140" s="1"/>
      <c r="PJR140" s="1"/>
      <c r="PJS140" s="1"/>
      <c r="PJT140" s="1"/>
      <c r="PJU140" s="1"/>
      <c r="PJV140" s="1"/>
      <c r="PJW140" s="1"/>
      <c r="PJX140" s="1"/>
      <c r="PJY140" s="1"/>
      <c r="PJZ140" s="1"/>
      <c r="PKA140" s="1"/>
      <c r="PKB140" s="1"/>
      <c r="PKC140" s="1"/>
      <c r="PKD140" s="1"/>
      <c r="PKE140" s="1"/>
      <c r="PKF140" s="1"/>
      <c r="PKG140" s="1"/>
      <c r="PKH140" s="1"/>
      <c r="PKI140" s="1"/>
      <c r="PKJ140" s="1"/>
      <c r="PKK140" s="1"/>
      <c r="PKL140" s="1"/>
      <c r="PKM140" s="1"/>
      <c r="PKN140" s="1"/>
      <c r="PKO140" s="1"/>
      <c r="PKP140" s="1"/>
      <c r="PKQ140" s="1"/>
      <c r="PKR140" s="1"/>
      <c r="PKS140" s="1"/>
      <c r="PKT140" s="1"/>
      <c r="PKU140" s="1"/>
      <c r="PKV140" s="1"/>
      <c r="PKW140" s="1"/>
      <c r="PKX140" s="1"/>
      <c r="PKY140" s="1"/>
      <c r="PKZ140" s="1"/>
      <c r="PLA140" s="1"/>
      <c r="PLB140" s="1"/>
      <c r="PLC140" s="1"/>
      <c r="PLD140" s="1"/>
      <c r="PLE140" s="1"/>
      <c r="PLF140" s="1"/>
      <c r="PLG140" s="1"/>
      <c r="PLH140" s="1"/>
      <c r="PLI140" s="1"/>
      <c r="PLJ140" s="1"/>
      <c r="PLK140" s="1"/>
      <c r="PLL140" s="1"/>
      <c r="PLM140" s="1"/>
      <c r="PLN140" s="1"/>
      <c r="PLO140" s="1"/>
      <c r="PLP140" s="1"/>
      <c r="PLQ140" s="1"/>
      <c r="PLR140" s="1"/>
      <c r="PLS140" s="1"/>
      <c r="PLT140" s="1"/>
      <c r="PLU140" s="1"/>
      <c r="PLV140" s="1"/>
      <c r="PLW140" s="1"/>
      <c r="PLX140" s="1"/>
      <c r="PLY140" s="1"/>
      <c r="PLZ140" s="1"/>
      <c r="PMA140" s="1"/>
      <c r="PMB140" s="1"/>
      <c r="PMC140" s="1"/>
      <c r="PMD140" s="1"/>
      <c r="PME140" s="1"/>
      <c r="PMF140" s="1"/>
      <c r="PMG140" s="1"/>
      <c r="PMH140" s="1"/>
      <c r="PMI140" s="1"/>
      <c r="PMJ140" s="1"/>
      <c r="PMK140" s="1"/>
      <c r="PML140" s="1"/>
      <c r="PMM140" s="1"/>
      <c r="PMN140" s="1"/>
      <c r="PMO140" s="1"/>
      <c r="PMP140" s="1"/>
      <c r="PMQ140" s="1"/>
      <c r="PMR140" s="1"/>
      <c r="PMS140" s="1"/>
      <c r="PMT140" s="1"/>
      <c r="PMU140" s="1"/>
      <c r="PMV140" s="1"/>
      <c r="PMW140" s="1"/>
      <c r="PMX140" s="1"/>
      <c r="PMY140" s="1"/>
      <c r="PMZ140" s="1"/>
      <c r="PNA140" s="1"/>
      <c r="PNB140" s="1"/>
      <c r="PNC140" s="1"/>
      <c r="PND140" s="1"/>
      <c r="PNE140" s="1"/>
      <c r="PNF140" s="1"/>
      <c r="PNG140" s="1"/>
      <c r="PNH140" s="1"/>
      <c r="PNI140" s="1"/>
      <c r="PNJ140" s="1"/>
      <c r="PNK140" s="1"/>
      <c r="PNL140" s="1"/>
      <c r="PNM140" s="1"/>
      <c r="PNN140" s="1"/>
      <c r="PNO140" s="1"/>
      <c r="PNP140" s="1"/>
      <c r="PNQ140" s="1"/>
      <c r="PNR140" s="1"/>
      <c r="PNS140" s="1"/>
      <c r="PNT140" s="1"/>
      <c r="PNU140" s="1"/>
      <c r="PNV140" s="1"/>
      <c r="PNW140" s="1"/>
      <c r="PNX140" s="1"/>
      <c r="PNY140" s="1"/>
      <c r="PNZ140" s="1"/>
      <c r="POA140" s="1"/>
      <c r="POB140" s="1"/>
      <c r="POC140" s="1"/>
      <c r="POD140" s="1"/>
      <c r="POE140" s="1"/>
      <c r="POF140" s="1"/>
      <c r="POG140" s="1"/>
      <c r="POH140" s="1"/>
      <c r="POI140" s="1"/>
      <c r="POJ140" s="1"/>
      <c r="POK140" s="1"/>
      <c r="POL140" s="1"/>
      <c r="POM140" s="1"/>
      <c r="PON140" s="1"/>
      <c r="POO140" s="1"/>
      <c r="POP140" s="1"/>
      <c r="POQ140" s="1"/>
      <c r="POR140" s="1"/>
      <c r="POS140" s="1"/>
      <c r="POT140" s="1"/>
      <c r="POU140" s="1"/>
      <c r="POV140" s="1"/>
      <c r="POW140" s="1"/>
      <c r="POX140" s="1"/>
      <c r="POY140" s="1"/>
      <c r="POZ140" s="1"/>
      <c r="PPA140" s="1"/>
      <c r="PPB140" s="1"/>
      <c r="PPC140" s="1"/>
      <c r="PPD140" s="1"/>
      <c r="PPE140" s="1"/>
      <c r="PPF140" s="1"/>
      <c r="PPG140" s="1"/>
      <c r="PPH140" s="1"/>
      <c r="PPI140" s="1"/>
      <c r="PPJ140" s="1"/>
      <c r="PPK140" s="1"/>
      <c r="PPL140" s="1"/>
      <c r="PPM140" s="1"/>
      <c r="PPN140" s="1"/>
      <c r="PPO140" s="1"/>
      <c r="PPP140" s="1"/>
      <c r="PPQ140" s="1"/>
      <c r="PPR140" s="1"/>
      <c r="PPS140" s="1"/>
      <c r="PPT140" s="1"/>
      <c r="PPU140" s="1"/>
      <c r="PPV140" s="1"/>
      <c r="PPW140" s="1"/>
      <c r="PPX140" s="1"/>
      <c r="PPY140" s="1"/>
      <c r="PPZ140" s="1"/>
      <c r="PQA140" s="1"/>
      <c r="PQB140" s="1"/>
      <c r="PQC140" s="1"/>
      <c r="PQD140" s="1"/>
      <c r="PQE140" s="1"/>
      <c r="PQF140" s="1"/>
      <c r="PQG140" s="1"/>
      <c r="PQH140" s="1"/>
      <c r="PQI140" s="1"/>
      <c r="PQJ140" s="1"/>
      <c r="PQK140" s="1"/>
      <c r="PQL140" s="1"/>
      <c r="PQM140" s="1"/>
      <c r="PQN140" s="1"/>
      <c r="PQO140" s="1"/>
      <c r="PQP140" s="1"/>
      <c r="PQQ140" s="1"/>
      <c r="PQR140" s="1"/>
      <c r="PQS140" s="1"/>
      <c r="PQT140" s="1"/>
      <c r="PQU140" s="1"/>
      <c r="PQV140" s="1"/>
      <c r="PQW140" s="1"/>
      <c r="PQX140" s="1"/>
      <c r="PQY140" s="1"/>
      <c r="PQZ140" s="1"/>
      <c r="PRA140" s="1"/>
      <c r="PRB140" s="1"/>
      <c r="PRC140" s="1"/>
      <c r="PRD140" s="1"/>
      <c r="PRE140" s="1"/>
      <c r="PRF140" s="1"/>
      <c r="PRG140" s="1"/>
      <c r="PRH140" s="1"/>
      <c r="PRI140" s="1"/>
      <c r="PRJ140" s="1"/>
      <c r="PRK140" s="1"/>
      <c r="PRL140" s="1"/>
      <c r="PRM140" s="1"/>
      <c r="PRN140" s="1"/>
      <c r="PRO140" s="1"/>
      <c r="PRP140" s="1"/>
      <c r="PRQ140" s="1"/>
      <c r="PRR140" s="1"/>
      <c r="PRS140" s="1"/>
      <c r="PRT140" s="1"/>
      <c r="PRU140" s="1"/>
      <c r="PRV140" s="1"/>
      <c r="PRW140" s="1"/>
      <c r="PRX140" s="1"/>
      <c r="PRY140" s="1"/>
      <c r="PRZ140" s="1"/>
      <c r="PSA140" s="1"/>
      <c r="PSB140" s="1"/>
      <c r="PSC140" s="1"/>
      <c r="PSD140" s="1"/>
      <c r="PSE140" s="1"/>
      <c r="PSF140" s="1"/>
      <c r="PSG140" s="1"/>
      <c r="PSH140" s="1"/>
      <c r="PSI140" s="1"/>
      <c r="PSJ140" s="1"/>
      <c r="PSK140" s="1"/>
      <c r="PSL140" s="1"/>
      <c r="PSM140" s="1"/>
      <c r="PSN140" s="1"/>
      <c r="PSO140" s="1"/>
      <c r="PSP140" s="1"/>
      <c r="PSQ140" s="1"/>
      <c r="PSR140" s="1"/>
      <c r="PSS140" s="1"/>
      <c r="PST140" s="1"/>
      <c r="PSU140" s="1"/>
      <c r="PSV140" s="1"/>
      <c r="PSW140" s="1"/>
      <c r="PSX140" s="1"/>
      <c r="PSY140" s="1"/>
      <c r="PSZ140" s="1"/>
      <c r="PTA140" s="1"/>
      <c r="PTB140" s="1"/>
      <c r="PTC140" s="1"/>
      <c r="PTD140" s="1"/>
      <c r="PTE140" s="1"/>
      <c r="PTF140" s="1"/>
      <c r="PTG140" s="1"/>
      <c r="PTH140" s="1"/>
      <c r="PTI140" s="1"/>
      <c r="PTJ140" s="1"/>
      <c r="PTK140" s="1"/>
      <c r="PTL140" s="1"/>
      <c r="PTM140" s="1"/>
      <c r="PTN140" s="1"/>
      <c r="PTO140" s="1"/>
      <c r="PTP140" s="1"/>
      <c r="PTQ140" s="1"/>
      <c r="PTR140" s="1"/>
      <c r="PTS140" s="1"/>
      <c r="PTT140" s="1"/>
      <c r="PTU140" s="1"/>
      <c r="PTV140" s="1"/>
      <c r="PTW140" s="1"/>
      <c r="PTX140" s="1"/>
      <c r="PTY140" s="1"/>
      <c r="PTZ140" s="1"/>
      <c r="PUA140" s="1"/>
      <c r="PUB140" s="1"/>
      <c r="PUC140" s="1"/>
      <c r="PUD140" s="1"/>
      <c r="PUE140" s="1"/>
      <c r="PUF140" s="1"/>
      <c r="PUG140" s="1"/>
      <c r="PUH140" s="1"/>
      <c r="PUI140" s="1"/>
      <c r="PUJ140" s="1"/>
      <c r="PUK140" s="1"/>
      <c r="PUL140" s="1"/>
      <c r="PUM140" s="1"/>
      <c r="PUN140" s="1"/>
      <c r="PUO140" s="1"/>
      <c r="PUP140" s="1"/>
      <c r="PUQ140" s="1"/>
      <c r="PUR140" s="1"/>
      <c r="PUS140" s="1"/>
      <c r="PUT140" s="1"/>
      <c r="PUU140" s="1"/>
      <c r="PUV140" s="1"/>
      <c r="PUW140" s="1"/>
      <c r="PUX140" s="1"/>
      <c r="PUY140" s="1"/>
      <c r="PUZ140" s="1"/>
      <c r="PVA140" s="1"/>
      <c r="PVB140" s="1"/>
      <c r="PVC140" s="1"/>
      <c r="PVD140" s="1"/>
      <c r="PVE140" s="1"/>
      <c r="PVF140" s="1"/>
      <c r="PVG140" s="1"/>
      <c r="PVH140" s="1"/>
      <c r="PVI140" s="1"/>
      <c r="PVJ140" s="1"/>
      <c r="PVK140" s="1"/>
      <c r="PVL140" s="1"/>
      <c r="PVM140" s="1"/>
      <c r="PVN140" s="1"/>
      <c r="PVO140" s="1"/>
      <c r="PVP140" s="1"/>
      <c r="PVQ140" s="1"/>
      <c r="PVR140" s="1"/>
      <c r="PVS140" s="1"/>
      <c r="PVT140" s="1"/>
      <c r="PVU140" s="1"/>
      <c r="PVV140" s="1"/>
      <c r="PVW140" s="1"/>
      <c r="PVX140" s="1"/>
      <c r="PVY140" s="1"/>
      <c r="PVZ140" s="1"/>
      <c r="PWA140" s="1"/>
      <c r="PWB140" s="1"/>
      <c r="PWC140" s="1"/>
      <c r="PWD140" s="1"/>
      <c r="PWE140" s="1"/>
      <c r="PWF140" s="1"/>
      <c r="PWG140" s="1"/>
      <c r="PWH140" s="1"/>
      <c r="PWI140" s="1"/>
      <c r="PWJ140" s="1"/>
      <c r="PWK140" s="1"/>
      <c r="PWL140" s="1"/>
      <c r="PWM140" s="1"/>
      <c r="PWN140" s="1"/>
      <c r="PWO140" s="1"/>
      <c r="PWP140" s="1"/>
      <c r="PWQ140" s="1"/>
      <c r="PWR140" s="1"/>
      <c r="PWS140" s="1"/>
      <c r="PWT140" s="1"/>
      <c r="PWU140" s="1"/>
      <c r="PWV140" s="1"/>
      <c r="PWW140" s="1"/>
      <c r="PWX140" s="1"/>
      <c r="PWY140" s="1"/>
      <c r="PWZ140" s="1"/>
      <c r="PXA140" s="1"/>
      <c r="PXB140" s="1"/>
      <c r="PXC140" s="1"/>
      <c r="PXD140" s="1"/>
      <c r="PXE140" s="1"/>
      <c r="PXF140" s="1"/>
      <c r="PXG140" s="1"/>
      <c r="PXH140" s="1"/>
      <c r="PXI140" s="1"/>
      <c r="PXJ140" s="1"/>
      <c r="PXK140" s="1"/>
      <c r="PXL140" s="1"/>
      <c r="PXM140" s="1"/>
      <c r="PXN140" s="1"/>
      <c r="PXO140" s="1"/>
      <c r="PXP140" s="1"/>
      <c r="PXQ140" s="1"/>
      <c r="PXR140" s="1"/>
      <c r="PXS140" s="1"/>
      <c r="PXT140" s="1"/>
      <c r="PXU140" s="1"/>
      <c r="PXV140" s="1"/>
      <c r="PXW140" s="1"/>
      <c r="PXX140" s="1"/>
      <c r="PXY140" s="1"/>
      <c r="PXZ140" s="1"/>
      <c r="PYA140" s="1"/>
      <c r="PYB140" s="1"/>
      <c r="PYC140" s="1"/>
      <c r="PYD140" s="1"/>
      <c r="PYE140" s="1"/>
      <c r="PYF140" s="1"/>
      <c r="PYG140" s="1"/>
      <c r="PYH140" s="1"/>
      <c r="PYI140" s="1"/>
      <c r="PYJ140" s="1"/>
      <c r="PYK140" s="1"/>
      <c r="PYL140" s="1"/>
      <c r="PYM140" s="1"/>
      <c r="PYN140" s="1"/>
      <c r="PYO140" s="1"/>
      <c r="PYP140" s="1"/>
      <c r="PYQ140" s="1"/>
      <c r="PYR140" s="1"/>
      <c r="PYS140" s="1"/>
      <c r="PYT140" s="1"/>
      <c r="PYU140" s="1"/>
      <c r="PYV140" s="1"/>
      <c r="PYW140" s="1"/>
      <c r="PYX140" s="1"/>
      <c r="PYY140" s="1"/>
      <c r="PYZ140" s="1"/>
      <c r="PZA140" s="1"/>
      <c r="PZB140" s="1"/>
      <c r="PZC140" s="1"/>
      <c r="PZD140" s="1"/>
      <c r="PZE140" s="1"/>
      <c r="PZF140" s="1"/>
      <c r="PZG140" s="1"/>
      <c r="PZH140" s="1"/>
      <c r="PZI140" s="1"/>
      <c r="PZJ140" s="1"/>
      <c r="PZK140" s="1"/>
      <c r="PZL140" s="1"/>
      <c r="PZM140" s="1"/>
      <c r="PZN140" s="1"/>
      <c r="PZO140" s="1"/>
      <c r="PZP140" s="1"/>
      <c r="PZQ140" s="1"/>
      <c r="PZR140" s="1"/>
      <c r="PZS140" s="1"/>
      <c r="PZT140" s="1"/>
      <c r="PZU140" s="1"/>
      <c r="PZV140" s="1"/>
      <c r="PZW140" s="1"/>
      <c r="PZX140" s="1"/>
      <c r="PZY140" s="1"/>
      <c r="PZZ140" s="1"/>
      <c r="QAA140" s="1"/>
      <c r="QAB140" s="1"/>
      <c r="QAC140" s="1"/>
      <c r="QAD140" s="1"/>
      <c r="QAE140" s="1"/>
      <c r="QAF140" s="1"/>
      <c r="QAG140" s="1"/>
      <c r="QAH140" s="1"/>
      <c r="QAI140" s="1"/>
      <c r="QAJ140" s="1"/>
      <c r="QAK140" s="1"/>
      <c r="QAL140" s="1"/>
      <c r="QAM140" s="1"/>
      <c r="QAN140" s="1"/>
      <c r="QAO140" s="1"/>
      <c r="QAP140" s="1"/>
      <c r="QAQ140" s="1"/>
      <c r="QAR140" s="1"/>
      <c r="QAS140" s="1"/>
      <c r="QAT140" s="1"/>
      <c r="QAU140" s="1"/>
      <c r="QAV140" s="1"/>
      <c r="QAW140" s="1"/>
      <c r="QAX140" s="1"/>
      <c r="QAY140" s="1"/>
      <c r="QAZ140" s="1"/>
      <c r="QBA140" s="1"/>
      <c r="QBB140" s="1"/>
      <c r="QBC140" s="1"/>
      <c r="QBD140" s="1"/>
      <c r="QBE140" s="1"/>
      <c r="QBF140" s="1"/>
      <c r="QBG140" s="1"/>
      <c r="QBH140" s="1"/>
      <c r="QBI140" s="1"/>
      <c r="QBJ140" s="1"/>
      <c r="QBK140" s="1"/>
      <c r="QBL140" s="1"/>
      <c r="QBM140" s="1"/>
      <c r="QBN140" s="1"/>
      <c r="QBO140" s="1"/>
      <c r="QBP140" s="1"/>
      <c r="QBQ140" s="1"/>
      <c r="QBR140" s="1"/>
      <c r="QBS140" s="1"/>
      <c r="QBT140" s="1"/>
      <c r="QBU140" s="1"/>
      <c r="QBV140" s="1"/>
      <c r="QBW140" s="1"/>
      <c r="QBX140" s="1"/>
      <c r="QBY140" s="1"/>
      <c r="QBZ140" s="1"/>
      <c r="QCA140" s="1"/>
      <c r="QCB140" s="1"/>
      <c r="QCC140" s="1"/>
      <c r="QCD140" s="1"/>
      <c r="QCE140" s="1"/>
      <c r="QCF140" s="1"/>
      <c r="QCG140" s="1"/>
      <c r="QCH140" s="1"/>
      <c r="QCI140" s="1"/>
      <c r="QCJ140" s="1"/>
      <c r="QCK140" s="1"/>
      <c r="QCL140" s="1"/>
      <c r="QCM140" s="1"/>
      <c r="QCN140" s="1"/>
      <c r="QCO140" s="1"/>
      <c r="QCP140" s="1"/>
      <c r="QCQ140" s="1"/>
      <c r="QCR140" s="1"/>
      <c r="QCS140" s="1"/>
      <c r="QCT140" s="1"/>
      <c r="QCU140" s="1"/>
      <c r="QCV140" s="1"/>
      <c r="QCW140" s="1"/>
      <c r="QCX140" s="1"/>
      <c r="QCY140" s="1"/>
      <c r="QCZ140" s="1"/>
      <c r="QDA140" s="1"/>
      <c r="QDB140" s="1"/>
      <c r="QDC140" s="1"/>
      <c r="QDD140" s="1"/>
      <c r="QDE140" s="1"/>
      <c r="QDF140" s="1"/>
      <c r="QDG140" s="1"/>
      <c r="QDH140" s="1"/>
      <c r="QDI140" s="1"/>
      <c r="QDJ140" s="1"/>
      <c r="QDK140" s="1"/>
      <c r="QDL140" s="1"/>
      <c r="QDM140" s="1"/>
      <c r="QDN140" s="1"/>
      <c r="QDO140" s="1"/>
      <c r="QDP140" s="1"/>
      <c r="QDQ140" s="1"/>
      <c r="QDR140" s="1"/>
      <c r="QDS140" s="1"/>
      <c r="QDT140" s="1"/>
      <c r="QDU140" s="1"/>
      <c r="QDV140" s="1"/>
      <c r="QDW140" s="1"/>
      <c r="QDX140" s="1"/>
      <c r="QDY140" s="1"/>
      <c r="QDZ140" s="1"/>
      <c r="QEA140" s="1"/>
      <c r="QEB140" s="1"/>
      <c r="QEC140" s="1"/>
      <c r="QED140" s="1"/>
      <c r="QEE140" s="1"/>
      <c r="QEF140" s="1"/>
      <c r="QEG140" s="1"/>
      <c r="QEH140" s="1"/>
      <c r="QEI140" s="1"/>
      <c r="QEJ140" s="1"/>
      <c r="QEK140" s="1"/>
      <c r="QEL140" s="1"/>
      <c r="QEM140" s="1"/>
      <c r="QEN140" s="1"/>
      <c r="QEO140" s="1"/>
      <c r="QEP140" s="1"/>
      <c r="QEQ140" s="1"/>
      <c r="QER140" s="1"/>
      <c r="QES140" s="1"/>
      <c r="QET140" s="1"/>
      <c r="QEU140" s="1"/>
      <c r="QEV140" s="1"/>
      <c r="QEW140" s="1"/>
      <c r="QEX140" s="1"/>
      <c r="QEY140" s="1"/>
      <c r="QEZ140" s="1"/>
      <c r="QFA140" s="1"/>
      <c r="QFB140" s="1"/>
      <c r="QFC140" s="1"/>
      <c r="QFD140" s="1"/>
      <c r="QFE140" s="1"/>
      <c r="QFF140" s="1"/>
      <c r="QFG140" s="1"/>
      <c r="QFH140" s="1"/>
      <c r="QFI140" s="1"/>
      <c r="QFJ140" s="1"/>
      <c r="QFK140" s="1"/>
      <c r="QFL140" s="1"/>
      <c r="QFM140" s="1"/>
      <c r="QFN140" s="1"/>
      <c r="QFO140" s="1"/>
      <c r="QFP140" s="1"/>
      <c r="QFQ140" s="1"/>
      <c r="QFR140" s="1"/>
      <c r="QFS140" s="1"/>
      <c r="QFT140" s="1"/>
      <c r="QFU140" s="1"/>
      <c r="QFV140" s="1"/>
      <c r="QFW140" s="1"/>
      <c r="QFX140" s="1"/>
      <c r="QFY140" s="1"/>
      <c r="QFZ140" s="1"/>
      <c r="QGA140" s="1"/>
      <c r="QGB140" s="1"/>
      <c r="QGC140" s="1"/>
      <c r="QGD140" s="1"/>
      <c r="QGE140" s="1"/>
      <c r="QGF140" s="1"/>
      <c r="QGG140" s="1"/>
      <c r="QGH140" s="1"/>
      <c r="QGI140" s="1"/>
      <c r="QGJ140" s="1"/>
      <c r="QGK140" s="1"/>
      <c r="QGL140" s="1"/>
      <c r="QGM140" s="1"/>
      <c r="QGN140" s="1"/>
      <c r="QGO140" s="1"/>
      <c r="QGP140" s="1"/>
      <c r="QGQ140" s="1"/>
      <c r="QGR140" s="1"/>
      <c r="QGS140" s="1"/>
      <c r="QGT140" s="1"/>
      <c r="QGU140" s="1"/>
      <c r="QGV140" s="1"/>
      <c r="QGW140" s="1"/>
      <c r="QGX140" s="1"/>
      <c r="QGY140" s="1"/>
      <c r="QGZ140" s="1"/>
      <c r="QHA140" s="1"/>
      <c r="QHB140" s="1"/>
      <c r="QHC140" s="1"/>
      <c r="QHD140" s="1"/>
      <c r="QHE140" s="1"/>
      <c r="QHF140" s="1"/>
      <c r="QHG140" s="1"/>
      <c r="QHH140" s="1"/>
      <c r="QHI140" s="1"/>
      <c r="QHJ140" s="1"/>
      <c r="QHK140" s="1"/>
      <c r="QHL140" s="1"/>
      <c r="QHM140" s="1"/>
      <c r="QHN140" s="1"/>
      <c r="QHO140" s="1"/>
      <c r="QHP140" s="1"/>
      <c r="QHQ140" s="1"/>
      <c r="QHR140" s="1"/>
      <c r="QHS140" s="1"/>
      <c r="QHT140" s="1"/>
      <c r="QHU140" s="1"/>
      <c r="QHV140" s="1"/>
      <c r="QHW140" s="1"/>
      <c r="QHX140" s="1"/>
      <c r="QHY140" s="1"/>
      <c r="QHZ140" s="1"/>
      <c r="QIA140" s="1"/>
      <c r="QIB140" s="1"/>
      <c r="QIC140" s="1"/>
      <c r="QID140" s="1"/>
      <c r="QIE140" s="1"/>
      <c r="QIF140" s="1"/>
      <c r="QIG140" s="1"/>
      <c r="QIH140" s="1"/>
      <c r="QII140" s="1"/>
      <c r="QIJ140" s="1"/>
      <c r="QIK140" s="1"/>
      <c r="QIL140" s="1"/>
      <c r="QIM140" s="1"/>
      <c r="QIN140" s="1"/>
      <c r="QIO140" s="1"/>
      <c r="QIP140" s="1"/>
      <c r="QIQ140" s="1"/>
      <c r="QIR140" s="1"/>
      <c r="QIS140" s="1"/>
      <c r="QIT140" s="1"/>
      <c r="QIU140" s="1"/>
      <c r="QIV140" s="1"/>
      <c r="QIW140" s="1"/>
      <c r="QIX140" s="1"/>
      <c r="QIY140" s="1"/>
      <c r="QIZ140" s="1"/>
      <c r="QJA140" s="1"/>
      <c r="QJB140" s="1"/>
      <c r="QJC140" s="1"/>
      <c r="QJD140" s="1"/>
      <c r="QJE140" s="1"/>
      <c r="QJF140" s="1"/>
      <c r="QJG140" s="1"/>
      <c r="QJH140" s="1"/>
      <c r="QJI140" s="1"/>
      <c r="QJJ140" s="1"/>
      <c r="QJK140" s="1"/>
      <c r="QJL140" s="1"/>
      <c r="QJM140" s="1"/>
      <c r="QJN140" s="1"/>
      <c r="QJO140" s="1"/>
      <c r="QJP140" s="1"/>
      <c r="QJQ140" s="1"/>
      <c r="QJR140" s="1"/>
      <c r="QJS140" s="1"/>
      <c r="QJT140" s="1"/>
      <c r="QJU140" s="1"/>
      <c r="QJV140" s="1"/>
      <c r="QJW140" s="1"/>
      <c r="QJX140" s="1"/>
      <c r="QJY140" s="1"/>
      <c r="QJZ140" s="1"/>
      <c r="QKA140" s="1"/>
      <c r="QKB140" s="1"/>
      <c r="QKC140" s="1"/>
      <c r="QKD140" s="1"/>
      <c r="QKE140" s="1"/>
      <c r="QKF140" s="1"/>
      <c r="QKG140" s="1"/>
      <c r="QKH140" s="1"/>
      <c r="QKI140" s="1"/>
      <c r="QKJ140" s="1"/>
      <c r="QKK140" s="1"/>
      <c r="QKL140" s="1"/>
      <c r="QKM140" s="1"/>
      <c r="QKN140" s="1"/>
      <c r="QKO140" s="1"/>
      <c r="QKP140" s="1"/>
      <c r="QKQ140" s="1"/>
      <c r="QKR140" s="1"/>
      <c r="QKS140" s="1"/>
      <c r="QKT140" s="1"/>
      <c r="QKU140" s="1"/>
      <c r="QKV140" s="1"/>
      <c r="QKW140" s="1"/>
      <c r="QKX140" s="1"/>
      <c r="QKY140" s="1"/>
      <c r="QKZ140" s="1"/>
      <c r="QLA140" s="1"/>
      <c r="QLB140" s="1"/>
      <c r="QLC140" s="1"/>
      <c r="QLD140" s="1"/>
      <c r="QLE140" s="1"/>
      <c r="QLF140" s="1"/>
      <c r="QLG140" s="1"/>
      <c r="QLH140" s="1"/>
      <c r="QLI140" s="1"/>
      <c r="QLJ140" s="1"/>
      <c r="QLK140" s="1"/>
      <c r="QLL140" s="1"/>
      <c r="QLM140" s="1"/>
      <c r="QLN140" s="1"/>
      <c r="QLO140" s="1"/>
      <c r="QLP140" s="1"/>
      <c r="QLQ140" s="1"/>
      <c r="QLR140" s="1"/>
      <c r="QLS140" s="1"/>
      <c r="QLT140" s="1"/>
      <c r="QLU140" s="1"/>
      <c r="QLV140" s="1"/>
      <c r="QLW140" s="1"/>
      <c r="QLX140" s="1"/>
      <c r="QLY140" s="1"/>
      <c r="QLZ140" s="1"/>
      <c r="QMA140" s="1"/>
      <c r="QMB140" s="1"/>
      <c r="QMC140" s="1"/>
      <c r="QMD140" s="1"/>
      <c r="QME140" s="1"/>
      <c r="QMF140" s="1"/>
      <c r="QMG140" s="1"/>
      <c r="QMH140" s="1"/>
      <c r="QMI140" s="1"/>
      <c r="QMJ140" s="1"/>
      <c r="QMK140" s="1"/>
      <c r="QML140" s="1"/>
      <c r="QMM140" s="1"/>
      <c r="QMN140" s="1"/>
      <c r="QMO140" s="1"/>
      <c r="QMP140" s="1"/>
      <c r="QMQ140" s="1"/>
      <c r="QMR140" s="1"/>
      <c r="QMS140" s="1"/>
      <c r="QMT140" s="1"/>
      <c r="QMU140" s="1"/>
      <c r="QMV140" s="1"/>
      <c r="QMW140" s="1"/>
      <c r="QMX140" s="1"/>
      <c r="QMY140" s="1"/>
      <c r="QMZ140" s="1"/>
      <c r="QNA140" s="1"/>
      <c r="QNB140" s="1"/>
      <c r="QNC140" s="1"/>
      <c r="QND140" s="1"/>
      <c r="QNE140" s="1"/>
      <c r="QNF140" s="1"/>
      <c r="QNG140" s="1"/>
      <c r="QNH140" s="1"/>
      <c r="QNI140" s="1"/>
      <c r="QNJ140" s="1"/>
      <c r="QNK140" s="1"/>
      <c r="QNL140" s="1"/>
      <c r="QNM140" s="1"/>
      <c r="QNN140" s="1"/>
      <c r="QNO140" s="1"/>
      <c r="QNP140" s="1"/>
      <c r="QNQ140" s="1"/>
      <c r="QNR140" s="1"/>
      <c r="QNS140" s="1"/>
      <c r="QNT140" s="1"/>
      <c r="QNU140" s="1"/>
      <c r="QNV140" s="1"/>
      <c r="QNW140" s="1"/>
      <c r="QNX140" s="1"/>
      <c r="QNY140" s="1"/>
      <c r="QNZ140" s="1"/>
      <c r="QOA140" s="1"/>
      <c r="QOB140" s="1"/>
      <c r="QOC140" s="1"/>
      <c r="QOD140" s="1"/>
      <c r="QOE140" s="1"/>
      <c r="QOF140" s="1"/>
      <c r="QOG140" s="1"/>
      <c r="QOH140" s="1"/>
      <c r="QOI140" s="1"/>
      <c r="QOJ140" s="1"/>
      <c r="QOK140" s="1"/>
      <c r="QOL140" s="1"/>
      <c r="QOM140" s="1"/>
      <c r="QON140" s="1"/>
      <c r="QOO140" s="1"/>
      <c r="QOP140" s="1"/>
      <c r="QOQ140" s="1"/>
      <c r="QOR140" s="1"/>
      <c r="QOS140" s="1"/>
      <c r="QOT140" s="1"/>
      <c r="QOU140" s="1"/>
      <c r="QOV140" s="1"/>
      <c r="QOW140" s="1"/>
      <c r="QOX140" s="1"/>
      <c r="QOY140" s="1"/>
      <c r="QOZ140" s="1"/>
      <c r="QPA140" s="1"/>
      <c r="QPB140" s="1"/>
      <c r="QPC140" s="1"/>
      <c r="QPD140" s="1"/>
      <c r="QPE140" s="1"/>
      <c r="QPF140" s="1"/>
      <c r="QPG140" s="1"/>
      <c r="QPH140" s="1"/>
      <c r="QPI140" s="1"/>
      <c r="QPJ140" s="1"/>
      <c r="QPK140" s="1"/>
      <c r="QPL140" s="1"/>
      <c r="QPM140" s="1"/>
      <c r="QPN140" s="1"/>
      <c r="QPO140" s="1"/>
      <c r="QPP140" s="1"/>
      <c r="QPQ140" s="1"/>
      <c r="QPR140" s="1"/>
      <c r="QPS140" s="1"/>
      <c r="QPT140" s="1"/>
      <c r="QPU140" s="1"/>
      <c r="QPV140" s="1"/>
      <c r="QPW140" s="1"/>
      <c r="QPX140" s="1"/>
      <c r="QPY140" s="1"/>
      <c r="QPZ140" s="1"/>
      <c r="QQA140" s="1"/>
      <c r="QQB140" s="1"/>
      <c r="QQC140" s="1"/>
      <c r="QQD140" s="1"/>
      <c r="QQE140" s="1"/>
      <c r="QQF140" s="1"/>
      <c r="QQG140" s="1"/>
      <c r="QQH140" s="1"/>
      <c r="QQI140" s="1"/>
      <c r="QQJ140" s="1"/>
      <c r="QQK140" s="1"/>
      <c r="QQL140" s="1"/>
      <c r="QQM140" s="1"/>
      <c r="QQN140" s="1"/>
      <c r="QQO140" s="1"/>
      <c r="QQP140" s="1"/>
      <c r="QQQ140" s="1"/>
      <c r="QQR140" s="1"/>
      <c r="QQS140" s="1"/>
      <c r="QQT140" s="1"/>
      <c r="QQU140" s="1"/>
      <c r="QQV140" s="1"/>
      <c r="QQW140" s="1"/>
      <c r="QQX140" s="1"/>
      <c r="QQY140" s="1"/>
      <c r="QQZ140" s="1"/>
      <c r="QRA140" s="1"/>
      <c r="QRB140" s="1"/>
      <c r="QRC140" s="1"/>
      <c r="QRD140" s="1"/>
      <c r="QRE140" s="1"/>
      <c r="QRF140" s="1"/>
      <c r="QRG140" s="1"/>
      <c r="QRH140" s="1"/>
      <c r="QRI140" s="1"/>
      <c r="QRJ140" s="1"/>
      <c r="QRK140" s="1"/>
      <c r="QRL140" s="1"/>
      <c r="QRM140" s="1"/>
      <c r="QRN140" s="1"/>
      <c r="QRO140" s="1"/>
      <c r="QRP140" s="1"/>
      <c r="QRQ140" s="1"/>
      <c r="QRR140" s="1"/>
      <c r="QRS140" s="1"/>
      <c r="QRT140" s="1"/>
      <c r="QRU140" s="1"/>
      <c r="QRV140" s="1"/>
      <c r="QRW140" s="1"/>
      <c r="QRX140" s="1"/>
      <c r="QRY140" s="1"/>
      <c r="QRZ140" s="1"/>
      <c r="QSA140" s="1"/>
      <c r="QSB140" s="1"/>
      <c r="QSC140" s="1"/>
      <c r="QSD140" s="1"/>
      <c r="QSE140" s="1"/>
      <c r="QSF140" s="1"/>
      <c r="QSG140" s="1"/>
      <c r="QSH140" s="1"/>
      <c r="QSI140" s="1"/>
      <c r="QSJ140" s="1"/>
      <c r="QSK140" s="1"/>
      <c r="QSL140" s="1"/>
      <c r="QSM140" s="1"/>
      <c r="QSN140" s="1"/>
      <c r="QSO140" s="1"/>
      <c r="QSP140" s="1"/>
      <c r="QSQ140" s="1"/>
      <c r="QSR140" s="1"/>
      <c r="QSS140" s="1"/>
      <c r="QST140" s="1"/>
      <c r="QSU140" s="1"/>
      <c r="QSV140" s="1"/>
      <c r="QSW140" s="1"/>
      <c r="QSX140" s="1"/>
      <c r="QSY140" s="1"/>
      <c r="QSZ140" s="1"/>
      <c r="QTA140" s="1"/>
      <c r="QTB140" s="1"/>
      <c r="QTC140" s="1"/>
      <c r="QTD140" s="1"/>
      <c r="QTE140" s="1"/>
      <c r="QTF140" s="1"/>
      <c r="QTG140" s="1"/>
      <c r="QTH140" s="1"/>
      <c r="QTI140" s="1"/>
      <c r="QTJ140" s="1"/>
      <c r="QTK140" s="1"/>
      <c r="QTL140" s="1"/>
      <c r="QTM140" s="1"/>
      <c r="QTN140" s="1"/>
      <c r="QTO140" s="1"/>
      <c r="QTP140" s="1"/>
      <c r="QTQ140" s="1"/>
      <c r="QTR140" s="1"/>
      <c r="QTS140" s="1"/>
      <c r="QTT140" s="1"/>
      <c r="QTU140" s="1"/>
      <c r="QTV140" s="1"/>
      <c r="QTW140" s="1"/>
      <c r="QTX140" s="1"/>
      <c r="QTY140" s="1"/>
      <c r="QTZ140" s="1"/>
      <c r="QUA140" s="1"/>
      <c r="QUB140" s="1"/>
      <c r="QUC140" s="1"/>
      <c r="QUD140" s="1"/>
      <c r="QUE140" s="1"/>
      <c r="QUF140" s="1"/>
      <c r="QUG140" s="1"/>
      <c r="QUH140" s="1"/>
      <c r="QUI140" s="1"/>
      <c r="QUJ140" s="1"/>
      <c r="QUK140" s="1"/>
      <c r="QUL140" s="1"/>
      <c r="QUM140" s="1"/>
      <c r="QUN140" s="1"/>
      <c r="QUO140" s="1"/>
      <c r="QUP140" s="1"/>
      <c r="QUQ140" s="1"/>
      <c r="QUR140" s="1"/>
      <c r="QUS140" s="1"/>
      <c r="QUT140" s="1"/>
      <c r="QUU140" s="1"/>
      <c r="QUV140" s="1"/>
      <c r="QUW140" s="1"/>
      <c r="QUX140" s="1"/>
      <c r="QUY140" s="1"/>
      <c r="QUZ140" s="1"/>
      <c r="QVA140" s="1"/>
      <c r="QVB140" s="1"/>
      <c r="QVC140" s="1"/>
      <c r="QVD140" s="1"/>
      <c r="QVE140" s="1"/>
      <c r="QVF140" s="1"/>
      <c r="QVG140" s="1"/>
      <c r="QVH140" s="1"/>
      <c r="QVI140" s="1"/>
      <c r="QVJ140" s="1"/>
      <c r="QVK140" s="1"/>
      <c r="QVL140" s="1"/>
      <c r="QVM140" s="1"/>
      <c r="QVN140" s="1"/>
      <c r="QVO140" s="1"/>
      <c r="QVP140" s="1"/>
      <c r="QVQ140" s="1"/>
      <c r="QVR140" s="1"/>
      <c r="QVS140" s="1"/>
      <c r="QVT140" s="1"/>
      <c r="QVU140" s="1"/>
      <c r="QVV140" s="1"/>
      <c r="QVW140" s="1"/>
      <c r="QVX140" s="1"/>
      <c r="QVY140" s="1"/>
      <c r="QVZ140" s="1"/>
      <c r="QWA140" s="1"/>
      <c r="QWB140" s="1"/>
      <c r="QWC140" s="1"/>
      <c r="QWD140" s="1"/>
      <c r="QWE140" s="1"/>
      <c r="QWF140" s="1"/>
      <c r="QWG140" s="1"/>
      <c r="QWH140" s="1"/>
      <c r="QWI140" s="1"/>
      <c r="QWJ140" s="1"/>
      <c r="QWK140" s="1"/>
      <c r="QWL140" s="1"/>
      <c r="QWM140" s="1"/>
      <c r="QWN140" s="1"/>
      <c r="QWO140" s="1"/>
      <c r="QWP140" s="1"/>
      <c r="QWQ140" s="1"/>
      <c r="QWR140" s="1"/>
      <c r="QWS140" s="1"/>
      <c r="QWT140" s="1"/>
      <c r="QWU140" s="1"/>
      <c r="QWV140" s="1"/>
      <c r="QWW140" s="1"/>
      <c r="QWX140" s="1"/>
      <c r="QWY140" s="1"/>
      <c r="QWZ140" s="1"/>
      <c r="QXA140" s="1"/>
      <c r="QXB140" s="1"/>
      <c r="QXC140" s="1"/>
      <c r="QXD140" s="1"/>
      <c r="QXE140" s="1"/>
      <c r="QXF140" s="1"/>
      <c r="QXG140" s="1"/>
      <c r="QXH140" s="1"/>
      <c r="QXI140" s="1"/>
      <c r="QXJ140" s="1"/>
      <c r="QXK140" s="1"/>
      <c r="QXL140" s="1"/>
      <c r="QXM140" s="1"/>
      <c r="QXN140" s="1"/>
      <c r="QXO140" s="1"/>
      <c r="QXP140" s="1"/>
      <c r="QXQ140" s="1"/>
      <c r="QXR140" s="1"/>
      <c r="QXS140" s="1"/>
      <c r="QXT140" s="1"/>
      <c r="QXU140" s="1"/>
      <c r="QXV140" s="1"/>
      <c r="QXW140" s="1"/>
      <c r="QXX140" s="1"/>
      <c r="QXY140" s="1"/>
      <c r="QXZ140" s="1"/>
      <c r="QYA140" s="1"/>
      <c r="QYB140" s="1"/>
      <c r="QYC140" s="1"/>
      <c r="QYD140" s="1"/>
      <c r="QYE140" s="1"/>
      <c r="QYF140" s="1"/>
      <c r="QYG140" s="1"/>
      <c r="QYH140" s="1"/>
      <c r="QYI140" s="1"/>
      <c r="QYJ140" s="1"/>
      <c r="QYK140" s="1"/>
      <c r="QYL140" s="1"/>
      <c r="QYM140" s="1"/>
      <c r="QYN140" s="1"/>
      <c r="QYO140" s="1"/>
      <c r="QYP140" s="1"/>
      <c r="QYQ140" s="1"/>
      <c r="QYR140" s="1"/>
      <c r="QYS140" s="1"/>
      <c r="QYT140" s="1"/>
      <c r="QYU140" s="1"/>
      <c r="QYV140" s="1"/>
      <c r="QYW140" s="1"/>
      <c r="QYX140" s="1"/>
      <c r="QYY140" s="1"/>
      <c r="QYZ140" s="1"/>
      <c r="QZA140" s="1"/>
      <c r="QZB140" s="1"/>
      <c r="QZC140" s="1"/>
      <c r="QZD140" s="1"/>
      <c r="QZE140" s="1"/>
      <c r="QZF140" s="1"/>
      <c r="QZG140" s="1"/>
      <c r="QZH140" s="1"/>
      <c r="QZI140" s="1"/>
      <c r="QZJ140" s="1"/>
      <c r="QZK140" s="1"/>
      <c r="QZL140" s="1"/>
      <c r="QZM140" s="1"/>
      <c r="QZN140" s="1"/>
      <c r="QZO140" s="1"/>
      <c r="QZP140" s="1"/>
      <c r="QZQ140" s="1"/>
      <c r="QZR140" s="1"/>
      <c r="QZS140" s="1"/>
      <c r="QZT140" s="1"/>
      <c r="QZU140" s="1"/>
      <c r="QZV140" s="1"/>
      <c r="QZW140" s="1"/>
      <c r="QZX140" s="1"/>
      <c r="QZY140" s="1"/>
      <c r="QZZ140" s="1"/>
      <c r="RAA140" s="1"/>
      <c r="RAB140" s="1"/>
      <c r="RAC140" s="1"/>
      <c r="RAD140" s="1"/>
      <c r="RAE140" s="1"/>
      <c r="RAF140" s="1"/>
      <c r="RAG140" s="1"/>
      <c r="RAH140" s="1"/>
      <c r="RAI140" s="1"/>
      <c r="RAJ140" s="1"/>
      <c r="RAK140" s="1"/>
      <c r="RAL140" s="1"/>
      <c r="RAM140" s="1"/>
      <c r="RAN140" s="1"/>
      <c r="RAO140" s="1"/>
      <c r="RAP140" s="1"/>
      <c r="RAQ140" s="1"/>
      <c r="RAR140" s="1"/>
      <c r="RAS140" s="1"/>
      <c r="RAT140" s="1"/>
      <c r="RAU140" s="1"/>
      <c r="RAV140" s="1"/>
      <c r="RAW140" s="1"/>
      <c r="RAX140" s="1"/>
      <c r="RAY140" s="1"/>
      <c r="RAZ140" s="1"/>
      <c r="RBA140" s="1"/>
      <c r="RBB140" s="1"/>
      <c r="RBC140" s="1"/>
      <c r="RBD140" s="1"/>
      <c r="RBE140" s="1"/>
      <c r="RBF140" s="1"/>
      <c r="RBG140" s="1"/>
      <c r="RBH140" s="1"/>
      <c r="RBI140" s="1"/>
      <c r="RBJ140" s="1"/>
      <c r="RBK140" s="1"/>
      <c r="RBL140" s="1"/>
      <c r="RBM140" s="1"/>
      <c r="RBN140" s="1"/>
      <c r="RBO140" s="1"/>
      <c r="RBP140" s="1"/>
      <c r="RBQ140" s="1"/>
      <c r="RBR140" s="1"/>
      <c r="RBS140" s="1"/>
      <c r="RBT140" s="1"/>
      <c r="RBU140" s="1"/>
      <c r="RBV140" s="1"/>
      <c r="RBW140" s="1"/>
      <c r="RBX140" s="1"/>
      <c r="RBY140" s="1"/>
      <c r="RBZ140" s="1"/>
      <c r="RCA140" s="1"/>
      <c r="RCB140" s="1"/>
      <c r="RCC140" s="1"/>
      <c r="RCD140" s="1"/>
      <c r="RCE140" s="1"/>
      <c r="RCF140" s="1"/>
      <c r="RCG140" s="1"/>
      <c r="RCH140" s="1"/>
      <c r="RCI140" s="1"/>
      <c r="RCJ140" s="1"/>
      <c r="RCK140" s="1"/>
      <c r="RCL140" s="1"/>
      <c r="RCM140" s="1"/>
      <c r="RCN140" s="1"/>
      <c r="RCO140" s="1"/>
      <c r="RCP140" s="1"/>
      <c r="RCQ140" s="1"/>
      <c r="RCR140" s="1"/>
      <c r="RCS140" s="1"/>
      <c r="RCT140" s="1"/>
      <c r="RCU140" s="1"/>
      <c r="RCV140" s="1"/>
      <c r="RCW140" s="1"/>
      <c r="RCX140" s="1"/>
      <c r="RCY140" s="1"/>
      <c r="RCZ140" s="1"/>
      <c r="RDA140" s="1"/>
      <c r="RDB140" s="1"/>
      <c r="RDC140" s="1"/>
      <c r="RDD140" s="1"/>
      <c r="RDE140" s="1"/>
      <c r="RDF140" s="1"/>
      <c r="RDG140" s="1"/>
      <c r="RDH140" s="1"/>
      <c r="RDI140" s="1"/>
      <c r="RDJ140" s="1"/>
      <c r="RDK140" s="1"/>
      <c r="RDL140" s="1"/>
      <c r="RDM140" s="1"/>
      <c r="RDN140" s="1"/>
      <c r="RDO140" s="1"/>
      <c r="RDP140" s="1"/>
      <c r="RDQ140" s="1"/>
      <c r="RDR140" s="1"/>
      <c r="RDS140" s="1"/>
      <c r="RDT140" s="1"/>
      <c r="RDU140" s="1"/>
      <c r="RDV140" s="1"/>
      <c r="RDW140" s="1"/>
      <c r="RDX140" s="1"/>
      <c r="RDY140" s="1"/>
      <c r="RDZ140" s="1"/>
      <c r="REA140" s="1"/>
      <c r="REB140" s="1"/>
      <c r="REC140" s="1"/>
      <c r="RED140" s="1"/>
      <c r="REE140" s="1"/>
      <c r="REF140" s="1"/>
      <c r="REG140" s="1"/>
      <c r="REH140" s="1"/>
      <c r="REI140" s="1"/>
      <c r="REJ140" s="1"/>
      <c r="REK140" s="1"/>
      <c r="REL140" s="1"/>
      <c r="REM140" s="1"/>
      <c r="REN140" s="1"/>
      <c r="REO140" s="1"/>
      <c r="REP140" s="1"/>
      <c r="REQ140" s="1"/>
      <c r="RER140" s="1"/>
      <c r="RES140" s="1"/>
      <c r="RET140" s="1"/>
      <c r="REU140" s="1"/>
      <c r="REV140" s="1"/>
      <c r="REW140" s="1"/>
      <c r="REX140" s="1"/>
      <c r="REY140" s="1"/>
      <c r="REZ140" s="1"/>
      <c r="RFA140" s="1"/>
      <c r="RFB140" s="1"/>
      <c r="RFC140" s="1"/>
      <c r="RFD140" s="1"/>
      <c r="RFE140" s="1"/>
      <c r="RFF140" s="1"/>
      <c r="RFG140" s="1"/>
      <c r="RFH140" s="1"/>
      <c r="RFI140" s="1"/>
      <c r="RFJ140" s="1"/>
      <c r="RFK140" s="1"/>
      <c r="RFL140" s="1"/>
      <c r="RFM140" s="1"/>
      <c r="RFN140" s="1"/>
      <c r="RFO140" s="1"/>
      <c r="RFP140" s="1"/>
      <c r="RFQ140" s="1"/>
      <c r="RFR140" s="1"/>
      <c r="RFS140" s="1"/>
      <c r="RFT140" s="1"/>
      <c r="RFU140" s="1"/>
      <c r="RFV140" s="1"/>
      <c r="RFW140" s="1"/>
      <c r="RFX140" s="1"/>
      <c r="RFY140" s="1"/>
      <c r="RFZ140" s="1"/>
      <c r="RGA140" s="1"/>
      <c r="RGB140" s="1"/>
      <c r="RGC140" s="1"/>
      <c r="RGD140" s="1"/>
      <c r="RGE140" s="1"/>
      <c r="RGF140" s="1"/>
      <c r="RGG140" s="1"/>
      <c r="RGH140" s="1"/>
      <c r="RGI140" s="1"/>
      <c r="RGJ140" s="1"/>
      <c r="RGK140" s="1"/>
      <c r="RGL140" s="1"/>
      <c r="RGM140" s="1"/>
      <c r="RGN140" s="1"/>
      <c r="RGO140" s="1"/>
      <c r="RGP140" s="1"/>
      <c r="RGQ140" s="1"/>
      <c r="RGR140" s="1"/>
      <c r="RGS140" s="1"/>
      <c r="RGT140" s="1"/>
      <c r="RGU140" s="1"/>
      <c r="RGV140" s="1"/>
      <c r="RGW140" s="1"/>
      <c r="RGX140" s="1"/>
      <c r="RGY140" s="1"/>
      <c r="RGZ140" s="1"/>
      <c r="RHA140" s="1"/>
      <c r="RHB140" s="1"/>
      <c r="RHC140" s="1"/>
      <c r="RHD140" s="1"/>
      <c r="RHE140" s="1"/>
      <c r="RHF140" s="1"/>
      <c r="RHG140" s="1"/>
      <c r="RHH140" s="1"/>
      <c r="RHI140" s="1"/>
      <c r="RHJ140" s="1"/>
      <c r="RHK140" s="1"/>
      <c r="RHL140" s="1"/>
      <c r="RHM140" s="1"/>
      <c r="RHN140" s="1"/>
      <c r="RHO140" s="1"/>
      <c r="RHP140" s="1"/>
      <c r="RHQ140" s="1"/>
      <c r="RHR140" s="1"/>
      <c r="RHS140" s="1"/>
      <c r="RHT140" s="1"/>
      <c r="RHU140" s="1"/>
      <c r="RHV140" s="1"/>
      <c r="RHW140" s="1"/>
      <c r="RHX140" s="1"/>
      <c r="RHY140" s="1"/>
      <c r="RHZ140" s="1"/>
      <c r="RIA140" s="1"/>
      <c r="RIB140" s="1"/>
      <c r="RIC140" s="1"/>
      <c r="RID140" s="1"/>
      <c r="RIE140" s="1"/>
      <c r="RIF140" s="1"/>
      <c r="RIG140" s="1"/>
      <c r="RIH140" s="1"/>
      <c r="RII140" s="1"/>
      <c r="RIJ140" s="1"/>
      <c r="RIK140" s="1"/>
      <c r="RIL140" s="1"/>
      <c r="RIM140" s="1"/>
      <c r="RIN140" s="1"/>
      <c r="RIO140" s="1"/>
      <c r="RIP140" s="1"/>
      <c r="RIQ140" s="1"/>
      <c r="RIR140" s="1"/>
      <c r="RIS140" s="1"/>
      <c r="RIT140" s="1"/>
      <c r="RIU140" s="1"/>
      <c r="RIV140" s="1"/>
      <c r="RIW140" s="1"/>
      <c r="RIX140" s="1"/>
      <c r="RIY140" s="1"/>
      <c r="RIZ140" s="1"/>
      <c r="RJA140" s="1"/>
      <c r="RJB140" s="1"/>
      <c r="RJC140" s="1"/>
      <c r="RJD140" s="1"/>
      <c r="RJE140" s="1"/>
      <c r="RJF140" s="1"/>
      <c r="RJG140" s="1"/>
      <c r="RJH140" s="1"/>
      <c r="RJI140" s="1"/>
      <c r="RJJ140" s="1"/>
      <c r="RJK140" s="1"/>
      <c r="RJL140" s="1"/>
      <c r="RJM140" s="1"/>
      <c r="RJN140" s="1"/>
      <c r="RJO140" s="1"/>
      <c r="RJP140" s="1"/>
      <c r="RJQ140" s="1"/>
      <c r="RJR140" s="1"/>
      <c r="RJS140" s="1"/>
      <c r="RJT140" s="1"/>
      <c r="RJU140" s="1"/>
      <c r="RJV140" s="1"/>
      <c r="RJW140" s="1"/>
      <c r="RJX140" s="1"/>
      <c r="RJY140" s="1"/>
      <c r="RJZ140" s="1"/>
      <c r="RKA140" s="1"/>
      <c r="RKB140" s="1"/>
      <c r="RKC140" s="1"/>
      <c r="RKD140" s="1"/>
      <c r="RKE140" s="1"/>
      <c r="RKF140" s="1"/>
      <c r="RKG140" s="1"/>
      <c r="RKH140" s="1"/>
      <c r="RKI140" s="1"/>
      <c r="RKJ140" s="1"/>
      <c r="RKK140" s="1"/>
      <c r="RKL140" s="1"/>
      <c r="RKM140" s="1"/>
      <c r="RKN140" s="1"/>
      <c r="RKO140" s="1"/>
      <c r="RKP140" s="1"/>
      <c r="RKQ140" s="1"/>
      <c r="RKR140" s="1"/>
      <c r="RKS140" s="1"/>
      <c r="RKT140" s="1"/>
      <c r="RKU140" s="1"/>
      <c r="RKV140" s="1"/>
      <c r="RKW140" s="1"/>
      <c r="RKX140" s="1"/>
      <c r="RKY140" s="1"/>
      <c r="RKZ140" s="1"/>
      <c r="RLA140" s="1"/>
      <c r="RLB140" s="1"/>
      <c r="RLC140" s="1"/>
      <c r="RLD140" s="1"/>
      <c r="RLE140" s="1"/>
      <c r="RLF140" s="1"/>
      <c r="RLG140" s="1"/>
      <c r="RLH140" s="1"/>
      <c r="RLI140" s="1"/>
      <c r="RLJ140" s="1"/>
      <c r="RLK140" s="1"/>
      <c r="RLL140" s="1"/>
      <c r="RLM140" s="1"/>
      <c r="RLN140" s="1"/>
      <c r="RLO140" s="1"/>
      <c r="RLP140" s="1"/>
      <c r="RLQ140" s="1"/>
      <c r="RLR140" s="1"/>
      <c r="RLS140" s="1"/>
      <c r="RLT140" s="1"/>
      <c r="RLU140" s="1"/>
      <c r="RLV140" s="1"/>
      <c r="RLW140" s="1"/>
      <c r="RLX140" s="1"/>
      <c r="RLY140" s="1"/>
      <c r="RLZ140" s="1"/>
      <c r="RMA140" s="1"/>
      <c r="RMB140" s="1"/>
      <c r="RMC140" s="1"/>
      <c r="RMD140" s="1"/>
      <c r="RME140" s="1"/>
      <c r="RMF140" s="1"/>
      <c r="RMG140" s="1"/>
      <c r="RMH140" s="1"/>
      <c r="RMI140" s="1"/>
      <c r="RMJ140" s="1"/>
      <c r="RMK140" s="1"/>
      <c r="RML140" s="1"/>
      <c r="RMM140" s="1"/>
      <c r="RMN140" s="1"/>
      <c r="RMO140" s="1"/>
      <c r="RMP140" s="1"/>
      <c r="RMQ140" s="1"/>
      <c r="RMR140" s="1"/>
      <c r="RMS140" s="1"/>
      <c r="RMT140" s="1"/>
      <c r="RMU140" s="1"/>
      <c r="RMV140" s="1"/>
      <c r="RMW140" s="1"/>
      <c r="RMX140" s="1"/>
      <c r="RMY140" s="1"/>
      <c r="RMZ140" s="1"/>
      <c r="RNA140" s="1"/>
      <c r="RNB140" s="1"/>
      <c r="RNC140" s="1"/>
      <c r="RND140" s="1"/>
      <c r="RNE140" s="1"/>
      <c r="RNF140" s="1"/>
      <c r="RNG140" s="1"/>
      <c r="RNH140" s="1"/>
      <c r="RNI140" s="1"/>
      <c r="RNJ140" s="1"/>
      <c r="RNK140" s="1"/>
      <c r="RNL140" s="1"/>
      <c r="RNM140" s="1"/>
      <c r="RNN140" s="1"/>
      <c r="RNO140" s="1"/>
      <c r="RNP140" s="1"/>
      <c r="RNQ140" s="1"/>
      <c r="RNR140" s="1"/>
      <c r="RNS140" s="1"/>
      <c r="RNT140" s="1"/>
      <c r="RNU140" s="1"/>
      <c r="RNV140" s="1"/>
      <c r="RNW140" s="1"/>
      <c r="RNX140" s="1"/>
      <c r="RNY140" s="1"/>
      <c r="RNZ140" s="1"/>
      <c r="ROA140" s="1"/>
      <c r="ROB140" s="1"/>
      <c r="ROC140" s="1"/>
      <c r="ROD140" s="1"/>
      <c r="ROE140" s="1"/>
      <c r="ROF140" s="1"/>
      <c r="ROG140" s="1"/>
      <c r="ROH140" s="1"/>
      <c r="ROI140" s="1"/>
      <c r="ROJ140" s="1"/>
      <c r="ROK140" s="1"/>
      <c r="ROL140" s="1"/>
      <c r="ROM140" s="1"/>
      <c r="RON140" s="1"/>
      <c r="ROO140" s="1"/>
      <c r="ROP140" s="1"/>
      <c r="ROQ140" s="1"/>
      <c r="ROR140" s="1"/>
      <c r="ROS140" s="1"/>
      <c r="ROT140" s="1"/>
      <c r="ROU140" s="1"/>
      <c r="ROV140" s="1"/>
      <c r="ROW140" s="1"/>
      <c r="ROX140" s="1"/>
      <c r="ROY140" s="1"/>
      <c r="ROZ140" s="1"/>
      <c r="RPA140" s="1"/>
      <c r="RPB140" s="1"/>
      <c r="RPC140" s="1"/>
      <c r="RPD140" s="1"/>
      <c r="RPE140" s="1"/>
      <c r="RPF140" s="1"/>
      <c r="RPG140" s="1"/>
      <c r="RPH140" s="1"/>
      <c r="RPI140" s="1"/>
      <c r="RPJ140" s="1"/>
      <c r="RPK140" s="1"/>
      <c r="RPL140" s="1"/>
      <c r="RPM140" s="1"/>
      <c r="RPN140" s="1"/>
      <c r="RPO140" s="1"/>
      <c r="RPP140" s="1"/>
      <c r="RPQ140" s="1"/>
      <c r="RPR140" s="1"/>
      <c r="RPS140" s="1"/>
      <c r="RPT140" s="1"/>
      <c r="RPU140" s="1"/>
      <c r="RPV140" s="1"/>
      <c r="RPW140" s="1"/>
      <c r="RPX140" s="1"/>
      <c r="RPY140" s="1"/>
      <c r="RPZ140" s="1"/>
      <c r="RQA140" s="1"/>
      <c r="RQB140" s="1"/>
      <c r="RQC140" s="1"/>
      <c r="RQD140" s="1"/>
      <c r="RQE140" s="1"/>
      <c r="RQF140" s="1"/>
      <c r="RQG140" s="1"/>
      <c r="RQH140" s="1"/>
      <c r="RQI140" s="1"/>
      <c r="RQJ140" s="1"/>
      <c r="RQK140" s="1"/>
      <c r="RQL140" s="1"/>
      <c r="RQM140" s="1"/>
      <c r="RQN140" s="1"/>
      <c r="RQO140" s="1"/>
      <c r="RQP140" s="1"/>
      <c r="RQQ140" s="1"/>
      <c r="RQR140" s="1"/>
      <c r="RQS140" s="1"/>
      <c r="RQT140" s="1"/>
      <c r="RQU140" s="1"/>
      <c r="RQV140" s="1"/>
      <c r="RQW140" s="1"/>
      <c r="RQX140" s="1"/>
      <c r="RQY140" s="1"/>
      <c r="RQZ140" s="1"/>
      <c r="RRA140" s="1"/>
      <c r="RRB140" s="1"/>
      <c r="RRC140" s="1"/>
      <c r="RRD140" s="1"/>
      <c r="RRE140" s="1"/>
      <c r="RRF140" s="1"/>
      <c r="RRG140" s="1"/>
      <c r="RRH140" s="1"/>
      <c r="RRI140" s="1"/>
      <c r="RRJ140" s="1"/>
      <c r="RRK140" s="1"/>
      <c r="RRL140" s="1"/>
      <c r="RRM140" s="1"/>
      <c r="RRN140" s="1"/>
      <c r="RRO140" s="1"/>
      <c r="RRP140" s="1"/>
      <c r="RRQ140" s="1"/>
      <c r="RRR140" s="1"/>
      <c r="RRS140" s="1"/>
      <c r="RRT140" s="1"/>
      <c r="RRU140" s="1"/>
      <c r="RRV140" s="1"/>
      <c r="RRW140" s="1"/>
      <c r="RRX140" s="1"/>
      <c r="RRY140" s="1"/>
      <c r="RRZ140" s="1"/>
      <c r="RSA140" s="1"/>
      <c r="RSB140" s="1"/>
      <c r="RSC140" s="1"/>
      <c r="RSD140" s="1"/>
      <c r="RSE140" s="1"/>
      <c r="RSF140" s="1"/>
      <c r="RSG140" s="1"/>
      <c r="RSH140" s="1"/>
      <c r="RSI140" s="1"/>
      <c r="RSJ140" s="1"/>
      <c r="RSK140" s="1"/>
      <c r="RSL140" s="1"/>
      <c r="RSM140" s="1"/>
      <c r="RSN140" s="1"/>
      <c r="RSO140" s="1"/>
      <c r="RSP140" s="1"/>
      <c r="RSQ140" s="1"/>
      <c r="RSR140" s="1"/>
      <c r="RSS140" s="1"/>
      <c r="RST140" s="1"/>
      <c r="RSU140" s="1"/>
      <c r="RSV140" s="1"/>
      <c r="RSW140" s="1"/>
      <c r="RSX140" s="1"/>
      <c r="RSY140" s="1"/>
      <c r="RSZ140" s="1"/>
      <c r="RTA140" s="1"/>
      <c r="RTB140" s="1"/>
      <c r="RTC140" s="1"/>
      <c r="RTD140" s="1"/>
      <c r="RTE140" s="1"/>
      <c r="RTF140" s="1"/>
      <c r="RTG140" s="1"/>
      <c r="RTH140" s="1"/>
      <c r="RTI140" s="1"/>
      <c r="RTJ140" s="1"/>
      <c r="RTK140" s="1"/>
      <c r="RTL140" s="1"/>
      <c r="RTM140" s="1"/>
      <c r="RTN140" s="1"/>
      <c r="RTO140" s="1"/>
      <c r="RTP140" s="1"/>
      <c r="RTQ140" s="1"/>
      <c r="RTR140" s="1"/>
      <c r="RTS140" s="1"/>
      <c r="RTT140" s="1"/>
      <c r="RTU140" s="1"/>
      <c r="RTV140" s="1"/>
      <c r="RTW140" s="1"/>
      <c r="RTX140" s="1"/>
      <c r="RTY140" s="1"/>
      <c r="RTZ140" s="1"/>
      <c r="RUA140" s="1"/>
      <c r="RUB140" s="1"/>
      <c r="RUC140" s="1"/>
      <c r="RUD140" s="1"/>
      <c r="RUE140" s="1"/>
      <c r="RUF140" s="1"/>
      <c r="RUG140" s="1"/>
      <c r="RUH140" s="1"/>
      <c r="RUI140" s="1"/>
      <c r="RUJ140" s="1"/>
      <c r="RUK140" s="1"/>
      <c r="RUL140" s="1"/>
      <c r="RUM140" s="1"/>
      <c r="RUN140" s="1"/>
      <c r="RUO140" s="1"/>
      <c r="RUP140" s="1"/>
      <c r="RUQ140" s="1"/>
      <c r="RUR140" s="1"/>
      <c r="RUS140" s="1"/>
      <c r="RUT140" s="1"/>
      <c r="RUU140" s="1"/>
      <c r="RUV140" s="1"/>
      <c r="RUW140" s="1"/>
      <c r="RUX140" s="1"/>
      <c r="RUY140" s="1"/>
      <c r="RUZ140" s="1"/>
      <c r="RVA140" s="1"/>
      <c r="RVB140" s="1"/>
      <c r="RVC140" s="1"/>
      <c r="RVD140" s="1"/>
      <c r="RVE140" s="1"/>
      <c r="RVF140" s="1"/>
      <c r="RVG140" s="1"/>
      <c r="RVH140" s="1"/>
      <c r="RVI140" s="1"/>
      <c r="RVJ140" s="1"/>
      <c r="RVK140" s="1"/>
      <c r="RVL140" s="1"/>
      <c r="RVM140" s="1"/>
      <c r="RVN140" s="1"/>
      <c r="RVO140" s="1"/>
      <c r="RVP140" s="1"/>
      <c r="RVQ140" s="1"/>
      <c r="RVR140" s="1"/>
      <c r="RVS140" s="1"/>
      <c r="RVT140" s="1"/>
      <c r="RVU140" s="1"/>
      <c r="RVV140" s="1"/>
      <c r="RVW140" s="1"/>
      <c r="RVX140" s="1"/>
      <c r="RVY140" s="1"/>
      <c r="RVZ140" s="1"/>
      <c r="RWA140" s="1"/>
      <c r="RWB140" s="1"/>
      <c r="RWC140" s="1"/>
      <c r="RWD140" s="1"/>
      <c r="RWE140" s="1"/>
      <c r="RWF140" s="1"/>
      <c r="RWG140" s="1"/>
      <c r="RWH140" s="1"/>
      <c r="RWI140" s="1"/>
      <c r="RWJ140" s="1"/>
      <c r="RWK140" s="1"/>
      <c r="RWL140" s="1"/>
      <c r="RWM140" s="1"/>
      <c r="RWN140" s="1"/>
      <c r="RWO140" s="1"/>
      <c r="RWP140" s="1"/>
      <c r="RWQ140" s="1"/>
      <c r="RWR140" s="1"/>
      <c r="RWS140" s="1"/>
      <c r="RWT140" s="1"/>
      <c r="RWU140" s="1"/>
      <c r="RWV140" s="1"/>
      <c r="RWW140" s="1"/>
      <c r="RWX140" s="1"/>
      <c r="RWY140" s="1"/>
      <c r="RWZ140" s="1"/>
      <c r="RXA140" s="1"/>
      <c r="RXB140" s="1"/>
      <c r="RXC140" s="1"/>
      <c r="RXD140" s="1"/>
      <c r="RXE140" s="1"/>
      <c r="RXF140" s="1"/>
      <c r="RXG140" s="1"/>
      <c r="RXH140" s="1"/>
      <c r="RXI140" s="1"/>
      <c r="RXJ140" s="1"/>
      <c r="RXK140" s="1"/>
      <c r="RXL140" s="1"/>
      <c r="RXM140" s="1"/>
      <c r="RXN140" s="1"/>
      <c r="RXO140" s="1"/>
      <c r="RXP140" s="1"/>
      <c r="RXQ140" s="1"/>
      <c r="RXR140" s="1"/>
      <c r="RXS140" s="1"/>
      <c r="RXT140" s="1"/>
      <c r="RXU140" s="1"/>
      <c r="RXV140" s="1"/>
      <c r="RXW140" s="1"/>
      <c r="RXX140" s="1"/>
      <c r="RXY140" s="1"/>
      <c r="RXZ140" s="1"/>
      <c r="RYA140" s="1"/>
      <c r="RYB140" s="1"/>
      <c r="RYC140" s="1"/>
      <c r="RYD140" s="1"/>
      <c r="RYE140" s="1"/>
      <c r="RYF140" s="1"/>
      <c r="RYG140" s="1"/>
      <c r="RYH140" s="1"/>
      <c r="RYI140" s="1"/>
      <c r="RYJ140" s="1"/>
      <c r="RYK140" s="1"/>
      <c r="RYL140" s="1"/>
      <c r="RYM140" s="1"/>
      <c r="RYN140" s="1"/>
      <c r="RYO140" s="1"/>
      <c r="RYP140" s="1"/>
      <c r="RYQ140" s="1"/>
      <c r="RYR140" s="1"/>
      <c r="RYS140" s="1"/>
      <c r="RYT140" s="1"/>
      <c r="RYU140" s="1"/>
      <c r="RYV140" s="1"/>
      <c r="RYW140" s="1"/>
      <c r="RYX140" s="1"/>
      <c r="RYY140" s="1"/>
      <c r="RYZ140" s="1"/>
      <c r="RZA140" s="1"/>
      <c r="RZB140" s="1"/>
      <c r="RZC140" s="1"/>
      <c r="RZD140" s="1"/>
      <c r="RZE140" s="1"/>
      <c r="RZF140" s="1"/>
      <c r="RZG140" s="1"/>
      <c r="RZH140" s="1"/>
      <c r="RZI140" s="1"/>
      <c r="RZJ140" s="1"/>
      <c r="RZK140" s="1"/>
      <c r="RZL140" s="1"/>
      <c r="RZM140" s="1"/>
      <c r="RZN140" s="1"/>
      <c r="RZO140" s="1"/>
      <c r="RZP140" s="1"/>
      <c r="RZQ140" s="1"/>
      <c r="RZR140" s="1"/>
      <c r="RZS140" s="1"/>
      <c r="RZT140" s="1"/>
      <c r="RZU140" s="1"/>
      <c r="RZV140" s="1"/>
      <c r="RZW140" s="1"/>
      <c r="RZX140" s="1"/>
      <c r="RZY140" s="1"/>
      <c r="RZZ140" s="1"/>
      <c r="SAA140" s="1"/>
      <c r="SAB140" s="1"/>
      <c r="SAC140" s="1"/>
      <c r="SAD140" s="1"/>
      <c r="SAE140" s="1"/>
      <c r="SAF140" s="1"/>
      <c r="SAG140" s="1"/>
      <c r="SAH140" s="1"/>
      <c r="SAI140" s="1"/>
      <c r="SAJ140" s="1"/>
      <c r="SAK140" s="1"/>
      <c r="SAL140" s="1"/>
      <c r="SAM140" s="1"/>
      <c r="SAN140" s="1"/>
      <c r="SAO140" s="1"/>
      <c r="SAP140" s="1"/>
      <c r="SAQ140" s="1"/>
      <c r="SAR140" s="1"/>
      <c r="SAS140" s="1"/>
      <c r="SAT140" s="1"/>
      <c r="SAU140" s="1"/>
      <c r="SAV140" s="1"/>
      <c r="SAW140" s="1"/>
      <c r="SAX140" s="1"/>
      <c r="SAY140" s="1"/>
      <c r="SAZ140" s="1"/>
      <c r="SBA140" s="1"/>
      <c r="SBB140" s="1"/>
      <c r="SBC140" s="1"/>
      <c r="SBD140" s="1"/>
      <c r="SBE140" s="1"/>
      <c r="SBF140" s="1"/>
      <c r="SBG140" s="1"/>
      <c r="SBH140" s="1"/>
      <c r="SBI140" s="1"/>
      <c r="SBJ140" s="1"/>
      <c r="SBK140" s="1"/>
      <c r="SBL140" s="1"/>
      <c r="SBM140" s="1"/>
      <c r="SBN140" s="1"/>
      <c r="SBO140" s="1"/>
      <c r="SBP140" s="1"/>
      <c r="SBQ140" s="1"/>
      <c r="SBR140" s="1"/>
      <c r="SBS140" s="1"/>
      <c r="SBT140" s="1"/>
      <c r="SBU140" s="1"/>
      <c r="SBV140" s="1"/>
      <c r="SBW140" s="1"/>
      <c r="SBX140" s="1"/>
      <c r="SBY140" s="1"/>
      <c r="SBZ140" s="1"/>
      <c r="SCA140" s="1"/>
      <c r="SCB140" s="1"/>
      <c r="SCC140" s="1"/>
      <c r="SCD140" s="1"/>
      <c r="SCE140" s="1"/>
      <c r="SCF140" s="1"/>
      <c r="SCG140" s="1"/>
      <c r="SCH140" s="1"/>
      <c r="SCI140" s="1"/>
      <c r="SCJ140" s="1"/>
      <c r="SCK140" s="1"/>
      <c r="SCL140" s="1"/>
      <c r="SCM140" s="1"/>
      <c r="SCN140" s="1"/>
      <c r="SCO140" s="1"/>
      <c r="SCP140" s="1"/>
      <c r="SCQ140" s="1"/>
      <c r="SCR140" s="1"/>
      <c r="SCS140" s="1"/>
      <c r="SCT140" s="1"/>
      <c r="SCU140" s="1"/>
      <c r="SCV140" s="1"/>
      <c r="SCW140" s="1"/>
      <c r="SCX140" s="1"/>
      <c r="SCY140" s="1"/>
      <c r="SCZ140" s="1"/>
      <c r="SDA140" s="1"/>
      <c r="SDB140" s="1"/>
      <c r="SDC140" s="1"/>
      <c r="SDD140" s="1"/>
      <c r="SDE140" s="1"/>
      <c r="SDF140" s="1"/>
      <c r="SDG140" s="1"/>
      <c r="SDH140" s="1"/>
      <c r="SDI140" s="1"/>
      <c r="SDJ140" s="1"/>
      <c r="SDK140" s="1"/>
      <c r="SDL140" s="1"/>
      <c r="SDM140" s="1"/>
      <c r="SDN140" s="1"/>
      <c r="SDO140" s="1"/>
      <c r="SDP140" s="1"/>
      <c r="SDQ140" s="1"/>
      <c r="SDR140" s="1"/>
      <c r="SDS140" s="1"/>
      <c r="SDT140" s="1"/>
      <c r="SDU140" s="1"/>
      <c r="SDV140" s="1"/>
      <c r="SDW140" s="1"/>
      <c r="SDX140" s="1"/>
      <c r="SDY140" s="1"/>
      <c r="SDZ140" s="1"/>
      <c r="SEA140" s="1"/>
      <c r="SEB140" s="1"/>
      <c r="SEC140" s="1"/>
      <c r="SED140" s="1"/>
      <c r="SEE140" s="1"/>
      <c r="SEF140" s="1"/>
      <c r="SEG140" s="1"/>
      <c r="SEH140" s="1"/>
      <c r="SEI140" s="1"/>
      <c r="SEJ140" s="1"/>
      <c r="SEK140" s="1"/>
      <c r="SEL140" s="1"/>
      <c r="SEM140" s="1"/>
      <c r="SEN140" s="1"/>
      <c r="SEO140" s="1"/>
      <c r="SEP140" s="1"/>
      <c r="SEQ140" s="1"/>
      <c r="SER140" s="1"/>
      <c r="SES140" s="1"/>
      <c r="SET140" s="1"/>
      <c r="SEU140" s="1"/>
      <c r="SEV140" s="1"/>
      <c r="SEW140" s="1"/>
      <c r="SEX140" s="1"/>
      <c r="SEY140" s="1"/>
      <c r="SEZ140" s="1"/>
      <c r="SFA140" s="1"/>
      <c r="SFB140" s="1"/>
      <c r="SFC140" s="1"/>
      <c r="SFD140" s="1"/>
      <c r="SFE140" s="1"/>
      <c r="SFF140" s="1"/>
      <c r="SFG140" s="1"/>
      <c r="SFH140" s="1"/>
      <c r="SFI140" s="1"/>
      <c r="SFJ140" s="1"/>
      <c r="SFK140" s="1"/>
      <c r="SFL140" s="1"/>
      <c r="SFM140" s="1"/>
      <c r="SFN140" s="1"/>
      <c r="SFO140" s="1"/>
      <c r="SFP140" s="1"/>
      <c r="SFQ140" s="1"/>
      <c r="SFR140" s="1"/>
      <c r="SFS140" s="1"/>
      <c r="SFT140" s="1"/>
      <c r="SFU140" s="1"/>
      <c r="SFV140" s="1"/>
      <c r="SFW140" s="1"/>
      <c r="SFX140" s="1"/>
      <c r="SFY140" s="1"/>
      <c r="SFZ140" s="1"/>
      <c r="SGA140" s="1"/>
      <c r="SGB140" s="1"/>
      <c r="SGC140" s="1"/>
      <c r="SGD140" s="1"/>
      <c r="SGE140" s="1"/>
      <c r="SGF140" s="1"/>
      <c r="SGG140" s="1"/>
      <c r="SGH140" s="1"/>
      <c r="SGI140" s="1"/>
      <c r="SGJ140" s="1"/>
      <c r="SGK140" s="1"/>
      <c r="SGL140" s="1"/>
      <c r="SGM140" s="1"/>
      <c r="SGN140" s="1"/>
      <c r="SGO140" s="1"/>
      <c r="SGP140" s="1"/>
      <c r="SGQ140" s="1"/>
      <c r="SGR140" s="1"/>
      <c r="SGS140" s="1"/>
      <c r="SGT140" s="1"/>
      <c r="SGU140" s="1"/>
      <c r="SGV140" s="1"/>
      <c r="SGW140" s="1"/>
      <c r="SGX140" s="1"/>
      <c r="SGY140" s="1"/>
      <c r="SGZ140" s="1"/>
      <c r="SHA140" s="1"/>
      <c r="SHB140" s="1"/>
      <c r="SHC140" s="1"/>
      <c r="SHD140" s="1"/>
      <c r="SHE140" s="1"/>
      <c r="SHF140" s="1"/>
      <c r="SHG140" s="1"/>
      <c r="SHH140" s="1"/>
      <c r="SHI140" s="1"/>
      <c r="SHJ140" s="1"/>
      <c r="SHK140" s="1"/>
      <c r="SHL140" s="1"/>
      <c r="SHM140" s="1"/>
      <c r="SHN140" s="1"/>
      <c r="SHO140" s="1"/>
      <c r="SHP140" s="1"/>
      <c r="SHQ140" s="1"/>
      <c r="SHR140" s="1"/>
      <c r="SHS140" s="1"/>
      <c r="SHT140" s="1"/>
      <c r="SHU140" s="1"/>
      <c r="SHV140" s="1"/>
      <c r="SHW140" s="1"/>
      <c r="SHX140" s="1"/>
      <c r="SHY140" s="1"/>
      <c r="SHZ140" s="1"/>
      <c r="SIA140" s="1"/>
      <c r="SIB140" s="1"/>
      <c r="SIC140" s="1"/>
      <c r="SID140" s="1"/>
      <c r="SIE140" s="1"/>
      <c r="SIF140" s="1"/>
      <c r="SIG140" s="1"/>
      <c r="SIH140" s="1"/>
      <c r="SII140" s="1"/>
      <c r="SIJ140" s="1"/>
      <c r="SIK140" s="1"/>
      <c r="SIL140" s="1"/>
      <c r="SIM140" s="1"/>
      <c r="SIN140" s="1"/>
      <c r="SIO140" s="1"/>
      <c r="SIP140" s="1"/>
      <c r="SIQ140" s="1"/>
      <c r="SIR140" s="1"/>
      <c r="SIS140" s="1"/>
      <c r="SIT140" s="1"/>
      <c r="SIU140" s="1"/>
      <c r="SIV140" s="1"/>
      <c r="SIW140" s="1"/>
      <c r="SIX140" s="1"/>
      <c r="SIY140" s="1"/>
      <c r="SIZ140" s="1"/>
      <c r="SJA140" s="1"/>
      <c r="SJB140" s="1"/>
      <c r="SJC140" s="1"/>
      <c r="SJD140" s="1"/>
      <c r="SJE140" s="1"/>
      <c r="SJF140" s="1"/>
      <c r="SJG140" s="1"/>
      <c r="SJH140" s="1"/>
      <c r="SJI140" s="1"/>
      <c r="SJJ140" s="1"/>
      <c r="SJK140" s="1"/>
      <c r="SJL140" s="1"/>
      <c r="SJM140" s="1"/>
      <c r="SJN140" s="1"/>
      <c r="SJO140" s="1"/>
      <c r="SJP140" s="1"/>
      <c r="SJQ140" s="1"/>
      <c r="SJR140" s="1"/>
      <c r="SJS140" s="1"/>
      <c r="SJT140" s="1"/>
      <c r="SJU140" s="1"/>
      <c r="SJV140" s="1"/>
      <c r="SJW140" s="1"/>
      <c r="SJX140" s="1"/>
      <c r="SJY140" s="1"/>
      <c r="SJZ140" s="1"/>
      <c r="SKA140" s="1"/>
      <c r="SKB140" s="1"/>
      <c r="SKC140" s="1"/>
      <c r="SKD140" s="1"/>
      <c r="SKE140" s="1"/>
      <c r="SKF140" s="1"/>
      <c r="SKG140" s="1"/>
      <c r="SKH140" s="1"/>
      <c r="SKI140" s="1"/>
      <c r="SKJ140" s="1"/>
      <c r="SKK140" s="1"/>
      <c r="SKL140" s="1"/>
      <c r="SKM140" s="1"/>
      <c r="SKN140" s="1"/>
      <c r="SKO140" s="1"/>
      <c r="SKP140" s="1"/>
      <c r="SKQ140" s="1"/>
      <c r="SKR140" s="1"/>
      <c r="SKS140" s="1"/>
      <c r="SKT140" s="1"/>
      <c r="SKU140" s="1"/>
      <c r="SKV140" s="1"/>
      <c r="SKW140" s="1"/>
      <c r="SKX140" s="1"/>
      <c r="SKY140" s="1"/>
      <c r="SKZ140" s="1"/>
      <c r="SLA140" s="1"/>
      <c r="SLB140" s="1"/>
      <c r="SLC140" s="1"/>
      <c r="SLD140" s="1"/>
      <c r="SLE140" s="1"/>
      <c r="SLF140" s="1"/>
      <c r="SLG140" s="1"/>
      <c r="SLH140" s="1"/>
      <c r="SLI140" s="1"/>
      <c r="SLJ140" s="1"/>
      <c r="SLK140" s="1"/>
      <c r="SLL140" s="1"/>
      <c r="SLM140" s="1"/>
      <c r="SLN140" s="1"/>
      <c r="SLO140" s="1"/>
      <c r="SLP140" s="1"/>
      <c r="SLQ140" s="1"/>
      <c r="SLR140" s="1"/>
      <c r="SLS140" s="1"/>
      <c r="SLT140" s="1"/>
      <c r="SLU140" s="1"/>
      <c r="SLV140" s="1"/>
      <c r="SLW140" s="1"/>
      <c r="SLX140" s="1"/>
      <c r="SLY140" s="1"/>
      <c r="SLZ140" s="1"/>
      <c r="SMA140" s="1"/>
      <c r="SMB140" s="1"/>
      <c r="SMC140" s="1"/>
      <c r="SMD140" s="1"/>
      <c r="SME140" s="1"/>
      <c r="SMF140" s="1"/>
      <c r="SMG140" s="1"/>
      <c r="SMH140" s="1"/>
      <c r="SMI140" s="1"/>
      <c r="SMJ140" s="1"/>
      <c r="SMK140" s="1"/>
      <c r="SML140" s="1"/>
      <c r="SMM140" s="1"/>
      <c r="SMN140" s="1"/>
      <c r="SMO140" s="1"/>
      <c r="SMP140" s="1"/>
      <c r="SMQ140" s="1"/>
      <c r="SMR140" s="1"/>
      <c r="SMS140" s="1"/>
      <c r="SMT140" s="1"/>
      <c r="SMU140" s="1"/>
      <c r="SMV140" s="1"/>
      <c r="SMW140" s="1"/>
      <c r="SMX140" s="1"/>
      <c r="SMY140" s="1"/>
      <c r="SMZ140" s="1"/>
      <c r="SNA140" s="1"/>
      <c r="SNB140" s="1"/>
      <c r="SNC140" s="1"/>
      <c r="SND140" s="1"/>
      <c r="SNE140" s="1"/>
      <c r="SNF140" s="1"/>
      <c r="SNG140" s="1"/>
      <c r="SNH140" s="1"/>
      <c r="SNI140" s="1"/>
      <c r="SNJ140" s="1"/>
      <c r="SNK140" s="1"/>
      <c r="SNL140" s="1"/>
      <c r="SNM140" s="1"/>
      <c r="SNN140" s="1"/>
      <c r="SNO140" s="1"/>
      <c r="SNP140" s="1"/>
      <c r="SNQ140" s="1"/>
      <c r="SNR140" s="1"/>
      <c r="SNS140" s="1"/>
      <c r="SNT140" s="1"/>
      <c r="SNU140" s="1"/>
      <c r="SNV140" s="1"/>
      <c r="SNW140" s="1"/>
      <c r="SNX140" s="1"/>
      <c r="SNY140" s="1"/>
      <c r="SNZ140" s="1"/>
      <c r="SOA140" s="1"/>
      <c r="SOB140" s="1"/>
      <c r="SOC140" s="1"/>
      <c r="SOD140" s="1"/>
      <c r="SOE140" s="1"/>
      <c r="SOF140" s="1"/>
      <c r="SOG140" s="1"/>
      <c r="SOH140" s="1"/>
      <c r="SOI140" s="1"/>
      <c r="SOJ140" s="1"/>
      <c r="SOK140" s="1"/>
      <c r="SOL140" s="1"/>
      <c r="SOM140" s="1"/>
      <c r="SON140" s="1"/>
      <c r="SOO140" s="1"/>
      <c r="SOP140" s="1"/>
      <c r="SOQ140" s="1"/>
      <c r="SOR140" s="1"/>
      <c r="SOS140" s="1"/>
      <c r="SOT140" s="1"/>
      <c r="SOU140" s="1"/>
      <c r="SOV140" s="1"/>
      <c r="SOW140" s="1"/>
      <c r="SOX140" s="1"/>
      <c r="SOY140" s="1"/>
      <c r="SOZ140" s="1"/>
      <c r="SPA140" s="1"/>
      <c r="SPB140" s="1"/>
      <c r="SPC140" s="1"/>
      <c r="SPD140" s="1"/>
      <c r="SPE140" s="1"/>
      <c r="SPF140" s="1"/>
      <c r="SPG140" s="1"/>
      <c r="SPH140" s="1"/>
      <c r="SPI140" s="1"/>
      <c r="SPJ140" s="1"/>
      <c r="SPK140" s="1"/>
      <c r="SPL140" s="1"/>
      <c r="SPM140" s="1"/>
      <c r="SPN140" s="1"/>
      <c r="SPO140" s="1"/>
      <c r="SPP140" s="1"/>
      <c r="SPQ140" s="1"/>
      <c r="SPR140" s="1"/>
      <c r="SPS140" s="1"/>
      <c r="SPT140" s="1"/>
      <c r="SPU140" s="1"/>
      <c r="SPV140" s="1"/>
      <c r="SPW140" s="1"/>
      <c r="SPX140" s="1"/>
      <c r="SPY140" s="1"/>
      <c r="SPZ140" s="1"/>
      <c r="SQA140" s="1"/>
      <c r="SQB140" s="1"/>
      <c r="SQC140" s="1"/>
      <c r="SQD140" s="1"/>
      <c r="SQE140" s="1"/>
      <c r="SQF140" s="1"/>
      <c r="SQG140" s="1"/>
      <c r="SQH140" s="1"/>
      <c r="SQI140" s="1"/>
      <c r="SQJ140" s="1"/>
      <c r="SQK140" s="1"/>
      <c r="SQL140" s="1"/>
      <c r="SQM140" s="1"/>
      <c r="SQN140" s="1"/>
      <c r="SQO140" s="1"/>
      <c r="SQP140" s="1"/>
      <c r="SQQ140" s="1"/>
      <c r="SQR140" s="1"/>
      <c r="SQS140" s="1"/>
      <c r="SQT140" s="1"/>
      <c r="SQU140" s="1"/>
      <c r="SQV140" s="1"/>
      <c r="SQW140" s="1"/>
      <c r="SQX140" s="1"/>
      <c r="SQY140" s="1"/>
      <c r="SQZ140" s="1"/>
      <c r="SRA140" s="1"/>
      <c r="SRB140" s="1"/>
      <c r="SRC140" s="1"/>
      <c r="SRD140" s="1"/>
      <c r="SRE140" s="1"/>
      <c r="SRF140" s="1"/>
      <c r="SRG140" s="1"/>
      <c r="SRH140" s="1"/>
      <c r="SRI140" s="1"/>
      <c r="SRJ140" s="1"/>
      <c r="SRK140" s="1"/>
      <c r="SRL140" s="1"/>
      <c r="SRM140" s="1"/>
      <c r="SRN140" s="1"/>
      <c r="SRO140" s="1"/>
      <c r="SRP140" s="1"/>
      <c r="SRQ140" s="1"/>
      <c r="SRR140" s="1"/>
      <c r="SRS140" s="1"/>
      <c r="SRT140" s="1"/>
      <c r="SRU140" s="1"/>
      <c r="SRV140" s="1"/>
      <c r="SRW140" s="1"/>
      <c r="SRX140" s="1"/>
      <c r="SRY140" s="1"/>
      <c r="SRZ140" s="1"/>
      <c r="SSA140" s="1"/>
      <c r="SSB140" s="1"/>
      <c r="SSC140" s="1"/>
      <c r="SSD140" s="1"/>
      <c r="SSE140" s="1"/>
      <c r="SSF140" s="1"/>
      <c r="SSG140" s="1"/>
      <c r="SSH140" s="1"/>
      <c r="SSI140" s="1"/>
      <c r="SSJ140" s="1"/>
      <c r="SSK140" s="1"/>
      <c r="SSL140" s="1"/>
      <c r="SSM140" s="1"/>
      <c r="SSN140" s="1"/>
      <c r="SSO140" s="1"/>
      <c r="SSP140" s="1"/>
      <c r="SSQ140" s="1"/>
      <c r="SSR140" s="1"/>
      <c r="SSS140" s="1"/>
      <c r="SST140" s="1"/>
      <c r="SSU140" s="1"/>
      <c r="SSV140" s="1"/>
      <c r="SSW140" s="1"/>
      <c r="SSX140" s="1"/>
      <c r="SSY140" s="1"/>
      <c r="SSZ140" s="1"/>
      <c r="STA140" s="1"/>
      <c r="STB140" s="1"/>
      <c r="STC140" s="1"/>
      <c r="STD140" s="1"/>
      <c r="STE140" s="1"/>
      <c r="STF140" s="1"/>
      <c r="STG140" s="1"/>
      <c r="STH140" s="1"/>
      <c r="STI140" s="1"/>
      <c r="STJ140" s="1"/>
      <c r="STK140" s="1"/>
      <c r="STL140" s="1"/>
      <c r="STM140" s="1"/>
      <c r="STN140" s="1"/>
      <c r="STO140" s="1"/>
      <c r="STP140" s="1"/>
      <c r="STQ140" s="1"/>
      <c r="STR140" s="1"/>
      <c r="STS140" s="1"/>
      <c r="STT140" s="1"/>
      <c r="STU140" s="1"/>
      <c r="STV140" s="1"/>
      <c r="STW140" s="1"/>
      <c r="STX140" s="1"/>
      <c r="STY140" s="1"/>
      <c r="STZ140" s="1"/>
      <c r="SUA140" s="1"/>
      <c r="SUB140" s="1"/>
      <c r="SUC140" s="1"/>
      <c r="SUD140" s="1"/>
      <c r="SUE140" s="1"/>
      <c r="SUF140" s="1"/>
      <c r="SUG140" s="1"/>
      <c r="SUH140" s="1"/>
      <c r="SUI140" s="1"/>
      <c r="SUJ140" s="1"/>
      <c r="SUK140" s="1"/>
      <c r="SUL140" s="1"/>
      <c r="SUM140" s="1"/>
      <c r="SUN140" s="1"/>
      <c r="SUO140" s="1"/>
      <c r="SUP140" s="1"/>
      <c r="SUQ140" s="1"/>
      <c r="SUR140" s="1"/>
      <c r="SUS140" s="1"/>
      <c r="SUT140" s="1"/>
      <c r="SUU140" s="1"/>
      <c r="SUV140" s="1"/>
      <c r="SUW140" s="1"/>
      <c r="SUX140" s="1"/>
      <c r="SUY140" s="1"/>
      <c r="SUZ140" s="1"/>
      <c r="SVA140" s="1"/>
      <c r="SVB140" s="1"/>
      <c r="SVC140" s="1"/>
      <c r="SVD140" s="1"/>
      <c r="SVE140" s="1"/>
      <c r="SVF140" s="1"/>
      <c r="SVG140" s="1"/>
      <c r="SVH140" s="1"/>
      <c r="SVI140" s="1"/>
      <c r="SVJ140" s="1"/>
      <c r="SVK140" s="1"/>
      <c r="SVL140" s="1"/>
      <c r="SVM140" s="1"/>
      <c r="SVN140" s="1"/>
      <c r="SVO140" s="1"/>
      <c r="SVP140" s="1"/>
      <c r="SVQ140" s="1"/>
      <c r="SVR140" s="1"/>
      <c r="SVS140" s="1"/>
      <c r="SVT140" s="1"/>
      <c r="SVU140" s="1"/>
      <c r="SVV140" s="1"/>
      <c r="SVW140" s="1"/>
      <c r="SVX140" s="1"/>
      <c r="SVY140" s="1"/>
      <c r="SVZ140" s="1"/>
      <c r="SWA140" s="1"/>
      <c r="SWB140" s="1"/>
      <c r="SWC140" s="1"/>
      <c r="SWD140" s="1"/>
      <c r="SWE140" s="1"/>
      <c r="SWF140" s="1"/>
      <c r="SWG140" s="1"/>
      <c r="SWH140" s="1"/>
      <c r="SWI140" s="1"/>
      <c r="SWJ140" s="1"/>
      <c r="SWK140" s="1"/>
      <c r="SWL140" s="1"/>
      <c r="SWM140" s="1"/>
      <c r="SWN140" s="1"/>
      <c r="SWO140" s="1"/>
      <c r="SWP140" s="1"/>
      <c r="SWQ140" s="1"/>
      <c r="SWR140" s="1"/>
      <c r="SWS140" s="1"/>
      <c r="SWT140" s="1"/>
      <c r="SWU140" s="1"/>
      <c r="SWV140" s="1"/>
      <c r="SWW140" s="1"/>
      <c r="SWX140" s="1"/>
      <c r="SWY140" s="1"/>
      <c r="SWZ140" s="1"/>
      <c r="SXA140" s="1"/>
      <c r="SXB140" s="1"/>
      <c r="SXC140" s="1"/>
      <c r="SXD140" s="1"/>
      <c r="SXE140" s="1"/>
      <c r="SXF140" s="1"/>
      <c r="SXG140" s="1"/>
      <c r="SXH140" s="1"/>
      <c r="SXI140" s="1"/>
      <c r="SXJ140" s="1"/>
      <c r="SXK140" s="1"/>
      <c r="SXL140" s="1"/>
      <c r="SXM140" s="1"/>
      <c r="SXN140" s="1"/>
      <c r="SXO140" s="1"/>
      <c r="SXP140" s="1"/>
      <c r="SXQ140" s="1"/>
      <c r="SXR140" s="1"/>
      <c r="SXS140" s="1"/>
      <c r="SXT140" s="1"/>
      <c r="SXU140" s="1"/>
      <c r="SXV140" s="1"/>
      <c r="SXW140" s="1"/>
      <c r="SXX140" s="1"/>
      <c r="SXY140" s="1"/>
      <c r="SXZ140" s="1"/>
      <c r="SYA140" s="1"/>
      <c r="SYB140" s="1"/>
      <c r="SYC140" s="1"/>
      <c r="SYD140" s="1"/>
      <c r="SYE140" s="1"/>
      <c r="SYF140" s="1"/>
      <c r="SYG140" s="1"/>
      <c r="SYH140" s="1"/>
      <c r="SYI140" s="1"/>
      <c r="SYJ140" s="1"/>
      <c r="SYK140" s="1"/>
      <c r="SYL140" s="1"/>
      <c r="SYM140" s="1"/>
      <c r="SYN140" s="1"/>
      <c r="SYO140" s="1"/>
      <c r="SYP140" s="1"/>
      <c r="SYQ140" s="1"/>
      <c r="SYR140" s="1"/>
      <c r="SYS140" s="1"/>
      <c r="SYT140" s="1"/>
      <c r="SYU140" s="1"/>
      <c r="SYV140" s="1"/>
      <c r="SYW140" s="1"/>
      <c r="SYX140" s="1"/>
      <c r="SYY140" s="1"/>
      <c r="SYZ140" s="1"/>
      <c r="SZA140" s="1"/>
      <c r="SZB140" s="1"/>
      <c r="SZC140" s="1"/>
      <c r="SZD140" s="1"/>
      <c r="SZE140" s="1"/>
      <c r="SZF140" s="1"/>
      <c r="SZG140" s="1"/>
      <c r="SZH140" s="1"/>
      <c r="SZI140" s="1"/>
      <c r="SZJ140" s="1"/>
      <c r="SZK140" s="1"/>
      <c r="SZL140" s="1"/>
      <c r="SZM140" s="1"/>
      <c r="SZN140" s="1"/>
      <c r="SZO140" s="1"/>
      <c r="SZP140" s="1"/>
      <c r="SZQ140" s="1"/>
      <c r="SZR140" s="1"/>
      <c r="SZS140" s="1"/>
      <c r="SZT140" s="1"/>
      <c r="SZU140" s="1"/>
      <c r="SZV140" s="1"/>
      <c r="SZW140" s="1"/>
      <c r="SZX140" s="1"/>
      <c r="SZY140" s="1"/>
      <c r="SZZ140" s="1"/>
      <c r="TAA140" s="1"/>
      <c r="TAB140" s="1"/>
      <c r="TAC140" s="1"/>
      <c r="TAD140" s="1"/>
      <c r="TAE140" s="1"/>
      <c r="TAF140" s="1"/>
      <c r="TAG140" s="1"/>
      <c r="TAH140" s="1"/>
      <c r="TAI140" s="1"/>
      <c r="TAJ140" s="1"/>
      <c r="TAK140" s="1"/>
      <c r="TAL140" s="1"/>
      <c r="TAM140" s="1"/>
      <c r="TAN140" s="1"/>
      <c r="TAO140" s="1"/>
      <c r="TAP140" s="1"/>
      <c r="TAQ140" s="1"/>
      <c r="TAR140" s="1"/>
      <c r="TAS140" s="1"/>
      <c r="TAT140" s="1"/>
      <c r="TAU140" s="1"/>
      <c r="TAV140" s="1"/>
      <c r="TAW140" s="1"/>
      <c r="TAX140" s="1"/>
      <c r="TAY140" s="1"/>
      <c r="TAZ140" s="1"/>
      <c r="TBA140" s="1"/>
      <c r="TBB140" s="1"/>
      <c r="TBC140" s="1"/>
      <c r="TBD140" s="1"/>
      <c r="TBE140" s="1"/>
      <c r="TBF140" s="1"/>
      <c r="TBG140" s="1"/>
      <c r="TBH140" s="1"/>
      <c r="TBI140" s="1"/>
      <c r="TBJ140" s="1"/>
      <c r="TBK140" s="1"/>
      <c r="TBL140" s="1"/>
      <c r="TBM140" s="1"/>
      <c r="TBN140" s="1"/>
      <c r="TBO140" s="1"/>
      <c r="TBP140" s="1"/>
      <c r="TBQ140" s="1"/>
      <c r="TBR140" s="1"/>
      <c r="TBS140" s="1"/>
      <c r="TBT140" s="1"/>
      <c r="TBU140" s="1"/>
      <c r="TBV140" s="1"/>
      <c r="TBW140" s="1"/>
      <c r="TBX140" s="1"/>
      <c r="TBY140" s="1"/>
      <c r="TBZ140" s="1"/>
      <c r="TCA140" s="1"/>
      <c r="TCB140" s="1"/>
      <c r="TCC140" s="1"/>
      <c r="TCD140" s="1"/>
      <c r="TCE140" s="1"/>
      <c r="TCF140" s="1"/>
      <c r="TCG140" s="1"/>
      <c r="TCH140" s="1"/>
      <c r="TCI140" s="1"/>
      <c r="TCJ140" s="1"/>
      <c r="TCK140" s="1"/>
      <c r="TCL140" s="1"/>
      <c r="TCM140" s="1"/>
      <c r="TCN140" s="1"/>
      <c r="TCO140" s="1"/>
      <c r="TCP140" s="1"/>
      <c r="TCQ140" s="1"/>
      <c r="TCR140" s="1"/>
      <c r="TCS140" s="1"/>
      <c r="TCT140" s="1"/>
      <c r="TCU140" s="1"/>
      <c r="TCV140" s="1"/>
      <c r="TCW140" s="1"/>
      <c r="TCX140" s="1"/>
      <c r="TCY140" s="1"/>
      <c r="TCZ140" s="1"/>
      <c r="TDA140" s="1"/>
      <c r="TDB140" s="1"/>
      <c r="TDC140" s="1"/>
      <c r="TDD140" s="1"/>
      <c r="TDE140" s="1"/>
      <c r="TDF140" s="1"/>
      <c r="TDG140" s="1"/>
      <c r="TDH140" s="1"/>
      <c r="TDI140" s="1"/>
      <c r="TDJ140" s="1"/>
      <c r="TDK140" s="1"/>
      <c r="TDL140" s="1"/>
      <c r="TDM140" s="1"/>
      <c r="TDN140" s="1"/>
      <c r="TDO140" s="1"/>
      <c r="TDP140" s="1"/>
      <c r="TDQ140" s="1"/>
      <c r="TDR140" s="1"/>
      <c r="TDS140" s="1"/>
      <c r="TDT140" s="1"/>
      <c r="TDU140" s="1"/>
      <c r="TDV140" s="1"/>
      <c r="TDW140" s="1"/>
      <c r="TDX140" s="1"/>
      <c r="TDY140" s="1"/>
      <c r="TDZ140" s="1"/>
      <c r="TEA140" s="1"/>
      <c r="TEB140" s="1"/>
      <c r="TEC140" s="1"/>
      <c r="TED140" s="1"/>
      <c r="TEE140" s="1"/>
      <c r="TEF140" s="1"/>
      <c r="TEG140" s="1"/>
      <c r="TEH140" s="1"/>
      <c r="TEI140" s="1"/>
      <c r="TEJ140" s="1"/>
      <c r="TEK140" s="1"/>
      <c r="TEL140" s="1"/>
      <c r="TEM140" s="1"/>
      <c r="TEN140" s="1"/>
      <c r="TEO140" s="1"/>
      <c r="TEP140" s="1"/>
      <c r="TEQ140" s="1"/>
      <c r="TER140" s="1"/>
      <c r="TES140" s="1"/>
      <c r="TET140" s="1"/>
      <c r="TEU140" s="1"/>
      <c r="TEV140" s="1"/>
      <c r="TEW140" s="1"/>
      <c r="TEX140" s="1"/>
      <c r="TEY140" s="1"/>
      <c r="TEZ140" s="1"/>
      <c r="TFA140" s="1"/>
      <c r="TFB140" s="1"/>
      <c r="TFC140" s="1"/>
      <c r="TFD140" s="1"/>
      <c r="TFE140" s="1"/>
      <c r="TFF140" s="1"/>
      <c r="TFG140" s="1"/>
      <c r="TFH140" s="1"/>
      <c r="TFI140" s="1"/>
      <c r="TFJ140" s="1"/>
      <c r="TFK140" s="1"/>
      <c r="TFL140" s="1"/>
      <c r="TFM140" s="1"/>
      <c r="TFN140" s="1"/>
      <c r="TFO140" s="1"/>
      <c r="TFP140" s="1"/>
      <c r="TFQ140" s="1"/>
      <c r="TFR140" s="1"/>
      <c r="TFS140" s="1"/>
      <c r="TFT140" s="1"/>
      <c r="TFU140" s="1"/>
      <c r="TFV140" s="1"/>
      <c r="TFW140" s="1"/>
      <c r="TFX140" s="1"/>
      <c r="TFY140" s="1"/>
      <c r="TFZ140" s="1"/>
      <c r="TGA140" s="1"/>
      <c r="TGB140" s="1"/>
      <c r="TGC140" s="1"/>
      <c r="TGD140" s="1"/>
      <c r="TGE140" s="1"/>
      <c r="TGF140" s="1"/>
      <c r="TGG140" s="1"/>
      <c r="TGH140" s="1"/>
      <c r="TGI140" s="1"/>
      <c r="TGJ140" s="1"/>
      <c r="TGK140" s="1"/>
      <c r="TGL140" s="1"/>
      <c r="TGM140" s="1"/>
      <c r="TGN140" s="1"/>
      <c r="TGO140" s="1"/>
      <c r="TGP140" s="1"/>
      <c r="TGQ140" s="1"/>
      <c r="TGR140" s="1"/>
      <c r="TGS140" s="1"/>
      <c r="TGT140" s="1"/>
      <c r="TGU140" s="1"/>
      <c r="TGV140" s="1"/>
      <c r="TGW140" s="1"/>
      <c r="TGX140" s="1"/>
      <c r="TGY140" s="1"/>
      <c r="TGZ140" s="1"/>
      <c r="THA140" s="1"/>
      <c r="THB140" s="1"/>
      <c r="THC140" s="1"/>
      <c r="THD140" s="1"/>
      <c r="THE140" s="1"/>
      <c r="THF140" s="1"/>
      <c r="THG140" s="1"/>
      <c r="THH140" s="1"/>
      <c r="THI140" s="1"/>
      <c r="THJ140" s="1"/>
      <c r="THK140" s="1"/>
      <c r="THL140" s="1"/>
      <c r="THM140" s="1"/>
      <c r="THN140" s="1"/>
      <c r="THO140" s="1"/>
      <c r="THP140" s="1"/>
      <c r="THQ140" s="1"/>
      <c r="THR140" s="1"/>
      <c r="THS140" s="1"/>
      <c r="THT140" s="1"/>
      <c r="THU140" s="1"/>
      <c r="THV140" s="1"/>
      <c r="THW140" s="1"/>
      <c r="THX140" s="1"/>
      <c r="THY140" s="1"/>
      <c r="THZ140" s="1"/>
      <c r="TIA140" s="1"/>
      <c r="TIB140" s="1"/>
      <c r="TIC140" s="1"/>
      <c r="TID140" s="1"/>
      <c r="TIE140" s="1"/>
      <c r="TIF140" s="1"/>
      <c r="TIG140" s="1"/>
      <c r="TIH140" s="1"/>
      <c r="TII140" s="1"/>
      <c r="TIJ140" s="1"/>
      <c r="TIK140" s="1"/>
      <c r="TIL140" s="1"/>
      <c r="TIM140" s="1"/>
      <c r="TIN140" s="1"/>
      <c r="TIO140" s="1"/>
      <c r="TIP140" s="1"/>
      <c r="TIQ140" s="1"/>
      <c r="TIR140" s="1"/>
      <c r="TIS140" s="1"/>
      <c r="TIT140" s="1"/>
      <c r="TIU140" s="1"/>
      <c r="TIV140" s="1"/>
      <c r="TIW140" s="1"/>
      <c r="TIX140" s="1"/>
      <c r="TIY140" s="1"/>
      <c r="TIZ140" s="1"/>
      <c r="TJA140" s="1"/>
      <c r="TJB140" s="1"/>
      <c r="TJC140" s="1"/>
      <c r="TJD140" s="1"/>
      <c r="TJE140" s="1"/>
      <c r="TJF140" s="1"/>
      <c r="TJG140" s="1"/>
      <c r="TJH140" s="1"/>
      <c r="TJI140" s="1"/>
      <c r="TJJ140" s="1"/>
      <c r="TJK140" s="1"/>
      <c r="TJL140" s="1"/>
      <c r="TJM140" s="1"/>
      <c r="TJN140" s="1"/>
      <c r="TJO140" s="1"/>
      <c r="TJP140" s="1"/>
      <c r="TJQ140" s="1"/>
      <c r="TJR140" s="1"/>
      <c r="TJS140" s="1"/>
      <c r="TJT140" s="1"/>
      <c r="TJU140" s="1"/>
      <c r="TJV140" s="1"/>
      <c r="TJW140" s="1"/>
      <c r="TJX140" s="1"/>
      <c r="TJY140" s="1"/>
      <c r="TJZ140" s="1"/>
      <c r="TKA140" s="1"/>
      <c r="TKB140" s="1"/>
      <c r="TKC140" s="1"/>
      <c r="TKD140" s="1"/>
      <c r="TKE140" s="1"/>
      <c r="TKF140" s="1"/>
      <c r="TKG140" s="1"/>
      <c r="TKH140" s="1"/>
      <c r="TKI140" s="1"/>
      <c r="TKJ140" s="1"/>
      <c r="TKK140" s="1"/>
      <c r="TKL140" s="1"/>
      <c r="TKM140" s="1"/>
      <c r="TKN140" s="1"/>
      <c r="TKO140" s="1"/>
      <c r="TKP140" s="1"/>
      <c r="TKQ140" s="1"/>
      <c r="TKR140" s="1"/>
      <c r="TKS140" s="1"/>
      <c r="TKT140" s="1"/>
      <c r="TKU140" s="1"/>
      <c r="TKV140" s="1"/>
      <c r="TKW140" s="1"/>
      <c r="TKX140" s="1"/>
      <c r="TKY140" s="1"/>
      <c r="TKZ140" s="1"/>
      <c r="TLA140" s="1"/>
      <c r="TLB140" s="1"/>
      <c r="TLC140" s="1"/>
      <c r="TLD140" s="1"/>
      <c r="TLE140" s="1"/>
      <c r="TLF140" s="1"/>
      <c r="TLG140" s="1"/>
      <c r="TLH140" s="1"/>
      <c r="TLI140" s="1"/>
      <c r="TLJ140" s="1"/>
      <c r="TLK140" s="1"/>
      <c r="TLL140" s="1"/>
      <c r="TLM140" s="1"/>
      <c r="TLN140" s="1"/>
      <c r="TLO140" s="1"/>
      <c r="TLP140" s="1"/>
      <c r="TLQ140" s="1"/>
      <c r="TLR140" s="1"/>
      <c r="TLS140" s="1"/>
      <c r="TLT140" s="1"/>
      <c r="TLU140" s="1"/>
      <c r="TLV140" s="1"/>
      <c r="TLW140" s="1"/>
      <c r="TLX140" s="1"/>
      <c r="TLY140" s="1"/>
      <c r="TLZ140" s="1"/>
      <c r="TMA140" s="1"/>
      <c r="TMB140" s="1"/>
      <c r="TMC140" s="1"/>
      <c r="TMD140" s="1"/>
      <c r="TME140" s="1"/>
      <c r="TMF140" s="1"/>
      <c r="TMG140" s="1"/>
      <c r="TMH140" s="1"/>
      <c r="TMI140" s="1"/>
      <c r="TMJ140" s="1"/>
      <c r="TMK140" s="1"/>
      <c r="TML140" s="1"/>
      <c r="TMM140" s="1"/>
      <c r="TMN140" s="1"/>
      <c r="TMO140" s="1"/>
      <c r="TMP140" s="1"/>
      <c r="TMQ140" s="1"/>
      <c r="TMR140" s="1"/>
      <c r="TMS140" s="1"/>
      <c r="TMT140" s="1"/>
      <c r="TMU140" s="1"/>
      <c r="TMV140" s="1"/>
      <c r="TMW140" s="1"/>
      <c r="TMX140" s="1"/>
      <c r="TMY140" s="1"/>
      <c r="TMZ140" s="1"/>
      <c r="TNA140" s="1"/>
      <c r="TNB140" s="1"/>
      <c r="TNC140" s="1"/>
      <c r="TND140" s="1"/>
      <c r="TNE140" s="1"/>
      <c r="TNF140" s="1"/>
      <c r="TNG140" s="1"/>
      <c r="TNH140" s="1"/>
      <c r="TNI140" s="1"/>
      <c r="TNJ140" s="1"/>
      <c r="TNK140" s="1"/>
      <c r="TNL140" s="1"/>
      <c r="TNM140" s="1"/>
      <c r="TNN140" s="1"/>
      <c r="TNO140" s="1"/>
      <c r="TNP140" s="1"/>
      <c r="TNQ140" s="1"/>
      <c r="TNR140" s="1"/>
      <c r="TNS140" s="1"/>
      <c r="TNT140" s="1"/>
      <c r="TNU140" s="1"/>
      <c r="TNV140" s="1"/>
      <c r="TNW140" s="1"/>
      <c r="TNX140" s="1"/>
      <c r="TNY140" s="1"/>
      <c r="TNZ140" s="1"/>
      <c r="TOA140" s="1"/>
      <c r="TOB140" s="1"/>
      <c r="TOC140" s="1"/>
      <c r="TOD140" s="1"/>
      <c r="TOE140" s="1"/>
      <c r="TOF140" s="1"/>
      <c r="TOG140" s="1"/>
      <c r="TOH140" s="1"/>
      <c r="TOI140" s="1"/>
      <c r="TOJ140" s="1"/>
      <c r="TOK140" s="1"/>
      <c r="TOL140" s="1"/>
      <c r="TOM140" s="1"/>
      <c r="TON140" s="1"/>
      <c r="TOO140" s="1"/>
      <c r="TOP140" s="1"/>
      <c r="TOQ140" s="1"/>
      <c r="TOR140" s="1"/>
      <c r="TOS140" s="1"/>
      <c r="TOT140" s="1"/>
      <c r="TOU140" s="1"/>
      <c r="TOV140" s="1"/>
      <c r="TOW140" s="1"/>
      <c r="TOX140" s="1"/>
      <c r="TOY140" s="1"/>
      <c r="TOZ140" s="1"/>
      <c r="TPA140" s="1"/>
      <c r="TPB140" s="1"/>
      <c r="TPC140" s="1"/>
      <c r="TPD140" s="1"/>
      <c r="TPE140" s="1"/>
      <c r="TPF140" s="1"/>
      <c r="TPG140" s="1"/>
      <c r="TPH140" s="1"/>
      <c r="TPI140" s="1"/>
      <c r="TPJ140" s="1"/>
      <c r="TPK140" s="1"/>
      <c r="TPL140" s="1"/>
      <c r="TPM140" s="1"/>
      <c r="TPN140" s="1"/>
      <c r="TPO140" s="1"/>
      <c r="TPP140" s="1"/>
      <c r="TPQ140" s="1"/>
      <c r="TPR140" s="1"/>
      <c r="TPS140" s="1"/>
      <c r="TPT140" s="1"/>
      <c r="TPU140" s="1"/>
      <c r="TPV140" s="1"/>
      <c r="TPW140" s="1"/>
      <c r="TPX140" s="1"/>
      <c r="TPY140" s="1"/>
      <c r="TPZ140" s="1"/>
      <c r="TQA140" s="1"/>
      <c r="TQB140" s="1"/>
      <c r="TQC140" s="1"/>
      <c r="TQD140" s="1"/>
      <c r="TQE140" s="1"/>
      <c r="TQF140" s="1"/>
      <c r="TQG140" s="1"/>
      <c r="TQH140" s="1"/>
      <c r="TQI140" s="1"/>
      <c r="TQJ140" s="1"/>
      <c r="TQK140" s="1"/>
      <c r="TQL140" s="1"/>
      <c r="TQM140" s="1"/>
      <c r="TQN140" s="1"/>
      <c r="TQO140" s="1"/>
      <c r="TQP140" s="1"/>
      <c r="TQQ140" s="1"/>
      <c r="TQR140" s="1"/>
      <c r="TQS140" s="1"/>
      <c r="TQT140" s="1"/>
      <c r="TQU140" s="1"/>
      <c r="TQV140" s="1"/>
      <c r="TQW140" s="1"/>
      <c r="TQX140" s="1"/>
      <c r="TQY140" s="1"/>
      <c r="TQZ140" s="1"/>
      <c r="TRA140" s="1"/>
      <c r="TRB140" s="1"/>
      <c r="TRC140" s="1"/>
      <c r="TRD140" s="1"/>
      <c r="TRE140" s="1"/>
      <c r="TRF140" s="1"/>
      <c r="TRG140" s="1"/>
      <c r="TRH140" s="1"/>
      <c r="TRI140" s="1"/>
      <c r="TRJ140" s="1"/>
      <c r="TRK140" s="1"/>
      <c r="TRL140" s="1"/>
      <c r="TRM140" s="1"/>
      <c r="TRN140" s="1"/>
      <c r="TRO140" s="1"/>
      <c r="TRP140" s="1"/>
      <c r="TRQ140" s="1"/>
      <c r="TRR140" s="1"/>
      <c r="TRS140" s="1"/>
      <c r="TRT140" s="1"/>
      <c r="TRU140" s="1"/>
      <c r="TRV140" s="1"/>
      <c r="TRW140" s="1"/>
      <c r="TRX140" s="1"/>
      <c r="TRY140" s="1"/>
      <c r="TRZ140" s="1"/>
      <c r="TSA140" s="1"/>
      <c r="TSB140" s="1"/>
      <c r="TSC140" s="1"/>
      <c r="TSD140" s="1"/>
      <c r="TSE140" s="1"/>
      <c r="TSF140" s="1"/>
      <c r="TSG140" s="1"/>
      <c r="TSH140" s="1"/>
      <c r="TSI140" s="1"/>
      <c r="TSJ140" s="1"/>
      <c r="TSK140" s="1"/>
      <c r="TSL140" s="1"/>
      <c r="TSM140" s="1"/>
      <c r="TSN140" s="1"/>
      <c r="TSO140" s="1"/>
      <c r="TSP140" s="1"/>
      <c r="TSQ140" s="1"/>
      <c r="TSR140" s="1"/>
      <c r="TSS140" s="1"/>
      <c r="TST140" s="1"/>
      <c r="TSU140" s="1"/>
      <c r="TSV140" s="1"/>
      <c r="TSW140" s="1"/>
      <c r="TSX140" s="1"/>
      <c r="TSY140" s="1"/>
      <c r="TSZ140" s="1"/>
      <c r="TTA140" s="1"/>
      <c r="TTB140" s="1"/>
      <c r="TTC140" s="1"/>
      <c r="TTD140" s="1"/>
      <c r="TTE140" s="1"/>
      <c r="TTF140" s="1"/>
      <c r="TTG140" s="1"/>
      <c r="TTH140" s="1"/>
      <c r="TTI140" s="1"/>
      <c r="TTJ140" s="1"/>
      <c r="TTK140" s="1"/>
      <c r="TTL140" s="1"/>
      <c r="TTM140" s="1"/>
      <c r="TTN140" s="1"/>
      <c r="TTO140" s="1"/>
      <c r="TTP140" s="1"/>
      <c r="TTQ140" s="1"/>
      <c r="TTR140" s="1"/>
      <c r="TTS140" s="1"/>
      <c r="TTT140" s="1"/>
      <c r="TTU140" s="1"/>
      <c r="TTV140" s="1"/>
      <c r="TTW140" s="1"/>
      <c r="TTX140" s="1"/>
      <c r="TTY140" s="1"/>
      <c r="TTZ140" s="1"/>
      <c r="TUA140" s="1"/>
      <c r="TUB140" s="1"/>
      <c r="TUC140" s="1"/>
      <c r="TUD140" s="1"/>
      <c r="TUE140" s="1"/>
      <c r="TUF140" s="1"/>
      <c r="TUG140" s="1"/>
      <c r="TUH140" s="1"/>
      <c r="TUI140" s="1"/>
      <c r="TUJ140" s="1"/>
      <c r="TUK140" s="1"/>
      <c r="TUL140" s="1"/>
      <c r="TUM140" s="1"/>
      <c r="TUN140" s="1"/>
      <c r="TUO140" s="1"/>
      <c r="TUP140" s="1"/>
      <c r="TUQ140" s="1"/>
      <c r="TUR140" s="1"/>
      <c r="TUS140" s="1"/>
      <c r="TUT140" s="1"/>
      <c r="TUU140" s="1"/>
      <c r="TUV140" s="1"/>
      <c r="TUW140" s="1"/>
      <c r="TUX140" s="1"/>
      <c r="TUY140" s="1"/>
      <c r="TUZ140" s="1"/>
      <c r="TVA140" s="1"/>
      <c r="TVB140" s="1"/>
      <c r="TVC140" s="1"/>
      <c r="TVD140" s="1"/>
      <c r="TVE140" s="1"/>
      <c r="TVF140" s="1"/>
      <c r="TVG140" s="1"/>
      <c r="TVH140" s="1"/>
      <c r="TVI140" s="1"/>
      <c r="TVJ140" s="1"/>
      <c r="TVK140" s="1"/>
      <c r="TVL140" s="1"/>
      <c r="TVM140" s="1"/>
      <c r="TVN140" s="1"/>
      <c r="TVO140" s="1"/>
      <c r="TVP140" s="1"/>
      <c r="TVQ140" s="1"/>
      <c r="TVR140" s="1"/>
      <c r="TVS140" s="1"/>
      <c r="TVT140" s="1"/>
      <c r="TVU140" s="1"/>
      <c r="TVV140" s="1"/>
      <c r="TVW140" s="1"/>
      <c r="TVX140" s="1"/>
      <c r="TVY140" s="1"/>
      <c r="TVZ140" s="1"/>
      <c r="TWA140" s="1"/>
      <c r="TWB140" s="1"/>
      <c r="TWC140" s="1"/>
      <c r="TWD140" s="1"/>
      <c r="TWE140" s="1"/>
      <c r="TWF140" s="1"/>
      <c r="TWG140" s="1"/>
      <c r="TWH140" s="1"/>
      <c r="TWI140" s="1"/>
      <c r="TWJ140" s="1"/>
      <c r="TWK140" s="1"/>
      <c r="TWL140" s="1"/>
      <c r="TWM140" s="1"/>
      <c r="TWN140" s="1"/>
      <c r="TWO140" s="1"/>
      <c r="TWP140" s="1"/>
      <c r="TWQ140" s="1"/>
      <c r="TWR140" s="1"/>
      <c r="TWS140" s="1"/>
      <c r="TWT140" s="1"/>
      <c r="TWU140" s="1"/>
      <c r="TWV140" s="1"/>
      <c r="TWW140" s="1"/>
      <c r="TWX140" s="1"/>
      <c r="TWY140" s="1"/>
      <c r="TWZ140" s="1"/>
      <c r="TXA140" s="1"/>
      <c r="TXB140" s="1"/>
      <c r="TXC140" s="1"/>
      <c r="TXD140" s="1"/>
      <c r="TXE140" s="1"/>
      <c r="TXF140" s="1"/>
      <c r="TXG140" s="1"/>
      <c r="TXH140" s="1"/>
      <c r="TXI140" s="1"/>
      <c r="TXJ140" s="1"/>
      <c r="TXK140" s="1"/>
      <c r="TXL140" s="1"/>
      <c r="TXM140" s="1"/>
      <c r="TXN140" s="1"/>
      <c r="TXO140" s="1"/>
      <c r="TXP140" s="1"/>
      <c r="TXQ140" s="1"/>
      <c r="TXR140" s="1"/>
      <c r="TXS140" s="1"/>
      <c r="TXT140" s="1"/>
      <c r="TXU140" s="1"/>
      <c r="TXV140" s="1"/>
      <c r="TXW140" s="1"/>
      <c r="TXX140" s="1"/>
      <c r="TXY140" s="1"/>
      <c r="TXZ140" s="1"/>
      <c r="TYA140" s="1"/>
      <c r="TYB140" s="1"/>
      <c r="TYC140" s="1"/>
      <c r="TYD140" s="1"/>
      <c r="TYE140" s="1"/>
      <c r="TYF140" s="1"/>
      <c r="TYG140" s="1"/>
      <c r="TYH140" s="1"/>
      <c r="TYI140" s="1"/>
      <c r="TYJ140" s="1"/>
      <c r="TYK140" s="1"/>
      <c r="TYL140" s="1"/>
      <c r="TYM140" s="1"/>
      <c r="TYN140" s="1"/>
      <c r="TYO140" s="1"/>
      <c r="TYP140" s="1"/>
      <c r="TYQ140" s="1"/>
      <c r="TYR140" s="1"/>
      <c r="TYS140" s="1"/>
      <c r="TYT140" s="1"/>
      <c r="TYU140" s="1"/>
      <c r="TYV140" s="1"/>
      <c r="TYW140" s="1"/>
      <c r="TYX140" s="1"/>
      <c r="TYY140" s="1"/>
      <c r="TYZ140" s="1"/>
      <c r="TZA140" s="1"/>
      <c r="TZB140" s="1"/>
      <c r="TZC140" s="1"/>
      <c r="TZD140" s="1"/>
      <c r="TZE140" s="1"/>
      <c r="TZF140" s="1"/>
      <c r="TZG140" s="1"/>
      <c r="TZH140" s="1"/>
      <c r="TZI140" s="1"/>
      <c r="TZJ140" s="1"/>
      <c r="TZK140" s="1"/>
      <c r="TZL140" s="1"/>
      <c r="TZM140" s="1"/>
      <c r="TZN140" s="1"/>
      <c r="TZO140" s="1"/>
      <c r="TZP140" s="1"/>
      <c r="TZQ140" s="1"/>
      <c r="TZR140" s="1"/>
      <c r="TZS140" s="1"/>
      <c r="TZT140" s="1"/>
      <c r="TZU140" s="1"/>
      <c r="TZV140" s="1"/>
      <c r="TZW140" s="1"/>
      <c r="TZX140" s="1"/>
      <c r="TZY140" s="1"/>
      <c r="TZZ140" s="1"/>
      <c r="UAA140" s="1"/>
      <c r="UAB140" s="1"/>
      <c r="UAC140" s="1"/>
      <c r="UAD140" s="1"/>
      <c r="UAE140" s="1"/>
      <c r="UAF140" s="1"/>
      <c r="UAG140" s="1"/>
      <c r="UAH140" s="1"/>
      <c r="UAI140" s="1"/>
      <c r="UAJ140" s="1"/>
      <c r="UAK140" s="1"/>
      <c r="UAL140" s="1"/>
      <c r="UAM140" s="1"/>
      <c r="UAN140" s="1"/>
      <c r="UAO140" s="1"/>
      <c r="UAP140" s="1"/>
      <c r="UAQ140" s="1"/>
      <c r="UAR140" s="1"/>
      <c r="UAS140" s="1"/>
      <c r="UAT140" s="1"/>
      <c r="UAU140" s="1"/>
      <c r="UAV140" s="1"/>
      <c r="UAW140" s="1"/>
      <c r="UAX140" s="1"/>
      <c r="UAY140" s="1"/>
      <c r="UAZ140" s="1"/>
      <c r="UBA140" s="1"/>
      <c r="UBB140" s="1"/>
      <c r="UBC140" s="1"/>
      <c r="UBD140" s="1"/>
      <c r="UBE140" s="1"/>
      <c r="UBF140" s="1"/>
      <c r="UBG140" s="1"/>
      <c r="UBH140" s="1"/>
      <c r="UBI140" s="1"/>
      <c r="UBJ140" s="1"/>
      <c r="UBK140" s="1"/>
      <c r="UBL140" s="1"/>
      <c r="UBM140" s="1"/>
      <c r="UBN140" s="1"/>
      <c r="UBO140" s="1"/>
      <c r="UBP140" s="1"/>
      <c r="UBQ140" s="1"/>
      <c r="UBR140" s="1"/>
      <c r="UBS140" s="1"/>
      <c r="UBT140" s="1"/>
      <c r="UBU140" s="1"/>
      <c r="UBV140" s="1"/>
      <c r="UBW140" s="1"/>
      <c r="UBX140" s="1"/>
      <c r="UBY140" s="1"/>
      <c r="UBZ140" s="1"/>
      <c r="UCA140" s="1"/>
      <c r="UCB140" s="1"/>
      <c r="UCC140" s="1"/>
      <c r="UCD140" s="1"/>
      <c r="UCE140" s="1"/>
      <c r="UCF140" s="1"/>
      <c r="UCG140" s="1"/>
      <c r="UCH140" s="1"/>
      <c r="UCI140" s="1"/>
      <c r="UCJ140" s="1"/>
      <c r="UCK140" s="1"/>
      <c r="UCL140" s="1"/>
      <c r="UCM140" s="1"/>
      <c r="UCN140" s="1"/>
      <c r="UCO140" s="1"/>
      <c r="UCP140" s="1"/>
      <c r="UCQ140" s="1"/>
      <c r="UCR140" s="1"/>
      <c r="UCS140" s="1"/>
      <c r="UCT140" s="1"/>
      <c r="UCU140" s="1"/>
      <c r="UCV140" s="1"/>
      <c r="UCW140" s="1"/>
      <c r="UCX140" s="1"/>
      <c r="UCY140" s="1"/>
      <c r="UCZ140" s="1"/>
      <c r="UDA140" s="1"/>
      <c r="UDB140" s="1"/>
      <c r="UDC140" s="1"/>
      <c r="UDD140" s="1"/>
      <c r="UDE140" s="1"/>
      <c r="UDF140" s="1"/>
      <c r="UDG140" s="1"/>
      <c r="UDH140" s="1"/>
      <c r="UDI140" s="1"/>
      <c r="UDJ140" s="1"/>
      <c r="UDK140" s="1"/>
      <c r="UDL140" s="1"/>
      <c r="UDM140" s="1"/>
      <c r="UDN140" s="1"/>
      <c r="UDO140" s="1"/>
      <c r="UDP140" s="1"/>
      <c r="UDQ140" s="1"/>
      <c r="UDR140" s="1"/>
      <c r="UDS140" s="1"/>
      <c r="UDT140" s="1"/>
      <c r="UDU140" s="1"/>
      <c r="UDV140" s="1"/>
      <c r="UDW140" s="1"/>
      <c r="UDX140" s="1"/>
      <c r="UDY140" s="1"/>
      <c r="UDZ140" s="1"/>
      <c r="UEA140" s="1"/>
      <c r="UEB140" s="1"/>
      <c r="UEC140" s="1"/>
      <c r="UED140" s="1"/>
      <c r="UEE140" s="1"/>
      <c r="UEF140" s="1"/>
      <c r="UEG140" s="1"/>
      <c r="UEH140" s="1"/>
      <c r="UEI140" s="1"/>
      <c r="UEJ140" s="1"/>
      <c r="UEK140" s="1"/>
      <c r="UEL140" s="1"/>
      <c r="UEM140" s="1"/>
      <c r="UEN140" s="1"/>
      <c r="UEO140" s="1"/>
      <c r="UEP140" s="1"/>
      <c r="UEQ140" s="1"/>
      <c r="UER140" s="1"/>
      <c r="UES140" s="1"/>
      <c r="UET140" s="1"/>
      <c r="UEU140" s="1"/>
      <c r="UEV140" s="1"/>
      <c r="UEW140" s="1"/>
      <c r="UEX140" s="1"/>
      <c r="UEY140" s="1"/>
      <c r="UEZ140" s="1"/>
      <c r="UFA140" s="1"/>
      <c r="UFB140" s="1"/>
      <c r="UFC140" s="1"/>
      <c r="UFD140" s="1"/>
      <c r="UFE140" s="1"/>
      <c r="UFF140" s="1"/>
      <c r="UFG140" s="1"/>
      <c r="UFH140" s="1"/>
      <c r="UFI140" s="1"/>
      <c r="UFJ140" s="1"/>
      <c r="UFK140" s="1"/>
      <c r="UFL140" s="1"/>
      <c r="UFM140" s="1"/>
      <c r="UFN140" s="1"/>
      <c r="UFO140" s="1"/>
      <c r="UFP140" s="1"/>
      <c r="UFQ140" s="1"/>
      <c r="UFR140" s="1"/>
      <c r="UFS140" s="1"/>
      <c r="UFT140" s="1"/>
      <c r="UFU140" s="1"/>
      <c r="UFV140" s="1"/>
      <c r="UFW140" s="1"/>
      <c r="UFX140" s="1"/>
      <c r="UFY140" s="1"/>
      <c r="UFZ140" s="1"/>
      <c r="UGA140" s="1"/>
      <c r="UGB140" s="1"/>
      <c r="UGC140" s="1"/>
      <c r="UGD140" s="1"/>
      <c r="UGE140" s="1"/>
      <c r="UGF140" s="1"/>
      <c r="UGG140" s="1"/>
      <c r="UGH140" s="1"/>
      <c r="UGI140" s="1"/>
      <c r="UGJ140" s="1"/>
      <c r="UGK140" s="1"/>
      <c r="UGL140" s="1"/>
      <c r="UGM140" s="1"/>
      <c r="UGN140" s="1"/>
      <c r="UGO140" s="1"/>
      <c r="UGP140" s="1"/>
      <c r="UGQ140" s="1"/>
      <c r="UGR140" s="1"/>
      <c r="UGS140" s="1"/>
      <c r="UGT140" s="1"/>
      <c r="UGU140" s="1"/>
      <c r="UGV140" s="1"/>
      <c r="UGW140" s="1"/>
      <c r="UGX140" s="1"/>
      <c r="UGY140" s="1"/>
      <c r="UGZ140" s="1"/>
      <c r="UHA140" s="1"/>
      <c r="UHB140" s="1"/>
      <c r="UHC140" s="1"/>
      <c r="UHD140" s="1"/>
      <c r="UHE140" s="1"/>
      <c r="UHF140" s="1"/>
      <c r="UHG140" s="1"/>
      <c r="UHH140" s="1"/>
      <c r="UHI140" s="1"/>
      <c r="UHJ140" s="1"/>
      <c r="UHK140" s="1"/>
      <c r="UHL140" s="1"/>
      <c r="UHM140" s="1"/>
      <c r="UHN140" s="1"/>
      <c r="UHO140" s="1"/>
      <c r="UHP140" s="1"/>
      <c r="UHQ140" s="1"/>
      <c r="UHR140" s="1"/>
      <c r="UHS140" s="1"/>
      <c r="UHT140" s="1"/>
      <c r="UHU140" s="1"/>
      <c r="UHV140" s="1"/>
      <c r="UHW140" s="1"/>
      <c r="UHX140" s="1"/>
      <c r="UHY140" s="1"/>
      <c r="UHZ140" s="1"/>
      <c r="UIA140" s="1"/>
      <c r="UIB140" s="1"/>
      <c r="UIC140" s="1"/>
      <c r="UID140" s="1"/>
      <c r="UIE140" s="1"/>
      <c r="UIF140" s="1"/>
      <c r="UIG140" s="1"/>
      <c r="UIH140" s="1"/>
      <c r="UII140" s="1"/>
      <c r="UIJ140" s="1"/>
      <c r="UIK140" s="1"/>
      <c r="UIL140" s="1"/>
      <c r="UIM140" s="1"/>
      <c r="UIN140" s="1"/>
      <c r="UIO140" s="1"/>
      <c r="UIP140" s="1"/>
      <c r="UIQ140" s="1"/>
      <c r="UIR140" s="1"/>
      <c r="UIS140" s="1"/>
      <c r="UIT140" s="1"/>
      <c r="UIU140" s="1"/>
      <c r="UIV140" s="1"/>
      <c r="UIW140" s="1"/>
      <c r="UIX140" s="1"/>
      <c r="UIY140" s="1"/>
      <c r="UIZ140" s="1"/>
      <c r="UJA140" s="1"/>
      <c r="UJB140" s="1"/>
      <c r="UJC140" s="1"/>
      <c r="UJD140" s="1"/>
      <c r="UJE140" s="1"/>
      <c r="UJF140" s="1"/>
      <c r="UJG140" s="1"/>
      <c r="UJH140" s="1"/>
      <c r="UJI140" s="1"/>
      <c r="UJJ140" s="1"/>
      <c r="UJK140" s="1"/>
      <c r="UJL140" s="1"/>
      <c r="UJM140" s="1"/>
      <c r="UJN140" s="1"/>
      <c r="UJO140" s="1"/>
      <c r="UJP140" s="1"/>
      <c r="UJQ140" s="1"/>
      <c r="UJR140" s="1"/>
      <c r="UJS140" s="1"/>
      <c r="UJT140" s="1"/>
      <c r="UJU140" s="1"/>
      <c r="UJV140" s="1"/>
      <c r="UJW140" s="1"/>
      <c r="UJX140" s="1"/>
      <c r="UJY140" s="1"/>
      <c r="UJZ140" s="1"/>
      <c r="UKA140" s="1"/>
      <c r="UKB140" s="1"/>
      <c r="UKC140" s="1"/>
      <c r="UKD140" s="1"/>
      <c r="UKE140" s="1"/>
      <c r="UKF140" s="1"/>
      <c r="UKG140" s="1"/>
      <c r="UKH140" s="1"/>
      <c r="UKI140" s="1"/>
      <c r="UKJ140" s="1"/>
      <c r="UKK140" s="1"/>
      <c r="UKL140" s="1"/>
      <c r="UKM140" s="1"/>
      <c r="UKN140" s="1"/>
      <c r="UKO140" s="1"/>
      <c r="UKP140" s="1"/>
      <c r="UKQ140" s="1"/>
      <c r="UKR140" s="1"/>
      <c r="UKS140" s="1"/>
      <c r="UKT140" s="1"/>
      <c r="UKU140" s="1"/>
      <c r="UKV140" s="1"/>
      <c r="UKW140" s="1"/>
      <c r="UKX140" s="1"/>
      <c r="UKY140" s="1"/>
      <c r="UKZ140" s="1"/>
      <c r="ULA140" s="1"/>
      <c r="ULB140" s="1"/>
      <c r="ULC140" s="1"/>
      <c r="ULD140" s="1"/>
      <c r="ULE140" s="1"/>
      <c r="ULF140" s="1"/>
      <c r="ULG140" s="1"/>
      <c r="ULH140" s="1"/>
      <c r="ULI140" s="1"/>
      <c r="ULJ140" s="1"/>
      <c r="ULK140" s="1"/>
      <c r="ULL140" s="1"/>
      <c r="ULM140" s="1"/>
      <c r="ULN140" s="1"/>
      <c r="ULO140" s="1"/>
      <c r="ULP140" s="1"/>
      <c r="ULQ140" s="1"/>
      <c r="ULR140" s="1"/>
      <c r="ULS140" s="1"/>
      <c r="ULT140" s="1"/>
      <c r="ULU140" s="1"/>
      <c r="ULV140" s="1"/>
      <c r="ULW140" s="1"/>
      <c r="ULX140" s="1"/>
      <c r="ULY140" s="1"/>
      <c r="ULZ140" s="1"/>
      <c r="UMA140" s="1"/>
      <c r="UMB140" s="1"/>
      <c r="UMC140" s="1"/>
      <c r="UMD140" s="1"/>
      <c r="UME140" s="1"/>
      <c r="UMF140" s="1"/>
      <c r="UMG140" s="1"/>
      <c r="UMH140" s="1"/>
      <c r="UMI140" s="1"/>
      <c r="UMJ140" s="1"/>
      <c r="UMK140" s="1"/>
      <c r="UML140" s="1"/>
      <c r="UMM140" s="1"/>
      <c r="UMN140" s="1"/>
      <c r="UMO140" s="1"/>
      <c r="UMP140" s="1"/>
      <c r="UMQ140" s="1"/>
      <c r="UMR140" s="1"/>
      <c r="UMS140" s="1"/>
      <c r="UMT140" s="1"/>
      <c r="UMU140" s="1"/>
      <c r="UMV140" s="1"/>
      <c r="UMW140" s="1"/>
      <c r="UMX140" s="1"/>
      <c r="UMY140" s="1"/>
      <c r="UMZ140" s="1"/>
      <c r="UNA140" s="1"/>
      <c r="UNB140" s="1"/>
      <c r="UNC140" s="1"/>
      <c r="UND140" s="1"/>
      <c r="UNE140" s="1"/>
      <c r="UNF140" s="1"/>
      <c r="UNG140" s="1"/>
      <c r="UNH140" s="1"/>
      <c r="UNI140" s="1"/>
      <c r="UNJ140" s="1"/>
      <c r="UNK140" s="1"/>
      <c r="UNL140" s="1"/>
      <c r="UNM140" s="1"/>
      <c r="UNN140" s="1"/>
      <c r="UNO140" s="1"/>
      <c r="UNP140" s="1"/>
      <c r="UNQ140" s="1"/>
      <c r="UNR140" s="1"/>
      <c r="UNS140" s="1"/>
      <c r="UNT140" s="1"/>
      <c r="UNU140" s="1"/>
      <c r="UNV140" s="1"/>
      <c r="UNW140" s="1"/>
      <c r="UNX140" s="1"/>
      <c r="UNY140" s="1"/>
      <c r="UNZ140" s="1"/>
      <c r="UOA140" s="1"/>
      <c r="UOB140" s="1"/>
      <c r="UOC140" s="1"/>
      <c r="UOD140" s="1"/>
      <c r="UOE140" s="1"/>
      <c r="UOF140" s="1"/>
      <c r="UOG140" s="1"/>
      <c r="UOH140" s="1"/>
      <c r="UOI140" s="1"/>
      <c r="UOJ140" s="1"/>
      <c r="UOK140" s="1"/>
      <c r="UOL140" s="1"/>
      <c r="UOM140" s="1"/>
      <c r="UON140" s="1"/>
      <c r="UOO140" s="1"/>
      <c r="UOP140" s="1"/>
      <c r="UOQ140" s="1"/>
      <c r="UOR140" s="1"/>
      <c r="UOS140" s="1"/>
      <c r="UOT140" s="1"/>
      <c r="UOU140" s="1"/>
      <c r="UOV140" s="1"/>
      <c r="UOW140" s="1"/>
      <c r="UOX140" s="1"/>
      <c r="UOY140" s="1"/>
      <c r="UOZ140" s="1"/>
      <c r="UPA140" s="1"/>
      <c r="UPB140" s="1"/>
      <c r="UPC140" s="1"/>
      <c r="UPD140" s="1"/>
      <c r="UPE140" s="1"/>
      <c r="UPF140" s="1"/>
      <c r="UPG140" s="1"/>
      <c r="UPH140" s="1"/>
      <c r="UPI140" s="1"/>
      <c r="UPJ140" s="1"/>
      <c r="UPK140" s="1"/>
      <c r="UPL140" s="1"/>
      <c r="UPM140" s="1"/>
      <c r="UPN140" s="1"/>
      <c r="UPO140" s="1"/>
      <c r="UPP140" s="1"/>
      <c r="UPQ140" s="1"/>
      <c r="UPR140" s="1"/>
      <c r="UPS140" s="1"/>
      <c r="UPT140" s="1"/>
      <c r="UPU140" s="1"/>
      <c r="UPV140" s="1"/>
      <c r="UPW140" s="1"/>
      <c r="UPX140" s="1"/>
      <c r="UPY140" s="1"/>
      <c r="UPZ140" s="1"/>
      <c r="UQA140" s="1"/>
      <c r="UQB140" s="1"/>
      <c r="UQC140" s="1"/>
      <c r="UQD140" s="1"/>
      <c r="UQE140" s="1"/>
      <c r="UQF140" s="1"/>
      <c r="UQG140" s="1"/>
      <c r="UQH140" s="1"/>
      <c r="UQI140" s="1"/>
      <c r="UQJ140" s="1"/>
      <c r="UQK140" s="1"/>
      <c r="UQL140" s="1"/>
      <c r="UQM140" s="1"/>
      <c r="UQN140" s="1"/>
      <c r="UQO140" s="1"/>
      <c r="UQP140" s="1"/>
      <c r="UQQ140" s="1"/>
      <c r="UQR140" s="1"/>
      <c r="UQS140" s="1"/>
      <c r="UQT140" s="1"/>
      <c r="UQU140" s="1"/>
      <c r="UQV140" s="1"/>
      <c r="UQW140" s="1"/>
      <c r="UQX140" s="1"/>
      <c r="UQY140" s="1"/>
      <c r="UQZ140" s="1"/>
      <c r="URA140" s="1"/>
      <c r="URB140" s="1"/>
      <c r="URC140" s="1"/>
      <c r="URD140" s="1"/>
      <c r="URE140" s="1"/>
      <c r="URF140" s="1"/>
      <c r="URG140" s="1"/>
      <c r="URH140" s="1"/>
      <c r="URI140" s="1"/>
      <c r="URJ140" s="1"/>
      <c r="URK140" s="1"/>
      <c r="URL140" s="1"/>
      <c r="URM140" s="1"/>
      <c r="URN140" s="1"/>
      <c r="URO140" s="1"/>
      <c r="URP140" s="1"/>
      <c r="URQ140" s="1"/>
      <c r="URR140" s="1"/>
      <c r="URS140" s="1"/>
      <c r="URT140" s="1"/>
      <c r="URU140" s="1"/>
      <c r="URV140" s="1"/>
      <c r="URW140" s="1"/>
      <c r="URX140" s="1"/>
      <c r="URY140" s="1"/>
      <c r="URZ140" s="1"/>
      <c r="USA140" s="1"/>
      <c r="USB140" s="1"/>
      <c r="USC140" s="1"/>
      <c r="USD140" s="1"/>
      <c r="USE140" s="1"/>
      <c r="USF140" s="1"/>
      <c r="USG140" s="1"/>
      <c r="USH140" s="1"/>
      <c r="USI140" s="1"/>
      <c r="USJ140" s="1"/>
      <c r="USK140" s="1"/>
      <c r="USL140" s="1"/>
      <c r="USM140" s="1"/>
      <c r="USN140" s="1"/>
      <c r="USO140" s="1"/>
      <c r="USP140" s="1"/>
      <c r="USQ140" s="1"/>
      <c r="USR140" s="1"/>
      <c r="USS140" s="1"/>
      <c r="UST140" s="1"/>
      <c r="USU140" s="1"/>
      <c r="USV140" s="1"/>
      <c r="USW140" s="1"/>
      <c r="USX140" s="1"/>
      <c r="USY140" s="1"/>
      <c r="USZ140" s="1"/>
      <c r="UTA140" s="1"/>
      <c r="UTB140" s="1"/>
      <c r="UTC140" s="1"/>
      <c r="UTD140" s="1"/>
      <c r="UTE140" s="1"/>
      <c r="UTF140" s="1"/>
      <c r="UTG140" s="1"/>
      <c r="UTH140" s="1"/>
      <c r="UTI140" s="1"/>
      <c r="UTJ140" s="1"/>
      <c r="UTK140" s="1"/>
      <c r="UTL140" s="1"/>
      <c r="UTM140" s="1"/>
      <c r="UTN140" s="1"/>
      <c r="UTO140" s="1"/>
      <c r="UTP140" s="1"/>
      <c r="UTQ140" s="1"/>
      <c r="UTR140" s="1"/>
      <c r="UTS140" s="1"/>
      <c r="UTT140" s="1"/>
      <c r="UTU140" s="1"/>
      <c r="UTV140" s="1"/>
      <c r="UTW140" s="1"/>
      <c r="UTX140" s="1"/>
      <c r="UTY140" s="1"/>
      <c r="UTZ140" s="1"/>
      <c r="UUA140" s="1"/>
      <c r="UUB140" s="1"/>
      <c r="UUC140" s="1"/>
      <c r="UUD140" s="1"/>
      <c r="UUE140" s="1"/>
      <c r="UUF140" s="1"/>
      <c r="UUG140" s="1"/>
      <c r="UUH140" s="1"/>
      <c r="UUI140" s="1"/>
      <c r="UUJ140" s="1"/>
      <c r="UUK140" s="1"/>
      <c r="UUL140" s="1"/>
      <c r="UUM140" s="1"/>
      <c r="UUN140" s="1"/>
      <c r="UUO140" s="1"/>
      <c r="UUP140" s="1"/>
      <c r="UUQ140" s="1"/>
      <c r="UUR140" s="1"/>
      <c r="UUS140" s="1"/>
      <c r="UUT140" s="1"/>
      <c r="UUU140" s="1"/>
      <c r="UUV140" s="1"/>
      <c r="UUW140" s="1"/>
      <c r="UUX140" s="1"/>
      <c r="UUY140" s="1"/>
      <c r="UUZ140" s="1"/>
      <c r="UVA140" s="1"/>
      <c r="UVB140" s="1"/>
      <c r="UVC140" s="1"/>
      <c r="UVD140" s="1"/>
      <c r="UVE140" s="1"/>
      <c r="UVF140" s="1"/>
      <c r="UVG140" s="1"/>
      <c r="UVH140" s="1"/>
      <c r="UVI140" s="1"/>
      <c r="UVJ140" s="1"/>
      <c r="UVK140" s="1"/>
      <c r="UVL140" s="1"/>
      <c r="UVM140" s="1"/>
      <c r="UVN140" s="1"/>
      <c r="UVO140" s="1"/>
      <c r="UVP140" s="1"/>
      <c r="UVQ140" s="1"/>
      <c r="UVR140" s="1"/>
      <c r="UVS140" s="1"/>
      <c r="UVT140" s="1"/>
      <c r="UVU140" s="1"/>
      <c r="UVV140" s="1"/>
      <c r="UVW140" s="1"/>
      <c r="UVX140" s="1"/>
      <c r="UVY140" s="1"/>
      <c r="UVZ140" s="1"/>
      <c r="UWA140" s="1"/>
      <c r="UWB140" s="1"/>
      <c r="UWC140" s="1"/>
      <c r="UWD140" s="1"/>
      <c r="UWE140" s="1"/>
      <c r="UWF140" s="1"/>
      <c r="UWG140" s="1"/>
      <c r="UWH140" s="1"/>
      <c r="UWI140" s="1"/>
      <c r="UWJ140" s="1"/>
      <c r="UWK140" s="1"/>
      <c r="UWL140" s="1"/>
      <c r="UWM140" s="1"/>
      <c r="UWN140" s="1"/>
      <c r="UWO140" s="1"/>
      <c r="UWP140" s="1"/>
      <c r="UWQ140" s="1"/>
      <c r="UWR140" s="1"/>
      <c r="UWS140" s="1"/>
      <c r="UWT140" s="1"/>
      <c r="UWU140" s="1"/>
      <c r="UWV140" s="1"/>
      <c r="UWW140" s="1"/>
      <c r="UWX140" s="1"/>
      <c r="UWY140" s="1"/>
      <c r="UWZ140" s="1"/>
      <c r="UXA140" s="1"/>
      <c r="UXB140" s="1"/>
      <c r="UXC140" s="1"/>
      <c r="UXD140" s="1"/>
      <c r="UXE140" s="1"/>
      <c r="UXF140" s="1"/>
      <c r="UXG140" s="1"/>
      <c r="UXH140" s="1"/>
      <c r="UXI140" s="1"/>
      <c r="UXJ140" s="1"/>
      <c r="UXK140" s="1"/>
      <c r="UXL140" s="1"/>
      <c r="UXM140" s="1"/>
      <c r="UXN140" s="1"/>
      <c r="UXO140" s="1"/>
      <c r="UXP140" s="1"/>
      <c r="UXQ140" s="1"/>
      <c r="UXR140" s="1"/>
      <c r="UXS140" s="1"/>
      <c r="UXT140" s="1"/>
      <c r="UXU140" s="1"/>
      <c r="UXV140" s="1"/>
      <c r="UXW140" s="1"/>
      <c r="UXX140" s="1"/>
      <c r="UXY140" s="1"/>
      <c r="UXZ140" s="1"/>
      <c r="UYA140" s="1"/>
      <c r="UYB140" s="1"/>
      <c r="UYC140" s="1"/>
      <c r="UYD140" s="1"/>
      <c r="UYE140" s="1"/>
      <c r="UYF140" s="1"/>
      <c r="UYG140" s="1"/>
      <c r="UYH140" s="1"/>
      <c r="UYI140" s="1"/>
      <c r="UYJ140" s="1"/>
      <c r="UYK140" s="1"/>
      <c r="UYL140" s="1"/>
      <c r="UYM140" s="1"/>
      <c r="UYN140" s="1"/>
      <c r="UYO140" s="1"/>
      <c r="UYP140" s="1"/>
      <c r="UYQ140" s="1"/>
      <c r="UYR140" s="1"/>
      <c r="UYS140" s="1"/>
      <c r="UYT140" s="1"/>
      <c r="UYU140" s="1"/>
      <c r="UYV140" s="1"/>
      <c r="UYW140" s="1"/>
      <c r="UYX140" s="1"/>
      <c r="UYY140" s="1"/>
      <c r="UYZ140" s="1"/>
      <c r="UZA140" s="1"/>
      <c r="UZB140" s="1"/>
      <c r="UZC140" s="1"/>
      <c r="UZD140" s="1"/>
      <c r="UZE140" s="1"/>
      <c r="UZF140" s="1"/>
      <c r="UZG140" s="1"/>
      <c r="UZH140" s="1"/>
      <c r="UZI140" s="1"/>
      <c r="UZJ140" s="1"/>
      <c r="UZK140" s="1"/>
      <c r="UZL140" s="1"/>
      <c r="UZM140" s="1"/>
      <c r="UZN140" s="1"/>
      <c r="UZO140" s="1"/>
      <c r="UZP140" s="1"/>
      <c r="UZQ140" s="1"/>
      <c r="UZR140" s="1"/>
      <c r="UZS140" s="1"/>
      <c r="UZT140" s="1"/>
      <c r="UZU140" s="1"/>
      <c r="UZV140" s="1"/>
      <c r="UZW140" s="1"/>
      <c r="UZX140" s="1"/>
      <c r="UZY140" s="1"/>
      <c r="UZZ140" s="1"/>
      <c r="VAA140" s="1"/>
      <c r="VAB140" s="1"/>
      <c r="VAC140" s="1"/>
      <c r="VAD140" s="1"/>
      <c r="VAE140" s="1"/>
      <c r="VAF140" s="1"/>
      <c r="VAG140" s="1"/>
      <c r="VAH140" s="1"/>
      <c r="VAI140" s="1"/>
      <c r="VAJ140" s="1"/>
      <c r="VAK140" s="1"/>
      <c r="VAL140" s="1"/>
      <c r="VAM140" s="1"/>
      <c r="VAN140" s="1"/>
      <c r="VAO140" s="1"/>
      <c r="VAP140" s="1"/>
      <c r="VAQ140" s="1"/>
      <c r="VAR140" s="1"/>
      <c r="VAS140" s="1"/>
      <c r="VAT140" s="1"/>
      <c r="VAU140" s="1"/>
      <c r="VAV140" s="1"/>
      <c r="VAW140" s="1"/>
      <c r="VAX140" s="1"/>
      <c r="VAY140" s="1"/>
      <c r="VAZ140" s="1"/>
      <c r="VBA140" s="1"/>
      <c r="VBB140" s="1"/>
      <c r="VBC140" s="1"/>
      <c r="VBD140" s="1"/>
      <c r="VBE140" s="1"/>
      <c r="VBF140" s="1"/>
      <c r="VBG140" s="1"/>
      <c r="VBH140" s="1"/>
      <c r="VBI140" s="1"/>
      <c r="VBJ140" s="1"/>
      <c r="VBK140" s="1"/>
      <c r="VBL140" s="1"/>
      <c r="VBM140" s="1"/>
      <c r="VBN140" s="1"/>
      <c r="VBO140" s="1"/>
      <c r="VBP140" s="1"/>
      <c r="VBQ140" s="1"/>
      <c r="VBR140" s="1"/>
      <c r="VBS140" s="1"/>
      <c r="VBT140" s="1"/>
      <c r="VBU140" s="1"/>
      <c r="VBV140" s="1"/>
      <c r="VBW140" s="1"/>
      <c r="VBX140" s="1"/>
      <c r="VBY140" s="1"/>
      <c r="VBZ140" s="1"/>
      <c r="VCA140" s="1"/>
      <c r="VCB140" s="1"/>
      <c r="VCC140" s="1"/>
      <c r="VCD140" s="1"/>
      <c r="VCE140" s="1"/>
      <c r="VCF140" s="1"/>
      <c r="VCG140" s="1"/>
      <c r="VCH140" s="1"/>
      <c r="VCI140" s="1"/>
      <c r="VCJ140" s="1"/>
      <c r="VCK140" s="1"/>
      <c r="VCL140" s="1"/>
      <c r="VCM140" s="1"/>
      <c r="VCN140" s="1"/>
      <c r="VCO140" s="1"/>
      <c r="VCP140" s="1"/>
      <c r="VCQ140" s="1"/>
      <c r="VCR140" s="1"/>
      <c r="VCS140" s="1"/>
      <c r="VCT140" s="1"/>
      <c r="VCU140" s="1"/>
      <c r="VCV140" s="1"/>
      <c r="VCW140" s="1"/>
      <c r="VCX140" s="1"/>
      <c r="VCY140" s="1"/>
      <c r="VCZ140" s="1"/>
      <c r="VDA140" s="1"/>
      <c r="VDB140" s="1"/>
      <c r="VDC140" s="1"/>
      <c r="VDD140" s="1"/>
      <c r="VDE140" s="1"/>
      <c r="VDF140" s="1"/>
      <c r="VDG140" s="1"/>
      <c r="VDH140" s="1"/>
      <c r="VDI140" s="1"/>
      <c r="VDJ140" s="1"/>
      <c r="VDK140" s="1"/>
      <c r="VDL140" s="1"/>
      <c r="VDM140" s="1"/>
      <c r="VDN140" s="1"/>
      <c r="VDO140" s="1"/>
      <c r="VDP140" s="1"/>
      <c r="VDQ140" s="1"/>
      <c r="VDR140" s="1"/>
      <c r="VDS140" s="1"/>
      <c r="VDT140" s="1"/>
      <c r="VDU140" s="1"/>
      <c r="VDV140" s="1"/>
      <c r="VDW140" s="1"/>
      <c r="VDX140" s="1"/>
      <c r="VDY140" s="1"/>
      <c r="VDZ140" s="1"/>
      <c r="VEA140" s="1"/>
      <c r="VEB140" s="1"/>
      <c r="VEC140" s="1"/>
      <c r="VED140" s="1"/>
      <c r="VEE140" s="1"/>
      <c r="VEF140" s="1"/>
      <c r="VEG140" s="1"/>
      <c r="VEH140" s="1"/>
      <c r="VEI140" s="1"/>
      <c r="VEJ140" s="1"/>
      <c r="VEK140" s="1"/>
      <c r="VEL140" s="1"/>
      <c r="VEM140" s="1"/>
      <c r="VEN140" s="1"/>
      <c r="VEO140" s="1"/>
      <c r="VEP140" s="1"/>
      <c r="VEQ140" s="1"/>
      <c r="VER140" s="1"/>
      <c r="VES140" s="1"/>
      <c r="VET140" s="1"/>
      <c r="VEU140" s="1"/>
      <c r="VEV140" s="1"/>
      <c r="VEW140" s="1"/>
      <c r="VEX140" s="1"/>
      <c r="VEY140" s="1"/>
      <c r="VEZ140" s="1"/>
      <c r="VFA140" s="1"/>
      <c r="VFB140" s="1"/>
      <c r="VFC140" s="1"/>
      <c r="VFD140" s="1"/>
      <c r="VFE140" s="1"/>
      <c r="VFF140" s="1"/>
      <c r="VFG140" s="1"/>
      <c r="VFH140" s="1"/>
      <c r="VFI140" s="1"/>
      <c r="VFJ140" s="1"/>
      <c r="VFK140" s="1"/>
      <c r="VFL140" s="1"/>
      <c r="VFM140" s="1"/>
      <c r="VFN140" s="1"/>
      <c r="VFO140" s="1"/>
      <c r="VFP140" s="1"/>
      <c r="VFQ140" s="1"/>
      <c r="VFR140" s="1"/>
      <c r="VFS140" s="1"/>
      <c r="VFT140" s="1"/>
      <c r="VFU140" s="1"/>
      <c r="VFV140" s="1"/>
      <c r="VFW140" s="1"/>
      <c r="VFX140" s="1"/>
      <c r="VFY140" s="1"/>
      <c r="VFZ140" s="1"/>
      <c r="VGA140" s="1"/>
      <c r="VGB140" s="1"/>
      <c r="VGC140" s="1"/>
      <c r="VGD140" s="1"/>
      <c r="VGE140" s="1"/>
      <c r="VGF140" s="1"/>
      <c r="VGG140" s="1"/>
      <c r="VGH140" s="1"/>
      <c r="VGI140" s="1"/>
      <c r="VGJ140" s="1"/>
      <c r="VGK140" s="1"/>
      <c r="VGL140" s="1"/>
      <c r="VGM140" s="1"/>
      <c r="VGN140" s="1"/>
      <c r="VGO140" s="1"/>
      <c r="VGP140" s="1"/>
      <c r="VGQ140" s="1"/>
      <c r="VGR140" s="1"/>
      <c r="VGS140" s="1"/>
      <c r="VGT140" s="1"/>
      <c r="VGU140" s="1"/>
      <c r="VGV140" s="1"/>
      <c r="VGW140" s="1"/>
      <c r="VGX140" s="1"/>
      <c r="VGY140" s="1"/>
      <c r="VGZ140" s="1"/>
      <c r="VHA140" s="1"/>
      <c r="VHB140" s="1"/>
      <c r="VHC140" s="1"/>
      <c r="VHD140" s="1"/>
      <c r="VHE140" s="1"/>
      <c r="VHF140" s="1"/>
      <c r="VHG140" s="1"/>
      <c r="VHH140" s="1"/>
      <c r="VHI140" s="1"/>
      <c r="VHJ140" s="1"/>
      <c r="VHK140" s="1"/>
      <c r="VHL140" s="1"/>
      <c r="VHM140" s="1"/>
      <c r="VHN140" s="1"/>
      <c r="VHO140" s="1"/>
      <c r="VHP140" s="1"/>
      <c r="VHQ140" s="1"/>
      <c r="VHR140" s="1"/>
      <c r="VHS140" s="1"/>
      <c r="VHT140" s="1"/>
      <c r="VHU140" s="1"/>
      <c r="VHV140" s="1"/>
      <c r="VHW140" s="1"/>
      <c r="VHX140" s="1"/>
      <c r="VHY140" s="1"/>
      <c r="VHZ140" s="1"/>
      <c r="VIA140" s="1"/>
      <c r="VIB140" s="1"/>
      <c r="VIC140" s="1"/>
      <c r="VID140" s="1"/>
      <c r="VIE140" s="1"/>
      <c r="VIF140" s="1"/>
      <c r="VIG140" s="1"/>
      <c r="VIH140" s="1"/>
      <c r="VII140" s="1"/>
      <c r="VIJ140" s="1"/>
      <c r="VIK140" s="1"/>
      <c r="VIL140" s="1"/>
      <c r="VIM140" s="1"/>
      <c r="VIN140" s="1"/>
      <c r="VIO140" s="1"/>
      <c r="VIP140" s="1"/>
      <c r="VIQ140" s="1"/>
      <c r="VIR140" s="1"/>
      <c r="VIS140" s="1"/>
      <c r="VIT140" s="1"/>
      <c r="VIU140" s="1"/>
      <c r="VIV140" s="1"/>
      <c r="VIW140" s="1"/>
      <c r="VIX140" s="1"/>
      <c r="VIY140" s="1"/>
      <c r="VIZ140" s="1"/>
      <c r="VJA140" s="1"/>
      <c r="VJB140" s="1"/>
      <c r="VJC140" s="1"/>
      <c r="VJD140" s="1"/>
      <c r="VJE140" s="1"/>
      <c r="VJF140" s="1"/>
      <c r="VJG140" s="1"/>
      <c r="VJH140" s="1"/>
      <c r="VJI140" s="1"/>
      <c r="VJJ140" s="1"/>
      <c r="VJK140" s="1"/>
      <c r="VJL140" s="1"/>
      <c r="VJM140" s="1"/>
      <c r="VJN140" s="1"/>
      <c r="VJO140" s="1"/>
      <c r="VJP140" s="1"/>
      <c r="VJQ140" s="1"/>
      <c r="VJR140" s="1"/>
      <c r="VJS140" s="1"/>
      <c r="VJT140" s="1"/>
      <c r="VJU140" s="1"/>
      <c r="VJV140" s="1"/>
      <c r="VJW140" s="1"/>
      <c r="VJX140" s="1"/>
      <c r="VJY140" s="1"/>
      <c r="VJZ140" s="1"/>
      <c r="VKA140" s="1"/>
      <c r="VKB140" s="1"/>
      <c r="VKC140" s="1"/>
      <c r="VKD140" s="1"/>
      <c r="VKE140" s="1"/>
      <c r="VKF140" s="1"/>
      <c r="VKG140" s="1"/>
      <c r="VKH140" s="1"/>
      <c r="VKI140" s="1"/>
      <c r="VKJ140" s="1"/>
      <c r="VKK140" s="1"/>
      <c r="VKL140" s="1"/>
      <c r="VKM140" s="1"/>
      <c r="VKN140" s="1"/>
      <c r="VKO140" s="1"/>
      <c r="VKP140" s="1"/>
      <c r="VKQ140" s="1"/>
      <c r="VKR140" s="1"/>
      <c r="VKS140" s="1"/>
      <c r="VKT140" s="1"/>
      <c r="VKU140" s="1"/>
      <c r="VKV140" s="1"/>
      <c r="VKW140" s="1"/>
      <c r="VKX140" s="1"/>
      <c r="VKY140" s="1"/>
      <c r="VKZ140" s="1"/>
      <c r="VLA140" s="1"/>
      <c r="VLB140" s="1"/>
      <c r="VLC140" s="1"/>
      <c r="VLD140" s="1"/>
      <c r="VLE140" s="1"/>
      <c r="VLF140" s="1"/>
      <c r="VLG140" s="1"/>
      <c r="VLH140" s="1"/>
      <c r="VLI140" s="1"/>
      <c r="VLJ140" s="1"/>
      <c r="VLK140" s="1"/>
      <c r="VLL140" s="1"/>
      <c r="VLM140" s="1"/>
      <c r="VLN140" s="1"/>
      <c r="VLO140" s="1"/>
      <c r="VLP140" s="1"/>
      <c r="VLQ140" s="1"/>
      <c r="VLR140" s="1"/>
      <c r="VLS140" s="1"/>
      <c r="VLT140" s="1"/>
      <c r="VLU140" s="1"/>
      <c r="VLV140" s="1"/>
      <c r="VLW140" s="1"/>
      <c r="VLX140" s="1"/>
      <c r="VLY140" s="1"/>
      <c r="VLZ140" s="1"/>
      <c r="VMA140" s="1"/>
      <c r="VMB140" s="1"/>
      <c r="VMC140" s="1"/>
      <c r="VMD140" s="1"/>
      <c r="VME140" s="1"/>
      <c r="VMF140" s="1"/>
      <c r="VMG140" s="1"/>
      <c r="VMH140" s="1"/>
      <c r="VMI140" s="1"/>
      <c r="VMJ140" s="1"/>
      <c r="VMK140" s="1"/>
      <c r="VML140" s="1"/>
      <c r="VMM140" s="1"/>
      <c r="VMN140" s="1"/>
      <c r="VMO140" s="1"/>
      <c r="VMP140" s="1"/>
      <c r="VMQ140" s="1"/>
      <c r="VMR140" s="1"/>
      <c r="VMS140" s="1"/>
      <c r="VMT140" s="1"/>
      <c r="VMU140" s="1"/>
      <c r="VMV140" s="1"/>
      <c r="VMW140" s="1"/>
      <c r="VMX140" s="1"/>
      <c r="VMY140" s="1"/>
      <c r="VMZ140" s="1"/>
      <c r="VNA140" s="1"/>
      <c r="VNB140" s="1"/>
      <c r="VNC140" s="1"/>
      <c r="VND140" s="1"/>
      <c r="VNE140" s="1"/>
      <c r="VNF140" s="1"/>
      <c r="VNG140" s="1"/>
      <c r="VNH140" s="1"/>
      <c r="VNI140" s="1"/>
      <c r="VNJ140" s="1"/>
      <c r="VNK140" s="1"/>
      <c r="VNL140" s="1"/>
      <c r="VNM140" s="1"/>
      <c r="VNN140" s="1"/>
      <c r="VNO140" s="1"/>
      <c r="VNP140" s="1"/>
      <c r="VNQ140" s="1"/>
      <c r="VNR140" s="1"/>
      <c r="VNS140" s="1"/>
      <c r="VNT140" s="1"/>
      <c r="VNU140" s="1"/>
      <c r="VNV140" s="1"/>
      <c r="VNW140" s="1"/>
      <c r="VNX140" s="1"/>
      <c r="VNY140" s="1"/>
      <c r="VNZ140" s="1"/>
      <c r="VOA140" s="1"/>
      <c r="VOB140" s="1"/>
      <c r="VOC140" s="1"/>
      <c r="VOD140" s="1"/>
      <c r="VOE140" s="1"/>
      <c r="VOF140" s="1"/>
      <c r="VOG140" s="1"/>
      <c r="VOH140" s="1"/>
      <c r="VOI140" s="1"/>
      <c r="VOJ140" s="1"/>
      <c r="VOK140" s="1"/>
      <c r="VOL140" s="1"/>
      <c r="VOM140" s="1"/>
      <c r="VON140" s="1"/>
      <c r="VOO140" s="1"/>
      <c r="VOP140" s="1"/>
      <c r="VOQ140" s="1"/>
      <c r="VOR140" s="1"/>
      <c r="VOS140" s="1"/>
      <c r="VOT140" s="1"/>
      <c r="VOU140" s="1"/>
      <c r="VOV140" s="1"/>
      <c r="VOW140" s="1"/>
      <c r="VOX140" s="1"/>
      <c r="VOY140" s="1"/>
      <c r="VOZ140" s="1"/>
      <c r="VPA140" s="1"/>
      <c r="VPB140" s="1"/>
      <c r="VPC140" s="1"/>
      <c r="VPD140" s="1"/>
      <c r="VPE140" s="1"/>
      <c r="VPF140" s="1"/>
      <c r="VPG140" s="1"/>
      <c r="VPH140" s="1"/>
      <c r="VPI140" s="1"/>
      <c r="VPJ140" s="1"/>
      <c r="VPK140" s="1"/>
      <c r="VPL140" s="1"/>
      <c r="VPM140" s="1"/>
      <c r="VPN140" s="1"/>
      <c r="VPO140" s="1"/>
      <c r="VPP140" s="1"/>
      <c r="VPQ140" s="1"/>
      <c r="VPR140" s="1"/>
      <c r="VPS140" s="1"/>
      <c r="VPT140" s="1"/>
      <c r="VPU140" s="1"/>
      <c r="VPV140" s="1"/>
      <c r="VPW140" s="1"/>
      <c r="VPX140" s="1"/>
      <c r="VPY140" s="1"/>
      <c r="VPZ140" s="1"/>
      <c r="VQA140" s="1"/>
      <c r="VQB140" s="1"/>
      <c r="VQC140" s="1"/>
      <c r="VQD140" s="1"/>
      <c r="VQE140" s="1"/>
      <c r="VQF140" s="1"/>
      <c r="VQG140" s="1"/>
      <c r="VQH140" s="1"/>
      <c r="VQI140" s="1"/>
      <c r="VQJ140" s="1"/>
      <c r="VQK140" s="1"/>
      <c r="VQL140" s="1"/>
      <c r="VQM140" s="1"/>
      <c r="VQN140" s="1"/>
      <c r="VQO140" s="1"/>
      <c r="VQP140" s="1"/>
      <c r="VQQ140" s="1"/>
      <c r="VQR140" s="1"/>
      <c r="VQS140" s="1"/>
      <c r="VQT140" s="1"/>
      <c r="VQU140" s="1"/>
      <c r="VQV140" s="1"/>
      <c r="VQW140" s="1"/>
      <c r="VQX140" s="1"/>
      <c r="VQY140" s="1"/>
      <c r="VQZ140" s="1"/>
      <c r="VRA140" s="1"/>
      <c r="VRB140" s="1"/>
      <c r="VRC140" s="1"/>
      <c r="VRD140" s="1"/>
      <c r="VRE140" s="1"/>
      <c r="VRF140" s="1"/>
      <c r="VRG140" s="1"/>
      <c r="VRH140" s="1"/>
      <c r="VRI140" s="1"/>
      <c r="VRJ140" s="1"/>
      <c r="VRK140" s="1"/>
      <c r="VRL140" s="1"/>
      <c r="VRM140" s="1"/>
      <c r="VRN140" s="1"/>
      <c r="VRO140" s="1"/>
      <c r="VRP140" s="1"/>
      <c r="VRQ140" s="1"/>
      <c r="VRR140" s="1"/>
      <c r="VRS140" s="1"/>
      <c r="VRT140" s="1"/>
      <c r="VRU140" s="1"/>
      <c r="VRV140" s="1"/>
      <c r="VRW140" s="1"/>
      <c r="VRX140" s="1"/>
      <c r="VRY140" s="1"/>
      <c r="VRZ140" s="1"/>
      <c r="VSA140" s="1"/>
      <c r="VSB140" s="1"/>
      <c r="VSC140" s="1"/>
      <c r="VSD140" s="1"/>
      <c r="VSE140" s="1"/>
      <c r="VSF140" s="1"/>
      <c r="VSG140" s="1"/>
      <c r="VSH140" s="1"/>
      <c r="VSI140" s="1"/>
      <c r="VSJ140" s="1"/>
      <c r="VSK140" s="1"/>
      <c r="VSL140" s="1"/>
      <c r="VSM140" s="1"/>
      <c r="VSN140" s="1"/>
      <c r="VSO140" s="1"/>
      <c r="VSP140" s="1"/>
      <c r="VSQ140" s="1"/>
      <c r="VSR140" s="1"/>
      <c r="VSS140" s="1"/>
      <c r="VST140" s="1"/>
      <c r="VSU140" s="1"/>
      <c r="VSV140" s="1"/>
      <c r="VSW140" s="1"/>
      <c r="VSX140" s="1"/>
      <c r="VSY140" s="1"/>
      <c r="VSZ140" s="1"/>
      <c r="VTA140" s="1"/>
      <c r="VTB140" s="1"/>
      <c r="VTC140" s="1"/>
      <c r="VTD140" s="1"/>
      <c r="VTE140" s="1"/>
      <c r="VTF140" s="1"/>
      <c r="VTG140" s="1"/>
      <c r="VTH140" s="1"/>
      <c r="VTI140" s="1"/>
      <c r="VTJ140" s="1"/>
      <c r="VTK140" s="1"/>
      <c r="VTL140" s="1"/>
      <c r="VTM140" s="1"/>
      <c r="VTN140" s="1"/>
      <c r="VTO140" s="1"/>
      <c r="VTP140" s="1"/>
      <c r="VTQ140" s="1"/>
      <c r="VTR140" s="1"/>
      <c r="VTS140" s="1"/>
      <c r="VTT140" s="1"/>
      <c r="VTU140" s="1"/>
      <c r="VTV140" s="1"/>
      <c r="VTW140" s="1"/>
      <c r="VTX140" s="1"/>
      <c r="VTY140" s="1"/>
      <c r="VTZ140" s="1"/>
      <c r="VUA140" s="1"/>
      <c r="VUB140" s="1"/>
      <c r="VUC140" s="1"/>
      <c r="VUD140" s="1"/>
      <c r="VUE140" s="1"/>
      <c r="VUF140" s="1"/>
      <c r="VUG140" s="1"/>
      <c r="VUH140" s="1"/>
      <c r="VUI140" s="1"/>
      <c r="VUJ140" s="1"/>
      <c r="VUK140" s="1"/>
      <c r="VUL140" s="1"/>
      <c r="VUM140" s="1"/>
      <c r="VUN140" s="1"/>
      <c r="VUO140" s="1"/>
      <c r="VUP140" s="1"/>
      <c r="VUQ140" s="1"/>
      <c r="VUR140" s="1"/>
      <c r="VUS140" s="1"/>
      <c r="VUT140" s="1"/>
      <c r="VUU140" s="1"/>
      <c r="VUV140" s="1"/>
      <c r="VUW140" s="1"/>
      <c r="VUX140" s="1"/>
      <c r="VUY140" s="1"/>
      <c r="VUZ140" s="1"/>
      <c r="VVA140" s="1"/>
      <c r="VVB140" s="1"/>
      <c r="VVC140" s="1"/>
      <c r="VVD140" s="1"/>
      <c r="VVE140" s="1"/>
      <c r="VVF140" s="1"/>
      <c r="VVG140" s="1"/>
      <c r="VVH140" s="1"/>
      <c r="VVI140" s="1"/>
      <c r="VVJ140" s="1"/>
      <c r="VVK140" s="1"/>
      <c r="VVL140" s="1"/>
      <c r="VVM140" s="1"/>
      <c r="VVN140" s="1"/>
      <c r="VVO140" s="1"/>
      <c r="VVP140" s="1"/>
      <c r="VVQ140" s="1"/>
      <c r="VVR140" s="1"/>
      <c r="VVS140" s="1"/>
      <c r="VVT140" s="1"/>
      <c r="VVU140" s="1"/>
      <c r="VVV140" s="1"/>
      <c r="VVW140" s="1"/>
      <c r="VVX140" s="1"/>
      <c r="VVY140" s="1"/>
      <c r="VVZ140" s="1"/>
      <c r="VWA140" s="1"/>
      <c r="VWB140" s="1"/>
      <c r="VWC140" s="1"/>
      <c r="VWD140" s="1"/>
      <c r="VWE140" s="1"/>
      <c r="VWF140" s="1"/>
      <c r="VWG140" s="1"/>
      <c r="VWH140" s="1"/>
      <c r="VWI140" s="1"/>
      <c r="VWJ140" s="1"/>
      <c r="VWK140" s="1"/>
      <c r="VWL140" s="1"/>
      <c r="VWM140" s="1"/>
      <c r="VWN140" s="1"/>
      <c r="VWO140" s="1"/>
      <c r="VWP140" s="1"/>
      <c r="VWQ140" s="1"/>
      <c r="VWR140" s="1"/>
      <c r="VWS140" s="1"/>
      <c r="VWT140" s="1"/>
      <c r="VWU140" s="1"/>
      <c r="VWV140" s="1"/>
      <c r="VWW140" s="1"/>
      <c r="VWX140" s="1"/>
      <c r="VWY140" s="1"/>
      <c r="VWZ140" s="1"/>
      <c r="VXA140" s="1"/>
      <c r="VXB140" s="1"/>
      <c r="VXC140" s="1"/>
      <c r="VXD140" s="1"/>
      <c r="VXE140" s="1"/>
      <c r="VXF140" s="1"/>
      <c r="VXG140" s="1"/>
      <c r="VXH140" s="1"/>
      <c r="VXI140" s="1"/>
      <c r="VXJ140" s="1"/>
      <c r="VXK140" s="1"/>
      <c r="VXL140" s="1"/>
      <c r="VXM140" s="1"/>
      <c r="VXN140" s="1"/>
      <c r="VXO140" s="1"/>
      <c r="VXP140" s="1"/>
      <c r="VXQ140" s="1"/>
      <c r="VXR140" s="1"/>
      <c r="VXS140" s="1"/>
      <c r="VXT140" s="1"/>
      <c r="VXU140" s="1"/>
      <c r="VXV140" s="1"/>
      <c r="VXW140" s="1"/>
      <c r="VXX140" s="1"/>
      <c r="VXY140" s="1"/>
      <c r="VXZ140" s="1"/>
      <c r="VYA140" s="1"/>
      <c r="VYB140" s="1"/>
      <c r="VYC140" s="1"/>
      <c r="VYD140" s="1"/>
      <c r="VYE140" s="1"/>
      <c r="VYF140" s="1"/>
      <c r="VYG140" s="1"/>
      <c r="VYH140" s="1"/>
      <c r="VYI140" s="1"/>
      <c r="VYJ140" s="1"/>
      <c r="VYK140" s="1"/>
      <c r="VYL140" s="1"/>
      <c r="VYM140" s="1"/>
      <c r="VYN140" s="1"/>
      <c r="VYO140" s="1"/>
      <c r="VYP140" s="1"/>
      <c r="VYQ140" s="1"/>
      <c r="VYR140" s="1"/>
      <c r="VYS140" s="1"/>
      <c r="VYT140" s="1"/>
      <c r="VYU140" s="1"/>
      <c r="VYV140" s="1"/>
      <c r="VYW140" s="1"/>
      <c r="VYX140" s="1"/>
      <c r="VYY140" s="1"/>
      <c r="VYZ140" s="1"/>
      <c r="VZA140" s="1"/>
      <c r="VZB140" s="1"/>
      <c r="VZC140" s="1"/>
      <c r="VZD140" s="1"/>
      <c r="VZE140" s="1"/>
      <c r="VZF140" s="1"/>
      <c r="VZG140" s="1"/>
      <c r="VZH140" s="1"/>
      <c r="VZI140" s="1"/>
      <c r="VZJ140" s="1"/>
      <c r="VZK140" s="1"/>
      <c r="VZL140" s="1"/>
      <c r="VZM140" s="1"/>
      <c r="VZN140" s="1"/>
      <c r="VZO140" s="1"/>
      <c r="VZP140" s="1"/>
      <c r="VZQ140" s="1"/>
      <c r="VZR140" s="1"/>
      <c r="VZS140" s="1"/>
      <c r="VZT140" s="1"/>
      <c r="VZU140" s="1"/>
      <c r="VZV140" s="1"/>
      <c r="VZW140" s="1"/>
      <c r="VZX140" s="1"/>
      <c r="VZY140" s="1"/>
      <c r="VZZ140" s="1"/>
      <c r="WAA140" s="1"/>
      <c r="WAB140" s="1"/>
      <c r="WAC140" s="1"/>
      <c r="WAD140" s="1"/>
      <c r="WAE140" s="1"/>
      <c r="WAF140" s="1"/>
      <c r="WAG140" s="1"/>
      <c r="WAH140" s="1"/>
      <c r="WAI140" s="1"/>
      <c r="WAJ140" s="1"/>
      <c r="WAK140" s="1"/>
      <c r="WAL140" s="1"/>
      <c r="WAM140" s="1"/>
      <c r="WAN140" s="1"/>
      <c r="WAO140" s="1"/>
      <c r="WAP140" s="1"/>
      <c r="WAQ140" s="1"/>
      <c r="WAR140" s="1"/>
      <c r="WAS140" s="1"/>
      <c r="WAT140" s="1"/>
      <c r="WAU140" s="1"/>
      <c r="WAV140" s="1"/>
      <c r="WAW140" s="1"/>
      <c r="WAX140" s="1"/>
      <c r="WAY140" s="1"/>
      <c r="WAZ140" s="1"/>
      <c r="WBA140" s="1"/>
      <c r="WBB140" s="1"/>
      <c r="WBC140" s="1"/>
      <c r="WBD140" s="1"/>
      <c r="WBE140" s="1"/>
      <c r="WBF140" s="1"/>
      <c r="WBG140" s="1"/>
      <c r="WBH140" s="1"/>
      <c r="WBI140" s="1"/>
      <c r="WBJ140" s="1"/>
      <c r="WBK140" s="1"/>
      <c r="WBL140" s="1"/>
      <c r="WBM140" s="1"/>
      <c r="WBN140" s="1"/>
      <c r="WBO140" s="1"/>
      <c r="WBP140" s="1"/>
      <c r="WBQ140" s="1"/>
      <c r="WBR140" s="1"/>
      <c r="WBS140" s="1"/>
      <c r="WBT140" s="1"/>
      <c r="WBU140" s="1"/>
      <c r="WBV140" s="1"/>
      <c r="WBW140" s="1"/>
      <c r="WBX140" s="1"/>
      <c r="WBY140" s="1"/>
      <c r="WBZ140" s="1"/>
      <c r="WCA140" s="1"/>
      <c r="WCB140" s="1"/>
      <c r="WCC140" s="1"/>
      <c r="WCD140" s="1"/>
      <c r="WCE140" s="1"/>
      <c r="WCF140" s="1"/>
      <c r="WCG140" s="1"/>
      <c r="WCH140" s="1"/>
      <c r="WCI140" s="1"/>
      <c r="WCJ140" s="1"/>
      <c r="WCK140" s="1"/>
      <c r="WCL140" s="1"/>
      <c r="WCM140" s="1"/>
      <c r="WCN140" s="1"/>
      <c r="WCO140" s="1"/>
      <c r="WCP140" s="1"/>
      <c r="WCQ140" s="1"/>
      <c r="WCR140" s="1"/>
      <c r="WCS140" s="1"/>
      <c r="WCT140" s="1"/>
      <c r="WCU140" s="1"/>
      <c r="WCV140" s="1"/>
      <c r="WCW140" s="1"/>
      <c r="WCX140" s="1"/>
      <c r="WCY140" s="1"/>
      <c r="WCZ140" s="1"/>
      <c r="WDA140" s="1"/>
      <c r="WDB140" s="1"/>
      <c r="WDC140" s="1"/>
      <c r="WDD140" s="1"/>
      <c r="WDE140" s="1"/>
      <c r="WDF140" s="1"/>
      <c r="WDG140" s="1"/>
      <c r="WDH140" s="1"/>
      <c r="WDI140" s="1"/>
      <c r="WDJ140" s="1"/>
      <c r="WDK140" s="1"/>
      <c r="WDL140" s="1"/>
      <c r="WDM140" s="1"/>
      <c r="WDN140" s="1"/>
      <c r="WDO140" s="1"/>
      <c r="WDP140" s="1"/>
      <c r="WDQ140" s="1"/>
      <c r="WDR140" s="1"/>
      <c r="WDS140" s="1"/>
      <c r="WDT140" s="1"/>
      <c r="WDU140" s="1"/>
      <c r="WDV140" s="1"/>
      <c r="WDW140" s="1"/>
      <c r="WDX140" s="1"/>
      <c r="WDY140" s="1"/>
      <c r="WDZ140" s="1"/>
      <c r="WEA140" s="1"/>
      <c r="WEB140" s="1"/>
      <c r="WEC140" s="1"/>
      <c r="WED140" s="1"/>
      <c r="WEE140" s="1"/>
      <c r="WEF140" s="1"/>
      <c r="WEG140" s="1"/>
      <c r="WEH140" s="1"/>
      <c r="WEI140" s="1"/>
      <c r="WEJ140" s="1"/>
      <c r="WEK140" s="1"/>
      <c r="WEL140" s="1"/>
      <c r="WEM140" s="1"/>
      <c r="WEN140" s="1"/>
      <c r="WEO140" s="1"/>
      <c r="WEP140" s="1"/>
      <c r="WEQ140" s="1"/>
      <c r="WER140" s="1"/>
      <c r="WES140" s="1"/>
      <c r="WET140" s="1"/>
      <c r="WEU140" s="1"/>
      <c r="WEV140" s="1"/>
      <c r="WEW140" s="1"/>
      <c r="WEX140" s="1"/>
      <c r="WEY140" s="1"/>
      <c r="WEZ140" s="1"/>
      <c r="WFA140" s="1"/>
      <c r="WFB140" s="1"/>
      <c r="WFC140" s="1"/>
      <c r="WFD140" s="1"/>
      <c r="WFE140" s="1"/>
      <c r="WFF140" s="1"/>
      <c r="WFG140" s="1"/>
      <c r="WFH140" s="1"/>
      <c r="WFI140" s="1"/>
      <c r="WFJ140" s="1"/>
      <c r="WFK140" s="1"/>
      <c r="WFL140" s="1"/>
      <c r="WFM140" s="1"/>
      <c r="WFN140" s="1"/>
      <c r="WFO140" s="1"/>
      <c r="WFP140" s="1"/>
      <c r="WFQ140" s="1"/>
      <c r="WFR140" s="1"/>
      <c r="WFS140" s="1"/>
      <c r="WFT140" s="1"/>
      <c r="WFU140" s="1"/>
      <c r="WFV140" s="1"/>
      <c r="WFW140" s="1"/>
      <c r="WFX140" s="1"/>
      <c r="WFY140" s="1"/>
      <c r="WFZ140" s="1"/>
      <c r="WGA140" s="1"/>
      <c r="WGB140" s="1"/>
      <c r="WGC140" s="1"/>
      <c r="WGD140" s="1"/>
      <c r="WGE140" s="1"/>
      <c r="WGF140" s="1"/>
      <c r="WGG140" s="1"/>
      <c r="WGH140" s="1"/>
      <c r="WGI140" s="1"/>
      <c r="WGJ140" s="1"/>
      <c r="WGK140" s="1"/>
      <c r="WGL140" s="1"/>
      <c r="WGM140" s="1"/>
      <c r="WGN140" s="1"/>
      <c r="WGO140" s="1"/>
      <c r="WGP140" s="1"/>
      <c r="WGQ140" s="1"/>
      <c r="WGR140" s="1"/>
      <c r="WGS140" s="1"/>
      <c r="WGT140" s="1"/>
      <c r="WGU140" s="1"/>
      <c r="WGV140" s="1"/>
      <c r="WGW140" s="1"/>
      <c r="WGX140" s="1"/>
      <c r="WGY140" s="1"/>
      <c r="WGZ140" s="1"/>
      <c r="WHA140" s="1"/>
      <c r="WHB140" s="1"/>
      <c r="WHC140" s="1"/>
      <c r="WHD140" s="1"/>
      <c r="WHE140" s="1"/>
      <c r="WHF140" s="1"/>
      <c r="WHG140" s="1"/>
      <c r="WHH140" s="1"/>
      <c r="WHI140" s="1"/>
      <c r="WHJ140" s="1"/>
      <c r="WHK140" s="1"/>
      <c r="WHL140" s="1"/>
      <c r="WHM140" s="1"/>
      <c r="WHN140" s="1"/>
      <c r="WHO140" s="1"/>
      <c r="WHP140" s="1"/>
      <c r="WHQ140" s="1"/>
      <c r="WHR140" s="1"/>
      <c r="WHS140" s="1"/>
      <c r="WHT140" s="1"/>
      <c r="WHU140" s="1"/>
      <c r="WHV140" s="1"/>
      <c r="WHW140" s="1"/>
      <c r="WHX140" s="1"/>
      <c r="WHY140" s="1"/>
      <c r="WHZ140" s="1"/>
      <c r="WIA140" s="1"/>
      <c r="WIB140" s="1"/>
      <c r="WIC140" s="1"/>
      <c r="WID140" s="1"/>
      <c r="WIE140" s="1"/>
      <c r="WIF140" s="1"/>
      <c r="WIG140" s="1"/>
      <c r="WIH140" s="1"/>
      <c r="WII140" s="1"/>
      <c r="WIJ140" s="1"/>
      <c r="WIK140" s="1"/>
      <c r="WIL140" s="1"/>
      <c r="WIM140" s="1"/>
      <c r="WIN140" s="1"/>
      <c r="WIO140" s="1"/>
      <c r="WIP140" s="1"/>
      <c r="WIQ140" s="1"/>
      <c r="WIR140" s="1"/>
      <c r="WIS140" s="1"/>
      <c r="WIT140" s="1"/>
      <c r="WIU140" s="1"/>
      <c r="WIV140" s="1"/>
      <c r="WIW140" s="1"/>
      <c r="WIX140" s="1"/>
      <c r="WIY140" s="1"/>
      <c r="WIZ140" s="1"/>
      <c r="WJA140" s="1"/>
      <c r="WJB140" s="1"/>
      <c r="WJC140" s="1"/>
      <c r="WJD140" s="1"/>
      <c r="WJE140" s="1"/>
      <c r="WJF140" s="1"/>
      <c r="WJG140" s="1"/>
      <c r="WJH140" s="1"/>
      <c r="WJI140" s="1"/>
      <c r="WJJ140" s="1"/>
      <c r="WJK140" s="1"/>
      <c r="WJL140" s="1"/>
      <c r="WJM140" s="1"/>
      <c r="WJN140" s="1"/>
      <c r="WJO140" s="1"/>
      <c r="WJP140" s="1"/>
      <c r="WJQ140" s="1"/>
      <c r="WJR140" s="1"/>
      <c r="WJS140" s="1"/>
      <c r="WJT140" s="1"/>
      <c r="WJU140" s="1"/>
      <c r="WJV140" s="1"/>
      <c r="WJW140" s="1"/>
      <c r="WJX140" s="1"/>
      <c r="WJY140" s="1"/>
      <c r="WJZ140" s="1"/>
      <c r="WKA140" s="1"/>
      <c r="WKB140" s="1"/>
      <c r="WKC140" s="1"/>
      <c r="WKD140" s="1"/>
      <c r="WKE140" s="1"/>
      <c r="WKF140" s="1"/>
      <c r="WKG140" s="1"/>
      <c r="WKH140" s="1"/>
      <c r="WKI140" s="1"/>
      <c r="WKJ140" s="1"/>
      <c r="WKK140" s="1"/>
      <c r="WKL140" s="1"/>
      <c r="WKM140" s="1"/>
      <c r="WKN140" s="1"/>
      <c r="WKO140" s="1"/>
      <c r="WKP140" s="1"/>
      <c r="WKQ140" s="1"/>
      <c r="WKR140" s="1"/>
      <c r="WKS140" s="1"/>
      <c r="WKT140" s="1"/>
      <c r="WKU140" s="1"/>
      <c r="WKV140" s="1"/>
      <c r="WKW140" s="1"/>
      <c r="WKX140" s="1"/>
      <c r="WKY140" s="1"/>
      <c r="WKZ140" s="1"/>
      <c r="WLA140" s="1"/>
      <c r="WLB140" s="1"/>
      <c r="WLC140" s="1"/>
      <c r="WLD140" s="1"/>
      <c r="WLE140" s="1"/>
      <c r="WLF140" s="1"/>
      <c r="WLG140" s="1"/>
      <c r="WLH140" s="1"/>
      <c r="WLI140" s="1"/>
      <c r="WLJ140" s="1"/>
      <c r="WLK140" s="1"/>
      <c r="WLL140" s="1"/>
      <c r="WLM140" s="1"/>
      <c r="WLN140" s="1"/>
      <c r="WLO140" s="1"/>
      <c r="WLP140" s="1"/>
      <c r="WLQ140" s="1"/>
      <c r="WLR140" s="1"/>
      <c r="WLS140" s="1"/>
      <c r="WLT140" s="1"/>
      <c r="WLU140" s="1"/>
      <c r="WLV140" s="1"/>
      <c r="WLW140" s="1"/>
      <c r="WLX140" s="1"/>
      <c r="WLY140" s="1"/>
      <c r="WLZ140" s="1"/>
      <c r="WMA140" s="1"/>
      <c r="WMB140" s="1"/>
      <c r="WMC140" s="1"/>
      <c r="WMD140" s="1"/>
      <c r="WME140" s="1"/>
      <c r="WMF140" s="1"/>
      <c r="WMG140" s="1"/>
      <c r="WMH140" s="1"/>
      <c r="WMI140" s="1"/>
      <c r="WMJ140" s="1"/>
      <c r="WMK140" s="1"/>
      <c r="WML140" s="1"/>
      <c r="WMM140" s="1"/>
      <c r="WMN140" s="1"/>
      <c r="WMO140" s="1"/>
      <c r="WMP140" s="1"/>
      <c r="WMQ140" s="1"/>
      <c r="WMR140" s="1"/>
      <c r="WMS140" s="1"/>
      <c r="WMT140" s="1"/>
      <c r="WMU140" s="1"/>
      <c r="WMV140" s="1"/>
      <c r="WMW140" s="1"/>
      <c r="WMX140" s="1"/>
      <c r="WMY140" s="1"/>
      <c r="WMZ140" s="1"/>
      <c r="WNA140" s="1"/>
      <c r="WNB140" s="1"/>
      <c r="WNC140" s="1"/>
      <c r="WND140" s="1"/>
      <c r="WNE140" s="1"/>
      <c r="WNF140" s="1"/>
      <c r="WNG140" s="1"/>
      <c r="WNH140" s="1"/>
      <c r="WNI140" s="1"/>
      <c r="WNJ140" s="1"/>
      <c r="WNK140" s="1"/>
      <c r="WNL140" s="1"/>
      <c r="WNM140" s="1"/>
      <c r="WNN140" s="1"/>
      <c r="WNO140" s="1"/>
      <c r="WNP140" s="1"/>
      <c r="WNQ140" s="1"/>
      <c r="WNR140" s="1"/>
      <c r="WNS140" s="1"/>
      <c r="WNT140" s="1"/>
      <c r="WNU140" s="1"/>
      <c r="WNV140" s="1"/>
      <c r="WNW140" s="1"/>
      <c r="WNX140" s="1"/>
      <c r="WNY140" s="1"/>
      <c r="WNZ140" s="1"/>
      <c r="WOA140" s="1"/>
      <c r="WOB140" s="1"/>
      <c r="WOC140" s="1"/>
      <c r="WOD140" s="1"/>
      <c r="WOE140" s="1"/>
      <c r="WOF140" s="1"/>
      <c r="WOG140" s="1"/>
      <c r="WOH140" s="1"/>
      <c r="WOI140" s="1"/>
      <c r="WOJ140" s="1"/>
      <c r="WOK140" s="1"/>
      <c r="WOL140" s="1"/>
      <c r="WOM140" s="1"/>
      <c r="WON140" s="1"/>
      <c r="WOO140" s="1"/>
      <c r="WOP140" s="1"/>
      <c r="WOQ140" s="1"/>
      <c r="WOR140" s="1"/>
      <c r="WOS140" s="1"/>
      <c r="WOT140" s="1"/>
      <c r="WOU140" s="1"/>
      <c r="WOV140" s="1"/>
      <c r="WOW140" s="1"/>
      <c r="WOX140" s="1"/>
      <c r="WOY140" s="1"/>
      <c r="WOZ140" s="1"/>
      <c r="WPA140" s="1"/>
      <c r="WPB140" s="1"/>
      <c r="WPC140" s="1"/>
      <c r="WPD140" s="1"/>
      <c r="WPE140" s="1"/>
      <c r="WPF140" s="1"/>
      <c r="WPG140" s="1"/>
      <c r="WPH140" s="1"/>
      <c r="WPI140" s="1"/>
      <c r="WPJ140" s="1"/>
      <c r="WPK140" s="1"/>
      <c r="WPL140" s="1"/>
      <c r="WPM140" s="1"/>
      <c r="WPN140" s="1"/>
      <c r="WPO140" s="1"/>
      <c r="WPP140" s="1"/>
      <c r="WPQ140" s="1"/>
      <c r="WPR140" s="1"/>
      <c r="WPS140" s="1"/>
      <c r="WPT140" s="1"/>
      <c r="WPU140" s="1"/>
      <c r="WPV140" s="1"/>
      <c r="WPW140" s="1"/>
      <c r="WPX140" s="1"/>
      <c r="WPY140" s="1"/>
      <c r="WPZ140" s="1"/>
      <c r="WQA140" s="1"/>
      <c r="WQB140" s="1"/>
      <c r="WQC140" s="1"/>
      <c r="WQD140" s="1"/>
      <c r="WQE140" s="1"/>
      <c r="WQF140" s="1"/>
      <c r="WQG140" s="1"/>
      <c r="WQH140" s="1"/>
      <c r="WQI140" s="1"/>
      <c r="WQJ140" s="1"/>
      <c r="WQK140" s="1"/>
      <c r="WQL140" s="1"/>
      <c r="WQM140" s="1"/>
      <c r="WQN140" s="1"/>
      <c r="WQO140" s="1"/>
      <c r="WQP140" s="1"/>
      <c r="WQQ140" s="1"/>
      <c r="WQR140" s="1"/>
      <c r="WQS140" s="1"/>
      <c r="WQT140" s="1"/>
      <c r="WQU140" s="1"/>
      <c r="WQV140" s="1"/>
      <c r="WQW140" s="1"/>
      <c r="WQX140" s="1"/>
      <c r="WQY140" s="1"/>
      <c r="WQZ140" s="1"/>
      <c r="WRA140" s="1"/>
      <c r="WRB140" s="1"/>
      <c r="WRC140" s="1"/>
      <c r="WRD140" s="1"/>
      <c r="WRE140" s="1"/>
      <c r="WRF140" s="1"/>
      <c r="WRG140" s="1"/>
      <c r="WRH140" s="1"/>
      <c r="WRI140" s="1"/>
      <c r="WRJ140" s="1"/>
      <c r="WRK140" s="1"/>
      <c r="WRL140" s="1"/>
      <c r="WRM140" s="1"/>
      <c r="WRN140" s="1"/>
      <c r="WRO140" s="1"/>
      <c r="WRP140" s="1"/>
      <c r="WRQ140" s="1"/>
      <c r="WRR140" s="1"/>
      <c r="WRS140" s="1"/>
      <c r="WRT140" s="1"/>
      <c r="WRU140" s="1"/>
      <c r="WRV140" s="1"/>
      <c r="WRW140" s="1"/>
      <c r="WRX140" s="1"/>
      <c r="WRY140" s="1"/>
      <c r="WRZ140" s="1"/>
      <c r="WSA140" s="1"/>
      <c r="WSB140" s="1"/>
      <c r="WSC140" s="1"/>
      <c r="WSD140" s="1"/>
      <c r="WSE140" s="1"/>
      <c r="WSF140" s="1"/>
      <c r="WSG140" s="1"/>
      <c r="WSH140" s="1"/>
      <c r="WSI140" s="1"/>
      <c r="WSJ140" s="1"/>
      <c r="WSK140" s="1"/>
      <c r="WSL140" s="1"/>
      <c r="WSM140" s="1"/>
      <c r="WSN140" s="1"/>
      <c r="WSO140" s="1"/>
      <c r="WSP140" s="1"/>
      <c r="WSQ140" s="1"/>
      <c r="WSR140" s="1"/>
      <c r="WSS140" s="1"/>
      <c r="WST140" s="1"/>
      <c r="WSU140" s="1"/>
      <c r="WSV140" s="1"/>
      <c r="WSW140" s="1"/>
      <c r="WSX140" s="1"/>
      <c r="WSY140" s="1"/>
      <c r="WSZ140" s="1"/>
      <c r="WTA140" s="1"/>
      <c r="WTB140" s="1"/>
      <c r="WTC140" s="1"/>
      <c r="WTD140" s="1"/>
      <c r="WTE140" s="1"/>
      <c r="WTF140" s="1"/>
      <c r="WTG140" s="1"/>
      <c r="WTH140" s="1"/>
      <c r="WTI140" s="1"/>
      <c r="WTJ140" s="1"/>
      <c r="WTK140" s="1"/>
      <c r="WTL140" s="1"/>
      <c r="WTM140" s="1"/>
      <c r="WTN140" s="1"/>
      <c r="WTO140" s="1"/>
      <c r="WTP140" s="1"/>
      <c r="WTQ140" s="1"/>
      <c r="WTR140" s="1"/>
      <c r="WTS140" s="1"/>
      <c r="WTT140" s="1"/>
      <c r="WTU140" s="1"/>
      <c r="WTV140" s="1"/>
      <c r="WTW140" s="1"/>
      <c r="WTX140" s="1"/>
      <c r="WTY140" s="1"/>
      <c r="WTZ140" s="1"/>
      <c r="WUA140" s="1"/>
      <c r="WUB140" s="1"/>
      <c r="WUC140" s="1"/>
      <c r="WUD140" s="1"/>
      <c r="WUE140" s="1"/>
      <c r="WUF140" s="1"/>
      <c r="WUG140" s="1"/>
      <c r="WUH140" s="1"/>
      <c r="WUI140" s="1"/>
      <c r="WUJ140" s="1"/>
      <c r="WUK140" s="1"/>
      <c r="WUL140" s="1"/>
      <c r="WUM140" s="1"/>
      <c r="WUN140" s="1"/>
      <c r="WUO140" s="1"/>
      <c r="WUP140" s="1"/>
      <c r="WUQ140" s="1"/>
      <c r="WUR140" s="1"/>
      <c r="WUS140" s="1"/>
      <c r="WUT140" s="1"/>
      <c r="WUU140" s="1"/>
      <c r="WUV140" s="1"/>
      <c r="WUW140" s="1"/>
      <c r="WUX140" s="1"/>
      <c r="WUY140" s="1"/>
      <c r="WUZ140" s="1"/>
      <c r="WVA140" s="1"/>
      <c r="WVB140" s="1"/>
      <c r="WVC140" s="1"/>
      <c r="WVD140" s="1"/>
      <c r="WVE140" s="1"/>
      <c r="WVF140" s="1"/>
      <c r="WVG140" s="1"/>
      <c r="WVH140" s="1"/>
      <c r="WVI140" s="1"/>
      <c r="WVJ140" s="1"/>
      <c r="WVK140" s="1"/>
      <c r="WVL140" s="1"/>
      <c r="WVM140" s="1"/>
      <c r="WVN140" s="1"/>
      <c r="WVO140" s="1"/>
      <c r="WVP140" s="1"/>
      <c r="WVQ140" s="1"/>
      <c r="WVR140" s="1"/>
      <c r="WVS140" s="1"/>
      <c r="WVT140" s="1"/>
      <c r="WVU140" s="1"/>
      <c r="WVV140" s="1"/>
      <c r="WVW140" s="1"/>
      <c r="WVX140" s="1"/>
      <c r="WVY140" s="1"/>
      <c r="WVZ140" s="1"/>
      <c r="WWA140" s="1"/>
      <c r="WWB140" s="1"/>
      <c r="WWC140" s="1"/>
      <c r="WWD140" s="1"/>
      <c r="WWE140" s="1"/>
      <c r="WWF140" s="1"/>
      <c r="WWG140" s="1"/>
      <c r="WWH140" s="1"/>
      <c r="WWI140" s="1"/>
      <c r="WWJ140" s="1"/>
      <c r="WWK140" s="1"/>
      <c r="WWL140" s="1"/>
      <c r="WWM140" s="1"/>
      <c r="WWN140" s="1"/>
      <c r="WWO140" s="1"/>
      <c r="WWP140" s="1"/>
      <c r="WWQ140" s="1"/>
      <c r="WWR140" s="1"/>
      <c r="WWS140" s="1"/>
      <c r="WWT140" s="1"/>
      <c r="WWU140" s="1"/>
      <c r="WWV140" s="1"/>
      <c r="WWW140" s="1"/>
      <c r="WWX140" s="1"/>
      <c r="WWY140" s="1"/>
      <c r="WWZ140" s="1"/>
      <c r="WXA140" s="1"/>
      <c r="WXB140" s="1"/>
      <c r="WXC140" s="1"/>
      <c r="WXD140" s="1"/>
      <c r="WXE140" s="1"/>
      <c r="WXF140" s="1"/>
      <c r="WXG140" s="1"/>
      <c r="WXH140" s="1"/>
      <c r="WXI140" s="1"/>
      <c r="WXJ140" s="1"/>
      <c r="WXK140" s="1"/>
      <c r="WXL140" s="1"/>
      <c r="WXM140" s="1"/>
      <c r="WXN140" s="1"/>
      <c r="WXO140" s="1"/>
      <c r="WXP140" s="1"/>
      <c r="WXQ140" s="1"/>
      <c r="WXR140" s="1"/>
      <c r="WXS140" s="1"/>
      <c r="WXT140" s="1"/>
      <c r="WXU140" s="1"/>
      <c r="WXV140" s="1"/>
      <c r="WXW140" s="1"/>
      <c r="WXX140" s="1"/>
      <c r="WXY140" s="1"/>
      <c r="WXZ140" s="1"/>
      <c r="WYA140" s="1"/>
      <c r="WYB140" s="1"/>
      <c r="WYC140" s="1"/>
      <c r="WYD140" s="1"/>
      <c r="WYE140" s="1"/>
      <c r="WYF140" s="1"/>
      <c r="WYG140" s="1"/>
      <c r="WYH140" s="1"/>
      <c r="WYI140" s="1"/>
      <c r="WYJ140" s="1"/>
      <c r="WYK140" s="1"/>
      <c r="WYL140" s="1"/>
      <c r="WYM140" s="1"/>
      <c r="WYN140" s="1"/>
      <c r="WYO140" s="1"/>
      <c r="WYP140" s="1"/>
      <c r="WYQ140" s="1"/>
      <c r="WYR140" s="1"/>
      <c r="WYS140" s="1"/>
      <c r="WYT140" s="1"/>
      <c r="WYU140" s="1"/>
      <c r="WYV140" s="1"/>
      <c r="WYW140" s="1"/>
      <c r="WYX140" s="1"/>
      <c r="WYY140" s="1"/>
      <c r="WYZ140" s="1"/>
      <c r="WZA140" s="1"/>
      <c r="WZB140" s="1"/>
      <c r="WZC140" s="1"/>
      <c r="WZD140" s="1"/>
      <c r="WZE140" s="1"/>
      <c r="WZF140" s="1"/>
      <c r="WZG140" s="1"/>
      <c r="WZH140" s="1"/>
      <c r="WZI140" s="1"/>
      <c r="WZJ140" s="1"/>
      <c r="WZK140" s="1"/>
      <c r="WZL140" s="1"/>
      <c r="WZM140" s="1"/>
      <c r="WZN140" s="1"/>
      <c r="WZO140" s="1"/>
      <c r="WZP140" s="1"/>
      <c r="WZQ140" s="1"/>
      <c r="WZR140" s="1"/>
      <c r="WZS140" s="1"/>
      <c r="WZT140" s="1"/>
      <c r="WZU140" s="1"/>
      <c r="WZV140" s="1"/>
      <c r="WZW140" s="1"/>
      <c r="WZX140" s="1"/>
      <c r="WZY140" s="1"/>
      <c r="WZZ140" s="1"/>
      <c r="XAA140" s="1"/>
      <c r="XAB140" s="1"/>
      <c r="XAC140" s="1"/>
      <c r="XAD140" s="1"/>
      <c r="XAE140" s="1"/>
      <c r="XAF140" s="1"/>
      <c r="XAG140" s="1"/>
      <c r="XAH140" s="1"/>
      <c r="XAI140" s="1"/>
      <c r="XAJ140" s="1"/>
      <c r="XAK140" s="1"/>
      <c r="XAL140" s="1"/>
      <c r="XAM140" s="1"/>
      <c r="XAN140" s="1"/>
      <c r="XAO140" s="1"/>
      <c r="XAP140" s="1"/>
      <c r="XAQ140" s="1"/>
      <c r="XAR140" s="1"/>
      <c r="XAS140" s="1"/>
      <c r="XAT140" s="1"/>
      <c r="XAU140" s="1"/>
      <c r="XAV140" s="1"/>
      <c r="XAW140" s="1"/>
      <c r="XAX140" s="1"/>
      <c r="XAY140" s="1"/>
      <c r="XAZ140" s="1"/>
      <c r="XBA140" s="1"/>
      <c r="XBB140" s="1"/>
      <c r="XBC140" s="1"/>
      <c r="XBD140" s="1"/>
      <c r="XBE140" s="1"/>
      <c r="XBF140" s="1"/>
      <c r="XBG140" s="1"/>
      <c r="XBH140" s="1"/>
      <c r="XBI140" s="1"/>
      <c r="XBJ140" s="1"/>
      <c r="XBK140" s="1"/>
      <c r="XBL140" s="1"/>
      <c r="XBM140" s="1"/>
      <c r="XBN140" s="1"/>
      <c r="XBO140" s="1"/>
      <c r="XBP140" s="1"/>
      <c r="XBQ140" s="1"/>
      <c r="XBR140" s="1"/>
      <c r="XBS140" s="1"/>
      <c r="XBT140" s="1"/>
      <c r="XBU140" s="1"/>
      <c r="XBV140" s="1"/>
      <c r="XBW140" s="1"/>
      <c r="XBX140" s="1"/>
      <c r="XBY140" s="1"/>
      <c r="XBZ140" s="1"/>
      <c r="XCA140" s="1"/>
      <c r="XCB140" s="1"/>
      <c r="XCC140" s="1"/>
      <c r="XCD140" s="1"/>
      <c r="XCE140" s="1"/>
      <c r="XCF140" s="1"/>
      <c r="XCG140" s="1"/>
      <c r="XCH140" s="1"/>
      <c r="XCI140" s="1"/>
      <c r="XCJ140" s="1"/>
      <c r="XCK140" s="1"/>
      <c r="XCL140" s="1"/>
      <c r="XCM140" s="1"/>
      <c r="XCN140" s="1"/>
      <c r="XCO140" s="1"/>
      <c r="XCP140" s="1"/>
      <c r="XCQ140" s="1"/>
      <c r="XCR140" s="1"/>
      <c r="XCS140" s="1"/>
      <c r="XCT140" s="1"/>
      <c r="XCU140" s="1"/>
      <c r="XCV140" s="1"/>
      <c r="XCW140" s="1"/>
      <c r="XCX140" s="1"/>
      <c r="XCY140" s="1"/>
      <c r="XCZ140" s="1"/>
      <c r="XDA140" s="1"/>
      <c r="XDB140" s="1"/>
      <c r="XDC140" s="1"/>
      <c r="XDD140" s="1"/>
      <c r="XDE140" s="1"/>
      <c r="XDF140" s="1"/>
      <c r="XDG140" s="1"/>
      <c r="XDH140" s="1"/>
      <c r="XDI140" s="1"/>
      <c r="XDJ140" s="1"/>
      <c r="XDK140" s="1"/>
      <c r="XDL140" s="1"/>
      <c r="XDM140" s="1"/>
      <c r="XDN140" s="1"/>
      <c r="XDO140" s="1"/>
      <c r="XDP140" s="1"/>
      <c r="XDQ140" s="1"/>
      <c r="XDR140" s="1"/>
      <c r="XDS140" s="1"/>
      <c r="XDT140" s="1"/>
      <c r="XDU140" s="1"/>
      <c r="XDV140" s="1"/>
      <c r="XDW140" s="1"/>
      <c r="XDX140" s="1"/>
      <c r="XDY140" s="1"/>
      <c r="XDZ140" s="1"/>
      <c r="XEA140" s="1"/>
      <c r="XEB140" s="1"/>
      <c r="XEC140" s="1"/>
      <c r="XED140" s="1"/>
      <c r="XEE140" s="1"/>
      <c r="XEF140" s="1"/>
      <c r="XEG140" s="1"/>
      <c r="XEH140" s="1"/>
      <c r="XEI140" s="1"/>
      <c r="XEJ140" s="1"/>
      <c r="XEK140" s="1"/>
      <c r="XEL140" s="1"/>
      <c r="XEM140" s="1"/>
      <c r="XEN140" s="1"/>
      <c r="XEO140" s="1"/>
      <c r="XEP140" s="1"/>
      <c r="XEQ140" s="1"/>
      <c r="XER140" s="1"/>
      <c r="XES140" s="1"/>
      <c r="XET140" s="1"/>
      <c r="XEU140" s="1"/>
    </row>
    <row r="141" spans="2:16375" s="397" customFormat="1" ht="51" outlineLevel="2" x14ac:dyDescent="0.2">
      <c r="C141" s="550"/>
      <c r="D141" s="523" t="s">
        <v>433</v>
      </c>
      <c r="E141" s="408"/>
      <c r="F141" s="430"/>
      <c r="G141" s="893" t="s">
        <v>314</v>
      </c>
      <c r="H141" s="408"/>
      <c r="I141" s="430"/>
      <c r="J141" s="523" t="s">
        <v>816</v>
      </c>
      <c r="K141" s="408"/>
      <c r="L141" s="430"/>
      <c r="M141" s="45" t="s">
        <v>364</v>
      </c>
      <c r="N141" s="409"/>
      <c r="O141" s="431"/>
      <c r="P141" s="41" t="s">
        <v>264</v>
      </c>
      <c r="Q141" s="588"/>
      <c r="R141" s="589"/>
      <c r="S141" s="585">
        <f>VLOOKUP(D141,'MEMÓRIA DE CÁLCULO'!A:H,8,FALSE)</f>
        <v>1169.5800000000002</v>
      </c>
      <c r="T141" s="588"/>
      <c r="U141" s="589"/>
      <c r="V141" s="894">
        <f t="shared" ref="V141:V147" si="85">ROUND(AM141,2)</f>
        <v>177.77</v>
      </c>
      <c r="W141" s="588"/>
      <c r="X141" s="589"/>
      <c r="Y141" s="757">
        <f>BDI!$E$35</f>
        <v>0.21820000000000001</v>
      </c>
      <c r="Z141" s="588"/>
      <c r="AA141" s="589"/>
      <c r="AB141" s="585">
        <f t="shared" ref="AB141" si="86">ROUND(V141*(1+Y141),2)</f>
        <v>216.56</v>
      </c>
      <c r="AC141" s="408"/>
      <c r="AD141" s="430"/>
      <c r="AE141" s="46">
        <f t="shared" ref="AE141" si="87">ROUND(AB141*S141,2)</f>
        <v>253284.24</v>
      </c>
      <c r="AF141" s="408"/>
      <c r="AG141" s="430"/>
      <c r="AH141" s="96">
        <f t="shared" si="84"/>
        <v>6.6433308765372128E-3</v>
      </c>
      <c r="AI141" s="396"/>
      <c r="AL141" s="927">
        <v>174.18</v>
      </c>
      <c r="AM141" s="928">
        <f t="shared" si="47"/>
        <v>177.77053189002868</v>
      </c>
      <c r="AN141" s="931"/>
      <c r="AO141" s="569"/>
      <c r="AX141" s="398"/>
      <c r="AY141" s="398"/>
      <c r="AZ141" s="398"/>
      <c r="BA141" s="398"/>
      <c r="BB141" s="398"/>
      <c r="BD141" s="502"/>
    </row>
    <row r="142" spans="2:16375" s="397" customFormat="1" ht="38.25" outlineLevel="2" x14ac:dyDescent="0.2">
      <c r="C142" s="550"/>
      <c r="D142" s="523" t="s">
        <v>382</v>
      </c>
      <c r="E142" s="408"/>
      <c r="F142" s="430"/>
      <c r="G142" s="893" t="s">
        <v>314</v>
      </c>
      <c r="H142" s="408"/>
      <c r="I142" s="430"/>
      <c r="J142" s="523">
        <v>200703</v>
      </c>
      <c r="K142" s="408"/>
      <c r="L142" s="430"/>
      <c r="M142" s="45" t="s">
        <v>365</v>
      </c>
      <c r="N142" s="409"/>
      <c r="O142" s="431"/>
      <c r="P142" s="41" t="s">
        <v>34</v>
      </c>
      <c r="Q142" s="588"/>
      <c r="R142" s="589"/>
      <c r="S142" s="585">
        <f>VLOOKUP(D142,'MEMÓRIA DE CÁLCULO'!A:H,8,FALSE)</f>
        <v>204</v>
      </c>
      <c r="T142" s="588"/>
      <c r="U142" s="589"/>
      <c r="V142" s="894">
        <f t="shared" si="85"/>
        <v>10.99</v>
      </c>
      <c r="W142" s="588"/>
      <c r="X142" s="589"/>
      <c r="Y142" s="757">
        <f>BDI!$E$35</f>
        <v>0.21820000000000001</v>
      </c>
      <c r="Z142" s="588"/>
      <c r="AA142" s="589"/>
      <c r="AB142" s="585">
        <f t="shared" ref="AB142:AB147" si="88">ROUND(V142*(1+Y142),2)</f>
        <v>13.39</v>
      </c>
      <c r="AC142" s="408"/>
      <c r="AD142" s="430"/>
      <c r="AE142" s="46">
        <f t="shared" ref="AE142:AE147" si="89">ROUND(AB142*S142,2)</f>
        <v>2731.56</v>
      </c>
      <c r="AF142" s="408"/>
      <c r="AG142" s="430"/>
      <c r="AH142" s="96">
        <f t="shared" si="84"/>
        <v>7.1645424480867769E-5</v>
      </c>
      <c r="AI142" s="396"/>
      <c r="AL142" s="927">
        <v>10.77</v>
      </c>
      <c r="AM142" s="928">
        <f t="shared" si="47"/>
        <v>10.992011875391025</v>
      </c>
      <c r="AN142" s="931"/>
      <c r="AO142" s="569"/>
      <c r="AX142" s="398"/>
      <c r="AY142" s="398"/>
      <c r="AZ142" s="398"/>
      <c r="BA142" s="398"/>
      <c r="BB142" s="398"/>
      <c r="BD142" s="502"/>
    </row>
    <row r="143" spans="2:16375" s="397" customFormat="1" ht="38.25" outlineLevel="2" x14ac:dyDescent="0.2">
      <c r="C143" s="550"/>
      <c r="D143" s="523" t="s">
        <v>383</v>
      </c>
      <c r="E143" s="408"/>
      <c r="F143" s="430"/>
      <c r="G143" s="893" t="s">
        <v>314</v>
      </c>
      <c r="H143" s="408"/>
      <c r="I143" s="430"/>
      <c r="J143" s="523" t="s">
        <v>815</v>
      </c>
      <c r="K143" s="408"/>
      <c r="L143" s="430"/>
      <c r="M143" s="45" t="s">
        <v>366</v>
      </c>
      <c r="N143" s="409"/>
      <c r="O143" s="431"/>
      <c r="P143" s="41" t="s">
        <v>264</v>
      </c>
      <c r="Q143" s="588"/>
      <c r="R143" s="589"/>
      <c r="S143" s="585">
        <f>VLOOKUP(D143,'MEMÓRIA DE CÁLCULO'!A:H,8,FALSE)</f>
        <v>233.91600000000005</v>
      </c>
      <c r="T143" s="588"/>
      <c r="U143" s="589"/>
      <c r="V143" s="894">
        <f t="shared" si="85"/>
        <v>46.55</v>
      </c>
      <c r="W143" s="588"/>
      <c r="X143" s="589"/>
      <c r="Y143" s="757">
        <f>BDI!$E$35</f>
        <v>0.21820000000000001</v>
      </c>
      <c r="Z143" s="588"/>
      <c r="AA143" s="589"/>
      <c r="AB143" s="585">
        <f t="shared" si="88"/>
        <v>56.71</v>
      </c>
      <c r="AC143" s="408"/>
      <c r="AD143" s="430"/>
      <c r="AE143" s="46">
        <f t="shared" si="89"/>
        <v>13265.38</v>
      </c>
      <c r="AF143" s="408"/>
      <c r="AG143" s="430"/>
      <c r="AH143" s="96">
        <f t="shared" si="84"/>
        <v>3.4793443343730823E-4</v>
      </c>
      <c r="AI143" s="396"/>
      <c r="AL143" s="927">
        <v>45.61</v>
      </c>
      <c r="AM143" s="928">
        <f t="shared" si="47"/>
        <v>46.550200709060789</v>
      </c>
      <c r="AN143" s="931"/>
      <c r="AO143" s="569"/>
      <c r="AX143" s="398"/>
      <c r="AY143" s="398"/>
      <c r="AZ143" s="398"/>
      <c r="BA143" s="398"/>
      <c r="BB143" s="398"/>
      <c r="BD143" s="502"/>
    </row>
    <row r="144" spans="2:16375" s="397" customFormat="1" ht="25.5" outlineLevel="2" x14ac:dyDescent="0.2">
      <c r="C144" s="550"/>
      <c r="D144" s="523" t="s">
        <v>440</v>
      </c>
      <c r="E144" s="408"/>
      <c r="F144" s="430"/>
      <c r="G144" s="893" t="s">
        <v>314</v>
      </c>
      <c r="H144" s="408"/>
      <c r="I144" s="430"/>
      <c r="J144" s="523">
        <v>200706</v>
      </c>
      <c r="K144" s="408"/>
      <c r="L144" s="430"/>
      <c r="M144" s="45" t="s">
        <v>367</v>
      </c>
      <c r="N144" s="409"/>
      <c r="O144" s="431"/>
      <c r="P144" s="41" t="s">
        <v>310</v>
      </c>
      <c r="Q144" s="588"/>
      <c r="R144" s="589"/>
      <c r="S144" s="585">
        <f>VLOOKUP(D144,'MEMÓRIA DE CÁLCULO'!A:H,8,FALSE)</f>
        <v>4</v>
      </c>
      <c r="T144" s="588"/>
      <c r="U144" s="589"/>
      <c r="V144" s="894">
        <f t="shared" si="85"/>
        <v>3873.25</v>
      </c>
      <c r="W144" s="588"/>
      <c r="X144" s="589"/>
      <c r="Y144" s="757">
        <f>BDI!$E$35</f>
        <v>0.21820000000000001</v>
      </c>
      <c r="Z144" s="588"/>
      <c r="AA144" s="589"/>
      <c r="AB144" s="585">
        <f t="shared" si="88"/>
        <v>4718.3900000000003</v>
      </c>
      <c r="AC144" s="408"/>
      <c r="AD144" s="430"/>
      <c r="AE144" s="46">
        <f t="shared" si="89"/>
        <v>18873.560000000001</v>
      </c>
      <c r="AF144" s="408"/>
      <c r="AG144" s="430"/>
      <c r="AH144" s="96">
        <f t="shared" si="84"/>
        <v>4.9503002594309732E-4</v>
      </c>
      <c r="AI144" s="396"/>
      <c r="AL144" s="927">
        <v>3795.02</v>
      </c>
      <c r="AM144" s="928">
        <f t="shared" si="47"/>
        <v>3873.2502235233474</v>
      </c>
      <c r="AN144" s="931"/>
      <c r="AO144" s="569"/>
      <c r="AX144" s="398"/>
      <c r="AY144" s="398"/>
      <c r="AZ144" s="398"/>
      <c r="BA144" s="398"/>
      <c r="BB144" s="398"/>
      <c r="BD144" s="502"/>
    </row>
    <row r="145" spans="2:16375" s="397" customFormat="1" ht="25.5" outlineLevel="2" x14ac:dyDescent="0.2">
      <c r="C145" s="550"/>
      <c r="D145" s="523" t="s">
        <v>441</v>
      </c>
      <c r="E145" s="408"/>
      <c r="F145" s="430"/>
      <c r="G145" s="893" t="s">
        <v>314</v>
      </c>
      <c r="H145" s="408"/>
      <c r="I145" s="430"/>
      <c r="J145" s="523" t="s">
        <v>814</v>
      </c>
      <c r="K145" s="408"/>
      <c r="L145" s="430"/>
      <c r="M145" s="45" t="s">
        <v>368</v>
      </c>
      <c r="N145" s="409"/>
      <c r="O145" s="431"/>
      <c r="P145" s="41" t="s">
        <v>310</v>
      </c>
      <c r="Q145" s="588"/>
      <c r="R145" s="589"/>
      <c r="S145" s="585">
        <f>VLOOKUP(D145,'MEMÓRIA DE CÁLCULO'!A:H,8,FALSE)</f>
        <v>4</v>
      </c>
      <c r="T145" s="588"/>
      <c r="U145" s="589"/>
      <c r="V145" s="894">
        <f t="shared" si="85"/>
        <v>2182.7800000000002</v>
      </c>
      <c r="W145" s="588"/>
      <c r="X145" s="589"/>
      <c r="Y145" s="757">
        <f>BDI!$E$35</f>
        <v>0.21820000000000001</v>
      </c>
      <c r="Z145" s="588"/>
      <c r="AA145" s="589"/>
      <c r="AB145" s="585">
        <f t="shared" si="88"/>
        <v>2659.06</v>
      </c>
      <c r="AC145" s="408"/>
      <c r="AD145" s="430"/>
      <c r="AE145" s="46">
        <f t="shared" si="89"/>
        <v>10636.24</v>
      </c>
      <c r="AF145" s="408"/>
      <c r="AG145" s="430"/>
      <c r="AH145" s="96">
        <f t="shared" si="84"/>
        <v>2.7897535828624853E-4</v>
      </c>
      <c r="AI145" s="396"/>
      <c r="AL145" s="927">
        <v>2138.69</v>
      </c>
      <c r="AM145" s="928">
        <f t="shared" si="47"/>
        <v>2182.7767760241441</v>
      </c>
      <c r="AN145" s="931"/>
      <c r="AO145" s="569"/>
      <c r="AX145" s="398"/>
      <c r="AY145" s="398"/>
      <c r="AZ145" s="398"/>
      <c r="BA145" s="398"/>
      <c r="BB145" s="398"/>
      <c r="BD145" s="502"/>
    </row>
    <row r="146" spans="2:16375" s="397" customFormat="1" ht="25.5" outlineLevel="2" x14ac:dyDescent="0.2">
      <c r="C146" s="550"/>
      <c r="D146" s="523" t="s">
        <v>442</v>
      </c>
      <c r="E146" s="408"/>
      <c r="F146" s="430"/>
      <c r="G146" s="893" t="s">
        <v>311</v>
      </c>
      <c r="H146" s="408"/>
      <c r="I146" s="430"/>
      <c r="J146" s="523" t="s">
        <v>503</v>
      </c>
      <c r="K146" s="408"/>
      <c r="L146" s="430"/>
      <c r="M146" s="45" t="s">
        <v>525</v>
      </c>
      <c r="N146" s="409"/>
      <c r="O146" s="431"/>
      <c r="P146" s="41" t="s">
        <v>310</v>
      </c>
      <c r="Q146" s="588"/>
      <c r="R146" s="589"/>
      <c r="S146" s="585">
        <f>VLOOKUP(D146,'MEMÓRIA DE CÁLCULO'!A:H,8,FALSE)</f>
        <v>2</v>
      </c>
      <c r="T146" s="588"/>
      <c r="U146" s="589"/>
      <c r="V146" s="894">
        <f t="shared" si="85"/>
        <v>4193.24</v>
      </c>
      <c r="W146" s="588"/>
      <c r="X146" s="589"/>
      <c r="Y146" s="757">
        <f>BDI!$E$35</f>
        <v>0.21820000000000001</v>
      </c>
      <c r="Z146" s="588"/>
      <c r="AA146" s="589"/>
      <c r="AB146" s="585">
        <f t="shared" si="88"/>
        <v>5108.2</v>
      </c>
      <c r="AC146" s="408"/>
      <c r="AD146" s="430"/>
      <c r="AE146" s="46">
        <f t="shared" si="89"/>
        <v>10216.4</v>
      </c>
      <c r="AF146" s="408"/>
      <c r="AG146" s="430"/>
      <c r="AH146" s="96">
        <f t="shared" si="84"/>
        <v>2.6796347679213986E-4</v>
      </c>
      <c r="AI146" s="396"/>
      <c r="AL146" s="927">
        <v>4165.8900000000003</v>
      </c>
      <c r="AM146" s="928">
        <f t="shared" si="47"/>
        <v>4193.2372911005705</v>
      </c>
      <c r="AN146" s="931"/>
      <c r="AO146" s="569"/>
      <c r="AX146" s="398"/>
      <c r="AY146" s="398"/>
      <c r="AZ146" s="398"/>
      <c r="BA146" s="398"/>
      <c r="BB146" s="398"/>
      <c r="BD146" s="502"/>
    </row>
    <row r="147" spans="2:16375" s="397" customFormat="1" ht="51" outlineLevel="2" x14ac:dyDescent="0.2">
      <c r="C147" s="550"/>
      <c r="D147" s="523" t="s">
        <v>443</v>
      </c>
      <c r="E147" s="408"/>
      <c r="F147" s="430"/>
      <c r="G147" s="893" t="s">
        <v>314</v>
      </c>
      <c r="H147" s="408"/>
      <c r="I147" s="430"/>
      <c r="J147" s="523" t="s">
        <v>813</v>
      </c>
      <c r="K147" s="408"/>
      <c r="L147" s="430"/>
      <c r="M147" s="45" t="s">
        <v>369</v>
      </c>
      <c r="N147" s="409"/>
      <c r="O147" s="431"/>
      <c r="P147" s="41" t="s">
        <v>264</v>
      </c>
      <c r="Q147" s="588"/>
      <c r="R147" s="589"/>
      <c r="S147" s="585">
        <f>VLOOKUP(D147,'MEMÓRIA DE CÁLCULO'!A:H,8,FALSE)</f>
        <v>988.97</v>
      </c>
      <c r="T147" s="588"/>
      <c r="U147" s="589"/>
      <c r="V147" s="894">
        <f t="shared" si="85"/>
        <v>185.47</v>
      </c>
      <c r="W147" s="588"/>
      <c r="X147" s="589"/>
      <c r="Y147" s="757">
        <f>BDI!$E$35</f>
        <v>0.21820000000000001</v>
      </c>
      <c r="Z147" s="588"/>
      <c r="AA147" s="589"/>
      <c r="AB147" s="585">
        <f t="shared" si="88"/>
        <v>225.94</v>
      </c>
      <c r="AC147" s="408"/>
      <c r="AD147" s="430"/>
      <c r="AE147" s="46">
        <f t="shared" si="89"/>
        <v>223447.88</v>
      </c>
      <c r="AF147" s="408"/>
      <c r="AG147" s="430"/>
      <c r="AH147" s="96">
        <f t="shared" si="84"/>
        <v>5.8607602293012069E-3</v>
      </c>
      <c r="AI147" s="396"/>
      <c r="AL147" s="927">
        <v>181.72</v>
      </c>
      <c r="AM147" s="928">
        <f t="shared" si="47"/>
        <v>185.46596081671839</v>
      </c>
      <c r="AN147" s="931"/>
      <c r="AO147" s="569"/>
      <c r="AX147" s="398"/>
      <c r="AY147" s="398"/>
      <c r="AZ147" s="398"/>
      <c r="BA147" s="398"/>
      <c r="BB147" s="398"/>
      <c r="BD147" s="502"/>
    </row>
    <row r="148" spans="2:16375" s="397" customFormat="1" outlineLevel="2" x14ac:dyDescent="0.2">
      <c r="B148" s="1"/>
      <c r="C148" s="9"/>
      <c r="D148" s="70"/>
      <c r="E148" s="70"/>
      <c r="F148" s="70"/>
      <c r="G148" s="70"/>
      <c r="H148" s="70"/>
      <c r="I148" s="70"/>
      <c r="J148" s="538"/>
      <c r="K148" s="70"/>
      <c r="L148" s="70"/>
      <c r="M148" s="95"/>
      <c r="N148" s="95"/>
      <c r="O148" s="95"/>
      <c r="P148" s="51"/>
      <c r="Q148" s="590"/>
      <c r="R148" s="590"/>
      <c r="S148" s="590"/>
      <c r="T148" s="590"/>
      <c r="U148" s="590"/>
      <c r="V148" s="590"/>
      <c r="W148" s="590"/>
      <c r="X148" s="590"/>
      <c r="Y148" s="759"/>
      <c r="Z148" s="590"/>
      <c r="AA148" s="590"/>
      <c r="AB148" s="590"/>
      <c r="AC148" s="50"/>
      <c r="AD148" s="50"/>
      <c r="AE148" s="81"/>
      <c r="AF148" s="2"/>
      <c r="AG148" s="2"/>
      <c r="AH148" s="71"/>
      <c r="AI148" s="10"/>
      <c r="AJ148" s="1"/>
      <c r="AK148" s="1"/>
      <c r="AL148" s="928"/>
      <c r="AM148" s="928"/>
      <c r="AN148" s="931"/>
      <c r="AO148" s="504"/>
      <c r="AP148" s="1"/>
      <c r="AQ148" s="1"/>
      <c r="AR148" s="1"/>
      <c r="AS148" s="1"/>
      <c r="AT148" s="1"/>
      <c r="AU148" s="1"/>
      <c r="AV148" s="1"/>
      <c r="AW148" s="1"/>
      <c r="AX148" s="18"/>
      <c r="AY148" s="18"/>
      <c r="AZ148" s="18"/>
      <c r="BA148" s="18"/>
      <c r="BB148" s="18"/>
      <c r="BC148" s="1"/>
      <c r="BD148" s="2"/>
      <c r="BE148" s="1"/>
      <c r="BF148" s="1"/>
      <c r="BG148" s="1"/>
      <c r="BH148" s="1"/>
      <c r="BI148" s="1"/>
      <c r="BJ148" s="1"/>
      <c r="BK148" s="1"/>
      <c r="BL148" s="1"/>
      <c r="BM148" s="1"/>
      <c r="BN148" s="1"/>
      <c r="BO148" s="1"/>
      <c r="BP148" s="1"/>
      <c r="BQ148" s="1"/>
      <c r="BR148" s="1"/>
      <c r="BS148" s="1"/>
      <c r="BT148" s="1"/>
      <c r="BU148" s="1"/>
      <c r="BV148" s="1"/>
      <c r="BW148" s="1"/>
      <c r="BX148" s="1"/>
      <c r="BY148" s="1"/>
      <c r="BZ148" s="1"/>
      <c r="CA148" s="1"/>
      <c r="CB148" s="1"/>
      <c r="CC148" s="1"/>
      <c r="CD148" s="1"/>
      <c r="CE148" s="1"/>
      <c r="CF148" s="1"/>
      <c r="CG148" s="1"/>
      <c r="CH148" s="1"/>
      <c r="CI148" s="1"/>
      <c r="CJ148" s="1"/>
      <c r="CK148" s="1"/>
      <c r="CL148" s="1"/>
      <c r="CM148" s="1"/>
      <c r="CN148" s="1"/>
      <c r="CO148" s="1"/>
      <c r="CP148" s="1"/>
      <c r="CQ148" s="1"/>
      <c r="CR148" s="1"/>
      <c r="CS148" s="1"/>
      <c r="CT148" s="1"/>
      <c r="CU148" s="1"/>
      <c r="CV148" s="1"/>
      <c r="CW148" s="1"/>
      <c r="CX148" s="1"/>
      <c r="CY148" s="1"/>
      <c r="CZ148" s="1"/>
      <c r="DA148" s="1"/>
      <c r="DB148" s="1"/>
      <c r="DC148" s="1"/>
      <c r="DD148" s="1"/>
      <c r="DE148" s="1"/>
      <c r="DF148" s="1"/>
      <c r="DG148" s="1"/>
      <c r="DH148" s="1"/>
      <c r="DI148" s="1"/>
      <c r="DJ148" s="1"/>
      <c r="DK148" s="1"/>
      <c r="DL148" s="1"/>
      <c r="DM148" s="1"/>
      <c r="DN148" s="1"/>
      <c r="DO148" s="1"/>
      <c r="DP148" s="1"/>
      <c r="DQ148" s="1"/>
      <c r="DR148" s="1"/>
      <c r="DS148" s="1"/>
      <c r="DT148" s="1"/>
      <c r="DU148" s="1"/>
      <c r="DV148" s="1"/>
      <c r="DW148" s="1"/>
      <c r="DX148" s="1"/>
      <c r="DY148" s="1"/>
      <c r="DZ148" s="1"/>
      <c r="EA148" s="1"/>
      <c r="EB148" s="1"/>
      <c r="EC148" s="1"/>
      <c r="ED148" s="1"/>
      <c r="EE148" s="1"/>
      <c r="EF148" s="1"/>
      <c r="EG148" s="1"/>
      <c r="EH148" s="1"/>
      <c r="EI148" s="1"/>
      <c r="EJ148" s="1"/>
      <c r="EK148" s="1"/>
      <c r="EL148" s="1"/>
      <c r="EM148" s="1"/>
      <c r="EN148" s="1"/>
      <c r="EO148" s="1"/>
      <c r="EP148" s="1"/>
      <c r="EQ148" s="1"/>
      <c r="ER148" s="1"/>
      <c r="ES148" s="1"/>
      <c r="ET148" s="1"/>
      <c r="EU148" s="1"/>
      <c r="EV148" s="1"/>
      <c r="EW148" s="1"/>
      <c r="EX148" s="1"/>
      <c r="EY148" s="1"/>
      <c r="EZ148" s="1"/>
      <c r="FA148" s="1"/>
      <c r="FB148" s="1"/>
      <c r="FC148" s="1"/>
      <c r="FD148" s="1"/>
      <c r="FE148" s="1"/>
      <c r="FF148" s="1"/>
      <c r="FG148" s="1"/>
      <c r="FH148" s="1"/>
      <c r="FI148" s="1"/>
      <c r="FJ148" s="1"/>
      <c r="FK148" s="1"/>
      <c r="FL148" s="1"/>
      <c r="FM148" s="1"/>
      <c r="FN148" s="1"/>
      <c r="FO148" s="1"/>
      <c r="FP148" s="1"/>
      <c r="FQ148" s="1"/>
      <c r="FR148" s="1"/>
      <c r="FS148" s="1"/>
      <c r="FT148" s="1"/>
      <c r="FU148" s="1"/>
      <c r="FV148" s="1"/>
      <c r="FW148" s="1"/>
      <c r="FX148" s="1"/>
      <c r="FY148" s="1"/>
      <c r="FZ148" s="1"/>
      <c r="GA148" s="1"/>
      <c r="GB148" s="1"/>
      <c r="GC148" s="1"/>
      <c r="GD148" s="1"/>
      <c r="GE148" s="1"/>
      <c r="GF148" s="1"/>
      <c r="GG148" s="1"/>
      <c r="GH148" s="1"/>
      <c r="GI148" s="1"/>
      <c r="GJ148" s="1"/>
      <c r="GK148" s="1"/>
      <c r="GL148" s="1"/>
      <c r="GM148" s="1"/>
      <c r="GN148" s="1"/>
      <c r="GO148" s="1"/>
      <c r="GP148" s="1"/>
      <c r="GQ148" s="1"/>
      <c r="GR148" s="1"/>
      <c r="GS148" s="1"/>
      <c r="GT148" s="1"/>
      <c r="GU148" s="1"/>
      <c r="GV148" s="1"/>
      <c r="GW148" s="1"/>
      <c r="GX148" s="1"/>
      <c r="GY148" s="1"/>
      <c r="GZ148" s="1"/>
      <c r="HA148" s="1"/>
      <c r="HB148" s="1"/>
      <c r="HC148" s="1"/>
      <c r="HD148" s="1"/>
      <c r="HE148" s="1"/>
      <c r="HF148" s="1"/>
      <c r="HG148" s="1"/>
      <c r="HH148" s="1"/>
      <c r="HI148" s="1"/>
      <c r="HJ148" s="1"/>
      <c r="HK148" s="1"/>
      <c r="HL148" s="1"/>
      <c r="HM148" s="1"/>
      <c r="HN148" s="1"/>
      <c r="HO148" s="1"/>
      <c r="HP148" s="1"/>
      <c r="HQ148" s="1"/>
      <c r="HR148" s="1"/>
      <c r="HS148" s="1"/>
      <c r="HT148" s="1"/>
      <c r="HU148" s="1"/>
      <c r="HV148" s="1"/>
      <c r="HW148" s="1"/>
      <c r="HX148" s="1"/>
      <c r="HY148" s="1"/>
      <c r="HZ148" s="1"/>
      <c r="IA148" s="1"/>
      <c r="IB148" s="1"/>
      <c r="IC148" s="1"/>
      <c r="ID148" s="1"/>
      <c r="IE148" s="1"/>
      <c r="IF148" s="1"/>
      <c r="IG148" s="1"/>
      <c r="IH148" s="1"/>
      <c r="II148" s="1"/>
      <c r="IJ148" s="1"/>
      <c r="IK148" s="1"/>
      <c r="IL148" s="1"/>
      <c r="IM148" s="1"/>
      <c r="IN148" s="1"/>
      <c r="IO148" s="1"/>
      <c r="IP148" s="1"/>
      <c r="IQ148" s="1"/>
      <c r="IR148" s="1"/>
      <c r="IS148" s="1"/>
      <c r="IT148" s="1"/>
      <c r="IU148" s="1"/>
      <c r="IV148" s="1"/>
      <c r="IW148" s="1"/>
      <c r="IX148" s="1"/>
      <c r="IY148" s="1"/>
      <c r="IZ148" s="1"/>
      <c r="JA148" s="1"/>
      <c r="JB148" s="1"/>
      <c r="JC148" s="1"/>
      <c r="JD148" s="1"/>
      <c r="JE148" s="1"/>
      <c r="JF148" s="1"/>
      <c r="JG148" s="1"/>
      <c r="JH148" s="1"/>
      <c r="JI148" s="1"/>
      <c r="JJ148" s="1"/>
      <c r="JK148" s="1"/>
      <c r="JL148" s="1"/>
      <c r="JM148" s="1"/>
      <c r="JN148" s="1"/>
      <c r="JO148" s="1"/>
      <c r="JP148" s="1"/>
      <c r="JQ148" s="1"/>
      <c r="JR148" s="1"/>
      <c r="JS148" s="1"/>
      <c r="JT148" s="1"/>
      <c r="JU148" s="1"/>
      <c r="JV148" s="1"/>
      <c r="JW148" s="1"/>
      <c r="JX148" s="1"/>
      <c r="JY148" s="1"/>
      <c r="JZ148" s="1"/>
      <c r="KA148" s="1"/>
      <c r="KB148" s="1"/>
      <c r="KC148" s="1"/>
      <c r="KD148" s="1"/>
      <c r="KE148" s="1"/>
      <c r="KF148" s="1"/>
      <c r="KG148" s="1"/>
      <c r="KH148" s="1"/>
      <c r="KI148" s="1"/>
      <c r="KJ148" s="1"/>
      <c r="KK148" s="1"/>
      <c r="KL148" s="1"/>
      <c r="KM148" s="1"/>
      <c r="KN148" s="1"/>
      <c r="KO148" s="1"/>
      <c r="KP148" s="1"/>
      <c r="KQ148" s="1"/>
      <c r="KR148" s="1"/>
      <c r="KS148" s="1"/>
      <c r="KT148" s="1"/>
      <c r="KU148" s="1"/>
      <c r="KV148" s="1"/>
      <c r="KW148" s="1"/>
      <c r="KX148" s="1"/>
      <c r="KY148" s="1"/>
      <c r="KZ148" s="1"/>
      <c r="LA148" s="1"/>
      <c r="LB148" s="1"/>
      <c r="LC148" s="1"/>
      <c r="LD148" s="1"/>
      <c r="LE148" s="1"/>
      <c r="LF148" s="1"/>
      <c r="LG148" s="1"/>
      <c r="LH148" s="1"/>
      <c r="LI148" s="1"/>
      <c r="LJ148" s="1"/>
      <c r="LK148" s="1"/>
      <c r="LL148" s="1"/>
      <c r="LM148" s="1"/>
      <c r="LN148" s="1"/>
      <c r="LO148" s="1"/>
      <c r="LP148" s="1"/>
      <c r="LQ148" s="1"/>
      <c r="LR148" s="1"/>
      <c r="LS148" s="1"/>
      <c r="LT148" s="1"/>
      <c r="LU148" s="1"/>
      <c r="LV148" s="1"/>
      <c r="LW148" s="1"/>
      <c r="LX148" s="1"/>
      <c r="LY148" s="1"/>
      <c r="LZ148" s="1"/>
      <c r="MA148" s="1"/>
      <c r="MB148" s="1"/>
      <c r="MC148" s="1"/>
      <c r="MD148" s="1"/>
      <c r="ME148" s="1"/>
      <c r="MF148" s="1"/>
      <c r="MG148" s="1"/>
      <c r="MH148" s="1"/>
      <c r="MI148" s="1"/>
      <c r="MJ148" s="1"/>
      <c r="MK148" s="1"/>
      <c r="ML148" s="1"/>
      <c r="MM148" s="1"/>
      <c r="MN148" s="1"/>
      <c r="MO148" s="1"/>
      <c r="MP148" s="1"/>
      <c r="MQ148" s="1"/>
      <c r="MR148" s="1"/>
      <c r="MS148" s="1"/>
      <c r="MT148" s="1"/>
      <c r="MU148" s="1"/>
      <c r="MV148" s="1"/>
      <c r="MW148" s="1"/>
      <c r="MX148" s="1"/>
      <c r="MY148" s="1"/>
      <c r="MZ148" s="1"/>
      <c r="NA148" s="1"/>
      <c r="NB148" s="1"/>
      <c r="NC148" s="1"/>
      <c r="ND148" s="1"/>
      <c r="NE148" s="1"/>
      <c r="NF148" s="1"/>
      <c r="NG148" s="1"/>
      <c r="NH148" s="1"/>
      <c r="NI148" s="1"/>
      <c r="NJ148" s="1"/>
      <c r="NK148" s="1"/>
      <c r="NL148" s="1"/>
      <c r="NM148" s="1"/>
      <c r="NN148" s="1"/>
      <c r="NO148" s="1"/>
      <c r="NP148" s="1"/>
      <c r="NQ148" s="1"/>
      <c r="NR148" s="1"/>
      <c r="NS148" s="1"/>
      <c r="NT148" s="1"/>
      <c r="NU148" s="1"/>
      <c r="NV148" s="1"/>
      <c r="NW148" s="1"/>
      <c r="NX148" s="1"/>
      <c r="NY148" s="1"/>
      <c r="NZ148" s="1"/>
      <c r="OA148" s="1"/>
      <c r="OB148" s="1"/>
      <c r="OC148" s="1"/>
      <c r="OD148" s="1"/>
      <c r="OE148" s="1"/>
      <c r="OF148" s="1"/>
      <c r="OG148" s="1"/>
      <c r="OH148" s="1"/>
      <c r="OI148" s="1"/>
      <c r="OJ148" s="1"/>
      <c r="OK148" s="1"/>
      <c r="OL148" s="1"/>
      <c r="OM148" s="1"/>
      <c r="ON148" s="1"/>
      <c r="OO148" s="1"/>
      <c r="OP148" s="1"/>
      <c r="OQ148" s="1"/>
      <c r="OR148" s="1"/>
      <c r="OS148" s="1"/>
      <c r="OT148" s="1"/>
      <c r="OU148" s="1"/>
      <c r="OV148" s="1"/>
      <c r="OW148" s="1"/>
      <c r="OX148" s="1"/>
      <c r="OY148" s="1"/>
      <c r="OZ148" s="1"/>
      <c r="PA148" s="1"/>
      <c r="PB148" s="1"/>
      <c r="PC148" s="1"/>
      <c r="PD148" s="1"/>
      <c r="PE148" s="1"/>
      <c r="PF148" s="1"/>
      <c r="PG148" s="1"/>
      <c r="PH148" s="1"/>
      <c r="PI148" s="1"/>
      <c r="PJ148" s="1"/>
      <c r="PK148" s="1"/>
      <c r="PL148" s="1"/>
      <c r="PM148" s="1"/>
      <c r="PN148" s="1"/>
      <c r="PO148" s="1"/>
      <c r="PP148" s="1"/>
      <c r="PQ148" s="1"/>
      <c r="PR148" s="1"/>
      <c r="PS148" s="1"/>
      <c r="PT148" s="1"/>
      <c r="PU148" s="1"/>
      <c r="PV148" s="1"/>
      <c r="PW148" s="1"/>
      <c r="PX148" s="1"/>
      <c r="PY148" s="1"/>
      <c r="PZ148" s="1"/>
      <c r="QA148" s="1"/>
      <c r="QB148" s="1"/>
      <c r="QC148" s="1"/>
      <c r="QD148" s="1"/>
      <c r="QE148" s="1"/>
      <c r="QF148" s="1"/>
      <c r="QG148" s="1"/>
      <c r="QH148" s="1"/>
      <c r="QI148" s="1"/>
      <c r="QJ148" s="1"/>
      <c r="QK148" s="1"/>
      <c r="QL148" s="1"/>
      <c r="QM148" s="1"/>
      <c r="QN148" s="1"/>
      <c r="QO148" s="1"/>
      <c r="QP148" s="1"/>
      <c r="QQ148" s="1"/>
      <c r="QR148" s="1"/>
      <c r="QS148" s="1"/>
      <c r="QT148" s="1"/>
      <c r="QU148" s="1"/>
      <c r="QV148" s="1"/>
      <c r="QW148" s="1"/>
      <c r="QX148" s="1"/>
      <c r="QY148" s="1"/>
      <c r="QZ148" s="1"/>
      <c r="RA148" s="1"/>
      <c r="RB148" s="1"/>
      <c r="RC148" s="1"/>
      <c r="RD148" s="1"/>
      <c r="RE148" s="1"/>
      <c r="RF148" s="1"/>
      <c r="RG148" s="1"/>
      <c r="RH148" s="1"/>
      <c r="RI148" s="1"/>
      <c r="RJ148" s="1"/>
      <c r="RK148" s="1"/>
      <c r="RL148" s="1"/>
      <c r="RM148" s="1"/>
      <c r="RN148" s="1"/>
      <c r="RO148" s="1"/>
      <c r="RP148" s="1"/>
      <c r="RQ148" s="1"/>
      <c r="RR148" s="1"/>
      <c r="RS148" s="1"/>
      <c r="RT148" s="1"/>
      <c r="RU148" s="1"/>
      <c r="RV148" s="1"/>
      <c r="RW148" s="1"/>
      <c r="RX148" s="1"/>
      <c r="RY148" s="1"/>
      <c r="RZ148" s="1"/>
      <c r="SA148" s="1"/>
      <c r="SB148" s="1"/>
      <c r="SC148" s="1"/>
      <c r="SD148" s="1"/>
      <c r="SE148" s="1"/>
      <c r="SF148" s="1"/>
      <c r="SG148" s="1"/>
      <c r="SH148" s="1"/>
      <c r="SI148" s="1"/>
      <c r="SJ148" s="1"/>
      <c r="SK148" s="1"/>
      <c r="SL148" s="1"/>
      <c r="SM148" s="1"/>
      <c r="SN148" s="1"/>
      <c r="SO148" s="1"/>
      <c r="SP148" s="1"/>
      <c r="SQ148" s="1"/>
      <c r="SR148" s="1"/>
      <c r="SS148" s="1"/>
      <c r="ST148" s="1"/>
      <c r="SU148" s="1"/>
      <c r="SV148" s="1"/>
      <c r="SW148" s="1"/>
      <c r="SX148" s="1"/>
      <c r="SY148" s="1"/>
      <c r="SZ148" s="1"/>
      <c r="TA148" s="1"/>
      <c r="TB148" s="1"/>
      <c r="TC148" s="1"/>
      <c r="TD148" s="1"/>
      <c r="TE148" s="1"/>
      <c r="TF148" s="1"/>
      <c r="TG148" s="1"/>
      <c r="TH148" s="1"/>
      <c r="TI148" s="1"/>
      <c r="TJ148" s="1"/>
      <c r="TK148" s="1"/>
      <c r="TL148" s="1"/>
      <c r="TM148" s="1"/>
      <c r="TN148" s="1"/>
      <c r="TO148" s="1"/>
      <c r="TP148" s="1"/>
      <c r="TQ148" s="1"/>
      <c r="TR148" s="1"/>
      <c r="TS148" s="1"/>
      <c r="TT148" s="1"/>
      <c r="TU148" s="1"/>
      <c r="TV148" s="1"/>
      <c r="TW148" s="1"/>
      <c r="TX148" s="1"/>
      <c r="TY148" s="1"/>
      <c r="TZ148" s="1"/>
      <c r="UA148" s="1"/>
      <c r="UB148" s="1"/>
      <c r="UC148" s="1"/>
      <c r="UD148" s="1"/>
      <c r="UE148" s="1"/>
      <c r="UF148" s="1"/>
      <c r="UG148" s="1"/>
      <c r="UH148" s="1"/>
      <c r="UI148" s="1"/>
      <c r="UJ148" s="1"/>
      <c r="UK148" s="1"/>
      <c r="UL148" s="1"/>
      <c r="UM148" s="1"/>
      <c r="UN148" s="1"/>
      <c r="UO148" s="1"/>
      <c r="UP148" s="1"/>
      <c r="UQ148" s="1"/>
      <c r="UR148" s="1"/>
      <c r="US148" s="1"/>
      <c r="UT148" s="1"/>
      <c r="UU148" s="1"/>
      <c r="UV148" s="1"/>
      <c r="UW148" s="1"/>
      <c r="UX148" s="1"/>
      <c r="UY148" s="1"/>
      <c r="UZ148" s="1"/>
      <c r="VA148" s="1"/>
      <c r="VB148" s="1"/>
      <c r="VC148" s="1"/>
      <c r="VD148" s="1"/>
      <c r="VE148" s="1"/>
      <c r="VF148" s="1"/>
      <c r="VG148" s="1"/>
      <c r="VH148" s="1"/>
      <c r="VI148" s="1"/>
      <c r="VJ148" s="1"/>
      <c r="VK148" s="1"/>
      <c r="VL148" s="1"/>
      <c r="VM148" s="1"/>
      <c r="VN148" s="1"/>
      <c r="VO148" s="1"/>
      <c r="VP148" s="1"/>
      <c r="VQ148" s="1"/>
      <c r="VR148" s="1"/>
      <c r="VS148" s="1"/>
      <c r="VT148" s="1"/>
      <c r="VU148" s="1"/>
      <c r="VV148" s="1"/>
      <c r="VW148" s="1"/>
      <c r="VX148" s="1"/>
      <c r="VY148" s="1"/>
      <c r="VZ148" s="1"/>
      <c r="WA148" s="1"/>
      <c r="WB148" s="1"/>
      <c r="WC148" s="1"/>
      <c r="WD148" s="1"/>
      <c r="WE148" s="1"/>
      <c r="WF148" s="1"/>
      <c r="WG148" s="1"/>
      <c r="WH148" s="1"/>
      <c r="WI148" s="1"/>
      <c r="WJ148" s="1"/>
      <c r="WK148" s="1"/>
      <c r="WL148" s="1"/>
      <c r="WM148" s="1"/>
      <c r="WN148" s="1"/>
      <c r="WO148" s="1"/>
      <c r="WP148" s="1"/>
      <c r="WQ148" s="1"/>
      <c r="WR148" s="1"/>
      <c r="WS148" s="1"/>
      <c r="WT148" s="1"/>
      <c r="WU148" s="1"/>
      <c r="WV148" s="1"/>
      <c r="WW148" s="1"/>
      <c r="WX148" s="1"/>
      <c r="WY148" s="1"/>
      <c r="WZ148" s="1"/>
      <c r="XA148" s="1"/>
      <c r="XB148" s="1"/>
      <c r="XC148" s="1"/>
      <c r="XD148" s="1"/>
      <c r="XE148" s="1"/>
      <c r="XF148" s="1"/>
      <c r="XG148" s="1"/>
      <c r="XH148" s="1"/>
      <c r="XI148" s="1"/>
      <c r="XJ148" s="1"/>
      <c r="XK148" s="1"/>
      <c r="XL148" s="1"/>
      <c r="XM148" s="1"/>
      <c r="XN148" s="1"/>
      <c r="XO148" s="1"/>
      <c r="XP148" s="1"/>
      <c r="XQ148" s="1"/>
      <c r="XR148" s="1"/>
      <c r="XS148" s="1"/>
      <c r="XT148" s="1"/>
      <c r="XU148" s="1"/>
      <c r="XV148" s="1"/>
      <c r="XW148" s="1"/>
      <c r="XX148" s="1"/>
      <c r="XY148" s="1"/>
      <c r="XZ148" s="1"/>
      <c r="YA148" s="1"/>
      <c r="YB148" s="1"/>
      <c r="YC148" s="1"/>
      <c r="YD148" s="1"/>
      <c r="YE148" s="1"/>
      <c r="YF148" s="1"/>
      <c r="YG148" s="1"/>
      <c r="YH148" s="1"/>
      <c r="YI148" s="1"/>
      <c r="YJ148" s="1"/>
      <c r="YK148" s="1"/>
      <c r="YL148" s="1"/>
      <c r="YM148" s="1"/>
      <c r="YN148" s="1"/>
      <c r="YO148" s="1"/>
      <c r="YP148" s="1"/>
      <c r="YQ148" s="1"/>
      <c r="YR148" s="1"/>
      <c r="YS148" s="1"/>
      <c r="YT148" s="1"/>
      <c r="YU148" s="1"/>
      <c r="YV148" s="1"/>
      <c r="YW148" s="1"/>
      <c r="YX148" s="1"/>
      <c r="YY148" s="1"/>
      <c r="YZ148" s="1"/>
      <c r="ZA148" s="1"/>
      <c r="ZB148" s="1"/>
      <c r="ZC148" s="1"/>
      <c r="ZD148" s="1"/>
      <c r="ZE148" s="1"/>
      <c r="ZF148" s="1"/>
      <c r="ZG148" s="1"/>
      <c r="ZH148" s="1"/>
      <c r="ZI148" s="1"/>
      <c r="ZJ148" s="1"/>
      <c r="ZK148" s="1"/>
      <c r="ZL148" s="1"/>
      <c r="ZM148" s="1"/>
      <c r="ZN148" s="1"/>
      <c r="ZO148" s="1"/>
      <c r="ZP148" s="1"/>
      <c r="ZQ148" s="1"/>
      <c r="ZR148" s="1"/>
      <c r="ZS148" s="1"/>
      <c r="ZT148" s="1"/>
      <c r="ZU148" s="1"/>
      <c r="ZV148" s="1"/>
      <c r="ZW148" s="1"/>
      <c r="ZX148" s="1"/>
      <c r="ZY148" s="1"/>
      <c r="ZZ148" s="1"/>
      <c r="AAA148" s="1"/>
      <c r="AAB148" s="1"/>
      <c r="AAC148" s="1"/>
      <c r="AAD148" s="1"/>
      <c r="AAE148" s="1"/>
      <c r="AAF148" s="1"/>
      <c r="AAG148" s="1"/>
      <c r="AAH148" s="1"/>
      <c r="AAI148" s="1"/>
      <c r="AAJ148" s="1"/>
      <c r="AAK148" s="1"/>
      <c r="AAL148" s="1"/>
      <c r="AAM148" s="1"/>
      <c r="AAN148" s="1"/>
      <c r="AAO148" s="1"/>
      <c r="AAP148" s="1"/>
      <c r="AAQ148" s="1"/>
      <c r="AAR148" s="1"/>
      <c r="AAS148" s="1"/>
      <c r="AAT148" s="1"/>
      <c r="AAU148" s="1"/>
      <c r="AAV148" s="1"/>
      <c r="AAW148" s="1"/>
      <c r="AAX148" s="1"/>
      <c r="AAY148" s="1"/>
      <c r="AAZ148" s="1"/>
      <c r="ABA148" s="1"/>
      <c r="ABB148" s="1"/>
      <c r="ABC148" s="1"/>
      <c r="ABD148" s="1"/>
      <c r="ABE148" s="1"/>
      <c r="ABF148" s="1"/>
      <c r="ABG148" s="1"/>
      <c r="ABH148" s="1"/>
      <c r="ABI148" s="1"/>
      <c r="ABJ148" s="1"/>
      <c r="ABK148" s="1"/>
      <c r="ABL148" s="1"/>
      <c r="ABM148" s="1"/>
      <c r="ABN148" s="1"/>
      <c r="ABO148" s="1"/>
      <c r="ABP148" s="1"/>
      <c r="ABQ148" s="1"/>
      <c r="ABR148" s="1"/>
      <c r="ABS148" s="1"/>
      <c r="ABT148" s="1"/>
      <c r="ABU148" s="1"/>
      <c r="ABV148" s="1"/>
      <c r="ABW148" s="1"/>
      <c r="ABX148" s="1"/>
      <c r="ABY148" s="1"/>
      <c r="ABZ148" s="1"/>
      <c r="ACA148" s="1"/>
      <c r="ACB148" s="1"/>
      <c r="ACC148" s="1"/>
      <c r="ACD148" s="1"/>
      <c r="ACE148" s="1"/>
      <c r="ACF148" s="1"/>
      <c r="ACG148" s="1"/>
      <c r="ACH148" s="1"/>
      <c r="ACI148" s="1"/>
      <c r="ACJ148" s="1"/>
      <c r="ACK148" s="1"/>
      <c r="ACL148" s="1"/>
      <c r="ACM148" s="1"/>
      <c r="ACN148" s="1"/>
      <c r="ACO148" s="1"/>
      <c r="ACP148" s="1"/>
      <c r="ACQ148" s="1"/>
      <c r="ACR148" s="1"/>
      <c r="ACS148" s="1"/>
      <c r="ACT148" s="1"/>
      <c r="ACU148" s="1"/>
      <c r="ACV148" s="1"/>
      <c r="ACW148" s="1"/>
      <c r="ACX148" s="1"/>
      <c r="ACY148" s="1"/>
      <c r="ACZ148" s="1"/>
      <c r="ADA148" s="1"/>
      <c r="ADB148" s="1"/>
      <c r="ADC148" s="1"/>
      <c r="ADD148" s="1"/>
      <c r="ADE148" s="1"/>
      <c r="ADF148" s="1"/>
      <c r="ADG148" s="1"/>
      <c r="ADH148" s="1"/>
      <c r="ADI148" s="1"/>
      <c r="ADJ148" s="1"/>
      <c r="ADK148" s="1"/>
      <c r="ADL148" s="1"/>
      <c r="ADM148" s="1"/>
      <c r="ADN148" s="1"/>
      <c r="ADO148" s="1"/>
      <c r="ADP148" s="1"/>
      <c r="ADQ148" s="1"/>
      <c r="ADR148" s="1"/>
      <c r="ADS148" s="1"/>
      <c r="ADT148" s="1"/>
      <c r="ADU148" s="1"/>
      <c r="ADV148" s="1"/>
      <c r="ADW148" s="1"/>
      <c r="ADX148" s="1"/>
      <c r="ADY148" s="1"/>
      <c r="ADZ148" s="1"/>
      <c r="AEA148" s="1"/>
      <c r="AEB148" s="1"/>
      <c r="AEC148" s="1"/>
      <c r="AED148" s="1"/>
      <c r="AEE148" s="1"/>
      <c r="AEF148" s="1"/>
      <c r="AEG148" s="1"/>
      <c r="AEH148" s="1"/>
      <c r="AEI148" s="1"/>
      <c r="AEJ148" s="1"/>
      <c r="AEK148" s="1"/>
      <c r="AEL148" s="1"/>
      <c r="AEM148" s="1"/>
      <c r="AEN148" s="1"/>
      <c r="AEO148" s="1"/>
      <c r="AEP148" s="1"/>
      <c r="AEQ148" s="1"/>
      <c r="AER148" s="1"/>
      <c r="AES148" s="1"/>
      <c r="AET148" s="1"/>
      <c r="AEU148" s="1"/>
      <c r="AEV148" s="1"/>
      <c r="AEW148" s="1"/>
      <c r="AEX148" s="1"/>
      <c r="AEY148" s="1"/>
      <c r="AEZ148" s="1"/>
      <c r="AFA148" s="1"/>
      <c r="AFB148" s="1"/>
      <c r="AFC148" s="1"/>
      <c r="AFD148" s="1"/>
      <c r="AFE148" s="1"/>
      <c r="AFF148" s="1"/>
      <c r="AFG148" s="1"/>
      <c r="AFH148" s="1"/>
      <c r="AFI148" s="1"/>
      <c r="AFJ148" s="1"/>
      <c r="AFK148" s="1"/>
      <c r="AFL148" s="1"/>
      <c r="AFM148" s="1"/>
      <c r="AFN148" s="1"/>
      <c r="AFO148" s="1"/>
      <c r="AFP148" s="1"/>
      <c r="AFQ148" s="1"/>
      <c r="AFR148" s="1"/>
      <c r="AFS148" s="1"/>
      <c r="AFT148" s="1"/>
      <c r="AFU148" s="1"/>
      <c r="AFV148" s="1"/>
      <c r="AFW148" s="1"/>
      <c r="AFX148" s="1"/>
      <c r="AFY148" s="1"/>
      <c r="AFZ148" s="1"/>
      <c r="AGA148" s="1"/>
      <c r="AGB148" s="1"/>
      <c r="AGC148" s="1"/>
      <c r="AGD148" s="1"/>
      <c r="AGE148" s="1"/>
      <c r="AGF148" s="1"/>
      <c r="AGG148" s="1"/>
      <c r="AGH148" s="1"/>
      <c r="AGI148" s="1"/>
      <c r="AGJ148" s="1"/>
      <c r="AGK148" s="1"/>
      <c r="AGL148" s="1"/>
      <c r="AGM148" s="1"/>
      <c r="AGN148" s="1"/>
      <c r="AGO148" s="1"/>
      <c r="AGP148" s="1"/>
      <c r="AGQ148" s="1"/>
      <c r="AGR148" s="1"/>
      <c r="AGS148" s="1"/>
      <c r="AGT148" s="1"/>
      <c r="AGU148" s="1"/>
      <c r="AGV148" s="1"/>
      <c r="AGW148" s="1"/>
      <c r="AGX148" s="1"/>
      <c r="AGY148" s="1"/>
      <c r="AGZ148" s="1"/>
      <c r="AHA148" s="1"/>
      <c r="AHB148" s="1"/>
      <c r="AHC148" s="1"/>
      <c r="AHD148" s="1"/>
      <c r="AHE148" s="1"/>
      <c r="AHF148" s="1"/>
      <c r="AHG148" s="1"/>
      <c r="AHH148" s="1"/>
      <c r="AHI148" s="1"/>
      <c r="AHJ148" s="1"/>
      <c r="AHK148" s="1"/>
      <c r="AHL148" s="1"/>
      <c r="AHM148" s="1"/>
      <c r="AHN148" s="1"/>
      <c r="AHO148" s="1"/>
      <c r="AHP148" s="1"/>
      <c r="AHQ148" s="1"/>
      <c r="AHR148" s="1"/>
      <c r="AHS148" s="1"/>
      <c r="AHT148" s="1"/>
      <c r="AHU148" s="1"/>
      <c r="AHV148" s="1"/>
      <c r="AHW148" s="1"/>
      <c r="AHX148" s="1"/>
      <c r="AHY148" s="1"/>
      <c r="AHZ148" s="1"/>
      <c r="AIA148" s="1"/>
      <c r="AIB148" s="1"/>
      <c r="AIC148" s="1"/>
      <c r="AID148" s="1"/>
      <c r="AIE148" s="1"/>
      <c r="AIF148" s="1"/>
      <c r="AIG148" s="1"/>
      <c r="AIH148" s="1"/>
      <c r="AII148" s="1"/>
      <c r="AIJ148" s="1"/>
      <c r="AIK148" s="1"/>
      <c r="AIL148" s="1"/>
      <c r="AIM148" s="1"/>
      <c r="AIN148" s="1"/>
      <c r="AIO148" s="1"/>
      <c r="AIP148" s="1"/>
      <c r="AIQ148" s="1"/>
      <c r="AIR148" s="1"/>
      <c r="AIS148" s="1"/>
      <c r="AIT148" s="1"/>
      <c r="AIU148" s="1"/>
      <c r="AIV148" s="1"/>
      <c r="AIW148" s="1"/>
      <c r="AIX148" s="1"/>
      <c r="AIY148" s="1"/>
      <c r="AIZ148" s="1"/>
      <c r="AJA148" s="1"/>
      <c r="AJB148" s="1"/>
      <c r="AJC148" s="1"/>
      <c r="AJD148" s="1"/>
      <c r="AJE148" s="1"/>
      <c r="AJF148" s="1"/>
      <c r="AJG148" s="1"/>
      <c r="AJH148" s="1"/>
      <c r="AJI148" s="1"/>
      <c r="AJJ148" s="1"/>
      <c r="AJK148" s="1"/>
      <c r="AJL148" s="1"/>
      <c r="AJM148" s="1"/>
      <c r="AJN148" s="1"/>
      <c r="AJO148" s="1"/>
      <c r="AJP148" s="1"/>
      <c r="AJQ148" s="1"/>
      <c r="AJR148" s="1"/>
      <c r="AJS148" s="1"/>
      <c r="AJT148" s="1"/>
      <c r="AJU148" s="1"/>
      <c r="AJV148" s="1"/>
      <c r="AJW148" s="1"/>
      <c r="AJX148" s="1"/>
      <c r="AJY148" s="1"/>
      <c r="AJZ148" s="1"/>
      <c r="AKA148" s="1"/>
      <c r="AKB148" s="1"/>
      <c r="AKC148" s="1"/>
      <c r="AKD148" s="1"/>
      <c r="AKE148" s="1"/>
      <c r="AKF148" s="1"/>
      <c r="AKG148" s="1"/>
      <c r="AKH148" s="1"/>
      <c r="AKI148" s="1"/>
      <c r="AKJ148" s="1"/>
      <c r="AKK148" s="1"/>
      <c r="AKL148" s="1"/>
      <c r="AKM148" s="1"/>
      <c r="AKN148" s="1"/>
      <c r="AKO148" s="1"/>
      <c r="AKP148" s="1"/>
      <c r="AKQ148" s="1"/>
      <c r="AKR148" s="1"/>
      <c r="AKS148" s="1"/>
      <c r="AKT148" s="1"/>
      <c r="AKU148" s="1"/>
      <c r="AKV148" s="1"/>
      <c r="AKW148" s="1"/>
      <c r="AKX148" s="1"/>
      <c r="AKY148" s="1"/>
      <c r="AKZ148" s="1"/>
      <c r="ALA148" s="1"/>
      <c r="ALB148" s="1"/>
      <c r="ALC148" s="1"/>
      <c r="ALD148" s="1"/>
      <c r="ALE148" s="1"/>
      <c r="ALF148" s="1"/>
      <c r="ALG148" s="1"/>
      <c r="ALH148" s="1"/>
      <c r="ALI148" s="1"/>
      <c r="ALJ148" s="1"/>
      <c r="ALK148" s="1"/>
      <c r="ALL148" s="1"/>
      <c r="ALM148" s="1"/>
      <c r="ALN148" s="1"/>
      <c r="ALO148" s="1"/>
      <c r="ALP148" s="1"/>
      <c r="ALQ148" s="1"/>
      <c r="ALR148" s="1"/>
      <c r="ALS148" s="1"/>
      <c r="ALT148" s="1"/>
      <c r="ALU148" s="1"/>
      <c r="ALV148" s="1"/>
      <c r="ALW148" s="1"/>
      <c r="ALX148" s="1"/>
      <c r="ALY148" s="1"/>
      <c r="ALZ148" s="1"/>
      <c r="AMA148" s="1"/>
      <c r="AMB148" s="1"/>
      <c r="AMC148" s="1"/>
      <c r="AMD148" s="1"/>
      <c r="AME148" s="1"/>
      <c r="AMF148" s="1"/>
      <c r="AMG148" s="1"/>
      <c r="AMH148" s="1"/>
      <c r="AMI148" s="1"/>
      <c r="AMJ148" s="1"/>
      <c r="AMK148" s="1"/>
      <c r="AML148" s="1"/>
      <c r="AMM148" s="1"/>
      <c r="AMN148" s="1"/>
      <c r="AMO148" s="1"/>
      <c r="AMP148" s="1"/>
      <c r="AMQ148" s="1"/>
      <c r="AMR148" s="1"/>
      <c r="AMS148" s="1"/>
      <c r="AMT148" s="1"/>
      <c r="AMU148" s="1"/>
      <c r="AMV148" s="1"/>
      <c r="AMW148" s="1"/>
      <c r="AMX148" s="1"/>
      <c r="AMY148" s="1"/>
      <c r="AMZ148" s="1"/>
      <c r="ANA148" s="1"/>
      <c r="ANB148" s="1"/>
      <c r="ANC148" s="1"/>
      <c r="AND148" s="1"/>
      <c r="ANE148" s="1"/>
      <c r="ANF148" s="1"/>
      <c r="ANG148" s="1"/>
      <c r="ANH148" s="1"/>
      <c r="ANI148" s="1"/>
      <c r="ANJ148" s="1"/>
      <c r="ANK148" s="1"/>
      <c r="ANL148" s="1"/>
      <c r="ANM148" s="1"/>
      <c r="ANN148" s="1"/>
      <c r="ANO148" s="1"/>
      <c r="ANP148" s="1"/>
      <c r="ANQ148" s="1"/>
      <c r="ANR148" s="1"/>
      <c r="ANS148" s="1"/>
      <c r="ANT148" s="1"/>
      <c r="ANU148" s="1"/>
      <c r="ANV148" s="1"/>
      <c r="ANW148" s="1"/>
      <c r="ANX148" s="1"/>
      <c r="ANY148" s="1"/>
      <c r="ANZ148" s="1"/>
      <c r="AOA148" s="1"/>
      <c r="AOB148" s="1"/>
      <c r="AOC148" s="1"/>
      <c r="AOD148" s="1"/>
      <c r="AOE148" s="1"/>
      <c r="AOF148" s="1"/>
      <c r="AOG148" s="1"/>
      <c r="AOH148" s="1"/>
      <c r="AOI148" s="1"/>
      <c r="AOJ148" s="1"/>
      <c r="AOK148" s="1"/>
      <c r="AOL148" s="1"/>
      <c r="AOM148" s="1"/>
      <c r="AON148" s="1"/>
      <c r="AOO148" s="1"/>
      <c r="AOP148" s="1"/>
      <c r="AOQ148" s="1"/>
      <c r="AOR148" s="1"/>
      <c r="AOS148" s="1"/>
      <c r="AOT148" s="1"/>
      <c r="AOU148" s="1"/>
      <c r="AOV148" s="1"/>
      <c r="AOW148" s="1"/>
      <c r="AOX148" s="1"/>
      <c r="AOY148" s="1"/>
      <c r="AOZ148" s="1"/>
      <c r="APA148" s="1"/>
      <c r="APB148" s="1"/>
      <c r="APC148" s="1"/>
      <c r="APD148" s="1"/>
      <c r="APE148" s="1"/>
      <c r="APF148" s="1"/>
      <c r="APG148" s="1"/>
      <c r="APH148" s="1"/>
      <c r="API148" s="1"/>
      <c r="APJ148" s="1"/>
      <c r="APK148" s="1"/>
      <c r="APL148" s="1"/>
      <c r="APM148" s="1"/>
      <c r="APN148" s="1"/>
      <c r="APO148" s="1"/>
      <c r="APP148" s="1"/>
      <c r="APQ148" s="1"/>
      <c r="APR148" s="1"/>
      <c r="APS148" s="1"/>
      <c r="APT148" s="1"/>
      <c r="APU148" s="1"/>
      <c r="APV148" s="1"/>
      <c r="APW148" s="1"/>
      <c r="APX148" s="1"/>
      <c r="APY148" s="1"/>
      <c r="APZ148" s="1"/>
      <c r="AQA148" s="1"/>
      <c r="AQB148" s="1"/>
      <c r="AQC148" s="1"/>
      <c r="AQD148" s="1"/>
      <c r="AQE148" s="1"/>
      <c r="AQF148" s="1"/>
      <c r="AQG148" s="1"/>
      <c r="AQH148" s="1"/>
      <c r="AQI148" s="1"/>
      <c r="AQJ148" s="1"/>
      <c r="AQK148" s="1"/>
      <c r="AQL148" s="1"/>
      <c r="AQM148" s="1"/>
      <c r="AQN148" s="1"/>
      <c r="AQO148" s="1"/>
      <c r="AQP148" s="1"/>
      <c r="AQQ148" s="1"/>
      <c r="AQR148" s="1"/>
      <c r="AQS148" s="1"/>
      <c r="AQT148" s="1"/>
      <c r="AQU148" s="1"/>
      <c r="AQV148" s="1"/>
      <c r="AQW148" s="1"/>
      <c r="AQX148" s="1"/>
      <c r="AQY148" s="1"/>
      <c r="AQZ148" s="1"/>
      <c r="ARA148" s="1"/>
      <c r="ARB148" s="1"/>
      <c r="ARC148" s="1"/>
      <c r="ARD148" s="1"/>
      <c r="ARE148" s="1"/>
      <c r="ARF148" s="1"/>
      <c r="ARG148" s="1"/>
      <c r="ARH148" s="1"/>
      <c r="ARI148" s="1"/>
      <c r="ARJ148" s="1"/>
      <c r="ARK148" s="1"/>
      <c r="ARL148" s="1"/>
      <c r="ARM148" s="1"/>
      <c r="ARN148" s="1"/>
      <c r="ARO148" s="1"/>
      <c r="ARP148" s="1"/>
      <c r="ARQ148" s="1"/>
      <c r="ARR148" s="1"/>
      <c r="ARS148" s="1"/>
      <c r="ART148" s="1"/>
      <c r="ARU148" s="1"/>
      <c r="ARV148" s="1"/>
      <c r="ARW148" s="1"/>
      <c r="ARX148" s="1"/>
      <c r="ARY148" s="1"/>
      <c r="ARZ148" s="1"/>
      <c r="ASA148" s="1"/>
      <c r="ASB148" s="1"/>
      <c r="ASC148" s="1"/>
      <c r="ASD148" s="1"/>
      <c r="ASE148" s="1"/>
      <c r="ASF148" s="1"/>
      <c r="ASG148" s="1"/>
      <c r="ASH148" s="1"/>
      <c r="ASI148" s="1"/>
      <c r="ASJ148" s="1"/>
      <c r="ASK148" s="1"/>
      <c r="ASL148" s="1"/>
      <c r="ASM148" s="1"/>
      <c r="ASN148" s="1"/>
      <c r="ASO148" s="1"/>
      <c r="ASP148" s="1"/>
      <c r="ASQ148" s="1"/>
      <c r="ASR148" s="1"/>
      <c r="ASS148" s="1"/>
      <c r="AST148" s="1"/>
      <c r="ASU148" s="1"/>
      <c r="ASV148" s="1"/>
      <c r="ASW148" s="1"/>
      <c r="ASX148" s="1"/>
      <c r="ASY148" s="1"/>
      <c r="ASZ148" s="1"/>
      <c r="ATA148" s="1"/>
      <c r="ATB148" s="1"/>
      <c r="ATC148" s="1"/>
      <c r="ATD148" s="1"/>
      <c r="ATE148" s="1"/>
      <c r="ATF148" s="1"/>
      <c r="ATG148" s="1"/>
      <c r="ATH148" s="1"/>
      <c r="ATI148" s="1"/>
      <c r="ATJ148" s="1"/>
      <c r="ATK148" s="1"/>
      <c r="ATL148" s="1"/>
      <c r="ATM148" s="1"/>
      <c r="ATN148" s="1"/>
      <c r="ATO148" s="1"/>
      <c r="ATP148" s="1"/>
      <c r="ATQ148" s="1"/>
      <c r="ATR148" s="1"/>
      <c r="ATS148" s="1"/>
      <c r="ATT148" s="1"/>
      <c r="ATU148" s="1"/>
      <c r="ATV148" s="1"/>
      <c r="ATW148" s="1"/>
      <c r="ATX148" s="1"/>
      <c r="ATY148" s="1"/>
      <c r="ATZ148" s="1"/>
      <c r="AUA148" s="1"/>
      <c r="AUB148" s="1"/>
      <c r="AUC148" s="1"/>
      <c r="AUD148" s="1"/>
      <c r="AUE148" s="1"/>
      <c r="AUF148" s="1"/>
      <c r="AUG148" s="1"/>
      <c r="AUH148" s="1"/>
      <c r="AUI148" s="1"/>
      <c r="AUJ148" s="1"/>
      <c r="AUK148" s="1"/>
      <c r="AUL148" s="1"/>
      <c r="AUM148" s="1"/>
      <c r="AUN148" s="1"/>
      <c r="AUO148" s="1"/>
      <c r="AUP148" s="1"/>
      <c r="AUQ148" s="1"/>
      <c r="AUR148" s="1"/>
      <c r="AUS148" s="1"/>
      <c r="AUT148" s="1"/>
      <c r="AUU148" s="1"/>
      <c r="AUV148" s="1"/>
      <c r="AUW148" s="1"/>
      <c r="AUX148" s="1"/>
      <c r="AUY148" s="1"/>
      <c r="AUZ148" s="1"/>
      <c r="AVA148" s="1"/>
      <c r="AVB148" s="1"/>
      <c r="AVC148" s="1"/>
      <c r="AVD148" s="1"/>
      <c r="AVE148" s="1"/>
      <c r="AVF148" s="1"/>
      <c r="AVG148" s="1"/>
      <c r="AVH148" s="1"/>
      <c r="AVI148" s="1"/>
      <c r="AVJ148" s="1"/>
      <c r="AVK148" s="1"/>
      <c r="AVL148" s="1"/>
      <c r="AVM148" s="1"/>
      <c r="AVN148" s="1"/>
      <c r="AVO148" s="1"/>
      <c r="AVP148" s="1"/>
      <c r="AVQ148" s="1"/>
      <c r="AVR148" s="1"/>
      <c r="AVS148" s="1"/>
      <c r="AVT148" s="1"/>
      <c r="AVU148" s="1"/>
      <c r="AVV148" s="1"/>
      <c r="AVW148" s="1"/>
      <c r="AVX148" s="1"/>
      <c r="AVY148" s="1"/>
      <c r="AVZ148" s="1"/>
      <c r="AWA148" s="1"/>
      <c r="AWB148" s="1"/>
      <c r="AWC148" s="1"/>
      <c r="AWD148" s="1"/>
      <c r="AWE148" s="1"/>
      <c r="AWF148" s="1"/>
      <c r="AWG148" s="1"/>
      <c r="AWH148" s="1"/>
      <c r="AWI148" s="1"/>
      <c r="AWJ148" s="1"/>
      <c r="AWK148" s="1"/>
      <c r="AWL148" s="1"/>
      <c r="AWM148" s="1"/>
      <c r="AWN148" s="1"/>
      <c r="AWO148" s="1"/>
      <c r="AWP148" s="1"/>
      <c r="AWQ148" s="1"/>
      <c r="AWR148" s="1"/>
      <c r="AWS148" s="1"/>
      <c r="AWT148" s="1"/>
      <c r="AWU148" s="1"/>
      <c r="AWV148" s="1"/>
      <c r="AWW148" s="1"/>
      <c r="AWX148" s="1"/>
      <c r="AWY148" s="1"/>
      <c r="AWZ148" s="1"/>
      <c r="AXA148" s="1"/>
      <c r="AXB148" s="1"/>
      <c r="AXC148" s="1"/>
      <c r="AXD148" s="1"/>
      <c r="AXE148" s="1"/>
      <c r="AXF148" s="1"/>
      <c r="AXG148" s="1"/>
      <c r="AXH148" s="1"/>
      <c r="AXI148" s="1"/>
      <c r="AXJ148" s="1"/>
      <c r="AXK148" s="1"/>
      <c r="AXL148" s="1"/>
      <c r="AXM148" s="1"/>
      <c r="AXN148" s="1"/>
      <c r="AXO148" s="1"/>
      <c r="AXP148" s="1"/>
      <c r="AXQ148" s="1"/>
      <c r="AXR148" s="1"/>
      <c r="AXS148" s="1"/>
      <c r="AXT148" s="1"/>
      <c r="AXU148" s="1"/>
      <c r="AXV148" s="1"/>
      <c r="AXW148" s="1"/>
      <c r="AXX148" s="1"/>
      <c r="AXY148" s="1"/>
      <c r="AXZ148" s="1"/>
      <c r="AYA148" s="1"/>
      <c r="AYB148" s="1"/>
      <c r="AYC148" s="1"/>
      <c r="AYD148" s="1"/>
      <c r="AYE148" s="1"/>
      <c r="AYF148" s="1"/>
      <c r="AYG148" s="1"/>
      <c r="AYH148" s="1"/>
      <c r="AYI148" s="1"/>
      <c r="AYJ148" s="1"/>
      <c r="AYK148" s="1"/>
      <c r="AYL148" s="1"/>
      <c r="AYM148" s="1"/>
      <c r="AYN148" s="1"/>
      <c r="AYO148" s="1"/>
      <c r="AYP148" s="1"/>
      <c r="AYQ148" s="1"/>
      <c r="AYR148" s="1"/>
      <c r="AYS148" s="1"/>
      <c r="AYT148" s="1"/>
      <c r="AYU148" s="1"/>
      <c r="AYV148" s="1"/>
      <c r="AYW148" s="1"/>
      <c r="AYX148" s="1"/>
      <c r="AYY148" s="1"/>
      <c r="AYZ148" s="1"/>
      <c r="AZA148" s="1"/>
      <c r="AZB148" s="1"/>
      <c r="AZC148" s="1"/>
      <c r="AZD148" s="1"/>
      <c r="AZE148" s="1"/>
      <c r="AZF148" s="1"/>
      <c r="AZG148" s="1"/>
      <c r="AZH148" s="1"/>
      <c r="AZI148" s="1"/>
      <c r="AZJ148" s="1"/>
      <c r="AZK148" s="1"/>
      <c r="AZL148" s="1"/>
      <c r="AZM148" s="1"/>
      <c r="AZN148" s="1"/>
      <c r="AZO148" s="1"/>
      <c r="AZP148" s="1"/>
      <c r="AZQ148" s="1"/>
      <c r="AZR148" s="1"/>
      <c r="AZS148" s="1"/>
      <c r="AZT148" s="1"/>
      <c r="AZU148" s="1"/>
      <c r="AZV148" s="1"/>
      <c r="AZW148" s="1"/>
      <c r="AZX148" s="1"/>
      <c r="AZY148" s="1"/>
      <c r="AZZ148" s="1"/>
      <c r="BAA148" s="1"/>
      <c r="BAB148" s="1"/>
      <c r="BAC148" s="1"/>
      <c r="BAD148" s="1"/>
      <c r="BAE148" s="1"/>
      <c r="BAF148" s="1"/>
      <c r="BAG148" s="1"/>
      <c r="BAH148" s="1"/>
      <c r="BAI148" s="1"/>
      <c r="BAJ148" s="1"/>
      <c r="BAK148" s="1"/>
      <c r="BAL148" s="1"/>
      <c r="BAM148" s="1"/>
      <c r="BAN148" s="1"/>
      <c r="BAO148" s="1"/>
      <c r="BAP148" s="1"/>
      <c r="BAQ148" s="1"/>
      <c r="BAR148" s="1"/>
      <c r="BAS148" s="1"/>
      <c r="BAT148" s="1"/>
      <c r="BAU148" s="1"/>
      <c r="BAV148" s="1"/>
      <c r="BAW148" s="1"/>
      <c r="BAX148" s="1"/>
      <c r="BAY148" s="1"/>
      <c r="BAZ148" s="1"/>
      <c r="BBA148" s="1"/>
      <c r="BBB148" s="1"/>
      <c r="BBC148" s="1"/>
      <c r="BBD148" s="1"/>
      <c r="BBE148" s="1"/>
      <c r="BBF148" s="1"/>
      <c r="BBG148" s="1"/>
      <c r="BBH148" s="1"/>
      <c r="BBI148" s="1"/>
      <c r="BBJ148" s="1"/>
      <c r="BBK148" s="1"/>
      <c r="BBL148" s="1"/>
      <c r="BBM148" s="1"/>
      <c r="BBN148" s="1"/>
      <c r="BBO148" s="1"/>
      <c r="BBP148" s="1"/>
      <c r="BBQ148" s="1"/>
      <c r="BBR148" s="1"/>
      <c r="BBS148" s="1"/>
      <c r="BBT148" s="1"/>
      <c r="BBU148" s="1"/>
      <c r="BBV148" s="1"/>
      <c r="BBW148" s="1"/>
      <c r="BBX148" s="1"/>
      <c r="BBY148" s="1"/>
      <c r="BBZ148" s="1"/>
      <c r="BCA148" s="1"/>
      <c r="BCB148" s="1"/>
      <c r="BCC148" s="1"/>
      <c r="BCD148" s="1"/>
      <c r="BCE148" s="1"/>
      <c r="BCF148" s="1"/>
      <c r="BCG148" s="1"/>
      <c r="BCH148" s="1"/>
      <c r="BCI148" s="1"/>
      <c r="BCJ148" s="1"/>
      <c r="BCK148" s="1"/>
      <c r="BCL148" s="1"/>
      <c r="BCM148" s="1"/>
      <c r="BCN148" s="1"/>
      <c r="BCO148" s="1"/>
      <c r="BCP148" s="1"/>
      <c r="BCQ148" s="1"/>
      <c r="BCR148" s="1"/>
      <c r="BCS148" s="1"/>
      <c r="BCT148" s="1"/>
      <c r="BCU148" s="1"/>
      <c r="BCV148" s="1"/>
      <c r="BCW148" s="1"/>
      <c r="BCX148" s="1"/>
      <c r="BCY148" s="1"/>
      <c r="BCZ148" s="1"/>
      <c r="BDA148" s="1"/>
      <c r="BDB148" s="1"/>
      <c r="BDC148" s="1"/>
      <c r="BDD148" s="1"/>
      <c r="BDE148" s="1"/>
      <c r="BDF148" s="1"/>
      <c r="BDG148" s="1"/>
      <c r="BDH148" s="1"/>
      <c r="BDI148" s="1"/>
      <c r="BDJ148" s="1"/>
      <c r="BDK148" s="1"/>
      <c r="BDL148" s="1"/>
      <c r="BDM148" s="1"/>
      <c r="BDN148" s="1"/>
      <c r="BDO148" s="1"/>
      <c r="BDP148" s="1"/>
      <c r="BDQ148" s="1"/>
      <c r="BDR148" s="1"/>
      <c r="BDS148" s="1"/>
      <c r="BDT148" s="1"/>
      <c r="BDU148" s="1"/>
      <c r="BDV148" s="1"/>
      <c r="BDW148" s="1"/>
      <c r="BDX148" s="1"/>
      <c r="BDY148" s="1"/>
      <c r="BDZ148" s="1"/>
      <c r="BEA148" s="1"/>
      <c r="BEB148" s="1"/>
      <c r="BEC148" s="1"/>
      <c r="BED148" s="1"/>
      <c r="BEE148" s="1"/>
      <c r="BEF148" s="1"/>
      <c r="BEG148" s="1"/>
      <c r="BEH148" s="1"/>
      <c r="BEI148" s="1"/>
      <c r="BEJ148" s="1"/>
      <c r="BEK148" s="1"/>
      <c r="BEL148" s="1"/>
      <c r="BEM148" s="1"/>
      <c r="BEN148" s="1"/>
      <c r="BEO148" s="1"/>
      <c r="BEP148" s="1"/>
      <c r="BEQ148" s="1"/>
      <c r="BER148" s="1"/>
      <c r="BES148" s="1"/>
      <c r="BET148" s="1"/>
      <c r="BEU148" s="1"/>
      <c r="BEV148" s="1"/>
      <c r="BEW148" s="1"/>
      <c r="BEX148" s="1"/>
      <c r="BEY148" s="1"/>
      <c r="BEZ148" s="1"/>
      <c r="BFA148" s="1"/>
      <c r="BFB148" s="1"/>
      <c r="BFC148" s="1"/>
      <c r="BFD148" s="1"/>
      <c r="BFE148" s="1"/>
      <c r="BFF148" s="1"/>
      <c r="BFG148" s="1"/>
      <c r="BFH148" s="1"/>
      <c r="BFI148" s="1"/>
      <c r="BFJ148" s="1"/>
      <c r="BFK148" s="1"/>
      <c r="BFL148" s="1"/>
      <c r="BFM148" s="1"/>
      <c r="BFN148" s="1"/>
      <c r="BFO148" s="1"/>
      <c r="BFP148" s="1"/>
      <c r="BFQ148" s="1"/>
      <c r="BFR148" s="1"/>
      <c r="BFS148" s="1"/>
      <c r="BFT148" s="1"/>
      <c r="BFU148" s="1"/>
      <c r="BFV148" s="1"/>
      <c r="BFW148" s="1"/>
      <c r="BFX148" s="1"/>
      <c r="BFY148" s="1"/>
      <c r="BFZ148" s="1"/>
      <c r="BGA148" s="1"/>
      <c r="BGB148" s="1"/>
      <c r="BGC148" s="1"/>
      <c r="BGD148" s="1"/>
      <c r="BGE148" s="1"/>
      <c r="BGF148" s="1"/>
      <c r="BGG148" s="1"/>
      <c r="BGH148" s="1"/>
      <c r="BGI148" s="1"/>
      <c r="BGJ148" s="1"/>
      <c r="BGK148" s="1"/>
      <c r="BGL148" s="1"/>
      <c r="BGM148" s="1"/>
      <c r="BGN148" s="1"/>
      <c r="BGO148" s="1"/>
      <c r="BGP148" s="1"/>
      <c r="BGQ148" s="1"/>
      <c r="BGR148" s="1"/>
      <c r="BGS148" s="1"/>
      <c r="BGT148" s="1"/>
      <c r="BGU148" s="1"/>
      <c r="BGV148" s="1"/>
      <c r="BGW148" s="1"/>
      <c r="BGX148" s="1"/>
      <c r="BGY148" s="1"/>
      <c r="BGZ148" s="1"/>
      <c r="BHA148" s="1"/>
      <c r="BHB148" s="1"/>
      <c r="BHC148" s="1"/>
      <c r="BHD148" s="1"/>
      <c r="BHE148" s="1"/>
      <c r="BHF148" s="1"/>
      <c r="BHG148" s="1"/>
      <c r="BHH148" s="1"/>
      <c r="BHI148" s="1"/>
      <c r="BHJ148" s="1"/>
      <c r="BHK148" s="1"/>
      <c r="BHL148" s="1"/>
      <c r="BHM148" s="1"/>
      <c r="BHN148" s="1"/>
      <c r="BHO148" s="1"/>
      <c r="BHP148" s="1"/>
      <c r="BHQ148" s="1"/>
      <c r="BHR148" s="1"/>
      <c r="BHS148" s="1"/>
      <c r="BHT148" s="1"/>
      <c r="BHU148" s="1"/>
      <c r="BHV148" s="1"/>
      <c r="BHW148" s="1"/>
      <c r="BHX148" s="1"/>
      <c r="BHY148" s="1"/>
      <c r="BHZ148" s="1"/>
      <c r="BIA148" s="1"/>
      <c r="BIB148" s="1"/>
      <c r="BIC148" s="1"/>
      <c r="BID148" s="1"/>
      <c r="BIE148" s="1"/>
      <c r="BIF148" s="1"/>
      <c r="BIG148" s="1"/>
      <c r="BIH148" s="1"/>
      <c r="BII148" s="1"/>
      <c r="BIJ148" s="1"/>
      <c r="BIK148" s="1"/>
      <c r="BIL148" s="1"/>
      <c r="BIM148" s="1"/>
      <c r="BIN148" s="1"/>
      <c r="BIO148" s="1"/>
      <c r="BIP148" s="1"/>
      <c r="BIQ148" s="1"/>
      <c r="BIR148" s="1"/>
      <c r="BIS148" s="1"/>
      <c r="BIT148" s="1"/>
      <c r="BIU148" s="1"/>
      <c r="BIV148" s="1"/>
      <c r="BIW148" s="1"/>
      <c r="BIX148" s="1"/>
      <c r="BIY148" s="1"/>
      <c r="BIZ148" s="1"/>
      <c r="BJA148" s="1"/>
      <c r="BJB148" s="1"/>
      <c r="BJC148" s="1"/>
      <c r="BJD148" s="1"/>
      <c r="BJE148" s="1"/>
      <c r="BJF148" s="1"/>
      <c r="BJG148" s="1"/>
      <c r="BJH148" s="1"/>
      <c r="BJI148" s="1"/>
      <c r="BJJ148" s="1"/>
      <c r="BJK148" s="1"/>
      <c r="BJL148" s="1"/>
      <c r="BJM148" s="1"/>
      <c r="BJN148" s="1"/>
      <c r="BJO148" s="1"/>
      <c r="BJP148" s="1"/>
      <c r="BJQ148" s="1"/>
      <c r="BJR148" s="1"/>
      <c r="BJS148" s="1"/>
      <c r="BJT148" s="1"/>
      <c r="BJU148" s="1"/>
      <c r="BJV148" s="1"/>
      <c r="BJW148" s="1"/>
      <c r="BJX148" s="1"/>
      <c r="BJY148" s="1"/>
      <c r="BJZ148" s="1"/>
      <c r="BKA148" s="1"/>
      <c r="BKB148" s="1"/>
      <c r="BKC148" s="1"/>
      <c r="BKD148" s="1"/>
      <c r="BKE148" s="1"/>
      <c r="BKF148" s="1"/>
      <c r="BKG148" s="1"/>
      <c r="BKH148" s="1"/>
      <c r="BKI148" s="1"/>
      <c r="BKJ148" s="1"/>
      <c r="BKK148" s="1"/>
      <c r="BKL148" s="1"/>
      <c r="BKM148" s="1"/>
      <c r="BKN148" s="1"/>
      <c r="BKO148" s="1"/>
      <c r="BKP148" s="1"/>
      <c r="BKQ148" s="1"/>
      <c r="BKR148" s="1"/>
      <c r="BKS148" s="1"/>
      <c r="BKT148" s="1"/>
      <c r="BKU148" s="1"/>
      <c r="BKV148" s="1"/>
      <c r="BKW148" s="1"/>
      <c r="BKX148" s="1"/>
      <c r="BKY148" s="1"/>
      <c r="BKZ148" s="1"/>
      <c r="BLA148" s="1"/>
      <c r="BLB148" s="1"/>
      <c r="BLC148" s="1"/>
      <c r="BLD148" s="1"/>
      <c r="BLE148" s="1"/>
      <c r="BLF148" s="1"/>
      <c r="BLG148" s="1"/>
      <c r="BLH148" s="1"/>
      <c r="BLI148" s="1"/>
      <c r="BLJ148" s="1"/>
      <c r="BLK148" s="1"/>
      <c r="BLL148" s="1"/>
      <c r="BLM148" s="1"/>
      <c r="BLN148" s="1"/>
      <c r="BLO148" s="1"/>
      <c r="BLP148" s="1"/>
      <c r="BLQ148" s="1"/>
      <c r="BLR148" s="1"/>
      <c r="BLS148" s="1"/>
      <c r="BLT148" s="1"/>
      <c r="BLU148" s="1"/>
      <c r="BLV148" s="1"/>
      <c r="BLW148" s="1"/>
      <c r="BLX148" s="1"/>
      <c r="BLY148" s="1"/>
      <c r="BLZ148" s="1"/>
      <c r="BMA148" s="1"/>
      <c r="BMB148" s="1"/>
      <c r="BMC148" s="1"/>
      <c r="BMD148" s="1"/>
      <c r="BME148" s="1"/>
      <c r="BMF148" s="1"/>
      <c r="BMG148" s="1"/>
      <c r="BMH148" s="1"/>
      <c r="BMI148" s="1"/>
      <c r="BMJ148" s="1"/>
      <c r="BMK148" s="1"/>
      <c r="BML148" s="1"/>
      <c r="BMM148" s="1"/>
      <c r="BMN148" s="1"/>
      <c r="BMO148" s="1"/>
      <c r="BMP148" s="1"/>
      <c r="BMQ148" s="1"/>
      <c r="BMR148" s="1"/>
      <c r="BMS148" s="1"/>
      <c r="BMT148" s="1"/>
      <c r="BMU148" s="1"/>
      <c r="BMV148" s="1"/>
      <c r="BMW148" s="1"/>
      <c r="BMX148" s="1"/>
      <c r="BMY148" s="1"/>
      <c r="BMZ148" s="1"/>
      <c r="BNA148" s="1"/>
      <c r="BNB148" s="1"/>
      <c r="BNC148" s="1"/>
      <c r="BND148" s="1"/>
      <c r="BNE148" s="1"/>
      <c r="BNF148" s="1"/>
      <c r="BNG148" s="1"/>
      <c r="BNH148" s="1"/>
      <c r="BNI148" s="1"/>
      <c r="BNJ148" s="1"/>
      <c r="BNK148" s="1"/>
      <c r="BNL148" s="1"/>
      <c r="BNM148" s="1"/>
      <c r="BNN148" s="1"/>
      <c r="BNO148" s="1"/>
      <c r="BNP148" s="1"/>
      <c r="BNQ148" s="1"/>
      <c r="BNR148" s="1"/>
      <c r="BNS148" s="1"/>
      <c r="BNT148" s="1"/>
      <c r="BNU148" s="1"/>
      <c r="BNV148" s="1"/>
      <c r="BNW148" s="1"/>
      <c r="BNX148" s="1"/>
      <c r="BNY148" s="1"/>
      <c r="BNZ148" s="1"/>
      <c r="BOA148" s="1"/>
      <c r="BOB148" s="1"/>
      <c r="BOC148" s="1"/>
      <c r="BOD148" s="1"/>
      <c r="BOE148" s="1"/>
      <c r="BOF148" s="1"/>
      <c r="BOG148" s="1"/>
      <c r="BOH148" s="1"/>
      <c r="BOI148" s="1"/>
      <c r="BOJ148" s="1"/>
      <c r="BOK148" s="1"/>
      <c r="BOL148" s="1"/>
      <c r="BOM148" s="1"/>
      <c r="BON148" s="1"/>
      <c r="BOO148" s="1"/>
      <c r="BOP148" s="1"/>
      <c r="BOQ148" s="1"/>
      <c r="BOR148" s="1"/>
      <c r="BOS148" s="1"/>
      <c r="BOT148" s="1"/>
      <c r="BOU148" s="1"/>
      <c r="BOV148" s="1"/>
      <c r="BOW148" s="1"/>
      <c r="BOX148" s="1"/>
      <c r="BOY148" s="1"/>
      <c r="BOZ148" s="1"/>
      <c r="BPA148" s="1"/>
      <c r="BPB148" s="1"/>
      <c r="BPC148" s="1"/>
      <c r="BPD148" s="1"/>
      <c r="BPE148" s="1"/>
      <c r="BPF148" s="1"/>
      <c r="BPG148" s="1"/>
      <c r="BPH148" s="1"/>
      <c r="BPI148" s="1"/>
      <c r="BPJ148" s="1"/>
      <c r="BPK148" s="1"/>
      <c r="BPL148" s="1"/>
      <c r="BPM148" s="1"/>
      <c r="BPN148" s="1"/>
      <c r="BPO148" s="1"/>
      <c r="BPP148" s="1"/>
      <c r="BPQ148" s="1"/>
      <c r="BPR148" s="1"/>
      <c r="BPS148" s="1"/>
      <c r="BPT148" s="1"/>
      <c r="BPU148" s="1"/>
      <c r="BPV148" s="1"/>
      <c r="BPW148" s="1"/>
      <c r="BPX148" s="1"/>
      <c r="BPY148" s="1"/>
      <c r="BPZ148" s="1"/>
      <c r="BQA148" s="1"/>
      <c r="BQB148" s="1"/>
      <c r="BQC148" s="1"/>
      <c r="BQD148" s="1"/>
      <c r="BQE148" s="1"/>
      <c r="BQF148" s="1"/>
      <c r="BQG148" s="1"/>
      <c r="BQH148" s="1"/>
      <c r="BQI148" s="1"/>
      <c r="BQJ148" s="1"/>
      <c r="BQK148" s="1"/>
      <c r="BQL148" s="1"/>
      <c r="BQM148" s="1"/>
      <c r="BQN148" s="1"/>
      <c r="BQO148" s="1"/>
      <c r="BQP148" s="1"/>
      <c r="BQQ148" s="1"/>
      <c r="BQR148" s="1"/>
      <c r="BQS148" s="1"/>
      <c r="BQT148" s="1"/>
      <c r="BQU148" s="1"/>
      <c r="BQV148" s="1"/>
      <c r="BQW148" s="1"/>
      <c r="BQX148" s="1"/>
      <c r="BQY148" s="1"/>
      <c r="BQZ148" s="1"/>
      <c r="BRA148" s="1"/>
      <c r="BRB148" s="1"/>
      <c r="BRC148" s="1"/>
      <c r="BRD148" s="1"/>
      <c r="BRE148" s="1"/>
      <c r="BRF148" s="1"/>
      <c r="BRG148" s="1"/>
      <c r="BRH148" s="1"/>
      <c r="BRI148" s="1"/>
      <c r="BRJ148" s="1"/>
      <c r="BRK148" s="1"/>
      <c r="BRL148" s="1"/>
      <c r="BRM148" s="1"/>
      <c r="BRN148" s="1"/>
      <c r="BRO148" s="1"/>
      <c r="BRP148" s="1"/>
      <c r="BRQ148" s="1"/>
      <c r="BRR148" s="1"/>
      <c r="BRS148" s="1"/>
      <c r="BRT148" s="1"/>
      <c r="BRU148" s="1"/>
      <c r="BRV148" s="1"/>
      <c r="BRW148" s="1"/>
      <c r="BRX148" s="1"/>
      <c r="BRY148" s="1"/>
      <c r="BRZ148" s="1"/>
      <c r="BSA148" s="1"/>
      <c r="BSB148" s="1"/>
      <c r="BSC148" s="1"/>
      <c r="BSD148" s="1"/>
      <c r="BSE148" s="1"/>
      <c r="BSF148" s="1"/>
      <c r="BSG148" s="1"/>
      <c r="BSH148" s="1"/>
      <c r="BSI148" s="1"/>
      <c r="BSJ148" s="1"/>
      <c r="BSK148" s="1"/>
      <c r="BSL148" s="1"/>
      <c r="BSM148" s="1"/>
      <c r="BSN148" s="1"/>
      <c r="BSO148" s="1"/>
      <c r="BSP148" s="1"/>
      <c r="BSQ148" s="1"/>
      <c r="BSR148" s="1"/>
      <c r="BSS148" s="1"/>
      <c r="BST148" s="1"/>
      <c r="BSU148" s="1"/>
      <c r="BSV148" s="1"/>
      <c r="BSW148" s="1"/>
      <c r="BSX148" s="1"/>
      <c r="BSY148" s="1"/>
      <c r="BSZ148" s="1"/>
      <c r="BTA148" s="1"/>
      <c r="BTB148" s="1"/>
      <c r="BTC148" s="1"/>
      <c r="BTD148" s="1"/>
      <c r="BTE148" s="1"/>
      <c r="BTF148" s="1"/>
      <c r="BTG148" s="1"/>
      <c r="BTH148" s="1"/>
      <c r="BTI148" s="1"/>
      <c r="BTJ148" s="1"/>
      <c r="BTK148" s="1"/>
      <c r="BTL148" s="1"/>
      <c r="BTM148" s="1"/>
      <c r="BTN148" s="1"/>
      <c r="BTO148" s="1"/>
      <c r="BTP148" s="1"/>
      <c r="BTQ148" s="1"/>
      <c r="BTR148" s="1"/>
      <c r="BTS148" s="1"/>
      <c r="BTT148" s="1"/>
      <c r="BTU148" s="1"/>
      <c r="BTV148" s="1"/>
      <c r="BTW148" s="1"/>
      <c r="BTX148" s="1"/>
      <c r="BTY148" s="1"/>
      <c r="BTZ148" s="1"/>
      <c r="BUA148" s="1"/>
      <c r="BUB148" s="1"/>
      <c r="BUC148" s="1"/>
      <c r="BUD148" s="1"/>
      <c r="BUE148" s="1"/>
      <c r="BUF148" s="1"/>
      <c r="BUG148" s="1"/>
      <c r="BUH148" s="1"/>
      <c r="BUI148" s="1"/>
      <c r="BUJ148" s="1"/>
      <c r="BUK148" s="1"/>
      <c r="BUL148" s="1"/>
      <c r="BUM148" s="1"/>
      <c r="BUN148" s="1"/>
      <c r="BUO148" s="1"/>
      <c r="BUP148" s="1"/>
      <c r="BUQ148" s="1"/>
      <c r="BUR148" s="1"/>
      <c r="BUS148" s="1"/>
      <c r="BUT148" s="1"/>
      <c r="BUU148" s="1"/>
      <c r="BUV148" s="1"/>
      <c r="BUW148" s="1"/>
      <c r="BUX148" s="1"/>
      <c r="BUY148" s="1"/>
      <c r="BUZ148" s="1"/>
      <c r="BVA148" s="1"/>
      <c r="BVB148" s="1"/>
      <c r="BVC148" s="1"/>
      <c r="BVD148" s="1"/>
      <c r="BVE148" s="1"/>
      <c r="BVF148" s="1"/>
      <c r="BVG148" s="1"/>
      <c r="BVH148" s="1"/>
      <c r="BVI148" s="1"/>
      <c r="BVJ148" s="1"/>
      <c r="BVK148" s="1"/>
      <c r="BVL148" s="1"/>
      <c r="BVM148" s="1"/>
      <c r="BVN148" s="1"/>
      <c r="BVO148" s="1"/>
      <c r="BVP148" s="1"/>
      <c r="BVQ148" s="1"/>
      <c r="BVR148" s="1"/>
      <c r="BVS148" s="1"/>
      <c r="BVT148" s="1"/>
      <c r="BVU148" s="1"/>
      <c r="BVV148" s="1"/>
      <c r="BVW148" s="1"/>
      <c r="BVX148" s="1"/>
      <c r="BVY148" s="1"/>
      <c r="BVZ148" s="1"/>
      <c r="BWA148" s="1"/>
      <c r="BWB148" s="1"/>
      <c r="BWC148" s="1"/>
      <c r="BWD148" s="1"/>
      <c r="BWE148" s="1"/>
      <c r="BWF148" s="1"/>
      <c r="BWG148" s="1"/>
      <c r="BWH148" s="1"/>
      <c r="BWI148" s="1"/>
      <c r="BWJ148" s="1"/>
      <c r="BWK148" s="1"/>
      <c r="BWL148" s="1"/>
      <c r="BWM148" s="1"/>
      <c r="BWN148" s="1"/>
      <c r="BWO148" s="1"/>
      <c r="BWP148" s="1"/>
      <c r="BWQ148" s="1"/>
      <c r="BWR148" s="1"/>
      <c r="BWS148" s="1"/>
      <c r="BWT148" s="1"/>
      <c r="BWU148" s="1"/>
      <c r="BWV148" s="1"/>
      <c r="BWW148" s="1"/>
      <c r="BWX148" s="1"/>
      <c r="BWY148" s="1"/>
      <c r="BWZ148" s="1"/>
      <c r="BXA148" s="1"/>
      <c r="BXB148" s="1"/>
      <c r="BXC148" s="1"/>
      <c r="BXD148" s="1"/>
      <c r="BXE148" s="1"/>
      <c r="BXF148" s="1"/>
      <c r="BXG148" s="1"/>
      <c r="BXH148" s="1"/>
      <c r="BXI148" s="1"/>
      <c r="BXJ148" s="1"/>
      <c r="BXK148" s="1"/>
      <c r="BXL148" s="1"/>
      <c r="BXM148" s="1"/>
      <c r="BXN148" s="1"/>
      <c r="BXO148" s="1"/>
      <c r="BXP148" s="1"/>
      <c r="BXQ148" s="1"/>
      <c r="BXR148" s="1"/>
      <c r="BXS148" s="1"/>
      <c r="BXT148" s="1"/>
      <c r="BXU148" s="1"/>
      <c r="BXV148" s="1"/>
      <c r="BXW148" s="1"/>
      <c r="BXX148" s="1"/>
      <c r="BXY148" s="1"/>
      <c r="BXZ148" s="1"/>
      <c r="BYA148" s="1"/>
      <c r="BYB148" s="1"/>
      <c r="BYC148" s="1"/>
      <c r="BYD148" s="1"/>
      <c r="BYE148" s="1"/>
      <c r="BYF148" s="1"/>
      <c r="BYG148" s="1"/>
      <c r="BYH148" s="1"/>
      <c r="BYI148" s="1"/>
      <c r="BYJ148" s="1"/>
      <c r="BYK148" s="1"/>
      <c r="BYL148" s="1"/>
      <c r="BYM148" s="1"/>
      <c r="BYN148" s="1"/>
      <c r="BYO148" s="1"/>
      <c r="BYP148" s="1"/>
      <c r="BYQ148" s="1"/>
      <c r="BYR148" s="1"/>
      <c r="BYS148" s="1"/>
      <c r="BYT148" s="1"/>
      <c r="BYU148" s="1"/>
      <c r="BYV148" s="1"/>
      <c r="BYW148" s="1"/>
      <c r="BYX148" s="1"/>
      <c r="BYY148" s="1"/>
      <c r="BYZ148" s="1"/>
      <c r="BZA148" s="1"/>
      <c r="BZB148" s="1"/>
      <c r="BZC148" s="1"/>
      <c r="BZD148" s="1"/>
      <c r="BZE148" s="1"/>
      <c r="BZF148" s="1"/>
      <c r="BZG148" s="1"/>
      <c r="BZH148" s="1"/>
      <c r="BZI148" s="1"/>
      <c r="BZJ148" s="1"/>
      <c r="BZK148" s="1"/>
      <c r="BZL148" s="1"/>
      <c r="BZM148" s="1"/>
      <c r="BZN148" s="1"/>
      <c r="BZO148" s="1"/>
      <c r="BZP148" s="1"/>
      <c r="BZQ148" s="1"/>
      <c r="BZR148" s="1"/>
      <c r="BZS148" s="1"/>
      <c r="BZT148" s="1"/>
      <c r="BZU148" s="1"/>
      <c r="BZV148" s="1"/>
      <c r="BZW148" s="1"/>
      <c r="BZX148" s="1"/>
      <c r="BZY148" s="1"/>
      <c r="BZZ148" s="1"/>
      <c r="CAA148" s="1"/>
      <c r="CAB148" s="1"/>
      <c r="CAC148" s="1"/>
      <c r="CAD148" s="1"/>
      <c r="CAE148" s="1"/>
      <c r="CAF148" s="1"/>
      <c r="CAG148" s="1"/>
      <c r="CAH148" s="1"/>
      <c r="CAI148" s="1"/>
      <c r="CAJ148" s="1"/>
      <c r="CAK148" s="1"/>
      <c r="CAL148" s="1"/>
      <c r="CAM148" s="1"/>
      <c r="CAN148" s="1"/>
      <c r="CAO148" s="1"/>
      <c r="CAP148" s="1"/>
      <c r="CAQ148" s="1"/>
      <c r="CAR148" s="1"/>
      <c r="CAS148" s="1"/>
      <c r="CAT148" s="1"/>
      <c r="CAU148" s="1"/>
      <c r="CAV148" s="1"/>
      <c r="CAW148" s="1"/>
      <c r="CAX148" s="1"/>
      <c r="CAY148" s="1"/>
      <c r="CAZ148" s="1"/>
      <c r="CBA148" s="1"/>
      <c r="CBB148" s="1"/>
      <c r="CBC148" s="1"/>
      <c r="CBD148" s="1"/>
      <c r="CBE148" s="1"/>
      <c r="CBF148" s="1"/>
      <c r="CBG148" s="1"/>
      <c r="CBH148" s="1"/>
      <c r="CBI148" s="1"/>
      <c r="CBJ148" s="1"/>
      <c r="CBK148" s="1"/>
      <c r="CBL148" s="1"/>
      <c r="CBM148" s="1"/>
      <c r="CBN148" s="1"/>
      <c r="CBO148" s="1"/>
      <c r="CBP148" s="1"/>
      <c r="CBQ148" s="1"/>
      <c r="CBR148" s="1"/>
      <c r="CBS148" s="1"/>
      <c r="CBT148" s="1"/>
      <c r="CBU148" s="1"/>
      <c r="CBV148" s="1"/>
      <c r="CBW148" s="1"/>
      <c r="CBX148" s="1"/>
      <c r="CBY148" s="1"/>
      <c r="CBZ148" s="1"/>
      <c r="CCA148" s="1"/>
      <c r="CCB148" s="1"/>
      <c r="CCC148" s="1"/>
      <c r="CCD148" s="1"/>
      <c r="CCE148" s="1"/>
      <c r="CCF148" s="1"/>
      <c r="CCG148" s="1"/>
      <c r="CCH148" s="1"/>
      <c r="CCI148" s="1"/>
      <c r="CCJ148" s="1"/>
      <c r="CCK148" s="1"/>
      <c r="CCL148" s="1"/>
      <c r="CCM148" s="1"/>
      <c r="CCN148" s="1"/>
      <c r="CCO148" s="1"/>
      <c r="CCP148" s="1"/>
      <c r="CCQ148" s="1"/>
      <c r="CCR148" s="1"/>
      <c r="CCS148" s="1"/>
      <c r="CCT148" s="1"/>
      <c r="CCU148" s="1"/>
      <c r="CCV148" s="1"/>
      <c r="CCW148" s="1"/>
      <c r="CCX148" s="1"/>
      <c r="CCY148" s="1"/>
      <c r="CCZ148" s="1"/>
      <c r="CDA148" s="1"/>
      <c r="CDB148" s="1"/>
      <c r="CDC148" s="1"/>
      <c r="CDD148" s="1"/>
      <c r="CDE148" s="1"/>
      <c r="CDF148" s="1"/>
      <c r="CDG148" s="1"/>
      <c r="CDH148" s="1"/>
      <c r="CDI148" s="1"/>
      <c r="CDJ148" s="1"/>
      <c r="CDK148" s="1"/>
      <c r="CDL148" s="1"/>
      <c r="CDM148" s="1"/>
      <c r="CDN148" s="1"/>
      <c r="CDO148" s="1"/>
      <c r="CDP148" s="1"/>
      <c r="CDQ148" s="1"/>
      <c r="CDR148" s="1"/>
      <c r="CDS148" s="1"/>
      <c r="CDT148" s="1"/>
      <c r="CDU148" s="1"/>
      <c r="CDV148" s="1"/>
      <c r="CDW148" s="1"/>
      <c r="CDX148" s="1"/>
      <c r="CDY148" s="1"/>
      <c r="CDZ148" s="1"/>
      <c r="CEA148" s="1"/>
      <c r="CEB148" s="1"/>
      <c r="CEC148" s="1"/>
      <c r="CED148" s="1"/>
      <c r="CEE148" s="1"/>
      <c r="CEF148" s="1"/>
      <c r="CEG148" s="1"/>
      <c r="CEH148" s="1"/>
      <c r="CEI148" s="1"/>
      <c r="CEJ148" s="1"/>
      <c r="CEK148" s="1"/>
      <c r="CEL148" s="1"/>
      <c r="CEM148" s="1"/>
      <c r="CEN148" s="1"/>
      <c r="CEO148" s="1"/>
      <c r="CEP148" s="1"/>
      <c r="CEQ148" s="1"/>
      <c r="CER148" s="1"/>
      <c r="CES148" s="1"/>
      <c r="CET148" s="1"/>
      <c r="CEU148" s="1"/>
      <c r="CEV148" s="1"/>
      <c r="CEW148" s="1"/>
      <c r="CEX148" s="1"/>
      <c r="CEY148" s="1"/>
      <c r="CEZ148" s="1"/>
      <c r="CFA148" s="1"/>
      <c r="CFB148" s="1"/>
      <c r="CFC148" s="1"/>
      <c r="CFD148" s="1"/>
      <c r="CFE148" s="1"/>
      <c r="CFF148" s="1"/>
      <c r="CFG148" s="1"/>
      <c r="CFH148" s="1"/>
      <c r="CFI148" s="1"/>
      <c r="CFJ148" s="1"/>
      <c r="CFK148" s="1"/>
      <c r="CFL148" s="1"/>
      <c r="CFM148" s="1"/>
      <c r="CFN148" s="1"/>
      <c r="CFO148" s="1"/>
      <c r="CFP148" s="1"/>
      <c r="CFQ148" s="1"/>
      <c r="CFR148" s="1"/>
      <c r="CFS148" s="1"/>
      <c r="CFT148" s="1"/>
      <c r="CFU148" s="1"/>
      <c r="CFV148" s="1"/>
      <c r="CFW148" s="1"/>
      <c r="CFX148" s="1"/>
      <c r="CFY148" s="1"/>
      <c r="CFZ148" s="1"/>
      <c r="CGA148" s="1"/>
      <c r="CGB148" s="1"/>
      <c r="CGC148" s="1"/>
      <c r="CGD148" s="1"/>
      <c r="CGE148" s="1"/>
      <c r="CGF148" s="1"/>
      <c r="CGG148" s="1"/>
      <c r="CGH148" s="1"/>
      <c r="CGI148" s="1"/>
      <c r="CGJ148" s="1"/>
      <c r="CGK148" s="1"/>
      <c r="CGL148" s="1"/>
      <c r="CGM148" s="1"/>
      <c r="CGN148" s="1"/>
      <c r="CGO148" s="1"/>
      <c r="CGP148" s="1"/>
      <c r="CGQ148" s="1"/>
      <c r="CGR148" s="1"/>
      <c r="CGS148" s="1"/>
      <c r="CGT148" s="1"/>
      <c r="CGU148" s="1"/>
      <c r="CGV148" s="1"/>
      <c r="CGW148" s="1"/>
      <c r="CGX148" s="1"/>
      <c r="CGY148" s="1"/>
      <c r="CGZ148" s="1"/>
      <c r="CHA148" s="1"/>
      <c r="CHB148" s="1"/>
      <c r="CHC148" s="1"/>
      <c r="CHD148" s="1"/>
      <c r="CHE148" s="1"/>
      <c r="CHF148" s="1"/>
      <c r="CHG148" s="1"/>
      <c r="CHH148" s="1"/>
      <c r="CHI148" s="1"/>
      <c r="CHJ148" s="1"/>
      <c r="CHK148" s="1"/>
      <c r="CHL148" s="1"/>
      <c r="CHM148" s="1"/>
      <c r="CHN148" s="1"/>
      <c r="CHO148" s="1"/>
      <c r="CHP148" s="1"/>
      <c r="CHQ148" s="1"/>
      <c r="CHR148" s="1"/>
      <c r="CHS148" s="1"/>
      <c r="CHT148" s="1"/>
      <c r="CHU148" s="1"/>
      <c r="CHV148" s="1"/>
      <c r="CHW148" s="1"/>
      <c r="CHX148" s="1"/>
      <c r="CHY148" s="1"/>
      <c r="CHZ148" s="1"/>
      <c r="CIA148" s="1"/>
      <c r="CIB148" s="1"/>
      <c r="CIC148" s="1"/>
      <c r="CID148" s="1"/>
      <c r="CIE148" s="1"/>
      <c r="CIF148" s="1"/>
      <c r="CIG148" s="1"/>
      <c r="CIH148" s="1"/>
      <c r="CII148" s="1"/>
      <c r="CIJ148" s="1"/>
      <c r="CIK148" s="1"/>
      <c r="CIL148" s="1"/>
      <c r="CIM148" s="1"/>
      <c r="CIN148" s="1"/>
      <c r="CIO148" s="1"/>
      <c r="CIP148" s="1"/>
      <c r="CIQ148" s="1"/>
      <c r="CIR148" s="1"/>
      <c r="CIS148" s="1"/>
      <c r="CIT148" s="1"/>
      <c r="CIU148" s="1"/>
      <c r="CIV148" s="1"/>
      <c r="CIW148" s="1"/>
      <c r="CIX148" s="1"/>
      <c r="CIY148" s="1"/>
      <c r="CIZ148" s="1"/>
      <c r="CJA148" s="1"/>
      <c r="CJB148" s="1"/>
      <c r="CJC148" s="1"/>
      <c r="CJD148" s="1"/>
      <c r="CJE148" s="1"/>
      <c r="CJF148" s="1"/>
      <c r="CJG148" s="1"/>
      <c r="CJH148" s="1"/>
      <c r="CJI148" s="1"/>
      <c r="CJJ148" s="1"/>
      <c r="CJK148" s="1"/>
      <c r="CJL148" s="1"/>
      <c r="CJM148" s="1"/>
      <c r="CJN148" s="1"/>
      <c r="CJO148" s="1"/>
      <c r="CJP148" s="1"/>
      <c r="CJQ148" s="1"/>
      <c r="CJR148" s="1"/>
      <c r="CJS148" s="1"/>
      <c r="CJT148" s="1"/>
      <c r="CJU148" s="1"/>
      <c r="CJV148" s="1"/>
      <c r="CJW148" s="1"/>
      <c r="CJX148" s="1"/>
      <c r="CJY148" s="1"/>
      <c r="CJZ148" s="1"/>
      <c r="CKA148" s="1"/>
      <c r="CKB148" s="1"/>
      <c r="CKC148" s="1"/>
      <c r="CKD148" s="1"/>
      <c r="CKE148" s="1"/>
      <c r="CKF148" s="1"/>
      <c r="CKG148" s="1"/>
      <c r="CKH148" s="1"/>
      <c r="CKI148" s="1"/>
      <c r="CKJ148" s="1"/>
      <c r="CKK148" s="1"/>
      <c r="CKL148" s="1"/>
      <c r="CKM148" s="1"/>
      <c r="CKN148" s="1"/>
      <c r="CKO148" s="1"/>
      <c r="CKP148" s="1"/>
      <c r="CKQ148" s="1"/>
      <c r="CKR148" s="1"/>
      <c r="CKS148" s="1"/>
      <c r="CKT148" s="1"/>
      <c r="CKU148" s="1"/>
      <c r="CKV148" s="1"/>
      <c r="CKW148" s="1"/>
      <c r="CKX148" s="1"/>
      <c r="CKY148" s="1"/>
      <c r="CKZ148" s="1"/>
      <c r="CLA148" s="1"/>
      <c r="CLB148" s="1"/>
      <c r="CLC148" s="1"/>
      <c r="CLD148" s="1"/>
      <c r="CLE148" s="1"/>
      <c r="CLF148" s="1"/>
      <c r="CLG148" s="1"/>
      <c r="CLH148" s="1"/>
      <c r="CLI148" s="1"/>
      <c r="CLJ148" s="1"/>
      <c r="CLK148" s="1"/>
      <c r="CLL148" s="1"/>
      <c r="CLM148" s="1"/>
      <c r="CLN148" s="1"/>
      <c r="CLO148" s="1"/>
      <c r="CLP148" s="1"/>
      <c r="CLQ148" s="1"/>
      <c r="CLR148" s="1"/>
      <c r="CLS148" s="1"/>
      <c r="CLT148" s="1"/>
      <c r="CLU148" s="1"/>
      <c r="CLV148" s="1"/>
      <c r="CLW148" s="1"/>
      <c r="CLX148" s="1"/>
      <c r="CLY148" s="1"/>
      <c r="CLZ148" s="1"/>
      <c r="CMA148" s="1"/>
      <c r="CMB148" s="1"/>
      <c r="CMC148" s="1"/>
      <c r="CMD148" s="1"/>
      <c r="CME148" s="1"/>
      <c r="CMF148" s="1"/>
      <c r="CMG148" s="1"/>
      <c r="CMH148" s="1"/>
      <c r="CMI148" s="1"/>
      <c r="CMJ148" s="1"/>
      <c r="CMK148" s="1"/>
      <c r="CML148" s="1"/>
      <c r="CMM148" s="1"/>
      <c r="CMN148" s="1"/>
      <c r="CMO148" s="1"/>
      <c r="CMP148" s="1"/>
      <c r="CMQ148" s="1"/>
      <c r="CMR148" s="1"/>
      <c r="CMS148" s="1"/>
      <c r="CMT148" s="1"/>
      <c r="CMU148" s="1"/>
      <c r="CMV148" s="1"/>
      <c r="CMW148" s="1"/>
      <c r="CMX148" s="1"/>
      <c r="CMY148" s="1"/>
      <c r="CMZ148" s="1"/>
      <c r="CNA148" s="1"/>
      <c r="CNB148" s="1"/>
      <c r="CNC148" s="1"/>
      <c r="CND148" s="1"/>
      <c r="CNE148" s="1"/>
      <c r="CNF148" s="1"/>
      <c r="CNG148" s="1"/>
      <c r="CNH148" s="1"/>
      <c r="CNI148" s="1"/>
      <c r="CNJ148" s="1"/>
      <c r="CNK148" s="1"/>
      <c r="CNL148" s="1"/>
      <c r="CNM148" s="1"/>
      <c r="CNN148" s="1"/>
      <c r="CNO148" s="1"/>
      <c r="CNP148" s="1"/>
      <c r="CNQ148" s="1"/>
      <c r="CNR148" s="1"/>
      <c r="CNS148" s="1"/>
      <c r="CNT148" s="1"/>
      <c r="CNU148" s="1"/>
      <c r="CNV148" s="1"/>
      <c r="CNW148" s="1"/>
      <c r="CNX148" s="1"/>
      <c r="CNY148" s="1"/>
      <c r="CNZ148" s="1"/>
      <c r="COA148" s="1"/>
      <c r="COB148" s="1"/>
      <c r="COC148" s="1"/>
      <c r="COD148" s="1"/>
      <c r="COE148" s="1"/>
      <c r="COF148" s="1"/>
      <c r="COG148" s="1"/>
      <c r="COH148" s="1"/>
      <c r="COI148" s="1"/>
      <c r="COJ148" s="1"/>
      <c r="COK148" s="1"/>
      <c r="COL148" s="1"/>
      <c r="COM148" s="1"/>
      <c r="CON148" s="1"/>
      <c r="COO148" s="1"/>
      <c r="COP148" s="1"/>
      <c r="COQ148" s="1"/>
      <c r="COR148" s="1"/>
      <c r="COS148" s="1"/>
      <c r="COT148" s="1"/>
      <c r="COU148" s="1"/>
      <c r="COV148" s="1"/>
      <c r="COW148" s="1"/>
      <c r="COX148" s="1"/>
      <c r="COY148" s="1"/>
      <c r="COZ148" s="1"/>
      <c r="CPA148" s="1"/>
      <c r="CPB148" s="1"/>
      <c r="CPC148" s="1"/>
      <c r="CPD148" s="1"/>
      <c r="CPE148" s="1"/>
      <c r="CPF148" s="1"/>
      <c r="CPG148" s="1"/>
      <c r="CPH148" s="1"/>
      <c r="CPI148" s="1"/>
      <c r="CPJ148" s="1"/>
      <c r="CPK148" s="1"/>
      <c r="CPL148" s="1"/>
      <c r="CPM148" s="1"/>
      <c r="CPN148" s="1"/>
      <c r="CPO148" s="1"/>
      <c r="CPP148" s="1"/>
      <c r="CPQ148" s="1"/>
      <c r="CPR148" s="1"/>
      <c r="CPS148" s="1"/>
      <c r="CPT148" s="1"/>
      <c r="CPU148" s="1"/>
      <c r="CPV148" s="1"/>
      <c r="CPW148" s="1"/>
      <c r="CPX148" s="1"/>
      <c r="CPY148" s="1"/>
      <c r="CPZ148" s="1"/>
      <c r="CQA148" s="1"/>
      <c r="CQB148" s="1"/>
      <c r="CQC148" s="1"/>
      <c r="CQD148" s="1"/>
      <c r="CQE148" s="1"/>
      <c r="CQF148" s="1"/>
      <c r="CQG148" s="1"/>
      <c r="CQH148" s="1"/>
      <c r="CQI148" s="1"/>
      <c r="CQJ148" s="1"/>
      <c r="CQK148" s="1"/>
      <c r="CQL148" s="1"/>
      <c r="CQM148" s="1"/>
      <c r="CQN148" s="1"/>
      <c r="CQO148" s="1"/>
      <c r="CQP148" s="1"/>
      <c r="CQQ148" s="1"/>
      <c r="CQR148" s="1"/>
      <c r="CQS148" s="1"/>
      <c r="CQT148" s="1"/>
      <c r="CQU148" s="1"/>
      <c r="CQV148" s="1"/>
      <c r="CQW148" s="1"/>
      <c r="CQX148" s="1"/>
      <c r="CQY148" s="1"/>
      <c r="CQZ148" s="1"/>
      <c r="CRA148" s="1"/>
      <c r="CRB148" s="1"/>
      <c r="CRC148" s="1"/>
      <c r="CRD148" s="1"/>
      <c r="CRE148" s="1"/>
      <c r="CRF148" s="1"/>
      <c r="CRG148" s="1"/>
      <c r="CRH148" s="1"/>
      <c r="CRI148" s="1"/>
      <c r="CRJ148" s="1"/>
      <c r="CRK148" s="1"/>
      <c r="CRL148" s="1"/>
      <c r="CRM148" s="1"/>
      <c r="CRN148" s="1"/>
      <c r="CRO148" s="1"/>
      <c r="CRP148" s="1"/>
      <c r="CRQ148" s="1"/>
      <c r="CRR148" s="1"/>
      <c r="CRS148" s="1"/>
      <c r="CRT148" s="1"/>
      <c r="CRU148" s="1"/>
      <c r="CRV148" s="1"/>
      <c r="CRW148" s="1"/>
      <c r="CRX148" s="1"/>
      <c r="CRY148" s="1"/>
      <c r="CRZ148" s="1"/>
      <c r="CSA148" s="1"/>
      <c r="CSB148" s="1"/>
      <c r="CSC148" s="1"/>
      <c r="CSD148" s="1"/>
      <c r="CSE148" s="1"/>
      <c r="CSF148" s="1"/>
      <c r="CSG148" s="1"/>
      <c r="CSH148" s="1"/>
      <c r="CSI148" s="1"/>
      <c r="CSJ148" s="1"/>
      <c r="CSK148" s="1"/>
      <c r="CSL148" s="1"/>
      <c r="CSM148" s="1"/>
      <c r="CSN148" s="1"/>
      <c r="CSO148" s="1"/>
      <c r="CSP148" s="1"/>
      <c r="CSQ148" s="1"/>
      <c r="CSR148" s="1"/>
      <c r="CSS148" s="1"/>
      <c r="CST148" s="1"/>
      <c r="CSU148" s="1"/>
      <c r="CSV148" s="1"/>
      <c r="CSW148" s="1"/>
      <c r="CSX148" s="1"/>
      <c r="CSY148" s="1"/>
      <c r="CSZ148" s="1"/>
      <c r="CTA148" s="1"/>
      <c r="CTB148" s="1"/>
      <c r="CTC148" s="1"/>
      <c r="CTD148" s="1"/>
      <c r="CTE148" s="1"/>
      <c r="CTF148" s="1"/>
      <c r="CTG148" s="1"/>
      <c r="CTH148" s="1"/>
      <c r="CTI148" s="1"/>
      <c r="CTJ148" s="1"/>
      <c r="CTK148" s="1"/>
      <c r="CTL148" s="1"/>
      <c r="CTM148" s="1"/>
      <c r="CTN148" s="1"/>
      <c r="CTO148" s="1"/>
      <c r="CTP148" s="1"/>
      <c r="CTQ148" s="1"/>
      <c r="CTR148" s="1"/>
      <c r="CTS148" s="1"/>
      <c r="CTT148" s="1"/>
      <c r="CTU148" s="1"/>
      <c r="CTV148" s="1"/>
      <c r="CTW148" s="1"/>
      <c r="CTX148" s="1"/>
      <c r="CTY148" s="1"/>
      <c r="CTZ148" s="1"/>
      <c r="CUA148" s="1"/>
      <c r="CUB148" s="1"/>
      <c r="CUC148" s="1"/>
      <c r="CUD148" s="1"/>
      <c r="CUE148" s="1"/>
      <c r="CUF148" s="1"/>
      <c r="CUG148" s="1"/>
      <c r="CUH148" s="1"/>
      <c r="CUI148" s="1"/>
      <c r="CUJ148" s="1"/>
      <c r="CUK148" s="1"/>
      <c r="CUL148" s="1"/>
      <c r="CUM148" s="1"/>
      <c r="CUN148" s="1"/>
      <c r="CUO148" s="1"/>
      <c r="CUP148" s="1"/>
      <c r="CUQ148" s="1"/>
      <c r="CUR148" s="1"/>
      <c r="CUS148" s="1"/>
      <c r="CUT148" s="1"/>
      <c r="CUU148" s="1"/>
      <c r="CUV148" s="1"/>
      <c r="CUW148" s="1"/>
      <c r="CUX148" s="1"/>
      <c r="CUY148" s="1"/>
      <c r="CUZ148" s="1"/>
      <c r="CVA148" s="1"/>
      <c r="CVB148" s="1"/>
      <c r="CVC148" s="1"/>
      <c r="CVD148" s="1"/>
      <c r="CVE148" s="1"/>
      <c r="CVF148" s="1"/>
      <c r="CVG148" s="1"/>
      <c r="CVH148" s="1"/>
      <c r="CVI148" s="1"/>
      <c r="CVJ148" s="1"/>
      <c r="CVK148" s="1"/>
      <c r="CVL148" s="1"/>
      <c r="CVM148" s="1"/>
      <c r="CVN148" s="1"/>
      <c r="CVO148" s="1"/>
      <c r="CVP148" s="1"/>
      <c r="CVQ148" s="1"/>
      <c r="CVR148" s="1"/>
      <c r="CVS148" s="1"/>
      <c r="CVT148" s="1"/>
      <c r="CVU148" s="1"/>
      <c r="CVV148" s="1"/>
      <c r="CVW148" s="1"/>
      <c r="CVX148" s="1"/>
      <c r="CVY148" s="1"/>
      <c r="CVZ148" s="1"/>
      <c r="CWA148" s="1"/>
      <c r="CWB148" s="1"/>
      <c r="CWC148" s="1"/>
      <c r="CWD148" s="1"/>
      <c r="CWE148" s="1"/>
      <c r="CWF148" s="1"/>
      <c r="CWG148" s="1"/>
      <c r="CWH148" s="1"/>
      <c r="CWI148" s="1"/>
      <c r="CWJ148" s="1"/>
      <c r="CWK148" s="1"/>
      <c r="CWL148" s="1"/>
      <c r="CWM148" s="1"/>
      <c r="CWN148" s="1"/>
      <c r="CWO148" s="1"/>
      <c r="CWP148" s="1"/>
      <c r="CWQ148" s="1"/>
      <c r="CWR148" s="1"/>
      <c r="CWS148" s="1"/>
      <c r="CWT148" s="1"/>
      <c r="CWU148" s="1"/>
      <c r="CWV148" s="1"/>
      <c r="CWW148" s="1"/>
      <c r="CWX148" s="1"/>
      <c r="CWY148" s="1"/>
      <c r="CWZ148" s="1"/>
      <c r="CXA148" s="1"/>
      <c r="CXB148" s="1"/>
      <c r="CXC148" s="1"/>
      <c r="CXD148" s="1"/>
      <c r="CXE148" s="1"/>
      <c r="CXF148" s="1"/>
      <c r="CXG148" s="1"/>
      <c r="CXH148" s="1"/>
      <c r="CXI148" s="1"/>
      <c r="CXJ148" s="1"/>
      <c r="CXK148" s="1"/>
      <c r="CXL148" s="1"/>
      <c r="CXM148" s="1"/>
      <c r="CXN148" s="1"/>
      <c r="CXO148" s="1"/>
      <c r="CXP148" s="1"/>
      <c r="CXQ148" s="1"/>
      <c r="CXR148" s="1"/>
      <c r="CXS148" s="1"/>
      <c r="CXT148" s="1"/>
      <c r="CXU148" s="1"/>
      <c r="CXV148" s="1"/>
      <c r="CXW148" s="1"/>
      <c r="CXX148" s="1"/>
      <c r="CXY148" s="1"/>
      <c r="CXZ148" s="1"/>
      <c r="CYA148" s="1"/>
      <c r="CYB148" s="1"/>
      <c r="CYC148" s="1"/>
      <c r="CYD148" s="1"/>
      <c r="CYE148" s="1"/>
      <c r="CYF148" s="1"/>
      <c r="CYG148" s="1"/>
      <c r="CYH148" s="1"/>
      <c r="CYI148" s="1"/>
      <c r="CYJ148" s="1"/>
      <c r="CYK148" s="1"/>
      <c r="CYL148" s="1"/>
      <c r="CYM148" s="1"/>
      <c r="CYN148" s="1"/>
      <c r="CYO148" s="1"/>
      <c r="CYP148" s="1"/>
      <c r="CYQ148" s="1"/>
      <c r="CYR148" s="1"/>
      <c r="CYS148" s="1"/>
      <c r="CYT148" s="1"/>
      <c r="CYU148" s="1"/>
      <c r="CYV148" s="1"/>
      <c r="CYW148" s="1"/>
      <c r="CYX148" s="1"/>
      <c r="CYY148" s="1"/>
      <c r="CYZ148" s="1"/>
      <c r="CZA148" s="1"/>
      <c r="CZB148" s="1"/>
      <c r="CZC148" s="1"/>
      <c r="CZD148" s="1"/>
      <c r="CZE148" s="1"/>
      <c r="CZF148" s="1"/>
      <c r="CZG148" s="1"/>
      <c r="CZH148" s="1"/>
      <c r="CZI148" s="1"/>
      <c r="CZJ148" s="1"/>
      <c r="CZK148" s="1"/>
      <c r="CZL148" s="1"/>
      <c r="CZM148" s="1"/>
      <c r="CZN148" s="1"/>
      <c r="CZO148" s="1"/>
      <c r="CZP148" s="1"/>
      <c r="CZQ148" s="1"/>
      <c r="CZR148" s="1"/>
      <c r="CZS148" s="1"/>
      <c r="CZT148" s="1"/>
      <c r="CZU148" s="1"/>
      <c r="CZV148" s="1"/>
      <c r="CZW148" s="1"/>
      <c r="CZX148" s="1"/>
      <c r="CZY148" s="1"/>
      <c r="CZZ148" s="1"/>
      <c r="DAA148" s="1"/>
      <c r="DAB148" s="1"/>
      <c r="DAC148" s="1"/>
      <c r="DAD148" s="1"/>
      <c r="DAE148" s="1"/>
      <c r="DAF148" s="1"/>
      <c r="DAG148" s="1"/>
      <c r="DAH148" s="1"/>
      <c r="DAI148" s="1"/>
      <c r="DAJ148" s="1"/>
      <c r="DAK148" s="1"/>
      <c r="DAL148" s="1"/>
      <c r="DAM148" s="1"/>
      <c r="DAN148" s="1"/>
      <c r="DAO148" s="1"/>
      <c r="DAP148" s="1"/>
      <c r="DAQ148" s="1"/>
      <c r="DAR148" s="1"/>
      <c r="DAS148" s="1"/>
      <c r="DAT148" s="1"/>
      <c r="DAU148" s="1"/>
      <c r="DAV148" s="1"/>
      <c r="DAW148" s="1"/>
      <c r="DAX148" s="1"/>
      <c r="DAY148" s="1"/>
      <c r="DAZ148" s="1"/>
      <c r="DBA148" s="1"/>
      <c r="DBB148" s="1"/>
      <c r="DBC148" s="1"/>
      <c r="DBD148" s="1"/>
      <c r="DBE148" s="1"/>
      <c r="DBF148" s="1"/>
      <c r="DBG148" s="1"/>
      <c r="DBH148" s="1"/>
      <c r="DBI148" s="1"/>
      <c r="DBJ148" s="1"/>
      <c r="DBK148" s="1"/>
      <c r="DBL148" s="1"/>
      <c r="DBM148" s="1"/>
      <c r="DBN148" s="1"/>
      <c r="DBO148" s="1"/>
      <c r="DBP148" s="1"/>
      <c r="DBQ148" s="1"/>
      <c r="DBR148" s="1"/>
      <c r="DBS148" s="1"/>
      <c r="DBT148" s="1"/>
      <c r="DBU148" s="1"/>
      <c r="DBV148" s="1"/>
      <c r="DBW148" s="1"/>
      <c r="DBX148" s="1"/>
      <c r="DBY148" s="1"/>
      <c r="DBZ148" s="1"/>
      <c r="DCA148" s="1"/>
      <c r="DCB148" s="1"/>
      <c r="DCC148" s="1"/>
      <c r="DCD148" s="1"/>
      <c r="DCE148" s="1"/>
      <c r="DCF148" s="1"/>
      <c r="DCG148" s="1"/>
      <c r="DCH148" s="1"/>
      <c r="DCI148" s="1"/>
      <c r="DCJ148" s="1"/>
      <c r="DCK148" s="1"/>
      <c r="DCL148" s="1"/>
      <c r="DCM148" s="1"/>
      <c r="DCN148" s="1"/>
      <c r="DCO148" s="1"/>
      <c r="DCP148" s="1"/>
      <c r="DCQ148" s="1"/>
      <c r="DCR148" s="1"/>
      <c r="DCS148" s="1"/>
      <c r="DCT148" s="1"/>
      <c r="DCU148" s="1"/>
      <c r="DCV148" s="1"/>
      <c r="DCW148" s="1"/>
      <c r="DCX148" s="1"/>
      <c r="DCY148" s="1"/>
      <c r="DCZ148" s="1"/>
      <c r="DDA148" s="1"/>
      <c r="DDB148" s="1"/>
      <c r="DDC148" s="1"/>
      <c r="DDD148" s="1"/>
      <c r="DDE148" s="1"/>
      <c r="DDF148" s="1"/>
      <c r="DDG148" s="1"/>
      <c r="DDH148" s="1"/>
      <c r="DDI148" s="1"/>
      <c r="DDJ148" s="1"/>
      <c r="DDK148" s="1"/>
      <c r="DDL148" s="1"/>
      <c r="DDM148" s="1"/>
      <c r="DDN148" s="1"/>
      <c r="DDO148" s="1"/>
      <c r="DDP148" s="1"/>
      <c r="DDQ148" s="1"/>
      <c r="DDR148" s="1"/>
      <c r="DDS148" s="1"/>
      <c r="DDT148" s="1"/>
      <c r="DDU148" s="1"/>
      <c r="DDV148" s="1"/>
      <c r="DDW148" s="1"/>
      <c r="DDX148" s="1"/>
      <c r="DDY148" s="1"/>
      <c r="DDZ148" s="1"/>
      <c r="DEA148" s="1"/>
      <c r="DEB148" s="1"/>
      <c r="DEC148" s="1"/>
      <c r="DED148" s="1"/>
      <c r="DEE148" s="1"/>
      <c r="DEF148" s="1"/>
      <c r="DEG148" s="1"/>
      <c r="DEH148" s="1"/>
      <c r="DEI148" s="1"/>
      <c r="DEJ148" s="1"/>
      <c r="DEK148" s="1"/>
      <c r="DEL148" s="1"/>
      <c r="DEM148" s="1"/>
      <c r="DEN148" s="1"/>
      <c r="DEO148" s="1"/>
      <c r="DEP148" s="1"/>
      <c r="DEQ148" s="1"/>
      <c r="DER148" s="1"/>
      <c r="DES148" s="1"/>
      <c r="DET148" s="1"/>
      <c r="DEU148" s="1"/>
      <c r="DEV148" s="1"/>
      <c r="DEW148" s="1"/>
      <c r="DEX148" s="1"/>
      <c r="DEY148" s="1"/>
      <c r="DEZ148" s="1"/>
      <c r="DFA148" s="1"/>
      <c r="DFB148" s="1"/>
      <c r="DFC148" s="1"/>
      <c r="DFD148" s="1"/>
      <c r="DFE148" s="1"/>
      <c r="DFF148" s="1"/>
      <c r="DFG148" s="1"/>
      <c r="DFH148" s="1"/>
      <c r="DFI148" s="1"/>
      <c r="DFJ148" s="1"/>
      <c r="DFK148" s="1"/>
      <c r="DFL148" s="1"/>
      <c r="DFM148" s="1"/>
      <c r="DFN148" s="1"/>
      <c r="DFO148" s="1"/>
      <c r="DFP148" s="1"/>
      <c r="DFQ148" s="1"/>
      <c r="DFR148" s="1"/>
      <c r="DFS148" s="1"/>
      <c r="DFT148" s="1"/>
      <c r="DFU148" s="1"/>
      <c r="DFV148" s="1"/>
      <c r="DFW148" s="1"/>
      <c r="DFX148" s="1"/>
      <c r="DFY148" s="1"/>
      <c r="DFZ148" s="1"/>
      <c r="DGA148" s="1"/>
      <c r="DGB148" s="1"/>
      <c r="DGC148" s="1"/>
      <c r="DGD148" s="1"/>
      <c r="DGE148" s="1"/>
      <c r="DGF148" s="1"/>
      <c r="DGG148" s="1"/>
      <c r="DGH148" s="1"/>
      <c r="DGI148" s="1"/>
      <c r="DGJ148" s="1"/>
      <c r="DGK148" s="1"/>
      <c r="DGL148" s="1"/>
      <c r="DGM148" s="1"/>
      <c r="DGN148" s="1"/>
      <c r="DGO148" s="1"/>
      <c r="DGP148" s="1"/>
      <c r="DGQ148" s="1"/>
      <c r="DGR148" s="1"/>
      <c r="DGS148" s="1"/>
      <c r="DGT148" s="1"/>
      <c r="DGU148" s="1"/>
      <c r="DGV148" s="1"/>
      <c r="DGW148" s="1"/>
      <c r="DGX148" s="1"/>
      <c r="DGY148" s="1"/>
      <c r="DGZ148" s="1"/>
      <c r="DHA148" s="1"/>
      <c r="DHB148" s="1"/>
      <c r="DHC148" s="1"/>
      <c r="DHD148" s="1"/>
      <c r="DHE148" s="1"/>
      <c r="DHF148" s="1"/>
      <c r="DHG148" s="1"/>
      <c r="DHH148" s="1"/>
      <c r="DHI148" s="1"/>
      <c r="DHJ148" s="1"/>
      <c r="DHK148" s="1"/>
      <c r="DHL148" s="1"/>
      <c r="DHM148" s="1"/>
      <c r="DHN148" s="1"/>
      <c r="DHO148" s="1"/>
      <c r="DHP148" s="1"/>
      <c r="DHQ148" s="1"/>
      <c r="DHR148" s="1"/>
      <c r="DHS148" s="1"/>
      <c r="DHT148" s="1"/>
      <c r="DHU148" s="1"/>
      <c r="DHV148" s="1"/>
      <c r="DHW148" s="1"/>
      <c r="DHX148" s="1"/>
      <c r="DHY148" s="1"/>
      <c r="DHZ148" s="1"/>
      <c r="DIA148" s="1"/>
      <c r="DIB148" s="1"/>
      <c r="DIC148" s="1"/>
      <c r="DID148" s="1"/>
      <c r="DIE148" s="1"/>
      <c r="DIF148" s="1"/>
      <c r="DIG148" s="1"/>
      <c r="DIH148" s="1"/>
      <c r="DII148" s="1"/>
      <c r="DIJ148" s="1"/>
      <c r="DIK148" s="1"/>
      <c r="DIL148" s="1"/>
      <c r="DIM148" s="1"/>
      <c r="DIN148" s="1"/>
      <c r="DIO148" s="1"/>
      <c r="DIP148" s="1"/>
      <c r="DIQ148" s="1"/>
      <c r="DIR148" s="1"/>
      <c r="DIS148" s="1"/>
      <c r="DIT148" s="1"/>
      <c r="DIU148" s="1"/>
      <c r="DIV148" s="1"/>
      <c r="DIW148" s="1"/>
      <c r="DIX148" s="1"/>
      <c r="DIY148" s="1"/>
      <c r="DIZ148" s="1"/>
      <c r="DJA148" s="1"/>
      <c r="DJB148" s="1"/>
      <c r="DJC148" s="1"/>
      <c r="DJD148" s="1"/>
      <c r="DJE148" s="1"/>
      <c r="DJF148" s="1"/>
      <c r="DJG148" s="1"/>
      <c r="DJH148" s="1"/>
      <c r="DJI148" s="1"/>
      <c r="DJJ148" s="1"/>
      <c r="DJK148" s="1"/>
      <c r="DJL148" s="1"/>
      <c r="DJM148" s="1"/>
      <c r="DJN148" s="1"/>
      <c r="DJO148" s="1"/>
      <c r="DJP148" s="1"/>
      <c r="DJQ148" s="1"/>
      <c r="DJR148" s="1"/>
      <c r="DJS148" s="1"/>
      <c r="DJT148" s="1"/>
      <c r="DJU148" s="1"/>
      <c r="DJV148" s="1"/>
      <c r="DJW148" s="1"/>
      <c r="DJX148" s="1"/>
      <c r="DJY148" s="1"/>
      <c r="DJZ148" s="1"/>
      <c r="DKA148" s="1"/>
      <c r="DKB148" s="1"/>
      <c r="DKC148" s="1"/>
      <c r="DKD148" s="1"/>
      <c r="DKE148" s="1"/>
      <c r="DKF148" s="1"/>
      <c r="DKG148" s="1"/>
      <c r="DKH148" s="1"/>
      <c r="DKI148" s="1"/>
      <c r="DKJ148" s="1"/>
      <c r="DKK148" s="1"/>
      <c r="DKL148" s="1"/>
      <c r="DKM148" s="1"/>
      <c r="DKN148" s="1"/>
      <c r="DKO148" s="1"/>
      <c r="DKP148" s="1"/>
      <c r="DKQ148" s="1"/>
      <c r="DKR148" s="1"/>
      <c r="DKS148" s="1"/>
      <c r="DKT148" s="1"/>
      <c r="DKU148" s="1"/>
      <c r="DKV148" s="1"/>
      <c r="DKW148" s="1"/>
      <c r="DKX148" s="1"/>
      <c r="DKY148" s="1"/>
      <c r="DKZ148" s="1"/>
      <c r="DLA148" s="1"/>
      <c r="DLB148" s="1"/>
      <c r="DLC148" s="1"/>
      <c r="DLD148" s="1"/>
      <c r="DLE148" s="1"/>
      <c r="DLF148" s="1"/>
      <c r="DLG148" s="1"/>
      <c r="DLH148" s="1"/>
      <c r="DLI148" s="1"/>
      <c r="DLJ148" s="1"/>
      <c r="DLK148" s="1"/>
      <c r="DLL148" s="1"/>
      <c r="DLM148" s="1"/>
      <c r="DLN148" s="1"/>
      <c r="DLO148" s="1"/>
      <c r="DLP148" s="1"/>
      <c r="DLQ148" s="1"/>
      <c r="DLR148" s="1"/>
      <c r="DLS148" s="1"/>
      <c r="DLT148" s="1"/>
      <c r="DLU148" s="1"/>
      <c r="DLV148" s="1"/>
      <c r="DLW148" s="1"/>
      <c r="DLX148" s="1"/>
      <c r="DLY148" s="1"/>
      <c r="DLZ148" s="1"/>
      <c r="DMA148" s="1"/>
      <c r="DMB148" s="1"/>
      <c r="DMC148" s="1"/>
      <c r="DMD148" s="1"/>
      <c r="DME148" s="1"/>
      <c r="DMF148" s="1"/>
      <c r="DMG148" s="1"/>
      <c r="DMH148" s="1"/>
      <c r="DMI148" s="1"/>
      <c r="DMJ148" s="1"/>
      <c r="DMK148" s="1"/>
      <c r="DML148" s="1"/>
      <c r="DMM148" s="1"/>
      <c r="DMN148" s="1"/>
      <c r="DMO148" s="1"/>
      <c r="DMP148" s="1"/>
      <c r="DMQ148" s="1"/>
      <c r="DMR148" s="1"/>
      <c r="DMS148" s="1"/>
      <c r="DMT148" s="1"/>
      <c r="DMU148" s="1"/>
      <c r="DMV148" s="1"/>
      <c r="DMW148" s="1"/>
      <c r="DMX148" s="1"/>
      <c r="DMY148" s="1"/>
      <c r="DMZ148" s="1"/>
      <c r="DNA148" s="1"/>
      <c r="DNB148" s="1"/>
      <c r="DNC148" s="1"/>
      <c r="DND148" s="1"/>
      <c r="DNE148" s="1"/>
      <c r="DNF148" s="1"/>
      <c r="DNG148" s="1"/>
      <c r="DNH148" s="1"/>
      <c r="DNI148" s="1"/>
      <c r="DNJ148" s="1"/>
      <c r="DNK148" s="1"/>
      <c r="DNL148" s="1"/>
      <c r="DNM148" s="1"/>
      <c r="DNN148" s="1"/>
      <c r="DNO148" s="1"/>
      <c r="DNP148" s="1"/>
      <c r="DNQ148" s="1"/>
      <c r="DNR148" s="1"/>
      <c r="DNS148" s="1"/>
      <c r="DNT148" s="1"/>
      <c r="DNU148" s="1"/>
      <c r="DNV148" s="1"/>
      <c r="DNW148" s="1"/>
      <c r="DNX148" s="1"/>
      <c r="DNY148" s="1"/>
      <c r="DNZ148" s="1"/>
      <c r="DOA148" s="1"/>
      <c r="DOB148" s="1"/>
      <c r="DOC148" s="1"/>
      <c r="DOD148" s="1"/>
      <c r="DOE148" s="1"/>
      <c r="DOF148" s="1"/>
      <c r="DOG148" s="1"/>
      <c r="DOH148" s="1"/>
      <c r="DOI148" s="1"/>
      <c r="DOJ148" s="1"/>
      <c r="DOK148" s="1"/>
      <c r="DOL148" s="1"/>
      <c r="DOM148" s="1"/>
      <c r="DON148" s="1"/>
      <c r="DOO148" s="1"/>
      <c r="DOP148" s="1"/>
      <c r="DOQ148" s="1"/>
      <c r="DOR148" s="1"/>
      <c r="DOS148" s="1"/>
      <c r="DOT148" s="1"/>
      <c r="DOU148" s="1"/>
      <c r="DOV148" s="1"/>
      <c r="DOW148" s="1"/>
      <c r="DOX148" s="1"/>
      <c r="DOY148" s="1"/>
      <c r="DOZ148" s="1"/>
      <c r="DPA148" s="1"/>
      <c r="DPB148" s="1"/>
      <c r="DPC148" s="1"/>
      <c r="DPD148" s="1"/>
      <c r="DPE148" s="1"/>
      <c r="DPF148" s="1"/>
      <c r="DPG148" s="1"/>
      <c r="DPH148" s="1"/>
      <c r="DPI148" s="1"/>
      <c r="DPJ148" s="1"/>
      <c r="DPK148" s="1"/>
      <c r="DPL148" s="1"/>
      <c r="DPM148" s="1"/>
      <c r="DPN148" s="1"/>
      <c r="DPO148" s="1"/>
      <c r="DPP148" s="1"/>
      <c r="DPQ148" s="1"/>
      <c r="DPR148" s="1"/>
      <c r="DPS148" s="1"/>
      <c r="DPT148" s="1"/>
      <c r="DPU148" s="1"/>
      <c r="DPV148" s="1"/>
      <c r="DPW148" s="1"/>
      <c r="DPX148" s="1"/>
      <c r="DPY148" s="1"/>
      <c r="DPZ148" s="1"/>
      <c r="DQA148" s="1"/>
      <c r="DQB148" s="1"/>
      <c r="DQC148" s="1"/>
      <c r="DQD148" s="1"/>
      <c r="DQE148" s="1"/>
      <c r="DQF148" s="1"/>
      <c r="DQG148" s="1"/>
      <c r="DQH148" s="1"/>
      <c r="DQI148" s="1"/>
      <c r="DQJ148" s="1"/>
      <c r="DQK148" s="1"/>
      <c r="DQL148" s="1"/>
      <c r="DQM148" s="1"/>
      <c r="DQN148" s="1"/>
      <c r="DQO148" s="1"/>
      <c r="DQP148" s="1"/>
      <c r="DQQ148" s="1"/>
      <c r="DQR148" s="1"/>
      <c r="DQS148" s="1"/>
      <c r="DQT148" s="1"/>
      <c r="DQU148" s="1"/>
      <c r="DQV148" s="1"/>
      <c r="DQW148" s="1"/>
      <c r="DQX148" s="1"/>
      <c r="DQY148" s="1"/>
      <c r="DQZ148" s="1"/>
      <c r="DRA148" s="1"/>
      <c r="DRB148" s="1"/>
      <c r="DRC148" s="1"/>
      <c r="DRD148" s="1"/>
      <c r="DRE148" s="1"/>
      <c r="DRF148" s="1"/>
      <c r="DRG148" s="1"/>
      <c r="DRH148" s="1"/>
      <c r="DRI148" s="1"/>
      <c r="DRJ148" s="1"/>
      <c r="DRK148" s="1"/>
      <c r="DRL148" s="1"/>
      <c r="DRM148" s="1"/>
      <c r="DRN148" s="1"/>
      <c r="DRO148" s="1"/>
      <c r="DRP148" s="1"/>
      <c r="DRQ148" s="1"/>
      <c r="DRR148" s="1"/>
      <c r="DRS148" s="1"/>
      <c r="DRT148" s="1"/>
      <c r="DRU148" s="1"/>
      <c r="DRV148" s="1"/>
      <c r="DRW148" s="1"/>
      <c r="DRX148" s="1"/>
      <c r="DRY148" s="1"/>
      <c r="DRZ148" s="1"/>
      <c r="DSA148" s="1"/>
      <c r="DSB148" s="1"/>
      <c r="DSC148" s="1"/>
      <c r="DSD148" s="1"/>
      <c r="DSE148" s="1"/>
      <c r="DSF148" s="1"/>
      <c r="DSG148" s="1"/>
      <c r="DSH148" s="1"/>
      <c r="DSI148" s="1"/>
      <c r="DSJ148" s="1"/>
      <c r="DSK148" s="1"/>
      <c r="DSL148" s="1"/>
      <c r="DSM148" s="1"/>
      <c r="DSN148" s="1"/>
      <c r="DSO148" s="1"/>
      <c r="DSP148" s="1"/>
      <c r="DSQ148" s="1"/>
      <c r="DSR148" s="1"/>
      <c r="DSS148" s="1"/>
      <c r="DST148" s="1"/>
      <c r="DSU148" s="1"/>
      <c r="DSV148" s="1"/>
      <c r="DSW148" s="1"/>
      <c r="DSX148" s="1"/>
      <c r="DSY148" s="1"/>
      <c r="DSZ148" s="1"/>
      <c r="DTA148" s="1"/>
      <c r="DTB148" s="1"/>
      <c r="DTC148" s="1"/>
      <c r="DTD148" s="1"/>
      <c r="DTE148" s="1"/>
      <c r="DTF148" s="1"/>
      <c r="DTG148" s="1"/>
      <c r="DTH148" s="1"/>
      <c r="DTI148" s="1"/>
      <c r="DTJ148" s="1"/>
      <c r="DTK148" s="1"/>
      <c r="DTL148" s="1"/>
      <c r="DTM148" s="1"/>
      <c r="DTN148" s="1"/>
      <c r="DTO148" s="1"/>
      <c r="DTP148" s="1"/>
      <c r="DTQ148" s="1"/>
      <c r="DTR148" s="1"/>
      <c r="DTS148" s="1"/>
      <c r="DTT148" s="1"/>
      <c r="DTU148" s="1"/>
      <c r="DTV148" s="1"/>
      <c r="DTW148" s="1"/>
      <c r="DTX148" s="1"/>
      <c r="DTY148" s="1"/>
      <c r="DTZ148" s="1"/>
      <c r="DUA148" s="1"/>
      <c r="DUB148" s="1"/>
      <c r="DUC148" s="1"/>
      <c r="DUD148" s="1"/>
      <c r="DUE148" s="1"/>
      <c r="DUF148" s="1"/>
      <c r="DUG148" s="1"/>
      <c r="DUH148" s="1"/>
      <c r="DUI148" s="1"/>
      <c r="DUJ148" s="1"/>
      <c r="DUK148" s="1"/>
      <c r="DUL148" s="1"/>
      <c r="DUM148" s="1"/>
      <c r="DUN148" s="1"/>
      <c r="DUO148" s="1"/>
      <c r="DUP148" s="1"/>
      <c r="DUQ148" s="1"/>
      <c r="DUR148" s="1"/>
      <c r="DUS148" s="1"/>
      <c r="DUT148" s="1"/>
      <c r="DUU148" s="1"/>
      <c r="DUV148" s="1"/>
      <c r="DUW148" s="1"/>
      <c r="DUX148" s="1"/>
      <c r="DUY148" s="1"/>
      <c r="DUZ148" s="1"/>
      <c r="DVA148" s="1"/>
      <c r="DVB148" s="1"/>
      <c r="DVC148" s="1"/>
      <c r="DVD148" s="1"/>
      <c r="DVE148" s="1"/>
      <c r="DVF148" s="1"/>
      <c r="DVG148" s="1"/>
      <c r="DVH148" s="1"/>
      <c r="DVI148" s="1"/>
      <c r="DVJ148" s="1"/>
      <c r="DVK148" s="1"/>
      <c r="DVL148" s="1"/>
      <c r="DVM148" s="1"/>
      <c r="DVN148" s="1"/>
      <c r="DVO148" s="1"/>
      <c r="DVP148" s="1"/>
      <c r="DVQ148" s="1"/>
      <c r="DVR148" s="1"/>
      <c r="DVS148" s="1"/>
      <c r="DVT148" s="1"/>
      <c r="DVU148" s="1"/>
      <c r="DVV148" s="1"/>
      <c r="DVW148" s="1"/>
      <c r="DVX148" s="1"/>
      <c r="DVY148" s="1"/>
      <c r="DVZ148" s="1"/>
      <c r="DWA148" s="1"/>
      <c r="DWB148" s="1"/>
      <c r="DWC148" s="1"/>
      <c r="DWD148" s="1"/>
      <c r="DWE148" s="1"/>
      <c r="DWF148" s="1"/>
      <c r="DWG148" s="1"/>
      <c r="DWH148" s="1"/>
      <c r="DWI148" s="1"/>
      <c r="DWJ148" s="1"/>
      <c r="DWK148" s="1"/>
      <c r="DWL148" s="1"/>
      <c r="DWM148" s="1"/>
      <c r="DWN148" s="1"/>
      <c r="DWO148" s="1"/>
      <c r="DWP148" s="1"/>
      <c r="DWQ148" s="1"/>
      <c r="DWR148" s="1"/>
      <c r="DWS148" s="1"/>
      <c r="DWT148" s="1"/>
      <c r="DWU148" s="1"/>
      <c r="DWV148" s="1"/>
      <c r="DWW148" s="1"/>
      <c r="DWX148" s="1"/>
      <c r="DWY148" s="1"/>
      <c r="DWZ148" s="1"/>
      <c r="DXA148" s="1"/>
      <c r="DXB148" s="1"/>
      <c r="DXC148" s="1"/>
      <c r="DXD148" s="1"/>
      <c r="DXE148" s="1"/>
      <c r="DXF148" s="1"/>
      <c r="DXG148" s="1"/>
      <c r="DXH148" s="1"/>
      <c r="DXI148" s="1"/>
      <c r="DXJ148" s="1"/>
      <c r="DXK148" s="1"/>
      <c r="DXL148" s="1"/>
      <c r="DXM148" s="1"/>
      <c r="DXN148" s="1"/>
      <c r="DXO148" s="1"/>
      <c r="DXP148" s="1"/>
      <c r="DXQ148" s="1"/>
      <c r="DXR148" s="1"/>
      <c r="DXS148" s="1"/>
      <c r="DXT148" s="1"/>
      <c r="DXU148" s="1"/>
      <c r="DXV148" s="1"/>
      <c r="DXW148" s="1"/>
      <c r="DXX148" s="1"/>
      <c r="DXY148" s="1"/>
      <c r="DXZ148" s="1"/>
      <c r="DYA148" s="1"/>
      <c r="DYB148" s="1"/>
      <c r="DYC148" s="1"/>
      <c r="DYD148" s="1"/>
      <c r="DYE148" s="1"/>
      <c r="DYF148" s="1"/>
      <c r="DYG148" s="1"/>
      <c r="DYH148" s="1"/>
      <c r="DYI148" s="1"/>
      <c r="DYJ148" s="1"/>
      <c r="DYK148" s="1"/>
      <c r="DYL148" s="1"/>
      <c r="DYM148" s="1"/>
      <c r="DYN148" s="1"/>
      <c r="DYO148" s="1"/>
      <c r="DYP148" s="1"/>
      <c r="DYQ148" s="1"/>
      <c r="DYR148" s="1"/>
      <c r="DYS148" s="1"/>
      <c r="DYT148" s="1"/>
      <c r="DYU148" s="1"/>
      <c r="DYV148" s="1"/>
      <c r="DYW148" s="1"/>
      <c r="DYX148" s="1"/>
      <c r="DYY148" s="1"/>
      <c r="DYZ148" s="1"/>
      <c r="DZA148" s="1"/>
      <c r="DZB148" s="1"/>
      <c r="DZC148" s="1"/>
      <c r="DZD148" s="1"/>
      <c r="DZE148" s="1"/>
      <c r="DZF148" s="1"/>
      <c r="DZG148" s="1"/>
      <c r="DZH148" s="1"/>
      <c r="DZI148" s="1"/>
      <c r="DZJ148" s="1"/>
      <c r="DZK148" s="1"/>
      <c r="DZL148" s="1"/>
      <c r="DZM148" s="1"/>
      <c r="DZN148" s="1"/>
      <c r="DZO148" s="1"/>
      <c r="DZP148" s="1"/>
      <c r="DZQ148" s="1"/>
      <c r="DZR148" s="1"/>
      <c r="DZS148" s="1"/>
      <c r="DZT148" s="1"/>
      <c r="DZU148" s="1"/>
      <c r="DZV148" s="1"/>
      <c r="DZW148" s="1"/>
      <c r="DZX148" s="1"/>
      <c r="DZY148" s="1"/>
      <c r="DZZ148" s="1"/>
      <c r="EAA148" s="1"/>
      <c r="EAB148" s="1"/>
      <c r="EAC148" s="1"/>
      <c r="EAD148" s="1"/>
      <c r="EAE148" s="1"/>
      <c r="EAF148" s="1"/>
      <c r="EAG148" s="1"/>
      <c r="EAH148" s="1"/>
      <c r="EAI148" s="1"/>
      <c r="EAJ148" s="1"/>
      <c r="EAK148" s="1"/>
      <c r="EAL148" s="1"/>
      <c r="EAM148" s="1"/>
      <c r="EAN148" s="1"/>
      <c r="EAO148" s="1"/>
      <c r="EAP148" s="1"/>
      <c r="EAQ148" s="1"/>
      <c r="EAR148" s="1"/>
      <c r="EAS148" s="1"/>
      <c r="EAT148" s="1"/>
      <c r="EAU148" s="1"/>
      <c r="EAV148" s="1"/>
      <c r="EAW148" s="1"/>
      <c r="EAX148" s="1"/>
      <c r="EAY148" s="1"/>
      <c r="EAZ148" s="1"/>
      <c r="EBA148" s="1"/>
      <c r="EBB148" s="1"/>
      <c r="EBC148" s="1"/>
      <c r="EBD148" s="1"/>
      <c r="EBE148" s="1"/>
      <c r="EBF148" s="1"/>
      <c r="EBG148" s="1"/>
      <c r="EBH148" s="1"/>
      <c r="EBI148" s="1"/>
      <c r="EBJ148" s="1"/>
      <c r="EBK148" s="1"/>
      <c r="EBL148" s="1"/>
      <c r="EBM148" s="1"/>
      <c r="EBN148" s="1"/>
      <c r="EBO148" s="1"/>
      <c r="EBP148" s="1"/>
      <c r="EBQ148" s="1"/>
      <c r="EBR148" s="1"/>
      <c r="EBS148" s="1"/>
      <c r="EBT148" s="1"/>
      <c r="EBU148" s="1"/>
      <c r="EBV148" s="1"/>
      <c r="EBW148" s="1"/>
      <c r="EBX148" s="1"/>
      <c r="EBY148" s="1"/>
      <c r="EBZ148" s="1"/>
      <c r="ECA148" s="1"/>
      <c r="ECB148" s="1"/>
      <c r="ECC148" s="1"/>
      <c r="ECD148" s="1"/>
      <c r="ECE148" s="1"/>
      <c r="ECF148" s="1"/>
      <c r="ECG148" s="1"/>
      <c r="ECH148" s="1"/>
      <c r="ECI148" s="1"/>
      <c r="ECJ148" s="1"/>
      <c r="ECK148" s="1"/>
      <c r="ECL148" s="1"/>
      <c r="ECM148" s="1"/>
      <c r="ECN148" s="1"/>
      <c r="ECO148" s="1"/>
      <c r="ECP148" s="1"/>
      <c r="ECQ148" s="1"/>
      <c r="ECR148" s="1"/>
      <c r="ECS148" s="1"/>
      <c r="ECT148" s="1"/>
      <c r="ECU148" s="1"/>
      <c r="ECV148" s="1"/>
      <c r="ECW148" s="1"/>
      <c r="ECX148" s="1"/>
      <c r="ECY148" s="1"/>
      <c r="ECZ148" s="1"/>
      <c r="EDA148" s="1"/>
      <c r="EDB148" s="1"/>
      <c r="EDC148" s="1"/>
      <c r="EDD148" s="1"/>
      <c r="EDE148" s="1"/>
      <c r="EDF148" s="1"/>
      <c r="EDG148" s="1"/>
      <c r="EDH148" s="1"/>
      <c r="EDI148" s="1"/>
      <c r="EDJ148" s="1"/>
      <c r="EDK148" s="1"/>
      <c r="EDL148" s="1"/>
      <c r="EDM148" s="1"/>
      <c r="EDN148" s="1"/>
      <c r="EDO148" s="1"/>
      <c r="EDP148" s="1"/>
      <c r="EDQ148" s="1"/>
      <c r="EDR148" s="1"/>
      <c r="EDS148" s="1"/>
      <c r="EDT148" s="1"/>
      <c r="EDU148" s="1"/>
      <c r="EDV148" s="1"/>
      <c r="EDW148" s="1"/>
      <c r="EDX148" s="1"/>
      <c r="EDY148" s="1"/>
      <c r="EDZ148" s="1"/>
      <c r="EEA148" s="1"/>
      <c r="EEB148" s="1"/>
      <c r="EEC148" s="1"/>
      <c r="EED148" s="1"/>
      <c r="EEE148" s="1"/>
      <c r="EEF148" s="1"/>
      <c r="EEG148" s="1"/>
      <c r="EEH148" s="1"/>
      <c r="EEI148" s="1"/>
      <c r="EEJ148" s="1"/>
      <c r="EEK148" s="1"/>
      <c r="EEL148" s="1"/>
      <c r="EEM148" s="1"/>
      <c r="EEN148" s="1"/>
      <c r="EEO148" s="1"/>
      <c r="EEP148" s="1"/>
      <c r="EEQ148" s="1"/>
      <c r="EER148" s="1"/>
      <c r="EES148" s="1"/>
      <c r="EET148" s="1"/>
      <c r="EEU148" s="1"/>
      <c r="EEV148" s="1"/>
      <c r="EEW148" s="1"/>
      <c r="EEX148" s="1"/>
      <c r="EEY148" s="1"/>
      <c r="EEZ148" s="1"/>
      <c r="EFA148" s="1"/>
      <c r="EFB148" s="1"/>
      <c r="EFC148" s="1"/>
      <c r="EFD148" s="1"/>
      <c r="EFE148" s="1"/>
      <c r="EFF148" s="1"/>
      <c r="EFG148" s="1"/>
      <c r="EFH148" s="1"/>
      <c r="EFI148" s="1"/>
      <c r="EFJ148" s="1"/>
      <c r="EFK148" s="1"/>
      <c r="EFL148" s="1"/>
      <c r="EFM148" s="1"/>
      <c r="EFN148" s="1"/>
      <c r="EFO148" s="1"/>
      <c r="EFP148" s="1"/>
      <c r="EFQ148" s="1"/>
      <c r="EFR148" s="1"/>
      <c r="EFS148" s="1"/>
      <c r="EFT148" s="1"/>
      <c r="EFU148" s="1"/>
      <c r="EFV148" s="1"/>
      <c r="EFW148" s="1"/>
      <c r="EFX148" s="1"/>
      <c r="EFY148" s="1"/>
      <c r="EFZ148" s="1"/>
      <c r="EGA148" s="1"/>
      <c r="EGB148" s="1"/>
      <c r="EGC148" s="1"/>
      <c r="EGD148" s="1"/>
      <c r="EGE148" s="1"/>
      <c r="EGF148" s="1"/>
      <c r="EGG148" s="1"/>
      <c r="EGH148" s="1"/>
      <c r="EGI148" s="1"/>
      <c r="EGJ148" s="1"/>
      <c r="EGK148" s="1"/>
      <c r="EGL148" s="1"/>
      <c r="EGM148" s="1"/>
      <c r="EGN148" s="1"/>
      <c r="EGO148" s="1"/>
      <c r="EGP148" s="1"/>
      <c r="EGQ148" s="1"/>
      <c r="EGR148" s="1"/>
      <c r="EGS148" s="1"/>
      <c r="EGT148" s="1"/>
      <c r="EGU148" s="1"/>
      <c r="EGV148" s="1"/>
      <c r="EGW148" s="1"/>
      <c r="EGX148" s="1"/>
      <c r="EGY148" s="1"/>
      <c r="EGZ148" s="1"/>
      <c r="EHA148" s="1"/>
      <c r="EHB148" s="1"/>
      <c r="EHC148" s="1"/>
      <c r="EHD148" s="1"/>
      <c r="EHE148" s="1"/>
      <c r="EHF148" s="1"/>
      <c r="EHG148" s="1"/>
      <c r="EHH148" s="1"/>
      <c r="EHI148" s="1"/>
      <c r="EHJ148" s="1"/>
      <c r="EHK148" s="1"/>
      <c r="EHL148" s="1"/>
      <c r="EHM148" s="1"/>
      <c r="EHN148" s="1"/>
      <c r="EHO148" s="1"/>
      <c r="EHP148" s="1"/>
      <c r="EHQ148" s="1"/>
      <c r="EHR148" s="1"/>
      <c r="EHS148" s="1"/>
      <c r="EHT148" s="1"/>
      <c r="EHU148" s="1"/>
      <c r="EHV148" s="1"/>
      <c r="EHW148" s="1"/>
      <c r="EHX148" s="1"/>
      <c r="EHY148" s="1"/>
      <c r="EHZ148" s="1"/>
      <c r="EIA148" s="1"/>
      <c r="EIB148" s="1"/>
      <c r="EIC148" s="1"/>
      <c r="EID148" s="1"/>
      <c r="EIE148" s="1"/>
      <c r="EIF148" s="1"/>
      <c r="EIG148" s="1"/>
      <c r="EIH148" s="1"/>
      <c r="EII148" s="1"/>
      <c r="EIJ148" s="1"/>
      <c r="EIK148" s="1"/>
      <c r="EIL148" s="1"/>
      <c r="EIM148" s="1"/>
      <c r="EIN148" s="1"/>
      <c r="EIO148" s="1"/>
      <c r="EIP148" s="1"/>
      <c r="EIQ148" s="1"/>
      <c r="EIR148" s="1"/>
      <c r="EIS148" s="1"/>
      <c r="EIT148" s="1"/>
      <c r="EIU148" s="1"/>
      <c r="EIV148" s="1"/>
      <c r="EIW148" s="1"/>
      <c r="EIX148" s="1"/>
      <c r="EIY148" s="1"/>
      <c r="EIZ148" s="1"/>
      <c r="EJA148" s="1"/>
      <c r="EJB148" s="1"/>
      <c r="EJC148" s="1"/>
      <c r="EJD148" s="1"/>
      <c r="EJE148" s="1"/>
      <c r="EJF148" s="1"/>
      <c r="EJG148" s="1"/>
      <c r="EJH148" s="1"/>
      <c r="EJI148" s="1"/>
      <c r="EJJ148" s="1"/>
      <c r="EJK148" s="1"/>
      <c r="EJL148" s="1"/>
      <c r="EJM148" s="1"/>
      <c r="EJN148" s="1"/>
      <c r="EJO148" s="1"/>
      <c r="EJP148" s="1"/>
      <c r="EJQ148" s="1"/>
      <c r="EJR148" s="1"/>
      <c r="EJS148" s="1"/>
      <c r="EJT148" s="1"/>
      <c r="EJU148" s="1"/>
      <c r="EJV148" s="1"/>
      <c r="EJW148" s="1"/>
      <c r="EJX148" s="1"/>
      <c r="EJY148" s="1"/>
      <c r="EJZ148" s="1"/>
      <c r="EKA148" s="1"/>
      <c r="EKB148" s="1"/>
      <c r="EKC148" s="1"/>
      <c r="EKD148" s="1"/>
      <c r="EKE148" s="1"/>
      <c r="EKF148" s="1"/>
      <c r="EKG148" s="1"/>
      <c r="EKH148" s="1"/>
      <c r="EKI148" s="1"/>
      <c r="EKJ148" s="1"/>
      <c r="EKK148" s="1"/>
      <c r="EKL148" s="1"/>
      <c r="EKM148" s="1"/>
      <c r="EKN148" s="1"/>
      <c r="EKO148" s="1"/>
      <c r="EKP148" s="1"/>
      <c r="EKQ148" s="1"/>
      <c r="EKR148" s="1"/>
      <c r="EKS148" s="1"/>
      <c r="EKT148" s="1"/>
      <c r="EKU148" s="1"/>
      <c r="EKV148" s="1"/>
      <c r="EKW148" s="1"/>
      <c r="EKX148" s="1"/>
      <c r="EKY148" s="1"/>
      <c r="EKZ148" s="1"/>
      <c r="ELA148" s="1"/>
      <c r="ELB148" s="1"/>
      <c r="ELC148" s="1"/>
      <c r="ELD148" s="1"/>
      <c r="ELE148" s="1"/>
      <c r="ELF148" s="1"/>
      <c r="ELG148" s="1"/>
      <c r="ELH148" s="1"/>
      <c r="ELI148" s="1"/>
      <c r="ELJ148" s="1"/>
      <c r="ELK148" s="1"/>
      <c r="ELL148" s="1"/>
      <c r="ELM148" s="1"/>
      <c r="ELN148" s="1"/>
      <c r="ELO148" s="1"/>
      <c r="ELP148" s="1"/>
      <c r="ELQ148" s="1"/>
      <c r="ELR148" s="1"/>
      <c r="ELS148" s="1"/>
      <c r="ELT148" s="1"/>
      <c r="ELU148" s="1"/>
      <c r="ELV148" s="1"/>
      <c r="ELW148" s="1"/>
      <c r="ELX148" s="1"/>
      <c r="ELY148" s="1"/>
      <c r="ELZ148" s="1"/>
      <c r="EMA148" s="1"/>
      <c r="EMB148" s="1"/>
      <c r="EMC148" s="1"/>
      <c r="EMD148" s="1"/>
      <c r="EME148" s="1"/>
      <c r="EMF148" s="1"/>
      <c r="EMG148" s="1"/>
      <c r="EMH148" s="1"/>
      <c r="EMI148" s="1"/>
      <c r="EMJ148" s="1"/>
      <c r="EMK148" s="1"/>
      <c r="EML148" s="1"/>
      <c r="EMM148" s="1"/>
      <c r="EMN148" s="1"/>
      <c r="EMO148" s="1"/>
      <c r="EMP148" s="1"/>
      <c r="EMQ148" s="1"/>
      <c r="EMR148" s="1"/>
      <c r="EMS148" s="1"/>
      <c r="EMT148" s="1"/>
      <c r="EMU148" s="1"/>
      <c r="EMV148" s="1"/>
      <c r="EMW148" s="1"/>
      <c r="EMX148" s="1"/>
      <c r="EMY148" s="1"/>
      <c r="EMZ148" s="1"/>
      <c r="ENA148" s="1"/>
      <c r="ENB148" s="1"/>
      <c r="ENC148" s="1"/>
      <c r="END148" s="1"/>
      <c r="ENE148" s="1"/>
      <c r="ENF148" s="1"/>
      <c r="ENG148" s="1"/>
      <c r="ENH148" s="1"/>
      <c r="ENI148" s="1"/>
      <c r="ENJ148" s="1"/>
      <c r="ENK148" s="1"/>
      <c r="ENL148" s="1"/>
      <c r="ENM148" s="1"/>
      <c r="ENN148" s="1"/>
      <c r="ENO148" s="1"/>
      <c r="ENP148" s="1"/>
      <c r="ENQ148" s="1"/>
      <c r="ENR148" s="1"/>
      <c r="ENS148" s="1"/>
      <c r="ENT148" s="1"/>
      <c r="ENU148" s="1"/>
      <c r="ENV148" s="1"/>
      <c r="ENW148" s="1"/>
      <c r="ENX148" s="1"/>
      <c r="ENY148" s="1"/>
      <c r="ENZ148" s="1"/>
      <c r="EOA148" s="1"/>
      <c r="EOB148" s="1"/>
      <c r="EOC148" s="1"/>
      <c r="EOD148" s="1"/>
      <c r="EOE148" s="1"/>
      <c r="EOF148" s="1"/>
      <c r="EOG148" s="1"/>
      <c r="EOH148" s="1"/>
      <c r="EOI148" s="1"/>
      <c r="EOJ148" s="1"/>
      <c r="EOK148" s="1"/>
      <c r="EOL148" s="1"/>
      <c r="EOM148" s="1"/>
      <c r="EON148" s="1"/>
      <c r="EOO148" s="1"/>
      <c r="EOP148" s="1"/>
      <c r="EOQ148" s="1"/>
      <c r="EOR148" s="1"/>
      <c r="EOS148" s="1"/>
      <c r="EOT148" s="1"/>
      <c r="EOU148" s="1"/>
      <c r="EOV148" s="1"/>
      <c r="EOW148" s="1"/>
      <c r="EOX148" s="1"/>
      <c r="EOY148" s="1"/>
      <c r="EOZ148" s="1"/>
      <c r="EPA148" s="1"/>
      <c r="EPB148" s="1"/>
      <c r="EPC148" s="1"/>
      <c r="EPD148" s="1"/>
      <c r="EPE148" s="1"/>
      <c r="EPF148" s="1"/>
      <c r="EPG148" s="1"/>
      <c r="EPH148" s="1"/>
      <c r="EPI148" s="1"/>
      <c r="EPJ148" s="1"/>
      <c r="EPK148" s="1"/>
      <c r="EPL148" s="1"/>
      <c r="EPM148" s="1"/>
      <c r="EPN148" s="1"/>
      <c r="EPO148" s="1"/>
      <c r="EPP148" s="1"/>
      <c r="EPQ148" s="1"/>
      <c r="EPR148" s="1"/>
      <c r="EPS148" s="1"/>
      <c r="EPT148" s="1"/>
      <c r="EPU148" s="1"/>
      <c r="EPV148" s="1"/>
      <c r="EPW148" s="1"/>
      <c r="EPX148" s="1"/>
      <c r="EPY148" s="1"/>
      <c r="EPZ148" s="1"/>
      <c r="EQA148" s="1"/>
      <c r="EQB148" s="1"/>
      <c r="EQC148" s="1"/>
      <c r="EQD148" s="1"/>
      <c r="EQE148" s="1"/>
      <c r="EQF148" s="1"/>
      <c r="EQG148" s="1"/>
      <c r="EQH148" s="1"/>
      <c r="EQI148" s="1"/>
      <c r="EQJ148" s="1"/>
      <c r="EQK148" s="1"/>
      <c r="EQL148" s="1"/>
      <c r="EQM148" s="1"/>
      <c r="EQN148" s="1"/>
      <c r="EQO148" s="1"/>
      <c r="EQP148" s="1"/>
      <c r="EQQ148" s="1"/>
      <c r="EQR148" s="1"/>
      <c r="EQS148" s="1"/>
      <c r="EQT148" s="1"/>
      <c r="EQU148" s="1"/>
      <c r="EQV148" s="1"/>
      <c r="EQW148" s="1"/>
      <c r="EQX148" s="1"/>
      <c r="EQY148" s="1"/>
      <c r="EQZ148" s="1"/>
      <c r="ERA148" s="1"/>
      <c r="ERB148" s="1"/>
      <c r="ERC148" s="1"/>
      <c r="ERD148" s="1"/>
      <c r="ERE148" s="1"/>
      <c r="ERF148" s="1"/>
      <c r="ERG148" s="1"/>
      <c r="ERH148" s="1"/>
      <c r="ERI148" s="1"/>
      <c r="ERJ148" s="1"/>
      <c r="ERK148" s="1"/>
      <c r="ERL148" s="1"/>
      <c r="ERM148" s="1"/>
      <c r="ERN148" s="1"/>
      <c r="ERO148" s="1"/>
      <c r="ERP148" s="1"/>
      <c r="ERQ148" s="1"/>
      <c r="ERR148" s="1"/>
      <c r="ERS148" s="1"/>
      <c r="ERT148" s="1"/>
      <c r="ERU148" s="1"/>
      <c r="ERV148" s="1"/>
      <c r="ERW148" s="1"/>
      <c r="ERX148" s="1"/>
      <c r="ERY148" s="1"/>
      <c r="ERZ148" s="1"/>
      <c r="ESA148" s="1"/>
      <c r="ESB148" s="1"/>
      <c r="ESC148" s="1"/>
      <c r="ESD148" s="1"/>
      <c r="ESE148" s="1"/>
      <c r="ESF148" s="1"/>
      <c r="ESG148" s="1"/>
      <c r="ESH148" s="1"/>
      <c r="ESI148" s="1"/>
      <c r="ESJ148" s="1"/>
      <c r="ESK148" s="1"/>
      <c r="ESL148" s="1"/>
      <c r="ESM148" s="1"/>
      <c r="ESN148" s="1"/>
      <c r="ESO148" s="1"/>
      <c r="ESP148" s="1"/>
      <c r="ESQ148" s="1"/>
      <c r="ESR148" s="1"/>
      <c r="ESS148" s="1"/>
      <c r="EST148" s="1"/>
      <c r="ESU148" s="1"/>
      <c r="ESV148" s="1"/>
      <c r="ESW148" s="1"/>
      <c r="ESX148" s="1"/>
      <c r="ESY148" s="1"/>
      <c r="ESZ148" s="1"/>
      <c r="ETA148" s="1"/>
      <c r="ETB148" s="1"/>
      <c r="ETC148" s="1"/>
      <c r="ETD148" s="1"/>
      <c r="ETE148" s="1"/>
      <c r="ETF148" s="1"/>
      <c r="ETG148" s="1"/>
      <c r="ETH148" s="1"/>
      <c r="ETI148" s="1"/>
      <c r="ETJ148" s="1"/>
      <c r="ETK148" s="1"/>
      <c r="ETL148" s="1"/>
      <c r="ETM148" s="1"/>
      <c r="ETN148" s="1"/>
      <c r="ETO148" s="1"/>
      <c r="ETP148" s="1"/>
      <c r="ETQ148" s="1"/>
      <c r="ETR148" s="1"/>
      <c r="ETS148" s="1"/>
      <c r="ETT148" s="1"/>
      <c r="ETU148" s="1"/>
      <c r="ETV148" s="1"/>
      <c r="ETW148" s="1"/>
      <c r="ETX148" s="1"/>
      <c r="ETY148" s="1"/>
      <c r="ETZ148" s="1"/>
      <c r="EUA148" s="1"/>
      <c r="EUB148" s="1"/>
      <c r="EUC148" s="1"/>
      <c r="EUD148" s="1"/>
      <c r="EUE148" s="1"/>
      <c r="EUF148" s="1"/>
      <c r="EUG148" s="1"/>
      <c r="EUH148" s="1"/>
      <c r="EUI148" s="1"/>
      <c r="EUJ148" s="1"/>
      <c r="EUK148" s="1"/>
      <c r="EUL148" s="1"/>
      <c r="EUM148" s="1"/>
      <c r="EUN148" s="1"/>
      <c r="EUO148" s="1"/>
      <c r="EUP148" s="1"/>
      <c r="EUQ148" s="1"/>
      <c r="EUR148" s="1"/>
      <c r="EUS148" s="1"/>
      <c r="EUT148" s="1"/>
      <c r="EUU148" s="1"/>
      <c r="EUV148" s="1"/>
      <c r="EUW148" s="1"/>
      <c r="EUX148" s="1"/>
      <c r="EUY148" s="1"/>
      <c r="EUZ148" s="1"/>
      <c r="EVA148" s="1"/>
      <c r="EVB148" s="1"/>
      <c r="EVC148" s="1"/>
      <c r="EVD148" s="1"/>
      <c r="EVE148" s="1"/>
      <c r="EVF148" s="1"/>
      <c r="EVG148" s="1"/>
      <c r="EVH148" s="1"/>
      <c r="EVI148" s="1"/>
      <c r="EVJ148" s="1"/>
      <c r="EVK148" s="1"/>
      <c r="EVL148" s="1"/>
      <c r="EVM148" s="1"/>
      <c r="EVN148" s="1"/>
      <c r="EVO148" s="1"/>
      <c r="EVP148" s="1"/>
      <c r="EVQ148" s="1"/>
      <c r="EVR148" s="1"/>
      <c r="EVS148" s="1"/>
      <c r="EVT148" s="1"/>
      <c r="EVU148" s="1"/>
      <c r="EVV148" s="1"/>
      <c r="EVW148" s="1"/>
      <c r="EVX148" s="1"/>
      <c r="EVY148" s="1"/>
      <c r="EVZ148" s="1"/>
      <c r="EWA148" s="1"/>
      <c r="EWB148" s="1"/>
      <c r="EWC148" s="1"/>
      <c r="EWD148" s="1"/>
      <c r="EWE148" s="1"/>
      <c r="EWF148" s="1"/>
      <c r="EWG148" s="1"/>
      <c r="EWH148" s="1"/>
      <c r="EWI148" s="1"/>
      <c r="EWJ148" s="1"/>
      <c r="EWK148" s="1"/>
      <c r="EWL148" s="1"/>
      <c r="EWM148" s="1"/>
      <c r="EWN148" s="1"/>
      <c r="EWO148" s="1"/>
      <c r="EWP148" s="1"/>
      <c r="EWQ148" s="1"/>
      <c r="EWR148" s="1"/>
      <c r="EWS148" s="1"/>
      <c r="EWT148" s="1"/>
      <c r="EWU148" s="1"/>
      <c r="EWV148" s="1"/>
      <c r="EWW148" s="1"/>
      <c r="EWX148" s="1"/>
      <c r="EWY148" s="1"/>
      <c r="EWZ148" s="1"/>
      <c r="EXA148" s="1"/>
      <c r="EXB148" s="1"/>
      <c r="EXC148" s="1"/>
      <c r="EXD148" s="1"/>
      <c r="EXE148" s="1"/>
      <c r="EXF148" s="1"/>
      <c r="EXG148" s="1"/>
      <c r="EXH148" s="1"/>
      <c r="EXI148" s="1"/>
      <c r="EXJ148" s="1"/>
      <c r="EXK148" s="1"/>
      <c r="EXL148" s="1"/>
      <c r="EXM148" s="1"/>
      <c r="EXN148" s="1"/>
      <c r="EXO148" s="1"/>
      <c r="EXP148" s="1"/>
      <c r="EXQ148" s="1"/>
      <c r="EXR148" s="1"/>
      <c r="EXS148" s="1"/>
      <c r="EXT148" s="1"/>
      <c r="EXU148" s="1"/>
      <c r="EXV148" s="1"/>
      <c r="EXW148" s="1"/>
      <c r="EXX148" s="1"/>
      <c r="EXY148" s="1"/>
      <c r="EXZ148" s="1"/>
      <c r="EYA148" s="1"/>
      <c r="EYB148" s="1"/>
      <c r="EYC148" s="1"/>
      <c r="EYD148" s="1"/>
      <c r="EYE148" s="1"/>
      <c r="EYF148" s="1"/>
      <c r="EYG148" s="1"/>
      <c r="EYH148" s="1"/>
      <c r="EYI148" s="1"/>
      <c r="EYJ148" s="1"/>
      <c r="EYK148" s="1"/>
      <c r="EYL148" s="1"/>
      <c r="EYM148" s="1"/>
      <c r="EYN148" s="1"/>
      <c r="EYO148" s="1"/>
      <c r="EYP148" s="1"/>
      <c r="EYQ148" s="1"/>
      <c r="EYR148" s="1"/>
      <c r="EYS148" s="1"/>
      <c r="EYT148" s="1"/>
      <c r="EYU148" s="1"/>
      <c r="EYV148" s="1"/>
      <c r="EYW148" s="1"/>
      <c r="EYX148" s="1"/>
      <c r="EYY148" s="1"/>
      <c r="EYZ148" s="1"/>
      <c r="EZA148" s="1"/>
      <c r="EZB148" s="1"/>
      <c r="EZC148" s="1"/>
      <c r="EZD148" s="1"/>
      <c r="EZE148" s="1"/>
      <c r="EZF148" s="1"/>
      <c r="EZG148" s="1"/>
      <c r="EZH148" s="1"/>
      <c r="EZI148" s="1"/>
      <c r="EZJ148" s="1"/>
      <c r="EZK148" s="1"/>
      <c r="EZL148" s="1"/>
      <c r="EZM148" s="1"/>
      <c r="EZN148" s="1"/>
      <c r="EZO148" s="1"/>
      <c r="EZP148" s="1"/>
      <c r="EZQ148" s="1"/>
      <c r="EZR148" s="1"/>
      <c r="EZS148" s="1"/>
      <c r="EZT148" s="1"/>
      <c r="EZU148" s="1"/>
      <c r="EZV148" s="1"/>
      <c r="EZW148" s="1"/>
      <c r="EZX148" s="1"/>
      <c r="EZY148" s="1"/>
      <c r="EZZ148" s="1"/>
      <c r="FAA148" s="1"/>
      <c r="FAB148" s="1"/>
      <c r="FAC148" s="1"/>
      <c r="FAD148" s="1"/>
      <c r="FAE148" s="1"/>
      <c r="FAF148" s="1"/>
      <c r="FAG148" s="1"/>
      <c r="FAH148" s="1"/>
      <c r="FAI148" s="1"/>
      <c r="FAJ148" s="1"/>
      <c r="FAK148" s="1"/>
      <c r="FAL148" s="1"/>
      <c r="FAM148" s="1"/>
      <c r="FAN148" s="1"/>
      <c r="FAO148" s="1"/>
      <c r="FAP148" s="1"/>
      <c r="FAQ148" s="1"/>
      <c r="FAR148" s="1"/>
      <c r="FAS148" s="1"/>
      <c r="FAT148" s="1"/>
      <c r="FAU148" s="1"/>
      <c r="FAV148" s="1"/>
      <c r="FAW148" s="1"/>
      <c r="FAX148" s="1"/>
      <c r="FAY148" s="1"/>
      <c r="FAZ148" s="1"/>
      <c r="FBA148" s="1"/>
      <c r="FBB148" s="1"/>
      <c r="FBC148" s="1"/>
      <c r="FBD148" s="1"/>
      <c r="FBE148" s="1"/>
      <c r="FBF148" s="1"/>
      <c r="FBG148" s="1"/>
      <c r="FBH148" s="1"/>
      <c r="FBI148" s="1"/>
      <c r="FBJ148" s="1"/>
      <c r="FBK148" s="1"/>
      <c r="FBL148" s="1"/>
      <c r="FBM148" s="1"/>
      <c r="FBN148" s="1"/>
      <c r="FBO148" s="1"/>
      <c r="FBP148" s="1"/>
      <c r="FBQ148" s="1"/>
      <c r="FBR148" s="1"/>
      <c r="FBS148" s="1"/>
      <c r="FBT148" s="1"/>
      <c r="FBU148" s="1"/>
      <c r="FBV148" s="1"/>
      <c r="FBW148" s="1"/>
      <c r="FBX148" s="1"/>
      <c r="FBY148" s="1"/>
      <c r="FBZ148" s="1"/>
      <c r="FCA148" s="1"/>
      <c r="FCB148" s="1"/>
      <c r="FCC148" s="1"/>
      <c r="FCD148" s="1"/>
      <c r="FCE148" s="1"/>
      <c r="FCF148" s="1"/>
      <c r="FCG148" s="1"/>
      <c r="FCH148" s="1"/>
      <c r="FCI148" s="1"/>
      <c r="FCJ148" s="1"/>
      <c r="FCK148" s="1"/>
      <c r="FCL148" s="1"/>
      <c r="FCM148" s="1"/>
      <c r="FCN148" s="1"/>
      <c r="FCO148" s="1"/>
      <c r="FCP148" s="1"/>
      <c r="FCQ148" s="1"/>
      <c r="FCR148" s="1"/>
      <c r="FCS148" s="1"/>
      <c r="FCT148" s="1"/>
      <c r="FCU148" s="1"/>
      <c r="FCV148" s="1"/>
      <c r="FCW148" s="1"/>
      <c r="FCX148" s="1"/>
      <c r="FCY148" s="1"/>
      <c r="FCZ148" s="1"/>
      <c r="FDA148" s="1"/>
      <c r="FDB148" s="1"/>
      <c r="FDC148" s="1"/>
      <c r="FDD148" s="1"/>
      <c r="FDE148" s="1"/>
      <c r="FDF148" s="1"/>
      <c r="FDG148" s="1"/>
      <c r="FDH148" s="1"/>
      <c r="FDI148" s="1"/>
      <c r="FDJ148" s="1"/>
      <c r="FDK148" s="1"/>
      <c r="FDL148" s="1"/>
      <c r="FDM148" s="1"/>
      <c r="FDN148" s="1"/>
      <c r="FDO148" s="1"/>
      <c r="FDP148" s="1"/>
      <c r="FDQ148" s="1"/>
      <c r="FDR148" s="1"/>
      <c r="FDS148" s="1"/>
      <c r="FDT148" s="1"/>
      <c r="FDU148" s="1"/>
      <c r="FDV148" s="1"/>
      <c r="FDW148" s="1"/>
      <c r="FDX148" s="1"/>
      <c r="FDY148" s="1"/>
      <c r="FDZ148" s="1"/>
      <c r="FEA148" s="1"/>
      <c r="FEB148" s="1"/>
      <c r="FEC148" s="1"/>
      <c r="FED148" s="1"/>
      <c r="FEE148" s="1"/>
      <c r="FEF148" s="1"/>
      <c r="FEG148" s="1"/>
      <c r="FEH148" s="1"/>
      <c r="FEI148" s="1"/>
      <c r="FEJ148" s="1"/>
      <c r="FEK148" s="1"/>
      <c r="FEL148" s="1"/>
      <c r="FEM148" s="1"/>
      <c r="FEN148" s="1"/>
      <c r="FEO148" s="1"/>
      <c r="FEP148" s="1"/>
      <c r="FEQ148" s="1"/>
      <c r="FER148" s="1"/>
      <c r="FES148" s="1"/>
      <c r="FET148" s="1"/>
      <c r="FEU148" s="1"/>
      <c r="FEV148" s="1"/>
      <c r="FEW148" s="1"/>
      <c r="FEX148" s="1"/>
      <c r="FEY148" s="1"/>
      <c r="FEZ148" s="1"/>
      <c r="FFA148" s="1"/>
      <c r="FFB148" s="1"/>
      <c r="FFC148" s="1"/>
      <c r="FFD148" s="1"/>
      <c r="FFE148" s="1"/>
      <c r="FFF148" s="1"/>
      <c r="FFG148" s="1"/>
      <c r="FFH148" s="1"/>
      <c r="FFI148" s="1"/>
      <c r="FFJ148" s="1"/>
      <c r="FFK148" s="1"/>
      <c r="FFL148" s="1"/>
      <c r="FFM148" s="1"/>
      <c r="FFN148" s="1"/>
      <c r="FFO148" s="1"/>
      <c r="FFP148" s="1"/>
      <c r="FFQ148" s="1"/>
      <c r="FFR148" s="1"/>
      <c r="FFS148" s="1"/>
      <c r="FFT148" s="1"/>
      <c r="FFU148" s="1"/>
      <c r="FFV148" s="1"/>
      <c r="FFW148" s="1"/>
      <c r="FFX148" s="1"/>
      <c r="FFY148" s="1"/>
      <c r="FFZ148" s="1"/>
      <c r="FGA148" s="1"/>
      <c r="FGB148" s="1"/>
      <c r="FGC148" s="1"/>
      <c r="FGD148" s="1"/>
      <c r="FGE148" s="1"/>
      <c r="FGF148" s="1"/>
      <c r="FGG148" s="1"/>
      <c r="FGH148" s="1"/>
      <c r="FGI148" s="1"/>
      <c r="FGJ148" s="1"/>
      <c r="FGK148" s="1"/>
      <c r="FGL148" s="1"/>
      <c r="FGM148" s="1"/>
      <c r="FGN148" s="1"/>
      <c r="FGO148" s="1"/>
      <c r="FGP148" s="1"/>
      <c r="FGQ148" s="1"/>
      <c r="FGR148" s="1"/>
      <c r="FGS148" s="1"/>
      <c r="FGT148" s="1"/>
      <c r="FGU148" s="1"/>
      <c r="FGV148" s="1"/>
      <c r="FGW148" s="1"/>
      <c r="FGX148" s="1"/>
      <c r="FGY148" s="1"/>
      <c r="FGZ148" s="1"/>
      <c r="FHA148" s="1"/>
      <c r="FHB148" s="1"/>
      <c r="FHC148" s="1"/>
      <c r="FHD148" s="1"/>
      <c r="FHE148" s="1"/>
      <c r="FHF148" s="1"/>
      <c r="FHG148" s="1"/>
      <c r="FHH148" s="1"/>
      <c r="FHI148" s="1"/>
      <c r="FHJ148" s="1"/>
      <c r="FHK148" s="1"/>
      <c r="FHL148" s="1"/>
      <c r="FHM148" s="1"/>
      <c r="FHN148" s="1"/>
      <c r="FHO148" s="1"/>
      <c r="FHP148" s="1"/>
      <c r="FHQ148" s="1"/>
      <c r="FHR148" s="1"/>
      <c r="FHS148" s="1"/>
      <c r="FHT148" s="1"/>
      <c r="FHU148" s="1"/>
      <c r="FHV148" s="1"/>
      <c r="FHW148" s="1"/>
      <c r="FHX148" s="1"/>
      <c r="FHY148" s="1"/>
      <c r="FHZ148" s="1"/>
      <c r="FIA148" s="1"/>
      <c r="FIB148" s="1"/>
      <c r="FIC148" s="1"/>
      <c r="FID148" s="1"/>
      <c r="FIE148" s="1"/>
      <c r="FIF148" s="1"/>
      <c r="FIG148" s="1"/>
      <c r="FIH148" s="1"/>
      <c r="FII148" s="1"/>
      <c r="FIJ148" s="1"/>
      <c r="FIK148" s="1"/>
      <c r="FIL148" s="1"/>
      <c r="FIM148" s="1"/>
      <c r="FIN148" s="1"/>
      <c r="FIO148" s="1"/>
      <c r="FIP148" s="1"/>
      <c r="FIQ148" s="1"/>
      <c r="FIR148" s="1"/>
      <c r="FIS148" s="1"/>
      <c r="FIT148" s="1"/>
      <c r="FIU148" s="1"/>
      <c r="FIV148" s="1"/>
      <c r="FIW148" s="1"/>
      <c r="FIX148" s="1"/>
      <c r="FIY148" s="1"/>
      <c r="FIZ148" s="1"/>
      <c r="FJA148" s="1"/>
      <c r="FJB148" s="1"/>
      <c r="FJC148" s="1"/>
      <c r="FJD148" s="1"/>
      <c r="FJE148" s="1"/>
      <c r="FJF148" s="1"/>
      <c r="FJG148" s="1"/>
      <c r="FJH148" s="1"/>
      <c r="FJI148" s="1"/>
      <c r="FJJ148" s="1"/>
      <c r="FJK148" s="1"/>
      <c r="FJL148" s="1"/>
      <c r="FJM148" s="1"/>
      <c r="FJN148" s="1"/>
      <c r="FJO148" s="1"/>
      <c r="FJP148" s="1"/>
      <c r="FJQ148" s="1"/>
      <c r="FJR148" s="1"/>
      <c r="FJS148" s="1"/>
      <c r="FJT148" s="1"/>
      <c r="FJU148" s="1"/>
      <c r="FJV148" s="1"/>
      <c r="FJW148" s="1"/>
      <c r="FJX148" s="1"/>
      <c r="FJY148" s="1"/>
      <c r="FJZ148" s="1"/>
      <c r="FKA148" s="1"/>
      <c r="FKB148" s="1"/>
      <c r="FKC148" s="1"/>
      <c r="FKD148" s="1"/>
      <c r="FKE148" s="1"/>
      <c r="FKF148" s="1"/>
      <c r="FKG148" s="1"/>
      <c r="FKH148" s="1"/>
      <c r="FKI148" s="1"/>
      <c r="FKJ148" s="1"/>
      <c r="FKK148" s="1"/>
      <c r="FKL148" s="1"/>
      <c r="FKM148" s="1"/>
      <c r="FKN148" s="1"/>
      <c r="FKO148" s="1"/>
      <c r="FKP148" s="1"/>
      <c r="FKQ148" s="1"/>
      <c r="FKR148" s="1"/>
      <c r="FKS148" s="1"/>
      <c r="FKT148" s="1"/>
      <c r="FKU148" s="1"/>
      <c r="FKV148" s="1"/>
      <c r="FKW148" s="1"/>
      <c r="FKX148" s="1"/>
      <c r="FKY148" s="1"/>
      <c r="FKZ148" s="1"/>
      <c r="FLA148" s="1"/>
      <c r="FLB148" s="1"/>
      <c r="FLC148" s="1"/>
      <c r="FLD148" s="1"/>
      <c r="FLE148" s="1"/>
      <c r="FLF148" s="1"/>
      <c r="FLG148" s="1"/>
      <c r="FLH148" s="1"/>
      <c r="FLI148" s="1"/>
      <c r="FLJ148" s="1"/>
      <c r="FLK148" s="1"/>
      <c r="FLL148" s="1"/>
      <c r="FLM148" s="1"/>
      <c r="FLN148" s="1"/>
      <c r="FLO148" s="1"/>
      <c r="FLP148" s="1"/>
      <c r="FLQ148" s="1"/>
      <c r="FLR148" s="1"/>
      <c r="FLS148" s="1"/>
      <c r="FLT148" s="1"/>
      <c r="FLU148" s="1"/>
      <c r="FLV148" s="1"/>
      <c r="FLW148" s="1"/>
      <c r="FLX148" s="1"/>
      <c r="FLY148" s="1"/>
      <c r="FLZ148" s="1"/>
      <c r="FMA148" s="1"/>
      <c r="FMB148" s="1"/>
      <c r="FMC148" s="1"/>
      <c r="FMD148" s="1"/>
      <c r="FME148" s="1"/>
      <c r="FMF148" s="1"/>
      <c r="FMG148" s="1"/>
      <c r="FMH148" s="1"/>
      <c r="FMI148" s="1"/>
      <c r="FMJ148" s="1"/>
      <c r="FMK148" s="1"/>
      <c r="FML148" s="1"/>
      <c r="FMM148" s="1"/>
      <c r="FMN148" s="1"/>
      <c r="FMO148" s="1"/>
      <c r="FMP148" s="1"/>
      <c r="FMQ148" s="1"/>
      <c r="FMR148" s="1"/>
      <c r="FMS148" s="1"/>
      <c r="FMT148" s="1"/>
      <c r="FMU148" s="1"/>
      <c r="FMV148" s="1"/>
      <c r="FMW148" s="1"/>
      <c r="FMX148" s="1"/>
      <c r="FMY148" s="1"/>
      <c r="FMZ148" s="1"/>
      <c r="FNA148" s="1"/>
      <c r="FNB148" s="1"/>
      <c r="FNC148" s="1"/>
      <c r="FND148" s="1"/>
      <c r="FNE148" s="1"/>
      <c r="FNF148" s="1"/>
      <c r="FNG148" s="1"/>
      <c r="FNH148" s="1"/>
      <c r="FNI148" s="1"/>
      <c r="FNJ148" s="1"/>
      <c r="FNK148" s="1"/>
      <c r="FNL148" s="1"/>
      <c r="FNM148" s="1"/>
      <c r="FNN148" s="1"/>
      <c r="FNO148" s="1"/>
      <c r="FNP148" s="1"/>
      <c r="FNQ148" s="1"/>
      <c r="FNR148" s="1"/>
      <c r="FNS148" s="1"/>
      <c r="FNT148" s="1"/>
      <c r="FNU148" s="1"/>
      <c r="FNV148" s="1"/>
      <c r="FNW148" s="1"/>
      <c r="FNX148" s="1"/>
      <c r="FNY148" s="1"/>
      <c r="FNZ148" s="1"/>
      <c r="FOA148" s="1"/>
      <c r="FOB148" s="1"/>
      <c r="FOC148" s="1"/>
      <c r="FOD148" s="1"/>
      <c r="FOE148" s="1"/>
      <c r="FOF148" s="1"/>
      <c r="FOG148" s="1"/>
      <c r="FOH148" s="1"/>
      <c r="FOI148" s="1"/>
      <c r="FOJ148" s="1"/>
      <c r="FOK148" s="1"/>
      <c r="FOL148" s="1"/>
      <c r="FOM148" s="1"/>
      <c r="FON148" s="1"/>
      <c r="FOO148" s="1"/>
      <c r="FOP148" s="1"/>
      <c r="FOQ148" s="1"/>
      <c r="FOR148" s="1"/>
      <c r="FOS148" s="1"/>
      <c r="FOT148" s="1"/>
      <c r="FOU148" s="1"/>
      <c r="FOV148" s="1"/>
      <c r="FOW148" s="1"/>
      <c r="FOX148" s="1"/>
      <c r="FOY148" s="1"/>
      <c r="FOZ148" s="1"/>
      <c r="FPA148" s="1"/>
      <c r="FPB148" s="1"/>
      <c r="FPC148" s="1"/>
      <c r="FPD148" s="1"/>
      <c r="FPE148" s="1"/>
      <c r="FPF148" s="1"/>
      <c r="FPG148" s="1"/>
      <c r="FPH148" s="1"/>
      <c r="FPI148" s="1"/>
      <c r="FPJ148" s="1"/>
      <c r="FPK148" s="1"/>
      <c r="FPL148" s="1"/>
      <c r="FPM148" s="1"/>
      <c r="FPN148" s="1"/>
      <c r="FPO148" s="1"/>
      <c r="FPP148" s="1"/>
      <c r="FPQ148" s="1"/>
      <c r="FPR148" s="1"/>
      <c r="FPS148" s="1"/>
      <c r="FPT148" s="1"/>
      <c r="FPU148" s="1"/>
      <c r="FPV148" s="1"/>
      <c r="FPW148" s="1"/>
      <c r="FPX148" s="1"/>
      <c r="FPY148" s="1"/>
      <c r="FPZ148" s="1"/>
      <c r="FQA148" s="1"/>
      <c r="FQB148" s="1"/>
      <c r="FQC148" s="1"/>
      <c r="FQD148" s="1"/>
      <c r="FQE148" s="1"/>
      <c r="FQF148" s="1"/>
      <c r="FQG148" s="1"/>
      <c r="FQH148" s="1"/>
      <c r="FQI148" s="1"/>
      <c r="FQJ148" s="1"/>
      <c r="FQK148" s="1"/>
      <c r="FQL148" s="1"/>
      <c r="FQM148" s="1"/>
      <c r="FQN148" s="1"/>
      <c r="FQO148" s="1"/>
      <c r="FQP148" s="1"/>
      <c r="FQQ148" s="1"/>
      <c r="FQR148" s="1"/>
      <c r="FQS148" s="1"/>
      <c r="FQT148" s="1"/>
      <c r="FQU148" s="1"/>
      <c r="FQV148" s="1"/>
      <c r="FQW148" s="1"/>
      <c r="FQX148" s="1"/>
      <c r="FQY148" s="1"/>
      <c r="FQZ148" s="1"/>
      <c r="FRA148" s="1"/>
      <c r="FRB148" s="1"/>
      <c r="FRC148" s="1"/>
      <c r="FRD148" s="1"/>
      <c r="FRE148" s="1"/>
      <c r="FRF148" s="1"/>
      <c r="FRG148" s="1"/>
      <c r="FRH148" s="1"/>
      <c r="FRI148" s="1"/>
      <c r="FRJ148" s="1"/>
      <c r="FRK148" s="1"/>
      <c r="FRL148" s="1"/>
      <c r="FRM148" s="1"/>
      <c r="FRN148" s="1"/>
      <c r="FRO148" s="1"/>
      <c r="FRP148" s="1"/>
      <c r="FRQ148" s="1"/>
      <c r="FRR148" s="1"/>
      <c r="FRS148" s="1"/>
      <c r="FRT148" s="1"/>
      <c r="FRU148" s="1"/>
      <c r="FRV148" s="1"/>
      <c r="FRW148" s="1"/>
      <c r="FRX148" s="1"/>
      <c r="FRY148" s="1"/>
      <c r="FRZ148" s="1"/>
      <c r="FSA148" s="1"/>
      <c r="FSB148" s="1"/>
      <c r="FSC148" s="1"/>
      <c r="FSD148" s="1"/>
      <c r="FSE148" s="1"/>
      <c r="FSF148" s="1"/>
      <c r="FSG148" s="1"/>
      <c r="FSH148" s="1"/>
      <c r="FSI148" s="1"/>
      <c r="FSJ148" s="1"/>
      <c r="FSK148" s="1"/>
      <c r="FSL148" s="1"/>
      <c r="FSM148" s="1"/>
      <c r="FSN148" s="1"/>
      <c r="FSO148" s="1"/>
      <c r="FSP148" s="1"/>
      <c r="FSQ148" s="1"/>
      <c r="FSR148" s="1"/>
      <c r="FSS148" s="1"/>
      <c r="FST148" s="1"/>
      <c r="FSU148" s="1"/>
      <c r="FSV148" s="1"/>
      <c r="FSW148" s="1"/>
      <c r="FSX148" s="1"/>
      <c r="FSY148" s="1"/>
      <c r="FSZ148" s="1"/>
      <c r="FTA148" s="1"/>
      <c r="FTB148" s="1"/>
      <c r="FTC148" s="1"/>
      <c r="FTD148" s="1"/>
      <c r="FTE148" s="1"/>
      <c r="FTF148" s="1"/>
      <c r="FTG148" s="1"/>
      <c r="FTH148" s="1"/>
      <c r="FTI148" s="1"/>
      <c r="FTJ148" s="1"/>
      <c r="FTK148" s="1"/>
      <c r="FTL148" s="1"/>
      <c r="FTM148" s="1"/>
      <c r="FTN148" s="1"/>
      <c r="FTO148" s="1"/>
      <c r="FTP148" s="1"/>
      <c r="FTQ148" s="1"/>
      <c r="FTR148" s="1"/>
      <c r="FTS148" s="1"/>
      <c r="FTT148" s="1"/>
      <c r="FTU148" s="1"/>
      <c r="FTV148" s="1"/>
      <c r="FTW148" s="1"/>
      <c r="FTX148" s="1"/>
      <c r="FTY148" s="1"/>
      <c r="FTZ148" s="1"/>
      <c r="FUA148" s="1"/>
      <c r="FUB148" s="1"/>
      <c r="FUC148" s="1"/>
      <c r="FUD148" s="1"/>
      <c r="FUE148" s="1"/>
      <c r="FUF148" s="1"/>
      <c r="FUG148" s="1"/>
      <c r="FUH148" s="1"/>
      <c r="FUI148" s="1"/>
      <c r="FUJ148" s="1"/>
      <c r="FUK148" s="1"/>
      <c r="FUL148" s="1"/>
      <c r="FUM148" s="1"/>
      <c r="FUN148" s="1"/>
      <c r="FUO148" s="1"/>
      <c r="FUP148" s="1"/>
      <c r="FUQ148" s="1"/>
      <c r="FUR148" s="1"/>
      <c r="FUS148" s="1"/>
      <c r="FUT148" s="1"/>
      <c r="FUU148" s="1"/>
      <c r="FUV148" s="1"/>
      <c r="FUW148" s="1"/>
      <c r="FUX148" s="1"/>
      <c r="FUY148" s="1"/>
      <c r="FUZ148" s="1"/>
      <c r="FVA148" s="1"/>
      <c r="FVB148" s="1"/>
      <c r="FVC148" s="1"/>
      <c r="FVD148" s="1"/>
      <c r="FVE148" s="1"/>
      <c r="FVF148" s="1"/>
      <c r="FVG148" s="1"/>
      <c r="FVH148" s="1"/>
      <c r="FVI148" s="1"/>
      <c r="FVJ148" s="1"/>
      <c r="FVK148" s="1"/>
      <c r="FVL148" s="1"/>
      <c r="FVM148" s="1"/>
      <c r="FVN148" s="1"/>
      <c r="FVO148" s="1"/>
      <c r="FVP148" s="1"/>
      <c r="FVQ148" s="1"/>
      <c r="FVR148" s="1"/>
      <c r="FVS148" s="1"/>
      <c r="FVT148" s="1"/>
      <c r="FVU148" s="1"/>
      <c r="FVV148" s="1"/>
      <c r="FVW148" s="1"/>
      <c r="FVX148" s="1"/>
      <c r="FVY148" s="1"/>
      <c r="FVZ148" s="1"/>
      <c r="FWA148" s="1"/>
      <c r="FWB148" s="1"/>
      <c r="FWC148" s="1"/>
      <c r="FWD148" s="1"/>
      <c r="FWE148" s="1"/>
      <c r="FWF148" s="1"/>
      <c r="FWG148" s="1"/>
      <c r="FWH148" s="1"/>
      <c r="FWI148" s="1"/>
      <c r="FWJ148" s="1"/>
      <c r="FWK148" s="1"/>
      <c r="FWL148" s="1"/>
      <c r="FWM148" s="1"/>
      <c r="FWN148" s="1"/>
      <c r="FWO148" s="1"/>
      <c r="FWP148" s="1"/>
      <c r="FWQ148" s="1"/>
      <c r="FWR148" s="1"/>
      <c r="FWS148" s="1"/>
      <c r="FWT148" s="1"/>
      <c r="FWU148" s="1"/>
      <c r="FWV148" s="1"/>
      <c r="FWW148" s="1"/>
      <c r="FWX148" s="1"/>
      <c r="FWY148" s="1"/>
      <c r="FWZ148" s="1"/>
      <c r="FXA148" s="1"/>
      <c r="FXB148" s="1"/>
      <c r="FXC148" s="1"/>
      <c r="FXD148" s="1"/>
      <c r="FXE148" s="1"/>
      <c r="FXF148" s="1"/>
      <c r="FXG148" s="1"/>
      <c r="FXH148" s="1"/>
      <c r="FXI148" s="1"/>
      <c r="FXJ148" s="1"/>
      <c r="FXK148" s="1"/>
      <c r="FXL148" s="1"/>
      <c r="FXM148" s="1"/>
      <c r="FXN148" s="1"/>
      <c r="FXO148" s="1"/>
      <c r="FXP148" s="1"/>
      <c r="FXQ148" s="1"/>
      <c r="FXR148" s="1"/>
      <c r="FXS148" s="1"/>
      <c r="FXT148" s="1"/>
      <c r="FXU148" s="1"/>
      <c r="FXV148" s="1"/>
      <c r="FXW148" s="1"/>
      <c r="FXX148" s="1"/>
      <c r="FXY148" s="1"/>
      <c r="FXZ148" s="1"/>
      <c r="FYA148" s="1"/>
      <c r="FYB148" s="1"/>
      <c r="FYC148" s="1"/>
      <c r="FYD148" s="1"/>
      <c r="FYE148" s="1"/>
      <c r="FYF148" s="1"/>
      <c r="FYG148" s="1"/>
      <c r="FYH148" s="1"/>
      <c r="FYI148" s="1"/>
      <c r="FYJ148" s="1"/>
      <c r="FYK148" s="1"/>
      <c r="FYL148" s="1"/>
      <c r="FYM148" s="1"/>
      <c r="FYN148" s="1"/>
      <c r="FYO148" s="1"/>
      <c r="FYP148" s="1"/>
      <c r="FYQ148" s="1"/>
      <c r="FYR148" s="1"/>
      <c r="FYS148" s="1"/>
      <c r="FYT148" s="1"/>
      <c r="FYU148" s="1"/>
      <c r="FYV148" s="1"/>
      <c r="FYW148" s="1"/>
      <c r="FYX148" s="1"/>
      <c r="FYY148" s="1"/>
      <c r="FYZ148" s="1"/>
      <c r="FZA148" s="1"/>
      <c r="FZB148" s="1"/>
      <c r="FZC148" s="1"/>
      <c r="FZD148" s="1"/>
      <c r="FZE148" s="1"/>
      <c r="FZF148" s="1"/>
      <c r="FZG148" s="1"/>
      <c r="FZH148" s="1"/>
      <c r="FZI148" s="1"/>
      <c r="FZJ148" s="1"/>
      <c r="FZK148" s="1"/>
      <c r="FZL148" s="1"/>
      <c r="FZM148" s="1"/>
      <c r="FZN148" s="1"/>
      <c r="FZO148" s="1"/>
      <c r="FZP148" s="1"/>
      <c r="FZQ148" s="1"/>
      <c r="FZR148" s="1"/>
      <c r="FZS148" s="1"/>
      <c r="FZT148" s="1"/>
      <c r="FZU148" s="1"/>
      <c r="FZV148" s="1"/>
      <c r="FZW148" s="1"/>
      <c r="FZX148" s="1"/>
      <c r="FZY148" s="1"/>
      <c r="FZZ148" s="1"/>
      <c r="GAA148" s="1"/>
      <c r="GAB148" s="1"/>
      <c r="GAC148" s="1"/>
      <c r="GAD148" s="1"/>
      <c r="GAE148" s="1"/>
      <c r="GAF148" s="1"/>
      <c r="GAG148" s="1"/>
      <c r="GAH148" s="1"/>
      <c r="GAI148" s="1"/>
      <c r="GAJ148" s="1"/>
      <c r="GAK148" s="1"/>
      <c r="GAL148" s="1"/>
      <c r="GAM148" s="1"/>
      <c r="GAN148" s="1"/>
      <c r="GAO148" s="1"/>
      <c r="GAP148" s="1"/>
      <c r="GAQ148" s="1"/>
      <c r="GAR148" s="1"/>
      <c r="GAS148" s="1"/>
      <c r="GAT148" s="1"/>
      <c r="GAU148" s="1"/>
      <c r="GAV148" s="1"/>
      <c r="GAW148" s="1"/>
      <c r="GAX148" s="1"/>
      <c r="GAY148" s="1"/>
      <c r="GAZ148" s="1"/>
      <c r="GBA148" s="1"/>
      <c r="GBB148" s="1"/>
      <c r="GBC148" s="1"/>
      <c r="GBD148" s="1"/>
      <c r="GBE148" s="1"/>
      <c r="GBF148" s="1"/>
      <c r="GBG148" s="1"/>
      <c r="GBH148" s="1"/>
      <c r="GBI148" s="1"/>
      <c r="GBJ148" s="1"/>
      <c r="GBK148" s="1"/>
      <c r="GBL148" s="1"/>
      <c r="GBM148" s="1"/>
      <c r="GBN148" s="1"/>
      <c r="GBO148" s="1"/>
      <c r="GBP148" s="1"/>
      <c r="GBQ148" s="1"/>
      <c r="GBR148" s="1"/>
      <c r="GBS148" s="1"/>
      <c r="GBT148" s="1"/>
      <c r="GBU148" s="1"/>
      <c r="GBV148" s="1"/>
      <c r="GBW148" s="1"/>
      <c r="GBX148" s="1"/>
      <c r="GBY148" s="1"/>
      <c r="GBZ148" s="1"/>
      <c r="GCA148" s="1"/>
      <c r="GCB148" s="1"/>
      <c r="GCC148" s="1"/>
      <c r="GCD148" s="1"/>
      <c r="GCE148" s="1"/>
      <c r="GCF148" s="1"/>
      <c r="GCG148" s="1"/>
      <c r="GCH148" s="1"/>
      <c r="GCI148" s="1"/>
      <c r="GCJ148" s="1"/>
      <c r="GCK148" s="1"/>
      <c r="GCL148" s="1"/>
      <c r="GCM148" s="1"/>
      <c r="GCN148" s="1"/>
      <c r="GCO148" s="1"/>
      <c r="GCP148" s="1"/>
      <c r="GCQ148" s="1"/>
      <c r="GCR148" s="1"/>
      <c r="GCS148" s="1"/>
      <c r="GCT148" s="1"/>
      <c r="GCU148" s="1"/>
      <c r="GCV148" s="1"/>
      <c r="GCW148" s="1"/>
      <c r="GCX148" s="1"/>
      <c r="GCY148" s="1"/>
      <c r="GCZ148" s="1"/>
      <c r="GDA148" s="1"/>
      <c r="GDB148" s="1"/>
      <c r="GDC148" s="1"/>
      <c r="GDD148" s="1"/>
      <c r="GDE148" s="1"/>
      <c r="GDF148" s="1"/>
      <c r="GDG148" s="1"/>
      <c r="GDH148" s="1"/>
      <c r="GDI148" s="1"/>
      <c r="GDJ148" s="1"/>
      <c r="GDK148" s="1"/>
      <c r="GDL148" s="1"/>
      <c r="GDM148" s="1"/>
      <c r="GDN148" s="1"/>
      <c r="GDO148" s="1"/>
      <c r="GDP148" s="1"/>
      <c r="GDQ148" s="1"/>
      <c r="GDR148" s="1"/>
      <c r="GDS148" s="1"/>
      <c r="GDT148" s="1"/>
      <c r="GDU148" s="1"/>
      <c r="GDV148" s="1"/>
      <c r="GDW148" s="1"/>
      <c r="GDX148" s="1"/>
      <c r="GDY148" s="1"/>
      <c r="GDZ148" s="1"/>
      <c r="GEA148" s="1"/>
      <c r="GEB148" s="1"/>
      <c r="GEC148" s="1"/>
      <c r="GED148" s="1"/>
      <c r="GEE148" s="1"/>
      <c r="GEF148" s="1"/>
      <c r="GEG148" s="1"/>
      <c r="GEH148" s="1"/>
      <c r="GEI148" s="1"/>
      <c r="GEJ148" s="1"/>
      <c r="GEK148" s="1"/>
      <c r="GEL148" s="1"/>
      <c r="GEM148" s="1"/>
      <c r="GEN148" s="1"/>
      <c r="GEO148" s="1"/>
      <c r="GEP148" s="1"/>
      <c r="GEQ148" s="1"/>
      <c r="GER148" s="1"/>
      <c r="GES148" s="1"/>
      <c r="GET148" s="1"/>
      <c r="GEU148" s="1"/>
      <c r="GEV148" s="1"/>
      <c r="GEW148" s="1"/>
      <c r="GEX148" s="1"/>
      <c r="GEY148" s="1"/>
      <c r="GEZ148" s="1"/>
      <c r="GFA148" s="1"/>
      <c r="GFB148" s="1"/>
      <c r="GFC148" s="1"/>
      <c r="GFD148" s="1"/>
      <c r="GFE148" s="1"/>
      <c r="GFF148" s="1"/>
      <c r="GFG148" s="1"/>
      <c r="GFH148" s="1"/>
      <c r="GFI148" s="1"/>
      <c r="GFJ148" s="1"/>
      <c r="GFK148" s="1"/>
      <c r="GFL148" s="1"/>
      <c r="GFM148" s="1"/>
      <c r="GFN148" s="1"/>
      <c r="GFO148" s="1"/>
      <c r="GFP148" s="1"/>
      <c r="GFQ148" s="1"/>
      <c r="GFR148" s="1"/>
      <c r="GFS148" s="1"/>
      <c r="GFT148" s="1"/>
      <c r="GFU148" s="1"/>
      <c r="GFV148" s="1"/>
      <c r="GFW148" s="1"/>
      <c r="GFX148" s="1"/>
      <c r="GFY148" s="1"/>
      <c r="GFZ148" s="1"/>
      <c r="GGA148" s="1"/>
      <c r="GGB148" s="1"/>
      <c r="GGC148" s="1"/>
      <c r="GGD148" s="1"/>
      <c r="GGE148" s="1"/>
      <c r="GGF148" s="1"/>
      <c r="GGG148" s="1"/>
      <c r="GGH148" s="1"/>
      <c r="GGI148" s="1"/>
      <c r="GGJ148" s="1"/>
      <c r="GGK148" s="1"/>
      <c r="GGL148" s="1"/>
      <c r="GGM148" s="1"/>
      <c r="GGN148" s="1"/>
      <c r="GGO148" s="1"/>
      <c r="GGP148" s="1"/>
      <c r="GGQ148" s="1"/>
      <c r="GGR148" s="1"/>
      <c r="GGS148" s="1"/>
      <c r="GGT148" s="1"/>
      <c r="GGU148" s="1"/>
      <c r="GGV148" s="1"/>
      <c r="GGW148" s="1"/>
      <c r="GGX148" s="1"/>
      <c r="GGY148" s="1"/>
      <c r="GGZ148" s="1"/>
      <c r="GHA148" s="1"/>
      <c r="GHB148" s="1"/>
      <c r="GHC148" s="1"/>
      <c r="GHD148" s="1"/>
      <c r="GHE148" s="1"/>
      <c r="GHF148" s="1"/>
      <c r="GHG148" s="1"/>
      <c r="GHH148" s="1"/>
      <c r="GHI148" s="1"/>
      <c r="GHJ148" s="1"/>
      <c r="GHK148" s="1"/>
      <c r="GHL148" s="1"/>
      <c r="GHM148" s="1"/>
      <c r="GHN148" s="1"/>
      <c r="GHO148" s="1"/>
      <c r="GHP148" s="1"/>
      <c r="GHQ148" s="1"/>
      <c r="GHR148" s="1"/>
      <c r="GHS148" s="1"/>
      <c r="GHT148" s="1"/>
      <c r="GHU148" s="1"/>
      <c r="GHV148" s="1"/>
      <c r="GHW148" s="1"/>
      <c r="GHX148" s="1"/>
      <c r="GHY148" s="1"/>
      <c r="GHZ148" s="1"/>
      <c r="GIA148" s="1"/>
      <c r="GIB148" s="1"/>
      <c r="GIC148" s="1"/>
      <c r="GID148" s="1"/>
      <c r="GIE148" s="1"/>
      <c r="GIF148" s="1"/>
      <c r="GIG148" s="1"/>
      <c r="GIH148" s="1"/>
      <c r="GII148" s="1"/>
      <c r="GIJ148" s="1"/>
      <c r="GIK148" s="1"/>
      <c r="GIL148" s="1"/>
      <c r="GIM148" s="1"/>
      <c r="GIN148" s="1"/>
      <c r="GIO148" s="1"/>
      <c r="GIP148" s="1"/>
      <c r="GIQ148" s="1"/>
      <c r="GIR148" s="1"/>
      <c r="GIS148" s="1"/>
      <c r="GIT148" s="1"/>
      <c r="GIU148" s="1"/>
      <c r="GIV148" s="1"/>
      <c r="GIW148" s="1"/>
      <c r="GIX148" s="1"/>
      <c r="GIY148" s="1"/>
      <c r="GIZ148" s="1"/>
      <c r="GJA148" s="1"/>
      <c r="GJB148" s="1"/>
      <c r="GJC148" s="1"/>
      <c r="GJD148" s="1"/>
      <c r="GJE148" s="1"/>
      <c r="GJF148" s="1"/>
      <c r="GJG148" s="1"/>
      <c r="GJH148" s="1"/>
      <c r="GJI148" s="1"/>
      <c r="GJJ148" s="1"/>
      <c r="GJK148" s="1"/>
      <c r="GJL148" s="1"/>
      <c r="GJM148" s="1"/>
      <c r="GJN148" s="1"/>
      <c r="GJO148" s="1"/>
      <c r="GJP148" s="1"/>
      <c r="GJQ148" s="1"/>
      <c r="GJR148" s="1"/>
      <c r="GJS148" s="1"/>
      <c r="GJT148" s="1"/>
      <c r="GJU148" s="1"/>
      <c r="GJV148" s="1"/>
      <c r="GJW148" s="1"/>
      <c r="GJX148" s="1"/>
      <c r="GJY148" s="1"/>
      <c r="GJZ148" s="1"/>
      <c r="GKA148" s="1"/>
      <c r="GKB148" s="1"/>
      <c r="GKC148" s="1"/>
      <c r="GKD148" s="1"/>
      <c r="GKE148" s="1"/>
      <c r="GKF148" s="1"/>
      <c r="GKG148" s="1"/>
      <c r="GKH148" s="1"/>
      <c r="GKI148" s="1"/>
      <c r="GKJ148" s="1"/>
      <c r="GKK148" s="1"/>
      <c r="GKL148" s="1"/>
      <c r="GKM148" s="1"/>
      <c r="GKN148" s="1"/>
      <c r="GKO148" s="1"/>
      <c r="GKP148" s="1"/>
      <c r="GKQ148" s="1"/>
      <c r="GKR148" s="1"/>
      <c r="GKS148" s="1"/>
      <c r="GKT148" s="1"/>
      <c r="GKU148" s="1"/>
      <c r="GKV148" s="1"/>
      <c r="GKW148" s="1"/>
      <c r="GKX148" s="1"/>
      <c r="GKY148" s="1"/>
      <c r="GKZ148" s="1"/>
      <c r="GLA148" s="1"/>
      <c r="GLB148" s="1"/>
      <c r="GLC148" s="1"/>
      <c r="GLD148" s="1"/>
      <c r="GLE148" s="1"/>
      <c r="GLF148" s="1"/>
      <c r="GLG148" s="1"/>
      <c r="GLH148" s="1"/>
      <c r="GLI148" s="1"/>
      <c r="GLJ148" s="1"/>
      <c r="GLK148" s="1"/>
      <c r="GLL148" s="1"/>
      <c r="GLM148" s="1"/>
      <c r="GLN148" s="1"/>
      <c r="GLO148" s="1"/>
      <c r="GLP148" s="1"/>
      <c r="GLQ148" s="1"/>
      <c r="GLR148" s="1"/>
      <c r="GLS148" s="1"/>
      <c r="GLT148" s="1"/>
      <c r="GLU148" s="1"/>
      <c r="GLV148" s="1"/>
      <c r="GLW148" s="1"/>
      <c r="GLX148" s="1"/>
      <c r="GLY148" s="1"/>
      <c r="GLZ148" s="1"/>
      <c r="GMA148" s="1"/>
      <c r="GMB148" s="1"/>
      <c r="GMC148" s="1"/>
      <c r="GMD148" s="1"/>
      <c r="GME148" s="1"/>
      <c r="GMF148" s="1"/>
      <c r="GMG148" s="1"/>
      <c r="GMH148" s="1"/>
      <c r="GMI148" s="1"/>
      <c r="GMJ148" s="1"/>
      <c r="GMK148" s="1"/>
      <c r="GML148" s="1"/>
      <c r="GMM148" s="1"/>
      <c r="GMN148" s="1"/>
      <c r="GMO148" s="1"/>
      <c r="GMP148" s="1"/>
      <c r="GMQ148" s="1"/>
      <c r="GMR148" s="1"/>
      <c r="GMS148" s="1"/>
      <c r="GMT148" s="1"/>
      <c r="GMU148" s="1"/>
      <c r="GMV148" s="1"/>
      <c r="GMW148" s="1"/>
      <c r="GMX148" s="1"/>
      <c r="GMY148" s="1"/>
      <c r="GMZ148" s="1"/>
      <c r="GNA148" s="1"/>
      <c r="GNB148" s="1"/>
      <c r="GNC148" s="1"/>
      <c r="GND148" s="1"/>
      <c r="GNE148" s="1"/>
      <c r="GNF148" s="1"/>
      <c r="GNG148" s="1"/>
      <c r="GNH148" s="1"/>
      <c r="GNI148" s="1"/>
      <c r="GNJ148" s="1"/>
      <c r="GNK148" s="1"/>
      <c r="GNL148" s="1"/>
      <c r="GNM148" s="1"/>
      <c r="GNN148" s="1"/>
      <c r="GNO148" s="1"/>
      <c r="GNP148" s="1"/>
      <c r="GNQ148" s="1"/>
      <c r="GNR148" s="1"/>
      <c r="GNS148" s="1"/>
      <c r="GNT148" s="1"/>
      <c r="GNU148" s="1"/>
      <c r="GNV148" s="1"/>
      <c r="GNW148" s="1"/>
      <c r="GNX148" s="1"/>
      <c r="GNY148" s="1"/>
      <c r="GNZ148" s="1"/>
      <c r="GOA148" s="1"/>
      <c r="GOB148" s="1"/>
      <c r="GOC148" s="1"/>
      <c r="GOD148" s="1"/>
      <c r="GOE148" s="1"/>
      <c r="GOF148" s="1"/>
      <c r="GOG148" s="1"/>
      <c r="GOH148" s="1"/>
      <c r="GOI148" s="1"/>
      <c r="GOJ148" s="1"/>
      <c r="GOK148" s="1"/>
      <c r="GOL148" s="1"/>
      <c r="GOM148" s="1"/>
      <c r="GON148" s="1"/>
      <c r="GOO148" s="1"/>
      <c r="GOP148" s="1"/>
      <c r="GOQ148" s="1"/>
      <c r="GOR148" s="1"/>
      <c r="GOS148" s="1"/>
      <c r="GOT148" s="1"/>
      <c r="GOU148" s="1"/>
      <c r="GOV148" s="1"/>
      <c r="GOW148" s="1"/>
      <c r="GOX148" s="1"/>
      <c r="GOY148" s="1"/>
      <c r="GOZ148" s="1"/>
      <c r="GPA148" s="1"/>
      <c r="GPB148" s="1"/>
      <c r="GPC148" s="1"/>
      <c r="GPD148" s="1"/>
      <c r="GPE148" s="1"/>
      <c r="GPF148" s="1"/>
      <c r="GPG148" s="1"/>
      <c r="GPH148" s="1"/>
      <c r="GPI148" s="1"/>
      <c r="GPJ148" s="1"/>
      <c r="GPK148" s="1"/>
      <c r="GPL148" s="1"/>
      <c r="GPM148" s="1"/>
      <c r="GPN148" s="1"/>
      <c r="GPO148" s="1"/>
      <c r="GPP148" s="1"/>
      <c r="GPQ148" s="1"/>
      <c r="GPR148" s="1"/>
      <c r="GPS148" s="1"/>
      <c r="GPT148" s="1"/>
      <c r="GPU148" s="1"/>
      <c r="GPV148" s="1"/>
      <c r="GPW148" s="1"/>
      <c r="GPX148" s="1"/>
      <c r="GPY148" s="1"/>
      <c r="GPZ148" s="1"/>
      <c r="GQA148" s="1"/>
      <c r="GQB148" s="1"/>
      <c r="GQC148" s="1"/>
      <c r="GQD148" s="1"/>
      <c r="GQE148" s="1"/>
      <c r="GQF148" s="1"/>
      <c r="GQG148" s="1"/>
      <c r="GQH148" s="1"/>
      <c r="GQI148" s="1"/>
      <c r="GQJ148" s="1"/>
      <c r="GQK148" s="1"/>
      <c r="GQL148" s="1"/>
      <c r="GQM148" s="1"/>
      <c r="GQN148" s="1"/>
      <c r="GQO148" s="1"/>
      <c r="GQP148" s="1"/>
      <c r="GQQ148" s="1"/>
      <c r="GQR148" s="1"/>
      <c r="GQS148" s="1"/>
      <c r="GQT148" s="1"/>
      <c r="GQU148" s="1"/>
      <c r="GQV148" s="1"/>
      <c r="GQW148" s="1"/>
      <c r="GQX148" s="1"/>
      <c r="GQY148" s="1"/>
      <c r="GQZ148" s="1"/>
      <c r="GRA148" s="1"/>
      <c r="GRB148" s="1"/>
      <c r="GRC148" s="1"/>
      <c r="GRD148" s="1"/>
      <c r="GRE148" s="1"/>
      <c r="GRF148" s="1"/>
      <c r="GRG148" s="1"/>
      <c r="GRH148" s="1"/>
      <c r="GRI148" s="1"/>
      <c r="GRJ148" s="1"/>
      <c r="GRK148" s="1"/>
      <c r="GRL148" s="1"/>
      <c r="GRM148" s="1"/>
      <c r="GRN148" s="1"/>
      <c r="GRO148" s="1"/>
      <c r="GRP148" s="1"/>
      <c r="GRQ148" s="1"/>
      <c r="GRR148" s="1"/>
      <c r="GRS148" s="1"/>
      <c r="GRT148" s="1"/>
      <c r="GRU148" s="1"/>
      <c r="GRV148" s="1"/>
      <c r="GRW148" s="1"/>
      <c r="GRX148" s="1"/>
      <c r="GRY148" s="1"/>
      <c r="GRZ148" s="1"/>
      <c r="GSA148" s="1"/>
      <c r="GSB148" s="1"/>
      <c r="GSC148" s="1"/>
      <c r="GSD148" s="1"/>
      <c r="GSE148" s="1"/>
      <c r="GSF148" s="1"/>
      <c r="GSG148" s="1"/>
      <c r="GSH148" s="1"/>
      <c r="GSI148" s="1"/>
      <c r="GSJ148" s="1"/>
      <c r="GSK148" s="1"/>
      <c r="GSL148" s="1"/>
      <c r="GSM148" s="1"/>
      <c r="GSN148" s="1"/>
      <c r="GSO148" s="1"/>
      <c r="GSP148" s="1"/>
      <c r="GSQ148" s="1"/>
      <c r="GSR148" s="1"/>
      <c r="GSS148" s="1"/>
      <c r="GST148" s="1"/>
      <c r="GSU148" s="1"/>
      <c r="GSV148" s="1"/>
      <c r="GSW148" s="1"/>
      <c r="GSX148" s="1"/>
      <c r="GSY148" s="1"/>
      <c r="GSZ148" s="1"/>
      <c r="GTA148" s="1"/>
      <c r="GTB148" s="1"/>
      <c r="GTC148" s="1"/>
      <c r="GTD148" s="1"/>
      <c r="GTE148" s="1"/>
      <c r="GTF148" s="1"/>
      <c r="GTG148" s="1"/>
      <c r="GTH148" s="1"/>
      <c r="GTI148" s="1"/>
      <c r="GTJ148" s="1"/>
      <c r="GTK148" s="1"/>
      <c r="GTL148" s="1"/>
      <c r="GTM148" s="1"/>
      <c r="GTN148" s="1"/>
      <c r="GTO148" s="1"/>
      <c r="GTP148" s="1"/>
      <c r="GTQ148" s="1"/>
      <c r="GTR148" s="1"/>
      <c r="GTS148" s="1"/>
      <c r="GTT148" s="1"/>
      <c r="GTU148" s="1"/>
      <c r="GTV148" s="1"/>
      <c r="GTW148" s="1"/>
      <c r="GTX148" s="1"/>
      <c r="GTY148" s="1"/>
      <c r="GTZ148" s="1"/>
      <c r="GUA148" s="1"/>
      <c r="GUB148" s="1"/>
      <c r="GUC148" s="1"/>
      <c r="GUD148" s="1"/>
      <c r="GUE148" s="1"/>
      <c r="GUF148" s="1"/>
      <c r="GUG148" s="1"/>
      <c r="GUH148" s="1"/>
      <c r="GUI148" s="1"/>
      <c r="GUJ148" s="1"/>
      <c r="GUK148" s="1"/>
      <c r="GUL148" s="1"/>
      <c r="GUM148" s="1"/>
      <c r="GUN148" s="1"/>
      <c r="GUO148" s="1"/>
      <c r="GUP148" s="1"/>
      <c r="GUQ148" s="1"/>
      <c r="GUR148" s="1"/>
      <c r="GUS148" s="1"/>
      <c r="GUT148" s="1"/>
      <c r="GUU148" s="1"/>
      <c r="GUV148" s="1"/>
      <c r="GUW148" s="1"/>
      <c r="GUX148" s="1"/>
      <c r="GUY148" s="1"/>
      <c r="GUZ148" s="1"/>
      <c r="GVA148" s="1"/>
      <c r="GVB148" s="1"/>
      <c r="GVC148" s="1"/>
      <c r="GVD148" s="1"/>
      <c r="GVE148" s="1"/>
      <c r="GVF148" s="1"/>
      <c r="GVG148" s="1"/>
      <c r="GVH148" s="1"/>
      <c r="GVI148" s="1"/>
      <c r="GVJ148" s="1"/>
      <c r="GVK148" s="1"/>
      <c r="GVL148" s="1"/>
      <c r="GVM148" s="1"/>
      <c r="GVN148" s="1"/>
      <c r="GVO148" s="1"/>
      <c r="GVP148" s="1"/>
      <c r="GVQ148" s="1"/>
      <c r="GVR148" s="1"/>
      <c r="GVS148" s="1"/>
      <c r="GVT148" s="1"/>
      <c r="GVU148" s="1"/>
      <c r="GVV148" s="1"/>
      <c r="GVW148" s="1"/>
      <c r="GVX148" s="1"/>
      <c r="GVY148" s="1"/>
      <c r="GVZ148" s="1"/>
      <c r="GWA148" s="1"/>
      <c r="GWB148" s="1"/>
      <c r="GWC148" s="1"/>
      <c r="GWD148" s="1"/>
      <c r="GWE148" s="1"/>
      <c r="GWF148" s="1"/>
      <c r="GWG148" s="1"/>
      <c r="GWH148" s="1"/>
      <c r="GWI148" s="1"/>
      <c r="GWJ148" s="1"/>
      <c r="GWK148" s="1"/>
      <c r="GWL148" s="1"/>
      <c r="GWM148" s="1"/>
      <c r="GWN148" s="1"/>
      <c r="GWO148" s="1"/>
      <c r="GWP148" s="1"/>
      <c r="GWQ148" s="1"/>
      <c r="GWR148" s="1"/>
      <c r="GWS148" s="1"/>
      <c r="GWT148" s="1"/>
      <c r="GWU148" s="1"/>
      <c r="GWV148" s="1"/>
      <c r="GWW148" s="1"/>
      <c r="GWX148" s="1"/>
      <c r="GWY148" s="1"/>
      <c r="GWZ148" s="1"/>
      <c r="GXA148" s="1"/>
      <c r="GXB148" s="1"/>
      <c r="GXC148" s="1"/>
      <c r="GXD148" s="1"/>
      <c r="GXE148" s="1"/>
      <c r="GXF148" s="1"/>
      <c r="GXG148" s="1"/>
      <c r="GXH148" s="1"/>
      <c r="GXI148" s="1"/>
      <c r="GXJ148" s="1"/>
      <c r="GXK148" s="1"/>
      <c r="GXL148" s="1"/>
      <c r="GXM148" s="1"/>
      <c r="GXN148" s="1"/>
      <c r="GXO148" s="1"/>
      <c r="GXP148" s="1"/>
      <c r="GXQ148" s="1"/>
      <c r="GXR148" s="1"/>
      <c r="GXS148" s="1"/>
      <c r="GXT148" s="1"/>
      <c r="GXU148" s="1"/>
      <c r="GXV148" s="1"/>
      <c r="GXW148" s="1"/>
      <c r="GXX148" s="1"/>
      <c r="GXY148" s="1"/>
      <c r="GXZ148" s="1"/>
      <c r="GYA148" s="1"/>
      <c r="GYB148" s="1"/>
      <c r="GYC148" s="1"/>
      <c r="GYD148" s="1"/>
      <c r="GYE148" s="1"/>
      <c r="GYF148" s="1"/>
      <c r="GYG148" s="1"/>
      <c r="GYH148" s="1"/>
      <c r="GYI148" s="1"/>
      <c r="GYJ148" s="1"/>
      <c r="GYK148" s="1"/>
      <c r="GYL148" s="1"/>
      <c r="GYM148" s="1"/>
      <c r="GYN148" s="1"/>
      <c r="GYO148" s="1"/>
      <c r="GYP148" s="1"/>
      <c r="GYQ148" s="1"/>
      <c r="GYR148" s="1"/>
      <c r="GYS148" s="1"/>
      <c r="GYT148" s="1"/>
      <c r="GYU148" s="1"/>
      <c r="GYV148" s="1"/>
      <c r="GYW148" s="1"/>
      <c r="GYX148" s="1"/>
      <c r="GYY148" s="1"/>
      <c r="GYZ148" s="1"/>
      <c r="GZA148" s="1"/>
      <c r="GZB148" s="1"/>
      <c r="GZC148" s="1"/>
      <c r="GZD148" s="1"/>
      <c r="GZE148" s="1"/>
      <c r="GZF148" s="1"/>
      <c r="GZG148" s="1"/>
      <c r="GZH148" s="1"/>
      <c r="GZI148" s="1"/>
      <c r="GZJ148" s="1"/>
      <c r="GZK148" s="1"/>
      <c r="GZL148" s="1"/>
      <c r="GZM148" s="1"/>
      <c r="GZN148" s="1"/>
      <c r="GZO148" s="1"/>
      <c r="GZP148" s="1"/>
      <c r="GZQ148" s="1"/>
      <c r="GZR148" s="1"/>
      <c r="GZS148" s="1"/>
      <c r="GZT148" s="1"/>
      <c r="GZU148" s="1"/>
      <c r="GZV148" s="1"/>
      <c r="GZW148" s="1"/>
      <c r="GZX148" s="1"/>
      <c r="GZY148" s="1"/>
      <c r="GZZ148" s="1"/>
      <c r="HAA148" s="1"/>
      <c r="HAB148" s="1"/>
      <c r="HAC148" s="1"/>
      <c r="HAD148" s="1"/>
      <c r="HAE148" s="1"/>
      <c r="HAF148" s="1"/>
      <c r="HAG148" s="1"/>
      <c r="HAH148" s="1"/>
      <c r="HAI148" s="1"/>
      <c r="HAJ148" s="1"/>
      <c r="HAK148" s="1"/>
      <c r="HAL148" s="1"/>
      <c r="HAM148" s="1"/>
      <c r="HAN148" s="1"/>
      <c r="HAO148" s="1"/>
      <c r="HAP148" s="1"/>
      <c r="HAQ148" s="1"/>
      <c r="HAR148" s="1"/>
      <c r="HAS148" s="1"/>
      <c r="HAT148" s="1"/>
      <c r="HAU148" s="1"/>
      <c r="HAV148" s="1"/>
      <c r="HAW148" s="1"/>
      <c r="HAX148" s="1"/>
      <c r="HAY148" s="1"/>
      <c r="HAZ148" s="1"/>
      <c r="HBA148" s="1"/>
      <c r="HBB148" s="1"/>
      <c r="HBC148" s="1"/>
      <c r="HBD148" s="1"/>
      <c r="HBE148" s="1"/>
      <c r="HBF148" s="1"/>
      <c r="HBG148" s="1"/>
      <c r="HBH148" s="1"/>
      <c r="HBI148" s="1"/>
      <c r="HBJ148" s="1"/>
      <c r="HBK148" s="1"/>
      <c r="HBL148" s="1"/>
      <c r="HBM148" s="1"/>
      <c r="HBN148" s="1"/>
      <c r="HBO148" s="1"/>
      <c r="HBP148" s="1"/>
      <c r="HBQ148" s="1"/>
      <c r="HBR148" s="1"/>
      <c r="HBS148" s="1"/>
      <c r="HBT148" s="1"/>
      <c r="HBU148" s="1"/>
      <c r="HBV148" s="1"/>
      <c r="HBW148" s="1"/>
      <c r="HBX148" s="1"/>
      <c r="HBY148" s="1"/>
      <c r="HBZ148" s="1"/>
      <c r="HCA148" s="1"/>
      <c r="HCB148" s="1"/>
      <c r="HCC148" s="1"/>
      <c r="HCD148" s="1"/>
      <c r="HCE148" s="1"/>
      <c r="HCF148" s="1"/>
      <c r="HCG148" s="1"/>
      <c r="HCH148" s="1"/>
      <c r="HCI148" s="1"/>
      <c r="HCJ148" s="1"/>
      <c r="HCK148" s="1"/>
      <c r="HCL148" s="1"/>
      <c r="HCM148" s="1"/>
      <c r="HCN148" s="1"/>
      <c r="HCO148" s="1"/>
      <c r="HCP148" s="1"/>
      <c r="HCQ148" s="1"/>
      <c r="HCR148" s="1"/>
      <c r="HCS148" s="1"/>
      <c r="HCT148" s="1"/>
      <c r="HCU148" s="1"/>
      <c r="HCV148" s="1"/>
      <c r="HCW148" s="1"/>
      <c r="HCX148" s="1"/>
      <c r="HCY148" s="1"/>
      <c r="HCZ148" s="1"/>
      <c r="HDA148" s="1"/>
      <c r="HDB148" s="1"/>
      <c r="HDC148" s="1"/>
      <c r="HDD148" s="1"/>
      <c r="HDE148" s="1"/>
      <c r="HDF148" s="1"/>
      <c r="HDG148" s="1"/>
      <c r="HDH148" s="1"/>
      <c r="HDI148" s="1"/>
      <c r="HDJ148" s="1"/>
      <c r="HDK148" s="1"/>
      <c r="HDL148" s="1"/>
      <c r="HDM148" s="1"/>
      <c r="HDN148" s="1"/>
      <c r="HDO148" s="1"/>
      <c r="HDP148" s="1"/>
      <c r="HDQ148" s="1"/>
      <c r="HDR148" s="1"/>
      <c r="HDS148" s="1"/>
      <c r="HDT148" s="1"/>
      <c r="HDU148" s="1"/>
      <c r="HDV148" s="1"/>
      <c r="HDW148" s="1"/>
      <c r="HDX148" s="1"/>
      <c r="HDY148" s="1"/>
      <c r="HDZ148" s="1"/>
      <c r="HEA148" s="1"/>
      <c r="HEB148" s="1"/>
      <c r="HEC148" s="1"/>
      <c r="HED148" s="1"/>
      <c r="HEE148" s="1"/>
      <c r="HEF148" s="1"/>
      <c r="HEG148" s="1"/>
      <c r="HEH148" s="1"/>
      <c r="HEI148" s="1"/>
      <c r="HEJ148" s="1"/>
      <c r="HEK148" s="1"/>
      <c r="HEL148" s="1"/>
      <c r="HEM148" s="1"/>
      <c r="HEN148" s="1"/>
      <c r="HEO148" s="1"/>
      <c r="HEP148" s="1"/>
      <c r="HEQ148" s="1"/>
      <c r="HER148" s="1"/>
      <c r="HES148" s="1"/>
      <c r="HET148" s="1"/>
      <c r="HEU148" s="1"/>
      <c r="HEV148" s="1"/>
      <c r="HEW148" s="1"/>
      <c r="HEX148" s="1"/>
      <c r="HEY148" s="1"/>
      <c r="HEZ148" s="1"/>
      <c r="HFA148" s="1"/>
      <c r="HFB148" s="1"/>
      <c r="HFC148" s="1"/>
      <c r="HFD148" s="1"/>
      <c r="HFE148" s="1"/>
      <c r="HFF148" s="1"/>
      <c r="HFG148" s="1"/>
      <c r="HFH148" s="1"/>
      <c r="HFI148" s="1"/>
      <c r="HFJ148" s="1"/>
      <c r="HFK148" s="1"/>
      <c r="HFL148" s="1"/>
      <c r="HFM148" s="1"/>
      <c r="HFN148" s="1"/>
      <c r="HFO148" s="1"/>
      <c r="HFP148" s="1"/>
      <c r="HFQ148" s="1"/>
      <c r="HFR148" s="1"/>
      <c r="HFS148" s="1"/>
      <c r="HFT148" s="1"/>
      <c r="HFU148" s="1"/>
      <c r="HFV148" s="1"/>
      <c r="HFW148" s="1"/>
      <c r="HFX148" s="1"/>
      <c r="HFY148" s="1"/>
      <c r="HFZ148" s="1"/>
      <c r="HGA148" s="1"/>
      <c r="HGB148" s="1"/>
      <c r="HGC148" s="1"/>
      <c r="HGD148" s="1"/>
      <c r="HGE148" s="1"/>
      <c r="HGF148" s="1"/>
      <c r="HGG148" s="1"/>
      <c r="HGH148" s="1"/>
      <c r="HGI148" s="1"/>
      <c r="HGJ148" s="1"/>
      <c r="HGK148" s="1"/>
      <c r="HGL148" s="1"/>
      <c r="HGM148" s="1"/>
      <c r="HGN148" s="1"/>
      <c r="HGO148" s="1"/>
      <c r="HGP148" s="1"/>
      <c r="HGQ148" s="1"/>
      <c r="HGR148" s="1"/>
      <c r="HGS148" s="1"/>
      <c r="HGT148" s="1"/>
      <c r="HGU148" s="1"/>
      <c r="HGV148" s="1"/>
      <c r="HGW148" s="1"/>
      <c r="HGX148" s="1"/>
      <c r="HGY148" s="1"/>
      <c r="HGZ148" s="1"/>
      <c r="HHA148" s="1"/>
      <c r="HHB148" s="1"/>
      <c r="HHC148" s="1"/>
      <c r="HHD148" s="1"/>
      <c r="HHE148" s="1"/>
      <c r="HHF148" s="1"/>
      <c r="HHG148" s="1"/>
      <c r="HHH148" s="1"/>
      <c r="HHI148" s="1"/>
      <c r="HHJ148" s="1"/>
      <c r="HHK148" s="1"/>
      <c r="HHL148" s="1"/>
      <c r="HHM148" s="1"/>
      <c r="HHN148" s="1"/>
      <c r="HHO148" s="1"/>
      <c r="HHP148" s="1"/>
      <c r="HHQ148" s="1"/>
      <c r="HHR148" s="1"/>
      <c r="HHS148" s="1"/>
      <c r="HHT148" s="1"/>
      <c r="HHU148" s="1"/>
      <c r="HHV148" s="1"/>
      <c r="HHW148" s="1"/>
      <c r="HHX148" s="1"/>
      <c r="HHY148" s="1"/>
      <c r="HHZ148" s="1"/>
      <c r="HIA148" s="1"/>
      <c r="HIB148" s="1"/>
      <c r="HIC148" s="1"/>
      <c r="HID148" s="1"/>
      <c r="HIE148" s="1"/>
      <c r="HIF148" s="1"/>
      <c r="HIG148" s="1"/>
      <c r="HIH148" s="1"/>
      <c r="HII148" s="1"/>
      <c r="HIJ148" s="1"/>
      <c r="HIK148" s="1"/>
      <c r="HIL148" s="1"/>
      <c r="HIM148" s="1"/>
      <c r="HIN148" s="1"/>
      <c r="HIO148" s="1"/>
      <c r="HIP148" s="1"/>
      <c r="HIQ148" s="1"/>
      <c r="HIR148" s="1"/>
      <c r="HIS148" s="1"/>
      <c r="HIT148" s="1"/>
      <c r="HIU148" s="1"/>
      <c r="HIV148" s="1"/>
      <c r="HIW148" s="1"/>
      <c r="HIX148" s="1"/>
      <c r="HIY148" s="1"/>
      <c r="HIZ148" s="1"/>
      <c r="HJA148" s="1"/>
      <c r="HJB148" s="1"/>
      <c r="HJC148" s="1"/>
      <c r="HJD148" s="1"/>
      <c r="HJE148" s="1"/>
      <c r="HJF148" s="1"/>
      <c r="HJG148" s="1"/>
      <c r="HJH148" s="1"/>
      <c r="HJI148" s="1"/>
      <c r="HJJ148" s="1"/>
      <c r="HJK148" s="1"/>
      <c r="HJL148" s="1"/>
      <c r="HJM148" s="1"/>
      <c r="HJN148" s="1"/>
      <c r="HJO148" s="1"/>
      <c r="HJP148" s="1"/>
      <c r="HJQ148" s="1"/>
      <c r="HJR148" s="1"/>
      <c r="HJS148" s="1"/>
      <c r="HJT148" s="1"/>
      <c r="HJU148" s="1"/>
      <c r="HJV148" s="1"/>
      <c r="HJW148" s="1"/>
      <c r="HJX148" s="1"/>
      <c r="HJY148" s="1"/>
      <c r="HJZ148" s="1"/>
      <c r="HKA148" s="1"/>
      <c r="HKB148" s="1"/>
      <c r="HKC148" s="1"/>
      <c r="HKD148" s="1"/>
      <c r="HKE148" s="1"/>
      <c r="HKF148" s="1"/>
      <c r="HKG148" s="1"/>
      <c r="HKH148" s="1"/>
      <c r="HKI148" s="1"/>
      <c r="HKJ148" s="1"/>
      <c r="HKK148" s="1"/>
      <c r="HKL148" s="1"/>
      <c r="HKM148" s="1"/>
      <c r="HKN148" s="1"/>
      <c r="HKO148" s="1"/>
      <c r="HKP148" s="1"/>
      <c r="HKQ148" s="1"/>
      <c r="HKR148" s="1"/>
      <c r="HKS148" s="1"/>
      <c r="HKT148" s="1"/>
      <c r="HKU148" s="1"/>
      <c r="HKV148" s="1"/>
      <c r="HKW148" s="1"/>
      <c r="HKX148" s="1"/>
      <c r="HKY148" s="1"/>
      <c r="HKZ148" s="1"/>
      <c r="HLA148" s="1"/>
      <c r="HLB148" s="1"/>
      <c r="HLC148" s="1"/>
      <c r="HLD148" s="1"/>
      <c r="HLE148" s="1"/>
      <c r="HLF148" s="1"/>
      <c r="HLG148" s="1"/>
      <c r="HLH148" s="1"/>
      <c r="HLI148" s="1"/>
      <c r="HLJ148" s="1"/>
      <c r="HLK148" s="1"/>
      <c r="HLL148" s="1"/>
      <c r="HLM148" s="1"/>
      <c r="HLN148" s="1"/>
      <c r="HLO148" s="1"/>
      <c r="HLP148" s="1"/>
      <c r="HLQ148" s="1"/>
      <c r="HLR148" s="1"/>
      <c r="HLS148" s="1"/>
      <c r="HLT148" s="1"/>
      <c r="HLU148" s="1"/>
      <c r="HLV148" s="1"/>
      <c r="HLW148" s="1"/>
      <c r="HLX148" s="1"/>
      <c r="HLY148" s="1"/>
      <c r="HLZ148" s="1"/>
      <c r="HMA148" s="1"/>
      <c r="HMB148" s="1"/>
      <c r="HMC148" s="1"/>
      <c r="HMD148" s="1"/>
      <c r="HME148" s="1"/>
      <c r="HMF148" s="1"/>
      <c r="HMG148" s="1"/>
      <c r="HMH148" s="1"/>
      <c r="HMI148" s="1"/>
      <c r="HMJ148" s="1"/>
      <c r="HMK148" s="1"/>
      <c r="HML148" s="1"/>
      <c r="HMM148" s="1"/>
      <c r="HMN148" s="1"/>
      <c r="HMO148" s="1"/>
      <c r="HMP148" s="1"/>
      <c r="HMQ148" s="1"/>
      <c r="HMR148" s="1"/>
      <c r="HMS148" s="1"/>
      <c r="HMT148" s="1"/>
      <c r="HMU148" s="1"/>
      <c r="HMV148" s="1"/>
      <c r="HMW148" s="1"/>
      <c r="HMX148" s="1"/>
      <c r="HMY148" s="1"/>
      <c r="HMZ148" s="1"/>
      <c r="HNA148" s="1"/>
      <c r="HNB148" s="1"/>
      <c r="HNC148" s="1"/>
      <c r="HND148" s="1"/>
      <c r="HNE148" s="1"/>
      <c r="HNF148" s="1"/>
      <c r="HNG148" s="1"/>
      <c r="HNH148" s="1"/>
      <c r="HNI148" s="1"/>
      <c r="HNJ148" s="1"/>
      <c r="HNK148" s="1"/>
      <c r="HNL148" s="1"/>
      <c r="HNM148" s="1"/>
      <c r="HNN148" s="1"/>
      <c r="HNO148" s="1"/>
      <c r="HNP148" s="1"/>
      <c r="HNQ148" s="1"/>
      <c r="HNR148" s="1"/>
      <c r="HNS148" s="1"/>
      <c r="HNT148" s="1"/>
      <c r="HNU148" s="1"/>
      <c r="HNV148" s="1"/>
      <c r="HNW148" s="1"/>
      <c r="HNX148" s="1"/>
      <c r="HNY148" s="1"/>
      <c r="HNZ148" s="1"/>
      <c r="HOA148" s="1"/>
      <c r="HOB148" s="1"/>
      <c r="HOC148" s="1"/>
      <c r="HOD148" s="1"/>
      <c r="HOE148" s="1"/>
      <c r="HOF148" s="1"/>
      <c r="HOG148" s="1"/>
      <c r="HOH148" s="1"/>
      <c r="HOI148" s="1"/>
      <c r="HOJ148" s="1"/>
      <c r="HOK148" s="1"/>
      <c r="HOL148" s="1"/>
      <c r="HOM148" s="1"/>
      <c r="HON148" s="1"/>
      <c r="HOO148" s="1"/>
      <c r="HOP148" s="1"/>
      <c r="HOQ148" s="1"/>
      <c r="HOR148" s="1"/>
      <c r="HOS148" s="1"/>
      <c r="HOT148" s="1"/>
      <c r="HOU148" s="1"/>
      <c r="HOV148" s="1"/>
      <c r="HOW148" s="1"/>
      <c r="HOX148" s="1"/>
      <c r="HOY148" s="1"/>
      <c r="HOZ148" s="1"/>
      <c r="HPA148" s="1"/>
      <c r="HPB148" s="1"/>
      <c r="HPC148" s="1"/>
      <c r="HPD148" s="1"/>
      <c r="HPE148" s="1"/>
      <c r="HPF148" s="1"/>
      <c r="HPG148" s="1"/>
      <c r="HPH148" s="1"/>
      <c r="HPI148" s="1"/>
      <c r="HPJ148" s="1"/>
      <c r="HPK148" s="1"/>
      <c r="HPL148" s="1"/>
      <c r="HPM148" s="1"/>
      <c r="HPN148" s="1"/>
      <c r="HPO148" s="1"/>
      <c r="HPP148" s="1"/>
      <c r="HPQ148" s="1"/>
      <c r="HPR148" s="1"/>
      <c r="HPS148" s="1"/>
      <c r="HPT148" s="1"/>
      <c r="HPU148" s="1"/>
      <c r="HPV148" s="1"/>
      <c r="HPW148" s="1"/>
      <c r="HPX148" s="1"/>
      <c r="HPY148" s="1"/>
      <c r="HPZ148" s="1"/>
      <c r="HQA148" s="1"/>
      <c r="HQB148" s="1"/>
      <c r="HQC148" s="1"/>
      <c r="HQD148" s="1"/>
      <c r="HQE148" s="1"/>
      <c r="HQF148" s="1"/>
      <c r="HQG148" s="1"/>
      <c r="HQH148" s="1"/>
      <c r="HQI148" s="1"/>
      <c r="HQJ148" s="1"/>
      <c r="HQK148" s="1"/>
      <c r="HQL148" s="1"/>
      <c r="HQM148" s="1"/>
      <c r="HQN148" s="1"/>
      <c r="HQO148" s="1"/>
      <c r="HQP148" s="1"/>
      <c r="HQQ148" s="1"/>
      <c r="HQR148" s="1"/>
      <c r="HQS148" s="1"/>
      <c r="HQT148" s="1"/>
      <c r="HQU148" s="1"/>
      <c r="HQV148" s="1"/>
      <c r="HQW148" s="1"/>
      <c r="HQX148" s="1"/>
      <c r="HQY148" s="1"/>
      <c r="HQZ148" s="1"/>
      <c r="HRA148" s="1"/>
      <c r="HRB148" s="1"/>
      <c r="HRC148" s="1"/>
      <c r="HRD148" s="1"/>
      <c r="HRE148" s="1"/>
      <c r="HRF148" s="1"/>
      <c r="HRG148" s="1"/>
      <c r="HRH148" s="1"/>
      <c r="HRI148" s="1"/>
      <c r="HRJ148" s="1"/>
      <c r="HRK148" s="1"/>
      <c r="HRL148" s="1"/>
      <c r="HRM148" s="1"/>
      <c r="HRN148" s="1"/>
      <c r="HRO148" s="1"/>
      <c r="HRP148" s="1"/>
      <c r="HRQ148" s="1"/>
      <c r="HRR148" s="1"/>
      <c r="HRS148" s="1"/>
      <c r="HRT148" s="1"/>
      <c r="HRU148" s="1"/>
      <c r="HRV148" s="1"/>
      <c r="HRW148" s="1"/>
      <c r="HRX148" s="1"/>
      <c r="HRY148" s="1"/>
      <c r="HRZ148" s="1"/>
      <c r="HSA148" s="1"/>
      <c r="HSB148" s="1"/>
      <c r="HSC148" s="1"/>
      <c r="HSD148" s="1"/>
      <c r="HSE148" s="1"/>
      <c r="HSF148" s="1"/>
      <c r="HSG148" s="1"/>
      <c r="HSH148" s="1"/>
      <c r="HSI148" s="1"/>
      <c r="HSJ148" s="1"/>
      <c r="HSK148" s="1"/>
      <c r="HSL148" s="1"/>
      <c r="HSM148" s="1"/>
      <c r="HSN148" s="1"/>
      <c r="HSO148" s="1"/>
      <c r="HSP148" s="1"/>
      <c r="HSQ148" s="1"/>
      <c r="HSR148" s="1"/>
      <c r="HSS148" s="1"/>
      <c r="HST148" s="1"/>
      <c r="HSU148" s="1"/>
      <c r="HSV148" s="1"/>
      <c r="HSW148" s="1"/>
      <c r="HSX148" s="1"/>
      <c r="HSY148" s="1"/>
      <c r="HSZ148" s="1"/>
      <c r="HTA148" s="1"/>
      <c r="HTB148" s="1"/>
      <c r="HTC148" s="1"/>
      <c r="HTD148" s="1"/>
      <c r="HTE148" s="1"/>
      <c r="HTF148" s="1"/>
      <c r="HTG148" s="1"/>
      <c r="HTH148" s="1"/>
      <c r="HTI148" s="1"/>
      <c r="HTJ148" s="1"/>
      <c r="HTK148" s="1"/>
      <c r="HTL148" s="1"/>
      <c r="HTM148" s="1"/>
      <c r="HTN148" s="1"/>
      <c r="HTO148" s="1"/>
      <c r="HTP148" s="1"/>
      <c r="HTQ148" s="1"/>
      <c r="HTR148" s="1"/>
      <c r="HTS148" s="1"/>
      <c r="HTT148" s="1"/>
      <c r="HTU148" s="1"/>
      <c r="HTV148" s="1"/>
      <c r="HTW148" s="1"/>
      <c r="HTX148" s="1"/>
      <c r="HTY148" s="1"/>
      <c r="HTZ148" s="1"/>
      <c r="HUA148" s="1"/>
      <c r="HUB148" s="1"/>
      <c r="HUC148" s="1"/>
      <c r="HUD148" s="1"/>
      <c r="HUE148" s="1"/>
      <c r="HUF148" s="1"/>
      <c r="HUG148" s="1"/>
      <c r="HUH148" s="1"/>
      <c r="HUI148" s="1"/>
      <c r="HUJ148" s="1"/>
      <c r="HUK148" s="1"/>
      <c r="HUL148" s="1"/>
      <c r="HUM148" s="1"/>
      <c r="HUN148" s="1"/>
      <c r="HUO148" s="1"/>
      <c r="HUP148" s="1"/>
      <c r="HUQ148" s="1"/>
      <c r="HUR148" s="1"/>
      <c r="HUS148" s="1"/>
      <c r="HUT148" s="1"/>
      <c r="HUU148" s="1"/>
      <c r="HUV148" s="1"/>
      <c r="HUW148" s="1"/>
      <c r="HUX148" s="1"/>
      <c r="HUY148" s="1"/>
      <c r="HUZ148" s="1"/>
      <c r="HVA148" s="1"/>
      <c r="HVB148" s="1"/>
      <c r="HVC148" s="1"/>
      <c r="HVD148" s="1"/>
      <c r="HVE148" s="1"/>
      <c r="HVF148" s="1"/>
      <c r="HVG148" s="1"/>
      <c r="HVH148" s="1"/>
      <c r="HVI148" s="1"/>
      <c r="HVJ148" s="1"/>
      <c r="HVK148" s="1"/>
      <c r="HVL148" s="1"/>
      <c r="HVM148" s="1"/>
      <c r="HVN148" s="1"/>
      <c r="HVO148" s="1"/>
      <c r="HVP148" s="1"/>
      <c r="HVQ148" s="1"/>
      <c r="HVR148" s="1"/>
      <c r="HVS148" s="1"/>
      <c r="HVT148" s="1"/>
      <c r="HVU148" s="1"/>
      <c r="HVV148" s="1"/>
      <c r="HVW148" s="1"/>
      <c r="HVX148" s="1"/>
      <c r="HVY148" s="1"/>
      <c r="HVZ148" s="1"/>
      <c r="HWA148" s="1"/>
      <c r="HWB148" s="1"/>
      <c r="HWC148" s="1"/>
      <c r="HWD148" s="1"/>
      <c r="HWE148" s="1"/>
      <c r="HWF148" s="1"/>
      <c r="HWG148" s="1"/>
      <c r="HWH148" s="1"/>
      <c r="HWI148" s="1"/>
      <c r="HWJ148" s="1"/>
      <c r="HWK148" s="1"/>
      <c r="HWL148" s="1"/>
      <c r="HWM148" s="1"/>
      <c r="HWN148" s="1"/>
      <c r="HWO148" s="1"/>
      <c r="HWP148" s="1"/>
      <c r="HWQ148" s="1"/>
      <c r="HWR148" s="1"/>
      <c r="HWS148" s="1"/>
      <c r="HWT148" s="1"/>
      <c r="HWU148" s="1"/>
      <c r="HWV148" s="1"/>
      <c r="HWW148" s="1"/>
      <c r="HWX148" s="1"/>
      <c r="HWY148" s="1"/>
      <c r="HWZ148" s="1"/>
      <c r="HXA148" s="1"/>
      <c r="HXB148" s="1"/>
      <c r="HXC148" s="1"/>
      <c r="HXD148" s="1"/>
      <c r="HXE148" s="1"/>
      <c r="HXF148" s="1"/>
      <c r="HXG148" s="1"/>
      <c r="HXH148" s="1"/>
      <c r="HXI148" s="1"/>
      <c r="HXJ148" s="1"/>
      <c r="HXK148" s="1"/>
      <c r="HXL148" s="1"/>
      <c r="HXM148" s="1"/>
      <c r="HXN148" s="1"/>
      <c r="HXO148" s="1"/>
      <c r="HXP148" s="1"/>
      <c r="HXQ148" s="1"/>
      <c r="HXR148" s="1"/>
      <c r="HXS148" s="1"/>
      <c r="HXT148" s="1"/>
      <c r="HXU148" s="1"/>
      <c r="HXV148" s="1"/>
      <c r="HXW148" s="1"/>
      <c r="HXX148" s="1"/>
      <c r="HXY148" s="1"/>
      <c r="HXZ148" s="1"/>
      <c r="HYA148" s="1"/>
      <c r="HYB148" s="1"/>
      <c r="HYC148" s="1"/>
      <c r="HYD148" s="1"/>
      <c r="HYE148" s="1"/>
      <c r="HYF148" s="1"/>
      <c r="HYG148" s="1"/>
      <c r="HYH148" s="1"/>
      <c r="HYI148" s="1"/>
      <c r="HYJ148" s="1"/>
      <c r="HYK148" s="1"/>
      <c r="HYL148" s="1"/>
      <c r="HYM148" s="1"/>
      <c r="HYN148" s="1"/>
      <c r="HYO148" s="1"/>
      <c r="HYP148" s="1"/>
      <c r="HYQ148" s="1"/>
      <c r="HYR148" s="1"/>
      <c r="HYS148" s="1"/>
      <c r="HYT148" s="1"/>
      <c r="HYU148" s="1"/>
      <c r="HYV148" s="1"/>
      <c r="HYW148" s="1"/>
      <c r="HYX148" s="1"/>
      <c r="HYY148" s="1"/>
      <c r="HYZ148" s="1"/>
      <c r="HZA148" s="1"/>
      <c r="HZB148" s="1"/>
      <c r="HZC148" s="1"/>
      <c r="HZD148" s="1"/>
      <c r="HZE148" s="1"/>
      <c r="HZF148" s="1"/>
      <c r="HZG148" s="1"/>
      <c r="HZH148" s="1"/>
      <c r="HZI148" s="1"/>
      <c r="HZJ148" s="1"/>
      <c r="HZK148" s="1"/>
      <c r="HZL148" s="1"/>
      <c r="HZM148" s="1"/>
      <c r="HZN148" s="1"/>
      <c r="HZO148" s="1"/>
      <c r="HZP148" s="1"/>
      <c r="HZQ148" s="1"/>
      <c r="HZR148" s="1"/>
      <c r="HZS148" s="1"/>
      <c r="HZT148" s="1"/>
      <c r="HZU148" s="1"/>
      <c r="HZV148" s="1"/>
      <c r="HZW148" s="1"/>
      <c r="HZX148" s="1"/>
      <c r="HZY148" s="1"/>
      <c r="HZZ148" s="1"/>
      <c r="IAA148" s="1"/>
      <c r="IAB148" s="1"/>
      <c r="IAC148" s="1"/>
      <c r="IAD148" s="1"/>
      <c r="IAE148" s="1"/>
      <c r="IAF148" s="1"/>
      <c r="IAG148" s="1"/>
      <c r="IAH148" s="1"/>
      <c r="IAI148" s="1"/>
      <c r="IAJ148" s="1"/>
      <c r="IAK148" s="1"/>
      <c r="IAL148" s="1"/>
      <c r="IAM148" s="1"/>
      <c r="IAN148" s="1"/>
      <c r="IAO148" s="1"/>
      <c r="IAP148" s="1"/>
      <c r="IAQ148" s="1"/>
      <c r="IAR148" s="1"/>
      <c r="IAS148" s="1"/>
      <c r="IAT148" s="1"/>
      <c r="IAU148" s="1"/>
      <c r="IAV148" s="1"/>
      <c r="IAW148" s="1"/>
      <c r="IAX148" s="1"/>
      <c r="IAY148" s="1"/>
      <c r="IAZ148" s="1"/>
      <c r="IBA148" s="1"/>
      <c r="IBB148" s="1"/>
      <c r="IBC148" s="1"/>
      <c r="IBD148" s="1"/>
      <c r="IBE148" s="1"/>
      <c r="IBF148" s="1"/>
      <c r="IBG148" s="1"/>
      <c r="IBH148" s="1"/>
      <c r="IBI148" s="1"/>
      <c r="IBJ148" s="1"/>
      <c r="IBK148" s="1"/>
      <c r="IBL148" s="1"/>
      <c r="IBM148" s="1"/>
      <c r="IBN148" s="1"/>
      <c r="IBO148" s="1"/>
      <c r="IBP148" s="1"/>
      <c r="IBQ148" s="1"/>
      <c r="IBR148" s="1"/>
      <c r="IBS148" s="1"/>
      <c r="IBT148" s="1"/>
      <c r="IBU148" s="1"/>
      <c r="IBV148" s="1"/>
      <c r="IBW148" s="1"/>
      <c r="IBX148" s="1"/>
      <c r="IBY148" s="1"/>
      <c r="IBZ148" s="1"/>
      <c r="ICA148" s="1"/>
      <c r="ICB148" s="1"/>
      <c r="ICC148" s="1"/>
      <c r="ICD148" s="1"/>
      <c r="ICE148" s="1"/>
      <c r="ICF148" s="1"/>
      <c r="ICG148" s="1"/>
      <c r="ICH148" s="1"/>
      <c r="ICI148" s="1"/>
      <c r="ICJ148" s="1"/>
      <c r="ICK148" s="1"/>
      <c r="ICL148" s="1"/>
      <c r="ICM148" s="1"/>
      <c r="ICN148" s="1"/>
      <c r="ICO148" s="1"/>
      <c r="ICP148" s="1"/>
      <c r="ICQ148" s="1"/>
      <c r="ICR148" s="1"/>
      <c r="ICS148" s="1"/>
      <c r="ICT148" s="1"/>
      <c r="ICU148" s="1"/>
      <c r="ICV148" s="1"/>
      <c r="ICW148" s="1"/>
      <c r="ICX148" s="1"/>
      <c r="ICY148" s="1"/>
      <c r="ICZ148" s="1"/>
      <c r="IDA148" s="1"/>
      <c r="IDB148" s="1"/>
      <c r="IDC148" s="1"/>
      <c r="IDD148" s="1"/>
      <c r="IDE148" s="1"/>
      <c r="IDF148" s="1"/>
      <c r="IDG148" s="1"/>
      <c r="IDH148" s="1"/>
      <c r="IDI148" s="1"/>
      <c r="IDJ148" s="1"/>
      <c r="IDK148" s="1"/>
      <c r="IDL148" s="1"/>
      <c r="IDM148" s="1"/>
      <c r="IDN148" s="1"/>
      <c r="IDO148" s="1"/>
      <c r="IDP148" s="1"/>
      <c r="IDQ148" s="1"/>
      <c r="IDR148" s="1"/>
      <c r="IDS148" s="1"/>
      <c r="IDT148" s="1"/>
      <c r="IDU148" s="1"/>
      <c r="IDV148" s="1"/>
      <c r="IDW148" s="1"/>
      <c r="IDX148" s="1"/>
      <c r="IDY148" s="1"/>
      <c r="IDZ148" s="1"/>
      <c r="IEA148" s="1"/>
      <c r="IEB148" s="1"/>
      <c r="IEC148" s="1"/>
      <c r="IED148" s="1"/>
      <c r="IEE148" s="1"/>
      <c r="IEF148" s="1"/>
      <c r="IEG148" s="1"/>
      <c r="IEH148" s="1"/>
      <c r="IEI148" s="1"/>
      <c r="IEJ148" s="1"/>
      <c r="IEK148" s="1"/>
      <c r="IEL148" s="1"/>
      <c r="IEM148" s="1"/>
      <c r="IEN148" s="1"/>
      <c r="IEO148" s="1"/>
      <c r="IEP148" s="1"/>
      <c r="IEQ148" s="1"/>
      <c r="IER148" s="1"/>
      <c r="IES148" s="1"/>
      <c r="IET148" s="1"/>
      <c r="IEU148" s="1"/>
      <c r="IEV148" s="1"/>
      <c r="IEW148" s="1"/>
      <c r="IEX148" s="1"/>
      <c r="IEY148" s="1"/>
      <c r="IEZ148" s="1"/>
      <c r="IFA148" s="1"/>
      <c r="IFB148" s="1"/>
      <c r="IFC148" s="1"/>
      <c r="IFD148" s="1"/>
      <c r="IFE148" s="1"/>
      <c r="IFF148" s="1"/>
      <c r="IFG148" s="1"/>
      <c r="IFH148" s="1"/>
      <c r="IFI148" s="1"/>
      <c r="IFJ148" s="1"/>
      <c r="IFK148" s="1"/>
      <c r="IFL148" s="1"/>
      <c r="IFM148" s="1"/>
      <c r="IFN148" s="1"/>
      <c r="IFO148" s="1"/>
      <c r="IFP148" s="1"/>
      <c r="IFQ148" s="1"/>
      <c r="IFR148" s="1"/>
      <c r="IFS148" s="1"/>
      <c r="IFT148" s="1"/>
      <c r="IFU148" s="1"/>
      <c r="IFV148" s="1"/>
      <c r="IFW148" s="1"/>
      <c r="IFX148" s="1"/>
      <c r="IFY148" s="1"/>
      <c r="IFZ148" s="1"/>
      <c r="IGA148" s="1"/>
      <c r="IGB148" s="1"/>
      <c r="IGC148" s="1"/>
      <c r="IGD148" s="1"/>
      <c r="IGE148" s="1"/>
      <c r="IGF148" s="1"/>
      <c r="IGG148" s="1"/>
      <c r="IGH148" s="1"/>
      <c r="IGI148" s="1"/>
      <c r="IGJ148" s="1"/>
      <c r="IGK148" s="1"/>
      <c r="IGL148" s="1"/>
      <c r="IGM148" s="1"/>
      <c r="IGN148" s="1"/>
      <c r="IGO148" s="1"/>
      <c r="IGP148" s="1"/>
      <c r="IGQ148" s="1"/>
      <c r="IGR148" s="1"/>
      <c r="IGS148" s="1"/>
      <c r="IGT148" s="1"/>
      <c r="IGU148" s="1"/>
      <c r="IGV148" s="1"/>
      <c r="IGW148" s="1"/>
      <c r="IGX148" s="1"/>
      <c r="IGY148" s="1"/>
      <c r="IGZ148" s="1"/>
      <c r="IHA148" s="1"/>
      <c r="IHB148" s="1"/>
      <c r="IHC148" s="1"/>
      <c r="IHD148" s="1"/>
      <c r="IHE148" s="1"/>
      <c r="IHF148" s="1"/>
      <c r="IHG148" s="1"/>
      <c r="IHH148" s="1"/>
      <c r="IHI148" s="1"/>
      <c r="IHJ148" s="1"/>
      <c r="IHK148" s="1"/>
      <c r="IHL148" s="1"/>
      <c r="IHM148" s="1"/>
      <c r="IHN148" s="1"/>
      <c r="IHO148" s="1"/>
      <c r="IHP148" s="1"/>
      <c r="IHQ148" s="1"/>
      <c r="IHR148" s="1"/>
      <c r="IHS148" s="1"/>
      <c r="IHT148" s="1"/>
      <c r="IHU148" s="1"/>
      <c r="IHV148" s="1"/>
      <c r="IHW148" s="1"/>
      <c r="IHX148" s="1"/>
      <c r="IHY148" s="1"/>
      <c r="IHZ148" s="1"/>
      <c r="IIA148" s="1"/>
      <c r="IIB148" s="1"/>
      <c r="IIC148" s="1"/>
      <c r="IID148" s="1"/>
      <c r="IIE148" s="1"/>
      <c r="IIF148" s="1"/>
      <c r="IIG148" s="1"/>
      <c r="IIH148" s="1"/>
      <c r="III148" s="1"/>
      <c r="IIJ148" s="1"/>
      <c r="IIK148" s="1"/>
      <c r="IIL148" s="1"/>
      <c r="IIM148" s="1"/>
      <c r="IIN148" s="1"/>
      <c r="IIO148" s="1"/>
      <c r="IIP148" s="1"/>
      <c r="IIQ148" s="1"/>
      <c r="IIR148" s="1"/>
      <c r="IIS148" s="1"/>
      <c r="IIT148" s="1"/>
      <c r="IIU148" s="1"/>
      <c r="IIV148" s="1"/>
      <c r="IIW148" s="1"/>
      <c r="IIX148" s="1"/>
      <c r="IIY148" s="1"/>
      <c r="IIZ148" s="1"/>
      <c r="IJA148" s="1"/>
      <c r="IJB148" s="1"/>
      <c r="IJC148" s="1"/>
      <c r="IJD148" s="1"/>
      <c r="IJE148" s="1"/>
      <c r="IJF148" s="1"/>
      <c r="IJG148" s="1"/>
      <c r="IJH148" s="1"/>
      <c r="IJI148" s="1"/>
      <c r="IJJ148" s="1"/>
      <c r="IJK148" s="1"/>
      <c r="IJL148" s="1"/>
      <c r="IJM148" s="1"/>
      <c r="IJN148" s="1"/>
      <c r="IJO148" s="1"/>
      <c r="IJP148" s="1"/>
      <c r="IJQ148" s="1"/>
      <c r="IJR148" s="1"/>
      <c r="IJS148" s="1"/>
      <c r="IJT148" s="1"/>
      <c r="IJU148" s="1"/>
      <c r="IJV148" s="1"/>
      <c r="IJW148" s="1"/>
      <c r="IJX148" s="1"/>
      <c r="IJY148" s="1"/>
      <c r="IJZ148" s="1"/>
      <c r="IKA148" s="1"/>
      <c r="IKB148" s="1"/>
      <c r="IKC148" s="1"/>
      <c r="IKD148" s="1"/>
      <c r="IKE148" s="1"/>
      <c r="IKF148" s="1"/>
      <c r="IKG148" s="1"/>
      <c r="IKH148" s="1"/>
      <c r="IKI148" s="1"/>
      <c r="IKJ148" s="1"/>
      <c r="IKK148" s="1"/>
      <c r="IKL148" s="1"/>
      <c r="IKM148" s="1"/>
      <c r="IKN148" s="1"/>
      <c r="IKO148" s="1"/>
      <c r="IKP148" s="1"/>
      <c r="IKQ148" s="1"/>
      <c r="IKR148" s="1"/>
      <c r="IKS148" s="1"/>
      <c r="IKT148" s="1"/>
      <c r="IKU148" s="1"/>
      <c r="IKV148" s="1"/>
      <c r="IKW148" s="1"/>
      <c r="IKX148" s="1"/>
      <c r="IKY148" s="1"/>
      <c r="IKZ148" s="1"/>
      <c r="ILA148" s="1"/>
      <c r="ILB148" s="1"/>
      <c r="ILC148" s="1"/>
      <c r="ILD148" s="1"/>
      <c r="ILE148" s="1"/>
      <c r="ILF148" s="1"/>
      <c r="ILG148" s="1"/>
      <c r="ILH148" s="1"/>
      <c r="ILI148" s="1"/>
      <c r="ILJ148" s="1"/>
      <c r="ILK148" s="1"/>
      <c r="ILL148" s="1"/>
      <c r="ILM148" s="1"/>
      <c r="ILN148" s="1"/>
      <c r="ILO148" s="1"/>
      <c r="ILP148" s="1"/>
      <c r="ILQ148" s="1"/>
      <c r="ILR148" s="1"/>
      <c r="ILS148" s="1"/>
      <c r="ILT148" s="1"/>
      <c r="ILU148" s="1"/>
      <c r="ILV148" s="1"/>
      <c r="ILW148" s="1"/>
      <c r="ILX148" s="1"/>
      <c r="ILY148" s="1"/>
      <c r="ILZ148" s="1"/>
      <c r="IMA148" s="1"/>
      <c r="IMB148" s="1"/>
      <c r="IMC148" s="1"/>
      <c r="IMD148" s="1"/>
      <c r="IME148" s="1"/>
      <c r="IMF148" s="1"/>
      <c r="IMG148" s="1"/>
      <c r="IMH148" s="1"/>
      <c r="IMI148" s="1"/>
      <c r="IMJ148" s="1"/>
      <c r="IMK148" s="1"/>
      <c r="IML148" s="1"/>
      <c r="IMM148" s="1"/>
      <c r="IMN148" s="1"/>
      <c r="IMO148" s="1"/>
      <c r="IMP148" s="1"/>
      <c r="IMQ148" s="1"/>
      <c r="IMR148" s="1"/>
      <c r="IMS148" s="1"/>
      <c r="IMT148" s="1"/>
      <c r="IMU148" s="1"/>
      <c r="IMV148" s="1"/>
      <c r="IMW148" s="1"/>
      <c r="IMX148" s="1"/>
      <c r="IMY148" s="1"/>
      <c r="IMZ148" s="1"/>
      <c r="INA148" s="1"/>
      <c r="INB148" s="1"/>
      <c r="INC148" s="1"/>
      <c r="IND148" s="1"/>
      <c r="INE148" s="1"/>
      <c r="INF148" s="1"/>
      <c r="ING148" s="1"/>
      <c r="INH148" s="1"/>
      <c r="INI148" s="1"/>
      <c r="INJ148" s="1"/>
      <c r="INK148" s="1"/>
      <c r="INL148" s="1"/>
      <c r="INM148" s="1"/>
      <c r="INN148" s="1"/>
      <c r="INO148" s="1"/>
      <c r="INP148" s="1"/>
      <c r="INQ148" s="1"/>
      <c r="INR148" s="1"/>
      <c r="INS148" s="1"/>
      <c r="INT148" s="1"/>
      <c r="INU148" s="1"/>
      <c r="INV148" s="1"/>
      <c r="INW148" s="1"/>
      <c r="INX148" s="1"/>
      <c r="INY148" s="1"/>
      <c r="INZ148" s="1"/>
      <c r="IOA148" s="1"/>
      <c r="IOB148" s="1"/>
      <c r="IOC148" s="1"/>
      <c r="IOD148" s="1"/>
      <c r="IOE148" s="1"/>
      <c r="IOF148" s="1"/>
      <c r="IOG148" s="1"/>
      <c r="IOH148" s="1"/>
      <c r="IOI148" s="1"/>
      <c r="IOJ148" s="1"/>
      <c r="IOK148" s="1"/>
      <c r="IOL148" s="1"/>
      <c r="IOM148" s="1"/>
      <c r="ION148" s="1"/>
      <c r="IOO148" s="1"/>
      <c r="IOP148" s="1"/>
      <c r="IOQ148" s="1"/>
      <c r="IOR148" s="1"/>
      <c r="IOS148" s="1"/>
      <c r="IOT148" s="1"/>
      <c r="IOU148" s="1"/>
      <c r="IOV148" s="1"/>
      <c r="IOW148" s="1"/>
      <c r="IOX148" s="1"/>
      <c r="IOY148" s="1"/>
      <c r="IOZ148" s="1"/>
      <c r="IPA148" s="1"/>
      <c r="IPB148" s="1"/>
      <c r="IPC148" s="1"/>
      <c r="IPD148" s="1"/>
      <c r="IPE148" s="1"/>
      <c r="IPF148" s="1"/>
      <c r="IPG148" s="1"/>
      <c r="IPH148" s="1"/>
      <c r="IPI148" s="1"/>
      <c r="IPJ148" s="1"/>
      <c r="IPK148" s="1"/>
      <c r="IPL148" s="1"/>
      <c r="IPM148" s="1"/>
      <c r="IPN148" s="1"/>
      <c r="IPO148" s="1"/>
      <c r="IPP148" s="1"/>
      <c r="IPQ148" s="1"/>
      <c r="IPR148" s="1"/>
      <c r="IPS148" s="1"/>
      <c r="IPT148" s="1"/>
      <c r="IPU148" s="1"/>
      <c r="IPV148" s="1"/>
      <c r="IPW148" s="1"/>
      <c r="IPX148" s="1"/>
      <c r="IPY148" s="1"/>
      <c r="IPZ148" s="1"/>
      <c r="IQA148" s="1"/>
      <c r="IQB148" s="1"/>
      <c r="IQC148" s="1"/>
      <c r="IQD148" s="1"/>
      <c r="IQE148" s="1"/>
      <c r="IQF148" s="1"/>
      <c r="IQG148" s="1"/>
      <c r="IQH148" s="1"/>
      <c r="IQI148" s="1"/>
      <c r="IQJ148" s="1"/>
      <c r="IQK148" s="1"/>
      <c r="IQL148" s="1"/>
      <c r="IQM148" s="1"/>
      <c r="IQN148" s="1"/>
      <c r="IQO148" s="1"/>
      <c r="IQP148" s="1"/>
      <c r="IQQ148" s="1"/>
      <c r="IQR148" s="1"/>
      <c r="IQS148" s="1"/>
      <c r="IQT148" s="1"/>
      <c r="IQU148" s="1"/>
      <c r="IQV148" s="1"/>
      <c r="IQW148" s="1"/>
      <c r="IQX148" s="1"/>
      <c r="IQY148" s="1"/>
      <c r="IQZ148" s="1"/>
      <c r="IRA148" s="1"/>
      <c r="IRB148" s="1"/>
      <c r="IRC148" s="1"/>
      <c r="IRD148" s="1"/>
      <c r="IRE148" s="1"/>
      <c r="IRF148" s="1"/>
      <c r="IRG148" s="1"/>
      <c r="IRH148" s="1"/>
      <c r="IRI148" s="1"/>
      <c r="IRJ148" s="1"/>
      <c r="IRK148" s="1"/>
      <c r="IRL148" s="1"/>
      <c r="IRM148" s="1"/>
      <c r="IRN148" s="1"/>
      <c r="IRO148" s="1"/>
      <c r="IRP148" s="1"/>
      <c r="IRQ148" s="1"/>
      <c r="IRR148" s="1"/>
      <c r="IRS148" s="1"/>
      <c r="IRT148" s="1"/>
      <c r="IRU148" s="1"/>
      <c r="IRV148" s="1"/>
      <c r="IRW148" s="1"/>
      <c r="IRX148" s="1"/>
      <c r="IRY148" s="1"/>
      <c r="IRZ148" s="1"/>
      <c r="ISA148" s="1"/>
      <c r="ISB148" s="1"/>
      <c r="ISC148" s="1"/>
      <c r="ISD148" s="1"/>
      <c r="ISE148" s="1"/>
      <c r="ISF148" s="1"/>
      <c r="ISG148" s="1"/>
      <c r="ISH148" s="1"/>
      <c r="ISI148" s="1"/>
      <c r="ISJ148" s="1"/>
      <c r="ISK148" s="1"/>
      <c r="ISL148" s="1"/>
      <c r="ISM148" s="1"/>
      <c r="ISN148" s="1"/>
      <c r="ISO148" s="1"/>
      <c r="ISP148" s="1"/>
      <c r="ISQ148" s="1"/>
      <c r="ISR148" s="1"/>
      <c r="ISS148" s="1"/>
      <c r="IST148" s="1"/>
      <c r="ISU148" s="1"/>
      <c r="ISV148" s="1"/>
      <c r="ISW148" s="1"/>
      <c r="ISX148" s="1"/>
      <c r="ISY148" s="1"/>
      <c r="ISZ148" s="1"/>
      <c r="ITA148" s="1"/>
      <c r="ITB148" s="1"/>
      <c r="ITC148" s="1"/>
      <c r="ITD148" s="1"/>
      <c r="ITE148" s="1"/>
      <c r="ITF148" s="1"/>
      <c r="ITG148" s="1"/>
      <c r="ITH148" s="1"/>
      <c r="ITI148" s="1"/>
      <c r="ITJ148" s="1"/>
      <c r="ITK148" s="1"/>
      <c r="ITL148" s="1"/>
      <c r="ITM148" s="1"/>
      <c r="ITN148" s="1"/>
      <c r="ITO148" s="1"/>
      <c r="ITP148" s="1"/>
      <c r="ITQ148" s="1"/>
      <c r="ITR148" s="1"/>
      <c r="ITS148" s="1"/>
      <c r="ITT148" s="1"/>
      <c r="ITU148" s="1"/>
      <c r="ITV148" s="1"/>
      <c r="ITW148" s="1"/>
      <c r="ITX148" s="1"/>
      <c r="ITY148" s="1"/>
      <c r="ITZ148" s="1"/>
      <c r="IUA148" s="1"/>
      <c r="IUB148" s="1"/>
      <c r="IUC148" s="1"/>
      <c r="IUD148" s="1"/>
      <c r="IUE148" s="1"/>
      <c r="IUF148" s="1"/>
      <c r="IUG148" s="1"/>
      <c r="IUH148" s="1"/>
      <c r="IUI148" s="1"/>
      <c r="IUJ148" s="1"/>
      <c r="IUK148" s="1"/>
      <c r="IUL148" s="1"/>
      <c r="IUM148" s="1"/>
      <c r="IUN148" s="1"/>
      <c r="IUO148" s="1"/>
      <c r="IUP148" s="1"/>
      <c r="IUQ148" s="1"/>
      <c r="IUR148" s="1"/>
      <c r="IUS148" s="1"/>
      <c r="IUT148" s="1"/>
      <c r="IUU148" s="1"/>
      <c r="IUV148" s="1"/>
      <c r="IUW148" s="1"/>
      <c r="IUX148" s="1"/>
      <c r="IUY148" s="1"/>
      <c r="IUZ148" s="1"/>
      <c r="IVA148" s="1"/>
      <c r="IVB148" s="1"/>
      <c r="IVC148" s="1"/>
      <c r="IVD148" s="1"/>
      <c r="IVE148" s="1"/>
      <c r="IVF148" s="1"/>
      <c r="IVG148" s="1"/>
      <c r="IVH148" s="1"/>
      <c r="IVI148" s="1"/>
      <c r="IVJ148" s="1"/>
      <c r="IVK148" s="1"/>
      <c r="IVL148" s="1"/>
      <c r="IVM148" s="1"/>
      <c r="IVN148" s="1"/>
      <c r="IVO148" s="1"/>
      <c r="IVP148" s="1"/>
      <c r="IVQ148" s="1"/>
      <c r="IVR148" s="1"/>
      <c r="IVS148" s="1"/>
      <c r="IVT148" s="1"/>
      <c r="IVU148" s="1"/>
      <c r="IVV148" s="1"/>
      <c r="IVW148" s="1"/>
      <c r="IVX148" s="1"/>
      <c r="IVY148" s="1"/>
      <c r="IVZ148" s="1"/>
      <c r="IWA148" s="1"/>
      <c r="IWB148" s="1"/>
      <c r="IWC148" s="1"/>
      <c r="IWD148" s="1"/>
      <c r="IWE148" s="1"/>
      <c r="IWF148" s="1"/>
      <c r="IWG148" s="1"/>
      <c r="IWH148" s="1"/>
      <c r="IWI148" s="1"/>
      <c r="IWJ148" s="1"/>
      <c r="IWK148" s="1"/>
      <c r="IWL148" s="1"/>
      <c r="IWM148" s="1"/>
      <c r="IWN148" s="1"/>
      <c r="IWO148" s="1"/>
      <c r="IWP148" s="1"/>
      <c r="IWQ148" s="1"/>
      <c r="IWR148" s="1"/>
      <c r="IWS148" s="1"/>
      <c r="IWT148" s="1"/>
      <c r="IWU148" s="1"/>
      <c r="IWV148" s="1"/>
      <c r="IWW148" s="1"/>
      <c r="IWX148" s="1"/>
      <c r="IWY148" s="1"/>
      <c r="IWZ148" s="1"/>
      <c r="IXA148" s="1"/>
      <c r="IXB148" s="1"/>
      <c r="IXC148" s="1"/>
      <c r="IXD148" s="1"/>
      <c r="IXE148" s="1"/>
      <c r="IXF148" s="1"/>
      <c r="IXG148" s="1"/>
      <c r="IXH148" s="1"/>
      <c r="IXI148" s="1"/>
      <c r="IXJ148" s="1"/>
      <c r="IXK148" s="1"/>
      <c r="IXL148" s="1"/>
      <c r="IXM148" s="1"/>
      <c r="IXN148" s="1"/>
      <c r="IXO148" s="1"/>
      <c r="IXP148" s="1"/>
      <c r="IXQ148" s="1"/>
      <c r="IXR148" s="1"/>
      <c r="IXS148" s="1"/>
      <c r="IXT148" s="1"/>
      <c r="IXU148" s="1"/>
      <c r="IXV148" s="1"/>
      <c r="IXW148" s="1"/>
      <c r="IXX148" s="1"/>
      <c r="IXY148" s="1"/>
      <c r="IXZ148" s="1"/>
      <c r="IYA148" s="1"/>
      <c r="IYB148" s="1"/>
      <c r="IYC148" s="1"/>
      <c r="IYD148" s="1"/>
      <c r="IYE148" s="1"/>
      <c r="IYF148" s="1"/>
      <c r="IYG148" s="1"/>
      <c r="IYH148" s="1"/>
      <c r="IYI148" s="1"/>
      <c r="IYJ148" s="1"/>
      <c r="IYK148" s="1"/>
      <c r="IYL148" s="1"/>
      <c r="IYM148" s="1"/>
      <c r="IYN148" s="1"/>
      <c r="IYO148" s="1"/>
      <c r="IYP148" s="1"/>
      <c r="IYQ148" s="1"/>
      <c r="IYR148" s="1"/>
      <c r="IYS148" s="1"/>
      <c r="IYT148" s="1"/>
      <c r="IYU148" s="1"/>
      <c r="IYV148" s="1"/>
      <c r="IYW148" s="1"/>
      <c r="IYX148" s="1"/>
      <c r="IYY148" s="1"/>
      <c r="IYZ148" s="1"/>
      <c r="IZA148" s="1"/>
      <c r="IZB148" s="1"/>
      <c r="IZC148" s="1"/>
      <c r="IZD148" s="1"/>
      <c r="IZE148" s="1"/>
      <c r="IZF148" s="1"/>
      <c r="IZG148" s="1"/>
      <c r="IZH148" s="1"/>
      <c r="IZI148" s="1"/>
      <c r="IZJ148" s="1"/>
      <c r="IZK148" s="1"/>
      <c r="IZL148" s="1"/>
      <c r="IZM148" s="1"/>
      <c r="IZN148" s="1"/>
      <c r="IZO148" s="1"/>
      <c r="IZP148" s="1"/>
      <c r="IZQ148" s="1"/>
      <c r="IZR148" s="1"/>
      <c r="IZS148" s="1"/>
      <c r="IZT148" s="1"/>
      <c r="IZU148" s="1"/>
      <c r="IZV148" s="1"/>
      <c r="IZW148" s="1"/>
      <c r="IZX148" s="1"/>
      <c r="IZY148" s="1"/>
      <c r="IZZ148" s="1"/>
      <c r="JAA148" s="1"/>
      <c r="JAB148" s="1"/>
      <c r="JAC148" s="1"/>
      <c r="JAD148" s="1"/>
      <c r="JAE148" s="1"/>
      <c r="JAF148" s="1"/>
      <c r="JAG148" s="1"/>
      <c r="JAH148" s="1"/>
      <c r="JAI148" s="1"/>
      <c r="JAJ148" s="1"/>
      <c r="JAK148" s="1"/>
      <c r="JAL148" s="1"/>
      <c r="JAM148" s="1"/>
      <c r="JAN148" s="1"/>
      <c r="JAO148" s="1"/>
      <c r="JAP148" s="1"/>
      <c r="JAQ148" s="1"/>
      <c r="JAR148" s="1"/>
      <c r="JAS148" s="1"/>
      <c r="JAT148" s="1"/>
      <c r="JAU148" s="1"/>
      <c r="JAV148" s="1"/>
      <c r="JAW148" s="1"/>
      <c r="JAX148" s="1"/>
      <c r="JAY148" s="1"/>
      <c r="JAZ148" s="1"/>
      <c r="JBA148" s="1"/>
      <c r="JBB148" s="1"/>
      <c r="JBC148" s="1"/>
      <c r="JBD148" s="1"/>
      <c r="JBE148" s="1"/>
      <c r="JBF148" s="1"/>
      <c r="JBG148" s="1"/>
      <c r="JBH148" s="1"/>
      <c r="JBI148" s="1"/>
      <c r="JBJ148" s="1"/>
      <c r="JBK148" s="1"/>
      <c r="JBL148" s="1"/>
      <c r="JBM148" s="1"/>
      <c r="JBN148" s="1"/>
      <c r="JBO148" s="1"/>
      <c r="JBP148" s="1"/>
      <c r="JBQ148" s="1"/>
      <c r="JBR148" s="1"/>
      <c r="JBS148" s="1"/>
      <c r="JBT148" s="1"/>
      <c r="JBU148" s="1"/>
      <c r="JBV148" s="1"/>
      <c r="JBW148" s="1"/>
      <c r="JBX148" s="1"/>
      <c r="JBY148" s="1"/>
      <c r="JBZ148" s="1"/>
      <c r="JCA148" s="1"/>
      <c r="JCB148" s="1"/>
      <c r="JCC148" s="1"/>
      <c r="JCD148" s="1"/>
      <c r="JCE148" s="1"/>
      <c r="JCF148" s="1"/>
      <c r="JCG148" s="1"/>
      <c r="JCH148" s="1"/>
      <c r="JCI148" s="1"/>
      <c r="JCJ148" s="1"/>
      <c r="JCK148" s="1"/>
      <c r="JCL148" s="1"/>
      <c r="JCM148" s="1"/>
      <c r="JCN148" s="1"/>
      <c r="JCO148" s="1"/>
      <c r="JCP148" s="1"/>
      <c r="JCQ148" s="1"/>
      <c r="JCR148" s="1"/>
      <c r="JCS148" s="1"/>
      <c r="JCT148" s="1"/>
      <c r="JCU148" s="1"/>
      <c r="JCV148" s="1"/>
      <c r="JCW148" s="1"/>
      <c r="JCX148" s="1"/>
      <c r="JCY148" s="1"/>
      <c r="JCZ148" s="1"/>
      <c r="JDA148" s="1"/>
      <c r="JDB148" s="1"/>
      <c r="JDC148" s="1"/>
      <c r="JDD148" s="1"/>
      <c r="JDE148" s="1"/>
      <c r="JDF148" s="1"/>
      <c r="JDG148" s="1"/>
      <c r="JDH148" s="1"/>
      <c r="JDI148" s="1"/>
      <c r="JDJ148" s="1"/>
      <c r="JDK148" s="1"/>
      <c r="JDL148" s="1"/>
      <c r="JDM148" s="1"/>
      <c r="JDN148" s="1"/>
      <c r="JDO148" s="1"/>
      <c r="JDP148" s="1"/>
      <c r="JDQ148" s="1"/>
      <c r="JDR148" s="1"/>
      <c r="JDS148" s="1"/>
      <c r="JDT148" s="1"/>
      <c r="JDU148" s="1"/>
      <c r="JDV148" s="1"/>
      <c r="JDW148" s="1"/>
      <c r="JDX148" s="1"/>
      <c r="JDY148" s="1"/>
      <c r="JDZ148" s="1"/>
      <c r="JEA148" s="1"/>
      <c r="JEB148" s="1"/>
      <c r="JEC148" s="1"/>
      <c r="JED148" s="1"/>
      <c r="JEE148" s="1"/>
      <c r="JEF148" s="1"/>
      <c r="JEG148" s="1"/>
      <c r="JEH148" s="1"/>
      <c r="JEI148" s="1"/>
      <c r="JEJ148" s="1"/>
      <c r="JEK148" s="1"/>
      <c r="JEL148" s="1"/>
      <c r="JEM148" s="1"/>
      <c r="JEN148" s="1"/>
      <c r="JEO148" s="1"/>
      <c r="JEP148" s="1"/>
      <c r="JEQ148" s="1"/>
      <c r="JER148" s="1"/>
      <c r="JES148" s="1"/>
      <c r="JET148" s="1"/>
      <c r="JEU148" s="1"/>
      <c r="JEV148" s="1"/>
      <c r="JEW148" s="1"/>
      <c r="JEX148" s="1"/>
      <c r="JEY148" s="1"/>
      <c r="JEZ148" s="1"/>
      <c r="JFA148" s="1"/>
      <c r="JFB148" s="1"/>
      <c r="JFC148" s="1"/>
      <c r="JFD148" s="1"/>
      <c r="JFE148" s="1"/>
      <c r="JFF148" s="1"/>
      <c r="JFG148" s="1"/>
      <c r="JFH148" s="1"/>
      <c r="JFI148" s="1"/>
      <c r="JFJ148" s="1"/>
      <c r="JFK148" s="1"/>
      <c r="JFL148" s="1"/>
      <c r="JFM148" s="1"/>
      <c r="JFN148" s="1"/>
      <c r="JFO148" s="1"/>
      <c r="JFP148" s="1"/>
      <c r="JFQ148" s="1"/>
      <c r="JFR148" s="1"/>
      <c r="JFS148" s="1"/>
      <c r="JFT148" s="1"/>
      <c r="JFU148" s="1"/>
      <c r="JFV148" s="1"/>
      <c r="JFW148" s="1"/>
      <c r="JFX148" s="1"/>
      <c r="JFY148" s="1"/>
      <c r="JFZ148" s="1"/>
      <c r="JGA148" s="1"/>
      <c r="JGB148" s="1"/>
      <c r="JGC148" s="1"/>
      <c r="JGD148" s="1"/>
      <c r="JGE148" s="1"/>
      <c r="JGF148" s="1"/>
      <c r="JGG148" s="1"/>
      <c r="JGH148" s="1"/>
      <c r="JGI148" s="1"/>
      <c r="JGJ148" s="1"/>
      <c r="JGK148" s="1"/>
      <c r="JGL148" s="1"/>
      <c r="JGM148" s="1"/>
      <c r="JGN148" s="1"/>
      <c r="JGO148" s="1"/>
      <c r="JGP148" s="1"/>
      <c r="JGQ148" s="1"/>
      <c r="JGR148" s="1"/>
      <c r="JGS148" s="1"/>
      <c r="JGT148" s="1"/>
      <c r="JGU148" s="1"/>
      <c r="JGV148" s="1"/>
      <c r="JGW148" s="1"/>
      <c r="JGX148" s="1"/>
      <c r="JGY148" s="1"/>
      <c r="JGZ148" s="1"/>
      <c r="JHA148" s="1"/>
      <c r="JHB148" s="1"/>
      <c r="JHC148" s="1"/>
      <c r="JHD148" s="1"/>
      <c r="JHE148" s="1"/>
      <c r="JHF148" s="1"/>
      <c r="JHG148" s="1"/>
      <c r="JHH148" s="1"/>
      <c r="JHI148" s="1"/>
      <c r="JHJ148" s="1"/>
      <c r="JHK148" s="1"/>
      <c r="JHL148" s="1"/>
      <c r="JHM148" s="1"/>
      <c r="JHN148" s="1"/>
      <c r="JHO148" s="1"/>
      <c r="JHP148" s="1"/>
      <c r="JHQ148" s="1"/>
      <c r="JHR148" s="1"/>
      <c r="JHS148" s="1"/>
      <c r="JHT148" s="1"/>
      <c r="JHU148" s="1"/>
      <c r="JHV148" s="1"/>
      <c r="JHW148" s="1"/>
      <c r="JHX148" s="1"/>
      <c r="JHY148" s="1"/>
      <c r="JHZ148" s="1"/>
      <c r="JIA148" s="1"/>
      <c r="JIB148" s="1"/>
      <c r="JIC148" s="1"/>
      <c r="JID148" s="1"/>
      <c r="JIE148" s="1"/>
      <c r="JIF148" s="1"/>
      <c r="JIG148" s="1"/>
      <c r="JIH148" s="1"/>
      <c r="JII148" s="1"/>
      <c r="JIJ148" s="1"/>
      <c r="JIK148" s="1"/>
      <c r="JIL148" s="1"/>
      <c r="JIM148" s="1"/>
      <c r="JIN148" s="1"/>
      <c r="JIO148" s="1"/>
      <c r="JIP148" s="1"/>
      <c r="JIQ148" s="1"/>
      <c r="JIR148" s="1"/>
      <c r="JIS148" s="1"/>
      <c r="JIT148" s="1"/>
      <c r="JIU148" s="1"/>
      <c r="JIV148" s="1"/>
      <c r="JIW148" s="1"/>
      <c r="JIX148" s="1"/>
      <c r="JIY148" s="1"/>
      <c r="JIZ148" s="1"/>
      <c r="JJA148" s="1"/>
      <c r="JJB148" s="1"/>
      <c r="JJC148" s="1"/>
      <c r="JJD148" s="1"/>
      <c r="JJE148" s="1"/>
      <c r="JJF148" s="1"/>
      <c r="JJG148" s="1"/>
      <c r="JJH148" s="1"/>
      <c r="JJI148" s="1"/>
      <c r="JJJ148" s="1"/>
      <c r="JJK148" s="1"/>
      <c r="JJL148" s="1"/>
      <c r="JJM148" s="1"/>
      <c r="JJN148" s="1"/>
      <c r="JJO148" s="1"/>
      <c r="JJP148" s="1"/>
      <c r="JJQ148" s="1"/>
      <c r="JJR148" s="1"/>
      <c r="JJS148" s="1"/>
      <c r="JJT148" s="1"/>
      <c r="JJU148" s="1"/>
      <c r="JJV148" s="1"/>
      <c r="JJW148" s="1"/>
      <c r="JJX148" s="1"/>
      <c r="JJY148" s="1"/>
      <c r="JJZ148" s="1"/>
      <c r="JKA148" s="1"/>
      <c r="JKB148" s="1"/>
      <c r="JKC148" s="1"/>
      <c r="JKD148" s="1"/>
      <c r="JKE148" s="1"/>
      <c r="JKF148" s="1"/>
      <c r="JKG148" s="1"/>
      <c r="JKH148" s="1"/>
      <c r="JKI148" s="1"/>
      <c r="JKJ148" s="1"/>
      <c r="JKK148" s="1"/>
      <c r="JKL148" s="1"/>
      <c r="JKM148" s="1"/>
      <c r="JKN148" s="1"/>
      <c r="JKO148" s="1"/>
      <c r="JKP148" s="1"/>
      <c r="JKQ148" s="1"/>
      <c r="JKR148" s="1"/>
      <c r="JKS148" s="1"/>
      <c r="JKT148" s="1"/>
      <c r="JKU148" s="1"/>
      <c r="JKV148" s="1"/>
      <c r="JKW148" s="1"/>
      <c r="JKX148" s="1"/>
      <c r="JKY148" s="1"/>
      <c r="JKZ148" s="1"/>
      <c r="JLA148" s="1"/>
      <c r="JLB148" s="1"/>
      <c r="JLC148" s="1"/>
      <c r="JLD148" s="1"/>
      <c r="JLE148" s="1"/>
      <c r="JLF148" s="1"/>
      <c r="JLG148" s="1"/>
      <c r="JLH148" s="1"/>
      <c r="JLI148" s="1"/>
      <c r="JLJ148" s="1"/>
      <c r="JLK148" s="1"/>
      <c r="JLL148" s="1"/>
      <c r="JLM148" s="1"/>
      <c r="JLN148" s="1"/>
      <c r="JLO148" s="1"/>
      <c r="JLP148" s="1"/>
      <c r="JLQ148" s="1"/>
      <c r="JLR148" s="1"/>
      <c r="JLS148" s="1"/>
      <c r="JLT148" s="1"/>
      <c r="JLU148" s="1"/>
      <c r="JLV148" s="1"/>
      <c r="JLW148" s="1"/>
      <c r="JLX148" s="1"/>
      <c r="JLY148" s="1"/>
      <c r="JLZ148" s="1"/>
      <c r="JMA148" s="1"/>
      <c r="JMB148" s="1"/>
      <c r="JMC148" s="1"/>
      <c r="JMD148" s="1"/>
      <c r="JME148" s="1"/>
      <c r="JMF148" s="1"/>
      <c r="JMG148" s="1"/>
      <c r="JMH148" s="1"/>
      <c r="JMI148" s="1"/>
      <c r="JMJ148" s="1"/>
      <c r="JMK148" s="1"/>
      <c r="JML148" s="1"/>
      <c r="JMM148" s="1"/>
      <c r="JMN148" s="1"/>
      <c r="JMO148" s="1"/>
      <c r="JMP148" s="1"/>
      <c r="JMQ148" s="1"/>
      <c r="JMR148" s="1"/>
      <c r="JMS148" s="1"/>
      <c r="JMT148" s="1"/>
      <c r="JMU148" s="1"/>
      <c r="JMV148" s="1"/>
      <c r="JMW148" s="1"/>
      <c r="JMX148" s="1"/>
      <c r="JMY148" s="1"/>
      <c r="JMZ148" s="1"/>
      <c r="JNA148" s="1"/>
      <c r="JNB148" s="1"/>
      <c r="JNC148" s="1"/>
      <c r="JND148" s="1"/>
      <c r="JNE148" s="1"/>
      <c r="JNF148" s="1"/>
      <c r="JNG148" s="1"/>
      <c r="JNH148" s="1"/>
      <c r="JNI148" s="1"/>
      <c r="JNJ148" s="1"/>
      <c r="JNK148" s="1"/>
      <c r="JNL148" s="1"/>
      <c r="JNM148" s="1"/>
      <c r="JNN148" s="1"/>
      <c r="JNO148" s="1"/>
      <c r="JNP148" s="1"/>
      <c r="JNQ148" s="1"/>
      <c r="JNR148" s="1"/>
      <c r="JNS148" s="1"/>
      <c r="JNT148" s="1"/>
      <c r="JNU148" s="1"/>
      <c r="JNV148" s="1"/>
      <c r="JNW148" s="1"/>
      <c r="JNX148" s="1"/>
      <c r="JNY148" s="1"/>
      <c r="JNZ148" s="1"/>
      <c r="JOA148" s="1"/>
      <c r="JOB148" s="1"/>
      <c r="JOC148" s="1"/>
      <c r="JOD148" s="1"/>
      <c r="JOE148" s="1"/>
      <c r="JOF148" s="1"/>
      <c r="JOG148" s="1"/>
      <c r="JOH148" s="1"/>
      <c r="JOI148" s="1"/>
      <c r="JOJ148" s="1"/>
      <c r="JOK148" s="1"/>
      <c r="JOL148" s="1"/>
      <c r="JOM148" s="1"/>
      <c r="JON148" s="1"/>
      <c r="JOO148" s="1"/>
      <c r="JOP148" s="1"/>
      <c r="JOQ148" s="1"/>
      <c r="JOR148" s="1"/>
      <c r="JOS148" s="1"/>
      <c r="JOT148" s="1"/>
      <c r="JOU148" s="1"/>
      <c r="JOV148" s="1"/>
      <c r="JOW148" s="1"/>
      <c r="JOX148" s="1"/>
      <c r="JOY148" s="1"/>
      <c r="JOZ148" s="1"/>
      <c r="JPA148" s="1"/>
      <c r="JPB148" s="1"/>
      <c r="JPC148" s="1"/>
      <c r="JPD148" s="1"/>
      <c r="JPE148" s="1"/>
      <c r="JPF148" s="1"/>
      <c r="JPG148" s="1"/>
      <c r="JPH148" s="1"/>
      <c r="JPI148" s="1"/>
      <c r="JPJ148" s="1"/>
      <c r="JPK148" s="1"/>
      <c r="JPL148" s="1"/>
      <c r="JPM148" s="1"/>
      <c r="JPN148" s="1"/>
      <c r="JPO148" s="1"/>
      <c r="JPP148" s="1"/>
      <c r="JPQ148" s="1"/>
      <c r="JPR148" s="1"/>
      <c r="JPS148" s="1"/>
      <c r="JPT148" s="1"/>
      <c r="JPU148" s="1"/>
      <c r="JPV148" s="1"/>
      <c r="JPW148" s="1"/>
      <c r="JPX148" s="1"/>
      <c r="JPY148" s="1"/>
      <c r="JPZ148" s="1"/>
      <c r="JQA148" s="1"/>
      <c r="JQB148" s="1"/>
      <c r="JQC148" s="1"/>
      <c r="JQD148" s="1"/>
      <c r="JQE148" s="1"/>
      <c r="JQF148" s="1"/>
      <c r="JQG148" s="1"/>
      <c r="JQH148" s="1"/>
      <c r="JQI148" s="1"/>
      <c r="JQJ148" s="1"/>
      <c r="JQK148" s="1"/>
      <c r="JQL148" s="1"/>
      <c r="JQM148" s="1"/>
      <c r="JQN148" s="1"/>
      <c r="JQO148" s="1"/>
      <c r="JQP148" s="1"/>
      <c r="JQQ148" s="1"/>
      <c r="JQR148" s="1"/>
      <c r="JQS148" s="1"/>
      <c r="JQT148" s="1"/>
      <c r="JQU148" s="1"/>
      <c r="JQV148" s="1"/>
      <c r="JQW148" s="1"/>
      <c r="JQX148" s="1"/>
      <c r="JQY148" s="1"/>
      <c r="JQZ148" s="1"/>
      <c r="JRA148" s="1"/>
      <c r="JRB148" s="1"/>
      <c r="JRC148" s="1"/>
      <c r="JRD148" s="1"/>
      <c r="JRE148" s="1"/>
      <c r="JRF148" s="1"/>
      <c r="JRG148" s="1"/>
      <c r="JRH148" s="1"/>
      <c r="JRI148" s="1"/>
      <c r="JRJ148" s="1"/>
      <c r="JRK148" s="1"/>
      <c r="JRL148" s="1"/>
      <c r="JRM148" s="1"/>
      <c r="JRN148" s="1"/>
      <c r="JRO148" s="1"/>
      <c r="JRP148" s="1"/>
      <c r="JRQ148" s="1"/>
      <c r="JRR148" s="1"/>
      <c r="JRS148" s="1"/>
      <c r="JRT148" s="1"/>
      <c r="JRU148" s="1"/>
      <c r="JRV148" s="1"/>
      <c r="JRW148" s="1"/>
      <c r="JRX148" s="1"/>
      <c r="JRY148" s="1"/>
      <c r="JRZ148" s="1"/>
      <c r="JSA148" s="1"/>
      <c r="JSB148" s="1"/>
      <c r="JSC148" s="1"/>
      <c r="JSD148" s="1"/>
      <c r="JSE148" s="1"/>
      <c r="JSF148" s="1"/>
      <c r="JSG148" s="1"/>
      <c r="JSH148" s="1"/>
      <c r="JSI148" s="1"/>
      <c r="JSJ148" s="1"/>
      <c r="JSK148" s="1"/>
      <c r="JSL148" s="1"/>
      <c r="JSM148" s="1"/>
      <c r="JSN148" s="1"/>
      <c r="JSO148" s="1"/>
      <c r="JSP148" s="1"/>
      <c r="JSQ148" s="1"/>
      <c r="JSR148" s="1"/>
      <c r="JSS148" s="1"/>
      <c r="JST148" s="1"/>
      <c r="JSU148" s="1"/>
      <c r="JSV148" s="1"/>
      <c r="JSW148" s="1"/>
      <c r="JSX148" s="1"/>
      <c r="JSY148" s="1"/>
      <c r="JSZ148" s="1"/>
      <c r="JTA148" s="1"/>
      <c r="JTB148" s="1"/>
      <c r="JTC148" s="1"/>
      <c r="JTD148" s="1"/>
      <c r="JTE148" s="1"/>
      <c r="JTF148" s="1"/>
      <c r="JTG148" s="1"/>
      <c r="JTH148" s="1"/>
      <c r="JTI148" s="1"/>
      <c r="JTJ148" s="1"/>
      <c r="JTK148" s="1"/>
      <c r="JTL148" s="1"/>
      <c r="JTM148" s="1"/>
      <c r="JTN148" s="1"/>
      <c r="JTO148" s="1"/>
      <c r="JTP148" s="1"/>
      <c r="JTQ148" s="1"/>
      <c r="JTR148" s="1"/>
      <c r="JTS148" s="1"/>
      <c r="JTT148" s="1"/>
      <c r="JTU148" s="1"/>
      <c r="JTV148" s="1"/>
      <c r="JTW148" s="1"/>
      <c r="JTX148" s="1"/>
      <c r="JTY148" s="1"/>
      <c r="JTZ148" s="1"/>
      <c r="JUA148" s="1"/>
      <c r="JUB148" s="1"/>
      <c r="JUC148" s="1"/>
      <c r="JUD148" s="1"/>
      <c r="JUE148" s="1"/>
      <c r="JUF148" s="1"/>
      <c r="JUG148" s="1"/>
      <c r="JUH148" s="1"/>
      <c r="JUI148" s="1"/>
      <c r="JUJ148" s="1"/>
      <c r="JUK148" s="1"/>
      <c r="JUL148" s="1"/>
      <c r="JUM148" s="1"/>
      <c r="JUN148" s="1"/>
      <c r="JUO148" s="1"/>
      <c r="JUP148" s="1"/>
      <c r="JUQ148" s="1"/>
      <c r="JUR148" s="1"/>
      <c r="JUS148" s="1"/>
      <c r="JUT148" s="1"/>
      <c r="JUU148" s="1"/>
      <c r="JUV148" s="1"/>
      <c r="JUW148" s="1"/>
      <c r="JUX148" s="1"/>
      <c r="JUY148" s="1"/>
      <c r="JUZ148" s="1"/>
      <c r="JVA148" s="1"/>
      <c r="JVB148" s="1"/>
      <c r="JVC148" s="1"/>
      <c r="JVD148" s="1"/>
      <c r="JVE148" s="1"/>
      <c r="JVF148" s="1"/>
      <c r="JVG148" s="1"/>
      <c r="JVH148" s="1"/>
      <c r="JVI148" s="1"/>
      <c r="JVJ148" s="1"/>
      <c r="JVK148" s="1"/>
      <c r="JVL148" s="1"/>
      <c r="JVM148" s="1"/>
      <c r="JVN148" s="1"/>
      <c r="JVO148" s="1"/>
      <c r="JVP148" s="1"/>
      <c r="JVQ148" s="1"/>
      <c r="JVR148" s="1"/>
      <c r="JVS148" s="1"/>
      <c r="JVT148" s="1"/>
      <c r="JVU148" s="1"/>
      <c r="JVV148" s="1"/>
      <c r="JVW148" s="1"/>
      <c r="JVX148" s="1"/>
      <c r="JVY148" s="1"/>
      <c r="JVZ148" s="1"/>
      <c r="JWA148" s="1"/>
      <c r="JWB148" s="1"/>
      <c r="JWC148" s="1"/>
      <c r="JWD148" s="1"/>
      <c r="JWE148" s="1"/>
      <c r="JWF148" s="1"/>
      <c r="JWG148" s="1"/>
      <c r="JWH148" s="1"/>
      <c r="JWI148" s="1"/>
      <c r="JWJ148" s="1"/>
      <c r="JWK148" s="1"/>
      <c r="JWL148" s="1"/>
      <c r="JWM148" s="1"/>
      <c r="JWN148" s="1"/>
      <c r="JWO148" s="1"/>
      <c r="JWP148" s="1"/>
      <c r="JWQ148" s="1"/>
      <c r="JWR148" s="1"/>
      <c r="JWS148" s="1"/>
      <c r="JWT148" s="1"/>
      <c r="JWU148" s="1"/>
      <c r="JWV148" s="1"/>
      <c r="JWW148" s="1"/>
      <c r="JWX148" s="1"/>
      <c r="JWY148" s="1"/>
      <c r="JWZ148" s="1"/>
      <c r="JXA148" s="1"/>
      <c r="JXB148" s="1"/>
      <c r="JXC148" s="1"/>
      <c r="JXD148" s="1"/>
      <c r="JXE148" s="1"/>
      <c r="JXF148" s="1"/>
      <c r="JXG148" s="1"/>
      <c r="JXH148" s="1"/>
      <c r="JXI148" s="1"/>
      <c r="JXJ148" s="1"/>
      <c r="JXK148" s="1"/>
      <c r="JXL148" s="1"/>
      <c r="JXM148" s="1"/>
      <c r="JXN148" s="1"/>
      <c r="JXO148" s="1"/>
      <c r="JXP148" s="1"/>
      <c r="JXQ148" s="1"/>
      <c r="JXR148" s="1"/>
      <c r="JXS148" s="1"/>
      <c r="JXT148" s="1"/>
      <c r="JXU148" s="1"/>
      <c r="JXV148" s="1"/>
      <c r="JXW148" s="1"/>
      <c r="JXX148" s="1"/>
      <c r="JXY148" s="1"/>
      <c r="JXZ148" s="1"/>
      <c r="JYA148" s="1"/>
      <c r="JYB148" s="1"/>
      <c r="JYC148" s="1"/>
      <c r="JYD148" s="1"/>
      <c r="JYE148" s="1"/>
      <c r="JYF148" s="1"/>
      <c r="JYG148" s="1"/>
      <c r="JYH148" s="1"/>
      <c r="JYI148" s="1"/>
      <c r="JYJ148" s="1"/>
      <c r="JYK148" s="1"/>
      <c r="JYL148" s="1"/>
      <c r="JYM148" s="1"/>
      <c r="JYN148" s="1"/>
      <c r="JYO148" s="1"/>
      <c r="JYP148" s="1"/>
      <c r="JYQ148" s="1"/>
      <c r="JYR148" s="1"/>
      <c r="JYS148" s="1"/>
      <c r="JYT148" s="1"/>
      <c r="JYU148" s="1"/>
      <c r="JYV148" s="1"/>
      <c r="JYW148" s="1"/>
      <c r="JYX148" s="1"/>
      <c r="JYY148" s="1"/>
      <c r="JYZ148" s="1"/>
      <c r="JZA148" s="1"/>
      <c r="JZB148" s="1"/>
      <c r="JZC148" s="1"/>
      <c r="JZD148" s="1"/>
      <c r="JZE148" s="1"/>
      <c r="JZF148" s="1"/>
      <c r="JZG148" s="1"/>
      <c r="JZH148" s="1"/>
      <c r="JZI148" s="1"/>
      <c r="JZJ148" s="1"/>
      <c r="JZK148" s="1"/>
      <c r="JZL148" s="1"/>
      <c r="JZM148" s="1"/>
      <c r="JZN148" s="1"/>
      <c r="JZO148" s="1"/>
      <c r="JZP148" s="1"/>
      <c r="JZQ148" s="1"/>
      <c r="JZR148" s="1"/>
      <c r="JZS148" s="1"/>
      <c r="JZT148" s="1"/>
      <c r="JZU148" s="1"/>
      <c r="JZV148" s="1"/>
      <c r="JZW148" s="1"/>
      <c r="JZX148" s="1"/>
      <c r="JZY148" s="1"/>
      <c r="JZZ148" s="1"/>
      <c r="KAA148" s="1"/>
      <c r="KAB148" s="1"/>
      <c r="KAC148" s="1"/>
      <c r="KAD148" s="1"/>
      <c r="KAE148" s="1"/>
      <c r="KAF148" s="1"/>
      <c r="KAG148" s="1"/>
      <c r="KAH148" s="1"/>
      <c r="KAI148" s="1"/>
      <c r="KAJ148" s="1"/>
      <c r="KAK148" s="1"/>
      <c r="KAL148" s="1"/>
      <c r="KAM148" s="1"/>
      <c r="KAN148" s="1"/>
      <c r="KAO148" s="1"/>
      <c r="KAP148" s="1"/>
      <c r="KAQ148" s="1"/>
      <c r="KAR148" s="1"/>
      <c r="KAS148" s="1"/>
      <c r="KAT148" s="1"/>
      <c r="KAU148" s="1"/>
      <c r="KAV148" s="1"/>
      <c r="KAW148" s="1"/>
      <c r="KAX148" s="1"/>
      <c r="KAY148" s="1"/>
      <c r="KAZ148" s="1"/>
      <c r="KBA148" s="1"/>
      <c r="KBB148" s="1"/>
      <c r="KBC148" s="1"/>
      <c r="KBD148" s="1"/>
      <c r="KBE148" s="1"/>
      <c r="KBF148" s="1"/>
      <c r="KBG148" s="1"/>
      <c r="KBH148" s="1"/>
      <c r="KBI148" s="1"/>
      <c r="KBJ148" s="1"/>
      <c r="KBK148" s="1"/>
      <c r="KBL148" s="1"/>
      <c r="KBM148" s="1"/>
      <c r="KBN148" s="1"/>
      <c r="KBO148" s="1"/>
      <c r="KBP148" s="1"/>
      <c r="KBQ148" s="1"/>
      <c r="KBR148" s="1"/>
      <c r="KBS148" s="1"/>
      <c r="KBT148" s="1"/>
      <c r="KBU148" s="1"/>
      <c r="KBV148" s="1"/>
      <c r="KBW148" s="1"/>
      <c r="KBX148" s="1"/>
      <c r="KBY148" s="1"/>
      <c r="KBZ148" s="1"/>
      <c r="KCA148" s="1"/>
      <c r="KCB148" s="1"/>
      <c r="KCC148" s="1"/>
      <c r="KCD148" s="1"/>
      <c r="KCE148" s="1"/>
      <c r="KCF148" s="1"/>
      <c r="KCG148" s="1"/>
      <c r="KCH148" s="1"/>
      <c r="KCI148" s="1"/>
      <c r="KCJ148" s="1"/>
      <c r="KCK148" s="1"/>
      <c r="KCL148" s="1"/>
      <c r="KCM148" s="1"/>
      <c r="KCN148" s="1"/>
      <c r="KCO148" s="1"/>
      <c r="KCP148" s="1"/>
      <c r="KCQ148" s="1"/>
      <c r="KCR148" s="1"/>
      <c r="KCS148" s="1"/>
      <c r="KCT148" s="1"/>
      <c r="KCU148" s="1"/>
      <c r="KCV148" s="1"/>
      <c r="KCW148" s="1"/>
      <c r="KCX148" s="1"/>
      <c r="KCY148" s="1"/>
      <c r="KCZ148" s="1"/>
      <c r="KDA148" s="1"/>
      <c r="KDB148" s="1"/>
      <c r="KDC148" s="1"/>
      <c r="KDD148" s="1"/>
      <c r="KDE148" s="1"/>
      <c r="KDF148" s="1"/>
      <c r="KDG148" s="1"/>
      <c r="KDH148" s="1"/>
      <c r="KDI148" s="1"/>
      <c r="KDJ148" s="1"/>
      <c r="KDK148" s="1"/>
      <c r="KDL148" s="1"/>
      <c r="KDM148" s="1"/>
      <c r="KDN148" s="1"/>
      <c r="KDO148" s="1"/>
      <c r="KDP148" s="1"/>
      <c r="KDQ148" s="1"/>
      <c r="KDR148" s="1"/>
      <c r="KDS148" s="1"/>
      <c r="KDT148" s="1"/>
      <c r="KDU148" s="1"/>
      <c r="KDV148" s="1"/>
      <c r="KDW148" s="1"/>
      <c r="KDX148" s="1"/>
      <c r="KDY148" s="1"/>
      <c r="KDZ148" s="1"/>
      <c r="KEA148" s="1"/>
      <c r="KEB148" s="1"/>
      <c r="KEC148" s="1"/>
      <c r="KED148" s="1"/>
      <c r="KEE148" s="1"/>
      <c r="KEF148" s="1"/>
      <c r="KEG148" s="1"/>
      <c r="KEH148" s="1"/>
      <c r="KEI148" s="1"/>
      <c r="KEJ148" s="1"/>
      <c r="KEK148" s="1"/>
      <c r="KEL148" s="1"/>
      <c r="KEM148" s="1"/>
      <c r="KEN148" s="1"/>
      <c r="KEO148" s="1"/>
      <c r="KEP148" s="1"/>
      <c r="KEQ148" s="1"/>
      <c r="KER148" s="1"/>
      <c r="KES148" s="1"/>
      <c r="KET148" s="1"/>
      <c r="KEU148" s="1"/>
      <c r="KEV148" s="1"/>
      <c r="KEW148" s="1"/>
      <c r="KEX148" s="1"/>
      <c r="KEY148" s="1"/>
      <c r="KEZ148" s="1"/>
      <c r="KFA148" s="1"/>
      <c r="KFB148" s="1"/>
      <c r="KFC148" s="1"/>
      <c r="KFD148" s="1"/>
      <c r="KFE148" s="1"/>
      <c r="KFF148" s="1"/>
      <c r="KFG148" s="1"/>
      <c r="KFH148" s="1"/>
      <c r="KFI148" s="1"/>
      <c r="KFJ148" s="1"/>
      <c r="KFK148" s="1"/>
      <c r="KFL148" s="1"/>
      <c r="KFM148" s="1"/>
      <c r="KFN148" s="1"/>
      <c r="KFO148" s="1"/>
      <c r="KFP148" s="1"/>
      <c r="KFQ148" s="1"/>
      <c r="KFR148" s="1"/>
      <c r="KFS148" s="1"/>
      <c r="KFT148" s="1"/>
      <c r="KFU148" s="1"/>
      <c r="KFV148" s="1"/>
      <c r="KFW148" s="1"/>
      <c r="KFX148" s="1"/>
      <c r="KFY148" s="1"/>
      <c r="KFZ148" s="1"/>
      <c r="KGA148" s="1"/>
      <c r="KGB148" s="1"/>
      <c r="KGC148" s="1"/>
      <c r="KGD148" s="1"/>
      <c r="KGE148" s="1"/>
      <c r="KGF148" s="1"/>
      <c r="KGG148" s="1"/>
      <c r="KGH148" s="1"/>
      <c r="KGI148" s="1"/>
      <c r="KGJ148" s="1"/>
      <c r="KGK148" s="1"/>
      <c r="KGL148" s="1"/>
      <c r="KGM148" s="1"/>
      <c r="KGN148" s="1"/>
      <c r="KGO148" s="1"/>
      <c r="KGP148" s="1"/>
      <c r="KGQ148" s="1"/>
      <c r="KGR148" s="1"/>
      <c r="KGS148" s="1"/>
      <c r="KGT148" s="1"/>
      <c r="KGU148" s="1"/>
      <c r="KGV148" s="1"/>
      <c r="KGW148" s="1"/>
      <c r="KGX148" s="1"/>
      <c r="KGY148" s="1"/>
      <c r="KGZ148" s="1"/>
      <c r="KHA148" s="1"/>
      <c r="KHB148" s="1"/>
      <c r="KHC148" s="1"/>
      <c r="KHD148" s="1"/>
      <c r="KHE148" s="1"/>
      <c r="KHF148" s="1"/>
      <c r="KHG148" s="1"/>
      <c r="KHH148" s="1"/>
      <c r="KHI148" s="1"/>
      <c r="KHJ148" s="1"/>
      <c r="KHK148" s="1"/>
      <c r="KHL148" s="1"/>
      <c r="KHM148" s="1"/>
      <c r="KHN148" s="1"/>
      <c r="KHO148" s="1"/>
      <c r="KHP148" s="1"/>
      <c r="KHQ148" s="1"/>
      <c r="KHR148" s="1"/>
      <c r="KHS148" s="1"/>
      <c r="KHT148" s="1"/>
      <c r="KHU148" s="1"/>
      <c r="KHV148" s="1"/>
      <c r="KHW148" s="1"/>
      <c r="KHX148" s="1"/>
      <c r="KHY148" s="1"/>
      <c r="KHZ148" s="1"/>
      <c r="KIA148" s="1"/>
      <c r="KIB148" s="1"/>
      <c r="KIC148" s="1"/>
      <c r="KID148" s="1"/>
      <c r="KIE148" s="1"/>
      <c r="KIF148" s="1"/>
      <c r="KIG148" s="1"/>
      <c r="KIH148" s="1"/>
      <c r="KII148" s="1"/>
      <c r="KIJ148" s="1"/>
      <c r="KIK148" s="1"/>
      <c r="KIL148" s="1"/>
      <c r="KIM148" s="1"/>
      <c r="KIN148" s="1"/>
      <c r="KIO148" s="1"/>
      <c r="KIP148" s="1"/>
      <c r="KIQ148" s="1"/>
      <c r="KIR148" s="1"/>
      <c r="KIS148" s="1"/>
      <c r="KIT148" s="1"/>
      <c r="KIU148" s="1"/>
      <c r="KIV148" s="1"/>
      <c r="KIW148" s="1"/>
      <c r="KIX148" s="1"/>
      <c r="KIY148" s="1"/>
      <c r="KIZ148" s="1"/>
      <c r="KJA148" s="1"/>
      <c r="KJB148" s="1"/>
      <c r="KJC148" s="1"/>
      <c r="KJD148" s="1"/>
      <c r="KJE148" s="1"/>
      <c r="KJF148" s="1"/>
      <c r="KJG148" s="1"/>
      <c r="KJH148" s="1"/>
      <c r="KJI148" s="1"/>
      <c r="KJJ148" s="1"/>
      <c r="KJK148" s="1"/>
      <c r="KJL148" s="1"/>
      <c r="KJM148" s="1"/>
      <c r="KJN148" s="1"/>
      <c r="KJO148" s="1"/>
      <c r="KJP148" s="1"/>
      <c r="KJQ148" s="1"/>
      <c r="KJR148" s="1"/>
      <c r="KJS148" s="1"/>
      <c r="KJT148" s="1"/>
      <c r="KJU148" s="1"/>
      <c r="KJV148" s="1"/>
      <c r="KJW148" s="1"/>
      <c r="KJX148" s="1"/>
      <c r="KJY148" s="1"/>
      <c r="KJZ148" s="1"/>
      <c r="KKA148" s="1"/>
      <c r="KKB148" s="1"/>
      <c r="KKC148" s="1"/>
      <c r="KKD148" s="1"/>
      <c r="KKE148" s="1"/>
      <c r="KKF148" s="1"/>
      <c r="KKG148" s="1"/>
      <c r="KKH148" s="1"/>
      <c r="KKI148" s="1"/>
      <c r="KKJ148" s="1"/>
      <c r="KKK148" s="1"/>
      <c r="KKL148" s="1"/>
      <c r="KKM148" s="1"/>
      <c r="KKN148" s="1"/>
      <c r="KKO148" s="1"/>
      <c r="KKP148" s="1"/>
      <c r="KKQ148" s="1"/>
      <c r="KKR148" s="1"/>
      <c r="KKS148" s="1"/>
      <c r="KKT148" s="1"/>
      <c r="KKU148" s="1"/>
      <c r="KKV148" s="1"/>
      <c r="KKW148" s="1"/>
      <c r="KKX148" s="1"/>
      <c r="KKY148" s="1"/>
      <c r="KKZ148" s="1"/>
      <c r="KLA148" s="1"/>
      <c r="KLB148" s="1"/>
      <c r="KLC148" s="1"/>
      <c r="KLD148" s="1"/>
      <c r="KLE148" s="1"/>
      <c r="KLF148" s="1"/>
      <c r="KLG148" s="1"/>
      <c r="KLH148" s="1"/>
      <c r="KLI148" s="1"/>
      <c r="KLJ148" s="1"/>
      <c r="KLK148" s="1"/>
      <c r="KLL148" s="1"/>
      <c r="KLM148" s="1"/>
      <c r="KLN148" s="1"/>
      <c r="KLO148" s="1"/>
      <c r="KLP148" s="1"/>
      <c r="KLQ148" s="1"/>
      <c r="KLR148" s="1"/>
      <c r="KLS148" s="1"/>
      <c r="KLT148" s="1"/>
      <c r="KLU148" s="1"/>
      <c r="KLV148" s="1"/>
      <c r="KLW148" s="1"/>
      <c r="KLX148" s="1"/>
      <c r="KLY148" s="1"/>
      <c r="KLZ148" s="1"/>
      <c r="KMA148" s="1"/>
      <c r="KMB148" s="1"/>
      <c r="KMC148" s="1"/>
      <c r="KMD148" s="1"/>
      <c r="KME148" s="1"/>
      <c r="KMF148" s="1"/>
      <c r="KMG148" s="1"/>
      <c r="KMH148" s="1"/>
      <c r="KMI148" s="1"/>
      <c r="KMJ148" s="1"/>
      <c r="KMK148" s="1"/>
      <c r="KML148" s="1"/>
      <c r="KMM148" s="1"/>
      <c r="KMN148" s="1"/>
      <c r="KMO148" s="1"/>
      <c r="KMP148" s="1"/>
      <c r="KMQ148" s="1"/>
      <c r="KMR148" s="1"/>
      <c r="KMS148" s="1"/>
      <c r="KMT148" s="1"/>
      <c r="KMU148" s="1"/>
      <c r="KMV148" s="1"/>
      <c r="KMW148" s="1"/>
      <c r="KMX148" s="1"/>
      <c r="KMY148" s="1"/>
      <c r="KMZ148" s="1"/>
      <c r="KNA148" s="1"/>
      <c r="KNB148" s="1"/>
      <c r="KNC148" s="1"/>
      <c r="KND148" s="1"/>
      <c r="KNE148" s="1"/>
      <c r="KNF148" s="1"/>
      <c r="KNG148" s="1"/>
      <c r="KNH148" s="1"/>
      <c r="KNI148" s="1"/>
      <c r="KNJ148" s="1"/>
      <c r="KNK148" s="1"/>
      <c r="KNL148" s="1"/>
      <c r="KNM148" s="1"/>
      <c r="KNN148" s="1"/>
      <c r="KNO148" s="1"/>
      <c r="KNP148" s="1"/>
      <c r="KNQ148" s="1"/>
      <c r="KNR148" s="1"/>
      <c r="KNS148" s="1"/>
      <c r="KNT148" s="1"/>
      <c r="KNU148" s="1"/>
      <c r="KNV148" s="1"/>
      <c r="KNW148" s="1"/>
      <c r="KNX148" s="1"/>
      <c r="KNY148" s="1"/>
      <c r="KNZ148" s="1"/>
      <c r="KOA148" s="1"/>
      <c r="KOB148" s="1"/>
      <c r="KOC148" s="1"/>
      <c r="KOD148" s="1"/>
      <c r="KOE148" s="1"/>
      <c r="KOF148" s="1"/>
      <c r="KOG148" s="1"/>
      <c r="KOH148" s="1"/>
      <c r="KOI148" s="1"/>
      <c r="KOJ148" s="1"/>
      <c r="KOK148" s="1"/>
      <c r="KOL148" s="1"/>
      <c r="KOM148" s="1"/>
      <c r="KON148" s="1"/>
      <c r="KOO148" s="1"/>
      <c r="KOP148" s="1"/>
      <c r="KOQ148" s="1"/>
      <c r="KOR148" s="1"/>
      <c r="KOS148" s="1"/>
      <c r="KOT148" s="1"/>
      <c r="KOU148" s="1"/>
      <c r="KOV148" s="1"/>
      <c r="KOW148" s="1"/>
      <c r="KOX148" s="1"/>
      <c r="KOY148" s="1"/>
      <c r="KOZ148" s="1"/>
      <c r="KPA148" s="1"/>
      <c r="KPB148" s="1"/>
      <c r="KPC148" s="1"/>
      <c r="KPD148" s="1"/>
      <c r="KPE148" s="1"/>
      <c r="KPF148" s="1"/>
      <c r="KPG148" s="1"/>
      <c r="KPH148" s="1"/>
      <c r="KPI148" s="1"/>
      <c r="KPJ148" s="1"/>
      <c r="KPK148" s="1"/>
      <c r="KPL148" s="1"/>
      <c r="KPM148" s="1"/>
      <c r="KPN148" s="1"/>
      <c r="KPO148" s="1"/>
      <c r="KPP148" s="1"/>
      <c r="KPQ148" s="1"/>
      <c r="KPR148" s="1"/>
      <c r="KPS148" s="1"/>
      <c r="KPT148" s="1"/>
      <c r="KPU148" s="1"/>
      <c r="KPV148" s="1"/>
      <c r="KPW148" s="1"/>
      <c r="KPX148" s="1"/>
      <c r="KPY148" s="1"/>
      <c r="KPZ148" s="1"/>
      <c r="KQA148" s="1"/>
      <c r="KQB148" s="1"/>
      <c r="KQC148" s="1"/>
      <c r="KQD148" s="1"/>
      <c r="KQE148" s="1"/>
      <c r="KQF148" s="1"/>
      <c r="KQG148" s="1"/>
      <c r="KQH148" s="1"/>
      <c r="KQI148" s="1"/>
      <c r="KQJ148" s="1"/>
      <c r="KQK148" s="1"/>
      <c r="KQL148" s="1"/>
      <c r="KQM148" s="1"/>
      <c r="KQN148" s="1"/>
      <c r="KQO148" s="1"/>
      <c r="KQP148" s="1"/>
      <c r="KQQ148" s="1"/>
      <c r="KQR148" s="1"/>
      <c r="KQS148" s="1"/>
      <c r="KQT148" s="1"/>
      <c r="KQU148" s="1"/>
      <c r="KQV148" s="1"/>
      <c r="KQW148" s="1"/>
      <c r="KQX148" s="1"/>
      <c r="KQY148" s="1"/>
      <c r="KQZ148" s="1"/>
      <c r="KRA148" s="1"/>
      <c r="KRB148" s="1"/>
      <c r="KRC148" s="1"/>
      <c r="KRD148" s="1"/>
      <c r="KRE148" s="1"/>
      <c r="KRF148" s="1"/>
      <c r="KRG148" s="1"/>
      <c r="KRH148" s="1"/>
      <c r="KRI148" s="1"/>
      <c r="KRJ148" s="1"/>
      <c r="KRK148" s="1"/>
      <c r="KRL148" s="1"/>
      <c r="KRM148" s="1"/>
      <c r="KRN148" s="1"/>
      <c r="KRO148" s="1"/>
      <c r="KRP148" s="1"/>
      <c r="KRQ148" s="1"/>
      <c r="KRR148" s="1"/>
      <c r="KRS148" s="1"/>
      <c r="KRT148" s="1"/>
      <c r="KRU148" s="1"/>
      <c r="KRV148" s="1"/>
      <c r="KRW148" s="1"/>
      <c r="KRX148" s="1"/>
      <c r="KRY148" s="1"/>
      <c r="KRZ148" s="1"/>
      <c r="KSA148" s="1"/>
      <c r="KSB148" s="1"/>
      <c r="KSC148" s="1"/>
      <c r="KSD148" s="1"/>
      <c r="KSE148" s="1"/>
      <c r="KSF148" s="1"/>
      <c r="KSG148" s="1"/>
      <c r="KSH148" s="1"/>
      <c r="KSI148" s="1"/>
      <c r="KSJ148" s="1"/>
      <c r="KSK148" s="1"/>
      <c r="KSL148" s="1"/>
      <c r="KSM148" s="1"/>
      <c r="KSN148" s="1"/>
      <c r="KSO148" s="1"/>
      <c r="KSP148" s="1"/>
      <c r="KSQ148" s="1"/>
      <c r="KSR148" s="1"/>
      <c r="KSS148" s="1"/>
      <c r="KST148" s="1"/>
      <c r="KSU148" s="1"/>
      <c r="KSV148" s="1"/>
      <c r="KSW148" s="1"/>
      <c r="KSX148" s="1"/>
      <c r="KSY148" s="1"/>
      <c r="KSZ148" s="1"/>
      <c r="KTA148" s="1"/>
      <c r="KTB148" s="1"/>
      <c r="KTC148" s="1"/>
      <c r="KTD148" s="1"/>
      <c r="KTE148" s="1"/>
      <c r="KTF148" s="1"/>
      <c r="KTG148" s="1"/>
      <c r="KTH148" s="1"/>
      <c r="KTI148" s="1"/>
      <c r="KTJ148" s="1"/>
      <c r="KTK148" s="1"/>
      <c r="KTL148" s="1"/>
      <c r="KTM148" s="1"/>
      <c r="KTN148" s="1"/>
      <c r="KTO148" s="1"/>
      <c r="KTP148" s="1"/>
      <c r="KTQ148" s="1"/>
      <c r="KTR148" s="1"/>
      <c r="KTS148" s="1"/>
      <c r="KTT148" s="1"/>
      <c r="KTU148" s="1"/>
      <c r="KTV148" s="1"/>
      <c r="KTW148" s="1"/>
      <c r="KTX148" s="1"/>
      <c r="KTY148" s="1"/>
      <c r="KTZ148" s="1"/>
      <c r="KUA148" s="1"/>
      <c r="KUB148" s="1"/>
      <c r="KUC148" s="1"/>
      <c r="KUD148" s="1"/>
      <c r="KUE148" s="1"/>
      <c r="KUF148" s="1"/>
      <c r="KUG148" s="1"/>
      <c r="KUH148" s="1"/>
      <c r="KUI148" s="1"/>
      <c r="KUJ148" s="1"/>
      <c r="KUK148" s="1"/>
      <c r="KUL148" s="1"/>
      <c r="KUM148" s="1"/>
      <c r="KUN148" s="1"/>
      <c r="KUO148" s="1"/>
      <c r="KUP148" s="1"/>
      <c r="KUQ148" s="1"/>
      <c r="KUR148" s="1"/>
      <c r="KUS148" s="1"/>
      <c r="KUT148" s="1"/>
      <c r="KUU148" s="1"/>
      <c r="KUV148" s="1"/>
      <c r="KUW148" s="1"/>
      <c r="KUX148" s="1"/>
      <c r="KUY148" s="1"/>
      <c r="KUZ148" s="1"/>
      <c r="KVA148" s="1"/>
      <c r="KVB148" s="1"/>
      <c r="KVC148" s="1"/>
      <c r="KVD148" s="1"/>
      <c r="KVE148" s="1"/>
      <c r="KVF148" s="1"/>
      <c r="KVG148" s="1"/>
      <c r="KVH148" s="1"/>
      <c r="KVI148" s="1"/>
      <c r="KVJ148" s="1"/>
      <c r="KVK148" s="1"/>
      <c r="KVL148" s="1"/>
      <c r="KVM148" s="1"/>
      <c r="KVN148" s="1"/>
      <c r="KVO148" s="1"/>
      <c r="KVP148" s="1"/>
      <c r="KVQ148" s="1"/>
      <c r="KVR148" s="1"/>
      <c r="KVS148" s="1"/>
      <c r="KVT148" s="1"/>
      <c r="KVU148" s="1"/>
      <c r="KVV148" s="1"/>
      <c r="KVW148" s="1"/>
      <c r="KVX148" s="1"/>
      <c r="KVY148" s="1"/>
      <c r="KVZ148" s="1"/>
      <c r="KWA148" s="1"/>
      <c r="KWB148" s="1"/>
      <c r="KWC148" s="1"/>
      <c r="KWD148" s="1"/>
      <c r="KWE148" s="1"/>
      <c r="KWF148" s="1"/>
      <c r="KWG148" s="1"/>
      <c r="KWH148" s="1"/>
      <c r="KWI148" s="1"/>
      <c r="KWJ148" s="1"/>
      <c r="KWK148" s="1"/>
      <c r="KWL148" s="1"/>
      <c r="KWM148" s="1"/>
      <c r="KWN148" s="1"/>
      <c r="KWO148" s="1"/>
      <c r="KWP148" s="1"/>
      <c r="KWQ148" s="1"/>
      <c r="KWR148" s="1"/>
      <c r="KWS148" s="1"/>
      <c r="KWT148" s="1"/>
      <c r="KWU148" s="1"/>
      <c r="KWV148" s="1"/>
      <c r="KWW148" s="1"/>
      <c r="KWX148" s="1"/>
      <c r="KWY148" s="1"/>
      <c r="KWZ148" s="1"/>
      <c r="KXA148" s="1"/>
      <c r="KXB148" s="1"/>
      <c r="KXC148" s="1"/>
      <c r="KXD148" s="1"/>
      <c r="KXE148" s="1"/>
      <c r="KXF148" s="1"/>
      <c r="KXG148" s="1"/>
      <c r="KXH148" s="1"/>
      <c r="KXI148" s="1"/>
      <c r="KXJ148" s="1"/>
      <c r="KXK148" s="1"/>
      <c r="KXL148" s="1"/>
      <c r="KXM148" s="1"/>
      <c r="KXN148" s="1"/>
      <c r="KXO148" s="1"/>
      <c r="KXP148" s="1"/>
      <c r="KXQ148" s="1"/>
      <c r="KXR148" s="1"/>
      <c r="KXS148" s="1"/>
      <c r="KXT148" s="1"/>
      <c r="KXU148" s="1"/>
      <c r="KXV148" s="1"/>
      <c r="KXW148" s="1"/>
      <c r="KXX148" s="1"/>
      <c r="KXY148" s="1"/>
      <c r="KXZ148" s="1"/>
      <c r="KYA148" s="1"/>
      <c r="KYB148" s="1"/>
      <c r="KYC148" s="1"/>
      <c r="KYD148" s="1"/>
      <c r="KYE148" s="1"/>
      <c r="KYF148" s="1"/>
      <c r="KYG148" s="1"/>
      <c r="KYH148" s="1"/>
      <c r="KYI148" s="1"/>
      <c r="KYJ148" s="1"/>
      <c r="KYK148" s="1"/>
      <c r="KYL148" s="1"/>
      <c r="KYM148" s="1"/>
      <c r="KYN148" s="1"/>
      <c r="KYO148" s="1"/>
      <c r="KYP148" s="1"/>
      <c r="KYQ148" s="1"/>
      <c r="KYR148" s="1"/>
      <c r="KYS148" s="1"/>
      <c r="KYT148" s="1"/>
      <c r="KYU148" s="1"/>
      <c r="KYV148" s="1"/>
      <c r="KYW148" s="1"/>
      <c r="KYX148" s="1"/>
      <c r="KYY148" s="1"/>
      <c r="KYZ148" s="1"/>
      <c r="KZA148" s="1"/>
      <c r="KZB148" s="1"/>
      <c r="KZC148" s="1"/>
      <c r="KZD148" s="1"/>
      <c r="KZE148" s="1"/>
      <c r="KZF148" s="1"/>
      <c r="KZG148" s="1"/>
      <c r="KZH148" s="1"/>
      <c r="KZI148" s="1"/>
      <c r="KZJ148" s="1"/>
      <c r="KZK148" s="1"/>
      <c r="KZL148" s="1"/>
      <c r="KZM148" s="1"/>
      <c r="KZN148" s="1"/>
      <c r="KZO148" s="1"/>
      <c r="KZP148" s="1"/>
      <c r="KZQ148" s="1"/>
      <c r="KZR148" s="1"/>
      <c r="KZS148" s="1"/>
      <c r="KZT148" s="1"/>
      <c r="KZU148" s="1"/>
      <c r="KZV148" s="1"/>
      <c r="KZW148" s="1"/>
      <c r="KZX148" s="1"/>
      <c r="KZY148" s="1"/>
      <c r="KZZ148" s="1"/>
      <c r="LAA148" s="1"/>
      <c r="LAB148" s="1"/>
      <c r="LAC148" s="1"/>
      <c r="LAD148" s="1"/>
      <c r="LAE148" s="1"/>
      <c r="LAF148" s="1"/>
      <c r="LAG148" s="1"/>
      <c r="LAH148" s="1"/>
      <c r="LAI148" s="1"/>
      <c r="LAJ148" s="1"/>
      <c r="LAK148" s="1"/>
      <c r="LAL148" s="1"/>
      <c r="LAM148" s="1"/>
      <c r="LAN148" s="1"/>
      <c r="LAO148" s="1"/>
      <c r="LAP148" s="1"/>
      <c r="LAQ148" s="1"/>
      <c r="LAR148" s="1"/>
      <c r="LAS148" s="1"/>
      <c r="LAT148" s="1"/>
      <c r="LAU148" s="1"/>
      <c r="LAV148" s="1"/>
      <c r="LAW148" s="1"/>
      <c r="LAX148" s="1"/>
      <c r="LAY148" s="1"/>
      <c r="LAZ148" s="1"/>
      <c r="LBA148" s="1"/>
      <c r="LBB148" s="1"/>
      <c r="LBC148" s="1"/>
      <c r="LBD148" s="1"/>
      <c r="LBE148" s="1"/>
      <c r="LBF148" s="1"/>
      <c r="LBG148" s="1"/>
      <c r="LBH148" s="1"/>
      <c r="LBI148" s="1"/>
      <c r="LBJ148" s="1"/>
      <c r="LBK148" s="1"/>
      <c r="LBL148" s="1"/>
      <c r="LBM148" s="1"/>
      <c r="LBN148" s="1"/>
      <c r="LBO148" s="1"/>
      <c r="LBP148" s="1"/>
      <c r="LBQ148" s="1"/>
      <c r="LBR148" s="1"/>
      <c r="LBS148" s="1"/>
      <c r="LBT148" s="1"/>
      <c r="LBU148" s="1"/>
      <c r="LBV148" s="1"/>
      <c r="LBW148" s="1"/>
      <c r="LBX148" s="1"/>
      <c r="LBY148" s="1"/>
      <c r="LBZ148" s="1"/>
      <c r="LCA148" s="1"/>
      <c r="LCB148" s="1"/>
      <c r="LCC148" s="1"/>
      <c r="LCD148" s="1"/>
      <c r="LCE148" s="1"/>
      <c r="LCF148" s="1"/>
      <c r="LCG148" s="1"/>
      <c r="LCH148" s="1"/>
      <c r="LCI148" s="1"/>
      <c r="LCJ148" s="1"/>
      <c r="LCK148" s="1"/>
      <c r="LCL148" s="1"/>
      <c r="LCM148" s="1"/>
      <c r="LCN148" s="1"/>
      <c r="LCO148" s="1"/>
      <c r="LCP148" s="1"/>
      <c r="LCQ148" s="1"/>
      <c r="LCR148" s="1"/>
      <c r="LCS148" s="1"/>
      <c r="LCT148" s="1"/>
      <c r="LCU148" s="1"/>
      <c r="LCV148" s="1"/>
      <c r="LCW148" s="1"/>
      <c r="LCX148" s="1"/>
      <c r="LCY148" s="1"/>
      <c r="LCZ148" s="1"/>
      <c r="LDA148" s="1"/>
      <c r="LDB148" s="1"/>
      <c r="LDC148" s="1"/>
      <c r="LDD148" s="1"/>
      <c r="LDE148" s="1"/>
      <c r="LDF148" s="1"/>
      <c r="LDG148" s="1"/>
      <c r="LDH148" s="1"/>
      <c r="LDI148" s="1"/>
      <c r="LDJ148" s="1"/>
      <c r="LDK148" s="1"/>
      <c r="LDL148" s="1"/>
      <c r="LDM148" s="1"/>
      <c r="LDN148" s="1"/>
      <c r="LDO148" s="1"/>
      <c r="LDP148" s="1"/>
      <c r="LDQ148" s="1"/>
      <c r="LDR148" s="1"/>
      <c r="LDS148" s="1"/>
      <c r="LDT148" s="1"/>
      <c r="LDU148" s="1"/>
      <c r="LDV148" s="1"/>
      <c r="LDW148" s="1"/>
      <c r="LDX148" s="1"/>
      <c r="LDY148" s="1"/>
      <c r="LDZ148" s="1"/>
      <c r="LEA148" s="1"/>
      <c r="LEB148" s="1"/>
      <c r="LEC148" s="1"/>
      <c r="LED148" s="1"/>
      <c r="LEE148" s="1"/>
      <c r="LEF148" s="1"/>
      <c r="LEG148" s="1"/>
      <c r="LEH148" s="1"/>
      <c r="LEI148" s="1"/>
      <c r="LEJ148" s="1"/>
      <c r="LEK148" s="1"/>
      <c r="LEL148" s="1"/>
      <c r="LEM148" s="1"/>
      <c r="LEN148" s="1"/>
      <c r="LEO148" s="1"/>
      <c r="LEP148" s="1"/>
      <c r="LEQ148" s="1"/>
      <c r="LER148" s="1"/>
      <c r="LES148" s="1"/>
      <c r="LET148" s="1"/>
      <c r="LEU148" s="1"/>
      <c r="LEV148" s="1"/>
      <c r="LEW148" s="1"/>
      <c r="LEX148" s="1"/>
      <c r="LEY148" s="1"/>
      <c r="LEZ148" s="1"/>
      <c r="LFA148" s="1"/>
      <c r="LFB148" s="1"/>
      <c r="LFC148" s="1"/>
      <c r="LFD148" s="1"/>
      <c r="LFE148" s="1"/>
      <c r="LFF148" s="1"/>
      <c r="LFG148" s="1"/>
      <c r="LFH148" s="1"/>
      <c r="LFI148" s="1"/>
      <c r="LFJ148" s="1"/>
      <c r="LFK148" s="1"/>
      <c r="LFL148" s="1"/>
      <c r="LFM148" s="1"/>
      <c r="LFN148" s="1"/>
      <c r="LFO148" s="1"/>
      <c r="LFP148" s="1"/>
      <c r="LFQ148" s="1"/>
      <c r="LFR148" s="1"/>
      <c r="LFS148" s="1"/>
      <c r="LFT148" s="1"/>
      <c r="LFU148" s="1"/>
      <c r="LFV148" s="1"/>
      <c r="LFW148" s="1"/>
      <c r="LFX148" s="1"/>
      <c r="LFY148" s="1"/>
      <c r="LFZ148" s="1"/>
      <c r="LGA148" s="1"/>
      <c r="LGB148" s="1"/>
      <c r="LGC148" s="1"/>
      <c r="LGD148" s="1"/>
      <c r="LGE148" s="1"/>
      <c r="LGF148" s="1"/>
      <c r="LGG148" s="1"/>
      <c r="LGH148" s="1"/>
      <c r="LGI148" s="1"/>
      <c r="LGJ148" s="1"/>
      <c r="LGK148" s="1"/>
      <c r="LGL148" s="1"/>
      <c r="LGM148" s="1"/>
      <c r="LGN148" s="1"/>
      <c r="LGO148" s="1"/>
      <c r="LGP148" s="1"/>
      <c r="LGQ148" s="1"/>
      <c r="LGR148" s="1"/>
      <c r="LGS148" s="1"/>
      <c r="LGT148" s="1"/>
      <c r="LGU148" s="1"/>
      <c r="LGV148" s="1"/>
      <c r="LGW148" s="1"/>
      <c r="LGX148" s="1"/>
      <c r="LGY148" s="1"/>
      <c r="LGZ148" s="1"/>
      <c r="LHA148" s="1"/>
      <c r="LHB148" s="1"/>
      <c r="LHC148" s="1"/>
      <c r="LHD148" s="1"/>
      <c r="LHE148" s="1"/>
      <c r="LHF148" s="1"/>
      <c r="LHG148" s="1"/>
      <c r="LHH148" s="1"/>
      <c r="LHI148" s="1"/>
      <c r="LHJ148" s="1"/>
      <c r="LHK148" s="1"/>
      <c r="LHL148" s="1"/>
      <c r="LHM148" s="1"/>
      <c r="LHN148" s="1"/>
      <c r="LHO148" s="1"/>
      <c r="LHP148" s="1"/>
      <c r="LHQ148" s="1"/>
      <c r="LHR148" s="1"/>
      <c r="LHS148" s="1"/>
      <c r="LHT148" s="1"/>
      <c r="LHU148" s="1"/>
      <c r="LHV148" s="1"/>
      <c r="LHW148" s="1"/>
      <c r="LHX148" s="1"/>
      <c r="LHY148" s="1"/>
      <c r="LHZ148" s="1"/>
      <c r="LIA148" s="1"/>
      <c r="LIB148" s="1"/>
      <c r="LIC148" s="1"/>
      <c r="LID148" s="1"/>
      <c r="LIE148" s="1"/>
      <c r="LIF148" s="1"/>
      <c r="LIG148" s="1"/>
      <c r="LIH148" s="1"/>
      <c r="LII148" s="1"/>
      <c r="LIJ148" s="1"/>
      <c r="LIK148" s="1"/>
      <c r="LIL148" s="1"/>
      <c r="LIM148" s="1"/>
      <c r="LIN148" s="1"/>
      <c r="LIO148" s="1"/>
      <c r="LIP148" s="1"/>
      <c r="LIQ148" s="1"/>
      <c r="LIR148" s="1"/>
      <c r="LIS148" s="1"/>
      <c r="LIT148" s="1"/>
      <c r="LIU148" s="1"/>
      <c r="LIV148" s="1"/>
      <c r="LIW148" s="1"/>
      <c r="LIX148" s="1"/>
      <c r="LIY148" s="1"/>
      <c r="LIZ148" s="1"/>
      <c r="LJA148" s="1"/>
      <c r="LJB148" s="1"/>
      <c r="LJC148" s="1"/>
      <c r="LJD148" s="1"/>
      <c r="LJE148" s="1"/>
      <c r="LJF148" s="1"/>
      <c r="LJG148" s="1"/>
      <c r="LJH148" s="1"/>
      <c r="LJI148" s="1"/>
      <c r="LJJ148" s="1"/>
      <c r="LJK148" s="1"/>
      <c r="LJL148" s="1"/>
      <c r="LJM148" s="1"/>
      <c r="LJN148" s="1"/>
      <c r="LJO148" s="1"/>
      <c r="LJP148" s="1"/>
      <c r="LJQ148" s="1"/>
      <c r="LJR148" s="1"/>
      <c r="LJS148" s="1"/>
      <c r="LJT148" s="1"/>
      <c r="LJU148" s="1"/>
      <c r="LJV148" s="1"/>
      <c r="LJW148" s="1"/>
      <c r="LJX148" s="1"/>
      <c r="LJY148" s="1"/>
      <c r="LJZ148" s="1"/>
      <c r="LKA148" s="1"/>
      <c r="LKB148" s="1"/>
      <c r="LKC148" s="1"/>
      <c r="LKD148" s="1"/>
      <c r="LKE148" s="1"/>
      <c r="LKF148" s="1"/>
      <c r="LKG148" s="1"/>
      <c r="LKH148" s="1"/>
      <c r="LKI148" s="1"/>
      <c r="LKJ148" s="1"/>
      <c r="LKK148" s="1"/>
      <c r="LKL148" s="1"/>
      <c r="LKM148" s="1"/>
      <c r="LKN148" s="1"/>
      <c r="LKO148" s="1"/>
      <c r="LKP148" s="1"/>
      <c r="LKQ148" s="1"/>
      <c r="LKR148" s="1"/>
      <c r="LKS148" s="1"/>
      <c r="LKT148" s="1"/>
      <c r="LKU148" s="1"/>
      <c r="LKV148" s="1"/>
      <c r="LKW148" s="1"/>
      <c r="LKX148" s="1"/>
      <c r="LKY148" s="1"/>
      <c r="LKZ148" s="1"/>
      <c r="LLA148" s="1"/>
      <c r="LLB148" s="1"/>
      <c r="LLC148" s="1"/>
      <c r="LLD148" s="1"/>
      <c r="LLE148" s="1"/>
      <c r="LLF148" s="1"/>
      <c r="LLG148" s="1"/>
      <c r="LLH148" s="1"/>
      <c r="LLI148" s="1"/>
      <c r="LLJ148" s="1"/>
      <c r="LLK148" s="1"/>
      <c r="LLL148" s="1"/>
      <c r="LLM148" s="1"/>
      <c r="LLN148" s="1"/>
      <c r="LLO148" s="1"/>
      <c r="LLP148" s="1"/>
      <c r="LLQ148" s="1"/>
      <c r="LLR148" s="1"/>
      <c r="LLS148" s="1"/>
      <c r="LLT148" s="1"/>
      <c r="LLU148" s="1"/>
      <c r="LLV148" s="1"/>
      <c r="LLW148" s="1"/>
      <c r="LLX148" s="1"/>
      <c r="LLY148" s="1"/>
      <c r="LLZ148" s="1"/>
      <c r="LMA148" s="1"/>
      <c r="LMB148" s="1"/>
      <c r="LMC148" s="1"/>
      <c r="LMD148" s="1"/>
      <c r="LME148" s="1"/>
      <c r="LMF148" s="1"/>
      <c r="LMG148" s="1"/>
      <c r="LMH148" s="1"/>
      <c r="LMI148" s="1"/>
      <c r="LMJ148" s="1"/>
      <c r="LMK148" s="1"/>
      <c r="LML148" s="1"/>
      <c r="LMM148" s="1"/>
      <c r="LMN148" s="1"/>
      <c r="LMO148" s="1"/>
      <c r="LMP148" s="1"/>
      <c r="LMQ148" s="1"/>
      <c r="LMR148" s="1"/>
      <c r="LMS148" s="1"/>
      <c r="LMT148" s="1"/>
      <c r="LMU148" s="1"/>
      <c r="LMV148" s="1"/>
      <c r="LMW148" s="1"/>
      <c r="LMX148" s="1"/>
      <c r="LMY148" s="1"/>
      <c r="LMZ148" s="1"/>
      <c r="LNA148" s="1"/>
      <c r="LNB148" s="1"/>
      <c r="LNC148" s="1"/>
      <c r="LND148" s="1"/>
      <c r="LNE148" s="1"/>
      <c r="LNF148" s="1"/>
      <c r="LNG148" s="1"/>
      <c r="LNH148" s="1"/>
      <c r="LNI148" s="1"/>
      <c r="LNJ148" s="1"/>
      <c r="LNK148" s="1"/>
      <c r="LNL148" s="1"/>
      <c r="LNM148" s="1"/>
      <c r="LNN148" s="1"/>
      <c r="LNO148" s="1"/>
      <c r="LNP148" s="1"/>
      <c r="LNQ148" s="1"/>
      <c r="LNR148" s="1"/>
      <c r="LNS148" s="1"/>
      <c r="LNT148" s="1"/>
      <c r="LNU148" s="1"/>
      <c r="LNV148" s="1"/>
      <c r="LNW148" s="1"/>
      <c r="LNX148" s="1"/>
      <c r="LNY148" s="1"/>
      <c r="LNZ148" s="1"/>
      <c r="LOA148" s="1"/>
      <c r="LOB148" s="1"/>
      <c r="LOC148" s="1"/>
      <c r="LOD148" s="1"/>
      <c r="LOE148" s="1"/>
      <c r="LOF148" s="1"/>
      <c r="LOG148" s="1"/>
      <c r="LOH148" s="1"/>
      <c r="LOI148" s="1"/>
      <c r="LOJ148" s="1"/>
      <c r="LOK148" s="1"/>
      <c r="LOL148" s="1"/>
      <c r="LOM148" s="1"/>
      <c r="LON148" s="1"/>
      <c r="LOO148" s="1"/>
      <c r="LOP148" s="1"/>
      <c r="LOQ148" s="1"/>
      <c r="LOR148" s="1"/>
      <c r="LOS148" s="1"/>
      <c r="LOT148" s="1"/>
      <c r="LOU148" s="1"/>
      <c r="LOV148" s="1"/>
      <c r="LOW148" s="1"/>
      <c r="LOX148" s="1"/>
      <c r="LOY148" s="1"/>
      <c r="LOZ148" s="1"/>
      <c r="LPA148" s="1"/>
      <c r="LPB148" s="1"/>
      <c r="LPC148" s="1"/>
      <c r="LPD148" s="1"/>
      <c r="LPE148" s="1"/>
      <c r="LPF148" s="1"/>
      <c r="LPG148" s="1"/>
      <c r="LPH148" s="1"/>
      <c r="LPI148" s="1"/>
      <c r="LPJ148" s="1"/>
      <c r="LPK148" s="1"/>
      <c r="LPL148" s="1"/>
      <c r="LPM148" s="1"/>
      <c r="LPN148" s="1"/>
      <c r="LPO148" s="1"/>
      <c r="LPP148" s="1"/>
      <c r="LPQ148" s="1"/>
      <c r="LPR148" s="1"/>
      <c r="LPS148" s="1"/>
      <c r="LPT148" s="1"/>
      <c r="LPU148" s="1"/>
      <c r="LPV148" s="1"/>
      <c r="LPW148" s="1"/>
      <c r="LPX148" s="1"/>
      <c r="LPY148" s="1"/>
      <c r="LPZ148" s="1"/>
      <c r="LQA148" s="1"/>
      <c r="LQB148" s="1"/>
      <c r="LQC148" s="1"/>
      <c r="LQD148" s="1"/>
      <c r="LQE148" s="1"/>
      <c r="LQF148" s="1"/>
      <c r="LQG148" s="1"/>
      <c r="LQH148" s="1"/>
      <c r="LQI148" s="1"/>
      <c r="LQJ148" s="1"/>
      <c r="LQK148" s="1"/>
      <c r="LQL148" s="1"/>
      <c r="LQM148" s="1"/>
      <c r="LQN148" s="1"/>
      <c r="LQO148" s="1"/>
      <c r="LQP148" s="1"/>
      <c r="LQQ148" s="1"/>
      <c r="LQR148" s="1"/>
      <c r="LQS148" s="1"/>
      <c r="LQT148" s="1"/>
      <c r="LQU148" s="1"/>
      <c r="LQV148" s="1"/>
      <c r="LQW148" s="1"/>
      <c r="LQX148" s="1"/>
      <c r="LQY148" s="1"/>
      <c r="LQZ148" s="1"/>
      <c r="LRA148" s="1"/>
      <c r="LRB148" s="1"/>
      <c r="LRC148" s="1"/>
      <c r="LRD148" s="1"/>
      <c r="LRE148" s="1"/>
      <c r="LRF148" s="1"/>
      <c r="LRG148" s="1"/>
      <c r="LRH148" s="1"/>
      <c r="LRI148" s="1"/>
      <c r="LRJ148" s="1"/>
      <c r="LRK148" s="1"/>
      <c r="LRL148" s="1"/>
      <c r="LRM148" s="1"/>
      <c r="LRN148" s="1"/>
      <c r="LRO148" s="1"/>
      <c r="LRP148" s="1"/>
      <c r="LRQ148" s="1"/>
      <c r="LRR148" s="1"/>
      <c r="LRS148" s="1"/>
      <c r="LRT148" s="1"/>
      <c r="LRU148" s="1"/>
      <c r="LRV148" s="1"/>
      <c r="LRW148" s="1"/>
      <c r="LRX148" s="1"/>
      <c r="LRY148" s="1"/>
      <c r="LRZ148" s="1"/>
      <c r="LSA148" s="1"/>
      <c r="LSB148" s="1"/>
      <c r="LSC148" s="1"/>
      <c r="LSD148" s="1"/>
      <c r="LSE148" s="1"/>
      <c r="LSF148" s="1"/>
      <c r="LSG148" s="1"/>
      <c r="LSH148" s="1"/>
      <c r="LSI148" s="1"/>
      <c r="LSJ148" s="1"/>
      <c r="LSK148" s="1"/>
      <c r="LSL148" s="1"/>
      <c r="LSM148" s="1"/>
      <c r="LSN148" s="1"/>
      <c r="LSO148" s="1"/>
      <c r="LSP148" s="1"/>
      <c r="LSQ148" s="1"/>
      <c r="LSR148" s="1"/>
      <c r="LSS148" s="1"/>
      <c r="LST148" s="1"/>
      <c r="LSU148" s="1"/>
      <c r="LSV148" s="1"/>
      <c r="LSW148" s="1"/>
      <c r="LSX148" s="1"/>
      <c r="LSY148" s="1"/>
      <c r="LSZ148" s="1"/>
      <c r="LTA148" s="1"/>
      <c r="LTB148" s="1"/>
      <c r="LTC148" s="1"/>
      <c r="LTD148" s="1"/>
      <c r="LTE148" s="1"/>
      <c r="LTF148" s="1"/>
      <c r="LTG148" s="1"/>
      <c r="LTH148" s="1"/>
      <c r="LTI148" s="1"/>
      <c r="LTJ148" s="1"/>
      <c r="LTK148" s="1"/>
      <c r="LTL148" s="1"/>
      <c r="LTM148" s="1"/>
      <c r="LTN148" s="1"/>
      <c r="LTO148" s="1"/>
      <c r="LTP148" s="1"/>
      <c r="LTQ148" s="1"/>
      <c r="LTR148" s="1"/>
      <c r="LTS148" s="1"/>
      <c r="LTT148" s="1"/>
      <c r="LTU148" s="1"/>
      <c r="LTV148" s="1"/>
      <c r="LTW148" s="1"/>
      <c r="LTX148" s="1"/>
      <c r="LTY148" s="1"/>
      <c r="LTZ148" s="1"/>
      <c r="LUA148" s="1"/>
      <c r="LUB148" s="1"/>
      <c r="LUC148" s="1"/>
      <c r="LUD148" s="1"/>
      <c r="LUE148" s="1"/>
      <c r="LUF148" s="1"/>
      <c r="LUG148" s="1"/>
      <c r="LUH148" s="1"/>
      <c r="LUI148" s="1"/>
      <c r="LUJ148" s="1"/>
      <c r="LUK148" s="1"/>
      <c r="LUL148" s="1"/>
      <c r="LUM148" s="1"/>
      <c r="LUN148" s="1"/>
      <c r="LUO148" s="1"/>
      <c r="LUP148" s="1"/>
      <c r="LUQ148" s="1"/>
      <c r="LUR148" s="1"/>
      <c r="LUS148" s="1"/>
      <c r="LUT148" s="1"/>
      <c r="LUU148" s="1"/>
      <c r="LUV148" s="1"/>
      <c r="LUW148" s="1"/>
      <c r="LUX148" s="1"/>
      <c r="LUY148" s="1"/>
      <c r="LUZ148" s="1"/>
      <c r="LVA148" s="1"/>
      <c r="LVB148" s="1"/>
      <c r="LVC148" s="1"/>
      <c r="LVD148" s="1"/>
      <c r="LVE148" s="1"/>
      <c r="LVF148" s="1"/>
      <c r="LVG148" s="1"/>
      <c r="LVH148" s="1"/>
      <c r="LVI148" s="1"/>
      <c r="LVJ148" s="1"/>
      <c r="LVK148" s="1"/>
      <c r="LVL148" s="1"/>
      <c r="LVM148" s="1"/>
      <c r="LVN148" s="1"/>
      <c r="LVO148" s="1"/>
      <c r="LVP148" s="1"/>
      <c r="LVQ148" s="1"/>
      <c r="LVR148" s="1"/>
      <c r="LVS148" s="1"/>
      <c r="LVT148" s="1"/>
      <c r="LVU148" s="1"/>
      <c r="LVV148" s="1"/>
      <c r="LVW148" s="1"/>
      <c r="LVX148" s="1"/>
      <c r="LVY148" s="1"/>
      <c r="LVZ148" s="1"/>
      <c r="LWA148" s="1"/>
      <c r="LWB148" s="1"/>
      <c r="LWC148" s="1"/>
      <c r="LWD148" s="1"/>
      <c r="LWE148" s="1"/>
      <c r="LWF148" s="1"/>
      <c r="LWG148" s="1"/>
      <c r="LWH148" s="1"/>
      <c r="LWI148" s="1"/>
      <c r="LWJ148" s="1"/>
      <c r="LWK148" s="1"/>
      <c r="LWL148" s="1"/>
      <c r="LWM148" s="1"/>
      <c r="LWN148" s="1"/>
      <c r="LWO148" s="1"/>
      <c r="LWP148" s="1"/>
      <c r="LWQ148" s="1"/>
      <c r="LWR148" s="1"/>
      <c r="LWS148" s="1"/>
      <c r="LWT148" s="1"/>
      <c r="LWU148" s="1"/>
      <c r="LWV148" s="1"/>
      <c r="LWW148" s="1"/>
      <c r="LWX148" s="1"/>
      <c r="LWY148" s="1"/>
      <c r="LWZ148" s="1"/>
      <c r="LXA148" s="1"/>
      <c r="LXB148" s="1"/>
      <c r="LXC148" s="1"/>
      <c r="LXD148" s="1"/>
      <c r="LXE148" s="1"/>
      <c r="LXF148" s="1"/>
      <c r="LXG148" s="1"/>
      <c r="LXH148" s="1"/>
      <c r="LXI148" s="1"/>
      <c r="LXJ148" s="1"/>
      <c r="LXK148" s="1"/>
      <c r="LXL148" s="1"/>
      <c r="LXM148" s="1"/>
      <c r="LXN148" s="1"/>
      <c r="LXO148" s="1"/>
      <c r="LXP148" s="1"/>
      <c r="LXQ148" s="1"/>
      <c r="LXR148" s="1"/>
      <c r="LXS148" s="1"/>
      <c r="LXT148" s="1"/>
      <c r="LXU148" s="1"/>
      <c r="LXV148" s="1"/>
      <c r="LXW148" s="1"/>
      <c r="LXX148" s="1"/>
      <c r="LXY148" s="1"/>
      <c r="LXZ148" s="1"/>
      <c r="LYA148" s="1"/>
      <c r="LYB148" s="1"/>
      <c r="LYC148" s="1"/>
      <c r="LYD148" s="1"/>
      <c r="LYE148" s="1"/>
      <c r="LYF148" s="1"/>
      <c r="LYG148" s="1"/>
      <c r="LYH148" s="1"/>
      <c r="LYI148" s="1"/>
      <c r="LYJ148" s="1"/>
      <c r="LYK148" s="1"/>
      <c r="LYL148" s="1"/>
      <c r="LYM148" s="1"/>
      <c r="LYN148" s="1"/>
      <c r="LYO148" s="1"/>
      <c r="LYP148" s="1"/>
      <c r="LYQ148" s="1"/>
      <c r="LYR148" s="1"/>
      <c r="LYS148" s="1"/>
      <c r="LYT148" s="1"/>
      <c r="LYU148" s="1"/>
      <c r="LYV148" s="1"/>
      <c r="LYW148" s="1"/>
      <c r="LYX148" s="1"/>
      <c r="LYY148" s="1"/>
      <c r="LYZ148" s="1"/>
      <c r="LZA148" s="1"/>
      <c r="LZB148" s="1"/>
      <c r="LZC148" s="1"/>
      <c r="LZD148" s="1"/>
      <c r="LZE148" s="1"/>
      <c r="LZF148" s="1"/>
      <c r="LZG148" s="1"/>
      <c r="LZH148" s="1"/>
      <c r="LZI148" s="1"/>
      <c r="LZJ148" s="1"/>
      <c r="LZK148" s="1"/>
      <c r="LZL148" s="1"/>
      <c r="LZM148" s="1"/>
      <c r="LZN148" s="1"/>
      <c r="LZO148" s="1"/>
      <c r="LZP148" s="1"/>
      <c r="LZQ148" s="1"/>
      <c r="LZR148" s="1"/>
      <c r="LZS148" s="1"/>
      <c r="LZT148" s="1"/>
      <c r="LZU148" s="1"/>
      <c r="LZV148" s="1"/>
      <c r="LZW148" s="1"/>
      <c r="LZX148" s="1"/>
      <c r="LZY148" s="1"/>
      <c r="LZZ148" s="1"/>
      <c r="MAA148" s="1"/>
      <c r="MAB148" s="1"/>
      <c r="MAC148" s="1"/>
      <c r="MAD148" s="1"/>
      <c r="MAE148" s="1"/>
      <c r="MAF148" s="1"/>
      <c r="MAG148" s="1"/>
      <c r="MAH148" s="1"/>
      <c r="MAI148" s="1"/>
      <c r="MAJ148" s="1"/>
      <c r="MAK148" s="1"/>
      <c r="MAL148" s="1"/>
      <c r="MAM148" s="1"/>
      <c r="MAN148" s="1"/>
      <c r="MAO148" s="1"/>
      <c r="MAP148" s="1"/>
      <c r="MAQ148" s="1"/>
      <c r="MAR148" s="1"/>
      <c r="MAS148" s="1"/>
      <c r="MAT148" s="1"/>
      <c r="MAU148" s="1"/>
      <c r="MAV148" s="1"/>
      <c r="MAW148" s="1"/>
      <c r="MAX148" s="1"/>
      <c r="MAY148" s="1"/>
      <c r="MAZ148" s="1"/>
      <c r="MBA148" s="1"/>
      <c r="MBB148" s="1"/>
      <c r="MBC148" s="1"/>
      <c r="MBD148" s="1"/>
      <c r="MBE148" s="1"/>
      <c r="MBF148" s="1"/>
      <c r="MBG148" s="1"/>
      <c r="MBH148" s="1"/>
      <c r="MBI148" s="1"/>
      <c r="MBJ148" s="1"/>
      <c r="MBK148" s="1"/>
      <c r="MBL148" s="1"/>
      <c r="MBM148" s="1"/>
      <c r="MBN148" s="1"/>
      <c r="MBO148" s="1"/>
      <c r="MBP148" s="1"/>
      <c r="MBQ148" s="1"/>
      <c r="MBR148" s="1"/>
      <c r="MBS148" s="1"/>
      <c r="MBT148" s="1"/>
      <c r="MBU148" s="1"/>
      <c r="MBV148" s="1"/>
      <c r="MBW148" s="1"/>
      <c r="MBX148" s="1"/>
      <c r="MBY148" s="1"/>
      <c r="MBZ148" s="1"/>
      <c r="MCA148" s="1"/>
      <c r="MCB148" s="1"/>
      <c r="MCC148" s="1"/>
      <c r="MCD148" s="1"/>
      <c r="MCE148" s="1"/>
      <c r="MCF148" s="1"/>
      <c r="MCG148" s="1"/>
      <c r="MCH148" s="1"/>
      <c r="MCI148" s="1"/>
      <c r="MCJ148" s="1"/>
      <c r="MCK148" s="1"/>
      <c r="MCL148" s="1"/>
      <c r="MCM148" s="1"/>
      <c r="MCN148" s="1"/>
      <c r="MCO148" s="1"/>
      <c r="MCP148" s="1"/>
      <c r="MCQ148" s="1"/>
      <c r="MCR148" s="1"/>
      <c r="MCS148" s="1"/>
      <c r="MCT148" s="1"/>
      <c r="MCU148" s="1"/>
      <c r="MCV148" s="1"/>
      <c r="MCW148" s="1"/>
      <c r="MCX148" s="1"/>
      <c r="MCY148" s="1"/>
      <c r="MCZ148" s="1"/>
      <c r="MDA148" s="1"/>
      <c r="MDB148" s="1"/>
      <c r="MDC148" s="1"/>
      <c r="MDD148" s="1"/>
      <c r="MDE148" s="1"/>
      <c r="MDF148" s="1"/>
      <c r="MDG148" s="1"/>
      <c r="MDH148" s="1"/>
      <c r="MDI148" s="1"/>
      <c r="MDJ148" s="1"/>
      <c r="MDK148" s="1"/>
      <c r="MDL148" s="1"/>
      <c r="MDM148" s="1"/>
      <c r="MDN148" s="1"/>
      <c r="MDO148" s="1"/>
      <c r="MDP148" s="1"/>
      <c r="MDQ148" s="1"/>
      <c r="MDR148" s="1"/>
      <c r="MDS148" s="1"/>
      <c r="MDT148" s="1"/>
      <c r="MDU148" s="1"/>
      <c r="MDV148" s="1"/>
      <c r="MDW148" s="1"/>
      <c r="MDX148" s="1"/>
      <c r="MDY148" s="1"/>
      <c r="MDZ148" s="1"/>
      <c r="MEA148" s="1"/>
      <c r="MEB148" s="1"/>
      <c r="MEC148" s="1"/>
      <c r="MED148" s="1"/>
      <c r="MEE148" s="1"/>
      <c r="MEF148" s="1"/>
      <c r="MEG148" s="1"/>
      <c r="MEH148" s="1"/>
      <c r="MEI148" s="1"/>
      <c r="MEJ148" s="1"/>
      <c r="MEK148" s="1"/>
      <c r="MEL148" s="1"/>
      <c r="MEM148" s="1"/>
      <c r="MEN148" s="1"/>
      <c r="MEO148" s="1"/>
      <c r="MEP148" s="1"/>
      <c r="MEQ148" s="1"/>
      <c r="MER148" s="1"/>
      <c r="MES148" s="1"/>
      <c r="MET148" s="1"/>
      <c r="MEU148" s="1"/>
      <c r="MEV148" s="1"/>
      <c r="MEW148" s="1"/>
      <c r="MEX148" s="1"/>
      <c r="MEY148" s="1"/>
      <c r="MEZ148" s="1"/>
      <c r="MFA148" s="1"/>
      <c r="MFB148" s="1"/>
      <c r="MFC148" s="1"/>
      <c r="MFD148" s="1"/>
      <c r="MFE148" s="1"/>
      <c r="MFF148" s="1"/>
      <c r="MFG148" s="1"/>
      <c r="MFH148" s="1"/>
      <c r="MFI148" s="1"/>
      <c r="MFJ148" s="1"/>
      <c r="MFK148" s="1"/>
      <c r="MFL148" s="1"/>
      <c r="MFM148" s="1"/>
      <c r="MFN148" s="1"/>
      <c r="MFO148" s="1"/>
      <c r="MFP148" s="1"/>
      <c r="MFQ148" s="1"/>
      <c r="MFR148" s="1"/>
      <c r="MFS148" s="1"/>
      <c r="MFT148" s="1"/>
      <c r="MFU148" s="1"/>
      <c r="MFV148" s="1"/>
      <c r="MFW148" s="1"/>
      <c r="MFX148" s="1"/>
      <c r="MFY148" s="1"/>
      <c r="MFZ148" s="1"/>
      <c r="MGA148" s="1"/>
      <c r="MGB148" s="1"/>
      <c r="MGC148" s="1"/>
      <c r="MGD148" s="1"/>
      <c r="MGE148" s="1"/>
      <c r="MGF148" s="1"/>
      <c r="MGG148" s="1"/>
      <c r="MGH148" s="1"/>
      <c r="MGI148" s="1"/>
      <c r="MGJ148" s="1"/>
      <c r="MGK148" s="1"/>
      <c r="MGL148" s="1"/>
      <c r="MGM148" s="1"/>
      <c r="MGN148" s="1"/>
      <c r="MGO148" s="1"/>
      <c r="MGP148" s="1"/>
      <c r="MGQ148" s="1"/>
      <c r="MGR148" s="1"/>
      <c r="MGS148" s="1"/>
      <c r="MGT148" s="1"/>
      <c r="MGU148" s="1"/>
      <c r="MGV148" s="1"/>
      <c r="MGW148" s="1"/>
      <c r="MGX148" s="1"/>
      <c r="MGY148" s="1"/>
      <c r="MGZ148" s="1"/>
      <c r="MHA148" s="1"/>
      <c r="MHB148" s="1"/>
      <c r="MHC148" s="1"/>
      <c r="MHD148" s="1"/>
      <c r="MHE148" s="1"/>
      <c r="MHF148" s="1"/>
      <c r="MHG148" s="1"/>
      <c r="MHH148" s="1"/>
      <c r="MHI148" s="1"/>
      <c r="MHJ148" s="1"/>
      <c r="MHK148" s="1"/>
      <c r="MHL148" s="1"/>
      <c r="MHM148" s="1"/>
      <c r="MHN148" s="1"/>
      <c r="MHO148" s="1"/>
      <c r="MHP148" s="1"/>
      <c r="MHQ148" s="1"/>
      <c r="MHR148" s="1"/>
      <c r="MHS148" s="1"/>
      <c r="MHT148" s="1"/>
      <c r="MHU148" s="1"/>
      <c r="MHV148" s="1"/>
      <c r="MHW148" s="1"/>
      <c r="MHX148" s="1"/>
      <c r="MHY148" s="1"/>
      <c r="MHZ148" s="1"/>
      <c r="MIA148" s="1"/>
      <c r="MIB148" s="1"/>
      <c r="MIC148" s="1"/>
      <c r="MID148" s="1"/>
      <c r="MIE148" s="1"/>
      <c r="MIF148" s="1"/>
      <c r="MIG148" s="1"/>
      <c r="MIH148" s="1"/>
      <c r="MII148" s="1"/>
      <c r="MIJ148" s="1"/>
      <c r="MIK148" s="1"/>
      <c r="MIL148" s="1"/>
      <c r="MIM148" s="1"/>
      <c r="MIN148" s="1"/>
      <c r="MIO148" s="1"/>
      <c r="MIP148" s="1"/>
      <c r="MIQ148" s="1"/>
      <c r="MIR148" s="1"/>
      <c r="MIS148" s="1"/>
      <c r="MIT148" s="1"/>
      <c r="MIU148" s="1"/>
      <c r="MIV148" s="1"/>
      <c r="MIW148" s="1"/>
      <c r="MIX148" s="1"/>
      <c r="MIY148" s="1"/>
      <c r="MIZ148" s="1"/>
      <c r="MJA148" s="1"/>
      <c r="MJB148" s="1"/>
      <c r="MJC148" s="1"/>
      <c r="MJD148" s="1"/>
      <c r="MJE148" s="1"/>
      <c r="MJF148" s="1"/>
      <c r="MJG148" s="1"/>
      <c r="MJH148" s="1"/>
      <c r="MJI148" s="1"/>
      <c r="MJJ148" s="1"/>
      <c r="MJK148" s="1"/>
      <c r="MJL148" s="1"/>
      <c r="MJM148" s="1"/>
      <c r="MJN148" s="1"/>
      <c r="MJO148" s="1"/>
      <c r="MJP148" s="1"/>
      <c r="MJQ148" s="1"/>
      <c r="MJR148" s="1"/>
      <c r="MJS148" s="1"/>
      <c r="MJT148" s="1"/>
      <c r="MJU148" s="1"/>
      <c r="MJV148" s="1"/>
      <c r="MJW148" s="1"/>
      <c r="MJX148" s="1"/>
      <c r="MJY148" s="1"/>
      <c r="MJZ148" s="1"/>
      <c r="MKA148" s="1"/>
      <c r="MKB148" s="1"/>
      <c r="MKC148" s="1"/>
      <c r="MKD148" s="1"/>
      <c r="MKE148" s="1"/>
      <c r="MKF148" s="1"/>
      <c r="MKG148" s="1"/>
      <c r="MKH148" s="1"/>
      <c r="MKI148" s="1"/>
      <c r="MKJ148" s="1"/>
      <c r="MKK148" s="1"/>
      <c r="MKL148" s="1"/>
      <c r="MKM148" s="1"/>
      <c r="MKN148" s="1"/>
      <c r="MKO148" s="1"/>
      <c r="MKP148" s="1"/>
      <c r="MKQ148" s="1"/>
      <c r="MKR148" s="1"/>
      <c r="MKS148" s="1"/>
      <c r="MKT148" s="1"/>
      <c r="MKU148" s="1"/>
      <c r="MKV148" s="1"/>
      <c r="MKW148" s="1"/>
      <c r="MKX148" s="1"/>
      <c r="MKY148" s="1"/>
      <c r="MKZ148" s="1"/>
      <c r="MLA148" s="1"/>
      <c r="MLB148" s="1"/>
      <c r="MLC148" s="1"/>
      <c r="MLD148" s="1"/>
      <c r="MLE148" s="1"/>
      <c r="MLF148" s="1"/>
      <c r="MLG148" s="1"/>
      <c r="MLH148" s="1"/>
      <c r="MLI148" s="1"/>
      <c r="MLJ148" s="1"/>
      <c r="MLK148" s="1"/>
      <c r="MLL148" s="1"/>
      <c r="MLM148" s="1"/>
      <c r="MLN148" s="1"/>
      <c r="MLO148" s="1"/>
      <c r="MLP148" s="1"/>
      <c r="MLQ148" s="1"/>
      <c r="MLR148" s="1"/>
      <c r="MLS148" s="1"/>
      <c r="MLT148" s="1"/>
      <c r="MLU148" s="1"/>
      <c r="MLV148" s="1"/>
      <c r="MLW148" s="1"/>
      <c r="MLX148" s="1"/>
      <c r="MLY148" s="1"/>
      <c r="MLZ148" s="1"/>
      <c r="MMA148" s="1"/>
      <c r="MMB148" s="1"/>
      <c r="MMC148" s="1"/>
      <c r="MMD148" s="1"/>
      <c r="MME148" s="1"/>
      <c r="MMF148" s="1"/>
      <c r="MMG148" s="1"/>
      <c r="MMH148" s="1"/>
      <c r="MMI148" s="1"/>
      <c r="MMJ148" s="1"/>
      <c r="MMK148" s="1"/>
      <c r="MML148" s="1"/>
      <c r="MMM148" s="1"/>
      <c r="MMN148" s="1"/>
      <c r="MMO148" s="1"/>
      <c r="MMP148" s="1"/>
      <c r="MMQ148" s="1"/>
      <c r="MMR148" s="1"/>
      <c r="MMS148" s="1"/>
      <c r="MMT148" s="1"/>
      <c r="MMU148" s="1"/>
      <c r="MMV148" s="1"/>
      <c r="MMW148" s="1"/>
      <c r="MMX148" s="1"/>
      <c r="MMY148" s="1"/>
      <c r="MMZ148" s="1"/>
      <c r="MNA148" s="1"/>
      <c r="MNB148" s="1"/>
      <c r="MNC148" s="1"/>
      <c r="MND148" s="1"/>
      <c r="MNE148" s="1"/>
      <c r="MNF148" s="1"/>
      <c r="MNG148" s="1"/>
      <c r="MNH148" s="1"/>
      <c r="MNI148" s="1"/>
      <c r="MNJ148" s="1"/>
      <c r="MNK148" s="1"/>
      <c r="MNL148" s="1"/>
      <c r="MNM148" s="1"/>
      <c r="MNN148" s="1"/>
      <c r="MNO148" s="1"/>
      <c r="MNP148" s="1"/>
      <c r="MNQ148" s="1"/>
      <c r="MNR148" s="1"/>
      <c r="MNS148" s="1"/>
      <c r="MNT148" s="1"/>
      <c r="MNU148" s="1"/>
      <c r="MNV148" s="1"/>
      <c r="MNW148" s="1"/>
      <c r="MNX148" s="1"/>
      <c r="MNY148" s="1"/>
      <c r="MNZ148" s="1"/>
      <c r="MOA148" s="1"/>
      <c r="MOB148" s="1"/>
      <c r="MOC148" s="1"/>
      <c r="MOD148" s="1"/>
      <c r="MOE148" s="1"/>
      <c r="MOF148" s="1"/>
      <c r="MOG148" s="1"/>
      <c r="MOH148" s="1"/>
      <c r="MOI148" s="1"/>
      <c r="MOJ148" s="1"/>
      <c r="MOK148" s="1"/>
      <c r="MOL148" s="1"/>
      <c r="MOM148" s="1"/>
      <c r="MON148" s="1"/>
      <c r="MOO148" s="1"/>
      <c r="MOP148" s="1"/>
      <c r="MOQ148" s="1"/>
      <c r="MOR148" s="1"/>
      <c r="MOS148" s="1"/>
      <c r="MOT148" s="1"/>
      <c r="MOU148" s="1"/>
      <c r="MOV148" s="1"/>
      <c r="MOW148" s="1"/>
      <c r="MOX148" s="1"/>
      <c r="MOY148" s="1"/>
      <c r="MOZ148" s="1"/>
      <c r="MPA148" s="1"/>
      <c r="MPB148" s="1"/>
      <c r="MPC148" s="1"/>
      <c r="MPD148" s="1"/>
      <c r="MPE148" s="1"/>
      <c r="MPF148" s="1"/>
      <c r="MPG148" s="1"/>
      <c r="MPH148" s="1"/>
      <c r="MPI148" s="1"/>
      <c r="MPJ148" s="1"/>
      <c r="MPK148" s="1"/>
      <c r="MPL148" s="1"/>
      <c r="MPM148" s="1"/>
      <c r="MPN148" s="1"/>
      <c r="MPO148" s="1"/>
      <c r="MPP148" s="1"/>
      <c r="MPQ148" s="1"/>
      <c r="MPR148" s="1"/>
      <c r="MPS148" s="1"/>
      <c r="MPT148" s="1"/>
      <c r="MPU148" s="1"/>
      <c r="MPV148" s="1"/>
      <c r="MPW148" s="1"/>
      <c r="MPX148" s="1"/>
      <c r="MPY148" s="1"/>
      <c r="MPZ148" s="1"/>
      <c r="MQA148" s="1"/>
      <c r="MQB148" s="1"/>
      <c r="MQC148" s="1"/>
      <c r="MQD148" s="1"/>
      <c r="MQE148" s="1"/>
      <c r="MQF148" s="1"/>
      <c r="MQG148" s="1"/>
      <c r="MQH148" s="1"/>
      <c r="MQI148" s="1"/>
      <c r="MQJ148" s="1"/>
      <c r="MQK148" s="1"/>
      <c r="MQL148" s="1"/>
      <c r="MQM148" s="1"/>
      <c r="MQN148" s="1"/>
      <c r="MQO148" s="1"/>
      <c r="MQP148" s="1"/>
      <c r="MQQ148" s="1"/>
      <c r="MQR148" s="1"/>
      <c r="MQS148" s="1"/>
      <c r="MQT148" s="1"/>
      <c r="MQU148" s="1"/>
      <c r="MQV148" s="1"/>
      <c r="MQW148" s="1"/>
      <c r="MQX148" s="1"/>
      <c r="MQY148" s="1"/>
      <c r="MQZ148" s="1"/>
      <c r="MRA148" s="1"/>
      <c r="MRB148" s="1"/>
      <c r="MRC148" s="1"/>
      <c r="MRD148" s="1"/>
      <c r="MRE148" s="1"/>
      <c r="MRF148" s="1"/>
      <c r="MRG148" s="1"/>
      <c r="MRH148" s="1"/>
      <c r="MRI148" s="1"/>
      <c r="MRJ148" s="1"/>
      <c r="MRK148" s="1"/>
      <c r="MRL148" s="1"/>
      <c r="MRM148" s="1"/>
      <c r="MRN148" s="1"/>
      <c r="MRO148" s="1"/>
      <c r="MRP148" s="1"/>
      <c r="MRQ148" s="1"/>
      <c r="MRR148" s="1"/>
      <c r="MRS148" s="1"/>
      <c r="MRT148" s="1"/>
      <c r="MRU148" s="1"/>
      <c r="MRV148" s="1"/>
      <c r="MRW148" s="1"/>
      <c r="MRX148" s="1"/>
      <c r="MRY148" s="1"/>
      <c r="MRZ148" s="1"/>
      <c r="MSA148" s="1"/>
      <c r="MSB148" s="1"/>
      <c r="MSC148" s="1"/>
      <c r="MSD148" s="1"/>
      <c r="MSE148" s="1"/>
      <c r="MSF148" s="1"/>
      <c r="MSG148" s="1"/>
      <c r="MSH148" s="1"/>
      <c r="MSI148" s="1"/>
      <c r="MSJ148" s="1"/>
      <c r="MSK148" s="1"/>
      <c r="MSL148" s="1"/>
      <c r="MSM148" s="1"/>
      <c r="MSN148" s="1"/>
      <c r="MSO148" s="1"/>
      <c r="MSP148" s="1"/>
      <c r="MSQ148" s="1"/>
      <c r="MSR148" s="1"/>
      <c r="MSS148" s="1"/>
      <c r="MST148" s="1"/>
      <c r="MSU148" s="1"/>
      <c r="MSV148" s="1"/>
      <c r="MSW148" s="1"/>
      <c r="MSX148" s="1"/>
      <c r="MSY148" s="1"/>
      <c r="MSZ148" s="1"/>
      <c r="MTA148" s="1"/>
      <c r="MTB148" s="1"/>
      <c r="MTC148" s="1"/>
      <c r="MTD148" s="1"/>
      <c r="MTE148" s="1"/>
      <c r="MTF148" s="1"/>
      <c r="MTG148" s="1"/>
      <c r="MTH148" s="1"/>
      <c r="MTI148" s="1"/>
      <c r="MTJ148" s="1"/>
      <c r="MTK148" s="1"/>
      <c r="MTL148" s="1"/>
      <c r="MTM148" s="1"/>
      <c r="MTN148" s="1"/>
      <c r="MTO148" s="1"/>
      <c r="MTP148" s="1"/>
      <c r="MTQ148" s="1"/>
      <c r="MTR148" s="1"/>
      <c r="MTS148" s="1"/>
      <c r="MTT148" s="1"/>
      <c r="MTU148" s="1"/>
      <c r="MTV148" s="1"/>
      <c r="MTW148" s="1"/>
      <c r="MTX148" s="1"/>
      <c r="MTY148" s="1"/>
      <c r="MTZ148" s="1"/>
      <c r="MUA148" s="1"/>
      <c r="MUB148" s="1"/>
      <c r="MUC148" s="1"/>
      <c r="MUD148" s="1"/>
      <c r="MUE148" s="1"/>
      <c r="MUF148" s="1"/>
      <c r="MUG148" s="1"/>
      <c r="MUH148" s="1"/>
      <c r="MUI148" s="1"/>
      <c r="MUJ148" s="1"/>
      <c r="MUK148" s="1"/>
      <c r="MUL148" s="1"/>
      <c r="MUM148" s="1"/>
      <c r="MUN148" s="1"/>
      <c r="MUO148" s="1"/>
      <c r="MUP148" s="1"/>
      <c r="MUQ148" s="1"/>
      <c r="MUR148" s="1"/>
      <c r="MUS148" s="1"/>
      <c r="MUT148" s="1"/>
      <c r="MUU148" s="1"/>
      <c r="MUV148" s="1"/>
      <c r="MUW148" s="1"/>
      <c r="MUX148" s="1"/>
      <c r="MUY148" s="1"/>
      <c r="MUZ148" s="1"/>
      <c r="MVA148" s="1"/>
      <c r="MVB148" s="1"/>
      <c r="MVC148" s="1"/>
      <c r="MVD148" s="1"/>
      <c r="MVE148" s="1"/>
      <c r="MVF148" s="1"/>
      <c r="MVG148" s="1"/>
      <c r="MVH148" s="1"/>
      <c r="MVI148" s="1"/>
      <c r="MVJ148" s="1"/>
      <c r="MVK148" s="1"/>
      <c r="MVL148" s="1"/>
      <c r="MVM148" s="1"/>
      <c r="MVN148" s="1"/>
      <c r="MVO148" s="1"/>
      <c r="MVP148" s="1"/>
      <c r="MVQ148" s="1"/>
      <c r="MVR148" s="1"/>
      <c r="MVS148" s="1"/>
      <c r="MVT148" s="1"/>
      <c r="MVU148" s="1"/>
      <c r="MVV148" s="1"/>
      <c r="MVW148" s="1"/>
      <c r="MVX148" s="1"/>
      <c r="MVY148" s="1"/>
      <c r="MVZ148" s="1"/>
      <c r="MWA148" s="1"/>
      <c r="MWB148" s="1"/>
      <c r="MWC148" s="1"/>
      <c r="MWD148" s="1"/>
      <c r="MWE148" s="1"/>
      <c r="MWF148" s="1"/>
      <c r="MWG148" s="1"/>
      <c r="MWH148" s="1"/>
      <c r="MWI148" s="1"/>
      <c r="MWJ148" s="1"/>
      <c r="MWK148" s="1"/>
      <c r="MWL148" s="1"/>
      <c r="MWM148" s="1"/>
      <c r="MWN148" s="1"/>
      <c r="MWO148" s="1"/>
      <c r="MWP148" s="1"/>
      <c r="MWQ148" s="1"/>
      <c r="MWR148" s="1"/>
      <c r="MWS148" s="1"/>
      <c r="MWT148" s="1"/>
      <c r="MWU148" s="1"/>
      <c r="MWV148" s="1"/>
      <c r="MWW148" s="1"/>
      <c r="MWX148" s="1"/>
      <c r="MWY148" s="1"/>
      <c r="MWZ148" s="1"/>
      <c r="MXA148" s="1"/>
      <c r="MXB148" s="1"/>
      <c r="MXC148" s="1"/>
      <c r="MXD148" s="1"/>
      <c r="MXE148" s="1"/>
      <c r="MXF148" s="1"/>
      <c r="MXG148" s="1"/>
      <c r="MXH148" s="1"/>
      <c r="MXI148" s="1"/>
      <c r="MXJ148" s="1"/>
      <c r="MXK148" s="1"/>
      <c r="MXL148" s="1"/>
      <c r="MXM148" s="1"/>
      <c r="MXN148" s="1"/>
      <c r="MXO148" s="1"/>
      <c r="MXP148" s="1"/>
      <c r="MXQ148" s="1"/>
      <c r="MXR148" s="1"/>
      <c r="MXS148" s="1"/>
      <c r="MXT148" s="1"/>
      <c r="MXU148" s="1"/>
      <c r="MXV148" s="1"/>
      <c r="MXW148" s="1"/>
      <c r="MXX148" s="1"/>
      <c r="MXY148" s="1"/>
      <c r="MXZ148" s="1"/>
      <c r="MYA148" s="1"/>
      <c r="MYB148" s="1"/>
      <c r="MYC148" s="1"/>
      <c r="MYD148" s="1"/>
      <c r="MYE148" s="1"/>
      <c r="MYF148" s="1"/>
      <c r="MYG148" s="1"/>
      <c r="MYH148" s="1"/>
      <c r="MYI148" s="1"/>
      <c r="MYJ148" s="1"/>
      <c r="MYK148" s="1"/>
      <c r="MYL148" s="1"/>
      <c r="MYM148" s="1"/>
      <c r="MYN148" s="1"/>
      <c r="MYO148" s="1"/>
      <c r="MYP148" s="1"/>
      <c r="MYQ148" s="1"/>
      <c r="MYR148" s="1"/>
      <c r="MYS148" s="1"/>
      <c r="MYT148" s="1"/>
      <c r="MYU148" s="1"/>
      <c r="MYV148" s="1"/>
      <c r="MYW148" s="1"/>
      <c r="MYX148" s="1"/>
      <c r="MYY148" s="1"/>
      <c r="MYZ148" s="1"/>
      <c r="MZA148" s="1"/>
      <c r="MZB148" s="1"/>
      <c r="MZC148" s="1"/>
      <c r="MZD148" s="1"/>
      <c r="MZE148" s="1"/>
      <c r="MZF148" s="1"/>
      <c r="MZG148" s="1"/>
      <c r="MZH148" s="1"/>
      <c r="MZI148" s="1"/>
      <c r="MZJ148" s="1"/>
      <c r="MZK148" s="1"/>
      <c r="MZL148" s="1"/>
      <c r="MZM148" s="1"/>
      <c r="MZN148" s="1"/>
      <c r="MZO148" s="1"/>
      <c r="MZP148" s="1"/>
      <c r="MZQ148" s="1"/>
      <c r="MZR148" s="1"/>
      <c r="MZS148" s="1"/>
      <c r="MZT148" s="1"/>
      <c r="MZU148" s="1"/>
      <c r="MZV148" s="1"/>
      <c r="MZW148" s="1"/>
      <c r="MZX148" s="1"/>
      <c r="MZY148" s="1"/>
      <c r="MZZ148" s="1"/>
      <c r="NAA148" s="1"/>
      <c r="NAB148" s="1"/>
      <c r="NAC148" s="1"/>
      <c r="NAD148" s="1"/>
      <c r="NAE148" s="1"/>
      <c r="NAF148" s="1"/>
      <c r="NAG148" s="1"/>
      <c r="NAH148" s="1"/>
      <c r="NAI148" s="1"/>
      <c r="NAJ148" s="1"/>
      <c r="NAK148" s="1"/>
      <c r="NAL148" s="1"/>
      <c r="NAM148" s="1"/>
      <c r="NAN148" s="1"/>
      <c r="NAO148" s="1"/>
      <c r="NAP148" s="1"/>
      <c r="NAQ148" s="1"/>
      <c r="NAR148" s="1"/>
      <c r="NAS148" s="1"/>
      <c r="NAT148" s="1"/>
      <c r="NAU148" s="1"/>
      <c r="NAV148" s="1"/>
      <c r="NAW148" s="1"/>
      <c r="NAX148" s="1"/>
      <c r="NAY148" s="1"/>
      <c r="NAZ148" s="1"/>
      <c r="NBA148" s="1"/>
      <c r="NBB148" s="1"/>
      <c r="NBC148" s="1"/>
      <c r="NBD148" s="1"/>
      <c r="NBE148" s="1"/>
      <c r="NBF148" s="1"/>
      <c r="NBG148" s="1"/>
      <c r="NBH148" s="1"/>
      <c r="NBI148" s="1"/>
      <c r="NBJ148" s="1"/>
      <c r="NBK148" s="1"/>
      <c r="NBL148" s="1"/>
      <c r="NBM148" s="1"/>
      <c r="NBN148" s="1"/>
      <c r="NBO148" s="1"/>
      <c r="NBP148" s="1"/>
      <c r="NBQ148" s="1"/>
      <c r="NBR148" s="1"/>
      <c r="NBS148" s="1"/>
      <c r="NBT148" s="1"/>
      <c r="NBU148" s="1"/>
      <c r="NBV148" s="1"/>
      <c r="NBW148" s="1"/>
      <c r="NBX148" s="1"/>
      <c r="NBY148" s="1"/>
      <c r="NBZ148" s="1"/>
      <c r="NCA148" s="1"/>
      <c r="NCB148" s="1"/>
      <c r="NCC148" s="1"/>
      <c r="NCD148" s="1"/>
      <c r="NCE148" s="1"/>
      <c r="NCF148" s="1"/>
      <c r="NCG148" s="1"/>
      <c r="NCH148" s="1"/>
      <c r="NCI148" s="1"/>
      <c r="NCJ148" s="1"/>
      <c r="NCK148" s="1"/>
      <c r="NCL148" s="1"/>
      <c r="NCM148" s="1"/>
      <c r="NCN148" s="1"/>
      <c r="NCO148" s="1"/>
      <c r="NCP148" s="1"/>
      <c r="NCQ148" s="1"/>
      <c r="NCR148" s="1"/>
      <c r="NCS148" s="1"/>
      <c r="NCT148" s="1"/>
      <c r="NCU148" s="1"/>
      <c r="NCV148" s="1"/>
      <c r="NCW148" s="1"/>
      <c r="NCX148" s="1"/>
      <c r="NCY148" s="1"/>
      <c r="NCZ148" s="1"/>
      <c r="NDA148" s="1"/>
      <c r="NDB148" s="1"/>
      <c r="NDC148" s="1"/>
      <c r="NDD148" s="1"/>
      <c r="NDE148" s="1"/>
      <c r="NDF148" s="1"/>
      <c r="NDG148" s="1"/>
      <c r="NDH148" s="1"/>
      <c r="NDI148" s="1"/>
      <c r="NDJ148" s="1"/>
      <c r="NDK148" s="1"/>
      <c r="NDL148" s="1"/>
      <c r="NDM148" s="1"/>
      <c r="NDN148" s="1"/>
      <c r="NDO148" s="1"/>
      <c r="NDP148" s="1"/>
      <c r="NDQ148" s="1"/>
      <c r="NDR148" s="1"/>
      <c r="NDS148" s="1"/>
      <c r="NDT148" s="1"/>
      <c r="NDU148" s="1"/>
      <c r="NDV148" s="1"/>
      <c r="NDW148" s="1"/>
      <c r="NDX148" s="1"/>
      <c r="NDY148" s="1"/>
      <c r="NDZ148" s="1"/>
      <c r="NEA148" s="1"/>
      <c r="NEB148" s="1"/>
      <c r="NEC148" s="1"/>
      <c r="NED148" s="1"/>
      <c r="NEE148" s="1"/>
      <c r="NEF148" s="1"/>
      <c r="NEG148" s="1"/>
      <c r="NEH148" s="1"/>
      <c r="NEI148" s="1"/>
      <c r="NEJ148" s="1"/>
      <c r="NEK148" s="1"/>
      <c r="NEL148" s="1"/>
      <c r="NEM148" s="1"/>
      <c r="NEN148" s="1"/>
      <c r="NEO148" s="1"/>
      <c r="NEP148" s="1"/>
      <c r="NEQ148" s="1"/>
      <c r="NER148" s="1"/>
      <c r="NES148" s="1"/>
      <c r="NET148" s="1"/>
      <c r="NEU148" s="1"/>
      <c r="NEV148" s="1"/>
      <c r="NEW148" s="1"/>
      <c r="NEX148" s="1"/>
      <c r="NEY148" s="1"/>
      <c r="NEZ148" s="1"/>
      <c r="NFA148" s="1"/>
      <c r="NFB148" s="1"/>
      <c r="NFC148" s="1"/>
      <c r="NFD148" s="1"/>
      <c r="NFE148" s="1"/>
      <c r="NFF148" s="1"/>
      <c r="NFG148" s="1"/>
      <c r="NFH148" s="1"/>
      <c r="NFI148" s="1"/>
      <c r="NFJ148" s="1"/>
      <c r="NFK148" s="1"/>
      <c r="NFL148" s="1"/>
      <c r="NFM148" s="1"/>
      <c r="NFN148" s="1"/>
      <c r="NFO148" s="1"/>
      <c r="NFP148" s="1"/>
      <c r="NFQ148" s="1"/>
      <c r="NFR148" s="1"/>
      <c r="NFS148" s="1"/>
      <c r="NFT148" s="1"/>
      <c r="NFU148" s="1"/>
      <c r="NFV148" s="1"/>
      <c r="NFW148" s="1"/>
      <c r="NFX148" s="1"/>
      <c r="NFY148" s="1"/>
      <c r="NFZ148" s="1"/>
      <c r="NGA148" s="1"/>
      <c r="NGB148" s="1"/>
      <c r="NGC148" s="1"/>
      <c r="NGD148" s="1"/>
      <c r="NGE148" s="1"/>
      <c r="NGF148" s="1"/>
      <c r="NGG148" s="1"/>
      <c r="NGH148" s="1"/>
      <c r="NGI148" s="1"/>
      <c r="NGJ148" s="1"/>
      <c r="NGK148" s="1"/>
      <c r="NGL148" s="1"/>
      <c r="NGM148" s="1"/>
      <c r="NGN148" s="1"/>
      <c r="NGO148" s="1"/>
      <c r="NGP148" s="1"/>
      <c r="NGQ148" s="1"/>
      <c r="NGR148" s="1"/>
      <c r="NGS148" s="1"/>
      <c r="NGT148" s="1"/>
      <c r="NGU148" s="1"/>
      <c r="NGV148" s="1"/>
      <c r="NGW148" s="1"/>
      <c r="NGX148" s="1"/>
      <c r="NGY148" s="1"/>
      <c r="NGZ148" s="1"/>
      <c r="NHA148" s="1"/>
      <c r="NHB148" s="1"/>
      <c r="NHC148" s="1"/>
      <c r="NHD148" s="1"/>
      <c r="NHE148" s="1"/>
      <c r="NHF148" s="1"/>
      <c r="NHG148" s="1"/>
      <c r="NHH148" s="1"/>
      <c r="NHI148" s="1"/>
      <c r="NHJ148" s="1"/>
      <c r="NHK148" s="1"/>
      <c r="NHL148" s="1"/>
      <c r="NHM148" s="1"/>
      <c r="NHN148" s="1"/>
      <c r="NHO148" s="1"/>
      <c r="NHP148" s="1"/>
      <c r="NHQ148" s="1"/>
      <c r="NHR148" s="1"/>
      <c r="NHS148" s="1"/>
      <c r="NHT148" s="1"/>
      <c r="NHU148" s="1"/>
      <c r="NHV148" s="1"/>
      <c r="NHW148" s="1"/>
      <c r="NHX148" s="1"/>
      <c r="NHY148" s="1"/>
      <c r="NHZ148" s="1"/>
      <c r="NIA148" s="1"/>
      <c r="NIB148" s="1"/>
      <c r="NIC148" s="1"/>
      <c r="NID148" s="1"/>
      <c r="NIE148" s="1"/>
      <c r="NIF148" s="1"/>
      <c r="NIG148" s="1"/>
      <c r="NIH148" s="1"/>
      <c r="NII148" s="1"/>
      <c r="NIJ148" s="1"/>
      <c r="NIK148" s="1"/>
      <c r="NIL148" s="1"/>
      <c r="NIM148" s="1"/>
      <c r="NIN148" s="1"/>
      <c r="NIO148" s="1"/>
      <c r="NIP148" s="1"/>
      <c r="NIQ148" s="1"/>
      <c r="NIR148" s="1"/>
      <c r="NIS148" s="1"/>
      <c r="NIT148" s="1"/>
      <c r="NIU148" s="1"/>
      <c r="NIV148" s="1"/>
      <c r="NIW148" s="1"/>
      <c r="NIX148" s="1"/>
      <c r="NIY148" s="1"/>
      <c r="NIZ148" s="1"/>
      <c r="NJA148" s="1"/>
      <c r="NJB148" s="1"/>
      <c r="NJC148" s="1"/>
      <c r="NJD148" s="1"/>
      <c r="NJE148" s="1"/>
      <c r="NJF148" s="1"/>
      <c r="NJG148" s="1"/>
      <c r="NJH148" s="1"/>
      <c r="NJI148" s="1"/>
      <c r="NJJ148" s="1"/>
      <c r="NJK148" s="1"/>
      <c r="NJL148" s="1"/>
      <c r="NJM148" s="1"/>
      <c r="NJN148" s="1"/>
      <c r="NJO148" s="1"/>
      <c r="NJP148" s="1"/>
      <c r="NJQ148" s="1"/>
      <c r="NJR148" s="1"/>
      <c r="NJS148" s="1"/>
      <c r="NJT148" s="1"/>
      <c r="NJU148" s="1"/>
      <c r="NJV148" s="1"/>
      <c r="NJW148" s="1"/>
      <c r="NJX148" s="1"/>
      <c r="NJY148" s="1"/>
      <c r="NJZ148" s="1"/>
      <c r="NKA148" s="1"/>
      <c r="NKB148" s="1"/>
      <c r="NKC148" s="1"/>
      <c r="NKD148" s="1"/>
      <c r="NKE148" s="1"/>
      <c r="NKF148" s="1"/>
      <c r="NKG148" s="1"/>
      <c r="NKH148" s="1"/>
      <c r="NKI148" s="1"/>
      <c r="NKJ148" s="1"/>
      <c r="NKK148" s="1"/>
      <c r="NKL148" s="1"/>
      <c r="NKM148" s="1"/>
      <c r="NKN148" s="1"/>
      <c r="NKO148" s="1"/>
      <c r="NKP148" s="1"/>
      <c r="NKQ148" s="1"/>
      <c r="NKR148" s="1"/>
      <c r="NKS148" s="1"/>
      <c r="NKT148" s="1"/>
      <c r="NKU148" s="1"/>
      <c r="NKV148" s="1"/>
      <c r="NKW148" s="1"/>
      <c r="NKX148" s="1"/>
      <c r="NKY148" s="1"/>
      <c r="NKZ148" s="1"/>
      <c r="NLA148" s="1"/>
      <c r="NLB148" s="1"/>
      <c r="NLC148" s="1"/>
      <c r="NLD148" s="1"/>
      <c r="NLE148" s="1"/>
      <c r="NLF148" s="1"/>
      <c r="NLG148" s="1"/>
      <c r="NLH148" s="1"/>
      <c r="NLI148" s="1"/>
      <c r="NLJ148" s="1"/>
      <c r="NLK148" s="1"/>
      <c r="NLL148" s="1"/>
      <c r="NLM148" s="1"/>
      <c r="NLN148" s="1"/>
      <c r="NLO148" s="1"/>
      <c r="NLP148" s="1"/>
      <c r="NLQ148" s="1"/>
      <c r="NLR148" s="1"/>
      <c r="NLS148" s="1"/>
      <c r="NLT148" s="1"/>
      <c r="NLU148" s="1"/>
      <c r="NLV148" s="1"/>
      <c r="NLW148" s="1"/>
      <c r="NLX148" s="1"/>
      <c r="NLY148" s="1"/>
      <c r="NLZ148" s="1"/>
      <c r="NMA148" s="1"/>
      <c r="NMB148" s="1"/>
      <c r="NMC148" s="1"/>
      <c r="NMD148" s="1"/>
      <c r="NME148" s="1"/>
      <c r="NMF148" s="1"/>
      <c r="NMG148" s="1"/>
      <c r="NMH148" s="1"/>
      <c r="NMI148" s="1"/>
      <c r="NMJ148" s="1"/>
      <c r="NMK148" s="1"/>
      <c r="NML148" s="1"/>
      <c r="NMM148" s="1"/>
      <c r="NMN148" s="1"/>
      <c r="NMO148" s="1"/>
      <c r="NMP148" s="1"/>
      <c r="NMQ148" s="1"/>
      <c r="NMR148" s="1"/>
      <c r="NMS148" s="1"/>
      <c r="NMT148" s="1"/>
      <c r="NMU148" s="1"/>
      <c r="NMV148" s="1"/>
      <c r="NMW148" s="1"/>
      <c r="NMX148" s="1"/>
      <c r="NMY148" s="1"/>
      <c r="NMZ148" s="1"/>
      <c r="NNA148" s="1"/>
      <c r="NNB148" s="1"/>
      <c r="NNC148" s="1"/>
      <c r="NND148" s="1"/>
      <c r="NNE148" s="1"/>
      <c r="NNF148" s="1"/>
      <c r="NNG148" s="1"/>
      <c r="NNH148" s="1"/>
      <c r="NNI148" s="1"/>
      <c r="NNJ148" s="1"/>
      <c r="NNK148" s="1"/>
      <c r="NNL148" s="1"/>
      <c r="NNM148" s="1"/>
      <c r="NNN148" s="1"/>
      <c r="NNO148" s="1"/>
      <c r="NNP148" s="1"/>
      <c r="NNQ148" s="1"/>
      <c r="NNR148" s="1"/>
      <c r="NNS148" s="1"/>
      <c r="NNT148" s="1"/>
      <c r="NNU148" s="1"/>
      <c r="NNV148" s="1"/>
      <c r="NNW148" s="1"/>
      <c r="NNX148" s="1"/>
      <c r="NNY148" s="1"/>
      <c r="NNZ148" s="1"/>
      <c r="NOA148" s="1"/>
      <c r="NOB148" s="1"/>
      <c r="NOC148" s="1"/>
      <c r="NOD148" s="1"/>
      <c r="NOE148" s="1"/>
      <c r="NOF148" s="1"/>
      <c r="NOG148" s="1"/>
      <c r="NOH148" s="1"/>
      <c r="NOI148" s="1"/>
      <c r="NOJ148" s="1"/>
      <c r="NOK148" s="1"/>
      <c r="NOL148" s="1"/>
      <c r="NOM148" s="1"/>
      <c r="NON148" s="1"/>
      <c r="NOO148" s="1"/>
      <c r="NOP148" s="1"/>
      <c r="NOQ148" s="1"/>
      <c r="NOR148" s="1"/>
      <c r="NOS148" s="1"/>
      <c r="NOT148" s="1"/>
      <c r="NOU148" s="1"/>
      <c r="NOV148" s="1"/>
      <c r="NOW148" s="1"/>
      <c r="NOX148" s="1"/>
      <c r="NOY148" s="1"/>
      <c r="NOZ148" s="1"/>
      <c r="NPA148" s="1"/>
      <c r="NPB148" s="1"/>
      <c r="NPC148" s="1"/>
      <c r="NPD148" s="1"/>
      <c r="NPE148" s="1"/>
      <c r="NPF148" s="1"/>
      <c r="NPG148" s="1"/>
      <c r="NPH148" s="1"/>
      <c r="NPI148" s="1"/>
      <c r="NPJ148" s="1"/>
      <c r="NPK148" s="1"/>
      <c r="NPL148" s="1"/>
      <c r="NPM148" s="1"/>
      <c r="NPN148" s="1"/>
      <c r="NPO148" s="1"/>
      <c r="NPP148" s="1"/>
      <c r="NPQ148" s="1"/>
      <c r="NPR148" s="1"/>
      <c r="NPS148" s="1"/>
      <c r="NPT148" s="1"/>
      <c r="NPU148" s="1"/>
      <c r="NPV148" s="1"/>
      <c r="NPW148" s="1"/>
      <c r="NPX148" s="1"/>
      <c r="NPY148" s="1"/>
      <c r="NPZ148" s="1"/>
      <c r="NQA148" s="1"/>
      <c r="NQB148" s="1"/>
      <c r="NQC148" s="1"/>
      <c r="NQD148" s="1"/>
      <c r="NQE148" s="1"/>
      <c r="NQF148" s="1"/>
      <c r="NQG148" s="1"/>
      <c r="NQH148" s="1"/>
      <c r="NQI148" s="1"/>
      <c r="NQJ148" s="1"/>
      <c r="NQK148" s="1"/>
      <c r="NQL148" s="1"/>
      <c r="NQM148" s="1"/>
      <c r="NQN148" s="1"/>
      <c r="NQO148" s="1"/>
      <c r="NQP148" s="1"/>
      <c r="NQQ148" s="1"/>
      <c r="NQR148" s="1"/>
      <c r="NQS148" s="1"/>
      <c r="NQT148" s="1"/>
      <c r="NQU148" s="1"/>
      <c r="NQV148" s="1"/>
      <c r="NQW148" s="1"/>
      <c r="NQX148" s="1"/>
      <c r="NQY148" s="1"/>
      <c r="NQZ148" s="1"/>
      <c r="NRA148" s="1"/>
      <c r="NRB148" s="1"/>
      <c r="NRC148" s="1"/>
      <c r="NRD148" s="1"/>
      <c r="NRE148" s="1"/>
      <c r="NRF148" s="1"/>
      <c r="NRG148" s="1"/>
      <c r="NRH148" s="1"/>
      <c r="NRI148" s="1"/>
      <c r="NRJ148" s="1"/>
      <c r="NRK148" s="1"/>
      <c r="NRL148" s="1"/>
      <c r="NRM148" s="1"/>
      <c r="NRN148" s="1"/>
      <c r="NRO148" s="1"/>
      <c r="NRP148" s="1"/>
      <c r="NRQ148" s="1"/>
      <c r="NRR148" s="1"/>
      <c r="NRS148" s="1"/>
      <c r="NRT148" s="1"/>
      <c r="NRU148" s="1"/>
      <c r="NRV148" s="1"/>
      <c r="NRW148" s="1"/>
      <c r="NRX148" s="1"/>
      <c r="NRY148" s="1"/>
      <c r="NRZ148" s="1"/>
      <c r="NSA148" s="1"/>
      <c r="NSB148" s="1"/>
      <c r="NSC148" s="1"/>
      <c r="NSD148" s="1"/>
      <c r="NSE148" s="1"/>
      <c r="NSF148" s="1"/>
      <c r="NSG148" s="1"/>
      <c r="NSH148" s="1"/>
      <c r="NSI148" s="1"/>
      <c r="NSJ148" s="1"/>
      <c r="NSK148" s="1"/>
      <c r="NSL148" s="1"/>
      <c r="NSM148" s="1"/>
      <c r="NSN148" s="1"/>
      <c r="NSO148" s="1"/>
      <c r="NSP148" s="1"/>
      <c r="NSQ148" s="1"/>
      <c r="NSR148" s="1"/>
      <c r="NSS148" s="1"/>
      <c r="NST148" s="1"/>
      <c r="NSU148" s="1"/>
      <c r="NSV148" s="1"/>
      <c r="NSW148" s="1"/>
      <c r="NSX148" s="1"/>
      <c r="NSY148" s="1"/>
      <c r="NSZ148" s="1"/>
      <c r="NTA148" s="1"/>
      <c r="NTB148" s="1"/>
      <c r="NTC148" s="1"/>
      <c r="NTD148" s="1"/>
      <c r="NTE148" s="1"/>
      <c r="NTF148" s="1"/>
      <c r="NTG148" s="1"/>
      <c r="NTH148" s="1"/>
      <c r="NTI148" s="1"/>
      <c r="NTJ148" s="1"/>
      <c r="NTK148" s="1"/>
      <c r="NTL148" s="1"/>
      <c r="NTM148" s="1"/>
      <c r="NTN148" s="1"/>
      <c r="NTO148" s="1"/>
      <c r="NTP148" s="1"/>
      <c r="NTQ148" s="1"/>
      <c r="NTR148" s="1"/>
      <c r="NTS148" s="1"/>
      <c r="NTT148" s="1"/>
      <c r="NTU148" s="1"/>
      <c r="NTV148" s="1"/>
      <c r="NTW148" s="1"/>
      <c r="NTX148" s="1"/>
      <c r="NTY148" s="1"/>
      <c r="NTZ148" s="1"/>
      <c r="NUA148" s="1"/>
      <c r="NUB148" s="1"/>
      <c r="NUC148" s="1"/>
      <c r="NUD148" s="1"/>
      <c r="NUE148" s="1"/>
      <c r="NUF148" s="1"/>
      <c r="NUG148" s="1"/>
      <c r="NUH148" s="1"/>
      <c r="NUI148" s="1"/>
      <c r="NUJ148" s="1"/>
      <c r="NUK148" s="1"/>
      <c r="NUL148" s="1"/>
      <c r="NUM148" s="1"/>
      <c r="NUN148" s="1"/>
      <c r="NUO148" s="1"/>
      <c r="NUP148" s="1"/>
      <c r="NUQ148" s="1"/>
      <c r="NUR148" s="1"/>
      <c r="NUS148" s="1"/>
      <c r="NUT148" s="1"/>
      <c r="NUU148" s="1"/>
      <c r="NUV148" s="1"/>
      <c r="NUW148" s="1"/>
      <c r="NUX148" s="1"/>
      <c r="NUY148" s="1"/>
      <c r="NUZ148" s="1"/>
      <c r="NVA148" s="1"/>
      <c r="NVB148" s="1"/>
      <c r="NVC148" s="1"/>
      <c r="NVD148" s="1"/>
      <c r="NVE148" s="1"/>
      <c r="NVF148" s="1"/>
      <c r="NVG148" s="1"/>
      <c r="NVH148" s="1"/>
      <c r="NVI148" s="1"/>
      <c r="NVJ148" s="1"/>
      <c r="NVK148" s="1"/>
      <c r="NVL148" s="1"/>
      <c r="NVM148" s="1"/>
      <c r="NVN148" s="1"/>
      <c r="NVO148" s="1"/>
      <c r="NVP148" s="1"/>
      <c r="NVQ148" s="1"/>
      <c r="NVR148" s="1"/>
      <c r="NVS148" s="1"/>
      <c r="NVT148" s="1"/>
      <c r="NVU148" s="1"/>
      <c r="NVV148" s="1"/>
      <c r="NVW148" s="1"/>
      <c r="NVX148" s="1"/>
      <c r="NVY148" s="1"/>
      <c r="NVZ148" s="1"/>
      <c r="NWA148" s="1"/>
      <c r="NWB148" s="1"/>
      <c r="NWC148" s="1"/>
      <c r="NWD148" s="1"/>
      <c r="NWE148" s="1"/>
      <c r="NWF148" s="1"/>
      <c r="NWG148" s="1"/>
      <c r="NWH148" s="1"/>
      <c r="NWI148" s="1"/>
      <c r="NWJ148" s="1"/>
      <c r="NWK148" s="1"/>
      <c r="NWL148" s="1"/>
      <c r="NWM148" s="1"/>
      <c r="NWN148" s="1"/>
      <c r="NWO148" s="1"/>
      <c r="NWP148" s="1"/>
      <c r="NWQ148" s="1"/>
      <c r="NWR148" s="1"/>
      <c r="NWS148" s="1"/>
      <c r="NWT148" s="1"/>
      <c r="NWU148" s="1"/>
      <c r="NWV148" s="1"/>
      <c r="NWW148" s="1"/>
      <c r="NWX148" s="1"/>
      <c r="NWY148" s="1"/>
      <c r="NWZ148" s="1"/>
      <c r="NXA148" s="1"/>
      <c r="NXB148" s="1"/>
      <c r="NXC148" s="1"/>
      <c r="NXD148" s="1"/>
      <c r="NXE148" s="1"/>
      <c r="NXF148" s="1"/>
      <c r="NXG148" s="1"/>
      <c r="NXH148" s="1"/>
      <c r="NXI148" s="1"/>
      <c r="NXJ148" s="1"/>
      <c r="NXK148" s="1"/>
      <c r="NXL148" s="1"/>
      <c r="NXM148" s="1"/>
      <c r="NXN148" s="1"/>
      <c r="NXO148" s="1"/>
      <c r="NXP148" s="1"/>
      <c r="NXQ148" s="1"/>
      <c r="NXR148" s="1"/>
      <c r="NXS148" s="1"/>
      <c r="NXT148" s="1"/>
      <c r="NXU148" s="1"/>
      <c r="NXV148" s="1"/>
      <c r="NXW148" s="1"/>
      <c r="NXX148" s="1"/>
      <c r="NXY148" s="1"/>
      <c r="NXZ148" s="1"/>
      <c r="NYA148" s="1"/>
      <c r="NYB148" s="1"/>
      <c r="NYC148" s="1"/>
      <c r="NYD148" s="1"/>
      <c r="NYE148" s="1"/>
      <c r="NYF148" s="1"/>
      <c r="NYG148" s="1"/>
      <c r="NYH148" s="1"/>
      <c r="NYI148" s="1"/>
      <c r="NYJ148" s="1"/>
      <c r="NYK148" s="1"/>
      <c r="NYL148" s="1"/>
      <c r="NYM148" s="1"/>
      <c r="NYN148" s="1"/>
      <c r="NYO148" s="1"/>
      <c r="NYP148" s="1"/>
      <c r="NYQ148" s="1"/>
      <c r="NYR148" s="1"/>
      <c r="NYS148" s="1"/>
      <c r="NYT148" s="1"/>
      <c r="NYU148" s="1"/>
      <c r="NYV148" s="1"/>
      <c r="NYW148" s="1"/>
      <c r="NYX148" s="1"/>
      <c r="NYY148" s="1"/>
      <c r="NYZ148" s="1"/>
      <c r="NZA148" s="1"/>
      <c r="NZB148" s="1"/>
      <c r="NZC148" s="1"/>
      <c r="NZD148" s="1"/>
      <c r="NZE148" s="1"/>
      <c r="NZF148" s="1"/>
      <c r="NZG148" s="1"/>
      <c r="NZH148" s="1"/>
      <c r="NZI148" s="1"/>
      <c r="NZJ148" s="1"/>
      <c r="NZK148" s="1"/>
      <c r="NZL148" s="1"/>
      <c r="NZM148" s="1"/>
      <c r="NZN148" s="1"/>
      <c r="NZO148" s="1"/>
      <c r="NZP148" s="1"/>
      <c r="NZQ148" s="1"/>
      <c r="NZR148" s="1"/>
      <c r="NZS148" s="1"/>
      <c r="NZT148" s="1"/>
      <c r="NZU148" s="1"/>
      <c r="NZV148" s="1"/>
      <c r="NZW148" s="1"/>
      <c r="NZX148" s="1"/>
      <c r="NZY148" s="1"/>
      <c r="NZZ148" s="1"/>
      <c r="OAA148" s="1"/>
      <c r="OAB148" s="1"/>
      <c r="OAC148" s="1"/>
      <c r="OAD148" s="1"/>
      <c r="OAE148" s="1"/>
      <c r="OAF148" s="1"/>
      <c r="OAG148" s="1"/>
      <c r="OAH148" s="1"/>
      <c r="OAI148" s="1"/>
      <c r="OAJ148" s="1"/>
      <c r="OAK148" s="1"/>
      <c r="OAL148" s="1"/>
      <c r="OAM148" s="1"/>
      <c r="OAN148" s="1"/>
      <c r="OAO148" s="1"/>
      <c r="OAP148" s="1"/>
      <c r="OAQ148" s="1"/>
      <c r="OAR148" s="1"/>
      <c r="OAS148" s="1"/>
      <c r="OAT148" s="1"/>
      <c r="OAU148" s="1"/>
      <c r="OAV148" s="1"/>
      <c r="OAW148" s="1"/>
      <c r="OAX148" s="1"/>
      <c r="OAY148" s="1"/>
      <c r="OAZ148" s="1"/>
      <c r="OBA148" s="1"/>
      <c r="OBB148" s="1"/>
      <c r="OBC148" s="1"/>
      <c r="OBD148" s="1"/>
      <c r="OBE148" s="1"/>
      <c r="OBF148" s="1"/>
      <c r="OBG148" s="1"/>
      <c r="OBH148" s="1"/>
      <c r="OBI148" s="1"/>
      <c r="OBJ148" s="1"/>
      <c r="OBK148" s="1"/>
      <c r="OBL148" s="1"/>
      <c r="OBM148" s="1"/>
      <c r="OBN148" s="1"/>
      <c r="OBO148" s="1"/>
      <c r="OBP148" s="1"/>
      <c r="OBQ148" s="1"/>
      <c r="OBR148" s="1"/>
      <c r="OBS148" s="1"/>
      <c r="OBT148" s="1"/>
      <c r="OBU148" s="1"/>
      <c r="OBV148" s="1"/>
      <c r="OBW148" s="1"/>
      <c r="OBX148" s="1"/>
      <c r="OBY148" s="1"/>
      <c r="OBZ148" s="1"/>
      <c r="OCA148" s="1"/>
      <c r="OCB148" s="1"/>
      <c r="OCC148" s="1"/>
      <c r="OCD148" s="1"/>
      <c r="OCE148" s="1"/>
      <c r="OCF148" s="1"/>
      <c r="OCG148" s="1"/>
      <c r="OCH148" s="1"/>
      <c r="OCI148" s="1"/>
      <c r="OCJ148" s="1"/>
      <c r="OCK148" s="1"/>
      <c r="OCL148" s="1"/>
      <c r="OCM148" s="1"/>
      <c r="OCN148" s="1"/>
      <c r="OCO148" s="1"/>
      <c r="OCP148" s="1"/>
      <c r="OCQ148" s="1"/>
      <c r="OCR148" s="1"/>
      <c r="OCS148" s="1"/>
      <c r="OCT148" s="1"/>
      <c r="OCU148" s="1"/>
      <c r="OCV148" s="1"/>
      <c r="OCW148" s="1"/>
      <c r="OCX148" s="1"/>
      <c r="OCY148" s="1"/>
      <c r="OCZ148" s="1"/>
      <c r="ODA148" s="1"/>
      <c r="ODB148" s="1"/>
      <c r="ODC148" s="1"/>
      <c r="ODD148" s="1"/>
      <c r="ODE148" s="1"/>
      <c r="ODF148" s="1"/>
      <c r="ODG148" s="1"/>
      <c r="ODH148" s="1"/>
      <c r="ODI148" s="1"/>
      <c r="ODJ148" s="1"/>
      <c r="ODK148" s="1"/>
      <c r="ODL148" s="1"/>
      <c r="ODM148" s="1"/>
      <c r="ODN148" s="1"/>
      <c r="ODO148" s="1"/>
      <c r="ODP148" s="1"/>
      <c r="ODQ148" s="1"/>
      <c r="ODR148" s="1"/>
      <c r="ODS148" s="1"/>
      <c r="ODT148" s="1"/>
      <c r="ODU148" s="1"/>
      <c r="ODV148" s="1"/>
      <c r="ODW148" s="1"/>
      <c r="ODX148" s="1"/>
      <c r="ODY148" s="1"/>
      <c r="ODZ148" s="1"/>
      <c r="OEA148" s="1"/>
      <c r="OEB148" s="1"/>
      <c r="OEC148" s="1"/>
      <c r="OED148" s="1"/>
      <c r="OEE148" s="1"/>
      <c r="OEF148" s="1"/>
      <c r="OEG148" s="1"/>
      <c r="OEH148" s="1"/>
      <c r="OEI148" s="1"/>
      <c r="OEJ148" s="1"/>
      <c r="OEK148" s="1"/>
      <c r="OEL148" s="1"/>
      <c r="OEM148" s="1"/>
      <c r="OEN148" s="1"/>
      <c r="OEO148" s="1"/>
      <c r="OEP148" s="1"/>
      <c r="OEQ148" s="1"/>
      <c r="OER148" s="1"/>
      <c r="OES148" s="1"/>
      <c r="OET148" s="1"/>
      <c r="OEU148" s="1"/>
      <c r="OEV148" s="1"/>
      <c r="OEW148" s="1"/>
      <c r="OEX148" s="1"/>
      <c r="OEY148" s="1"/>
      <c r="OEZ148" s="1"/>
      <c r="OFA148" s="1"/>
      <c r="OFB148" s="1"/>
      <c r="OFC148" s="1"/>
      <c r="OFD148" s="1"/>
      <c r="OFE148" s="1"/>
      <c r="OFF148" s="1"/>
      <c r="OFG148" s="1"/>
      <c r="OFH148" s="1"/>
      <c r="OFI148" s="1"/>
      <c r="OFJ148" s="1"/>
      <c r="OFK148" s="1"/>
      <c r="OFL148" s="1"/>
      <c r="OFM148" s="1"/>
      <c r="OFN148" s="1"/>
      <c r="OFO148" s="1"/>
      <c r="OFP148" s="1"/>
      <c r="OFQ148" s="1"/>
      <c r="OFR148" s="1"/>
      <c r="OFS148" s="1"/>
      <c r="OFT148" s="1"/>
      <c r="OFU148" s="1"/>
      <c r="OFV148" s="1"/>
      <c r="OFW148" s="1"/>
      <c r="OFX148" s="1"/>
      <c r="OFY148" s="1"/>
      <c r="OFZ148" s="1"/>
      <c r="OGA148" s="1"/>
      <c r="OGB148" s="1"/>
      <c r="OGC148" s="1"/>
      <c r="OGD148" s="1"/>
      <c r="OGE148" s="1"/>
      <c r="OGF148" s="1"/>
      <c r="OGG148" s="1"/>
      <c r="OGH148" s="1"/>
      <c r="OGI148" s="1"/>
      <c r="OGJ148" s="1"/>
      <c r="OGK148" s="1"/>
      <c r="OGL148" s="1"/>
      <c r="OGM148" s="1"/>
      <c r="OGN148" s="1"/>
      <c r="OGO148" s="1"/>
      <c r="OGP148" s="1"/>
      <c r="OGQ148" s="1"/>
      <c r="OGR148" s="1"/>
      <c r="OGS148" s="1"/>
      <c r="OGT148" s="1"/>
      <c r="OGU148" s="1"/>
      <c r="OGV148" s="1"/>
      <c r="OGW148" s="1"/>
      <c r="OGX148" s="1"/>
      <c r="OGY148" s="1"/>
      <c r="OGZ148" s="1"/>
      <c r="OHA148" s="1"/>
      <c r="OHB148" s="1"/>
      <c r="OHC148" s="1"/>
      <c r="OHD148" s="1"/>
      <c r="OHE148" s="1"/>
      <c r="OHF148" s="1"/>
      <c r="OHG148" s="1"/>
      <c r="OHH148" s="1"/>
      <c r="OHI148" s="1"/>
      <c r="OHJ148" s="1"/>
      <c r="OHK148" s="1"/>
      <c r="OHL148" s="1"/>
      <c r="OHM148" s="1"/>
      <c r="OHN148" s="1"/>
      <c r="OHO148" s="1"/>
      <c r="OHP148" s="1"/>
      <c r="OHQ148" s="1"/>
      <c r="OHR148" s="1"/>
      <c r="OHS148" s="1"/>
      <c r="OHT148" s="1"/>
      <c r="OHU148" s="1"/>
      <c r="OHV148" s="1"/>
      <c r="OHW148" s="1"/>
      <c r="OHX148" s="1"/>
      <c r="OHY148" s="1"/>
      <c r="OHZ148" s="1"/>
      <c r="OIA148" s="1"/>
      <c r="OIB148" s="1"/>
      <c r="OIC148" s="1"/>
      <c r="OID148" s="1"/>
      <c r="OIE148" s="1"/>
      <c r="OIF148" s="1"/>
      <c r="OIG148" s="1"/>
      <c r="OIH148" s="1"/>
      <c r="OII148" s="1"/>
      <c r="OIJ148" s="1"/>
      <c r="OIK148" s="1"/>
      <c r="OIL148" s="1"/>
      <c r="OIM148" s="1"/>
      <c r="OIN148" s="1"/>
      <c r="OIO148" s="1"/>
      <c r="OIP148" s="1"/>
      <c r="OIQ148" s="1"/>
      <c r="OIR148" s="1"/>
      <c r="OIS148" s="1"/>
      <c r="OIT148" s="1"/>
      <c r="OIU148" s="1"/>
      <c r="OIV148" s="1"/>
      <c r="OIW148" s="1"/>
      <c r="OIX148" s="1"/>
      <c r="OIY148" s="1"/>
      <c r="OIZ148" s="1"/>
      <c r="OJA148" s="1"/>
      <c r="OJB148" s="1"/>
      <c r="OJC148" s="1"/>
      <c r="OJD148" s="1"/>
      <c r="OJE148" s="1"/>
      <c r="OJF148" s="1"/>
      <c r="OJG148" s="1"/>
      <c r="OJH148" s="1"/>
      <c r="OJI148" s="1"/>
      <c r="OJJ148" s="1"/>
      <c r="OJK148" s="1"/>
      <c r="OJL148" s="1"/>
      <c r="OJM148" s="1"/>
      <c r="OJN148" s="1"/>
      <c r="OJO148" s="1"/>
      <c r="OJP148" s="1"/>
      <c r="OJQ148" s="1"/>
      <c r="OJR148" s="1"/>
      <c r="OJS148" s="1"/>
      <c r="OJT148" s="1"/>
      <c r="OJU148" s="1"/>
      <c r="OJV148" s="1"/>
      <c r="OJW148" s="1"/>
      <c r="OJX148" s="1"/>
      <c r="OJY148" s="1"/>
      <c r="OJZ148" s="1"/>
      <c r="OKA148" s="1"/>
      <c r="OKB148" s="1"/>
      <c r="OKC148" s="1"/>
      <c r="OKD148" s="1"/>
      <c r="OKE148" s="1"/>
      <c r="OKF148" s="1"/>
      <c r="OKG148" s="1"/>
      <c r="OKH148" s="1"/>
      <c r="OKI148" s="1"/>
      <c r="OKJ148" s="1"/>
      <c r="OKK148" s="1"/>
      <c r="OKL148" s="1"/>
      <c r="OKM148" s="1"/>
      <c r="OKN148" s="1"/>
      <c r="OKO148" s="1"/>
      <c r="OKP148" s="1"/>
      <c r="OKQ148" s="1"/>
      <c r="OKR148" s="1"/>
      <c r="OKS148" s="1"/>
      <c r="OKT148" s="1"/>
      <c r="OKU148" s="1"/>
      <c r="OKV148" s="1"/>
      <c r="OKW148" s="1"/>
      <c r="OKX148" s="1"/>
      <c r="OKY148" s="1"/>
      <c r="OKZ148" s="1"/>
      <c r="OLA148" s="1"/>
      <c r="OLB148" s="1"/>
      <c r="OLC148" s="1"/>
      <c r="OLD148" s="1"/>
      <c r="OLE148" s="1"/>
      <c r="OLF148" s="1"/>
      <c r="OLG148" s="1"/>
      <c r="OLH148" s="1"/>
      <c r="OLI148" s="1"/>
      <c r="OLJ148" s="1"/>
      <c r="OLK148" s="1"/>
      <c r="OLL148" s="1"/>
      <c r="OLM148" s="1"/>
      <c r="OLN148" s="1"/>
      <c r="OLO148" s="1"/>
      <c r="OLP148" s="1"/>
      <c r="OLQ148" s="1"/>
      <c r="OLR148" s="1"/>
      <c r="OLS148" s="1"/>
      <c r="OLT148" s="1"/>
      <c r="OLU148" s="1"/>
      <c r="OLV148" s="1"/>
      <c r="OLW148" s="1"/>
      <c r="OLX148" s="1"/>
      <c r="OLY148" s="1"/>
      <c r="OLZ148" s="1"/>
      <c r="OMA148" s="1"/>
      <c r="OMB148" s="1"/>
      <c r="OMC148" s="1"/>
      <c r="OMD148" s="1"/>
      <c r="OME148" s="1"/>
      <c r="OMF148" s="1"/>
      <c r="OMG148" s="1"/>
      <c r="OMH148" s="1"/>
      <c r="OMI148" s="1"/>
      <c r="OMJ148" s="1"/>
      <c r="OMK148" s="1"/>
      <c r="OML148" s="1"/>
      <c r="OMM148" s="1"/>
      <c r="OMN148" s="1"/>
      <c r="OMO148" s="1"/>
      <c r="OMP148" s="1"/>
      <c r="OMQ148" s="1"/>
      <c r="OMR148" s="1"/>
      <c r="OMS148" s="1"/>
      <c r="OMT148" s="1"/>
      <c r="OMU148" s="1"/>
      <c r="OMV148" s="1"/>
      <c r="OMW148" s="1"/>
      <c r="OMX148" s="1"/>
      <c r="OMY148" s="1"/>
      <c r="OMZ148" s="1"/>
      <c r="ONA148" s="1"/>
      <c r="ONB148" s="1"/>
      <c r="ONC148" s="1"/>
      <c r="OND148" s="1"/>
      <c r="ONE148" s="1"/>
      <c r="ONF148" s="1"/>
      <c r="ONG148" s="1"/>
      <c r="ONH148" s="1"/>
      <c r="ONI148" s="1"/>
      <c r="ONJ148" s="1"/>
      <c r="ONK148" s="1"/>
      <c r="ONL148" s="1"/>
      <c r="ONM148" s="1"/>
      <c r="ONN148" s="1"/>
      <c r="ONO148" s="1"/>
      <c r="ONP148" s="1"/>
      <c r="ONQ148" s="1"/>
      <c r="ONR148" s="1"/>
      <c r="ONS148" s="1"/>
      <c r="ONT148" s="1"/>
      <c r="ONU148" s="1"/>
      <c r="ONV148" s="1"/>
      <c r="ONW148" s="1"/>
      <c r="ONX148" s="1"/>
      <c r="ONY148" s="1"/>
      <c r="ONZ148" s="1"/>
      <c r="OOA148" s="1"/>
      <c r="OOB148" s="1"/>
      <c r="OOC148" s="1"/>
      <c r="OOD148" s="1"/>
      <c r="OOE148" s="1"/>
      <c r="OOF148" s="1"/>
      <c r="OOG148" s="1"/>
      <c r="OOH148" s="1"/>
      <c r="OOI148" s="1"/>
      <c r="OOJ148" s="1"/>
      <c r="OOK148" s="1"/>
      <c r="OOL148" s="1"/>
      <c r="OOM148" s="1"/>
      <c r="OON148" s="1"/>
      <c r="OOO148" s="1"/>
      <c r="OOP148" s="1"/>
      <c r="OOQ148" s="1"/>
      <c r="OOR148" s="1"/>
      <c r="OOS148" s="1"/>
      <c r="OOT148" s="1"/>
      <c r="OOU148" s="1"/>
      <c r="OOV148" s="1"/>
      <c r="OOW148" s="1"/>
      <c r="OOX148" s="1"/>
      <c r="OOY148" s="1"/>
      <c r="OOZ148" s="1"/>
      <c r="OPA148" s="1"/>
      <c r="OPB148" s="1"/>
      <c r="OPC148" s="1"/>
      <c r="OPD148" s="1"/>
      <c r="OPE148" s="1"/>
      <c r="OPF148" s="1"/>
      <c r="OPG148" s="1"/>
      <c r="OPH148" s="1"/>
      <c r="OPI148" s="1"/>
      <c r="OPJ148" s="1"/>
      <c r="OPK148" s="1"/>
      <c r="OPL148" s="1"/>
      <c r="OPM148" s="1"/>
      <c r="OPN148" s="1"/>
      <c r="OPO148" s="1"/>
      <c r="OPP148" s="1"/>
      <c r="OPQ148" s="1"/>
      <c r="OPR148" s="1"/>
      <c r="OPS148" s="1"/>
      <c r="OPT148" s="1"/>
      <c r="OPU148" s="1"/>
      <c r="OPV148" s="1"/>
      <c r="OPW148" s="1"/>
      <c r="OPX148" s="1"/>
      <c r="OPY148" s="1"/>
      <c r="OPZ148" s="1"/>
      <c r="OQA148" s="1"/>
      <c r="OQB148" s="1"/>
      <c r="OQC148" s="1"/>
      <c r="OQD148" s="1"/>
      <c r="OQE148" s="1"/>
      <c r="OQF148" s="1"/>
      <c r="OQG148" s="1"/>
      <c r="OQH148" s="1"/>
      <c r="OQI148" s="1"/>
      <c r="OQJ148" s="1"/>
      <c r="OQK148" s="1"/>
      <c r="OQL148" s="1"/>
      <c r="OQM148" s="1"/>
      <c r="OQN148" s="1"/>
      <c r="OQO148" s="1"/>
      <c r="OQP148" s="1"/>
      <c r="OQQ148" s="1"/>
      <c r="OQR148" s="1"/>
      <c r="OQS148" s="1"/>
      <c r="OQT148" s="1"/>
      <c r="OQU148" s="1"/>
      <c r="OQV148" s="1"/>
      <c r="OQW148" s="1"/>
      <c r="OQX148" s="1"/>
      <c r="OQY148" s="1"/>
      <c r="OQZ148" s="1"/>
      <c r="ORA148" s="1"/>
      <c r="ORB148" s="1"/>
      <c r="ORC148" s="1"/>
      <c r="ORD148" s="1"/>
      <c r="ORE148" s="1"/>
      <c r="ORF148" s="1"/>
      <c r="ORG148" s="1"/>
      <c r="ORH148" s="1"/>
      <c r="ORI148" s="1"/>
      <c r="ORJ148" s="1"/>
      <c r="ORK148" s="1"/>
      <c r="ORL148" s="1"/>
      <c r="ORM148" s="1"/>
      <c r="ORN148" s="1"/>
      <c r="ORO148" s="1"/>
      <c r="ORP148" s="1"/>
      <c r="ORQ148" s="1"/>
      <c r="ORR148" s="1"/>
      <c r="ORS148" s="1"/>
      <c r="ORT148" s="1"/>
      <c r="ORU148" s="1"/>
      <c r="ORV148" s="1"/>
      <c r="ORW148" s="1"/>
      <c r="ORX148" s="1"/>
      <c r="ORY148" s="1"/>
      <c r="ORZ148" s="1"/>
      <c r="OSA148" s="1"/>
      <c r="OSB148" s="1"/>
      <c r="OSC148" s="1"/>
      <c r="OSD148" s="1"/>
      <c r="OSE148" s="1"/>
      <c r="OSF148" s="1"/>
      <c r="OSG148" s="1"/>
      <c r="OSH148" s="1"/>
      <c r="OSI148" s="1"/>
      <c r="OSJ148" s="1"/>
      <c r="OSK148" s="1"/>
      <c r="OSL148" s="1"/>
      <c r="OSM148" s="1"/>
      <c r="OSN148" s="1"/>
      <c r="OSO148" s="1"/>
      <c r="OSP148" s="1"/>
      <c r="OSQ148" s="1"/>
      <c r="OSR148" s="1"/>
      <c r="OSS148" s="1"/>
      <c r="OST148" s="1"/>
      <c r="OSU148" s="1"/>
      <c r="OSV148" s="1"/>
      <c r="OSW148" s="1"/>
      <c r="OSX148" s="1"/>
      <c r="OSY148" s="1"/>
      <c r="OSZ148" s="1"/>
      <c r="OTA148" s="1"/>
      <c r="OTB148" s="1"/>
      <c r="OTC148" s="1"/>
      <c r="OTD148" s="1"/>
      <c r="OTE148" s="1"/>
      <c r="OTF148" s="1"/>
      <c r="OTG148" s="1"/>
      <c r="OTH148" s="1"/>
      <c r="OTI148" s="1"/>
      <c r="OTJ148" s="1"/>
      <c r="OTK148" s="1"/>
      <c r="OTL148" s="1"/>
      <c r="OTM148" s="1"/>
      <c r="OTN148" s="1"/>
      <c r="OTO148" s="1"/>
      <c r="OTP148" s="1"/>
      <c r="OTQ148" s="1"/>
      <c r="OTR148" s="1"/>
      <c r="OTS148" s="1"/>
      <c r="OTT148" s="1"/>
      <c r="OTU148" s="1"/>
      <c r="OTV148" s="1"/>
      <c r="OTW148" s="1"/>
      <c r="OTX148" s="1"/>
      <c r="OTY148" s="1"/>
      <c r="OTZ148" s="1"/>
      <c r="OUA148" s="1"/>
      <c r="OUB148" s="1"/>
      <c r="OUC148" s="1"/>
      <c r="OUD148" s="1"/>
      <c r="OUE148" s="1"/>
      <c r="OUF148" s="1"/>
      <c r="OUG148" s="1"/>
      <c r="OUH148" s="1"/>
      <c r="OUI148" s="1"/>
      <c r="OUJ148" s="1"/>
      <c r="OUK148" s="1"/>
      <c r="OUL148" s="1"/>
      <c r="OUM148" s="1"/>
      <c r="OUN148" s="1"/>
      <c r="OUO148" s="1"/>
      <c r="OUP148" s="1"/>
      <c r="OUQ148" s="1"/>
      <c r="OUR148" s="1"/>
      <c r="OUS148" s="1"/>
      <c r="OUT148" s="1"/>
      <c r="OUU148" s="1"/>
      <c r="OUV148" s="1"/>
      <c r="OUW148" s="1"/>
      <c r="OUX148" s="1"/>
      <c r="OUY148" s="1"/>
      <c r="OUZ148" s="1"/>
      <c r="OVA148" s="1"/>
      <c r="OVB148" s="1"/>
      <c r="OVC148" s="1"/>
      <c r="OVD148" s="1"/>
      <c r="OVE148" s="1"/>
      <c r="OVF148" s="1"/>
      <c r="OVG148" s="1"/>
      <c r="OVH148" s="1"/>
      <c r="OVI148" s="1"/>
      <c r="OVJ148" s="1"/>
      <c r="OVK148" s="1"/>
      <c r="OVL148" s="1"/>
      <c r="OVM148" s="1"/>
      <c r="OVN148" s="1"/>
      <c r="OVO148" s="1"/>
      <c r="OVP148" s="1"/>
      <c r="OVQ148" s="1"/>
      <c r="OVR148" s="1"/>
      <c r="OVS148" s="1"/>
      <c r="OVT148" s="1"/>
      <c r="OVU148" s="1"/>
      <c r="OVV148" s="1"/>
      <c r="OVW148" s="1"/>
      <c r="OVX148" s="1"/>
      <c r="OVY148" s="1"/>
      <c r="OVZ148" s="1"/>
      <c r="OWA148" s="1"/>
      <c r="OWB148" s="1"/>
      <c r="OWC148" s="1"/>
      <c r="OWD148" s="1"/>
      <c r="OWE148" s="1"/>
      <c r="OWF148" s="1"/>
      <c r="OWG148" s="1"/>
      <c r="OWH148" s="1"/>
      <c r="OWI148" s="1"/>
      <c r="OWJ148" s="1"/>
      <c r="OWK148" s="1"/>
      <c r="OWL148" s="1"/>
      <c r="OWM148" s="1"/>
      <c r="OWN148" s="1"/>
      <c r="OWO148" s="1"/>
      <c r="OWP148" s="1"/>
      <c r="OWQ148" s="1"/>
      <c r="OWR148" s="1"/>
      <c r="OWS148" s="1"/>
      <c r="OWT148" s="1"/>
      <c r="OWU148" s="1"/>
      <c r="OWV148" s="1"/>
      <c r="OWW148" s="1"/>
      <c r="OWX148" s="1"/>
      <c r="OWY148" s="1"/>
      <c r="OWZ148" s="1"/>
      <c r="OXA148" s="1"/>
      <c r="OXB148" s="1"/>
      <c r="OXC148" s="1"/>
      <c r="OXD148" s="1"/>
      <c r="OXE148" s="1"/>
      <c r="OXF148" s="1"/>
      <c r="OXG148" s="1"/>
      <c r="OXH148" s="1"/>
      <c r="OXI148" s="1"/>
      <c r="OXJ148" s="1"/>
      <c r="OXK148" s="1"/>
      <c r="OXL148" s="1"/>
      <c r="OXM148" s="1"/>
      <c r="OXN148" s="1"/>
      <c r="OXO148" s="1"/>
      <c r="OXP148" s="1"/>
      <c r="OXQ148" s="1"/>
      <c r="OXR148" s="1"/>
      <c r="OXS148" s="1"/>
      <c r="OXT148" s="1"/>
      <c r="OXU148" s="1"/>
      <c r="OXV148" s="1"/>
      <c r="OXW148" s="1"/>
      <c r="OXX148" s="1"/>
      <c r="OXY148" s="1"/>
      <c r="OXZ148" s="1"/>
      <c r="OYA148" s="1"/>
      <c r="OYB148" s="1"/>
      <c r="OYC148" s="1"/>
      <c r="OYD148" s="1"/>
      <c r="OYE148" s="1"/>
      <c r="OYF148" s="1"/>
      <c r="OYG148" s="1"/>
      <c r="OYH148" s="1"/>
      <c r="OYI148" s="1"/>
      <c r="OYJ148" s="1"/>
      <c r="OYK148" s="1"/>
      <c r="OYL148" s="1"/>
      <c r="OYM148" s="1"/>
      <c r="OYN148" s="1"/>
      <c r="OYO148" s="1"/>
      <c r="OYP148" s="1"/>
      <c r="OYQ148" s="1"/>
      <c r="OYR148" s="1"/>
      <c r="OYS148" s="1"/>
      <c r="OYT148" s="1"/>
      <c r="OYU148" s="1"/>
      <c r="OYV148" s="1"/>
      <c r="OYW148" s="1"/>
      <c r="OYX148" s="1"/>
      <c r="OYY148" s="1"/>
      <c r="OYZ148" s="1"/>
      <c r="OZA148" s="1"/>
      <c r="OZB148" s="1"/>
      <c r="OZC148" s="1"/>
      <c r="OZD148" s="1"/>
      <c r="OZE148" s="1"/>
      <c r="OZF148" s="1"/>
      <c r="OZG148" s="1"/>
      <c r="OZH148" s="1"/>
      <c r="OZI148" s="1"/>
      <c r="OZJ148" s="1"/>
      <c r="OZK148" s="1"/>
      <c r="OZL148" s="1"/>
      <c r="OZM148" s="1"/>
      <c r="OZN148" s="1"/>
      <c r="OZO148" s="1"/>
      <c r="OZP148" s="1"/>
      <c r="OZQ148" s="1"/>
      <c r="OZR148" s="1"/>
      <c r="OZS148" s="1"/>
      <c r="OZT148" s="1"/>
      <c r="OZU148" s="1"/>
      <c r="OZV148" s="1"/>
      <c r="OZW148" s="1"/>
      <c r="OZX148" s="1"/>
      <c r="OZY148" s="1"/>
      <c r="OZZ148" s="1"/>
      <c r="PAA148" s="1"/>
      <c r="PAB148" s="1"/>
      <c r="PAC148" s="1"/>
      <c r="PAD148" s="1"/>
      <c r="PAE148" s="1"/>
      <c r="PAF148" s="1"/>
      <c r="PAG148" s="1"/>
      <c r="PAH148" s="1"/>
      <c r="PAI148" s="1"/>
      <c r="PAJ148" s="1"/>
      <c r="PAK148" s="1"/>
      <c r="PAL148" s="1"/>
      <c r="PAM148" s="1"/>
      <c r="PAN148" s="1"/>
      <c r="PAO148" s="1"/>
      <c r="PAP148" s="1"/>
      <c r="PAQ148" s="1"/>
      <c r="PAR148" s="1"/>
      <c r="PAS148" s="1"/>
      <c r="PAT148" s="1"/>
      <c r="PAU148" s="1"/>
      <c r="PAV148" s="1"/>
      <c r="PAW148" s="1"/>
      <c r="PAX148" s="1"/>
      <c r="PAY148" s="1"/>
      <c r="PAZ148" s="1"/>
      <c r="PBA148" s="1"/>
      <c r="PBB148" s="1"/>
      <c r="PBC148" s="1"/>
      <c r="PBD148" s="1"/>
      <c r="PBE148" s="1"/>
      <c r="PBF148" s="1"/>
      <c r="PBG148" s="1"/>
      <c r="PBH148" s="1"/>
      <c r="PBI148" s="1"/>
      <c r="PBJ148" s="1"/>
      <c r="PBK148" s="1"/>
      <c r="PBL148" s="1"/>
      <c r="PBM148" s="1"/>
      <c r="PBN148" s="1"/>
      <c r="PBO148" s="1"/>
      <c r="PBP148" s="1"/>
      <c r="PBQ148" s="1"/>
      <c r="PBR148" s="1"/>
      <c r="PBS148" s="1"/>
      <c r="PBT148" s="1"/>
      <c r="PBU148" s="1"/>
      <c r="PBV148" s="1"/>
      <c r="PBW148" s="1"/>
      <c r="PBX148" s="1"/>
      <c r="PBY148" s="1"/>
      <c r="PBZ148" s="1"/>
      <c r="PCA148" s="1"/>
      <c r="PCB148" s="1"/>
      <c r="PCC148" s="1"/>
      <c r="PCD148" s="1"/>
      <c r="PCE148" s="1"/>
      <c r="PCF148" s="1"/>
      <c r="PCG148" s="1"/>
      <c r="PCH148" s="1"/>
      <c r="PCI148" s="1"/>
      <c r="PCJ148" s="1"/>
      <c r="PCK148" s="1"/>
      <c r="PCL148" s="1"/>
      <c r="PCM148" s="1"/>
      <c r="PCN148" s="1"/>
      <c r="PCO148" s="1"/>
      <c r="PCP148" s="1"/>
      <c r="PCQ148" s="1"/>
      <c r="PCR148" s="1"/>
      <c r="PCS148" s="1"/>
      <c r="PCT148" s="1"/>
      <c r="PCU148" s="1"/>
      <c r="PCV148" s="1"/>
      <c r="PCW148" s="1"/>
      <c r="PCX148" s="1"/>
      <c r="PCY148" s="1"/>
      <c r="PCZ148" s="1"/>
      <c r="PDA148" s="1"/>
      <c r="PDB148" s="1"/>
      <c r="PDC148" s="1"/>
      <c r="PDD148" s="1"/>
      <c r="PDE148" s="1"/>
      <c r="PDF148" s="1"/>
      <c r="PDG148" s="1"/>
      <c r="PDH148" s="1"/>
      <c r="PDI148" s="1"/>
      <c r="PDJ148" s="1"/>
      <c r="PDK148" s="1"/>
      <c r="PDL148" s="1"/>
      <c r="PDM148" s="1"/>
      <c r="PDN148" s="1"/>
      <c r="PDO148" s="1"/>
      <c r="PDP148" s="1"/>
      <c r="PDQ148" s="1"/>
      <c r="PDR148" s="1"/>
      <c r="PDS148" s="1"/>
      <c r="PDT148" s="1"/>
      <c r="PDU148" s="1"/>
      <c r="PDV148" s="1"/>
      <c r="PDW148" s="1"/>
      <c r="PDX148" s="1"/>
      <c r="PDY148" s="1"/>
      <c r="PDZ148" s="1"/>
      <c r="PEA148" s="1"/>
      <c r="PEB148" s="1"/>
      <c r="PEC148" s="1"/>
      <c r="PED148" s="1"/>
      <c r="PEE148" s="1"/>
      <c r="PEF148" s="1"/>
      <c r="PEG148" s="1"/>
      <c r="PEH148" s="1"/>
      <c r="PEI148" s="1"/>
      <c r="PEJ148" s="1"/>
      <c r="PEK148" s="1"/>
      <c r="PEL148" s="1"/>
      <c r="PEM148" s="1"/>
      <c r="PEN148" s="1"/>
      <c r="PEO148" s="1"/>
      <c r="PEP148" s="1"/>
      <c r="PEQ148" s="1"/>
      <c r="PER148" s="1"/>
      <c r="PES148" s="1"/>
      <c r="PET148" s="1"/>
      <c r="PEU148" s="1"/>
      <c r="PEV148" s="1"/>
      <c r="PEW148" s="1"/>
      <c r="PEX148" s="1"/>
      <c r="PEY148" s="1"/>
      <c r="PEZ148" s="1"/>
      <c r="PFA148" s="1"/>
      <c r="PFB148" s="1"/>
      <c r="PFC148" s="1"/>
      <c r="PFD148" s="1"/>
      <c r="PFE148" s="1"/>
      <c r="PFF148" s="1"/>
      <c r="PFG148" s="1"/>
      <c r="PFH148" s="1"/>
      <c r="PFI148" s="1"/>
      <c r="PFJ148" s="1"/>
      <c r="PFK148" s="1"/>
      <c r="PFL148" s="1"/>
      <c r="PFM148" s="1"/>
      <c r="PFN148" s="1"/>
      <c r="PFO148" s="1"/>
      <c r="PFP148" s="1"/>
      <c r="PFQ148" s="1"/>
      <c r="PFR148" s="1"/>
      <c r="PFS148" s="1"/>
      <c r="PFT148" s="1"/>
      <c r="PFU148" s="1"/>
      <c r="PFV148" s="1"/>
      <c r="PFW148" s="1"/>
      <c r="PFX148" s="1"/>
      <c r="PFY148" s="1"/>
      <c r="PFZ148" s="1"/>
      <c r="PGA148" s="1"/>
      <c r="PGB148" s="1"/>
      <c r="PGC148" s="1"/>
      <c r="PGD148" s="1"/>
      <c r="PGE148" s="1"/>
      <c r="PGF148" s="1"/>
      <c r="PGG148" s="1"/>
      <c r="PGH148" s="1"/>
      <c r="PGI148" s="1"/>
      <c r="PGJ148" s="1"/>
      <c r="PGK148" s="1"/>
      <c r="PGL148" s="1"/>
      <c r="PGM148" s="1"/>
      <c r="PGN148" s="1"/>
      <c r="PGO148" s="1"/>
      <c r="PGP148" s="1"/>
      <c r="PGQ148" s="1"/>
      <c r="PGR148" s="1"/>
      <c r="PGS148" s="1"/>
      <c r="PGT148" s="1"/>
      <c r="PGU148" s="1"/>
      <c r="PGV148" s="1"/>
      <c r="PGW148" s="1"/>
      <c r="PGX148" s="1"/>
      <c r="PGY148" s="1"/>
      <c r="PGZ148" s="1"/>
      <c r="PHA148" s="1"/>
      <c r="PHB148" s="1"/>
      <c r="PHC148" s="1"/>
      <c r="PHD148" s="1"/>
      <c r="PHE148" s="1"/>
      <c r="PHF148" s="1"/>
      <c r="PHG148" s="1"/>
      <c r="PHH148" s="1"/>
      <c r="PHI148" s="1"/>
      <c r="PHJ148" s="1"/>
      <c r="PHK148" s="1"/>
      <c r="PHL148" s="1"/>
      <c r="PHM148" s="1"/>
      <c r="PHN148" s="1"/>
      <c r="PHO148" s="1"/>
      <c r="PHP148" s="1"/>
      <c r="PHQ148" s="1"/>
      <c r="PHR148" s="1"/>
      <c r="PHS148" s="1"/>
      <c r="PHT148" s="1"/>
      <c r="PHU148" s="1"/>
      <c r="PHV148" s="1"/>
      <c r="PHW148" s="1"/>
      <c r="PHX148" s="1"/>
      <c r="PHY148" s="1"/>
      <c r="PHZ148" s="1"/>
      <c r="PIA148" s="1"/>
      <c r="PIB148" s="1"/>
      <c r="PIC148" s="1"/>
      <c r="PID148" s="1"/>
      <c r="PIE148" s="1"/>
      <c r="PIF148" s="1"/>
      <c r="PIG148" s="1"/>
      <c r="PIH148" s="1"/>
      <c r="PII148" s="1"/>
      <c r="PIJ148" s="1"/>
      <c r="PIK148" s="1"/>
      <c r="PIL148" s="1"/>
      <c r="PIM148" s="1"/>
      <c r="PIN148" s="1"/>
      <c r="PIO148" s="1"/>
      <c r="PIP148" s="1"/>
      <c r="PIQ148" s="1"/>
      <c r="PIR148" s="1"/>
      <c r="PIS148" s="1"/>
      <c r="PIT148" s="1"/>
      <c r="PIU148" s="1"/>
      <c r="PIV148" s="1"/>
      <c r="PIW148" s="1"/>
      <c r="PIX148" s="1"/>
      <c r="PIY148" s="1"/>
      <c r="PIZ148" s="1"/>
      <c r="PJA148" s="1"/>
      <c r="PJB148" s="1"/>
      <c r="PJC148" s="1"/>
      <c r="PJD148" s="1"/>
      <c r="PJE148" s="1"/>
      <c r="PJF148" s="1"/>
      <c r="PJG148" s="1"/>
      <c r="PJH148" s="1"/>
      <c r="PJI148" s="1"/>
      <c r="PJJ148" s="1"/>
      <c r="PJK148" s="1"/>
      <c r="PJL148" s="1"/>
      <c r="PJM148" s="1"/>
      <c r="PJN148" s="1"/>
      <c r="PJO148" s="1"/>
      <c r="PJP148" s="1"/>
      <c r="PJQ148" s="1"/>
      <c r="PJR148" s="1"/>
      <c r="PJS148" s="1"/>
      <c r="PJT148" s="1"/>
      <c r="PJU148" s="1"/>
      <c r="PJV148" s="1"/>
      <c r="PJW148" s="1"/>
      <c r="PJX148" s="1"/>
      <c r="PJY148" s="1"/>
      <c r="PJZ148" s="1"/>
      <c r="PKA148" s="1"/>
      <c r="PKB148" s="1"/>
      <c r="PKC148" s="1"/>
      <c r="PKD148" s="1"/>
      <c r="PKE148" s="1"/>
      <c r="PKF148" s="1"/>
      <c r="PKG148" s="1"/>
      <c r="PKH148" s="1"/>
      <c r="PKI148" s="1"/>
      <c r="PKJ148" s="1"/>
      <c r="PKK148" s="1"/>
      <c r="PKL148" s="1"/>
      <c r="PKM148" s="1"/>
      <c r="PKN148" s="1"/>
      <c r="PKO148" s="1"/>
      <c r="PKP148" s="1"/>
      <c r="PKQ148" s="1"/>
      <c r="PKR148" s="1"/>
      <c r="PKS148" s="1"/>
      <c r="PKT148" s="1"/>
      <c r="PKU148" s="1"/>
      <c r="PKV148" s="1"/>
      <c r="PKW148" s="1"/>
      <c r="PKX148" s="1"/>
      <c r="PKY148" s="1"/>
      <c r="PKZ148" s="1"/>
      <c r="PLA148" s="1"/>
      <c r="PLB148" s="1"/>
      <c r="PLC148" s="1"/>
      <c r="PLD148" s="1"/>
      <c r="PLE148" s="1"/>
      <c r="PLF148" s="1"/>
      <c r="PLG148" s="1"/>
      <c r="PLH148" s="1"/>
      <c r="PLI148" s="1"/>
      <c r="PLJ148" s="1"/>
      <c r="PLK148" s="1"/>
      <c r="PLL148" s="1"/>
      <c r="PLM148" s="1"/>
      <c r="PLN148" s="1"/>
      <c r="PLO148" s="1"/>
      <c r="PLP148" s="1"/>
      <c r="PLQ148" s="1"/>
      <c r="PLR148" s="1"/>
      <c r="PLS148" s="1"/>
      <c r="PLT148" s="1"/>
      <c r="PLU148" s="1"/>
      <c r="PLV148" s="1"/>
      <c r="PLW148" s="1"/>
      <c r="PLX148" s="1"/>
      <c r="PLY148" s="1"/>
      <c r="PLZ148" s="1"/>
      <c r="PMA148" s="1"/>
      <c r="PMB148" s="1"/>
      <c r="PMC148" s="1"/>
      <c r="PMD148" s="1"/>
      <c r="PME148" s="1"/>
      <c r="PMF148" s="1"/>
      <c r="PMG148" s="1"/>
      <c r="PMH148" s="1"/>
      <c r="PMI148" s="1"/>
      <c r="PMJ148" s="1"/>
      <c r="PMK148" s="1"/>
      <c r="PML148" s="1"/>
      <c r="PMM148" s="1"/>
      <c r="PMN148" s="1"/>
      <c r="PMO148" s="1"/>
      <c r="PMP148" s="1"/>
      <c r="PMQ148" s="1"/>
      <c r="PMR148" s="1"/>
      <c r="PMS148" s="1"/>
      <c r="PMT148" s="1"/>
      <c r="PMU148" s="1"/>
      <c r="PMV148" s="1"/>
      <c r="PMW148" s="1"/>
      <c r="PMX148" s="1"/>
      <c r="PMY148" s="1"/>
      <c r="PMZ148" s="1"/>
      <c r="PNA148" s="1"/>
      <c r="PNB148" s="1"/>
      <c r="PNC148" s="1"/>
      <c r="PND148" s="1"/>
      <c r="PNE148" s="1"/>
      <c r="PNF148" s="1"/>
      <c r="PNG148" s="1"/>
      <c r="PNH148" s="1"/>
      <c r="PNI148" s="1"/>
      <c r="PNJ148" s="1"/>
      <c r="PNK148" s="1"/>
      <c r="PNL148" s="1"/>
      <c r="PNM148" s="1"/>
      <c r="PNN148" s="1"/>
      <c r="PNO148" s="1"/>
      <c r="PNP148" s="1"/>
      <c r="PNQ148" s="1"/>
      <c r="PNR148" s="1"/>
      <c r="PNS148" s="1"/>
      <c r="PNT148" s="1"/>
      <c r="PNU148" s="1"/>
      <c r="PNV148" s="1"/>
      <c r="PNW148" s="1"/>
      <c r="PNX148" s="1"/>
      <c r="PNY148" s="1"/>
      <c r="PNZ148" s="1"/>
      <c r="POA148" s="1"/>
      <c r="POB148" s="1"/>
      <c r="POC148" s="1"/>
      <c r="POD148" s="1"/>
      <c r="POE148" s="1"/>
      <c r="POF148" s="1"/>
      <c r="POG148" s="1"/>
      <c r="POH148" s="1"/>
      <c r="POI148" s="1"/>
      <c r="POJ148" s="1"/>
      <c r="POK148" s="1"/>
      <c r="POL148" s="1"/>
      <c r="POM148" s="1"/>
      <c r="PON148" s="1"/>
      <c r="POO148" s="1"/>
      <c r="POP148" s="1"/>
      <c r="POQ148" s="1"/>
      <c r="POR148" s="1"/>
      <c r="POS148" s="1"/>
      <c r="POT148" s="1"/>
      <c r="POU148" s="1"/>
      <c r="POV148" s="1"/>
      <c r="POW148" s="1"/>
      <c r="POX148" s="1"/>
      <c r="POY148" s="1"/>
      <c r="POZ148" s="1"/>
      <c r="PPA148" s="1"/>
      <c r="PPB148" s="1"/>
      <c r="PPC148" s="1"/>
      <c r="PPD148" s="1"/>
      <c r="PPE148" s="1"/>
      <c r="PPF148" s="1"/>
      <c r="PPG148" s="1"/>
      <c r="PPH148" s="1"/>
      <c r="PPI148" s="1"/>
      <c r="PPJ148" s="1"/>
      <c r="PPK148" s="1"/>
      <c r="PPL148" s="1"/>
      <c r="PPM148" s="1"/>
      <c r="PPN148" s="1"/>
      <c r="PPO148" s="1"/>
      <c r="PPP148" s="1"/>
      <c r="PPQ148" s="1"/>
      <c r="PPR148" s="1"/>
      <c r="PPS148" s="1"/>
      <c r="PPT148" s="1"/>
      <c r="PPU148" s="1"/>
      <c r="PPV148" s="1"/>
      <c r="PPW148" s="1"/>
      <c r="PPX148" s="1"/>
      <c r="PPY148" s="1"/>
      <c r="PPZ148" s="1"/>
      <c r="PQA148" s="1"/>
      <c r="PQB148" s="1"/>
      <c r="PQC148" s="1"/>
      <c r="PQD148" s="1"/>
      <c r="PQE148" s="1"/>
      <c r="PQF148" s="1"/>
      <c r="PQG148" s="1"/>
      <c r="PQH148" s="1"/>
      <c r="PQI148" s="1"/>
      <c r="PQJ148" s="1"/>
      <c r="PQK148" s="1"/>
      <c r="PQL148" s="1"/>
      <c r="PQM148" s="1"/>
      <c r="PQN148" s="1"/>
      <c r="PQO148" s="1"/>
      <c r="PQP148" s="1"/>
      <c r="PQQ148" s="1"/>
      <c r="PQR148" s="1"/>
      <c r="PQS148" s="1"/>
      <c r="PQT148" s="1"/>
      <c r="PQU148" s="1"/>
      <c r="PQV148" s="1"/>
      <c r="PQW148" s="1"/>
      <c r="PQX148" s="1"/>
      <c r="PQY148" s="1"/>
      <c r="PQZ148" s="1"/>
      <c r="PRA148" s="1"/>
      <c r="PRB148" s="1"/>
      <c r="PRC148" s="1"/>
      <c r="PRD148" s="1"/>
      <c r="PRE148" s="1"/>
      <c r="PRF148" s="1"/>
      <c r="PRG148" s="1"/>
      <c r="PRH148" s="1"/>
      <c r="PRI148" s="1"/>
      <c r="PRJ148" s="1"/>
      <c r="PRK148" s="1"/>
      <c r="PRL148" s="1"/>
      <c r="PRM148" s="1"/>
      <c r="PRN148" s="1"/>
      <c r="PRO148" s="1"/>
      <c r="PRP148" s="1"/>
      <c r="PRQ148" s="1"/>
      <c r="PRR148" s="1"/>
      <c r="PRS148" s="1"/>
      <c r="PRT148" s="1"/>
      <c r="PRU148" s="1"/>
      <c r="PRV148" s="1"/>
      <c r="PRW148" s="1"/>
      <c r="PRX148" s="1"/>
      <c r="PRY148" s="1"/>
      <c r="PRZ148" s="1"/>
      <c r="PSA148" s="1"/>
      <c r="PSB148" s="1"/>
      <c r="PSC148" s="1"/>
      <c r="PSD148" s="1"/>
      <c r="PSE148" s="1"/>
      <c r="PSF148" s="1"/>
      <c r="PSG148" s="1"/>
      <c r="PSH148" s="1"/>
      <c r="PSI148" s="1"/>
      <c r="PSJ148" s="1"/>
      <c r="PSK148" s="1"/>
      <c r="PSL148" s="1"/>
      <c r="PSM148" s="1"/>
      <c r="PSN148" s="1"/>
      <c r="PSO148" s="1"/>
      <c r="PSP148" s="1"/>
      <c r="PSQ148" s="1"/>
      <c r="PSR148" s="1"/>
      <c r="PSS148" s="1"/>
      <c r="PST148" s="1"/>
      <c r="PSU148" s="1"/>
      <c r="PSV148" s="1"/>
      <c r="PSW148" s="1"/>
      <c r="PSX148" s="1"/>
      <c r="PSY148" s="1"/>
      <c r="PSZ148" s="1"/>
      <c r="PTA148" s="1"/>
      <c r="PTB148" s="1"/>
      <c r="PTC148" s="1"/>
      <c r="PTD148" s="1"/>
      <c r="PTE148" s="1"/>
      <c r="PTF148" s="1"/>
      <c r="PTG148" s="1"/>
      <c r="PTH148" s="1"/>
      <c r="PTI148" s="1"/>
      <c r="PTJ148" s="1"/>
      <c r="PTK148" s="1"/>
      <c r="PTL148" s="1"/>
      <c r="PTM148" s="1"/>
      <c r="PTN148" s="1"/>
      <c r="PTO148" s="1"/>
      <c r="PTP148" s="1"/>
      <c r="PTQ148" s="1"/>
      <c r="PTR148" s="1"/>
      <c r="PTS148" s="1"/>
      <c r="PTT148" s="1"/>
      <c r="PTU148" s="1"/>
      <c r="PTV148" s="1"/>
      <c r="PTW148" s="1"/>
      <c r="PTX148" s="1"/>
      <c r="PTY148" s="1"/>
      <c r="PTZ148" s="1"/>
      <c r="PUA148" s="1"/>
      <c r="PUB148" s="1"/>
      <c r="PUC148" s="1"/>
      <c r="PUD148" s="1"/>
      <c r="PUE148" s="1"/>
      <c r="PUF148" s="1"/>
      <c r="PUG148" s="1"/>
      <c r="PUH148" s="1"/>
      <c r="PUI148" s="1"/>
      <c r="PUJ148" s="1"/>
      <c r="PUK148" s="1"/>
      <c r="PUL148" s="1"/>
      <c r="PUM148" s="1"/>
      <c r="PUN148" s="1"/>
      <c r="PUO148" s="1"/>
      <c r="PUP148" s="1"/>
      <c r="PUQ148" s="1"/>
      <c r="PUR148" s="1"/>
      <c r="PUS148" s="1"/>
      <c r="PUT148" s="1"/>
      <c r="PUU148" s="1"/>
      <c r="PUV148" s="1"/>
      <c r="PUW148" s="1"/>
      <c r="PUX148" s="1"/>
      <c r="PUY148" s="1"/>
      <c r="PUZ148" s="1"/>
      <c r="PVA148" s="1"/>
      <c r="PVB148" s="1"/>
      <c r="PVC148" s="1"/>
      <c r="PVD148" s="1"/>
      <c r="PVE148" s="1"/>
      <c r="PVF148" s="1"/>
      <c r="PVG148" s="1"/>
      <c r="PVH148" s="1"/>
      <c r="PVI148" s="1"/>
      <c r="PVJ148" s="1"/>
      <c r="PVK148" s="1"/>
      <c r="PVL148" s="1"/>
      <c r="PVM148" s="1"/>
      <c r="PVN148" s="1"/>
      <c r="PVO148" s="1"/>
      <c r="PVP148" s="1"/>
      <c r="PVQ148" s="1"/>
      <c r="PVR148" s="1"/>
      <c r="PVS148" s="1"/>
      <c r="PVT148" s="1"/>
      <c r="PVU148" s="1"/>
      <c r="PVV148" s="1"/>
      <c r="PVW148" s="1"/>
      <c r="PVX148" s="1"/>
      <c r="PVY148" s="1"/>
      <c r="PVZ148" s="1"/>
      <c r="PWA148" s="1"/>
      <c r="PWB148" s="1"/>
      <c r="PWC148" s="1"/>
      <c r="PWD148" s="1"/>
      <c r="PWE148" s="1"/>
      <c r="PWF148" s="1"/>
      <c r="PWG148" s="1"/>
      <c r="PWH148" s="1"/>
      <c r="PWI148" s="1"/>
      <c r="PWJ148" s="1"/>
      <c r="PWK148" s="1"/>
      <c r="PWL148" s="1"/>
      <c r="PWM148" s="1"/>
      <c r="PWN148" s="1"/>
      <c r="PWO148" s="1"/>
      <c r="PWP148" s="1"/>
      <c r="PWQ148" s="1"/>
      <c r="PWR148" s="1"/>
      <c r="PWS148" s="1"/>
      <c r="PWT148" s="1"/>
      <c r="PWU148" s="1"/>
      <c r="PWV148" s="1"/>
      <c r="PWW148" s="1"/>
      <c r="PWX148" s="1"/>
      <c r="PWY148" s="1"/>
      <c r="PWZ148" s="1"/>
      <c r="PXA148" s="1"/>
      <c r="PXB148" s="1"/>
      <c r="PXC148" s="1"/>
      <c r="PXD148" s="1"/>
      <c r="PXE148" s="1"/>
      <c r="PXF148" s="1"/>
      <c r="PXG148" s="1"/>
      <c r="PXH148" s="1"/>
      <c r="PXI148" s="1"/>
      <c r="PXJ148" s="1"/>
      <c r="PXK148" s="1"/>
      <c r="PXL148" s="1"/>
      <c r="PXM148" s="1"/>
      <c r="PXN148" s="1"/>
      <c r="PXO148" s="1"/>
      <c r="PXP148" s="1"/>
      <c r="PXQ148" s="1"/>
      <c r="PXR148" s="1"/>
      <c r="PXS148" s="1"/>
      <c r="PXT148" s="1"/>
      <c r="PXU148" s="1"/>
      <c r="PXV148" s="1"/>
      <c r="PXW148" s="1"/>
      <c r="PXX148" s="1"/>
      <c r="PXY148" s="1"/>
      <c r="PXZ148" s="1"/>
      <c r="PYA148" s="1"/>
      <c r="PYB148" s="1"/>
      <c r="PYC148" s="1"/>
      <c r="PYD148" s="1"/>
      <c r="PYE148" s="1"/>
      <c r="PYF148" s="1"/>
      <c r="PYG148" s="1"/>
      <c r="PYH148" s="1"/>
      <c r="PYI148" s="1"/>
      <c r="PYJ148" s="1"/>
      <c r="PYK148" s="1"/>
      <c r="PYL148" s="1"/>
      <c r="PYM148" s="1"/>
      <c r="PYN148" s="1"/>
      <c r="PYO148" s="1"/>
      <c r="PYP148" s="1"/>
      <c r="PYQ148" s="1"/>
      <c r="PYR148" s="1"/>
      <c r="PYS148" s="1"/>
      <c r="PYT148" s="1"/>
      <c r="PYU148" s="1"/>
      <c r="PYV148" s="1"/>
      <c r="PYW148" s="1"/>
      <c r="PYX148" s="1"/>
      <c r="PYY148" s="1"/>
      <c r="PYZ148" s="1"/>
      <c r="PZA148" s="1"/>
      <c r="PZB148" s="1"/>
      <c r="PZC148" s="1"/>
      <c r="PZD148" s="1"/>
      <c r="PZE148" s="1"/>
      <c r="PZF148" s="1"/>
      <c r="PZG148" s="1"/>
      <c r="PZH148" s="1"/>
      <c r="PZI148" s="1"/>
      <c r="PZJ148" s="1"/>
      <c r="PZK148" s="1"/>
      <c r="PZL148" s="1"/>
      <c r="PZM148" s="1"/>
      <c r="PZN148" s="1"/>
      <c r="PZO148" s="1"/>
      <c r="PZP148" s="1"/>
      <c r="PZQ148" s="1"/>
      <c r="PZR148" s="1"/>
      <c r="PZS148" s="1"/>
      <c r="PZT148" s="1"/>
      <c r="PZU148" s="1"/>
      <c r="PZV148" s="1"/>
      <c r="PZW148" s="1"/>
      <c r="PZX148" s="1"/>
      <c r="PZY148" s="1"/>
      <c r="PZZ148" s="1"/>
      <c r="QAA148" s="1"/>
      <c r="QAB148" s="1"/>
      <c r="QAC148" s="1"/>
      <c r="QAD148" s="1"/>
      <c r="QAE148" s="1"/>
      <c r="QAF148" s="1"/>
      <c r="QAG148" s="1"/>
      <c r="QAH148" s="1"/>
      <c r="QAI148" s="1"/>
      <c r="QAJ148" s="1"/>
      <c r="QAK148" s="1"/>
      <c r="QAL148" s="1"/>
      <c r="QAM148" s="1"/>
      <c r="QAN148" s="1"/>
      <c r="QAO148" s="1"/>
      <c r="QAP148" s="1"/>
      <c r="QAQ148" s="1"/>
      <c r="QAR148" s="1"/>
      <c r="QAS148" s="1"/>
      <c r="QAT148" s="1"/>
      <c r="QAU148" s="1"/>
      <c r="QAV148" s="1"/>
      <c r="QAW148" s="1"/>
      <c r="QAX148" s="1"/>
      <c r="QAY148" s="1"/>
      <c r="QAZ148" s="1"/>
      <c r="QBA148" s="1"/>
      <c r="QBB148" s="1"/>
      <c r="QBC148" s="1"/>
      <c r="QBD148" s="1"/>
      <c r="QBE148" s="1"/>
      <c r="QBF148" s="1"/>
      <c r="QBG148" s="1"/>
      <c r="QBH148" s="1"/>
      <c r="QBI148" s="1"/>
      <c r="QBJ148" s="1"/>
      <c r="QBK148" s="1"/>
      <c r="QBL148" s="1"/>
      <c r="QBM148" s="1"/>
      <c r="QBN148" s="1"/>
      <c r="QBO148" s="1"/>
      <c r="QBP148" s="1"/>
      <c r="QBQ148" s="1"/>
      <c r="QBR148" s="1"/>
      <c r="QBS148" s="1"/>
      <c r="QBT148" s="1"/>
      <c r="QBU148" s="1"/>
      <c r="QBV148" s="1"/>
      <c r="QBW148" s="1"/>
      <c r="QBX148" s="1"/>
      <c r="QBY148" s="1"/>
      <c r="QBZ148" s="1"/>
      <c r="QCA148" s="1"/>
      <c r="QCB148" s="1"/>
      <c r="QCC148" s="1"/>
      <c r="QCD148" s="1"/>
      <c r="QCE148" s="1"/>
      <c r="QCF148" s="1"/>
      <c r="QCG148" s="1"/>
      <c r="QCH148" s="1"/>
      <c r="QCI148" s="1"/>
      <c r="QCJ148" s="1"/>
      <c r="QCK148" s="1"/>
      <c r="QCL148" s="1"/>
      <c r="QCM148" s="1"/>
      <c r="QCN148" s="1"/>
      <c r="QCO148" s="1"/>
      <c r="QCP148" s="1"/>
      <c r="QCQ148" s="1"/>
      <c r="QCR148" s="1"/>
      <c r="QCS148" s="1"/>
      <c r="QCT148" s="1"/>
      <c r="QCU148" s="1"/>
      <c r="QCV148" s="1"/>
      <c r="QCW148" s="1"/>
      <c r="QCX148" s="1"/>
      <c r="QCY148" s="1"/>
      <c r="QCZ148" s="1"/>
      <c r="QDA148" s="1"/>
      <c r="QDB148" s="1"/>
      <c r="QDC148" s="1"/>
      <c r="QDD148" s="1"/>
      <c r="QDE148" s="1"/>
      <c r="QDF148" s="1"/>
      <c r="QDG148" s="1"/>
      <c r="QDH148" s="1"/>
      <c r="QDI148" s="1"/>
      <c r="QDJ148" s="1"/>
      <c r="QDK148" s="1"/>
      <c r="QDL148" s="1"/>
      <c r="QDM148" s="1"/>
      <c r="QDN148" s="1"/>
      <c r="QDO148" s="1"/>
      <c r="QDP148" s="1"/>
      <c r="QDQ148" s="1"/>
      <c r="QDR148" s="1"/>
      <c r="QDS148" s="1"/>
      <c r="QDT148" s="1"/>
      <c r="QDU148" s="1"/>
      <c r="QDV148" s="1"/>
      <c r="QDW148" s="1"/>
      <c r="QDX148" s="1"/>
      <c r="QDY148" s="1"/>
      <c r="QDZ148" s="1"/>
      <c r="QEA148" s="1"/>
      <c r="QEB148" s="1"/>
      <c r="QEC148" s="1"/>
      <c r="QED148" s="1"/>
      <c r="QEE148" s="1"/>
      <c r="QEF148" s="1"/>
      <c r="QEG148" s="1"/>
      <c r="QEH148" s="1"/>
      <c r="QEI148" s="1"/>
      <c r="QEJ148" s="1"/>
      <c r="QEK148" s="1"/>
      <c r="QEL148" s="1"/>
      <c r="QEM148" s="1"/>
      <c r="QEN148" s="1"/>
      <c r="QEO148" s="1"/>
      <c r="QEP148" s="1"/>
      <c r="QEQ148" s="1"/>
      <c r="QER148" s="1"/>
      <c r="QES148" s="1"/>
      <c r="QET148" s="1"/>
      <c r="QEU148" s="1"/>
      <c r="QEV148" s="1"/>
      <c r="QEW148" s="1"/>
      <c r="QEX148" s="1"/>
      <c r="QEY148" s="1"/>
      <c r="QEZ148" s="1"/>
      <c r="QFA148" s="1"/>
      <c r="QFB148" s="1"/>
      <c r="QFC148" s="1"/>
      <c r="QFD148" s="1"/>
      <c r="QFE148" s="1"/>
      <c r="QFF148" s="1"/>
      <c r="QFG148" s="1"/>
      <c r="QFH148" s="1"/>
      <c r="QFI148" s="1"/>
      <c r="QFJ148" s="1"/>
      <c r="QFK148" s="1"/>
      <c r="QFL148" s="1"/>
      <c r="QFM148" s="1"/>
      <c r="QFN148" s="1"/>
      <c r="QFO148" s="1"/>
      <c r="QFP148" s="1"/>
      <c r="QFQ148" s="1"/>
      <c r="QFR148" s="1"/>
      <c r="QFS148" s="1"/>
      <c r="QFT148" s="1"/>
      <c r="QFU148" s="1"/>
      <c r="QFV148" s="1"/>
      <c r="QFW148" s="1"/>
      <c r="QFX148" s="1"/>
      <c r="QFY148" s="1"/>
      <c r="QFZ148" s="1"/>
      <c r="QGA148" s="1"/>
      <c r="QGB148" s="1"/>
      <c r="QGC148" s="1"/>
      <c r="QGD148" s="1"/>
      <c r="QGE148" s="1"/>
      <c r="QGF148" s="1"/>
      <c r="QGG148" s="1"/>
      <c r="QGH148" s="1"/>
      <c r="QGI148" s="1"/>
      <c r="QGJ148" s="1"/>
      <c r="QGK148" s="1"/>
      <c r="QGL148" s="1"/>
      <c r="QGM148" s="1"/>
      <c r="QGN148" s="1"/>
      <c r="QGO148" s="1"/>
      <c r="QGP148" s="1"/>
      <c r="QGQ148" s="1"/>
      <c r="QGR148" s="1"/>
      <c r="QGS148" s="1"/>
      <c r="QGT148" s="1"/>
      <c r="QGU148" s="1"/>
      <c r="QGV148" s="1"/>
      <c r="QGW148" s="1"/>
      <c r="QGX148" s="1"/>
      <c r="QGY148" s="1"/>
      <c r="QGZ148" s="1"/>
      <c r="QHA148" s="1"/>
      <c r="QHB148" s="1"/>
      <c r="QHC148" s="1"/>
      <c r="QHD148" s="1"/>
      <c r="QHE148" s="1"/>
      <c r="QHF148" s="1"/>
      <c r="QHG148" s="1"/>
      <c r="QHH148" s="1"/>
      <c r="QHI148" s="1"/>
      <c r="QHJ148" s="1"/>
      <c r="QHK148" s="1"/>
      <c r="QHL148" s="1"/>
      <c r="QHM148" s="1"/>
      <c r="QHN148" s="1"/>
      <c r="QHO148" s="1"/>
      <c r="QHP148" s="1"/>
      <c r="QHQ148" s="1"/>
      <c r="QHR148" s="1"/>
      <c r="QHS148" s="1"/>
      <c r="QHT148" s="1"/>
      <c r="QHU148" s="1"/>
      <c r="QHV148" s="1"/>
      <c r="QHW148" s="1"/>
      <c r="QHX148" s="1"/>
      <c r="QHY148" s="1"/>
      <c r="QHZ148" s="1"/>
      <c r="QIA148" s="1"/>
      <c r="QIB148" s="1"/>
      <c r="QIC148" s="1"/>
      <c r="QID148" s="1"/>
      <c r="QIE148" s="1"/>
      <c r="QIF148" s="1"/>
      <c r="QIG148" s="1"/>
      <c r="QIH148" s="1"/>
      <c r="QII148" s="1"/>
      <c r="QIJ148" s="1"/>
      <c r="QIK148" s="1"/>
      <c r="QIL148" s="1"/>
      <c r="QIM148" s="1"/>
      <c r="QIN148" s="1"/>
      <c r="QIO148" s="1"/>
      <c r="QIP148" s="1"/>
      <c r="QIQ148" s="1"/>
      <c r="QIR148" s="1"/>
      <c r="QIS148" s="1"/>
      <c r="QIT148" s="1"/>
      <c r="QIU148" s="1"/>
      <c r="QIV148" s="1"/>
      <c r="QIW148" s="1"/>
      <c r="QIX148" s="1"/>
      <c r="QIY148" s="1"/>
      <c r="QIZ148" s="1"/>
      <c r="QJA148" s="1"/>
      <c r="QJB148" s="1"/>
      <c r="QJC148" s="1"/>
      <c r="QJD148" s="1"/>
      <c r="QJE148" s="1"/>
      <c r="QJF148" s="1"/>
      <c r="QJG148" s="1"/>
      <c r="QJH148" s="1"/>
      <c r="QJI148" s="1"/>
      <c r="QJJ148" s="1"/>
      <c r="QJK148" s="1"/>
      <c r="QJL148" s="1"/>
      <c r="QJM148" s="1"/>
      <c r="QJN148" s="1"/>
      <c r="QJO148" s="1"/>
      <c r="QJP148" s="1"/>
      <c r="QJQ148" s="1"/>
      <c r="QJR148" s="1"/>
      <c r="QJS148" s="1"/>
      <c r="QJT148" s="1"/>
      <c r="QJU148" s="1"/>
      <c r="QJV148" s="1"/>
      <c r="QJW148" s="1"/>
      <c r="QJX148" s="1"/>
      <c r="QJY148" s="1"/>
      <c r="QJZ148" s="1"/>
      <c r="QKA148" s="1"/>
      <c r="QKB148" s="1"/>
      <c r="QKC148" s="1"/>
      <c r="QKD148" s="1"/>
      <c r="QKE148" s="1"/>
      <c r="QKF148" s="1"/>
      <c r="QKG148" s="1"/>
      <c r="QKH148" s="1"/>
      <c r="QKI148" s="1"/>
      <c r="QKJ148" s="1"/>
      <c r="QKK148" s="1"/>
      <c r="QKL148" s="1"/>
      <c r="QKM148" s="1"/>
      <c r="QKN148" s="1"/>
      <c r="QKO148" s="1"/>
      <c r="QKP148" s="1"/>
      <c r="QKQ148" s="1"/>
      <c r="QKR148" s="1"/>
      <c r="QKS148" s="1"/>
      <c r="QKT148" s="1"/>
      <c r="QKU148" s="1"/>
      <c r="QKV148" s="1"/>
      <c r="QKW148" s="1"/>
      <c r="QKX148" s="1"/>
      <c r="QKY148" s="1"/>
      <c r="QKZ148" s="1"/>
      <c r="QLA148" s="1"/>
      <c r="QLB148" s="1"/>
      <c r="QLC148" s="1"/>
      <c r="QLD148" s="1"/>
      <c r="QLE148" s="1"/>
      <c r="QLF148" s="1"/>
      <c r="QLG148" s="1"/>
      <c r="QLH148" s="1"/>
      <c r="QLI148" s="1"/>
      <c r="QLJ148" s="1"/>
      <c r="QLK148" s="1"/>
      <c r="QLL148" s="1"/>
      <c r="QLM148" s="1"/>
      <c r="QLN148" s="1"/>
      <c r="QLO148" s="1"/>
      <c r="QLP148" s="1"/>
      <c r="QLQ148" s="1"/>
      <c r="QLR148" s="1"/>
      <c r="QLS148" s="1"/>
      <c r="QLT148" s="1"/>
      <c r="QLU148" s="1"/>
      <c r="QLV148" s="1"/>
      <c r="QLW148" s="1"/>
      <c r="QLX148" s="1"/>
      <c r="QLY148" s="1"/>
      <c r="QLZ148" s="1"/>
      <c r="QMA148" s="1"/>
      <c r="QMB148" s="1"/>
      <c r="QMC148" s="1"/>
      <c r="QMD148" s="1"/>
      <c r="QME148" s="1"/>
      <c r="QMF148" s="1"/>
      <c r="QMG148" s="1"/>
      <c r="QMH148" s="1"/>
      <c r="QMI148" s="1"/>
      <c r="QMJ148" s="1"/>
      <c r="QMK148" s="1"/>
      <c r="QML148" s="1"/>
      <c r="QMM148" s="1"/>
      <c r="QMN148" s="1"/>
      <c r="QMO148" s="1"/>
      <c r="QMP148" s="1"/>
      <c r="QMQ148" s="1"/>
      <c r="QMR148" s="1"/>
      <c r="QMS148" s="1"/>
      <c r="QMT148" s="1"/>
      <c r="QMU148" s="1"/>
      <c r="QMV148" s="1"/>
      <c r="QMW148" s="1"/>
      <c r="QMX148" s="1"/>
      <c r="QMY148" s="1"/>
      <c r="QMZ148" s="1"/>
      <c r="QNA148" s="1"/>
      <c r="QNB148" s="1"/>
      <c r="QNC148" s="1"/>
      <c r="QND148" s="1"/>
      <c r="QNE148" s="1"/>
      <c r="QNF148" s="1"/>
      <c r="QNG148" s="1"/>
      <c r="QNH148" s="1"/>
      <c r="QNI148" s="1"/>
      <c r="QNJ148" s="1"/>
      <c r="QNK148" s="1"/>
      <c r="QNL148" s="1"/>
      <c r="QNM148" s="1"/>
      <c r="QNN148" s="1"/>
      <c r="QNO148" s="1"/>
      <c r="QNP148" s="1"/>
      <c r="QNQ148" s="1"/>
      <c r="QNR148" s="1"/>
      <c r="QNS148" s="1"/>
      <c r="QNT148" s="1"/>
      <c r="QNU148" s="1"/>
      <c r="QNV148" s="1"/>
      <c r="QNW148" s="1"/>
      <c r="QNX148" s="1"/>
      <c r="QNY148" s="1"/>
      <c r="QNZ148" s="1"/>
      <c r="QOA148" s="1"/>
      <c r="QOB148" s="1"/>
      <c r="QOC148" s="1"/>
      <c r="QOD148" s="1"/>
      <c r="QOE148" s="1"/>
      <c r="QOF148" s="1"/>
      <c r="QOG148" s="1"/>
      <c r="QOH148" s="1"/>
      <c r="QOI148" s="1"/>
      <c r="QOJ148" s="1"/>
      <c r="QOK148" s="1"/>
      <c r="QOL148" s="1"/>
      <c r="QOM148" s="1"/>
      <c r="QON148" s="1"/>
      <c r="QOO148" s="1"/>
      <c r="QOP148" s="1"/>
      <c r="QOQ148" s="1"/>
      <c r="QOR148" s="1"/>
      <c r="QOS148" s="1"/>
      <c r="QOT148" s="1"/>
      <c r="QOU148" s="1"/>
      <c r="QOV148" s="1"/>
      <c r="QOW148" s="1"/>
      <c r="QOX148" s="1"/>
      <c r="QOY148" s="1"/>
      <c r="QOZ148" s="1"/>
      <c r="QPA148" s="1"/>
      <c r="QPB148" s="1"/>
      <c r="QPC148" s="1"/>
      <c r="QPD148" s="1"/>
      <c r="QPE148" s="1"/>
      <c r="QPF148" s="1"/>
      <c r="QPG148" s="1"/>
      <c r="QPH148" s="1"/>
      <c r="QPI148" s="1"/>
      <c r="QPJ148" s="1"/>
      <c r="QPK148" s="1"/>
      <c r="QPL148" s="1"/>
      <c r="QPM148" s="1"/>
      <c r="QPN148" s="1"/>
      <c r="QPO148" s="1"/>
      <c r="QPP148" s="1"/>
      <c r="QPQ148" s="1"/>
      <c r="QPR148" s="1"/>
      <c r="QPS148" s="1"/>
      <c r="QPT148" s="1"/>
      <c r="QPU148" s="1"/>
      <c r="QPV148" s="1"/>
      <c r="QPW148" s="1"/>
      <c r="QPX148" s="1"/>
      <c r="QPY148" s="1"/>
      <c r="QPZ148" s="1"/>
      <c r="QQA148" s="1"/>
      <c r="QQB148" s="1"/>
      <c r="QQC148" s="1"/>
      <c r="QQD148" s="1"/>
      <c r="QQE148" s="1"/>
      <c r="QQF148" s="1"/>
      <c r="QQG148" s="1"/>
      <c r="QQH148" s="1"/>
      <c r="QQI148" s="1"/>
      <c r="QQJ148" s="1"/>
      <c r="QQK148" s="1"/>
      <c r="QQL148" s="1"/>
      <c r="QQM148" s="1"/>
      <c r="QQN148" s="1"/>
      <c r="QQO148" s="1"/>
      <c r="QQP148" s="1"/>
      <c r="QQQ148" s="1"/>
      <c r="QQR148" s="1"/>
      <c r="QQS148" s="1"/>
      <c r="QQT148" s="1"/>
      <c r="QQU148" s="1"/>
      <c r="QQV148" s="1"/>
      <c r="QQW148" s="1"/>
      <c r="QQX148" s="1"/>
      <c r="QQY148" s="1"/>
      <c r="QQZ148" s="1"/>
      <c r="QRA148" s="1"/>
      <c r="QRB148" s="1"/>
      <c r="QRC148" s="1"/>
      <c r="QRD148" s="1"/>
      <c r="QRE148" s="1"/>
      <c r="QRF148" s="1"/>
      <c r="QRG148" s="1"/>
      <c r="QRH148" s="1"/>
      <c r="QRI148" s="1"/>
      <c r="QRJ148" s="1"/>
      <c r="QRK148" s="1"/>
      <c r="QRL148" s="1"/>
      <c r="QRM148" s="1"/>
      <c r="QRN148" s="1"/>
      <c r="QRO148" s="1"/>
      <c r="QRP148" s="1"/>
      <c r="QRQ148" s="1"/>
      <c r="QRR148" s="1"/>
      <c r="QRS148" s="1"/>
      <c r="QRT148" s="1"/>
      <c r="QRU148" s="1"/>
      <c r="QRV148" s="1"/>
      <c r="QRW148" s="1"/>
      <c r="QRX148" s="1"/>
      <c r="QRY148" s="1"/>
      <c r="QRZ148" s="1"/>
      <c r="QSA148" s="1"/>
      <c r="QSB148" s="1"/>
      <c r="QSC148" s="1"/>
      <c r="QSD148" s="1"/>
      <c r="QSE148" s="1"/>
      <c r="QSF148" s="1"/>
      <c r="QSG148" s="1"/>
      <c r="QSH148" s="1"/>
      <c r="QSI148" s="1"/>
      <c r="QSJ148" s="1"/>
      <c r="QSK148" s="1"/>
      <c r="QSL148" s="1"/>
      <c r="QSM148" s="1"/>
      <c r="QSN148" s="1"/>
      <c r="QSO148" s="1"/>
      <c r="QSP148" s="1"/>
      <c r="QSQ148" s="1"/>
      <c r="QSR148" s="1"/>
      <c r="QSS148" s="1"/>
      <c r="QST148" s="1"/>
      <c r="QSU148" s="1"/>
      <c r="QSV148" s="1"/>
      <c r="QSW148" s="1"/>
      <c r="QSX148" s="1"/>
      <c r="QSY148" s="1"/>
      <c r="QSZ148" s="1"/>
      <c r="QTA148" s="1"/>
      <c r="QTB148" s="1"/>
      <c r="QTC148" s="1"/>
      <c r="QTD148" s="1"/>
      <c r="QTE148" s="1"/>
      <c r="QTF148" s="1"/>
      <c r="QTG148" s="1"/>
      <c r="QTH148" s="1"/>
      <c r="QTI148" s="1"/>
      <c r="QTJ148" s="1"/>
      <c r="QTK148" s="1"/>
      <c r="QTL148" s="1"/>
      <c r="QTM148" s="1"/>
      <c r="QTN148" s="1"/>
      <c r="QTO148" s="1"/>
      <c r="QTP148" s="1"/>
      <c r="QTQ148" s="1"/>
      <c r="QTR148" s="1"/>
      <c r="QTS148" s="1"/>
      <c r="QTT148" s="1"/>
      <c r="QTU148" s="1"/>
      <c r="QTV148" s="1"/>
      <c r="QTW148" s="1"/>
      <c r="QTX148" s="1"/>
      <c r="QTY148" s="1"/>
      <c r="QTZ148" s="1"/>
      <c r="QUA148" s="1"/>
      <c r="QUB148" s="1"/>
      <c r="QUC148" s="1"/>
      <c r="QUD148" s="1"/>
      <c r="QUE148" s="1"/>
      <c r="QUF148" s="1"/>
      <c r="QUG148" s="1"/>
      <c r="QUH148" s="1"/>
      <c r="QUI148" s="1"/>
      <c r="QUJ148" s="1"/>
      <c r="QUK148" s="1"/>
      <c r="QUL148" s="1"/>
      <c r="QUM148" s="1"/>
      <c r="QUN148" s="1"/>
      <c r="QUO148" s="1"/>
      <c r="QUP148" s="1"/>
      <c r="QUQ148" s="1"/>
      <c r="QUR148" s="1"/>
      <c r="QUS148" s="1"/>
      <c r="QUT148" s="1"/>
      <c r="QUU148" s="1"/>
      <c r="QUV148" s="1"/>
      <c r="QUW148" s="1"/>
      <c r="QUX148" s="1"/>
      <c r="QUY148" s="1"/>
      <c r="QUZ148" s="1"/>
      <c r="QVA148" s="1"/>
      <c r="QVB148" s="1"/>
      <c r="QVC148" s="1"/>
      <c r="QVD148" s="1"/>
      <c r="QVE148" s="1"/>
      <c r="QVF148" s="1"/>
      <c r="QVG148" s="1"/>
      <c r="QVH148" s="1"/>
      <c r="QVI148" s="1"/>
      <c r="QVJ148" s="1"/>
      <c r="QVK148" s="1"/>
      <c r="QVL148" s="1"/>
      <c r="QVM148" s="1"/>
      <c r="QVN148" s="1"/>
      <c r="QVO148" s="1"/>
      <c r="QVP148" s="1"/>
      <c r="QVQ148" s="1"/>
      <c r="QVR148" s="1"/>
      <c r="QVS148" s="1"/>
      <c r="QVT148" s="1"/>
      <c r="QVU148" s="1"/>
      <c r="QVV148" s="1"/>
      <c r="QVW148" s="1"/>
      <c r="QVX148" s="1"/>
      <c r="QVY148" s="1"/>
      <c r="QVZ148" s="1"/>
      <c r="QWA148" s="1"/>
      <c r="QWB148" s="1"/>
      <c r="QWC148" s="1"/>
      <c r="QWD148" s="1"/>
      <c r="QWE148" s="1"/>
      <c r="QWF148" s="1"/>
      <c r="QWG148" s="1"/>
      <c r="QWH148" s="1"/>
      <c r="QWI148" s="1"/>
      <c r="QWJ148" s="1"/>
      <c r="QWK148" s="1"/>
      <c r="QWL148" s="1"/>
      <c r="QWM148" s="1"/>
      <c r="QWN148" s="1"/>
      <c r="QWO148" s="1"/>
      <c r="QWP148" s="1"/>
      <c r="QWQ148" s="1"/>
      <c r="QWR148" s="1"/>
      <c r="QWS148" s="1"/>
      <c r="QWT148" s="1"/>
      <c r="QWU148" s="1"/>
      <c r="QWV148" s="1"/>
      <c r="QWW148" s="1"/>
      <c r="QWX148" s="1"/>
      <c r="QWY148" s="1"/>
      <c r="QWZ148" s="1"/>
      <c r="QXA148" s="1"/>
      <c r="QXB148" s="1"/>
      <c r="QXC148" s="1"/>
      <c r="QXD148" s="1"/>
      <c r="QXE148" s="1"/>
      <c r="QXF148" s="1"/>
      <c r="QXG148" s="1"/>
      <c r="QXH148" s="1"/>
      <c r="QXI148" s="1"/>
      <c r="QXJ148" s="1"/>
      <c r="QXK148" s="1"/>
      <c r="QXL148" s="1"/>
      <c r="QXM148" s="1"/>
      <c r="QXN148" s="1"/>
      <c r="QXO148" s="1"/>
      <c r="QXP148" s="1"/>
      <c r="QXQ148" s="1"/>
      <c r="QXR148" s="1"/>
      <c r="QXS148" s="1"/>
      <c r="QXT148" s="1"/>
      <c r="QXU148" s="1"/>
      <c r="QXV148" s="1"/>
      <c r="QXW148" s="1"/>
      <c r="QXX148" s="1"/>
      <c r="QXY148" s="1"/>
      <c r="QXZ148" s="1"/>
      <c r="QYA148" s="1"/>
      <c r="QYB148" s="1"/>
      <c r="QYC148" s="1"/>
      <c r="QYD148" s="1"/>
      <c r="QYE148" s="1"/>
      <c r="QYF148" s="1"/>
      <c r="QYG148" s="1"/>
      <c r="QYH148" s="1"/>
      <c r="QYI148" s="1"/>
      <c r="QYJ148" s="1"/>
      <c r="QYK148" s="1"/>
      <c r="QYL148" s="1"/>
      <c r="QYM148" s="1"/>
      <c r="QYN148" s="1"/>
      <c r="QYO148" s="1"/>
      <c r="QYP148" s="1"/>
      <c r="QYQ148" s="1"/>
      <c r="QYR148" s="1"/>
      <c r="QYS148" s="1"/>
      <c r="QYT148" s="1"/>
      <c r="QYU148" s="1"/>
      <c r="QYV148" s="1"/>
      <c r="QYW148" s="1"/>
      <c r="QYX148" s="1"/>
      <c r="QYY148" s="1"/>
      <c r="QYZ148" s="1"/>
      <c r="QZA148" s="1"/>
      <c r="QZB148" s="1"/>
      <c r="QZC148" s="1"/>
      <c r="QZD148" s="1"/>
      <c r="QZE148" s="1"/>
      <c r="QZF148" s="1"/>
      <c r="QZG148" s="1"/>
      <c r="QZH148" s="1"/>
      <c r="QZI148" s="1"/>
      <c r="QZJ148" s="1"/>
      <c r="QZK148" s="1"/>
      <c r="QZL148" s="1"/>
      <c r="QZM148" s="1"/>
      <c r="QZN148" s="1"/>
      <c r="QZO148" s="1"/>
      <c r="QZP148" s="1"/>
      <c r="QZQ148" s="1"/>
      <c r="QZR148" s="1"/>
      <c r="QZS148" s="1"/>
      <c r="QZT148" s="1"/>
      <c r="QZU148" s="1"/>
      <c r="QZV148" s="1"/>
      <c r="QZW148" s="1"/>
      <c r="QZX148" s="1"/>
      <c r="QZY148" s="1"/>
      <c r="QZZ148" s="1"/>
      <c r="RAA148" s="1"/>
      <c r="RAB148" s="1"/>
      <c r="RAC148" s="1"/>
      <c r="RAD148" s="1"/>
      <c r="RAE148" s="1"/>
      <c r="RAF148" s="1"/>
      <c r="RAG148" s="1"/>
      <c r="RAH148" s="1"/>
      <c r="RAI148" s="1"/>
      <c r="RAJ148" s="1"/>
      <c r="RAK148" s="1"/>
      <c r="RAL148" s="1"/>
      <c r="RAM148" s="1"/>
      <c r="RAN148" s="1"/>
      <c r="RAO148" s="1"/>
      <c r="RAP148" s="1"/>
      <c r="RAQ148" s="1"/>
      <c r="RAR148" s="1"/>
      <c r="RAS148" s="1"/>
      <c r="RAT148" s="1"/>
      <c r="RAU148" s="1"/>
      <c r="RAV148" s="1"/>
      <c r="RAW148" s="1"/>
      <c r="RAX148" s="1"/>
      <c r="RAY148" s="1"/>
      <c r="RAZ148" s="1"/>
      <c r="RBA148" s="1"/>
      <c r="RBB148" s="1"/>
      <c r="RBC148" s="1"/>
      <c r="RBD148" s="1"/>
      <c r="RBE148" s="1"/>
      <c r="RBF148" s="1"/>
      <c r="RBG148" s="1"/>
      <c r="RBH148" s="1"/>
      <c r="RBI148" s="1"/>
      <c r="RBJ148" s="1"/>
      <c r="RBK148" s="1"/>
      <c r="RBL148" s="1"/>
      <c r="RBM148" s="1"/>
      <c r="RBN148" s="1"/>
      <c r="RBO148" s="1"/>
      <c r="RBP148" s="1"/>
      <c r="RBQ148" s="1"/>
      <c r="RBR148" s="1"/>
      <c r="RBS148" s="1"/>
      <c r="RBT148" s="1"/>
      <c r="RBU148" s="1"/>
      <c r="RBV148" s="1"/>
      <c r="RBW148" s="1"/>
      <c r="RBX148" s="1"/>
      <c r="RBY148" s="1"/>
      <c r="RBZ148" s="1"/>
      <c r="RCA148" s="1"/>
      <c r="RCB148" s="1"/>
      <c r="RCC148" s="1"/>
      <c r="RCD148" s="1"/>
      <c r="RCE148" s="1"/>
      <c r="RCF148" s="1"/>
      <c r="RCG148" s="1"/>
      <c r="RCH148" s="1"/>
      <c r="RCI148" s="1"/>
      <c r="RCJ148" s="1"/>
      <c r="RCK148" s="1"/>
      <c r="RCL148" s="1"/>
      <c r="RCM148" s="1"/>
      <c r="RCN148" s="1"/>
      <c r="RCO148" s="1"/>
      <c r="RCP148" s="1"/>
      <c r="RCQ148" s="1"/>
      <c r="RCR148" s="1"/>
      <c r="RCS148" s="1"/>
      <c r="RCT148" s="1"/>
      <c r="RCU148" s="1"/>
      <c r="RCV148" s="1"/>
      <c r="RCW148" s="1"/>
      <c r="RCX148" s="1"/>
      <c r="RCY148" s="1"/>
      <c r="RCZ148" s="1"/>
      <c r="RDA148" s="1"/>
      <c r="RDB148" s="1"/>
      <c r="RDC148" s="1"/>
      <c r="RDD148" s="1"/>
      <c r="RDE148" s="1"/>
      <c r="RDF148" s="1"/>
      <c r="RDG148" s="1"/>
      <c r="RDH148" s="1"/>
      <c r="RDI148" s="1"/>
      <c r="RDJ148" s="1"/>
      <c r="RDK148" s="1"/>
      <c r="RDL148" s="1"/>
      <c r="RDM148" s="1"/>
      <c r="RDN148" s="1"/>
      <c r="RDO148" s="1"/>
      <c r="RDP148" s="1"/>
      <c r="RDQ148" s="1"/>
      <c r="RDR148" s="1"/>
      <c r="RDS148" s="1"/>
      <c r="RDT148" s="1"/>
      <c r="RDU148" s="1"/>
      <c r="RDV148" s="1"/>
      <c r="RDW148" s="1"/>
      <c r="RDX148" s="1"/>
      <c r="RDY148" s="1"/>
      <c r="RDZ148" s="1"/>
      <c r="REA148" s="1"/>
      <c r="REB148" s="1"/>
      <c r="REC148" s="1"/>
      <c r="RED148" s="1"/>
      <c r="REE148" s="1"/>
      <c r="REF148" s="1"/>
      <c r="REG148" s="1"/>
      <c r="REH148" s="1"/>
      <c r="REI148" s="1"/>
      <c r="REJ148" s="1"/>
      <c r="REK148" s="1"/>
      <c r="REL148" s="1"/>
      <c r="REM148" s="1"/>
      <c r="REN148" s="1"/>
      <c r="REO148" s="1"/>
      <c r="REP148" s="1"/>
      <c r="REQ148" s="1"/>
      <c r="RER148" s="1"/>
      <c r="RES148" s="1"/>
      <c r="RET148" s="1"/>
      <c r="REU148" s="1"/>
      <c r="REV148" s="1"/>
      <c r="REW148" s="1"/>
      <c r="REX148" s="1"/>
      <c r="REY148" s="1"/>
      <c r="REZ148" s="1"/>
      <c r="RFA148" s="1"/>
      <c r="RFB148" s="1"/>
      <c r="RFC148" s="1"/>
      <c r="RFD148" s="1"/>
      <c r="RFE148" s="1"/>
      <c r="RFF148" s="1"/>
      <c r="RFG148" s="1"/>
      <c r="RFH148" s="1"/>
      <c r="RFI148" s="1"/>
      <c r="RFJ148" s="1"/>
      <c r="RFK148" s="1"/>
      <c r="RFL148" s="1"/>
      <c r="RFM148" s="1"/>
      <c r="RFN148" s="1"/>
      <c r="RFO148" s="1"/>
      <c r="RFP148" s="1"/>
      <c r="RFQ148" s="1"/>
      <c r="RFR148" s="1"/>
      <c r="RFS148" s="1"/>
      <c r="RFT148" s="1"/>
      <c r="RFU148" s="1"/>
      <c r="RFV148" s="1"/>
      <c r="RFW148" s="1"/>
      <c r="RFX148" s="1"/>
      <c r="RFY148" s="1"/>
      <c r="RFZ148" s="1"/>
      <c r="RGA148" s="1"/>
      <c r="RGB148" s="1"/>
      <c r="RGC148" s="1"/>
      <c r="RGD148" s="1"/>
      <c r="RGE148" s="1"/>
      <c r="RGF148" s="1"/>
      <c r="RGG148" s="1"/>
      <c r="RGH148" s="1"/>
      <c r="RGI148" s="1"/>
      <c r="RGJ148" s="1"/>
      <c r="RGK148" s="1"/>
      <c r="RGL148" s="1"/>
      <c r="RGM148" s="1"/>
      <c r="RGN148" s="1"/>
      <c r="RGO148" s="1"/>
      <c r="RGP148" s="1"/>
      <c r="RGQ148" s="1"/>
      <c r="RGR148" s="1"/>
      <c r="RGS148" s="1"/>
      <c r="RGT148" s="1"/>
      <c r="RGU148" s="1"/>
      <c r="RGV148" s="1"/>
      <c r="RGW148" s="1"/>
      <c r="RGX148" s="1"/>
      <c r="RGY148" s="1"/>
      <c r="RGZ148" s="1"/>
      <c r="RHA148" s="1"/>
      <c r="RHB148" s="1"/>
      <c r="RHC148" s="1"/>
      <c r="RHD148" s="1"/>
      <c r="RHE148" s="1"/>
      <c r="RHF148" s="1"/>
      <c r="RHG148" s="1"/>
      <c r="RHH148" s="1"/>
      <c r="RHI148" s="1"/>
      <c r="RHJ148" s="1"/>
      <c r="RHK148" s="1"/>
      <c r="RHL148" s="1"/>
      <c r="RHM148" s="1"/>
      <c r="RHN148" s="1"/>
      <c r="RHO148" s="1"/>
      <c r="RHP148" s="1"/>
      <c r="RHQ148" s="1"/>
      <c r="RHR148" s="1"/>
      <c r="RHS148" s="1"/>
      <c r="RHT148" s="1"/>
      <c r="RHU148" s="1"/>
      <c r="RHV148" s="1"/>
      <c r="RHW148" s="1"/>
      <c r="RHX148" s="1"/>
      <c r="RHY148" s="1"/>
      <c r="RHZ148" s="1"/>
      <c r="RIA148" s="1"/>
      <c r="RIB148" s="1"/>
      <c r="RIC148" s="1"/>
      <c r="RID148" s="1"/>
      <c r="RIE148" s="1"/>
      <c r="RIF148" s="1"/>
      <c r="RIG148" s="1"/>
      <c r="RIH148" s="1"/>
      <c r="RII148" s="1"/>
      <c r="RIJ148" s="1"/>
      <c r="RIK148" s="1"/>
      <c r="RIL148" s="1"/>
      <c r="RIM148" s="1"/>
      <c r="RIN148" s="1"/>
      <c r="RIO148" s="1"/>
      <c r="RIP148" s="1"/>
      <c r="RIQ148" s="1"/>
      <c r="RIR148" s="1"/>
      <c r="RIS148" s="1"/>
      <c r="RIT148" s="1"/>
      <c r="RIU148" s="1"/>
      <c r="RIV148" s="1"/>
      <c r="RIW148" s="1"/>
      <c r="RIX148" s="1"/>
      <c r="RIY148" s="1"/>
      <c r="RIZ148" s="1"/>
      <c r="RJA148" s="1"/>
      <c r="RJB148" s="1"/>
      <c r="RJC148" s="1"/>
      <c r="RJD148" s="1"/>
      <c r="RJE148" s="1"/>
      <c r="RJF148" s="1"/>
      <c r="RJG148" s="1"/>
      <c r="RJH148" s="1"/>
      <c r="RJI148" s="1"/>
      <c r="RJJ148" s="1"/>
      <c r="RJK148" s="1"/>
      <c r="RJL148" s="1"/>
      <c r="RJM148" s="1"/>
      <c r="RJN148" s="1"/>
      <c r="RJO148" s="1"/>
      <c r="RJP148" s="1"/>
      <c r="RJQ148" s="1"/>
      <c r="RJR148" s="1"/>
      <c r="RJS148" s="1"/>
      <c r="RJT148" s="1"/>
      <c r="RJU148" s="1"/>
      <c r="RJV148" s="1"/>
      <c r="RJW148" s="1"/>
      <c r="RJX148" s="1"/>
      <c r="RJY148" s="1"/>
      <c r="RJZ148" s="1"/>
      <c r="RKA148" s="1"/>
      <c r="RKB148" s="1"/>
      <c r="RKC148" s="1"/>
      <c r="RKD148" s="1"/>
      <c r="RKE148" s="1"/>
      <c r="RKF148" s="1"/>
      <c r="RKG148" s="1"/>
      <c r="RKH148" s="1"/>
      <c r="RKI148" s="1"/>
      <c r="RKJ148" s="1"/>
      <c r="RKK148" s="1"/>
      <c r="RKL148" s="1"/>
      <c r="RKM148" s="1"/>
      <c r="RKN148" s="1"/>
      <c r="RKO148" s="1"/>
      <c r="RKP148" s="1"/>
      <c r="RKQ148" s="1"/>
      <c r="RKR148" s="1"/>
      <c r="RKS148" s="1"/>
      <c r="RKT148" s="1"/>
      <c r="RKU148" s="1"/>
      <c r="RKV148" s="1"/>
      <c r="RKW148" s="1"/>
      <c r="RKX148" s="1"/>
      <c r="RKY148" s="1"/>
      <c r="RKZ148" s="1"/>
      <c r="RLA148" s="1"/>
      <c r="RLB148" s="1"/>
      <c r="RLC148" s="1"/>
      <c r="RLD148" s="1"/>
      <c r="RLE148" s="1"/>
      <c r="RLF148" s="1"/>
      <c r="RLG148" s="1"/>
      <c r="RLH148" s="1"/>
      <c r="RLI148" s="1"/>
      <c r="RLJ148" s="1"/>
      <c r="RLK148" s="1"/>
      <c r="RLL148" s="1"/>
      <c r="RLM148" s="1"/>
      <c r="RLN148" s="1"/>
      <c r="RLO148" s="1"/>
      <c r="RLP148" s="1"/>
      <c r="RLQ148" s="1"/>
      <c r="RLR148" s="1"/>
      <c r="RLS148" s="1"/>
      <c r="RLT148" s="1"/>
      <c r="RLU148" s="1"/>
      <c r="RLV148" s="1"/>
      <c r="RLW148" s="1"/>
      <c r="RLX148" s="1"/>
      <c r="RLY148" s="1"/>
      <c r="RLZ148" s="1"/>
      <c r="RMA148" s="1"/>
      <c r="RMB148" s="1"/>
      <c r="RMC148" s="1"/>
      <c r="RMD148" s="1"/>
      <c r="RME148" s="1"/>
      <c r="RMF148" s="1"/>
      <c r="RMG148" s="1"/>
      <c r="RMH148" s="1"/>
      <c r="RMI148" s="1"/>
      <c r="RMJ148" s="1"/>
      <c r="RMK148" s="1"/>
      <c r="RML148" s="1"/>
      <c r="RMM148" s="1"/>
      <c r="RMN148" s="1"/>
      <c r="RMO148" s="1"/>
      <c r="RMP148" s="1"/>
      <c r="RMQ148" s="1"/>
      <c r="RMR148" s="1"/>
      <c r="RMS148" s="1"/>
      <c r="RMT148" s="1"/>
      <c r="RMU148" s="1"/>
      <c r="RMV148" s="1"/>
      <c r="RMW148" s="1"/>
      <c r="RMX148" s="1"/>
      <c r="RMY148" s="1"/>
      <c r="RMZ148" s="1"/>
      <c r="RNA148" s="1"/>
      <c r="RNB148" s="1"/>
      <c r="RNC148" s="1"/>
      <c r="RND148" s="1"/>
      <c r="RNE148" s="1"/>
      <c r="RNF148" s="1"/>
      <c r="RNG148" s="1"/>
      <c r="RNH148" s="1"/>
      <c r="RNI148" s="1"/>
      <c r="RNJ148" s="1"/>
      <c r="RNK148" s="1"/>
      <c r="RNL148" s="1"/>
      <c r="RNM148" s="1"/>
      <c r="RNN148" s="1"/>
      <c r="RNO148" s="1"/>
      <c r="RNP148" s="1"/>
      <c r="RNQ148" s="1"/>
      <c r="RNR148" s="1"/>
      <c r="RNS148" s="1"/>
      <c r="RNT148" s="1"/>
      <c r="RNU148" s="1"/>
      <c r="RNV148" s="1"/>
      <c r="RNW148" s="1"/>
      <c r="RNX148" s="1"/>
      <c r="RNY148" s="1"/>
      <c r="RNZ148" s="1"/>
      <c r="ROA148" s="1"/>
      <c r="ROB148" s="1"/>
      <c r="ROC148" s="1"/>
      <c r="ROD148" s="1"/>
      <c r="ROE148" s="1"/>
      <c r="ROF148" s="1"/>
      <c r="ROG148" s="1"/>
      <c r="ROH148" s="1"/>
      <c r="ROI148" s="1"/>
      <c r="ROJ148" s="1"/>
      <c r="ROK148" s="1"/>
      <c r="ROL148" s="1"/>
      <c r="ROM148" s="1"/>
      <c r="RON148" s="1"/>
      <c r="ROO148" s="1"/>
      <c r="ROP148" s="1"/>
      <c r="ROQ148" s="1"/>
      <c r="ROR148" s="1"/>
      <c r="ROS148" s="1"/>
      <c r="ROT148" s="1"/>
      <c r="ROU148" s="1"/>
      <c r="ROV148" s="1"/>
      <c r="ROW148" s="1"/>
      <c r="ROX148" s="1"/>
      <c r="ROY148" s="1"/>
      <c r="ROZ148" s="1"/>
      <c r="RPA148" s="1"/>
      <c r="RPB148" s="1"/>
      <c r="RPC148" s="1"/>
      <c r="RPD148" s="1"/>
      <c r="RPE148" s="1"/>
      <c r="RPF148" s="1"/>
      <c r="RPG148" s="1"/>
      <c r="RPH148" s="1"/>
      <c r="RPI148" s="1"/>
      <c r="RPJ148" s="1"/>
      <c r="RPK148" s="1"/>
      <c r="RPL148" s="1"/>
      <c r="RPM148" s="1"/>
      <c r="RPN148" s="1"/>
      <c r="RPO148" s="1"/>
      <c r="RPP148" s="1"/>
      <c r="RPQ148" s="1"/>
      <c r="RPR148" s="1"/>
      <c r="RPS148" s="1"/>
      <c r="RPT148" s="1"/>
      <c r="RPU148" s="1"/>
      <c r="RPV148" s="1"/>
      <c r="RPW148" s="1"/>
      <c r="RPX148" s="1"/>
      <c r="RPY148" s="1"/>
      <c r="RPZ148" s="1"/>
      <c r="RQA148" s="1"/>
      <c r="RQB148" s="1"/>
      <c r="RQC148" s="1"/>
      <c r="RQD148" s="1"/>
      <c r="RQE148" s="1"/>
      <c r="RQF148" s="1"/>
      <c r="RQG148" s="1"/>
      <c r="RQH148" s="1"/>
      <c r="RQI148" s="1"/>
      <c r="RQJ148" s="1"/>
      <c r="RQK148" s="1"/>
      <c r="RQL148" s="1"/>
      <c r="RQM148" s="1"/>
      <c r="RQN148" s="1"/>
      <c r="RQO148" s="1"/>
      <c r="RQP148" s="1"/>
      <c r="RQQ148" s="1"/>
      <c r="RQR148" s="1"/>
      <c r="RQS148" s="1"/>
      <c r="RQT148" s="1"/>
      <c r="RQU148" s="1"/>
      <c r="RQV148" s="1"/>
      <c r="RQW148" s="1"/>
      <c r="RQX148" s="1"/>
      <c r="RQY148" s="1"/>
      <c r="RQZ148" s="1"/>
      <c r="RRA148" s="1"/>
      <c r="RRB148" s="1"/>
      <c r="RRC148" s="1"/>
      <c r="RRD148" s="1"/>
      <c r="RRE148" s="1"/>
      <c r="RRF148" s="1"/>
      <c r="RRG148" s="1"/>
      <c r="RRH148" s="1"/>
      <c r="RRI148" s="1"/>
      <c r="RRJ148" s="1"/>
      <c r="RRK148" s="1"/>
      <c r="RRL148" s="1"/>
      <c r="RRM148" s="1"/>
      <c r="RRN148" s="1"/>
      <c r="RRO148" s="1"/>
      <c r="RRP148" s="1"/>
      <c r="RRQ148" s="1"/>
      <c r="RRR148" s="1"/>
      <c r="RRS148" s="1"/>
      <c r="RRT148" s="1"/>
      <c r="RRU148" s="1"/>
      <c r="RRV148" s="1"/>
      <c r="RRW148" s="1"/>
      <c r="RRX148" s="1"/>
      <c r="RRY148" s="1"/>
      <c r="RRZ148" s="1"/>
      <c r="RSA148" s="1"/>
      <c r="RSB148" s="1"/>
      <c r="RSC148" s="1"/>
      <c r="RSD148" s="1"/>
      <c r="RSE148" s="1"/>
      <c r="RSF148" s="1"/>
      <c r="RSG148" s="1"/>
      <c r="RSH148" s="1"/>
      <c r="RSI148" s="1"/>
      <c r="RSJ148" s="1"/>
      <c r="RSK148" s="1"/>
      <c r="RSL148" s="1"/>
      <c r="RSM148" s="1"/>
      <c r="RSN148" s="1"/>
      <c r="RSO148" s="1"/>
      <c r="RSP148" s="1"/>
      <c r="RSQ148" s="1"/>
      <c r="RSR148" s="1"/>
      <c r="RSS148" s="1"/>
      <c r="RST148" s="1"/>
      <c r="RSU148" s="1"/>
      <c r="RSV148" s="1"/>
      <c r="RSW148" s="1"/>
      <c r="RSX148" s="1"/>
      <c r="RSY148" s="1"/>
      <c r="RSZ148" s="1"/>
      <c r="RTA148" s="1"/>
      <c r="RTB148" s="1"/>
      <c r="RTC148" s="1"/>
      <c r="RTD148" s="1"/>
      <c r="RTE148" s="1"/>
      <c r="RTF148" s="1"/>
      <c r="RTG148" s="1"/>
      <c r="RTH148" s="1"/>
      <c r="RTI148" s="1"/>
      <c r="RTJ148" s="1"/>
      <c r="RTK148" s="1"/>
      <c r="RTL148" s="1"/>
      <c r="RTM148" s="1"/>
      <c r="RTN148" s="1"/>
      <c r="RTO148" s="1"/>
      <c r="RTP148" s="1"/>
      <c r="RTQ148" s="1"/>
      <c r="RTR148" s="1"/>
      <c r="RTS148" s="1"/>
      <c r="RTT148" s="1"/>
      <c r="RTU148" s="1"/>
      <c r="RTV148" s="1"/>
      <c r="RTW148" s="1"/>
      <c r="RTX148" s="1"/>
      <c r="RTY148" s="1"/>
      <c r="RTZ148" s="1"/>
      <c r="RUA148" s="1"/>
      <c r="RUB148" s="1"/>
      <c r="RUC148" s="1"/>
      <c r="RUD148" s="1"/>
      <c r="RUE148" s="1"/>
      <c r="RUF148" s="1"/>
      <c r="RUG148" s="1"/>
      <c r="RUH148" s="1"/>
      <c r="RUI148" s="1"/>
      <c r="RUJ148" s="1"/>
      <c r="RUK148" s="1"/>
      <c r="RUL148" s="1"/>
      <c r="RUM148" s="1"/>
      <c r="RUN148" s="1"/>
      <c r="RUO148" s="1"/>
      <c r="RUP148" s="1"/>
      <c r="RUQ148" s="1"/>
      <c r="RUR148" s="1"/>
      <c r="RUS148" s="1"/>
      <c r="RUT148" s="1"/>
      <c r="RUU148" s="1"/>
      <c r="RUV148" s="1"/>
      <c r="RUW148" s="1"/>
      <c r="RUX148" s="1"/>
      <c r="RUY148" s="1"/>
      <c r="RUZ148" s="1"/>
      <c r="RVA148" s="1"/>
      <c r="RVB148" s="1"/>
      <c r="RVC148" s="1"/>
      <c r="RVD148" s="1"/>
      <c r="RVE148" s="1"/>
      <c r="RVF148" s="1"/>
      <c r="RVG148" s="1"/>
      <c r="RVH148" s="1"/>
      <c r="RVI148" s="1"/>
      <c r="RVJ148" s="1"/>
      <c r="RVK148" s="1"/>
      <c r="RVL148" s="1"/>
      <c r="RVM148" s="1"/>
      <c r="RVN148" s="1"/>
      <c r="RVO148" s="1"/>
      <c r="RVP148" s="1"/>
      <c r="RVQ148" s="1"/>
      <c r="RVR148" s="1"/>
      <c r="RVS148" s="1"/>
      <c r="RVT148" s="1"/>
      <c r="RVU148" s="1"/>
      <c r="RVV148" s="1"/>
      <c r="RVW148" s="1"/>
      <c r="RVX148" s="1"/>
      <c r="RVY148" s="1"/>
      <c r="RVZ148" s="1"/>
      <c r="RWA148" s="1"/>
      <c r="RWB148" s="1"/>
      <c r="RWC148" s="1"/>
      <c r="RWD148" s="1"/>
      <c r="RWE148" s="1"/>
      <c r="RWF148" s="1"/>
      <c r="RWG148" s="1"/>
      <c r="RWH148" s="1"/>
      <c r="RWI148" s="1"/>
      <c r="RWJ148" s="1"/>
      <c r="RWK148" s="1"/>
      <c r="RWL148" s="1"/>
      <c r="RWM148" s="1"/>
      <c r="RWN148" s="1"/>
      <c r="RWO148" s="1"/>
      <c r="RWP148" s="1"/>
      <c r="RWQ148" s="1"/>
      <c r="RWR148" s="1"/>
      <c r="RWS148" s="1"/>
      <c r="RWT148" s="1"/>
      <c r="RWU148" s="1"/>
      <c r="RWV148" s="1"/>
      <c r="RWW148" s="1"/>
      <c r="RWX148" s="1"/>
      <c r="RWY148" s="1"/>
      <c r="RWZ148" s="1"/>
      <c r="RXA148" s="1"/>
      <c r="RXB148" s="1"/>
      <c r="RXC148" s="1"/>
      <c r="RXD148" s="1"/>
      <c r="RXE148" s="1"/>
      <c r="RXF148" s="1"/>
      <c r="RXG148" s="1"/>
      <c r="RXH148" s="1"/>
      <c r="RXI148" s="1"/>
      <c r="RXJ148" s="1"/>
      <c r="RXK148" s="1"/>
      <c r="RXL148" s="1"/>
      <c r="RXM148" s="1"/>
      <c r="RXN148" s="1"/>
      <c r="RXO148" s="1"/>
      <c r="RXP148" s="1"/>
      <c r="RXQ148" s="1"/>
      <c r="RXR148" s="1"/>
      <c r="RXS148" s="1"/>
      <c r="RXT148" s="1"/>
      <c r="RXU148" s="1"/>
      <c r="RXV148" s="1"/>
      <c r="RXW148" s="1"/>
      <c r="RXX148" s="1"/>
      <c r="RXY148" s="1"/>
      <c r="RXZ148" s="1"/>
      <c r="RYA148" s="1"/>
      <c r="RYB148" s="1"/>
      <c r="RYC148" s="1"/>
      <c r="RYD148" s="1"/>
      <c r="RYE148" s="1"/>
      <c r="RYF148" s="1"/>
      <c r="RYG148" s="1"/>
      <c r="RYH148" s="1"/>
      <c r="RYI148" s="1"/>
      <c r="RYJ148" s="1"/>
      <c r="RYK148" s="1"/>
      <c r="RYL148" s="1"/>
      <c r="RYM148" s="1"/>
      <c r="RYN148" s="1"/>
      <c r="RYO148" s="1"/>
      <c r="RYP148" s="1"/>
      <c r="RYQ148" s="1"/>
      <c r="RYR148" s="1"/>
      <c r="RYS148" s="1"/>
      <c r="RYT148" s="1"/>
      <c r="RYU148" s="1"/>
      <c r="RYV148" s="1"/>
      <c r="RYW148" s="1"/>
      <c r="RYX148" s="1"/>
      <c r="RYY148" s="1"/>
      <c r="RYZ148" s="1"/>
      <c r="RZA148" s="1"/>
      <c r="RZB148" s="1"/>
      <c r="RZC148" s="1"/>
      <c r="RZD148" s="1"/>
      <c r="RZE148" s="1"/>
      <c r="RZF148" s="1"/>
      <c r="RZG148" s="1"/>
      <c r="RZH148" s="1"/>
      <c r="RZI148" s="1"/>
      <c r="RZJ148" s="1"/>
      <c r="RZK148" s="1"/>
      <c r="RZL148" s="1"/>
      <c r="RZM148" s="1"/>
      <c r="RZN148" s="1"/>
      <c r="RZO148" s="1"/>
      <c r="RZP148" s="1"/>
      <c r="RZQ148" s="1"/>
      <c r="RZR148" s="1"/>
      <c r="RZS148" s="1"/>
      <c r="RZT148" s="1"/>
      <c r="RZU148" s="1"/>
      <c r="RZV148" s="1"/>
      <c r="RZW148" s="1"/>
      <c r="RZX148" s="1"/>
      <c r="RZY148" s="1"/>
      <c r="RZZ148" s="1"/>
      <c r="SAA148" s="1"/>
      <c r="SAB148" s="1"/>
      <c r="SAC148" s="1"/>
      <c r="SAD148" s="1"/>
      <c r="SAE148" s="1"/>
      <c r="SAF148" s="1"/>
      <c r="SAG148" s="1"/>
      <c r="SAH148" s="1"/>
      <c r="SAI148" s="1"/>
      <c r="SAJ148" s="1"/>
      <c r="SAK148" s="1"/>
      <c r="SAL148" s="1"/>
      <c r="SAM148" s="1"/>
      <c r="SAN148" s="1"/>
      <c r="SAO148" s="1"/>
      <c r="SAP148" s="1"/>
      <c r="SAQ148" s="1"/>
      <c r="SAR148" s="1"/>
      <c r="SAS148" s="1"/>
      <c r="SAT148" s="1"/>
      <c r="SAU148" s="1"/>
      <c r="SAV148" s="1"/>
      <c r="SAW148" s="1"/>
      <c r="SAX148" s="1"/>
      <c r="SAY148" s="1"/>
      <c r="SAZ148" s="1"/>
      <c r="SBA148" s="1"/>
      <c r="SBB148" s="1"/>
      <c r="SBC148" s="1"/>
      <c r="SBD148" s="1"/>
      <c r="SBE148" s="1"/>
      <c r="SBF148" s="1"/>
      <c r="SBG148" s="1"/>
      <c r="SBH148" s="1"/>
      <c r="SBI148" s="1"/>
      <c r="SBJ148" s="1"/>
      <c r="SBK148" s="1"/>
      <c r="SBL148" s="1"/>
      <c r="SBM148" s="1"/>
      <c r="SBN148" s="1"/>
      <c r="SBO148" s="1"/>
      <c r="SBP148" s="1"/>
      <c r="SBQ148" s="1"/>
      <c r="SBR148" s="1"/>
      <c r="SBS148" s="1"/>
      <c r="SBT148" s="1"/>
      <c r="SBU148" s="1"/>
      <c r="SBV148" s="1"/>
      <c r="SBW148" s="1"/>
      <c r="SBX148" s="1"/>
      <c r="SBY148" s="1"/>
      <c r="SBZ148" s="1"/>
      <c r="SCA148" s="1"/>
      <c r="SCB148" s="1"/>
      <c r="SCC148" s="1"/>
      <c r="SCD148" s="1"/>
      <c r="SCE148" s="1"/>
      <c r="SCF148" s="1"/>
      <c r="SCG148" s="1"/>
      <c r="SCH148" s="1"/>
      <c r="SCI148" s="1"/>
      <c r="SCJ148" s="1"/>
      <c r="SCK148" s="1"/>
      <c r="SCL148" s="1"/>
      <c r="SCM148" s="1"/>
      <c r="SCN148" s="1"/>
      <c r="SCO148" s="1"/>
      <c r="SCP148" s="1"/>
      <c r="SCQ148" s="1"/>
      <c r="SCR148" s="1"/>
      <c r="SCS148" s="1"/>
      <c r="SCT148" s="1"/>
      <c r="SCU148" s="1"/>
      <c r="SCV148" s="1"/>
      <c r="SCW148" s="1"/>
      <c r="SCX148" s="1"/>
      <c r="SCY148" s="1"/>
      <c r="SCZ148" s="1"/>
      <c r="SDA148" s="1"/>
      <c r="SDB148" s="1"/>
      <c r="SDC148" s="1"/>
      <c r="SDD148" s="1"/>
      <c r="SDE148" s="1"/>
      <c r="SDF148" s="1"/>
      <c r="SDG148" s="1"/>
      <c r="SDH148" s="1"/>
      <c r="SDI148" s="1"/>
      <c r="SDJ148" s="1"/>
      <c r="SDK148" s="1"/>
      <c r="SDL148" s="1"/>
      <c r="SDM148" s="1"/>
      <c r="SDN148" s="1"/>
      <c r="SDO148" s="1"/>
      <c r="SDP148" s="1"/>
      <c r="SDQ148" s="1"/>
      <c r="SDR148" s="1"/>
      <c r="SDS148" s="1"/>
      <c r="SDT148" s="1"/>
      <c r="SDU148" s="1"/>
      <c r="SDV148" s="1"/>
      <c r="SDW148" s="1"/>
      <c r="SDX148" s="1"/>
      <c r="SDY148" s="1"/>
      <c r="SDZ148" s="1"/>
      <c r="SEA148" s="1"/>
      <c r="SEB148" s="1"/>
      <c r="SEC148" s="1"/>
      <c r="SED148" s="1"/>
      <c r="SEE148" s="1"/>
      <c r="SEF148" s="1"/>
      <c r="SEG148" s="1"/>
      <c r="SEH148" s="1"/>
      <c r="SEI148" s="1"/>
      <c r="SEJ148" s="1"/>
      <c r="SEK148" s="1"/>
      <c r="SEL148" s="1"/>
      <c r="SEM148" s="1"/>
      <c r="SEN148" s="1"/>
      <c r="SEO148" s="1"/>
      <c r="SEP148" s="1"/>
      <c r="SEQ148" s="1"/>
      <c r="SER148" s="1"/>
      <c r="SES148" s="1"/>
      <c r="SET148" s="1"/>
      <c r="SEU148" s="1"/>
      <c r="SEV148" s="1"/>
      <c r="SEW148" s="1"/>
      <c r="SEX148" s="1"/>
      <c r="SEY148" s="1"/>
      <c r="SEZ148" s="1"/>
      <c r="SFA148" s="1"/>
      <c r="SFB148" s="1"/>
      <c r="SFC148" s="1"/>
      <c r="SFD148" s="1"/>
      <c r="SFE148" s="1"/>
      <c r="SFF148" s="1"/>
      <c r="SFG148" s="1"/>
      <c r="SFH148" s="1"/>
      <c r="SFI148" s="1"/>
      <c r="SFJ148" s="1"/>
      <c r="SFK148" s="1"/>
      <c r="SFL148" s="1"/>
      <c r="SFM148" s="1"/>
      <c r="SFN148" s="1"/>
      <c r="SFO148" s="1"/>
      <c r="SFP148" s="1"/>
      <c r="SFQ148" s="1"/>
      <c r="SFR148" s="1"/>
      <c r="SFS148" s="1"/>
      <c r="SFT148" s="1"/>
      <c r="SFU148" s="1"/>
      <c r="SFV148" s="1"/>
      <c r="SFW148" s="1"/>
      <c r="SFX148" s="1"/>
      <c r="SFY148" s="1"/>
      <c r="SFZ148" s="1"/>
      <c r="SGA148" s="1"/>
      <c r="SGB148" s="1"/>
      <c r="SGC148" s="1"/>
      <c r="SGD148" s="1"/>
      <c r="SGE148" s="1"/>
      <c r="SGF148" s="1"/>
      <c r="SGG148" s="1"/>
      <c r="SGH148" s="1"/>
      <c r="SGI148" s="1"/>
      <c r="SGJ148" s="1"/>
      <c r="SGK148" s="1"/>
      <c r="SGL148" s="1"/>
      <c r="SGM148" s="1"/>
      <c r="SGN148" s="1"/>
      <c r="SGO148" s="1"/>
      <c r="SGP148" s="1"/>
      <c r="SGQ148" s="1"/>
      <c r="SGR148" s="1"/>
      <c r="SGS148" s="1"/>
      <c r="SGT148" s="1"/>
      <c r="SGU148" s="1"/>
      <c r="SGV148" s="1"/>
      <c r="SGW148" s="1"/>
      <c r="SGX148" s="1"/>
      <c r="SGY148" s="1"/>
      <c r="SGZ148" s="1"/>
      <c r="SHA148" s="1"/>
      <c r="SHB148" s="1"/>
      <c r="SHC148" s="1"/>
      <c r="SHD148" s="1"/>
      <c r="SHE148" s="1"/>
      <c r="SHF148" s="1"/>
      <c r="SHG148" s="1"/>
      <c r="SHH148" s="1"/>
      <c r="SHI148" s="1"/>
      <c r="SHJ148" s="1"/>
      <c r="SHK148" s="1"/>
      <c r="SHL148" s="1"/>
      <c r="SHM148" s="1"/>
      <c r="SHN148" s="1"/>
      <c r="SHO148" s="1"/>
      <c r="SHP148" s="1"/>
      <c r="SHQ148" s="1"/>
      <c r="SHR148" s="1"/>
      <c r="SHS148" s="1"/>
      <c r="SHT148" s="1"/>
      <c r="SHU148" s="1"/>
      <c r="SHV148" s="1"/>
      <c r="SHW148" s="1"/>
      <c r="SHX148" s="1"/>
      <c r="SHY148" s="1"/>
      <c r="SHZ148" s="1"/>
      <c r="SIA148" s="1"/>
      <c r="SIB148" s="1"/>
      <c r="SIC148" s="1"/>
      <c r="SID148" s="1"/>
      <c r="SIE148" s="1"/>
      <c r="SIF148" s="1"/>
      <c r="SIG148" s="1"/>
      <c r="SIH148" s="1"/>
      <c r="SII148" s="1"/>
      <c r="SIJ148" s="1"/>
      <c r="SIK148" s="1"/>
      <c r="SIL148" s="1"/>
      <c r="SIM148" s="1"/>
      <c r="SIN148" s="1"/>
      <c r="SIO148" s="1"/>
      <c r="SIP148" s="1"/>
      <c r="SIQ148" s="1"/>
      <c r="SIR148" s="1"/>
      <c r="SIS148" s="1"/>
      <c r="SIT148" s="1"/>
      <c r="SIU148" s="1"/>
      <c r="SIV148" s="1"/>
      <c r="SIW148" s="1"/>
      <c r="SIX148" s="1"/>
      <c r="SIY148" s="1"/>
      <c r="SIZ148" s="1"/>
      <c r="SJA148" s="1"/>
      <c r="SJB148" s="1"/>
      <c r="SJC148" s="1"/>
      <c r="SJD148" s="1"/>
      <c r="SJE148" s="1"/>
      <c r="SJF148" s="1"/>
      <c r="SJG148" s="1"/>
      <c r="SJH148" s="1"/>
      <c r="SJI148" s="1"/>
      <c r="SJJ148" s="1"/>
      <c r="SJK148" s="1"/>
      <c r="SJL148" s="1"/>
      <c r="SJM148" s="1"/>
      <c r="SJN148" s="1"/>
      <c r="SJO148" s="1"/>
      <c r="SJP148" s="1"/>
      <c r="SJQ148" s="1"/>
      <c r="SJR148" s="1"/>
      <c r="SJS148" s="1"/>
      <c r="SJT148" s="1"/>
      <c r="SJU148" s="1"/>
      <c r="SJV148" s="1"/>
      <c r="SJW148" s="1"/>
      <c r="SJX148" s="1"/>
      <c r="SJY148" s="1"/>
      <c r="SJZ148" s="1"/>
      <c r="SKA148" s="1"/>
      <c r="SKB148" s="1"/>
      <c r="SKC148" s="1"/>
      <c r="SKD148" s="1"/>
      <c r="SKE148" s="1"/>
      <c r="SKF148" s="1"/>
      <c r="SKG148" s="1"/>
      <c r="SKH148" s="1"/>
      <c r="SKI148" s="1"/>
      <c r="SKJ148" s="1"/>
      <c r="SKK148" s="1"/>
      <c r="SKL148" s="1"/>
      <c r="SKM148" s="1"/>
      <c r="SKN148" s="1"/>
      <c r="SKO148" s="1"/>
      <c r="SKP148" s="1"/>
      <c r="SKQ148" s="1"/>
      <c r="SKR148" s="1"/>
      <c r="SKS148" s="1"/>
      <c r="SKT148" s="1"/>
      <c r="SKU148" s="1"/>
      <c r="SKV148" s="1"/>
      <c r="SKW148" s="1"/>
      <c r="SKX148" s="1"/>
      <c r="SKY148" s="1"/>
      <c r="SKZ148" s="1"/>
      <c r="SLA148" s="1"/>
      <c r="SLB148" s="1"/>
      <c r="SLC148" s="1"/>
      <c r="SLD148" s="1"/>
      <c r="SLE148" s="1"/>
      <c r="SLF148" s="1"/>
      <c r="SLG148" s="1"/>
      <c r="SLH148" s="1"/>
      <c r="SLI148" s="1"/>
      <c r="SLJ148" s="1"/>
      <c r="SLK148" s="1"/>
      <c r="SLL148" s="1"/>
      <c r="SLM148" s="1"/>
      <c r="SLN148" s="1"/>
      <c r="SLO148" s="1"/>
      <c r="SLP148" s="1"/>
      <c r="SLQ148" s="1"/>
      <c r="SLR148" s="1"/>
      <c r="SLS148" s="1"/>
      <c r="SLT148" s="1"/>
      <c r="SLU148" s="1"/>
      <c r="SLV148" s="1"/>
      <c r="SLW148" s="1"/>
      <c r="SLX148" s="1"/>
      <c r="SLY148" s="1"/>
      <c r="SLZ148" s="1"/>
      <c r="SMA148" s="1"/>
      <c r="SMB148" s="1"/>
      <c r="SMC148" s="1"/>
      <c r="SMD148" s="1"/>
      <c r="SME148" s="1"/>
      <c r="SMF148" s="1"/>
      <c r="SMG148" s="1"/>
      <c r="SMH148" s="1"/>
      <c r="SMI148" s="1"/>
      <c r="SMJ148" s="1"/>
      <c r="SMK148" s="1"/>
      <c r="SML148" s="1"/>
      <c r="SMM148" s="1"/>
      <c r="SMN148" s="1"/>
      <c r="SMO148" s="1"/>
      <c r="SMP148" s="1"/>
      <c r="SMQ148" s="1"/>
      <c r="SMR148" s="1"/>
      <c r="SMS148" s="1"/>
      <c r="SMT148" s="1"/>
      <c r="SMU148" s="1"/>
      <c r="SMV148" s="1"/>
      <c r="SMW148" s="1"/>
      <c r="SMX148" s="1"/>
      <c r="SMY148" s="1"/>
      <c r="SMZ148" s="1"/>
      <c r="SNA148" s="1"/>
      <c r="SNB148" s="1"/>
      <c r="SNC148" s="1"/>
      <c r="SND148" s="1"/>
      <c r="SNE148" s="1"/>
      <c r="SNF148" s="1"/>
      <c r="SNG148" s="1"/>
      <c r="SNH148" s="1"/>
      <c r="SNI148" s="1"/>
      <c r="SNJ148" s="1"/>
      <c r="SNK148" s="1"/>
      <c r="SNL148" s="1"/>
      <c r="SNM148" s="1"/>
      <c r="SNN148" s="1"/>
      <c r="SNO148" s="1"/>
      <c r="SNP148" s="1"/>
      <c r="SNQ148" s="1"/>
      <c r="SNR148" s="1"/>
      <c r="SNS148" s="1"/>
      <c r="SNT148" s="1"/>
      <c r="SNU148" s="1"/>
      <c r="SNV148" s="1"/>
      <c r="SNW148" s="1"/>
      <c r="SNX148" s="1"/>
      <c r="SNY148" s="1"/>
      <c r="SNZ148" s="1"/>
      <c r="SOA148" s="1"/>
      <c r="SOB148" s="1"/>
      <c r="SOC148" s="1"/>
      <c r="SOD148" s="1"/>
      <c r="SOE148" s="1"/>
      <c r="SOF148" s="1"/>
      <c r="SOG148" s="1"/>
      <c r="SOH148" s="1"/>
      <c r="SOI148" s="1"/>
      <c r="SOJ148" s="1"/>
      <c r="SOK148" s="1"/>
      <c r="SOL148" s="1"/>
      <c r="SOM148" s="1"/>
      <c r="SON148" s="1"/>
      <c r="SOO148" s="1"/>
      <c r="SOP148" s="1"/>
      <c r="SOQ148" s="1"/>
      <c r="SOR148" s="1"/>
      <c r="SOS148" s="1"/>
      <c r="SOT148" s="1"/>
      <c r="SOU148" s="1"/>
      <c r="SOV148" s="1"/>
      <c r="SOW148" s="1"/>
      <c r="SOX148" s="1"/>
      <c r="SOY148" s="1"/>
      <c r="SOZ148" s="1"/>
      <c r="SPA148" s="1"/>
      <c r="SPB148" s="1"/>
      <c r="SPC148" s="1"/>
      <c r="SPD148" s="1"/>
      <c r="SPE148" s="1"/>
      <c r="SPF148" s="1"/>
      <c r="SPG148" s="1"/>
      <c r="SPH148" s="1"/>
      <c r="SPI148" s="1"/>
      <c r="SPJ148" s="1"/>
      <c r="SPK148" s="1"/>
      <c r="SPL148" s="1"/>
      <c r="SPM148" s="1"/>
      <c r="SPN148" s="1"/>
      <c r="SPO148" s="1"/>
      <c r="SPP148" s="1"/>
      <c r="SPQ148" s="1"/>
      <c r="SPR148" s="1"/>
      <c r="SPS148" s="1"/>
      <c r="SPT148" s="1"/>
      <c r="SPU148" s="1"/>
      <c r="SPV148" s="1"/>
      <c r="SPW148" s="1"/>
      <c r="SPX148" s="1"/>
      <c r="SPY148" s="1"/>
      <c r="SPZ148" s="1"/>
      <c r="SQA148" s="1"/>
      <c r="SQB148" s="1"/>
      <c r="SQC148" s="1"/>
      <c r="SQD148" s="1"/>
      <c r="SQE148" s="1"/>
      <c r="SQF148" s="1"/>
      <c r="SQG148" s="1"/>
      <c r="SQH148" s="1"/>
      <c r="SQI148" s="1"/>
      <c r="SQJ148" s="1"/>
      <c r="SQK148" s="1"/>
      <c r="SQL148" s="1"/>
      <c r="SQM148" s="1"/>
      <c r="SQN148" s="1"/>
      <c r="SQO148" s="1"/>
      <c r="SQP148" s="1"/>
      <c r="SQQ148" s="1"/>
      <c r="SQR148" s="1"/>
      <c r="SQS148" s="1"/>
      <c r="SQT148" s="1"/>
      <c r="SQU148" s="1"/>
      <c r="SQV148" s="1"/>
      <c r="SQW148" s="1"/>
      <c r="SQX148" s="1"/>
      <c r="SQY148" s="1"/>
      <c r="SQZ148" s="1"/>
      <c r="SRA148" s="1"/>
      <c r="SRB148" s="1"/>
      <c r="SRC148" s="1"/>
      <c r="SRD148" s="1"/>
      <c r="SRE148" s="1"/>
      <c r="SRF148" s="1"/>
      <c r="SRG148" s="1"/>
      <c r="SRH148" s="1"/>
      <c r="SRI148" s="1"/>
      <c r="SRJ148" s="1"/>
      <c r="SRK148" s="1"/>
      <c r="SRL148" s="1"/>
      <c r="SRM148" s="1"/>
      <c r="SRN148" s="1"/>
      <c r="SRO148" s="1"/>
      <c r="SRP148" s="1"/>
      <c r="SRQ148" s="1"/>
      <c r="SRR148" s="1"/>
      <c r="SRS148" s="1"/>
      <c r="SRT148" s="1"/>
      <c r="SRU148" s="1"/>
      <c r="SRV148" s="1"/>
      <c r="SRW148" s="1"/>
      <c r="SRX148" s="1"/>
      <c r="SRY148" s="1"/>
      <c r="SRZ148" s="1"/>
      <c r="SSA148" s="1"/>
      <c r="SSB148" s="1"/>
      <c r="SSC148" s="1"/>
      <c r="SSD148" s="1"/>
      <c r="SSE148" s="1"/>
      <c r="SSF148" s="1"/>
      <c r="SSG148" s="1"/>
      <c r="SSH148" s="1"/>
      <c r="SSI148" s="1"/>
      <c r="SSJ148" s="1"/>
      <c r="SSK148" s="1"/>
      <c r="SSL148" s="1"/>
      <c r="SSM148" s="1"/>
      <c r="SSN148" s="1"/>
      <c r="SSO148" s="1"/>
      <c r="SSP148" s="1"/>
      <c r="SSQ148" s="1"/>
      <c r="SSR148" s="1"/>
      <c r="SSS148" s="1"/>
      <c r="SST148" s="1"/>
      <c r="SSU148" s="1"/>
      <c r="SSV148" s="1"/>
      <c r="SSW148" s="1"/>
      <c r="SSX148" s="1"/>
      <c r="SSY148" s="1"/>
      <c r="SSZ148" s="1"/>
      <c r="STA148" s="1"/>
      <c r="STB148" s="1"/>
      <c r="STC148" s="1"/>
      <c r="STD148" s="1"/>
      <c r="STE148" s="1"/>
      <c r="STF148" s="1"/>
      <c r="STG148" s="1"/>
      <c r="STH148" s="1"/>
      <c r="STI148" s="1"/>
      <c r="STJ148" s="1"/>
      <c r="STK148" s="1"/>
      <c r="STL148" s="1"/>
      <c r="STM148" s="1"/>
      <c r="STN148" s="1"/>
      <c r="STO148" s="1"/>
      <c r="STP148" s="1"/>
      <c r="STQ148" s="1"/>
      <c r="STR148" s="1"/>
      <c r="STS148" s="1"/>
      <c r="STT148" s="1"/>
      <c r="STU148" s="1"/>
      <c r="STV148" s="1"/>
      <c r="STW148" s="1"/>
      <c r="STX148" s="1"/>
      <c r="STY148" s="1"/>
      <c r="STZ148" s="1"/>
      <c r="SUA148" s="1"/>
      <c r="SUB148" s="1"/>
      <c r="SUC148" s="1"/>
      <c r="SUD148" s="1"/>
      <c r="SUE148" s="1"/>
      <c r="SUF148" s="1"/>
      <c r="SUG148" s="1"/>
      <c r="SUH148" s="1"/>
      <c r="SUI148" s="1"/>
      <c r="SUJ148" s="1"/>
      <c r="SUK148" s="1"/>
      <c r="SUL148" s="1"/>
      <c r="SUM148" s="1"/>
      <c r="SUN148" s="1"/>
      <c r="SUO148" s="1"/>
      <c r="SUP148" s="1"/>
      <c r="SUQ148" s="1"/>
      <c r="SUR148" s="1"/>
      <c r="SUS148" s="1"/>
      <c r="SUT148" s="1"/>
      <c r="SUU148" s="1"/>
      <c r="SUV148" s="1"/>
      <c r="SUW148" s="1"/>
      <c r="SUX148" s="1"/>
      <c r="SUY148" s="1"/>
      <c r="SUZ148" s="1"/>
      <c r="SVA148" s="1"/>
      <c r="SVB148" s="1"/>
      <c r="SVC148" s="1"/>
      <c r="SVD148" s="1"/>
      <c r="SVE148" s="1"/>
      <c r="SVF148" s="1"/>
      <c r="SVG148" s="1"/>
      <c r="SVH148" s="1"/>
      <c r="SVI148" s="1"/>
      <c r="SVJ148" s="1"/>
      <c r="SVK148" s="1"/>
      <c r="SVL148" s="1"/>
      <c r="SVM148" s="1"/>
      <c r="SVN148" s="1"/>
      <c r="SVO148" s="1"/>
      <c r="SVP148" s="1"/>
      <c r="SVQ148" s="1"/>
      <c r="SVR148" s="1"/>
      <c r="SVS148" s="1"/>
      <c r="SVT148" s="1"/>
      <c r="SVU148" s="1"/>
      <c r="SVV148" s="1"/>
      <c r="SVW148" s="1"/>
      <c r="SVX148" s="1"/>
      <c r="SVY148" s="1"/>
      <c r="SVZ148" s="1"/>
      <c r="SWA148" s="1"/>
      <c r="SWB148" s="1"/>
      <c r="SWC148" s="1"/>
      <c r="SWD148" s="1"/>
      <c r="SWE148" s="1"/>
      <c r="SWF148" s="1"/>
      <c r="SWG148" s="1"/>
      <c r="SWH148" s="1"/>
      <c r="SWI148" s="1"/>
      <c r="SWJ148" s="1"/>
      <c r="SWK148" s="1"/>
      <c r="SWL148" s="1"/>
      <c r="SWM148" s="1"/>
      <c r="SWN148" s="1"/>
      <c r="SWO148" s="1"/>
      <c r="SWP148" s="1"/>
      <c r="SWQ148" s="1"/>
      <c r="SWR148" s="1"/>
      <c r="SWS148" s="1"/>
      <c r="SWT148" s="1"/>
      <c r="SWU148" s="1"/>
      <c r="SWV148" s="1"/>
      <c r="SWW148" s="1"/>
      <c r="SWX148" s="1"/>
      <c r="SWY148" s="1"/>
      <c r="SWZ148" s="1"/>
      <c r="SXA148" s="1"/>
      <c r="SXB148" s="1"/>
      <c r="SXC148" s="1"/>
      <c r="SXD148" s="1"/>
      <c r="SXE148" s="1"/>
      <c r="SXF148" s="1"/>
      <c r="SXG148" s="1"/>
      <c r="SXH148" s="1"/>
      <c r="SXI148" s="1"/>
      <c r="SXJ148" s="1"/>
      <c r="SXK148" s="1"/>
      <c r="SXL148" s="1"/>
      <c r="SXM148" s="1"/>
      <c r="SXN148" s="1"/>
      <c r="SXO148" s="1"/>
      <c r="SXP148" s="1"/>
      <c r="SXQ148" s="1"/>
      <c r="SXR148" s="1"/>
      <c r="SXS148" s="1"/>
      <c r="SXT148" s="1"/>
      <c r="SXU148" s="1"/>
      <c r="SXV148" s="1"/>
      <c r="SXW148" s="1"/>
      <c r="SXX148" s="1"/>
      <c r="SXY148" s="1"/>
      <c r="SXZ148" s="1"/>
      <c r="SYA148" s="1"/>
      <c r="SYB148" s="1"/>
      <c r="SYC148" s="1"/>
      <c r="SYD148" s="1"/>
      <c r="SYE148" s="1"/>
      <c r="SYF148" s="1"/>
      <c r="SYG148" s="1"/>
      <c r="SYH148" s="1"/>
      <c r="SYI148" s="1"/>
      <c r="SYJ148" s="1"/>
      <c r="SYK148" s="1"/>
      <c r="SYL148" s="1"/>
      <c r="SYM148" s="1"/>
      <c r="SYN148" s="1"/>
      <c r="SYO148" s="1"/>
      <c r="SYP148" s="1"/>
      <c r="SYQ148" s="1"/>
      <c r="SYR148" s="1"/>
      <c r="SYS148" s="1"/>
      <c r="SYT148" s="1"/>
      <c r="SYU148" s="1"/>
      <c r="SYV148" s="1"/>
      <c r="SYW148" s="1"/>
      <c r="SYX148" s="1"/>
      <c r="SYY148" s="1"/>
      <c r="SYZ148" s="1"/>
      <c r="SZA148" s="1"/>
      <c r="SZB148" s="1"/>
      <c r="SZC148" s="1"/>
      <c r="SZD148" s="1"/>
      <c r="SZE148" s="1"/>
      <c r="SZF148" s="1"/>
      <c r="SZG148" s="1"/>
      <c r="SZH148" s="1"/>
      <c r="SZI148" s="1"/>
      <c r="SZJ148" s="1"/>
      <c r="SZK148" s="1"/>
      <c r="SZL148" s="1"/>
      <c r="SZM148" s="1"/>
      <c r="SZN148" s="1"/>
      <c r="SZO148" s="1"/>
      <c r="SZP148" s="1"/>
      <c r="SZQ148" s="1"/>
      <c r="SZR148" s="1"/>
      <c r="SZS148" s="1"/>
      <c r="SZT148" s="1"/>
      <c r="SZU148" s="1"/>
      <c r="SZV148" s="1"/>
      <c r="SZW148" s="1"/>
      <c r="SZX148" s="1"/>
      <c r="SZY148" s="1"/>
      <c r="SZZ148" s="1"/>
      <c r="TAA148" s="1"/>
      <c r="TAB148" s="1"/>
      <c r="TAC148" s="1"/>
      <c r="TAD148" s="1"/>
      <c r="TAE148" s="1"/>
      <c r="TAF148" s="1"/>
      <c r="TAG148" s="1"/>
      <c r="TAH148" s="1"/>
      <c r="TAI148" s="1"/>
      <c r="TAJ148" s="1"/>
      <c r="TAK148" s="1"/>
      <c r="TAL148" s="1"/>
      <c r="TAM148" s="1"/>
      <c r="TAN148" s="1"/>
      <c r="TAO148" s="1"/>
      <c r="TAP148" s="1"/>
      <c r="TAQ148" s="1"/>
      <c r="TAR148" s="1"/>
      <c r="TAS148" s="1"/>
      <c r="TAT148" s="1"/>
      <c r="TAU148" s="1"/>
      <c r="TAV148" s="1"/>
      <c r="TAW148" s="1"/>
      <c r="TAX148" s="1"/>
      <c r="TAY148" s="1"/>
      <c r="TAZ148" s="1"/>
      <c r="TBA148" s="1"/>
      <c r="TBB148" s="1"/>
      <c r="TBC148" s="1"/>
      <c r="TBD148" s="1"/>
      <c r="TBE148" s="1"/>
      <c r="TBF148" s="1"/>
      <c r="TBG148" s="1"/>
      <c r="TBH148" s="1"/>
      <c r="TBI148" s="1"/>
      <c r="TBJ148" s="1"/>
      <c r="TBK148" s="1"/>
      <c r="TBL148" s="1"/>
      <c r="TBM148" s="1"/>
      <c r="TBN148" s="1"/>
      <c r="TBO148" s="1"/>
      <c r="TBP148" s="1"/>
      <c r="TBQ148" s="1"/>
      <c r="TBR148" s="1"/>
      <c r="TBS148" s="1"/>
      <c r="TBT148" s="1"/>
      <c r="TBU148" s="1"/>
      <c r="TBV148" s="1"/>
      <c r="TBW148" s="1"/>
      <c r="TBX148" s="1"/>
      <c r="TBY148" s="1"/>
      <c r="TBZ148" s="1"/>
      <c r="TCA148" s="1"/>
      <c r="TCB148" s="1"/>
      <c r="TCC148" s="1"/>
      <c r="TCD148" s="1"/>
      <c r="TCE148" s="1"/>
      <c r="TCF148" s="1"/>
      <c r="TCG148" s="1"/>
      <c r="TCH148" s="1"/>
      <c r="TCI148" s="1"/>
      <c r="TCJ148" s="1"/>
      <c r="TCK148" s="1"/>
      <c r="TCL148" s="1"/>
      <c r="TCM148" s="1"/>
      <c r="TCN148" s="1"/>
      <c r="TCO148" s="1"/>
      <c r="TCP148" s="1"/>
      <c r="TCQ148" s="1"/>
      <c r="TCR148" s="1"/>
      <c r="TCS148" s="1"/>
      <c r="TCT148" s="1"/>
      <c r="TCU148" s="1"/>
      <c r="TCV148" s="1"/>
      <c r="TCW148" s="1"/>
      <c r="TCX148" s="1"/>
      <c r="TCY148" s="1"/>
      <c r="TCZ148" s="1"/>
      <c r="TDA148" s="1"/>
      <c r="TDB148" s="1"/>
      <c r="TDC148" s="1"/>
      <c r="TDD148" s="1"/>
      <c r="TDE148" s="1"/>
      <c r="TDF148" s="1"/>
      <c r="TDG148" s="1"/>
      <c r="TDH148" s="1"/>
      <c r="TDI148" s="1"/>
      <c r="TDJ148" s="1"/>
      <c r="TDK148" s="1"/>
      <c r="TDL148" s="1"/>
      <c r="TDM148" s="1"/>
      <c r="TDN148" s="1"/>
      <c r="TDO148" s="1"/>
      <c r="TDP148" s="1"/>
      <c r="TDQ148" s="1"/>
      <c r="TDR148" s="1"/>
      <c r="TDS148" s="1"/>
      <c r="TDT148" s="1"/>
      <c r="TDU148" s="1"/>
      <c r="TDV148" s="1"/>
      <c r="TDW148" s="1"/>
      <c r="TDX148" s="1"/>
      <c r="TDY148" s="1"/>
      <c r="TDZ148" s="1"/>
      <c r="TEA148" s="1"/>
      <c r="TEB148" s="1"/>
      <c r="TEC148" s="1"/>
      <c r="TED148" s="1"/>
      <c r="TEE148" s="1"/>
      <c r="TEF148" s="1"/>
      <c r="TEG148" s="1"/>
      <c r="TEH148" s="1"/>
      <c r="TEI148" s="1"/>
      <c r="TEJ148" s="1"/>
      <c r="TEK148" s="1"/>
      <c r="TEL148" s="1"/>
      <c r="TEM148" s="1"/>
      <c r="TEN148" s="1"/>
      <c r="TEO148" s="1"/>
      <c r="TEP148" s="1"/>
      <c r="TEQ148" s="1"/>
      <c r="TER148" s="1"/>
      <c r="TES148" s="1"/>
      <c r="TET148" s="1"/>
      <c r="TEU148" s="1"/>
      <c r="TEV148" s="1"/>
      <c r="TEW148" s="1"/>
      <c r="TEX148" s="1"/>
      <c r="TEY148" s="1"/>
      <c r="TEZ148" s="1"/>
      <c r="TFA148" s="1"/>
      <c r="TFB148" s="1"/>
      <c r="TFC148" s="1"/>
      <c r="TFD148" s="1"/>
      <c r="TFE148" s="1"/>
      <c r="TFF148" s="1"/>
      <c r="TFG148" s="1"/>
      <c r="TFH148" s="1"/>
      <c r="TFI148" s="1"/>
      <c r="TFJ148" s="1"/>
      <c r="TFK148" s="1"/>
      <c r="TFL148" s="1"/>
      <c r="TFM148" s="1"/>
      <c r="TFN148" s="1"/>
      <c r="TFO148" s="1"/>
      <c r="TFP148" s="1"/>
      <c r="TFQ148" s="1"/>
      <c r="TFR148" s="1"/>
      <c r="TFS148" s="1"/>
      <c r="TFT148" s="1"/>
      <c r="TFU148" s="1"/>
      <c r="TFV148" s="1"/>
      <c r="TFW148" s="1"/>
      <c r="TFX148" s="1"/>
      <c r="TFY148" s="1"/>
      <c r="TFZ148" s="1"/>
      <c r="TGA148" s="1"/>
      <c r="TGB148" s="1"/>
      <c r="TGC148" s="1"/>
      <c r="TGD148" s="1"/>
      <c r="TGE148" s="1"/>
      <c r="TGF148" s="1"/>
      <c r="TGG148" s="1"/>
      <c r="TGH148" s="1"/>
      <c r="TGI148" s="1"/>
      <c r="TGJ148" s="1"/>
      <c r="TGK148" s="1"/>
      <c r="TGL148" s="1"/>
      <c r="TGM148" s="1"/>
      <c r="TGN148" s="1"/>
      <c r="TGO148" s="1"/>
      <c r="TGP148" s="1"/>
      <c r="TGQ148" s="1"/>
      <c r="TGR148" s="1"/>
      <c r="TGS148" s="1"/>
      <c r="TGT148" s="1"/>
      <c r="TGU148" s="1"/>
      <c r="TGV148" s="1"/>
      <c r="TGW148" s="1"/>
      <c r="TGX148" s="1"/>
      <c r="TGY148" s="1"/>
      <c r="TGZ148" s="1"/>
      <c r="THA148" s="1"/>
      <c r="THB148" s="1"/>
      <c r="THC148" s="1"/>
      <c r="THD148" s="1"/>
      <c r="THE148" s="1"/>
      <c r="THF148" s="1"/>
      <c r="THG148" s="1"/>
      <c r="THH148" s="1"/>
      <c r="THI148" s="1"/>
      <c r="THJ148" s="1"/>
      <c r="THK148" s="1"/>
      <c r="THL148" s="1"/>
      <c r="THM148" s="1"/>
      <c r="THN148" s="1"/>
      <c r="THO148" s="1"/>
      <c r="THP148" s="1"/>
      <c r="THQ148" s="1"/>
      <c r="THR148" s="1"/>
      <c r="THS148" s="1"/>
      <c r="THT148" s="1"/>
      <c r="THU148" s="1"/>
      <c r="THV148" s="1"/>
      <c r="THW148" s="1"/>
      <c r="THX148" s="1"/>
      <c r="THY148" s="1"/>
      <c r="THZ148" s="1"/>
      <c r="TIA148" s="1"/>
      <c r="TIB148" s="1"/>
      <c r="TIC148" s="1"/>
      <c r="TID148" s="1"/>
      <c r="TIE148" s="1"/>
      <c r="TIF148" s="1"/>
      <c r="TIG148" s="1"/>
      <c r="TIH148" s="1"/>
      <c r="TII148" s="1"/>
      <c r="TIJ148" s="1"/>
      <c r="TIK148" s="1"/>
      <c r="TIL148" s="1"/>
      <c r="TIM148" s="1"/>
      <c r="TIN148" s="1"/>
      <c r="TIO148" s="1"/>
      <c r="TIP148" s="1"/>
      <c r="TIQ148" s="1"/>
      <c r="TIR148" s="1"/>
      <c r="TIS148" s="1"/>
      <c r="TIT148" s="1"/>
      <c r="TIU148" s="1"/>
      <c r="TIV148" s="1"/>
      <c r="TIW148" s="1"/>
      <c r="TIX148" s="1"/>
      <c r="TIY148" s="1"/>
      <c r="TIZ148" s="1"/>
      <c r="TJA148" s="1"/>
      <c r="TJB148" s="1"/>
      <c r="TJC148" s="1"/>
      <c r="TJD148" s="1"/>
      <c r="TJE148" s="1"/>
      <c r="TJF148" s="1"/>
      <c r="TJG148" s="1"/>
      <c r="TJH148" s="1"/>
      <c r="TJI148" s="1"/>
      <c r="TJJ148" s="1"/>
      <c r="TJK148" s="1"/>
      <c r="TJL148" s="1"/>
      <c r="TJM148" s="1"/>
      <c r="TJN148" s="1"/>
      <c r="TJO148" s="1"/>
      <c r="TJP148" s="1"/>
      <c r="TJQ148" s="1"/>
      <c r="TJR148" s="1"/>
      <c r="TJS148" s="1"/>
      <c r="TJT148" s="1"/>
      <c r="TJU148" s="1"/>
      <c r="TJV148" s="1"/>
      <c r="TJW148" s="1"/>
      <c r="TJX148" s="1"/>
      <c r="TJY148" s="1"/>
      <c r="TJZ148" s="1"/>
      <c r="TKA148" s="1"/>
      <c r="TKB148" s="1"/>
      <c r="TKC148" s="1"/>
      <c r="TKD148" s="1"/>
      <c r="TKE148" s="1"/>
      <c r="TKF148" s="1"/>
      <c r="TKG148" s="1"/>
      <c r="TKH148" s="1"/>
      <c r="TKI148" s="1"/>
      <c r="TKJ148" s="1"/>
      <c r="TKK148" s="1"/>
      <c r="TKL148" s="1"/>
      <c r="TKM148" s="1"/>
      <c r="TKN148" s="1"/>
      <c r="TKO148" s="1"/>
      <c r="TKP148" s="1"/>
      <c r="TKQ148" s="1"/>
      <c r="TKR148" s="1"/>
      <c r="TKS148" s="1"/>
      <c r="TKT148" s="1"/>
      <c r="TKU148" s="1"/>
      <c r="TKV148" s="1"/>
      <c r="TKW148" s="1"/>
      <c r="TKX148" s="1"/>
      <c r="TKY148" s="1"/>
      <c r="TKZ148" s="1"/>
      <c r="TLA148" s="1"/>
      <c r="TLB148" s="1"/>
      <c r="TLC148" s="1"/>
      <c r="TLD148" s="1"/>
      <c r="TLE148" s="1"/>
      <c r="TLF148" s="1"/>
      <c r="TLG148" s="1"/>
      <c r="TLH148" s="1"/>
      <c r="TLI148" s="1"/>
      <c r="TLJ148" s="1"/>
      <c r="TLK148" s="1"/>
      <c r="TLL148" s="1"/>
      <c r="TLM148" s="1"/>
      <c r="TLN148" s="1"/>
      <c r="TLO148" s="1"/>
      <c r="TLP148" s="1"/>
      <c r="TLQ148" s="1"/>
      <c r="TLR148" s="1"/>
      <c r="TLS148" s="1"/>
      <c r="TLT148" s="1"/>
      <c r="TLU148" s="1"/>
      <c r="TLV148" s="1"/>
      <c r="TLW148" s="1"/>
      <c r="TLX148" s="1"/>
      <c r="TLY148" s="1"/>
      <c r="TLZ148" s="1"/>
      <c r="TMA148" s="1"/>
      <c r="TMB148" s="1"/>
      <c r="TMC148" s="1"/>
      <c r="TMD148" s="1"/>
      <c r="TME148" s="1"/>
      <c r="TMF148" s="1"/>
      <c r="TMG148" s="1"/>
      <c r="TMH148" s="1"/>
      <c r="TMI148" s="1"/>
      <c r="TMJ148" s="1"/>
      <c r="TMK148" s="1"/>
      <c r="TML148" s="1"/>
      <c r="TMM148" s="1"/>
      <c r="TMN148" s="1"/>
      <c r="TMO148" s="1"/>
      <c r="TMP148" s="1"/>
      <c r="TMQ148" s="1"/>
      <c r="TMR148" s="1"/>
      <c r="TMS148" s="1"/>
      <c r="TMT148" s="1"/>
      <c r="TMU148" s="1"/>
      <c r="TMV148" s="1"/>
      <c r="TMW148" s="1"/>
      <c r="TMX148" s="1"/>
      <c r="TMY148" s="1"/>
      <c r="TMZ148" s="1"/>
      <c r="TNA148" s="1"/>
      <c r="TNB148" s="1"/>
      <c r="TNC148" s="1"/>
      <c r="TND148" s="1"/>
      <c r="TNE148" s="1"/>
      <c r="TNF148" s="1"/>
      <c r="TNG148" s="1"/>
      <c r="TNH148" s="1"/>
      <c r="TNI148" s="1"/>
      <c r="TNJ148" s="1"/>
      <c r="TNK148" s="1"/>
      <c r="TNL148" s="1"/>
      <c r="TNM148" s="1"/>
      <c r="TNN148" s="1"/>
      <c r="TNO148" s="1"/>
      <c r="TNP148" s="1"/>
      <c r="TNQ148" s="1"/>
      <c r="TNR148" s="1"/>
      <c r="TNS148" s="1"/>
      <c r="TNT148" s="1"/>
      <c r="TNU148" s="1"/>
      <c r="TNV148" s="1"/>
      <c r="TNW148" s="1"/>
      <c r="TNX148" s="1"/>
      <c r="TNY148" s="1"/>
      <c r="TNZ148" s="1"/>
      <c r="TOA148" s="1"/>
      <c r="TOB148" s="1"/>
      <c r="TOC148" s="1"/>
      <c r="TOD148" s="1"/>
      <c r="TOE148" s="1"/>
      <c r="TOF148" s="1"/>
      <c r="TOG148" s="1"/>
      <c r="TOH148" s="1"/>
      <c r="TOI148" s="1"/>
      <c r="TOJ148" s="1"/>
      <c r="TOK148" s="1"/>
      <c r="TOL148" s="1"/>
      <c r="TOM148" s="1"/>
      <c r="TON148" s="1"/>
      <c r="TOO148" s="1"/>
      <c r="TOP148" s="1"/>
      <c r="TOQ148" s="1"/>
      <c r="TOR148" s="1"/>
      <c r="TOS148" s="1"/>
      <c r="TOT148" s="1"/>
      <c r="TOU148" s="1"/>
      <c r="TOV148" s="1"/>
      <c r="TOW148" s="1"/>
      <c r="TOX148" s="1"/>
      <c r="TOY148" s="1"/>
      <c r="TOZ148" s="1"/>
      <c r="TPA148" s="1"/>
      <c r="TPB148" s="1"/>
      <c r="TPC148" s="1"/>
      <c r="TPD148" s="1"/>
      <c r="TPE148" s="1"/>
      <c r="TPF148" s="1"/>
      <c r="TPG148" s="1"/>
      <c r="TPH148" s="1"/>
      <c r="TPI148" s="1"/>
      <c r="TPJ148" s="1"/>
      <c r="TPK148" s="1"/>
      <c r="TPL148" s="1"/>
      <c r="TPM148" s="1"/>
      <c r="TPN148" s="1"/>
      <c r="TPO148" s="1"/>
      <c r="TPP148" s="1"/>
      <c r="TPQ148" s="1"/>
      <c r="TPR148" s="1"/>
      <c r="TPS148" s="1"/>
      <c r="TPT148" s="1"/>
      <c r="TPU148" s="1"/>
      <c r="TPV148" s="1"/>
      <c r="TPW148" s="1"/>
      <c r="TPX148" s="1"/>
      <c r="TPY148" s="1"/>
      <c r="TPZ148" s="1"/>
      <c r="TQA148" s="1"/>
      <c r="TQB148" s="1"/>
      <c r="TQC148" s="1"/>
      <c r="TQD148" s="1"/>
      <c r="TQE148" s="1"/>
      <c r="TQF148" s="1"/>
      <c r="TQG148" s="1"/>
      <c r="TQH148" s="1"/>
      <c r="TQI148" s="1"/>
      <c r="TQJ148" s="1"/>
      <c r="TQK148" s="1"/>
      <c r="TQL148" s="1"/>
      <c r="TQM148" s="1"/>
      <c r="TQN148" s="1"/>
      <c r="TQO148" s="1"/>
      <c r="TQP148" s="1"/>
      <c r="TQQ148" s="1"/>
      <c r="TQR148" s="1"/>
      <c r="TQS148" s="1"/>
      <c r="TQT148" s="1"/>
      <c r="TQU148" s="1"/>
      <c r="TQV148" s="1"/>
      <c r="TQW148" s="1"/>
      <c r="TQX148" s="1"/>
      <c r="TQY148" s="1"/>
      <c r="TQZ148" s="1"/>
      <c r="TRA148" s="1"/>
      <c r="TRB148" s="1"/>
      <c r="TRC148" s="1"/>
      <c r="TRD148" s="1"/>
      <c r="TRE148" s="1"/>
      <c r="TRF148" s="1"/>
      <c r="TRG148" s="1"/>
      <c r="TRH148" s="1"/>
      <c r="TRI148" s="1"/>
      <c r="TRJ148" s="1"/>
      <c r="TRK148" s="1"/>
      <c r="TRL148" s="1"/>
      <c r="TRM148" s="1"/>
      <c r="TRN148" s="1"/>
      <c r="TRO148" s="1"/>
      <c r="TRP148" s="1"/>
      <c r="TRQ148" s="1"/>
      <c r="TRR148" s="1"/>
      <c r="TRS148" s="1"/>
      <c r="TRT148" s="1"/>
      <c r="TRU148" s="1"/>
      <c r="TRV148" s="1"/>
      <c r="TRW148" s="1"/>
      <c r="TRX148" s="1"/>
      <c r="TRY148" s="1"/>
      <c r="TRZ148" s="1"/>
      <c r="TSA148" s="1"/>
      <c r="TSB148" s="1"/>
      <c r="TSC148" s="1"/>
      <c r="TSD148" s="1"/>
      <c r="TSE148" s="1"/>
      <c r="TSF148" s="1"/>
      <c r="TSG148" s="1"/>
      <c r="TSH148" s="1"/>
      <c r="TSI148" s="1"/>
      <c r="TSJ148" s="1"/>
      <c r="TSK148" s="1"/>
      <c r="TSL148" s="1"/>
      <c r="TSM148" s="1"/>
      <c r="TSN148" s="1"/>
      <c r="TSO148" s="1"/>
      <c r="TSP148" s="1"/>
      <c r="TSQ148" s="1"/>
      <c r="TSR148" s="1"/>
      <c r="TSS148" s="1"/>
      <c r="TST148" s="1"/>
      <c r="TSU148" s="1"/>
      <c r="TSV148" s="1"/>
      <c r="TSW148" s="1"/>
      <c r="TSX148" s="1"/>
      <c r="TSY148" s="1"/>
      <c r="TSZ148" s="1"/>
      <c r="TTA148" s="1"/>
      <c r="TTB148" s="1"/>
      <c r="TTC148" s="1"/>
      <c r="TTD148" s="1"/>
      <c r="TTE148" s="1"/>
      <c r="TTF148" s="1"/>
      <c r="TTG148" s="1"/>
      <c r="TTH148" s="1"/>
      <c r="TTI148" s="1"/>
      <c r="TTJ148" s="1"/>
      <c r="TTK148" s="1"/>
      <c r="TTL148" s="1"/>
      <c r="TTM148" s="1"/>
      <c r="TTN148" s="1"/>
      <c r="TTO148" s="1"/>
      <c r="TTP148" s="1"/>
      <c r="TTQ148" s="1"/>
      <c r="TTR148" s="1"/>
      <c r="TTS148" s="1"/>
      <c r="TTT148" s="1"/>
      <c r="TTU148" s="1"/>
      <c r="TTV148" s="1"/>
      <c r="TTW148" s="1"/>
      <c r="TTX148" s="1"/>
      <c r="TTY148" s="1"/>
      <c r="TTZ148" s="1"/>
      <c r="TUA148" s="1"/>
      <c r="TUB148" s="1"/>
      <c r="TUC148" s="1"/>
      <c r="TUD148" s="1"/>
      <c r="TUE148" s="1"/>
      <c r="TUF148" s="1"/>
      <c r="TUG148" s="1"/>
      <c r="TUH148" s="1"/>
      <c r="TUI148" s="1"/>
      <c r="TUJ148" s="1"/>
      <c r="TUK148" s="1"/>
      <c r="TUL148" s="1"/>
      <c r="TUM148" s="1"/>
      <c r="TUN148" s="1"/>
      <c r="TUO148" s="1"/>
      <c r="TUP148" s="1"/>
      <c r="TUQ148" s="1"/>
      <c r="TUR148" s="1"/>
      <c r="TUS148" s="1"/>
      <c r="TUT148" s="1"/>
      <c r="TUU148" s="1"/>
      <c r="TUV148" s="1"/>
      <c r="TUW148" s="1"/>
      <c r="TUX148" s="1"/>
      <c r="TUY148" s="1"/>
      <c r="TUZ148" s="1"/>
      <c r="TVA148" s="1"/>
      <c r="TVB148" s="1"/>
      <c r="TVC148" s="1"/>
      <c r="TVD148" s="1"/>
      <c r="TVE148" s="1"/>
      <c r="TVF148" s="1"/>
      <c r="TVG148" s="1"/>
      <c r="TVH148" s="1"/>
      <c r="TVI148" s="1"/>
      <c r="TVJ148" s="1"/>
      <c r="TVK148" s="1"/>
      <c r="TVL148" s="1"/>
      <c r="TVM148" s="1"/>
      <c r="TVN148" s="1"/>
      <c r="TVO148" s="1"/>
      <c r="TVP148" s="1"/>
      <c r="TVQ148" s="1"/>
      <c r="TVR148" s="1"/>
      <c r="TVS148" s="1"/>
      <c r="TVT148" s="1"/>
      <c r="TVU148" s="1"/>
      <c r="TVV148" s="1"/>
      <c r="TVW148" s="1"/>
      <c r="TVX148" s="1"/>
      <c r="TVY148" s="1"/>
      <c r="TVZ148" s="1"/>
      <c r="TWA148" s="1"/>
      <c r="TWB148" s="1"/>
      <c r="TWC148" s="1"/>
      <c r="TWD148" s="1"/>
      <c r="TWE148" s="1"/>
      <c r="TWF148" s="1"/>
      <c r="TWG148" s="1"/>
      <c r="TWH148" s="1"/>
      <c r="TWI148" s="1"/>
      <c r="TWJ148" s="1"/>
      <c r="TWK148" s="1"/>
      <c r="TWL148" s="1"/>
      <c r="TWM148" s="1"/>
      <c r="TWN148" s="1"/>
      <c r="TWO148" s="1"/>
      <c r="TWP148" s="1"/>
      <c r="TWQ148" s="1"/>
      <c r="TWR148" s="1"/>
      <c r="TWS148" s="1"/>
      <c r="TWT148" s="1"/>
      <c r="TWU148" s="1"/>
      <c r="TWV148" s="1"/>
      <c r="TWW148" s="1"/>
      <c r="TWX148" s="1"/>
      <c r="TWY148" s="1"/>
      <c r="TWZ148" s="1"/>
      <c r="TXA148" s="1"/>
      <c r="TXB148" s="1"/>
      <c r="TXC148" s="1"/>
      <c r="TXD148" s="1"/>
      <c r="TXE148" s="1"/>
      <c r="TXF148" s="1"/>
      <c r="TXG148" s="1"/>
      <c r="TXH148" s="1"/>
      <c r="TXI148" s="1"/>
      <c r="TXJ148" s="1"/>
      <c r="TXK148" s="1"/>
      <c r="TXL148" s="1"/>
      <c r="TXM148" s="1"/>
      <c r="TXN148" s="1"/>
      <c r="TXO148" s="1"/>
      <c r="TXP148" s="1"/>
      <c r="TXQ148" s="1"/>
      <c r="TXR148" s="1"/>
      <c r="TXS148" s="1"/>
      <c r="TXT148" s="1"/>
      <c r="TXU148" s="1"/>
      <c r="TXV148" s="1"/>
      <c r="TXW148" s="1"/>
      <c r="TXX148" s="1"/>
      <c r="TXY148" s="1"/>
      <c r="TXZ148" s="1"/>
      <c r="TYA148" s="1"/>
      <c r="TYB148" s="1"/>
      <c r="TYC148" s="1"/>
      <c r="TYD148" s="1"/>
      <c r="TYE148" s="1"/>
      <c r="TYF148" s="1"/>
      <c r="TYG148" s="1"/>
      <c r="TYH148" s="1"/>
      <c r="TYI148" s="1"/>
      <c r="TYJ148" s="1"/>
      <c r="TYK148" s="1"/>
      <c r="TYL148" s="1"/>
      <c r="TYM148" s="1"/>
      <c r="TYN148" s="1"/>
      <c r="TYO148" s="1"/>
      <c r="TYP148" s="1"/>
      <c r="TYQ148" s="1"/>
      <c r="TYR148" s="1"/>
      <c r="TYS148" s="1"/>
      <c r="TYT148" s="1"/>
      <c r="TYU148" s="1"/>
      <c r="TYV148" s="1"/>
      <c r="TYW148" s="1"/>
      <c r="TYX148" s="1"/>
      <c r="TYY148" s="1"/>
      <c r="TYZ148" s="1"/>
      <c r="TZA148" s="1"/>
      <c r="TZB148" s="1"/>
      <c r="TZC148" s="1"/>
      <c r="TZD148" s="1"/>
      <c r="TZE148" s="1"/>
      <c r="TZF148" s="1"/>
      <c r="TZG148" s="1"/>
      <c r="TZH148" s="1"/>
      <c r="TZI148" s="1"/>
      <c r="TZJ148" s="1"/>
      <c r="TZK148" s="1"/>
      <c r="TZL148" s="1"/>
      <c r="TZM148" s="1"/>
      <c r="TZN148" s="1"/>
      <c r="TZO148" s="1"/>
      <c r="TZP148" s="1"/>
      <c r="TZQ148" s="1"/>
      <c r="TZR148" s="1"/>
      <c r="TZS148" s="1"/>
      <c r="TZT148" s="1"/>
      <c r="TZU148" s="1"/>
      <c r="TZV148" s="1"/>
      <c r="TZW148" s="1"/>
      <c r="TZX148" s="1"/>
      <c r="TZY148" s="1"/>
      <c r="TZZ148" s="1"/>
      <c r="UAA148" s="1"/>
      <c r="UAB148" s="1"/>
      <c r="UAC148" s="1"/>
      <c r="UAD148" s="1"/>
      <c r="UAE148" s="1"/>
      <c r="UAF148" s="1"/>
      <c r="UAG148" s="1"/>
      <c r="UAH148" s="1"/>
      <c r="UAI148" s="1"/>
      <c r="UAJ148" s="1"/>
      <c r="UAK148" s="1"/>
      <c r="UAL148" s="1"/>
      <c r="UAM148" s="1"/>
      <c r="UAN148" s="1"/>
      <c r="UAO148" s="1"/>
      <c r="UAP148" s="1"/>
      <c r="UAQ148" s="1"/>
      <c r="UAR148" s="1"/>
      <c r="UAS148" s="1"/>
      <c r="UAT148" s="1"/>
      <c r="UAU148" s="1"/>
      <c r="UAV148" s="1"/>
      <c r="UAW148" s="1"/>
      <c r="UAX148" s="1"/>
      <c r="UAY148" s="1"/>
      <c r="UAZ148" s="1"/>
      <c r="UBA148" s="1"/>
      <c r="UBB148" s="1"/>
      <c r="UBC148" s="1"/>
      <c r="UBD148" s="1"/>
      <c r="UBE148" s="1"/>
      <c r="UBF148" s="1"/>
      <c r="UBG148" s="1"/>
      <c r="UBH148" s="1"/>
      <c r="UBI148" s="1"/>
      <c r="UBJ148" s="1"/>
      <c r="UBK148" s="1"/>
      <c r="UBL148" s="1"/>
      <c r="UBM148" s="1"/>
      <c r="UBN148" s="1"/>
      <c r="UBO148" s="1"/>
      <c r="UBP148" s="1"/>
      <c r="UBQ148" s="1"/>
      <c r="UBR148" s="1"/>
      <c r="UBS148" s="1"/>
      <c r="UBT148" s="1"/>
      <c r="UBU148" s="1"/>
      <c r="UBV148" s="1"/>
      <c r="UBW148" s="1"/>
      <c r="UBX148" s="1"/>
      <c r="UBY148" s="1"/>
      <c r="UBZ148" s="1"/>
      <c r="UCA148" s="1"/>
      <c r="UCB148" s="1"/>
      <c r="UCC148" s="1"/>
      <c r="UCD148" s="1"/>
      <c r="UCE148" s="1"/>
      <c r="UCF148" s="1"/>
      <c r="UCG148" s="1"/>
      <c r="UCH148" s="1"/>
      <c r="UCI148" s="1"/>
      <c r="UCJ148" s="1"/>
      <c r="UCK148" s="1"/>
      <c r="UCL148" s="1"/>
      <c r="UCM148" s="1"/>
      <c r="UCN148" s="1"/>
      <c r="UCO148" s="1"/>
      <c r="UCP148" s="1"/>
      <c r="UCQ148" s="1"/>
      <c r="UCR148" s="1"/>
      <c r="UCS148" s="1"/>
      <c r="UCT148" s="1"/>
      <c r="UCU148" s="1"/>
      <c r="UCV148" s="1"/>
      <c r="UCW148" s="1"/>
      <c r="UCX148" s="1"/>
      <c r="UCY148" s="1"/>
      <c r="UCZ148" s="1"/>
      <c r="UDA148" s="1"/>
      <c r="UDB148" s="1"/>
      <c r="UDC148" s="1"/>
      <c r="UDD148" s="1"/>
      <c r="UDE148" s="1"/>
      <c r="UDF148" s="1"/>
      <c r="UDG148" s="1"/>
      <c r="UDH148" s="1"/>
      <c r="UDI148" s="1"/>
      <c r="UDJ148" s="1"/>
      <c r="UDK148" s="1"/>
      <c r="UDL148" s="1"/>
      <c r="UDM148" s="1"/>
      <c r="UDN148" s="1"/>
      <c r="UDO148" s="1"/>
      <c r="UDP148" s="1"/>
      <c r="UDQ148" s="1"/>
      <c r="UDR148" s="1"/>
      <c r="UDS148" s="1"/>
      <c r="UDT148" s="1"/>
      <c r="UDU148" s="1"/>
      <c r="UDV148" s="1"/>
      <c r="UDW148" s="1"/>
      <c r="UDX148" s="1"/>
      <c r="UDY148" s="1"/>
      <c r="UDZ148" s="1"/>
      <c r="UEA148" s="1"/>
      <c r="UEB148" s="1"/>
      <c r="UEC148" s="1"/>
      <c r="UED148" s="1"/>
      <c r="UEE148" s="1"/>
      <c r="UEF148" s="1"/>
      <c r="UEG148" s="1"/>
      <c r="UEH148" s="1"/>
      <c r="UEI148" s="1"/>
      <c r="UEJ148" s="1"/>
      <c r="UEK148" s="1"/>
      <c r="UEL148" s="1"/>
      <c r="UEM148" s="1"/>
      <c r="UEN148" s="1"/>
      <c r="UEO148" s="1"/>
      <c r="UEP148" s="1"/>
      <c r="UEQ148" s="1"/>
      <c r="UER148" s="1"/>
      <c r="UES148" s="1"/>
      <c r="UET148" s="1"/>
      <c r="UEU148" s="1"/>
      <c r="UEV148" s="1"/>
      <c r="UEW148" s="1"/>
      <c r="UEX148" s="1"/>
      <c r="UEY148" s="1"/>
      <c r="UEZ148" s="1"/>
      <c r="UFA148" s="1"/>
      <c r="UFB148" s="1"/>
      <c r="UFC148" s="1"/>
      <c r="UFD148" s="1"/>
      <c r="UFE148" s="1"/>
      <c r="UFF148" s="1"/>
      <c r="UFG148" s="1"/>
      <c r="UFH148" s="1"/>
      <c r="UFI148" s="1"/>
      <c r="UFJ148" s="1"/>
      <c r="UFK148" s="1"/>
      <c r="UFL148" s="1"/>
      <c r="UFM148" s="1"/>
      <c r="UFN148" s="1"/>
      <c r="UFO148" s="1"/>
      <c r="UFP148" s="1"/>
      <c r="UFQ148" s="1"/>
      <c r="UFR148" s="1"/>
      <c r="UFS148" s="1"/>
      <c r="UFT148" s="1"/>
      <c r="UFU148" s="1"/>
      <c r="UFV148" s="1"/>
      <c r="UFW148" s="1"/>
      <c r="UFX148" s="1"/>
      <c r="UFY148" s="1"/>
      <c r="UFZ148" s="1"/>
      <c r="UGA148" s="1"/>
      <c r="UGB148" s="1"/>
      <c r="UGC148" s="1"/>
      <c r="UGD148" s="1"/>
      <c r="UGE148" s="1"/>
      <c r="UGF148" s="1"/>
      <c r="UGG148" s="1"/>
      <c r="UGH148" s="1"/>
      <c r="UGI148" s="1"/>
      <c r="UGJ148" s="1"/>
      <c r="UGK148" s="1"/>
      <c r="UGL148" s="1"/>
      <c r="UGM148" s="1"/>
      <c r="UGN148" s="1"/>
      <c r="UGO148" s="1"/>
      <c r="UGP148" s="1"/>
      <c r="UGQ148" s="1"/>
      <c r="UGR148" s="1"/>
      <c r="UGS148" s="1"/>
      <c r="UGT148" s="1"/>
      <c r="UGU148" s="1"/>
      <c r="UGV148" s="1"/>
      <c r="UGW148" s="1"/>
      <c r="UGX148" s="1"/>
      <c r="UGY148" s="1"/>
      <c r="UGZ148" s="1"/>
      <c r="UHA148" s="1"/>
      <c r="UHB148" s="1"/>
      <c r="UHC148" s="1"/>
      <c r="UHD148" s="1"/>
      <c r="UHE148" s="1"/>
      <c r="UHF148" s="1"/>
      <c r="UHG148" s="1"/>
      <c r="UHH148" s="1"/>
      <c r="UHI148" s="1"/>
      <c r="UHJ148" s="1"/>
      <c r="UHK148" s="1"/>
      <c r="UHL148" s="1"/>
      <c r="UHM148" s="1"/>
      <c r="UHN148" s="1"/>
      <c r="UHO148" s="1"/>
      <c r="UHP148" s="1"/>
      <c r="UHQ148" s="1"/>
      <c r="UHR148" s="1"/>
      <c r="UHS148" s="1"/>
      <c r="UHT148" s="1"/>
      <c r="UHU148" s="1"/>
      <c r="UHV148" s="1"/>
      <c r="UHW148" s="1"/>
      <c r="UHX148" s="1"/>
      <c r="UHY148" s="1"/>
      <c r="UHZ148" s="1"/>
      <c r="UIA148" s="1"/>
      <c r="UIB148" s="1"/>
      <c r="UIC148" s="1"/>
      <c r="UID148" s="1"/>
      <c r="UIE148" s="1"/>
      <c r="UIF148" s="1"/>
      <c r="UIG148" s="1"/>
      <c r="UIH148" s="1"/>
      <c r="UII148" s="1"/>
      <c r="UIJ148" s="1"/>
      <c r="UIK148" s="1"/>
      <c r="UIL148" s="1"/>
      <c r="UIM148" s="1"/>
      <c r="UIN148" s="1"/>
      <c r="UIO148" s="1"/>
      <c r="UIP148" s="1"/>
      <c r="UIQ148" s="1"/>
      <c r="UIR148" s="1"/>
      <c r="UIS148" s="1"/>
      <c r="UIT148" s="1"/>
      <c r="UIU148" s="1"/>
      <c r="UIV148" s="1"/>
      <c r="UIW148" s="1"/>
      <c r="UIX148" s="1"/>
      <c r="UIY148" s="1"/>
      <c r="UIZ148" s="1"/>
      <c r="UJA148" s="1"/>
      <c r="UJB148" s="1"/>
      <c r="UJC148" s="1"/>
      <c r="UJD148" s="1"/>
      <c r="UJE148" s="1"/>
      <c r="UJF148" s="1"/>
      <c r="UJG148" s="1"/>
      <c r="UJH148" s="1"/>
      <c r="UJI148" s="1"/>
      <c r="UJJ148" s="1"/>
      <c r="UJK148" s="1"/>
      <c r="UJL148" s="1"/>
      <c r="UJM148" s="1"/>
      <c r="UJN148" s="1"/>
      <c r="UJO148" s="1"/>
      <c r="UJP148" s="1"/>
      <c r="UJQ148" s="1"/>
      <c r="UJR148" s="1"/>
      <c r="UJS148" s="1"/>
      <c r="UJT148" s="1"/>
      <c r="UJU148" s="1"/>
      <c r="UJV148" s="1"/>
      <c r="UJW148" s="1"/>
      <c r="UJX148" s="1"/>
      <c r="UJY148" s="1"/>
      <c r="UJZ148" s="1"/>
      <c r="UKA148" s="1"/>
      <c r="UKB148" s="1"/>
      <c r="UKC148" s="1"/>
      <c r="UKD148" s="1"/>
      <c r="UKE148" s="1"/>
      <c r="UKF148" s="1"/>
      <c r="UKG148" s="1"/>
      <c r="UKH148" s="1"/>
      <c r="UKI148" s="1"/>
      <c r="UKJ148" s="1"/>
      <c r="UKK148" s="1"/>
      <c r="UKL148" s="1"/>
      <c r="UKM148" s="1"/>
      <c r="UKN148" s="1"/>
      <c r="UKO148" s="1"/>
      <c r="UKP148" s="1"/>
      <c r="UKQ148" s="1"/>
      <c r="UKR148" s="1"/>
      <c r="UKS148" s="1"/>
      <c r="UKT148" s="1"/>
      <c r="UKU148" s="1"/>
      <c r="UKV148" s="1"/>
      <c r="UKW148" s="1"/>
      <c r="UKX148" s="1"/>
      <c r="UKY148" s="1"/>
      <c r="UKZ148" s="1"/>
      <c r="ULA148" s="1"/>
      <c r="ULB148" s="1"/>
      <c r="ULC148" s="1"/>
      <c r="ULD148" s="1"/>
      <c r="ULE148" s="1"/>
      <c r="ULF148" s="1"/>
      <c r="ULG148" s="1"/>
      <c r="ULH148" s="1"/>
      <c r="ULI148" s="1"/>
      <c r="ULJ148" s="1"/>
      <c r="ULK148" s="1"/>
      <c r="ULL148" s="1"/>
      <c r="ULM148" s="1"/>
      <c r="ULN148" s="1"/>
      <c r="ULO148" s="1"/>
      <c r="ULP148" s="1"/>
      <c r="ULQ148" s="1"/>
      <c r="ULR148" s="1"/>
      <c r="ULS148" s="1"/>
      <c r="ULT148" s="1"/>
      <c r="ULU148" s="1"/>
      <c r="ULV148" s="1"/>
      <c r="ULW148" s="1"/>
      <c r="ULX148" s="1"/>
      <c r="ULY148" s="1"/>
      <c r="ULZ148" s="1"/>
      <c r="UMA148" s="1"/>
      <c r="UMB148" s="1"/>
      <c r="UMC148" s="1"/>
      <c r="UMD148" s="1"/>
      <c r="UME148" s="1"/>
      <c r="UMF148" s="1"/>
      <c r="UMG148" s="1"/>
      <c r="UMH148" s="1"/>
      <c r="UMI148" s="1"/>
      <c r="UMJ148" s="1"/>
      <c r="UMK148" s="1"/>
      <c r="UML148" s="1"/>
      <c r="UMM148" s="1"/>
      <c r="UMN148" s="1"/>
      <c r="UMO148" s="1"/>
      <c r="UMP148" s="1"/>
      <c r="UMQ148" s="1"/>
      <c r="UMR148" s="1"/>
      <c r="UMS148" s="1"/>
      <c r="UMT148" s="1"/>
      <c r="UMU148" s="1"/>
      <c r="UMV148" s="1"/>
      <c r="UMW148" s="1"/>
      <c r="UMX148" s="1"/>
      <c r="UMY148" s="1"/>
      <c r="UMZ148" s="1"/>
      <c r="UNA148" s="1"/>
      <c r="UNB148" s="1"/>
      <c r="UNC148" s="1"/>
      <c r="UND148" s="1"/>
      <c r="UNE148" s="1"/>
      <c r="UNF148" s="1"/>
      <c r="UNG148" s="1"/>
      <c r="UNH148" s="1"/>
      <c r="UNI148" s="1"/>
      <c r="UNJ148" s="1"/>
      <c r="UNK148" s="1"/>
      <c r="UNL148" s="1"/>
      <c r="UNM148" s="1"/>
      <c r="UNN148" s="1"/>
      <c r="UNO148" s="1"/>
      <c r="UNP148" s="1"/>
      <c r="UNQ148" s="1"/>
      <c r="UNR148" s="1"/>
      <c r="UNS148" s="1"/>
      <c r="UNT148" s="1"/>
      <c r="UNU148" s="1"/>
      <c r="UNV148" s="1"/>
      <c r="UNW148" s="1"/>
      <c r="UNX148" s="1"/>
      <c r="UNY148" s="1"/>
      <c r="UNZ148" s="1"/>
      <c r="UOA148" s="1"/>
      <c r="UOB148" s="1"/>
      <c r="UOC148" s="1"/>
      <c r="UOD148" s="1"/>
      <c r="UOE148" s="1"/>
      <c r="UOF148" s="1"/>
      <c r="UOG148" s="1"/>
      <c r="UOH148" s="1"/>
      <c r="UOI148" s="1"/>
      <c r="UOJ148" s="1"/>
      <c r="UOK148" s="1"/>
      <c r="UOL148" s="1"/>
      <c r="UOM148" s="1"/>
      <c r="UON148" s="1"/>
      <c r="UOO148" s="1"/>
      <c r="UOP148" s="1"/>
      <c r="UOQ148" s="1"/>
      <c r="UOR148" s="1"/>
      <c r="UOS148" s="1"/>
      <c r="UOT148" s="1"/>
      <c r="UOU148" s="1"/>
      <c r="UOV148" s="1"/>
      <c r="UOW148" s="1"/>
      <c r="UOX148" s="1"/>
      <c r="UOY148" s="1"/>
      <c r="UOZ148" s="1"/>
      <c r="UPA148" s="1"/>
      <c r="UPB148" s="1"/>
      <c r="UPC148" s="1"/>
      <c r="UPD148" s="1"/>
      <c r="UPE148" s="1"/>
      <c r="UPF148" s="1"/>
      <c r="UPG148" s="1"/>
      <c r="UPH148" s="1"/>
      <c r="UPI148" s="1"/>
      <c r="UPJ148" s="1"/>
      <c r="UPK148" s="1"/>
      <c r="UPL148" s="1"/>
      <c r="UPM148" s="1"/>
      <c r="UPN148" s="1"/>
      <c r="UPO148" s="1"/>
      <c r="UPP148" s="1"/>
      <c r="UPQ148" s="1"/>
      <c r="UPR148" s="1"/>
      <c r="UPS148" s="1"/>
      <c r="UPT148" s="1"/>
      <c r="UPU148" s="1"/>
      <c r="UPV148" s="1"/>
      <c r="UPW148" s="1"/>
      <c r="UPX148" s="1"/>
      <c r="UPY148" s="1"/>
      <c r="UPZ148" s="1"/>
      <c r="UQA148" s="1"/>
      <c r="UQB148" s="1"/>
      <c r="UQC148" s="1"/>
      <c r="UQD148" s="1"/>
      <c r="UQE148" s="1"/>
      <c r="UQF148" s="1"/>
      <c r="UQG148" s="1"/>
      <c r="UQH148" s="1"/>
      <c r="UQI148" s="1"/>
      <c r="UQJ148" s="1"/>
      <c r="UQK148" s="1"/>
      <c r="UQL148" s="1"/>
      <c r="UQM148" s="1"/>
      <c r="UQN148" s="1"/>
      <c r="UQO148" s="1"/>
      <c r="UQP148" s="1"/>
      <c r="UQQ148" s="1"/>
      <c r="UQR148" s="1"/>
      <c r="UQS148" s="1"/>
      <c r="UQT148" s="1"/>
      <c r="UQU148" s="1"/>
      <c r="UQV148" s="1"/>
      <c r="UQW148" s="1"/>
      <c r="UQX148" s="1"/>
      <c r="UQY148" s="1"/>
      <c r="UQZ148" s="1"/>
      <c r="URA148" s="1"/>
      <c r="URB148" s="1"/>
      <c r="URC148" s="1"/>
      <c r="URD148" s="1"/>
      <c r="URE148" s="1"/>
      <c r="URF148" s="1"/>
      <c r="URG148" s="1"/>
      <c r="URH148" s="1"/>
      <c r="URI148" s="1"/>
      <c r="URJ148" s="1"/>
      <c r="URK148" s="1"/>
      <c r="URL148" s="1"/>
      <c r="URM148" s="1"/>
      <c r="URN148" s="1"/>
      <c r="URO148" s="1"/>
      <c r="URP148" s="1"/>
      <c r="URQ148" s="1"/>
      <c r="URR148" s="1"/>
      <c r="URS148" s="1"/>
      <c r="URT148" s="1"/>
      <c r="URU148" s="1"/>
      <c r="URV148" s="1"/>
      <c r="URW148" s="1"/>
      <c r="URX148" s="1"/>
      <c r="URY148" s="1"/>
      <c r="URZ148" s="1"/>
      <c r="USA148" s="1"/>
      <c r="USB148" s="1"/>
      <c r="USC148" s="1"/>
      <c r="USD148" s="1"/>
      <c r="USE148" s="1"/>
      <c r="USF148" s="1"/>
      <c r="USG148" s="1"/>
      <c r="USH148" s="1"/>
      <c r="USI148" s="1"/>
      <c r="USJ148" s="1"/>
      <c r="USK148" s="1"/>
      <c r="USL148" s="1"/>
      <c r="USM148" s="1"/>
      <c r="USN148" s="1"/>
      <c r="USO148" s="1"/>
      <c r="USP148" s="1"/>
      <c r="USQ148" s="1"/>
      <c r="USR148" s="1"/>
      <c r="USS148" s="1"/>
      <c r="UST148" s="1"/>
      <c r="USU148" s="1"/>
      <c r="USV148" s="1"/>
      <c r="USW148" s="1"/>
      <c r="USX148" s="1"/>
      <c r="USY148" s="1"/>
      <c r="USZ148" s="1"/>
      <c r="UTA148" s="1"/>
      <c r="UTB148" s="1"/>
      <c r="UTC148" s="1"/>
      <c r="UTD148" s="1"/>
      <c r="UTE148" s="1"/>
      <c r="UTF148" s="1"/>
      <c r="UTG148" s="1"/>
      <c r="UTH148" s="1"/>
      <c r="UTI148" s="1"/>
      <c r="UTJ148" s="1"/>
      <c r="UTK148" s="1"/>
      <c r="UTL148" s="1"/>
      <c r="UTM148" s="1"/>
      <c r="UTN148" s="1"/>
      <c r="UTO148" s="1"/>
      <c r="UTP148" s="1"/>
      <c r="UTQ148" s="1"/>
      <c r="UTR148" s="1"/>
      <c r="UTS148" s="1"/>
      <c r="UTT148" s="1"/>
      <c r="UTU148" s="1"/>
      <c r="UTV148" s="1"/>
      <c r="UTW148" s="1"/>
      <c r="UTX148" s="1"/>
      <c r="UTY148" s="1"/>
      <c r="UTZ148" s="1"/>
      <c r="UUA148" s="1"/>
      <c r="UUB148" s="1"/>
      <c r="UUC148" s="1"/>
      <c r="UUD148" s="1"/>
      <c r="UUE148" s="1"/>
      <c r="UUF148" s="1"/>
      <c r="UUG148" s="1"/>
      <c r="UUH148" s="1"/>
      <c r="UUI148" s="1"/>
      <c r="UUJ148" s="1"/>
      <c r="UUK148" s="1"/>
      <c r="UUL148" s="1"/>
      <c r="UUM148" s="1"/>
      <c r="UUN148" s="1"/>
      <c r="UUO148" s="1"/>
      <c r="UUP148" s="1"/>
      <c r="UUQ148" s="1"/>
      <c r="UUR148" s="1"/>
      <c r="UUS148" s="1"/>
      <c r="UUT148" s="1"/>
      <c r="UUU148" s="1"/>
      <c r="UUV148" s="1"/>
      <c r="UUW148" s="1"/>
      <c r="UUX148" s="1"/>
      <c r="UUY148" s="1"/>
      <c r="UUZ148" s="1"/>
      <c r="UVA148" s="1"/>
      <c r="UVB148" s="1"/>
      <c r="UVC148" s="1"/>
      <c r="UVD148" s="1"/>
      <c r="UVE148" s="1"/>
      <c r="UVF148" s="1"/>
      <c r="UVG148" s="1"/>
      <c r="UVH148" s="1"/>
      <c r="UVI148" s="1"/>
      <c r="UVJ148" s="1"/>
      <c r="UVK148" s="1"/>
      <c r="UVL148" s="1"/>
      <c r="UVM148" s="1"/>
      <c r="UVN148" s="1"/>
      <c r="UVO148" s="1"/>
      <c r="UVP148" s="1"/>
      <c r="UVQ148" s="1"/>
      <c r="UVR148" s="1"/>
      <c r="UVS148" s="1"/>
      <c r="UVT148" s="1"/>
      <c r="UVU148" s="1"/>
      <c r="UVV148" s="1"/>
      <c r="UVW148" s="1"/>
      <c r="UVX148" s="1"/>
      <c r="UVY148" s="1"/>
      <c r="UVZ148" s="1"/>
      <c r="UWA148" s="1"/>
      <c r="UWB148" s="1"/>
      <c r="UWC148" s="1"/>
      <c r="UWD148" s="1"/>
      <c r="UWE148" s="1"/>
      <c r="UWF148" s="1"/>
      <c r="UWG148" s="1"/>
      <c r="UWH148" s="1"/>
      <c r="UWI148" s="1"/>
      <c r="UWJ148" s="1"/>
      <c r="UWK148" s="1"/>
      <c r="UWL148" s="1"/>
      <c r="UWM148" s="1"/>
      <c r="UWN148" s="1"/>
      <c r="UWO148" s="1"/>
      <c r="UWP148" s="1"/>
      <c r="UWQ148" s="1"/>
      <c r="UWR148" s="1"/>
      <c r="UWS148" s="1"/>
      <c r="UWT148" s="1"/>
      <c r="UWU148" s="1"/>
      <c r="UWV148" s="1"/>
      <c r="UWW148" s="1"/>
      <c r="UWX148" s="1"/>
      <c r="UWY148" s="1"/>
      <c r="UWZ148" s="1"/>
      <c r="UXA148" s="1"/>
      <c r="UXB148" s="1"/>
      <c r="UXC148" s="1"/>
      <c r="UXD148" s="1"/>
      <c r="UXE148" s="1"/>
      <c r="UXF148" s="1"/>
      <c r="UXG148" s="1"/>
      <c r="UXH148" s="1"/>
      <c r="UXI148" s="1"/>
      <c r="UXJ148" s="1"/>
      <c r="UXK148" s="1"/>
      <c r="UXL148" s="1"/>
      <c r="UXM148" s="1"/>
      <c r="UXN148" s="1"/>
      <c r="UXO148" s="1"/>
      <c r="UXP148" s="1"/>
      <c r="UXQ148" s="1"/>
      <c r="UXR148" s="1"/>
      <c r="UXS148" s="1"/>
      <c r="UXT148" s="1"/>
      <c r="UXU148" s="1"/>
      <c r="UXV148" s="1"/>
      <c r="UXW148" s="1"/>
      <c r="UXX148" s="1"/>
      <c r="UXY148" s="1"/>
      <c r="UXZ148" s="1"/>
      <c r="UYA148" s="1"/>
      <c r="UYB148" s="1"/>
      <c r="UYC148" s="1"/>
      <c r="UYD148" s="1"/>
      <c r="UYE148" s="1"/>
      <c r="UYF148" s="1"/>
      <c r="UYG148" s="1"/>
      <c r="UYH148" s="1"/>
      <c r="UYI148" s="1"/>
      <c r="UYJ148" s="1"/>
      <c r="UYK148" s="1"/>
      <c r="UYL148" s="1"/>
      <c r="UYM148" s="1"/>
      <c r="UYN148" s="1"/>
      <c r="UYO148" s="1"/>
      <c r="UYP148" s="1"/>
      <c r="UYQ148" s="1"/>
      <c r="UYR148" s="1"/>
      <c r="UYS148" s="1"/>
      <c r="UYT148" s="1"/>
      <c r="UYU148" s="1"/>
      <c r="UYV148" s="1"/>
      <c r="UYW148" s="1"/>
      <c r="UYX148" s="1"/>
      <c r="UYY148" s="1"/>
      <c r="UYZ148" s="1"/>
      <c r="UZA148" s="1"/>
      <c r="UZB148" s="1"/>
      <c r="UZC148" s="1"/>
      <c r="UZD148" s="1"/>
      <c r="UZE148" s="1"/>
      <c r="UZF148" s="1"/>
      <c r="UZG148" s="1"/>
      <c r="UZH148" s="1"/>
      <c r="UZI148" s="1"/>
      <c r="UZJ148" s="1"/>
      <c r="UZK148" s="1"/>
      <c r="UZL148" s="1"/>
      <c r="UZM148" s="1"/>
      <c r="UZN148" s="1"/>
      <c r="UZO148" s="1"/>
      <c r="UZP148" s="1"/>
      <c r="UZQ148" s="1"/>
      <c r="UZR148" s="1"/>
      <c r="UZS148" s="1"/>
      <c r="UZT148" s="1"/>
      <c r="UZU148" s="1"/>
      <c r="UZV148" s="1"/>
      <c r="UZW148" s="1"/>
      <c r="UZX148" s="1"/>
      <c r="UZY148" s="1"/>
      <c r="UZZ148" s="1"/>
      <c r="VAA148" s="1"/>
      <c r="VAB148" s="1"/>
      <c r="VAC148" s="1"/>
      <c r="VAD148" s="1"/>
      <c r="VAE148" s="1"/>
      <c r="VAF148" s="1"/>
      <c r="VAG148" s="1"/>
      <c r="VAH148" s="1"/>
      <c r="VAI148" s="1"/>
      <c r="VAJ148" s="1"/>
      <c r="VAK148" s="1"/>
      <c r="VAL148" s="1"/>
      <c r="VAM148" s="1"/>
      <c r="VAN148" s="1"/>
      <c r="VAO148" s="1"/>
      <c r="VAP148" s="1"/>
      <c r="VAQ148" s="1"/>
      <c r="VAR148" s="1"/>
      <c r="VAS148" s="1"/>
      <c r="VAT148" s="1"/>
      <c r="VAU148" s="1"/>
      <c r="VAV148" s="1"/>
      <c r="VAW148" s="1"/>
      <c r="VAX148" s="1"/>
      <c r="VAY148" s="1"/>
      <c r="VAZ148" s="1"/>
      <c r="VBA148" s="1"/>
      <c r="VBB148" s="1"/>
      <c r="VBC148" s="1"/>
      <c r="VBD148" s="1"/>
      <c r="VBE148" s="1"/>
      <c r="VBF148" s="1"/>
      <c r="VBG148" s="1"/>
      <c r="VBH148" s="1"/>
      <c r="VBI148" s="1"/>
      <c r="VBJ148" s="1"/>
      <c r="VBK148" s="1"/>
      <c r="VBL148" s="1"/>
      <c r="VBM148" s="1"/>
      <c r="VBN148" s="1"/>
      <c r="VBO148" s="1"/>
      <c r="VBP148" s="1"/>
      <c r="VBQ148" s="1"/>
      <c r="VBR148" s="1"/>
      <c r="VBS148" s="1"/>
      <c r="VBT148" s="1"/>
      <c r="VBU148" s="1"/>
      <c r="VBV148" s="1"/>
      <c r="VBW148" s="1"/>
      <c r="VBX148" s="1"/>
      <c r="VBY148" s="1"/>
      <c r="VBZ148" s="1"/>
      <c r="VCA148" s="1"/>
      <c r="VCB148" s="1"/>
      <c r="VCC148" s="1"/>
      <c r="VCD148" s="1"/>
      <c r="VCE148" s="1"/>
      <c r="VCF148" s="1"/>
      <c r="VCG148" s="1"/>
      <c r="VCH148" s="1"/>
      <c r="VCI148" s="1"/>
      <c r="VCJ148" s="1"/>
      <c r="VCK148" s="1"/>
      <c r="VCL148" s="1"/>
      <c r="VCM148" s="1"/>
      <c r="VCN148" s="1"/>
      <c r="VCO148" s="1"/>
      <c r="VCP148" s="1"/>
      <c r="VCQ148" s="1"/>
      <c r="VCR148" s="1"/>
      <c r="VCS148" s="1"/>
      <c r="VCT148" s="1"/>
      <c r="VCU148" s="1"/>
      <c r="VCV148" s="1"/>
      <c r="VCW148" s="1"/>
      <c r="VCX148" s="1"/>
      <c r="VCY148" s="1"/>
      <c r="VCZ148" s="1"/>
      <c r="VDA148" s="1"/>
      <c r="VDB148" s="1"/>
      <c r="VDC148" s="1"/>
      <c r="VDD148" s="1"/>
      <c r="VDE148" s="1"/>
      <c r="VDF148" s="1"/>
      <c r="VDG148" s="1"/>
      <c r="VDH148" s="1"/>
      <c r="VDI148" s="1"/>
      <c r="VDJ148" s="1"/>
      <c r="VDK148" s="1"/>
      <c r="VDL148" s="1"/>
      <c r="VDM148" s="1"/>
      <c r="VDN148" s="1"/>
      <c r="VDO148" s="1"/>
      <c r="VDP148" s="1"/>
      <c r="VDQ148" s="1"/>
      <c r="VDR148" s="1"/>
      <c r="VDS148" s="1"/>
      <c r="VDT148" s="1"/>
      <c r="VDU148" s="1"/>
      <c r="VDV148" s="1"/>
      <c r="VDW148" s="1"/>
      <c r="VDX148" s="1"/>
      <c r="VDY148" s="1"/>
      <c r="VDZ148" s="1"/>
      <c r="VEA148" s="1"/>
      <c r="VEB148" s="1"/>
      <c r="VEC148" s="1"/>
      <c r="VED148" s="1"/>
      <c r="VEE148" s="1"/>
      <c r="VEF148" s="1"/>
      <c r="VEG148" s="1"/>
      <c r="VEH148" s="1"/>
      <c r="VEI148" s="1"/>
      <c r="VEJ148" s="1"/>
      <c r="VEK148" s="1"/>
      <c r="VEL148" s="1"/>
      <c r="VEM148" s="1"/>
      <c r="VEN148" s="1"/>
      <c r="VEO148" s="1"/>
      <c r="VEP148" s="1"/>
      <c r="VEQ148" s="1"/>
      <c r="VER148" s="1"/>
      <c r="VES148" s="1"/>
      <c r="VET148" s="1"/>
      <c r="VEU148" s="1"/>
      <c r="VEV148" s="1"/>
      <c r="VEW148" s="1"/>
      <c r="VEX148" s="1"/>
      <c r="VEY148" s="1"/>
      <c r="VEZ148" s="1"/>
      <c r="VFA148" s="1"/>
      <c r="VFB148" s="1"/>
      <c r="VFC148" s="1"/>
      <c r="VFD148" s="1"/>
      <c r="VFE148" s="1"/>
      <c r="VFF148" s="1"/>
      <c r="VFG148" s="1"/>
      <c r="VFH148" s="1"/>
      <c r="VFI148" s="1"/>
      <c r="VFJ148" s="1"/>
      <c r="VFK148" s="1"/>
      <c r="VFL148" s="1"/>
      <c r="VFM148" s="1"/>
      <c r="VFN148" s="1"/>
      <c r="VFO148" s="1"/>
      <c r="VFP148" s="1"/>
      <c r="VFQ148" s="1"/>
      <c r="VFR148" s="1"/>
      <c r="VFS148" s="1"/>
      <c r="VFT148" s="1"/>
      <c r="VFU148" s="1"/>
      <c r="VFV148" s="1"/>
      <c r="VFW148" s="1"/>
      <c r="VFX148" s="1"/>
      <c r="VFY148" s="1"/>
      <c r="VFZ148" s="1"/>
      <c r="VGA148" s="1"/>
      <c r="VGB148" s="1"/>
      <c r="VGC148" s="1"/>
      <c r="VGD148" s="1"/>
      <c r="VGE148" s="1"/>
      <c r="VGF148" s="1"/>
      <c r="VGG148" s="1"/>
      <c r="VGH148" s="1"/>
      <c r="VGI148" s="1"/>
      <c r="VGJ148" s="1"/>
      <c r="VGK148" s="1"/>
      <c r="VGL148" s="1"/>
      <c r="VGM148" s="1"/>
      <c r="VGN148" s="1"/>
      <c r="VGO148" s="1"/>
      <c r="VGP148" s="1"/>
      <c r="VGQ148" s="1"/>
      <c r="VGR148" s="1"/>
      <c r="VGS148" s="1"/>
      <c r="VGT148" s="1"/>
      <c r="VGU148" s="1"/>
      <c r="VGV148" s="1"/>
      <c r="VGW148" s="1"/>
      <c r="VGX148" s="1"/>
      <c r="VGY148" s="1"/>
      <c r="VGZ148" s="1"/>
      <c r="VHA148" s="1"/>
      <c r="VHB148" s="1"/>
      <c r="VHC148" s="1"/>
      <c r="VHD148" s="1"/>
      <c r="VHE148" s="1"/>
      <c r="VHF148" s="1"/>
      <c r="VHG148" s="1"/>
      <c r="VHH148" s="1"/>
      <c r="VHI148" s="1"/>
      <c r="VHJ148" s="1"/>
      <c r="VHK148" s="1"/>
      <c r="VHL148" s="1"/>
      <c r="VHM148" s="1"/>
      <c r="VHN148" s="1"/>
      <c r="VHO148" s="1"/>
      <c r="VHP148" s="1"/>
      <c r="VHQ148" s="1"/>
      <c r="VHR148" s="1"/>
      <c r="VHS148" s="1"/>
      <c r="VHT148" s="1"/>
      <c r="VHU148" s="1"/>
      <c r="VHV148" s="1"/>
      <c r="VHW148" s="1"/>
      <c r="VHX148" s="1"/>
      <c r="VHY148" s="1"/>
      <c r="VHZ148" s="1"/>
      <c r="VIA148" s="1"/>
      <c r="VIB148" s="1"/>
      <c r="VIC148" s="1"/>
      <c r="VID148" s="1"/>
      <c r="VIE148" s="1"/>
      <c r="VIF148" s="1"/>
      <c r="VIG148" s="1"/>
      <c r="VIH148" s="1"/>
      <c r="VII148" s="1"/>
      <c r="VIJ148" s="1"/>
      <c r="VIK148" s="1"/>
      <c r="VIL148" s="1"/>
      <c r="VIM148" s="1"/>
      <c r="VIN148" s="1"/>
      <c r="VIO148" s="1"/>
      <c r="VIP148" s="1"/>
      <c r="VIQ148" s="1"/>
      <c r="VIR148" s="1"/>
      <c r="VIS148" s="1"/>
      <c r="VIT148" s="1"/>
      <c r="VIU148" s="1"/>
      <c r="VIV148" s="1"/>
      <c r="VIW148" s="1"/>
      <c r="VIX148" s="1"/>
      <c r="VIY148" s="1"/>
      <c r="VIZ148" s="1"/>
      <c r="VJA148" s="1"/>
      <c r="VJB148" s="1"/>
      <c r="VJC148" s="1"/>
      <c r="VJD148" s="1"/>
      <c r="VJE148" s="1"/>
      <c r="VJF148" s="1"/>
      <c r="VJG148" s="1"/>
      <c r="VJH148" s="1"/>
      <c r="VJI148" s="1"/>
      <c r="VJJ148" s="1"/>
      <c r="VJK148" s="1"/>
      <c r="VJL148" s="1"/>
      <c r="VJM148" s="1"/>
      <c r="VJN148" s="1"/>
      <c r="VJO148" s="1"/>
      <c r="VJP148" s="1"/>
      <c r="VJQ148" s="1"/>
      <c r="VJR148" s="1"/>
      <c r="VJS148" s="1"/>
      <c r="VJT148" s="1"/>
      <c r="VJU148" s="1"/>
      <c r="VJV148" s="1"/>
      <c r="VJW148" s="1"/>
      <c r="VJX148" s="1"/>
      <c r="VJY148" s="1"/>
      <c r="VJZ148" s="1"/>
      <c r="VKA148" s="1"/>
      <c r="VKB148" s="1"/>
      <c r="VKC148" s="1"/>
      <c r="VKD148" s="1"/>
      <c r="VKE148" s="1"/>
      <c r="VKF148" s="1"/>
      <c r="VKG148" s="1"/>
      <c r="VKH148" s="1"/>
      <c r="VKI148" s="1"/>
      <c r="VKJ148" s="1"/>
      <c r="VKK148" s="1"/>
      <c r="VKL148" s="1"/>
      <c r="VKM148" s="1"/>
      <c r="VKN148" s="1"/>
      <c r="VKO148" s="1"/>
      <c r="VKP148" s="1"/>
      <c r="VKQ148" s="1"/>
      <c r="VKR148" s="1"/>
      <c r="VKS148" s="1"/>
      <c r="VKT148" s="1"/>
      <c r="VKU148" s="1"/>
      <c r="VKV148" s="1"/>
      <c r="VKW148" s="1"/>
      <c r="VKX148" s="1"/>
      <c r="VKY148" s="1"/>
      <c r="VKZ148" s="1"/>
      <c r="VLA148" s="1"/>
      <c r="VLB148" s="1"/>
      <c r="VLC148" s="1"/>
      <c r="VLD148" s="1"/>
      <c r="VLE148" s="1"/>
      <c r="VLF148" s="1"/>
      <c r="VLG148" s="1"/>
      <c r="VLH148" s="1"/>
      <c r="VLI148" s="1"/>
      <c r="VLJ148" s="1"/>
      <c r="VLK148" s="1"/>
      <c r="VLL148" s="1"/>
      <c r="VLM148" s="1"/>
      <c r="VLN148" s="1"/>
      <c r="VLO148" s="1"/>
      <c r="VLP148" s="1"/>
      <c r="VLQ148" s="1"/>
      <c r="VLR148" s="1"/>
      <c r="VLS148" s="1"/>
      <c r="VLT148" s="1"/>
      <c r="VLU148" s="1"/>
      <c r="VLV148" s="1"/>
      <c r="VLW148" s="1"/>
      <c r="VLX148" s="1"/>
      <c r="VLY148" s="1"/>
      <c r="VLZ148" s="1"/>
      <c r="VMA148" s="1"/>
      <c r="VMB148" s="1"/>
      <c r="VMC148" s="1"/>
      <c r="VMD148" s="1"/>
      <c r="VME148" s="1"/>
      <c r="VMF148" s="1"/>
      <c r="VMG148" s="1"/>
      <c r="VMH148" s="1"/>
      <c r="VMI148" s="1"/>
      <c r="VMJ148" s="1"/>
      <c r="VMK148" s="1"/>
      <c r="VML148" s="1"/>
      <c r="VMM148" s="1"/>
      <c r="VMN148" s="1"/>
      <c r="VMO148" s="1"/>
      <c r="VMP148" s="1"/>
      <c r="VMQ148" s="1"/>
      <c r="VMR148" s="1"/>
      <c r="VMS148" s="1"/>
      <c r="VMT148" s="1"/>
      <c r="VMU148" s="1"/>
      <c r="VMV148" s="1"/>
      <c r="VMW148" s="1"/>
      <c r="VMX148" s="1"/>
      <c r="VMY148" s="1"/>
      <c r="VMZ148" s="1"/>
      <c r="VNA148" s="1"/>
      <c r="VNB148" s="1"/>
      <c r="VNC148" s="1"/>
      <c r="VND148" s="1"/>
      <c r="VNE148" s="1"/>
      <c r="VNF148" s="1"/>
      <c r="VNG148" s="1"/>
      <c r="VNH148" s="1"/>
      <c r="VNI148" s="1"/>
      <c r="VNJ148" s="1"/>
      <c r="VNK148" s="1"/>
      <c r="VNL148" s="1"/>
      <c r="VNM148" s="1"/>
      <c r="VNN148" s="1"/>
      <c r="VNO148" s="1"/>
      <c r="VNP148" s="1"/>
      <c r="VNQ148" s="1"/>
      <c r="VNR148" s="1"/>
      <c r="VNS148" s="1"/>
      <c r="VNT148" s="1"/>
      <c r="VNU148" s="1"/>
      <c r="VNV148" s="1"/>
      <c r="VNW148" s="1"/>
      <c r="VNX148" s="1"/>
      <c r="VNY148" s="1"/>
      <c r="VNZ148" s="1"/>
      <c r="VOA148" s="1"/>
      <c r="VOB148" s="1"/>
      <c r="VOC148" s="1"/>
      <c r="VOD148" s="1"/>
      <c r="VOE148" s="1"/>
      <c r="VOF148" s="1"/>
      <c r="VOG148" s="1"/>
      <c r="VOH148" s="1"/>
      <c r="VOI148" s="1"/>
      <c r="VOJ148" s="1"/>
      <c r="VOK148" s="1"/>
      <c r="VOL148" s="1"/>
      <c r="VOM148" s="1"/>
      <c r="VON148" s="1"/>
      <c r="VOO148" s="1"/>
      <c r="VOP148" s="1"/>
      <c r="VOQ148" s="1"/>
      <c r="VOR148" s="1"/>
      <c r="VOS148" s="1"/>
      <c r="VOT148" s="1"/>
      <c r="VOU148" s="1"/>
      <c r="VOV148" s="1"/>
      <c r="VOW148" s="1"/>
      <c r="VOX148" s="1"/>
      <c r="VOY148" s="1"/>
      <c r="VOZ148" s="1"/>
      <c r="VPA148" s="1"/>
      <c r="VPB148" s="1"/>
      <c r="VPC148" s="1"/>
      <c r="VPD148" s="1"/>
      <c r="VPE148" s="1"/>
      <c r="VPF148" s="1"/>
      <c r="VPG148" s="1"/>
      <c r="VPH148" s="1"/>
      <c r="VPI148" s="1"/>
      <c r="VPJ148" s="1"/>
      <c r="VPK148" s="1"/>
      <c r="VPL148" s="1"/>
      <c r="VPM148" s="1"/>
      <c r="VPN148" s="1"/>
      <c r="VPO148" s="1"/>
      <c r="VPP148" s="1"/>
      <c r="VPQ148" s="1"/>
      <c r="VPR148" s="1"/>
      <c r="VPS148" s="1"/>
      <c r="VPT148" s="1"/>
      <c r="VPU148" s="1"/>
      <c r="VPV148" s="1"/>
      <c r="VPW148" s="1"/>
      <c r="VPX148" s="1"/>
      <c r="VPY148" s="1"/>
      <c r="VPZ148" s="1"/>
      <c r="VQA148" s="1"/>
      <c r="VQB148" s="1"/>
      <c r="VQC148" s="1"/>
      <c r="VQD148" s="1"/>
      <c r="VQE148" s="1"/>
      <c r="VQF148" s="1"/>
      <c r="VQG148" s="1"/>
      <c r="VQH148" s="1"/>
      <c r="VQI148" s="1"/>
      <c r="VQJ148" s="1"/>
      <c r="VQK148" s="1"/>
      <c r="VQL148" s="1"/>
      <c r="VQM148" s="1"/>
      <c r="VQN148" s="1"/>
      <c r="VQO148" s="1"/>
      <c r="VQP148" s="1"/>
      <c r="VQQ148" s="1"/>
      <c r="VQR148" s="1"/>
      <c r="VQS148" s="1"/>
      <c r="VQT148" s="1"/>
      <c r="VQU148" s="1"/>
      <c r="VQV148" s="1"/>
      <c r="VQW148" s="1"/>
      <c r="VQX148" s="1"/>
      <c r="VQY148" s="1"/>
      <c r="VQZ148" s="1"/>
      <c r="VRA148" s="1"/>
      <c r="VRB148" s="1"/>
      <c r="VRC148" s="1"/>
      <c r="VRD148" s="1"/>
      <c r="VRE148" s="1"/>
      <c r="VRF148" s="1"/>
      <c r="VRG148" s="1"/>
      <c r="VRH148" s="1"/>
      <c r="VRI148" s="1"/>
      <c r="VRJ148" s="1"/>
      <c r="VRK148" s="1"/>
      <c r="VRL148" s="1"/>
      <c r="VRM148" s="1"/>
      <c r="VRN148" s="1"/>
      <c r="VRO148" s="1"/>
      <c r="VRP148" s="1"/>
      <c r="VRQ148" s="1"/>
      <c r="VRR148" s="1"/>
      <c r="VRS148" s="1"/>
      <c r="VRT148" s="1"/>
      <c r="VRU148" s="1"/>
      <c r="VRV148" s="1"/>
      <c r="VRW148" s="1"/>
      <c r="VRX148" s="1"/>
      <c r="VRY148" s="1"/>
      <c r="VRZ148" s="1"/>
      <c r="VSA148" s="1"/>
      <c r="VSB148" s="1"/>
      <c r="VSC148" s="1"/>
      <c r="VSD148" s="1"/>
      <c r="VSE148" s="1"/>
      <c r="VSF148" s="1"/>
      <c r="VSG148" s="1"/>
      <c r="VSH148" s="1"/>
      <c r="VSI148" s="1"/>
      <c r="VSJ148" s="1"/>
      <c r="VSK148" s="1"/>
      <c r="VSL148" s="1"/>
      <c r="VSM148" s="1"/>
      <c r="VSN148" s="1"/>
      <c r="VSO148" s="1"/>
      <c r="VSP148" s="1"/>
      <c r="VSQ148" s="1"/>
      <c r="VSR148" s="1"/>
      <c r="VSS148" s="1"/>
      <c r="VST148" s="1"/>
      <c r="VSU148" s="1"/>
      <c r="VSV148" s="1"/>
      <c r="VSW148" s="1"/>
      <c r="VSX148" s="1"/>
      <c r="VSY148" s="1"/>
      <c r="VSZ148" s="1"/>
      <c r="VTA148" s="1"/>
      <c r="VTB148" s="1"/>
      <c r="VTC148" s="1"/>
      <c r="VTD148" s="1"/>
      <c r="VTE148" s="1"/>
      <c r="VTF148" s="1"/>
      <c r="VTG148" s="1"/>
      <c r="VTH148" s="1"/>
      <c r="VTI148" s="1"/>
      <c r="VTJ148" s="1"/>
      <c r="VTK148" s="1"/>
      <c r="VTL148" s="1"/>
      <c r="VTM148" s="1"/>
      <c r="VTN148" s="1"/>
      <c r="VTO148" s="1"/>
      <c r="VTP148" s="1"/>
      <c r="VTQ148" s="1"/>
      <c r="VTR148" s="1"/>
      <c r="VTS148" s="1"/>
      <c r="VTT148" s="1"/>
      <c r="VTU148" s="1"/>
      <c r="VTV148" s="1"/>
      <c r="VTW148" s="1"/>
      <c r="VTX148" s="1"/>
      <c r="VTY148" s="1"/>
      <c r="VTZ148" s="1"/>
      <c r="VUA148" s="1"/>
      <c r="VUB148" s="1"/>
      <c r="VUC148" s="1"/>
      <c r="VUD148" s="1"/>
      <c r="VUE148" s="1"/>
      <c r="VUF148" s="1"/>
      <c r="VUG148" s="1"/>
      <c r="VUH148" s="1"/>
      <c r="VUI148" s="1"/>
      <c r="VUJ148" s="1"/>
      <c r="VUK148" s="1"/>
      <c r="VUL148" s="1"/>
      <c r="VUM148" s="1"/>
      <c r="VUN148" s="1"/>
      <c r="VUO148" s="1"/>
      <c r="VUP148" s="1"/>
      <c r="VUQ148" s="1"/>
      <c r="VUR148" s="1"/>
      <c r="VUS148" s="1"/>
      <c r="VUT148" s="1"/>
      <c r="VUU148" s="1"/>
      <c r="VUV148" s="1"/>
      <c r="VUW148" s="1"/>
      <c r="VUX148" s="1"/>
      <c r="VUY148" s="1"/>
      <c r="VUZ148" s="1"/>
      <c r="VVA148" s="1"/>
      <c r="VVB148" s="1"/>
      <c r="VVC148" s="1"/>
      <c r="VVD148" s="1"/>
      <c r="VVE148" s="1"/>
      <c r="VVF148" s="1"/>
      <c r="VVG148" s="1"/>
      <c r="VVH148" s="1"/>
      <c r="VVI148" s="1"/>
      <c r="VVJ148" s="1"/>
      <c r="VVK148" s="1"/>
      <c r="VVL148" s="1"/>
      <c r="VVM148" s="1"/>
      <c r="VVN148" s="1"/>
      <c r="VVO148" s="1"/>
      <c r="VVP148" s="1"/>
      <c r="VVQ148" s="1"/>
      <c r="VVR148" s="1"/>
      <c r="VVS148" s="1"/>
      <c r="VVT148" s="1"/>
      <c r="VVU148" s="1"/>
      <c r="VVV148" s="1"/>
      <c r="VVW148" s="1"/>
      <c r="VVX148" s="1"/>
      <c r="VVY148" s="1"/>
      <c r="VVZ148" s="1"/>
      <c r="VWA148" s="1"/>
      <c r="VWB148" s="1"/>
      <c r="VWC148" s="1"/>
      <c r="VWD148" s="1"/>
      <c r="VWE148" s="1"/>
      <c r="VWF148" s="1"/>
      <c r="VWG148" s="1"/>
      <c r="VWH148" s="1"/>
      <c r="VWI148" s="1"/>
      <c r="VWJ148" s="1"/>
      <c r="VWK148" s="1"/>
      <c r="VWL148" s="1"/>
      <c r="VWM148" s="1"/>
      <c r="VWN148" s="1"/>
      <c r="VWO148" s="1"/>
      <c r="VWP148" s="1"/>
      <c r="VWQ148" s="1"/>
      <c r="VWR148" s="1"/>
      <c r="VWS148" s="1"/>
      <c r="VWT148" s="1"/>
      <c r="VWU148" s="1"/>
      <c r="VWV148" s="1"/>
      <c r="VWW148" s="1"/>
      <c r="VWX148" s="1"/>
      <c r="VWY148" s="1"/>
      <c r="VWZ148" s="1"/>
      <c r="VXA148" s="1"/>
      <c r="VXB148" s="1"/>
      <c r="VXC148" s="1"/>
      <c r="VXD148" s="1"/>
      <c r="VXE148" s="1"/>
      <c r="VXF148" s="1"/>
      <c r="VXG148" s="1"/>
      <c r="VXH148" s="1"/>
      <c r="VXI148" s="1"/>
      <c r="VXJ148" s="1"/>
      <c r="VXK148" s="1"/>
      <c r="VXL148" s="1"/>
      <c r="VXM148" s="1"/>
      <c r="VXN148" s="1"/>
      <c r="VXO148" s="1"/>
      <c r="VXP148" s="1"/>
      <c r="VXQ148" s="1"/>
      <c r="VXR148" s="1"/>
      <c r="VXS148" s="1"/>
      <c r="VXT148" s="1"/>
      <c r="VXU148" s="1"/>
      <c r="VXV148" s="1"/>
      <c r="VXW148" s="1"/>
      <c r="VXX148" s="1"/>
      <c r="VXY148" s="1"/>
      <c r="VXZ148" s="1"/>
      <c r="VYA148" s="1"/>
      <c r="VYB148" s="1"/>
      <c r="VYC148" s="1"/>
      <c r="VYD148" s="1"/>
      <c r="VYE148" s="1"/>
      <c r="VYF148" s="1"/>
      <c r="VYG148" s="1"/>
      <c r="VYH148" s="1"/>
      <c r="VYI148" s="1"/>
      <c r="VYJ148" s="1"/>
      <c r="VYK148" s="1"/>
      <c r="VYL148" s="1"/>
      <c r="VYM148" s="1"/>
      <c r="VYN148" s="1"/>
      <c r="VYO148" s="1"/>
      <c r="VYP148" s="1"/>
      <c r="VYQ148" s="1"/>
      <c r="VYR148" s="1"/>
      <c r="VYS148" s="1"/>
      <c r="VYT148" s="1"/>
      <c r="VYU148" s="1"/>
      <c r="VYV148" s="1"/>
      <c r="VYW148" s="1"/>
      <c r="VYX148" s="1"/>
      <c r="VYY148" s="1"/>
      <c r="VYZ148" s="1"/>
      <c r="VZA148" s="1"/>
      <c r="VZB148" s="1"/>
      <c r="VZC148" s="1"/>
      <c r="VZD148" s="1"/>
      <c r="VZE148" s="1"/>
      <c r="VZF148" s="1"/>
      <c r="VZG148" s="1"/>
      <c r="VZH148" s="1"/>
      <c r="VZI148" s="1"/>
      <c r="VZJ148" s="1"/>
      <c r="VZK148" s="1"/>
      <c r="VZL148" s="1"/>
      <c r="VZM148" s="1"/>
      <c r="VZN148" s="1"/>
      <c r="VZO148" s="1"/>
      <c r="VZP148" s="1"/>
      <c r="VZQ148" s="1"/>
      <c r="VZR148" s="1"/>
      <c r="VZS148" s="1"/>
      <c r="VZT148" s="1"/>
      <c r="VZU148" s="1"/>
      <c r="VZV148" s="1"/>
      <c r="VZW148" s="1"/>
      <c r="VZX148" s="1"/>
      <c r="VZY148" s="1"/>
      <c r="VZZ148" s="1"/>
      <c r="WAA148" s="1"/>
      <c r="WAB148" s="1"/>
      <c r="WAC148" s="1"/>
      <c r="WAD148" s="1"/>
      <c r="WAE148" s="1"/>
      <c r="WAF148" s="1"/>
      <c r="WAG148" s="1"/>
      <c r="WAH148" s="1"/>
      <c r="WAI148" s="1"/>
      <c r="WAJ148" s="1"/>
      <c r="WAK148" s="1"/>
      <c r="WAL148" s="1"/>
      <c r="WAM148" s="1"/>
      <c r="WAN148" s="1"/>
      <c r="WAO148" s="1"/>
      <c r="WAP148" s="1"/>
      <c r="WAQ148" s="1"/>
      <c r="WAR148" s="1"/>
      <c r="WAS148" s="1"/>
      <c r="WAT148" s="1"/>
      <c r="WAU148" s="1"/>
      <c r="WAV148" s="1"/>
      <c r="WAW148" s="1"/>
      <c r="WAX148" s="1"/>
      <c r="WAY148" s="1"/>
      <c r="WAZ148" s="1"/>
      <c r="WBA148" s="1"/>
      <c r="WBB148" s="1"/>
      <c r="WBC148" s="1"/>
      <c r="WBD148" s="1"/>
      <c r="WBE148" s="1"/>
      <c r="WBF148" s="1"/>
      <c r="WBG148" s="1"/>
      <c r="WBH148" s="1"/>
      <c r="WBI148" s="1"/>
      <c r="WBJ148" s="1"/>
      <c r="WBK148" s="1"/>
      <c r="WBL148" s="1"/>
      <c r="WBM148" s="1"/>
      <c r="WBN148" s="1"/>
      <c r="WBO148" s="1"/>
      <c r="WBP148" s="1"/>
      <c r="WBQ148" s="1"/>
      <c r="WBR148" s="1"/>
      <c r="WBS148" s="1"/>
      <c r="WBT148" s="1"/>
      <c r="WBU148" s="1"/>
      <c r="WBV148" s="1"/>
      <c r="WBW148" s="1"/>
      <c r="WBX148" s="1"/>
      <c r="WBY148" s="1"/>
      <c r="WBZ148" s="1"/>
      <c r="WCA148" s="1"/>
      <c r="WCB148" s="1"/>
      <c r="WCC148" s="1"/>
      <c r="WCD148" s="1"/>
      <c r="WCE148" s="1"/>
      <c r="WCF148" s="1"/>
      <c r="WCG148" s="1"/>
      <c r="WCH148" s="1"/>
      <c r="WCI148" s="1"/>
      <c r="WCJ148" s="1"/>
      <c r="WCK148" s="1"/>
      <c r="WCL148" s="1"/>
      <c r="WCM148" s="1"/>
      <c r="WCN148" s="1"/>
      <c r="WCO148" s="1"/>
      <c r="WCP148" s="1"/>
      <c r="WCQ148" s="1"/>
      <c r="WCR148" s="1"/>
      <c r="WCS148" s="1"/>
      <c r="WCT148" s="1"/>
      <c r="WCU148" s="1"/>
      <c r="WCV148" s="1"/>
      <c r="WCW148" s="1"/>
      <c r="WCX148" s="1"/>
      <c r="WCY148" s="1"/>
      <c r="WCZ148" s="1"/>
      <c r="WDA148" s="1"/>
      <c r="WDB148" s="1"/>
      <c r="WDC148" s="1"/>
      <c r="WDD148" s="1"/>
      <c r="WDE148" s="1"/>
      <c r="WDF148" s="1"/>
      <c r="WDG148" s="1"/>
      <c r="WDH148" s="1"/>
      <c r="WDI148" s="1"/>
      <c r="WDJ148" s="1"/>
      <c r="WDK148" s="1"/>
      <c r="WDL148" s="1"/>
      <c r="WDM148" s="1"/>
      <c r="WDN148" s="1"/>
      <c r="WDO148" s="1"/>
      <c r="WDP148" s="1"/>
      <c r="WDQ148" s="1"/>
      <c r="WDR148" s="1"/>
      <c r="WDS148" s="1"/>
      <c r="WDT148" s="1"/>
      <c r="WDU148" s="1"/>
      <c r="WDV148" s="1"/>
      <c r="WDW148" s="1"/>
      <c r="WDX148" s="1"/>
      <c r="WDY148" s="1"/>
      <c r="WDZ148" s="1"/>
      <c r="WEA148" s="1"/>
      <c r="WEB148" s="1"/>
      <c r="WEC148" s="1"/>
      <c r="WED148" s="1"/>
      <c r="WEE148" s="1"/>
      <c r="WEF148" s="1"/>
      <c r="WEG148" s="1"/>
      <c r="WEH148" s="1"/>
      <c r="WEI148" s="1"/>
      <c r="WEJ148" s="1"/>
      <c r="WEK148" s="1"/>
      <c r="WEL148" s="1"/>
      <c r="WEM148" s="1"/>
      <c r="WEN148" s="1"/>
      <c r="WEO148" s="1"/>
      <c r="WEP148" s="1"/>
      <c r="WEQ148" s="1"/>
      <c r="WER148" s="1"/>
      <c r="WES148" s="1"/>
      <c r="WET148" s="1"/>
      <c r="WEU148" s="1"/>
      <c r="WEV148" s="1"/>
      <c r="WEW148" s="1"/>
      <c r="WEX148" s="1"/>
      <c r="WEY148" s="1"/>
      <c r="WEZ148" s="1"/>
      <c r="WFA148" s="1"/>
      <c r="WFB148" s="1"/>
      <c r="WFC148" s="1"/>
      <c r="WFD148" s="1"/>
      <c r="WFE148" s="1"/>
      <c r="WFF148" s="1"/>
      <c r="WFG148" s="1"/>
      <c r="WFH148" s="1"/>
      <c r="WFI148" s="1"/>
      <c r="WFJ148" s="1"/>
      <c r="WFK148" s="1"/>
      <c r="WFL148" s="1"/>
      <c r="WFM148" s="1"/>
      <c r="WFN148" s="1"/>
      <c r="WFO148" s="1"/>
      <c r="WFP148" s="1"/>
      <c r="WFQ148" s="1"/>
      <c r="WFR148" s="1"/>
      <c r="WFS148" s="1"/>
      <c r="WFT148" s="1"/>
      <c r="WFU148" s="1"/>
      <c r="WFV148" s="1"/>
      <c r="WFW148" s="1"/>
      <c r="WFX148" s="1"/>
      <c r="WFY148" s="1"/>
      <c r="WFZ148" s="1"/>
      <c r="WGA148" s="1"/>
      <c r="WGB148" s="1"/>
      <c r="WGC148" s="1"/>
      <c r="WGD148" s="1"/>
      <c r="WGE148" s="1"/>
      <c r="WGF148" s="1"/>
      <c r="WGG148" s="1"/>
      <c r="WGH148" s="1"/>
      <c r="WGI148" s="1"/>
      <c r="WGJ148" s="1"/>
      <c r="WGK148" s="1"/>
      <c r="WGL148" s="1"/>
      <c r="WGM148" s="1"/>
      <c r="WGN148" s="1"/>
      <c r="WGO148" s="1"/>
      <c r="WGP148" s="1"/>
      <c r="WGQ148" s="1"/>
      <c r="WGR148" s="1"/>
      <c r="WGS148" s="1"/>
      <c r="WGT148" s="1"/>
      <c r="WGU148" s="1"/>
      <c r="WGV148" s="1"/>
      <c r="WGW148" s="1"/>
      <c r="WGX148" s="1"/>
      <c r="WGY148" s="1"/>
      <c r="WGZ148" s="1"/>
      <c r="WHA148" s="1"/>
      <c r="WHB148" s="1"/>
      <c r="WHC148" s="1"/>
      <c r="WHD148" s="1"/>
      <c r="WHE148" s="1"/>
      <c r="WHF148" s="1"/>
      <c r="WHG148" s="1"/>
      <c r="WHH148" s="1"/>
      <c r="WHI148" s="1"/>
      <c r="WHJ148" s="1"/>
      <c r="WHK148" s="1"/>
      <c r="WHL148" s="1"/>
      <c r="WHM148" s="1"/>
      <c r="WHN148" s="1"/>
      <c r="WHO148" s="1"/>
      <c r="WHP148" s="1"/>
      <c r="WHQ148" s="1"/>
      <c r="WHR148" s="1"/>
      <c r="WHS148" s="1"/>
      <c r="WHT148" s="1"/>
      <c r="WHU148" s="1"/>
      <c r="WHV148" s="1"/>
      <c r="WHW148" s="1"/>
      <c r="WHX148" s="1"/>
      <c r="WHY148" s="1"/>
      <c r="WHZ148" s="1"/>
      <c r="WIA148" s="1"/>
      <c r="WIB148" s="1"/>
      <c r="WIC148" s="1"/>
      <c r="WID148" s="1"/>
      <c r="WIE148" s="1"/>
      <c r="WIF148" s="1"/>
      <c r="WIG148" s="1"/>
      <c r="WIH148" s="1"/>
      <c r="WII148" s="1"/>
      <c r="WIJ148" s="1"/>
      <c r="WIK148" s="1"/>
      <c r="WIL148" s="1"/>
      <c r="WIM148" s="1"/>
      <c r="WIN148" s="1"/>
      <c r="WIO148" s="1"/>
      <c r="WIP148" s="1"/>
      <c r="WIQ148" s="1"/>
      <c r="WIR148" s="1"/>
      <c r="WIS148" s="1"/>
      <c r="WIT148" s="1"/>
      <c r="WIU148" s="1"/>
      <c r="WIV148" s="1"/>
      <c r="WIW148" s="1"/>
      <c r="WIX148" s="1"/>
      <c r="WIY148" s="1"/>
      <c r="WIZ148" s="1"/>
      <c r="WJA148" s="1"/>
      <c r="WJB148" s="1"/>
      <c r="WJC148" s="1"/>
      <c r="WJD148" s="1"/>
      <c r="WJE148" s="1"/>
      <c r="WJF148" s="1"/>
      <c r="WJG148" s="1"/>
      <c r="WJH148" s="1"/>
      <c r="WJI148" s="1"/>
      <c r="WJJ148" s="1"/>
      <c r="WJK148" s="1"/>
      <c r="WJL148" s="1"/>
      <c r="WJM148" s="1"/>
      <c r="WJN148" s="1"/>
      <c r="WJO148" s="1"/>
      <c r="WJP148" s="1"/>
      <c r="WJQ148" s="1"/>
      <c r="WJR148" s="1"/>
      <c r="WJS148" s="1"/>
      <c r="WJT148" s="1"/>
      <c r="WJU148" s="1"/>
      <c r="WJV148" s="1"/>
      <c r="WJW148" s="1"/>
      <c r="WJX148" s="1"/>
      <c r="WJY148" s="1"/>
      <c r="WJZ148" s="1"/>
      <c r="WKA148" s="1"/>
      <c r="WKB148" s="1"/>
      <c r="WKC148" s="1"/>
      <c r="WKD148" s="1"/>
      <c r="WKE148" s="1"/>
      <c r="WKF148" s="1"/>
      <c r="WKG148" s="1"/>
      <c r="WKH148" s="1"/>
      <c r="WKI148" s="1"/>
      <c r="WKJ148" s="1"/>
      <c r="WKK148" s="1"/>
      <c r="WKL148" s="1"/>
      <c r="WKM148" s="1"/>
      <c r="WKN148" s="1"/>
      <c r="WKO148" s="1"/>
      <c r="WKP148" s="1"/>
      <c r="WKQ148" s="1"/>
      <c r="WKR148" s="1"/>
      <c r="WKS148" s="1"/>
      <c r="WKT148" s="1"/>
      <c r="WKU148" s="1"/>
      <c r="WKV148" s="1"/>
      <c r="WKW148" s="1"/>
      <c r="WKX148" s="1"/>
      <c r="WKY148" s="1"/>
      <c r="WKZ148" s="1"/>
      <c r="WLA148" s="1"/>
      <c r="WLB148" s="1"/>
      <c r="WLC148" s="1"/>
      <c r="WLD148" s="1"/>
      <c r="WLE148" s="1"/>
      <c r="WLF148" s="1"/>
      <c r="WLG148" s="1"/>
      <c r="WLH148" s="1"/>
      <c r="WLI148" s="1"/>
      <c r="WLJ148" s="1"/>
      <c r="WLK148" s="1"/>
      <c r="WLL148" s="1"/>
      <c r="WLM148" s="1"/>
      <c r="WLN148" s="1"/>
      <c r="WLO148" s="1"/>
      <c r="WLP148" s="1"/>
      <c r="WLQ148" s="1"/>
      <c r="WLR148" s="1"/>
      <c r="WLS148" s="1"/>
      <c r="WLT148" s="1"/>
      <c r="WLU148" s="1"/>
      <c r="WLV148" s="1"/>
      <c r="WLW148" s="1"/>
      <c r="WLX148" s="1"/>
      <c r="WLY148" s="1"/>
      <c r="WLZ148" s="1"/>
      <c r="WMA148" s="1"/>
      <c r="WMB148" s="1"/>
      <c r="WMC148" s="1"/>
      <c r="WMD148" s="1"/>
      <c r="WME148" s="1"/>
      <c r="WMF148" s="1"/>
      <c r="WMG148" s="1"/>
      <c r="WMH148" s="1"/>
      <c r="WMI148" s="1"/>
      <c r="WMJ148" s="1"/>
      <c r="WMK148" s="1"/>
      <c r="WML148" s="1"/>
      <c r="WMM148" s="1"/>
      <c r="WMN148" s="1"/>
      <c r="WMO148" s="1"/>
      <c r="WMP148" s="1"/>
      <c r="WMQ148" s="1"/>
      <c r="WMR148" s="1"/>
      <c r="WMS148" s="1"/>
      <c r="WMT148" s="1"/>
      <c r="WMU148" s="1"/>
      <c r="WMV148" s="1"/>
      <c r="WMW148" s="1"/>
      <c r="WMX148" s="1"/>
      <c r="WMY148" s="1"/>
      <c r="WMZ148" s="1"/>
      <c r="WNA148" s="1"/>
      <c r="WNB148" s="1"/>
      <c r="WNC148" s="1"/>
      <c r="WND148" s="1"/>
      <c r="WNE148" s="1"/>
      <c r="WNF148" s="1"/>
      <c r="WNG148" s="1"/>
      <c r="WNH148" s="1"/>
      <c r="WNI148" s="1"/>
      <c r="WNJ148" s="1"/>
      <c r="WNK148" s="1"/>
      <c r="WNL148" s="1"/>
      <c r="WNM148" s="1"/>
      <c r="WNN148" s="1"/>
      <c r="WNO148" s="1"/>
      <c r="WNP148" s="1"/>
      <c r="WNQ148" s="1"/>
      <c r="WNR148" s="1"/>
      <c r="WNS148" s="1"/>
      <c r="WNT148" s="1"/>
      <c r="WNU148" s="1"/>
      <c r="WNV148" s="1"/>
      <c r="WNW148" s="1"/>
      <c r="WNX148" s="1"/>
      <c r="WNY148" s="1"/>
      <c r="WNZ148" s="1"/>
      <c r="WOA148" s="1"/>
      <c r="WOB148" s="1"/>
      <c r="WOC148" s="1"/>
      <c r="WOD148" s="1"/>
      <c r="WOE148" s="1"/>
      <c r="WOF148" s="1"/>
      <c r="WOG148" s="1"/>
      <c r="WOH148" s="1"/>
      <c r="WOI148" s="1"/>
      <c r="WOJ148" s="1"/>
      <c r="WOK148" s="1"/>
      <c r="WOL148" s="1"/>
      <c r="WOM148" s="1"/>
      <c r="WON148" s="1"/>
      <c r="WOO148" s="1"/>
      <c r="WOP148" s="1"/>
      <c r="WOQ148" s="1"/>
      <c r="WOR148" s="1"/>
      <c r="WOS148" s="1"/>
      <c r="WOT148" s="1"/>
      <c r="WOU148" s="1"/>
      <c r="WOV148" s="1"/>
      <c r="WOW148" s="1"/>
      <c r="WOX148" s="1"/>
      <c r="WOY148" s="1"/>
      <c r="WOZ148" s="1"/>
      <c r="WPA148" s="1"/>
      <c r="WPB148" s="1"/>
      <c r="WPC148" s="1"/>
      <c r="WPD148" s="1"/>
      <c r="WPE148" s="1"/>
      <c r="WPF148" s="1"/>
      <c r="WPG148" s="1"/>
      <c r="WPH148" s="1"/>
      <c r="WPI148" s="1"/>
      <c r="WPJ148" s="1"/>
      <c r="WPK148" s="1"/>
      <c r="WPL148" s="1"/>
      <c r="WPM148" s="1"/>
      <c r="WPN148" s="1"/>
      <c r="WPO148" s="1"/>
      <c r="WPP148" s="1"/>
      <c r="WPQ148" s="1"/>
      <c r="WPR148" s="1"/>
      <c r="WPS148" s="1"/>
      <c r="WPT148" s="1"/>
      <c r="WPU148" s="1"/>
      <c r="WPV148" s="1"/>
      <c r="WPW148" s="1"/>
      <c r="WPX148" s="1"/>
      <c r="WPY148" s="1"/>
      <c r="WPZ148" s="1"/>
      <c r="WQA148" s="1"/>
      <c r="WQB148" s="1"/>
      <c r="WQC148" s="1"/>
      <c r="WQD148" s="1"/>
      <c r="WQE148" s="1"/>
      <c r="WQF148" s="1"/>
      <c r="WQG148" s="1"/>
      <c r="WQH148" s="1"/>
      <c r="WQI148" s="1"/>
      <c r="WQJ148" s="1"/>
      <c r="WQK148" s="1"/>
      <c r="WQL148" s="1"/>
      <c r="WQM148" s="1"/>
      <c r="WQN148" s="1"/>
      <c r="WQO148" s="1"/>
      <c r="WQP148" s="1"/>
      <c r="WQQ148" s="1"/>
      <c r="WQR148" s="1"/>
      <c r="WQS148" s="1"/>
      <c r="WQT148" s="1"/>
      <c r="WQU148" s="1"/>
      <c r="WQV148" s="1"/>
      <c r="WQW148" s="1"/>
      <c r="WQX148" s="1"/>
      <c r="WQY148" s="1"/>
      <c r="WQZ148" s="1"/>
      <c r="WRA148" s="1"/>
      <c r="WRB148" s="1"/>
      <c r="WRC148" s="1"/>
      <c r="WRD148" s="1"/>
      <c r="WRE148" s="1"/>
      <c r="WRF148" s="1"/>
      <c r="WRG148" s="1"/>
      <c r="WRH148" s="1"/>
      <c r="WRI148" s="1"/>
      <c r="WRJ148" s="1"/>
      <c r="WRK148" s="1"/>
      <c r="WRL148" s="1"/>
      <c r="WRM148" s="1"/>
      <c r="WRN148" s="1"/>
      <c r="WRO148" s="1"/>
      <c r="WRP148" s="1"/>
      <c r="WRQ148" s="1"/>
      <c r="WRR148" s="1"/>
      <c r="WRS148" s="1"/>
      <c r="WRT148" s="1"/>
      <c r="WRU148" s="1"/>
      <c r="WRV148" s="1"/>
      <c r="WRW148" s="1"/>
      <c r="WRX148" s="1"/>
      <c r="WRY148" s="1"/>
      <c r="WRZ148" s="1"/>
      <c r="WSA148" s="1"/>
      <c r="WSB148" s="1"/>
      <c r="WSC148" s="1"/>
      <c r="WSD148" s="1"/>
      <c r="WSE148" s="1"/>
      <c r="WSF148" s="1"/>
      <c r="WSG148" s="1"/>
      <c r="WSH148" s="1"/>
      <c r="WSI148" s="1"/>
      <c r="WSJ148" s="1"/>
      <c r="WSK148" s="1"/>
      <c r="WSL148" s="1"/>
      <c r="WSM148" s="1"/>
      <c r="WSN148" s="1"/>
      <c r="WSO148" s="1"/>
      <c r="WSP148" s="1"/>
      <c r="WSQ148" s="1"/>
      <c r="WSR148" s="1"/>
      <c r="WSS148" s="1"/>
      <c r="WST148" s="1"/>
      <c r="WSU148" s="1"/>
      <c r="WSV148" s="1"/>
      <c r="WSW148" s="1"/>
      <c r="WSX148" s="1"/>
      <c r="WSY148" s="1"/>
      <c r="WSZ148" s="1"/>
      <c r="WTA148" s="1"/>
      <c r="WTB148" s="1"/>
      <c r="WTC148" s="1"/>
      <c r="WTD148" s="1"/>
      <c r="WTE148" s="1"/>
      <c r="WTF148" s="1"/>
      <c r="WTG148" s="1"/>
      <c r="WTH148" s="1"/>
      <c r="WTI148" s="1"/>
      <c r="WTJ148" s="1"/>
      <c r="WTK148" s="1"/>
      <c r="WTL148" s="1"/>
      <c r="WTM148" s="1"/>
      <c r="WTN148" s="1"/>
      <c r="WTO148" s="1"/>
      <c r="WTP148" s="1"/>
      <c r="WTQ148" s="1"/>
      <c r="WTR148" s="1"/>
      <c r="WTS148" s="1"/>
      <c r="WTT148" s="1"/>
      <c r="WTU148" s="1"/>
      <c r="WTV148" s="1"/>
      <c r="WTW148" s="1"/>
      <c r="WTX148" s="1"/>
      <c r="WTY148" s="1"/>
      <c r="WTZ148" s="1"/>
      <c r="WUA148" s="1"/>
      <c r="WUB148" s="1"/>
      <c r="WUC148" s="1"/>
      <c r="WUD148" s="1"/>
      <c r="WUE148" s="1"/>
      <c r="WUF148" s="1"/>
      <c r="WUG148" s="1"/>
      <c r="WUH148" s="1"/>
      <c r="WUI148" s="1"/>
      <c r="WUJ148" s="1"/>
      <c r="WUK148" s="1"/>
      <c r="WUL148" s="1"/>
      <c r="WUM148" s="1"/>
      <c r="WUN148" s="1"/>
      <c r="WUO148" s="1"/>
      <c r="WUP148" s="1"/>
      <c r="WUQ148" s="1"/>
      <c r="WUR148" s="1"/>
      <c r="WUS148" s="1"/>
      <c r="WUT148" s="1"/>
      <c r="WUU148" s="1"/>
      <c r="WUV148" s="1"/>
      <c r="WUW148" s="1"/>
      <c r="WUX148" s="1"/>
      <c r="WUY148" s="1"/>
      <c r="WUZ148" s="1"/>
      <c r="WVA148" s="1"/>
      <c r="WVB148" s="1"/>
      <c r="WVC148" s="1"/>
      <c r="WVD148" s="1"/>
      <c r="WVE148" s="1"/>
      <c r="WVF148" s="1"/>
      <c r="WVG148" s="1"/>
      <c r="WVH148" s="1"/>
      <c r="WVI148" s="1"/>
      <c r="WVJ148" s="1"/>
      <c r="WVK148" s="1"/>
      <c r="WVL148" s="1"/>
      <c r="WVM148" s="1"/>
      <c r="WVN148" s="1"/>
      <c r="WVO148" s="1"/>
      <c r="WVP148" s="1"/>
      <c r="WVQ148" s="1"/>
      <c r="WVR148" s="1"/>
      <c r="WVS148" s="1"/>
      <c r="WVT148" s="1"/>
      <c r="WVU148" s="1"/>
      <c r="WVV148" s="1"/>
      <c r="WVW148" s="1"/>
      <c r="WVX148" s="1"/>
      <c r="WVY148" s="1"/>
      <c r="WVZ148" s="1"/>
      <c r="WWA148" s="1"/>
      <c r="WWB148" s="1"/>
      <c r="WWC148" s="1"/>
      <c r="WWD148" s="1"/>
      <c r="WWE148" s="1"/>
      <c r="WWF148" s="1"/>
      <c r="WWG148" s="1"/>
      <c r="WWH148" s="1"/>
      <c r="WWI148" s="1"/>
      <c r="WWJ148" s="1"/>
      <c r="WWK148" s="1"/>
      <c r="WWL148" s="1"/>
      <c r="WWM148" s="1"/>
      <c r="WWN148" s="1"/>
      <c r="WWO148" s="1"/>
      <c r="WWP148" s="1"/>
      <c r="WWQ148" s="1"/>
      <c r="WWR148" s="1"/>
      <c r="WWS148" s="1"/>
      <c r="WWT148" s="1"/>
      <c r="WWU148" s="1"/>
      <c r="WWV148" s="1"/>
      <c r="WWW148" s="1"/>
      <c r="WWX148" s="1"/>
      <c r="WWY148" s="1"/>
      <c r="WWZ148" s="1"/>
      <c r="WXA148" s="1"/>
      <c r="WXB148" s="1"/>
      <c r="WXC148" s="1"/>
      <c r="WXD148" s="1"/>
      <c r="WXE148" s="1"/>
      <c r="WXF148" s="1"/>
      <c r="WXG148" s="1"/>
      <c r="WXH148" s="1"/>
      <c r="WXI148" s="1"/>
      <c r="WXJ148" s="1"/>
      <c r="WXK148" s="1"/>
      <c r="WXL148" s="1"/>
      <c r="WXM148" s="1"/>
      <c r="WXN148" s="1"/>
      <c r="WXO148" s="1"/>
      <c r="WXP148" s="1"/>
      <c r="WXQ148" s="1"/>
      <c r="WXR148" s="1"/>
      <c r="WXS148" s="1"/>
      <c r="WXT148" s="1"/>
      <c r="WXU148" s="1"/>
      <c r="WXV148" s="1"/>
      <c r="WXW148" s="1"/>
      <c r="WXX148" s="1"/>
      <c r="WXY148" s="1"/>
      <c r="WXZ148" s="1"/>
      <c r="WYA148" s="1"/>
      <c r="WYB148" s="1"/>
      <c r="WYC148" s="1"/>
      <c r="WYD148" s="1"/>
      <c r="WYE148" s="1"/>
      <c r="WYF148" s="1"/>
      <c r="WYG148" s="1"/>
      <c r="WYH148" s="1"/>
      <c r="WYI148" s="1"/>
      <c r="WYJ148" s="1"/>
      <c r="WYK148" s="1"/>
      <c r="WYL148" s="1"/>
      <c r="WYM148" s="1"/>
      <c r="WYN148" s="1"/>
      <c r="WYO148" s="1"/>
      <c r="WYP148" s="1"/>
      <c r="WYQ148" s="1"/>
      <c r="WYR148" s="1"/>
      <c r="WYS148" s="1"/>
      <c r="WYT148" s="1"/>
      <c r="WYU148" s="1"/>
      <c r="WYV148" s="1"/>
      <c r="WYW148" s="1"/>
      <c r="WYX148" s="1"/>
      <c r="WYY148" s="1"/>
      <c r="WYZ148" s="1"/>
      <c r="WZA148" s="1"/>
      <c r="WZB148" s="1"/>
      <c r="WZC148" s="1"/>
      <c r="WZD148" s="1"/>
      <c r="WZE148" s="1"/>
      <c r="WZF148" s="1"/>
      <c r="WZG148" s="1"/>
      <c r="WZH148" s="1"/>
      <c r="WZI148" s="1"/>
      <c r="WZJ148" s="1"/>
      <c r="WZK148" s="1"/>
      <c r="WZL148" s="1"/>
      <c r="WZM148" s="1"/>
      <c r="WZN148" s="1"/>
      <c r="WZO148" s="1"/>
      <c r="WZP148" s="1"/>
      <c r="WZQ148" s="1"/>
      <c r="WZR148" s="1"/>
      <c r="WZS148" s="1"/>
      <c r="WZT148" s="1"/>
      <c r="WZU148" s="1"/>
      <c r="WZV148" s="1"/>
      <c r="WZW148" s="1"/>
      <c r="WZX148" s="1"/>
      <c r="WZY148" s="1"/>
      <c r="WZZ148" s="1"/>
      <c r="XAA148" s="1"/>
      <c r="XAB148" s="1"/>
      <c r="XAC148" s="1"/>
      <c r="XAD148" s="1"/>
      <c r="XAE148" s="1"/>
      <c r="XAF148" s="1"/>
      <c r="XAG148" s="1"/>
      <c r="XAH148" s="1"/>
      <c r="XAI148" s="1"/>
      <c r="XAJ148" s="1"/>
      <c r="XAK148" s="1"/>
      <c r="XAL148" s="1"/>
      <c r="XAM148" s="1"/>
      <c r="XAN148" s="1"/>
      <c r="XAO148" s="1"/>
      <c r="XAP148" s="1"/>
      <c r="XAQ148" s="1"/>
      <c r="XAR148" s="1"/>
      <c r="XAS148" s="1"/>
      <c r="XAT148" s="1"/>
      <c r="XAU148" s="1"/>
      <c r="XAV148" s="1"/>
      <c r="XAW148" s="1"/>
      <c r="XAX148" s="1"/>
      <c r="XAY148" s="1"/>
      <c r="XAZ148" s="1"/>
      <c r="XBA148" s="1"/>
      <c r="XBB148" s="1"/>
      <c r="XBC148" s="1"/>
      <c r="XBD148" s="1"/>
      <c r="XBE148" s="1"/>
      <c r="XBF148" s="1"/>
      <c r="XBG148" s="1"/>
      <c r="XBH148" s="1"/>
      <c r="XBI148" s="1"/>
      <c r="XBJ148" s="1"/>
      <c r="XBK148" s="1"/>
      <c r="XBL148" s="1"/>
      <c r="XBM148" s="1"/>
      <c r="XBN148" s="1"/>
      <c r="XBO148" s="1"/>
      <c r="XBP148" s="1"/>
      <c r="XBQ148" s="1"/>
      <c r="XBR148" s="1"/>
      <c r="XBS148" s="1"/>
      <c r="XBT148" s="1"/>
      <c r="XBU148" s="1"/>
      <c r="XBV148" s="1"/>
      <c r="XBW148" s="1"/>
      <c r="XBX148" s="1"/>
      <c r="XBY148" s="1"/>
      <c r="XBZ148" s="1"/>
      <c r="XCA148" s="1"/>
      <c r="XCB148" s="1"/>
      <c r="XCC148" s="1"/>
      <c r="XCD148" s="1"/>
      <c r="XCE148" s="1"/>
      <c r="XCF148" s="1"/>
      <c r="XCG148" s="1"/>
      <c r="XCH148" s="1"/>
      <c r="XCI148" s="1"/>
      <c r="XCJ148" s="1"/>
      <c r="XCK148" s="1"/>
      <c r="XCL148" s="1"/>
      <c r="XCM148" s="1"/>
      <c r="XCN148" s="1"/>
      <c r="XCO148" s="1"/>
      <c r="XCP148" s="1"/>
      <c r="XCQ148" s="1"/>
      <c r="XCR148" s="1"/>
      <c r="XCS148" s="1"/>
      <c r="XCT148" s="1"/>
      <c r="XCU148" s="1"/>
      <c r="XCV148" s="1"/>
      <c r="XCW148" s="1"/>
      <c r="XCX148" s="1"/>
      <c r="XCY148" s="1"/>
      <c r="XCZ148" s="1"/>
      <c r="XDA148" s="1"/>
      <c r="XDB148" s="1"/>
      <c r="XDC148" s="1"/>
      <c r="XDD148" s="1"/>
      <c r="XDE148" s="1"/>
      <c r="XDF148" s="1"/>
      <c r="XDG148" s="1"/>
      <c r="XDH148" s="1"/>
      <c r="XDI148" s="1"/>
      <c r="XDJ148" s="1"/>
      <c r="XDK148" s="1"/>
      <c r="XDL148" s="1"/>
      <c r="XDM148" s="1"/>
      <c r="XDN148" s="1"/>
      <c r="XDO148" s="1"/>
      <c r="XDP148" s="1"/>
      <c r="XDQ148" s="1"/>
      <c r="XDR148" s="1"/>
      <c r="XDS148" s="1"/>
      <c r="XDT148" s="1"/>
      <c r="XDU148" s="1"/>
      <c r="XDV148" s="1"/>
      <c r="XDW148" s="1"/>
      <c r="XDX148" s="1"/>
      <c r="XDY148" s="1"/>
      <c r="XDZ148" s="1"/>
      <c r="XEA148" s="1"/>
      <c r="XEB148" s="1"/>
      <c r="XEC148" s="1"/>
      <c r="XED148" s="1"/>
      <c r="XEE148" s="1"/>
      <c r="XEF148" s="1"/>
      <c r="XEG148" s="1"/>
      <c r="XEH148" s="1"/>
      <c r="XEI148" s="1"/>
      <c r="XEJ148" s="1"/>
      <c r="XEK148" s="1"/>
      <c r="XEL148" s="1"/>
      <c r="XEM148" s="1"/>
      <c r="XEN148" s="1"/>
      <c r="XEO148" s="1"/>
      <c r="XEP148" s="1"/>
      <c r="XEQ148" s="1"/>
      <c r="XER148" s="1"/>
      <c r="XES148" s="1"/>
      <c r="XET148" s="1"/>
      <c r="XEU148" s="1"/>
    </row>
    <row r="149" spans="2:16375" s="397" customFormat="1" outlineLevel="1" x14ac:dyDescent="0.2">
      <c r="B149" s="1"/>
      <c r="C149" s="9"/>
      <c r="D149" s="129" t="s">
        <v>142</v>
      </c>
      <c r="E149" s="130"/>
      <c r="F149" s="131"/>
      <c r="G149" s="129"/>
      <c r="H149" s="130"/>
      <c r="I149" s="131"/>
      <c r="J149" s="537"/>
      <c r="K149" s="130"/>
      <c r="L149" s="131"/>
      <c r="M149" s="135" t="s">
        <v>303</v>
      </c>
      <c r="N149" s="132"/>
      <c r="O149" s="132"/>
      <c r="P149" s="132"/>
      <c r="Q149" s="593"/>
      <c r="R149" s="593"/>
      <c r="S149" s="592"/>
      <c r="T149" s="592"/>
      <c r="U149" s="592"/>
      <c r="V149" s="592"/>
      <c r="W149" s="592"/>
      <c r="X149" s="592"/>
      <c r="Y149" s="756"/>
      <c r="Z149" s="592"/>
      <c r="AA149" s="592"/>
      <c r="AB149" s="592"/>
      <c r="AC149" s="133"/>
      <c r="AD149" s="133"/>
      <c r="AE149" s="133">
        <f>SUM(AE150:AE156)</f>
        <v>84381.55</v>
      </c>
      <c r="AF149" s="130"/>
      <c r="AG149" s="131"/>
      <c r="AH149" s="134">
        <f t="shared" ref="AH149:AH156" si="90">AE149/$AE$190</f>
        <v>2.2132232014319907E-3</v>
      </c>
      <c r="AI149" s="10"/>
      <c r="AJ149" s="1"/>
      <c r="AK149" s="1"/>
      <c r="AL149" s="928"/>
      <c r="AM149" s="928"/>
      <c r="AN149" s="931"/>
      <c r="AO149" s="504"/>
      <c r="AP149" s="1"/>
      <c r="AQ149" s="1"/>
      <c r="AR149" s="1"/>
      <c r="AS149" s="1"/>
      <c r="AT149" s="1"/>
      <c r="AU149" s="1"/>
      <c r="AV149" s="1"/>
      <c r="AW149" s="1"/>
      <c r="AX149" s="18"/>
      <c r="AY149" s="18"/>
      <c r="AZ149" s="18"/>
      <c r="BA149" s="18"/>
      <c r="BB149" s="18"/>
      <c r="BC149" s="1"/>
      <c r="BD149" s="2"/>
      <c r="BE149" s="1"/>
      <c r="BF149" s="1"/>
      <c r="BG149" s="1"/>
      <c r="BH149" s="1"/>
      <c r="BI149" s="1"/>
      <c r="BJ149" s="1"/>
      <c r="BK149" s="1"/>
      <c r="BL149" s="1"/>
      <c r="BM149" s="1"/>
      <c r="BN149" s="1"/>
      <c r="BO149" s="1"/>
      <c r="BP149" s="1"/>
      <c r="BQ149" s="1"/>
      <c r="BR149" s="1"/>
      <c r="BS149" s="1"/>
      <c r="BT149" s="1"/>
      <c r="BU149" s="1"/>
      <c r="BV149" s="1"/>
      <c r="BW149" s="1"/>
      <c r="BX149" s="1"/>
      <c r="BY149" s="1"/>
      <c r="BZ149" s="1"/>
      <c r="CA149" s="1"/>
      <c r="CB149" s="1"/>
      <c r="CC149" s="1"/>
      <c r="CD149" s="1"/>
      <c r="CE149" s="1"/>
      <c r="CF149" s="1"/>
      <c r="CG149" s="1"/>
      <c r="CH149" s="1"/>
      <c r="CI149" s="1"/>
      <c r="CJ149" s="1"/>
      <c r="CK149" s="1"/>
      <c r="CL149" s="1"/>
      <c r="CM149" s="1"/>
      <c r="CN149" s="1"/>
      <c r="CO149" s="1"/>
      <c r="CP149" s="1"/>
      <c r="CQ149" s="1"/>
      <c r="CR149" s="1"/>
      <c r="CS149" s="1"/>
      <c r="CT149" s="1"/>
      <c r="CU149" s="1"/>
      <c r="CV149" s="1"/>
      <c r="CW149" s="1"/>
      <c r="CX149" s="1"/>
      <c r="CY149" s="1"/>
      <c r="CZ149" s="1"/>
      <c r="DA149" s="1"/>
      <c r="DB149" s="1"/>
      <c r="DC149" s="1"/>
      <c r="DD149" s="1"/>
      <c r="DE149" s="1"/>
      <c r="DF149" s="1"/>
      <c r="DG149" s="1"/>
      <c r="DH149" s="1"/>
      <c r="DI149" s="1"/>
      <c r="DJ149" s="1"/>
      <c r="DK149" s="1"/>
      <c r="DL149" s="1"/>
      <c r="DM149" s="1"/>
      <c r="DN149" s="1"/>
      <c r="DO149" s="1"/>
      <c r="DP149" s="1"/>
      <c r="DQ149" s="1"/>
      <c r="DR149" s="1"/>
      <c r="DS149" s="1"/>
      <c r="DT149" s="1"/>
      <c r="DU149" s="1"/>
      <c r="DV149" s="1"/>
      <c r="DW149" s="1"/>
      <c r="DX149" s="1"/>
      <c r="DY149" s="1"/>
      <c r="DZ149" s="1"/>
      <c r="EA149" s="1"/>
      <c r="EB149" s="1"/>
      <c r="EC149" s="1"/>
      <c r="ED149" s="1"/>
      <c r="EE149" s="1"/>
      <c r="EF149" s="1"/>
      <c r="EG149" s="1"/>
      <c r="EH149" s="1"/>
      <c r="EI149" s="1"/>
      <c r="EJ149" s="1"/>
      <c r="EK149" s="1"/>
      <c r="EL149" s="1"/>
      <c r="EM149" s="1"/>
      <c r="EN149" s="1"/>
      <c r="EO149" s="1"/>
      <c r="EP149" s="1"/>
      <c r="EQ149" s="1"/>
      <c r="ER149" s="1"/>
      <c r="ES149" s="1"/>
      <c r="ET149" s="1"/>
      <c r="EU149" s="1"/>
      <c r="EV149" s="1"/>
      <c r="EW149" s="1"/>
      <c r="EX149" s="1"/>
      <c r="EY149" s="1"/>
      <c r="EZ149" s="1"/>
      <c r="FA149" s="1"/>
      <c r="FB149" s="1"/>
      <c r="FC149" s="1"/>
      <c r="FD149" s="1"/>
      <c r="FE149" s="1"/>
      <c r="FF149" s="1"/>
      <c r="FG149" s="1"/>
      <c r="FH149" s="1"/>
      <c r="FI149" s="1"/>
      <c r="FJ149" s="1"/>
      <c r="FK149" s="1"/>
      <c r="FL149" s="1"/>
      <c r="FM149" s="1"/>
      <c r="FN149" s="1"/>
      <c r="FO149" s="1"/>
      <c r="FP149" s="1"/>
      <c r="FQ149" s="1"/>
      <c r="FR149" s="1"/>
      <c r="FS149" s="1"/>
      <c r="FT149" s="1"/>
      <c r="FU149" s="1"/>
      <c r="FV149" s="1"/>
      <c r="FW149" s="1"/>
      <c r="FX149" s="1"/>
      <c r="FY149" s="1"/>
      <c r="FZ149" s="1"/>
      <c r="GA149" s="1"/>
      <c r="GB149" s="1"/>
      <c r="GC149" s="1"/>
      <c r="GD149" s="1"/>
      <c r="GE149" s="1"/>
      <c r="GF149" s="1"/>
      <c r="GG149" s="1"/>
      <c r="GH149" s="1"/>
      <c r="GI149" s="1"/>
      <c r="GJ149" s="1"/>
      <c r="GK149" s="1"/>
      <c r="GL149" s="1"/>
      <c r="GM149" s="1"/>
      <c r="GN149" s="1"/>
      <c r="GO149" s="1"/>
      <c r="GP149" s="1"/>
      <c r="GQ149" s="1"/>
      <c r="GR149" s="1"/>
      <c r="GS149" s="1"/>
      <c r="GT149" s="1"/>
      <c r="GU149" s="1"/>
      <c r="GV149" s="1"/>
      <c r="GW149" s="1"/>
      <c r="GX149" s="1"/>
      <c r="GY149" s="1"/>
      <c r="GZ149" s="1"/>
      <c r="HA149" s="1"/>
      <c r="HB149" s="1"/>
      <c r="HC149" s="1"/>
      <c r="HD149" s="1"/>
      <c r="HE149" s="1"/>
      <c r="HF149" s="1"/>
      <c r="HG149" s="1"/>
      <c r="HH149" s="1"/>
      <c r="HI149" s="1"/>
      <c r="HJ149" s="1"/>
      <c r="HK149" s="1"/>
      <c r="HL149" s="1"/>
      <c r="HM149" s="1"/>
      <c r="HN149" s="1"/>
      <c r="HO149" s="1"/>
      <c r="HP149" s="1"/>
      <c r="HQ149" s="1"/>
      <c r="HR149" s="1"/>
      <c r="HS149" s="1"/>
      <c r="HT149" s="1"/>
      <c r="HU149" s="1"/>
      <c r="HV149" s="1"/>
      <c r="HW149" s="1"/>
      <c r="HX149" s="1"/>
      <c r="HY149" s="1"/>
      <c r="HZ149" s="1"/>
      <c r="IA149" s="1"/>
      <c r="IB149" s="1"/>
      <c r="IC149" s="1"/>
      <c r="ID149" s="1"/>
      <c r="IE149" s="1"/>
      <c r="IF149" s="1"/>
      <c r="IG149" s="1"/>
      <c r="IH149" s="1"/>
      <c r="II149" s="1"/>
      <c r="IJ149" s="1"/>
      <c r="IK149" s="1"/>
      <c r="IL149" s="1"/>
      <c r="IM149" s="1"/>
      <c r="IN149" s="1"/>
      <c r="IO149" s="1"/>
      <c r="IP149" s="1"/>
      <c r="IQ149" s="1"/>
      <c r="IR149" s="1"/>
      <c r="IS149" s="1"/>
      <c r="IT149" s="1"/>
      <c r="IU149" s="1"/>
      <c r="IV149" s="1"/>
      <c r="IW149" s="1"/>
      <c r="IX149" s="1"/>
      <c r="IY149" s="1"/>
      <c r="IZ149" s="1"/>
      <c r="JA149" s="1"/>
      <c r="JB149" s="1"/>
      <c r="JC149" s="1"/>
      <c r="JD149" s="1"/>
      <c r="JE149" s="1"/>
      <c r="JF149" s="1"/>
      <c r="JG149" s="1"/>
      <c r="JH149" s="1"/>
      <c r="JI149" s="1"/>
      <c r="JJ149" s="1"/>
      <c r="JK149" s="1"/>
      <c r="JL149" s="1"/>
      <c r="JM149" s="1"/>
      <c r="JN149" s="1"/>
      <c r="JO149" s="1"/>
      <c r="JP149" s="1"/>
      <c r="JQ149" s="1"/>
      <c r="JR149" s="1"/>
      <c r="JS149" s="1"/>
      <c r="JT149" s="1"/>
      <c r="JU149" s="1"/>
      <c r="JV149" s="1"/>
      <c r="JW149" s="1"/>
      <c r="JX149" s="1"/>
      <c r="JY149" s="1"/>
      <c r="JZ149" s="1"/>
      <c r="KA149" s="1"/>
      <c r="KB149" s="1"/>
      <c r="KC149" s="1"/>
      <c r="KD149" s="1"/>
      <c r="KE149" s="1"/>
      <c r="KF149" s="1"/>
      <c r="KG149" s="1"/>
      <c r="KH149" s="1"/>
      <c r="KI149" s="1"/>
      <c r="KJ149" s="1"/>
      <c r="KK149" s="1"/>
      <c r="KL149" s="1"/>
      <c r="KM149" s="1"/>
      <c r="KN149" s="1"/>
      <c r="KO149" s="1"/>
      <c r="KP149" s="1"/>
      <c r="KQ149" s="1"/>
      <c r="KR149" s="1"/>
      <c r="KS149" s="1"/>
      <c r="KT149" s="1"/>
      <c r="KU149" s="1"/>
      <c r="KV149" s="1"/>
      <c r="KW149" s="1"/>
      <c r="KX149" s="1"/>
      <c r="KY149" s="1"/>
      <c r="KZ149" s="1"/>
      <c r="LA149" s="1"/>
      <c r="LB149" s="1"/>
      <c r="LC149" s="1"/>
      <c r="LD149" s="1"/>
      <c r="LE149" s="1"/>
      <c r="LF149" s="1"/>
      <c r="LG149" s="1"/>
      <c r="LH149" s="1"/>
      <c r="LI149" s="1"/>
      <c r="LJ149" s="1"/>
      <c r="LK149" s="1"/>
      <c r="LL149" s="1"/>
      <c r="LM149" s="1"/>
      <c r="LN149" s="1"/>
      <c r="LO149" s="1"/>
      <c r="LP149" s="1"/>
      <c r="LQ149" s="1"/>
      <c r="LR149" s="1"/>
      <c r="LS149" s="1"/>
      <c r="LT149" s="1"/>
      <c r="LU149" s="1"/>
      <c r="LV149" s="1"/>
      <c r="LW149" s="1"/>
      <c r="LX149" s="1"/>
      <c r="LY149" s="1"/>
      <c r="LZ149" s="1"/>
      <c r="MA149" s="1"/>
      <c r="MB149" s="1"/>
      <c r="MC149" s="1"/>
      <c r="MD149" s="1"/>
      <c r="ME149" s="1"/>
      <c r="MF149" s="1"/>
      <c r="MG149" s="1"/>
      <c r="MH149" s="1"/>
      <c r="MI149" s="1"/>
      <c r="MJ149" s="1"/>
      <c r="MK149" s="1"/>
      <c r="ML149" s="1"/>
      <c r="MM149" s="1"/>
      <c r="MN149" s="1"/>
      <c r="MO149" s="1"/>
      <c r="MP149" s="1"/>
      <c r="MQ149" s="1"/>
      <c r="MR149" s="1"/>
      <c r="MS149" s="1"/>
      <c r="MT149" s="1"/>
      <c r="MU149" s="1"/>
      <c r="MV149" s="1"/>
      <c r="MW149" s="1"/>
      <c r="MX149" s="1"/>
      <c r="MY149" s="1"/>
      <c r="MZ149" s="1"/>
      <c r="NA149" s="1"/>
      <c r="NB149" s="1"/>
      <c r="NC149" s="1"/>
      <c r="ND149" s="1"/>
      <c r="NE149" s="1"/>
      <c r="NF149" s="1"/>
      <c r="NG149" s="1"/>
      <c r="NH149" s="1"/>
      <c r="NI149" s="1"/>
      <c r="NJ149" s="1"/>
      <c r="NK149" s="1"/>
      <c r="NL149" s="1"/>
      <c r="NM149" s="1"/>
      <c r="NN149" s="1"/>
      <c r="NO149" s="1"/>
      <c r="NP149" s="1"/>
      <c r="NQ149" s="1"/>
      <c r="NR149" s="1"/>
      <c r="NS149" s="1"/>
      <c r="NT149" s="1"/>
      <c r="NU149" s="1"/>
      <c r="NV149" s="1"/>
      <c r="NW149" s="1"/>
      <c r="NX149" s="1"/>
      <c r="NY149" s="1"/>
      <c r="NZ149" s="1"/>
      <c r="OA149" s="1"/>
      <c r="OB149" s="1"/>
      <c r="OC149" s="1"/>
      <c r="OD149" s="1"/>
      <c r="OE149" s="1"/>
      <c r="OF149" s="1"/>
      <c r="OG149" s="1"/>
      <c r="OH149" s="1"/>
      <c r="OI149" s="1"/>
      <c r="OJ149" s="1"/>
      <c r="OK149" s="1"/>
      <c r="OL149" s="1"/>
      <c r="OM149" s="1"/>
      <c r="ON149" s="1"/>
      <c r="OO149" s="1"/>
      <c r="OP149" s="1"/>
      <c r="OQ149" s="1"/>
      <c r="OR149" s="1"/>
      <c r="OS149" s="1"/>
      <c r="OT149" s="1"/>
      <c r="OU149" s="1"/>
      <c r="OV149" s="1"/>
      <c r="OW149" s="1"/>
      <c r="OX149" s="1"/>
      <c r="OY149" s="1"/>
      <c r="OZ149" s="1"/>
      <c r="PA149" s="1"/>
      <c r="PB149" s="1"/>
      <c r="PC149" s="1"/>
      <c r="PD149" s="1"/>
      <c r="PE149" s="1"/>
      <c r="PF149" s="1"/>
      <c r="PG149" s="1"/>
      <c r="PH149" s="1"/>
      <c r="PI149" s="1"/>
      <c r="PJ149" s="1"/>
      <c r="PK149" s="1"/>
      <c r="PL149" s="1"/>
      <c r="PM149" s="1"/>
      <c r="PN149" s="1"/>
      <c r="PO149" s="1"/>
      <c r="PP149" s="1"/>
      <c r="PQ149" s="1"/>
      <c r="PR149" s="1"/>
      <c r="PS149" s="1"/>
      <c r="PT149" s="1"/>
      <c r="PU149" s="1"/>
      <c r="PV149" s="1"/>
      <c r="PW149" s="1"/>
      <c r="PX149" s="1"/>
      <c r="PY149" s="1"/>
      <c r="PZ149" s="1"/>
      <c r="QA149" s="1"/>
      <c r="QB149" s="1"/>
      <c r="QC149" s="1"/>
      <c r="QD149" s="1"/>
      <c r="QE149" s="1"/>
      <c r="QF149" s="1"/>
      <c r="QG149" s="1"/>
      <c r="QH149" s="1"/>
      <c r="QI149" s="1"/>
      <c r="QJ149" s="1"/>
      <c r="QK149" s="1"/>
      <c r="QL149" s="1"/>
      <c r="QM149" s="1"/>
      <c r="QN149" s="1"/>
      <c r="QO149" s="1"/>
      <c r="QP149" s="1"/>
      <c r="QQ149" s="1"/>
      <c r="QR149" s="1"/>
      <c r="QS149" s="1"/>
      <c r="QT149" s="1"/>
      <c r="QU149" s="1"/>
      <c r="QV149" s="1"/>
      <c r="QW149" s="1"/>
      <c r="QX149" s="1"/>
      <c r="QY149" s="1"/>
      <c r="QZ149" s="1"/>
      <c r="RA149" s="1"/>
      <c r="RB149" s="1"/>
      <c r="RC149" s="1"/>
      <c r="RD149" s="1"/>
      <c r="RE149" s="1"/>
      <c r="RF149" s="1"/>
      <c r="RG149" s="1"/>
      <c r="RH149" s="1"/>
      <c r="RI149" s="1"/>
      <c r="RJ149" s="1"/>
      <c r="RK149" s="1"/>
      <c r="RL149" s="1"/>
      <c r="RM149" s="1"/>
      <c r="RN149" s="1"/>
      <c r="RO149" s="1"/>
      <c r="RP149" s="1"/>
      <c r="RQ149" s="1"/>
      <c r="RR149" s="1"/>
      <c r="RS149" s="1"/>
      <c r="RT149" s="1"/>
      <c r="RU149" s="1"/>
      <c r="RV149" s="1"/>
      <c r="RW149" s="1"/>
      <c r="RX149" s="1"/>
      <c r="RY149" s="1"/>
      <c r="RZ149" s="1"/>
      <c r="SA149" s="1"/>
      <c r="SB149" s="1"/>
      <c r="SC149" s="1"/>
      <c r="SD149" s="1"/>
      <c r="SE149" s="1"/>
      <c r="SF149" s="1"/>
      <c r="SG149" s="1"/>
      <c r="SH149" s="1"/>
      <c r="SI149" s="1"/>
      <c r="SJ149" s="1"/>
      <c r="SK149" s="1"/>
      <c r="SL149" s="1"/>
      <c r="SM149" s="1"/>
      <c r="SN149" s="1"/>
      <c r="SO149" s="1"/>
      <c r="SP149" s="1"/>
      <c r="SQ149" s="1"/>
      <c r="SR149" s="1"/>
      <c r="SS149" s="1"/>
      <c r="ST149" s="1"/>
      <c r="SU149" s="1"/>
      <c r="SV149" s="1"/>
      <c r="SW149" s="1"/>
      <c r="SX149" s="1"/>
      <c r="SY149" s="1"/>
      <c r="SZ149" s="1"/>
      <c r="TA149" s="1"/>
      <c r="TB149" s="1"/>
      <c r="TC149" s="1"/>
      <c r="TD149" s="1"/>
      <c r="TE149" s="1"/>
      <c r="TF149" s="1"/>
      <c r="TG149" s="1"/>
      <c r="TH149" s="1"/>
      <c r="TI149" s="1"/>
      <c r="TJ149" s="1"/>
      <c r="TK149" s="1"/>
      <c r="TL149" s="1"/>
      <c r="TM149" s="1"/>
      <c r="TN149" s="1"/>
      <c r="TO149" s="1"/>
      <c r="TP149" s="1"/>
      <c r="TQ149" s="1"/>
      <c r="TR149" s="1"/>
      <c r="TS149" s="1"/>
      <c r="TT149" s="1"/>
      <c r="TU149" s="1"/>
      <c r="TV149" s="1"/>
      <c r="TW149" s="1"/>
      <c r="TX149" s="1"/>
      <c r="TY149" s="1"/>
      <c r="TZ149" s="1"/>
      <c r="UA149" s="1"/>
      <c r="UB149" s="1"/>
      <c r="UC149" s="1"/>
      <c r="UD149" s="1"/>
      <c r="UE149" s="1"/>
      <c r="UF149" s="1"/>
      <c r="UG149" s="1"/>
      <c r="UH149" s="1"/>
      <c r="UI149" s="1"/>
      <c r="UJ149" s="1"/>
      <c r="UK149" s="1"/>
      <c r="UL149" s="1"/>
      <c r="UM149" s="1"/>
      <c r="UN149" s="1"/>
      <c r="UO149" s="1"/>
      <c r="UP149" s="1"/>
      <c r="UQ149" s="1"/>
      <c r="UR149" s="1"/>
      <c r="US149" s="1"/>
      <c r="UT149" s="1"/>
      <c r="UU149" s="1"/>
      <c r="UV149" s="1"/>
      <c r="UW149" s="1"/>
      <c r="UX149" s="1"/>
      <c r="UY149" s="1"/>
      <c r="UZ149" s="1"/>
      <c r="VA149" s="1"/>
      <c r="VB149" s="1"/>
      <c r="VC149" s="1"/>
      <c r="VD149" s="1"/>
      <c r="VE149" s="1"/>
      <c r="VF149" s="1"/>
      <c r="VG149" s="1"/>
      <c r="VH149" s="1"/>
      <c r="VI149" s="1"/>
      <c r="VJ149" s="1"/>
      <c r="VK149" s="1"/>
      <c r="VL149" s="1"/>
      <c r="VM149" s="1"/>
      <c r="VN149" s="1"/>
      <c r="VO149" s="1"/>
      <c r="VP149" s="1"/>
      <c r="VQ149" s="1"/>
      <c r="VR149" s="1"/>
      <c r="VS149" s="1"/>
      <c r="VT149" s="1"/>
      <c r="VU149" s="1"/>
      <c r="VV149" s="1"/>
      <c r="VW149" s="1"/>
      <c r="VX149" s="1"/>
      <c r="VY149" s="1"/>
      <c r="VZ149" s="1"/>
      <c r="WA149" s="1"/>
      <c r="WB149" s="1"/>
      <c r="WC149" s="1"/>
      <c r="WD149" s="1"/>
      <c r="WE149" s="1"/>
      <c r="WF149" s="1"/>
      <c r="WG149" s="1"/>
      <c r="WH149" s="1"/>
      <c r="WI149" s="1"/>
      <c r="WJ149" s="1"/>
      <c r="WK149" s="1"/>
      <c r="WL149" s="1"/>
      <c r="WM149" s="1"/>
      <c r="WN149" s="1"/>
      <c r="WO149" s="1"/>
      <c r="WP149" s="1"/>
      <c r="WQ149" s="1"/>
      <c r="WR149" s="1"/>
      <c r="WS149" s="1"/>
      <c r="WT149" s="1"/>
      <c r="WU149" s="1"/>
      <c r="WV149" s="1"/>
      <c r="WW149" s="1"/>
      <c r="WX149" s="1"/>
      <c r="WY149" s="1"/>
      <c r="WZ149" s="1"/>
      <c r="XA149" s="1"/>
      <c r="XB149" s="1"/>
      <c r="XC149" s="1"/>
      <c r="XD149" s="1"/>
      <c r="XE149" s="1"/>
      <c r="XF149" s="1"/>
      <c r="XG149" s="1"/>
      <c r="XH149" s="1"/>
      <c r="XI149" s="1"/>
      <c r="XJ149" s="1"/>
      <c r="XK149" s="1"/>
      <c r="XL149" s="1"/>
      <c r="XM149" s="1"/>
      <c r="XN149" s="1"/>
      <c r="XO149" s="1"/>
      <c r="XP149" s="1"/>
      <c r="XQ149" s="1"/>
      <c r="XR149" s="1"/>
      <c r="XS149" s="1"/>
      <c r="XT149" s="1"/>
      <c r="XU149" s="1"/>
      <c r="XV149" s="1"/>
      <c r="XW149" s="1"/>
      <c r="XX149" s="1"/>
      <c r="XY149" s="1"/>
      <c r="XZ149" s="1"/>
      <c r="YA149" s="1"/>
      <c r="YB149" s="1"/>
      <c r="YC149" s="1"/>
      <c r="YD149" s="1"/>
      <c r="YE149" s="1"/>
      <c r="YF149" s="1"/>
      <c r="YG149" s="1"/>
      <c r="YH149" s="1"/>
      <c r="YI149" s="1"/>
      <c r="YJ149" s="1"/>
      <c r="YK149" s="1"/>
      <c r="YL149" s="1"/>
      <c r="YM149" s="1"/>
      <c r="YN149" s="1"/>
      <c r="YO149" s="1"/>
      <c r="YP149" s="1"/>
      <c r="YQ149" s="1"/>
      <c r="YR149" s="1"/>
      <c r="YS149" s="1"/>
      <c r="YT149" s="1"/>
      <c r="YU149" s="1"/>
      <c r="YV149" s="1"/>
      <c r="YW149" s="1"/>
      <c r="YX149" s="1"/>
      <c r="YY149" s="1"/>
      <c r="YZ149" s="1"/>
      <c r="ZA149" s="1"/>
      <c r="ZB149" s="1"/>
      <c r="ZC149" s="1"/>
      <c r="ZD149" s="1"/>
      <c r="ZE149" s="1"/>
      <c r="ZF149" s="1"/>
      <c r="ZG149" s="1"/>
      <c r="ZH149" s="1"/>
      <c r="ZI149" s="1"/>
      <c r="ZJ149" s="1"/>
      <c r="ZK149" s="1"/>
      <c r="ZL149" s="1"/>
      <c r="ZM149" s="1"/>
      <c r="ZN149" s="1"/>
      <c r="ZO149" s="1"/>
      <c r="ZP149" s="1"/>
      <c r="ZQ149" s="1"/>
      <c r="ZR149" s="1"/>
      <c r="ZS149" s="1"/>
      <c r="ZT149" s="1"/>
      <c r="ZU149" s="1"/>
      <c r="ZV149" s="1"/>
      <c r="ZW149" s="1"/>
      <c r="ZX149" s="1"/>
      <c r="ZY149" s="1"/>
      <c r="ZZ149" s="1"/>
      <c r="AAA149" s="1"/>
      <c r="AAB149" s="1"/>
      <c r="AAC149" s="1"/>
      <c r="AAD149" s="1"/>
      <c r="AAE149" s="1"/>
      <c r="AAF149" s="1"/>
      <c r="AAG149" s="1"/>
      <c r="AAH149" s="1"/>
      <c r="AAI149" s="1"/>
      <c r="AAJ149" s="1"/>
      <c r="AAK149" s="1"/>
      <c r="AAL149" s="1"/>
      <c r="AAM149" s="1"/>
      <c r="AAN149" s="1"/>
      <c r="AAO149" s="1"/>
      <c r="AAP149" s="1"/>
      <c r="AAQ149" s="1"/>
      <c r="AAR149" s="1"/>
      <c r="AAS149" s="1"/>
      <c r="AAT149" s="1"/>
      <c r="AAU149" s="1"/>
      <c r="AAV149" s="1"/>
      <c r="AAW149" s="1"/>
      <c r="AAX149" s="1"/>
      <c r="AAY149" s="1"/>
      <c r="AAZ149" s="1"/>
      <c r="ABA149" s="1"/>
      <c r="ABB149" s="1"/>
      <c r="ABC149" s="1"/>
      <c r="ABD149" s="1"/>
      <c r="ABE149" s="1"/>
      <c r="ABF149" s="1"/>
      <c r="ABG149" s="1"/>
      <c r="ABH149" s="1"/>
      <c r="ABI149" s="1"/>
      <c r="ABJ149" s="1"/>
      <c r="ABK149" s="1"/>
      <c r="ABL149" s="1"/>
      <c r="ABM149" s="1"/>
      <c r="ABN149" s="1"/>
      <c r="ABO149" s="1"/>
      <c r="ABP149" s="1"/>
      <c r="ABQ149" s="1"/>
      <c r="ABR149" s="1"/>
      <c r="ABS149" s="1"/>
      <c r="ABT149" s="1"/>
      <c r="ABU149" s="1"/>
      <c r="ABV149" s="1"/>
      <c r="ABW149" s="1"/>
      <c r="ABX149" s="1"/>
      <c r="ABY149" s="1"/>
      <c r="ABZ149" s="1"/>
      <c r="ACA149" s="1"/>
      <c r="ACB149" s="1"/>
      <c r="ACC149" s="1"/>
      <c r="ACD149" s="1"/>
      <c r="ACE149" s="1"/>
      <c r="ACF149" s="1"/>
      <c r="ACG149" s="1"/>
      <c r="ACH149" s="1"/>
      <c r="ACI149" s="1"/>
      <c r="ACJ149" s="1"/>
      <c r="ACK149" s="1"/>
      <c r="ACL149" s="1"/>
      <c r="ACM149" s="1"/>
      <c r="ACN149" s="1"/>
      <c r="ACO149" s="1"/>
      <c r="ACP149" s="1"/>
      <c r="ACQ149" s="1"/>
      <c r="ACR149" s="1"/>
      <c r="ACS149" s="1"/>
      <c r="ACT149" s="1"/>
      <c r="ACU149" s="1"/>
      <c r="ACV149" s="1"/>
      <c r="ACW149" s="1"/>
      <c r="ACX149" s="1"/>
      <c r="ACY149" s="1"/>
      <c r="ACZ149" s="1"/>
      <c r="ADA149" s="1"/>
      <c r="ADB149" s="1"/>
      <c r="ADC149" s="1"/>
      <c r="ADD149" s="1"/>
      <c r="ADE149" s="1"/>
      <c r="ADF149" s="1"/>
      <c r="ADG149" s="1"/>
      <c r="ADH149" s="1"/>
      <c r="ADI149" s="1"/>
      <c r="ADJ149" s="1"/>
      <c r="ADK149" s="1"/>
      <c r="ADL149" s="1"/>
      <c r="ADM149" s="1"/>
      <c r="ADN149" s="1"/>
      <c r="ADO149" s="1"/>
      <c r="ADP149" s="1"/>
      <c r="ADQ149" s="1"/>
      <c r="ADR149" s="1"/>
      <c r="ADS149" s="1"/>
      <c r="ADT149" s="1"/>
      <c r="ADU149" s="1"/>
      <c r="ADV149" s="1"/>
      <c r="ADW149" s="1"/>
      <c r="ADX149" s="1"/>
      <c r="ADY149" s="1"/>
      <c r="ADZ149" s="1"/>
      <c r="AEA149" s="1"/>
      <c r="AEB149" s="1"/>
      <c r="AEC149" s="1"/>
      <c r="AED149" s="1"/>
      <c r="AEE149" s="1"/>
      <c r="AEF149" s="1"/>
      <c r="AEG149" s="1"/>
      <c r="AEH149" s="1"/>
      <c r="AEI149" s="1"/>
      <c r="AEJ149" s="1"/>
      <c r="AEK149" s="1"/>
      <c r="AEL149" s="1"/>
      <c r="AEM149" s="1"/>
      <c r="AEN149" s="1"/>
      <c r="AEO149" s="1"/>
      <c r="AEP149" s="1"/>
      <c r="AEQ149" s="1"/>
      <c r="AER149" s="1"/>
      <c r="AES149" s="1"/>
      <c r="AET149" s="1"/>
      <c r="AEU149" s="1"/>
      <c r="AEV149" s="1"/>
      <c r="AEW149" s="1"/>
      <c r="AEX149" s="1"/>
      <c r="AEY149" s="1"/>
      <c r="AEZ149" s="1"/>
      <c r="AFA149" s="1"/>
      <c r="AFB149" s="1"/>
      <c r="AFC149" s="1"/>
      <c r="AFD149" s="1"/>
      <c r="AFE149" s="1"/>
      <c r="AFF149" s="1"/>
      <c r="AFG149" s="1"/>
      <c r="AFH149" s="1"/>
      <c r="AFI149" s="1"/>
      <c r="AFJ149" s="1"/>
      <c r="AFK149" s="1"/>
      <c r="AFL149" s="1"/>
      <c r="AFM149" s="1"/>
      <c r="AFN149" s="1"/>
      <c r="AFO149" s="1"/>
      <c r="AFP149" s="1"/>
      <c r="AFQ149" s="1"/>
      <c r="AFR149" s="1"/>
      <c r="AFS149" s="1"/>
      <c r="AFT149" s="1"/>
      <c r="AFU149" s="1"/>
      <c r="AFV149" s="1"/>
      <c r="AFW149" s="1"/>
      <c r="AFX149" s="1"/>
      <c r="AFY149" s="1"/>
      <c r="AFZ149" s="1"/>
      <c r="AGA149" s="1"/>
      <c r="AGB149" s="1"/>
      <c r="AGC149" s="1"/>
      <c r="AGD149" s="1"/>
      <c r="AGE149" s="1"/>
      <c r="AGF149" s="1"/>
      <c r="AGG149" s="1"/>
      <c r="AGH149" s="1"/>
      <c r="AGI149" s="1"/>
      <c r="AGJ149" s="1"/>
      <c r="AGK149" s="1"/>
      <c r="AGL149" s="1"/>
      <c r="AGM149" s="1"/>
      <c r="AGN149" s="1"/>
      <c r="AGO149" s="1"/>
      <c r="AGP149" s="1"/>
      <c r="AGQ149" s="1"/>
      <c r="AGR149" s="1"/>
      <c r="AGS149" s="1"/>
      <c r="AGT149" s="1"/>
      <c r="AGU149" s="1"/>
      <c r="AGV149" s="1"/>
      <c r="AGW149" s="1"/>
      <c r="AGX149" s="1"/>
      <c r="AGY149" s="1"/>
      <c r="AGZ149" s="1"/>
      <c r="AHA149" s="1"/>
      <c r="AHB149" s="1"/>
      <c r="AHC149" s="1"/>
      <c r="AHD149" s="1"/>
      <c r="AHE149" s="1"/>
      <c r="AHF149" s="1"/>
      <c r="AHG149" s="1"/>
      <c r="AHH149" s="1"/>
      <c r="AHI149" s="1"/>
      <c r="AHJ149" s="1"/>
      <c r="AHK149" s="1"/>
      <c r="AHL149" s="1"/>
      <c r="AHM149" s="1"/>
      <c r="AHN149" s="1"/>
      <c r="AHO149" s="1"/>
      <c r="AHP149" s="1"/>
      <c r="AHQ149" s="1"/>
      <c r="AHR149" s="1"/>
      <c r="AHS149" s="1"/>
      <c r="AHT149" s="1"/>
      <c r="AHU149" s="1"/>
      <c r="AHV149" s="1"/>
      <c r="AHW149" s="1"/>
      <c r="AHX149" s="1"/>
      <c r="AHY149" s="1"/>
      <c r="AHZ149" s="1"/>
      <c r="AIA149" s="1"/>
      <c r="AIB149" s="1"/>
      <c r="AIC149" s="1"/>
      <c r="AID149" s="1"/>
      <c r="AIE149" s="1"/>
      <c r="AIF149" s="1"/>
      <c r="AIG149" s="1"/>
      <c r="AIH149" s="1"/>
      <c r="AII149" s="1"/>
      <c r="AIJ149" s="1"/>
      <c r="AIK149" s="1"/>
      <c r="AIL149" s="1"/>
      <c r="AIM149" s="1"/>
      <c r="AIN149" s="1"/>
      <c r="AIO149" s="1"/>
      <c r="AIP149" s="1"/>
      <c r="AIQ149" s="1"/>
      <c r="AIR149" s="1"/>
      <c r="AIS149" s="1"/>
      <c r="AIT149" s="1"/>
      <c r="AIU149" s="1"/>
      <c r="AIV149" s="1"/>
      <c r="AIW149" s="1"/>
      <c r="AIX149" s="1"/>
      <c r="AIY149" s="1"/>
      <c r="AIZ149" s="1"/>
      <c r="AJA149" s="1"/>
      <c r="AJB149" s="1"/>
      <c r="AJC149" s="1"/>
      <c r="AJD149" s="1"/>
      <c r="AJE149" s="1"/>
      <c r="AJF149" s="1"/>
      <c r="AJG149" s="1"/>
      <c r="AJH149" s="1"/>
      <c r="AJI149" s="1"/>
      <c r="AJJ149" s="1"/>
      <c r="AJK149" s="1"/>
      <c r="AJL149" s="1"/>
      <c r="AJM149" s="1"/>
      <c r="AJN149" s="1"/>
      <c r="AJO149" s="1"/>
      <c r="AJP149" s="1"/>
      <c r="AJQ149" s="1"/>
      <c r="AJR149" s="1"/>
      <c r="AJS149" s="1"/>
      <c r="AJT149" s="1"/>
      <c r="AJU149" s="1"/>
      <c r="AJV149" s="1"/>
      <c r="AJW149" s="1"/>
      <c r="AJX149" s="1"/>
      <c r="AJY149" s="1"/>
      <c r="AJZ149" s="1"/>
      <c r="AKA149" s="1"/>
      <c r="AKB149" s="1"/>
      <c r="AKC149" s="1"/>
      <c r="AKD149" s="1"/>
      <c r="AKE149" s="1"/>
      <c r="AKF149" s="1"/>
      <c r="AKG149" s="1"/>
      <c r="AKH149" s="1"/>
      <c r="AKI149" s="1"/>
      <c r="AKJ149" s="1"/>
      <c r="AKK149" s="1"/>
      <c r="AKL149" s="1"/>
      <c r="AKM149" s="1"/>
      <c r="AKN149" s="1"/>
      <c r="AKO149" s="1"/>
      <c r="AKP149" s="1"/>
      <c r="AKQ149" s="1"/>
      <c r="AKR149" s="1"/>
      <c r="AKS149" s="1"/>
      <c r="AKT149" s="1"/>
      <c r="AKU149" s="1"/>
      <c r="AKV149" s="1"/>
      <c r="AKW149" s="1"/>
      <c r="AKX149" s="1"/>
      <c r="AKY149" s="1"/>
      <c r="AKZ149" s="1"/>
      <c r="ALA149" s="1"/>
      <c r="ALB149" s="1"/>
      <c r="ALC149" s="1"/>
      <c r="ALD149" s="1"/>
      <c r="ALE149" s="1"/>
      <c r="ALF149" s="1"/>
      <c r="ALG149" s="1"/>
      <c r="ALH149" s="1"/>
      <c r="ALI149" s="1"/>
      <c r="ALJ149" s="1"/>
      <c r="ALK149" s="1"/>
      <c r="ALL149" s="1"/>
      <c r="ALM149" s="1"/>
      <c r="ALN149" s="1"/>
      <c r="ALO149" s="1"/>
      <c r="ALP149" s="1"/>
      <c r="ALQ149" s="1"/>
      <c r="ALR149" s="1"/>
      <c r="ALS149" s="1"/>
      <c r="ALT149" s="1"/>
      <c r="ALU149" s="1"/>
      <c r="ALV149" s="1"/>
      <c r="ALW149" s="1"/>
      <c r="ALX149" s="1"/>
      <c r="ALY149" s="1"/>
      <c r="ALZ149" s="1"/>
      <c r="AMA149" s="1"/>
      <c r="AMB149" s="1"/>
      <c r="AMC149" s="1"/>
      <c r="AMD149" s="1"/>
      <c r="AME149" s="1"/>
      <c r="AMF149" s="1"/>
      <c r="AMG149" s="1"/>
      <c r="AMH149" s="1"/>
      <c r="AMI149" s="1"/>
      <c r="AMJ149" s="1"/>
      <c r="AMK149" s="1"/>
      <c r="AML149" s="1"/>
      <c r="AMM149" s="1"/>
      <c r="AMN149" s="1"/>
      <c r="AMO149" s="1"/>
      <c r="AMP149" s="1"/>
      <c r="AMQ149" s="1"/>
      <c r="AMR149" s="1"/>
      <c r="AMS149" s="1"/>
      <c r="AMT149" s="1"/>
      <c r="AMU149" s="1"/>
      <c r="AMV149" s="1"/>
      <c r="AMW149" s="1"/>
      <c r="AMX149" s="1"/>
      <c r="AMY149" s="1"/>
      <c r="AMZ149" s="1"/>
      <c r="ANA149" s="1"/>
      <c r="ANB149" s="1"/>
      <c r="ANC149" s="1"/>
      <c r="AND149" s="1"/>
      <c r="ANE149" s="1"/>
      <c r="ANF149" s="1"/>
      <c r="ANG149" s="1"/>
      <c r="ANH149" s="1"/>
      <c r="ANI149" s="1"/>
      <c r="ANJ149" s="1"/>
      <c r="ANK149" s="1"/>
      <c r="ANL149" s="1"/>
      <c r="ANM149" s="1"/>
      <c r="ANN149" s="1"/>
      <c r="ANO149" s="1"/>
      <c r="ANP149" s="1"/>
      <c r="ANQ149" s="1"/>
      <c r="ANR149" s="1"/>
      <c r="ANS149" s="1"/>
      <c r="ANT149" s="1"/>
      <c r="ANU149" s="1"/>
      <c r="ANV149" s="1"/>
      <c r="ANW149" s="1"/>
      <c r="ANX149" s="1"/>
      <c r="ANY149" s="1"/>
      <c r="ANZ149" s="1"/>
      <c r="AOA149" s="1"/>
      <c r="AOB149" s="1"/>
      <c r="AOC149" s="1"/>
      <c r="AOD149" s="1"/>
      <c r="AOE149" s="1"/>
      <c r="AOF149" s="1"/>
      <c r="AOG149" s="1"/>
      <c r="AOH149" s="1"/>
      <c r="AOI149" s="1"/>
      <c r="AOJ149" s="1"/>
      <c r="AOK149" s="1"/>
      <c r="AOL149" s="1"/>
      <c r="AOM149" s="1"/>
      <c r="AON149" s="1"/>
      <c r="AOO149" s="1"/>
      <c r="AOP149" s="1"/>
      <c r="AOQ149" s="1"/>
      <c r="AOR149" s="1"/>
      <c r="AOS149" s="1"/>
      <c r="AOT149" s="1"/>
      <c r="AOU149" s="1"/>
      <c r="AOV149" s="1"/>
      <c r="AOW149" s="1"/>
      <c r="AOX149" s="1"/>
      <c r="AOY149" s="1"/>
      <c r="AOZ149" s="1"/>
      <c r="APA149" s="1"/>
      <c r="APB149" s="1"/>
      <c r="APC149" s="1"/>
      <c r="APD149" s="1"/>
      <c r="APE149" s="1"/>
      <c r="APF149" s="1"/>
      <c r="APG149" s="1"/>
      <c r="APH149" s="1"/>
      <c r="API149" s="1"/>
      <c r="APJ149" s="1"/>
      <c r="APK149" s="1"/>
      <c r="APL149" s="1"/>
      <c r="APM149" s="1"/>
      <c r="APN149" s="1"/>
      <c r="APO149" s="1"/>
      <c r="APP149" s="1"/>
      <c r="APQ149" s="1"/>
      <c r="APR149" s="1"/>
      <c r="APS149" s="1"/>
      <c r="APT149" s="1"/>
      <c r="APU149" s="1"/>
      <c r="APV149" s="1"/>
      <c r="APW149" s="1"/>
      <c r="APX149" s="1"/>
      <c r="APY149" s="1"/>
      <c r="APZ149" s="1"/>
      <c r="AQA149" s="1"/>
      <c r="AQB149" s="1"/>
      <c r="AQC149" s="1"/>
      <c r="AQD149" s="1"/>
      <c r="AQE149" s="1"/>
      <c r="AQF149" s="1"/>
      <c r="AQG149" s="1"/>
      <c r="AQH149" s="1"/>
      <c r="AQI149" s="1"/>
      <c r="AQJ149" s="1"/>
      <c r="AQK149" s="1"/>
      <c r="AQL149" s="1"/>
      <c r="AQM149" s="1"/>
      <c r="AQN149" s="1"/>
      <c r="AQO149" s="1"/>
      <c r="AQP149" s="1"/>
      <c r="AQQ149" s="1"/>
      <c r="AQR149" s="1"/>
      <c r="AQS149" s="1"/>
      <c r="AQT149" s="1"/>
      <c r="AQU149" s="1"/>
      <c r="AQV149" s="1"/>
      <c r="AQW149" s="1"/>
      <c r="AQX149" s="1"/>
      <c r="AQY149" s="1"/>
      <c r="AQZ149" s="1"/>
      <c r="ARA149" s="1"/>
      <c r="ARB149" s="1"/>
      <c r="ARC149" s="1"/>
      <c r="ARD149" s="1"/>
      <c r="ARE149" s="1"/>
      <c r="ARF149" s="1"/>
      <c r="ARG149" s="1"/>
      <c r="ARH149" s="1"/>
      <c r="ARI149" s="1"/>
      <c r="ARJ149" s="1"/>
      <c r="ARK149" s="1"/>
      <c r="ARL149" s="1"/>
      <c r="ARM149" s="1"/>
      <c r="ARN149" s="1"/>
      <c r="ARO149" s="1"/>
      <c r="ARP149" s="1"/>
      <c r="ARQ149" s="1"/>
      <c r="ARR149" s="1"/>
      <c r="ARS149" s="1"/>
      <c r="ART149" s="1"/>
      <c r="ARU149" s="1"/>
      <c r="ARV149" s="1"/>
      <c r="ARW149" s="1"/>
      <c r="ARX149" s="1"/>
      <c r="ARY149" s="1"/>
      <c r="ARZ149" s="1"/>
      <c r="ASA149" s="1"/>
      <c r="ASB149" s="1"/>
      <c r="ASC149" s="1"/>
      <c r="ASD149" s="1"/>
      <c r="ASE149" s="1"/>
      <c r="ASF149" s="1"/>
      <c r="ASG149" s="1"/>
      <c r="ASH149" s="1"/>
      <c r="ASI149" s="1"/>
      <c r="ASJ149" s="1"/>
      <c r="ASK149" s="1"/>
      <c r="ASL149" s="1"/>
      <c r="ASM149" s="1"/>
      <c r="ASN149" s="1"/>
      <c r="ASO149" s="1"/>
      <c r="ASP149" s="1"/>
      <c r="ASQ149" s="1"/>
      <c r="ASR149" s="1"/>
      <c r="ASS149" s="1"/>
      <c r="AST149" s="1"/>
      <c r="ASU149" s="1"/>
      <c r="ASV149" s="1"/>
      <c r="ASW149" s="1"/>
      <c r="ASX149" s="1"/>
      <c r="ASY149" s="1"/>
      <c r="ASZ149" s="1"/>
      <c r="ATA149" s="1"/>
      <c r="ATB149" s="1"/>
      <c r="ATC149" s="1"/>
      <c r="ATD149" s="1"/>
      <c r="ATE149" s="1"/>
      <c r="ATF149" s="1"/>
      <c r="ATG149" s="1"/>
      <c r="ATH149" s="1"/>
      <c r="ATI149" s="1"/>
      <c r="ATJ149" s="1"/>
      <c r="ATK149" s="1"/>
      <c r="ATL149" s="1"/>
      <c r="ATM149" s="1"/>
      <c r="ATN149" s="1"/>
      <c r="ATO149" s="1"/>
      <c r="ATP149" s="1"/>
      <c r="ATQ149" s="1"/>
      <c r="ATR149" s="1"/>
      <c r="ATS149" s="1"/>
      <c r="ATT149" s="1"/>
      <c r="ATU149" s="1"/>
      <c r="ATV149" s="1"/>
      <c r="ATW149" s="1"/>
      <c r="ATX149" s="1"/>
      <c r="ATY149" s="1"/>
      <c r="ATZ149" s="1"/>
      <c r="AUA149" s="1"/>
      <c r="AUB149" s="1"/>
      <c r="AUC149" s="1"/>
      <c r="AUD149" s="1"/>
      <c r="AUE149" s="1"/>
      <c r="AUF149" s="1"/>
      <c r="AUG149" s="1"/>
      <c r="AUH149" s="1"/>
      <c r="AUI149" s="1"/>
      <c r="AUJ149" s="1"/>
      <c r="AUK149" s="1"/>
      <c r="AUL149" s="1"/>
      <c r="AUM149" s="1"/>
      <c r="AUN149" s="1"/>
      <c r="AUO149" s="1"/>
      <c r="AUP149" s="1"/>
      <c r="AUQ149" s="1"/>
      <c r="AUR149" s="1"/>
      <c r="AUS149" s="1"/>
      <c r="AUT149" s="1"/>
      <c r="AUU149" s="1"/>
      <c r="AUV149" s="1"/>
      <c r="AUW149" s="1"/>
      <c r="AUX149" s="1"/>
      <c r="AUY149" s="1"/>
      <c r="AUZ149" s="1"/>
      <c r="AVA149" s="1"/>
      <c r="AVB149" s="1"/>
      <c r="AVC149" s="1"/>
      <c r="AVD149" s="1"/>
      <c r="AVE149" s="1"/>
      <c r="AVF149" s="1"/>
      <c r="AVG149" s="1"/>
      <c r="AVH149" s="1"/>
      <c r="AVI149" s="1"/>
      <c r="AVJ149" s="1"/>
      <c r="AVK149" s="1"/>
      <c r="AVL149" s="1"/>
      <c r="AVM149" s="1"/>
      <c r="AVN149" s="1"/>
      <c r="AVO149" s="1"/>
      <c r="AVP149" s="1"/>
      <c r="AVQ149" s="1"/>
      <c r="AVR149" s="1"/>
      <c r="AVS149" s="1"/>
      <c r="AVT149" s="1"/>
      <c r="AVU149" s="1"/>
      <c r="AVV149" s="1"/>
      <c r="AVW149" s="1"/>
      <c r="AVX149" s="1"/>
      <c r="AVY149" s="1"/>
      <c r="AVZ149" s="1"/>
      <c r="AWA149" s="1"/>
      <c r="AWB149" s="1"/>
      <c r="AWC149" s="1"/>
      <c r="AWD149" s="1"/>
      <c r="AWE149" s="1"/>
      <c r="AWF149" s="1"/>
      <c r="AWG149" s="1"/>
      <c r="AWH149" s="1"/>
      <c r="AWI149" s="1"/>
      <c r="AWJ149" s="1"/>
      <c r="AWK149" s="1"/>
      <c r="AWL149" s="1"/>
      <c r="AWM149" s="1"/>
      <c r="AWN149" s="1"/>
      <c r="AWO149" s="1"/>
      <c r="AWP149" s="1"/>
      <c r="AWQ149" s="1"/>
      <c r="AWR149" s="1"/>
      <c r="AWS149" s="1"/>
      <c r="AWT149" s="1"/>
      <c r="AWU149" s="1"/>
      <c r="AWV149" s="1"/>
      <c r="AWW149" s="1"/>
      <c r="AWX149" s="1"/>
      <c r="AWY149" s="1"/>
      <c r="AWZ149" s="1"/>
      <c r="AXA149" s="1"/>
      <c r="AXB149" s="1"/>
      <c r="AXC149" s="1"/>
      <c r="AXD149" s="1"/>
      <c r="AXE149" s="1"/>
      <c r="AXF149" s="1"/>
      <c r="AXG149" s="1"/>
      <c r="AXH149" s="1"/>
      <c r="AXI149" s="1"/>
      <c r="AXJ149" s="1"/>
      <c r="AXK149" s="1"/>
      <c r="AXL149" s="1"/>
      <c r="AXM149" s="1"/>
      <c r="AXN149" s="1"/>
      <c r="AXO149" s="1"/>
      <c r="AXP149" s="1"/>
      <c r="AXQ149" s="1"/>
      <c r="AXR149" s="1"/>
      <c r="AXS149" s="1"/>
      <c r="AXT149" s="1"/>
      <c r="AXU149" s="1"/>
      <c r="AXV149" s="1"/>
      <c r="AXW149" s="1"/>
      <c r="AXX149" s="1"/>
      <c r="AXY149" s="1"/>
      <c r="AXZ149" s="1"/>
      <c r="AYA149" s="1"/>
      <c r="AYB149" s="1"/>
      <c r="AYC149" s="1"/>
      <c r="AYD149" s="1"/>
      <c r="AYE149" s="1"/>
      <c r="AYF149" s="1"/>
      <c r="AYG149" s="1"/>
      <c r="AYH149" s="1"/>
      <c r="AYI149" s="1"/>
      <c r="AYJ149" s="1"/>
      <c r="AYK149" s="1"/>
      <c r="AYL149" s="1"/>
      <c r="AYM149" s="1"/>
      <c r="AYN149" s="1"/>
      <c r="AYO149" s="1"/>
      <c r="AYP149" s="1"/>
      <c r="AYQ149" s="1"/>
      <c r="AYR149" s="1"/>
      <c r="AYS149" s="1"/>
      <c r="AYT149" s="1"/>
      <c r="AYU149" s="1"/>
      <c r="AYV149" s="1"/>
      <c r="AYW149" s="1"/>
      <c r="AYX149" s="1"/>
      <c r="AYY149" s="1"/>
      <c r="AYZ149" s="1"/>
      <c r="AZA149" s="1"/>
      <c r="AZB149" s="1"/>
      <c r="AZC149" s="1"/>
      <c r="AZD149" s="1"/>
      <c r="AZE149" s="1"/>
      <c r="AZF149" s="1"/>
      <c r="AZG149" s="1"/>
      <c r="AZH149" s="1"/>
      <c r="AZI149" s="1"/>
      <c r="AZJ149" s="1"/>
      <c r="AZK149" s="1"/>
      <c r="AZL149" s="1"/>
      <c r="AZM149" s="1"/>
      <c r="AZN149" s="1"/>
      <c r="AZO149" s="1"/>
      <c r="AZP149" s="1"/>
      <c r="AZQ149" s="1"/>
      <c r="AZR149" s="1"/>
      <c r="AZS149" s="1"/>
      <c r="AZT149" s="1"/>
      <c r="AZU149" s="1"/>
      <c r="AZV149" s="1"/>
      <c r="AZW149" s="1"/>
      <c r="AZX149" s="1"/>
      <c r="AZY149" s="1"/>
      <c r="AZZ149" s="1"/>
      <c r="BAA149" s="1"/>
      <c r="BAB149" s="1"/>
      <c r="BAC149" s="1"/>
      <c r="BAD149" s="1"/>
      <c r="BAE149" s="1"/>
      <c r="BAF149" s="1"/>
      <c r="BAG149" s="1"/>
      <c r="BAH149" s="1"/>
      <c r="BAI149" s="1"/>
      <c r="BAJ149" s="1"/>
      <c r="BAK149" s="1"/>
      <c r="BAL149" s="1"/>
      <c r="BAM149" s="1"/>
      <c r="BAN149" s="1"/>
      <c r="BAO149" s="1"/>
      <c r="BAP149" s="1"/>
      <c r="BAQ149" s="1"/>
      <c r="BAR149" s="1"/>
      <c r="BAS149" s="1"/>
      <c r="BAT149" s="1"/>
      <c r="BAU149" s="1"/>
      <c r="BAV149" s="1"/>
      <c r="BAW149" s="1"/>
      <c r="BAX149" s="1"/>
      <c r="BAY149" s="1"/>
      <c r="BAZ149" s="1"/>
      <c r="BBA149" s="1"/>
      <c r="BBB149" s="1"/>
      <c r="BBC149" s="1"/>
      <c r="BBD149" s="1"/>
      <c r="BBE149" s="1"/>
      <c r="BBF149" s="1"/>
      <c r="BBG149" s="1"/>
      <c r="BBH149" s="1"/>
      <c r="BBI149" s="1"/>
      <c r="BBJ149" s="1"/>
      <c r="BBK149" s="1"/>
      <c r="BBL149" s="1"/>
      <c r="BBM149" s="1"/>
      <c r="BBN149" s="1"/>
      <c r="BBO149" s="1"/>
      <c r="BBP149" s="1"/>
      <c r="BBQ149" s="1"/>
      <c r="BBR149" s="1"/>
      <c r="BBS149" s="1"/>
      <c r="BBT149" s="1"/>
      <c r="BBU149" s="1"/>
      <c r="BBV149" s="1"/>
      <c r="BBW149" s="1"/>
      <c r="BBX149" s="1"/>
      <c r="BBY149" s="1"/>
      <c r="BBZ149" s="1"/>
      <c r="BCA149" s="1"/>
      <c r="BCB149" s="1"/>
      <c r="BCC149" s="1"/>
      <c r="BCD149" s="1"/>
      <c r="BCE149" s="1"/>
      <c r="BCF149" s="1"/>
      <c r="BCG149" s="1"/>
      <c r="BCH149" s="1"/>
      <c r="BCI149" s="1"/>
      <c r="BCJ149" s="1"/>
      <c r="BCK149" s="1"/>
      <c r="BCL149" s="1"/>
      <c r="BCM149" s="1"/>
      <c r="BCN149" s="1"/>
      <c r="BCO149" s="1"/>
      <c r="BCP149" s="1"/>
      <c r="BCQ149" s="1"/>
      <c r="BCR149" s="1"/>
      <c r="BCS149" s="1"/>
      <c r="BCT149" s="1"/>
      <c r="BCU149" s="1"/>
      <c r="BCV149" s="1"/>
      <c r="BCW149" s="1"/>
      <c r="BCX149" s="1"/>
      <c r="BCY149" s="1"/>
      <c r="BCZ149" s="1"/>
      <c r="BDA149" s="1"/>
      <c r="BDB149" s="1"/>
      <c r="BDC149" s="1"/>
      <c r="BDD149" s="1"/>
      <c r="BDE149" s="1"/>
      <c r="BDF149" s="1"/>
      <c r="BDG149" s="1"/>
      <c r="BDH149" s="1"/>
      <c r="BDI149" s="1"/>
      <c r="BDJ149" s="1"/>
      <c r="BDK149" s="1"/>
      <c r="BDL149" s="1"/>
      <c r="BDM149" s="1"/>
      <c r="BDN149" s="1"/>
      <c r="BDO149" s="1"/>
      <c r="BDP149" s="1"/>
      <c r="BDQ149" s="1"/>
      <c r="BDR149" s="1"/>
      <c r="BDS149" s="1"/>
      <c r="BDT149" s="1"/>
      <c r="BDU149" s="1"/>
      <c r="BDV149" s="1"/>
      <c r="BDW149" s="1"/>
      <c r="BDX149" s="1"/>
      <c r="BDY149" s="1"/>
      <c r="BDZ149" s="1"/>
      <c r="BEA149" s="1"/>
      <c r="BEB149" s="1"/>
      <c r="BEC149" s="1"/>
      <c r="BED149" s="1"/>
      <c r="BEE149" s="1"/>
      <c r="BEF149" s="1"/>
      <c r="BEG149" s="1"/>
      <c r="BEH149" s="1"/>
      <c r="BEI149" s="1"/>
      <c r="BEJ149" s="1"/>
      <c r="BEK149" s="1"/>
      <c r="BEL149" s="1"/>
      <c r="BEM149" s="1"/>
      <c r="BEN149" s="1"/>
      <c r="BEO149" s="1"/>
      <c r="BEP149" s="1"/>
      <c r="BEQ149" s="1"/>
      <c r="BER149" s="1"/>
      <c r="BES149" s="1"/>
      <c r="BET149" s="1"/>
      <c r="BEU149" s="1"/>
      <c r="BEV149" s="1"/>
      <c r="BEW149" s="1"/>
      <c r="BEX149" s="1"/>
      <c r="BEY149" s="1"/>
      <c r="BEZ149" s="1"/>
      <c r="BFA149" s="1"/>
      <c r="BFB149" s="1"/>
      <c r="BFC149" s="1"/>
      <c r="BFD149" s="1"/>
      <c r="BFE149" s="1"/>
      <c r="BFF149" s="1"/>
      <c r="BFG149" s="1"/>
      <c r="BFH149" s="1"/>
      <c r="BFI149" s="1"/>
      <c r="BFJ149" s="1"/>
      <c r="BFK149" s="1"/>
      <c r="BFL149" s="1"/>
      <c r="BFM149" s="1"/>
      <c r="BFN149" s="1"/>
      <c r="BFO149" s="1"/>
      <c r="BFP149" s="1"/>
      <c r="BFQ149" s="1"/>
      <c r="BFR149" s="1"/>
      <c r="BFS149" s="1"/>
      <c r="BFT149" s="1"/>
      <c r="BFU149" s="1"/>
      <c r="BFV149" s="1"/>
      <c r="BFW149" s="1"/>
      <c r="BFX149" s="1"/>
      <c r="BFY149" s="1"/>
      <c r="BFZ149" s="1"/>
      <c r="BGA149" s="1"/>
      <c r="BGB149" s="1"/>
      <c r="BGC149" s="1"/>
      <c r="BGD149" s="1"/>
      <c r="BGE149" s="1"/>
      <c r="BGF149" s="1"/>
      <c r="BGG149" s="1"/>
      <c r="BGH149" s="1"/>
      <c r="BGI149" s="1"/>
      <c r="BGJ149" s="1"/>
      <c r="BGK149" s="1"/>
      <c r="BGL149" s="1"/>
      <c r="BGM149" s="1"/>
      <c r="BGN149" s="1"/>
      <c r="BGO149" s="1"/>
      <c r="BGP149" s="1"/>
      <c r="BGQ149" s="1"/>
      <c r="BGR149" s="1"/>
      <c r="BGS149" s="1"/>
      <c r="BGT149" s="1"/>
      <c r="BGU149" s="1"/>
      <c r="BGV149" s="1"/>
      <c r="BGW149" s="1"/>
      <c r="BGX149" s="1"/>
      <c r="BGY149" s="1"/>
      <c r="BGZ149" s="1"/>
      <c r="BHA149" s="1"/>
      <c r="BHB149" s="1"/>
      <c r="BHC149" s="1"/>
      <c r="BHD149" s="1"/>
      <c r="BHE149" s="1"/>
      <c r="BHF149" s="1"/>
      <c r="BHG149" s="1"/>
      <c r="BHH149" s="1"/>
      <c r="BHI149" s="1"/>
      <c r="BHJ149" s="1"/>
      <c r="BHK149" s="1"/>
      <c r="BHL149" s="1"/>
      <c r="BHM149" s="1"/>
      <c r="BHN149" s="1"/>
      <c r="BHO149" s="1"/>
      <c r="BHP149" s="1"/>
      <c r="BHQ149" s="1"/>
      <c r="BHR149" s="1"/>
      <c r="BHS149" s="1"/>
      <c r="BHT149" s="1"/>
      <c r="BHU149" s="1"/>
      <c r="BHV149" s="1"/>
      <c r="BHW149" s="1"/>
      <c r="BHX149" s="1"/>
      <c r="BHY149" s="1"/>
      <c r="BHZ149" s="1"/>
      <c r="BIA149" s="1"/>
      <c r="BIB149" s="1"/>
      <c r="BIC149" s="1"/>
      <c r="BID149" s="1"/>
      <c r="BIE149" s="1"/>
      <c r="BIF149" s="1"/>
      <c r="BIG149" s="1"/>
      <c r="BIH149" s="1"/>
      <c r="BII149" s="1"/>
      <c r="BIJ149" s="1"/>
      <c r="BIK149" s="1"/>
      <c r="BIL149" s="1"/>
      <c r="BIM149" s="1"/>
      <c r="BIN149" s="1"/>
      <c r="BIO149" s="1"/>
      <c r="BIP149" s="1"/>
      <c r="BIQ149" s="1"/>
      <c r="BIR149" s="1"/>
      <c r="BIS149" s="1"/>
      <c r="BIT149" s="1"/>
      <c r="BIU149" s="1"/>
      <c r="BIV149" s="1"/>
      <c r="BIW149" s="1"/>
      <c r="BIX149" s="1"/>
      <c r="BIY149" s="1"/>
      <c r="BIZ149" s="1"/>
      <c r="BJA149" s="1"/>
      <c r="BJB149" s="1"/>
      <c r="BJC149" s="1"/>
      <c r="BJD149" s="1"/>
      <c r="BJE149" s="1"/>
      <c r="BJF149" s="1"/>
      <c r="BJG149" s="1"/>
      <c r="BJH149" s="1"/>
      <c r="BJI149" s="1"/>
      <c r="BJJ149" s="1"/>
      <c r="BJK149" s="1"/>
      <c r="BJL149" s="1"/>
      <c r="BJM149" s="1"/>
      <c r="BJN149" s="1"/>
      <c r="BJO149" s="1"/>
      <c r="BJP149" s="1"/>
      <c r="BJQ149" s="1"/>
      <c r="BJR149" s="1"/>
      <c r="BJS149" s="1"/>
      <c r="BJT149" s="1"/>
      <c r="BJU149" s="1"/>
      <c r="BJV149" s="1"/>
      <c r="BJW149" s="1"/>
      <c r="BJX149" s="1"/>
      <c r="BJY149" s="1"/>
      <c r="BJZ149" s="1"/>
      <c r="BKA149" s="1"/>
      <c r="BKB149" s="1"/>
      <c r="BKC149" s="1"/>
      <c r="BKD149" s="1"/>
      <c r="BKE149" s="1"/>
      <c r="BKF149" s="1"/>
      <c r="BKG149" s="1"/>
      <c r="BKH149" s="1"/>
      <c r="BKI149" s="1"/>
      <c r="BKJ149" s="1"/>
      <c r="BKK149" s="1"/>
      <c r="BKL149" s="1"/>
      <c r="BKM149" s="1"/>
      <c r="BKN149" s="1"/>
      <c r="BKO149" s="1"/>
      <c r="BKP149" s="1"/>
      <c r="BKQ149" s="1"/>
      <c r="BKR149" s="1"/>
      <c r="BKS149" s="1"/>
      <c r="BKT149" s="1"/>
      <c r="BKU149" s="1"/>
      <c r="BKV149" s="1"/>
      <c r="BKW149" s="1"/>
      <c r="BKX149" s="1"/>
      <c r="BKY149" s="1"/>
      <c r="BKZ149" s="1"/>
      <c r="BLA149" s="1"/>
      <c r="BLB149" s="1"/>
      <c r="BLC149" s="1"/>
      <c r="BLD149" s="1"/>
      <c r="BLE149" s="1"/>
      <c r="BLF149" s="1"/>
      <c r="BLG149" s="1"/>
      <c r="BLH149" s="1"/>
      <c r="BLI149" s="1"/>
      <c r="BLJ149" s="1"/>
      <c r="BLK149" s="1"/>
      <c r="BLL149" s="1"/>
      <c r="BLM149" s="1"/>
      <c r="BLN149" s="1"/>
      <c r="BLO149" s="1"/>
      <c r="BLP149" s="1"/>
      <c r="BLQ149" s="1"/>
      <c r="BLR149" s="1"/>
      <c r="BLS149" s="1"/>
      <c r="BLT149" s="1"/>
      <c r="BLU149" s="1"/>
      <c r="BLV149" s="1"/>
      <c r="BLW149" s="1"/>
      <c r="BLX149" s="1"/>
      <c r="BLY149" s="1"/>
      <c r="BLZ149" s="1"/>
      <c r="BMA149" s="1"/>
      <c r="BMB149" s="1"/>
      <c r="BMC149" s="1"/>
      <c r="BMD149" s="1"/>
      <c r="BME149" s="1"/>
      <c r="BMF149" s="1"/>
      <c r="BMG149" s="1"/>
      <c r="BMH149" s="1"/>
      <c r="BMI149" s="1"/>
      <c r="BMJ149" s="1"/>
      <c r="BMK149" s="1"/>
      <c r="BML149" s="1"/>
      <c r="BMM149" s="1"/>
      <c r="BMN149" s="1"/>
      <c r="BMO149" s="1"/>
      <c r="BMP149" s="1"/>
      <c r="BMQ149" s="1"/>
      <c r="BMR149" s="1"/>
      <c r="BMS149" s="1"/>
      <c r="BMT149" s="1"/>
      <c r="BMU149" s="1"/>
      <c r="BMV149" s="1"/>
      <c r="BMW149" s="1"/>
      <c r="BMX149" s="1"/>
      <c r="BMY149" s="1"/>
      <c r="BMZ149" s="1"/>
      <c r="BNA149" s="1"/>
      <c r="BNB149" s="1"/>
      <c r="BNC149" s="1"/>
      <c r="BND149" s="1"/>
      <c r="BNE149" s="1"/>
      <c r="BNF149" s="1"/>
      <c r="BNG149" s="1"/>
      <c r="BNH149" s="1"/>
      <c r="BNI149" s="1"/>
      <c r="BNJ149" s="1"/>
      <c r="BNK149" s="1"/>
      <c r="BNL149" s="1"/>
      <c r="BNM149" s="1"/>
      <c r="BNN149" s="1"/>
      <c r="BNO149" s="1"/>
      <c r="BNP149" s="1"/>
      <c r="BNQ149" s="1"/>
      <c r="BNR149" s="1"/>
      <c r="BNS149" s="1"/>
      <c r="BNT149" s="1"/>
      <c r="BNU149" s="1"/>
      <c r="BNV149" s="1"/>
      <c r="BNW149" s="1"/>
      <c r="BNX149" s="1"/>
      <c r="BNY149" s="1"/>
      <c r="BNZ149" s="1"/>
      <c r="BOA149" s="1"/>
      <c r="BOB149" s="1"/>
      <c r="BOC149" s="1"/>
      <c r="BOD149" s="1"/>
      <c r="BOE149" s="1"/>
      <c r="BOF149" s="1"/>
      <c r="BOG149" s="1"/>
      <c r="BOH149" s="1"/>
      <c r="BOI149" s="1"/>
      <c r="BOJ149" s="1"/>
      <c r="BOK149" s="1"/>
      <c r="BOL149" s="1"/>
      <c r="BOM149" s="1"/>
      <c r="BON149" s="1"/>
      <c r="BOO149" s="1"/>
      <c r="BOP149" s="1"/>
      <c r="BOQ149" s="1"/>
      <c r="BOR149" s="1"/>
      <c r="BOS149" s="1"/>
      <c r="BOT149" s="1"/>
      <c r="BOU149" s="1"/>
      <c r="BOV149" s="1"/>
      <c r="BOW149" s="1"/>
      <c r="BOX149" s="1"/>
      <c r="BOY149" s="1"/>
      <c r="BOZ149" s="1"/>
      <c r="BPA149" s="1"/>
      <c r="BPB149" s="1"/>
      <c r="BPC149" s="1"/>
      <c r="BPD149" s="1"/>
      <c r="BPE149" s="1"/>
      <c r="BPF149" s="1"/>
      <c r="BPG149" s="1"/>
      <c r="BPH149" s="1"/>
      <c r="BPI149" s="1"/>
      <c r="BPJ149" s="1"/>
      <c r="BPK149" s="1"/>
      <c r="BPL149" s="1"/>
      <c r="BPM149" s="1"/>
      <c r="BPN149" s="1"/>
      <c r="BPO149" s="1"/>
      <c r="BPP149" s="1"/>
      <c r="BPQ149" s="1"/>
      <c r="BPR149" s="1"/>
      <c r="BPS149" s="1"/>
      <c r="BPT149" s="1"/>
      <c r="BPU149" s="1"/>
      <c r="BPV149" s="1"/>
      <c r="BPW149" s="1"/>
      <c r="BPX149" s="1"/>
      <c r="BPY149" s="1"/>
      <c r="BPZ149" s="1"/>
      <c r="BQA149" s="1"/>
      <c r="BQB149" s="1"/>
      <c r="BQC149" s="1"/>
      <c r="BQD149" s="1"/>
      <c r="BQE149" s="1"/>
      <c r="BQF149" s="1"/>
      <c r="BQG149" s="1"/>
      <c r="BQH149" s="1"/>
      <c r="BQI149" s="1"/>
      <c r="BQJ149" s="1"/>
      <c r="BQK149" s="1"/>
      <c r="BQL149" s="1"/>
      <c r="BQM149" s="1"/>
      <c r="BQN149" s="1"/>
      <c r="BQO149" s="1"/>
      <c r="BQP149" s="1"/>
      <c r="BQQ149" s="1"/>
      <c r="BQR149" s="1"/>
      <c r="BQS149" s="1"/>
      <c r="BQT149" s="1"/>
      <c r="BQU149" s="1"/>
      <c r="BQV149" s="1"/>
      <c r="BQW149" s="1"/>
      <c r="BQX149" s="1"/>
      <c r="BQY149" s="1"/>
      <c r="BQZ149" s="1"/>
      <c r="BRA149" s="1"/>
      <c r="BRB149" s="1"/>
      <c r="BRC149" s="1"/>
      <c r="BRD149" s="1"/>
      <c r="BRE149" s="1"/>
      <c r="BRF149" s="1"/>
      <c r="BRG149" s="1"/>
      <c r="BRH149" s="1"/>
      <c r="BRI149" s="1"/>
      <c r="BRJ149" s="1"/>
      <c r="BRK149" s="1"/>
      <c r="BRL149" s="1"/>
      <c r="BRM149" s="1"/>
      <c r="BRN149" s="1"/>
      <c r="BRO149" s="1"/>
      <c r="BRP149" s="1"/>
      <c r="BRQ149" s="1"/>
      <c r="BRR149" s="1"/>
      <c r="BRS149" s="1"/>
      <c r="BRT149" s="1"/>
      <c r="BRU149" s="1"/>
      <c r="BRV149" s="1"/>
      <c r="BRW149" s="1"/>
      <c r="BRX149" s="1"/>
      <c r="BRY149" s="1"/>
      <c r="BRZ149" s="1"/>
      <c r="BSA149" s="1"/>
      <c r="BSB149" s="1"/>
      <c r="BSC149" s="1"/>
      <c r="BSD149" s="1"/>
      <c r="BSE149" s="1"/>
      <c r="BSF149" s="1"/>
      <c r="BSG149" s="1"/>
      <c r="BSH149" s="1"/>
      <c r="BSI149" s="1"/>
      <c r="BSJ149" s="1"/>
      <c r="BSK149" s="1"/>
      <c r="BSL149" s="1"/>
      <c r="BSM149" s="1"/>
      <c r="BSN149" s="1"/>
      <c r="BSO149" s="1"/>
      <c r="BSP149" s="1"/>
      <c r="BSQ149" s="1"/>
      <c r="BSR149" s="1"/>
      <c r="BSS149" s="1"/>
      <c r="BST149" s="1"/>
      <c r="BSU149" s="1"/>
      <c r="BSV149" s="1"/>
      <c r="BSW149" s="1"/>
      <c r="BSX149" s="1"/>
      <c r="BSY149" s="1"/>
      <c r="BSZ149" s="1"/>
      <c r="BTA149" s="1"/>
      <c r="BTB149" s="1"/>
      <c r="BTC149" s="1"/>
      <c r="BTD149" s="1"/>
      <c r="BTE149" s="1"/>
      <c r="BTF149" s="1"/>
      <c r="BTG149" s="1"/>
      <c r="BTH149" s="1"/>
      <c r="BTI149" s="1"/>
      <c r="BTJ149" s="1"/>
      <c r="BTK149" s="1"/>
      <c r="BTL149" s="1"/>
      <c r="BTM149" s="1"/>
      <c r="BTN149" s="1"/>
      <c r="BTO149" s="1"/>
      <c r="BTP149" s="1"/>
      <c r="BTQ149" s="1"/>
      <c r="BTR149" s="1"/>
      <c r="BTS149" s="1"/>
      <c r="BTT149" s="1"/>
      <c r="BTU149" s="1"/>
      <c r="BTV149" s="1"/>
      <c r="BTW149" s="1"/>
      <c r="BTX149" s="1"/>
      <c r="BTY149" s="1"/>
      <c r="BTZ149" s="1"/>
      <c r="BUA149" s="1"/>
      <c r="BUB149" s="1"/>
      <c r="BUC149" s="1"/>
      <c r="BUD149" s="1"/>
      <c r="BUE149" s="1"/>
      <c r="BUF149" s="1"/>
      <c r="BUG149" s="1"/>
      <c r="BUH149" s="1"/>
      <c r="BUI149" s="1"/>
      <c r="BUJ149" s="1"/>
      <c r="BUK149" s="1"/>
      <c r="BUL149" s="1"/>
      <c r="BUM149" s="1"/>
      <c r="BUN149" s="1"/>
      <c r="BUO149" s="1"/>
      <c r="BUP149" s="1"/>
      <c r="BUQ149" s="1"/>
      <c r="BUR149" s="1"/>
      <c r="BUS149" s="1"/>
      <c r="BUT149" s="1"/>
      <c r="BUU149" s="1"/>
      <c r="BUV149" s="1"/>
      <c r="BUW149" s="1"/>
      <c r="BUX149" s="1"/>
      <c r="BUY149" s="1"/>
      <c r="BUZ149" s="1"/>
      <c r="BVA149" s="1"/>
      <c r="BVB149" s="1"/>
      <c r="BVC149" s="1"/>
      <c r="BVD149" s="1"/>
      <c r="BVE149" s="1"/>
      <c r="BVF149" s="1"/>
      <c r="BVG149" s="1"/>
      <c r="BVH149" s="1"/>
      <c r="BVI149" s="1"/>
      <c r="BVJ149" s="1"/>
      <c r="BVK149" s="1"/>
      <c r="BVL149" s="1"/>
      <c r="BVM149" s="1"/>
      <c r="BVN149" s="1"/>
      <c r="BVO149" s="1"/>
      <c r="BVP149" s="1"/>
      <c r="BVQ149" s="1"/>
      <c r="BVR149" s="1"/>
      <c r="BVS149" s="1"/>
      <c r="BVT149" s="1"/>
      <c r="BVU149" s="1"/>
      <c r="BVV149" s="1"/>
      <c r="BVW149" s="1"/>
      <c r="BVX149" s="1"/>
      <c r="BVY149" s="1"/>
      <c r="BVZ149" s="1"/>
      <c r="BWA149" s="1"/>
      <c r="BWB149" s="1"/>
      <c r="BWC149" s="1"/>
      <c r="BWD149" s="1"/>
      <c r="BWE149" s="1"/>
      <c r="BWF149" s="1"/>
      <c r="BWG149" s="1"/>
      <c r="BWH149" s="1"/>
      <c r="BWI149" s="1"/>
      <c r="BWJ149" s="1"/>
      <c r="BWK149" s="1"/>
      <c r="BWL149" s="1"/>
      <c r="BWM149" s="1"/>
      <c r="BWN149" s="1"/>
      <c r="BWO149" s="1"/>
      <c r="BWP149" s="1"/>
      <c r="BWQ149" s="1"/>
      <c r="BWR149" s="1"/>
      <c r="BWS149" s="1"/>
      <c r="BWT149" s="1"/>
      <c r="BWU149" s="1"/>
      <c r="BWV149" s="1"/>
      <c r="BWW149" s="1"/>
      <c r="BWX149" s="1"/>
      <c r="BWY149" s="1"/>
      <c r="BWZ149" s="1"/>
      <c r="BXA149" s="1"/>
      <c r="BXB149" s="1"/>
      <c r="BXC149" s="1"/>
      <c r="BXD149" s="1"/>
      <c r="BXE149" s="1"/>
      <c r="BXF149" s="1"/>
      <c r="BXG149" s="1"/>
      <c r="BXH149" s="1"/>
      <c r="BXI149" s="1"/>
      <c r="BXJ149" s="1"/>
      <c r="BXK149" s="1"/>
      <c r="BXL149" s="1"/>
      <c r="BXM149" s="1"/>
      <c r="BXN149" s="1"/>
      <c r="BXO149" s="1"/>
      <c r="BXP149" s="1"/>
      <c r="BXQ149" s="1"/>
      <c r="BXR149" s="1"/>
      <c r="BXS149" s="1"/>
      <c r="BXT149" s="1"/>
      <c r="BXU149" s="1"/>
      <c r="BXV149" s="1"/>
      <c r="BXW149" s="1"/>
      <c r="BXX149" s="1"/>
      <c r="BXY149" s="1"/>
      <c r="BXZ149" s="1"/>
      <c r="BYA149" s="1"/>
      <c r="BYB149" s="1"/>
      <c r="BYC149" s="1"/>
      <c r="BYD149" s="1"/>
      <c r="BYE149" s="1"/>
      <c r="BYF149" s="1"/>
      <c r="BYG149" s="1"/>
      <c r="BYH149" s="1"/>
      <c r="BYI149" s="1"/>
      <c r="BYJ149" s="1"/>
      <c r="BYK149" s="1"/>
      <c r="BYL149" s="1"/>
      <c r="BYM149" s="1"/>
      <c r="BYN149" s="1"/>
      <c r="BYO149" s="1"/>
      <c r="BYP149" s="1"/>
      <c r="BYQ149" s="1"/>
      <c r="BYR149" s="1"/>
      <c r="BYS149" s="1"/>
      <c r="BYT149" s="1"/>
      <c r="BYU149" s="1"/>
      <c r="BYV149" s="1"/>
      <c r="BYW149" s="1"/>
      <c r="BYX149" s="1"/>
      <c r="BYY149" s="1"/>
      <c r="BYZ149" s="1"/>
      <c r="BZA149" s="1"/>
      <c r="BZB149" s="1"/>
      <c r="BZC149" s="1"/>
      <c r="BZD149" s="1"/>
      <c r="BZE149" s="1"/>
      <c r="BZF149" s="1"/>
      <c r="BZG149" s="1"/>
      <c r="BZH149" s="1"/>
      <c r="BZI149" s="1"/>
      <c r="BZJ149" s="1"/>
      <c r="BZK149" s="1"/>
      <c r="BZL149" s="1"/>
      <c r="BZM149" s="1"/>
      <c r="BZN149" s="1"/>
      <c r="BZO149" s="1"/>
      <c r="BZP149" s="1"/>
      <c r="BZQ149" s="1"/>
      <c r="BZR149" s="1"/>
      <c r="BZS149" s="1"/>
      <c r="BZT149" s="1"/>
      <c r="BZU149" s="1"/>
      <c r="BZV149" s="1"/>
      <c r="BZW149" s="1"/>
      <c r="BZX149" s="1"/>
      <c r="BZY149" s="1"/>
      <c r="BZZ149" s="1"/>
      <c r="CAA149" s="1"/>
      <c r="CAB149" s="1"/>
      <c r="CAC149" s="1"/>
      <c r="CAD149" s="1"/>
      <c r="CAE149" s="1"/>
      <c r="CAF149" s="1"/>
      <c r="CAG149" s="1"/>
      <c r="CAH149" s="1"/>
      <c r="CAI149" s="1"/>
      <c r="CAJ149" s="1"/>
      <c r="CAK149" s="1"/>
      <c r="CAL149" s="1"/>
      <c r="CAM149" s="1"/>
      <c r="CAN149" s="1"/>
      <c r="CAO149" s="1"/>
      <c r="CAP149" s="1"/>
      <c r="CAQ149" s="1"/>
      <c r="CAR149" s="1"/>
      <c r="CAS149" s="1"/>
      <c r="CAT149" s="1"/>
      <c r="CAU149" s="1"/>
      <c r="CAV149" s="1"/>
      <c r="CAW149" s="1"/>
      <c r="CAX149" s="1"/>
      <c r="CAY149" s="1"/>
      <c r="CAZ149" s="1"/>
      <c r="CBA149" s="1"/>
      <c r="CBB149" s="1"/>
      <c r="CBC149" s="1"/>
      <c r="CBD149" s="1"/>
      <c r="CBE149" s="1"/>
      <c r="CBF149" s="1"/>
      <c r="CBG149" s="1"/>
      <c r="CBH149" s="1"/>
      <c r="CBI149" s="1"/>
      <c r="CBJ149" s="1"/>
      <c r="CBK149" s="1"/>
      <c r="CBL149" s="1"/>
      <c r="CBM149" s="1"/>
      <c r="CBN149" s="1"/>
      <c r="CBO149" s="1"/>
      <c r="CBP149" s="1"/>
      <c r="CBQ149" s="1"/>
      <c r="CBR149" s="1"/>
      <c r="CBS149" s="1"/>
      <c r="CBT149" s="1"/>
      <c r="CBU149" s="1"/>
      <c r="CBV149" s="1"/>
      <c r="CBW149" s="1"/>
      <c r="CBX149" s="1"/>
      <c r="CBY149" s="1"/>
      <c r="CBZ149" s="1"/>
      <c r="CCA149" s="1"/>
      <c r="CCB149" s="1"/>
      <c r="CCC149" s="1"/>
      <c r="CCD149" s="1"/>
      <c r="CCE149" s="1"/>
      <c r="CCF149" s="1"/>
      <c r="CCG149" s="1"/>
      <c r="CCH149" s="1"/>
      <c r="CCI149" s="1"/>
      <c r="CCJ149" s="1"/>
      <c r="CCK149" s="1"/>
      <c r="CCL149" s="1"/>
      <c r="CCM149" s="1"/>
      <c r="CCN149" s="1"/>
      <c r="CCO149" s="1"/>
      <c r="CCP149" s="1"/>
      <c r="CCQ149" s="1"/>
      <c r="CCR149" s="1"/>
      <c r="CCS149" s="1"/>
      <c r="CCT149" s="1"/>
      <c r="CCU149" s="1"/>
      <c r="CCV149" s="1"/>
      <c r="CCW149" s="1"/>
      <c r="CCX149" s="1"/>
      <c r="CCY149" s="1"/>
      <c r="CCZ149" s="1"/>
      <c r="CDA149" s="1"/>
      <c r="CDB149" s="1"/>
      <c r="CDC149" s="1"/>
      <c r="CDD149" s="1"/>
      <c r="CDE149" s="1"/>
      <c r="CDF149" s="1"/>
      <c r="CDG149" s="1"/>
      <c r="CDH149" s="1"/>
      <c r="CDI149" s="1"/>
      <c r="CDJ149" s="1"/>
      <c r="CDK149" s="1"/>
      <c r="CDL149" s="1"/>
      <c r="CDM149" s="1"/>
      <c r="CDN149" s="1"/>
      <c r="CDO149" s="1"/>
      <c r="CDP149" s="1"/>
      <c r="CDQ149" s="1"/>
      <c r="CDR149" s="1"/>
      <c r="CDS149" s="1"/>
      <c r="CDT149" s="1"/>
      <c r="CDU149" s="1"/>
      <c r="CDV149" s="1"/>
      <c r="CDW149" s="1"/>
      <c r="CDX149" s="1"/>
      <c r="CDY149" s="1"/>
      <c r="CDZ149" s="1"/>
      <c r="CEA149" s="1"/>
      <c r="CEB149" s="1"/>
      <c r="CEC149" s="1"/>
      <c r="CED149" s="1"/>
      <c r="CEE149" s="1"/>
      <c r="CEF149" s="1"/>
      <c r="CEG149" s="1"/>
      <c r="CEH149" s="1"/>
      <c r="CEI149" s="1"/>
      <c r="CEJ149" s="1"/>
      <c r="CEK149" s="1"/>
      <c r="CEL149" s="1"/>
      <c r="CEM149" s="1"/>
      <c r="CEN149" s="1"/>
      <c r="CEO149" s="1"/>
      <c r="CEP149" s="1"/>
      <c r="CEQ149" s="1"/>
      <c r="CER149" s="1"/>
      <c r="CES149" s="1"/>
      <c r="CET149" s="1"/>
      <c r="CEU149" s="1"/>
      <c r="CEV149" s="1"/>
      <c r="CEW149" s="1"/>
      <c r="CEX149" s="1"/>
      <c r="CEY149" s="1"/>
      <c r="CEZ149" s="1"/>
      <c r="CFA149" s="1"/>
      <c r="CFB149" s="1"/>
      <c r="CFC149" s="1"/>
      <c r="CFD149" s="1"/>
      <c r="CFE149" s="1"/>
      <c r="CFF149" s="1"/>
      <c r="CFG149" s="1"/>
      <c r="CFH149" s="1"/>
      <c r="CFI149" s="1"/>
      <c r="CFJ149" s="1"/>
      <c r="CFK149" s="1"/>
      <c r="CFL149" s="1"/>
      <c r="CFM149" s="1"/>
      <c r="CFN149" s="1"/>
      <c r="CFO149" s="1"/>
      <c r="CFP149" s="1"/>
      <c r="CFQ149" s="1"/>
      <c r="CFR149" s="1"/>
      <c r="CFS149" s="1"/>
      <c r="CFT149" s="1"/>
      <c r="CFU149" s="1"/>
      <c r="CFV149" s="1"/>
      <c r="CFW149" s="1"/>
      <c r="CFX149" s="1"/>
      <c r="CFY149" s="1"/>
      <c r="CFZ149" s="1"/>
      <c r="CGA149" s="1"/>
      <c r="CGB149" s="1"/>
      <c r="CGC149" s="1"/>
      <c r="CGD149" s="1"/>
      <c r="CGE149" s="1"/>
      <c r="CGF149" s="1"/>
      <c r="CGG149" s="1"/>
      <c r="CGH149" s="1"/>
      <c r="CGI149" s="1"/>
      <c r="CGJ149" s="1"/>
      <c r="CGK149" s="1"/>
      <c r="CGL149" s="1"/>
      <c r="CGM149" s="1"/>
      <c r="CGN149" s="1"/>
      <c r="CGO149" s="1"/>
      <c r="CGP149" s="1"/>
      <c r="CGQ149" s="1"/>
      <c r="CGR149" s="1"/>
      <c r="CGS149" s="1"/>
      <c r="CGT149" s="1"/>
      <c r="CGU149" s="1"/>
      <c r="CGV149" s="1"/>
      <c r="CGW149" s="1"/>
      <c r="CGX149" s="1"/>
      <c r="CGY149" s="1"/>
      <c r="CGZ149" s="1"/>
      <c r="CHA149" s="1"/>
      <c r="CHB149" s="1"/>
      <c r="CHC149" s="1"/>
      <c r="CHD149" s="1"/>
      <c r="CHE149" s="1"/>
      <c r="CHF149" s="1"/>
      <c r="CHG149" s="1"/>
      <c r="CHH149" s="1"/>
      <c r="CHI149" s="1"/>
      <c r="CHJ149" s="1"/>
      <c r="CHK149" s="1"/>
      <c r="CHL149" s="1"/>
      <c r="CHM149" s="1"/>
      <c r="CHN149" s="1"/>
      <c r="CHO149" s="1"/>
      <c r="CHP149" s="1"/>
      <c r="CHQ149" s="1"/>
      <c r="CHR149" s="1"/>
      <c r="CHS149" s="1"/>
      <c r="CHT149" s="1"/>
      <c r="CHU149" s="1"/>
      <c r="CHV149" s="1"/>
      <c r="CHW149" s="1"/>
      <c r="CHX149" s="1"/>
      <c r="CHY149" s="1"/>
      <c r="CHZ149" s="1"/>
      <c r="CIA149" s="1"/>
      <c r="CIB149" s="1"/>
      <c r="CIC149" s="1"/>
      <c r="CID149" s="1"/>
      <c r="CIE149" s="1"/>
      <c r="CIF149" s="1"/>
      <c r="CIG149" s="1"/>
      <c r="CIH149" s="1"/>
      <c r="CII149" s="1"/>
      <c r="CIJ149" s="1"/>
      <c r="CIK149" s="1"/>
      <c r="CIL149" s="1"/>
      <c r="CIM149" s="1"/>
      <c r="CIN149" s="1"/>
      <c r="CIO149" s="1"/>
      <c r="CIP149" s="1"/>
      <c r="CIQ149" s="1"/>
      <c r="CIR149" s="1"/>
      <c r="CIS149" s="1"/>
      <c r="CIT149" s="1"/>
      <c r="CIU149" s="1"/>
      <c r="CIV149" s="1"/>
      <c r="CIW149" s="1"/>
      <c r="CIX149" s="1"/>
      <c r="CIY149" s="1"/>
      <c r="CIZ149" s="1"/>
      <c r="CJA149" s="1"/>
      <c r="CJB149" s="1"/>
      <c r="CJC149" s="1"/>
      <c r="CJD149" s="1"/>
      <c r="CJE149" s="1"/>
      <c r="CJF149" s="1"/>
      <c r="CJG149" s="1"/>
      <c r="CJH149" s="1"/>
      <c r="CJI149" s="1"/>
      <c r="CJJ149" s="1"/>
      <c r="CJK149" s="1"/>
      <c r="CJL149" s="1"/>
      <c r="CJM149" s="1"/>
      <c r="CJN149" s="1"/>
      <c r="CJO149" s="1"/>
      <c r="CJP149" s="1"/>
      <c r="CJQ149" s="1"/>
      <c r="CJR149" s="1"/>
      <c r="CJS149" s="1"/>
      <c r="CJT149" s="1"/>
      <c r="CJU149" s="1"/>
      <c r="CJV149" s="1"/>
      <c r="CJW149" s="1"/>
      <c r="CJX149" s="1"/>
      <c r="CJY149" s="1"/>
      <c r="CJZ149" s="1"/>
      <c r="CKA149" s="1"/>
      <c r="CKB149" s="1"/>
      <c r="CKC149" s="1"/>
      <c r="CKD149" s="1"/>
      <c r="CKE149" s="1"/>
      <c r="CKF149" s="1"/>
      <c r="CKG149" s="1"/>
      <c r="CKH149" s="1"/>
      <c r="CKI149" s="1"/>
      <c r="CKJ149" s="1"/>
      <c r="CKK149" s="1"/>
      <c r="CKL149" s="1"/>
      <c r="CKM149" s="1"/>
      <c r="CKN149" s="1"/>
      <c r="CKO149" s="1"/>
      <c r="CKP149" s="1"/>
      <c r="CKQ149" s="1"/>
      <c r="CKR149" s="1"/>
      <c r="CKS149" s="1"/>
      <c r="CKT149" s="1"/>
      <c r="CKU149" s="1"/>
      <c r="CKV149" s="1"/>
      <c r="CKW149" s="1"/>
      <c r="CKX149" s="1"/>
      <c r="CKY149" s="1"/>
      <c r="CKZ149" s="1"/>
      <c r="CLA149" s="1"/>
      <c r="CLB149" s="1"/>
      <c r="CLC149" s="1"/>
      <c r="CLD149" s="1"/>
      <c r="CLE149" s="1"/>
      <c r="CLF149" s="1"/>
      <c r="CLG149" s="1"/>
      <c r="CLH149" s="1"/>
      <c r="CLI149" s="1"/>
      <c r="CLJ149" s="1"/>
      <c r="CLK149" s="1"/>
      <c r="CLL149" s="1"/>
      <c r="CLM149" s="1"/>
      <c r="CLN149" s="1"/>
      <c r="CLO149" s="1"/>
      <c r="CLP149" s="1"/>
      <c r="CLQ149" s="1"/>
      <c r="CLR149" s="1"/>
      <c r="CLS149" s="1"/>
      <c r="CLT149" s="1"/>
      <c r="CLU149" s="1"/>
      <c r="CLV149" s="1"/>
      <c r="CLW149" s="1"/>
      <c r="CLX149" s="1"/>
      <c r="CLY149" s="1"/>
      <c r="CLZ149" s="1"/>
      <c r="CMA149" s="1"/>
      <c r="CMB149" s="1"/>
      <c r="CMC149" s="1"/>
      <c r="CMD149" s="1"/>
      <c r="CME149" s="1"/>
      <c r="CMF149" s="1"/>
      <c r="CMG149" s="1"/>
      <c r="CMH149" s="1"/>
      <c r="CMI149" s="1"/>
      <c r="CMJ149" s="1"/>
      <c r="CMK149" s="1"/>
      <c r="CML149" s="1"/>
      <c r="CMM149" s="1"/>
      <c r="CMN149" s="1"/>
      <c r="CMO149" s="1"/>
      <c r="CMP149" s="1"/>
      <c r="CMQ149" s="1"/>
      <c r="CMR149" s="1"/>
      <c r="CMS149" s="1"/>
      <c r="CMT149" s="1"/>
      <c r="CMU149" s="1"/>
      <c r="CMV149" s="1"/>
      <c r="CMW149" s="1"/>
      <c r="CMX149" s="1"/>
      <c r="CMY149" s="1"/>
      <c r="CMZ149" s="1"/>
      <c r="CNA149" s="1"/>
      <c r="CNB149" s="1"/>
      <c r="CNC149" s="1"/>
      <c r="CND149" s="1"/>
      <c r="CNE149" s="1"/>
      <c r="CNF149" s="1"/>
      <c r="CNG149" s="1"/>
      <c r="CNH149" s="1"/>
      <c r="CNI149" s="1"/>
      <c r="CNJ149" s="1"/>
      <c r="CNK149" s="1"/>
      <c r="CNL149" s="1"/>
      <c r="CNM149" s="1"/>
      <c r="CNN149" s="1"/>
      <c r="CNO149" s="1"/>
      <c r="CNP149" s="1"/>
      <c r="CNQ149" s="1"/>
      <c r="CNR149" s="1"/>
      <c r="CNS149" s="1"/>
      <c r="CNT149" s="1"/>
      <c r="CNU149" s="1"/>
      <c r="CNV149" s="1"/>
      <c r="CNW149" s="1"/>
      <c r="CNX149" s="1"/>
      <c r="CNY149" s="1"/>
      <c r="CNZ149" s="1"/>
      <c r="COA149" s="1"/>
      <c r="COB149" s="1"/>
      <c r="COC149" s="1"/>
      <c r="COD149" s="1"/>
      <c r="COE149" s="1"/>
      <c r="COF149" s="1"/>
      <c r="COG149" s="1"/>
      <c r="COH149" s="1"/>
      <c r="COI149" s="1"/>
      <c r="COJ149" s="1"/>
      <c r="COK149" s="1"/>
      <c r="COL149" s="1"/>
      <c r="COM149" s="1"/>
      <c r="CON149" s="1"/>
      <c r="COO149" s="1"/>
      <c r="COP149" s="1"/>
      <c r="COQ149" s="1"/>
      <c r="COR149" s="1"/>
      <c r="COS149" s="1"/>
      <c r="COT149" s="1"/>
      <c r="COU149" s="1"/>
      <c r="COV149" s="1"/>
      <c r="COW149" s="1"/>
      <c r="COX149" s="1"/>
      <c r="COY149" s="1"/>
      <c r="COZ149" s="1"/>
      <c r="CPA149" s="1"/>
      <c r="CPB149" s="1"/>
      <c r="CPC149" s="1"/>
      <c r="CPD149" s="1"/>
      <c r="CPE149" s="1"/>
      <c r="CPF149" s="1"/>
      <c r="CPG149" s="1"/>
      <c r="CPH149" s="1"/>
      <c r="CPI149" s="1"/>
      <c r="CPJ149" s="1"/>
      <c r="CPK149" s="1"/>
      <c r="CPL149" s="1"/>
      <c r="CPM149" s="1"/>
      <c r="CPN149" s="1"/>
      <c r="CPO149" s="1"/>
      <c r="CPP149" s="1"/>
      <c r="CPQ149" s="1"/>
      <c r="CPR149" s="1"/>
      <c r="CPS149" s="1"/>
      <c r="CPT149" s="1"/>
      <c r="CPU149" s="1"/>
      <c r="CPV149" s="1"/>
      <c r="CPW149" s="1"/>
      <c r="CPX149" s="1"/>
      <c r="CPY149" s="1"/>
      <c r="CPZ149" s="1"/>
      <c r="CQA149" s="1"/>
      <c r="CQB149" s="1"/>
      <c r="CQC149" s="1"/>
      <c r="CQD149" s="1"/>
      <c r="CQE149" s="1"/>
      <c r="CQF149" s="1"/>
      <c r="CQG149" s="1"/>
      <c r="CQH149" s="1"/>
      <c r="CQI149" s="1"/>
      <c r="CQJ149" s="1"/>
      <c r="CQK149" s="1"/>
      <c r="CQL149" s="1"/>
      <c r="CQM149" s="1"/>
      <c r="CQN149" s="1"/>
      <c r="CQO149" s="1"/>
      <c r="CQP149" s="1"/>
      <c r="CQQ149" s="1"/>
      <c r="CQR149" s="1"/>
      <c r="CQS149" s="1"/>
      <c r="CQT149" s="1"/>
      <c r="CQU149" s="1"/>
      <c r="CQV149" s="1"/>
      <c r="CQW149" s="1"/>
      <c r="CQX149" s="1"/>
      <c r="CQY149" s="1"/>
      <c r="CQZ149" s="1"/>
      <c r="CRA149" s="1"/>
      <c r="CRB149" s="1"/>
      <c r="CRC149" s="1"/>
      <c r="CRD149" s="1"/>
      <c r="CRE149" s="1"/>
      <c r="CRF149" s="1"/>
      <c r="CRG149" s="1"/>
      <c r="CRH149" s="1"/>
      <c r="CRI149" s="1"/>
      <c r="CRJ149" s="1"/>
      <c r="CRK149" s="1"/>
      <c r="CRL149" s="1"/>
      <c r="CRM149" s="1"/>
      <c r="CRN149" s="1"/>
      <c r="CRO149" s="1"/>
      <c r="CRP149" s="1"/>
      <c r="CRQ149" s="1"/>
      <c r="CRR149" s="1"/>
      <c r="CRS149" s="1"/>
      <c r="CRT149" s="1"/>
      <c r="CRU149" s="1"/>
      <c r="CRV149" s="1"/>
      <c r="CRW149" s="1"/>
      <c r="CRX149" s="1"/>
      <c r="CRY149" s="1"/>
      <c r="CRZ149" s="1"/>
      <c r="CSA149" s="1"/>
      <c r="CSB149" s="1"/>
      <c r="CSC149" s="1"/>
      <c r="CSD149" s="1"/>
      <c r="CSE149" s="1"/>
      <c r="CSF149" s="1"/>
      <c r="CSG149" s="1"/>
      <c r="CSH149" s="1"/>
      <c r="CSI149" s="1"/>
      <c r="CSJ149" s="1"/>
      <c r="CSK149" s="1"/>
      <c r="CSL149" s="1"/>
      <c r="CSM149" s="1"/>
      <c r="CSN149" s="1"/>
      <c r="CSO149" s="1"/>
      <c r="CSP149" s="1"/>
      <c r="CSQ149" s="1"/>
      <c r="CSR149" s="1"/>
      <c r="CSS149" s="1"/>
      <c r="CST149" s="1"/>
      <c r="CSU149" s="1"/>
      <c r="CSV149" s="1"/>
      <c r="CSW149" s="1"/>
      <c r="CSX149" s="1"/>
      <c r="CSY149" s="1"/>
      <c r="CSZ149" s="1"/>
      <c r="CTA149" s="1"/>
      <c r="CTB149" s="1"/>
      <c r="CTC149" s="1"/>
      <c r="CTD149" s="1"/>
      <c r="CTE149" s="1"/>
      <c r="CTF149" s="1"/>
      <c r="CTG149" s="1"/>
      <c r="CTH149" s="1"/>
      <c r="CTI149" s="1"/>
      <c r="CTJ149" s="1"/>
      <c r="CTK149" s="1"/>
      <c r="CTL149" s="1"/>
      <c r="CTM149" s="1"/>
      <c r="CTN149" s="1"/>
      <c r="CTO149" s="1"/>
      <c r="CTP149" s="1"/>
      <c r="CTQ149" s="1"/>
      <c r="CTR149" s="1"/>
      <c r="CTS149" s="1"/>
      <c r="CTT149" s="1"/>
      <c r="CTU149" s="1"/>
      <c r="CTV149" s="1"/>
      <c r="CTW149" s="1"/>
      <c r="CTX149" s="1"/>
      <c r="CTY149" s="1"/>
      <c r="CTZ149" s="1"/>
      <c r="CUA149" s="1"/>
      <c r="CUB149" s="1"/>
      <c r="CUC149" s="1"/>
      <c r="CUD149" s="1"/>
      <c r="CUE149" s="1"/>
      <c r="CUF149" s="1"/>
      <c r="CUG149" s="1"/>
      <c r="CUH149" s="1"/>
      <c r="CUI149" s="1"/>
      <c r="CUJ149" s="1"/>
      <c r="CUK149" s="1"/>
      <c r="CUL149" s="1"/>
      <c r="CUM149" s="1"/>
      <c r="CUN149" s="1"/>
      <c r="CUO149" s="1"/>
      <c r="CUP149" s="1"/>
      <c r="CUQ149" s="1"/>
      <c r="CUR149" s="1"/>
      <c r="CUS149" s="1"/>
      <c r="CUT149" s="1"/>
      <c r="CUU149" s="1"/>
      <c r="CUV149" s="1"/>
      <c r="CUW149" s="1"/>
      <c r="CUX149" s="1"/>
      <c r="CUY149" s="1"/>
      <c r="CUZ149" s="1"/>
      <c r="CVA149" s="1"/>
      <c r="CVB149" s="1"/>
      <c r="CVC149" s="1"/>
      <c r="CVD149" s="1"/>
      <c r="CVE149" s="1"/>
      <c r="CVF149" s="1"/>
      <c r="CVG149" s="1"/>
      <c r="CVH149" s="1"/>
      <c r="CVI149" s="1"/>
      <c r="CVJ149" s="1"/>
      <c r="CVK149" s="1"/>
      <c r="CVL149" s="1"/>
      <c r="CVM149" s="1"/>
      <c r="CVN149" s="1"/>
      <c r="CVO149" s="1"/>
      <c r="CVP149" s="1"/>
      <c r="CVQ149" s="1"/>
      <c r="CVR149" s="1"/>
      <c r="CVS149" s="1"/>
      <c r="CVT149" s="1"/>
      <c r="CVU149" s="1"/>
      <c r="CVV149" s="1"/>
      <c r="CVW149" s="1"/>
      <c r="CVX149" s="1"/>
      <c r="CVY149" s="1"/>
      <c r="CVZ149" s="1"/>
      <c r="CWA149" s="1"/>
      <c r="CWB149" s="1"/>
      <c r="CWC149" s="1"/>
      <c r="CWD149" s="1"/>
      <c r="CWE149" s="1"/>
      <c r="CWF149" s="1"/>
      <c r="CWG149" s="1"/>
      <c r="CWH149" s="1"/>
      <c r="CWI149" s="1"/>
      <c r="CWJ149" s="1"/>
      <c r="CWK149" s="1"/>
      <c r="CWL149" s="1"/>
      <c r="CWM149" s="1"/>
      <c r="CWN149" s="1"/>
      <c r="CWO149" s="1"/>
      <c r="CWP149" s="1"/>
      <c r="CWQ149" s="1"/>
      <c r="CWR149" s="1"/>
      <c r="CWS149" s="1"/>
      <c r="CWT149" s="1"/>
      <c r="CWU149" s="1"/>
      <c r="CWV149" s="1"/>
      <c r="CWW149" s="1"/>
      <c r="CWX149" s="1"/>
      <c r="CWY149" s="1"/>
      <c r="CWZ149" s="1"/>
      <c r="CXA149" s="1"/>
      <c r="CXB149" s="1"/>
      <c r="CXC149" s="1"/>
      <c r="CXD149" s="1"/>
      <c r="CXE149" s="1"/>
      <c r="CXF149" s="1"/>
      <c r="CXG149" s="1"/>
      <c r="CXH149" s="1"/>
      <c r="CXI149" s="1"/>
      <c r="CXJ149" s="1"/>
      <c r="CXK149" s="1"/>
      <c r="CXL149" s="1"/>
      <c r="CXM149" s="1"/>
      <c r="CXN149" s="1"/>
      <c r="CXO149" s="1"/>
      <c r="CXP149" s="1"/>
      <c r="CXQ149" s="1"/>
      <c r="CXR149" s="1"/>
      <c r="CXS149" s="1"/>
      <c r="CXT149" s="1"/>
      <c r="CXU149" s="1"/>
      <c r="CXV149" s="1"/>
      <c r="CXW149" s="1"/>
      <c r="CXX149" s="1"/>
      <c r="CXY149" s="1"/>
      <c r="CXZ149" s="1"/>
      <c r="CYA149" s="1"/>
      <c r="CYB149" s="1"/>
      <c r="CYC149" s="1"/>
      <c r="CYD149" s="1"/>
      <c r="CYE149" s="1"/>
      <c r="CYF149" s="1"/>
      <c r="CYG149" s="1"/>
      <c r="CYH149" s="1"/>
      <c r="CYI149" s="1"/>
      <c r="CYJ149" s="1"/>
      <c r="CYK149" s="1"/>
      <c r="CYL149" s="1"/>
      <c r="CYM149" s="1"/>
      <c r="CYN149" s="1"/>
      <c r="CYO149" s="1"/>
      <c r="CYP149" s="1"/>
      <c r="CYQ149" s="1"/>
      <c r="CYR149" s="1"/>
      <c r="CYS149" s="1"/>
      <c r="CYT149" s="1"/>
      <c r="CYU149" s="1"/>
      <c r="CYV149" s="1"/>
      <c r="CYW149" s="1"/>
      <c r="CYX149" s="1"/>
      <c r="CYY149" s="1"/>
      <c r="CYZ149" s="1"/>
      <c r="CZA149" s="1"/>
      <c r="CZB149" s="1"/>
      <c r="CZC149" s="1"/>
      <c r="CZD149" s="1"/>
      <c r="CZE149" s="1"/>
      <c r="CZF149" s="1"/>
      <c r="CZG149" s="1"/>
      <c r="CZH149" s="1"/>
      <c r="CZI149" s="1"/>
      <c r="CZJ149" s="1"/>
      <c r="CZK149" s="1"/>
      <c r="CZL149" s="1"/>
      <c r="CZM149" s="1"/>
      <c r="CZN149" s="1"/>
      <c r="CZO149" s="1"/>
      <c r="CZP149" s="1"/>
      <c r="CZQ149" s="1"/>
      <c r="CZR149" s="1"/>
      <c r="CZS149" s="1"/>
      <c r="CZT149" s="1"/>
      <c r="CZU149" s="1"/>
      <c r="CZV149" s="1"/>
      <c r="CZW149" s="1"/>
      <c r="CZX149" s="1"/>
      <c r="CZY149" s="1"/>
      <c r="CZZ149" s="1"/>
      <c r="DAA149" s="1"/>
      <c r="DAB149" s="1"/>
      <c r="DAC149" s="1"/>
      <c r="DAD149" s="1"/>
      <c r="DAE149" s="1"/>
      <c r="DAF149" s="1"/>
      <c r="DAG149" s="1"/>
      <c r="DAH149" s="1"/>
      <c r="DAI149" s="1"/>
      <c r="DAJ149" s="1"/>
      <c r="DAK149" s="1"/>
      <c r="DAL149" s="1"/>
      <c r="DAM149" s="1"/>
      <c r="DAN149" s="1"/>
      <c r="DAO149" s="1"/>
      <c r="DAP149" s="1"/>
      <c r="DAQ149" s="1"/>
      <c r="DAR149" s="1"/>
      <c r="DAS149" s="1"/>
      <c r="DAT149" s="1"/>
      <c r="DAU149" s="1"/>
      <c r="DAV149" s="1"/>
      <c r="DAW149" s="1"/>
      <c r="DAX149" s="1"/>
      <c r="DAY149" s="1"/>
      <c r="DAZ149" s="1"/>
      <c r="DBA149" s="1"/>
      <c r="DBB149" s="1"/>
      <c r="DBC149" s="1"/>
      <c r="DBD149" s="1"/>
      <c r="DBE149" s="1"/>
      <c r="DBF149" s="1"/>
      <c r="DBG149" s="1"/>
      <c r="DBH149" s="1"/>
      <c r="DBI149" s="1"/>
      <c r="DBJ149" s="1"/>
      <c r="DBK149" s="1"/>
      <c r="DBL149" s="1"/>
      <c r="DBM149" s="1"/>
      <c r="DBN149" s="1"/>
      <c r="DBO149" s="1"/>
      <c r="DBP149" s="1"/>
      <c r="DBQ149" s="1"/>
      <c r="DBR149" s="1"/>
      <c r="DBS149" s="1"/>
      <c r="DBT149" s="1"/>
      <c r="DBU149" s="1"/>
      <c r="DBV149" s="1"/>
      <c r="DBW149" s="1"/>
      <c r="DBX149" s="1"/>
      <c r="DBY149" s="1"/>
      <c r="DBZ149" s="1"/>
      <c r="DCA149" s="1"/>
      <c r="DCB149" s="1"/>
      <c r="DCC149" s="1"/>
      <c r="DCD149" s="1"/>
      <c r="DCE149" s="1"/>
      <c r="DCF149" s="1"/>
      <c r="DCG149" s="1"/>
      <c r="DCH149" s="1"/>
      <c r="DCI149" s="1"/>
      <c r="DCJ149" s="1"/>
      <c r="DCK149" s="1"/>
      <c r="DCL149" s="1"/>
      <c r="DCM149" s="1"/>
      <c r="DCN149" s="1"/>
      <c r="DCO149" s="1"/>
      <c r="DCP149" s="1"/>
      <c r="DCQ149" s="1"/>
      <c r="DCR149" s="1"/>
      <c r="DCS149" s="1"/>
      <c r="DCT149" s="1"/>
      <c r="DCU149" s="1"/>
      <c r="DCV149" s="1"/>
      <c r="DCW149" s="1"/>
      <c r="DCX149" s="1"/>
      <c r="DCY149" s="1"/>
      <c r="DCZ149" s="1"/>
      <c r="DDA149" s="1"/>
      <c r="DDB149" s="1"/>
      <c r="DDC149" s="1"/>
      <c r="DDD149" s="1"/>
      <c r="DDE149" s="1"/>
      <c r="DDF149" s="1"/>
      <c r="DDG149" s="1"/>
      <c r="DDH149" s="1"/>
      <c r="DDI149" s="1"/>
      <c r="DDJ149" s="1"/>
      <c r="DDK149" s="1"/>
      <c r="DDL149" s="1"/>
      <c r="DDM149" s="1"/>
      <c r="DDN149" s="1"/>
      <c r="DDO149" s="1"/>
      <c r="DDP149" s="1"/>
      <c r="DDQ149" s="1"/>
      <c r="DDR149" s="1"/>
      <c r="DDS149" s="1"/>
      <c r="DDT149" s="1"/>
      <c r="DDU149" s="1"/>
      <c r="DDV149" s="1"/>
      <c r="DDW149" s="1"/>
      <c r="DDX149" s="1"/>
      <c r="DDY149" s="1"/>
      <c r="DDZ149" s="1"/>
      <c r="DEA149" s="1"/>
      <c r="DEB149" s="1"/>
      <c r="DEC149" s="1"/>
      <c r="DED149" s="1"/>
      <c r="DEE149" s="1"/>
      <c r="DEF149" s="1"/>
      <c r="DEG149" s="1"/>
      <c r="DEH149" s="1"/>
      <c r="DEI149" s="1"/>
      <c r="DEJ149" s="1"/>
      <c r="DEK149" s="1"/>
      <c r="DEL149" s="1"/>
      <c r="DEM149" s="1"/>
      <c r="DEN149" s="1"/>
      <c r="DEO149" s="1"/>
      <c r="DEP149" s="1"/>
      <c r="DEQ149" s="1"/>
      <c r="DER149" s="1"/>
      <c r="DES149" s="1"/>
      <c r="DET149" s="1"/>
      <c r="DEU149" s="1"/>
      <c r="DEV149" s="1"/>
      <c r="DEW149" s="1"/>
      <c r="DEX149" s="1"/>
      <c r="DEY149" s="1"/>
      <c r="DEZ149" s="1"/>
      <c r="DFA149" s="1"/>
      <c r="DFB149" s="1"/>
      <c r="DFC149" s="1"/>
      <c r="DFD149" s="1"/>
      <c r="DFE149" s="1"/>
      <c r="DFF149" s="1"/>
      <c r="DFG149" s="1"/>
      <c r="DFH149" s="1"/>
      <c r="DFI149" s="1"/>
      <c r="DFJ149" s="1"/>
      <c r="DFK149" s="1"/>
      <c r="DFL149" s="1"/>
      <c r="DFM149" s="1"/>
      <c r="DFN149" s="1"/>
      <c r="DFO149" s="1"/>
      <c r="DFP149" s="1"/>
      <c r="DFQ149" s="1"/>
      <c r="DFR149" s="1"/>
      <c r="DFS149" s="1"/>
      <c r="DFT149" s="1"/>
      <c r="DFU149" s="1"/>
      <c r="DFV149" s="1"/>
      <c r="DFW149" s="1"/>
      <c r="DFX149" s="1"/>
      <c r="DFY149" s="1"/>
      <c r="DFZ149" s="1"/>
      <c r="DGA149" s="1"/>
      <c r="DGB149" s="1"/>
      <c r="DGC149" s="1"/>
      <c r="DGD149" s="1"/>
      <c r="DGE149" s="1"/>
      <c r="DGF149" s="1"/>
      <c r="DGG149" s="1"/>
      <c r="DGH149" s="1"/>
      <c r="DGI149" s="1"/>
      <c r="DGJ149" s="1"/>
      <c r="DGK149" s="1"/>
      <c r="DGL149" s="1"/>
      <c r="DGM149" s="1"/>
      <c r="DGN149" s="1"/>
      <c r="DGO149" s="1"/>
      <c r="DGP149" s="1"/>
      <c r="DGQ149" s="1"/>
      <c r="DGR149" s="1"/>
      <c r="DGS149" s="1"/>
      <c r="DGT149" s="1"/>
      <c r="DGU149" s="1"/>
      <c r="DGV149" s="1"/>
      <c r="DGW149" s="1"/>
      <c r="DGX149" s="1"/>
      <c r="DGY149" s="1"/>
      <c r="DGZ149" s="1"/>
      <c r="DHA149" s="1"/>
      <c r="DHB149" s="1"/>
      <c r="DHC149" s="1"/>
      <c r="DHD149" s="1"/>
      <c r="DHE149" s="1"/>
      <c r="DHF149" s="1"/>
      <c r="DHG149" s="1"/>
      <c r="DHH149" s="1"/>
      <c r="DHI149" s="1"/>
      <c r="DHJ149" s="1"/>
      <c r="DHK149" s="1"/>
      <c r="DHL149" s="1"/>
      <c r="DHM149" s="1"/>
      <c r="DHN149" s="1"/>
      <c r="DHO149" s="1"/>
      <c r="DHP149" s="1"/>
      <c r="DHQ149" s="1"/>
      <c r="DHR149" s="1"/>
      <c r="DHS149" s="1"/>
      <c r="DHT149" s="1"/>
      <c r="DHU149" s="1"/>
      <c r="DHV149" s="1"/>
      <c r="DHW149" s="1"/>
      <c r="DHX149" s="1"/>
      <c r="DHY149" s="1"/>
      <c r="DHZ149" s="1"/>
      <c r="DIA149" s="1"/>
      <c r="DIB149" s="1"/>
      <c r="DIC149" s="1"/>
      <c r="DID149" s="1"/>
      <c r="DIE149" s="1"/>
      <c r="DIF149" s="1"/>
      <c r="DIG149" s="1"/>
      <c r="DIH149" s="1"/>
      <c r="DII149" s="1"/>
      <c r="DIJ149" s="1"/>
      <c r="DIK149" s="1"/>
      <c r="DIL149" s="1"/>
      <c r="DIM149" s="1"/>
      <c r="DIN149" s="1"/>
      <c r="DIO149" s="1"/>
      <c r="DIP149" s="1"/>
      <c r="DIQ149" s="1"/>
      <c r="DIR149" s="1"/>
      <c r="DIS149" s="1"/>
      <c r="DIT149" s="1"/>
      <c r="DIU149" s="1"/>
      <c r="DIV149" s="1"/>
      <c r="DIW149" s="1"/>
      <c r="DIX149" s="1"/>
      <c r="DIY149" s="1"/>
      <c r="DIZ149" s="1"/>
      <c r="DJA149" s="1"/>
      <c r="DJB149" s="1"/>
      <c r="DJC149" s="1"/>
      <c r="DJD149" s="1"/>
      <c r="DJE149" s="1"/>
      <c r="DJF149" s="1"/>
      <c r="DJG149" s="1"/>
      <c r="DJH149" s="1"/>
      <c r="DJI149" s="1"/>
      <c r="DJJ149" s="1"/>
      <c r="DJK149" s="1"/>
      <c r="DJL149" s="1"/>
      <c r="DJM149" s="1"/>
      <c r="DJN149" s="1"/>
      <c r="DJO149" s="1"/>
      <c r="DJP149" s="1"/>
      <c r="DJQ149" s="1"/>
      <c r="DJR149" s="1"/>
      <c r="DJS149" s="1"/>
      <c r="DJT149" s="1"/>
      <c r="DJU149" s="1"/>
      <c r="DJV149" s="1"/>
      <c r="DJW149" s="1"/>
      <c r="DJX149" s="1"/>
      <c r="DJY149" s="1"/>
      <c r="DJZ149" s="1"/>
      <c r="DKA149" s="1"/>
      <c r="DKB149" s="1"/>
      <c r="DKC149" s="1"/>
      <c r="DKD149" s="1"/>
      <c r="DKE149" s="1"/>
      <c r="DKF149" s="1"/>
      <c r="DKG149" s="1"/>
      <c r="DKH149" s="1"/>
      <c r="DKI149" s="1"/>
      <c r="DKJ149" s="1"/>
      <c r="DKK149" s="1"/>
      <c r="DKL149" s="1"/>
      <c r="DKM149" s="1"/>
      <c r="DKN149" s="1"/>
      <c r="DKO149" s="1"/>
      <c r="DKP149" s="1"/>
      <c r="DKQ149" s="1"/>
      <c r="DKR149" s="1"/>
      <c r="DKS149" s="1"/>
      <c r="DKT149" s="1"/>
      <c r="DKU149" s="1"/>
      <c r="DKV149" s="1"/>
      <c r="DKW149" s="1"/>
      <c r="DKX149" s="1"/>
      <c r="DKY149" s="1"/>
      <c r="DKZ149" s="1"/>
      <c r="DLA149" s="1"/>
      <c r="DLB149" s="1"/>
      <c r="DLC149" s="1"/>
      <c r="DLD149" s="1"/>
      <c r="DLE149" s="1"/>
      <c r="DLF149" s="1"/>
      <c r="DLG149" s="1"/>
      <c r="DLH149" s="1"/>
      <c r="DLI149" s="1"/>
      <c r="DLJ149" s="1"/>
      <c r="DLK149" s="1"/>
      <c r="DLL149" s="1"/>
      <c r="DLM149" s="1"/>
      <c r="DLN149" s="1"/>
      <c r="DLO149" s="1"/>
      <c r="DLP149" s="1"/>
      <c r="DLQ149" s="1"/>
      <c r="DLR149" s="1"/>
      <c r="DLS149" s="1"/>
      <c r="DLT149" s="1"/>
      <c r="DLU149" s="1"/>
      <c r="DLV149" s="1"/>
      <c r="DLW149" s="1"/>
      <c r="DLX149" s="1"/>
      <c r="DLY149" s="1"/>
      <c r="DLZ149" s="1"/>
      <c r="DMA149" s="1"/>
      <c r="DMB149" s="1"/>
      <c r="DMC149" s="1"/>
      <c r="DMD149" s="1"/>
      <c r="DME149" s="1"/>
      <c r="DMF149" s="1"/>
      <c r="DMG149" s="1"/>
      <c r="DMH149" s="1"/>
      <c r="DMI149" s="1"/>
      <c r="DMJ149" s="1"/>
      <c r="DMK149" s="1"/>
      <c r="DML149" s="1"/>
      <c r="DMM149" s="1"/>
      <c r="DMN149" s="1"/>
      <c r="DMO149" s="1"/>
      <c r="DMP149" s="1"/>
      <c r="DMQ149" s="1"/>
      <c r="DMR149" s="1"/>
      <c r="DMS149" s="1"/>
      <c r="DMT149" s="1"/>
      <c r="DMU149" s="1"/>
      <c r="DMV149" s="1"/>
      <c r="DMW149" s="1"/>
      <c r="DMX149" s="1"/>
      <c r="DMY149" s="1"/>
      <c r="DMZ149" s="1"/>
      <c r="DNA149" s="1"/>
      <c r="DNB149" s="1"/>
      <c r="DNC149" s="1"/>
      <c r="DND149" s="1"/>
      <c r="DNE149" s="1"/>
      <c r="DNF149" s="1"/>
      <c r="DNG149" s="1"/>
      <c r="DNH149" s="1"/>
      <c r="DNI149" s="1"/>
      <c r="DNJ149" s="1"/>
      <c r="DNK149" s="1"/>
      <c r="DNL149" s="1"/>
      <c r="DNM149" s="1"/>
      <c r="DNN149" s="1"/>
      <c r="DNO149" s="1"/>
      <c r="DNP149" s="1"/>
      <c r="DNQ149" s="1"/>
      <c r="DNR149" s="1"/>
      <c r="DNS149" s="1"/>
      <c r="DNT149" s="1"/>
      <c r="DNU149" s="1"/>
      <c r="DNV149" s="1"/>
      <c r="DNW149" s="1"/>
      <c r="DNX149" s="1"/>
      <c r="DNY149" s="1"/>
      <c r="DNZ149" s="1"/>
      <c r="DOA149" s="1"/>
      <c r="DOB149" s="1"/>
      <c r="DOC149" s="1"/>
      <c r="DOD149" s="1"/>
      <c r="DOE149" s="1"/>
      <c r="DOF149" s="1"/>
      <c r="DOG149" s="1"/>
      <c r="DOH149" s="1"/>
      <c r="DOI149" s="1"/>
      <c r="DOJ149" s="1"/>
      <c r="DOK149" s="1"/>
      <c r="DOL149" s="1"/>
      <c r="DOM149" s="1"/>
      <c r="DON149" s="1"/>
      <c r="DOO149" s="1"/>
      <c r="DOP149" s="1"/>
      <c r="DOQ149" s="1"/>
      <c r="DOR149" s="1"/>
      <c r="DOS149" s="1"/>
      <c r="DOT149" s="1"/>
      <c r="DOU149" s="1"/>
      <c r="DOV149" s="1"/>
      <c r="DOW149" s="1"/>
      <c r="DOX149" s="1"/>
      <c r="DOY149" s="1"/>
      <c r="DOZ149" s="1"/>
      <c r="DPA149" s="1"/>
      <c r="DPB149" s="1"/>
      <c r="DPC149" s="1"/>
      <c r="DPD149" s="1"/>
      <c r="DPE149" s="1"/>
      <c r="DPF149" s="1"/>
      <c r="DPG149" s="1"/>
      <c r="DPH149" s="1"/>
      <c r="DPI149" s="1"/>
      <c r="DPJ149" s="1"/>
      <c r="DPK149" s="1"/>
      <c r="DPL149" s="1"/>
      <c r="DPM149" s="1"/>
      <c r="DPN149" s="1"/>
      <c r="DPO149" s="1"/>
      <c r="DPP149" s="1"/>
      <c r="DPQ149" s="1"/>
      <c r="DPR149" s="1"/>
      <c r="DPS149" s="1"/>
      <c r="DPT149" s="1"/>
      <c r="DPU149" s="1"/>
      <c r="DPV149" s="1"/>
      <c r="DPW149" s="1"/>
      <c r="DPX149" s="1"/>
      <c r="DPY149" s="1"/>
      <c r="DPZ149" s="1"/>
      <c r="DQA149" s="1"/>
      <c r="DQB149" s="1"/>
      <c r="DQC149" s="1"/>
      <c r="DQD149" s="1"/>
      <c r="DQE149" s="1"/>
      <c r="DQF149" s="1"/>
      <c r="DQG149" s="1"/>
      <c r="DQH149" s="1"/>
      <c r="DQI149" s="1"/>
      <c r="DQJ149" s="1"/>
      <c r="DQK149" s="1"/>
      <c r="DQL149" s="1"/>
      <c r="DQM149" s="1"/>
      <c r="DQN149" s="1"/>
      <c r="DQO149" s="1"/>
      <c r="DQP149" s="1"/>
      <c r="DQQ149" s="1"/>
      <c r="DQR149" s="1"/>
      <c r="DQS149" s="1"/>
      <c r="DQT149" s="1"/>
      <c r="DQU149" s="1"/>
      <c r="DQV149" s="1"/>
      <c r="DQW149" s="1"/>
      <c r="DQX149" s="1"/>
      <c r="DQY149" s="1"/>
      <c r="DQZ149" s="1"/>
      <c r="DRA149" s="1"/>
      <c r="DRB149" s="1"/>
      <c r="DRC149" s="1"/>
      <c r="DRD149" s="1"/>
      <c r="DRE149" s="1"/>
      <c r="DRF149" s="1"/>
      <c r="DRG149" s="1"/>
      <c r="DRH149" s="1"/>
      <c r="DRI149" s="1"/>
      <c r="DRJ149" s="1"/>
      <c r="DRK149" s="1"/>
      <c r="DRL149" s="1"/>
      <c r="DRM149" s="1"/>
      <c r="DRN149" s="1"/>
      <c r="DRO149" s="1"/>
      <c r="DRP149" s="1"/>
      <c r="DRQ149" s="1"/>
      <c r="DRR149" s="1"/>
      <c r="DRS149" s="1"/>
      <c r="DRT149" s="1"/>
      <c r="DRU149" s="1"/>
      <c r="DRV149" s="1"/>
      <c r="DRW149" s="1"/>
      <c r="DRX149" s="1"/>
      <c r="DRY149" s="1"/>
      <c r="DRZ149" s="1"/>
      <c r="DSA149" s="1"/>
      <c r="DSB149" s="1"/>
      <c r="DSC149" s="1"/>
      <c r="DSD149" s="1"/>
      <c r="DSE149" s="1"/>
      <c r="DSF149" s="1"/>
      <c r="DSG149" s="1"/>
      <c r="DSH149" s="1"/>
      <c r="DSI149" s="1"/>
      <c r="DSJ149" s="1"/>
      <c r="DSK149" s="1"/>
      <c r="DSL149" s="1"/>
      <c r="DSM149" s="1"/>
      <c r="DSN149" s="1"/>
      <c r="DSO149" s="1"/>
      <c r="DSP149" s="1"/>
      <c r="DSQ149" s="1"/>
      <c r="DSR149" s="1"/>
      <c r="DSS149" s="1"/>
      <c r="DST149" s="1"/>
      <c r="DSU149" s="1"/>
      <c r="DSV149" s="1"/>
      <c r="DSW149" s="1"/>
      <c r="DSX149" s="1"/>
      <c r="DSY149" s="1"/>
      <c r="DSZ149" s="1"/>
      <c r="DTA149" s="1"/>
      <c r="DTB149" s="1"/>
      <c r="DTC149" s="1"/>
      <c r="DTD149" s="1"/>
      <c r="DTE149" s="1"/>
      <c r="DTF149" s="1"/>
      <c r="DTG149" s="1"/>
      <c r="DTH149" s="1"/>
      <c r="DTI149" s="1"/>
      <c r="DTJ149" s="1"/>
      <c r="DTK149" s="1"/>
      <c r="DTL149" s="1"/>
      <c r="DTM149" s="1"/>
      <c r="DTN149" s="1"/>
      <c r="DTO149" s="1"/>
      <c r="DTP149" s="1"/>
      <c r="DTQ149" s="1"/>
      <c r="DTR149" s="1"/>
      <c r="DTS149" s="1"/>
      <c r="DTT149" s="1"/>
      <c r="DTU149" s="1"/>
      <c r="DTV149" s="1"/>
      <c r="DTW149" s="1"/>
      <c r="DTX149" s="1"/>
      <c r="DTY149" s="1"/>
      <c r="DTZ149" s="1"/>
      <c r="DUA149" s="1"/>
      <c r="DUB149" s="1"/>
      <c r="DUC149" s="1"/>
      <c r="DUD149" s="1"/>
      <c r="DUE149" s="1"/>
      <c r="DUF149" s="1"/>
      <c r="DUG149" s="1"/>
      <c r="DUH149" s="1"/>
      <c r="DUI149" s="1"/>
      <c r="DUJ149" s="1"/>
      <c r="DUK149" s="1"/>
      <c r="DUL149" s="1"/>
      <c r="DUM149" s="1"/>
      <c r="DUN149" s="1"/>
      <c r="DUO149" s="1"/>
      <c r="DUP149" s="1"/>
      <c r="DUQ149" s="1"/>
      <c r="DUR149" s="1"/>
      <c r="DUS149" s="1"/>
      <c r="DUT149" s="1"/>
      <c r="DUU149" s="1"/>
      <c r="DUV149" s="1"/>
      <c r="DUW149" s="1"/>
      <c r="DUX149" s="1"/>
      <c r="DUY149" s="1"/>
      <c r="DUZ149" s="1"/>
      <c r="DVA149" s="1"/>
      <c r="DVB149" s="1"/>
      <c r="DVC149" s="1"/>
      <c r="DVD149" s="1"/>
      <c r="DVE149" s="1"/>
      <c r="DVF149" s="1"/>
      <c r="DVG149" s="1"/>
      <c r="DVH149" s="1"/>
      <c r="DVI149" s="1"/>
      <c r="DVJ149" s="1"/>
      <c r="DVK149" s="1"/>
      <c r="DVL149" s="1"/>
      <c r="DVM149" s="1"/>
      <c r="DVN149" s="1"/>
      <c r="DVO149" s="1"/>
      <c r="DVP149" s="1"/>
      <c r="DVQ149" s="1"/>
      <c r="DVR149" s="1"/>
      <c r="DVS149" s="1"/>
      <c r="DVT149" s="1"/>
      <c r="DVU149" s="1"/>
      <c r="DVV149" s="1"/>
      <c r="DVW149" s="1"/>
      <c r="DVX149" s="1"/>
      <c r="DVY149" s="1"/>
      <c r="DVZ149" s="1"/>
      <c r="DWA149" s="1"/>
      <c r="DWB149" s="1"/>
      <c r="DWC149" s="1"/>
      <c r="DWD149" s="1"/>
      <c r="DWE149" s="1"/>
      <c r="DWF149" s="1"/>
      <c r="DWG149" s="1"/>
      <c r="DWH149" s="1"/>
      <c r="DWI149" s="1"/>
      <c r="DWJ149" s="1"/>
      <c r="DWK149" s="1"/>
      <c r="DWL149" s="1"/>
      <c r="DWM149" s="1"/>
      <c r="DWN149" s="1"/>
      <c r="DWO149" s="1"/>
      <c r="DWP149" s="1"/>
      <c r="DWQ149" s="1"/>
      <c r="DWR149" s="1"/>
      <c r="DWS149" s="1"/>
      <c r="DWT149" s="1"/>
      <c r="DWU149" s="1"/>
      <c r="DWV149" s="1"/>
      <c r="DWW149" s="1"/>
      <c r="DWX149" s="1"/>
      <c r="DWY149" s="1"/>
      <c r="DWZ149" s="1"/>
      <c r="DXA149" s="1"/>
      <c r="DXB149" s="1"/>
      <c r="DXC149" s="1"/>
      <c r="DXD149" s="1"/>
      <c r="DXE149" s="1"/>
      <c r="DXF149" s="1"/>
      <c r="DXG149" s="1"/>
      <c r="DXH149" s="1"/>
      <c r="DXI149" s="1"/>
      <c r="DXJ149" s="1"/>
      <c r="DXK149" s="1"/>
      <c r="DXL149" s="1"/>
      <c r="DXM149" s="1"/>
      <c r="DXN149" s="1"/>
      <c r="DXO149" s="1"/>
      <c r="DXP149" s="1"/>
      <c r="DXQ149" s="1"/>
      <c r="DXR149" s="1"/>
      <c r="DXS149" s="1"/>
      <c r="DXT149" s="1"/>
      <c r="DXU149" s="1"/>
      <c r="DXV149" s="1"/>
      <c r="DXW149" s="1"/>
      <c r="DXX149" s="1"/>
      <c r="DXY149" s="1"/>
      <c r="DXZ149" s="1"/>
      <c r="DYA149" s="1"/>
      <c r="DYB149" s="1"/>
      <c r="DYC149" s="1"/>
      <c r="DYD149" s="1"/>
      <c r="DYE149" s="1"/>
      <c r="DYF149" s="1"/>
      <c r="DYG149" s="1"/>
      <c r="DYH149" s="1"/>
      <c r="DYI149" s="1"/>
      <c r="DYJ149" s="1"/>
      <c r="DYK149" s="1"/>
      <c r="DYL149" s="1"/>
      <c r="DYM149" s="1"/>
      <c r="DYN149" s="1"/>
      <c r="DYO149" s="1"/>
      <c r="DYP149" s="1"/>
      <c r="DYQ149" s="1"/>
      <c r="DYR149" s="1"/>
      <c r="DYS149" s="1"/>
      <c r="DYT149" s="1"/>
      <c r="DYU149" s="1"/>
      <c r="DYV149" s="1"/>
      <c r="DYW149" s="1"/>
      <c r="DYX149" s="1"/>
      <c r="DYY149" s="1"/>
      <c r="DYZ149" s="1"/>
      <c r="DZA149" s="1"/>
      <c r="DZB149" s="1"/>
      <c r="DZC149" s="1"/>
      <c r="DZD149" s="1"/>
      <c r="DZE149" s="1"/>
      <c r="DZF149" s="1"/>
      <c r="DZG149" s="1"/>
      <c r="DZH149" s="1"/>
      <c r="DZI149" s="1"/>
      <c r="DZJ149" s="1"/>
      <c r="DZK149" s="1"/>
      <c r="DZL149" s="1"/>
      <c r="DZM149" s="1"/>
      <c r="DZN149" s="1"/>
      <c r="DZO149" s="1"/>
      <c r="DZP149" s="1"/>
      <c r="DZQ149" s="1"/>
      <c r="DZR149" s="1"/>
      <c r="DZS149" s="1"/>
      <c r="DZT149" s="1"/>
      <c r="DZU149" s="1"/>
      <c r="DZV149" s="1"/>
      <c r="DZW149" s="1"/>
      <c r="DZX149" s="1"/>
      <c r="DZY149" s="1"/>
      <c r="DZZ149" s="1"/>
      <c r="EAA149" s="1"/>
      <c r="EAB149" s="1"/>
      <c r="EAC149" s="1"/>
      <c r="EAD149" s="1"/>
      <c r="EAE149" s="1"/>
      <c r="EAF149" s="1"/>
      <c r="EAG149" s="1"/>
      <c r="EAH149" s="1"/>
      <c r="EAI149" s="1"/>
      <c r="EAJ149" s="1"/>
      <c r="EAK149" s="1"/>
      <c r="EAL149" s="1"/>
      <c r="EAM149" s="1"/>
      <c r="EAN149" s="1"/>
      <c r="EAO149" s="1"/>
      <c r="EAP149" s="1"/>
      <c r="EAQ149" s="1"/>
      <c r="EAR149" s="1"/>
      <c r="EAS149" s="1"/>
      <c r="EAT149" s="1"/>
      <c r="EAU149" s="1"/>
      <c r="EAV149" s="1"/>
      <c r="EAW149" s="1"/>
      <c r="EAX149" s="1"/>
      <c r="EAY149" s="1"/>
      <c r="EAZ149" s="1"/>
      <c r="EBA149" s="1"/>
      <c r="EBB149" s="1"/>
      <c r="EBC149" s="1"/>
      <c r="EBD149" s="1"/>
      <c r="EBE149" s="1"/>
      <c r="EBF149" s="1"/>
      <c r="EBG149" s="1"/>
      <c r="EBH149" s="1"/>
      <c r="EBI149" s="1"/>
      <c r="EBJ149" s="1"/>
      <c r="EBK149" s="1"/>
      <c r="EBL149" s="1"/>
      <c r="EBM149" s="1"/>
      <c r="EBN149" s="1"/>
      <c r="EBO149" s="1"/>
      <c r="EBP149" s="1"/>
      <c r="EBQ149" s="1"/>
      <c r="EBR149" s="1"/>
      <c r="EBS149" s="1"/>
      <c r="EBT149" s="1"/>
      <c r="EBU149" s="1"/>
      <c r="EBV149" s="1"/>
      <c r="EBW149" s="1"/>
      <c r="EBX149" s="1"/>
      <c r="EBY149" s="1"/>
      <c r="EBZ149" s="1"/>
      <c r="ECA149" s="1"/>
      <c r="ECB149" s="1"/>
      <c r="ECC149" s="1"/>
      <c r="ECD149" s="1"/>
      <c r="ECE149" s="1"/>
      <c r="ECF149" s="1"/>
      <c r="ECG149" s="1"/>
      <c r="ECH149" s="1"/>
      <c r="ECI149" s="1"/>
      <c r="ECJ149" s="1"/>
      <c r="ECK149" s="1"/>
      <c r="ECL149" s="1"/>
      <c r="ECM149" s="1"/>
      <c r="ECN149" s="1"/>
      <c r="ECO149" s="1"/>
      <c r="ECP149" s="1"/>
      <c r="ECQ149" s="1"/>
      <c r="ECR149" s="1"/>
      <c r="ECS149" s="1"/>
      <c r="ECT149" s="1"/>
      <c r="ECU149" s="1"/>
      <c r="ECV149" s="1"/>
      <c r="ECW149" s="1"/>
      <c r="ECX149" s="1"/>
      <c r="ECY149" s="1"/>
      <c r="ECZ149" s="1"/>
      <c r="EDA149" s="1"/>
      <c r="EDB149" s="1"/>
      <c r="EDC149" s="1"/>
      <c r="EDD149" s="1"/>
      <c r="EDE149" s="1"/>
      <c r="EDF149" s="1"/>
      <c r="EDG149" s="1"/>
      <c r="EDH149" s="1"/>
      <c r="EDI149" s="1"/>
      <c r="EDJ149" s="1"/>
      <c r="EDK149" s="1"/>
      <c r="EDL149" s="1"/>
      <c r="EDM149" s="1"/>
      <c r="EDN149" s="1"/>
      <c r="EDO149" s="1"/>
      <c r="EDP149" s="1"/>
      <c r="EDQ149" s="1"/>
      <c r="EDR149" s="1"/>
      <c r="EDS149" s="1"/>
      <c r="EDT149" s="1"/>
      <c r="EDU149" s="1"/>
      <c r="EDV149" s="1"/>
      <c r="EDW149" s="1"/>
      <c r="EDX149" s="1"/>
      <c r="EDY149" s="1"/>
      <c r="EDZ149" s="1"/>
      <c r="EEA149" s="1"/>
      <c r="EEB149" s="1"/>
      <c r="EEC149" s="1"/>
      <c r="EED149" s="1"/>
      <c r="EEE149" s="1"/>
      <c r="EEF149" s="1"/>
      <c r="EEG149" s="1"/>
      <c r="EEH149" s="1"/>
      <c r="EEI149" s="1"/>
      <c r="EEJ149" s="1"/>
      <c r="EEK149" s="1"/>
      <c r="EEL149" s="1"/>
      <c r="EEM149" s="1"/>
      <c r="EEN149" s="1"/>
      <c r="EEO149" s="1"/>
      <c r="EEP149" s="1"/>
      <c r="EEQ149" s="1"/>
      <c r="EER149" s="1"/>
      <c r="EES149" s="1"/>
      <c r="EET149" s="1"/>
      <c r="EEU149" s="1"/>
      <c r="EEV149" s="1"/>
      <c r="EEW149" s="1"/>
      <c r="EEX149" s="1"/>
      <c r="EEY149" s="1"/>
      <c r="EEZ149" s="1"/>
      <c r="EFA149" s="1"/>
      <c r="EFB149" s="1"/>
      <c r="EFC149" s="1"/>
      <c r="EFD149" s="1"/>
      <c r="EFE149" s="1"/>
      <c r="EFF149" s="1"/>
      <c r="EFG149" s="1"/>
      <c r="EFH149" s="1"/>
      <c r="EFI149" s="1"/>
      <c r="EFJ149" s="1"/>
      <c r="EFK149" s="1"/>
      <c r="EFL149" s="1"/>
      <c r="EFM149" s="1"/>
      <c r="EFN149" s="1"/>
      <c r="EFO149" s="1"/>
      <c r="EFP149" s="1"/>
      <c r="EFQ149" s="1"/>
      <c r="EFR149" s="1"/>
      <c r="EFS149" s="1"/>
      <c r="EFT149" s="1"/>
      <c r="EFU149" s="1"/>
      <c r="EFV149" s="1"/>
      <c r="EFW149" s="1"/>
      <c r="EFX149" s="1"/>
      <c r="EFY149" s="1"/>
      <c r="EFZ149" s="1"/>
      <c r="EGA149" s="1"/>
      <c r="EGB149" s="1"/>
      <c r="EGC149" s="1"/>
      <c r="EGD149" s="1"/>
      <c r="EGE149" s="1"/>
      <c r="EGF149" s="1"/>
      <c r="EGG149" s="1"/>
      <c r="EGH149" s="1"/>
      <c r="EGI149" s="1"/>
      <c r="EGJ149" s="1"/>
      <c r="EGK149" s="1"/>
      <c r="EGL149" s="1"/>
      <c r="EGM149" s="1"/>
      <c r="EGN149" s="1"/>
      <c r="EGO149" s="1"/>
      <c r="EGP149" s="1"/>
      <c r="EGQ149" s="1"/>
      <c r="EGR149" s="1"/>
      <c r="EGS149" s="1"/>
      <c r="EGT149" s="1"/>
      <c r="EGU149" s="1"/>
      <c r="EGV149" s="1"/>
      <c r="EGW149" s="1"/>
      <c r="EGX149" s="1"/>
      <c r="EGY149" s="1"/>
      <c r="EGZ149" s="1"/>
      <c r="EHA149" s="1"/>
      <c r="EHB149" s="1"/>
      <c r="EHC149" s="1"/>
      <c r="EHD149" s="1"/>
      <c r="EHE149" s="1"/>
      <c r="EHF149" s="1"/>
      <c r="EHG149" s="1"/>
      <c r="EHH149" s="1"/>
      <c r="EHI149" s="1"/>
      <c r="EHJ149" s="1"/>
      <c r="EHK149" s="1"/>
      <c r="EHL149" s="1"/>
      <c r="EHM149" s="1"/>
      <c r="EHN149" s="1"/>
      <c r="EHO149" s="1"/>
      <c r="EHP149" s="1"/>
      <c r="EHQ149" s="1"/>
      <c r="EHR149" s="1"/>
      <c r="EHS149" s="1"/>
      <c r="EHT149" s="1"/>
      <c r="EHU149" s="1"/>
      <c r="EHV149" s="1"/>
      <c r="EHW149" s="1"/>
      <c r="EHX149" s="1"/>
      <c r="EHY149" s="1"/>
      <c r="EHZ149" s="1"/>
      <c r="EIA149" s="1"/>
      <c r="EIB149" s="1"/>
      <c r="EIC149" s="1"/>
      <c r="EID149" s="1"/>
      <c r="EIE149" s="1"/>
      <c r="EIF149" s="1"/>
      <c r="EIG149" s="1"/>
      <c r="EIH149" s="1"/>
      <c r="EII149" s="1"/>
      <c r="EIJ149" s="1"/>
      <c r="EIK149" s="1"/>
      <c r="EIL149" s="1"/>
      <c r="EIM149" s="1"/>
      <c r="EIN149" s="1"/>
      <c r="EIO149" s="1"/>
      <c r="EIP149" s="1"/>
      <c r="EIQ149" s="1"/>
      <c r="EIR149" s="1"/>
      <c r="EIS149" s="1"/>
      <c r="EIT149" s="1"/>
      <c r="EIU149" s="1"/>
      <c r="EIV149" s="1"/>
      <c r="EIW149" s="1"/>
      <c r="EIX149" s="1"/>
      <c r="EIY149" s="1"/>
      <c r="EIZ149" s="1"/>
      <c r="EJA149" s="1"/>
      <c r="EJB149" s="1"/>
      <c r="EJC149" s="1"/>
      <c r="EJD149" s="1"/>
      <c r="EJE149" s="1"/>
      <c r="EJF149" s="1"/>
      <c r="EJG149" s="1"/>
      <c r="EJH149" s="1"/>
      <c r="EJI149" s="1"/>
      <c r="EJJ149" s="1"/>
      <c r="EJK149" s="1"/>
      <c r="EJL149" s="1"/>
      <c r="EJM149" s="1"/>
      <c r="EJN149" s="1"/>
      <c r="EJO149" s="1"/>
      <c r="EJP149" s="1"/>
      <c r="EJQ149" s="1"/>
      <c r="EJR149" s="1"/>
      <c r="EJS149" s="1"/>
      <c r="EJT149" s="1"/>
      <c r="EJU149" s="1"/>
      <c r="EJV149" s="1"/>
      <c r="EJW149" s="1"/>
      <c r="EJX149" s="1"/>
      <c r="EJY149" s="1"/>
      <c r="EJZ149" s="1"/>
      <c r="EKA149" s="1"/>
      <c r="EKB149" s="1"/>
      <c r="EKC149" s="1"/>
      <c r="EKD149" s="1"/>
      <c r="EKE149" s="1"/>
      <c r="EKF149" s="1"/>
      <c r="EKG149" s="1"/>
      <c r="EKH149" s="1"/>
      <c r="EKI149" s="1"/>
      <c r="EKJ149" s="1"/>
      <c r="EKK149" s="1"/>
      <c r="EKL149" s="1"/>
      <c r="EKM149" s="1"/>
      <c r="EKN149" s="1"/>
      <c r="EKO149" s="1"/>
      <c r="EKP149" s="1"/>
      <c r="EKQ149" s="1"/>
      <c r="EKR149" s="1"/>
      <c r="EKS149" s="1"/>
      <c r="EKT149" s="1"/>
      <c r="EKU149" s="1"/>
      <c r="EKV149" s="1"/>
      <c r="EKW149" s="1"/>
      <c r="EKX149" s="1"/>
      <c r="EKY149" s="1"/>
      <c r="EKZ149" s="1"/>
      <c r="ELA149" s="1"/>
      <c r="ELB149" s="1"/>
      <c r="ELC149" s="1"/>
      <c r="ELD149" s="1"/>
      <c r="ELE149" s="1"/>
      <c r="ELF149" s="1"/>
      <c r="ELG149" s="1"/>
      <c r="ELH149" s="1"/>
      <c r="ELI149" s="1"/>
      <c r="ELJ149" s="1"/>
      <c r="ELK149" s="1"/>
      <c r="ELL149" s="1"/>
      <c r="ELM149" s="1"/>
      <c r="ELN149" s="1"/>
      <c r="ELO149" s="1"/>
      <c r="ELP149" s="1"/>
      <c r="ELQ149" s="1"/>
      <c r="ELR149" s="1"/>
      <c r="ELS149" s="1"/>
      <c r="ELT149" s="1"/>
      <c r="ELU149" s="1"/>
      <c r="ELV149" s="1"/>
      <c r="ELW149" s="1"/>
      <c r="ELX149" s="1"/>
      <c r="ELY149" s="1"/>
      <c r="ELZ149" s="1"/>
      <c r="EMA149" s="1"/>
      <c r="EMB149" s="1"/>
      <c r="EMC149" s="1"/>
      <c r="EMD149" s="1"/>
      <c r="EME149" s="1"/>
      <c r="EMF149" s="1"/>
      <c r="EMG149" s="1"/>
      <c r="EMH149" s="1"/>
      <c r="EMI149" s="1"/>
      <c r="EMJ149" s="1"/>
      <c r="EMK149" s="1"/>
      <c r="EML149" s="1"/>
      <c r="EMM149" s="1"/>
      <c r="EMN149" s="1"/>
      <c r="EMO149" s="1"/>
      <c r="EMP149" s="1"/>
      <c r="EMQ149" s="1"/>
      <c r="EMR149" s="1"/>
      <c r="EMS149" s="1"/>
      <c r="EMT149" s="1"/>
      <c r="EMU149" s="1"/>
      <c r="EMV149" s="1"/>
      <c r="EMW149" s="1"/>
      <c r="EMX149" s="1"/>
      <c r="EMY149" s="1"/>
      <c r="EMZ149" s="1"/>
      <c r="ENA149" s="1"/>
      <c r="ENB149" s="1"/>
      <c r="ENC149" s="1"/>
      <c r="END149" s="1"/>
      <c r="ENE149" s="1"/>
      <c r="ENF149" s="1"/>
      <c r="ENG149" s="1"/>
      <c r="ENH149" s="1"/>
      <c r="ENI149" s="1"/>
      <c r="ENJ149" s="1"/>
      <c r="ENK149" s="1"/>
      <c r="ENL149" s="1"/>
      <c r="ENM149" s="1"/>
      <c r="ENN149" s="1"/>
      <c r="ENO149" s="1"/>
      <c r="ENP149" s="1"/>
      <c r="ENQ149" s="1"/>
      <c r="ENR149" s="1"/>
      <c r="ENS149" s="1"/>
      <c r="ENT149" s="1"/>
      <c r="ENU149" s="1"/>
      <c r="ENV149" s="1"/>
      <c r="ENW149" s="1"/>
      <c r="ENX149" s="1"/>
      <c r="ENY149" s="1"/>
      <c r="ENZ149" s="1"/>
      <c r="EOA149" s="1"/>
      <c r="EOB149" s="1"/>
      <c r="EOC149" s="1"/>
      <c r="EOD149" s="1"/>
      <c r="EOE149" s="1"/>
      <c r="EOF149" s="1"/>
      <c r="EOG149" s="1"/>
      <c r="EOH149" s="1"/>
      <c r="EOI149" s="1"/>
      <c r="EOJ149" s="1"/>
      <c r="EOK149" s="1"/>
      <c r="EOL149" s="1"/>
      <c r="EOM149" s="1"/>
      <c r="EON149" s="1"/>
      <c r="EOO149" s="1"/>
      <c r="EOP149" s="1"/>
      <c r="EOQ149" s="1"/>
      <c r="EOR149" s="1"/>
      <c r="EOS149" s="1"/>
      <c r="EOT149" s="1"/>
      <c r="EOU149" s="1"/>
      <c r="EOV149" s="1"/>
      <c r="EOW149" s="1"/>
      <c r="EOX149" s="1"/>
      <c r="EOY149" s="1"/>
      <c r="EOZ149" s="1"/>
      <c r="EPA149" s="1"/>
      <c r="EPB149" s="1"/>
      <c r="EPC149" s="1"/>
      <c r="EPD149" s="1"/>
      <c r="EPE149" s="1"/>
      <c r="EPF149" s="1"/>
      <c r="EPG149" s="1"/>
      <c r="EPH149" s="1"/>
      <c r="EPI149" s="1"/>
      <c r="EPJ149" s="1"/>
      <c r="EPK149" s="1"/>
      <c r="EPL149" s="1"/>
      <c r="EPM149" s="1"/>
      <c r="EPN149" s="1"/>
      <c r="EPO149" s="1"/>
      <c r="EPP149" s="1"/>
      <c r="EPQ149" s="1"/>
      <c r="EPR149" s="1"/>
      <c r="EPS149" s="1"/>
      <c r="EPT149" s="1"/>
      <c r="EPU149" s="1"/>
      <c r="EPV149" s="1"/>
      <c r="EPW149" s="1"/>
      <c r="EPX149" s="1"/>
      <c r="EPY149" s="1"/>
      <c r="EPZ149" s="1"/>
      <c r="EQA149" s="1"/>
      <c r="EQB149" s="1"/>
      <c r="EQC149" s="1"/>
      <c r="EQD149" s="1"/>
      <c r="EQE149" s="1"/>
      <c r="EQF149" s="1"/>
      <c r="EQG149" s="1"/>
      <c r="EQH149" s="1"/>
      <c r="EQI149" s="1"/>
      <c r="EQJ149" s="1"/>
      <c r="EQK149" s="1"/>
      <c r="EQL149" s="1"/>
      <c r="EQM149" s="1"/>
      <c r="EQN149" s="1"/>
      <c r="EQO149" s="1"/>
      <c r="EQP149" s="1"/>
      <c r="EQQ149" s="1"/>
      <c r="EQR149" s="1"/>
      <c r="EQS149" s="1"/>
      <c r="EQT149" s="1"/>
      <c r="EQU149" s="1"/>
      <c r="EQV149" s="1"/>
      <c r="EQW149" s="1"/>
      <c r="EQX149" s="1"/>
      <c r="EQY149" s="1"/>
      <c r="EQZ149" s="1"/>
      <c r="ERA149" s="1"/>
      <c r="ERB149" s="1"/>
      <c r="ERC149" s="1"/>
      <c r="ERD149" s="1"/>
      <c r="ERE149" s="1"/>
      <c r="ERF149" s="1"/>
      <c r="ERG149" s="1"/>
      <c r="ERH149" s="1"/>
      <c r="ERI149" s="1"/>
      <c r="ERJ149" s="1"/>
      <c r="ERK149" s="1"/>
      <c r="ERL149" s="1"/>
      <c r="ERM149" s="1"/>
      <c r="ERN149" s="1"/>
      <c r="ERO149" s="1"/>
      <c r="ERP149" s="1"/>
      <c r="ERQ149" s="1"/>
      <c r="ERR149" s="1"/>
      <c r="ERS149" s="1"/>
      <c r="ERT149" s="1"/>
      <c r="ERU149" s="1"/>
      <c r="ERV149" s="1"/>
      <c r="ERW149" s="1"/>
      <c r="ERX149" s="1"/>
      <c r="ERY149" s="1"/>
      <c r="ERZ149" s="1"/>
      <c r="ESA149" s="1"/>
      <c r="ESB149" s="1"/>
      <c r="ESC149" s="1"/>
      <c r="ESD149" s="1"/>
      <c r="ESE149" s="1"/>
      <c r="ESF149" s="1"/>
      <c r="ESG149" s="1"/>
      <c r="ESH149" s="1"/>
      <c r="ESI149" s="1"/>
      <c r="ESJ149" s="1"/>
      <c r="ESK149" s="1"/>
      <c r="ESL149" s="1"/>
      <c r="ESM149" s="1"/>
      <c r="ESN149" s="1"/>
      <c r="ESO149" s="1"/>
      <c r="ESP149" s="1"/>
      <c r="ESQ149" s="1"/>
      <c r="ESR149" s="1"/>
      <c r="ESS149" s="1"/>
      <c r="EST149" s="1"/>
      <c r="ESU149" s="1"/>
      <c r="ESV149" s="1"/>
      <c r="ESW149" s="1"/>
      <c r="ESX149" s="1"/>
      <c r="ESY149" s="1"/>
      <c r="ESZ149" s="1"/>
      <c r="ETA149" s="1"/>
      <c r="ETB149" s="1"/>
      <c r="ETC149" s="1"/>
      <c r="ETD149" s="1"/>
      <c r="ETE149" s="1"/>
      <c r="ETF149" s="1"/>
      <c r="ETG149" s="1"/>
      <c r="ETH149" s="1"/>
      <c r="ETI149" s="1"/>
      <c r="ETJ149" s="1"/>
      <c r="ETK149" s="1"/>
      <c r="ETL149" s="1"/>
      <c r="ETM149" s="1"/>
      <c r="ETN149" s="1"/>
      <c r="ETO149" s="1"/>
      <c r="ETP149" s="1"/>
      <c r="ETQ149" s="1"/>
      <c r="ETR149" s="1"/>
      <c r="ETS149" s="1"/>
      <c r="ETT149" s="1"/>
      <c r="ETU149" s="1"/>
      <c r="ETV149" s="1"/>
      <c r="ETW149" s="1"/>
      <c r="ETX149" s="1"/>
      <c r="ETY149" s="1"/>
      <c r="ETZ149" s="1"/>
      <c r="EUA149" s="1"/>
      <c r="EUB149" s="1"/>
      <c r="EUC149" s="1"/>
      <c r="EUD149" s="1"/>
      <c r="EUE149" s="1"/>
      <c r="EUF149" s="1"/>
      <c r="EUG149" s="1"/>
      <c r="EUH149" s="1"/>
      <c r="EUI149" s="1"/>
      <c r="EUJ149" s="1"/>
      <c r="EUK149" s="1"/>
      <c r="EUL149" s="1"/>
      <c r="EUM149" s="1"/>
      <c r="EUN149" s="1"/>
      <c r="EUO149" s="1"/>
      <c r="EUP149" s="1"/>
      <c r="EUQ149" s="1"/>
      <c r="EUR149" s="1"/>
      <c r="EUS149" s="1"/>
      <c r="EUT149" s="1"/>
      <c r="EUU149" s="1"/>
      <c r="EUV149" s="1"/>
      <c r="EUW149" s="1"/>
      <c r="EUX149" s="1"/>
      <c r="EUY149" s="1"/>
      <c r="EUZ149" s="1"/>
      <c r="EVA149" s="1"/>
      <c r="EVB149" s="1"/>
      <c r="EVC149" s="1"/>
      <c r="EVD149" s="1"/>
      <c r="EVE149" s="1"/>
      <c r="EVF149" s="1"/>
      <c r="EVG149" s="1"/>
      <c r="EVH149" s="1"/>
      <c r="EVI149" s="1"/>
      <c r="EVJ149" s="1"/>
      <c r="EVK149" s="1"/>
      <c r="EVL149" s="1"/>
      <c r="EVM149" s="1"/>
      <c r="EVN149" s="1"/>
      <c r="EVO149" s="1"/>
      <c r="EVP149" s="1"/>
      <c r="EVQ149" s="1"/>
      <c r="EVR149" s="1"/>
      <c r="EVS149" s="1"/>
      <c r="EVT149" s="1"/>
      <c r="EVU149" s="1"/>
      <c r="EVV149" s="1"/>
      <c r="EVW149" s="1"/>
      <c r="EVX149" s="1"/>
      <c r="EVY149" s="1"/>
      <c r="EVZ149" s="1"/>
      <c r="EWA149" s="1"/>
      <c r="EWB149" s="1"/>
      <c r="EWC149" s="1"/>
      <c r="EWD149" s="1"/>
      <c r="EWE149" s="1"/>
      <c r="EWF149" s="1"/>
      <c r="EWG149" s="1"/>
      <c r="EWH149" s="1"/>
      <c r="EWI149" s="1"/>
      <c r="EWJ149" s="1"/>
      <c r="EWK149" s="1"/>
      <c r="EWL149" s="1"/>
      <c r="EWM149" s="1"/>
      <c r="EWN149" s="1"/>
      <c r="EWO149" s="1"/>
      <c r="EWP149" s="1"/>
      <c r="EWQ149" s="1"/>
      <c r="EWR149" s="1"/>
      <c r="EWS149" s="1"/>
      <c r="EWT149" s="1"/>
      <c r="EWU149" s="1"/>
      <c r="EWV149" s="1"/>
      <c r="EWW149" s="1"/>
      <c r="EWX149" s="1"/>
      <c r="EWY149" s="1"/>
      <c r="EWZ149" s="1"/>
      <c r="EXA149" s="1"/>
      <c r="EXB149" s="1"/>
      <c r="EXC149" s="1"/>
      <c r="EXD149" s="1"/>
      <c r="EXE149" s="1"/>
      <c r="EXF149" s="1"/>
      <c r="EXG149" s="1"/>
      <c r="EXH149" s="1"/>
      <c r="EXI149" s="1"/>
      <c r="EXJ149" s="1"/>
      <c r="EXK149" s="1"/>
      <c r="EXL149" s="1"/>
      <c r="EXM149" s="1"/>
      <c r="EXN149" s="1"/>
      <c r="EXO149" s="1"/>
      <c r="EXP149" s="1"/>
      <c r="EXQ149" s="1"/>
      <c r="EXR149" s="1"/>
      <c r="EXS149" s="1"/>
      <c r="EXT149" s="1"/>
      <c r="EXU149" s="1"/>
      <c r="EXV149" s="1"/>
      <c r="EXW149" s="1"/>
      <c r="EXX149" s="1"/>
      <c r="EXY149" s="1"/>
      <c r="EXZ149" s="1"/>
      <c r="EYA149" s="1"/>
      <c r="EYB149" s="1"/>
      <c r="EYC149" s="1"/>
      <c r="EYD149" s="1"/>
      <c r="EYE149" s="1"/>
      <c r="EYF149" s="1"/>
      <c r="EYG149" s="1"/>
      <c r="EYH149" s="1"/>
      <c r="EYI149" s="1"/>
      <c r="EYJ149" s="1"/>
      <c r="EYK149" s="1"/>
      <c r="EYL149" s="1"/>
      <c r="EYM149" s="1"/>
      <c r="EYN149" s="1"/>
      <c r="EYO149" s="1"/>
      <c r="EYP149" s="1"/>
      <c r="EYQ149" s="1"/>
      <c r="EYR149" s="1"/>
      <c r="EYS149" s="1"/>
      <c r="EYT149" s="1"/>
      <c r="EYU149" s="1"/>
      <c r="EYV149" s="1"/>
      <c r="EYW149" s="1"/>
      <c r="EYX149" s="1"/>
      <c r="EYY149" s="1"/>
      <c r="EYZ149" s="1"/>
      <c r="EZA149" s="1"/>
      <c r="EZB149" s="1"/>
      <c r="EZC149" s="1"/>
      <c r="EZD149" s="1"/>
      <c r="EZE149" s="1"/>
      <c r="EZF149" s="1"/>
      <c r="EZG149" s="1"/>
      <c r="EZH149" s="1"/>
      <c r="EZI149" s="1"/>
      <c r="EZJ149" s="1"/>
      <c r="EZK149" s="1"/>
      <c r="EZL149" s="1"/>
      <c r="EZM149" s="1"/>
      <c r="EZN149" s="1"/>
      <c r="EZO149" s="1"/>
      <c r="EZP149" s="1"/>
      <c r="EZQ149" s="1"/>
      <c r="EZR149" s="1"/>
      <c r="EZS149" s="1"/>
      <c r="EZT149" s="1"/>
      <c r="EZU149" s="1"/>
      <c r="EZV149" s="1"/>
      <c r="EZW149" s="1"/>
      <c r="EZX149" s="1"/>
      <c r="EZY149" s="1"/>
      <c r="EZZ149" s="1"/>
      <c r="FAA149" s="1"/>
      <c r="FAB149" s="1"/>
      <c r="FAC149" s="1"/>
      <c r="FAD149" s="1"/>
      <c r="FAE149" s="1"/>
      <c r="FAF149" s="1"/>
      <c r="FAG149" s="1"/>
      <c r="FAH149" s="1"/>
      <c r="FAI149" s="1"/>
      <c r="FAJ149" s="1"/>
      <c r="FAK149" s="1"/>
      <c r="FAL149" s="1"/>
      <c r="FAM149" s="1"/>
      <c r="FAN149" s="1"/>
      <c r="FAO149" s="1"/>
      <c r="FAP149" s="1"/>
      <c r="FAQ149" s="1"/>
      <c r="FAR149" s="1"/>
      <c r="FAS149" s="1"/>
      <c r="FAT149" s="1"/>
      <c r="FAU149" s="1"/>
      <c r="FAV149" s="1"/>
      <c r="FAW149" s="1"/>
      <c r="FAX149" s="1"/>
      <c r="FAY149" s="1"/>
      <c r="FAZ149" s="1"/>
      <c r="FBA149" s="1"/>
      <c r="FBB149" s="1"/>
      <c r="FBC149" s="1"/>
      <c r="FBD149" s="1"/>
      <c r="FBE149" s="1"/>
      <c r="FBF149" s="1"/>
      <c r="FBG149" s="1"/>
      <c r="FBH149" s="1"/>
      <c r="FBI149" s="1"/>
      <c r="FBJ149" s="1"/>
      <c r="FBK149" s="1"/>
      <c r="FBL149" s="1"/>
      <c r="FBM149" s="1"/>
      <c r="FBN149" s="1"/>
      <c r="FBO149" s="1"/>
      <c r="FBP149" s="1"/>
      <c r="FBQ149" s="1"/>
      <c r="FBR149" s="1"/>
      <c r="FBS149" s="1"/>
      <c r="FBT149" s="1"/>
      <c r="FBU149" s="1"/>
      <c r="FBV149" s="1"/>
      <c r="FBW149" s="1"/>
      <c r="FBX149" s="1"/>
      <c r="FBY149" s="1"/>
      <c r="FBZ149" s="1"/>
      <c r="FCA149" s="1"/>
      <c r="FCB149" s="1"/>
      <c r="FCC149" s="1"/>
      <c r="FCD149" s="1"/>
      <c r="FCE149" s="1"/>
      <c r="FCF149" s="1"/>
      <c r="FCG149" s="1"/>
      <c r="FCH149" s="1"/>
      <c r="FCI149" s="1"/>
      <c r="FCJ149" s="1"/>
      <c r="FCK149" s="1"/>
      <c r="FCL149" s="1"/>
      <c r="FCM149" s="1"/>
      <c r="FCN149" s="1"/>
      <c r="FCO149" s="1"/>
      <c r="FCP149" s="1"/>
      <c r="FCQ149" s="1"/>
      <c r="FCR149" s="1"/>
      <c r="FCS149" s="1"/>
      <c r="FCT149" s="1"/>
      <c r="FCU149" s="1"/>
      <c r="FCV149" s="1"/>
      <c r="FCW149" s="1"/>
      <c r="FCX149" s="1"/>
      <c r="FCY149" s="1"/>
      <c r="FCZ149" s="1"/>
      <c r="FDA149" s="1"/>
      <c r="FDB149" s="1"/>
      <c r="FDC149" s="1"/>
      <c r="FDD149" s="1"/>
      <c r="FDE149" s="1"/>
      <c r="FDF149" s="1"/>
      <c r="FDG149" s="1"/>
      <c r="FDH149" s="1"/>
      <c r="FDI149" s="1"/>
      <c r="FDJ149" s="1"/>
      <c r="FDK149" s="1"/>
      <c r="FDL149" s="1"/>
      <c r="FDM149" s="1"/>
      <c r="FDN149" s="1"/>
      <c r="FDO149" s="1"/>
      <c r="FDP149" s="1"/>
      <c r="FDQ149" s="1"/>
      <c r="FDR149" s="1"/>
      <c r="FDS149" s="1"/>
      <c r="FDT149" s="1"/>
      <c r="FDU149" s="1"/>
      <c r="FDV149" s="1"/>
      <c r="FDW149" s="1"/>
      <c r="FDX149" s="1"/>
      <c r="FDY149" s="1"/>
      <c r="FDZ149" s="1"/>
      <c r="FEA149" s="1"/>
      <c r="FEB149" s="1"/>
      <c r="FEC149" s="1"/>
      <c r="FED149" s="1"/>
      <c r="FEE149" s="1"/>
      <c r="FEF149" s="1"/>
      <c r="FEG149" s="1"/>
      <c r="FEH149" s="1"/>
      <c r="FEI149" s="1"/>
      <c r="FEJ149" s="1"/>
      <c r="FEK149" s="1"/>
      <c r="FEL149" s="1"/>
      <c r="FEM149" s="1"/>
      <c r="FEN149" s="1"/>
      <c r="FEO149" s="1"/>
      <c r="FEP149" s="1"/>
      <c r="FEQ149" s="1"/>
      <c r="FER149" s="1"/>
      <c r="FES149" s="1"/>
      <c r="FET149" s="1"/>
      <c r="FEU149" s="1"/>
      <c r="FEV149" s="1"/>
      <c r="FEW149" s="1"/>
      <c r="FEX149" s="1"/>
      <c r="FEY149" s="1"/>
      <c r="FEZ149" s="1"/>
      <c r="FFA149" s="1"/>
      <c r="FFB149" s="1"/>
      <c r="FFC149" s="1"/>
      <c r="FFD149" s="1"/>
      <c r="FFE149" s="1"/>
      <c r="FFF149" s="1"/>
      <c r="FFG149" s="1"/>
      <c r="FFH149" s="1"/>
      <c r="FFI149" s="1"/>
      <c r="FFJ149" s="1"/>
      <c r="FFK149" s="1"/>
      <c r="FFL149" s="1"/>
      <c r="FFM149" s="1"/>
      <c r="FFN149" s="1"/>
      <c r="FFO149" s="1"/>
      <c r="FFP149" s="1"/>
      <c r="FFQ149" s="1"/>
      <c r="FFR149" s="1"/>
      <c r="FFS149" s="1"/>
      <c r="FFT149" s="1"/>
      <c r="FFU149" s="1"/>
      <c r="FFV149" s="1"/>
      <c r="FFW149" s="1"/>
      <c r="FFX149" s="1"/>
      <c r="FFY149" s="1"/>
      <c r="FFZ149" s="1"/>
      <c r="FGA149" s="1"/>
      <c r="FGB149" s="1"/>
      <c r="FGC149" s="1"/>
      <c r="FGD149" s="1"/>
      <c r="FGE149" s="1"/>
      <c r="FGF149" s="1"/>
      <c r="FGG149" s="1"/>
      <c r="FGH149" s="1"/>
      <c r="FGI149" s="1"/>
      <c r="FGJ149" s="1"/>
      <c r="FGK149" s="1"/>
      <c r="FGL149" s="1"/>
      <c r="FGM149" s="1"/>
      <c r="FGN149" s="1"/>
      <c r="FGO149" s="1"/>
      <c r="FGP149" s="1"/>
      <c r="FGQ149" s="1"/>
      <c r="FGR149" s="1"/>
      <c r="FGS149" s="1"/>
      <c r="FGT149" s="1"/>
      <c r="FGU149" s="1"/>
      <c r="FGV149" s="1"/>
      <c r="FGW149" s="1"/>
      <c r="FGX149" s="1"/>
      <c r="FGY149" s="1"/>
      <c r="FGZ149" s="1"/>
      <c r="FHA149" s="1"/>
      <c r="FHB149" s="1"/>
      <c r="FHC149" s="1"/>
      <c r="FHD149" s="1"/>
      <c r="FHE149" s="1"/>
      <c r="FHF149" s="1"/>
      <c r="FHG149" s="1"/>
      <c r="FHH149" s="1"/>
      <c r="FHI149" s="1"/>
      <c r="FHJ149" s="1"/>
      <c r="FHK149" s="1"/>
      <c r="FHL149" s="1"/>
      <c r="FHM149" s="1"/>
      <c r="FHN149" s="1"/>
      <c r="FHO149" s="1"/>
      <c r="FHP149" s="1"/>
      <c r="FHQ149" s="1"/>
      <c r="FHR149" s="1"/>
      <c r="FHS149" s="1"/>
      <c r="FHT149" s="1"/>
      <c r="FHU149" s="1"/>
      <c r="FHV149" s="1"/>
      <c r="FHW149" s="1"/>
      <c r="FHX149" s="1"/>
      <c r="FHY149" s="1"/>
      <c r="FHZ149" s="1"/>
      <c r="FIA149" s="1"/>
      <c r="FIB149" s="1"/>
      <c r="FIC149" s="1"/>
      <c r="FID149" s="1"/>
      <c r="FIE149" s="1"/>
      <c r="FIF149" s="1"/>
      <c r="FIG149" s="1"/>
      <c r="FIH149" s="1"/>
      <c r="FII149" s="1"/>
      <c r="FIJ149" s="1"/>
      <c r="FIK149" s="1"/>
      <c r="FIL149" s="1"/>
      <c r="FIM149" s="1"/>
      <c r="FIN149" s="1"/>
      <c r="FIO149" s="1"/>
      <c r="FIP149" s="1"/>
      <c r="FIQ149" s="1"/>
      <c r="FIR149" s="1"/>
      <c r="FIS149" s="1"/>
      <c r="FIT149" s="1"/>
      <c r="FIU149" s="1"/>
      <c r="FIV149" s="1"/>
      <c r="FIW149" s="1"/>
      <c r="FIX149" s="1"/>
      <c r="FIY149" s="1"/>
      <c r="FIZ149" s="1"/>
      <c r="FJA149" s="1"/>
      <c r="FJB149" s="1"/>
      <c r="FJC149" s="1"/>
      <c r="FJD149" s="1"/>
      <c r="FJE149" s="1"/>
      <c r="FJF149" s="1"/>
      <c r="FJG149" s="1"/>
      <c r="FJH149" s="1"/>
      <c r="FJI149" s="1"/>
      <c r="FJJ149" s="1"/>
      <c r="FJK149" s="1"/>
      <c r="FJL149" s="1"/>
      <c r="FJM149" s="1"/>
      <c r="FJN149" s="1"/>
      <c r="FJO149" s="1"/>
      <c r="FJP149" s="1"/>
      <c r="FJQ149" s="1"/>
      <c r="FJR149" s="1"/>
      <c r="FJS149" s="1"/>
      <c r="FJT149" s="1"/>
      <c r="FJU149" s="1"/>
      <c r="FJV149" s="1"/>
      <c r="FJW149" s="1"/>
      <c r="FJX149" s="1"/>
      <c r="FJY149" s="1"/>
      <c r="FJZ149" s="1"/>
      <c r="FKA149" s="1"/>
      <c r="FKB149" s="1"/>
      <c r="FKC149" s="1"/>
      <c r="FKD149" s="1"/>
      <c r="FKE149" s="1"/>
      <c r="FKF149" s="1"/>
      <c r="FKG149" s="1"/>
      <c r="FKH149" s="1"/>
      <c r="FKI149" s="1"/>
      <c r="FKJ149" s="1"/>
      <c r="FKK149" s="1"/>
      <c r="FKL149" s="1"/>
      <c r="FKM149" s="1"/>
      <c r="FKN149" s="1"/>
      <c r="FKO149" s="1"/>
      <c r="FKP149" s="1"/>
      <c r="FKQ149" s="1"/>
      <c r="FKR149" s="1"/>
      <c r="FKS149" s="1"/>
      <c r="FKT149" s="1"/>
      <c r="FKU149" s="1"/>
      <c r="FKV149" s="1"/>
      <c r="FKW149" s="1"/>
      <c r="FKX149" s="1"/>
      <c r="FKY149" s="1"/>
      <c r="FKZ149" s="1"/>
      <c r="FLA149" s="1"/>
      <c r="FLB149" s="1"/>
      <c r="FLC149" s="1"/>
      <c r="FLD149" s="1"/>
      <c r="FLE149" s="1"/>
      <c r="FLF149" s="1"/>
      <c r="FLG149" s="1"/>
      <c r="FLH149" s="1"/>
      <c r="FLI149" s="1"/>
      <c r="FLJ149" s="1"/>
      <c r="FLK149" s="1"/>
      <c r="FLL149" s="1"/>
      <c r="FLM149" s="1"/>
      <c r="FLN149" s="1"/>
      <c r="FLO149" s="1"/>
      <c r="FLP149" s="1"/>
      <c r="FLQ149" s="1"/>
      <c r="FLR149" s="1"/>
      <c r="FLS149" s="1"/>
      <c r="FLT149" s="1"/>
      <c r="FLU149" s="1"/>
      <c r="FLV149" s="1"/>
      <c r="FLW149" s="1"/>
      <c r="FLX149" s="1"/>
      <c r="FLY149" s="1"/>
      <c r="FLZ149" s="1"/>
      <c r="FMA149" s="1"/>
      <c r="FMB149" s="1"/>
      <c r="FMC149" s="1"/>
      <c r="FMD149" s="1"/>
      <c r="FME149" s="1"/>
      <c r="FMF149" s="1"/>
      <c r="FMG149" s="1"/>
      <c r="FMH149" s="1"/>
      <c r="FMI149" s="1"/>
      <c r="FMJ149" s="1"/>
      <c r="FMK149" s="1"/>
      <c r="FML149" s="1"/>
      <c r="FMM149" s="1"/>
      <c r="FMN149" s="1"/>
      <c r="FMO149" s="1"/>
      <c r="FMP149" s="1"/>
      <c r="FMQ149" s="1"/>
      <c r="FMR149" s="1"/>
      <c r="FMS149" s="1"/>
      <c r="FMT149" s="1"/>
      <c r="FMU149" s="1"/>
      <c r="FMV149" s="1"/>
      <c r="FMW149" s="1"/>
      <c r="FMX149" s="1"/>
      <c r="FMY149" s="1"/>
      <c r="FMZ149" s="1"/>
      <c r="FNA149" s="1"/>
      <c r="FNB149" s="1"/>
      <c r="FNC149" s="1"/>
      <c r="FND149" s="1"/>
      <c r="FNE149" s="1"/>
      <c r="FNF149" s="1"/>
      <c r="FNG149" s="1"/>
      <c r="FNH149" s="1"/>
      <c r="FNI149" s="1"/>
      <c r="FNJ149" s="1"/>
      <c r="FNK149" s="1"/>
      <c r="FNL149" s="1"/>
      <c r="FNM149" s="1"/>
      <c r="FNN149" s="1"/>
      <c r="FNO149" s="1"/>
      <c r="FNP149" s="1"/>
      <c r="FNQ149" s="1"/>
      <c r="FNR149" s="1"/>
      <c r="FNS149" s="1"/>
      <c r="FNT149" s="1"/>
      <c r="FNU149" s="1"/>
      <c r="FNV149" s="1"/>
      <c r="FNW149" s="1"/>
      <c r="FNX149" s="1"/>
      <c r="FNY149" s="1"/>
      <c r="FNZ149" s="1"/>
      <c r="FOA149" s="1"/>
      <c r="FOB149" s="1"/>
      <c r="FOC149" s="1"/>
      <c r="FOD149" s="1"/>
      <c r="FOE149" s="1"/>
      <c r="FOF149" s="1"/>
      <c r="FOG149" s="1"/>
      <c r="FOH149" s="1"/>
      <c r="FOI149" s="1"/>
      <c r="FOJ149" s="1"/>
      <c r="FOK149" s="1"/>
      <c r="FOL149" s="1"/>
      <c r="FOM149" s="1"/>
      <c r="FON149" s="1"/>
      <c r="FOO149" s="1"/>
      <c r="FOP149" s="1"/>
      <c r="FOQ149" s="1"/>
      <c r="FOR149" s="1"/>
      <c r="FOS149" s="1"/>
      <c r="FOT149" s="1"/>
      <c r="FOU149" s="1"/>
      <c r="FOV149" s="1"/>
      <c r="FOW149" s="1"/>
      <c r="FOX149" s="1"/>
      <c r="FOY149" s="1"/>
      <c r="FOZ149" s="1"/>
      <c r="FPA149" s="1"/>
      <c r="FPB149" s="1"/>
      <c r="FPC149" s="1"/>
      <c r="FPD149" s="1"/>
      <c r="FPE149" s="1"/>
      <c r="FPF149" s="1"/>
      <c r="FPG149" s="1"/>
      <c r="FPH149" s="1"/>
      <c r="FPI149" s="1"/>
      <c r="FPJ149" s="1"/>
      <c r="FPK149" s="1"/>
      <c r="FPL149" s="1"/>
      <c r="FPM149" s="1"/>
      <c r="FPN149" s="1"/>
      <c r="FPO149" s="1"/>
      <c r="FPP149" s="1"/>
      <c r="FPQ149" s="1"/>
      <c r="FPR149" s="1"/>
      <c r="FPS149" s="1"/>
      <c r="FPT149" s="1"/>
      <c r="FPU149" s="1"/>
      <c r="FPV149" s="1"/>
      <c r="FPW149" s="1"/>
      <c r="FPX149" s="1"/>
      <c r="FPY149" s="1"/>
      <c r="FPZ149" s="1"/>
      <c r="FQA149" s="1"/>
      <c r="FQB149" s="1"/>
      <c r="FQC149" s="1"/>
      <c r="FQD149" s="1"/>
      <c r="FQE149" s="1"/>
      <c r="FQF149" s="1"/>
      <c r="FQG149" s="1"/>
      <c r="FQH149" s="1"/>
      <c r="FQI149" s="1"/>
      <c r="FQJ149" s="1"/>
      <c r="FQK149" s="1"/>
      <c r="FQL149" s="1"/>
      <c r="FQM149" s="1"/>
      <c r="FQN149" s="1"/>
      <c r="FQO149" s="1"/>
      <c r="FQP149" s="1"/>
      <c r="FQQ149" s="1"/>
      <c r="FQR149" s="1"/>
      <c r="FQS149" s="1"/>
      <c r="FQT149" s="1"/>
      <c r="FQU149" s="1"/>
      <c r="FQV149" s="1"/>
      <c r="FQW149" s="1"/>
      <c r="FQX149" s="1"/>
      <c r="FQY149" s="1"/>
      <c r="FQZ149" s="1"/>
      <c r="FRA149" s="1"/>
      <c r="FRB149" s="1"/>
      <c r="FRC149" s="1"/>
      <c r="FRD149" s="1"/>
      <c r="FRE149" s="1"/>
      <c r="FRF149" s="1"/>
      <c r="FRG149" s="1"/>
      <c r="FRH149" s="1"/>
      <c r="FRI149" s="1"/>
      <c r="FRJ149" s="1"/>
      <c r="FRK149" s="1"/>
      <c r="FRL149" s="1"/>
      <c r="FRM149" s="1"/>
      <c r="FRN149" s="1"/>
      <c r="FRO149" s="1"/>
      <c r="FRP149" s="1"/>
      <c r="FRQ149" s="1"/>
      <c r="FRR149" s="1"/>
      <c r="FRS149" s="1"/>
      <c r="FRT149" s="1"/>
      <c r="FRU149" s="1"/>
      <c r="FRV149" s="1"/>
      <c r="FRW149" s="1"/>
      <c r="FRX149" s="1"/>
      <c r="FRY149" s="1"/>
      <c r="FRZ149" s="1"/>
      <c r="FSA149" s="1"/>
      <c r="FSB149" s="1"/>
      <c r="FSC149" s="1"/>
      <c r="FSD149" s="1"/>
      <c r="FSE149" s="1"/>
      <c r="FSF149" s="1"/>
      <c r="FSG149" s="1"/>
      <c r="FSH149" s="1"/>
      <c r="FSI149" s="1"/>
      <c r="FSJ149" s="1"/>
      <c r="FSK149" s="1"/>
      <c r="FSL149" s="1"/>
      <c r="FSM149" s="1"/>
      <c r="FSN149" s="1"/>
      <c r="FSO149" s="1"/>
      <c r="FSP149" s="1"/>
      <c r="FSQ149" s="1"/>
      <c r="FSR149" s="1"/>
      <c r="FSS149" s="1"/>
      <c r="FST149" s="1"/>
      <c r="FSU149" s="1"/>
      <c r="FSV149" s="1"/>
      <c r="FSW149" s="1"/>
      <c r="FSX149" s="1"/>
      <c r="FSY149" s="1"/>
      <c r="FSZ149" s="1"/>
      <c r="FTA149" s="1"/>
      <c r="FTB149" s="1"/>
      <c r="FTC149" s="1"/>
      <c r="FTD149" s="1"/>
      <c r="FTE149" s="1"/>
      <c r="FTF149" s="1"/>
      <c r="FTG149" s="1"/>
      <c r="FTH149" s="1"/>
      <c r="FTI149" s="1"/>
      <c r="FTJ149" s="1"/>
      <c r="FTK149" s="1"/>
      <c r="FTL149" s="1"/>
      <c r="FTM149" s="1"/>
      <c r="FTN149" s="1"/>
      <c r="FTO149" s="1"/>
      <c r="FTP149" s="1"/>
      <c r="FTQ149" s="1"/>
      <c r="FTR149" s="1"/>
      <c r="FTS149" s="1"/>
      <c r="FTT149" s="1"/>
      <c r="FTU149" s="1"/>
      <c r="FTV149" s="1"/>
      <c r="FTW149" s="1"/>
      <c r="FTX149" s="1"/>
      <c r="FTY149" s="1"/>
      <c r="FTZ149" s="1"/>
      <c r="FUA149" s="1"/>
      <c r="FUB149" s="1"/>
      <c r="FUC149" s="1"/>
      <c r="FUD149" s="1"/>
      <c r="FUE149" s="1"/>
      <c r="FUF149" s="1"/>
      <c r="FUG149" s="1"/>
      <c r="FUH149" s="1"/>
      <c r="FUI149" s="1"/>
      <c r="FUJ149" s="1"/>
      <c r="FUK149" s="1"/>
      <c r="FUL149" s="1"/>
      <c r="FUM149" s="1"/>
      <c r="FUN149" s="1"/>
      <c r="FUO149" s="1"/>
      <c r="FUP149" s="1"/>
      <c r="FUQ149" s="1"/>
      <c r="FUR149" s="1"/>
      <c r="FUS149" s="1"/>
      <c r="FUT149" s="1"/>
      <c r="FUU149" s="1"/>
      <c r="FUV149" s="1"/>
      <c r="FUW149" s="1"/>
      <c r="FUX149" s="1"/>
      <c r="FUY149" s="1"/>
      <c r="FUZ149" s="1"/>
      <c r="FVA149" s="1"/>
      <c r="FVB149" s="1"/>
      <c r="FVC149" s="1"/>
      <c r="FVD149" s="1"/>
      <c r="FVE149" s="1"/>
      <c r="FVF149" s="1"/>
      <c r="FVG149" s="1"/>
      <c r="FVH149" s="1"/>
      <c r="FVI149" s="1"/>
      <c r="FVJ149" s="1"/>
      <c r="FVK149" s="1"/>
      <c r="FVL149" s="1"/>
      <c r="FVM149" s="1"/>
      <c r="FVN149" s="1"/>
      <c r="FVO149" s="1"/>
      <c r="FVP149" s="1"/>
      <c r="FVQ149" s="1"/>
      <c r="FVR149" s="1"/>
      <c r="FVS149" s="1"/>
      <c r="FVT149" s="1"/>
      <c r="FVU149" s="1"/>
      <c r="FVV149" s="1"/>
      <c r="FVW149" s="1"/>
      <c r="FVX149" s="1"/>
      <c r="FVY149" s="1"/>
      <c r="FVZ149" s="1"/>
      <c r="FWA149" s="1"/>
      <c r="FWB149" s="1"/>
      <c r="FWC149" s="1"/>
      <c r="FWD149" s="1"/>
      <c r="FWE149" s="1"/>
      <c r="FWF149" s="1"/>
      <c r="FWG149" s="1"/>
      <c r="FWH149" s="1"/>
      <c r="FWI149" s="1"/>
      <c r="FWJ149" s="1"/>
      <c r="FWK149" s="1"/>
      <c r="FWL149" s="1"/>
      <c r="FWM149" s="1"/>
      <c r="FWN149" s="1"/>
      <c r="FWO149" s="1"/>
      <c r="FWP149" s="1"/>
      <c r="FWQ149" s="1"/>
      <c r="FWR149" s="1"/>
      <c r="FWS149" s="1"/>
      <c r="FWT149" s="1"/>
      <c r="FWU149" s="1"/>
      <c r="FWV149" s="1"/>
      <c r="FWW149" s="1"/>
      <c r="FWX149" s="1"/>
      <c r="FWY149" s="1"/>
      <c r="FWZ149" s="1"/>
      <c r="FXA149" s="1"/>
      <c r="FXB149" s="1"/>
      <c r="FXC149" s="1"/>
      <c r="FXD149" s="1"/>
      <c r="FXE149" s="1"/>
      <c r="FXF149" s="1"/>
      <c r="FXG149" s="1"/>
      <c r="FXH149" s="1"/>
      <c r="FXI149" s="1"/>
      <c r="FXJ149" s="1"/>
      <c r="FXK149" s="1"/>
      <c r="FXL149" s="1"/>
      <c r="FXM149" s="1"/>
      <c r="FXN149" s="1"/>
      <c r="FXO149" s="1"/>
      <c r="FXP149" s="1"/>
      <c r="FXQ149" s="1"/>
      <c r="FXR149" s="1"/>
      <c r="FXS149" s="1"/>
      <c r="FXT149" s="1"/>
      <c r="FXU149" s="1"/>
      <c r="FXV149" s="1"/>
      <c r="FXW149" s="1"/>
      <c r="FXX149" s="1"/>
      <c r="FXY149" s="1"/>
      <c r="FXZ149" s="1"/>
      <c r="FYA149" s="1"/>
      <c r="FYB149" s="1"/>
      <c r="FYC149" s="1"/>
      <c r="FYD149" s="1"/>
      <c r="FYE149" s="1"/>
      <c r="FYF149" s="1"/>
      <c r="FYG149" s="1"/>
      <c r="FYH149" s="1"/>
      <c r="FYI149" s="1"/>
      <c r="FYJ149" s="1"/>
      <c r="FYK149" s="1"/>
      <c r="FYL149" s="1"/>
      <c r="FYM149" s="1"/>
      <c r="FYN149" s="1"/>
      <c r="FYO149" s="1"/>
      <c r="FYP149" s="1"/>
      <c r="FYQ149" s="1"/>
      <c r="FYR149" s="1"/>
      <c r="FYS149" s="1"/>
      <c r="FYT149" s="1"/>
      <c r="FYU149" s="1"/>
      <c r="FYV149" s="1"/>
      <c r="FYW149" s="1"/>
      <c r="FYX149" s="1"/>
      <c r="FYY149" s="1"/>
      <c r="FYZ149" s="1"/>
      <c r="FZA149" s="1"/>
      <c r="FZB149" s="1"/>
      <c r="FZC149" s="1"/>
      <c r="FZD149" s="1"/>
      <c r="FZE149" s="1"/>
      <c r="FZF149" s="1"/>
      <c r="FZG149" s="1"/>
      <c r="FZH149" s="1"/>
      <c r="FZI149" s="1"/>
      <c r="FZJ149" s="1"/>
      <c r="FZK149" s="1"/>
      <c r="FZL149" s="1"/>
      <c r="FZM149" s="1"/>
      <c r="FZN149" s="1"/>
      <c r="FZO149" s="1"/>
      <c r="FZP149" s="1"/>
      <c r="FZQ149" s="1"/>
      <c r="FZR149" s="1"/>
      <c r="FZS149" s="1"/>
      <c r="FZT149" s="1"/>
      <c r="FZU149" s="1"/>
      <c r="FZV149" s="1"/>
      <c r="FZW149" s="1"/>
      <c r="FZX149" s="1"/>
      <c r="FZY149" s="1"/>
      <c r="FZZ149" s="1"/>
      <c r="GAA149" s="1"/>
      <c r="GAB149" s="1"/>
      <c r="GAC149" s="1"/>
      <c r="GAD149" s="1"/>
      <c r="GAE149" s="1"/>
      <c r="GAF149" s="1"/>
      <c r="GAG149" s="1"/>
      <c r="GAH149" s="1"/>
      <c r="GAI149" s="1"/>
      <c r="GAJ149" s="1"/>
      <c r="GAK149" s="1"/>
      <c r="GAL149" s="1"/>
      <c r="GAM149" s="1"/>
      <c r="GAN149" s="1"/>
      <c r="GAO149" s="1"/>
      <c r="GAP149" s="1"/>
      <c r="GAQ149" s="1"/>
      <c r="GAR149" s="1"/>
      <c r="GAS149" s="1"/>
      <c r="GAT149" s="1"/>
      <c r="GAU149" s="1"/>
      <c r="GAV149" s="1"/>
      <c r="GAW149" s="1"/>
      <c r="GAX149" s="1"/>
      <c r="GAY149" s="1"/>
      <c r="GAZ149" s="1"/>
      <c r="GBA149" s="1"/>
      <c r="GBB149" s="1"/>
      <c r="GBC149" s="1"/>
      <c r="GBD149" s="1"/>
      <c r="GBE149" s="1"/>
      <c r="GBF149" s="1"/>
      <c r="GBG149" s="1"/>
      <c r="GBH149" s="1"/>
      <c r="GBI149" s="1"/>
      <c r="GBJ149" s="1"/>
      <c r="GBK149" s="1"/>
      <c r="GBL149" s="1"/>
      <c r="GBM149" s="1"/>
      <c r="GBN149" s="1"/>
      <c r="GBO149" s="1"/>
      <c r="GBP149" s="1"/>
      <c r="GBQ149" s="1"/>
      <c r="GBR149" s="1"/>
      <c r="GBS149" s="1"/>
      <c r="GBT149" s="1"/>
      <c r="GBU149" s="1"/>
      <c r="GBV149" s="1"/>
      <c r="GBW149" s="1"/>
      <c r="GBX149" s="1"/>
      <c r="GBY149" s="1"/>
      <c r="GBZ149" s="1"/>
      <c r="GCA149" s="1"/>
      <c r="GCB149" s="1"/>
      <c r="GCC149" s="1"/>
      <c r="GCD149" s="1"/>
      <c r="GCE149" s="1"/>
      <c r="GCF149" s="1"/>
      <c r="GCG149" s="1"/>
      <c r="GCH149" s="1"/>
      <c r="GCI149" s="1"/>
      <c r="GCJ149" s="1"/>
      <c r="GCK149" s="1"/>
      <c r="GCL149" s="1"/>
      <c r="GCM149" s="1"/>
      <c r="GCN149" s="1"/>
      <c r="GCO149" s="1"/>
      <c r="GCP149" s="1"/>
      <c r="GCQ149" s="1"/>
      <c r="GCR149" s="1"/>
      <c r="GCS149" s="1"/>
      <c r="GCT149" s="1"/>
      <c r="GCU149" s="1"/>
      <c r="GCV149" s="1"/>
      <c r="GCW149" s="1"/>
      <c r="GCX149" s="1"/>
      <c r="GCY149" s="1"/>
      <c r="GCZ149" s="1"/>
      <c r="GDA149" s="1"/>
      <c r="GDB149" s="1"/>
      <c r="GDC149" s="1"/>
      <c r="GDD149" s="1"/>
      <c r="GDE149" s="1"/>
      <c r="GDF149" s="1"/>
      <c r="GDG149" s="1"/>
      <c r="GDH149" s="1"/>
      <c r="GDI149" s="1"/>
      <c r="GDJ149" s="1"/>
      <c r="GDK149" s="1"/>
      <c r="GDL149" s="1"/>
      <c r="GDM149" s="1"/>
      <c r="GDN149" s="1"/>
      <c r="GDO149" s="1"/>
      <c r="GDP149" s="1"/>
      <c r="GDQ149" s="1"/>
      <c r="GDR149" s="1"/>
      <c r="GDS149" s="1"/>
      <c r="GDT149" s="1"/>
      <c r="GDU149" s="1"/>
      <c r="GDV149" s="1"/>
      <c r="GDW149" s="1"/>
      <c r="GDX149" s="1"/>
      <c r="GDY149" s="1"/>
      <c r="GDZ149" s="1"/>
      <c r="GEA149" s="1"/>
      <c r="GEB149" s="1"/>
      <c r="GEC149" s="1"/>
      <c r="GED149" s="1"/>
      <c r="GEE149" s="1"/>
      <c r="GEF149" s="1"/>
      <c r="GEG149" s="1"/>
      <c r="GEH149" s="1"/>
      <c r="GEI149" s="1"/>
      <c r="GEJ149" s="1"/>
      <c r="GEK149" s="1"/>
      <c r="GEL149" s="1"/>
      <c r="GEM149" s="1"/>
      <c r="GEN149" s="1"/>
      <c r="GEO149" s="1"/>
      <c r="GEP149" s="1"/>
      <c r="GEQ149" s="1"/>
      <c r="GER149" s="1"/>
      <c r="GES149" s="1"/>
      <c r="GET149" s="1"/>
      <c r="GEU149" s="1"/>
      <c r="GEV149" s="1"/>
      <c r="GEW149" s="1"/>
      <c r="GEX149" s="1"/>
      <c r="GEY149" s="1"/>
      <c r="GEZ149" s="1"/>
      <c r="GFA149" s="1"/>
      <c r="GFB149" s="1"/>
      <c r="GFC149" s="1"/>
      <c r="GFD149" s="1"/>
      <c r="GFE149" s="1"/>
      <c r="GFF149" s="1"/>
      <c r="GFG149" s="1"/>
      <c r="GFH149" s="1"/>
      <c r="GFI149" s="1"/>
      <c r="GFJ149" s="1"/>
      <c r="GFK149" s="1"/>
      <c r="GFL149" s="1"/>
      <c r="GFM149" s="1"/>
      <c r="GFN149" s="1"/>
      <c r="GFO149" s="1"/>
      <c r="GFP149" s="1"/>
      <c r="GFQ149" s="1"/>
      <c r="GFR149" s="1"/>
      <c r="GFS149" s="1"/>
      <c r="GFT149" s="1"/>
      <c r="GFU149" s="1"/>
      <c r="GFV149" s="1"/>
      <c r="GFW149" s="1"/>
      <c r="GFX149" s="1"/>
      <c r="GFY149" s="1"/>
      <c r="GFZ149" s="1"/>
      <c r="GGA149" s="1"/>
      <c r="GGB149" s="1"/>
      <c r="GGC149" s="1"/>
      <c r="GGD149" s="1"/>
      <c r="GGE149" s="1"/>
      <c r="GGF149" s="1"/>
      <c r="GGG149" s="1"/>
      <c r="GGH149" s="1"/>
      <c r="GGI149" s="1"/>
      <c r="GGJ149" s="1"/>
      <c r="GGK149" s="1"/>
      <c r="GGL149" s="1"/>
      <c r="GGM149" s="1"/>
      <c r="GGN149" s="1"/>
      <c r="GGO149" s="1"/>
      <c r="GGP149" s="1"/>
      <c r="GGQ149" s="1"/>
      <c r="GGR149" s="1"/>
      <c r="GGS149" s="1"/>
      <c r="GGT149" s="1"/>
      <c r="GGU149" s="1"/>
      <c r="GGV149" s="1"/>
      <c r="GGW149" s="1"/>
      <c r="GGX149" s="1"/>
      <c r="GGY149" s="1"/>
      <c r="GGZ149" s="1"/>
      <c r="GHA149" s="1"/>
      <c r="GHB149" s="1"/>
      <c r="GHC149" s="1"/>
      <c r="GHD149" s="1"/>
      <c r="GHE149" s="1"/>
      <c r="GHF149" s="1"/>
      <c r="GHG149" s="1"/>
      <c r="GHH149" s="1"/>
      <c r="GHI149" s="1"/>
      <c r="GHJ149" s="1"/>
      <c r="GHK149" s="1"/>
      <c r="GHL149" s="1"/>
      <c r="GHM149" s="1"/>
      <c r="GHN149" s="1"/>
      <c r="GHO149" s="1"/>
      <c r="GHP149" s="1"/>
      <c r="GHQ149" s="1"/>
      <c r="GHR149" s="1"/>
      <c r="GHS149" s="1"/>
      <c r="GHT149" s="1"/>
      <c r="GHU149" s="1"/>
      <c r="GHV149" s="1"/>
      <c r="GHW149" s="1"/>
      <c r="GHX149" s="1"/>
      <c r="GHY149" s="1"/>
      <c r="GHZ149" s="1"/>
      <c r="GIA149" s="1"/>
      <c r="GIB149" s="1"/>
      <c r="GIC149" s="1"/>
      <c r="GID149" s="1"/>
      <c r="GIE149" s="1"/>
      <c r="GIF149" s="1"/>
      <c r="GIG149" s="1"/>
      <c r="GIH149" s="1"/>
      <c r="GII149" s="1"/>
      <c r="GIJ149" s="1"/>
      <c r="GIK149" s="1"/>
      <c r="GIL149" s="1"/>
      <c r="GIM149" s="1"/>
      <c r="GIN149" s="1"/>
      <c r="GIO149" s="1"/>
      <c r="GIP149" s="1"/>
      <c r="GIQ149" s="1"/>
      <c r="GIR149" s="1"/>
      <c r="GIS149" s="1"/>
      <c r="GIT149" s="1"/>
      <c r="GIU149" s="1"/>
      <c r="GIV149" s="1"/>
      <c r="GIW149" s="1"/>
      <c r="GIX149" s="1"/>
      <c r="GIY149" s="1"/>
      <c r="GIZ149" s="1"/>
      <c r="GJA149" s="1"/>
      <c r="GJB149" s="1"/>
      <c r="GJC149" s="1"/>
      <c r="GJD149" s="1"/>
      <c r="GJE149" s="1"/>
      <c r="GJF149" s="1"/>
      <c r="GJG149" s="1"/>
      <c r="GJH149" s="1"/>
      <c r="GJI149" s="1"/>
      <c r="GJJ149" s="1"/>
      <c r="GJK149" s="1"/>
      <c r="GJL149" s="1"/>
      <c r="GJM149" s="1"/>
      <c r="GJN149" s="1"/>
      <c r="GJO149" s="1"/>
      <c r="GJP149" s="1"/>
      <c r="GJQ149" s="1"/>
      <c r="GJR149" s="1"/>
      <c r="GJS149" s="1"/>
      <c r="GJT149" s="1"/>
      <c r="GJU149" s="1"/>
      <c r="GJV149" s="1"/>
      <c r="GJW149" s="1"/>
      <c r="GJX149" s="1"/>
      <c r="GJY149" s="1"/>
      <c r="GJZ149" s="1"/>
      <c r="GKA149" s="1"/>
      <c r="GKB149" s="1"/>
      <c r="GKC149" s="1"/>
      <c r="GKD149" s="1"/>
      <c r="GKE149" s="1"/>
      <c r="GKF149" s="1"/>
      <c r="GKG149" s="1"/>
      <c r="GKH149" s="1"/>
      <c r="GKI149" s="1"/>
      <c r="GKJ149" s="1"/>
      <c r="GKK149" s="1"/>
      <c r="GKL149" s="1"/>
      <c r="GKM149" s="1"/>
      <c r="GKN149" s="1"/>
      <c r="GKO149" s="1"/>
      <c r="GKP149" s="1"/>
      <c r="GKQ149" s="1"/>
      <c r="GKR149" s="1"/>
      <c r="GKS149" s="1"/>
      <c r="GKT149" s="1"/>
      <c r="GKU149" s="1"/>
      <c r="GKV149" s="1"/>
      <c r="GKW149" s="1"/>
      <c r="GKX149" s="1"/>
      <c r="GKY149" s="1"/>
      <c r="GKZ149" s="1"/>
      <c r="GLA149" s="1"/>
      <c r="GLB149" s="1"/>
      <c r="GLC149" s="1"/>
      <c r="GLD149" s="1"/>
      <c r="GLE149" s="1"/>
      <c r="GLF149" s="1"/>
      <c r="GLG149" s="1"/>
      <c r="GLH149" s="1"/>
      <c r="GLI149" s="1"/>
      <c r="GLJ149" s="1"/>
      <c r="GLK149" s="1"/>
      <c r="GLL149" s="1"/>
      <c r="GLM149" s="1"/>
      <c r="GLN149" s="1"/>
      <c r="GLO149" s="1"/>
      <c r="GLP149" s="1"/>
      <c r="GLQ149" s="1"/>
      <c r="GLR149" s="1"/>
      <c r="GLS149" s="1"/>
      <c r="GLT149" s="1"/>
      <c r="GLU149" s="1"/>
      <c r="GLV149" s="1"/>
      <c r="GLW149" s="1"/>
      <c r="GLX149" s="1"/>
      <c r="GLY149" s="1"/>
      <c r="GLZ149" s="1"/>
      <c r="GMA149" s="1"/>
      <c r="GMB149" s="1"/>
      <c r="GMC149" s="1"/>
      <c r="GMD149" s="1"/>
      <c r="GME149" s="1"/>
      <c r="GMF149" s="1"/>
      <c r="GMG149" s="1"/>
      <c r="GMH149" s="1"/>
      <c r="GMI149" s="1"/>
      <c r="GMJ149" s="1"/>
      <c r="GMK149" s="1"/>
      <c r="GML149" s="1"/>
      <c r="GMM149" s="1"/>
      <c r="GMN149" s="1"/>
      <c r="GMO149" s="1"/>
      <c r="GMP149" s="1"/>
      <c r="GMQ149" s="1"/>
      <c r="GMR149" s="1"/>
      <c r="GMS149" s="1"/>
      <c r="GMT149" s="1"/>
      <c r="GMU149" s="1"/>
      <c r="GMV149" s="1"/>
      <c r="GMW149" s="1"/>
      <c r="GMX149" s="1"/>
      <c r="GMY149" s="1"/>
      <c r="GMZ149" s="1"/>
      <c r="GNA149" s="1"/>
      <c r="GNB149" s="1"/>
      <c r="GNC149" s="1"/>
      <c r="GND149" s="1"/>
      <c r="GNE149" s="1"/>
      <c r="GNF149" s="1"/>
      <c r="GNG149" s="1"/>
      <c r="GNH149" s="1"/>
      <c r="GNI149" s="1"/>
      <c r="GNJ149" s="1"/>
      <c r="GNK149" s="1"/>
      <c r="GNL149" s="1"/>
      <c r="GNM149" s="1"/>
      <c r="GNN149" s="1"/>
      <c r="GNO149" s="1"/>
      <c r="GNP149" s="1"/>
      <c r="GNQ149" s="1"/>
      <c r="GNR149" s="1"/>
      <c r="GNS149" s="1"/>
      <c r="GNT149" s="1"/>
      <c r="GNU149" s="1"/>
      <c r="GNV149" s="1"/>
      <c r="GNW149" s="1"/>
      <c r="GNX149" s="1"/>
      <c r="GNY149" s="1"/>
      <c r="GNZ149" s="1"/>
      <c r="GOA149" s="1"/>
      <c r="GOB149" s="1"/>
      <c r="GOC149" s="1"/>
      <c r="GOD149" s="1"/>
      <c r="GOE149" s="1"/>
      <c r="GOF149" s="1"/>
      <c r="GOG149" s="1"/>
      <c r="GOH149" s="1"/>
      <c r="GOI149" s="1"/>
      <c r="GOJ149" s="1"/>
      <c r="GOK149" s="1"/>
      <c r="GOL149" s="1"/>
      <c r="GOM149" s="1"/>
      <c r="GON149" s="1"/>
      <c r="GOO149" s="1"/>
      <c r="GOP149" s="1"/>
      <c r="GOQ149" s="1"/>
      <c r="GOR149" s="1"/>
      <c r="GOS149" s="1"/>
      <c r="GOT149" s="1"/>
      <c r="GOU149" s="1"/>
      <c r="GOV149" s="1"/>
      <c r="GOW149" s="1"/>
      <c r="GOX149" s="1"/>
      <c r="GOY149" s="1"/>
      <c r="GOZ149" s="1"/>
      <c r="GPA149" s="1"/>
      <c r="GPB149" s="1"/>
      <c r="GPC149" s="1"/>
      <c r="GPD149" s="1"/>
      <c r="GPE149" s="1"/>
      <c r="GPF149" s="1"/>
      <c r="GPG149" s="1"/>
      <c r="GPH149" s="1"/>
      <c r="GPI149" s="1"/>
      <c r="GPJ149" s="1"/>
      <c r="GPK149" s="1"/>
      <c r="GPL149" s="1"/>
      <c r="GPM149" s="1"/>
      <c r="GPN149" s="1"/>
      <c r="GPO149" s="1"/>
      <c r="GPP149" s="1"/>
      <c r="GPQ149" s="1"/>
      <c r="GPR149" s="1"/>
      <c r="GPS149" s="1"/>
      <c r="GPT149" s="1"/>
      <c r="GPU149" s="1"/>
      <c r="GPV149" s="1"/>
      <c r="GPW149" s="1"/>
      <c r="GPX149" s="1"/>
      <c r="GPY149" s="1"/>
      <c r="GPZ149" s="1"/>
      <c r="GQA149" s="1"/>
      <c r="GQB149" s="1"/>
      <c r="GQC149" s="1"/>
      <c r="GQD149" s="1"/>
      <c r="GQE149" s="1"/>
      <c r="GQF149" s="1"/>
      <c r="GQG149" s="1"/>
      <c r="GQH149" s="1"/>
      <c r="GQI149" s="1"/>
      <c r="GQJ149" s="1"/>
      <c r="GQK149" s="1"/>
      <c r="GQL149" s="1"/>
      <c r="GQM149" s="1"/>
      <c r="GQN149" s="1"/>
      <c r="GQO149" s="1"/>
      <c r="GQP149" s="1"/>
      <c r="GQQ149" s="1"/>
      <c r="GQR149" s="1"/>
      <c r="GQS149" s="1"/>
      <c r="GQT149" s="1"/>
      <c r="GQU149" s="1"/>
      <c r="GQV149" s="1"/>
      <c r="GQW149" s="1"/>
      <c r="GQX149" s="1"/>
      <c r="GQY149" s="1"/>
      <c r="GQZ149" s="1"/>
      <c r="GRA149" s="1"/>
      <c r="GRB149" s="1"/>
      <c r="GRC149" s="1"/>
      <c r="GRD149" s="1"/>
      <c r="GRE149" s="1"/>
      <c r="GRF149" s="1"/>
      <c r="GRG149" s="1"/>
      <c r="GRH149" s="1"/>
      <c r="GRI149" s="1"/>
      <c r="GRJ149" s="1"/>
      <c r="GRK149" s="1"/>
      <c r="GRL149" s="1"/>
      <c r="GRM149" s="1"/>
      <c r="GRN149" s="1"/>
      <c r="GRO149" s="1"/>
      <c r="GRP149" s="1"/>
      <c r="GRQ149" s="1"/>
      <c r="GRR149" s="1"/>
      <c r="GRS149" s="1"/>
      <c r="GRT149" s="1"/>
      <c r="GRU149" s="1"/>
      <c r="GRV149" s="1"/>
      <c r="GRW149" s="1"/>
      <c r="GRX149" s="1"/>
      <c r="GRY149" s="1"/>
      <c r="GRZ149" s="1"/>
      <c r="GSA149" s="1"/>
      <c r="GSB149" s="1"/>
      <c r="GSC149" s="1"/>
      <c r="GSD149" s="1"/>
      <c r="GSE149" s="1"/>
      <c r="GSF149" s="1"/>
      <c r="GSG149" s="1"/>
      <c r="GSH149" s="1"/>
      <c r="GSI149" s="1"/>
      <c r="GSJ149" s="1"/>
      <c r="GSK149" s="1"/>
      <c r="GSL149" s="1"/>
      <c r="GSM149" s="1"/>
      <c r="GSN149" s="1"/>
      <c r="GSO149" s="1"/>
      <c r="GSP149" s="1"/>
      <c r="GSQ149" s="1"/>
      <c r="GSR149" s="1"/>
      <c r="GSS149" s="1"/>
      <c r="GST149" s="1"/>
      <c r="GSU149" s="1"/>
      <c r="GSV149" s="1"/>
      <c r="GSW149" s="1"/>
      <c r="GSX149" s="1"/>
      <c r="GSY149" s="1"/>
      <c r="GSZ149" s="1"/>
      <c r="GTA149" s="1"/>
      <c r="GTB149" s="1"/>
      <c r="GTC149" s="1"/>
      <c r="GTD149" s="1"/>
      <c r="GTE149" s="1"/>
      <c r="GTF149" s="1"/>
      <c r="GTG149" s="1"/>
      <c r="GTH149" s="1"/>
      <c r="GTI149" s="1"/>
      <c r="GTJ149" s="1"/>
      <c r="GTK149" s="1"/>
      <c r="GTL149" s="1"/>
      <c r="GTM149" s="1"/>
      <c r="GTN149" s="1"/>
      <c r="GTO149" s="1"/>
      <c r="GTP149" s="1"/>
      <c r="GTQ149" s="1"/>
      <c r="GTR149" s="1"/>
      <c r="GTS149" s="1"/>
      <c r="GTT149" s="1"/>
      <c r="GTU149" s="1"/>
      <c r="GTV149" s="1"/>
      <c r="GTW149" s="1"/>
      <c r="GTX149" s="1"/>
      <c r="GTY149" s="1"/>
      <c r="GTZ149" s="1"/>
      <c r="GUA149" s="1"/>
      <c r="GUB149" s="1"/>
      <c r="GUC149" s="1"/>
      <c r="GUD149" s="1"/>
      <c r="GUE149" s="1"/>
      <c r="GUF149" s="1"/>
      <c r="GUG149" s="1"/>
      <c r="GUH149" s="1"/>
      <c r="GUI149" s="1"/>
      <c r="GUJ149" s="1"/>
      <c r="GUK149" s="1"/>
      <c r="GUL149" s="1"/>
      <c r="GUM149" s="1"/>
      <c r="GUN149" s="1"/>
      <c r="GUO149" s="1"/>
      <c r="GUP149" s="1"/>
      <c r="GUQ149" s="1"/>
      <c r="GUR149" s="1"/>
      <c r="GUS149" s="1"/>
      <c r="GUT149" s="1"/>
      <c r="GUU149" s="1"/>
      <c r="GUV149" s="1"/>
      <c r="GUW149" s="1"/>
      <c r="GUX149" s="1"/>
      <c r="GUY149" s="1"/>
      <c r="GUZ149" s="1"/>
      <c r="GVA149" s="1"/>
      <c r="GVB149" s="1"/>
      <c r="GVC149" s="1"/>
      <c r="GVD149" s="1"/>
      <c r="GVE149" s="1"/>
      <c r="GVF149" s="1"/>
      <c r="GVG149" s="1"/>
      <c r="GVH149" s="1"/>
      <c r="GVI149" s="1"/>
      <c r="GVJ149" s="1"/>
      <c r="GVK149" s="1"/>
      <c r="GVL149" s="1"/>
      <c r="GVM149" s="1"/>
      <c r="GVN149" s="1"/>
      <c r="GVO149" s="1"/>
      <c r="GVP149" s="1"/>
      <c r="GVQ149" s="1"/>
      <c r="GVR149" s="1"/>
      <c r="GVS149" s="1"/>
      <c r="GVT149" s="1"/>
      <c r="GVU149" s="1"/>
      <c r="GVV149" s="1"/>
      <c r="GVW149" s="1"/>
      <c r="GVX149" s="1"/>
      <c r="GVY149" s="1"/>
      <c r="GVZ149" s="1"/>
      <c r="GWA149" s="1"/>
      <c r="GWB149" s="1"/>
      <c r="GWC149" s="1"/>
      <c r="GWD149" s="1"/>
      <c r="GWE149" s="1"/>
      <c r="GWF149" s="1"/>
      <c r="GWG149" s="1"/>
      <c r="GWH149" s="1"/>
      <c r="GWI149" s="1"/>
      <c r="GWJ149" s="1"/>
      <c r="GWK149" s="1"/>
      <c r="GWL149" s="1"/>
      <c r="GWM149" s="1"/>
      <c r="GWN149" s="1"/>
      <c r="GWO149" s="1"/>
      <c r="GWP149" s="1"/>
      <c r="GWQ149" s="1"/>
      <c r="GWR149" s="1"/>
      <c r="GWS149" s="1"/>
      <c r="GWT149" s="1"/>
      <c r="GWU149" s="1"/>
      <c r="GWV149" s="1"/>
      <c r="GWW149" s="1"/>
      <c r="GWX149" s="1"/>
      <c r="GWY149" s="1"/>
      <c r="GWZ149" s="1"/>
      <c r="GXA149" s="1"/>
      <c r="GXB149" s="1"/>
      <c r="GXC149" s="1"/>
      <c r="GXD149" s="1"/>
      <c r="GXE149" s="1"/>
      <c r="GXF149" s="1"/>
      <c r="GXG149" s="1"/>
      <c r="GXH149" s="1"/>
      <c r="GXI149" s="1"/>
      <c r="GXJ149" s="1"/>
      <c r="GXK149" s="1"/>
      <c r="GXL149" s="1"/>
      <c r="GXM149" s="1"/>
      <c r="GXN149" s="1"/>
      <c r="GXO149" s="1"/>
      <c r="GXP149" s="1"/>
      <c r="GXQ149" s="1"/>
      <c r="GXR149" s="1"/>
      <c r="GXS149" s="1"/>
      <c r="GXT149" s="1"/>
      <c r="GXU149" s="1"/>
      <c r="GXV149" s="1"/>
      <c r="GXW149" s="1"/>
      <c r="GXX149" s="1"/>
      <c r="GXY149" s="1"/>
      <c r="GXZ149" s="1"/>
      <c r="GYA149" s="1"/>
      <c r="GYB149" s="1"/>
      <c r="GYC149" s="1"/>
      <c r="GYD149" s="1"/>
      <c r="GYE149" s="1"/>
      <c r="GYF149" s="1"/>
      <c r="GYG149" s="1"/>
      <c r="GYH149" s="1"/>
      <c r="GYI149" s="1"/>
      <c r="GYJ149" s="1"/>
      <c r="GYK149" s="1"/>
      <c r="GYL149" s="1"/>
      <c r="GYM149" s="1"/>
      <c r="GYN149" s="1"/>
      <c r="GYO149" s="1"/>
      <c r="GYP149" s="1"/>
      <c r="GYQ149" s="1"/>
      <c r="GYR149" s="1"/>
      <c r="GYS149" s="1"/>
      <c r="GYT149" s="1"/>
      <c r="GYU149" s="1"/>
      <c r="GYV149" s="1"/>
      <c r="GYW149" s="1"/>
      <c r="GYX149" s="1"/>
      <c r="GYY149" s="1"/>
      <c r="GYZ149" s="1"/>
      <c r="GZA149" s="1"/>
      <c r="GZB149" s="1"/>
      <c r="GZC149" s="1"/>
      <c r="GZD149" s="1"/>
      <c r="GZE149" s="1"/>
      <c r="GZF149" s="1"/>
      <c r="GZG149" s="1"/>
      <c r="GZH149" s="1"/>
      <c r="GZI149" s="1"/>
      <c r="GZJ149" s="1"/>
      <c r="GZK149" s="1"/>
      <c r="GZL149" s="1"/>
      <c r="GZM149" s="1"/>
      <c r="GZN149" s="1"/>
      <c r="GZO149" s="1"/>
      <c r="GZP149" s="1"/>
      <c r="GZQ149" s="1"/>
      <c r="GZR149" s="1"/>
      <c r="GZS149" s="1"/>
      <c r="GZT149" s="1"/>
      <c r="GZU149" s="1"/>
      <c r="GZV149" s="1"/>
      <c r="GZW149" s="1"/>
      <c r="GZX149" s="1"/>
      <c r="GZY149" s="1"/>
      <c r="GZZ149" s="1"/>
      <c r="HAA149" s="1"/>
      <c r="HAB149" s="1"/>
      <c r="HAC149" s="1"/>
      <c r="HAD149" s="1"/>
      <c r="HAE149" s="1"/>
      <c r="HAF149" s="1"/>
      <c r="HAG149" s="1"/>
      <c r="HAH149" s="1"/>
      <c r="HAI149" s="1"/>
      <c r="HAJ149" s="1"/>
      <c r="HAK149" s="1"/>
      <c r="HAL149" s="1"/>
      <c r="HAM149" s="1"/>
      <c r="HAN149" s="1"/>
      <c r="HAO149" s="1"/>
      <c r="HAP149" s="1"/>
      <c r="HAQ149" s="1"/>
      <c r="HAR149" s="1"/>
      <c r="HAS149" s="1"/>
      <c r="HAT149" s="1"/>
      <c r="HAU149" s="1"/>
      <c r="HAV149" s="1"/>
      <c r="HAW149" s="1"/>
      <c r="HAX149" s="1"/>
      <c r="HAY149" s="1"/>
      <c r="HAZ149" s="1"/>
      <c r="HBA149" s="1"/>
      <c r="HBB149" s="1"/>
      <c r="HBC149" s="1"/>
      <c r="HBD149" s="1"/>
      <c r="HBE149" s="1"/>
      <c r="HBF149" s="1"/>
      <c r="HBG149" s="1"/>
      <c r="HBH149" s="1"/>
      <c r="HBI149" s="1"/>
      <c r="HBJ149" s="1"/>
      <c r="HBK149" s="1"/>
      <c r="HBL149" s="1"/>
      <c r="HBM149" s="1"/>
      <c r="HBN149" s="1"/>
      <c r="HBO149" s="1"/>
      <c r="HBP149" s="1"/>
      <c r="HBQ149" s="1"/>
      <c r="HBR149" s="1"/>
      <c r="HBS149" s="1"/>
      <c r="HBT149" s="1"/>
      <c r="HBU149" s="1"/>
      <c r="HBV149" s="1"/>
      <c r="HBW149" s="1"/>
      <c r="HBX149" s="1"/>
      <c r="HBY149" s="1"/>
      <c r="HBZ149" s="1"/>
      <c r="HCA149" s="1"/>
      <c r="HCB149" s="1"/>
      <c r="HCC149" s="1"/>
      <c r="HCD149" s="1"/>
      <c r="HCE149" s="1"/>
      <c r="HCF149" s="1"/>
      <c r="HCG149" s="1"/>
      <c r="HCH149" s="1"/>
      <c r="HCI149" s="1"/>
      <c r="HCJ149" s="1"/>
      <c r="HCK149" s="1"/>
      <c r="HCL149" s="1"/>
      <c r="HCM149" s="1"/>
      <c r="HCN149" s="1"/>
      <c r="HCO149" s="1"/>
      <c r="HCP149" s="1"/>
      <c r="HCQ149" s="1"/>
      <c r="HCR149" s="1"/>
      <c r="HCS149" s="1"/>
      <c r="HCT149" s="1"/>
      <c r="HCU149" s="1"/>
      <c r="HCV149" s="1"/>
      <c r="HCW149" s="1"/>
      <c r="HCX149" s="1"/>
      <c r="HCY149" s="1"/>
      <c r="HCZ149" s="1"/>
      <c r="HDA149" s="1"/>
      <c r="HDB149" s="1"/>
      <c r="HDC149" s="1"/>
      <c r="HDD149" s="1"/>
      <c r="HDE149" s="1"/>
      <c r="HDF149" s="1"/>
      <c r="HDG149" s="1"/>
      <c r="HDH149" s="1"/>
      <c r="HDI149" s="1"/>
      <c r="HDJ149" s="1"/>
      <c r="HDK149" s="1"/>
      <c r="HDL149" s="1"/>
      <c r="HDM149" s="1"/>
      <c r="HDN149" s="1"/>
      <c r="HDO149" s="1"/>
      <c r="HDP149" s="1"/>
      <c r="HDQ149" s="1"/>
      <c r="HDR149" s="1"/>
      <c r="HDS149" s="1"/>
      <c r="HDT149" s="1"/>
      <c r="HDU149" s="1"/>
      <c r="HDV149" s="1"/>
      <c r="HDW149" s="1"/>
      <c r="HDX149" s="1"/>
      <c r="HDY149" s="1"/>
      <c r="HDZ149" s="1"/>
      <c r="HEA149" s="1"/>
      <c r="HEB149" s="1"/>
      <c r="HEC149" s="1"/>
      <c r="HED149" s="1"/>
      <c r="HEE149" s="1"/>
      <c r="HEF149" s="1"/>
      <c r="HEG149" s="1"/>
      <c r="HEH149" s="1"/>
      <c r="HEI149" s="1"/>
      <c r="HEJ149" s="1"/>
      <c r="HEK149" s="1"/>
      <c r="HEL149" s="1"/>
      <c r="HEM149" s="1"/>
      <c r="HEN149" s="1"/>
      <c r="HEO149" s="1"/>
      <c r="HEP149" s="1"/>
      <c r="HEQ149" s="1"/>
      <c r="HER149" s="1"/>
      <c r="HES149" s="1"/>
      <c r="HET149" s="1"/>
      <c r="HEU149" s="1"/>
      <c r="HEV149" s="1"/>
      <c r="HEW149" s="1"/>
      <c r="HEX149" s="1"/>
      <c r="HEY149" s="1"/>
      <c r="HEZ149" s="1"/>
      <c r="HFA149" s="1"/>
      <c r="HFB149" s="1"/>
      <c r="HFC149" s="1"/>
      <c r="HFD149" s="1"/>
      <c r="HFE149" s="1"/>
      <c r="HFF149" s="1"/>
      <c r="HFG149" s="1"/>
      <c r="HFH149" s="1"/>
      <c r="HFI149" s="1"/>
      <c r="HFJ149" s="1"/>
      <c r="HFK149" s="1"/>
      <c r="HFL149" s="1"/>
      <c r="HFM149" s="1"/>
      <c r="HFN149" s="1"/>
      <c r="HFO149" s="1"/>
      <c r="HFP149" s="1"/>
      <c r="HFQ149" s="1"/>
      <c r="HFR149" s="1"/>
      <c r="HFS149" s="1"/>
      <c r="HFT149" s="1"/>
      <c r="HFU149" s="1"/>
      <c r="HFV149" s="1"/>
      <c r="HFW149" s="1"/>
      <c r="HFX149" s="1"/>
      <c r="HFY149" s="1"/>
      <c r="HFZ149" s="1"/>
      <c r="HGA149" s="1"/>
      <c r="HGB149" s="1"/>
      <c r="HGC149" s="1"/>
      <c r="HGD149" s="1"/>
      <c r="HGE149" s="1"/>
      <c r="HGF149" s="1"/>
      <c r="HGG149" s="1"/>
      <c r="HGH149" s="1"/>
      <c r="HGI149" s="1"/>
      <c r="HGJ149" s="1"/>
      <c r="HGK149" s="1"/>
      <c r="HGL149" s="1"/>
      <c r="HGM149" s="1"/>
      <c r="HGN149" s="1"/>
      <c r="HGO149" s="1"/>
      <c r="HGP149" s="1"/>
      <c r="HGQ149" s="1"/>
      <c r="HGR149" s="1"/>
      <c r="HGS149" s="1"/>
      <c r="HGT149" s="1"/>
      <c r="HGU149" s="1"/>
      <c r="HGV149" s="1"/>
      <c r="HGW149" s="1"/>
      <c r="HGX149" s="1"/>
      <c r="HGY149" s="1"/>
      <c r="HGZ149" s="1"/>
      <c r="HHA149" s="1"/>
      <c r="HHB149" s="1"/>
      <c r="HHC149" s="1"/>
      <c r="HHD149" s="1"/>
      <c r="HHE149" s="1"/>
      <c r="HHF149" s="1"/>
      <c r="HHG149" s="1"/>
      <c r="HHH149" s="1"/>
      <c r="HHI149" s="1"/>
      <c r="HHJ149" s="1"/>
      <c r="HHK149" s="1"/>
      <c r="HHL149" s="1"/>
      <c r="HHM149" s="1"/>
      <c r="HHN149" s="1"/>
      <c r="HHO149" s="1"/>
      <c r="HHP149" s="1"/>
      <c r="HHQ149" s="1"/>
      <c r="HHR149" s="1"/>
      <c r="HHS149" s="1"/>
      <c r="HHT149" s="1"/>
      <c r="HHU149" s="1"/>
      <c r="HHV149" s="1"/>
      <c r="HHW149" s="1"/>
      <c r="HHX149" s="1"/>
      <c r="HHY149" s="1"/>
      <c r="HHZ149" s="1"/>
      <c r="HIA149" s="1"/>
      <c r="HIB149" s="1"/>
      <c r="HIC149" s="1"/>
      <c r="HID149" s="1"/>
      <c r="HIE149" s="1"/>
      <c r="HIF149" s="1"/>
      <c r="HIG149" s="1"/>
      <c r="HIH149" s="1"/>
      <c r="HII149" s="1"/>
      <c r="HIJ149" s="1"/>
      <c r="HIK149" s="1"/>
      <c r="HIL149" s="1"/>
      <c r="HIM149" s="1"/>
      <c r="HIN149" s="1"/>
      <c r="HIO149" s="1"/>
      <c r="HIP149" s="1"/>
      <c r="HIQ149" s="1"/>
      <c r="HIR149" s="1"/>
      <c r="HIS149" s="1"/>
      <c r="HIT149" s="1"/>
      <c r="HIU149" s="1"/>
      <c r="HIV149" s="1"/>
      <c r="HIW149" s="1"/>
      <c r="HIX149" s="1"/>
      <c r="HIY149" s="1"/>
      <c r="HIZ149" s="1"/>
      <c r="HJA149" s="1"/>
      <c r="HJB149" s="1"/>
      <c r="HJC149" s="1"/>
      <c r="HJD149" s="1"/>
      <c r="HJE149" s="1"/>
      <c r="HJF149" s="1"/>
      <c r="HJG149" s="1"/>
      <c r="HJH149" s="1"/>
      <c r="HJI149" s="1"/>
      <c r="HJJ149" s="1"/>
      <c r="HJK149" s="1"/>
      <c r="HJL149" s="1"/>
      <c r="HJM149" s="1"/>
      <c r="HJN149" s="1"/>
      <c r="HJO149" s="1"/>
      <c r="HJP149" s="1"/>
      <c r="HJQ149" s="1"/>
      <c r="HJR149" s="1"/>
      <c r="HJS149" s="1"/>
      <c r="HJT149" s="1"/>
      <c r="HJU149" s="1"/>
      <c r="HJV149" s="1"/>
      <c r="HJW149" s="1"/>
      <c r="HJX149" s="1"/>
      <c r="HJY149" s="1"/>
      <c r="HJZ149" s="1"/>
      <c r="HKA149" s="1"/>
      <c r="HKB149" s="1"/>
      <c r="HKC149" s="1"/>
      <c r="HKD149" s="1"/>
      <c r="HKE149" s="1"/>
      <c r="HKF149" s="1"/>
      <c r="HKG149" s="1"/>
      <c r="HKH149" s="1"/>
      <c r="HKI149" s="1"/>
      <c r="HKJ149" s="1"/>
      <c r="HKK149" s="1"/>
      <c r="HKL149" s="1"/>
      <c r="HKM149" s="1"/>
      <c r="HKN149" s="1"/>
      <c r="HKO149" s="1"/>
      <c r="HKP149" s="1"/>
      <c r="HKQ149" s="1"/>
      <c r="HKR149" s="1"/>
      <c r="HKS149" s="1"/>
      <c r="HKT149" s="1"/>
      <c r="HKU149" s="1"/>
      <c r="HKV149" s="1"/>
      <c r="HKW149" s="1"/>
      <c r="HKX149" s="1"/>
      <c r="HKY149" s="1"/>
      <c r="HKZ149" s="1"/>
      <c r="HLA149" s="1"/>
      <c r="HLB149" s="1"/>
      <c r="HLC149" s="1"/>
      <c r="HLD149" s="1"/>
      <c r="HLE149" s="1"/>
      <c r="HLF149" s="1"/>
      <c r="HLG149" s="1"/>
      <c r="HLH149" s="1"/>
      <c r="HLI149" s="1"/>
      <c r="HLJ149" s="1"/>
      <c r="HLK149" s="1"/>
      <c r="HLL149" s="1"/>
      <c r="HLM149" s="1"/>
      <c r="HLN149" s="1"/>
      <c r="HLO149" s="1"/>
      <c r="HLP149" s="1"/>
      <c r="HLQ149" s="1"/>
      <c r="HLR149" s="1"/>
      <c r="HLS149" s="1"/>
      <c r="HLT149" s="1"/>
      <c r="HLU149" s="1"/>
      <c r="HLV149" s="1"/>
      <c r="HLW149" s="1"/>
      <c r="HLX149" s="1"/>
      <c r="HLY149" s="1"/>
      <c r="HLZ149" s="1"/>
      <c r="HMA149" s="1"/>
      <c r="HMB149" s="1"/>
      <c r="HMC149" s="1"/>
      <c r="HMD149" s="1"/>
      <c r="HME149" s="1"/>
      <c r="HMF149" s="1"/>
      <c r="HMG149" s="1"/>
      <c r="HMH149" s="1"/>
      <c r="HMI149" s="1"/>
      <c r="HMJ149" s="1"/>
      <c r="HMK149" s="1"/>
      <c r="HML149" s="1"/>
      <c r="HMM149" s="1"/>
      <c r="HMN149" s="1"/>
      <c r="HMO149" s="1"/>
      <c r="HMP149" s="1"/>
      <c r="HMQ149" s="1"/>
      <c r="HMR149" s="1"/>
      <c r="HMS149" s="1"/>
      <c r="HMT149" s="1"/>
      <c r="HMU149" s="1"/>
      <c r="HMV149" s="1"/>
      <c r="HMW149" s="1"/>
      <c r="HMX149" s="1"/>
      <c r="HMY149" s="1"/>
      <c r="HMZ149" s="1"/>
      <c r="HNA149" s="1"/>
      <c r="HNB149" s="1"/>
      <c r="HNC149" s="1"/>
      <c r="HND149" s="1"/>
      <c r="HNE149" s="1"/>
      <c r="HNF149" s="1"/>
      <c r="HNG149" s="1"/>
      <c r="HNH149" s="1"/>
      <c r="HNI149" s="1"/>
      <c r="HNJ149" s="1"/>
      <c r="HNK149" s="1"/>
      <c r="HNL149" s="1"/>
      <c r="HNM149" s="1"/>
      <c r="HNN149" s="1"/>
      <c r="HNO149" s="1"/>
      <c r="HNP149" s="1"/>
      <c r="HNQ149" s="1"/>
      <c r="HNR149" s="1"/>
      <c r="HNS149" s="1"/>
      <c r="HNT149" s="1"/>
      <c r="HNU149" s="1"/>
      <c r="HNV149" s="1"/>
      <c r="HNW149" s="1"/>
      <c r="HNX149" s="1"/>
      <c r="HNY149" s="1"/>
      <c r="HNZ149" s="1"/>
      <c r="HOA149" s="1"/>
      <c r="HOB149" s="1"/>
      <c r="HOC149" s="1"/>
      <c r="HOD149" s="1"/>
      <c r="HOE149" s="1"/>
      <c r="HOF149" s="1"/>
      <c r="HOG149" s="1"/>
      <c r="HOH149" s="1"/>
      <c r="HOI149" s="1"/>
      <c r="HOJ149" s="1"/>
      <c r="HOK149" s="1"/>
      <c r="HOL149" s="1"/>
      <c r="HOM149" s="1"/>
      <c r="HON149" s="1"/>
      <c r="HOO149" s="1"/>
      <c r="HOP149" s="1"/>
      <c r="HOQ149" s="1"/>
      <c r="HOR149" s="1"/>
      <c r="HOS149" s="1"/>
      <c r="HOT149" s="1"/>
      <c r="HOU149" s="1"/>
      <c r="HOV149" s="1"/>
      <c r="HOW149" s="1"/>
      <c r="HOX149" s="1"/>
      <c r="HOY149" s="1"/>
      <c r="HOZ149" s="1"/>
      <c r="HPA149" s="1"/>
      <c r="HPB149" s="1"/>
      <c r="HPC149" s="1"/>
      <c r="HPD149" s="1"/>
      <c r="HPE149" s="1"/>
      <c r="HPF149" s="1"/>
      <c r="HPG149" s="1"/>
      <c r="HPH149" s="1"/>
      <c r="HPI149" s="1"/>
      <c r="HPJ149" s="1"/>
      <c r="HPK149" s="1"/>
      <c r="HPL149" s="1"/>
      <c r="HPM149" s="1"/>
      <c r="HPN149" s="1"/>
      <c r="HPO149" s="1"/>
      <c r="HPP149" s="1"/>
      <c r="HPQ149" s="1"/>
      <c r="HPR149" s="1"/>
      <c r="HPS149" s="1"/>
      <c r="HPT149" s="1"/>
      <c r="HPU149" s="1"/>
      <c r="HPV149" s="1"/>
      <c r="HPW149" s="1"/>
      <c r="HPX149" s="1"/>
      <c r="HPY149" s="1"/>
      <c r="HPZ149" s="1"/>
      <c r="HQA149" s="1"/>
      <c r="HQB149" s="1"/>
      <c r="HQC149" s="1"/>
      <c r="HQD149" s="1"/>
      <c r="HQE149" s="1"/>
      <c r="HQF149" s="1"/>
      <c r="HQG149" s="1"/>
      <c r="HQH149" s="1"/>
      <c r="HQI149" s="1"/>
      <c r="HQJ149" s="1"/>
      <c r="HQK149" s="1"/>
      <c r="HQL149" s="1"/>
      <c r="HQM149" s="1"/>
      <c r="HQN149" s="1"/>
      <c r="HQO149" s="1"/>
      <c r="HQP149" s="1"/>
      <c r="HQQ149" s="1"/>
      <c r="HQR149" s="1"/>
      <c r="HQS149" s="1"/>
      <c r="HQT149" s="1"/>
      <c r="HQU149" s="1"/>
      <c r="HQV149" s="1"/>
      <c r="HQW149" s="1"/>
      <c r="HQX149" s="1"/>
      <c r="HQY149" s="1"/>
      <c r="HQZ149" s="1"/>
      <c r="HRA149" s="1"/>
      <c r="HRB149" s="1"/>
      <c r="HRC149" s="1"/>
      <c r="HRD149" s="1"/>
      <c r="HRE149" s="1"/>
      <c r="HRF149" s="1"/>
      <c r="HRG149" s="1"/>
      <c r="HRH149" s="1"/>
      <c r="HRI149" s="1"/>
      <c r="HRJ149" s="1"/>
      <c r="HRK149" s="1"/>
      <c r="HRL149" s="1"/>
      <c r="HRM149" s="1"/>
      <c r="HRN149" s="1"/>
      <c r="HRO149" s="1"/>
      <c r="HRP149" s="1"/>
      <c r="HRQ149" s="1"/>
      <c r="HRR149" s="1"/>
      <c r="HRS149" s="1"/>
      <c r="HRT149" s="1"/>
      <c r="HRU149" s="1"/>
      <c r="HRV149" s="1"/>
      <c r="HRW149" s="1"/>
      <c r="HRX149" s="1"/>
      <c r="HRY149" s="1"/>
      <c r="HRZ149" s="1"/>
      <c r="HSA149" s="1"/>
      <c r="HSB149" s="1"/>
      <c r="HSC149" s="1"/>
      <c r="HSD149" s="1"/>
      <c r="HSE149" s="1"/>
      <c r="HSF149" s="1"/>
      <c r="HSG149" s="1"/>
      <c r="HSH149" s="1"/>
      <c r="HSI149" s="1"/>
      <c r="HSJ149" s="1"/>
      <c r="HSK149" s="1"/>
      <c r="HSL149" s="1"/>
      <c r="HSM149" s="1"/>
      <c r="HSN149" s="1"/>
      <c r="HSO149" s="1"/>
      <c r="HSP149" s="1"/>
      <c r="HSQ149" s="1"/>
      <c r="HSR149" s="1"/>
      <c r="HSS149" s="1"/>
      <c r="HST149" s="1"/>
      <c r="HSU149" s="1"/>
      <c r="HSV149" s="1"/>
      <c r="HSW149" s="1"/>
      <c r="HSX149" s="1"/>
      <c r="HSY149" s="1"/>
      <c r="HSZ149" s="1"/>
      <c r="HTA149" s="1"/>
      <c r="HTB149" s="1"/>
      <c r="HTC149" s="1"/>
      <c r="HTD149" s="1"/>
      <c r="HTE149" s="1"/>
      <c r="HTF149" s="1"/>
      <c r="HTG149" s="1"/>
      <c r="HTH149" s="1"/>
      <c r="HTI149" s="1"/>
      <c r="HTJ149" s="1"/>
      <c r="HTK149" s="1"/>
      <c r="HTL149" s="1"/>
      <c r="HTM149" s="1"/>
      <c r="HTN149" s="1"/>
      <c r="HTO149" s="1"/>
      <c r="HTP149" s="1"/>
      <c r="HTQ149" s="1"/>
      <c r="HTR149" s="1"/>
      <c r="HTS149" s="1"/>
      <c r="HTT149" s="1"/>
      <c r="HTU149" s="1"/>
      <c r="HTV149" s="1"/>
      <c r="HTW149" s="1"/>
      <c r="HTX149" s="1"/>
      <c r="HTY149" s="1"/>
      <c r="HTZ149" s="1"/>
      <c r="HUA149" s="1"/>
      <c r="HUB149" s="1"/>
      <c r="HUC149" s="1"/>
      <c r="HUD149" s="1"/>
      <c r="HUE149" s="1"/>
      <c r="HUF149" s="1"/>
      <c r="HUG149" s="1"/>
      <c r="HUH149" s="1"/>
      <c r="HUI149" s="1"/>
      <c r="HUJ149" s="1"/>
      <c r="HUK149" s="1"/>
      <c r="HUL149" s="1"/>
      <c r="HUM149" s="1"/>
      <c r="HUN149" s="1"/>
      <c r="HUO149" s="1"/>
      <c r="HUP149" s="1"/>
      <c r="HUQ149" s="1"/>
      <c r="HUR149" s="1"/>
      <c r="HUS149" s="1"/>
      <c r="HUT149" s="1"/>
      <c r="HUU149" s="1"/>
      <c r="HUV149" s="1"/>
      <c r="HUW149" s="1"/>
      <c r="HUX149" s="1"/>
      <c r="HUY149" s="1"/>
      <c r="HUZ149" s="1"/>
      <c r="HVA149" s="1"/>
      <c r="HVB149" s="1"/>
      <c r="HVC149" s="1"/>
      <c r="HVD149" s="1"/>
      <c r="HVE149" s="1"/>
      <c r="HVF149" s="1"/>
      <c r="HVG149" s="1"/>
      <c r="HVH149" s="1"/>
      <c r="HVI149" s="1"/>
      <c r="HVJ149" s="1"/>
      <c r="HVK149" s="1"/>
      <c r="HVL149" s="1"/>
      <c r="HVM149" s="1"/>
      <c r="HVN149" s="1"/>
      <c r="HVO149" s="1"/>
      <c r="HVP149" s="1"/>
      <c r="HVQ149" s="1"/>
      <c r="HVR149" s="1"/>
      <c r="HVS149" s="1"/>
      <c r="HVT149" s="1"/>
      <c r="HVU149" s="1"/>
      <c r="HVV149" s="1"/>
      <c r="HVW149" s="1"/>
      <c r="HVX149" s="1"/>
      <c r="HVY149" s="1"/>
      <c r="HVZ149" s="1"/>
      <c r="HWA149" s="1"/>
      <c r="HWB149" s="1"/>
      <c r="HWC149" s="1"/>
      <c r="HWD149" s="1"/>
      <c r="HWE149" s="1"/>
      <c r="HWF149" s="1"/>
      <c r="HWG149" s="1"/>
      <c r="HWH149" s="1"/>
      <c r="HWI149" s="1"/>
      <c r="HWJ149" s="1"/>
      <c r="HWK149" s="1"/>
      <c r="HWL149" s="1"/>
      <c r="HWM149" s="1"/>
      <c r="HWN149" s="1"/>
      <c r="HWO149" s="1"/>
      <c r="HWP149" s="1"/>
      <c r="HWQ149" s="1"/>
      <c r="HWR149" s="1"/>
      <c r="HWS149" s="1"/>
      <c r="HWT149" s="1"/>
      <c r="HWU149" s="1"/>
      <c r="HWV149" s="1"/>
      <c r="HWW149" s="1"/>
      <c r="HWX149" s="1"/>
      <c r="HWY149" s="1"/>
      <c r="HWZ149" s="1"/>
      <c r="HXA149" s="1"/>
      <c r="HXB149" s="1"/>
      <c r="HXC149" s="1"/>
      <c r="HXD149" s="1"/>
      <c r="HXE149" s="1"/>
      <c r="HXF149" s="1"/>
      <c r="HXG149" s="1"/>
      <c r="HXH149" s="1"/>
      <c r="HXI149" s="1"/>
      <c r="HXJ149" s="1"/>
      <c r="HXK149" s="1"/>
      <c r="HXL149" s="1"/>
      <c r="HXM149" s="1"/>
      <c r="HXN149" s="1"/>
      <c r="HXO149" s="1"/>
      <c r="HXP149" s="1"/>
      <c r="HXQ149" s="1"/>
      <c r="HXR149" s="1"/>
      <c r="HXS149" s="1"/>
      <c r="HXT149" s="1"/>
      <c r="HXU149" s="1"/>
      <c r="HXV149" s="1"/>
      <c r="HXW149" s="1"/>
      <c r="HXX149" s="1"/>
      <c r="HXY149" s="1"/>
      <c r="HXZ149" s="1"/>
      <c r="HYA149" s="1"/>
      <c r="HYB149" s="1"/>
      <c r="HYC149" s="1"/>
      <c r="HYD149" s="1"/>
      <c r="HYE149" s="1"/>
      <c r="HYF149" s="1"/>
      <c r="HYG149" s="1"/>
      <c r="HYH149" s="1"/>
      <c r="HYI149" s="1"/>
      <c r="HYJ149" s="1"/>
      <c r="HYK149" s="1"/>
      <c r="HYL149" s="1"/>
      <c r="HYM149" s="1"/>
      <c r="HYN149" s="1"/>
      <c r="HYO149" s="1"/>
      <c r="HYP149" s="1"/>
      <c r="HYQ149" s="1"/>
      <c r="HYR149" s="1"/>
      <c r="HYS149" s="1"/>
      <c r="HYT149" s="1"/>
      <c r="HYU149" s="1"/>
      <c r="HYV149" s="1"/>
      <c r="HYW149" s="1"/>
      <c r="HYX149" s="1"/>
      <c r="HYY149" s="1"/>
      <c r="HYZ149" s="1"/>
      <c r="HZA149" s="1"/>
      <c r="HZB149" s="1"/>
      <c r="HZC149" s="1"/>
      <c r="HZD149" s="1"/>
      <c r="HZE149" s="1"/>
      <c r="HZF149" s="1"/>
      <c r="HZG149" s="1"/>
      <c r="HZH149" s="1"/>
      <c r="HZI149" s="1"/>
      <c r="HZJ149" s="1"/>
      <c r="HZK149" s="1"/>
      <c r="HZL149" s="1"/>
      <c r="HZM149" s="1"/>
      <c r="HZN149" s="1"/>
      <c r="HZO149" s="1"/>
      <c r="HZP149" s="1"/>
      <c r="HZQ149" s="1"/>
      <c r="HZR149" s="1"/>
      <c r="HZS149" s="1"/>
      <c r="HZT149" s="1"/>
      <c r="HZU149" s="1"/>
      <c r="HZV149" s="1"/>
      <c r="HZW149" s="1"/>
      <c r="HZX149" s="1"/>
      <c r="HZY149" s="1"/>
      <c r="HZZ149" s="1"/>
      <c r="IAA149" s="1"/>
      <c r="IAB149" s="1"/>
      <c r="IAC149" s="1"/>
      <c r="IAD149" s="1"/>
      <c r="IAE149" s="1"/>
      <c r="IAF149" s="1"/>
      <c r="IAG149" s="1"/>
      <c r="IAH149" s="1"/>
      <c r="IAI149" s="1"/>
      <c r="IAJ149" s="1"/>
      <c r="IAK149" s="1"/>
      <c r="IAL149" s="1"/>
      <c r="IAM149" s="1"/>
      <c r="IAN149" s="1"/>
      <c r="IAO149" s="1"/>
      <c r="IAP149" s="1"/>
      <c r="IAQ149" s="1"/>
      <c r="IAR149" s="1"/>
      <c r="IAS149" s="1"/>
      <c r="IAT149" s="1"/>
      <c r="IAU149" s="1"/>
      <c r="IAV149" s="1"/>
      <c r="IAW149" s="1"/>
      <c r="IAX149" s="1"/>
      <c r="IAY149" s="1"/>
      <c r="IAZ149" s="1"/>
      <c r="IBA149" s="1"/>
      <c r="IBB149" s="1"/>
      <c r="IBC149" s="1"/>
      <c r="IBD149" s="1"/>
      <c r="IBE149" s="1"/>
      <c r="IBF149" s="1"/>
      <c r="IBG149" s="1"/>
      <c r="IBH149" s="1"/>
      <c r="IBI149" s="1"/>
      <c r="IBJ149" s="1"/>
      <c r="IBK149" s="1"/>
      <c r="IBL149" s="1"/>
      <c r="IBM149" s="1"/>
      <c r="IBN149" s="1"/>
      <c r="IBO149" s="1"/>
      <c r="IBP149" s="1"/>
      <c r="IBQ149" s="1"/>
      <c r="IBR149" s="1"/>
      <c r="IBS149" s="1"/>
      <c r="IBT149" s="1"/>
      <c r="IBU149" s="1"/>
      <c r="IBV149" s="1"/>
      <c r="IBW149" s="1"/>
      <c r="IBX149" s="1"/>
      <c r="IBY149" s="1"/>
      <c r="IBZ149" s="1"/>
      <c r="ICA149" s="1"/>
      <c r="ICB149" s="1"/>
      <c r="ICC149" s="1"/>
      <c r="ICD149" s="1"/>
      <c r="ICE149" s="1"/>
      <c r="ICF149" s="1"/>
      <c r="ICG149" s="1"/>
      <c r="ICH149" s="1"/>
      <c r="ICI149" s="1"/>
      <c r="ICJ149" s="1"/>
      <c r="ICK149" s="1"/>
      <c r="ICL149" s="1"/>
      <c r="ICM149" s="1"/>
      <c r="ICN149" s="1"/>
      <c r="ICO149" s="1"/>
      <c r="ICP149" s="1"/>
      <c r="ICQ149" s="1"/>
      <c r="ICR149" s="1"/>
      <c r="ICS149" s="1"/>
      <c r="ICT149" s="1"/>
      <c r="ICU149" s="1"/>
      <c r="ICV149" s="1"/>
      <c r="ICW149" s="1"/>
      <c r="ICX149" s="1"/>
      <c r="ICY149" s="1"/>
      <c r="ICZ149" s="1"/>
      <c r="IDA149" s="1"/>
      <c r="IDB149" s="1"/>
      <c r="IDC149" s="1"/>
      <c r="IDD149" s="1"/>
      <c r="IDE149" s="1"/>
      <c r="IDF149" s="1"/>
      <c r="IDG149" s="1"/>
      <c r="IDH149" s="1"/>
      <c r="IDI149" s="1"/>
      <c r="IDJ149" s="1"/>
      <c r="IDK149" s="1"/>
      <c r="IDL149" s="1"/>
      <c r="IDM149" s="1"/>
      <c r="IDN149" s="1"/>
      <c r="IDO149" s="1"/>
      <c r="IDP149" s="1"/>
      <c r="IDQ149" s="1"/>
      <c r="IDR149" s="1"/>
      <c r="IDS149" s="1"/>
      <c r="IDT149" s="1"/>
      <c r="IDU149" s="1"/>
      <c r="IDV149" s="1"/>
      <c r="IDW149" s="1"/>
      <c r="IDX149" s="1"/>
      <c r="IDY149" s="1"/>
      <c r="IDZ149" s="1"/>
      <c r="IEA149" s="1"/>
      <c r="IEB149" s="1"/>
      <c r="IEC149" s="1"/>
      <c r="IED149" s="1"/>
      <c r="IEE149" s="1"/>
      <c r="IEF149" s="1"/>
      <c r="IEG149" s="1"/>
      <c r="IEH149" s="1"/>
      <c r="IEI149" s="1"/>
      <c r="IEJ149" s="1"/>
      <c r="IEK149" s="1"/>
      <c r="IEL149" s="1"/>
      <c r="IEM149" s="1"/>
      <c r="IEN149" s="1"/>
      <c r="IEO149" s="1"/>
      <c r="IEP149" s="1"/>
      <c r="IEQ149" s="1"/>
      <c r="IER149" s="1"/>
      <c r="IES149" s="1"/>
      <c r="IET149" s="1"/>
      <c r="IEU149" s="1"/>
      <c r="IEV149" s="1"/>
      <c r="IEW149" s="1"/>
      <c r="IEX149" s="1"/>
      <c r="IEY149" s="1"/>
      <c r="IEZ149" s="1"/>
      <c r="IFA149" s="1"/>
      <c r="IFB149" s="1"/>
      <c r="IFC149" s="1"/>
      <c r="IFD149" s="1"/>
      <c r="IFE149" s="1"/>
      <c r="IFF149" s="1"/>
      <c r="IFG149" s="1"/>
      <c r="IFH149" s="1"/>
      <c r="IFI149" s="1"/>
      <c r="IFJ149" s="1"/>
      <c r="IFK149" s="1"/>
      <c r="IFL149" s="1"/>
      <c r="IFM149" s="1"/>
      <c r="IFN149" s="1"/>
      <c r="IFO149" s="1"/>
      <c r="IFP149" s="1"/>
      <c r="IFQ149" s="1"/>
      <c r="IFR149" s="1"/>
      <c r="IFS149" s="1"/>
      <c r="IFT149" s="1"/>
      <c r="IFU149" s="1"/>
      <c r="IFV149" s="1"/>
      <c r="IFW149" s="1"/>
      <c r="IFX149" s="1"/>
      <c r="IFY149" s="1"/>
      <c r="IFZ149" s="1"/>
      <c r="IGA149" s="1"/>
      <c r="IGB149" s="1"/>
      <c r="IGC149" s="1"/>
      <c r="IGD149" s="1"/>
      <c r="IGE149" s="1"/>
      <c r="IGF149" s="1"/>
      <c r="IGG149" s="1"/>
      <c r="IGH149" s="1"/>
      <c r="IGI149" s="1"/>
      <c r="IGJ149" s="1"/>
      <c r="IGK149" s="1"/>
      <c r="IGL149" s="1"/>
      <c r="IGM149" s="1"/>
      <c r="IGN149" s="1"/>
      <c r="IGO149" s="1"/>
      <c r="IGP149" s="1"/>
      <c r="IGQ149" s="1"/>
      <c r="IGR149" s="1"/>
      <c r="IGS149" s="1"/>
      <c r="IGT149" s="1"/>
      <c r="IGU149" s="1"/>
      <c r="IGV149" s="1"/>
      <c r="IGW149" s="1"/>
      <c r="IGX149" s="1"/>
      <c r="IGY149" s="1"/>
      <c r="IGZ149" s="1"/>
      <c r="IHA149" s="1"/>
      <c r="IHB149" s="1"/>
      <c r="IHC149" s="1"/>
      <c r="IHD149" s="1"/>
      <c r="IHE149" s="1"/>
      <c r="IHF149" s="1"/>
      <c r="IHG149" s="1"/>
      <c r="IHH149" s="1"/>
      <c r="IHI149" s="1"/>
      <c r="IHJ149" s="1"/>
      <c r="IHK149" s="1"/>
      <c r="IHL149" s="1"/>
      <c r="IHM149" s="1"/>
      <c r="IHN149" s="1"/>
      <c r="IHO149" s="1"/>
      <c r="IHP149" s="1"/>
      <c r="IHQ149" s="1"/>
      <c r="IHR149" s="1"/>
      <c r="IHS149" s="1"/>
      <c r="IHT149" s="1"/>
      <c r="IHU149" s="1"/>
      <c r="IHV149" s="1"/>
      <c r="IHW149" s="1"/>
      <c r="IHX149" s="1"/>
      <c r="IHY149" s="1"/>
      <c r="IHZ149" s="1"/>
      <c r="IIA149" s="1"/>
      <c r="IIB149" s="1"/>
      <c r="IIC149" s="1"/>
      <c r="IID149" s="1"/>
      <c r="IIE149" s="1"/>
      <c r="IIF149" s="1"/>
      <c r="IIG149" s="1"/>
      <c r="IIH149" s="1"/>
      <c r="III149" s="1"/>
      <c r="IIJ149" s="1"/>
      <c r="IIK149" s="1"/>
      <c r="IIL149" s="1"/>
      <c r="IIM149" s="1"/>
      <c r="IIN149" s="1"/>
      <c r="IIO149" s="1"/>
      <c r="IIP149" s="1"/>
      <c r="IIQ149" s="1"/>
      <c r="IIR149" s="1"/>
      <c r="IIS149" s="1"/>
      <c r="IIT149" s="1"/>
      <c r="IIU149" s="1"/>
      <c r="IIV149" s="1"/>
      <c r="IIW149" s="1"/>
      <c r="IIX149" s="1"/>
      <c r="IIY149" s="1"/>
      <c r="IIZ149" s="1"/>
      <c r="IJA149" s="1"/>
      <c r="IJB149" s="1"/>
      <c r="IJC149" s="1"/>
      <c r="IJD149" s="1"/>
      <c r="IJE149" s="1"/>
      <c r="IJF149" s="1"/>
      <c r="IJG149" s="1"/>
      <c r="IJH149" s="1"/>
      <c r="IJI149" s="1"/>
      <c r="IJJ149" s="1"/>
      <c r="IJK149" s="1"/>
      <c r="IJL149" s="1"/>
      <c r="IJM149" s="1"/>
      <c r="IJN149" s="1"/>
      <c r="IJO149" s="1"/>
      <c r="IJP149" s="1"/>
      <c r="IJQ149" s="1"/>
      <c r="IJR149" s="1"/>
      <c r="IJS149" s="1"/>
      <c r="IJT149" s="1"/>
      <c r="IJU149" s="1"/>
      <c r="IJV149" s="1"/>
      <c r="IJW149" s="1"/>
      <c r="IJX149" s="1"/>
      <c r="IJY149" s="1"/>
      <c r="IJZ149" s="1"/>
      <c r="IKA149" s="1"/>
      <c r="IKB149" s="1"/>
      <c r="IKC149" s="1"/>
      <c r="IKD149" s="1"/>
      <c r="IKE149" s="1"/>
      <c r="IKF149" s="1"/>
      <c r="IKG149" s="1"/>
      <c r="IKH149" s="1"/>
      <c r="IKI149" s="1"/>
      <c r="IKJ149" s="1"/>
      <c r="IKK149" s="1"/>
      <c r="IKL149" s="1"/>
      <c r="IKM149" s="1"/>
      <c r="IKN149" s="1"/>
      <c r="IKO149" s="1"/>
      <c r="IKP149" s="1"/>
      <c r="IKQ149" s="1"/>
      <c r="IKR149" s="1"/>
      <c r="IKS149" s="1"/>
      <c r="IKT149" s="1"/>
      <c r="IKU149" s="1"/>
      <c r="IKV149" s="1"/>
      <c r="IKW149" s="1"/>
      <c r="IKX149" s="1"/>
      <c r="IKY149" s="1"/>
      <c r="IKZ149" s="1"/>
      <c r="ILA149" s="1"/>
      <c r="ILB149" s="1"/>
      <c r="ILC149" s="1"/>
      <c r="ILD149" s="1"/>
      <c r="ILE149" s="1"/>
      <c r="ILF149" s="1"/>
      <c r="ILG149" s="1"/>
      <c r="ILH149" s="1"/>
      <c r="ILI149" s="1"/>
      <c r="ILJ149" s="1"/>
      <c r="ILK149" s="1"/>
      <c r="ILL149" s="1"/>
      <c r="ILM149" s="1"/>
      <c r="ILN149" s="1"/>
      <c r="ILO149" s="1"/>
      <c r="ILP149" s="1"/>
      <c r="ILQ149" s="1"/>
      <c r="ILR149" s="1"/>
      <c r="ILS149" s="1"/>
      <c r="ILT149" s="1"/>
      <c r="ILU149" s="1"/>
      <c r="ILV149" s="1"/>
      <c r="ILW149" s="1"/>
      <c r="ILX149" s="1"/>
      <c r="ILY149" s="1"/>
      <c r="ILZ149" s="1"/>
      <c r="IMA149" s="1"/>
      <c r="IMB149" s="1"/>
      <c r="IMC149" s="1"/>
      <c r="IMD149" s="1"/>
      <c r="IME149" s="1"/>
      <c r="IMF149" s="1"/>
      <c r="IMG149" s="1"/>
      <c r="IMH149" s="1"/>
      <c r="IMI149" s="1"/>
      <c r="IMJ149" s="1"/>
      <c r="IMK149" s="1"/>
      <c r="IML149" s="1"/>
      <c r="IMM149" s="1"/>
      <c r="IMN149" s="1"/>
      <c r="IMO149" s="1"/>
      <c r="IMP149" s="1"/>
      <c r="IMQ149" s="1"/>
      <c r="IMR149" s="1"/>
      <c r="IMS149" s="1"/>
      <c r="IMT149" s="1"/>
      <c r="IMU149" s="1"/>
      <c r="IMV149" s="1"/>
      <c r="IMW149" s="1"/>
      <c r="IMX149" s="1"/>
      <c r="IMY149" s="1"/>
      <c r="IMZ149" s="1"/>
      <c r="INA149" s="1"/>
      <c r="INB149" s="1"/>
      <c r="INC149" s="1"/>
      <c r="IND149" s="1"/>
      <c r="INE149" s="1"/>
      <c r="INF149" s="1"/>
      <c r="ING149" s="1"/>
      <c r="INH149" s="1"/>
      <c r="INI149" s="1"/>
      <c r="INJ149" s="1"/>
      <c r="INK149" s="1"/>
      <c r="INL149" s="1"/>
      <c r="INM149" s="1"/>
      <c r="INN149" s="1"/>
      <c r="INO149" s="1"/>
      <c r="INP149" s="1"/>
      <c r="INQ149" s="1"/>
      <c r="INR149" s="1"/>
      <c r="INS149" s="1"/>
      <c r="INT149" s="1"/>
      <c r="INU149" s="1"/>
      <c r="INV149" s="1"/>
      <c r="INW149" s="1"/>
      <c r="INX149" s="1"/>
      <c r="INY149" s="1"/>
      <c r="INZ149" s="1"/>
      <c r="IOA149" s="1"/>
      <c r="IOB149" s="1"/>
      <c r="IOC149" s="1"/>
      <c r="IOD149" s="1"/>
      <c r="IOE149" s="1"/>
      <c r="IOF149" s="1"/>
      <c r="IOG149" s="1"/>
      <c r="IOH149" s="1"/>
      <c r="IOI149" s="1"/>
      <c r="IOJ149" s="1"/>
      <c r="IOK149" s="1"/>
      <c r="IOL149" s="1"/>
      <c r="IOM149" s="1"/>
      <c r="ION149" s="1"/>
      <c r="IOO149" s="1"/>
      <c r="IOP149" s="1"/>
      <c r="IOQ149" s="1"/>
      <c r="IOR149" s="1"/>
      <c r="IOS149" s="1"/>
      <c r="IOT149" s="1"/>
      <c r="IOU149" s="1"/>
      <c r="IOV149" s="1"/>
      <c r="IOW149" s="1"/>
      <c r="IOX149" s="1"/>
      <c r="IOY149" s="1"/>
      <c r="IOZ149" s="1"/>
      <c r="IPA149" s="1"/>
      <c r="IPB149" s="1"/>
      <c r="IPC149" s="1"/>
      <c r="IPD149" s="1"/>
      <c r="IPE149" s="1"/>
      <c r="IPF149" s="1"/>
      <c r="IPG149" s="1"/>
      <c r="IPH149" s="1"/>
      <c r="IPI149" s="1"/>
      <c r="IPJ149" s="1"/>
      <c r="IPK149" s="1"/>
      <c r="IPL149" s="1"/>
      <c r="IPM149" s="1"/>
      <c r="IPN149" s="1"/>
      <c r="IPO149" s="1"/>
      <c r="IPP149" s="1"/>
      <c r="IPQ149" s="1"/>
      <c r="IPR149" s="1"/>
      <c r="IPS149" s="1"/>
      <c r="IPT149" s="1"/>
      <c r="IPU149" s="1"/>
      <c r="IPV149" s="1"/>
      <c r="IPW149" s="1"/>
      <c r="IPX149" s="1"/>
      <c r="IPY149" s="1"/>
      <c r="IPZ149" s="1"/>
      <c r="IQA149" s="1"/>
      <c r="IQB149" s="1"/>
      <c r="IQC149" s="1"/>
      <c r="IQD149" s="1"/>
      <c r="IQE149" s="1"/>
      <c r="IQF149" s="1"/>
      <c r="IQG149" s="1"/>
      <c r="IQH149" s="1"/>
      <c r="IQI149" s="1"/>
      <c r="IQJ149" s="1"/>
      <c r="IQK149" s="1"/>
      <c r="IQL149" s="1"/>
      <c r="IQM149" s="1"/>
      <c r="IQN149" s="1"/>
      <c r="IQO149" s="1"/>
      <c r="IQP149" s="1"/>
      <c r="IQQ149" s="1"/>
      <c r="IQR149" s="1"/>
      <c r="IQS149" s="1"/>
      <c r="IQT149" s="1"/>
      <c r="IQU149" s="1"/>
      <c r="IQV149" s="1"/>
      <c r="IQW149" s="1"/>
      <c r="IQX149" s="1"/>
      <c r="IQY149" s="1"/>
      <c r="IQZ149" s="1"/>
      <c r="IRA149" s="1"/>
      <c r="IRB149" s="1"/>
      <c r="IRC149" s="1"/>
      <c r="IRD149" s="1"/>
      <c r="IRE149" s="1"/>
      <c r="IRF149" s="1"/>
      <c r="IRG149" s="1"/>
      <c r="IRH149" s="1"/>
      <c r="IRI149" s="1"/>
      <c r="IRJ149" s="1"/>
      <c r="IRK149" s="1"/>
      <c r="IRL149" s="1"/>
      <c r="IRM149" s="1"/>
      <c r="IRN149" s="1"/>
      <c r="IRO149" s="1"/>
      <c r="IRP149" s="1"/>
      <c r="IRQ149" s="1"/>
      <c r="IRR149" s="1"/>
      <c r="IRS149" s="1"/>
      <c r="IRT149" s="1"/>
      <c r="IRU149" s="1"/>
      <c r="IRV149" s="1"/>
      <c r="IRW149" s="1"/>
      <c r="IRX149" s="1"/>
      <c r="IRY149" s="1"/>
      <c r="IRZ149" s="1"/>
      <c r="ISA149" s="1"/>
      <c r="ISB149" s="1"/>
      <c r="ISC149" s="1"/>
      <c r="ISD149" s="1"/>
      <c r="ISE149" s="1"/>
      <c r="ISF149" s="1"/>
      <c r="ISG149" s="1"/>
      <c r="ISH149" s="1"/>
      <c r="ISI149" s="1"/>
      <c r="ISJ149" s="1"/>
      <c r="ISK149" s="1"/>
      <c r="ISL149" s="1"/>
      <c r="ISM149" s="1"/>
      <c r="ISN149" s="1"/>
      <c r="ISO149" s="1"/>
      <c r="ISP149" s="1"/>
      <c r="ISQ149" s="1"/>
      <c r="ISR149" s="1"/>
      <c r="ISS149" s="1"/>
      <c r="IST149" s="1"/>
      <c r="ISU149" s="1"/>
      <c r="ISV149" s="1"/>
      <c r="ISW149" s="1"/>
      <c r="ISX149" s="1"/>
      <c r="ISY149" s="1"/>
      <c r="ISZ149" s="1"/>
      <c r="ITA149" s="1"/>
      <c r="ITB149" s="1"/>
      <c r="ITC149" s="1"/>
      <c r="ITD149" s="1"/>
      <c r="ITE149" s="1"/>
      <c r="ITF149" s="1"/>
      <c r="ITG149" s="1"/>
      <c r="ITH149" s="1"/>
      <c r="ITI149" s="1"/>
      <c r="ITJ149" s="1"/>
      <c r="ITK149" s="1"/>
      <c r="ITL149" s="1"/>
      <c r="ITM149" s="1"/>
      <c r="ITN149" s="1"/>
      <c r="ITO149" s="1"/>
      <c r="ITP149" s="1"/>
      <c r="ITQ149" s="1"/>
      <c r="ITR149" s="1"/>
      <c r="ITS149" s="1"/>
      <c r="ITT149" s="1"/>
      <c r="ITU149" s="1"/>
      <c r="ITV149" s="1"/>
      <c r="ITW149" s="1"/>
      <c r="ITX149" s="1"/>
      <c r="ITY149" s="1"/>
      <c r="ITZ149" s="1"/>
      <c r="IUA149" s="1"/>
      <c r="IUB149" s="1"/>
      <c r="IUC149" s="1"/>
      <c r="IUD149" s="1"/>
      <c r="IUE149" s="1"/>
      <c r="IUF149" s="1"/>
      <c r="IUG149" s="1"/>
      <c r="IUH149" s="1"/>
      <c r="IUI149" s="1"/>
      <c r="IUJ149" s="1"/>
      <c r="IUK149" s="1"/>
      <c r="IUL149" s="1"/>
      <c r="IUM149" s="1"/>
      <c r="IUN149" s="1"/>
      <c r="IUO149" s="1"/>
      <c r="IUP149" s="1"/>
      <c r="IUQ149" s="1"/>
      <c r="IUR149" s="1"/>
      <c r="IUS149" s="1"/>
      <c r="IUT149" s="1"/>
      <c r="IUU149" s="1"/>
      <c r="IUV149" s="1"/>
      <c r="IUW149" s="1"/>
      <c r="IUX149" s="1"/>
      <c r="IUY149" s="1"/>
      <c r="IUZ149" s="1"/>
      <c r="IVA149" s="1"/>
      <c r="IVB149" s="1"/>
      <c r="IVC149" s="1"/>
      <c r="IVD149" s="1"/>
      <c r="IVE149" s="1"/>
      <c r="IVF149" s="1"/>
      <c r="IVG149" s="1"/>
      <c r="IVH149" s="1"/>
      <c r="IVI149" s="1"/>
      <c r="IVJ149" s="1"/>
      <c r="IVK149" s="1"/>
      <c r="IVL149" s="1"/>
      <c r="IVM149" s="1"/>
      <c r="IVN149" s="1"/>
      <c r="IVO149" s="1"/>
      <c r="IVP149" s="1"/>
      <c r="IVQ149" s="1"/>
      <c r="IVR149" s="1"/>
      <c r="IVS149" s="1"/>
      <c r="IVT149" s="1"/>
      <c r="IVU149" s="1"/>
      <c r="IVV149" s="1"/>
      <c r="IVW149" s="1"/>
      <c r="IVX149" s="1"/>
      <c r="IVY149" s="1"/>
      <c r="IVZ149" s="1"/>
      <c r="IWA149" s="1"/>
      <c r="IWB149" s="1"/>
      <c r="IWC149" s="1"/>
      <c r="IWD149" s="1"/>
      <c r="IWE149" s="1"/>
      <c r="IWF149" s="1"/>
      <c r="IWG149" s="1"/>
      <c r="IWH149" s="1"/>
      <c r="IWI149" s="1"/>
      <c r="IWJ149" s="1"/>
      <c r="IWK149" s="1"/>
      <c r="IWL149" s="1"/>
      <c r="IWM149" s="1"/>
      <c r="IWN149" s="1"/>
      <c r="IWO149" s="1"/>
      <c r="IWP149" s="1"/>
      <c r="IWQ149" s="1"/>
      <c r="IWR149" s="1"/>
      <c r="IWS149" s="1"/>
      <c r="IWT149" s="1"/>
      <c r="IWU149" s="1"/>
      <c r="IWV149" s="1"/>
      <c r="IWW149" s="1"/>
      <c r="IWX149" s="1"/>
      <c r="IWY149" s="1"/>
      <c r="IWZ149" s="1"/>
      <c r="IXA149" s="1"/>
      <c r="IXB149" s="1"/>
      <c r="IXC149" s="1"/>
      <c r="IXD149" s="1"/>
      <c r="IXE149" s="1"/>
      <c r="IXF149" s="1"/>
      <c r="IXG149" s="1"/>
      <c r="IXH149" s="1"/>
      <c r="IXI149" s="1"/>
      <c r="IXJ149" s="1"/>
      <c r="IXK149" s="1"/>
      <c r="IXL149" s="1"/>
      <c r="IXM149" s="1"/>
      <c r="IXN149" s="1"/>
      <c r="IXO149" s="1"/>
      <c r="IXP149" s="1"/>
      <c r="IXQ149" s="1"/>
      <c r="IXR149" s="1"/>
      <c r="IXS149" s="1"/>
      <c r="IXT149" s="1"/>
      <c r="IXU149" s="1"/>
      <c r="IXV149" s="1"/>
      <c r="IXW149" s="1"/>
      <c r="IXX149" s="1"/>
      <c r="IXY149" s="1"/>
      <c r="IXZ149" s="1"/>
      <c r="IYA149" s="1"/>
      <c r="IYB149" s="1"/>
      <c r="IYC149" s="1"/>
      <c r="IYD149" s="1"/>
      <c r="IYE149" s="1"/>
      <c r="IYF149" s="1"/>
      <c r="IYG149" s="1"/>
      <c r="IYH149" s="1"/>
      <c r="IYI149" s="1"/>
      <c r="IYJ149" s="1"/>
      <c r="IYK149" s="1"/>
      <c r="IYL149" s="1"/>
      <c r="IYM149" s="1"/>
      <c r="IYN149" s="1"/>
      <c r="IYO149" s="1"/>
      <c r="IYP149" s="1"/>
      <c r="IYQ149" s="1"/>
      <c r="IYR149" s="1"/>
      <c r="IYS149" s="1"/>
      <c r="IYT149" s="1"/>
      <c r="IYU149" s="1"/>
      <c r="IYV149" s="1"/>
      <c r="IYW149" s="1"/>
      <c r="IYX149" s="1"/>
      <c r="IYY149" s="1"/>
      <c r="IYZ149" s="1"/>
      <c r="IZA149" s="1"/>
      <c r="IZB149" s="1"/>
      <c r="IZC149" s="1"/>
      <c r="IZD149" s="1"/>
      <c r="IZE149" s="1"/>
      <c r="IZF149" s="1"/>
      <c r="IZG149" s="1"/>
      <c r="IZH149" s="1"/>
      <c r="IZI149" s="1"/>
      <c r="IZJ149" s="1"/>
      <c r="IZK149" s="1"/>
      <c r="IZL149" s="1"/>
      <c r="IZM149" s="1"/>
      <c r="IZN149" s="1"/>
      <c r="IZO149" s="1"/>
      <c r="IZP149" s="1"/>
      <c r="IZQ149" s="1"/>
      <c r="IZR149" s="1"/>
      <c r="IZS149" s="1"/>
      <c r="IZT149" s="1"/>
      <c r="IZU149" s="1"/>
      <c r="IZV149" s="1"/>
      <c r="IZW149" s="1"/>
      <c r="IZX149" s="1"/>
      <c r="IZY149" s="1"/>
      <c r="IZZ149" s="1"/>
      <c r="JAA149" s="1"/>
      <c r="JAB149" s="1"/>
      <c r="JAC149" s="1"/>
      <c r="JAD149" s="1"/>
      <c r="JAE149" s="1"/>
      <c r="JAF149" s="1"/>
      <c r="JAG149" s="1"/>
      <c r="JAH149" s="1"/>
      <c r="JAI149" s="1"/>
      <c r="JAJ149" s="1"/>
      <c r="JAK149" s="1"/>
      <c r="JAL149" s="1"/>
      <c r="JAM149" s="1"/>
      <c r="JAN149" s="1"/>
      <c r="JAO149" s="1"/>
      <c r="JAP149" s="1"/>
      <c r="JAQ149" s="1"/>
      <c r="JAR149" s="1"/>
      <c r="JAS149" s="1"/>
      <c r="JAT149" s="1"/>
      <c r="JAU149" s="1"/>
      <c r="JAV149" s="1"/>
      <c r="JAW149" s="1"/>
      <c r="JAX149" s="1"/>
      <c r="JAY149" s="1"/>
      <c r="JAZ149" s="1"/>
      <c r="JBA149" s="1"/>
      <c r="JBB149" s="1"/>
      <c r="JBC149" s="1"/>
      <c r="JBD149" s="1"/>
      <c r="JBE149" s="1"/>
      <c r="JBF149" s="1"/>
      <c r="JBG149" s="1"/>
      <c r="JBH149" s="1"/>
      <c r="JBI149" s="1"/>
      <c r="JBJ149" s="1"/>
      <c r="JBK149" s="1"/>
      <c r="JBL149" s="1"/>
      <c r="JBM149" s="1"/>
      <c r="JBN149" s="1"/>
      <c r="JBO149" s="1"/>
      <c r="JBP149" s="1"/>
      <c r="JBQ149" s="1"/>
      <c r="JBR149" s="1"/>
      <c r="JBS149" s="1"/>
      <c r="JBT149" s="1"/>
      <c r="JBU149" s="1"/>
      <c r="JBV149" s="1"/>
      <c r="JBW149" s="1"/>
      <c r="JBX149" s="1"/>
      <c r="JBY149" s="1"/>
      <c r="JBZ149" s="1"/>
      <c r="JCA149" s="1"/>
      <c r="JCB149" s="1"/>
      <c r="JCC149" s="1"/>
      <c r="JCD149" s="1"/>
      <c r="JCE149" s="1"/>
      <c r="JCF149" s="1"/>
      <c r="JCG149" s="1"/>
      <c r="JCH149" s="1"/>
      <c r="JCI149" s="1"/>
      <c r="JCJ149" s="1"/>
      <c r="JCK149" s="1"/>
      <c r="JCL149" s="1"/>
      <c r="JCM149" s="1"/>
      <c r="JCN149" s="1"/>
      <c r="JCO149" s="1"/>
      <c r="JCP149" s="1"/>
      <c r="JCQ149" s="1"/>
      <c r="JCR149" s="1"/>
      <c r="JCS149" s="1"/>
      <c r="JCT149" s="1"/>
      <c r="JCU149" s="1"/>
      <c r="JCV149" s="1"/>
      <c r="JCW149" s="1"/>
      <c r="JCX149" s="1"/>
      <c r="JCY149" s="1"/>
      <c r="JCZ149" s="1"/>
      <c r="JDA149" s="1"/>
      <c r="JDB149" s="1"/>
      <c r="JDC149" s="1"/>
      <c r="JDD149" s="1"/>
      <c r="JDE149" s="1"/>
      <c r="JDF149" s="1"/>
      <c r="JDG149" s="1"/>
      <c r="JDH149" s="1"/>
      <c r="JDI149" s="1"/>
      <c r="JDJ149" s="1"/>
      <c r="JDK149" s="1"/>
      <c r="JDL149" s="1"/>
      <c r="JDM149" s="1"/>
      <c r="JDN149" s="1"/>
      <c r="JDO149" s="1"/>
      <c r="JDP149" s="1"/>
      <c r="JDQ149" s="1"/>
      <c r="JDR149" s="1"/>
      <c r="JDS149" s="1"/>
      <c r="JDT149" s="1"/>
      <c r="JDU149" s="1"/>
      <c r="JDV149" s="1"/>
      <c r="JDW149" s="1"/>
      <c r="JDX149" s="1"/>
      <c r="JDY149" s="1"/>
      <c r="JDZ149" s="1"/>
      <c r="JEA149" s="1"/>
      <c r="JEB149" s="1"/>
      <c r="JEC149" s="1"/>
      <c r="JED149" s="1"/>
      <c r="JEE149" s="1"/>
      <c r="JEF149" s="1"/>
      <c r="JEG149" s="1"/>
      <c r="JEH149" s="1"/>
      <c r="JEI149" s="1"/>
      <c r="JEJ149" s="1"/>
      <c r="JEK149" s="1"/>
      <c r="JEL149" s="1"/>
      <c r="JEM149" s="1"/>
      <c r="JEN149" s="1"/>
      <c r="JEO149" s="1"/>
      <c r="JEP149" s="1"/>
      <c r="JEQ149" s="1"/>
      <c r="JER149" s="1"/>
      <c r="JES149" s="1"/>
      <c r="JET149" s="1"/>
      <c r="JEU149" s="1"/>
      <c r="JEV149" s="1"/>
      <c r="JEW149" s="1"/>
      <c r="JEX149" s="1"/>
      <c r="JEY149" s="1"/>
      <c r="JEZ149" s="1"/>
      <c r="JFA149" s="1"/>
      <c r="JFB149" s="1"/>
      <c r="JFC149" s="1"/>
      <c r="JFD149" s="1"/>
      <c r="JFE149" s="1"/>
      <c r="JFF149" s="1"/>
      <c r="JFG149" s="1"/>
      <c r="JFH149" s="1"/>
      <c r="JFI149" s="1"/>
      <c r="JFJ149" s="1"/>
      <c r="JFK149" s="1"/>
      <c r="JFL149" s="1"/>
      <c r="JFM149" s="1"/>
      <c r="JFN149" s="1"/>
      <c r="JFO149" s="1"/>
      <c r="JFP149" s="1"/>
      <c r="JFQ149" s="1"/>
      <c r="JFR149" s="1"/>
      <c r="JFS149" s="1"/>
      <c r="JFT149" s="1"/>
      <c r="JFU149" s="1"/>
      <c r="JFV149" s="1"/>
      <c r="JFW149" s="1"/>
      <c r="JFX149" s="1"/>
      <c r="JFY149" s="1"/>
      <c r="JFZ149" s="1"/>
      <c r="JGA149" s="1"/>
      <c r="JGB149" s="1"/>
      <c r="JGC149" s="1"/>
      <c r="JGD149" s="1"/>
      <c r="JGE149" s="1"/>
      <c r="JGF149" s="1"/>
      <c r="JGG149" s="1"/>
      <c r="JGH149" s="1"/>
      <c r="JGI149" s="1"/>
      <c r="JGJ149" s="1"/>
      <c r="JGK149" s="1"/>
      <c r="JGL149" s="1"/>
      <c r="JGM149" s="1"/>
      <c r="JGN149" s="1"/>
      <c r="JGO149" s="1"/>
      <c r="JGP149" s="1"/>
      <c r="JGQ149" s="1"/>
      <c r="JGR149" s="1"/>
      <c r="JGS149" s="1"/>
      <c r="JGT149" s="1"/>
      <c r="JGU149" s="1"/>
      <c r="JGV149" s="1"/>
      <c r="JGW149" s="1"/>
      <c r="JGX149" s="1"/>
      <c r="JGY149" s="1"/>
      <c r="JGZ149" s="1"/>
      <c r="JHA149" s="1"/>
      <c r="JHB149" s="1"/>
      <c r="JHC149" s="1"/>
      <c r="JHD149" s="1"/>
      <c r="JHE149" s="1"/>
      <c r="JHF149" s="1"/>
      <c r="JHG149" s="1"/>
      <c r="JHH149" s="1"/>
      <c r="JHI149" s="1"/>
      <c r="JHJ149" s="1"/>
      <c r="JHK149" s="1"/>
      <c r="JHL149" s="1"/>
      <c r="JHM149" s="1"/>
      <c r="JHN149" s="1"/>
      <c r="JHO149" s="1"/>
      <c r="JHP149" s="1"/>
      <c r="JHQ149" s="1"/>
      <c r="JHR149" s="1"/>
      <c r="JHS149" s="1"/>
      <c r="JHT149" s="1"/>
      <c r="JHU149" s="1"/>
      <c r="JHV149" s="1"/>
      <c r="JHW149" s="1"/>
      <c r="JHX149" s="1"/>
      <c r="JHY149" s="1"/>
      <c r="JHZ149" s="1"/>
      <c r="JIA149" s="1"/>
      <c r="JIB149" s="1"/>
      <c r="JIC149" s="1"/>
      <c r="JID149" s="1"/>
      <c r="JIE149" s="1"/>
      <c r="JIF149" s="1"/>
      <c r="JIG149" s="1"/>
      <c r="JIH149" s="1"/>
      <c r="JII149" s="1"/>
      <c r="JIJ149" s="1"/>
      <c r="JIK149" s="1"/>
      <c r="JIL149" s="1"/>
      <c r="JIM149" s="1"/>
      <c r="JIN149" s="1"/>
      <c r="JIO149" s="1"/>
      <c r="JIP149" s="1"/>
      <c r="JIQ149" s="1"/>
      <c r="JIR149" s="1"/>
      <c r="JIS149" s="1"/>
      <c r="JIT149" s="1"/>
      <c r="JIU149" s="1"/>
      <c r="JIV149" s="1"/>
      <c r="JIW149" s="1"/>
      <c r="JIX149" s="1"/>
      <c r="JIY149" s="1"/>
      <c r="JIZ149" s="1"/>
      <c r="JJA149" s="1"/>
      <c r="JJB149" s="1"/>
      <c r="JJC149" s="1"/>
      <c r="JJD149" s="1"/>
      <c r="JJE149" s="1"/>
      <c r="JJF149" s="1"/>
      <c r="JJG149" s="1"/>
      <c r="JJH149" s="1"/>
      <c r="JJI149" s="1"/>
      <c r="JJJ149" s="1"/>
      <c r="JJK149" s="1"/>
      <c r="JJL149" s="1"/>
      <c r="JJM149" s="1"/>
      <c r="JJN149" s="1"/>
      <c r="JJO149" s="1"/>
      <c r="JJP149" s="1"/>
      <c r="JJQ149" s="1"/>
      <c r="JJR149" s="1"/>
      <c r="JJS149" s="1"/>
      <c r="JJT149" s="1"/>
      <c r="JJU149" s="1"/>
      <c r="JJV149" s="1"/>
      <c r="JJW149" s="1"/>
      <c r="JJX149" s="1"/>
      <c r="JJY149" s="1"/>
      <c r="JJZ149" s="1"/>
      <c r="JKA149" s="1"/>
      <c r="JKB149" s="1"/>
      <c r="JKC149" s="1"/>
      <c r="JKD149" s="1"/>
      <c r="JKE149" s="1"/>
      <c r="JKF149" s="1"/>
      <c r="JKG149" s="1"/>
      <c r="JKH149" s="1"/>
      <c r="JKI149" s="1"/>
      <c r="JKJ149" s="1"/>
      <c r="JKK149" s="1"/>
      <c r="JKL149" s="1"/>
      <c r="JKM149" s="1"/>
      <c r="JKN149" s="1"/>
      <c r="JKO149" s="1"/>
      <c r="JKP149" s="1"/>
      <c r="JKQ149" s="1"/>
      <c r="JKR149" s="1"/>
      <c r="JKS149" s="1"/>
      <c r="JKT149" s="1"/>
      <c r="JKU149" s="1"/>
      <c r="JKV149" s="1"/>
      <c r="JKW149" s="1"/>
      <c r="JKX149" s="1"/>
      <c r="JKY149" s="1"/>
      <c r="JKZ149" s="1"/>
      <c r="JLA149" s="1"/>
      <c r="JLB149" s="1"/>
      <c r="JLC149" s="1"/>
      <c r="JLD149" s="1"/>
      <c r="JLE149" s="1"/>
      <c r="JLF149" s="1"/>
      <c r="JLG149" s="1"/>
      <c r="JLH149" s="1"/>
      <c r="JLI149" s="1"/>
      <c r="JLJ149" s="1"/>
      <c r="JLK149" s="1"/>
      <c r="JLL149" s="1"/>
      <c r="JLM149" s="1"/>
      <c r="JLN149" s="1"/>
      <c r="JLO149" s="1"/>
      <c r="JLP149" s="1"/>
      <c r="JLQ149" s="1"/>
      <c r="JLR149" s="1"/>
      <c r="JLS149" s="1"/>
      <c r="JLT149" s="1"/>
      <c r="JLU149" s="1"/>
      <c r="JLV149" s="1"/>
      <c r="JLW149" s="1"/>
      <c r="JLX149" s="1"/>
      <c r="JLY149" s="1"/>
      <c r="JLZ149" s="1"/>
      <c r="JMA149" s="1"/>
      <c r="JMB149" s="1"/>
      <c r="JMC149" s="1"/>
      <c r="JMD149" s="1"/>
      <c r="JME149" s="1"/>
      <c r="JMF149" s="1"/>
      <c r="JMG149" s="1"/>
      <c r="JMH149" s="1"/>
      <c r="JMI149" s="1"/>
      <c r="JMJ149" s="1"/>
      <c r="JMK149" s="1"/>
      <c r="JML149" s="1"/>
      <c r="JMM149" s="1"/>
      <c r="JMN149" s="1"/>
      <c r="JMO149" s="1"/>
      <c r="JMP149" s="1"/>
      <c r="JMQ149" s="1"/>
      <c r="JMR149" s="1"/>
      <c r="JMS149" s="1"/>
      <c r="JMT149" s="1"/>
      <c r="JMU149" s="1"/>
      <c r="JMV149" s="1"/>
      <c r="JMW149" s="1"/>
      <c r="JMX149" s="1"/>
      <c r="JMY149" s="1"/>
      <c r="JMZ149" s="1"/>
      <c r="JNA149" s="1"/>
      <c r="JNB149" s="1"/>
      <c r="JNC149" s="1"/>
      <c r="JND149" s="1"/>
      <c r="JNE149" s="1"/>
      <c r="JNF149" s="1"/>
      <c r="JNG149" s="1"/>
      <c r="JNH149" s="1"/>
      <c r="JNI149" s="1"/>
      <c r="JNJ149" s="1"/>
      <c r="JNK149" s="1"/>
      <c r="JNL149" s="1"/>
      <c r="JNM149" s="1"/>
      <c r="JNN149" s="1"/>
      <c r="JNO149" s="1"/>
      <c r="JNP149" s="1"/>
      <c r="JNQ149" s="1"/>
      <c r="JNR149" s="1"/>
      <c r="JNS149" s="1"/>
      <c r="JNT149" s="1"/>
      <c r="JNU149" s="1"/>
      <c r="JNV149" s="1"/>
      <c r="JNW149" s="1"/>
      <c r="JNX149" s="1"/>
      <c r="JNY149" s="1"/>
      <c r="JNZ149" s="1"/>
      <c r="JOA149" s="1"/>
      <c r="JOB149" s="1"/>
      <c r="JOC149" s="1"/>
      <c r="JOD149" s="1"/>
      <c r="JOE149" s="1"/>
      <c r="JOF149" s="1"/>
      <c r="JOG149" s="1"/>
      <c r="JOH149" s="1"/>
      <c r="JOI149" s="1"/>
      <c r="JOJ149" s="1"/>
      <c r="JOK149" s="1"/>
      <c r="JOL149" s="1"/>
      <c r="JOM149" s="1"/>
      <c r="JON149" s="1"/>
      <c r="JOO149" s="1"/>
      <c r="JOP149" s="1"/>
      <c r="JOQ149" s="1"/>
      <c r="JOR149" s="1"/>
      <c r="JOS149" s="1"/>
      <c r="JOT149" s="1"/>
      <c r="JOU149" s="1"/>
      <c r="JOV149" s="1"/>
      <c r="JOW149" s="1"/>
      <c r="JOX149" s="1"/>
      <c r="JOY149" s="1"/>
      <c r="JOZ149" s="1"/>
      <c r="JPA149" s="1"/>
      <c r="JPB149" s="1"/>
      <c r="JPC149" s="1"/>
      <c r="JPD149" s="1"/>
      <c r="JPE149" s="1"/>
      <c r="JPF149" s="1"/>
      <c r="JPG149" s="1"/>
      <c r="JPH149" s="1"/>
      <c r="JPI149" s="1"/>
      <c r="JPJ149" s="1"/>
      <c r="JPK149" s="1"/>
      <c r="JPL149" s="1"/>
      <c r="JPM149" s="1"/>
      <c r="JPN149" s="1"/>
      <c r="JPO149" s="1"/>
      <c r="JPP149" s="1"/>
      <c r="JPQ149" s="1"/>
      <c r="JPR149" s="1"/>
      <c r="JPS149" s="1"/>
      <c r="JPT149" s="1"/>
      <c r="JPU149" s="1"/>
      <c r="JPV149" s="1"/>
      <c r="JPW149" s="1"/>
      <c r="JPX149" s="1"/>
      <c r="JPY149" s="1"/>
      <c r="JPZ149" s="1"/>
      <c r="JQA149" s="1"/>
      <c r="JQB149" s="1"/>
      <c r="JQC149" s="1"/>
      <c r="JQD149" s="1"/>
      <c r="JQE149" s="1"/>
      <c r="JQF149" s="1"/>
      <c r="JQG149" s="1"/>
      <c r="JQH149" s="1"/>
      <c r="JQI149" s="1"/>
      <c r="JQJ149" s="1"/>
      <c r="JQK149" s="1"/>
      <c r="JQL149" s="1"/>
      <c r="JQM149" s="1"/>
      <c r="JQN149" s="1"/>
      <c r="JQO149" s="1"/>
      <c r="JQP149" s="1"/>
      <c r="JQQ149" s="1"/>
      <c r="JQR149" s="1"/>
      <c r="JQS149" s="1"/>
      <c r="JQT149" s="1"/>
      <c r="JQU149" s="1"/>
      <c r="JQV149" s="1"/>
      <c r="JQW149" s="1"/>
      <c r="JQX149" s="1"/>
      <c r="JQY149" s="1"/>
      <c r="JQZ149" s="1"/>
      <c r="JRA149" s="1"/>
      <c r="JRB149" s="1"/>
      <c r="JRC149" s="1"/>
      <c r="JRD149" s="1"/>
      <c r="JRE149" s="1"/>
      <c r="JRF149" s="1"/>
      <c r="JRG149" s="1"/>
      <c r="JRH149" s="1"/>
      <c r="JRI149" s="1"/>
      <c r="JRJ149" s="1"/>
      <c r="JRK149" s="1"/>
      <c r="JRL149" s="1"/>
      <c r="JRM149" s="1"/>
      <c r="JRN149" s="1"/>
      <c r="JRO149" s="1"/>
      <c r="JRP149" s="1"/>
      <c r="JRQ149" s="1"/>
      <c r="JRR149" s="1"/>
      <c r="JRS149" s="1"/>
      <c r="JRT149" s="1"/>
      <c r="JRU149" s="1"/>
      <c r="JRV149" s="1"/>
      <c r="JRW149" s="1"/>
      <c r="JRX149" s="1"/>
      <c r="JRY149" s="1"/>
      <c r="JRZ149" s="1"/>
      <c r="JSA149" s="1"/>
      <c r="JSB149" s="1"/>
      <c r="JSC149" s="1"/>
      <c r="JSD149" s="1"/>
      <c r="JSE149" s="1"/>
      <c r="JSF149" s="1"/>
      <c r="JSG149" s="1"/>
      <c r="JSH149" s="1"/>
      <c r="JSI149" s="1"/>
      <c r="JSJ149" s="1"/>
      <c r="JSK149" s="1"/>
      <c r="JSL149" s="1"/>
      <c r="JSM149" s="1"/>
      <c r="JSN149" s="1"/>
      <c r="JSO149" s="1"/>
      <c r="JSP149" s="1"/>
      <c r="JSQ149" s="1"/>
      <c r="JSR149" s="1"/>
      <c r="JSS149" s="1"/>
      <c r="JST149" s="1"/>
      <c r="JSU149" s="1"/>
      <c r="JSV149" s="1"/>
      <c r="JSW149" s="1"/>
      <c r="JSX149" s="1"/>
      <c r="JSY149" s="1"/>
      <c r="JSZ149" s="1"/>
      <c r="JTA149" s="1"/>
      <c r="JTB149" s="1"/>
      <c r="JTC149" s="1"/>
      <c r="JTD149" s="1"/>
      <c r="JTE149" s="1"/>
      <c r="JTF149" s="1"/>
      <c r="JTG149" s="1"/>
      <c r="JTH149" s="1"/>
      <c r="JTI149" s="1"/>
      <c r="JTJ149" s="1"/>
      <c r="JTK149" s="1"/>
      <c r="JTL149" s="1"/>
      <c r="JTM149" s="1"/>
      <c r="JTN149" s="1"/>
      <c r="JTO149" s="1"/>
      <c r="JTP149" s="1"/>
      <c r="JTQ149" s="1"/>
      <c r="JTR149" s="1"/>
      <c r="JTS149" s="1"/>
      <c r="JTT149" s="1"/>
      <c r="JTU149" s="1"/>
      <c r="JTV149" s="1"/>
      <c r="JTW149" s="1"/>
      <c r="JTX149" s="1"/>
      <c r="JTY149" s="1"/>
      <c r="JTZ149" s="1"/>
      <c r="JUA149" s="1"/>
      <c r="JUB149" s="1"/>
      <c r="JUC149" s="1"/>
      <c r="JUD149" s="1"/>
      <c r="JUE149" s="1"/>
      <c r="JUF149" s="1"/>
      <c r="JUG149" s="1"/>
      <c r="JUH149" s="1"/>
      <c r="JUI149" s="1"/>
      <c r="JUJ149" s="1"/>
      <c r="JUK149" s="1"/>
      <c r="JUL149" s="1"/>
      <c r="JUM149" s="1"/>
      <c r="JUN149" s="1"/>
      <c r="JUO149" s="1"/>
      <c r="JUP149" s="1"/>
      <c r="JUQ149" s="1"/>
      <c r="JUR149" s="1"/>
      <c r="JUS149" s="1"/>
      <c r="JUT149" s="1"/>
      <c r="JUU149" s="1"/>
      <c r="JUV149" s="1"/>
      <c r="JUW149" s="1"/>
      <c r="JUX149" s="1"/>
      <c r="JUY149" s="1"/>
      <c r="JUZ149" s="1"/>
      <c r="JVA149" s="1"/>
      <c r="JVB149" s="1"/>
      <c r="JVC149" s="1"/>
      <c r="JVD149" s="1"/>
      <c r="JVE149" s="1"/>
      <c r="JVF149" s="1"/>
      <c r="JVG149" s="1"/>
      <c r="JVH149" s="1"/>
      <c r="JVI149" s="1"/>
      <c r="JVJ149" s="1"/>
      <c r="JVK149" s="1"/>
      <c r="JVL149" s="1"/>
      <c r="JVM149" s="1"/>
      <c r="JVN149" s="1"/>
      <c r="JVO149" s="1"/>
      <c r="JVP149" s="1"/>
      <c r="JVQ149" s="1"/>
      <c r="JVR149" s="1"/>
      <c r="JVS149" s="1"/>
      <c r="JVT149" s="1"/>
      <c r="JVU149" s="1"/>
      <c r="JVV149" s="1"/>
      <c r="JVW149" s="1"/>
      <c r="JVX149" s="1"/>
      <c r="JVY149" s="1"/>
      <c r="JVZ149" s="1"/>
      <c r="JWA149" s="1"/>
      <c r="JWB149" s="1"/>
      <c r="JWC149" s="1"/>
      <c r="JWD149" s="1"/>
      <c r="JWE149" s="1"/>
      <c r="JWF149" s="1"/>
      <c r="JWG149" s="1"/>
      <c r="JWH149" s="1"/>
      <c r="JWI149" s="1"/>
      <c r="JWJ149" s="1"/>
      <c r="JWK149" s="1"/>
      <c r="JWL149" s="1"/>
      <c r="JWM149" s="1"/>
      <c r="JWN149" s="1"/>
      <c r="JWO149" s="1"/>
      <c r="JWP149" s="1"/>
      <c r="JWQ149" s="1"/>
      <c r="JWR149" s="1"/>
      <c r="JWS149" s="1"/>
      <c r="JWT149" s="1"/>
      <c r="JWU149" s="1"/>
      <c r="JWV149" s="1"/>
      <c r="JWW149" s="1"/>
      <c r="JWX149" s="1"/>
      <c r="JWY149" s="1"/>
      <c r="JWZ149" s="1"/>
      <c r="JXA149" s="1"/>
      <c r="JXB149" s="1"/>
      <c r="JXC149" s="1"/>
      <c r="JXD149" s="1"/>
      <c r="JXE149" s="1"/>
      <c r="JXF149" s="1"/>
      <c r="JXG149" s="1"/>
      <c r="JXH149" s="1"/>
      <c r="JXI149" s="1"/>
      <c r="JXJ149" s="1"/>
      <c r="JXK149" s="1"/>
      <c r="JXL149" s="1"/>
      <c r="JXM149" s="1"/>
      <c r="JXN149" s="1"/>
      <c r="JXO149" s="1"/>
      <c r="JXP149" s="1"/>
      <c r="JXQ149" s="1"/>
      <c r="JXR149" s="1"/>
      <c r="JXS149" s="1"/>
      <c r="JXT149" s="1"/>
      <c r="JXU149" s="1"/>
      <c r="JXV149" s="1"/>
      <c r="JXW149" s="1"/>
      <c r="JXX149" s="1"/>
      <c r="JXY149" s="1"/>
      <c r="JXZ149" s="1"/>
      <c r="JYA149" s="1"/>
      <c r="JYB149" s="1"/>
      <c r="JYC149" s="1"/>
      <c r="JYD149" s="1"/>
      <c r="JYE149" s="1"/>
      <c r="JYF149" s="1"/>
      <c r="JYG149" s="1"/>
      <c r="JYH149" s="1"/>
      <c r="JYI149" s="1"/>
      <c r="JYJ149" s="1"/>
      <c r="JYK149" s="1"/>
      <c r="JYL149" s="1"/>
      <c r="JYM149" s="1"/>
      <c r="JYN149" s="1"/>
      <c r="JYO149" s="1"/>
      <c r="JYP149" s="1"/>
      <c r="JYQ149" s="1"/>
      <c r="JYR149" s="1"/>
      <c r="JYS149" s="1"/>
      <c r="JYT149" s="1"/>
      <c r="JYU149" s="1"/>
      <c r="JYV149" s="1"/>
      <c r="JYW149" s="1"/>
      <c r="JYX149" s="1"/>
      <c r="JYY149" s="1"/>
      <c r="JYZ149" s="1"/>
      <c r="JZA149" s="1"/>
      <c r="JZB149" s="1"/>
      <c r="JZC149" s="1"/>
      <c r="JZD149" s="1"/>
      <c r="JZE149" s="1"/>
      <c r="JZF149" s="1"/>
      <c r="JZG149" s="1"/>
      <c r="JZH149" s="1"/>
      <c r="JZI149" s="1"/>
      <c r="JZJ149" s="1"/>
      <c r="JZK149" s="1"/>
      <c r="JZL149" s="1"/>
      <c r="JZM149" s="1"/>
      <c r="JZN149" s="1"/>
      <c r="JZO149" s="1"/>
      <c r="JZP149" s="1"/>
      <c r="JZQ149" s="1"/>
      <c r="JZR149" s="1"/>
      <c r="JZS149" s="1"/>
      <c r="JZT149" s="1"/>
      <c r="JZU149" s="1"/>
      <c r="JZV149" s="1"/>
      <c r="JZW149" s="1"/>
      <c r="JZX149" s="1"/>
      <c r="JZY149" s="1"/>
      <c r="JZZ149" s="1"/>
      <c r="KAA149" s="1"/>
      <c r="KAB149" s="1"/>
      <c r="KAC149" s="1"/>
      <c r="KAD149" s="1"/>
      <c r="KAE149" s="1"/>
      <c r="KAF149" s="1"/>
      <c r="KAG149" s="1"/>
      <c r="KAH149" s="1"/>
      <c r="KAI149" s="1"/>
      <c r="KAJ149" s="1"/>
      <c r="KAK149" s="1"/>
      <c r="KAL149" s="1"/>
      <c r="KAM149" s="1"/>
      <c r="KAN149" s="1"/>
      <c r="KAO149" s="1"/>
      <c r="KAP149" s="1"/>
      <c r="KAQ149" s="1"/>
      <c r="KAR149" s="1"/>
      <c r="KAS149" s="1"/>
      <c r="KAT149" s="1"/>
      <c r="KAU149" s="1"/>
      <c r="KAV149" s="1"/>
      <c r="KAW149" s="1"/>
      <c r="KAX149" s="1"/>
      <c r="KAY149" s="1"/>
      <c r="KAZ149" s="1"/>
      <c r="KBA149" s="1"/>
      <c r="KBB149" s="1"/>
      <c r="KBC149" s="1"/>
      <c r="KBD149" s="1"/>
      <c r="KBE149" s="1"/>
      <c r="KBF149" s="1"/>
      <c r="KBG149" s="1"/>
      <c r="KBH149" s="1"/>
      <c r="KBI149" s="1"/>
      <c r="KBJ149" s="1"/>
      <c r="KBK149" s="1"/>
      <c r="KBL149" s="1"/>
      <c r="KBM149" s="1"/>
      <c r="KBN149" s="1"/>
      <c r="KBO149" s="1"/>
      <c r="KBP149" s="1"/>
      <c r="KBQ149" s="1"/>
      <c r="KBR149" s="1"/>
      <c r="KBS149" s="1"/>
      <c r="KBT149" s="1"/>
      <c r="KBU149" s="1"/>
      <c r="KBV149" s="1"/>
      <c r="KBW149" s="1"/>
      <c r="KBX149" s="1"/>
      <c r="KBY149" s="1"/>
      <c r="KBZ149" s="1"/>
      <c r="KCA149" s="1"/>
      <c r="KCB149" s="1"/>
      <c r="KCC149" s="1"/>
      <c r="KCD149" s="1"/>
      <c r="KCE149" s="1"/>
      <c r="KCF149" s="1"/>
      <c r="KCG149" s="1"/>
      <c r="KCH149" s="1"/>
      <c r="KCI149" s="1"/>
      <c r="KCJ149" s="1"/>
      <c r="KCK149" s="1"/>
      <c r="KCL149" s="1"/>
      <c r="KCM149" s="1"/>
      <c r="KCN149" s="1"/>
      <c r="KCO149" s="1"/>
      <c r="KCP149" s="1"/>
      <c r="KCQ149" s="1"/>
      <c r="KCR149" s="1"/>
      <c r="KCS149" s="1"/>
      <c r="KCT149" s="1"/>
      <c r="KCU149" s="1"/>
      <c r="KCV149" s="1"/>
      <c r="KCW149" s="1"/>
      <c r="KCX149" s="1"/>
      <c r="KCY149" s="1"/>
      <c r="KCZ149" s="1"/>
      <c r="KDA149" s="1"/>
      <c r="KDB149" s="1"/>
      <c r="KDC149" s="1"/>
      <c r="KDD149" s="1"/>
      <c r="KDE149" s="1"/>
      <c r="KDF149" s="1"/>
      <c r="KDG149" s="1"/>
      <c r="KDH149" s="1"/>
      <c r="KDI149" s="1"/>
      <c r="KDJ149" s="1"/>
      <c r="KDK149" s="1"/>
      <c r="KDL149" s="1"/>
      <c r="KDM149" s="1"/>
      <c r="KDN149" s="1"/>
      <c r="KDO149" s="1"/>
      <c r="KDP149" s="1"/>
      <c r="KDQ149" s="1"/>
      <c r="KDR149" s="1"/>
      <c r="KDS149" s="1"/>
      <c r="KDT149" s="1"/>
      <c r="KDU149" s="1"/>
      <c r="KDV149" s="1"/>
      <c r="KDW149" s="1"/>
      <c r="KDX149" s="1"/>
      <c r="KDY149" s="1"/>
      <c r="KDZ149" s="1"/>
      <c r="KEA149" s="1"/>
      <c r="KEB149" s="1"/>
      <c r="KEC149" s="1"/>
      <c r="KED149" s="1"/>
      <c r="KEE149" s="1"/>
      <c r="KEF149" s="1"/>
      <c r="KEG149" s="1"/>
      <c r="KEH149" s="1"/>
      <c r="KEI149" s="1"/>
      <c r="KEJ149" s="1"/>
      <c r="KEK149" s="1"/>
      <c r="KEL149" s="1"/>
      <c r="KEM149" s="1"/>
      <c r="KEN149" s="1"/>
      <c r="KEO149" s="1"/>
      <c r="KEP149" s="1"/>
      <c r="KEQ149" s="1"/>
      <c r="KER149" s="1"/>
      <c r="KES149" s="1"/>
      <c r="KET149" s="1"/>
      <c r="KEU149" s="1"/>
      <c r="KEV149" s="1"/>
      <c r="KEW149" s="1"/>
      <c r="KEX149" s="1"/>
      <c r="KEY149" s="1"/>
      <c r="KEZ149" s="1"/>
      <c r="KFA149" s="1"/>
      <c r="KFB149" s="1"/>
      <c r="KFC149" s="1"/>
      <c r="KFD149" s="1"/>
      <c r="KFE149" s="1"/>
      <c r="KFF149" s="1"/>
      <c r="KFG149" s="1"/>
      <c r="KFH149" s="1"/>
      <c r="KFI149" s="1"/>
      <c r="KFJ149" s="1"/>
      <c r="KFK149" s="1"/>
      <c r="KFL149" s="1"/>
      <c r="KFM149" s="1"/>
      <c r="KFN149" s="1"/>
      <c r="KFO149" s="1"/>
      <c r="KFP149" s="1"/>
      <c r="KFQ149" s="1"/>
      <c r="KFR149" s="1"/>
      <c r="KFS149" s="1"/>
      <c r="KFT149" s="1"/>
      <c r="KFU149" s="1"/>
      <c r="KFV149" s="1"/>
      <c r="KFW149" s="1"/>
      <c r="KFX149" s="1"/>
      <c r="KFY149" s="1"/>
      <c r="KFZ149" s="1"/>
      <c r="KGA149" s="1"/>
      <c r="KGB149" s="1"/>
      <c r="KGC149" s="1"/>
      <c r="KGD149" s="1"/>
      <c r="KGE149" s="1"/>
      <c r="KGF149" s="1"/>
      <c r="KGG149" s="1"/>
      <c r="KGH149" s="1"/>
      <c r="KGI149" s="1"/>
      <c r="KGJ149" s="1"/>
      <c r="KGK149" s="1"/>
      <c r="KGL149" s="1"/>
      <c r="KGM149" s="1"/>
      <c r="KGN149" s="1"/>
      <c r="KGO149" s="1"/>
      <c r="KGP149" s="1"/>
      <c r="KGQ149" s="1"/>
      <c r="KGR149" s="1"/>
      <c r="KGS149" s="1"/>
      <c r="KGT149" s="1"/>
      <c r="KGU149" s="1"/>
      <c r="KGV149" s="1"/>
      <c r="KGW149" s="1"/>
      <c r="KGX149" s="1"/>
      <c r="KGY149" s="1"/>
      <c r="KGZ149" s="1"/>
      <c r="KHA149" s="1"/>
      <c r="KHB149" s="1"/>
      <c r="KHC149" s="1"/>
      <c r="KHD149" s="1"/>
      <c r="KHE149" s="1"/>
      <c r="KHF149" s="1"/>
      <c r="KHG149" s="1"/>
      <c r="KHH149" s="1"/>
      <c r="KHI149" s="1"/>
      <c r="KHJ149" s="1"/>
      <c r="KHK149" s="1"/>
      <c r="KHL149" s="1"/>
      <c r="KHM149" s="1"/>
      <c r="KHN149" s="1"/>
      <c r="KHO149" s="1"/>
      <c r="KHP149" s="1"/>
      <c r="KHQ149" s="1"/>
      <c r="KHR149" s="1"/>
      <c r="KHS149" s="1"/>
      <c r="KHT149" s="1"/>
      <c r="KHU149" s="1"/>
      <c r="KHV149" s="1"/>
      <c r="KHW149" s="1"/>
      <c r="KHX149" s="1"/>
      <c r="KHY149" s="1"/>
      <c r="KHZ149" s="1"/>
      <c r="KIA149" s="1"/>
      <c r="KIB149" s="1"/>
      <c r="KIC149" s="1"/>
      <c r="KID149" s="1"/>
      <c r="KIE149" s="1"/>
      <c r="KIF149" s="1"/>
      <c r="KIG149" s="1"/>
      <c r="KIH149" s="1"/>
      <c r="KII149" s="1"/>
      <c r="KIJ149" s="1"/>
      <c r="KIK149" s="1"/>
      <c r="KIL149" s="1"/>
      <c r="KIM149" s="1"/>
      <c r="KIN149" s="1"/>
      <c r="KIO149" s="1"/>
      <c r="KIP149" s="1"/>
      <c r="KIQ149" s="1"/>
      <c r="KIR149" s="1"/>
      <c r="KIS149" s="1"/>
      <c r="KIT149" s="1"/>
      <c r="KIU149" s="1"/>
      <c r="KIV149" s="1"/>
      <c r="KIW149" s="1"/>
      <c r="KIX149" s="1"/>
      <c r="KIY149" s="1"/>
      <c r="KIZ149" s="1"/>
      <c r="KJA149" s="1"/>
      <c r="KJB149" s="1"/>
      <c r="KJC149" s="1"/>
      <c r="KJD149" s="1"/>
      <c r="KJE149" s="1"/>
      <c r="KJF149" s="1"/>
      <c r="KJG149" s="1"/>
      <c r="KJH149" s="1"/>
      <c r="KJI149" s="1"/>
      <c r="KJJ149" s="1"/>
      <c r="KJK149" s="1"/>
      <c r="KJL149" s="1"/>
      <c r="KJM149" s="1"/>
      <c r="KJN149" s="1"/>
      <c r="KJO149" s="1"/>
      <c r="KJP149" s="1"/>
      <c r="KJQ149" s="1"/>
      <c r="KJR149" s="1"/>
      <c r="KJS149" s="1"/>
      <c r="KJT149" s="1"/>
      <c r="KJU149" s="1"/>
      <c r="KJV149" s="1"/>
      <c r="KJW149" s="1"/>
      <c r="KJX149" s="1"/>
      <c r="KJY149" s="1"/>
      <c r="KJZ149" s="1"/>
      <c r="KKA149" s="1"/>
      <c r="KKB149" s="1"/>
      <c r="KKC149" s="1"/>
      <c r="KKD149" s="1"/>
      <c r="KKE149" s="1"/>
      <c r="KKF149" s="1"/>
      <c r="KKG149" s="1"/>
      <c r="KKH149" s="1"/>
      <c r="KKI149" s="1"/>
      <c r="KKJ149" s="1"/>
      <c r="KKK149" s="1"/>
      <c r="KKL149" s="1"/>
      <c r="KKM149" s="1"/>
      <c r="KKN149" s="1"/>
      <c r="KKO149" s="1"/>
      <c r="KKP149" s="1"/>
      <c r="KKQ149" s="1"/>
      <c r="KKR149" s="1"/>
      <c r="KKS149" s="1"/>
      <c r="KKT149" s="1"/>
      <c r="KKU149" s="1"/>
      <c r="KKV149" s="1"/>
      <c r="KKW149" s="1"/>
      <c r="KKX149" s="1"/>
      <c r="KKY149" s="1"/>
      <c r="KKZ149" s="1"/>
      <c r="KLA149" s="1"/>
      <c r="KLB149" s="1"/>
      <c r="KLC149" s="1"/>
      <c r="KLD149" s="1"/>
      <c r="KLE149" s="1"/>
      <c r="KLF149" s="1"/>
      <c r="KLG149" s="1"/>
      <c r="KLH149" s="1"/>
      <c r="KLI149" s="1"/>
      <c r="KLJ149" s="1"/>
      <c r="KLK149" s="1"/>
      <c r="KLL149" s="1"/>
      <c r="KLM149" s="1"/>
      <c r="KLN149" s="1"/>
      <c r="KLO149" s="1"/>
      <c r="KLP149" s="1"/>
      <c r="KLQ149" s="1"/>
      <c r="KLR149" s="1"/>
      <c r="KLS149" s="1"/>
      <c r="KLT149" s="1"/>
      <c r="KLU149" s="1"/>
      <c r="KLV149" s="1"/>
      <c r="KLW149" s="1"/>
      <c r="KLX149" s="1"/>
      <c r="KLY149" s="1"/>
      <c r="KLZ149" s="1"/>
      <c r="KMA149" s="1"/>
      <c r="KMB149" s="1"/>
      <c r="KMC149" s="1"/>
      <c r="KMD149" s="1"/>
      <c r="KME149" s="1"/>
      <c r="KMF149" s="1"/>
      <c r="KMG149" s="1"/>
      <c r="KMH149" s="1"/>
      <c r="KMI149" s="1"/>
      <c r="KMJ149" s="1"/>
      <c r="KMK149" s="1"/>
      <c r="KML149" s="1"/>
      <c r="KMM149" s="1"/>
      <c r="KMN149" s="1"/>
      <c r="KMO149" s="1"/>
      <c r="KMP149" s="1"/>
      <c r="KMQ149" s="1"/>
      <c r="KMR149" s="1"/>
      <c r="KMS149" s="1"/>
      <c r="KMT149" s="1"/>
      <c r="KMU149" s="1"/>
      <c r="KMV149" s="1"/>
      <c r="KMW149" s="1"/>
      <c r="KMX149" s="1"/>
      <c r="KMY149" s="1"/>
      <c r="KMZ149" s="1"/>
      <c r="KNA149" s="1"/>
      <c r="KNB149" s="1"/>
      <c r="KNC149" s="1"/>
      <c r="KND149" s="1"/>
      <c r="KNE149" s="1"/>
      <c r="KNF149" s="1"/>
      <c r="KNG149" s="1"/>
      <c r="KNH149" s="1"/>
      <c r="KNI149" s="1"/>
      <c r="KNJ149" s="1"/>
      <c r="KNK149" s="1"/>
      <c r="KNL149" s="1"/>
      <c r="KNM149" s="1"/>
      <c r="KNN149" s="1"/>
      <c r="KNO149" s="1"/>
      <c r="KNP149" s="1"/>
      <c r="KNQ149" s="1"/>
      <c r="KNR149" s="1"/>
      <c r="KNS149" s="1"/>
      <c r="KNT149" s="1"/>
      <c r="KNU149" s="1"/>
      <c r="KNV149" s="1"/>
      <c r="KNW149" s="1"/>
      <c r="KNX149" s="1"/>
      <c r="KNY149" s="1"/>
      <c r="KNZ149" s="1"/>
      <c r="KOA149" s="1"/>
      <c r="KOB149" s="1"/>
      <c r="KOC149" s="1"/>
      <c r="KOD149" s="1"/>
      <c r="KOE149" s="1"/>
      <c r="KOF149" s="1"/>
      <c r="KOG149" s="1"/>
      <c r="KOH149" s="1"/>
      <c r="KOI149" s="1"/>
      <c r="KOJ149" s="1"/>
      <c r="KOK149" s="1"/>
      <c r="KOL149" s="1"/>
      <c r="KOM149" s="1"/>
      <c r="KON149" s="1"/>
      <c r="KOO149" s="1"/>
      <c r="KOP149" s="1"/>
      <c r="KOQ149" s="1"/>
      <c r="KOR149" s="1"/>
      <c r="KOS149" s="1"/>
      <c r="KOT149" s="1"/>
      <c r="KOU149" s="1"/>
      <c r="KOV149" s="1"/>
      <c r="KOW149" s="1"/>
      <c r="KOX149" s="1"/>
      <c r="KOY149" s="1"/>
      <c r="KOZ149" s="1"/>
      <c r="KPA149" s="1"/>
      <c r="KPB149" s="1"/>
      <c r="KPC149" s="1"/>
      <c r="KPD149" s="1"/>
      <c r="KPE149" s="1"/>
      <c r="KPF149" s="1"/>
      <c r="KPG149" s="1"/>
      <c r="KPH149" s="1"/>
      <c r="KPI149" s="1"/>
      <c r="KPJ149" s="1"/>
      <c r="KPK149" s="1"/>
      <c r="KPL149" s="1"/>
      <c r="KPM149" s="1"/>
      <c r="KPN149" s="1"/>
      <c r="KPO149" s="1"/>
      <c r="KPP149" s="1"/>
      <c r="KPQ149" s="1"/>
      <c r="KPR149" s="1"/>
      <c r="KPS149" s="1"/>
      <c r="KPT149" s="1"/>
      <c r="KPU149" s="1"/>
      <c r="KPV149" s="1"/>
      <c r="KPW149" s="1"/>
      <c r="KPX149" s="1"/>
      <c r="KPY149" s="1"/>
      <c r="KPZ149" s="1"/>
      <c r="KQA149" s="1"/>
      <c r="KQB149" s="1"/>
      <c r="KQC149" s="1"/>
      <c r="KQD149" s="1"/>
      <c r="KQE149" s="1"/>
      <c r="KQF149" s="1"/>
      <c r="KQG149" s="1"/>
      <c r="KQH149" s="1"/>
      <c r="KQI149" s="1"/>
      <c r="KQJ149" s="1"/>
      <c r="KQK149" s="1"/>
      <c r="KQL149" s="1"/>
      <c r="KQM149" s="1"/>
      <c r="KQN149" s="1"/>
      <c r="KQO149" s="1"/>
      <c r="KQP149" s="1"/>
      <c r="KQQ149" s="1"/>
      <c r="KQR149" s="1"/>
      <c r="KQS149" s="1"/>
      <c r="KQT149" s="1"/>
      <c r="KQU149" s="1"/>
      <c r="KQV149" s="1"/>
      <c r="KQW149" s="1"/>
      <c r="KQX149" s="1"/>
      <c r="KQY149" s="1"/>
      <c r="KQZ149" s="1"/>
      <c r="KRA149" s="1"/>
      <c r="KRB149" s="1"/>
      <c r="KRC149" s="1"/>
      <c r="KRD149" s="1"/>
      <c r="KRE149" s="1"/>
      <c r="KRF149" s="1"/>
      <c r="KRG149" s="1"/>
      <c r="KRH149" s="1"/>
      <c r="KRI149" s="1"/>
      <c r="KRJ149" s="1"/>
      <c r="KRK149" s="1"/>
      <c r="KRL149" s="1"/>
      <c r="KRM149" s="1"/>
      <c r="KRN149" s="1"/>
      <c r="KRO149" s="1"/>
      <c r="KRP149" s="1"/>
      <c r="KRQ149" s="1"/>
      <c r="KRR149" s="1"/>
      <c r="KRS149" s="1"/>
      <c r="KRT149" s="1"/>
      <c r="KRU149" s="1"/>
      <c r="KRV149" s="1"/>
      <c r="KRW149" s="1"/>
      <c r="KRX149" s="1"/>
      <c r="KRY149" s="1"/>
      <c r="KRZ149" s="1"/>
      <c r="KSA149" s="1"/>
      <c r="KSB149" s="1"/>
      <c r="KSC149" s="1"/>
      <c r="KSD149" s="1"/>
      <c r="KSE149" s="1"/>
      <c r="KSF149" s="1"/>
      <c r="KSG149" s="1"/>
      <c r="KSH149" s="1"/>
      <c r="KSI149" s="1"/>
      <c r="KSJ149" s="1"/>
      <c r="KSK149" s="1"/>
      <c r="KSL149" s="1"/>
      <c r="KSM149" s="1"/>
      <c r="KSN149" s="1"/>
      <c r="KSO149" s="1"/>
      <c r="KSP149" s="1"/>
      <c r="KSQ149" s="1"/>
      <c r="KSR149" s="1"/>
      <c r="KSS149" s="1"/>
      <c r="KST149" s="1"/>
      <c r="KSU149" s="1"/>
      <c r="KSV149" s="1"/>
      <c r="KSW149" s="1"/>
      <c r="KSX149" s="1"/>
      <c r="KSY149" s="1"/>
      <c r="KSZ149" s="1"/>
      <c r="KTA149" s="1"/>
      <c r="KTB149" s="1"/>
      <c r="KTC149" s="1"/>
      <c r="KTD149" s="1"/>
      <c r="KTE149" s="1"/>
      <c r="KTF149" s="1"/>
      <c r="KTG149" s="1"/>
      <c r="KTH149" s="1"/>
      <c r="KTI149" s="1"/>
      <c r="KTJ149" s="1"/>
      <c r="KTK149" s="1"/>
      <c r="KTL149" s="1"/>
      <c r="KTM149" s="1"/>
      <c r="KTN149" s="1"/>
      <c r="KTO149" s="1"/>
      <c r="KTP149" s="1"/>
      <c r="KTQ149" s="1"/>
      <c r="KTR149" s="1"/>
      <c r="KTS149" s="1"/>
      <c r="KTT149" s="1"/>
      <c r="KTU149" s="1"/>
      <c r="KTV149" s="1"/>
      <c r="KTW149" s="1"/>
      <c r="KTX149" s="1"/>
      <c r="KTY149" s="1"/>
      <c r="KTZ149" s="1"/>
      <c r="KUA149" s="1"/>
      <c r="KUB149" s="1"/>
      <c r="KUC149" s="1"/>
      <c r="KUD149" s="1"/>
      <c r="KUE149" s="1"/>
      <c r="KUF149" s="1"/>
      <c r="KUG149" s="1"/>
      <c r="KUH149" s="1"/>
      <c r="KUI149" s="1"/>
      <c r="KUJ149" s="1"/>
      <c r="KUK149" s="1"/>
      <c r="KUL149" s="1"/>
      <c r="KUM149" s="1"/>
      <c r="KUN149" s="1"/>
      <c r="KUO149" s="1"/>
      <c r="KUP149" s="1"/>
      <c r="KUQ149" s="1"/>
      <c r="KUR149" s="1"/>
      <c r="KUS149" s="1"/>
      <c r="KUT149" s="1"/>
      <c r="KUU149" s="1"/>
      <c r="KUV149" s="1"/>
      <c r="KUW149" s="1"/>
      <c r="KUX149" s="1"/>
      <c r="KUY149" s="1"/>
      <c r="KUZ149" s="1"/>
      <c r="KVA149" s="1"/>
      <c r="KVB149" s="1"/>
      <c r="KVC149" s="1"/>
      <c r="KVD149" s="1"/>
      <c r="KVE149" s="1"/>
      <c r="KVF149" s="1"/>
      <c r="KVG149" s="1"/>
      <c r="KVH149" s="1"/>
      <c r="KVI149" s="1"/>
      <c r="KVJ149" s="1"/>
      <c r="KVK149" s="1"/>
      <c r="KVL149" s="1"/>
      <c r="KVM149" s="1"/>
      <c r="KVN149" s="1"/>
      <c r="KVO149" s="1"/>
      <c r="KVP149" s="1"/>
      <c r="KVQ149" s="1"/>
      <c r="KVR149" s="1"/>
      <c r="KVS149" s="1"/>
      <c r="KVT149" s="1"/>
      <c r="KVU149" s="1"/>
      <c r="KVV149" s="1"/>
      <c r="KVW149" s="1"/>
      <c r="KVX149" s="1"/>
      <c r="KVY149" s="1"/>
      <c r="KVZ149" s="1"/>
      <c r="KWA149" s="1"/>
      <c r="KWB149" s="1"/>
      <c r="KWC149" s="1"/>
      <c r="KWD149" s="1"/>
      <c r="KWE149" s="1"/>
      <c r="KWF149" s="1"/>
      <c r="KWG149" s="1"/>
      <c r="KWH149" s="1"/>
      <c r="KWI149" s="1"/>
      <c r="KWJ149" s="1"/>
      <c r="KWK149" s="1"/>
      <c r="KWL149" s="1"/>
      <c r="KWM149" s="1"/>
      <c r="KWN149" s="1"/>
      <c r="KWO149" s="1"/>
      <c r="KWP149" s="1"/>
      <c r="KWQ149" s="1"/>
      <c r="KWR149" s="1"/>
      <c r="KWS149" s="1"/>
      <c r="KWT149" s="1"/>
      <c r="KWU149" s="1"/>
      <c r="KWV149" s="1"/>
      <c r="KWW149" s="1"/>
      <c r="KWX149" s="1"/>
      <c r="KWY149" s="1"/>
      <c r="KWZ149" s="1"/>
      <c r="KXA149" s="1"/>
      <c r="KXB149" s="1"/>
      <c r="KXC149" s="1"/>
      <c r="KXD149" s="1"/>
      <c r="KXE149" s="1"/>
      <c r="KXF149" s="1"/>
      <c r="KXG149" s="1"/>
      <c r="KXH149" s="1"/>
      <c r="KXI149" s="1"/>
      <c r="KXJ149" s="1"/>
      <c r="KXK149" s="1"/>
      <c r="KXL149" s="1"/>
      <c r="KXM149" s="1"/>
      <c r="KXN149" s="1"/>
      <c r="KXO149" s="1"/>
      <c r="KXP149" s="1"/>
      <c r="KXQ149" s="1"/>
      <c r="KXR149" s="1"/>
      <c r="KXS149" s="1"/>
      <c r="KXT149" s="1"/>
      <c r="KXU149" s="1"/>
      <c r="KXV149" s="1"/>
      <c r="KXW149" s="1"/>
      <c r="KXX149" s="1"/>
      <c r="KXY149" s="1"/>
      <c r="KXZ149" s="1"/>
      <c r="KYA149" s="1"/>
      <c r="KYB149" s="1"/>
      <c r="KYC149" s="1"/>
      <c r="KYD149" s="1"/>
      <c r="KYE149" s="1"/>
      <c r="KYF149" s="1"/>
      <c r="KYG149" s="1"/>
      <c r="KYH149" s="1"/>
      <c r="KYI149" s="1"/>
      <c r="KYJ149" s="1"/>
      <c r="KYK149" s="1"/>
      <c r="KYL149" s="1"/>
      <c r="KYM149" s="1"/>
      <c r="KYN149" s="1"/>
      <c r="KYO149" s="1"/>
      <c r="KYP149" s="1"/>
      <c r="KYQ149" s="1"/>
      <c r="KYR149" s="1"/>
      <c r="KYS149" s="1"/>
      <c r="KYT149" s="1"/>
      <c r="KYU149" s="1"/>
      <c r="KYV149" s="1"/>
      <c r="KYW149" s="1"/>
      <c r="KYX149" s="1"/>
      <c r="KYY149" s="1"/>
      <c r="KYZ149" s="1"/>
      <c r="KZA149" s="1"/>
      <c r="KZB149" s="1"/>
      <c r="KZC149" s="1"/>
      <c r="KZD149" s="1"/>
      <c r="KZE149" s="1"/>
      <c r="KZF149" s="1"/>
      <c r="KZG149" s="1"/>
      <c r="KZH149" s="1"/>
      <c r="KZI149" s="1"/>
      <c r="KZJ149" s="1"/>
      <c r="KZK149" s="1"/>
      <c r="KZL149" s="1"/>
      <c r="KZM149" s="1"/>
      <c r="KZN149" s="1"/>
      <c r="KZO149" s="1"/>
      <c r="KZP149" s="1"/>
      <c r="KZQ149" s="1"/>
      <c r="KZR149" s="1"/>
      <c r="KZS149" s="1"/>
      <c r="KZT149" s="1"/>
      <c r="KZU149" s="1"/>
      <c r="KZV149" s="1"/>
      <c r="KZW149" s="1"/>
      <c r="KZX149" s="1"/>
      <c r="KZY149" s="1"/>
      <c r="KZZ149" s="1"/>
      <c r="LAA149" s="1"/>
      <c r="LAB149" s="1"/>
      <c r="LAC149" s="1"/>
      <c r="LAD149" s="1"/>
      <c r="LAE149" s="1"/>
      <c r="LAF149" s="1"/>
      <c r="LAG149" s="1"/>
      <c r="LAH149" s="1"/>
      <c r="LAI149" s="1"/>
      <c r="LAJ149" s="1"/>
      <c r="LAK149" s="1"/>
      <c r="LAL149" s="1"/>
      <c r="LAM149" s="1"/>
      <c r="LAN149" s="1"/>
      <c r="LAO149" s="1"/>
      <c r="LAP149" s="1"/>
      <c r="LAQ149" s="1"/>
      <c r="LAR149" s="1"/>
      <c r="LAS149" s="1"/>
      <c r="LAT149" s="1"/>
      <c r="LAU149" s="1"/>
      <c r="LAV149" s="1"/>
      <c r="LAW149" s="1"/>
      <c r="LAX149" s="1"/>
      <c r="LAY149" s="1"/>
      <c r="LAZ149" s="1"/>
      <c r="LBA149" s="1"/>
      <c r="LBB149" s="1"/>
      <c r="LBC149" s="1"/>
      <c r="LBD149" s="1"/>
      <c r="LBE149" s="1"/>
      <c r="LBF149" s="1"/>
      <c r="LBG149" s="1"/>
      <c r="LBH149" s="1"/>
      <c r="LBI149" s="1"/>
      <c r="LBJ149" s="1"/>
      <c r="LBK149" s="1"/>
      <c r="LBL149" s="1"/>
      <c r="LBM149" s="1"/>
      <c r="LBN149" s="1"/>
      <c r="LBO149" s="1"/>
      <c r="LBP149" s="1"/>
      <c r="LBQ149" s="1"/>
      <c r="LBR149" s="1"/>
      <c r="LBS149" s="1"/>
      <c r="LBT149" s="1"/>
      <c r="LBU149" s="1"/>
      <c r="LBV149" s="1"/>
      <c r="LBW149" s="1"/>
      <c r="LBX149" s="1"/>
      <c r="LBY149" s="1"/>
      <c r="LBZ149" s="1"/>
      <c r="LCA149" s="1"/>
      <c r="LCB149" s="1"/>
      <c r="LCC149" s="1"/>
      <c r="LCD149" s="1"/>
      <c r="LCE149" s="1"/>
      <c r="LCF149" s="1"/>
      <c r="LCG149" s="1"/>
      <c r="LCH149" s="1"/>
      <c r="LCI149" s="1"/>
      <c r="LCJ149" s="1"/>
      <c r="LCK149" s="1"/>
      <c r="LCL149" s="1"/>
      <c r="LCM149" s="1"/>
      <c r="LCN149" s="1"/>
      <c r="LCO149" s="1"/>
      <c r="LCP149" s="1"/>
      <c r="LCQ149" s="1"/>
      <c r="LCR149" s="1"/>
      <c r="LCS149" s="1"/>
      <c r="LCT149" s="1"/>
      <c r="LCU149" s="1"/>
      <c r="LCV149" s="1"/>
      <c r="LCW149" s="1"/>
      <c r="LCX149" s="1"/>
      <c r="LCY149" s="1"/>
      <c r="LCZ149" s="1"/>
      <c r="LDA149" s="1"/>
      <c r="LDB149" s="1"/>
      <c r="LDC149" s="1"/>
      <c r="LDD149" s="1"/>
      <c r="LDE149" s="1"/>
      <c r="LDF149" s="1"/>
      <c r="LDG149" s="1"/>
      <c r="LDH149" s="1"/>
      <c r="LDI149" s="1"/>
      <c r="LDJ149" s="1"/>
      <c r="LDK149" s="1"/>
      <c r="LDL149" s="1"/>
      <c r="LDM149" s="1"/>
      <c r="LDN149" s="1"/>
      <c r="LDO149" s="1"/>
      <c r="LDP149" s="1"/>
      <c r="LDQ149" s="1"/>
      <c r="LDR149" s="1"/>
      <c r="LDS149" s="1"/>
      <c r="LDT149" s="1"/>
      <c r="LDU149" s="1"/>
      <c r="LDV149" s="1"/>
      <c r="LDW149" s="1"/>
      <c r="LDX149" s="1"/>
      <c r="LDY149" s="1"/>
      <c r="LDZ149" s="1"/>
      <c r="LEA149" s="1"/>
      <c r="LEB149" s="1"/>
      <c r="LEC149" s="1"/>
      <c r="LED149" s="1"/>
      <c r="LEE149" s="1"/>
      <c r="LEF149" s="1"/>
      <c r="LEG149" s="1"/>
      <c r="LEH149" s="1"/>
      <c r="LEI149" s="1"/>
      <c r="LEJ149" s="1"/>
      <c r="LEK149" s="1"/>
      <c r="LEL149" s="1"/>
      <c r="LEM149" s="1"/>
      <c r="LEN149" s="1"/>
      <c r="LEO149" s="1"/>
      <c r="LEP149" s="1"/>
      <c r="LEQ149" s="1"/>
      <c r="LER149" s="1"/>
      <c r="LES149" s="1"/>
      <c r="LET149" s="1"/>
      <c r="LEU149" s="1"/>
      <c r="LEV149" s="1"/>
      <c r="LEW149" s="1"/>
      <c r="LEX149" s="1"/>
      <c r="LEY149" s="1"/>
      <c r="LEZ149" s="1"/>
      <c r="LFA149" s="1"/>
      <c r="LFB149" s="1"/>
      <c r="LFC149" s="1"/>
      <c r="LFD149" s="1"/>
      <c r="LFE149" s="1"/>
      <c r="LFF149" s="1"/>
      <c r="LFG149" s="1"/>
      <c r="LFH149" s="1"/>
      <c r="LFI149" s="1"/>
      <c r="LFJ149" s="1"/>
      <c r="LFK149" s="1"/>
      <c r="LFL149" s="1"/>
      <c r="LFM149" s="1"/>
      <c r="LFN149" s="1"/>
      <c r="LFO149" s="1"/>
      <c r="LFP149" s="1"/>
      <c r="LFQ149" s="1"/>
      <c r="LFR149" s="1"/>
      <c r="LFS149" s="1"/>
      <c r="LFT149" s="1"/>
      <c r="LFU149" s="1"/>
      <c r="LFV149" s="1"/>
      <c r="LFW149" s="1"/>
      <c r="LFX149" s="1"/>
      <c r="LFY149" s="1"/>
      <c r="LFZ149" s="1"/>
      <c r="LGA149" s="1"/>
      <c r="LGB149" s="1"/>
      <c r="LGC149" s="1"/>
      <c r="LGD149" s="1"/>
      <c r="LGE149" s="1"/>
      <c r="LGF149" s="1"/>
      <c r="LGG149" s="1"/>
      <c r="LGH149" s="1"/>
      <c r="LGI149" s="1"/>
      <c r="LGJ149" s="1"/>
      <c r="LGK149" s="1"/>
      <c r="LGL149" s="1"/>
      <c r="LGM149" s="1"/>
      <c r="LGN149" s="1"/>
      <c r="LGO149" s="1"/>
      <c r="LGP149" s="1"/>
      <c r="LGQ149" s="1"/>
      <c r="LGR149" s="1"/>
      <c r="LGS149" s="1"/>
      <c r="LGT149" s="1"/>
      <c r="LGU149" s="1"/>
      <c r="LGV149" s="1"/>
      <c r="LGW149" s="1"/>
      <c r="LGX149" s="1"/>
      <c r="LGY149" s="1"/>
      <c r="LGZ149" s="1"/>
      <c r="LHA149" s="1"/>
      <c r="LHB149" s="1"/>
      <c r="LHC149" s="1"/>
      <c r="LHD149" s="1"/>
      <c r="LHE149" s="1"/>
      <c r="LHF149" s="1"/>
      <c r="LHG149" s="1"/>
      <c r="LHH149" s="1"/>
      <c r="LHI149" s="1"/>
      <c r="LHJ149" s="1"/>
      <c r="LHK149" s="1"/>
      <c r="LHL149" s="1"/>
      <c r="LHM149" s="1"/>
      <c r="LHN149" s="1"/>
      <c r="LHO149" s="1"/>
      <c r="LHP149" s="1"/>
      <c r="LHQ149" s="1"/>
      <c r="LHR149" s="1"/>
      <c r="LHS149" s="1"/>
      <c r="LHT149" s="1"/>
      <c r="LHU149" s="1"/>
      <c r="LHV149" s="1"/>
      <c r="LHW149" s="1"/>
      <c r="LHX149" s="1"/>
      <c r="LHY149" s="1"/>
      <c r="LHZ149" s="1"/>
      <c r="LIA149" s="1"/>
      <c r="LIB149" s="1"/>
      <c r="LIC149" s="1"/>
      <c r="LID149" s="1"/>
      <c r="LIE149" s="1"/>
      <c r="LIF149" s="1"/>
      <c r="LIG149" s="1"/>
      <c r="LIH149" s="1"/>
      <c r="LII149" s="1"/>
      <c r="LIJ149" s="1"/>
      <c r="LIK149" s="1"/>
      <c r="LIL149" s="1"/>
      <c r="LIM149" s="1"/>
      <c r="LIN149" s="1"/>
      <c r="LIO149" s="1"/>
      <c r="LIP149" s="1"/>
      <c r="LIQ149" s="1"/>
      <c r="LIR149" s="1"/>
      <c r="LIS149" s="1"/>
      <c r="LIT149" s="1"/>
      <c r="LIU149" s="1"/>
      <c r="LIV149" s="1"/>
      <c r="LIW149" s="1"/>
      <c r="LIX149" s="1"/>
      <c r="LIY149" s="1"/>
      <c r="LIZ149" s="1"/>
      <c r="LJA149" s="1"/>
      <c r="LJB149" s="1"/>
      <c r="LJC149" s="1"/>
      <c r="LJD149" s="1"/>
      <c r="LJE149" s="1"/>
      <c r="LJF149" s="1"/>
      <c r="LJG149" s="1"/>
      <c r="LJH149" s="1"/>
      <c r="LJI149" s="1"/>
      <c r="LJJ149" s="1"/>
      <c r="LJK149" s="1"/>
      <c r="LJL149" s="1"/>
      <c r="LJM149" s="1"/>
      <c r="LJN149" s="1"/>
      <c r="LJO149" s="1"/>
      <c r="LJP149" s="1"/>
      <c r="LJQ149" s="1"/>
      <c r="LJR149" s="1"/>
      <c r="LJS149" s="1"/>
      <c r="LJT149" s="1"/>
      <c r="LJU149" s="1"/>
      <c r="LJV149" s="1"/>
      <c r="LJW149" s="1"/>
      <c r="LJX149" s="1"/>
      <c r="LJY149" s="1"/>
      <c r="LJZ149" s="1"/>
      <c r="LKA149" s="1"/>
      <c r="LKB149" s="1"/>
      <c r="LKC149" s="1"/>
      <c r="LKD149" s="1"/>
      <c r="LKE149" s="1"/>
      <c r="LKF149" s="1"/>
      <c r="LKG149" s="1"/>
      <c r="LKH149" s="1"/>
      <c r="LKI149" s="1"/>
      <c r="LKJ149" s="1"/>
      <c r="LKK149" s="1"/>
      <c r="LKL149" s="1"/>
      <c r="LKM149" s="1"/>
      <c r="LKN149" s="1"/>
      <c r="LKO149" s="1"/>
      <c r="LKP149" s="1"/>
      <c r="LKQ149" s="1"/>
      <c r="LKR149" s="1"/>
      <c r="LKS149" s="1"/>
      <c r="LKT149" s="1"/>
      <c r="LKU149" s="1"/>
      <c r="LKV149" s="1"/>
      <c r="LKW149" s="1"/>
      <c r="LKX149" s="1"/>
      <c r="LKY149" s="1"/>
      <c r="LKZ149" s="1"/>
      <c r="LLA149" s="1"/>
      <c r="LLB149" s="1"/>
      <c r="LLC149" s="1"/>
      <c r="LLD149" s="1"/>
      <c r="LLE149" s="1"/>
      <c r="LLF149" s="1"/>
      <c r="LLG149" s="1"/>
      <c r="LLH149" s="1"/>
      <c r="LLI149" s="1"/>
      <c r="LLJ149" s="1"/>
      <c r="LLK149" s="1"/>
      <c r="LLL149" s="1"/>
      <c r="LLM149" s="1"/>
      <c r="LLN149" s="1"/>
      <c r="LLO149" s="1"/>
      <c r="LLP149" s="1"/>
      <c r="LLQ149" s="1"/>
      <c r="LLR149" s="1"/>
      <c r="LLS149" s="1"/>
      <c r="LLT149" s="1"/>
      <c r="LLU149" s="1"/>
      <c r="LLV149" s="1"/>
      <c r="LLW149" s="1"/>
      <c r="LLX149" s="1"/>
      <c r="LLY149" s="1"/>
      <c r="LLZ149" s="1"/>
      <c r="LMA149" s="1"/>
      <c r="LMB149" s="1"/>
      <c r="LMC149" s="1"/>
      <c r="LMD149" s="1"/>
      <c r="LME149" s="1"/>
      <c r="LMF149" s="1"/>
      <c r="LMG149" s="1"/>
      <c r="LMH149" s="1"/>
      <c r="LMI149" s="1"/>
      <c r="LMJ149" s="1"/>
      <c r="LMK149" s="1"/>
      <c r="LML149" s="1"/>
      <c r="LMM149" s="1"/>
      <c r="LMN149" s="1"/>
      <c r="LMO149" s="1"/>
      <c r="LMP149" s="1"/>
      <c r="LMQ149" s="1"/>
      <c r="LMR149" s="1"/>
      <c r="LMS149" s="1"/>
      <c r="LMT149" s="1"/>
      <c r="LMU149" s="1"/>
      <c r="LMV149" s="1"/>
      <c r="LMW149" s="1"/>
      <c r="LMX149" s="1"/>
      <c r="LMY149" s="1"/>
      <c r="LMZ149" s="1"/>
      <c r="LNA149" s="1"/>
      <c r="LNB149" s="1"/>
      <c r="LNC149" s="1"/>
      <c r="LND149" s="1"/>
      <c r="LNE149" s="1"/>
      <c r="LNF149" s="1"/>
      <c r="LNG149" s="1"/>
      <c r="LNH149" s="1"/>
      <c r="LNI149" s="1"/>
      <c r="LNJ149" s="1"/>
      <c r="LNK149" s="1"/>
      <c r="LNL149" s="1"/>
      <c r="LNM149" s="1"/>
      <c r="LNN149" s="1"/>
      <c r="LNO149" s="1"/>
      <c r="LNP149" s="1"/>
      <c r="LNQ149" s="1"/>
      <c r="LNR149" s="1"/>
      <c r="LNS149" s="1"/>
      <c r="LNT149" s="1"/>
      <c r="LNU149" s="1"/>
      <c r="LNV149" s="1"/>
      <c r="LNW149" s="1"/>
      <c r="LNX149" s="1"/>
      <c r="LNY149" s="1"/>
      <c r="LNZ149" s="1"/>
      <c r="LOA149" s="1"/>
      <c r="LOB149" s="1"/>
      <c r="LOC149" s="1"/>
      <c r="LOD149" s="1"/>
      <c r="LOE149" s="1"/>
      <c r="LOF149" s="1"/>
      <c r="LOG149" s="1"/>
      <c r="LOH149" s="1"/>
      <c r="LOI149" s="1"/>
      <c r="LOJ149" s="1"/>
      <c r="LOK149" s="1"/>
      <c r="LOL149" s="1"/>
      <c r="LOM149" s="1"/>
      <c r="LON149" s="1"/>
      <c r="LOO149" s="1"/>
      <c r="LOP149" s="1"/>
      <c r="LOQ149" s="1"/>
      <c r="LOR149" s="1"/>
      <c r="LOS149" s="1"/>
      <c r="LOT149" s="1"/>
      <c r="LOU149" s="1"/>
      <c r="LOV149" s="1"/>
      <c r="LOW149" s="1"/>
      <c r="LOX149" s="1"/>
      <c r="LOY149" s="1"/>
      <c r="LOZ149" s="1"/>
      <c r="LPA149" s="1"/>
      <c r="LPB149" s="1"/>
      <c r="LPC149" s="1"/>
      <c r="LPD149" s="1"/>
      <c r="LPE149" s="1"/>
      <c r="LPF149" s="1"/>
      <c r="LPG149" s="1"/>
      <c r="LPH149" s="1"/>
      <c r="LPI149" s="1"/>
      <c r="LPJ149" s="1"/>
      <c r="LPK149" s="1"/>
      <c r="LPL149" s="1"/>
      <c r="LPM149" s="1"/>
      <c r="LPN149" s="1"/>
      <c r="LPO149" s="1"/>
      <c r="LPP149" s="1"/>
      <c r="LPQ149" s="1"/>
      <c r="LPR149" s="1"/>
      <c r="LPS149" s="1"/>
      <c r="LPT149" s="1"/>
      <c r="LPU149" s="1"/>
      <c r="LPV149" s="1"/>
      <c r="LPW149" s="1"/>
      <c r="LPX149" s="1"/>
      <c r="LPY149" s="1"/>
      <c r="LPZ149" s="1"/>
      <c r="LQA149" s="1"/>
      <c r="LQB149" s="1"/>
      <c r="LQC149" s="1"/>
      <c r="LQD149" s="1"/>
      <c r="LQE149" s="1"/>
      <c r="LQF149" s="1"/>
      <c r="LQG149" s="1"/>
      <c r="LQH149" s="1"/>
      <c r="LQI149" s="1"/>
      <c r="LQJ149" s="1"/>
      <c r="LQK149" s="1"/>
      <c r="LQL149" s="1"/>
      <c r="LQM149" s="1"/>
      <c r="LQN149" s="1"/>
      <c r="LQO149" s="1"/>
      <c r="LQP149" s="1"/>
      <c r="LQQ149" s="1"/>
      <c r="LQR149" s="1"/>
      <c r="LQS149" s="1"/>
      <c r="LQT149" s="1"/>
      <c r="LQU149" s="1"/>
      <c r="LQV149" s="1"/>
      <c r="LQW149" s="1"/>
      <c r="LQX149" s="1"/>
      <c r="LQY149" s="1"/>
      <c r="LQZ149" s="1"/>
      <c r="LRA149" s="1"/>
      <c r="LRB149" s="1"/>
      <c r="LRC149" s="1"/>
      <c r="LRD149" s="1"/>
      <c r="LRE149" s="1"/>
      <c r="LRF149" s="1"/>
      <c r="LRG149" s="1"/>
      <c r="LRH149" s="1"/>
      <c r="LRI149" s="1"/>
      <c r="LRJ149" s="1"/>
      <c r="LRK149" s="1"/>
      <c r="LRL149" s="1"/>
      <c r="LRM149" s="1"/>
      <c r="LRN149" s="1"/>
      <c r="LRO149" s="1"/>
      <c r="LRP149" s="1"/>
      <c r="LRQ149" s="1"/>
      <c r="LRR149" s="1"/>
      <c r="LRS149" s="1"/>
      <c r="LRT149" s="1"/>
      <c r="LRU149" s="1"/>
      <c r="LRV149" s="1"/>
      <c r="LRW149" s="1"/>
      <c r="LRX149" s="1"/>
      <c r="LRY149" s="1"/>
      <c r="LRZ149" s="1"/>
      <c r="LSA149" s="1"/>
      <c r="LSB149" s="1"/>
      <c r="LSC149" s="1"/>
      <c r="LSD149" s="1"/>
      <c r="LSE149" s="1"/>
      <c r="LSF149" s="1"/>
      <c r="LSG149" s="1"/>
      <c r="LSH149" s="1"/>
      <c r="LSI149" s="1"/>
      <c r="LSJ149" s="1"/>
      <c r="LSK149" s="1"/>
      <c r="LSL149" s="1"/>
      <c r="LSM149" s="1"/>
      <c r="LSN149" s="1"/>
      <c r="LSO149" s="1"/>
      <c r="LSP149" s="1"/>
      <c r="LSQ149" s="1"/>
      <c r="LSR149" s="1"/>
      <c r="LSS149" s="1"/>
      <c r="LST149" s="1"/>
      <c r="LSU149" s="1"/>
      <c r="LSV149" s="1"/>
      <c r="LSW149" s="1"/>
      <c r="LSX149" s="1"/>
      <c r="LSY149" s="1"/>
      <c r="LSZ149" s="1"/>
      <c r="LTA149" s="1"/>
      <c r="LTB149" s="1"/>
      <c r="LTC149" s="1"/>
      <c r="LTD149" s="1"/>
      <c r="LTE149" s="1"/>
      <c r="LTF149" s="1"/>
      <c r="LTG149" s="1"/>
      <c r="LTH149" s="1"/>
      <c r="LTI149" s="1"/>
      <c r="LTJ149" s="1"/>
      <c r="LTK149" s="1"/>
      <c r="LTL149" s="1"/>
      <c r="LTM149" s="1"/>
      <c r="LTN149" s="1"/>
      <c r="LTO149" s="1"/>
      <c r="LTP149" s="1"/>
      <c r="LTQ149" s="1"/>
      <c r="LTR149" s="1"/>
      <c r="LTS149" s="1"/>
      <c r="LTT149" s="1"/>
      <c r="LTU149" s="1"/>
      <c r="LTV149" s="1"/>
      <c r="LTW149" s="1"/>
      <c r="LTX149" s="1"/>
      <c r="LTY149" s="1"/>
      <c r="LTZ149" s="1"/>
      <c r="LUA149" s="1"/>
      <c r="LUB149" s="1"/>
      <c r="LUC149" s="1"/>
      <c r="LUD149" s="1"/>
      <c r="LUE149" s="1"/>
      <c r="LUF149" s="1"/>
      <c r="LUG149" s="1"/>
      <c r="LUH149" s="1"/>
      <c r="LUI149" s="1"/>
      <c r="LUJ149" s="1"/>
      <c r="LUK149" s="1"/>
      <c r="LUL149" s="1"/>
      <c r="LUM149" s="1"/>
      <c r="LUN149" s="1"/>
      <c r="LUO149" s="1"/>
      <c r="LUP149" s="1"/>
      <c r="LUQ149" s="1"/>
      <c r="LUR149" s="1"/>
      <c r="LUS149" s="1"/>
      <c r="LUT149" s="1"/>
      <c r="LUU149" s="1"/>
      <c r="LUV149" s="1"/>
      <c r="LUW149" s="1"/>
      <c r="LUX149" s="1"/>
      <c r="LUY149" s="1"/>
      <c r="LUZ149" s="1"/>
      <c r="LVA149" s="1"/>
      <c r="LVB149" s="1"/>
      <c r="LVC149" s="1"/>
      <c r="LVD149" s="1"/>
      <c r="LVE149" s="1"/>
      <c r="LVF149" s="1"/>
      <c r="LVG149" s="1"/>
      <c r="LVH149" s="1"/>
      <c r="LVI149" s="1"/>
      <c r="LVJ149" s="1"/>
      <c r="LVK149" s="1"/>
      <c r="LVL149" s="1"/>
      <c r="LVM149" s="1"/>
      <c r="LVN149" s="1"/>
      <c r="LVO149" s="1"/>
      <c r="LVP149" s="1"/>
      <c r="LVQ149" s="1"/>
      <c r="LVR149" s="1"/>
      <c r="LVS149" s="1"/>
      <c r="LVT149" s="1"/>
      <c r="LVU149" s="1"/>
      <c r="LVV149" s="1"/>
      <c r="LVW149" s="1"/>
      <c r="LVX149" s="1"/>
      <c r="LVY149" s="1"/>
      <c r="LVZ149" s="1"/>
      <c r="LWA149" s="1"/>
      <c r="LWB149" s="1"/>
      <c r="LWC149" s="1"/>
      <c r="LWD149" s="1"/>
      <c r="LWE149" s="1"/>
      <c r="LWF149" s="1"/>
      <c r="LWG149" s="1"/>
      <c r="LWH149" s="1"/>
      <c r="LWI149" s="1"/>
      <c r="LWJ149" s="1"/>
      <c r="LWK149" s="1"/>
      <c r="LWL149" s="1"/>
      <c r="LWM149" s="1"/>
      <c r="LWN149" s="1"/>
      <c r="LWO149" s="1"/>
      <c r="LWP149" s="1"/>
      <c r="LWQ149" s="1"/>
      <c r="LWR149" s="1"/>
      <c r="LWS149" s="1"/>
      <c r="LWT149" s="1"/>
      <c r="LWU149" s="1"/>
      <c r="LWV149" s="1"/>
      <c r="LWW149" s="1"/>
      <c r="LWX149" s="1"/>
      <c r="LWY149" s="1"/>
      <c r="LWZ149" s="1"/>
      <c r="LXA149" s="1"/>
      <c r="LXB149" s="1"/>
      <c r="LXC149" s="1"/>
      <c r="LXD149" s="1"/>
      <c r="LXE149" s="1"/>
      <c r="LXF149" s="1"/>
      <c r="LXG149" s="1"/>
      <c r="LXH149" s="1"/>
      <c r="LXI149" s="1"/>
      <c r="LXJ149" s="1"/>
      <c r="LXK149" s="1"/>
      <c r="LXL149" s="1"/>
      <c r="LXM149" s="1"/>
      <c r="LXN149" s="1"/>
      <c r="LXO149" s="1"/>
      <c r="LXP149" s="1"/>
      <c r="LXQ149" s="1"/>
      <c r="LXR149" s="1"/>
      <c r="LXS149" s="1"/>
      <c r="LXT149" s="1"/>
      <c r="LXU149" s="1"/>
      <c r="LXV149" s="1"/>
      <c r="LXW149" s="1"/>
      <c r="LXX149" s="1"/>
      <c r="LXY149" s="1"/>
      <c r="LXZ149" s="1"/>
      <c r="LYA149" s="1"/>
      <c r="LYB149" s="1"/>
      <c r="LYC149" s="1"/>
      <c r="LYD149" s="1"/>
      <c r="LYE149" s="1"/>
      <c r="LYF149" s="1"/>
      <c r="LYG149" s="1"/>
      <c r="LYH149" s="1"/>
      <c r="LYI149" s="1"/>
      <c r="LYJ149" s="1"/>
      <c r="LYK149" s="1"/>
      <c r="LYL149" s="1"/>
      <c r="LYM149" s="1"/>
      <c r="LYN149" s="1"/>
      <c r="LYO149" s="1"/>
      <c r="LYP149" s="1"/>
      <c r="LYQ149" s="1"/>
      <c r="LYR149" s="1"/>
      <c r="LYS149" s="1"/>
      <c r="LYT149" s="1"/>
      <c r="LYU149" s="1"/>
      <c r="LYV149" s="1"/>
      <c r="LYW149" s="1"/>
      <c r="LYX149" s="1"/>
      <c r="LYY149" s="1"/>
      <c r="LYZ149" s="1"/>
      <c r="LZA149" s="1"/>
      <c r="LZB149" s="1"/>
      <c r="LZC149" s="1"/>
      <c r="LZD149" s="1"/>
      <c r="LZE149" s="1"/>
      <c r="LZF149" s="1"/>
      <c r="LZG149" s="1"/>
      <c r="LZH149" s="1"/>
      <c r="LZI149" s="1"/>
      <c r="LZJ149" s="1"/>
      <c r="LZK149" s="1"/>
      <c r="LZL149" s="1"/>
      <c r="LZM149" s="1"/>
      <c r="LZN149" s="1"/>
      <c r="LZO149" s="1"/>
      <c r="LZP149" s="1"/>
      <c r="LZQ149" s="1"/>
      <c r="LZR149" s="1"/>
      <c r="LZS149" s="1"/>
      <c r="LZT149" s="1"/>
      <c r="LZU149" s="1"/>
      <c r="LZV149" s="1"/>
      <c r="LZW149" s="1"/>
      <c r="LZX149" s="1"/>
      <c r="LZY149" s="1"/>
      <c r="LZZ149" s="1"/>
      <c r="MAA149" s="1"/>
      <c r="MAB149" s="1"/>
      <c r="MAC149" s="1"/>
      <c r="MAD149" s="1"/>
      <c r="MAE149" s="1"/>
      <c r="MAF149" s="1"/>
      <c r="MAG149" s="1"/>
      <c r="MAH149" s="1"/>
      <c r="MAI149" s="1"/>
      <c r="MAJ149" s="1"/>
      <c r="MAK149" s="1"/>
      <c r="MAL149" s="1"/>
      <c r="MAM149" s="1"/>
      <c r="MAN149" s="1"/>
      <c r="MAO149" s="1"/>
      <c r="MAP149" s="1"/>
      <c r="MAQ149" s="1"/>
      <c r="MAR149" s="1"/>
      <c r="MAS149" s="1"/>
      <c r="MAT149" s="1"/>
      <c r="MAU149" s="1"/>
      <c r="MAV149" s="1"/>
      <c r="MAW149" s="1"/>
      <c r="MAX149" s="1"/>
      <c r="MAY149" s="1"/>
      <c r="MAZ149" s="1"/>
      <c r="MBA149" s="1"/>
      <c r="MBB149" s="1"/>
      <c r="MBC149" s="1"/>
      <c r="MBD149" s="1"/>
      <c r="MBE149" s="1"/>
      <c r="MBF149" s="1"/>
      <c r="MBG149" s="1"/>
      <c r="MBH149" s="1"/>
      <c r="MBI149" s="1"/>
      <c r="MBJ149" s="1"/>
      <c r="MBK149" s="1"/>
      <c r="MBL149" s="1"/>
      <c r="MBM149" s="1"/>
      <c r="MBN149" s="1"/>
      <c r="MBO149" s="1"/>
      <c r="MBP149" s="1"/>
      <c r="MBQ149" s="1"/>
      <c r="MBR149" s="1"/>
      <c r="MBS149" s="1"/>
      <c r="MBT149" s="1"/>
      <c r="MBU149" s="1"/>
      <c r="MBV149" s="1"/>
      <c r="MBW149" s="1"/>
      <c r="MBX149" s="1"/>
      <c r="MBY149" s="1"/>
      <c r="MBZ149" s="1"/>
      <c r="MCA149" s="1"/>
      <c r="MCB149" s="1"/>
      <c r="MCC149" s="1"/>
      <c r="MCD149" s="1"/>
      <c r="MCE149" s="1"/>
      <c r="MCF149" s="1"/>
      <c r="MCG149" s="1"/>
      <c r="MCH149" s="1"/>
      <c r="MCI149" s="1"/>
      <c r="MCJ149" s="1"/>
      <c r="MCK149" s="1"/>
      <c r="MCL149" s="1"/>
      <c r="MCM149" s="1"/>
      <c r="MCN149" s="1"/>
      <c r="MCO149" s="1"/>
      <c r="MCP149" s="1"/>
      <c r="MCQ149" s="1"/>
      <c r="MCR149" s="1"/>
      <c r="MCS149" s="1"/>
      <c r="MCT149" s="1"/>
      <c r="MCU149" s="1"/>
      <c r="MCV149" s="1"/>
      <c r="MCW149" s="1"/>
      <c r="MCX149" s="1"/>
      <c r="MCY149" s="1"/>
      <c r="MCZ149" s="1"/>
      <c r="MDA149" s="1"/>
      <c r="MDB149" s="1"/>
      <c r="MDC149" s="1"/>
      <c r="MDD149" s="1"/>
      <c r="MDE149" s="1"/>
      <c r="MDF149" s="1"/>
      <c r="MDG149" s="1"/>
      <c r="MDH149" s="1"/>
      <c r="MDI149" s="1"/>
      <c r="MDJ149" s="1"/>
      <c r="MDK149" s="1"/>
      <c r="MDL149" s="1"/>
      <c r="MDM149" s="1"/>
      <c r="MDN149" s="1"/>
      <c r="MDO149" s="1"/>
      <c r="MDP149" s="1"/>
      <c r="MDQ149" s="1"/>
      <c r="MDR149" s="1"/>
      <c r="MDS149" s="1"/>
      <c r="MDT149" s="1"/>
      <c r="MDU149" s="1"/>
      <c r="MDV149" s="1"/>
      <c r="MDW149" s="1"/>
      <c r="MDX149" s="1"/>
      <c r="MDY149" s="1"/>
      <c r="MDZ149" s="1"/>
      <c r="MEA149" s="1"/>
      <c r="MEB149" s="1"/>
      <c r="MEC149" s="1"/>
      <c r="MED149" s="1"/>
      <c r="MEE149" s="1"/>
      <c r="MEF149" s="1"/>
      <c r="MEG149" s="1"/>
      <c r="MEH149" s="1"/>
      <c r="MEI149" s="1"/>
      <c r="MEJ149" s="1"/>
      <c r="MEK149" s="1"/>
      <c r="MEL149" s="1"/>
      <c r="MEM149" s="1"/>
      <c r="MEN149" s="1"/>
      <c r="MEO149" s="1"/>
      <c r="MEP149" s="1"/>
      <c r="MEQ149" s="1"/>
      <c r="MER149" s="1"/>
      <c r="MES149" s="1"/>
      <c r="MET149" s="1"/>
      <c r="MEU149" s="1"/>
      <c r="MEV149" s="1"/>
      <c r="MEW149" s="1"/>
      <c r="MEX149" s="1"/>
      <c r="MEY149" s="1"/>
      <c r="MEZ149" s="1"/>
      <c r="MFA149" s="1"/>
      <c r="MFB149" s="1"/>
      <c r="MFC149" s="1"/>
      <c r="MFD149" s="1"/>
      <c r="MFE149" s="1"/>
      <c r="MFF149" s="1"/>
      <c r="MFG149" s="1"/>
      <c r="MFH149" s="1"/>
      <c r="MFI149" s="1"/>
      <c r="MFJ149" s="1"/>
      <c r="MFK149" s="1"/>
      <c r="MFL149" s="1"/>
      <c r="MFM149" s="1"/>
      <c r="MFN149" s="1"/>
      <c r="MFO149" s="1"/>
      <c r="MFP149" s="1"/>
      <c r="MFQ149" s="1"/>
      <c r="MFR149" s="1"/>
      <c r="MFS149" s="1"/>
      <c r="MFT149" s="1"/>
      <c r="MFU149" s="1"/>
      <c r="MFV149" s="1"/>
      <c r="MFW149" s="1"/>
      <c r="MFX149" s="1"/>
      <c r="MFY149" s="1"/>
      <c r="MFZ149" s="1"/>
      <c r="MGA149" s="1"/>
      <c r="MGB149" s="1"/>
      <c r="MGC149" s="1"/>
      <c r="MGD149" s="1"/>
      <c r="MGE149" s="1"/>
      <c r="MGF149" s="1"/>
      <c r="MGG149" s="1"/>
      <c r="MGH149" s="1"/>
      <c r="MGI149" s="1"/>
      <c r="MGJ149" s="1"/>
      <c r="MGK149" s="1"/>
      <c r="MGL149" s="1"/>
      <c r="MGM149" s="1"/>
      <c r="MGN149" s="1"/>
      <c r="MGO149" s="1"/>
      <c r="MGP149" s="1"/>
      <c r="MGQ149" s="1"/>
      <c r="MGR149" s="1"/>
      <c r="MGS149" s="1"/>
      <c r="MGT149" s="1"/>
      <c r="MGU149" s="1"/>
      <c r="MGV149" s="1"/>
      <c r="MGW149" s="1"/>
      <c r="MGX149" s="1"/>
      <c r="MGY149" s="1"/>
      <c r="MGZ149" s="1"/>
      <c r="MHA149" s="1"/>
      <c r="MHB149" s="1"/>
      <c r="MHC149" s="1"/>
      <c r="MHD149" s="1"/>
      <c r="MHE149" s="1"/>
      <c r="MHF149" s="1"/>
      <c r="MHG149" s="1"/>
      <c r="MHH149" s="1"/>
      <c r="MHI149" s="1"/>
      <c r="MHJ149" s="1"/>
      <c r="MHK149" s="1"/>
      <c r="MHL149" s="1"/>
      <c r="MHM149" s="1"/>
      <c r="MHN149" s="1"/>
      <c r="MHO149" s="1"/>
      <c r="MHP149" s="1"/>
      <c r="MHQ149" s="1"/>
      <c r="MHR149" s="1"/>
      <c r="MHS149" s="1"/>
      <c r="MHT149" s="1"/>
      <c r="MHU149" s="1"/>
      <c r="MHV149" s="1"/>
      <c r="MHW149" s="1"/>
      <c r="MHX149" s="1"/>
      <c r="MHY149" s="1"/>
      <c r="MHZ149" s="1"/>
      <c r="MIA149" s="1"/>
      <c r="MIB149" s="1"/>
      <c r="MIC149" s="1"/>
      <c r="MID149" s="1"/>
      <c r="MIE149" s="1"/>
      <c r="MIF149" s="1"/>
      <c r="MIG149" s="1"/>
      <c r="MIH149" s="1"/>
      <c r="MII149" s="1"/>
      <c r="MIJ149" s="1"/>
      <c r="MIK149" s="1"/>
      <c r="MIL149" s="1"/>
      <c r="MIM149" s="1"/>
      <c r="MIN149" s="1"/>
      <c r="MIO149" s="1"/>
      <c r="MIP149" s="1"/>
      <c r="MIQ149" s="1"/>
      <c r="MIR149" s="1"/>
      <c r="MIS149" s="1"/>
      <c r="MIT149" s="1"/>
      <c r="MIU149" s="1"/>
      <c r="MIV149" s="1"/>
      <c r="MIW149" s="1"/>
      <c r="MIX149" s="1"/>
      <c r="MIY149" s="1"/>
      <c r="MIZ149" s="1"/>
      <c r="MJA149" s="1"/>
      <c r="MJB149" s="1"/>
      <c r="MJC149" s="1"/>
      <c r="MJD149" s="1"/>
      <c r="MJE149" s="1"/>
      <c r="MJF149" s="1"/>
      <c r="MJG149" s="1"/>
      <c r="MJH149" s="1"/>
      <c r="MJI149" s="1"/>
      <c r="MJJ149" s="1"/>
      <c r="MJK149" s="1"/>
      <c r="MJL149" s="1"/>
      <c r="MJM149" s="1"/>
      <c r="MJN149" s="1"/>
      <c r="MJO149" s="1"/>
      <c r="MJP149" s="1"/>
      <c r="MJQ149" s="1"/>
      <c r="MJR149" s="1"/>
      <c r="MJS149" s="1"/>
      <c r="MJT149" s="1"/>
      <c r="MJU149" s="1"/>
      <c r="MJV149" s="1"/>
      <c r="MJW149" s="1"/>
      <c r="MJX149" s="1"/>
      <c r="MJY149" s="1"/>
      <c r="MJZ149" s="1"/>
      <c r="MKA149" s="1"/>
      <c r="MKB149" s="1"/>
      <c r="MKC149" s="1"/>
      <c r="MKD149" s="1"/>
      <c r="MKE149" s="1"/>
      <c r="MKF149" s="1"/>
      <c r="MKG149" s="1"/>
      <c r="MKH149" s="1"/>
      <c r="MKI149" s="1"/>
      <c r="MKJ149" s="1"/>
      <c r="MKK149" s="1"/>
      <c r="MKL149" s="1"/>
      <c r="MKM149" s="1"/>
      <c r="MKN149" s="1"/>
      <c r="MKO149" s="1"/>
      <c r="MKP149" s="1"/>
      <c r="MKQ149" s="1"/>
      <c r="MKR149" s="1"/>
      <c r="MKS149" s="1"/>
      <c r="MKT149" s="1"/>
      <c r="MKU149" s="1"/>
      <c r="MKV149" s="1"/>
      <c r="MKW149" s="1"/>
      <c r="MKX149" s="1"/>
      <c r="MKY149" s="1"/>
      <c r="MKZ149" s="1"/>
      <c r="MLA149" s="1"/>
      <c r="MLB149" s="1"/>
      <c r="MLC149" s="1"/>
      <c r="MLD149" s="1"/>
      <c r="MLE149" s="1"/>
      <c r="MLF149" s="1"/>
      <c r="MLG149" s="1"/>
      <c r="MLH149" s="1"/>
      <c r="MLI149" s="1"/>
      <c r="MLJ149" s="1"/>
      <c r="MLK149" s="1"/>
      <c r="MLL149" s="1"/>
      <c r="MLM149" s="1"/>
      <c r="MLN149" s="1"/>
      <c r="MLO149" s="1"/>
      <c r="MLP149" s="1"/>
      <c r="MLQ149" s="1"/>
      <c r="MLR149" s="1"/>
      <c r="MLS149" s="1"/>
      <c r="MLT149" s="1"/>
      <c r="MLU149" s="1"/>
      <c r="MLV149" s="1"/>
      <c r="MLW149" s="1"/>
      <c r="MLX149" s="1"/>
      <c r="MLY149" s="1"/>
      <c r="MLZ149" s="1"/>
      <c r="MMA149" s="1"/>
      <c r="MMB149" s="1"/>
      <c r="MMC149" s="1"/>
      <c r="MMD149" s="1"/>
      <c r="MME149" s="1"/>
      <c r="MMF149" s="1"/>
      <c r="MMG149" s="1"/>
      <c r="MMH149" s="1"/>
      <c r="MMI149" s="1"/>
      <c r="MMJ149" s="1"/>
      <c r="MMK149" s="1"/>
      <c r="MML149" s="1"/>
      <c r="MMM149" s="1"/>
      <c r="MMN149" s="1"/>
      <c r="MMO149" s="1"/>
      <c r="MMP149" s="1"/>
      <c r="MMQ149" s="1"/>
      <c r="MMR149" s="1"/>
      <c r="MMS149" s="1"/>
      <c r="MMT149" s="1"/>
      <c r="MMU149" s="1"/>
      <c r="MMV149" s="1"/>
      <c r="MMW149" s="1"/>
      <c r="MMX149" s="1"/>
      <c r="MMY149" s="1"/>
      <c r="MMZ149" s="1"/>
      <c r="MNA149" s="1"/>
      <c r="MNB149" s="1"/>
      <c r="MNC149" s="1"/>
      <c r="MND149" s="1"/>
      <c r="MNE149" s="1"/>
      <c r="MNF149" s="1"/>
      <c r="MNG149" s="1"/>
      <c r="MNH149" s="1"/>
      <c r="MNI149" s="1"/>
      <c r="MNJ149" s="1"/>
      <c r="MNK149" s="1"/>
      <c r="MNL149" s="1"/>
      <c r="MNM149" s="1"/>
      <c r="MNN149" s="1"/>
      <c r="MNO149" s="1"/>
      <c r="MNP149" s="1"/>
      <c r="MNQ149" s="1"/>
      <c r="MNR149" s="1"/>
      <c r="MNS149" s="1"/>
      <c r="MNT149" s="1"/>
      <c r="MNU149" s="1"/>
      <c r="MNV149" s="1"/>
      <c r="MNW149" s="1"/>
      <c r="MNX149" s="1"/>
      <c r="MNY149" s="1"/>
      <c r="MNZ149" s="1"/>
      <c r="MOA149" s="1"/>
      <c r="MOB149" s="1"/>
      <c r="MOC149" s="1"/>
      <c r="MOD149" s="1"/>
      <c r="MOE149" s="1"/>
      <c r="MOF149" s="1"/>
      <c r="MOG149" s="1"/>
      <c r="MOH149" s="1"/>
      <c r="MOI149" s="1"/>
      <c r="MOJ149" s="1"/>
      <c r="MOK149" s="1"/>
      <c r="MOL149" s="1"/>
      <c r="MOM149" s="1"/>
      <c r="MON149" s="1"/>
      <c r="MOO149" s="1"/>
      <c r="MOP149" s="1"/>
      <c r="MOQ149" s="1"/>
      <c r="MOR149" s="1"/>
      <c r="MOS149" s="1"/>
      <c r="MOT149" s="1"/>
      <c r="MOU149" s="1"/>
      <c r="MOV149" s="1"/>
      <c r="MOW149" s="1"/>
      <c r="MOX149" s="1"/>
      <c r="MOY149" s="1"/>
      <c r="MOZ149" s="1"/>
      <c r="MPA149" s="1"/>
      <c r="MPB149" s="1"/>
      <c r="MPC149" s="1"/>
      <c r="MPD149" s="1"/>
      <c r="MPE149" s="1"/>
      <c r="MPF149" s="1"/>
      <c r="MPG149" s="1"/>
      <c r="MPH149" s="1"/>
      <c r="MPI149" s="1"/>
      <c r="MPJ149" s="1"/>
      <c r="MPK149" s="1"/>
      <c r="MPL149" s="1"/>
      <c r="MPM149" s="1"/>
      <c r="MPN149" s="1"/>
      <c r="MPO149" s="1"/>
      <c r="MPP149" s="1"/>
      <c r="MPQ149" s="1"/>
      <c r="MPR149" s="1"/>
      <c r="MPS149" s="1"/>
      <c r="MPT149" s="1"/>
      <c r="MPU149" s="1"/>
      <c r="MPV149" s="1"/>
      <c r="MPW149" s="1"/>
      <c r="MPX149" s="1"/>
      <c r="MPY149" s="1"/>
      <c r="MPZ149" s="1"/>
      <c r="MQA149" s="1"/>
      <c r="MQB149" s="1"/>
      <c r="MQC149" s="1"/>
      <c r="MQD149" s="1"/>
      <c r="MQE149" s="1"/>
      <c r="MQF149" s="1"/>
      <c r="MQG149" s="1"/>
      <c r="MQH149" s="1"/>
      <c r="MQI149" s="1"/>
      <c r="MQJ149" s="1"/>
      <c r="MQK149" s="1"/>
      <c r="MQL149" s="1"/>
      <c r="MQM149" s="1"/>
      <c r="MQN149" s="1"/>
      <c r="MQO149" s="1"/>
      <c r="MQP149" s="1"/>
      <c r="MQQ149" s="1"/>
      <c r="MQR149" s="1"/>
      <c r="MQS149" s="1"/>
      <c r="MQT149" s="1"/>
      <c r="MQU149" s="1"/>
      <c r="MQV149" s="1"/>
      <c r="MQW149" s="1"/>
      <c r="MQX149" s="1"/>
      <c r="MQY149" s="1"/>
      <c r="MQZ149" s="1"/>
      <c r="MRA149" s="1"/>
      <c r="MRB149" s="1"/>
      <c r="MRC149" s="1"/>
      <c r="MRD149" s="1"/>
      <c r="MRE149" s="1"/>
      <c r="MRF149" s="1"/>
      <c r="MRG149" s="1"/>
      <c r="MRH149" s="1"/>
      <c r="MRI149" s="1"/>
      <c r="MRJ149" s="1"/>
      <c r="MRK149" s="1"/>
      <c r="MRL149" s="1"/>
      <c r="MRM149" s="1"/>
      <c r="MRN149" s="1"/>
      <c r="MRO149" s="1"/>
      <c r="MRP149" s="1"/>
      <c r="MRQ149" s="1"/>
      <c r="MRR149" s="1"/>
      <c r="MRS149" s="1"/>
      <c r="MRT149" s="1"/>
      <c r="MRU149" s="1"/>
      <c r="MRV149" s="1"/>
      <c r="MRW149" s="1"/>
      <c r="MRX149" s="1"/>
      <c r="MRY149" s="1"/>
      <c r="MRZ149" s="1"/>
      <c r="MSA149" s="1"/>
      <c r="MSB149" s="1"/>
      <c r="MSC149" s="1"/>
      <c r="MSD149" s="1"/>
      <c r="MSE149" s="1"/>
      <c r="MSF149" s="1"/>
      <c r="MSG149" s="1"/>
      <c r="MSH149" s="1"/>
      <c r="MSI149" s="1"/>
      <c r="MSJ149" s="1"/>
      <c r="MSK149" s="1"/>
      <c r="MSL149" s="1"/>
      <c r="MSM149" s="1"/>
      <c r="MSN149" s="1"/>
      <c r="MSO149" s="1"/>
      <c r="MSP149" s="1"/>
      <c r="MSQ149" s="1"/>
      <c r="MSR149" s="1"/>
      <c r="MSS149" s="1"/>
      <c r="MST149" s="1"/>
      <c r="MSU149" s="1"/>
      <c r="MSV149" s="1"/>
      <c r="MSW149" s="1"/>
      <c r="MSX149" s="1"/>
      <c r="MSY149" s="1"/>
      <c r="MSZ149" s="1"/>
      <c r="MTA149" s="1"/>
      <c r="MTB149" s="1"/>
      <c r="MTC149" s="1"/>
      <c r="MTD149" s="1"/>
      <c r="MTE149" s="1"/>
      <c r="MTF149" s="1"/>
      <c r="MTG149" s="1"/>
      <c r="MTH149" s="1"/>
      <c r="MTI149" s="1"/>
      <c r="MTJ149" s="1"/>
      <c r="MTK149" s="1"/>
      <c r="MTL149" s="1"/>
      <c r="MTM149" s="1"/>
      <c r="MTN149" s="1"/>
      <c r="MTO149" s="1"/>
      <c r="MTP149" s="1"/>
      <c r="MTQ149" s="1"/>
      <c r="MTR149" s="1"/>
      <c r="MTS149" s="1"/>
      <c r="MTT149" s="1"/>
      <c r="MTU149" s="1"/>
      <c r="MTV149" s="1"/>
      <c r="MTW149" s="1"/>
      <c r="MTX149" s="1"/>
      <c r="MTY149" s="1"/>
      <c r="MTZ149" s="1"/>
      <c r="MUA149" s="1"/>
      <c r="MUB149" s="1"/>
      <c r="MUC149" s="1"/>
      <c r="MUD149" s="1"/>
      <c r="MUE149" s="1"/>
      <c r="MUF149" s="1"/>
      <c r="MUG149" s="1"/>
      <c r="MUH149" s="1"/>
      <c r="MUI149" s="1"/>
      <c r="MUJ149" s="1"/>
      <c r="MUK149" s="1"/>
      <c r="MUL149" s="1"/>
      <c r="MUM149" s="1"/>
      <c r="MUN149" s="1"/>
      <c r="MUO149" s="1"/>
      <c r="MUP149" s="1"/>
      <c r="MUQ149" s="1"/>
      <c r="MUR149" s="1"/>
      <c r="MUS149" s="1"/>
      <c r="MUT149" s="1"/>
      <c r="MUU149" s="1"/>
      <c r="MUV149" s="1"/>
      <c r="MUW149" s="1"/>
      <c r="MUX149" s="1"/>
      <c r="MUY149" s="1"/>
      <c r="MUZ149" s="1"/>
      <c r="MVA149" s="1"/>
      <c r="MVB149" s="1"/>
      <c r="MVC149" s="1"/>
      <c r="MVD149" s="1"/>
      <c r="MVE149" s="1"/>
      <c r="MVF149" s="1"/>
      <c r="MVG149" s="1"/>
      <c r="MVH149" s="1"/>
      <c r="MVI149" s="1"/>
      <c r="MVJ149" s="1"/>
      <c r="MVK149" s="1"/>
      <c r="MVL149" s="1"/>
      <c r="MVM149" s="1"/>
      <c r="MVN149" s="1"/>
      <c r="MVO149" s="1"/>
      <c r="MVP149" s="1"/>
      <c r="MVQ149" s="1"/>
      <c r="MVR149" s="1"/>
      <c r="MVS149" s="1"/>
      <c r="MVT149" s="1"/>
      <c r="MVU149" s="1"/>
      <c r="MVV149" s="1"/>
      <c r="MVW149" s="1"/>
      <c r="MVX149" s="1"/>
      <c r="MVY149" s="1"/>
      <c r="MVZ149" s="1"/>
      <c r="MWA149" s="1"/>
      <c r="MWB149" s="1"/>
      <c r="MWC149" s="1"/>
      <c r="MWD149" s="1"/>
      <c r="MWE149" s="1"/>
      <c r="MWF149" s="1"/>
      <c r="MWG149" s="1"/>
      <c r="MWH149" s="1"/>
      <c r="MWI149" s="1"/>
      <c r="MWJ149" s="1"/>
      <c r="MWK149" s="1"/>
      <c r="MWL149" s="1"/>
      <c r="MWM149" s="1"/>
      <c r="MWN149" s="1"/>
      <c r="MWO149" s="1"/>
      <c r="MWP149" s="1"/>
      <c r="MWQ149" s="1"/>
      <c r="MWR149" s="1"/>
      <c r="MWS149" s="1"/>
      <c r="MWT149" s="1"/>
      <c r="MWU149" s="1"/>
      <c r="MWV149" s="1"/>
      <c r="MWW149" s="1"/>
      <c r="MWX149" s="1"/>
      <c r="MWY149" s="1"/>
      <c r="MWZ149" s="1"/>
      <c r="MXA149" s="1"/>
      <c r="MXB149" s="1"/>
      <c r="MXC149" s="1"/>
      <c r="MXD149" s="1"/>
      <c r="MXE149" s="1"/>
      <c r="MXF149" s="1"/>
      <c r="MXG149" s="1"/>
      <c r="MXH149" s="1"/>
      <c r="MXI149" s="1"/>
      <c r="MXJ149" s="1"/>
      <c r="MXK149" s="1"/>
      <c r="MXL149" s="1"/>
      <c r="MXM149" s="1"/>
      <c r="MXN149" s="1"/>
      <c r="MXO149" s="1"/>
      <c r="MXP149" s="1"/>
      <c r="MXQ149" s="1"/>
      <c r="MXR149" s="1"/>
      <c r="MXS149" s="1"/>
      <c r="MXT149" s="1"/>
      <c r="MXU149" s="1"/>
      <c r="MXV149" s="1"/>
      <c r="MXW149" s="1"/>
      <c r="MXX149" s="1"/>
      <c r="MXY149" s="1"/>
      <c r="MXZ149" s="1"/>
      <c r="MYA149" s="1"/>
      <c r="MYB149" s="1"/>
      <c r="MYC149" s="1"/>
      <c r="MYD149" s="1"/>
      <c r="MYE149" s="1"/>
      <c r="MYF149" s="1"/>
      <c r="MYG149" s="1"/>
      <c r="MYH149" s="1"/>
      <c r="MYI149" s="1"/>
      <c r="MYJ149" s="1"/>
      <c r="MYK149" s="1"/>
      <c r="MYL149" s="1"/>
      <c r="MYM149" s="1"/>
      <c r="MYN149" s="1"/>
      <c r="MYO149" s="1"/>
      <c r="MYP149" s="1"/>
      <c r="MYQ149" s="1"/>
      <c r="MYR149" s="1"/>
      <c r="MYS149" s="1"/>
      <c r="MYT149" s="1"/>
      <c r="MYU149" s="1"/>
      <c r="MYV149" s="1"/>
      <c r="MYW149" s="1"/>
      <c r="MYX149" s="1"/>
      <c r="MYY149" s="1"/>
      <c r="MYZ149" s="1"/>
      <c r="MZA149" s="1"/>
      <c r="MZB149" s="1"/>
      <c r="MZC149" s="1"/>
      <c r="MZD149" s="1"/>
      <c r="MZE149" s="1"/>
      <c r="MZF149" s="1"/>
      <c r="MZG149" s="1"/>
      <c r="MZH149" s="1"/>
      <c r="MZI149" s="1"/>
      <c r="MZJ149" s="1"/>
      <c r="MZK149" s="1"/>
      <c r="MZL149" s="1"/>
      <c r="MZM149" s="1"/>
      <c r="MZN149" s="1"/>
      <c r="MZO149" s="1"/>
      <c r="MZP149" s="1"/>
      <c r="MZQ149" s="1"/>
      <c r="MZR149" s="1"/>
      <c r="MZS149" s="1"/>
      <c r="MZT149" s="1"/>
      <c r="MZU149" s="1"/>
      <c r="MZV149" s="1"/>
      <c r="MZW149" s="1"/>
      <c r="MZX149" s="1"/>
      <c r="MZY149" s="1"/>
      <c r="MZZ149" s="1"/>
      <c r="NAA149" s="1"/>
      <c r="NAB149" s="1"/>
      <c r="NAC149" s="1"/>
      <c r="NAD149" s="1"/>
      <c r="NAE149" s="1"/>
      <c r="NAF149" s="1"/>
      <c r="NAG149" s="1"/>
      <c r="NAH149" s="1"/>
      <c r="NAI149" s="1"/>
      <c r="NAJ149" s="1"/>
      <c r="NAK149" s="1"/>
      <c r="NAL149" s="1"/>
      <c r="NAM149" s="1"/>
      <c r="NAN149" s="1"/>
      <c r="NAO149" s="1"/>
      <c r="NAP149" s="1"/>
      <c r="NAQ149" s="1"/>
      <c r="NAR149" s="1"/>
      <c r="NAS149" s="1"/>
      <c r="NAT149" s="1"/>
      <c r="NAU149" s="1"/>
      <c r="NAV149" s="1"/>
      <c r="NAW149" s="1"/>
      <c r="NAX149" s="1"/>
      <c r="NAY149" s="1"/>
      <c r="NAZ149" s="1"/>
      <c r="NBA149" s="1"/>
      <c r="NBB149" s="1"/>
      <c r="NBC149" s="1"/>
      <c r="NBD149" s="1"/>
      <c r="NBE149" s="1"/>
      <c r="NBF149" s="1"/>
      <c r="NBG149" s="1"/>
      <c r="NBH149" s="1"/>
      <c r="NBI149" s="1"/>
      <c r="NBJ149" s="1"/>
      <c r="NBK149" s="1"/>
      <c r="NBL149" s="1"/>
      <c r="NBM149" s="1"/>
      <c r="NBN149" s="1"/>
      <c r="NBO149" s="1"/>
      <c r="NBP149" s="1"/>
      <c r="NBQ149" s="1"/>
      <c r="NBR149" s="1"/>
      <c r="NBS149" s="1"/>
      <c r="NBT149" s="1"/>
      <c r="NBU149" s="1"/>
      <c r="NBV149" s="1"/>
      <c r="NBW149" s="1"/>
      <c r="NBX149" s="1"/>
      <c r="NBY149" s="1"/>
      <c r="NBZ149" s="1"/>
      <c r="NCA149" s="1"/>
      <c r="NCB149" s="1"/>
      <c r="NCC149" s="1"/>
      <c r="NCD149" s="1"/>
      <c r="NCE149" s="1"/>
      <c r="NCF149" s="1"/>
      <c r="NCG149" s="1"/>
      <c r="NCH149" s="1"/>
      <c r="NCI149" s="1"/>
      <c r="NCJ149" s="1"/>
      <c r="NCK149" s="1"/>
      <c r="NCL149" s="1"/>
      <c r="NCM149" s="1"/>
      <c r="NCN149" s="1"/>
      <c r="NCO149" s="1"/>
      <c r="NCP149" s="1"/>
      <c r="NCQ149" s="1"/>
      <c r="NCR149" s="1"/>
      <c r="NCS149" s="1"/>
      <c r="NCT149" s="1"/>
      <c r="NCU149" s="1"/>
      <c r="NCV149" s="1"/>
      <c r="NCW149" s="1"/>
      <c r="NCX149" s="1"/>
      <c r="NCY149" s="1"/>
      <c r="NCZ149" s="1"/>
      <c r="NDA149" s="1"/>
      <c r="NDB149" s="1"/>
      <c r="NDC149" s="1"/>
      <c r="NDD149" s="1"/>
      <c r="NDE149" s="1"/>
      <c r="NDF149" s="1"/>
      <c r="NDG149" s="1"/>
      <c r="NDH149" s="1"/>
      <c r="NDI149" s="1"/>
      <c r="NDJ149" s="1"/>
      <c r="NDK149" s="1"/>
      <c r="NDL149" s="1"/>
      <c r="NDM149" s="1"/>
      <c r="NDN149" s="1"/>
      <c r="NDO149" s="1"/>
      <c r="NDP149" s="1"/>
      <c r="NDQ149" s="1"/>
      <c r="NDR149" s="1"/>
      <c r="NDS149" s="1"/>
      <c r="NDT149" s="1"/>
      <c r="NDU149" s="1"/>
      <c r="NDV149" s="1"/>
      <c r="NDW149" s="1"/>
      <c r="NDX149" s="1"/>
      <c r="NDY149" s="1"/>
      <c r="NDZ149" s="1"/>
      <c r="NEA149" s="1"/>
      <c r="NEB149" s="1"/>
      <c r="NEC149" s="1"/>
      <c r="NED149" s="1"/>
      <c r="NEE149" s="1"/>
      <c r="NEF149" s="1"/>
      <c r="NEG149" s="1"/>
      <c r="NEH149" s="1"/>
      <c r="NEI149" s="1"/>
      <c r="NEJ149" s="1"/>
      <c r="NEK149" s="1"/>
      <c r="NEL149" s="1"/>
      <c r="NEM149" s="1"/>
      <c r="NEN149" s="1"/>
      <c r="NEO149" s="1"/>
      <c r="NEP149" s="1"/>
      <c r="NEQ149" s="1"/>
      <c r="NER149" s="1"/>
      <c r="NES149" s="1"/>
      <c r="NET149" s="1"/>
      <c r="NEU149" s="1"/>
      <c r="NEV149" s="1"/>
      <c r="NEW149" s="1"/>
      <c r="NEX149" s="1"/>
      <c r="NEY149" s="1"/>
      <c r="NEZ149" s="1"/>
      <c r="NFA149" s="1"/>
      <c r="NFB149" s="1"/>
      <c r="NFC149" s="1"/>
      <c r="NFD149" s="1"/>
      <c r="NFE149" s="1"/>
      <c r="NFF149" s="1"/>
      <c r="NFG149" s="1"/>
      <c r="NFH149" s="1"/>
      <c r="NFI149" s="1"/>
      <c r="NFJ149" s="1"/>
      <c r="NFK149" s="1"/>
      <c r="NFL149" s="1"/>
      <c r="NFM149" s="1"/>
      <c r="NFN149" s="1"/>
      <c r="NFO149" s="1"/>
      <c r="NFP149" s="1"/>
      <c r="NFQ149" s="1"/>
      <c r="NFR149" s="1"/>
      <c r="NFS149" s="1"/>
      <c r="NFT149" s="1"/>
      <c r="NFU149" s="1"/>
      <c r="NFV149" s="1"/>
      <c r="NFW149" s="1"/>
      <c r="NFX149" s="1"/>
      <c r="NFY149" s="1"/>
      <c r="NFZ149" s="1"/>
      <c r="NGA149" s="1"/>
      <c r="NGB149" s="1"/>
      <c r="NGC149" s="1"/>
      <c r="NGD149" s="1"/>
      <c r="NGE149" s="1"/>
      <c r="NGF149" s="1"/>
      <c r="NGG149" s="1"/>
      <c r="NGH149" s="1"/>
      <c r="NGI149" s="1"/>
      <c r="NGJ149" s="1"/>
      <c r="NGK149" s="1"/>
      <c r="NGL149" s="1"/>
      <c r="NGM149" s="1"/>
      <c r="NGN149" s="1"/>
      <c r="NGO149" s="1"/>
      <c r="NGP149" s="1"/>
      <c r="NGQ149" s="1"/>
      <c r="NGR149" s="1"/>
      <c r="NGS149" s="1"/>
      <c r="NGT149" s="1"/>
      <c r="NGU149" s="1"/>
      <c r="NGV149" s="1"/>
      <c r="NGW149" s="1"/>
      <c r="NGX149" s="1"/>
      <c r="NGY149" s="1"/>
      <c r="NGZ149" s="1"/>
      <c r="NHA149" s="1"/>
      <c r="NHB149" s="1"/>
      <c r="NHC149" s="1"/>
      <c r="NHD149" s="1"/>
      <c r="NHE149" s="1"/>
      <c r="NHF149" s="1"/>
      <c r="NHG149" s="1"/>
      <c r="NHH149" s="1"/>
      <c r="NHI149" s="1"/>
      <c r="NHJ149" s="1"/>
      <c r="NHK149" s="1"/>
      <c r="NHL149" s="1"/>
      <c r="NHM149" s="1"/>
      <c r="NHN149" s="1"/>
      <c r="NHO149" s="1"/>
      <c r="NHP149" s="1"/>
      <c r="NHQ149" s="1"/>
      <c r="NHR149" s="1"/>
      <c r="NHS149" s="1"/>
      <c r="NHT149" s="1"/>
      <c r="NHU149" s="1"/>
      <c r="NHV149" s="1"/>
      <c r="NHW149" s="1"/>
      <c r="NHX149" s="1"/>
      <c r="NHY149" s="1"/>
      <c r="NHZ149" s="1"/>
      <c r="NIA149" s="1"/>
      <c r="NIB149" s="1"/>
      <c r="NIC149" s="1"/>
      <c r="NID149" s="1"/>
      <c r="NIE149" s="1"/>
      <c r="NIF149" s="1"/>
      <c r="NIG149" s="1"/>
      <c r="NIH149" s="1"/>
      <c r="NII149" s="1"/>
      <c r="NIJ149" s="1"/>
      <c r="NIK149" s="1"/>
      <c r="NIL149" s="1"/>
      <c r="NIM149" s="1"/>
      <c r="NIN149" s="1"/>
      <c r="NIO149" s="1"/>
      <c r="NIP149" s="1"/>
      <c r="NIQ149" s="1"/>
      <c r="NIR149" s="1"/>
      <c r="NIS149" s="1"/>
      <c r="NIT149" s="1"/>
      <c r="NIU149" s="1"/>
      <c r="NIV149" s="1"/>
      <c r="NIW149" s="1"/>
      <c r="NIX149" s="1"/>
      <c r="NIY149" s="1"/>
      <c r="NIZ149" s="1"/>
      <c r="NJA149" s="1"/>
      <c r="NJB149" s="1"/>
      <c r="NJC149" s="1"/>
      <c r="NJD149" s="1"/>
      <c r="NJE149" s="1"/>
      <c r="NJF149" s="1"/>
      <c r="NJG149" s="1"/>
      <c r="NJH149" s="1"/>
      <c r="NJI149" s="1"/>
      <c r="NJJ149" s="1"/>
      <c r="NJK149" s="1"/>
      <c r="NJL149" s="1"/>
      <c r="NJM149" s="1"/>
      <c r="NJN149" s="1"/>
      <c r="NJO149" s="1"/>
      <c r="NJP149" s="1"/>
      <c r="NJQ149" s="1"/>
      <c r="NJR149" s="1"/>
      <c r="NJS149" s="1"/>
      <c r="NJT149" s="1"/>
      <c r="NJU149" s="1"/>
      <c r="NJV149" s="1"/>
      <c r="NJW149" s="1"/>
      <c r="NJX149" s="1"/>
      <c r="NJY149" s="1"/>
      <c r="NJZ149" s="1"/>
      <c r="NKA149" s="1"/>
      <c r="NKB149" s="1"/>
      <c r="NKC149" s="1"/>
      <c r="NKD149" s="1"/>
      <c r="NKE149" s="1"/>
      <c r="NKF149" s="1"/>
      <c r="NKG149" s="1"/>
      <c r="NKH149" s="1"/>
      <c r="NKI149" s="1"/>
      <c r="NKJ149" s="1"/>
      <c r="NKK149" s="1"/>
      <c r="NKL149" s="1"/>
      <c r="NKM149" s="1"/>
      <c r="NKN149" s="1"/>
      <c r="NKO149" s="1"/>
      <c r="NKP149" s="1"/>
      <c r="NKQ149" s="1"/>
      <c r="NKR149" s="1"/>
      <c r="NKS149" s="1"/>
      <c r="NKT149" s="1"/>
      <c r="NKU149" s="1"/>
      <c r="NKV149" s="1"/>
      <c r="NKW149" s="1"/>
      <c r="NKX149" s="1"/>
      <c r="NKY149" s="1"/>
      <c r="NKZ149" s="1"/>
      <c r="NLA149" s="1"/>
      <c r="NLB149" s="1"/>
      <c r="NLC149" s="1"/>
      <c r="NLD149" s="1"/>
      <c r="NLE149" s="1"/>
      <c r="NLF149" s="1"/>
      <c r="NLG149" s="1"/>
      <c r="NLH149" s="1"/>
      <c r="NLI149" s="1"/>
      <c r="NLJ149" s="1"/>
      <c r="NLK149" s="1"/>
      <c r="NLL149" s="1"/>
      <c r="NLM149" s="1"/>
      <c r="NLN149" s="1"/>
      <c r="NLO149" s="1"/>
      <c r="NLP149" s="1"/>
      <c r="NLQ149" s="1"/>
      <c r="NLR149" s="1"/>
      <c r="NLS149" s="1"/>
      <c r="NLT149" s="1"/>
      <c r="NLU149" s="1"/>
      <c r="NLV149" s="1"/>
      <c r="NLW149" s="1"/>
      <c r="NLX149" s="1"/>
      <c r="NLY149" s="1"/>
      <c r="NLZ149" s="1"/>
      <c r="NMA149" s="1"/>
      <c r="NMB149" s="1"/>
      <c r="NMC149" s="1"/>
      <c r="NMD149" s="1"/>
      <c r="NME149" s="1"/>
      <c r="NMF149" s="1"/>
      <c r="NMG149" s="1"/>
      <c r="NMH149" s="1"/>
      <c r="NMI149" s="1"/>
      <c r="NMJ149" s="1"/>
      <c r="NMK149" s="1"/>
      <c r="NML149" s="1"/>
      <c r="NMM149" s="1"/>
      <c r="NMN149" s="1"/>
      <c r="NMO149" s="1"/>
      <c r="NMP149" s="1"/>
      <c r="NMQ149" s="1"/>
      <c r="NMR149" s="1"/>
      <c r="NMS149" s="1"/>
      <c r="NMT149" s="1"/>
      <c r="NMU149" s="1"/>
      <c r="NMV149" s="1"/>
      <c r="NMW149" s="1"/>
      <c r="NMX149" s="1"/>
      <c r="NMY149" s="1"/>
      <c r="NMZ149" s="1"/>
      <c r="NNA149" s="1"/>
      <c r="NNB149" s="1"/>
      <c r="NNC149" s="1"/>
      <c r="NND149" s="1"/>
      <c r="NNE149" s="1"/>
      <c r="NNF149" s="1"/>
      <c r="NNG149" s="1"/>
      <c r="NNH149" s="1"/>
      <c r="NNI149" s="1"/>
      <c r="NNJ149" s="1"/>
      <c r="NNK149" s="1"/>
      <c r="NNL149" s="1"/>
      <c r="NNM149" s="1"/>
      <c r="NNN149" s="1"/>
      <c r="NNO149" s="1"/>
      <c r="NNP149" s="1"/>
      <c r="NNQ149" s="1"/>
      <c r="NNR149" s="1"/>
      <c r="NNS149" s="1"/>
      <c r="NNT149" s="1"/>
      <c r="NNU149" s="1"/>
      <c r="NNV149" s="1"/>
      <c r="NNW149" s="1"/>
      <c r="NNX149" s="1"/>
      <c r="NNY149" s="1"/>
      <c r="NNZ149" s="1"/>
      <c r="NOA149" s="1"/>
      <c r="NOB149" s="1"/>
      <c r="NOC149" s="1"/>
      <c r="NOD149" s="1"/>
      <c r="NOE149" s="1"/>
      <c r="NOF149" s="1"/>
      <c r="NOG149" s="1"/>
      <c r="NOH149" s="1"/>
      <c r="NOI149" s="1"/>
      <c r="NOJ149" s="1"/>
      <c r="NOK149" s="1"/>
      <c r="NOL149" s="1"/>
      <c r="NOM149" s="1"/>
      <c r="NON149" s="1"/>
      <c r="NOO149" s="1"/>
      <c r="NOP149" s="1"/>
      <c r="NOQ149" s="1"/>
      <c r="NOR149" s="1"/>
      <c r="NOS149" s="1"/>
      <c r="NOT149" s="1"/>
      <c r="NOU149" s="1"/>
      <c r="NOV149" s="1"/>
      <c r="NOW149" s="1"/>
      <c r="NOX149" s="1"/>
      <c r="NOY149" s="1"/>
      <c r="NOZ149" s="1"/>
      <c r="NPA149" s="1"/>
      <c r="NPB149" s="1"/>
      <c r="NPC149" s="1"/>
      <c r="NPD149" s="1"/>
      <c r="NPE149" s="1"/>
      <c r="NPF149" s="1"/>
      <c r="NPG149" s="1"/>
      <c r="NPH149" s="1"/>
      <c r="NPI149" s="1"/>
      <c r="NPJ149" s="1"/>
      <c r="NPK149" s="1"/>
      <c r="NPL149" s="1"/>
      <c r="NPM149" s="1"/>
      <c r="NPN149" s="1"/>
      <c r="NPO149" s="1"/>
      <c r="NPP149" s="1"/>
      <c r="NPQ149" s="1"/>
      <c r="NPR149" s="1"/>
      <c r="NPS149" s="1"/>
      <c r="NPT149" s="1"/>
      <c r="NPU149" s="1"/>
      <c r="NPV149" s="1"/>
      <c r="NPW149" s="1"/>
      <c r="NPX149" s="1"/>
      <c r="NPY149" s="1"/>
      <c r="NPZ149" s="1"/>
      <c r="NQA149" s="1"/>
      <c r="NQB149" s="1"/>
      <c r="NQC149" s="1"/>
      <c r="NQD149" s="1"/>
      <c r="NQE149" s="1"/>
      <c r="NQF149" s="1"/>
      <c r="NQG149" s="1"/>
      <c r="NQH149" s="1"/>
      <c r="NQI149" s="1"/>
      <c r="NQJ149" s="1"/>
      <c r="NQK149" s="1"/>
      <c r="NQL149" s="1"/>
      <c r="NQM149" s="1"/>
      <c r="NQN149" s="1"/>
      <c r="NQO149" s="1"/>
      <c r="NQP149" s="1"/>
      <c r="NQQ149" s="1"/>
      <c r="NQR149" s="1"/>
      <c r="NQS149" s="1"/>
      <c r="NQT149" s="1"/>
      <c r="NQU149" s="1"/>
      <c r="NQV149" s="1"/>
      <c r="NQW149" s="1"/>
      <c r="NQX149" s="1"/>
      <c r="NQY149" s="1"/>
      <c r="NQZ149" s="1"/>
      <c r="NRA149" s="1"/>
      <c r="NRB149" s="1"/>
      <c r="NRC149" s="1"/>
      <c r="NRD149" s="1"/>
      <c r="NRE149" s="1"/>
      <c r="NRF149" s="1"/>
      <c r="NRG149" s="1"/>
      <c r="NRH149" s="1"/>
      <c r="NRI149" s="1"/>
      <c r="NRJ149" s="1"/>
      <c r="NRK149" s="1"/>
      <c r="NRL149" s="1"/>
      <c r="NRM149" s="1"/>
      <c r="NRN149" s="1"/>
      <c r="NRO149" s="1"/>
      <c r="NRP149" s="1"/>
      <c r="NRQ149" s="1"/>
      <c r="NRR149" s="1"/>
      <c r="NRS149" s="1"/>
      <c r="NRT149" s="1"/>
      <c r="NRU149" s="1"/>
      <c r="NRV149" s="1"/>
      <c r="NRW149" s="1"/>
      <c r="NRX149" s="1"/>
      <c r="NRY149" s="1"/>
      <c r="NRZ149" s="1"/>
      <c r="NSA149" s="1"/>
      <c r="NSB149" s="1"/>
      <c r="NSC149" s="1"/>
      <c r="NSD149" s="1"/>
      <c r="NSE149" s="1"/>
      <c r="NSF149" s="1"/>
      <c r="NSG149" s="1"/>
      <c r="NSH149" s="1"/>
      <c r="NSI149" s="1"/>
      <c r="NSJ149" s="1"/>
      <c r="NSK149" s="1"/>
      <c r="NSL149" s="1"/>
      <c r="NSM149" s="1"/>
      <c r="NSN149" s="1"/>
      <c r="NSO149" s="1"/>
      <c r="NSP149" s="1"/>
      <c r="NSQ149" s="1"/>
      <c r="NSR149" s="1"/>
      <c r="NSS149" s="1"/>
      <c r="NST149" s="1"/>
      <c r="NSU149" s="1"/>
      <c r="NSV149" s="1"/>
      <c r="NSW149" s="1"/>
      <c r="NSX149" s="1"/>
      <c r="NSY149" s="1"/>
      <c r="NSZ149" s="1"/>
      <c r="NTA149" s="1"/>
      <c r="NTB149" s="1"/>
      <c r="NTC149" s="1"/>
      <c r="NTD149" s="1"/>
      <c r="NTE149" s="1"/>
      <c r="NTF149" s="1"/>
      <c r="NTG149" s="1"/>
      <c r="NTH149" s="1"/>
      <c r="NTI149" s="1"/>
      <c r="NTJ149" s="1"/>
      <c r="NTK149" s="1"/>
      <c r="NTL149" s="1"/>
      <c r="NTM149" s="1"/>
      <c r="NTN149" s="1"/>
      <c r="NTO149" s="1"/>
      <c r="NTP149" s="1"/>
      <c r="NTQ149" s="1"/>
      <c r="NTR149" s="1"/>
      <c r="NTS149" s="1"/>
      <c r="NTT149" s="1"/>
      <c r="NTU149" s="1"/>
      <c r="NTV149" s="1"/>
      <c r="NTW149" s="1"/>
      <c r="NTX149" s="1"/>
      <c r="NTY149" s="1"/>
      <c r="NTZ149" s="1"/>
      <c r="NUA149" s="1"/>
      <c r="NUB149" s="1"/>
      <c r="NUC149" s="1"/>
      <c r="NUD149" s="1"/>
      <c r="NUE149" s="1"/>
      <c r="NUF149" s="1"/>
      <c r="NUG149" s="1"/>
      <c r="NUH149" s="1"/>
      <c r="NUI149" s="1"/>
      <c r="NUJ149" s="1"/>
      <c r="NUK149" s="1"/>
      <c r="NUL149" s="1"/>
      <c r="NUM149" s="1"/>
      <c r="NUN149" s="1"/>
      <c r="NUO149" s="1"/>
      <c r="NUP149" s="1"/>
      <c r="NUQ149" s="1"/>
      <c r="NUR149" s="1"/>
      <c r="NUS149" s="1"/>
      <c r="NUT149" s="1"/>
      <c r="NUU149" s="1"/>
      <c r="NUV149" s="1"/>
      <c r="NUW149" s="1"/>
      <c r="NUX149" s="1"/>
      <c r="NUY149" s="1"/>
      <c r="NUZ149" s="1"/>
      <c r="NVA149" s="1"/>
      <c r="NVB149" s="1"/>
      <c r="NVC149" s="1"/>
      <c r="NVD149" s="1"/>
      <c r="NVE149" s="1"/>
      <c r="NVF149" s="1"/>
      <c r="NVG149" s="1"/>
      <c r="NVH149" s="1"/>
      <c r="NVI149" s="1"/>
      <c r="NVJ149" s="1"/>
      <c r="NVK149" s="1"/>
      <c r="NVL149" s="1"/>
      <c r="NVM149" s="1"/>
      <c r="NVN149" s="1"/>
      <c r="NVO149" s="1"/>
      <c r="NVP149" s="1"/>
      <c r="NVQ149" s="1"/>
      <c r="NVR149" s="1"/>
      <c r="NVS149" s="1"/>
      <c r="NVT149" s="1"/>
      <c r="NVU149" s="1"/>
      <c r="NVV149" s="1"/>
      <c r="NVW149" s="1"/>
      <c r="NVX149" s="1"/>
      <c r="NVY149" s="1"/>
      <c r="NVZ149" s="1"/>
      <c r="NWA149" s="1"/>
      <c r="NWB149" s="1"/>
      <c r="NWC149" s="1"/>
      <c r="NWD149" s="1"/>
      <c r="NWE149" s="1"/>
      <c r="NWF149" s="1"/>
      <c r="NWG149" s="1"/>
      <c r="NWH149" s="1"/>
      <c r="NWI149" s="1"/>
      <c r="NWJ149" s="1"/>
      <c r="NWK149" s="1"/>
      <c r="NWL149" s="1"/>
      <c r="NWM149" s="1"/>
      <c r="NWN149" s="1"/>
      <c r="NWO149" s="1"/>
      <c r="NWP149" s="1"/>
      <c r="NWQ149" s="1"/>
      <c r="NWR149" s="1"/>
      <c r="NWS149" s="1"/>
      <c r="NWT149" s="1"/>
      <c r="NWU149" s="1"/>
      <c r="NWV149" s="1"/>
      <c r="NWW149" s="1"/>
      <c r="NWX149" s="1"/>
      <c r="NWY149" s="1"/>
      <c r="NWZ149" s="1"/>
      <c r="NXA149" s="1"/>
      <c r="NXB149" s="1"/>
      <c r="NXC149" s="1"/>
      <c r="NXD149" s="1"/>
      <c r="NXE149" s="1"/>
      <c r="NXF149" s="1"/>
      <c r="NXG149" s="1"/>
      <c r="NXH149" s="1"/>
      <c r="NXI149" s="1"/>
      <c r="NXJ149" s="1"/>
      <c r="NXK149" s="1"/>
      <c r="NXL149" s="1"/>
      <c r="NXM149" s="1"/>
      <c r="NXN149" s="1"/>
      <c r="NXO149" s="1"/>
      <c r="NXP149" s="1"/>
      <c r="NXQ149" s="1"/>
      <c r="NXR149" s="1"/>
      <c r="NXS149" s="1"/>
      <c r="NXT149" s="1"/>
      <c r="NXU149" s="1"/>
      <c r="NXV149" s="1"/>
      <c r="NXW149" s="1"/>
      <c r="NXX149" s="1"/>
      <c r="NXY149" s="1"/>
      <c r="NXZ149" s="1"/>
      <c r="NYA149" s="1"/>
      <c r="NYB149" s="1"/>
      <c r="NYC149" s="1"/>
      <c r="NYD149" s="1"/>
      <c r="NYE149" s="1"/>
      <c r="NYF149" s="1"/>
      <c r="NYG149" s="1"/>
      <c r="NYH149" s="1"/>
      <c r="NYI149" s="1"/>
      <c r="NYJ149" s="1"/>
      <c r="NYK149" s="1"/>
      <c r="NYL149" s="1"/>
      <c r="NYM149" s="1"/>
      <c r="NYN149" s="1"/>
      <c r="NYO149" s="1"/>
      <c r="NYP149" s="1"/>
      <c r="NYQ149" s="1"/>
      <c r="NYR149" s="1"/>
      <c r="NYS149" s="1"/>
      <c r="NYT149" s="1"/>
      <c r="NYU149" s="1"/>
      <c r="NYV149" s="1"/>
      <c r="NYW149" s="1"/>
      <c r="NYX149" s="1"/>
      <c r="NYY149" s="1"/>
      <c r="NYZ149" s="1"/>
      <c r="NZA149" s="1"/>
      <c r="NZB149" s="1"/>
      <c r="NZC149" s="1"/>
      <c r="NZD149" s="1"/>
      <c r="NZE149" s="1"/>
      <c r="NZF149" s="1"/>
      <c r="NZG149" s="1"/>
      <c r="NZH149" s="1"/>
      <c r="NZI149" s="1"/>
      <c r="NZJ149" s="1"/>
      <c r="NZK149" s="1"/>
      <c r="NZL149" s="1"/>
      <c r="NZM149" s="1"/>
      <c r="NZN149" s="1"/>
      <c r="NZO149" s="1"/>
      <c r="NZP149" s="1"/>
      <c r="NZQ149" s="1"/>
      <c r="NZR149" s="1"/>
      <c r="NZS149" s="1"/>
      <c r="NZT149" s="1"/>
      <c r="NZU149" s="1"/>
      <c r="NZV149" s="1"/>
      <c r="NZW149" s="1"/>
      <c r="NZX149" s="1"/>
      <c r="NZY149" s="1"/>
      <c r="NZZ149" s="1"/>
      <c r="OAA149" s="1"/>
      <c r="OAB149" s="1"/>
      <c r="OAC149" s="1"/>
      <c r="OAD149" s="1"/>
      <c r="OAE149" s="1"/>
      <c r="OAF149" s="1"/>
      <c r="OAG149" s="1"/>
      <c r="OAH149" s="1"/>
      <c r="OAI149" s="1"/>
      <c r="OAJ149" s="1"/>
      <c r="OAK149" s="1"/>
      <c r="OAL149" s="1"/>
      <c r="OAM149" s="1"/>
      <c r="OAN149" s="1"/>
      <c r="OAO149" s="1"/>
      <c r="OAP149" s="1"/>
      <c r="OAQ149" s="1"/>
      <c r="OAR149" s="1"/>
      <c r="OAS149" s="1"/>
      <c r="OAT149" s="1"/>
      <c r="OAU149" s="1"/>
      <c r="OAV149" s="1"/>
      <c r="OAW149" s="1"/>
      <c r="OAX149" s="1"/>
      <c r="OAY149" s="1"/>
      <c r="OAZ149" s="1"/>
      <c r="OBA149" s="1"/>
      <c r="OBB149" s="1"/>
      <c r="OBC149" s="1"/>
      <c r="OBD149" s="1"/>
      <c r="OBE149" s="1"/>
      <c r="OBF149" s="1"/>
      <c r="OBG149" s="1"/>
      <c r="OBH149" s="1"/>
      <c r="OBI149" s="1"/>
      <c r="OBJ149" s="1"/>
      <c r="OBK149" s="1"/>
      <c r="OBL149" s="1"/>
      <c r="OBM149" s="1"/>
      <c r="OBN149" s="1"/>
      <c r="OBO149" s="1"/>
      <c r="OBP149" s="1"/>
      <c r="OBQ149" s="1"/>
      <c r="OBR149" s="1"/>
      <c r="OBS149" s="1"/>
      <c r="OBT149" s="1"/>
      <c r="OBU149" s="1"/>
      <c r="OBV149" s="1"/>
      <c r="OBW149" s="1"/>
      <c r="OBX149" s="1"/>
      <c r="OBY149" s="1"/>
      <c r="OBZ149" s="1"/>
      <c r="OCA149" s="1"/>
      <c r="OCB149" s="1"/>
      <c r="OCC149" s="1"/>
      <c r="OCD149" s="1"/>
      <c r="OCE149" s="1"/>
      <c r="OCF149" s="1"/>
      <c r="OCG149" s="1"/>
      <c r="OCH149" s="1"/>
      <c r="OCI149" s="1"/>
      <c r="OCJ149" s="1"/>
      <c r="OCK149" s="1"/>
      <c r="OCL149" s="1"/>
      <c r="OCM149" s="1"/>
      <c r="OCN149" s="1"/>
      <c r="OCO149" s="1"/>
      <c r="OCP149" s="1"/>
      <c r="OCQ149" s="1"/>
      <c r="OCR149" s="1"/>
      <c r="OCS149" s="1"/>
      <c r="OCT149" s="1"/>
      <c r="OCU149" s="1"/>
      <c r="OCV149" s="1"/>
      <c r="OCW149" s="1"/>
      <c r="OCX149" s="1"/>
      <c r="OCY149" s="1"/>
      <c r="OCZ149" s="1"/>
      <c r="ODA149" s="1"/>
      <c r="ODB149" s="1"/>
      <c r="ODC149" s="1"/>
      <c r="ODD149" s="1"/>
      <c r="ODE149" s="1"/>
      <c r="ODF149" s="1"/>
      <c r="ODG149" s="1"/>
      <c r="ODH149" s="1"/>
      <c r="ODI149" s="1"/>
      <c r="ODJ149" s="1"/>
      <c r="ODK149" s="1"/>
      <c r="ODL149" s="1"/>
      <c r="ODM149" s="1"/>
      <c r="ODN149" s="1"/>
      <c r="ODO149" s="1"/>
      <c r="ODP149" s="1"/>
      <c r="ODQ149" s="1"/>
      <c r="ODR149" s="1"/>
      <c r="ODS149" s="1"/>
      <c r="ODT149" s="1"/>
      <c r="ODU149" s="1"/>
      <c r="ODV149" s="1"/>
      <c r="ODW149" s="1"/>
      <c r="ODX149" s="1"/>
      <c r="ODY149" s="1"/>
      <c r="ODZ149" s="1"/>
      <c r="OEA149" s="1"/>
      <c r="OEB149" s="1"/>
      <c r="OEC149" s="1"/>
      <c r="OED149" s="1"/>
      <c r="OEE149" s="1"/>
      <c r="OEF149" s="1"/>
      <c r="OEG149" s="1"/>
      <c r="OEH149" s="1"/>
      <c r="OEI149" s="1"/>
      <c r="OEJ149" s="1"/>
      <c r="OEK149" s="1"/>
      <c r="OEL149" s="1"/>
      <c r="OEM149" s="1"/>
      <c r="OEN149" s="1"/>
      <c r="OEO149" s="1"/>
      <c r="OEP149" s="1"/>
      <c r="OEQ149" s="1"/>
      <c r="OER149" s="1"/>
      <c r="OES149" s="1"/>
      <c r="OET149" s="1"/>
      <c r="OEU149" s="1"/>
      <c r="OEV149" s="1"/>
      <c r="OEW149" s="1"/>
      <c r="OEX149" s="1"/>
      <c r="OEY149" s="1"/>
      <c r="OEZ149" s="1"/>
      <c r="OFA149" s="1"/>
      <c r="OFB149" s="1"/>
      <c r="OFC149" s="1"/>
      <c r="OFD149" s="1"/>
      <c r="OFE149" s="1"/>
      <c r="OFF149" s="1"/>
      <c r="OFG149" s="1"/>
      <c r="OFH149" s="1"/>
      <c r="OFI149" s="1"/>
      <c r="OFJ149" s="1"/>
      <c r="OFK149" s="1"/>
      <c r="OFL149" s="1"/>
      <c r="OFM149" s="1"/>
      <c r="OFN149" s="1"/>
      <c r="OFO149" s="1"/>
      <c r="OFP149" s="1"/>
      <c r="OFQ149" s="1"/>
      <c r="OFR149" s="1"/>
      <c r="OFS149" s="1"/>
      <c r="OFT149" s="1"/>
      <c r="OFU149" s="1"/>
      <c r="OFV149" s="1"/>
      <c r="OFW149" s="1"/>
      <c r="OFX149" s="1"/>
      <c r="OFY149" s="1"/>
      <c r="OFZ149" s="1"/>
      <c r="OGA149" s="1"/>
      <c r="OGB149" s="1"/>
      <c r="OGC149" s="1"/>
      <c r="OGD149" s="1"/>
      <c r="OGE149" s="1"/>
      <c r="OGF149" s="1"/>
      <c r="OGG149" s="1"/>
      <c r="OGH149" s="1"/>
      <c r="OGI149" s="1"/>
      <c r="OGJ149" s="1"/>
      <c r="OGK149" s="1"/>
      <c r="OGL149" s="1"/>
      <c r="OGM149" s="1"/>
      <c r="OGN149" s="1"/>
      <c r="OGO149" s="1"/>
      <c r="OGP149" s="1"/>
      <c r="OGQ149" s="1"/>
      <c r="OGR149" s="1"/>
      <c r="OGS149" s="1"/>
      <c r="OGT149" s="1"/>
      <c r="OGU149" s="1"/>
      <c r="OGV149" s="1"/>
      <c r="OGW149" s="1"/>
      <c r="OGX149" s="1"/>
      <c r="OGY149" s="1"/>
      <c r="OGZ149" s="1"/>
      <c r="OHA149" s="1"/>
      <c r="OHB149" s="1"/>
      <c r="OHC149" s="1"/>
      <c r="OHD149" s="1"/>
      <c r="OHE149" s="1"/>
      <c r="OHF149" s="1"/>
      <c r="OHG149" s="1"/>
      <c r="OHH149" s="1"/>
      <c r="OHI149" s="1"/>
      <c r="OHJ149" s="1"/>
      <c r="OHK149" s="1"/>
      <c r="OHL149" s="1"/>
      <c r="OHM149" s="1"/>
      <c r="OHN149" s="1"/>
      <c r="OHO149" s="1"/>
      <c r="OHP149" s="1"/>
      <c r="OHQ149" s="1"/>
      <c r="OHR149" s="1"/>
      <c r="OHS149" s="1"/>
      <c r="OHT149" s="1"/>
      <c r="OHU149" s="1"/>
      <c r="OHV149" s="1"/>
      <c r="OHW149" s="1"/>
      <c r="OHX149" s="1"/>
      <c r="OHY149" s="1"/>
      <c r="OHZ149" s="1"/>
      <c r="OIA149" s="1"/>
      <c r="OIB149" s="1"/>
      <c r="OIC149" s="1"/>
      <c r="OID149" s="1"/>
      <c r="OIE149" s="1"/>
      <c r="OIF149" s="1"/>
      <c r="OIG149" s="1"/>
      <c r="OIH149" s="1"/>
      <c r="OII149" s="1"/>
      <c r="OIJ149" s="1"/>
      <c r="OIK149" s="1"/>
      <c r="OIL149" s="1"/>
      <c r="OIM149" s="1"/>
      <c r="OIN149" s="1"/>
      <c r="OIO149" s="1"/>
      <c r="OIP149" s="1"/>
      <c r="OIQ149" s="1"/>
      <c r="OIR149" s="1"/>
      <c r="OIS149" s="1"/>
      <c r="OIT149" s="1"/>
      <c r="OIU149" s="1"/>
      <c r="OIV149" s="1"/>
      <c r="OIW149" s="1"/>
      <c r="OIX149" s="1"/>
      <c r="OIY149" s="1"/>
      <c r="OIZ149" s="1"/>
      <c r="OJA149" s="1"/>
      <c r="OJB149" s="1"/>
      <c r="OJC149" s="1"/>
      <c r="OJD149" s="1"/>
      <c r="OJE149" s="1"/>
      <c r="OJF149" s="1"/>
      <c r="OJG149" s="1"/>
      <c r="OJH149" s="1"/>
      <c r="OJI149" s="1"/>
      <c r="OJJ149" s="1"/>
      <c r="OJK149" s="1"/>
      <c r="OJL149" s="1"/>
      <c r="OJM149" s="1"/>
      <c r="OJN149" s="1"/>
      <c r="OJO149" s="1"/>
      <c r="OJP149" s="1"/>
      <c r="OJQ149" s="1"/>
      <c r="OJR149" s="1"/>
      <c r="OJS149" s="1"/>
      <c r="OJT149" s="1"/>
      <c r="OJU149" s="1"/>
      <c r="OJV149" s="1"/>
      <c r="OJW149" s="1"/>
      <c r="OJX149" s="1"/>
      <c r="OJY149" s="1"/>
      <c r="OJZ149" s="1"/>
      <c r="OKA149" s="1"/>
      <c r="OKB149" s="1"/>
      <c r="OKC149" s="1"/>
      <c r="OKD149" s="1"/>
      <c r="OKE149" s="1"/>
      <c r="OKF149" s="1"/>
      <c r="OKG149" s="1"/>
      <c r="OKH149" s="1"/>
      <c r="OKI149" s="1"/>
      <c r="OKJ149" s="1"/>
      <c r="OKK149" s="1"/>
      <c r="OKL149" s="1"/>
      <c r="OKM149" s="1"/>
      <c r="OKN149" s="1"/>
      <c r="OKO149" s="1"/>
      <c r="OKP149" s="1"/>
      <c r="OKQ149" s="1"/>
      <c r="OKR149" s="1"/>
      <c r="OKS149" s="1"/>
      <c r="OKT149" s="1"/>
      <c r="OKU149" s="1"/>
      <c r="OKV149" s="1"/>
      <c r="OKW149" s="1"/>
      <c r="OKX149" s="1"/>
      <c r="OKY149" s="1"/>
      <c r="OKZ149" s="1"/>
      <c r="OLA149" s="1"/>
      <c r="OLB149" s="1"/>
      <c r="OLC149" s="1"/>
      <c r="OLD149" s="1"/>
      <c r="OLE149" s="1"/>
      <c r="OLF149" s="1"/>
      <c r="OLG149" s="1"/>
      <c r="OLH149" s="1"/>
      <c r="OLI149" s="1"/>
      <c r="OLJ149" s="1"/>
      <c r="OLK149" s="1"/>
      <c r="OLL149" s="1"/>
      <c r="OLM149" s="1"/>
      <c r="OLN149" s="1"/>
      <c r="OLO149" s="1"/>
      <c r="OLP149" s="1"/>
      <c r="OLQ149" s="1"/>
      <c r="OLR149" s="1"/>
      <c r="OLS149" s="1"/>
      <c r="OLT149" s="1"/>
      <c r="OLU149" s="1"/>
      <c r="OLV149" s="1"/>
      <c r="OLW149" s="1"/>
      <c r="OLX149" s="1"/>
      <c r="OLY149" s="1"/>
      <c r="OLZ149" s="1"/>
      <c r="OMA149" s="1"/>
      <c r="OMB149" s="1"/>
      <c r="OMC149" s="1"/>
      <c r="OMD149" s="1"/>
      <c r="OME149" s="1"/>
      <c r="OMF149" s="1"/>
      <c r="OMG149" s="1"/>
      <c r="OMH149" s="1"/>
      <c r="OMI149" s="1"/>
      <c r="OMJ149" s="1"/>
      <c r="OMK149" s="1"/>
      <c r="OML149" s="1"/>
      <c r="OMM149" s="1"/>
      <c r="OMN149" s="1"/>
      <c r="OMO149" s="1"/>
      <c r="OMP149" s="1"/>
      <c r="OMQ149" s="1"/>
      <c r="OMR149" s="1"/>
      <c r="OMS149" s="1"/>
      <c r="OMT149" s="1"/>
      <c r="OMU149" s="1"/>
      <c r="OMV149" s="1"/>
      <c r="OMW149" s="1"/>
      <c r="OMX149" s="1"/>
      <c r="OMY149" s="1"/>
      <c r="OMZ149" s="1"/>
      <c r="ONA149" s="1"/>
      <c r="ONB149" s="1"/>
      <c r="ONC149" s="1"/>
      <c r="OND149" s="1"/>
      <c r="ONE149" s="1"/>
      <c r="ONF149" s="1"/>
      <c r="ONG149" s="1"/>
      <c r="ONH149" s="1"/>
      <c r="ONI149" s="1"/>
      <c r="ONJ149" s="1"/>
      <c r="ONK149" s="1"/>
      <c r="ONL149" s="1"/>
      <c r="ONM149" s="1"/>
      <c r="ONN149" s="1"/>
      <c r="ONO149" s="1"/>
      <c r="ONP149" s="1"/>
      <c r="ONQ149" s="1"/>
      <c r="ONR149" s="1"/>
      <c r="ONS149" s="1"/>
      <c r="ONT149" s="1"/>
      <c r="ONU149" s="1"/>
      <c r="ONV149" s="1"/>
      <c r="ONW149" s="1"/>
      <c r="ONX149" s="1"/>
      <c r="ONY149" s="1"/>
      <c r="ONZ149" s="1"/>
      <c r="OOA149" s="1"/>
      <c r="OOB149" s="1"/>
      <c r="OOC149" s="1"/>
      <c r="OOD149" s="1"/>
      <c r="OOE149" s="1"/>
      <c r="OOF149" s="1"/>
      <c r="OOG149" s="1"/>
      <c r="OOH149" s="1"/>
      <c r="OOI149" s="1"/>
      <c r="OOJ149" s="1"/>
      <c r="OOK149" s="1"/>
      <c r="OOL149" s="1"/>
      <c r="OOM149" s="1"/>
      <c r="OON149" s="1"/>
      <c r="OOO149" s="1"/>
      <c r="OOP149" s="1"/>
      <c r="OOQ149" s="1"/>
      <c r="OOR149" s="1"/>
      <c r="OOS149" s="1"/>
      <c r="OOT149" s="1"/>
      <c r="OOU149" s="1"/>
      <c r="OOV149" s="1"/>
      <c r="OOW149" s="1"/>
      <c r="OOX149" s="1"/>
      <c r="OOY149" s="1"/>
      <c r="OOZ149" s="1"/>
      <c r="OPA149" s="1"/>
      <c r="OPB149" s="1"/>
      <c r="OPC149" s="1"/>
      <c r="OPD149" s="1"/>
      <c r="OPE149" s="1"/>
      <c r="OPF149" s="1"/>
      <c r="OPG149" s="1"/>
      <c r="OPH149" s="1"/>
      <c r="OPI149" s="1"/>
      <c r="OPJ149" s="1"/>
      <c r="OPK149" s="1"/>
      <c r="OPL149" s="1"/>
      <c r="OPM149" s="1"/>
      <c r="OPN149" s="1"/>
      <c r="OPO149" s="1"/>
      <c r="OPP149" s="1"/>
      <c r="OPQ149" s="1"/>
      <c r="OPR149" s="1"/>
      <c r="OPS149" s="1"/>
      <c r="OPT149" s="1"/>
      <c r="OPU149" s="1"/>
      <c r="OPV149" s="1"/>
      <c r="OPW149" s="1"/>
      <c r="OPX149" s="1"/>
      <c r="OPY149" s="1"/>
      <c r="OPZ149" s="1"/>
      <c r="OQA149" s="1"/>
      <c r="OQB149" s="1"/>
      <c r="OQC149" s="1"/>
      <c r="OQD149" s="1"/>
      <c r="OQE149" s="1"/>
      <c r="OQF149" s="1"/>
      <c r="OQG149" s="1"/>
      <c r="OQH149" s="1"/>
      <c r="OQI149" s="1"/>
      <c r="OQJ149" s="1"/>
      <c r="OQK149" s="1"/>
      <c r="OQL149" s="1"/>
      <c r="OQM149" s="1"/>
      <c r="OQN149" s="1"/>
      <c r="OQO149" s="1"/>
      <c r="OQP149" s="1"/>
      <c r="OQQ149" s="1"/>
      <c r="OQR149" s="1"/>
      <c r="OQS149" s="1"/>
      <c r="OQT149" s="1"/>
      <c r="OQU149" s="1"/>
      <c r="OQV149" s="1"/>
      <c r="OQW149" s="1"/>
      <c r="OQX149" s="1"/>
      <c r="OQY149" s="1"/>
      <c r="OQZ149" s="1"/>
      <c r="ORA149" s="1"/>
      <c r="ORB149" s="1"/>
      <c r="ORC149" s="1"/>
      <c r="ORD149" s="1"/>
      <c r="ORE149" s="1"/>
      <c r="ORF149" s="1"/>
      <c r="ORG149" s="1"/>
      <c r="ORH149" s="1"/>
      <c r="ORI149" s="1"/>
      <c r="ORJ149" s="1"/>
      <c r="ORK149" s="1"/>
      <c r="ORL149" s="1"/>
      <c r="ORM149" s="1"/>
      <c r="ORN149" s="1"/>
      <c r="ORO149" s="1"/>
      <c r="ORP149" s="1"/>
      <c r="ORQ149" s="1"/>
      <c r="ORR149" s="1"/>
      <c r="ORS149" s="1"/>
      <c r="ORT149" s="1"/>
      <c r="ORU149" s="1"/>
      <c r="ORV149" s="1"/>
      <c r="ORW149" s="1"/>
      <c r="ORX149" s="1"/>
      <c r="ORY149" s="1"/>
      <c r="ORZ149" s="1"/>
      <c r="OSA149" s="1"/>
      <c r="OSB149" s="1"/>
      <c r="OSC149" s="1"/>
      <c r="OSD149" s="1"/>
      <c r="OSE149" s="1"/>
      <c r="OSF149" s="1"/>
      <c r="OSG149" s="1"/>
      <c r="OSH149" s="1"/>
      <c r="OSI149" s="1"/>
      <c r="OSJ149" s="1"/>
      <c r="OSK149" s="1"/>
      <c r="OSL149" s="1"/>
      <c r="OSM149" s="1"/>
      <c r="OSN149" s="1"/>
      <c r="OSO149" s="1"/>
      <c r="OSP149" s="1"/>
      <c r="OSQ149" s="1"/>
      <c r="OSR149" s="1"/>
      <c r="OSS149" s="1"/>
      <c r="OST149" s="1"/>
      <c r="OSU149" s="1"/>
      <c r="OSV149" s="1"/>
      <c r="OSW149" s="1"/>
      <c r="OSX149" s="1"/>
      <c r="OSY149" s="1"/>
      <c r="OSZ149" s="1"/>
      <c r="OTA149" s="1"/>
      <c r="OTB149" s="1"/>
      <c r="OTC149" s="1"/>
      <c r="OTD149" s="1"/>
      <c r="OTE149" s="1"/>
      <c r="OTF149" s="1"/>
      <c r="OTG149" s="1"/>
      <c r="OTH149" s="1"/>
      <c r="OTI149" s="1"/>
      <c r="OTJ149" s="1"/>
      <c r="OTK149" s="1"/>
      <c r="OTL149" s="1"/>
      <c r="OTM149" s="1"/>
      <c r="OTN149" s="1"/>
      <c r="OTO149" s="1"/>
      <c r="OTP149" s="1"/>
      <c r="OTQ149" s="1"/>
      <c r="OTR149" s="1"/>
      <c r="OTS149" s="1"/>
      <c r="OTT149" s="1"/>
      <c r="OTU149" s="1"/>
      <c r="OTV149" s="1"/>
      <c r="OTW149" s="1"/>
      <c r="OTX149" s="1"/>
      <c r="OTY149" s="1"/>
      <c r="OTZ149" s="1"/>
      <c r="OUA149" s="1"/>
      <c r="OUB149" s="1"/>
      <c r="OUC149" s="1"/>
      <c r="OUD149" s="1"/>
      <c r="OUE149" s="1"/>
      <c r="OUF149" s="1"/>
      <c r="OUG149" s="1"/>
      <c r="OUH149" s="1"/>
      <c r="OUI149" s="1"/>
      <c r="OUJ149" s="1"/>
      <c r="OUK149" s="1"/>
      <c r="OUL149" s="1"/>
      <c r="OUM149" s="1"/>
      <c r="OUN149" s="1"/>
      <c r="OUO149" s="1"/>
      <c r="OUP149" s="1"/>
      <c r="OUQ149" s="1"/>
      <c r="OUR149" s="1"/>
      <c r="OUS149" s="1"/>
      <c r="OUT149" s="1"/>
      <c r="OUU149" s="1"/>
      <c r="OUV149" s="1"/>
      <c r="OUW149" s="1"/>
      <c r="OUX149" s="1"/>
      <c r="OUY149" s="1"/>
      <c r="OUZ149" s="1"/>
      <c r="OVA149" s="1"/>
      <c r="OVB149" s="1"/>
      <c r="OVC149" s="1"/>
      <c r="OVD149" s="1"/>
      <c r="OVE149" s="1"/>
      <c r="OVF149" s="1"/>
      <c r="OVG149" s="1"/>
      <c r="OVH149" s="1"/>
      <c r="OVI149" s="1"/>
      <c r="OVJ149" s="1"/>
      <c r="OVK149" s="1"/>
      <c r="OVL149" s="1"/>
      <c r="OVM149" s="1"/>
      <c r="OVN149" s="1"/>
      <c r="OVO149" s="1"/>
      <c r="OVP149" s="1"/>
      <c r="OVQ149" s="1"/>
      <c r="OVR149" s="1"/>
      <c r="OVS149" s="1"/>
      <c r="OVT149" s="1"/>
      <c r="OVU149" s="1"/>
      <c r="OVV149" s="1"/>
      <c r="OVW149" s="1"/>
      <c r="OVX149" s="1"/>
      <c r="OVY149" s="1"/>
      <c r="OVZ149" s="1"/>
      <c r="OWA149" s="1"/>
      <c r="OWB149" s="1"/>
      <c r="OWC149" s="1"/>
      <c r="OWD149" s="1"/>
      <c r="OWE149" s="1"/>
      <c r="OWF149" s="1"/>
      <c r="OWG149" s="1"/>
      <c r="OWH149" s="1"/>
      <c r="OWI149" s="1"/>
      <c r="OWJ149" s="1"/>
      <c r="OWK149" s="1"/>
      <c r="OWL149" s="1"/>
      <c r="OWM149" s="1"/>
      <c r="OWN149" s="1"/>
      <c r="OWO149" s="1"/>
      <c r="OWP149" s="1"/>
      <c r="OWQ149" s="1"/>
      <c r="OWR149" s="1"/>
      <c r="OWS149" s="1"/>
      <c r="OWT149" s="1"/>
      <c r="OWU149" s="1"/>
      <c r="OWV149" s="1"/>
      <c r="OWW149" s="1"/>
      <c r="OWX149" s="1"/>
      <c r="OWY149" s="1"/>
      <c r="OWZ149" s="1"/>
      <c r="OXA149" s="1"/>
      <c r="OXB149" s="1"/>
      <c r="OXC149" s="1"/>
      <c r="OXD149" s="1"/>
      <c r="OXE149" s="1"/>
      <c r="OXF149" s="1"/>
      <c r="OXG149" s="1"/>
      <c r="OXH149" s="1"/>
      <c r="OXI149" s="1"/>
      <c r="OXJ149" s="1"/>
      <c r="OXK149" s="1"/>
      <c r="OXL149" s="1"/>
      <c r="OXM149" s="1"/>
      <c r="OXN149" s="1"/>
      <c r="OXO149" s="1"/>
      <c r="OXP149" s="1"/>
      <c r="OXQ149" s="1"/>
      <c r="OXR149" s="1"/>
      <c r="OXS149" s="1"/>
      <c r="OXT149" s="1"/>
      <c r="OXU149" s="1"/>
      <c r="OXV149" s="1"/>
      <c r="OXW149" s="1"/>
      <c r="OXX149" s="1"/>
      <c r="OXY149" s="1"/>
      <c r="OXZ149" s="1"/>
      <c r="OYA149" s="1"/>
      <c r="OYB149" s="1"/>
      <c r="OYC149" s="1"/>
      <c r="OYD149" s="1"/>
      <c r="OYE149" s="1"/>
      <c r="OYF149" s="1"/>
      <c r="OYG149" s="1"/>
      <c r="OYH149" s="1"/>
      <c r="OYI149" s="1"/>
      <c r="OYJ149" s="1"/>
      <c r="OYK149" s="1"/>
      <c r="OYL149" s="1"/>
      <c r="OYM149" s="1"/>
      <c r="OYN149" s="1"/>
      <c r="OYO149" s="1"/>
      <c r="OYP149" s="1"/>
      <c r="OYQ149" s="1"/>
      <c r="OYR149" s="1"/>
      <c r="OYS149" s="1"/>
      <c r="OYT149" s="1"/>
      <c r="OYU149" s="1"/>
      <c r="OYV149" s="1"/>
      <c r="OYW149" s="1"/>
      <c r="OYX149" s="1"/>
      <c r="OYY149" s="1"/>
      <c r="OYZ149" s="1"/>
      <c r="OZA149" s="1"/>
      <c r="OZB149" s="1"/>
      <c r="OZC149" s="1"/>
      <c r="OZD149" s="1"/>
      <c r="OZE149" s="1"/>
      <c r="OZF149" s="1"/>
      <c r="OZG149" s="1"/>
      <c r="OZH149" s="1"/>
      <c r="OZI149" s="1"/>
      <c r="OZJ149" s="1"/>
      <c r="OZK149" s="1"/>
      <c r="OZL149" s="1"/>
      <c r="OZM149" s="1"/>
      <c r="OZN149" s="1"/>
      <c r="OZO149" s="1"/>
      <c r="OZP149" s="1"/>
      <c r="OZQ149" s="1"/>
      <c r="OZR149" s="1"/>
      <c r="OZS149" s="1"/>
      <c r="OZT149" s="1"/>
      <c r="OZU149" s="1"/>
      <c r="OZV149" s="1"/>
      <c r="OZW149" s="1"/>
      <c r="OZX149" s="1"/>
      <c r="OZY149" s="1"/>
      <c r="OZZ149" s="1"/>
      <c r="PAA149" s="1"/>
      <c r="PAB149" s="1"/>
      <c r="PAC149" s="1"/>
      <c r="PAD149" s="1"/>
      <c r="PAE149" s="1"/>
      <c r="PAF149" s="1"/>
      <c r="PAG149" s="1"/>
      <c r="PAH149" s="1"/>
      <c r="PAI149" s="1"/>
      <c r="PAJ149" s="1"/>
      <c r="PAK149" s="1"/>
      <c r="PAL149" s="1"/>
      <c r="PAM149" s="1"/>
      <c r="PAN149" s="1"/>
      <c r="PAO149" s="1"/>
      <c r="PAP149" s="1"/>
      <c r="PAQ149" s="1"/>
      <c r="PAR149" s="1"/>
      <c r="PAS149" s="1"/>
      <c r="PAT149" s="1"/>
      <c r="PAU149" s="1"/>
      <c r="PAV149" s="1"/>
      <c r="PAW149" s="1"/>
      <c r="PAX149" s="1"/>
      <c r="PAY149" s="1"/>
      <c r="PAZ149" s="1"/>
      <c r="PBA149" s="1"/>
      <c r="PBB149" s="1"/>
      <c r="PBC149" s="1"/>
      <c r="PBD149" s="1"/>
      <c r="PBE149" s="1"/>
      <c r="PBF149" s="1"/>
      <c r="PBG149" s="1"/>
      <c r="PBH149" s="1"/>
      <c r="PBI149" s="1"/>
      <c r="PBJ149" s="1"/>
      <c r="PBK149" s="1"/>
      <c r="PBL149" s="1"/>
      <c r="PBM149" s="1"/>
      <c r="PBN149" s="1"/>
      <c r="PBO149" s="1"/>
      <c r="PBP149" s="1"/>
      <c r="PBQ149" s="1"/>
      <c r="PBR149" s="1"/>
      <c r="PBS149" s="1"/>
      <c r="PBT149" s="1"/>
      <c r="PBU149" s="1"/>
      <c r="PBV149" s="1"/>
      <c r="PBW149" s="1"/>
      <c r="PBX149" s="1"/>
      <c r="PBY149" s="1"/>
      <c r="PBZ149" s="1"/>
      <c r="PCA149" s="1"/>
      <c r="PCB149" s="1"/>
      <c r="PCC149" s="1"/>
      <c r="PCD149" s="1"/>
      <c r="PCE149" s="1"/>
      <c r="PCF149" s="1"/>
      <c r="PCG149" s="1"/>
      <c r="PCH149" s="1"/>
      <c r="PCI149" s="1"/>
      <c r="PCJ149" s="1"/>
      <c r="PCK149" s="1"/>
      <c r="PCL149" s="1"/>
      <c r="PCM149" s="1"/>
      <c r="PCN149" s="1"/>
      <c r="PCO149" s="1"/>
      <c r="PCP149" s="1"/>
      <c r="PCQ149" s="1"/>
      <c r="PCR149" s="1"/>
      <c r="PCS149" s="1"/>
      <c r="PCT149" s="1"/>
      <c r="PCU149" s="1"/>
      <c r="PCV149" s="1"/>
      <c r="PCW149" s="1"/>
      <c r="PCX149" s="1"/>
      <c r="PCY149" s="1"/>
      <c r="PCZ149" s="1"/>
      <c r="PDA149" s="1"/>
      <c r="PDB149" s="1"/>
      <c r="PDC149" s="1"/>
      <c r="PDD149" s="1"/>
      <c r="PDE149" s="1"/>
      <c r="PDF149" s="1"/>
      <c r="PDG149" s="1"/>
      <c r="PDH149" s="1"/>
      <c r="PDI149" s="1"/>
      <c r="PDJ149" s="1"/>
      <c r="PDK149" s="1"/>
      <c r="PDL149" s="1"/>
      <c r="PDM149" s="1"/>
      <c r="PDN149" s="1"/>
      <c r="PDO149" s="1"/>
      <c r="PDP149" s="1"/>
      <c r="PDQ149" s="1"/>
      <c r="PDR149" s="1"/>
      <c r="PDS149" s="1"/>
      <c r="PDT149" s="1"/>
      <c r="PDU149" s="1"/>
      <c r="PDV149" s="1"/>
      <c r="PDW149" s="1"/>
      <c r="PDX149" s="1"/>
      <c r="PDY149" s="1"/>
      <c r="PDZ149" s="1"/>
      <c r="PEA149" s="1"/>
      <c r="PEB149" s="1"/>
      <c r="PEC149" s="1"/>
      <c r="PED149" s="1"/>
      <c r="PEE149" s="1"/>
      <c r="PEF149" s="1"/>
      <c r="PEG149" s="1"/>
      <c r="PEH149" s="1"/>
      <c r="PEI149" s="1"/>
      <c r="PEJ149" s="1"/>
      <c r="PEK149" s="1"/>
      <c r="PEL149" s="1"/>
      <c r="PEM149" s="1"/>
      <c r="PEN149" s="1"/>
      <c r="PEO149" s="1"/>
      <c r="PEP149" s="1"/>
      <c r="PEQ149" s="1"/>
      <c r="PER149" s="1"/>
      <c r="PES149" s="1"/>
      <c r="PET149" s="1"/>
      <c r="PEU149" s="1"/>
      <c r="PEV149" s="1"/>
      <c r="PEW149" s="1"/>
      <c r="PEX149" s="1"/>
      <c r="PEY149" s="1"/>
      <c r="PEZ149" s="1"/>
      <c r="PFA149" s="1"/>
      <c r="PFB149" s="1"/>
      <c r="PFC149" s="1"/>
      <c r="PFD149" s="1"/>
      <c r="PFE149" s="1"/>
      <c r="PFF149" s="1"/>
      <c r="PFG149" s="1"/>
      <c r="PFH149" s="1"/>
      <c r="PFI149" s="1"/>
      <c r="PFJ149" s="1"/>
      <c r="PFK149" s="1"/>
      <c r="PFL149" s="1"/>
      <c r="PFM149" s="1"/>
      <c r="PFN149" s="1"/>
      <c r="PFO149" s="1"/>
      <c r="PFP149" s="1"/>
      <c r="PFQ149" s="1"/>
      <c r="PFR149" s="1"/>
      <c r="PFS149" s="1"/>
      <c r="PFT149" s="1"/>
      <c r="PFU149" s="1"/>
      <c r="PFV149" s="1"/>
      <c r="PFW149" s="1"/>
      <c r="PFX149" s="1"/>
      <c r="PFY149" s="1"/>
      <c r="PFZ149" s="1"/>
      <c r="PGA149" s="1"/>
      <c r="PGB149" s="1"/>
      <c r="PGC149" s="1"/>
      <c r="PGD149" s="1"/>
      <c r="PGE149" s="1"/>
      <c r="PGF149" s="1"/>
      <c r="PGG149" s="1"/>
      <c r="PGH149" s="1"/>
      <c r="PGI149" s="1"/>
      <c r="PGJ149" s="1"/>
      <c r="PGK149" s="1"/>
      <c r="PGL149" s="1"/>
      <c r="PGM149" s="1"/>
      <c r="PGN149" s="1"/>
      <c r="PGO149" s="1"/>
      <c r="PGP149" s="1"/>
      <c r="PGQ149" s="1"/>
      <c r="PGR149" s="1"/>
      <c r="PGS149" s="1"/>
      <c r="PGT149" s="1"/>
      <c r="PGU149" s="1"/>
      <c r="PGV149" s="1"/>
      <c r="PGW149" s="1"/>
      <c r="PGX149" s="1"/>
      <c r="PGY149" s="1"/>
      <c r="PGZ149" s="1"/>
      <c r="PHA149" s="1"/>
      <c r="PHB149" s="1"/>
      <c r="PHC149" s="1"/>
      <c r="PHD149" s="1"/>
      <c r="PHE149" s="1"/>
      <c r="PHF149" s="1"/>
      <c r="PHG149" s="1"/>
      <c r="PHH149" s="1"/>
      <c r="PHI149" s="1"/>
      <c r="PHJ149" s="1"/>
      <c r="PHK149" s="1"/>
      <c r="PHL149" s="1"/>
      <c r="PHM149" s="1"/>
      <c r="PHN149" s="1"/>
      <c r="PHO149" s="1"/>
      <c r="PHP149" s="1"/>
      <c r="PHQ149" s="1"/>
      <c r="PHR149" s="1"/>
      <c r="PHS149" s="1"/>
      <c r="PHT149" s="1"/>
      <c r="PHU149" s="1"/>
      <c r="PHV149" s="1"/>
      <c r="PHW149" s="1"/>
      <c r="PHX149" s="1"/>
      <c r="PHY149" s="1"/>
      <c r="PHZ149" s="1"/>
      <c r="PIA149" s="1"/>
      <c r="PIB149" s="1"/>
      <c r="PIC149" s="1"/>
      <c r="PID149" s="1"/>
      <c r="PIE149" s="1"/>
      <c r="PIF149" s="1"/>
      <c r="PIG149" s="1"/>
      <c r="PIH149" s="1"/>
      <c r="PII149" s="1"/>
      <c r="PIJ149" s="1"/>
      <c r="PIK149" s="1"/>
      <c r="PIL149" s="1"/>
      <c r="PIM149" s="1"/>
      <c r="PIN149" s="1"/>
      <c r="PIO149" s="1"/>
      <c r="PIP149" s="1"/>
      <c r="PIQ149" s="1"/>
      <c r="PIR149" s="1"/>
      <c r="PIS149" s="1"/>
      <c r="PIT149" s="1"/>
      <c r="PIU149" s="1"/>
      <c r="PIV149" s="1"/>
      <c r="PIW149" s="1"/>
      <c r="PIX149" s="1"/>
      <c r="PIY149" s="1"/>
      <c r="PIZ149" s="1"/>
      <c r="PJA149" s="1"/>
      <c r="PJB149" s="1"/>
      <c r="PJC149" s="1"/>
      <c r="PJD149" s="1"/>
      <c r="PJE149" s="1"/>
      <c r="PJF149" s="1"/>
      <c r="PJG149" s="1"/>
      <c r="PJH149" s="1"/>
      <c r="PJI149" s="1"/>
      <c r="PJJ149" s="1"/>
      <c r="PJK149" s="1"/>
      <c r="PJL149" s="1"/>
      <c r="PJM149" s="1"/>
      <c r="PJN149" s="1"/>
      <c r="PJO149" s="1"/>
      <c r="PJP149" s="1"/>
      <c r="PJQ149" s="1"/>
      <c r="PJR149" s="1"/>
      <c r="PJS149" s="1"/>
      <c r="PJT149" s="1"/>
      <c r="PJU149" s="1"/>
      <c r="PJV149" s="1"/>
      <c r="PJW149" s="1"/>
      <c r="PJX149" s="1"/>
      <c r="PJY149" s="1"/>
      <c r="PJZ149" s="1"/>
      <c r="PKA149" s="1"/>
      <c r="PKB149" s="1"/>
      <c r="PKC149" s="1"/>
      <c r="PKD149" s="1"/>
      <c r="PKE149" s="1"/>
      <c r="PKF149" s="1"/>
      <c r="PKG149" s="1"/>
      <c r="PKH149" s="1"/>
      <c r="PKI149" s="1"/>
      <c r="PKJ149" s="1"/>
      <c r="PKK149" s="1"/>
      <c r="PKL149" s="1"/>
      <c r="PKM149" s="1"/>
      <c r="PKN149" s="1"/>
      <c r="PKO149" s="1"/>
      <c r="PKP149" s="1"/>
      <c r="PKQ149" s="1"/>
      <c r="PKR149" s="1"/>
      <c r="PKS149" s="1"/>
      <c r="PKT149" s="1"/>
      <c r="PKU149" s="1"/>
      <c r="PKV149" s="1"/>
      <c r="PKW149" s="1"/>
      <c r="PKX149" s="1"/>
      <c r="PKY149" s="1"/>
      <c r="PKZ149" s="1"/>
      <c r="PLA149" s="1"/>
      <c r="PLB149" s="1"/>
      <c r="PLC149" s="1"/>
      <c r="PLD149" s="1"/>
      <c r="PLE149" s="1"/>
      <c r="PLF149" s="1"/>
      <c r="PLG149" s="1"/>
      <c r="PLH149" s="1"/>
      <c r="PLI149" s="1"/>
      <c r="PLJ149" s="1"/>
      <c r="PLK149" s="1"/>
      <c r="PLL149" s="1"/>
      <c r="PLM149" s="1"/>
      <c r="PLN149" s="1"/>
      <c r="PLO149" s="1"/>
      <c r="PLP149" s="1"/>
      <c r="PLQ149" s="1"/>
      <c r="PLR149" s="1"/>
      <c r="PLS149" s="1"/>
      <c r="PLT149" s="1"/>
      <c r="PLU149" s="1"/>
      <c r="PLV149" s="1"/>
      <c r="PLW149" s="1"/>
      <c r="PLX149" s="1"/>
      <c r="PLY149" s="1"/>
      <c r="PLZ149" s="1"/>
      <c r="PMA149" s="1"/>
      <c r="PMB149" s="1"/>
      <c r="PMC149" s="1"/>
      <c r="PMD149" s="1"/>
      <c r="PME149" s="1"/>
      <c r="PMF149" s="1"/>
      <c r="PMG149" s="1"/>
      <c r="PMH149" s="1"/>
      <c r="PMI149" s="1"/>
      <c r="PMJ149" s="1"/>
      <c r="PMK149" s="1"/>
      <c r="PML149" s="1"/>
      <c r="PMM149" s="1"/>
      <c r="PMN149" s="1"/>
      <c r="PMO149" s="1"/>
      <c r="PMP149" s="1"/>
      <c r="PMQ149" s="1"/>
      <c r="PMR149" s="1"/>
      <c r="PMS149" s="1"/>
      <c r="PMT149" s="1"/>
      <c r="PMU149" s="1"/>
      <c r="PMV149" s="1"/>
      <c r="PMW149" s="1"/>
      <c r="PMX149" s="1"/>
      <c r="PMY149" s="1"/>
      <c r="PMZ149" s="1"/>
      <c r="PNA149" s="1"/>
      <c r="PNB149" s="1"/>
      <c r="PNC149" s="1"/>
      <c r="PND149" s="1"/>
      <c r="PNE149" s="1"/>
      <c r="PNF149" s="1"/>
      <c r="PNG149" s="1"/>
      <c r="PNH149" s="1"/>
      <c r="PNI149" s="1"/>
      <c r="PNJ149" s="1"/>
      <c r="PNK149" s="1"/>
      <c r="PNL149" s="1"/>
      <c r="PNM149" s="1"/>
      <c r="PNN149" s="1"/>
      <c r="PNO149" s="1"/>
      <c r="PNP149" s="1"/>
      <c r="PNQ149" s="1"/>
      <c r="PNR149" s="1"/>
      <c r="PNS149" s="1"/>
      <c r="PNT149" s="1"/>
      <c r="PNU149" s="1"/>
      <c r="PNV149" s="1"/>
      <c r="PNW149" s="1"/>
      <c r="PNX149" s="1"/>
      <c r="PNY149" s="1"/>
      <c r="PNZ149" s="1"/>
      <c r="POA149" s="1"/>
      <c r="POB149" s="1"/>
      <c r="POC149" s="1"/>
      <c r="POD149" s="1"/>
      <c r="POE149" s="1"/>
      <c r="POF149" s="1"/>
      <c r="POG149" s="1"/>
      <c r="POH149" s="1"/>
      <c r="POI149" s="1"/>
      <c r="POJ149" s="1"/>
      <c r="POK149" s="1"/>
      <c r="POL149" s="1"/>
      <c r="POM149" s="1"/>
      <c r="PON149" s="1"/>
      <c r="POO149" s="1"/>
      <c r="POP149" s="1"/>
      <c r="POQ149" s="1"/>
      <c r="POR149" s="1"/>
      <c r="POS149" s="1"/>
      <c r="POT149" s="1"/>
      <c r="POU149" s="1"/>
      <c r="POV149" s="1"/>
      <c r="POW149" s="1"/>
      <c r="POX149" s="1"/>
      <c r="POY149" s="1"/>
      <c r="POZ149" s="1"/>
      <c r="PPA149" s="1"/>
      <c r="PPB149" s="1"/>
      <c r="PPC149" s="1"/>
      <c r="PPD149" s="1"/>
      <c r="PPE149" s="1"/>
      <c r="PPF149" s="1"/>
      <c r="PPG149" s="1"/>
      <c r="PPH149" s="1"/>
      <c r="PPI149" s="1"/>
      <c r="PPJ149" s="1"/>
      <c r="PPK149" s="1"/>
      <c r="PPL149" s="1"/>
      <c r="PPM149" s="1"/>
      <c r="PPN149" s="1"/>
      <c r="PPO149" s="1"/>
      <c r="PPP149" s="1"/>
      <c r="PPQ149" s="1"/>
      <c r="PPR149" s="1"/>
      <c r="PPS149" s="1"/>
      <c r="PPT149" s="1"/>
      <c r="PPU149" s="1"/>
      <c r="PPV149" s="1"/>
      <c r="PPW149" s="1"/>
      <c r="PPX149" s="1"/>
      <c r="PPY149" s="1"/>
      <c r="PPZ149" s="1"/>
      <c r="PQA149" s="1"/>
      <c r="PQB149" s="1"/>
      <c r="PQC149" s="1"/>
      <c r="PQD149" s="1"/>
      <c r="PQE149" s="1"/>
      <c r="PQF149" s="1"/>
      <c r="PQG149" s="1"/>
      <c r="PQH149" s="1"/>
      <c r="PQI149" s="1"/>
      <c r="PQJ149" s="1"/>
      <c r="PQK149" s="1"/>
      <c r="PQL149" s="1"/>
      <c r="PQM149" s="1"/>
      <c r="PQN149" s="1"/>
      <c r="PQO149" s="1"/>
      <c r="PQP149" s="1"/>
      <c r="PQQ149" s="1"/>
      <c r="PQR149" s="1"/>
      <c r="PQS149" s="1"/>
      <c r="PQT149" s="1"/>
      <c r="PQU149" s="1"/>
      <c r="PQV149" s="1"/>
      <c r="PQW149" s="1"/>
      <c r="PQX149" s="1"/>
      <c r="PQY149" s="1"/>
      <c r="PQZ149" s="1"/>
      <c r="PRA149" s="1"/>
      <c r="PRB149" s="1"/>
      <c r="PRC149" s="1"/>
      <c r="PRD149" s="1"/>
      <c r="PRE149" s="1"/>
      <c r="PRF149" s="1"/>
      <c r="PRG149" s="1"/>
      <c r="PRH149" s="1"/>
      <c r="PRI149" s="1"/>
      <c r="PRJ149" s="1"/>
      <c r="PRK149" s="1"/>
      <c r="PRL149" s="1"/>
      <c r="PRM149" s="1"/>
      <c r="PRN149" s="1"/>
      <c r="PRO149" s="1"/>
      <c r="PRP149" s="1"/>
      <c r="PRQ149" s="1"/>
      <c r="PRR149" s="1"/>
      <c r="PRS149" s="1"/>
      <c r="PRT149" s="1"/>
      <c r="PRU149" s="1"/>
      <c r="PRV149" s="1"/>
      <c r="PRW149" s="1"/>
      <c r="PRX149" s="1"/>
      <c r="PRY149" s="1"/>
      <c r="PRZ149" s="1"/>
      <c r="PSA149" s="1"/>
      <c r="PSB149" s="1"/>
      <c r="PSC149" s="1"/>
      <c r="PSD149" s="1"/>
      <c r="PSE149" s="1"/>
      <c r="PSF149" s="1"/>
      <c r="PSG149" s="1"/>
      <c r="PSH149" s="1"/>
      <c r="PSI149" s="1"/>
      <c r="PSJ149" s="1"/>
      <c r="PSK149" s="1"/>
      <c r="PSL149" s="1"/>
      <c r="PSM149" s="1"/>
      <c r="PSN149" s="1"/>
      <c r="PSO149" s="1"/>
      <c r="PSP149" s="1"/>
      <c r="PSQ149" s="1"/>
      <c r="PSR149" s="1"/>
      <c r="PSS149" s="1"/>
      <c r="PST149" s="1"/>
      <c r="PSU149" s="1"/>
      <c r="PSV149" s="1"/>
      <c r="PSW149" s="1"/>
      <c r="PSX149" s="1"/>
      <c r="PSY149" s="1"/>
      <c r="PSZ149" s="1"/>
      <c r="PTA149" s="1"/>
      <c r="PTB149" s="1"/>
      <c r="PTC149" s="1"/>
      <c r="PTD149" s="1"/>
      <c r="PTE149" s="1"/>
      <c r="PTF149" s="1"/>
      <c r="PTG149" s="1"/>
      <c r="PTH149" s="1"/>
      <c r="PTI149" s="1"/>
      <c r="PTJ149" s="1"/>
      <c r="PTK149" s="1"/>
      <c r="PTL149" s="1"/>
      <c r="PTM149" s="1"/>
      <c r="PTN149" s="1"/>
      <c r="PTO149" s="1"/>
      <c r="PTP149" s="1"/>
      <c r="PTQ149" s="1"/>
      <c r="PTR149" s="1"/>
      <c r="PTS149" s="1"/>
      <c r="PTT149" s="1"/>
      <c r="PTU149" s="1"/>
      <c r="PTV149" s="1"/>
      <c r="PTW149" s="1"/>
      <c r="PTX149" s="1"/>
      <c r="PTY149" s="1"/>
      <c r="PTZ149" s="1"/>
      <c r="PUA149" s="1"/>
      <c r="PUB149" s="1"/>
      <c r="PUC149" s="1"/>
      <c r="PUD149" s="1"/>
      <c r="PUE149" s="1"/>
      <c r="PUF149" s="1"/>
      <c r="PUG149" s="1"/>
      <c r="PUH149" s="1"/>
      <c r="PUI149" s="1"/>
      <c r="PUJ149" s="1"/>
      <c r="PUK149" s="1"/>
      <c r="PUL149" s="1"/>
      <c r="PUM149" s="1"/>
      <c r="PUN149" s="1"/>
      <c r="PUO149" s="1"/>
      <c r="PUP149" s="1"/>
      <c r="PUQ149" s="1"/>
      <c r="PUR149" s="1"/>
      <c r="PUS149" s="1"/>
      <c r="PUT149" s="1"/>
      <c r="PUU149" s="1"/>
      <c r="PUV149" s="1"/>
      <c r="PUW149" s="1"/>
      <c r="PUX149" s="1"/>
      <c r="PUY149" s="1"/>
      <c r="PUZ149" s="1"/>
      <c r="PVA149" s="1"/>
      <c r="PVB149" s="1"/>
      <c r="PVC149" s="1"/>
      <c r="PVD149" s="1"/>
      <c r="PVE149" s="1"/>
      <c r="PVF149" s="1"/>
      <c r="PVG149" s="1"/>
      <c r="PVH149" s="1"/>
      <c r="PVI149" s="1"/>
      <c r="PVJ149" s="1"/>
      <c r="PVK149" s="1"/>
      <c r="PVL149" s="1"/>
      <c r="PVM149" s="1"/>
      <c r="PVN149" s="1"/>
      <c r="PVO149" s="1"/>
      <c r="PVP149" s="1"/>
      <c r="PVQ149" s="1"/>
      <c r="PVR149" s="1"/>
      <c r="PVS149" s="1"/>
      <c r="PVT149" s="1"/>
      <c r="PVU149" s="1"/>
      <c r="PVV149" s="1"/>
      <c r="PVW149" s="1"/>
      <c r="PVX149" s="1"/>
      <c r="PVY149" s="1"/>
      <c r="PVZ149" s="1"/>
      <c r="PWA149" s="1"/>
      <c r="PWB149" s="1"/>
      <c r="PWC149" s="1"/>
      <c r="PWD149" s="1"/>
      <c r="PWE149" s="1"/>
      <c r="PWF149" s="1"/>
      <c r="PWG149" s="1"/>
      <c r="PWH149" s="1"/>
      <c r="PWI149" s="1"/>
      <c r="PWJ149" s="1"/>
      <c r="PWK149" s="1"/>
      <c r="PWL149" s="1"/>
      <c r="PWM149" s="1"/>
      <c r="PWN149" s="1"/>
      <c r="PWO149" s="1"/>
      <c r="PWP149" s="1"/>
      <c r="PWQ149" s="1"/>
      <c r="PWR149" s="1"/>
      <c r="PWS149" s="1"/>
      <c r="PWT149" s="1"/>
      <c r="PWU149" s="1"/>
      <c r="PWV149" s="1"/>
      <c r="PWW149" s="1"/>
      <c r="PWX149" s="1"/>
      <c r="PWY149" s="1"/>
      <c r="PWZ149" s="1"/>
      <c r="PXA149" s="1"/>
      <c r="PXB149" s="1"/>
      <c r="PXC149" s="1"/>
      <c r="PXD149" s="1"/>
      <c r="PXE149" s="1"/>
      <c r="PXF149" s="1"/>
      <c r="PXG149" s="1"/>
      <c r="PXH149" s="1"/>
      <c r="PXI149" s="1"/>
      <c r="PXJ149" s="1"/>
      <c r="PXK149" s="1"/>
      <c r="PXL149" s="1"/>
      <c r="PXM149" s="1"/>
      <c r="PXN149" s="1"/>
      <c r="PXO149" s="1"/>
      <c r="PXP149" s="1"/>
      <c r="PXQ149" s="1"/>
      <c r="PXR149" s="1"/>
      <c r="PXS149" s="1"/>
      <c r="PXT149" s="1"/>
      <c r="PXU149" s="1"/>
      <c r="PXV149" s="1"/>
      <c r="PXW149" s="1"/>
      <c r="PXX149" s="1"/>
      <c r="PXY149" s="1"/>
      <c r="PXZ149" s="1"/>
      <c r="PYA149" s="1"/>
      <c r="PYB149" s="1"/>
      <c r="PYC149" s="1"/>
      <c r="PYD149" s="1"/>
      <c r="PYE149" s="1"/>
      <c r="PYF149" s="1"/>
      <c r="PYG149" s="1"/>
      <c r="PYH149" s="1"/>
      <c r="PYI149" s="1"/>
      <c r="PYJ149" s="1"/>
      <c r="PYK149" s="1"/>
      <c r="PYL149" s="1"/>
      <c r="PYM149" s="1"/>
      <c r="PYN149" s="1"/>
      <c r="PYO149" s="1"/>
      <c r="PYP149" s="1"/>
      <c r="PYQ149" s="1"/>
      <c r="PYR149" s="1"/>
      <c r="PYS149" s="1"/>
      <c r="PYT149" s="1"/>
      <c r="PYU149" s="1"/>
      <c r="PYV149" s="1"/>
      <c r="PYW149" s="1"/>
      <c r="PYX149" s="1"/>
      <c r="PYY149" s="1"/>
      <c r="PYZ149" s="1"/>
      <c r="PZA149" s="1"/>
      <c r="PZB149" s="1"/>
      <c r="PZC149" s="1"/>
      <c r="PZD149" s="1"/>
      <c r="PZE149" s="1"/>
      <c r="PZF149" s="1"/>
      <c r="PZG149" s="1"/>
      <c r="PZH149" s="1"/>
      <c r="PZI149" s="1"/>
      <c r="PZJ149" s="1"/>
      <c r="PZK149" s="1"/>
      <c r="PZL149" s="1"/>
      <c r="PZM149" s="1"/>
      <c r="PZN149" s="1"/>
      <c r="PZO149" s="1"/>
      <c r="PZP149" s="1"/>
      <c r="PZQ149" s="1"/>
      <c r="PZR149" s="1"/>
      <c r="PZS149" s="1"/>
      <c r="PZT149" s="1"/>
      <c r="PZU149" s="1"/>
      <c r="PZV149" s="1"/>
      <c r="PZW149" s="1"/>
      <c r="PZX149" s="1"/>
      <c r="PZY149" s="1"/>
      <c r="PZZ149" s="1"/>
      <c r="QAA149" s="1"/>
      <c r="QAB149" s="1"/>
      <c r="QAC149" s="1"/>
      <c r="QAD149" s="1"/>
      <c r="QAE149" s="1"/>
      <c r="QAF149" s="1"/>
      <c r="QAG149" s="1"/>
      <c r="QAH149" s="1"/>
      <c r="QAI149" s="1"/>
      <c r="QAJ149" s="1"/>
      <c r="QAK149" s="1"/>
      <c r="QAL149" s="1"/>
      <c r="QAM149" s="1"/>
      <c r="QAN149" s="1"/>
      <c r="QAO149" s="1"/>
      <c r="QAP149" s="1"/>
      <c r="QAQ149" s="1"/>
      <c r="QAR149" s="1"/>
      <c r="QAS149" s="1"/>
      <c r="QAT149" s="1"/>
      <c r="QAU149" s="1"/>
      <c r="QAV149" s="1"/>
      <c r="QAW149" s="1"/>
      <c r="QAX149" s="1"/>
      <c r="QAY149" s="1"/>
      <c r="QAZ149" s="1"/>
      <c r="QBA149" s="1"/>
      <c r="QBB149" s="1"/>
      <c r="QBC149" s="1"/>
      <c r="QBD149" s="1"/>
      <c r="QBE149" s="1"/>
      <c r="QBF149" s="1"/>
      <c r="QBG149" s="1"/>
      <c r="QBH149" s="1"/>
      <c r="QBI149" s="1"/>
      <c r="QBJ149" s="1"/>
      <c r="QBK149" s="1"/>
      <c r="QBL149" s="1"/>
      <c r="QBM149" s="1"/>
      <c r="QBN149" s="1"/>
      <c r="QBO149" s="1"/>
      <c r="QBP149" s="1"/>
      <c r="QBQ149" s="1"/>
      <c r="QBR149" s="1"/>
      <c r="QBS149" s="1"/>
      <c r="QBT149" s="1"/>
      <c r="QBU149" s="1"/>
      <c r="QBV149" s="1"/>
      <c r="QBW149" s="1"/>
      <c r="QBX149" s="1"/>
      <c r="QBY149" s="1"/>
      <c r="QBZ149" s="1"/>
      <c r="QCA149" s="1"/>
      <c r="QCB149" s="1"/>
      <c r="QCC149" s="1"/>
      <c r="QCD149" s="1"/>
      <c r="QCE149" s="1"/>
      <c r="QCF149" s="1"/>
      <c r="QCG149" s="1"/>
      <c r="QCH149" s="1"/>
      <c r="QCI149" s="1"/>
      <c r="QCJ149" s="1"/>
      <c r="QCK149" s="1"/>
      <c r="QCL149" s="1"/>
      <c r="QCM149" s="1"/>
      <c r="QCN149" s="1"/>
      <c r="QCO149" s="1"/>
      <c r="QCP149" s="1"/>
      <c r="QCQ149" s="1"/>
      <c r="QCR149" s="1"/>
      <c r="QCS149" s="1"/>
      <c r="QCT149" s="1"/>
      <c r="QCU149" s="1"/>
      <c r="QCV149" s="1"/>
      <c r="QCW149" s="1"/>
      <c r="QCX149" s="1"/>
      <c r="QCY149" s="1"/>
      <c r="QCZ149" s="1"/>
      <c r="QDA149" s="1"/>
      <c r="QDB149" s="1"/>
      <c r="QDC149" s="1"/>
      <c r="QDD149" s="1"/>
      <c r="QDE149" s="1"/>
      <c r="QDF149" s="1"/>
      <c r="QDG149" s="1"/>
      <c r="QDH149" s="1"/>
      <c r="QDI149" s="1"/>
      <c r="QDJ149" s="1"/>
      <c r="QDK149" s="1"/>
      <c r="QDL149" s="1"/>
      <c r="QDM149" s="1"/>
      <c r="QDN149" s="1"/>
      <c r="QDO149" s="1"/>
      <c r="QDP149" s="1"/>
      <c r="QDQ149" s="1"/>
      <c r="QDR149" s="1"/>
      <c r="QDS149" s="1"/>
      <c r="QDT149" s="1"/>
      <c r="QDU149" s="1"/>
      <c r="QDV149" s="1"/>
      <c r="QDW149" s="1"/>
      <c r="QDX149" s="1"/>
      <c r="QDY149" s="1"/>
      <c r="QDZ149" s="1"/>
      <c r="QEA149" s="1"/>
      <c r="QEB149" s="1"/>
      <c r="QEC149" s="1"/>
      <c r="QED149" s="1"/>
      <c r="QEE149" s="1"/>
      <c r="QEF149" s="1"/>
      <c r="QEG149" s="1"/>
      <c r="QEH149" s="1"/>
      <c r="QEI149" s="1"/>
      <c r="QEJ149" s="1"/>
      <c r="QEK149" s="1"/>
      <c r="QEL149" s="1"/>
      <c r="QEM149" s="1"/>
      <c r="QEN149" s="1"/>
      <c r="QEO149" s="1"/>
      <c r="QEP149" s="1"/>
      <c r="QEQ149" s="1"/>
      <c r="QER149" s="1"/>
      <c r="QES149" s="1"/>
      <c r="QET149" s="1"/>
      <c r="QEU149" s="1"/>
      <c r="QEV149" s="1"/>
      <c r="QEW149" s="1"/>
      <c r="QEX149" s="1"/>
      <c r="QEY149" s="1"/>
      <c r="QEZ149" s="1"/>
      <c r="QFA149" s="1"/>
      <c r="QFB149" s="1"/>
      <c r="QFC149" s="1"/>
      <c r="QFD149" s="1"/>
      <c r="QFE149" s="1"/>
      <c r="QFF149" s="1"/>
      <c r="QFG149" s="1"/>
      <c r="QFH149" s="1"/>
      <c r="QFI149" s="1"/>
      <c r="QFJ149" s="1"/>
      <c r="QFK149" s="1"/>
      <c r="QFL149" s="1"/>
      <c r="QFM149" s="1"/>
      <c r="QFN149" s="1"/>
      <c r="QFO149" s="1"/>
      <c r="QFP149" s="1"/>
      <c r="QFQ149" s="1"/>
      <c r="QFR149" s="1"/>
      <c r="QFS149" s="1"/>
      <c r="QFT149" s="1"/>
      <c r="QFU149" s="1"/>
      <c r="QFV149" s="1"/>
      <c r="QFW149" s="1"/>
      <c r="QFX149" s="1"/>
      <c r="QFY149" s="1"/>
      <c r="QFZ149" s="1"/>
      <c r="QGA149" s="1"/>
      <c r="QGB149" s="1"/>
      <c r="QGC149" s="1"/>
      <c r="QGD149" s="1"/>
      <c r="QGE149" s="1"/>
      <c r="QGF149" s="1"/>
      <c r="QGG149" s="1"/>
      <c r="QGH149" s="1"/>
      <c r="QGI149" s="1"/>
      <c r="QGJ149" s="1"/>
      <c r="QGK149" s="1"/>
      <c r="QGL149" s="1"/>
      <c r="QGM149" s="1"/>
      <c r="QGN149" s="1"/>
      <c r="QGO149" s="1"/>
      <c r="QGP149" s="1"/>
      <c r="QGQ149" s="1"/>
      <c r="QGR149" s="1"/>
      <c r="QGS149" s="1"/>
      <c r="QGT149" s="1"/>
      <c r="QGU149" s="1"/>
      <c r="QGV149" s="1"/>
      <c r="QGW149" s="1"/>
      <c r="QGX149" s="1"/>
      <c r="QGY149" s="1"/>
      <c r="QGZ149" s="1"/>
      <c r="QHA149" s="1"/>
      <c r="QHB149" s="1"/>
      <c r="QHC149" s="1"/>
      <c r="QHD149" s="1"/>
      <c r="QHE149" s="1"/>
      <c r="QHF149" s="1"/>
      <c r="QHG149" s="1"/>
      <c r="QHH149" s="1"/>
      <c r="QHI149" s="1"/>
      <c r="QHJ149" s="1"/>
      <c r="QHK149" s="1"/>
      <c r="QHL149" s="1"/>
      <c r="QHM149" s="1"/>
      <c r="QHN149" s="1"/>
      <c r="QHO149" s="1"/>
      <c r="QHP149" s="1"/>
      <c r="QHQ149" s="1"/>
      <c r="QHR149" s="1"/>
      <c r="QHS149" s="1"/>
      <c r="QHT149" s="1"/>
      <c r="QHU149" s="1"/>
      <c r="QHV149" s="1"/>
      <c r="QHW149" s="1"/>
      <c r="QHX149" s="1"/>
      <c r="QHY149" s="1"/>
      <c r="QHZ149" s="1"/>
      <c r="QIA149" s="1"/>
      <c r="QIB149" s="1"/>
      <c r="QIC149" s="1"/>
      <c r="QID149" s="1"/>
      <c r="QIE149" s="1"/>
      <c r="QIF149" s="1"/>
      <c r="QIG149" s="1"/>
      <c r="QIH149" s="1"/>
      <c r="QII149" s="1"/>
      <c r="QIJ149" s="1"/>
      <c r="QIK149" s="1"/>
      <c r="QIL149" s="1"/>
      <c r="QIM149" s="1"/>
      <c r="QIN149" s="1"/>
      <c r="QIO149" s="1"/>
      <c r="QIP149" s="1"/>
      <c r="QIQ149" s="1"/>
      <c r="QIR149" s="1"/>
      <c r="QIS149" s="1"/>
      <c r="QIT149" s="1"/>
      <c r="QIU149" s="1"/>
      <c r="QIV149" s="1"/>
      <c r="QIW149" s="1"/>
      <c r="QIX149" s="1"/>
      <c r="QIY149" s="1"/>
      <c r="QIZ149" s="1"/>
      <c r="QJA149" s="1"/>
      <c r="QJB149" s="1"/>
      <c r="QJC149" s="1"/>
      <c r="QJD149" s="1"/>
      <c r="QJE149" s="1"/>
      <c r="QJF149" s="1"/>
      <c r="QJG149" s="1"/>
      <c r="QJH149" s="1"/>
      <c r="QJI149" s="1"/>
      <c r="QJJ149" s="1"/>
      <c r="QJK149" s="1"/>
      <c r="QJL149" s="1"/>
      <c r="QJM149" s="1"/>
      <c r="QJN149" s="1"/>
      <c r="QJO149" s="1"/>
      <c r="QJP149" s="1"/>
      <c r="QJQ149" s="1"/>
      <c r="QJR149" s="1"/>
      <c r="QJS149" s="1"/>
      <c r="QJT149" s="1"/>
      <c r="QJU149" s="1"/>
      <c r="QJV149" s="1"/>
      <c r="QJW149" s="1"/>
      <c r="QJX149" s="1"/>
      <c r="QJY149" s="1"/>
      <c r="QJZ149" s="1"/>
      <c r="QKA149" s="1"/>
      <c r="QKB149" s="1"/>
      <c r="QKC149" s="1"/>
      <c r="QKD149" s="1"/>
      <c r="QKE149" s="1"/>
      <c r="QKF149" s="1"/>
      <c r="QKG149" s="1"/>
      <c r="QKH149" s="1"/>
      <c r="QKI149" s="1"/>
      <c r="QKJ149" s="1"/>
      <c r="QKK149" s="1"/>
      <c r="QKL149" s="1"/>
      <c r="QKM149" s="1"/>
      <c r="QKN149" s="1"/>
      <c r="QKO149" s="1"/>
      <c r="QKP149" s="1"/>
      <c r="QKQ149" s="1"/>
      <c r="QKR149" s="1"/>
      <c r="QKS149" s="1"/>
      <c r="QKT149" s="1"/>
      <c r="QKU149" s="1"/>
      <c r="QKV149" s="1"/>
      <c r="QKW149" s="1"/>
      <c r="QKX149" s="1"/>
      <c r="QKY149" s="1"/>
      <c r="QKZ149" s="1"/>
      <c r="QLA149" s="1"/>
      <c r="QLB149" s="1"/>
      <c r="QLC149" s="1"/>
      <c r="QLD149" s="1"/>
      <c r="QLE149" s="1"/>
      <c r="QLF149" s="1"/>
      <c r="QLG149" s="1"/>
      <c r="QLH149" s="1"/>
      <c r="QLI149" s="1"/>
      <c r="QLJ149" s="1"/>
      <c r="QLK149" s="1"/>
      <c r="QLL149" s="1"/>
      <c r="QLM149" s="1"/>
      <c r="QLN149" s="1"/>
      <c r="QLO149" s="1"/>
      <c r="QLP149" s="1"/>
      <c r="QLQ149" s="1"/>
      <c r="QLR149" s="1"/>
      <c r="QLS149" s="1"/>
      <c r="QLT149" s="1"/>
      <c r="QLU149" s="1"/>
      <c r="QLV149" s="1"/>
      <c r="QLW149" s="1"/>
      <c r="QLX149" s="1"/>
      <c r="QLY149" s="1"/>
      <c r="QLZ149" s="1"/>
      <c r="QMA149" s="1"/>
      <c r="QMB149" s="1"/>
      <c r="QMC149" s="1"/>
      <c r="QMD149" s="1"/>
      <c r="QME149" s="1"/>
      <c r="QMF149" s="1"/>
      <c r="QMG149" s="1"/>
      <c r="QMH149" s="1"/>
      <c r="QMI149" s="1"/>
      <c r="QMJ149" s="1"/>
      <c r="QMK149" s="1"/>
      <c r="QML149" s="1"/>
      <c r="QMM149" s="1"/>
      <c r="QMN149" s="1"/>
      <c r="QMO149" s="1"/>
      <c r="QMP149" s="1"/>
      <c r="QMQ149" s="1"/>
      <c r="QMR149" s="1"/>
      <c r="QMS149" s="1"/>
      <c r="QMT149" s="1"/>
      <c r="QMU149" s="1"/>
      <c r="QMV149" s="1"/>
      <c r="QMW149" s="1"/>
      <c r="QMX149" s="1"/>
      <c r="QMY149" s="1"/>
      <c r="QMZ149" s="1"/>
      <c r="QNA149" s="1"/>
      <c r="QNB149" s="1"/>
      <c r="QNC149" s="1"/>
      <c r="QND149" s="1"/>
      <c r="QNE149" s="1"/>
      <c r="QNF149" s="1"/>
      <c r="QNG149" s="1"/>
      <c r="QNH149" s="1"/>
      <c r="QNI149" s="1"/>
      <c r="QNJ149" s="1"/>
      <c r="QNK149" s="1"/>
      <c r="QNL149" s="1"/>
      <c r="QNM149" s="1"/>
      <c r="QNN149" s="1"/>
      <c r="QNO149" s="1"/>
      <c r="QNP149" s="1"/>
      <c r="QNQ149" s="1"/>
      <c r="QNR149" s="1"/>
      <c r="QNS149" s="1"/>
      <c r="QNT149" s="1"/>
      <c r="QNU149" s="1"/>
      <c r="QNV149" s="1"/>
      <c r="QNW149" s="1"/>
      <c r="QNX149" s="1"/>
      <c r="QNY149" s="1"/>
      <c r="QNZ149" s="1"/>
      <c r="QOA149" s="1"/>
      <c r="QOB149" s="1"/>
      <c r="QOC149" s="1"/>
      <c r="QOD149" s="1"/>
      <c r="QOE149" s="1"/>
      <c r="QOF149" s="1"/>
      <c r="QOG149" s="1"/>
      <c r="QOH149" s="1"/>
      <c r="QOI149" s="1"/>
      <c r="QOJ149" s="1"/>
      <c r="QOK149" s="1"/>
      <c r="QOL149" s="1"/>
      <c r="QOM149" s="1"/>
      <c r="QON149" s="1"/>
      <c r="QOO149" s="1"/>
      <c r="QOP149" s="1"/>
      <c r="QOQ149" s="1"/>
      <c r="QOR149" s="1"/>
      <c r="QOS149" s="1"/>
      <c r="QOT149" s="1"/>
      <c r="QOU149" s="1"/>
      <c r="QOV149" s="1"/>
      <c r="QOW149" s="1"/>
      <c r="QOX149" s="1"/>
      <c r="QOY149" s="1"/>
      <c r="QOZ149" s="1"/>
      <c r="QPA149" s="1"/>
      <c r="QPB149" s="1"/>
      <c r="QPC149" s="1"/>
      <c r="QPD149" s="1"/>
      <c r="QPE149" s="1"/>
      <c r="QPF149" s="1"/>
      <c r="QPG149" s="1"/>
      <c r="QPH149" s="1"/>
      <c r="QPI149" s="1"/>
      <c r="QPJ149" s="1"/>
      <c r="QPK149" s="1"/>
      <c r="QPL149" s="1"/>
      <c r="QPM149" s="1"/>
      <c r="QPN149" s="1"/>
      <c r="QPO149" s="1"/>
      <c r="QPP149" s="1"/>
      <c r="QPQ149" s="1"/>
      <c r="QPR149" s="1"/>
      <c r="QPS149" s="1"/>
      <c r="QPT149" s="1"/>
      <c r="QPU149" s="1"/>
      <c r="QPV149" s="1"/>
      <c r="QPW149" s="1"/>
      <c r="QPX149" s="1"/>
      <c r="QPY149" s="1"/>
      <c r="QPZ149" s="1"/>
      <c r="QQA149" s="1"/>
      <c r="QQB149" s="1"/>
      <c r="QQC149" s="1"/>
      <c r="QQD149" s="1"/>
      <c r="QQE149" s="1"/>
      <c r="QQF149" s="1"/>
      <c r="QQG149" s="1"/>
      <c r="QQH149" s="1"/>
      <c r="QQI149" s="1"/>
      <c r="QQJ149" s="1"/>
      <c r="QQK149" s="1"/>
      <c r="QQL149" s="1"/>
      <c r="QQM149" s="1"/>
      <c r="QQN149" s="1"/>
      <c r="QQO149" s="1"/>
      <c r="QQP149" s="1"/>
      <c r="QQQ149" s="1"/>
      <c r="QQR149" s="1"/>
      <c r="QQS149" s="1"/>
      <c r="QQT149" s="1"/>
      <c r="QQU149" s="1"/>
      <c r="QQV149" s="1"/>
      <c r="QQW149" s="1"/>
      <c r="QQX149" s="1"/>
      <c r="QQY149" s="1"/>
      <c r="QQZ149" s="1"/>
      <c r="QRA149" s="1"/>
      <c r="QRB149" s="1"/>
      <c r="QRC149" s="1"/>
      <c r="QRD149" s="1"/>
      <c r="QRE149" s="1"/>
      <c r="QRF149" s="1"/>
      <c r="QRG149" s="1"/>
      <c r="QRH149" s="1"/>
      <c r="QRI149" s="1"/>
      <c r="QRJ149" s="1"/>
      <c r="QRK149" s="1"/>
      <c r="QRL149" s="1"/>
      <c r="QRM149" s="1"/>
      <c r="QRN149" s="1"/>
      <c r="QRO149" s="1"/>
      <c r="QRP149" s="1"/>
      <c r="QRQ149" s="1"/>
      <c r="QRR149" s="1"/>
      <c r="QRS149" s="1"/>
      <c r="QRT149" s="1"/>
      <c r="QRU149" s="1"/>
      <c r="QRV149" s="1"/>
      <c r="QRW149" s="1"/>
      <c r="QRX149" s="1"/>
      <c r="QRY149" s="1"/>
      <c r="QRZ149" s="1"/>
      <c r="QSA149" s="1"/>
      <c r="QSB149" s="1"/>
      <c r="QSC149" s="1"/>
      <c r="QSD149" s="1"/>
      <c r="QSE149" s="1"/>
      <c r="QSF149" s="1"/>
      <c r="QSG149" s="1"/>
      <c r="QSH149" s="1"/>
      <c r="QSI149" s="1"/>
      <c r="QSJ149" s="1"/>
      <c r="QSK149" s="1"/>
      <c r="QSL149" s="1"/>
      <c r="QSM149" s="1"/>
      <c r="QSN149" s="1"/>
      <c r="QSO149" s="1"/>
      <c r="QSP149" s="1"/>
      <c r="QSQ149" s="1"/>
      <c r="QSR149" s="1"/>
      <c r="QSS149" s="1"/>
      <c r="QST149" s="1"/>
      <c r="QSU149" s="1"/>
      <c r="QSV149" s="1"/>
      <c r="QSW149" s="1"/>
      <c r="QSX149" s="1"/>
      <c r="QSY149" s="1"/>
      <c r="QSZ149" s="1"/>
      <c r="QTA149" s="1"/>
      <c r="QTB149" s="1"/>
      <c r="QTC149" s="1"/>
      <c r="QTD149" s="1"/>
      <c r="QTE149" s="1"/>
      <c r="QTF149" s="1"/>
      <c r="QTG149" s="1"/>
      <c r="QTH149" s="1"/>
      <c r="QTI149" s="1"/>
      <c r="QTJ149" s="1"/>
      <c r="QTK149" s="1"/>
      <c r="QTL149" s="1"/>
      <c r="QTM149" s="1"/>
      <c r="QTN149" s="1"/>
      <c r="QTO149" s="1"/>
      <c r="QTP149" s="1"/>
      <c r="QTQ149" s="1"/>
      <c r="QTR149" s="1"/>
      <c r="QTS149" s="1"/>
      <c r="QTT149" s="1"/>
      <c r="QTU149" s="1"/>
      <c r="QTV149" s="1"/>
      <c r="QTW149" s="1"/>
      <c r="QTX149" s="1"/>
      <c r="QTY149" s="1"/>
      <c r="QTZ149" s="1"/>
      <c r="QUA149" s="1"/>
      <c r="QUB149" s="1"/>
      <c r="QUC149" s="1"/>
      <c r="QUD149" s="1"/>
      <c r="QUE149" s="1"/>
      <c r="QUF149" s="1"/>
      <c r="QUG149" s="1"/>
      <c r="QUH149" s="1"/>
      <c r="QUI149" s="1"/>
      <c r="QUJ149" s="1"/>
      <c r="QUK149" s="1"/>
      <c r="QUL149" s="1"/>
      <c r="QUM149" s="1"/>
      <c r="QUN149" s="1"/>
      <c r="QUO149" s="1"/>
      <c r="QUP149" s="1"/>
      <c r="QUQ149" s="1"/>
      <c r="QUR149" s="1"/>
      <c r="QUS149" s="1"/>
      <c r="QUT149" s="1"/>
      <c r="QUU149" s="1"/>
      <c r="QUV149" s="1"/>
      <c r="QUW149" s="1"/>
      <c r="QUX149" s="1"/>
      <c r="QUY149" s="1"/>
      <c r="QUZ149" s="1"/>
      <c r="QVA149" s="1"/>
      <c r="QVB149" s="1"/>
      <c r="QVC149" s="1"/>
      <c r="QVD149" s="1"/>
      <c r="QVE149" s="1"/>
      <c r="QVF149" s="1"/>
      <c r="QVG149" s="1"/>
      <c r="QVH149" s="1"/>
      <c r="QVI149" s="1"/>
      <c r="QVJ149" s="1"/>
      <c r="QVK149" s="1"/>
      <c r="QVL149" s="1"/>
      <c r="QVM149" s="1"/>
      <c r="QVN149" s="1"/>
      <c r="QVO149" s="1"/>
      <c r="QVP149" s="1"/>
      <c r="QVQ149" s="1"/>
      <c r="QVR149" s="1"/>
      <c r="QVS149" s="1"/>
      <c r="QVT149" s="1"/>
      <c r="QVU149" s="1"/>
      <c r="QVV149" s="1"/>
      <c r="QVW149" s="1"/>
      <c r="QVX149" s="1"/>
      <c r="QVY149" s="1"/>
      <c r="QVZ149" s="1"/>
      <c r="QWA149" s="1"/>
      <c r="QWB149" s="1"/>
      <c r="QWC149" s="1"/>
      <c r="QWD149" s="1"/>
      <c r="QWE149" s="1"/>
      <c r="QWF149" s="1"/>
      <c r="QWG149" s="1"/>
      <c r="QWH149" s="1"/>
      <c r="QWI149" s="1"/>
      <c r="QWJ149" s="1"/>
      <c r="QWK149" s="1"/>
      <c r="QWL149" s="1"/>
      <c r="QWM149" s="1"/>
      <c r="QWN149" s="1"/>
      <c r="QWO149" s="1"/>
      <c r="QWP149" s="1"/>
      <c r="QWQ149" s="1"/>
      <c r="QWR149" s="1"/>
      <c r="QWS149" s="1"/>
      <c r="QWT149" s="1"/>
      <c r="QWU149" s="1"/>
      <c r="QWV149" s="1"/>
      <c r="QWW149" s="1"/>
      <c r="QWX149" s="1"/>
      <c r="QWY149" s="1"/>
      <c r="QWZ149" s="1"/>
      <c r="QXA149" s="1"/>
      <c r="QXB149" s="1"/>
      <c r="QXC149" s="1"/>
      <c r="QXD149" s="1"/>
      <c r="QXE149" s="1"/>
      <c r="QXF149" s="1"/>
      <c r="QXG149" s="1"/>
      <c r="QXH149" s="1"/>
      <c r="QXI149" s="1"/>
      <c r="QXJ149" s="1"/>
      <c r="QXK149" s="1"/>
      <c r="QXL149" s="1"/>
      <c r="QXM149" s="1"/>
      <c r="QXN149" s="1"/>
      <c r="QXO149" s="1"/>
      <c r="QXP149" s="1"/>
      <c r="QXQ149" s="1"/>
      <c r="QXR149" s="1"/>
      <c r="QXS149" s="1"/>
      <c r="QXT149" s="1"/>
      <c r="QXU149" s="1"/>
      <c r="QXV149" s="1"/>
      <c r="QXW149" s="1"/>
      <c r="QXX149" s="1"/>
      <c r="QXY149" s="1"/>
      <c r="QXZ149" s="1"/>
      <c r="QYA149" s="1"/>
      <c r="QYB149" s="1"/>
      <c r="QYC149" s="1"/>
      <c r="QYD149" s="1"/>
      <c r="QYE149" s="1"/>
      <c r="QYF149" s="1"/>
      <c r="QYG149" s="1"/>
      <c r="QYH149" s="1"/>
      <c r="QYI149" s="1"/>
      <c r="QYJ149" s="1"/>
      <c r="QYK149" s="1"/>
      <c r="QYL149" s="1"/>
      <c r="QYM149" s="1"/>
      <c r="QYN149" s="1"/>
      <c r="QYO149" s="1"/>
      <c r="QYP149" s="1"/>
      <c r="QYQ149" s="1"/>
      <c r="QYR149" s="1"/>
      <c r="QYS149" s="1"/>
      <c r="QYT149" s="1"/>
      <c r="QYU149" s="1"/>
      <c r="QYV149" s="1"/>
      <c r="QYW149" s="1"/>
      <c r="QYX149" s="1"/>
      <c r="QYY149" s="1"/>
      <c r="QYZ149" s="1"/>
      <c r="QZA149" s="1"/>
      <c r="QZB149" s="1"/>
      <c r="QZC149" s="1"/>
      <c r="QZD149" s="1"/>
      <c r="QZE149" s="1"/>
      <c r="QZF149" s="1"/>
      <c r="QZG149" s="1"/>
      <c r="QZH149" s="1"/>
      <c r="QZI149" s="1"/>
      <c r="QZJ149" s="1"/>
      <c r="QZK149" s="1"/>
      <c r="QZL149" s="1"/>
      <c r="QZM149" s="1"/>
      <c r="QZN149" s="1"/>
      <c r="QZO149" s="1"/>
      <c r="QZP149" s="1"/>
      <c r="QZQ149" s="1"/>
      <c r="QZR149" s="1"/>
      <c r="QZS149" s="1"/>
      <c r="QZT149" s="1"/>
      <c r="QZU149" s="1"/>
      <c r="QZV149" s="1"/>
      <c r="QZW149" s="1"/>
      <c r="QZX149" s="1"/>
      <c r="QZY149" s="1"/>
      <c r="QZZ149" s="1"/>
      <c r="RAA149" s="1"/>
      <c r="RAB149" s="1"/>
      <c r="RAC149" s="1"/>
      <c r="RAD149" s="1"/>
      <c r="RAE149" s="1"/>
      <c r="RAF149" s="1"/>
      <c r="RAG149" s="1"/>
      <c r="RAH149" s="1"/>
      <c r="RAI149" s="1"/>
      <c r="RAJ149" s="1"/>
      <c r="RAK149" s="1"/>
      <c r="RAL149" s="1"/>
      <c r="RAM149" s="1"/>
      <c r="RAN149" s="1"/>
      <c r="RAO149" s="1"/>
      <c r="RAP149" s="1"/>
      <c r="RAQ149" s="1"/>
      <c r="RAR149" s="1"/>
      <c r="RAS149" s="1"/>
      <c r="RAT149" s="1"/>
      <c r="RAU149" s="1"/>
      <c r="RAV149" s="1"/>
      <c r="RAW149" s="1"/>
      <c r="RAX149" s="1"/>
      <c r="RAY149" s="1"/>
      <c r="RAZ149" s="1"/>
      <c r="RBA149" s="1"/>
      <c r="RBB149" s="1"/>
      <c r="RBC149" s="1"/>
      <c r="RBD149" s="1"/>
      <c r="RBE149" s="1"/>
      <c r="RBF149" s="1"/>
      <c r="RBG149" s="1"/>
      <c r="RBH149" s="1"/>
      <c r="RBI149" s="1"/>
      <c r="RBJ149" s="1"/>
      <c r="RBK149" s="1"/>
      <c r="RBL149" s="1"/>
      <c r="RBM149" s="1"/>
      <c r="RBN149" s="1"/>
      <c r="RBO149" s="1"/>
      <c r="RBP149" s="1"/>
      <c r="RBQ149" s="1"/>
      <c r="RBR149" s="1"/>
      <c r="RBS149" s="1"/>
      <c r="RBT149" s="1"/>
      <c r="RBU149" s="1"/>
      <c r="RBV149" s="1"/>
      <c r="RBW149" s="1"/>
      <c r="RBX149" s="1"/>
      <c r="RBY149" s="1"/>
      <c r="RBZ149" s="1"/>
      <c r="RCA149" s="1"/>
      <c r="RCB149" s="1"/>
      <c r="RCC149" s="1"/>
      <c r="RCD149" s="1"/>
      <c r="RCE149" s="1"/>
      <c r="RCF149" s="1"/>
      <c r="RCG149" s="1"/>
      <c r="RCH149" s="1"/>
      <c r="RCI149" s="1"/>
      <c r="RCJ149" s="1"/>
      <c r="RCK149" s="1"/>
      <c r="RCL149" s="1"/>
      <c r="RCM149" s="1"/>
      <c r="RCN149" s="1"/>
      <c r="RCO149" s="1"/>
      <c r="RCP149" s="1"/>
      <c r="RCQ149" s="1"/>
      <c r="RCR149" s="1"/>
      <c r="RCS149" s="1"/>
      <c r="RCT149" s="1"/>
      <c r="RCU149" s="1"/>
      <c r="RCV149" s="1"/>
      <c r="RCW149" s="1"/>
      <c r="RCX149" s="1"/>
      <c r="RCY149" s="1"/>
      <c r="RCZ149" s="1"/>
      <c r="RDA149" s="1"/>
      <c r="RDB149" s="1"/>
      <c r="RDC149" s="1"/>
      <c r="RDD149" s="1"/>
      <c r="RDE149" s="1"/>
      <c r="RDF149" s="1"/>
      <c r="RDG149" s="1"/>
      <c r="RDH149" s="1"/>
      <c r="RDI149" s="1"/>
      <c r="RDJ149" s="1"/>
      <c r="RDK149" s="1"/>
      <c r="RDL149" s="1"/>
      <c r="RDM149" s="1"/>
      <c r="RDN149" s="1"/>
      <c r="RDO149" s="1"/>
      <c r="RDP149" s="1"/>
      <c r="RDQ149" s="1"/>
      <c r="RDR149" s="1"/>
      <c r="RDS149" s="1"/>
      <c r="RDT149" s="1"/>
      <c r="RDU149" s="1"/>
      <c r="RDV149" s="1"/>
      <c r="RDW149" s="1"/>
      <c r="RDX149" s="1"/>
      <c r="RDY149" s="1"/>
      <c r="RDZ149" s="1"/>
      <c r="REA149" s="1"/>
      <c r="REB149" s="1"/>
      <c r="REC149" s="1"/>
      <c r="RED149" s="1"/>
      <c r="REE149" s="1"/>
      <c r="REF149" s="1"/>
      <c r="REG149" s="1"/>
      <c r="REH149" s="1"/>
      <c r="REI149" s="1"/>
      <c r="REJ149" s="1"/>
      <c r="REK149" s="1"/>
      <c r="REL149" s="1"/>
      <c r="REM149" s="1"/>
      <c r="REN149" s="1"/>
      <c r="REO149" s="1"/>
      <c r="REP149" s="1"/>
      <c r="REQ149" s="1"/>
      <c r="RER149" s="1"/>
      <c r="RES149" s="1"/>
      <c r="RET149" s="1"/>
      <c r="REU149" s="1"/>
      <c r="REV149" s="1"/>
      <c r="REW149" s="1"/>
      <c r="REX149" s="1"/>
      <c r="REY149" s="1"/>
      <c r="REZ149" s="1"/>
      <c r="RFA149" s="1"/>
      <c r="RFB149" s="1"/>
      <c r="RFC149" s="1"/>
      <c r="RFD149" s="1"/>
      <c r="RFE149" s="1"/>
      <c r="RFF149" s="1"/>
      <c r="RFG149" s="1"/>
      <c r="RFH149" s="1"/>
      <c r="RFI149" s="1"/>
      <c r="RFJ149" s="1"/>
      <c r="RFK149" s="1"/>
      <c r="RFL149" s="1"/>
      <c r="RFM149" s="1"/>
      <c r="RFN149" s="1"/>
      <c r="RFO149" s="1"/>
      <c r="RFP149" s="1"/>
      <c r="RFQ149" s="1"/>
      <c r="RFR149" s="1"/>
      <c r="RFS149" s="1"/>
      <c r="RFT149" s="1"/>
      <c r="RFU149" s="1"/>
      <c r="RFV149" s="1"/>
      <c r="RFW149" s="1"/>
      <c r="RFX149" s="1"/>
      <c r="RFY149" s="1"/>
      <c r="RFZ149" s="1"/>
      <c r="RGA149" s="1"/>
      <c r="RGB149" s="1"/>
      <c r="RGC149" s="1"/>
      <c r="RGD149" s="1"/>
      <c r="RGE149" s="1"/>
      <c r="RGF149" s="1"/>
      <c r="RGG149" s="1"/>
      <c r="RGH149" s="1"/>
      <c r="RGI149" s="1"/>
      <c r="RGJ149" s="1"/>
      <c r="RGK149" s="1"/>
      <c r="RGL149" s="1"/>
      <c r="RGM149" s="1"/>
      <c r="RGN149" s="1"/>
      <c r="RGO149" s="1"/>
      <c r="RGP149" s="1"/>
      <c r="RGQ149" s="1"/>
      <c r="RGR149" s="1"/>
      <c r="RGS149" s="1"/>
      <c r="RGT149" s="1"/>
      <c r="RGU149" s="1"/>
      <c r="RGV149" s="1"/>
      <c r="RGW149" s="1"/>
      <c r="RGX149" s="1"/>
      <c r="RGY149" s="1"/>
      <c r="RGZ149" s="1"/>
      <c r="RHA149" s="1"/>
      <c r="RHB149" s="1"/>
      <c r="RHC149" s="1"/>
      <c r="RHD149" s="1"/>
      <c r="RHE149" s="1"/>
      <c r="RHF149" s="1"/>
      <c r="RHG149" s="1"/>
      <c r="RHH149" s="1"/>
      <c r="RHI149" s="1"/>
      <c r="RHJ149" s="1"/>
      <c r="RHK149" s="1"/>
      <c r="RHL149" s="1"/>
      <c r="RHM149" s="1"/>
      <c r="RHN149" s="1"/>
      <c r="RHO149" s="1"/>
      <c r="RHP149" s="1"/>
      <c r="RHQ149" s="1"/>
      <c r="RHR149" s="1"/>
      <c r="RHS149" s="1"/>
      <c r="RHT149" s="1"/>
      <c r="RHU149" s="1"/>
      <c r="RHV149" s="1"/>
      <c r="RHW149" s="1"/>
      <c r="RHX149" s="1"/>
      <c r="RHY149" s="1"/>
      <c r="RHZ149" s="1"/>
      <c r="RIA149" s="1"/>
      <c r="RIB149" s="1"/>
      <c r="RIC149" s="1"/>
      <c r="RID149" s="1"/>
      <c r="RIE149" s="1"/>
      <c r="RIF149" s="1"/>
      <c r="RIG149" s="1"/>
      <c r="RIH149" s="1"/>
      <c r="RII149" s="1"/>
      <c r="RIJ149" s="1"/>
      <c r="RIK149" s="1"/>
      <c r="RIL149" s="1"/>
      <c r="RIM149" s="1"/>
      <c r="RIN149" s="1"/>
      <c r="RIO149" s="1"/>
      <c r="RIP149" s="1"/>
      <c r="RIQ149" s="1"/>
      <c r="RIR149" s="1"/>
      <c r="RIS149" s="1"/>
      <c r="RIT149" s="1"/>
      <c r="RIU149" s="1"/>
      <c r="RIV149" s="1"/>
      <c r="RIW149" s="1"/>
      <c r="RIX149" s="1"/>
      <c r="RIY149" s="1"/>
      <c r="RIZ149" s="1"/>
      <c r="RJA149" s="1"/>
      <c r="RJB149" s="1"/>
      <c r="RJC149" s="1"/>
      <c r="RJD149" s="1"/>
      <c r="RJE149" s="1"/>
      <c r="RJF149" s="1"/>
      <c r="RJG149" s="1"/>
      <c r="RJH149" s="1"/>
      <c r="RJI149" s="1"/>
      <c r="RJJ149" s="1"/>
      <c r="RJK149" s="1"/>
      <c r="RJL149" s="1"/>
      <c r="RJM149" s="1"/>
      <c r="RJN149" s="1"/>
      <c r="RJO149" s="1"/>
      <c r="RJP149" s="1"/>
      <c r="RJQ149" s="1"/>
      <c r="RJR149" s="1"/>
      <c r="RJS149" s="1"/>
      <c r="RJT149" s="1"/>
      <c r="RJU149" s="1"/>
      <c r="RJV149" s="1"/>
      <c r="RJW149" s="1"/>
      <c r="RJX149" s="1"/>
      <c r="RJY149" s="1"/>
      <c r="RJZ149" s="1"/>
      <c r="RKA149" s="1"/>
      <c r="RKB149" s="1"/>
      <c r="RKC149" s="1"/>
      <c r="RKD149" s="1"/>
      <c r="RKE149" s="1"/>
      <c r="RKF149" s="1"/>
      <c r="RKG149" s="1"/>
      <c r="RKH149" s="1"/>
      <c r="RKI149" s="1"/>
      <c r="RKJ149" s="1"/>
      <c r="RKK149" s="1"/>
      <c r="RKL149" s="1"/>
      <c r="RKM149" s="1"/>
      <c r="RKN149" s="1"/>
      <c r="RKO149" s="1"/>
      <c r="RKP149" s="1"/>
      <c r="RKQ149" s="1"/>
      <c r="RKR149" s="1"/>
      <c r="RKS149" s="1"/>
      <c r="RKT149" s="1"/>
      <c r="RKU149" s="1"/>
      <c r="RKV149" s="1"/>
      <c r="RKW149" s="1"/>
      <c r="RKX149" s="1"/>
      <c r="RKY149" s="1"/>
      <c r="RKZ149" s="1"/>
      <c r="RLA149" s="1"/>
      <c r="RLB149" s="1"/>
      <c r="RLC149" s="1"/>
      <c r="RLD149" s="1"/>
      <c r="RLE149" s="1"/>
      <c r="RLF149" s="1"/>
      <c r="RLG149" s="1"/>
      <c r="RLH149" s="1"/>
      <c r="RLI149" s="1"/>
      <c r="RLJ149" s="1"/>
      <c r="RLK149" s="1"/>
      <c r="RLL149" s="1"/>
      <c r="RLM149" s="1"/>
      <c r="RLN149" s="1"/>
      <c r="RLO149" s="1"/>
      <c r="RLP149" s="1"/>
      <c r="RLQ149" s="1"/>
      <c r="RLR149" s="1"/>
      <c r="RLS149" s="1"/>
      <c r="RLT149" s="1"/>
      <c r="RLU149" s="1"/>
      <c r="RLV149" s="1"/>
      <c r="RLW149" s="1"/>
      <c r="RLX149" s="1"/>
      <c r="RLY149" s="1"/>
      <c r="RLZ149" s="1"/>
      <c r="RMA149" s="1"/>
      <c r="RMB149" s="1"/>
      <c r="RMC149" s="1"/>
      <c r="RMD149" s="1"/>
      <c r="RME149" s="1"/>
      <c r="RMF149" s="1"/>
      <c r="RMG149" s="1"/>
      <c r="RMH149" s="1"/>
      <c r="RMI149" s="1"/>
      <c r="RMJ149" s="1"/>
      <c r="RMK149" s="1"/>
      <c r="RML149" s="1"/>
      <c r="RMM149" s="1"/>
      <c r="RMN149" s="1"/>
      <c r="RMO149" s="1"/>
      <c r="RMP149" s="1"/>
      <c r="RMQ149" s="1"/>
      <c r="RMR149" s="1"/>
      <c r="RMS149" s="1"/>
      <c r="RMT149" s="1"/>
      <c r="RMU149" s="1"/>
      <c r="RMV149" s="1"/>
      <c r="RMW149" s="1"/>
      <c r="RMX149" s="1"/>
      <c r="RMY149" s="1"/>
      <c r="RMZ149" s="1"/>
      <c r="RNA149" s="1"/>
      <c r="RNB149" s="1"/>
      <c r="RNC149" s="1"/>
      <c r="RND149" s="1"/>
      <c r="RNE149" s="1"/>
      <c r="RNF149" s="1"/>
      <c r="RNG149" s="1"/>
      <c r="RNH149" s="1"/>
      <c r="RNI149" s="1"/>
      <c r="RNJ149" s="1"/>
      <c r="RNK149" s="1"/>
      <c r="RNL149" s="1"/>
      <c r="RNM149" s="1"/>
      <c r="RNN149" s="1"/>
      <c r="RNO149" s="1"/>
      <c r="RNP149" s="1"/>
      <c r="RNQ149" s="1"/>
      <c r="RNR149" s="1"/>
      <c r="RNS149" s="1"/>
      <c r="RNT149" s="1"/>
      <c r="RNU149" s="1"/>
      <c r="RNV149" s="1"/>
      <c r="RNW149" s="1"/>
      <c r="RNX149" s="1"/>
      <c r="RNY149" s="1"/>
      <c r="RNZ149" s="1"/>
      <c r="ROA149" s="1"/>
      <c r="ROB149" s="1"/>
      <c r="ROC149" s="1"/>
      <c r="ROD149" s="1"/>
      <c r="ROE149" s="1"/>
      <c r="ROF149" s="1"/>
      <c r="ROG149" s="1"/>
      <c r="ROH149" s="1"/>
      <c r="ROI149" s="1"/>
      <c r="ROJ149" s="1"/>
      <c r="ROK149" s="1"/>
      <c r="ROL149" s="1"/>
      <c r="ROM149" s="1"/>
      <c r="RON149" s="1"/>
      <c r="ROO149" s="1"/>
      <c r="ROP149" s="1"/>
      <c r="ROQ149" s="1"/>
      <c r="ROR149" s="1"/>
      <c r="ROS149" s="1"/>
      <c r="ROT149" s="1"/>
      <c r="ROU149" s="1"/>
      <c r="ROV149" s="1"/>
      <c r="ROW149" s="1"/>
      <c r="ROX149" s="1"/>
      <c r="ROY149" s="1"/>
      <c r="ROZ149" s="1"/>
      <c r="RPA149" s="1"/>
      <c r="RPB149" s="1"/>
      <c r="RPC149" s="1"/>
      <c r="RPD149" s="1"/>
      <c r="RPE149" s="1"/>
      <c r="RPF149" s="1"/>
      <c r="RPG149" s="1"/>
      <c r="RPH149" s="1"/>
      <c r="RPI149" s="1"/>
      <c r="RPJ149" s="1"/>
      <c r="RPK149" s="1"/>
      <c r="RPL149" s="1"/>
      <c r="RPM149" s="1"/>
      <c r="RPN149" s="1"/>
      <c r="RPO149" s="1"/>
      <c r="RPP149" s="1"/>
      <c r="RPQ149" s="1"/>
      <c r="RPR149" s="1"/>
      <c r="RPS149" s="1"/>
      <c r="RPT149" s="1"/>
      <c r="RPU149" s="1"/>
      <c r="RPV149" s="1"/>
      <c r="RPW149" s="1"/>
      <c r="RPX149" s="1"/>
      <c r="RPY149" s="1"/>
      <c r="RPZ149" s="1"/>
      <c r="RQA149" s="1"/>
      <c r="RQB149" s="1"/>
      <c r="RQC149" s="1"/>
      <c r="RQD149" s="1"/>
      <c r="RQE149" s="1"/>
      <c r="RQF149" s="1"/>
      <c r="RQG149" s="1"/>
      <c r="RQH149" s="1"/>
      <c r="RQI149" s="1"/>
      <c r="RQJ149" s="1"/>
      <c r="RQK149" s="1"/>
      <c r="RQL149" s="1"/>
      <c r="RQM149" s="1"/>
      <c r="RQN149" s="1"/>
      <c r="RQO149" s="1"/>
      <c r="RQP149" s="1"/>
      <c r="RQQ149" s="1"/>
      <c r="RQR149" s="1"/>
      <c r="RQS149" s="1"/>
      <c r="RQT149" s="1"/>
      <c r="RQU149" s="1"/>
      <c r="RQV149" s="1"/>
      <c r="RQW149" s="1"/>
      <c r="RQX149" s="1"/>
      <c r="RQY149" s="1"/>
      <c r="RQZ149" s="1"/>
      <c r="RRA149" s="1"/>
      <c r="RRB149" s="1"/>
      <c r="RRC149" s="1"/>
      <c r="RRD149" s="1"/>
      <c r="RRE149" s="1"/>
      <c r="RRF149" s="1"/>
      <c r="RRG149" s="1"/>
      <c r="RRH149" s="1"/>
      <c r="RRI149" s="1"/>
      <c r="RRJ149" s="1"/>
      <c r="RRK149" s="1"/>
      <c r="RRL149" s="1"/>
      <c r="RRM149" s="1"/>
      <c r="RRN149" s="1"/>
      <c r="RRO149" s="1"/>
      <c r="RRP149" s="1"/>
      <c r="RRQ149" s="1"/>
      <c r="RRR149" s="1"/>
      <c r="RRS149" s="1"/>
      <c r="RRT149" s="1"/>
      <c r="RRU149" s="1"/>
      <c r="RRV149" s="1"/>
      <c r="RRW149" s="1"/>
      <c r="RRX149" s="1"/>
      <c r="RRY149" s="1"/>
      <c r="RRZ149" s="1"/>
      <c r="RSA149" s="1"/>
      <c r="RSB149" s="1"/>
      <c r="RSC149" s="1"/>
      <c r="RSD149" s="1"/>
      <c r="RSE149" s="1"/>
      <c r="RSF149" s="1"/>
      <c r="RSG149" s="1"/>
      <c r="RSH149" s="1"/>
      <c r="RSI149" s="1"/>
      <c r="RSJ149" s="1"/>
      <c r="RSK149" s="1"/>
      <c r="RSL149" s="1"/>
      <c r="RSM149" s="1"/>
      <c r="RSN149" s="1"/>
      <c r="RSO149" s="1"/>
      <c r="RSP149" s="1"/>
      <c r="RSQ149" s="1"/>
      <c r="RSR149" s="1"/>
      <c r="RSS149" s="1"/>
      <c r="RST149" s="1"/>
      <c r="RSU149" s="1"/>
      <c r="RSV149" s="1"/>
      <c r="RSW149" s="1"/>
      <c r="RSX149" s="1"/>
      <c r="RSY149" s="1"/>
      <c r="RSZ149" s="1"/>
      <c r="RTA149" s="1"/>
      <c r="RTB149" s="1"/>
      <c r="RTC149" s="1"/>
      <c r="RTD149" s="1"/>
      <c r="RTE149" s="1"/>
      <c r="RTF149" s="1"/>
      <c r="RTG149" s="1"/>
      <c r="RTH149" s="1"/>
      <c r="RTI149" s="1"/>
      <c r="RTJ149" s="1"/>
      <c r="RTK149" s="1"/>
      <c r="RTL149" s="1"/>
      <c r="RTM149" s="1"/>
      <c r="RTN149" s="1"/>
      <c r="RTO149" s="1"/>
      <c r="RTP149" s="1"/>
      <c r="RTQ149" s="1"/>
      <c r="RTR149" s="1"/>
      <c r="RTS149" s="1"/>
      <c r="RTT149" s="1"/>
      <c r="RTU149" s="1"/>
      <c r="RTV149" s="1"/>
      <c r="RTW149" s="1"/>
      <c r="RTX149" s="1"/>
      <c r="RTY149" s="1"/>
      <c r="RTZ149" s="1"/>
      <c r="RUA149" s="1"/>
      <c r="RUB149" s="1"/>
      <c r="RUC149" s="1"/>
      <c r="RUD149" s="1"/>
      <c r="RUE149" s="1"/>
      <c r="RUF149" s="1"/>
      <c r="RUG149" s="1"/>
      <c r="RUH149" s="1"/>
      <c r="RUI149" s="1"/>
      <c r="RUJ149" s="1"/>
      <c r="RUK149" s="1"/>
      <c r="RUL149" s="1"/>
      <c r="RUM149" s="1"/>
      <c r="RUN149" s="1"/>
      <c r="RUO149" s="1"/>
      <c r="RUP149" s="1"/>
      <c r="RUQ149" s="1"/>
      <c r="RUR149" s="1"/>
      <c r="RUS149" s="1"/>
      <c r="RUT149" s="1"/>
      <c r="RUU149" s="1"/>
      <c r="RUV149" s="1"/>
      <c r="RUW149" s="1"/>
      <c r="RUX149" s="1"/>
      <c r="RUY149" s="1"/>
      <c r="RUZ149" s="1"/>
      <c r="RVA149" s="1"/>
      <c r="RVB149" s="1"/>
      <c r="RVC149" s="1"/>
      <c r="RVD149" s="1"/>
      <c r="RVE149" s="1"/>
      <c r="RVF149" s="1"/>
      <c r="RVG149" s="1"/>
      <c r="RVH149" s="1"/>
      <c r="RVI149" s="1"/>
      <c r="RVJ149" s="1"/>
      <c r="RVK149" s="1"/>
      <c r="RVL149" s="1"/>
      <c r="RVM149" s="1"/>
      <c r="RVN149" s="1"/>
      <c r="RVO149" s="1"/>
      <c r="RVP149" s="1"/>
      <c r="RVQ149" s="1"/>
      <c r="RVR149" s="1"/>
      <c r="RVS149" s="1"/>
      <c r="RVT149" s="1"/>
      <c r="RVU149" s="1"/>
      <c r="RVV149" s="1"/>
      <c r="RVW149" s="1"/>
      <c r="RVX149" s="1"/>
      <c r="RVY149" s="1"/>
      <c r="RVZ149" s="1"/>
      <c r="RWA149" s="1"/>
      <c r="RWB149" s="1"/>
      <c r="RWC149" s="1"/>
      <c r="RWD149" s="1"/>
      <c r="RWE149" s="1"/>
      <c r="RWF149" s="1"/>
      <c r="RWG149" s="1"/>
      <c r="RWH149" s="1"/>
      <c r="RWI149" s="1"/>
      <c r="RWJ149" s="1"/>
      <c r="RWK149" s="1"/>
      <c r="RWL149" s="1"/>
      <c r="RWM149" s="1"/>
      <c r="RWN149" s="1"/>
      <c r="RWO149" s="1"/>
      <c r="RWP149" s="1"/>
      <c r="RWQ149" s="1"/>
      <c r="RWR149" s="1"/>
      <c r="RWS149" s="1"/>
      <c r="RWT149" s="1"/>
      <c r="RWU149" s="1"/>
      <c r="RWV149" s="1"/>
      <c r="RWW149" s="1"/>
      <c r="RWX149" s="1"/>
      <c r="RWY149" s="1"/>
      <c r="RWZ149" s="1"/>
      <c r="RXA149" s="1"/>
      <c r="RXB149" s="1"/>
      <c r="RXC149" s="1"/>
      <c r="RXD149" s="1"/>
      <c r="RXE149" s="1"/>
      <c r="RXF149" s="1"/>
      <c r="RXG149" s="1"/>
      <c r="RXH149" s="1"/>
      <c r="RXI149" s="1"/>
      <c r="RXJ149" s="1"/>
      <c r="RXK149" s="1"/>
      <c r="RXL149" s="1"/>
      <c r="RXM149" s="1"/>
      <c r="RXN149" s="1"/>
      <c r="RXO149" s="1"/>
      <c r="RXP149" s="1"/>
      <c r="RXQ149" s="1"/>
      <c r="RXR149" s="1"/>
      <c r="RXS149" s="1"/>
      <c r="RXT149" s="1"/>
      <c r="RXU149" s="1"/>
      <c r="RXV149" s="1"/>
      <c r="RXW149" s="1"/>
      <c r="RXX149" s="1"/>
      <c r="RXY149" s="1"/>
      <c r="RXZ149" s="1"/>
      <c r="RYA149" s="1"/>
      <c r="RYB149" s="1"/>
      <c r="RYC149" s="1"/>
      <c r="RYD149" s="1"/>
      <c r="RYE149" s="1"/>
      <c r="RYF149" s="1"/>
      <c r="RYG149" s="1"/>
      <c r="RYH149" s="1"/>
      <c r="RYI149" s="1"/>
      <c r="RYJ149" s="1"/>
      <c r="RYK149" s="1"/>
      <c r="RYL149" s="1"/>
      <c r="RYM149" s="1"/>
      <c r="RYN149" s="1"/>
      <c r="RYO149" s="1"/>
      <c r="RYP149" s="1"/>
      <c r="RYQ149" s="1"/>
      <c r="RYR149" s="1"/>
      <c r="RYS149" s="1"/>
      <c r="RYT149" s="1"/>
      <c r="RYU149" s="1"/>
      <c r="RYV149" s="1"/>
      <c r="RYW149" s="1"/>
      <c r="RYX149" s="1"/>
      <c r="RYY149" s="1"/>
      <c r="RYZ149" s="1"/>
      <c r="RZA149" s="1"/>
      <c r="RZB149" s="1"/>
      <c r="RZC149" s="1"/>
      <c r="RZD149" s="1"/>
      <c r="RZE149" s="1"/>
      <c r="RZF149" s="1"/>
      <c r="RZG149" s="1"/>
      <c r="RZH149" s="1"/>
      <c r="RZI149" s="1"/>
      <c r="RZJ149" s="1"/>
      <c r="RZK149" s="1"/>
      <c r="RZL149" s="1"/>
      <c r="RZM149" s="1"/>
      <c r="RZN149" s="1"/>
      <c r="RZO149" s="1"/>
      <c r="RZP149" s="1"/>
      <c r="RZQ149" s="1"/>
      <c r="RZR149" s="1"/>
      <c r="RZS149" s="1"/>
      <c r="RZT149" s="1"/>
      <c r="RZU149" s="1"/>
      <c r="RZV149" s="1"/>
      <c r="RZW149" s="1"/>
      <c r="RZX149" s="1"/>
      <c r="RZY149" s="1"/>
      <c r="RZZ149" s="1"/>
      <c r="SAA149" s="1"/>
      <c r="SAB149" s="1"/>
      <c r="SAC149" s="1"/>
      <c r="SAD149" s="1"/>
      <c r="SAE149" s="1"/>
      <c r="SAF149" s="1"/>
      <c r="SAG149" s="1"/>
      <c r="SAH149" s="1"/>
      <c r="SAI149" s="1"/>
      <c r="SAJ149" s="1"/>
      <c r="SAK149" s="1"/>
      <c r="SAL149" s="1"/>
      <c r="SAM149" s="1"/>
      <c r="SAN149" s="1"/>
      <c r="SAO149" s="1"/>
      <c r="SAP149" s="1"/>
      <c r="SAQ149" s="1"/>
      <c r="SAR149" s="1"/>
      <c r="SAS149" s="1"/>
      <c r="SAT149" s="1"/>
      <c r="SAU149" s="1"/>
      <c r="SAV149" s="1"/>
      <c r="SAW149" s="1"/>
      <c r="SAX149" s="1"/>
      <c r="SAY149" s="1"/>
      <c r="SAZ149" s="1"/>
      <c r="SBA149" s="1"/>
      <c r="SBB149" s="1"/>
      <c r="SBC149" s="1"/>
      <c r="SBD149" s="1"/>
      <c r="SBE149" s="1"/>
      <c r="SBF149" s="1"/>
      <c r="SBG149" s="1"/>
      <c r="SBH149" s="1"/>
      <c r="SBI149" s="1"/>
      <c r="SBJ149" s="1"/>
      <c r="SBK149" s="1"/>
      <c r="SBL149" s="1"/>
      <c r="SBM149" s="1"/>
      <c r="SBN149" s="1"/>
      <c r="SBO149" s="1"/>
      <c r="SBP149" s="1"/>
      <c r="SBQ149" s="1"/>
      <c r="SBR149" s="1"/>
      <c r="SBS149" s="1"/>
      <c r="SBT149" s="1"/>
      <c r="SBU149" s="1"/>
      <c r="SBV149" s="1"/>
      <c r="SBW149" s="1"/>
      <c r="SBX149" s="1"/>
      <c r="SBY149" s="1"/>
      <c r="SBZ149" s="1"/>
      <c r="SCA149" s="1"/>
      <c r="SCB149" s="1"/>
      <c r="SCC149" s="1"/>
      <c r="SCD149" s="1"/>
      <c r="SCE149" s="1"/>
      <c r="SCF149" s="1"/>
      <c r="SCG149" s="1"/>
      <c r="SCH149" s="1"/>
      <c r="SCI149" s="1"/>
      <c r="SCJ149" s="1"/>
      <c r="SCK149" s="1"/>
      <c r="SCL149" s="1"/>
      <c r="SCM149" s="1"/>
      <c r="SCN149" s="1"/>
      <c r="SCO149" s="1"/>
      <c r="SCP149" s="1"/>
      <c r="SCQ149" s="1"/>
      <c r="SCR149" s="1"/>
      <c r="SCS149" s="1"/>
      <c r="SCT149" s="1"/>
      <c r="SCU149" s="1"/>
      <c r="SCV149" s="1"/>
      <c r="SCW149" s="1"/>
      <c r="SCX149" s="1"/>
      <c r="SCY149" s="1"/>
      <c r="SCZ149" s="1"/>
      <c r="SDA149" s="1"/>
      <c r="SDB149" s="1"/>
      <c r="SDC149" s="1"/>
      <c r="SDD149" s="1"/>
      <c r="SDE149" s="1"/>
      <c r="SDF149" s="1"/>
      <c r="SDG149" s="1"/>
      <c r="SDH149" s="1"/>
      <c r="SDI149" s="1"/>
      <c r="SDJ149" s="1"/>
      <c r="SDK149" s="1"/>
      <c r="SDL149" s="1"/>
      <c r="SDM149" s="1"/>
      <c r="SDN149" s="1"/>
      <c r="SDO149" s="1"/>
      <c r="SDP149" s="1"/>
      <c r="SDQ149" s="1"/>
      <c r="SDR149" s="1"/>
      <c r="SDS149" s="1"/>
      <c r="SDT149" s="1"/>
      <c r="SDU149" s="1"/>
      <c r="SDV149" s="1"/>
      <c r="SDW149" s="1"/>
      <c r="SDX149" s="1"/>
      <c r="SDY149" s="1"/>
      <c r="SDZ149" s="1"/>
      <c r="SEA149" s="1"/>
      <c r="SEB149" s="1"/>
      <c r="SEC149" s="1"/>
      <c r="SED149" s="1"/>
      <c r="SEE149" s="1"/>
      <c r="SEF149" s="1"/>
      <c r="SEG149" s="1"/>
      <c r="SEH149" s="1"/>
      <c r="SEI149" s="1"/>
      <c r="SEJ149" s="1"/>
      <c r="SEK149" s="1"/>
      <c r="SEL149" s="1"/>
      <c r="SEM149" s="1"/>
      <c r="SEN149" s="1"/>
      <c r="SEO149" s="1"/>
      <c r="SEP149" s="1"/>
      <c r="SEQ149" s="1"/>
      <c r="SER149" s="1"/>
      <c r="SES149" s="1"/>
      <c r="SET149" s="1"/>
      <c r="SEU149" s="1"/>
      <c r="SEV149" s="1"/>
      <c r="SEW149" s="1"/>
      <c r="SEX149" s="1"/>
      <c r="SEY149" s="1"/>
      <c r="SEZ149" s="1"/>
      <c r="SFA149" s="1"/>
      <c r="SFB149" s="1"/>
      <c r="SFC149" s="1"/>
      <c r="SFD149" s="1"/>
      <c r="SFE149" s="1"/>
      <c r="SFF149" s="1"/>
      <c r="SFG149" s="1"/>
      <c r="SFH149" s="1"/>
      <c r="SFI149" s="1"/>
      <c r="SFJ149" s="1"/>
      <c r="SFK149" s="1"/>
      <c r="SFL149" s="1"/>
      <c r="SFM149" s="1"/>
      <c r="SFN149" s="1"/>
      <c r="SFO149" s="1"/>
      <c r="SFP149" s="1"/>
      <c r="SFQ149" s="1"/>
      <c r="SFR149" s="1"/>
      <c r="SFS149" s="1"/>
      <c r="SFT149" s="1"/>
      <c r="SFU149" s="1"/>
      <c r="SFV149" s="1"/>
      <c r="SFW149" s="1"/>
      <c r="SFX149" s="1"/>
      <c r="SFY149" s="1"/>
      <c r="SFZ149" s="1"/>
      <c r="SGA149" s="1"/>
      <c r="SGB149" s="1"/>
      <c r="SGC149" s="1"/>
      <c r="SGD149" s="1"/>
      <c r="SGE149" s="1"/>
      <c r="SGF149" s="1"/>
      <c r="SGG149" s="1"/>
      <c r="SGH149" s="1"/>
      <c r="SGI149" s="1"/>
      <c r="SGJ149" s="1"/>
      <c r="SGK149" s="1"/>
      <c r="SGL149" s="1"/>
      <c r="SGM149" s="1"/>
      <c r="SGN149" s="1"/>
      <c r="SGO149" s="1"/>
      <c r="SGP149" s="1"/>
      <c r="SGQ149" s="1"/>
      <c r="SGR149" s="1"/>
      <c r="SGS149" s="1"/>
      <c r="SGT149" s="1"/>
      <c r="SGU149" s="1"/>
      <c r="SGV149" s="1"/>
      <c r="SGW149" s="1"/>
      <c r="SGX149" s="1"/>
      <c r="SGY149" s="1"/>
      <c r="SGZ149" s="1"/>
      <c r="SHA149" s="1"/>
      <c r="SHB149" s="1"/>
      <c r="SHC149" s="1"/>
      <c r="SHD149" s="1"/>
      <c r="SHE149" s="1"/>
      <c r="SHF149" s="1"/>
      <c r="SHG149" s="1"/>
      <c r="SHH149" s="1"/>
      <c r="SHI149" s="1"/>
      <c r="SHJ149" s="1"/>
      <c r="SHK149" s="1"/>
      <c r="SHL149" s="1"/>
      <c r="SHM149" s="1"/>
      <c r="SHN149" s="1"/>
      <c r="SHO149" s="1"/>
      <c r="SHP149" s="1"/>
      <c r="SHQ149" s="1"/>
      <c r="SHR149" s="1"/>
      <c r="SHS149" s="1"/>
      <c r="SHT149" s="1"/>
      <c r="SHU149" s="1"/>
      <c r="SHV149" s="1"/>
      <c r="SHW149" s="1"/>
      <c r="SHX149" s="1"/>
      <c r="SHY149" s="1"/>
      <c r="SHZ149" s="1"/>
      <c r="SIA149" s="1"/>
      <c r="SIB149" s="1"/>
      <c r="SIC149" s="1"/>
      <c r="SID149" s="1"/>
      <c r="SIE149" s="1"/>
      <c r="SIF149" s="1"/>
      <c r="SIG149" s="1"/>
      <c r="SIH149" s="1"/>
      <c r="SII149" s="1"/>
      <c r="SIJ149" s="1"/>
      <c r="SIK149" s="1"/>
      <c r="SIL149" s="1"/>
      <c r="SIM149" s="1"/>
      <c r="SIN149" s="1"/>
      <c r="SIO149" s="1"/>
      <c r="SIP149" s="1"/>
      <c r="SIQ149" s="1"/>
      <c r="SIR149" s="1"/>
      <c r="SIS149" s="1"/>
      <c r="SIT149" s="1"/>
      <c r="SIU149" s="1"/>
      <c r="SIV149" s="1"/>
      <c r="SIW149" s="1"/>
      <c r="SIX149" s="1"/>
      <c r="SIY149" s="1"/>
      <c r="SIZ149" s="1"/>
      <c r="SJA149" s="1"/>
      <c r="SJB149" s="1"/>
      <c r="SJC149" s="1"/>
      <c r="SJD149" s="1"/>
      <c r="SJE149" s="1"/>
      <c r="SJF149" s="1"/>
      <c r="SJG149" s="1"/>
      <c r="SJH149" s="1"/>
      <c r="SJI149" s="1"/>
      <c r="SJJ149" s="1"/>
      <c r="SJK149" s="1"/>
      <c r="SJL149" s="1"/>
      <c r="SJM149" s="1"/>
      <c r="SJN149" s="1"/>
      <c r="SJO149" s="1"/>
      <c r="SJP149" s="1"/>
      <c r="SJQ149" s="1"/>
      <c r="SJR149" s="1"/>
      <c r="SJS149" s="1"/>
      <c r="SJT149" s="1"/>
      <c r="SJU149" s="1"/>
      <c r="SJV149" s="1"/>
      <c r="SJW149" s="1"/>
      <c r="SJX149" s="1"/>
      <c r="SJY149" s="1"/>
      <c r="SJZ149" s="1"/>
      <c r="SKA149" s="1"/>
      <c r="SKB149" s="1"/>
      <c r="SKC149" s="1"/>
      <c r="SKD149" s="1"/>
      <c r="SKE149" s="1"/>
      <c r="SKF149" s="1"/>
      <c r="SKG149" s="1"/>
      <c r="SKH149" s="1"/>
      <c r="SKI149" s="1"/>
      <c r="SKJ149" s="1"/>
      <c r="SKK149" s="1"/>
      <c r="SKL149" s="1"/>
      <c r="SKM149" s="1"/>
      <c r="SKN149" s="1"/>
      <c r="SKO149" s="1"/>
      <c r="SKP149" s="1"/>
      <c r="SKQ149" s="1"/>
      <c r="SKR149" s="1"/>
      <c r="SKS149" s="1"/>
      <c r="SKT149" s="1"/>
      <c r="SKU149" s="1"/>
      <c r="SKV149" s="1"/>
      <c r="SKW149" s="1"/>
      <c r="SKX149" s="1"/>
      <c r="SKY149" s="1"/>
      <c r="SKZ149" s="1"/>
      <c r="SLA149" s="1"/>
      <c r="SLB149" s="1"/>
      <c r="SLC149" s="1"/>
      <c r="SLD149" s="1"/>
      <c r="SLE149" s="1"/>
      <c r="SLF149" s="1"/>
      <c r="SLG149" s="1"/>
      <c r="SLH149" s="1"/>
      <c r="SLI149" s="1"/>
      <c r="SLJ149" s="1"/>
      <c r="SLK149" s="1"/>
      <c r="SLL149" s="1"/>
      <c r="SLM149" s="1"/>
      <c r="SLN149" s="1"/>
      <c r="SLO149" s="1"/>
      <c r="SLP149" s="1"/>
      <c r="SLQ149" s="1"/>
      <c r="SLR149" s="1"/>
      <c r="SLS149" s="1"/>
      <c r="SLT149" s="1"/>
      <c r="SLU149" s="1"/>
      <c r="SLV149" s="1"/>
      <c r="SLW149" s="1"/>
      <c r="SLX149" s="1"/>
      <c r="SLY149" s="1"/>
      <c r="SLZ149" s="1"/>
      <c r="SMA149" s="1"/>
      <c r="SMB149" s="1"/>
      <c r="SMC149" s="1"/>
      <c r="SMD149" s="1"/>
      <c r="SME149" s="1"/>
      <c r="SMF149" s="1"/>
      <c r="SMG149" s="1"/>
      <c r="SMH149" s="1"/>
      <c r="SMI149" s="1"/>
      <c r="SMJ149" s="1"/>
      <c r="SMK149" s="1"/>
      <c r="SML149" s="1"/>
      <c r="SMM149" s="1"/>
      <c r="SMN149" s="1"/>
      <c r="SMO149" s="1"/>
      <c r="SMP149" s="1"/>
      <c r="SMQ149" s="1"/>
      <c r="SMR149" s="1"/>
      <c r="SMS149" s="1"/>
      <c r="SMT149" s="1"/>
      <c r="SMU149" s="1"/>
      <c r="SMV149" s="1"/>
      <c r="SMW149" s="1"/>
      <c r="SMX149" s="1"/>
      <c r="SMY149" s="1"/>
      <c r="SMZ149" s="1"/>
      <c r="SNA149" s="1"/>
      <c r="SNB149" s="1"/>
      <c r="SNC149" s="1"/>
      <c r="SND149" s="1"/>
      <c r="SNE149" s="1"/>
      <c r="SNF149" s="1"/>
      <c r="SNG149" s="1"/>
      <c r="SNH149" s="1"/>
      <c r="SNI149" s="1"/>
      <c r="SNJ149" s="1"/>
      <c r="SNK149" s="1"/>
      <c r="SNL149" s="1"/>
      <c r="SNM149" s="1"/>
      <c r="SNN149" s="1"/>
      <c r="SNO149" s="1"/>
      <c r="SNP149" s="1"/>
      <c r="SNQ149" s="1"/>
      <c r="SNR149" s="1"/>
      <c r="SNS149" s="1"/>
      <c r="SNT149" s="1"/>
      <c r="SNU149" s="1"/>
      <c r="SNV149" s="1"/>
      <c r="SNW149" s="1"/>
      <c r="SNX149" s="1"/>
      <c r="SNY149" s="1"/>
      <c r="SNZ149" s="1"/>
      <c r="SOA149" s="1"/>
      <c r="SOB149" s="1"/>
      <c r="SOC149" s="1"/>
      <c r="SOD149" s="1"/>
      <c r="SOE149" s="1"/>
      <c r="SOF149" s="1"/>
      <c r="SOG149" s="1"/>
      <c r="SOH149" s="1"/>
      <c r="SOI149" s="1"/>
      <c r="SOJ149" s="1"/>
      <c r="SOK149" s="1"/>
      <c r="SOL149" s="1"/>
      <c r="SOM149" s="1"/>
      <c r="SON149" s="1"/>
      <c r="SOO149" s="1"/>
      <c r="SOP149" s="1"/>
      <c r="SOQ149" s="1"/>
      <c r="SOR149" s="1"/>
      <c r="SOS149" s="1"/>
      <c r="SOT149" s="1"/>
      <c r="SOU149" s="1"/>
      <c r="SOV149" s="1"/>
      <c r="SOW149" s="1"/>
      <c r="SOX149" s="1"/>
      <c r="SOY149" s="1"/>
      <c r="SOZ149" s="1"/>
      <c r="SPA149" s="1"/>
      <c r="SPB149" s="1"/>
      <c r="SPC149" s="1"/>
      <c r="SPD149" s="1"/>
      <c r="SPE149" s="1"/>
      <c r="SPF149" s="1"/>
      <c r="SPG149" s="1"/>
      <c r="SPH149" s="1"/>
      <c r="SPI149" s="1"/>
      <c r="SPJ149" s="1"/>
      <c r="SPK149" s="1"/>
      <c r="SPL149" s="1"/>
      <c r="SPM149" s="1"/>
      <c r="SPN149" s="1"/>
      <c r="SPO149" s="1"/>
      <c r="SPP149" s="1"/>
      <c r="SPQ149" s="1"/>
      <c r="SPR149" s="1"/>
      <c r="SPS149" s="1"/>
      <c r="SPT149" s="1"/>
      <c r="SPU149" s="1"/>
      <c r="SPV149" s="1"/>
      <c r="SPW149" s="1"/>
      <c r="SPX149" s="1"/>
      <c r="SPY149" s="1"/>
      <c r="SPZ149" s="1"/>
      <c r="SQA149" s="1"/>
      <c r="SQB149" s="1"/>
      <c r="SQC149" s="1"/>
      <c r="SQD149" s="1"/>
      <c r="SQE149" s="1"/>
      <c r="SQF149" s="1"/>
      <c r="SQG149" s="1"/>
      <c r="SQH149" s="1"/>
      <c r="SQI149" s="1"/>
      <c r="SQJ149" s="1"/>
      <c r="SQK149" s="1"/>
      <c r="SQL149" s="1"/>
      <c r="SQM149" s="1"/>
      <c r="SQN149" s="1"/>
      <c r="SQO149" s="1"/>
      <c r="SQP149" s="1"/>
      <c r="SQQ149" s="1"/>
      <c r="SQR149" s="1"/>
      <c r="SQS149" s="1"/>
      <c r="SQT149" s="1"/>
      <c r="SQU149" s="1"/>
      <c r="SQV149" s="1"/>
      <c r="SQW149" s="1"/>
      <c r="SQX149" s="1"/>
      <c r="SQY149" s="1"/>
      <c r="SQZ149" s="1"/>
      <c r="SRA149" s="1"/>
      <c r="SRB149" s="1"/>
      <c r="SRC149" s="1"/>
      <c r="SRD149" s="1"/>
      <c r="SRE149" s="1"/>
      <c r="SRF149" s="1"/>
      <c r="SRG149" s="1"/>
      <c r="SRH149" s="1"/>
      <c r="SRI149" s="1"/>
      <c r="SRJ149" s="1"/>
      <c r="SRK149" s="1"/>
      <c r="SRL149" s="1"/>
      <c r="SRM149" s="1"/>
      <c r="SRN149" s="1"/>
      <c r="SRO149" s="1"/>
      <c r="SRP149" s="1"/>
      <c r="SRQ149" s="1"/>
      <c r="SRR149" s="1"/>
      <c r="SRS149" s="1"/>
      <c r="SRT149" s="1"/>
      <c r="SRU149" s="1"/>
      <c r="SRV149" s="1"/>
      <c r="SRW149" s="1"/>
      <c r="SRX149" s="1"/>
      <c r="SRY149" s="1"/>
      <c r="SRZ149" s="1"/>
      <c r="SSA149" s="1"/>
      <c r="SSB149" s="1"/>
      <c r="SSC149" s="1"/>
      <c r="SSD149" s="1"/>
      <c r="SSE149" s="1"/>
      <c r="SSF149" s="1"/>
      <c r="SSG149" s="1"/>
      <c r="SSH149" s="1"/>
      <c r="SSI149" s="1"/>
      <c r="SSJ149" s="1"/>
      <c r="SSK149" s="1"/>
      <c r="SSL149" s="1"/>
      <c r="SSM149" s="1"/>
      <c r="SSN149" s="1"/>
      <c r="SSO149" s="1"/>
      <c r="SSP149" s="1"/>
      <c r="SSQ149" s="1"/>
      <c r="SSR149" s="1"/>
      <c r="SSS149" s="1"/>
      <c r="SST149" s="1"/>
      <c r="SSU149" s="1"/>
      <c r="SSV149" s="1"/>
      <c r="SSW149" s="1"/>
      <c r="SSX149" s="1"/>
      <c r="SSY149" s="1"/>
      <c r="SSZ149" s="1"/>
      <c r="STA149" s="1"/>
      <c r="STB149" s="1"/>
      <c r="STC149" s="1"/>
      <c r="STD149" s="1"/>
      <c r="STE149" s="1"/>
      <c r="STF149" s="1"/>
      <c r="STG149" s="1"/>
      <c r="STH149" s="1"/>
      <c r="STI149" s="1"/>
      <c r="STJ149" s="1"/>
      <c r="STK149" s="1"/>
      <c r="STL149" s="1"/>
      <c r="STM149" s="1"/>
      <c r="STN149" s="1"/>
      <c r="STO149" s="1"/>
      <c r="STP149" s="1"/>
      <c r="STQ149" s="1"/>
      <c r="STR149" s="1"/>
      <c r="STS149" s="1"/>
      <c r="STT149" s="1"/>
      <c r="STU149" s="1"/>
      <c r="STV149" s="1"/>
      <c r="STW149" s="1"/>
      <c r="STX149" s="1"/>
      <c r="STY149" s="1"/>
      <c r="STZ149" s="1"/>
      <c r="SUA149" s="1"/>
      <c r="SUB149" s="1"/>
      <c r="SUC149" s="1"/>
      <c r="SUD149" s="1"/>
      <c r="SUE149" s="1"/>
      <c r="SUF149" s="1"/>
      <c r="SUG149" s="1"/>
      <c r="SUH149" s="1"/>
      <c r="SUI149" s="1"/>
      <c r="SUJ149" s="1"/>
      <c r="SUK149" s="1"/>
      <c r="SUL149" s="1"/>
      <c r="SUM149" s="1"/>
      <c r="SUN149" s="1"/>
      <c r="SUO149" s="1"/>
      <c r="SUP149" s="1"/>
      <c r="SUQ149" s="1"/>
      <c r="SUR149" s="1"/>
      <c r="SUS149" s="1"/>
      <c r="SUT149" s="1"/>
      <c r="SUU149" s="1"/>
      <c r="SUV149" s="1"/>
      <c r="SUW149" s="1"/>
      <c r="SUX149" s="1"/>
      <c r="SUY149" s="1"/>
      <c r="SUZ149" s="1"/>
      <c r="SVA149" s="1"/>
      <c r="SVB149" s="1"/>
      <c r="SVC149" s="1"/>
      <c r="SVD149" s="1"/>
      <c r="SVE149" s="1"/>
      <c r="SVF149" s="1"/>
      <c r="SVG149" s="1"/>
      <c r="SVH149" s="1"/>
      <c r="SVI149" s="1"/>
      <c r="SVJ149" s="1"/>
      <c r="SVK149" s="1"/>
      <c r="SVL149" s="1"/>
      <c r="SVM149" s="1"/>
      <c r="SVN149" s="1"/>
      <c r="SVO149" s="1"/>
      <c r="SVP149" s="1"/>
      <c r="SVQ149" s="1"/>
      <c r="SVR149" s="1"/>
      <c r="SVS149" s="1"/>
      <c r="SVT149" s="1"/>
      <c r="SVU149" s="1"/>
      <c r="SVV149" s="1"/>
      <c r="SVW149" s="1"/>
      <c r="SVX149" s="1"/>
      <c r="SVY149" s="1"/>
      <c r="SVZ149" s="1"/>
      <c r="SWA149" s="1"/>
      <c r="SWB149" s="1"/>
      <c r="SWC149" s="1"/>
      <c r="SWD149" s="1"/>
      <c r="SWE149" s="1"/>
      <c r="SWF149" s="1"/>
      <c r="SWG149" s="1"/>
      <c r="SWH149" s="1"/>
      <c r="SWI149" s="1"/>
      <c r="SWJ149" s="1"/>
      <c r="SWK149" s="1"/>
      <c r="SWL149" s="1"/>
      <c r="SWM149" s="1"/>
      <c r="SWN149" s="1"/>
      <c r="SWO149" s="1"/>
      <c r="SWP149" s="1"/>
      <c r="SWQ149" s="1"/>
      <c r="SWR149" s="1"/>
      <c r="SWS149" s="1"/>
      <c r="SWT149" s="1"/>
      <c r="SWU149" s="1"/>
      <c r="SWV149" s="1"/>
      <c r="SWW149" s="1"/>
      <c r="SWX149" s="1"/>
      <c r="SWY149" s="1"/>
      <c r="SWZ149" s="1"/>
      <c r="SXA149" s="1"/>
      <c r="SXB149" s="1"/>
      <c r="SXC149" s="1"/>
      <c r="SXD149" s="1"/>
      <c r="SXE149" s="1"/>
      <c r="SXF149" s="1"/>
      <c r="SXG149" s="1"/>
      <c r="SXH149" s="1"/>
      <c r="SXI149" s="1"/>
      <c r="SXJ149" s="1"/>
      <c r="SXK149" s="1"/>
      <c r="SXL149" s="1"/>
      <c r="SXM149" s="1"/>
      <c r="SXN149" s="1"/>
      <c r="SXO149" s="1"/>
      <c r="SXP149" s="1"/>
      <c r="SXQ149" s="1"/>
      <c r="SXR149" s="1"/>
      <c r="SXS149" s="1"/>
      <c r="SXT149" s="1"/>
      <c r="SXU149" s="1"/>
      <c r="SXV149" s="1"/>
      <c r="SXW149" s="1"/>
      <c r="SXX149" s="1"/>
      <c r="SXY149" s="1"/>
      <c r="SXZ149" s="1"/>
      <c r="SYA149" s="1"/>
      <c r="SYB149" s="1"/>
      <c r="SYC149" s="1"/>
      <c r="SYD149" s="1"/>
      <c r="SYE149" s="1"/>
      <c r="SYF149" s="1"/>
      <c r="SYG149" s="1"/>
      <c r="SYH149" s="1"/>
      <c r="SYI149" s="1"/>
      <c r="SYJ149" s="1"/>
      <c r="SYK149" s="1"/>
      <c r="SYL149" s="1"/>
      <c r="SYM149" s="1"/>
      <c r="SYN149" s="1"/>
      <c r="SYO149" s="1"/>
      <c r="SYP149" s="1"/>
      <c r="SYQ149" s="1"/>
      <c r="SYR149" s="1"/>
      <c r="SYS149" s="1"/>
      <c r="SYT149" s="1"/>
      <c r="SYU149" s="1"/>
      <c r="SYV149" s="1"/>
      <c r="SYW149" s="1"/>
      <c r="SYX149" s="1"/>
      <c r="SYY149" s="1"/>
      <c r="SYZ149" s="1"/>
      <c r="SZA149" s="1"/>
      <c r="SZB149" s="1"/>
      <c r="SZC149" s="1"/>
      <c r="SZD149" s="1"/>
      <c r="SZE149" s="1"/>
      <c r="SZF149" s="1"/>
      <c r="SZG149" s="1"/>
      <c r="SZH149" s="1"/>
      <c r="SZI149" s="1"/>
      <c r="SZJ149" s="1"/>
      <c r="SZK149" s="1"/>
      <c r="SZL149" s="1"/>
      <c r="SZM149" s="1"/>
      <c r="SZN149" s="1"/>
      <c r="SZO149" s="1"/>
      <c r="SZP149" s="1"/>
      <c r="SZQ149" s="1"/>
      <c r="SZR149" s="1"/>
      <c r="SZS149" s="1"/>
      <c r="SZT149" s="1"/>
      <c r="SZU149" s="1"/>
      <c r="SZV149" s="1"/>
      <c r="SZW149" s="1"/>
      <c r="SZX149" s="1"/>
      <c r="SZY149" s="1"/>
      <c r="SZZ149" s="1"/>
      <c r="TAA149" s="1"/>
      <c r="TAB149" s="1"/>
      <c r="TAC149" s="1"/>
      <c r="TAD149" s="1"/>
      <c r="TAE149" s="1"/>
      <c r="TAF149" s="1"/>
      <c r="TAG149" s="1"/>
      <c r="TAH149" s="1"/>
      <c r="TAI149" s="1"/>
      <c r="TAJ149" s="1"/>
      <c r="TAK149" s="1"/>
      <c r="TAL149" s="1"/>
      <c r="TAM149" s="1"/>
      <c r="TAN149" s="1"/>
      <c r="TAO149" s="1"/>
      <c r="TAP149" s="1"/>
      <c r="TAQ149" s="1"/>
      <c r="TAR149" s="1"/>
      <c r="TAS149" s="1"/>
      <c r="TAT149" s="1"/>
      <c r="TAU149" s="1"/>
      <c r="TAV149" s="1"/>
      <c r="TAW149" s="1"/>
      <c r="TAX149" s="1"/>
      <c r="TAY149" s="1"/>
      <c r="TAZ149" s="1"/>
      <c r="TBA149" s="1"/>
      <c r="TBB149" s="1"/>
      <c r="TBC149" s="1"/>
      <c r="TBD149" s="1"/>
      <c r="TBE149" s="1"/>
      <c r="TBF149" s="1"/>
      <c r="TBG149" s="1"/>
      <c r="TBH149" s="1"/>
      <c r="TBI149" s="1"/>
      <c r="TBJ149" s="1"/>
      <c r="TBK149" s="1"/>
      <c r="TBL149" s="1"/>
      <c r="TBM149" s="1"/>
      <c r="TBN149" s="1"/>
      <c r="TBO149" s="1"/>
      <c r="TBP149" s="1"/>
      <c r="TBQ149" s="1"/>
      <c r="TBR149" s="1"/>
      <c r="TBS149" s="1"/>
      <c r="TBT149" s="1"/>
      <c r="TBU149" s="1"/>
      <c r="TBV149" s="1"/>
      <c r="TBW149" s="1"/>
      <c r="TBX149" s="1"/>
      <c r="TBY149" s="1"/>
      <c r="TBZ149" s="1"/>
      <c r="TCA149" s="1"/>
      <c r="TCB149" s="1"/>
      <c r="TCC149" s="1"/>
      <c r="TCD149" s="1"/>
      <c r="TCE149" s="1"/>
      <c r="TCF149" s="1"/>
      <c r="TCG149" s="1"/>
      <c r="TCH149" s="1"/>
      <c r="TCI149" s="1"/>
      <c r="TCJ149" s="1"/>
      <c r="TCK149" s="1"/>
      <c r="TCL149" s="1"/>
      <c r="TCM149" s="1"/>
      <c r="TCN149" s="1"/>
      <c r="TCO149" s="1"/>
      <c r="TCP149" s="1"/>
      <c r="TCQ149" s="1"/>
      <c r="TCR149" s="1"/>
      <c r="TCS149" s="1"/>
      <c r="TCT149" s="1"/>
      <c r="TCU149" s="1"/>
      <c r="TCV149" s="1"/>
      <c r="TCW149" s="1"/>
      <c r="TCX149" s="1"/>
      <c r="TCY149" s="1"/>
      <c r="TCZ149" s="1"/>
      <c r="TDA149" s="1"/>
      <c r="TDB149" s="1"/>
      <c r="TDC149" s="1"/>
      <c r="TDD149" s="1"/>
      <c r="TDE149" s="1"/>
      <c r="TDF149" s="1"/>
      <c r="TDG149" s="1"/>
      <c r="TDH149" s="1"/>
      <c r="TDI149" s="1"/>
      <c r="TDJ149" s="1"/>
      <c r="TDK149" s="1"/>
      <c r="TDL149" s="1"/>
      <c r="TDM149" s="1"/>
      <c r="TDN149" s="1"/>
      <c r="TDO149" s="1"/>
      <c r="TDP149" s="1"/>
      <c r="TDQ149" s="1"/>
      <c r="TDR149" s="1"/>
      <c r="TDS149" s="1"/>
      <c r="TDT149" s="1"/>
      <c r="TDU149" s="1"/>
      <c r="TDV149" s="1"/>
      <c r="TDW149" s="1"/>
      <c r="TDX149" s="1"/>
      <c r="TDY149" s="1"/>
      <c r="TDZ149" s="1"/>
      <c r="TEA149" s="1"/>
      <c r="TEB149" s="1"/>
      <c r="TEC149" s="1"/>
      <c r="TED149" s="1"/>
      <c r="TEE149" s="1"/>
      <c r="TEF149" s="1"/>
      <c r="TEG149" s="1"/>
      <c r="TEH149" s="1"/>
      <c r="TEI149" s="1"/>
      <c r="TEJ149" s="1"/>
      <c r="TEK149" s="1"/>
      <c r="TEL149" s="1"/>
      <c r="TEM149" s="1"/>
      <c r="TEN149" s="1"/>
      <c r="TEO149" s="1"/>
      <c r="TEP149" s="1"/>
      <c r="TEQ149" s="1"/>
      <c r="TER149" s="1"/>
      <c r="TES149" s="1"/>
      <c r="TET149" s="1"/>
      <c r="TEU149" s="1"/>
      <c r="TEV149" s="1"/>
      <c r="TEW149" s="1"/>
      <c r="TEX149" s="1"/>
      <c r="TEY149" s="1"/>
      <c r="TEZ149" s="1"/>
      <c r="TFA149" s="1"/>
      <c r="TFB149" s="1"/>
      <c r="TFC149" s="1"/>
      <c r="TFD149" s="1"/>
      <c r="TFE149" s="1"/>
      <c r="TFF149" s="1"/>
      <c r="TFG149" s="1"/>
      <c r="TFH149" s="1"/>
      <c r="TFI149" s="1"/>
      <c r="TFJ149" s="1"/>
      <c r="TFK149" s="1"/>
      <c r="TFL149" s="1"/>
      <c r="TFM149" s="1"/>
      <c r="TFN149" s="1"/>
      <c r="TFO149" s="1"/>
      <c r="TFP149" s="1"/>
      <c r="TFQ149" s="1"/>
      <c r="TFR149" s="1"/>
      <c r="TFS149" s="1"/>
      <c r="TFT149" s="1"/>
      <c r="TFU149" s="1"/>
      <c r="TFV149" s="1"/>
      <c r="TFW149" s="1"/>
      <c r="TFX149" s="1"/>
      <c r="TFY149" s="1"/>
      <c r="TFZ149" s="1"/>
      <c r="TGA149" s="1"/>
      <c r="TGB149" s="1"/>
      <c r="TGC149" s="1"/>
      <c r="TGD149" s="1"/>
      <c r="TGE149" s="1"/>
      <c r="TGF149" s="1"/>
      <c r="TGG149" s="1"/>
      <c r="TGH149" s="1"/>
      <c r="TGI149" s="1"/>
      <c r="TGJ149" s="1"/>
      <c r="TGK149" s="1"/>
      <c r="TGL149" s="1"/>
      <c r="TGM149" s="1"/>
      <c r="TGN149" s="1"/>
      <c r="TGO149" s="1"/>
      <c r="TGP149" s="1"/>
      <c r="TGQ149" s="1"/>
      <c r="TGR149" s="1"/>
      <c r="TGS149" s="1"/>
      <c r="TGT149" s="1"/>
      <c r="TGU149" s="1"/>
      <c r="TGV149" s="1"/>
      <c r="TGW149" s="1"/>
      <c r="TGX149" s="1"/>
      <c r="TGY149" s="1"/>
      <c r="TGZ149" s="1"/>
      <c r="THA149" s="1"/>
      <c r="THB149" s="1"/>
      <c r="THC149" s="1"/>
      <c r="THD149" s="1"/>
      <c r="THE149" s="1"/>
      <c r="THF149" s="1"/>
      <c r="THG149" s="1"/>
      <c r="THH149" s="1"/>
      <c r="THI149" s="1"/>
      <c r="THJ149" s="1"/>
      <c r="THK149" s="1"/>
      <c r="THL149" s="1"/>
      <c r="THM149" s="1"/>
      <c r="THN149" s="1"/>
      <c r="THO149" s="1"/>
      <c r="THP149" s="1"/>
      <c r="THQ149" s="1"/>
      <c r="THR149" s="1"/>
      <c r="THS149" s="1"/>
      <c r="THT149" s="1"/>
      <c r="THU149" s="1"/>
      <c r="THV149" s="1"/>
      <c r="THW149" s="1"/>
      <c r="THX149" s="1"/>
      <c r="THY149" s="1"/>
      <c r="THZ149" s="1"/>
      <c r="TIA149" s="1"/>
      <c r="TIB149" s="1"/>
      <c r="TIC149" s="1"/>
      <c r="TID149" s="1"/>
      <c r="TIE149" s="1"/>
      <c r="TIF149" s="1"/>
      <c r="TIG149" s="1"/>
      <c r="TIH149" s="1"/>
      <c r="TII149" s="1"/>
      <c r="TIJ149" s="1"/>
      <c r="TIK149" s="1"/>
      <c r="TIL149" s="1"/>
      <c r="TIM149" s="1"/>
      <c r="TIN149" s="1"/>
      <c r="TIO149" s="1"/>
      <c r="TIP149" s="1"/>
      <c r="TIQ149" s="1"/>
      <c r="TIR149" s="1"/>
      <c r="TIS149" s="1"/>
      <c r="TIT149" s="1"/>
      <c r="TIU149" s="1"/>
      <c r="TIV149" s="1"/>
      <c r="TIW149" s="1"/>
      <c r="TIX149" s="1"/>
      <c r="TIY149" s="1"/>
      <c r="TIZ149" s="1"/>
      <c r="TJA149" s="1"/>
      <c r="TJB149" s="1"/>
      <c r="TJC149" s="1"/>
      <c r="TJD149" s="1"/>
      <c r="TJE149" s="1"/>
      <c r="TJF149" s="1"/>
      <c r="TJG149" s="1"/>
      <c r="TJH149" s="1"/>
      <c r="TJI149" s="1"/>
      <c r="TJJ149" s="1"/>
      <c r="TJK149" s="1"/>
      <c r="TJL149" s="1"/>
      <c r="TJM149" s="1"/>
      <c r="TJN149" s="1"/>
      <c r="TJO149" s="1"/>
      <c r="TJP149" s="1"/>
      <c r="TJQ149" s="1"/>
      <c r="TJR149" s="1"/>
      <c r="TJS149" s="1"/>
      <c r="TJT149" s="1"/>
      <c r="TJU149" s="1"/>
      <c r="TJV149" s="1"/>
      <c r="TJW149" s="1"/>
      <c r="TJX149" s="1"/>
      <c r="TJY149" s="1"/>
      <c r="TJZ149" s="1"/>
      <c r="TKA149" s="1"/>
      <c r="TKB149" s="1"/>
      <c r="TKC149" s="1"/>
      <c r="TKD149" s="1"/>
      <c r="TKE149" s="1"/>
      <c r="TKF149" s="1"/>
      <c r="TKG149" s="1"/>
      <c r="TKH149" s="1"/>
      <c r="TKI149" s="1"/>
      <c r="TKJ149" s="1"/>
      <c r="TKK149" s="1"/>
      <c r="TKL149" s="1"/>
      <c r="TKM149" s="1"/>
      <c r="TKN149" s="1"/>
      <c r="TKO149" s="1"/>
      <c r="TKP149" s="1"/>
      <c r="TKQ149" s="1"/>
      <c r="TKR149" s="1"/>
      <c r="TKS149" s="1"/>
      <c r="TKT149" s="1"/>
      <c r="TKU149" s="1"/>
      <c r="TKV149" s="1"/>
      <c r="TKW149" s="1"/>
      <c r="TKX149" s="1"/>
      <c r="TKY149" s="1"/>
      <c r="TKZ149" s="1"/>
      <c r="TLA149" s="1"/>
      <c r="TLB149" s="1"/>
      <c r="TLC149" s="1"/>
      <c r="TLD149" s="1"/>
      <c r="TLE149" s="1"/>
      <c r="TLF149" s="1"/>
      <c r="TLG149" s="1"/>
      <c r="TLH149" s="1"/>
      <c r="TLI149" s="1"/>
      <c r="TLJ149" s="1"/>
      <c r="TLK149" s="1"/>
      <c r="TLL149" s="1"/>
      <c r="TLM149" s="1"/>
      <c r="TLN149" s="1"/>
      <c r="TLO149" s="1"/>
      <c r="TLP149" s="1"/>
      <c r="TLQ149" s="1"/>
      <c r="TLR149" s="1"/>
      <c r="TLS149" s="1"/>
      <c r="TLT149" s="1"/>
      <c r="TLU149" s="1"/>
      <c r="TLV149" s="1"/>
      <c r="TLW149" s="1"/>
      <c r="TLX149" s="1"/>
      <c r="TLY149" s="1"/>
      <c r="TLZ149" s="1"/>
      <c r="TMA149" s="1"/>
      <c r="TMB149" s="1"/>
      <c r="TMC149" s="1"/>
      <c r="TMD149" s="1"/>
      <c r="TME149" s="1"/>
      <c r="TMF149" s="1"/>
      <c r="TMG149" s="1"/>
      <c r="TMH149" s="1"/>
      <c r="TMI149" s="1"/>
      <c r="TMJ149" s="1"/>
      <c r="TMK149" s="1"/>
      <c r="TML149" s="1"/>
      <c r="TMM149" s="1"/>
      <c r="TMN149" s="1"/>
      <c r="TMO149" s="1"/>
      <c r="TMP149" s="1"/>
      <c r="TMQ149" s="1"/>
      <c r="TMR149" s="1"/>
      <c r="TMS149" s="1"/>
      <c r="TMT149" s="1"/>
      <c r="TMU149" s="1"/>
      <c r="TMV149" s="1"/>
      <c r="TMW149" s="1"/>
      <c r="TMX149" s="1"/>
      <c r="TMY149" s="1"/>
      <c r="TMZ149" s="1"/>
      <c r="TNA149" s="1"/>
      <c r="TNB149" s="1"/>
      <c r="TNC149" s="1"/>
      <c r="TND149" s="1"/>
      <c r="TNE149" s="1"/>
      <c r="TNF149" s="1"/>
      <c r="TNG149" s="1"/>
      <c r="TNH149" s="1"/>
      <c r="TNI149" s="1"/>
      <c r="TNJ149" s="1"/>
      <c r="TNK149" s="1"/>
      <c r="TNL149" s="1"/>
      <c r="TNM149" s="1"/>
      <c r="TNN149" s="1"/>
      <c r="TNO149" s="1"/>
      <c r="TNP149" s="1"/>
      <c r="TNQ149" s="1"/>
      <c r="TNR149" s="1"/>
      <c r="TNS149" s="1"/>
      <c r="TNT149" s="1"/>
      <c r="TNU149" s="1"/>
      <c r="TNV149" s="1"/>
      <c r="TNW149" s="1"/>
      <c r="TNX149" s="1"/>
      <c r="TNY149" s="1"/>
      <c r="TNZ149" s="1"/>
      <c r="TOA149" s="1"/>
      <c r="TOB149" s="1"/>
      <c r="TOC149" s="1"/>
      <c r="TOD149" s="1"/>
      <c r="TOE149" s="1"/>
      <c r="TOF149" s="1"/>
      <c r="TOG149" s="1"/>
      <c r="TOH149" s="1"/>
      <c r="TOI149" s="1"/>
      <c r="TOJ149" s="1"/>
      <c r="TOK149" s="1"/>
      <c r="TOL149" s="1"/>
      <c r="TOM149" s="1"/>
      <c r="TON149" s="1"/>
      <c r="TOO149" s="1"/>
      <c r="TOP149" s="1"/>
      <c r="TOQ149" s="1"/>
      <c r="TOR149" s="1"/>
      <c r="TOS149" s="1"/>
      <c r="TOT149" s="1"/>
      <c r="TOU149" s="1"/>
      <c r="TOV149" s="1"/>
      <c r="TOW149" s="1"/>
      <c r="TOX149" s="1"/>
      <c r="TOY149" s="1"/>
      <c r="TOZ149" s="1"/>
      <c r="TPA149" s="1"/>
      <c r="TPB149" s="1"/>
      <c r="TPC149" s="1"/>
      <c r="TPD149" s="1"/>
      <c r="TPE149" s="1"/>
      <c r="TPF149" s="1"/>
      <c r="TPG149" s="1"/>
      <c r="TPH149" s="1"/>
      <c r="TPI149" s="1"/>
      <c r="TPJ149" s="1"/>
      <c r="TPK149" s="1"/>
      <c r="TPL149" s="1"/>
      <c r="TPM149" s="1"/>
      <c r="TPN149" s="1"/>
      <c r="TPO149" s="1"/>
      <c r="TPP149" s="1"/>
      <c r="TPQ149" s="1"/>
      <c r="TPR149" s="1"/>
      <c r="TPS149" s="1"/>
      <c r="TPT149" s="1"/>
      <c r="TPU149" s="1"/>
      <c r="TPV149" s="1"/>
      <c r="TPW149" s="1"/>
      <c r="TPX149" s="1"/>
      <c r="TPY149" s="1"/>
      <c r="TPZ149" s="1"/>
      <c r="TQA149" s="1"/>
      <c r="TQB149" s="1"/>
      <c r="TQC149" s="1"/>
      <c r="TQD149" s="1"/>
      <c r="TQE149" s="1"/>
      <c r="TQF149" s="1"/>
      <c r="TQG149" s="1"/>
      <c r="TQH149" s="1"/>
      <c r="TQI149" s="1"/>
      <c r="TQJ149" s="1"/>
      <c r="TQK149" s="1"/>
      <c r="TQL149" s="1"/>
      <c r="TQM149" s="1"/>
      <c r="TQN149" s="1"/>
      <c r="TQO149" s="1"/>
      <c r="TQP149" s="1"/>
      <c r="TQQ149" s="1"/>
      <c r="TQR149" s="1"/>
      <c r="TQS149" s="1"/>
      <c r="TQT149" s="1"/>
      <c r="TQU149" s="1"/>
      <c r="TQV149" s="1"/>
      <c r="TQW149" s="1"/>
      <c r="TQX149" s="1"/>
      <c r="TQY149" s="1"/>
      <c r="TQZ149" s="1"/>
      <c r="TRA149" s="1"/>
      <c r="TRB149" s="1"/>
      <c r="TRC149" s="1"/>
      <c r="TRD149" s="1"/>
      <c r="TRE149" s="1"/>
      <c r="TRF149" s="1"/>
      <c r="TRG149" s="1"/>
      <c r="TRH149" s="1"/>
      <c r="TRI149" s="1"/>
      <c r="TRJ149" s="1"/>
      <c r="TRK149" s="1"/>
      <c r="TRL149" s="1"/>
      <c r="TRM149" s="1"/>
      <c r="TRN149" s="1"/>
      <c r="TRO149" s="1"/>
      <c r="TRP149" s="1"/>
      <c r="TRQ149" s="1"/>
      <c r="TRR149" s="1"/>
      <c r="TRS149" s="1"/>
      <c r="TRT149" s="1"/>
      <c r="TRU149" s="1"/>
      <c r="TRV149" s="1"/>
      <c r="TRW149" s="1"/>
      <c r="TRX149" s="1"/>
      <c r="TRY149" s="1"/>
      <c r="TRZ149" s="1"/>
      <c r="TSA149" s="1"/>
      <c r="TSB149" s="1"/>
      <c r="TSC149" s="1"/>
      <c r="TSD149" s="1"/>
      <c r="TSE149" s="1"/>
      <c r="TSF149" s="1"/>
      <c r="TSG149" s="1"/>
      <c r="TSH149" s="1"/>
      <c r="TSI149" s="1"/>
      <c r="TSJ149" s="1"/>
      <c r="TSK149" s="1"/>
      <c r="TSL149" s="1"/>
      <c r="TSM149" s="1"/>
      <c r="TSN149" s="1"/>
      <c r="TSO149" s="1"/>
      <c r="TSP149" s="1"/>
      <c r="TSQ149" s="1"/>
      <c r="TSR149" s="1"/>
      <c r="TSS149" s="1"/>
      <c r="TST149" s="1"/>
      <c r="TSU149" s="1"/>
      <c r="TSV149" s="1"/>
      <c r="TSW149" s="1"/>
      <c r="TSX149" s="1"/>
      <c r="TSY149" s="1"/>
      <c r="TSZ149" s="1"/>
      <c r="TTA149" s="1"/>
      <c r="TTB149" s="1"/>
      <c r="TTC149" s="1"/>
      <c r="TTD149" s="1"/>
      <c r="TTE149" s="1"/>
      <c r="TTF149" s="1"/>
      <c r="TTG149" s="1"/>
      <c r="TTH149" s="1"/>
      <c r="TTI149" s="1"/>
      <c r="TTJ149" s="1"/>
      <c r="TTK149" s="1"/>
      <c r="TTL149" s="1"/>
      <c r="TTM149" s="1"/>
      <c r="TTN149" s="1"/>
      <c r="TTO149" s="1"/>
      <c r="TTP149" s="1"/>
      <c r="TTQ149" s="1"/>
      <c r="TTR149" s="1"/>
      <c r="TTS149" s="1"/>
      <c r="TTT149" s="1"/>
      <c r="TTU149" s="1"/>
      <c r="TTV149" s="1"/>
      <c r="TTW149" s="1"/>
      <c r="TTX149" s="1"/>
      <c r="TTY149" s="1"/>
      <c r="TTZ149" s="1"/>
      <c r="TUA149" s="1"/>
      <c r="TUB149" s="1"/>
      <c r="TUC149" s="1"/>
      <c r="TUD149" s="1"/>
      <c r="TUE149" s="1"/>
      <c r="TUF149" s="1"/>
      <c r="TUG149" s="1"/>
      <c r="TUH149" s="1"/>
      <c r="TUI149" s="1"/>
      <c r="TUJ149" s="1"/>
      <c r="TUK149" s="1"/>
      <c r="TUL149" s="1"/>
      <c r="TUM149" s="1"/>
      <c r="TUN149" s="1"/>
      <c r="TUO149" s="1"/>
      <c r="TUP149" s="1"/>
      <c r="TUQ149" s="1"/>
      <c r="TUR149" s="1"/>
      <c r="TUS149" s="1"/>
      <c r="TUT149" s="1"/>
      <c r="TUU149" s="1"/>
      <c r="TUV149" s="1"/>
      <c r="TUW149" s="1"/>
      <c r="TUX149" s="1"/>
      <c r="TUY149" s="1"/>
      <c r="TUZ149" s="1"/>
      <c r="TVA149" s="1"/>
      <c r="TVB149" s="1"/>
      <c r="TVC149" s="1"/>
      <c r="TVD149" s="1"/>
      <c r="TVE149" s="1"/>
      <c r="TVF149" s="1"/>
      <c r="TVG149" s="1"/>
      <c r="TVH149" s="1"/>
      <c r="TVI149" s="1"/>
      <c r="TVJ149" s="1"/>
      <c r="TVK149" s="1"/>
      <c r="TVL149" s="1"/>
      <c r="TVM149" s="1"/>
      <c r="TVN149" s="1"/>
      <c r="TVO149" s="1"/>
      <c r="TVP149" s="1"/>
      <c r="TVQ149" s="1"/>
      <c r="TVR149" s="1"/>
      <c r="TVS149" s="1"/>
      <c r="TVT149" s="1"/>
      <c r="TVU149" s="1"/>
      <c r="TVV149" s="1"/>
      <c r="TVW149" s="1"/>
      <c r="TVX149" s="1"/>
      <c r="TVY149" s="1"/>
      <c r="TVZ149" s="1"/>
      <c r="TWA149" s="1"/>
      <c r="TWB149" s="1"/>
      <c r="TWC149" s="1"/>
      <c r="TWD149" s="1"/>
      <c r="TWE149" s="1"/>
      <c r="TWF149" s="1"/>
      <c r="TWG149" s="1"/>
      <c r="TWH149" s="1"/>
      <c r="TWI149" s="1"/>
      <c r="TWJ149" s="1"/>
      <c r="TWK149" s="1"/>
      <c r="TWL149" s="1"/>
      <c r="TWM149" s="1"/>
      <c r="TWN149" s="1"/>
      <c r="TWO149" s="1"/>
      <c r="TWP149" s="1"/>
      <c r="TWQ149" s="1"/>
      <c r="TWR149" s="1"/>
      <c r="TWS149" s="1"/>
      <c r="TWT149" s="1"/>
      <c r="TWU149" s="1"/>
      <c r="TWV149" s="1"/>
      <c r="TWW149" s="1"/>
      <c r="TWX149" s="1"/>
      <c r="TWY149" s="1"/>
      <c r="TWZ149" s="1"/>
      <c r="TXA149" s="1"/>
      <c r="TXB149" s="1"/>
      <c r="TXC149" s="1"/>
      <c r="TXD149" s="1"/>
      <c r="TXE149" s="1"/>
      <c r="TXF149" s="1"/>
      <c r="TXG149" s="1"/>
      <c r="TXH149" s="1"/>
      <c r="TXI149" s="1"/>
      <c r="TXJ149" s="1"/>
      <c r="TXK149" s="1"/>
      <c r="TXL149" s="1"/>
      <c r="TXM149" s="1"/>
      <c r="TXN149" s="1"/>
      <c r="TXO149" s="1"/>
      <c r="TXP149" s="1"/>
      <c r="TXQ149" s="1"/>
      <c r="TXR149" s="1"/>
      <c r="TXS149" s="1"/>
      <c r="TXT149" s="1"/>
      <c r="TXU149" s="1"/>
      <c r="TXV149" s="1"/>
      <c r="TXW149" s="1"/>
      <c r="TXX149" s="1"/>
      <c r="TXY149" s="1"/>
      <c r="TXZ149" s="1"/>
      <c r="TYA149" s="1"/>
      <c r="TYB149" s="1"/>
      <c r="TYC149" s="1"/>
      <c r="TYD149" s="1"/>
      <c r="TYE149" s="1"/>
      <c r="TYF149" s="1"/>
      <c r="TYG149" s="1"/>
      <c r="TYH149" s="1"/>
      <c r="TYI149" s="1"/>
      <c r="TYJ149" s="1"/>
      <c r="TYK149" s="1"/>
      <c r="TYL149" s="1"/>
      <c r="TYM149" s="1"/>
      <c r="TYN149" s="1"/>
      <c r="TYO149" s="1"/>
      <c r="TYP149" s="1"/>
      <c r="TYQ149" s="1"/>
      <c r="TYR149" s="1"/>
      <c r="TYS149" s="1"/>
      <c r="TYT149" s="1"/>
      <c r="TYU149" s="1"/>
      <c r="TYV149" s="1"/>
      <c r="TYW149" s="1"/>
      <c r="TYX149" s="1"/>
      <c r="TYY149" s="1"/>
      <c r="TYZ149" s="1"/>
      <c r="TZA149" s="1"/>
      <c r="TZB149" s="1"/>
      <c r="TZC149" s="1"/>
      <c r="TZD149" s="1"/>
      <c r="TZE149" s="1"/>
      <c r="TZF149" s="1"/>
      <c r="TZG149" s="1"/>
      <c r="TZH149" s="1"/>
      <c r="TZI149" s="1"/>
      <c r="TZJ149" s="1"/>
      <c r="TZK149" s="1"/>
      <c r="TZL149" s="1"/>
      <c r="TZM149" s="1"/>
      <c r="TZN149" s="1"/>
      <c r="TZO149" s="1"/>
      <c r="TZP149" s="1"/>
      <c r="TZQ149" s="1"/>
      <c r="TZR149" s="1"/>
      <c r="TZS149" s="1"/>
      <c r="TZT149" s="1"/>
      <c r="TZU149" s="1"/>
      <c r="TZV149" s="1"/>
      <c r="TZW149" s="1"/>
      <c r="TZX149" s="1"/>
      <c r="TZY149" s="1"/>
      <c r="TZZ149" s="1"/>
      <c r="UAA149" s="1"/>
      <c r="UAB149" s="1"/>
      <c r="UAC149" s="1"/>
      <c r="UAD149" s="1"/>
      <c r="UAE149" s="1"/>
      <c r="UAF149" s="1"/>
      <c r="UAG149" s="1"/>
      <c r="UAH149" s="1"/>
      <c r="UAI149" s="1"/>
      <c r="UAJ149" s="1"/>
      <c r="UAK149" s="1"/>
      <c r="UAL149" s="1"/>
      <c r="UAM149" s="1"/>
      <c r="UAN149" s="1"/>
      <c r="UAO149" s="1"/>
      <c r="UAP149" s="1"/>
      <c r="UAQ149" s="1"/>
      <c r="UAR149" s="1"/>
      <c r="UAS149" s="1"/>
      <c r="UAT149" s="1"/>
      <c r="UAU149" s="1"/>
      <c r="UAV149" s="1"/>
      <c r="UAW149" s="1"/>
      <c r="UAX149" s="1"/>
      <c r="UAY149" s="1"/>
      <c r="UAZ149" s="1"/>
      <c r="UBA149" s="1"/>
      <c r="UBB149" s="1"/>
      <c r="UBC149" s="1"/>
      <c r="UBD149" s="1"/>
      <c r="UBE149" s="1"/>
      <c r="UBF149" s="1"/>
      <c r="UBG149" s="1"/>
      <c r="UBH149" s="1"/>
      <c r="UBI149" s="1"/>
      <c r="UBJ149" s="1"/>
      <c r="UBK149" s="1"/>
      <c r="UBL149" s="1"/>
      <c r="UBM149" s="1"/>
      <c r="UBN149" s="1"/>
      <c r="UBO149" s="1"/>
      <c r="UBP149" s="1"/>
      <c r="UBQ149" s="1"/>
      <c r="UBR149" s="1"/>
      <c r="UBS149" s="1"/>
      <c r="UBT149" s="1"/>
      <c r="UBU149" s="1"/>
      <c r="UBV149" s="1"/>
      <c r="UBW149" s="1"/>
      <c r="UBX149" s="1"/>
      <c r="UBY149" s="1"/>
      <c r="UBZ149" s="1"/>
      <c r="UCA149" s="1"/>
      <c r="UCB149" s="1"/>
      <c r="UCC149" s="1"/>
      <c r="UCD149" s="1"/>
      <c r="UCE149" s="1"/>
      <c r="UCF149" s="1"/>
      <c r="UCG149" s="1"/>
      <c r="UCH149" s="1"/>
      <c r="UCI149" s="1"/>
      <c r="UCJ149" s="1"/>
      <c r="UCK149" s="1"/>
      <c r="UCL149" s="1"/>
      <c r="UCM149" s="1"/>
      <c r="UCN149" s="1"/>
      <c r="UCO149" s="1"/>
      <c r="UCP149" s="1"/>
      <c r="UCQ149" s="1"/>
      <c r="UCR149" s="1"/>
      <c r="UCS149" s="1"/>
      <c r="UCT149" s="1"/>
      <c r="UCU149" s="1"/>
      <c r="UCV149" s="1"/>
      <c r="UCW149" s="1"/>
      <c r="UCX149" s="1"/>
      <c r="UCY149" s="1"/>
      <c r="UCZ149" s="1"/>
      <c r="UDA149" s="1"/>
      <c r="UDB149" s="1"/>
      <c r="UDC149" s="1"/>
      <c r="UDD149" s="1"/>
      <c r="UDE149" s="1"/>
      <c r="UDF149" s="1"/>
      <c r="UDG149" s="1"/>
      <c r="UDH149" s="1"/>
      <c r="UDI149" s="1"/>
      <c r="UDJ149" s="1"/>
      <c r="UDK149" s="1"/>
      <c r="UDL149" s="1"/>
      <c r="UDM149" s="1"/>
      <c r="UDN149" s="1"/>
      <c r="UDO149" s="1"/>
      <c r="UDP149" s="1"/>
      <c r="UDQ149" s="1"/>
      <c r="UDR149" s="1"/>
      <c r="UDS149" s="1"/>
      <c r="UDT149" s="1"/>
      <c r="UDU149" s="1"/>
      <c r="UDV149" s="1"/>
      <c r="UDW149" s="1"/>
      <c r="UDX149" s="1"/>
      <c r="UDY149" s="1"/>
      <c r="UDZ149" s="1"/>
      <c r="UEA149" s="1"/>
      <c r="UEB149" s="1"/>
      <c r="UEC149" s="1"/>
      <c r="UED149" s="1"/>
      <c r="UEE149" s="1"/>
      <c r="UEF149" s="1"/>
      <c r="UEG149" s="1"/>
      <c r="UEH149" s="1"/>
      <c r="UEI149" s="1"/>
      <c r="UEJ149" s="1"/>
      <c r="UEK149" s="1"/>
      <c r="UEL149" s="1"/>
      <c r="UEM149" s="1"/>
      <c r="UEN149" s="1"/>
      <c r="UEO149" s="1"/>
      <c r="UEP149" s="1"/>
      <c r="UEQ149" s="1"/>
      <c r="UER149" s="1"/>
      <c r="UES149" s="1"/>
      <c r="UET149" s="1"/>
      <c r="UEU149" s="1"/>
      <c r="UEV149" s="1"/>
      <c r="UEW149" s="1"/>
      <c r="UEX149" s="1"/>
      <c r="UEY149" s="1"/>
      <c r="UEZ149" s="1"/>
      <c r="UFA149" s="1"/>
      <c r="UFB149" s="1"/>
      <c r="UFC149" s="1"/>
      <c r="UFD149" s="1"/>
      <c r="UFE149" s="1"/>
      <c r="UFF149" s="1"/>
      <c r="UFG149" s="1"/>
      <c r="UFH149" s="1"/>
      <c r="UFI149" s="1"/>
      <c r="UFJ149" s="1"/>
      <c r="UFK149" s="1"/>
      <c r="UFL149" s="1"/>
      <c r="UFM149" s="1"/>
      <c r="UFN149" s="1"/>
      <c r="UFO149" s="1"/>
      <c r="UFP149" s="1"/>
      <c r="UFQ149" s="1"/>
      <c r="UFR149" s="1"/>
      <c r="UFS149" s="1"/>
      <c r="UFT149" s="1"/>
      <c r="UFU149" s="1"/>
      <c r="UFV149" s="1"/>
      <c r="UFW149" s="1"/>
      <c r="UFX149" s="1"/>
      <c r="UFY149" s="1"/>
      <c r="UFZ149" s="1"/>
      <c r="UGA149" s="1"/>
      <c r="UGB149" s="1"/>
      <c r="UGC149" s="1"/>
      <c r="UGD149" s="1"/>
      <c r="UGE149" s="1"/>
      <c r="UGF149" s="1"/>
      <c r="UGG149" s="1"/>
      <c r="UGH149" s="1"/>
      <c r="UGI149" s="1"/>
      <c r="UGJ149" s="1"/>
      <c r="UGK149" s="1"/>
      <c r="UGL149" s="1"/>
      <c r="UGM149" s="1"/>
      <c r="UGN149" s="1"/>
      <c r="UGO149" s="1"/>
      <c r="UGP149" s="1"/>
      <c r="UGQ149" s="1"/>
      <c r="UGR149" s="1"/>
      <c r="UGS149" s="1"/>
      <c r="UGT149" s="1"/>
      <c r="UGU149" s="1"/>
      <c r="UGV149" s="1"/>
      <c r="UGW149" s="1"/>
      <c r="UGX149" s="1"/>
      <c r="UGY149" s="1"/>
      <c r="UGZ149" s="1"/>
      <c r="UHA149" s="1"/>
      <c r="UHB149" s="1"/>
      <c r="UHC149" s="1"/>
      <c r="UHD149" s="1"/>
      <c r="UHE149" s="1"/>
      <c r="UHF149" s="1"/>
      <c r="UHG149" s="1"/>
      <c r="UHH149" s="1"/>
      <c r="UHI149" s="1"/>
      <c r="UHJ149" s="1"/>
      <c r="UHK149" s="1"/>
      <c r="UHL149" s="1"/>
      <c r="UHM149" s="1"/>
      <c r="UHN149" s="1"/>
      <c r="UHO149" s="1"/>
      <c r="UHP149" s="1"/>
      <c r="UHQ149" s="1"/>
      <c r="UHR149" s="1"/>
      <c r="UHS149" s="1"/>
      <c r="UHT149" s="1"/>
      <c r="UHU149" s="1"/>
      <c r="UHV149" s="1"/>
      <c r="UHW149" s="1"/>
      <c r="UHX149" s="1"/>
      <c r="UHY149" s="1"/>
      <c r="UHZ149" s="1"/>
      <c r="UIA149" s="1"/>
      <c r="UIB149" s="1"/>
      <c r="UIC149" s="1"/>
      <c r="UID149" s="1"/>
      <c r="UIE149" s="1"/>
      <c r="UIF149" s="1"/>
      <c r="UIG149" s="1"/>
      <c r="UIH149" s="1"/>
      <c r="UII149" s="1"/>
      <c r="UIJ149" s="1"/>
      <c r="UIK149" s="1"/>
      <c r="UIL149" s="1"/>
      <c r="UIM149" s="1"/>
      <c r="UIN149" s="1"/>
      <c r="UIO149" s="1"/>
      <c r="UIP149" s="1"/>
      <c r="UIQ149" s="1"/>
      <c r="UIR149" s="1"/>
      <c r="UIS149" s="1"/>
      <c r="UIT149" s="1"/>
      <c r="UIU149" s="1"/>
      <c r="UIV149" s="1"/>
      <c r="UIW149" s="1"/>
      <c r="UIX149" s="1"/>
      <c r="UIY149" s="1"/>
      <c r="UIZ149" s="1"/>
      <c r="UJA149" s="1"/>
      <c r="UJB149" s="1"/>
      <c r="UJC149" s="1"/>
      <c r="UJD149" s="1"/>
      <c r="UJE149" s="1"/>
      <c r="UJF149" s="1"/>
      <c r="UJG149" s="1"/>
      <c r="UJH149" s="1"/>
      <c r="UJI149" s="1"/>
      <c r="UJJ149" s="1"/>
      <c r="UJK149" s="1"/>
      <c r="UJL149" s="1"/>
      <c r="UJM149" s="1"/>
      <c r="UJN149" s="1"/>
      <c r="UJO149" s="1"/>
      <c r="UJP149" s="1"/>
      <c r="UJQ149" s="1"/>
      <c r="UJR149" s="1"/>
      <c r="UJS149" s="1"/>
      <c r="UJT149" s="1"/>
      <c r="UJU149" s="1"/>
      <c r="UJV149" s="1"/>
      <c r="UJW149" s="1"/>
      <c r="UJX149" s="1"/>
      <c r="UJY149" s="1"/>
      <c r="UJZ149" s="1"/>
      <c r="UKA149" s="1"/>
      <c r="UKB149" s="1"/>
      <c r="UKC149" s="1"/>
      <c r="UKD149" s="1"/>
      <c r="UKE149" s="1"/>
      <c r="UKF149" s="1"/>
      <c r="UKG149" s="1"/>
      <c r="UKH149" s="1"/>
      <c r="UKI149" s="1"/>
      <c r="UKJ149" s="1"/>
      <c r="UKK149" s="1"/>
      <c r="UKL149" s="1"/>
      <c r="UKM149" s="1"/>
      <c r="UKN149" s="1"/>
      <c r="UKO149" s="1"/>
      <c r="UKP149" s="1"/>
      <c r="UKQ149" s="1"/>
      <c r="UKR149" s="1"/>
      <c r="UKS149" s="1"/>
      <c r="UKT149" s="1"/>
      <c r="UKU149" s="1"/>
      <c r="UKV149" s="1"/>
      <c r="UKW149" s="1"/>
      <c r="UKX149" s="1"/>
      <c r="UKY149" s="1"/>
      <c r="UKZ149" s="1"/>
      <c r="ULA149" s="1"/>
      <c r="ULB149" s="1"/>
      <c r="ULC149" s="1"/>
      <c r="ULD149" s="1"/>
      <c r="ULE149" s="1"/>
      <c r="ULF149" s="1"/>
      <c r="ULG149" s="1"/>
      <c r="ULH149" s="1"/>
      <c r="ULI149" s="1"/>
      <c r="ULJ149" s="1"/>
      <c r="ULK149" s="1"/>
      <c r="ULL149" s="1"/>
      <c r="ULM149" s="1"/>
      <c r="ULN149" s="1"/>
      <c r="ULO149" s="1"/>
      <c r="ULP149" s="1"/>
      <c r="ULQ149" s="1"/>
      <c r="ULR149" s="1"/>
      <c r="ULS149" s="1"/>
      <c r="ULT149" s="1"/>
      <c r="ULU149" s="1"/>
      <c r="ULV149" s="1"/>
      <c r="ULW149" s="1"/>
      <c r="ULX149" s="1"/>
      <c r="ULY149" s="1"/>
      <c r="ULZ149" s="1"/>
      <c r="UMA149" s="1"/>
      <c r="UMB149" s="1"/>
      <c r="UMC149" s="1"/>
      <c r="UMD149" s="1"/>
      <c r="UME149" s="1"/>
      <c r="UMF149" s="1"/>
      <c r="UMG149" s="1"/>
      <c r="UMH149" s="1"/>
      <c r="UMI149" s="1"/>
      <c r="UMJ149" s="1"/>
      <c r="UMK149" s="1"/>
      <c r="UML149" s="1"/>
      <c r="UMM149" s="1"/>
      <c r="UMN149" s="1"/>
      <c r="UMO149" s="1"/>
      <c r="UMP149" s="1"/>
      <c r="UMQ149" s="1"/>
      <c r="UMR149" s="1"/>
      <c r="UMS149" s="1"/>
      <c r="UMT149" s="1"/>
      <c r="UMU149" s="1"/>
      <c r="UMV149" s="1"/>
      <c r="UMW149" s="1"/>
      <c r="UMX149" s="1"/>
      <c r="UMY149" s="1"/>
      <c r="UMZ149" s="1"/>
      <c r="UNA149" s="1"/>
      <c r="UNB149" s="1"/>
      <c r="UNC149" s="1"/>
      <c r="UND149" s="1"/>
      <c r="UNE149" s="1"/>
      <c r="UNF149" s="1"/>
      <c r="UNG149" s="1"/>
      <c r="UNH149" s="1"/>
      <c r="UNI149" s="1"/>
      <c r="UNJ149" s="1"/>
      <c r="UNK149" s="1"/>
      <c r="UNL149" s="1"/>
      <c r="UNM149" s="1"/>
      <c r="UNN149" s="1"/>
      <c r="UNO149" s="1"/>
      <c r="UNP149" s="1"/>
      <c r="UNQ149" s="1"/>
      <c r="UNR149" s="1"/>
      <c r="UNS149" s="1"/>
      <c r="UNT149" s="1"/>
      <c r="UNU149" s="1"/>
      <c r="UNV149" s="1"/>
      <c r="UNW149" s="1"/>
      <c r="UNX149" s="1"/>
      <c r="UNY149" s="1"/>
      <c r="UNZ149" s="1"/>
      <c r="UOA149" s="1"/>
      <c r="UOB149" s="1"/>
      <c r="UOC149" s="1"/>
      <c r="UOD149" s="1"/>
      <c r="UOE149" s="1"/>
      <c r="UOF149" s="1"/>
      <c r="UOG149" s="1"/>
      <c r="UOH149" s="1"/>
      <c r="UOI149" s="1"/>
      <c r="UOJ149" s="1"/>
      <c r="UOK149" s="1"/>
      <c r="UOL149" s="1"/>
      <c r="UOM149" s="1"/>
      <c r="UON149" s="1"/>
      <c r="UOO149" s="1"/>
      <c r="UOP149" s="1"/>
      <c r="UOQ149" s="1"/>
      <c r="UOR149" s="1"/>
      <c r="UOS149" s="1"/>
      <c r="UOT149" s="1"/>
      <c r="UOU149" s="1"/>
      <c r="UOV149" s="1"/>
      <c r="UOW149" s="1"/>
      <c r="UOX149" s="1"/>
      <c r="UOY149" s="1"/>
      <c r="UOZ149" s="1"/>
      <c r="UPA149" s="1"/>
      <c r="UPB149" s="1"/>
      <c r="UPC149" s="1"/>
      <c r="UPD149" s="1"/>
      <c r="UPE149" s="1"/>
      <c r="UPF149" s="1"/>
      <c r="UPG149" s="1"/>
      <c r="UPH149" s="1"/>
      <c r="UPI149" s="1"/>
      <c r="UPJ149" s="1"/>
      <c r="UPK149" s="1"/>
      <c r="UPL149" s="1"/>
      <c r="UPM149" s="1"/>
      <c r="UPN149" s="1"/>
      <c r="UPO149" s="1"/>
      <c r="UPP149" s="1"/>
      <c r="UPQ149" s="1"/>
      <c r="UPR149" s="1"/>
      <c r="UPS149" s="1"/>
      <c r="UPT149" s="1"/>
      <c r="UPU149" s="1"/>
      <c r="UPV149" s="1"/>
      <c r="UPW149" s="1"/>
      <c r="UPX149" s="1"/>
      <c r="UPY149" s="1"/>
      <c r="UPZ149" s="1"/>
      <c r="UQA149" s="1"/>
      <c r="UQB149" s="1"/>
      <c r="UQC149" s="1"/>
      <c r="UQD149" s="1"/>
      <c r="UQE149" s="1"/>
      <c r="UQF149" s="1"/>
      <c r="UQG149" s="1"/>
      <c r="UQH149" s="1"/>
      <c r="UQI149" s="1"/>
      <c r="UQJ149" s="1"/>
      <c r="UQK149" s="1"/>
      <c r="UQL149" s="1"/>
      <c r="UQM149" s="1"/>
      <c r="UQN149" s="1"/>
      <c r="UQO149" s="1"/>
      <c r="UQP149" s="1"/>
      <c r="UQQ149" s="1"/>
      <c r="UQR149" s="1"/>
      <c r="UQS149" s="1"/>
      <c r="UQT149" s="1"/>
      <c r="UQU149" s="1"/>
      <c r="UQV149" s="1"/>
      <c r="UQW149" s="1"/>
      <c r="UQX149" s="1"/>
      <c r="UQY149" s="1"/>
      <c r="UQZ149" s="1"/>
      <c r="URA149" s="1"/>
      <c r="URB149" s="1"/>
      <c r="URC149" s="1"/>
      <c r="URD149" s="1"/>
      <c r="URE149" s="1"/>
      <c r="URF149" s="1"/>
      <c r="URG149" s="1"/>
      <c r="URH149" s="1"/>
      <c r="URI149" s="1"/>
      <c r="URJ149" s="1"/>
      <c r="URK149" s="1"/>
      <c r="URL149" s="1"/>
      <c r="URM149" s="1"/>
      <c r="URN149" s="1"/>
      <c r="URO149" s="1"/>
      <c r="URP149" s="1"/>
      <c r="URQ149" s="1"/>
      <c r="URR149" s="1"/>
      <c r="URS149" s="1"/>
      <c r="URT149" s="1"/>
      <c r="URU149" s="1"/>
      <c r="URV149" s="1"/>
      <c r="URW149" s="1"/>
      <c r="URX149" s="1"/>
      <c r="URY149" s="1"/>
      <c r="URZ149" s="1"/>
      <c r="USA149" s="1"/>
      <c r="USB149" s="1"/>
      <c r="USC149" s="1"/>
      <c r="USD149" s="1"/>
      <c r="USE149" s="1"/>
      <c r="USF149" s="1"/>
      <c r="USG149" s="1"/>
      <c r="USH149" s="1"/>
      <c r="USI149" s="1"/>
      <c r="USJ149" s="1"/>
      <c r="USK149" s="1"/>
      <c r="USL149" s="1"/>
      <c r="USM149" s="1"/>
      <c r="USN149" s="1"/>
      <c r="USO149" s="1"/>
      <c r="USP149" s="1"/>
      <c r="USQ149" s="1"/>
      <c r="USR149" s="1"/>
      <c r="USS149" s="1"/>
      <c r="UST149" s="1"/>
      <c r="USU149" s="1"/>
      <c r="USV149" s="1"/>
      <c r="USW149" s="1"/>
      <c r="USX149" s="1"/>
      <c r="USY149" s="1"/>
      <c r="USZ149" s="1"/>
      <c r="UTA149" s="1"/>
      <c r="UTB149" s="1"/>
      <c r="UTC149" s="1"/>
      <c r="UTD149" s="1"/>
      <c r="UTE149" s="1"/>
      <c r="UTF149" s="1"/>
      <c r="UTG149" s="1"/>
      <c r="UTH149" s="1"/>
      <c r="UTI149" s="1"/>
      <c r="UTJ149" s="1"/>
      <c r="UTK149" s="1"/>
      <c r="UTL149" s="1"/>
      <c r="UTM149" s="1"/>
      <c r="UTN149" s="1"/>
      <c r="UTO149" s="1"/>
      <c r="UTP149" s="1"/>
      <c r="UTQ149" s="1"/>
      <c r="UTR149" s="1"/>
      <c r="UTS149" s="1"/>
      <c r="UTT149" s="1"/>
      <c r="UTU149" s="1"/>
      <c r="UTV149" s="1"/>
      <c r="UTW149" s="1"/>
      <c r="UTX149" s="1"/>
      <c r="UTY149" s="1"/>
      <c r="UTZ149" s="1"/>
      <c r="UUA149" s="1"/>
      <c r="UUB149" s="1"/>
      <c r="UUC149" s="1"/>
      <c r="UUD149" s="1"/>
      <c r="UUE149" s="1"/>
      <c r="UUF149" s="1"/>
      <c r="UUG149" s="1"/>
      <c r="UUH149" s="1"/>
      <c r="UUI149" s="1"/>
      <c r="UUJ149" s="1"/>
      <c r="UUK149" s="1"/>
      <c r="UUL149" s="1"/>
      <c r="UUM149" s="1"/>
      <c r="UUN149" s="1"/>
      <c r="UUO149" s="1"/>
      <c r="UUP149" s="1"/>
      <c r="UUQ149" s="1"/>
      <c r="UUR149" s="1"/>
      <c r="UUS149" s="1"/>
      <c r="UUT149" s="1"/>
      <c r="UUU149" s="1"/>
      <c r="UUV149" s="1"/>
      <c r="UUW149" s="1"/>
      <c r="UUX149" s="1"/>
      <c r="UUY149" s="1"/>
      <c r="UUZ149" s="1"/>
      <c r="UVA149" s="1"/>
      <c r="UVB149" s="1"/>
      <c r="UVC149" s="1"/>
      <c r="UVD149" s="1"/>
      <c r="UVE149" s="1"/>
      <c r="UVF149" s="1"/>
      <c r="UVG149" s="1"/>
      <c r="UVH149" s="1"/>
      <c r="UVI149" s="1"/>
      <c r="UVJ149" s="1"/>
      <c r="UVK149" s="1"/>
      <c r="UVL149" s="1"/>
      <c r="UVM149" s="1"/>
      <c r="UVN149" s="1"/>
      <c r="UVO149" s="1"/>
      <c r="UVP149" s="1"/>
      <c r="UVQ149" s="1"/>
      <c r="UVR149" s="1"/>
      <c r="UVS149" s="1"/>
      <c r="UVT149" s="1"/>
      <c r="UVU149" s="1"/>
      <c r="UVV149" s="1"/>
      <c r="UVW149" s="1"/>
      <c r="UVX149" s="1"/>
      <c r="UVY149" s="1"/>
      <c r="UVZ149" s="1"/>
      <c r="UWA149" s="1"/>
      <c r="UWB149" s="1"/>
      <c r="UWC149" s="1"/>
      <c r="UWD149" s="1"/>
      <c r="UWE149" s="1"/>
      <c r="UWF149" s="1"/>
      <c r="UWG149" s="1"/>
      <c r="UWH149" s="1"/>
      <c r="UWI149" s="1"/>
      <c r="UWJ149" s="1"/>
      <c r="UWK149" s="1"/>
      <c r="UWL149" s="1"/>
      <c r="UWM149" s="1"/>
      <c r="UWN149" s="1"/>
      <c r="UWO149" s="1"/>
      <c r="UWP149" s="1"/>
      <c r="UWQ149" s="1"/>
      <c r="UWR149" s="1"/>
      <c r="UWS149" s="1"/>
      <c r="UWT149" s="1"/>
      <c r="UWU149" s="1"/>
      <c r="UWV149" s="1"/>
      <c r="UWW149" s="1"/>
      <c r="UWX149" s="1"/>
      <c r="UWY149" s="1"/>
      <c r="UWZ149" s="1"/>
      <c r="UXA149" s="1"/>
      <c r="UXB149" s="1"/>
      <c r="UXC149" s="1"/>
      <c r="UXD149" s="1"/>
      <c r="UXE149" s="1"/>
      <c r="UXF149" s="1"/>
      <c r="UXG149" s="1"/>
      <c r="UXH149" s="1"/>
      <c r="UXI149" s="1"/>
      <c r="UXJ149" s="1"/>
      <c r="UXK149" s="1"/>
      <c r="UXL149" s="1"/>
      <c r="UXM149" s="1"/>
      <c r="UXN149" s="1"/>
      <c r="UXO149" s="1"/>
      <c r="UXP149" s="1"/>
      <c r="UXQ149" s="1"/>
      <c r="UXR149" s="1"/>
      <c r="UXS149" s="1"/>
      <c r="UXT149" s="1"/>
      <c r="UXU149" s="1"/>
      <c r="UXV149" s="1"/>
      <c r="UXW149" s="1"/>
      <c r="UXX149" s="1"/>
      <c r="UXY149" s="1"/>
      <c r="UXZ149" s="1"/>
      <c r="UYA149" s="1"/>
      <c r="UYB149" s="1"/>
      <c r="UYC149" s="1"/>
      <c r="UYD149" s="1"/>
      <c r="UYE149" s="1"/>
      <c r="UYF149" s="1"/>
      <c r="UYG149" s="1"/>
      <c r="UYH149" s="1"/>
      <c r="UYI149" s="1"/>
      <c r="UYJ149" s="1"/>
      <c r="UYK149" s="1"/>
      <c r="UYL149" s="1"/>
      <c r="UYM149" s="1"/>
      <c r="UYN149" s="1"/>
      <c r="UYO149" s="1"/>
      <c r="UYP149" s="1"/>
      <c r="UYQ149" s="1"/>
      <c r="UYR149" s="1"/>
      <c r="UYS149" s="1"/>
      <c r="UYT149" s="1"/>
      <c r="UYU149" s="1"/>
      <c r="UYV149" s="1"/>
      <c r="UYW149" s="1"/>
      <c r="UYX149" s="1"/>
      <c r="UYY149" s="1"/>
      <c r="UYZ149" s="1"/>
      <c r="UZA149" s="1"/>
      <c r="UZB149" s="1"/>
      <c r="UZC149" s="1"/>
      <c r="UZD149" s="1"/>
      <c r="UZE149" s="1"/>
      <c r="UZF149" s="1"/>
      <c r="UZG149" s="1"/>
      <c r="UZH149" s="1"/>
      <c r="UZI149" s="1"/>
      <c r="UZJ149" s="1"/>
      <c r="UZK149" s="1"/>
      <c r="UZL149" s="1"/>
      <c r="UZM149" s="1"/>
      <c r="UZN149" s="1"/>
      <c r="UZO149" s="1"/>
      <c r="UZP149" s="1"/>
      <c r="UZQ149" s="1"/>
      <c r="UZR149" s="1"/>
      <c r="UZS149" s="1"/>
      <c r="UZT149" s="1"/>
      <c r="UZU149" s="1"/>
      <c r="UZV149" s="1"/>
      <c r="UZW149" s="1"/>
      <c r="UZX149" s="1"/>
      <c r="UZY149" s="1"/>
      <c r="UZZ149" s="1"/>
      <c r="VAA149" s="1"/>
      <c r="VAB149" s="1"/>
      <c r="VAC149" s="1"/>
      <c r="VAD149" s="1"/>
      <c r="VAE149" s="1"/>
      <c r="VAF149" s="1"/>
      <c r="VAG149" s="1"/>
      <c r="VAH149" s="1"/>
      <c r="VAI149" s="1"/>
      <c r="VAJ149" s="1"/>
      <c r="VAK149" s="1"/>
      <c r="VAL149" s="1"/>
      <c r="VAM149" s="1"/>
      <c r="VAN149" s="1"/>
      <c r="VAO149" s="1"/>
      <c r="VAP149" s="1"/>
      <c r="VAQ149" s="1"/>
      <c r="VAR149" s="1"/>
      <c r="VAS149" s="1"/>
      <c r="VAT149" s="1"/>
      <c r="VAU149" s="1"/>
      <c r="VAV149" s="1"/>
      <c r="VAW149" s="1"/>
      <c r="VAX149" s="1"/>
      <c r="VAY149" s="1"/>
      <c r="VAZ149" s="1"/>
      <c r="VBA149" s="1"/>
      <c r="VBB149" s="1"/>
      <c r="VBC149" s="1"/>
      <c r="VBD149" s="1"/>
      <c r="VBE149" s="1"/>
      <c r="VBF149" s="1"/>
      <c r="VBG149" s="1"/>
      <c r="VBH149" s="1"/>
      <c r="VBI149" s="1"/>
      <c r="VBJ149" s="1"/>
      <c r="VBK149" s="1"/>
      <c r="VBL149" s="1"/>
      <c r="VBM149" s="1"/>
      <c r="VBN149" s="1"/>
      <c r="VBO149" s="1"/>
      <c r="VBP149" s="1"/>
      <c r="VBQ149" s="1"/>
      <c r="VBR149" s="1"/>
      <c r="VBS149" s="1"/>
      <c r="VBT149" s="1"/>
      <c r="VBU149" s="1"/>
      <c r="VBV149" s="1"/>
      <c r="VBW149" s="1"/>
      <c r="VBX149" s="1"/>
      <c r="VBY149" s="1"/>
      <c r="VBZ149" s="1"/>
      <c r="VCA149" s="1"/>
      <c r="VCB149" s="1"/>
      <c r="VCC149" s="1"/>
      <c r="VCD149" s="1"/>
      <c r="VCE149" s="1"/>
      <c r="VCF149" s="1"/>
      <c r="VCG149" s="1"/>
      <c r="VCH149" s="1"/>
      <c r="VCI149" s="1"/>
      <c r="VCJ149" s="1"/>
      <c r="VCK149" s="1"/>
      <c r="VCL149" s="1"/>
      <c r="VCM149" s="1"/>
      <c r="VCN149" s="1"/>
      <c r="VCO149" s="1"/>
      <c r="VCP149" s="1"/>
      <c r="VCQ149" s="1"/>
      <c r="VCR149" s="1"/>
      <c r="VCS149" s="1"/>
      <c r="VCT149" s="1"/>
      <c r="VCU149" s="1"/>
      <c r="VCV149" s="1"/>
      <c r="VCW149" s="1"/>
      <c r="VCX149" s="1"/>
      <c r="VCY149" s="1"/>
      <c r="VCZ149" s="1"/>
      <c r="VDA149" s="1"/>
      <c r="VDB149" s="1"/>
      <c r="VDC149" s="1"/>
      <c r="VDD149" s="1"/>
      <c r="VDE149" s="1"/>
      <c r="VDF149" s="1"/>
      <c r="VDG149" s="1"/>
      <c r="VDH149" s="1"/>
      <c r="VDI149" s="1"/>
      <c r="VDJ149" s="1"/>
      <c r="VDK149" s="1"/>
      <c r="VDL149" s="1"/>
      <c r="VDM149" s="1"/>
      <c r="VDN149" s="1"/>
      <c r="VDO149" s="1"/>
      <c r="VDP149" s="1"/>
      <c r="VDQ149" s="1"/>
      <c r="VDR149" s="1"/>
      <c r="VDS149" s="1"/>
      <c r="VDT149" s="1"/>
      <c r="VDU149" s="1"/>
      <c r="VDV149" s="1"/>
      <c r="VDW149" s="1"/>
      <c r="VDX149" s="1"/>
      <c r="VDY149" s="1"/>
      <c r="VDZ149" s="1"/>
      <c r="VEA149" s="1"/>
      <c r="VEB149" s="1"/>
      <c r="VEC149" s="1"/>
      <c r="VED149" s="1"/>
      <c r="VEE149" s="1"/>
      <c r="VEF149" s="1"/>
      <c r="VEG149" s="1"/>
      <c r="VEH149" s="1"/>
      <c r="VEI149" s="1"/>
      <c r="VEJ149" s="1"/>
      <c r="VEK149" s="1"/>
      <c r="VEL149" s="1"/>
      <c r="VEM149" s="1"/>
      <c r="VEN149" s="1"/>
      <c r="VEO149" s="1"/>
      <c r="VEP149" s="1"/>
      <c r="VEQ149" s="1"/>
      <c r="VER149" s="1"/>
      <c r="VES149" s="1"/>
      <c r="VET149" s="1"/>
      <c r="VEU149" s="1"/>
      <c r="VEV149" s="1"/>
      <c r="VEW149" s="1"/>
      <c r="VEX149" s="1"/>
      <c r="VEY149" s="1"/>
      <c r="VEZ149" s="1"/>
      <c r="VFA149" s="1"/>
      <c r="VFB149" s="1"/>
      <c r="VFC149" s="1"/>
      <c r="VFD149" s="1"/>
      <c r="VFE149" s="1"/>
      <c r="VFF149" s="1"/>
      <c r="VFG149" s="1"/>
      <c r="VFH149" s="1"/>
      <c r="VFI149" s="1"/>
      <c r="VFJ149" s="1"/>
      <c r="VFK149" s="1"/>
      <c r="VFL149" s="1"/>
      <c r="VFM149" s="1"/>
      <c r="VFN149" s="1"/>
      <c r="VFO149" s="1"/>
      <c r="VFP149" s="1"/>
      <c r="VFQ149" s="1"/>
      <c r="VFR149" s="1"/>
      <c r="VFS149" s="1"/>
      <c r="VFT149" s="1"/>
      <c r="VFU149" s="1"/>
      <c r="VFV149" s="1"/>
      <c r="VFW149" s="1"/>
      <c r="VFX149" s="1"/>
      <c r="VFY149" s="1"/>
      <c r="VFZ149" s="1"/>
      <c r="VGA149" s="1"/>
      <c r="VGB149" s="1"/>
      <c r="VGC149" s="1"/>
      <c r="VGD149" s="1"/>
      <c r="VGE149" s="1"/>
      <c r="VGF149" s="1"/>
      <c r="VGG149" s="1"/>
      <c r="VGH149" s="1"/>
      <c r="VGI149" s="1"/>
      <c r="VGJ149" s="1"/>
      <c r="VGK149" s="1"/>
      <c r="VGL149" s="1"/>
      <c r="VGM149" s="1"/>
      <c r="VGN149" s="1"/>
      <c r="VGO149" s="1"/>
      <c r="VGP149" s="1"/>
      <c r="VGQ149" s="1"/>
      <c r="VGR149" s="1"/>
      <c r="VGS149" s="1"/>
      <c r="VGT149" s="1"/>
      <c r="VGU149" s="1"/>
      <c r="VGV149" s="1"/>
      <c r="VGW149" s="1"/>
      <c r="VGX149" s="1"/>
      <c r="VGY149" s="1"/>
      <c r="VGZ149" s="1"/>
      <c r="VHA149" s="1"/>
      <c r="VHB149" s="1"/>
      <c r="VHC149" s="1"/>
      <c r="VHD149" s="1"/>
      <c r="VHE149" s="1"/>
      <c r="VHF149" s="1"/>
      <c r="VHG149" s="1"/>
      <c r="VHH149" s="1"/>
      <c r="VHI149" s="1"/>
      <c r="VHJ149" s="1"/>
      <c r="VHK149" s="1"/>
      <c r="VHL149" s="1"/>
      <c r="VHM149" s="1"/>
      <c r="VHN149" s="1"/>
      <c r="VHO149" s="1"/>
      <c r="VHP149" s="1"/>
      <c r="VHQ149" s="1"/>
      <c r="VHR149" s="1"/>
      <c r="VHS149" s="1"/>
      <c r="VHT149" s="1"/>
      <c r="VHU149" s="1"/>
      <c r="VHV149" s="1"/>
      <c r="VHW149" s="1"/>
      <c r="VHX149" s="1"/>
      <c r="VHY149" s="1"/>
      <c r="VHZ149" s="1"/>
      <c r="VIA149" s="1"/>
      <c r="VIB149" s="1"/>
      <c r="VIC149" s="1"/>
      <c r="VID149" s="1"/>
      <c r="VIE149" s="1"/>
      <c r="VIF149" s="1"/>
      <c r="VIG149" s="1"/>
      <c r="VIH149" s="1"/>
      <c r="VII149" s="1"/>
      <c r="VIJ149" s="1"/>
      <c r="VIK149" s="1"/>
      <c r="VIL149" s="1"/>
      <c r="VIM149" s="1"/>
      <c r="VIN149" s="1"/>
      <c r="VIO149" s="1"/>
      <c r="VIP149" s="1"/>
      <c r="VIQ149" s="1"/>
      <c r="VIR149" s="1"/>
      <c r="VIS149" s="1"/>
      <c r="VIT149" s="1"/>
      <c r="VIU149" s="1"/>
      <c r="VIV149" s="1"/>
      <c r="VIW149" s="1"/>
      <c r="VIX149" s="1"/>
      <c r="VIY149" s="1"/>
      <c r="VIZ149" s="1"/>
      <c r="VJA149" s="1"/>
      <c r="VJB149" s="1"/>
      <c r="VJC149" s="1"/>
      <c r="VJD149" s="1"/>
      <c r="VJE149" s="1"/>
      <c r="VJF149" s="1"/>
      <c r="VJG149" s="1"/>
      <c r="VJH149" s="1"/>
      <c r="VJI149" s="1"/>
      <c r="VJJ149" s="1"/>
      <c r="VJK149" s="1"/>
      <c r="VJL149" s="1"/>
      <c r="VJM149" s="1"/>
      <c r="VJN149" s="1"/>
      <c r="VJO149" s="1"/>
      <c r="VJP149" s="1"/>
      <c r="VJQ149" s="1"/>
      <c r="VJR149" s="1"/>
      <c r="VJS149" s="1"/>
      <c r="VJT149" s="1"/>
      <c r="VJU149" s="1"/>
      <c r="VJV149" s="1"/>
      <c r="VJW149" s="1"/>
      <c r="VJX149" s="1"/>
      <c r="VJY149" s="1"/>
      <c r="VJZ149" s="1"/>
      <c r="VKA149" s="1"/>
      <c r="VKB149" s="1"/>
      <c r="VKC149" s="1"/>
      <c r="VKD149" s="1"/>
      <c r="VKE149" s="1"/>
      <c r="VKF149" s="1"/>
      <c r="VKG149" s="1"/>
      <c r="VKH149" s="1"/>
      <c r="VKI149" s="1"/>
      <c r="VKJ149" s="1"/>
      <c r="VKK149" s="1"/>
      <c r="VKL149" s="1"/>
      <c r="VKM149" s="1"/>
      <c r="VKN149" s="1"/>
      <c r="VKO149" s="1"/>
      <c r="VKP149" s="1"/>
      <c r="VKQ149" s="1"/>
      <c r="VKR149" s="1"/>
      <c r="VKS149" s="1"/>
      <c r="VKT149" s="1"/>
      <c r="VKU149" s="1"/>
      <c r="VKV149" s="1"/>
      <c r="VKW149" s="1"/>
      <c r="VKX149" s="1"/>
      <c r="VKY149" s="1"/>
      <c r="VKZ149" s="1"/>
      <c r="VLA149" s="1"/>
      <c r="VLB149" s="1"/>
      <c r="VLC149" s="1"/>
      <c r="VLD149" s="1"/>
      <c r="VLE149" s="1"/>
      <c r="VLF149" s="1"/>
      <c r="VLG149" s="1"/>
      <c r="VLH149" s="1"/>
      <c r="VLI149" s="1"/>
      <c r="VLJ149" s="1"/>
      <c r="VLK149" s="1"/>
      <c r="VLL149" s="1"/>
      <c r="VLM149" s="1"/>
      <c r="VLN149" s="1"/>
      <c r="VLO149" s="1"/>
      <c r="VLP149" s="1"/>
      <c r="VLQ149" s="1"/>
      <c r="VLR149" s="1"/>
      <c r="VLS149" s="1"/>
      <c r="VLT149" s="1"/>
      <c r="VLU149" s="1"/>
      <c r="VLV149" s="1"/>
      <c r="VLW149" s="1"/>
      <c r="VLX149" s="1"/>
      <c r="VLY149" s="1"/>
      <c r="VLZ149" s="1"/>
      <c r="VMA149" s="1"/>
      <c r="VMB149" s="1"/>
      <c r="VMC149" s="1"/>
      <c r="VMD149" s="1"/>
      <c r="VME149" s="1"/>
      <c r="VMF149" s="1"/>
      <c r="VMG149" s="1"/>
      <c r="VMH149" s="1"/>
      <c r="VMI149" s="1"/>
      <c r="VMJ149" s="1"/>
      <c r="VMK149" s="1"/>
      <c r="VML149" s="1"/>
      <c r="VMM149" s="1"/>
      <c r="VMN149" s="1"/>
      <c r="VMO149" s="1"/>
      <c r="VMP149" s="1"/>
      <c r="VMQ149" s="1"/>
      <c r="VMR149" s="1"/>
      <c r="VMS149" s="1"/>
      <c r="VMT149" s="1"/>
      <c r="VMU149" s="1"/>
      <c r="VMV149" s="1"/>
      <c r="VMW149" s="1"/>
      <c r="VMX149" s="1"/>
      <c r="VMY149" s="1"/>
      <c r="VMZ149" s="1"/>
      <c r="VNA149" s="1"/>
      <c r="VNB149" s="1"/>
      <c r="VNC149" s="1"/>
      <c r="VND149" s="1"/>
      <c r="VNE149" s="1"/>
      <c r="VNF149" s="1"/>
      <c r="VNG149" s="1"/>
      <c r="VNH149" s="1"/>
      <c r="VNI149" s="1"/>
      <c r="VNJ149" s="1"/>
      <c r="VNK149" s="1"/>
      <c r="VNL149" s="1"/>
      <c r="VNM149" s="1"/>
      <c r="VNN149" s="1"/>
      <c r="VNO149" s="1"/>
      <c r="VNP149" s="1"/>
      <c r="VNQ149" s="1"/>
      <c r="VNR149" s="1"/>
      <c r="VNS149" s="1"/>
      <c r="VNT149" s="1"/>
      <c r="VNU149" s="1"/>
      <c r="VNV149" s="1"/>
      <c r="VNW149" s="1"/>
      <c r="VNX149" s="1"/>
      <c r="VNY149" s="1"/>
      <c r="VNZ149" s="1"/>
      <c r="VOA149" s="1"/>
      <c r="VOB149" s="1"/>
      <c r="VOC149" s="1"/>
      <c r="VOD149" s="1"/>
      <c r="VOE149" s="1"/>
      <c r="VOF149" s="1"/>
      <c r="VOG149" s="1"/>
      <c r="VOH149" s="1"/>
      <c r="VOI149" s="1"/>
      <c r="VOJ149" s="1"/>
      <c r="VOK149" s="1"/>
      <c r="VOL149" s="1"/>
      <c r="VOM149" s="1"/>
      <c r="VON149" s="1"/>
      <c r="VOO149" s="1"/>
      <c r="VOP149" s="1"/>
      <c r="VOQ149" s="1"/>
      <c r="VOR149" s="1"/>
      <c r="VOS149" s="1"/>
      <c r="VOT149" s="1"/>
      <c r="VOU149" s="1"/>
      <c r="VOV149" s="1"/>
      <c r="VOW149" s="1"/>
      <c r="VOX149" s="1"/>
      <c r="VOY149" s="1"/>
      <c r="VOZ149" s="1"/>
      <c r="VPA149" s="1"/>
      <c r="VPB149" s="1"/>
      <c r="VPC149" s="1"/>
      <c r="VPD149" s="1"/>
      <c r="VPE149" s="1"/>
      <c r="VPF149" s="1"/>
      <c r="VPG149" s="1"/>
      <c r="VPH149" s="1"/>
      <c r="VPI149" s="1"/>
      <c r="VPJ149" s="1"/>
      <c r="VPK149" s="1"/>
      <c r="VPL149" s="1"/>
      <c r="VPM149" s="1"/>
      <c r="VPN149" s="1"/>
      <c r="VPO149" s="1"/>
      <c r="VPP149" s="1"/>
      <c r="VPQ149" s="1"/>
      <c r="VPR149" s="1"/>
      <c r="VPS149" s="1"/>
      <c r="VPT149" s="1"/>
      <c r="VPU149" s="1"/>
      <c r="VPV149" s="1"/>
      <c r="VPW149" s="1"/>
      <c r="VPX149" s="1"/>
      <c r="VPY149" s="1"/>
      <c r="VPZ149" s="1"/>
      <c r="VQA149" s="1"/>
      <c r="VQB149" s="1"/>
      <c r="VQC149" s="1"/>
      <c r="VQD149" s="1"/>
      <c r="VQE149" s="1"/>
      <c r="VQF149" s="1"/>
      <c r="VQG149" s="1"/>
      <c r="VQH149" s="1"/>
      <c r="VQI149" s="1"/>
      <c r="VQJ149" s="1"/>
      <c r="VQK149" s="1"/>
      <c r="VQL149" s="1"/>
      <c r="VQM149" s="1"/>
      <c r="VQN149" s="1"/>
      <c r="VQO149" s="1"/>
      <c r="VQP149" s="1"/>
      <c r="VQQ149" s="1"/>
      <c r="VQR149" s="1"/>
      <c r="VQS149" s="1"/>
      <c r="VQT149" s="1"/>
      <c r="VQU149" s="1"/>
      <c r="VQV149" s="1"/>
      <c r="VQW149" s="1"/>
      <c r="VQX149" s="1"/>
      <c r="VQY149" s="1"/>
      <c r="VQZ149" s="1"/>
      <c r="VRA149" s="1"/>
      <c r="VRB149" s="1"/>
      <c r="VRC149" s="1"/>
      <c r="VRD149" s="1"/>
      <c r="VRE149" s="1"/>
      <c r="VRF149" s="1"/>
      <c r="VRG149" s="1"/>
      <c r="VRH149" s="1"/>
      <c r="VRI149" s="1"/>
      <c r="VRJ149" s="1"/>
      <c r="VRK149" s="1"/>
      <c r="VRL149" s="1"/>
      <c r="VRM149" s="1"/>
      <c r="VRN149" s="1"/>
      <c r="VRO149" s="1"/>
      <c r="VRP149" s="1"/>
      <c r="VRQ149" s="1"/>
      <c r="VRR149" s="1"/>
      <c r="VRS149" s="1"/>
      <c r="VRT149" s="1"/>
      <c r="VRU149" s="1"/>
      <c r="VRV149" s="1"/>
      <c r="VRW149" s="1"/>
      <c r="VRX149" s="1"/>
      <c r="VRY149" s="1"/>
      <c r="VRZ149" s="1"/>
      <c r="VSA149" s="1"/>
      <c r="VSB149" s="1"/>
      <c r="VSC149" s="1"/>
      <c r="VSD149" s="1"/>
      <c r="VSE149" s="1"/>
      <c r="VSF149" s="1"/>
      <c r="VSG149" s="1"/>
      <c r="VSH149" s="1"/>
      <c r="VSI149" s="1"/>
      <c r="VSJ149" s="1"/>
      <c r="VSK149" s="1"/>
      <c r="VSL149" s="1"/>
      <c r="VSM149" s="1"/>
      <c r="VSN149" s="1"/>
      <c r="VSO149" s="1"/>
      <c r="VSP149" s="1"/>
      <c r="VSQ149" s="1"/>
      <c r="VSR149" s="1"/>
      <c r="VSS149" s="1"/>
      <c r="VST149" s="1"/>
      <c r="VSU149" s="1"/>
      <c r="VSV149" s="1"/>
      <c r="VSW149" s="1"/>
      <c r="VSX149" s="1"/>
      <c r="VSY149" s="1"/>
      <c r="VSZ149" s="1"/>
      <c r="VTA149" s="1"/>
      <c r="VTB149" s="1"/>
      <c r="VTC149" s="1"/>
      <c r="VTD149" s="1"/>
      <c r="VTE149" s="1"/>
      <c r="VTF149" s="1"/>
      <c r="VTG149" s="1"/>
      <c r="VTH149" s="1"/>
      <c r="VTI149" s="1"/>
      <c r="VTJ149" s="1"/>
      <c r="VTK149" s="1"/>
      <c r="VTL149" s="1"/>
      <c r="VTM149" s="1"/>
      <c r="VTN149" s="1"/>
      <c r="VTO149" s="1"/>
      <c r="VTP149" s="1"/>
      <c r="VTQ149" s="1"/>
      <c r="VTR149" s="1"/>
      <c r="VTS149" s="1"/>
      <c r="VTT149" s="1"/>
      <c r="VTU149" s="1"/>
      <c r="VTV149" s="1"/>
      <c r="VTW149" s="1"/>
      <c r="VTX149" s="1"/>
      <c r="VTY149" s="1"/>
      <c r="VTZ149" s="1"/>
      <c r="VUA149" s="1"/>
      <c r="VUB149" s="1"/>
      <c r="VUC149" s="1"/>
      <c r="VUD149" s="1"/>
      <c r="VUE149" s="1"/>
      <c r="VUF149" s="1"/>
      <c r="VUG149" s="1"/>
      <c r="VUH149" s="1"/>
      <c r="VUI149" s="1"/>
      <c r="VUJ149" s="1"/>
      <c r="VUK149" s="1"/>
      <c r="VUL149" s="1"/>
      <c r="VUM149" s="1"/>
      <c r="VUN149" s="1"/>
      <c r="VUO149" s="1"/>
      <c r="VUP149" s="1"/>
      <c r="VUQ149" s="1"/>
      <c r="VUR149" s="1"/>
      <c r="VUS149" s="1"/>
      <c r="VUT149" s="1"/>
      <c r="VUU149" s="1"/>
      <c r="VUV149" s="1"/>
      <c r="VUW149" s="1"/>
      <c r="VUX149" s="1"/>
      <c r="VUY149" s="1"/>
      <c r="VUZ149" s="1"/>
      <c r="VVA149" s="1"/>
      <c r="VVB149" s="1"/>
      <c r="VVC149" s="1"/>
      <c r="VVD149" s="1"/>
      <c r="VVE149" s="1"/>
      <c r="VVF149" s="1"/>
      <c r="VVG149" s="1"/>
      <c r="VVH149" s="1"/>
      <c r="VVI149" s="1"/>
      <c r="VVJ149" s="1"/>
      <c r="VVK149" s="1"/>
      <c r="VVL149" s="1"/>
      <c r="VVM149" s="1"/>
      <c r="VVN149" s="1"/>
      <c r="VVO149" s="1"/>
      <c r="VVP149" s="1"/>
      <c r="VVQ149" s="1"/>
      <c r="VVR149" s="1"/>
      <c r="VVS149" s="1"/>
      <c r="VVT149" s="1"/>
      <c r="VVU149" s="1"/>
      <c r="VVV149" s="1"/>
      <c r="VVW149" s="1"/>
      <c r="VVX149" s="1"/>
      <c r="VVY149" s="1"/>
      <c r="VVZ149" s="1"/>
      <c r="VWA149" s="1"/>
      <c r="VWB149" s="1"/>
      <c r="VWC149" s="1"/>
      <c r="VWD149" s="1"/>
      <c r="VWE149" s="1"/>
      <c r="VWF149" s="1"/>
      <c r="VWG149" s="1"/>
      <c r="VWH149" s="1"/>
      <c r="VWI149" s="1"/>
      <c r="VWJ149" s="1"/>
      <c r="VWK149" s="1"/>
      <c r="VWL149" s="1"/>
      <c r="VWM149" s="1"/>
      <c r="VWN149" s="1"/>
      <c r="VWO149" s="1"/>
      <c r="VWP149" s="1"/>
      <c r="VWQ149" s="1"/>
      <c r="VWR149" s="1"/>
      <c r="VWS149" s="1"/>
      <c r="VWT149" s="1"/>
      <c r="VWU149" s="1"/>
      <c r="VWV149" s="1"/>
      <c r="VWW149" s="1"/>
      <c r="VWX149" s="1"/>
      <c r="VWY149" s="1"/>
      <c r="VWZ149" s="1"/>
      <c r="VXA149" s="1"/>
      <c r="VXB149" s="1"/>
      <c r="VXC149" s="1"/>
      <c r="VXD149" s="1"/>
      <c r="VXE149" s="1"/>
      <c r="VXF149" s="1"/>
      <c r="VXG149" s="1"/>
      <c r="VXH149" s="1"/>
      <c r="VXI149" s="1"/>
      <c r="VXJ149" s="1"/>
      <c r="VXK149" s="1"/>
      <c r="VXL149" s="1"/>
      <c r="VXM149" s="1"/>
      <c r="VXN149" s="1"/>
      <c r="VXO149" s="1"/>
      <c r="VXP149" s="1"/>
      <c r="VXQ149" s="1"/>
      <c r="VXR149" s="1"/>
      <c r="VXS149" s="1"/>
      <c r="VXT149" s="1"/>
      <c r="VXU149" s="1"/>
      <c r="VXV149" s="1"/>
      <c r="VXW149" s="1"/>
      <c r="VXX149" s="1"/>
      <c r="VXY149" s="1"/>
      <c r="VXZ149" s="1"/>
      <c r="VYA149" s="1"/>
      <c r="VYB149" s="1"/>
      <c r="VYC149" s="1"/>
      <c r="VYD149" s="1"/>
      <c r="VYE149" s="1"/>
      <c r="VYF149" s="1"/>
      <c r="VYG149" s="1"/>
      <c r="VYH149" s="1"/>
      <c r="VYI149" s="1"/>
      <c r="VYJ149" s="1"/>
      <c r="VYK149" s="1"/>
      <c r="VYL149" s="1"/>
      <c r="VYM149" s="1"/>
      <c r="VYN149" s="1"/>
      <c r="VYO149" s="1"/>
      <c r="VYP149" s="1"/>
      <c r="VYQ149" s="1"/>
      <c r="VYR149" s="1"/>
      <c r="VYS149" s="1"/>
      <c r="VYT149" s="1"/>
      <c r="VYU149" s="1"/>
      <c r="VYV149" s="1"/>
      <c r="VYW149" s="1"/>
      <c r="VYX149" s="1"/>
      <c r="VYY149" s="1"/>
      <c r="VYZ149" s="1"/>
      <c r="VZA149" s="1"/>
      <c r="VZB149" s="1"/>
      <c r="VZC149" s="1"/>
      <c r="VZD149" s="1"/>
      <c r="VZE149" s="1"/>
      <c r="VZF149" s="1"/>
      <c r="VZG149" s="1"/>
      <c r="VZH149" s="1"/>
      <c r="VZI149" s="1"/>
      <c r="VZJ149" s="1"/>
      <c r="VZK149" s="1"/>
      <c r="VZL149" s="1"/>
      <c r="VZM149" s="1"/>
      <c r="VZN149" s="1"/>
      <c r="VZO149" s="1"/>
      <c r="VZP149" s="1"/>
      <c r="VZQ149" s="1"/>
      <c r="VZR149" s="1"/>
      <c r="VZS149" s="1"/>
      <c r="VZT149" s="1"/>
      <c r="VZU149" s="1"/>
      <c r="VZV149" s="1"/>
      <c r="VZW149" s="1"/>
      <c r="VZX149" s="1"/>
      <c r="VZY149" s="1"/>
      <c r="VZZ149" s="1"/>
      <c r="WAA149" s="1"/>
      <c r="WAB149" s="1"/>
      <c r="WAC149" s="1"/>
      <c r="WAD149" s="1"/>
      <c r="WAE149" s="1"/>
      <c r="WAF149" s="1"/>
      <c r="WAG149" s="1"/>
      <c r="WAH149" s="1"/>
      <c r="WAI149" s="1"/>
      <c r="WAJ149" s="1"/>
      <c r="WAK149" s="1"/>
      <c r="WAL149" s="1"/>
      <c r="WAM149" s="1"/>
      <c r="WAN149" s="1"/>
      <c r="WAO149" s="1"/>
      <c r="WAP149" s="1"/>
      <c r="WAQ149" s="1"/>
      <c r="WAR149" s="1"/>
      <c r="WAS149" s="1"/>
      <c r="WAT149" s="1"/>
      <c r="WAU149" s="1"/>
      <c r="WAV149" s="1"/>
      <c r="WAW149" s="1"/>
      <c r="WAX149" s="1"/>
      <c r="WAY149" s="1"/>
      <c r="WAZ149" s="1"/>
      <c r="WBA149" s="1"/>
      <c r="WBB149" s="1"/>
      <c r="WBC149" s="1"/>
      <c r="WBD149" s="1"/>
      <c r="WBE149" s="1"/>
      <c r="WBF149" s="1"/>
      <c r="WBG149" s="1"/>
      <c r="WBH149" s="1"/>
      <c r="WBI149" s="1"/>
      <c r="WBJ149" s="1"/>
      <c r="WBK149" s="1"/>
      <c r="WBL149" s="1"/>
      <c r="WBM149" s="1"/>
      <c r="WBN149" s="1"/>
      <c r="WBO149" s="1"/>
      <c r="WBP149" s="1"/>
      <c r="WBQ149" s="1"/>
      <c r="WBR149" s="1"/>
      <c r="WBS149" s="1"/>
      <c r="WBT149" s="1"/>
      <c r="WBU149" s="1"/>
      <c r="WBV149" s="1"/>
      <c r="WBW149" s="1"/>
      <c r="WBX149" s="1"/>
      <c r="WBY149" s="1"/>
      <c r="WBZ149" s="1"/>
      <c r="WCA149" s="1"/>
      <c r="WCB149" s="1"/>
      <c r="WCC149" s="1"/>
      <c r="WCD149" s="1"/>
      <c r="WCE149" s="1"/>
      <c r="WCF149" s="1"/>
      <c r="WCG149" s="1"/>
      <c r="WCH149" s="1"/>
      <c r="WCI149" s="1"/>
      <c r="WCJ149" s="1"/>
      <c r="WCK149" s="1"/>
      <c r="WCL149" s="1"/>
      <c r="WCM149" s="1"/>
      <c r="WCN149" s="1"/>
      <c r="WCO149" s="1"/>
      <c r="WCP149" s="1"/>
      <c r="WCQ149" s="1"/>
      <c r="WCR149" s="1"/>
      <c r="WCS149" s="1"/>
      <c r="WCT149" s="1"/>
      <c r="WCU149" s="1"/>
      <c r="WCV149" s="1"/>
      <c r="WCW149" s="1"/>
      <c r="WCX149" s="1"/>
      <c r="WCY149" s="1"/>
      <c r="WCZ149" s="1"/>
      <c r="WDA149" s="1"/>
      <c r="WDB149" s="1"/>
      <c r="WDC149" s="1"/>
      <c r="WDD149" s="1"/>
      <c r="WDE149" s="1"/>
      <c r="WDF149" s="1"/>
      <c r="WDG149" s="1"/>
      <c r="WDH149" s="1"/>
      <c r="WDI149" s="1"/>
      <c r="WDJ149" s="1"/>
      <c r="WDK149" s="1"/>
      <c r="WDL149" s="1"/>
      <c r="WDM149" s="1"/>
      <c r="WDN149" s="1"/>
      <c r="WDO149" s="1"/>
      <c r="WDP149" s="1"/>
      <c r="WDQ149" s="1"/>
      <c r="WDR149" s="1"/>
      <c r="WDS149" s="1"/>
      <c r="WDT149" s="1"/>
      <c r="WDU149" s="1"/>
      <c r="WDV149" s="1"/>
      <c r="WDW149" s="1"/>
      <c r="WDX149" s="1"/>
      <c r="WDY149" s="1"/>
      <c r="WDZ149" s="1"/>
      <c r="WEA149" s="1"/>
      <c r="WEB149" s="1"/>
      <c r="WEC149" s="1"/>
      <c r="WED149" s="1"/>
      <c r="WEE149" s="1"/>
      <c r="WEF149" s="1"/>
      <c r="WEG149" s="1"/>
      <c r="WEH149" s="1"/>
      <c r="WEI149" s="1"/>
      <c r="WEJ149" s="1"/>
      <c r="WEK149" s="1"/>
      <c r="WEL149" s="1"/>
      <c r="WEM149" s="1"/>
      <c r="WEN149" s="1"/>
      <c r="WEO149" s="1"/>
      <c r="WEP149" s="1"/>
      <c r="WEQ149" s="1"/>
      <c r="WER149" s="1"/>
      <c r="WES149" s="1"/>
      <c r="WET149" s="1"/>
      <c r="WEU149" s="1"/>
      <c r="WEV149" s="1"/>
      <c r="WEW149" s="1"/>
      <c r="WEX149" s="1"/>
      <c r="WEY149" s="1"/>
      <c r="WEZ149" s="1"/>
      <c r="WFA149" s="1"/>
      <c r="WFB149" s="1"/>
      <c r="WFC149" s="1"/>
      <c r="WFD149" s="1"/>
      <c r="WFE149" s="1"/>
      <c r="WFF149" s="1"/>
      <c r="WFG149" s="1"/>
      <c r="WFH149" s="1"/>
      <c r="WFI149" s="1"/>
      <c r="WFJ149" s="1"/>
      <c r="WFK149" s="1"/>
      <c r="WFL149" s="1"/>
      <c r="WFM149" s="1"/>
      <c r="WFN149" s="1"/>
      <c r="WFO149" s="1"/>
      <c r="WFP149" s="1"/>
      <c r="WFQ149" s="1"/>
      <c r="WFR149" s="1"/>
      <c r="WFS149" s="1"/>
      <c r="WFT149" s="1"/>
      <c r="WFU149" s="1"/>
      <c r="WFV149" s="1"/>
      <c r="WFW149" s="1"/>
      <c r="WFX149" s="1"/>
      <c r="WFY149" s="1"/>
      <c r="WFZ149" s="1"/>
      <c r="WGA149" s="1"/>
      <c r="WGB149" s="1"/>
      <c r="WGC149" s="1"/>
      <c r="WGD149" s="1"/>
      <c r="WGE149" s="1"/>
      <c r="WGF149" s="1"/>
      <c r="WGG149" s="1"/>
      <c r="WGH149" s="1"/>
      <c r="WGI149" s="1"/>
      <c r="WGJ149" s="1"/>
      <c r="WGK149" s="1"/>
      <c r="WGL149" s="1"/>
      <c r="WGM149" s="1"/>
      <c r="WGN149" s="1"/>
      <c r="WGO149" s="1"/>
      <c r="WGP149" s="1"/>
      <c r="WGQ149" s="1"/>
      <c r="WGR149" s="1"/>
      <c r="WGS149" s="1"/>
      <c r="WGT149" s="1"/>
      <c r="WGU149" s="1"/>
      <c r="WGV149" s="1"/>
      <c r="WGW149" s="1"/>
      <c r="WGX149" s="1"/>
      <c r="WGY149" s="1"/>
      <c r="WGZ149" s="1"/>
      <c r="WHA149" s="1"/>
      <c r="WHB149" s="1"/>
      <c r="WHC149" s="1"/>
      <c r="WHD149" s="1"/>
      <c r="WHE149" s="1"/>
      <c r="WHF149" s="1"/>
      <c r="WHG149" s="1"/>
      <c r="WHH149" s="1"/>
      <c r="WHI149" s="1"/>
      <c r="WHJ149" s="1"/>
      <c r="WHK149" s="1"/>
      <c r="WHL149" s="1"/>
      <c r="WHM149" s="1"/>
      <c r="WHN149" s="1"/>
      <c r="WHO149" s="1"/>
      <c r="WHP149" s="1"/>
      <c r="WHQ149" s="1"/>
      <c r="WHR149" s="1"/>
      <c r="WHS149" s="1"/>
      <c r="WHT149" s="1"/>
      <c r="WHU149" s="1"/>
      <c r="WHV149" s="1"/>
      <c r="WHW149" s="1"/>
      <c r="WHX149" s="1"/>
      <c r="WHY149" s="1"/>
      <c r="WHZ149" s="1"/>
      <c r="WIA149" s="1"/>
      <c r="WIB149" s="1"/>
      <c r="WIC149" s="1"/>
      <c r="WID149" s="1"/>
      <c r="WIE149" s="1"/>
      <c r="WIF149" s="1"/>
      <c r="WIG149" s="1"/>
      <c r="WIH149" s="1"/>
      <c r="WII149" s="1"/>
      <c r="WIJ149" s="1"/>
      <c r="WIK149" s="1"/>
      <c r="WIL149" s="1"/>
      <c r="WIM149" s="1"/>
      <c r="WIN149" s="1"/>
      <c r="WIO149" s="1"/>
      <c r="WIP149" s="1"/>
      <c r="WIQ149" s="1"/>
      <c r="WIR149" s="1"/>
      <c r="WIS149" s="1"/>
      <c r="WIT149" s="1"/>
      <c r="WIU149" s="1"/>
      <c r="WIV149" s="1"/>
      <c r="WIW149" s="1"/>
      <c r="WIX149" s="1"/>
      <c r="WIY149" s="1"/>
      <c r="WIZ149" s="1"/>
      <c r="WJA149" s="1"/>
      <c r="WJB149" s="1"/>
      <c r="WJC149" s="1"/>
      <c r="WJD149" s="1"/>
      <c r="WJE149" s="1"/>
      <c r="WJF149" s="1"/>
      <c r="WJG149" s="1"/>
      <c r="WJH149" s="1"/>
      <c r="WJI149" s="1"/>
      <c r="WJJ149" s="1"/>
      <c r="WJK149" s="1"/>
      <c r="WJL149" s="1"/>
      <c r="WJM149" s="1"/>
      <c r="WJN149" s="1"/>
      <c r="WJO149" s="1"/>
      <c r="WJP149" s="1"/>
      <c r="WJQ149" s="1"/>
      <c r="WJR149" s="1"/>
      <c r="WJS149" s="1"/>
      <c r="WJT149" s="1"/>
      <c r="WJU149" s="1"/>
      <c r="WJV149" s="1"/>
      <c r="WJW149" s="1"/>
      <c r="WJX149" s="1"/>
      <c r="WJY149" s="1"/>
      <c r="WJZ149" s="1"/>
      <c r="WKA149" s="1"/>
      <c r="WKB149" s="1"/>
      <c r="WKC149" s="1"/>
      <c r="WKD149" s="1"/>
      <c r="WKE149" s="1"/>
      <c r="WKF149" s="1"/>
      <c r="WKG149" s="1"/>
      <c r="WKH149" s="1"/>
      <c r="WKI149" s="1"/>
      <c r="WKJ149" s="1"/>
      <c r="WKK149" s="1"/>
      <c r="WKL149" s="1"/>
      <c r="WKM149" s="1"/>
      <c r="WKN149" s="1"/>
      <c r="WKO149" s="1"/>
      <c r="WKP149" s="1"/>
      <c r="WKQ149" s="1"/>
      <c r="WKR149" s="1"/>
      <c r="WKS149" s="1"/>
      <c r="WKT149" s="1"/>
      <c r="WKU149" s="1"/>
      <c r="WKV149" s="1"/>
      <c r="WKW149" s="1"/>
      <c r="WKX149" s="1"/>
      <c r="WKY149" s="1"/>
      <c r="WKZ149" s="1"/>
      <c r="WLA149" s="1"/>
      <c r="WLB149" s="1"/>
      <c r="WLC149" s="1"/>
      <c r="WLD149" s="1"/>
      <c r="WLE149" s="1"/>
      <c r="WLF149" s="1"/>
      <c r="WLG149" s="1"/>
      <c r="WLH149" s="1"/>
      <c r="WLI149" s="1"/>
      <c r="WLJ149" s="1"/>
      <c r="WLK149" s="1"/>
      <c r="WLL149" s="1"/>
      <c r="WLM149" s="1"/>
      <c r="WLN149" s="1"/>
      <c r="WLO149" s="1"/>
      <c r="WLP149" s="1"/>
      <c r="WLQ149" s="1"/>
      <c r="WLR149" s="1"/>
      <c r="WLS149" s="1"/>
      <c r="WLT149" s="1"/>
      <c r="WLU149" s="1"/>
      <c r="WLV149" s="1"/>
      <c r="WLW149" s="1"/>
      <c r="WLX149" s="1"/>
      <c r="WLY149" s="1"/>
      <c r="WLZ149" s="1"/>
      <c r="WMA149" s="1"/>
      <c r="WMB149" s="1"/>
      <c r="WMC149" s="1"/>
      <c r="WMD149" s="1"/>
      <c r="WME149" s="1"/>
      <c r="WMF149" s="1"/>
      <c r="WMG149" s="1"/>
      <c r="WMH149" s="1"/>
      <c r="WMI149" s="1"/>
      <c r="WMJ149" s="1"/>
      <c r="WMK149" s="1"/>
      <c r="WML149" s="1"/>
      <c r="WMM149" s="1"/>
      <c r="WMN149" s="1"/>
      <c r="WMO149" s="1"/>
      <c r="WMP149" s="1"/>
      <c r="WMQ149" s="1"/>
      <c r="WMR149" s="1"/>
      <c r="WMS149" s="1"/>
      <c r="WMT149" s="1"/>
      <c r="WMU149" s="1"/>
      <c r="WMV149" s="1"/>
      <c r="WMW149" s="1"/>
      <c r="WMX149" s="1"/>
      <c r="WMY149" s="1"/>
      <c r="WMZ149" s="1"/>
      <c r="WNA149" s="1"/>
      <c r="WNB149" s="1"/>
      <c r="WNC149" s="1"/>
      <c r="WND149" s="1"/>
      <c r="WNE149" s="1"/>
      <c r="WNF149" s="1"/>
      <c r="WNG149" s="1"/>
      <c r="WNH149" s="1"/>
      <c r="WNI149" s="1"/>
      <c r="WNJ149" s="1"/>
      <c r="WNK149" s="1"/>
      <c r="WNL149" s="1"/>
      <c r="WNM149" s="1"/>
      <c r="WNN149" s="1"/>
      <c r="WNO149" s="1"/>
      <c r="WNP149" s="1"/>
      <c r="WNQ149" s="1"/>
      <c r="WNR149" s="1"/>
      <c r="WNS149" s="1"/>
      <c r="WNT149" s="1"/>
      <c r="WNU149" s="1"/>
      <c r="WNV149" s="1"/>
      <c r="WNW149" s="1"/>
      <c r="WNX149" s="1"/>
      <c r="WNY149" s="1"/>
      <c r="WNZ149" s="1"/>
      <c r="WOA149" s="1"/>
      <c r="WOB149" s="1"/>
      <c r="WOC149" s="1"/>
      <c r="WOD149" s="1"/>
      <c r="WOE149" s="1"/>
      <c r="WOF149" s="1"/>
      <c r="WOG149" s="1"/>
      <c r="WOH149" s="1"/>
      <c r="WOI149" s="1"/>
      <c r="WOJ149" s="1"/>
      <c r="WOK149" s="1"/>
      <c r="WOL149" s="1"/>
      <c r="WOM149" s="1"/>
      <c r="WON149" s="1"/>
      <c r="WOO149" s="1"/>
      <c r="WOP149" s="1"/>
      <c r="WOQ149" s="1"/>
      <c r="WOR149" s="1"/>
      <c r="WOS149" s="1"/>
      <c r="WOT149" s="1"/>
      <c r="WOU149" s="1"/>
      <c r="WOV149" s="1"/>
      <c r="WOW149" s="1"/>
      <c r="WOX149" s="1"/>
      <c r="WOY149" s="1"/>
      <c r="WOZ149" s="1"/>
      <c r="WPA149" s="1"/>
      <c r="WPB149" s="1"/>
      <c r="WPC149" s="1"/>
      <c r="WPD149" s="1"/>
      <c r="WPE149" s="1"/>
      <c r="WPF149" s="1"/>
      <c r="WPG149" s="1"/>
      <c r="WPH149" s="1"/>
      <c r="WPI149" s="1"/>
      <c r="WPJ149" s="1"/>
      <c r="WPK149" s="1"/>
      <c r="WPL149" s="1"/>
      <c r="WPM149" s="1"/>
      <c r="WPN149" s="1"/>
      <c r="WPO149" s="1"/>
      <c r="WPP149" s="1"/>
      <c r="WPQ149" s="1"/>
      <c r="WPR149" s="1"/>
      <c r="WPS149" s="1"/>
      <c r="WPT149" s="1"/>
      <c r="WPU149" s="1"/>
      <c r="WPV149" s="1"/>
      <c r="WPW149" s="1"/>
      <c r="WPX149" s="1"/>
      <c r="WPY149" s="1"/>
      <c r="WPZ149" s="1"/>
      <c r="WQA149" s="1"/>
      <c r="WQB149" s="1"/>
      <c r="WQC149" s="1"/>
      <c r="WQD149" s="1"/>
      <c r="WQE149" s="1"/>
      <c r="WQF149" s="1"/>
      <c r="WQG149" s="1"/>
      <c r="WQH149" s="1"/>
      <c r="WQI149" s="1"/>
      <c r="WQJ149" s="1"/>
      <c r="WQK149" s="1"/>
      <c r="WQL149" s="1"/>
      <c r="WQM149" s="1"/>
      <c r="WQN149" s="1"/>
      <c r="WQO149" s="1"/>
      <c r="WQP149" s="1"/>
      <c r="WQQ149" s="1"/>
      <c r="WQR149" s="1"/>
      <c r="WQS149" s="1"/>
      <c r="WQT149" s="1"/>
      <c r="WQU149" s="1"/>
      <c r="WQV149" s="1"/>
      <c r="WQW149" s="1"/>
      <c r="WQX149" s="1"/>
      <c r="WQY149" s="1"/>
      <c r="WQZ149" s="1"/>
      <c r="WRA149" s="1"/>
      <c r="WRB149" s="1"/>
      <c r="WRC149" s="1"/>
      <c r="WRD149" s="1"/>
      <c r="WRE149" s="1"/>
      <c r="WRF149" s="1"/>
      <c r="WRG149" s="1"/>
      <c r="WRH149" s="1"/>
      <c r="WRI149" s="1"/>
      <c r="WRJ149" s="1"/>
      <c r="WRK149" s="1"/>
      <c r="WRL149" s="1"/>
      <c r="WRM149" s="1"/>
      <c r="WRN149" s="1"/>
      <c r="WRO149" s="1"/>
      <c r="WRP149" s="1"/>
      <c r="WRQ149" s="1"/>
      <c r="WRR149" s="1"/>
      <c r="WRS149" s="1"/>
      <c r="WRT149" s="1"/>
      <c r="WRU149" s="1"/>
      <c r="WRV149" s="1"/>
      <c r="WRW149" s="1"/>
      <c r="WRX149" s="1"/>
      <c r="WRY149" s="1"/>
      <c r="WRZ149" s="1"/>
      <c r="WSA149" s="1"/>
      <c r="WSB149" s="1"/>
      <c r="WSC149" s="1"/>
      <c r="WSD149" s="1"/>
      <c r="WSE149" s="1"/>
      <c r="WSF149" s="1"/>
      <c r="WSG149" s="1"/>
      <c r="WSH149" s="1"/>
      <c r="WSI149" s="1"/>
      <c r="WSJ149" s="1"/>
      <c r="WSK149" s="1"/>
      <c r="WSL149" s="1"/>
      <c r="WSM149" s="1"/>
      <c r="WSN149" s="1"/>
      <c r="WSO149" s="1"/>
      <c r="WSP149" s="1"/>
      <c r="WSQ149" s="1"/>
      <c r="WSR149" s="1"/>
      <c r="WSS149" s="1"/>
      <c r="WST149" s="1"/>
      <c r="WSU149" s="1"/>
      <c r="WSV149" s="1"/>
      <c r="WSW149" s="1"/>
      <c r="WSX149" s="1"/>
      <c r="WSY149" s="1"/>
      <c r="WSZ149" s="1"/>
      <c r="WTA149" s="1"/>
      <c r="WTB149" s="1"/>
      <c r="WTC149" s="1"/>
      <c r="WTD149" s="1"/>
      <c r="WTE149" s="1"/>
      <c r="WTF149" s="1"/>
      <c r="WTG149" s="1"/>
      <c r="WTH149" s="1"/>
      <c r="WTI149" s="1"/>
      <c r="WTJ149" s="1"/>
      <c r="WTK149" s="1"/>
      <c r="WTL149" s="1"/>
      <c r="WTM149" s="1"/>
      <c r="WTN149" s="1"/>
      <c r="WTO149" s="1"/>
      <c r="WTP149" s="1"/>
      <c r="WTQ149" s="1"/>
      <c r="WTR149" s="1"/>
      <c r="WTS149" s="1"/>
      <c r="WTT149" s="1"/>
      <c r="WTU149" s="1"/>
      <c r="WTV149" s="1"/>
      <c r="WTW149" s="1"/>
      <c r="WTX149" s="1"/>
      <c r="WTY149" s="1"/>
      <c r="WTZ149" s="1"/>
      <c r="WUA149" s="1"/>
      <c r="WUB149" s="1"/>
      <c r="WUC149" s="1"/>
      <c r="WUD149" s="1"/>
      <c r="WUE149" s="1"/>
      <c r="WUF149" s="1"/>
      <c r="WUG149" s="1"/>
      <c r="WUH149" s="1"/>
      <c r="WUI149" s="1"/>
      <c r="WUJ149" s="1"/>
      <c r="WUK149" s="1"/>
      <c r="WUL149" s="1"/>
      <c r="WUM149" s="1"/>
      <c r="WUN149" s="1"/>
      <c r="WUO149" s="1"/>
      <c r="WUP149" s="1"/>
      <c r="WUQ149" s="1"/>
      <c r="WUR149" s="1"/>
      <c r="WUS149" s="1"/>
      <c r="WUT149" s="1"/>
      <c r="WUU149" s="1"/>
      <c r="WUV149" s="1"/>
      <c r="WUW149" s="1"/>
      <c r="WUX149" s="1"/>
      <c r="WUY149" s="1"/>
      <c r="WUZ149" s="1"/>
      <c r="WVA149" s="1"/>
      <c r="WVB149" s="1"/>
      <c r="WVC149" s="1"/>
      <c r="WVD149" s="1"/>
      <c r="WVE149" s="1"/>
      <c r="WVF149" s="1"/>
      <c r="WVG149" s="1"/>
      <c r="WVH149" s="1"/>
      <c r="WVI149" s="1"/>
      <c r="WVJ149" s="1"/>
      <c r="WVK149" s="1"/>
      <c r="WVL149" s="1"/>
      <c r="WVM149" s="1"/>
      <c r="WVN149" s="1"/>
      <c r="WVO149" s="1"/>
      <c r="WVP149" s="1"/>
      <c r="WVQ149" s="1"/>
      <c r="WVR149" s="1"/>
      <c r="WVS149" s="1"/>
      <c r="WVT149" s="1"/>
      <c r="WVU149" s="1"/>
      <c r="WVV149" s="1"/>
      <c r="WVW149" s="1"/>
      <c r="WVX149" s="1"/>
      <c r="WVY149" s="1"/>
      <c r="WVZ149" s="1"/>
      <c r="WWA149" s="1"/>
      <c r="WWB149" s="1"/>
      <c r="WWC149" s="1"/>
      <c r="WWD149" s="1"/>
      <c r="WWE149" s="1"/>
      <c r="WWF149" s="1"/>
      <c r="WWG149" s="1"/>
      <c r="WWH149" s="1"/>
      <c r="WWI149" s="1"/>
      <c r="WWJ149" s="1"/>
      <c r="WWK149" s="1"/>
      <c r="WWL149" s="1"/>
      <c r="WWM149" s="1"/>
      <c r="WWN149" s="1"/>
      <c r="WWO149" s="1"/>
      <c r="WWP149" s="1"/>
      <c r="WWQ149" s="1"/>
      <c r="WWR149" s="1"/>
      <c r="WWS149" s="1"/>
      <c r="WWT149" s="1"/>
      <c r="WWU149" s="1"/>
      <c r="WWV149" s="1"/>
      <c r="WWW149" s="1"/>
      <c r="WWX149" s="1"/>
      <c r="WWY149" s="1"/>
      <c r="WWZ149" s="1"/>
      <c r="WXA149" s="1"/>
      <c r="WXB149" s="1"/>
      <c r="WXC149" s="1"/>
      <c r="WXD149" s="1"/>
      <c r="WXE149" s="1"/>
      <c r="WXF149" s="1"/>
      <c r="WXG149" s="1"/>
      <c r="WXH149" s="1"/>
      <c r="WXI149" s="1"/>
      <c r="WXJ149" s="1"/>
      <c r="WXK149" s="1"/>
      <c r="WXL149" s="1"/>
      <c r="WXM149" s="1"/>
      <c r="WXN149" s="1"/>
      <c r="WXO149" s="1"/>
      <c r="WXP149" s="1"/>
      <c r="WXQ149" s="1"/>
      <c r="WXR149" s="1"/>
      <c r="WXS149" s="1"/>
      <c r="WXT149" s="1"/>
      <c r="WXU149" s="1"/>
      <c r="WXV149" s="1"/>
      <c r="WXW149" s="1"/>
      <c r="WXX149" s="1"/>
      <c r="WXY149" s="1"/>
      <c r="WXZ149" s="1"/>
      <c r="WYA149" s="1"/>
      <c r="WYB149" s="1"/>
      <c r="WYC149" s="1"/>
      <c r="WYD149" s="1"/>
      <c r="WYE149" s="1"/>
      <c r="WYF149" s="1"/>
      <c r="WYG149" s="1"/>
      <c r="WYH149" s="1"/>
      <c r="WYI149" s="1"/>
      <c r="WYJ149" s="1"/>
      <c r="WYK149" s="1"/>
      <c r="WYL149" s="1"/>
      <c r="WYM149" s="1"/>
      <c r="WYN149" s="1"/>
      <c r="WYO149" s="1"/>
      <c r="WYP149" s="1"/>
      <c r="WYQ149" s="1"/>
      <c r="WYR149" s="1"/>
      <c r="WYS149" s="1"/>
      <c r="WYT149" s="1"/>
      <c r="WYU149" s="1"/>
      <c r="WYV149" s="1"/>
      <c r="WYW149" s="1"/>
      <c r="WYX149" s="1"/>
      <c r="WYY149" s="1"/>
      <c r="WYZ149" s="1"/>
      <c r="WZA149" s="1"/>
      <c r="WZB149" s="1"/>
      <c r="WZC149" s="1"/>
      <c r="WZD149" s="1"/>
      <c r="WZE149" s="1"/>
      <c r="WZF149" s="1"/>
      <c r="WZG149" s="1"/>
      <c r="WZH149" s="1"/>
      <c r="WZI149" s="1"/>
      <c r="WZJ149" s="1"/>
      <c r="WZK149" s="1"/>
      <c r="WZL149" s="1"/>
      <c r="WZM149" s="1"/>
      <c r="WZN149" s="1"/>
      <c r="WZO149" s="1"/>
      <c r="WZP149" s="1"/>
      <c r="WZQ149" s="1"/>
      <c r="WZR149" s="1"/>
      <c r="WZS149" s="1"/>
      <c r="WZT149" s="1"/>
      <c r="WZU149" s="1"/>
      <c r="WZV149" s="1"/>
      <c r="WZW149" s="1"/>
      <c r="WZX149" s="1"/>
      <c r="WZY149" s="1"/>
      <c r="WZZ149" s="1"/>
      <c r="XAA149" s="1"/>
      <c r="XAB149" s="1"/>
      <c r="XAC149" s="1"/>
      <c r="XAD149" s="1"/>
      <c r="XAE149" s="1"/>
      <c r="XAF149" s="1"/>
      <c r="XAG149" s="1"/>
      <c r="XAH149" s="1"/>
      <c r="XAI149" s="1"/>
      <c r="XAJ149" s="1"/>
      <c r="XAK149" s="1"/>
      <c r="XAL149" s="1"/>
      <c r="XAM149" s="1"/>
      <c r="XAN149" s="1"/>
      <c r="XAO149" s="1"/>
      <c r="XAP149" s="1"/>
      <c r="XAQ149" s="1"/>
      <c r="XAR149" s="1"/>
      <c r="XAS149" s="1"/>
      <c r="XAT149" s="1"/>
      <c r="XAU149" s="1"/>
      <c r="XAV149" s="1"/>
      <c r="XAW149" s="1"/>
      <c r="XAX149" s="1"/>
      <c r="XAY149" s="1"/>
      <c r="XAZ149" s="1"/>
      <c r="XBA149" s="1"/>
      <c r="XBB149" s="1"/>
      <c r="XBC149" s="1"/>
      <c r="XBD149" s="1"/>
      <c r="XBE149" s="1"/>
      <c r="XBF149" s="1"/>
      <c r="XBG149" s="1"/>
      <c r="XBH149" s="1"/>
      <c r="XBI149" s="1"/>
      <c r="XBJ149" s="1"/>
      <c r="XBK149" s="1"/>
      <c r="XBL149" s="1"/>
      <c r="XBM149" s="1"/>
      <c r="XBN149" s="1"/>
      <c r="XBO149" s="1"/>
      <c r="XBP149" s="1"/>
      <c r="XBQ149" s="1"/>
      <c r="XBR149" s="1"/>
      <c r="XBS149" s="1"/>
      <c r="XBT149" s="1"/>
      <c r="XBU149" s="1"/>
      <c r="XBV149" s="1"/>
      <c r="XBW149" s="1"/>
      <c r="XBX149" s="1"/>
      <c r="XBY149" s="1"/>
      <c r="XBZ149" s="1"/>
      <c r="XCA149" s="1"/>
      <c r="XCB149" s="1"/>
      <c r="XCC149" s="1"/>
      <c r="XCD149" s="1"/>
      <c r="XCE149" s="1"/>
      <c r="XCF149" s="1"/>
      <c r="XCG149" s="1"/>
      <c r="XCH149" s="1"/>
      <c r="XCI149" s="1"/>
      <c r="XCJ149" s="1"/>
      <c r="XCK149" s="1"/>
      <c r="XCL149" s="1"/>
      <c r="XCM149" s="1"/>
      <c r="XCN149" s="1"/>
      <c r="XCO149" s="1"/>
      <c r="XCP149" s="1"/>
      <c r="XCQ149" s="1"/>
      <c r="XCR149" s="1"/>
      <c r="XCS149" s="1"/>
      <c r="XCT149" s="1"/>
      <c r="XCU149" s="1"/>
      <c r="XCV149" s="1"/>
      <c r="XCW149" s="1"/>
      <c r="XCX149" s="1"/>
      <c r="XCY149" s="1"/>
      <c r="XCZ149" s="1"/>
      <c r="XDA149" s="1"/>
      <c r="XDB149" s="1"/>
      <c r="XDC149" s="1"/>
      <c r="XDD149" s="1"/>
      <c r="XDE149" s="1"/>
      <c r="XDF149" s="1"/>
      <c r="XDG149" s="1"/>
      <c r="XDH149" s="1"/>
      <c r="XDI149" s="1"/>
      <c r="XDJ149" s="1"/>
      <c r="XDK149" s="1"/>
      <c r="XDL149" s="1"/>
      <c r="XDM149" s="1"/>
      <c r="XDN149" s="1"/>
      <c r="XDO149" s="1"/>
      <c r="XDP149" s="1"/>
      <c r="XDQ149" s="1"/>
      <c r="XDR149" s="1"/>
      <c r="XDS149" s="1"/>
      <c r="XDT149" s="1"/>
      <c r="XDU149" s="1"/>
      <c r="XDV149" s="1"/>
      <c r="XDW149" s="1"/>
      <c r="XDX149" s="1"/>
      <c r="XDY149" s="1"/>
      <c r="XDZ149" s="1"/>
      <c r="XEA149" s="1"/>
      <c r="XEB149" s="1"/>
      <c r="XEC149" s="1"/>
      <c r="XED149" s="1"/>
      <c r="XEE149" s="1"/>
      <c r="XEF149" s="1"/>
      <c r="XEG149" s="1"/>
      <c r="XEH149" s="1"/>
      <c r="XEI149" s="1"/>
      <c r="XEJ149" s="1"/>
      <c r="XEK149" s="1"/>
      <c r="XEL149" s="1"/>
      <c r="XEM149" s="1"/>
      <c r="XEN149" s="1"/>
      <c r="XEO149" s="1"/>
      <c r="XEP149" s="1"/>
      <c r="XEQ149" s="1"/>
      <c r="XER149" s="1"/>
      <c r="XES149" s="1"/>
      <c r="XET149" s="1"/>
      <c r="XEU149" s="1"/>
    </row>
    <row r="150" spans="2:16375" s="397" customFormat="1" ht="63.75" outlineLevel="2" x14ac:dyDescent="0.2">
      <c r="C150" s="550"/>
      <c r="D150" s="523" t="s">
        <v>444</v>
      </c>
      <c r="E150" s="408"/>
      <c r="F150" s="430"/>
      <c r="G150" s="523" t="s">
        <v>242</v>
      </c>
      <c r="H150" s="408"/>
      <c r="I150" s="430"/>
      <c r="J150" s="523" t="s">
        <v>810</v>
      </c>
      <c r="K150" s="408"/>
      <c r="L150" s="430"/>
      <c r="M150" s="45" t="s">
        <v>568</v>
      </c>
      <c r="N150" s="409"/>
      <c r="O150" s="431"/>
      <c r="P150" s="41" t="s">
        <v>310</v>
      </c>
      <c r="Q150" s="588"/>
      <c r="R150" s="589"/>
      <c r="S150" s="585">
        <v>2</v>
      </c>
      <c r="T150" s="588"/>
      <c r="U150" s="589"/>
      <c r="V150" s="894">
        <f t="shared" ref="V150:V156" si="91">ROUND(AM150,2)</f>
        <v>1439.16</v>
      </c>
      <c r="W150" s="588"/>
      <c r="X150" s="589"/>
      <c r="Y150" s="757">
        <f>BDI!$E$35</f>
        <v>0.21820000000000001</v>
      </c>
      <c r="Z150" s="588"/>
      <c r="AA150" s="589"/>
      <c r="AB150" s="585">
        <f t="shared" ref="AB150" si="92">ROUND(V150*(1+Y150),2)</f>
        <v>1753.18</v>
      </c>
      <c r="AC150" s="408"/>
      <c r="AD150" s="430"/>
      <c r="AE150" s="46">
        <f t="shared" ref="AE150" si="93">ROUND(AB150*S150,2)</f>
        <v>3506.36</v>
      </c>
      <c r="AF150" s="408"/>
      <c r="AG150" s="430"/>
      <c r="AH150" s="96">
        <f t="shared" si="90"/>
        <v>9.1967465690936885E-5</v>
      </c>
      <c r="AI150" s="396"/>
      <c r="AL150" s="927">
        <v>1429.77</v>
      </c>
      <c r="AM150" s="928">
        <f t="shared" ref="AM150:AM185" si="94">IF(G150="SCORIO",AL150*AE$208,IF(G150="DER/Edif.",AL150*AE$207,IF(G150="SINAPI-ES",AL150*AE$208,IF(G150="SICRO-ES",AL150*AE$206,IF(G150="DER/Rod.",AL150*AE$206,"CALCULAR")))))</f>
        <v>1439.1558302540063</v>
      </c>
      <c r="AN150" s="931"/>
      <c r="AO150" s="569"/>
      <c r="AX150" s="398"/>
      <c r="AY150" s="398"/>
      <c r="AZ150" s="398"/>
      <c r="BA150" s="398"/>
      <c r="BB150" s="398"/>
      <c r="BD150" s="502"/>
    </row>
    <row r="151" spans="2:16375" s="397" customFormat="1" ht="38.25" outlineLevel="2" x14ac:dyDescent="0.2">
      <c r="C151" s="550"/>
      <c r="D151" s="523" t="s">
        <v>445</v>
      </c>
      <c r="E151" s="408"/>
      <c r="F151" s="430"/>
      <c r="G151" s="523" t="s">
        <v>242</v>
      </c>
      <c r="H151" s="408"/>
      <c r="I151" s="430"/>
      <c r="J151" s="523" t="s">
        <v>376</v>
      </c>
      <c r="K151" s="408"/>
      <c r="L151" s="430"/>
      <c r="M151" s="45" t="s">
        <v>375</v>
      </c>
      <c r="N151" s="409"/>
      <c r="O151" s="431"/>
      <c r="P151" s="41" t="s">
        <v>310</v>
      </c>
      <c r="Q151" s="588"/>
      <c r="R151" s="589"/>
      <c r="S151" s="585">
        <v>4</v>
      </c>
      <c r="T151" s="588"/>
      <c r="U151" s="589"/>
      <c r="V151" s="894">
        <f t="shared" si="91"/>
        <v>8215.15</v>
      </c>
      <c r="W151" s="588"/>
      <c r="X151" s="589"/>
      <c r="Y151" s="757">
        <f>BDI!$E$35</f>
        <v>0.21820000000000001</v>
      </c>
      <c r="Z151" s="588"/>
      <c r="AA151" s="589"/>
      <c r="AB151" s="585">
        <f t="shared" ref="AB151:AB156" si="95">ROUND(V151*(1+Y151),2)</f>
        <v>10007.700000000001</v>
      </c>
      <c r="AC151" s="408"/>
      <c r="AD151" s="430"/>
      <c r="AE151" s="46">
        <f t="shared" ref="AE151:AE156" si="96">ROUND(AB151*S151,2)</f>
        <v>40030.800000000003</v>
      </c>
      <c r="AF151" s="408"/>
      <c r="AG151" s="430"/>
      <c r="AH151" s="96">
        <f t="shared" si="90"/>
        <v>1.0499581405163064E-3</v>
      </c>
      <c r="AI151" s="396"/>
      <c r="AL151" s="927">
        <v>8161.57</v>
      </c>
      <c r="AM151" s="928">
        <f t="shared" si="94"/>
        <v>8215.1472261455965</v>
      </c>
      <c r="AN151" s="931"/>
      <c r="AO151" s="569"/>
      <c r="AX151" s="398"/>
      <c r="AY151" s="398"/>
      <c r="AZ151" s="398"/>
      <c r="BA151" s="398"/>
      <c r="BB151" s="398"/>
      <c r="BD151" s="502"/>
    </row>
    <row r="152" spans="2:16375" s="397" customFormat="1" ht="38.25" outlineLevel="2" x14ac:dyDescent="0.2">
      <c r="C152" s="550"/>
      <c r="D152" s="523" t="s">
        <v>446</v>
      </c>
      <c r="E152" s="408"/>
      <c r="F152" s="430"/>
      <c r="G152" s="523" t="s">
        <v>242</v>
      </c>
      <c r="H152" s="408"/>
      <c r="I152" s="430"/>
      <c r="J152" s="523" t="s">
        <v>374</v>
      </c>
      <c r="K152" s="408"/>
      <c r="L152" s="430"/>
      <c r="M152" s="45" t="s">
        <v>373</v>
      </c>
      <c r="N152" s="409"/>
      <c r="O152" s="431"/>
      <c r="P152" s="41" t="s">
        <v>310</v>
      </c>
      <c r="Q152" s="588"/>
      <c r="R152" s="589"/>
      <c r="S152" s="585">
        <v>1</v>
      </c>
      <c r="T152" s="588"/>
      <c r="U152" s="589"/>
      <c r="V152" s="894">
        <f t="shared" si="91"/>
        <v>5676.35</v>
      </c>
      <c r="W152" s="588"/>
      <c r="X152" s="589"/>
      <c r="Y152" s="757">
        <f>BDI!$E$35</f>
        <v>0.21820000000000001</v>
      </c>
      <c r="Z152" s="588"/>
      <c r="AA152" s="589"/>
      <c r="AB152" s="585">
        <f t="shared" si="95"/>
        <v>6914.93</v>
      </c>
      <c r="AC152" s="408"/>
      <c r="AD152" s="430"/>
      <c r="AE152" s="46">
        <f t="shared" si="96"/>
        <v>6914.93</v>
      </c>
      <c r="AF152" s="408"/>
      <c r="AG152" s="430"/>
      <c r="AH152" s="96">
        <f t="shared" si="90"/>
        <v>1.8137002119868759E-4</v>
      </c>
      <c r="AI152" s="396"/>
      <c r="AL152" s="927">
        <v>5639.33</v>
      </c>
      <c r="AM152" s="928">
        <f t="shared" si="94"/>
        <v>5676.3497962793499</v>
      </c>
      <c r="AN152" s="931"/>
      <c r="AO152" s="569"/>
      <c r="AX152" s="398"/>
      <c r="AY152" s="398"/>
      <c r="AZ152" s="398"/>
      <c r="BA152" s="398"/>
      <c r="BB152" s="398"/>
      <c r="BD152" s="502"/>
    </row>
    <row r="153" spans="2:16375" s="397" customFormat="1" ht="76.5" outlineLevel="2" x14ac:dyDescent="0.2">
      <c r="C153" s="550"/>
      <c r="D153" s="523" t="s">
        <v>447</v>
      </c>
      <c r="E153" s="408"/>
      <c r="F153" s="430"/>
      <c r="G153" s="523" t="s">
        <v>242</v>
      </c>
      <c r="H153" s="408"/>
      <c r="I153" s="430"/>
      <c r="J153" s="523" t="s">
        <v>380</v>
      </c>
      <c r="K153" s="408"/>
      <c r="L153" s="430"/>
      <c r="M153" s="45" t="s">
        <v>377</v>
      </c>
      <c r="N153" s="409"/>
      <c r="O153" s="431"/>
      <c r="P153" s="41" t="s">
        <v>310</v>
      </c>
      <c r="Q153" s="588"/>
      <c r="R153" s="589"/>
      <c r="S153" s="585">
        <v>2</v>
      </c>
      <c r="T153" s="588"/>
      <c r="U153" s="589"/>
      <c r="V153" s="894">
        <f t="shared" si="91"/>
        <v>1359.67</v>
      </c>
      <c r="W153" s="588"/>
      <c r="X153" s="589"/>
      <c r="Y153" s="757">
        <f>BDI!$E$35</f>
        <v>0.21820000000000001</v>
      </c>
      <c r="Z153" s="588"/>
      <c r="AA153" s="589"/>
      <c r="AB153" s="585">
        <f t="shared" si="95"/>
        <v>1656.35</v>
      </c>
      <c r="AC153" s="408"/>
      <c r="AD153" s="430"/>
      <c r="AE153" s="46">
        <f t="shared" si="96"/>
        <v>3312.7</v>
      </c>
      <c r="AF153" s="408"/>
      <c r="AG153" s="430"/>
      <c r="AH153" s="96">
        <f t="shared" si="90"/>
        <v>8.6888004538714387E-5</v>
      </c>
      <c r="AI153" s="396"/>
      <c r="AL153" s="927">
        <v>1350.8</v>
      </c>
      <c r="AM153" s="928">
        <f t="shared" si="94"/>
        <v>1359.667425884661</v>
      </c>
      <c r="AN153" s="931"/>
      <c r="AO153" s="569"/>
      <c r="AX153" s="398"/>
      <c r="AY153" s="398"/>
      <c r="AZ153" s="398"/>
      <c r="BA153" s="398"/>
      <c r="BB153" s="398"/>
      <c r="BD153" s="502"/>
    </row>
    <row r="154" spans="2:16375" s="397" customFormat="1" ht="38.25" outlineLevel="2" x14ac:dyDescent="0.2">
      <c r="C154" s="550"/>
      <c r="D154" s="523" t="s">
        <v>448</v>
      </c>
      <c r="E154" s="408"/>
      <c r="F154" s="430"/>
      <c r="G154" s="523" t="s">
        <v>242</v>
      </c>
      <c r="H154" s="408"/>
      <c r="I154" s="430"/>
      <c r="J154" s="523" t="s">
        <v>379</v>
      </c>
      <c r="K154" s="408"/>
      <c r="L154" s="430"/>
      <c r="M154" s="45" t="s">
        <v>378</v>
      </c>
      <c r="N154" s="409"/>
      <c r="O154" s="431"/>
      <c r="P154" s="41" t="s">
        <v>310</v>
      </c>
      <c r="Q154" s="588"/>
      <c r="R154" s="589"/>
      <c r="S154" s="585">
        <v>4</v>
      </c>
      <c r="T154" s="588"/>
      <c r="U154" s="589"/>
      <c r="V154" s="894">
        <f t="shared" si="91"/>
        <v>2300.5300000000002</v>
      </c>
      <c r="W154" s="588"/>
      <c r="X154" s="589"/>
      <c r="Y154" s="757">
        <f>BDI!$E$35</f>
        <v>0.21820000000000001</v>
      </c>
      <c r="Z154" s="588"/>
      <c r="AA154" s="589"/>
      <c r="AB154" s="585">
        <f t="shared" si="95"/>
        <v>2802.51</v>
      </c>
      <c r="AC154" s="408"/>
      <c r="AD154" s="430"/>
      <c r="AE154" s="46">
        <f t="shared" si="96"/>
        <v>11210.04</v>
      </c>
      <c r="AF154" s="408"/>
      <c r="AG154" s="430"/>
      <c r="AH154" s="96">
        <f t="shared" si="90"/>
        <v>2.9402541926500136E-4</v>
      </c>
      <c r="AI154" s="396"/>
      <c r="AL154" s="927">
        <v>2285.5300000000002</v>
      </c>
      <c r="AM154" s="928">
        <f t="shared" si="94"/>
        <v>2300.5335296729122</v>
      </c>
      <c r="AN154" s="931"/>
      <c r="AO154" s="569"/>
      <c r="AX154" s="398"/>
      <c r="AY154" s="398"/>
      <c r="AZ154" s="398"/>
      <c r="BA154" s="398"/>
      <c r="BB154" s="398"/>
      <c r="BD154" s="502"/>
    </row>
    <row r="155" spans="2:16375" s="397" customFormat="1" ht="25.5" outlineLevel="2" x14ac:dyDescent="0.2">
      <c r="C155" s="550"/>
      <c r="D155" s="523" t="s">
        <v>449</v>
      </c>
      <c r="E155" s="408"/>
      <c r="F155" s="430"/>
      <c r="G155" s="523" t="s">
        <v>242</v>
      </c>
      <c r="H155" s="408"/>
      <c r="I155" s="430"/>
      <c r="J155" s="523" t="s">
        <v>522</v>
      </c>
      <c r="K155" s="408"/>
      <c r="L155" s="430"/>
      <c r="M155" s="45" t="s">
        <v>304</v>
      </c>
      <c r="N155" s="409"/>
      <c r="O155" s="431"/>
      <c r="P155" s="41" t="s">
        <v>310</v>
      </c>
      <c r="Q155" s="588"/>
      <c r="R155" s="589"/>
      <c r="S155" s="585">
        <v>1</v>
      </c>
      <c r="T155" s="588"/>
      <c r="U155" s="589"/>
      <c r="V155" s="894">
        <f t="shared" si="91"/>
        <v>7593.86</v>
      </c>
      <c r="W155" s="588"/>
      <c r="X155" s="589"/>
      <c r="Y155" s="757">
        <f>BDI!$E$35</f>
        <v>0.21820000000000001</v>
      </c>
      <c r="Z155" s="588"/>
      <c r="AA155" s="589"/>
      <c r="AB155" s="585">
        <f t="shared" si="95"/>
        <v>9250.84</v>
      </c>
      <c r="AC155" s="408"/>
      <c r="AD155" s="430"/>
      <c r="AE155" s="46">
        <f t="shared" si="96"/>
        <v>9250.84</v>
      </c>
      <c r="AF155" s="408"/>
      <c r="AG155" s="430"/>
      <c r="AH155" s="96">
        <f t="shared" si="90"/>
        <v>2.426380378262205E-4</v>
      </c>
      <c r="AI155" s="396"/>
      <c r="AL155" s="927">
        <v>7544.33</v>
      </c>
      <c r="AM155" s="928">
        <f t="shared" si="94"/>
        <v>7593.8553087980636</v>
      </c>
      <c r="AN155" s="931"/>
      <c r="AO155" s="569"/>
      <c r="AX155" s="398"/>
      <c r="AY155" s="398"/>
      <c r="AZ155" s="398"/>
      <c r="BA155" s="398"/>
      <c r="BB155" s="398"/>
      <c r="BD155" s="502"/>
    </row>
    <row r="156" spans="2:16375" s="397" customFormat="1" ht="51" outlineLevel="2" x14ac:dyDescent="0.2">
      <c r="C156" s="550"/>
      <c r="D156" s="523" t="s">
        <v>450</v>
      </c>
      <c r="E156" s="408"/>
      <c r="F156" s="430"/>
      <c r="G156" s="523" t="s">
        <v>311</v>
      </c>
      <c r="H156" s="408"/>
      <c r="I156" s="430"/>
      <c r="J156" s="523" t="s">
        <v>524</v>
      </c>
      <c r="K156" s="408"/>
      <c r="L156" s="430"/>
      <c r="M156" s="45" t="s">
        <v>523</v>
      </c>
      <c r="N156" s="409"/>
      <c r="O156" s="431"/>
      <c r="P156" s="41" t="s">
        <v>310</v>
      </c>
      <c r="Q156" s="588"/>
      <c r="R156" s="589"/>
      <c r="S156" s="585">
        <v>2</v>
      </c>
      <c r="T156" s="588"/>
      <c r="U156" s="589"/>
      <c r="V156" s="894">
        <f t="shared" si="91"/>
        <v>4168.3999999999996</v>
      </c>
      <c r="W156" s="588"/>
      <c r="X156" s="589"/>
      <c r="Y156" s="757">
        <f>BDI!$E$35</f>
        <v>0.21820000000000001</v>
      </c>
      <c r="Z156" s="588"/>
      <c r="AA156" s="589"/>
      <c r="AB156" s="585">
        <f t="shared" si="95"/>
        <v>5077.9399999999996</v>
      </c>
      <c r="AC156" s="408"/>
      <c r="AD156" s="430"/>
      <c r="AE156" s="46">
        <f t="shared" si="96"/>
        <v>10155.879999999999</v>
      </c>
      <c r="AF156" s="408"/>
      <c r="AG156" s="430"/>
      <c r="AH156" s="96">
        <f t="shared" si="90"/>
        <v>2.6637611239612358E-4</v>
      </c>
      <c r="AI156" s="396"/>
      <c r="AL156" s="927">
        <v>4141.21</v>
      </c>
      <c r="AM156" s="928">
        <f t="shared" si="94"/>
        <v>4168.3952774265745</v>
      </c>
      <c r="AN156" s="931"/>
      <c r="AO156" s="569"/>
      <c r="AX156" s="398"/>
      <c r="AY156" s="398"/>
      <c r="AZ156" s="398"/>
      <c r="BA156" s="398"/>
      <c r="BB156" s="398"/>
      <c r="BD156" s="502"/>
    </row>
    <row r="157" spans="2:16375" s="397" customFormat="1" outlineLevel="2" x14ac:dyDescent="0.2">
      <c r="B157" s="1"/>
      <c r="C157" s="412"/>
      <c r="D157" s="70"/>
      <c r="E157" s="70"/>
      <c r="F157" s="70"/>
      <c r="G157" s="70"/>
      <c r="H157" s="70"/>
      <c r="I157" s="70"/>
      <c r="J157" s="538"/>
      <c r="K157" s="70"/>
      <c r="L157" s="70"/>
      <c r="M157" s="95"/>
      <c r="N157" s="95"/>
      <c r="O157" s="95"/>
      <c r="P157" s="51"/>
      <c r="Q157" s="590"/>
      <c r="R157" s="590"/>
      <c r="S157" s="590"/>
      <c r="T157" s="590"/>
      <c r="U157" s="590"/>
      <c r="V157" s="590"/>
      <c r="W157" s="590"/>
      <c r="X157" s="590"/>
      <c r="Y157" s="759"/>
      <c r="Z157" s="590"/>
      <c r="AA157" s="590"/>
      <c r="AB157" s="590"/>
      <c r="AC157" s="50"/>
      <c r="AD157" s="50"/>
      <c r="AE157" s="81"/>
      <c r="AF157" s="2"/>
      <c r="AG157" s="2"/>
      <c r="AH157" s="746"/>
      <c r="AI157" s="10"/>
      <c r="AJ157" s="1"/>
      <c r="AK157" s="1"/>
      <c r="AL157" s="928"/>
      <c r="AM157" s="928"/>
      <c r="AN157" s="931"/>
      <c r="AO157" s="504"/>
      <c r="AP157" s="1"/>
      <c r="AQ157" s="1"/>
      <c r="AR157" s="1"/>
      <c r="AS157" s="1"/>
      <c r="AT157" s="1"/>
      <c r="AU157" s="1"/>
      <c r="AV157" s="1"/>
      <c r="AW157" s="1"/>
      <c r="AX157" s="119"/>
      <c r="AY157" s="119"/>
      <c r="AZ157" s="119"/>
      <c r="BA157" s="119"/>
      <c r="BB157" s="119"/>
      <c r="BC157" s="1"/>
      <c r="BD157" s="2"/>
      <c r="BE157" s="1"/>
      <c r="BF157" s="1"/>
      <c r="BG157" s="1"/>
      <c r="BH157" s="1"/>
      <c r="BI157" s="1"/>
      <c r="BJ157" s="1"/>
      <c r="BK157" s="1"/>
      <c r="BL157" s="1"/>
      <c r="BM157" s="1"/>
      <c r="BN157" s="1"/>
      <c r="BO157" s="1"/>
      <c r="BP157" s="1"/>
      <c r="BQ157" s="1"/>
      <c r="BR157" s="1"/>
      <c r="BS157" s="1"/>
      <c r="BT157" s="1"/>
      <c r="BU157" s="1"/>
      <c r="BV157" s="1"/>
      <c r="BW157" s="1"/>
      <c r="BX157" s="1"/>
      <c r="BY157" s="1"/>
      <c r="BZ157" s="1"/>
      <c r="CA157" s="1"/>
      <c r="CB157" s="1"/>
      <c r="CC157" s="1"/>
      <c r="CD157" s="1"/>
      <c r="CE157" s="1"/>
      <c r="CF157" s="1"/>
      <c r="CG157" s="1"/>
      <c r="CH157" s="1"/>
      <c r="CI157" s="1"/>
      <c r="CJ157" s="1"/>
      <c r="CK157" s="1"/>
      <c r="CL157" s="1"/>
      <c r="CM157" s="1"/>
      <c r="CN157" s="1"/>
      <c r="CO157" s="1"/>
      <c r="CP157" s="1"/>
      <c r="CQ157" s="1"/>
      <c r="CR157" s="1"/>
      <c r="CS157" s="1"/>
      <c r="CT157" s="1"/>
      <c r="CU157" s="1"/>
      <c r="CV157" s="1"/>
      <c r="CW157" s="1"/>
      <c r="CX157" s="1"/>
      <c r="CY157" s="1"/>
      <c r="CZ157" s="1"/>
      <c r="DA157" s="1"/>
      <c r="DB157" s="1"/>
      <c r="DC157" s="1"/>
      <c r="DD157" s="1"/>
      <c r="DE157" s="1"/>
      <c r="DF157" s="1"/>
      <c r="DG157" s="1"/>
      <c r="DH157" s="1"/>
      <c r="DI157" s="1"/>
      <c r="DJ157" s="1"/>
      <c r="DK157" s="1"/>
      <c r="DL157" s="1"/>
      <c r="DM157" s="1"/>
      <c r="DN157" s="1"/>
      <c r="DO157" s="1"/>
      <c r="DP157" s="1"/>
      <c r="DQ157" s="1"/>
      <c r="DR157" s="1"/>
      <c r="DS157" s="1"/>
      <c r="DT157" s="1"/>
      <c r="DU157" s="1"/>
      <c r="DV157" s="1"/>
      <c r="DW157" s="1"/>
      <c r="DX157" s="1"/>
      <c r="DY157" s="1"/>
      <c r="DZ157" s="1"/>
      <c r="EA157" s="1"/>
      <c r="EB157" s="1"/>
      <c r="EC157" s="1"/>
      <c r="ED157" s="1"/>
      <c r="EE157" s="1"/>
      <c r="EF157" s="1"/>
      <c r="EG157" s="1"/>
      <c r="EH157" s="1"/>
      <c r="EI157" s="1"/>
      <c r="EJ157" s="1"/>
      <c r="EK157" s="1"/>
      <c r="EL157" s="1"/>
      <c r="EM157" s="1"/>
      <c r="EN157" s="1"/>
      <c r="EO157" s="1"/>
      <c r="EP157" s="1"/>
      <c r="EQ157" s="1"/>
      <c r="ER157" s="1"/>
      <c r="ES157" s="1"/>
      <c r="ET157" s="1"/>
      <c r="EU157" s="1"/>
      <c r="EV157" s="1"/>
      <c r="EW157" s="1"/>
      <c r="EX157" s="1"/>
      <c r="EY157" s="1"/>
      <c r="EZ157" s="1"/>
      <c r="FA157" s="1"/>
      <c r="FB157" s="1"/>
      <c r="FC157" s="1"/>
      <c r="FD157" s="1"/>
      <c r="FE157" s="1"/>
      <c r="FF157" s="1"/>
      <c r="FG157" s="1"/>
      <c r="FH157" s="1"/>
      <c r="FI157" s="1"/>
      <c r="FJ157" s="1"/>
      <c r="FK157" s="1"/>
      <c r="FL157" s="1"/>
      <c r="FM157" s="1"/>
      <c r="FN157" s="1"/>
      <c r="FO157" s="1"/>
      <c r="FP157" s="1"/>
      <c r="FQ157" s="1"/>
      <c r="FR157" s="1"/>
      <c r="FS157" s="1"/>
      <c r="FT157" s="1"/>
      <c r="FU157" s="1"/>
      <c r="FV157" s="1"/>
      <c r="FW157" s="1"/>
      <c r="FX157" s="1"/>
      <c r="FY157" s="1"/>
      <c r="FZ157" s="1"/>
      <c r="GA157" s="1"/>
      <c r="GB157" s="1"/>
      <c r="GC157" s="1"/>
      <c r="GD157" s="1"/>
      <c r="GE157" s="1"/>
      <c r="GF157" s="1"/>
      <c r="GG157" s="1"/>
      <c r="GH157" s="1"/>
      <c r="GI157" s="1"/>
      <c r="GJ157" s="1"/>
      <c r="GK157" s="1"/>
      <c r="GL157" s="1"/>
      <c r="GM157" s="1"/>
      <c r="GN157" s="1"/>
      <c r="GO157" s="1"/>
      <c r="GP157" s="1"/>
      <c r="GQ157" s="1"/>
      <c r="GR157" s="1"/>
      <c r="GS157" s="1"/>
      <c r="GT157" s="1"/>
      <c r="GU157" s="1"/>
      <c r="GV157" s="1"/>
      <c r="GW157" s="1"/>
      <c r="GX157" s="1"/>
      <c r="GY157" s="1"/>
      <c r="GZ157" s="1"/>
      <c r="HA157" s="1"/>
      <c r="HB157" s="1"/>
      <c r="HC157" s="1"/>
      <c r="HD157" s="1"/>
      <c r="HE157" s="1"/>
      <c r="HF157" s="1"/>
      <c r="HG157" s="1"/>
      <c r="HH157" s="1"/>
      <c r="HI157" s="1"/>
      <c r="HJ157" s="1"/>
      <c r="HK157" s="1"/>
      <c r="HL157" s="1"/>
      <c r="HM157" s="1"/>
      <c r="HN157" s="1"/>
      <c r="HO157" s="1"/>
      <c r="HP157" s="1"/>
      <c r="HQ157" s="1"/>
      <c r="HR157" s="1"/>
      <c r="HS157" s="1"/>
      <c r="HT157" s="1"/>
      <c r="HU157" s="1"/>
      <c r="HV157" s="1"/>
      <c r="HW157" s="1"/>
      <c r="HX157" s="1"/>
      <c r="HY157" s="1"/>
      <c r="HZ157" s="1"/>
      <c r="IA157" s="1"/>
      <c r="IB157" s="1"/>
      <c r="IC157" s="1"/>
      <c r="ID157" s="1"/>
      <c r="IE157" s="1"/>
      <c r="IF157" s="1"/>
      <c r="IG157" s="1"/>
      <c r="IH157" s="1"/>
      <c r="II157" s="1"/>
      <c r="IJ157" s="1"/>
      <c r="IK157" s="1"/>
      <c r="IL157" s="1"/>
      <c r="IM157" s="1"/>
      <c r="IN157" s="1"/>
      <c r="IO157" s="1"/>
      <c r="IP157" s="1"/>
      <c r="IQ157" s="1"/>
      <c r="IR157" s="1"/>
      <c r="IS157" s="1"/>
      <c r="IT157" s="1"/>
      <c r="IU157" s="1"/>
      <c r="IV157" s="1"/>
      <c r="IW157" s="1"/>
      <c r="IX157" s="1"/>
      <c r="IY157" s="1"/>
      <c r="IZ157" s="1"/>
      <c r="JA157" s="1"/>
      <c r="JB157" s="1"/>
      <c r="JC157" s="1"/>
      <c r="JD157" s="1"/>
      <c r="JE157" s="1"/>
      <c r="JF157" s="1"/>
      <c r="JG157" s="1"/>
      <c r="JH157" s="1"/>
      <c r="JI157" s="1"/>
      <c r="JJ157" s="1"/>
      <c r="JK157" s="1"/>
      <c r="JL157" s="1"/>
      <c r="JM157" s="1"/>
      <c r="JN157" s="1"/>
      <c r="JO157" s="1"/>
      <c r="JP157" s="1"/>
      <c r="JQ157" s="1"/>
      <c r="JR157" s="1"/>
      <c r="JS157" s="1"/>
      <c r="JT157" s="1"/>
      <c r="JU157" s="1"/>
      <c r="JV157" s="1"/>
      <c r="JW157" s="1"/>
      <c r="JX157" s="1"/>
      <c r="JY157" s="1"/>
      <c r="JZ157" s="1"/>
      <c r="KA157" s="1"/>
      <c r="KB157" s="1"/>
      <c r="KC157" s="1"/>
      <c r="KD157" s="1"/>
      <c r="KE157" s="1"/>
      <c r="KF157" s="1"/>
      <c r="KG157" s="1"/>
      <c r="KH157" s="1"/>
      <c r="KI157" s="1"/>
      <c r="KJ157" s="1"/>
      <c r="KK157" s="1"/>
      <c r="KL157" s="1"/>
      <c r="KM157" s="1"/>
      <c r="KN157" s="1"/>
      <c r="KO157" s="1"/>
      <c r="KP157" s="1"/>
      <c r="KQ157" s="1"/>
      <c r="KR157" s="1"/>
      <c r="KS157" s="1"/>
      <c r="KT157" s="1"/>
      <c r="KU157" s="1"/>
      <c r="KV157" s="1"/>
      <c r="KW157" s="1"/>
      <c r="KX157" s="1"/>
      <c r="KY157" s="1"/>
      <c r="KZ157" s="1"/>
      <c r="LA157" s="1"/>
      <c r="LB157" s="1"/>
      <c r="LC157" s="1"/>
      <c r="LD157" s="1"/>
      <c r="LE157" s="1"/>
      <c r="LF157" s="1"/>
      <c r="LG157" s="1"/>
      <c r="LH157" s="1"/>
      <c r="LI157" s="1"/>
      <c r="LJ157" s="1"/>
      <c r="LK157" s="1"/>
      <c r="LL157" s="1"/>
      <c r="LM157" s="1"/>
      <c r="LN157" s="1"/>
      <c r="LO157" s="1"/>
      <c r="LP157" s="1"/>
      <c r="LQ157" s="1"/>
      <c r="LR157" s="1"/>
      <c r="LS157" s="1"/>
      <c r="LT157" s="1"/>
      <c r="LU157" s="1"/>
      <c r="LV157" s="1"/>
      <c r="LW157" s="1"/>
      <c r="LX157" s="1"/>
      <c r="LY157" s="1"/>
      <c r="LZ157" s="1"/>
      <c r="MA157" s="1"/>
      <c r="MB157" s="1"/>
      <c r="MC157" s="1"/>
      <c r="MD157" s="1"/>
      <c r="ME157" s="1"/>
      <c r="MF157" s="1"/>
      <c r="MG157" s="1"/>
      <c r="MH157" s="1"/>
      <c r="MI157" s="1"/>
      <c r="MJ157" s="1"/>
      <c r="MK157" s="1"/>
      <c r="ML157" s="1"/>
      <c r="MM157" s="1"/>
      <c r="MN157" s="1"/>
      <c r="MO157" s="1"/>
      <c r="MP157" s="1"/>
      <c r="MQ157" s="1"/>
      <c r="MR157" s="1"/>
      <c r="MS157" s="1"/>
      <c r="MT157" s="1"/>
      <c r="MU157" s="1"/>
      <c r="MV157" s="1"/>
      <c r="MW157" s="1"/>
      <c r="MX157" s="1"/>
      <c r="MY157" s="1"/>
      <c r="MZ157" s="1"/>
      <c r="NA157" s="1"/>
      <c r="NB157" s="1"/>
      <c r="NC157" s="1"/>
      <c r="ND157" s="1"/>
      <c r="NE157" s="1"/>
      <c r="NF157" s="1"/>
      <c r="NG157" s="1"/>
      <c r="NH157" s="1"/>
      <c r="NI157" s="1"/>
      <c r="NJ157" s="1"/>
      <c r="NK157" s="1"/>
      <c r="NL157" s="1"/>
      <c r="NM157" s="1"/>
      <c r="NN157" s="1"/>
      <c r="NO157" s="1"/>
      <c r="NP157" s="1"/>
      <c r="NQ157" s="1"/>
      <c r="NR157" s="1"/>
      <c r="NS157" s="1"/>
      <c r="NT157" s="1"/>
      <c r="NU157" s="1"/>
      <c r="NV157" s="1"/>
      <c r="NW157" s="1"/>
      <c r="NX157" s="1"/>
      <c r="NY157" s="1"/>
      <c r="NZ157" s="1"/>
      <c r="OA157" s="1"/>
      <c r="OB157" s="1"/>
      <c r="OC157" s="1"/>
      <c r="OD157" s="1"/>
      <c r="OE157" s="1"/>
      <c r="OF157" s="1"/>
      <c r="OG157" s="1"/>
      <c r="OH157" s="1"/>
      <c r="OI157" s="1"/>
      <c r="OJ157" s="1"/>
      <c r="OK157" s="1"/>
      <c r="OL157" s="1"/>
      <c r="OM157" s="1"/>
      <c r="ON157" s="1"/>
      <c r="OO157" s="1"/>
      <c r="OP157" s="1"/>
      <c r="OQ157" s="1"/>
      <c r="OR157" s="1"/>
      <c r="OS157" s="1"/>
      <c r="OT157" s="1"/>
      <c r="OU157" s="1"/>
      <c r="OV157" s="1"/>
      <c r="OW157" s="1"/>
      <c r="OX157" s="1"/>
      <c r="OY157" s="1"/>
      <c r="OZ157" s="1"/>
      <c r="PA157" s="1"/>
      <c r="PB157" s="1"/>
      <c r="PC157" s="1"/>
      <c r="PD157" s="1"/>
      <c r="PE157" s="1"/>
      <c r="PF157" s="1"/>
      <c r="PG157" s="1"/>
      <c r="PH157" s="1"/>
      <c r="PI157" s="1"/>
      <c r="PJ157" s="1"/>
      <c r="PK157" s="1"/>
      <c r="PL157" s="1"/>
      <c r="PM157" s="1"/>
      <c r="PN157" s="1"/>
      <c r="PO157" s="1"/>
      <c r="PP157" s="1"/>
      <c r="PQ157" s="1"/>
      <c r="PR157" s="1"/>
      <c r="PS157" s="1"/>
      <c r="PT157" s="1"/>
      <c r="PU157" s="1"/>
      <c r="PV157" s="1"/>
      <c r="PW157" s="1"/>
      <c r="PX157" s="1"/>
      <c r="PY157" s="1"/>
      <c r="PZ157" s="1"/>
      <c r="QA157" s="1"/>
      <c r="QB157" s="1"/>
      <c r="QC157" s="1"/>
      <c r="QD157" s="1"/>
      <c r="QE157" s="1"/>
      <c r="QF157" s="1"/>
      <c r="QG157" s="1"/>
      <c r="QH157" s="1"/>
      <c r="QI157" s="1"/>
      <c r="QJ157" s="1"/>
      <c r="QK157" s="1"/>
      <c r="QL157" s="1"/>
      <c r="QM157" s="1"/>
      <c r="QN157" s="1"/>
      <c r="QO157" s="1"/>
      <c r="QP157" s="1"/>
      <c r="QQ157" s="1"/>
      <c r="QR157" s="1"/>
      <c r="QS157" s="1"/>
      <c r="QT157" s="1"/>
      <c r="QU157" s="1"/>
      <c r="QV157" s="1"/>
      <c r="QW157" s="1"/>
      <c r="QX157" s="1"/>
      <c r="QY157" s="1"/>
      <c r="QZ157" s="1"/>
      <c r="RA157" s="1"/>
      <c r="RB157" s="1"/>
      <c r="RC157" s="1"/>
      <c r="RD157" s="1"/>
      <c r="RE157" s="1"/>
      <c r="RF157" s="1"/>
      <c r="RG157" s="1"/>
      <c r="RH157" s="1"/>
      <c r="RI157" s="1"/>
      <c r="RJ157" s="1"/>
      <c r="RK157" s="1"/>
      <c r="RL157" s="1"/>
      <c r="RM157" s="1"/>
      <c r="RN157" s="1"/>
      <c r="RO157" s="1"/>
      <c r="RP157" s="1"/>
      <c r="RQ157" s="1"/>
      <c r="RR157" s="1"/>
      <c r="RS157" s="1"/>
      <c r="RT157" s="1"/>
      <c r="RU157" s="1"/>
      <c r="RV157" s="1"/>
      <c r="RW157" s="1"/>
      <c r="RX157" s="1"/>
      <c r="RY157" s="1"/>
      <c r="RZ157" s="1"/>
      <c r="SA157" s="1"/>
      <c r="SB157" s="1"/>
      <c r="SC157" s="1"/>
      <c r="SD157" s="1"/>
      <c r="SE157" s="1"/>
      <c r="SF157" s="1"/>
      <c r="SG157" s="1"/>
      <c r="SH157" s="1"/>
      <c r="SI157" s="1"/>
      <c r="SJ157" s="1"/>
      <c r="SK157" s="1"/>
      <c r="SL157" s="1"/>
      <c r="SM157" s="1"/>
      <c r="SN157" s="1"/>
      <c r="SO157" s="1"/>
      <c r="SP157" s="1"/>
      <c r="SQ157" s="1"/>
      <c r="SR157" s="1"/>
      <c r="SS157" s="1"/>
      <c r="ST157" s="1"/>
      <c r="SU157" s="1"/>
      <c r="SV157" s="1"/>
      <c r="SW157" s="1"/>
      <c r="SX157" s="1"/>
      <c r="SY157" s="1"/>
      <c r="SZ157" s="1"/>
      <c r="TA157" s="1"/>
      <c r="TB157" s="1"/>
      <c r="TC157" s="1"/>
      <c r="TD157" s="1"/>
      <c r="TE157" s="1"/>
      <c r="TF157" s="1"/>
      <c r="TG157" s="1"/>
      <c r="TH157" s="1"/>
      <c r="TI157" s="1"/>
      <c r="TJ157" s="1"/>
      <c r="TK157" s="1"/>
      <c r="TL157" s="1"/>
      <c r="TM157" s="1"/>
      <c r="TN157" s="1"/>
      <c r="TO157" s="1"/>
      <c r="TP157" s="1"/>
      <c r="TQ157" s="1"/>
      <c r="TR157" s="1"/>
      <c r="TS157" s="1"/>
      <c r="TT157" s="1"/>
      <c r="TU157" s="1"/>
      <c r="TV157" s="1"/>
      <c r="TW157" s="1"/>
      <c r="TX157" s="1"/>
      <c r="TY157" s="1"/>
      <c r="TZ157" s="1"/>
      <c r="UA157" s="1"/>
      <c r="UB157" s="1"/>
      <c r="UC157" s="1"/>
      <c r="UD157" s="1"/>
      <c r="UE157" s="1"/>
      <c r="UF157" s="1"/>
      <c r="UG157" s="1"/>
      <c r="UH157" s="1"/>
      <c r="UI157" s="1"/>
      <c r="UJ157" s="1"/>
      <c r="UK157" s="1"/>
      <c r="UL157" s="1"/>
      <c r="UM157" s="1"/>
      <c r="UN157" s="1"/>
      <c r="UO157" s="1"/>
      <c r="UP157" s="1"/>
      <c r="UQ157" s="1"/>
      <c r="UR157" s="1"/>
      <c r="US157" s="1"/>
      <c r="UT157" s="1"/>
      <c r="UU157" s="1"/>
      <c r="UV157" s="1"/>
      <c r="UW157" s="1"/>
      <c r="UX157" s="1"/>
      <c r="UY157" s="1"/>
      <c r="UZ157" s="1"/>
      <c r="VA157" s="1"/>
      <c r="VB157" s="1"/>
      <c r="VC157" s="1"/>
      <c r="VD157" s="1"/>
      <c r="VE157" s="1"/>
      <c r="VF157" s="1"/>
      <c r="VG157" s="1"/>
      <c r="VH157" s="1"/>
      <c r="VI157" s="1"/>
      <c r="VJ157" s="1"/>
      <c r="VK157" s="1"/>
      <c r="VL157" s="1"/>
      <c r="VM157" s="1"/>
      <c r="VN157" s="1"/>
      <c r="VO157" s="1"/>
      <c r="VP157" s="1"/>
      <c r="VQ157" s="1"/>
      <c r="VR157" s="1"/>
      <c r="VS157" s="1"/>
      <c r="VT157" s="1"/>
      <c r="VU157" s="1"/>
      <c r="VV157" s="1"/>
      <c r="VW157" s="1"/>
      <c r="VX157" s="1"/>
      <c r="VY157" s="1"/>
      <c r="VZ157" s="1"/>
      <c r="WA157" s="1"/>
      <c r="WB157" s="1"/>
      <c r="WC157" s="1"/>
      <c r="WD157" s="1"/>
      <c r="WE157" s="1"/>
      <c r="WF157" s="1"/>
      <c r="WG157" s="1"/>
      <c r="WH157" s="1"/>
      <c r="WI157" s="1"/>
      <c r="WJ157" s="1"/>
      <c r="WK157" s="1"/>
      <c r="WL157" s="1"/>
      <c r="WM157" s="1"/>
      <c r="WN157" s="1"/>
      <c r="WO157" s="1"/>
      <c r="WP157" s="1"/>
      <c r="WQ157" s="1"/>
      <c r="WR157" s="1"/>
      <c r="WS157" s="1"/>
      <c r="WT157" s="1"/>
      <c r="WU157" s="1"/>
      <c r="WV157" s="1"/>
      <c r="WW157" s="1"/>
      <c r="WX157" s="1"/>
      <c r="WY157" s="1"/>
      <c r="WZ157" s="1"/>
      <c r="XA157" s="1"/>
      <c r="XB157" s="1"/>
      <c r="XC157" s="1"/>
      <c r="XD157" s="1"/>
      <c r="XE157" s="1"/>
      <c r="XF157" s="1"/>
      <c r="XG157" s="1"/>
      <c r="XH157" s="1"/>
      <c r="XI157" s="1"/>
      <c r="XJ157" s="1"/>
      <c r="XK157" s="1"/>
      <c r="XL157" s="1"/>
      <c r="XM157" s="1"/>
      <c r="XN157" s="1"/>
      <c r="XO157" s="1"/>
      <c r="XP157" s="1"/>
      <c r="XQ157" s="1"/>
      <c r="XR157" s="1"/>
      <c r="XS157" s="1"/>
      <c r="XT157" s="1"/>
      <c r="XU157" s="1"/>
      <c r="XV157" s="1"/>
      <c r="XW157" s="1"/>
      <c r="XX157" s="1"/>
      <c r="XY157" s="1"/>
      <c r="XZ157" s="1"/>
      <c r="YA157" s="1"/>
      <c r="YB157" s="1"/>
      <c r="YC157" s="1"/>
      <c r="YD157" s="1"/>
      <c r="YE157" s="1"/>
      <c r="YF157" s="1"/>
      <c r="YG157" s="1"/>
      <c r="YH157" s="1"/>
      <c r="YI157" s="1"/>
      <c r="YJ157" s="1"/>
      <c r="YK157" s="1"/>
      <c r="YL157" s="1"/>
      <c r="YM157" s="1"/>
      <c r="YN157" s="1"/>
      <c r="YO157" s="1"/>
      <c r="YP157" s="1"/>
      <c r="YQ157" s="1"/>
      <c r="YR157" s="1"/>
      <c r="YS157" s="1"/>
      <c r="YT157" s="1"/>
      <c r="YU157" s="1"/>
      <c r="YV157" s="1"/>
      <c r="YW157" s="1"/>
      <c r="YX157" s="1"/>
      <c r="YY157" s="1"/>
      <c r="YZ157" s="1"/>
      <c r="ZA157" s="1"/>
      <c r="ZB157" s="1"/>
      <c r="ZC157" s="1"/>
      <c r="ZD157" s="1"/>
      <c r="ZE157" s="1"/>
      <c r="ZF157" s="1"/>
      <c r="ZG157" s="1"/>
      <c r="ZH157" s="1"/>
      <c r="ZI157" s="1"/>
      <c r="ZJ157" s="1"/>
      <c r="ZK157" s="1"/>
      <c r="ZL157" s="1"/>
      <c r="ZM157" s="1"/>
      <c r="ZN157" s="1"/>
      <c r="ZO157" s="1"/>
      <c r="ZP157" s="1"/>
      <c r="ZQ157" s="1"/>
      <c r="ZR157" s="1"/>
      <c r="ZS157" s="1"/>
      <c r="ZT157" s="1"/>
      <c r="ZU157" s="1"/>
      <c r="ZV157" s="1"/>
      <c r="ZW157" s="1"/>
      <c r="ZX157" s="1"/>
      <c r="ZY157" s="1"/>
      <c r="ZZ157" s="1"/>
      <c r="AAA157" s="1"/>
      <c r="AAB157" s="1"/>
      <c r="AAC157" s="1"/>
      <c r="AAD157" s="1"/>
      <c r="AAE157" s="1"/>
      <c r="AAF157" s="1"/>
      <c r="AAG157" s="1"/>
      <c r="AAH157" s="1"/>
      <c r="AAI157" s="1"/>
      <c r="AAJ157" s="1"/>
      <c r="AAK157" s="1"/>
      <c r="AAL157" s="1"/>
      <c r="AAM157" s="1"/>
      <c r="AAN157" s="1"/>
      <c r="AAO157" s="1"/>
      <c r="AAP157" s="1"/>
      <c r="AAQ157" s="1"/>
      <c r="AAR157" s="1"/>
      <c r="AAS157" s="1"/>
      <c r="AAT157" s="1"/>
      <c r="AAU157" s="1"/>
      <c r="AAV157" s="1"/>
      <c r="AAW157" s="1"/>
      <c r="AAX157" s="1"/>
      <c r="AAY157" s="1"/>
      <c r="AAZ157" s="1"/>
      <c r="ABA157" s="1"/>
      <c r="ABB157" s="1"/>
      <c r="ABC157" s="1"/>
      <c r="ABD157" s="1"/>
      <c r="ABE157" s="1"/>
      <c r="ABF157" s="1"/>
      <c r="ABG157" s="1"/>
      <c r="ABH157" s="1"/>
      <c r="ABI157" s="1"/>
      <c r="ABJ157" s="1"/>
      <c r="ABK157" s="1"/>
      <c r="ABL157" s="1"/>
      <c r="ABM157" s="1"/>
      <c r="ABN157" s="1"/>
      <c r="ABO157" s="1"/>
      <c r="ABP157" s="1"/>
      <c r="ABQ157" s="1"/>
      <c r="ABR157" s="1"/>
      <c r="ABS157" s="1"/>
      <c r="ABT157" s="1"/>
      <c r="ABU157" s="1"/>
      <c r="ABV157" s="1"/>
      <c r="ABW157" s="1"/>
      <c r="ABX157" s="1"/>
      <c r="ABY157" s="1"/>
      <c r="ABZ157" s="1"/>
      <c r="ACA157" s="1"/>
      <c r="ACB157" s="1"/>
      <c r="ACC157" s="1"/>
      <c r="ACD157" s="1"/>
      <c r="ACE157" s="1"/>
      <c r="ACF157" s="1"/>
      <c r="ACG157" s="1"/>
      <c r="ACH157" s="1"/>
      <c r="ACI157" s="1"/>
      <c r="ACJ157" s="1"/>
      <c r="ACK157" s="1"/>
      <c r="ACL157" s="1"/>
      <c r="ACM157" s="1"/>
      <c r="ACN157" s="1"/>
      <c r="ACO157" s="1"/>
      <c r="ACP157" s="1"/>
      <c r="ACQ157" s="1"/>
      <c r="ACR157" s="1"/>
      <c r="ACS157" s="1"/>
      <c r="ACT157" s="1"/>
      <c r="ACU157" s="1"/>
      <c r="ACV157" s="1"/>
      <c r="ACW157" s="1"/>
      <c r="ACX157" s="1"/>
      <c r="ACY157" s="1"/>
      <c r="ACZ157" s="1"/>
      <c r="ADA157" s="1"/>
      <c r="ADB157" s="1"/>
      <c r="ADC157" s="1"/>
      <c r="ADD157" s="1"/>
      <c r="ADE157" s="1"/>
      <c r="ADF157" s="1"/>
      <c r="ADG157" s="1"/>
      <c r="ADH157" s="1"/>
      <c r="ADI157" s="1"/>
      <c r="ADJ157" s="1"/>
      <c r="ADK157" s="1"/>
      <c r="ADL157" s="1"/>
      <c r="ADM157" s="1"/>
      <c r="ADN157" s="1"/>
      <c r="ADO157" s="1"/>
      <c r="ADP157" s="1"/>
      <c r="ADQ157" s="1"/>
      <c r="ADR157" s="1"/>
      <c r="ADS157" s="1"/>
      <c r="ADT157" s="1"/>
      <c r="ADU157" s="1"/>
      <c r="ADV157" s="1"/>
      <c r="ADW157" s="1"/>
      <c r="ADX157" s="1"/>
      <c r="ADY157" s="1"/>
      <c r="ADZ157" s="1"/>
      <c r="AEA157" s="1"/>
      <c r="AEB157" s="1"/>
      <c r="AEC157" s="1"/>
      <c r="AED157" s="1"/>
      <c r="AEE157" s="1"/>
      <c r="AEF157" s="1"/>
      <c r="AEG157" s="1"/>
      <c r="AEH157" s="1"/>
      <c r="AEI157" s="1"/>
      <c r="AEJ157" s="1"/>
      <c r="AEK157" s="1"/>
      <c r="AEL157" s="1"/>
      <c r="AEM157" s="1"/>
      <c r="AEN157" s="1"/>
      <c r="AEO157" s="1"/>
      <c r="AEP157" s="1"/>
      <c r="AEQ157" s="1"/>
      <c r="AER157" s="1"/>
      <c r="AES157" s="1"/>
      <c r="AET157" s="1"/>
      <c r="AEU157" s="1"/>
      <c r="AEV157" s="1"/>
      <c r="AEW157" s="1"/>
      <c r="AEX157" s="1"/>
      <c r="AEY157" s="1"/>
      <c r="AEZ157" s="1"/>
      <c r="AFA157" s="1"/>
      <c r="AFB157" s="1"/>
      <c r="AFC157" s="1"/>
      <c r="AFD157" s="1"/>
      <c r="AFE157" s="1"/>
      <c r="AFF157" s="1"/>
      <c r="AFG157" s="1"/>
      <c r="AFH157" s="1"/>
      <c r="AFI157" s="1"/>
      <c r="AFJ157" s="1"/>
      <c r="AFK157" s="1"/>
      <c r="AFL157" s="1"/>
      <c r="AFM157" s="1"/>
      <c r="AFN157" s="1"/>
      <c r="AFO157" s="1"/>
      <c r="AFP157" s="1"/>
      <c r="AFQ157" s="1"/>
      <c r="AFR157" s="1"/>
      <c r="AFS157" s="1"/>
      <c r="AFT157" s="1"/>
      <c r="AFU157" s="1"/>
      <c r="AFV157" s="1"/>
      <c r="AFW157" s="1"/>
      <c r="AFX157" s="1"/>
      <c r="AFY157" s="1"/>
      <c r="AFZ157" s="1"/>
      <c r="AGA157" s="1"/>
      <c r="AGB157" s="1"/>
      <c r="AGC157" s="1"/>
      <c r="AGD157" s="1"/>
      <c r="AGE157" s="1"/>
      <c r="AGF157" s="1"/>
      <c r="AGG157" s="1"/>
      <c r="AGH157" s="1"/>
      <c r="AGI157" s="1"/>
      <c r="AGJ157" s="1"/>
      <c r="AGK157" s="1"/>
      <c r="AGL157" s="1"/>
      <c r="AGM157" s="1"/>
      <c r="AGN157" s="1"/>
      <c r="AGO157" s="1"/>
      <c r="AGP157" s="1"/>
      <c r="AGQ157" s="1"/>
      <c r="AGR157" s="1"/>
      <c r="AGS157" s="1"/>
      <c r="AGT157" s="1"/>
      <c r="AGU157" s="1"/>
      <c r="AGV157" s="1"/>
      <c r="AGW157" s="1"/>
      <c r="AGX157" s="1"/>
      <c r="AGY157" s="1"/>
      <c r="AGZ157" s="1"/>
      <c r="AHA157" s="1"/>
      <c r="AHB157" s="1"/>
      <c r="AHC157" s="1"/>
      <c r="AHD157" s="1"/>
      <c r="AHE157" s="1"/>
      <c r="AHF157" s="1"/>
      <c r="AHG157" s="1"/>
      <c r="AHH157" s="1"/>
      <c r="AHI157" s="1"/>
      <c r="AHJ157" s="1"/>
      <c r="AHK157" s="1"/>
      <c r="AHL157" s="1"/>
      <c r="AHM157" s="1"/>
      <c r="AHN157" s="1"/>
      <c r="AHO157" s="1"/>
      <c r="AHP157" s="1"/>
      <c r="AHQ157" s="1"/>
      <c r="AHR157" s="1"/>
      <c r="AHS157" s="1"/>
      <c r="AHT157" s="1"/>
      <c r="AHU157" s="1"/>
      <c r="AHV157" s="1"/>
      <c r="AHW157" s="1"/>
      <c r="AHX157" s="1"/>
      <c r="AHY157" s="1"/>
      <c r="AHZ157" s="1"/>
      <c r="AIA157" s="1"/>
      <c r="AIB157" s="1"/>
      <c r="AIC157" s="1"/>
      <c r="AID157" s="1"/>
      <c r="AIE157" s="1"/>
      <c r="AIF157" s="1"/>
      <c r="AIG157" s="1"/>
      <c r="AIH157" s="1"/>
      <c r="AII157" s="1"/>
      <c r="AIJ157" s="1"/>
      <c r="AIK157" s="1"/>
      <c r="AIL157" s="1"/>
      <c r="AIM157" s="1"/>
      <c r="AIN157" s="1"/>
      <c r="AIO157" s="1"/>
      <c r="AIP157" s="1"/>
      <c r="AIQ157" s="1"/>
      <c r="AIR157" s="1"/>
      <c r="AIS157" s="1"/>
      <c r="AIT157" s="1"/>
      <c r="AIU157" s="1"/>
      <c r="AIV157" s="1"/>
      <c r="AIW157" s="1"/>
      <c r="AIX157" s="1"/>
      <c r="AIY157" s="1"/>
      <c r="AIZ157" s="1"/>
      <c r="AJA157" s="1"/>
      <c r="AJB157" s="1"/>
      <c r="AJC157" s="1"/>
      <c r="AJD157" s="1"/>
      <c r="AJE157" s="1"/>
      <c r="AJF157" s="1"/>
      <c r="AJG157" s="1"/>
      <c r="AJH157" s="1"/>
      <c r="AJI157" s="1"/>
      <c r="AJJ157" s="1"/>
      <c r="AJK157" s="1"/>
      <c r="AJL157" s="1"/>
      <c r="AJM157" s="1"/>
      <c r="AJN157" s="1"/>
      <c r="AJO157" s="1"/>
      <c r="AJP157" s="1"/>
      <c r="AJQ157" s="1"/>
      <c r="AJR157" s="1"/>
      <c r="AJS157" s="1"/>
      <c r="AJT157" s="1"/>
      <c r="AJU157" s="1"/>
      <c r="AJV157" s="1"/>
      <c r="AJW157" s="1"/>
      <c r="AJX157" s="1"/>
      <c r="AJY157" s="1"/>
      <c r="AJZ157" s="1"/>
      <c r="AKA157" s="1"/>
      <c r="AKB157" s="1"/>
      <c r="AKC157" s="1"/>
      <c r="AKD157" s="1"/>
      <c r="AKE157" s="1"/>
      <c r="AKF157" s="1"/>
      <c r="AKG157" s="1"/>
      <c r="AKH157" s="1"/>
      <c r="AKI157" s="1"/>
      <c r="AKJ157" s="1"/>
      <c r="AKK157" s="1"/>
      <c r="AKL157" s="1"/>
      <c r="AKM157" s="1"/>
      <c r="AKN157" s="1"/>
      <c r="AKO157" s="1"/>
      <c r="AKP157" s="1"/>
      <c r="AKQ157" s="1"/>
      <c r="AKR157" s="1"/>
      <c r="AKS157" s="1"/>
      <c r="AKT157" s="1"/>
      <c r="AKU157" s="1"/>
      <c r="AKV157" s="1"/>
      <c r="AKW157" s="1"/>
      <c r="AKX157" s="1"/>
      <c r="AKY157" s="1"/>
      <c r="AKZ157" s="1"/>
      <c r="ALA157" s="1"/>
      <c r="ALB157" s="1"/>
      <c r="ALC157" s="1"/>
      <c r="ALD157" s="1"/>
      <c r="ALE157" s="1"/>
      <c r="ALF157" s="1"/>
      <c r="ALG157" s="1"/>
      <c r="ALH157" s="1"/>
      <c r="ALI157" s="1"/>
      <c r="ALJ157" s="1"/>
      <c r="ALK157" s="1"/>
      <c r="ALL157" s="1"/>
      <c r="ALM157" s="1"/>
      <c r="ALN157" s="1"/>
      <c r="ALO157" s="1"/>
      <c r="ALP157" s="1"/>
      <c r="ALQ157" s="1"/>
      <c r="ALR157" s="1"/>
      <c r="ALS157" s="1"/>
      <c r="ALT157" s="1"/>
      <c r="ALU157" s="1"/>
      <c r="ALV157" s="1"/>
      <c r="ALW157" s="1"/>
      <c r="ALX157" s="1"/>
      <c r="ALY157" s="1"/>
      <c r="ALZ157" s="1"/>
      <c r="AMA157" s="1"/>
      <c r="AMB157" s="1"/>
      <c r="AMC157" s="1"/>
      <c r="AMD157" s="1"/>
      <c r="AME157" s="1"/>
      <c r="AMF157" s="1"/>
      <c r="AMG157" s="1"/>
      <c r="AMH157" s="1"/>
      <c r="AMI157" s="1"/>
      <c r="AMJ157" s="1"/>
      <c r="AMK157" s="1"/>
      <c r="AML157" s="1"/>
      <c r="AMM157" s="1"/>
      <c r="AMN157" s="1"/>
      <c r="AMO157" s="1"/>
      <c r="AMP157" s="1"/>
      <c r="AMQ157" s="1"/>
      <c r="AMR157" s="1"/>
      <c r="AMS157" s="1"/>
      <c r="AMT157" s="1"/>
      <c r="AMU157" s="1"/>
      <c r="AMV157" s="1"/>
      <c r="AMW157" s="1"/>
      <c r="AMX157" s="1"/>
      <c r="AMY157" s="1"/>
      <c r="AMZ157" s="1"/>
      <c r="ANA157" s="1"/>
      <c r="ANB157" s="1"/>
      <c r="ANC157" s="1"/>
      <c r="AND157" s="1"/>
      <c r="ANE157" s="1"/>
      <c r="ANF157" s="1"/>
      <c r="ANG157" s="1"/>
      <c r="ANH157" s="1"/>
      <c r="ANI157" s="1"/>
      <c r="ANJ157" s="1"/>
      <c r="ANK157" s="1"/>
      <c r="ANL157" s="1"/>
      <c r="ANM157" s="1"/>
      <c r="ANN157" s="1"/>
      <c r="ANO157" s="1"/>
      <c r="ANP157" s="1"/>
      <c r="ANQ157" s="1"/>
      <c r="ANR157" s="1"/>
      <c r="ANS157" s="1"/>
      <c r="ANT157" s="1"/>
      <c r="ANU157" s="1"/>
      <c r="ANV157" s="1"/>
      <c r="ANW157" s="1"/>
      <c r="ANX157" s="1"/>
      <c r="ANY157" s="1"/>
      <c r="ANZ157" s="1"/>
      <c r="AOA157" s="1"/>
      <c r="AOB157" s="1"/>
      <c r="AOC157" s="1"/>
      <c r="AOD157" s="1"/>
      <c r="AOE157" s="1"/>
      <c r="AOF157" s="1"/>
      <c r="AOG157" s="1"/>
      <c r="AOH157" s="1"/>
      <c r="AOI157" s="1"/>
      <c r="AOJ157" s="1"/>
      <c r="AOK157" s="1"/>
      <c r="AOL157" s="1"/>
      <c r="AOM157" s="1"/>
      <c r="AON157" s="1"/>
      <c r="AOO157" s="1"/>
      <c r="AOP157" s="1"/>
      <c r="AOQ157" s="1"/>
      <c r="AOR157" s="1"/>
      <c r="AOS157" s="1"/>
      <c r="AOT157" s="1"/>
      <c r="AOU157" s="1"/>
      <c r="AOV157" s="1"/>
      <c r="AOW157" s="1"/>
      <c r="AOX157" s="1"/>
      <c r="AOY157" s="1"/>
      <c r="AOZ157" s="1"/>
      <c r="APA157" s="1"/>
      <c r="APB157" s="1"/>
      <c r="APC157" s="1"/>
      <c r="APD157" s="1"/>
      <c r="APE157" s="1"/>
      <c r="APF157" s="1"/>
      <c r="APG157" s="1"/>
      <c r="APH157" s="1"/>
      <c r="API157" s="1"/>
      <c r="APJ157" s="1"/>
      <c r="APK157" s="1"/>
      <c r="APL157" s="1"/>
      <c r="APM157" s="1"/>
      <c r="APN157" s="1"/>
      <c r="APO157" s="1"/>
      <c r="APP157" s="1"/>
      <c r="APQ157" s="1"/>
      <c r="APR157" s="1"/>
      <c r="APS157" s="1"/>
      <c r="APT157" s="1"/>
      <c r="APU157" s="1"/>
      <c r="APV157" s="1"/>
      <c r="APW157" s="1"/>
      <c r="APX157" s="1"/>
      <c r="APY157" s="1"/>
      <c r="APZ157" s="1"/>
      <c r="AQA157" s="1"/>
      <c r="AQB157" s="1"/>
      <c r="AQC157" s="1"/>
      <c r="AQD157" s="1"/>
      <c r="AQE157" s="1"/>
      <c r="AQF157" s="1"/>
      <c r="AQG157" s="1"/>
      <c r="AQH157" s="1"/>
      <c r="AQI157" s="1"/>
      <c r="AQJ157" s="1"/>
      <c r="AQK157" s="1"/>
      <c r="AQL157" s="1"/>
      <c r="AQM157" s="1"/>
      <c r="AQN157" s="1"/>
      <c r="AQO157" s="1"/>
      <c r="AQP157" s="1"/>
      <c r="AQQ157" s="1"/>
      <c r="AQR157" s="1"/>
      <c r="AQS157" s="1"/>
      <c r="AQT157" s="1"/>
      <c r="AQU157" s="1"/>
      <c r="AQV157" s="1"/>
      <c r="AQW157" s="1"/>
      <c r="AQX157" s="1"/>
      <c r="AQY157" s="1"/>
      <c r="AQZ157" s="1"/>
      <c r="ARA157" s="1"/>
      <c r="ARB157" s="1"/>
      <c r="ARC157" s="1"/>
      <c r="ARD157" s="1"/>
      <c r="ARE157" s="1"/>
      <c r="ARF157" s="1"/>
      <c r="ARG157" s="1"/>
      <c r="ARH157" s="1"/>
      <c r="ARI157" s="1"/>
      <c r="ARJ157" s="1"/>
      <c r="ARK157" s="1"/>
      <c r="ARL157" s="1"/>
      <c r="ARM157" s="1"/>
      <c r="ARN157" s="1"/>
      <c r="ARO157" s="1"/>
      <c r="ARP157" s="1"/>
      <c r="ARQ157" s="1"/>
      <c r="ARR157" s="1"/>
      <c r="ARS157" s="1"/>
      <c r="ART157" s="1"/>
      <c r="ARU157" s="1"/>
      <c r="ARV157" s="1"/>
      <c r="ARW157" s="1"/>
      <c r="ARX157" s="1"/>
      <c r="ARY157" s="1"/>
      <c r="ARZ157" s="1"/>
      <c r="ASA157" s="1"/>
      <c r="ASB157" s="1"/>
      <c r="ASC157" s="1"/>
      <c r="ASD157" s="1"/>
      <c r="ASE157" s="1"/>
      <c r="ASF157" s="1"/>
      <c r="ASG157" s="1"/>
      <c r="ASH157" s="1"/>
      <c r="ASI157" s="1"/>
      <c r="ASJ157" s="1"/>
      <c r="ASK157" s="1"/>
      <c r="ASL157" s="1"/>
      <c r="ASM157" s="1"/>
      <c r="ASN157" s="1"/>
      <c r="ASO157" s="1"/>
      <c r="ASP157" s="1"/>
      <c r="ASQ157" s="1"/>
      <c r="ASR157" s="1"/>
      <c r="ASS157" s="1"/>
      <c r="AST157" s="1"/>
      <c r="ASU157" s="1"/>
      <c r="ASV157" s="1"/>
      <c r="ASW157" s="1"/>
      <c r="ASX157" s="1"/>
      <c r="ASY157" s="1"/>
      <c r="ASZ157" s="1"/>
      <c r="ATA157" s="1"/>
      <c r="ATB157" s="1"/>
      <c r="ATC157" s="1"/>
      <c r="ATD157" s="1"/>
      <c r="ATE157" s="1"/>
      <c r="ATF157" s="1"/>
      <c r="ATG157" s="1"/>
      <c r="ATH157" s="1"/>
      <c r="ATI157" s="1"/>
      <c r="ATJ157" s="1"/>
      <c r="ATK157" s="1"/>
      <c r="ATL157" s="1"/>
      <c r="ATM157" s="1"/>
      <c r="ATN157" s="1"/>
      <c r="ATO157" s="1"/>
      <c r="ATP157" s="1"/>
      <c r="ATQ157" s="1"/>
      <c r="ATR157" s="1"/>
      <c r="ATS157" s="1"/>
      <c r="ATT157" s="1"/>
      <c r="ATU157" s="1"/>
      <c r="ATV157" s="1"/>
      <c r="ATW157" s="1"/>
      <c r="ATX157" s="1"/>
      <c r="ATY157" s="1"/>
      <c r="ATZ157" s="1"/>
      <c r="AUA157" s="1"/>
      <c r="AUB157" s="1"/>
      <c r="AUC157" s="1"/>
      <c r="AUD157" s="1"/>
      <c r="AUE157" s="1"/>
      <c r="AUF157" s="1"/>
      <c r="AUG157" s="1"/>
      <c r="AUH157" s="1"/>
      <c r="AUI157" s="1"/>
      <c r="AUJ157" s="1"/>
      <c r="AUK157" s="1"/>
      <c r="AUL157" s="1"/>
      <c r="AUM157" s="1"/>
      <c r="AUN157" s="1"/>
      <c r="AUO157" s="1"/>
      <c r="AUP157" s="1"/>
      <c r="AUQ157" s="1"/>
      <c r="AUR157" s="1"/>
      <c r="AUS157" s="1"/>
      <c r="AUT157" s="1"/>
      <c r="AUU157" s="1"/>
      <c r="AUV157" s="1"/>
      <c r="AUW157" s="1"/>
      <c r="AUX157" s="1"/>
      <c r="AUY157" s="1"/>
      <c r="AUZ157" s="1"/>
      <c r="AVA157" s="1"/>
      <c r="AVB157" s="1"/>
      <c r="AVC157" s="1"/>
      <c r="AVD157" s="1"/>
      <c r="AVE157" s="1"/>
      <c r="AVF157" s="1"/>
      <c r="AVG157" s="1"/>
      <c r="AVH157" s="1"/>
      <c r="AVI157" s="1"/>
      <c r="AVJ157" s="1"/>
      <c r="AVK157" s="1"/>
      <c r="AVL157" s="1"/>
      <c r="AVM157" s="1"/>
      <c r="AVN157" s="1"/>
      <c r="AVO157" s="1"/>
      <c r="AVP157" s="1"/>
      <c r="AVQ157" s="1"/>
      <c r="AVR157" s="1"/>
      <c r="AVS157" s="1"/>
      <c r="AVT157" s="1"/>
      <c r="AVU157" s="1"/>
      <c r="AVV157" s="1"/>
      <c r="AVW157" s="1"/>
      <c r="AVX157" s="1"/>
      <c r="AVY157" s="1"/>
      <c r="AVZ157" s="1"/>
      <c r="AWA157" s="1"/>
      <c r="AWB157" s="1"/>
      <c r="AWC157" s="1"/>
      <c r="AWD157" s="1"/>
      <c r="AWE157" s="1"/>
      <c r="AWF157" s="1"/>
      <c r="AWG157" s="1"/>
      <c r="AWH157" s="1"/>
      <c r="AWI157" s="1"/>
      <c r="AWJ157" s="1"/>
      <c r="AWK157" s="1"/>
      <c r="AWL157" s="1"/>
      <c r="AWM157" s="1"/>
      <c r="AWN157" s="1"/>
      <c r="AWO157" s="1"/>
      <c r="AWP157" s="1"/>
      <c r="AWQ157" s="1"/>
      <c r="AWR157" s="1"/>
      <c r="AWS157" s="1"/>
      <c r="AWT157" s="1"/>
      <c r="AWU157" s="1"/>
      <c r="AWV157" s="1"/>
      <c r="AWW157" s="1"/>
      <c r="AWX157" s="1"/>
      <c r="AWY157" s="1"/>
      <c r="AWZ157" s="1"/>
      <c r="AXA157" s="1"/>
      <c r="AXB157" s="1"/>
      <c r="AXC157" s="1"/>
      <c r="AXD157" s="1"/>
      <c r="AXE157" s="1"/>
      <c r="AXF157" s="1"/>
      <c r="AXG157" s="1"/>
      <c r="AXH157" s="1"/>
      <c r="AXI157" s="1"/>
      <c r="AXJ157" s="1"/>
      <c r="AXK157" s="1"/>
      <c r="AXL157" s="1"/>
      <c r="AXM157" s="1"/>
      <c r="AXN157" s="1"/>
      <c r="AXO157" s="1"/>
      <c r="AXP157" s="1"/>
      <c r="AXQ157" s="1"/>
      <c r="AXR157" s="1"/>
      <c r="AXS157" s="1"/>
      <c r="AXT157" s="1"/>
      <c r="AXU157" s="1"/>
      <c r="AXV157" s="1"/>
      <c r="AXW157" s="1"/>
      <c r="AXX157" s="1"/>
      <c r="AXY157" s="1"/>
      <c r="AXZ157" s="1"/>
      <c r="AYA157" s="1"/>
      <c r="AYB157" s="1"/>
      <c r="AYC157" s="1"/>
      <c r="AYD157" s="1"/>
      <c r="AYE157" s="1"/>
      <c r="AYF157" s="1"/>
      <c r="AYG157" s="1"/>
      <c r="AYH157" s="1"/>
      <c r="AYI157" s="1"/>
      <c r="AYJ157" s="1"/>
      <c r="AYK157" s="1"/>
      <c r="AYL157" s="1"/>
      <c r="AYM157" s="1"/>
      <c r="AYN157" s="1"/>
      <c r="AYO157" s="1"/>
      <c r="AYP157" s="1"/>
      <c r="AYQ157" s="1"/>
      <c r="AYR157" s="1"/>
      <c r="AYS157" s="1"/>
      <c r="AYT157" s="1"/>
      <c r="AYU157" s="1"/>
      <c r="AYV157" s="1"/>
      <c r="AYW157" s="1"/>
      <c r="AYX157" s="1"/>
      <c r="AYY157" s="1"/>
      <c r="AYZ157" s="1"/>
      <c r="AZA157" s="1"/>
      <c r="AZB157" s="1"/>
      <c r="AZC157" s="1"/>
      <c r="AZD157" s="1"/>
      <c r="AZE157" s="1"/>
      <c r="AZF157" s="1"/>
      <c r="AZG157" s="1"/>
      <c r="AZH157" s="1"/>
      <c r="AZI157" s="1"/>
      <c r="AZJ157" s="1"/>
      <c r="AZK157" s="1"/>
      <c r="AZL157" s="1"/>
      <c r="AZM157" s="1"/>
      <c r="AZN157" s="1"/>
      <c r="AZO157" s="1"/>
      <c r="AZP157" s="1"/>
      <c r="AZQ157" s="1"/>
      <c r="AZR157" s="1"/>
      <c r="AZS157" s="1"/>
      <c r="AZT157" s="1"/>
      <c r="AZU157" s="1"/>
      <c r="AZV157" s="1"/>
      <c r="AZW157" s="1"/>
      <c r="AZX157" s="1"/>
      <c r="AZY157" s="1"/>
      <c r="AZZ157" s="1"/>
      <c r="BAA157" s="1"/>
      <c r="BAB157" s="1"/>
      <c r="BAC157" s="1"/>
      <c r="BAD157" s="1"/>
      <c r="BAE157" s="1"/>
      <c r="BAF157" s="1"/>
      <c r="BAG157" s="1"/>
      <c r="BAH157" s="1"/>
      <c r="BAI157" s="1"/>
      <c r="BAJ157" s="1"/>
      <c r="BAK157" s="1"/>
      <c r="BAL157" s="1"/>
      <c r="BAM157" s="1"/>
      <c r="BAN157" s="1"/>
      <c r="BAO157" s="1"/>
      <c r="BAP157" s="1"/>
      <c r="BAQ157" s="1"/>
      <c r="BAR157" s="1"/>
      <c r="BAS157" s="1"/>
      <c r="BAT157" s="1"/>
      <c r="BAU157" s="1"/>
      <c r="BAV157" s="1"/>
      <c r="BAW157" s="1"/>
      <c r="BAX157" s="1"/>
      <c r="BAY157" s="1"/>
      <c r="BAZ157" s="1"/>
      <c r="BBA157" s="1"/>
      <c r="BBB157" s="1"/>
      <c r="BBC157" s="1"/>
      <c r="BBD157" s="1"/>
      <c r="BBE157" s="1"/>
      <c r="BBF157" s="1"/>
      <c r="BBG157" s="1"/>
      <c r="BBH157" s="1"/>
      <c r="BBI157" s="1"/>
      <c r="BBJ157" s="1"/>
      <c r="BBK157" s="1"/>
      <c r="BBL157" s="1"/>
      <c r="BBM157" s="1"/>
      <c r="BBN157" s="1"/>
      <c r="BBO157" s="1"/>
      <c r="BBP157" s="1"/>
      <c r="BBQ157" s="1"/>
      <c r="BBR157" s="1"/>
      <c r="BBS157" s="1"/>
      <c r="BBT157" s="1"/>
      <c r="BBU157" s="1"/>
      <c r="BBV157" s="1"/>
      <c r="BBW157" s="1"/>
      <c r="BBX157" s="1"/>
      <c r="BBY157" s="1"/>
      <c r="BBZ157" s="1"/>
      <c r="BCA157" s="1"/>
      <c r="BCB157" s="1"/>
      <c r="BCC157" s="1"/>
      <c r="BCD157" s="1"/>
      <c r="BCE157" s="1"/>
      <c r="BCF157" s="1"/>
      <c r="BCG157" s="1"/>
      <c r="BCH157" s="1"/>
      <c r="BCI157" s="1"/>
      <c r="BCJ157" s="1"/>
      <c r="BCK157" s="1"/>
      <c r="BCL157" s="1"/>
      <c r="BCM157" s="1"/>
      <c r="BCN157" s="1"/>
      <c r="BCO157" s="1"/>
      <c r="BCP157" s="1"/>
      <c r="BCQ157" s="1"/>
      <c r="BCR157" s="1"/>
      <c r="BCS157" s="1"/>
      <c r="BCT157" s="1"/>
      <c r="BCU157" s="1"/>
      <c r="BCV157" s="1"/>
      <c r="BCW157" s="1"/>
      <c r="BCX157" s="1"/>
      <c r="BCY157" s="1"/>
      <c r="BCZ157" s="1"/>
      <c r="BDA157" s="1"/>
      <c r="BDB157" s="1"/>
      <c r="BDC157" s="1"/>
      <c r="BDD157" s="1"/>
      <c r="BDE157" s="1"/>
      <c r="BDF157" s="1"/>
      <c r="BDG157" s="1"/>
      <c r="BDH157" s="1"/>
      <c r="BDI157" s="1"/>
      <c r="BDJ157" s="1"/>
      <c r="BDK157" s="1"/>
      <c r="BDL157" s="1"/>
      <c r="BDM157" s="1"/>
      <c r="BDN157" s="1"/>
      <c r="BDO157" s="1"/>
      <c r="BDP157" s="1"/>
      <c r="BDQ157" s="1"/>
      <c r="BDR157" s="1"/>
      <c r="BDS157" s="1"/>
      <c r="BDT157" s="1"/>
      <c r="BDU157" s="1"/>
      <c r="BDV157" s="1"/>
      <c r="BDW157" s="1"/>
      <c r="BDX157" s="1"/>
      <c r="BDY157" s="1"/>
      <c r="BDZ157" s="1"/>
      <c r="BEA157" s="1"/>
      <c r="BEB157" s="1"/>
      <c r="BEC157" s="1"/>
      <c r="BED157" s="1"/>
      <c r="BEE157" s="1"/>
      <c r="BEF157" s="1"/>
      <c r="BEG157" s="1"/>
      <c r="BEH157" s="1"/>
      <c r="BEI157" s="1"/>
      <c r="BEJ157" s="1"/>
      <c r="BEK157" s="1"/>
      <c r="BEL157" s="1"/>
      <c r="BEM157" s="1"/>
      <c r="BEN157" s="1"/>
      <c r="BEO157" s="1"/>
      <c r="BEP157" s="1"/>
      <c r="BEQ157" s="1"/>
      <c r="BER157" s="1"/>
      <c r="BES157" s="1"/>
      <c r="BET157" s="1"/>
      <c r="BEU157" s="1"/>
      <c r="BEV157" s="1"/>
      <c r="BEW157" s="1"/>
      <c r="BEX157" s="1"/>
      <c r="BEY157" s="1"/>
      <c r="BEZ157" s="1"/>
      <c r="BFA157" s="1"/>
      <c r="BFB157" s="1"/>
      <c r="BFC157" s="1"/>
      <c r="BFD157" s="1"/>
      <c r="BFE157" s="1"/>
      <c r="BFF157" s="1"/>
      <c r="BFG157" s="1"/>
      <c r="BFH157" s="1"/>
      <c r="BFI157" s="1"/>
      <c r="BFJ157" s="1"/>
      <c r="BFK157" s="1"/>
      <c r="BFL157" s="1"/>
      <c r="BFM157" s="1"/>
      <c r="BFN157" s="1"/>
      <c r="BFO157" s="1"/>
      <c r="BFP157" s="1"/>
      <c r="BFQ157" s="1"/>
      <c r="BFR157" s="1"/>
      <c r="BFS157" s="1"/>
      <c r="BFT157" s="1"/>
      <c r="BFU157" s="1"/>
      <c r="BFV157" s="1"/>
      <c r="BFW157" s="1"/>
      <c r="BFX157" s="1"/>
      <c r="BFY157" s="1"/>
      <c r="BFZ157" s="1"/>
      <c r="BGA157" s="1"/>
      <c r="BGB157" s="1"/>
      <c r="BGC157" s="1"/>
      <c r="BGD157" s="1"/>
      <c r="BGE157" s="1"/>
      <c r="BGF157" s="1"/>
      <c r="BGG157" s="1"/>
      <c r="BGH157" s="1"/>
      <c r="BGI157" s="1"/>
      <c r="BGJ157" s="1"/>
      <c r="BGK157" s="1"/>
      <c r="BGL157" s="1"/>
      <c r="BGM157" s="1"/>
      <c r="BGN157" s="1"/>
      <c r="BGO157" s="1"/>
      <c r="BGP157" s="1"/>
      <c r="BGQ157" s="1"/>
      <c r="BGR157" s="1"/>
      <c r="BGS157" s="1"/>
      <c r="BGT157" s="1"/>
      <c r="BGU157" s="1"/>
      <c r="BGV157" s="1"/>
      <c r="BGW157" s="1"/>
      <c r="BGX157" s="1"/>
      <c r="BGY157" s="1"/>
      <c r="BGZ157" s="1"/>
      <c r="BHA157" s="1"/>
      <c r="BHB157" s="1"/>
      <c r="BHC157" s="1"/>
      <c r="BHD157" s="1"/>
      <c r="BHE157" s="1"/>
      <c r="BHF157" s="1"/>
      <c r="BHG157" s="1"/>
      <c r="BHH157" s="1"/>
      <c r="BHI157" s="1"/>
      <c r="BHJ157" s="1"/>
      <c r="BHK157" s="1"/>
      <c r="BHL157" s="1"/>
      <c r="BHM157" s="1"/>
      <c r="BHN157" s="1"/>
      <c r="BHO157" s="1"/>
      <c r="BHP157" s="1"/>
      <c r="BHQ157" s="1"/>
      <c r="BHR157" s="1"/>
      <c r="BHS157" s="1"/>
      <c r="BHT157" s="1"/>
      <c r="BHU157" s="1"/>
      <c r="BHV157" s="1"/>
      <c r="BHW157" s="1"/>
      <c r="BHX157" s="1"/>
      <c r="BHY157" s="1"/>
      <c r="BHZ157" s="1"/>
      <c r="BIA157" s="1"/>
      <c r="BIB157" s="1"/>
      <c r="BIC157" s="1"/>
      <c r="BID157" s="1"/>
      <c r="BIE157" s="1"/>
      <c r="BIF157" s="1"/>
      <c r="BIG157" s="1"/>
      <c r="BIH157" s="1"/>
      <c r="BII157" s="1"/>
      <c r="BIJ157" s="1"/>
      <c r="BIK157" s="1"/>
      <c r="BIL157" s="1"/>
      <c r="BIM157" s="1"/>
      <c r="BIN157" s="1"/>
      <c r="BIO157" s="1"/>
      <c r="BIP157" s="1"/>
      <c r="BIQ157" s="1"/>
      <c r="BIR157" s="1"/>
      <c r="BIS157" s="1"/>
      <c r="BIT157" s="1"/>
      <c r="BIU157" s="1"/>
      <c r="BIV157" s="1"/>
      <c r="BIW157" s="1"/>
      <c r="BIX157" s="1"/>
      <c r="BIY157" s="1"/>
      <c r="BIZ157" s="1"/>
      <c r="BJA157" s="1"/>
      <c r="BJB157" s="1"/>
      <c r="BJC157" s="1"/>
      <c r="BJD157" s="1"/>
      <c r="BJE157" s="1"/>
      <c r="BJF157" s="1"/>
      <c r="BJG157" s="1"/>
      <c r="BJH157" s="1"/>
      <c r="BJI157" s="1"/>
      <c r="BJJ157" s="1"/>
      <c r="BJK157" s="1"/>
      <c r="BJL157" s="1"/>
      <c r="BJM157" s="1"/>
      <c r="BJN157" s="1"/>
      <c r="BJO157" s="1"/>
      <c r="BJP157" s="1"/>
      <c r="BJQ157" s="1"/>
      <c r="BJR157" s="1"/>
      <c r="BJS157" s="1"/>
      <c r="BJT157" s="1"/>
      <c r="BJU157" s="1"/>
      <c r="BJV157" s="1"/>
      <c r="BJW157" s="1"/>
      <c r="BJX157" s="1"/>
      <c r="BJY157" s="1"/>
      <c r="BJZ157" s="1"/>
      <c r="BKA157" s="1"/>
      <c r="BKB157" s="1"/>
      <c r="BKC157" s="1"/>
      <c r="BKD157" s="1"/>
      <c r="BKE157" s="1"/>
      <c r="BKF157" s="1"/>
      <c r="BKG157" s="1"/>
      <c r="BKH157" s="1"/>
      <c r="BKI157" s="1"/>
      <c r="BKJ157" s="1"/>
      <c r="BKK157" s="1"/>
      <c r="BKL157" s="1"/>
      <c r="BKM157" s="1"/>
      <c r="BKN157" s="1"/>
      <c r="BKO157" s="1"/>
      <c r="BKP157" s="1"/>
      <c r="BKQ157" s="1"/>
      <c r="BKR157" s="1"/>
      <c r="BKS157" s="1"/>
      <c r="BKT157" s="1"/>
      <c r="BKU157" s="1"/>
      <c r="BKV157" s="1"/>
      <c r="BKW157" s="1"/>
      <c r="BKX157" s="1"/>
      <c r="BKY157" s="1"/>
      <c r="BKZ157" s="1"/>
      <c r="BLA157" s="1"/>
      <c r="BLB157" s="1"/>
      <c r="BLC157" s="1"/>
      <c r="BLD157" s="1"/>
      <c r="BLE157" s="1"/>
      <c r="BLF157" s="1"/>
      <c r="BLG157" s="1"/>
      <c r="BLH157" s="1"/>
      <c r="BLI157" s="1"/>
      <c r="BLJ157" s="1"/>
      <c r="BLK157" s="1"/>
      <c r="BLL157" s="1"/>
      <c r="BLM157" s="1"/>
      <c r="BLN157" s="1"/>
      <c r="BLO157" s="1"/>
      <c r="BLP157" s="1"/>
      <c r="BLQ157" s="1"/>
      <c r="BLR157" s="1"/>
      <c r="BLS157" s="1"/>
      <c r="BLT157" s="1"/>
      <c r="BLU157" s="1"/>
      <c r="BLV157" s="1"/>
      <c r="BLW157" s="1"/>
      <c r="BLX157" s="1"/>
      <c r="BLY157" s="1"/>
      <c r="BLZ157" s="1"/>
      <c r="BMA157" s="1"/>
      <c r="BMB157" s="1"/>
      <c r="BMC157" s="1"/>
      <c r="BMD157" s="1"/>
      <c r="BME157" s="1"/>
      <c r="BMF157" s="1"/>
      <c r="BMG157" s="1"/>
      <c r="BMH157" s="1"/>
      <c r="BMI157" s="1"/>
      <c r="BMJ157" s="1"/>
      <c r="BMK157" s="1"/>
      <c r="BML157" s="1"/>
      <c r="BMM157" s="1"/>
      <c r="BMN157" s="1"/>
      <c r="BMO157" s="1"/>
      <c r="BMP157" s="1"/>
      <c r="BMQ157" s="1"/>
      <c r="BMR157" s="1"/>
      <c r="BMS157" s="1"/>
      <c r="BMT157" s="1"/>
      <c r="BMU157" s="1"/>
      <c r="BMV157" s="1"/>
      <c r="BMW157" s="1"/>
      <c r="BMX157" s="1"/>
      <c r="BMY157" s="1"/>
      <c r="BMZ157" s="1"/>
      <c r="BNA157" s="1"/>
      <c r="BNB157" s="1"/>
      <c r="BNC157" s="1"/>
      <c r="BND157" s="1"/>
      <c r="BNE157" s="1"/>
      <c r="BNF157" s="1"/>
      <c r="BNG157" s="1"/>
      <c r="BNH157" s="1"/>
      <c r="BNI157" s="1"/>
      <c r="BNJ157" s="1"/>
      <c r="BNK157" s="1"/>
      <c r="BNL157" s="1"/>
      <c r="BNM157" s="1"/>
      <c r="BNN157" s="1"/>
      <c r="BNO157" s="1"/>
      <c r="BNP157" s="1"/>
      <c r="BNQ157" s="1"/>
      <c r="BNR157" s="1"/>
      <c r="BNS157" s="1"/>
      <c r="BNT157" s="1"/>
      <c r="BNU157" s="1"/>
      <c r="BNV157" s="1"/>
      <c r="BNW157" s="1"/>
      <c r="BNX157" s="1"/>
      <c r="BNY157" s="1"/>
      <c r="BNZ157" s="1"/>
      <c r="BOA157" s="1"/>
      <c r="BOB157" s="1"/>
      <c r="BOC157" s="1"/>
      <c r="BOD157" s="1"/>
      <c r="BOE157" s="1"/>
      <c r="BOF157" s="1"/>
      <c r="BOG157" s="1"/>
      <c r="BOH157" s="1"/>
      <c r="BOI157" s="1"/>
      <c r="BOJ157" s="1"/>
      <c r="BOK157" s="1"/>
      <c r="BOL157" s="1"/>
      <c r="BOM157" s="1"/>
      <c r="BON157" s="1"/>
      <c r="BOO157" s="1"/>
      <c r="BOP157" s="1"/>
      <c r="BOQ157" s="1"/>
      <c r="BOR157" s="1"/>
      <c r="BOS157" s="1"/>
      <c r="BOT157" s="1"/>
      <c r="BOU157" s="1"/>
      <c r="BOV157" s="1"/>
      <c r="BOW157" s="1"/>
      <c r="BOX157" s="1"/>
      <c r="BOY157" s="1"/>
      <c r="BOZ157" s="1"/>
      <c r="BPA157" s="1"/>
      <c r="BPB157" s="1"/>
      <c r="BPC157" s="1"/>
      <c r="BPD157" s="1"/>
      <c r="BPE157" s="1"/>
      <c r="BPF157" s="1"/>
      <c r="BPG157" s="1"/>
      <c r="BPH157" s="1"/>
      <c r="BPI157" s="1"/>
      <c r="BPJ157" s="1"/>
      <c r="BPK157" s="1"/>
      <c r="BPL157" s="1"/>
      <c r="BPM157" s="1"/>
      <c r="BPN157" s="1"/>
      <c r="BPO157" s="1"/>
      <c r="BPP157" s="1"/>
      <c r="BPQ157" s="1"/>
      <c r="BPR157" s="1"/>
      <c r="BPS157" s="1"/>
      <c r="BPT157" s="1"/>
      <c r="BPU157" s="1"/>
      <c r="BPV157" s="1"/>
      <c r="BPW157" s="1"/>
      <c r="BPX157" s="1"/>
      <c r="BPY157" s="1"/>
      <c r="BPZ157" s="1"/>
      <c r="BQA157" s="1"/>
      <c r="BQB157" s="1"/>
      <c r="BQC157" s="1"/>
      <c r="BQD157" s="1"/>
      <c r="BQE157" s="1"/>
      <c r="BQF157" s="1"/>
      <c r="BQG157" s="1"/>
      <c r="BQH157" s="1"/>
      <c r="BQI157" s="1"/>
      <c r="BQJ157" s="1"/>
      <c r="BQK157" s="1"/>
      <c r="BQL157" s="1"/>
      <c r="BQM157" s="1"/>
      <c r="BQN157" s="1"/>
      <c r="BQO157" s="1"/>
      <c r="BQP157" s="1"/>
      <c r="BQQ157" s="1"/>
      <c r="BQR157" s="1"/>
      <c r="BQS157" s="1"/>
      <c r="BQT157" s="1"/>
      <c r="BQU157" s="1"/>
      <c r="BQV157" s="1"/>
      <c r="BQW157" s="1"/>
      <c r="BQX157" s="1"/>
      <c r="BQY157" s="1"/>
      <c r="BQZ157" s="1"/>
      <c r="BRA157" s="1"/>
      <c r="BRB157" s="1"/>
      <c r="BRC157" s="1"/>
      <c r="BRD157" s="1"/>
      <c r="BRE157" s="1"/>
      <c r="BRF157" s="1"/>
      <c r="BRG157" s="1"/>
      <c r="BRH157" s="1"/>
      <c r="BRI157" s="1"/>
      <c r="BRJ157" s="1"/>
      <c r="BRK157" s="1"/>
      <c r="BRL157" s="1"/>
      <c r="BRM157" s="1"/>
      <c r="BRN157" s="1"/>
      <c r="BRO157" s="1"/>
      <c r="BRP157" s="1"/>
      <c r="BRQ157" s="1"/>
      <c r="BRR157" s="1"/>
      <c r="BRS157" s="1"/>
      <c r="BRT157" s="1"/>
      <c r="BRU157" s="1"/>
      <c r="BRV157" s="1"/>
      <c r="BRW157" s="1"/>
      <c r="BRX157" s="1"/>
      <c r="BRY157" s="1"/>
      <c r="BRZ157" s="1"/>
      <c r="BSA157" s="1"/>
      <c r="BSB157" s="1"/>
      <c r="BSC157" s="1"/>
      <c r="BSD157" s="1"/>
      <c r="BSE157" s="1"/>
      <c r="BSF157" s="1"/>
      <c r="BSG157" s="1"/>
      <c r="BSH157" s="1"/>
      <c r="BSI157" s="1"/>
      <c r="BSJ157" s="1"/>
      <c r="BSK157" s="1"/>
      <c r="BSL157" s="1"/>
      <c r="BSM157" s="1"/>
      <c r="BSN157" s="1"/>
      <c r="BSO157" s="1"/>
      <c r="BSP157" s="1"/>
      <c r="BSQ157" s="1"/>
      <c r="BSR157" s="1"/>
      <c r="BSS157" s="1"/>
      <c r="BST157" s="1"/>
      <c r="BSU157" s="1"/>
      <c r="BSV157" s="1"/>
      <c r="BSW157" s="1"/>
      <c r="BSX157" s="1"/>
      <c r="BSY157" s="1"/>
      <c r="BSZ157" s="1"/>
      <c r="BTA157" s="1"/>
      <c r="BTB157" s="1"/>
      <c r="BTC157" s="1"/>
      <c r="BTD157" s="1"/>
      <c r="BTE157" s="1"/>
      <c r="BTF157" s="1"/>
      <c r="BTG157" s="1"/>
      <c r="BTH157" s="1"/>
      <c r="BTI157" s="1"/>
      <c r="BTJ157" s="1"/>
      <c r="BTK157" s="1"/>
      <c r="BTL157" s="1"/>
      <c r="BTM157" s="1"/>
      <c r="BTN157" s="1"/>
      <c r="BTO157" s="1"/>
      <c r="BTP157" s="1"/>
      <c r="BTQ157" s="1"/>
      <c r="BTR157" s="1"/>
      <c r="BTS157" s="1"/>
      <c r="BTT157" s="1"/>
      <c r="BTU157" s="1"/>
      <c r="BTV157" s="1"/>
      <c r="BTW157" s="1"/>
      <c r="BTX157" s="1"/>
      <c r="BTY157" s="1"/>
      <c r="BTZ157" s="1"/>
      <c r="BUA157" s="1"/>
      <c r="BUB157" s="1"/>
      <c r="BUC157" s="1"/>
      <c r="BUD157" s="1"/>
      <c r="BUE157" s="1"/>
      <c r="BUF157" s="1"/>
      <c r="BUG157" s="1"/>
      <c r="BUH157" s="1"/>
      <c r="BUI157" s="1"/>
      <c r="BUJ157" s="1"/>
      <c r="BUK157" s="1"/>
      <c r="BUL157" s="1"/>
      <c r="BUM157" s="1"/>
      <c r="BUN157" s="1"/>
      <c r="BUO157" s="1"/>
      <c r="BUP157" s="1"/>
      <c r="BUQ157" s="1"/>
      <c r="BUR157" s="1"/>
      <c r="BUS157" s="1"/>
      <c r="BUT157" s="1"/>
      <c r="BUU157" s="1"/>
      <c r="BUV157" s="1"/>
      <c r="BUW157" s="1"/>
      <c r="BUX157" s="1"/>
      <c r="BUY157" s="1"/>
      <c r="BUZ157" s="1"/>
      <c r="BVA157" s="1"/>
      <c r="BVB157" s="1"/>
      <c r="BVC157" s="1"/>
      <c r="BVD157" s="1"/>
      <c r="BVE157" s="1"/>
      <c r="BVF157" s="1"/>
      <c r="BVG157" s="1"/>
      <c r="BVH157" s="1"/>
      <c r="BVI157" s="1"/>
      <c r="BVJ157" s="1"/>
      <c r="BVK157" s="1"/>
      <c r="BVL157" s="1"/>
      <c r="BVM157" s="1"/>
      <c r="BVN157" s="1"/>
      <c r="BVO157" s="1"/>
      <c r="BVP157" s="1"/>
      <c r="BVQ157" s="1"/>
      <c r="BVR157" s="1"/>
      <c r="BVS157" s="1"/>
      <c r="BVT157" s="1"/>
      <c r="BVU157" s="1"/>
      <c r="BVV157" s="1"/>
      <c r="BVW157" s="1"/>
      <c r="BVX157" s="1"/>
      <c r="BVY157" s="1"/>
      <c r="BVZ157" s="1"/>
      <c r="BWA157" s="1"/>
      <c r="BWB157" s="1"/>
      <c r="BWC157" s="1"/>
      <c r="BWD157" s="1"/>
      <c r="BWE157" s="1"/>
      <c r="BWF157" s="1"/>
      <c r="BWG157" s="1"/>
      <c r="BWH157" s="1"/>
      <c r="BWI157" s="1"/>
      <c r="BWJ157" s="1"/>
      <c r="BWK157" s="1"/>
      <c r="BWL157" s="1"/>
      <c r="BWM157" s="1"/>
      <c r="BWN157" s="1"/>
      <c r="BWO157" s="1"/>
      <c r="BWP157" s="1"/>
      <c r="BWQ157" s="1"/>
      <c r="BWR157" s="1"/>
      <c r="BWS157" s="1"/>
      <c r="BWT157" s="1"/>
      <c r="BWU157" s="1"/>
      <c r="BWV157" s="1"/>
      <c r="BWW157" s="1"/>
      <c r="BWX157" s="1"/>
      <c r="BWY157" s="1"/>
      <c r="BWZ157" s="1"/>
      <c r="BXA157" s="1"/>
      <c r="BXB157" s="1"/>
      <c r="BXC157" s="1"/>
      <c r="BXD157" s="1"/>
      <c r="BXE157" s="1"/>
      <c r="BXF157" s="1"/>
      <c r="BXG157" s="1"/>
      <c r="BXH157" s="1"/>
      <c r="BXI157" s="1"/>
      <c r="BXJ157" s="1"/>
      <c r="BXK157" s="1"/>
      <c r="BXL157" s="1"/>
      <c r="BXM157" s="1"/>
      <c r="BXN157" s="1"/>
      <c r="BXO157" s="1"/>
      <c r="BXP157" s="1"/>
      <c r="BXQ157" s="1"/>
      <c r="BXR157" s="1"/>
      <c r="BXS157" s="1"/>
      <c r="BXT157" s="1"/>
      <c r="BXU157" s="1"/>
      <c r="BXV157" s="1"/>
      <c r="BXW157" s="1"/>
      <c r="BXX157" s="1"/>
      <c r="BXY157" s="1"/>
      <c r="BXZ157" s="1"/>
      <c r="BYA157" s="1"/>
      <c r="BYB157" s="1"/>
      <c r="BYC157" s="1"/>
      <c r="BYD157" s="1"/>
      <c r="BYE157" s="1"/>
      <c r="BYF157" s="1"/>
      <c r="BYG157" s="1"/>
      <c r="BYH157" s="1"/>
      <c r="BYI157" s="1"/>
      <c r="BYJ157" s="1"/>
      <c r="BYK157" s="1"/>
      <c r="BYL157" s="1"/>
      <c r="BYM157" s="1"/>
      <c r="BYN157" s="1"/>
      <c r="BYO157" s="1"/>
      <c r="BYP157" s="1"/>
      <c r="BYQ157" s="1"/>
      <c r="BYR157" s="1"/>
      <c r="BYS157" s="1"/>
      <c r="BYT157" s="1"/>
      <c r="BYU157" s="1"/>
      <c r="BYV157" s="1"/>
      <c r="BYW157" s="1"/>
      <c r="BYX157" s="1"/>
      <c r="BYY157" s="1"/>
      <c r="BYZ157" s="1"/>
      <c r="BZA157" s="1"/>
      <c r="BZB157" s="1"/>
      <c r="BZC157" s="1"/>
      <c r="BZD157" s="1"/>
      <c r="BZE157" s="1"/>
      <c r="BZF157" s="1"/>
      <c r="BZG157" s="1"/>
      <c r="BZH157" s="1"/>
      <c r="BZI157" s="1"/>
      <c r="BZJ157" s="1"/>
      <c r="BZK157" s="1"/>
      <c r="BZL157" s="1"/>
      <c r="BZM157" s="1"/>
      <c r="BZN157" s="1"/>
      <c r="BZO157" s="1"/>
      <c r="BZP157" s="1"/>
      <c r="BZQ157" s="1"/>
      <c r="BZR157" s="1"/>
      <c r="BZS157" s="1"/>
      <c r="BZT157" s="1"/>
      <c r="BZU157" s="1"/>
      <c r="BZV157" s="1"/>
      <c r="BZW157" s="1"/>
      <c r="BZX157" s="1"/>
      <c r="BZY157" s="1"/>
      <c r="BZZ157" s="1"/>
      <c r="CAA157" s="1"/>
      <c r="CAB157" s="1"/>
      <c r="CAC157" s="1"/>
      <c r="CAD157" s="1"/>
      <c r="CAE157" s="1"/>
      <c r="CAF157" s="1"/>
      <c r="CAG157" s="1"/>
      <c r="CAH157" s="1"/>
      <c r="CAI157" s="1"/>
      <c r="CAJ157" s="1"/>
      <c r="CAK157" s="1"/>
      <c r="CAL157" s="1"/>
      <c r="CAM157" s="1"/>
      <c r="CAN157" s="1"/>
      <c r="CAO157" s="1"/>
      <c r="CAP157" s="1"/>
      <c r="CAQ157" s="1"/>
      <c r="CAR157" s="1"/>
      <c r="CAS157" s="1"/>
      <c r="CAT157" s="1"/>
      <c r="CAU157" s="1"/>
      <c r="CAV157" s="1"/>
      <c r="CAW157" s="1"/>
      <c r="CAX157" s="1"/>
      <c r="CAY157" s="1"/>
      <c r="CAZ157" s="1"/>
      <c r="CBA157" s="1"/>
      <c r="CBB157" s="1"/>
      <c r="CBC157" s="1"/>
      <c r="CBD157" s="1"/>
      <c r="CBE157" s="1"/>
      <c r="CBF157" s="1"/>
      <c r="CBG157" s="1"/>
      <c r="CBH157" s="1"/>
      <c r="CBI157" s="1"/>
      <c r="CBJ157" s="1"/>
      <c r="CBK157" s="1"/>
      <c r="CBL157" s="1"/>
      <c r="CBM157" s="1"/>
      <c r="CBN157" s="1"/>
      <c r="CBO157" s="1"/>
      <c r="CBP157" s="1"/>
      <c r="CBQ157" s="1"/>
      <c r="CBR157" s="1"/>
      <c r="CBS157" s="1"/>
      <c r="CBT157" s="1"/>
      <c r="CBU157" s="1"/>
      <c r="CBV157" s="1"/>
      <c r="CBW157" s="1"/>
      <c r="CBX157" s="1"/>
      <c r="CBY157" s="1"/>
      <c r="CBZ157" s="1"/>
      <c r="CCA157" s="1"/>
      <c r="CCB157" s="1"/>
      <c r="CCC157" s="1"/>
      <c r="CCD157" s="1"/>
      <c r="CCE157" s="1"/>
      <c r="CCF157" s="1"/>
      <c r="CCG157" s="1"/>
      <c r="CCH157" s="1"/>
      <c r="CCI157" s="1"/>
      <c r="CCJ157" s="1"/>
      <c r="CCK157" s="1"/>
      <c r="CCL157" s="1"/>
      <c r="CCM157" s="1"/>
      <c r="CCN157" s="1"/>
      <c r="CCO157" s="1"/>
      <c r="CCP157" s="1"/>
      <c r="CCQ157" s="1"/>
      <c r="CCR157" s="1"/>
      <c r="CCS157" s="1"/>
      <c r="CCT157" s="1"/>
      <c r="CCU157" s="1"/>
      <c r="CCV157" s="1"/>
      <c r="CCW157" s="1"/>
      <c r="CCX157" s="1"/>
      <c r="CCY157" s="1"/>
      <c r="CCZ157" s="1"/>
      <c r="CDA157" s="1"/>
      <c r="CDB157" s="1"/>
      <c r="CDC157" s="1"/>
      <c r="CDD157" s="1"/>
      <c r="CDE157" s="1"/>
      <c r="CDF157" s="1"/>
      <c r="CDG157" s="1"/>
      <c r="CDH157" s="1"/>
      <c r="CDI157" s="1"/>
      <c r="CDJ157" s="1"/>
      <c r="CDK157" s="1"/>
      <c r="CDL157" s="1"/>
      <c r="CDM157" s="1"/>
      <c r="CDN157" s="1"/>
      <c r="CDO157" s="1"/>
      <c r="CDP157" s="1"/>
      <c r="CDQ157" s="1"/>
      <c r="CDR157" s="1"/>
      <c r="CDS157" s="1"/>
      <c r="CDT157" s="1"/>
      <c r="CDU157" s="1"/>
      <c r="CDV157" s="1"/>
      <c r="CDW157" s="1"/>
      <c r="CDX157" s="1"/>
      <c r="CDY157" s="1"/>
      <c r="CDZ157" s="1"/>
      <c r="CEA157" s="1"/>
      <c r="CEB157" s="1"/>
      <c r="CEC157" s="1"/>
      <c r="CED157" s="1"/>
      <c r="CEE157" s="1"/>
      <c r="CEF157" s="1"/>
      <c r="CEG157" s="1"/>
      <c r="CEH157" s="1"/>
      <c r="CEI157" s="1"/>
      <c r="CEJ157" s="1"/>
      <c r="CEK157" s="1"/>
      <c r="CEL157" s="1"/>
      <c r="CEM157" s="1"/>
      <c r="CEN157" s="1"/>
      <c r="CEO157" s="1"/>
      <c r="CEP157" s="1"/>
      <c r="CEQ157" s="1"/>
      <c r="CER157" s="1"/>
      <c r="CES157" s="1"/>
      <c r="CET157" s="1"/>
      <c r="CEU157" s="1"/>
      <c r="CEV157" s="1"/>
      <c r="CEW157" s="1"/>
      <c r="CEX157" s="1"/>
      <c r="CEY157" s="1"/>
      <c r="CEZ157" s="1"/>
      <c r="CFA157" s="1"/>
      <c r="CFB157" s="1"/>
      <c r="CFC157" s="1"/>
      <c r="CFD157" s="1"/>
      <c r="CFE157" s="1"/>
      <c r="CFF157" s="1"/>
      <c r="CFG157" s="1"/>
      <c r="CFH157" s="1"/>
      <c r="CFI157" s="1"/>
      <c r="CFJ157" s="1"/>
      <c r="CFK157" s="1"/>
      <c r="CFL157" s="1"/>
      <c r="CFM157" s="1"/>
      <c r="CFN157" s="1"/>
      <c r="CFO157" s="1"/>
      <c r="CFP157" s="1"/>
      <c r="CFQ157" s="1"/>
      <c r="CFR157" s="1"/>
      <c r="CFS157" s="1"/>
      <c r="CFT157" s="1"/>
      <c r="CFU157" s="1"/>
      <c r="CFV157" s="1"/>
      <c r="CFW157" s="1"/>
      <c r="CFX157" s="1"/>
      <c r="CFY157" s="1"/>
      <c r="CFZ157" s="1"/>
      <c r="CGA157" s="1"/>
      <c r="CGB157" s="1"/>
      <c r="CGC157" s="1"/>
      <c r="CGD157" s="1"/>
      <c r="CGE157" s="1"/>
      <c r="CGF157" s="1"/>
      <c r="CGG157" s="1"/>
      <c r="CGH157" s="1"/>
      <c r="CGI157" s="1"/>
      <c r="CGJ157" s="1"/>
      <c r="CGK157" s="1"/>
      <c r="CGL157" s="1"/>
      <c r="CGM157" s="1"/>
      <c r="CGN157" s="1"/>
      <c r="CGO157" s="1"/>
      <c r="CGP157" s="1"/>
      <c r="CGQ157" s="1"/>
      <c r="CGR157" s="1"/>
      <c r="CGS157" s="1"/>
      <c r="CGT157" s="1"/>
      <c r="CGU157" s="1"/>
      <c r="CGV157" s="1"/>
      <c r="CGW157" s="1"/>
      <c r="CGX157" s="1"/>
      <c r="CGY157" s="1"/>
      <c r="CGZ157" s="1"/>
      <c r="CHA157" s="1"/>
      <c r="CHB157" s="1"/>
      <c r="CHC157" s="1"/>
      <c r="CHD157" s="1"/>
      <c r="CHE157" s="1"/>
      <c r="CHF157" s="1"/>
      <c r="CHG157" s="1"/>
      <c r="CHH157" s="1"/>
      <c r="CHI157" s="1"/>
      <c r="CHJ157" s="1"/>
      <c r="CHK157" s="1"/>
      <c r="CHL157" s="1"/>
      <c r="CHM157" s="1"/>
      <c r="CHN157" s="1"/>
      <c r="CHO157" s="1"/>
      <c r="CHP157" s="1"/>
      <c r="CHQ157" s="1"/>
      <c r="CHR157" s="1"/>
      <c r="CHS157" s="1"/>
      <c r="CHT157" s="1"/>
      <c r="CHU157" s="1"/>
      <c r="CHV157" s="1"/>
      <c r="CHW157" s="1"/>
      <c r="CHX157" s="1"/>
      <c r="CHY157" s="1"/>
      <c r="CHZ157" s="1"/>
      <c r="CIA157" s="1"/>
      <c r="CIB157" s="1"/>
      <c r="CIC157" s="1"/>
      <c r="CID157" s="1"/>
      <c r="CIE157" s="1"/>
      <c r="CIF157" s="1"/>
      <c r="CIG157" s="1"/>
      <c r="CIH157" s="1"/>
      <c r="CII157" s="1"/>
      <c r="CIJ157" s="1"/>
      <c r="CIK157" s="1"/>
      <c r="CIL157" s="1"/>
      <c r="CIM157" s="1"/>
      <c r="CIN157" s="1"/>
      <c r="CIO157" s="1"/>
      <c r="CIP157" s="1"/>
      <c r="CIQ157" s="1"/>
      <c r="CIR157" s="1"/>
      <c r="CIS157" s="1"/>
      <c r="CIT157" s="1"/>
      <c r="CIU157" s="1"/>
      <c r="CIV157" s="1"/>
      <c r="CIW157" s="1"/>
      <c r="CIX157" s="1"/>
      <c r="CIY157" s="1"/>
      <c r="CIZ157" s="1"/>
      <c r="CJA157" s="1"/>
      <c r="CJB157" s="1"/>
      <c r="CJC157" s="1"/>
      <c r="CJD157" s="1"/>
      <c r="CJE157" s="1"/>
      <c r="CJF157" s="1"/>
      <c r="CJG157" s="1"/>
      <c r="CJH157" s="1"/>
      <c r="CJI157" s="1"/>
      <c r="CJJ157" s="1"/>
      <c r="CJK157" s="1"/>
      <c r="CJL157" s="1"/>
      <c r="CJM157" s="1"/>
      <c r="CJN157" s="1"/>
      <c r="CJO157" s="1"/>
      <c r="CJP157" s="1"/>
      <c r="CJQ157" s="1"/>
      <c r="CJR157" s="1"/>
      <c r="CJS157" s="1"/>
      <c r="CJT157" s="1"/>
      <c r="CJU157" s="1"/>
      <c r="CJV157" s="1"/>
      <c r="CJW157" s="1"/>
      <c r="CJX157" s="1"/>
      <c r="CJY157" s="1"/>
      <c r="CJZ157" s="1"/>
      <c r="CKA157" s="1"/>
      <c r="CKB157" s="1"/>
      <c r="CKC157" s="1"/>
      <c r="CKD157" s="1"/>
      <c r="CKE157" s="1"/>
      <c r="CKF157" s="1"/>
      <c r="CKG157" s="1"/>
      <c r="CKH157" s="1"/>
      <c r="CKI157" s="1"/>
      <c r="CKJ157" s="1"/>
      <c r="CKK157" s="1"/>
      <c r="CKL157" s="1"/>
      <c r="CKM157" s="1"/>
      <c r="CKN157" s="1"/>
      <c r="CKO157" s="1"/>
      <c r="CKP157" s="1"/>
      <c r="CKQ157" s="1"/>
      <c r="CKR157" s="1"/>
      <c r="CKS157" s="1"/>
      <c r="CKT157" s="1"/>
      <c r="CKU157" s="1"/>
      <c r="CKV157" s="1"/>
      <c r="CKW157" s="1"/>
      <c r="CKX157" s="1"/>
      <c r="CKY157" s="1"/>
      <c r="CKZ157" s="1"/>
      <c r="CLA157" s="1"/>
      <c r="CLB157" s="1"/>
      <c r="CLC157" s="1"/>
      <c r="CLD157" s="1"/>
      <c r="CLE157" s="1"/>
      <c r="CLF157" s="1"/>
      <c r="CLG157" s="1"/>
      <c r="CLH157" s="1"/>
      <c r="CLI157" s="1"/>
      <c r="CLJ157" s="1"/>
      <c r="CLK157" s="1"/>
      <c r="CLL157" s="1"/>
      <c r="CLM157" s="1"/>
      <c r="CLN157" s="1"/>
      <c r="CLO157" s="1"/>
      <c r="CLP157" s="1"/>
      <c r="CLQ157" s="1"/>
      <c r="CLR157" s="1"/>
      <c r="CLS157" s="1"/>
      <c r="CLT157" s="1"/>
      <c r="CLU157" s="1"/>
      <c r="CLV157" s="1"/>
      <c r="CLW157" s="1"/>
      <c r="CLX157" s="1"/>
      <c r="CLY157" s="1"/>
      <c r="CLZ157" s="1"/>
      <c r="CMA157" s="1"/>
      <c r="CMB157" s="1"/>
      <c r="CMC157" s="1"/>
      <c r="CMD157" s="1"/>
      <c r="CME157" s="1"/>
      <c r="CMF157" s="1"/>
      <c r="CMG157" s="1"/>
      <c r="CMH157" s="1"/>
      <c r="CMI157" s="1"/>
      <c r="CMJ157" s="1"/>
      <c r="CMK157" s="1"/>
      <c r="CML157" s="1"/>
      <c r="CMM157" s="1"/>
      <c r="CMN157" s="1"/>
      <c r="CMO157" s="1"/>
      <c r="CMP157" s="1"/>
      <c r="CMQ157" s="1"/>
      <c r="CMR157" s="1"/>
      <c r="CMS157" s="1"/>
      <c r="CMT157" s="1"/>
      <c r="CMU157" s="1"/>
      <c r="CMV157" s="1"/>
      <c r="CMW157" s="1"/>
      <c r="CMX157" s="1"/>
      <c r="CMY157" s="1"/>
      <c r="CMZ157" s="1"/>
      <c r="CNA157" s="1"/>
      <c r="CNB157" s="1"/>
      <c r="CNC157" s="1"/>
      <c r="CND157" s="1"/>
      <c r="CNE157" s="1"/>
      <c r="CNF157" s="1"/>
      <c r="CNG157" s="1"/>
      <c r="CNH157" s="1"/>
      <c r="CNI157" s="1"/>
      <c r="CNJ157" s="1"/>
      <c r="CNK157" s="1"/>
      <c r="CNL157" s="1"/>
      <c r="CNM157" s="1"/>
      <c r="CNN157" s="1"/>
      <c r="CNO157" s="1"/>
      <c r="CNP157" s="1"/>
      <c r="CNQ157" s="1"/>
      <c r="CNR157" s="1"/>
      <c r="CNS157" s="1"/>
      <c r="CNT157" s="1"/>
      <c r="CNU157" s="1"/>
      <c r="CNV157" s="1"/>
      <c r="CNW157" s="1"/>
      <c r="CNX157" s="1"/>
      <c r="CNY157" s="1"/>
      <c r="CNZ157" s="1"/>
      <c r="COA157" s="1"/>
      <c r="COB157" s="1"/>
      <c r="COC157" s="1"/>
      <c r="COD157" s="1"/>
      <c r="COE157" s="1"/>
      <c r="COF157" s="1"/>
      <c r="COG157" s="1"/>
      <c r="COH157" s="1"/>
      <c r="COI157" s="1"/>
      <c r="COJ157" s="1"/>
      <c r="COK157" s="1"/>
      <c r="COL157" s="1"/>
      <c r="COM157" s="1"/>
      <c r="CON157" s="1"/>
      <c r="COO157" s="1"/>
      <c r="COP157" s="1"/>
      <c r="COQ157" s="1"/>
      <c r="COR157" s="1"/>
      <c r="COS157" s="1"/>
      <c r="COT157" s="1"/>
      <c r="COU157" s="1"/>
      <c r="COV157" s="1"/>
      <c r="COW157" s="1"/>
      <c r="COX157" s="1"/>
      <c r="COY157" s="1"/>
      <c r="COZ157" s="1"/>
      <c r="CPA157" s="1"/>
      <c r="CPB157" s="1"/>
      <c r="CPC157" s="1"/>
      <c r="CPD157" s="1"/>
      <c r="CPE157" s="1"/>
      <c r="CPF157" s="1"/>
      <c r="CPG157" s="1"/>
      <c r="CPH157" s="1"/>
      <c r="CPI157" s="1"/>
      <c r="CPJ157" s="1"/>
      <c r="CPK157" s="1"/>
      <c r="CPL157" s="1"/>
      <c r="CPM157" s="1"/>
      <c r="CPN157" s="1"/>
      <c r="CPO157" s="1"/>
      <c r="CPP157" s="1"/>
      <c r="CPQ157" s="1"/>
      <c r="CPR157" s="1"/>
      <c r="CPS157" s="1"/>
      <c r="CPT157" s="1"/>
      <c r="CPU157" s="1"/>
      <c r="CPV157" s="1"/>
      <c r="CPW157" s="1"/>
      <c r="CPX157" s="1"/>
      <c r="CPY157" s="1"/>
      <c r="CPZ157" s="1"/>
      <c r="CQA157" s="1"/>
      <c r="CQB157" s="1"/>
      <c r="CQC157" s="1"/>
      <c r="CQD157" s="1"/>
      <c r="CQE157" s="1"/>
      <c r="CQF157" s="1"/>
      <c r="CQG157" s="1"/>
      <c r="CQH157" s="1"/>
      <c r="CQI157" s="1"/>
      <c r="CQJ157" s="1"/>
      <c r="CQK157" s="1"/>
      <c r="CQL157" s="1"/>
      <c r="CQM157" s="1"/>
      <c r="CQN157" s="1"/>
      <c r="CQO157" s="1"/>
      <c r="CQP157" s="1"/>
      <c r="CQQ157" s="1"/>
      <c r="CQR157" s="1"/>
      <c r="CQS157" s="1"/>
      <c r="CQT157" s="1"/>
      <c r="CQU157" s="1"/>
      <c r="CQV157" s="1"/>
      <c r="CQW157" s="1"/>
      <c r="CQX157" s="1"/>
      <c r="CQY157" s="1"/>
      <c r="CQZ157" s="1"/>
      <c r="CRA157" s="1"/>
      <c r="CRB157" s="1"/>
      <c r="CRC157" s="1"/>
      <c r="CRD157" s="1"/>
      <c r="CRE157" s="1"/>
      <c r="CRF157" s="1"/>
      <c r="CRG157" s="1"/>
      <c r="CRH157" s="1"/>
      <c r="CRI157" s="1"/>
      <c r="CRJ157" s="1"/>
      <c r="CRK157" s="1"/>
      <c r="CRL157" s="1"/>
      <c r="CRM157" s="1"/>
      <c r="CRN157" s="1"/>
      <c r="CRO157" s="1"/>
      <c r="CRP157" s="1"/>
      <c r="CRQ157" s="1"/>
      <c r="CRR157" s="1"/>
      <c r="CRS157" s="1"/>
      <c r="CRT157" s="1"/>
      <c r="CRU157" s="1"/>
      <c r="CRV157" s="1"/>
      <c r="CRW157" s="1"/>
      <c r="CRX157" s="1"/>
      <c r="CRY157" s="1"/>
      <c r="CRZ157" s="1"/>
      <c r="CSA157" s="1"/>
      <c r="CSB157" s="1"/>
      <c r="CSC157" s="1"/>
      <c r="CSD157" s="1"/>
      <c r="CSE157" s="1"/>
      <c r="CSF157" s="1"/>
      <c r="CSG157" s="1"/>
      <c r="CSH157" s="1"/>
      <c r="CSI157" s="1"/>
      <c r="CSJ157" s="1"/>
      <c r="CSK157" s="1"/>
      <c r="CSL157" s="1"/>
      <c r="CSM157" s="1"/>
      <c r="CSN157" s="1"/>
      <c r="CSO157" s="1"/>
      <c r="CSP157" s="1"/>
      <c r="CSQ157" s="1"/>
      <c r="CSR157" s="1"/>
      <c r="CSS157" s="1"/>
      <c r="CST157" s="1"/>
      <c r="CSU157" s="1"/>
      <c r="CSV157" s="1"/>
      <c r="CSW157" s="1"/>
      <c r="CSX157" s="1"/>
      <c r="CSY157" s="1"/>
      <c r="CSZ157" s="1"/>
      <c r="CTA157" s="1"/>
      <c r="CTB157" s="1"/>
      <c r="CTC157" s="1"/>
      <c r="CTD157" s="1"/>
      <c r="CTE157" s="1"/>
      <c r="CTF157" s="1"/>
      <c r="CTG157" s="1"/>
      <c r="CTH157" s="1"/>
      <c r="CTI157" s="1"/>
      <c r="CTJ157" s="1"/>
      <c r="CTK157" s="1"/>
      <c r="CTL157" s="1"/>
      <c r="CTM157" s="1"/>
      <c r="CTN157" s="1"/>
      <c r="CTO157" s="1"/>
      <c r="CTP157" s="1"/>
      <c r="CTQ157" s="1"/>
      <c r="CTR157" s="1"/>
      <c r="CTS157" s="1"/>
      <c r="CTT157" s="1"/>
      <c r="CTU157" s="1"/>
      <c r="CTV157" s="1"/>
      <c r="CTW157" s="1"/>
      <c r="CTX157" s="1"/>
      <c r="CTY157" s="1"/>
      <c r="CTZ157" s="1"/>
      <c r="CUA157" s="1"/>
      <c r="CUB157" s="1"/>
      <c r="CUC157" s="1"/>
      <c r="CUD157" s="1"/>
      <c r="CUE157" s="1"/>
      <c r="CUF157" s="1"/>
      <c r="CUG157" s="1"/>
      <c r="CUH157" s="1"/>
      <c r="CUI157" s="1"/>
      <c r="CUJ157" s="1"/>
      <c r="CUK157" s="1"/>
      <c r="CUL157" s="1"/>
      <c r="CUM157" s="1"/>
      <c r="CUN157" s="1"/>
      <c r="CUO157" s="1"/>
      <c r="CUP157" s="1"/>
      <c r="CUQ157" s="1"/>
      <c r="CUR157" s="1"/>
      <c r="CUS157" s="1"/>
      <c r="CUT157" s="1"/>
      <c r="CUU157" s="1"/>
      <c r="CUV157" s="1"/>
      <c r="CUW157" s="1"/>
      <c r="CUX157" s="1"/>
      <c r="CUY157" s="1"/>
      <c r="CUZ157" s="1"/>
      <c r="CVA157" s="1"/>
      <c r="CVB157" s="1"/>
      <c r="CVC157" s="1"/>
      <c r="CVD157" s="1"/>
      <c r="CVE157" s="1"/>
      <c r="CVF157" s="1"/>
      <c r="CVG157" s="1"/>
      <c r="CVH157" s="1"/>
      <c r="CVI157" s="1"/>
      <c r="CVJ157" s="1"/>
      <c r="CVK157" s="1"/>
      <c r="CVL157" s="1"/>
      <c r="CVM157" s="1"/>
      <c r="CVN157" s="1"/>
      <c r="CVO157" s="1"/>
      <c r="CVP157" s="1"/>
      <c r="CVQ157" s="1"/>
      <c r="CVR157" s="1"/>
      <c r="CVS157" s="1"/>
      <c r="CVT157" s="1"/>
      <c r="CVU157" s="1"/>
      <c r="CVV157" s="1"/>
      <c r="CVW157" s="1"/>
      <c r="CVX157" s="1"/>
      <c r="CVY157" s="1"/>
      <c r="CVZ157" s="1"/>
      <c r="CWA157" s="1"/>
      <c r="CWB157" s="1"/>
      <c r="CWC157" s="1"/>
      <c r="CWD157" s="1"/>
      <c r="CWE157" s="1"/>
      <c r="CWF157" s="1"/>
      <c r="CWG157" s="1"/>
      <c r="CWH157" s="1"/>
      <c r="CWI157" s="1"/>
      <c r="CWJ157" s="1"/>
      <c r="CWK157" s="1"/>
      <c r="CWL157" s="1"/>
      <c r="CWM157" s="1"/>
      <c r="CWN157" s="1"/>
      <c r="CWO157" s="1"/>
      <c r="CWP157" s="1"/>
      <c r="CWQ157" s="1"/>
      <c r="CWR157" s="1"/>
      <c r="CWS157" s="1"/>
      <c r="CWT157" s="1"/>
      <c r="CWU157" s="1"/>
      <c r="CWV157" s="1"/>
      <c r="CWW157" s="1"/>
      <c r="CWX157" s="1"/>
      <c r="CWY157" s="1"/>
      <c r="CWZ157" s="1"/>
      <c r="CXA157" s="1"/>
      <c r="CXB157" s="1"/>
      <c r="CXC157" s="1"/>
      <c r="CXD157" s="1"/>
      <c r="CXE157" s="1"/>
      <c r="CXF157" s="1"/>
      <c r="CXG157" s="1"/>
      <c r="CXH157" s="1"/>
      <c r="CXI157" s="1"/>
      <c r="CXJ157" s="1"/>
      <c r="CXK157" s="1"/>
      <c r="CXL157" s="1"/>
      <c r="CXM157" s="1"/>
      <c r="CXN157" s="1"/>
      <c r="CXO157" s="1"/>
      <c r="CXP157" s="1"/>
      <c r="CXQ157" s="1"/>
      <c r="CXR157" s="1"/>
      <c r="CXS157" s="1"/>
      <c r="CXT157" s="1"/>
      <c r="CXU157" s="1"/>
      <c r="CXV157" s="1"/>
      <c r="CXW157" s="1"/>
      <c r="CXX157" s="1"/>
      <c r="CXY157" s="1"/>
      <c r="CXZ157" s="1"/>
      <c r="CYA157" s="1"/>
      <c r="CYB157" s="1"/>
      <c r="CYC157" s="1"/>
      <c r="CYD157" s="1"/>
      <c r="CYE157" s="1"/>
      <c r="CYF157" s="1"/>
      <c r="CYG157" s="1"/>
      <c r="CYH157" s="1"/>
      <c r="CYI157" s="1"/>
      <c r="CYJ157" s="1"/>
      <c r="CYK157" s="1"/>
      <c r="CYL157" s="1"/>
      <c r="CYM157" s="1"/>
      <c r="CYN157" s="1"/>
      <c r="CYO157" s="1"/>
      <c r="CYP157" s="1"/>
      <c r="CYQ157" s="1"/>
      <c r="CYR157" s="1"/>
      <c r="CYS157" s="1"/>
      <c r="CYT157" s="1"/>
      <c r="CYU157" s="1"/>
      <c r="CYV157" s="1"/>
      <c r="CYW157" s="1"/>
      <c r="CYX157" s="1"/>
      <c r="CYY157" s="1"/>
      <c r="CYZ157" s="1"/>
      <c r="CZA157" s="1"/>
      <c r="CZB157" s="1"/>
      <c r="CZC157" s="1"/>
      <c r="CZD157" s="1"/>
      <c r="CZE157" s="1"/>
      <c r="CZF157" s="1"/>
      <c r="CZG157" s="1"/>
      <c r="CZH157" s="1"/>
      <c r="CZI157" s="1"/>
      <c r="CZJ157" s="1"/>
      <c r="CZK157" s="1"/>
      <c r="CZL157" s="1"/>
      <c r="CZM157" s="1"/>
      <c r="CZN157" s="1"/>
      <c r="CZO157" s="1"/>
      <c r="CZP157" s="1"/>
      <c r="CZQ157" s="1"/>
      <c r="CZR157" s="1"/>
      <c r="CZS157" s="1"/>
      <c r="CZT157" s="1"/>
      <c r="CZU157" s="1"/>
      <c r="CZV157" s="1"/>
      <c r="CZW157" s="1"/>
      <c r="CZX157" s="1"/>
      <c r="CZY157" s="1"/>
      <c r="CZZ157" s="1"/>
      <c r="DAA157" s="1"/>
      <c r="DAB157" s="1"/>
      <c r="DAC157" s="1"/>
      <c r="DAD157" s="1"/>
      <c r="DAE157" s="1"/>
      <c r="DAF157" s="1"/>
      <c r="DAG157" s="1"/>
      <c r="DAH157" s="1"/>
      <c r="DAI157" s="1"/>
      <c r="DAJ157" s="1"/>
      <c r="DAK157" s="1"/>
      <c r="DAL157" s="1"/>
      <c r="DAM157" s="1"/>
      <c r="DAN157" s="1"/>
      <c r="DAO157" s="1"/>
      <c r="DAP157" s="1"/>
      <c r="DAQ157" s="1"/>
      <c r="DAR157" s="1"/>
      <c r="DAS157" s="1"/>
      <c r="DAT157" s="1"/>
      <c r="DAU157" s="1"/>
      <c r="DAV157" s="1"/>
      <c r="DAW157" s="1"/>
      <c r="DAX157" s="1"/>
      <c r="DAY157" s="1"/>
      <c r="DAZ157" s="1"/>
      <c r="DBA157" s="1"/>
      <c r="DBB157" s="1"/>
      <c r="DBC157" s="1"/>
      <c r="DBD157" s="1"/>
      <c r="DBE157" s="1"/>
      <c r="DBF157" s="1"/>
      <c r="DBG157" s="1"/>
      <c r="DBH157" s="1"/>
      <c r="DBI157" s="1"/>
      <c r="DBJ157" s="1"/>
      <c r="DBK157" s="1"/>
      <c r="DBL157" s="1"/>
      <c r="DBM157" s="1"/>
      <c r="DBN157" s="1"/>
      <c r="DBO157" s="1"/>
      <c r="DBP157" s="1"/>
      <c r="DBQ157" s="1"/>
      <c r="DBR157" s="1"/>
      <c r="DBS157" s="1"/>
      <c r="DBT157" s="1"/>
      <c r="DBU157" s="1"/>
      <c r="DBV157" s="1"/>
      <c r="DBW157" s="1"/>
      <c r="DBX157" s="1"/>
      <c r="DBY157" s="1"/>
      <c r="DBZ157" s="1"/>
      <c r="DCA157" s="1"/>
      <c r="DCB157" s="1"/>
      <c r="DCC157" s="1"/>
      <c r="DCD157" s="1"/>
      <c r="DCE157" s="1"/>
      <c r="DCF157" s="1"/>
      <c r="DCG157" s="1"/>
      <c r="DCH157" s="1"/>
      <c r="DCI157" s="1"/>
      <c r="DCJ157" s="1"/>
      <c r="DCK157" s="1"/>
      <c r="DCL157" s="1"/>
      <c r="DCM157" s="1"/>
      <c r="DCN157" s="1"/>
      <c r="DCO157" s="1"/>
      <c r="DCP157" s="1"/>
      <c r="DCQ157" s="1"/>
      <c r="DCR157" s="1"/>
      <c r="DCS157" s="1"/>
      <c r="DCT157" s="1"/>
      <c r="DCU157" s="1"/>
      <c r="DCV157" s="1"/>
      <c r="DCW157" s="1"/>
      <c r="DCX157" s="1"/>
      <c r="DCY157" s="1"/>
      <c r="DCZ157" s="1"/>
      <c r="DDA157" s="1"/>
      <c r="DDB157" s="1"/>
      <c r="DDC157" s="1"/>
      <c r="DDD157" s="1"/>
      <c r="DDE157" s="1"/>
      <c r="DDF157" s="1"/>
      <c r="DDG157" s="1"/>
      <c r="DDH157" s="1"/>
      <c r="DDI157" s="1"/>
      <c r="DDJ157" s="1"/>
      <c r="DDK157" s="1"/>
      <c r="DDL157" s="1"/>
      <c r="DDM157" s="1"/>
      <c r="DDN157" s="1"/>
      <c r="DDO157" s="1"/>
      <c r="DDP157" s="1"/>
      <c r="DDQ157" s="1"/>
      <c r="DDR157" s="1"/>
      <c r="DDS157" s="1"/>
      <c r="DDT157" s="1"/>
      <c r="DDU157" s="1"/>
      <c r="DDV157" s="1"/>
      <c r="DDW157" s="1"/>
      <c r="DDX157" s="1"/>
      <c r="DDY157" s="1"/>
      <c r="DDZ157" s="1"/>
      <c r="DEA157" s="1"/>
      <c r="DEB157" s="1"/>
      <c r="DEC157" s="1"/>
      <c r="DED157" s="1"/>
      <c r="DEE157" s="1"/>
      <c r="DEF157" s="1"/>
      <c r="DEG157" s="1"/>
      <c r="DEH157" s="1"/>
      <c r="DEI157" s="1"/>
      <c r="DEJ157" s="1"/>
      <c r="DEK157" s="1"/>
      <c r="DEL157" s="1"/>
      <c r="DEM157" s="1"/>
      <c r="DEN157" s="1"/>
      <c r="DEO157" s="1"/>
      <c r="DEP157" s="1"/>
      <c r="DEQ157" s="1"/>
      <c r="DER157" s="1"/>
      <c r="DES157" s="1"/>
      <c r="DET157" s="1"/>
      <c r="DEU157" s="1"/>
      <c r="DEV157" s="1"/>
      <c r="DEW157" s="1"/>
      <c r="DEX157" s="1"/>
      <c r="DEY157" s="1"/>
      <c r="DEZ157" s="1"/>
      <c r="DFA157" s="1"/>
      <c r="DFB157" s="1"/>
      <c r="DFC157" s="1"/>
      <c r="DFD157" s="1"/>
      <c r="DFE157" s="1"/>
      <c r="DFF157" s="1"/>
      <c r="DFG157" s="1"/>
      <c r="DFH157" s="1"/>
      <c r="DFI157" s="1"/>
      <c r="DFJ157" s="1"/>
      <c r="DFK157" s="1"/>
      <c r="DFL157" s="1"/>
      <c r="DFM157" s="1"/>
      <c r="DFN157" s="1"/>
      <c r="DFO157" s="1"/>
      <c r="DFP157" s="1"/>
      <c r="DFQ157" s="1"/>
      <c r="DFR157" s="1"/>
      <c r="DFS157" s="1"/>
      <c r="DFT157" s="1"/>
      <c r="DFU157" s="1"/>
      <c r="DFV157" s="1"/>
      <c r="DFW157" s="1"/>
      <c r="DFX157" s="1"/>
      <c r="DFY157" s="1"/>
      <c r="DFZ157" s="1"/>
      <c r="DGA157" s="1"/>
      <c r="DGB157" s="1"/>
      <c r="DGC157" s="1"/>
      <c r="DGD157" s="1"/>
      <c r="DGE157" s="1"/>
      <c r="DGF157" s="1"/>
      <c r="DGG157" s="1"/>
      <c r="DGH157" s="1"/>
      <c r="DGI157" s="1"/>
      <c r="DGJ157" s="1"/>
      <c r="DGK157" s="1"/>
      <c r="DGL157" s="1"/>
      <c r="DGM157" s="1"/>
      <c r="DGN157" s="1"/>
      <c r="DGO157" s="1"/>
      <c r="DGP157" s="1"/>
      <c r="DGQ157" s="1"/>
      <c r="DGR157" s="1"/>
      <c r="DGS157" s="1"/>
      <c r="DGT157" s="1"/>
      <c r="DGU157" s="1"/>
      <c r="DGV157" s="1"/>
      <c r="DGW157" s="1"/>
      <c r="DGX157" s="1"/>
      <c r="DGY157" s="1"/>
      <c r="DGZ157" s="1"/>
      <c r="DHA157" s="1"/>
      <c r="DHB157" s="1"/>
      <c r="DHC157" s="1"/>
      <c r="DHD157" s="1"/>
      <c r="DHE157" s="1"/>
      <c r="DHF157" s="1"/>
      <c r="DHG157" s="1"/>
      <c r="DHH157" s="1"/>
      <c r="DHI157" s="1"/>
      <c r="DHJ157" s="1"/>
      <c r="DHK157" s="1"/>
      <c r="DHL157" s="1"/>
      <c r="DHM157" s="1"/>
      <c r="DHN157" s="1"/>
      <c r="DHO157" s="1"/>
      <c r="DHP157" s="1"/>
      <c r="DHQ157" s="1"/>
      <c r="DHR157" s="1"/>
      <c r="DHS157" s="1"/>
      <c r="DHT157" s="1"/>
      <c r="DHU157" s="1"/>
      <c r="DHV157" s="1"/>
      <c r="DHW157" s="1"/>
      <c r="DHX157" s="1"/>
      <c r="DHY157" s="1"/>
      <c r="DHZ157" s="1"/>
      <c r="DIA157" s="1"/>
      <c r="DIB157" s="1"/>
      <c r="DIC157" s="1"/>
      <c r="DID157" s="1"/>
      <c r="DIE157" s="1"/>
      <c r="DIF157" s="1"/>
      <c r="DIG157" s="1"/>
      <c r="DIH157" s="1"/>
      <c r="DII157" s="1"/>
      <c r="DIJ157" s="1"/>
      <c r="DIK157" s="1"/>
      <c r="DIL157" s="1"/>
      <c r="DIM157" s="1"/>
      <c r="DIN157" s="1"/>
      <c r="DIO157" s="1"/>
      <c r="DIP157" s="1"/>
      <c r="DIQ157" s="1"/>
      <c r="DIR157" s="1"/>
      <c r="DIS157" s="1"/>
      <c r="DIT157" s="1"/>
      <c r="DIU157" s="1"/>
      <c r="DIV157" s="1"/>
      <c r="DIW157" s="1"/>
      <c r="DIX157" s="1"/>
      <c r="DIY157" s="1"/>
      <c r="DIZ157" s="1"/>
      <c r="DJA157" s="1"/>
      <c r="DJB157" s="1"/>
      <c r="DJC157" s="1"/>
      <c r="DJD157" s="1"/>
      <c r="DJE157" s="1"/>
      <c r="DJF157" s="1"/>
      <c r="DJG157" s="1"/>
      <c r="DJH157" s="1"/>
      <c r="DJI157" s="1"/>
      <c r="DJJ157" s="1"/>
      <c r="DJK157" s="1"/>
      <c r="DJL157" s="1"/>
      <c r="DJM157" s="1"/>
      <c r="DJN157" s="1"/>
      <c r="DJO157" s="1"/>
      <c r="DJP157" s="1"/>
      <c r="DJQ157" s="1"/>
      <c r="DJR157" s="1"/>
      <c r="DJS157" s="1"/>
      <c r="DJT157" s="1"/>
      <c r="DJU157" s="1"/>
      <c r="DJV157" s="1"/>
      <c r="DJW157" s="1"/>
      <c r="DJX157" s="1"/>
      <c r="DJY157" s="1"/>
      <c r="DJZ157" s="1"/>
      <c r="DKA157" s="1"/>
      <c r="DKB157" s="1"/>
      <c r="DKC157" s="1"/>
      <c r="DKD157" s="1"/>
      <c r="DKE157" s="1"/>
      <c r="DKF157" s="1"/>
      <c r="DKG157" s="1"/>
      <c r="DKH157" s="1"/>
      <c r="DKI157" s="1"/>
      <c r="DKJ157" s="1"/>
      <c r="DKK157" s="1"/>
      <c r="DKL157" s="1"/>
      <c r="DKM157" s="1"/>
      <c r="DKN157" s="1"/>
      <c r="DKO157" s="1"/>
      <c r="DKP157" s="1"/>
      <c r="DKQ157" s="1"/>
      <c r="DKR157" s="1"/>
      <c r="DKS157" s="1"/>
      <c r="DKT157" s="1"/>
      <c r="DKU157" s="1"/>
      <c r="DKV157" s="1"/>
      <c r="DKW157" s="1"/>
      <c r="DKX157" s="1"/>
      <c r="DKY157" s="1"/>
      <c r="DKZ157" s="1"/>
      <c r="DLA157" s="1"/>
      <c r="DLB157" s="1"/>
      <c r="DLC157" s="1"/>
      <c r="DLD157" s="1"/>
      <c r="DLE157" s="1"/>
      <c r="DLF157" s="1"/>
      <c r="DLG157" s="1"/>
      <c r="DLH157" s="1"/>
      <c r="DLI157" s="1"/>
      <c r="DLJ157" s="1"/>
      <c r="DLK157" s="1"/>
      <c r="DLL157" s="1"/>
      <c r="DLM157" s="1"/>
      <c r="DLN157" s="1"/>
      <c r="DLO157" s="1"/>
      <c r="DLP157" s="1"/>
      <c r="DLQ157" s="1"/>
      <c r="DLR157" s="1"/>
      <c r="DLS157" s="1"/>
      <c r="DLT157" s="1"/>
      <c r="DLU157" s="1"/>
      <c r="DLV157" s="1"/>
      <c r="DLW157" s="1"/>
      <c r="DLX157" s="1"/>
      <c r="DLY157" s="1"/>
      <c r="DLZ157" s="1"/>
      <c r="DMA157" s="1"/>
      <c r="DMB157" s="1"/>
      <c r="DMC157" s="1"/>
      <c r="DMD157" s="1"/>
      <c r="DME157" s="1"/>
      <c r="DMF157" s="1"/>
      <c r="DMG157" s="1"/>
      <c r="DMH157" s="1"/>
      <c r="DMI157" s="1"/>
      <c r="DMJ157" s="1"/>
      <c r="DMK157" s="1"/>
      <c r="DML157" s="1"/>
      <c r="DMM157" s="1"/>
      <c r="DMN157" s="1"/>
      <c r="DMO157" s="1"/>
      <c r="DMP157" s="1"/>
      <c r="DMQ157" s="1"/>
      <c r="DMR157" s="1"/>
      <c r="DMS157" s="1"/>
      <c r="DMT157" s="1"/>
      <c r="DMU157" s="1"/>
      <c r="DMV157" s="1"/>
      <c r="DMW157" s="1"/>
      <c r="DMX157" s="1"/>
      <c r="DMY157" s="1"/>
      <c r="DMZ157" s="1"/>
      <c r="DNA157" s="1"/>
      <c r="DNB157" s="1"/>
      <c r="DNC157" s="1"/>
      <c r="DND157" s="1"/>
      <c r="DNE157" s="1"/>
      <c r="DNF157" s="1"/>
      <c r="DNG157" s="1"/>
      <c r="DNH157" s="1"/>
      <c r="DNI157" s="1"/>
      <c r="DNJ157" s="1"/>
      <c r="DNK157" s="1"/>
      <c r="DNL157" s="1"/>
      <c r="DNM157" s="1"/>
      <c r="DNN157" s="1"/>
      <c r="DNO157" s="1"/>
      <c r="DNP157" s="1"/>
      <c r="DNQ157" s="1"/>
      <c r="DNR157" s="1"/>
      <c r="DNS157" s="1"/>
      <c r="DNT157" s="1"/>
      <c r="DNU157" s="1"/>
      <c r="DNV157" s="1"/>
      <c r="DNW157" s="1"/>
      <c r="DNX157" s="1"/>
      <c r="DNY157" s="1"/>
      <c r="DNZ157" s="1"/>
      <c r="DOA157" s="1"/>
      <c r="DOB157" s="1"/>
      <c r="DOC157" s="1"/>
      <c r="DOD157" s="1"/>
      <c r="DOE157" s="1"/>
      <c r="DOF157" s="1"/>
      <c r="DOG157" s="1"/>
      <c r="DOH157" s="1"/>
      <c r="DOI157" s="1"/>
      <c r="DOJ157" s="1"/>
      <c r="DOK157" s="1"/>
      <c r="DOL157" s="1"/>
      <c r="DOM157" s="1"/>
      <c r="DON157" s="1"/>
      <c r="DOO157" s="1"/>
      <c r="DOP157" s="1"/>
      <c r="DOQ157" s="1"/>
      <c r="DOR157" s="1"/>
      <c r="DOS157" s="1"/>
      <c r="DOT157" s="1"/>
      <c r="DOU157" s="1"/>
      <c r="DOV157" s="1"/>
      <c r="DOW157" s="1"/>
      <c r="DOX157" s="1"/>
      <c r="DOY157" s="1"/>
      <c r="DOZ157" s="1"/>
      <c r="DPA157" s="1"/>
      <c r="DPB157" s="1"/>
      <c r="DPC157" s="1"/>
      <c r="DPD157" s="1"/>
      <c r="DPE157" s="1"/>
      <c r="DPF157" s="1"/>
      <c r="DPG157" s="1"/>
      <c r="DPH157" s="1"/>
      <c r="DPI157" s="1"/>
      <c r="DPJ157" s="1"/>
      <c r="DPK157" s="1"/>
      <c r="DPL157" s="1"/>
      <c r="DPM157" s="1"/>
      <c r="DPN157" s="1"/>
      <c r="DPO157" s="1"/>
      <c r="DPP157" s="1"/>
      <c r="DPQ157" s="1"/>
      <c r="DPR157" s="1"/>
      <c r="DPS157" s="1"/>
      <c r="DPT157" s="1"/>
      <c r="DPU157" s="1"/>
      <c r="DPV157" s="1"/>
      <c r="DPW157" s="1"/>
      <c r="DPX157" s="1"/>
      <c r="DPY157" s="1"/>
      <c r="DPZ157" s="1"/>
      <c r="DQA157" s="1"/>
      <c r="DQB157" s="1"/>
      <c r="DQC157" s="1"/>
      <c r="DQD157" s="1"/>
      <c r="DQE157" s="1"/>
      <c r="DQF157" s="1"/>
      <c r="DQG157" s="1"/>
      <c r="DQH157" s="1"/>
      <c r="DQI157" s="1"/>
      <c r="DQJ157" s="1"/>
      <c r="DQK157" s="1"/>
      <c r="DQL157" s="1"/>
      <c r="DQM157" s="1"/>
      <c r="DQN157" s="1"/>
      <c r="DQO157" s="1"/>
      <c r="DQP157" s="1"/>
      <c r="DQQ157" s="1"/>
      <c r="DQR157" s="1"/>
      <c r="DQS157" s="1"/>
      <c r="DQT157" s="1"/>
      <c r="DQU157" s="1"/>
      <c r="DQV157" s="1"/>
      <c r="DQW157" s="1"/>
      <c r="DQX157" s="1"/>
      <c r="DQY157" s="1"/>
      <c r="DQZ157" s="1"/>
      <c r="DRA157" s="1"/>
      <c r="DRB157" s="1"/>
      <c r="DRC157" s="1"/>
      <c r="DRD157" s="1"/>
      <c r="DRE157" s="1"/>
      <c r="DRF157" s="1"/>
      <c r="DRG157" s="1"/>
      <c r="DRH157" s="1"/>
      <c r="DRI157" s="1"/>
      <c r="DRJ157" s="1"/>
      <c r="DRK157" s="1"/>
      <c r="DRL157" s="1"/>
      <c r="DRM157" s="1"/>
      <c r="DRN157" s="1"/>
      <c r="DRO157" s="1"/>
      <c r="DRP157" s="1"/>
      <c r="DRQ157" s="1"/>
      <c r="DRR157" s="1"/>
      <c r="DRS157" s="1"/>
      <c r="DRT157" s="1"/>
      <c r="DRU157" s="1"/>
      <c r="DRV157" s="1"/>
      <c r="DRW157" s="1"/>
      <c r="DRX157" s="1"/>
      <c r="DRY157" s="1"/>
      <c r="DRZ157" s="1"/>
      <c r="DSA157" s="1"/>
      <c r="DSB157" s="1"/>
      <c r="DSC157" s="1"/>
      <c r="DSD157" s="1"/>
      <c r="DSE157" s="1"/>
      <c r="DSF157" s="1"/>
      <c r="DSG157" s="1"/>
      <c r="DSH157" s="1"/>
      <c r="DSI157" s="1"/>
      <c r="DSJ157" s="1"/>
      <c r="DSK157" s="1"/>
      <c r="DSL157" s="1"/>
      <c r="DSM157" s="1"/>
      <c r="DSN157" s="1"/>
      <c r="DSO157" s="1"/>
      <c r="DSP157" s="1"/>
      <c r="DSQ157" s="1"/>
      <c r="DSR157" s="1"/>
      <c r="DSS157" s="1"/>
      <c r="DST157" s="1"/>
      <c r="DSU157" s="1"/>
      <c r="DSV157" s="1"/>
      <c r="DSW157" s="1"/>
      <c r="DSX157" s="1"/>
      <c r="DSY157" s="1"/>
      <c r="DSZ157" s="1"/>
      <c r="DTA157" s="1"/>
      <c r="DTB157" s="1"/>
      <c r="DTC157" s="1"/>
      <c r="DTD157" s="1"/>
      <c r="DTE157" s="1"/>
      <c r="DTF157" s="1"/>
      <c r="DTG157" s="1"/>
      <c r="DTH157" s="1"/>
      <c r="DTI157" s="1"/>
      <c r="DTJ157" s="1"/>
      <c r="DTK157" s="1"/>
      <c r="DTL157" s="1"/>
      <c r="DTM157" s="1"/>
      <c r="DTN157" s="1"/>
      <c r="DTO157" s="1"/>
      <c r="DTP157" s="1"/>
      <c r="DTQ157" s="1"/>
      <c r="DTR157" s="1"/>
      <c r="DTS157" s="1"/>
      <c r="DTT157" s="1"/>
      <c r="DTU157" s="1"/>
      <c r="DTV157" s="1"/>
      <c r="DTW157" s="1"/>
      <c r="DTX157" s="1"/>
      <c r="DTY157" s="1"/>
      <c r="DTZ157" s="1"/>
      <c r="DUA157" s="1"/>
      <c r="DUB157" s="1"/>
      <c r="DUC157" s="1"/>
      <c r="DUD157" s="1"/>
      <c r="DUE157" s="1"/>
      <c r="DUF157" s="1"/>
      <c r="DUG157" s="1"/>
      <c r="DUH157" s="1"/>
      <c r="DUI157" s="1"/>
      <c r="DUJ157" s="1"/>
      <c r="DUK157" s="1"/>
      <c r="DUL157" s="1"/>
      <c r="DUM157" s="1"/>
      <c r="DUN157" s="1"/>
      <c r="DUO157" s="1"/>
      <c r="DUP157" s="1"/>
      <c r="DUQ157" s="1"/>
      <c r="DUR157" s="1"/>
      <c r="DUS157" s="1"/>
      <c r="DUT157" s="1"/>
      <c r="DUU157" s="1"/>
      <c r="DUV157" s="1"/>
      <c r="DUW157" s="1"/>
      <c r="DUX157" s="1"/>
      <c r="DUY157" s="1"/>
      <c r="DUZ157" s="1"/>
      <c r="DVA157" s="1"/>
      <c r="DVB157" s="1"/>
      <c r="DVC157" s="1"/>
      <c r="DVD157" s="1"/>
      <c r="DVE157" s="1"/>
      <c r="DVF157" s="1"/>
      <c r="DVG157" s="1"/>
      <c r="DVH157" s="1"/>
      <c r="DVI157" s="1"/>
      <c r="DVJ157" s="1"/>
      <c r="DVK157" s="1"/>
      <c r="DVL157" s="1"/>
      <c r="DVM157" s="1"/>
      <c r="DVN157" s="1"/>
      <c r="DVO157" s="1"/>
      <c r="DVP157" s="1"/>
      <c r="DVQ157" s="1"/>
      <c r="DVR157" s="1"/>
      <c r="DVS157" s="1"/>
      <c r="DVT157" s="1"/>
      <c r="DVU157" s="1"/>
      <c r="DVV157" s="1"/>
      <c r="DVW157" s="1"/>
      <c r="DVX157" s="1"/>
      <c r="DVY157" s="1"/>
      <c r="DVZ157" s="1"/>
      <c r="DWA157" s="1"/>
      <c r="DWB157" s="1"/>
      <c r="DWC157" s="1"/>
      <c r="DWD157" s="1"/>
      <c r="DWE157" s="1"/>
      <c r="DWF157" s="1"/>
      <c r="DWG157" s="1"/>
      <c r="DWH157" s="1"/>
      <c r="DWI157" s="1"/>
      <c r="DWJ157" s="1"/>
      <c r="DWK157" s="1"/>
      <c r="DWL157" s="1"/>
      <c r="DWM157" s="1"/>
      <c r="DWN157" s="1"/>
      <c r="DWO157" s="1"/>
      <c r="DWP157" s="1"/>
      <c r="DWQ157" s="1"/>
      <c r="DWR157" s="1"/>
      <c r="DWS157" s="1"/>
      <c r="DWT157" s="1"/>
      <c r="DWU157" s="1"/>
      <c r="DWV157" s="1"/>
      <c r="DWW157" s="1"/>
      <c r="DWX157" s="1"/>
      <c r="DWY157" s="1"/>
      <c r="DWZ157" s="1"/>
      <c r="DXA157" s="1"/>
      <c r="DXB157" s="1"/>
      <c r="DXC157" s="1"/>
      <c r="DXD157" s="1"/>
      <c r="DXE157" s="1"/>
      <c r="DXF157" s="1"/>
      <c r="DXG157" s="1"/>
      <c r="DXH157" s="1"/>
      <c r="DXI157" s="1"/>
      <c r="DXJ157" s="1"/>
      <c r="DXK157" s="1"/>
      <c r="DXL157" s="1"/>
      <c r="DXM157" s="1"/>
      <c r="DXN157" s="1"/>
      <c r="DXO157" s="1"/>
      <c r="DXP157" s="1"/>
      <c r="DXQ157" s="1"/>
      <c r="DXR157" s="1"/>
      <c r="DXS157" s="1"/>
      <c r="DXT157" s="1"/>
      <c r="DXU157" s="1"/>
      <c r="DXV157" s="1"/>
      <c r="DXW157" s="1"/>
      <c r="DXX157" s="1"/>
      <c r="DXY157" s="1"/>
      <c r="DXZ157" s="1"/>
      <c r="DYA157" s="1"/>
      <c r="DYB157" s="1"/>
      <c r="DYC157" s="1"/>
      <c r="DYD157" s="1"/>
      <c r="DYE157" s="1"/>
      <c r="DYF157" s="1"/>
      <c r="DYG157" s="1"/>
      <c r="DYH157" s="1"/>
      <c r="DYI157" s="1"/>
      <c r="DYJ157" s="1"/>
      <c r="DYK157" s="1"/>
      <c r="DYL157" s="1"/>
      <c r="DYM157" s="1"/>
      <c r="DYN157" s="1"/>
      <c r="DYO157" s="1"/>
      <c r="DYP157" s="1"/>
      <c r="DYQ157" s="1"/>
      <c r="DYR157" s="1"/>
      <c r="DYS157" s="1"/>
      <c r="DYT157" s="1"/>
      <c r="DYU157" s="1"/>
      <c r="DYV157" s="1"/>
      <c r="DYW157" s="1"/>
      <c r="DYX157" s="1"/>
      <c r="DYY157" s="1"/>
      <c r="DYZ157" s="1"/>
      <c r="DZA157" s="1"/>
      <c r="DZB157" s="1"/>
      <c r="DZC157" s="1"/>
      <c r="DZD157" s="1"/>
      <c r="DZE157" s="1"/>
      <c r="DZF157" s="1"/>
      <c r="DZG157" s="1"/>
      <c r="DZH157" s="1"/>
      <c r="DZI157" s="1"/>
      <c r="DZJ157" s="1"/>
      <c r="DZK157" s="1"/>
      <c r="DZL157" s="1"/>
      <c r="DZM157" s="1"/>
      <c r="DZN157" s="1"/>
      <c r="DZO157" s="1"/>
      <c r="DZP157" s="1"/>
      <c r="DZQ157" s="1"/>
      <c r="DZR157" s="1"/>
      <c r="DZS157" s="1"/>
      <c r="DZT157" s="1"/>
      <c r="DZU157" s="1"/>
      <c r="DZV157" s="1"/>
      <c r="DZW157" s="1"/>
      <c r="DZX157" s="1"/>
      <c r="DZY157" s="1"/>
      <c r="DZZ157" s="1"/>
      <c r="EAA157" s="1"/>
      <c r="EAB157" s="1"/>
      <c r="EAC157" s="1"/>
      <c r="EAD157" s="1"/>
      <c r="EAE157" s="1"/>
      <c r="EAF157" s="1"/>
      <c r="EAG157" s="1"/>
      <c r="EAH157" s="1"/>
      <c r="EAI157" s="1"/>
      <c r="EAJ157" s="1"/>
      <c r="EAK157" s="1"/>
      <c r="EAL157" s="1"/>
      <c r="EAM157" s="1"/>
      <c r="EAN157" s="1"/>
      <c r="EAO157" s="1"/>
      <c r="EAP157" s="1"/>
      <c r="EAQ157" s="1"/>
      <c r="EAR157" s="1"/>
      <c r="EAS157" s="1"/>
      <c r="EAT157" s="1"/>
      <c r="EAU157" s="1"/>
      <c r="EAV157" s="1"/>
      <c r="EAW157" s="1"/>
      <c r="EAX157" s="1"/>
      <c r="EAY157" s="1"/>
      <c r="EAZ157" s="1"/>
      <c r="EBA157" s="1"/>
      <c r="EBB157" s="1"/>
      <c r="EBC157" s="1"/>
      <c r="EBD157" s="1"/>
      <c r="EBE157" s="1"/>
      <c r="EBF157" s="1"/>
      <c r="EBG157" s="1"/>
      <c r="EBH157" s="1"/>
      <c r="EBI157" s="1"/>
      <c r="EBJ157" s="1"/>
      <c r="EBK157" s="1"/>
      <c r="EBL157" s="1"/>
      <c r="EBM157" s="1"/>
      <c r="EBN157" s="1"/>
      <c r="EBO157" s="1"/>
      <c r="EBP157" s="1"/>
      <c r="EBQ157" s="1"/>
      <c r="EBR157" s="1"/>
      <c r="EBS157" s="1"/>
      <c r="EBT157" s="1"/>
      <c r="EBU157" s="1"/>
      <c r="EBV157" s="1"/>
      <c r="EBW157" s="1"/>
      <c r="EBX157" s="1"/>
      <c r="EBY157" s="1"/>
      <c r="EBZ157" s="1"/>
      <c r="ECA157" s="1"/>
      <c r="ECB157" s="1"/>
      <c r="ECC157" s="1"/>
      <c r="ECD157" s="1"/>
      <c r="ECE157" s="1"/>
      <c r="ECF157" s="1"/>
      <c r="ECG157" s="1"/>
      <c r="ECH157" s="1"/>
      <c r="ECI157" s="1"/>
      <c r="ECJ157" s="1"/>
      <c r="ECK157" s="1"/>
      <c r="ECL157" s="1"/>
      <c r="ECM157" s="1"/>
      <c r="ECN157" s="1"/>
      <c r="ECO157" s="1"/>
      <c r="ECP157" s="1"/>
      <c r="ECQ157" s="1"/>
      <c r="ECR157" s="1"/>
      <c r="ECS157" s="1"/>
      <c r="ECT157" s="1"/>
      <c r="ECU157" s="1"/>
      <c r="ECV157" s="1"/>
      <c r="ECW157" s="1"/>
      <c r="ECX157" s="1"/>
      <c r="ECY157" s="1"/>
      <c r="ECZ157" s="1"/>
      <c r="EDA157" s="1"/>
      <c r="EDB157" s="1"/>
      <c r="EDC157" s="1"/>
      <c r="EDD157" s="1"/>
      <c r="EDE157" s="1"/>
      <c r="EDF157" s="1"/>
      <c r="EDG157" s="1"/>
      <c r="EDH157" s="1"/>
      <c r="EDI157" s="1"/>
      <c r="EDJ157" s="1"/>
      <c r="EDK157" s="1"/>
      <c r="EDL157" s="1"/>
      <c r="EDM157" s="1"/>
      <c r="EDN157" s="1"/>
      <c r="EDO157" s="1"/>
      <c r="EDP157" s="1"/>
      <c r="EDQ157" s="1"/>
      <c r="EDR157" s="1"/>
      <c r="EDS157" s="1"/>
      <c r="EDT157" s="1"/>
      <c r="EDU157" s="1"/>
      <c r="EDV157" s="1"/>
      <c r="EDW157" s="1"/>
      <c r="EDX157" s="1"/>
      <c r="EDY157" s="1"/>
      <c r="EDZ157" s="1"/>
      <c r="EEA157" s="1"/>
      <c r="EEB157" s="1"/>
      <c r="EEC157" s="1"/>
      <c r="EED157" s="1"/>
      <c r="EEE157" s="1"/>
      <c r="EEF157" s="1"/>
      <c r="EEG157" s="1"/>
      <c r="EEH157" s="1"/>
      <c r="EEI157" s="1"/>
      <c r="EEJ157" s="1"/>
      <c r="EEK157" s="1"/>
      <c r="EEL157" s="1"/>
      <c r="EEM157" s="1"/>
      <c r="EEN157" s="1"/>
      <c r="EEO157" s="1"/>
      <c r="EEP157" s="1"/>
      <c r="EEQ157" s="1"/>
      <c r="EER157" s="1"/>
      <c r="EES157" s="1"/>
      <c r="EET157" s="1"/>
      <c r="EEU157" s="1"/>
      <c r="EEV157" s="1"/>
      <c r="EEW157" s="1"/>
      <c r="EEX157" s="1"/>
      <c r="EEY157" s="1"/>
      <c r="EEZ157" s="1"/>
      <c r="EFA157" s="1"/>
      <c r="EFB157" s="1"/>
      <c r="EFC157" s="1"/>
      <c r="EFD157" s="1"/>
      <c r="EFE157" s="1"/>
      <c r="EFF157" s="1"/>
      <c r="EFG157" s="1"/>
      <c r="EFH157" s="1"/>
      <c r="EFI157" s="1"/>
      <c r="EFJ157" s="1"/>
      <c r="EFK157" s="1"/>
      <c r="EFL157" s="1"/>
      <c r="EFM157" s="1"/>
      <c r="EFN157" s="1"/>
      <c r="EFO157" s="1"/>
      <c r="EFP157" s="1"/>
      <c r="EFQ157" s="1"/>
      <c r="EFR157" s="1"/>
      <c r="EFS157" s="1"/>
      <c r="EFT157" s="1"/>
      <c r="EFU157" s="1"/>
      <c r="EFV157" s="1"/>
      <c r="EFW157" s="1"/>
      <c r="EFX157" s="1"/>
      <c r="EFY157" s="1"/>
      <c r="EFZ157" s="1"/>
      <c r="EGA157" s="1"/>
      <c r="EGB157" s="1"/>
      <c r="EGC157" s="1"/>
      <c r="EGD157" s="1"/>
      <c r="EGE157" s="1"/>
      <c r="EGF157" s="1"/>
      <c r="EGG157" s="1"/>
      <c r="EGH157" s="1"/>
      <c r="EGI157" s="1"/>
      <c r="EGJ157" s="1"/>
      <c r="EGK157" s="1"/>
      <c r="EGL157" s="1"/>
      <c r="EGM157" s="1"/>
      <c r="EGN157" s="1"/>
      <c r="EGO157" s="1"/>
      <c r="EGP157" s="1"/>
      <c r="EGQ157" s="1"/>
      <c r="EGR157" s="1"/>
      <c r="EGS157" s="1"/>
      <c r="EGT157" s="1"/>
      <c r="EGU157" s="1"/>
      <c r="EGV157" s="1"/>
      <c r="EGW157" s="1"/>
      <c r="EGX157" s="1"/>
      <c r="EGY157" s="1"/>
      <c r="EGZ157" s="1"/>
      <c r="EHA157" s="1"/>
      <c r="EHB157" s="1"/>
      <c r="EHC157" s="1"/>
      <c r="EHD157" s="1"/>
      <c r="EHE157" s="1"/>
      <c r="EHF157" s="1"/>
      <c r="EHG157" s="1"/>
      <c r="EHH157" s="1"/>
      <c r="EHI157" s="1"/>
      <c r="EHJ157" s="1"/>
      <c r="EHK157" s="1"/>
      <c r="EHL157" s="1"/>
      <c r="EHM157" s="1"/>
      <c r="EHN157" s="1"/>
      <c r="EHO157" s="1"/>
      <c r="EHP157" s="1"/>
      <c r="EHQ157" s="1"/>
      <c r="EHR157" s="1"/>
      <c r="EHS157" s="1"/>
      <c r="EHT157" s="1"/>
      <c r="EHU157" s="1"/>
      <c r="EHV157" s="1"/>
      <c r="EHW157" s="1"/>
      <c r="EHX157" s="1"/>
      <c r="EHY157" s="1"/>
      <c r="EHZ157" s="1"/>
      <c r="EIA157" s="1"/>
      <c r="EIB157" s="1"/>
      <c r="EIC157" s="1"/>
      <c r="EID157" s="1"/>
      <c r="EIE157" s="1"/>
      <c r="EIF157" s="1"/>
      <c r="EIG157" s="1"/>
      <c r="EIH157" s="1"/>
      <c r="EII157" s="1"/>
      <c r="EIJ157" s="1"/>
      <c r="EIK157" s="1"/>
      <c r="EIL157" s="1"/>
      <c r="EIM157" s="1"/>
      <c r="EIN157" s="1"/>
      <c r="EIO157" s="1"/>
      <c r="EIP157" s="1"/>
      <c r="EIQ157" s="1"/>
      <c r="EIR157" s="1"/>
      <c r="EIS157" s="1"/>
      <c r="EIT157" s="1"/>
      <c r="EIU157" s="1"/>
      <c r="EIV157" s="1"/>
      <c r="EIW157" s="1"/>
      <c r="EIX157" s="1"/>
      <c r="EIY157" s="1"/>
      <c r="EIZ157" s="1"/>
      <c r="EJA157" s="1"/>
      <c r="EJB157" s="1"/>
      <c r="EJC157" s="1"/>
      <c r="EJD157" s="1"/>
      <c r="EJE157" s="1"/>
      <c r="EJF157" s="1"/>
      <c r="EJG157" s="1"/>
      <c r="EJH157" s="1"/>
      <c r="EJI157" s="1"/>
      <c r="EJJ157" s="1"/>
      <c r="EJK157" s="1"/>
      <c r="EJL157" s="1"/>
      <c r="EJM157" s="1"/>
      <c r="EJN157" s="1"/>
      <c r="EJO157" s="1"/>
      <c r="EJP157" s="1"/>
      <c r="EJQ157" s="1"/>
      <c r="EJR157" s="1"/>
      <c r="EJS157" s="1"/>
      <c r="EJT157" s="1"/>
      <c r="EJU157" s="1"/>
      <c r="EJV157" s="1"/>
      <c r="EJW157" s="1"/>
      <c r="EJX157" s="1"/>
      <c r="EJY157" s="1"/>
      <c r="EJZ157" s="1"/>
      <c r="EKA157" s="1"/>
      <c r="EKB157" s="1"/>
      <c r="EKC157" s="1"/>
      <c r="EKD157" s="1"/>
      <c r="EKE157" s="1"/>
      <c r="EKF157" s="1"/>
      <c r="EKG157" s="1"/>
      <c r="EKH157" s="1"/>
      <c r="EKI157" s="1"/>
      <c r="EKJ157" s="1"/>
      <c r="EKK157" s="1"/>
      <c r="EKL157" s="1"/>
      <c r="EKM157" s="1"/>
      <c r="EKN157" s="1"/>
      <c r="EKO157" s="1"/>
      <c r="EKP157" s="1"/>
      <c r="EKQ157" s="1"/>
      <c r="EKR157" s="1"/>
      <c r="EKS157" s="1"/>
      <c r="EKT157" s="1"/>
      <c r="EKU157" s="1"/>
      <c r="EKV157" s="1"/>
      <c r="EKW157" s="1"/>
      <c r="EKX157" s="1"/>
      <c r="EKY157" s="1"/>
      <c r="EKZ157" s="1"/>
      <c r="ELA157" s="1"/>
      <c r="ELB157" s="1"/>
      <c r="ELC157" s="1"/>
      <c r="ELD157" s="1"/>
      <c r="ELE157" s="1"/>
      <c r="ELF157" s="1"/>
      <c r="ELG157" s="1"/>
      <c r="ELH157" s="1"/>
      <c r="ELI157" s="1"/>
      <c r="ELJ157" s="1"/>
      <c r="ELK157" s="1"/>
      <c r="ELL157" s="1"/>
      <c r="ELM157" s="1"/>
      <c r="ELN157" s="1"/>
      <c r="ELO157" s="1"/>
      <c r="ELP157" s="1"/>
      <c r="ELQ157" s="1"/>
      <c r="ELR157" s="1"/>
      <c r="ELS157" s="1"/>
      <c r="ELT157" s="1"/>
      <c r="ELU157" s="1"/>
      <c r="ELV157" s="1"/>
      <c r="ELW157" s="1"/>
      <c r="ELX157" s="1"/>
      <c r="ELY157" s="1"/>
      <c r="ELZ157" s="1"/>
      <c r="EMA157" s="1"/>
      <c r="EMB157" s="1"/>
      <c r="EMC157" s="1"/>
      <c r="EMD157" s="1"/>
      <c r="EME157" s="1"/>
      <c r="EMF157" s="1"/>
      <c r="EMG157" s="1"/>
      <c r="EMH157" s="1"/>
      <c r="EMI157" s="1"/>
      <c r="EMJ157" s="1"/>
      <c r="EMK157" s="1"/>
      <c r="EML157" s="1"/>
      <c r="EMM157" s="1"/>
      <c r="EMN157" s="1"/>
      <c r="EMO157" s="1"/>
      <c r="EMP157" s="1"/>
      <c r="EMQ157" s="1"/>
      <c r="EMR157" s="1"/>
      <c r="EMS157" s="1"/>
      <c r="EMT157" s="1"/>
      <c r="EMU157" s="1"/>
      <c r="EMV157" s="1"/>
      <c r="EMW157" s="1"/>
      <c r="EMX157" s="1"/>
      <c r="EMY157" s="1"/>
      <c r="EMZ157" s="1"/>
      <c r="ENA157" s="1"/>
      <c r="ENB157" s="1"/>
      <c r="ENC157" s="1"/>
      <c r="END157" s="1"/>
      <c r="ENE157" s="1"/>
      <c r="ENF157" s="1"/>
      <c r="ENG157" s="1"/>
      <c r="ENH157" s="1"/>
      <c r="ENI157" s="1"/>
      <c r="ENJ157" s="1"/>
      <c r="ENK157" s="1"/>
      <c r="ENL157" s="1"/>
      <c r="ENM157" s="1"/>
      <c r="ENN157" s="1"/>
      <c r="ENO157" s="1"/>
      <c r="ENP157" s="1"/>
      <c r="ENQ157" s="1"/>
      <c r="ENR157" s="1"/>
      <c r="ENS157" s="1"/>
      <c r="ENT157" s="1"/>
      <c r="ENU157" s="1"/>
      <c r="ENV157" s="1"/>
      <c r="ENW157" s="1"/>
      <c r="ENX157" s="1"/>
      <c r="ENY157" s="1"/>
      <c r="ENZ157" s="1"/>
      <c r="EOA157" s="1"/>
      <c r="EOB157" s="1"/>
      <c r="EOC157" s="1"/>
      <c r="EOD157" s="1"/>
      <c r="EOE157" s="1"/>
      <c r="EOF157" s="1"/>
      <c r="EOG157" s="1"/>
      <c r="EOH157" s="1"/>
      <c r="EOI157" s="1"/>
      <c r="EOJ157" s="1"/>
      <c r="EOK157" s="1"/>
      <c r="EOL157" s="1"/>
      <c r="EOM157" s="1"/>
      <c r="EON157" s="1"/>
      <c r="EOO157" s="1"/>
      <c r="EOP157" s="1"/>
      <c r="EOQ157" s="1"/>
      <c r="EOR157" s="1"/>
      <c r="EOS157" s="1"/>
      <c r="EOT157" s="1"/>
      <c r="EOU157" s="1"/>
      <c r="EOV157" s="1"/>
      <c r="EOW157" s="1"/>
      <c r="EOX157" s="1"/>
      <c r="EOY157" s="1"/>
      <c r="EOZ157" s="1"/>
      <c r="EPA157" s="1"/>
      <c r="EPB157" s="1"/>
      <c r="EPC157" s="1"/>
      <c r="EPD157" s="1"/>
      <c r="EPE157" s="1"/>
      <c r="EPF157" s="1"/>
      <c r="EPG157" s="1"/>
      <c r="EPH157" s="1"/>
      <c r="EPI157" s="1"/>
      <c r="EPJ157" s="1"/>
      <c r="EPK157" s="1"/>
      <c r="EPL157" s="1"/>
      <c r="EPM157" s="1"/>
      <c r="EPN157" s="1"/>
      <c r="EPO157" s="1"/>
      <c r="EPP157" s="1"/>
      <c r="EPQ157" s="1"/>
      <c r="EPR157" s="1"/>
      <c r="EPS157" s="1"/>
      <c r="EPT157" s="1"/>
      <c r="EPU157" s="1"/>
      <c r="EPV157" s="1"/>
      <c r="EPW157" s="1"/>
      <c r="EPX157" s="1"/>
      <c r="EPY157" s="1"/>
      <c r="EPZ157" s="1"/>
      <c r="EQA157" s="1"/>
      <c r="EQB157" s="1"/>
      <c r="EQC157" s="1"/>
      <c r="EQD157" s="1"/>
      <c r="EQE157" s="1"/>
      <c r="EQF157" s="1"/>
      <c r="EQG157" s="1"/>
      <c r="EQH157" s="1"/>
      <c r="EQI157" s="1"/>
      <c r="EQJ157" s="1"/>
      <c r="EQK157" s="1"/>
      <c r="EQL157" s="1"/>
      <c r="EQM157" s="1"/>
      <c r="EQN157" s="1"/>
      <c r="EQO157" s="1"/>
      <c r="EQP157" s="1"/>
      <c r="EQQ157" s="1"/>
      <c r="EQR157" s="1"/>
      <c r="EQS157" s="1"/>
      <c r="EQT157" s="1"/>
      <c r="EQU157" s="1"/>
      <c r="EQV157" s="1"/>
      <c r="EQW157" s="1"/>
      <c r="EQX157" s="1"/>
      <c r="EQY157" s="1"/>
      <c r="EQZ157" s="1"/>
      <c r="ERA157" s="1"/>
      <c r="ERB157" s="1"/>
      <c r="ERC157" s="1"/>
      <c r="ERD157" s="1"/>
      <c r="ERE157" s="1"/>
      <c r="ERF157" s="1"/>
      <c r="ERG157" s="1"/>
      <c r="ERH157" s="1"/>
      <c r="ERI157" s="1"/>
      <c r="ERJ157" s="1"/>
      <c r="ERK157" s="1"/>
      <c r="ERL157" s="1"/>
      <c r="ERM157" s="1"/>
      <c r="ERN157" s="1"/>
      <c r="ERO157" s="1"/>
      <c r="ERP157" s="1"/>
      <c r="ERQ157" s="1"/>
      <c r="ERR157" s="1"/>
      <c r="ERS157" s="1"/>
      <c r="ERT157" s="1"/>
      <c r="ERU157" s="1"/>
      <c r="ERV157" s="1"/>
      <c r="ERW157" s="1"/>
      <c r="ERX157" s="1"/>
      <c r="ERY157" s="1"/>
      <c r="ERZ157" s="1"/>
      <c r="ESA157" s="1"/>
      <c r="ESB157" s="1"/>
      <c r="ESC157" s="1"/>
      <c r="ESD157" s="1"/>
      <c r="ESE157" s="1"/>
      <c r="ESF157" s="1"/>
      <c r="ESG157" s="1"/>
      <c r="ESH157" s="1"/>
      <c r="ESI157" s="1"/>
      <c r="ESJ157" s="1"/>
      <c r="ESK157" s="1"/>
      <c r="ESL157" s="1"/>
      <c r="ESM157" s="1"/>
      <c r="ESN157" s="1"/>
      <c r="ESO157" s="1"/>
      <c r="ESP157" s="1"/>
      <c r="ESQ157" s="1"/>
      <c r="ESR157" s="1"/>
      <c r="ESS157" s="1"/>
      <c r="EST157" s="1"/>
      <c r="ESU157" s="1"/>
      <c r="ESV157" s="1"/>
      <c r="ESW157" s="1"/>
      <c r="ESX157" s="1"/>
      <c r="ESY157" s="1"/>
      <c r="ESZ157" s="1"/>
      <c r="ETA157" s="1"/>
      <c r="ETB157" s="1"/>
      <c r="ETC157" s="1"/>
      <c r="ETD157" s="1"/>
      <c r="ETE157" s="1"/>
      <c r="ETF157" s="1"/>
      <c r="ETG157" s="1"/>
      <c r="ETH157" s="1"/>
      <c r="ETI157" s="1"/>
      <c r="ETJ157" s="1"/>
      <c r="ETK157" s="1"/>
      <c r="ETL157" s="1"/>
      <c r="ETM157" s="1"/>
      <c r="ETN157" s="1"/>
      <c r="ETO157" s="1"/>
      <c r="ETP157" s="1"/>
      <c r="ETQ157" s="1"/>
      <c r="ETR157" s="1"/>
      <c r="ETS157" s="1"/>
      <c r="ETT157" s="1"/>
      <c r="ETU157" s="1"/>
      <c r="ETV157" s="1"/>
      <c r="ETW157" s="1"/>
      <c r="ETX157" s="1"/>
      <c r="ETY157" s="1"/>
      <c r="ETZ157" s="1"/>
      <c r="EUA157" s="1"/>
      <c r="EUB157" s="1"/>
      <c r="EUC157" s="1"/>
      <c r="EUD157" s="1"/>
      <c r="EUE157" s="1"/>
      <c r="EUF157" s="1"/>
      <c r="EUG157" s="1"/>
      <c r="EUH157" s="1"/>
      <c r="EUI157" s="1"/>
      <c r="EUJ157" s="1"/>
      <c r="EUK157" s="1"/>
      <c r="EUL157" s="1"/>
      <c r="EUM157" s="1"/>
      <c r="EUN157" s="1"/>
      <c r="EUO157" s="1"/>
      <c r="EUP157" s="1"/>
      <c r="EUQ157" s="1"/>
      <c r="EUR157" s="1"/>
      <c r="EUS157" s="1"/>
      <c r="EUT157" s="1"/>
      <c r="EUU157" s="1"/>
      <c r="EUV157" s="1"/>
      <c r="EUW157" s="1"/>
      <c r="EUX157" s="1"/>
      <c r="EUY157" s="1"/>
      <c r="EUZ157" s="1"/>
      <c r="EVA157" s="1"/>
      <c r="EVB157" s="1"/>
      <c r="EVC157" s="1"/>
      <c r="EVD157" s="1"/>
      <c r="EVE157" s="1"/>
      <c r="EVF157" s="1"/>
      <c r="EVG157" s="1"/>
      <c r="EVH157" s="1"/>
      <c r="EVI157" s="1"/>
      <c r="EVJ157" s="1"/>
      <c r="EVK157" s="1"/>
      <c r="EVL157" s="1"/>
      <c r="EVM157" s="1"/>
      <c r="EVN157" s="1"/>
      <c r="EVO157" s="1"/>
      <c r="EVP157" s="1"/>
      <c r="EVQ157" s="1"/>
      <c r="EVR157" s="1"/>
      <c r="EVS157" s="1"/>
      <c r="EVT157" s="1"/>
      <c r="EVU157" s="1"/>
      <c r="EVV157" s="1"/>
      <c r="EVW157" s="1"/>
      <c r="EVX157" s="1"/>
      <c r="EVY157" s="1"/>
      <c r="EVZ157" s="1"/>
      <c r="EWA157" s="1"/>
      <c r="EWB157" s="1"/>
      <c r="EWC157" s="1"/>
      <c r="EWD157" s="1"/>
      <c r="EWE157" s="1"/>
      <c r="EWF157" s="1"/>
      <c r="EWG157" s="1"/>
      <c r="EWH157" s="1"/>
      <c r="EWI157" s="1"/>
      <c r="EWJ157" s="1"/>
      <c r="EWK157" s="1"/>
      <c r="EWL157" s="1"/>
      <c r="EWM157" s="1"/>
      <c r="EWN157" s="1"/>
      <c r="EWO157" s="1"/>
      <c r="EWP157" s="1"/>
      <c r="EWQ157" s="1"/>
      <c r="EWR157" s="1"/>
      <c r="EWS157" s="1"/>
      <c r="EWT157" s="1"/>
      <c r="EWU157" s="1"/>
      <c r="EWV157" s="1"/>
      <c r="EWW157" s="1"/>
      <c r="EWX157" s="1"/>
      <c r="EWY157" s="1"/>
      <c r="EWZ157" s="1"/>
      <c r="EXA157" s="1"/>
      <c r="EXB157" s="1"/>
      <c r="EXC157" s="1"/>
      <c r="EXD157" s="1"/>
      <c r="EXE157" s="1"/>
      <c r="EXF157" s="1"/>
      <c r="EXG157" s="1"/>
      <c r="EXH157" s="1"/>
      <c r="EXI157" s="1"/>
      <c r="EXJ157" s="1"/>
      <c r="EXK157" s="1"/>
      <c r="EXL157" s="1"/>
      <c r="EXM157" s="1"/>
      <c r="EXN157" s="1"/>
      <c r="EXO157" s="1"/>
      <c r="EXP157" s="1"/>
      <c r="EXQ157" s="1"/>
      <c r="EXR157" s="1"/>
      <c r="EXS157" s="1"/>
      <c r="EXT157" s="1"/>
      <c r="EXU157" s="1"/>
      <c r="EXV157" s="1"/>
      <c r="EXW157" s="1"/>
      <c r="EXX157" s="1"/>
      <c r="EXY157" s="1"/>
      <c r="EXZ157" s="1"/>
      <c r="EYA157" s="1"/>
      <c r="EYB157" s="1"/>
      <c r="EYC157" s="1"/>
      <c r="EYD157" s="1"/>
      <c r="EYE157" s="1"/>
      <c r="EYF157" s="1"/>
      <c r="EYG157" s="1"/>
      <c r="EYH157" s="1"/>
      <c r="EYI157" s="1"/>
      <c r="EYJ157" s="1"/>
      <c r="EYK157" s="1"/>
      <c r="EYL157" s="1"/>
      <c r="EYM157" s="1"/>
      <c r="EYN157" s="1"/>
      <c r="EYO157" s="1"/>
      <c r="EYP157" s="1"/>
      <c r="EYQ157" s="1"/>
      <c r="EYR157" s="1"/>
      <c r="EYS157" s="1"/>
      <c r="EYT157" s="1"/>
      <c r="EYU157" s="1"/>
      <c r="EYV157" s="1"/>
      <c r="EYW157" s="1"/>
      <c r="EYX157" s="1"/>
      <c r="EYY157" s="1"/>
      <c r="EYZ157" s="1"/>
      <c r="EZA157" s="1"/>
      <c r="EZB157" s="1"/>
      <c r="EZC157" s="1"/>
      <c r="EZD157" s="1"/>
      <c r="EZE157" s="1"/>
      <c r="EZF157" s="1"/>
      <c r="EZG157" s="1"/>
      <c r="EZH157" s="1"/>
      <c r="EZI157" s="1"/>
      <c r="EZJ157" s="1"/>
      <c r="EZK157" s="1"/>
      <c r="EZL157" s="1"/>
      <c r="EZM157" s="1"/>
      <c r="EZN157" s="1"/>
      <c r="EZO157" s="1"/>
      <c r="EZP157" s="1"/>
      <c r="EZQ157" s="1"/>
      <c r="EZR157" s="1"/>
      <c r="EZS157" s="1"/>
      <c r="EZT157" s="1"/>
      <c r="EZU157" s="1"/>
      <c r="EZV157" s="1"/>
      <c r="EZW157" s="1"/>
      <c r="EZX157" s="1"/>
      <c r="EZY157" s="1"/>
      <c r="EZZ157" s="1"/>
      <c r="FAA157" s="1"/>
      <c r="FAB157" s="1"/>
      <c r="FAC157" s="1"/>
      <c r="FAD157" s="1"/>
      <c r="FAE157" s="1"/>
      <c r="FAF157" s="1"/>
      <c r="FAG157" s="1"/>
      <c r="FAH157" s="1"/>
      <c r="FAI157" s="1"/>
      <c r="FAJ157" s="1"/>
      <c r="FAK157" s="1"/>
      <c r="FAL157" s="1"/>
      <c r="FAM157" s="1"/>
      <c r="FAN157" s="1"/>
      <c r="FAO157" s="1"/>
      <c r="FAP157" s="1"/>
      <c r="FAQ157" s="1"/>
      <c r="FAR157" s="1"/>
      <c r="FAS157" s="1"/>
      <c r="FAT157" s="1"/>
      <c r="FAU157" s="1"/>
      <c r="FAV157" s="1"/>
      <c r="FAW157" s="1"/>
      <c r="FAX157" s="1"/>
      <c r="FAY157" s="1"/>
      <c r="FAZ157" s="1"/>
      <c r="FBA157" s="1"/>
      <c r="FBB157" s="1"/>
      <c r="FBC157" s="1"/>
      <c r="FBD157" s="1"/>
      <c r="FBE157" s="1"/>
      <c r="FBF157" s="1"/>
      <c r="FBG157" s="1"/>
      <c r="FBH157" s="1"/>
      <c r="FBI157" s="1"/>
      <c r="FBJ157" s="1"/>
      <c r="FBK157" s="1"/>
      <c r="FBL157" s="1"/>
      <c r="FBM157" s="1"/>
      <c r="FBN157" s="1"/>
      <c r="FBO157" s="1"/>
      <c r="FBP157" s="1"/>
      <c r="FBQ157" s="1"/>
      <c r="FBR157" s="1"/>
      <c r="FBS157" s="1"/>
      <c r="FBT157" s="1"/>
      <c r="FBU157" s="1"/>
      <c r="FBV157" s="1"/>
      <c r="FBW157" s="1"/>
      <c r="FBX157" s="1"/>
      <c r="FBY157" s="1"/>
      <c r="FBZ157" s="1"/>
      <c r="FCA157" s="1"/>
      <c r="FCB157" s="1"/>
      <c r="FCC157" s="1"/>
      <c r="FCD157" s="1"/>
      <c r="FCE157" s="1"/>
      <c r="FCF157" s="1"/>
      <c r="FCG157" s="1"/>
      <c r="FCH157" s="1"/>
      <c r="FCI157" s="1"/>
      <c r="FCJ157" s="1"/>
      <c r="FCK157" s="1"/>
      <c r="FCL157" s="1"/>
      <c r="FCM157" s="1"/>
      <c r="FCN157" s="1"/>
      <c r="FCO157" s="1"/>
      <c r="FCP157" s="1"/>
      <c r="FCQ157" s="1"/>
      <c r="FCR157" s="1"/>
      <c r="FCS157" s="1"/>
      <c r="FCT157" s="1"/>
      <c r="FCU157" s="1"/>
      <c r="FCV157" s="1"/>
      <c r="FCW157" s="1"/>
      <c r="FCX157" s="1"/>
      <c r="FCY157" s="1"/>
      <c r="FCZ157" s="1"/>
      <c r="FDA157" s="1"/>
      <c r="FDB157" s="1"/>
      <c r="FDC157" s="1"/>
      <c r="FDD157" s="1"/>
      <c r="FDE157" s="1"/>
      <c r="FDF157" s="1"/>
      <c r="FDG157" s="1"/>
      <c r="FDH157" s="1"/>
      <c r="FDI157" s="1"/>
      <c r="FDJ157" s="1"/>
      <c r="FDK157" s="1"/>
      <c r="FDL157" s="1"/>
      <c r="FDM157" s="1"/>
      <c r="FDN157" s="1"/>
      <c r="FDO157" s="1"/>
      <c r="FDP157" s="1"/>
      <c r="FDQ157" s="1"/>
      <c r="FDR157" s="1"/>
      <c r="FDS157" s="1"/>
      <c r="FDT157" s="1"/>
      <c r="FDU157" s="1"/>
      <c r="FDV157" s="1"/>
      <c r="FDW157" s="1"/>
      <c r="FDX157" s="1"/>
      <c r="FDY157" s="1"/>
      <c r="FDZ157" s="1"/>
      <c r="FEA157" s="1"/>
      <c r="FEB157" s="1"/>
      <c r="FEC157" s="1"/>
      <c r="FED157" s="1"/>
      <c r="FEE157" s="1"/>
      <c r="FEF157" s="1"/>
      <c r="FEG157" s="1"/>
      <c r="FEH157" s="1"/>
      <c r="FEI157" s="1"/>
      <c r="FEJ157" s="1"/>
      <c r="FEK157" s="1"/>
      <c r="FEL157" s="1"/>
      <c r="FEM157" s="1"/>
      <c r="FEN157" s="1"/>
      <c r="FEO157" s="1"/>
      <c r="FEP157" s="1"/>
      <c r="FEQ157" s="1"/>
      <c r="FER157" s="1"/>
      <c r="FES157" s="1"/>
      <c r="FET157" s="1"/>
      <c r="FEU157" s="1"/>
      <c r="FEV157" s="1"/>
      <c r="FEW157" s="1"/>
      <c r="FEX157" s="1"/>
      <c r="FEY157" s="1"/>
      <c r="FEZ157" s="1"/>
      <c r="FFA157" s="1"/>
      <c r="FFB157" s="1"/>
      <c r="FFC157" s="1"/>
      <c r="FFD157" s="1"/>
      <c r="FFE157" s="1"/>
      <c r="FFF157" s="1"/>
      <c r="FFG157" s="1"/>
      <c r="FFH157" s="1"/>
      <c r="FFI157" s="1"/>
      <c r="FFJ157" s="1"/>
      <c r="FFK157" s="1"/>
      <c r="FFL157" s="1"/>
      <c r="FFM157" s="1"/>
      <c r="FFN157" s="1"/>
      <c r="FFO157" s="1"/>
      <c r="FFP157" s="1"/>
      <c r="FFQ157" s="1"/>
      <c r="FFR157" s="1"/>
      <c r="FFS157" s="1"/>
      <c r="FFT157" s="1"/>
      <c r="FFU157" s="1"/>
      <c r="FFV157" s="1"/>
      <c r="FFW157" s="1"/>
      <c r="FFX157" s="1"/>
      <c r="FFY157" s="1"/>
      <c r="FFZ157" s="1"/>
      <c r="FGA157" s="1"/>
      <c r="FGB157" s="1"/>
      <c r="FGC157" s="1"/>
      <c r="FGD157" s="1"/>
      <c r="FGE157" s="1"/>
      <c r="FGF157" s="1"/>
      <c r="FGG157" s="1"/>
      <c r="FGH157" s="1"/>
      <c r="FGI157" s="1"/>
      <c r="FGJ157" s="1"/>
      <c r="FGK157" s="1"/>
      <c r="FGL157" s="1"/>
      <c r="FGM157" s="1"/>
      <c r="FGN157" s="1"/>
      <c r="FGO157" s="1"/>
      <c r="FGP157" s="1"/>
      <c r="FGQ157" s="1"/>
      <c r="FGR157" s="1"/>
      <c r="FGS157" s="1"/>
      <c r="FGT157" s="1"/>
      <c r="FGU157" s="1"/>
      <c r="FGV157" s="1"/>
      <c r="FGW157" s="1"/>
      <c r="FGX157" s="1"/>
      <c r="FGY157" s="1"/>
      <c r="FGZ157" s="1"/>
      <c r="FHA157" s="1"/>
      <c r="FHB157" s="1"/>
      <c r="FHC157" s="1"/>
      <c r="FHD157" s="1"/>
      <c r="FHE157" s="1"/>
      <c r="FHF157" s="1"/>
      <c r="FHG157" s="1"/>
      <c r="FHH157" s="1"/>
      <c r="FHI157" s="1"/>
      <c r="FHJ157" s="1"/>
      <c r="FHK157" s="1"/>
      <c r="FHL157" s="1"/>
      <c r="FHM157" s="1"/>
      <c r="FHN157" s="1"/>
      <c r="FHO157" s="1"/>
      <c r="FHP157" s="1"/>
      <c r="FHQ157" s="1"/>
      <c r="FHR157" s="1"/>
      <c r="FHS157" s="1"/>
      <c r="FHT157" s="1"/>
      <c r="FHU157" s="1"/>
      <c r="FHV157" s="1"/>
      <c r="FHW157" s="1"/>
      <c r="FHX157" s="1"/>
      <c r="FHY157" s="1"/>
      <c r="FHZ157" s="1"/>
      <c r="FIA157" s="1"/>
      <c r="FIB157" s="1"/>
      <c r="FIC157" s="1"/>
      <c r="FID157" s="1"/>
      <c r="FIE157" s="1"/>
      <c r="FIF157" s="1"/>
      <c r="FIG157" s="1"/>
      <c r="FIH157" s="1"/>
      <c r="FII157" s="1"/>
      <c r="FIJ157" s="1"/>
      <c r="FIK157" s="1"/>
      <c r="FIL157" s="1"/>
      <c r="FIM157" s="1"/>
      <c r="FIN157" s="1"/>
      <c r="FIO157" s="1"/>
      <c r="FIP157" s="1"/>
      <c r="FIQ157" s="1"/>
      <c r="FIR157" s="1"/>
      <c r="FIS157" s="1"/>
      <c r="FIT157" s="1"/>
      <c r="FIU157" s="1"/>
      <c r="FIV157" s="1"/>
      <c r="FIW157" s="1"/>
      <c r="FIX157" s="1"/>
      <c r="FIY157" s="1"/>
      <c r="FIZ157" s="1"/>
      <c r="FJA157" s="1"/>
      <c r="FJB157" s="1"/>
      <c r="FJC157" s="1"/>
      <c r="FJD157" s="1"/>
      <c r="FJE157" s="1"/>
      <c r="FJF157" s="1"/>
      <c r="FJG157" s="1"/>
      <c r="FJH157" s="1"/>
      <c r="FJI157" s="1"/>
      <c r="FJJ157" s="1"/>
      <c r="FJK157" s="1"/>
      <c r="FJL157" s="1"/>
      <c r="FJM157" s="1"/>
      <c r="FJN157" s="1"/>
      <c r="FJO157" s="1"/>
      <c r="FJP157" s="1"/>
      <c r="FJQ157" s="1"/>
      <c r="FJR157" s="1"/>
      <c r="FJS157" s="1"/>
      <c r="FJT157" s="1"/>
      <c r="FJU157" s="1"/>
      <c r="FJV157" s="1"/>
      <c r="FJW157" s="1"/>
      <c r="FJX157" s="1"/>
      <c r="FJY157" s="1"/>
      <c r="FJZ157" s="1"/>
      <c r="FKA157" s="1"/>
      <c r="FKB157" s="1"/>
      <c r="FKC157" s="1"/>
      <c r="FKD157" s="1"/>
      <c r="FKE157" s="1"/>
      <c r="FKF157" s="1"/>
      <c r="FKG157" s="1"/>
      <c r="FKH157" s="1"/>
      <c r="FKI157" s="1"/>
      <c r="FKJ157" s="1"/>
      <c r="FKK157" s="1"/>
      <c r="FKL157" s="1"/>
      <c r="FKM157" s="1"/>
      <c r="FKN157" s="1"/>
      <c r="FKO157" s="1"/>
      <c r="FKP157" s="1"/>
      <c r="FKQ157" s="1"/>
      <c r="FKR157" s="1"/>
      <c r="FKS157" s="1"/>
      <c r="FKT157" s="1"/>
      <c r="FKU157" s="1"/>
      <c r="FKV157" s="1"/>
      <c r="FKW157" s="1"/>
      <c r="FKX157" s="1"/>
      <c r="FKY157" s="1"/>
      <c r="FKZ157" s="1"/>
      <c r="FLA157" s="1"/>
      <c r="FLB157" s="1"/>
      <c r="FLC157" s="1"/>
      <c r="FLD157" s="1"/>
      <c r="FLE157" s="1"/>
      <c r="FLF157" s="1"/>
      <c r="FLG157" s="1"/>
      <c r="FLH157" s="1"/>
      <c r="FLI157" s="1"/>
      <c r="FLJ157" s="1"/>
      <c r="FLK157" s="1"/>
      <c r="FLL157" s="1"/>
      <c r="FLM157" s="1"/>
      <c r="FLN157" s="1"/>
      <c r="FLO157" s="1"/>
      <c r="FLP157" s="1"/>
      <c r="FLQ157" s="1"/>
      <c r="FLR157" s="1"/>
      <c r="FLS157" s="1"/>
      <c r="FLT157" s="1"/>
      <c r="FLU157" s="1"/>
      <c r="FLV157" s="1"/>
      <c r="FLW157" s="1"/>
      <c r="FLX157" s="1"/>
      <c r="FLY157" s="1"/>
      <c r="FLZ157" s="1"/>
      <c r="FMA157" s="1"/>
      <c r="FMB157" s="1"/>
      <c r="FMC157" s="1"/>
      <c r="FMD157" s="1"/>
      <c r="FME157" s="1"/>
      <c r="FMF157" s="1"/>
      <c r="FMG157" s="1"/>
      <c r="FMH157" s="1"/>
      <c r="FMI157" s="1"/>
      <c r="FMJ157" s="1"/>
      <c r="FMK157" s="1"/>
      <c r="FML157" s="1"/>
      <c r="FMM157" s="1"/>
      <c r="FMN157" s="1"/>
      <c r="FMO157" s="1"/>
      <c r="FMP157" s="1"/>
      <c r="FMQ157" s="1"/>
      <c r="FMR157" s="1"/>
      <c r="FMS157" s="1"/>
      <c r="FMT157" s="1"/>
      <c r="FMU157" s="1"/>
      <c r="FMV157" s="1"/>
      <c r="FMW157" s="1"/>
      <c r="FMX157" s="1"/>
      <c r="FMY157" s="1"/>
      <c r="FMZ157" s="1"/>
      <c r="FNA157" s="1"/>
      <c r="FNB157" s="1"/>
      <c r="FNC157" s="1"/>
      <c r="FND157" s="1"/>
      <c r="FNE157" s="1"/>
      <c r="FNF157" s="1"/>
      <c r="FNG157" s="1"/>
      <c r="FNH157" s="1"/>
      <c r="FNI157" s="1"/>
      <c r="FNJ157" s="1"/>
      <c r="FNK157" s="1"/>
      <c r="FNL157" s="1"/>
      <c r="FNM157" s="1"/>
      <c r="FNN157" s="1"/>
      <c r="FNO157" s="1"/>
      <c r="FNP157" s="1"/>
      <c r="FNQ157" s="1"/>
      <c r="FNR157" s="1"/>
      <c r="FNS157" s="1"/>
      <c r="FNT157" s="1"/>
      <c r="FNU157" s="1"/>
      <c r="FNV157" s="1"/>
      <c r="FNW157" s="1"/>
      <c r="FNX157" s="1"/>
      <c r="FNY157" s="1"/>
      <c r="FNZ157" s="1"/>
      <c r="FOA157" s="1"/>
      <c r="FOB157" s="1"/>
      <c r="FOC157" s="1"/>
      <c r="FOD157" s="1"/>
      <c r="FOE157" s="1"/>
      <c r="FOF157" s="1"/>
      <c r="FOG157" s="1"/>
      <c r="FOH157" s="1"/>
      <c r="FOI157" s="1"/>
      <c r="FOJ157" s="1"/>
      <c r="FOK157" s="1"/>
      <c r="FOL157" s="1"/>
      <c r="FOM157" s="1"/>
      <c r="FON157" s="1"/>
      <c r="FOO157" s="1"/>
      <c r="FOP157" s="1"/>
      <c r="FOQ157" s="1"/>
      <c r="FOR157" s="1"/>
      <c r="FOS157" s="1"/>
      <c r="FOT157" s="1"/>
      <c r="FOU157" s="1"/>
      <c r="FOV157" s="1"/>
      <c r="FOW157" s="1"/>
      <c r="FOX157" s="1"/>
      <c r="FOY157" s="1"/>
      <c r="FOZ157" s="1"/>
      <c r="FPA157" s="1"/>
      <c r="FPB157" s="1"/>
      <c r="FPC157" s="1"/>
      <c r="FPD157" s="1"/>
      <c r="FPE157" s="1"/>
      <c r="FPF157" s="1"/>
      <c r="FPG157" s="1"/>
      <c r="FPH157" s="1"/>
      <c r="FPI157" s="1"/>
      <c r="FPJ157" s="1"/>
      <c r="FPK157" s="1"/>
      <c r="FPL157" s="1"/>
      <c r="FPM157" s="1"/>
      <c r="FPN157" s="1"/>
      <c r="FPO157" s="1"/>
      <c r="FPP157" s="1"/>
      <c r="FPQ157" s="1"/>
      <c r="FPR157" s="1"/>
      <c r="FPS157" s="1"/>
      <c r="FPT157" s="1"/>
      <c r="FPU157" s="1"/>
      <c r="FPV157" s="1"/>
      <c r="FPW157" s="1"/>
      <c r="FPX157" s="1"/>
      <c r="FPY157" s="1"/>
      <c r="FPZ157" s="1"/>
      <c r="FQA157" s="1"/>
      <c r="FQB157" s="1"/>
      <c r="FQC157" s="1"/>
      <c r="FQD157" s="1"/>
      <c r="FQE157" s="1"/>
      <c r="FQF157" s="1"/>
      <c r="FQG157" s="1"/>
      <c r="FQH157" s="1"/>
      <c r="FQI157" s="1"/>
      <c r="FQJ157" s="1"/>
      <c r="FQK157" s="1"/>
      <c r="FQL157" s="1"/>
      <c r="FQM157" s="1"/>
      <c r="FQN157" s="1"/>
      <c r="FQO157" s="1"/>
      <c r="FQP157" s="1"/>
      <c r="FQQ157" s="1"/>
      <c r="FQR157" s="1"/>
      <c r="FQS157" s="1"/>
      <c r="FQT157" s="1"/>
      <c r="FQU157" s="1"/>
      <c r="FQV157" s="1"/>
      <c r="FQW157" s="1"/>
      <c r="FQX157" s="1"/>
      <c r="FQY157" s="1"/>
      <c r="FQZ157" s="1"/>
      <c r="FRA157" s="1"/>
      <c r="FRB157" s="1"/>
      <c r="FRC157" s="1"/>
      <c r="FRD157" s="1"/>
      <c r="FRE157" s="1"/>
      <c r="FRF157" s="1"/>
      <c r="FRG157" s="1"/>
      <c r="FRH157" s="1"/>
      <c r="FRI157" s="1"/>
      <c r="FRJ157" s="1"/>
      <c r="FRK157" s="1"/>
      <c r="FRL157" s="1"/>
      <c r="FRM157" s="1"/>
      <c r="FRN157" s="1"/>
      <c r="FRO157" s="1"/>
      <c r="FRP157" s="1"/>
      <c r="FRQ157" s="1"/>
      <c r="FRR157" s="1"/>
      <c r="FRS157" s="1"/>
      <c r="FRT157" s="1"/>
      <c r="FRU157" s="1"/>
      <c r="FRV157" s="1"/>
      <c r="FRW157" s="1"/>
      <c r="FRX157" s="1"/>
      <c r="FRY157" s="1"/>
      <c r="FRZ157" s="1"/>
      <c r="FSA157" s="1"/>
      <c r="FSB157" s="1"/>
      <c r="FSC157" s="1"/>
      <c r="FSD157" s="1"/>
      <c r="FSE157" s="1"/>
      <c r="FSF157" s="1"/>
      <c r="FSG157" s="1"/>
      <c r="FSH157" s="1"/>
      <c r="FSI157" s="1"/>
      <c r="FSJ157" s="1"/>
      <c r="FSK157" s="1"/>
      <c r="FSL157" s="1"/>
      <c r="FSM157" s="1"/>
      <c r="FSN157" s="1"/>
      <c r="FSO157" s="1"/>
      <c r="FSP157" s="1"/>
      <c r="FSQ157" s="1"/>
      <c r="FSR157" s="1"/>
      <c r="FSS157" s="1"/>
      <c r="FST157" s="1"/>
      <c r="FSU157" s="1"/>
      <c r="FSV157" s="1"/>
      <c r="FSW157" s="1"/>
      <c r="FSX157" s="1"/>
      <c r="FSY157" s="1"/>
      <c r="FSZ157" s="1"/>
      <c r="FTA157" s="1"/>
      <c r="FTB157" s="1"/>
      <c r="FTC157" s="1"/>
      <c r="FTD157" s="1"/>
      <c r="FTE157" s="1"/>
      <c r="FTF157" s="1"/>
      <c r="FTG157" s="1"/>
      <c r="FTH157" s="1"/>
      <c r="FTI157" s="1"/>
      <c r="FTJ157" s="1"/>
      <c r="FTK157" s="1"/>
      <c r="FTL157" s="1"/>
      <c r="FTM157" s="1"/>
      <c r="FTN157" s="1"/>
      <c r="FTO157" s="1"/>
      <c r="FTP157" s="1"/>
      <c r="FTQ157" s="1"/>
      <c r="FTR157" s="1"/>
      <c r="FTS157" s="1"/>
      <c r="FTT157" s="1"/>
      <c r="FTU157" s="1"/>
      <c r="FTV157" s="1"/>
      <c r="FTW157" s="1"/>
      <c r="FTX157" s="1"/>
      <c r="FTY157" s="1"/>
      <c r="FTZ157" s="1"/>
      <c r="FUA157" s="1"/>
      <c r="FUB157" s="1"/>
      <c r="FUC157" s="1"/>
      <c r="FUD157" s="1"/>
      <c r="FUE157" s="1"/>
      <c r="FUF157" s="1"/>
      <c r="FUG157" s="1"/>
      <c r="FUH157" s="1"/>
      <c r="FUI157" s="1"/>
      <c r="FUJ157" s="1"/>
      <c r="FUK157" s="1"/>
      <c r="FUL157" s="1"/>
      <c r="FUM157" s="1"/>
      <c r="FUN157" s="1"/>
      <c r="FUO157" s="1"/>
      <c r="FUP157" s="1"/>
      <c r="FUQ157" s="1"/>
      <c r="FUR157" s="1"/>
      <c r="FUS157" s="1"/>
      <c r="FUT157" s="1"/>
      <c r="FUU157" s="1"/>
      <c r="FUV157" s="1"/>
      <c r="FUW157" s="1"/>
      <c r="FUX157" s="1"/>
      <c r="FUY157" s="1"/>
      <c r="FUZ157" s="1"/>
      <c r="FVA157" s="1"/>
      <c r="FVB157" s="1"/>
      <c r="FVC157" s="1"/>
      <c r="FVD157" s="1"/>
      <c r="FVE157" s="1"/>
      <c r="FVF157" s="1"/>
      <c r="FVG157" s="1"/>
      <c r="FVH157" s="1"/>
      <c r="FVI157" s="1"/>
      <c r="FVJ157" s="1"/>
      <c r="FVK157" s="1"/>
      <c r="FVL157" s="1"/>
      <c r="FVM157" s="1"/>
      <c r="FVN157" s="1"/>
      <c r="FVO157" s="1"/>
      <c r="FVP157" s="1"/>
      <c r="FVQ157" s="1"/>
      <c r="FVR157" s="1"/>
      <c r="FVS157" s="1"/>
      <c r="FVT157" s="1"/>
      <c r="FVU157" s="1"/>
      <c r="FVV157" s="1"/>
      <c r="FVW157" s="1"/>
      <c r="FVX157" s="1"/>
      <c r="FVY157" s="1"/>
      <c r="FVZ157" s="1"/>
      <c r="FWA157" s="1"/>
      <c r="FWB157" s="1"/>
      <c r="FWC157" s="1"/>
      <c r="FWD157" s="1"/>
      <c r="FWE157" s="1"/>
      <c r="FWF157" s="1"/>
      <c r="FWG157" s="1"/>
      <c r="FWH157" s="1"/>
      <c r="FWI157" s="1"/>
      <c r="FWJ157" s="1"/>
      <c r="FWK157" s="1"/>
      <c r="FWL157" s="1"/>
      <c r="FWM157" s="1"/>
      <c r="FWN157" s="1"/>
      <c r="FWO157" s="1"/>
      <c r="FWP157" s="1"/>
      <c r="FWQ157" s="1"/>
      <c r="FWR157" s="1"/>
      <c r="FWS157" s="1"/>
      <c r="FWT157" s="1"/>
      <c r="FWU157" s="1"/>
      <c r="FWV157" s="1"/>
      <c r="FWW157" s="1"/>
      <c r="FWX157" s="1"/>
      <c r="FWY157" s="1"/>
      <c r="FWZ157" s="1"/>
      <c r="FXA157" s="1"/>
      <c r="FXB157" s="1"/>
      <c r="FXC157" s="1"/>
      <c r="FXD157" s="1"/>
      <c r="FXE157" s="1"/>
      <c r="FXF157" s="1"/>
      <c r="FXG157" s="1"/>
      <c r="FXH157" s="1"/>
      <c r="FXI157" s="1"/>
      <c r="FXJ157" s="1"/>
      <c r="FXK157" s="1"/>
      <c r="FXL157" s="1"/>
      <c r="FXM157" s="1"/>
      <c r="FXN157" s="1"/>
      <c r="FXO157" s="1"/>
      <c r="FXP157" s="1"/>
      <c r="FXQ157" s="1"/>
      <c r="FXR157" s="1"/>
      <c r="FXS157" s="1"/>
      <c r="FXT157" s="1"/>
      <c r="FXU157" s="1"/>
      <c r="FXV157" s="1"/>
      <c r="FXW157" s="1"/>
      <c r="FXX157" s="1"/>
      <c r="FXY157" s="1"/>
      <c r="FXZ157" s="1"/>
      <c r="FYA157" s="1"/>
      <c r="FYB157" s="1"/>
      <c r="FYC157" s="1"/>
      <c r="FYD157" s="1"/>
      <c r="FYE157" s="1"/>
      <c r="FYF157" s="1"/>
      <c r="FYG157" s="1"/>
      <c r="FYH157" s="1"/>
      <c r="FYI157" s="1"/>
      <c r="FYJ157" s="1"/>
      <c r="FYK157" s="1"/>
      <c r="FYL157" s="1"/>
      <c r="FYM157" s="1"/>
      <c r="FYN157" s="1"/>
      <c r="FYO157" s="1"/>
      <c r="FYP157" s="1"/>
      <c r="FYQ157" s="1"/>
      <c r="FYR157" s="1"/>
      <c r="FYS157" s="1"/>
      <c r="FYT157" s="1"/>
      <c r="FYU157" s="1"/>
      <c r="FYV157" s="1"/>
      <c r="FYW157" s="1"/>
      <c r="FYX157" s="1"/>
      <c r="FYY157" s="1"/>
      <c r="FYZ157" s="1"/>
      <c r="FZA157" s="1"/>
      <c r="FZB157" s="1"/>
      <c r="FZC157" s="1"/>
      <c r="FZD157" s="1"/>
      <c r="FZE157" s="1"/>
      <c r="FZF157" s="1"/>
      <c r="FZG157" s="1"/>
      <c r="FZH157" s="1"/>
      <c r="FZI157" s="1"/>
      <c r="FZJ157" s="1"/>
      <c r="FZK157" s="1"/>
      <c r="FZL157" s="1"/>
      <c r="FZM157" s="1"/>
      <c r="FZN157" s="1"/>
      <c r="FZO157" s="1"/>
      <c r="FZP157" s="1"/>
      <c r="FZQ157" s="1"/>
      <c r="FZR157" s="1"/>
      <c r="FZS157" s="1"/>
      <c r="FZT157" s="1"/>
      <c r="FZU157" s="1"/>
      <c r="FZV157" s="1"/>
      <c r="FZW157" s="1"/>
      <c r="FZX157" s="1"/>
      <c r="FZY157" s="1"/>
      <c r="FZZ157" s="1"/>
      <c r="GAA157" s="1"/>
      <c r="GAB157" s="1"/>
      <c r="GAC157" s="1"/>
      <c r="GAD157" s="1"/>
      <c r="GAE157" s="1"/>
      <c r="GAF157" s="1"/>
      <c r="GAG157" s="1"/>
      <c r="GAH157" s="1"/>
      <c r="GAI157" s="1"/>
      <c r="GAJ157" s="1"/>
      <c r="GAK157" s="1"/>
      <c r="GAL157" s="1"/>
      <c r="GAM157" s="1"/>
      <c r="GAN157" s="1"/>
      <c r="GAO157" s="1"/>
      <c r="GAP157" s="1"/>
      <c r="GAQ157" s="1"/>
      <c r="GAR157" s="1"/>
      <c r="GAS157" s="1"/>
      <c r="GAT157" s="1"/>
      <c r="GAU157" s="1"/>
      <c r="GAV157" s="1"/>
      <c r="GAW157" s="1"/>
      <c r="GAX157" s="1"/>
      <c r="GAY157" s="1"/>
      <c r="GAZ157" s="1"/>
      <c r="GBA157" s="1"/>
      <c r="GBB157" s="1"/>
      <c r="GBC157" s="1"/>
      <c r="GBD157" s="1"/>
      <c r="GBE157" s="1"/>
      <c r="GBF157" s="1"/>
      <c r="GBG157" s="1"/>
      <c r="GBH157" s="1"/>
      <c r="GBI157" s="1"/>
      <c r="GBJ157" s="1"/>
      <c r="GBK157" s="1"/>
      <c r="GBL157" s="1"/>
      <c r="GBM157" s="1"/>
      <c r="GBN157" s="1"/>
      <c r="GBO157" s="1"/>
      <c r="GBP157" s="1"/>
      <c r="GBQ157" s="1"/>
      <c r="GBR157" s="1"/>
      <c r="GBS157" s="1"/>
      <c r="GBT157" s="1"/>
      <c r="GBU157" s="1"/>
      <c r="GBV157" s="1"/>
      <c r="GBW157" s="1"/>
      <c r="GBX157" s="1"/>
      <c r="GBY157" s="1"/>
      <c r="GBZ157" s="1"/>
      <c r="GCA157" s="1"/>
      <c r="GCB157" s="1"/>
      <c r="GCC157" s="1"/>
      <c r="GCD157" s="1"/>
      <c r="GCE157" s="1"/>
      <c r="GCF157" s="1"/>
      <c r="GCG157" s="1"/>
      <c r="GCH157" s="1"/>
      <c r="GCI157" s="1"/>
      <c r="GCJ157" s="1"/>
      <c r="GCK157" s="1"/>
      <c r="GCL157" s="1"/>
      <c r="GCM157" s="1"/>
      <c r="GCN157" s="1"/>
      <c r="GCO157" s="1"/>
      <c r="GCP157" s="1"/>
      <c r="GCQ157" s="1"/>
      <c r="GCR157" s="1"/>
      <c r="GCS157" s="1"/>
      <c r="GCT157" s="1"/>
      <c r="GCU157" s="1"/>
      <c r="GCV157" s="1"/>
      <c r="GCW157" s="1"/>
      <c r="GCX157" s="1"/>
      <c r="GCY157" s="1"/>
      <c r="GCZ157" s="1"/>
      <c r="GDA157" s="1"/>
      <c r="GDB157" s="1"/>
      <c r="GDC157" s="1"/>
      <c r="GDD157" s="1"/>
      <c r="GDE157" s="1"/>
      <c r="GDF157" s="1"/>
      <c r="GDG157" s="1"/>
      <c r="GDH157" s="1"/>
      <c r="GDI157" s="1"/>
      <c r="GDJ157" s="1"/>
      <c r="GDK157" s="1"/>
      <c r="GDL157" s="1"/>
      <c r="GDM157" s="1"/>
      <c r="GDN157" s="1"/>
      <c r="GDO157" s="1"/>
      <c r="GDP157" s="1"/>
      <c r="GDQ157" s="1"/>
      <c r="GDR157" s="1"/>
      <c r="GDS157" s="1"/>
      <c r="GDT157" s="1"/>
      <c r="GDU157" s="1"/>
      <c r="GDV157" s="1"/>
      <c r="GDW157" s="1"/>
      <c r="GDX157" s="1"/>
      <c r="GDY157" s="1"/>
      <c r="GDZ157" s="1"/>
      <c r="GEA157" s="1"/>
      <c r="GEB157" s="1"/>
      <c r="GEC157" s="1"/>
      <c r="GED157" s="1"/>
      <c r="GEE157" s="1"/>
      <c r="GEF157" s="1"/>
      <c r="GEG157" s="1"/>
      <c r="GEH157" s="1"/>
      <c r="GEI157" s="1"/>
      <c r="GEJ157" s="1"/>
      <c r="GEK157" s="1"/>
      <c r="GEL157" s="1"/>
      <c r="GEM157" s="1"/>
      <c r="GEN157" s="1"/>
      <c r="GEO157" s="1"/>
      <c r="GEP157" s="1"/>
      <c r="GEQ157" s="1"/>
      <c r="GER157" s="1"/>
      <c r="GES157" s="1"/>
      <c r="GET157" s="1"/>
      <c r="GEU157" s="1"/>
      <c r="GEV157" s="1"/>
      <c r="GEW157" s="1"/>
      <c r="GEX157" s="1"/>
      <c r="GEY157" s="1"/>
      <c r="GEZ157" s="1"/>
      <c r="GFA157" s="1"/>
      <c r="GFB157" s="1"/>
      <c r="GFC157" s="1"/>
      <c r="GFD157" s="1"/>
      <c r="GFE157" s="1"/>
      <c r="GFF157" s="1"/>
      <c r="GFG157" s="1"/>
      <c r="GFH157" s="1"/>
      <c r="GFI157" s="1"/>
      <c r="GFJ157" s="1"/>
      <c r="GFK157" s="1"/>
      <c r="GFL157" s="1"/>
      <c r="GFM157" s="1"/>
      <c r="GFN157" s="1"/>
      <c r="GFO157" s="1"/>
      <c r="GFP157" s="1"/>
      <c r="GFQ157" s="1"/>
      <c r="GFR157" s="1"/>
      <c r="GFS157" s="1"/>
      <c r="GFT157" s="1"/>
      <c r="GFU157" s="1"/>
      <c r="GFV157" s="1"/>
      <c r="GFW157" s="1"/>
      <c r="GFX157" s="1"/>
      <c r="GFY157" s="1"/>
      <c r="GFZ157" s="1"/>
      <c r="GGA157" s="1"/>
      <c r="GGB157" s="1"/>
      <c r="GGC157" s="1"/>
      <c r="GGD157" s="1"/>
      <c r="GGE157" s="1"/>
      <c r="GGF157" s="1"/>
      <c r="GGG157" s="1"/>
      <c r="GGH157" s="1"/>
      <c r="GGI157" s="1"/>
      <c r="GGJ157" s="1"/>
      <c r="GGK157" s="1"/>
      <c r="GGL157" s="1"/>
      <c r="GGM157" s="1"/>
      <c r="GGN157" s="1"/>
      <c r="GGO157" s="1"/>
      <c r="GGP157" s="1"/>
      <c r="GGQ157" s="1"/>
      <c r="GGR157" s="1"/>
      <c r="GGS157" s="1"/>
      <c r="GGT157" s="1"/>
      <c r="GGU157" s="1"/>
      <c r="GGV157" s="1"/>
      <c r="GGW157" s="1"/>
      <c r="GGX157" s="1"/>
      <c r="GGY157" s="1"/>
      <c r="GGZ157" s="1"/>
      <c r="GHA157" s="1"/>
      <c r="GHB157" s="1"/>
      <c r="GHC157" s="1"/>
      <c r="GHD157" s="1"/>
      <c r="GHE157" s="1"/>
      <c r="GHF157" s="1"/>
      <c r="GHG157" s="1"/>
      <c r="GHH157" s="1"/>
      <c r="GHI157" s="1"/>
      <c r="GHJ157" s="1"/>
      <c r="GHK157" s="1"/>
      <c r="GHL157" s="1"/>
      <c r="GHM157" s="1"/>
      <c r="GHN157" s="1"/>
      <c r="GHO157" s="1"/>
      <c r="GHP157" s="1"/>
      <c r="GHQ157" s="1"/>
      <c r="GHR157" s="1"/>
      <c r="GHS157" s="1"/>
      <c r="GHT157" s="1"/>
      <c r="GHU157" s="1"/>
      <c r="GHV157" s="1"/>
      <c r="GHW157" s="1"/>
      <c r="GHX157" s="1"/>
      <c r="GHY157" s="1"/>
      <c r="GHZ157" s="1"/>
      <c r="GIA157" s="1"/>
      <c r="GIB157" s="1"/>
      <c r="GIC157" s="1"/>
      <c r="GID157" s="1"/>
      <c r="GIE157" s="1"/>
      <c r="GIF157" s="1"/>
      <c r="GIG157" s="1"/>
      <c r="GIH157" s="1"/>
      <c r="GII157" s="1"/>
      <c r="GIJ157" s="1"/>
      <c r="GIK157" s="1"/>
      <c r="GIL157" s="1"/>
      <c r="GIM157" s="1"/>
      <c r="GIN157" s="1"/>
      <c r="GIO157" s="1"/>
      <c r="GIP157" s="1"/>
      <c r="GIQ157" s="1"/>
      <c r="GIR157" s="1"/>
      <c r="GIS157" s="1"/>
      <c r="GIT157" s="1"/>
      <c r="GIU157" s="1"/>
      <c r="GIV157" s="1"/>
      <c r="GIW157" s="1"/>
      <c r="GIX157" s="1"/>
      <c r="GIY157" s="1"/>
      <c r="GIZ157" s="1"/>
      <c r="GJA157" s="1"/>
      <c r="GJB157" s="1"/>
      <c r="GJC157" s="1"/>
      <c r="GJD157" s="1"/>
      <c r="GJE157" s="1"/>
      <c r="GJF157" s="1"/>
      <c r="GJG157" s="1"/>
      <c r="GJH157" s="1"/>
      <c r="GJI157" s="1"/>
      <c r="GJJ157" s="1"/>
      <c r="GJK157" s="1"/>
      <c r="GJL157" s="1"/>
      <c r="GJM157" s="1"/>
      <c r="GJN157" s="1"/>
      <c r="GJO157" s="1"/>
      <c r="GJP157" s="1"/>
      <c r="GJQ157" s="1"/>
      <c r="GJR157" s="1"/>
      <c r="GJS157" s="1"/>
      <c r="GJT157" s="1"/>
      <c r="GJU157" s="1"/>
      <c r="GJV157" s="1"/>
      <c r="GJW157" s="1"/>
      <c r="GJX157" s="1"/>
      <c r="GJY157" s="1"/>
      <c r="GJZ157" s="1"/>
      <c r="GKA157" s="1"/>
      <c r="GKB157" s="1"/>
      <c r="GKC157" s="1"/>
      <c r="GKD157" s="1"/>
      <c r="GKE157" s="1"/>
      <c r="GKF157" s="1"/>
      <c r="GKG157" s="1"/>
      <c r="GKH157" s="1"/>
      <c r="GKI157" s="1"/>
      <c r="GKJ157" s="1"/>
      <c r="GKK157" s="1"/>
      <c r="GKL157" s="1"/>
      <c r="GKM157" s="1"/>
      <c r="GKN157" s="1"/>
      <c r="GKO157" s="1"/>
      <c r="GKP157" s="1"/>
      <c r="GKQ157" s="1"/>
      <c r="GKR157" s="1"/>
      <c r="GKS157" s="1"/>
      <c r="GKT157" s="1"/>
      <c r="GKU157" s="1"/>
      <c r="GKV157" s="1"/>
      <c r="GKW157" s="1"/>
      <c r="GKX157" s="1"/>
      <c r="GKY157" s="1"/>
      <c r="GKZ157" s="1"/>
      <c r="GLA157" s="1"/>
      <c r="GLB157" s="1"/>
      <c r="GLC157" s="1"/>
      <c r="GLD157" s="1"/>
      <c r="GLE157" s="1"/>
      <c r="GLF157" s="1"/>
      <c r="GLG157" s="1"/>
      <c r="GLH157" s="1"/>
      <c r="GLI157" s="1"/>
      <c r="GLJ157" s="1"/>
      <c r="GLK157" s="1"/>
      <c r="GLL157" s="1"/>
      <c r="GLM157" s="1"/>
      <c r="GLN157" s="1"/>
      <c r="GLO157" s="1"/>
      <c r="GLP157" s="1"/>
      <c r="GLQ157" s="1"/>
      <c r="GLR157" s="1"/>
      <c r="GLS157" s="1"/>
      <c r="GLT157" s="1"/>
      <c r="GLU157" s="1"/>
      <c r="GLV157" s="1"/>
      <c r="GLW157" s="1"/>
      <c r="GLX157" s="1"/>
      <c r="GLY157" s="1"/>
      <c r="GLZ157" s="1"/>
      <c r="GMA157" s="1"/>
      <c r="GMB157" s="1"/>
      <c r="GMC157" s="1"/>
      <c r="GMD157" s="1"/>
      <c r="GME157" s="1"/>
      <c r="GMF157" s="1"/>
      <c r="GMG157" s="1"/>
      <c r="GMH157" s="1"/>
      <c r="GMI157" s="1"/>
      <c r="GMJ157" s="1"/>
      <c r="GMK157" s="1"/>
      <c r="GML157" s="1"/>
      <c r="GMM157" s="1"/>
      <c r="GMN157" s="1"/>
      <c r="GMO157" s="1"/>
      <c r="GMP157" s="1"/>
      <c r="GMQ157" s="1"/>
      <c r="GMR157" s="1"/>
      <c r="GMS157" s="1"/>
      <c r="GMT157" s="1"/>
      <c r="GMU157" s="1"/>
      <c r="GMV157" s="1"/>
      <c r="GMW157" s="1"/>
      <c r="GMX157" s="1"/>
      <c r="GMY157" s="1"/>
      <c r="GMZ157" s="1"/>
      <c r="GNA157" s="1"/>
      <c r="GNB157" s="1"/>
      <c r="GNC157" s="1"/>
      <c r="GND157" s="1"/>
      <c r="GNE157" s="1"/>
      <c r="GNF157" s="1"/>
      <c r="GNG157" s="1"/>
      <c r="GNH157" s="1"/>
      <c r="GNI157" s="1"/>
      <c r="GNJ157" s="1"/>
      <c r="GNK157" s="1"/>
      <c r="GNL157" s="1"/>
      <c r="GNM157" s="1"/>
      <c r="GNN157" s="1"/>
      <c r="GNO157" s="1"/>
      <c r="GNP157" s="1"/>
      <c r="GNQ157" s="1"/>
      <c r="GNR157" s="1"/>
      <c r="GNS157" s="1"/>
      <c r="GNT157" s="1"/>
      <c r="GNU157" s="1"/>
      <c r="GNV157" s="1"/>
      <c r="GNW157" s="1"/>
      <c r="GNX157" s="1"/>
      <c r="GNY157" s="1"/>
      <c r="GNZ157" s="1"/>
      <c r="GOA157" s="1"/>
      <c r="GOB157" s="1"/>
      <c r="GOC157" s="1"/>
      <c r="GOD157" s="1"/>
      <c r="GOE157" s="1"/>
      <c r="GOF157" s="1"/>
      <c r="GOG157" s="1"/>
      <c r="GOH157" s="1"/>
      <c r="GOI157" s="1"/>
      <c r="GOJ157" s="1"/>
      <c r="GOK157" s="1"/>
      <c r="GOL157" s="1"/>
      <c r="GOM157" s="1"/>
      <c r="GON157" s="1"/>
      <c r="GOO157" s="1"/>
      <c r="GOP157" s="1"/>
      <c r="GOQ157" s="1"/>
      <c r="GOR157" s="1"/>
      <c r="GOS157" s="1"/>
      <c r="GOT157" s="1"/>
      <c r="GOU157" s="1"/>
      <c r="GOV157" s="1"/>
      <c r="GOW157" s="1"/>
      <c r="GOX157" s="1"/>
      <c r="GOY157" s="1"/>
      <c r="GOZ157" s="1"/>
      <c r="GPA157" s="1"/>
      <c r="GPB157" s="1"/>
      <c r="GPC157" s="1"/>
      <c r="GPD157" s="1"/>
      <c r="GPE157" s="1"/>
      <c r="GPF157" s="1"/>
      <c r="GPG157" s="1"/>
      <c r="GPH157" s="1"/>
      <c r="GPI157" s="1"/>
      <c r="GPJ157" s="1"/>
      <c r="GPK157" s="1"/>
      <c r="GPL157" s="1"/>
      <c r="GPM157" s="1"/>
      <c r="GPN157" s="1"/>
      <c r="GPO157" s="1"/>
      <c r="GPP157" s="1"/>
      <c r="GPQ157" s="1"/>
      <c r="GPR157" s="1"/>
      <c r="GPS157" s="1"/>
      <c r="GPT157" s="1"/>
      <c r="GPU157" s="1"/>
      <c r="GPV157" s="1"/>
      <c r="GPW157" s="1"/>
      <c r="GPX157" s="1"/>
      <c r="GPY157" s="1"/>
      <c r="GPZ157" s="1"/>
      <c r="GQA157" s="1"/>
      <c r="GQB157" s="1"/>
      <c r="GQC157" s="1"/>
      <c r="GQD157" s="1"/>
      <c r="GQE157" s="1"/>
      <c r="GQF157" s="1"/>
      <c r="GQG157" s="1"/>
      <c r="GQH157" s="1"/>
      <c r="GQI157" s="1"/>
      <c r="GQJ157" s="1"/>
      <c r="GQK157" s="1"/>
      <c r="GQL157" s="1"/>
      <c r="GQM157" s="1"/>
      <c r="GQN157" s="1"/>
      <c r="GQO157" s="1"/>
      <c r="GQP157" s="1"/>
      <c r="GQQ157" s="1"/>
      <c r="GQR157" s="1"/>
      <c r="GQS157" s="1"/>
      <c r="GQT157" s="1"/>
      <c r="GQU157" s="1"/>
      <c r="GQV157" s="1"/>
      <c r="GQW157" s="1"/>
      <c r="GQX157" s="1"/>
      <c r="GQY157" s="1"/>
      <c r="GQZ157" s="1"/>
      <c r="GRA157" s="1"/>
      <c r="GRB157" s="1"/>
      <c r="GRC157" s="1"/>
      <c r="GRD157" s="1"/>
      <c r="GRE157" s="1"/>
      <c r="GRF157" s="1"/>
      <c r="GRG157" s="1"/>
      <c r="GRH157" s="1"/>
      <c r="GRI157" s="1"/>
      <c r="GRJ157" s="1"/>
      <c r="GRK157" s="1"/>
      <c r="GRL157" s="1"/>
      <c r="GRM157" s="1"/>
      <c r="GRN157" s="1"/>
      <c r="GRO157" s="1"/>
      <c r="GRP157" s="1"/>
      <c r="GRQ157" s="1"/>
      <c r="GRR157" s="1"/>
      <c r="GRS157" s="1"/>
      <c r="GRT157" s="1"/>
      <c r="GRU157" s="1"/>
      <c r="GRV157" s="1"/>
      <c r="GRW157" s="1"/>
      <c r="GRX157" s="1"/>
      <c r="GRY157" s="1"/>
      <c r="GRZ157" s="1"/>
      <c r="GSA157" s="1"/>
      <c r="GSB157" s="1"/>
      <c r="GSC157" s="1"/>
      <c r="GSD157" s="1"/>
      <c r="GSE157" s="1"/>
      <c r="GSF157" s="1"/>
      <c r="GSG157" s="1"/>
      <c r="GSH157" s="1"/>
      <c r="GSI157" s="1"/>
      <c r="GSJ157" s="1"/>
      <c r="GSK157" s="1"/>
      <c r="GSL157" s="1"/>
      <c r="GSM157" s="1"/>
      <c r="GSN157" s="1"/>
      <c r="GSO157" s="1"/>
      <c r="GSP157" s="1"/>
      <c r="GSQ157" s="1"/>
      <c r="GSR157" s="1"/>
      <c r="GSS157" s="1"/>
      <c r="GST157" s="1"/>
      <c r="GSU157" s="1"/>
      <c r="GSV157" s="1"/>
      <c r="GSW157" s="1"/>
      <c r="GSX157" s="1"/>
      <c r="GSY157" s="1"/>
      <c r="GSZ157" s="1"/>
      <c r="GTA157" s="1"/>
      <c r="GTB157" s="1"/>
      <c r="GTC157" s="1"/>
      <c r="GTD157" s="1"/>
      <c r="GTE157" s="1"/>
      <c r="GTF157" s="1"/>
      <c r="GTG157" s="1"/>
      <c r="GTH157" s="1"/>
      <c r="GTI157" s="1"/>
      <c r="GTJ157" s="1"/>
      <c r="GTK157" s="1"/>
      <c r="GTL157" s="1"/>
      <c r="GTM157" s="1"/>
      <c r="GTN157" s="1"/>
      <c r="GTO157" s="1"/>
      <c r="GTP157" s="1"/>
      <c r="GTQ157" s="1"/>
      <c r="GTR157" s="1"/>
      <c r="GTS157" s="1"/>
      <c r="GTT157" s="1"/>
      <c r="GTU157" s="1"/>
      <c r="GTV157" s="1"/>
      <c r="GTW157" s="1"/>
      <c r="GTX157" s="1"/>
      <c r="GTY157" s="1"/>
      <c r="GTZ157" s="1"/>
      <c r="GUA157" s="1"/>
      <c r="GUB157" s="1"/>
      <c r="GUC157" s="1"/>
      <c r="GUD157" s="1"/>
      <c r="GUE157" s="1"/>
      <c r="GUF157" s="1"/>
      <c r="GUG157" s="1"/>
      <c r="GUH157" s="1"/>
      <c r="GUI157" s="1"/>
      <c r="GUJ157" s="1"/>
      <c r="GUK157" s="1"/>
      <c r="GUL157" s="1"/>
      <c r="GUM157" s="1"/>
      <c r="GUN157" s="1"/>
      <c r="GUO157" s="1"/>
      <c r="GUP157" s="1"/>
      <c r="GUQ157" s="1"/>
      <c r="GUR157" s="1"/>
      <c r="GUS157" s="1"/>
      <c r="GUT157" s="1"/>
      <c r="GUU157" s="1"/>
      <c r="GUV157" s="1"/>
      <c r="GUW157" s="1"/>
      <c r="GUX157" s="1"/>
      <c r="GUY157" s="1"/>
      <c r="GUZ157" s="1"/>
      <c r="GVA157" s="1"/>
      <c r="GVB157" s="1"/>
      <c r="GVC157" s="1"/>
      <c r="GVD157" s="1"/>
      <c r="GVE157" s="1"/>
      <c r="GVF157" s="1"/>
      <c r="GVG157" s="1"/>
      <c r="GVH157" s="1"/>
      <c r="GVI157" s="1"/>
      <c r="GVJ157" s="1"/>
      <c r="GVK157" s="1"/>
      <c r="GVL157" s="1"/>
      <c r="GVM157" s="1"/>
      <c r="GVN157" s="1"/>
      <c r="GVO157" s="1"/>
      <c r="GVP157" s="1"/>
      <c r="GVQ157" s="1"/>
      <c r="GVR157" s="1"/>
      <c r="GVS157" s="1"/>
      <c r="GVT157" s="1"/>
      <c r="GVU157" s="1"/>
      <c r="GVV157" s="1"/>
      <c r="GVW157" s="1"/>
      <c r="GVX157" s="1"/>
      <c r="GVY157" s="1"/>
      <c r="GVZ157" s="1"/>
      <c r="GWA157" s="1"/>
      <c r="GWB157" s="1"/>
      <c r="GWC157" s="1"/>
      <c r="GWD157" s="1"/>
      <c r="GWE157" s="1"/>
      <c r="GWF157" s="1"/>
      <c r="GWG157" s="1"/>
      <c r="GWH157" s="1"/>
      <c r="GWI157" s="1"/>
      <c r="GWJ157" s="1"/>
      <c r="GWK157" s="1"/>
      <c r="GWL157" s="1"/>
      <c r="GWM157" s="1"/>
      <c r="GWN157" s="1"/>
      <c r="GWO157" s="1"/>
      <c r="GWP157" s="1"/>
      <c r="GWQ157" s="1"/>
      <c r="GWR157" s="1"/>
      <c r="GWS157" s="1"/>
      <c r="GWT157" s="1"/>
      <c r="GWU157" s="1"/>
      <c r="GWV157" s="1"/>
      <c r="GWW157" s="1"/>
      <c r="GWX157" s="1"/>
      <c r="GWY157" s="1"/>
      <c r="GWZ157" s="1"/>
      <c r="GXA157" s="1"/>
      <c r="GXB157" s="1"/>
      <c r="GXC157" s="1"/>
      <c r="GXD157" s="1"/>
      <c r="GXE157" s="1"/>
      <c r="GXF157" s="1"/>
      <c r="GXG157" s="1"/>
      <c r="GXH157" s="1"/>
      <c r="GXI157" s="1"/>
      <c r="GXJ157" s="1"/>
      <c r="GXK157" s="1"/>
      <c r="GXL157" s="1"/>
      <c r="GXM157" s="1"/>
      <c r="GXN157" s="1"/>
      <c r="GXO157" s="1"/>
      <c r="GXP157" s="1"/>
      <c r="GXQ157" s="1"/>
      <c r="GXR157" s="1"/>
      <c r="GXS157" s="1"/>
      <c r="GXT157" s="1"/>
      <c r="GXU157" s="1"/>
      <c r="GXV157" s="1"/>
      <c r="GXW157" s="1"/>
      <c r="GXX157" s="1"/>
      <c r="GXY157" s="1"/>
      <c r="GXZ157" s="1"/>
      <c r="GYA157" s="1"/>
      <c r="GYB157" s="1"/>
      <c r="GYC157" s="1"/>
      <c r="GYD157" s="1"/>
      <c r="GYE157" s="1"/>
      <c r="GYF157" s="1"/>
      <c r="GYG157" s="1"/>
      <c r="GYH157" s="1"/>
      <c r="GYI157" s="1"/>
      <c r="GYJ157" s="1"/>
      <c r="GYK157" s="1"/>
      <c r="GYL157" s="1"/>
      <c r="GYM157" s="1"/>
      <c r="GYN157" s="1"/>
      <c r="GYO157" s="1"/>
      <c r="GYP157" s="1"/>
      <c r="GYQ157" s="1"/>
      <c r="GYR157" s="1"/>
      <c r="GYS157" s="1"/>
      <c r="GYT157" s="1"/>
      <c r="GYU157" s="1"/>
      <c r="GYV157" s="1"/>
      <c r="GYW157" s="1"/>
      <c r="GYX157" s="1"/>
      <c r="GYY157" s="1"/>
      <c r="GYZ157" s="1"/>
      <c r="GZA157" s="1"/>
      <c r="GZB157" s="1"/>
      <c r="GZC157" s="1"/>
      <c r="GZD157" s="1"/>
      <c r="GZE157" s="1"/>
      <c r="GZF157" s="1"/>
      <c r="GZG157" s="1"/>
      <c r="GZH157" s="1"/>
      <c r="GZI157" s="1"/>
      <c r="GZJ157" s="1"/>
      <c r="GZK157" s="1"/>
      <c r="GZL157" s="1"/>
      <c r="GZM157" s="1"/>
      <c r="GZN157" s="1"/>
      <c r="GZO157" s="1"/>
      <c r="GZP157" s="1"/>
      <c r="GZQ157" s="1"/>
      <c r="GZR157" s="1"/>
      <c r="GZS157" s="1"/>
      <c r="GZT157" s="1"/>
      <c r="GZU157" s="1"/>
      <c r="GZV157" s="1"/>
      <c r="GZW157" s="1"/>
      <c r="GZX157" s="1"/>
      <c r="GZY157" s="1"/>
      <c r="GZZ157" s="1"/>
      <c r="HAA157" s="1"/>
      <c r="HAB157" s="1"/>
      <c r="HAC157" s="1"/>
      <c r="HAD157" s="1"/>
      <c r="HAE157" s="1"/>
      <c r="HAF157" s="1"/>
      <c r="HAG157" s="1"/>
      <c r="HAH157" s="1"/>
      <c r="HAI157" s="1"/>
      <c r="HAJ157" s="1"/>
      <c r="HAK157" s="1"/>
      <c r="HAL157" s="1"/>
      <c r="HAM157" s="1"/>
      <c r="HAN157" s="1"/>
      <c r="HAO157" s="1"/>
      <c r="HAP157" s="1"/>
      <c r="HAQ157" s="1"/>
      <c r="HAR157" s="1"/>
      <c r="HAS157" s="1"/>
      <c r="HAT157" s="1"/>
      <c r="HAU157" s="1"/>
      <c r="HAV157" s="1"/>
      <c r="HAW157" s="1"/>
      <c r="HAX157" s="1"/>
      <c r="HAY157" s="1"/>
      <c r="HAZ157" s="1"/>
      <c r="HBA157" s="1"/>
      <c r="HBB157" s="1"/>
      <c r="HBC157" s="1"/>
      <c r="HBD157" s="1"/>
      <c r="HBE157" s="1"/>
      <c r="HBF157" s="1"/>
      <c r="HBG157" s="1"/>
      <c r="HBH157" s="1"/>
      <c r="HBI157" s="1"/>
      <c r="HBJ157" s="1"/>
      <c r="HBK157" s="1"/>
      <c r="HBL157" s="1"/>
      <c r="HBM157" s="1"/>
      <c r="HBN157" s="1"/>
      <c r="HBO157" s="1"/>
      <c r="HBP157" s="1"/>
      <c r="HBQ157" s="1"/>
      <c r="HBR157" s="1"/>
      <c r="HBS157" s="1"/>
      <c r="HBT157" s="1"/>
      <c r="HBU157" s="1"/>
      <c r="HBV157" s="1"/>
      <c r="HBW157" s="1"/>
      <c r="HBX157" s="1"/>
      <c r="HBY157" s="1"/>
      <c r="HBZ157" s="1"/>
      <c r="HCA157" s="1"/>
      <c r="HCB157" s="1"/>
      <c r="HCC157" s="1"/>
      <c r="HCD157" s="1"/>
      <c r="HCE157" s="1"/>
      <c r="HCF157" s="1"/>
      <c r="HCG157" s="1"/>
      <c r="HCH157" s="1"/>
      <c r="HCI157" s="1"/>
      <c r="HCJ157" s="1"/>
      <c r="HCK157" s="1"/>
      <c r="HCL157" s="1"/>
      <c r="HCM157" s="1"/>
      <c r="HCN157" s="1"/>
      <c r="HCO157" s="1"/>
      <c r="HCP157" s="1"/>
      <c r="HCQ157" s="1"/>
      <c r="HCR157" s="1"/>
      <c r="HCS157" s="1"/>
      <c r="HCT157" s="1"/>
      <c r="HCU157" s="1"/>
      <c r="HCV157" s="1"/>
      <c r="HCW157" s="1"/>
      <c r="HCX157" s="1"/>
      <c r="HCY157" s="1"/>
      <c r="HCZ157" s="1"/>
      <c r="HDA157" s="1"/>
      <c r="HDB157" s="1"/>
      <c r="HDC157" s="1"/>
      <c r="HDD157" s="1"/>
      <c r="HDE157" s="1"/>
      <c r="HDF157" s="1"/>
      <c r="HDG157" s="1"/>
      <c r="HDH157" s="1"/>
      <c r="HDI157" s="1"/>
      <c r="HDJ157" s="1"/>
      <c r="HDK157" s="1"/>
      <c r="HDL157" s="1"/>
      <c r="HDM157" s="1"/>
      <c r="HDN157" s="1"/>
      <c r="HDO157" s="1"/>
      <c r="HDP157" s="1"/>
      <c r="HDQ157" s="1"/>
      <c r="HDR157" s="1"/>
      <c r="HDS157" s="1"/>
      <c r="HDT157" s="1"/>
      <c r="HDU157" s="1"/>
      <c r="HDV157" s="1"/>
      <c r="HDW157" s="1"/>
      <c r="HDX157" s="1"/>
      <c r="HDY157" s="1"/>
      <c r="HDZ157" s="1"/>
      <c r="HEA157" s="1"/>
      <c r="HEB157" s="1"/>
      <c r="HEC157" s="1"/>
      <c r="HED157" s="1"/>
      <c r="HEE157" s="1"/>
      <c r="HEF157" s="1"/>
      <c r="HEG157" s="1"/>
      <c r="HEH157" s="1"/>
      <c r="HEI157" s="1"/>
      <c r="HEJ157" s="1"/>
      <c r="HEK157" s="1"/>
      <c r="HEL157" s="1"/>
      <c r="HEM157" s="1"/>
      <c r="HEN157" s="1"/>
      <c r="HEO157" s="1"/>
      <c r="HEP157" s="1"/>
      <c r="HEQ157" s="1"/>
      <c r="HER157" s="1"/>
      <c r="HES157" s="1"/>
      <c r="HET157" s="1"/>
      <c r="HEU157" s="1"/>
      <c r="HEV157" s="1"/>
      <c r="HEW157" s="1"/>
      <c r="HEX157" s="1"/>
      <c r="HEY157" s="1"/>
      <c r="HEZ157" s="1"/>
      <c r="HFA157" s="1"/>
      <c r="HFB157" s="1"/>
      <c r="HFC157" s="1"/>
      <c r="HFD157" s="1"/>
      <c r="HFE157" s="1"/>
      <c r="HFF157" s="1"/>
      <c r="HFG157" s="1"/>
      <c r="HFH157" s="1"/>
      <c r="HFI157" s="1"/>
      <c r="HFJ157" s="1"/>
      <c r="HFK157" s="1"/>
      <c r="HFL157" s="1"/>
      <c r="HFM157" s="1"/>
      <c r="HFN157" s="1"/>
      <c r="HFO157" s="1"/>
      <c r="HFP157" s="1"/>
      <c r="HFQ157" s="1"/>
      <c r="HFR157" s="1"/>
      <c r="HFS157" s="1"/>
      <c r="HFT157" s="1"/>
      <c r="HFU157" s="1"/>
      <c r="HFV157" s="1"/>
      <c r="HFW157" s="1"/>
      <c r="HFX157" s="1"/>
      <c r="HFY157" s="1"/>
      <c r="HFZ157" s="1"/>
      <c r="HGA157" s="1"/>
      <c r="HGB157" s="1"/>
      <c r="HGC157" s="1"/>
      <c r="HGD157" s="1"/>
      <c r="HGE157" s="1"/>
      <c r="HGF157" s="1"/>
      <c r="HGG157" s="1"/>
      <c r="HGH157" s="1"/>
      <c r="HGI157" s="1"/>
      <c r="HGJ157" s="1"/>
      <c r="HGK157" s="1"/>
      <c r="HGL157" s="1"/>
      <c r="HGM157" s="1"/>
      <c r="HGN157" s="1"/>
      <c r="HGO157" s="1"/>
      <c r="HGP157" s="1"/>
      <c r="HGQ157" s="1"/>
      <c r="HGR157" s="1"/>
      <c r="HGS157" s="1"/>
      <c r="HGT157" s="1"/>
      <c r="HGU157" s="1"/>
      <c r="HGV157" s="1"/>
      <c r="HGW157" s="1"/>
      <c r="HGX157" s="1"/>
      <c r="HGY157" s="1"/>
      <c r="HGZ157" s="1"/>
      <c r="HHA157" s="1"/>
      <c r="HHB157" s="1"/>
      <c r="HHC157" s="1"/>
      <c r="HHD157" s="1"/>
      <c r="HHE157" s="1"/>
      <c r="HHF157" s="1"/>
      <c r="HHG157" s="1"/>
      <c r="HHH157" s="1"/>
      <c r="HHI157" s="1"/>
      <c r="HHJ157" s="1"/>
      <c r="HHK157" s="1"/>
      <c r="HHL157" s="1"/>
      <c r="HHM157" s="1"/>
      <c r="HHN157" s="1"/>
      <c r="HHO157" s="1"/>
      <c r="HHP157" s="1"/>
      <c r="HHQ157" s="1"/>
      <c r="HHR157" s="1"/>
      <c r="HHS157" s="1"/>
      <c r="HHT157" s="1"/>
      <c r="HHU157" s="1"/>
      <c r="HHV157" s="1"/>
      <c r="HHW157" s="1"/>
      <c r="HHX157" s="1"/>
      <c r="HHY157" s="1"/>
      <c r="HHZ157" s="1"/>
      <c r="HIA157" s="1"/>
      <c r="HIB157" s="1"/>
      <c r="HIC157" s="1"/>
      <c r="HID157" s="1"/>
      <c r="HIE157" s="1"/>
      <c r="HIF157" s="1"/>
      <c r="HIG157" s="1"/>
      <c r="HIH157" s="1"/>
      <c r="HII157" s="1"/>
      <c r="HIJ157" s="1"/>
      <c r="HIK157" s="1"/>
      <c r="HIL157" s="1"/>
      <c r="HIM157" s="1"/>
      <c r="HIN157" s="1"/>
      <c r="HIO157" s="1"/>
      <c r="HIP157" s="1"/>
      <c r="HIQ157" s="1"/>
      <c r="HIR157" s="1"/>
      <c r="HIS157" s="1"/>
      <c r="HIT157" s="1"/>
      <c r="HIU157" s="1"/>
      <c r="HIV157" s="1"/>
      <c r="HIW157" s="1"/>
      <c r="HIX157" s="1"/>
      <c r="HIY157" s="1"/>
      <c r="HIZ157" s="1"/>
      <c r="HJA157" s="1"/>
      <c r="HJB157" s="1"/>
      <c r="HJC157" s="1"/>
      <c r="HJD157" s="1"/>
      <c r="HJE157" s="1"/>
      <c r="HJF157" s="1"/>
      <c r="HJG157" s="1"/>
      <c r="HJH157" s="1"/>
      <c r="HJI157" s="1"/>
      <c r="HJJ157" s="1"/>
      <c r="HJK157" s="1"/>
      <c r="HJL157" s="1"/>
      <c r="HJM157" s="1"/>
      <c r="HJN157" s="1"/>
      <c r="HJO157" s="1"/>
      <c r="HJP157" s="1"/>
      <c r="HJQ157" s="1"/>
      <c r="HJR157" s="1"/>
      <c r="HJS157" s="1"/>
      <c r="HJT157" s="1"/>
      <c r="HJU157" s="1"/>
      <c r="HJV157" s="1"/>
      <c r="HJW157" s="1"/>
      <c r="HJX157" s="1"/>
      <c r="HJY157" s="1"/>
      <c r="HJZ157" s="1"/>
      <c r="HKA157" s="1"/>
      <c r="HKB157" s="1"/>
      <c r="HKC157" s="1"/>
      <c r="HKD157" s="1"/>
      <c r="HKE157" s="1"/>
      <c r="HKF157" s="1"/>
      <c r="HKG157" s="1"/>
      <c r="HKH157" s="1"/>
      <c r="HKI157" s="1"/>
      <c r="HKJ157" s="1"/>
      <c r="HKK157" s="1"/>
      <c r="HKL157" s="1"/>
      <c r="HKM157" s="1"/>
      <c r="HKN157" s="1"/>
      <c r="HKO157" s="1"/>
      <c r="HKP157" s="1"/>
      <c r="HKQ157" s="1"/>
      <c r="HKR157" s="1"/>
      <c r="HKS157" s="1"/>
      <c r="HKT157" s="1"/>
      <c r="HKU157" s="1"/>
      <c r="HKV157" s="1"/>
      <c r="HKW157" s="1"/>
      <c r="HKX157" s="1"/>
      <c r="HKY157" s="1"/>
      <c r="HKZ157" s="1"/>
      <c r="HLA157" s="1"/>
      <c r="HLB157" s="1"/>
      <c r="HLC157" s="1"/>
      <c r="HLD157" s="1"/>
      <c r="HLE157" s="1"/>
      <c r="HLF157" s="1"/>
      <c r="HLG157" s="1"/>
      <c r="HLH157" s="1"/>
      <c r="HLI157" s="1"/>
      <c r="HLJ157" s="1"/>
      <c r="HLK157" s="1"/>
      <c r="HLL157" s="1"/>
      <c r="HLM157" s="1"/>
      <c r="HLN157" s="1"/>
      <c r="HLO157" s="1"/>
      <c r="HLP157" s="1"/>
      <c r="HLQ157" s="1"/>
      <c r="HLR157" s="1"/>
      <c r="HLS157" s="1"/>
      <c r="HLT157" s="1"/>
      <c r="HLU157" s="1"/>
      <c r="HLV157" s="1"/>
      <c r="HLW157" s="1"/>
      <c r="HLX157" s="1"/>
      <c r="HLY157" s="1"/>
      <c r="HLZ157" s="1"/>
      <c r="HMA157" s="1"/>
      <c r="HMB157" s="1"/>
      <c r="HMC157" s="1"/>
      <c r="HMD157" s="1"/>
      <c r="HME157" s="1"/>
      <c r="HMF157" s="1"/>
      <c r="HMG157" s="1"/>
      <c r="HMH157" s="1"/>
      <c r="HMI157" s="1"/>
      <c r="HMJ157" s="1"/>
      <c r="HMK157" s="1"/>
      <c r="HML157" s="1"/>
      <c r="HMM157" s="1"/>
      <c r="HMN157" s="1"/>
      <c r="HMO157" s="1"/>
      <c r="HMP157" s="1"/>
      <c r="HMQ157" s="1"/>
      <c r="HMR157" s="1"/>
      <c r="HMS157" s="1"/>
      <c r="HMT157" s="1"/>
      <c r="HMU157" s="1"/>
      <c r="HMV157" s="1"/>
      <c r="HMW157" s="1"/>
      <c r="HMX157" s="1"/>
      <c r="HMY157" s="1"/>
      <c r="HMZ157" s="1"/>
      <c r="HNA157" s="1"/>
      <c r="HNB157" s="1"/>
      <c r="HNC157" s="1"/>
      <c r="HND157" s="1"/>
      <c r="HNE157" s="1"/>
      <c r="HNF157" s="1"/>
      <c r="HNG157" s="1"/>
      <c r="HNH157" s="1"/>
      <c r="HNI157" s="1"/>
      <c r="HNJ157" s="1"/>
      <c r="HNK157" s="1"/>
      <c r="HNL157" s="1"/>
      <c r="HNM157" s="1"/>
      <c r="HNN157" s="1"/>
      <c r="HNO157" s="1"/>
      <c r="HNP157" s="1"/>
      <c r="HNQ157" s="1"/>
      <c r="HNR157" s="1"/>
      <c r="HNS157" s="1"/>
      <c r="HNT157" s="1"/>
      <c r="HNU157" s="1"/>
      <c r="HNV157" s="1"/>
      <c r="HNW157" s="1"/>
      <c r="HNX157" s="1"/>
      <c r="HNY157" s="1"/>
      <c r="HNZ157" s="1"/>
      <c r="HOA157" s="1"/>
      <c r="HOB157" s="1"/>
      <c r="HOC157" s="1"/>
      <c r="HOD157" s="1"/>
      <c r="HOE157" s="1"/>
      <c r="HOF157" s="1"/>
      <c r="HOG157" s="1"/>
      <c r="HOH157" s="1"/>
      <c r="HOI157" s="1"/>
      <c r="HOJ157" s="1"/>
      <c r="HOK157" s="1"/>
      <c r="HOL157" s="1"/>
      <c r="HOM157" s="1"/>
      <c r="HON157" s="1"/>
      <c r="HOO157" s="1"/>
      <c r="HOP157" s="1"/>
      <c r="HOQ157" s="1"/>
      <c r="HOR157" s="1"/>
      <c r="HOS157" s="1"/>
      <c r="HOT157" s="1"/>
      <c r="HOU157" s="1"/>
      <c r="HOV157" s="1"/>
      <c r="HOW157" s="1"/>
      <c r="HOX157" s="1"/>
      <c r="HOY157" s="1"/>
      <c r="HOZ157" s="1"/>
      <c r="HPA157" s="1"/>
      <c r="HPB157" s="1"/>
      <c r="HPC157" s="1"/>
      <c r="HPD157" s="1"/>
      <c r="HPE157" s="1"/>
      <c r="HPF157" s="1"/>
      <c r="HPG157" s="1"/>
      <c r="HPH157" s="1"/>
      <c r="HPI157" s="1"/>
      <c r="HPJ157" s="1"/>
      <c r="HPK157" s="1"/>
      <c r="HPL157" s="1"/>
      <c r="HPM157" s="1"/>
      <c r="HPN157" s="1"/>
      <c r="HPO157" s="1"/>
      <c r="HPP157" s="1"/>
      <c r="HPQ157" s="1"/>
      <c r="HPR157" s="1"/>
      <c r="HPS157" s="1"/>
      <c r="HPT157" s="1"/>
      <c r="HPU157" s="1"/>
      <c r="HPV157" s="1"/>
      <c r="HPW157" s="1"/>
      <c r="HPX157" s="1"/>
      <c r="HPY157" s="1"/>
      <c r="HPZ157" s="1"/>
      <c r="HQA157" s="1"/>
      <c r="HQB157" s="1"/>
      <c r="HQC157" s="1"/>
      <c r="HQD157" s="1"/>
      <c r="HQE157" s="1"/>
      <c r="HQF157" s="1"/>
      <c r="HQG157" s="1"/>
      <c r="HQH157" s="1"/>
      <c r="HQI157" s="1"/>
      <c r="HQJ157" s="1"/>
      <c r="HQK157" s="1"/>
      <c r="HQL157" s="1"/>
      <c r="HQM157" s="1"/>
      <c r="HQN157" s="1"/>
      <c r="HQO157" s="1"/>
      <c r="HQP157" s="1"/>
      <c r="HQQ157" s="1"/>
      <c r="HQR157" s="1"/>
      <c r="HQS157" s="1"/>
      <c r="HQT157" s="1"/>
      <c r="HQU157" s="1"/>
      <c r="HQV157" s="1"/>
      <c r="HQW157" s="1"/>
      <c r="HQX157" s="1"/>
      <c r="HQY157" s="1"/>
      <c r="HQZ157" s="1"/>
      <c r="HRA157" s="1"/>
      <c r="HRB157" s="1"/>
      <c r="HRC157" s="1"/>
      <c r="HRD157" s="1"/>
      <c r="HRE157" s="1"/>
      <c r="HRF157" s="1"/>
      <c r="HRG157" s="1"/>
      <c r="HRH157" s="1"/>
      <c r="HRI157" s="1"/>
      <c r="HRJ157" s="1"/>
      <c r="HRK157" s="1"/>
      <c r="HRL157" s="1"/>
      <c r="HRM157" s="1"/>
      <c r="HRN157" s="1"/>
      <c r="HRO157" s="1"/>
      <c r="HRP157" s="1"/>
      <c r="HRQ157" s="1"/>
      <c r="HRR157" s="1"/>
      <c r="HRS157" s="1"/>
      <c r="HRT157" s="1"/>
      <c r="HRU157" s="1"/>
      <c r="HRV157" s="1"/>
      <c r="HRW157" s="1"/>
      <c r="HRX157" s="1"/>
      <c r="HRY157" s="1"/>
      <c r="HRZ157" s="1"/>
      <c r="HSA157" s="1"/>
      <c r="HSB157" s="1"/>
      <c r="HSC157" s="1"/>
      <c r="HSD157" s="1"/>
      <c r="HSE157" s="1"/>
      <c r="HSF157" s="1"/>
      <c r="HSG157" s="1"/>
      <c r="HSH157" s="1"/>
      <c r="HSI157" s="1"/>
      <c r="HSJ157" s="1"/>
      <c r="HSK157" s="1"/>
      <c r="HSL157" s="1"/>
      <c r="HSM157" s="1"/>
      <c r="HSN157" s="1"/>
      <c r="HSO157" s="1"/>
      <c r="HSP157" s="1"/>
      <c r="HSQ157" s="1"/>
      <c r="HSR157" s="1"/>
      <c r="HSS157" s="1"/>
      <c r="HST157" s="1"/>
      <c r="HSU157" s="1"/>
      <c r="HSV157" s="1"/>
      <c r="HSW157" s="1"/>
      <c r="HSX157" s="1"/>
      <c r="HSY157" s="1"/>
      <c r="HSZ157" s="1"/>
      <c r="HTA157" s="1"/>
      <c r="HTB157" s="1"/>
      <c r="HTC157" s="1"/>
      <c r="HTD157" s="1"/>
      <c r="HTE157" s="1"/>
      <c r="HTF157" s="1"/>
      <c r="HTG157" s="1"/>
      <c r="HTH157" s="1"/>
      <c r="HTI157" s="1"/>
      <c r="HTJ157" s="1"/>
      <c r="HTK157" s="1"/>
      <c r="HTL157" s="1"/>
      <c r="HTM157" s="1"/>
      <c r="HTN157" s="1"/>
      <c r="HTO157" s="1"/>
      <c r="HTP157" s="1"/>
      <c r="HTQ157" s="1"/>
      <c r="HTR157" s="1"/>
      <c r="HTS157" s="1"/>
      <c r="HTT157" s="1"/>
      <c r="HTU157" s="1"/>
      <c r="HTV157" s="1"/>
      <c r="HTW157" s="1"/>
      <c r="HTX157" s="1"/>
      <c r="HTY157" s="1"/>
      <c r="HTZ157" s="1"/>
      <c r="HUA157" s="1"/>
      <c r="HUB157" s="1"/>
      <c r="HUC157" s="1"/>
      <c r="HUD157" s="1"/>
      <c r="HUE157" s="1"/>
      <c r="HUF157" s="1"/>
      <c r="HUG157" s="1"/>
      <c r="HUH157" s="1"/>
      <c r="HUI157" s="1"/>
      <c r="HUJ157" s="1"/>
      <c r="HUK157" s="1"/>
      <c r="HUL157" s="1"/>
      <c r="HUM157" s="1"/>
      <c r="HUN157" s="1"/>
      <c r="HUO157" s="1"/>
      <c r="HUP157" s="1"/>
      <c r="HUQ157" s="1"/>
      <c r="HUR157" s="1"/>
      <c r="HUS157" s="1"/>
      <c r="HUT157" s="1"/>
      <c r="HUU157" s="1"/>
      <c r="HUV157" s="1"/>
      <c r="HUW157" s="1"/>
      <c r="HUX157" s="1"/>
      <c r="HUY157" s="1"/>
      <c r="HUZ157" s="1"/>
      <c r="HVA157" s="1"/>
      <c r="HVB157" s="1"/>
      <c r="HVC157" s="1"/>
      <c r="HVD157" s="1"/>
      <c r="HVE157" s="1"/>
      <c r="HVF157" s="1"/>
      <c r="HVG157" s="1"/>
      <c r="HVH157" s="1"/>
      <c r="HVI157" s="1"/>
      <c r="HVJ157" s="1"/>
      <c r="HVK157" s="1"/>
      <c r="HVL157" s="1"/>
      <c r="HVM157" s="1"/>
      <c r="HVN157" s="1"/>
      <c r="HVO157" s="1"/>
      <c r="HVP157" s="1"/>
      <c r="HVQ157" s="1"/>
      <c r="HVR157" s="1"/>
      <c r="HVS157" s="1"/>
      <c r="HVT157" s="1"/>
      <c r="HVU157" s="1"/>
      <c r="HVV157" s="1"/>
      <c r="HVW157" s="1"/>
      <c r="HVX157" s="1"/>
      <c r="HVY157" s="1"/>
      <c r="HVZ157" s="1"/>
      <c r="HWA157" s="1"/>
      <c r="HWB157" s="1"/>
      <c r="HWC157" s="1"/>
      <c r="HWD157" s="1"/>
      <c r="HWE157" s="1"/>
      <c r="HWF157" s="1"/>
      <c r="HWG157" s="1"/>
      <c r="HWH157" s="1"/>
      <c r="HWI157" s="1"/>
      <c r="HWJ157" s="1"/>
      <c r="HWK157" s="1"/>
      <c r="HWL157" s="1"/>
      <c r="HWM157" s="1"/>
      <c r="HWN157" s="1"/>
      <c r="HWO157" s="1"/>
      <c r="HWP157" s="1"/>
      <c r="HWQ157" s="1"/>
      <c r="HWR157" s="1"/>
      <c r="HWS157" s="1"/>
      <c r="HWT157" s="1"/>
      <c r="HWU157" s="1"/>
      <c r="HWV157" s="1"/>
      <c r="HWW157" s="1"/>
      <c r="HWX157" s="1"/>
      <c r="HWY157" s="1"/>
      <c r="HWZ157" s="1"/>
      <c r="HXA157" s="1"/>
      <c r="HXB157" s="1"/>
      <c r="HXC157" s="1"/>
      <c r="HXD157" s="1"/>
      <c r="HXE157" s="1"/>
      <c r="HXF157" s="1"/>
      <c r="HXG157" s="1"/>
      <c r="HXH157" s="1"/>
      <c r="HXI157" s="1"/>
      <c r="HXJ157" s="1"/>
      <c r="HXK157" s="1"/>
      <c r="HXL157" s="1"/>
      <c r="HXM157" s="1"/>
      <c r="HXN157" s="1"/>
      <c r="HXO157" s="1"/>
      <c r="HXP157" s="1"/>
      <c r="HXQ157" s="1"/>
      <c r="HXR157" s="1"/>
      <c r="HXS157" s="1"/>
      <c r="HXT157" s="1"/>
      <c r="HXU157" s="1"/>
      <c r="HXV157" s="1"/>
      <c r="HXW157" s="1"/>
      <c r="HXX157" s="1"/>
      <c r="HXY157" s="1"/>
      <c r="HXZ157" s="1"/>
      <c r="HYA157" s="1"/>
      <c r="HYB157" s="1"/>
      <c r="HYC157" s="1"/>
      <c r="HYD157" s="1"/>
      <c r="HYE157" s="1"/>
      <c r="HYF157" s="1"/>
      <c r="HYG157" s="1"/>
      <c r="HYH157" s="1"/>
      <c r="HYI157" s="1"/>
      <c r="HYJ157" s="1"/>
      <c r="HYK157" s="1"/>
      <c r="HYL157" s="1"/>
      <c r="HYM157" s="1"/>
      <c r="HYN157" s="1"/>
      <c r="HYO157" s="1"/>
      <c r="HYP157" s="1"/>
      <c r="HYQ157" s="1"/>
      <c r="HYR157" s="1"/>
      <c r="HYS157" s="1"/>
      <c r="HYT157" s="1"/>
      <c r="HYU157" s="1"/>
      <c r="HYV157" s="1"/>
      <c r="HYW157" s="1"/>
      <c r="HYX157" s="1"/>
      <c r="HYY157" s="1"/>
      <c r="HYZ157" s="1"/>
      <c r="HZA157" s="1"/>
      <c r="HZB157" s="1"/>
      <c r="HZC157" s="1"/>
      <c r="HZD157" s="1"/>
      <c r="HZE157" s="1"/>
      <c r="HZF157" s="1"/>
      <c r="HZG157" s="1"/>
      <c r="HZH157" s="1"/>
      <c r="HZI157" s="1"/>
      <c r="HZJ157" s="1"/>
      <c r="HZK157" s="1"/>
      <c r="HZL157" s="1"/>
      <c r="HZM157" s="1"/>
      <c r="HZN157" s="1"/>
      <c r="HZO157" s="1"/>
      <c r="HZP157" s="1"/>
      <c r="HZQ157" s="1"/>
      <c r="HZR157" s="1"/>
      <c r="HZS157" s="1"/>
      <c r="HZT157" s="1"/>
      <c r="HZU157" s="1"/>
      <c r="HZV157" s="1"/>
      <c r="HZW157" s="1"/>
      <c r="HZX157" s="1"/>
      <c r="HZY157" s="1"/>
      <c r="HZZ157" s="1"/>
      <c r="IAA157" s="1"/>
      <c r="IAB157" s="1"/>
      <c r="IAC157" s="1"/>
      <c r="IAD157" s="1"/>
      <c r="IAE157" s="1"/>
      <c r="IAF157" s="1"/>
      <c r="IAG157" s="1"/>
      <c r="IAH157" s="1"/>
      <c r="IAI157" s="1"/>
      <c r="IAJ157" s="1"/>
      <c r="IAK157" s="1"/>
      <c r="IAL157" s="1"/>
      <c r="IAM157" s="1"/>
      <c r="IAN157" s="1"/>
      <c r="IAO157" s="1"/>
      <c r="IAP157" s="1"/>
      <c r="IAQ157" s="1"/>
      <c r="IAR157" s="1"/>
      <c r="IAS157" s="1"/>
      <c r="IAT157" s="1"/>
      <c r="IAU157" s="1"/>
      <c r="IAV157" s="1"/>
      <c r="IAW157" s="1"/>
      <c r="IAX157" s="1"/>
      <c r="IAY157" s="1"/>
      <c r="IAZ157" s="1"/>
      <c r="IBA157" s="1"/>
      <c r="IBB157" s="1"/>
      <c r="IBC157" s="1"/>
      <c r="IBD157" s="1"/>
      <c r="IBE157" s="1"/>
      <c r="IBF157" s="1"/>
      <c r="IBG157" s="1"/>
      <c r="IBH157" s="1"/>
      <c r="IBI157" s="1"/>
      <c r="IBJ157" s="1"/>
      <c r="IBK157" s="1"/>
      <c r="IBL157" s="1"/>
      <c r="IBM157" s="1"/>
      <c r="IBN157" s="1"/>
      <c r="IBO157" s="1"/>
      <c r="IBP157" s="1"/>
      <c r="IBQ157" s="1"/>
      <c r="IBR157" s="1"/>
      <c r="IBS157" s="1"/>
      <c r="IBT157" s="1"/>
      <c r="IBU157" s="1"/>
      <c r="IBV157" s="1"/>
      <c r="IBW157" s="1"/>
      <c r="IBX157" s="1"/>
      <c r="IBY157" s="1"/>
      <c r="IBZ157" s="1"/>
      <c r="ICA157" s="1"/>
      <c r="ICB157" s="1"/>
      <c r="ICC157" s="1"/>
      <c r="ICD157" s="1"/>
      <c r="ICE157" s="1"/>
      <c r="ICF157" s="1"/>
      <c r="ICG157" s="1"/>
      <c r="ICH157" s="1"/>
      <c r="ICI157" s="1"/>
      <c r="ICJ157" s="1"/>
      <c r="ICK157" s="1"/>
      <c r="ICL157" s="1"/>
      <c r="ICM157" s="1"/>
      <c r="ICN157" s="1"/>
      <c r="ICO157" s="1"/>
      <c r="ICP157" s="1"/>
      <c r="ICQ157" s="1"/>
      <c r="ICR157" s="1"/>
      <c r="ICS157" s="1"/>
      <c r="ICT157" s="1"/>
      <c r="ICU157" s="1"/>
      <c r="ICV157" s="1"/>
      <c r="ICW157" s="1"/>
      <c r="ICX157" s="1"/>
      <c r="ICY157" s="1"/>
      <c r="ICZ157" s="1"/>
      <c r="IDA157" s="1"/>
      <c r="IDB157" s="1"/>
      <c r="IDC157" s="1"/>
      <c r="IDD157" s="1"/>
      <c r="IDE157" s="1"/>
      <c r="IDF157" s="1"/>
      <c r="IDG157" s="1"/>
      <c r="IDH157" s="1"/>
      <c r="IDI157" s="1"/>
      <c r="IDJ157" s="1"/>
      <c r="IDK157" s="1"/>
      <c r="IDL157" s="1"/>
      <c r="IDM157" s="1"/>
      <c r="IDN157" s="1"/>
      <c r="IDO157" s="1"/>
      <c r="IDP157" s="1"/>
      <c r="IDQ157" s="1"/>
      <c r="IDR157" s="1"/>
      <c r="IDS157" s="1"/>
      <c r="IDT157" s="1"/>
      <c r="IDU157" s="1"/>
      <c r="IDV157" s="1"/>
      <c r="IDW157" s="1"/>
      <c r="IDX157" s="1"/>
      <c r="IDY157" s="1"/>
      <c r="IDZ157" s="1"/>
      <c r="IEA157" s="1"/>
      <c r="IEB157" s="1"/>
      <c r="IEC157" s="1"/>
      <c r="IED157" s="1"/>
      <c r="IEE157" s="1"/>
      <c r="IEF157" s="1"/>
      <c r="IEG157" s="1"/>
      <c r="IEH157" s="1"/>
      <c r="IEI157" s="1"/>
      <c r="IEJ157" s="1"/>
      <c r="IEK157" s="1"/>
      <c r="IEL157" s="1"/>
      <c r="IEM157" s="1"/>
      <c r="IEN157" s="1"/>
      <c r="IEO157" s="1"/>
      <c r="IEP157" s="1"/>
      <c r="IEQ157" s="1"/>
      <c r="IER157" s="1"/>
      <c r="IES157" s="1"/>
      <c r="IET157" s="1"/>
      <c r="IEU157" s="1"/>
      <c r="IEV157" s="1"/>
      <c r="IEW157" s="1"/>
      <c r="IEX157" s="1"/>
      <c r="IEY157" s="1"/>
      <c r="IEZ157" s="1"/>
      <c r="IFA157" s="1"/>
      <c r="IFB157" s="1"/>
      <c r="IFC157" s="1"/>
      <c r="IFD157" s="1"/>
      <c r="IFE157" s="1"/>
      <c r="IFF157" s="1"/>
      <c r="IFG157" s="1"/>
      <c r="IFH157" s="1"/>
      <c r="IFI157" s="1"/>
      <c r="IFJ157" s="1"/>
      <c r="IFK157" s="1"/>
      <c r="IFL157" s="1"/>
      <c r="IFM157" s="1"/>
      <c r="IFN157" s="1"/>
      <c r="IFO157" s="1"/>
      <c r="IFP157" s="1"/>
      <c r="IFQ157" s="1"/>
      <c r="IFR157" s="1"/>
      <c r="IFS157" s="1"/>
      <c r="IFT157" s="1"/>
      <c r="IFU157" s="1"/>
      <c r="IFV157" s="1"/>
      <c r="IFW157" s="1"/>
      <c r="IFX157" s="1"/>
      <c r="IFY157" s="1"/>
      <c r="IFZ157" s="1"/>
      <c r="IGA157" s="1"/>
      <c r="IGB157" s="1"/>
      <c r="IGC157" s="1"/>
      <c r="IGD157" s="1"/>
      <c r="IGE157" s="1"/>
      <c r="IGF157" s="1"/>
      <c r="IGG157" s="1"/>
      <c r="IGH157" s="1"/>
      <c r="IGI157" s="1"/>
      <c r="IGJ157" s="1"/>
      <c r="IGK157" s="1"/>
      <c r="IGL157" s="1"/>
      <c r="IGM157" s="1"/>
      <c r="IGN157" s="1"/>
      <c r="IGO157" s="1"/>
      <c r="IGP157" s="1"/>
      <c r="IGQ157" s="1"/>
      <c r="IGR157" s="1"/>
      <c r="IGS157" s="1"/>
      <c r="IGT157" s="1"/>
      <c r="IGU157" s="1"/>
      <c r="IGV157" s="1"/>
      <c r="IGW157" s="1"/>
      <c r="IGX157" s="1"/>
      <c r="IGY157" s="1"/>
      <c r="IGZ157" s="1"/>
      <c r="IHA157" s="1"/>
      <c r="IHB157" s="1"/>
      <c r="IHC157" s="1"/>
      <c r="IHD157" s="1"/>
      <c r="IHE157" s="1"/>
      <c r="IHF157" s="1"/>
      <c r="IHG157" s="1"/>
      <c r="IHH157" s="1"/>
      <c r="IHI157" s="1"/>
      <c r="IHJ157" s="1"/>
      <c r="IHK157" s="1"/>
      <c r="IHL157" s="1"/>
      <c r="IHM157" s="1"/>
      <c r="IHN157" s="1"/>
      <c r="IHO157" s="1"/>
      <c r="IHP157" s="1"/>
      <c r="IHQ157" s="1"/>
      <c r="IHR157" s="1"/>
      <c r="IHS157" s="1"/>
      <c r="IHT157" s="1"/>
      <c r="IHU157" s="1"/>
      <c r="IHV157" s="1"/>
      <c r="IHW157" s="1"/>
      <c r="IHX157" s="1"/>
      <c r="IHY157" s="1"/>
      <c r="IHZ157" s="1"/>
      <c r="IIA157" s="1"/>
      <c r="IIB157" s="1"/>
      <c r="IIC157" s="1"/>
      <c r="IID157" s="1"/>
      <c r="IIE157" s="1"/>
      <c r="IIF157" s="1"/>
      <c r="IIG157" s="1"/>
      <c r="IIH157" s="1"/>
      <c r="III157" s="1"/>
      <c r="IIJ157" s="1"/>
      <c r="IIK157" s="1"/>
      <c r="IIL157" s="1"/>
      <c r="IIM157" s="1"/>
      <c r="IIN157" s="1"/>
      <c r="IIO157" s="1"/>
      <c r="IIP157" s="1"/>
      <c r="IIQ157" s="1"/>
      <c r="IIR157" s="1"/>
      <c r="IIS157" s="1"/>
      <c r="IIT157" s="1"/>
      <c r="IIU157" s="1"/>
      <c r="IIV157" s="1"/>
      <c r="IIW157" s="1"/>
      <c r="IIX157" s="1"/>
      <c r="IIY157" s="1"/>
      <c r="IIZ157" s="1"/>
      <c r="IJA157" s="1"/>
      <c r="IJB157" s="1"/>
      <c r="IJC157" s="1"/>
      <c r="IJD157" s="1"/>
      <c r="IJE157" s="1"/>
      <c r="IJF157" s="1"/>
      <c r="IJG157" s="1"/>
      <c r="IJH157" s="1"/>
      <c r="IJI157" s="1"/>
      <c r="IJJ157" s="1"/>
      <c r="IJK157" s="1"/>
      <c r="IJL157" s="1"/>
      <c r="IJM157" s="1"/>
      <c r="IJN157" s="1"/>
      <c r="IJO157" s="1"/>
      <c r="IJP157" s="1"/>
      <c r="IJQ157" s="1"/>
      <c r="IJR157" s="1"/>
      <c r="IJS157" s="1"/>
      <c r="IJT157" s="1"/>
      <c r="IJU157" s="1"/>
      <c r="IJV157" s="1"/>
      <c r="IJW157" s="1"/>
      <c r="IJX157" s="1"/>
      <c r="IJY157" s="1"/>
      <c r="IJZ157" s="1"/>
      <c r="IKA157" s="1"/>
      <c r="IKB157" s="1"/>
      <c r="IKC157" s="1"/>
      <c r="IKD157" s="1"/>
      <c r="IKE157" s="1"/>
      <c r="IKF157" s="1"/>
      <c r="IKG157" s="1"/>
      <c r="IKH157" s="1"/>
      <c r="IKI157" s="1"/>
      <c r="IKJ157" s="1"/>
      <c r="IKK157" s="1"/>
      <c r="IKL157" s="1"/>
      <c r="IKM157" s="1"/>
      <c r="IKN157" s="1"/>
      <c r="IKO157" s="1"/>
      <c r="IKP157" s="1"/>
      <c r="IKQ157" s="1"/>
      <c r="IKR157" s="1"/>
      <c r="IKS157" s="1"/>
      <c r="IKT157" s="1"/>
      <c r="IKU157" s="1"/>
      <c r="IKV157" s="1"/>
      <c r="IKW157" s="1"/>
      <c r="IKX157" s="1"/>
      <c r="IKY157" s="1"/>
      <c r="IKZ157" s="1"/>
      <c r="ILA157" s="1"/>
      <c r="ILB157" s="1"/>
      <c r="ILC157" s="1"/>
      <c r="ILD157" s="1"/>
      <c r="ILE157" s="1"/>
      <c r="ILF157" s="1"/>
      <c r="ILG157" s="1"/>
      <c r="ILH157" s="1"/>
      <c r="ILI157" s="1"/>
      <c r="ILJ157" s="1"/>
      <c r="ILK157" s="1"/>
      <c r="ILL157" s="1"/>
      <c r="ILM157" s="1"/>
      <c r="ILN157" s="1"/>
      <c r="ILO157" s="1"/>
      <c r="ILP157" s="1"/>
      <c r="ILQ157" s="1"/>
      <c r="ILR157" s="1"/>
      <c r="ILS157" s="1"/>
      <c r="ILT157" s="1"/>
      <c r="ILU157" s="1"/>
      <c r="ILV157" s="1"/>
      <c r="ILW157" s="1"/>
      <c r="ILX157" s="1"/>
      <c r="ILY157" s="1"/>
      <c r="ILZ157" s="1"/>
      <c r="IMA157" s="1"/>
      <c r="IMB157" s="1"/>
      <c r="IMC157" s="1"/>
      <c r="IMD157" s="1"/>
      <c r="IME157" s="1"/>
      <c r="IMF157" s="1"/>
      <c r="IMG157" s="1"/>
      <c r="IMH157" s="1"/>
      <c r="IMI157" s="1"/>
      <c r="IMJ157" s="1"/>
      <c r="IMK157" s="1"/>
      <c r="IML157" s="1"/>
      <c r="IMM157" s="1"/>
      <c r="IMN157" s="1"/>
      <c r="IMO157" s="1"/>
      <c r="IMP157" s="1"/>
      <c r="IMQ157" s="1"/>
      <c r="IMR157" s="1"/>
      <c r="IMS157" s="1"/>
      <c r="IMT157" s="1"/>
      <c r="IMU157" s="1"/>
      <c r="IMV157" s="1"/>
      <c r="IMW157" s="1"/>
      <c r="IMX157" s="1"/>
      <c r="IMY157" s="1"/>
      <c r="IMZ157" s="1"/>
      <c r="INA157" s="1"/>
      <c r="INB157" s="1"/>
      <c r="INC157" s="1"/>
      <c r="IND157" s="1"/>
      <c r="INE157" s="1"/>
      <c r="INF157" s="1"/>
      <c r="ING157" s="1"/>
      <c r="INH157" s="1"/>
      <c r="INI157" s="1"/>
      <c r="INJ157" s="1"/>
      <c r="INK157" s="1"/>
      <c r="INL157" s="1"/>
      <c r="INM157" s="1"/>
      <c r="INN157" s="1"/>
      <c r="INO157" s="1"/>
      <c r="INP157" s="1"/>
      <c r="INQ157" s="1"/>
      <c r="INR157" s="1"/>
      <c r="INS157" s="1"/>
      <c r="INT157" s="1"/>
      <c r="INU157" s="1"/>
      <c r="INV157" s="1"/>
      <c r="INW157" s="1"/>
      <c r="INX157" s="1"/>
      <c r="INY157" s="1"/>
      <c r="INZ157" s="1"/>
      <c r="IOA157" s="1"/>
      <c r="IOB157" s="1"/>
      <c r="IOC157" s="1"/>
      <c r="IOD157" s="1"/>
      <c r="IOE157" s="1"/>
      <c r="IOF157" s="1"/>
      <c r="IOG157" s="1"/>
      <c r="IOH157" s="1"/>
      <c r="IOI157" s="1"/>
      <c r="IOJ157" s="1"/>
      <c r="IOK157" s="1"/>
      <c r="IOL157" s="1"/>
      <c r="IOM157" s="1"/>
      <c r="ION157" s="1"/>
      <c r="IOO157" s="1"/>
      <c r="IOP157" s="1"/>
      <c r="IOQ157" s="1"/>
      <c r="IOR157" s="1"/>
      <c r="IOS157" s="1"/>
      <c r="IOT157" s="1"/>
      <c r="IOU157" s="1"/>
      <c r="IOV157" s="1"/>
      <c r="IOW157" s="1"/>
      <c r="IOX157" s="1"/>
      <c r="IOY157" s="1"/>
      <c r="IOZ157" s="1"/>
      <c r="IPA157" s="1"/>
      <c r="IPB157" s="1"/>
      <c r="IPC157" s="1"/>
      <c r="IPD157" s="1"/>
      <c r="IPE157" s="1"/>
      <c r="IPF157" s="1"/>
      <c r="IPG157" s="1"/>
      <c r="IPH157" s="1"/>
      <c r="IPI157" s="1"/>
      <c r="IPJ157" s="1"/>
      <c r="IPK157" s="1"/>
      <c r="IPL157" s="1"/>
      <c r="IPM157" s="1"/>
      <c r="IPN157" s="1"/>
      <c r="IPO157" s="1"/>
      <c r="IPP157" s="1"/>
      <c r="IPQ157" s="1"/>
      <c r="IPR157" s="1"/>
      <c r="IPS157" s="1"/>
      <c r="IPT157" s="1"/>
      <c r="IPU157" s="1"/>
      <c r="IPV157" s="1"/>
      <c r="IPW157" s="1"/>
      <c r="IPX157" s="1"/>
      <c r="IPY157" s="1"/>
      <c r="IPZ157" s="1"/>
      <c r="IQA157" s="1"/>
      <c r="IQB157" s="1"/>
      <c r="IQC157" s="1"/>
      <c r="IQD157" s="1"/>
      <c r="IQE157" s="1"/>
      <c r="IQF157" s="1"/>
      <c r="IQG157" s="1"/>
      <c r="IQH157" s="1"/>
      <c r="IQI157" s="1"/>
      <c r="IQJ157" s="1"/>
      <c r="IQK157" s="1"/>
      <c r="IQL157" s="1"/>
      <c r="IQM157" s="1"/>
      <c r="IQN157" s="1"/>
      <c r="IQO157" s="1"/>
      <c r="IQP157" s="1"/>
      <c r="IQQ157" s="1"/>
      <c r="IQR157" s="1"/>
      <c r="IQS157" s="1"/>
      <c r="IQT157" s="1"/>
      <c r="IQU157" s="1"/>
      <c r="IQV157" s="1"/>
      <c r="IQW157" s="1"/>
      <c r="IQX157" s="1"/>
      <c r="IQY157" s="1"/>
      <c r="IQZ157" s="1"/>
      <c r="IRA157" s="1"/>
      <c r="IRB157" s="1"/>
      <c r="IRC157" s="1"/>
      <c r="IRD157" s="1"/>
      <c r="IRE157" s="1"/>
      <c r="IRF157" s="1"/>
      <c r="IRG157" s="1"/>
      <c r="IRH157" s="1"/>
      <c r="IRI157" s="1"/>
      <c r="IRJ157" s="1"/>
      <c r="IRK157" s="1"/>
      <c r="IRL157" s="1"/>
      <c r="IRM157" s="1"/>
      <c r="IRN157" s="1"/>
      <c r="IRO157" s="1"/>
      <c r="IRP157" s="1"/>
      <c r="IRQ157" s="1"/>
      <c r="IRR157" s="1"/>
      <c r="IRS157" s="1"/>
      <c r="IRT157" s="1"/>
      <c r="IRU157" s="1"/>
      <c r="IRV157" s="1"/>
      <c r="IRW157" s="1"/>
      <c r="IRX157" s="1"/>
      <c r="IRY157" s="1"/>
      <c r="IRZ157" s="1"/>
      <c r="ISA157" s="1"/>
      <c r="ISB157" s="1"/>
      <c r="ISC157" s="1"/>
      <c r="ISD157" s="1"/>
      <c r="ISE157" s="1"/>
      <c r="ISF157" s="1"/>
      <c r="ISG157" s="1"/>
      <c r="ISH157" s="1"/>
      <c r="ISI157" s="1"/>
      <c r="ISJ157" s="1"/>
      <c r="ISK157" s="1"/>
      <c r="ISL157" s="1"/>
      <c r="ISM157" s="1"/>
      <c r="ISN157" s="1"/>
      <c r="ISO157" s="1"/>
      <c r="ISP157" s="1"/>
      <c r="ISQ157" s="1"/>
      <c r="ISR157" s="1"/>
      <c r="ISS157" s="1"/>
      <c r="IST157" s="1"/>
      <c r="ISU157" s="1"/>
      <c r="ISV157" s="1"/>
      <c r="ISW157" s="1"/>
      <c r="ISX157" s="1"/>
      <c r="ISY157" s="1"/>
      <c r="ISZ157" s="1"/>
      <c r="ITA157" s="1"/>
      <c r="ITB157" s="1"/>
      <c r="ITC157" s="1"/>
      <c r="ITD157" s="1"/>
      <c r="ITE157" s="1"/>
      <c r="ITF157" s="1"/>
      <c r="ITG157" s="1"/>
      <c r="ITH157" s="1"/>
      <c r="ITI157" s="1"/>
      <c r="ITJ157" s="1"/>
      <c r="ITK157" s="1"/>
      <c r="ITL157" s="1"/>
      <c r="ITM157" s="1"/>
      <c r="ITN157" s="1"/>
      <c r="ITO157" s="1"/>
      <c r="ITP157" s="1"/>
      <c r="ITQ157" s="1"/>
      <c r="ITR157" s="1"/>
      <c r="ITS157" s="1"/>
      <c r="ITT157" s="1"/>
      <c r="ITU157" s="1"/>
      <c r="ITV157" s="1"/>
      <c r="ITW157" s="1"/>
      <c r="ITX157" s="1"/>
      <c r="ITY157" s="1"/>
      <c r="ITZ157" s="1"/>
      <c r="IUA157" s="1"/>
      <c r="IUB157" s="1"/>
      <c r="IUC157" s="1"/>
      <c r="IUD157" s="1"/>
      <c r="IUE157" s="1"/>
      <c r="IUF157" s="1"/>
      <c r="IUG157" s="1"/>
      <c r="IUH157" s="1"/>
      <c r="IUI157" s="1"/>
      <c r="IUJ157" s="1"/>
      <c r="IUK157" s="1"/>
      <c r="IUL157" s="1"/>
      <c r="IUM157" s="1"/>
      <c r="IUN157" s="1"/>
      <c r="IUO157" s="1"/>
      <c r="IUP157" s="1"/>
      <c r="IUQ157" s="1"/>
      <c r="IUR157" s="1"/>
      <c r="IUS157" s="1"/>
      <c r="IUT157" s="1"/>
      <c r="IUU157" s="1"/>
      <c r="IUV157" s="1"/>
      <c r="IUW157" s="1"/>
      <c r="IUX157" s="1"/>
      <c r="IUY157" s="1"/>
      <c r="IUZ157" s="1"/>
      <c r="IVA157" s="1"/>
      <c r="IVB157" s="1"/>
      <c r="IVC157" s="1"/>
      <c r="IVD157" s="1"/>
      <c r="IVE157" s="1"/>
      <c r="IVF157" s="1"/>
      <c r="IVG157" s="1"/>
      <c r="IVH157" s="1"/>
      <c r="IVI157" s="1"/>
      <c r="IVJ157" s="1"/>
      <c r="IVK157" s="1"/>
      <c r="IVL157" s="1"/>
      <c r="IVM157" s="1"/>
      <c r="IVN157" s="1"/>
      <c r="IVO157" s="1"/>
      <c r="IVP157" s="1"/>
      <c r="IVQ157" s="1"/>
      <c r="IVR157" s="1"/>
      <c r="IVS157" s="1"/>
      <c r="IVT157" s="1"/>
      <c r="IVU157" s="1"/>
      <c r="IVV157" s="1"/>
      <c r="IVW157" s="1"/>
      <c r="IVX157" s="1"/>
      <c r="IVY157" s="1"/>
      <c r="IVZ157" s="1"/>
      <c r="IWA157" s="1"/>
      <c r="IWB157" s="1"/>
      <c r="IWC157" s="1"/>
      <c r="IWD157" s="1"/>
      <c r="IWE157" s="1"/>
      <c r="IWF157" s="1"/>
      <c r="IWG157" s="1"/>
      <c r="IWH157" s="1"/>
      <c r="IWI157" s="1"/>
      <c r="IWJ157" s="1"/>
      <c r="IWK157" s="1"/>
      <c r="IWL157" s="1"/>
      <c r="IWM157" s="1"/>
      <c r="IWN157" s="1"/>
      <c r="IWO157" s="1"/>
      <c r="IWP157" s="1"/>
      <c r="IWQ157" s="1"/>
      <c r="IWR157" s="1"/>
      <c r="IWS157" s="1"/>
      <c r="IWT157" s="1"/>
      <c r="IWU157" s="1"/>
      <c r="IWV157" s="1"/>
      <c r="IWW157" s="1"/>
      <c r="IWX157" s="1"/>
      <c r="IWY157" s="1"/>
      <c r="IWZ157" s="1"/>
      <c r="IXA157" s="1"/>
      <c r="IXB157" s="1"/>
      <c r="IXC157" s="1"/>
      <c r="IXD157" s="1"/>
      <c r="IXE157" s="1"/>
      <c r="IXF157" s="1"/>
      <c r="IXG157" s="1"/>
      <c r="IXH157" s="1"/>
      <c r="IXI157" s="1"/>
      <c r="IXJ157" s="1"/>
      <c r="IXK157" s="1"/>
      <c r="IXL157" s="1"/>
      <c r="IXM157" s="1"/>
      <c r="IXN157" s="1"/>
      <c r="IXO157" s="1"/>
      <c r="IXP157" s="1"/>
      <c r="IXQ157" s="1"/>
      <c r="IXR157" s="1"/>
      <c r="IXS157" s="1"/>
      <c r="IXT157" s="1"/>
      <c r="IXU157" s="1"/>
      <c r="IXV157" s="1"/>
      <c r="IXW157" s="1"/>
      <c r="IXX157" s="1"/>
      <c r="IXY157" s="1"/>
      <c r="IXZ157" s="1"/>
      <c r="IYA157" s="1"/>
      <c r="IYB157" s="1"/>
      <c r="IYC157" s="1"/>
      <c r="IYD157" s="1"/>
      <c r="IYE157" s="1"/>
      <c r="IYF157" s="1"/>
      <c r="IYG157" s="1"/>
      <c r="IYH157" s="1"/>
      <c r="IYI157" s="1"/>
      <c r="IYJ157" s="1"/>
      <c r="IYK157" s="1"/>
      <c r="IYL157" s="1"/>
      <c r="IYM157" s="1"/>
      <c r="IYN157" s="1"/>
      <c r="IYO157" s="1"/>
      <c r="IYP157" s="1"/>
      <c r="IYQ157" s="1"/>
      <c r="IYR157" s="1"/>
      <c r="IYS157" s="1"/>
      <c r="IYT157" s="1"/>
      <c r="IYU157" s="1"/>
      <c r="IYV157" s="1"/>
      <c r="IYW157" s="1"/>
      <c r="IYX157" s="1"/>
      <c r="IYY157" s="1"/>
      <c r="IYZ157" s="1"/>
      <c r="IZA157" s="1"/>
      <c r="IZB157" s="1"/>
      <c r="IZC157" s="1"/>
      <c r="IZD157" s="1"/>
      <c r="IZE157" s="1"/>
      <c r="IZF157" s="1"/>
      <c r="IZG157" s="1"/>
      <c r="IZH157" s="1"/>
      <c r="IZI157" s="1"/>
      <c r="IZJ157" s="1"/>
      <c r="IZK157" s="1"/>
      <c r="IZL157" s="1"/>
      <c r="IZM157" s="1"/>
      <c r="IZN157" s="1"/>
      <c r="IZO157" s="1"/>
      <c r="IZP157" s="1"/>
      <c r="IZQ157" s="1"/>
      <c r="IZR157" s="1"/>
      <c r="IZS157" s="1"/>
      <c r="IZT157" s="1"/>
      <c r="IZU157" s="1"/>
      <c r="IZV157" s="1"/>
      <c r="IZW157" s="1"/>
      <c r="IZX157" s="1"/>
      <c r="IZY157" s="1"/>
      <c r="IZZ157" s="1"/>
      <c r="JAA157" s="1"/>
      <c r="JAB157" s="1"/>
      <c r="JAC157" s="1"/>
      <c r="JAD157" s="1"/>
      <c r="JAE157" s="1"/>
      <c r="JAF157" s="1"/>
      <c r="JAG157" s="1"/>
      <c r="JAH157" s="1"/>
      <c r="JAI157" s="1"/>
      <c r="JAJ157" s="1"/>
      <c r="JAK157" s="1"/>
      <c r="JAL157" s="1"/>
      <c r="JAM157" s="1"/>
      <c r="JAN157" s="1"/>
      <c r="JAO157" s="1"/>
      <c r="JAP157" s="1"/>
      <c r="JAQ157" s="1"/>
      <c r="JAR157" s="1"/>
      <c r="JAS157" s="1"/>
      <c r="JAT157" s="1"/>
      <c r="JAU157" s="1"/>
      <c r="JAV157" s="1"/>
      <c r="JAW157" s="1"/>
      <c r="JAX157" s="1"/>
      <c r="JAY157" s="1"/>
      <c r="JAZ157" s="1"/>
      <c r="JBA157" s="1"/>
      <c r="JBB157" s="1"/>
      <c r="JBC157" s="1"/>
      <c r="JBD157" s="1"/>
      <c r="JBE157" s="1"/>
      <c r="JBF157" s="1"/>
      <c r="JBG157" s="1"/>
      <c r="JBH157" s="1"/>
      <c r="JBI157" s="1"/>
      <c r="JBJ157" s="1"/>
      <c r="JBK157" s="1"/>
      <c r="JBL157" s="1"/>
      <c r="JBM157" s="1"/>
      <c r="JBN157" s="1"/>
      <c r="JBO157" s="1"/>
      <c r="JBP157" s="1"/>
      <c r="JBQ157" s="1"/>
      <c r="JBR157" s="1"/>
      <c r="JBS157" s="1"/>
      <c r="JBT157" s="1"/>
      <c r="JBU157" s="1"/>
      <c r="JBV157" s="1"/>
      <c r="JBW157" s="1"/>
      <c r="JBX157" s="1"/>
      <c r="JBY157" s="1"/>
      <c r="JBZ157" s="1"/>
      <c r="JCA157" s="1"/>
      <c r="JCB157" s="1"/>
      <c r="JCC157" s="1"/>
      <c r="JCD157" s="1"/>
      <c r="JCE157" s="1"/>
      <c r="JCF157" s="1"/>
      <c r="JCG157" s="1"/>
      <c r="JCH157" s="1"/>
      <c r="JCI157" s="1"/>
      <c r="JCJ157" s="1"/>
      <c r="JCK157" s="1"/>
      <c r="JCL157" s="1"/>
      <c r="JCM157" s="1"/>
      <c r="JCN157" s="1"/>
      <c r="JCO157" s="1"/>
      <c r="JCP157" s="1"/>
      <c r="JCQ157" s="1"/>
      <c r="JCR157" s="1"/>
      <c r="JCS157" s="1"/>
      <c r="JCT157" s="1"/>
      <c r="JCU157" s="1"/>
      <c r="JCV157" s="1"/>
      <c r="JCW157" s="1"/>
      <c r="JCX157" s="1"/>
      <c r="JCY157" s="1"/>
      <c r="JCZ157" s="1"/>
      <c r="JDA157" s="1"/>
      <c r="JDB157" s="1"/>
      <c r="JDC157" s="1"/>
      <c r="JDD157" s="1"/>
      <c r="JDE157" s="1"/>
      <c r="JDF157" s="1"/>
      <c r="JDG157" s="1"/>
      <c r="JDH157" s="1"/>
      <c r="JDI157" s="1"/>
      <c r="JDJ157" s="1"/>
      <c r="JDK157" s="1"/>
      <c r="JDL157" s="1"/>
      <c r="JDM157" s="1"/>
      <c r="JDN157" s="1"/>
      <c r="JDO157" s="1"/>
      <c r="JDP157" s="1"/>
      <c r="JDQ157" s="1"/>
      <c r="JDR157" s="1"/>
      <c r="JDS157" s="1"/>
      <c r="JDT157" s="1"/>
      <c r="JDU157" s="1"/>
      <c r="JDV157" s="1"/>
      <c r="JDW157" s="1"/>
      <c r="JDX157" s="1"/>
      <c r="JDY157" s="1"/>
      <c r="JDZ157" s="1"/>
      <c r="JEA157" s="1"/>
      <c r="JEB157" s="1"/>
      <c r="JEC157" s="1"/>
      <c r="JED157" s="1"/>
      <c r="JEE157" s="1"/>
      <c r="JEF157" s="1"/>
      <c r="JEG157" s="1"/>
      <c r="JEH157" s="1"/>
      <c r="JEI157" s="1"/>
      <c r="JEJ157" s="1"/>
      <c r="JEK157" s="1"/>
      <c r="JEL157" s="1"/>
      <c r="JEM157" s="1"/>
      <c r="JEN157" s="1"/>
      <c r="JEO157" s="1"/>
      <c r="JEP157" s="1"/>
      <c r="JEQ157" s="1"/>
      <c r="JER157" s="1"/>
      <c r="JES157" s="1"/>
      <c r="JET157" s="1"/>
      <c r="JEU157" s="1"/>
      <c r="JEV157" s="1"/>
      <c r="JEW157" s="1"/>
      <c r="JEX157" s="1"/>
      <c r="JEY157" s="1"/>
      <c r="JEZ157" s="1"/>
      <c r="JFA157" s="1"/>
      <c r="JFB157" s="1"/>
      <c r="JFC157" s="1"/>
      <c r="JFD157" s="1"/>
      <c r="JFE157" s="1"/>
      <c r="JFF157" s="1"/>
      <c r="JFG157" s="1"/>
      <c r="JFH157" s="1"/>
      <c r="JFI157" s="1"/>
      <c r="JFJ157" s="1"/>
      <c r="JFK157" s="1"/>
      <c r="JFL157" s="1"/>
      <c r="JFM157" s="1"/>
      <c r="JFN157" s="1"/>
      <c r="JFO157" s="1"/>
      <c r="JFP157" s="1"/>
      <c r="JFQ157" s="1"/>
      <c r="JFR157" s="1"/>
      <c r="JFS157" s="1"/>
      <c r="JFT157" s="1"/>
      <c r="JFU157" s="1"/>
      <c r="JFV157" s="1"/>
      <c r="JFW157" s="1"/>
      <c r="JFX157" s="1"/>
      <c r="JFY157" s="1"/>
      <c r="JFZ157" s="1"/>
      <c r="JGA157" s="1"/>
      <c r="JGB157" s="1"/>
      <c r="JGC157" s="1"/>
      <c r="JGD157" s="1"/>
      <c r="JGE157" s="1"/>
      <c r="JGF157" s="1"/>
      <c r="JGG157" s="1"/>
      <c r="JGH157" s="1"/>
      <c r="JGI157" s="1"/>
      <c r="JGJ157" s="1"/>
      <c r="JGK157" s="1"/>
      <c r="JGL157" s="1"/>
      <c r="JGM157" s="1"/>
      <c r="JGN157" s="1"/>
      <c r="JGO157" s="1"/>
      <c r="JGP157" s="1"/>
      <c r="JGQ157" s="1"/>
      <c r="JGR157" s="1"/>
      <c r="JGS157" s="1"/>
      <c r="JGT157" s="1"/>
      <c r="JGU157" s="1"/>
      <c r="JGV157" s="1"/>
      <c r="JGW157" s="1"/>
      <c r="JGX157" s="1"/>
      <c r="JGY157" s="1"/>
      <c r="JGZ157" s="1"/>
      <c r="JHA157" s="1"/>
      <c r="JHB157" s="1"/>
      <c r="JHC157" s="1"/>
      <c r="JHD157" s="1"/>
      <c r="JHE157" s="1"/>
      <c r="JHF157" s="1"/>
      <c r="JHG157" s="1"/>
      <c r="JHH157" s="1"/>
      <c r="JHI157" s="1"/>
      <c r="JHJ157" s="1"/>
      <c r="JHK157" s="1"/>
      <c r="JHL157" s="1"/>
      <c r="JHM157" s="1"/>
      <c r="JHN157" s="1"/>
      <c r="JHO157" s="1"/>
      <c r="JHP157" s="1"/>
      <c r="JHQ157" s="1"/>
      <c r="JHR157" s="1"/>
      <c r="JHS157" s="1"/>
      <c r="JHT157" s="1"/>
      <c r="JHU157" s="1"/>
      <c r="JHV157" s="1"/>
      <c r="JHW157" s="1"/>
      <c r="JHX157" s="1"/>
      <c r="JHY157" s="1"/>
      <c r="JHZ157" s="1"/>
      <c r="JIA157" s="1"/>
      <c r="JIB157" s="1"/>
      <c r="JIC157" s="1"/>
      <c r="JID157" s="1"/>
      <c r="JIE157" s="1"/>
      <c r="JIF157" s="1"/>
      <c r="JIG157" s="1"/>
      <c r="JIH157" s="1"/>
      <c r="JII157" s="1"/>
      <c r="JIJ157" s="1"/>
      <c r="JIK157" s="1"/>
      <c r="JIL157" s="1"/>
      <c r="JIM157" s="1"/>
      <c r="JIN157" s="1"/>
      <c r="JIO157" s="1"/>
      <c r="JIP157" s="1"/>
      <c r="JIQ157" s="1"/>
      <c r="JIR157" s="1"/>
      <c r="JIS157" s="1"/>
      <c r="JIT157" s="1"/>
      <c r="JIU157" s="1"/>
      <c r="JIV157" s="1"/>
      <c r="JIW157" s="1"/>
      <c r="JIX157" s="1"/>
      <c r="JIY157" s="1"/>
      <c r="JIZ157" s="1"/>
      <c r="JJA157" s="1"/>
      <c r="JJB157" s="1"/>
      <c r="JJC157" s="1"/>
      <c r="JJD157" s="1"/>
      <c r="JJE157" s="1"/>
      <c r="JJF157" s="1"/>
      <c r="JJG157" s="1"/>
      <c r="JJH157" s="1"/>
      <c r="JJI157" s="1"/>
      <c r="JJJ157" s="1"/>
      <c r="JJK157" s="1"/>
      <c r="JJL157" s="1"/>
      <c r="JJM157" s="1"/>
      <c r="JJN157" s="1"/>
      <c r="JJO157" s="1"/>
      <c r="JJP157" s="1"/>
      <c r="JJQ157" s="1"/>
      <c r="JJR157" s="1"/>
      <c r="JJS157" s="1"/>
      <c r="JJT157" s="1"/>
      <c r="JJU157" s="1"/>
      <c r="JJV157" s="1"/>
      <c r="JJW157" s="1"/>
      <c r="JJX157" s="1"/>
      <c r="JJY157" s="1"/>
      <c r="JJZ157" s="1"/>
      <c r="JKA157" s="1"/>
      <c r="JKB157" s="1"/>
      <c r="JKC157" s="1"/>
      <c r="JKD157" s="1"/>
      <c r="JKE157" s="1"/>
      <c r="JKF157" s="1"/>
      <c r="JKG157" s="1"/>
      <c r="JKH157" s="1"/>
      <c r="JKI157" s="1"/>
      <c r="JKJ157" s="1"/>
      <c r="JKK157" s="1"/>
      <c r="JKL157" s="1"/>
      <c r="JKM157" s="1"/>
      <c r="JKN157" s="1"/>
      <c r="JKO157" s="1"/>
      <c r="JKP157" s="1"/>
      <c r="JKQ157" s="1"/>
      <c r="JKR157" s="1"/>
      <c r="JKS157" s="1"/>
      <c r="JKT157" s="1"/>
      <c r="JKU157" s="1"/>
      <c r="JKV157" s="1"/>
      <c r="JKW157" s="1"/>
      <c r="JKX157" s="1"/>
      <c r="JKY157" s="1"/>
      <c r="JKZ157" s="1"/>
      <c r="JLA157" s="1"/>
      <c r="JLB157" s="1"/>
      <c r="JLC157" s="1"/>
      <c r="JLD157" s="1"/>
      <c r="JLE157" s="1"/>
      <c r="JLF157" s="1"/>
      <c r="JLG157" s="1"/>
      <c r="JLH157" s="1"/>
      <c r="JLI157" s="1"/>
      <c r="JLJ157" s="1"/>
      <c r="JLK157" s="1"/>
      <c r="JLL157" s="1"/>
      <c r="JLM157" s="1"/>
      <c r="JLN157" s="1"/>
      <c r="JLO157" s="1"/>
      <c r="JLP157" s="1"/>
      <c r="JLQ157" s="1"/>
      <c r="JLR157" s="1"/>
      <c r="JLS157" s="1"/>
      <c r="JLT157" s="1"/>
      <c r="JLU157" s="1"/>
      <c r="JLV157" s="1"/>
      <c r="JLW157" s="1"/>
      <c r="JLX157" s="1"/>
      <c r="JLY157" s="1"/>
      <c r="JLZ157" s="1"/>
      <c r="JMA157" s="1"/>
      <c r="JMB157" s="1"/>
      <c r="JMC157" s="1"/>
      <c r="JMD157" s="1"/>
      <c r="JME157" s="1"/>
      <c r="JMF157" s="1"/>
      <c r="JMG157" s="1"/>
      <c r="JMH157" s="1"/>
      <c r="JMI157" s="1"/>
      <c r="JMJ157" s="1"/>
      <c r="JMK157" s="1"/>
      <c r="JML157" s="1"/>
      <c r="JMM157" s="1"/>
      <c r="JMN157" s="1"/>
      <c r="JMO157" s="1"/>
      <c r="JMP157" s="1"/>
      <c r="JMQ157" s="1"/>
      <c r="JMR157" s="1"/>
      <c r="JMS157" s="1"/>
      <c r="JMT157" s="1"/>
      <c r="JMU157" s="1"/>
      <c r="JMV157" s="1"/>
      <c r="JMW157" s="1"/>
      <c r="JMX157" s="1"/>
      <c r="JMY157" s="1"/>
      <c r="JMZ157" s="1"/>
      <c r="JNA157" s="1"/>
      <c r="JNB157" s="1"/>
      <c r="JNC157" s="1"/>
      <c r="JND157" s="1"/>
      <c r="JNE157" s="1"/>
      <c r="JNF157" s="1"/>
      <c r="JNG157" s="1"/>
      <c r="JNH157" s="1"/>
      <c r="JNI157" s="1"/>
      <c r="JNJ157" s="1"/>
      <c r="JNK157" s="1"/>
      <c r="JNL157" s="1"/>
      <c r="JNM157" s="1"/>
      <c r="JNN157" s="1"/>
      <c r="JNO157" s="1"/>
      <c r="JNP157" s="1"/>
      <c r="JNQ157" s="1"/>
      <c r="JNR157" s="1"/>
      <c r="JNS157" s="1"/>
      <c r="JNT157" s="1"/>
      <c r="JNU157" s="1"/>
      <c r="JNV157" s="1"/>
      <c r="JNW157" s="1"/>
      <c r="JNX157" s="1"/>
      <c r="JNY157" s="1"/>
      <c r="JNZ157" s="1"/>
      <c r="JOA157" s="1"/>
      <c r="JOB157" s="1"/>
      <c r="JOC157" s="1"/>
      <c r="JOD157" s="1"/>
      <c r="JOE157" s="1"/>
      <c r="JOF157" s="1"/>
      <c r="JOG157" s="1"/>
      <c r="JOH157" s="1"/>
      <c r="JOI157" s="1"/>
      <c r="JOJ157" s="1"/>
      <c r="JOK157" s="1"/>
      <c r="JOL157" s="1"/>
      <c r="JOM157" s="1"/>
      <c r="JON157" s="1"/>
      <c r="JOO157" s="1"/>
      <c r="JOP157" s="1"/>
      <c r="JOQ157" s="1"/>
      <c r="JOR157" s="1"/>
      <c r="JOS157" s="1"/>
      <c r="JOT157" s="1"/>
      <c r="JOU157" s="1"/>
      <c r="JOV157" s="1"/>
      <c r="JOW157" s="1"/>
      <c r="JOX157" s="1"/>
      <c r="JOY157" s="1"/>
      <c r="JOZ157" s="1"/>
      <c r="JPA157" s="1"/>
      <c r="JPB157" s="1"/>
      <c r="JPC157" s="1"/>
      <c r="JPD157" s="1"/>
      <c r="JPE157" s="1"/>
      <c r="JPF157" s="1"/>
      <c r="JPG157" s="1"/>
      <c r="JPH157" s="1"/>
      <c r="JPI157" s="1"/>
      <c r="JPJ157" s="1"/>
      <c r="JPK157" s="1"/>
      <c r="JPL157" s="1"/>
      <c r="JPM157" s="1"/>
      <c r="JPN157" s="1"/>
      <c r="JPO157" s="1"/>
      <c r="JPP157" s="1"/>
      <c r="JPQ157" s="1"/>
      <c r="JPR157" s="1"/>
      <c r="JPS157" s="1"/>
      <c r="JPT157" s="1"/>
      <c r="JPU157" s="1"/>
      <c r="JPV157" s="1"/>
      <c r="JPW157" s="1"/>
      <c r="JPX157" s="1"/>
      <c r="JPY157" s="1"/>
      <c r="JPZ157" s="1"/>
      <c r="JQA157" s="1"/>
      <c r="JQB157" s="1"/>
      <c r="JQC157" s="1"/>
      <c r="JQD157" s="1"/>
      <c r="JQE157" s="1"/>
      <c r="JQF157" s="1"/>
      <c r="JQG157" s="1"/>
      <c r="JQH157" s="1"/>
      <c r="JQI157" s="1"/>
      <c r="JQJ157" s="1"/>
      <c r="JQK157" s="1"/>
      <c r="JQL157" s="1"/>
      <c r="JQM157" s="1"/>
      <c r="JQN157" s="1"/>
      <c r="JQO157" s="1"/>
      <c r="JQP157" s="1"/>
      <c r="JQQ157" s="1"/>
      <c r="JQR157" s="1"/>
      <c r="JQS157" s="1"/>
      <c r="JQT157" s="1"/>
      <c r="JQU157" s="1"/>
      <c r="JQV157" s="1"/>
      <c r="JQW157" s="1"/>
      <c r="JQX157" s="1"/>
      <c r="JQY157" s="1"/>
      <c r="JQZ157" s="1"/>
      <c r="JRA157" s="1"/>
      <c r="JRB157" s="1"/>
      <c r="JRC157" s="1"/>
      <c r="JRD157" s="1"/>
      <c r="JRE157" s="1"/>
      <c r="JRF157" s="1"/>
      <c r="JRG157" s="1"/>
      <c r="JRH157" s="1"/>
      <c r="JRI157" s="1"/>
      <c r="JRJ157" s="1"/>
      <c r="JRK157" s="1"/>
      <c r="JRL157" s="1"/>
      <c r="JRM157" s="1"/>
      <c r="JRN157" s="1"/>
      <c r="JRO157" s="1"/>
      <c r="JRP157" s="1"/>
      <c r="JRQ157" s="1"/>
      <c r="JRR157" s="1"/>
      <c r="JRS157" s="1"/>
      <c r="JRT157" s="1"/>
      <c r="JRU157" s="1"/>
      <c r="JRV157" s="1"/>
      <c r="JRW157" s="1"/>
      <c r="JRX157" s="1"/>
      <c r="JRY157" s="1"/>
      <c r="JRZ157" s="1"/>
      <c r="JSA157" s="1"/>
      <c r="JSB157" s="1"/>
      <c r="JSC157" s="1"/>
      <c r="JSD157" s="1"/>
      <c r="JSE157" s="1"/>
      <c r="JSF157" s="1"/>
      <c r="JSG157" s="1"/>
      <c r="JSH157" s="1"/>
      <c r="JSI157" s="1"/>
      <c r="JSJ157" s="1"/>
      <c r="JSK157" s="1"/>
      <c r="JSL157" s="1"/>
      <c r="JSM157" s="1"/>
      <c r="JSN157" s="1"/>
      <c r="JSO157" s="1"/>
      <c r="JSP157" s="1"/>
      <c r="JSQ157" s="1"/>
      <c r="JSR157" s="1"/>
      <c r="JSS157" s="1"/>
      <c r="JST157" s="1"/>
      <c r="JSU157" s="1"/>
      <c r="JSV157" s="1"/>
      <c r="JSW157" s="1"/>
      <c r="JSX157" s="1"/>
      <c r="JSY157" s="1"/>
      <c r="JSZ157" s="1"/>
      <c r="JTA157" s="1"/>
      <c r="JTB157" s="1"/>
      <c r="JTC157" s="1"/>
      <c r="JTD157" s="1"/>
      <c r="JTE157" s="1"/>
      <c r="JTF157" s="1"/>
      <c r="JTG157" s="1"/>
      <c r="JTH157" s="1"/>
      <c r="JTI157" s="1"/>
      <c r="JTJ157" s="1"/>
      <c r="JTK157" s="1"/>
      <c r="JTL157" s="1"/>
      <c r="JTM157" s="1"/>
      <c r="JTN157" s="1"/>
      <c r="JTO157" s="1"/>
      <c r="JTP157" s="1"/>
      <c r="JTQ157" s="1"/>
      <c r="JTR157" s="1"/>
      <c r="JTS157" s="1"/>
      <c r="JTT157" s="1"/>
      <c r="JTU157" s="1"/>
      <c r="JTV157" s="1"/>
      <c r="JTW157" s="1"/>
      <c r="JTX157" s="1"/>
      <c r="JTY157" s="1"/>
      <c r="JTZ157" s="1"/>
      <c r="JUA157" s="1"/>
      <c r="JUB157" s="1"/>
      <c r="JUC157" s="1"/>
      <c r="JUD157" s="1"/>
      <c r="JUE157" s="1"/>
      <c r="JUF157" s="1"/>
      <c r="JUG157" s="1"/>
      <c r="JUH157" s="1"/>
      <c r="JUI157" s="1"/>
      <c r="JUJ157" s="1"/>
      <c r="JUK157" s="1"/>
      <c r="JUL157" s="1"/>
      <c r="JUM157" s="1"/>
      <c r="JUN157" s="1"/>
      <c r="JUO157" s="1"/>
      <c r="JUP157" s="1"/>
      <c r="JUQ157" s="1"/>
      <c r="JUR157" s="1"/>
      <c r="JUS157" s="1"/>
      <c r="JUT157" s="1"/>
      <c r="JUU157" s="1"/>
      <c r="JUV157" s="1"/>
      <c r="JUW157" s="1"/>
      <c r="JUX157" s="1"/>
      <c r="JUY157" s="1"/>
      <c r="JUZ157" s="1"/>
      <c r="JVA157" s="1"/>
      <c r="JVB157" s="1"/>
      <c r="JVC157" s="1"/>
      <c r="JVD157" s="1"/>
      <c r="JVE157" s="1"/>
      <c r="JVF157" s="1"/>
      <c r="JVG157" s="1"/>
      <c r="JVH157" s="1"/>
      <c r="JVI157" s="1"/>
      <c r="JVJ157" s="1"/>
      <c r="JVK157" s="1"/>
      <c r="JVL157" s="1"/>
      <c r="JVM157" s="1"/>
      <c r="JVN157" s="1"/>
      <c r="JVO157" s="1"/>
      <c r="JVP157" s="1"/>
      <c r="JVQ157" s="1"/>
      <c r="JVR157" s="1"/>
      <c r="JVS157" s="1"/>
      <c r="JVT157" s="1"/>
      <c r="JVU157" s="1"/>
      <c r="JVV157" s="1"/>
      <c r="JVW157" s="1"/>
      <c r="JVX157" s="1"/>
      <c r="JVY157" s="1"/>
      <c r="JVZ157" s="1"/>
      <c r="JWA157" s="1"/>
      <c r="JWB157" s="1"/>
      <c r="JWC157" s="1"/>
      <c r="JWD157" s="1"/>
      <c r="JWE157" s="1"/>
      <c r="JWF157" s="1"/>
      <c r="JWG157" s="1"/>
      <c r="JWH157" s="1"/>
      <c r="JWI157" s="1"/>
      <c r="JWJ157" s="1"/>
      <c r="JWK157" s="1"/>
      <c r="JWL157" s="1"/>
      <c r="JWM157" s="1"/>
      <c r="JWN157" s="1"/>
      <c r="JWO157" s="1"/>
      <c r="JWP157" s="1"/>
      <c r="JWQ157" s="1"/>
      <c r="JWR157" s="1"/>
      <c r="JWS157" s="1"/>
      <c r="JWT157" s="1"/>
      <c r="JWU157" s="1"/>
      <c r="JWV157" s="1"/>
      <c r="JWW157" s="1"/>
      <c r="JWX157" s="1"/>
      <c r="JWY157" s="1"/>
      <c r="JWZ157" s="1"/>
      <c r="JXA157" s="1"/>
      <c r="JXB157" s="1"/>
      <c r="JXC157" s="1"/>
      <c r="JXD157" s="1"/>
      <c r="JXE157" s="1"/>
      <c r="JXF157" s="1"/>
      <c r="JXG157" s="1"/>
      <c r="JXH157" s="1"/>
      <c r="JXI157" s="1"/>
      <c r="JXJ157" s="1"/>
      <c r="JXK157" s="1"/>
      <c r="JXL157" s="1"/>
      <c r="JXM157" s="1"/>
      <c r="JXN157" s="1"/>
      <c r="JXO157" s="1"/>
      <c r="JXP157" s="1"/>
      <c r="JXQ157" s="1"/>
      <c r="JXR157" s="1"/>
      <c r="JXS157" s="1"/>
      <c r="JXT157" s="1"/>
      <c r="JXU157" s="1"/>
      <c r="JXV157" s="1"/>
      <c r="JXW157" s="1"/>
      <c r="JXX157" s="1"/>
      <c r="JXY157" s="1"/>
      <c r="JXZ157" s="1"/>
      <c r="JYA157" s="1"/>
      <c r="JYB157" s="1"/>
      <c r="JYC157" s="1"/>
      <c r="JYD157" s="1"/>
      <c r="JYE157" s="1"/>
      <c r="JYF157" s="1"/>
      <c r="JYG157" s="1"/>
      <c r="JYH157" s="1"/>
      <c r="JYI157" s="1"/>
      <c r="JYJ157" s="1"/>
      <c r="JYK157" s="1"/>
      <c r="JYL157" s="1"/>
      <c r="JYM157" s="1"/>
      <c r="JYN157" s="1"/>
      <c r="JYO157" s="1"/>
      <c r="JYP157" s="1"/>
      <c r="JYQ157" s="1"/>
      <c r="JYR157" s="1"/>
      <c r="JYS157" s="1"/>
      <c r="JYT157" s="1"/>
      <c r="JYU157" s="1"/>
      <c r="JYV157" s="1"/>
      <c r="JYW157" s="1"/>
      <c r="JYX157" s="1"/>
      <c r="JYY157" s="1"/>
      <c r="JYZ157" s="1"/>
      <c r="JZA157" s="1"/>
      <c r="JZB157" s="1"/>
      <c r="JZC157" s="1"/>
      <c r="JZD157" s="1"/>
      <c r="JZE157" s="1"/>
      <c r="JZF157" s="1"/>
      <c r="JZG157" s="1"/>
      <c r="JZH157" s="1"/>
      <c r="JZI157" s="1"/>
      <c r="JZJ157" s="1"/>
      <c r="JZK157" s="1"/>
      <c r="JZL157" s="1"/>
      <c r="JZM157" s="1"/>
      <c r="JZN157" s="1"/>
      <c r="JZO157" s="1"/>
      <c r="JZP157" s="1"/>
      <c r="JZQ157" s="1"/>
      <c r="JZR157" s="1"/>
      <c r="JZS157" s="1"/>
      <c r="JZT157" s="1"/>
      <c r="JZU157" s="1"/>
      <c r="JZV157" s="1"/>
      <c r="JZW157" s="1"/>
      <c r="JZX157" s="1"/>
      <c r="JZY157" s="1"/>
      <c r="JZZ157" s="1"/>
      <c r="KAA157" s="1"/>
      <c r="KAB157" s="1"/>
      <c r="KAC157" s="1"/>
      <c r="KAD157" s="1"/>
      <c r="KAE157" s="1"/>
      <c r="KAF157" s="1"/>
      <c r="KAG157" s="1"/>
      <c r="KAH157" s="1"/>
      <c r="KAI157" s="1"/>
      <c r="KAJ157" s="1"/>
      <c r="KAK157" s="1"/>
      <c r="KAL157" s="1"/>
      <c r="KAM157" s="1"/>
      <c r="KAN157" s="1"/>
      <c r="KAO157" s="1"/>
      <c r="KAP157" s="1"/>
      <c r="KAQ157" s="1"/>
      <c r="KAR157" s="1"/>
      <c r="KAS157" s="1"/>
      <c r="KAT157" s="1"/>
      <c r="KAU157" s="1"/>
      <c r="KAV157" s="1"/>
      <c r="KAW157" s="1"/>
      <c r="KAX157" s="1"/>
      <c r="KAY157" s="1"/>
      <c r="KAZ157" s="1"/>
      <c r="KBA157" s="1"/>
      <c r="KBB157" s="1"/>
      <c r="KBC157" s="1"/>
      <c r="KBD157" s="1"/>
      <c r="KBE157" s="1"/>
      <c r="KBF157" s="1"/>
      <c r="KBG157" s="1"/>
      <c r="KBH157" s="1"/>
      <c r="KBI157" s="1"/>
      <c r="KBJ157" s="1"/>
      <c r="KBK157" s="1"/>
      <c r="KBL157" s="1"/>
      <c r="KBM157" s="1"/>
      <c r="KBN157" s="1"/>
      <c r="KBO157" s="1"/>
      <c r="KBP157" s="1"/>
      <c r="KBQ157" s="1"/>
      <c r="KBR157" s="1"/>
      <c r="KBS157" s="1"/>
      <c r="KBT157" s="1"/>
      <c r="KBU157" s="1"/>
      <c r="KBV157" s="1"/>
      <c r="KBW157" s="1"/>
      <c r="KBX157" s="1"/>
      <c r="KBY157" s="1"/>
      <c r="KBZ157" s="1"/>
      <c r="KCA157" s="1"/>
      <c r="KCB157" s="1"/>
      <c r="KCC157" s="1"/>
      <c r="KCD157" s="1"/>
      <c r="KCE157" s="1"/>
      <c r="KCF157" s="1"/>
      <c r="KCG157" s="1"/>
      <c r="KCH157" s="1"/>
      <c r="KCI157" s="1"/>
      <c r="KCJ157" s="1"/>
      <c r="KCK157" s="1"/>
      <c r="KCL157" s="1"/>
      <c r="KCM157" s="1"/>
      <c r="KCN157" s="1"/>
      <c r="KCO157" s="1"/>
      <c r="KCP157" s="1"/>
      <c r="KCQ157" s="1"/>
      <c r="KCR157" s="1"/>
      <c r="KCS157" s="1"/>
      <c r="KCT157" s="1"/>
      <c r="KCU157" s="1"/>
      <c r="KCV157" s="1"/>
      <c r="KCW157" s="1"/>
      <c r="KCX157" s="1"/>
      <c r="KCY157" s="1"/>
      <c r="KCZ157" s="1"/>
      <c r="KDA157" s="1"/>
      <c r="KDB157" s="1"/>
      <c r="KDC157" s="1"/>
      <c r="KDD157" s="1"/>
      <c r="KDE157" s="1"/>
      <c r="KDF157" s="1"/>
      <c r="KDG157" s="1"/>
      <c r="KDH157" s="1"/>
      <c r="KDI157" s="1"/>
      <c r="KDJ157" s="1"/>
      <c r="KDK157" s="1"/>
      <c r="KDL157" s="1"/>
      <c r="KDM157" s="1"/>
      <c r="KDN157" s="1"/>
      <c r="KDO157" s="1"/>
      <c r="KDP157" s="1"/>
      <c r="KDQ157" s="1"/>
      <c r="KDR157" s="1"/>
      <c r="KDS157" s="1"/>
      <c r="KDT157" s="1"/>
      <c r="KDU157" s="1"/>
      <c r="KDV157" s="1"/>
      <c r="KDW157" s="1"/>
      <c r="KDX157" s="1"/>
      <c r="KDY157" s="1"/>
      <c r="KDZ157" s="1"/>
      <c r="KEA157" s="1"/>
      <c r="KEB157" s="1"/>
      <c r="KEC157" s="1"/>
      <c r="KED157" s="1"/>
      <c r="KEE157" s="1"/>
      <c r="KEF157" s="1"/>
      <c r="KEG157" s="1"/>
      <c r="KEH157" s="1"/>
      <c r="KEI157" s="1"/>
      <c r="KEJ157" s="1"/>
      <c r="KEK157" s="1"/>
      <c r="KEL157" s="1"/>
      <c r="KEM157" s="1"/>
      <c r="KEN157" s="1"/>
      <c r="KEO157" s="1"/>
      <c r="KEP157" s="1"/>
      <c r="KEQ157" s="1"/>
      <c r="KER157" s="1"/>
      <c r="KES157" s="1"/>
      <c r="KET157" s="1"/>
      <c r="KEU157" s="1"/>
      <c r="KEV157" s="1"/>
      <c r="KEW157" s="1"/>
      <c r="KEX157" s="1"/>
      <c r="KEY157" s="1"/>
      <c r="KEZ157" s="1"/>
      <c r="KFA157" s="1"/>
      <c r="KFB157" s="1"/>
      <c r="KFC157" s="1"/>
      <c r="KFD157" s="1"/>
      <c r="KFE157" s="1"/>
      <c r="KFF157" s="1"/>
      <c r="KFG157" s="1"/>
      <c r="KFH157" s="1"/>
      <c r="KFI157" s="1"/>
      <c r="KFJ157" s="1"/>
      <c r="KFK157" s="1"/>
      <c r="KFL157" s="1"/>
      <c r="KFM157" s="1"/>
      <c r="KFN157" s="1"/>
      <c r="KFO157" s="1"/>
      <c r="KFP157" s="1"/>
      <c r="KFQ157" s="1"/>
      <c r="KFR157" s="1"/>
      <c r="KFS157" s="1"/>
      <c r="KFT157" s="1"/>
      <c r="KFU157" s="1"/>
      <c r="KFV157" s="1"/>
      <c r="KFW157" s="1"/>
      <c r="KFX157" s="1"/>
      <c r="KFY157" s="1"/>
      <c r="KFZ157" s="1"/>
      <c r="KGA157" s="1"/>
      <c r="KGB157" s="1"/>
      <c r="KGC157" s="1"/>
      <c r="KGD157" s="1"/>
      <c r="KGE157" s="1"/>
      <c r="KGF157" s="1"/>
      <c r="KGG157" s="1"/>
      <c r="KGH157" s="1"/>
      <c r="KGI157" s="1"/>
      <c r="KGJ157" s="1"/>
      <c r="KGK157" s="1"/>
      <c r="KGL157" s="1"/>
      <c r="KGM157" s="1"/>
      <c r="KGN157" s="1"/>
      <c r="KGO157" s="1"/>
      <c r="KGP157" s="1"/>
      <c r="KGQ157" s="1"/>
      <c r="KGR157" s="1"/>
      <c r="KGS157" s="1"/>
      <c r="KGT157" s="1"/>
      <c r="KGU157" s="1"/>
      <c r="KGV157" s="1"/>
      <c r="KGW157" s="1"/>
      <c r="KGX157" s="1"/>
      <c r="KGY157" s="1"/>
      <c r="KGZ157" s="1"/>
      <c r="KHA157" s="1"/>
      <c r="KHB157" s="1"/>
      <c r="KHC157" s="1"/>
      <c r="KHD157" s="1"/>
      <c r="KHE157" s="1"/>
      <c r="KHF157" s="1"/>
      <c r="KHG157" s="1"/>
      <c r="KHH157" s="1"/>
      <c r="KHI157" s="1"/>
      <c r="KHJ157" s="1"/>
      <c r="KHK157" s="1"/>
      <c r="KHL157" s="1"/>
      <c r="KHM157" s="1"/>
      <c r="KHN157" s="1"/>
      <c r="KHO157" s="1"/>
      <c r="KHP157" s="1"/>
      <c r="KHQ157" s="1"/>
      <c r="KHR157" s="1"/>
      <c r="KHS157" s="1"/>
      <c r="KHT157" s="1"/>
      <c r="KHU157" s="1"/>
      <c r="KHV157" s="1"/>
      <c r="KHW157" s="1"/>
      <c r="KHX157" s="1"/>
      <c r="KHY157" s="1"/>
      <c r="KHZ157" s="1"/>
      <c r="KIA157" s="1"/>
      <c r="KIB157" s="1"/>
      <c r="KIC157" s="1"/>
      <c r="KID157" s="1"/>
      <c r="KIE157" s="1"/>
      <c r="KIF157" s="1"/>
      <c r="KIG157" s="1"/>
      <c r="KIH157" s="1"/>
      <c r="KII157" s="1"/>
      <c r="KIJ157" s="1"/>
      <c r="KIK157" s="1"/>
      <c r="KIL157" s="1"/>
      <c r="KIM157" s="1"/>
      <c r="KIN157" s="1"/>
      <c r="KIO157" s="1"/>
      <c r="KIP157" s="1"/>
      <c r="KIQ157" s="1"/>
      <c r="KIR157" s="1"/>
      <c r="KIS157" s="1"/>
      <c r="KIT157" s="1"/>
      <c r="KIU157" s="1"/>
      <c r="KIV157" s="1"/>
      <c r="KIW157" s="1"/>
      <c r="KIX157" s="1"/>
      <c r="KIY157" s="1"/>
      <c r="KIZ157" s="1"/>
      <c r="KJA157" s="1"/>
      <c r="KJB157" s="1"/>
      <c r="KJC157" s="1"/>
      <c r="KJD157" s="1"/>
      <c r="KJE157" s="1"/>
      <c r="KJF157" s="1"/>
      <c r="KJG157" s="1"/>
      <c r="KJH157" s="1"/>
      <c r="KJI157" s="1"/>
      <c r="KJJ157" s="1"/>
      <c r="KJK157" s="1"/>
      <c r="KJL157" s="1"/>
      <c r="KJM157" s="1"/>
      <c r="KJN157" s="1"/>
      <c r="KJO157" s="1"/>
      <c r="KJP157" s="1"/>
      <c r="KJQ157" s="1"/>
      <c r="KJR157" s="1"/>
      <c r="KJS157" s="1"/>
      <c r="KJT157" s="1"/>
      <c r="KJU157" s="1"/>
      <c r="KJV157" s="1"/>
      <c r="KJW157" s="1"/>
      <c r="KJX157" s="1"/>
      <c r="KJY157" s="1"/>
      <c r="KJZ157" s="1"/>
      <c r="KKA157" s="1"/>
      <c r="KKB157" s="1"/>
      <c r="KKC157" s="1"/>
      <c r="KKD157" s="1"/>
      <c r="KKE157" s="1"/>
      <c r="KKF157" s="1"/>
      <c r="KKG157" s="1"/>
      <c r="KKH157" s="1"/>
      <c r="KKI157" s="1"/>
      <c r="KKJ157" s="1"/>
      <c r="KKK157" s="1"/>
      <c r="KKL157" s="1"/>
      <c r="KKM157" s="1"/>
      <c r="KKN157" s="1"/>
      <c r="KKO157" s="1"/>
      <c r="KKP157" s="1"/>
      <c r="KKQ157" s="1"/>
      <c r="KKR157" s="1"/>
      <c r="KKS157" s="1"/>
      <c r="KKT157" s="1"/>
      <c r="KKU157" s="1"/>
      <c r="KKV157" s="1"/>
      <c r="KKW157" s="1"/>
      <c r="KKX157" s="1"/>
      <c r="KKY157" s="1"/>
      <c r="KKZ157" s="1"/>
      <c r="KLA157" s="1"/>
      <c r="KLB157" s="1"/>
      <c r="KLC157" s="1"/>
      <c r="KLD157" s="1"/>
      <c r="KLE157" s="1"/>
      <c r="KLF157" s="1"/>
      <c r="KLG157" s="1"/>
      <c r="KLH157" s="1"/>
      <c r="KLI157" s="1"/>
      <c r="KLJ157" s="1"/>
      <c r="KLK157" s="1"/>
      <c r="KLL157" s="1"/>
      <c r="KLM157" s="1"/>
      <c r="KLN157" s="1"/>
      <c r="KLO157" s="1"/>
      <c r="KLP157" s="1"/>
      <c r="KLQ157" s="1"/>
      <c r="KLR157" s="1"/>
      <c r="KLS157" s="1"/>
      <c r="KLT157" s="1"/>
      <c r="KLU157" s="1"/>
      <c r="KLV157" s="1"/>
      <c r="KLW157" s="1"/>
      <c r="KLX157" s="1"/>
      <c r="KLY157" s="1"/>
      <c r="KLZ157" s="1"/>
      <c r="KMA157" s="1"/>
      <c r="KMB157" s="1"/>
      <c r="KMC157" s="1"/>
      <c r="KMD157" s="1"/>
      <c r="KME157" s="1"/>
      <c r="KMF157" s="1"/>
      <c r="KMG157" s="1"/>
      <c r="KMH157" s="1"/>
      <c r="KMI157" s="1"/>
      <c r="KMJ157" s="1"/>
      <c r="KMK157" s="1"/>
      <c r="KML157" s="1"/>
      <c r="KMM157" s="1"/>
      <c r="KMN157" s="1"/>
      <c r="KMO157" s="1"/>
      <c r="KMP157" s="1"/>
      <c r="KMQ157" s="1"/>
      <c r="KMR157" s="1"/>
      <c r="KMS157" s="1"/>
      <c r="KMT157" s="1"/>
      <c r="KMU157" s="1"/>
      <c r="KMV157" s="1"/>
      <c r="KMW157" s="1"/>
      <c r="KMX157" s="1"/>
      <c r="KMY157" s="1"/>
      <c r="KMZ157" s="1"/>
      <c r="KNA157" s="1"/>
      <c r="KNB157" s="1"/>
      <c r="KNC157" s="1"/>
      <c r="KND157" s="1"/>
      <c r="KNE157" s="1"/>
      <c r="KNF157" s="1"/>
      <c r="KNG157" s="1"/>
      <c r="KNH157" s="1"/>
      <c r="KNI157" s="1"/>
      <c r="KNJ157" s="1"/>
      <c r="KNK157" s="1"/>
      <c r="KNL157" s="1"/>
      <c r="KNM157" s="1"/>
      <c r="KNN157" s="1"/>
      <c r="KNO157" s="1"/>
      <c r="KNP157" s="1"/>
      <c r="KNQ157" s="1"/>
      <c r="KNR157" s="1"/>
      <c r="KNS157" s="1"/>
      <c r="KNT157" s="1"/>
      <c r="KNU157" s="1"/>
      <c r="KNV157" s="1"/>
      <c r="KNW157" s="1"/>
      <c r="KNX157" s="1"/>
      <c r="KNY157" s="1"/>
      <c r="KNZ157" s="1"/>
      <c r="KOA157" s="1"/>
      <c r="KOB157" s="1"/>
      <c r="KOC157" s="1"/>
      <c r="KOD157" s="1"/>
      <c r="KOE157" s="1"/>
      <c r="KOF157" s="1"/>
      <c r="KOG157" s="1"/>
      <c r="KOH157" s="1"/>
      <c r="KOI157" s="1"/>
      <c r="KOJ157" s="1"/>
      <c r="KOK157" s="1"/>
      <c r="KOL157" s="1"/>
      <c r="KOM157" s="1"/>
      <c r="KON157" s="1"/>
      <c r="KOO157" s="1"/>
      <c r="KOP157" s="1"/>
      <c r="KOQ157" s="1"/>
      <c r="KOR157" s="1"/>
      <c r="KOS157" s="1"/>
      <c r="KOT157" s="1"/>
      <c r="KOU157" s="1"/>
      <c r="KOV157" s="1"/>
      <c r="KOW157" s="1"/>
      <c r="KOX157" s="1"/>
      <c r="KOY157" s="1"/>
      <c r="KOZ157" s="1"/>
      <c r="KPA157" s="1"/>
      <c r="KPB157" s="1"/>
      <c r="KPC157" s="1"/>
      <c r="KPD157" s="1"/>
      <c r="KPE157" s="1"/>
      <c r="KPF157" s="1"/>
      <c r="KPG157" s="1"/>
      <c r="KPH157" s="1"/>
      <c r="KPI157" s="1"/>
      <c r="KPJ157" s="1"/>
      <c r="KPK157" s="1"/>
      <c r="KPL157" s="1"/>
      <c r="KPM157" s="1"/>
      <c r="KPN157" s="1"/>
      <c r="KPO157" s="1"/>
      <c r="KPP157" s="1"/>
      <c r="KPQ157" s="1"/>
      <c r="KPR157" s="1"/>
      <c r="KPS157" s="1"/>
      <c r="KPT157" s="1"/>
      <c r="KPU157" s="1"/>
      <c r="KPV157" s="1"/>
      <c r="KPW157" s="1"/>
      <c r="KPX157" s="1"/>
      <c r="KPY157" s="1"/>
      <c r="KPZ157" s="1"/>
      <c r="KQA157" s="1"/>
      <c r="KQB157" s="1"/>
      <c r="KQC157" s="1"/>
      <c r="KQD157" s="1"/>
      <c r="KQE157" s="1"/>
      <c r="KQF157" s="1"/>
      <c r="KQG157" s="1"/>
      <c r="KQH157" s="1"/>
      <c r="KQI157" s="1"/>
      <c r="KQJ157" s="1"/>
      <c r="KQK157" s="1"/>
      <c r="KQL157" s="1"/>
      <c r="KQM157" s="1"/>
      <c r="KQN157" s="1"/>
      <c r="KQO157" s="1"/>
      <c r="KQP157" s="1"/>
      <c r="KQQ157" s="1"/>
      <c r="KQR157" s="1"/>
      <c r="KQS157" s="1"/>
      <c r="KQT157" s="1"/>
      <c r="KQU157" s="1"/>
      <c r="KQV157" s="1"/>
      <c r="KQW157" s="1"/>
      <c r="KQX157" s="1"/>
      <c r="KQY157" s="1"/>
      <c r="KQZ157" s="1"/>
      <c r="KRA157" s="1"/>
      <c r="KRB157" s="1"/>
      <c r="KRC157" s="1"/>
      <c r="KRD157" s="1"/>
      <c r="KRE157" s="1"/>
      <c r="KRF157" s="1"/>
      <c r="KRG157" s="1"/>
      <c r="KRH157" s="1"/>
      <c r="KRI157" s="1"/>
      <c r="KRJ157" s="1"/>
      <c r="KRK157" s="1"/>
      <c r="KRL157" s="1"/>
      <c r="KRM157" s="1"/>
      <c r="KRN157" s="1"/>
      <c r="KRO157" s="1"/>
      <c r="KRP157" s="1"/>
      <c r="KRQ157" s="1"/>
      <c r="KRR157" s="1"/>
      <c r="KRS157" s="1"/>
      <c r="KRT157" s="1"/>
      <c r="KRU157" s="1"/>
      <c r="KRV157" s="1"/>
      <c r="KRW157" s="1"/>
      <c r="KRX157" s="1"/>
      <c r="KRY157" s="1"/>
      <c r="KRZ157" s="1"/>
      <c r="KSA157" s="1"/>
      <c r="KSB157" s="1"/>
      <c r="KSC157" s="1"/>
      <c r="KSD157" s="1"/>
      <c r="KSE157" s="1"/>
      <c r="KSF157" s="1"/>
      <c r="KSG157" s="1"/>
      <c r="KSH157" s="1"/>
      <c r="KSI157" s="1"/>
      <c r="KSJ157" s="1"/>
      <c r="KSK157" s="1"/>
      <c r="KSL157" s="1"/>
      <c r="KSM157" s="1"/>
      <c r="KSN157" s="1"/>
      <c r="KSO157" s="1"/>
      <c r="KSP157" s="1"/>
      <c r="KSQ157" s="1"/>
      <c r="KSR157" s="1"/>
      <c r="KSS157" s="1"/>
      <c r="KST157" s="1"/>
      <c r="KSU157" s="1"/>
      <c r="KSV157" s="1"/>
      <c r="KSW157" s="1"/>
      <c r="KSX157" s="1"/>
      <c r="KSY157" s="1"/>
      <c r="KSZ157" s="1"/>
      <c r="KTA157" s="1"/>
      <c r="KTB157" s="1"/>
      <c r="KTC157" s="1"/>
      <c r="KTD157" s="1"/>
      <c r="KTE157" s="1"/>
      <c r="KTF157" s="1"/>
      <c r="KTG157" s="1"/>
      <c r="KTH157" s="1"/>
      <c r="KTI157" s="1"/>
      <c r="KTJ157" s="1"/>
      <c r="KTK157" s="1"/>
      <c r="KTL157" s="1"/>
      <c r="KTM157" s="1"/>
      <c r="KTN157" s="1"/>
      <c r="KTO157" s="1"/>
      <c r="KTP157" s="1"/>
      <c r="KTQ157" s="1"/>
      <c r="KTR157" s="1"/>
      <c r="KTS157" s="1"/>
      <c r="KTT157" s="1"/>
      <c r="KTU157" s="1"/>
      <c r="KTV157" s="1"/>
      <c r="KTW157" s="1"/>
      <c r="KTX157" s="1"/>
      <c r="KTY157" s="1"/>
      <c r="KTZ157" s="1"/>
      <c r="KUA157" s="1"/>
      <c r="KUB157" s="1"/>
      <c r="KUC157" s="1"/>
      <c r="KUD157" s="1"/>
      <c r="KUE157" s="1"/>
      <c r="KUF157" s="1"/>
      <c r="KUG157" s="1"/>
      <c r="KUH157" s="1"/>
      <c r="KUI157" s="1"/>
      <c r="KUJ157" s="1"/>
      <c r="KUK157" s="1"/>
      <c r="KUL157" s="1"/>
      <c r="KUM157" s="1"/>
      <c r="KUN157" s="1"/>
      <c r="KUO157" s="1"/>
      <c r="KUP157" s="1"/>
      <c r="KUQ157" s="1"/>
      <c r="KUR157" s="1"/>
      <c r="KUS157" s="1"/>
      <c r="KUT157" s="1"/>
      <c r="KUU157" s="1"/>
      <c r="KUV157" s="1"/>
      <c r="KUW157" s="1"/>
      <c r="KUX157" s="1"/>
      <c r="KUY157" s="1"/>
      <c r="KUZ157" s="1"/>
      <c r="KVA157" s="1"/>
      <c r="KVB157" s="1"/>
      <c r="KVC157" s="1"/>
      <c r="KVD157" s="1"/>
      <c r="KVE157" s="1"/>
      <c r="KVF157" s="1"/>
      <c r="KVG157" s="1"/>
      <c r="KVH157" s="1"/>
      <c r="KVI157" s="1"/>
      <c r="KVJ157" s="1"/>
      <c r="KVK157" s="1"/>
      <c r="KVL157" s="1"/>
      <c r="KVM157" s="1"/>
      <c r="KVN157" s="1"/>
      <c r="KVO157" s="1"/>
      <c r="KVP157" s="1"/>
      <c r="KVQ157" s="1"/>
      <c r="KVR157" s="1"/>
      <c r="KVS157" s="1"/>
      <c r="KVT157" s="1"/>
      <c r="KVU157" s="1"/>
      <c r="KVV157" s="1"/>
      <c r="KVW157" s="1"/>
      <c r="KVX157" s="1"/>
      <c r="KVY157" s="1"/>
      <c r="KVZ157" s="1"/>
      <c r="KWA157" s="1"/>
      <c r="KWB157" s="1"/>
      <c r="KWC157" s="1"/>
      <c r="KWD157" s="1"/>
      <c r="KWE157" s="1"/>
      <c r="KWF157" s="1"/>
      <c r="KWG157" s="1"/>
      <c r="KWH157" s="1"/>
      <c r="KWI157" s="1"/>
      <c r="KWJ157" s="1"/>
      <c r="KWK157" s="1"/>
      <c r="KWL157" s="1"/>
      <c r="KWM157" s="1"/>
      <c r="KWN157" s="1"/>
      <c r="KWO157" s="1"/>
      <c r="KWP157" s="1"/>
      <c r="KWQ157" s="1"/>
      <c r="KWR157" s="1"/>
      <c r="KWS157" s="1"/>
      <c r="KWT157" s="1"/>
      <c r="KWU157" s="1"/>
      <c r="KWV157" s="1"/>
      <c r="KWW157" s="1"/>
      <c r="KWX157" s="1"/>
      <c r="KWY157" s="1"/>
      <c r="KWZ157" s="1"/>
      <c r="KXA157" s="1"/>
      <c r="KXB157" s="1"/>
      <c r="KXC157" s="1"/>
      <c r="KXD157" s="1"/>
      <c r="KXE157" s="1"/>
      <c r="KXF157" s="1"/>
      <c r="KXG157" s="1"/>
      <c r="KXH157" s="1"/>
      <c r="KXI157" s="1"/>
      <c r="KXJ157" s="1"/>
      <c r="KXK157" s="1"/>
      <c r="KXL157" s="1"/>
      <c r="KXM157" s="1"/>
      <c r="KXN157" s="1"/>
      <c r="KXO157" s="1"/>
      <c r="KXP157" s="1"/>
      <c r="KXQ157" s="1"/>
      <c r="KXR157" s="1"/>
      <c r="KXS157" s="1"/>
      <c r="KXT157" s="1"/>
      <c r="KXU157" s="1"/>
      <c r="KXV157" s="1"/>
      <c r="KXW157" s="1"/>
      <c r="KXX157" s="1"/>
      <c r="KXY157" s="1"/>
      <c r="KXZ157" s="1"/>
      <c r="KYA157" s="1"/>
      <c r="KYB157" s="1"/>
      <c r="KYC157" s="1"/>
      <c r="KYD157" s="1"/>
      <c r="KYE157" s="1"/>
      <c r="KYF157" s="1"/>
      <c r="KYG157" s="1"/>
      <c r="KYH157" s="1"/>
      <c r="KYI157" s="1"/>
      <c r="KYJ157" s="1"/>
      <c r="KYK157" s="1"/>
      <c r="KYL157" s="1"/>
      <c r="KYM157" s="1"/>
      <c r="KYN157" s="1"/>
      <c r="KYO157" s="1"/>
      <c r="KYP157" s="1"/>
      <c r="KYQ157" s="1"/>
      <c r="KYR157" s="1"/>
      <c r="KYS157" s="1"/>
      <c r="KYT157" s="1"/>
      <c r="KYU157" s="1"/>
      <c r="KYV157" s="1"/>
      <c r="KYW157" s="1"/>
      <c r="KYX157" s="1"/>
      <c r="KYY157" s="1"/>
      <c r="KYZ157" s="1"/>
      <c r="KZA157" s="1"/>
      <c r="KZB157" s="1"/>
      <c r="KZC157" s="1"/>
      <c r="KZD157" s="1"/>
      <c r="KZE157" s="1"/>
      <c r="KZF157" s="1"/>
      <c r="KZG157" s="1"/>
      <c r="KZH157" s="1"/>
      <c r="KZI157" s="1"/>
      <c r="KZJ157" s="1"/>
      <c r="KZK157" s="1"/>
      <c r="KZL157" s="1"/>
      <c r="KZM157" s="1"/>
      <c r="KZN157" s="1"/>
      <c r="KZO157" s="1"/>
      <c r="KZP157" s="1"/>
      <c r="KZQ157" s="1"/>
      <c r="KZR157" s="1"/>
      <c r="KZS157" s="1"/>
      <c r="KZT157" s="1"/>
      <c r="KZU157" s="1"/>
      <c r="KZV157" s="1"/>
      <c r="KZW157" s="1"/>
      <c r="KZX157" s="1"/>
      <c r="KZY157" s="1"/>
      <c r="KZZ157" s="1"/>
      <c r="LAA157" s="1"/>
      <c r="LAB157" s="1"/>
      <c r="LAC157" s="1"/>
      <c r="LAD157" s="1"/>
      <c r="LAE157" s="1"/>
      <c r="LAF157" s="1"/>
      <c r="LAG157" s="1"/>
      <c r="LAH157" s="1"/>
      <c r="LAI157" s="1"/>
      <c r="LAJ157" s="1"/>
      <c r="LAK157" s="1"/>
      <c r="LAL157" s="1"/>
      <c r="LAM157" s="1"/>
      <c r="LAN157" s="1"/>
      <c r="LAO157" s="1"/>
      <c r="LAP157" s="1"/>
      <c r="LAQ157" s="1"/>
      <c r="LAR157" s="1"/>
      <c r="LAS157" s="1"/>
      <c r="LAT157" s="1"/>
      <c r="LAU157" s="1"/>
      <c r="LAV157" s="1"/>
      <c r="LAW157" s="1"/>
      <c r="LAX157" s="1"/>
      <c r="LAY157" s="1"/>
      <c r="LAZ157" s="1"/>
      <c r="LBA157" s="1"/>
      <c r="LBB157" s="1"/>
      <c r="LBC157" s="1"/>
      <c r="LBD157" s="1"/>
      <c r="LBE157" s="1"/>
      <c r="LBF157" s="1"/>
      <c r="LBG157" s="1"/>
      <c r="LBH157" s="1"/>
      <c r="LBI157" s="1"/>
      <c r="LBJ157" s="1"/>
      <c r="LBK157" s="1"/>
      <c r="LBL157" s="1"/>
      <c r="LBM157" s="1"/>
      <c r="LBN157" s="1"/>
      <c r="LBO157" s="1"/>
      <c r="LBP157" s="1"/>
      <c r="LBQ157" s="1"/>
      <c r="LBR157" s="1"/>
      <c r="LBS157" s="1"/>
      <c r="LBT157" s="1"/>
      <c r="LBU157" s="1"/>
      <c r="LBV157" s="1"/>
      <c r="LBW157" s="1"/>
      <c r="LBX157" s="1"/>
      <c r="LBY157" s="1"/>
      <c r="LBZ157" s="1"/>
      <c r="LCA157" s="1"/>
      <c r="LCB157" s="1"/>
      <c r="LCC157" s="1"/>
      <c r="LCD157" s="1"/>
      <c r="LCE157" s="1"/>
      <c r="LCF157" s="1"/>
      <c r="LCG157" s="1"/>
      <c r="LCH157" s="1"/>
      <c r="LCI157" s="1"/>
      <c r="LCJ157" s="1"/>
      <c r="LCK157" s="1"/>
      <c r="LCL157" s="1"/>
      <c r="LCM157" s="1"/>
      <c r="LCN157" s="1"/>
      <c r="LCO157" s="1"/>
      <c r="LCP157" s="1"/>
      <c r="LCQ157" s="1"/>
      <c r="LCR157" s="1"/>
      <c r="LCS157" s="1"/>
      <c r="LCT157" s="1"/>
      <c r="LCU157" s="1"/>
      <c r="LCV157" s="1"/>
      <c r="LCW157" s="1"/>
      <c r="LCX157" s="1"/>
      <c r="LCY157" s="1"/>
      <c r="LCZ157" s="1"/>
      <c r="LDA157" s="1"/>
      <c r="LDB157" s="1"/>
      <c r="LDC157" s="1"/>
      <c r="LDD157" s="1"/>
      <c r="LDE157" s="1"/>
      <c r="LDF157" s="1"/>
      <c r="LDG157" s="1"/>
      <c r="LDH157" s="1"/>
      <c r="LDI157" s="1"/>
      <c r="LDJ157" s="1"/>
      <c r="LDK157" s="1"/>
      <c r="LDL157" s="1"/>
      <c r="LDM157" s="1"/>
      <c r="LDN157" s="1"/>
      <c r="LDO157" s="1"/>
      <c r="LDP157" s="1"/>
      <c r="LDQ157" s="1"/>
      <c r="LDR157" s="1"/>
      <c r="LDS157" s="1"/>
      <c r="LDT157" s="1"/>
      <c r="LDU157" s="1"/>
      <c r="LDV157" s="1"/>
      <c r="LDW157" s="1"/>
      <c r="LDX157" s="1"/>
      <c r="LDY157" s="1"/>
      <c r="LDZ157" s="1"/>
      <c r="LEA157" s="1"/>
      <c r="LEB157" s="1"/>
      <c r="LEC157" s="1"/>
      <c r="LED157" s="1"/>
      <c r="LEE157" s="1"/>
      <c r="LEF157" s="1"/>
      <c r="LEG157" s="1"/>
      <c r="LEH157" s="1"/>
      <c r="LEI157" s="1"/>
      <c r="LEJ157" s="1"/>
      <c r="LEK157" s="1"/>
      <c r="LEL157" s="1"/>
      <c r="LEM157" s="1"/>
      <c r="LEN157" s="1"/>
      <c r="LEO157" s="1"/>
      <c r="LEP157" s="1"/>
      <c r="LEQ157" s="1"/>
      <c r="LER157" s="1"/>
      <c r="LES157" s="1"/>
      <c r="LET157" s="1"/>
      <c r="LEU157" s="1"/>
      <c r="LEV157" s="1"/>
      <c r="LEW157" s="1"/>
      <c r="LEX157" s="1"/>
      <c r="LEY157" s="1"/>
      <c r="LEZ157" s="1"/>
      <c r="LFA157" s="1"/>
      <c r="LFB157" s="1"/>
      <c r="LFC157" s="1"/>
      <c r="LFD157" s="1"/>
      <c r="LFE157" s="1"/>
      <c r="LFF157" s="1"/>
      <c r="LFG157" s="1"/>
      <c r="LFH157" s="1"/>
      <c r="LFI157" s="1"/>
      <c r="LFJ157" s="1"/>
      <c r="LFK157" s="1"/>
      <c r="LFL157" s="1"/>
      <c r="LFM157" s="1"/>
      <c r="LFN157" s="1"/>
      <c r="LFO157" s="1"/>
      <c r="LFP157" s="1"/>
      <c r="LFQ157" s="1"/>
      <c r="LFR157" s="1"/>
      <c r="LFS157" s="1"/>
      <c r="LFT157" s="1"/>
      <c r="LFU157" s="1"/>
      <c r="LFV157" s="1"/>
      <c r="LFW157" s="1"/>
      <c r="LFX157" s="1"/>
      <c r="LFY157" s="1"/>
      <c r="LFZ157" s="1"/>
      <c r="LGA157" s="1"/>
      <c r="LGB157" s="1"/>
      <c r="LGC157" s="1"/>
      <c r="LGD157" s="1"/>
      <c r="LGE157" s="1"/>
      <c r="LGF157" s="1"/>
      <c r="LGG157" s="1"/>
      <c r="LGH157" s="1"/>
      <c r="LGI157" s="1"/>
      <c r="LGJ157" s="1"/>
      <c r="LGK157" s="1"/>
      <c r="LGL157" s="1"/>
      <c r="LGM157" s="1"/>
      <c r="LGN157" s="1"/>
      <c r="LGO157" s="1"/>
      <c r="LGP157" s="1"/>
      <c r="LGQ157" s="1"/>
      <c r="LGR157" s="1"/>
      <c r="LGS157" s="1"/>
      <c r="LGT157" s="1"/>
      <c r="LGU157" s="1"/>
      <c r="LGV157" s="1"/>
      <c r="LGW157" s="1"/>
      <c r="LGX157" s="1"/>
      <c r="LGY157" s="1"/>
      <c r="LGZ157" s="1"/>
      <c r="LHA157" s="1"/>
      <c r="LHB157" s="1"/>
      <c r="LHC157" s="1"/>
      <c r="LHD157" s="1"/>
      <c r="LHE157" s="1"/>
      <c r="LHF157" s="1"/>
      <c r="LHG157" s="1"/>
      <c r="LHH157" s="1"/>
      <c r="LHI157" s="1"/>
      <c r="LHJ157" s="1"/>
      <c r="LHK157" s="1"/>
      <c r="LHL157" s="1"/>
      <c r="LHM157" s="1"/>
      <c r="LHN157" s="1"/>
      <c r="LHO157" s="1"/>
      <c r="LHP157" s="1"/>
      <c r="LHQ157" s="1"/>
      <c r="LHR157" s="1"/>
      <c r="LHS157" s="1"/>
      <c r="LHT157" s="1"/>
      <c r="LHU157" s="1"/>
      <c r="LHV157" s="1"/>
      <c r="LHW157" s="1"/>
      <c r="LHX157" s="1"/>
      <c r="LHY157" s="1"/>
      <c r="LHZ157" s="1"/>
      <c r="LIA157" s="1"/>
      <c r="LIB157" s="1"/>
      <c r="LIC157" s="1"/>
      <c r="LID157" s="1"/>
      <c r="LIE157" s="1"/>
      <c r="LIF157" s="1"/>
      <c r="LIG157" s="1"/>
      <c r="LIH157" s="1"/>
      <c r="LII157" s="1"/>
      <c r="LIJ157" s="1"/>
      <c r="LIK157" s="1"/>
      <c r="LIL157" s="1"/>
      <c r="LIM157" s="1"/>
      <c r="LIN157" s="1"/>
      <c r="LIO157" s="1"/>
      <c r="LIP157" s="1"/>
      <c r="LIQ157" s="1"/>
      <c r="LIR157" s="1"/>
      <c r="LIS157" s="1"/>
      <c r="LIT157" s="1"/>
      <c r="LIU157" s="1"/>
      <c r="LIV157" s="1"/>
      <c r="LIW157" s="1"/>
      <c r="LIX157" s="1"/>
      <c r="LIY157" s="1"/>
      <c r="LIZ157" s="1"/>
      <c r="LJA157" s="1"/>
      <c r="LJB157" s="1"/>
      <c r="LJC157" s="1"/>
      <c r="LJD157" s="1"/>
      <c r="LJE157" s="1"/>
      <c r="LJF157" s="1"/>
      <c r="LJG157" s="1"/>
      <c r="LJH157" s="1"/>
      <c r="LJI157" s="1"/>
      <c r="LJJ157" s="1"/>
      <c r="LJK157" s="1"/>
      <c r="LJL157" s="1"/>
      <c r="LJM157" s="1"/>
      <c r="LJN157" s="1"/>
      <c r="LJO157" s="1"/>
      <c r="LJP157" s="1"/>
      <c r="LJQ157" s="1"/>
      <c r="LJR157" s="1"/>
      <c r="LJS157" s="1"/>
      <c r="LJT157" s="1"/>
      <c r="LJU157" s="1"/>
      <c r="LJV157" s="1"/>
      <c r="LJW157" s="1"/>
      <c r="LJX157" s="1"/>
      <c r="LJY157" s="1"/>
      <c r="LJZ157" s="1"/>
      <c r="LKA157" s="1"/>
      <c r="LKB157" s="1"/>
      <c r="LKC157" s="1"/>
      <c r="LKD157" s="1"/>
      <c r="LKE157" s="1"/>
      <c r="LKF157" s="1"/>
      <c r="LKG157" s="1"/>
      <c r="LKH157" s="1"/>
      <c r="LKI157" s="1"/>
      <c r="LKJ157" s="1"/>
      <c r="LKK157" s="1"/>
      <c r="LKL157" s="1"/>
      <c r="LKM157" s="1"/>
      <c r="LKN157" s="1"/>
      <c r="LKO157" s="1"/>
      <c r="LKP157" s="1"/>
      <c r="LKQ157" s="1"/>
      <c r="LKR157" s="1"/>
      <c r="LKS157" s="1"/>
      <c r="LKT157" s="1"/>
      <c r="LKU157" s="1"/>
      <c r="LKV157" s="1"/>
      <c r="LKW157" s="1"/>
      <c r="LKX157" s="1"/>
      <c r="LKY157" s="1"/>
      <c r="LKZ157" s="1"/>
      <c r="LLA157" s="1"/>
      <c r="LLB157" s="1"/>
      <c r="LLC157" s="1"/>
      <c r="LLD157" s="1"/>
      <c r="LLE157" s="1"/>
      <c r="LLF157" s="1"/>
      <c r="LLG157" s="1"/>
      <c r="LLH157" s="1"/>
      <c r="LLI157" s="1"/>
      <c r="LLJ157" s="1"/>
      <c r="LLK157" s="1"/>
      <c r="LLL157" s="1"/>
      <c r="LLM157" s="1"/>
      <c r="LLN157" s="1"/>
      <c r="LLO157" s="1"/>
      <c r="LLP157" s="1"/>
      <c r="LLQ157" s="1"/>
      <c r="LLR157" s="1"/>
      <c r="LLS157" s="1"/>
      <c r="LLT157" s="1"/>
      <c r="LLU157" s="1"/>
      <c r="LLV157" s="1"/>
      <c r="LLW157" s="1"/>
      <c r="LLX157" s="1"/>
      <c r="LLY157" s="1"/>
      <c r="LLZ157" s="1"/>
      <c r="LMA157" s="1"/>
      <c r="LMB157" s="1"/>
      <c r="LMC157" s="1"/>
      <c r="LMD157" s="1"/>
      <c r="LME157" s="1"/>
      <c r="LMF157" s="1"/>
      <c r="LMG157" s="1"/>
      <c r="LMH157" s="1"/>
      <c r="LMI157" s="1"/>
      <c r="LMJ157" s="1"/>
      <c r="LMK157" s="1"/>
      <c r="LML157" s="1"/>
      <c r="LMM157" s="1"/>
      <c r="LMN157" s="1"/>
      <c r="LMO157" s="1"/>
      <c r="LMP157" s="1"/>
      <c r="LMQ157" s="1"/>
      <c r="LMR157" s="1"/>
      <c r="LMS157" s="1"/>
      <c r="LMT157" s="1"/>
      <c r="LMU157" s="1"/>
      <c r="LMV157" s="1"/>
      <c r="LMW157" s="1"/>
      <c r="LMX157" s="1"/>
      <c r="LMY157" s="1"/>
      <c r="LMZ157" s="1"/>
      <c r="LNA157" s="1"/>
      <c r="LNB157" s="1"/>
      <c r="LNC157" s="1"/>
      <c r="LND157" s="1"/>
      <c r="LNE157" s="1"/>
      <c r="LNF157" s="1"/>
      <c r="LNG157" s="1"/>
      <c r="LNH157" s="1"/>
      <c r="LNI157" s="1"/>
      <c r="LNJ157" s="1"/>
      <c r="LNK157" s="1"/>
      <c r="LNL157" s="1"/>
      <c r="LNM157" s="1"/>
      <c r="LNN157" s="1"/>
      <c r="LNO157" s="1"/>
      <c r="LNP157" s="1"/>
      <c r="LNQ157" s="1"/>
      <c r="LNR157" s="1"/>
      <c r="LNS157" s="1"/>
      <c r="LNT157" s="1"/>
      <c r="LNU157" s="1"/>
      <c r="LNV157" s="1"/>
      <c r="LNW157" s="1"/>
      <c r="LNX157" s="1"/>
      <c r="LNY157" s="1"/>
      <c r="LNZ157" s="1"/>
      <c r="LOA157" s="1"/>
      <c r="LOB157" s="1"/>
      <c r="LOC157" s="1"/>
      <c r="LOD157" s="1"/>
      <c r="LOE157" s="1"/>
      <c r="LOF157" s="1"/>
      <c r="LOG157" s="1"/>
      <c r="LOH157" s="1"/>
      <c r="LOI157" s="1"/>
      <c r="LOJ157" s="1"/>
      <c r="LOK157" s="1"/>
      <c r="LOL157" s="1"/>
      <c r="LOM157" s="1"/>
      <c r="LON157" s="1"/>
      <c r="LOO157" s="1"/>
      <c r="LOP157" s="1"/>
      <c r="LOQ157" s="1"/>
      <c r="LOR157" s="1"/>
      <c r="LOS157" s="1"/>
      <c r="LOT157" s="1"/>
      <c r="LOU157" s="1"/>
      <c r="LOV157" s="1"/>
      <c r="LOW157" s="1"/>
      <c r="LOX157" s="1"/>
      <c r="LOY157" s="1"/>
      <c r="LOZ157" s="1"/>
      <c r="LPA157" s="1"/>
      <c r="LPB157" s="1"/>
      <c r="LPC157" s="1"/>
      <c r="LPD157" s="1"/>
      <c r="LPE157" s="1"/>
      <c r="LPF157" s="1"/>
      <c r="LPG157" s="1"/>
      <c r="LPH157" s="1"/>
      <c r="LPI157" s="1"/>
      <c r="LPJ157" s="1"/>
      <c r="LPK157" s="1"/>
      <c r="LPL157" s="1"/>
      <c r="LPM157" s="1"/>
      <c r="LPN157" s="1"/>
      <c r="LPO157" s="1"/>
      <c r="LPP157" s="1"/>
      <c r="LPQ157" s="1"/>
      <c r="LPR157" s="1"/>
      <c r="LPS157" s="1"/>
      <c r="LPT157" s="1"/>
      <c r="LPU157" s="1"/>
      <c r="LPV157" s="1"/>
      <c r="LPW157" s="1"/>
      <c r="LPX157" s="1"/>
      <c r="LPY157" s="1"/>
      <c r="LPZ157" s="1"/>
      <c r="LQA157" s="1"/>
      <c r="LQB157" s="1"/>
      <c r="LQC157" s="1"/>
      <c r="LQD157" s="1"/>
      <c r="LQE157" s="1"/>
      <c r="LQF157" s="1"/>
      <c r="LQG157" s="1"/>
      <c r="LQH157" s="1"/>
      <c r="LQI157" s="1"/>
      <c r="LQJ157" s="1"/>
      <c r="LQK157" s="1"/>
      <c r="LQL157" s="1"/>
      <c r="LQM157" s="1"/>
      <c r="LQN157" s="1"/>
      <c r="LQO157" s="1"/>
      <c r="LQP157" s="1"/>
      <c r="LQQ157" s="1"/>
      <c r="LQR157" s="1"/>
      <c r="LQS157" s="1"/>
      <c r="LQT157" s="1"/>
      <c r="LQU157" s="1"/>
      <c r="LQV157" s="1"/>
      <c r="LQW157" s="1"/>
      <c r="LQX157" s="1"/>
      <c r="LQY157" s="1"/>
      <c r="LQZ157" s="1"/>
      <c r="LRA157" s="1"/>
      <c r="LRB157" s="1"/>
      <c r="LRC157" s="1"/>
      <c r="LRD157" s="1"/>
      <c r="LRE157" s="1"/>
      <c r="LRF157" s="1"/>
      <c r="LRG157" s="1"/>
      <c r="LRH157" s="1"/>
      <c r="LRI157" s="1"/>
      <c r="LRJ157" s="1"/>
      <c r="LRK157" s="1"/>
      <c r="LRL157" s="1"/>
      <c r="LRM157" s="1"/>
      <c r="LRN157" s="1"/>
      <c r="LRO157" s="1"/>
      <c r="LRP157" s="1"/>
      <c r="LRQ157" s="1"/>
      <c r="LRR157" s="1"/>
      <c r="LRS157" s="1"/>
      <c r="LRT157" s="1"/>
      <c r="LRU157" s="1"/>
      <c r="LRV157" s="1"/>
      <c r="LRW157" s="1"/>
      <c r="LRX157" s="1"/>
      <c r="LRY157" s="1"/>
      <c r="LRZ157" s="1"/>
      <c r="LSA157" s="1"/>
      <c r="LSB157" s="1"/>
      <c r="LSC157" s="1"/>
      <c r="LSD157" s="1"/>
      <c r="LSE157" s="1"/>
      <c r="LSF157" s="1"/>
      <c r="LSG157" s="1"/>
      <c r="LSH157" s="1"/>
      <c r="LSI157" s="1"/>
      <c r="LSJ157" s="1"/>
      <c r="LSK157" s="1"/>
      <c r="LSL157" s="1"/>
      <c r="LSM157" s="1"/>
      <c r="LSN157" s="1"/>
      <c r="LSO157" s="1"/>
      <c r="LSP157" s="1"/>
      <c r="LSQ157" s="1"/>
      <c r="LSR157" s="1"/>
      <c r="LSS157" s="1"/>
      <c r="LST157" s="1"/>
      <c r="LSU157" s="1"/>
      <c r="LSV157" s="1"/>
      <c r="LSW157" s="1"/>
      <c r="LSX157" s="1"/>
      <c r="LSY157" s="1"/>
      <c r="LSZ157" s="1"/>
      <c r="LTA157" s="1"/>
      <c r="LTB157" s="1"/>
      <c r="LTC157" s="1"/>
      <c r="LTD157" s="1"/>
      <c r="LTE157" s="1"/>
      <c r="LTF157" s="1"/>
      <c r="LTG157" s="1"/>
      <c r="LTH157" s="1"/>
      <c r="LTI157" s="1"/>
      <c r="LTJ157" s="1"/>
      <c r="LTK157" s="1"/>
      <c r="LTL157" s="1"/>
      <c r="LTM157" s="1"/>
      <c r="LTN157" s="1"/>
      <c r="LTO157" s="1"/>
      <c r="LTP157" s="1"/>
      <c r="LTQ157" s="1"/>
      <c r="LTR157" s="1"/>
      <c r="LTS157" s="1"/>
      <c r="LTT157" s="1"/>
      <c r="LTU157" s="1"/>
      <c r="LTV157" s="1"/>
      <c r="LTW157" s="1"/>
      <c r="LTX157" s="1"/>
      <c r="LTY157" s="1"/>
      <c r="LTZ157" s="1"/>
      <c r="LUA157" s="1"/>
      <c r="LUB157" s="1"/>
      <c r="LUC157" s="1"/>
      <c r="LUD157" s="1"/>
      <c r="LUE157" s="1"/>
      <c r="LUF157" s="1"/>
      <c r="LUG157" s="1"/>
      <c r="LUH157" s="1"/>
      <c r="LUI157" s="1"/>
      <c r="LUJ157" s="1"/>
      <c r="LUK157" s="1"/>
      <c r="LUL157" s="1"/>
      <c r="LUM157" s="1"/>
      <c r="LUN157" s="1"/>
      <c r="LUO157" s="1"/>
      <c r="LUP157" s="1"/>
      <c r="LUQ157" s="1"/>
      <c r="LUR157" s="1"/>
      <c r="LUS157" s="1"/>
      <c r="LUT157" s="1"/>
      <c r="LUU157" s="1"/>
      <c r="LUV157" s="1"/>
      <c r="LUW157" s="1"/>
      <c r="LUX157" s="1"/>
      <c r="LUY157" s="1"/>
      <c r="LUZ157" s="1"/>
      <c r="LVA157" s="1"/>
      <c r="LVB157" s="1"/>
      <c r="LVC157" s="1"/>
      <c r="LVD157" s="1"/>
      <c r="LVE157" s="1"/>
      <c r="LVF157" s="1"/>
      <c r="LVG157" s="1"/>
      <c r="LVH157" s="1"/>
      <c r="LVI157" s="1"/>
      <c r="LVJ157" s="1"/>
      <c r="LVK157" s="1"/>
      <c r="LVL157" s="1"/>
      <c r="LVM157" s="1"/>
      <c r="LVN157" s="1"/>
      <c r="LVO157" s="1"/>
      <c r="LVP157" s="1"/>
      <c r="LVQ157" s="1"/>
      <c r="LVR157" s="1"/>
      <c r="LVS157" s="1"/>
      <c r="LVT157" s="1"/>
      <c r="LVU157" s="1"/>
      <c r="LVV157" s="1"/>
      <c r="LVW157" s="1"/>
      <c r="LVX157" s="1"/>
      <c r="LVY157" s="1"/>
      <c r="LVZ157" s="1"/>
      <c r="LWA157" s="1"/>
      <c r="LWB157" s="1"/>
      <c r="LWC157" s="1"/>
      <c r="LWD157" s="1"/>
      <c r="LWE157" s="1"/>
      <c r="LWF157" s="1"/>
      <c r="LWG157" s="1"/>
      <c r="LWH157" s="1"/>
      <c r="LWI157" s="1"/>
      <c r="LWJ157" s="1"/>
      <c r="LWK157" s="1"/>
      <c r="LWL157" s="1"/>
      <c r="LWM157" s="1"/>
      <c r="LWN157" s="1"/>
      <c r="LWO157" s="1"/>
      <c r="LWP157" s="1"/>
      <c r="LWQ157" s="1"/>
      <c r="LWR157" s="1"/>
      <c r="LWS157" s="1"/>
      <c r="LWT157" s="1"/>
      <c r="LWU157" s="1"/>
      <c r="LWV157" s="1"/>
      <c r="LWW157" s="1"/>
      <c r="LWX157" s="1"/>
      <c r="LWY157" s="1"/>
      <c r="LWZ157" s="1"/>
      <c r="LXA157" s="1"/>
      <c r="LXB157" s="1"/>
      <c r="LXC157" s="1"/>
      <c r="LXD157" s="1"/>
      <c r="LXE157" s="1"/>
      <c r="LXF157" s="1"/>
      <c r="LXG157" s="1"/>
      <c r="LXH157" s="1"/>
      <c r="LXI157" s="1"/>
      <c r="LXJ157" s="1"/>
      <c r="LXK157" s="1"/>
      <c r="LXL157" s="1"/>
      <c r="LXM157" s="1"/>
      <c r="LXN157" s="1"/>
      <c r="LXO157" s="1"/>
      <c r="LXP157" s="1"/>
      <c r="LXQ157" s="1"/>
      <c r="LXR157" s="1"/>
      <c r="LXS157" s="1"/>
      <c r="LXT157" s="1"/>
      <c r="LXU157" s="1"/>
      <c r="LXV157" s="1"/>
      <c r="LXW157" s="1"/>
      <c r="LXX157" s="1"/>
      <c r="LXY157" s="1"/>
      <c r="LXZ157" s="1"/>
      <c r="LYA157" s="1"/>
      <c r="LYB157" s="1"/>
      <c r="LYC157" s="1"/>
      <c r="LYD157" s="1"/>
      <c r="LYE157" s="1"/>
      <c r="LYF157" s="1"/>
      <c r="LYG157" s="1"/>
      <c r="LYH157" s="1"/>
      <c r="LYI157" s="1"/>
      <c r="LYJ157" s="1"/>
      <c r="LYK157" s="1"/>
      <c r="LYL157" s="1"/>
      <c r="LYM157" s="1"/>
      <c r="LYN157" s="1"/>
      <c r="LYO157" s="1"/>
      <c r="LYP157" s="1"/>
      <c r="LYQ157" s="1"/>
      <c r="LYR157" s="1"/>
      <c r="LYS157" s="1"/>
      <c r="LYT157" s="1"/>
      <c r="LYU157" s="1"/>
      <c r="LYV157" s="1"/>
      <c r="LYW157" s="1"/>
      <c r="LYX157" s="1"/>
      <c r="LYY157" s="1"/>
      <c r="LYZ157" s="1"/>
      <c r="LZA157" s="1"/>
      <c r="LZB157" s="1"/>
      <c r="LZC157" s="1"/>
      <c r="LZD157" s="1"/>
      <c r="LZE157" s="1"/>
      <c r="LZF157" s="1"/>
      <c r="LZG157" s="1"/>
      <c r="LZH157" s="1"/>
      <c r="LZI157" s="1"/>
      <c r="LZJ157" s="1"/>
      <c r="LZK157" s="1"/>
      <c r="LZL157" s="1"/>
      <c r="LZM157" s="1"/>
      <c r="LZN157" s="1"/>
      <c r="LZO157" s="1"/>
      <c r="LZP157" s="1"/>
      <c r="LZQ157" s="1"/>
      <c r="LZR157" s="1"/>
      <c r="LZS157" s="1"/>
      <c r="LZT157" s="1"/>
      <c r="LZU157" s="1"/>
      <c r="LZV157" s="1"/>
      <c r="LZW157" s="1"/>
      <c r="LZX157" s="1"/>
      <c r="LZY157" s="1"/>
      <c r="LZZ157" s="1"/>
      <c r="MAA157" s="1"/>
      <c r="MAB157" s="1"/>
      <c r="MAC157" s="1"/>
      <c r="MAD157" s="1"/>
      <c r="MAE157" s="1"/>
      <c r="MAF157" s="1"/>
      <c r="MAG157" s="1"/>
      <c r="MAH157" s="1"/>
      <c r="MAI157" s="1"/>
      <c r="MAJ157" s="1"/>
      <c r="MAK157" s="1"/>
      <c r="MAL157" s="1"/>
      <c r="MAM157" s="1"/>
      <c r="MAN157" s="1"/>
      <c r="MAO157" s="1"/>
      <c r="MAP157" s="1"/>
      <c r="MAQ157" s="1"/>
      <c r="MAR157" s="1"/>
      <c r="MAS157" s="1"/>
      <c r="MAT157" s="1"/>
      <c r="MAU157" s="1"/>
      <c r="MAV157" s="1"/>
      <c r="MAW157" s="1"/>
      <c r="MAX157" s="1"/>
      <c r="MAY157" s="1"/>
      <c r="MAZ157" s="1"/>
      <c r="MBA157" s="1"/>
      <c r="MBB157" s="1"/>
      <c r="MBC157" s="1"/>
      <c r="MBD157" s="1"/>
      <c r="MBE157" s="1"/>
      <c r="MBF157" s="1"/>
      <c r="MBG157" s="1"/>
      <c r="MBH157" s="1"/>
      <c r="MBI157" s="1"/>
      <c r="MBJ157" s="1"/>
      <c r="MBK157" s="1"/>
      <c r="MBL157" s="1"/>
      <c r="MBM157" s="1"/>
      <c r="MBN157" s="1"/>
      <c r="MBO157" s="1"/>
      <c r="MBP157" s="1"/>
      <c r="MBQ157" s="1"/>
      <c r="MBR157" s="1"/>
      <c r="MBS157" s="1"/>
      <c r="MBT157" s="1"/>
      <c r="MBU157" s="1"/>
      <c r="MBV157" s="1"/>
      <c r="MBW157" s="1"/>
      <c r="MBX157" s="1"/>
      <c r="MBY157" s="1"/>
      <c r="MBZ157" s="1"/>
      <c r="MCA157" s="1"/>
      <c r="MCB157" s="1"/>
      <c r="MCC157" s="1"/>
      <c r="MCD157" s="1"/>
      <c r="MCE157" s="1"/>
      <c r="MCF157" s="1"/>
      <c r="MCG157" s="1"/>
      <c r="MCH157" s="1"/>
      <c r="MCI157" s="1"/>
      <c r="MCJ157" s="1"/>
      <c r="MCK157" s="1"/>
      <c r="MCL157" s="1"/>
      <c r="MCM157" s="1"/>
      <c r="MCN157" s="1"/>
      <c r="MCO157" s="1"/>
      <c r="MCP157" s="1"/>
      <c r="MCQ157" s="1"/>
      <c r="MCR157" s="1"/>
      <c r="MCS157" s="1"/>
      <c r="MCT157" s="1"/>
      <c r="MCU157" s="1"/>
      <c r="MCV157" s="1"/>
      <c r="MCW157" s="1"/>
      <c r="MCX157" s="1"/>
      <c r="MCY157" s="1"/>
      <c r="MCZ157" s="1"/>
      <c r="MDA157" s="1"/>
      <c r="MDB157" s="1"/>
      <c r="MDC157" s="1"/>
      <c r="MDD157" s="1"/>
      <c r="MDE157" s="1"/>
      <c r="MDF157" s="1"/>
      <c r="MDG157" s="1"/>
      <c r="MDH157" s="1"/>
      <c r="MDI157" s="1"/>
      <c r="MDJ157" s="1"/>
      <c r="MDK157" s="1"/>
      <c r="MDL157" s="1"/>
      <c r="MDM157" s="1"/>
      <c r="MDN157" s="1"/>
      <c r="MDO157" s="1"/>
      <c r="MDP157" s="1"/>
      <c r="MDQ157" s="1"/>
      <c r="MDR157" s="1"/>
      <c r="MDS157" s="1"/>
      <c r="MDT157" s="1"/>
      <c r="MDU157" s="1"/>
      <c r="MDV157" s="1"/>
      <c r="MDW157" s="1"/>
      <c r="MDX157" s="1"/>
      <c r="MDY157" s="1"/>
      <c r="MDZ157" s="1"/>
      <c r="MEA157" s="1"/>
      <c r="MEB157" s="1"/>
      <c r="MEC157" s="1"/>
      <c r="MED157" s="1"/>
      <c r="MEE157" s="1"/>
      <c r="MEF157" s="1"/>
      <c r="MEG157" s="1"/>
      <c r="MEH157" s="1"/>
      <c r="MEI157" s="1"/>
      <c r="MEJ157" s="1"/>
      <c r="MEK157" s="1"/>
      <c r="MEL157" s="1"/>
      <c r="MEM157" s="1"/>
      <c r="MEN157" s="1"/>
      <c r="MEO157" s="1"/>
      <c r="MEP157" s="1"/>
      <c r="MEQ157" s="1"/>
      <c r="MER157" s="1"/>
      <c r="MES157" s="1"/>
      <c r="MET157" s="1"/>
      <c r="MEU157" s="1"/>
      <c r="MEV157" s="1"/>
      <c r="MEW157" s="1"/>
      <c r="MEX157" s="1"/>
      <c r="MEY157" s="1"/>
      <c r="MEZ157" s="1"/>
      <c r="MFA157" s="1"/>
      <c r="MFB157" s="1"/>
      <c r="MFC157" s="1"/>
      <c r="MFD157" s="1"/>
      <c r="MFE157" s="1"/>
      <c r="MFF157" s="1"/>
      <c r="MFG157" s="1"/>
      <c r="MFH157" s="1"/>
      <c r="MFI157" s="1"/>
      <c r="MFJ157" s="1"/>
      <c r="MFK157" s="1"/>
      <c r="MFL157" s="1"/>
      <c r="MFM157" s="1"/>
      <c r="MFN157" s="1"/>
      <c r="MFO157" s="1"/>
      <c r="MFP157" s="1"/>
      <c r="MFQ157" s="1"/>
      <c r="MFR157" s="1"/>
      <c r="MFS157" s="1"/>
      <c r="MFT157" s="1"/>
      <c r="MFU157" s="1"/>
      <c r="MFV157" s="1"/>
      <c r="MFW157" s="1"/>
      <c r="MFX157" s="1"/>
      <c r="MFY157" s="1"/>
      <c r="MFZ157" s="1"/>
      <c r="MGA157" s="1"/>
      <c r="MGB157" s="1"/>
      <c r="MGC157" s="1"/>
      <c r="MGD157" s="1"/>
      <c r="MGE157" s="1"/>
      <c r="MGF157" s="1"/>
      <c r="MGG157" s="1"/>
      <c r="MGH157" s="1"/>
      <c r="MGI157" s="1"/>
      <c r="MGJ157" s="1"/>
      <c r="MGK157" s="1"/>
      <c r="MGL157" s="1"/>
      <c r="MGM157" s="1"/>
      <c r="MGN157" s="1"/>
      <c r="MGO157" s="1"/>
      <c r="MGP157" s="1"/>
      <c r="MGQ157" s="1"/>
      <c r="MGR157" s="1"/>
      <c r="MGS157" s="1"/>
      <c r="MGT157" s="1"/>
      <c r="MGU157" s="1"/>
      <c r="MGV157" s="1"/>
      <c r="MGW157" s="1"/>
      <c r="MGX157" s="1"/>
      <c r="MGY157" s="1"/>
      <c r="MGZ157" s="1"/>
      <c r="MHA157" s="1"/>
      <c r="MHB157" s="1"/>
      <c r="MHC157" s="1"/>
      <c r="MHD157" s="1"/>
      <c r="MHE157" s="1"/>
      <c r="MHF157" s="1"/>
      <c r="MHG157" s="1"/>
      <c r="MHH157" s="1"/>
      <c r="MHI157" s="1"/>
      <c r="MHJ157" s="1"/>
      <c r="MHK157" s="1"/>
      <c r="MHL157" s="1"/>
      <c r="MHM157" s="1"/>
      <c r="MHN157" s="1"/>
      <c r="MHO157" s="1"/>
      <c r="MHP157" s="1"/>
      <c r="MHQ157" s="1"/>
      <c r="MHR157" s="1"/>
      <c r="MHS157" s="1"/>
      <c r="MHT157" s="1"/>
      <c r="MHU157" s="1"/>
      <c r="MHV157" s="1"/>
      <c r="MHW157" s="1"/>
      <c r="MHX157" s="1"/>
      <c r="MHY157" s="1"/>
      <c r="MHZ157" s="1"/>
      <c r="MIA157" s="1"/>
      <c r="MIB157" s="1"/>
      <c r="MIC157" s="1"/>
      <c r="MID157" s="1"/>
      <c r="MIE157" s="1"/>
      <c r="MIF157" s="1"/>
      <c r="MIG157" s="1"/>
      <c r="MIH157" s="1"/>
      <c r="MII157" s="1"/>
      <c r="MIJ157" s="1"/>
      <c r="MIK157" s="1"/>
      <c r="MIL157" s="1"/>
      <c r="MIM157" s="1"/>
      <c r="MIN157" s="1"/>
      <c r="MIO157" s="1"/>
      <c r="MIP157" s="1"/>
      <c r="MIQ157" s="1"/>
      <c r="MIR157" s="1"/>
      <c r="MIS157" s="1"/>
      <c r="MIT157" s="1"/>
      <c r="MIU157" s="1"/>
      <c r="MIV157" s="1"/>
      <c r="MIW157" s="1"/>
      <c r="MIX157" s="1"/>
      <c r="MIY157" s="1"/>
      <c r="MIZ157" s="1"/>
      <c r="MJA157" s="1"/>
      <c r="MJB157" s="1"/>
      <c r="MJC157" s="1"/>
      <c r="MJD157" s="1"/>
      <c r="MJE157" s="1"/>
      <c r="MJF157" s="1"/>
      <c r="MJG157" s="1"/>
      <c r="MJH157" s="1"/>
      <c r="MJI157" s="1"/>
      <c r="MJJ157" s="1"/>
      <c r="MJK157" s="1"/>
      <c r="MJL157" s="1"/>
      <c r="MJM157" s="1"/>
      <c r="MJN157" s="1"/>
      <c r="MJO157" s="1"/>
      <c r="MJP157" s="1"/>
      <c r="MJQ157" s="1"/>
      <c r="MJR157" s="1"/>
      <c r="MJS157" s="1"/>
      <c r="MJT157" s="1"/>
      <c r="MJU157" s="1"/>
      <c r="MJV157" s="1"/>
      <c r="MJW157" s="1"/>
      <c r="MJX157" s="1"/>
      <c r="MJY157" s="1"/>
      <c r="MJZ157" s="1"/>
      <c r="MKA157" s="1"/>
      <c r="MKB157" s="1"/>
      <c r="MKC157" s="1"/>
      <c r="MKD157" s="1"/>
      <c r="MKE157" s="1"/>
      <c r="MKF157" s="1"/>
      <c r="MKG157" s="1"/>
      <c r="MKH157" s="1"/>
      <c r="MKI157" s="1"/>
      <c r="MKJ157" s="1"/>
      <c r="MKK157" s="1"/>
      <c r="MKL157" s="1"/>
      <c r="MKM157" s="1"/>
      <c r="MKN157" s="1"/>
      <c r="MKO157" s="1"/>
      <c r="MKP157" s="1"/>
      <c r="MKQ157" s="1"/>
      <c r="MKR157" s="1"/>
      <c r="MKS157" s="1"/>
      <c r="MKT157" s="1"/>
      <c r="MKU157" s="1"/>
      <c r="MKV157" s="1"/>
      <c r="MKW157" s="1"/>
      <c r="MKX157" s="1"/>
      <c r="MKY157" s="1"/>
      <c r="MKZ157" s="1"/>
      <c r="MLA157" s="1"/>
      <c r="MLB157" s="1"/>
      <c r="MLC157" s="1"/>
      <c r="MLD157" s="1"/>
      <c r="MLE157" s="1"/>
      <c r="MLF157" s="1"/>
      <c r="MLG157" s="1"/>
      <c r="MLH157" s="1"/>
      <c r="MLI157" s="1"/>
      <c r="MLJ157" s="1"/>
      <c r="MLK157" s="1"/>
      <c r="MLL157" s="1"/>
      <c r="MLM157" s="1"/>
      <c r="MLN157" s="1"/>
      <c r="MLO157" s="1"/>
      <c r="MLP157" s="1"/>
      <c r="MLQ157" s="1"/>
      <c r="MLR157" s="1"/>
      <c r="MLS157" s="1"/>
      <c r="MLT157" s="1"/>
      <c r="MLU157" s="1"/>
      <c r="MLV157" s="1"/>
      <c r="MLW157" s="1"/>
      <c r="MLX157" s="1"/>
      <c r="MLY157" s="1"/>
      <c r="MLZ157" s="1"/>
      <c r="MMA157" s="1"/>
      <c r="MMB157" s="1"/>
      <c r="MMC157" s="1"/>
      <c r="MMD157" s="1"/>
      <c r="MME157" s="1"/>
      <c r="MMF157" s="1"/>
      <c r="MMG157" s="1"/>
      <c r="MMH157" s="1"/>
      <c r="MMI157" s="1"/>
      <c r="MMJ157" s="1"/>
      <c r="MMK157" s="1"/>
      <c r="MML157" s="1"/>
      <c r="MMM157" s="1"/>
      <c r="MMN157" s="1"/>
      <c r="MMO157" s="1"/>
      <c r="MMP157" s="1"/>
      <c r="MMQ157" s="1"/>
      <c r="MMR157" s="1"/>
      <c r="MMS157" s="1"/>
      <c r="MMT157" s="1"/>
      <c r="MMU157" s="1"/>
      <c r="MMV157" s="1"/>
      <c r="MMW157" s="1"/>
      <c r="MMX157" s="1"/>
      <c r="MMY157" s="1"/>
      <c r="MMZ157" s="1"/>
      <c r="MNA157" s="1"/>
      <c r="MNB157" s="1"/>
      <c r="MNC157" s="1"/>
      <c r="MND157" s="1"/>
      <c r="MNE157" s="1"/>
      <c r="MNF157" s="1"/>
      <c r="MNG157" s="1"/>
      <c r="MNH157" s="1"/>
      <c r="MNI157" s="1"/>
      <c r="MNJ157" s="1"/>
      <c r="MNK157" s="1"/>
      <c r="MNL157" s="1"/>
      <c r="MNM157" s="1"/>
      <c r="MNN157" s="1"/>
      <c r="MNO157" s="1"/>
      <c r="MNP157" s="1"/>
      <c r="MNQ157" s="1"/>
      <c r="MNR157" s="1"/>
      <c r="MNS157" s="1"/>
      <c r="MNT157" s="1"/>
      <c r="MNU157" s="1"/>
      <c r="MNV157" s="1"/>
      <c r="MNW157" s="1"/>
      <c r="MNX157" s="1"/>
      <c r="MNY157" s="1"/>
      <c r="MNZ157" s="1"/>
      <c r="MOA157" s="1"/>
      <c r="MOB157" s="1"/>
      <c r="MOC157" s="1"/>
      <c r="MOD157" s="1"/>
      <c r="MOE157" s="1"/>
      <c r="MOF157" s="1"/>
      <c r="MOG157" s="1"/>
      <c r="MOH157" s="1"/>
      <c r="MOI157" s="1"/>
      <c r="MOJ157" s="1"/>
      <c r="MOK157" s="1"/>
      <c r="MOL157" s="1"/>
      <c r="MOM157" s="1"/>
      <c r="MON157" s="1"/>
      <c r="MOO157" s="1"/>
      <c r="MOP157" s="1"/>
      <c r="MOQ157" s="1"/>
      <c r="MOR157" s="1"/>
      <c r="MOS157" s="1"/>
      <c r="MOT157" s="1"/>
      <c r="MOU157" s="1"/>
      <c r="MOV157" s="1"/>
      <c r="MOW157" s="1"/>
      <c r="MOX157" s="1"/>
      <c r="MOY157" s="1"/>
      <c r="MOZ157" s="1"/>
      <c r="MPA157" s="1"/>
      <c r="MPB157" s="1"/>
      <c r="MPC157" s="1"/>
      <c r="MPD157" s="1"/>
      <c r="MPE157" s="1"/>
      <c r="MPF157" s="1"/>
      <c r="MPG157" s="1"/>
      <c r="MPH157" s="1"/>
      <c r="MPI157" s="1"/>
      <c r="MPJ157" s="1"/>
      <c r="MPK157" s="1"/>
      <c r="MPL157" s="1"/>
      <c r="MPM157" s="1"/>
      <c r="MPN157" s="1"/>
      <c r="MPO157" s="1"/>
      <c r="MPP157" s="1"/>
      <c r="MPQ157" s="1"/>
      <c r="MPR157" s="1"/>
      <c r="MPS157" s="1"/>
      <c r="MPT157" s="1"/>
      <c r="MPU157" s="1"/>
      <c r="MPV157" s="1"/>
      <c r="MPW157" s="1"/>
      <c r="MPX157" s="1"/>
      <c r="MPY157" s="1"/>
      <c r="MPZ157" s="1"/>
      <c r="MQA157" s="1"/>
      <c r="MQB157" s="1"/>
      <c r="MQC157" s="1"/>
      <c r="MQD157" s="1"/>
      <c r="MQE157" s="1"/>
      <c r="MQF157" s="1"/>
      <c r="MQG157" s="1"/>
      <c r="MQH157" s="1"/>
      <c r="MQI157" s="1"/>
      <c r="MQJ157" s="1"/>
      <c r="MQK157" s="1"/>
      <c r="MQL157" s="1"/>
      <c r="MQM157" s="1"/>
      <c r="MQN157" s="1"/>
      <c r="MQO157" s="1"/>
      <c r="MQP157" s="1"/>
      <c r="MQQ157" s="1"/>
      <c r="MQR157" s="1"/>
      <c r="MQS157" s="1"/>
      <c r="MQT157" s="1"/>
      <c r="MQU157" s="1"/>
      <c r="MQV157" s="1"/>
      <c r="MQW157" s="1"/>
      <c r="MQX157" s="1"/>
      <c r="MQY157" s="1"/>
      <c r="MQZ157" s="1"/>
      <c r="MRA157" s="1"/>
      <c r="MRB157" s="1"/>
      <c r="MRC157" s="1"/>
      <c r="MRD157" s="1"/>
      <c r="MRE157" s="1"/>
      <c r="MRF157" s="1"/>
      <c r="MRG157" s="1"/>
      <c r="MRH157" s="1"/>
      <c r="MRI157" s="1"/>
      <c r="MRJ157" s="1"/>
      <c r="MRK157" s="1"/>
      <c r="MRL157" s="1"/>
      <c r="MRM157" s="1"/>
      <c r="MRN157" s="1"/>
      <c r="MRO157" s="1"/>
      <c r="MRP157" s="1"/>
      <c r="MRQ157" s="1"/>
      <c r="MRR157" s="1"/>
      <c r="MRS157" s="1"/>
      <c r="MRT157" s="1"/>
      <c r="MRU157" s="1"/>
      <c r="MRV157" s="1"/>
      <c r="MRW157" s="1"/>
      <c r="MRX157" s="1"/>
      <c r="MRY157" s="1"/>
      <c r="MRZ157" s="1"/>
      <c r="MSA157" s="1"/>
      <c r="MSB157" s="1"/>
      <c r="MSC157" s="1"/>
      <c r="MSD157" s="1"/>
      <c r="MSE157" s="1"/>
      <c r="MSF157" s="1"/>
      <c r="MSG157" s="1"/>
      <c r="MSH157" s="1"/>
      <c r="MSI157" s="1"/>
      <c r="MSJ157" s="1"/>
      <c r="MSK157" s="1"/>
      <c r="MSL157" s="1"/>
      <c r="MSM157" s="1"/>
      <c r="MSN157" s="1"/>
      <c r="MSO157" s="1"/>
      <c r="MSP157" s="1"/>
      <c r="MSQ157" s="1"/>
      <c r="MSR157" s="1"/>
      <c r="MSS157" s="1"/>
      <c r="MST157" s="1"/>
      <c r="MSU157" s="1"/>
      <c r="MSV157" s="1"/>
      <c r="MSW157" s="1"/>
      <c r="MSX157" s="1"/>
      <c r="MSY157" s="1"/>
      <c r="MSZ157" s="1"/>
      <c r="MTA157" s="1"/>
      <c r="MTB157" s="1"/>
      <c r="MTC157" s="1"/>
      <c r="MTD157" s="1"/>
      <c r="MTE157" s="1"/>
      <c r="MTF157" s="1"/>
      <c r="MTG157" s="1"/>
      <c r="MTH157" s="1"/>
      <c r="MTI157" s="1"/>
      <c r="MTJ157" s="1"/>
      <c r="MTK157" s="1"/>
      <c r="MTL157" s="1"/>
      <c r="MTM157" s="1"/>
      <c r="MTN157" s="1"/>
      <c r="MTO157" s="1"/>
      <c r="MTP157" s="1"/>
      <c r="MTQ157" s="1"/>
      <c r="MTR157" s="1"/>
      <c r="MTS157" s="1"/>
      <c r="MTT157" s="1"/>
      <c r="MTU157" s="1"/>
      <c r="MTV157" s="1"/>
      <c r="MTW157" s="1"/>
      <c r="MTX157" s="1"/>
      <c r="MTY157" s="1"/>
      <c r="MTZ157" s="1"/>
      <c r="MUA157" s="1"/>
      <c r="MUB157" s="1"/>
      <c r="MUC157" s="1"/>
      <c r="MUD157" s="1"/>
      <c r="MUE157" s="1"/>
      <c r="MUF157" s="1"/>
      <c r="MUG157" s="1"/>
      <c r="MUH157" s="1"/>
      <c r="MUI157" s="1"/>
      <c r="MUJ157" s="1"/>
      <c r="MUK157" s="1"/>
      <c r="MUL157" s="1"/>
      <c r="MUM157" s="1"/>
      <c r="MUN157" s="1"/>
      <c r="MUO157" s="1"/>
      <c r="MUP157" s="1"/>
      <c r="MUQ157" s="1"/>
      <c r="MUR157" s="1"/>
      <c r="MUS157" s="1"/>
      <c r="MUT157" s="1"/>
      <c r="MUU157" s="1"/>
      <c r="MUV157" s="1"/>
      <c r="MUW157" s="1"/>
      <c r="MUX157" s="1"/>
      <c r="MUY157" s="1"/>
      <c r="MUZ157" s="1"/>
      <c r="MVA157" s="1"/>
      <c r="MVB157" s="1"/>
      <c r="MVC157" s="1"/>
      <c r="MVD157" s="1"/>
      <c r="MVE157" s="1"/>
      <c r="MVF157" s="1"/>
      <c r="MVG157" s="1"/>
      <c r="MVH157" s="1"/>
      <c r="MVI157" s="1"/>
      <c r="MVJ157" s="1"/>
      <c r="MVK157" s="1"/>
      <c r="MVL157" s="1"/>
      <c r="MVM157" s="1"/>
      <c r="MVN157" s="1"/>
      <c r="MVO157" s="1"/>
      <c r="MVP157" s="1"/>
      <c r="MVQ157" s="1"/>
      <c r="MVR157" s="1"/>
      <c r="MVS157" s="1"/>
      <c r="MVT157" s="1"/>
      <c r="MVU157" s="1"/>
      <c r="MVV157" s="1"/>
      <c r="MVW157" s="1"/>
      <c r="MVX157" s="1"/>
      <c r="MVY157" s="1"/>
      <c r="MVZ157" s="1"/>
      <c r="MWA157" s="1"/>
      <c r="MWB157" s="1"/>
      <c r="MWC157" s="1"/>
      <c r="MWD157" s="1"/>
      <c r="MWE157" s="1"/>
      <c r="MWF157" s="1"/>
      <c r="MWG157" s="1"/>
      <c r="MWH157" s="1"/>
      <c r="MWI157" s="1"/>
      <c r="MWJ157" s="1"/>
      <c r="MWK157" s="1"/>
      <c r="MWL157" s="1"/>
      <c r="MWM157" s="1"/>
      <c r="MWN157" s="1"/>
      <c r="MWO157" s="1"/>
      <c r="MWP157" s="1"/>
      <c r="MWQ157" s="1"/>
      <c r="MWR157" s="1"/>
      <c r="MWS157" s="1"/>
      <c r="MWT157" s="1"/>
      <c r="MWU157" s="1"/>
      <c r="MWV157" s="1"/>
      <c r="MWW157" s="1"/>
      <c r="MWX157" s="1"/>
      <c r="MWY157" s="1"/>
      <c r="MWZ157" s="1"/>
      <c r="MXA157" s="1"/>
      <c r="MXB157" s="1"/>
      <c r="MXC157" s="1"/>
      <c r="MXD157" s="1"/>
      <c r="MXE157" s="1"/>
      <c r="MXF157" s="1"/>
      <c r="MXG157" s="1"/>
      <c r="MXH157" s="1"/>
      <c r="MXI157" s="1"/>
      <c r="MXJ157" s="1"/>
      <c r="MXK157" s="1"/>
      <c r="MXL157" s="1"/>
      <c r="MXM157" s="1"/>
      <c r="MXN157" s="1"/>
      <c r="MXO157" s="1"/>
      <c r="MXP157" s="1"/>
      <c r="MXQ157" s="1"/>
      <c r="MXR157" s="1"/>
      <c r="MXS157" s="1"/>
      <c r="MXT157" s="1"/>
      <c r="MXU157" s="1"/>
      <c r="MXV157" s="1"/>
      <c r="MXW157" s="1"/>
      <c r="MXX157" s="1"/>
      <c r="MXY157" s="1"/>
      <c r="MXZ157" s="1"/>
      <c r="MYA157" s="1"/>
      <c r="MYB157" s="1"/>
      <c r="MYC157" s="1"/>
      <c r="MYD157" s="1"/>
      <c r="MYE157" s="1"/>
      <c r="MYF157" s="1"/>
      <c r="MYG157" s="1"/>
      <c r="MYH157" s="1"/>
      <c r="MYI157" s="1"/>
      <c r="MYJ157" s="1"/>
      <c r="MYK157" s="1"/>
      <c r="MYL157" s="1"/>
      <c r="MYM157" s="1"/>
      <c r="MYN157" s="1"/>
      <c r="MYO157" s="1"/>
      <c r="MYP157" s="1"/>
      <c r="MYQ157" s="1"/>
      <c r="MYR157" s="1"/>
      <c r="MYS157" s="1"/>
      <c r="MYT157" s="1"/>
      <c r="MYU157" s="1"/>
      <c r="MYV157" s="1"/>
      <c r="MYW157" s="1"/>
      <c r="MYX157" s="1"/>
      <c r="MYY157" s="1"/>
      <c r="MYZ157" s="1"/>
      <c r="MZA157" s="1"/>
      <c r="MZB157" s="1"/>
      <c r="MZC157" s="1"/>
      <c r="MZD157" s="1"/>
      <c r="MZE157" s="1"/>
      <c r="MZF157" s="1"/>
      <c r="MZG157" s="1"/>
      <c r="MZH157" s="1"/>
      <c r="MZI157" s="1"/>
      <c r="MZJ157" s="1"/>
      <c r="MZK157" s="1"/>
      <c r="MZL157" s="1"/>
      <c r="MZM157" s="1"/>
      <c r="MZN157" s="1"/>
      <c r="MZO157" s="1"/>
      <c r="MZP157" s="1"/>
      <c r="MZQ157" s="1"/>
      <c r="MZR157" s="1"/>
      <c r="MZS157" s="1"/>
      <c r="MZT157" s="1"/>
      <c r="MZU157" s="1"/>
      <c r="MZV157" s="1"/>
      <c r="MZW157" s="1"/>
      <c r="MZX157" s="1"/>
      <c r="MZY157" s="1"/>
      <c r="MZZ157" s="1"/>
      <c r="NAA157" s="1"/>
      <c r="NAB157" s="1"/>
      <c r="NAC157" s="1"/>
      <c r="NAD157" s="1"/>
      <c r="NAE157" s="1"/>
      <c r="NAF157" s="1"/>
      <c r="NAG157" s="1"/>
      <c r="NAH157" s="1"/>
      <c r="NAI157" s="1"/>
      <c r="NAJ157" s="1"/>
      <c r="NAK157" s="1"/>
      <c r="NAL157" s="1"/>
      <c r="NAM157" s="1"/>
      <c r="NAN157" s="1"/>
      <c r="NAO157" s="1"/>
      <c r="NAP157" s="1"/>
      <c r="NAQ157" s="1"/>
      <c r="NAR157" s="1"/>
      <c r="NAS157" s="1"/>
      <c r="NAT157" s="1"/>
      <c r="NAU157" s="1"/>
      <c r="NAV157" s="1"/>
      <c r="NAW157" s="1"/>
      <c r="NAX157" s="1"/>
      <c r="NAY157" s="1"/>
      <c r="NAZ157" s="1"/>
      <c r="NBA157" s="1"/>
      <c r="NBB157" s="1"/>
      <c r="NBC157" s="1"/>
      <c r="NBD157" s="1"/>
      <c r="NBE157" s="1"/>
      <c r="NBF157" s="1"/>
      <c r="NBG157" s="1"/>
      <c r="NBH157" s="1"/>
      <c r="NBI157" s="1"/>
      <c r="NBJ157" s="1"/>
      <c r="NBK157" s="1"/>
      <c r="NBL157" s="1"/>
      <c r="NBM157" s="1"/>
      <c r="NBN157" s="1"/>
      <c r="NBO157" s="1"/>
      <c r="NBP157" s="1"/>
      <c r="NBQ157" s="1"/>
      <c r="NBR157" s="1"/>
      <c r="NBS157" s="1"/>
      <c r="NBT157" s="1"/>
      <c r="NBU157" s="1"/>
      <c r="NBV157" s="1"/>
      <c r="NBW157" s="1"/>
      <c r="NBX157" s="1"/>
      <c r="NBY157" s="1"/>
      <c r="NBZ157" s="1"/>
      <c r="NCA157" s="1"/>
      <c r="NCB157" s="1"/>
      <c r="NCC157" s="1"/>
      <c r="NCD157" s="1"/>
      <c r="NCE157" s="1"/>
      <c r="NCF157" s="1"/>
      <c r="NCG157" s="1"/>
      <c r="NCH157" s="1"/>
      <c r="NCI157" s="1"/>
      <c r="NCJ157" s="1"/>
      <c r="NCK157" s="1"/>
      <c r="NCL157" s="1"/>
      <c r="NCM157" s="1"/>
      <c r="NCN157" s="1"/>
      <c r="NCO157" s="1"/>
      <c r="NCP157" s="1"/>
      <c r="NCQ157" s="1"/>
      <c r="NCR157" s="1"/>
      <c r="NCS157" s="1"/>
      <c r="NCT157" s="1"/>
      <c r="NCU157" s="1"/>
      <c r="NCV157" s="1"/>
      <c r="NCW157" s="1"/>
      <c r="NCX157" s="1"/>
      <c r="NCY157" s="1"/>
      <c r="NCZ157" s="1"/>
      <c r="NDA157" s="1"/>
      <c r="NDB157" s="1"/>
      <c r="NDC157" s="1"/>
      <c r="NDD157" s="1"/>
      <c r="NDE157" s="1"/>
      <c r="NDF157" s="1"/>
      <c r="NDG157" s="1"/>
      <c r="NDH157" s="1"/>
      <c r="NDI157" s="1"/>
      <c r="NDJ157" s="1"/>
      <c r="NDK157" s="1"/>
      <c r="NDL157" s="1"/>
      <c r="NDM157" s="1"/>
      <c r="NDN157" s="1"/>
      <c r="NDO157" s="1"/>
      <c r="NDP157" s="1"/>
      <c r="NDQ157" s="1"/>
      <c r="NDR157" s="1"/>
      <c r="NDS157" s="1"/>
      <c r="NDT157" s="1"/>
      <c r="NDU157" s="1"/>
      <c r="NDV157" s="1"/>
      <c r="NDW157" s="1"/>
      <c r="NDX157" s="1"/>
      <c r="NDY157" s="1"/>
      <c r="NDZ157" s="1"/>
      <c r="NEA157" s="1"/>
      <c r="NEB157" s="1"/>
      <c r="NEC157" s="1"/>
      <c r="NED157" s="1"/>
      <c r="NEE157" s="1"/>
      <c r="NEF157" s="1"/>
      <c r="NEG157" s="1"/>
      <c r="NEH157" s="1"/>
      <c r="NEI157" s="1"/>
      <c r="NEJ157" s="1"/>
      <c r="NEK157" s="1"/>
      <c r="NEL157" s="1"/>
      <c r="NEM157" s="1"/>
      <c r="NEN157" s="1"/>
      <c r="NEO157" s="1"/>
      <c r="NEP157" s="1"/>
      <c r="NEQ157" s="1"/>
      <c r="NER157" s="1"/>
      <c r="NES157" s="1"/>
      <c r="NET157" s="1"/>
      <c r="NEU157" s="1"/>
      <c r="NEV157" s="1"/>
      <c r="NEW157" s="1"/>
      <c r="NEX157" s="1"/>
      <c r="NEY157" s="1"/>
      <c r="NEZ157" s="1"/>
      <c r="NFA157" s="1"/>
      <c r="NFB157" s="1"/>
      <c r="NFC157" s="1"/>
      <c r="NFD157" s="1"/>
      <c r="NFE157" s="1"/>
      <c r="NFF157" s="1"/>
      <c r="NFG157" s="1"/>
      <c r="NFH157" s="1"/>
      <c r="NFI157" s="1"/>
      <c r="NFJ157" s="1"/>
      <c r="NFK157" s="1"/>
      <c r="NFL157" s="1"/>
      <c r="NFM157" s="1"/>
      <c r="NFN157" s="1"/>
      <c r="NFO157" s="1"/>
      <c r="NFP157" s="1"/>
      <c r="NFQ157" s="1"/>
      <c r="NFR157" s="1"/>
      <c r="NFS157" s="1"/>
      <c r="NFT157" s="1"/>
      <c r="NFU157" s="1"/>
      <c r="NFV157" s="1"/>
      <c r="NFW157" s="1"/>
      <c r="NFX157" s="1"/>
      <c r="NFY157" s="1"/>
      <c r="NFZ157" s="1"/>
      <c r="NGA157" s="1"/>
      <c r="NGB157" s="1"/>
      <c r="NGC157" s="1"/>
      <c r="NGD157" s="1"/>
      <c r="NGE157" s="1"/>
      <c r="NGF157" s="1"/>
      <c r="NGG157" s="1"/>
      <c r="NGH157" s="1"/>
      <c r="NGI157" s="1"/>
      <c r="NGJ157" s="1"/>
      <c r="NGK157" s="1"/>
      <c r="NGL157" s="1"/>
      <c r="NGM157" s="1"/>
      <c r="NGN157" s="1"/>
      <c r="NGO157" s="1"/>
      <c r="NGP157" s="1"/>
      <c r="NGQ157" s="1"/>
      <c r="NGR157" s="1"/>
      <c r="NGS157" s="1"/>
      <c r="NGT157" s="1"/>
      <c r="NGU157" s="1"/>
      <c r="NGV157" s="1"/>
      <c r="NGW157" s="1"/>
      <c r="NGX157" s="1"/>
      <c r="NGY157" s="1"/>
      <c r="NGZ157" s="1"/>
      <c r="NHA157" s="1"/>
      <c r="NHB157" s="1"/>
      <c r="NHC157" s="1"/>
      <c r="NHD157" s="1"/>
      <c r="NHE157" s="1"/>
      <c r="NHF157" s="1"/>
      <c r="NHG157" s="1"/>
      <c r="NHH157" s="1"/>
      <c r="NHI157" s="1"/>
      <c r="NHJ157" s="1"/>
      <c r="NHK157" s="1"/>
      <c r="NHL157" s="1"/>
      <c r="NHM157" s="1"/>
      <c r="NHN157" s="1"/>
      <c r="NHO157" s="1"/>
      <c r="NHP157" s="1"/>
      <c r="NHQ157" s="1"/>
      <c r="NHR157" s="1"/>
      <c r="NHS157" s="1"/>
      <c r="NHT157" s="1"/>
      <c r="NHU157" s="1"/>
      <c r="NHV157" s="1"/>
      <c r="NHW157" s="1"/>
      <c r="NHX157" s="1"/>
      <c r="NHY157" s="1"/>
      <c r="NHZ157" s="1"/>
      <c r="NIA157" s="1"/>
      <c r="NIB157" s="1"/>
      <c r="NIC157" s="1"/>
      <c r="NID157" s="1"/>
      <c r="NIE157" s="1"/>
      <c r="NIF157" s="1"/>
      <c r="NIG157" s="1"/>
      <c r="NIH157" s="1"/>
      <c r="NII157" s="1"/>
      <c r="NIJ157" s="1"/>
      <c r="NIK157" s="1"/>
      <c r="NIL157" s="1"/>
      <c r="NIM157" s="1"/>
      <c r="NIN157" s="1"/>
      <c r="NIO157" s="1"/>
      <c r="NIP157" s="1"/>
      <c r="NIQ157" s="1"/>
      <c r="NIR157" s="1"/>
      <c r="NIS157" s="1"/>
      <c r="NIT157" s="1"/>
      <c r="NIU157" s="1"/>
      <c r="NIV157" s="1"/>
      <c r="NIW157" s="1"/>
      <c r="NIX157" s="1"/>
      <c r="NIY157" s="1"/>
      <c r="NIZ157" s="1"/>
      <c r="NJA157" s="1"/>
      <c r="NJB157" s="1"/>
      <c r="NJC157" s="1"/>
      <c r="NJD157" s="1"/>
      <c r="NJE157" s="1"/>
      <c r="NJF157" s="1"/>
      <c r="NJG157" s="1"/>
      <c r="NJH157" s="1"/>
      <c r="NJI157" s="1"/>
      <c r="NJJ157" s="1"/>
      <c r="NJK157" s="1"/>
      <c r="NJL157" s="1"/>
      <c r="NJM157" s="1"/>
      <c r="NJN157" s="1"/>
      <c r="NJO157" s="1"/>
      <c r="NJP157" s="1"/>
      <c r="NJQ157" s="1"/>
      <c r="NJR157" s="1"/>
      <c r="NJS157" s="1"/>
      <c r="NJT157" s="1"/>
      <c r="NJU157" s="1"/>
      <c r="NJV157" s="1"/>
      <c r="NJW157" s="1"/>
      <c r="NJX157" s="1"/>
      <c r="NJY157" s="1"/>
      <c r="NJZ157" s="1"/>
      <c r="NKA157" s="1"/>
      <c r="NKB157" s="1"/>
      <c r="NKC157" s="1"/>
      <c r="NKD157" s="1"/>
      <c r="NKE157" s="1"/>
      <c r="NKF157" s="1"/>
      <c r="NKG157" s="1"/>
      <c r="NKH157" s="1"/>
      <c r="NKI157" s="1"/>
      <c r="NKJ157" s="1"/>
      <c r="NKK157" s="1"/>
      <c r="NKL157" s="1"/>
      <c r="NKM157" s="1"/>
      <c r="NKN157" s="1"/>
      <c r="NKO157" s="1"/>
      <c r="NKP157" s="1"/>
      <c r="NKQ157" s="1"/>
      <c r="NKR157" s="1"/>
      <c r="NKS157" s="1"/>
      <c r="NKT157" s="1"/>
      <c r="NKU157" s="1"/>
      <c r="NKV157" s="1"/>
      <c r="NKW157" s="1"/>
      <c r="NKX157" s="1"/>
      <c r="NKY157" s="1"/>
      <c r="NKZ157" s="1"/>
      <c r="NLA157" s="1"/>
      <c r="NLB157" s="1"/>
      <c r="NLC157" s="1"/>
      <c r="NLD157" s="1"/>
      <c r="NLE157" s="1"/>
      <c r="NLF157" s="1"/>
      <c r="NLG157" s="1"/>
      <c r="NLH157" s="1"/>
      <c r="NLI157" s="1"/>
      <c r="NLJ157" s="1"/>
      <c r="NLK157" s="1"/>
      <c r="NLL157" s="1"/>
      <c r="NLM157" s="1"/>
      <c r="NLN157" s="1"/>
      <c r="NLO157" s="1"/>
      <c r="NLP157" s="1"/>
      <c r="NLQ157" s="1"/>
      <c r="NLR157" s="1"/>
      <c r="NLS157" s="1"/>
      <c r="NLT157" s="1"/>
      <c r="NLU157" s="1"/>
      <c r="NLV157" s="1"/>
      <c r="NLW157" s="1"/>
      <c r="NLX157" s="1"/>
      <c r="NLY157" s="1"/>
      <c r="NLZ157" s="1"/>
      <c r="NMA157" s="1"/>
      <c r="NMB157" s="1"/>
      <c r="NMC157" s="1"/>
      <c r="NMD157" s="1"/>
      <c r="NME157" s="1"/>
      <c r="NMF157" s="1"/>
      <c r="NMG157" s="1"/>
      <c r="NMH157" s="1"/>
      <c r="NMI157" s="1"/>
      <c r="NMJ157" s="1"/>
      <c r="NMK157" s="1"/>
      <c r="NML157" s="1"/>
      <c r="NMM157" s="1"/>
      <c r="NMN157" s="1"/>
      <c r="NMO157" s="1"/>
      <c r="NMP157" s="1"/>
      <c r="NMQ157" s="1"/>
      <c r="NMR157" s="1"/>
      <c r="NMS157" s="1"/>
      <c r="NMT157" s="1"/>
      <c r="NMU157" s="1"/>
      <c r="NMV157" s="1"/>
      <c r="NMW157" s="1"/>
      <c r="NMX157" s="1"/>
      <c r="NMY157" s="1"/>
      <c r="NMZ157" s="1"/>
      <c r="NNA157" s="1"/>
      <c r="NNB157" s="1"/>
      <c r="NNC157" s="1"/>
      <c r="NND157" s="1"/>
      <c r="NNE157" s="1"/>
      <c r="NNF157" s="1"/>
      <c r="NNG157" s="1"/>
      <c r="NNH157" s="1"/>
      <c r="NNI157" s="1"/>
      <c r="NNJ157" s="1"/>
      <c r="NNK157" s="1"/>
      <c r="NNL157" s="1"/>
      <c r="NNM157" s="1"/>
      <c r="NNN157" s="1"/>
      <c r="NNO157" s="1"/>
      <c r="NNP157" s="1"/>
      <c r="NNQ157" s="1"/>
      <c r="NNR157" s="1"/>
      <c r="NNS157" s="1"/>
      <c r="NNT157" s="1"/>
      <c r="NNU157" s="1"/>
      <c r="NNV157" s="1"/>
      <c r="NNW157" s="1"/>
      <c r="NNX157" s="1"/>
      <c r="NNY157" s="1"/>
      <c r="NNZ157" s="1"/>
      <c r="NOA157" s="1"/>
      <c r="NOB157" s="1"/>
      <c r="NOC157" s="1"/>
      <c r="NOD157" s="1"/>
      <c r="NOE157" s="1"/>
      <c r="NOF157" s="1"/>
      <c r="NOG157" s="1"/>
      <c r="NOH157" s="1"/>
      <c r="NOI157" s="1"/>
      <c r="NOJ157" s="1"/>
      <c r="NOK157" s="1"/>
      <c r="NOL157" s="1"/>
      <c r="NOM157" s="1"/>
      <c r="NON157" s="1"/>
      <c r="NOO157" s="1"/>
      <c r="NOP157" s="1"/>
      <c r="NOQ157" s="1"/>
      <c r="NOR157" s="1"/>
      <c r="NOS157" s="1"/>
      <c r="NOT157" s="1"/>
      <c r="NOU157" s="1"/>
      <c r="NOV157" s="1"/>
      <c r="NOW157" s="1"/>
      <c r="NOX157" s="1"/>
      <c r="NOY157" s="1"/>
      <c r="NOZ157" s="1"/>
      <c r="NPA157" s="1"/>
      <c r="NPB157" s="1"/>
      <c r="NPC157" s="1"/>
      <c r="NPD157" s="1"/>
      <c r="NPE157" s="1"/>
      <c r="NPF157" s="1"/>
      <c r="NPG157" s="1"/>
      <c r="NPH157" s="1"/>
      <c r="NPI157" s="1"/>
      <c r="NPJ157" s="1"/>
      <c r="NPK157" s="1"/>
      <c r="NPL157" s="1"/>
      <c r="NPM157" s="1"/>
      <c r="NPN157" s="1"/>
      <c r="NPO157" s="1"/>
      <c r="NPP157" s="1"/>
      <c r="NPQ157" s="1"/>
      <c r="NPR157" s="1"/>
      <c r="NPS157" s="1"/>
      <c r="NPT157" s="1"/>
      <c r="NPU157" s="1"/>
      <c r="NPV157" s="1"/>
      <c r="NPW157" s="1"/>
      <c r="NPX157" s="1"/>
      <c r="NPY157" s="1"/>
      <c r="NPZ157" s="1"/>
      <c r="NQA157" s="1"/>
      <c r="NQB157" s="1"/>
      <c r="NQC157" s="1"/>
      <c r="NQD157" s="1"/>
      <c r="NQE157" s="1"/>
      <c r="NQF157" s="1"/>
      <c r="NQG157" s="1"/>
      <c r="NQH157" s="1"/>
      <c r="NQI157" s="1"/>
      <c r="NQJ157" s="1"/>
      <c r="NQK157" s="1"/>
      <c r="NQL157" s="1"/>
      <c r="NQM157" s="1"/>
      <c r="NQN157" s="1"/>
      <c r="NQO157" s="1"/>
      <c r="NQP157" s="1"/>
      <c r="NQQ157" s="1"/>
      <c r="NQR157" s="1"/>
      <c r="NQS157" s="1"/>
      <c r="NQT157" s="1"/>
      <c r="NQU157" s="1"/>
      <c r="NQV157" s="1"/>
      <c r="NQW157" s="1"/>
      <c r="NQX157" s="1"/>
      <c r="NQY157" s="1"/>
      <c r="NQZ157" s="1"/>
      <c r="NRA157" s="1"/>
      <c r="NRB157" s="1"/>
      <c r="NRC157" s="1"/>
      <c r="NRD157" s="1"/>
      <c r="NRE157" s="1"/>
      <c r="NRF157" s="1"/>
      <c r="NRG157" s="1"/>
      <c r="NRH157" s="1"/>
      <c r="NRI157" s="1"/>
      <c r="NRJ157" s="1"/>
      <c r="NRK157" s="1"/>
      <c r="NRL157" s="1"/>
      <c r="NRM157" s="1"/>
      <c r="NRN157" s="1"/>
      <c r="NRO157" s="1"/>
      <c r="NRP157" s="1"/>
      <c r="NRQ157" s="1"/>
      <c r="NRR157" s="1"/>
      <c r="NRS157" s="1"/>
      <c r="NRT157" s="1"/>
      <c r="NRU157" s="1"/>
      <c r="NRV157" s="1"/>
      <c r="NRW157" s="1"/>
      <c r="NRX157" s="1"/>
      <c r="NRY157" s="1"/>
      <c r="NRZ157" s="1"/>
      <c r="NSA157" s="1"/>
      <c r="NSB157" s="1"/>
      <c r="NSC157" s="1"/>
      <c r="NSD157" s="1"/>
      <c r="NSE157" s="1"/>
      <c r="NSF157" s="1"/>
      <c r="NSG157" s="1"/>
      <c r="NSH157" s="1"/>
      <c r="NSI157" s="1"/>
      <c r="NSJ157" s="1"/>
      <c r="NSK157" s="1"/>
      <c r="NSL157" s="1"/>
      <c r="NSM157" s="1"/>
      <c r="NSN157" s="1"/>
      <c r="NSO157" s="1"/>
      <c r="NSP157" s="1"/>
      <c r="NSQ157" s="1"/>
      <c r="NSR157" s="1"/>
      <c r="NSS157" s="1"/>
      <c r="NST157" s="1"/>
      <c r="NSU157" s="1"/>
      <c r="NSV157" s="1"/>
      <c r="NSW157" s="1"/>
      <c r="NSX157" s="1"/>
      <c r="NSY157" s="1"/>
      <c r="NSZ157" s="1"/>
      <c r="NTA157" s="1"/>
      <c r="NTB157" s="1"/>
      <c r="NTC157" s="1"/>
      <c r="NTD157" s="1"/>
      <c r="NTE157" s="1"/>
      <c r="NTF157" s="1"/>
      <c r="NTG157" s="1"/>
      <c r="NTH157" s="1"/>
      <c r="NTI157" s="1"/>
      <c r="NTJ157" s="1"/>
      <c r="NTK157" s="1"/>
      <c r="NTL157" s="1"/>
      <c r="NTM157" s="1"/>
      <c r="NTN157" s="1"/>
      <c r="NTO157" s="1"/>
      <c r="NTP157" s="1"/>
      <c r="NTQ157" s="1"/>
      <c r="NTR157" s="1"/>
      <c r="NTS157" s="1"/>
      <c r="NTT157" s="1"/>
      <c r="NTU157" s="1"/>
      <c r="NTV157" s="1"/>
      <c r="NTW157" s="1"/>
      <c r="NTX157" s="1"/>
      <c r="NTY157" s="1"/>
      <c r="NTZ157" s="1"/>
      <c r="NUA157" s="1"/>
      <c r="NUB157" s="1"/>
      <c r="NUC157" s="1"/>
      <c r="NUD157" s="1"/>
      <c r="NUE157" s="1"/>
      <c r="NUF157" s="1"/>
      <c r="NUG157" s="1"/>
      <c r="NUH157" s="1"/>
      <c r="NUI157" s="1"/>
      <c r="NUJ157" s="1"/>
      <c r="NUK157" s="1"/>
      <c r="NUL157" s="1"/>
      <c r="NUM157" s="1"/>
      <c r="NUN157" s="1"/>
      <c r="NUO157" s="1"/>
      <c r="NUP157" s="1"/>
      <c r="NUQ157" s="1"/>
      <c r="NUR157" s="1"/>
      <c r="NUS157" s="1"/>
      <c r="NUT157" s="1"/>
      <c r="NUU157" s="1"/>
      <c r="NUV157" s="1"/>
      <c r="NUW157" s="1"/>
      <c r="NUX157" s="1"/>
      <c r="NUY157" s="1"/>
      <c r="NUZ157" s="1"/>
      <c r="NVA157" s="1"/>
      <c r="NVB157" s="1"/>
      <c r="NVC157" s="1"/>
      <c r="NVD157" s="1"/>
      <c r="NVE157" s="1"/>
      <c r="NVF157" s="1"/>
      <c r="NVG157" s="1"/>
      <c r="NVH157" s="1"/>
      <c r="NVI157" s="1"/>
      <c r="NVJ157" s="1"/>
      <c r="NVK157" s="1"/>
      <c r="NVL157" s="1"/>
      <c r="NVM157" s="1"/>
      <c r="NVN157" s="1"/>
      <c r="NVO157" s="1"/>
      <c r="NVP157" s="1"/>
      <c r="NVQ157" s="1"/>
      <c r="NVR157" s="1"/>
      <c r="NVS157" s="1"/>
      <c r="NVT157" s="1"/>
      <c r="NVU157" s="1"/>
      <c r="NVV157" s="1"/>
      <c r="NVW157" s="1"/>
      <c r="NVX157" s="1"/>
      <c r="NVY157" s="1"/>
      <c r="NVZ157" s="1"/>
      <c r="NWA157" s="1"/>
      <c r="NWB157" s="1"/>
      <c r="NWC157" s="1"/>
      <c r="NWD157" s="1"/>
      <c r="NWE157" s="1"/>
      <c r="NWF157" s="1"/>
      <c r="NWG157" s="1"/>
      <c r="NWH157" s="1"/>
      <c r="NWI157" s="1"/>
      <c r="NWJ157" s="1"/>
      <c r="NWK157" s="1"/>
      <c r="NWL157" s="1"/>
      <c r="NWM157" s="1"/>
      <c r="NWN157" s="1"/>
      <c r="NWO157" s="1"/>
      <c r="NWP157" s="1"/>
      <c r="NWQ157" s="1"/>
      <c r="NWR157" s="1"/>
      <c r="NWS157" s="1"/>
      <c r="NWT157" s="1"/>
      <c r="NWU157" s="1"/>
      <c r="NWV157" s="1"/>
      <c r="NWW157" s="1"/>
      <c r="NWX157" s="1"/>
      <c r="NWY157" s="1"/>
      <c r="NWZ157" s="1"/>
      <c r="NXA157" s="1"/>
      <c r="NXB157" s="1"/>
      <c r="NXC157" s="1"/>
      <c r="NXD157" s="1"/>
      <c r="NXE157" s="1"/>
      <c r="NXF157" s="1"/>
      <c r="NXG157" s="1"/>
      <c r="NXH157" s="1"/>
      <c r="NXI157" s="1"/>
      <c r="NXJ157" s="1"/>
      <c r="NXK157" s="1"/>
      <c r="NXL157" s="1"/>
      <c r="NXM157" s="1"/>
      <c r="NXN157" s="1"/>
      <c r="NXO157" s="1"/>
      <c r="NXP157" s="1"/>
      <c r="NXQ157" s="1"/>
      <c r="NXR157" s="1"/>
      <c r="NXS157" s="1"/>
      <c r="NXT157" s="1"/>
      <c r="NXU157" s="1"/>
      <c r="NXV157" s="1"/>
      <c r="NXW157" s="1"/>
      <c r="NXX157" s="1"/>
      <c r="NXY157" s="1"/>
      <c r="NXZ157" s="1"/>
      <c r="NYA157" s="1"/>
      <c r="NYB157" s="1"/>
      <c r="NYC157" s="1"/>
      <c r="NYD157" s="1"/>
      <c r="NYE157" s="1"/>
      <c r="NYF157" s="1"/>
      <c r="NYG157" s="1"/>
      <c r="NYH157" s="1"/>
      <c r="NYI157" s="1"/>
      <c r="NYJ157" s="1"/>
      <c r="NYK157" s="1"/>
      <c r="NYL157" s="1"/>
      <c r="NYM157" s="1"/>
      <c r="NYN157" s="1"/>
      <c r="NYO157" s="1"/>
      <c r="NYP157" s="1"/>
      <c r="NYQ157" s="1"/>
      <c r="NYR157" s="1"/>
      <c r="NYS157" s="1"/>
      <c r="NYT157" s="1"/>
      <c r="NYU157" s="1"/>
      <c r="NYV157" s="1"/>
      <c r="NYW157" s="1"/>
      <c r="NYX157" s="1"/>
      <c r="NYY157" s="1"/>
      <c r="NYZ157" s="1"/>
      <c r="NZA157" s="1"/>
      <c r="NZB157" s="1"/>
      <c r="NZC157" s="1"/>
      <c r="NZD157" s="1"/>
      <c r="NZE157" s="1"/>
      <c r="NZF157" s="1"/>
      <c r="NZG157" s="1"/>
      <c r="NZH157" s="1"/>
      <c r="NZI157" s="1"/>
      <c r="NZJ157" s="1"/>
      <c r="NZK157" s="1"/>
      <c r="NZL157" s="1"/>
      <c r="NZM157" s="1"/>
      <c r="NZN157" s="1"/>
      <c r="NZO157" s="1"/>
      <c r="NZP157" s="1"/>
      <c r="NZQ157" s="1"/>
      <c r="NZR157" s="1"/>
      <c r="NZS157" s="1"/>
      <c r="NZT157" s="1"/>
      <c r="NZU157" s="1"/>
      <c r="NZV157" s="1"/>
      <c r="NZW157" s="1"/>
      <c r="NZX157" s="1"/>
      <c r="NZY157" s="1"/>
      <c r="NZZ157" s="1"/>
      <c r="OAA157" s="1"/>
      <c r="OAB157" s="1"/>
      <c r="OAC157" s="1"/>
      <c r="OAD157" s="1"/>
      <c r="OAE157" s="1"/>
      <c r="OAF157" s="1"/>
      <c r="OAG157" s="1"/>
      <c r="OAH157" s="1"/>
      <c r="OAI157" s="1"/>
      <c r="OAJ157" s="1"/>
      <c r="OAK157" s="1"/>
      <c r="OAL157" s="1"/>
      <c r="OAM157" s="1"/>
      <c r="OAN157" s="1"/>
      <c r="OAO157" s="1"/>
      <c r="OAP157" s="1"/>
      <c r="OAQ157" s="1"/>
      <c r="OAR157" s="1"/>
      <c r="OAS157" s="1"/>
      <c r="OAT157" s="1"/>
      <c r="OAU157" s="1"/>
      <c r="OAV157" s="1"/>
      <c r="OAW157" s="1"/>
      <c r="OAX157" s="1"/>
      <c r="OAY157" s="1"/>
      <c r="OAZ157" s="1"/>
      <c r="OBA157" s="1"/>
      <c r="OBB157" s="1"/>
      <c r="OBC157" s="1"/>
      <c r="OBD157" s="1"/>
      <c r="OBE157" s="1"/>
      <c r="OBF157" s="1"/>
      <c r="OBG157" s="1"/>
      <c r="OBH157" s="1"/>
      <c r="OBI157" s="1"/>
      <c r="OBJ157" s="1"/>
      <c r="OBK157" s="1"/>
      <c r="OBL157" s="1"/>
      <c r="OBM157" s="1"/>
      <c r="OBN157" s="1"/>
      <c r="OBO157" s="1"/>
      <c r="OBP157" s="1"/>
      <c r="OBQ157" s="1"/>
      <c r="OBR157" s="1"/>
      <c r="OBS157" s="1"/>
      <c r="OBT157" s="1"/>
      <c r="OBU157" s="1"/>
      <c r="OBV157" s="1"/>
      <c r="OBW157" s="1"/>
      <c r="OBX157" s="1"/>
      <c r="OBY157" s="1"/>
      <c r="OBZ157" s="1"/>
      <c r="OCA157" s="1"/>
      <c r="OCB157" s="1"/>
      <c r="OCC157" s="1"/>
      <c r="OCD157" s="1"/>
      <c r="OCE157" s="1"/>
      <c r="OCF157" s="1"/>
      <c r="OCG157" s="1"/>
      <c r="OCH157" s="1"/>
      <c r="OCI157" s="1"/>
      <c r="OCJ157" s="1"/>
      <c r="OCK157" s="1"/>
      <c r="OCL157" s="1"/>
      <c r="OCM157" s="1"/>
      <c r="OCN157" s="1"/>
      <c r="OCO157" s="1"/>
      <c r="OCP157" s="1"/>
      <c r="OCQ157" s="1"/>
      <c r="OCR157" s="1"/>
      <c r="OCS157" s="1"/>
      <c r="OCT157" s="1"/>
      <c r="OCU157" s="1"/>
      <c r="OCV157" s="1"/>
      <c r="OCW157" s="1"/>
      <c r="OCX157" s="1"/>
      <c r="OCY157" s="1"/>
      <c r="OCZ157" s="1"/>
      <c r="ODA157" s="1"/>
      <c r="ODB157" s="1"/>
      <c r="ODC157" s="1"/>
      <c r="ODD157" s="1"/>
      <c r="ODE157" s="1"/>
      <c r="ODF157" s="1"/>
      <c r="ODG157" s="1"/>
      <c r="ODH157" s="1"/>
      <c r="ODI157" s="1"/>
      <c r="ODJ157" s="1"/>
      <c r="ODK157" s="1"/>
      <c r="ODL157" s="1"/>
      <c r="ODM157" s="1"/>
      <c r="ODN157" s="1"/>
      <c r="ODO157" s="1"/>
      <c r="ODP157" s="1"/>
      <c r="ODQ157" s="1"/>
      <c r="ODR157" s="1"/>
      <c r="ODS157" s="1"/>
      <c r="ODT157" s="1"/>
      <c r="ODU157" s="1"/>
      <c r="ODV157" s="1"/>
      <c r="ODW157" s="1"/>
      <c r="ODX157" s="1"/>
      <c r="ODY157" s="1"/>
      <c r="ODZ157" s="1"/>
      <c r="OEA157" s="1"/>
      <c r="OEB157" s="1"/>
      <c r="OEC157" s="1"/>
      <c r="OED157" s="1"/>
      <c r="OEE157" s="1"/>
      <c r="OEF157" s="1"/>
      <c r="OEG157" s="1"/>
      <c r="OEH157" s="1"/>
      <c r="OEI157" s="1"/>
      <c r="OEJ157" s="1"/>
      <c r="OEK157" s="1"/>
      <c r="OEL157" s="1"/>
      <c r="OEM157" s="1"/>
      <c r="OEN157" s="1"/>
      <c r="OEO157" s="1"/>
      <c r="OEP157" s="1"/>
      <c r="OEQ157" s="1"/>
      <c r="OER157" s="1"/>
      <c r="OES157" s="1"/>
      <c r="OET157" s="1"/>
      <c r="OEU157" s="1"/>
      <c r="OEV157" s="1"/>
      <c r="OEW157" s="1"/>
      <c r="OEX157" s="1"/>
      <c r="OEY157" s="1"/>
      <c r="OEZ157" s="1"/>
      <c r="OFA157" s="1"/>
      <c r="OFB157" s="1"/>
      <c r="OFC157" s="1"/>
      <c r="OFD157" s="1"/>
      <c r="OFE157" s="1"/>
      <c r="OFF157" s="1"/>
      <c r="OFG157" s="1"/>
      <c r="OFH157" s="1"/>
      <c r="OFI157" s="1"/>
      <c r="OFJ157" s="1"/>
      <c r="OFK157" s="1"/>
      <c r="OFL157" s="1"/>
      <c r="OFM157" s="1"/>
      <c r="OFN157" s="1"/>
      <c r="OFO157" s="1"/>
      <c r="OFP157" s="1"/>
      <c r="OFQ157" s="1"/>
      <c r="OFR157" s="1"/>
      <c r="OFS157" s="1"/>
      <c r="OFT157" s="1"/>
      <c r="OFU157" s="1"/>
      <c r="OFV157" s="1"/>
      <c r="OFW157" s="1"/>
      <c r="OFX157" s="1"/>
      <c r="OFY157" s="1"/>
      <c r="OFZ157" s="1"/>
      <c r="OGA157" s="1"/>
      <c r="OGB157" s="1"/>
      <c r="OGC157" s="1"/>
      <c r="OGD157" s="1"/>
      <c r="OGE157" s="1"/>
      <c r="OGF157" s="1"/>
      <c r="OGG157" s="1"/>
      <c r="OGH157" s="1"/>
      <c r="OGI157" s="1"/>
      <c r="OGJ157" s="1"/>
      <c r="OGK157" s="1"/>
      <c r="OGL157" s="1"/>
      <c r="OGM157" s="1"/>
      <c r="OGN157" s="1"/>
      <c r="OGO157" s="1"/>
      <c r="OGP157" s="1"/>
      <c r="OGQ157" s="1"/>
      <c r="OGR157" s="1"/>
      <c r="OGS157" s="1"/>
      <c r="OGT157" s="1"/>
      <c r="OGU157" s="1"/>
      <c r="OGV157" s="1"/>
      <c r="OGW157" s="1"/>
      <c r="OGX157" s="1"/>
      <c r="OGY157" s="1"/>
      <c r="OGZ157" s="1"/>
      <c r="OHA157" s="1"/>
      <c r="OHB157" s="1"/>
      <c r="OHC157" s="1"/>
      <c r="OHD157" s="1"/>
      <c r="OHE157" s="1"/>
      <c r="OHF157" s="1"/>
      <c r="OHG157" s="1"/>
      <c r="OHH157" s="1"/>
      <c r="OHI157" s="1"/>
      <c r="OHJ157" s="1"/>
      <c r="OHK157" s="1"/>
      <c r="OHL157" s="1"/>
      <c r="OHM157" s="1"/>
      <c r="OHN157" s="1"/>
      <c r="OHO157" s="1"/>
      <c r="OHP157" s="1"/>
      <c r="OHQ157" s="1"/>
      <c r="OHR157" s="1"/>
      <c r="OHS157" s="1"/>
      <c r="OHT157" s="1"/>
      <c r="OHU157" s="1"/>
      <c r="OHV157" s="1"/>
      <c r="OHW157" s="1"/>
      <c r="OHX157" s="1"/>
      <c r="OHY157" s="1"/>
      <c r="OHZ157" s="1"/>
      <c r="OIA157" s="1"/>
      <c r="OIB157" s="1"/>
      <c r="OIC157" s="1"/>
      <c r="OID157" s="1"/>
      <c r="OIE157" s="1"/>
      <c r="OIF157" s="1"/>
      <c r="OIG157" s="1"/>
      <c r="OIH157" s="1"/>
      <c r="OII157" s="1"/>
      <c r="OIJ157" s="1"/>
      <c r="OIK157" s="1"/>
      <c r="OIL157" s="1"/>
      <c r="OIM157" s="1"/>
      <c r="OIN157" s="1"/>
      <c r="OIO157" s="1"/>
      <c r="OIP157" s="1"/>
      <c r="OIQ157" s="1"/>
      <c r="OIR157" s="1"/>
      <c r="OIS157" s="1"/>
      <c r="OIT157" s="1"/>
      <c r="OIU157" s="1"/>
      <c r="OIV157" s="1"/>
      <c r="OIW157" s="1"/>
      <c r="OIX157" s="1"/>
      <c r="OIY157" s="1"/>
      <c r="OIZ157" s="1"/>
      <c r="OJA157" s="1"/>
      <c r="OJB157" s="1"/>
      <c r="OJC157" s="1"/>
      <c r="OJD157" s="1"/>
      <c r="OJE157" s="1"/>
      <c r="OJF157" s="1"/>
      <c r="OJG157" s="1"/>
      <c r="OJH157" s="1"/>
      <c r="OJI157" s="1"/>
      <c r="OJJ157" s="1"/>
      <c r="OJK157" s="1"/>
      <c r="OJL157" s="1"/>
      <c r="OJM157" s="1"/>
      <c r="OJN157" s="1"/>
      <c r="OJO157" s="1"/>
      <c r="OJP157" s="1"/>
      <c r="OJQ157" s="1"/>
      <c r="OJR157" s="1"/>
      <c r="OJS157" s="1"/>
      <c r="OJT157" s="1"/>
      <c r="OJU157" s="1"/>
      <c r="OJV157" s="1"/>
      <c r="OJW157" s="1"/>
      <c r="OJX157" s="1"/>
      <c r="OJY157" s="1"/>
      <c r="OJZ157" s="1"/>
      <c r="OKA157" s="1"/>
      <c r="OKB157" s="1"/>
      <c r="OKC157" s="1"/>
      <c r="OKD157" s="1"/>
      <c r="OKE157" s="1"/>
      <c r="OKF157" s="1"/>
      <c r="OKG157" s="1"/>
      <c r="OKH157" s="1"/>
      <c r="OKI157" s="1"/>
      <c r="OKJ157" s="1"/>
      <c r="OKK157" s="1"/>
      <c r="OKL157" s="1"/>
      <c r="OKM157" s="1"/>
      <c r="OKN157" s="1"/>
      <c r="OKO157" s="1"/>
      <c r="OKP157" s="1"/>
      <c r="OKQ157" s="1"/>
      <c r="OKR157" s="1"/>
      <c r="OKS157" s="1"/>
      <c r="OKT157" s="1"/>
      <c r="OKU157" s="1"/>
      <c r="OKV157" s="1"/>
      <c r="OKW157" s="1"/>
      <c r="OKX157" s="1"/>
      <c r="OKY157" s="1"/>
      <c r="OKZ157" s="1"/>
      <c r="OLA157" s="1"/>
      <c r="OLB157" s="1"/>
      <c r="OLC157" s="1"/>
      <c r="OLD157" s="1"/>
      <c r="OLE157" s="1"/>
      <c r="OLF157" s="1"/>
      <c r="OLG157" s="1"/>
      <c r="OLH157" s="1"/>
      <c r="OLI157" s="1"/>
      <c r="OLJ157" s="1"/>
      <c r="OLK157" s="1"/>
      <c r="OLL157" s="1"/>
      <c r="OLM157" s="1"/>
      <c r="OLN157" s="1"/>
      <c r="OLO157" s="1"/>
      <c r="OLP157" s="1"/>
      <c r="OLQ157" s="1"/>
      <c r="OLR157" s="1"/>
      <c r="OLS157" s="1"/>
      <c r="OLT157" s="1"/>
      <c r="OLU157" s="1"/>
      <c r="OLV157" s="1"/>
      <c r="OLW157" s="1"/>
      <c r="OLX157" s="1"/>
      <c r="OLY157" s="1"/>
      <c r="OLZ157" s="1"/>
      <c r="OMA157" s="1"/>
      <c r="OMB157" s="1"/>
      <c r="OMC157" s="1"/>
      <c r="OMD157" s="1"/>
      <c r="OME157" s="1"/>
      <c r="OMF157" s="1"/>
      <c r="OMG157" s="1"/>
      <c r="OMH157" s="1"/>
      <c r="OMI157" s="1"/>
      <c r="OMJ157" s="1"/>
      <c r="OMK157" s="1"/>
      <c r="OML157" s="1"/>
      <c r="OMM157" s="1"/>
      <c r="OMN157" s="1"/>
      <c r="OMO157" s="1"/>
      <c r="OMP157" s="1"/>
      <c r="OMQ157" s="1"/>
      <c r="OMR157" s="1"/>
      <c r="OMS157" s="1"/>
      <c r="OMT157" s="1"/>
      <c r="OMU157" s="1"/>
      <c r="OMV157" s="1"/>
      <c r="OMW157" s="1"/>
      <c r="OMX157" s="1"/>
      <c r="OMY157" s="1"/>
      <c r="OMZ157" s="1"/>
      <c r="ONA157" s="1"/>
      <c r="ONB157" s="1"/>
      <c r="ONC157" s="1"/>
      <c r="OND157" s="1"/>
      <c r="ONE157" s="1"/>
      <c r="ONF157" s="1"/>
      <c r="ONG157" s="1"/>
      <c r="ONH157" s="1"/>
      <c r="ONI157" s="1"/>
      <c r="ONJ157" s="1"/>
      <c r="ONK157" s="1"/>
      <c r="ONL157" s="1"/>
      <c r="ONM157" s="1"/>
      <c r="ONN157" s="1"/>
      <c r="ONO157" s="1"/>
      <c r="ONP157" s="1"/>
      <c r="ONQ157" s="1"/>
      <c r="ONR157" s="1"/>
      <c r="ONS157" s="1"/>
      <c r="ONT157" s="1"/>
      <c r="ONU157" s="1"/>
      <c r="ONV157" s="1"/>
      <c r="ONW157" s="1"/>
      <c r="ONX157" s="1"/>
      <c r="ONY157" s="1"/>
      <c r="ONZ157" s="1"/>
      <c r="OOA157" s="1"/>
      <c r="OOB157" s="1"/>
      <c r="OOC157" s="1"/>
      <c r="OOD157" s="1"/>
      <c r="OOE157" s="1"/>
      <c r="OOF157" s="1"/>
      <c r="OOG157" s="1"/>
      <c r="OOH157" s="1"/>
      <c r="OOI157" s="1"/>
      <c r="OOJ157" s="1"/>
      <c r="OOK157" s="1"/>
      <c r="OOL157" s="1"/>
      <c r="OOM157" s="1"/>
      <c r="OON157" s="1"/>
      <c r="OOO157" s="1"/>
      <c r="OOP157" s="1"/>
      <c r="OOQ157" s="1"/>
      <c r="OOR157" s="1"/>
      <c r="OOS157" s="1"/>
      <c r="OOT157" s="1"/>
      <c r="OOU157" s="1"/>
      <c r="OOV157" s="1"/>
      <c r="OOW157" s="1"/>
      <c r="OOX157" s="1"/>
      <c r="OOY157" s="1"/>
      <c r="OOZ157" s="1"/>
      <c r="OPA157" s="1"/>
      <c r="OPB157" s="1"/>
      <c r="OPC157" s="1"/>
      <c r="OPD157" s="1"/>
      <c r="OPE157" s="1"/>
      <c r="OPF157" s="1"/>
      <c r="OPG157" s="1"/>
      <c r="OPH157" s="1"/>
      <c r="OPI157" s="1"/>
      <c r="OPJ157" s="1"/>
      <c r="OPK157" s="1"/>
      <c r="OPL157" s="1"/>
      <c r="OPM157" s="1"/>
      <c r="OPN157" s="1"/>
      <c r="OPO157" s="1"/>
      <c r="OPP157" s="1"/>
      <c r="OPQ157" s="1"/>
      <c r="OPR157" s="1"/>
      <c r="OPS157" s="1"/>
      <c r="OPT157" s="1"/>
      <c r="OPU157" s="1"/>
      <c r="OPV157" s="1"/>
      <c r="OPW157" s="1"/>
      <c r="OPX157" s="1"/>
      <c r="OPY157" s="1"/>
      <c r="OPZ157" s="1"/>
      <c r="OQA157" s="1"/>
      <c r="OQB157" s="1"/>
      <c r="OQC157" s="1"/>
      <c r="OQD157" s="1"/>
      <c r="OQE157" s="1"/>
      <c r="OQF157" s="1"/>
      <c r="OQG157" s="1"/>
      <c r="OQH157" s="1"/>
      <c r="OQI157" s="1"/>
      <c r="OQJ157" s="1"/>
      <c r="OQK157" s="1"/>
      <c r="OQL157" s="1"/>
      <c r="OQM157" s="1"/>
      <c r="OQN157" s="1"/>
      <c r="OQO157" s="1"/>
      <c r="OQP157" s="1"/>
      <c r="OQQ157" s="1"/>
      <c r="OQR157" s="1"/>
      <c r="OQS157" s="1"/>
      <c r="OQT157" s="1"/>
      <c r="OQU157" s="1"/>
      <c r="OQV157" s="1"/>
      <c r="OQW157" s="1"/>
      <c r="OQX157" s="1"/>
      <c r="OQY157" s="1"/>
      <c r="OQZ157" s="1"/>
      <c r="ORA157" s="1"/>
      <c r="ORB157" s="1"/>
      <c r="ORC157" s="1"/>
      <c r="ORD157" s="1"/>
      <c r="ORE157" s="1"/>
      <c r="ORF157" s="1"/>
      <c r="ORG157" s="1"/>
      <c r="ORH157" s="1"/>
      <c r="ORI157" s="1"/>
      <c r="ORJ157" s="1"/>
      <c r="ORK157" s="1"/>
      <c r="ORL157" s="1"/>
      <c r="ORM157" s="1"/>
      <c r="ORN157" s="1"/>
      <c r="ORO157" s="1"/>
      <c r="ORP157" s="1"/>
      <c r="ORQ157" s="1"/>
      <c r="ORR157" s="1"/>
      <c r="ORS157" s="1"/>
      <c r="ORT157" s="1"/>
      <c r="ORU157" s="1"/>
      <c r="ORV157" s="1"/>
      <c r="ORW157" s="1"/>
      <c r="ORX157" s="1"/>
      <c r="ORY157" s="1"/>
      <c r="ORZ157" s="1"/>
      <c r="OSA157" s="1"/>
      <c r="OSB157" s="1"/>
      <c r="OSC157" s="1"/>
      <c r="OSD157" s="1"/>
      <c r="OSE157" s="1"/>
      <c r="OSF157" s="1"/>
      <c r="OSG157" s="1"/>
      <c r="OSH157" s="1"/>
      <c r="OSI157" s="1"/>
      <c r="OSJ157" s="1"/>
      <c r="OSK157" s="1"/>
      <c r="OSL157" s="1"/>
      <c r="OSM157" s="1"/>
      <c r="OSN157" s="1"/>
      <c r="OSO157" s="1"/>
      <c r="OSP157" s="1"/>
      <c r="OSQ157" s="1"/>
      <c r="OSR157" s="1"/>
      <c r="OSS157" s="1"/>
      <c r="OST157" s="1"/>
      <c r="OSU157" s="1"/>
      <c r="OSV157" s="1"/>
      <c r="OSW157" s="1"/>
      <c r="OSX157" s="1"/>
      <c r="OSY157" s="1"/>
      <c r="OSZ157" s="1"/>
      <c r="OTA157" s="1"/>
      <c r="OTB157" s="1"/>
      <c r="OTC157" s="1"/>
      <c r="OTD157" s="1"/>
      <c r="OTE157" s="1"/>
      <c r="OTF157" s="1"/>
      <c r="OTG157" s="1"/>
      <c r="OTH157" s="1"/>
      <c r="OTI157" s="1"/>
      <c r="OTJ157" s="1"/>
      <c r="OTK157" s="1"/>
      <c r="OTL157" s="1"/>
      <c r="OTM157" s="1"/>
      <c r="OTN157" s="1"/>
      <c r="OTO157" s="1"/>
      <c r="OTP157" s="1"/>
      <c r="OTQ157" s="1"/>
      <c r="OTR157" s="1"/>
      <c r="OTS157" s="1"/>
      <c r="OTT157" s="1"/>
      <c r="OTU157" s="1"/>
      <c r="OTV157" s="1"/>
      <c r="OTW157" s="1"/>
      <c r="OTX157" s="1"/>
      <c r="OTY157" s="1"/>
      <c r="OTZ157" s="1"/>
      <c r="OUA157" s="1"/>
      <c r="OUB157" s="1"/>
      <c r="OUC157" s="1"/>
      <c r="OUD157" s="1"/>
      <c r="OUE157" s="1"/>
      <c r="OUF157" s="1"/>
      <c r="OUG157" s="1"/>
      <c r="OUH157" s="1"/>
      <c r="OUI157" s="1"/>
      <c r="OUJ157" s="1"/>
      <c r="OUK157" s="1"/>
      <c r="OUL157" s="1"/>
      <c r="OUM157" s="1"/>
      <c r="OUN157" s="1"/>
      <c r="OUO157" s="1"/>
      <c r="OUP157" s="1"/>
      <c r="OUQ157" s="1"/>
      <c r="OUR157" s="1"/>
      <c r="OUS157" s="1"/>
      <c r="OUT157" s="1"/>
      <c r="OUU157" s="1"/>
      <c r="OUV157" s="1"/>
      <c r="OUW157" s="1"/>
      <c r="OUX157" s="1"/>
      <c r="OUY157" s="1"/>
      <c r="OUZ157" s="1"/>
      <c r="OVA157" s="1"/>
      <c r="OVB157" s="1"/>
      <c r="OVC157" s="1"/>
      <c r="OVD157" s="1"/>
      <c r="OVE157" s="1"/>
      <c r="OVF157" s="1"/>
      <c r="OVG157" s="1"/>
      <c r="OVH157" s="1"/>
      <c r="OVI157" s="1"/>
      <c r="OVJ157" s="1"/>
      <c r="OVK157" s="1"/>
      <c r="OVL157" s="1"/>
      <c r="OVM157" s="1"/>
      <c r="OVN157" s="1"/>
      <c r="OVO157" s="1"/>
      <c r="OVP157" s="1"/>
      <c r="OVQ157" s="1"/>
      <c r="OVR157" s="1"/>
      <c r="OVS157" s="1"/>
      <c r="OVT157" s="1"/>
      <c r="OVU157" s="1"/>
      <c r="OVV157" s="1"/>
      <c r="OVW157" s="1"/>
      <c r="OVX157" s="1"/>
      <c r="OVY157" s="1"/>
      <c r="OVZ157" s="1"/>
      <c r="OWA157" s="1"/>
      <c r="OWB157" s="1"/>
      <c r="OWC157" s="1"/>
      <c r="OWD157" s="1"/>
      <c r="OWE157" s="1"/>
      <c r="OWF157" s="1"/>
      <c r="OWG157" s="1"/>
      <c r="OWH157" s="1"/>
      <c r="OWI157" s="1"/>
      <c r="OWJ157" s="1"/>
      <c r="OWK157" s="1"/>
      <c r="OWL157" s="1"/>
      <c r="OWM157" s="1"/>
      <c r="OWN157" s="1"/>
      <c r="OWO157" s="1"/>
      <c r="OWP157" s="1"/>
      <c r="OWQ157" s="1"/>
      <c r="OWR157" s="1"/>
      <c r="OWS157" s="1"/>
      <c r="OWT157" s="1"/>
      <c r="OWU157" s="1"/>
      <c r="OWV157" s="1"/>
      <c r="OWW157" s="1"/>
      <c r="OWX157" s="1"/>
      <c r="OWY157" s="1"/>
      <c r="OWZ157" s="1"/>
      <c r="OXA157" s="1"/>
      <c r="OXB157" s="1"/>
      <c r="OXC157" s="1"/>
      <c r="OXD157" s="1"/>
      <c r="OXE157" s="1"/>
      <c r="OXF157" s="1"/>
      <c r="OXG157" s="1"/>
      <c r="OXH157" s="1"/>
      <c r="OXI157" s="1"/>
      <c r="OXJ157" s="1"/>
      <c r="OXK157" s="1"/>
      <c r="OXL157" s="1"/>
      <c r="OXM157" s="1"/>
      <c r="OXN157" s="1"/>
      <c r="OXO157" s="1"/>
      <c r="OXP157" s="1"/>
      <c r="OXQ157" s="1"/>
      <c r="OXR157" s="1"/>
      <c r="OXS157" s="1"/>
      <c r="OXT157" s="1"/>
      <c r="OXU157" s="1"/>
      <c r="OXV157" s="1"/>
      <c r="OXW157" s="1"/>
      <c r="OXX157" s="1"/>
      <c r="OXY157" s="1"/>
      <c r="OXZ157" s="1"/>
      <c r="OYA157" s="1"/>
      <c r="OYB157" s="1"/>
      <c r="OYC157" s="1"/>
      <c r="OYD157" s="1"/>
      <c r="OYE157" s="1"/>
      <c r="OYF157" s="1"/>
      <c r="OYG157" s="1"/>
      <c r="OYH157" s="1"/>
      <c r="OYI157" s="1"/>
      <c r="OYJ157" s="1"/>
      <c r="OYK157" s="1"/>
      <c r="OYL157" s="1"/>
      <c r="OYM157" s="1"/>
      <c r="OYN157" s="1"/>
      <c r="OYO157" s="1"/>
      <c r="OYP157" s="1"/>
      <c r="OYQ157" s="1"/>
      <c r="OYR157" s="1"/>
      <c r="OYS157" s="1"/>
      <c r="OYT157" s="1"/>
      <c r="OYU157" s="1"/>
      <c r="OYV157" s="1"/>
      <c r="OYW157" s="1"/>
      <c r="OYX157" s="1"/>
      <c r="OYY157" s="1"/>
      <c r="OYZ157" s="1"/>
      <c r="OZA157" s="1"/>
      <c r="OZB157" s="1"/>
      <c r="OZC157" s="1"/>
      <c r="OZD157" s="1"/>
      <c r="OZE157" s="1"/>
      <c r="OZF157" s="1"/>
      <c r="OZG157" s="1"/>
      <c r="OZH157" s="1"/>
      <c r="OZI157" s="1"/>
      <c r="OZJ157" s="1"/>
      <c r="OZK157" s="1"/>
      <c r="OZL157" s="1"/>
      <c r="OZM157" s="1"/>
      <c r="OZN157" s="1"/>
      <c r="OZO157" s="1"/>
      <c r="OZP157" s="1"/>
      <c r="OZQ157" s="1"/>
      <c r="OZR157" s="1"/>
      <c r="OZS157" s="1"/>
      <c r="OZT157" s="1"/>
      <c r="OZU157" s="1"/>
      <c r="OZV157" s="1"/>
      <c r="OZW157" s="1"/>
      <c r="OZX157" s="1"/>
      <c r="OZY157" s="1"/>
      <c r="OZZ157" s="1"/>
      <c r="PAA157" s="1"/>
      <c r="PAB157" s="1"/>
      <c r="PAC157" s="1"/>
      <c r="PAD157" s="1"/>
      <c r="PAE157" s="1"/>
      <c r="PAF157" s="1"/>
      <c r="PAG157" s="1"/>
      <c r="PAH157" s="1"/>
      <c r="PAI157" s="1"/>
      <c r="PAJ157" s="1"/>
      <c r="PAK157" s="1"/>
      <c r="PAL157" s="1"/>
      <c r="PAM157" s="1"/>
      <c r="PAN157" s="1"/>
      <c r="PAO157" s="1"/>
      <c r="PAP157" s="1"/>
      <c r="PAQ157" s="1"/>
      <c r="PAR157" s="1"/>
      <c r="PAS157" s="1"/>
      <c r="PAT157" s="1"/>
      <c r="PAU157" s="1"/>
      <c r="PAV157" s="1"/>
      <c r="PAW157" s="1"/>
      <c r="PAX157" s="1"/>
      <c r="PAY157" s="1"/>
      <c r="PAZ157" s="1"/>
      <c r="PBA157" s="1"/>
      <c r="PBB157" s="1"/>
      <c r="PBC157" s="1"/>
      <c r="PBD157" s="1"/>
      <c r="PBE157" s="1"/>
      <c r="PBF157" s="1"/>
      <c r="PBG157" s="1"/>
      <c r="PBH157" s="1"/>
      <c r="PBI157" s="1"/>
      <c r="PBJ157" s="1"/>
      <c r="PBK157" s="1"/>
      <c r="PBL157" s="1"/>
      <c r="PBM157" s="1"/>
      <c r="PBN157" s="1"/>
      <c r="PBO157" s="1"/>
      <c r="PBP157" s="1"/>
      <c r="PBQ157" s="1"/>
      <c r="PBR157" s="1"/>
      <c r="PBS157" s="1"/>
      <c r="PBT157" s="1"/>
      <c r="PBU157" s="1"/>
      <c r="PBV157" s="1"/>
      <c r="PBW157" s="1"/>
      <c r="PBX157" s="1"/>
      <c r="PBY157" s="1"/>
      <c r="PBZ157" s="1"/>
      <c r="PCA157" s="1"/>
      <c r="PCB157" s="1"/>
      <c r="PCC157" s="1"/>
      <c r="PCD157" s="1"/>
      <c r="PCE157" s="1"/>
      <c r="PCF157" s="1"/>
      <c r="PCG157" s="1"/>
      <c r="PCH157" s="1"/>
      <c r="PCI157" s="1"/>
      <c r="PCJ157" s="1"/>
      <c r="PCK157" s="1"/>
      <c r="PCL157" s="1"/>
      <c r="PCM157" s="1"/>
      <c r="PCN157" s="1"/>
      <c r="PCO157" s="1"/>
      <c r="PCP157" s="1"/>
      <c r="PCQ157" s="1"/>
      <c r="PCR157" s="1"/>
      <c r="PCS157" s="1"/>
      <c r="PCT157" s="1"/>
      <c r="PCU157" s="1"/>
      <c r="PCV157" s="1"/>
      <c r="PCW157" s="1"/>
      <c r="PCX157" s="1"/>
      <c r="PCY157" s="1"/>
      <c r="PCZ157" s="1"/>
      <c r="PDA157" s="1"/>
      <c r="PDB157" s="1"/>
      <c r="PDC157" s="1"/>
      <c r="PDD157" s="1"/>
      <c r="PDE157" s="1"/>
      <c r="PDF157" s="1"/>
      <c r="PDG157" s="1"/>
      <c r="PDH157" s="1"/>
      <c r="PDI157" s="1"/>
      <c r="PDJ157" s="1"/>
      <c r="PDK157" s="1"/>
      <c r="PDL157" s="1"/>
      <c r="PDM157" s="1"/>
      <c r="PDN157" s="1"/>
      <c r="PDO157" s="1"/>
      <c r="PDP157" s="1"/>
      <c r="PDQ157" s="1"/>
      <c r="PDR157" s="1"/>
      <c r="PDS157" s="1"/>
      <c r="PDT157" s="1"/>
      <c r="PDU157" s="1"/>
      <c r="PDV157" s="1"/>
      <c r="PDW157" s="1"/>
      <c r="PDX157" s="1"/>
      <c r="PDY157" s="1"/>
      <c r="PDZ157" s="1"/>
      <c r="PEA157" s="1"/>
      <c r="PEB157" s="1"/>
      <c r="PEC157" s="1"/>
      <c r="PED157" s="1"/>
      <c r="PEE157" s="1"/>
      <c r="PEF157" s="1"/>
      <c r="PEG157" s="1"/>
      <c r="PEH157" s="1"/>
      <c r="PEI157" s="1"/>
      <c r="PEJ157" s="1"/>
      <c r="PEK157" s="1"/>
      <c r="PEL157" s="1"/>
      <c r="PEM157" s="1"/>
      <c r="PEN157" s="1"/>
      <c r="PEO157" s="1"/>
      <c r="PEP157" s="1"/>
      <c r="PEQ157" s="1"/>
      <c r="PER157" s="1"/>
      <c r="PES157" s="1"/>
      <c r="PET157" s="1"/>
      <c r="PEU157" s="1"/>
      <c r="PEV157" s="1"/>
      <c r="PEW157" s="1"/>
      <c r="PEX157" s="1"/>
      <c r="PEY157" s="1"/>
      <c r="PEZ157" s="1"/>
      <c r="PFA157" s="1"/>
      <c r="PFB157" s="1"/>
      <c r="PFC157" s="1"/>
      <c r="PFD157" s="1"/>
      <c r="PFE157" s="1"/>
      <c r="PFF157" s="1"/>
      <c r="PFG157" s="1"/>
      <c r="PFH157" s="1"/>
      <c r="PFI157" s="1"/>
      <c r="PFJ157" s="1"/>
      <c r="PFK157" s="1"/>
      <c r="PFL157" s="1"/>
      <c r="PFM157" s="1"/>
      <c r="PFN157" s="1"/>
      <c r="PFO157" s="1"/>
      <c r="PFP157" s="1"/>
      <c r="PFQ157" s="1"/>
      <c r="PFR157" s="1"/>
      <c r="PFS157" s="1"/>
      <c r="PFT157" s="1"/>
      <c r="PFU157" s="1"/>
      <c r="PFV157" s="1"/>
      <c r="PFW157" s="1"/>
      <c r="PFX157" s="1"/>
      <c r="PFY157" s="1"/>
      <c r="PFZ157" s="1"/>
      <c r="PGA157" s="1"/>
      <c r="PGB157" s="1"/>
      <c r="PGC157" s="1"/>
      <c r="PGD157" s="1"/>
      <c r="PGE157" s="1"/>
      <c r="PGF157" s="1"/>
      <c r="PGG157" s="1"/>
      <c r="PGH157" s="1"/>
      <c r="PGI157" s="1"/>
      <c r="PGJ157" s="1"/>
      <c r="PGK157" s="1"/>
      <c r="PGL157" s="1"/>
      <c r="PGM157" s="1"/>
      <c r="PGN157" s="1"/>
      <c r="PGO157" s="1"/>
      <c r="PGP157" s="1"/>
      <c r="PGQ157" s="1"/>
      <c r="PGR157" s="1"/>
      <c r="PGS157" s="1"/>
      <c r="PGT157" s="1"/>
      <c r="PGU157" s="1"/>
      <c r="PGV157" s="1"/>
      <c r="PGW157" s="1"/>
      <c r="PGX157" s="1"/>
      <c r="PGY157" s="1"/>
      <c r="PGZ157" s="1"/>
      <c r="PHA157" s="1"/>
      <c r="PHB157" s="1"/>
      <c r="PHC157" s="1"/>
      <c r="PHD157" s="1"/>
      <c r="PHE157" s="1"/>
      <c r="PHF157" s="1"/>
      <c r="PHG157" s="1"/>
      <c r="PHH157" s="1"/>
      <c r="PHI157" s="1"/>
      <c r="PHJ157" s="1"/>
      <c r="PHK157" s="1"/>
      <c r="PHL157" s="1"/>
      <c r="PHM157" s="1"/>
      <c r="PHN157" s="1"/>
      <c r="PHO157" s="1"/>
      <c r="PHP157" s="1"/>
      <c r="PHQ157" s="1"/>
      <c r="PHR157" s="1"/>
      <c r="PHS157" s="1"/>
      <c r="PHT157" s="1"/>
      <c r="PHU157" s="1"/>
      <c r="PHV157" s="1"/>
      <c r="PHW157" s="1"/>
      <c r="PHX157" s="1"/>
      <c r="PHY157" s="1"/>
      <c r="PHZ157" s="1"/>
      <c r="PIA157" s="1"/>
      <c r="PIB157" s="1"/>
      <c r="PIC157" s="1"/>
      <c r="PID157" s="1"/>
      <c r="PIE157" s="1"/>
      <c r="PIF157" s="1"/>
      <c r="PIG157" s="1"/>
      <c r="PIH157" s="1"/>
      <c r="PII157" s="1"/>
      <c r="PIJ157" s="1"/>
      <c r="PIK157" s="1"/>
      <c r="PIL157" s="1"/>
      <c r="PIM157" s="1"/>
      <c r="PIN157" s="1"/>
      <c r="PIO157" s="1"/>
      <c r="PIP157" s="1"/>
      <c r="PIQ157" s="1"/>
      <c r="PIR157" s="1"/>
      <c r="PIS157" s="1"/>
      <c r="PIT157" s="1"/>
      <c r="PIU157" s="1"/>
      <c r="PIV157" s="1"/>
      <c r="PIW157" s="1"/>
      <c r="PIX157" s="1"/>
      <c r="PIY157" s="1"/>
      <c r="PIZ157" s="1"/>
      <c r="PJA157" s="1"/>
      <c r="PJB157" s="1"/>
      <c r="PJC157" s="1"/>
      <c r="PJD157" s="1"/>
      <c r="PJE157" s="1"/>
      <c r="PJF157" s="1"/>
      <c r="PJG157" s="1"/>
      <c r="PJH157" s="1"/>
      <c r="PJI157" s="1"/>
      <c r="PJJ157" s="1"/>
      <c r="PJK157" s="1"/>
      <c r="PJL157" s="1"/>
      <c r="PJM157" s="1"/>
      <c r="PJN157" s="1"/>
      <c r="PJO157" s="1"/>
      <c r="PJP157" s="1"/>
      <c r="PJQ157" s="1"/>
      <c r="PJR157" s="1"/>
      <c r="PJS157" s="1"/>
      <c r="PJT157" s="1"/>
      <c r="PJU157" s="1"/>
      <c r="PJV157" s="1"/>
      <c r="PJW157" s="1"/>
      <c r="PJX157" s="1"/>
      <c r="PJY157" s="1"/>
      <c r="PJZ157" s="1"/>
      <c r="PKA157" s="1"/>
      <c r="PKB157" s="1"/>
      <c r="PKC157" s="1"/>
      <c r="PKD157" s="1"/>
      <c r="PKE157" s="1"/>
      <c r="PKF157" s="1"/>
      <c r="PKG157" s="1"/>
      <c r="PKH157" s="1"/>
      <c r="PKI157" s="1"/>
      <c r="PKJ157" s="1"/>
      <c r="PKK157" s="1"/>
      <c r="PKL157" s="1"/>
      <c r="PKM157" s="1"/>
      <c r="PKN157" s="1"/>
      <c r="PKO157" s="1"/>
      <c r="PKP157" s="1"/>
      <c r="PKQ157" s="1"/>
      <c r="PKR157" s="1"/>
      <c r="PKS157" s="1"/>
      <c r="PKT157" s="1"/>
      <c r="PKU157" s="1"/>
      <c r="PKV157" s="1"/>
      <c r="PKW157" s="1"/>
      <c r="PKX157" s="1"/>
      <c r="PKY157" s="1"/>
      <c r="PKZ157" s="1"/>
      <c r="PLA157" s="1"/>
      <c r="PLB157" s="1"/>
      <c r="PLC157" s="1"/>
      <c r="PLD157" s="1"/>
      <c r="PLE157" s="1"/>
      <c r="PLF157" s="1"/>
      <c r="PLG157" s="1"/>
      <c r="PLH157" s="1"/>
      <c r="PLI157" s="1"/>
      <c r="PLJ157" s="1"/>
      <c r="PLK157" s="1"/>
      <c r="PLL157" s="1"/>
      <c r="PLM157" s="1"/>
      <c r="PLN157" s="1"/>
      <c r="PLO157" s="1"/>
      <c r="PLP157" s="1"/>
      <c r="PLQ157" s="1"/>
      <c r="PLR157" s="1"/>
      <c r="PLS157" s="1"/>
      <c r="PLT157" s="1"/>
      <c r="PLU157" s="1"/>
      <c r="PLV157" s="1"/>
      <c r="PLW157" s="1"/>
      <c r="PLX157" s="1"/>
      <c r="PLY157" s="1"/>
      <c r="PLZ157" s="1"/>
      <c r="PMA157" s="1"/>
      <c r="PMB157" s="1"/>
      <c r="PMC157" s="1"/>
      <c r="PMD157" s="1"/>
      <c r="PME157" s="1"/>
      <c r="PMF157" s="1"/>
      <c r="PMG157" s="1"/>
      <c r="PMH157" s="1"/>
      <c r="PMI157" s="1"/>
      <c r="PMJ157" s="1"/>
      <c r="PMK157" s="1"/>
      <c r="PML157" s="1"/>
      <c r="PMM157" s="1"/>
      <c r="PMN157" s="1"/>
      <c r="PMO157" s="1"/>
      <c r="PMP157" s="1"/>
      <c r="PMQ157" s="1"/>
      <c r="PMR157" s="1"/>
      <c r="PMS157" s="1"/>
      <c r="PMT157" s="1"/>
      <c r="PMU157" s="1"/>
      <c r="PMV157" s="1"/>
      <c r="PMW157" s="1"/>
      <c r="PMX157" s="1"/>
      <c r="PMY157" s="1"/>
      <c r="PMZ157" s="1"/>
      <c r="PNA157" s="1"/>
      <c r="PNB157" s="1"/>
      <c r="PNC157" s="1"/>
      <c r="PND157" s="1"/>
      <c r="PNE157" s="1"/>
      <c r="PNF157" s="1"/>
      <c r="PNG157" s="1"/>
      <c r="PNH157" s="1"/>
      <c r="PNI157" s="1"/>
      <c r="PNJ157" s="1"/>
      <c r="PNK157" s="1"/>
      <c r="PNL157" s="1"/>
      <c r="PNM157" s="1"/>
      <c r="PNN157" s="1"/>
      <c r="PNO157" s="1"/>
      <c r="PNP157" s="1"/>
      <c r="PNQ157" s="1"/>
      <c r="PNR157" s="1"/>
      <c r="PNS157" s="1"/>
      <c r="PNT157" s="1"/>
      <c r="PNU157" s="1"/>
      <c r="PNV157" s="1"/>
      <c r="PNW157" s="1"/>
      <c r="PNX157" s="1"/>
      <c r="PNY157" s="1"/>
      <c r="PNZ157" s="1"/>
      <c r="POA157" s="1"/>
      <c r="POB157" s="1"/>
      <c r="POC157" s="1"/>
      <c r="POD157" s="1"/>
      <c r="POE157" s="1"/>
      <c r="POF157" s="1"/>
      <c r="POG157" s="1"/>
      <c r="POH157" s="1"/>
      <c r="POI157" s="1"/>
      <c r="POJ157" s="1"/>
      <c r="POK157" s="1"/>
      <c r="POL157" s="1"/>
      <c r="POM157" s="1"/>
      <c r="PON157" s="1"/>
      <c r="POO157" s="1"/>
      <c r="POP157" s="1"/>
      <c r="POQ157" s="1"/>
      <c r="POR157" s="1"/>
      <c r="POS157" s="1"/>
      <c r="POT157" s="1"/>
      <c r="POU157" s="1"/>
      <c r="POV157" s="1"/>
      <c r="POW157" s="1"/>
      <c r="POX157" s="1"/>
      <c r="POY157" s="1"/>
      <c r="POZ157" s="1"/>
      <c r="PPA157" s="1"/>
      <c r="PPB157" s="1"/>
      <c r="PPC157" s="1"/>
      <c r="PPD157" s="1"/>
      <c r="PPE157" s="1"/>
      <c r="PPF157" s="1"/>
      <c r="PPG157" s="1"/>
      <c r="PPH157" s="1"/>
      <c r="PPI157" s="1"/>
      <c r="PPJ157" s="1"/>
      <c r="PPK157" s="1"/>
      <c r="PPL157" s="1"/>
      <c r="PPM157" s="1"/>
      <c r="PPN157" s="1"/>
      <c r="PPO157" s="1"/>
      <c r="PPP157" s="1"/>
      <c r="PPQ157" s="1"/>
      <c r="PPR157" s="1"/>
      <c r="PPS157" s="1"/>
      <c r="PPT157" s="1"/>
      <c r="PPU157" s="1"/>
      <c r="PPV157" s="1"/>
      <c r="PPW157" s="1"/>
      <c r="PPX157" s="1"/>
      <c r="PPY157" s="1"/>
      <c r="PPZ157" s="1"/>
      <c r="PQA157" s="1"/>
      <c r="PQB157" s="1"/>
      <c r="PQC157" s="1"/>
      <c r="PQD157" s="1"/>
      <c r="PQE157" s="1"/>
      <c r="PQF157" s="1"/>
      <c r="PQG157" s="1"/>
      <c r="PQH157" s="1"/>
      <c r="PQI157" s="1"/>
      <c r="PQJ157" s="1"/>
      <c r="PQK157" s="1"/>
      <c r="PQL157" s="1"/>
      <c r="PQM157" s="1"/>
      <c r="PQN157" s="1"/>
      <c r="PQO157" s="1"/>
      <c r="PQP157" s="1"/>
      <c r="PQQ157" s="1"/>
      <c r="PQR157" s="1"/>
      <c r="PQS157" s="1"/>
      <c r="PQT157" s="1"/>
      <c r="PQU157" s="1"/>
      <c r="PQV157" s="1"/>
      <c r="PQW157" s="1"/>
      <c r="PQX157" s="1"/>
      <c r="PQY157" s="1"/>
      <c r="PQZ157" s="1"/>
      <c r="PRA157" s="1"/>
      <c r="PRB157" s="1"/>
      <c r="PRC157" s="1"/>
      <c r="PRD157" s="1"/>
      <c r="PRE157" s="1"/>
      <c r="PRF157" s="1"/>
      <c r="PRG157" s="1"/>
      <c r="PRH157" s="1"/>
      <c r="PRI157" s="1"/>
      <c r="PRJ157" s="1"/>
      <c r="PRK157" s="1"/>
      <c r="PRL157" s="1"/>
      <c r="PRM157" s="1"/>
      <c r="PRN157" s="1"/>
      <c r="PRO157" s="1"/>
      <c r="PRP157" s="1"/>
      <c r="PRQ157" s="1"/>
      <c r="PRR157" s="1"/>
      <c r="PRS157" s="1"/>
      <c r="PRT157" s="1"/>
      <c r="PRU157" s="1"/>
      <c r="PRV157" s="1"/>
      <c r="PRW157" s="1"/>
      <c r="PRX157" s="1"/>
      <c r="PRY157" s="1"/>
      <c r="PRZ157" s="1"/>
      <c r="PSA157" s="1"/>
      <c r="PSB157" s="1"/>
      <c r="PSC157" s="1"/>
      <c r="PSD157" s="1"/>
      <c r="PSE157" s="1"/>
      <c r="PSF157" s="1"/>
      <c r="PSG157" s="1"/>
      <c r="PSH157" s="1"/>
      <c r="PSI157" s="1"/>
      <c r="PSJ157" s="1"/>
      <c r="PSK157" s="1"/>
      <c r="PSL157" s="1"/>
      <c r="PSM157" s="1"/>
      <c r="PSN157" s="1"/>
      <c r="PSO157" s="1"/>
      <c r="PSP157" s="1"/>
      <c r="PSQ157" s="1"/>
      <c r="PSR157" s="1"/>
      <c r="PSS157" s="1"/>
      <c r="PST157" s="1"/>
      <c r="PSU157" s="1"/>
      <c r="PSV157" s="1"/>
      <c r="PSW157" s="1"/>
      <c r="PSX157" s="1"/>
      <c r="PSY157" s="1"/>
      <c r="PSZ157" s="1"/>
      <c r="PTA157" s="1"/>
      <c r="PTB157" s="1"/>
      <c r="PTC157" s="1"/>
      <c r="PTD157" s="1"/>
      <c r="PTE157" s="1"/>
      <c r="PTF157" s="1"/>
      <c r="PTG157" s="1"/>
      <c r="PTH157" s="1"/>
      <c r="PTI157" s="1"/>
      <c r="PTJ157" s="1"/>
      <c r="PTK157" s="1"/>
      <c r="PTL157" s="1"/>
      <c r="PTM157" s="1"/>
      <c r="PTN157" s="1"/>
      <c r="PTO157" s="1"/>
      <c r="PTP157" s="1"/>
      <c r="PTQ157" s="1"/>
      <c r="PTR157" s="1"/>
      <c r="PTS157" s="1"/>
      <c r="PTT157" s="1"/>
      <c r="PTU157" s="1"/>
      <c r="PTV157" s="1"/>
      <c r="PTW157" s="1"/>
      <c r="PTX157" s="1"/>
      <c r="PTY157" s="1"/>
      <c r="PTZ157" s="1"/>
      <c r="PUA157" s="1"/>
      <c r="PUB157" s="1"/>
      <c r="PUC157" s="1"/>
      <c r="PUD157" s="1"/>
      <c r="PUE157" s="1"/>
      <c r="PUF157" s="1"/>
      <c r="PUG157" s="1"/>
      <c r="PUH157" s="1"/>
      <c r="PUI157" s="1"/>
      <c r="PUJ157" s="1"/>
      <c r="PUK157" s="1"/>
      <c r="PUL157" s="1"/>
      <c r="PUM157" s="1"/>
      <c r="PUN157" s="1"/>
      <c r="PUO157" s="1"/>
      <c r="PUP157" s="1"/>
      <c r="PUQ157" s="1"/>
      <c r="PUR157" s="1"/>
      <c r="PUS157" s="1"/>
      <c r="PUT157" s="1"/>
      <c r="PUU157" s="1"/>
      <c r="PUV157" s="1"/>
      <c r="PUW157" s="1"/>
      <c r="PUX157" s="1"/>
      <c r="PUY157" s="1"/>
      <c r="PUZ157" s="1"/>
      <c r="PVA157" s="1"/>
      <c r="PVB157" s="1"/>
      <c r="PVC157" s="1"/>
      <c r="PVD157" s="1"/>
      <c r="PVE157" s="1"/>
      <c r="PVF157" s="1"/>
      <c r="PVG157" s="1"/>
      <c r="PVH157" s="1"/>
      <c r="PVI157" s="1"/>
      <c r="PVJ157" s="1"/>
      <c r="PVK157" s="1"/>
      <c r="PVL157" s="1"/>
      <c r="PVM157" s="1"/>
      <c r="PVN157" s="1"/>
      <c r="PVO157" s="1"/>
      <c r="PVP157" s="1"/>
      <c r="PVQ157" s="1"/>
      <c r="PVR157" s="1"/>
      <c r="PVS157" s="1"/>
      <c r="PVT157" s="1"/>
      <c r="PVU157" s="1"/>
      <c r="PVV157" s="1"/>
      <c r="PVW157" s="1"/>
      <c r="PVX157" s="1"/>
      <c r="PVY157" s="1"/>
      <c r="PVZ157" s="1"/>
      <c r="PWA157" s="1"/>
      <c r="PWB157" s="1"/>
      <c r="PWC157" s="1"/>
      <c r="PWD157" s="1"/>
      <c r="PWE157" s="1"/>
      <c r="PWF157" s="1"/>
      <c r="PWG157" s="1"/>
      <c r="PWH157" s="1"/>
      <c r="PWI157" s="1"/>
      <c r="PWJ157" s="1"/>
      <c r="PWK157" s="1"/>
      <c r="PWL157" s="1"/>
      <c r="PWM157" s="1"/>
      <c r="PWN157" s="1"/>
      <c r="PWO157" s="1"/>
      <c r="PWP157" s="1"/>
      <c r="PWQ157" s="1"/>
      <c r="PWR157" s="1"/>
      <c r="PWS157" s="1"/>
      <c r="PWT157" s="1"/>
      <c r="PWU157" s="1"/>
      <c r="PWV157" s="1"/>
      <c r="PWW157" s="1"/>
      <c r="PWX157" s="1"/>
      <c r="PWY157" s="1"/>
      <c r="PWZ157" s="1"/>
      <c r="PXA157" s="1"/>
      <c r="PXB157" s="1"/>
      <c r="PXC157" s="1"/>
      <c r="PXD157" s="1"/>
      <c r="PXE157" s="1"/>
      <c r="PXF157" s="1"/>
      <c r="PXG157" s="1"/>
      <c r="PXH157" s="1"/>
      <c r="PXI157" s="1"/>
      <c r="PXJ157" s="1"/>
      <c r="PXK157" s="1"/>
      <c r="PXL157" s="1"/>
      <c r="PXM157" s="1"/>
      <c r="PXN157" s="1"/>
      <c r="PXO157" s="1"/>
      <c r="PXP157" s="1"/>
      <c r="PXQ157" s="1"/>
      <c r="PXR157" s="1"/>
      <c r="PXS157" s="1"/>
      <c r="PXT157" s="1"/>
      <c r="PXU157" s="1"/>
      <c r="PXV157" s="1"/>
      <c r="PXW157" s="1"/>
      <c r="PXX157" s="1"/>
      <c r="PXY157" s="1"/>
      <c r="PXZ157" s="1"/>
      <c r="PYA157" s="1"/>
      <c r="PYB157" s="1"/>
      <c r="PYC157" s="1"/>
      <c r="PYD157" s="1"/>
      <c r="PYE157" s="1"/>
      <c r="PYF157" s="1"/>
      <c r="PYG157" s="1"/>
      <c r="PYH157" s="1"/>
      <c r="PYI157" s="1"/>
      <c r="PYJ157" s="1"/>
      <c r="PYK157" s="1"/>
      <c r="PYL157" s="1"/>
      <c r="PYM157" s="1"/>
      <c r="PYN157" s="1"/>
      <c r="PYO157" s="1"/>
      <c r="PYP157" s="1"/>
      <c r="PYQ157" s="1"/>
      <c r="PYR157" s="1"/>
      <c r="PYS157" s="1"/>
      <c r="PYT157" s="1"/>
      <c r="PYU157" s="1"/>
      <c r="PYV157" s="1"/>
      <c r="PYW157" s="1"/>
      <c r="PYX157" s="1"/>
      <c r="PYY157" s="1"/>
      <c r="PYZ157" s="1"/>
      <c r="PZA157" s="1"/>
      <c r="PZB157" s="1"/>
      <c r="PZC157" s="1"/>
      <c r="PZD157" s="1"/>
      <c r="PZE157" s="1"/>
      <c r="PZF157" s="1"/>
      <c r="PZG157" s="1"/>
      <c r="PZH157" s="1"/>
      <c r="PZI157" s="1"/>
      <c r="PZJ157" s="1"/>
      <c r="PZK157" s="1"/>
      <c r="PZL157" s="1"/>
      <c r="PZM157" s="1"/>
      <c r="PZN157" s="1"/>
      <c r="PZO157" s="1"/>
      <c r="PZP157" s="1"/>
      <c r="PZQ157" s="1"/>
      <c r="PZR157" s="1"/>
      <c r="PZS157" s="1"/>
      <c r="PZT157" s="1"/>
      <c r="PZU157" s="1"/>
      <c r="PZV157" s="1"/>
      <c r="PZW157" s="1"/>
      <c r="PZX157" s="1"/>
      <c r="PZY157" s="1"/>
      <c r="PZZ157" s="1"/>
      <c r="QAA157" s="1"/>
      <c r="QAB157" s="1"/>
      <c r="QAC157" s="1"/>
      <c r="QAD157" s="1"/>
      <c r="QAE157" s="1"/>
      <c r="QAF157" s="1"/>
      <c r="QAG157" s="1"/>
      <c r="QAH157" s="1"/>
      <c r="QAI157" s="1"/>
      <c r="QAJ157" s="1"/>
      <c r="QAK157" s="1"/>
      <c r="QAL157" s="1"/>
      <c r="QAM157" s="1"/>
      <c r="QAN157" s="1"/>
      <c r="QAO157" s="1"/>
      <c r="QAP157" s="1"/>
      <c r="QAQ157" s="1"/>
      <c r="QAR157" s="1"/>
      <c r="QAS157" s="1"/>
      <c r="QAT157" s="1"/>
      <c r="QAU157" s="1"/>
      <c r="QAV157" s="1"/>
      <c r="QAW157" s="1"/>
      <c r="QAX157" s="1"/>
      <c r="QAY157" s="1"/>
      <c r="QAZ157" s="1"/>
      <c r="QBA157" s="1"/>
      <c r="QBB157" s="1"/>
      <c r="QBC157" s="1"/>
      <c r="QBD157" s="1"/>
      <c r="QBE157" s="1"/>
      <c r="QBF157" s="1"/>
      <c r="QBG157" s="1"/>
      <c r="QBH157" s="1"/>
      <c r="QBI157" s="1"/>
      <c r="QBJ157" s="1"/>
      <c r="QBK157" s="1"/>
      <c r="QBL157" s="1"/>
      <c r="QBM157" s="1"/>
      <c r="QBN157" s="1"/>
      <c r="QBO157" s="1"/>
      <c r="QBP157" s="1"/>
      <c r="QBQ157" s="1"/>
      <c r="QBR157" s="1"/>
      <c r="QBS157" s="1"/>
      <c r="QBT157" s="1"/>
      <c r="QBU157" s="1"/>
      <c r="QBV157" s="1"/>
      <c r="QBW157" s="1"/>
      <c r="QBX157" s="1"/>
      <c r="QBY157" s="1"/>
      <c r="QBZ157" s="1"/>
      <c r="QCA157" s="1"/>
      <c r="QCB157" s="1"/>
      <c r="QCC157" s="1"/>
      <c r="QCD157" s="1"/>
      <c r="QCE157" s="1"/>
      <c r="QCF157" s="1"/>
      <c r="QCG157" s="1"/>
      <c r="QCH157" s="1"/>
      <c r="QCI157" s="1"/>
      <c r="QCJ157" s="1"/>
      <c r="QCK157" s="1"/>
      <c r="QCL157" s="1"/>
      <c r="QCM157" s="1"/>
      <c r="QCN157" s="1"/>
      <c r="QCO157" s="1"/>
      <c r="QCP157" s="1"/>
      <c r="QCQ157" s="1"/>
      <c r="QCR157" s="1"/>
      <c r="QCS157" s="1"/>
      <c r="QCT157" s="1"/>
      <c r="QCU157" s="1"/>
      <c r="QCV157" s="1"/>
      <c r="QCW157" s="1"/>
      <c r="QCX157" s="1"/>
      <c r="QCY157" s="1"/>
      <c r="QCZ157" s="1"/>
      <c r="QDA157" s="1"/>
      <c r="QDB157" s="1"/>
      <c r="QDC157" s="1"/>
      <c r="QDD157" s="1"/>
      <c r="QDE157" s="1"/>
      <c r="QDF157" s="1"/>
      <c r="QDG157" s="1"/>
      <c r="QDH157" s="1"/>
      <c r="QDI157" s="1"/>
      <c r="QDJ157" s="1"/>
      <c r="QDK157" s="1"/>
      <c r="QDL157" s="1"/>
      <c r="QDM157" s="1"/>
      <c r="QDN157" s="1"/>
      <c r="QDO157" s="1"/>
      <c r="QDP157" s="1"/>
      <c r="QDQ157" s="1"/>
      <c r="QDR157" s="1"/>
      <c r="QDS157" s="1"/>
      <c r="QDT157" s="1"/>
      <c r="QDU157" s="1"/>
      <c r="QDV157" s="1"/>
      <c r="QDW157" s="1"/>
      <c r="QDX157" s="1"/>
      <c r="QDY157" s="1"/>
      <c r="QDZ157" s="1"/>
      <c r="QEA157" s="1"/>
      <c r="QEB157" s="1"/>
      <c r="QEC157" s="1"/>
      <c r="QED157" s="1"/>
      <c r="QEE157" s="1"/>
      <c r="QEF157" s="1"/>
      <c r="QEG157" s="1"/>
      <c r="QEH157" s="1"/>
      <c r="QEI157" s="1"/>
      <c r="QEJ157" s="1"/>
      <c r="QEK157" s="1"/>
      <c r="QEL157" s="1"/>
      <c r="QEM157" s="1"/>
      <c r="QEN157" s="1"/>
      <c r="QEO157" s="1"/>
      <c r="QEP157" s="1"/>
      <c r="QEQ157" s="1"/>
      <c r="QER157" s="1"/>
      <c r="QES157" s="1"/>
      <c r="QET157" s="1"/>
      <c r="QEU157" s="1"/>
      <c r="QEV157" s="1"/>
      <c r="QEW157" s="1"/>
      <c r="QEX157" s="1"/>
      <c r="QEY157" s="1"/>
      <c r="QEZ157" s="1"/>
      <c r="QFA157" s="1"/>
      <c r="QFB157" s="1"/>
      <c r="QFC157" s="1"/>
      <c r="QFD157" s="1"/>
      <c r="QFE157" s="1"/>
      <c r="QFF157" s="1"/>
      <c r="QFG157" s="1"/>
      <c r="QFH157" s="1"/>
      <c r="QFI157" s="1"/>
      <c r="QFJ157" s="1"/>
      <c r="QFK157" s="1"/>
      <c r="QFL157" s="1"/>
      <c r="QFM157" s="1"/>
      <c r="QFN157" s="1"/>
      <c r="QFO157" s="1"/>
      <c r="QFP157" s="1"/>
      <c r="QFQ157" s="1"/>
      <c r="QFR157" s="1"/>
      <c r="QFS157" s="1"/>
      <c r="QFT157" s="1"/>
      <c r="QFU157" s="1"/>
      <c r="QFV157" s="1"/>
      <c r="QFW157" s="1"/>
      <c r="QFX157" s="1"/>
      <c r="QFY157" s="1"/>
      <c r="QFZ157" s="1"/>
      <c r="QGA157" s="1"/>
      <c r="QGB157" s="1"/>
      <c r="QGC157" s="1"/>
      <c r="QGD157" s="1"/>
      <c r="QGE157" s="1"/>
      <c r="QGF157" s="1"/>
      <c r="QGG157" s="1"/>
      <c r="QGH157" s="1"/>
      <c r="QGI157" s="1"/>
      <c r="QGJ157" s="1"/>
      <c r="QGK157" s="1"/>
      <c r="QGL157" s="1"/>
      <c r="QGM157" s="1"/>
      <c r="QGN157" s="1"/>
      <c r="QGO157" s="1"/>
      <c r="QGP157" s="1"/>
      <c r="QGQ157" s="1"/>
      <c r="QGR157" s="1"/>
      <c r="QGS157" s="1"/>
      <c r="QGT157" s="1"/>
      <c r="QGU157" s="1"/>
      <c r="QGV157" s="1"/>
      <c r="QGW157" s="1"/>
      <c r="QGX157" s="1"/>
      <c r="QGY157" s="1"/>
      <c r="QGZ157" s="1"/>
      <c r="QHA157" s="1"/>
      <c r="QHB157" s="1"/>
      <c r="QHC157" s="1"/>
      <c r="QHD157" s="1"/>
      <c r="QHE157" s="1"/>
      <c r="QHF157" s="1"/>
      <c r="QHG157" s="1"/>
      <c r="QHH157" s="1"/>
      <c r="QHI157" s="1"/>
      <c r="QHJ157" s="1"/>
      <c r="QHK157" s="1"/>
      <c r="QHL157" s="1"/>
      <c r="QHM157" s="1"/>
      <c r="QHN157" s="1"/>
      <c r="QHO157" s="1"/>
      <c r="QHP157" s="1"/>
      <c r="QHQ157" s="1"/>
      <c r="QHR157" s="1"/>
      <c r="QHS157" s="1"/>
      <c r="QHT157" s="1"/>
      <c r="QHU157" s="1"/>
      <c r="QHV157" s="1"/>
      <c r="QHW157" s="1"/>
      <c r="QHX157" s="1"/>
      <c r="QHY157" s="1"/>
      <c r="QHZ157" s="1"/>
      <c r="QIA157" s="1"/>
      <c r="QIB157" s="1"/>
      <c r="QIC157" s="1"/>
      <c r="QID157" s="1"/>
      <c r="QIE157" s="1"/>
      <c r="QIF157" s="1"/>
      <c r="QIG157" s="1"/>
      <c r="QIH157" s="1"/>
      <c r="QII157" s="1"/>
      <c r="QIJ157" s="1"/>
      <c r="QIK157" s="1"/>
      <c r="QIL157" s="1"/>
      <c r="QIM157" s="1"/>
      <c r="QIN157" s="1"/>
      <c r="QIO157" s="1"/>
      <c r="QIP157" s="1"/>
      <c r="QIQ157" s="1"/>
      <c r="QIR157" s="1"/>
      <c r="QIS157" s="1"/>
      <c r="QIT157" s="1"/>
      <c r="QIU157" s="1"/>
      <c r="QIV157" s="1"/>
      <c r="QIW157" s="1"/>
      <c r="QIX157" s="1"/>
      <c r="QIY157" s="1"/>
      <c r="QIZ157" s="1"/>
      <c r="QJA157" s="1"/>
      <c r="QJB157" s="1"/>
      <c r="QJC157" s="1"/>
      <c r="QJD157" s="1"/>
      <c r="QJE157" s="1"/>
      <c r="QJF157" s="1"/>
      <c r="QJG157" s="1"/>
      <c r="QJH157" s="1"/>
      <c r="QJI157" s="1"/>
      <c r="QJJ157" s="1"/>
      <c r="QJK157" s="1"/>
      <c r="QJL157" s="1"/>
      <c r="QJM157" s="1"/>
      <c r="QJN157" s="1"/>
      <c r="QJO157" s="1"/>
      <c r="QJP157" s="1"/>
      <c r="QJQ157" s="1"/>
      <c r="QJR157" s="1"/>
      <c r="QJS157" s="1"/>
      <c r="QJT157" s="1"/>
      <c r="QJU157" s="1"/>
      <c r="QJV157" s="1"/>
      <c r="QJW157" s="1"/>
      <c r="QJX157" s="1"/>
      <c r="QJY157" s="1"/>
      <c r="QJZ157" s="1"/>
      <c r="QKA157" s="1"/>
      <c r="QKB157" s="1"/>
      <c r="QKC157" s="1"/>
      <c r="QKD157" s="1"/>
      <c r="QKE157" s="1"/>
      <c r="QKF157" s="1"/>
      <c r="QKG157" s="1"/>
      <c r="QKH157" s="1"/>
      <c r="QKI157" s="1"/>
      <c r="QKJ157" s="1"/>
      <c r="QKK157" s="1"/>
      <c r="QKL157" s="1"/>
      <c r="QKM157" s="1"/>
      <c r="QKN157" s="1"/>
      <c r="QKO157" s="1"/>
      <c r="QKP157" s="1"/>
      <c r="QKQ157" s="1"/>
      <c r="QKR157" s="1"/>
      <c r="QKS157" s="1"/>
      <c r="QKT157" s="1"/>
      <c r="QKU157" s="1"/>
      <c r="QKV157" s="1"/>
      <c r="QKW157" s="1"/>
      <c r="QKX157" s="1"/>
      <c r="QKY157" s="1"/>
      <c r="QKZ157" s="1"/>
      <c r="QLA157" s="1"/>
      <c r="QLB157" s="1"/>
      <c r="QLC157" s="1"/>
      <c r="QLD157" s="1"/>
      <c r="QLE157" s="1"/>
      <c r="QLF157" s="1"/>
      <c r="QLG157" s="1"/>
      <c r="QLH157" s="1"/>
      <c r="QLI157" s="1"/>
      <c r="QLJ157" s="1"/>
      <c r="QLK157" s="1"/>
      <c r="QLL157" s="1"/>
      <c r="QLM157" s="1"/>
      <c r="QLN157" s="1"/>
      <c r="QLO157" s="1"/>
      <c r="QLP157" s="1"/>
      <c r="QLQ157" s="1"/>
      <c r="QLR157" s="1"/>
      <c r="QLS157" s="1"/>
      <c r="QLT157" s="1"/>
      <c r="QLU157" s="1"/>
      <c r="QLV157" s="1"/>
      <c r="QLW157" s="1"/>
      <c r="QLX157" s="1"/>
      <c r="QLY157" s="1"/>
      <c r="QLZ157" s="1"/>
      <c r="QMA157" s="1"/>
      <c r="QMB157" s="1"/>
      <c r="QMC157" s="1"/>
      <c r="QMD157" s="1"/>
      <c r="QME157" s="1"/>
      <c r="QMF157" s="1"/>
      <c r="QMG157" s="1"/>
      <c r="QMH157" s="1"/>
      <c r="QMI157" s="1"/>
      <c r="QMJ157" s="1"/>
      <c r="QMK157" s="1"/>
      <c r="QML157" s="1"/>
      <c r="QMM157" s="1"/>
      <c r="QMN157" s="1"/>
      <c r="QMO157" s="1"/>
      <c r="QMP157" s="1"/>
      <c r="QMQ157" s="1"/>
      <c r="QMR157" s="1"/>
      <c r="QMS157" s="1"/>
      <c r="QMT157" s="1"/>
      <c r="QMU157" s="1"/>
      <c r="QMV157" s="1"/>
      <c r="QMW157" s="1"/>
      <c r="QMX157" s="1"/>
      <c r="QMY157" s="1"/>
      <c r="QMZ157" s="1"/>
      <c r="QNA157" s="1"/>
      <c r="QNB157" s="1"/>
      <c r="QNC157" s="1"/>
      <c r="QND157" s="1"/>
      <c r="QNE157" s="1"/>
      <c r="QNF157" s="1"/>
      <c r="QNG157" s="1"/>
      <c r="QNH157" s="1"/>
      <c r="QNI157" s="1"/>
      <c r="QNJ157" s="1"/>
      <c r="QNK157" s="1"/>
      <c r="QNL157" s="1"/>
      <c r="QNM157" s="1"/>
      <c r="QNN157" s="1"/>
      <c r="QNO157" s="1"/>
      <c r="QNP157" s="1"/>
      <c r="QNQ157" s="1"/>
      <c r="QNR157" s="1"/>
      <c r="QNS157" s="1"/>
      <c r="QNT157" s="1"/>
      <c r="QNU157" s="1"/>
      <c r="QNV157" s="1"/>
      <c r="QNW157" s="1"/>
      <c r="QNX157" s="1"/>
      <c r="QNY157" s="1"/>
      <c r="QNZ157" s="1"/>
      <c r="QOA157" s="1"/>
      <c r="QOB157" s="1"/>
      <c r="QOC157" s="1"/>
      <c r="QOD157" s="1"/>
      <c r="QOE157" s="1"/>
      <c r="QOF157" s="1"/>
      <c r="QOG157" s="1"/>
      <c r="QOH157" s="1"/>
      <c r="QOI157" s="1"/>
      <c r="QOJ157" s="1"/>
      <c r="QOK157" s="1"/>
      <c r="QOL157" s="1"/>
      <c r="QOM157" s="1"/>
      <c r="QON157" s="1"/>
      <c r="QOO157" s="1"/>
      <c r="QOP157" s="1"/>
      <c r="QOQ157" s="1"/>
      <c r="QOR157" s="1"/>
      <c r="QOS157" s="1"/>
      <c r="QOT157" s="1"/>
      <c r="QOU157" s="1"/>
      <c r="QOV157" s="1"/>
      <c r="QOW157" s="1"/>
      <c r="QOX157" s="1"/>
      <c r="QOY157" s="1"/>
      <c r="QOZ157" s="1"/>
      <c r="QPA157" s="1"/>
      <c r="QPB157" s="1"/>
      <c r="QPC157" s="1"/>
      <c r="QPD157" s="1"/>
      <c r="QPE157" s="1"/>
      <c r="QPF157" s="1"/>
      <c r="QPG157" s="1"/>
      <c r="QPH157" s="1"/>
      <c r="QPI157" s="1"/>
      <c r="QPJ157" s="1"/>
      <c r="QPK157" s="1"/>
      <c r="QPL157" s="1"/>
      <c r="QPM157" s="1"/>
      <c r="QPN157" s="1"/>
      <c r="QPO157" s="1"/>
      <c r="QPP157" s="1"/>
      <c r="QPQ157" s="1"/>
      <c r="QPR157" s="1"/>
      <c r="QPS157" s="1"/>
      <c r="QPT157" s="1"/>
      <c r="QPU157" s="1"/>
      <c r="QPV157" s="1"/>
      <c r="QPW157" s="1"/>
      <c r="QPX157" s="1"/>
      <c r="QPY157" s="1"/>
      <c r="QPZ157" s="1"/>
      <c r="QQA157" s="1"/>
      <c r="QQB157" s="1"/>
      <c r="QQC157" s="1"/>
      <c r="QQD157" s="1"/>
      <c r="QQE157" s="1"/>
      <c r="QQF157" s="1"/>
      <c r="QQG157" s="1"/>
      <c r="QQH157" s="1"/>
      <c r="QQI157" s="1"/>
      <c r="QQJ157" s="1"/>
      <c r="QQK157" s="1"/>
      <c r="QQL157" s="1"/>
      <c r="QQM157" s="1"/>
      <c r="QQN157" s="1"/>
      <c r="QQO157" s="1"/>
      <c r="QQP157" s="1"/>
      <c r="QQQ157" s="1"/>
      <c r="QQR157" s="1"/>
      <c r="QQS157" s="1"/>
      <c r="QQT157" s="1"/>
      <c r="QQU157" s="1"/>
      <c r="QQV157" s="1"/>
      <c r="QQW157" s="1"/>
      <c r="QQX157" s="1"/>
      <c r="QQY157" s="1"/>
      <c r="QQZ157" s="1"/>
      <c r="QRA157" s="1"/>
      <c r="QRB157" s="1"/>
      <c r="QRC157" s="1"/>
      <c r="QRD157" s="1"/>
      <c r="QRE157" s="1"/>
      <c r="QRF157" s="1"/>
      <c r="QRG157" s="1"/>
      <c r="QRH157" s="1"/>
      <c r="QRI157" s="1"/>
      <c r="QRJ157" s="1"/>
      <c r="QRK157" s="1"/>
      <c r="QRL157" s="1"/>
      <c r="QRM157" s="1"/>
      <c r="QRN157" s="1"/>
      <c r="QRO157" s="1"/>
      <c r="QRP157" s="1"/>
      <c r="QRQ157" s="1"/>
      <c r="QRR157" s="1"/>
      <c r="QRS157" s="1"/>
      <c r="QRT157" s="1"/>
      <c r="QRU157" s="1"/>
      <c r="QRV157" s="1"/>
      <c r="QRW157" s="1"/>
      <c r="QRX157" s="1"/>
      <c r="QRY157" s="1"/>
      <c r="QRZ157" s="1"/>
      <c r="QSA157" s="1"/>
      <c r="QSB157" s="1"/>
      <c r="QSC157" s="1"/>
      <c r="QSD157" s="1"/>
      <c r="QSE157" s="1"/>
      <c r="QSF157" s="1"/>
      <c r="QSG157" s="1"/>
      <c r="QSH157" s="1"/>
      <c r="QSI157" s="1"/>
      <c r="QSJ157" s="1"/>
      <c r="QSK157" s="1"/>
      <c r="QSL157" s="1"/>
      <c r="QSM157" s="1"/>
      <c r="QSN157" s="1"/>
      <c r="QSO157" s="1"/>
      <c r="QSP157" s="1"/>
      <c r="QSQ157" s="1"/>
      <c r="QSR157" s="1"/>
      <c r="QSS157" s="1"/>
      <c r="QST157" s="1"/>
      <c r="QSU157" s="1"/>
      <c r="QSV157" s="1"/>
      <c r="QSW157" s="1"/>
      <c r="QSX157" s="1"/>
      <c r="QSY157" s="1"/>
      <c r="QSZ157" s="1"/>
      <c r="QTA157" s="1"/>
      <c r="QTB157" s="1"/>
      <c r="QTC157" s="1"/>
      <c r="QTD157" s="1"/>
      <c r="QTE157" s="1"/>
      <c r="QTF157" s="1"/>
      <c r="QTG157" s="1"/>
      <c r="QTH157" s="1"/>
      <c r="QTI157" s="1"/>
      <c r="QTJ157" s="1"/>
      <c r="QTK157" s="1"/>
      <c r="QTL157" s="1"/>
      <c r="QTM157" s="1"/>
      <c r="QTN157" s="1"/>
      <c r="QTO157" s="1"/>
      <c r="QTP157" s="1"/>
      <c r="QTQ157" s="1"/>
      <c r="QTR157" s="1"/>
      <c r="QTS157" s="1"/>
      <c r="QTT157" s="1"/>
      <c r="QTU157" s="1"/>
      <c r="QTV157" s="1"/>
      <c r="QTW157" s="1"/>
      <c r="QTX157" s="1"/>
      <c r="QTY157" s="1"/>
      <c r="QTZ157" s="1"/>
      <c r="QUA157" s="1"/>
      <c r="QUB157" s="1"/>
      <c r="QUC157" s="1"/>
      <c r="QUD157" s="1"/>
      <c r="QUE157" s="1"/>
      <c r="QUF157" s="1"/>
      <c r="QUG157" s="1"/>
      <c r="QUH157" s="1"/>
      <c r="QUI157" s="1"/>
      <c r="QUJ157" s="1"/>
      <c r="QUK157" s="1"/>
      <c r="QUL157" s="1"/>
      <c r="QUM157" s="1"/>
      <c r="QUN157" s="1"/>
      <c r="QUO157" s="1"/>
      <c r="QUP157" s="1"/>
      <c r="QUQ157" s="1"/>
      <c r="QUR157" s="1"/>
      <c r="QUS157" s="1"/>
      <c r="QUT157" s="1"/>
      <c r="QUU157" s="1"/>
      <c r="QUV157" s="1"/>
      <c r="QUW157" s="1"/>
      <c r="QUX157" s="1"/>
      <c r="QUY157" s="1"/>
      <c r="QUZ157" s="1"/>
      <c r="QVA157" s="1"/>
      <c r="QVB157" s="1"/>
      <c r="QVC157" s="1"/>
      <c r="QVD157" s="1"/>
      <c r="QVE157" s="1"/>
      <c r="QVF157" s="1"/>
      <c r="QVG157" s="1"/>
      <c r="QVH157" s="1"/>
      <c r="QVI157" s="1"/>
      <c r="QVJ157" s="1"/>
      <c r="QVK157" s="1"/>
      <c r="QVL157" s="1"/>
      <c r="QVM157" s="1"/>
      <c r="QVN157" s="1"/>
      <c r="QVO157" s="1"/>
      <c r="QVP157" s="1"/>
      <c r="QVQ157" s="1"/>
      <c r="QVR157" s="1"/>
      <c r="QVS157" s="1"/>
      <c r="QVT157" s="1"/>
      <c r="QVU157" s="1"/>
      <c r="QVV157" s="1"/>
      <c r="QVW157" s="1"/>
      <c r="QVX157" s="1"/>
      <c r="QVY157" s="1"/>
      <c r="QVZ157" s="1"/>
      <c r="QWA157" s="1"/>
      <c r="QWB157" s="1"/>
      <c r="QWC157" s="1"/>
      <c r="QWD157" s="1"/>
      <c r="QWE157" s="1"/>
      <c r="QWF157" s="1"/>
      <c r="QWG157" s="1"/>
      <c r="QWH157" s="1"/>
      <c r="QWI157" s="1"/>
      <c r="QWJ157" s="1"/>
      <c r="QWK157" s="1"/>
      <c r="QWL157" s="1"/>
      <c r="QWM157" s="1"/>
      <c r="QWN157" s="1"/>
      <c r="QWO157" s="1"/>
      <c r="QWP157" s="1"/>
      <c r="QWQ157" s="1"/>
      <c r="QWR157" s="1"/>
      <c r="QWS157" s="1"/>
      <c r="QWT157" s="1"/>
      <c r="QWU157" s="1"/>
      <c r="QWV157" s="1"/>
      <c r="QWW157" s="1"/>
      <c r="QWX157" s="1"/>
      <c r="QWY157" s="1"/>
      <c r="QWZ157" s="1"/>
      <c r="QXA157" s="1"/>
      <c r="QXB157" s="1"/>
      <c r="QXC157" s="1"/>
      <c r="QXD157" s="1"/>
      <c r="QXE157" s="1"/>
      <c r="QXF157" s="1"/>
      <c r="QXG157" s="1"/>
      <c r="QXH157" s="1"/>
      <c r="QXI157" s="1"/>
      <c r="QXJ157" s="1"/>
      <c r="QXK157" s="1"/>
      <c r="QXL157" s="1"/>
      <c r="QXM157" s="1"/>
      <c r="QXN157" s="1"/>
      <c r="QXO157" s="1"/>
      <c r="QXP157" s="1"/>
      <c r="QXQ157" s="1"/>
      <c r="QXR157" s="1"/>
      <c r="QXS157" s="1"/>
      <c r="QXT157" s="1"/>
      <c r="QXU157" s="1"/>
      <c r="QXV157" s="1"/>
      <c r="QXW157" s="1"/>
      <c r="QXX157" s="1"/>
      <c r="QXY157" s="1"/>
      <c r="QXZ157" s="1"/>
      <c r="QYA157" s="1"/>
      <c r="QYB157" s="1"/>
      <c r="QYC157" s="1"/>
      <c r="QYD157" s="1"/>
      <c r="QYE157" s="1"/>
      <c r="QYF157" s="1"/>
      <c r="QYG157" s="1"/>
      <c r="QYH157" s="1"/>
      <c r="QYI157" s="1"/>
      <c r="QYJ157" s="1"/>
      <c r="QYK157" s="1"/>
      <c r="QYL157" s="1"/>
      <c r="QYM157" s="1"/>
      <c r="QYN157" s="1"/>
      <c r="QYO157" s="1"/>
      <c r="QYP157" s="1"/>
      <c r="QYQ157" s="1"/>
      <c r="QYR157" s="1"/>
      <c r="QYS157" s="1"/>
      <c r="QYT157" s="1"/>
      <c r="QYU157" s="1"/>
      <c r="QYV157" s="1"/>
      <c r="QYW157" s="1"/>
      <c r="QYX157" s="1"/>
      <c r="QYY157" s="1"/>
      <c r="QYZ157" s="1"/>
      <c r="QZA157" s="1"/>
      <c r="QZB157" s="1"/>
      <c r="QZC157" s="1"/>
      <c r="QZD157" s="1"/>
      <c r="QZE157" s="1"/>
      <c r="QZF157" s="1"/>
      <c r="QZG157" s="1"/>
      <c r="QZH157" s="1"/>
      <c r="QZI157" s="1"/>
      <c r="QZJ157" s="1"/>
      <c r="QZK157" s="1"/>
      <c r="QZL157" s="1"/>
      <c r="QZM157" s="1"/>
      <c r="QZN157" s="1"/>
      <c r="QZO157" s="1"/>
      <c r="QZP157" s="1"/>
      <c r="QZQ157" s="1"/>
      <c r="QZR157" s="1"/>
      <c r="QZS157" s="1"/>
      <c r="QZT157" s="1"/>
      <c r="QZU157" s="1"/>
      <c r="QZV157" s="1"/>
      <c r="QZW157" s="1"/>
      <c r="QZX157" s="1"/>
      <c r="QZY157" s="1"/>
      <c r="QZZ157" s="1"/>
      <c r="RAA157" s="1"/>
      <c r="RAB157" s="1"/>
      <c r="RAC157" s="1"/>
      <c r="RAD157" s="1"/>
      <c r="RAE157" s="1"/>
      <c r="RAF157" s="1"/>
      <c r="RAG157" s="1"/>
      <c r="RAH157" s="1"/>
      <c r="RAI157" s="1"/>
      <c r="RAJ157" s="1"/>
      <c r="RAK157" s="1"/>
      <c r="RAL157" s="1"/>
      <c r="RAM157" s="1"/>
      <c r="RAN157" s="1"/>
      <c r="RAO157" s="1"/>
      <c r="RAP157" s="1"/>
      <c r="RAQ157" s="1"/>
      <c r="RAR157" s="1"/>
      <c r="RAS157" s="1"/>
      <c r="RAT157" s="1"/>
      <c r="RAU157" s="1"/>
      <c r="RAV157" s="1"/>
      <c r="RAW157" s="1"/>
      <c r="RAX157" s="1"/>
      <c r="RAY157" s="1"/>
      <c r="RAZ157" s="1"/>
      <c r="RBA157" s="1"/>
      <c r="RBB157" s="1"/>
      <c r="RBC157" s="1"/>
      <c r="RBD157" s="1"/>
      <c r="RBE157" s="1"/>
      <c r="RBF157" s="1"/>
      <c r="RBG157" s="1"/>
      <c r="RBH157" s="1"/>
      <c r="RBI157" s="1"/>
      <c r="RBJ157" s="1"/>
      <c r="RBK157" s="1"/>
      <c r="RBL157" s="1"/>
      <c r="RBM157" s="1"/>
      <c r="RBN157" s="1"/>
      <c r="RBO157" s="1"/>
      <c r="RBP157" s="1"/>
      <c r="RBQ157" s="1"/>
      <c r="RBR157" s="1"/>
      <c r="RBS157" s="1"/>
      <c r="RBT157" s="1"/>
      <c r="RBU157" s="1"/>
      <c r="RBV157" s="1"/>
      <c r="RBW157" s="1"/>
      <c r="RBX157" s="1"/>
      <c r="RBY157" s="1"/>
      <c r="RBZ157" s="1"/>
      <c r="RCA157" s="1"/>
      <c r="RCB157" s="1"/>
      <c r="RCC157" s="1"/>
      <c r="RCD157" s="1"/>
      <c r="RCE157" s="1"/>
      <c r="RCF157" s="1"/>
      <c r="RCG157" s="1"/>
      <c r="RCH157" s="1"/>
      <c r="RCI157" s="1"/>
      <c r="RCJ157" s="1"/>
      <c r="RCK157" s="1"/>
      <c r="RCL157" s="1"/>
      <c r="RCM157" s="1"/>
      <c r="RCN157" s="1"/>
      <c r="RCO157" s="1"/>
      <c r="RCP157" s="1"/>
      <c r="RCQ157" s="1"/>
      <c r="RCR157" s="1"/>
      <c r="RCS157" s="1"/>
      <c r="RCT157" s="1"/>
      <c r="RCU157" s="1"/>
      <c r="RCV157" s="1"/>
      <c r="RCW157" s="1"/>
      <c r="RCX157" s="1"/>
      <c r="RCY157" s="1"/>
      <c r="RCZ157" s="1"/>
      <c r="RDA157" s="1"/>
      <c r="RDB157" s="1"/>
      <c r="RDC157" s="1"/>
      <c r="RDD157" s="1"/>
      <c r="RDE157" s="1"/>
      <c r="RDF157" s="1"/>
      <c r="RDG157" s="1"/>
      <c r="RDH157" s="1"/>
      <c r="RDI157" s="1"/>
      <c r="RDJ157" s="1"/>
      <c r="RDK157" s="1"/>
      <c r="RDL157" s="1"/>
      <c r="RDM157" s="1"/>
      <c r="RDN157" s="1"/>
      <c r="RDO157" s="1"/>
      <c r="RDP157" s="1"/>
      <c r="RDQ157" s="1"/>
      <c r="RDR157" s="1"/>
      <c r="RDS157" s="1"/>
      <c r="RDT157" s="1"/>
      <c r="RDU157" s="1"/>
      <c r="RDV157" s="1"/>
      <c r="RDW157" s="1"/>
      <c r="RDX157" s="1"/>
      <c r="RDY157" s="1"/>
      <c r="RDZ157" s="1"/>
      <c r="REA157" s="1"/>
      <c r="REB157" s="1"/>
      <c r="REC157" s="1"/>
      <c r="RED157" s="1"/>
      <c r="REE157" s="1"/>
      <c r="REF157" s="1"/>
      <c r="REG157" s="1"/>
      <c r="REH157" s="1"/>
      <c r="REI157" s="1"/>
      <c r="REJ157" s="1"/>
      <c r="REK157" s="1"/>
      <c r="REL157" s="1"/>
      <c r="REM157" s="1"/>
      <c r="REN157" s="1"/>
      <c r="REO157" s="1"/>
      <c r="REP157" s="1"/>
      <c r="REQ157" s="1"/>
      <c r="RER157" s="1"/>
      <c r="RES157" s="1"/>
      <c r="RET157" s="1"/>
      <c r="REU157" s="1"/>
      <c r="REV157" s="1"/>
      <c r="REW157" s="1"/>
      <c r="REX157" s="1"/>
      <c r="REY157" s="1"/>
      <c r="REZ157" s="1"/>
      <c r="RFA157" s="1"/>
      <c r="RFB157" s="1"/>
      <c r="RFC157" s="1"/>
      <c r="RFD157" s="1"/>
      <c r="RFE157" s="1"/>
      <c r="RFF157" s="1"/>
      <c r="RFG157" s="1"/>
      <c r="RFH157" s="1"/>
      <c r="RFI157" s="1"/>
      <c r="RFJ157" s="1"/>
      <c r="RFK157" s="1"/>
      <c r="RFL157" s="1"/>
      <c r="RFM157" s="1"/>
      <c r="RFN157" s="1"/>
      <c r="RFO157" s="1"/>
      <c r="RFP157" s="1"/>
      <c r="RFQ157" s="1"/>
      <c r="RFR157" s="1"/>
      <c r="RFS157" s="1"/>
      <c r="RFT157" s="1"/>
      <c r="RFU157" s="1"/>
      <c r="RFV157" s="1"/>
      <c r="RFW157" s="1"/>
      <c r="RFX157" s="1"/>
      <c r="RFY157" s="1"/>
      <c r="RFZ157" s="1"/>
      <c r="RGA157" s="1"/>
      <c r="RGB157" s="1"/>
      <c r="RGC157" s="1"/>
      <c r="RGD157" s="1"/>
      <c r="RGE157" s="1"/>
      <c r="RGF157" s="1"/>
      <c r="RGG157" s="1"/>
      <c r="RGH157" s="1"/>
      <c r="RGI157" s="1"/>
      <c r="RGJ157" s="1"/>
      <c r="RGK157" s="1"/>
      <c r="RGL157" s="1"/>
      <c r="RGM157" s="1"/>
      <c r="RGN157" s="1"/>
      <c r="RGO157" s="1"/>
      <c r="RGP157" s="1"/>
      <c r="RGQ157" s="1"/>
      <c r="RGR157" s="1"/>
      <c r="RGS157" s="1"/>
      <c r="RGT157" s="1"/>
      <c r="RGU157" s="1"/>
      <c r="RGV157" s="1"/>
      <c r="RGW157" s="1"/>
      <c r="RGX157" s="1"/>
      <c r="RGY157" s="1"/>
      <c r="RGZ157" s="1"/>
      <c r="RHA157" s="1"/>
      <c r="RHB157" s="1"/>
      <c r="RHC157" s="1"/>
      <c r="RHD157" s="1"/>
      <c r="RHE157" s="1"/>
      <c r="RHF157" s="1"/>
      <c r="RHG157" s="1"/>
      <c r="RHH157" s="1"/>
      <c r="RHI157" s="1"/>
      <c r="RHJ157" s="1"/>
      <c r="RHK157" s="1"/>
      <c r="RHL157" s="1"/>
      <c r="RHM157" s="1"/>
      <c r="RHN157" s="1"/>
      <c r="RHO157" s="1"/>
      <c r="RHP157" s="1"/>
      <c r="RHQ157" s="1"/>
      <c r="RHR157" s="1"/>
      <c r="RHS157" s="1"/>
      <c r="RHT157" s="1"/>
      <c r="RHU157" s="1"/>
      <c r="RHV157" s="1"/>
      <c r="RHW157" s="1"/>
      <c r="RHX157" s="1"/>
      <c r="RHY157" s="1"/>
      <c r="RHZ157" s="1"/>
      <c r="RIA157" s="1"/>
      <c r="RIB157" s="1"/>
      <c r="RIC157" s="1"/>
      <c r="RID157" s="1"/>
      <c r="RIE157" s="1"/>
      <c r="RIF157" s="1"/>
      <c r="RIG157" s="1"/>
      <c r="RIH157" s="1"/>
      <c r="RII157" s="1"/>
      <c r="RIJ157" s="1"/>
      <c r="RIK157" s="1"/>
      <c r="RIL157" s="1"/>
      <c r="RIM157" s="1"/>
      <c r="RIN157" s="1"/>
      <c r="RIO157" s="1"/>
      <c r="RIP157" s="1"/>
      <c r="RIQ157" s="1"/>
      <c r="RIR157" s="1"/>
      <c r="RIS157" s="1"/>
      <c r="RIT157" s="1"/>
      <c r="RIU157" s="1"/>
      <c r="RIV157" s="1"/>
      <c r="RIW157" s="1"/>
      <c r="RIX157" s="1"/>
      <c r="RIY157" s="1"/>
      <c r="RIZ157" s="1"/>
      <c r="RJA157" s="1"/>
      <c r="RJB157" s="1"/>
      <c r="RJC157" s="1"/>
      <c r="RJD157" s="1"/>
      <c r="RJE157" s="1"/>
      <c r="RJF157" s="1"/>
      <c r="RJG157" s="1"/>
      <c r="RJH157" s="1"/>
      <c r="RJI157" s="1"/>
      <c r="RJJ157" s="1"/>
      <c r="RJK157" s="1"/>
      <c r="RJL157" s="1"/>
      <c r="RJM157" s="1"/>
      <c r="RJN157" s="1"/>
      <c r="RJO157" s="1"/>
      <c r="RJP157" s="1"/>
      <c r="RJQ157" s="1"/>
      <c r="RJR157" s="1"/>
      <c r="RJS157" s="1"/>
      <c r="RJT157" s="1"/>
      <c r="RJU157" s="1"/>
      <c r="RJV157" s="1"/>
      <c r="RJW157" s="1"/>
      <c r="RJX157" s="1"/>
      <c r="RJY157" s="1"/>
      <c r="RJZ157" s="1"/>
      <c r="RKA157" s="1"/>
      <c r="RKB157" s="1"/>
      <c r="RKC157" s="1"/>
      <c r="RKD157" s="1"/>
      <c r="RKE157" s="1"/>
      <c r="RKF157" s="1"/>
      <c r="RKG157" s="1"/>
      <c r="RKH157" s="1"/>
      <c r="RKI157" s="1"/>
      <c r="RKJ157" s="1"/>
      <c r="RKK157" s="1"/>
      <c r="RKL157" s="1"/>
      <c r="RKM157" s="1"/>
      <c r="RKN157" s="1"/>
      <c r="RKO157" s="1"/>
      <c r="RKP157" s="1"/>
      <c r="RKQ157" s="1"/>
      <c r="RKR157" s="1"/>
      <c r="RKS157" s="1"/>
      <c r="RKT157" s="1"/>
      <c r="RKU157" s="1"/>
      <c r="RKV157" s="1"/>
      <c r="RKW157" s="1"/>
      <c r="RKX157" s="1"/>
      <c r="RKY157" s="1"/>
      <c r="RKZ157" s="1"/>
      <c r="RLA157" s="1"/>
      <c r="RLB157" s="1"/>
      <c r="RLC157" s="1"/>
      <c r="RLD157" s="1"/>
      <c r="RLE157" s="1"/>
      <c r="RLF157" s="1"/>
      <c r="RLG157" s="1"/>
      <c r="RLH157" s="1"/>
      <c r="RLI157" s="1"/>
      <c r="RLJ157" s="1"/>
      <c r="RLK157" s="1"/>
      <c r="RLL157" s="1"/>
      <c r="RLM157" s="1"/>
      <c r="RLN157" s="1"/>
      <c r="RLO157" s="1"/>
      <c r="RLP157" s="1"/>
      <c r="RLQ157" s="1"/>
      <c r="RLR157" s="1"/>
      <c r="RLS157" s="1"/>
      <c r="RLT157" s="1"/>
      <c r="RLU157" s="1"/>
      <c r="RLV157" s="1"/>
      <c r="RLW157" s="1"/>
      <c r="RLX157" s="1"/>
      <c r="RLY157" s="1"/>
      <c r="RLZ157" s="1"/>
      <c r="RMA157" s="1"/>
      <c r="RMB157" s="1"/>
      <c r="RMC157" s="1"/>
      <c r="RMD157" s="1"/>
      <c r="RME157" s="1"/>
      <c r="RMF157" s="1"/>
      <c r="RMG157" s="1"/>
      <c r="RMH157" s="1"/>
      <c r="RMI157" s="1"/>
      <c r="RMJ157" s="1"/>
      <c r="RMK157" s="1"/>
      <c r="RML157" s="1"/>
      <c r="RMM157" s="1"/>
      <c r="RMN157" s="1"/>
      <c r="RMO157" s="1"/>
      <c r="RMP157" s="1"/>
      <c r="RMQ157" s="1"/>
      <c r="RMR157" s="1"/>
      <c r="RMS157" s="1"/>
      <c r="RMT157" s="1"/>
      <c r="RMU157" s="1"/>
      <c r="RMV157" s="1"/>
      <c r="RMW157" s="1"/>
      <c r="RMX157" s="1"/>
      <c r="RMY157" s="1"/>
      <c r="RMZ157" s="1"/>
      <c r="RNA157" s="1"/>
      <c r="RNB157" s="1"/>
      <c r="RNC157" s="1"/>
      <c r="RND157" s="1"/>
      <c r="RNE157" s="1"/>
      <c r="RNF157" s="1"/>
      <c r="RNG157" s="1"/>
      <c r="RNH157" s="1"/>
      <c r="RNI157" s="1"/>
      <c r="RNJ157" s="1"/>
      <c r="RNK157" s="1"/>
      <c r="RNL157" s="1"/>
      <c r="RNM157" s="1"/>
      <c r="RNN157" s="1"/>
      <c r="RNO157" s="1"/>
      <c r="RNP157" s="1"/>
      <c r="RNQ157" s="1"/>
      <c r="RNR157" s="1"/>
      <c r="RNS157" s="1"/>
      <c r="RNT157" s="1"/>
      <c r="RNU157" s="1"/>
      <c r="RNV157" s="1"/>
      <c r="RNW157" s="1"/>
      <c r="RNX157" s="1"/>
      <c r="RNY157" s="1"/>
      <c r="RNZ157" s="1"/>
      <c r="ROA157" s="1"/>
      <c r="ROB157" s="1"/>
      <c r="ROC157" s="1"/>
      <c r="ROD157" s="1"/>
      <c r="ROE157" s="1"/>
      <c r="ROF157" s="1"/>
      <c r="ROG157" s="1"/>
      <c r="ROH157" s="1"/>
      <c r="ROI157" s="1"/>
      <c r="ROJ157" s="1"/>
      <c r="ROK157" s="1"/>
      <c r="ROL157" s="1"/>
      <c r="ROM157" s="1"/>
      <c r="RON157" s="1"/>
      <c r="ROO157" s="1"/>
      <c r="ROP157" s="1"/>
      <c r="ROQ157" s="1"/>
      <c r="ROR157" s="1"/>
      <c r="ROS157" s="1"/>
      <c r="ROT157" s="1"/>
      <c r="ROU157" s="1"/>
      <c r="ROV157" s="1"/>
      <c r="ROW157" s="1"/>
      <c r="ROX157" s="1"/>
      <c r="ROY157" s="1"/>
      <c r="ROZ157" s="1"/>
      <c r="RPA157" s="1"/>
      <c r="RPB157" s="1"/>
      <c r="RPC157" s="1"/>
      <c r="RPD157" s="1"/>
      <c r="RPE157" s="1"/>
      <c r="RPF157" s="1"/>
      <c r="RPG157" s="1"/>
      <c r="RPH157" s="1"/>
      <c r="RPI157" s="1"/>
      <c r="RPJ157" s="1"/>
      <c r="RPK157" s="1"/>
      <c r="RPL157" s="1"/>
      <c r="RPM157" s="1"/>
      <c r="RPN157" s="1"/>
      <c r="RPO157" s="1"/>
      <c r="RPP157" s="1"/>
      <c r="RPQ157" s="1"/>
      <c r="RPR157" s="1"/>
      <c r="RPS157" s="1"/>
      <c r="RPT157" s="1"/>
      <c r="RPU157" s="1"/>
      <c r="RPV157" s="1"/>
      <c r="RPW157" s="1"/>
      <c r="RPX157" s="1"/>
      <c r="RPY157" s="1"/>
      <c r="RPZ157" s="1"/>
      <c r="RQA157" s="1"/>
      <c r="RQB157" s="1"/>
      <c r="RQC157" s="1"/>
      <c r="RQD157" s="1"/>
      <c r="RQE157" s="1"/>
      <c r="RQF157" s="1"/>
      <c r="RQG157" s="1"/>
      <c r="RQH157" s="1"/>
      <c r="RQI157" s="1"/>
      <c r="RQJ157" s="1"/>
      <c r="RQK157" s="1"/>
      <c r="RQL157" s="1"/>
      <c r="RQM157" s="1"/>
      <c r="RQN157" s="1"/>
      <c r="RQO157" s="1"/>
      <c r="RQP157" s="1"/>
      <c r="RQQ157" s="1"/>
      <c r="RQR157" s="1"/>
      <c r="RQS157" s="1"/>
      <c r="RQT157" s="1"/>
      <c r="RQU157" s="1"/>
      <c r="RQV157" s="1"/>
      <c r="RQW157" s="1"/>
      <c r="RQX157" s="1"/>
      <c r="RQY157" s="1"/>
      <c r="RQZ157" s="1"/>
      <c r="RRA157" s="1"/>
      <c r="RRB157" s="1"/>
      <c r="RRC157" s="1"/>
      <c r="RRD157" s="1"/>
      <c r="RRE157" s="1"/>
      <c r="RRF157" s="1"/>
      <c r="RRG157" s="1"/>
      <c r="RRH157" s="1"/>
      <c r="RRI157" s="1"/>
      <c r="RRJ157" s="1"/>
      <c r="RRK157" s="1"/>
      <c r="RRL157" s="1"/>
      <c r="RRM157" s="1"/>
      <c r="RRN157" s="1"/>
      <c r="RRO157" s="1"/>
      <c r="RRP157" s="1"/>
      <c r="RRQ157" s="1"/>
      <c r="RRR157" s="1"/>
      <c r="RRS157" s="1"/>
      <c r="RRT157" s="1"/>
      <c r="RRU157" s="1"/>
      <c r="RRV157" s="1"/>
      <c r="RRW157" s="1"/>
      <c r="RRX157" s="1"/>
      <c r="RRY157" s="1"/>
      <c r="RRZ157" s="1"/>
      <c r="RSA157" s="1"/>
      <c r="RSB157" s="1"/>
      <c r="RSC157" s="1"/>
      <c r="RSD157" s="1"/>
      <c r="RSE157" s="1"/>
      <c r="RSF157" s="1"/>
      <c r="RSG157" s="1"/>
      <c r="RSH157" s="1"/>
      <c r="RSI157" s="1"/>
      <c r="RSJ157" s="1"/>
      <c r="RSK157" s="1"/>
      <c r="RSL157" s="1"/>
      <c r="RSM157" s="1"/>
      <c r="RSN157" s="1"/>
      <c r="RSO157" s="1"/>
      <c r="RSP157" s="1"/>
      <c r="RSQ157" s="1"/>
      <c r="RSR157" s="1"/>
      <c r="RSS157" s="1"/>
      <c r="RST157" s="1"/>
      <c r="RSU157" s="1"/>
      <c r="RSV157" s="1"/>
      <c r="RSW157" s="1"/>
      <c r="RSX157" s="1"/>
      <c r="RSY157" s="1"/>
      <c r="RSZ157" s="1"/>
      <c r="RTA157" s="1"/>
      <c r="RTB157" s="1"/>
      <c r="RTC157" s="1"/>
      <c r="RTD157" s="1"/>
      <c r="RTE157" s="1"/>
      <c r="RTF157" s="1"/>
      <c r="RTG157" s="1"/>
      <c r="RTH157" s="1"/>
      <c r="RTI157" s="1"/>
      <c r="RTJ157" s="1"/>
      <c r="RTK157" s="1"/>
      <c r="RTL157" s="1"/>
      <c r="RTM157" s="1"/>
      <c r="RTN157" s="1"/>
      <c r="RTO157" s="1"/>
      <c r="RTP157" s="1"/>
      <c r="RTQ157" s="1"/>
      <c r="RTR157" s="1"/>
      <c r="RTS157" s="1"/>
      <c r="RTT157" s="1"/>
      <c r="RTU157" s="1"/>
      <c r="RTV157" s="1"/>
      <c r="RTW157" s="1"/>
      <c r="RTX157" s="1"/>
      <c r="RTY157" s="1"/>
      <c r="RTZ157" s="1"/>
      <c r="RUA157" s="1"/>
      <c r="RUB157" s="1"/>
      <c r="RUC157" s="1"/>
      <c r="RUD157" s="1"/>
      <c r="RUE157" s="1"/>
      <c r="RUF157" s="1"/>
      <c r="RUG157" s="1"/>
      <c r="RUH157" s="1"/>
      <c r="RUI157" s="1"/>
      <c r="RUJ157" s="1"/>
      <c r="RUK157" s="1"/>
      <c r="RUL157" s="1"/>
      <c r="RUM157" s="1"/>
      <c r="RUN157" s="1"/>
      <c r="RUO157" s="1"/>
      <c r="RUP157" s="1"/>
      <c r="RUQ157" s="1"/>
      <c r="RUR157" s="1"/>
      <c r="RUS157" s="1"/>
      <c r="RUT157" s="1"/>
      <c r="RUU157" s="1"/>
      <c r="RUV157" s="1"/>
      <c r="RUW157" s="1"/>
      <c r="RUX157" s="1"/>
      <c r="RUY157" s="1"/>
      <c r="RUZ157" s="1"/>
      <c r="RVA157" s="1"/>
      <c r="RVB157" s="1"/>
      <c r="RVC157" s="1"/>
      <c r="RVD157" s="1"/>
      <c r="RVE157" s="1"/>
      <c r="RVF157" s="1"/>
      <c r="RVG157" s="1"/>
      <c r="RVH157" s="1"/>
      <c r="RVI157" s="1"/>
      <c r="RVJ157" s="1"/>
      <c r="RVK157" s="1"/>
      <c r="RVL157" s="1"/>
      <c r="RVM157" s="1"/>
      <c r="RVN157" s="1"/>
      <c r="RVO157" s="1"/>
      <c r="RVP157" s="1"/>
      <c r="RVQ157" s="1"/>
      <c r="RVR157" s="1"/>
      <c r="RVS157" s="1"/>
      <c r="RVT157" s="1"/>
      <c r="RVU157" s="1"/>
      <c r="RVV157" s="1"/>
      <c r="RVW157" s="1"/>
      <c r="RVX157" s="1"/>
      <c r="RVY157" s="1"/>
      <c r="RVZ157" s="1"/>
      <c r="RWA157" s="1"/>
      <c r="RWB157" s="1"/>
      <c r="RWC157" s="1"/>
      <c r="RWD157" s="1"/>
      <c r="RWE157" s="1"/>
      <c r="RWF157" s="1"/>
      <c r="RWG157" s="1"/>
      <c r="RWH157" s="1"/>
      <c r="RWI157" s="1"/>
      <c r="RWJ157" s="1"/>
      <c r="RWK157" s="1"/>
      <c r="RWL157" s="1"/>
      <c r="RWM157" s="1"/>
      <c r="RWN157" s="1"/>
      <c r="RWO157" s="1"/>
      <c r="RWP157" s="1"/>
      <c r="RWQ157" s="1"/>
      <c r="RWR157" s="1"/>
      <c r="RWS157" s="1"/>
      <c r="RWT157" s="1"/>
      <c r="RWU157" s="1"/>
      <c r="RWV157" s="1"/>
      <c r="RWW157" s="1"/>
      <c r="RWX157" s="1"/>
      <c r="RWY157" s="1"/>
      <c r="RWZ157" s="1"/>
      <c r="RXA157" s="1"/>
      <c r="RXB157" s="1"/>
      <c r="RXC157" s="1"/>
      <c r="RXD157" s="1"/>
      <c r="RXE157" s="1"/>
      <c r="RXF157" s="1"/>
      <c r="RXG157" s="1"/>
      <c r="RXH157" s="1"/>
      <c r="RXI157" s="1"/>
      <c r="RXJ157" s="1"/>
      <c r="RXK157" s="1"/>
      <c r="RXL157" s="1"/>
      <c r="RXM157" s="1"/>
      <c r="RXN157" s="1"/>
      <c r="RXO157" s="1"/>
      <c r="RXP157" s="1"/>
      <c r="RXQ157" s="1"/>
      <c r="RXR157" s="1"/>
      <c r="RXS157" s="1"/>
      <c r="RXT157" s="1"/>
      <c r="RXU157" s="1"/>
      <c r="RXV157" s="1"/>
      <c r="RXW157" s="1"/>
      <c r="RXX157" s="1"/>
      <c r="RXY157" s="1"/>
      <c r="RXZ157" s="1"/>
      <c r="RYA157" s="1"/>
      <c r="RYB157" s="1"/>
      <c r="RYC157" s="1"/>
      <c r="RYD157" s="1"/>
      <c r="RYE157" s="1"/>
      <c r="RYF157" s="1"/>
      <c r="RYG157" s="1"/>
      <c r="RYH157" s="1"/>
      <c r="RYI157" s="1"/>
      <c r="RYJ157" s="1"/>
      <c r="RYK157" s="1"/>
      <c r="RYL157" s="1"/>
      <c r="RYM157" s="1"/>
      <c r="RYN157" s="1"/>
      <c r="RYO157" s="1"/>
      <c r="RYP157" s="1"/>
      <c r="RYQ157" s="1"/>
      <c r="RYR157" s="1"/>
      <c r="RYS157" s="1"/>
      <c r="RYT157" s="1"/>
      <c r="RYU157" s="1"/>
      <c r="RYV157" s="1"/>
      <c r="RYW157" s="1"/>
      <c r="RYX157" s="1"/>
      <c r="RYY157" s="1"/>
      <c r="RYZ157" s="1"/>
      <c r="RZA157" s="1"/>
      <c r="RZB157" s="1"/>
      <c r="RZC157" s="1"/>
      <c r="RZD157" s="1"/>
      <c r="RZE157" s="1"/>
      <c r="RZF157" s="1"/>
      <c r="RZG157" s="1"/>
      <c r="RZH157" s="1"/>
      <c r="RZI157" s="1"/>
      <c r="RZJ157" s="1"/>
      <c r="RZK157" s="1"/>
      <c r="RZL157" s="1"/>
      <c r="RZM157" s="1"/>
      <c r="RZN157" s="1"/>
      <c r="RZO157" s="1"/>
      <c r="RZP157" s="1"/>
      <c r="RZQ157" s="1"/>
      <c r="RZR157" s="1"/>
      <c r="RZS157" s="1"/>
      <c r="RZT157" s="1"/>
      <c r="RZU157" s="1"/>
      <c r="RZV157" s="1"/>
      <c r="RZW157" s="1"/>
      <c r="RZX157" s="1"/>
      <c r="RZY157" s="1"/>
      <c r="RZZ157" s="1"/>
      <c r="SAA157" s="1"/>
      <c r="SAB157" s="1"/>
      <c r="SAC157" s="1"/>
      <c r="SAD157" s="1"/>
      <c r="SAE157" s="1"/>
      <c r="SAF157" s="1"/>
      <c r="SAG157" s="1"/>
      <c r="SAH157" s="1"/>
      <c r="SAI157" s="1"/>
      <c r="SAJ157" s="1"/>
      <c r="SAK157" s="1"/>
      <c r="SAL157" s="1"/>
      <c r="SAM157" s="1"/>
      <c r="SAN157" s="1"/>
      <c r="SAO157" s="1"/>
      <c r="SAP157" s="1"/>
      <c r="SAQ157" s="1"/>
      <c r="SAR157" s="1"/>
      <c r="SAS157" s="1"/>
      <c r="SAT157" s="1"/>
      <c r="SAU157" s="1"/>
      <c r="SAV157" s="1"/>
      <c r="SAW157" s="1"/>
      <c r="SAX157" s="1"/>
      <c r="SAY157" s="1"/>
      <c r="SAZ157" s="1"/>
      <c r="SBA157" s="1"/>
      <c r="SBB157" s="1"/>
      <c r="SBC157" s="1"/>
      <c r="SBD157" s="1"/>
      <c r="SBE157" s="1"/>
      <c r="SBF157" s="1"/>
      <c r="SBG157" s="1"/>
      <c r="SBH157" s="1"/>
      <c r="SBI157" s="1"/>
      <c r="SBJ157" s="1"/>
      <c r="SBK157" s="1"/>
      <c r="SBL157" s="1"/>
      <c r="SBM157" s="1"/>
      <c r="SBN157" s="1"/>
      <c r="SBO157" s="1"/>
      <c r="SBP157" s="1"/>
      <c r="SBQ157" s="1"/>
      <c r="SBR157" s="1"/>
      <c r="SBS157" s="1"/>
      <c r="SBT157" s="1"/>
      <c r="SBU157" s="1"/>
      <c r="SBV157" s="1"/>
      <c r="SBW157" s="1"/>
      <c r="SBX157" s="1"/>
      <c r="SBY157" s="1"/>
      <c r="SBZ157" s="1"/>
      <c r="SCA157" s="1"/>
      <c r="SCB157" s="1"/>
      <c r="SCC157" s="1"/>
      <c r="SCD157" s="1"/>
      <c r="SCE157" s="1"/>
      <c r="SCF157" s="1"/>
      <c r="SCG157" s="1"/>
      <c r="SCH157" s="1"/>
      <c r="SCI157" s="1"/>
      <c r="SCJ157" s="1"/>
      <c r="SCK157" s="1"/>
      <c r="SCL157" s="1"/>
      <c r="SCM157" s="1"/>
      <c r="SCN157" s="1"/>
      <c r="SCO157" s="1"/>
      <c r="SCP157" s="1"/>
      <c r="SCQ157" s="1"/>
      <c r="SCR157" s="1"/>
      <c r="SCS157" s="1"/>
      <c r="SCT157" s="1"/>
      <c r="SCU157" s="1"/>
      <c r="SCV157" s="1"/>
      <c r="SCW157" s="1"/>
      <c r="SCX157" s="1"/>
      <c r="SCY157" s="1"/>
      <c r="SCZ157" s="1"/>
      <c r="SDA157" s="1"/>
      <c r="SDB157" s="1"/>
      <c r="SDC157" s="1"/>
      <c r="SDD157" s="1"/>
      <c r="SDE157" s="1"/>
      <c r="SDF157" s="1"/>
      <c r="SDG157" s="1"/>
      <c r="SDH157" s="1"/>
      <c r="SDI157" s="1"/>
      <c r="SDJ157" s="1"/>
      <c r="SDK157" s="1"/>
      <c r="SDL157" s="1"/>
      <c r="SDM157" s="1"/>
      <c r="SDN157" s="1"/>
      <c r="SDO157" s="1"/>
      <c r="SDP157" s="1"/>
      <c r="SDQ157" s="1"/>
      <c r="SDR157" s="1"/>
      <c r="SDS157" s="1"/>
      <c r="SDT157" s="1"/>
      <c r="SDU157" s="1"/>
      <c r="SDV157" s="1"/>
      <c r="SDW157" s="1"/>
      <c r="SDX157" s="1"/>
      <c r="SDY157" s="1"/>
      <c r="SDZ157" s="1"/>
      <c r="SEA157" s="1"/>
      <c r="SEB157" s="1"/>
      <c r="SEC157" s="1"/>
      <c r="SED157" s="1"/>
      <c r="SEE157" s="1"/>
      <c r="SEF157" s="1"/>
      <c r="SEG157" s="1"/>
      <c r="SEH157" s="1"/>
      <c r="SEI157" s="1"/>
      <c r="SEJ157" s="1"/>
      <c r="SEK157" s="1"/>
      <c r="SEL157" s="1"/>
      <c r="SEM157" s="1"/>
      <c r="SEN157" s="1"/>
      <c r="SEO157" s="1"/>
      <c r="SEP157" s="1"/>
      <c r="SEQ157" s="1"/>
      <c r="SER157" s="1"/>
      <c r="SES157" s="1"/>
      <c r="SET157" s="1"/>
      <c r="SEU157" s="1"/>
      <c r="SEV157" s="1"/>
      <c r="SEW157" s="1"/>
      <c r="SEX157" s="1"/>
      <c r="SEY157" s="1"/>
      <c r="SEZ157" s="1"/>
      <c r="SFA157" s="1"/>
      <c r="SFB157" s="1"/>
      <c r="SFC157" s="1"/>
      <c r="SFD157" s="1"/>
      <c r="SFE157" s="1"/>
      <c r="SFF157" s="1"/>
      <c r="SFG157" s="1"/>
      <c r="SFH157" s="1"/>
      <c r="SFI157" s="1"/>
      <c r="SFJ157" s="1"/>
      <c r="SFK157" s="1"/>
      <c r="SFL157" s="1"/>
      <c r="SFM157" s="1"/>
      <c r="SFN157" s="1"/>
      <c r="SFO157" s="1"/>
      <c r="SFP157" s="1"/>
      <c r="SFQ157" s="1"/>
      <c r="SFR157" s="1"/>
      <c r="SFS157" s="1"/>
      <c r="SFT157" s="1"/>
      <c r="SFU157" s="1"/>
      <c r="SFV157" s="1"/>
      <c r="SFW157" s="1"/>
      <c r="SFX157" s="1"/>
      <c r="SFY157" s="1"/>
      <c r="SFZ157" s="1"/>
      <c r="SGA157" s="1"/>
      <c r="SGB157" s="1"/>
      <c r="SGC157" s="1"/>
      <c r="SGD157" s="1"/>
      <c r="SGE157" s="1"/>
      <c r="SGF157" s="1"/>
      <c r="SGG157" s="1"/>
      <c r="SGH157" s="1"/>
      <c r="SGI157" s="1"/>
      <c r="SGJ157" s="1"/>
      <c r="SGK157" s="1"/>
      <c r="SGL157" s="1"/>
      <c r="SGM157" s="1"/>
      <c r="SGN157" s="1"/>
      <c r="SGO157" s="1"/>
      <c r="SGP157" s="1"/>
      <c r="SGQ157" s="1"/>
      <c r="SGR157" s="1"/>
      <c r="SGS157" s="1"/>
      <c r="SGT157" s="1"/>
      <c r="SGU157" s="1"/>
      <c r="SGV157" s="1"/>
      <c r="SGW157" s="1"/>
      <c r="SGX157" s="1"/>
      <c r="SGY157" s="1"/>
      <c r="SGZ157" s="1"/>
      <c r="SHA157" s="1"/>
      <c r="SHB157" s="1"/>
      <c r="SHC157" s="1"/>
      <c r="SHD157" s="1"/>
      <c r="SHE157" s="1"/>
      <c r="SHF157" s="1"/>
      <c r="SHG157" s="1"/>
      <c r="SHH157" s="1"/>
      <c r="SHI157" s="1"/>
      <c r="SHJ157" s="1"/>
      <c r="SHK157" s="1"/>
      <c r="SHL157" s="1"/>
      <c r="SHM157" s="1"/>
      <c r="SHN157" s="1"/>
      <c r="SHO157" s="1"/>
      <c r="SHP157" s="1"/>
      <c r="SHQ157" s="1"/>
      <c r="SHR157" s="1"/>
      <c r="SHS157" s="1"/>
      <c r="SHT157" s="1"/>
      <c r="SHU157" s="1"/>
      <c r="SHV157" s="1"/>
      <c r="SHW157" s="1"/>
      <c r="SHX157" s="1"/>
      <c r="SHY157" s="1"/>
      <c r="SHZ157" s="1"/>
      <c r="SIA157" s="1"/>
      <c r="SIB157" s="1"/>
      <c r="SIC157" s="1"/>
      <c r="SID157" s="1"/>
      <c r="SIE157" s="1"/>
      <c r="SIF157" s="1"/>
      <c r="SIG157" s="1"/>
      <c r="SIH157" s="1"/>
      <c r="SII157" s="1"/>
      <c r="SIJ157" s="1"/>
      <c r="SIK157" s="1"/>
      <c r="SIL157" s="1"/>
      <c r="SIM157" s="1"/>
      <c r="SIN157" s="1"/>
      <c r="SIO157" s="1"/>
      <c r="SIP157" s="1"/>
      <c r="SIQ157" s="1"/>
      <c r="SIR157" s="1"/>
      <c r="SIS157" s="1"/>
      <c r="SIT157" s="1"/>
      <c r="SIU157" s="1"/>
      <c r="SIV157" s="1"/>
      <c r="SIW157" s="1"/>
      <c r="SIX157" s="1"/>
      <c r="SIY157" s="1"/>
      <c r="SIZ157" s="1"/>
      <c r="SJA157" s="1"/>
      <c r="SJB157" s="1"/>
      <c r="SJC157" s="1"/>
      <c r="SJD157" s="1"/>
      <c r="SJE157" s="1"/>
      <c r="SJF157" s="1"/>
      <c r="SJG157" s="1"/>
      <c r="SJH157" s="1"/>
      <c r="SJI157" s="1"/>
      <c r="SJJ157" s="1"/>
      <c r="SJK157" s="1"/>
      <c r="SJL157" s="1"/>
      <c r="SJM157" s="1"/>
      <c r="SJN157" s="1"/>
      <c r="SJO157" s="1"/>
      <c r="SJP157" s="1"/>
      <c r="SJQ157" s="1"/>
      <c r="SJR157" s="1"/>
      <c r="SJS157" s="1"/>
      <c r="SJT157" s="1"/>
      <c r="SJU157" s="1"/>
      <c r="SJV157" s="1"/>
      <c r="SJW157" s="1"/>
      <c r="SJX157" s="1"/>
      <c r="SJY157" s="1"/>
      <c r="SJZ157" s="1"/>
      <c r="SKA157" s="1"/>
      <c r="SKB157" s="1"/>
      <c r="SKC157" s="1"/>
      <c r="SKD157" s="1"/>
      <c r="SKE157" s="1"/>
      <c r="SKF157" s="1"/>
      <c r="SKG157" s="1"/>
      <c r="SKH157" s="1"/>
      <c r="SKI157" s="1"/>
      <c r="SKJ157" s="1"/>
      <c r="SKK157" s="1"/>
      <c r="SKL157" s="1"/>
      <c r="SKM157" s="1"/>
      <c r="SKN157" s="1"/>
      <c r="SKO157" s="1"/>
      <c r="SKP157" s="1"/>
      <c r="SKQ157" s="1"/>
      <c r="SKR157" s="1"/>
      <c r="SKS157" s="1"/>
      <c r="SKT157" s="1"/>
      <c r="SKU157" s="1"/>
      <c r="SKV157" s="1"/>
      <c r="SKW157" s="1"/>
      <c r="SKX157" s="1"/>
      <c r="SKY157" s="1"/>
      <c r="SKZ157" s="1"/>
      <c r="SLA157" s="1"/>
      <c r="SLB157" s="1"/>
      <c r="SLC157" s="1"/>
      <c r="SLD157" s="1"/>
      <c r="SLE157" s="1"/>
      <c r="SLF157" s="1"/>
      <c r="SLG157" s="1"/>
      <c r="SLH157" s="1"/>
      <c r="SLI157" s="1"/>
      <c r="SLJ157" s="1"/>
      <c r="SLK157" s="1"/>
      <c r="SLL157" s="1"/>
      <c r="SLM157" s="1"/>
      <c r="SLN157" s="1"/>
      <c r="SLO157" s="1"/>
      <c r="SLP157" s="1"/>
      <c r="SLQ157" s="1"/>
      <c r="SLR157" s="1"/>
      <c r="SLS157" s="1"/>
      <c r="SLT157" s="1"/>
      <c r="SLU157" s="1"/>
      <c r="SLV157" s="1"/>
      <c r="SLW157" s="1"/>
      <c r="SLX157" s="1"/>
      <c r="SLY157" s="1"/>
      <c r="SLZ157" s="1"/>
      <c r="SMA157" s="1"/>
      <c r="SMB157" s="1"/>
      <c r="SMC157" s="1"/>
      <c r="SMD157" s="1"/>
      <c r="SME157" s="1"/>
      <c r="SMF157" s="1"/>
      <c r="SMG157" s="1"/>
      <c r="SMH157" s="1"/>
      <c r="SMI157" s="1"/>
      <c r="SMJ157" s="1"/>
      <c r="SMK157" s="1"/>
      <c r="SML157" s="1"/>
      <c r="SMM157" s="1"/>
      <c r="SMN157" s="1"/>
      <c r="SMO157" s="1"/>
      <c r="SMP157" s="1"/>
      <c r="SMQ157" s="1"/>
      <c r="SMR157" s="1"/>
      <c r="SMS157" s="1"/>
      <c r="SMT157" s="1"/>
      <c r="SMU157" s="1"/>
      <c r="SMV157" s="1"/>
      <c r="SMW157" s="1"/>
      <c r="SMX157" s="1"/>
      <c r="SMY157" s="1"/>
      <c r="SMZ157" s="1"/>
      <c r="SNA157" s="1"/>
      <c r="SNB157" s="1"/>
      <c r="SNC157" s="1"/>
      <c r="SND157" s="1"/>
      <c r="SNE157" s="1"/>
      <c r="SNF157" s="1"/>
      <c r="SNG157" s="1"/>
      <c r="SNH157" s="1"/>
      <c r="SNI157" s="1"/>
      <c r="SNJ157" s="1"/>
      <c r="SNK157" s="1"/>
      <c r="SNL157" s="1"/>
      <c r="SNM157" s="1"/>
      <c r="SNN157" s="1"/>
      <c r="SNO157" s="1"/>
      <c r="SNP157" s="1"/>
      <c r="SNQ157" s="1"/>
      <c r="SNR157" s="1"/>
      <c r="SNS157" s="1"/>
      <c r="SNT157" s="1"/>
      <c r="SNU157" s="1"/>
      <c r="SNV157" s="1"/>
      <c r="SNW157" s="1"/>
      <c r="SNX157" s="1"/>
      <c r="SNY157" s="1"/>
      <c r="SNZ157" s="1"/>
      <c r="SOA157" s="1"/>
      <c r="SOB157" s="1"/>
      <c r="SOC157" s="1"/>
      <c r="SOD157" s="1"/>
      <c r="SOE157" s="1"/>
      <c r="SOF157" s="1"/>
      <c r="SOG157" s="1"/>
      <c r="SOH157" s="1"/>
      <c r="SOI157" s="1"/>
      <c r="SOJ157" s="1"/>
      <c r="SOK157" s="1"/>
      <c r="SOL157" s="1"/>
      <c r="SOM157" s="1"/>
      <c r="SON157" s="1"/>
      <c r="SOO157" s="1"/>
      <c r="SOP157" s="1"/>
      <c r="SOQ157" s="1"/>
      <c r="SOR157" s="1"/>
      <c r="SOS157" s="1"/>
      <c r="SOT157" s="1"/>
      <c r="SOU157" s="1"/>
      <c r="SOV157" s="1"/>
      <c r="SOW157" s="1"/>
      <c r="SOX157" s="1"/>
      <c r="SOY157" s="1"/>
      <c r="SOZ157" s="1"/>
      <c r="SPA157" s="1"/>
      <c r="SPB157" s="1"/>
      <c r="SPC157" s="1"/>
      <c r="SPD157" s="1"/>
      <c r="SPE157" s="1"/>
      <c r="SPF157" s="1"/>
      <c r="SPG157" s="1"/>
      <c r="SPH157" s="1"/>
      <c r="SPI157" s="1"/>
      <c r="SPJ157" s="1"/>
      <c r="SPK157" s="1"/>
      <c r="SPL157" s="1"/>
      <c r="SPM157" s="1"/>
      <c r="SPN157" s="1"/>
      <c r="SPO157" s="1"/>
      <c r="SPP157" s="1"/>
      <c r="SPQ157" s="1"/>
      <c r="SPR157" s="1"/>
      <c r="SPS157" s="1"/>
      <c r="SPT157" s="1"/>
      <c r="SPU157" s="1"/>
      <c r="SPV157" s="1"/>
      <c r="SPW157" s="1"/>
      <c r="SPX157" s="1"/>
      <c r="SPY157" s="1"/>
      <c r="SPZ157" s="1"/>
      <c r="SQA157" s="1"/>
      <c r="SQB157" s="1"/>
      <c r="SQC157" s="1"/>
      <c r="SQD157" s="1"/>
      <c r="SQE157" s="1"/>
      <c r="SQF157" s="1"/>
      <c r="SQG157" s="1"/>
      <c r="SQH157" s="1"/>
      <c r="SQI157" s="1"/>
      <c r="SQJ157" s="1"/>
      <c r="SQK157" s="1"/>
      <c r="SQL157" s="1"/>
      <c r="SQM157" s="1"/>
      <c r="SQN157" s="1"/>
      <c r="SQO157" s="1"/>
      <c r="SQP157" s="1"/>
      <c r="SQQ157" s="1"/>
      <c r="SQR157" s="1"/>
      <c r="SQS157" s="1"/>
      <c r="SQT157" s="1"/>
      <c r="SQU157" s="1"/>
      <c r="SQV157" s="1"/>
      <c r="SQW157" s="1"/>
      <c r="SQX157" s="1"/>
      <c r="SQY157" s="1"/>
      <c r="SQZ157" s="1"/>
      <c r="SRA157" s="1"/>
      <c r="SRB157" s="1"/>
      <c r="SRC157" s="1"/>
      <c r="SRD157" s="1"/>
      <c r="SRE157" s="1"/>
      <c r="SRF157" s="1"/>
      <c r="SRG157" s="1"/>
      <c r="SRH157" s="1"/>
      <c r="SRI157" s="1"/>
      <c r="SRJ157" s="1"/>
      <c r="SRK157" s="1"/>
      <c r="SRL157" s="1"/>
      <c r="SRM157" s="1"/>
      <c r="SRN157" s="1"/>
      <c r="SRO157" s="1"/>
      <c r="SRP157" s="1"/>
      <c r="SRQ157" s="1"/>
      <c r="SRR157" s="1"/>
      <c r="SRS157" s="1"/>
      <c r="SRT157" s="1"/>
      <c r="SRU157" s="1"/>
      <c r="SRV157" s="1"/>
      <c r="SRW157" s="1"/>
      <c r="SRX157" s="1"/>
      <c r="SRY157" s="1"/>
      <c r="SRZ157" s="1"/>
      <c r="SSA157" s="1"/>
      <c r="SSB157" s="1"/>
      <c r="SSC157" s="1"/>
      <c r="SSD157" s="1"/>
      <c r="SSE157" s="1"/>
      <c r="SSF157" s="1"/>
      <c r="SSG157" s="1"/>
      <c r="SSH157" s="1"/>
      <c r="SSI157" s="1"/>
      <c r="SSJ157" s="1"/>
      <c r="SSK157" s="1"/>
      <c r="SSL157" s="1"/>
      <c r="SSM157" s="1"/>
      <c r="SSN157" s="1"/>
      <c r="SSO157" s="1"/>
      <c r="SSP157" s="1"/>
      <c r="SSQ157" s="1"/>
      <c r="SSR157" s="1"/>
      <c r="SSS157" s="1"/>
      <c r="SST157" s="1"/>
      <c r="SSU157" s="1"/>
      <c r="SSV157" s="1"/>
      <c r="SSW157" s="1"/>
      <c r="SSX157" s="1"/>
      <c r="SSY157" s="1"/>
      <c r="SSZ157" s="1"/>
      <c r="STA157" s="1"/>
      <c r="STB157" s="1"/>
      <c r="STC157" s="1"/>
      <c r="STD157" s="1"/>
      <c r="STE157" s="1"/>
      <c r="STF157" s="1"/>
      <c r="STG157" s="1"/>
      <c r="STH157" s="1"/>
      <c r="STI157" s="1"/>
      <c r="STJ157" s="1"/>
      <c r="STK157" s="1"/>
      <c r="STL157" s="1"/>
      <c r="STM157" s="1"/>
      <c r="STN157" s="1"/>
      <c r="STO157" s="1"/>
      <c r="STP157" s="1"/>
      <c r="STQ157" s="1"/>
      <c r="STR157" s="1"/>
      <c r="STS157" s="1"/>
      <c r="STT157" s="1"/>
      <c r="STU157" s="1"/>
      <c r="STV157" s="1"/>
      <c r="STW157" s="1"/>
      <c r="STX157" s="1"/>
      <c r="STY157" s="1"/>
      <c r="STZ157" s="1"/>
      <c r="SUA157" s="1"/>
      <c r="SUB157" s="1"/>
      <c r="SUC157" s="1"/>
      <c r="SUD157" s="1"/>
      <c r="SUE157" s="1"/>
      <c r="SUF157" s="1"/>
      <c r="SUG157" s="1"/>
      <c r="SUH157" s="1"/>
      <c r="SUI157" s="1"/>
      <c r="SUJ157" s="1"/>
      <c r="SUK157" s="1"/>
      <c r="SUL157" s="1"/>
      <c r="SUM157" s="1"/>
      <c r="SUN157" s="1"/>
      <c r="SUO157" s="1"/>
      <c r="SUP157" s="1"/>
      <c r="SUQ157" s="1"/>
      <c r="SUR157" s="1"/>
      <c r="SUS157" s="1"/>
      <c r="SUT157" s="1"/>
      <c r="SUU157" s="1"/>
      <c r="SUV157" s="1"/>
      <c r="SUW157" s="1"/>
      <c r="SUX157" s="1"/>
      <c r="SUY157" s="1"/>
      <c r="SUZ157" s="1"/>
      <c r="SVA157" s="1"/>
      <c r="SVB157" s="1"/>
      <c r="SVC157" s="1"/>
      <c r="SVD157" s="1"/>
      <c r="SVE157" s="1"/>
      <c r="SVF157" s="1"/>
      <c r="SVG157" s="1"/>
      <c r="SVH157" s="1"/>
      <c r="SVI157" s="1"/>
      <c r="SVJ157" s="1"/>
      <c r="SVK157" s="1"/>
      <c r="SVL157" s="1"/>
      <c r="SVM157" s="1"/>
      <c r="SVN157" s="1"/>
      <c r="SVO157" s="1"/>
      <c r="SVP157" s="1"/>
      <c r="SVQ157" s="1"/>
      <c r="SVR157" s="1"/>
      <c r="SVS157" s="1"/>
      <c r="SVT157" s="1"/>
      <c r="SVU157" s="1"/>
      <c r="SVV157" s="1"/>
      <c r="SVW157" s="1"/>
      <c r="SVX157" s="1"/>
      <c r="SVY157" s="1"/>
      <c r="SVZ157" s="1"/>
      <c r="SWA157" s="1"/>
      <c r="SWB157" s="1"/>
      <c r="SWC157" s="1"/>
      <c r="SWD157" s="1"/>
      <c r="SWE157" s="1"/>
      <c r="SWF157" s="1"/>
      <c r="SWG157" s="1"/>
      <c r="SWH157" s="1"/>
      <c r="SWI157" s="1"/>
      <c r="SWJ157" s="1"/>
      <c r="SWK157" s="1"/>
      <c r="SWL157" s="1"/>
      <c r="SWM157" s="1"/>
      <c r="SWN157" s="1"/>
      <c r="SWO157" s="1"/>
      <c r="SWP157" s="1"/>
      <c r="SWQ157" s="1"/>
      <c r="SWR157" s="1"/>
      <c r="SWS157" s="1"/>
      <c r="SWT157" s="1"/>
      <c r="SWU157" s="1"/>
      <c r="SWV157" s="1"/>
      <c r="SWW157" s="1"/>
      <c r="SWX157" s="1"/>
      <c r="SWY157" s="1"/>
      <c r="SWZ157" s="1"/>
      <c r="SXA157" s="1"/>
      <c r="SXB157" s="1"/>
      <c r="SXC157" s="1"/>
      <c r="SXD157" s="1"/>
      <c r="SXE157" s="1"/>
      <c r="SXF157" s="1"/>
      <c r="SXG157" s="1"/>
      <c r="SXH157" s="1"/>
      <c r="SXI157" s="1"/>
      <c r="SXJ157" s="1"/>
      <c r="SXK157" s="1"/>
      <c r="SXL157" s="1"/>
      <c r="SXM157" s="1"/>
      <c r="SXN157" s="1"/>
      <c r="SXO157" s="1"/>
      <c r="SXP157" s="1"/>
      <c r="SXQ157" s="1"/>
      <c r="SXR157" s="1"/>
      <c r="SXS157" s="1"/>
      <c r="SXT157" s="1"/>
      <c r="SXU157" s="1"/>
      <c r="SXV157" s="1"/>
      <c r="SXW157" s="1"/>
      <c r="SXX157" s="1"/>
      <c r="SXY157" s="1"/>
      <c r="SXZ157" s="1"/>
      <c r="SYA157" s="1"/>
      <c r="SYB157" s="1"/>
      <c r="SYC157" s="1"/>
      <c r="SYD157" s="1"/>
      <c r="SYE157" s="1"/>
      <c r="SYF157" s="1"/>
      <c r="SYG157" s="1"/>
      <c r="SYH157" s="1"/>
      <c r="SYI157" s="1"/>
      <c r="SYJ157" s="1"/>
      <c r="SYK157" s="1"/>
      <c r="SYL157" s="1"/>
      <c r="SYM157" s="1"/>
      <c r="SYN157" s="1"/>
      <c r="SYO157" s="1"/>
      <c r="SYP157" s="1"/>
      <c r="SYQ157" s="1"/>
      <c r="SYR157" s="1"/>
      <c r="SYS157" s="1"/>
      <c r="SYT157" s="1"/>
      <c r="SYU157" s="1"/>
      <c r="SYV157" s="1"/>
      <c r="SYW157" s="1"/>
      <c r="SYX157" s="1"/>
      <c r="SYY157" s="1"/>
      <c r="SYZ157" s="1"/>
      <c r="SZA157" s="1"/>
      <c r="SZB157" s="1"/>
      <c r="SZC157" s="1"/>
      <c r="SZD157" s="1"/>
      <c r="SZE157" s="1"/>
      <c r="SZF157" s="1"/>
      <c r="SZG157" s="1"/>
      <c r="SZH157" s="1"/>
      <c r="SZI157" s="1"/>
      <c r="SZJ157" s="1"/>
      <c r="SZK157" s="1"/>
      <c r="SZL157" s="1"/>
      <c r="SZM157" s="1"/>
      <c r="SZN157" s="1"/>
      <c r="SZO157" s="1"/>
      <c r="SZP157" s="1"/>
      <c r="SZQ157" s="1"/>
      <c r="SZR157" s="1"/>
      <c r="SZS157" s="1"/>
      <c r="SZT157" s="1"/>
      <c r="SZU157" s="1"/>
      <c r="SZV157" s="1"/>
      <c r="SZW157" s="1"/>
      <c r="SZX157" s="1"/>
      <c r="SZY157" s="1"/>
      <c r="SZZ157" s="1"/>
      <c r="TAA157" s="1"/>
      <c r="TAB157" s="1"/>
      <c r="TAC157" s="1"/>
      <c r="TAD157" s="1"/>
      <c r="TAE157" s="1"/>
      <c r="TAF157" s="1"/>
      <c r="TAG157" s="1"/>
      <c r="TAH157" s="1"/>
      <c r="TAI157" s="1"/>
      <c r="TAJ157" s="1"/>
      <c r="TAK157" s="1"/>
      <c r="TAL157" s="1"/>
      <c r="TAM157" s="1"/>
      <c r="TAN157" s="1"/>
      <c r="TAO157" s="1"/>
      <c r="TAP157" s="1"/>
      <c r="TAQ157" s="1"/>
      <c r="TAR157" s="1"/>
      <c r="TAS157" s="1"/>
      <c r="TAT157" s="1"/>
      <c r="TAU157" s="1"/>
      <c r="TAV157" s="1"/>
      <c r="TAW157" s="1"/>
      <c r="TAX157" s="1"/>
      <c r="TAY157" s="1"/>
      <c r="TAZ157" s="1"/>
      <c r="TBA157" s="1"/>
      <c r="TBB157" s="1"/>
      <c r="TBC157" s="1"/>
      <c r="TBD157" s="1"/>
      <c r="TBE157" s="1"/>
      <c r="TBF157" s="1"/>
      <c r="TBG157" s="1"/>
      <c r="TBH157" s="1"/>
      <c r="TBI157" s="1"/>
      <c r="TBJ157" s="1"/>
      <c r="TBK157" s="1"/>
      <c r="TBL157" s="1"/>
      <c r="TBM157" s="1"/>
      <c r="TBN157" s="1"/>
      <c r="TBO157" s="1"/>
      <c r="TBP157" s="1"/>
      <c r="TBQ157" s="1"/>
      <c r="TBR157" s="1"/>
      <c r="TBS157" s="1"/>
      <c r="TBT157" s="1"/>
      <c r="TBU157" s="1"/>
      <c r="TBV157" s="1"/>
      <c r="TBW157" s="1"/>
      <c r="TBX157" s="1"/>
      <c r="TBY157" s="1"/>
      <c r="TBZ157" s="1"/>
      <c r="TCA157" s="1"/>
      <c r="TCB157" s="1"/>
      <c r="TCC157" s="1"/>
      <c r="TCD157" s="1"/>
      <c r="TCE157" s="1"/>
      <c r="TCF157" s="1"/>
      <c r="TCG157" s="1"/>
      <c r="TCH157" s="1"/>
      <c r="TCI157" s="1"/>
      <c r="TCJ157" s="1"/>
      <c r="TCK157" s="1"/>
      <c r="TCL157" s="1"/>
      <c r="TCM157" s="1"/>
      <c r="TCN157" s="1"/>
      <c r="TCO157" s="1"/>
      <c r="TCP157" s="1"/>
      <c r="TCQ157" s="1"/>
      <c r="TCR157" s="1"/>
      <c r="TCS157" s="1"/>
      <c r="TCT157" s="1"/>
      <c r="TCU157" s="1"/>
      <c r="TCV157" s="1"/>
      <c r="TCW157" s="1"/>
      <c r="TCX157" s="1"/>
      <c r="TCY157" s="1"/>
      <c r="TCZ157" s="1"/>
      <c r="TDA157" s="1"/>
      <c r="TDB157" s="1"/>
      <c r="TDC157" s="1"/>
      <c r="TDD157" s="1"/>
      <c r="TDE157" s="1"/>
      <c r="TDF157" s="1"/>
      <c r="TDG157" s="1"/>
      <c r="TDH157" s="1"/>
      <c r="TDI157" s="1"/>
      <c r="TDJ157" s="1"/>
      <c r="TDK157" s="1"/>
      <c r="TDL157" s="1"/>
      <c r="TDM157" s="1"/>
      <c r="TDN157" s="1"/>
      <c r="TDO157" s="1"/>
      <c r="TDP157" s="1"/>
      <c r="TDQ157" s="1"/>
      <c r="TDR157" s="1"/>
      <c r="TDS157" s="1"/>
      <c r="TDT157" s="1"/>
      <c r="TDU157" s="1"/>
      <c r="TDV157" s="1"/>
      <c r="TDW157" s="1"/>
      <c r="TDX157" s="1"/>
      <c r="TDY157" s="1"/>
      <c r="TDZ157" s="1"/>
      <c r="TEA157" s="1"/>
      <c r="TEB157" s="1"/>
      <c r="TEC157" s="1"/>
      <c r="TED157" s="1"/>
      <c r="TEE157" s="1"/>
      <c r="TEF157" s="1"/>
      <c r="TEG157" s="1"/>
      <c r="TEH157" s="1"/>
      <c r="TEI157" s="1"/>
      <c r="TEJ157" s="1"/>
      <c r="TEK157" s="1"/>
      <c r="TEL157" s="1"/>
      <c r="TEM157" s="1"/>
      <c r="TEN157" s="1"/>
      <c r="TEO157" s="1"/>
      <c r="TEP157" s="1"/>
      <c r="TEQ157" s="1"/>
      <c r="TER157" s="1"/>
      <c r="TES157" s="1"/>
      <c r="TET157" s="1"/>
      <c r="TEU157" s="1"/>
      <c r="TEV157" s="1"/>
      <c r="TEW157" s="1"/>
      <c r="TEX157" s="1"/>
      <c r="TEY157" s="1"/>
      <c r="TEZ157" s="1"/>
      <c r="TFA157" s="1"/>
      <c r="TFB157" s="1"/>
      <c r="TFC157" s="1"/>
      <c r="TFD157" s="1"/>
      <c r="TFE157" s="1"/>
      <c r="TFF157" s="1"/>
      <c r="TFG157" s="1"/>
      <c r="TFH157" s="1"/>
      <c r="TFI157" s="1"/>
      <c r="TFJ157" s="1"/>
      <c r="TFK157" s="1"/>
      <c r="TFL157" s="1"/>
      <c r="TFM157" s="1"/>
      <c r="TFN157" s="1"/>
      <c r="TFO157" s="1"/>
      <c r="TFP157" s="1"/>
      <c r="TFQ157" s="1"/>
      <c r="TFR157" s="1"/>
      <c r="TFS157" s="1"/>
      <c r="TFT157" s="1"/>
      <c r="TFU157" s="1"/>
      <c r="TFV157" s="1"/>
      <c r="TFW157" s="1"/>
      <c r="TFX157" s="1"/>
      <c r="TFY157" s="1"/>
      <c r="TFZ157" s="1"/>
      <c r="TGA157" s="1"/>
      <c r="TGB157" s="1"/>
      <c r="TGC157" s="1"/>
      <c r="TGD157" s="1"/>
      <c r="TGE157" s="1"/>
      <c r="TGF157" s="1"/>
      <c r="TGG157" s="1"/>
      <c r="TGH157" s="1"/>
      <c r="TGI157" s="1"/>
      <c r="TGJ157" s="1"/>
      <c r="TGK157" s="1"/>
      <c r="TGL157" s="1"/>
      <c r="TGM157" s="1"/>
      <c r="TGN157" s="1"/>
      <c r="TGO157" s="1"/>
      <c r="TGP157" s="1"/>
      <c r="TGQ157" s="1"/>
      <c r="TGR157" s="1"/>
      <c r="TGS157" s="1"/>
      <c r="TGT157" s="1"/>
      <c r="TGU157" s="1"/>
      <c r="TGV157" s="1"/>
      <c r="TGW157" s="1"/>
      <c r="TGX157" s="1"/>
      <c r="TGY157" s="1"/>
      <c r="TGZ157" s="1"/>
      <c r="THA157" s="1"/>
      <c r="THB157" s="1"/>
      <c r="THC157" s="1"/>
      <c r="THD157" s="1"/>
      <c r="THE157" s="1"/>
      <c r="THF157" s="1"/>
      <c r="THG157" s="1"/>
      <c r="THH157" s="1"/>
      <c r="THI157" s="1"/>
      <c r="THJ157" s="1"/>
      <c r="THK157" s="1"/>
      <c r="THL157" s="1"/>
      <c r="THM157" s="1"/>
      <c r="THN157" s="1"/>
      <c r="THO157" s="1"/>
      <c r="THP157" s="1"/>
      <c r="THQ157" s="1"/>
      <c r="THR157" s="1"/>
      <c r="THS157" s="1"/>
      <c r="THT157" s="1"/>
      <c r="THU157" s="1"/>
      <c r="THV157" s="1"/>
      <c r="THW157" s="1"/>
      <c r="THX157" s="1"/>
      <c r="THY157" s="1"/>
      <c r="THZ157" s="1"/>
      <c r="TIA157" s="1"/>
      <c r="TIB157" s="1"/>
      <c r="TIC157" s="1"/>
      <c r="TID157" s="1"/>
      <c r="TIE157" s="1"/>
      <c r="TIF157" s="1"/>
      <c r="TIG157" s="1"/>
      <c r="TIH157" s="1"/>
      <c r="TII157" s="1"/>
      <c r="TIJ157" s="1"/>
      <c r="TIK157" s="1"/>
      <c r="TIL157" s="1"/>
      <c r="TIM157" s="1"/>
      <c r="TIN157" s="1"/>
      <c r="TIO157" s="1"/>
      <c r="TIP157" s="1"/>
      <c r="TIQ157" s="1"/>
      <c r="TIR157" s="1"/>
      <c r="TIS157" s="1"/>
      <c r="TIT157" s="1"/>
      <c r="TIU157" s="1"/>
      <c r="TIV157" s="1"/>
      <c r="TIW157" s="1"/>
      <c r="TIX157" s="1"/>
      <c r="TIY157" s="1"/>
      <c r="TIZ157" s="1"/>
      <c r="TJA157" s="1"/>
      <c r="TJB157" s="1"/>
      <c r="TJC157" s="1"/>
      <c r="TJD157" s="1"/>
      <c r="TJE157" s="1"/>
      <c r="TJF157" s="1"/>
      <c r="TJG157" s="1"/>
      <c r="TJH157" s="1"/>
      <c r="TJI157" s="1"/>
      <c r="TJJ157" s="1"/>
      <c r="TJK157" s="1"/>
      <c r="TJL157" s="1"/>
      <c r="TJM157" s="1"/>
      <c r="TJN157" s="1"/>
      <c r="TJO157" s="1"/>
      <c r="TJP157" s="1"/>
      <c r="TJQ157" s="1"/>
      <c r="TJR157" s="1"/>
      <c r="TJS157" s="1"/>
      <c r="TJT157" s="1"/>
      <c r="TJU157" s="1"/>
      <c r="TJV157" s="1"/>
      <c r="TJW157" s="1"/>
      <c r="TJX157" s="1"/>
      <c r="TJY157" s="1"/>
      <c r="TJZ157" s="1"/>
      <c r="TKA157" s="1"/>
      <c r="TKB157" s="1"/>
      <c r="TKC157" s="1"/>
      <c r="TKD157" s="1"/>
      <c r="TKE157" s="1"/>
      <c r="TKF157" s="1"/>
      <c r="TKG157" s="1"/>
      <c r="TKH157" s="1"/>
      <c r="TKI157" s="1"/>
      <c r="TKJ157" s="1"/>
      <c r="TKK157" s="1"/>
      <c r="TKL157" s="1"/>
      <c r="TKM157" s="1"/>
      <c r="TKN157" s="1"/>
      <c r="TKO157" s="1"/>
      <c r="TKP157" s="1"/>
      <c r="TKQ157" s="1"/>
      <c r="TKR157" s="1"/>
      <c r="TKS157" s="1"/>
      <c r="TKT157" s="1"/>
      <c r="TKU157" s="1"/>
      <c r="TKV157" s="1"/>
      <c r="TKW157" s="1"/>
      <c r="TKX157" s="1"/>
      <c r="TKY157" s="1"/>
      <c r="TKZ157" s="1"/>
      <c r="TLA157" s="1"/>
      <c r="TLB157" s="1"/>
      <c r="TLC157" s="1"/>
      <c r="TLD157" s="1"/>
      <c r="TLE157" s="1"/>
      <c r="TLF157" s="1"/>
      <c r="TLG157" s="1"/>
      <c r="TLH157" s="1"/>
      <c r="TLI157" s="1"/>
      <c r="TLJ157" s="1"/>
      <c r="TLK157" s="1"/>
      <c r="TLL157" s="1"/>
      <c r="TLM157" s="1"/>
      <c r="TLN157" s="1"/>
      <c r="TLO157" s="1"/>
      <c r="TLP157" s="1"/>
      <c r="TLQ157" s="1"/>
      <c r="TLR157" s="1"/>
      <c r="TLS157" s="1"/>
      <c r="TLT157" s="1"/>
      <c r="TLU157" s="1"/>
      <c r="TLV157" s="1"/>
      <c r="TLW157" s="1"/>
      <c r="TLX157" s="1"/>
      <c r="TLY157" s="1"/>
      <c r="TLZ157" s="1"/>
      <c r="TMA157" s="1"/>
      <c r="TMB157" s="1"/>
      <c r="TMC157" s="1"/>
      <c r="TMD157" s="1"/>
      <c r="TME157" s="1"/>
      <c r="TMF157" s="1"/>
      <c r="TMG157" s="1"/>
      <c r="TMH157" s="1"/>
      <c r="TMI157" s="1"/>
      <c r="TMJ157" s="1"/>
      <c r="TMK157" s="1"/>
      <c r="TML157" s="1"/>
      <c r="TMM157" s="1"/>
      <c r="TMN157" s="1"/>
      <c r="TMO157" s="1"/>
      <c r="TMP157" s="1"/>
      <c r="TMQ157" s="1"/>
      <c r="TMR157" s="1"/>
      <c r="TMS157" s="1"/>
      <c r="TMT157" s="1"/>
      <c r="TMU157" s="1"/>
      <c r="TMV157" s="1"/>
      <c r="TMW157" s="1"/>
      <c r="TMX157" s="1"/>
      <c r="TMY157" s="1"/>
      <c r="TMZ157" s="1"/>
      <c r="TNA157" s="1"/>
      <c r="TNB157" s="1"/>
      <c r="TNC157" s="1"/>
      <c r="TND157" s="1"/>
      <c r="TNE157" s="1"/>
      <c r="TNF157" s="1"/>
      <c r="TNG157" s="1"/>
      <c r="TNH157" s="1"/>
      <c r="TNI157" s="1"/>
      <c r="TNJ157" s="1"/>
      <c r="TNK157" s="1"/>
      <c r="TNL157" s="1"/>
      <c r="TNM157" s="1"/>
      <c r="TNN157" s="1"/>
      <c r="TNO157" s="1"/>
      <c r="TNP157" s="1"/>
      <c r="TNQ157" s="1"/>
      <c r="TNR157" s="1"/>
      <c r="TNS157" s="1"/>
      <c r="TNT157" s="1"/>
      <c r="TNU157" s="1"/>
      <c r="TNV157" s="1"/>
      <c r="TNW157" s="1"/>
      <c r="TNX157" s="1"/>
      <c r="TNY157" s="1"/>
      <c r="TNZ157" s="1"/>
      <c r="TOA157" s="1"/>
      <c r="TOB157" s="1"/>
      <c r="TOC157" s="1"/>
      <c r="TOD157" s="1"/>
      <c r="TOE157" s="1"/>
      <c r="TOF157" s="1"/>
      <c r="TOG157" s="1"/>
      <c r="TOH157" s="1"/>
      <c r="TOI157" s="1"/>
      <c r="TOJ157" s="1"/>
      <c r="TOK157" s="1"/>
      <c r="TOL157" s="1"/>
      <c r="TOM157" s="1"/>
      <c r="TON157" s="1"/>
      <c r="TOO157" s="1"/>
      <c r="TOP157" s="1"/>
      <c r="TOQ157" s="1"/>
      <c r="TOR157" s="1"/>
      <c r="TOS157" s="1"/>
      <c r="TOT157" s="1"/>
      <c r="TOU157" s="1"/>
      <c r="TOV157" s="1"/>
      <c r="TOW157" s="1"/>
      <c r="TOX157" s="1"/>
      <c r="TOY157" s="1"/>
      <c r="TOZ157" s="1"/>
      <c r="TPA157" s="1"/>
      <c r="TPB157" s="1"/>
      <c r="TPC157" s="1"/>
      <c r="TPD157" s="1"/>
      <c r="TPE157" s="1"/>
      <c r="TPF157" s="1"/>
      <c r="TPG157" s="1"/>
      <c r="TPH157" s="1"/>
      <c r="TPI157" s="1"/>
      <c r="TPJ157" s="1"/>
      <c r="TPK157" s="1"/>
      <c r="TPL157" s="1"/>
      <c r="TPM157" s="1"/>
      <c r="TPN157" s="1"/>
      <c r="TPO157" s="1"/>
      <c r="TPP157" s="1"/>
      <c r="TPQ157" s="1"/>
      <c r="TPR157" s="1"/>
      <c r="TPS157" s="1"/>
      <c r="TPT157" s="1"/>
      <c r="TPU157" s="1"/>
      <c r="TPV157" s="1"/>
      <c r="TPW157" s="1"/>
      <c r="TPX157" s="1"/>
      <c r="TPY157" s="1"/>
      <c r="TPZ157" s="1"/>
      <c r="TQA157" s="1"/>
      <c r="TQB157" s="1"/>
      <c r="TQC157" s="1"/>
      <c r="TQD157" s="1"/>
      <c r="TQE157" s="1"/>
      <c r="TQF157" s="1"/>
      <c r="TQG157" s="1"/>
      <c r="TQH157" s="1"/>
      <c r="TQI157" s="1"/>
      <c r="TQJ157" s="1"/>
      <c r="TQK157" s="1"/>
      <c r="TQL157" s="1"/>
      <c r="TQM157" s="1"/>
      <c r="TQN157" s="1"/>
      <c r="TQO157" s="1"/>
      <c r="TQP157" s="1"/>
      <c r="TQQ157" s="1"/>
      <c r="TQR157" s="1"/>
      <c r="TQS157" s="1"/>
      <c r="TQT157" s="1"/>
      <c r="TQU157" s="1"/>
      <c r="TQV157" s="1"/>
      <c r="TQW157" s="1"/>
      <c r="TQX157" s="1"/>
      <c r="TQY157" s="1"/>
      <c r="TQZ157" s="1"/>
      <c r="TRA157" s="1"/>
      <c r="TRB157" s="1"/>
      <c r="TRC157" s="1"/>
      <c r="TRD157" s="1"/>
      <c r="TRE157" s="1"/>
      <c r="TRF157" s="1"/>
      <c r="TRG157" s="1"/>
      <c r="TRH157" s="1"/>
      <c r="TRI157" s="1"/>
      <c r="TRJ157" s="1"/>
      <c r="TRK157" s="1"/>
      <c r="TRL157" s="1"/>
      <c r="TRM157" s="1"/>
      <c r="TRN157" s="1"/>
      <c r="TRO157" s="1"/>
      <c r="TRP157" s="1"/>
      <c r="TRQ157" s="1"/>
      <c r="TRR157" s="1"/>
      <c r="TRS157" s="1"/>
      <c r="TRT157" s="1"/>
      <c r="TRU157" s="1"/>
      <c r="TRV157" s="1"/>
      <c r="TRW157" s="1"/>
      <c r="TRX157" s="1"/>
      <c r="TRY157" s="1"/>
      <c r="TRZ157" s="1"/>
      <c r="TSA157" s="1"/>
      <c r="TSB157" s="1"/>
      <c r="TSC157" s="1"/>
      <c r="TSD157" s="1"/>
      <c r="TSE157" s="1"/>
      <c r="TSF157" s="1"/>
      <c r="TSG157" s="1"/>
      <c r="TSH157" s="1"/>
      <c r="TSI157" s="1"/>
      <c r="TSJ157" s="1"/>
      <c r="TSK157" s="1"/>
      <c r="TSL157" s="1"/>
      <c r="TSM157" s="1"/>
      <c r="TSN157" s="1"/>
      <c r="TSO157" s="1"/>
      <c r="TSP157" s="1"/>
      <c r="TSQ157" s="1"/>
      <c r="TSR157" s="1"/>
      <c r="TSS157" s="1"/>
      <c r="TST157" s="1"/>
      <c r="TSU157" s="1"/>
      <c r="TSV157" s="1"/>
      <c r="TSW157" s="1"/>
      <c r="TSX157" s="1"/>
      <c r="TSY157" s="1"/>
      <c r="TSZ157" s="1"/>
      <c r="TTA157" s="1"/>
      <c r="TTB157" s="1"/>
      <c r="TTC157" s="1"/>
      <c r="TTD157" s="1"/>
      <c r="TTE157" s="1"/>
      <c r="TTF157" s="1"/>
      <c r="TTG157" s="1"/>
      <c r="TTH157" s="1"/>
      <c r="TTI157" s="1"/>
      <c r="TTJ157" s="1"/>
      <c r="TTK157" s="1"/>
      <c r="TTL157" s="1"/>
      <c r="TTM157" s="1"/>
      <c r="TTN157" s="1"/>
      <c r="TTO157" s="1"/>
      <c r="TTP157" s="1"/>
      <c r="TTQ157" s="1"/>
      <c r="TTR157" s="1"/>
      <c r="TTS157" s="1"/>
      <c r="TTT157" s="1"/>
      <c r="TTU157" s="1"/>
      <c r="TTV157" s="1"/>
      <c r="TTW157" s="1"/>
      <c r="TTX157" s="1"/>
      <c r="TTY157" s="1"/>
      <c r="TTZ157" s="1"/>
      <c r="TUA157" s="1"/>
      <c r="TUB157" s="1"/>
      <c r="TUC157" s="1"/>
      <c r="TUD157" s="1"/>
      <c r="TUE157" s="1"/>
      <c r="TUF157" s="1"/>
      <c r="TUG157" s="1"/>
      <c r="TUH157" s="1"/>
      <c r="TUI157" s="1"/>
      <c r="TUJ157" s="1"/>
      <c r="TUK157" s="1"/>
      <c r="TUL157" s="1"/>
      <c r="TUM157" s="1"/>
      <c r="TUN157" s="1"/>
      <c r="TUO157" s="1"/>
      <c r="TUP157" s="1"/>
      <c r="TUQ157" s="1"/>
      <c r="TUR157" s="1"/>
      <c r="TUS157" s="1"/>
      <c r="TUT157" s="1"/>
      <c r="TUU157" s="1"/>
      <c r="TUV157" s="1"/>
      <c r="TUW157" s="1"/>
      <c r="TUX157" s="1"/>
      <c r="TUY157" s="1"/>
      <c r="TUZ157" s="1"/>
      <c r="TVA157" s="1"/>
      <c r="TVB157" s="1"/>
      <c r="TVC157" s="1"/>
      <c r="TVD157" s="1"/>
      <c r="TVE157" s="1"/>
      <c r="TVF157" s="1"/>
      <c r="TVG157" s="1"/>
      <c r="TVH157" s="1"/>
      <c r="TVI157" s="1"/>
      <c r="TVJ157" s="1"/>
      <c r="TVK157" s="1"/>
      <c r="TVL157" s="1"/>
      <c r="TVM157" s="1"/>
      <c r="TVN157" s="1"/>
      <c r="TVO157" s="1"/>
      <c r="TVP157" s="1"/>
      <c r="TVQ157" s="1"/>
      <c r="TVR157" s="1"/>
      <c r="TVS157" s="1"/>
      <c r="TVT157" s="1"/>
      <c r="TVU157" s="1"/>
      <c r="TVV157" s="1"/>
      <c r="TVW157" s="1"/>
      <c r="TVX157" s="1"/>
      <c r="TVY157" s="1"/>
      <c r="TVZ157" s="1"/>
      <c r="TWA157" s="1"/>
      <c r="TWB157" s="1"/>
      <c r="TWC157" s="1"/>
      <c r="TWD157" s="1"/>
      <c r="TWE157" s="1"/>
      <c r="TWF157" s="1"/>
      <c r="TWG157" s="1"/>
      <c r="TWH157" s="1"/>
      <c r="TWI157" s="1"/>
      <c r="TWJ157" s="1"/>
      <c r="TWK157" s="1"/>
      <c r="TWL157" s="1"/>
      <c r="TWM157" s="1"/>
      <c r="TWN157" s="1"/>
      <c r="TWO157" s="1"/>
      <c r="TWP157" s="1"/>
      <c r="TWQ157" s="1"/>
      <c r="TWR157" s="1"/>
      <c r="TWS157" s="1"/>
      <c r="TWT157" s="1"/>
      <c r="TWU157" s="1"/>
      <c r="TWV157" s="1"/>
      <c r="TWW157" s="1"/>
      <c r="TWX157" s="1"/>
      <c r="TWY157" s="1"/>
      <c r="TWZ157" s="1"/>
      <c r="TXA157" s="1"/>
      <c r="TXB157" s="1"/>
      <c r="TXC157" s="1"/>
      <c r="TXD157" s="1"/>
      <c r="TXE157" s="1"/>
      <c r="TXF157" s="1"/>
      <c r="TXG157" s="1"/>
      <c r="TXH157" s="1"/>
      <c r="TXI157" s="1"/>
      <c r="TXJ157" s="1"/>
      <c r="TXK157" s="1"/>
      <c r="TXL157" s="1"/>
      <c r="TXM157" s="1"/>
      <c r="TXN157" s="1"/>
      <c r="TXO157" s="1"/>
      <c r="TXP157" s="1"/>
      <c r="TXQ157" s="1"/>
      <c r="TXR157" s="1"/>
      <c r="TXS157" s="1"/>
      <c r="TXT157" s="1"/>
      <c r="TXU157" s="1"/>
      <c r="TXV157" s="1"/>
      <c r="TXW157" s="1"/>
      <c r="TXX157" s="1"/>
      <c r="TXY157" s="1"/>
      <c r="TXZ157" s="1"/>
      <c r="TYA157" s="1"/>
      <c r="TYB157" s="1"/>
      <c r="TYC157" s="1"/>
      <c r="TYD157" s="1"/>
      <c r="TYE157" s="1"/>
      <c r="TYF157" s="1"/>
      <c r="TYG157" s="1"/>
      <c r="TYH157" s="1"/>
      <c r="TYI157" s="1"/>
      <c r="TYJ157" s="1"/>
      <c r="TYK157" s="1"/>
      <c r="TYL157" s="1"/>
      <c r="TYM157" s="1"/>
      <c r="TYN157" s="1"/>
      <c r="TYO157" s="1"/>
      <c r="TYP157" s="1"/>
      <c r="TYQ157" s="1"/>
      <c r="TYR157" s="1"/>
      <c r="TYS157" s="1"/>
      <c r="TYT157" s="1"/>
      <c r="TYU157" s="1"/>
      <c r="TYV157" s="1"/>
      <c r="TYW157" s="1"/>
      <c r="TYX157" s="1"/>
      <c r="TYY157" s="1"/>
      <c r="TYZ157" s="1"/>
      <c r="TZA157" s="1"/>
      <c r="TZB157" s="1"/>
      <c r="TZC157" s="1"/>
      <c r="TZD157" s="1"/>
      <c r="TZE157" s="1"/>
      <c r="TZF157" s="1"/>
      <c r="TZG157" s="1"/>
      <c r="TZH157" s="1"/>
      <c r="TZI157" s="1"/>
      <c r="TZJ157" s="1"/>
      <c r="TZK157" s="1"/>
      <c r="TZL157" s="1"/>
      <c r="TZM157" s="1"/>
      <c r="TZN157" s="1"/>
      <c r="TZO157" s="1"/>
      <c r="TZP157" s="1"/>
      <c r="TZQ157" s="1"/>
      <c r="TZR157" s="1"/>
      <c r="TZS157" s="1"/>
      <c r="TZT157" s="1"/>
      <c r="TZU157" s="1"/>
      <c r="TZV157" s="1"/>
      <c r="TZW157" s="1"/>
      <c r="TZX157" s="1"/>
      <c r="TZY157" s="1"/>
      <c r="TZZ157" s="1"/>
      <c r="UAA157" s="1"/>
      <c r="UAB157" s="1"/>
      <c r="UAC157" s="1"/>
      <c r="UAD157" s="1"/>
      <c r="UAE157" s="1"/>
      <c r="UAF157" s="1"/>
      <c r="UAG157" s="1"/>
      <c r="UAH157" s="1"/>
      <c r="UAI157" s="1"/>
      <c r="UAJ157" s="1"/>
      <c r="UAK157" s="1"/>
      <c r="UAL157" s="1"/>
      <c r="UAM157" s="1"/>
      <c r="UAN157" s="1"/>
      <c r="UAO157" s="1"/>
      <c r="UAP157" s="1"/>
      <c r="UAQ157" s="1"/>
      <c r="UAR157" s="1"/>
      <c r="UAS157" s="1"/>
      <c r="UAT157" s="1"/>
      <c r="UAU157" s="1"/>
      <c r="UAV157" s="1"/>
      <c r="UAW157" s="1"/>
      <c r="UAX157" s="1"/>
      <c r="UAY157" s="1"/>
      <c r="UAZ157" s="1"/>
      <c r="UBA157" s="1"/>
      <c r="UBB157" s="1"/>
      <c r="UBC157" s="1"/>
      <c r="UBD157" s="1"/>
      <c r="UBE157" s="1"/>
      <c r="UBF157" s="1"/>
      <c r="UBG157" s="1"/>
      <c r="UBH157" s="1"/>
      <c r="UBI157" s="1"/>
      <c r="UBJ157" s="1"/>
      <c r="UBK157" s="1"/>
      <c r="UBL157" s="1"/>
      <c r="UBM157" s="1"/>
      <c r="UBN157" s="1"/>
      <c r="UBO157" s="1"/>
      <c r="UBP157" s="1"/>
      <c r="UBQ157" s="1"/>
      <c r="UBR157" s="1"/>
      <c r="UBS157" s="1"/>
      <c r="UBT157" s="1"/>
      <c r="UBU157" s="1"/>
      <c r="UBV157" s="1"/>
      <c r="UBW157" s="1"/>
      <c r="UBX157" s="1"/>
      <c r="UBY157" s="1"/>
      <c r="UBZ157" s="1"/>
      <c r="UCA157" s="1"/>
      <c r="UCB157" s="1"/>
      <c r="UCC157" s="1"/>
      <c r="UCD157" s="1"/>
      <c r="UCE157" s="1"/>
      <c r="UCF157" s="1"/>
      <c r="UCG157" s="1"/>
      <c r="UCH157" s="1"/>
      <c r="UCI157" s="1"/>
      <c r="UCJ157" s="1"/>
      <c r="UCK157" s="1"/>
      <c r="UCL157" s="1"/>
      <c r="UCM157" s="1"/>
      <c r="UCN157" s="1"/>
      <c r="UCO157" s="1"/>
      <c r="UCP157" s="1"/>
      <c r="UCQ157" s="1"/>
      <c r="UCR157" s="1"/>
      <c r="UCS157" s="1"/>
      <c r="UCT157" s="1"/>
      <c r="UCU157" s="1"/>
      <c r="UCV157" s="1"/>
      <c r="UCW157" s="1"/>
      <c r="UCX157" s="1"/>
      <c r="UCY157" s="1"/>
      <c r="UCZ157" s="1"/>
      <c r="UDA157" s="1"/>
      <c r="UDB157" s="1"/>
      <c r="UDC157" s="1"/>
      <c r="UDD157" s="1"/>
      <c r="UDE157" s="1"/>
      <c r="UDF157" s="1"/>
      <c r="UDG157" s="1"/>
      <c r="UDH157" s="1"/>
      <c r="UDI157" s="1"/>
      <c r="UDJ157" s="1"/>
      <c r="UDK157" s="1"/>
      <c r="UDL157" s="1"/>
      <c r="UDM157" s="1"/>
      <c r="UDN157" s="1"/>
      <c r="UDO157" s="1"/>
      <c r="UDP157" s="1"/>
      <c r="UDQ157" s="1"/>
      <c r="UDR157" s="1"/>
      <c r="UDS157" s="1"/>
      <c r="UDT157" s="1"/>
      <c r="UDU157" s="1"/>
      <c r="UDV157" s="1"/>
      <c r="UDW157" s="1"/>
      <c r="UDX157" s="1"/>
      <c r="UDY157" s="1"/>
      <c r="UDZ157" s="1"/>
      <c r="UEA157" s="1"/>
      <c r="UEB157" s="1"/>
      <c r="UEC157" s="1"/>
      <c r="UED157" s="1"/>
      <c r="UEE157" s="1"/>
      <c r="UEF157" s="1"/>
      <c r="UEG157" s="1"/>
      <c r="UEH157" s="1"/>
      <c r="UEI157" s="1"/>
      <c r="UEJ157" s="1"/>
      <c r="UEK157" s="1"/>
      <c r="UEL157" s="1"/>
      <c r="UEM157" s="1"/>
      <c r="UEN157" s="1"/>
      <c r="UEO157" s="1"/>
      <c r="UEP157" s="1"/>
      <c r="UEQ157" s="1"/>
      <c r="UER157" s="1"/>
      <c r="UES157" s="1"/>
      <c r="UET157" s="1"/>
      <c r="UEU157" s="1"/>
      <c r="UEV157" s="1"/>
      <c r="UEW157" s="1"/>
      <c r="UEX157" s="1"/>
      <c r="UEY157" s="1"/>
      <c r="UEZ157" s="1"/>
      <c r="UFA157" s="1"/>
      <c r="UFB157" s="1"/>
      <c r="UFC157" s="1"/>
      <c r="UFD157" s="1"/>
      <c r="UFE157" s="1"/>
      <c r="UFF157" s="1"/>
      <c r="UFG157" s="1"/>
      <c r="UFH157" s="1"/>
      <c r="UFI157" s="1"/>
      <c r="UFJ157" s="1"/>
      <c r="UFK157" s="1"/>
      <c r="UFL157" s="1"/>
      <c r="UFM157" s="1"/>
      <c r="UFN157" s="1"/>
      <c r="UFO157" s="1"/>
      <c r="UFP157" s="1"/>
      <c r="UFQ157" s="1"/>
      <c r="UFR157" s="1"/>
      <c r="UFS157" s="1"/>
      <c r="UFT157" s="1"/>
      <c r="UFU157" s="1"/>
      <c r="UFV157" s="1"/>
      <c r="UFW157" s="1"/>
      <c r="UFX157" s="1"/>
      <c r="UFY157" s="1"/>
      <c r="UFZ157" s="1"/>
      <c r="UGA157" s="1"/>
      <c r="UGB157" s="1"/>
      <c r="UGC157" s="1"/>
      <c r="UGD157" s="1"/>
      <c r="UGE157" s="1"/>
      <c r="UGF157" s="1"/>
      <c r="UGG157" s="1"/>
      <c r="UGH157" s="1"/>
      <c r="UGI157" s="1"/>
      <c r="UGJ157" s="1"/>
      <c r="UGK157" s="1"/>
      <c r="UGL157" s="1"/>
      <c r="UGM157" s="1"/>
      <c r="UGN157" s="1"/>
      <c r="UGO157" s="1"/>
      <c r="UGP157" s="1"/>
      <c r="UGQ157" s="1"/>
      <c r="UGR157" s="1"/>
      <c r="UGS157" s="1"/>
      <c r="UGT157" s="1"/>
      <c r="UGU157" s="1"/>
      <c r="UGV157" s="1"/>
      <c r="UGW157" s="1"/>
      <c r="UGX157" s="1"/>
      <c r="UGY157" s="1"/>
      <c r="UGZ157" s="1"/>
      <c r="UHA157" s="1"/>
      <c r="UHB157" s="1"/>
      <c r="UHC157" s="1"/>
      <c r="UHD157" s="1"/>
      <c r="UHE157" s="1"/>
      <c r="UHF157" s="1"/>
      <c r="UHG157" s="1"/>
      <c r="UHH157" s="1"/>
      <c r="UHI157" s="1"/>
      <c r="UHJ157" s="1"/>
      <c r="UHK157" s="1"/>
      <c r="UHL157" s="1"/>
      <c r="UHM157" s="1"/>
      <c r="UHN157" s="1"/>
      <c r="UHO157" s="1"/>
      <c r="UHP157" s="1"/>
      <c r="UHQ157" s="1"/>
      <c r="UHR157" s="1"/>
      <c r="UHS157" s="1"/>
      <c r="UHT157" s="1"/>
      <c r="UHU157" s="1"/>
      <c r="UHV157" s="1"/>
      <c r="UHW157" s="1"/>
      <c r="UHX157" s="1"/>
      <c r="UHY157" s="1"/>
      <c r="UHZ157" s="1"/>
      <c r="UIA157" s="1"/>
      <c r="UIB157" s="1"/>
      <c r="UIC157" s="1"/>
      <c r="UID157" s="1"/>
      <c r="UIE157" s="1"/>
      <c r="UIF157" s="1"/>
      <c r="UIG157" s="1"/>
      <c r="UIH157" s="1"/>
      <c r="UII157" s="1"/>
      <c r="UIJ157" s="1"/>
      <c r="UIK157" s="1"/>
      <c r="UIL157" s="1"/>
      <c r="UIM157" s="1"/>
      <c r="UIN157" s="1"/>
      <c r="UIO157" s="1"/>
      <c r="UIP157" s="1"/>
      <c r="UIQ157" s="1"/>
      <c r="UIR157" s="1"/>
      <c r="UIS157" s="1"/>
      <c r="UIT157" s="1"/>
      <c r="UIU157" s="1"/>
      <c r="UIV157" s="1"/>
      <c r="UIW157" s="1"/>
      <c r="UIX157" s="1"/>
      <c r="UIY157" s="1"/>
      <c r="UIZ157" s="1"/>
      <c r="UJA157" s="1"/>
      <c r="UJB157" s="1"/>
      <c r="UJC157" s="1"/>
      <c r="UJD157" s="1"/>
      <c r="UJE157" s="1"/>
      <c r="UJF157" s="1"/>
      <c r="UJG157" s="1"/>
      <c r="UJH157" s="1"/>
      <c r="UJI157" s="1"/>
      <c r="UJJ157" s="1"/>
      <c r="UJK157" s="1"/>
      <c r="UJL157" s="1"/>
      <c r="UJM157" s="1"/>
      <c r="UJN157" s="1"/>
      <c r="UJO157" s="1"/>
      <c r="UJP157" s="1"/>
      <c r="UJQ157" s="1"/>
      <c r="UJR157" s="1"/>
      <c r="UJS157" s="1"/>
      <c r="UJT157" s="1"/>
      <c r="UJU157" s="1"/>
      <c r="UJV157" s="1"/>
      <c r="UJW157" s="1"/>
      <c r="UJX157" s="1"/>
      <c r="UJY157" s="1"/>
      <c r="UJZ157" s="1"/>
      <c r="UKA157" s="1"/>
      <c r="UKB157" s="1"/>
      <c r="UKC157" s="1"/>
      <c r="UKD157" s="1"/>
      <c r="UKE157" s="1"/>
      <c r="UKF157" s="1"/>
      <c r="UKG157" s="1"/>
      <c r="UKH157" s="1"/>
      <c r="UKI157" s="1"/>
      <c r="UKJ157" s="1"/>
      <c r="UKK157" s="1"/>
      <c r="UKL157" s="1"/>
      <c r="UKM157" s="1"/>
      <c r="UKN157" s="1"/>
      <c r="UKO157" s="1"/>
      <c r="UKP157" s="1"/>
      <c r="UKQ157" s="1"/>
      <c r="UKR157" s="1"/>
      <c r="UKS157" s="1"/>
      <c r="UKT157" s="1"/>
      <c r="UKU157" s="1"/>
      <c r="UKV157" s="1"/>
      <c r="UKW157" s="1"/>
      <c r="UKX157" s="1"/>
      <c r="UKY157" s="1"/>
      <c r="UKZ157" s="1"/>
      <c r="ULA157" s="1"/>
      <c r="ULB157" s="1"/>
      <c r="ULC157" s="1"/>
      <c r="ULD157" s="1"/>
      <c r="ULE157" s="1"/>
      <c r="ULF157" s="1"/>
      <c r="ULG157" s="1"/>
      <c r="ULH157" s="1"/>
      <c r="ULI157" s="1"/>
      <c r="ULJ157" s="1"/>
      <c r="ULK157" s="1"/>
      <c r="ULL157" s="1"/>
      <c r="ULM157" s="1"/>
      <c r="ULN157" s="1"/>
      <c r="ULO157" s="1"/>
      <c r="ULP157" s="1"/>
      <c r="ULQ157" s="1"/>
      <c r="ULR157" s="1"/>
      <c r="ULS157" s="1"/>
      <c r="ULT157" s="1"/>
      <c r="ULU157" s="1"/>
      <c r="ULV157" s="1"/>
      <c r="ULW157" s="1"/>
      <c r="ULX157" s="1"/>
      <c r="ULY157" s="1"/>
      <c r="ULZ157" s="1"/>
      <c r="UMA157" s="1"/>
      <c r="UMB157" s="1"/>
      <c r="UMC157" s="1"/>
      <c r="UMD157" s="1"/>
      <c r="UME157" s="1"/>
      <c r="UMF157" s="1"/>
      <c r="UMG157" s="1"/>
      <c r="UMH157" s="1"/>
      <c r="UMI157" s="1"/>
      <c r="UMJ157" s="1"/>
      <c r="UMK157" s="1"/>
      <c r="UML157" s="1"/>
      <c r="UMM157" s="1"/>
      <c r="UMN157" s="1"/>
      <c r="UMO157" s="1"/>
      <c r="UMP157" s="1"/>
      <c r="UMQ157" s="1"/>
      <c r="UMR157" s="1"/>
      <c r="UMS157" s="1"/>
      <c r="UMT157" s="1"/>
      <c r="UMU157" s="1"/>
      <c r="UMV157" s="1"/>
      <c r="UMW157" s="1"/>
      <c r="UMX157" s="1"/>
      <c r="UMY157" s="1"/>
      <c r="UMZ157" s="1"/>
      <c r="UNA157" s="1"/>
      <c r="UNB157" s="1"/>
      <c r="UNC157" s="1"/>
      <c r="UND157" s="1"/>
      <c r="UNE157" s="1"/>
      <c r="UNF157" s="1"/>
      <c r="UNG157" s="1"/>
      <c r="UNH157" s="1"/>
      <c r="UNI157" s="1"/>
      <c r="UNJ157" s="1"/>
      <c r="UNK157" s="1"/>
      <c r="UNL157" s="1"/>
      <c r="UNM157" s="1"/>
      <c r="UNN157" s="1"/>
      <c r="UNO157" s="1"/>
      <c r="UNP157" s="1"/>
      <c r="UNQ157" s="1"/>
      <c r="UNR157" s="1"/>
      <c r="UNS157" s="1"/>
      <c r="UNT157" s="1"/>
      <c r="UNU157" s="1"/>
      <c r="UNV157" s="1"/>
      <c r="UNW157" s="1"/>
      <c r="UNX157" s="1"/>
      <c r="UNY157" s="1"/>
      <c r="UNZ157" s="1"/>
      <c r="UOA157" s="1"/>
      <c r="UOB157" s="1"/>
      <c r="UOC157" s="1"/>
      <c r="UOD157" s="1"/>
      <c r="UOE157" s="1"/>
      <c r="UOF157" s="1"/>
      <c r="UOG157" s="1"/>
      <c r="UOH157" s="1"/>
      <c r="UOI157" s="1"/>
      <c r="UOJ157" s="1"/>
      <c r="UOK157" s="1"/>
      <c r="UOL157" s="1"/>
      <c r="UOM157" s="1"/>
      <c r="UON157" s="1"/>
      <c r="UOO157" s="1"/>
      <c r="UOP157" s="1"/>
      <c r="UOQ157" s="1"/>
      <c r="UOR157" s="1"/>
      <c r="UOS157" s="1"/>
      <c r="UOT157" s="1"/>
      <c r="UOU157" s="1"/>
      <c r="UOV157" s="1"/>
      <c r="UOW157" s="1"/>
      <c r="UOX157" s="1"/>
      <c r="UOY157" s="1"/>
      <c r="UOZ157" s="1"/>
      <c r="UPA157" s="1"/>
      <c r="UPB157" s="1"/>
      <c r="UPC157" s="1"/>
      <c r="UPD157" s="1"/>
      <c r="UPE157" s="1"/>
      <c r="UPF157" s="1"/>
      <c r="UPG157" s="1"/>
      <c r="UPH157" s="1"/>
      <c r="UPI157" s="1"/>
      <c r="UPJ157" s="1"/>
      <c r="UPK157" s="1"/>
      <c r="UPL157" s="1"/>
      <c r="UPM157" s="1"/>
      <c r="UPN157" s="1"/>
      <c r="UPO157" s="1"/>
      <c r="UPP157" s="1"/>
      <c r="UPQ157" s="1"/>
      <c r="UPR157" s="1"/>
      <c r="UPS157" s="1"/>
      <c r="UPT157" s="1"/>
      <c r="UPU157" s="1"/>
      <c r="UPV157" s="1"/>
      <c r="UPW157" s="1"/>
      <c r="UPX157" s="1"/>
      <c r="UPY157" s="1"/>
      <c r="UPZ157" s="1"/>
      <c r="UQA157" s="1"/>
      <c r="UQB157" s="1"/>
      <c r="UQC157" s="1"/>
      <c r="UQD157" s="1"/>
      <c r="UQE157" s="1"/>
      <c r="UQF157" s="1"/>
      <c r="UQG157" s="1"/>
      <c r="UQH157" s="1"/>
      <c r="UQI157" s="1"/>
      <c r="UQJ157" s="1"/>
      <c r="UQK157" s="1"/>
      <c r="UQL157" s="1"/>
      <c r="UQM157" s="1"/>
      <c r="UQN157" s="1"/>
      <c r="UQO157" s="1"/>
      <c r="UQP157" s="1"/>
      <c r="UQQ157" s="1"/>
      <c r="UQR157" s="1"/>
      <c r="UQS157" s="1"/>
      <c r="UQT157" s="1"/>
      <c r="UQU157" s="1"/>
      <c r="UQV157" s="1"/>
      <c r="UQW157" s="1"/>
      <c r="UQX157" s="1"/>
      <c r="UQY157" s="1"/>
      <c r="UQZ157" s="1"/>
      <c r="URA157" s="1"/>
      <c r="URB157" s="1"/>
      <c r="URC157" s="1"/>
      <c r="URD157" s="1"/>
      <c r="URE157" s="1"/>
      <c r="URF157" s="1"/>
      <c r="URG157" s="1"/>
      <c r="URH157" s="1"/>
      <c r="URI157" s="1"/>
      <c r="URJ157" s="1"/>
      <c r="URK157" s="1"/>
      <c r="URL157" s="1"/>
      <c r="URM157" s="1"/>
      <c r="URN157" s="1"/>
      <c r="URO157" s="1"/>
      <c r="URP157" s="1"/>
      <c r="URQ157" s="1"/>
      <c r="URR157" s="1"/>
      <c r="URS157" s="1"/>
      <c r="URT157" s="1"/>
      <c r="URU157" s="1"/>
      <c r="URV157" s="1"/>
      <c r="URW157" s="1"/>
      <c r="URX157" s="1"/>
      <c r="URY157" s="1"/>
      <c r="URZ157" s="1"/>
      <c r="USA157" s="1"/>
      <c r="USB157" s="1"/>
      <c r="USC157" s="1"/>
      <c r="USD157" s="1"/>
      <c r="USE157" s="1"/>
      <c r="USF157" s="1"/>
      <c r="USG157" s="1"/>
      <c r="USH157" s="1"/>
      <c r="USI157" s="1"/>
      <c r="USJ157" s="1"/>
      <c r="USK157" s="1"/>
      <c r="USL157" s="1"/>
      <c r="USM157" s="1"/>
      <c r="USN157" s="1"/>
      <c r="USO157" s="1"/>
      <c r="USP157" s="1"/>
      <c r="USQ157" s="1"/>
      <c r="USR157" s="1"/>
      <c r="USS157" s="1"/>
      <c r="UST157" s="1"/>
      <c r="USU157" s="1"/>
      <c r="USV157" s="1"/>
      <c r="USW157" s="1"/>
      <c r="USX157" s="1"/>
      <c r="USY157" s="1"/>
      <c r="USZ157" s="1"/>
      <c r="UTA157" s="1"/>
      <c r="UTB157" s="1"/>
      <c r="UTC157" s="1"/>
      <c r="UTD157" s="1"/>
      <c r="UTE157" s="1"/>
      <c r="UTF157" s="1"/>
      <c r="UTG157" s="1"/>
      <c r="UTH157" s="1"/>
      <c r="UTI157" s="1"/>
      <c r="UTJ157" s="1"/>
      <c r="UTK157" s="1"/>
      <c r="UTL157" s="1"/>
      <c r="UTM157" s="1"/>
      <c r="UTN157" s="1"/>
      <c r="UTO157" s="1"/>
      <c r="UTP157" s="1"/>
      <c r="UTQ157" s="1"/>
      <c r="UTR157" s="1"/>
      <c r="UTS157" s="1"/>
      <c r="UTT157" s="1"/>
      <c r="UTU157" s="1"/>
      <c r="UTV157" s="1"/>
      <c r="UTW157" s="1"/>
      <c r="UTX157" s="1"/>
      <c r="UTY157" s="1"/>
      <c r="UTZ157" s="1"/>
      <c r="UUA157" s="1"/>
      <c r="UUB157" s="1"/>
      <c r="UUC157" s="1"/>
      <c r="UUD157" s="1"/>
      <c r="UUE157" s="1"/>
      <c r="UUF157" s="1"/>
      <c r="UUG157" s="1"/>
      <c r="UUH157" s="1"/>
      <c r="UUI157" s="1"/>
      <c r="UUJ157" s="1"/>
      <c r="UUK157" s="1"/>
      <c r="UUL157" s="1"/>
      <c r="UUM157" s="1"/>
      <c r="UUN157" s="1"/>
      <c r="UUO157" s="1"/>
      <c r="UUP157" s="1"/>
      <c r="UUQ157" s="1"/>
      <c r="UUR157" s="1"/>
      <c r="UUS157" s="1"/>
      <c r="UUT157" s="1"/>
      <c r="UUU157" s="1"/>
      <c r="UUV157" s="1"/>
      <c r="UUW157" s="1"/>
      <c r="UUX157" s="1"/>
      <c r="UUY157" s="1"/>
      <c r="UUZ157" s="1"/>
      <c r="UVA157" s="1"/>
      <c r="UVB157" s="1"/>
      <c r="UVC157" s="1"/>
      <c r="UVD157" s="1"/>
      <c r="UVE157" s="1"/>
      <c r="UVF157" s="1"/>
      <c r="UVG157" s="1"/>
      <c r="UVH157" s="1"/>
      <c r="UVI157" s="1"/>
      <c r="UVJ157" s="1"/>
      <c r="UVK157" s="1"/>
      <c r="UVL157" s="1"/>
      <c r="UVM157" s="1"/>
      <c r="UVN157" s="1"/>
      <c r="UVO157" s="1"/>
      <c r="UVP157" s="1"/>
      <c r="UVQ157" s="1"/>
      <c r="UVR157" s="1"/>
      <c r="UVS157" s="1"/>
      <c r="UVT157" s="1"/>
      <c r="UVU157" s="1"/>
      <c r="UVV157" s="1"/>
      <c r="UVW157" s="1"/>
      <c r="UVX157" s="1"/>
      <c r="UVY157" s="1"/>
      <c r="UVZ157" s="1"/>
      <c r="UWA157" s="1"/>
      <c r="UWB157" s="1"/>
      <c r="UWC157" s="1"/>
      <c r="UWD157" s="1"/>
      <c r="UWE157" s="1"/>
      <c r="UWF157" s="1"/>
      <c r="UWG157" s="1"/>
      <c r="UWH157" s="1"/>
      <c r="UWI157" s="1"/>
      <c r="UWJ157" s="1"/>
      <c r="UWK157" s="1"/>
      <c r="UWL157" s="1"/>
      <c r="UWM157" s="1"/>
      <c r="UWN157" s="1"/>
      <c r="UWO157" s="1"/>
      <c r="UWP157" s="1"/>
      <c r="UWQ157" s="1"/>
      <c r="UWR157" s="1"/>
      <c r="UWS157" s="1"/>
      <c r="UWT157" s="1"/>
      <c r="UWU157" s="1"/>
      <c r="UWV157" s="1"/>
      <c r="UWW157" s="1"/>
      <c r="UWX157" s="1"/>
      <c r="UWY157" s="1"/>
      <c r="UWZ157" s="1"/>
      <c r="UXA157" s="1"/>
      <c r="UXB157" s="1"/>
      <c r="UXC157" s="1"/>
      <c r="UXD157" s="1"/>
      <c r="UXE157" s="1"/>
      <c r="UXF157" s="1"/>
      <c r="UXG157" s="1"/>
      <c r="UXH157" s="1"/>
      <c r="UXI157" s="1"/>
      <c r="UXJ157" s="1"/>
      <c r="UXK157" s="1"/>
      <c r="UXL157" s="1"/>
      <c r="UXM157" s="1"/>
      <c r="UXN157" s="1"/>
      <c r="UXO157" s="1"/>
      <c r="UXP157" s="1"/>
      <c r="UXQ157" s="1"/>
      <c r="UXR157" s="1"/>
      <c r="UXS157" s="1"/>
      <c r="UXT157" s="1"/>
      <c r="UXU157" s="1"/>
      <c r="UXV157" s="1"/>
      <c r="UXW157" s="1"/>
      <c r="UXX157" s="1"/>
      <c r="UXY157" s="1"/>
      <c r="UXZ157" s="1"/>
      <c r="UYA157" s="1"/>
      <c r="UYB157" s="1"/>
      <c r="UYC157" s="1"/>
      <c r="UYD157" s="1"/>
      <c r="UYE157" s="1"/>
      <c r="UYF157" s="1"/>
      <c r="UYG157" s="1"/>
      <c r="UYH157" s="1"/>
      <c r="UYI157" s="1"/>
      <c r="UYJ157" s="1"/>
      <c r="UYK157" s="1"/>
      <c r="UYL157" s="1"/>
      <c r="UYM157" s="1"/>
      <c r="UYN157" s="1"/>
      <c r="UYO157" s="1"/>
      <c r="UYP157" s="1"/>
      <c r="UYQ157" s="1"/>
      <c r="UYR157" s="1"/>
      <c r="UYS157" s="1"/>
      <c r="UYT157" s="1"/>
      <c r="UYU157" s="1"/>
      <c r="UYV157" s="1"/>
      <c r="UYW157" s="1"/>
      <c r="UYX157" s="1"/>
      <c r="UYY157" s="1"/>
      <c r="UYZ157" s="1"/>
      <c r="UZA157" s="1"/>
      <c r="UZB157" s="1"/>
      <c r="UZC157" s="1"/>
      <c r="UZD157" s="1"/>
      <c r="UZE157" s="1"/>
      <c r="UZF157" s="1"/>
      <c r="UZG157" s="1"/>
      <c r="UZH157" s="1"/>
      <c r="UZI157" s="1"/>
      <c r="UZJ157" s="1"/>
      <c r="UZK157" s="1"/>
      <c r="UZL157" s="1"/>
      <c r="UZM157" s="1"/>
      <c r="UZN157" s="1"/>
      <c r="UZO157" s="1"/>
      <c r="UZP157" s="1"/>
      <c r="UZQ157" s="1"/>
      <c r="UZR157" s="1"/>
      <c r="UZS157" s="1"/>
      <c r="UZT157" s="1"/>
      <c r="UZU157" s="1"/>
      <c r="UZV157" s="1"/>
      <c r="UZW157" s="1"/>
      <c r="UZX157" s="1"/>
      <c r="UZY157" s="1"/>
      <c r="UZZ157" s="1"/>
      <c r="VAA157" s="1"/>
      <c r="VAB157" s="1"/>
      <c r="VAC157" s="1"/>
      <c r="VAD157" s="1"/>
      <c r="VAE157" s="1"/>
      <c r="VAF157" s="1"/>
      <c r="VAG157" s="1"/>
      <c r="VAH157" s="1"/>
      <c r="VAI157" s="1"/>
      <c r="VAJ157" s="1"/>
      <c r="VAK157" s="1"/>
      <c r="VAL157" s="1"/>
      <c r="VAM157" s="1"/>
      <c r="VAN157" s="1"/>
      <c r="VAO157" s="1"/>
      <c r="VAP157" s="1"/>
      <c r="VAQ157" s="1"/>
      <c r="VAR157" s="1"/>
      <c r="VAS157" s="1"/>
      <c r="VAT157" s="1"/>
      <c r="VAU157" s="1"/>
      <c r="VAV157" s="1"/>
      <c r="VAW157" s="1"/>
      <c r="VAX157" s="1"/>
      <c r="VAY157" s="1"/>
      <c r="VAZ157" s="1"/>
      <c r="VBA157" s="1"/>
      <c r="VBB157" s="1"/>
      <c r="VBC157" s="1"/>
      <c r="VBD157" s="1"/>
      <c r="VBE157" s="1"/>
      <c r="VBF157" s="1"/>
      <c r="VBG157" s="1"/>
      <c r="VBH157" s="1"/>
      <c r="VBI157" s="1"/>
      <c r="VBJ157" s="1"/>
      <c r="VBK157" s="1"/>
      <c r="VBL157" s="1"/>
      <c r="VBM157" s="1"/>
      <c r="VBN157" s="1"/>
      <c r="VBO157" s="1"/>
      <c r="VBP157" s="1"/>
      <c r="VBQ157" s="1"/>
      <c r="VBR157" s="1"/>
      <c r="VBS157" s="1"/>
      <c r="VBT157" s="1"/>
      <c r="VBU157" s="1"/>
      <c r="VBV157" s="1"/>
      <c r="VBW157" s="1"/>
      <c r="VBX157" s="1"/>
      <c r="VBY157" s="1"/>
      <c r="VBZ157" s="1"/>
      <c r="VCA157" s="1"/>
      <c r="VCB157" s="1"/>
      <c r="VCC157" s="1"/>
      <c r="VCD157" s="1"/>
      <c r="VCE157" s="1"/>
      <c r="VCF157" s="1"/>
      <c r="VCG157" s="1"/>
      <c r="VCH157" s="1"/>
      <c r="VCI157" s="1"/>
      <c r="VCJ157" s="1"/>
      <c r="VCK157" s="1"/>
      <c r="VCL157" s="1"/>
      <c r="VCM157" s="1"/>
      <c r="VCN157" s="1"/>
      <c r="VCO157" s="1"/>
      <c r="VCP157" s="1"/>
      <c r="VCQ157" s="1"/>
      <c r="VCR157" s="1"/>
      <c r="VCS157" s="1"/>
      <c r="VCT157" s="1"/>
      <c r="VCU157" s="1"/>
      <c r="VCV157" s="1"/>
      <c r="VCW157" s="1"/>
      <c r="VCX157" s="1"/>
      <c r="VCY157" s="1"/>
      <c r="VCZ157" s="1"/>
      <c r="VDA157" s="1"/>
      <c r="VDB157" s="1"/>
      <c r="VDC157" s="1"/>
      <c r="VDD157" s="1"/>
      <c r="VDE157" s="1"/>
      <c r="VDF157" s="1"/>
      <c r="VDG157" s="1"/>
      <c r="VDH157" s="1"/>
      <c r="VDI157" s="1"/>
      <c r="VDJ157" s="1"/>
      <c r="VDK157" s="1"/>
      <c r="VDL157" s="1"/>
      <c r="VDM157" s="1"/>
      <c r="VDN157" s="1"/>
      <c r="VDO157" s="1"/>
      <c r="VDP157" s="1"/>
      <c r="VDQ157" s="1"/>
      <c r="VDR157" s="1"/>
      <c r="VDS157" s="1"/>
      <c r="VDT157" s="1"/>
      <c r="VDU157" s="1"/>
      <c r="VDV157" s="1"/>
      <c r="VDW157" s="1"/>
      <c r="VDX157" s="1"/>
      <c r="VDY157" s="1"/>
      <c r="VDZ157" s="1"/>
      <c r="VEA157" s="1"/>
      <c r="VEB157" s="1"/>
      <c r="VEC157" s="1"/>
      <c r="VED157" s="1"/>
      <c r="VEE157" s="1"/>
      <c r="VEF157" s="1"/>
      <c r="VEG157" s="1"/>
      <c r="VEH157" s="1"/>
      <c r="VEI157" s="1"/>
      <c r="VEJ157" s="1"/>
      <c r="VEK157" s="1"/>
      <c r="VEL157" s="1"/>
      <c r="VEM157" s="1"/>
      <c r="VEN157" s="1"/>
      <c r="VEO157" s="1"/>
      <c r="VEP157" s="1"/>
      <c r="VEQ157" s="1"/>
      <c r="VER157" s="1"/>
      <c r="VES157" s="1"/>
      <c r="VET157" s="1"/>
      <c r="VEU157" s="1"/>
      <c r="VEV157" s="1"/>
      <c r="VEW157" s="1"/>
      <c r="VEX157" s="1"/>
      <c r="VEY157" s="1"/>
      <c r="VEZ157" s="1"/>
      <c r="VFA157" s="1"/>
      <c r="VFB157" s="1"/>
      <c r="VFC157" s="1"/>
      <c r="VFD157" s="1"/>
      <c r="VFE157" s="1"/>
      <c r="VFF157" s="1"/>
      <c r="VFG157" s="1"/>
      <c r="VFH157" s="1"/>
      <c r="VFI157" s="1"/>
      <c r="VFJ157" s="1"/>
      <c r="VFK157" s="1"/>
      <c r="VFL157" s="1"/>
      <c r="VFM157" s="1"/>
      <c r="VFN157" s="1"/>
      <c r="VFO157" s="1"/>
      <c r="VFP157" s="1"/>
      <c r="VFQ157" s="1"/>
      <c r="VFR157" s="1"/>
      <c r="VFS157" s="1"/>
      <c r="VFT157" s="1"/>
      <c r="VFU157" s="1"/>
      <c r="VFV157" s="1"/>
      <c r="VFW157" s="1"/>
      <c r="VFX157" s="1"/>
      <c r="VFY157" s="1"/>
      <c r="VFZ157" s="1"/>
      <c r="VGA157" s="1"/>
      <c r="VGB157" s="1"/>
      <c r="VGC157" s="1"/>
      <c r="VGD157" s="1"/>
      <c r="VGE157" s="1"/>
      <c r="VGF157" s="1"/>
      <c r="VGG157" s="1"/>
      <c r="VGH157" s="1"/>
      <c r="VGI157" s="1"/>
      <c r="VGJ157" s="1"/>
      <c r="VGK157" s="1"/>
      <c r="VGL157" s="1"/>
      <c r="VGM157" s="1"/>
      <c r="VGN157" s="1"/>
      <c r="VGO157" s="1"/>
      <c r="VGP157" s="1"/>
      <c r="VGQ157" s="1"/>
      <c r="VGR157" s="1"/>
      <c r="VGS157" s="1"/>
      <c r="VGT157" s="1"/>
      <c r="VGU157" s="1"/>
      <c r="VGV157" s="1"/>
      <c r="VGW157" s="1"/>
      <c r="VGX157" s="1"/>
      <c r="VGY157" s="1"/>
      <c r="VGZ157" s="1"/>
      <c r="VHA157" s="1"/>
      <c r="VHB157" s="1"/>
      <c r="VHC157" s="1"/>
      <c r="VHD157" s="1"/>
      <c r="VHE157" s="1"/>
      <c r="VHF157" s="1"/>
      <c r="VHG157" s="1"/>
      <c r="VHH157" s="1"/>
      <c r="VHI157" s="1"/>
      <c r="VHJ157" s="1"/>
      <c r="VHK157" s="1"/>
      <c r="VHL157" s="1"/>
      <c r="VHM157" s="1"/>
      <c r="VHN157" s="1"/>
      <c r="VHO157" s="1"/>
      <c r="VHP157" s="1"/>
      <c r="VHQ157" s="1"/>
      <c r="VHR157" s="1"/>
      <c r="VHS157" s="1"/>
      <c r="VHT157" s="1"/>
      <c r="VHU157" s="1"/>
      <c r="VHV157" s="1"/>
      <c r="VHW157" s="1"/>
      <c r="VHX157" s="1"/>
      <c r="VHY157" s="1"/>
      <c r="VHZ157" s="1"/>
      <c r="VIA157" s="1"/>
      <c r="VIB157" s="1"/>
      <c r="VIC157" s="1"/>
      <c r="VID157" s="1"/>
      <c r="VIE157" s="1"/>
      <c r="VIF157" s="1"/>
      <c r="VIG157" s="1"/>
      <c r="VIH157" s="1"/>
      <c r="VII157" s="1"/>
      <c r="VIJ157" s="1"/>
      <c r="VIK157" s="1"/>
      <c r="VIL157" s="1"/>
      <c r="VIM157" s="1"/>
      <c r="VIN157" s="1"/>
      <c r="VIO157" s="1"/>
      <c r="VIP157" s="1"/>
      <c r="VIQ157" s="1"/>
      <c r="VIR157" s="1"/>
      <c r="VIS157" s="1"/>
      <c r="VIT157" s="1"/>
      <c r="VIU157" s="1"/>
      <c r="VIV157" s="1"/>
      <c r="VIW157" s="1"/>
      <c r="VIX157" s="1"/>
      <c r="VIY157" s="1"/>
      <c r="VIZ157" s="1"/>
      <c r="VJA157" s="1"/>
      <c r="VJB157" s="1"/>
      <c r="VJC157" s="1"/>
      <c r="VJD157" s="1"/>
      <c r="VJE157" s="1"/>
      <c r="VJF157" s="1"/>
      <c r="VJG157" s="1"/>
      <c r="VJH157" s="1"/>
      <c r="VJI157" s="1"/>
      <c r="VJJ157" s="1"/>
      <c r="VJK157" s="1"/>
      <c r="VJL157" s="1"/>
      <c r="VJM157" s="1"/>
      <c r="VJN157" s="1"/>
      <c r="VJO157" s="1"/>
      <c r="VJP157" s="1"/>
      <c r="VJQ157" s="1"/>
      <c r="VJR157" s="1"/>
      <c r="VJS157" s="1"/>
      <c r="VJT157" s="1"/>
      <c r="VJU157" s="1"/>
      <c r="VJV157" s="1"/>
      <c r="VJW157" s="1"/>
      <c r="VJX157" s="1"/>
      <c r="VJY157" s="1"/>
      <c r="VJZ157" s="1"/>
      <c r="VKA157" s="1"/>
      <c r="VKB157" s="1"/>
      <c r="VKC157" s="1"/>
      <c r="VKD157" s="1"/>
      <c r="VKE157" s="1"/>
      <c r="VKF157" s="1"/>
      <c r="VKG157" s="1"/>
      <c r="VKH157" s="1"/>
      <c r="VKI157" s="1"/>
      <c r="VKJ157" s="1"/>
      <c r="VKK157" s="1"/>
      <c r="VKL157" s="1"/>
      <c r="VKM157" s="1"/>
      <c r="VKN157" s="1"/>
      <c r="VKO157" s="1"/>
      <c r="VKP157" s="1"/>
      <c r="VKQ157" s="1"/>
      <c r="VKR157" s="1"/>
      <c r="VKS157" s="1"/>
      <c r="VKT157" s="1"/>
      <c r="VKU157" s="1"/>
      <c r="VKV157" s="1"/>
      <c r="VKW157" s="1"/>
      <c r="VKX157" s="1"/>
      <c r="VKY157" s="1"/>
      <c r="VKZ157" s="1"/>
      <c r="VLA157" s="1"/>
      <c r="VLB157" s="1"/>
      <c r="VLC157" s="1"/>
      <c r="VLD157" s="1"/>
      <c r="VLE157" s="1"/>
      <c r="VLF157" s="1"/>
      <c r="VLG157" s="1"/>
      <c r="VLH157" s="1"/>
      <c r="VLI157" s="1"/>
      <c r="VLJ157" s="1"/>
      <c r="VLK157" s="1"/>
      <c r="VLL157" s="1"/>
      <c r="VLM157" s="1"/>
      <c r="VLN157" s="1"/>
      <c r="VLO157" s="1"/>
      <c r="VLP157" s="1"/>
      <c r="VLQ157" s="1"/>
      <c r="VLR157" s="1"/>
      <c r="VLS157" s="1"/>
      <c r="VLT157" s="1"/>
      <c r="VLU157" s="1"/>
      <c r="VLV157" s="1"/>
      <c r="VLW157" s="1"/>
      <c r="VLX157" s="1"/>
      <c r="VLY157" s="1"/>
      <c r="VLZ157" s="1"/>
      <c r="VMA157" s="1"/>
      <c r="VMB157" s="1"/>
      <c r="VMC157" s="1"/>
      <c r="VMD157" s="1"/>
      <c r="VME157" s="1"/>
      <c r="VMF157" s="1"/>
      <c r="VMG157" s="1"/>
      <c r="VMH157" s="1"/>
      <c r="VMI157" s="1"/>
      <c r="VMJ157" s="1"/>
      <c r="VMK157" s="1"/>
      <c r="VML157" s="1"/>
      <c r="VMM157" s="1"/>
      <c r="VMN157" s="1"/>
      <c r="VMO157" s="1"/>
      <c r="VMP157" s="1"/>
      <c r="VMQ157" s="1"/>
      <c r="VMR157" s="1"/>
      <c r="VMS157" s="1"/>
      <c r="VMT157" s="1"/>
      <c r="VMU157" s="1"/>
      <c r="VMV157" s="1"/>
      <c r="VMW157" s="1"/>
      <c r="VMX157" s="1"/>
      <c r="VMY157" s="1"/>
      <c r="VMZ157" s="1"/>
      <c r="VNA157" s="1"/>
      <c r="VNB157" s="1"/>
      <c r="VNC157" s="1"/>
      <c r="VND157" s="1"/>
      <c r="VNE157" s="1"/>
      <c r="VNF157" s="1"/>
      <c r="VNG157" s="1"/>
      <c r="VNH157" s="1"/>
      <c r="VNI157" s="1"/>
      <c r="VNJ157" s="1"/>
      <c r="VNK157" s="1"/>
      <c r="VNL157" s="1"/>
      <c r="VNM157" s="1"/>
      <c r="VNN157" s="1"/>
      <c r="VNO157" s="1"/>
      <c r="VNP157" s="1"/>
      <c r="VNQ157" s="1"/>
      <c r="VNR157" s="1"/>
      <c r="VNS157" s="1"/>
      <c r="VNT157" s="1"/>
      <c r="VNU157" s="1"/>
      <c r="VNV157" s="1"/>
      <c r="VNW157" s="1"/>
      <c r="VNX157" s="1"/>
      <c r="VNY157" s="1"/>
      <c r="VNZ157" s="1"/>
      <c r="VOA157" s="1"/>
      <c r="VOB157" s="1"/>
      <c r="VOC157" s="1"/>
      <c r="VOD157" s="1"/>
      <c r="VOE157" s="1"/>
      <c r="VOF157" s="1"/>
      <c r="VOG157" s="1"/>
      <c r="VOH157" s="1"/>
      <c r="VOI157" s="1"/>
      <c r="VOJ157" s="1"/>
      <c r="VOK157" s="1"/>
      <c r="VOL157" s="1"/>
      <c r="VOM157" s="1"/>
      <c r="VON157" s="1"/>
      <c r="VOO157" s="1"/>
      <c r="VOP157" s="1"/>
      <c r="VOQ157" s="1"/>
      <c r="VOR157" s="1"/>
      <c r="VOS157" s="1"/>
      <c r="VOT157" s="1"/>
      <c r="VOU157" s="1"/>
      <c r="VOV157" s="1"/>
      <c r="VOW157" s="1"/>
      <c r="VOX157" s="1"/>
      <c r="VOY157" s="1"/>
      <c r="VOZ157" s="1"/>
      <c r="VPA157" s="1"/>
      <c r="VPB157" s="1"/>
      <c r="VPC157" s="1"/>
      <c r="VPD157" s="1"/>
      <c r="VPE157" s="1"/>
      <c r="VPF157" s="1"/>
      <c r="VPG157" s="1"/>
      <c r="VPH157" s="1"/>
      <c r="VPI157" s="1"/>
      <c r="VPJ157" s="1"/>
      <c r="VPK157" s="1"/>
      <c r="VPL157" s="1"/>
      <c r="VPM157" s="1"/>
      <c r="VPN157" s="1"/>
      <c r="VPO157" s="1"/>
      <c r="VPP157" s="1"/>
      <c r="VPQ157" s="1"/>
      <c r="VPR157" s="1"/>
      <c r="VPS157" s="1"/>
      <c r="VPT157" s="1"/>
      <c r="VPU157" s="1"/>
      <c r="VPV157" s="1"/>
      <c r="VPW157" s="1"/>
      <c r="VPX157" s="1"/>
      <c r="VPY157" s="1"/>
      <c r="VPZ157" s="1"/>
      <c r="VQA157" s="1"/>
      <c r="VQB157" s="1"/>
      <c r="VQC157" s="1"/>
      <c r="VQD157" s="1"/>
      <c r="VQE157" s="1"/>
      <c r="VQF157" s="1"/>
      <c r="VQG157" s="1"/>
      <c r="VQH157" s="1"/>
      <c r="VQI157" s="1"/>
      <c r="VQJ157" s="1"/>
      <c r="VQK157" s="1"/>
      <c r="VQL157" s="1"/>
      <c r="VQM157" s="1"/>
      <c r="VQN157" s="1"/>
      <c r="VQO157" s="1"/>
      <c r="VQP157" s="1"/>
      <c r="VQQ157" s="1"/>
      <c r="VQR157" s="1"/>
      <c r="VQS157" s="1"/>
      <c r="VQT157" s="1"/>
      <c r="VQU157" s="1"/>
      <c r="VQV157" s="1"/>
      <c r="VQW157" s="1"/>
      <c r="VQX157" s="1"/>
      <c r="VQY157" s="1"/>
      <c r="VQZ157" s="1"/>
      <c r="VRA157" s="1"/>
      <c r="VRB157" s="1"/>
      <c r="VRC157" s="1"/>
      <c r="VRD157" s="1"/>
      <c r="VRE157" s="1"/>
      <c r="VRF157" s="1"/>
      <c r="VRG157" s="1"/>
      <c r="VRH157" s="1"/>
      <c r="VRI157" s="1"/>
      <c r="VRJ157" s="1"/>
      <c r="VRK157" s="1"/>
      <c r="VRL157" s="1"/>
      <c r="VRM157" s="1"/>
      <c r="VRN157" s="1"/>
      <c r="VRO157" s="1"/>
      <c r="VRP157" s="1"/>
      <c r="VRQ157" s="1"/>
      <c r="VRR157" s="1"/>
      <c r="VRS157" s="1"/>
      <c r="VRT157" s="1"/>
      <c r="VRU157" s="1"/>
      <c r="VRV157" s="1"/>
      <c r="VRW157" s="1"/>
      <c r="VRX157" s="1"/>
      <c r="VRY157" s="1"/>
      <c r="VRZ157" s="1"/>
      <c r="VSA157" s="1"/>
      <c r="VSB157" s="1"/>
      <c r="VSC157" s="1"/>
      <c r="VSD157" s="1"/>
      <c r="VSE157" s="1"/>
      <c r="VSF157" s="1"/>
      <c r="VSG157" s="1"/>
      <c r="VSH157" s="1"/>
      <c r="VSI157" s="1"/>
      <c r="VSJ157" s="1"/>
      <c r="VSK157" s="1"/>
      <c r="VSL157" s="1"/>
      <c r="VSM157" s="1"/>
      <c r="VSN157" s="1"/>
      <c r="VSO157" s="1"/>
      <c r="VSP157" s="1"/>
      <c r="VSQ157" s="1"/>
      <c r="VSR157" s="1"/>
      <c r="VSS157" s="1"/>
      <c r="VST157" s="1"/>
      <c r="VSU157" s="1"/>
      <c r="VSV157" s="1"/>
      <c r="VSW157" s="1"/>
      <c r="VSX157" s="1"/>
      <c r="VSY157" s="1"/>
      <c r="VSZ157" s="1"/>
      <c r="VTA157" s="1"/>
      <c r="VTB157" s="1"/>
      <c r="VTC157" s="1"/>
      <c r="VTD157" s="1"/>
      <c r="VTE157" s="1"/>
      <c r="VTF157" s="1"/>
      <c r="VTG157" s="1"/>
      <c r="VTH157" s="1"/>
      <c r="VTI157" s="1"/>
      <c r="VTJ157" s="1"/>
      <c r="VTK157" s="1"/>
      <c r="VTL157" s="1"/>
      <c r="VTM157" s="1"/>
      <c r="VTN157" s="1"/>
      <c r="VTO157" s="1"/>
      <c r="VTP157" s="1"/>
      <c r="VTQ157" s="1"/>
      <c r="VTR157" s="1"/>
      <c r="VTS157" s="1"/>
      <c r="VTT157" s="1"/>
      <c r="VTU157" s="1"/>
      <c r="VTV157" s="1"/>
      <c r="VTW157" s="1"/>
      <c r="VTX157" s="1"/>
      <c r="VTY157" s="1"/>
      <c r="VTZ157" s="1"/>
      <c r="VUA157" s="1"/>
      <c r="VUB157" s="1"/>
      <c r="VUC157" s="1"/>
      <c r="VUD157" s="1"/>
      <c r="VUE157" s="1"/>
      <c r="VUF157" s="1"/>
      <c r="VUG157" s="1"/>
      <c r="VUH157" s="1"/>
      <c r="VUI157" s="1"/>
      <c r="VUJ157" s="1"/>
      <c r="VUK157" s="1"/>
      <c r="VUL157" s="1"/>
      <c r="VUM157" s="1"/>
      <c r="VUN157" s="1"/>
      <c r="VUO157" s="1"/>
      <c r="VUP157" s="1"/>
      <c r="VUQ157" s="1"/>
      <c r="VUR157" s="1"/>
      <c r="VUS157" s="1"/>
      <c r="VUT157" s="1"/>
      <c r="VUU157" s="1"/>
      <c r="VUV157" s="1"/>
      <c r="VUW157" s="1"/>
      <c r="VUX157" s="1"/>
      <c r="VUY157" s="1"/>
      <c r="VUZ157" s="1"/>
      <c r="VVA157" s="1"/>
      <c r="VVB157" s="1"/>
      <c r="VVC157" s="1"/>
      <c r="VVD157" s="1"/>
      <c r="VVE157" s="1"/>
      <c r="VVF157" s="1"/>
      <c r="VVG157" s="1"/>
      <c r="VVH157" s="1"/>
      <c r="VVI157" s="1"/>
      <c r="VVJ157" s="1"/>
      <c r="VVK157" s="1"/>
      <c r="VVL157" s="1"/>
      <c r="VVM157" s="1"/>
      <c r="VVN157" s="1"/>
      <c r="VVO157" s="1"/>
      <c r="VVP157" s="1"/>
      <c r="VVQ157" s="1"/>
      <c r="VVR157" s="1"/>
      <c r="VVS157" s="1"/>
      <c r="VVT157" s="1"/>
      <c r="VVU157" s="1"/>
      <c r="VVV157" s="1"/>
      <c r="VVW157" s="1"/>
      <c r="VVX157" s="1"/>
      <c r="VVY157" s="1"/>
      <c r="VVZ157" s="1"/>
      <c r="VWA157" s="1"/>
      <c r="VWB157" s="1"/>
      <c r="VWC157" s="1"/>
      <c r="VWD157" s="1"/>
      <c r="VWE157" s="1"/>
      <c r="VWF157" s="1"/>
      <c r="VWG157" s="1"/>
      <c r="VWH157" s="1"/>
      <c r="VWI157" s="1"/>
      <c r="VWJ157" s="1"/>
      <c r="VWK157" s="1"/>
      <c r="VWL157" s="1"/>
      <c r="VWM157" s="1"/>
      <c r="VWN157" s="1"/>
      <c r="VWO157" s="1"/>
      <c r="VWP157" s="1"/>
      <c r="VWQ157" s="1"/>
      <c r="VWR157" s="1"/>
      <c r="VWS157" s="1"/>
      <c r="VWT157" s="1"/>
      <c r="VWU157" s="1"/>
      <c r="VWV157" s="1"/>
      <c r="VWW157" s="1"/>
      <c r="VWX157" s="1"/>
      <c r="VWY157" s="1"/>
      <c r="VWZ157" s="1"/>
      <c r="VXA157" s="1"/>
      <c r="VXB157" s="1"/>
      <c r="VXC157" s="1"/>
      <c r="VXD157" s="1"/>
      <c r="VXE157" s="1"/>
      <c r="VXF157" s="1"/>
      <c r="VXG157" s="1"/>
      <c r="VXH157" s="1"/>
      <c r="VXI157" s="1"/>
      <c r="VXJ157" s="1"/>
      <c r="VXK157" s="1"/>
      <c r="VXL157" s="1"/>
      <c r="VXM157" s="1"/>
      <c r="VXN157" s="1"/>
      <c r="VXO157" s="1"/>
      <c r="VXP157" s="1"/>
      <c r="VXQ157" s="1"/>
      <c r="VXR157" s="1"/>
      <c r="VXS157" s="1"/>
      <c r="VXT157" s="1"/>
      <c r="VXU157" s="1"/>
      <c r="VXV157" s="1"/>
      <c r="VXW157" s="1"/>
      <c r="VXX157" s="1"/>
      <c r="VXY157" s="1"/>
      <c r="VXZ157" s="1"/>
      <c r="VYA157" s="1"/>
      <c r="VYB157" s="1"/>
      <c r="VYC157" s="1"/>
      <c r="VYD157" s="1"/>
      <c r="VYE157" s="1"/>
      <c r="VYF157" s="1"/>
      <c r="VYG157" s="1"/>
      <c r="VYH157" s="1"/>
      <c r="VYI157" s="1"/>
      <c r="VYJ157" s="1"/>
      <c r="VYK157" s="1"/>
      <c r="VYL157" s="1"/>
      <c r="VYM157" s="1"/>
      <c r="VYN157" s="1"/>
      <c r="VYO157" s="1"/>
      <c r="VYP157" s="1"/>
      <c r="VYQ157" s="1"/>
      <c r="VYR157" s="1"/>
      <c r="VYS157" s="1"/>
      <c r="VYT157" s="1"/>
      <c r="VYU157" s="1"/>
      <c r="VYV157" s="1"/>
      <c r="VYW157" s="1"/>
      <c r="VYX157" s="1"/>
      <c r="VYY157" s="1"/>
      <c r="VYZ157" s="1"/>
      <c r="VZA157" s="1"/>
      <c r="VZB157" s="1"/>
      <c r="VZC157" s="1"/>
      <c r="VZD157" s="1"/>
      <c r="VZE157" s="1"/>
      <c r="VZF157" s="1"/>
      <c r="VZG157" s="1"/>
      <c r="VZH157" s="1"/>
      <c r="VZI157" s="1"/>
      <c r="VZJ157" s="1"/>
      <c r="VZK157" s="1"/>
      <c r="VZL157" s="1"/>
      <c r="VZM157" s="1"/>
      <c r="VZN157" s="1"/>
      <c r="VZO157" s="1"/>
      <c r="VZP157" s="1"/>
      <c r="VZQ157" s="1"/>
      <c r="VZR157" s="1"/>
      <c r="VZS157" s="1"/>
      <c r="VZT157" s="1"/>
      <c r="VZU157" s="1"/>
      <c r="VZV157" s="1"/>
      <c r="VZW157" s="1"/>
      <c r="VZX157" s="1"/>
      <c r="VZY157" s="1"/>
      <c r="VZZ157" s="1"/>
      <c r="WAA157" s="1"/>
      <c r="WAB157" s="1"/>
      <c r="WAC157" s="1"/>
      <c r="WAD157" s="1"/>
      <c r="WAE157" s="1"/>
      <c r="WAF157" s="1"/>
      <c r="WAG157" s="1"/>
      <c r="WAH157" s="1"/>
      <c r="WAI157" s="1"/>
      <c r="WAJ157" s="1"/>
      <c r="WAK157" s="1"/>
      <c r="WAL157" s="1"/>
      <c r="WAM157" s="1"/>
      <c r="WAN157" s="1"/>
      <c r="WAO157" s="1"/>
      <c r="WAP157" s="1"/>
      <c r="WAQ157" s="1"/>
      <c r="WAR157" s="1"/>
      <c r="WAS157" s="1"/>
      <c r="WAT157" s="1"/>
      <c r="WAU157" s="1"/>
      <c r="WAV157" s="1"/>
      <c r="WAW157" s="1"/>
      <c r="WAX157" s="1"/>
      <c r="WAY157" s="1"/>
      <c r="WAZ157" s="1"/>
      <c r="WBA157" s="1"/>
      <c r="WBB157" s="1"/>
      <c r="WBC157" s="1"/>
      <c r="WBD157" s="1"/>
      <c r="WBE157" s="1"/>
      <c r="WBF157" s="1"/>
      <c r="WBG157" s="1"/>
      <c r="WBH157" s="1"/>
      <c r="WBI157" s="1"/>
      <c r="WBJ157" s="1"/>
      <c r="WBK157" s="1"/>
      <c r="WBL157" s="1"/>
      <c r="WBM157" s="1"/>
      <c r="WBN157" s="1"/>
      <c r="WBO157" s="1"/>
      <c r="WBP157" s="1"/>
      <c r="WBQ157" s="1"/>
      <c r="WBR157" s="1"/>
      <c r="WBS157" s="1"/>
      <c r="WBT157" s="1"/>
      <c r="WBU157" s="1"/>
      <c r="WBV157" s="1"/>
      <c r="WBW157" s="1"/>
      <c r="WBX157" s="1"/>
      <c r="WBY157" s="1"/>
      <c r="WBZ157" s="1"/>
      <c r="WCA157" s="1"/>
      <c r="WCB157" s="1"/>
      <c r="WCC157" s="1"/>
      <c r="WCD157" s="1"/>
      <c r="WCE157" s="1"/>
      <c r="WCF157" s="1"/>
      <c r="WCG157" s="1"/>
      <c r="WCH157" s="1"/>
      <c r="WCI157" s="1"/>
      <c r="WCJ157" s="1"/>
      <c r="WCK157" s="1"/>
      <c r="WCL157" s="1"/>
      <c r="WCM157" s="1"/>
      <c r="WCN157" s="1"/>
      <c r="WCO157" s="1"/>
      <c r="WCP157" s="1"/>
      <c r="WCQ157" s="1"/>
      <c r="WCR157" s="1"/>
      <c r="WCS157" s="1"/>
      <c r="WCT157" s="1"/>
      <c r="WCU157" s="1"/>
      <c r="WCV157" s="1"/>
      <c r="WCW157" s="1"/>
      <c r="WCX157" s="1"/>
      <c r="WCY157" s="1"/>
      <c r="WCZ157" s="1"/>
      <c r="WDA157" s="1"/>
      <c r="WDB157" s="1"/>
      <c r="WDC157" s="1"/>
      <c r="WDD157" s="1"/>
      <c r="WDE157" s="1"/>
      <c r="WDF157" s="1"/>
      <c r="WDG157" s="1"/>
      <c r="WDH157" s="1"/>
      <c r="WDI157" s="1"/>
      <c r="WDJ157" s="1"/>
      <c r="WDK157" s="1"/>
      <c r="WDL157" s="1"/>
      <c r="WDM157" s="1"/>
      <c r="WDN157" s="1"/>
      <c r="WDO157" s="1"/>
      <c r="WDP157" s="1"/>
      <c r="WDQ157" s="1"/>
      <c r="WDR157" s="1"/>
      <c r="WDS157" s="1"/>
      <c r="WDT157" s="1"/>
      <c r="WDU157" s="1"/>
      <c r="WDV157" s="1"/>
      <c r="WDW157" s="1"/>
      <c r="WDX157" s="1"/>
      <c r="WDY157" s="1"/>
      <c r="WDZ157" s="1"/>
      <c r="WEA157" s="1"/>
      <c r="WEB157" s="1"/>
      <c r="WEC157" s="1"/>
      <c r="WED157" s="1"/>
      <c r="WEE157" s="1"/>
      <c r="WEF157" s="1"/>
      <c r="WEG157" s="1"/>
      <c r="WEH157" s="1"/>
      <c r="WEI157" s="1"/>
      <c r="WEJ157" s="1"/>
      <c r="WEK157" s="1"/>
      <c r="WEL157" s="1"/>
      <c r="WEM157" s="1"/>
      <c r="WEN157" s="1"/>
      <c r="WEO157" s="1"/>
      <c r="WEP157" s="1"/>
      <c r="WEQ157" s="1"/>
      <c r="WER157" s="1"/>
      <c r="WES157" s="1"/>
      <c r="WET157" s="1"/>
      <c r="WEU157" s="1"/>
      <c r="WEV157" s="1"/>
      <c r="WEW157" s="1"/>
      <c r="WEX157" s="1"/>
      <c r="WEY157" s="1"/>
      <c r="WEZ157" s="1"/>
      <c r="WFA157" s="1"/>
      <c r="WFB157" s="1"/>
      <c r="WFC157" s="1"/>
      <c r="WFD157" s="1"/>
      <c r="WFE157" s="1"/>
      <c r="WFF157" s="1"/>
      <c r="WFG157" s="1"/>
      <c r="WFH157" s="1"/>
      <c r="WFI157" s="1"/>
      <c r="WFJ157" s="1"/>
      <c r="WFK157" s="1"/>
      <c r="WFL157" s="1"/>
      <c r="WFM157" s="1"/>
      <c r="WFN157" s="1"/>
      <c r="WFO157" s="1"/>
      <c r="WFP157" s="1"/>
      <c r="WFQ157" s="1"/>
      <c r="WFR157" s="1"/>
      <c r="WFS157" s="1"/>
      <c r="WFT157" s="1"/>
      <c r="WFU157" s="1"/>
      <c r="WFV157" s="1"/>
      <c r="WFW157" s="1"/>
      <c r="WFX157" s="1"/>
      <c r="WFY157" s="1"/>
      <c r="WFZ157" s="1"/>
      <c r="WGA157" s="1"/>
      <c r="WGB157" s="1"/>
      <c r="WGC157" s="1"/>
      <c r="WGD157" s="1"/>
      <c r="WGE157" s="1"/>
      <c r="WGF157" s="1"/>
      <c r="WGG157" s="1"/>
      <c r="WGH157" s="1"/>
      <c r="WGI157" s="1"/>
      <c r="WGJ157" s="1"/>
      <c r="WGK157" s="1"/>
      <c r="WGL157" s="1"/>
      <c r="WGM157" s="1"/>
      <c r="WGN157" s="1"/>
      <c r="WGO157" s="1"/>
      <c r="WGP157" s="1"/>
      <c r="WGQ157" s="1"/>
      <c r="WGR157" s="1"/>
      <c r="WGS157" s="1"/>
      <c r="WGT157" s="1"/>
      <c r="WGU157" s="1"/>
      <c r="WGV157" s="1"/>
      <c r="WGW157" s="1"/>
      <c r="WGX157" s="1"/>
      <c r="WGY157" s="1"/>
      <c r="WGZ157" s="1"/>
      <c r="WHA157" s="1"/>
      <c r="WHB157" s="1"/>
      <c r="WHC157" s="1"/>
      <c r="WHD157" s="1"/>
      <c r="WHE157" s="1"/>
      <c r="WHF157" s="1"/>
      <c r="WHG157" s="1"/>
      <c r="WHH157" s="1"/>
      <c r="WHI157" s="1"/>
      <c r="WHJ157" s="1"/>
      <c r="WHK157" s="1"/>
      <c r="WHL157" s="1"/>
      <c r="WHM157" s="1"/>
      <c r="WHN157" s="1"/>
      <c r="WHO157" s="1"/>
      <c r="WHP157" s="1"/>
      <c r="WHQ157" s="1"/>
      <c r="WHR157" s="1"/>
      <c r="WHS157" s="1"/>
      <c r="WHT157" s="1"/>
      <c r="WHU157" s="1"/>
      <c r="WHV157" s="1"/>
      <c r="WHW157" s="1"/>
      <c r="WHX157" s="1"/>
      <c r="WHY157" s="1"/>
      <c r="WHZ157" s="1"/>
      <c r="WIA157" s="1"/>
      <c r="WIB157" s="1"/>
      <c r="WIC157" s="1"/>
      <c r="WID157" s="1"/>
      <c r="WIE157" s="1"/>
      <c r="WIF157" s="1"/>
      <c r="WIG157" s="1"/>
      <c r="WIH157" s="1"/>
      <c r="WII157" s="1"/>
      <c r="WIJ157" s="1"/>
      <c r="WIK157" s="1"/>
      <c r="WIL157" s="1"/>
      <c r="WIM157" s="1"/>
      <c r="WIN157" s="1"/>
      <c r="WIO157" s="1"/>
      <c r="WIP157" s="1"/>
      <c r="WIQ157" s="1"/>
      <c r="WIR157" s="1"/>
      <c r="WIS157" s="1"/>
      <c r="WIT157" s="1"/>
      <c r="WIU157" s="1"/>
      <c r="WIV157" s="1"/>
      <c r="WIW157" s="1"/>
      <c r="WIX157" s="1"/>
      <c r="WIY157" s="1"/>
      <c r="WIZ157" s="1"/>
      <c r="WJA157" s="1"/>
      <c r="WJB157" s="1"/>
      <c r="WJC157" s="1"/>
      <c r="WJD157" s="1"/>
      <c r="WJE157" s="1"/>
      <c r="WJF157" s="1"/>
      <c r="WJG157" s="1"/>
      <c r="WJH157" s="1"/>
      <c r="WJI157" s="1"/>
      <c r="WJJ157" s="1"/>
      <c r="WJK157" s="1"/>
      <c r="WJL157" s="1"/>
      <c r="WJM157" s="1"/>
      <c r="WJN157" s="1"/>
      <c r="WJO157" s="1"/>
      <c r="WJP157" s="1"/>
      <c r="WJQ157" s="1"/>
      <c r="WJR157" s="1"/>
      <c r="WJS157" s="1"/>
      <c r="WJT157" s="1"/>
      <c r="WJU157" s="1"/>
      <c r="WJV157" s="1"/>
      <c r="WJW157" s="1"/>
      <c r="WJX157" s="1"/>
      <c r="WJY157" s="1"/>
      <c r="WJZ157" s="1"/>
      <c r="WKA157" s="1"/>
      <c r="WKB157" s="1"/>
      <c r="WKC157" s="1"/>
      <c r="WKD157" s="1"/>
      <c r="WKE157" s="1"/>
      <c r="WKF157" s="1"/>
      <c r="WKG157" s="1"/>
      <c r="WKH157" s="1"/>
      <c r="WKI157" s="1"/>
      <c r="WKJ157" s="1"/>
      <c r="WKK157" s="1"/>
      <c r="WKL157" s="1"/>
      <c r="WKM157" s="1"/>
      <c r="WKN157" s="1"/>
      <c r="WKO157" s="1"/>
      <c r="WKP157" s="1"/>
      <c r="WKQ157" s="1"/>
      <c r="WKR157" s="1"/>
      <c r="WKS157" s="1"/>
      <c r="WKT157" s="1"/>
      <c r="WKU157" s="1"/>
      <c r="WKV157" s="1"/>
      <c r="WKW157" s="1"/>
      <c r="WKX157" s="1"/>
      <c r="WKY157" s="1"/>
      <c r="WKZ157" s="1"/>
      <c r="WLA157" s="1"/>
      <c r="WLB157" s="1"/>
      <c r="WLC157" s="1"/>
      <c r="WLD157" s="1"/>
      <c r="WLE157" s="1"/>
      <c r="WLF157" s="1"/>
      <c r="WLG157" s="1"/>
      <c r="WLH157" s="1"/>
      <c r="WLI157" s="1"/>
      <c r="WLJ157" s="1"/>
      <c r="WLK157" s="1"/>
      <c r="WLL157" s="1"/>
      <c r="WLM157" s="1"/>
      <c r="WLN157" s="1"/>
      <c r="WLO157" s="1"/>
      <c r="WLP157" s="1"/>
      <c r="WLQ157" s="1"/>
      <c r="WLR157" s="1"/>
      <c r="WLS157" s="1"/>
      <c r="WLT157" s="1"/>
      <c r="WLU157" s="1"/>
      <c r="WLV157" s="1"/>
      <c r="WLW157" s="1"/>
      <c r="WLX157" s="1"/>
      <c r="WLY157" s="1"/>
      <c r="WLZ157" s="1"/>
      <c r="WMA157" s="1"/>
      <c r="WMB157" s="1"/>
      <c r="WMC157" s="1"/>
      <c r="WMD157" s="1"/>
      <c r="WME157" s="1"/>
      <c r="WMF157" s="1"/>
      <c r="WMG157" s="1"/>
      <c r="WMH157" s="1"/>
      <c r="WMI157" s="1"/>
      <c r="WMJ157" s="1"/>
      <c r="WMK157" s="1"/>
      <c r="WML157" s="1"/>
      <c r="WMM157" s="1"/>
      <c r="WMN157" s="1"/>
      <c r="WMO157" s="1"/>
      <c r="WMP157" s="1"/>
      <c r="WMQ157" s="1"/>
      <c r="WMR157" s="1"/>
      <c r="WMS157" s="1"/>
      <c r="WMT157" s="1"/>
      <c r="WMU157" s="1"/>
      <c r="WMV157" s="1"/>
      <c r="WMW157" s="1"/>
      <c r="WMX157" s="1"/>
      <c r="WMY157" s="1"/>
      <c r="WMZ157" s="1"/>
      <c r="WNA157" s="1"/>
      <c r="WNB157" s="1"/>
      <c r="WNC157" s="1"/>
      <c r="WND157" s="1"/>
      <c r="WNE157" s="1"/>
      <c r="WNF157" s="1"/>
      <c r="WNG157" s="1"/>
      <c r="WNH157" s="1"/>
      <c r="WNI157" s="1"/>
      <c r="WNJ157" s="1"/>
      <c r="WNK157" s="1"/>
      <c r="WNL157" s="1"/>
      <c r="WNM157" s="1"/>
      <c r="WNN157" s="1"/>
      <c r="WNO157" s="1"/>
      <c r="WNP157" s="1"/>
      <c r="WNQ157" s="1"/>
      <c r="WNR157" s="1"/>
      <c r="WNS157" s="1"/>
      <c r="WNT157" s="1"/>
      <c r="WNU157" s="1"/>
      <c r="WNV157" s="1"/>
      <c r="WNW157" s="1"/>
      <c r="WNX157" s="1"/>
      <c r="WNY157" s="1"/>
      <c r="WNZ157" s="1"/>
      <c r="WOA157" s="1"/>
      <c r="WOB157" s="1"/>
      <c r="WOC157" s="1"/>
      <c r="WOD157" s="1"/>
      <c r="WOE157" s="1"/>
      <c r="WOF157" s="1"/>
      <c r="WOG157" s="1"/>
      <c r="WOH157" s="1"/>
      <c r="WOI157" s="1"/>
      <c r="WOJ157" s="1"/>
      <c r="WOK157" s="1"/>
      <c r="WOL157" s="1"/>
      <c r="WOM157" s="1"/>
      <c r="WON157" s="1"/>
      <c r="WOO157" s="1"/>
      <c r="WOP157" s="1"/>
      <c r="WOQ157" s="1"/>
      <c r="WOR157" s="1"/>
      <c r="WOS157" s="1"/>
      <c r="WOT157" s="1"/>
      <c r="WOU157" s="1"/>
      <c r="WOV157" s="1"/>
      <c r="WOW157" s="1"/>
      <c r="WOX157" s="1"/>
      <c r="WOY157" s="1"/>
      <c r="WOZ157" s="1"/>
      <c r="WPA157" s="1"/>
      <c r="WPB157" s="1"/>
      <c r="WPC157" s="1"/>
      <c r="WPD157" s="1"/>
      <c r="WPE157" s="1"/>
      <c r="WPF157" s="1"/>
      <c r="WPG157" s="1"/>
      <c r="WPH157" s="1"/>
      <c r="WPI157" s="1"/>
      <c r="WPJ157" s="1"/>
      <c r="WPK157" s="1"/>
      <c r="WPL157" s="1"/>
      <c r="WPM157" s="1"/>
      <c r="WPN157" s="1"/>
      <c r="WPO157" s="1"/>
      <c r="WPP157" s="1"/>
      <c r="WPQ157" s="1"/>
      <c r="WPR157" s="1"/>
      <c r="WPS157" s="1"/>
      <c r="WPT157" s="1"/>
      <c r="WPU157" s="1"/>
      <c r="WPV157" s="1"/>
      <c r="WPW157" s="1"/>
      <c r="WPX157" s="1"/>
      <c r="WPY157" s="1"/>
      <c r="WPZ157" s="1"/>
      <c r="WQA157" s="1"/>
      <c r="WQB157" s="1"/>
      <c r="WQC157" s="1"/>
      <c r="WQD157" s="1"/>
      <c r="WQE157" s="1"/>
      <c r="WQF157" s="1"/>
      <c r="WQG157" s="1"/>
      <c r="WQH157" s="1"/>
      <c r="WQI157" s="1"/>
      <c r="WQJ157" s="1"/>
      <c r="WQK157" s="1"/>
      <c r="WQL157" s="1"/>
      <c r="WQM157" s="1"/>
      <c r="WQN157" s="1"/>
      <c r="WQO157" s="1"/>
      <c r="WQP157" s="1"/>
      <c r="WQQ157" s="1"/>
      <c r="WQR157" s="1"/>
      <c r="WQS157" s="1"/>
      <c r="WQT157" s="1"/>
      <c r="WQU157" s="1"/>
      <c r="WQV157" s="1"/>
      <c r="WQW157" s="1"/>
      <c r="WQX157" s="1"/>
      <c r="WQY157" s="1"/>
      <c r="WQZ157" s="1"/>
      <c r="WRA157" s="1"/>
      <c r="WRB157" s="1"/>
      <c r="WRC157" s="1"/>
      <c r="WRD157" s="1"/>
      <c r="WRE157" s="1"/>
      <c r="WRF157" s="1"/>
      <c r="WRG157" s="1"/>
      <c r="WRH157" s="1"/>
      <c r="WRI157" s="1"/>
      <c r="WRJ157" s="1"/>
      <c r="WRK157" s="1"/>
      <c r="WRL157" s="1"/>
      <c r="WRM157" s="1"/>
      <c r="WRN157" s="1"/>
      <c r="WRO157" s="1"/>
      <c r="WRP157" s="1"/>
      <c r="WRQ157" s="1"/>
      <c r="WRR157" s="1"/>
      <c r="WRS157" s="1"/>
      <c r="WRT157" s="1"/>
      <c r="WRU157" s="1"/>
      <c r="WRV157" s="1"/>
      <c r="WRW157" s="1"/>
      <c r="WRX157" s="1"/>
      <c r="WRY157" s="1"/>
      <c r="WRZ157" s="1"/>
      <c r="WSA157" s="1"/>
      <c r="WSB157" s="1"/>
      <c r="WSC157" s="1"/>
      <c r="WSD157" s="1"/>
      <c r="WSE157" s="1"/>
      <c r="WSF157" s="1"/>
      <c r="WSG157" s="1"/>
      <c r="WSH157" s="1"/>
      <c r="WSI157" s="1"/>
      <c r="WSJ157" s="1"/>
      <c r="WSK157" s="1"/>
      <c r="WSL157" s="1"/>
      <c r="WSM157" s="1"/>
      <c r="WSN157" s="1"/>
      <c r="WSO157" s="1"/>
      <c r="WSP157" s="1"/>
      <c r="WSQ157" s="1"/>
      <c r="WSR157" s="1"/>
      <c r="WSS157" s="1"/>
      <c r="WST157" s="1"/>
      <c r="WSU157" s="1"/>
      <c r="WSV157" s="1"/>
      <c r="WSW157" s="1"/>
      <c r="WSX157" s="1"/>
      <c r="WSY157" s="1"/>
      <c r="WSZ157" s="1"/>
      <c r="WTA157" s="1"/>
      <c r="WTB157" s="1"/>
      <c r="WTC157" s="1"/>
      <c r="WTD157" s="1"/>
      <c r="WTE157" s="1"/>
      <c r="WTF157" s="1"/>
      <c r="WTG157" s="1"/>
      <c r="WTH157" s="1"/>
      <c r="WTI157" s="1"/>
      <c r="WTJ157" s="1"/>
      <c r="WTK157" s="1"/>
      <c r="WTL157" s="1"/>
      <c r="WTM157" s="1"/>
      <c r="WTN157" s="1"/>
      <c r="WTO157" s="1"/>
      <c r="WTP157" s="1"/>
      <c r="WTQ157" s="1"/>
      <c r="WTR157" s="1"/>
      <c r="WTS157" s="1"/>
      <c r="WTT157" s="1"/>
      <c r="WTU157" s="1"/>
      <c r="WTV157" s="1"/>
      <c r="WTW157" s="1"/>
      <c r="WTX157" s="1"/>
      <c r="WTY157" s="1"/>
      <c r="WTZ157" s="1"/>
      <c r="WUA157" s="1"/>
      <c r="WUB157" s="1"/>
      <c r="WUC157" s="1"/>
      <c r="WUD157" s="1"/>
      <c r="WUE157" s="1"/>
      <c r="WUF157" s="1"/>
      <c r="WUG157" s="1"/>
      <c r="WUH157" s="1"/>
      <c r="WUI157" s="1"/>
      <c r="WUJ157" s="1"/>
      <c r="WUK157" s="1"/>
      <c r="WUL157" s="1"/>
      <c r="WUM157" s="1"/>
      <c r="WUN157" s="1"/>
      <c r="WUO157" s="1"/>
      <c r="WUP157" s="1"/>
      <c r="WUQ157" s="1"/>
      <c r="WUR157" s="1"/>
      <c r="WUS157" s="1"/>
      <c r="WUT157" s="1"/>
      <c r="WUU157" s="1"/>
      <c r="WUV157" s="1"/>
      <c r="WUW157" s="1"/>
      <c r="WUX157" s="1"/>
      <c r="WUY157" s="1"/>
      <c r="WUZ157" s="1"/>
      <c r="WVA157" s="1"/>
      <c r="WVB157" s="1"/>
      <c r="WVC157" s="1"/>
      <c r="WVD157" s="1"/>
      <c r="WVE157" s="1"/>
      <c r="WVF157" s="1"/>
      <c r="WVG157" s="1"/>
      <c r="WVH157" s="1"/>
      <c r="WVI157" s="1"/>
      <c r="WVJ157" s="1"/>
      <c r="WVK157" s="1"/>
      <c r="WVL157" s="1"/>
      <c r="WVM157" s="1"/>
      <c r="WVN157" s="1"/>
      <c r="WVO157" s="1"/>
      <c r="WVP157" s="1"/>
      <c r="WVQ157" s="1"/>
      <c r="WVR157" s="1"/>
      <c r="WVS157" s="1"/>
      <c r="WVT157" s="1"/>
      <c r="WVU157" s="1"/>
      <c r="WVV157" s="1"/>
      <c r="WVW157" s="1"/>
      <c r="WVX157" s="1"/>
      <c r="WVY157" s="1"/>
      <c r="WVZ157" s="1"/>
      <c r="WWA157" s="1"/>
      <c r="WWB157" s="1"/>
      <c r="WWC157" s="1"/>
      <c r="WWD157" s="1"/>
      <c r="WWE157" s="1"/>
      <c r="WWF157" s="1"/>
      <c r="WWG157" s="1"/>
      <c r="WWH157" s="1"/>
      <c r="WWI157" s="1"/>
      <c r="WWJ157" s="1"/>
      <c r="WWK157" s="1"/>
      <c r="WWL157" s="1"/>
      <c r="WWM157" s="1"/>
      <c r="WWN157" s="1"/>
      <c r="WWO157" s="1"/>
      <c r="WWP157" s="1"/>
      <c r="WWQ157" s="1"/>
      <c r="WWR157" s="1"/>
      <c r="WWS157" s="1"/>
      <c r="WWT157" s="1"/>
      <c r="WWU157" s="1"/>
      <c r="WWV157" s="1"/>
      <c r="WWW157" s="1"/>
      <c r="WWX157" s="1"/>
      <c r="WWY157" s="1"/>
      <c r="WWZ157" s="1"/>
      <c r="WXA157" s="1"/>
      <c r="WXB157" s="1"/>
      <c r="WXC157" s="1"/>
      <c r="WXD157" s="1"/>
      <c r="WXE157" s="1"/>
      <c r="WXF157" s="1"/>
      <c r="WXG157" s="1"/>
      <c r="WXH157" s="1"/>
      <c r="WXI157" s="1"/>
      <c r="WXJ157" s="1"/>
      <c r="WXK157" s="1"/>
      <c r="WXL157" s="1"/>
      <c r="WXM157" s="1"/>
      <c r="WXN157" s="1"/>
      <c r="WXO157" s="1"/>
      <c r="WXP157" s="1"/>
      <c r="WXQ157" s="1"/>
      <c r="WXR157" s="1"/>
      <c r="WXS157" s="1"/>
      <c r="WXT157" s="1"/>
      <c r="WXU157" s="1"/>
      <c r="WXV157" s="1"/>
      <c r="WXW157" s="1"/>
      <c r="WXX157" s="1"/>
      <c r="WXY157" s="1"/>
      <c r="WXZ157" s="1"/>
      <c r="WYA157" s="1"/>
      <c r="WYB157" s="1"/>
      <c r="WYC157" s="1"/>
      <c r="WYD157" s="1"/>
      <c r="WYE157" s="1"/>
      <c r="WYF157" s="1"/>
      <c r="WYG157" s="1"/>
      <c r="WYH157" s="1"/>
      <c r="WYI157" s="1"/>
      <c r="WYJ157" s="1"/>
      <c r="WYK157" s="1"/>
      <c r="WYL157" s="1"/>
      <c r="WYM157" s="1"/>
      <c r="WYN157" s="1"/>
      <c r="WYO157" s="1"/>
      <c r="WYP157" s="1"/>
      <c r="WYQ157" s="1"/>
      <c r="WYR157" s="1"/>
      <c r="WYS157" s="1"/>
      <c r="WYT157" s="1"/>
      <c r="WYU157" s="1"/>
      <c r="WYV157" s="1"/>
      <c r="WYW157" s="1"/>
      <c r="WYX157" s="1"/>
      <c r="WYY157" s="1"/>
      <c r="WYZ157" s="1"/>
      <c r="WZA157" s="1"/>
      <c r="WZB157" s="1"/>
      <c r="WZC157" s="1"/>
      <c r="WZD157" s="1"/>
      <c r="WZE157" s="1"/>
      <c r="WZF157" s="1"/>
      <c r="WZG157" s="1"/>
      <c r="WZH157" s="1"/>
      <c r="WZI157" s="1"/>
      <c r="WZJ157" s="1"/>
      <c r="WZK157" s="1"/>
      <c r="WZL157" s="1"/>
      <c r="WZM157" s="1"/>
      <c r="WZN157" s="1"/>
      <c r="WZO157" s="1"/>
      <c r="WZP157" s="1"/>
      <c r="WZQ157" s="1"/>
      <c r="WZR157" s="1"/>
      <c r="WZS157" s="1"/>
      <c r="WZT157" s="1"/>
      <c r="WZU157" s="1"/>
      <c r="WZV157" s="1"/>
      <c r="WZW157" s="1"/>
      <c r="WZX157" s="1"/>
      <c r="WZY157" s="1"/>
      <c r="WZZ157" s="1"/>
      <c r="XAA157" s="1"/>
      <c r="XAB157" s="1"/>
      <c r="XAC157" s="1"/>
      <c r="XAD157" s="1"/>
      <c r="XAE157" s="1"/>
      <c r="XAF157" s="1"/>
      <c r="XAG157" s="1"/>
      <c r="XAH157" s="1"/>
      <c r="XAI157" s="1"/>
      <c r="XAJ157" s="1"/>
      <c r="XAK157" s="1"/>
      <c r="XAL157" s="1"/>
      <c r="XAM157" s="1"/>
      <c r="XAN157" s="1"/>
      <c r="XAO157" s="1"/>
      <c r="XAP157" s="1"/>
      <c r="XAQ157" s="1"/>
      <c r="XAR157" s="1"/>
      <c r="XAS157" s="1"/>
      <c r="XAT157" s="1"/>
      <c r="XAU157" s="1"/>
      <c r="XAV157" s="1"/>
      <c r="XAW157" s="1"/>
      <c r="XAX157" s="1"/>
      <c r="XAY157" s="1"/>
      <c r="XAZ157" s="1"/>
      <c r="XBA157" s="1"/>
      <c r="XBB157" s="1"/>
      <c r="XBC157" s="1"/>
      <c r="XBD157" s="1"/>
      <c r="XBE157" s="1"/>
      <c r="XBF157" s="1"/>
      <c r="XBG157" s="1"/>
      <c r="XBH157" s="1"/>
      <c r="XBI157" s="1"/>
      <c r="XBJ157" s="1"/>
      <c r="XBK157" s="1"/>
      <c r="XBL157" s="1"/>
      <c r="XBM157" s="1"/>
      <c r="XBN157" s="1"/>
      <c r="XBO157" s="1"/>
      <c r="XBP157" s="1"/>
      <c r="XBQ157" s="1"/>
      <c r="XBR157" s="1"/>
      <c r="XBS157" s="1"/>
      <c r="XBT157" s="1"/>
      <c r="XBU157" s="1"/>
      <c r="XBV157" s="1"/>
      <c r="XBW157" s="1"/>
      <c r="XBX157" s="1"/>
      <c r="XBY157" s="1"/>
      <c r="XBZ157" s="1"/>
      <c r="XCA157" s="1"/>
      <c r="XCB157" s="1"/>
      <c r="XCC157" s="1"/>
      <c r="XCD157" s="1"/>
      <c r="XCE157" s="1"/>
      <c r="XCF157" s="1"/>
      <c r="XCG157" s="1"/>
      <c r="XCH157" s="1"/>
      <c r="XCI157" s="1"/>
      <c r="XCJ157" s="1"/>
      <c r="XCK157" s="1"/>
      <c r="XCL157" s="1"/>
      <c r="XCM157" s="1"/>
      <c r="XCN157" s="1"/>
      <c r="XCO157" s="1"/>
      <c r="XCP157" s="1"/>
      <c r="XCQ157" s="1"/>
      <c r="XCR157" s="1"/>
      <c r="XCS157" s="1"/>
      <c r="XCT157" s="1"/>
      <c r="XCU157" s="1"/>
      <c r="XCV157" s="1"/>
      <c r="XCW157" s="1"/>
      <c r="XCX157" s="1"/>
      <c r="XCY157" s="1"/>
      <c r="XCZ157" s="1"/>
      <c r="XDA157" s="1"/>
      <c r="XDB157" s="1"/>
      <c r="XDC157" s="1"/>
      <c r="XDD157" s="1"/>
      <c r="XDE157" s="1"/>
      <c r="XDF157" s="1"/>
      <c r="XDG157" s="1"/>
      <c r="XDH157" s="1"/>
      <c r="XDI157" s="1"/>
      <c r="XDJ157" s="1"/>
      <c r="XDK157" s="1"/>
      <c r="XDL157" s="1"/>
      <c r="XDM157" s="1"/>
      <c r="XDN157" s="1"/>
      <c r="XDO157" s="1"/>
      <c r="XDP157" s="1"/>
      <c r="XDQ157" s="1"/>
      <c r="XDR157" s="1"/>
      <c r="XDS157" s="1"/>
      <c r="XDT157" s="1"/>
      <c r="XDU157" s="1"/>
      <c r="XDV157" s="1"/>
      <c r="XDW157" s="1"/>
      <c r="XDX157" s="1"/>
      <c r="XDY157" s="1"/>
      <c r="XDZ157" s="1"/>
      <c r="XEA157" s="1"/>
      <c r="XEB157" s="1"/>
      <c r="XEC157" s="1"/>
      <c r="XED157" s="1"/>
      <c r="XEE157" s="1"/>
      <c r="XEF157" s="1"/>
      <c r="XEG157" s="1"/>
      <c r="XEH157" s="1"/>
      <c r="XEI157" s="1"/>
      <c r="XEJ157" s="1"/>
      <c r="XEK157" s="1"/>
      <c r="XEL157" s="1"/>
      <c r="XEM157" s="1"/>
      <c r="XEN157" s="1"/>
      <c r="XEO157" s="1"/>
      <c r="XEP157" s="1"/>
      <c r="XEQ157" s="1"/>
      <c r="XER157" s="1"/>
      <c r="XES157" s="1"/>
      <c r="XET157" s="1"/>
      <c r="XEU157" s="1"/>
    </row>
    <row r="158" spans="2:16375" s="397" customFormat="1" outlineLevel="1" x14ac:dyDescent="0.2">
      <c r="B158" s="1"/>
      <c r="C158" s="412"/>
      <c r="D158" s="747" t="s">
        <v>162</v>
      </c>
      <c r="E158" s="546"/>
      <c r="F158" s="547"/>
      <c r="G158" s="747"/>
      <c r="H158" s="546"/>
      <c r="I158" s="547"/>
      <c r="J158" s="748"/>
      <c r="K158" s="546"/>
      <c r="L158" s="547"/>
      <c r="M158" s="749" t="s">
        <v>501</v>
      </c>
      <c r="N158" s="750"/>
      <c r="O158" s="750"/>
      <c r="P158" s="750"/>
      <c r="Q158" s="751"/>
      <c r="R158" s="751"/>
      <c r="S158" s="752"/>
      <c r="T158" s="752"/>
      <c r="U158" s="752"/>
      <c r="V158" s="752"/>
      <c r="W158" s="752"/>
      <c r="X158" s="752"/>
      <c r="Y158" s="761"/>
      <c r="Z158" s="752"/>
      <c r="AA158" s="752"/>
      <c r="AB158" s="752"/>
      <c r="AC158" s="753"/>
      <c r="AD158" s="753"/>
      <c r="AE158" s="753">
        <f>SUM(AE159:AE165)</f>
        <v>1177403.97</v>
      </c>
      <c r="AF158" s="546"/>
      <c r="AG158" s="547"/>
      <c r="AH158" s="134">
        <f>AE158/$AE$190</f>
        <v>3.0881843055290348E-2</v>
      </c>
      <c r="AI158" s="10"/>
      <c r="AJ158" s="1"/>
      <c r="AK158" s="1"/>
      <c r="AL158" s="928"/>
      <c r="AM158" s="928"/>
      <c r="AN158" s="931"/>
      <c r="AO158" s="504"/>
      <c r="AP158" s="1"/>
      <c r="AQ158" s="1"/>
      <c r="AR158" s="1"/>
      <c r="AS158" s="1"/>
      <c r="AT158" s="1"/>
      <c r="AU158" s="1"/>
      <c r="AV158" s="1"/>
      <c r="AW158" s="1"/>
      <c r="AX158" s="119"/>
      <c r="AY158" s="119"/>
      <c r="AZ158" s="119"/>
      <c r="BA158" s="119"/>
      <c r="BB158" s="119"/>
      <c r="BC158" s="1"/>
      <c r="BD158" s="2"/>
      <c r="BE158" s="1"/>
      <c r="BF158" s="1"/>
      <c r="BG158" s="1"/>
      <c r="BH158" s="1"/>
      <c r="BI158" s="1"/>
      <c r="BJ158" s="1"/>
      <c r="BK158" s="1"/>
      <c r="BL158" s="1"/>
      <c r="BM158" s="1"/>
      <c r="BN158" s="1"/>
      <c r="BO158" s="1"/>
      <c r="BP158" s="1"/>
      <c r="BQ158" s="1"/>
      <c r="BR158" s="1"/>
      <c r="BS158" s="1"/>
      <c r="BT158" s="1"/>
      <c r="BU158" s="1"/>
      <c r="BV158" s="1"/>
      <c r="BW158" s="1"/>
      <c r="BX158" s="1"/>
      <c r="BY158" s="1"/>
      <c r="BZ158" s="1"/>
      <c r="CA158" s="1"/>
      <c r="CB158" s="1"/>
      <c r="CC158" s="1"/>
      <c r="CD158" s="1"/>
      <c r="CE158" s="1"/>
      <c r="CF158" s="1"/>
      <c r="CG158" s="1"/>
      <c r="CH158" s="1"/>
      <c r="CI158" s="1"/>
      <c r="CJ158" s="1"/>
      <c r="CK158" s="1"/>
      <c r="CL158" s="1"/>
      <c r="CM158" s="1"/>
      <c r="CN158" s="1"/>
      <c r="CO158" s="1"/>
      <c r="CP158" s="1"/>
      <c r="CQ158" s="1"/>
      <c r="CR158" s="1"/>
      <c r="CS158" s="1"/>
      <c r="CT158" s="1"/>
      <c r="CU158" s="1"/>
      <c r="CV158" s="1"/>
      <c r="CW158" s="1"/>
      <c r="CX158" s="1"/>
      <c r="CY158" s="1"/>
      <c r="CZ158" s="1"/>
      <c r="DA158" s="1"/>
      <c r="DB158" s="1"/>
      <c r="DC158" s="1"/>
      <c r="DD158" s="1"/>
      <c r="DE158" s="1"/>
      <c r="DF158" s="1"/>
      <c r="DG158" s="1"/>
      <c r="DH158" s="1"/>
      <c r="DI158" s="1"/>
      <c r="DJ158" s="1"/>
      <c r="DK158" s="1"/>
      <c r="DL158" s="1"/>
      <c r="DM158" s="1"/>
      <c r="DN158" s="1"/>
      <c r="DO158" s="1"/>
      <c r="DP158" s="1"/>
      <c r="DQ158" s="1"/>
      <c r="DR158" s="1"/>
      <c r="DS158" s="1"/>
      <c r="DT158" s="1"/>
      <c r="DU158" s="1"/>
      <c r="DV158" s="1"/>
      <c r="DW158" s="1"/>
      <c r="DX158" s="1"/>
      <c r="DY158" s="1"/>
      <c r="DZ158" s="1"/>
      <c r="EA158" s="1"/>
      <c r="EB158" s="1"/>
      <c r="EC158" s="1"/>
      <c r="ED158" s="1"/>
      <c r="EE158" s="1"/>
      <c r="EF158" s="1"/>
      <c r="EG158" s="1"/>
      <c r="EH158" s="1"/>
      <c r="EI158" s="1"/>
      <c r="EJ158" s="1"/>
      <c r="EK158" s="1"/>
      <c r="EL158" s="1"/>
      <c r="EM158" s="1"/>
      <c r="EN158" s="1"/>
      <c r="EO158" s="1"/>
      <c r="EP158" s="1"/>
      <c r="EQ158" s="1"/>
      <c r="ER158" s="1"/>
      <c r="ES158" s="1"/>
      <c r="ET158" s="1"/>
      <c r="EU158" s="1"/>
      <c r="EV158" s="1"/>
      <c r="EW158" s="1"/>
      <c r="EX158" s="1"/>
      <c r="EY158" s="1"/>
      <c r="EZ158" s="1"/>
      <c r="FA158" s="1"/>
      <c r="FB158" s="1"/>
      <c r="FC158" s="1"/>
      <c r="FD158" s="1"/>
      <c r="FE158" s="1"/>
      <c r="FF158" s="1"/>
      <c r="FG158" s="1"/>
      <c r="FH158" s="1"/>
      <c r="FI158" s="1"/>
      <c r="FJ158" s="1"/>
      <c r="FK158" s="1"/>
      <c r="FL158" s="1"/>
      <c r="FM158" s="1"/>
      <c r="FN158" s="1"/>
      <c r="FO158" s="1"/>
      <c r="FP158" s="1"/>
      <c r="FQ158" s="1"/>
      <c r="FR158" s="1"/>
      <c r="FS158" s="1"/>
      <c r="FT158" s="1"/>
      <c r="FU158" s="1"/>
      <c r="FV158" s="1"/>
      <c r="FW158" s="1"/>
      <c r="FX158" s="1"/>
      <c r="FY158" s="1"/>
      <c r="FZ158" s="1"/>
      <c r="GA158" s="1"/>
      <c r="GB158" s="1"/>
      <c r="GC158" s="1"/>
      <c r="GD158" s="1"/>
      <c r="GE158" s="1"/>
      <c r="GF158" s="1"/>
      <c r="GG158" s="1"/>
      <c r="GH158" s="1"/>
      <c r="GI158" s="1"/>
      <c r="GJ158" s="1"/>
      <c r="GK158" s="1"/>
      <c r="GL158" s="1"/>
      <c r="GM158" s="1"/>
      <c r="GN158" s="1"/>
      <c r="GO158" s="1"/>
      <c r="GP158" s="1"/>
      <c r="GQ158" s="1"/>
      <c r="GR158" s="1"/>
      <c r="GS158" s="1"/>
      <c r="GT158" s="1"/>
      <c r="GU158" s="1"/>
      <c r="GV158" s="1"/>
      <c r="GW158" s="1"/>
      <c r="GX158" s="1"/>
      <c r="GY158" s="1"/>
      <c r="GZ158" s="1"/>
      <c r="HA158" s="1"/>
      <c r="HB158" s="1"/>
      <c r="HC158" s="1"/>
      <c r="HD158" s="1"/>
      <c r="HE158" s="1"/>
      <c r="HF158" s="1"/>
      <c r="HG158" s="1"/>
      <c r="HH158" s="1"/>
      <c r="HI158" s="1"/>
      <c r="HJ158" s="1"/>
      <c r="HK158" s="1"/>
      <c r="HL158" s="1"/>
      <c r="HM158" s="1"/>
      <c r="HN158" s="1"/>
      <c r="HO158" s="1"/>
      <c r="HP158" s="1"/>
      <c r="HQ158" s="1"/>
      <c r="HR158" s="1"/>
      <c r="HS158" s="1"/>
      <c r="HT158" s="1"/>
      <c r="HU158" s="1"/>
      <c r="HV158" s="1"/>
      <c r="HW158" s="1"/>
      <c r="HX158" s="1"/>
      <c r="HY158" s="1"/>
      <c r="HZ158" s="1"/>
      <c r="IA158" s="1"/>
      <c r="IB158" s="1"/>
      <c r="IC158" s="1"/>
      <c r="ID158" s="1"/>
      <c r="IE158" s="1"/>
      <c r="IF158" s="1"/>
      <c r="IG158" s="1"/>
      <c r="IH158" s="1"/>
      <c r="II158" s="1"/>
      <c r="IJ158" s="1"/>
      <c r="IK158" s="1"/>
      <c r="IL158" s="1"/>
      <c r="IM158" s="1"/>
      <c r="IN158" s="1"/>
      <c r="IO158" s="1"/>
      <c r="IP158" s="1"/>
      <c r="IQ158" s="1"/>
      <c r="IR158" s="1"/>
      <c r="IS158" s="1"/>
      <c r="IT158" s="1"/>
      <c r="IU158" s="1"/>
      <c r="IV158" s="1"/>
      <c r="IW158" s="1"/>
      <c r="IX158" s="1"/>
      <c r="IY158" s="1"/>
      <c r="IZ158" s="1"/>
      <c r="JA158" s="1"/>
      <c r="JB158" s="1"/>
      <c r="JC158" s="1"/>
      <c r="JD158" s="1"/>
      <c r="JE158" s="1"/>
      <c r="JF158" s="1"/>
      <c r="JG158" s="1"/>
      <c r="JH158" s="1"/>
      <c r="JI158" s="1"/>
      <c r="JJ158" s="1"/>
      <c r="JK158" s="1"/>
      <c r="JL158" s="1"/>
      <c r="JM158" s="1"/>
      <c r="JN158" s="1"/>
      <c r="JO158" s="1"/>
      <c r="JP158" s="1"/>
      <c r="JQ158" s="1"/>
      <c r="JR158" s="1"/>
      <c r="JS158" s="1"/>
      <c r="JT158" s="1"/>
      <c r="JU158" s="1"/>
      <c r="JV158" s="1"/>
      <c r="JW158" s="1"/>
      <c r="JX158" s="1"/>
      <c r="JY158" s="1"/>
      <c r="JZ158" s="1"/>
      <c r="KA158" s="1"/>
      <c r="KB158" s="1"/>
      <c r="KC158" s="1"/>
      <c r="KD158" s="1"/>
      <c r="KE158" s="1"/>
      <c r="KF158" s="1"/>
      <c r="KG158" s="1"/>
      <c r="KH158" s="1"/>
      <c r="KI158" s="1"/>
      <c r="KJ158" s="1"/>
      <c r="KK158" s="1"/>
      <c r="KL158" s="1"/>
      <c r="KM158" s="1"/>
      <c r="KN158" s="1"/>
      <c r="KO158" s="1"/>
      <c r="KP158" s="1"/>
      <c r="KQ158" s="1"/>
      <c r="KR158" s="1"/>
      <c r="KS158" s="1"/>
      <c r="KT158" s="1"/>
      <c r="KU158" s="1"/>
      <c r="KV158" s="1"/>
      <c r="KW158" s="1"/>
      <c r="KX158" s="1"/>
      <c r="KY158" s="1"/>
      <c r="KZ158" s="1"/>
      <c r="LA158" s="1"/>
      <c r="LB158" s="1"/>
      <c r="LC158" s="1"/>
      <c r="LD158" s="1"/>
      <c r="LE158" s="1"/>
      <c r="LF158" s="1"/>
      <c r="LG158" s="1"/>
      <c r="LH158" s="1"/>
      <c r="LI158" s="1"/>
      <c r="LJ158" s="1"/>
      <c r="LK158" s="1"/>
      <c r="LL158" s="1"/>
      <c r="LM158" s="1"/>
      <c r="LN158" s="1"/>
      <c r="LO158" s="1"/>
      <c r="LP158" s="1"/>
      <c r="LQ158" s="1"/>
      <c r="LR158" s="1"/>
      <c r="LS158" s="1"/>
      <c r="LT158" s="1"/>
      <c r="LU158" s="1"/>
      <c r="LV158" s="1"/>
      <c r="LW158" s="1"/>
      <c r="LX158" s="1"/>
      <c r="LY158" s="1"/>
      <c r="LZ158" s="1"/>
      <c r="MA158" s="1"/>
      <c r="MB158" s="1"/>
      <c r="MC158" s="1"/>
      <c r="MD158" s="1"/>
      <c r="ME158" s="1"/>
      <c r="MF158" s="1"/>
      <c r="MG158" s="1"/>
      <c r="MH158" s="1"/>
      <c r="MI158" s="1"/>
      <c r="MJ158" s="1"/>
      <c r="MK158" s="1"/>
      <c r="ML158" s="1"/>
      <c r="MM158" s="1"/>
      <c r="MN158" s="1"/>
      <c r="MO158" s="1"/>
      <c r="MP158" s="1"/>
      <c r="MQ158" s="1"/>
      <c r="MR158" s="1"/>
      <c r="MS158" s="1"/>
      <c r="MT158" s="1"/>
      <c r="MU158" s="1"/>
      <c r="MV158" s="1"/>
      <c r="MW158" s="1"/>
      <c r="MX158" s="1"/>
      <c r="MY158" s="1"/>
      <c r="MZ158" s="1"/>
      <c r="NA158" s="1"/>
      <c r="NB158" s="1"/>
      <c r="NC158" s="1"/>
      <c r="ND158" s="1"/>
      <c r="NE158" s="1"/>
      <c r="NF158" s="1"/>
      <c r="NG158" s="1"/>
      <c r="NH158" s="1"/>
      <c r="NI158" s="1"/>
      <c r="NJ158" s="1"/>
      <c r="NK158" s="1"/>
      <c r="NL158" s="1"/>
      <c r="NM158" s="1"/>
      <c r="NN158" s="1"/>
      <c r="NO158" s="1"/>
      <c r="NP158" s="1"/>
      <c r="NQ158" s="1"/>
      <c r="NR158" s="1"/>
      <c r="NS158" s="1"/>
      <c r="NT158" s="1"/>
      <c r="NU158" s="1"/>
      <c r="NV158" s="1"/>
      <c r="NW158" s="1"/>
      <c r="NX158" s="1"/>
      <c r="NY158" s="1"/>
      <c r="NZ158" s="1"/>
      <c r="OA158" s="1"/>
      <c r="OB158" s="1"/>
      <c r="OC158" s="1"/>
      <c r="OD158" s="1"/>
      <c r="OE158" s="1"/>
      <c r="OF158" s="1"/>
      <c r="OG158" s="1"/>
      <c r="OH158" s="1"/>
      <c r="OI158" s="1"/>
      <c r="OJ158" s="1"/>
      <c r="OK158" s="1"/>
      <c r="OL158" s="1"/>
      <c r="OM158" s="1"/>
      <c r="ON158" s="1"/>
      <c r="OO158" s="1"/>
      <c r="OP158" s="1"/>
      <c r="OQ158" s="1"/>
      <c r="OR158" s="1"/>
      <c r="OS158" s="1"/>
      <c r="OT158" s="1"/>
      <c r="OU158" s="1"/>
      <c r="OV158" s="1"/>
      <c r="OW158" s="1"/>
      <c r="OX158" s="1"/>
      <c r="OY158" s="1"/>
      <c r="OZ158" s="1"/>
      <c r="PA158" s="1"/>
      <c r="PB158" s="1"/>
      <c r="PC158" s="1"/>
      <c r="PD158" s="1"/>
      <c r="PE158" s="1"/>
      <c r="PF158" s="1"/>
      <c r="PG158" s="1"/>
      <c r="PH158" s="1"/>
      <c r="PI158" s="1"/>
      <c r="PJ158" s="1"/>
      <c r="PK158" s="1"/>
      <c r="PL158" s="1"/>
      <c r="PM158" s="1"/>
      <c r="PN158" s="1"/>
      <c r="PO158" s="1"/>
      <c r="PP158" s="1"/>
      <c r="PQ158" s="1"/>
      <c r="PR158" s="1"/>
      <c r="PS158" s="1"/>
      <c r="PT158" s="1"/>
      <c r="PU158" s="1"/>
      <c r="PV158" s="1"/>
      <c r="PW158" s="1"/>
      <c r="PX158" s="1"/>
      <c r="PY158" s="1"/>
      <c r="PZ158" s="1"/>
      <c r="QA158" s="1"/>
      <c r="QB158" s="1"/>
      <c r="QC158" s="1"/>
      <c r="QD158" s="1"/>
      <c r="QE158" s="1"/>
      <c r="QF158" s="1"/>
      <c r="QG158" s="1"/>
      <c r="QH158" s="1"/>
      <c r="QI158" s="1"/>
      <c r="QJ158" s="1"/>
      <c r="QK158" s="1"/>
      <c r="QL158" s="1"/>
      <c r="QM158" s="1"/>
      <c r="QN158" s="1"/>
      <c r="QO158" s="1"/>
      <c r="QP158" s="1"/>
      <c r="QQ158" s="1"/>
      <c r="QR158" s="1"/>
      <c r="QS158" s="1"/>
      <c r="QT158" s="1"/>
      <c r="QU158" s="1"/>
      <c r="QV158" s="1"/>
      <c r="QW158" s="1"/>
      <c r="QX158" s="1"/>
      <c r="QY158" s="1"/>
      <c r="QZ158" s="1"/>
      <c r="RA158" s="1"/>
      <c r="RB158" s="1"/>
      <c r="RC158" s="1"/>
      <c r="RD158" s="1"/>
      <c r="RE158" s="1"/>
      <c r="RF158" s="1"/>
      <c r="RG158" s="1"/>
      <c r="RH158" s="1"/>
      <c r="RI158" s="1"/>
      <c r="RJ158" s="1"/>
      <c r="RK158" s="1"/>
      <c r="RL158" s="1"/>
      <c r="RM158" s="1"/>
      <c r="RN158" s="1"/>
      <c r="RO158" s="1"/>
      <c r="RP158" s="1"/>
      <c r="RQ158" s="1"/>
      <c r="RR158" s="1"/>
      <c r="RS158" s="1"/>
      <c r="RT158" s="1"/>
      <c r="RU158" s="1"/>
      <c r="RV158" s="1"/>
      <c r="RW158" s="1"/>
      <c r="RX158" s="1"/>
      <c r="RY158" s="1"/>
      <c r="RZ158" s="1"/>
      <c r="SA158" s="1"/>
      <c r="SB158" s="1"/>
      <c r="SC158" s="1"/>
      <c r="SD158" s="1"/>
      <c r="SE158" s="1"/>
      <c r="SF158" s="1"/>
      <c r="SG158" s="1"/>
      <c r="SH158" s="1"/>
      <c r="SI158" s="1"/>
      <c r="SJ158" s="1"/>
      <c r="SK158" s="1"/>
      <c r="SL158" s="1"/>
      <c r="SM158" s="1"/>
      <c r="SN158" s="1"/>
      <c r="SO158" s="1"/>
      <c r="SP158" s="1"/>
      <c r="SQ158" s="1"/>
      <c r="SR158" s="1"/>
      <c r="SS158" s="1"/>
      <c r="ST158" s="1"/>
      <c r="SU158" s="1"/>
      <c r="SV158" s="1"/>
      <c r="SW158" s="1"/>
      <c r="SX158" s="1"/>
      <c r="SY158" s="1"/>
      <c r="SZ158" s="1"/>
      <c r="TA158" s="1"/>
      <c r="TB158" s="1"/>
      <c r="TC158" s="1"/>
      <c r="TD158" s="1"/>
      <c r="TE158" s="1"/>
      <c r="TF158" s="1"/>
      <c r="TG158" s="1"/>
      <c r="TH158" s="1"/>
      <c r="TI158" s="1"/>
      <c r="TJ158" s="1"/>
      <c r="TK158" s="1"/>
      <c r="TL158" s="1"/>
      <c r="TM158" s="1"/>
      <c r="TN158" s="1"/>
      <c r="TO158" s="1"/>
      <c r="TP158" s="1"/>
      <c r="TQ158" s="1"/>
      <c r="TR158" s="1"/>
      <c r="TS158" s="1"/>
      <c r="TT158" s="1"/>
      <c r="TU158" s="1"/>
      <c r="TV158" s="1"/>
      <c r="TW158" s="1"/>
      <c r="TX158" s="1"/>
      <c r="TY158" s="1"/>
      <c r="TZ158" s="1"/>
      <c r="UA158" s="1"/>
      <c r="UB158" s="1"/>
      <c r="UC158" s="1"/>
      <c r="UD158" s="1"/>
      <c r="UE158" s="1"/>
      <c r="UF158" s="1"/>
      <c r="UG158" s="1"/>
      <c r="UH158" s="1"/>
      <c r="UI158" s="1"/>
      <c r="UJ158" s="1"/>
      <c r="UK158" s="1"/>
      <c r="UL158" s="1"/>
      <c r="UM158" s="1"/>
      <c r="UN158" s="1"/>
      <c r="UO158" s="1"/>
      <c r="UP158" s="1"/>
      <c r="UQ158" s="1"/>
      <c r="UR158" s="1"/>
      <c r="US158" s="1"/>
      <c r="UT158" s="1"/>
      <c r="UU158" s="1"/>
      <c r="UV158" s="1"/>
      <c r="UW158" s="1"/>
      <c r="UX158" s="1"/>
      <c r="UY158" s="1"/>
      <c r="UZ158" s="1"/>
      <c r="VA158" s="1"/>
      <c r="VB158" s="1"/>
      <c r="VC158" s="1"/>
      <c r="VD158" s="1"/>
      <c r="VE158" s="1"/>
      <c r="VF158" s="1"/>
      <c r="VG158" s="1"/>
      <c r="VH158" s="1"/>
      <c r="VI158" s="1"/>
      <c r="VJ158" s="1"/>
      <c r="VK158" s="1"/>
      <c r="VL158" s="1"/>
      <c r="VM158" s="1"/>
      <c r="VN158" s="1"/>
      <c r="VO158" s="1"/>
      <c r="VP158" s="1"/>
      <c r="VQ158" s="1"/>
      <c r="VR158" s="1"/>
      <c r="VS158" s="1"/>
      <c r="VT158" s="1"/>
      <c r="VU158" s="1"/>
      <c r="VV158" s="1"/>
      <c r="VW158" s="1"/>
      <c r="VX158" s="1"/>
      <c r="VY158" s="1"/>
      <c r="VZ158" s="1"/>
      <c r="WA158" s="1"/>
      <c r="WB158" s="1"/>
      <c r="WC158" s="1"/>
      <c r="WD158" s="1"/>
      <c r="WE158" s="1"/>
      <c r="WF158" s="1"/>
      <c r="WG158" s="1"/>
      <c r="WH158" s="1"/>
      <c r="WI158" s="1"/>
      <c r="WJ158" s="1"/>
      <c r="WK158" s="1"/>
      <c r="WL158" s="1"/>
      <c r="WM158" s="1"/>
      <c r="WN158" s="1"/>
      <c r="WO158" s="1"/>
      <c r="WP158" s="1"/>
      <c r="WQ158" s="1"/>
      <c r="WR158" s="1"/>
      <c r="WS158" s="1"/>
      <c r="WT158" s="1"/>
      <c r="WU158" s="1"/>
      <c r="WV158" s="1"/>
      <c r="WW158" s="1"/>
      <c r="WX158" s="1"/>
      <c r="WY158" s="1"/>
      <c r="WZ158" s="1"/>
      <c r="XA158" s="1"/>
      <c r="XB158" s="1"/>
      <c r="XC158" s="1"/>
      <c r="XD158" s="1"/>
      <c r="XE158" s="1"/>
      <c r="XF158" s="1"/>
      <c r="XG158" s="1"/>
      <c r="XH158" s="1"/>
      <c r="XI158" s="1"/>
      <c r="XJ158" s="1"/>
      <c r="XK158" s="1"/>
      <c r="XL158" s="1"/>
      <c r="XM158" s="1"/>
      <c r="XN158" s="1"/>
      <c r="XO158" s="1"/>
      <c r="XP158" s="1"/>
      <c r="XQ158" s="1"/>
      <c r="XR158" s="1"/>
      <c r="XS158" s="1"/>
      <c r="XT158" s="1"/>
      <c r="XU158" s="1"/>
      <c r="XV158" s="1"/>
      <c r="XW158" s="1"/>
      <c r="XX158" s="1"/>
      <c r="XY158" s="1"/>
      <c r="XZ158" s="1"/>
      <c r="YA158" s="1"/>
      <c r="YB158" s="1"/>
      <c r="YC158" s="1"/>
      <c r="YD158" s="1"/>
      <c r="YE158" s="1"/>
      <c r="YF158" s="1"/>
      <c r="YG158" s="1"/>
      <c r="YH158" s="1"/>
      <c r="YI158" s="1"/>
      <c r="YJ158" s="1"/>
      <c r="YK158" s="1"/>
      <c r="YL158" s="1"/>
      <c r="YM158" s="1"/>
      <c r="YN158" s="1"/>
      <c r="YO158" s="1"/>
      <c r="YP158" s="1"/>
      <c r="YQ158" s="1"/>
      <c r="YR158" s="1"/>
      <c r="YS158" s="1"/>
      <c r="YT158" s="1"/>
      <c r="YU158" s="1"/>
      <c r="YV158" s="1"/>
      <c r="YW158" s="1"/>
      <c r="YX158" s="1"/>
      <c r="YY158" s="1"/>
      <c r="YZ158" s="1"/>
      <c r="ZA158" s="1"/>
      <c r="ZB158" s="1"/>
      <c r="ZC158" s="1"/>
      <c r="ZD158" s="1"/>
      <c r="ZE158" s="1"/>
      <c r="ZF158" s="1"/>
      <c r="ZG158" s="1"/>
      <c r="ZH158" s="1"/>
      <c r="ZI158" s="1"/>
      <c r="ZJ158" s="1"/>
      <c r="ZK158" s="1"/>
      <c r="ZL158" s="1"/>
      <c r="ZM158" s="1"/>
      <c r="ZN158" s="1"/>
      <c r="ZO158" s="1"/>
      <c r="ZP158" s="1"/>
      <c r="ZQ158" s="1"/>
      <c r="ZR158" s="1"/>
      <c r="ZS158" s="1"/>
      <c r="ZT158" s="1"/>
      <c r="ZU158" s="1"/>
      <c r="ZV158" s="1"/>
      <c r="ZW158" s="1"/>
      <c r="ZX158" s="1"/>
      <c r="ZY158" s="1"/>
      <c r="ZZ158" s="1"/>
      <c r="AAA158" s="1"/>
      <c r="AAB158" s="1"/>
      <c r="AAC158" s="1"/>
      <c r="AAD158" s="1"/>
      <c r="AAE158" s="1"/>
      <c r="AAF158" s="1"/>
      <c r="AAG158" s="1"/>
      <c r="AAH158" s="1"/>
      <c r="AAI158" s="1"/>
      <c r="AAJ158" s="1"/>
      <c r="AAK158" s="1"/>
      <c r="AAL158" s="1"/>
      <c r="AAM158" s="1"/>
      <c r="AAN158" s="1"/>
      <c r="AAO158" s="1"/>
      <c r="AAP158" s="1"/>
      <c r="AAQ158" s="1"/>
      <c r="AAR158" s="1"/>
      <c r="AAS158" s="1"/>
      <c r="AAT158" s="1"/>
      <c r="AAU158" s="1"/>
      <c r="AAV158" s="1"/>
      <c r="AAW158" s="1"/>
      <c r="AAX158" s="1"/>
      <c r="AAY158" s="1"/>
      <c r="AAZ158" s="1"/>
      <c r="ABA158" s="1"/>
      <c r="ABB158" s="1"/>
      <c r="ABC158" s="1"/>
      <c r="ABD158" s="1"/>
      <c r="ABE158" s="1"/>
      <c r="ABF158" s="1"/>
      <c r="ABG158" s="1"/>
      <c r="ABH158" s="1"/>
      <c r="ABI158" s="1"/>
      <c r="ABJ158" s="1"/>
      <c r="ABK158" s="1"/>
      <c r="ABL158" s="1"/>
      <c r="ABM158" s="1"/>
      <c r="ABN158" s="1"/>
      <c r="ABO158" s="1"/>
      <c r="ABP158" s="1"/>
      <c r="ABQ158" s="1"/>
      <c r="ABR158" s="1"/>
      <c r="ABS158" s="1"/>
      <c r="ABT158" s="1"/>
      <c r="ABU158" s="1"/>
      <c r="ABV158" s="1"/>
      <c r="ABW158" s="1"/>
      <c r="ABX158" s="1"/>
      <c r="ABY158" s="1"/>
      <c r="ABZ158" s="1"/>
      <c r="ACA158" s="1"/>
      <c r="ACB158" s="1"/>
      <c r="ACC158" s="1"/>
      <c r="ACD158" s="1"/>
      <c r="ACE158" s="1"/>
      <c r="ACF158" s="1"/>
      <c r="ACG158" s="1"/>
      <c r="ACH158" s="1"/>
      <c r="ACI158" s="1"/>
      <c r="ACJ158" s="1"/>
      <c r="ACK158" s="1"/>
      <c r="ACL158" s="1"/>
      <c r="ACM158" s="1"/>
      <c r="ACN158" s="1"/>
      <c r="ACO158" s="1"/>
      <c r="ACP158" s="1"/>
      <c r="ACQ158" s="1"/>
      <c r="ACR158" s="1"/>
      <c r="ACS158" s="1"/>
      <c r="ACT158" s="1"/>
      <c r="ACU158" s="1"/>
      <c r="ACV158" s="1"/>
      <c r="ACW158" s="1"/>
      <c r="ACX158" s="1"/>
      <c r="ACY158" s="1"/>
      <c r="ACZ158" s="1"/>
      <c r="ADA158" s="1"/>
      <c r="ADB158" s="1"/>
      <c r="ADC158" s="1"/>
      <c r="ADD158" s="1"/>
      <c r="ADE158" s="1"/>
      <c r="ADF158" s="1"/>
      <c r="ADG158" s="1"/>
      <c r="ADH158" s="1"/>
      <c r="ADI158" s="1"/>
      <c r="ADJ158" s="1"/>
      <c r="ADK158" s="1"/>
      <c r="ADL158" s="1"/>
      <c r="ADM158" s="1"/>
      <c r="ADN158" s="1"/>
      <c r="ADO158" s="1"/>
      <c r="ADP158" s="1"/>
      <c r="ADQ158" s="1"/>
      <c r="ADR158" s="1"/>
      <c r="ADS158" s="1"/>
      <c r="ADT158" s="1"/>
      <c r="ADU158" s="1"/>
      <c r="ADV158" s="1"/>
      <c r="ADW158" s="1"/>
      <c r="ADX158" s="1"/>
      <c r="ADY158" s="1"/>
      <c r="ADZ158" s="1"/>
      <c r="AEA158" s="1"/>
      <c r="AEB158" s="1"/>
      <c r="AEC158" s="1"/>
      <c r="AED158" s="1"/>
      <c r="AEE158" s="1"/>
      <c r="AEF158" s="1"/>
      <c r="AEG158" s="1"/>
      <c r="AEH158" s="1"/>
      <c r="AEI158" s="1"/>
      <c r="AEJ158" s="1"/>
      <c r="AEK158" s="1"/>
      <c r="AEL158" s="1"/>
      <c r="AEM158" s="1"/>
      <c r="AEN158" s="1"/>
      <c r="AEO158" s="1"/>
      <c r="AEP158" s="1"/>
      <c r="AEQ158" s="1"/>
      <c r="AER158" s="1"/>
      <c r="AES158" s="1"/>
      <c r="AET158" s="1"/>
      <c r="AEU158" s="1"/>
      <c r="AEV158" s="1"/>
      <c r="AEW158" s="1"/>
      <c r="AEX158" s="1"/>
      <c r="AEY158" s="1"/>
      <c r="AEZ158" s="1"/>
      <c r="AFA158" s="1"/>
      <c r="AFB158" s="1"/>
      <c r="AFC158" s="1"/>
      <c r="AFD158" s="1"/>
      <c r="AFE158" s="1"/>
      <c r="AFF158" s="1"/>
      <c r="AFG158" s="1"/>
      <c r="AFH158" s="1"/>
      <c r="AFI158" s="1"/>
      <c r="AFJ158" s="1"/>
      <c r="AFK158" s="1"/>
      <c r="AFL158" s="1"/>
      <c r="AFM158" s="1"/>
      <c r="AFN158" s="1"/>
      <c r="AFO158" s="1"/>
      <c r="AFP158" s="1"/>
      <c r="AFQ158" s="1"/>
      <c r="AFR158" s="1"/>
      <c r="AFS158" s="1"/>
      <c r="AFT158" s="1"/>
      <c r="AFU158" s="1"/>
      <c r="AFV158" s="1"/>
      <c r="AFW158" s="1"/>
      <c r="AFX158" s="1"/>
      <c r="AFY158" s="1"/>
      <c r="AFZ158" s="1"/>
      <c r="AGA158" s="1"/>
      <c r="AGB158" s="1"/>
      <c r="AGC158" s="1"/>
      <c r="AGD158" s="1"/>
      <c r="AGE158" s="1"/>
      <c r="AGF158" s="1"/>
      <c r="AGG158" s="1"/>
      <c r="AGH158" s="1"/>
      <c r="AGI158" s="1"/>
      <c r="AGJ158" s="1"/>
      <c r="AGK158" s="1"/>
      <c r="AGL158" s="1"/>
      <c r="AGM158" s="1"/>
      <c r="AGN158" s="1"/>
      <c r="AGO158" s="1"/>
      <c r="AGP158" s="1"/>
      <c r="AGQ158" s="1"/>
      <c r="AGR158" s="1"/>
      <c r="AGS158" s="1"/>
      <c r="AGT158" s="1"/>
      <c r="AGU158" s="1"/>
      <c r="AGV158" s="1"/>
      <c r="AGW158" s="1"/>
      <c r="AGX158" s="1"/>
      <c r="AGY158" s="1"/>
      <c r="AGZ158" s="1"/>
      <c r="AHA158" s="1"/>
      <c r="AHB158" s="1"/>
      <c r="AHC158" s="1"/>
      <c r="AHD158" s="1"/>
      <c r="AHE158" s="1"/>
      <c r="AHF158" s="1"/>
      <c r="AHG158" s="1"/>
      <c r="AHH158" s="1"/>
      <c r="AHI158" s="1"/>
      <c r="AHJ158" s="1"/>
      <c r="AHK158" s="1"/>
      <c r="AHL158" s="1"/>
      <c r="AHM158" s="1"/>
      <c r="AHN158" s="1"/>
      <c r="AHO158" s="1"/>
      <c r="AHP158" s="1"/>
      <c r="AHQ158" s="1"/>
      <c r="AHR158" s="1"/>
      <c r="AHS158" s="1"/>
      <c r="AHT158" s="1"/>
      <c r="AHU158" s="1"/>
      <c r="AHV158" s="1"/>
      <c r="AHW158" s="1"/>
      <c r="AHX158" s="1"/>
      <c r="AHY158" s="1"/>
      <c r="AHZ158" s="1"/>
      <c r="AIA158" s="1"/>
      <c r="AIB158" s="1"/>
      <c r="AIC158" s="1"/>
      <c r="AID158" s="1"/>
      <c r="AIE158" s="1"/>
      <c r="AIF158" s="1"/>
      <c r="AIG158" s="1"/>
      <c r="AIH158" s="1"/>
      <c r="AII158" s="1"/>
      <c r="AIJ158" s="1"/>
      <c r="AIK158" s="1"/>
      <c r="AIL158" s="1"/>
      <c r="AIM158" s="1"/>
      <c r="AIN158" s="1"/>
      <c r="AIO158" s="1"/>
      <c r="AIP158" s="1"/>
      <c r="AIQ158" s="1"/>
      <c r="AIR158" s="1"/>
      <c r="AIS158" s="1"/>
      <c r="AIT158" s="1"/>
      <c r="AIU158" s="1"/>
      <c r="AIV158" s="1"/>
      <c r="AIW158" s="1"/>
      <c r="AIX158" s="1"/>
      <c r="AIY158" s="1"/>
      <c r="AIZ158" s="1"/>
      <c r="AJA158" s="1"/>
      <c r="AJB158" s="1"/>
      <c r="AJC158" s="1"/>
      <c r="AJD158" s="1"/>
      <c r="AJE158" s="1"/>
      <c r="AJF158" s="1"/>
      <c r="AJG158" s="1"/>
      <c r="AJH158" s="1"/>
      <c r="AJI158" s="1"/>
      <c r="AJJ158" s="1"/>
      <c r="AJK158" s="1"/>
      <c r="AJL158" s="1"/>
      <c r="AJM158" s="1"/>
      <c r="AJN158" s="1"/>
      <c r="AJO158" s="1"/>
      <c r="AJP158" s="1"/>
      <c r="AJQ158" s="1"/>
      <c r="AJR158" s="1"/>
      <c r="AJS158" s="1"/>
      <c r="AJT158" s="1"/>
      <c r="AJU158" s="1"/>
      <c r="AJV158" s="1"/>
      <c r="AJW158" s="1"/>
      <c r="AJX158" s="1"/>
      <c r="AJY158" s="1"/>
      <c r="AJZ158" s="1"/>
      <c r="AKA158" s="1"/>
      <c r="AKB158" s="1"/>
      <c r="AKC158" s="1"/>
      <c r="AKD158" s="1"/>
      <c r="AKE158" s="1"/>
      <c r="AKF158" s="1"/>
      <c r="AKG158" s="1"/>
      <c r="AKH158" s="1"/>
      <c r="AKI158" s="1"/>
      <c r="AKJ158" s="1"/>
      <c r="AKK158" s="1"/>
      <c r="AKL158" s="1"/>
      <c r="AKM158" s="1"/>
      <c r="AKN158" s="1"/>
      <c r="AKO158" s="1"/>
      <c r="AKP158" s="1"/>
      <c r="AKQ158" s="1"/>
      <c r="AKR158" s="1"/>
      <c r="AKS158" s="1"/>
      <c r="AKT158" s="1"/>
      <c r="AKU158" s="1"/>
      <c r="AKV158" s="1"/>
      <c r="AKW158" s="1"/>
      <c r="AKX158" s="1"/>
      <c r="AKY158" s="1"/>
      <c r="AKZ158" s="1"/>
      <c r="ALA158" s="1"/>
      <c r="ALB158" s="1"/>
      <c r="ALC158" s="1"/>
      <c r="ALD158" s="1"/>
      <c r="ALE158" s="1"/>
      <c r="ALF158" s="1"/>
      <c r="ALG158" s="1"/>
      <c r="ALH158" s="1"/>
      <c r="ALI158" s="1"/>
      <c r="ALJ158" s="1"/>
      <c r="ALK158" s="1"/>
      <c r="ALL158" s="1"/>
      <c r="ALM158" s="1"/>
      <c r="ALN158" s="1"/>
      <c r="ALO158" s="1"/>
      <c r="ALP158" s="1"/>
      <c r="ALQ158" s="1"/>
      <c r="ALR158" s="1"/>
      <c r="ALS158" s="1"/>
      <c r="ALT158" s="1"/>
      <c r="ALU158" s="1"/>
      <c r="ALV158" s="1"/>
      <c r="ALW158" s="1"/>
      <c r="ALX158" s="1"/>
      <c r="ALY158" s="1"/>
      <c r="ALZ158" s="1"/>
      <c r="AMA158" s="1"/>
      <c r="AMB158" s="1"/>
      <c r="AMC158" s="1"/>
      <c r="AMD158" s="1"/>
      <c r="AME158" s="1"/>
      <c r="AMF158" s="1"/>
      <c r="AMG158" s="1"/>
      <c r="AMH158" s="1"/>
      <c r="AMI158" s="1"/>
      <c r="AMJ158" s="1"/>
      <c r="AMK158" s="1"/>
      <c r="AML158" s="1"/>
      <c r="AMM158" s="1"/>
      <c r="AMN158" s="1"/>
      <c r="AMO158" s="1"/>
      <c r="AMP158" s="1"/>
      <c r="AMQ158" s="1"/>
      <c r="AMR158" s="1"/>
      <c r="AMS158" s="1"/>
      <c r="AMT158" s="1"/>
      <c r="AMU158" s="1"/>
      <c r="AMV158" s="1"/>
      <c r="AMW158" s="1"/>
      <c r="AMX158" s="1"/>
      <c r="AMY158" s="1"/>
      <c r="AMZ158" s="1"/>
      <c r="ANA158" s="1"/>
      <c r="ANB158" s="1"/>
      <c r="ANC158" s="1"/>
      <c r="AND158" s="1"/>
      <c r="ANE158" s="1"/>
      <c r="ANF158" s="1"/>
      <c r="ANG158" s="1"/>
      <c r="ANH158" s="1"/>
      <c r="ANI158" s="1"/>
      <c r="ANJ158" s="1"/>
      <c r="ANK158" s="1"/>
      <c r="ANL158" s="1"/>
      <c r="ANM158" s="1"/>
      <c r="ANN158" s="1"/>
      <c r="ANO158" s="1"/>
      <c r="ANP158" s="1"/>
      <c r="ANQ158" s="1"/>
      <c r="ANR158" s="1"/>
      <c r="ANS158" s="1"/>
      <c r="ANT158" s="1"/>
      <c r="ANU158" s="1"/>
      <c r="ANV158" s="1"/>
      <c r="ANW158" s="1"/>
      <c r="ANX158" s="1"/>
      <c r="ANY158" s="1"/>
      <c r="ANZ158" s="1"/>
      <c r="AOA158" s="1"/>
      <c r="AOB158" s="1"/>
      <c r="AOC158" s="1"/>
      <c r="AOD158" s="1"/>
      <c r="AOE158" s="1"/>
      <c r="AOF158" s="1"/>
      <c r="AOG158" s="1"/>
      <c r="AOH158" s="1"/>
      <c r="AOI158" s="1"/>
      <c r="AOJ158" s="1"/>
      <c r="AOK158" s="1"/>
      <c r="AOL158" s="1"/>
      <c r="AOM158" s="1"/>
      <c r="AON158" s="1"/>
      <c r="AOO158" s="1"/>
      <c r="AOP158" s="1"/>
      <c r="AOQ158" s="1"/>
      <c r="AOR158" s="1"/>
      <c r="AOS158" s="1"/>
      <c r="AOT158" s="1"/>
      <c r="AOU158" s="1"/>
      <c r="AOV158" s="1"/>
      <c r="AOW158" s="1"/>
      <c r="AOX158" s="1"/>
      <c r="AOY158" s="1"/>
      <c r="AOZ158" s="1"/>
      <c r="APA158" s="1"/>
      <c r="APB158" s="1"/>
      <c r="APC158" s="1"/>
      <c r="APD158" s="1"/>
      <c r="APE158" s="1"/>
      <c r="APF158" s="1"/>
      <c r="APG158" s="1"/>
      <c r="APH158" s="1"/>
      <c r="API158" s="1"/>
      <c r="APJ158" s="1"/>
      <c r="APK158" s="1"/>
      <c r="APL158" s="1"/>
      <c r="APM158" s="1"/>
      <c r="APN158" s="1"/>
      <c r="APO158" s="1"/>
      <c r="APP158" s="1"/>
      <c r="APQ158" s="1"/>
      <c r="APR158" s="1"/>
      <c r="APS158" s="1"/>
      <c r="APT158" s="1"/>
      <c r="APU158" s="1"/>
      <c r="APV158" s="1"/>
      <c r="APW158" s="1"/>
      <c r="APX158" s="1"/>
      <c r="APY158" s="1"/>
      <c r="APZ158" s="1"/>
      <c r="AQA158" s="1"/>
      <c r="AQB158" s="1"/>
      <c r="AQC158" s="1"/>
      <c r="AQD158" s="1"/>
      <c r="AQE158" s="1"/>
      <c r="AQF158" s="1"/>
      <c r="AQG158" s="1"/>
      <c r="AQH158" s="1"/>
      <c r="AQI158" s="1"/>
      <c r="AQJ158" s="1"/>
      <c r="AQK158" s="1"/>
      <c r="AQL158" s="1"/>
      <c r="AQM158" s="1"/>
      <c r="AQN158" s="1"/>
      <c r="AQO158" s="1"/>
      <c r="AQP158" s="1"/>
      <c r="AQQ158" s="1"/>
      <c r="AQR158" s="1"/>
      <c r="AQS158" s="1"/>
      <c r="AQT158" s="1"/>
      <c r="AQU158" s="1"/>
      <c r="AQV158" s="1"/>
      <c r="AQW158" s="1"/>
      <c r="AQX158" s="1"/>
      <c r="AQY158" s="1"/>
      <c r="AQZ158" s="1"/>
      <c r="ARA158" s="1"/>
      <c r="ARB158" s="1"/>
      <c r="ARC158" s="1"/>
      <c r="ARD158" s="1"/>
      <c r="ARE158" s="1"/>
      <c r="ARF158" s="1"/>
      <c r="ARG158" s="1"/>
      <c r="ARH158" s="1"/>
      <c r="ARI158" s="1"/>
      <c r="ARJ158" s="1"/>
      <c r="ARK158" s="1"/>
      <c r="ARL158" s="1"/>
      <c r="ARM158" s="1"/>
      <c r="ARN158" s="1"/>
      <c r="ARO158" s="1"/>
      <c r="ARP158" s="1"/>
      <c r="ARQ158" s="1"/>
      <c r="ARR158" s="1"/>
      <c r="ARS158" s="1"/>
      <c r="ART158" s="1"/>
      <c r="ARU158" s="1"/>
      <c r="ARV158" s="1"/>
      <c r="ARW158" s="1"/>
      <c r="ARX158" s="1"/>
      <c r="ARY158" s="1"/>
      <c r="ARZ158" s="1"/>
      <c r="ASA158" s="1"/>
      <c r="ASB158" s="1"/>
      <c r="ASC158" s="1"/>
      <c r="ASD158" s="1"/>
      <c r="ASE158" s="1"/>
      <c r="ASF158" s="1"/>
      <c r="ASG158" s="1"/>
      <c r="ASH158" s="1"/>
      <c r="ASI158" s="1"/>
      <c r="ASJ158" s="1"/>
      <c r="ASK158" s="1"/>
      <c r="ASL158" s="1"/>
      <c r="ASM158" s="1"/>
      <c r="ASN158" s="1"/>
      <c r="ASO158" s="1"/>
      <c r="ASP158" s="1"/>
      <c r="ASQ158" s="1"/>
      <c r="ASR158" s="1"/>
      <c r="ASS158" s="1"/>
      <c r="AST158" s="1"/>
      <c r="ASU158" s="1"/>
      <c r="ASV158" s="1"/>
      <c r="ASW158" s="1"/>
      <c r="ASX158" s="1"/>
      <c r="ASY158" s="1"/>
      <c r="ASZ158" s="1"/>
      <c r="ATA158" s="1"/>
      <c r="ATB158" s="1"/>
      <c r="ATC158" s="1"/>
      <c r="ATD158" s="1"/>
      <c r="ATE158" s="1"/>
      <c r="ATF158" s="1"/>
      <c r="ATG158" s="1"/>
      <c r="ATH158" s="1"/>
      <c r="ATI158" s="1"/>
      <c r="ATJ158" s="1"/>
      <c r="ATK158" s="1"/>
      <c r="ATL158" s="1"/>
      <c r="ATM158" s="1"/>
      <c r="ATN158" s="1"/>
      <c r="ATO158" s="1"/>
      <c r="ATP158" s="1"/>
      <c r="ATQ158" s="1"/>
      <c r="ATR158" s="1"/>
      <c r="ATS158" s="1"/>
      <c r="ATT158" s="1"/>
      <c r="ATU158" s="1"/>
      <c r="ATV158" s="1"/>
      <c r="ATW158" s="1"/>
      <c r="ATX158" s="1"/>
      <c r="ATY158" s="1"/>
      <c r="ATZ158" s="1"/>
      <c r="AUA158" s="1"/>
      <c r="AUB158" s="1"/>
      <c r="AUC158" s="1"/>
      <c r="AUD158" s="1"/>
      <c r="AUE158" s="1"/>
      <c r="AUF158" s="1"/>
      <c r="AUG158" s="1"/>
      <c r="AUH158" s="1"/>
      <c r="AUI158" s="1"/>
      <c r="AUJ158" s="1"/>
      <c r="AUK158" s="1"/>
      <c r="AUL158" s="1"/>
      <c r="AUM158" s="1"/>
      <c r="AUN158" s="1"/>
      <c r="AUO158" s="1"/>
      <c r="AUP158" s="1"/>
      <c r="AUQ158" s="1"/>
      <c r="AUR158" s="1"/>
      <c r="AUS158" s="1"/>
      <c r="AUT158" s="1"/>
      <c r="AUU158" s="1"/>
      <c r="AUV158" s="1"/>
      <c r="AUW158" s="1"/>
      <c r="AUX158" s="1"/>
      <c r="AUY158" s="1"/>
      <c r="AUZ158" s="1"/>
      <c r="AVA158" s="1"/>
      <c r="AVB158" s="1"/>
      <c r="AVC158" s="1"/>
      <c r="AVD158" s="1"/>
      <c r="AVE158" s="1"/>
      <c r="AVF158" s="1"/>
      <c r="AVG158" s="1"/>
      <c r="AVH158" s="1"/>
      <c r="AVI158" s="1"/>
      <c r="AVJ158" s="1"/>
      <c r="AVK158" s="1"/>
      <c r="AVL158" s="1"/>
      <c r="AVM158" s="1"/>
      <c r="AVN158" s="1"/>
      <c r="AVO158" s="1"/>
      <c r="AVP158" s="1"/>
      <c r="AVQ158" s="1"/>
      <c r="AVR158" s="1"/>
      <c r="AVS158" s="1"/>
      <c r="AVT158" s="1"/>
      <c r="AVU158" s="1"/>
      <c r="AVV158" s="1"/>
      <c r="AVW158" s="1"/>
      <c r="AVX158" s="1"/>
      <c r="AVY158" s="1"/>
      <c r="AVZ158" s="1"/>
      <c r="AWA158" s="1"/>
      <c r="AWB158" s="1"/>
      <c r="AWC158" s="1"/>
      <c r="AWD158" s="1"/>
      <c r="AWE158" s="1"/>
      <c r="AWF158" s="1"/>
      <c r="AWG158" s="1"/>
      <c r="AWH158" s="1"/>
      <c r="AWI158" s="1"/>
      <c r="AWJ158" s="1"/>
      <c r="AWK158" s="1"/>
      <c r="AWL158" s="1"/>
      <c r="AWM158" s="1"/>
      <c r="AWN158" s="1"/>
      <c r="AWO158" s="1"/>
      <c r="AWP158" s="1"/>
      <c r="AWQ158" s="1"/>
      <c r="AWR158" s="1"/>
      <c r="AWS158" s="1"/>
      <c r="AWT158" s="1"/>
      <c r="AWU158" s="1"/>
      <c r="AWV158" s="1"/>
      <c r="AWW158" s="1"/>
      <c r="AWX158" s="1"/>
      <c r="AWY158" s="1"/>
      <c r="AWZ158" s="1"/>
      <c r="AXA158" s="1"/>
      <c r="AXB158" s="1"/>
      <c r="AXC158" s="1"/>
      <c r="AXD158" s="1"/>
      <c r="AXE158" s="1"/>
      <c r="AXF158" s="1"/>
      <c r="AXG158" s="1"/>
      <c r="AXH158" s="1"/>
      <c r="AXI158" s="1"/>
      <c r="AXJ158" s="1"/>
      <c r="AXK158" s="1"/>
      <c r="AXL158" s="1"/>
      <c r="AXM158" s="1"/>
      <c r="AXN158" s="1"/>
      <c r="AXO158" s="1"/>
      <c r="AXP158" s="1"/>
      <c r="AXQ158" s="1"/>
      <c r="AXR158" s="1"/>
      <c r="AXS158" s="1"/>
      <c r="AXT158" s="1"/>
      <c r="AXU158" s="1"/>
      <c r="AXV158" s="1"/>
      <c r="AXW158" s="1"/>
      <c r="AXX158" s="1"/>
      <c r="AXY158" s="1"/>
      <c r="AXZ158" s="1"/>
      <c r="AYA158" s="1"/>
      <c r="AYB158" s="1"/>
      <c r="AYC158" s="1"/>
      <c r="AYD158" s="1"/>
      <c r="AYE158" s="1"/>
      <c r="AYF158" s="1"/>
      <c r="AYG158" s="1"/>
      <c r="AYH158" s="1"/>
      <c r="AYI158" s="1"/>
      <c r="AYJ158" s="1"/>
      <c r="AYK158" s="1"/>
      <c r="AYL158" s="1"/>
      <c r="AYM158" s="1"/>
      <c r="AYN158" s="1"/>
      <c r="AYO158" s="1"/>
      <c r="AYP158" s="1"/>
      <c r="AYQ158" s="1"/>
      <c r="AYR158" s="1"/>
      <c r="AYS158" s="1"/>
      <c r="AYT158" s="1"/>
      <c r="AYU158" s="1"/>
      <c r="AYV158" s="1"/>
      <c r="AYW158" s="1"/>
      <c r="AYX158" s="1"/>
      <c r="AYY158" s="1"/>
      <c r="AYZ158" s="1"/>
      <c r="AZA158" s="1"/>
      <c r="AZB158" s="1"/>
      <c r="AZC158" s="1"/>
      <c r="AZD158" s="1"/>
      <c r="AZE158" s="1"/>
      <c r="AZF158" s="1"/>
      <c r="AZG158" s="1"/>
      <c r="AZH158" s="1"/>
      <c r="AZI158" s="1"/>
      <c r="AZJ158" s="1"/>
      <c r="AZK158" s="1"/>
      <c r="AZL158" s="1"/>
      <c r="AZM158" s="1"/>
      <c r="AZN158" s="1"/>
      <c r="AZO158" s="1"/>
      <c r="AZP158" s="1"/>
      <c r="AZQ158" s="1"/>
      <c r="AZR158" s="1"/>
      <c r="AZS158" s="1"/>
      <c r="AZT158" s="1"/>
      <c r="AZU158" s="1"/>
      <c r="AZV158" s="1"/>
      <c r="AZW158" s="1"/>
      <c r="AZX158" s="1"/>
      <c r="AZY158" s="1"/>
      <c r="AZZ158" s="1"/>
      <c r="BAA158" s="1"/>
      <c r="BAB158" s="1"/>
      <c r="BAC158" s="1"/>
      <c r="BAD158" s="1"/>
      <c r="BAE158" s="1"/>
      <c r="BAF158" s="1"/>
      <c r="BAG158" s="1"/>
      <c r="BAH158" s="1"/>
      <c r="BAI158" s="1"/>
      <c r="BAJ158" s="1"/>
      <c r="BAK158" s="1"/>
      <c r="BAL158" s="1"/>
      <c r="BAM158" s="1"/>
      <c r="BAN158" s="1"/>
      <c r="BAO158" s="1"/>
      <c r="BAP158" s="1"/>
      <c r="BAQ158" s="1"/>
      <c r="BAR158" s="1"/>
      <c r="BAS158" s="1"/>
      <c r="BAT158" s="1"/>
      <c r="BAU158" s="1"/>
      <c r="BAV158" s="1"/>
      <c r="BAW158" s="1"/>
      <c r="BAX158" s="1"/>
      <c r="BAY158" s="1"/>
      <c r="BAZ158" s="1"/>
      <c r="BBA158" s="1"/>
      <c r="BBB158" s="1"/>
      <c r="BBC158" s="1"/>
      <c r="BBD158" s="1"/>
      <c r="BBE158" s="1"/>
      <c r="BBF158" s="1"/>
      <c r="BBG158" s="1"/>
      <c r="BBH158" s="1"/>
      <c r="BBI158" s="1"/>
      <c r="BBJ158" s="1"/>
      <c r="BBK158" s="1"/>
      <c r="BBL158" s="1"/>
      <c r="BBM158" s="1"/>
      <c r="BBN158" s="1"/>
      <c r="BBO158" s="1"/>
      <c r="BBP158" s="1"/>
      <c r="BBQ158" s="1"/>
      <c r="BBR158" s="1"/>
      <c r="BBS158" s="1"/>
      <c r="BBT158" s="1"/>
      <c r="BBU158" s="1"/>
      <c r="BBV158" s="1"/>
      <c r="BBW158" s="1"/>
      <c r="BBX158" s="1"/>
      <c r="BBY158" s="1"/>
      <c r="BBZ158" s="1"/>
      <c r="BCA158" s="1"/>
      <c r="BCB158" s="1"/>
      <c r="BCC158" s="1"/>
      <c r="BCD158" s="1"/>
      <c r="BCE158" s="1"/>
      <c r="BCF158" s="1"/>
      <c r="BCG158" s="1"/>
      <c r="BCH158" s="1"/>
      <c r="BCI158" s="1"/>
      <c r="BCJ158" s="1"/>
      <c r="BCK158" s="1"/>
      <c r="BCL158" s="1"/>
      <c r="BCM158" s="1"/>
      <c r="BCN158" s="1"/>
      <c r="BCO158" s="1"/>
      <c r="BCP158" s="1"/>
      <c r="BCQ158" s="1"/>
      <c r="BCR158" s="1"/>
      <c r="BCS158" s="1"/>
      <c r="BCT158" s="1"/>
      <c r="BCU158" s="1"/>
      <c r="BCV158" s="1"/>
      <c r="BCW158" s="1"/>
      <c r="BCX158" s="1"/>
      <c r="BCY158" s="1"/>
      <c r="BCZ158" s="1"/>
      <c r="BDA158" s="1"/>
      <c r="BDB158" s="1"/>
      <c r="BDC158" s="1"/>
      <c r="BDD158" s="1"/>
      <c r="BDE158" s="1"/>
      <c r="BDF158" s="1"/>
      <c r="BDG158" s="1"/>
      <c r="BDH158" s="1"/>
      <c r="BDI158" s="1"/>
      <c r="BDJ158" s="1"/>
      <c r="BDK158" s="1"/>
      <c r="BDL158" s="1"/>
      <c r="BDM158" s="1"/>
      <c r="BDN158" s="1"/>
      <c r="BDO158" s="1"/>
      <c r="BDP158" s="1"/>
      <c r="BDQ158" s="1"/>
      <c r="BDR158" s="1"/>
      <c r="BDS158" s="1"/>
      <c r="BDT158" s="1"/>
      <c r="BDU158" s="1"/>
      <c r="BDV158" s="1"/>
      <c r="BDW158" s="1"/>
      <c r="BDX158" s="1"/>
      <c r="BDY158" s="1"/>
      <c r="BDZ158" s="1"/>
      <c r="BEA158" s="1"/>
      <c r="BEB158" s="1"/>
      <c r="BEC158" s="1"/>
      <c r="BED158" s="1"/>
      <c r="BEE158" s="1"/>
      <c r="BEF158" s="1"/>
      <c r="BEG158" s="1"/>
      <c r="BEH158" s="1"/>
      <c r="BEI158" s="1"/>
      <c r="BEJ158" s="1"/>
      <c r="BEK158" s="1"/>
      <c r="BEL158" s="1"/>
      <c r="BEM158" s="1"/>
      <c r="BEN158" s="1"/>
      <c r="BEO158" s="1"/>
      <c r="BEP158" s="1"/>
      <c r="BEQ158" s="1"/>
      <c r="BER158" s="1"/>
      <c r="BES158" s="1"/>
      <c r="BET158" s="1"/>
      <c r="BEU158" s="1"/>
      <c r="BEV158" s="1"/>
      <c r="BEW158" s="1"/>
      <c r="BEX158" s="1"/>
      <c r="BEY158" s="1"/>
      <c r="BEZ158" s="1"/>
      <c r="BFA158" s="1"/>
      <c r="BFB158" s="1"/>
      <c r="BFC158" s="1"/>
      <c r="BFD158" s="1"/>
      <c r="BFE158" s="1"/>
      <c r="BFF158" s="1"/>
      <c r="BFG158" s="1"/>
      <c r="BFH158" s="1"/>
      <c r="BFI158" s="1"/>
      <c r="BFJ158" s="1"/>
      <c r="BFK158" s="1"/>
      <c r="BFL158" s="1"/>
      <c r="BFM158" s="1"/>
      <c r="BFN158" s="1"/>
      <c r="BFO158" s="1"/>
      <c r="BFP158" s="1"/>
      <c r="BFQ158" s="1"/>
      <c r="BFR158" s="1"/>
      <c r="BFS158" s="1"/>
      <c r="BFT158" s="1"/>
      <c r="BFU158" s="1"/>
      <c r="BFV158" s="1"/>
      <c r="BFW158" s="1"/>
      <c r="BFX158" s="1"/>
      <c r="BFY158" s="1"/>
      <c r="BFZ158" s="1"/>
      <c r="BGA158" s="1"/>
      <c r="BGB158" s="1"/>
      <c r="BGC158" s="1"/>
      <c r="BGD158" s="1"/>
      <c r="BGE158" s="1"/>
      <c r="BGF158" s="1"/>
      <c r="BGG158" s="1"/>
      <c r="BGH158" s="1"/>
      <c r="BGI158" s="1"/>
      <c r="BGJ158" s="1"/>
      <c r="BGK158" s="1"/>
      <c r="BGL158" s="1"/>
      <c r="BGM158" s="1"/>
      <c r="BGN158" s="1"/>
      <c r="BGO158" s="1"/>
      <c r="BGP158" s="1"/>
      <c r="BGQ158" s="1"/>
      <c r="BGR158" s="1"/>
      <c r="BGS158" s="1"/>
      <c r="BGT158" s="1"/>
      <c r="BGU158" s="1"/>
      <c r="BGV158" s="1"/>
      <c r="BGW158" s="1"/>
      <c r="BGX158" s="1"/>
      <c r="BGY158" s="1"/>
      <c r="BGZ158" s="1"/>
      <c r="BHA158" s="1"/>
      <c r="BHB158" s="1"/>
      <c r="BHC158" s="1"/>
      <c r="BHD158" s="1"/>
      <c r="BHE158" s="1"/>
      <c r="BHF158" s="1"/>
      <c r="BHG158" s="1"/>
      <c r="BHH158" s="1"/>
      <c r="BHI158" s="1"/>
      <c r="BHJ158" s="1"/>
      <c r="BHK158" s="1"/>
      <c r="BHL158" s="1"/>
      <c r="BHM158" s="1"/>
      <c r="BHN158" s="1"/>
      <c r="BHO158" s="1"/>
      <c r="BHP158" s="1"/>
      <c r="BHQ158" s="1"/>
      <c r="BHR158" s="1"/>
      <c r="BHS158" s="1"/>
      <c r="BHT158" s="1"/>
      <c r="BHU158" s="1"/>
      <c r="BHV158" s="1"/>
      <c r="BHW158" s="1"/>
      <c r="BHX158" s="1"/>
      <c r="BHY158" s="1"/>
      <c r="BHZ158" s="1"/>
      <c r="BIA158" s="1"/>
      <c r="BIB158" s="1"/>
      <c r="BIC158" s="1"/>
      <c r="BID158" s="1"/>
      <c r="BIE158" s="1"/>
      <c r="BIF158" s="1"/>
      <c r="BIG158" s="1"/>
      <c r="BIH158" s="1"/>
      <c r="BII158" s="1"/>
      <c r="BIJ158" s="1"/>
      <c r="BIK158" s="1"/>
      <c r="BIL158" s="1"/>
      <c r="BIM158" s="1"/>
      <c r="BIN158" s="1"/>
      <c r="BIO158" s="1"/>
      <c r="BIP158" s="1"/>
      <c r="BIQ158" s="1"/>
      <c r="BIR158" s="1"/>
      <c r="BIS158" s="1"/>
      <c r="BIT158" s="1"/>
      <c r="BIU158" s="1"/>
      <c r="BIV158" s="1"/>
      <c r="BIW158" s="1"/>
      <c r="BIX158" s="1"/>
      <c r="BIY158" s="1"/>
      <c r="BIZ158" s="1"/>
      <c r="BJA158" s="1"/>
      <c r="BJB158" s="1"/>
      <c r="BJC158" s="1"/>
      <c r="BJD158" s="1"/>
      <c r="BJE158" s="1"/>
      <c r="BJF158" s="1"/>
      <c r="BJG158" s="1"/>
      <c r="BJH158" s="1"/>
      <c r="BJI158" s="1"/>
      <c r="BJJ158" s="1"/>
      <c r="BJK158" s="1"/>
      <c r="BJL158" s="1"/>
      <c r="BJM158" s="1"/>
      <c r="BJN158" s="1"/>
      <c r="BJO158" s="1"/>
      <c r="BJP158" s="1"/>
      <c r="BJQ158" s="1"/>
      <c r="BJR158" s="1"/>
      <c r="BJS158" s="1"/>
      <c r="BJT158" s="1"/>
      <c r="BJU158" s="1"/>
      <c r="BJV158" s="1"/>
      <c r="BJW158" s="1"/>
      <c r="BJX158" s="1"/>
      <c r="BJY158" s="1"/>
      <c r="BJZ158" s="1"/>
      <c r="BKA158" s="1"/>
      <c r="BKB158" s="1"/>
      <c r="BKC158" s="1"/>
      <c r="BKD158" s="1"/>
      <c r="BKE158" s="1"/>
      <c r="BKF158" s="1"/>
      <c r="BKG158" s="1"/>
      <c r="BKH158" s="1"/>
      <c r="BKI158" s="1"/>
      <c r="BKJ158" s="1"/>
      <c r="BKK158" s="1"/>
      <c r="BKL158" s="1"/>
      <c r="BKM158" s="1"/>
      <c r="BKN158" s="1"/>
      <c r="BKO158" s="1"/>
      <c r="BKP158" s="1"/>
      <c r="BKQ158" s="1"/>
      <c r="BKR158" s="1"/>
      <c r="BKS158" s="1"/>
      <c r="BKT158" s="1"/>
      <c r="BKU158" s="1"/>
      <c r="BKV158" s="1"/>
      <c r="BKW158" s="1"/>
      <c r="BKX158" s="1"/>
      <c r="BKY158" s="1"/>
      <c r="BKZ158" s="1"/>
      <c r="BLA158" s="1"/>
      <c r="BLB158" s="1"/>
      <c r="BLC158" s="1"/>
      <c r="BLD158" s="1"/>
      <c r="BLE158" s="1"/>
      <c r="BLF158" s="1"/>
      <c r="BLG158" s="1"/>
      <c r="BLH158" s="1"/>
      <c r="BLI158" s="1"/>
      <c r="BLJ158" s="1"/>
      <c r="BLK158" s="1"/>
      <c r="BLL158" s="1"/>
      <c r="BLM158" s="1"/>
      <c r="BLN158" s="1"/>
      <c r="BLO158" s="1"/>
      <c r="BLP158" s="1"/>
      <c r="BLQ158" s="1"/>
      <c r="BLR158" s="1"/>
      <c r="BLS158" s="1"/>
      <c r="BLT158" s="1"/>
      <c r="BLU158" s="1"/>
      <c r="BLV158" s="1"/>
      <c r="BLW158" s="1"/>
      <c r="BLX158" s="1"/>
      <c r="BLY158" s="1"/>
      <c r="BLZ158" s="1"/>
      <c r="BMA158" s="1"/>
      <c r="BMB158" s="1"/>
      <c r="BMC158" s="1"/>
      <c r="BMD158" s="1"/>
      <c r="BME158" s="1"/>
      <c r="BMF158" s="1"/>
      <c r="BMG158" s="1"/>
      <c r="BMH158" s="1"/>
      <c r="BMI158" s="1"/>
      <c r="BMJ158" s="1"/>
      <c r="BMK158" s="1"/>
      <c r="BML158" s="1"/>
      <c r="BMM158" s="1"/>
      <c r="BMN158" s="1"/>
      <c r="BMO158" s="1"/>
      <c r="BMP158" s="1"/>
      <c r="BMQ158" s="1"/>
      <c r="BMR158" s="1"/>
      <c r="BMS158" s="1"/>
      <c r="BMT158" s="1"/>
      <c r="BMU158" s="1"/>
      <c r="BMV158" s="1"/>
      <c r="BMW158" s="1"/>
      <c r="BMX158" s="1"/>
      <c r="BMY158" s="1"/>
      <c r="BMZ158" s="1"/>
      <c r="BNA158" s="1"/>
      <c r="BNB158" s="1"/>
      <c r="BNC158" s="1"/>
      <c r="BND158" s="1"/>
      <c r="BNE158" s="1"/>
      <c r="BNF158" s="1"/>
      <c r="BNG158" s="1"/>
      <c r="BNH158" s="1"/>
      <c r="BNI158" s="1"/>
      <c r="BNJ158" s="1"/>
      <c r="BNK158" s="1"/>
      <c r="BNL158" s="1"/>
      <c r="BNM158" s="1"/>
      <c r="BNN158" s="1"/>
      <c r="BNO158" s="1"/>
      <c r="BNP158" s="1"/>
      <c r="BNQ158" s="1"/>
      <c r="BNR158" s="1"/>
      <c r="BNS158" s="1"/>
      <c r="BNT158" s="1"/>
      <c r="BNU158" s="1"/>
      <c r="BNV158" s="1"/>
      <c r="BNW158" s="1"/>
      <c r="BNX158" s="1"/>
      <c r="BNY158" s="1"/>
      <c r="BNZ158" s="1"/>
      <c r="BOA158" s="1"/>
      <c r="BOB158" s="1"/>
      <c r="BOC158" s="1"/>
      <c r="BOD158" s="1"/>
      <c r="BOE158" s="1"/>
      <c r="BOF158" s="1"/>
      <c r="BOG158" s="1"/>
      <c r="BOH158" s="1"/>
      <c r="BOI158" s="1"/>
      <c r="BOJ158" s="1"/>
      <c r="BOK158" s="1"/>
      <c r="BOL158" s="1"/>
      <c r="BOM158" s="1"/>
      <c r="BON158" s="1"/>
      <c r="BOO158" s="1"/>
      <c r="BOP158" s="1"/>
      <c r="BOQ158" s="1"/>
      <c r="BOR158" s="1"/>
      <c r="BOS158" s="1"/>
      <c r="BOT158" s="1"/>
      <c r="BOU158" s="1"/>
      <c r="BOV158" s="1"/>
      <c r="BOW158" s="1"/>
      <c r="BOX158" s="1"/>
      <c r="BOY158" s="1"/>
      <c r="BOZ158" s="1"/>
      <c r="BPA158" s="1"/>
      <c r="BPB158" s="1"/>
      <c r="BPC158" s="1"/>
      <c r="BPD158" s="1"/>
      <c r="BPE158" s="1"/>
      <c r="BPF158" s="1"/>
      <c r="BPG158" s="1"/>
      <c r="BPH158" s="1"/>
      <c r="BPI158" s="1"/>
      <c r="BPJ158" s="1"/>
      <c r="BPK158" s="1"/>
      <c r="BPL158" s="1"/>
      <c r="BPM158" s="1"/>
      <c r="BPN158" s="1"/>
      <c r="BPO158" s="1"/>
      <c r="BPP158" s="1"/>
      <c r="BPQ158" s="1"/>
      <c r="BPR158" s="1"/>
      <c r="BPS158" s="1"/>
      <c r="BPT158" s="1"/>
      <c r="BPU158" s="1"/>
      <c r="BPV158" s="1"/>
      <c r="BPW158" s="1"/>
      <c r="BPX158" s="1"/>
      <c r="BPY158" s="1"/>
      <c r="BPZ158" s="1"/>
      <c r="BQA158" s="1"/>
      <c r="BQB158" s="1"/>
      <c r="BQC158" s="1"/>
      <c r="BQD158" s="1"/>
      <c r="BQE158" s="1"/>
      <c r="BQF158" s="1"/>
      <c r="BQG158" s="1"/>
      <c r="BQH158" s="1"/>
      <c r="BQI158" s="1"/>
      <c r="BQJ158" s="1"/>
      <c r="BQK158" s="1"/>
      <c r="BQL158" s="1"/>
      <c r="BQM158" s="1"/>
      <c r="BQN158" s="1"/>
      <c r="BQO158" s="1"/>
      <c r="BQP158" s="1"/>
      <c r="BQQ158" s="1"/>
      <c r="BQR158" s="1"/>
      <c r="BQS158" s="1"/>
      <c r="BQT158" s="1"/>
      <c r="BQU158" s="1"/>
      <c r="BQV158" s="1"/>
      <c r="BQW158" s="1"/>
      <c r="BQX158" s="1"/>
      <c r="BQY158" s="1"/>
      <c r="BQZ158" s="1"/>
      <c r="BRA158" s="1"/>
      <c r="BRB158" s="1"/>
      <c r="BRC158" s="1"/>
      <c r="BRD158" s="1"/>
      <c r="BRE158" s="1"/>
      <c r="BRF158" s="1"/>
      <c r="BRG158" s="1"/>
      <c r="BRH158" s="1"/>
      <c r="BRI158" s="1"/>
      <c r="BRJ158" s="1"/>
      <c r="BRK158" s="1"/>
      <c r="BRL158" s="1"/>
      <c r="BRM158" s="1"/>
      <c r="BRN158" s="1"/>
      <c r="BRO158" s="1"/>
      <c r="BRP158" s="1"/>
      <c r="BRQ158" s="1"/>
      <c r="BRR158" s="1"/>
      <c r="BRS158" s="1"/>
      <c r="BRT158" s="1"/>
      <c r="BRU158" s="1"/>
      <c r="BRV158" s="1"/>
      <c r="BRW158" s="1"/>
      <c r="BRX158" s="1"/>
      <c r="BRY158" s="1"/>
      <c r="BRZ158" s="1"/>
      <c r="BSA158" s="1"/>
      <c r="BSB158" s="1"/>
      <c r="BSC158" s="1"/>
      <c r="BSD158" s="1"/>
      <c r="BSE158" s="1"/>
      <c r="BSF158" s="1"/>
      <c r="BSG158" s="1"/>
      <c r="BSH158" s="1"/>
      <c r="BSI158" s="1"/>
      <c r="BSJ158" s="1"/>
      <c r="BSK158" s="1"/>
      <c r="BSL158" s="1"/>
      <c r="BSM158" s="1"/>
      <c r="BSN158" s="1"/>
      <c r="BSO158" s="1"/>
      <c r="BSP158" s="1"/>
      <c r="BSQ158" s="1"/>
      <c r="BSR158" s="1"/>
      <c r="BSS158" s="1"/>
      <c r="BST158" s="1"/>
      <c r="BSU158" s="1"/>
      <c r="BSV158" s="1"/>
      <c r="BSW158" s="1"/>
      <c r="BSX158" s="1"/>
      <c r="BSY158" s="1"/>
      <c r="BSZ158" s="1"/>
      <c r="BTA158" s="1"/>
      <c r="BTB158" s="1"/>
      <c r="BTC158" s="1"/>
      <c r="BTD158" s="1"/>
      <c r="BTE158" s="1"/>
      <c r="BTF158" s="1"/>
      <c r="BTG158" s="1"/>
      <c r="BTH158" s="1"/>
      <c r="BTI158" s="1"/>
      <c r="BTJ158" s="1"/>
      <c r="BTK158" s="1"/>
      <c r="BTL158" s="1"/>
      <c r="BTM158" s="1"/>
      <c r="BTN158" s="1"/>
      <c r="BTO158" s="1"/>
      <c r="BTP158" s="1"/>
      <c r="BTQ158" s="1"/>
      <c r="BTR158" s="1"/>
      <c r="BTS158" s="1"/>
      <c r="BTT158" s="1"/>
      <c r="BTU158" s="1"/>
      <c r="BTV158" s="1"/>
      <c r="BTW158" s="1"/>
      <c r="BTX158" s="1"/>
      <c r="BTY158" s="1"/>
      <c r="BTZ158" s="1"/>
      <c r="BUA158" s="1"/>
      <c r="BUB158" s="1"/>
      <c r="BUC158" s="1"/>
      <c r="BUD158" s="1"/>
      <c r="BUE158" s="1"/>
      <c r="BUF158" s="1"/>
      <c r="BUG158" s="1"/>
      <c r="BUH158" s="1"/>
      <c r="BUI158" s="1"/>
      <c r="BUJ158" s="1"/>
      <c r="BUK158" s="1"/>
      <c r="BUL158" s="1"/>
      <c r="BUM158" s="1"/>
      <c r="BUN158" s="1"/>
      <c r="BUO158" s="1"/>
      <c r="BUP158" s="1"/>
      <c r="BUQ158" s="1"/>
      <c r="BUR158" s="1"/>
      <c r="BUS158" s="1"/>
      <c r="BUT158" s="1"/>
      <c r="BUU158" s="1"/>
      <c r="BUV158" s="1"/>
      <c r="BUW158" s="1"/>
      <c r="BUX158" s="1"/>
      <c r="BUY158" s="1"/>
      <c r="BUZ158" s="1"/>
      <c r="BVA158" s="1"/>
      <c r="BVB158" s="1"/>
      <c r="BVC158" s="1"/>
      <c r="BVD158" s="1"/>
      <c r="BVE158" s="1"/>
      <c r="BVF158" s="1"/>
      <c r="BVG158" s="1"/>
      <c r="BVH158" s="1"/>
      <c r="BVI158" s="1"/>
      <c r="BVJ158" s="1"/>
      <c r="BVK158" s="1"/>
      <c r="BVL158" s="1"/>
      <c r="BVM158" s="1"/>
      <c r="BVN158" s="1"/>
      <c r="BVO158" s="1"/>
      <c r="BVP158" s="1"/>
      <c r="BVQ158" s="1"/>
      <c r="BVR158" s="1"/>
      <c r="BVS158" s="1"/>
      <c r="BVT158" s="1"/>
      <c r="BVU158" s="1"/>
      <c r="BVV158" s="1"/>
      <c r="BVW158" s="1"/>
      <c r="BVX158" s="1"/>
      <c r="BVY158" s="1"/>
      <c r="BVZ158" s="1"/>
      <c r="BWA158" s="1"/>
      <c r="BWB158" s="1"/>
      <c r="BWC158" s="1"/>
      <c r="BWD158" s="1"/>
      <c r="BWE158" s="1"/>
      <c r="BWF158" s="1"/>
      <c r="BWG158" s="1"/>
      <c r="BWH158" s="1"/>
      <c r="BWI158" s="1"/>
      <c r="BWJ158" s="1"/>
      <c r="BWK158" s="1"/>
      <c r="BWL158" s="1"/>
      <c r="BWM158" s="1"/>
      <c r="BWN158" s="1"/>
      <c r="BWO158" s="1"/>
      <c r="BWP158" s="1"/>
      <c r="BWQ158" s="1"/>
      <c r="BWR158" s="1"/>
      <c r="BWS158" s="1"/>
      <c r="BWT158" s="1"/>
      <c r="BWU158" s="1"/>
      <c r="BWV158" s="1"/>
      <c r="BWW158" s="1"/>
      <c r="BWX158" s="1"/>
      <c r="BWY158" s="1"/>
      <c r="BWZ158" s="1"/>
      <c r="BXA158" s="1"/>
      <c r="BXB158" s="1"/>
      <c r="BXC158" s="1"/>
      <c r="BXD158" s="1"/>
      <c r="BXE158" s="1"/>
      <c r="BXF158" s="1"/>
      <c r="BXG158" s="1"/>
      <c r="BXH158" s="1"/>
      <c r="BXI158" s="1"/>
      <c r="BXJ158" s="1"/>
      <c r="BXK158" s="1"/>
      <c r="BXL158" s="1"/>
      <c r="BXM158" s="1"/>
      <c r="BXN158" s="1"/>
      <c r="BXO158" s="1"/>
      <c r="BXP158" s="1"/>
      <c r="BXQ158" s="1"/>
      <c r="BXR158" s="1"/>
      <c r="BXS158" s="1"/>
      <c r="BXT158" s="1"/>
      <c r="BXU158" s="1"/>
      <c r="BXV158" s="1"/>
      <c r="BXW158" s="1"/>
      <c r="BXX158" s="1"/>
      <c r="BXY158" s="1"/>
      <c r="BXZ158" s="1"/>
      <c r="BYA158" s="1"/>
      <c r="BYB158" s="1"/>
      <c r="BYC158" s="1"/>
      <c r="BYD158" s="1"/>
      <c r="BYE158" s="1"/>
      <c r="BYF158" s="1"/>
      <c r="BYG158" s="1"/>
      <c r="BYH158" s="1"/>
      <c r="BYI158" s="1"/>
      <c r="BYJ158" s="1"/>
      <c r="BYK158" s="1"/>
      <c r="BYL158" s="1"/>
      <c r="BYM158" s="1"/>
      <c r="BYN158" s="1"/>
      <c r="BYO158" s="1"/>
      <c r="BYP158" s="1"/>
      <c r="BYQ158" s="1"/>
      <c r="BYR158" s="1"/>
      <c r="BYS158" s="1"/>
      <c r="BYT158" s="1"/>
      <c r="BYU158" s="1"/>
      <c r="BYV158" s="1"/>
      <c r="BYW158" s="1"/>
      <c r="BYX158" s="1"/>
      <c r="BYY158" s="1"/>
      <c r="BYZ158" s="1"/>
      <c r="BZA158" s="1"/>
      <c r="BZB158" s="1"/>
      <c r="BZC158" s="1"/>
      <c r="BZD158" s="1"/>
      <c r="BZE158" s="1"/>
      <c r="BZF158" s="1"/>
      <c r="BZG158" s="1"/>
      <c r="BZH158" s="1"/>
      <c r="BZI158" s="1"/>
      <c r="BZJ158" s="1"/>
      <c r="BZK158" s="1"/>
      <c r="BZL158" s="1"/>
      <c r="BZM158" s="1"/>
      <c r="BZN158" s="1"/>
      <c r="BZO158" s="1"/>
      <c r="BZP158" s="1"/>
      <c r="BZQ158" s="1"/>
      <c r="BZR158" s="1"/>
      <c r="BZS158" s="1"/>
      <c r="BZT158" s="1"/>
      <c r="BZU158" s="1"/>
      <c r="BZV158" s="1"/>
      <c r="BZW158" s="1"/>
      <c r="BZX158" s="1"/>
      <c r="BZY158" s="1"/>
      <c r="BZZ158" s="1"/>
      <c r="CAA158" s="1"/>
      <c r="CAB158" s="1"/>
      <c r="CAC158" s="1"/>
      <c r="CAD158" s="1"/>
      <c r="CAE158" s="1"/>
      <c r="CAF158" s="1"/>
      <c r="CAG158" s="1"/>
      <c r="CAH158" s="1"/>
      <c r="CAI158" s="1"/>
      <c r="CAJ158" s="1"/>
      <c r="CAK158" s="1"/>
      <c r="CAL158" s="1"/>
      <c r="CAM158" s="1"/>
      <c r="CAN158" s="1"/>
      <c r="CAO158" s="1"/>
      <c r="CAP158" s="1"/>
      <c r="CAQ158" s="1"/>
      <c r="CAR158" s="1"/>
      <c r="CAS158" s="1"/>
      <c r="CAT158" s="1"/>
      <c r="CAU158" s="1"/>
      <c r="CAV158" s="1"/>
      <c r="CAW158" s="1"/>
      <c r="CAX158" s="1"/>
      <c r="CAY158" s="1"/>
      <c r="CAZ158" s="1"/>
      <c r="CBA158" s="1"/>
      <c r="CBB158" s="1"/>
      <c r="CBC158" s="1"/>
      <c r="CBD158" s="1"/>
      <c r="CBE158" s="1"/>
      <c r="CBF158" s="1"/>
      <c r="CBG158" s="1"/>
      <c r="CBH158" s="1"/>
      <c r="CBI158" s="1"/>
      <c r="CBJ158" s="1"/>
      <c r="CBK158" s="1"/>
      <c r="CBL158" s="1"/>
      <c r="CBM158" s="1"/>
      <c r="CBN158" s="1"/>
      <c r="CBO158" s="1"/>
      <c r="CBP158" s="1"/>
      <c r="CBQ158" s="1"/>
      <c r="CBR158" s="1"/>
      <c r="CBS158" s="1"/>
      <c r="CBT158" s="1"/>
      <c r="CBU158" s="1"/>
      <c r="CBV158" s="1"/>
      <c r="CBW158" s="1"/>
      <c r="CBX158" s="1"/>
      <c r="CBY158" s="1"/>
      <c r="CBZ158" s="1"/>
      <c r="CCA158" s="1"/>
      <c r="CCB158" s="1"/>
      <c r="CCC158" s="1"/>
      <c r="CCD158" s="1"/>
      <c r="CCE158" s="1"/>
      <c r="CCF158" s="1"/>
      <c r="CCG158" s="1"/>
      <c r="CCH158" s="1"/>
      <c r="CCI158" s="1"/>
      <c r="CCJ158" s="1"/>
      <c r="CCK158" s="1"/>
      <c r="CCL158" s="1"/>
      <c r="CCM158" s="1"/>
      <c r="CCN158" s="1"/>
      <c r="CCO158" s="1"/>
      <c r="CCP158" s="1"/>
      <c r="CCQ158" s="1"/>
      <c r="CCR158" s="1"/>
      <c r="CCS158" s="1"/>
      <c r="CCT158" s="1"/>
      <c r="CCU158" s="1"/>
      <c r="CCV158" s="1"/>
      <c r="CCW158" s="1"/>
      <c r="CCX158" s="1"/>
      <c r="CCY158" s="1"/>
      <c r="CCZ158" s="1"/>
      <c r="CDA158" s="1"/>
      <c r="CDB158" s="1"/>
      <c r="CDC158" s="1"/>
      <c r="CDD158" s="1"/>
      <c r="CDE158" s="1"/>
      <c r="CDF158" s="1"/>
      <c r="CDG158" s="1"/>
      <c r="CDH158" s="1"/>
      <c r="CDI158" s="1"/>
      <c r="CDJ158" s="1"/>
      <c r="CDK158" s="1"/>
      <c r="CDL158" s="1"/>
      <c r="CDM158" s="1"/>
      <c r="CDN158" s="1"/>
      <c r="CDO158" s="1"/>
      <c r="CDP158" s="1"/>
      <c r="CDQ158" s="1"/>
      <c r="CDR158" s="1"/>
      <c r="CDS158" s="1"/>
      <c r="CDT158" s="1"/>
      <c r="CDU158" s="1"/>
      <c r="CDV158" s="1"/>
      <c r="CDW158" s="1"/>
      <c r="CDX158" s="1"/>
      <c r="CDY158" s="1"/>
      <c r="CDZ158" s="1"/>
      <c r="CEA158" s="1"/>
      <c r="CEB158" s="1"/>
      <c r="CEC158" s="1"/>
      <c r="CED158" s="1"/>
      <c r="CEE158" s="1"/>
      <c r="CEF158" s="1"/>
      <c r="CEG158" s="1"/>
      <c r="CEH158" s="1"/>
      <c r="CEI158" s="1"/>
      <c r="CEJ158" s="1"/>
      <c r="CEK158" s="1"/>
      <c r="CEL158" s="1"/>
      <c r="CEM158" s="1"/>
      <c r="CEN158" s="1"/>
      <c r="CEO158" s="1"/>
      <c r="CEP158" s="1"/>
      <c r="CEQ158" s="1"/>
      <c r="CER158" s="1"/>
      <c r="CES158" s="1"/>
      <c r="CET158" s="1"/>
      <c r="CEU158" s="1"/>
      <c r="CEV158" s="1"/>
      <c r="CEW158" s="1"/>
      <c r="CEX158" s="1"/>
      <c r="CEY158" s="1"/>
      <c r="CEZ158" s="1"/>
      <c r="CFA158" s="1"/>
      <c r="CFB158" s="1"/>
      <c r="CFC158" s="1"/>
      <c r="CFD158" s="1"/>
      <c r="CFE158" s="1"/>
      <c r="CFF158" s="1"/>
      <c r="CFG158" s="1"/>
      <c r="CFH158" s="1"/>
      <c r="CFI158" s="1"/>
      <c r="CFJ158" s="1"/>
      <c r="CFK158" s="1"/>
      <c r="CFL158" s="1"/>
      <c r="CFM158" s="1"/>
      <c r="CFN158" s="1"/>
      <c r="CFO158" s="1"/>
      <c r="CFP158" s="1"/>
      <c r="CFQ158" s="1"/>
      <c r="CFR158" s="1"/>
      <c r="CFS158" s="1"/>
      <c r="CFT158" s="1"/>
      <c r="CFU158" s="1"/>
      <c r="CFV158" s="1"/>
      <c r="CFW158" s="1"/>
      <c r="CFX158" s="1"/>
      <c r="CFY158" s="1"/>
      <c r="CFZ158" s="1"/>
      <c r="CGA158" s="1"/>
      <c r="CGB158" s="1"/>
      <c r="CGC158" s="1"/>
      <c r="CGD158" s="1"/>
      <c r="CGE158" s="1"/>
      <c r="CGF158" s="1"/>
      <c r="CGG158" s="1"/>
      <c r="CGH158" s="1"/>
      <c r="CGI158" s="1"/>
      <c r="CGJ158" s="1"/>
      <c r="CGK158" s="1"/>
      <c r="CGL158" s="1"/>
      <c r="CGM158" s="1"/>
      <c r="CGN158" s="1"/>
      <c r="CGO158" s="1"/>
      <c r="CGP158" s="1"/>
      <c r="CGQ158" s="1"/>
      <c r="CGR158" s="1"/>
      <c r="CGS158" s="1"/>
      <c r="CGT158" s="1"/>
      <c r="CGU158" s="1"/>
      <c r="CGV158" s="1"/>
      <c r="CGW158" s="1"/>
      <c r="CGX158" s="1"/>
      <c r="CGY158" s="1"/>
      <c r="CGZ158" s="1"/>
      <c r="CHA158" s="1"/>
      <c r="CHB158" s="1"/>
      <c r="CHC158" s="1"/>
      <c r="CHD158" s="1"/>
      <c r="CHE158" s="1"/>
      <c r="CHF158" s="1"/>
      <c r="CHG158" s="1"/>
      <c r="CHH158" s="1"/>
      <c r="CHI158" s="1"/>
      <c r="CHJ158" s="1"/>
      <c r="CHK158" s="1"/>
      <c r="CHL158" s="1"/>
      <c r="CHM158" s="1"/>
      <c r="CHN158" s="1"/>
      <c r="CHO158" s="1"/>
      <c r="CHP158" s="1"/>
      <c r="CHQ158" s="1"/>
      <c r="CHR158" s="1"/>
      <c r="CHS158" s="1"/>
      <c r="CHT158" s="1"/>
      <c r="CHU158" s="1"/>
      <c r="CHV158" s="1"/>
      <c r="CHW158" s="1"/>
      <c r="CHX158" s="1"/>
      <c r="CHY158" s="1"/>
      <c r="CHZ158" s="1"/>
      <c r="CIA158" s="1"/>
      <c r="CIB158" s="1"/>
      <c r="CIC158" s="1"/>
      <c r="CID158" s="1"/>
      <c r="CIE158" s="1"/>
      <c r="CIF158" s="1"/>
      <c r="CIG158" s="1"/>
      <c r="CIH158" s="1"/>
      <c r="CII158" s="1"/>
      <c r="CIJ158" s="1"/>
      <c r="CIK158" s="1"/>
      <c r="CIL158" s="1"/>
      <c r="CIM158" s="1"/>
      <c r="CIN158" s="1"/>
      <c r="CIO158" s="1"/>
      <c r="CIP158" s="1"/>
      <c r="CIQ158" s="1"/>
      <c r="CIR158" s="1"/>
      <c r="CIS158" s="1"/>
      <c r="CIT158" s="1"/>
      <c r="CIU158" s="1"/>
      <c r="CIV158" s="1"/>
      <c r="CIW158" s="1"/>
      <c r="CIX158" s="1"/>
      <c r="CIY158" s="1"/>
      <c r="CIZ158" s="1"/>
      <c r="CJA158" s="1"/>
      <c r="CJB158" s="1"/>
      <c r="CJC158" s="1"/>
      <c r="CJD158" s="1"/>
      <c r="CJE158" s="1"/>
      <c r="CJF158" s="1"/>
      <c r="CJG158" s="1"/>
      <c r="CJH158" s="1"/>
      <c r="CJI158" s="1"/>
      <c r="CJJ158" s="1"/>
      <c r="CJK158" s="1"/>
      <c r="CJL158" s="1"/>
      <c r="CJM158" s="1"/>
      <c r="CJN158" s="1"/>
      <c r="CJO158" s="1"/>
      <c r="CJP158" s="1"/>
      <c r="CJQ158" s="1"/>
      <c r="CJR158" s="1"/>
      <c r="CJS158" s="1"/>
      <c r="CJT158" s="1"/>
      <c r="CJU158" s="1"/>
      <c r="CJV158" s="1"/>
      <c r="CJW158" s="1"/>
      <c r="CJX158" s="1"/>
      <c r="CJY158" s="1"/>
      <c r="CJZ158" s="1"/>
      <c r="CKA158" s="1"/>
      <c r="CKB158" s="1"/>
      <c r="CKC158" s="1"/>
      <c r="CKD158" s="1"/>
      <c r="CKE158" s="1"/>
      <c r="CKF158" s="1"/>
      <c r="CKG158" s="1"/>
      <c r="CKH158" s="1"/>
      <c r="CKI158" s="1"/>
      <c r="CKJ158" s="1"/>
      <c r="CKK158" s="1"/>
      <c r="CKL158" s="1"/>
      <c r="CKM158" s="1"/>
      <c r="CKN158" s="1"/>
      <c r="CKO158" s="1"/>
      <c r="CKP158" s="1"/>
      <c r="CKQ158" s="1"/>
      <c r="CKR158" s="1"/>
      <c r="CKS158" s="1"/>
      <c r="CKT158" s="1"/>
      <c r="CKU158" s="1"/>
      <c r="CKV158" s="1"/>
      <c r="CKW158" s="1"/>
      <c r="CKX158" s="1"/>
      <c r="CKY158" s="1"/>
      <c r="CKZ158" s="1"/>
      <c r="CLA158" s="1"/>
      <c r="CLB158" s="1"/>
      <c r="CLC158" s="1"/>
      <c r="CLD158" s="1"/>
      <c r="CLE158" s="1"/>
      <c r="CLF158" s="1"/>
      <c r="CLG158" s="1"/>
      <c r="CLH158" s="1"/>
      <c r="CLI158" s="1"/>
      <c r="CLJ158" s="1"/>
      <c r="CLK158" s="1"/>
      <c r="CLL158" s="1"/>
      <c r="CLM158" s="1"/>
      <c r="CLN158" s="1"/>
      <c r="CLO158" s="1"/>
      <c r="CLP158" s="1"/>
      <c r="CLQ158" s="1"/>
      <c r="CLR158" s="1"/>
      <c r="CLS158" s="1"/>
      <c r="CLT158" s="1"/>
      <c r="CLU158" s="1"/>
      <c r="CLV158" s="1"/>
      <c r="CLW158" s="1"/>
      <c r="CLX158" s="1"/>
      <c r="CLY158" s="1"/>
      <c r="CLZ158" s="1"/>
      <c r="CMA158" s="1"/>
      <c r="CMB158" s="1"/>
      <c r="CMC158" s="1"/>
      <c r="CMD158" s="1"/>
      <c r="CME158" s="1"/>
      <c r="CMF158" s="1"/>
      <c r="CMG158" s="1"/>
      <c r="CMH158" s="1"/>
      <c r="CMI158" s="1"/>
      <c r="CMJ158" s="1"/>
      <c r="CMK158" s="1"/>
      <c r="CML158" s="1"/>
      <c r="CMM158" s="1"/>
      <c r="CMN158" s="1"/>
      <c r="CMO158" s="1"/>
      <c r="CMP158" s="1"/>
      <c r="CMQ158" s="1"/>
      <c r="CMR158" s="1"/>
      <c r="CMS158" s="1"/>
      <c r="CMT158" s="1"/>
      <c r="CMU158" s="1"/>
      <c r="CMV158" s="1"/>
      <c r="CMW158" s="1"/>
      <c r="CMX158" s="1"/>
      <c r="CMY158" s="1"/>
      <c r="CMZ158" s="1"/>
      <c r="CNA158" s="1"/>
      <c r="CNB158" s="1"/>
      <c r="CNC158" s="1"/>
      <c r="CND158" s="1"/>
      <c r="CNE158" s="1"/>
      <c r="CNF158" s="1"/>
      <c r="CNG158" s="1"/>
      <c r="CNH158" s="1"/>
      <c r="CNI158" s="1"/>
      <c r="CNJ158" s="1"/>
      <c r="CNK158" s="1"/>
      <c r="CNL158" s="1"/>
      <c r="CNM158" s="1"/>
      <c r="CNN158" s="1"/>
      <c r="CNO158" s="1"/>
      <c r="CNP158" s="1"/>
      <c r="CNQ158" s="1"/>
      <c r="CNR158" s="1"/>
      <c r="CNS158" s="1"/>
      <c r="CNT158" s="1"/>
      <c r="CNU158" s="1"/>
      <c r="CNV158" s="1"/>
      <c r="CNW158" s="1"/>
      <c r="CNX158" s="1"/>
      <c r="CNY158" s="1"/>
      <c r="CNZ158" s="1"/>
      <c r="COA158" s="1"/>
      <c r="COB158" s="1"/>
      <c r="COC158" s="1"/>
      <c r="COD158" s="1"/>
      <c r="COE158" s="1"/>
      <c r="COF158" s="1"/>
      <c r="COG158" s="1"/>
      <c r="COH158" s="1"/>
      <c r="COI158" s="1"/>
      <c r="COJ158" s="1"/>
      <c r="COK158" s="1"/>
      <c r="COL158" s="1"/>
      <c r="COM158" s="1"/>
      <c r="CON158" s="1"/>
      <c r="COO158" s="1"/>
      <c r="COP158" s="1"/>
      <c r="COQ158" s="1"/>
      <c r="COR158" s="1"/>
      <c r="COS158" s="1"/>
      <c r="COT158" s="1"/>
      <c r="COU158" s="1"/>
      <c r="COV158" s="1"/>
      <c r="COW158" s="1"/>
      <c r="COX158" s="1"/>
      <c r="COY158" s="1"/>
      <c r="COZ158" s="1"/>
      <c r="CPA158" s="1"/>
      <c r="CPB158" s="1"/>
      <c r="CPC158" s="1"/>
      <c r="CPD158" s="1"/>
      <c r="CPE158" s="1"/>
      <c r="CPF158" s="1"/>
      <c r="CPG158" s="1"/>
      <c r="CPH158" s="1"/>
      <c r="CPI158" s="1"/>
      <c r="CPJ158" s="1"/>
      <c r="CPK158" s="1"/>
      <c r="CPL158" s="1"/>
      <c r="CPM158" s="1"/>
      <c r="CPN158" s="1"/>
      <c r="CPO158" s="1"/>
      <c r="CPP158" s="1"/>
      <c r="CPQ158" s="1"/>
      <c r="CPR158" s="1"/>
      <c r="CPS158" s="1"/>
      <c r="CPT158" s="1"/>
      <c r="CPU158" s="1"/>
      <c r="CPV158" s="1"/>
      <c r="CPW158" s="1"/>
      <c r="CPX158" s="1"/>
      <c r="CPY158" s="1"/>
      <c r="CPZ158" s="1"/>
      <c r="CQA158" s="1"/>
      <c r="CQB158" s="1"/>
      <c r="CQC158" s="1"/>
      <c r="CQD158" s="1"/>
      <c r="CQE158" s="1"/>
      <c r="CQF158" s="1"/>
      <c r="CQG158" s="1"/>
      <c r="CQH158" s="1"/>
      <c r="CQI158" s="1"/>
      <c r="CQJ158" s="1"/>
      <c r="CQK158" s="1"/>
      <c r="CQL158" s="1"/>
      <c r="CQM158" s="1"/>
      <c r="CQN158" s="1"/>
      <c r="CQO158" s="1"/>
      <c r="CQP158" s="1"/>
      <c r="CQQ158" s="1"/>
      <c r="CQR158" s="1"/>
      <c r="CQS158" s="1"/>
      <c r="CQT158" s="1"/>
      <c r="CQU158" s="1"/>
      <c r="CQV158" s="1"/>
      <c r="CQW158" s="1"/>
      <c r="CQX158" s="1"/>
      <c r="CQY158" s="1"/>
      <c r="CQZ158" s="1"/>
      <c r="CRA158" s="1"/>
      <c r="CRB158" s="1"/>
      <c r="CRC158" s="1"/>
      <c r="CRD158" s="1"/>
      <c r="CRE158" s="1"/>
      <c r="CRF158" s="1"/>
      <c r="CRG158" s="1"/>
      <c r="CRH158" s="1"/>
      <c r="CRI158" s="1"/>
      <c r="CRJ158" s="1"/>
      <c r="CRK158" s="1"/>
      <c r="CRL158" s="1"/>
      <c r="CRM158" s="1"/>
      <c r="CRN158" s="1"/>
      <c r="CRO158" s="1"/>
      <c r="CRP158" s="1"/>
      <c r="CRQ158" s="1"/>
      <c r="CRR158" s="1"/>
      <c r="CRS158" s="1"/>
      <c r="CRT158" s="1"/>
      <c r="CRU158" s="1"/>
      <c r="CRV158" s="1"/>
      <c r="CRW158" s="1"/>
      <c r="CRX158" s="1"/>
      <c r="CRY158" s="1"/>
      <c r="CRZ158" s="1"/>
      <c r="CSA158" s="1"/>
      <c r="CSB158" s="1"/>
      <c r="CSC158" s="1"/>
      <c r="CSD158" s="1"/>
      <c r="CSE158" s="1"/>
      <c r="CSF158" s="1"/>
      <c r="CSG158" s="1"/>
      <c r="CSH158" s="1"/>
      <c r="CSI158" s="1"/>
      <c r="CSJ158" s="1"/>
      <c r="CSK158" s="1"/>
      <c r="CSL158" s="1"/>
      <c r="CSM158" s="1"/>
      <c r="CSN158" s="1"/>
      <c r="CSO158" s="1"/>
      <c r="CSP158" s="1"/>
      <c r="CSQ158" s="1"/>
      <c r="CSR158" s="1"/>
      <c r="CSS158" s="1"/>
      <c r="CST158" s="1"/>
      <c r="CSU158" s="1"/>
      <c r="CSV158" s="1"/>
      <c r="CSW158" s="1"/>
      <c r="CSX158" s="1"/>
      <c r="CSY158" s="1"/>
      <c r="CSZ158" s="1"/>
      <c r="CTA158" s="1"/>
      <c r="CTB158" s="1"/>
      <c r="CTC158" s="1"/>
      <c r="CTD158" s="1"/>
      <c r="CTE158" s="1"/>
      <c r="CTF158" s="1"/>
      <c r="CTG158" s="1"/>
      <c r="CTH158" s="1"/>
      <c r="CTI158" s="1"/>
      <c r="CTJ158" s="1"/>
      <c r="CTK158" s="1"/>
      <c r="CTL158" s="1"/>
      <c r="CTM158" s="1"/>
      <c r="CTN158" s="1"/>
      <c r="CTO158" s="1"/>
      <c r="CTP158" s="1"/>
      <c r="CTQ158" s="1"/>
      <c r="CTR158" s="1"/>
      <c r="CTS158" s="1"/>
      <c r="CTT158" s="1"/>
      <c r="CTU158" s="1"/>
      <c r="CTV158" s="1"/>
      <c r="CTW158" s="1"/>
      <c r="CTX158" s="1"/>
      <c r="CTY158" s="1"/>
      <c r="CTZ158" s="1"/>
      <c r="CUA158" s="1"/>
      <c r="CUB158" s="1"/>
      <c r="CUC158" s="1"/>
      <c r="CUD158" s="1"/>
      <c r="CUE158" s="1"/>
      <c r="CUF158" s="1"/>
      <c r="CUG158" s="1"/>
      <c r="CUH158" s="1"/>
      <c r="CUI158" s="1"/>
      <c r="CUJ158" s="1"/>
      <c r="CUK158" s="1"/>
      <c r="CUL158" s="1"/>
      <c r="CUM158" s="1"/>
      <c r="CUN158" s="1"/>
      <c r="CUO158" s="1"/>
      <c r="CUP158" s="1"/>
      <c r="CUQ158" s="1"/>
      <c r="CUR158" s="1"/>
      <c r="CUS158" s="1"/>
      <c r="CUT158" s="1"/>
      <c r="CUU158" s="1"/>
      <c r="CUV158" s="1"/>
      <c r="CUW158" s="1"/>
      <c r="CUX158" s="1"/>
      <c r="CUY158" s="1"/>
      <c r="CUZ158" s="1"/>
      <c r="CVA158" s="1"/>
      <c r="CVB158" s="1"/>
      <c r="CVC158" s="1"/>
      <c r="CVD158" s="1"/>
      <c r="CVE158" s="1"/>
      <c r="CVF158" s="1"/>
      <c r="CVG158" s="1"/>
      <c r="CVH158" s="1"/>
      <c r="CVI158" s="1"/>
      <c r="CVJ158" s="1"/>
      <c r="CVK158" s="1"/>
      <c r="CVL158" s="1"/>
      <c r="CVM158" s="1"/>
      <c r="CVN158" s="1"/>
      <c r="CVO158" s="1"/>
      <c r="CVP158" s="1"/>
      <c r="CVQ158" s="1"/>
      <c r="CVR158" s="1"/>
      <c r="CVS158" s="1"/>
      <c r="CVT158" s="1"/>
      <c r="CVU158" s="1"/>
      <c r="CVV158" s="1"/>
      <c r="CVW158" s="1"/>
      <c r="CVX158" s="1"/>
      <c r="CVY158" s="1"/>
      <c r="CVZ158" s="1"/>
      <c r="CWA158" s="1"/>
      <c r="CWB158" s="1"/>
      <c r="CWC158" s="1"/>
      <c r="CWD158" s="1"/>
      <c r="CWE158" s="1"/>
      <c r="CWF158" s="1"/>
      <c r="CWG158" s="1"/>
      <c r="CWH158" s="1"/>
      <c r="CWI158" s="1"/>
      <c r="CWJ158" s="1"/>
      <c r="CWK158" s="1"/>
      <c r="CWL158" s="1"/>
      <c r="CWM158" s="1"/>
      <c r="CWN158" s="1"/>
      <c r="CWO158" s="1"/>
      <c r="CWP158" s="1"/>
      <c r="CWQ158" s="1"/>
      <c r="CWR158" s="1"/>
      <c r="CWS158" s="1"/>
      <c r="CWT158" s="1"/>
      <c r="CWU158" s="1"/>
      <c r="CWV158" s="1"/>
      <c r="CWW158" s="1"/>
      <c r="CWX158" s="1"/>
      <c r="CWY158" s="1"/>
      <c r="CWZ158" s="1"/>
      <c r="CXA158" s="1"/>
      <c r="CXB158" s="1"/>
      <c r="CXC158" s="1"/>
      <c r="CXD158" s="1"/>
      <c r="CXE158" s="1"/>
      <c r="CXF158" s="1"/>
      <c r="CXG158" s="1"/>
      <c r="CXH158" s="1"/>
      <c r="CXI158" s="1"/>
      <c r="CXJ158" s="1"/>
      <c r="CXK158" s="1"/>
      <c r="CXL158" s="1"/>
      <c r="CXM158" s="1"/>
      <c r="CXN158" s="1"/>
      <c r="CXO158" s="1"/>
      <c r="CXP158" s="1"/>
      <c r="CXQ158" s="1"/>
      <c r="CXR158" s="1"/>
      <c r="CXS158" s="1"/>
      <c r="CXT158" s="1"/>
      <c r="CXU158" s="1"/>
      <c r="CXV158" s="1"/>
      <c r="CXW158" s="1"/>
      <c r="CXX158" s="1"/>
      <c r="CXY158" s="1"/>
      <c r="CXZ158" s="1"/>
      <c r="CYA158" s="1"/>
      <c r="CYB158" s="1"/>
      <c r="CYC158" s="1"/>
      <c r="CYD158" s="1"/>
      <c r="CYE158" s="1"/>
      <c r="CYF158" s="1"/>
      <c r="CYG158" s="1"/>
      <c r="CYH158" s="1"/>
      <c r="CYI158" s="1"/>
      <c r="CYJ158" s="1"/>
      <c r="CYK158" s="1"/>
      <c r="CYL158" s="1"/>
      <c r="CYM158" s="1"/>
      <c r="CYN158" s="1"/>
      <c r="CYO158" s="1"/>
      <c r="CYP158" s="1"/>
      <c r="CYQ158" s="1"/>
      <c r="CYR158" s="1"/>
      <c r="CYS158" s="1"/>
      <c r="CYT158" s="1"/>
      <c r="CYU158" s="1"/>
      <c r="CYV158" s="1"/>
      <c r="CYW158" s="1"/>
      <c r="CYX158" s="1"/>
      <c r="CYY158" s="1"/>
      <c r="CYZ158" s="1"/>
      <c r="CZA158" s="1"/>
      <c r="CZB158" s="1"/>
      <c r="CZC158" s="1"/>
      <c r="CZD158" s="1"/>
      <c r="CZE158" s="1"/>
      <c r="CZF158" s="1"/>
      <c r="CZG158" s="1"/>
      <c r="CZH158" s="1"/>
      <c r="CZI158" s="1"/>
      <c r="CZJ158" s="1"/>
      <c r="CZK158" s="1"/>
      <c r="CZL158" s="1"/>
      <c r="CZM158" s="1"/>
      <c r="CZN158" s="1"/>
      <c r="CZO158" s="1"/>
      <c r="CZP158" s="1"/>
      <c r="CZQ158" s="1"/>
      <c r="CZR158" s="1"/>
      <c r="CZS158" s="1"/>
      <c r="CZT158" s="1"/>
      <c r="CZU158" s="1"/>
      <c r="CZV158" s="1"/>
      <c r="CZW158" s="1"/>
      <c r="CZX158" s="1"/>
      <c r="CZY158" s="1"/>
      <c r="CZZ158" s="1"/>
      <c r="DAA158" s="1"/>
      <c r="DAB158" s="1"/>
      <c r="DAC158" s="1"/>
      <c r="DAD158" s="1"/>
      <c r="DAE158" s="1"/>
      <c r="DAF158" s="1"/>
      <c r="DAG158" s="1"/>
      <c r="DAH158" s="1"/>
      <c r="DAI158" s="1"/>
      <c r="DAJ158" s="1"/>
      <c r="DAK158" s="1"/>
      <c r="DAL158" s="1"/>
      <c r="DAM158" s="1"/>
      <c r="DAN158" s="1"/>
      <c r="DAO158" s="1"/>
      <c r="DAP158" s="1"/>
      <c r="DAQ158" s="1"/>
      <c r="DAR158" s="1"/>
      <c r="DAS158" s="1"/>
      <c r="DAT158" s="1"/>
      <c r="DAU158" s="1"/>
      <c r="DAV158" s="1"/>
      <c r="DAW158" s="1"/>
      <c r="DAX158" s="1"/>
      <c r="DAY158" s="1"/>
      <c r="DAZ158" s="1"/>
      <c r="DBA158" s="1"/>
      <c r="DBB158" s="1"/>
      <c r="DBC158" s="1"/>
      <c r="DBD158" s="1"/>
      <c r="DBE158" s="1"/>
      <c r="DBF158" s="1"/>
      <c r="DBG158" s="1"/>
      <c r="DBH158" s="1"/>
      <c r="DBI158" s="1"/>
      <c r="DBJ158" s="1"/>
      <c r="DBK158" s="1"/>
      <c r="DBL158" s="1"/>
      <c r="DBM158" s="1"/>
      <c r="DBN158" s="1"/>
      <c r="DBO158" s="1"/>
      <c r="DBP158" s="1"/>
      <c r="DBQ158" s="1"/>
      <c r="DBR158" s="1"/>
      <c r="DBS158" s="1"/>
      <c r="DBT158" s="1"/>
      <c r="DBU158" s="1"/>
      <c r="DBV158" s="1"/>
      <c r="DBW158" s="1"/>
      <c r="DBX158" s="1"/>
      <c r="DBY158" s="1"/>
      <c r="DBZ158" s="1"/>
      <c r="DCA158" s="1"/>
      <c r="DCB158" s="1"/>
      <c r="DCC158" s="1"/>
      <c r="DCD158" s="1"/>
      <c r="DCE158" s="1"/>
      <c r="DCF158" s="1"/>
      <c r="DCG158" s="1"/>
      <c r="DCH158" s="1"/>
      <c r="DCI158" s="1"/>
      <c r="DCJ158" s="1"/>
      <c r="DCK158" s="1"/>
      <c r="DCL158" s="1"/>
      <c r="DCM158" s="1"/>
      <c r="DCN158" s="1"/>
      <c r="DCO158" s="1"/>
      <c r="DCP158" s="1"/>
      <c r="DCQ158" s="1"/>
      <c r="DCR158" s="1"/>
      <c r="DCS158" s="1"/>
      <c r="DCT158" s="1"/>
      <c r="DCU158" s="1"/>
      <c r="DCV158" s="1"/>
      <c r="DCW158" s="1"/>
      <c r="DCX158" s="1"/>
      <c r="DCY158" s="1"/>
      <c r="DCZ158" s="1"/>
      <c r="DDA158" s="1"/>
      <c r="DDB158" s="1"/>
      <c r="DDC158" s="1"/>
      <c r="DDD158" s="1"/>
      <c r="DDE158" s="1"/>
      <c r="DDF158" s="1"/>
      <c r="DDG158" s="1"/>
      <c r="DDH158" s="1"/>
      <c r="DDI158" s="1"/>
      <c r="DDJ158" s="1"/>
      <c r="DDK158" s="1"/>
      <c r="DDL158" s="1"/>
      <c r="DDM158" s="1"/>
      <c r="DDN158" s="1"/>
      <c r="DDO158" s="1"/>
      <c r="DDP158" s="1"/>
      <c r="DDQ158" s="1"/>
      <c r="DDR158" s="1"/>
      <c r="DDS158" s="1"/>
      <c r="DDT158" s="1"/>
      <c r="DDU158" s="1"/>
      <c r="DDV158" s="1"/>
      <c r="DDW158" s="1"/>
      <c r="DDX158" s="1"/>
      <c r="DDY158" s="1"/>
      <c r="DDZ158" s="1"/>
      <c r="DEA158" s="1"/>
      <c r="DEB158" s="1"/>
      <c r="DEC158" s="1"/>
      <c r="DED158" s="1"/>
      <c r="DEE158" s="1"/>
      <c r="DEF158" s="1"/>
      <c r="DEG158" s="1"/>
      <c r="DEH158" s="1"/>
      <c r="DEI158" s="1"/>
      <c r="DEJ158" s="1"/>
      <c r="DEK158" s="1"/>
      <c r="DEL158" s="1"/>
      <c r="DEM158" s="1"/>
      <c r="DEN158" s="1"/>
      <c r="DEO158" s="1"/>
      <c r="DEP158" s="1"/>
      <c r="DEQ158" s="1"/>
      <c r="DER158" s="1"/>
      <c r="DES158" s="1"/>
      <c r="DET158" s="1"/>
      <c r="DEU158" s="1"/>
      <c r="DEV158" s="1"/>
      <c r="DEW158" s="1"/>
      <c r="DEX158" s="1"/>
      <c r="DEY158" s="1"/>
      <c r="DEZ158" s="1"/>
      <c r="DFA158" s="1"/>
      <c r="DFB158" s="1"/>
      <c r="DFC158" s="1"/>
      <c r="DFD158" s="1"/>
      <c r="DFE158" s="1"/>
      <c r="DFF158" s="1"/>
      <c r="DFG158" s="1"/>
      <c r="DFH158" s="1"/>
      <c r="DFI158" s="1"/>
      <c r="DFJ158" s="1"/>
      <c r="DFK158" s="1"/>
      <c r="DFL158" s="1"/>
      <c r="DFM158" s="1"/>
      <c r="DFN158" s="1"/>
      <c r="DFO158" s="1"/>
      <c r="DFP158" s="1"/>
      <c r="DFQ158" s="1"/>
      <c r="DFR158" s="1"/>
      <c r="DFS158" s="1"/>
      <c r="DFT158" s="1"/>
      <c r="DFU158" s="1"/>
      <c r="DFV158" s="1"/>
      <c r="DFW158" s="1"/>
      <c r="DFX158" s="1"/>
      <c r="DFY158" s="1"/>
      <c r="DFZ158" s="1"/>
      <c r="DGA158" s="1"/>
      <c r="DGB158" s="1"/>
      <c r="DGC158" s="1"/>
      <c r="DGD158" s="1"/>
      <c r="DGE158" s="1"/>
      <c r="DGF158" s="1"/>
      <c r="DGG158" s="1"/>
      <c r="DGH158" s="1"/>
      <c r="DGI158" s="1"/>
      <c r="DGJ158" s="1"/>
      <c r="DGK158" s="1"/>
      <c r="DGL158" s="1"/>
      <c r="DGM158" s="1"/>
      <c r="DGN158" s="1"/>
      <c r="DGO158" s="1"/>
      <c r="DGP158" s="1"/>
      <c r="DGQ158" s="1"/>
      <c r="DGR158" s="1"/>
      <c r="DGS158" s="1"/>
      <c r="DGT158" s="1"/>
      <c r="DGU158" s="1"/>
      <c r="DGV158" s="1"/>
      <c r="DGW158" s="1"/>
      <c r="DGX158" s="1"/>
      <c r="DGY158" s="1"/>
      <c r="DGZ158" s="1"/>
      <c r="DHA158" s="1"/>
      <c r="DHB158" s="1"/>
      <c r="DHC158" s="1"/>
      <c r="DHD158" s="1"/>
      <c r="DHE158" s="1"/>
      <c r="DHF158" s="1"/>
      <c r="DHG158" s="1"/>
      <c r="DHH158" s="1"/>
      <c r="DHI158" s="1"/>
      <c r="DHJ158" s="1"/>
      <c r="DHK158" s="1"/>
      <c r="DHL158" s="1"/>
      <c r="DHM158" s="1"/>
      <c r="DHN158" s="1"/>
      <c r="DHO158" s="1"/>
      <c r="DHP158" s="1"/>
      <c r="DHQ158" s="1"/>
      <c r="DHR158" s="1"/>
      <c r="DHS158" s="1"/>
      <c r="DHT158" s="1"/>
      <c r="DHU158" s="1"/>
      <c r="DHV158" s="1"/>
      <c r="DHW158" s="1"/>
      <c r="DHX158" s="1"/>
      <c r="DHY158" s="1"/>
      <c r="DHZ158" s="1"/>
      <c r="DIA158" s="1"/>
      <c r="DIB158" s="1"/>
      <c r="DIC158" s="1"/>
      <c r="DID158" s="1"/>
      <c r="DIE158" s="1"/>
      <c r="DIF158" s="1"/>
      <c r="DIG158" s="1"/>
      <c r="DIH158" s="1"/>
      <c r="DII158" s="1"/>
      <c r="DIJ158" s="1"/>
      <c r="DIK158" s="1"/>
      <c r="DIL158" s="1"/>
      <c r="DIM158" s="1"/>
      <c r="DIN158" s="1"/>
      <c r="DIO158" s="1"/>
      <c r="DIP158" s="1"/>
      <c r="DIQ158" s="1"/>
      <c r="DIR158" s="1"/>
      <c r="DIS158" s="1"/>
      <c r="DIT158" s="1"/>
      <c r="DIU158" s="1"/>
      <c r="DIV158" s="1"/>
      <c r="DIW158" s="1"/>
      <c r="DIX158" s="1"/>
      <c r="DIY158" s="1"/>
      <c r="DIZ158" s="1"/>
      <c r="DJA158" s="1"/>
      <c r="DJB158" s="1"/>
      <c r="DJC158" s="1"/>
      <c r="DJD158" s="1"/>
      <c r="DJE158" s="1"/>
      <c r="DJF158" s="1"/>
      <c r="DJG158" s="1"/>
      <c r="DJH158" s="1"/>
      <c r="DJI158" s="1"/>
      <c r="DJJ158" s="1"/>
      <c r="DJK158" s="1"/>
      <c r="DJL158" s="1"/>
      <c r="DJM158" s="1"/>
      <c r="DJN158" s="1"/>
      <c r="DJO158" s="1"/>
      <c r="DJP158" s="1"/>
      <c r="DJQ158" s="1"/>
      <c r="DJR158" s="1"/>
      <c r="DJS158" s="1"/>
      <c r="DJT158" s="1"/>
      <c r="DJU158" s="1"/>
      <c r="DJV158" s="1"/>
      <c r="DJW158" s="1"/>
      <c r="DJX158" s="1"/>
      <c r="DJY158" s="1"/>
      <c r="DJZ158" s="1"/>
      <c r="DKA158" s="1"/>
      <c r="DKB158" s="1"/>
      <c r="DKC158" s="1"/>
      <c r="DKD158" s="1"/>
      <c r="DKE158" s="1"/>
      <c r="DKF158" s="1"/>
      <c r="DKG158" s="1"/>
      <c r="DKH158" s="1"/>
      <c r="DKI158" s="1"/>
      <c r="DKJ158" s="1"/>
      <c r="DKK158" s="1"/>
      <c r="DKL158" s="1"/>
      <c r="DKM158" s="1"/>
      <c r="DKN158" s="1"/>
      <c r="DKO158" s="1"/>
      <c r="DKP158" s="1"/>
      <c r="DKQ158" s="1"/>
      <c r="DKR158" s="1"/>
      <c r="DKS158" s="1"/>
      <c r="DKT158" s="1"/>
      <c r="DKU158" s="1"/>
      <c r="DKV158" s="1"/>
      <c r="DKW158" s="1"/>
      <c r="DKX158" s="1"/>
      <c r="DKY158" s="1"/>
      <c r="DKZ158" s="1"/>
      <c r="DLA158" s="1"/>
      <c r="DLB158" s="1"/>
      <c r="DLC158" s="1"/>
      <c r="DLD158" s="1"/>
      <c r="DLE158" s="1"/>
      <c r="DLF158" s="1"/>
      <c r="DLG158" s="1"/>
      <c r="DLH158" s="1"/>
      <c r="DLI158" s="1"/>
      <c r="DLJ158" s="1"/>
      <c r="DLK158" s="1"/>
      <c r="DLL158" s="1"/>
      <c r="DLM158" s="1"/>
      <c r="DLN158" s="1"/>
      <c r="DLO158" s="1"/>
      <c r="DLP158" s="1"/>
      <c r="DLQ158" s="1"/>
      <c r="DLR158" s="1"/>
      <c r="DLS158" s="1"/>
      <c r="DLT158" s="1"/>
      <c r="DLU158" s="1"/>
      <c r="DLV158" s="1"/>
      <c r="DLW158" s="1"/>
      <c r="DLX158" s="1"/>
      <c r="DLY158" s="1"/>
      <c r="DLZ158" s="1"/>
      <c r="DMA158" s="1"/>
      <c r="DMB158" s="1"/>
      <c r="DMC158" s="1"/>
      <c r="DMD158" s="1"/>
      <c r="DME158" s="1"/>
      <c r="DMF158" s="1"/>
      <c r="DMG158" s="1"/>
      <c r="DMH158" s="1"/>
      <c r="DMI158" s="1"/>
      <c r="DMJ158" s="1"/>
      <c r="DMK158" s="1"/>
      <c r="DML158" s="1"/>
      <c r="DMM158" s="1"/>
      <c r="DMN158" s="1"/>
      <c r="DMO158" s="1"/>
      <c r="DMP158" s="1"/>
      <c r="DMQ158" s="1"/>
      <c r="DMR158" s="1"/>
      <c r="DMS158" s="1"/>
      <c r="DMT158" s="1"/>
      <c r="DMU158" s="1"/>
      <c r="DMV158" s="1"/>
      <c r="DMW158" s="1"/>
      <c r="DMX158" s="1"/>
      <c r="DMY158" s="1"/>
      <c r="DMZ158" s="1"/>
      <c r="DNA158" s="1"/>
      <c r="DNB158" s="1"/>
      <c r="DNC158" s="1"/>
      <c r="DND158" s="1"/>
      <c r="DNE158" s="1"/>
      <c r="DNF158" s="1"/>
      <c r="DNG158" s="1"/>
      <c r="DNH158" s="1"/>
      <c r="DNI158" s="1"/>
      <c r="DNJ158" s="1"/>
      <c r="DNK158" s="1"/>
      <c r="DNL158" s="1"/>
      <c r="DNM158" s="1"/>
      <c r="DNN158" s="1"/>
      <c r="DNO158" s="1"/>
      <c r="DNP158" s="1"/>
      <c r="DNQ158" s="1"/>
      <c r="DNR158" s="1"/>
      <c r="DNS158" s="1"/>
      <c r="DNT158" s="1"/>
      <c r="DNU158" s="1"/>
      <c r="DNV158" s="1"/>
      <c r="DNW158" s="1"/>
      <c r="DNX158" s="1"/>
      <c r="DNY158" s="1"/>
      <c r="DNZ158" s="1"/>
      <c r="DOA158" s="1"/>
      <c r="DOB158" s="1"/>
      <c r="DOC158" s="1"/>
      <c r="DOD158" s="1"/>
      <c r="DOE158" s="1"/>
      <c r="DOF158" s="1"/>
      <c r="DOG158" s="1"/>
      <c r="DOH158" s="1"/>
      <c r="DOI158" s="1"/>
      <c r="DOJ158" s="1"/>
      <c r="DOK158" s="1"/>
      <c r="DOL158" s="1"/>
      <c r="DOM158" s="1"/>
      <c r="DON158" s="1"/>
      <c r="DOO158" s="1"/>
      <c r="DOP158" s="1"/>
      <c r="DOQ158" s="1"/>
      <c r="DOR158" s="1"/>
      <c r="DOS158" s="1"/>
      <c r="DOT158" s="1"/>
      <c r="DOU158" s="1"/>
      <c r="DOV158" s="1"/>
      <c r="DOW158" s="1"/>
      <c r="DOX158" s="1"/>
      <c r="DOY158" s="1"/>
      <c r="DOZ158" s="1"/>
      <c r="DPA158" s="1"/>
      <c r="DPB158" s="1"/>
      <c r="DPC158" s="1"/>
      <c r="DPD158" s="1"/>
      <c r="DPE158" s="1"/>
      <c r="DPF158" s="1"/>
      <c r="DPG158" s="1"/>
      <c r="DPH158" s="1"/>
      <c r="DPI158" s="1"/>
      <c r="DPJ158" s="1"/>
      <c r="DPK158" s="1"/>
      <c r="DPL158" s="1"/>
      <c r="DPM158" s="1"/>
      <c r="DPN158" s="1"/>
      <c r="DPO158" s="1"/>
      <c r="DPP158" s="1"/>
      <c r="DPQ158" s="1"/>
      <c r="DPR158" s="1"/>
      <c r="DPS158" s="1"/>
      <c r="DPT158" s="1"/>
      <c r="DPU158" s="1"/>
      <c r="DPV158" s="1"/>
      <c r="DPW158" s="1"/>
      <c r="DPX158" s="1"/>
      <c r="DPY158" s="1"/>
      <c r="DPZ158" s="1"/>
      <c r="DQA158" s="1"/>
      <c r="DQB158" s="1"/>
      <c r="DQC158" s="1"/>
      <c r="DQD158" s="1"/>
      <c r="DQE158" s="1"/>
      <c r="DQF158" s="1"/>
      <c r="DQG158" s="1"/>
      <c r="DQH158" s="1"/>
      <c r="DQI158" s="1"/>
      <c r="DQJ158" s="1"/>
      <c r="DQK158" s="1"/>
      <c r="DQL158" s="1"/>
      <c r="DQM158" s="1"/>
      <c r="DQN158" s="1"/>
      <c r="DQO158" s="1"/>
      <c r="DQP158" s="1"/>
      <c r="DQQ158" s="1"/>
      <c r="DQR158" s="1"/>
      <c r="DQS158" s="1"/>
      <c r="DQT158" s="1"/>
      <c r="DQU158" s="1"/>
      <c r="DQV158" s="1"/>
      <c r="DQW158" s="1"/>
      <c r="DQX158" s="1"/>
      <c r="DQY158" s="1"/>
      <c r="DQZ158" s="1"/>
      <c r="DRA158" s="1"/>
      <c r="DRB158" s="1"/>
      <c r="DRC158" s="1"/>
      <c r="DRD158" s="1"/>
      <c r="DRE158" s="1"/>
      <c r="DRF158" s="1"/>
      <c r="DRG158" s="1"/>
      <c r="DRH158" s="1"/>
      <c r="DRI158" s="1"/>
      <c r="DRJ158" s="1"/>
      <c r="DRK158" s="1"/>
      <c r="DRL158" s="1"/>
      <c r="DRM158" s="1"/>
      <c r="DRN158" s="1"/>
      <c r="DRO158" s="1"/>
      <c r="DRP158" s="1"/>
      <c r="DRQ158" s="1"/>
      <c r="DRR158" s="1"/>
      <c r="DRS158" s="1"/>
      <c r="DRT158" s="1"/>
      <c r="DRU158" s="1"/>
      <c r="DRV158" s="1"/>
      <c r="DRW158" s="1"/>
      <c r="DRX158" s="1"/>
      <c r="DRY158" s="1"/>
      <c r="DRZ158" s="1"/>
      <c r="DSA158" s="1"/>
      <c r="DSB158" s="1"/>
      <c r="DSC158" s="1"/>
      <c r="DSD158" s="1"/>
      <c r="DSE158" s="1"/>
      <c r="DSF158" s="1"/>
      <c r="DSG158" s="1"/>
      <c r="DSH158" s="1"/>
      <c r="DSI158" s="1"/>
      <c r="DSJ158" s="1"/>
      <c r="DSK158" s="1"/>
      <c r="DSL158" s="1"/>
      <c r="DSM158" s="1"/>
      <c r="DSN158" s="1"/>
      <c r="DSO158" s="1"/>
      <c r="DSP158" s="1"/>
      <c r="DSQ158" s="1"/>
      <c r="DSR158" s="1"/>
      <c r="DSS158" s="1"/>
      <c r="DST158" s="1"/>
      <c r="DSU158" s="1"/>
      <c r="DSV158" s="1"/>
      <c r="DSW158" s="1"/>
      <c r="DSX158" s="1"/>
      <c r="DSY158" s="1"/>
      <c r="DSZ158" s="1"/>
      <c r="DTA158" s="1"/>
      <c r="DTB158" s="1"/>
      <c r="DTC158" s="1"/>
      <c r="DTD158" s="1"/>
      <c r="DTE158" s="1"/>
      <c r="DTF158" s="1"/>
      <c r="DTG158" s="1"/>
      <c r="DTH158" s="1"/>
      <c r="DTI158" s="1"/>
      <c r="DTJ158" s="1"/>
      <c r="DTK158" s="1"/>
      <c r="DTL158" s="1"/>
      <c r="DTM158" s="1"/>
      <c r="DTN158" s="1"/>
      <c r="DTO158" s="1"/>
      <c r="DTP158" s="1"/>
      <c r="DTQ158" s="1"/>
      <c r="DTR158" s="1"/>
      <c r="DTS158" s="1"/>
      <c r="DTT158" s="1"/>
      <c r="DTU158" s="1"/>
      <c r="DTV158" s="1"/>
      <c r="DTW158" s="1"/>
      <c r="DTX158" s="1"/>
      <c r="DTY158" s="1"/>
      <c r="DTZ158" s="1"/>
      <c r="DUA158" s="1"/>
      <c r="DUB158" s="1"/>
      <c r="DUC158" s="1"/>
      <c r="DUD158" s="1"/>
      <c r="DUE158" s="1"/>
      <c r="DUF158" s="1"/>
      <c r="DUG158" s="1"/>
      <c r="DUH158" s="1"/>
      <c r="DUI158" s="1"/>
      <c r="DUJ158" s="1"/>
      <c r="DUK158" s="1"/>
      <c r="DUL158" s="1"/>
      <c r="DUM158" s="1"/>
      <c r="DUN158" s="1"/>
      <c r="DUO158" s="1"/>
      <c r="DUP158" s="1"/>
      <c r="DUQ158" s="1"/>
      <c r="DUR158" s="1"/>
      <c r="DUS158" s="1"/>
      <c r="DUT158" s="1"/>
      <c r="DUU158" s="1"/>
      <c r="DUV158" s="1"/>
      <c r="DUW158" s="1"/>
      <c r="DUX158" s="1"/>
      <c r="DUY158" s="1"/>
      <c r="DUZ158" s="1"/>
      <c r="DVA158" s="1"/>
      <c r="DVB158" s="1"/>
      <c r="DVC158" s="1"/>
      <c r="DVD158" s="1"/>
      <c r="DVE158" s="1"/>
      <c r="DVF158" s="1"/>
      <c r="DVG158" s="1"/>
      <c r="DVH158" s="1"/>
      <c r="DVI158" s="1"/>
      <c r="DVJ158" s="1"/>
      <c r="DVK158" s="1"/>
      <c r="DVL158" s="1"/>
      <c r="DVM158" s="1"/>
      <c r="DVN158" s="1"/>
      <c r="DVO158" s="1"/>
      <c r="DVP158" s="1"/>
      <c r="DVQ158" s="1"/>
      <c r="DVR158" s="1"/>
      <c r="DVS158" s="1"/>
      <c r="DVT158" s="1"/>
      <c r="DVU158" s="1"/>
      <c r="DVV158" s="1"/>
      <c r="DVW158" s="1"/>
      <c r="DVX158" s="1"/>
      <c r="DVY158" s="1"/>
      <c r="DVZ158" s="1"/>
      <c r="DWA158" s="1"/>
      <c r="DWB158" s="1"/>
      <c r="DWC158" s="1"/>
      <c r="DWD158" s="1"/>
      <c r="DWE158" s="1"/>
      <c r="DWF158" s="1"/>
      <c r="DWG158" s="1"/>
      <c r="DWH158" s="1"/>
      <c r="DWI158" s="1"/>
      <c r="DWJ158" s="1"/>
      <c r="DWK158" s="1"/>
      <c r="DWL158" s="1"/>
      <c r="DWM158" s="1"/>
      <c r="DWN158" s="1"/>
      <c r="DWO158" s="1"/>
      <c r="DWP158" s="1"/>
      <c r="DWQ158" s="1"/>
      <c r="DWR158" s="1"/>
      <c r="DWS158" s="1"/>
      <c r="DWT158" s="1"/>
      <c r="DWU158" s="1"/>
      <c r="DWV158" s="1"/>
      <c r="DWW158" s="1"/>
      <c r="DWX158" s="1"/>
      <c r="DWY158" s="1"/>
      <c r="DWZ158" s="1"/>
      <c r="DXA158" s="1"/>
      <c r="DXB158" s="1"/>
      <c r="DXC158" s="1"/>
      <c r="DXD158" s="1"/>
      <c r="DXE158" s="1"/>
      <c r="DXF158" s="1"/>
      <c r="DXG158" s="1"/>
      <c r="DXH158" s="1"/>
      <c r="DXI158" s="1"/>
      <c r="DXJ158" s="1"/>
      <c r="DXK158" s="1"/>
      <c r="DXL158" s="1"/>
      <c r="DXM158" s="1"/>
      <c r="DXN158" s="1"/>
      <c r="DXO158" s="1"/>
      <c r="DXP158" s="1"/>
      <c r="DXQ158" s="1"/>
      <c r="DXR158" s="1"/>
      <c r="DXS158" s="1"/>
      <c r="DXT158" s="1"/>
      <c r="DXU158" s="1"/>
      <c r="DXV158" s="1"/>
      <c r="DXW158" s="1"/>
      <c r="DXX158" s="1"/>
      <c r="DXY158" s="1"/>
      <c r="DXZ158" s="1"/>
      <c r="DYA158" s="1"/>
      <c r="DYB158" s="1"/>
      <c r="DYC158" s="1"/>
      <c r="DYD158" s="1"/>
      <c r="DYE158" s="1"/>
      <c r="DYF158" s="1"/>
      <c r="DYG158" s="1"/>
      <c r="DYH158" s="1"/>
      <c r="DYI158" s="1"/>
      <c r="DYJ158" s="1"/>
      <c r="DYK158" s="1"/>
      <c r="DYL158" s="1"/>
      <c r="DYM158" s="1"/>
      <c r="DYN158" s="1"/>
      <c r="DYO158" s="1"/>
      <c r="DYP158" s="1"/>
      <c r="DYQ158" s="1"/>
      <c r="DYR158" s="1"/>
      <c r="DYS158" s="1"/>
      <c r="DYT158" s="1"/>
      <c r="DYU158" s="1"/>
      <c r="DYV158" s="1"/>
      <c r="DYW158" s="1"/>
      <c r="DYX158" s="1"/>
      <c r="DYY158" s="1"/>
      <c r="DYZ158" s="1"/>
      <c r="DZA158" s="1"/>
      <c r="DZB158" s="1"/>
      <c r="DZC158" s="1"/>
      <c r="DZD158" s="1"/>
      <c r="DZE158" s="1"/>
      <c r="DZF158" s="1"/>
      <c r="DZG158" s="1"/>
      <c r="DZH158" s="1"/>
      <c r="DZI158" s="1"/>
      <c r="DZJ158" s="1"/>
      <c r="DZK158" s="1"/>
      <c r="DZL158" s="1"/>
      <c r="DZM158" s="1"/>
      <c r="DZN158" s="1"/>
      <c r="DZO158" s="1"/>
      <c r="DZP158" s="1"/>
      <c r="DZQ158" s="1"/>
      <c r="DZR158" s="1"/>
      <c r="DZS158" s="1"/>
      <c r="DZT158" s="1"/>
      <c r="DZU158" s="1"/>
      <c r="DZV158" s="1"/>
      <c r="DZW158" s="1"/>
      <c r="DZX158" s="1"/>
      <c r="DZY158" s="1"/>
      <c r="DZZ158" s="1"/>
      <c r="EAA158" s="1"/>
      <c r="EAB158" s="1"/>
      <c r="EAC158" s="1"/>
      <c r="EAD158" s="1"/>
      <c r="EAE158" s="1"/>
      <c r="EAF158" s="1"/>
      <c r="EAG158" s="1"/>
      <c r="EAH158" s="1"/>
      <c r="EAI158" s="1"/>
      <c r="EAJ158" s="1"/>
      <c r="EAK158" s="1"/>
      <c r="EAL158" s="1"/>
      <c r="EAM158" s="1"/>
      <c r="EAN158" s="1"/>
      <c r="EAO158" s="1"/>
      <c r="EAP158" s="1"/>
      <c r="EAQ158" s="1"/>
      <c r="EAR158" s="1"/>
      <c r="EAS158" s="1"/>
      <c r="EAT158" s="1"/>
      <c r="EAU158" s="1"/>
      <c r="EAV158" s="1"/>
      <c r="EAW158" s="1"/>
      <c r="EAX158" s="1"/>
      <c r="EAY158" s="1"/>
      <c r="EAZ158" s="1"/>
      <c r="EBA158" s="1"/>
      <c r="EBB158" s="1"/>
      <c r="EBC158" s="1"/>
      <c r="EBD158" s="1"/>
      <c r="EBE158" s="1"/>
      <c r="EBF158" s="1"/>
      <c r="EBG158" s="1"/>
      <c r="EBH158" s="1"/>
      <c r="EBI158" s="1"/>
      <c r="EBJ158" s="1"/>
      <c r="EBK158" s="1"/>
      <c r="EBL158" s="1"/>
      <c r="EBM158" s="1"/>
      <c r="EBN158" s="1"/>
      <c r="EBO158" s="1"/>
      <c r="EBP158" s="1"/>
      <c r="EBQ158" s="1"/>
      <c r="EBR158" s="1"/>
      <c r="EBS158" s="1"/>
      <c r="EBT158" s="1"/>
      <c r="EBU158" s="1"/>
      <c r="EBV158" s="1"/>
      <c r="EBW158" s="1"/>
      <c r="EBX158" s="1"/>
      <c r="EBY158" s="1"/>
      <c r="EBZ158" s="1"/>
      <c r="ECA158" s="1"/>
      <c r="ECB158" s="1"/>
      <c r="ECC158" s="1"/>
      <c r="ECD158" s="1"/>
      <c r="ECE158" s="1"/>
      <c r="ECF158" s="1"/>
      <c r="ECG158" s="1"/>
      <c r="ECH158" s="1"/>
      <c r="ECI158" s="1"/>
      <c r="ECJ158" s="1"/>
      <c r="ECK158" s="1"/>
      <c r="ECL158" s="1"/>
      <c r="ECM158" s="1"/>
      <c r="ECN158" s="1"/>
      <c r="ECO158" s="1"/>
      <c r="ECP158" s="1"/>
      <c r="ECQ158" s="1"/>
      <c r="ECR158" s="1"/>
      <c r="ECS158" s="1"/>
      <c r="ECT158" s="1"/>
      <c r="ECU158" s="1"/>
      <c r="ECV158" s="1"/>
      <c r="ECW158" s="1"/>
      <c r="ECX158" s="1"/>
      <c r="ECY158" s="1"/>
      <c r="ECZ158" s="1"/>
      <c r="EDA158" s="1"/>
      <c r="EDB158" s="1"/>
      <c r="EDC158" s="1"/>
      <c r="EDD158" s="1"/>
      <c r="EDE158" s="1"/>
      <c r="EDF158" s="1"/>
      <c r="EDG158" s="1"/>
      <c r="EDH158" s="1"/>
      <c r="EDI158" s="1"/>
      <c r="EDJ158" s="1"/>
      <c r="EDK158" s="1"/>
      <c r="EDL158" s="1"/>
      <c r="EDM158" s="1"/>
      <c r="EDN158" s="1"/>
      <c r="EDO158" s="1"/>
      <c r="EDP158" s="1"/>
      <c r="EDQ158" s="1"/>
      <c r="EDR158" s="1"/>
      <c r="EDS158" s="1"/>
      <c r="EDT158" s="1"/>
      <c r="EDU158" s="1"/>
      <c r="EDV158" s="1"/>
      <c r="EDW158" s="1"/>
      <c r="EDX158" s="1"/>
      <c r="EDY158" s="1"/>
      <c r="EDZ158" s="1"/>
      <c r="EEA158" s="1"/>
      <c r="EEB158" s="1"/>
      <c r="EEC158" s="1"/>
      <c r="EED158" s="1"/>
      <c r="EEE158" s="1"/>
      <c r="EEF158" s="1"/>
      <c r="EEG158" s="1"/>
      <c r="EEH158" s="1"/>
      <c r="EEI158" s="1"/>
      <c r="EEJ158" s="1"/>
      <c r="EEK158" s="1"/>
      <c r="EEL158" s="1"/>
      <c r="EEM158" s="1"/>
      <c r="EEN158" s="1"/>
      <c r="EEO158" s="1"/>
      <c r="EEP158" s="1"/>
      <c r="EEQ158" s="1"/>
      <c r="EER158" s="1"/>
      <c r="EES158" s="1"/>
      <c r="EET158" s="1"/>
      <c r="EEU158" s="1"/>
      <c r="EEV158" s="1"/>
      <c r="EEW158" s="1"/>
      <c r="EEX158" s="1"/>
      <c r="EEY158" s="1"/>
      <c r="EEZ158" s="1"/>
      <c r="EFA158" s="1"/>
      <c r="EFB158" s="1"/>
      <c r="EFC158" s="1"/>
      <c r="EFD158" s="1"/>
      <c r="EFE158" s="1"/>
      <c r="EFF158" s="1"/>
      <c r="EFG158" s="1"/>
      <c r="EFH158" s="1"/>
      <c r="EFI158" s="1"/>
      <c r="EFJ158" s="1"/>
      <c r="EFK158" s="1"/>
      <c r="EFL158" s="1"/>
      <c r="EFM158" s="1"/>
      <c r="EFN158" s="1"/>
      <c r="EFO158" s="1"/>
      <c r="EFP158" s="1"/>
      <c r="EFQ158" s="1"/>
      <c r="EFR158" s="1"/>
      <c r="EFS158" s="1"/>
      <c r="EFT158" s="1"/>
      <c r="EFU158" s="1"/>
      <c r="EFV158" s="1"/>
      <c r="EFW158" s="1"/>
      <c r="EFX158" s="1"/>
      <c r="EFY158" s="1"/>
      <c r="EFZ158" s="1"/>
      <c r="EGA158" s="1"/>
      <c r="EGB158" s="1"/>
      <c r="EGC158" s="1"/>
      <c r="EGD158" s="1"/>
      <c r="EGE158" s="1"/>
      <c r="EGF158" s="1"/>
      <c r="EGG158" s="1"/>
      <c r="EGH158" s="1"/>
      <c r="EGI158" s="1"/>
      <c r="EGJ158" s="1"/>
      <c r="EGK158" s="1"/>
      <c r="EGL158" s="1"/>
      <c r="EGM158" s="1"/>
      <c r="EGN158" s="1"/>
      <c r="EGO158" s="1"/>
      <c r="EGP158" s="1"/>
      <c r="EGQ158" s="1"/>
      <c r="EGR158" s="1"/>
      <c r="EGS158" s="1"/>
      <c r="EGT158" s="1"/>
      <c r="EGU158" s="1"/>
      <c r="EGV158" s="1"/>
      <c r="EGW158" s="1"/>
      <c r="EGX158" s="1"/>
      <c r="EGY158" s="1"/>
      <c r="EGZ158" s="1"/>
      <c r="EHA158" s="1"/>
      <c r="EHB158" s="1"/>
      <c r="EHC158" s="1"/>
      <c r="EHD158" s="1"/>
      <c r="EHE158" s="1"/>
      <c r="EHF158" s="1"/>
      <c r="EHG158" s="1"/>
      <c r="EHH158" s="1"/>
      <c r="EHI158" s="1"/>
      <c r="EHJ158" s="1"/>
      <c r="EHK158" s="1"/>
      <c r="EHL158" s="1"/>
      <c r="EHM158" s="1"/>
      <c r="EHN158" s="1"/>
      <c r="EHO158" s="1"/>
      <c r="EHP158" s="1"/>
      <c r="EHQ158" s="1"/>
      <c r="EHR158" s="1"/>
      <c r="EHS158" s="1"/>
      <c r="EHT158" s="1"/>
      <c r="EHU158" s="1"/>
      <c r="EHV158" s="1"/>
      <c r="EHW158" s="1"/>
      <c r="EHX158" s="1"/>
      <c r="EHY158" s="1"/>
      <c r="EHZ158" s="1"/>
      <c r="EIA158" s="1"/>
      <c r="EIB158" s="1"/>
      <c r="EIC158" s="1"/>
      <c r="EID158" s="1"/>
      <c r="EIE158" s="1"/>
      <c r="EIF158" s="1"/>
      <c r="EIG158" s="1"/>
      <c r="EIH158" s="1"/>
      <c r="EII158" s="1"/>
      <c r="EIJ158" s="1"/>
      <c r="EIK158" s="1"/>
      <c r="EIL158" s="1"/>
      <c r="EIM158" s="1"/>
      <c r="EIN158" s="1"/>
      <c r="EIO158" s="1"/>
      <c r="EIP158" s="1"/>
      <c r="EIQ158" s="1"/>
      <c r="EIR158" s="1"/>
      <c r="EIS158" s="1"/>
      <c r="EIT158" s="1"/>
      <c r="EIU158" s="1"/>
      <c r="EIV158" s="1"/>
      <c r="EIW158" s="1"/>
      <c r="EIX158" s="1"/>
      <c r="EIY158" s="1"/>
      <c r="EIZ158" s="1"/>
      <c r="EJA158" s="1"/>
      <c r="EJB158" s="1"/>
      <c r="EJC158" s="1"/>
      <c r="EJD158" s="1"/>
      <c r="EJE158" s="1"/>
      <c r="EJF158" s="1"/>
      <c r="EJG158" s="1"/>
      <c r="EJH158" s="1"/>
      <c r="EJI158" s="1"/>
      <c r="EJJ158" s="1"/>
      <c r="EJK158" s="1"/>
      <c r="EJL158" s="1"/>
      <c r="EJM158" s="1"/>
      <c r="EJN158" s="1"/>
      <c r="EJO158" s="1"/>
      <c r="EJP158" s="1"/>
      <c r="EJQ158" s="1"/>
      <c r="EJR158" s="1"/>
      <c r="EJS158" s="1"/>
      <c r="EJT158" s="1"/>
      <c r="EJU158" s="1"/>
      <c r="EJV158" s="1"/>
      <c r="EJW158" s="1"/>
      <c r="EJX158" s="1"/>
      <c r="EJY158" s="1"/>
      <c r="EJZ158" s="1"/>
      <c r="EKA158" s="1"/>
      <c r="EKB158" s="1"/>
      <c r="EKC158" s="1"/>
      <c r="EKD158" s="1"/>
      <c r="EKE158" s="1"/>
      <c r="EKF158" s="1"/>
      <c r="EKG158" s="1"/>
      <c r="EKH158" s="1"/>
      <c r="EKI158" s="1"/>
      <c r="EKJ158" s="1"/>
      <c r="EKK158" s="1"/>
      <c r="EKL158" s="1"/>
      <c r="EKM158" s="1"/>
      <c r="EKN158" s="1"/>
      <c r="EKO158" s="1"/>
      <c r="EKP158" s="1"/>
      <c r="EKQ158" s="1"/>
      <c r="EKR158" s="1"/>
      <c r="EKS158" s="1"/>
      <c r="EKT158" s="1"/>
      <c r="EKU158" s="1"/>
      <c r="EKV158" s="1"/>
      <c r="EKW158" s="1"/>
      <c r="EKX158" s="1"/>
      <c r="EKY158" s="1"/>
      <c r="EKZ158" s="1"/>
      <c r="ELA158" s="1"/>
      <c r="ELB158" s="1"/>
      <c r="ELC158" s="1"/>
      <c r="ELD158" s="1"/>
      <c r="ELE158" s="1"/>
      <c r="ELF158" s="1"/>
      <c r="ELG158" s="1"/>
      <c r="ELH158" s="1"/>
      <c r="ELI158" s="1"/>
      <c r="ELJ158" s="1"/>
      <c r="ELK158" s="1"/>
      <c r="ELL158" s="1"/>
      <c r="ELM158" s="1"/>
      <c r="ELN158" s="1"/>
      <c r="ELO158" s="1"/>
      <c r="ELP158" s="1"/>
      <c r="ELQ158" s="1"/>
      <c r="ELR158" s="1"/>
      <c r="ELS158" s="1"/>
      <c r="ELT158" s="1"/>
      <c r="ELU158" s="1"/>
      <c r="ELV158" s="1"/>
      <c r="ELW158" s="1"/>
      <c r="ELX158" s="1"/>
      <c r="ELY158" s="1"/>
      <c r="ELZ158" s="1"/>
      <c r="EMA158" s="1"/>
      <c r="EMB158" s="1"/>
      <c r="EMC158" s="1"/>
      <c r="EMD158" s="1"/>
      <c r="EME158" s="1"/>
      <c r="EMF158" s="1"/>
      <c r="EMG158" s="1"/>
      <c r="EMH158" s="1"/>
      <c r="EMI158" s="1"/>
      <c r="EMJ158" s="1"/>
      <c r="EMK158" s="1"/>
      <c r="EML158" s="1"/>
      <c r="EMM158" s="1"/>
      <c r="EMN158" s="1"/>
      <c r="EMO158" s="1"/>
      <c r="EMP158" s="1"/>
      <c r="EMQ158" s="1"/>
      <c r="EMR158" s="1"/>
      <c r="EMS158" s="1"/>
      <c r="EMT158" s="1"/>
      <c r="EMU158" s="1"/>
      <c r="EMV158" s="1"/>
      <c r="EMW158" s="1"/>
      <c r="EMX158" s="1"/>
      <c r="EMY158" s="1"/>
      <c r="EMZ158" s="1"/>
      <c r="ENA158" s="1"/>
      <c r="ENB158" s="1"/>
      <c r="ENC158" s="1"/>
      <c r="END158" s="1"/>
      <c r="ENE158" s="1"/>
      <c r="ENF158" s="1"/>
      <c r="ENG158" s="1"/>
      <c r="ENH158" s="1"/>
      <c r="ENI158" s="1"/>
      <c r="ENJ158" s="1"/>
      <c r="ENK158" s="1"/>
      <c r="ENL158" s="1"/>
      <c r="ENM158" s="1"/>
      <c r="ENN158" s="1"/>
      <c r="ENO158" s="1"/>
      <c r="ENP158" s="1"/>
      <c r="ENQ158" s="1"/>
      <c r="ENR158" s="1"/>
      <c r="ENS158" s="1"/>
      <c r="ENT158" s="1"/>
      <c r="ENU158" s="1"/>
      <c r="ENV158" s="1"/>
      <c r="ENW158" s="1"/>
      <c r="ENX158" s="1"/>
      <c r="ENY158" s="1"/>
      <c r="ENZ158" s="1"/>
      <c r="EOA158" s="1"/>
      <c r="EOB158" s="1"/>
      <c r="EOC158" s="1"/>
      <c r="EOD158" s="1"/>
      <c r="EOE158" s="1"/>
      <c r="EOF158" s="1"/>
      <c r="EOG158" s="1"/>
      <c r="EOH158" s="1"/>
      <c r="EOI158" s="1"/>
      <c r="EOJ158" s="1"/>
      <c r="EOK158" s="1"/>
      <c r="EOL158" s="1"/>
      <c r="EOM158" s="1"/>
      <c r="EON158" s="1"/>
      <c r="EOO158" s="1"/>
      <c r="EOP158" s="1"/>
      <c r="EOQ158" s="1"/>
      <c r="EOR158" s="1"/>
      <c r="EOS158" s="1"/>
      <c r="EOT158" s="1"/>
      <c r="EOU158" s="1"/>
      <c r="EOV158" s="1"/>
      <c r="EOW158" s="1"/>
      <c r="EOX158" s="1"/>
      <c r="EOY158" s="1"/>
      <c r="EOZ158" s="1"/>
      <c r="EPA158" s="1"/>
      <c r="EPB158" s="1"/>
      <c r="EPC158" s="1"/>
      <c r="EPD158" s="1"/>
      <c r="EPE158" s="1"/>
      <c r="EPF158" s="1"/>
      <c r="EPG158" s="1"/>
      <c r="EPH158" s="1"/>
      <c r="EPI158" s="1"/>
      <c r="EPJ158" s="1"/>
      <c r="EPK158" s="1"/>
      <c r="EPL158" s="1"/>
      <c r="EPM158" s="1"/>
      <c r="EPN158" s="1"/>
      <c r="EPO158" s="1"/>
      <c r="EPP158" s="1"/>
      <c r="EPQ158" s="1"/>
      <c r="EPR158" s="1"/>
      <c r="EPS158" s="1"/>
      <c r="EPT158" s="1"/>
      <c r="EPU158" s="1"/>
      <c r="EPV158" s="1"/>
      <c r="EPW158" s="1"/>
      <c r="EPX158" s="1"/>
      <c r="EPY158" s="1"/>
      <c r="EPZ158" s="1"/>
      <c r="EQA158" s="1"/>
      <c r="EQB158" s="1"/>
      <c r="EQC158" s="1"/>
      <c r="EQD158" s="1"/>
      <c r="EQE158" s="1"/>
      <c r="EQF158" s="1"/>
      <c r="EQG158" s="1"/>
      <c r="EQH158" s="1"/>
      <c r="EQI158" s="1"/>
      <c r="EQJ158" s="1"/>
      <c r="EQK158" s="1"/>
      <c r="EQL158" s="1"/>
      <c r="EQM158" s="1"/>
      <c r="EQN158" s="1"/>
      <c r="EQO158" s="1"/>
      <c r="EQP158" s="1"/>
      <c r="EQQ158" s="1"/>
      <c r="EQR158" s="1"/>
      <c r="EQS158" s="1"/>
      <c r="EQT158" s="1"/>
      <c r="EQU158" s="1"/>
      <c r="EQV158" s="1"/>
      <c r="EQW158" s="1"/>
      <c r="EQX158" s="1"/>
      <c r="EQY158" s="1"/>
      <c r="EQZ158" s="1"/>
      <c r="ERA158" s="1"/>
      <c r="ERB158" s="1"/>
      <c r="ERC158" s="1"/>
      <c r="ERD158" s="1"/>
      <c r="ERE158" s="1"/>
      <c r="ERF158" s="1"/>
      <c r="ERG158" s="1"/>
      <c r="ERH158" s="1"/>
      <c r="ERI158" s="1"/>
      <c r="ERJ158" s="1"/>
      <c r="ERK158" s="1"/>
      <c r="ERL158" s="1"/>
      <c r="ERM158" s="1"/>
      <c r="ERN158" s="1"/>
      <c r="ERO158" s="1"/>
      <c r="ERP158" s="1"/>
      <c r="ERQ158" s="1"/>
      <c r="ERR158" s="1"/>
      <c r="ERS158" s="1"/>
      <c r="ERT158" s="1"/>
      <c r="ERU158" s="1"/>
      <c r="ERV158" s="1"/>
      <c r="ERW158" s="1"/>
      <c r="ERX158" s="1"/>
      <c r="ERY158" s="1"/>
      <c r="ERZ158" s="1"/>
      <c r="ESA158" s="1"/>
      <c r="ESB158" s="1"/>
      <c r="ESC158" s="1"/>
      <c r="ESD158" s="1"/>
      <c r="ESE158" s="1"/>
      <c r="ESF158" s="1"/>
      <c r="ESG158" s="1"/>
      <c r="ESH158" s="1"/>
      <c r="ESI158" s="1"/>
      <c r="ESJ158" s="1"/>
      <c r="ESK158" s="1"/>
      <c r="ESL158" s="1"/>
      <c r="ESM158" s="1"/>
      <c r="ESN158" s="1"/>
      <c r="ESO158" s="1"/>
      <c r="ESP158" s="1"/>
      <c r="ESQ158" s="1"/>
      <c r="ESR158" s="1"/>
      <c r="ESS158" s="1"/>
      <c r="EST158" s="1"/>
      <c r="ESU158" s="1"/>
      <c r="ESV158" s="1"/>
      <c r="ESW158" s="1"/>
      <c r="ESX158" s="1"/>
      <c r="ESY158" s="1"/>
      <c r="ESZ158" s="1"/>
      <c r="ETA158" s="1"/>
      <c r="ETB158" s="1"/>
      <c r="ETC158" s="1"/>
      <c r="ETD158" s="1"/>
      <c r="ETE158" s="1"/>
      <c r="ETF158" s="1"/>
      <c r="ETG158" s="1"/>
      <c r="ETH158" s="1"/>
      <c r="ETI158" s="1"/>
      <c r="ETJ158" s="1"/>
      <c r="ETK158" s="1"/>
      <c r="ETL158" s="1"/>
      <c r="ETM158" s="1"/>
      <c r="ETN158" s="1"/>
      <c r="ETO158" s="1"/>
      <c r="ETP158" s="1"/>
      <c r="ETQ158" s="1"/>
      <c r="ETR158" s="1"/>
      <c r="ETS158" s="1"/>
      <c r="ETT158" s="1"/>
      <c r="ETU158" s="1"/>
      <c r="ETV158" s="1"/>
      <c r="ETW158" s="1"/>
      <c r="ETX158" s="1"/>
      <c r="ETY158" s="1"/>
      <c r="ETZ158" s="1"/>
      <c r="EUA158" s="1"/>
      <c r="EUB158" s="1"/>
      <c r="EUC158" s="1"/>
      <c r="EUD158" s="1"/>
      <c r="EUE158" s="1"/>
      <c r="EUF158" s="1"/>
      <c r="EUG158" s="1"/>
      <c r="EUH158" s="1"/>
      <c r="EUI158" s="1"/>
      <c r="EUJ158" s="1"/>
      <c r="EUK158" s="1"/>
      <c r="EUL158" s="1"/>
      <c r="EUM158" s="1"/>
      <c r="EUN158" s="1"/>
      <c r="EUO158" s="1"/>
      <c r="EUP158" s="1"/>
      <c r="EUQ158" s="1"/>
      <c r="EUR158" s="1"/>
      <c r="EUS158" s="1"/>
      <c r="EUT158" s="1"/>
      <c r="EUU158" s="1"/>
      <c r="EUV158" s="1"/>
      <c r="EUW158" s="1"/>
      <c r="EUX158" s="1"/>
      <c r="EUY158" s="1"/>
      <c r="EUZ158" s="1"/>
      <c r="EVA158" s="1"/>
      <c r="EVB158" s="1"/>
      <c r="EVC158" s="1"/>
      <c r="EVD158" s="1"/>
      <c r="EVE158" s="1"/>
      <c r="EVF158" s="1"/>
      <c r="EVG158" s="1"/>
      <c r="EVH158" s="1"/>
      <c r="EVI158" s="1"/>
      <c r="EVJ158" s="1"/>
      <c r="EVK158" s="1"/>
      <c r="EVL158" s="1"/>
      <c r="EVM158" s="1"/>
      <c r="EVN158" s="1"/>
      <c r="EVO158" s="1"/>
      <c r="EVP158" s="1"/>
      <c r="EVQ158" s="1"/>
      <c r="EVR158" s="1"/>
      <c r="EVS158" s="1"/>
      <c r="EVT158" s="1"/>
      <c r="EVU158" s="1"/>
      <c r="EVV158" s="1"/>
      <c r="EVW158" s="1"/>
      <c r="EVX158" s="1"/>
      <c r="EVY158" s="1"/>
      <c r="EVZ158" s="1"/>
      <c r="EWA158" s="1"/>
      <c r="EWB158" s="1"/>
      <c r="EWC158" s="1"/>
      <c r="EWD158" s="1"/>
      <c r="EWE158" s="1"/>
      <c r="EWF158" s="1"/>
      <c r="EWG158" s="1"/>
      <c r="EWH158" s="1"/>
      <c r="EWI158" s="1"/>
      <c r="EWJ158" s="1"/>
      <c r="EWK158" s="1"/>
      <c r="EWL158" s="1"/>
      <c r="EWM158" s="1"/>
      <c r="EWN158" s="1"/>
      <c r="EWO158" s="1"/>
      <c r="EWP158" s="1"/>
      <c r="EWQ158" s="1"/>
      <c r="EWR158" s="1"/>
      <c r="EWS158" s="1"/>
      <c r="EWT158" s="1"/>
      <c r="EWU158" s="1"/>
      <c r="EWV158" s="1"/>
      <c r="EWW158" s="1"/>
      <c r="EWX158" s="1"/>
      <c r="EWY158" s="1"/>
      <c r="EWZ158" s="1"/>
      <c r="EXA158" s="1"/>
      <c r="EXB158" s="1"/>
      <c r="EXC158" s="1"/>
      <c r="EXD158" s="1"/>
      <c r="EXE158" s="1"/>
      <c r="EXF158" s="1"/>
      <c r="EXG158" s="1"/>
      <c r="EXH158" s="1"/>
      <c r="EXI158" s="1"/>
      <c r="EXJ158" s="1"/>
      <c r="EXK158" s="1"/>
      <c r="EXL158" s="1"/>
      <c r="EXM158" s="1"/>
      <c r="EXN158" s="1"/>
      <c r="EXO158" s="1"/>
      <c r="EXP158" s="1"/>
      <c r="EXQ158" s="1"/>
      <c r="EXR158" s="1"/>
      <c r="EXS158" s="1"/>
      <c r="EXT158" s="1"/>
      <c r="EXU158" s="1"/>
      <c r="EXV158" s="1"/>
      <c r="EXW158" s="1"/>
      <c r="EXX158" s="1"/>
      <c r="EXY158" s="1"/>
      <c r="EXZ158" s="1"/>
      <c r="EYA158" s="1"/>
      <c r="EYB158" s="1"/>
      <c r="EYC158" s="1"/>
      <c r="EYD158" s="1"/>
      <c r="EYE158" s="1"/>
      <c r="EYF158" s="1"/>
      <c r="EYG158" s="1"/>
      <c r="EYH158" s="1"/>
      <c r="EYI158" s="1"/>
      <c r="EYJ158" s="1"/>
      <c r="EYK158" s="1"/>
      <c r="EYL158" s="1"/>
      <c r="EYM158" s="1"/>
      <c r="EYN158" s="1"/>
      <c r="EYO158" s="1"/>
      <c r="EYP158" s="1"/>
      <c r="EYQ158" s="1"/>
      <c r="EYR158" s="1"/>
      <c r="EYS158" s="1"/>
      <c r="EYT158" s="1"/>
      <c r="EYU158" s="1"/>
      <c r="EYV158" s="1"/>
      <c r="EYW158" s="1"/>
      <c r="EYX158" s="1"/>
      <c r="EYY158" s="1"/>
      <c r="EYZ158" s="1"/>
      <c r="EZA158" s="1"/>
      <c r="EZB158" s="1"/>
      <c r="EZC158" s="1"/>
      <c r="EZD158" s="1"/>
      <c r="EZE158" s="1"/>
      <c r="EZF158" s="1"/>
      <c r="EZG158" s="1"/>
      <c r="EZH158" s="1"/>
      <c r="EZI158" s="1"/>
      <c r="EZJ158" s="1"/>
      <c r="EZK158" s="1"/>
      <c r="EZL158" s="1"/>
      <c r="EZM158" s="1"/>
      <c r="EZN158" s="1"/>
      <c r="EZO158" s="1"/>
      <c r="EZP158" s="1"/>
      <c r="EZQ158" s="1"/>
      <c r="EZR158" s="1"/>
      <c r="EZS158" s="1"/>
      <c r="EZT158" s="1"/>
      <c r="EZU158" s="1"/>
      <c r="EZV158" s="1"/>
      <c r="EZW158" s="1"/>
      <c r="EZX158" s="1"/>
      <c r="EZY158" s="1"/>
      <c r="EZZ158" s="1"/>
      <c r="FAA158" s="1"/>
      <c r="FAB158" s="1"/>
      <c r="FAC158" s="1"/>
      <c r="FAD158" s="1"/>
      <c r="FAE158" s="1"/>
      <c r="FAF158" s="1"/>
      <c r="FAG158" s="1"/>
      <c r="FAH158" s="1"/>
      <c r="FAI158" s="1"/>
      <c r="FAJ158" s="1"/>
      <c r="FAK158" s="1"/>
      <c r="FAL158" s="1"/>
      <c r="FAM158" s="1"/>
      <c r="FAN158" s="1"/>
      <c r="FAO158" s="1"/>
      <c r="FAP158" s="1"/>
      <c r="FAQ158" s="1"/>
      <c r="FAR158" s="1"/>
      <c r="FAS158" s="1"/>
      <c r="FAT158" s="1"/>
      <c r="FAU158" s="1"/>
      <c r="FAV158" s="1"/>
      <c r="FAW158" s="1"/>
      <c r="FAX158" s="1"/>
      <c r="FAY158" s="1"/>
      <c r="FAZ158" s="1"/>
      <c r="FBA158" s="1"/>
      <c r="FBB158" s="1"/>
      <c r="FBC158" s="1"/>
      <c r="FBD158" s="1"/>
      <c r="FBE158" s="1"/>
      <c r="FBF158" s="1"/>
      <c r="FBG158" s="1"/>
      <c r="FBH158" s="1"/>
      <c r="FBI158" s="1"/>
      <c r="FBJ158" s="1"/>
      <c r="FBK158" s="1"/>
      <c r="FBL158" s="1"/>
      <c r="FBM158" s="1"/>
      <c r="FBN158" s="1"/>
      <c r="FBO158" s="1"/>
      <c r="FBP158" s="1"/>
      <c r="FBQ158" s="1"/>
      <c r="FBR158" s="1"/>
      <c r="FBS158" s="1"/>
      <c r="FBT158" s="1"/>
      <c r="FBU158" s="1"/>
      <c r="FBV158" s="1"/>
      <c r="FBW158" s="1"/>
      <c r="FBX158" s="1"/>
      <c r="FBY158" s="1"/>
      <c r="FBZ158" s="1"/>
      <c r="FCA158" s="1"/>
      <c r="FCB158" s="1"/>
      <c r="FCC158" s="1"/>
      <c r="FCD158" s="1"/>
      <c r="FCE158" s="1"/>
      <c r="FCF158" s="1"/>
      <c r="FCG158" s="1"/>
      <c r="FCH158" s="1"/>
      <c r="FCI158" s="1"/>
      <c r="FCJ158" s="1"/>
      <c r="FCK158" s="1"/>
      <c r="FCL158" s="1"/>
      <c r="FCM158" s="1"/>
      <c r="FCN158" s="1"/>
      <c r="FCO158" s="1"/>
      <c r="FCP158" s="1"/>
      <c r="FCQ158" s="1"/>
      <c r="FCR158" s="1"/>
      <c r="FCS158" s="1"/>
      <c r="FCT158" s="1"/>
      <c r="FCU158" s="1"/>
      <c r="FCV158" s="1"/>
      <c r="FCW158" s="1"/>
      <c r="FCX158" s="1"/>
      <c r="FCY158" s="1"/>
      <c r="FCZ158" s="1"/>
      <c r="FDA158" s="1"/>
      <c r="FDB158" s="1"/>
      <c r="FDC158" s="1"/>
      <c r="FDD158" s="1"/>
      <c r="FDE158" s="1"/>
      <c r="FDF158" s="1"/>
      <c r="FDG158" s="1"/>
      <c r="FDH158" s="1"/>
      <c r="FDI158" s="1"/>
      <c r="FDJ158" s="1"/>
      <c r="FDK158" s="1"/>
      <c r="FDL158" s="1"/>
      <c r="FDM158" s="1"/>
      <c r="FDN158" s="1"/>
      <c r="FDO158" s="1"/>
      <c r="FDP158" s="1"/>
      <c r="FDQ158" s="1"/>
      <c r="FDR158" s="1"/>
      <c r="FDS158" s="1"/>
      <c r="FDT158" s="1"/>
      <c r="FDU158" s="1"/>
      <c r="FDV158" s="1"/>
      <c r="FDW158" s="1"/>
      <c r="FDX158" s="1"/>
      <c r="FDY158" s="1"/>
      <c r="FDZ158" s="1"/>
      <c r="FEA158" s="1"/>
      <c r="FEB158" s="1"/>
      <c r="FEC158" s="1"/>
      <c r="FED158" s="1"/>
      <c r="FEE158" s="1"/>
      <c r="FEF158" s="1"/>
      <c r="FEG158" s="1"/>
      <c r="FEH158" s="1"/>
      <c r="FEI158" s="1"/>
      <c r="FEJ158" s="1"/>
      <c r="FEK158" s="1"/>
      <c r="FEL158" s="1"/>
      <c r="FEM158" s="1"/>
      <c r="FEN158" s="1"/>
      <c r="FEO158" s="1"/>
      <c r="FEP158" s="1"/>
      <c r="FEQ158" s="1"/>
      <c r="FER158" s="1"/>
      <c r="FES158" s="1"/>
      <c r="FET158" s="1"/>
      <c r="FEU158" s="1"/>
      <c r="FEV158" s="1"/>
      <c r="FEW158" s="1"/>
      <c r="FEX158" s="1"/>
      <c r="FEY158" s="1"/>
      <c r="FEZ158" s="1"/>
      <c r="FFA158" s="1"/>
      <c r="FFB158" s="1"/>
      <c r="FFC158" s="1"/>
      <c r="FFD158" s="1"/>
      <c r="FFE158" s="1"/>
      <c r="FFF158" s="1"/>
      <c r="FFG158" s="1"/>
      <c r="FFH158" s="1"/>
      <c r="FFI158" s="1"/>
      <c r="FFJ158" s="1"/>
      <c r="FFK158" s="1"/>
      <c r="FFL158" s="1"/>
      <c r="FFM158" s="1"/>
      <c r="FFN158" s="1"/>
      <c r="FFO158" s="1"/>
      <c r="FFP158" s="1"/>
      <c r="FFQ158" s="1"/>
      <c r="FFR158" s="1"/>
      <c r="FFS158" s="1"/>
      <c r="FFT158" s="1"/>
      <c r="FFU158" s="1"/>
      <c r="FFV158" s="1"/>
      <c r="FFW158" s="1"/>
      <c r="FFX158" s="1"/>
      <c r="FFY158" s="1"/>
      <c r="FFZ158" s="1"/>
      <c r="FGA158" s="1"/>
      <c r="FGB158" s="1"/>
      <c r="FGC158" s="1"/>
      <c r="FGD158" s="1"/>
      <c r="FGE158" s="1"/>
      <c r="FGF158" s="1"/>
      <c r="FGG158" s="1"/>
      <c r="FGH158" s="1"/>
      <c r="FGI158" s="1"/>
      <c r="FGJ158" s="1"/>
      <c r="FGK158" s="1"/>
      <c r="FGL158" s="1"/>
      <c r="FGM158" s="1"/>
      <c r="FGN158" s="1"/>
      <c r="FGO158" s="1"/>
      <c r="FGP158" s="1"/>
      <c r="FGQ158" s="1"/>
      <c r="FGR158" s="1"/>
      <c r="FGS158" s="1"/>
      <c r="FGT158" s="1"/>
      <c r="FGU158" s="1"/>
      <c r="FGV158" s="1"/>
      <c r="FGW158" s="1"/>
      <c r="FGX158" s="1"/>
      <c r="FGY158" s="1"/>
      <c r="FGZ158" s="1"/>
      <c r="FHA158" s="1"/>
      <c r="FHB158" s="1"/>
      <c r="FHC158" s="1"/>
      <c r="FHD158" s="1"/>
      <c r="FHE158" s="1"/>
      <c r="FHF158" s="1"/>
      <c r="FHG158" s="1"/>
      <c r="FHH158" s="1"/>
      <c r="FHI158" s="1"/>
      <c r="FHJ158" s="1"/>
      <c r="FHK158" s="1"/>
      <c r="FHL158" s="1"/>
      <c r="FHM158" s="1"/>
      <c r="FHN158" s="1"/>
      <c r="FHO158" s="1"/>
      <c r="FHP158" s="1"/>
      <c r="FHQ158" s="1"/>
      <c r="FHR158" s="1"/>
      <c r="FHS158" s="1"/>
      <c r="FHT158" s="1"/>
      <c r="FHU158" s="1"/>
      <c r="FHV158" s="1"/>
      <c r="FHW158" s="1"/>
      <c r="FHX158" s="1"/>
      <c r="FHY158" s="1"/>
      <c r="FHZ158" s="1"/>
      <c r="FIA158" s="1"/>
      <c r="FIB158" s="1"/>
      <c r="FIC158" s="1"/>
      <c r="FID158" s="1"/>
      <c r="FIE158" s="1"/>
      <c r="FIF158" s="1"/>
      <c r="FIG158" s="1"/>
      <c r="FIH158" s="1"/>
      <c r="FII158" s="1"/>
      <c r="FIJ158" s="1"/>
      <c r="FIK158" s="1"/>
      <c r="FIL158" s="1"/>
      <c r="FIM158" s="1"/>
      <c r="FIN158" s="1"/>
      <c r="FIO158" s="1"/>
      <c r="FIP158" s="1"/>
      <c r="FIQ158" s="1"/>
      <c r="FIR158" s="1"/>
      <c r="FIS158" s="1"/>
      <c r="FIT158" s="1"/>
      <c r="FIU158" s="1"/>
      <c r="FIV158" s="1"/>
      <c r="FIW158" s="1"/>
      <c r="FIX158" s="1"/>
      <c r="FIY158" s="1"/>
      <c r="FIZ158" s="1"/>
      <c r="FJA158" s="1"/>
      <c r="FJB158" s="1"/>
      <c r="FJC158" s="1"/>
      <c r="FJD158" s="1"/>
      <c r="FJE158" s="1"/>
      <c r="FJF158" s="1"/>
      <c r="FJG158" s="1"/>
      <c r="FJH158" s="1"/>
      <c r="FJI158" s="1"/>
      <c r="FJJ158" s="1"/>
      <c r="FJK158" s="1"/>
      <c r="FJL158" s="1"/>
      <c r="FJM158" s="1"/>
      <c r="FJN158" s="1"/>
      <c r="FJO158" s="1"/>
      <c r="FJP158" s="1"/>
      <c r="FJQ158" s="1"/>
      <c r="FJR158" s="1"/>
      <c r="FJS158" s="1"/>
      <c r="FJT158" s="1"/>
      <c r="FJU158" s="1"/>
      <c r="FJV158" s="1"/>
      <c r="FJW158" s="1"/>
      <c r="FJX158" s="1"/>
      <c r="FJY158" s="1"/>
      <c r="FJZ158" s="1"/>
      <c r="FKA158" s="1"/>
      <c r="FKB158" s="1"/>
      <c r="FKC158" s="1"/>
      <c r="FKD158" s="1"/>
      <c r="FKE158" s="1"/>
      <c r="FKF158" s="1"/>
      <c r="FKG158" s="1"/>
      <c r="FKH158" s="1"/>
      <c r="FKI158" s="1"/>
      <c r="FKJ158" s="1"/>
      <c r="FKK158" s="1"/>
      <c r="FKL158" s="1"/>
      <c r="FKM158" s="1"/>
      <c r="FKN158" s="1"/>
      <c r="FKO158" s="1"/>
      <c r="FKP158" s="1"/>
      <c r="FKQ158" s="1"/>
      <c r="FKR158" s="1"/>
      <c r="FKS158" s="1"/>
      <c r="FKT158" s="1"/>
      <c r="FKU158" s="1"/>
      <c r="FKV158" s="1"/>
      <c r="FKW158" s="1"/>
      <c r="FKX158" s="1"/>
      <c r="FKY158" s="1"/>
      <c r="FKZ158" s="1"/>
      <c r="FLA158" s="1"/>
      <c r="FLB158" s="1"/>
      <c r="FLC158" s="1"/>
      <c r="FLD158" s="1"/>
      <c r="FLE158" s="1"/>
      <c r="FLF158" s="1"/>
      <c r="FLG158" s="1"/>
      <c r="FLH158" s="1"/>
      <c r="FLI158" s="1"/>
      <c r="FLJ158" s="1"/>
      <c r="FLK158" s="1"/>
      <c r="FLL158" s="1"/>
      <c r="FLM158" s="1"/>
      <c r="FLN158" s="1"/>
      <c r="FLO158" s="1"/>
      <c r="FLP158" s="1"/>
      <c r="FLQ158" s="1"/>
      <c r="FLR158" s="1"/>
      <c r="FLS158" s="1"/>
      <c r="FLT158" s="1"/>
      <c r="FLU158" s="1"/>
      <c r="FLV158" s="1"/>
      <c r="FLW158" s="1"/>
      <c r="FLX158" s="1"/>
      <c r="FLY158" s="1"/>
      <c r="FLZ158" s="1"/>
      <c r="FMA158" s="1"/>
      <c r="FMB158" s="1"/>
      <c r="FMC158" s="1"/>
      <c r="FMD158" s="1"/>
      <c r="FME158" s="1"/>
      <c r="FMF158" s="1"/>
      <c r="FMG158" s="1"/>
      <c r="FMH158" s="1"/>
      <c r="FMI158" s="1"/>
      <c r="FMJ158" s="1"/>
      <c r="FMK158" s="1"/>
      <c r="FML158" s="1"/>
      <c r="FMM158" s="1"/>
      <c r="FMN158" s="1"/>
      <c r="FMO158" s="1"/>
      <c r="FMP158" s="1"/>
      <c r="FMQ158" s="1"/>
      <c r="FMR158" s="1"/>
      <c r="FMS158" s="1"/>
      <c r="FMT158" s="1"/>
      <c r="FMU158" s="1"/>
      <c r="FMV158" s="1"/>
      <c r="FMW158" s="1"/>
      <c r="FMX158" s="1"/>
      <c r="FMY158" s="1"/>
      <c r="FMZ158" s="1"/>
      <c r="FNA158" s="1"/>
      <c r="FNB158" s="1"/>
      <c r="FNC158" s="1"/>
      <c r="FND158" s="1"/>
      <c r="FNE158" s="1"/>
      <c r="FNF158" s="1"/>
      <c r="FNG158" s="1"/>
      <c r="FNH158" s="1"/>
      <c r="FNI158" s="1"/>
      <c r="FNJ158" s="1"/>
      <c r="FNK158" s="1"/>
      <c r="FNL158" s="1"/>
      <c r="FNM158" s="1"/>
      <c r="FNN158" s="1"/>
      <c r="FNO158" s="1"/>
      <c r="FNP158" s="1"/>
      <c r="FNQ158" s="1"/>
      <c r="FNR158" s="1"/>
      <c r="FNS158" s="1"/>
      <c r="FNT158" s="1"/>
      <c r="FNU158" s="1"/>
      <c r="FNV158" s="1"/>
      <c r="FNW158" s="1"/>
      <c r="FNX158" s="1"/>
      <c r="FNY158" s="1"/>
      <c r="FNZ158" s="1"/>
      <c r="FOA158" s="1"/>
      <c r="FOB158" s="1"/>
      <c r="FOC158" s="1"/>
      <c r="FOD158" s="1"/>
      <c r="FOE158" s="1"/>
      <c r="FOF158" s="1"/>
      <c r="FOG158" s="1"/>
      <c r="FOH158" s="1"/>
      <c r="FOI158" s="1"/>
      <c r="FOJ158" s="1"/>
      <c r="FOK158" s="1"/>
      <c r="FOL158" s="1"/>
      <c r="FOM158" s="1"/>
      <c r="FON158" s="1"/>
      <c r="FOO158" s="1"/>
      <c r="FOP158" s="1"/>
      <c r="FOQ158" s="1"/>
      <c r="FOR158" s="1"/>
      <c r="FOS158" s="1"/>
      <c r="FOT158" s="1"/>
      <c r="FOU158" s="1"/>
      <c r="FOV158" s="1"/>
      <c r="FOW158" s="1"/>
      <c r="FOX158" s="1"/>
      <c r="FOY158" s="1"/>
      <c r="FOZ158" s="1"/>
      <c r="FPA158" s="1"/>
      <c r="FPB158" s="1"/>
      <c r="FPC158" s="1"/>
      <c r="FPD158" s="1"/>
      <c r="FPE158" s="1"/>
      <c r="FPF158" s="1"/>
      <c r="FPG158" s="1"/>
      <c r="FPH158" s="1"/>
      <c r="FPI158" s="1"/>
      <c r="FPJ158" s="1"/>
      <c r="FPK158" s="1"/>
      <c r="FPL158" s="1"/>
      <c r="FPM158" s="1"/>
      <c r="FPN158" s="1"/>
      <c r="FPO158" s="1"/>
      <c r="FPP158" s="1"/>
      <c r="FPQ158" s="1"/>
      <c r="FPR158" s="1"/>
      <c r="FPS158" s="1"/>
      <c r="FPT158" s="1"/>
      <c r="FPU158" s="1"/>
      <c r="FPV158" s="1"/>
      <c r="FPW158" s="1"/>
      <c r="FPX158" s="1"/>
      <c r="FPY158" s="1"/>
      <c r="FPZ158" s="1"/>
      <c r="FQA158" s="1"/>
      <c r="FQB158" s="1"/>
      <c r="FQC158" s="1"/>
      <c r="FQD158" s="1"/>
      <c r="FQE158" s="1"/>
      <c r="FQF158" s="1"/>
      <c r="FQG158" s="1"/>
      <c r="FQH158" s="1"/>
      <c r="FQI158" s="1"/>
      <c r="FQJ158" s="1"/>
      <c r="FQK158" s="1"/>
      <c r="FQL158" s="1"/>
      <c r="FQM158" s="1"/>
      <c r="FQN158" s="1"/>
      <c r="FQO158" s="1"/>
      <c r="FQP158" s="1"/>
      <c r="FQQ158" s="1"/>
      <c r="FQR158" s="1"/>
      <c r="FQS158" s="1"/>
      <c r="FQT158" s="1"/>
      <c r="FQU158" s="1"/>
      <c r="FQV158" s="1"/>
      <c r="FQW158" s="1"/>
      <c r="FQX158" s="1"/>
      <c r="FQY158" s="1"/>
      <c r="FQZ158" s="1"/>
      <c r="FRA158" s="1"/>
      <c r="FRB158" s="1"/>
      <c r="FRC158" s="1"/>
      <c r="FRD158" s="1"/>
      <c r="FRE158" s="1"/>
      <c r="FRF158" s="1"/>
      <c r="FRG158" s="1"/>
      <c r="FRH158" s="1"/>
      <c r="FRI158" s="1"/>
      <c r="FRJ158" s="1"/>
      <c r="FRK158" s="1"/>
      <c r="FRL158" s="1"/>
      <c r="FRM158" s="1"/>
      <c r="FRN158" s="1"/>
      <c r="FRO158" s="1"/>
      <c r="FRP158" s="1"/>
      <c r="FRQ158" s="1"/>
      <c r="FRR158" s="1"/>
      <c r="FRS158" s="1"/>
      <c r="FRT158" s="1"/>
      <c r="FRU158" s="1"/>
      <c r="FRV158" s="1"/>
      <c r="FRW158" s="1"/>
      <c r="FRX158" s="1"/>
      <c r="FRY158" s="1"/>
      <c r="FRZ158" s="1"/>
      <c r="FSA158" s="1"/>
      <c r="FSB158" s="1"/>
      <c r="FSC158" s="1"/>
      <c r="FSD158" s="1"/>
      <c r="FSE158" s="1"/>
      <c r="FSF158" s="1"/>
      <c r="FSG158" s="1"/>
      <c r="FSH158" s="1"/>
      <c r="FSI158" s="1"/>
      <c r="FSJ158" s="1"/>
      <c r="FSK158" s="1"/>
      <c r="FSL158" s="1"/>
      <c r="FSM158" s="1"/>
      <c r="FSN158" s="1"/>
      <c r="FSO158" s="1"/>
      <c r="FSP158" s="1"/>
      <c r="FSQ158" s="1"/>
      <c r="FSR158" s="1"/>
      <c r="FSS158" s="1"/>
      <c r="FST158" s="1"/>
      <c r="FSU158" s="1"/>
      <c r="FSV158" s="1"/>
      <c r="FSW158" s="1"/>
      <c r="FSX158" s="1"/>
      <c r="FSY158" s="1"/>
      <c r="FSZ158" s="1"/>
      <c r="FTA158" s="1"/>
      <c r="FTB158" s="1"/>
      <c r="FTC158" s="1"/>
      <c r="FTD158" s="1"/>
      <c r="FTE158" s="1"/>
      <c r="FTF158" s="1"/>
      <c r="FTG158" s="1"/>
      <c r="FTH158" s="1"/>
      <c r="FTI158" s="1"/>
      <c r="FTJ158" s="1"/>
      <c r="FTK158" s="1"/>
      <c r="FTL158" s="1"/>
      <c r="FTM158" s="1"/>
      <c r="FTN158" s="1"/>
      <c r="FTO158" s="1"/>
      <c r="FTP158" s="1"/>
      <c r="FTQ158" s="1"/>
      <c r="FTR158" s="1"/>
      <c r="FTS158" s="1"/>
      <c r="FTT158" s="1"/>
      <c r="FTU158" s="1"/>
      <c r="FTV158" s="1"/>
      <c r="FTW158" s="1"/>
      <c r="FTX158" s="1"/>
      <c r="FTY158" s="1"/>
      <c r="FTZ158" s="1"/>
      <c r="FUA158" s="1"/>
      <c r="FUB158" s="1"/>
      <c r="FUC158" s="1"/>
      <c r="FUD158" s="1"/>
      <c r="FUE158" s="1"/>
      <c r="FUF158" s="1"/>
      <c r="FUG158" s="1"/>
      <c r="FUH158" s="1"/>
      <c r="FUI158" s="1"/>
      <c r="FUJ158" s="1"/>
      <c r="FUK158" s="1"/>
      <c r="FUL158" s="1"/>
      <c r="FUM158" s="1"/>
      <c r="FUN158" s="1"/>
      <c r="FUO158" s="1"/>
      <c r="FUP158" s="1"/>
      <c r="FUQ158" s="1"/>
      <c r="FUR158" s="1"/>
      <c r="FUS158" s="1"/>
      <c r="FUT158" s="1"/>
      <c r="FUU158" s="1"/>
      <c r="FUV158" s="1"/>
      <c r="FUW158" s="1"/>
      <c r="FUX158" s="1"/>
      <c r="FUY158" s="1"/>
      <c r="FUZ158" s="1"/>
      <c r="FVA158" s="1"/>
      <c r="FVB158" s="1"/>
      <c r="FVC158" s="1"/>
      <c r="FVD158" s="1"/>
      <c r="FVE158" s="1"/>
      <c r="FVF158" s="1"/>
      <c r="FVG158" s="1"/>
      <c r="FVH158" s="1"/>
      <c r="FVI158" s="1"/>
      <c r="FVJ158" s="1"/>
      <c r="FVK158" s="1"/>
      <c r="FVL158" s="1"/>
      <c r="FVM158" s="1"/>
      <c r="FVN158" s="1"/>
      <c r="FVO158" s="1"/>
      <c r="FVP158" s="1"/>
      <c r="FVQ158" s="1"/>
      <c r="FVR158" s="1"/>
      <c r="FVS158" s="1"/>
      <c r="FVT158" s="1"/>
      <c r="FVU158" s="1"/>
      <c r="FVV158" s="1"/>
      <c r="FVW158" s="1"/>
      <c r="FVX158" s="1"/>
      <c r="FVY158" s="1"/>
      <c r="FVZ158" s="1"/>
      <c r="FWA158" s="1"/>
      <c r="FWB158" s="1"/>
      <c r="FWC158" s="1"/>
      <c r="FWD158" s="1"/>
      <c r="FWE158" s="1"/>
      <c r="FWF158" s="1"/>
      <c r="FWG158" s="1"/>
      <c r="FWH158" s="1"/>
      <c r="FWI158" s="1"/>
      <c r="FWJ158" s="1"/>
      <c r="FWK158" s="1"/>
      <c r="FWL158" s="1"/>
      <c r="FWM158" s="1"/>
      <c r="FWN158" s="1"/>
      <c r="FWO158" s="1"/>
      <c r="FWP158" s="1"/>
      <c r="FWQ158" s="1"/>
      <c r="FWR158" s="1"/>
      <c r="FWS158" s="1"/>
      <c r="FWT158" s="1"/>
      <c r="FWU158" s="1"/>
      <c r="FWV158" s="1"/>
      <c r="FWW158" s="1"/>
      <c r="FWX158" s="1"/>
      <c r="FWY158" s="1"/>
      <c r="FWZ158" s="1"/>
      <c r="FXA158" s="1"/>
      <c r="FXB158" s="1"/>
      <c r="FXC158" s="1"/>
      <c r="FXD158" s="1"/>
      <c r="FXE158" s="1"/>
      <c r="FXF158" s="1"/>
      <c r="FXG158" s="1"/>
      <c r="FXH158" s="1"/>
      <c r="FXI158" s="1"/>
      <c r="FXJ158" s="1"/>
      <c r="FXK158" s="1"/>
      <c r="FXL158" s="1"/>
      <c r="FXM158" s="1"/>
      <c r="FXN158" s="1"/>
      <c r="FXO158" s="1"/>
      <c r="FXP158" s="1"/>
      <c r="FXQ158" s="1"/>
      <c r="FXR158" s="1"/>
      <c r="FXS158" s="1"/>
      <c r="FXT158" s="1"/>
      <c r="FXU158" s="1"/>
      <c r="FXV158" s="1"/>
      <c r="FXW158" s="1"/>
      <c r="FXX158" s="1"/>
      <c r="FXY158" s="1"/>
      <c r="FXZ158" s="1"/>
      <c r="FYA158" s="1"/>
      <c r="FYB158" s="1"/>
      <c r="FYC158" s="1"/>
      <c r="FYD158" s="1"/>
      <c r="FYE158" s="1"/>
      <c r="FYF158" s="1"/>
      <c r="FYG158" s="1"/>
      <c r="FYH158" s="1"/>
      <c r="FYI158" s="1"/>
      <c r="FYJ158" s="1"/>
      <c r="FYK158" s="1"/>
      <c r="FYL158" s="1"/>
      <c r="FYM158" s="1"/>
      <c r="FYN158" s="1"/>
      <c r="FYO158" s="1"/>
      <c r="FYP158" s="1"/>
      <c r="FYQ158" s="1"/>
      <c r="FYR158" s="1"/>
      <c r="FYS158" s="1"/>
      <c r="FYT158" s="1"/>
      <c r="FYU158" s="1"/>
      <c r="FYV158" s="1"/>
      <c r="FYW158" s="1"/>
      <c r="FYX158" s="1"/>
      <c r="FYY158" s="1"/>
      <c r="FYZ158" s="1"/>
      <c r="FZA158" s="1"/>
      <c r="FZB158" s="1"/>
      <c r="FZC158" s="1"/>
      <c r="FZD158" s="1"/>
      <c r="FZE158" s="1"/>
      <c r="FZF158" s="1"/>
      <c r="FZG158" s="1"/>
      <c r="FZH158" s="1"/>
      <c r="FZI158" s="1"/>
      <c r="FZJ158" s="1"/>
      <c r="FZK158" s="1"/>
      <c r="FZL158" s="1"/>
      <c r="FZM158" s="1"/>
      <c r="FZN158" s="1"/>
      <c r="FZO158" s="1"/>
      <c r="FZP158" s="1"/>
      <c r="FZQ158" s="1"/>
      <c r="FZR158" s="1"/>
      <c r="FZS158" s="1"/>
      <c r="FZT158" s="1"/>
      <c r="FZU158" s="1"/>
      <c r="FZV158" s="1"/>
      <c r="FZW158" s="1"/>
      <c r="FZX158" s="1"/>
      <c r="FZY158" s="1"/>
      <c r="FZZ158" s="1"/>
      <c r="GAA158" s="1"/>
      <c r="GAB158" s="1"/>
      <c r="GAC158" s="1"/>
      <c r="GAD158" s="1"/>
      <c r="GAE158" s="1"/>
      <c r="GAF158" s="1"/>
      <c r="GAG158" s="1"/>
      <c r="GAH158" s="1"/>
      <c r="GAI158" s="1"/>
      <c r="GAJ158" s="1"/>
      <c r="GAK158" s="1"/>
      <c r="GAL158" s="1"/>
      <c r="GAM158" s="1"/>
      <c r="GAN158" s="1"/>
      <c r="GAO158" s="1"/>
      <c r="GAP158" s="1"/>
      <c r="GAQ158" s="1"/>
      <c r="GAR158" s="1"/>
      <c r="GAS158" s="1"/>
      <c r="GAT158" s="1"/>
      <c r="GAU158" s="1"/>
      <c r="GAV158" s="1"/>
      <c r="GAW158" s="1"/>
      <c r="GAX158" s="1"/>
      <c r="GAY158" s="1"/>
      <c r="GAZ158" s="1"/>
      <c r="GBA158" s="1"/>
      <c r="GBB158" s="1"/>
      <c r="GBC158" s="1"/>
      <c r="GBD158" s="1"/>
      <c r="GBE158" s="1"/>
      <c r="GBF158" s="1"/>
      <c r="GBG158" s="1"/>
      <c r="GBH158" s="1"/>
      <c r="GBI158" s="1"/>
      <c r="GBJ158" s="1"/>
      <c r="GBK158" s="1"/>
      <c r="GBL158" s="1"/>
      <c r="GBM158" s="1"/>
      <c r="GBN158" s="1"/>
      <c r="GBO158" s="1"/>
      <c r="GBP158" s="1"/>
      <c r="GBQ158" s="1"/>
      <c r="GBR158" s="1"/>
      <c r="GBS158" s="1"/>
      <c r="GBT158" s="1"/>
      <c r="GBU158" s="1"/>
      <c r="GBV158" s="1"/>
      <c r="GBW158" s="1"/>
      <c r="GBX158" s="1"/>
      <c r="GBY158" s="1"/>
      <c r="GBZ158" s="1"/>
      <c r="GCA158" s="1"/>
      <c r="GCB158" s="1"/>
      <c r="GCC158" s="1"/>
      <c r="GCD158" s="1"/>
      <c r="GCE158" s="1"/>
      <c r="GCF158" s="1"/>
      <c r="GCG158" s="1"/>
      <c r="GCH158" s="1"/>
      <c r="GCI158" s="1"/>
      <c r="GCJ158" s="1"/>
      <c r="GCK158" s="1"/>
      <c r="GCL158" s="1"/>
      <c r="GCM158" s="1"/>
      <c r="GCN158" s="1"/>
      <c r="GCO158" s="1"/>
      <c r="GCP158" s="1"/>
      <c r="GCQ158" s="1"/>
      <c r="GCR158" s="1"/>
      <c r="GCS158" s="1"/>
      <c r="GCT158" s="1"/>
      <c r="GCU158" s="1"/>
      <c r="GCV158" s="1"/>
      <c r="GCW158" s="1"/>
      <c r="GCX158" s="1"/>
      <c r="GCY158" s="1"/>
      <c r="GCZ158" s="1"/>
      <c r="GDA158" s="1"/>
      <c r="GDB158" s="1"/>
      <c r="GDC158" s="1"/>
      <c r="GDD158" s="1"/>
      <c r="GDE158" s="1"/>
      <c r="GDF158" s="1"/>
      <c r="GDG158" s="1"/>
      <c r="GDH158" s="1"/>
      <c r="GDI158" s="1"/>
      <c r="GDJ158" s="1"/>
      <c r="GDK158" s="1"/>
      <c r="GDL158" s="1"/>
      <c r="GDM158" s="1"/>
      <c r="GDN158" s="1"/>
      <c r="GDO158" s="1"/>
      <c r="GDP158" s="1"/>
      <c r="GDQ158" s="1"/>
      <c r="GDR158" s="1"/>
      <c r="GDS158" s="1"/>
      <c r="GDT158" s="1"/>
      <c r="GDU158" s="1"/>
      <c r="GDV158" s="1"/>
      <c r="GDW158" s="1"/>
      <c r="GDX158" s="1"/>
      <c r="GDY158" s="1"/>
      <c r="GDZ158" s="1"/>
      <c r="GEA158" s="1"/>
      <c r="GEB158" s="1"/>
      <c r="GEC158" s="1"/>
      <c r="GED158" s="1"/>
      <c r="GEE158" s="1"/>
      <c r="GEF158" s="1"/>
      <c r="GEG158" s="1"/>
      <c r="GEH158" s="1"/>
      <c r="GEI158" s="1"/>
      <c r="GEJ158" s="1"/>
      <c r="GEK158" s="1"/>
      <c r="GEL158" s="1"/>
      <c r="GEM158" s="1"/>
      <c r="GEN158" s="1"/>
      <c r="GEO158" s="1"/>
      <c r="GEP158" s="1"/>
      <c r="GEQ158" s="1"/>
      <c r="GER158" s="1"/>
      <c r="GES158" s="1"/>
      <c r="GET158" s="1"/>
      <c r="GEU158" s="1"/>
      <c r="GEV158" s="1"/>
      <c r="GEW158" s="1"/>
      <c r="GEX158" s="1"/>
      <c r="GEY158" s="1"/>
      <c r="GEZ158" s="1"/>
      <c r="GFA158" s="1"/>
      <c r="GFB158" s="1"/>
      <c r="GFC158" s="1"/>
      <c r="GFD158" s="1"/>
      <c r="GFE158" s="1"/>
      <c r="GFF158" s="1"/>
      <c r="GFG158" s="1"/>
      <c r="GFH158" s="1"/>
      <c r="GFI158" s="1"/>
      <c r="GFJ158" s="1"/>
      <c r="GFK158" s="1"/>
      <c r="GFL158" s="1"/>
      <c r="GFM158" s="1"/>
      <c r="GFN158" s="1"/>
      <c r="GFO158" s="1"/>
      <c r="GFP158" s="1"/>
      <c r="GFQ158" s="1"/>
      <c r="GFR158" s="1"/>
      <c r="GFS158" s="1"/>
      <c r="GFT158" s="1"/>
      <c r="GFU158" s="1"/>
      <c r="GFV158" s="1"/>
      <c r="GFW158" s="1"/>
      <c r="GFX158" s="1"/>
      <c r="GFY158" s="1"/>
      <c r="GFZ158" s="1"/>
      <c r="GGA158" s="1"/>
      <c r="GGB158" s="1"/>
      <c r="GGC158" s="1"/>
      <c r="GGD158" s="1"/>
      <c r="GGE158" s="1"/>
      <c r="GGF158" s="1"/>
      <c r="GGG158" s="1"/>
      <c r="GGH158" s="1"/>
      <c r="GGI158" s="1"/>
      <c r="GGJ158" s="1"/>
      <c r="GGK158" s="1"/>
      <c r="GGL158" s="1"/>
      <c r="GGM158" s="1"/>
      <c r="GGN158" s="1"/>
      <c r="GGO158" s="1"/>
      <c r="GGP158" s="1"/>
      <c r="GGQ158" s="1"/>
      <c r="GGR158" s="1"/>
      <c r="GGS158" s="1"/>
      <c r="GGT158" s="1"/>
      <c r="GGU158" s="1"/>
      <c r="GGV158" s="1"/>
      <c r="GGW158" s="1"/>
      <c r="GGX158" s="1"/>
      <c r="GGY158" s="1"/>
      <c r="GGZ158" s="1"/>
      <c r="GHA158" s="1"/>
      <c r="GHB158" s="1"/>
      <c r="GHC158" s="1"/>
      <c r="GHD158" s="1"/>
      <c r="GHE158" s="1"/>
      <c r="GHF158" s="1"/>
      <c r="GHG158" s="1"/>
      <c r="GHH158" s="1"/>
      <c r="GHI158" s="1"/>
      <c r="GHJ158" s="1"/>
      <c r="GHK158" s="1"/>
      <c r="GHL158" s="1"/>
      <c r="GHM158" s="1"/>
      <c r="GHN158" s="1"/>
      <c r="GHO158" s="1"/>
      <c r="GHP158" s="1"/>
      <c r="GHQ158" s="1"/>
      <c r="GHR158" s="1"/>
      <c r="GHS158" s="1"/>
      <c r="GHT158" s="1"/>
      <c r="GHU158" s="1"/>
      <c r="GHV158" s="1"/>
      <c r="GHW158" s="1"/>
      <c r="GHX158" s="1"/>
      <c r="GHY158" s="1"/>
      <c r="GHZ158" s="1"/>
      <c r="GIA158" s="1"/>
      <c r="GIB158" s="1"/>
      <c r="GIC158" s="1"/>
      <c r="GID158" s="1"/>
      <c r="GIE158" s="1"/>
      <c r="GIF158" s="1"/>
      <c r="GIG158" s="1"/>
      <c r="GIH158" s="1"/>
      <c r="GII158" s="1"/>
      <c r="GIJ158" s="1"/>
      <c r="GIK158" s="1"/>
      <c r="GIL158" s="1"/>
      <c r="GIM158" s="1"/>
      <c r="GIN158" s="1"/>
      <c r="GIO158" s="1"/>
      <c r="GIP158" s="1"/>
      <c r="GIQ158" s="1"/>
      <c r="GIR158" s="1"/>
      <c r="GIS158" s="1"/>
      <c r="GIT158" s="1"/>
      <c r="GIU158" s="1"/>
      <c r="GIV158" s="1"/>
      <c r="GIW158" s="1"/>
      <c r="GIX158" s="1"/>
      <c r="GIY158" s="1"/>
      <c r="GIZ158" s="1"/>
      <c r="GJA158" s="1"/>
      <c r="GJB158" s="1"/>
      <c r="GJC158" s="1"/>
      <c r="GJD158" s="1"/>
      <c r="GJE158" s="1"/>
      <c r="GJF158" s="1"/>
      <c r="GJG158" s="1"/>
      <c r="GJH158" s="1"/>
      <c r="GJI158" s="1"/>
      <c r="GJJ158" s="1"/>
      <c r="GJK158" s="1"/>
      <c r="GJL158" s="1"/>
      <c r="GJM158" s="1"/>
      <c r="GJN158" s="1"/>
      <c r="GJO158" s="1"/>
      <c r="GJP158" s="1"/>
      <c r="GJQ158" s="1"/>
      <c r="GJR158" s="1"/>
      <c r="GJS158" s="1"/>
      <c r="GJT158" s="1"/>
      <c r="GJU158" s="1"/>
      <c r="GJV158" s="1"/>
      <c r="GJW158" s="1"/>
      <c r="GJX158" s="1"/>
      <c r="GJY158" s="1"/>
      <c r="GJZ158" s="1"/>
      <c r="GKA158" s="1"/>
      <c r="GKB158" s="1"/>
      <c r="GKC158" s="1"/>
      <c r="GKD158" s="1"/>
      <c r="GKE158" s="1"/>
      <c r="GKF158" s="1"/>
      <c r="GKG158" s="1"/>
      <c r="GKH158" s="1"/>
      <c r="GKI158" s="1"/>
      <c r="GKJ158" s="1"/>
      <c r="GKK158" s="1"/>
      <c r="GKL158" s="1"/>
      <c r="GKM158" s="1"/>
      <c r="GKN158" s="1"/>
      <c r="GKO158" s="1"/>
      <c r="GKP158" s="1"/>
      <c r="GKQ158" s="1"/>
      <c r="GKR158" s="1"/>
      <c r="GKS158" s="1"/>
      <c r="GKT158" s="1"/>
      <c r="GKU158" s="1"/>
      <c r="GKV158" s="1"/>
      <c r="GKW158" s="1"/>
      <c r="GKX158" s="1"/>
      <c r="GKY158" s="1"/>
      <c r="GKZ158" s="1"/>
      <c r="GLA158" s="1"/>
      <c r="GLB158" s="1"/>
      <c r="GLC158" s="1"/>
      <c r="GLD158" s="1"/>
      <c r="GLE158" s="1"/>
      <c r="GLF158" s="1"/>
      <c r="GLG158" s="1"/>
      <c r="GLH158" s="1"/>
      <c r="GLI158" s="1"/>
      <c r="GLJ158" s="1"/>
      <c r="GLK158" s="1"/>
      <c r="GLL158" s="1"/>
      <c r="GLM158" s="1"/>
      <c r="GLN158" s="1"/>
      <c r="GLO158" s="1"/>
      <c r="GLP158" s="1"/>
      <c r="GLQ158" s="1"/>
      <c r="GLR158" s="1"/>
      <c r="GLS158" s="1"/>
      <c r="GLT158" s="1"/>
      <c r="GLU158" s="1"/>
      <c r="GLV158" s="1"/>
      <c r="GLW158" s="1"/>
      <c r="GLX158" s="1"/>
      <c r="GLY158" s="1"/>
      <c r="GLZ158" s="1"/>
      <c r="GMA158" s="1"/>
      <c r="GMB158" s="1"/>
      <c r="GMC158" s="1"/>
      <c r="GMD158" s="1"/>
      <c r="GME158" s="1"/>
      <c r="GMF158" s="1"/>
      <c r="GMG158" s="1"/>
      <c r="GMH158" s="1"/>
      <c r="GMI158" s="1"/>
      <c r="GMJ158" s="1"/>
      <c r="GMK158" s="1"/>
      <c r="GML158" s="1"/>
      <c r="GMM158" s="1"/>
      <c r="GMN158" s="1"/>
      <c r="GMO158" s="1"/>
      <c r="GMP158" s="1"/>
      <c r="GMQ158" s="1"/>
      <c r="GMR158" s="1"/>
      <c r="GMS158" s="1"/>
      <c r="GMT158" s="1"/>
      <c r="GMU158" s="1"/>
      <c r="GMV158" s="1"/>
      <c r="GMW158" s="1"/>
      <c r="GMX158" s="1"/>
      <c r="GMY158" s="1"/>
      <c r="GMZ158" s="1"/>
      <c r="GNA158" s="1"/>
      <c r="GNB158" s="1"/>
      <c r="GNC158" s="1"/>
      <c r="GND158" s="1"/>
      <c r="GNE158" s="1"/>
      <c r="GNF158" s="1"/>
      <c r="GNG158" s="1"/>
      <c r="GNH158" s="1"/>
      <c r="GNI158" s="1"/>
      <c r="GNJ158" s="1"/>
      <c r="GNK158" s="1"/>
      <c r="GNL158" s="1"/>
      <c r="GNM158" s="1"/>
      <c r="GNN158" s="1"/>
      <c r="GNO158" s="1"/>
      <c r="GNP158" s="1"/>
      <c r="GNQ158" s="1"/>
      <c r="GNR158" s="1"/>
      <c r="GNS158" s="1"/>
      <c r="GNT158" s="1"/>
      <c r="GNU158" s="1"/>
      <c r="GNV158" s="1"/>
      <c r="GNW158" s="1"/>
      <c r="GNX158" s="1"/>
      <c r="GNY158" s="1"/>
      <c r="GNZ158" s="1"/>
      <c r="GOA158" s="1"/>
      <c r="GOB158" s="1"/>
      <c r="GOC158" s="1"/>
      <c r="GOD158" s="1"/>
      <c r="GOE158" s="1"/>
      <c r="GOF158" s="1"/>
      <c r="GOG158" s="1"/>
      <c r="GOH158" s="1"/>
      <c r="GOI158" s="1"/>
      <c r="GOJ158" s="1"/>
      <c r="GOK158" s="1"/>
      <c r="GOL158" s="1"/>
      <c r="GOM158" s="1"/>
      <c r="GON158" s="1"/>
      <c r="GOO158" s="1"/>
      <c r="GOP158" s="1"/>
      <c r="GOQ158" s="1"/>
      <c r="GOR158" s="1"/>
      <c r="GOS158" s="1"/>
      <c r="GOT158" s="1"/>
      <c r="GOU158" s="1"/>
      <c r="GOV158" s="1"/>
      <c r="GOW158" s="1"/>
      <c r="GOX158" s="1"/>
      <c r="GOY158" s="1"/>
      <c r="GOZ158" s="1"/>
      <c r="GPA158" s="1"/>
      <c r="GPB158" s="1"/>
      <c r="GPC158" s="1"/>
      <c r="GPD158" s="1"/>
      <c r="GPE158" s="1"/>
      <c r="GPF158" s="1"/>
      <c r="GPG158" s="1"/>
      <c r="GPH158" s="1"/>
      <c r="GPI158" s="1"/>
      <c r="GPJ158" s="1"/>
      <c r="GPK158" s="1"/>
      <c r="GPL158" s="1"/>
      <c r="GPM158" s="1"/>
      <c r="GPN158" s="1"/>
      <c r="GPO158" s="1"/>
      <c r="GPP158" s="1"/>
      <c r="GPQ158" s="1"/>
      <c r="GPR158" s="1"/>
      <c r="GPS158" s="1"/>
      <c r="GPT158" s="1"/>
      <c r="GPU158" s="1"/>
      <c r="GPV158" s="1"/>
      <c r="GPW158" s="1"/>
      <c r="GPX158" s="1"/>
      <c r="GPY158" s="1"/>
      <c r="GPZ158" s="1"/>
      <c r="GQA158" s="1"/>
      <c r="GQB158" s="1"/>
      <c r="GQC158" s="1"/>
      <c r="GQD158" s="1"/>
      <c r="GQE158" s="1"/>
      <c r="GQF158" s="1"/>
      <c r="GQG158" s="1"/>
      <c r="GQH158" s="1"/>
      <c r="GQI158" s="1"/>
      <c r="GQJ158" s="1"/>
      <c r="GQK158" s="1"/>
      <c r="GQL158" s="1"/>
      <c r="GQM158" s="1"/>
      <c r="GQN158" s="1"/>
      <c r="GQO158" s="1"/>
      <c r="GQP158" s="1"/>
      <c r="GQQ158" s="1"/>
      <c r="GQR158" s="1"/>
      <c r="GQS158" s="1"/>
      <c r="GQT158" s="1"/>
      <c r="GQU158" s="1"/>
      <c r="GQV158" s="1"/>
      <c r="GQW158" s="1"/>
      <c r="GQX158" s="1"/>
      <c r="GQY158" s="1"/>
      <c r="GQZ158" s="1"/>
      <c r="GRA158" s="1"/>
      <c r="GRB158" s="1"/>
      <c r="GRC158" s="1"/>
      <c r="GRD158" s="1"/>
      <c r="GRE158" s="1"/>
      <c r="GRF158" s="1"/>
      <c r="GRG158" s="1"/>
      <c r="GRH158" s="1"/>
      <c r="GRI158" s="1"/>
      <c r="GRJ158" s="1"/>
      <c r="GRK158" s="1"/>
      <c r="GRL158" s="1"/>
      <c r="GRM158" s="1"/>
      <c r="GRN158" s="1"/>
      <c r="GRO158" s="1"/>
      <c r="GRP158" s="1"/>
      <c r="GRQ158" s="1"/>
      <c r="GRR158" s="1"/>
      <c r="GRS158" s="1"/>
      <c r="GRT158" s="1"/>
      <c r="GRU158" s="1"/>
      <c r="GRV158" s="1"/>
      <c r="GRW158" s="1"/>
      <c r="GRX158" s="1"/>
      <c r="GRY158" s="1"/>
      <c r="GRZ158" s="1"/>
      <c r="GSA158" s="1"/>
      <c r="GSB158" s="1"/>
      <c r="GSC158" s="1"/>
      <c r="GSD158" s="1"/>
      <c r="GSE158" s="1"/>
      <c r="GSF158" s="1"/>
      <c r="GSG158" s="1"/>
      <c r="GSH158" s="1"/>
      <c r="GSI158" s="1"/>
      <c r="GSJ158" s="1"/>
      <c r="GSK158" s="1"/>
      <c r="GSL158" s="1"/>
      <c r="GSM158" s="1"/>
      <c r="GSN158" s="1"/>
      <c r="GSO158" s="1"/>
      <c r="GSP158" s="1"/>
      <c r="GSQ158" s="1"/>
      <c r="GSR158" s="1"/>
      <c r="GSS158" s="1"/>
      <c r="GST158" s="1"/>
      <c r="GSU158" s="1"/>
      <c r="GSV158" s="1"/>
      <c r="GSW158" s="1"/>
      <c r="GSX158" s="1"/>
      <c r="GSY158" s="1"/>
      <c r="GSZ158" s="1"/>
      <c r="GTA158" s="1"/>
      <c r="GTB158" s="1"/>
      <c r="GTC158" s="1"/>
      <c r="GTD158" s="1"/>
      <c r="GTE158" s="1"/>
      <c r="GTF158" s="1"/>
      <c r="GTG158" s="1"/>
      <c r="GTH158" s="1"/>
      <c r="GTI158" s="1"/>
      <c r="GTJ158" s="1"/>
      <c r="GTK158" s="1"/>
      <c r="GTL158" s="1"/>
      <c r="GTM158" s="1"/>
      <c r="GTN158" s="1"/>
      <c r="GTO158" s="1"/>
      <c r="GTP158" s="1"/>
      <c r="GTQ158" s="1"/>
      <c r="GTR158" s="1"/>
      <c r="GTS158" s="1"/>
      <c r="GTT158" s="1"/>
      <c r="GTU158" s="1"/>
      <c r="GTV158" s="1"/>
      <c r="GTW158" s="1"/>
      <c r="GTX158" s="1"/>
      <c r="GTY158" s="1"/>
      <c r="GTZ158" s="1"/>
      <c r="GUA158" s="1"/>
      <c r="GUB158" s="1"/>
      <c r="GUC158" s="1"/>
      <c r="GUD158" s="1"/>
      <c r="GUE158" s="1"/>
      <c r="GUF158" s="1"/>
      <c r="GUG158" s="1"/>
      <c r="GUH158" s="1"/>
      <c r="GUI158" s="1"/>
      <c r="GUJ158" s="1"/>
      <c r="GUK158" s="1"/>
      <c r="GUL158" s="1"/>
      <c r="GUM158" s="1"/>
      <c r="GUN158" s="1"/>
      <c r="GUO158" s="1"/>
      <c r="GUP158" s="1"/>
      <c r="GUQ158" s="1"/>
      <c r="GUR158" s="1"/>
      <c r="GUS158" s="1"/>
      <c r="GUT158" s="1"/>
      <c r="GUU158" s="1"/>
      <c r="GUV158" s="1"/>
      <c r="GUW158" s="1"/>
      <c r="GUX158" s="1"/>
      <c r="GUY158" s="1"/>
      <c r="GUZ158" s="1"/>
      <c r="GVA158" s="1"/>
      <c r="GVB158" s="1"/>
      <c r="GVC158" s="1"/>
      <c r="GVD158" s="1"/>
      <c r="GVE158" s="1"/>
      <c r="GVF158" s="1"/>
      <c r="GVG158" s="1"/>
      <c r="GVH158" s="1"/>
      <c r="GVI158" s="1"/>
      <c r="GVJ158" s="1"/>
      <c r="GVK158" s="1"/>
      <c r="GVL158" s="1"/>
      <c r="GVM158" s="1"/>
      <c r="GVN158" s="1"/>
      <c r="GVO158" s="1"/>
      <c r="GVP158" s="1"/>
      <c r="GVQ158" s="1"/>
      <c r="GVR158" s="1"/>
      <c r="GVS158" s="1"/>
      <c r="GVT158" s="1"/>
      <c r="GVU158" s="1"/>
      <c r="GVV158" s="1"/>
      <c r="GVW158" s="1"/>
      <c r="GVX158" s="1"/>
      <c r="GVY158" s="1"/>
      <c r="GVZ158" s="1"/>
      <c r="GWA158" s="1"/>
      <c r="GWB158" s="1"/>
      <c r="GWC158" s="1"/>
      <c r="GWD158" s="1"/>
      <c r="GWE158" s="1"/>
      <c r="GWF158" s="1"/>
      <c r="GWG158" s="1"/>
      <c r="GWH158" s="1"/>
      <c r="GWI158" s="1"/>
      <c r="GWJ158" s="1"/>
      <c r="GWK158" s="1"/>
      <c r="GWL158" s="1"/>
      <c r="GWM158" s="1"/>
      <c r="GWN158" s="1"/>
      <c r="GWO158" s="1"/>
      <c r="GWP158" s="1"/>
      <c r="GWQ158" s="1"/>
      <c r="GWR158" s="1"/>
      <c r="GWS158" s="1"/>
      <c r="GWT158" s="1"/>
      <c r="GWU158" s="1"/>
      <c r="GWV158" s="1"/>
      <c r="GWW158" s="1"/>
      <c r="GWX158" s="1"/>
      <c r="GWY158" s="1"/>
      <c r="GWZ158" s="1"/>
      <c r="GXA158" s="1"/>
      <c r="GXB158" s="1"/>
      <c r="GXC158" s="1"/>
      <c r="GXD158" s="1"/>
      <c r="GXE158" s="1"/>
      <c r="GXF158" s="1"/>
      <c r="GXG158" s="1"/>
      <c r="GXH158" s="1"/>
      <c r="GXI158" s="1"/>
      <c r="GXJ158" s="1"/>
      <c r="GXK158" s="1"/>
      <c r="GXL158" s="1"/>
      <c r="GXM158" s="1"/>
      <c r="GXN158" s="1"/>
      <c r="GXO158" s="1"/>
      <c r="GXP158" s="1"/>
      <c r="GXQ158" s="1"/>
      <c r="GXR158" s="1"/>
      <c r="GXS158" s="1"/>
      <c r="GXT158" s="1"/>
      <c r="GXU158" s="1"/>
      <c r="GXV158" s="1"/>
      <c r="GXW158" s="1"/>
      <c r="GXX158" s="1"/>
      <c r="GXY158" s="1"/>
      <c r="GXZ158" s="1"/>
      <c r="GYA158" s="1"/>
      <c r="GYB158" s="1"/>
      <c r="GYC158" s="1"/>
      <c r="GYD158" s="1"/>
      <c r="GYE158" s="1"/>
      <c r="GYF158" s="1"/>
      <c r="GYG158" s="1"/>
      <c r="GYH158" s="1"/>
      <c r="GYI158" s="1"/>
      <c r="GYJ158" s="1"/>
      <c r="GYK158" s="1"/>
      <c r="GYL158" s="1"/>
      <c r="GYM158" s="1"/>
      <c r="GYN158" s="1"/>
      <c r="GYO158" s="1"/>
      <c r="GYP158" s="1"/>
      <c r="GYQ158" s="1"/>
      <c r="GYR158" s="1"/>
      <c r="GYS158" s="1"/>
      <c r="GYT158" s="1"/>
      <c r="GYU158" s="1"/>
      <c r="GYV158" s="1"/>
      <c r="GYW158" s="1"/>
      <c r="GYX158" s="1"/>
      <c r="GYY158" s="1"/>
      <c r="GYZ158" s="1"/>
      <c r="GZA158" s="1"/>
      <c r="GZB158" s="1"/>
      <c r="GZC158" s="1"/>
      <c r="GZD158" s="1"/>
      <c r="GZE158" s="1"/>
      <c r="GZF158" s="1"/>
      <c r="GZG158" s="1"/>
      <c r="GZH158" s="1"/>
      <c r="GZI158" s="1"/>
      <c r="GZJ158" s="1"/>
      <c r="GZK158" s="1"/>
      <c r="GZL158" s="1"/>
      <c r="GZM158" s="1"/>
      <c r="GZN158" s="1"/>
      <c r="GZO158" s="1"/>
      <c r="GZP158" s="1"/>
      <c r="GZQ158" s="1"/>
      <c r="GZR158" s="1"/>
      <c r="GZS158" s="1"/>
      <c r="GZT158" s="1"/>
      <c r="GZU158" s="1"/>
      <c r="GZV158" s="1"/>
      <c r="GZW158" s="1"/>
      <c r="GZX158" s="1"/>
      <c r="GZY158" s="1"/>
      <c r="GZZ158" s="1"/>
      <c r="HAA158" s="1"/>
      <c r="HAB158" s="1"/>
      <c r="HAC158" s="1"/>
      <c r="HAD158" s="1"/>
      <c r="HAE158" s="1"/>
      <c r="HAF158" s="1"/>
      <c r="HAG158" s="1"/>
      <c r="HAH158" s="1"/>
      <c r="HAI158" s="1"/>
      <c r="HAJ158" s="1"/>
      <c r="HAK158" s="1"/>
      <c r="HAL158" s="1"/>
      <c r="HAM158" s="1"/>
      <c r="HAN158" s="1"/>
      <c r="HAO158" s="1"/>
      <c r="HAP158" s="1"/>
      <c r="HAQ158" s="1"/>
      <c r="HAR158" s="1"/>
      <c r="HAS158" s="1"/>
      <c r="HAT158" s="1"/>
      <c r="HAU158" s="1"/>
      <c r="HAV158" s="1"/>
      <c r="HAW158" s="1"/>
      <c r="HAX158" s="1"/>
      <c r="HAY158" s="1"/>
      <c r="HAZ158" s="1"/>
      <c r="HBA158" s="1"/>
      <c r="HBB158" s="1"/>
      <c r="HBC158" s="1"/>
      <c r="HBD158" s="1"/>
      <c r="HBE158" s="1"/>
      <c r="HBF158" s="1"/>
      <c r="HBG158" s="1"/>
      <c r="HBH158" s="1"/>
      <c r="HBI158" s="1"/>
      <c r="HBJ158" s="1"/>
      <c r="HBK158" s="1"/>
      <c r="HBL158" s="1"/>
      <c r="HBM158" s="1"/>
      <c r="HBN158" s="1"/>
      <c r="HBO158" s="1"/>
      <c r="HBP158" s="1"/>
      <c r="HBQ158" s="1"/>
      <c r="HBR158" s="1"/>
      <c r="HBS158" s="1"/>
      <c r="HBT158" s="1"/>
      <c r="HBU158" s="1"/>
      <c r="HBV158" s="1"/>
      <c r="HBW158" s="1"/>
      <c r="HBX158" s="1"/>
      <c r="HBY158" s="1"/>
      <c r="HBZ158" s="1"/>
      <c r="HCA158" s="1"/>
      <c r="HCB158" s="1"/>
      <c r="HCC158" s="1"/>
      <c r="HCD158" s="1"/>
      <c r="HCE158" s="1"/>
      <c r="HCF158" s="1"/>
      <c r="HCG158" s="1"/>
      <c r="HCH158" s="1"/>
      <c r="HCI158" s="1"/>
      <c r="HCJ158" s="1"/>
      <c r="HCK158" s="1"/>
      <c r="HCL158" s="1"/>
      <c r="HCM158" s="1"/>
      <c r="HCN158" s="1"/>
      <c r="HCO158" s="1"/>
      <c r="HCP158" s="1"/>
      <c r="HCQ158" s="1"/>
      <c r="HCR158" s="1"/>
      <c r="HCS158" s="1"/>
      <c r="HCT158" s="1"/>
      <c r="HCU158" s="1"/>
      <c r="HCV158" s="1"/>
      <c r="HCW158" s="1"/>
      <c r="HCX158" s="1"/>
      <c r="HCY158" s="1"/>
      <c r="HCZ158" s="1"/>
      <c r="HDA158" s="1"/>
      <c r="HDB158" s="1"/>
      <c r="HDC158" s="1"/>
      <c r="HDD158" s="1"/>
      <c r="HDE158" s="1"/>
      <c r="HDF158" s="1"/>
      <c r="HDG158" s="1"/>
      <c r="HDH158" s="1"/>
      <c r="HDI158" s="1"/>
      <c r="HDJ158" s="1"/>
      <c r="HDK158" s="1"/>
      <c r="HDL158" s="1"/>
      <c r="HDM158" s="1"/>
      <c r="HDN158" s="1"/>
      <c r="HDO158" s="1"/>
      <c r="HDP158" s="1"/>
      <c r="HDQ158" s="1"/>
      <c r="HDR158" s="1"/>
      <c r="HDS158" s="1"/>
      <c r="HDT158" s="1"/>
      <c r="HDU158" s="1"/>
      <c r="HDV158" s="1"/>
      <c r="HDW158" s="1"/>
      <c r="HDX158" s="1"/>
      <c r="HDY158" s="1"/>
      <c r="HDZ158" s="1"/>
      <c r="HEA158" s="1"/>
      <c r="HEB158" s="1"/>
      <c r="HEC158" s="1"/>
      <c r="HED158" s="1"/>
      <c r="HEE158" s="1"/>
      <c r="HEF158" s="1"/>
      <c r="HEG158" s="1"/>
      <c r="HEH158" s="1"/>
      <c r="HEI158" s="1"/>
      <c r="HEJ158" s="1"/>
      <c r="HEK158" s="1"/>
      <c r="HEL158" s="1"/>
      <c r="HEM158" s="1"/>
      <c r="HEN158" s="1"/>
      <c r="HEO158" s="1"/>
      <c r="HEP158" s="1"/>
      <c r="HEQ158" s="1"/>
      <c r="HER158" s="1"/>
      <c r="HES158" s="1"/>
      <c r="HET158" s="1"/>
      <c r="HEU158" s="1"/>
      <c r="HEV158" s="1"/>
      <c r="HEW158" s="1"/>
      <c r="HEX158" s="1"/>
      <c r="HEY158" s="1"/>
      <c r="HEZ158" s="1"/>
      <c r="HFA158" s="1"/>
      <c r="HFB158" s="1"/>
      <c r="HFC158" s="1"/>
      <c r="HFD158" s="1"/>
      <c r="HFE158" s="1"/>
      <c r="HFF158" s="1"/>
      <c r="HFG158" s="1"/>
      <c r="HFH158" s="1"/>
      <c r="HFI158" s="1"/>
      <c r="HFJ158" s="1"/>
      <c r="HFK158" s="1"/>
      <c r="HFL158" s="1"/>
      <c r="HFM158" s="1"/>
      <c r="HFN158" s="1"/>
      <c r="HFO158" s="1"/>
      <c r="HFP158" s="1"/>
      <c r="HFQ158" s="1"/>
      <c r="HFR158" s="1"/>
      <c r="HFS158" s="1"/>
      <c r="HFT158" s="1"/>
      <c r="HFU158" s="1"/>
      <c r="HFV158" s="1"/>
      <c r="HFW158" s="1"/>
      <c r="HFX158" s="1"/>
      <c r="HFY158" s="1"/>
      <c r="HFZ158" s="1"/>
      <c r="HGA158" s="1"/>
      <c r="HGB158" s="1"/>
      <c r="HGC158" s="1"/>
      <c r="HGD158" s="1"/>
      <c r="HGE158" s="1"/>
      <c r="HGF158" s="1"/>
      <c r="HGG158" s="1"/>
      <c r="HGH158" s="1"/>
      <c r="HGI158" s="1"/>
      <c r="HGJ158" s="1"/>
      <c r="HGK158" s="1"/>
      <c r="HGL158" s="1"/>
      <c r="HGM158" s="1"/>
      <c r="HGN158" s="1"/>
      <c r="HGO158" s="1"/>
      <c r="HGP158" s="1"/>
      <c r="HGQ158" s="1"/>
      <c r="HGR158" s="1"/>
      <c r="HGS158" s="1"/>
      <c r="HGT158" s="1"/>
      <c r="HGU158" s="1"/>
      <c r="HGV158" s="1"/>
      <c r="HGW158" s="1"/>
      <c r="HGX158" s="1"/>
      <c r="HGY158" s="1"/>
      <c r="HGZ158" s="1"/>
      <c r="HHA158" s="1"/>
      <c r="HHB158" s="1"/>
      <c r="HHC158" s="1"/>
      <c r="HHD158" s="1"/>
      <c r="HHE158" s="1"/>
      <c r="HHF158" s="1"/>
      <c r="HHG158" s="1"/>
      <c r="HHH158" s="1"/>
      <c r="HHI158" s="1"/>
      <c r="HHJ158" s="1"/>
      <c r="HHK158" s="1"/>
      <c r="HHL158" s="1"/>
      <c r="HHM158" s="1"/>
      <c r="HHN158" s="1"/>
      <c r="HHO158" s="1"/>
      <c r="HHP158" s="1"/>
      <c r="HHQ158" s="1"/>
      <c r="HHR158" s="1"/>
      <c r="HHS158" s="1"/>
      <c r="HHT158" s="1"/>
      <c r="HHU158" s="1"/>
      <c r="HHV158" s="1"/>
      <c r="HHW158" s="1"/>
      <c r="HHX158" s="1"/>
      <c r="HHY158" s="1"/>
      <c r="HHZ158" s="1"/>
      <c r="HIA158" s="1"/>
      <c r="HIB158" s="1"/>
      <c r="HIC158" s="1"/>
      <c r="HID158" s="1"/>
      <c r="HIE158" s="1"/>
      <c r="HIF158" s="1"/>
      <c r="HIG158" s="1"/>
      <c r="HIH158" s="1"/>
      <c r="HII158" s="1"/>
      <c r="HIJ158" s="1"/>
      <c r="HIK158" s="1"/>
      <c r="HIL158" s="1"/>
      <c r="HIM158" s="1"/>
      <c r="HIN158" s="1"/>
      <c r="HIO158" s="1"/>
      <c r="HIP158" s="1"/>
      <c r="HIQ158" s="1"/>
      <c r="HIR158" s="1"/>
      <c r="HIS158" s="1"/>
      <c r="HIT158" s="1"/>
      <c r="HIU158" s="1"/>
      <c r="HIV158" s="1"/>
      <c r="HIW158" s="1"/>
      <c r="HIX158" s="1"/>
      <c r="HIY158" s="1"/>
      <c r="HIZ158" s="1"/>
      <c r="HJA158" s="1"/>
      <c r="HJB158" s="1"/>
      <c r="HJC158" s="1"/>
      <c r="HJD158" s="1"/>
      <c r="HJE158" s="1"/>
      <c r="HJF158" s="1"/>
      <c r="HJG158" s="1"/>
      <c r="HJH158" s="1"/>
      <c r="HJI158" s="1"/>
      <c r="HJJ158" s="1"/>
      <c r="HJK158" s="1"/>
      <c r="HJL158" s="1"/>
      <c r="HJM158" s="1"/>
      <c r="HJN158" s="1"/>
      <c r="HJO158" s="1"/>
      <c r="HJP158" s="1"/>
      <c r="HJQ158" s="1"/>
      <c r="HJR158" s="1"/>
      <c r="HJS158" s="1"/>
      <c r="HJT158" s="1"/>
      <c r="HJU158" s="1"/>
      <c r="HJV158" s="1"/>
      <c r="HJW158" s="1"/>
      <c r="HJX158" s="1"/>
      <c r="HJY158" s="1"/>
      <c r="HJZ158" s="1"/>
      <c r="HKA158" s="1"/>
      <c r="HKB158" s="1"/>
      <c r="HKC158" s="1"/>
      <c r="HKD158" s="1"/>
      <c r="HKE158" s="1"/>
      <c r="HKF158" s="1"/>
      <c r="HKG158" s="1"/>
      <c r="HKH158" s="1"/>
      <c r="HKI158" s="1"/>
      <c r="HKJ158" s="1"/>
      <c r="HKK158" s="1"/>
      <c r="HKL158" s="1"/>
      <c r="HKM158" s="1"/>
      <c r="HKN158" s="1"/>
      <c r="HKO158" s="1"/>
      <c r="HKP158" s="1"/>
      <c r="HKQ158" s="1"/>
      <c r="HKR158" s="1"/>
      <c r="HKS158" s="1"/>
      <c r="HKT158" s="1"/>
      <c r="HKU158" s="1"/>
      <c r="HKV158" s="1"/>
      <c r="HKW158" s="1"/>
      <c r="HKX158" s="1"/>
      <c r="HKY158" s="1"/>
      <c r="HKZ158" s="1"/>
      <c r="HLA158" s="1"/>
      <c r="HLB158" s="1"/>
      <c r="HLC158" s="1"/>
      <c r="HLD158" s="1"/>
      <c r="HLE158" s="1"/>
      <c r="HLF158" s="1"/>
      <c r="HLG158" s="1"/>
      <c r="HLH158" s="1"/>
      <c r="HLI158" s="1"/>
      <c r="HLJ158" s="1"/>
      <c r="HLK158" s="1"/>
      <c r="HLL158" s="1"/>
      <c r="HLM158" s="1"/>
      <c r="HLN158" s="1"/>
      <c r="HLO158" s="1"/>
      <c r="HLP158" s="1"/>
      <c r="HLQ158" s="1"/>
      <c r="HLR158" s="1"/>
      <c r="HLS158" s="1"/>
      <c r="HLT158" s="1"/>
      <c r="HLU158" s="1"/>
      <c r="HLV158" s="1"/>
      <c r="HLW158" s="1"/>
      <c r="HLX158" s="1"/>
      <c r="HLY158" s="1"/>
      <c r="HLZ158" s="1"/>
      <c r="HMA158" s="1"/>
      <c r="HMB158" s="1"/>
      <c r="HMC158" s="1"/>
      <c r="HMD158" s="1"/>
      <c r="HME158" s="1"/>
      <c r="HMF158" s="1"/>
      <c r="HMG158" s="1"/>
      <c r="HMH158" s="1"/>
      <c r="HMI158" s="1"/>
      <c r="HMJ158" s="1"/>
      <c r="HMK158" s="1"/>
      <c r="HML158" s="1"/>
      <c r="HMM158" s="1"/>
      <c r="HMN158" s="1"/>
      <c r="HMO158" s="1"/>
      <c r="HMP158" s="1"/>
      <c r="HMQ158" s="1"/>
      <c r="HMR158" s="1"/>
      <c r="HMS158" s="1"/>
      <c r="HMT158" s="1"/>
      <c r="HMU158" s="1"/>
      <c r="HMV158" s="1"/>
      <c r="HMW158" s="1"/>
      <c r="HMX158" s="1"/>
      <c r="HMY158" s="1"/>
      <c r="HMZ158" s="1"/>
      <c r="HNA158" s="1"/>
      <c r="HNB158" s="1"/>
      <c r="HNC158" s="1"/>
      <c r="HND158" s="1"/>
      <c r="HNE158" s="1"/>
      <c r="HNF158" s="1"/>
      <c r="HNG158" s="1"/>
      <c r="HNH158" s="1"/>
      <c r="HNI158" s="1"/>
      <c r="HNJ158" s="1"/>
      <c r="HNK158" s="1"/>
      <c r="HNL158" s="1"/>
      <c r="HNM158" s="1"/>
      <c r="HNN158" s="1"/>
      <c r="HNO158" s="1"/>
      <c r="HNP158" s="1"/>
      <c r="HNQ158" s="1"/>
      <c r="HNR158" s="1"/>
      <c r="HNS158" s="1"/>
      <c r="HNT158" s="1"/>
      <c r="HNU158" s="1"/>
      <c r="HNV158" s="1"/>
      <c r="HNW158" s="1"/>
      <c r="HNX158" s="1"/>
      <c r="HNY158" s="1"/>
      <c r="HNZ158" s="1"/>
      <c r="HOA158" s="1"/>
      <c r="HOB158" s="1"/>
      <c r="HOC158" s="1"/>
      <c r="HOD158" s="1"/>
      <c r="HOE158" s="1"/>
      <c r="HOF158" s="1"/>
      <c r="HOG158" s="1"/>
      <c r="HOH158" s="1"/>
      <c r="HOI158" s="1"/>
      <c r="HOJ158" s="1"/>
      <c r="HOK158" s="1"/>
      <c r="HOL158" s="1"/>
      <c r="HOM158" s="1"/>
      <c r="HON158" s="1"/>
      <c r="HOO158" s="1"/>
      <c r="HOP158" s="1"/>
      <c r="HOQ158" s="1"/>
      <c r="HOR158" s="1"/>
      <c r="HOS158" s="1"/>
      <c r="HOT158" s="1"/>
      <c r="HOU158" s="1"/>
      <c r="HOV158" s="1"/>
      <c r="HOW158" s="1"/>
      <c r="HOX158" s="1"/>
      <c r="HOY158" s="1"/>
      <c r="HOZ158" s="1"/>
      <c r="HPA158" s="1"/>
      <c r="HPB158" s="1"/>
      <c r="HPC158" s="1"/>
      <c r="HPD158" s="1"/>
      <c r="HPE158" s="1"/>
      <c r="HPF158" s="1"/>
      <c r="HPG158" s="1"/>
      <c r="HPH158" s="1"/>
      <c r="HPI158" s="1"/>
      <c r="HPJ158" s="1"/>
      <c r="HPK158" s="1"/>
      <c r="HPL158" s="1"/>
      <c r="HPM158" s="1"/>
      <c r="HPN158" s="1"/>
      <c r="HPO158" s="1"/>
      <c r="HPP158" s="1"/>
      <c r="HPQ158" s="1"/>
      <c r="HPR158" s="1"/>
      <c r="HPS158" s="1"/>
      <c r="HPT158" s="1"/>
      <c r="HPU158" s="1"/>
      <c r="HPV158" s="1"/>
      <c r="HPW158" s="1"/>
      <c r="HPX158" s="1"/>
      <c r="HPY158" s="1"/>
      <c r="HPZ158" s="1"/>
      <c r="HQA158" s="1"/>
      <c r="HQB158" s="1"/>
      <c r="HQC158" s="1"/>
      <c r="HQD158" s="1"/>
      <c r="HQE158" s="1"/>
      <c r="HQF158" s="1"/>
      <c r="HQG158" s="1"/>
      <c r="HQH158" s="1"/>
      <c r="HQI158" s="1"/>
      <c r="HQJ158" s="1"/>
      <c r="HQK158" s="1"/>
      <c r="HQL158" s="1"/>
      <c r="HQM158" s="1"/>
      <c r="HQN158" s="1"/>
      <c r="HQO158" s="1"/>
      <c r="HQP158" s="1"/>
      <c r="HQQ158" s="1"/>
      <c r="HQR158" s="1"/>
      <c r="HQS158" s="1"/>
      <c r="HQT158" s="1"/>
      <c r="HQU158" s="1"/>
      <c r="HQV158" s="1"/>
      <c r="HQW158" s="1"/>
      <c r="HQX158" s="1"/>
      <c r="HQY158" s="1"/>
      <c r="HQZ158" s="1"/>
      <c r="HRA158" s="1"/>
      <c r="HRB158" s="1"/>
      <c r="HRC158" s="1"/>
      <c r="HRD158" s="1"/>
      <c r="HRE158" s="1"/>
      <c r="HRF158" s="1"/>
      <c r="HRG158" s="1"/>
      <c r="HRH158" s="1"/>
      <c r="HRI158" s="1"/>
      <c r="HRJ158" s="1"/>
      <c r="HRK158" s="1"/>
      <c r="HRL158" s="1"/>
      <c r="HRM158" s="1"/>
      <c r="HRN158" s="1"/>
      <c r="HRO158" s="1"/>
      <c r="HRP158" s="1"/>
      <c r="HRQ158" s="1"/>
      <c r="HRR158" s="1"/>
      <c r="HRS158" s="1"/>
      <c r="HRT158" s="1"/>
      <c r="HRU158" s="1"/>
      <c r="HRV158" s="1"/>
      <c r="HRW158" s="1"/>
      <c r="HRX158" s="1"/>
      <c r="HRY158" s="1"/>
      <c r="HRZ158" s="1"/>
      <c r="HSA158" s="1"/>
      <c r="HSB158" s="1"/>
      <c r="HSC158" s="1"/>
      <c r="HSD158" s="1"/>
      <c r="HSE158" s="1"/>
      <c r="HSF158" s="1"/>
      <c r="HSG158" s="1"/>
      <c r="HSH158" s="1"/>
      <c r="HSI158" s="1"/>
      <c r="HSJ158" s="1"/>
      <c r="HSK158" s="1"/>
      <c r="HSL158" s="1"/>
      <c r="HSM158" s="1"/>
      <c r="HSN158" s="1"/>
      <c r="HSO158" s="1"/>
      <c r="HSP158" s="1"/>
      <c r="HSQ158" s="1"/>
      <c r="HSR158" s="1"/>
      <c r="HSS158" s="1"/>
      <c r="HST158" s="1"/>
      <c r="HSU158" s="1"/>
      <c r="HSV158" s="1"/>
      <c r="HSW158" s="1"/>
      <c r="HSX158" s="1"/>
      <c r="HSY158" s="1"/>
      <c r="HSZ158" s="1"/>
      <c r="HTA158" s="1"/>
      <c r="HTB158" s="1"/>
      <c r="HTC158" s="1"/>
      <c r="HTD158" s="1"/>
      <c r="HTE158" s="1"/>
      <c r="HTF158" s="1"/>
      <c r="HTG158" s="1"/>
      <c r="HTH158" s="1"/>
      <c r="HTI158" s="1"/>
      <c r="HTJ158" s="1"/>
      <c r="HTK158" s="1"/>
      <c r="HTL158" s="1"/>
      <c r="HTM158" s="1"/>
      <c r="HTN158" s="1"/>
      <c r="HTO158" s="1"/>
      <c r="HTP158" s="1"/>
      <c r="HTQ158" s="1"/>
      <c r="HTR158" s="1"/>
      <c r="HTS158" s="1"/>
      <c r="HTT158" s="1"/>
      <c r="HTU158" s="1"/>
      <c r="HTV158" s="1"/>
      <c r="HTW158" s="1"/>
      <c r="HTX158" s="1"/>
      <c r="HTY158" s="1"/>
      <c r="HTZ158" s="1"/>
      <c r="HUA158" s="1"/>
      <c r="HUB158" s="1"/>
      <c r="HUC158" s="1"/>
      <c r="HUD158" s="1"/>
      <c r="HUE158" s="1"/>
      <c r="HUF158" s="1"/>
      <c r="HUG158" s="1"/>
      <c r="HUH158" s="1"/>
      <c r="HUI158" s="1"/>
      <c r="HUJ158" s="1"/>
      <c r="HUK158" s="1"/>
      <c r="HUL158" s="1"/>
      <c r="HUM158" s="1"/>
      <c r="HUN158" s="1"/>
      <c r="HUO158" s="1"/>
      <c r="HUP158" s="1"/>
      <c r="HUQ158" s="1"/>
      <c r="HUR158" s="1"/>
      <c r="HUS158" s="1"/>
      <c r="HUT158" s="1"/>
      <c r="HUU158" s="1"/>
      <c r="HUV158" s="1"/>
      <c r="HUW158" s="1"/>
      <c r="HUX158" s="1"/>
      <c r="HUY158" s="1"/>
      <c r="HUZ158" s="1"/>
      <c r="HVA158" s="1"/>
      <c r="HVB158" s="1"/>
      <c r="HVC158" s="1"/>
      <c r="HVD158" s="1"/>
      <c r="HVE158" s="1"/>
      <c r="HVF158" s="1"/>
      <c r="HVG158" s="1"/>
      <c r="HVH158" s="1"/>
      <c r="HVI158" s="1"/>
      <c r="HVJ158" s="1"/>
      <c r="HVK158" s="1"/>
      <c r="HVL158" s="1"/>
      <c r="HVM158" s="1"/>
      <c r="HVN158" s="1"/>
      <c r="HVO158" s="1"/>
      <c r="HVP158" s="1"/>
      <c r="HVQ158" s="1"/>
      <c r="HVR158" s="1"/>
      <c r="HVS158" s="1"/>
      <c r="HVT158" s="1"/>
      <c r="HVU158" s="1"/>
      <c r="HVV158" s="1"/>
      <c r="HVW158" s="1"/>
      <c r="HVX158" s="1"/>
      <c r="HVY158" s="1"/>
      <c r="HVZ158" s="1"/>
      <c r="HWA158" s="1"/>
      <c r="HWB158" s="1"/>
      <c r="HWC158" s="1"/>
      <c r="HWD158" s="1"/>
      <c r="HWE158" s="1"/>
      <c r="HWF158" s="1"/>
      <c r="HWG158" s="1"/>
      <c r="HWH158" s="1"/>
      <c r="HWI158" s="1"/>
      <c r="HWJ158" s="1"/>
      <c r="HWK158" s="1"/>
      <c r="HWL158" s="1"/>
      <c r="HWM158" s="1"/>
      <c r="HWN158" s="1"/>
      <c r="HWO158" s="1"/>
      <c r="HWP158" s="1"/>
      <c r="HWQ158" s="1"/>
      <c r="HWR158" s="1"/>
      <c r="HWS158" s="1"/>
      <c r="HWT158" s="1"/>
      <c r="HWU158" s="1"/>
      <c r="HWV158" s="1"/>
      <c r="HWW158" s="1"/>
      <c r="HWX158" s="1"/>
      <c r="HWY158" s="1"/>
      <c r="HWZ158" s="1"/>
      <c r="HXA158" s="1"/>
      <c r="HXB158" s="1"/>
      <c r="HXC158" s="1"/>
      <c r="HXD158" s="1"/>
      <c r="HXE158" s="1"/>
      <c r="HXF158" s="1"/>
      <c r="HXG158" s="1"/>
      <c r="HXH158" s="1"/>
      <c r="HXI158" s="1"/>
      <c r="HXJ158" s="1"/>
      <c r="HXK158" s="1"/>
      <c r="HXL158" s="1"/>
      <c r="HXM158" s="1"/>
      <c r="HXN158" s="1"/>
      <c r="HXO158" s="1"/>
      <c r="HXP158" s="1"/>
      <c r="HXQ158" s="1"/>
      <c r="HXR158" s="1"/>
      <c r="HXS158" s="1"/>
      <c r="HXT158" s="1"/>
      <c r="HXU158" s="1"/>
      <c r="HXV158" s="1"/>
      <c r="HXW158" s="1"/>
      <c r="HXX158" s="1"/>
      <c r="HXY158" s="1"/>
      <c r="HXZ158" s="1"/>
      <c r="HYA158" s="1"/>
      <c r="HYB158" s="1"/>
      <c r="HYC158" s="1"/>
      <c r="HYD158" s="1"/>
      <c r="HYE158" s="1"/>
      <c r="HYF158" s="1"/>
      <c r="HYG158" s="1"/>
      <c r="HYH158" s="1"/>
      <c r="HYI158" s="1"/>
      <c r="HYJ158" s="1"/>
      <c r="HYK158" s="1"/>
      <c r="HYL158" s="1"/>
      <c r="HYM158" s="1"/>
      <c r="HYN158" s="1"/>
      <c r="HYO158" s="1"/>
      <c r="HYP158" s="1"/>
      <c r="HYQ158" s="1"/>
      <c r="HYR158" s="1"/>
      <c r="HYS158" s="1"/>
      <c r="HYT158" s="1"/>
      <c r="HYU158" s="1"/>
      <c r="HYV158" s="1"/>
      <c r="HYW158" s="1"/>
      <c r="HYX158" s="1"/>
      <c r="HYY158" s="1"/>
      <c r="HYZ158" s="1"/>
      <c r="HZA158" s="1"/>
      <c r="HZB158" s="1"/>
      <c r="HZC158" s="1"/>
      <c r="HZD158" s="1"/>
      <c r="HZE158" s="1"/>
      <c r="HZF158" s="1"/>
      <c r="HZG158" s="1"/>
      <c r="HZH158" s="1"/>
      <c r="HZI158" s="1"/>
      <c r="HZJ158" s="1"/>
      <c r="HZK158" s="1"/>
      <c r="HZL158" s="1"/>
      <c r="HZM158" s="1"/>
      <c r="HZN158" s="1"/>
      <c r="HZO158" s="1"/>
      <c r="HZP158" s="1"/>
      <c r="HZQ158" s="1"/>
      <c r="HZR158" s="1"/>
      <c r="HZS158" s="1"/>
      <c r="HZT158" s="1"/>
      <c r="HZU158" s="1"/>
      <c r="HZV158" s="1"/>
      <c r="HZW158" s="1"/>
      <c r="HZX158" s="1"/>
      <c r="HZY158" s="1"/>
      <c r="HZZ158" s="1"/>
      <c r="IAA158" s="1"/>
      <c r="IAB158" s="1"/>
      <c r="IAC158" s="1"/>
      <c r="IAD158" s="1"/>
      <c r="IAE158" s="1"/>
      <c r="IAF158" s="1"/>
      <c r="IAG158" s="1"/>
      <c r="IAH158" s="1"/>
      <c r="IAI158" s="1"/>
      <c r="IAJ158" s="1"/>
      <c r="IAK158" s="1"/>
      <c r="IAL158" s="1"/>
      <c r="IAM158" s="1"/>
      <c r="IAN158" s="1"/>
      <c r="IAO158" s="1"/>
      <c r="IAP158" s="1"/>
      <c r="IAQ158" s="1"/>
      <c r="IAR158" s="1"/>
      <c r="IAS158" s="1"/>
      <c r="IAT158" s="1"/>
      <c r="IAU158" s="1"/>
      <c r="IAV158" s="1"/>
      <c r="IAW158" s="1"/>
      <c r="IAX158" s="1"/>
      <c r="IAY158" s="1"/>
      <c r="IAZ158" s="1"/>
      <c r="IBA158" s="1"/>
      <c r="IBB158" s="1"/>
      <c r="IBC158" s="1"/>
      <c r="IBD158" s="1"/>
      <c r="IBE158" s="1"/>
      <c r="IBF158" s="1"/>
      <c r="IBG158" s="1"/>
      <c r="IBH158" s="1"/>
      <c r="IBI158" s="1"/>
      <c r="IBJ158" s="1"/>
      <c r="IBK158" s="1"/>
      <c r="IBL158" s="1"/>
      <c r="IBM158" s="1"/>
      <c r="IBN158" s="1"/>
      <c r="IBO158" s="1"/>
      <c r="IBP158" s="1"/>
      <c r="IBQ158" s="1"/>
      <c r="IBR158" s="1"/>
      <c r="IBS158" s="1"/>
      <c r="IBT158" s="1"/>
      <c r="IBU158" s="1"/>
      <c r="IBV158" s="1"/>
      <c r="IBW158" s="1"/>
      <c r="IBX158" s="1"/>
      <c r="IBY158" s="1"/>
      <c r="IBZ158" s="1"/>
      <c r="ICA158" s="1"/>
      <c r="ICB158" s="1"/>
      <c r="ICC158" s="1"/>
      <c r="ICD158" s="1"/>
      <c r="ICE158" s="1"/>
      <c r="ICF158" s="1"/>
      <c r="ICG158" s="1"/>
      <c r="ICH158" s="1"/>
      <c r="ICI158" s="1"/>
      <c r="ICJ158" s="1"/>
      <c r="ICK158" s="1"/>
      <c r="ICL158" s="1"/>
      <c r="ICM158" s="1"/>
      <c r="ICN158" s="1"/>
      <c r="ICO158" s="1"/>
      <c r="ICP158" s="1"/>
      <c r="ICQ158" s="1"/>
      <c r="ICR158" s="1"/>
      <c r="ICS158" s="1"/>
      <c r="ICT158" s="1"/>
      <c r="ICU158" s="1"/>
      <c r="ICV158" s="1"/>
      <c r="ICW158" s="1"/>
      <c r="ICX158" s="1"/>
      <c r="ICY158" s="1"/>
      <c r="ICZ158" s="1"/>
      <c r="IDA158" s="1"/>
      <c r="IDB158" s="1"/>
      <c r="IDC158" s="1"/>
      <c r="IDD158" s="1"/>
      <c r="IDE158" s="1"/>
      <c r="IDF158" s="1"/>
      <c r="IDG158" s="1"/>
      <c r="IDH158" s="1"/>
      <c r="IDI158" s="1"/>
      <c r="IDJ158" s="1"/>
      <c r="IDK158" s="1"/>
      <c r="IDL158" s="1"/>
      <c r="IDM158" s="1"/>
      <c r="IDN158" s="1"/>
      <c r="IDO158" s="1"/>
      <c r="IDP158" s="1"/>
      <c r="IDQ158" s="1"/>
      <c r="IDR158" s="1"/>
      <c r="IDS158" s="1"/>
      <c r="IDT158" s="1"/>
      <c r="IDU158" s="1"/>
      <c r="IDV158" s="1"/>
      <c r="IDW158" s="1"/>
      <c r="IDX158" s="1"/>
      <c r="IDY158" s="1"/>
      <c r="IDZ158" s="1"/>
      <c r="IEA158" s="1"/>
      <c r="IEB158" s="1"/>
      <c r="IEC158" s="1"/>
      <c r="IED158" s="1"/>
      <c r="IEE158" s="1"/>
      <c r="IEF158" s="1"/>
      <c r="IEG158" s="1"/>
      <c r="IEH158" s="1"/>
      <c r="IEI158" s="1"/>
      <c r="IEJ158" s="1"/>
      <c r="IEK158" s="1"/>
      <c r="IEL158" s="1"/>
      <c r="IEM158" s="1"/>
      <c r="IEN158" s="1"/>
      <c r="IEO158" s="1"/>
      <c r="IEP158" s="1"/>
      <c r="IEQ158" s="1"/>
      <c r="IER158" s="1"/>
      <c r="IES158" s="1"/>
      <c r="IET158" s="1"/>
      <c r="IEU158" s="1"/>
      <c r="IEV158" s="1"/>
      <c r="IEW158" s="1"/>
      <c r="IEX158" s="1"/>
      <c r="IEY158" s="1"/>
      <c r="IEZ158" s="1"/>
      <c r="IFA158" s="1"/>
      <c r="IFB158" s="1"/>
      <c r="IFC158" s="1"/>
      <c r="IFD158" s="1"/>
      <c r="IFE158" s="1"/>
      <c r="IFF158" s="1"/>
      <c r="IFG158" s="1"/>
      <c r="IFH158" s="1"/>
      <c r="IFI158" s="1"/>
      <c r="IFJ158" s="1"/>
      <c r="IFK158" s="1"/>
      <c r="IFL158" s="1"/>
      <c r="IFM158" s="1"/>
      <c r="IFN158" s="1"/>
      <c r="IFO158" s="1"/>
      <c r="IFP158" s="1"/>
      <c r="IFQ158" s="1"/>
      <c r="IFR158" s="1"/>
      <c r="IFS158" s="1"/>
      <c r="IFT158" s="1"/>
      <c r="IFU158" s="1"/>
      <c r="IFV158" s="1"/>
      <c r="IFW158" s="1"/>
      <c r="IFX158" s="1"/>
      <c r="IFY158" s="1"/>
      <c r="IFZ158" s="1"/>
      <c r="IGA158" s="1"/>
      <c r="IGB158" s="1"/>
      <c r="IGC158" s="1"/>
      <c r="IGD158" s="1"/>
      <c r="IGE158" s="1"/>
      <c r="IGF158" s="1"/>
      <c r="IGG158" s="1"/>
      <c r="IGH158" s="1"/>
      <c r="IGI158" s="1"/>
      <c r="IGJ158" s="1"/>
      <c r="IGK158" s="1"/>
      <c r="IGL158" s="1"/>
      <c r="IGM158" s="1"/>
      <c r="IGN158" s="1"/>
      <c r="IGO158" s="1"/>
      <c r="IGP158" s="1"/>
      <c r="IGQ158" s="1"/>
      <c r="IGR158" s="1"/>
      <c r="IGS158" s="1"/>
      <c r="IGT158" s="1"/>
      <c r="IGU158" s="1"/>
      <c r="IGV158" s="1"/>
      <c r="IGW158" s="1"/>
      <c r="IGX158" s="1"/>
      <c r="IGY158" s="1"/>
      <c r="IGZ158" s="1"/>
      <c r="IHA158" s="1"/>
      <c r="IHB158" s="1"/>
      <c r="IHC158" s="1"/>
      <c r="IHD158" s="1"/>
      <c r="IHE158" s="1"/>
      <c r="IHF158" s="1"/>
      <c r="IHG158" s="1"/>
      <c r="IHH158" s="1"/>
      <c r="IHI158" s="1"/>
      <c r="IHJ158" s="1"/>
      <c r="IHK158" s="1"/>
      <c r="IHL158" s="1"/>
      <c r="IHM158" s="1"/>
      <c r="IHN158" s="1"/>
      <c r="IHO158" s="1"/>
      <c r="IHP158" s="1"/>
      <c r="IHQ158" s="1"/>
      <c r="IHR158" s="1"/>
      <c r="IHS158" s="1"/>
      <c r="IHT158" s="1"/>
      <c r="IHU158" s="1"/>
      <c r="IHV158" s="1"/>
      <c r="IHW158" s="1"/>
      <c r="IHX158" s="1"/>
      <c r="IHY158" s="1"/>
      <c r="IHZ158" s="1"/>
      <c r="IIA158" s="1"/>
      <c r="IIB158" s="1"/>
      <c r="IIC158" s="1"/>
      <c r="IID158" s="1"/>
      <c r="IIE158" s="1"/>
      <c r="IIF158" s="1"/>
      <c r="IIG158" s="1"/>
      <c r="IIH158" s="1"/>
      <c r="III158" s="1"/>
      <c r="IIJ158" s="1"/>
      <c r="IIK158" s="1"/>
      <c r="IIL158" s="1"/>
      <c r="IIM158" s="1"/>
      <c r="IIN158" s="1"/>
      <c r="IIO158" s="1"/>
      <c r="IIP158" s="1"/>
      <c r="IIQ158" s="1"/>
      <c r="IIR158" s="1"/>
      <c r="IIS158" s="1"/>
      <c r="IIT158" s="1"/>
      <c r="IIU158" s="1"/>
      <c r="IIV158" s="1"/>
      <c r="IIW158" s="1"/>
      <c r="IIX158" s="1"/>
      <c r="IIY158" s="1"/>
      <c r="IIZ158" s="1"/>
      <c r="IJA158" s="1"/>
      <c r="IJB158" s="1"/>
      <c r="IJC158" s="1"/>
      <c r="IJD158" s="1"/>
      <c r="IJE158" s="1"/>
      <c r="IJF158" s="1"/>
      <c r="IJG158" s="1"/>
      <c r="IJH158" s="1"/>
      <c r="IJI158" s="1"/>
      <c r="IJJ158" s="1"/>
      <c r="IJK158" s="1"/>
      <c r="IJL158" s="1"/>
      <c r="IJM158" s="1"/>
      <c r="IJN158" s="1"/>
      <c r="IJO158" s="1"/>
      <c r="IJP158" s="1"/>
      <c r="IJQ158" s="1"/>
      <c r="IJR158" s="1"/>
      <c r="IJS158" s="1"/>
      <c r="IJT158" s="1"/>
      <c r="IJU158" s="1"/>
      <c r="IJV158" s="1"/>
      <c r="IJW158" s="1"/>
      <c r="IJX158" s="1"/>
      <c r="IJY158" s="1"/>
      <c r="IJZ158" s="1"/>
      <c r="IKA158" s="1"/>
      <c r="IKB158" s="1"/>
      <c r="IKC158" s="1"/>
      <c r="IKD158" s="1"/>
      <c r="IKE158" s="1"/>
      <c r="IKF158" s="1"/>
      <c r="IKG158" s="1"/>
      <c r="IKH158" s="1"/>
      <c r="IKI158" s="1"/>
      <c r="IKJ158" s="1"/>
      <c r="IKK158" s="1"/>
      <c r="IKL158" s="1"/>
      <c r="IKM158" s="1"/>
      <c r="IKN158" s="1"/>
      <c r="IKO158" s="1"/>
      <c r="IKP158" s="1"/>
      <c r="IKQ158" s="1"/>
      <c r="IKR158" s="1"/>
      <c r="IKS158" s="1"/>
      <c r="IKT158" s="1"/>
      <c r="IKU158" s="1"/>
      <c r="IKV158" s="1"/>
      <c r="IKW158" s="1"/>
      <c r="IKX158" s="1"/>
      <c r="IKY158" s="1"/>
      <c r="IKZ158" s="1"/>
      <c r="ILA158" s="1"/>
      <c r="ILB158" s="1"/>
      <c r="ILC158" s="1"/>
      <c r="ILD158" s="1"/>
      <c r="ILE158" s="1"/>
      <c r="ILF158" s="1"/>
      <c r="ILG158" s="1"/>
      <c r="ILH158" s="1"/>
      <c r="ILI158" s="1"/>
      <c r="ILJ158" s="1"/>
      <c r="ILK158" s="1"/>
      <c r="ILL158" s="1"/>
      <c r="ILM158" s="1"/>
      <c r="ILN158" s="1"/>
      <c r="ILO158" s="1"/>
      <c r="ILP158" s="1"/>
      <c r="ILQ158" s="1"/>
      <c r="ILR158" s="1"/>
      <c r="ILS158" s="1"/>
      <c r="ILT158" s="1"/>
      <c r="ILU158" s="1"/>
      <c r="ILV158" s="1"/>
      <c r="ILW158" s="1"/>
      <c r="ILX158" s="1"/>
      <c r="ILY158" s="1"/>
      <c r="ILZ158" s="1"/>
      <c r="IMA158" s="1"/>
      <c r="IMB158" s="1"/>
      <c r="IMC158" s="1"/>
      <c r="IMD158" s="1"/>
      <c r="IME158" s="1"/>
      <c r="IMF158" s="1"/>
      <c r="IMG158" s="1"/>
      <c r="IMH158" s="1"/>
      <c r="IMI158" s="1"/>
      <c r="IMJ158" s="1"/>
      <c r="IMK158" s="1"/>
      <c r="IML158" s="1"/>
      <c r="IMM158" s="1"/>
      <c r="IMN158" s="1"/>
      <c r="IMO158" s="1"/>
      <c r="IMP158" s="1"/>
      <c r="IMQ158" s="1"/>
      <c r="IMR158" s="1"/>
      <c r="IMS158" s="1"/>
      <c r="IMT158" s="1"/>
      <c r="IMU158" s="1"/>
      <c r="IMV158" s="1"/>
      <c r="IMW158" s="1"/>
      <c r="IMX158" s="1"/>
      <c r="IMY158" s="1"/>
      <c r="IMZ158" s="1"/>
      <c r="INA158" s="1"/>
      <c r="INB158" s="1"/>
      <c r="INC158" s="1"/>
      <c r="IND158" s="1"/>
      <c r="INE158" s="1"/>
      <c r="INF158" s="1"/>
      <c r="ING158" s="1"/>
      <c r="INH158" s="1"/>
      <c r="INI158" s="1"/>
      <c r="INJ158" s="1"/>
      <c r="INK158" s="1"/>
      <c r="INL158" s="1"/>
      <c r="INM158" s="1"/>
      <c r="INN158" s="1"/>
      <c r="INO158" s="1"/>
      <c r="INP158" s="1"/>
      <c r="INQ158" s="1"/>
      <c r="INR158" s="1"/>
      <c r="INS158" s="1"/>
      <c r="INT158" s="1"/>
      <c r="INU158" s="1"/>
      <c r="INV158" s="1"/>
      <c r="INW158" s="1"/>
      <c r="INX158" s="1"/>
      <c r="INY158" s="1"/>
      <c r="INZ158" s="1"/>
      <c r="IOA158" s="1"/>
      <c r="IOB158" s="1"/>
      <c r="IOC158" s="1"/>
      <c r="IOD158" s="1"/>
      <c r="IOE158" s="1"/>
      <c r="IOF158" s="1"/>
      <c r="IOG158" s="1"/>
      <c r="IOH158" s="1"/>
      <c r="IOI158" s="1"/>
      <c r="IOJ158" s="1"/>
      <c r="IOK158" s="1"/>
      <c r="IOL158" s="1"/>
      <c r="IOM158" s="1"/>
      <c r="ION158" s="1"/>
      <c r="IOO158" s="1"/>
      <c r="IOP158" s="1"/>
      <c r="IOQ158" s="1"/>
      <c r="IOR158" s="1"/>
      <c r="IOS158" s="1"/>
      <c r="IOT158" s="1"/>
      <c r="IOU158" s="1"/>
      <c r="IOV158" s="1"/>
      <c r="IOW158" s="1"/>
      <c r="IOX158" s="1"/>
      <c r="IOY158" s="1"/>
      <c r="IOZ158" s="1"/>
      <c r="IPA158" s="1"/>
      <c r="IPB158" s="1"/>
      <c r="IPC158" s="1"/>
      <c r="IPD158" s="1"/>
      <c r="IPE158" s="1"/>
      <c r="IPF158" s="1"/>
      <c r="IPG158" s="1"/>
      <c r="IPH158" s="1"/>
      <c r="IPI158" s="1"/>
      <c r="IPJ158" s="1"/>
      <c r="IPK158" s="1"/>
      <c r="IPL158" s="1"/>
      <c r="IPM158" s="1"/>
      <c r="IPN158" s="1"/>
      <c r="IPO158" s="1"/>
      <c r="IPP158" s="1"/>
      <c r="IPQ158" s="1"/>
      <c r="IPR158" s="1"/>
      <c r="IPS158" s="1"/>
      <c r="IPT158" s="1"/>
      <c r="IPU158" s="1"/>
      <c r="IPV158" s="1"/>
      <c r="IPW158" s="1"/>
      <c r="IPX158" s="1"/>
      <c r="IPY158" s="1"/>
      <c r="IPZ158" s="1"/>
      <c r="IQA158" s="1"/>
      <c r="IQB158" s="1"/>
      <c r="IQC158" s="1"/>
      <c r="IQD158" s="1"/>
      <c r="IQE158" s="1"/>
      <c r="IQF158" s="1"/>
      <c r="IQG158" s="1"/>
      <c r="IQH158" s="1"/>
      <c r="IQI158" s="1"/>
      <c r="IQJ158" s="1"/>
      <c r="IQK158" s="1"/>
      <c r="IQL158" s="1"/>
      <c r="IQM158" s="1"/>
      <c r="IQN158" s="1"/>
      <c r="IQO158" s="1"/>
      <c r="IQP158" s="1"/>
      <c r="IQQ158" s="1"/>
      <c r="IQR158" s="1"/>
      <c r="IQS158" s="1"/>
      <c r="IQT158" s="1"/>
      <c r="IQU158" s="1"/>
      <c r="IQV158" s="1"/>
      <c r="IQW158" s="1"/>
      <c r="IQX158" s="1"/>
      <c r="IQY158" s="1"/>
      <c r="IQZ158" s="1"/>
      <c r="IRA158" s="1"/>
      <c r="IRB158" s="1"/>
      <c r="IRC158" s="1"/>
      <c r="IRD158" s="1"/>
      <c r="IRE158" s="1"/>
      <c r="IRF158" s="1"/>
      <c r="IRG158" s="1"/>
      <c r="IRH158" s="1"/>
      <c r="IRI158" s="1"/>
      <c r="IRJ158" s="1"/>
      <c r="IRK158" s="1"/>
      <c r="IRL158" s="1"/>
      <c r="IRM158" s="1"/>
      <c r="IRN158" s="1"/>
      <c r="IRO158" s="1"/>
      <c r="IRP158" s="1"/>
      <c r="IRQ158" s="1"/>
      <c r="IRR158" s="1"/>
      <c r="IRS158" s="1"/>
      <c r="IRT158" s="1"/>
      <c r="IRU158" s="1"/>
      <c r="IRV158" s="1"/>
      <c r="IRW158" s="1"/>
      <c r="IRX158" s="1"/>
      <c r="IRY158" s="1"/>
      <c r="IRZ158" s="1"/>
      <c r="ISA158" s="1"/>
      <c r="ISB158" s="1"/>
      <c r="ISC158" s="1"/>
      <c r="ISD158" s="1"/>
      <c r="ISE158" s="1"/>
      <c r="ISF158" s="1"/>
      <c r="ISG158" s="1"/>
      <c r="ISH158" s="1"/>
      <c r="ISI158" s="1"/>
      <c r="ISJ158" s="1"/>
      <c r="ISK158" s="1"/>
      <c r="ISL158" s="1"/>
      <c r="ISM158" s="1"/>
      <c r="ISN158" s="1"/>
      <c r="ISO158" s="1"/>
      <c r="ISP158" s="1"/>
      <c r="ISQ158" s="1"/>
      <c r="ISR158" s="1"/>
      <c r="ISS158" s="1"/>
      <c r="IST158" s="1"/>
      <c r="ISU158" s="1"/>
      <c r="ISV158" s="1"/>
      <c r="ISW158" s="1"/>
      <c r="ISX158" s="1"/>
      <c r="ISY158" s="1"/>
      <c r="ISZ158" s="1"/>
      <c r="ITA158" s="1"/>
      <c r="ITB158" s="1"/>
      <c r="ITC158" s="1"/>
      <c r="ITD158" s="1"/>
      <c r="ITE158" s="1"/>
      <c r="ITF158" s="1"/>
      <c r="ITG158" s="1"/>
      <c r="ITH158" s="1"/>
      <c r="ITI158" s="1"/>
      <c r="ITJ158" s="1"/>
      <c r="ITK158" s="1"/>
      <c r="ITL158" s="1"/>
      <c r="ITM158" s="1"/>
      <c r="ITN158" s="1"/>
      <c r="ITO158" s="1"/>
      <c r="ITP158" s="1"/>
      <c r="ITQ158" s="1"/>
      <c r="ITR158" s="1"/>
      <c r="ITS158" s="1"/>
      <c r="ITT158" s="1"/>
      <c r="ITU158" s="1"/>
      <c r="ITV158" s="1"/>
      <c r="ITW158" s="1"/>
      <c r="ITX158" s="1"/>
      <c r="ITY158" s="1"/>
      <c r="ITZ158" s="1"/>
      <c r="IUA158" s="1"/>
      <c r="IUB158" s="1"/>
      <c r="IUC158" s="1"/>
      <c r="IUD158" s="1"/>
      <c r="IUE158" s="1"/>
      <c r="IUF158" s="1"/>
      <c r="IUG158" s="1"/>
      <c r="IUH158" s="1"/>
      <c r="IUI158" s="1"/>
      <c r="IUJ158" s="1"/>
      <c r="IUK158" s="1"/>
      <c r="IUL158" s="1"/>
      <c r="IUM158" s="1"/>
      <c r="IUN158" s="1"/>
      <c r="IUO158" s="1"/>
      <c r="IUP158" s="1"/>
      <c r="IUQ158" s="1"/>
      <c r="IUR158" s="1"/>
      <c r="IUS158" s="1"/>
      <c r="IUT158" s="1"/>
      <c r="IUU158" s="1"/>
      <c r="IUV158" s="1"/>
      <c r="IUW158" s="1"/>
      <c r="IUX158" s="1"/>
      <c r="IUY158" s="1"/>
      <c r="IUZ158" s="1"/>
      <c r="IVA158" s="1"/>
      <c r="IVB158" s="1"/>
      <c r="IVC158" s="1"/>
      <c r="IVD158" s="1"/>
      <c r="IVE158" s="1"/>
      <c r="IVF158" s="1"/>
      <c r="IVG158" s="1"/>
      <c r="IVH158" s="1"/>
      <c r="IVI158" s="1"/>
      <c r="IVJ158" s="1"/>
      <c r="IVK158" s="1"/>
      <c r="IVL158" s="1"/>
      <c r="IVM158" s="1"/>
      <c r="IVN158" s="1"/>
      <c r="IVO158" s="1"/>
      <c r="IVP158" s="1"/>
      <c r="IVQ158" s="1"/>
      <c r="IVR158" s="1"/>
      <c r="IVS158" s="1"/>
      <c r="IVT158" s="1"/>
      <c r="IVU158" s="1"/>
      <c r="IVV158" s="1"/>
      <c r="IVW158" s="1"/>
      <c r="IVX158" s="1"/>
      <c r="IVY158" s="1"/>
      <c r="IVZ158" s="1"/>
      <c r="IWA158" s="1"/>
      <c r="IWB158" s="1"/>
      <c r="IWC158" s="1"/>
      <c r="IWD158" s="1"/>
      <c r="IWE158" s="1"/>
      <c r="IWF158" s="1"/>
      <c r="IWG158" s="1"/>
      <c r="IWH158" s="1"/>
      <c r="IWI158" s="1"/>
      <c r="IWJ158" s="1"/>
      <c r="IWK158" s="1"/>
      <c r="IWL158" s="1"/>
      <c r="IWM158" s="1"/>
      <c r="IWN158" s="1"/>
      <c r="IWO158" s="1"/>
      <c r="IWP158" s="1"/>
      <c r="IWQ158" s="1"/>
      <c r="IWR158" s="1"/>
      <c r="IWS158" s="1"/>
      <c r="IWT158" s="1"/>
      <c r="IWU158" s="1"/>
      <c r="IWV158" s="1"/>
      <c r="IWW158" s="1"/>
      <c r="IWX158" s="1"/>
      <c r="IWY158" s="1"/>
      <c r="IWZ158" s="1"/>
      <c r="IXA158" s="1"/>
      <c r="IXB158" s="1"/>
      <c r="IXC158" s="1"/>
      <c r="IXD158" s="1"/>
      <c r="IXE158" s="1"/>
      <c r="IXF158" s="1"/>
      <c r="IXG158" s="1"/>
      <c r="IXH158" s="1"/>
      <c r="IXI158" s="1"/>
      <c r="IXJ158" s="1"/>
      <c r="IXK158" s="1"/>
      <c r="IXL158" s="1"/>
      <c r="IXM158" s="1"/>
      <c r="IXN158" s="1"/>
      <c r="IXO158" s="1"/>
      <c r="IXP158" s="1"/>
      <c r="IXQ158" s="1"/>
      <c r="IXR158" s="1"/>
      <c r="IXS158" s="1"/>
      <c r="IXT158" s="1"/>
      <c r="IXU158" s="1"/>
      <c r="IXV158" s="1"/>
      <c r="IXW158" s="1"/>
      <c r="IXX158" s="1"/>
      <c r="IXY158" s="1"/>
      <c r="IXZ158" s="1"/>
      <c r="IYA158" s="1"/>
      <c r="IYB158" s="1"/>
      <c r="IYC158" s="1"/>
      <c r="IYD158" s="1"/>
      <c r="IYE158" s="1"/>
      <c r="IYF158" s="1"/>
      <c r="IYG158" s="1"/>
      <c r="IYH158" s="1"/>
      <c r="IYI158" s="1"/>
      <c r="IYJ158" s="1"/>
      <c r="IYK158" s="1"/>
      <c r="IYL158" s="1"/>
      <c r="IYM158" s="1"/>
      <c r="IYN158" s="1"/>
      <c r="IYO158" s="1"/>
      <c r="IYP158" s="1"/>
      <c r="IYQ158" s="1"/>
      <c r="IYR158" s="1"/>
      <c r="IYS158" s="1"/>
      <c r="IYT158" s="1"/>
      <c r="IYU158" s="1"/>
      <c r="IYV158" s="1"/>
      <c r="IYW158" s="1"/>
      <c r="IYX158" s="1"/>
      <c r="IYY158" s="1"/>
      <c r="IYZ158" s="1"/>
      <c r="IZA158" s="1"/>
      <c r="IZB158" s="1"/>
      <c r="IZC158" s="1"/>
      <c r="IZD158" s="1"/>
      <c r="IZE158" s="1"/>
      <c r="IZF158" s="1"/>
      <c r="IZG158" s="1"/>
      <c r="IZH158" s="1"/>
      <c r="IZI158" s="1"/>
      <c r="IZJ158" s="1"/>
      <c r="IZK158" s="1"/>
      <c r="IZL158" s="1"/>
      <c r="IZM158" s="1"/>
      <c r="IZN158" s="1"/>
      <c r="IZO158" s="1"/>
      <c r="IZP158" s="1"/>
      <c r="IZQ158" s="1"/>
      <c r="IZR158" s="1"/>
      <c r="IZS158" s="1"/>
      <c r="IZT158" s="1"/>
      <c r="IZU158" s="1"/>
      <c r="IZV158" s="1"/>
      <c r="IZW158" s="1"/>
      <c r="IZX158" s="1"/>
      <c r="IZY158" s="1"/>
      <c r="IZZ158" s="1"/>
      <c r="JAA158" s="1"/>
      <c r="JAB158" s="1"/>
      <c r="JAC158" s="1"/>
      <c r="JAD158" s="1"/>
      <c r="JAE158" s="1"/>
      <c r="JAF158" s="1"/>
      <c r="JAG158" s="1"/>
      <c r="JAH158" s="1"/>
      <c r="JAI158" s="1"/>
      <c r="JAJ158" s="1"/>
      <c r="JAK158" s="1"/>
      <c r="JAL158" s="1"/>
      <c r="JAM158" s="1"/>
      <c r="JAN158" s="1"/>
      <c r="JAO158" s="1"/>
      <c r="JAP158" s="1"/>
      <c r="JAQ158" s="1"/>
      <c r="JAR158" s="1"/>
      <c r="JAS158" s="1"/>
      <c r="JAT158" s="1"/>
      <c r="JAU158" s="1"/>
      <c r="JAV158" s="1"/>
      <c r="JAW158" s="1"/>
      <c r="JAX158" s="1"/>
      <c r="JAY158" s="1"/>
      <c r="JAZ158" s="1"/>
      <c r="JBA158" s="1"/>
      <c r="JBB158" s="1"/>
      <c r="JBC158" s="1"/>
      <c r="JBD158" s="1"/>
      <c r="JBE158" s="1"/>
      <c r="JBF158" s="1"/>
      <c r="JBG158" s="1"/>
      <c r="JBH158" s="1"/>
      <c r="JBI158" s="1"/>
      <c r="JBJ158" s="1"/>
      <c r="JBK158" s="1"/>
      <c r="JBL158" s="1"/>
      <c r="JBM158" s="1"/>
      <c r="JBN158" s="1"/>
      <c r="JBO158" s="1"/>
      <c r="JBP158" s="1"/>
      <c r="JBQ158" s="1"/>
      <c r="JBR158" s="1"/>
      <c r="JBS158" s="1"/>
      <c r="JBT158" s="1"/>
      <c r="JBU158" s="1"/>
      <c r="JBV158" s="1"/>
      <c r="JBW158" s="1"/>
      <c r="JBX158" s="1"/>
      <c r="JBY158" s="1"/>
      <c r="JBZ158" s="1"/>
      <c r="JCA158" s="1"/>
      <c r="JCB158" s="1"/>
      <c r="JCC158" s="1"/>
      <c r="JCD158" s="1"/>
      <c r="JCE158" s="1"/>
      <c r="JCF158" s="1"/>
      <c r="JCG158" s="1"/>
      <c r="JCH158" s="1"/>
      <c r="JCI158" s="1"/>
      <c r="JCJ158" s="1"/>
      <c r="JCK158" s="1"/>
      <c r="JCL158" s="1"/>
      <c r="JCM158" s="1"/>
      <c r="JCN158" s="1"/>
      <c r="JCO158" s="1"/>
      <c r="JCP158" s="1"/>
      <c r="JCQ158" s="1"/>
      <c r="JCR158" s="1"/>
      <c r="JCS158" s="1"/>
      <c r="JCT158" s="1"/>
      <c r="JCU158" s="1"/>
      <c r="JCV158" s="1"/>
      <c r="JCW158" s="1"/>
      <c r="JCX158" s="1"/>
      <c r="JCY158" s="1"/>
      <c r="JCZ158" s="1"/>
      <c r="JDA158" s="1"/>
      <c r="JDB158" s="1"/>
      <c r="JDC158" s="1"/>
      <c r="JDD158" s="1"/>
      <c r="JDE158" s="1"/>
      <c r="JDF158" s="1"/>
      <c r="JDG158" s="1"/>
      <c r="JDH158" s="1"/>
      <c r="JDI158" s="1"/>
      <c r="JDJ158" s="1"/>
      <c r="JDK158" s="1"/>
      <c r="JDL158" s="1"/>
      <c r="JDM158" s="1"/>
      <c r="JDN158" s="1"/>
      <c r="JDO158" s="1"/>
      <c r="JDP158" s="1"/>
      <c r="JDQ158" s="1"/>
      <c r="JDR158" s="1"/>
      <c r="JDS158" s="1"/>
      <c r="JDT158" s="1"/>
      <c r="JDU158" s="1"/>
      <c r="JDV158" s="1"/>
      <c r="JDW158" s="1"/>
      <c r="JDX158" s="1"/>
      <c r="JDY158" s="1"/>
      <c r="JDZ158" s="1"/>
      <c r="JEA158" s="1"/>
      <c r="JEB158" s="1"/>
      <c r="JEC158" s="1"/>
      <c r="JED158" s="1"/>
      <c r="JEE158" s="1"/>
      <c r="JEF158" s="1"/>
      <c r="JEG158" s="1"/>
      <c r="JEH158" s="1"/>
      <c r="JEI158" s="1"/>
      <c r="JEJ158" s="1"/>
      <c r="JEK158" s="1"/>
      <c r="JEL158" s="1"/>
      <c r="JEM158" s="1"/>
      <c r="JEN158" s="1"/>
      <c r="JEO158" s="1"/>
      <c r="JEP158" s="1"/>
      <c r="JEQ158" s="1"/>
      <c r="JER158" s="1"/>
      <c r="JES158" s="1"/>
      <c r="JET158" s="1"/>
      <c r="JEU158" s="1"/>
      <c r="JEV158" s="1"/>
      <c r="JEW158" s="1"/>
      <c r="JEX158" s="1"/>
      <c r="JEY158" s="1"/>
      <c r="JEZ158" s="1"/>
      <c r="JFA158" s="1"/>
      <c r="JFB158" s="1"/>
      <c r="JFC158" s="1"/>
      <c r="JFD158" s="1"/>
      <c r="JFE158" s="1"/>
      <c r="JFF158" s="1"/>
      <c r="JFG158" s="1"/>
      <c r="JFH158" s="1"/>
      <c r="JFI158" s="1"/>
      <c r="JFJ158" s="1"/>
      <c r="JFK158" s="1"/>
      <c r="JFL158" s="1"/>
      <c r="JFM158" s="1"/>
      <c r="JFN158" s="1"/>
      <c r="JFO158" s="1"/>
      <c r="JFP158" s="1"/>
      <c r="JFQ158" s="1"/>
      <c r="JFR158" s="1"/>
      <c r="JFS158" s="1"/>
      <c r="JFT158" s="1"/>
      <c r="JFU158" s="1"/>
      <c r="JFV158" s="1"/>
      <c r="JFW158" s="1"/>
      <c r="JFX158" s="1"/>
      <c r="JFY158" s="1"/>
      <c r="JFZ158" s="1"/>
      <c r="JGA158" s="1"/>
      <c r="JGB158" s="1"/>
      <c r="JGC158" s="1"/>
      <c r="JGD158" s="1"/>
      <c r="JGE158" s="1"/>
      <c r="JGF158" s="1"/>
      <c r="JGG158" s="1"/>
      <c r="JGH158" s="1"/>
      <c r="JGI158" s="1"/>
      <c r="JGJ158" s="1"/>
      <c r="JGK158" s="1"/>
      <c r="JGL158" s="1"/>
      <c r="JGM158" s="1"/>
      <c r="JGN158" s="1"/>
      <c r="JGO158" s="1"/>
      <c r="JGP158" s="1"/>
      <c r="JGQ158" s="1"/>
      <c r="JGR158" s="1"/>
      <c r="JGS158" s="1"/>
      <c r="JGT158" s="1"/>
      <c r="JGU158" s="1"/>
      <c r="JGV158" s="1"/>
      <c r="JGW158" s="1"/>
      <c r="JGX158" s="1"/>
      <c r="JGY158" s="1"/>
      <c r="JGZ158" s="1"/>
      <c r="JHA158" s="1"/>
      <c r="JHB158" s="1"/>
      <c r="JHC158" s="1"/>
      <c r="JHD158" s="1"/>
      <c r="JHE158" s="1"/>
      <c r="JHF158" s="1"/>
      <c r="JHG158" s="1"/>
      <c r="JHH158" s="1"/>
      <c r="JHI158" s="1"/>
      <c r="JHJ158" s="1"/>
      <c r="JHK158" s="1"/>
      <c r="JHL158" s="1"/>
      <c r="JHM158" s="1"/>
      <c r="JHN158" s="1"/>
      <c r="JHO158" s="1"/>
      <c r="JHP158" s="1"/>
      <c r="JHQ158" s="1"/>
      <c r="JHR158" s="1"/>
      <c r="JHS158" s="1"/>
      <c r="JHT158" s="1"/>
      <c r="JHU158" s="1"/>
      <c r="JHV158" s="1"/>
      <c r="JHW158" s="1"/>
      <c r="JHX158" s="1"/>
      <c r="JHY158" s="1"/>
      <c r="JHZ158" s="1"/>
      <c r="JIA158" s="1"/>
      <c r="JIB158" s="1"/>
      <c r="JIC158" s="1"/>
      <c r="JID158" s="1"/>
      <c r="JIE158" s="1"/>
      <c r="JIF158" s="1"/>
      <c r="JIG158" s="1"/>
      <c r="JIH158" s="1"/>
      <c r="JII158" s="1"/>
      <c r="JIJ158" s="1"/>
      <c r="JIK158" s="1"/>
      <c r="JIL158" s="1"/>
      <c r="JIM158" s="1"/>
      <c r="JIN158" s="1"/>
      <c r="JIO158" s="1"/>
      <c r="JIP158" s="1"/>
      <c r="JIQ158" s="1"/>
      <c r="JIR158" s="1"/>
      <c r="JIS158" s="1"/>
      <c r="JIT158" s="1"/>
      <c r="JIU158" s="1"/>
      <c r="JIV158" s="1"/>
      <c r="JIW158" s="1"/>
      <c r="JIX158" s="1"/>
      <c r="JIY158" s="1"/>
      <c r="JIZ158" s="1"/>
      <c r="JJA158" s="1"/>
      <c r="JJB158" s="1"/>
      <c r="JJC158" s="1"/>
      <c r="JJD158" s="1"/>
      <c r="JJE158" s="1"/>
      <c r="JJF158" s="1"/>
      <c r="JJG158" s="1"/>
      <c r="JJH158" s="1"/>
      <c r="JJI158" s="1"/>
      <c r="JJJ158" s="1"/>
      <c r="JJK158" s="1"/>
      <c r="JJL158" s="1"/>
      <c r="JJM158" s="1"/>
      <c r="JJN158" s="1"/>
      <c r="JJO158" s="1"/>
      <c r="JJP158" s="1"/>
      <c r="JJQ158" s="1"/>
      <c r="JJR158" s="1"/>
      <c r="JJS158" s="1"/>
      <c r="JJT158" s="1"/>
      <c r="JJU158" s="1"/>
      <c r="JJV158" s="1"/>
      <c r="JJW158" s="1"/>
      <c r="JJX158" s="1"/>
      <c r="JJY158" s="1"/>
      <c r="JJZ158" s="1"/>
      <c r="JKA158" s="1"/>
      <c r="JKB158" s="1"/>
      <c r="JKC158" s="1"/>
      <c r="JKD158" s="1"/>
      <c r="JKE158" s="1"/>
      <c r="JKF158" s="1"/>
      <c r="JKG158" s="1"/>
      <c r="JKH158" s="1"/>
      <c r="JKI158" s="1"/>
      <c r="JKJ158" s="1"/>
      <c r="JKK158" s="1"/>
      <c r="JKL158" s="1"/>
      <c r="JKM158" s="1"/>
      <c r="JKN158" s="1"/>
      <c r="JKO158" s="1"/>
      <c r="JKP158" s="1"/>
      <c r="JKQ158" s="1"/>
      <c r="JKR158" s="1"/>
      <c r="JKS158" s="1"/>
      <c r="JKT158" s="1"/>
      <c r="JKU158" s="1"/>
      <c r="JKV158" s="1"/>
      <c r="JKW158" s="1"/>
      <c r="JKX158" s="1"/>
      <c r="JKY158" s="1"/>
      <c r="JKZ158" s="1"/>
      <c r="JLA158" s="1"/>
      <c r="JLB158" s="1"/>
      <c r="JLC158" s="1"/>
      <c r="JLD158" s="1"/>
      <c r="JLE158" s="1"/>
      <c r="JLF158" s="1"/>
      <c r="JLG158" s="1"/>
      <c r="JLH158" s="1"/>
      <c r="JLI158" s="1"/>
      <c r="JLJ158" s="1"/>
      <c r="JLK158" s="1"/>
      <c r="JLL158" s="1"/>
      <c r="JLM158" s="1"/>
      <c r="JLN158" s="1"/>
      <c r="JLO158" s="1"/>
      <c r="JLP158" s="1"/>
      <c r="JLQ158" s="1"/>
      <c r="JLR158" s="1"/>
      <c r="JLS158" s="1"/>
      <c r="JLT158" s="1"/>
      <c r="JLU158" s="1"/>
      <c r="JLV158" s="1"/>
      <c r="JLW158" s="1"/>
      <c r="JLX158" s="1"/>
      <c r="JLY158" s="1"/>
      <c r="JLZ158" s="1"/>
      <c r="JMA158" s="1"/>
      <c r="JMB158" s="1"/>
      <c r="JMC158" s="1"/>
      <c r="JMD158" s="1"/>
      <c r="JME158" s="1"/>
      <c r="JMF158" s="1"/>
      <c r="JMG158" s="1"/>
      <c r="JMH158" s="1"/>
      <c r="JMI158" s="1"/>
      <c r="JMJ158" s="1"/>
      <c r="JMK158" s="1"/>
      <c r="JML158" s="1"/>
      <c r="JMM158" s="1"/>
      <c r="JMN158" s="1"/>
      <c r="JMO158" s="1"/>
      <c r="JMP158" s="1"/>
      <c r="JMQ158" s="1"/>
      <c r="JMR158" s="1"/>
      <c r="JMS158" s="1"/>
      <c r="JMT158" s="1"/>
      <c r="JMU158" s="1"/>
      <c r="JMV158" s="1"/>
      <c r="JMW158" s="1"/>
      <c r="JMX158" s="1"/>
      <c r="JMY158" s="1"/>
      <c r="JMZ158" s="1"/>
      <c r="JNA158" s="1"/>
      <c r="JNB158" s="1"/>
      <c r="JNC158" s="1"/>
      <c r="JND158" s="1"/>
      <c r="JNE158" s="1"/>
      <c r="JNF158" s="1"/>
      <c r="JNG158" s="1"/>
      <c r="JNH158" s="1"/>
      <c r="JNI158" s="1"/>
      <c r="JNJ158" s="1"/>
      <c r="JNK158" s="1"/>
      <c r="JNL158" s="1"/>
      <c r="JNM158" s="1"/>
      <c r="JNN158" s="1"/>
      <c r="JNO158" s="1"/>
      <c r="JNP158" s="1"/>
      <c r="JNQ158" s="1"/>
      <c r="JNR158" s="1"/>
      <c r="JNS158" s="1"/>
      <c r="JNT158" s="1"/>
      <c r="JNU158" s="1"/>
      <c r="JNV158" s="1"/>
      <c r="JNW158" s="1"/>
      <c r="JNX158" s="1"/>
      <c r="JNY158" s="1"/>
      <c r="JNZ158" s="1"/>
      <c r="JOA158" s="1"/>
      <c r="JOB158" s="1"/>
      <c r="JOC158" s="1"/>
      <c r="JOD158" s="1"/>
      <c r="JOE158" s="1"/>
      <c r="JOF158" s="1"/>
      <c r="JOG158" s="1"/>
      <c r="JOH158" s="1"/>
      <c r="JOI158" s="1"/>
      <c r="JOJ158" s="1"/>
      <c r="JOK158" s="1"/>
      <c r="JOL158" s="1"/>
      <c r="JOM158" s="1"/>
      <c r="JON158" s="1"/>
      <c r="JOO158" s="1"/>
      <c r="JOP158" s="1"/>
      <c r="JOQ158" s="1"/>
      <c r="JOR158" s="1"/>
      <c r="JOS158" s="1"/>
      <c r="JOT158" s="1"/>
      <c r="JOU158" s="1"/>
      <c r="JOV158" s="1"/>
      <c r="JOW158" s="1"/>
      <c r="JOX158" s="1"/>
      <c r="JOY158" s="1"/>
      <c r="JOZ158" s="1"/>
      <c r="JPA158" s="1"/>
      <c r="JPB158" s="1"/>
      <c r="JPC158" s="1"/>
      <c r="JPD158" s="1"/>
      <c r="JPE158" s="1"/>
      <c r="JPF158" s="1"/>
      <c r="JPG158" s="1"/>
      <c r="JPH158" s="1"/>
      <c r="JPI158" s="1"/>
      <c r="JPJ158" s="1"/>
      <c r="JPK158" s="1"/>
      <c r="JPL158" s="1"/>
      <c r="JPM158" s="1"/>
      <c r="JPN158" s="1"/>
      <c r="JPO158" s="1"/>
      <c r="JPP158" s="1"/>
      <c r="JPQ158" s="1"/>
      <c r="JPR158" s="1"/>
      <c r="JPS158" s="1"/>
      <c r="JPT158" s="1"/>
      <c r="JPU158" s="1"/>
      <c r="JPV158" s="1"/>
      <c r="JPW158" s="1"/>
      <c r="JPX158" s="1"/>
      <c r="JPY158" s="1"/>
      <c r="JPZ158" s="1"/>
      <c r="JQA158" s="1"/>
      <c r="JQB158" s="1"/>
      <c r="JQC158" s="1"/>
      <c r="JQD158" s="1"/>
      <c r="JQE158" s="1"/>
      <c r="JQF158" s="1"/>
      <c r="JQG158" s="1"/>
      <c r="JQH158" s="1"/>
      <c r="JQI158" s="1"/>
      <c r="JQJ158" s="1"/>
      <c r="JQK158" s="1"/>
      <c r="JQL158" s="1"/>
      <c r="JQM158" s="1"/>
      <c r="JQN158" s="1"/>
      <c r="JQO158" s="1"/>
      <c r="JQP158" s="1"/>
      <c r="JQQ158" s="1"/>
      <c r="JQR158" s="1"/>
      <c r="JQS158" s="1"/>
      <c r="JQT158" s="1"/>
      <c r="JQU158" s="1"/>
      <c r="JQV158" s="1"/>
      <c r="JQW158" s="1"/>
      <c r="JQX158" s="1"/>
      <c r="JQY158" s="1"/>
      <c r="JQZ158" s="1"/>
      <c r="JRA158" s="1"/>
      <c r="JRB158" s="1"/>
      <c r="JRC158" s="1"/>
      <c r="JRD158" s="1"/>
      <c r="JRE158" s="1"/>
      <c r="JRF158" s="1"/>
      <c r="JRG158" s="1"/>
      <c r="JRH158" s="1"/>
      <c r="JRI158" s="1"/>
      <c r="JRJ158" s="1"/>
      <c r="JRK158" s="1"/>
      <c r="JRL158" s="1"/>
      <c r="JRM158" s="1"/>
      <c r="JRN158" s="1"/>
      <c r="JRO158" s="1"/>
      <c r="JRP158" s="1"/>
      <c r="JRQ158" s="1"/>
      <c r="JRR158" s="1"/>
      <c r="JRS158" s="1"/>
      <c r="JRT158" s="1"/>
      <c r="JRU158" s="1"/>
      <c r="JRV158" s="1"/>
      <c r="JRW158" s="1"/>
      <c r="JRX158" s="1"/>
      <c r="JRY158" s="1"/>
      <c r="JRZ158" s="1"/>
      <c r="JSA158" s="1"/>
      <c r="JSB158" s="1"/>
      <c r="JSC158" s="1"/>
      <c r="JSD158" s="1"/>
      <c r="JSE158" s="1"/>
      <c r="JSF158" s="1"/>
      <c r="JSG158" s="1"/>
      <c r="JSH158" s="1"/>
      <c r="JSI158" s="1"/>
      <c r="JSJ158" s="1"/>
      <c r="JSK158" s="1"/>
      <c r="JSL158" s="1"/>
      <c r="JSM158" s="1"/>
      <c r="JSN158" s="1"/>
      <c r="JSO158" s="1"/>
      <c r="JSP158" s="1"/>
      <c r="JSQ158" s="1"/>
      <c r="JSR158" s="1"/>
      <c r="JSS158" s="1"/>
      <c r="JST158" s="1"/>
      <c r="JSU158" s="1"/>
      <c r="JSV158" s="1"/>
      <c r="JSW158" s="1"/>
      <c r="JSX158" s="1"/>
      <c r="JSY158" s="1"/>
      <c r="JSZ158" s="1"/>
      <c r="JTA158" s="1"/>
      <c r="JTB158" s="1"/>
      <c r="JTC158" s="1"/>
      <c r="JTD158" s="1"/>
      <c r="JTE158" s="1"/>
      <c r="JTF158" s="1"/>
      <c r="JTG158" s="1"/>
      <c r="JTH158" s="1"/>
      <c r="JTI158" s="1"/>
      <c r="JTJ158" s="1"/>
      <c r="JTK158" s="1"/>
      <c r="JTL158" s="1"/>
      <c r="JTM158" s="1"/>
      <c r="JTN158" s="1"/>
      <c r="JTO158" s="1"/>
      <c r="JTP158" s="1"/>
      <c r="JTQ158" s="1"/>
      <c r="JTR158" s="1"/>
      <c r="JTS158" s="1"/>
      <c r="JTT158" s="1"/>
      <c r="JTU158" s="1"/>
      <c r="JTV158" s="1"/>
      <c r="JTW158" s="1"/>
      <c r="JTX158" s="1"/>
      <c r="JTY158" s="1"/>
      <c r="JTZ158" s="1"/>
      <c r="JUA158" s="1"/>
      <c r="JUB158" s="1"/>
      <c r="JUC158" s="1"/>
      <c r="JUD158" s="1"/>
      <c r="JUE158" s="1"/>
      <c r="JUF158" s="1"/>
      <c r="JUG158" s="1"/>
      <c r="JUH158" s="1"/>
      <c r="JUI158" s="1"/>
      <c r="JUJ158" s="1"/>
      <c r="JUK158" s="1"/>
      <c r="JUL158" s="1"/>
      <c r="JUM158" s="1"/>
      <c r="JUN158" s="1"/>
      <c r="JUO158" s="1"/>
      <c r="JUP158" s="1"/>
      <c r="JUQ158" s="1"/>
      <c r="JUR158" s="1"/>
      <c r="JUS158" s="1"/>
      <c r="JUT158" s="1"/>
      <c r="JUU158" s="1"/>
      <c r="JUV158" s="1"/>
      <c r="JUW158" s="1"/>
      <c r="JUX158" s="1"/>
      <c r="JUY158" s="1"/>
      <c r="JUZ158" s="1"/>
      <c r="JVA158" s="1"/>
      <c r="JVB158" s="1"/>
      <c r="JVC158" s="1"/>
      <c r="JVD158" s="1"/>
      <c r="JVE158" s="1"/>
      <c r="JVF158" s="1"/>
      <c r="JVG158" s="1"/>
      <c r="JVH158" s="1"/>
      <c r="JVI158" s="1"/>
      <c r="JVJ158" s="1"/>
      <c r="JVK158" s="1"/>
      <c r="JVL158" s="1"/>
      <c r="JVM158" s="1"/>
      <c r="JVN158" s="1"/>
      <c r="JVO158" s="1"/>
      <c r="JVP158" s="1"/>
      <c r="JVQ158" s="1"/>
      <c r="JVR158" s="1"/>
      <c r="JVS158" s="1"/>
      <c r="JVT158" s="1"/>
      <c r="JVU158" s="1"/>
      <c r="JVV158" s="1"/>
      <c r="JVW158" s="1"/>
      <c r="JVX158" s="1"/>
      <c r="JVY158" s="1"/>
      <c r="JVZ158" s="1"/>
      <c r="JWA158" s="1"/>
      <c r="JWB158" s="1"/>
      <c r="JWC158" s="1"/>
      <c r="JWD158" s="1"/>
      <c r="JWE158" s="1"/>
      <c r="JWF158" s="1"/>
      <c r="JWG158" s="1"/>
      <c r="JWH158" s="1"/>
      <c r="JWI158" s="1"/>
      <c r="JWJ158" s="1"/>
      <c r="JWK158" s="1"/>
      <c r="JWL158" s="1"/>
      <c r="JWM158" s="1"/>
      <c r="JWN158" s="1"/>
      <c r="JWO158" s="1"/>
      <c r="JWP158" s="1"/>
      <c r="JWQ158" s="1"/>
      <c r="JWR158" s="1"/>
      <c r="JWS158" s="1"/>
      <c r="JWT158" s="1"/>
      <c r="JWU158" s="1"/>
      <c r="JWV158" s="1"/>
      <c r="JWW158" s="1"/>
      <c r="JWX158" s="1"/>
      <c r="JWY158" s="1"/>
      <c r="JWZ158" s="1"/>
      <c r="JXA158" s="1"/>
      <c r="JXB158" s="1"/>
      <c r="JXC158" s="1"/>
      <c r="JXD158" s="1"/>
      <c r="JXE158" s="1"/>
      <c r="JXF158" s="1"/>
      <c r="JXG158" s="1"/>
      <c r="JXH158" s="1"/>
      <c r="JXI158" s="1"/>
      <c r="JXJ158" s="1"/>
      <c r="JXK158" s="1"/>
      <c r="JXL158" s="1"/>
      <c r="JXM158" s="1"/>
      <c r="JXN158" s="1"/>
      <c r="JXO158" s="1"/>
      <c r="JXP158" s="1"/>
      <c r="JXQ158" s="1"/>
      <c r="JXR158" s="1"/>
      <c r="JXS158" s="1"/>
      <c r="JXT158" s="1"/>
      <c r="JXU158" s="1"/>
      <c r="JXV158" s="1"/>
      <c r="JXW158" s="1"/>
      <c r="JXX158" s="1"/>
      <c r="JXY158" s="1"/>
      <c r="JXZ158" s="1"/>
      <c r="JYA158" s="1"/>
      <c r="JYB158" s="1"/>
      <c r="JYC158" s="1"/>
      <c r="JYD158" s="1"/>
      <c r="JYE158" s="1"/>
      <c r="JYF158" s="1"/>
      <c r="JYG158" s="1"/>
      <c r="JYH158" s="1"/>
      <c r="JYI158" s="1"/>
      <c r="JYJ158" s="1"/>
      <c r="JYK158" s="1"/>
      <c r="JYL158" s="1"/>
      <c r="JYM158" s="1"/>
      <c r="JYN158" s="1"/>
      <c r="JYO158" s="1"/>
      <c r="JYP158" s="1"/>
      <c r="JYQ158" s="1"/>
      <c r="JYR158" s="1"/>
      <c r="JYS158" s="1"/>
      <c r="JYT158" s="1"/>
      <c r="JYU158" s="1"/>
      <c r="JYV158" s="1"/>
      <c r="JYW158" s="1"/>
      <c r="JYX158" s="1"/>
      <c r="JYY158" s="1"/>
      <c r="JYZ158" s="1"/>
      <c r="JZA158" s="1"/>
      <c r="JZB158" s="1"/>
      <c r="JZC158" s="1"/>
      <c r="JZD158" s="1"/>
      <c r="JZE158" s="1"/>
      <c r="JZF158" s="1"/>
      <c r="JZG158" s="1"/>
      <c r="JZH158" s="1"/>
      <c r="JZI158" s="1"/>
      <c r="JZJ158" s="1"/>
      <c r="JZK158" s="1"/>
      <c r="JZL158" s="1"/>
      <c r="JZM158" s="1"/>
      <c r="JZN158" s="1"/>
      <c r="JZO158" s="1"/>
      <c r="JZP158" s="1"/>
      <c r="JZQ158" s="1"/>
      <c r="JZR158" s="1"/>
      <c r="JZS158" s="1"/>
      <c r="JZT158" s="1"/>
      <c r="JZU158" s="1"/>
      <c r="JZV158" s="1"/>
      <c r="JZW158" s="1"/>
      <c r="JZX158" s="1"/>
      <c r="JZY158" s="1"/>
      <c r="JZZ158" s="1"/>
      <c r="KAA158" s="1"/>
      <c r="KAB158" s="1"/>
      <c r="KAC158" s="1"/>
      <c r="KAD158" s="1"/>
      <c r="KAE158" s="1"/>
      <c r="KAF158" s="1"/>
      <c r="KAG158" s="1"/>
      <c r="KAH158" s="1"/>
      <c r="KAI158" s="1"/>
      <c r="KAJ158" s="1"/>
      <c r="KAK158" s="1"/>
      <c r="KAL158" s="1"/>
      <c r="KAM158" s="1"/>
      <c r="KAN158" s="1"/>
      <c r="KAO158" s="1"/>
      <c r="KAP158" s="1"/>
      <c r="KAQ158" s="1"/>
      <c r="KAR158" s="1"/>
      <c r="KAS158" s="1"/>
      <c r="KAT158" s="1"/>
      <c r="KAU158" s="1"/>
      <c r="KAV158" s="1"/>
      <c r="KAW158" s="1"/>
      <c r="KAX158" s="1"/>
      <c r="KAY158" s="1"/>
      <c r="KAZ158" s="1"/>
      <c r="KBA158" s="1"/>
      <c r="KBB158" s="1"/>
      <c r="KBC158" s="1"/>
      <c r="KBD158" s="1"/>
      <c r="KBE158" s="1"/>
      <c r="KBF158" s="1"/>
      <c r="KBG158" s="1"/>
      <c r="KBH158" s="1"/>
      <c r="KBI158" s="1"/>
      <c r="KBJ158" s="1"/>
      <c r="KBK158" s="1"/>
      <c r="KBL158" s="1"/>
      <c r="KBM158" s="1"/>
      <c r="KBN158" s="1"/>
      <c r="KBO158" s="1"/>
      <c r="KBP158" s="1"/>
      <c r="KBQ158" s="1"/>
      <c r="KBR158" s="1"/>
      <c r="KBS158" s="1"/>
      <c r="KBT158" s="1"/>
      <c r="KBU158" s="1"/>
      <c r="KBV158" s="1"/>
      <c r="KBW158" s="1"/>
      <c r="KBX158" s="1"/>
      <c r="KBY158" s="1"/>
      <c r="KBZ158" s="1"/>
      <c r="KCA158" s="1"/>
      <c r="KCB158" s="1"/>
      <c r="KCC158" s="1"/>
      <c r="KCD158" s="1"/>
      <c r="KCE158" s="1"/>
      <c r="KCF158" s="1"/>
      <c r="KCG158" s="1"/>
      <c r="KCH158" s="1"/>
      <c r="KCI158" s="1"/>
      <c r="KCJ158" s="1"/>
      <c r="KCK158" s="1"/>
      <c r="KCL158" s="1"/>
      <c r="KCM158" s="1"/>
      <c r="KCN158" s="1"/>
      <c r="KCO158" s="1"/>
      <c r="KCP158" s="1"/>
      <c r="KCQ158" s="1"/>
      <c r="KCR158" s="1"/>
      <c r="KCS158" s="1"/>
      <c r="KCT158" s="1"/>
      <c r="KCU158" s="1"/>
      <c r="KCV158" s="1"/>
      <c r="KCW158" s="1"/>
      <c r="KCX158" s="1"/>
      <c r="KCY158" s="1"/>
      <c r="KCZ158" s="1"/>
      <c r="KDA158" s="1"/>
      <c r="KDB158" s="1"/>
      <c r="KDC158" s="1"/>
      <c r="KDD158" s="1"/>
      <c r="KDE158" s="1"/>
      <c r="KDF158" s="1"/>
      <c r="KDG158" s="1"/>
      <c r="KDH158" s="1"/>
      <c r="KDI158" s="1"/>
      <c r="KDJ158" s="1"/>
      <c r="KDK158" s="1"/>
      <c r="KDL158" s="1"/>
      <c r="KDM158" s="1"/>
      <c r="KDN158" s="1"/>
      <c r="KDO158" s="1"/>
      <c r="KDP158" s="1"/>
      <c r="KDQ158" s="1"/>
      <c r="KDR158" s="1"/>
      <c r="KDS158" s="1"/>
      <c r="KDT158" s="1"/>
      <c r="KDU158" s="1"/>
      <c r="KDV158" s="1"/>
      <c r="KDW158" s="1"/>
      <c r="KDX158" s="1"/>
      <c r="KDY158" s="1"/>
      <c r="KDZ158" s="1"/>
      <c r="KEA158" s="1"/>
      <c r="KEB158" s="1"/>
      <c r="KEC158" s="1"/>
      <c r="KED158" s="1"/>
      <c r="KEE158" s="1"/>
      <c r="KEF158" s="1"/>
      <c r="KEG158" s="1"/>
      <c r="KEH158" s="1"/>
      <c r="KEI158" s="1"/>
      <c r="KEJ158" s="1"/>
      <c r="KEK158" s="1"/>
      <c r="KEL158" s="1"/>
      <c r="KEM158" s="1"/>
      <c r="KEN158" s="1"/>
      <c r="KEO158" s="1"/>
      <c r="KEP158" s="1"/>
      <c r="KEQ158" s="1"/>
      <c r="KER158" s="1"/>
      <c r="KES158" s="1"/>
      <c r="KET158" s="1"/>
      <c r="KEU158" s="1"/>
      <c r="KEV158" s="1"/>
      <c r="KEW158" s="1"/>
      <c r="KEX158" s="1"/>
      <c r="KEY158" s="1"/>
      <c r="KEZ158" s="1"/>
      <c r="KFA158" s="1"/>
      <c r="KFB158" s="1"/>
      <c r="KFC158" s="1"/>
      <c r="KFD158" s="1"/>
      <c r="KFE158" s="1"/>
      <c r="KFF158" s="1"/>
      <c r="KFG158" s="1"/>
      <c r="KFH158" s="1"/>
      <c r="KFI158" s="1"/>
      <c r="KFJ158" s="1"/>
      <c r="KFK158" s="1"/>
      <c r="KFL158" s="1"/>
      <c r="KFM158" s="1"/>
      <c r="KFN158" s="1"/>
      <c r="KFO158" s="1"/>
      <c r="KFP158" s="1"/>
      <c r="KFQ158" s="1"/>
      <c r="KFR158" s="1"/>
      <c r="KFS158" s="1"/>
      <c r="KFT158" s="1"/>
      <c r="KFU158" s="1"/>
      <c r="KFV158" s="1"/>
      <c r="KFW158" s="1"/>
      <c r="KFX158" s="1"/>
      <c r="KFY158" s="1"/>
      <c r="KFZ158" s="1"/>
      <c r="KGA158" s="1"/>
      <c r="KGB158" s="1"/>
      <c r="KGC158" s="1"/>
      <c r="KGD158" s="1"/>
      <c r="KGE158" s="1"/>
      <c r="KGF158" s="1"/>
      <c r="KGG158" s="1"/>
      <c r="KGH158" s="1"/>
      <c r="KGI158" s="1"/>
      <c r="KGJ158" s="1"/>
      <c r="KGK158" s="1"/>
      <c r="KGL158" s="1"/>
      <c r="KGM158" s="1"/>
      <c r="KGN158" s="1"/>
      <c r="KGO158" s="1"/>
      <c r="KGP158" s="1"/>
      <c r="KGQ158" s="1"/>
      <c r="KGR158" s="1"/>
      <c r="KGS158" s="1"/>
      <c r="KGT158" s="1"/>
      <c r="KGU158" s="1"/>
      <c r="KGV158" s="1"/>
      <c r="KGW158" s="1"/>
      <c r="KGX158" s="1"/>
      <c r="KGY158" s="1"/>
      <c r="KGZ158" s="1"/>
      <c r="KHA158" s="1"/>
      <c r="KHB158" s="1"/>
      <c r="KHC158" s="1"/>
      <c r="KHD158" s="1"/>
      <c r="KHE158" s="1"/>
      <c r="KHF158" s="1"/>
      <c r="KHG158" s="1"/>
      <c r="KHH158" s="1"/>
      <c r="KHI158" s="1"/>
      <c r="KHJ158" s="1"/>
      <c r="KHK158" s="1"/>
      <c r="KHL158" s="1"/>
      <c r="KHM158" s="1"/>
      <c r="KHN158" s="1"/>
      <c r="KHO158" s="1"/>
      <c r="KHP158" s="1"/>
      <c r="KHQ158" s="1"/>
      <c r="KHR158" s="1"/>
      <c r="KHS158" s="1"/>
      <c r="KHT158" s="1"/>
      <c r="KHU158" s="1"/>
      <c r="KHV158" s="1"/>
      <c r="KHW158" s="1"/>
      <c r="KHX158" s="1"/>
      <c r="KHY158" s="1"/>
      <c r="KHZ158" s="1"/>
      <c r="KIA158" s="1"/>
      <c r="KIB158" s="1"/>
      <c r="KIC158" s="1"/>
      <c r="KID158" s="1"/>
      <c r="KIE158" s="1"/>
      <c r="KIF158" s="1"/>
      <c r="KIG158" s="1"/>
      <c r="KIH158" s="1"/>
      <c r="KII158" s="1"/>
      <c r="KIJ158" s="1"/>
      <c r="KIK158" s="1"/>
      <c r="KIL158" s="1"/>
      <c r="KIM158" s="1"/>
      <c r="KIN158" s="1"/>
      <c r="KIO158" s="1"/>
      <c r="KIP158" s="1"/>
      <c r="KIQ158" s="1"/>
      <c r="KIR158" s="1"/>
      <c r="KIS158" s="1"/>
      <c r="KIT158" s="1"/>
      <c r="KIU158" s="1"/>
      <c r="KIV158" s="1"/>
      <c r="KIW158" s="1"/>
      <c r="KIX158" s="1"/>
      <c r="KIY158" s="1"/>
      <c r="KIZ158" s="1"/>
      <c r="KJA158" s="1"/>
      <c r="KJB158" s="1"/>
      <c r="KJC158" s="1"/>
      <c r="KJD158" s="1"/>
      <c r="KJE158" s="1"/>
      <c r="KJF158" s="1"/>
      <c r="KJG158" s="1"/>
      <c r="KJH158" s="1"/>
      <c r="KJI158" s="1"/>
      <c r="KJJ158" s="1"/>
      <c r="KJK158" s="1"/>
      <c r="KJL158" s="1"/>
      <c r="KJM158" s="1"/>
      <c r="KJN158" s="1"/>
      <c r="KJO158" s="1"/>
      <c r="KJP158" s="1"/>
      <c r="KJQ158" s="1"/>
      <c r="KJR158" s="1"/>
      <c r="KJS158" s="1"/>
      <c r="KJT158" s="1"/>
      <c r="KJU158" s="1"/>
      <c r="KJV158" s="1"/>
      <c r="KJW158" s="1"/>
      <c r="KJX158" s="1"/>
      <c r="KJY158" s="1"/>
      <c r="KJZ158" s="1"/>
      <c r="KKA158" s="1"/>
      <c r="KKB158" s="1"/>
      <c r="KKC158" s="1"/>
      <c r="KKD158" s="1"/>
      <c r="KKE158" s="1"/>
      <c r="KKF158" s="1"/>
      <c r="KKG158" s="1"/>
      <c r="KKH158" s="1"/>
      <c r="KKI158" s="1"/>
      <c r="KKJ158" s="1"/>
      <c r="KKK158" s="1"/>
      <c r="KKL158" s="1"/>
      <c r="KKM158" s="1"/>
      <c r="KKN158" s="1"/>
      <c r="KKO158" s="1"/>
      <c r="KKP158" s="1"/>
      <c r="KKQ158" s="1"/>
      <c r="KKR158" s="1"/>
      <c r="KKS158" s="1"/>
      <c r="KKT158" s="1"/>
      <c r="KKU158" s="1"/>
      <c r="KKV158" s="1"/>
      <c r="KKW158" s="1"/>
      <c r="KKX158" s="1"/>
      <c r="KKY158" s="1"/>
      <c r="KKZ158" s="1"/>
      <c r="KLA158" s="1"/>
      <c r="KLB158" s="1"/>
      <c r="KLC158" s="1"/>
      <c r="KLD158" s="1"/>
      <c r="KLE158" s="1"/>
      <c r="KLF158" s="1"/>
      <c r="KLG158" s="1"/>
      <c r="KLH158" s="1"/>
      <c r="KLI158" s="1"/>
      <c r="KLJ158" s="1"/>
      <c r="KLK158" s="1"/>
      <c r="KLL158" s="1"/>
      <c r="KLM158" s="1"/>
      <c r="KLN158" s="1"/>
      <c r="KLO158" s="1"/>
      <c r="KLP158" s="1"/>
      <c r="KLQ158" s="1"/>
      <c r="KLR158" s="1"/>
      <c r="KLS158" s="1"/>
      <c r="KLT158" s="1"/>
      <c r="KLU158" s="1"/>
      <c r="KLV158" s="1"/>
      <c r="KLW158" s="1"/>
      <c r="KLX158" s="1"/>
      <c r="KLY158" s="1"/>
      <c r="KLZ158" s="1"/>
      <c r="KMA158" s="1"/>
      <c r="KMB158" s="1"/>
      <c r="KMC158" s="1"/>
      <c r="KMD158" s="1"/>
      <c r="KME158" s="1"/>
      <c r="KMF158" s="1"/>
      <c r="KMG158" s="1"/>
      <c r="KMH158" s="1"/>
      <c r="KMI158" s="1"/>
      <c r="KMJ158" s="1"/>
      <c r="KMK158" s="1"/>
      <c r="KML158" s="1"/>
      <c r="KMM158" s="1"/>
      <c r="KMN158" s="1"/>
      <c r="KMO158" s="1"/>
      <c r="KMP158" s="1"/>
      <c r="KMQ158" s="1"/>
      <c r="KMR158" s="1"/>
      <c r="KMS158" s="1"/>
      <c r="KMT158" s="1"/>
      <c r="KMU158" s="1"/>
      <c r="KMV158" s="1"/>
      <c r="KMW158" s="1"/>
      <c r="KMX158" s="1"/>
      <c r="KMY158" s="1"/>
      <c r="KMZ158" s="1"/>
      <c r="KNA158" s="1"/>
      <c r="KNB158" s="1"/>
      <c r="KNC158" s="1"/>
      <c r="KND158" s="1"/>
      <c r="KNE158" s="1"/>
      <c r="KNF158" s="1"/>
      <c r="KNG158" s="1"/>
      <c r="KNH158" s="1"/>
      <c r="KNI158" s="1"/>
      <c r="KNJ158" s="1"/>
      <c r="KNK158" s="1"/>
      <c r="KNL158" s="1"/>
      <c r="KNM158" s="1"/>
      <c r="KNN158" s="1"/>
      <c r="KNO158" s="1"/>
      <c r="KNP158" s="1"/>
      <c r="KNQ158" s="1"/>
      <c r="KNR158" s="1"/>
      <c r="KNS158" s="1"/>
      <c r="KNT158" s="1"/>
      <c r="KNU158" s="1"/>
      <c r="KNV158" s="1"/>
      <c r="KNW158" s="1"/>
      <c r="KNX158" s="1"/>
      <c r="KNY158" s="1"/>
      <c r="KNZ158" s="1"/>
      <c r="KOA158" s="1"/>
      <c r="KOB158" s="1"/>
      <c r="KOC158" s="1"/>
      <c r="KOD158" s="1"/>
      <c r="KOE158" s="1"/>
      <c r="KOF158" s="1"/>
      <c r="KOG158" s="1"/>
      <c r="KOH158" s="1"/>
      <c r="KOI158" s="1"/>
      <c r="KOJ158" s="1"/>
      <c r="KOK158" s="1"/>
      <c r="KOL158" s="1"/>
      <c r="KOM158" s="1"/>
      <c r="KON158" s="1"/>
      <c r="KOO158" s="1"/>
      <c r="KOP158" s="1"/>
      <c r="KOQ158" s="1"/>
      <c r="KOR158" s="1"/>
      <c r="KOS158" s="1"/>
      <c r="KOT158" s="1"/>
      <c r="KOU158" s="1"/>
      <c r="KOV158" s="1"/>
      <c r="KOW158" s="1"/>
      <c r="KOX158" s="1"/>
      <c r="KOY158" s="1"/>
      <c r="KOZ158" s="1"/>
      <c r="KPA158" s="1"/>
      <c r="KPB158" s="1"/>
      <c r="KPC158" s="1"/>
      <c r="KPD158" s="1"/>
      <c r="KPE158" s="1"/>
      <c r="KPF158" s="1"/>
      <c r="KPG158" s="1"/>
      <c r="KPH158" s="1"/>
      <c r="KPI158" s="1"/>
      <c r="KPJ158" s="1"/>
      <c r="KPK158" s="1"/>
      <c r="KPL158" s="1"/>
      <c r="KPM158" s="1"/>
      <c r="KPN158" s="1"/>
      <c r="KPO158" s="1"/>
      <c r="KPP158" s="1"/>
      <c r="KPQ158" s="1"/>
      <c r="KPR158" s="1"/>
      <c r="KPS158" s="1"/>
      <c r="KPT158" s="1"/>
      <c r="KPU158" s="1"/>
      <c r="KPV158" s="1"/>
      <c r="KPW158" s="1"/>
      <c r="KPX158" s="1"/>
      <c r="KPY158" s="1"/>
      <c r="KPZ158" s="1"/>
      <c r="KQA158" s="1"/>
      <c r="KQB158" s="1"/>
      <c r="KQC158" s="1"/>
      <c r="KQD158" s="1"/>
      <c r="KQE158" s="1"/>
      <c r="KQF158" s="1"/>
      <c r="KQG158" s="1"/>
      <c r="KQH158" s="1"/>
      <c r="KQI158" s="1"/>
      <c r="KQJ158" s="1"/>
      <c r="KQK158" s="1"/>
      <c r="KQL158" s="1"/>
      <c r="KQM158" s="1"/>
      <c r="KQN158" s="1"/>
      <c r="KQO158" s="1"/>
      <c r="KQP158" s="1"/>
      <c r="KQQ158" s="1"/>
      <c r="KQR158" s="1"/>
      <c r="KQS158" s="1"/>
      <c r="KQT158" s="1"/>
      <c r="KQU158" s="1"/>
      <c r="KQV158" s="1"/>
      <c r="KQW158" s="1"/>
      <c r="KQX158" s="1"/>
      <c r="KQY158" s="1"/>
      <c r="KQZ158" s="1"/>
      <c r="KRA158" s="1"/>
      <c r="KRB158" s="1"/>
      <c r="KRC158" s="1"/>
      <c r="KRD158" s="1"/>
      <c r="KRE158" s="1"/>
      <c r="KRF158" s="1"/>
      <c r="KRG158" s="1"/>
      <c r="KRH158" s="1"/>
      <c r="KRI158" s="1"/>
      <c r="KRJ158" s="1"/>
      <c r="KRK158" s="1"/>
      <c r="KRL158" s="1"/>
      <c r="KRM158" s="1"/>
      <c r="KRN158" s="1"/>
      <c r="KRO158" s="1"/>
      <c r="KRP158" s="1"/>
      <c r="KRQ158" s="1"/>
      <c r="KRR158" s="1"/>
      <c r="KRS158" s="1"/>
      <c r="KRT158" s="1"/>
      <c r="KRU158" s="1"/>
      <c r="KRV158" s="1"/>
      <c r="KRW158" s="1"/>
      <c r="KRX158" s="1"/>
      <c r="KRY158" s="1"/>
      <c r="KRZ158" s="1"/>
      <c r="KSA158" s="1"/>
      <c r="KSB158" s="1"/>
      <c r="KSC158" s="1"/>
      <c r="KSD158" s="1"/>
      <c r="KSE158" s="1"/>
      <c r="KSF158" s="1"/>
      <c r="KSG158" s="1"/>
      <c r="KSH158" s="1"/>
      <c r="KSI158" s="1"/>
      <c r="KSJ158" s="1"/>
      <c r="KSK158" s="1"/>
      <c r="KSL158" s="1"/>
      <c r="KSM158" s="1"/>
      <c r="KSN158" s="1"/>
      <c r="KSO158" s="1"/>
      <c r="KSP158" s="1"/>
      <c r="KSQ158" s="1"/>
      <c r="KSR158" s="1"/>
      <c r="KSS158" s="1"/>
      <c r="KST158" s="1"/>
      <c r="KSU158" s="1"/>
      <c r="KSV158" s="1"/>
      <c r="KSW158" s="1"/>
      <c r="KSX158" s="1"/>
      <c r="KSY158" s="1"/>
      <c r="KSZ158" s="1"/>
      <c r="KTA158" s="1"/>
      <c r="KTB158" s="1"/>
      <c r="KTC158" s="1"/>
      <c r="KTD158" s="1"/>
      <c r="KTE158" s="1"/>
      <c r="KTF158" s="1"/>
      <c r="KTG158" s="1"/>
      <c r="KTH158" s="1"/>
      <c r="KTI158" s="1"/>
      <c r="KTJ158" s="1"/>
      <c r="KTK158" s="1"/>
      <c r="KTL158" s="1"/>
      <c r="KTM158" s="1"/>
      <c r="KTN158" s="1"/>
      <c r="KTO158" s="1"/>
      <c r="KTP158" s="1"/>
      <c r="KTQ158" s="1"/>
      <c r="KTR158" s="1"/>
      <c r="KTS158" s="1"/>
      <c r="KTT158" s="1"/>
      <c r="KTU158" s="1"/>
      <c r="KTV158" s="1"/>
      <c r="KTW158" s="1"/>
      <c r="KTX158" s="1"/>
      <c r="KTY158" s="1"/>
      <c r="KTZ158" s="1"/>
      <c r="KUA158" s="1"/>
      <c r="KUB158" s="1"/>
      <c r="KUC158" s="1"/>
      <c r="KUD158" s="1"/>
      <c r="KUE158" s="1"/>
      <c r="KUF158" s="1"/>
      <c r="KUG158" s="1"/>
      <c r="KUH158" s="1"/>
      <c r="KUI158" s="1"/>
      <c r="KUJ158" s="1"/>
      <c r="KUK158" s="1"/>
      <c r="KUL158" s="1"/>
      <c r="KUM158" s="1"/>
      <c r="KUN158" s="1"/>
      <c r="KUO158" s="1"/>
      <c r="KUP158" s="1"/>
      <c r="KUQ158" s="1"/>
      <c r="KUR158" s="1"/>
      <c r="KUS158" s="1"/>
      <c r="KUT158" s="1"/>
      <c r="KUU158" s="1"/>
      <c r="KUV158" s="1"/>
      <c r="KUW158" s="1"/>
      <c r="KUX158" s="1"/>
      <c r="KUY158" s="1"/>
      <c r="KUZ158" s="1"/>
      <c r="KVA158" s="1"/>
      <c r="KVB158" s="1"/>
      <c r="KVC158" s="1"/>
      <c r="KVD158" s="1"/>
      <c r="KVE158" s="1"/>
      <c r="KVF158" s="1"/>
      <c r="KVG158" s="1"/>
      <c r="KVH158" s="1"/>
      <c r="KVI158" s="1"/>
      <c r="KVJ158" s="1"/>
      <c r="KVK158" s="1"/>
      <c r="KVL158" s="1"/>
      <c r="KVM158" s="1"/>
      <c r="KVN158" s="1"/>
      <c r="KVO158" s="1"/>
      <c r="KVP158" s="1"/>
      <c r="KVQ158" s="1"/>
      <c r="KVR158" s="1"/>
      <c r="KVS158" s="1"/>
      <c r="KVT158" s="1"/>
      <c r="KVU158" s="1"/>
      <c r="KVV158" s="1"/>
      <c r="KVW158" s="1"/>
      <c r="KVX158" s="1"/>
      <c r="KVY158" s="1"/>
      <c r="KVZ158" s="1"/>
      <c r="KWA158" s="1"/>
      <c r="KWB158" s="1"/>
      <c r="KWC158" s="1"/>
      <c r="KWD158" s="1"/>
      <c r="KWE158" s="1"/>
      <c r="KWF158" s="1"/>
      <c r="KWG158" s="1"/>
      <c r="KWH158" s="1"/>
      <c r="KWI158" s="1"/>
      <c r="KWJ158" s="1"/>
      <c r="KWK158" s="1"/>
      <c r="KWL158" s="1"/>
      <c r="KWM158" s="1"/>
      <c r="KWN158" s="1"/>
      <c r="KWO158" s="1"/>
      <c r="KWP158" s="1"/>
      <c r="KWQ158" s="1"/>
      <c r="KWR158" s="1"/>
      <c r="KWS158" s="1"/>
      <c r="KWT158" s="1"/>
      <c r="KWU158" s="1"/>
      <c r="KWV158" s="1"/>
      <c r="KWW158" s="1"/>
      <c r="KWX158" s="1"/>
      <c r="KWY158" s="1"/>
      <c r="KWZ158" s="1"/>
      <c r="KXA158" s="1"/>
      <c r="KXB158" s="1"/>
      <c r="KXC158" s="1"/>
      <c r="KXD158" s="1"/>
      <c r="KXE158" s="1"/>
      <c r="KXF158" s="1"/>
      <c r="KXG158" s="1"/>
      <c r="KXH158" s="1"/>
      <c r="KXI158" s="1"/>
      <c r="KXJ158" s="1"/>
      <c r="KXK158" s="1"/>
      <c r="KXL158" s="1"/>
      <c r="KXM158" s="1"/>
      <c r="KXN158" s="1"/>
      <c r="KXO158" s="1"/>
      <c r="KXP158" s="1"/>
      <c r="KXQ158" s="1"/>
      <c r="KXR158" s="1"/>
      <c r="KXS158" s="1"/>
      <c r="KXT158" s="1"/>
      <c r="KXU158" s="1"/>
      <c r="KXV158" s="1"/>
      <c r="KXW158" s="1"/>
      <c r="KXX158" s="1"/>
      <c r="KXY158" s="1"/>
      <c r="KXZ158" s="1"/>
      <c r="KYA158" s="1"/>
      <c r="KYB158" s="1"/>
      <c r="KYC158" s="1"/>
      <c r="KYD158" s="1"/>
      <c r="KYE158" s="1"/>
      <c r="KYF158" s="1"/>
      <c r="KYG158" s="1"/>
      <c r="KYH158" s="1"/>
      <c r="KYI158" s="1"/>
      <c r="KYJ158" s="1"/>
      <c r="KYK158" s="1"/>
      <c r="KYL158" s="1"/>
      <c r="KYM158" s="1"/>
      <c r="KYN158" s="1"/>
      <c r="KYO158" s="1"/>
      <c r="KYP158" s="1"/>
      <c r="KYQ158" s="1"/>
      <c r="KYR158" s="1"/>
      <c r="KYS158" s="1"/>
      <c r="KYT158" s="1"/>
      <c r="KYU158" s="1"/>
      <c r="KYV158" s="1"/>
      <c r="KYW158" s="1"/>
      <c r="KYX158" s="1"/>
      <c r="KYY158" s="1"/>
      <c r="KYZ158" s="1"/>
      <c r="KZA158" s="1"/>
      <c r="KZB158" s="1"/>
      <c r="KZC158" s="1"/>
      <c r="KZD158" s="1"/>
      <c r="KZE158" s="1"/>
      <c r="KZF158" s="1"/>
      <c r="KZG158" s="1"/>
      <c r="KZH158" s="1"/>
      <c r="KZI158" s="1"/>
      <c r="KZJ158" s="1"/>
      <c r="KZK158" s="1"/>
      <c r="KZL158" s="1"/>
      <c r="KZM158" s="1"/>
      <c r="KZN158" s="1"/>
      <c r="KZO158" s="1"/>
      <c r="KZP158" s="1"/>
      <c r="KZQ158" s="1"/>
      <c r="KZR158" s="1"/>
      <c r="KZS158" s="1"/>
      <c r="KZT158" s="1"/>
      <c r="KZU158" s="1"/>
      <c r="KZV158" s="1"/>
      <c r="KZW158" s="1"/>
      <c r="KZX158" s="1"/>
      <c r="KZY158" s="1"/>
      <c r="KZZ158" s="1"/>
      <c r="LAA158" s="1"/>
      <c r="LAB158" s="1"/>
      <c r="LAC158" s="1"/>
      <c r="LAD158" s="1"/>
      <c r="LAE158" s="1"/>
      <c r="LAF158" s="1"/>
      <c r="LAG158" s="1"/>
      <c r="LAH158" s="1"/>
      <c r="LAI158" s="1"/>
      <c r="LAJ158" s="1"/>
      <c r="LAK158" s="1"/>
      <c r="LAL158" s="1"/>
      <c r="LAM158" s="1"/>
      <c r="LAN158" s="1"/>
      <c r="LAO158" s="1"/>
      <c r="LAP158" s="1"/>
      <c r="LAQ158" s="1"/>
      <c r="LAR158" s="1"/>
      <c r="LAS158" s="1"/>
      <c r="LAT158" s="1"/>
      <c r="LAU158" s="1"/>
      <c r="LAV158" s="1"/>
      <c r="LAW158" s="1"/>
      <c r="LAX158" s="1"/>
      <c r="LAY158" s="1"/>
      <c r="LAZ158" s="1"/>
      <c r="LBA158" s="1"/>
      <c r="LBB158" s="1"/>
      <c r="LBC158" s="1"/>
      <c r="LBD158" s="1"/>
      <c r="LBE158" s="1"/>
      <c r="LBF158" s="1"/>
      <c r="LBG158" s="1"/>
      <c r="LBH158" s="1"/>
      <c r="LBI158" s="1"/>
      <c r="LBJ158" s="1"/>
      <c r="LBK158" s="1"/>
      <c r="LBL158" s="1"/>
      <c r="LBM158" s="1"/>
      <c r="LBN158" s="1"/>
      <c r="LBO158" s="1"/>
      <c r="LBP158" s="1"/>
      <c r="LBQ158" s="1"/>
      <c r="LBR158" s="1"/>
      <c r="LBS158" s="1"/>
      <c r="LBT158" s="1"/>
      <c r="LBU158" s="1"/>
      <c r="LBV158" s="1"/>
      <c r="LBW158" s="1"/>
      <c r="LBX158" s="1"/>
      <c r="LBY158" s="1"/>
      <c r="LBZ158" s="1"/>
      <c r="LCA158" s="1"/>
      <c r="LCB158" s="1"/>
      <c r="LCC158" s="1"/>
      <c r="LCD158" s="1"/>
      <c r="LCE158" s="1"/>
      <c r="LCF158" s="1"/>
      <c r="LCG158" s="1"/>
      <c r="LCH158" s="1"/>
      <c r="LCI158" s="1"/>
      <c r="LCJ158" s="1"/>
      <c r="LCK158" s="1"/>
      <c r="LCL158" s="1"/>
      <c r="LCM158" s="1"/>
      <c r="LCN158" s="1"/>
      <c r="LCO158" s="1"/>
      <c r="LCP158" s="1"/>
      <c r="LCQ158" s="1"/>
      <c r="LCR158" s="1"/>
      <c r="LCS158" s="1"/>
      <c r="LCT158" s="1"/>
      <c r="LCU158" s="1"/>
      <c r="LCV158" s="1"/>
      <c r="LCW158" s="1"/>
      <c r="LCX158" s="1"/>
      <c r="LCY158" s="1"/>
      <c r="LCZ158" s="1"/>
      <c r="LDA158" s="1"/>
      <c r="LDB158" s="1"/>
      <c r="LDC158" s="1"/>
      <c r="LDD158" s="1"/>
      <c r="LDE158" s="1"/>
      <c r="LDF158" s="1"/>
      <c r="LDG158" s="1"/>
      <c r="LDH158" s="1"/>
      <c r="LDI158" s="1"/>
      <c r="LDJ158" s="1"/>
      <c r="LDK158" s="1"/>
      <c r="LDL158" s="1"/>
      <c r="LDM158" s="1"/>
      <c r="LDN158" s="1"/>
      <c r="LDO158" s="1"/>
      <c r="LDP158" s="1"/>
      <c r="LDQ158" s="1"/>
      <c r="LDR158" s="1"/>
      <c r="LDS158" s="1"/>
      <c r="LDT158" s="1"/>
      <c r="LDU158" s="1"/>
      <c r="LDV158" s="1"/>
      <c r="LDW158" s="1"/>
      <c r="LDX158" s="1"/>
      <c r="LDY158" s="1"/>
      <c r="LDZ158" s="1"/>
      <c r="LEA158" s="1"/>
      <c r="LEB158" s="1"/>
      <c r="LEC158" s="1"/>
      <c r="LED158" s="1"/>
      <c r="LEE158" s="1"/>
      <c r="LEF158" s="1"/>
      <c r="LEG158" s="1"/>
      <c r="LEH158" s="1"/>
      <c r="LEI158" s="1"/>
      <c r="LEJ158" s="1"/>
      <c r="LEK158" s="1"/>
      <c r="LEL158" s="1"/>
      <c r="LEM158" s="1"/>
      <c r="LEN158" s="1"/>
      <c r="LEO158" s="1"/>
      <c r="LEP158" s="1"/>
      <c r="LEQ158" s="1"/>
      <c r="LER158" s="1"/>
      <c r="LES158" s="1"/>
      <c r="LET158" s="1"/>
      <c r="LEU158" s="1"/>
      <c r="LEV158" s="1"/>
      <c r="LEW158" s="1"/>
      <c r="LEX158" s="1"/>
      <c r="LEY158" s="1"/>
      <c r="LEZ158" s="1"/>
      <c r="LFA158" s="1"/>
      <c r="LFB158" s="1"/>
      <c r="LFC158" s="1"/>
      <c r="LFD158" s="1"/>
      <c r="LFE158" s="1"/>
      <c r="LFF158" s="1"/>
      <c r="LFG158" s="1"/>
      <c r="LFH158" s="1"/>
      <c r="LFI158" s="1"/>
      <c r="LFJ158" s="1"/>
      <c r="LFK158" s="1"/>
      <c r="LFL158" s="1"/>
      <c r="LFM158" s="1"/>
      <c r="LFN158" s="1"/>
      <c r="LFO158" s="1"/>
      <c r="LFP158" s="1"/>
      <c r="LFQ158" s="1"/>
      <c r="LFR158" s="1"/>
      <c r="LFS158" s="1"/>
      <c r="LFT158" s="1"/>
      <c r="LFU158" s="1"/>
      <c r="LFV158" s="1"/>
      <c r="LFW158" s="1"/>
      <c r="LFX158" s="1"/>
      <c r="LFY158" s="1"/>
      <c r="LFZ158" s="1"/>
      <c r="LGA158" s="1"/>
      <c r="LGB158" s="1"/>
      <c r="LGC158" s="1"/>
      <c r="LGD158" s="1"/>
      <c r="LGE158" s="1"/>
      <c r="LGF158" s="1"/>
      <c r="LGG158" s="1"/>
      <c r="LGH158" s="1"/>
      <c r="LGI158" s="1"/>
      <c r="LGJ158" s="1"/>
      <c r="LGK158" s="1"/>
      <c r="LGL158" s="1"/>
      <c r="LGM158" s="1"/>
      <c r="LGN158" s="1"/>
      <c r="LGO158" s="1"/>
      <c r="LGP158" s="1"/>
      <c r="LGQ158" s="1"/>
      <c r="LGR158" s="1"/>
      <c r="LGS158" s="1"/>
      <c r="LGT158" s="1"/>
      <c r="LGU158" s="1"/>
      <c r="LGV158" s="1"/>
      <c r="LGW158" s="1"/>
      <c r="LGX158" s="1"/>
      <c r="LGY158" s="1"/>
      <c r="LGZ158" s="1"/>
      <c r="LHA158" s="1"/>
      <c r="LHB158" s="1"/>
      <c r="LHC158" s="1"/>
      <c r="LHD158" s="1"/>
      <c r="LHE158" s="1"/>
      <c r="LHF158" s="1"/>
      <c r="LHG158" s="1"/>
      <c r="LHH158" s="1"/>
      <c r="LHI158" s="1"/>
      <c r="LHJ158" s="1"/>
      <c r="LHK158" s="1"/>
      <c r="LHL158" s="1"/>
      <c r="LHM158" s="1"/>
      <c r="LHN158" s="1"/>
      <c r="LHO158" s="1"/>
      <c r="LHP158" s="1"/>
      <c r="LHQ158" s="1"/>
      <c r="LHR158" s="1"/>
      <c r="LHS158" s="1"/>
      <c r="LHT158" s="1"/>
      <c r="LHU158" s="1"/>
      <c r="LHV158" s="1"/>
      <c r="LHW158" s="1"/>
      <c r="LHX158" s="1"/>
      <c r="LHY158" s="1"/>
      <c r="LHZ158" s="1"/>
      <c r="LIA158" s="1"/>
      <c r="LIB158" s="1"/>
      <c r="LIC158" s="1"/>
      <c r="LID158" s="1"/>
      <c r="LIE158" s="1"/>
      <c r="LIF158" s="1"/>
      <c r="LIG158" s="1"/>
      <c r="LIH158" s="1"/>
      <c r="LII158" s="1"/>
      <c r="LIJ158" s="1"/>
      <c r="LIK158" s="1"/>
      <c r="LIL158" s="1"/>
      <c r="LIM158" s="1"/>
      <c r="LIN158" s="1"/>
      <c r="LIO158" s="1"/>
      <c r="LIP158" s="1"/>
      <c r="LIQ158" s="1"/>
      <c r="LIR158" s="1"/>
      <c r="LIS158" s="1"/>
      <c r="LIT158" s="1"/>
      <c r="LIU158" s="1"/>
      <c r="LIV158" s="1"/>
      <c r="LIW158" s="1"/>
      <c r="LIX158" s="1"/>
      <c r="LIY158" s="1"/>
      <c r="LIZ158" s="1"/>
      <c r="LJA158" s="1"/>
      <c r="LJB158" s="1"/>
      <c r="LJC158" s="1"/>
      <c r="LJD158" s="1"/>
      <c r="LJE158" s="1"/>
      <c r="LJF158" s="1"/>
      <c r="LJG158" s="1"/>
      <c r="LJH158" s="1"/>
      <c r="LJI158" s="1"/>
      <c r="LJJ158" s="1"/>
      <c r="LJK158" s="1"/>
      <c r="LJL158" s="1"/>
      <c r="LJM158" s="1"/>
      <c r="LJN158" s="1"/>
      <c r="LJO158" s="1"/>
      <c r="LJP158" s="1"/>
      <c r="LJQ158" s="1"/>
      <c r="LJR158" s="1"/>
      <c r="LJS158" s="1"/>
      <c r="LJT158" s="1"/>
      <c r="LJU158" s="1"/>
      <c r="LJV158" s="1"/>
      <c r="LJW158" s="1"/>
      <c r="LJX158" s="1"/>
      <c r="LJY158" s="1"/>
      <c r="LJZ158" s="1"/>
      <c r="LKA158" s="1"/>
      <c r="LKB158" s="1"/>
      <c r="LKC158" s="1"/>
      <c r="LKD158" s="1"/>
      <c r="LKE158" s="1"/>
      <c r="LKF158" s="1"/>
      <c r="LKG158" s="1"/>
      <c r="LKH158" s="1"/>
      <c r="LKI158" s="1"/>
      <c r="LKJ158" s="1"/>
      <c r="LKK158" s="1"/>
      <c r="LKL158" s="1"/>
      <c r="LKM158" s="1"/>
      <c r="LKN158" s="1"/>
      <c r="LKO158" s="1"/>
      <c r="LKP158" s="1"/>
      <c r="LKQ158" s="1"/>
      <c r="LKR158" s="1"/>
      <c r="LKS158" s="1"/>
      <c r="LKT158" s="1"/>
      <c r="LKU158" s="1"/>
      <c r="LKV158" s="1"/>
      <c r="LKW158" s="1"/>
      <c r="LKX158" s="1"/>
      <c r="LKY158" s="1"/>
      <c r="LKZ158" s="1"/>
      <c r="LLA158" s="1"/>
      <c r="LLB158" s="1"/>
      <c r="LLC158" s="1"/>
      <c r="LLD158" s="1"/>
      <c r="LLE158" s="1"/>
      <c r="LLF158" s="1"/>
      <c r="LLG158" s="1"/>
      <c r="LLH158" s="1"/>
      <c r="LLI158" s="1"/>
      <c r="LLJ158" s="1"/>
      <c r="LLK158" s="1"/>
      <c r="LLL158" s="1"/>
      <c r="LLM158" s="1"/>
      <c r="LLN158" s="1"/>
      <c r="LLO158" s="1"/>
      <c r="LLP158" s="1"/>
      <c r="LLQ158" s="1"/>
      <c r="LLR158" s="1"/>
      <c r="LLS158" s="1"/>
      <c r="LLT158" s="1"/>
      <c r="LLU158" s="1"/>
      <c r="LLV158" s="1"/>
      <c r="LLW158" s="1"/>
      <c r="LLX158" s="1"/>
      <c r="LLY158" s="1"/>
      <c r="LLZ158" s="1"/>
      <c r="LMA158" s="1"/>
      <c r="LMB158" s="1"/>
      <c r="LMC158" s="1"/>
      <c r="LMD158" s="1"/>
      <c r="LME158" s="1"/>
      <c r="LMF158" s="1"/>
      <c r="LMG158" s="1"/>
      <c r="LMH158" s="1"/>
      <c r="LMI158" s="1"/>
      <c r="LMJ158" s="1"/>
      <c r="LMK158" s="1"/>
      <c r="LML158" s="1"/>
      <c r="LMM158" s="1"/>
      <c r="LMN158" s="1"/>
      <c r="LMO158" s="1"/>
      <c r="LMP158" s="1"/>
      <c r="LMQ158" s="1"/>
      <c r="LMR158" s="1"/>
      <c r="LMS158" s="1"/>
      <c r="LMT158" s="1"/>
      <c r="LMU158" s="1"/>
      <c r="LMV158" s="1"/>
      <c r="LMW158" s="1"/>
      <c r="LMX158" s="1"/>
      <c r="LMY158" s="1"/>
      <c r="LMZ158" s="1"/>
      <c r="LNA158" s="1"/>
      <c r="LNB158" s="1"/>
      <c r="LNC158" s="1"/>
      <c r="LND158" s="1"/>
      <c r="LNE158" s="1"/>
      <c r="LNF158" s="1"/>
      <c r="LNG158" s="1"/>
      <c r="LNH158" s="1"/>
      <c r="LNI158" s="1"/>
      <c r="LNJ158" s="1"/>
      <c r="LNK158" s="1"/>
      <c r="LNL158" s="1"/>
      <c r="LNM158" s="1"/>
      <c r="LNN158" s="1"/>
      <c r="LNO158" s="1"/>
      <c r="LNP158" s="1"/>
      <c r="LNQ158" s="1"/>
      <c r="LNR158" s="1"/>
      <c r="LNS158" s="1"/>
      <c r="LNT158" s="1"/>
      <c r="LNU158" s="1"/>
      <c r="LNV158" s="1"/>
      <c r="LNW158" s="1"/>
      <c r="LNX158" s="1"/>
      <c r="LNY158" s="1"/>
      <c r="LNZ158" s="1"/>
      <c r="LOA158" s="1"/>
      <c r="LOB158" s="1"/>
      <c r="LOC158" s="1"/>
      <c r="LOD158" s="1"/>
      <c r="LOE158" s="1"/>
      <c r="LOF158" s="1"/>
      <c r="LOG158" s="1"/>
      <c r="LOH158" s="1"/>
      <c r="LOI158" s="1"/>
      <c r="LOJ158" s="1"/>
      <c r="LOK158" s="1"/>
      <c r="LOL158" s="1"/>
      <c r="LOM158" s="1"/>
      <c r="LON158" s="1"/>
      <c r="LOO158" s="1"/>
      <c r="LOP158" s="1"/>
      <c r="LOQ158" s="1"/>
      <c r="LOR158" s="1"/>
      <c r="LOS158" s="1"/>
      <c r="LOT158" s="1"/>
      <c r="LOU158" s="1"/>
      <c r="LOV158" s="1"/>
      <c r="LOW158" s="1"/>
      <c r="LOX158" s="1"/>
      <c r="LOY158" s="1"/>
      <c r="LOZ158" s="1"/>
      <c r="LPA158" s="1"/>
      <c r="LPB158" s="1"/>
      <c r="LPC158" s="1"/>
      <c r="LPD158" s="1"/>
      <c r="LPE158" s="1"/>
      <c r="LPF158" s="1"/>
      <c r="LPG158" s="1"/>
      <c r="LPH158" s="1"/>
      <c r="LPI158" s="1"/>
      <c r="LPJ158" s="1"/>
      <c r="LPK158" s="1"/>
      <c r="LPL158" s="1"/>
      <c r="LPM158" s="1"/>
      <c r="LPN158" s="1"/>
      <c r="LPO158" s="1"/>
      <c r="LPP158" s="1"/>
      <c r="LPQ158" s="1"/>
      <c r="LPR158" s="1"/>
      <c r="LPS158" s="1"/>
      <c r="LPT158" s="1"/>
      <c r="LPU158" s="1"/>
      <c r="LPV158" s="1"/>
      <c r="LPW158" s="1"/>
      <c r="LPX158" s="1"/>
      <c r="LPY158" s="1"/>
      <c r="LPZ158" s="1"/>
      <c r="LQA158" s="1"/>
      <c r="LQB158" s="1"/>
      <c r="LQC158" s="1"/>
      <c r="LQD158" s="1"/>
      <c r="LQE158" s="1"/>
      <c r="LQF158" s="1"/>
      <c r="LQG158" s="1"/>
      <c r="LQH158" s="1"/>
      <c r="LQI158" s="1"/>
      <c r="LQJ158" s="1"/>
      <c r="LQK158" s="1"/>
      <c r="LQL158" s="1"/>
      <c r="LQM158" s="1"/>
      <c r="LQN158" s="1"/>
      <c r="LQO158" s="1"/>
      <c r="LQP158" s="1"/>
      <c r="LQQ158" s="1"/>
      <c r="LQR158" s="1"/>
      <c r="LQS158" s="1"/>
      <c r="LQT158" s="1"/>
      <c r="LQU158" s="1"/>
      <c r="LQV158" s="1"/>
      <c r="LQW158" s="1"/>
      <c r="LQX158" s="1"/>
      <c r="LQY158" s="1"/>
      <c r="LQZ158" s="1"/>
      <c r="LRA158" s="1"/>
      <c r="LRB158" s="1"/>
      <c r="LRC158" s="1"/>
      <c r="LRD158" s="1"/>
      <c r="LRE158" s="1"/>
      <c r="LRF158" s="1"/>
      <c r="LRG158" s="1"/>
      <c r="LRH158" s="1"/>
      <c r="LRI158" s="1"/>
      <c r="LRJ158" s="1"/>
      <c r="LRK158" s="1"/>
      <c r="LRL158" s="1"/>
      <c r="LRM158" s="1"/>
      <c r="LRN158" s="1"/>
      <c r="LRO158" s="1"/>
      <c r="LRP158" s="1"/>
      <c r="LRQ158" s="1"/>
      <c r="LRR158" s="1"/>
      <c r="LRS158" s="1"/>
      <c r="LRT158" s="1"/>
      <c r="LRU158" s="1"/>
      <c r="LRV158" s="1"/>
      <c r="LRW158" s="1"/>
      <c r="LRX158" s="1"/>
      <c r="LRY158" s="1"/>
      <c r="LRZ158" s="1"/>
      <c r="LSA158" s="1"/>
      <c r="LSB158" s="1"/>
      <c r="LSC158" s="1"/>
      <c r="LSD158" s="1"/>
      <c r="LSE158" s="1"/>
      <c r="LSF158" s="1"/>
      <c r="LSG158" s="1"/>
      <c r="LSH158" s="1"/>
      <c r="LSI158" s="1"/>
      <c r="LSJ158" s="1"/>
      <c r="LSK158" s="1"/>
      <c r="LSL158" s="1"/>
      <c r="LSM158" s="1"/>
      <c r="LSN158" s="1"/>
      <c r="LSO158" s="1"/>
      <c r="LSP158" s="1"/>
      <c r="LSQ158" s="1"/>
      <c r="LSR158" s="1"/>
      <c r="LSS158" s="1"/>
      <c r="LST158" s="1"/>
      <c r="LSU158" s="1"/>
      <c r="LSV158" s="1"/>
      <c r="LSW158" s="1"/>
      <c r="LSX158" s="1"/>
      <c r="LSY158" s="1"/>
      <c r="LSZ158" s="1"/>
      <c r="LTA158" s="1"/>
      <c r="LTB158" s="1"/>
      <c r="LTC158" s="1"/>
      <c r="LTD158" s="1"/>
      <c r="LTE158" s="1"/>
      <c r="LTF158" s="1"/>
      <c r="LTG158" s="1"/>
      <c r="LTH158" s="1"/>
      <c r="LTI158" s="1"/>
      <c r="LTJ158" s="1"/>
      <c r="LTK158" s="1"/>
      <c r="LTL158" s="1"/>
      <c r="LTM158" s="1"/>
      <c r="LTN158" s="1"/>
      <c r="LTO158" s="1"/>
      <c r="LTP158" s="1"/>
      <c r="LTQ158" s="1"/>
      <c r="LTR158" s="1"/>
      <c r="LTS158" s="1"/>
      <c r="LTT158" s="1"/>
      <c r="LTU158" s="1"/>
      <c r="LTV158" s="1"/>
      <c r="LTW158" s="1"/>
      <c r="LTX158" s="1"/>
      <c r="LTY158" s="1"/>
      <c r="LTZ158" s="1"/>
      <c r="LUA158" s="1"/>
      <c r="LUB158" s="1"/>
      <c r="LUC158" s="1"/>
      <c r="LUD158" s="1"/>
      <c r="LUE158" s="1"/>
      <c r="LUF158" s="1"/>
      <c r="LUG158" s="1"/>
      <c r="LUH158" s="1"/>
      <c r="LUI158" s="1"/>
      <c r="LUJ158" s="1"/>
      <c r="LUK158" s="1"/>
      <c r="LUL158" s="1"/>
      <c r="LUM158" s="1"/>
      <c r="LUN158" s="1"/>
      <c r="LUO158" s="1"/>
      <c r="LUP158" s="1"/>
      <c r="LUQ158" s="1"/>
      <c r="LUR158" s="1"/>
      <c r="LUS158" s="1"/>
      <c r="LUT158" s="1"/>
      <c r="LUU158" s="1"/>
      <c r="LUV158" s="1"/>
      <c r="LUW158" s="1"/>
      <c r="LUX158" s="1"/>
      <c r="LUY158" s="1"/>
      <c r="LUZ158" s="1"/>
      <c r="LVA158" s="1"/>
      <c r="LVB158" s="1"/>
      <c r="LVC158" s="1"/>
      <c r="LVD158" s="1"/>
      <c r="LVE158" s="1"/>
      <c r="LVF158" s="1"/>
      <c r="LVG158" s="1"/>
      <c r="LVH158" s="1"/>
      <c r="LVI158" s="1"/>
      <c r="LVJ158" s="1"/>
      <c r="LVK158" s="1"/>
      <c r="LVL158" s="1"/>
      <c r="LVM158" s="1"/>
      <c r="LVN158" s="1"/>
      <c r="LVO158" s="1"/>
      <c r="LVP158" s="1"/>
      <c r="LVQ158" s="1"/>
      <c r="LVR158" s="1"/>
      <c r="LVS158" s="1"/>
      <c r="LVT158" s="1"/>
      <c r="LVU158" s="1"/>
      <c r="LVV158" s="1"/>
      <c r="LVW158" s="1"/>
      <c r="LVX158" s="1"/>
      <c r="LVY158" s="1"/>
      <c r="LVZ158" s="1"/>
      <c r="LWA158" s="1"/>
      <c r="LWB158" s="1"/>
      <c r="LWC158" s="1"/>
      <c r="LWD158" s="1"/>
      <c r="LWE158" s="1"/>
      <c r="LWF158" s="1"/>
      <c r="LWG158" s="1"/>
      <c r="LWH158" s="1"/>
      <c r="LWI158" s="1"/>
      <c r="LWJ158" s="1"/>
      <c r="LWK158" s="1"/>
      <c r="LWL158" s="1"/>
      <c r="LWM158" s="1"/>
      <c r="LWN158" s="1"/>
      <c r="LWO158" s="1"/>
      <c r="LWP158" s="1"/>
      <c r="LWQ158" s="1"/>
      <c r="LWR158" s="1"/>
      <c r="LWS158" s="1"/>
      <c r="LWT158" s="1"/>
      <c r="LWU158" s="1"/>
      <c r="LWV158" s="1"/>
      <c r="LWW158" s="1"/>
      <c r="LWX158" s="1"/>
      <c r="LWY158" s="1"/>
      <c r="LWZ158" s="1"/>
      <c r="LXA158" s="1"/>
      <c r="LXB158" s="1"/>
      <c r="LXC158" s="1"/>
      <c r="LXD158" s="1"/>
      <c r="LXE158" s="1"/>
      <c r="LXF158" s="1"/>
      <c r="LXG158" s="1"/>
      <c r="LXH158" s="1"/>
      <c r="LXI158" s="1"/>
      <c r="LXJ158" s="1"/>
      <c r="LXK158" s="1"/>
      <c r="LXL158" s="1"/>
      <c r="LXM158" s="1"/>
      <c r="LXN158" s="1"/>
      <c r="LXO158" s="1"/>
      <c r="LXP158" s="1"/>
      <c r="LXQ158" s="1"/>
      <c r="LXR158" s="1"/>
      <c r="LXS158" s="1"/>
      <c r="LXT158" s="1"/>
      <c r="LXU158" s="1"/>
      <c r="LXV158" s="1"/>
      <c r="LXW158" s="1"/>
      <c r="LXX158" s="1"/>
      <c r="LXY158" s="1"/>
      <c r="LXZ158" s="1"/>
      <c r="LYA158" s="1"/>
      <c r="LYB158" s="1"/>
      <c r="LYC158" s="1"/>
      <c r="LYD158" s="1"/>
      <c r="LYE158" s="1"/>
      <c r="LYF158" s="1"/>
      <c r="LYG158" s="1"/>
      <c r="LYH158" s="1"/>
      <c r="LYI158" s="1"/>
      <c r="LYJ158" s="1"/>
      <c r="LYK158" s="1"/>
      <c r="LYL158" s="1"/>
      <c r="LYM158" s="1"/>
      <c r="LYN158" s="1"/>
      <c r="LYO158" s="1"/>
      <c r="LYP158" s="1"/>
      <c r="LYQ158" s="1"/>
      <c r="LYR158" s="1"/>
      <c r="LYS158" s="1"/>
      <c r="LYT158" s="1"/>
      <c r="LYU158" s="1"/>
      <c r="LYV158" s="1"/>
      <c r="LYW158" s="1"/>
      <c r="LYX158" s="1"/>
      <c r="LYY158" s="1"/>
      <c r="LYZ158" s="1"/>
      <c r="LZA158" s="1"/>
      <c r="LZB158" s="1"/>
      <c r="LZC158" s="1"/>
      <c r="LZD158" s="1"/>
      <c r="LZE158" s="1"/>
      <c r="LZF158" s="1"/>
      <c r="LZG158" s="1"/>
      <c r="LZH158" s="1"/>
      <c r="LZI158" s="1"/>
      <c r="LZJ158" s="1"/>
      <c r="LZK158" s="1"/>
      <c r="LZL158" s="1"/>
      <c r="LZM158" s="1"/>
      <c r="LZN158" s="1"/>
      <c r="LZO158" s="1"/>
      <c r="LZP158" s="1"/>
      <c r="LZQ158" s="1"/>
      <c r="LZR158" s="1"/>
      <c r="LZS158" s="1"/>
      <c r="LZT158" s="1"/>
      <c r="LZU158" s="1"/>
      <c r="LZV158" s="1"/>
      <c r="LZW158" s="1"/>
      <c r="LZX158" s="1"/>
      <c r="LZY158" s="1"/>
      <c r="LZZ158" s="1"/>
      <c r="MAA158" s="1"/>
      <c r="MAB158" s="1"/>
      <c r="MAC158" s="1"/>
      <c r="MAD158" s="1"/>
      <c r="MAE158" s="1"/>
      <c r="MAF158" s="1"/>
      <c r="MAG158" s="1"/>
      <c r="MAH158" s="1"/>
      <c r="MAI158" s="1"/>
      <c r="MAJ158" s="1"/>
      <c r="MAK158" s="1"/>
      <c r="MAL158" s="1"/>
      <c r="MAM158" s="1"/>
      <c r="MAN158" s="1"/>
      <c r="MAO158" s="1"/>
      <c r="MAP158" s="1"/>
      <c r="MAQ158" s="1"/>
      <c r="MAR158" s="1"/>
      <c r="MAS158" s="1"/>
      <c r="MAT158" s="1"/>
      <c r="MAU158" s="1"/>
      <c r="MAV158" s="1"/>
      <c r="MAW158" s="1"/>
      <c r="MAX158" s="1"/>
      <c r="MAY158" s="1"/>
      <c r="MAZ158" s="1"/>
      <c r="MBA158" s="1"/>
      <c r="MBB158" s="1"/>
      <c r="MBC158" s="1"/>
      <c r="MBD158" s="1"/>
      <c r="MBE158" s="1"/>
      <c r="MBF158" s="1"/>
      <c r="MBG158" s="1"/>
      <c r="MBH158" s="1"/>
      <c r="MBI158" s="1"/>
      <c r="MBJ158" s="1"/>
      <c r="MBK158" s="1"/>
      <c r="MBL158" s="1"/>
      <c r="MBM158" s="1"/>
      <c r="MBN158" s="1"/>
      <c r="MBO158" s="1"/>
      <c r="MBP158" s="1"/>
      <c r="MBQ158" s="1"/>
      <c r="MBR158" s="1"/>
      <c r="MBS158" s="1"/>
      <c r="MBT158" s="1"/>
      <c r="MBU158" s="1"/>
      <c r="MBV158" s="1"/>
      <c r="MBW158" s="1"/>
      <c r="MBX158" s="1"/>
      <c r="MBY158" s="1"/>
      <c r="MBZ158" s="1"/>
      <c r="MCA158" s="1"/>
      <c r="MCB158" s="1"/>
      <c r="MCC158" s="1"/>
      <c r="MCD158" s="1"/>
      <c r="MCE158" s="1"/>
      <c r="MCF158" s="1"/>
      <c r="MCG158" s="1"/>
      <c r="MCH158" s="1"/>
      <c r="MCI158" s="1"/>
      <c r="MCJ158" s="1"/>
      <c r="MCK158" s="1"/>
      <c r="MCL158" s="1"/>
      <c r="MCM158" s="1"/>
      <c r="MCN158" s="1"/>
      <c r="MCO158" s="1"/>
      <c r="MCP158" s="1"/>
      <c r="MCQ158" s="1"/>
      <c r="MCR158" s="1"/>
      <c r="MCS158" s="1"/>
      <c r="MCT158" s="1"/>
      <c r="MCU158" s="1"/>
      <c r="MCV158" s="1"/>
      <c r="MCW158" s="1"/>
      <c r="MCX158" s="1"/>
      <c r="MCY158" s="1"/>
      <c r="MCZ158" s="1"/>
      <c r="MDA158" s="1"/>
      <c r="MDB158" s="1"/>
      <c r="MDC158" s="1"/>
      <c r="MDD158" s="1"/>
      <c r="MDE158" s="1"/>
      <c r="MDF158" s="1"/>
      <c r="MDG158" s="1"/>
      <c r="MDH158" s="1"/>
      <c r="MDI158" s="1"/>
      <c r="MDJ158" s="1"/>
      <c r="MDK158" s="1"/>
      <c r="MDL158" s="1"/>
      <c r="MDM158" s="1"/>
      <c r="MDN158" s="1"/>
      <c r="MDO158" s="1"/>
      <c r="MDP158" s="1"/>
      <c r="MDQ158" s="1"/>
      <c r="MDR158" s="1"/>
      <c r="MDS158" s="1"/>
      <c r="MDT158" s="1"/>
      <c r="MDU158" s="1"/>
      <c r="MDV158" s="1"/>
      <c r="MDW158" s="1"/>
      <c r="MDX158" s="1"/>
      <c r="MDY158" s="1"/>
      <c r="MDZ158" s="1"/>
      <c r="MEA158" s="1"/>
      <c r="MEB158" s="1"/>
      <c r="MEC158" s="1"/>
      <c r="MED158" s="1"/>
      <c r="MEE158" s="1"/>
      <c r="MEF158" s="1"/>
      <c r="MEG158" s="1"/>
      <c r="MEH158" s="1"/>
      <c r="MEI158" s="1"/>
      <c r="MEJ158" s="1"/>
      <c r="MEK158" s="1"/>
      <c r="MEL158" s="1"/>
      <c r="MEM158" s="1"/>
      <c r="MEN158" s="1"/>
      <c r="MEO158" s="1"/>
      <c r="MEP158" s="1"/>
      <c r="MEQ158" s="1"/>
      <c r="MER158" s="1"/>
      <c r="MES158" s="1"/>
      <c r="MET158" s="1"/>
      <c r="MEU158" s="1"/>
      <c r="MEV158" s="1"/>
      <c r="MEW158" s="1"/>
      <c r="MEX158" s="1"/>
      <c r="MEY158" s="1"/>
      <c r="MEZ158" s="1"/>
      <c r="MFA158" s="1"/>
      <c r="MFB158" s="1"/>
      <c r="MFC158" s="1"/>
      <c r="MFD158" s="1"/>
      <c r="MFE158" s="1"/>
      <c r="MFF158" s="1"/>
      <c r="MFG158" s="1"/>
      <c r="MFH158" s="1"/>
      <c r="MFI158" s="1"/>
      <c r="MFJ158" s="1"/>
      <c r="MFK158" s="1"/>
      <c r="MFL158" s="1"/>
      <c r="MFM158" s="1"/>
      <c r="MFN158" s="1"/>
      <c r="MFO158" s="1"/>
      <c r="MFP158" s="1"/>
      <c r="MFQ158" s="1"/>
      <c r="MFR158" s="1"/>
      <c r="MFS158" s="1"/>
      <c r="MFT158" s="1"/>
      <c r="MFU158" s="1"/>
      <c r="MFV158" s="1"/>
      <c r="MFW158" s="1"/>
      <c r="MFX158" s="1"/>
      <c r="MFY158" s="1"/>
      <c r="MFZ158" s="1"/>
      <c r="MGA158" s="1"/>
      <c r="MGB158" s="1"/>
      <c r="MGC158" s="1"/>
      <c r="MGD158" s="1"/>
      <c r="MGE158" s="1"/>
      <c r="MGF158" s="1"/>
      <c r="MGG158" s="1"/>
      <c r="MGH158" s="1"/>
      <c r="MGI158" s="1"/>
      <c r="MGJ158" s="1"/>
      <c r="MGK158" s="1"/>
      <c r="MGL158" s="1"/>
      <c r="MGM158" s="1"/>
      <c r="MGN158" s="1"/>
      <c r="MGO158" s="1"/>
      <c r="MGP158" s="1"/>
      <c r="MGQ158" s="1"/>
      <c r="MGR158" s="1"/>
      <c r="MGS158" s="1"/>
      <c r="MGT158" s="1"/>
      <c r="MGU158" s="1"/>
      <c r="MGV158" s="1"/>
      <c r="MGW158" s="1"/>
      <c r="MGX158" s="1"/>
      <c r="MGY158" s="1"/>
      <c r="MGZ158" s="1"/>
      <c r="MHA158" s="1"/>
      <c r="MHB158" s="1"/>
      <c r="MHC158" s="1"/>
      <c r="MHD158" s="1"/>
      <c r="MHE158" s="1"/>
      <c r="MHF158" s="1"/>
      <c r="MHG158" s="1"/>
      <c r="MHH158" s="1"/>
      <c r="MHI158" s="1"/>
      <c r="MHJ158" s="1"/>
      <c r="MHK158" s="1"/>
      <c r="MHL158" s="1"/>
      <c r="MHM158" s="1"/>
      <c r="MHN158" s="1"/>
      <c r="MHO158" s="1"/>
      <c r="MHP158" s="1"/>
      <c r="MHQ158" s="1"/>
      <c r="MHR158" s="1"/>
      <c r="MHS158" s="1"/>
      <c r="MHT158" s="1"/>
      <c r="MHU158" s="1"/>
      <c r="MHV158" s="1"/>
      <c r="MHW158" s="1"/>
      <c r="MHX158" s="1"/>
      <c r="MHY158" s="1"/>
      <c r="MHZ158" s="1"/>
      <c r="MIA158" s="1"/>
      <c r="MIB158" s="1"/>
      <c r="MIC158" s="1"/>
      <c r="MID158" s="1"/>
      <c r="MIE158" s="1"/>
      <c r="MIF158" s="1"/>
      <c r="MIG158" s="1"/>
      <c r="MIH158" s="1"/>
      <c r="MII158" s="1"/>
      <c r="MIJ158" s="1"/>
      <c r="MIK158" s="1"/>
      <c r="MIL158" s="1"/>
      <c r="MIM158" s="1"/>
      <c r="MIN158" s="1"/>
      <c r="MIO158" s="1"/>
      <c r="MIP158" s="1"/>
      <c r="MIQ158" s="1"/>
      <c r="MIR158" s="1"/>
      <c r="MIS158" s="1"/>
      <c r="MIT158" s="1"/>
      <c r="MIU158" s="1"/>
      <c r="MIV158" s="1"/>
      <c r="MIW158" s="1"/>
      <c r="MIX158" s="1"/>
      <c r="MIY158" s="1"/>
      <c r="MIZ158" s="1"/>
      <c r="MJA158" s="1"/>
      <c r="MJB158" s="1"/>
      <c r="MJC158" s="1"/>
      <c r="MJD158" s="1"/>
      <c r="MJE158" s="1"/>
      <c r="MJF158" s="1"/>
      <c r="MJG158" s="1"/>
      <c r="MJH158" s="1"/>
      <c r="MJI158" s="1"/>
      <c r="MJJ158" s="1"/>
      <c r="MJK158" s="1"/>
      <c r="MJL158" s="1"/>
      <c r="MJM158" s="1"/>
      <c r="MJN158" s="1"/>
      <c r="MJO158" s="1"/>
      <c r="MJP158" s="1"/>
      <c r="MJQ158" s="1"/>
      <c r="MJR158" s="1"/>
      <c r="MJS158" s="1"/>
      <c r="MJT158" s="1"/>
      <c r="MJU158" s="1"/>
      <c r="MJV158" s="1"/>
      <c r="MJW158" s="1"/>
      <c r="MJX158" s="1"/>
      <c r="MJY158" s="1"/>
      <c r="MJZ158" s="1"/>
      <c r="MKA158" s="1"/>
      <c r="MKB158" s="1"/>
      <c r="MKC158" s="1"/>
      <c r="MKD158" s="1"/>
      <c r="MKE158" s="1"/>
      <c r="MKF158" s="1"/>
      <c r="MKG158" s="1"/>
      <c r="MKH158" s="1"/>
      <c r="MKI158" s="1"/>
      <c r="MKJ158" s="1"/>
      <c r="MKK158" s="1"/>
      <c r="MKL158" s="1"/>
      <c r="MKM158" s="1"/>
      <c r="MKN158" s="1"/>
      <c r="MKO158" s="1"/>
      <c r="MKP158" s="1"/>
      <c r="MKQ158" s="1"/>
      <c r="MKR158" s="1"/>
      <c r="MKS158" s="1"/>
      <c r="MKT158" s="1"/>
      <c r="MKU158" s="1"/>
      <c r="MKV158" s="1"/>
      <c r="MKW158" s="1"/>
      <c r="MKX158" s="1"/>
      <c r="MKY158" s="1"/>
      <c r="MKZ158" s="1"/>
      <c r="MLA158" s="1"/>
      <c r="MLB158" s="1"/>
      <c r="MLC158" s="1"/>
      <c r="MLD158" s="1"/>
      <c r="MLE158" s="1"/>
      <c r="MLF158" s="1"/>
      <c r="MLG158" s="1"/>
      <c r="MLH158" s="1"/>
      <c r="MLI158" s="1"/>
      <c r="MLJ158" s="1"/>
      <c r="MLK158" s="1"/>
      <c r="MLL158" s="1"/>
      <c r="MLM158" s="1"/>
      <c r="MLN158" s="1"/>
      <c r="MLO158" s="1"/>
      <c r="MLP158" s="1"/>
      <c r="MLQ158" s="1"/>
      <c r="MLR158" s="1"/>
      <c r="MLS158" s="1"/>
      <c r="MLT158" s="1"/>
      <c r="MLU158" s="1"/>
      <c r="MLV158" s="1"/>
      <c r="MLW158" s="1"/>
      <c r="MLX158" s="1"/>
      <c r="MLY158" s="1"/>
      <c r="MLZ158" s="1"/>
      <c r="MMA158" s="1"/>
      <c r="MMB158" s="1"/>
      <c r="MMC158" s="1"/>
      <c r="MMD158" s="1"/>
      <c r="MME158" s="1"/>
      <c r="MMF158" s="1"/>
      <c r="MMG158" s="1"/>
      <c r="MMH158" s="1"/>
      <c r="MMI158" s="1"/>
      <c r="MMJ158" s="1"/>
      <c r="MMK158" s="1"/>
      <c r="MML158" s="1"/>
      <c r="MMM158" s="1"/>
      <c r="MMN158" s="1"/>
      <c r="MMO158" s="1"/>
      <c r="MMP158" s="1"/>
      <c r="MMQ158" s="1"/>
      <c r="MMR158" s="1"/>
      <c r="MMS158" s="1"/>
      <c r="MMT158" s="1"/>
      <c r="MMU158" s="1"/>
      <c r="MMV158" s="1"/>
      <c r="MMW158" s="1"/>
      <c r="MMX158" s="1"/>
      <c r="MMY158" s="1"/>
      <c r="MMZ158" s="1"/>
      <c r="MNA158" s="1"/>
      <c r="MNB158" s="1"/>
      <c r="MNC158" s="1"/>
      <c r="MND158" s="1"/>
      <c r="MNE158" s="1"/>
      <c r="MNF158" s="1"/>
      <c r="MNG158" s="1"/>
      <c r="MNH158" s="1"/>
      <c r="MNI158" s="1"/>
      <c r="MNJ158" s="1"/>
      <c r="MNK158" s="1"/>
      <c r="MNL158" s="1"/>
      <c r="MNM158" s="1"/>
      <c r="MNN158" s="1"/>
      <c r="MNO158" s="1"/>
      <c r="MNP158" s="1"/>
      <c r="MNQ158" s="1"/>
      <c r="MNR158" s="1"/>
      <c r="MNS158" s="1"/>
      <c r="MNT158" s="1"/>
      <c r="MNU158" s="1"/>
      <c r="MNV158" s="1"/>
      <c r="MNW158" s="1"/>
      <c r="MNX158" s="1"/>
      <c r="MNY158" s="1"/>
      <c r="MNZ158" s="1"/>
      <c r="MOA158" s="1"/>
      <c r="MOB158" s="1"/>
      <c r="MOC158" s="1"/>
      <c r="MOD158" s="1"/>
      <c r="MOE158" s="1"/>
      <c r="MOF158" s="1"/>
      <c r="MOG158" s="1"/>
      <c r="MOH158" s="1"/>
      <c r="MOI158" s="1"/>
      <c r="MOJ158" s="1"/>
      <c r="MOK158" s="1"/>
      <c r="MOL158" s="1"/>
      <c r="MOM158" s="1"/>
      <c r="MON158" s="1"/>
      <c r="MOO158" s="1"/>
      <c r="MOP158" s="1"/>
      <c r="MOQ158" s="1"/>
      <c r="MOR158" s="1"/>
      <c r="MOS158" s="1"/>
      <c r="MOT158" s="1"/>
      <c r="MOU158" s="1"/>
      <c r="MOV158" s="1"/>
      <c r="MOW158" s="1"/>
      <c r="MOX158" s="1"/>
      <c r="MOY158" s="1"/>
      <c r="MOZ158" s="1"/>
      <c r="MPA158" s="1"/>
      <c r="MPB158" s="1"/>
      <c r="MPC158" s="1"/>
      <c r="MPD158" s="1"/>
      <c r="MPE158" s="1"/>
      <c r="MPF158" s="1"/>
      <c r="MPG158" s="1"/>
      <c r="MPH158" s="1"/>
      <c r="MPI158" s="1"/>
      <c r="MPJ158" s="1"/>
      <c r="MPK158" s="1"/>
      <c r="MPL158" s="1"/>
      <c r="MPM158" s="1"/>
      <c r="MPN158" s="1"/>
      <c r="MPO158" s="1"/>
      <c r="MPP158" s="1"/>
      <c r="MPQ158" s="1"/>
      <c r="MPR158" s="1"/>
      <c r="MPS158" s="1"/>
      <c r="MPT158" s="1"/>
      <c r="MPU158" s="1"/>
      <c r="MPV158" s="1"/>
      <c r="MPW158" s="1"/>
      <c r="MPX158" s="1"/>
      <c r="MPY158" s="1"/>
      <c r="MPZ158" s="1"/>
      <c r="MQA158" s="1"/>
      <c r="MQB158" s="1"/>
      <c r="MQC158" s="1"/>
      <c r="MQD158" s="1"/>
      <c r="MQE158" s="1"/>
      <c r="MQF158" s="1"/>
      <c r="MQG158" s="1"/>
      <c r="MQH158" s="1"/>
      <c r="MQI158" s="1"/>
      <c r="MQJ158" s="1"/>
      <c r="MQK158" s="1"/>
      <c r="MQL158" s="1"/>
      <c r="MQM158" s="1"/>
      <c r="MQN158" s="1"/>
      <c r="MQO158" s="1"/>
      <c r="MQP158" s="1"/>
      <c r="MQQ158" s="1"/>
      <c r="MQR158" s="1"/>
      <c r="MQS158" s="1"/>
      <c r="MQT158" s="1"/>
      <c r="MQU158" s="1"/>
      <c r="MQV158" s="1"/>
      <c r="MQW158" s="1"/>
      <c r="MQX158" s="1"/>
      <c r="MQY158" s="1"/>
      <c r="MQZ158" s="1"/>
      <c r="MRA158" s="1"/>
      <c r="MRB158" s="1"/>
      <c r="MRC158" s="1"/>
      <c r="MRD158" s="1"/>
      <c r="MRE158" s="1"/>
      <c r="MRF158" s="1"/>
      <c r="MRG158" s="1"/>
      <c r="MRH158" s="1"/>
      <c r="MRI158" s="1"/>
      <c r="MRJ158" s="1"/>
      <c r="MRK158" s="1"/>
      <c r="MRL158" s="1"/>
      <c r="MRM158" s="1"/>
      <c r="MRN158" s="1"/>
      <c r="MRO158" s="1"/>
      <c r="MRP158" s="1"/>
      <c r="MRQ158" s="1"/>
      <c r="MRR158" s="1"/>
      <c r="MRS158" s="1"/>
      <c r="MRT158" s="1"/>
      <c r="MRU158" s="1"/>
      <c r="MRV158" s="1"/>
      <c r="MRW158" s="1"/>
      <c r="MRX158" s="1"/>
      <c r="MRY158" s="1"/>
      <c r="MRZ158" s="1"/>
      <c r="MSA158" s="1"/>
      <c r="MSB158" s="1"/>
      <c r="MSC158" s="1"/>
      <c r="MSD158" s="1"/>
      <c r="MSE158" s="1"/>
      <c r="MSF158" s="1"/>
      <c r="MSG158" s="1"/>
      <c r="MSH158" s="1"/>
      <c r="MSI158" s="1"/>
      <c r="MSJ158" s="1"/>
      <c r="MSK158" s="1"/>
      <c r="MSL158" s="1"/>
      <c r="MSM158" s="1"/>
      <c r="MSN158" s="1"/>
      <c r="MSO158" s="1"/>
      <c r="MSP158" s="1"/>
      <c r="MSQ158" s="1"/>
      <c r="MSR158" s="1"/>
      <c r="MSS158" s="1"/>
      <c r="MST158" s="1"/>
      <c r="MSU158" s="1"/>
      <c r="MSV158" s="1"/>
      <c r="MSW158" s="1"/>
      <c r="MSX158" s="1"/>
      <c r="MSY158" s="1"/>
      <c r="MSZ158" s="1"/>
      <c r="MTA158" s="1"/>
      <c r="MTB158" s="1"/>
      <c r="MTC158" s="1"/>
      <c r="MTD158" s="1"/>
      <c r="MTE158" s="1"/>
      <c r="MTF158" s="1"/>
      <c r="MTG158" s="1"/>
      <c r="MTH158" s="1"/>
      <c r="MTI158" s="1"/>
      <c r="MTJ158" s="1"/>
      <c r="MTK158" s="1"/>
      <c r="MTL158" s="1"/>
      <c r="MTM158" s="1"/>
      <c r="MTN158" s="1"/>
      <c r="MTO158" s="1"/>
      <c r="MTP158" s="1"/>
      <c r="MTQ158" s="1"/>
      <c r="MTR158" s="1"/>
      <c r="MTS158" s="1"/>
      <c r="MTT158" s="1"/>
      <c r="MTU158" s="1"/>
      <c r="MTV158" s="1"/>
      <c r="MTW158" s="1"/>
      <c r="MTX158" s="1"/>
      <c r="MTY158" s="1"/>
      <c r="MTZ158" s="1"/>
      <c r="MUA158" s="1"/>
      <c r="MUB158" s="1"/>
      <c r="MUC158" s="1"/>
      <c r="MUD158" s="1"/>
      <c r="MUE158" s="1"/>
      <c r="MUF158" s="1"/>
      <c r="MUG158" s="1"/>
      <c r="MUH158" s="1"/>
      <c r="MUI158" s="1"/>
      <c r="MUJ158" s="1"/>
      <c r="MUK158" s="1"/>
      <c r="MUL158" s="1"/>
      <c r="MUM158" s="1"/>
      <c r="MUN158" s="1"/>
      <c r="MUO158" s="1"/>
      <c r="MUP158" s="1"/>
      <c r="MUQ158" s="1"/>
      <c r="MUR158" s="1"/>
      <c r="MUS158" s="1"/>
      <c r="MUT158" s="1"/>
      <c r="MUU158" s="1"/>
      <c r="MUV158" s="1"/>
      <c r="MUW158" s="1"/>
      <c r="MUX158" s="1"/>
      <c r="MUY158" s="1"/>
      <c r="MUZ158" s="1"/>
      <c r="MVA158" s="1"/>
      <c r="MVB158" s="1"/>
      <c r="MVC158" s="1"/>
      <c r="MVD158" s="1"/>
      <c r="MVE158" s="1"/>
      <c r="MVF158" s="1"/>
      <c r="MVG158" s="1"/>
      <c r="MVH158" s="1"/>
      <c r="MVI158" s="1"/>
      <c r="MVJ158" s="1"/>
      <c r="MVK158" s="1"/>
      <c r="MVL158" s="1"/>
      <c r="MVM158" s="1"/>
      <c r="MVN158" s="1"/>
      <c r="MVO158" s="1"/>
      <c r="MVP158" s="1"/>
      <c r="MVQ158" s="1"/>
      <c r="MVR158" s="1"/>
      <c r="MVS158" s="1"/>
      <c r="MVT158" s="1"/>
      <c r="MVU158" s="1"/>
      <c r="MVV158" s="1"/>
      <c r="MVW158" s="1"/>
      <c r="MVX158" s="1"/>
      <c r="MVY158" s="1"/>
      <c r="MVZ158" s="1"/>
      <c r="MWA158" s="1"/>
      <c r="MWB158" s="1"/>
      <c r="MWC158" s="1"/>
      <c r="MWD158" s="1"/>
      <c r="MWE158" s="1"/>
      <c r="MWF158" s="1"/>
      <c r="MWG158" s="1"/>
      <c r="MWH158" s="1"/>
      <c r="MWI158" s="1"/>
      <c r="MWJ158" s="1"/>
      <c r="MWK158" s="1"/>
      <c r="MWL158" s="1"/>
      <c r="MWM158" s="1"/>
      <c r="MWN158" s="1"/>
      <c r="MWO158" s="1"/>
      <c r="MWP158" s="1"/>
      <c r="MWQ158" s="1"/>
      <c r="MWR158" s="1"/>
      <c r="MWS158" s="1"/>
      <c r="MWT158" s="1"/>
      <c r="MWU158" s="1"/>
      <c r="MWV158" s="1"/>
      <c r="MWW158" s="1"/>
      <c r="MWX158" s="1"/>
      <c r="MWY158" s="1"/>
      <c r="MWZ158" s="1"/>
      <c r="MXA158" s="1"/>
      <c r="MXB158" s="1"/>
      <c r="MXC158" s="1"/>
      <c r="MXD158" s="1"/>
      <c r="MXE158" s="1"/>
      <c r="MXF158" s="1"/>
      <c r="MXG158" s="1"/>
      <c r="MXH158" s="1"/>
      <c r="MXI158" s="1"/>
      <c r="MXJ158" s="1"/>
      <c r="MXK158" s="1"/>
      <c r="MXL158" s="1"/>
      <c r="MXM158" s="1"/>
      <c r="MXN158" s="1"/>
      <c r="MXO158" s="1"/>
      <c r="MXP158" s="1"/>
      <c r="MXQ158" s="1"/>
      <c r="MXR158" s="1"/>
      <c r="MXS158" s="1"/>
      <c r="MXT158" s="1"/>
      <c r="MXU158" s="1"/>
      <c r="MXV158" s="1"/>
      <c r="MXW158" s="1"/>
      <c r="MXX158" s="1"/>
      <c r="MXY158" s="1"/>
      <c r="MXZ158" s="1"/>
      <c r="MYA158" s="1"/>
      <c r="MYB158" s="1"/>
      <c r="MYC158" s="1"/>
      <c r="MYD158" s="1"/>
      <c r="MYE158" s="1"/>
      <c r="MYF158" s="1"/>
      <c r="MYG158" s="1"/>
      <c r="MYH158" s="1"/>
      <c r="MYI158" s="1"/>
      <c r="MYJ158" s="1"/>
      <c r="MYK158" s="1"/>
      <c r="MYL158" s="1"/>
      <c r="MYM158" s="1"/>
      <c r="MYN158" s="1"/>
      <c r="MYO158" s="1"/>
      <c r="MYP158" s="1"/>
      <c r="MYQ158" s="1"/>
      <c r="MYR158" s="1"/>
      <c r="MYS158" s="1"/>
      <c r="MYT158" s="1"/>
      <c r="MYU158" s="1"/>
      <c r="MYV158" s="1"/>
      <c r="MYW158" s="1"/>
      <c r="MYX158" s="1"/>
      <c r="MYY158" s="1"/>
      <c r="MYZ158" s="1"/>
      <c r="MZA158" s="1"/>
      <c r="MZB158" s="1"/>
      <c r="MZC158" s="1"/>
      <c r="MZD158" s="1"/>
      <c r="MZE158" s="1"/>
      <c r="MZF158" s="1"/>
      <c r="MZG158" s="1"/>
      <c r="MZH158" s="1"/>
      <c r="MZI158" s="1"/>
      <c r="MZJ158" s="1"/>
      <c r="MZK158" s="1"/>
      <c r="MZL158" s="1"/>
      <c r="MZM158" s="1"/>
      <c r="MZN158" s="1"/>
      <c r="MZO158" s="1"/>
      <c r="MZP158" s="1"/>
      <c r="MZQ158" s="1"/>
      <c r="MZR158" s="1"/>
      <c r="MZS158" s="1"/>
      <c r="MZT158" s="1"/>
      <c r="MZU158" s="1"/>
      <c r="MZV158" s="1"/>
      <c r="MZW158" s="1"/>
      <c r="MZX158" s="1"/>
      <c r="MZY158" s="1"/>
      <c r="MZZ158" s="1"/>
      <c r="NAA158" s="1"/>
      <c r="NAB158" s="1"/>
      <c r="NAC158" s="1"/>
      <c r="NAD158" s="1"/>
      <c r="NAE158" s="1"/>
      <c r="NAF158" s="1"/>
      <c r="NAG158" s="1"/>
      <c r="NAH158" s="1"/>
      <c r="NAI158" s="1"/>
      <c r="NAJ158" s="1"/>
      <c r="NAK158" s="1"/>
      <c r="NAL158" s="1"/>
      <c r="NAM158" s="1"/>
      <c r="NAN158" s="1"/>
      <c r="NAO158" s="1"/>
      <c r="NAP158" s="1"/>
      <c r="NAQ158" s="1"/>
      <c r="NAR158" s="1"/>
      <c r="NAS158" s="1"/>
      <c r="NAT158" s="1"/>
      <c r="NAU158" s="1"/>
      <c r="NAV158" s="1"/>
      <c r="NAW158" s="1"/>
      <c r="NAX158" s="1"/>
      <c r="NAY158" s="1"/>
      <c r="NAZ158" s="1"/>
      <c r="NBA158" s="1"/>
      <c r="NBB158" s="1"/>
      <c r="NBC158" s="1"/>
      <c r="NBD158" s="1"/>
      <c r="NBE158" s="1"/>
      <c r="NBF158" s="1"/>
      <c r="NBG158" s="1"/>
      <c r="NBH158" s="1"/>
      <c r="NBI158" s="1"/>
      <c r="NBJ158" s="1"/>
      <c r="NBK158" s="1"/>
      <c r="NBL158" s="1"/>
      <c r="NBM158" s="1"/>
      <c r="NBN158" s="1"/>
      <c r="NBO158" s="1"/>
      <c r="NBP158" s="1"/>
      <c r="NBQ158" s="1"/>
      <c r="NBR158" s="1"/>
      <c r="NBS158" s="1"/>
      <c r="NBT158" s="1"/>
      <c r="NBU158" s="1"/>
      <c r="NBV158" s="1"/>
      <c r="NBW158" s="1"/>
      <c r="NBX158" s="1"/>
      <c r="NBY158" s="1"/>
      <c r="NBZ158" s="1"/>
      <c r="NCA158" s="1"/>
      <c r="NCB158" s="1"/>
      <c r="NCC158" s="1"/>
      <c r="NCD158" s="1"/>
      <c r="NCE158" s="1"/>
      <c r="NCF158" s="1"/>
      <c r="NCG158" s="1"/>
      <c r="NCH158" s="1"/>
      <c r="NCI158" s="1"/>
      <c r="NCJ158" s="1"/>
      <c r="NCK158" s="1"/>
      <c r="NCL158" s="1"/>
      <c r="NCM158" s="1"/>
      <c r="NCN158" s="1"/>
      <c r="NCO158" s="1"/>
      <c r="NCP158" s="1"/>
      <c r="NCQ158" s="1"/>
      <c r="NCR158" s="1"/>
      <c r="NCS158" s="1"/>
      <c r="NCT158" s="1"/>
      <c r="NCU158" s="1"/>
      <c r="NCV158" s="1"/>
      <c r="NCW158" s="1"/>
      <c r="NCX158" s="1"/>
      <c r="NCY158" s="1"/>
      <c r="NCZ158" s="1"/>
      <c r="NDA158" s="1"/>
      <c r="NDB158" s="1"/>
      <c r="NDC158" s="1"/>
      <c r="NDD158" s="1"/>
      <c r="NDE158" s="1"/>
      <c r="NDF158" s="1"/>
      <c r="NDG158" s="1"/>
      <c r="NDH158" s="1"/>
      <c r="NDI158" s="1"/>
      <c r="NDJ158" s="1"/>
      <c r="NDK158" s="1"/>
      <c r="NDL158" s="1"/>
      <c r="NDM158" s="1"/>
      <c r="NDN158" s="1"/>
      <c r="NDO158" s="1"/>
      <c r="NDP158" s="1"/>
      <c r="NDQ158" s="1"/>
      <c r="NDR158" s="1"/>
      <c r="NDS158" s="1"/>
      <c r="NDT158" s="1"/>
      <c r="NDU158" s="1"/>
      <c r="NDV158" s="1"/>
      <c r="NDW158" s="1"/>
      <c r="NDX158" s="1"/>
      <c r="NDY158" s="1"/>
      <c r="NDZ158" s="1"/>
      <c r="NEA158" s="1"/>
      <c r="NEB158" s="1"/>
      <c r="NEC158" s="1"/>
      <c r="NED158" s="1"/>
      <c r="NEE158" s="1"/>
      <c r="NEF158" s="1"/>
      <c r="NEG158" s="1"/>
      <c r="NEH158" s="1"/>
      <c r="NEI158" s="1"/>
      <c r="NEJ158" s="1"/>
      <c r="NEK158" s="1"/>
      <c r="NEL158" s="1"/>
      <c r="NEM158" s="1"/>
      <c r="NEN158" s="1"/>
      <c r="NEO158" s="1"/>
      <c r="NEP158" s="1"/>
      <c r="NEQ158" s="1"/>
      <c r="NER158" s="1"/>
      <c r="NES158" s="1"/>
      <c r="NET158" s="1"/>
      <c r="NEU158" s="1"/>
      <c r="NEV158" s="1"/>
      <c r="NEW158" s="1"/>
      <c r="NEX158" s="1"/>
      <c r="NEY158" s="1"/>
      <c r="NEZ158" s="1"/>
      <c r="NFA158" s="1"/>
      <c r="NFB158" s="1"/>
      <c r="NFC158" s="1"/>
      <c r="NFD158" s="1"/>
      <c r="NFE158" s="1"/>
      <c r="NFF158" s="1"/>
      <c r="NFG158" s="1"/>
      <c r="NFH158" s="1"/>
      <c r="NFI158" s="1"/>
      <c r="NFJ158" s="1"/>
      <c r="NFK158" s="1"/>
      <c r="NFL158" s="1"/>
      <c r="NFM158" s="1"/>
      <c r="NFN158" s="1"/>
      <c r="NFO158" s="1"/>
      <c r="NFP158" s="1"/>
      <c r="NFQ158" s="1"/>
      <c r="NFR158" s="1"/>
      <c r="NFS158" s="1"/>
      <c r="NFT158" s="1"/>
      <c r="NFU158" s="1"/>
      <c r="NFV158" s="1"/>
      <c r="NFW158" s="1"/>
      <c r="NFX158" s="1"/>
      <c r="NFY158" s="1"/>
      <c r="NFZ158" s="1"/>
      <c r="NGA158" s="1"/>
      <c r="NGB158" s="1"/>
      <c r="NGC158" s="1"/>
      <c r="NGD158" s="1"/>
      <c r="NGE158" s="1"/>
      <c r="NGF158" s="1"/>
      <c r="NGG158" s="1"/>
      <c r="NGH158" s="1"/>
      <c r="NGI158" s="1"/>
      <c r="NGJ158" s="1"/>
      <c r="NGK158" s="1"/>
      <c r="NGL158" s="1"/>
      <c r="NGM158" s="1"/>
      <c r="NGN158" s="1"/>
      <c r="NGO158" s="1"/>
      <c r="NGP158" s="1"/>
      <c r="NGQ158" s="1"/>
      <c r="NGR158" s="1"/>
      <c r="NGS158" s="1"/>
      <c r="NGT158" s="1"/>
      <c r="NGU158" s="1"/>
      <c r="NGV158" s="1"/>
      <c r="NGW158" s="1"/>
      <c r="NGX158" s="1"/>
      <c r="NGY158" s="1"/>
      <c r="NGZ158" s="1"/>
      <c r="NHA158" s="1"/>
      <c r="NHB158" s="1"/>
      <c r="NHC158" s="1"/>
      <c r="NHD158" s="1"/>
      <c r="NHE158" s="1"/>
      <c r="NHF158" s="1"/>
      <c r="NHG158" s="1"/>
      <c r="NHH158" s="1"/>
      <c r="NHI158" s="1"/>
      <c r="NHJ158" s="1"/>
      <c r="NHK158" s="1"/>
      <c r="NHL158" s="1"/>
      <c r="NHM158" s="1"/>
      <c r="NHN158" s="1"/>
      <c r="NHO158" s="1"/>
      <c r="NHP158" s="1"/>
      <c r="NHQ158" s="1"/>
      <c r="NHR158" s="1"/>
      <c r="NHS158" s="1"/>
      <c r="NHT158" s="1"/>
      <c r="NHU158" s="1"/>
      <c r="NHV158" s="1"/>
      <c r="NHW158" s="1"/>
      <c r="NHX158" s="1"/>
      <c r="NHY158" s="1"/>
      <c r="NHZ158" s="1"/>
      <c r="NIA158" s="1"/>
      <c r="NIB158" s="1"/>
      <c r="NIC158" s="1"/>
      <c r="NID158" s="1"/>
      <c r="NIE158" s="1"/>
      <c r="NIF158" s="1"/>
      <c r="NIG158" s="1"/>
      <c r="NIH158" s="1"/>
      <c r="NII158" s="1"/>
      <c r="NIJ158" s="1"/>
      <c r="NIK158" s="1"/>
      <c r="NIL158" s="1"/>
      <c r="NIM158" s="1"/>
      <c r="NIN158" s="1"/>
      <c r="NIO158" s="1"/>
      <c r="NIP158" s="1"/>
      <c r="NIQ158" s="1"/>
      <c r="NIR158" s="1"/>
      <c r="NIS158" s="1"/>
      <c r="NIT158" s="1"/>
      <c r="NIU158" s="1"/>
      <c r="NIV158" s="1"/>
      <c r="NIW158" s="1"/>
      <c r="NIX158" s="1"/>
      <c r="NIY158" s="1"/>
      <c r="NIZ158" s="1"/>
      <c r="NJA158" s="1"/>
      <c r="NJB158" s="1"/>
      <c r="NJC158" s="1"/>
      <c r="NJD158" s="1"/>
      <c r="NJE158" s="1"/>
      <c r="NJF158" s="1"/>
      <c r="NJG158" s="1"/>
      <c r="NJH158" s="1"/>
      <c r="NJI158" s="1"/>
      <c r="NJJ158" s="1"/>
      <c r="NJK158" s="1"/>
      <c r="NJL158" s="1"/>
      <c r="NJM158" s="1"/>
      <c r="NJN158" s="1"/>
      <c r="NJO158" s="1"/>
      <c r="NJP158" s="1"/>
      <c r="NJQ158" s="1"/>
      <c r="NJR158" s="1"/>
      <c r="NJS158" s="1"/>
      <c r="NJT158" s="1"/>
      <c r="NJU158" s="1"/>
      <c r="NJV158" s="1"/>
      <c r="NJW158" s="1"/>
      <c r="NJX158" s="1"/>
      <c r="NJY158" s="1"/>
      <c r="NJZ158" s="1"/>
      <c r="NKA158" s="1"/>
      <c r="NKB158" s="1"/>
      <c r="NKC158" s="1"/>
      <c r="NKD158" s="1"/>
      <c r="NKE158" s="1"/>
      <c r="NKF158" s="1"/>
      <c r="NKG158" s="1"/>
      <c r="NKH158" s="1"/>
      <c r="NKI158" s="1"/>
      <c r="NKJ158" s="1"/>
      <c r="NKK158" s="1"/>
      <c r="NKL158" s="1"/>
      <c r="NKM158" s="1"/>
      <c r="NKN158" s="1"/>
      <c r="NKO158" s="1"/>
      <c r="NKP158" s="1"/>
      <c r="NKQ158" s="1"/>
      <c r="NKR158" s="1"/>
      <c r="NKS158" s="1"/>
      <c r="NKT158" s="1"/>
      <c r="NKU158" s="1"/>
      <c r="NKV158" s="1"/>
      <c r="NKW158" s="1"/>
      <c r="NKX158" s="1"/>
      <c r="NKY158" s="1"/>
      <c r="NKZ158" s="1"/>
      <c r="NLA158" s="1"/>
      <c r="NLB158" s="1"/>
      <c r="NLC158" s="1"/>
      <c r="NLD158" s="1"/>
      <c r="NLE158" s="1"/>
      <c r="NLF158" s="1"/>
      <c r="NLG158" s="1"/>
      <c r="NLH158" s="1"/>
      <c r="NLI158" s="1"/>
      <c r="NLJ158" s="1"/>
      <c r="NLK158" s="1"/>
      <c r="NLL158" s="1"/>
      <c r="NLM158" s="1"/>
      <c r="NLN158" s="1"/>
      <c r="NLO158" s="1"/>
      <c r="NLP158" s="1"/>
      <c r="NLQ158" s="1"/>
      <c r="NLR158" s="1"/>
      <c r="NLS158" s="1"/>
      <c r="NLT158" s="1"/>
      <c r="NLU158" s="1"/>
      <c r="NLV158" s="1"/>
      <c r="NLW158" s="1"/>
      <c r="NLX158" s="1"/>
      <c r="NLY158" s="1"/>
      <c r="NLZ158" s="1"/>
      <c r="NMA158" s="1"/>
      <c r="NMB158" s="1"/>
      <c r="NMC158" s="1"/>
      <c r="NMD158" s="1"/>
      <c r="NME158" s="1"/>
      <c r="NMF158" s="1"/>
      <c r="NMG158" s="1"/>
      <c r="NMH158" s="1"/>
      <c r="NMI158" s="1"/>
      <c r="NMJ158" s="1"/>
      <c r="NMK158" s="1"/>
      <c r="NML158" s="1"/>
      <c r="NMM158" s="1"/>
      <c r="NMN158" s="1"/>
      <c r="NMO158" s="1"/>
      <c r="NMP158" s="1"/>
      <c r="NMQ158" s="1"/>
      <c r="NMR158" s="1"/>
      <c r="NMS158" s="1"/>
      <c r="NMT158" s="1"/>
      <c r="NMU158" s="1"/>
      <c r="NMV158" s="1"/>
      <c r="NMW158" s="1"/>
      <c r="NMX158" s="1"/>
      <c r="NMY158" s="1"/>
      <c r="NMZ158" s="1"/>
      <c r="NNA158" s="1"/>
      <c r="NNB158" s="1"/>
      <c r="NNC158" s="1"/>
      <c r="NND158" s="1"/>
      <c r="NNE158" s="1"/>
      <c r="NNF158" s="1"/>
      <c r="NNG158" s="1"/>
      <c r="NNH158" s="1"/>
      <c r="NNI158" s="1"/>
      <c r="NNJ158" s="1"/>
      <c r="NNK158" s="1"/>
      <c r="NNL158" s="1"/>
      <c r="NNM158" s="1"/>
      <c r="NNN158" s="1"/>
      <c r="NNO158" s="1"/>
      <c r="NNP158" s="1"/>
      <c r="NNQ158" s="1"/>
      <c r="NNR158" s="1"/>
      <c r="NNS158" s="1"/>
      <c r="NNT158" s="1"/>
      <c r="NNU158" s="1"/>
      <c r="NNV158" s="1"/>
      <c r="NNW158" s="1"/>
      <c r="NNX158" s="1"/>
      <c r="NNY158" s="1"/>
      <c r="NNZ158" s="1"/>
      <c r="NOA158" s="1"/>
      <c r="NOB158" s="1"/>
      <c r="NOC158" s="1"/>
      <c r="NOD158" s="1"/>
      <c r="NOE158" s="1"/>
      <c r="NOF158" s="1"/>
      <c r="NOG158" s="1"/>
      <c r="NOH158" s="1"/>
      <c r="NOI158" s="1"/>
      <c r="NOJ158" s="1"/>
      <c r="NOK158" s="1"/>
      <c r="NOL158" s="1"/>
      <c r="NOM158" s="1"/>
      <c r="NON158" s="1"/>
      <c r="NOO158" s="1"/>
      <c r="NOP158" s="1"/>
      <c r="NOQ158" s="1"/>
      <c r="NOR158" s="1"/>
      <c r="NOS158" s="1"/>
      <c r="NOT158" s="1"/>
      <c r="NOU158" s="1"/>
      <c r="NOV158" s="1"/>
      <c r="NOW158" s="1"/>
      <c r="NOX158" s="1"/>
      <c r="NOY158" s="1"/>
      <c r="NOZ158" s="1"/>
      <c r="NPA158" s="1"/>
      <c r="NPB158" s="1"/>
      <c r="NPC158" s="1"/>
      <c r="NPD158" s="1"/>
      <c r="NPE158" s="1"/>
      <c r="NPF158" s="1"/>
      <c r="NPG158" s="1"/>
      <c r="NPH158" s="1"/>
      <c r="NPI158" s="1"/>
      <c r="NPJ158" s="1"/>
      <c r="NPK158" s="1"/>
      <c r="NPL158" s="1"/>
      <c r="NPM158" s="1"/>
      <c r="NPN158" s="1"/>
      <c r="NPO158" s="1"/>
      <c r="NPP158" s="1"/>
      <c r="NPQ158" s="1"/>
      <c r="NPR158" s="1"/>
      <c r="NPS158" s="1"/>
      <c r="NPT158" s="1"/>
      <c r="NPU158" s="1"/>
      <c r="NPV158" s="1"/>
      <c r="NPW158" s="1"/>
      <c r="NPX158" s="1"/>
      <c r="NPY158" s="1"/>
      <c r="NPZ158" s="1"/>
      <c r="NQA158" s="1"/>
      <c r="NQB158" s="1"/>
      <c r="NQC158" s="1"/>
      <c r="NQD158" s="1"/>
      <c r="NQE158" s="1"/>
      <c r="NQF158" s="1"/>
      <c r="NQG158" s="1"/>
      <c r="NQH158" s="1"/>
      <c r="NQI158" s="1"/>
      <c r="NQJ158" s="1"/>
      <c r="NQK158" s="1"/>
      <c r="NQL158" s="1"/>
      <c r="NQM158" s="1"/>
      <c r="NQN158" s="1"/>
      <c r="NQO158" s="1"/>
      <c r="NQP158" s="1"/>
      <c r="NQQ158" s="1"/>
      <c r="NQR158" s="1"/>
      <c r="NQS158" s="1"/>
      <c r="NQT158" s="1"/>
      <c r="NQU158" s="1"/>
      <c r="NQV158" s="1"/>
      <c r="NQW158" s="1"/>
      <c r="NQX158" s="1"/>
      <c r="NQY158" s="1"/>
      <c r="NQZ158" s="1"/>
      <c r="NRA158" s="1"/>
      <c r="NRB158" s="1"/>
      <c r="NRC158" s="1"/>
      <c r="NRD158" s="1"/>
      <c r="NRE158" s="1"/>
      <c r="NRF158" s="1"/>
      <c r="NRG158" s="1"/>
      <c r="NRH158" s="1"/>
      <c r="NRI158" s="1"/>
      <c r="NRJ158" s="1"/>
      <c r="NRK158" s="1"/>
      <c r="NRL158" s="1"/>
      <c r="NRM158" s="1"/>
      <c r="NRN158" s="1"/>
      <c r="NRO158" s="1"/>
      <c r="NRP158" s="1"/>
      <c r="NRQ158" s="1"/>
      <c r="NRR158" s="1"/>
      <c r="NRS158" s="1"/>
      <c r="NRT158" s="1"/>
      <c r="NRU158" s="1"/>
      <c r="NRV158" s="1"/>
      <c r="NRW158" s="1"/>
      <c r="NRX158" s="1"/>
      <c r="NRY158" s="1"/>
      <c r="NRZ158" s="1"/>
      <c r="NSA158" s="1"/>
      <c r="NSB158" s="1"/>
      <c r="NSC158" s="1"/>
      <c r="NSD158" s="1"/>
      <c r="NSE158" s="1"/>
      <c r="NSF158" s="1"/>
      <c r="NSG158" s="1"/>
      <c r="NSH158" s="1"/>
      <c r="NSI158" s="1"/>
      <c r="NSJ158" s="1"/>
      <c r="NSK158" s="1"/>
      <c r="NSL158" s="1"/>
      <c r="NSM158" s="1"/>
      <c r="NSN158" s="1"/>
      <c r="NSO158" s="1"/>
      <c r="NSP158" s="1"/>
      <c r="NSQ158" s="1"/>
      <c r="NSR158" s="1"/>
      <c r="NSS158" s="1"/>
      <c r="NST158" s="1"/>
      <c r="NSU158" s="1"/>
      <c r="NSV158" s="1"/>
      <c r="NSW158" s="1"/>
      <c r="NSX158" s="1"/>
      <c r="NSY158" s="1"/>
      <c r="NSZ158" s="1"/>
      <c r="NTA158" s="1"/>
      <c r="NTB158" s="1"/>
      <c r="NTC158" s="1"/>
      <c r="NTD158" s="1"/>
      <c r="NTE158" s="1"/>
      <c r="NTF158" s="1"/>
      <c r="NTG158" s="1"/>
      <c r="NTH158" s="1"/>
      <c r="NTI158" s="1"/>
      <c r="NTJ158" s="1"/>
      <c r="NTK158" s="1"/>
      <c r="NTL158" s="1"/>
      <c r="NTM158" s="1"/>
      <c r="NTN158" s="1"/>
      <c r="NTO158" s="1"/>
      <c r="NTP158" s="1"/>
      <c r="NTQ158" s="1"/>
      <c r="NTR158" s="1"/>
      <c r="NTS158" s="1"/>
      <c r="NTT158" s="1"/>
      <c r="NTU158" s="1"/>
      <c r="NTV158" s="1"/>
      <c r="NTW158" s="1"/>
      <c r="NTX158" s="1"/>
      <c r="NTY158" s="1"/>
      <c r="NTZ158" s="1"/>
      <c r="NUA158" s="1"/>
      <c r="NUB158" s="1"/>
      <c r="NUC158" s="1"/>
      <c r="NUD158" s="1"/>
      <c r="NUE158" s="1"/>
      <c r="NUF158" s="1"/>
      <c r="NUG158" s="1"/>
      <c r="NUH158" s="1"/>
      <c r="NUI158" s="1"/>
      <c r="NUJ158" s="1"/>
      <c r="NUK158" s="1"/>
      <c r="NUL158" s="1"/>
      <c r="NUM158" s="1"/>
      <c r="NUN158" s="1"/>
      <c r="NUO158" s="1"/>
      <c r="NUP158" s="1"/>
      <c r="NUQ158" s="1"/>
      <c r="NUR158" s="1"/>
      <c r="NUS158" s="1"/>
      <c r="NUT158" s="1"/>
      <c r="NUU158" s="1"/>
      <c r="NUV158" s="1"/>
      <c r="NUW158" s="1"/>
      <c r="NUX158" s="1"/>
      <c r="NUY158" s="1"/>
      <c r="NUZ158" s="1"/>
      <c r="NVA158" s="1"/>
      <c r="NVB158" s="1"/>
      <c r="NVC158" s="1"/>
      <c r="NVD158" s="1"/>
      <c r="NVE158" s="1"/>
      <c r="NVF158" s="1"/>
      <c r="NVG158" s="1"/>
      <c r="NVH158" s="1"/>
      <c r="NVI158" s="1"/>
      <c r="NVJ158" s="1"/>
      <c r="NVK158" s="1"/>
      <c r="NVL158" s="1"/>
      <c r="NVM158" s="1"/>
      <c r="NVN158" s="1"/>
      <c r="NVO158" s="1"/>
      <c r="NVP158" s="1"/>
      <c r="NVQ158" s="1"/>
      <c r="NVR158" s="1"/>
      <c r="NVS158" s="1"/>
      <c r="NVT158" s="1"/>
      <c r="NVU158" s="1"/>
      <c r="NVV158" s="1"/>
      <c r="NVW158" s="1"/>
      <c r="NVX158" s="1"/>
      <c r="NVY158" s="1"/>
      <c r="NVZ158" s="1"/>
      <c r="NWA158" s="1"/>
      <c r="NWB158" s="1"/>
      <c r="NWC158" s="1"/>
      <c r="NWD158" s="1"/>
      <c r="NWE158" s="1"/>
      <c r="NWF158" s="1"/>
      <c r="NWG158" s="1"/>
      <c r="NWH158" s="1"/>
      <c r="NWI158" s="1"/>
      <c r="NWJ158" s="1"/>
      <c r="NWK158" s="1"/>
      <c r="NWL158" s="1"/>
      <c r="NWM158" s="1"/>
      <c r="NWN158" s="1"/>
      <c r="NWO158" s="1"/>
      <c r="NWP158" s="1"/>
      <c r="NWQ158" s="1"/>
      <c r="NWR158" s="1"/>
      <c r="NWS158" s="1"/>
      <c r="NWT158" s="1"/>
      <c r="NWU158" s="1"/>
      <c r="NWV158" s="1"/>
      <c r="NWW158" s="1"/>
      <c r="NWX158" s="1"/>
      <c r="NWY158" s="1"/>
      <c r="NWZ158" s="1"/>
      <c r="NXA158" s="1"/>
      <c r="NXB158" s="1"/>
      <c r="NXC158" s="1"/>
      <c r="NXD158" s="1"/>
      <c r="NXE158" s="1"/>
      <c r="NXF158" s="1"/>
      <c r="NXG158" s="1"/>
      <c r="NXH158" s="1"/>
      <c r="NXI158" s="1"/>
      <c r="NXJ158" s="1"/>
      <c r="NXK158" s="1"/>
      <c r="NXL158" s="1"/>
      <c r="NXM158" s="1"/>
      <c r="NXN158" s="1"/>
      <c r="NXO158" s="1"/>
      <c r="NXP158" s="1"/>
      <c r="NXQ158" s="1"/>
      <c r="NXR158" s="1"/>
      <c r="NXS158" s="1"/>
      <c r="NXT158" s="1"/>
      <c r="NXU158" s="1"/>
      <c r="NXV158" s="1"/>
      <c r="NXW158" s="1"/>
      <c r="NXX158" s="1"/>
      <c r="NXY158" s="1"/>
      <c r="NXZ158" s="1"/>
      <c r="NYA158" s="1"/>
      <c r="NYB158" s="1"/>
      <c r="NYC158" s="1"/>
      <c r="NYD158" s="1"/>
      <c r="NYE158" s="1"/>
      <c r="NYF158" s="1"/>
      <c r="NYG158" s="1"/>
      <c r="NYH158" s="1"/>
      <c r="NYI158" s="1"/>
      <c r="NYJ158" s="1"/>
      <c r="NYK158" s="1"/>
      <c r="NYL158" s="1"/>
      <c r="NYM158" s="1"/>
      <c r="NYN158" s="1"/>
      <c r="NYO158" s="1"/>
      <c r="NYP158" s="1"/>
      <c r="NYQ158" s="1"/>
      <c r="NYR158" s="1"/>
      <c r="NYS158" s="1"/>
      <c r="NYT158" s="1"/>
      <c r="NYU158" s="1"/>
      <c r="NYV158" s="1"/>
      <c r="NYW158" s="1"/>
      <c r="NYX158" s="1"/>
      <c r="NYY158" s="1"/>
      <c r="NYZ158" s="1"/>
      <c r="NZA158" s="1"/>
      <c r="NZB158" s="1"/>
      <c r="NZC158" s="1"/>
      <c r="NZD158" s="1"/>
      <c r="NZE158" s="1"/>
      <c r="NZF158" s="1"/>
      <c r="NZG158" s="1"/>
      <c r="NZH158" s="1"/>
      <c r="NZI158" s="1"/>
      <c r="NZJ158" s="1"/>
      <c r="NZK158" s="1"/>
      <c r="NZL158" s="1"/>
      <c r="NZM158" s="1"/>
      <c r="NZN158" s="1"/>
      <c r="NZO158" s="1"/>
      <c r="NZP158" s="1"/>
      <c r="NZQ158" s="1"/>
      <c r="NZR158" s="1"/>
      <c r="NZS158" s="1"/>
      <c r="NZT158" s="1"/>
      <c r="NZU158" s="1"/>
      <c r="NZV158" s="1"/>
      <c r="NZW158" s="1"/>
      <c r="NZX158" s="1"/>
      <c r="NZY158" s="1"/>
      <c r="NZZ158" s="1"/>
      <c r="OAA158" s="1"/>
      <c r="OAB158" s="1"/>
      <c r="OAC158" s="1"/>
      <c r="OAD158" s="1"/>
      <c r="OAE158" s="1"/>
      <c r="OAF158" s="1"/>
      <c r="OAG158" s="1"/>
      <c r="OAH158" s="1"/>
      <c r="OAI158" s="1"/>
      <c r="OAJ158" s="1"/>
      <c r="OAK158" s="1"/>
      <c r="OAL158" s="1"/>
      <c r="OAM158" s="1"/>
      <c r="OAN158" s="1"/>
      <c r="OAO158" s="1"/>
      <c r="OAP158" s="1"/>
      <c r="OAQ158" s="1"/>
      <c r="OAR158" s="1"/>
      <c r="OAS158" s="1"/>
      <c r="OAT158" s="1"/>
      <c r="OAU158" s="1"/>
      <c r="OAV158" s="1"/>
      <c r="OAW158" s="1"/>
      <c r="OAX158" s="1"/>
      <c r="OAY158" s="1"/>
      <c r="OAZ158" s="1"/>
      <c r="OBA158" s="1"/>
      <c r="OBB158" s="1"/>
      <c r="OBC158" s="1"/>
      <c r="OBD158" s="1"/>
      <c r="OBE158" s="1"/>
      <c r="OBF158" s="1"/>
      <c r="OBG158" s="1"/>
      <c r="OBH158" s="1"/>
      <c r="OBI158" s="1"/>
      <c r="OBJ158" s="1"/>
      <c r="OBK158" s="1"/>
      <c r="OBL158" s="1"/>
      <c r="OBM158" s="1"/>
      <c r="OBN158" s="1"/>
      <c r="OBO158" s="1"/>
      <c r="OBP158" s="1"/>
      <c r="OBQ158" s="1"/>
      <c r="OBR158" s="1"/>
      <c r="OBS158" s="1"/>
      <c r="OBT158" s="1"/>
      <c r="OBU158" s="1"/>
      <c r="OBV158" s="1"/>
      <c r="OBW158" s="1"/>
      <c r="OBX158" s="1"/>
      <c r="OBY158" s="1"/>
      <c r="OBZ158" s="1"/>
      <c r="OCA158" s="1"/>
      <c r="OCB158" s="1"/>
      <c r="OCC158" s="1"/>
      <c r="OCD158" s="1"/>
      <c r="OCE158" s="1"/>
      <c r="OCF158" s="1"/>
      <c r="OCG158" s="1"/>
      <c r="OCH158" s="1"/>
      <c r="OCI158" s="1"/>
      <c r="OCJ158" s="1"/>
      <c r="OCK158" s="1"/>
      <c r="OCL158" s="1"/>
      <c r="OCM158" s="1"/>
      <c r="OCN158" s="1"/>
      <c r="OCO158" s="1"/>
      <c r="OCP158" s="1"/>
      <c r="OCQ158" s="1"/>
      <c r="OCR158" s="1"/>
      <c r="OCS158" s="1"/>
      <c r="OCT158" s="1"/>
      <c r="OCU158" s="1"/>
      <c r="OCV158" s="1"/>
      <c r="OCW158" s="1"/>
      <c r="OCX158" s="1"/>
      <c r="OCY158" s="1"/>
      <c r="OCZ158" s="1"/>
      <c r="ODA158" s="1"/>
      <c r="ODB158" s="1"/>
      <c r="ODC158" s="1"/>
      <c r="ODD158" s="1"/>
      <c r="ODE158" s="1"/>
      <c r="ODF158" s="1"/>
      <c r="ODG158" s="1"/>
      <c r="ODH158" s="1"/>
      <c r="ODI158" s="1"/>
      <c r="ODJ158" s="1"/>
      <c r="ODK158" s="1"/>
      <c r="ODL158" s="1"/>
      <c r="ODM158" s="1"/>
      <c r="ODN158" s="1"/>
      <c r="ODO158" s="1"/>
      <c r="ODP158" s="1"/>
      <c r="ODQ158" s="1"/>
      <c r="ODR158" s="1"/>
      <c r="ODS158" s="1"/>
      <c r="ODT158" s="1"/>
      <c r="ODU158" s="1"/>
      <c r="ODV158" s="1"/>
      <c r="ODW158" s="1"/>
      <c r="ODX158" s="1"/>
      <c r="ODY158" s="1"/>
      <c r="ODZ158" s="1"/>
      <c r="OEA158" s="1"/>
      <c r="OEB158" s="1"/>
      <c r="OEC158" s="1"/>
      <c r="OED158" s="1"/>
      <c r="OEE158" s="1"/>
      <c r="OEF158" s="1"/>
      <c r="OEG158" s="1"/>
      <c r="OEH158" s="1"/>
      <c r="OEI158" s="1"/>
      <c r="OEJ158" s="1"/>
      <c r="OEK158" s="1"/>
      <c r="OEL158" s="1"/>
      <c r="OEM158" s="1"/>
      <c r="OEN158" s="1"/>
      <c r="OEO158" s="1"/>
      <c r="OEP158" s="1"/>
      <c r="OEQ158" s="1"/>
      <c r="OER158" s="1"/>
      <c r="OES158" s="1"/>
      <c r="OET158" s="1"/>
      <c r="OEU158" s="1"/>
      <c r="OEV158" s="1"/>
      <c r="OEW158" s="1"/>
      <c r="OEX158" s="1"/>
      <c r="OEY158" s="1"/>
      <c r="OEZ158" s="1"/>
      <c r="OFA158" s="1"/>
      <c r="OFB158" s="1"/>
      <c r="OFC158" s="1"/>
      <c r="OFD158" s="1"/>
      <c r="OFE158" s="1"/>
      <c r="OFF158" s="1"/>
      <c r="OFG158" s="1"/>
      <c r="OFH158" s="1"/>
      <c r="OFI158" s="1"/>
      <c r="OFJ158" s="1"/>
      <c r="OFK158" s="1"/>
      <c r="OFL158" s="1"/>
      <c r="OFM158" s="1"/>
      <c r="OFN158" s="1"/>
      <c r="OFO158" s="1"/>
      <c r="OFP158" s="1"/>
      <c r="OFQ158" s="1"/>
      <c r="OFR158" s="1"/>
      <c r="OFS158" s="1"/>
      <c r="OFT158" s="1"/>
      <c r="OFU158" s="1"/>
      <c r="OFV158" s="1"/>
      <c r="OFW158" s="1"/>
      <c r="OFX158" s="1"/>
      <c r="OFY158" s="1"/>
      <c r="OFZ158" s="1"/>
      <c r="OGA158" s="1"/>
      <c r="OGB158" s="1"/>
      <c r="OGC158" s="1"/>
      <c r="OGD158" s="1"/>
      <c r="OGE158" s="1"/>
      <c r="OGF158" s="1"/>
      <c r="OGG158" s="1"/>
      <c r="OGH158" s="1"/>
      <c r="OGI158" s="1"/>
      <c r="OGJ158" s="1"/>
      <c r="OGK158" s="1"/>
      <c r="OGL158" s="1"/>
      <c r="OGM158" s="1"/>
      <c r="OGN158" s="1"/>
      <c r="OGO158" s="1"/>
      <c r="OGP158" s="1"/>
      <c r="OGQ158" s="1"/>
      <c r="OGR158" s="1"/>
      <c r="OGS158" s="1"/>
      <c r="OGT158" s="1"/>
      <c r="OGU158" s="1"/>
      <c r="OGV158" s="1"/>
      <c r="OGW158" s="1"/>
      <c r="OGX158" s="1"/>
      <c r="OGY158" s="1"/>
      <c r="OGZ158" s="1"/>
      <c r="OHA158" s="1"/>
      <c r="OHB158" s="1"/>
      <c r="OHC158" s="1"/>
      <c r="OHD158" s="1"/>
      <c r="OHE158" s="1"/>
      <c r="OHF158" s="1"/>
      <c r="OHG158" s="1"/>
      <c r="OHH158" s="1"/>
      <c r="OHI158" s="1"/>
      <c r="OHJ158" s="1"/>
      <c r="OHK158" s="1"/>
      <c r="OHL158" s="1"/>
      <c r="OHM158" s="1"/>
      <c r="OHN158" s="1"/>
      <c r="OHO158" s="1"/>
      <c r="OHP158" s="1"/>
      <c r="OHQ158" s="1"/>
      <c r="OHR158" s="1"/>
      <c r="OHS158" s="1"/>
      <c r="OHT158" s="1"/>
      <c r="OHU158" s="1"/>
      <c r="OHV158" s="1"/>
      <c r="OHW158" s="1"/>
      <c r="OHX158" s="1"/>
      <c r="OHY158" s="1"/>
      <c r="OHZ158" s="1"/>
      <c r="OIA158" s="1"/>
      <c r="OIB158" s="1"/>
      <c r="OIC158" s="1"/>
      <c r="OID158" s="1"/>
      <c r="OIE158" s="1"/>
      <c r="OIF158" s="1"/>
      <c r="OIG158" s="1"/>
      <c r="OIH158" s="1"/>
      <c r="OII158" s="1"/>
      <c r="OIJ158" s="1"/>
      <c r="OIK158" s="1"/>
      <c r="OIL158" s="1"/>
      <c r="OIM158" s="1"/>
      <c r="OIN158" s="1"/>
      <c r="OIO158" s="1"/>
      <c r="OIP158" s="1"/>
      <c r="OIQ158" s="1"/>
      <c r="OIR158" s="1"/>
      <c r="OIS158" s="1"/>
      <c r="OIT158" s="1"/>
      <c r="OIU158" s="1"/>
      <c r="OIV158" s="1"/>
      <c r="OIW158" s="1"/>
      <c r="OIX158" s="1"/>
      <c r="OIY158" s="1"/>
      <c r="OIZ158" s="1"/>
      <c r="OJA158" s="1"/>
      <c r="OJB158" s="1"/>
      <c r="OJC158" s="1"/>
      <c r="OJD158" s="1"/>
      <c r="OJE158" s="1"/>
      <c r="OJF158" s="1"/>
      <c r="OJG158" s="1"/>
      <c r="OJH158" s="1"/>
      <c r="OJI158" s="1"/>
      <c r="OJJ158" s="1"/>
      <c r="OJK158" s="1"/>
      <c r="OJL158" s="1"/>
      <c r="OJM158" s="1"/>
      <c r="OJN158" s="1"/>
      <c r="OJO158" s="1"/>
      <c r="OJP158" s="1"/>
      <c r="OJQ158" s="1"/>
      <c r="OJR158" s="1"/>
      <c r="OJS158" s="1"/>
      <c r="OJT158" s="1"/>
      <c r="OJU158" s="1"/>
      <c r="OJV158" s="1"/>
      <c r="OJW158" s="1"/>
      <c r="OJX158" s="1"/>
      <c r="OJY158" s="1"/>
      <c r="OJZ158" s="1"/>
      <c r="OKA158" s="1"/>
      <c r="OKB158" s="1"/>
      <c r="OKC158" s="1"/>
      <c r="OKD158" s="1"/>
      <c r="OKE158" s="1"/>
      <c r="OKF158" s="1"/>
      <c r="OKG158" s="1"/>
      <c r="OKH158" s="1"/>
      <c r="OKI158" s="1"/>
      <c r="OKJ158" s="1"/>
      <c r="OKK158" s="1"/>
      <c r="OKL158" s="1"/>
      <c r="OKM158" s="1"/>
      <c r="OKN158" s="1"/>
      <c r="OKO158" s="1"/>
      <c r="OKP158" s="1"/>
      <c r="OKQ158" s="1"/>
      <c r="OKR158" s="1"/>
      <c r="OKS158" s="1"/>
      <c r="OKT158" s="1"/>
      <c r="OKU158" s="1"/>
      <c r="OKV158" s="1"/>
      <c r="OKW158" s="1"/>
      <c r="OKX158" s="1"/>
      <c r="OKY158" s="1"/>
      <c r="OKZ158" s="1"/>
      <c r="OLA158" s="1"/>
      <c r="OLB158" s="1"/>
      <c r="OLC158" s="1"/>
      <c r="OLD158" s="1"/>
      <c r="OLE158" s="1"/>
      <c r="OLF158" s="1"/>
      <c r="OLG158" s="1"/>
      <c r="OLH158" s="1"/>
      <c r="OLI158" s="1"/>
      <c r="OLJ158" s="1"/>
      <c r="OLK158" s="1"/>
      <c r="OLL158" s="1"/>
      <c r="OLM158" s="1"/>
      <c r="OLN158" s="1"/>
      <c r="OLO158" s="1"/>
      <c r="OLP158" s="1"/>
      <c r="OLQ158" s="1"/>
      <c r="OLR158" s="1"/>
      <c r="OLS158" s="1"/>
      <c r="OLT158" s="1"/>
      <c r="OLU158" s="1"/>
      <c r="OLV158" s="1"/>
      <c r="OLW158" s="1"/>
      <c r="OLX158" s="1"/>
      <c r="OLY158" s="1"/>
      <c r="OLZ158" s="1"/>
      <c r="OMA158" s="1"/>
      <c r="OMB158" s="1"/>
      <c r="OMC158" s="1"/>
      <c r="OMD158" s="1"/>
      <c r="OME158" s="1"/>
      <c r="OMF158" s="1"/>
      <c r="OMG158" s="1"/>
      <c r="OMH158" s="1"/>
      <c r="OMI158" s="1"/>
      <c r="OMJ158" s="1"/>
      <c r="OMK158" s="1"/>
      <c r="OML158" s="1"/>
      <c r="OMM158" s="1"/>
      <c r="OMN158" s="1"/>
      <c r="OMO158" s="1"/>
      <c r="OMP158" s="1"/>
      <c r="OMQ158" s="1"/>
      <c r="OMR158" s="1"/>
      <c r="OMS158" s="1"/>
      <c r="OMT158" s="1"/>
      <c r="OMU158" s="1"/>
      <c r="OMV158" s="1"/>
      <c r="OMW158" s="1"/>
      <c r="OMX158" s="1"/>
      <c r="OMY158" s="1"/>
      <c r="OMZ158" s="1"/>
      <c r="ONA158" s="1"/>
      <c r="ONB158" s="1"/>
      <c r="ONC158" s="1"/>
      <c r="OND158" s="1"/>
      <c r="ONE158" s="1"/>
      <c r="ONF158" s="1"/>
      <c r="ONG158" s="1"/>
      <c r="ONH158" s="1"/>
      <c r="ONI158" s="1"/>
      <c r="ONJ158" s="1"/>
      <c r="ONK158" s="1"/>
      <c r="ONL158" s="1"/>
      <c r="ONM158" s="1"/>
      <c r="ONN158" s="1"/>
      <c r="ONO158" s="1"/>
      <c r="ONP158" s="1"/>
      <c r="ONQ158" s="1"/>
      <c r="ONR158" s="1"/>
      <c r="ONS158" s="1"/>
      <c r="ONT158" s="1"/>
      <c r="ONU158" s="1"/>
      <c r="ONV158" s="1"/>
      <c r="ONW158" s="1"/>
      <c r="ONX158" s="1"/>
      <c r="ONY158" s="1"/>
      <c r="ONZ158" s="1"/>
      <c r="OOA158" s="1"/>
      <c r="OOB158" s="1"/>
      <c r="OOC158" s="1"/>
      <c r="OOD158" s="1"/>
      <c r="OOE158" s="1"/>
      <c r="OOF158" s="1"/>
      <c r="OOG158" s="1"/>
      <c r="OOH158" s="1"/>
      <c r="OOI158" s="1"/>
      <c r="OOJ158" s="1"/>
      <c r="OOK158" s="1"/>
      <c r="OOL158" s="1"/>
      <c r="OOM158" s="1"/>
      <c r="OON158" s="1"/>
      <c r="OOO158" s="1"/>
      <c r="OOP158" s="1"/>
      <c r="OOQ158" s="1"/>
      <c r="OOR158" s="1"/>
      <c r="OOS158" s="1"/>
      <c r="OOT158" s="1"/>
      <c r="OOU158" s="1"/>
      <c r="OOV158" s="1"/>
      <c r="OOW158" s="1"/>
      <c r="OOX158" s="1"/>
      <c r="OOY158" s="1"/>
      <c r="OOZ158" s="1"/>
      <c r="OPA158" s="1"/>
      <c r="OPB158" s="1"/>
      <c r="OPC158" s="1"/>
      <c r="OPD158" s="1"/>
      <c r="OPE158" s="1"/>
      <c r="OPF158" s="1"/>
      <c r="OPG158" s="1"/>
      <c r="OPH158" s="1"/>
      <c r="OPI158" s="1"/>
      <c r="OPJ158" s="1"/>
      <c r="OPK158" s="1"/>
      <c r="OPL158" s="1"/>
      <c r="OPM158" s="1"/>
      <c r="OPN158" s="1"/>
      <c r="OPO158" s="1"/>
      <c r="OPP158" s="1"/>
      <c r="OPQ158" s="1"/>
      <c r="OPR158" s="1"/>
      <c r="OPS158" s="1"/>
      <c r="OPT158" s="1"/>
      <c r="OPU158" s="1"/>
      <c r="OPV158" s="1"/>
      <c r="OPW158" s="1"/>
      <c r="OPX158" s="1"/>
      <c r="OPY158" s="1"/>
      <c r="OPZ158" s="1"/>
      <c r="OQA158" s="1"/>
      <c r="OQB158" s="1"/>
      <c r="OQC158" s="1"/>
      <c r="OQD158" s="1"/>
      <c r="OQE158" s="1"/>
      <c r="OQF158" s="1"/>
      <c r="OQG158" s="1"/>
      <c r="OQH158" s="1"/>
      <c r="OQI158" s="1"/>
      <c r="OQJ158" s="1"/>
      <c r="OQK158" s="1"/>
      <c r="OQL158" s="1"/>
      <c r="OQM158" s="1"/>
      <c r="OQN158" s="1"/>
      <c r="OQO158" s="1"/>
      <c r="OQP158" s="1"/>
      <c r="OQQ158" s="1"/>
      <c r="OQR158" s="1"/>
      <c r="OQS158" s="1"/>
      <c r="OQT158" s="1"/>
      <c r="OQU158" s="1"/>
      <c r="OQV158" s="1"/>
      <c r="OQW158" s="1"/>
      <c r="OQX158" s="1"/>
      <c r="OQY158" s="1"/>
      <c r="OQZ158" s="1"/>
      <c r="ORA158" s="1"/>
      <c r="ORB158" s="1"/>
      <c r="ORC158" s="1"/>
      <c r="ORD158" s="1"/>
      <c r="ORE158" s="1"/>
      <c r="ORF158" s="1"/>
      <c r="ORG158" s="1"/>
      <c r="ORH158" s="1"/>
      <c r="ORI158" s="1"/>
      <c r="ORJ158" s="1"/>
      <c r="ORK158" s="1"/>
      <c r="ORL158" s="1"/>
      <c r="ORM158" s="1"/>
      <c r="ORN158" s="1"/>
      <c r="ORO158" s="1"/>
      <c r="ORP158" s="1"/>
      <c r="ORQ158" s="1"/>
      <c r="ORR158" s="1"/>
      <c r="ORS158" s="1"/>
      <c r="ORT158" s="1"/>
      <c r="ORU158" s="1"/>
      <c r="ORV158" s="1"/>
      <c r="ORW158" s="1"/>
      <c r="ORX158" s="1"/>
      <c r="ORY158" s="1"/>
      <c r="ORZ158" s="1"/>
      <c r="OSA158" s="1"/>
      <c r="OSB158" s="1"/>
      <c r="OSC158" s="1"/>
      <c r="OSD158" s="1"/>
      <c r="OSE158" s="1"/>
      <c r="OSF158" s="1"/>
      <c r="OSG158" s="1"/>
      <c r="OSH158" s="1"/>
      <c r="OSI158" s="1"/>
      <c r="OSJ158" s="1"/>
      <c r="OSK158" s="1"/>
      <c r="OSL158" s="1"/>
      <c r="OSM158" s="1"/>
      <c r="OSN158" s="1"/>
      <c r="OSO158" s="1"/>
      <c r="OSP158" s="1"/>
      <c r="OSQ158" s="1"/>
      <c r="OSR158" s="1"/>
      <c r="OSS158" s="1"/>
      <c r="OST158" s="1"/>
      <c r="OSU158" s="1"/>
      <c r="OSV158" s="1"/>
      <c r="OSW158" s="1"/>
      <c r="OSX158" s="1"/>
      <c r="OSY158" s="1"/>
      <c r="OSZ158" s="1"/>
      <c r="OTA158" s="1"/>
      <c r="OTB158" s="1"/>
      <c r="OTC158" s="1"/>
      <c r="OTD158" s="1"/>
      <c r="OTE158" s="1"/>
      <c r="OTF158" s="1"/>
      <c r="OTG158" s="1"/>
      <c r="OTH158" s="1"/>
      <c r="OTI158" s="1"/>
      <c r="OTJ158" s="1"/>
      <c r="OTK158" s="1"/>
      <c r="OTL158" s="1"/>
      <c r="OTM158" s="1"/>
      <c r="OTN158" s="1"/>
      <c r="OTO158" s="1"/>
      <c r="OTP158" s="1"/>
      <c r="OTQ158" s="1"/>
      <c r="OTR158" s="1"/>
      <c r="OTS158" s="1"/>
      <c r="OTT158" s="1"/>
      <c r="OTU158" s="1"/>
      <c r="OTV158" s="1"/>
      <c r="OTW158" s="1"/>
      <c r="OTX158" s="1"/>
      <c r="OTY158" s="1"/>
      <c r="OTZ158" s="1"/>
      <c r="OUA158" s="1"/>
      <c r="OUB158" s="1"/>
      <c r="OUC158" s="1"/>
      <c r="OUD158" s="1"/>
      <c r="OUE158" s="1"/>
      <c r="OUF158" s="1"/>
      <c r="OUG158" s="1"/>
      <c r="OUH158" s="1"/>
      <c r="OUI158" s="1"/>
      <c r="OUJ158" s="1"/>
      <c r="OUK158" s="1"/>
      <c r="OUL158" s="1"/>
      <c r="OUM158" s="1"/>
      <c r="OUN158" s="1"/>
      <c r="OUO158" s="1"/>
      <c r="OUP158" s="1"/>
      <c r="OUQ158" s="1"/>
      <c r="OUR158" s="1"/>
      <c r="OUS158" s="1"/>
      <c r="OUT158" s="1"/>
      <c r="OUU158" s="1"/>
      <c r="OUV158" s="1"/>
      <c r="OUW158" s="1"/>
      <c r="OUX158" s="1"/>
      <c r="OUY158" s="1"/>
      <c r="OUZ158" s="1"/>
      <c r="OVA158" s="1"/>
      <c r="OVB158" s="1"/>
      <c r="OVC158" s="1"/>
      <c r="OVD158" s="1"/>
      <c r="OVE158" s="1"/>
      <c r="OVF158" s="1"/>
      <c r="OVG158" s="1"/>
      <c r="OVH158" s="1"/>
      <c r="OVI158" s="1"/>
      <c r="OVJ158" s="1"/>
      <c r="OVK158" s="1"/>
      <c r="OVL158" s="1"/>
      <c r="OVM158" s="1"/>
      <c r="OVN158" s="1"/>
      <c r="OVO158" s="1"/>
      <c r="OVP158" s="1"/>
      <c r="OVQ158" s="1"/>
      <c r="OVR158" s="1"/>
      <c r="OVS158" s="1"/>
      <c r="OVT158" s="1"/>
      <c r="OVU158" s="1"/>
      <c r="OVV158" s="1"/>
      <c r="OVW158" s="1"/>
      <c r="OVX158" s="1"/>
      <c r="OVY158" s="1"/>
      <c r="OVZ158" s="1"/>
      <c r="OWA158" s="1"/>
      <c r="OWB158" s="1"/>
      <c r="OWC158" s="1"/>
      <c r="OWD158" s="1"/>
      <c r="OWE158" s="1"/>
      <c r="OWF158" s="1"/>
      <c r="OWG158" s="1"/>
      <c r="OWH158" s="1"/>
      <c r="OWI158" s="1"/>
      <c r="OWJ158" s="1"/>
      <c r="OWK158" s="1"/>
      <c r="OWL158" s="1"/>
      <c r="OWM158" s="1"/>
      <c r="OWN158" s="1"/>
      <c r="OWO158" s="1"/>
      <c r="OWP158" s="1"/>
      <c r="OWQ158" s="1"/>
      <c r="OWR158" s="1"/>
      <c r="OWS158" s="1"/>
      <c r="OWT158" s="1"/>
      <c r="OWU158" s="1"/>
      <c r="OWV158" s="1"/>
      <c r="OWW158" s="1"/>
      <c r="OWX158" s="1"/>
      <c r="OWY158" s="1"/>
      <c r="OWZ158" s="1"/>
      <c r="OXA158" s="1"/>
      <c r="OXB158" s="1"/>
      <c r="OXC158" s="1"/>
      <c r="OXD158" s="1"/>
      <c r="OXE158" s="1"/>
      <c r="OXF158" s="1"/>
      <c r="OXG158" s="1"/>
      <c r="OXH158" s="1"/>
      <c r="OXI158" s="1"/>
      <c r="OXJ158" s="1"/>
      <c r="OXK158" s="1"/>
      <c r="OXL158" s="1"/>
      <c r="OXM158" s="1"/>
      <c r="OXN158" s="1"/>
      <c r="OXO158" s="1"/>
      <c r="OXP158" s="1"/>
      <c r="OXQ158" s="1"/>
      <c r="OXR158" s="1"/>
      <c r="OXS158" s="1"/>
      <c r="OXT158" s="1"/>
      <c r="OXU158" s="1"/>
      <c r="OXV158" s="1"/>
      <c r="OXW158" s="1"/>
      <c r="OXX158" s="1"/>
      <c r="OXY158" s="1"/>
      <c r="OXZ158" s="1"/>
      <c r="OYA158" s="1"/>
      <c r="OYB158" s="1"/>
      <c r="OYC158" s="1"/>
      <c r="OYD158" s="1"/>
      <c r="OYE158" s="1"/>
      <c r="OYF158" s="1"/>
      <c r="OYG158" s="1"/>
      <c r="OYH158" s="1"/>
      <c r="OYI158" s="1"/>
      <c r="OYJ158" s="1"/>
      <c r="OYK158" s="1"/>
      <c r="OYL158" s="1"/>
      <c r="OYM158" s="1"/>
      <c r="OYN158" s="1"/>
      <c r="OYO158" s="1"/>
      <c r="OYP158" s="1"/>
      <c r="OYQ158" s="1"/>
      <c r="OYR158" s="1"/>
      <c r="OYS158" s="1"/>
      <c r="OYT158" s="1"/>
      <c r="OYU158" s="1"/>
      <c r="OYV158" s="1"/>
      <c r="OYW158" s="1"/>
      <c r="OYX158" s="1"/>
      <c r="OYY158" s="1"/>
      <c r="OYZ158" s="1"/>
      <c r="OZA158" s="1"/>
      <c r="OZB158" s="1"/>
      <c r="OZC158" s="1"/>
      <c r="OZD158" s="1"/>
      <c r="OZE158" s="1"/>
      <c r="OZF158" s="1"/>
      <c r="OZG158" s="1"/>
      <c r="OZH158" s="1"/>
      <c r="OZI158" s="1"/>
      <c r="OZJ158" s="1"/>
      <c r="OZK158" s="1"/>
      <c r="OZL158" s="1"/>
      <c r="OZM158" s="1"/>
      <c r="OZN158" s="1"/>
      <c r="OZO158" s="1"/>
      <c r="OZP158" s="1"/>
      <c r="OZQ158" s="1"/>
      <c r="OZR158" s="1"/>
      <c r="OZS158" s="1"/>
      <c r="OZT158" s="1"/>
      <c r="OZU158" s="1"/>
      <c r="OZV158" s="1"/>
      <c r="OZW158" s="1"/>
      <c r="OZX158" s="1"/>
      <c r="OZY158" s="1"/>
      <c r="OZZ158" s="1"/>
      <c r="PAA158" s="1"/>
      <c r="PAB158" s="1"/>
      <c r="PAC158" s="1"/>
      <c r="PAD158" s="1"/>
      <c r="PAE158" s="1"/>
      <c r="PAF158" s="1"/>
      <c r="PAG158" s="1"/>
      <c r="PAH158" s="1"/>
      <c r="PAI158" s="1"/>
      <c r="PAJ158" s="1"/>
      <c r="PAK158" s="1"/>
      <c r="PAL158" s="1"/>
      <c r="PAM158" s="1"/>
      <c r="PAN158" s="1"/>
      <c r="PAO158" s="1"/>
      <c r="PAP158" s="1"/>
      <c r="PAQ158" s="1"/>
      <c r="PAR158" s="1"/>
      <c r="PAS158" s="1"/>
      <c r="PAT158" s="1"/>
      <c r="PAU158" s="1"/>
      <c r="PAV158" s="1"/>
      <c r="PAW158" s="1"/>
      <c r="PAX158" s="1"/>
      <c r="PAY158" s="1"/>
      <c r="PAZ158" s="1"/>
      <c r="PBA158" s="1"/>
      <c r="PBB158" s="1"/>
      <c r="PBC158" s="1"/>
      <c r="PBD158" s="1"/>
      <c r="PBE158" s="1"/>
      <c r="PBF158" s="1"/>
      <c r="PBG158" s="1"/>
      <c r="PBH158" s="1"/>
      <c r="PBI158" s="1"/>
      <c r="PBJ158" s="1"/>
      <c r="PBK158" s="1"/>
      <c r="PBL158" s="1"/>
      <c r="PBM158" s="1"/>
      <c r="PBN158" s="1"/>
      <c r="PBO158" s="1"/>
      <c r="PBP158" s="1"/>
      <c r="PBQ158" s="1"/>
      <c r="PBR158" s="1"/>
      <c r="PBS158" s="1"/>
      <c r="PBT158" s="1"/>
      <c r="PBU158" s="1"/>
      <c r="PBV158" s="1"/>
      <c r="PBW158" s="1"/>
      <c r="PBX158" s="1"/>
      <c r="PBY158" s="1"/>
      <c r="PBZ158" s="1"/>
      <c r="PCA158" s="1"/>
      <c r="PCB158" s="1"/>
      <c r="PCC158" s="1"/>
      <c r="PCD158" s="1"/>
      <c r="PCE158" s="1"/>
      <c r="PCF158" s="1"/>
      <c r="PCG158" s="1"/>
      <c r="PCH158" s="1"/>
      <c r="PCI158" s="1"/>
      <c r="PCJ158" s="1"/>
      <c r="PCK158" s="1"/>
      <c r="PCL158" s="1"/>
      <c r="PCM158" s="1"/>
      <c r="PCN158" s="1"/>
      <c r="PCO158" s="1"/>
      <c r="PCP158" s="1"/>
      <c r="PCQ158" s="1"/>
      <c r="PCR158" s="1"/>
      <c r="PCS158" s="1"/>
      <c r="PCT158" s="1"/>
      <c r="PCU158" s="1"/>
      <c r="PCV158" s="1"/>
      <c r="PCW158" s="1"/>
      <c r="PCX158" s="1"/>
      <c r="PCY158" s="1"/>
      <c r="PCZ158" s="1"/>
      <c r="PDA158" s="1"/>
      <c r="PDB158" s="1"/>
      <c r="PDC158" s="1"/>
      <c r="PDD158" s="1"/>
      <c r="PDE158" s="1"/>
      <c r="PDF158" s="1"/>
      <c r="PDG158" s="1"/>
      <c r="PDH158" s="1"/>
      <c r="PDI158" s="1"/>
      <c r="PDJ158" s="1"/>
      <c r="PDK158" s="1"/>
      <c r="PDL158" s="1"/>
      <c r="PDM158" s="1"/>
      <c r="PDN158" s="1"/>
      <c r="PDO158" s="1"/>
      <c r="PDP158" s="1"/>
      <c r="PDQ158" s="1"/>
      <c r="PDR158" s="1"/>
      <c r="PDS158" s="1"/>
      <c r="PDT158" s="1"/>
      <c r="PDU158" s="1"/>
      <c r="PDV158" s="1"/>
      <c r="PDW158" s="1"/>
      <c r="PDX158" s="1"/>
      <c r="PDY158" s="1"/>
      <c r="PDZ158" s="1"/>
      <c r="PEA158" s="1"/>
      <c r="PEB158" s="1"/>
      <c r="PEC158" s="1"/>
      <c r="PED158" s="1"/>
      <c r="PEE158" s="1"/>
      <c r="PEF158" s="1"/>
      <c r="PEG158" s="1"/>
      <c r="PEH158" s="1"/>
      <c r="PEI158" s="1"/>
      <c r="PEJ158" s="1"/>
      <c r="PEK158" s="1"/>
      <c r="PEL158" s="1"/>
      <c r="PEM158" s="1"/>
      <c r="PEN158" s="1"/>
      <c r="PEO158" s="1"/>
      <c r="PEP158" s="1"/>
      <c r="PEQ158" s="1"/>
      <c r="PER158" s="1"/>
      <c r="PES158" s="1"/>
      <c r="PET158" s="1"/>
      <c r="PEU158" s="1"/>
      <c r="PEV158" s="1"/>
      <c r="PEW158" s="1"/>
      <c r="PEX158" s="1"/>
      <c r="PEY158" s="1"/>
      <c r="PEZ158" s="1"/>
      <c r="PFA158" s="1"/>
      <c r="PFB158" s="1"/>
      <c r="PFC158" s="1"/>
      <c r="PFD158" s="1"/>
      <c r="PFE158" s="1"/>
      <c r="PFF158" s="1"/>
      <c r="PFG158" s="1"/>
      <c r="PFH158" s="1"/>
      <c r="PFI158" s="1"/>
      <c r="PFJ158" s="1"/>
      <c r="PFK158" s="1"/>
      <c r="PFL158" s="1"/>
      <c r="PFM158" s="1"/>
      <c r="PFN158" s="1"/>
      <c r="PFO158" s="1"/>
      <c r="PFP158" s="1"/>
      <c r="PFQ158" s="1"/>
      <c r="PFR158" s="1"/>
      <c r="PFS158" s="1"/>
      <c r="PFT158" s="1"/>
      <c r="PFU158" s="1"/>
      <c r="PFV158" s="1"/>
      <c r="PFW158" s="1"/>
      <c r="PFX158" s="1"/>
      <c r="PFY158" s="1"/>
      <c r="PFZ158" s="1"/>
      <c r="PGA158" s="1"/>
      <c r="PGB158" s="1"/>
      <c r="PGC158" s="1"/>
      <c r="PGD158" s="1"/>
      <c r="PGE158" s="1"/>
      <c r="PGF158" s="1"/>
      <c r="PGG158" s="1"/>
      <c r="PGH158" s="1"/>
      <c r="PGI158" s="1"/>
      <c r="PGJ158" s="1"/>
      <c r="PGK158" s="1"/>
      <c r="PGL158" s="1"/>
      <c r="PGM158" s="1"/>
      <c r="PGN158" s="1"/>
      <c r="PGO158" s="1"/>
      <c r="PGP158" s="1"/>
      <c r="PGQ158" s="1"/>
      <c r="PGR158" s="1"/>
      <c r="PGS158" s="1"/>
      <c r="PGT158" s="1"/>
      <c r="PGU158" s="1"/>
      <c r="PGV158" s="1"/>
      <c r="PGW158" s="1"/>
      <c r="PGX158" s="1"/>
      <c r="PGY158" s="1"/>
      <c r="PGZ158" s="1"/>
      <c r="PHA158" s="1"/>
      <c r="PHB158" s="1"/>
      <c r="PHC158" s="1"/>
      <c r="PHD158" s="1"/>
      <c r="PHE158" s="1"/>
      <c r="PHF158" s="1"/>
      <c r="PHG158" s="1"/>
      <c r="PHH158" s="1"/>
      <c r="PHI158" s="1"/>
      <c r="PHJ158" s="1"/>
      <c r="PHK158" s="1"/>
      <c r="PHL158" s="1"/>
      <c r="PHM158" s="1"/>
      <c r="PHN158" s="1"/>
      <c r="PHO158" s="1"/>
      <c r="PHP158" s="1"/>
      <c r="PHQ158" s="1"/>
      <c r="PHR158" s="1"/>
      <c r="PHS158" s="1"/>
      <c r="PHT158" s="1"/>
      <c r="PHU158" s="1"/>
      <c r="PHV158" s="1"/>
      <c r="PHW158" s="1"/>
      <c r="PHX158" s="1"/>
      <c r="PHY158" s="1"/>
      <c r="PHZ158" s="1"/>
      <c r="PIA158" s="1"/>
      <c r="PIB158" s="1"/>
      <c r="PIC158" s="1"/>
      <c r="PID158" s="1"/>
      <c r="PIE158" s="1"/>
      <c r="PIF158" s="1"/>
      <c r="PIG158" s="1"/>
      <c r="PIH158" s="1"/>
      <c r="PII158" s="1"/>
      <c r="PIJ158" s="1"/>
      <c r="PIK158" s="1"/>
      <c r="PIL158" s="1"/>
      <c r="PIM158" s="1"/>
      <c r="PIN158" s="1"/>
      <c r="PIO158" s="1"/>
      <c r="PIP158" s="1"/>
      <c r="PIQ158" s="1"/>
      <c r="PIR158" s="1"/>
      <c r="PIS158" s="1"/>
      <c r="PIT158" s="1"/>
      <c r="PIU158" s="1"/>
      <c r="PIV158" s="1"/>
      <c r="PIW158" s="1"/>
      <c r="PIX158" s="1"/>
      <c r="PIY158" s="1"/>
      <c r="PIZ158" s="1"/>
      <c r="PJA158" s="1"/>
      <c r="PJB158" s="1"/>
      <c r="PJC158" s="1"/>
      <c r="PJD158" s="1"/>
      <c r="PJE158" s="1"/>
      <c r="PJF158" s="1"/>
      <c r="PJG158" s="1"/>
      <c r="PJH158" s="1"/>
      <c r="PJI158" s="1"/>
      <c r="PJJ158" s="1"/>
      <c r="PJK158" s="1"/>
      <c r="PJL158" s="1"/>
      <c r="PJM158" s="1"/>
      <c r="PJN158" s="1"/>
      <c r="PJO158" s="1"/>
      <c r="PJP158" s="1"/>
      <c r="PJQ158" s="1"/>
      <c r="PJR158" s="1"/>
      <c r="PJS158" s="1"/>
      <c r="PJT158" s="1"/>
      <c r="PJU158" s="1"/>
      <c r="PJV158" s="1"/>
      <c r="PJW158" s="1"/>
      <c r="PJX158" s="1"/>
      <c r="PJY158" s="1"/>
      <c r="PJZ158" s="1"/>
      <c r="PKA158" s="1"/>
      <c r="PKB158" s="1"/>
      <c r="PKC158" s="1"/>
      <c r="PKD158" s="1"/>
      <c r="PKE158" s="1"/>
      <c r="PKF158" s="1"/>
      <c r="PKG158" s="1"/>
      <c r="PKH158" s="1"/>
      <c r="PKI158" s="1"/>
      <c r="PKJ158" s="1"/>
      <c r="PKK158" s="1"/>
      <c r="PKL158" s="1"/>
      <c r="PKM158" s="1"/>
      <c r="PKN158" s="1"/>
      <c r="PKO158" s="1"/>
      <c r="PKP158" s="1"/>
      <c r="PKQ158" s="1"/>
      <c r="PKR158" s="1"/>
      <c r="PKS158" s="1"/>
      <c r="PKT158" s="1"/>
      <c r="PKU158" s="1"/>
      <c r="PKV158" s="1"/>
      <c r="PKW158" s="1"/>
      <c r="PKX158" s="1"/>
      <c r="PKY158" s="1"/>
      <c r="PKZ158" s="1"/>
      <c r="PLA158" s="1"/>
      <c r="PLB158" s="1"/>
      <c r="PLC158" s="1"/>
      <c r="PLD158" s="1"/>
      <c r="PLE158" s="1"/>
      <c r="PLF158" s="1"/>
      <c r="PLG158" s="1"/>
      <c r="PLH158" s="1"/>
      <c r="PLI158" s="1"/>
      <c r="PLJ158" s="1"/>
      <c r="PLK158" s="1"/>
      <c r="PLL158" s="1"/>
      <c r="PLM158" s="1"/>
      <c r="PLN158" s="1"/>
      <c r="PLO158" s="1"/>
      <c r="PLP158" s="1"/>
      <c r="PLQ158" s="1"/>
      <c r="PLR158" s="1"/>
      <c r="PLS158" s="1"/>
      <c r="PLT158" s="1"/>
      <c r="PLU158" s="1"/>
      <c r="PLV158" s="1"/>
      <c r="PLW158" s="1"/>
      <c r="PLX158" s="1"/>
      <c r="PLY158" s="1"/>
      <c r="PLZ158" s="1"/>
      <c r="PMA158" s="1"/>
      <c r="PMB158" s="1"/>
      <c r="PMC158" s="1"/>
      <c r="PMD158" s="1"/>
      <c r="PME158" s="1"/>
      <c r="PMF158" s="1"/>
      <c r="PMG158" s="1"/>
      <c r="PMH158" s="1"/>
      <c r="PMI158" s="1"/>
      <c r="PMJ158" s="1"/>
      <c r="PMK158" s="1"/>
      <c r="PML158" s="1"/>
      <c r="PMM158" s="1"/>
      <c r="PMN158" s="1"/>
      <c r="PMO158" s="1"/>
      <c r="PMP158" s="1"/>
      <c r="PMQ158" s="1"/>
      <c r="PMR158" s="1"/>
      <c r="PMS158" s="1"/>
      <c r="PMT158" s="1"/>
      <c r="PMU158" s="1"/>
      <c r="PMV158" s="1"/>
      <c r="PMW158" s="1"/>
      <c r="PMX158" s="1"/>
      <c r="PMY158" s="1"/>
      <c r="PMZ158" s="1"/>
      <c r="PNA158" s="1"/>
      <c r="PNB158" s="1"/>
      <c r="PNC158" s="1"/>
      <c r="PND158" s="1"/>
      <c r="PNE158" s="1"/>
      <c r="PNF158" s="1"/>
      <c r="PNG158" s="1"/>
      <c r="PNH158" s="1"/>
      <c r="PNI158" s="1"/>
      <c r="PNJ158" s="1"/>
      <c r="PNK158" s="1"/>
      <c r="PNL158" s="1"/>
      <c r="PNM158" s="1"/>
      <c r="PNN158" s="1"/>
      <c r="PNO158" s="1"/>
      <c r="PNP158" s="1"/>
      <c r="PNQ158" s="1"/>
      <c r="PNR158" s="1"/>
      <c r="PNS158" s="1"/>
      <c r="PNT158" s="1"/>
      <c r="PNU158" s="1"/>
      <c r="PNV158" s="1"/>
      <c r="PNW158" s="1"/>
      <c r="PNX158" s="1"/>
      <c r="PNY158" s="1"/>
      <c r="PNZ158" s="1"/>
      <c r="POA158" s="1"/>
      <c r="POB158" s="1"/>
      <c r="POC158" s="1"/>
      <c r="POD158" s="1"/>
      <c r="POE158" s="1"/>
      <c r="POF158" s="1"/>
      <c r="POG158" s="1"/>
      <c r="POH158" s="1"/>
      <c r="POI158" s="1"/>
      <c r="POJ158" s="1"/>
      <c r="POK158" s="1"/>
      <c r="POL158" s="1"/>
      <c r="POM158" s="1"/>
      <c r="PON158" s="1"/>
      <c r="POO158" s="1"/>
      <c r="POP158" s="1"/>
      <c r="POQ158" s="1"/>
      <c r="POR158" s="1"/>
      <c r="POS158" s="1"/>
      <c r="POT158" s="1"/>
      <c r="POU158" s="1"/>
      <c r="POV158" s="1"/>
      <c r="POW158" s="1"/>
      <c r="POX158" s="1"/>
      <c r="POY158" s="1"/>
      <c r="POZ158" s="1"/>
      <c r="PPA158" s="1"/>
      <c r="PPB158" s="1"/>
      <c r="PPC158" s="1"/>
      <c r="PPD158" s="1"/>
      <c r="PPE158" s="1"/>
      <c r="PPF158" s="1"/>
      <c r="PPG158" s="1"/>
      <c r="PPH158" s="1"/>
      <c r="PPI158" s="1"/>
      <c r="PPJ158" s="1"/>
      <c r="PPK158" s="1"/>
      <c r="PPL158" s="1"/>
      <c r="PPM158" s="1"/>
      <c r="PPN158" s="1"/>
      <c r="PPO158" s="1"/>
      <c r="PPP158" s="1"/>
      <c r="PPQ158" s="1"/>
      <c r="PPR158" s="1"/>
      <c r="PPS158" s="1"/>
      <c r="PPT158" s="1"/>
      <c r="PPU158" s="1"/>
      <c r="PPV158" s="1"/>
      <c r="PPW158" s="1"/>
      <c r="PPX158" s="1"/>
      <c r="PPY158" s="1"/>
      <c r="PPZ158" s="1"/>
      <c r="PQA158" s="1"/>
      <c r="PQB158" s="1"/>
      <c r="PQC158" s="1"/>
      <c r="PQD158" s="1"/>
      <c r="PQE158" s="1"/>
      <c r="PQF158" s="1"/>
      <c r="PQG158" s="1"/>
      <c r="PQH158" s="1"/>
      <c r="PQI158" s="1"/>
      <c r="PQJ158" s="1"/>
      <c r="PQK158" s="1"/>
      <c r="PQL158" s="1"/>
      <c r="PQM158" s="1"/>
      <c r="PQN158" s="1"/>
      <c r="PQO158" s="1"/>
      <c r="PQP158" s="1"/>
      <c r="PQQ158" s="1"/>
      <c r="PQR158" s="1"/>
      <c r="PQS158" s="1"/>
      <c r="PQT158" s="1"/>
      <c r="PQU158" s="1"/>
      <c r="PQV158" s="1"/>
      <c r="PQW158" s="1"/>
      <c r="PQX158" s="1"/>
      <c r="PQY158" s="1"/>
      <c r="PQZ158" s="1"/>
      <c r="PRA158" s="1"/>
      <c r="PRB158" s="1"/>
      <c r="PRC158" s="1"/>
      <c r="PRD158" s="1"/>
      <c r="PRE158" s="1"/>
      <c r="PRF158" s="1"/>
      <c r="PRG158" s="1"/>
      <c r="PRH158" s="1"/>
      <c r="PRI158" s="1"/>
      <c r="PRJ158" s="1"/>
      <c r="PRK158" s="1"/>
      <c r="PRL158" s="1"/>
      <c r="PRM158" s="1"/>
      <c r="PRN158" s="1"/>
      <c r="PRO158" s="1"/>
      <c r="PRP158" s="1"/>
      <c r="PRQ158" s="1"/>
      <c r="PRR158" s="1"/>
      <c r="PRS158" s="1"/>
      <c r="PRT158" s="1"/>
      <c r="PRU158" s="1"/>
      <c r="PRV158" s="1"/>
      <c r="PRW158" s="1"/>
      <c r="PRX158" s="1"/>
      <c r="PRY158" s="1"/>
      <c r="PRZ158" s="1"/>
      <c r="PSA158" s="1"/>
      <c r="PSB158" s="1"/>
      <c r="PSC158" s="1"/>
      <c r="PSD158" s="1"/>
      <c r="PSE158" s="1"/>
      <c r="PSF158" s="1"/>
      <c r="PSG158" s="1"/>
      <c r="PSH158" s="1"/>
      <c r="PSI158" s="1"/>
      <c r="PSJ158" s="1"/>
      <c r="PSK158" s="1"/>
      <c r="PSL158" s="1"/>
      <c r="PSM158" s="1"/>
      <c r="PSN158" s="1"/>
      <c r="PSO158" s="1"/>
      <c r="PSP158" s="1"/>
      <c r="PSQ158" s="1"/>
      <c r="PSR158" s="1"/>
      <c r="PSS158" s="1"/>
      <c r="PST158" s="1"/>
      <c r="PSU158" s="1"/>
      <c r="PSV158" s="1"/>
      <c r="PSW158" s="1"/>
      <c r="PSX158" s="1"/>
      <c r="PSY158" s="1"/>
      <c r="PSZ158" s="1"/>
      <c r="PTA158" s="1"/>
      <c r="PTB158" s="1"/>
      <c r="PTC158" s="1"/>
      <c r="PTD158" s="1"/>
      <c r="PTE158" s="1"/>
      <c r="PTF158" s="1"/>
      <c r="PTG158" s="1"/>
      <c r="PTH158" s="1"/>
      <c r="PTI158" s="1"/>
      <c r="PTJ158" s="1"/>
      <c r="PTK158" s="1"/>
      <c r="PTL158" s="1"/>
      <c r="PTM158" s="1"/>
      <c r="PTN158" s="1"/>
      <c r="PTO158" s="1"/>
      <c r="PTP158" s="1"/>
      <c r="PTQ158" s="1"/>
      <c r="PTR158" s="1"/>
      <c r="PTS158" s="1"/>
      <c r="PTT158" s="1"/>
      <c r="PTU158" s="1"/>
      <c r="PTV158" s="1"/>
      <c r="PTW158" s="1"/>
      <c r="PTX158" s="1"/>
      <c r="PTY158" s="1"/>
      <c r="PTZ158" s="1"/>
      <c r="PUA158" s="1"/>
      <c r="PUB158" s="1"/>
      <c r="PUC158" s="1"/>
      <c r="PUD158" s="1"/>
      <c r="PUE158" s="1"/>
      <c r="PUF158" s="1"/>
      <c r="PUG158" s="1"/>
      <c r="PUH158" s="1"/>
      <c r="PUI158" s="1"/>
      <c r="PUJ158" s="1"/>
      <c r="PUK158" s="1"/>
      <c r="PUL158" s="1"/>
      <c r="PUM158" s="1"/>
      <c r="PUN158" s="1"/>
      <c r="PUO158" s="1"/>
      <c r="PUP158" s="1"/>
      <c r="PUQ158" s="1"/>
      <c r="PUR158" s="1"/>
      <c r="PUS158" s="1"/>
      <c r="PUT158" s="1"/>
      <c r="PUU158" s="1"/>
      <c r="PUV158" s="1"/>
      <c r="PUW158" s="1"/>
      <c r="PUX158" s="1"/>
      <c r="PUY158" s="1"/>
      <c r="PUZ158" s="1"/>
      <c r="PVA158" s="1"/>
      <c r="PVB158" s="1"/>
      <c r="PVC158" s="1"/>
      <c r="PVD158" s="1"/>
      <c r="PVE158" s="1"/>
      <c r="PVF158" s="1"/>
      <c r="PVG158" s="1"/>
      <c r="PVH158" s="1"/>
      <c r="PVI158" s="1"/>
      <c r="PVJ158" s="1"/>
      <c r="PVK158" s="1"/>
      <c r="PVL158" s="1"/>
      <c r="PVM158" s="1"/>
      <c r="PVN158" s="1"/>
      <c r="PVO158" s="1"/>
      <c r="PVP158" s="1"/>
      <c r="PVQ158" s="1"/>
      <c r="PVR158" s="1"/>
      <c r="PVS158" s="1"/>
      <c r="PVT158" s="1"/>
      <c r="PVU158" s="1"/>
      <c r="PVV158" s="1"/>
      <c r="PVW158" s="1"/>
      <c r="PVX158" s="1"/>
      <c r="PVY158" s="1"/>
      <c r="PVZ158" s="1"/>
      <c r="PWA158" s="1"/>
      <c r="PWB158" s="1"/>
      <c r="PWC158" s="1"/>
      <c r="PWD158" s="1"/>
      <c r="PWE158" s="1"/>
      <c r="PWF158" s="1"/>
      <c r="PWG158" s="1"/>
      <c r="PWH158" s="1"/>
      <c r="PWI158" s="1"/>
      <c r="PWJ158" s="1"/>
      <c r="PWK158" s="1"/>
      <c r="PWL158" s="1"/>
      <c r="PWM158" s="1"/>
      <c r="PWN158" s="1"/>
      <c r="PWO158" s="1"/>
      <c r="PWP158" s="1"/>
      <c r="PWQ158" s="1"/>
      <c r="PWR158" s="1"/>
      <c r="PWS158" s="1"/>
      <c r="PWT158" s="1"/>
      <c r="PWU158" s="1"/>
      <c r="PWV158" s="1"/>
      <c r="PWW158" s="1"/>
      <c r="PWX158" s="1"/>
      <c r="PWY158" s="1"/>
      <c r="PWZ158" s="1"/>
      <c r="PXA158" s="1"/>
      <c r="PXB158" s="1"/>
      <c r="PXC158" s="1"/>
      <c r="PXD158" s="1"/>
      <c r="PXE158" s="1"/>
      <c r="PXF158" s="1"/>
      <c r="PXG158" s="1"/>
      <c r="PXH158" s="1"/>
      <c r="PXI158" s="1"/>
      <c r="PXJ158" s="1"/>
      <c r="PXK158" s="1"/>
      <c r="PXL158" s="1"/>
      <c r="PXM158" s="1"/>
      <c r="PXN158" s="1"/>
      <c r="PXO158" s="1"/>
      <c r="PXP158" s="1"/>
      <c r="PXQ158" s="1"/>
      <c r="PXR158" s="1"/>
      <c r="PXS158" s="1"/>
      <c r="PXT158" s="1"/>
      <c r="PXU158" s="1"/>
      <c r="PXV158" s="1"/>
      <c r="PXW158" s="1"/>
      <c r="PXX158" s="1"/>
      <c r="PXY158" s="1"/>
      <c r="PXZ158" s="1"/>
      <c r="PYA158" s="1"/>
      <c r="PYB158" s="1"/>
      <c r="PYC158" s="1"/>
      <c r="PYD158" s="1"/>
      <c r="PYE158" s="1"/>
      <c r="PYF158" s="1"/>
      <c r="PYG158" s="1"/>
      <c r="PYH158" s="1"/>
      <c r="PYI158" s="1"/>
      <c r="PYJ158" s="1"/>
      <c r="PYK158" s="1"/>
      <c r="PYL158" s="1"/>
      <c r="PYM158" s="1"/>
      <c r="PYN158" s="1"/>
      <c r="PYO158" s="1"/>
      <c r="PYP158" s="1"/>
      <c r="PYQ158" s="1"/>
      <c r="PYR158" s="1"/>
      <c r="PYS158" s="1"/>
      <c r="PYT158" s="1"/>
      <c r="PYU158" s="1"/>
      <c r="PYV158" s="1"/>
      <c r="PYW158" s="1"/>
      <c r="PYX158" s="1"/>
      <c r="PYY158" s="1"/>
      <c r="PYZ158" s="1"/>
      <c r="PZA158" s="1"/>
      <c r="PZB158" s="1"/>
      <c r="PZC158" s="1"/>
      <c r="PZD158" s="1"/>
      <c r="PZE158" s="1"/>
      <c r="PZF158" s="1"/>
      <c r="PZG158" s="1"/>
      <c r="PZH158" s="1"/>
      <c r="PZI158" s="1"/>
      <c r="PZJ158" s="1"/>
      <c r="PZK158" s="1"/>
      <c r="PZL158" s="1"/>
      <c r="PZM158" s="1"/>
      <c r="PZN158" s="1"/>
      <c r="PZO158" s="1"/>
      <c r="PZP158" s="1"/>
      <c r="PZQ158" s="1"/>
      <c r="PZR158" s="1"/>
      <c r="PZS158" s="1"/>
      <c r="PZT158" s="1"/>
      <c r="PZU158" s="1"/>
      <c r="PZV158" s="1"/>
      <c r="PZW158" s="1"/>
      <c r="PZX158" s="1"/>
      <c r="PZY158" s="1"/>
      <c r="PZZ158" s="1"/>
      <c r="QAA158" s="1"/>
      <c r="QAB158" s="1"/>
      <c r="QAC158" s="1"/>
      <c r="QAD158" s="1"/>
      <c r="QAE158" s="1"/>
      <c r="QAF158" s="1"/>
      <c r="QAG158" s="1"/>
      <c r="QAH158" s="1"/>
      <c r="QAI158" s="1"/>
      <c r="QAJ158" s="1"/>
      <c r="QAK158" s="1"/>
      <c r="QAL158" s="1"/>
      <c r="QAM158" s="1"/>
      <c r="QAN158" s="1"/>
      <c r="QAO158" s="1"/>
      <c r="QAP158" s="1"/>
      <c r="QAQ158" s="1"/>
      <c r="QAR158" s="1"/>
      <c r="QAS158" s="1"/>
      <c r="QAT158" s="1"/>
      <c r="QAU158" s="1"/>
      <c r="QAV158" s="1"/>
      <c r="QAW158" s="1"/>
      <c r="QAX158" s="1"/>
      <c r="QAY158" s="1"/>
      <c r="QAZ158" s="1"/>
      <c r="QBA158" s="1"/>
      <c r="QBB158" s="1"/>
      <c r="QBC158" s="1"/>
      <c r="QBD158" s="1"/>
      <c r="QBE158" s="1"/>
      <c r="QBF158" s="1"/>
      <c r="QBG158" s="1"/>
      <c r="QBH158" s="1"/>
      <c r="QBI158" s="1"/>
      <c r="QBJ158" s="1"/>
      <c r="QBK158" s="1"/>
      <c r="QBL158" s="1"/>
      <c r="QBM158" s="1"/>
      <c r="QBN158" s="1"/>
      <c r="QBO158" s="1"/>
      <c r="QBP158" s="1"/>
      <c r="QBQ158" s="1"/>
      <c r="QBR158" s="1"/>
      <c r="QBS158" s="1"/>
      <c r="QBT158" s="1"/>
      <c r="QBU158" s="1"/>
      <c r="QBV158" s="1"/>
      <c r="QBW158" s="1"/>
      <c r="QBX158" s="1"/>
      <c r="QBY158" s="1"/>
      <c r="QBZ158" s="1"/>
      <c r="QCA158" s="1"/>
      <c r="QCB158" s="1"/>
      <c r="QCC158" s="1"/>
      <c r="QCD158" s="1"/>
      <c r="QCE158" s="1"/>
      <c r="QCF158" s="1"/>
      <c r="QCG158" s="1"/>
      <c r="QCH158" s="1"/>
      <c r="QCI158" s="1"/>
      <c r="QCJ158" s="1"/>
      <c r="QCK158" s="1"/>
      <c r="QCL158" s="1"/>
      <c r="QCM158" s="1"/>
      <c r="QCN158" s="1"/>
      <c r="QCO158" s="1"/>
      <c r="QCP158" s="1"/>
      <c r="QCQ158" s="1"/>
      <c r="QCR158" s="1"/>
      <c r="QCS158" s="1"/>
      <c r="QCT158" s="1"/>
      <c r="QCU158" s="1"/>
      <c r="QCV158" s="1"/>
      <c r="QCW158" s="1"/>
      <c r="QCX158" s="1"/>
      <c r="QCY158" s="1"/>
      <c r="QCZ158" s="1"/>
      <c r="QDA158" s="1"/>
      <c r="QDB158" s="1"/>
      <c r="QDC158" s="1"/>
      <c r="QDD158" s="1"/>
      <c r="QDE158" s="1"/>
      <c r="QDF158" s="1"/>
      <c r="QDG158" s="1"/>
      <c r="QDH158" s="1"/>
      <c r="QDI158" s="1"/>
      <c r="QDJ158" s="1"/>
      <c r="QDK158" s="1"/>
      <c r="QDL158" s="1"/>
      <c r="QDM158" s="1"/>
      <c r="QDN158" s="1"/>
      <c r="QDO158" s="1"/>
      <c r="QDP158" s="1"/>
      <c r="QDQ158" s="1"/>
      <c r="QDR158" s="1"/>
      <c r="QDS158" s="1"/>
      <c r="QDT158" s="1"/>
      <c r="QDU158" s="1"/>
      <c r="QDV158" s="1"/>
      <c r="QDW158" s="1"/>
      <c r="QDX158" s="1"/>
      <c r="QDY158" s="1"/>
      <c r="QDZ158" s="1"/>
      <c r="QEA158" s="1"/>
      <c r="QEB158" s="1"/>
      <c r="QEC158" s="1"/>
      <c r="QED158" s="1"/>
      <c r="QEE158" s="1"/>
      <c r="QEF158" s="1"/>
      <c r="QEG158" s="1"/>
      <c r="QEH158" s="1"/>
      <c r="QEI158" s="1"/>
      <c r="QEJ158" s="1"/>
      <c r="QEK158" s="1"/>
      <c r="QEL158" s="1"/>
      <c r="QEM158" s="1"/>
      <c r="QEN158" s="1"/>
      <c r="QEO158" s="1"/>
      <c r="QEP158" s="1"/>
      <c r="QEQ158" s="1"/>
      <c r="QER158" s="1"/>
      <c r="QES158" s="1"/>
      <c r="QET158" s="1"/>
      <c r="QEU158" s="1"/>
      <c r="QEV158" s="1"/>
      <c r="QEW158" s="1"/>
      <c r="QEX158" s="1"/>
      <c r="QEY158" s="1"/>
      <c r="QEZ158" s="1"/>
      <c r="QFA158" s="1"/>
      <c r="QFB158" s="1"/>
      <c r="QFC158" s="1"/>
      <c r="QFD158" s="1"/>
      <c r="QFE158" s="1"/>
      <c r="QFF158" s="1"/>
      <c r="QFG158" s="1"/>
      <c r="QFH158" s="1"/>
      <c r="QFI158" s="1"/>
      <c r="QFJ158" s="1"/>
      <c r="QFK158" s="1"/>
      <c r="QFL158" s="1"/>
      <c r="QFM158" s="1"/>
      <c r="QFN158" s="1"/>
      <c r="QFO158" s="1"/>
      <c r="QFP158" s="1"/>
      <c r="QFQ158" s="1"/>
      <c r="QFR158" s="1"/>
      <c r="QFS158" s="1"/>
      <c r="QFT158" s="1"/>
      <c r="QFU158" s="1"/>
      <c r="QFV158" s="1"/>
      <c r="QFW158" s="1"/>
      <c r="QFX158" s="1"/>
      <c r="QFY158" s="1"/>
      <c r="QFZ158" s="1"/>
      <c r="QGA158" s="1"/>
      <c r="QGB158" s="1"/>
      <c r="QGC158" s="1"/>
      <c r="QGD158" s="1"/>
      <c r="QGE158" s="1"/>
      <c r="QGF158" s="1"/>
      <c r="QGG158" s="1"/>
      <c r="QGH158" s="1"/>
      <c r="QGI158" s="1"/>
      <c r="QGJ158" s="1"/>
      <c r="QGK158" s="1"/>
      <c r="QGL158" s="1"/>
      <c r="QGM158" s="1"/>
      <c r="QGN158" s="1"/>
      <c r="QGO158" s="1"/>
      <c r="QGP158" s="1"/>
      <c r="QGQ158" s="1"/>
      <c r="QGR158" s="1"/>
      <c r="QGS158" s="1"/>
      <c r="QGT158" s="1"/>
      <c r="QGU158" s="1"/>
      <c r="QGV158" s="1"/>
      <c r="QGW158" s="1"/>
      <c r="QGX158" s="1"/>
      <c r="QGY158" s="1"/>
      <c r="QGZ158" s="1"/>
      <c r="QHA158" s="1"/>
      <c r="QHB158" s="1"/>
      <c r="QHC158" s="1"/>
      <c r="QHD158" s="1"/>
      <c r="QHE158" s="1"/>
      <c r="QHF158" s="1"/>
      <c r="QHG158" s="1"/>
      <c r="QHH158" s="1"/>
      <c r="QHI158" s="1"/>
      <c r="QHJ158" s="1"/>
      <c r="QHK158" s="1"/>
      <c r="QHL158" s="1"/>
      <c r="QHM158" s="1"/>
      <c r="QHN158" s="1"/>
      <c r="QHO158" s="1"/>
      <c r="QHP158" s="1"/>
      <c r="QHQ158" s="1"/>
      <c r="QHR158" s="1"/>
      <c r="QHS158" s="1"/>
      <c r="QHT158" s="1"/>
      <c r="QHU158" s="1"/>
      <c r="QHV158" s="1"/>
      <c r="QHW158" s="1"/>
      <c r="QHX158" s="1"/>
      <c r="QHY158" s="1"/>
      <c r="QHZ158" s="1"/>
      <c r="QIA158" s="1"/>
      <c r="QIB158" s="1"/>
      <c r="QIC158" s="1"/>
      <c r="QID158" s="1"/>
      <c r="QIE158" s="1"/>
      <c r="QIF158" s="1"/>
      <c r="QIG158" s="1"/>
      <c r="QIH158" s="1"/>
      <c r="QII158" s="1"/>
      <c r="QIJ158" s="1"/>
      <c r="QIK158" s="1"/>
      <c r="QIL158" s="1"/>
      <c r="QIM158" s="1"/>
      <c r="QIN158" s="1"/>
      <c r="QIO158" s="1"/>
      <c r="QIP158" s="1"/>
      <c r="QIQ158" s="1"/>
      <c r="QIR158" s="1"/>
      <c r="QIS158" s="1"/>
      <c r="QIT158" s="1"/>
      <c r="QIU158" s="1"/>
      <c r="QIV158" s="1"/>
      <c r="QIW158" s="1"/>
      <c r="QIX158" s="1"/>
      <c r="QIY158" s="1"/>
      <c r="QIZ158" s="1"/>
      <c r="QJA158" s="1"/>
      <c r="QJB158" s="1"/>
      <c r="QJC158" s="1"/>
      <c r="QJD158" s="1"/>
      <c r="QJE158" s="1"/>
      <c r="QJF158" s="1"/>
      <c r="QJG158" s="1"/>
      <c r="QJH158" s="1"/>
      <c r="QJI158" s="1"/>
      <c r="QJJ158" s="1"/>
      <c r="QJK158" s="1"/>
      <c r="QJL158" s="1"/>
      <c r="QJM158" s="1"/>
      <c r="QJN158" s="1"/>
      <c r="QJO158" s="1"/>
      <c r="QJP158" s="1"/>
      <c r="QJQ158" s="1"/>
      <c r="QJR158" s="1"/>
      <c r="QJS158" s="1"/>
      <c r="QJT158" s="1"/>
      <c r="QJU158" s="1"/>
      <c r="QJV158" s="1"/>
      <c r="QJW158" s="1"/>
      <c r="QJX158" s="1"/>
      <c r="QJY158" s="1"/>
      <c r="QJZ158" s="1"/>
      <c r="QKA158" s="1"/>
      <c r="QKB158" s="1"/>
      <c r="QKC158" s="1"/>
      <c r="QKD158" s="1"/>
      <c r="QKE158" s="1"/>
      <c r="QKF158" s="1"/>
      <c r="QKG158" s="1"/>
      <c r="QKH158" s="1"/>
      <c r="QKI158" s="1"/>
      <c r="QKJ158" s="1"/>
      <c r="QKK158" s="1"/>
      <c r="QKL158" s="1"/>
      <c r="QKM158" s="1"/>
      <c r="QKN158" s="1"/>
      <c r="QKO158" s="1"/>
      <c r="QKP158" s="1"/>
      <c r="QKQ158" s="1"/>
      <c r="QKR158" s="1"/>
      <c r="QKS158" s="1"/>
      <c r="QKT158" s="1"/>
      <c r="QKU158" s="1"/>
      <c r="QKV158" s="1"/>
      <c r="QKW158" s="1"/>
      <c r="QKX158" s="1"/>
      <c r="QKY158" s="1"/>
      <c r="QKZ158" s="1"/>
      <c r="QLA158" s="1"/>
      <c r="QLB158" s="1"/>
      <c r="QLC158" s="1"/>
      <c r="QLD158" s="1"/>
      <c r="QLE158" s="1"/>
      <c r="QLF158" s="1"/>
      <c r="QLG158" s="1"/>
      <c r="QLH158" s="1"/>
      <c r="QLI158" s="1"/>
      <c r="QLJ158" s="1"/>
      <c r="QLK158" s="1"/>
      <c r="QLL158" s="1"/>
      <c r="QLM158" s="1"/>
      <c r="QLN158" s="1"/>
      <c r="QLO158" s="1"/>
      <c r="QLP158" s="1"/>
      <c r="QLQ158" s="1"/>
      <c r="QLR158" s="1"/>
      <c r="QLS158" s="1"/>
      <c r="QLT158" s="1"/>
      <c r="QLU158" s="1"/>
      <c r="QLV158" s="1"/>
      <c r="QLW158" s="1"/>
      <c r="QLX158" s="1"/>
      <c r="QLY158" s="1"/>
      <c r="QLZ158" s="1"/>
      <c r="QMA158" s="1"/>
      <c r="QMB158" s="1"/>
      <c r="QMC158" s="1"/>
      <c r="QMD158" s="1"/>
      <c r="QME158" s="1"/>
      <c r="QMF158" s="1"/>
      <c r="QMG158" s="1"/>
      <c r="QMH158" s="1"/>
      <c r="QMI158" s="1"/>
      <c r="QMJ158" s="1"/>
      <c r="QMK158" s="1"/>
      <c r="QML158" s="1"/>
      <c r="QMM158" s="1"/>
      <c r="QMN158" s="1"/>
      <c r="QMO158" s="1"/>
      <c r="QMP158" s="1"/>
      <c r="QMQ158" s="1"/>
      <c r="QMR158" s="1"/>
      <c r="QMS158" s="1"/>
      <c r="QMT158" s="1"/>
      <c r="QMU158" s="1"/>
      <c r="QMV158" s="1"/>
      <c r="QMW158" s="1"/>
      <c r="QMX158" s="1"/>
      <c r="QMY158" s="1"/>
      <c r="QMZ158" s="1"/>
      <c r="QNA158" s="1"/>
      <c r="QNB158" s="1"/>
      <c r="QNC158" s="1"/>
      <c r="QND158" s="1"/>
      <c r="QNE158" s="1"/>
      <c r="QNF158" s="1"/>
      <c r="QNG158" s="1"/>
      <c r="QNH158" s="1"/>
      <c r="QNI158" s="1"/>
      <c r="QNJ158" s="1"/>
      <c r="QNK158" s="1"/>
      <c r="QNL158" s="1"/>
      <c r="QNM158" s="1"/>
      <c r="QNN158" s="1"/>
      <c r="QNO158" s="1"/>
      <c r="QNP158" s="1"/>
      <c r="QNQ158" s="1"/>
      <c r="QNR158" s="1"/>
      <c r="QNS158" s="1"/>
      <c r="QNT158" s="1"/>
      <c r="QNU158" s="1"/>
      <c r="QNV158" s="1"/>
      <c r="QNW158" s="1"/>
      <c r="QNX158" s="1"/>
      <c r="QNY158" s="1"/>
      <c r="QNZ158" s="1"/>
      <c r="QOA158" s="1"/>
      <c r="QOB158" s="1"/>
      <c r="QOC158" s="1"/>
      <c r="QOD158" s="1"/>
      <c r="QOE158" s="1"/>
      <c r="QOF158" s="1"/>
      <c r="QOG158" s="1"/>
      <c r="QOH158" s="1"/>
      <c r="QOI158" s="1"/>
      <c r="QOJ158" s="1"/>
      <c r="QOK158" s="1"/>
      <c r="QOL158" s="1"/>
      <c r="QOM158" s="1"/>
      <c r="QON158" s="1"/>
      <c r="QOO158" s="1"/>
      <c r="QOP158" s="1"/>
      <c r="QOQ158" s="1"/>
      <c r="QOR158" s="1"/>
      <c r="QOS158" s="1"/>
      <c r="QOT158" s="1"/>
      <c r="QOU158" s="1"/>
      <c r="QOV158" s="1"/>
      <c r="QOW158" s="1"/>
      <c r="QOX158" s="1"/>
      <c r="QOY158" s="1"/>
      <c r="QOZ158" s="1"/>
      <c r="QPA158" s="1"/>
      <c r="QPB158" s="1"/>
      <c r="QPC158" s="1"/>
      <c r="QPD158" s="1"/>
      <c r="QPE158" s="1"/>
      <c r="QPF158" s="1"/>
      <c r="QPG158" s="1"/>
      <c r="QPH158" s="1"/>
      <c r="QPI158" s="1"/>
      <c r="QPJ158" s="1"/>
      <c r="QPK158" s="1"/>
      <c r="QPL158" s="1"/>
      <c r="QPM158" s="1"/>
      <c r="QPN158" s="1"/>
      <c r="QPO158" s="1"/>
      <c r="QPP158" s="1"/>
      <c r="QPQ158" s="1"/>
      <c r="QPR158" s="1"/>
      <c r="QPS158" s="1"/>
      <c r="QPT158" s="1"/>
      <c r="QPU158" s="1"/>
      <c r="QPV158" s="1"/>
      <c r="QPW158" s="1"/>
      <c r="QPX158" s="1"/>
      <c r="QPY158" s="1"/>
      <c r="QPZ158" s="1"/>
      <c r="QQA158" s="1"/>
      <c r="QQB158" s="1"/>
      <c r="QQC158" s="1"/>
      <c r="QQD158" s="1"/>
      <c r="QQE158" s="1"/>
      <c r="QQF158" s="1"/>
      <c r="QQG158" s="1"/>
      <c r="QQH158" s="1"/>
      <c r="QQI158" s="1"/>
      <c r="QQJ158" s="1"/>
      <c r="QQK158" s="1"/>
      <c r="QQL158" s="1"/>
      <c r="QQM158" s="1"/>
      <c r="QQN158" s="1"/>
      <c r="QQO158" s="1"/>
      <c r="QQP158" s="1"/>
      <c r="QQQ158" s="1"/>
      <c r="QQR158" s="1"/>
      <c r="QQS158" s="1"/>
      <c r="QQT158" s="1"/>
      <c r="QQU158" s="1"/>
      <c r="QQV158" s="1"/>
      <c r="QQW158" s="1"/>
      <c r="QQX158" s="1"/>
      <c r="QQY158" s="1"/>
      <c r="QQZ158" s="1"/>
      <c r="QRA158" s="1"/>
      <c r="QRB158" s="1"/>
      <c r="QRC158" s="1"/>
      <c r="QRD158" s="1"/>
      <c r="QRE158" s="1"/>
      <c r="QRF158" s="1"/>
      <c r="QRG158" s="1"/>
      <c r="QRH158" s="1"/>
      <c r="QRI158" s="1"/>
      <c r="QRJ158" s="1"/>
      <c r="QRK158" s="1"/>
      <c r="QRL158" s="1"/>
      <c r="QRM158" s="1"/>
      <c r="QRN158" s="1"/>
      <c r="QRO158" s="1"/>
      <c r="QRP158" s="1"/>
      <c r="QRQ158" s="1"/>
      <c r="QRR158" s="1"/>
      <c r="QRS158" s="1"/>
      <c r="QRT158" s="1"/>
      <c r="QRU158" s="1"/>
      <c r="QRV158" s="1"/>
      <c r="QRW158" s="1"/>
      <c r="QRX158" s="1"/>
      <c r="QRY158" s="1"/>
      <c r="QRZ158" s="1"/>
      <c r="QSA158" s="1"/>
      <c r="QSB158" s="1"/>
      <c r="QSC158" s="1"/>
      <c r="QSD158" s="1"/>
      <c r="QSE158" s="1"/>
      <c r="QSF158" s="1"/>
      <c r="QSG158" s="1"/>
      <c r="QSH158" s="1"/>
      <c r="QSI158" s="1"/>
      <c r="QSJ158" s="1"/>
      <c r="QSK158" s="1"/>
      <c r="QSL158" s="1"/>
      <c r="QSM158" s="1"/>
      <c r="QSN158" s="1"/>
      <c r="QSO158" s="1"/>
      <c r="QSP158" s="1"/>
      <c r="QSQ158" s="1"/>
      <c r="QSR158" s="1"/>
      <c r="QSS158" s="1"/>
      <c r="QST158" s="1"/>
      <c r="QSU158" s="1"/>
      <c r="QSV158" s="1"/>
      <c r="QSW158" s="1"/>
      <c r="QSX158" s="1"/>
      <c r="QSY158" s="1"/>
      <c r="QSZ158" s="1"/>
      <c r="QTA158" s="1"/>
      <c r="QTB158" s="1"/>
      <c r="QTC158" s="1"/>
      <c r="QTD158" s="1"/>
      <c r="QTE158" s="1"/>
      <c r="QTF158" s="1"/>
      <c r="QTG158" s="1"/>
      <c r="QTH158" s="1"/>
      <c r="QTI158" s="1"/>
      <c r="QTJ158" s="1"/>
      <c r="QTK158" s="1"/>
      <c r="QTL158" s="1"/>
      <c r="QTM158" s="1"/>
      <c r="QTN158" s="1"/>
      <c r="QTO158" s="1"/>
      <c r="QTP158" s="1"/>
      <c r="QTQ158" s="1"/>
      <c r="QTR158" s="1"/>
      <c r="QTS158" s="1"/>
      <c r="QTT158" s="1"/>
      <c r="QTU158" s="1"/>
      <c r="QTV158" s="1"/>
      <c r="QTW158" s="1"/>
      <c r="QTX158" s="1"/>
      <c r="QTY158" s="1"/>
      <c r="QTZ158" s="1"/>
      <c r="QUA158" s="1"/>
      <c r="QUB158" s="1"/>
      <c r="QUC158" s="1"/>
      <c r="QUD158" s="1"/>
      <c r="QUE158" s="1"/>
      <c r="QUF158" s="1"/>
      <c r="QUG158" s="1"/>
      <c r="QUH158" s="1"/>
      <c r="QUI158" s="1"/>
      <c r="QUJ158" s="1"/>
      <c r="QUK158" s="1"/>
      <c r="QUL158" s="1"/>
      <c r="QUM158" s="1"/>
      <c r="QUN158" s="1"/>
      <c r="QUO158" s="1"/>
      <c r="QUP158" s="1"/>
      <c r="QUQ158" s="1"/>
      <c r="QUR158" s="1"/>
      <c r="QUS158" s="1"/>
      <c r="QUT158" s="1"/>
      <c r="QUU158" s="1"/>
      <c r="QUV158" s="1"/>
      <c r="QUW158" s="1"/>
      <c r="QUX158" s="1"/>
      <c r="QUY158" s="1"/>
      <c r="QUZ158" s="1"/>
      <c r="QVA158" s="1"/>
      <c r="QVB158" s="1"/>
      <c r="QVC158" s="1"/>
      <c r="QVD158" s="1"/>
      <c r="QVE158" s="1"/>
      <c r="QVF158" s="1"/>
      <c r="QVG158" s="1"/>
      <c r="QVH158" s="1"/>
      <c r="QVI158" s="1"/>
      <c r="QVJ158" s="1"/>
      <c r="QVK158" s="1"/>
      <c r="QVL158" s="1"/>
      <c r="QVM158" s="1"/>
      <c r="QVN158" s="1"/>
      <c r="QVO158" s="1"/>
      <c r="QVP158" s="1"/>
      <c r="QVQ158" s="1"/>
      <c r="QVR158" s="1"/>
      <c r="QVS158" s="1"/>
      <c r="QVT158" s="1"/>
      <c r="QVU158" s="1"/>
      <c r="QVV158" s="1"/>
      <c r="QVW158" s="1"/>
      <c r="QVX158" s="1"/>
      <c r="QVY158" s="1"/>
      <c r="QVZ158" s="1"/>
      <c r="QWA158" s="1"/>
      <c r="QWB158" s="1"/>
      <c r="QWC158" s="1"/>
      <c r="QWD158" s="1"/>
      <c r="QWE158" s="1"/>
      <c r="QWF158" s="1"/>
      <c r="QWG158" s="1"/>
      <c r="QWH158" s="1"/>
      <c r="QWI158" s="1"/>
      <c r="QWJ158" s="1"/>
      <c r="QWK158" s="1"/>
      <c r="QWL158" s="1"/>
      <c r="QWM158" s="1"/>
      <c r="QWN158" s="1"/>
      <c r="QWO158" s="1"/>
      <c r="QWP158" s="1"/>
      <c r="QWQ158" s="1"/>
      <c r="QWR158" s="1"/>
      <c r="QWS158" s="1"/>
      <c r="QWT158" s="1"/>
      <c r="QWU158" s="1"/>
      <c r="QWV158" s="1"/>
      <c r="QWW158" s="1"/>
      <c r="QWX158" s="1"/>
      <c r="QWY158" s="1"/>
      <c r="QWZ158" s="1"/>
      <c r="QXA158" s="1"/>
      <c r="QXB158" s="1"/>
      <c r="QXC158" s="1"/>
      <c r="QXD158" s="1"/>
      <c r="QXE158" s="1"/>
      <c r="QXF158" s="1"/>
      <c r="QXG158" s="1"/>
      <c r="QXH158" s="1"/>
      <c r="QXI158" s="1"/>
      <c r="QXJ158" s="1"/>
      <c r="QXK158" s="1"/>
      <c r="QXL158" s="1"/>
      <c r="QXM158" s="1"/>
      <c r="QXN158" s="1"/>
      <c r="QXO158" s="1"/>
      <c r="QXP158" s="1"/>
      <c r="QXQ158" s="1"/>
      <c r="QXR158" s="1"/>
      <c r="QXS158" s="1"/>
      <c r="QXT158" s="1"/>
      <c r="QXU158" s="1"/>
      <c r="QXV158" s="1"/>
      <c r="QXW158" s="1"/>
      <c r="QXX158" s="1"/>
      <c r="QXY158" s="1"/>
      <c r="QXZ158" s="1"/>
      <c r="QYA158" s="1"/>
      <c r="QYB158" s="1"/>
      <c r="QYC158" s="1"/>
      <c r="QYD158" s="1"/>
      <c r="QYE158" s="1"/>
      <c r="QYF158" s="1"/>
      <c r="QYG158" s="1"/>
      <c r="QYH158" s="1"/>
      <c r="QYI158" s="1"/>
      <c r="QYJ158" s="1"/>
      <c r="QYK158" s="1"/>
      <c r="QYL158" s="1"/>
      <c r="QYM158" s="1"/>
      <c r="QYN158" s="1"/>
      <c r="QYO158" s="1"/>
      <c r="QYP158" s="1"/>
      <c r="QYQ158" s="1"/>
      <c r="QYR158" s="1"/>
      <c r="QYS158" s="1"/>
      <c r="QYT158" s="1"/>
      <c r="QYU158" s="1"/>
      <c r="QYV158" s="1"/>
      <c r="QYW158" s="1"/>
      <c r="QYX158" s="1"/>
      <c r="QYY158" s="1"/>
      <c r="QYZ158" s="1"/>
      <c r="QZA158" s="1"/>
      <c r="QZB158" s="1"/>
      <c r="QZC158" s="1"/>
      <c r="QZD158" s="1"/>
      <c r="QZE158" s="1"/>
      <c r="QZF158" s="1"/>
      <c r="QZG158" s="1"/>
      <c r="QZH158" s="1"/>
      <c r="QZI158" s="1"/>
      <c r="QZJ158" s="1"/>
      <c r="QZK158" s="1"/>
      <c r="QZL158" s="1"/>
      <c r="QZM158" s="1"/>
      <c r="QZN158" s="1"/>
      <c r="QZO158" s="1"/>
      <c r="QZP158" s="1"/>
      <c r="QZQ158" s="1"/>
      <c r="QZR158" s="1"/>
      <c r="QZS158" s="1"/>
      <c r="QZT158" s="1"/>
      <c r="QZU158" s="1"/>
      <c r="QZV158" s="1"/>
      <c r="QZW158" s="1"/>
      <c r="QZX158" s="1"/>
      <c r="QZY158" s="1"/>
      <c r="QZZ158" s="1"/>
      <c r="RAA158" s="1"/>
      <c r="RAB158" s="1"/>
      <c r="RAC158" s="1"/>
      <c r="RAD158" s="1"/>
      <c r="RAE158" s="1"/>
      <c r="RAF158" s="1"/>
      <c r="RAG158" s="1"/>
      <c r="RAH158" s="1"/>
      <c r="RAI158" s="1"/>
      <c r="RAJ158" s="1"/>
      <c r="RAK158" s="1"/>
      <c r="RAL158" s="1"/>
      <c r="RAM158" s="1"/>
      <c r="RAN158" s="1"/>
      <c r="RAO158" s="1"/>
      <c r="RAP158" s="1"/>
      <c r="RAQ158" s="1"/>
      <c r="RAR158" s="1"/>
      <c r="RAS158" s="1"/>
      <c r="RAT158" s="1"/>
      <c r="RAU158" s="1"/>
      <c r="RAV158" s="1"/>
      <c r="RAW158" s="1"/>
      <c r="RAX158" s="1"/>
      <c r="RAY158" s="1"/>
      <c r="RAZ158" s="1"/>
      <c r="RBA158" s="1"/>
      <c r="RBB158" s="1"/>
      <c r="RBC158" s="1"/>
      <c r="RBD158" s="1"/>
      <c r="RBE158" s="1"/>
      <c r="RBF158" s="1"/>
      <c r="RBG158" s="1"/>
      <c r="RBH158" s="1"/>
      <c r="RBI158" s="1"/>
      <c r="RBJ158" s="1"/>
      <c r="RBK158" s="1"/>
      <c r="RBL158" s="1"/>
      <c r="RBM158" s="1"/>
      <c r="RBN158" s="1"/>
      <c r="RBO158" s="1"/>
      <c r="RBP158" s="1"/>
      <c r="RBQ158" s="1"/>
      <c r="RBR158" s="1"/>
      <c r="RBS158" s="1"/>
      <c r="RBT158" s="1"/>
      <c r="RBU158" s="1"/>
      <c r="RBV158" s="1"/>
      <c r="RBW158" s="1"/>
      <c r="RBX158" s="1"/>
      <c r="RBY158" s="1"/>
      <c r="RBZ158" s="1"/>
      <c r="RCA158" s="1"/>
      <c r="RCB158" s="1"/>
      <c r="RCC158" s="1"/>
      <c r="RCD158" s="1"/>
      <c r="RCE158" s="1"/>
      <c r="RCF158" s="1"/>
      <c r="RCG158" s="1"/>
      <c r="RCH158" s="1"/>
      <c r="RCI158" s="1"/>
      <c r="RCJ158" s="1"/>
      <c r="RCK158" s="1"/>
      <c r="RCL158" s="1"/>
      <c r="RCM158" s="1"/>
      <c r="RCN158" s="1"/>
      <c r="RCO158" s="1"/>
      <c r="RCP158" s="1"/>
      <c r="RCQ158" s="1"/>
      <c r="RCR158" s="1"/>
      <c r="RCS158" s="1"/>
      <c r="RCT158" s="1"/>
      <c r="RCU158" s="1"/>
      <c r="RCV158" s="1"/>
      <c r="RCW158" s="1"/>
      <c r="RCX158" s="1"/>
      <c r="RCY158" s="1"/>
      <c r="RCZ158" s="1"/>
      <c r="RDA158" s="1"/>
      <c r="RDB158" s="1"/>
      <c r="RDC158" s="1"/>
      <c r="RDD158" s="1"/>
      <c r="RDE158" s="1"/>
      <c r="RDF158" s="1"/>
      <c r="RDG158" s="1"/>
      <c r="RDH158" s="1"/>
      <c r="RDI158" s="1"/>
      <c r="RDJ158" s="1"/>
      <c r="RDK158" s="1"/>
      <c r="RDL158" s="1"/>
      <c r="RDM158" s="1"/>
      <c r="RDN158" s="1"/>
      <c r="RDO158" s="1"/>
      <c r="RDP158" s="1"/>
      <c r="RDQ158" s="1"/>
      <c r="RDR158" s="1"/>
      <c r="RDS158" s="1"/>
      <c r="RDT158" s="1"/>
      <c r="RDU158" s="1"/>
      <c r="RDV158" s="1"/>
      <c r="RDW158" s="1"/>
      <c r="RDX158" s="1"/>
      <c r="RDY158" s="1"/>
      <c r="RDZ158" s="1"/>
      <c r="REA158" s="1"/>
      <c r="REB158" s="1"/>
      <c r="REC158" s="1"/>
      <c r="RED158" s="1"/>
      <c r="REE158" s="1"/>
      <c r="REF158" s="1"/>
      <c r="REG158" s="1"/>
      <c r="REH158" s="1"/>
      <c r="REI158" s="1"/>
      <c r="REJ158" s="1"/>
      <c r="REK158" s="1"/>
      <c r="REL158" s="1"/>
      <c r="REM158" s="1"/>
      <c r="REN158" s="1"/>
      <c r="REO158" s="1"/>
      <c r="REP158" s="1"/>
      <c r="REQ158" s="1"/>
      <c r="RER158" s="1"/>
      <c r="RES158" s="1"/>
      <c r="RET158" s="1"/>
      <c r="REU158" s="1"/>
      <c r="REV158" s="1"/>
      <c r="REW158" s="1"/>
      <c r="REX158" s="1"/>
      <c r="REY158" s="1"/>
      <c r="REZ158" s="1"/>
      <c r="RFA158" s="1"/>
      <c r="RFB158" s="1"/>
      <c r="RFC158" s="1"/>
      <c r="RFD158" s="1"/>
      <c r="RFE158" s="1"/>
      <c r="RFF158" s="1"/>
      <c r="RFG158" s="1"/>
      <c r="RFH158" s="1"/>
      <c r="RFI158" s="1"/>
      <c r="RFJ158" s="1"/>
      <c r="RFK158" s="1"/>
      <c r="RFL158" s="1"/>
      <c r="RFM158" s="1"/>
      <c r="RFN158" s="1"/>
      <c r="RFO158" s="1"/>
      <c r="RFP158" s="1"/>
      <c r="RFQ158" s="1"/>
      <c r="RFR158" s="1"/>
      <c r="RFS158" s="1"/>
      <c r="RFT158" s="1"/>
      <c r="RFU158" s="1"/>
      <c r="RFV158" s="1"/>
      <c r="RFW158" s="1"/>
      <c r="RFX158" s="1"/>
      <c r="RFY158" s="1"/>
      <c r="RFZ158" s="1"/>
      <c r="RGA158" s="1"/>
      <c r="RGB158" s="1"/>
      <c r="RGC158" s="1"/>
      <c r="RGD158" s="1"/>
      <c r="RGE158" s="1"/>
      <c r="RGF158" s="1"/>
      <c r="RGG158" s="1"/>
      <c r="RGH158" s="1"/>
      <c r="RGI158" s="1"/>
      <c r="RGJ158" s="1"/>
      <c r="RGK158" s="1"/>
      <c r="RGL158" s="1"/>
      <c r="RGM158" s="1"/>
      <c r="RGN158" s="1"/>
      <c r="RGO158" s="1"/>
      <c r="RGP158" s="1"/>
      <c r="RGQ158" s="1"/>
      <c r="RGR158" s="1"/>
      <c r="RGS158" s="1"/>
      <c r="RGT158" s="1"/>
      <c r="RGU158" s="1"/>
      <c r="RGV158" s="1"/>
      <c r="RGW158" s="1"/>
      <c r="RGX158" s="1"/>
      <c r="RGY158" s="1"/>
      <c r="RGZ158" s="1"/>
      <c r="RHA158" s="1"/>
      <c r="RHB158" s="1"/>
      <c r="RHC158" s="1"/>
      <c r="RHD158" s="1"/>
      <c r="RHE158" s="1"/>
      <c r="RHF158" s="1"/>
      <c r="RHG158" s="1"/>
      <c r="RHH158" s="1"/>
      <c r="RHI158" s="1"/>
      <c r="RHJ158" s="1"/>
      <c r="RHK158" s="1"/>
      <c r="RHL158" s="1"/>
      <c r="RHM158" s="1"/>
      <c r="RHN158" s="1"/>
      <c r="RHO158" s="1"/>
      <c r="RHP158" s="1"/>
      <c r="RHQ158" s="1"/>
      <c r="RHR158" s="1"/>
      <c r="RHS158" s="1"/>
      <c r="RHT158" s="1"/>
      <c r="RHU158" s="1"/>
      <c r="RHV158" s="1"/>
      <c r="RHW158" s="1"/>
      <c r="RHX158" s="1"/>
      <c r="RHY158" s="1"/>
      <c r="RHZ158" s="1"/>
      <c r="RIA158" s="1"/>
      <c r="RIB158" s="1"/>
      <c r="RIC158" s="1"/>
      <c r="RID158" s="1"/>
      <c r="RIE158" s="1"/>
      <c r="RIF158" s="1"/>
      <c r="RIG158" s="1"/>
      <c r="RIH158" s="1"/>
      <c r="RII158" s="1"/>
      <c r="RIJ158" s="1"/>
      <c r="RIK158" s="1"/>
      <c r="RIL158" s="1"/>
      <c r="RIM158" s="1"/>
      <c r="RIN158" s="1"/>
      <c r="RIO158" s="1"/>
      <c r="RIP158" s="1"/>
      <c r="RIQ158" s="1"/>
      <c r="RIR158" s="1"/>
      <c r="RIS158" s="1"/>
      <c r="RIT158" s="1"/>
      <c r="RIU158" s="1"/>
      <c r="RIV158" s="1"/>
      <c r="RIW158" s="1"/>
      <c r="RIX158" s="1"/>
      <c r="RIY158" s="1"/>
      <c r="RIZ158" s="1"/>
      <c r="RJA158" s="1"/>
      <c r="RJB158" s="1"/>
      <c r="RJC158" s="1"/>
      <c r="RJD158" s="1"/>
      <c r="RJE158" s="1"/>
      <c r="RJF158" s="1"/>
      <c r="RJG158" s="1"/>
      <c r="RJH158" s="1"/>
      <c r="RJI158" s="1"/>
      <c r="RJJ158" s="1"/>
      <c r="RJK158" s="1"/>
      <c r="RJL158" s="1"/>
      <c r="RJM158" s="1"/>
      <c r="RJN158" s="1"/>
      <c r="RJO158" s="1"/>
      <c r="RJP158" s="1"/>
      <c r="RJQ158" s="1"/>
      <c r="RJR158" s="1"/>
      <c r="RJS158" s="1"/>
      <c r="RJT158" s="1"/>
      <c r="RJU158" s="1"/>
      <c r="RJV158" s="1"/>
      <c r="RJW158" s="1"/>
      <c r="RJX158" s="1"/>
      <c r="RJY158" s="1"/>
      <c r="RJZ158" s="1"/>
      <c r="RKA158" s="1"/>
      <c r="RKB158" s="1"/>
      <c r="RKC158" s="1"/>
      <c r="RKD158" s="1"/>
      <c r="RKE158" s="1"/>
      <c r="RKF158" s="1"/>
      <c r="RKG158" s="1"/>
      <c r="RKH158" s="1"/>
      <c r="RKI158" s="1"/>
      <c r="RKJ158" s="1"/>
      <c r="RKK158" s="1"/>
      <c r="RKL158" s="1"/>
      <c r="RKM158" s="1"/>
      <c r="RKN158" s="1"/>
      <c r="RKO158" s="1"/>
      <c r="RKP158" s="1"/>
      <c r="RKQ158" s="1"/>
      <c r="RKR158" s="1"/>
      <c r="RKS158" s="1"/>
      <c r="RKT158" s="1"/>
      <c r="RKU158" s="1"/>
      <c r="RKV158" s="1"/>
      <c r="RKW158" s="1"/>
      <c r="RKX158" s="1"/>
      <c r="RKY158" s="1"/>
      <c r="RKZ158" s="1"/>
      <c r="RLA158" s="1"/>
      <c r="RLB158" s="1"/>
      <c r="RLC158" s="1"/>
      <c r="RLD158" s="1"/>
      <c r="RLE158" s="1"/>
      <c r="RLF158" s="1"/>
      <c r="RLG158" s="1"/>
      <c r="RLH158" s="1"/>
      <c r="RLI158" s="1"/>
      <c r="RLJ158" s="1"/>
      <c r="RLK158" s="1"/>
      <c r="RLL158" s="1"/>
      <c r="RLM158" s="1"/>
      <c r="RLN158" s="1"/>
      <c r="RLO158" s="1"/>
      <c r="RLP158" s="1"/>
      <c r="RLQ158" s="1"/>
      <c r="RLR158" s="1"/>
      <c r="RLS158" s="1"/>
      <c r="RLT158" s="1"/>
      <c r="RLU158" s="1"/>
      <c r="RLV158" s="1"/>
      <c r="RLW158" s="1"/>
      <c r="RLX158" s="1"/>
      <c r="RLY158" s="1"/>
      <c r="RLZ158" s="1"/>
      <c r="RMA158" s="1"/>
      <c r="RMB158" s="1"/>
      <c r="RMC158" s="1"/>
      <c r="RMD158" s="1"/>
      <c r="RME158" s="1"/>
      <c r="RMF158" s="1"/>
      <c r="RMG158" s="1"/>
      <c r="RMH158" s="1"/>
      <c r="RMI158" s="1"/>
      <c r="RMJ158" s="1"/>
      <c r="RMK158" s="1"/>
      <c r="RML158" s="1"/>
      <c r="RMM158" s="1"/>
      <c r="RMN158" s="1"/>
      <c r="RMO158" s="1"/>
      <c r="RMP158" s="1"/>
      <c r="RMQ158" s="1"/>
      <c r="RMR158" s="1"/>
      <c r="RMS158" s="1"/>
      <c r="RMT158" s="1"/>
      <c r="RMU158" s="1"/>
      <c r="RMV158" s="1"/>
      <c r="RMW158" s="1"/>
      <c r="RMX158" s="1"/>
      <c r="RMY158" s="1"/>
      <c r="RMZ158" s="1"/>
      <c r="RNA158" s="1"/>
      <c r="RNB158" s="1"/>
      <c r="RNC158" s="1"/>
      <c r="RND158" s="1"/>
      <c r="RNE158" s="1"/>
      <c r="RNF158" s="1"/>
      <c r="RNG158" s="1"/>
      <c r="RNH158" s="1"/>
      <c r="RNI158" s="1"/>
      <c r="RNJ158" s="1"/>
      <c r="RNK158" s="1"/>
      <c r="RNL158" s="1"/>
      <c r="RNM158" s="1"/>
      <c r="RNN158" s="1"/>
      <c r="RNO158" s="1"/>
      <c r="RNP158" s="1"/>
      <c r="RNQ158" s="1"/>
      <c r="RNR158" s="1"/>
      <c r="RNS158" s="1"/>
      <c r="RNT158" s="1"/>
      <c r="RNU158" s="1"/>
      <c r="RNV158" s="1"/>
      <c r="RNW158" s="1"/>
      <c r="RNX158" s="1"/>
      <c r="RNY158" s="1"/>
      <c r="RNZ158" s="1"/>
      <c r="ROA158" s="1"/>
      <c r="ROB158" s="1"/>
      <c r="ROC158" s="1"/>
      <c r="ROD158" s="1"/>
      <c r="ROE158" s="1"/>
      <c r="ROF158" s="1"/>
      <c r="ROG158" s="1"/>
      <c r="ROH158" s="1"/>
      <c r="ROI158" s="1"/>
      <c r="ROJ158" s="1"/>
      <c r="ROK158" s="1"/>
      <c r="ROL158" s="1"/>
      <c r="ROM158" s="1"/>
      <c r="RON158" s="1"/>
      <c r="ROO158" s="1"/>
      <c r="ROP158" s="1"/>
      <c r="ROQ158" s="1"/>
      <c r="ROR158" s="1"/>
      <c r="ROS158" s="1"/>
      <c r="ROT158" s="1"/>
      <c r="ROU158" s="1"/>
      <c r="ROV158" s="1"/>
      <c r="ROW158" s="1"/>
      <c r="ROX158" s="1"/>
      <c r="ROY158" s="1"/>
      <c r="ROZ158" s="1"/>
      <c r="RPA158" s="1"/>
      <c r="RPB158" s="1"/>
      <c r="RPC158" s="1"/>
      <c r="RPD158" s="1"/>
      <c r="RPE158" s="1"/>
      <c r="RPF158" s="1"/>
      <c r="RPG158" s="1"/>
      <c r="RPH158" s="1"/>
      <c r="RPI158" s="1"/>
      <c r="RPJ158" s="1"/>
      <c r="RPK158" s="1"/>
      <c r="RPL158" s="1"/>
      <c r="RPM158" s="1"/>
      <c r="RPN158" s="1"/>
      <c r="RPO158" s="1"/>
      <c r="RPP158" s="1"/>
      <c r="RPQ158" s="1"/>
      <c r="RPR158" s="1"/>
      <c r="RPS158" s="1"/>
      <c r="RPT158" s="1"/>
      <c r="RPU158" s="1"/>
      <c r="RPV158" s="1"/>
      <c r="RPW158" s="1"/>
      <c r="RPX158" s="1"/>
      <c r="RPY158" s="1"/>
      <c r="RPZ158" s="1"/>
      <c r="RQA158" s="1"/>
      <c r="RQB158" s="1"/>
      <c r="RQC158" s="1"/>
      <c r="RQD158" s="1"/>
      <c r="RQE158" s="1"/>
      <c r="RQF158" s="1"/>
      <c r="RQG158" s="1"/>
      <c r="RQH158" s="1"/>
      <c r="RQI158" s="1"/>
      <c r="RQJ158" s="1"/>
      <c r="RQK158" s="1"/>
      <c r="RQL158" s="1"/>
      <c r="RQM158" s="1"/>
      <c r="RQN158" s="1"/>
      <c r="RQO158" s="1"/>
      <c r="RQP158" s="1"/>
      <c r="RQQ158" s="1"/>
      <c r="RQR158" s="1"/>
      <c r="RQS158" s="1"/>
      <c r="RQT158" s="1"/>
      <c r="RQU158" s="1"/>
      <c r="RQV158" s="1"/>
      <c r="RQW158" s="1"/>
      <c r="RQX158" s="1"/>
      <c r="RQY158" s="1"/>
      <c r="RQZ158" s="1"/>
      <c r="RRA158" s="1"/>
      <c r="RRB158" s="1"/>
      <c r="RRC158" s="1"/>
      <c r="RRD158" s="1"/>
      <c r="RRE158" s="1"/>
      <c r="RRF158" s="1"/>
      <c r="RRG158" s="1"/>
      <c r="RRH158" s="1"/>
      <c r="RRI158" s="1"/>
      <c r="RRJ158" s="1"/>
      <c r="RRK158" s="1"/>
      <c r="RRL158" s="1"/>
      <c r="RRM158" s="1"/>
      <c r="RRN158" s="1"/>
      <c r="RRO158" s="1"/>
      <c r="RRP158" s="1"/>
      <c r="RRQ158" s="1"/>
      <c r="RRR158" s="1"/>
      <c r="RRS158" s="1"/>
      <c r="RRT158" s="1"/>
      <c r="RRU158" s="1"/>
      <c r="RRV158" s="1"/>
      <c r="RRW158" s="1"/>
      <c r="RRX158" s="1"/>
      <c r="RRY158" s="1"/>
      <c r="RRZ158" s="1"/>
      <c r="RSA158" s="1"/>
      <c r="RSB158" s="1"/>
      <c r="RSC158" s="1"/>
      <c r="RSD158" s="1"/>
      <c r="RSE158" s="1"/>
      <c r="RSF158" s="1"/>
      <c r="RSG158" s="1"/>
      <c r="RSH158" s="1"/>
      <c r="RSI158" s="1"/>
      <c r="RSJ158" s="1"/>
      <c r="RSK158" s="1"/>
      <c r="RSL158" s="1"/>
      <c r="RSM158" s="1"/>
      <c r="RSN158" s="1"/>
      <c r="RSO158" s="1"/>
      <c r="RSP158" s="1"/>
      <c r="RSQ158" s="1"/>
      <c r="RSR158" s="1"/>
      <c r="RSS158" s="1"/>
      <c r="RST158" s="1"/>
      <c r="RSU158" s="1"/>
      <c r="RSV158" s="1"/>
      <c r="RSW158" s="1"/>
      <c r="RSX158" s="1"/>
      <c r="RSY158" s="1"/>
      <c r="RSZ158" s="1"/>
      <c r="RTA158" s="1"/>
      <c r="RTB158" s="1"/>
      <c r="RTC158" s="1"/>
      <c r="RTD158" s="1"/>
      <c r="RTE158" s="1"/>
      <c r="RTF158" s="1"/>
      <c r="RTG158" s="1"/>
      <c r="RTH158" s="1"/>
      <c r="RTI158" s="1"/>
      <c r="RTJ158" s="1"/>
      <c r="RTK158" s="1"/>
      <c r="RTL158" s="1"/>
      <c r="RTM158" s="1"/>
      <c r="RTN158" s="1"/>
      <c r="RTO158" s="1"/>
      <c r="RTP158" s="1"/>
      <c r="RTQ158" s="1"/>
      <c r="RTR158" s="1"/>
      <c r="RTS158" s="1"/>
      <c r="RTT158" s="1"/>
      <c r="RTU158" s="1"/>
      <c r="RTV158" s="1"/>
      <c r="RTW158" s="1"/>
      <c r="RTX158" s="1"/>
      <c r="RTY158" s="1"/>
      <c r="RTZ158" s="1"/>
      <c r="RUA158" s="1"/>
      <c r="RUB158" s="1"/>
      <c r="RUC158" s="1"/>
      <c r="RUD158" s="1"/>
      <c r="RUE158" s="1"/>
      <c r="RUF158" s="1"/>
      <c r="RUG158" s="1"/>
      <c r="RUH158" s="1"/>
      <c r="RUI158" s="1"/>
      <c r="RUJ158" s="1"/>
      <c r="RUK158" s="1"/>
      <c r="RUL158" s="1"/>
      <c r="RUM158" s="1"/>
      <c r="RUN158" s="1"/>
      <c r="RUO158" s="1"/>
      <c r="RUP158" s="1"/>
      <c r="RUQ158" s="1"/>
      <c r="RUR158" s="1"/>
      <c r="RUS158" s="1"/>
      <c r="RUT158" s="1"/>
      <c r="RUU158" s="1"/>
      <c r="RUV158" s="1"/>
      <c r="RUW158" s="1"/>
      <c r="RUX158" s="1"/>
      <c r="RUY158" s="1"/>
      <c r="RUZ158" s="1"/>
      <c r="RVA158" s="1"/>
      <c r="RVB158" s="1"/>
      <c r="RVC158" s="1"/>
      <c r="RVD158" s="1"/>
      <c r="RVE158" s="1"/>
      <c r="RVF158" s="1"/>
      <c r="RVG158" s="1"/>
      <c r="RVH158" s="1"/>
      <c r="RVI158" s="1"/>
      <c r="RVJ158" s="1"/>
      <c r="RVK158" s="1"/>
      <c r="RVL158" s="1"/>
      <c r="RVM158" s="1"/>
      <c r="RVN158" s="1"/>
      <c r="RVO158" s="1"/>
      <c r="RVP158" s="1"/>
      <c r="RVQ158" s="1"/>
      <c r="RVR158" s="1"/>
      <c r="RVS158" s="1"/>
      <c r="RVT158" s="1"/>
      <c r="RVU158" s="1"/>
      <c r="RVV158" s="1"/>
      <c r="RVW158" s="1"/>
      <c r="RVX158" s="1"/>
      <c r="RVY158" s="1"/>
      <c r="RVZ158" s="1"/>
      <c r="RWA158" s="1"/>
      <c r="RWB158" s="1"/>
      <c r="RWC158" s="1"/>
      <c r="RWD158" s="1"/>
      <c r="RWE158" s="1"/>
      <c r="RWF158" s="1"/>
      <c r="RWG158" s="1"/>
      <c r="RWH158" s="1"/>
      <c r="RWI158" s="1"/>
      <c r="RWJ158" s="1"/>
      <c r="RWK158" s="1"/>
      <c r="RWL158" s="1"/>
      <c r="RWM158" s="1"/>
      <c r="RWN158" s="1"/>
      <c r="RWO158" s="1"/>
      <c r="RWP158" s="1"/>
      <c r="RWQ158" s="1"/>
      <c r="RWR158" s="1"/>
      <c r="RWS158" s="1"/>
      <c r="RWT158" s="1"/>
      <c r="RWU158" s="1"/>
      <c r="RWV158" s="1"/>
      <c r="RWW158" s="1"/>
      <c r="RWX158" s="1"/>
      <c r="RWY158" s="1"/>
      <c r="RWZ158" s="1"/>
      <c r="RXA158" s="1"/>
      <c r="RXB158" s="1"/>
      <c r="RXC158" s="1"/>
      <c r="RXD158" s="1"/>
      <c r="RXE158" s="1"/>
      <c r="RXF158" s="1"/>
      <c r="RXG158" s="1"/>
      <c r="RXH158" s="1"/>
      <c r="RXI158" s="1"/>
      <c r="RXJ158" s="1"/>
      <c r="RXK158" s="1"/>
      <c r="RXL158" s="1"/>
      <c r="RXM158" s="1"/>
      <c r="RXN158" s="1"/>
      <c r="RXO158" s="1"/>
      <c r="RXP158" s="1"/>
      <c r="RXQ158" s="1"/>
      <c r="RXR158" s="1"/>
      <c r="RXS158" s="1"/>
      <c r="RXT158" s="1"/>
      <c r="RXU158" s="1"/>
      <c r="RXV158" s="1"/>
      <c r="RXW158" s="1"/>
      <c r="RXX158" s="1"/>
      <c r="RXY158" s="1"/>
      <c r="RXZ158" s="1"/>
      <c r="RYA158" s="1"/>
      <c r="RYB158" s="1"/>
      <c r="RYC158" s="1"/>
      <c r="RYD158" s="1"/>
      <c r="RYE158" s="1"/>
      <c r="RYF158" s="1"/>
      <c r="RYG158" s="1"/>
      <c r="RYH158" s="1"/>
      <c r="RYI158" s="1"/>
      <c r="RYJ158" s="1"/>
      <c r="RYK158" s="1"/>
      <c r="RYL158" s="1"/>
      <c r="RYM158" s="1"/>
      <c r="RYN158" s="1"/>
      <c r="RYO158" s="1"/>
      <c r="RYP158" s="1"/>
      <c r="RYQ158" s="1"/>
      <c r="RYR158" s="1"/>
      <c r="RYS158" s="1"/>
      <c r="RYT158" s="1"/>
      <c r="RYU158" s="1"/>
      <c r="RYV158" s="1"/>
      <c r="RYW158" s="1"/>
      <c r="RYX158" s="1"/>
      <c r="RYY158" s="1"/>
      <c r="RYZ158" s="1"/>
      <c r="RZA158" s="1"/>
      <c r="RZB158" s="1"/>
      <c r="RZC158" s="1"/>
      <c r="RZD158" s="1"/>
      <c r="RZE158" s="1"/>
      <c r="RZF158" s="1"/>
      <c r="RZG158" s="1"/>
      <c r="RZH158" s="1"/>
      <c r="RZI158" s="1"/>
      <c r="RZJ158" s="1"/>
      <c r="RZK158" s="1"/>
      <c r="RZL158" s="1"/>
      <c r="RZM158" s="1"/>
      <c r="RZN158" s="1"/>
      <c r="RZO158" s="1"/>
      <c r="RZP158" s="1"/>
      <c r="RZQ158" s="1"/>
      <c r="RZR158" s="1"/>
      <c r="RZS158" s="1"/>
      <c r="RZT158" s="1"/>
      <c r="RZU158" s="1"/>
      <c r="RZV158" s="1"/>
      <c r="RZW158" s="1"/>
      <c r="RZX158" s="1"/>
      <c r="RZY158" s="1"/>
      <c r="RZZ158" s="1"/>
      <c r="SAA158" s="1"/>
      <c r="SAB158" s="1"/>
      <c r="SAC158" s="1"/>
      <c r="SAD158" s="1"/>
      <c r="SAE158" s="1"/>
      <c r="SAF158" s="1"/>
      <c r="SAG158" s="1"/>
      <c r="SAH158" s="1"/>
      <c r="SAI158" s="1"/>
      <c r="SAJ158" s="1"/>
      <c r="SAK158" s="1"/>
      <c r="SAL158" s="1"/>
      <c r="SAM158" s="1"/>
      <c r="SAN158" s="1"/>
      <c r="SAO158" s="1"/>
      <c r="SAP158" s="1"/>
      <c r="SAQ158" s="1"/>
      <c r="SAR158" s="1"/>
      <c r="SAS158" s="1"/>
      <c r="SAT158" s="1"/>
      <c r="SAU158" s="1"/>
      <c r="SAV158" s="1"/>
      <c r="SAW158" s="1"/>
      <c r="SAX158" s="1"/>
      <c r="SAY158" s="1"/>
      <c r="SAZ158" s="1"/>
      <c r="SBA158" s="1"/>
      <c r="SBB158" s="1"/>
      <c r="SBC158" s="1"/>
      <c r="SBD158" s="1"/>
      <c r="SBE158" s="1"/>
      <c r="SBF158" s="1"/>
      <c r="SBG158" s="1"/>
      <c r="SBH158" s="1"/>
      <c r="SBI158" s="1"/>
      <c r="SBJ158" s="1"/>
      <c r="SBK158" s="1"/>
      <c r="SBL158" s="1"/>
      <c r="SBM158" s="1"/>
      <c r="SBN158" s="1"/>
      <c r="SBO158" s="1"/>
      <c r="SBP158" s="1"/>
      <c r="SBQ158" s="1"/>
      <c r="SBR158" s="1"/>
      <c r="SBS158" s="1"/>
      <c r="SBT158" s="1"/>
      <c r="SBU158" s="1"/>
      <c r="SBV158" s="1"/>
      <c r="SBW158" s="1"/>
      <c r="SBX158" s="1"/>
      <c r="SBY158" s="1"/>
      <c r="SBZ158" s="1"/>
      <c r="SCA158" s="1"/>
      <c r="SCB158" s="1"/>
      <c r="SCC158" s="1"/>
      <c r="SCD158" s="1"/>
      <c r="SCE158" s="1"/>
      <c r="SCF158" s="1"/>
      <c r="SCG158" s="1"/>
      <c r="SCH158" s="1"/>
      <c r="SCI158" s="1"/>
      <c r="SCJ158" s="1"/>
      <c r="SCK158" s="1"/>
      <c r="SCL158" s="1"/>
      <c r="SCM158" s="1"/>
      <c r="SCN158" s="1"/>
      <c r="SCO158" s="1"/>
      <c r="SCP158" s="1"/>
      <c r="SCQ158" s="1"/>
      <c r="SCR158" s="1"/>
      <c r="SCS158" s="1"/>
      <c r="SCT158" s="1"/>
      <c r="SCU158" s="1"/>
      <c r="SCV158" s="1"/>
      <c r="SCW158" s="1"/>
      <c r="SCX158" s="1"/>
      <c r="SCY158" s="1"/>
      <c r="SCZ158" s="1"/>
      <c r="SDA158" s="1"/>
      <c r="SDB158" s="1"/>
      <c r="SDC158" s="1"/>
      <c r="SDD158" s="1"/>
      <c r="SDE158" s="1"/>
      <c r="SDF158" s="1"/>
      <c r="SDG158" s="1"/>
      <c r="SDH158" s="1"/>
      <c r="SDI158" s="1"/>
      <c r="SDJ158" s="1"/>
      <c r="SDK158" s="1"/>
      <c r="SDL158" s="1"/>
      <c r="SDM158" s="1"/>
      <c r="SDN158" s="1"/>
      <c r="SDO158" s="1"/>
      <c r="SDP158" s="1"/>
      <c r="SDQ158" s="1"/>
      <c r="SDR158" s="1"/>
      <c r="SDS158" s="1"/>
      <c r="SDT158" s="1"/>
      <c r="SDU158" s="1"/>
      <c r="SDV158" s="1"/>
      <c r="SDW158" s="1"/>
      <c r="SDX158" s="1"/>
      <c r="SDY158" s="1"/>
      <c r="SDZ158" s="1"/>
      <c r="SEA158" s="1"/>
      <c r="SEB158" s="1"/>
      <c r="SEC158" s="1"/>
      <c r="SED158" s="1"/>
      <c r="SEE158" s="1"/>
      <c r="SEF158" s="1"/>
      <c r="SEG158" s="1"/>
      <c r="SEH158" s="1"/>
      <c r="SEI158" s="1"/>
      <c r="SEJ158" s="1"/>
      <c r="SEK158" s="1"/>
      <c r="SEL158" s="1"/>
      <c r="SEM158" s="1"/>
      <c r="SEN158" s="1"/>
      <c r="SEO158" s="1"/>
      <c r="SEP158" s="1"/>
      <c r="SEQ158" s="1"/>
      <c r="SER158" s="1"/>
      <c r="SES158" s="1"/>
      <c r="SET158" s="1"/>
      <c r="SEU158" s="1"/>
      <c r="SEV158" s="1"/>
      <c r="SEW158" s="1"/>
      <c r="SEX158" s="1"/>
      <c r="SEY158" s="1"/>
      <c r="SEZ158" s="1"/>
      <c r="SFA158" s="1"/>
      <c r="SFB158" s="1"/>
      <c r="SFC158" s="1"/>
      <c r="SFD158" s="1"/>
      <c r="SFE158" s="1"/>
      <c r="SFF158" s="1"/>
      <c r="SFG158" s="1"/>
      <c r="SFH158" s="1"/>
      <c r="SFI158" s="1"/>
      <c r="SFJ158" s="1"/>
      <c r="SFK158" s="1"/>
      <c r="SFL158" s="1"/>
      <c r="SFM158" s="1"/>
      <c r="SFN158" s="1"/>
      <c r="SFO158" s="1"/>
      <c r="SFP158" s="1"/>
      <c r="SFQ158" s="1"/>
      <c r="SFR158" s="1"/>
      <c r="SFS158" s="1"/>
      <c r="SFT158" s="1"/>
      <c r="SFU158" s="1"/>
      <c r="SFV158" s="1"/>
      <c r="SFW158" s="1"/>
      <c r="SFX158" s="1"/>
      <c r="SFY158" s="1"/>
      <c r="SFZ158" s="1"/>
      <c r="SGA158" s="1"/>
      <c r="SGB158" s="1"/>
      <c r="SGC158" s="1"/>
      <c r="SGD158" s="1"/>
      <c r="SGE158" s="1"/>
      <c r="SGF158" s="1"/>
      <c r="SGG158" s="1"/>
      <c r="SGH158" s="1"/>
      <c r="SGI158" s="1"/>
      <c r="SGJ158" s="1"/>
      <c r="SGK158" s="1"/>
      <c r="SGL158" s="1"/>
      <c r="SGM158" s="1"/>
      <c r="SGN158" s="1"/>
      <c r="SGO158" s="1"/>
      <c r="SGP158" s="1"/>
      <c r="SGQ158" s="1"/>
      <c r="SGR158" s="1"/>
      <c r="SGS158" s="1"/>
      <c r="SGT158" s="1"/>
      <c r="SGU158" s="1"/>
      <c r="SGV158" s="1"/>
      <c r="SGW158" s="1"/>
      <c r="SGX158" s="1"/>
      <c r="SGY158" s="1"/>
      <c r="SGZ158" s="1"/>
      <c r="SHA158" s="1"/>
      <c r="SHB158" s="1"/>
      <c r="SHC158" s="1"/>
      <c r="SHD158" s="1"/>
      <c r="SHE158" s="1"/>
      <c r="SHF158" s="1"/>
      <c r="SHG158" s="1"/>
      <c r="SHH158" s="1"/>
      <c r="SHI158" s="1"/>
      <c r="SHJ158" s="1"/>
      <c r="SHK158" s="1"/>
      <c r="SHL158" s="1"/>
      <c r="SHM158" s="1"/>
      <c r="SHN158" s="1"/>
      <c r="SHO158" s="1"/>
      <c r="SHP158" s="1"/>
      <c r="SHQ158" s="1"/>
      <c r="SHR158" s="1"/>
      <c r="SHS158" s="1"/>
      <c r="SHT158" s="1"/>
      <c r="SHU158" s="1"/>
      <c r="SHV158" s="1"/>
      <c r="SHW158" s="1"/>
      <c r="SHX158" s="1"/>
      <c r="SHY158" s="1"/>
      <c r="SHZ158" s="1"/>
      <c r="SIA158" s="1"/>
      <c r="SIB158" s="1"/>
      <c r="SIC158" s="1"/>
      <c r="SID158" s="1"/>
      <c r="SIE158" s="1"/>
      <c r="SIF158" s="1"/>
      <c r="SIG158" s="1"/>
      <c r="SIH158" s="1"/>
      <c r="SII158" s="1"/>
      <c r="SIJ158" s="1"/>
      <c r="SIK158" s="1"/>
      <c r="SIL158" s="1"/>
      <c r="SIM158" s="1"/>
      <c r="SIN158" s="1"/>
      <c r="SIO158" s="1"/>
      <c r="SIP158" s="1"/>
      <c r="SIQ158" s="1"/>
      <c r="SIR158" s="1"/>
      <c r="SIS158" s="1"/>
      <c r="SIT158" s="1"/>
      <c r="SIU158" s="1"/>
      <c r="SIV158" s="1"/>
      <c r="SIW158" s="1"/>
      <c r="SIX158" s="1"/>
      <c r="SIY158" s="1"/>
      <c r="SIZ158" s="1"/>
      <c r="SJA158" s="1"/>
      <c r="SJB158" s="1"/>
      <c r="SJC158" s="1"/>
      <c r="SJD158" s="1"/>
      <c r="SJE158" s="1"/>
      <c r="SJF158" s="1"/>
      <c r="SJG158" s="1"/>
      <c r="SJH158" s="1"/>
      <c r="SJI158" s="1"/>
      <c r="SJJ158" s="1"/>
      <c r="SJK158" s="1"/>
      <c r="SJL158" s="1"/>
      <c r="SJM158" s="1"/>
      <c r="SJN158" s="1"/>
      <c r="SJO158" s="1"/>
      <c r="SJP158" s="1"/>
      <c r="SJQ158" s="1"/>
      <c r="SJR158" s="1"/>
      <c r="SJS158" s="1"/>
      <c r="SJT158" s="1"/>
      <c r="SJU158" s="1"/>
      <c r="SJV158" s="1"/>
      <c r="SJW158" s="1"/>
      <c r="SJX158" s="1"/>
      <c r="SJY158" s="1"/>
      <c r="SJZ158" s="1"/>
      <c r="SKA158" s="1"/>
      <c r="SKB158" s="1"/>
      <c r="SKC158" s="1"/>
      <c r="SKD158" s="1"/>
      <c r="SKE158" s="1"/>
      <c r="SKF158" s="1"/>
      <c r="SKG158" s="1"/>
      <c r="SKH158" s="1"/>
      <c r="SKI158" s="1"/>
      <c r="SKJ158" s="1"/>
      <c r="SKK158" s="1"/>
      <c r="SKL158" s="1"/>
      <c r="SKM158" s="1"/>
      <c r="SKN158" s="1"/>
      <c r="SKO158" s="1"/>
      <c r="SKP158" s="1"/>
      <c r="SKQ158" s="1"/>
      <c r="SKR158" s="1"/>
      <c r="SKS158" s="1"/>
      <c r="SKT158" s="1"/>
      <c r="SKU158" s="1"/>
      <c r="SKV158" s="1"/>
      <c r="SKW158" s="1"/>
      <c r="SKX158" s="1"/>
      <c r="SKY158" s="1"/>
      <c r="SKZ158" s="1"/>
      <c r="SLA158" s="1"/>
      <c r="SLB158" s="1"/>
      <c r="SLC158" s="1"/>
      <c r="SLD158" s="1"/>
      <c r="SLE158" s="1"/>
      <c r="SLF158" s="1"/>
      <c r="SLG158" s="1"/>
      <c r="SLH158" s="1"/>
      <c r="SLI158" s="1"/>
      <c r="SLJ158" s="1"/>
      <c r="SLK158" s="1"/>
      <c r="SLL158" s="1"/>
      <c r="SLM158" s="1"/>
      <c r="SLN158" s="1"/>
      <c r="SLO158" s="1"/>
      <c r="SLP158" s="1"/>
      <c r="SLQ158" s="1"/>
      <c r="SLR158" s="1"/>
      <c r="SLS158" s="1"/>
      <c r="SLT158" s="1"/>
      <c r="SLU158" s="1"/>
      <c r="SLV158" s="1"/>
      <c r="SLW158" s="1"/>
      <c r="SLX158" s="1"/>
      <c r="SLY158" s="1"/>
      <c r="SLZ158" s="1"/>
      <c r="SMA158" s="1"/>
      <c r="SMB158" s="1"/>
      <c r="SMC158" s="1"/>
      <c r="SMD158" s="1"/>
      <c r="SME158" s="1"/>
      <c r="SMF158" s="1"/>
      <c r="SMG158" s="1"/>
      <c r="SMH158" s="1"/>
      <c r="SMI158" s="1"/>
      <c r="SMJ158" s="1"/>
      <c r="SMK158" s="1"/>
      <c r="SML158" s="1"/>
      <c r="SMM158" s="1"/>
      <c r="SMN158" s="1"/>
      <c r="SMO158" s="1"/>
      <c r="SMP158" s="1"/>
      <c r="SMQ158" s="1"/>
      <c r="SMR158" s="1"/>
      <c r="SMS158" s="1"/>
      <c r="SMT158" s="1"/>
      <c r="SMU158" s="1"/>
      <c r="SMV158" s="1"/>
      <c r="SMW158" s="1"/>
      <c r="SMX158" s="1"/>
      <c r="SMY158" s="1"/>
      <c r="SMZ158" s="1"/>
      <c r="SNA158" s="1"/>
      <c r="SNB158" s="1"/>
      <c r="SNC158" s="1"/>
      <c r="SND158" s="1"/>
      <c r="SNE158" s="1"/>
      <c r="SNF158" s="1"/>
      <c r="SNG158" s="1"/>
      <c r="SNH158" s="1"/>
      <c r="SNI158" s="1"/>
      <c r="SNJ158" s="1"/>
      <c r="SNK158" s="1"/>
      <c r="SNL158" s="1"/>
      <c r="SNM158" s="1"/>
      <c r="SNN158" s="1"/>
      <c r="SNO158" s="1"/>
      <c r="SNP158" s="1"/>
      <c r="SNQ158" s="1"/>
      <c r="SNR158" s="1"/>
      <c r="SNS158" s="1"/>
      <c r="SNT158" s="1"/>
      <c r="SNU158" s="1"/>
      <c r="SNV158" s="1"/>
      <c r="SNW158" s="1"/>
      <c r="SNX158" s="1"/>
      <c r="SNY158" s="1"/>
      <c r="SNZ158" s="1"/>
      <c r="SOA158" s="1"/>
      <c r="SOB158" s="1"/>
      <c r="SOC158" s="1"/>
      <c r="SOD158" s="1"/>
      <c r="SOE158" s="1"/>
      <c r="SOF158" s="1"/>
      <c r="SOG158" s="1"/>
      <c r="SOH158" s="1"/>
      <c r="SOI158" s="1"/>
      <c r="SOJ158" s="1"/>
      <c r="SOK158" s="1"/>
      <c r="SOL158" s="1"/>
      <c r="SOM158" s="1"/>
      <c r="SON158" s="1"/>
      <c r="SOO158" s="1"/>
      <c r="SOP158" s="1"/>
      <c r="SOQ158" s="1"/>
      <c r="SOR158" s="1"/>
      <c r="SOS158" s="1"/>
      <c r="SOT158" s="1"/>
      <c r="SOU158" s="1"/>
      <c r="SOV158" s="1"/>
      <c r="SOW158" s="1"/>
      <c r="SOX158" s="1"/>
      <c r="SOY158" s="1"/>
      <c r="SOZ158" s="1"/>
      <c r="SPA158" s="1"/>
      <c r="SPB158" s="1"/>
      <c r="SPC158" s="1"/>
      <c r="SPD158" s="1"/>
      <c r="SPE158" s="1"/>
      <c r="SPF158" s="1"/>
      <c r="SPG158" s="1"/>
      <c r="SPH158" s="1"/>
      <c r="SPI158" s="1"/>
      <c r="SPJ158" s="1"/>
      <c r="SPK158" s="1"/>
      <c r="SPL158" s="1"/>
      <c r="SPM158" s="1"/>
      <c r="SPN158" s="1"/>
      <c r="SPO158" s="1"/>
      <c r="SPP158" s="1"/>
      <c r="SPQ158" s="1"/>
      <c r="SPR158" s="1"/>
      <c r="SPS158" s="1"/>
      <c r="SPT158" s="1"/>
      <c r="SPU158" s="1"/>
      <c r="SPV158" s="1"/>
      <c r="SPW158" s="1"/>
      <c r="SPX158" s="1"/>
      <c r="SPY158" s="1"/>
      <c r="SPZ158" s="1"/>
      <c r="SQA158" s="1"/>
      <c r="SQB158" s="1"/>
      <c r="SQC158" s="1"/>
      <c r="SQD158" s="1"/>
      <c r="SQE158" s="1"/>
      <c r="SQF158" s="1"/>
      <c r="SQG158" s="1"/>
      <c r="SQH158" s="1"/>
      <c r="SQI158" s="1"/>
      <c r="SQJ158" s="1"/>
      <c r="SQK158" s="1"/>
      <c r="SQL158" s="1"/>
      <c r="SQM158" s="1"/>
      <c r="SQN158" s="1"/>
      <c r="SQO158" s="1"/>
      <c r="SQP158" s="1"/>
      <c r="SQQ158" s="1"/>
      <c r="SQR158" s="1"/>
      <c r="SQS158" s="1"/>
      <c r="SQT158" s="1"/>
      <c r="SQU158" s="1"/>
      <c r="SQV158" s="1"/>
      <c r="SQW158" s="1"/>
      <c r="SQX158" s="1"/>
      <c r="SQY158" s="1"/>
      <c r="SQZ158" s="1"/>
      <c r="SRA158" s="1"/>
      <c r="SRB158" s="1"/>
      <c r="SRC158" s="1"/>
      <c r="SRD158" s="1"/>
      <c r="SRE158" s="1"/>
      <c r="SRF158" s="1"/>
      <c r="SRG158" s="1"/>
      <c r="SRH158" s="1"/>
      <c r="SRI158" s="1"/>
      <c r="SRJ158" s="1"/>
      <c r="SRK158" s="1"/>
      <c r="SRL158" s="1"/>
      <c r="SRM158" s="1"/>
      <c r="SRN158" s="1"/>
      <c r="SRO158" s="1"/>
      <c r="SRP158" s="1"/>
      <c r="SRQ158" s="1"/>
      <c r="SRR158" s="1"/>
      <c r="SRS158" s="1"/>
      <c r="SRT158" s="1"/>
      <c r="SRU158" s="1"/>
      <c r="SRV158" s="1"/>
      <c r="SRW158" s="1"/>
      <c r="SRX158" s="1"/>
      <c r="SRY158" s="1"/>
      <c r="SRZ158" s="1"/>
      <c r="SSA158" s="1"/>
      <c r="SSB158" s="1"/>
      <c r="SSC158" s="1"/>
      <c r="SSD158" s="1"/>
      <c r="SSE158" s="1"/>
      <c r="SSF158" s="1"/>
      <c r="SSG158" s="1"/>
      <c r="SSH158" s="1"/>
      <c r="SSI158" s="1"/>
      <c r="SSJ158" s="1"/>
      <c r="SSK158" s="1"/>
      <c r="SSL158" s="1"/>
      <c r="SSM158" s="1"/>
      <c r="SSN158" s="1"/>
      <c r="SSO158" s="1"/>
      <c r="SSP158" s="1"/>
      <c r="SSQ158" s="1"/>
      <c r="SSR158" s="1"/>
      <c r="SSS158" s="1"/>
      <c r="SST158" s="1"/>
      <c r="SSU158" s="1"/>
      <c r="SSV158" s="1"/>
      <c r="SSW158" s="1"/>
      <c r="SSX158" s="1"/>
      <c r="SSY158" s="1"/>
      <c r="SSZ158" s="1"/>
      <c r="STA158" s="1"/>
      <c r="STB158" s="1"/>
      <c r="STC158" s="1"/>
      <c r="STD158" s="1"/>
      <c r="STE158" s="1"/>
      <c r="STF158" s="1"/>
      <c r="STG158" s="1"/>
      <c r="STH158" s="1"/>
      <c r="STI158" s="1"/>
      <c r="STJ158" s="1"/>
      <c r="STK158" s="1"/>
      <c r="STL158" s="1"/>
      <c r="STM158" s="1"/>
      <c r="STN158" s="1"/>
      <c r="STO158" s="1"/>
      <c r="STP158" s="1"/>
      <c r="STQ158" s="1"/>
      <c r="STR158" s="1"/>
      <c r="STS158" s="1"/>
      <c r="STT158" s="1"/>
      <c r="STU158" s="1"/>
      <c r="STV158" s="1"/>
      <c r="STW158" s="1"/>
      <c r="STX158" s="1"/>
      <c r="STY158" s="1"/>
      <c r="STZ158" s="1"/>
      <c r="SUA158" s="1"/>
      <c r="SUB158" s="1"/>
      <c r="SUC158" s="1"/>
      <c r="SUD158" s="1"/>
      <c r="SUE158" s="1"/>
      <c r="SUF158" s="1"/>
      <c r="SUG158" s="1"/>
      <c r="SUH158" s="1"/>
      <c r="SUI158" s="1"/>
      <c r="SUJ158" s="1"/>
      <c r="SUK158" s="1"/>
      <c r="SUL158" s="1"/>
      <c r="SUM158" s="1"/>
      <c r="SUN158" s="1"/>
      <c r="SUO158" s="1"/>
      <c r="SUP158" s="1"/>
      <c r="SUQ158" s="1"/>
      <c r="SUR158" s="1"/>
      <c r="SUS158" s="1"/>
      <c r="SUT158" s="1"/>
      <c r="SUU158" s="1"/>
      <c r="SUV158" s="1"/>
      <c r="SUW158" s="1"/>
      <c r="SUX158" s="1"/>
      <c r="SUY158" s="1"/>
      <c r="SUZ158" s="1"/>
      <c r="SVA158" s="1"/>
      <c r="SVB158" s="1"/>
      <c r="SVC158" s="1"/>
      <c r="SVD158" s="1"/>
      <c r="SVE158" s="1"/>
      <c r="SVF158" s="1"/>
      <c r="SVG158" s="1"/>
      <c r="SVH158" s="1"/>
      <c r="SVI158" s="1"/>
      <c r="SVJ158" s="1"/>
      <c r="SVK158" s="1"/>
      <c r="SVL158" s="1"/>
      <c r="SVM158" s="1"/>
      <c r="SVN158" s="1"/>
      <c r="SVO158" s="1"/>
      <c r="SVP158" s="1"/>
      <c r="SVQ158" s="1"/>
      <c r="SVR158" s="1"/>
      <c r="SVS158" s="1"/>
      <c r="SVT158" s="1"/>
      <c r="SVU158" s="1"/>
      <c r="SVV158" s="1"/>
      <c r="SVW158" s="1"/>
      <c r="SVX158" s="1"/>
      <c r="SVY158" s="1"/>
      <c r="SVZ158" s="1"/>
      <c r="SWA158" s="1"/>
      <c r="SWB158" s="1"/>
      <c r="SWC158" s="1"/>
      <c r="SWD158" s="1"/>
      <c r="SWE158" s="1"/>
      <c r="SWF158" s="1"/>
      <c r="SWG158" s="1"/>
      <c r="SWH158" s="1"/>
      <c r="SWI158" s="1"/>
      <c r="SWJ158" s="1"/>
      <c r="SWK158" s="1"/>
      <c r="SWL158" s="1"/>
      <c r="SWM158" s="1"/>
      <c r="SWN158" s="1"/>
      <c r="SWO158" s="1"/>
      <c r="SWP158" s="1"/>
      <c r="SWQ158" s="1"/>
      <c r="SWR158" s="1"/>
      <c r="SWS158" s="1"/>
      <c r="SWT158" s="1"/>
      <c r="SWU158" s="1"/>
      <c r="SWV158" s="1"/>
      <c r="SWW158" s="1"/>
      <c r="SWX158" s="1"/>
      <c r="SWY158" s="1"/>
      <c r="SWZ158" s="1"/>
      <c r="SXA158" s="1"/>
      <c r="SXB158" s="1"/>
      <c r="SXC158" s="1"/>
      <c r="SXD158" s="1"/>
      <c r="SXE158" s="1"/>
      <c r="SXF158" s="1"/>
      <c r="SXG158" s="1"/>
      <c r="SXH158" s="1"/>
      <c r="SXI158" s="1"/>
      <c r="SXJ158" s="1"/>
      <c r="SXK158" s="1"/>
      <c r="SXL158" s="1"/>
      <c r="SXM158" s="1"/>
      <c r="SXN158" s="1"/>
      <c r="SXO158" s="1"/>
      <c r="SXP158" s="1"/>
      <c r="SXQ158" s="1"/>
      <c r="SXR158" s="1"/>
      <c r="SXS158" s="1"/>
      <c r="SXT158" s="1"/>
      <c r="SXU158" s="1"/>
      <c r="SXV158" s="1"/>
      <c r="SXW158" s="1"/>
      <c r="SXX158" s="1"/>
      <c r="SXY158" s="1"/>
      <c r="SXZ158" s="1"/>
      <c r="SYA158" s="1"/>
      <c r="SYB158" s="1"/>
      <c r="SYC158" s="1"/>
      <c r="SYD158" s="1"/>
      <c r="SYE158" s="1"/>
      <c r="SYF158" s="1"/>
      <c r="SYG158" s="1"/>
      <c r="SYH158" s="1"/>
      <c r="SYI158" s="1"/>
      <c r="SYJ158" s="1"/>
      <c r="SYK158" s="1"/>
      <c r="SYL158" s="1"/>
      <c r="SYM158" s="1"/>
      <c r="SYN158" s="1"/>
      <c r="SYO158" s="1"/>
      <c r="SYP158" s="1"/>
      <c r="SYQ158" s="1"/>
      <c r="SYR158" s="1"/>
      <c r="SYS158" s="1"/>
      <c r="SYT158" s="1"/>
      <c r="SYU158" s="1"/>
      <c r="SYV158" s="1"/>
      <c r="SYW158" s="1"/>
      <c r="SYX158" s="1"/>
      <c r="SYY158" s="1"/>
      <c r="SYZ158" s="1"/>
      <c r="SZA158" s="1"/>
      <c r="SZB158" s="1"/>
      <c r="SZC158" s="1"/>
      <c r="SZD158" s="1"/>
      <c r="SZE158" s="1"/>
      <c r="SZF158" s="1"/>
      <c r="SZG158" s="1"/>
      <c r="SZH158" s="1"/>
      <c r="SZI158" s="1"/>
      <c r="SZJ158" s="1"/>
      <c r="SZK158" s="1"/>
      <c r="SZL158" s="1"/>
      <c r="SZM158" s="1"/>
      <c r="SZN158" s="1"/>
      <c r="SZO158" s="1"/>
      <c r="SZP158" s="1"/>
      <c r="SZQ158" s="1"/>
      <c r="SZR158" s="1"/>
      <c r="SZS158" s="1"/>
      <c r="SZT158" s="1"/>
      <c r="SZU158" s="1"/>
      <c r="SZV158" s="1"/>
      <c r="SZW158" s="1"/>
      <c r="SZX158" s="1"/>
      <c r="SZY158" s="1"/>
      <c r="SZZ158" s="1"/>
      <c r="TAA158" s="1"/>
      <c r="TAB158" s="1"/>
      <c r="TAC158" s="1"/>
      <c r="TAD158" s="1"/>
      <c r="TAE158" s="1"/>
      <c r="TAF158" s="1"/>
      <c r="TAG158" s="1"/>
      <c r="TAH158" s="1"/>
      <c r="TAI158" s="1"/>
      <c r="TAJ158" s="1"/>
      <c r="TAK158" s="1"/>
      <c r="TAL158" s="1"/>
      <c r="TAM158" s="1"/>
      <c r="TAN158" s="1"/>
      <c r="TAO158" s="1"/>
      <c r="TAP158" s="1"/>
      <c r="TAQ158" s="1"/>
      <c r="TAR158" s="1"/>
      <c r="TAS158" s="1"/>
      <c r="TAT158" s="1"/>
      <c r="TAU158" s="1"/>
      <c r="TAV158" s="1"/>
      <c r="TAW158" s="1"/>
      <c r="TAX158" s="1"/>
      <c r="TAY158" s="1"/>
      <c r="TAZ158" s="1"/>
      <c r="TBA158" s="1"/>
      <c r="TBB158" s="1"/>
      <c r="TBC158" s="1"/>
      <c r="TBD158" s="1"/>
      <c r="TBE158" s="1"/>
      <c r="TBF158" s="1"/>
      <c r="TBG158" s="1"/>
      <c r="TBH158" s="1"/>
      <c r="TBI158" s="1"/>
      <c r="TBJ158" s="1"/>
      <c r="TBK158" s="1"/>
      <c r="TBL158" s="1"/>
      <c r="TBM158" s="1"/>
      <c r="TBN158" s="1"/>
      <c r="TBO158" s="1"/>
      <c r="TBP158" s="1"/>
      <c r="TBQ158" s="1"/>
      <c r="TBR158" s="1"/>
      <c r="TBS158" s="1"/>
      <c r="TBT158" s="1"/>
      <c r="TBU158" s="1"/>
      <c r="TBV158" s="1"/>
      <c r="TBW158" s="1"/>
      <c r="TBX158" s="1"/>
      <c r="TBY158" s="1"/>
      <c r="TBZ158" s="1"/>
      <c r="TCA158" s="1"/>
      <c r="TCB158" s="1"/>
      <c r="TCC158" s="1"/>
      <c r="TCD158" s="1"/>
      <c r="TCE158" s="1"/>
      <c r="TCF158" s="1"/>
      <c r="TCG158" s="1"/>
      <c r="TCH158" s="1"/>
      <c r="TCI158" s="1"/>
      <c r="TCJ158" s="1"/>
      <c r="TCK158" s="1"/>
      <c r="TCL158" s="1"/>
      <c r="TCM158" s="1"/>
      <c r="TCN158" s="1"/>
      <c r="TCO158" s="1"/>
      <c r="TCP158" s="1"/>
      <c r="TCQ158" s="1"/>
      <c r="TCR158" s="1"/>
      <c r="TCS158" s="1"/>
      <c r="TCT158" s="1"/>
      <c r="TCU158" s="1"/>
      <c r="TCV158" s="1"/>
      <c r="TCW158" s="1"/>
      <c r="TCX158" s="1"/>
      <c r="TCY158" s="1"/>
      <c r="TCZ158" s="1"/>
      <c r="TDA158" s="1"/>
      <c r="TDB158" s="1"/>
      <c r="TDC158" s="1"/>
      <c r="TDD158" s="1"/>
      <c r="TDE158" s="1"/>
      <c r="TDF158" s="1"/>
      <c r="TDG158" s="1"/>
      <c r="TDH158" s="1"/>
      <c r="TDI158" s="1"/>
      <c r="TDJ158" s="1"/>
      <c r="TDK158" s="1"/>
      <c r="TDL158" s="1"/>
      <c r="TDM158" s="1"/>
      <c r="TDN158" s="1"/>
      <c r="TDO158" s="1"/>
      <c r="TDP158" s="1"/>
      <c r="TDQ158" s="1"/>
      <c r="TDR158" s="1"/>
      <c r="TDS158" s="1"/>
      <c r="TDT158" s="1"/>
      <c r="TDU158" s="1"/>
      <c r="TDV158" s="1"/>
      <c r="TDW158" s="1"/>
      <c r="TDX158" s="1"/>
      <c r="TDY158" s="1"/>
      <c r="TDZ158" s="1"/>
      <c r="TEA158" s="1"/>
      <c r="TEB158" s="1"/>
      <c r="TEC158" s="1"/>
      <c r="TED158" s="1"/>
      <c r="TEE158" s="1"/>
      <c r="TEF158" s="1"/>
      <c r="TEG158" s="1"/>
      <c r="TEH158" s="1"/>
      <c r="TEI158" s="1"/>
      <c r="TEJ158" s="1"/>
      <c r="TEK158" s="1"/>
      <c r="TEL158" s="1"/>
      <c r="TEM158" s="1"/>
      <c r="TEN158" s="1"/>
      <c r="TEO158" s="1"/>
      <c r="TEP158" s="1"/>
      <c r="TEQ158" s="1"/>
      <c r="TER158" s="1"/>
      <c r="TES158" s="1"/>
      <c r="TET158" s="1"/>
      <c r="TEU158" s="1"/>
      <c r="TEV158" s="1"/>
      <c r="TEW158" s="1"/>
      <c r="TEX158" s="1"/>
      <c r="TEY158" s="1"/>
      <c r="TEZ158" s="1"/>
      <c r="TFA158" s="1"/>
      <c r="TFB158" s="1"/>
      <c r="TFC158" s="1"/>
      <c r="TFD158" s="1"/>
      <c r="TFE158" s="1"/>
      <c r="TFF158" s="1"/>
      <c r="TFG158" s="1"/>
      <c r="TFH158" s="1"/>
      <c r="TFI158" s="1"/>
      <c r="TFJ158" s="1"/>
      <c r="TFK158" s="1"/>
      <c r="TFL158" s="1"/>
      <c r="TFM158" s="1"/>
      <c r="TFN158" s="1"/>
      <c r="TFO158" s="1"/>
      <c r="TFP158" s="1"/>
      <c r="TFQ158" s="1"/>
      <c r="TFR158" s="1"/>
      <c r="TFS158" s="1"/>
      <c r="TFT158" s="1"/>
      <c r="TFU158" s="1"/>
      <c r="TFV158" s="1"/>
      <c r="TFW158" s="1"/>
      <c r="TFX158" s="1"/>
      <c r="TFY158" s="1"/>
      <c r="TFZ158" s="1"/>
      <c r="TGA158" s="1"/>
      <c r="TGB158" s="1"/>
      <c r="TGC158" s="1"/>
      <c r="TGD158" s="1"/>
      <c r="TGE158" s="1"/>
      <c r="TGF158" s="1"/>
      <c r="TGG158" s="1"/>
      <c r="TGH158" s="1"/>
      <c r="TGI158" s="1"/>
      <c r="TGJ158" s="1"/>
      <c r="TGK158" s="1"/>
      <c r="TGL158" s="1"/>
      <c r="TGM158" s="1"/>
      <c r="TGN158" s="1"/>
      <c r="TGO158" s="1"/>
      <c r="TGP158" s="1"/>
      <c r="TGQ158" s="1"/>
      <c r="TGR158" s="1"/>
      <c r="TGS158" s="1"/>
      <c r="TGT158" s="1"/>
      <c r="TGU158" s="1"/>
      <c r="TGV158" s="1"/>
      <c r="TGW158" s="1"/>
      <c r="TGX158" s="1"/>
      <c r="TGY158" s="1"/>
      <c r="TGZ158" s="1"/>
      <c r="THA158" s="1"/>
      <c r="THB158" s="1"/>
      <c r="THC158" s="1"/>
      <c r="THD158" s="1"/>
      <c r="THE158" s="1"/>
      <c r="THF158" s="1"/>
      <c r="THG158" s="1"/>
      <c r="THH158" s="1"/>
      <c r="THI158" s="1"/>
      <c r="THJ158" s="1"/>
      <c r="THK158" s="1"/>
      <c r="THL158" s="1"/>
      <c r="THM158" s="1"/>
      <c r="THN158" s="1"/>
      <c r="THO158" s="1"/>
      <c r="THP158" s="1"/>
      <c r="THQ158" s="1"/>
      <c r="THR158" s="1"/>
      <c r="THS158" s="1"/>
      <c r="THT158" s="1"/>
      <c r="THU158" s="1"/>
      <c r="THV158" s="1"/>
      <c r="THW158" s="1"/>
      <c r="THX158" s="1"/>
      <c r="THY158" s="1"/>
      <c r="THZ158" s="1"/>
      <c r="TIA158" s="1"/>
      <c r="TIB158" s="1"/>
      <c r="TIC158" s="1"/>
      <c r="TID158" s="1"/>
      <c r="TIE158" s="1"/>
      <c r="TIF158" s="1"/>
      <c r="TIG158" s="1"/>
      <c r="TIH158" s="1"/>
      <c r="TII158" s="1"/>
      <c r="TIJ158" s="1"/>
      <c r="TIK158" s="1"/>
      <c r="TIL158" s="1"/>
      <c r="TIM158" s="1"/>
      <c r="TIN158" s="1"/>
      <c r="TIO158" s="1"/>
      <c r="TIP158" s="1"/>
      <c r="TIQ158" s="1"/>
      <c r="TIR158" s="1"/>
      <c r="TIS158" s="1"/>
      <c r="TIT158" s="1"/>
      <c r="TIU158" s="1"/>
      <c r="TIV158" s="1"/>
      <c r="TIW158" s="1"/>
      <c r="TIX158" s="1"/>
      <c r="TIY158" s="1"/>
      <c r="TIZ158" s="1"/>
      <c r="TJA158" s="1"/>
      <c r="TJB158" s="1"/>
      <c r="TJC158" s="1"/>
      <c r="TJD158" s="1"/>
      <c r="TJE158" s="1"/>
      <c r="TJF158" s="1"/>
      <c r="TJG158" s="1"/>
      <c r="TJH158" s="1"/>
      <c r="TJI158" s="1"/>
      <c r="TJJ158" s="1"/>
      <c r="TJK158" s="1"/>
      <c r="TJL158" s="1"/>
      <c r="TJM158" s="1"/>
      <c r="TJN158" s="1"/>
      <c r="TJO158" s="1"/>
      <c r="TJP158" s="1"/>
      <c r="TJQ158" s="1"/>
      <c r="TJR158" s="1"/>
      <c r="TJS158" s="1"/>
      <c r="TJT158" s="1"/>
      <c r="TJU158" s="1"/>
      <c r="TJV158" s="1"/>
      <c r="TJW158" s="1"/>
      <c r="TJX158" s="1"/>
      <c r="TJY158" s="1"/>
      <c r="TJZ158" s="1"/>
      <c r="TKA158" s="1"/>
      <c r="TKB158" s="1"/>
      <c r="TKC158" s="1"/>
      <c r="TKD158" s="1"/>
      <c r="TKE158" s="1"/>
      <c r="TKF158" s="1"/>
      <c r="TKG158" s="1"/>
      <c r="TKH158" s="1"/>
      <c r="TKI158" s="1"/>
      <c r="TKJ158" s="1"/>
      <c r="TKK158" s="1"/>
      <c r="TKL158" s="1"/>
      <c r="TKM158" s="1"/>
      <c r="TKN158" s="1"/>
      <c r="TKO158" s="1"/>
      <c r="TKP158" s="1"/>
      <c r="TKQ158" s="1"/>
      <c r="TKR158" s="1"/>
      <c r="TKS158" s="1"/>
      <c r="TKT158" s="1"/>
      <c r="TKU158" s="1"/>
      <c r="TKV158" s="1"/>
      <c r="TKW158" s="1"/>
      <c r="TKX158" s="1"/>
      <c r="TKY158" s="1"/>
      <c r="TKZ158" s="1"/>
      <c r="TLA158" s="1"/>
      <c r="TLB158" s="1"/>
      <c r="TLC158" s="1"/>
      <c r="TLD158" s="1"/>
      <c r="TLE158" s="1"/>
      <c r="TLF158" s="1"/>
      <c r="TLG158" s="1"/>
      <c r="TLH158" s="1"/>
      <c r="TLI158" s="1"/>
      <c r="TLJ158" s="1"/>
      <c r="TLK158" s="1"/>
      <c r="TLL158" s="1"/>
      <c r="TLM158" s="1"/>
      <c r="TLN158" s="1"/>
      <c r="TLO158" s="1"/>
      <c r="TLP158" s="1"/>
      <c r="TLQ158" s="1"/>
      <c r="TLR158" s="1"/>
      <c r="TLS158" s="1"/>
      <c r="TLT158" s="1"/>
      <c r="TLU158" s="1"/>
      <c r="TLV158" s="1"/>
      <c r="TLW158" s="1"/>
      <c r="TLX158" s="1"/>
      <c r="TLY158" s="1"/>
      <c r="TLZ158" s="1"/>
      <c r="TMA158" s="1"/>
      <c r="TMB158" s="1"/>
      <c r="TMC158" s="1"/>
      <c r="TMD158" s="1"/>
      <c r="TME158" s="1"/>
      <c r="TMF158" s="1"/>
      <c r="TMG158" s="1"/>
      <c r="TMH158" s="1"/>
      <c r="TMI158" s="1"/>
      <c r="TMJ158" s="1"/>
      <c r="TMK158" s="1"/>
      <c r="TML158" s="1"/>
      <c r="TMM158" s="1"/>
      <c r="TMN158" s="1"/>
      <c r="TMO158" s="1"/>
      <c r="TMP158" s="1"/>
      <c r="TMQ158" s="1"/>
      <c r="TMR158" s="1"/>
      <c r="TMS158" s="1"/>
      <c r="TMT158" s="1"/>
      <c r="TMU158" s="1"/>
      <c r="TMV158" s="1"/>
      <c r="TMW158" s="1"/>
      <c r="TMX158" s="1"/>
      <c r="TMY158" s="1"/>
      <c r="TMZ158" s="1"/>
      <c r="TNA158" s="1"/>
      <c r="TNB158" s="1"/>
      <c r="TNC158" s="1"/>
      <c r="TND158" s="1"/>
      <c r="TNE158" s="1"/>
      <c r="TNF158" s="1"/>
      <c r="TNG158" s="1"/>
      <c r="TNH158" s="1"/>
      <c r="TNI158" s="1"/>
      <c r="TNJ158" s="1"/>
      <c r="TNK158" s="1"/>
      <c r="TNL158" s="1"/>
      <c r="TNM158" s="1"/>
      <c r="TNN158" s="1"/>
      <c r="TNO158" s="1"/>
      <c r="TNP158" s="1"/>
      <c r="TNQ158" s="1"/>
      <c r="TNR158" s="1"/>
      <c r="TNS158" s="1"/>
      <c r="TNT158" s="1"/>
      <c r="TNU158" s="1"/>
      <c r="TNV158" s="1"/>
      <c r="TNW158" s="1"/>
      <c r="TNX158" s="1"/>
      <c r="TNY158" s="1"/>
      <c r="TNZ158" s="1"/>
      <c r="TOA158" s="1"/>
      <c r="TOB158" s="1"/>
      <c r="TOC158" s="1"/>
      <c r="TOD158" s="1"/>
      <c r="TOE158" s="1"/>
      <c r="TOF158" s="1"/>
      <c r="TOG158" s="1"/>
      <c r="TOH158" s="1"/>
      <c r="TOI158" s="1"/>
      <c r="TOJ158" s="1"/>
      <c r="TOK158" s="1"/>
      <c r="TOL158" s="1"/>
      <c r="TOM158" s="1"/>
      <c r="TON158" s="1"/>
      <c r="TOO158" s="1"/>
      <c r="TOP158" s="1"/>
      <c r="TOQ158" s="1"/>
      <c r="TOR158" s="1"/>
      <c r="TOS158" s="1"/>
      <c r="TOT158" s="1"/>
      <c r="TOU158" s="1"/>
      <c r="TOV158" s="1"/>
      <c r="TOW158" s="1"/>
      <c r="TOX158" s="1"/>
      <c r="TOY158" s="1"/>
      <c r="TOZ158" s="1"/>
      <c r="TPA158" s="1"/>
      <c r="TPB158" s="1"/>
      <c r="TPC158" s="1"/>
      <c r="TPD158" s="1"/>
      <c r="TPE158" s="1"/>
      <c r="TPF158" s="1"/>
      <c r="TPG158" s="1"/>
      <c r="TPH158" s="1"/>
      <c r="TPI158" s="1"/>
      <c r="TPJ158" s="1"/>
      <c r="TPK158" s="1"/>
      <c r="TPL158" s="1"/>
      <c r="TPM158" s="1"/>
      <c r="TPN158" s="1"/>
      <c r="TPO158" s="1"/>
      <c r="TPP158" s="1"/>
      <c r="TPQ158" s="1"/>
      <c r="TPR158" s="1"/>
      <c r="TPS158" s="1"/>
      <c r="TPT158" s="1"/>
      <c r="TPU158" s="1"/>
      <c r="TPV158" s="1"/>
      <c r="TPW158" s="1"/>
      <c r="TPX158" s="1"/>
      <c r="TPY158" s="1"/>
      <c r="TPZ158" s="1"/>
      <c r="TQA158" s="1"/>
      <c r="TQB158" s="1"/>
      <c r="TQC158" s="1"/>
      <c r="TQD158" s="1"/>
      <c r="TQE158" s="1"/>
      <c r="TQF158" s="1"/>
      <c r="TQG158" s="1"/>
      <c r="TQH158" s="1"/>
      <c r="TQI158" s="1"/>
      <c r="TQJ158" s="1"/>
      <c r="TQK158" s="1"/>
      <c r="TQL158" s="1"/>
      <c r="TQM158" s="1"/>
      <c r="TQN158" s="1"/>
      <c r="TQO158" s="1"/>
      <c r="TQP158" s="1"/>
      <c r="TQQ158" s="1"/>
      <c r="TQR158" s="1"/>
      <c r="TQS158" s="1"/>
      <c r="TQT158" s="1"/>
      <c r="TQU158" s="1"/>
      <c r="TQV158" s="1"/>
      <c r="TQW158" s="1"/>
      <c r="TQX158" s="1"/>
      <c r="TQY158" s="1"/>
      <c r="TQZ158" s="1"/>
      <c r="TRA158" s="1"/>
      <c r="TRB158" s="1"/>
      <c r="TRC158" s="1"/>
      <c r="TRD158" s="1"/>
      <c r="TRE158" s="1"/>
      <c r="TRF158" s="1"/>
      <c r="TRG158" s="1"/>
      <c r="TRH158" s="1"/>
      <c r="TRI158" s="1"/>
      <c r="TRJ158" s="1"/>
      <c r="TRK158" s="1"/>
      <c r="TRL158" s="1"/>
      <c r="TRM158" s="1"/>
      <c r="TRN158" s="1"/>
      <c r="TRO158" s="1"/>
      <c r="TRP158" s="1"/>
      <c r="TRQ158" s="1"/>
      <c r="TRR158" s="1"/>
      <c r="TRS158" s="1"/>
      <c r="TRT158" s="1"/>
      <c r="TRU158" s="1"/>
      <c r="TRV158" s="1"/>
      <c r="TRW158" s="1"/>
      <c r="TRX158" s="1"/>
      <c r="TRY158" s="1"/>
      <c r="TRZ158" s="1"/>
      <c r="TSA158" s="1"/>
      <c r="TSB158" s="1"/>
      <c r="TSC158" s="1"/>
      <c r="TSD158" s="1"/>
      <c r="TSE158" s="1"/>
      <c r="TSF158" s="1"/>
      <c r="TSG158" s="1"/>
      <c r="TSH158" s="1"/>
      <c r="TSI158" s="1"/>
      <c r="TSJ158" s="1"/>
      <c r="TSK158" s="1"/>
      <c r="TSL158" s="1"/>
      <c r="TSM158" s="1"/>
      <c r="TSN158" s="1"/>
      <c r="TSO158" s="1"/>
      <c r="TSP158" s="1"/>
      <c r="TSQ158" s="1"/>
      <c r="TSR158" s="1"/>
      <c r="TSS158" s="1"/>
      <c r="TST158" s="1"/>
      <c r="TSU158" s="1"/>
      <c r="TSV158" s="1"/>
      <c r="TSW158" s="1"/>
      <c r="TSX158" s="1"/>
      <c r="TSY158" s="1"/>
      <c r="TSZ158" s="1"/>
      <c r="TTA158" s="1"/>
      <c r="TTB158" s="1"/>
      <c r="TTC158" s="1"/>
      <c r="TTD158" s="1"/>
      <c r="TTE158" s="1"/>
      <c r="TTF158" s="1"/>
      <c r="TTG158" s="1"/>
      <c r="TTH158" s="1"/>
      <c r="TTI158" s="1"/>
      <c r="TTJ158" s="1"/>
      <c r="TTK158" s="1"/>
      <c r="TTL158" s="1"/>
      <c r="TTM158" s="1"/>
      <c r="TTN158" s="1"/>
      <c r="TTO158" s="1"/>
      <c r="TTP158" s="1"/>
      <c r="TTQ158" s="1"/>
      <c r="TTR158" s="1"/>
      <c r="TTS158" s="1"/>
      <c r="TTT158" s="1"/>
      <c r="TTU158" s="1"/>
      <c r="TTV158" s="1"/>
      <c r="TTW158" s="1"/>
      <c r="TTX158" s="1"/>
      <c r="TTY158" s="1"/>
      <c r="TTZ158" s="1"/>
      <c r="TUA158" s="1"/>
      <c r="TUB158" s="1"/>
      <c r="TUC158" s="1"/>
      <c r="TUD158" s="1"/>
      <c r="TUE158" s="1"/>
      <c r="TUF158" s="1"/>
      <c r="TUG158" s="1"/>
      <c r="TUH158" s="1"/>
      <c r="TUI158" s="1"/>
      <c r="TUJ158" s="1"/>
      <c r="TUK158" s="1"/>
      <c r="TUL158" s="1"/>
      <c r="TUM158" s="1"/>
      <c r="TUN158" s="1"/>
      <c r="TUO158" s="1"/>
      <c r="TUP158" s="1"/>
      <c r="TUQ158" s="1"/>
      <c r="TUR158" s="1"/>
      <c r="TUS158" s="1"/>
      <c r="TUT158" s="1"/>
      <c r="TUU158" s="1"/>
      <c r="TUV158" s="1"/>
      <c r="TUW158" s="1"/>
      <c r="TUX158" s="1"/>
      <c r="TUY158" s="1"/>
      <c r="TUZ158" s="1"/>
      <c r="TVA158" s="1"/>
      <c r="TVB158" s="1"/>
      <c r="TVC158" s="1"/>
      <c r="TVD158" s="1"/>
      <c r="TVE158" s="1"/>
      <c r="TVF158" s="1"/>
      <c r="TVG158" s="1"/>
      <c r="TVH158" s="1"/>
      <c r="TVI158" s="1"/>
      <c r="TVJ158" s="1"/>
      <c r="TVK158" s="1"/>
      <c r="TVL158" s="1"/>
      <c r="TVM158" s="1"/>
      <c r="TVN158" s="1"/>
      <c r="TVO158" s="1"/>
      <c r="TVP158" s="1"/>
      <c r="TVQ158" s="1"/>
      <c r="TVR158" s="1"/>
      <c r="TVS158" s="1"/>
      <c r="TVT158" s="1"/>
      <c r="TVU158" s="1"/>
      <c r="TVV158" s="1"/>
      <c r="TVW158" s="1"/>
      <c r="TVX158" s="1"/>
      <c r="TVY158" s="1"/>
      <c r="TVZ158" s="1"/>
      <c r="TWA158" s="1"/>
      <c r="TWB158" s="1"/>
      <c r="TWC158" s="1"/>
      <c r="TWD158" s="1"/>
      <c r="TWE158" s="1"/>
      <c r="TWF158" s="1"/>
      <c r="TWG158" s="1"/>
      <c r="TWH158" s="1"/>
      <c r="TWI158" s="1"/>
      <c r="TWJ158" s="1"/>
      <c r="TWK158" s="1"/>
      <c r="TWL158" s="1"/>
      <c r="TWM158" s="1"/>
      <c r="TWN158" s="1"/>
      <c r="TWO158" s="1"/>
      <c r="TWP158" s="1"/>
      <c r="TWQ158" s="1"/>
      <c r="TWR158" s="1"/>
      <c r="TWS158" s="1"/>
      <c r="TWT158" s="1"/>
      <c r="TWU158" s="1"/>
      <c r="TWV158" s="1"/>
      <c r="TWW158" s="1"/>
      <c r="TWX158" s="1"/>
      <c r="TWY158" s="1"/>
      <c r="TWZ158" s="1"/>
      <c r="TXA158" s="1"/>
      <c r="TXB158" s="1"/>
      <c r="TXC158" s="1"/>
      <c r="TXD158" s="1"/>
      <c r="TXE158" s="1"/>
      <c r="TXF158" s="1"/>
      <c r="TXG158" s="1"/>
      <c r="TXH158" s="1"/>
      <c r="TXI158" s="1"/>
      <c r="TXJ158" s="1"/>
      <c r="TXK158" s="1"/>
      <c r="TXL158" s="1"/>
      <c r="TXM158" s="1"/>
      <c r="TXN158" s="1"/>
      <c r="TXO158" s="1"/>
      <c r="TXP158" s="1"/>
      <c r="TXQ158" s="1"/>
      <c r="TXR158" s="1"/>
      <c r="TXS158" s="1"/>
      <c r="TXT158" s="1"/>
      <c r="TXU158" s="1"/>
      <c r="TXV158" s="1"/>
      <c r="TXW158" s="1"/>
      <c r="TXX158" s="1"/>
      <c r="TXY158" s="1"/>
      <c r="TXZ158" s="1"/>
      <c r="TYA158" s="1"/>
      <c r="TYB158" s="1"/>
      <c r="TYC158" s="1"/>
      <c r="TYD158" s="1"/>
      <c r="TYE158" s="1"/>
      <c r="TYF158" s="1"/>
      <c r="TYG158" s="1"/>
      <c r="TYH158" s="1"/>
      <c r="TYI158" s="1"/>
      <c r="TYJ158" s="1"/>
      <c r="TYK158" s="1"/>
      <c r="TYL158" s="1"/>
      <c r="TYM158" s="1"/>
      <c r="TYN158" s="1"/>
      <c r="TYO158" s="1"/>
      <c r="TYP158" s="1"/>
      <c r="TYQ158" s="1"/>
      <c r="TYR158" s="1"/>
      <c r="TYS158" s="1"/>
      <c r="TYT158" s="1"/>
      <c r="TYU158" s="1"/>
      <c r="TYV158" s="1"/>
      <c r="TYW158" s="1"/>
      <c r="TYX158" s="1"/>
      <c r="TYY158" s="1"/>
      <c r="TYZ158" s="1"/>
      <c r="TZA158" s="1"/>
      <c r="TZB158" s="1"/>
      <c r="TZC158" s="1"/>
      <c r="TZD158" s="1"/>
      <c r="TZE158" s="1"/>
      <c r="TZF158" s="1"/>
      <c r="TZG158" s="1"/>
      <c r="TZH158" s="1"/>
      <c r="TZI158" s="1"/>
      <c r="TZJ158" s="1"/>
      <c r="TZK158" s="1"/>
      <c r="TZL158" s="1"/>
      <c r="TZM158" s="1"/>
      <c r="TZN158" s="1"/>
      <c r="TZO158" s="1"/>
      <c r="TZP158" s="1"/>
      <c r="TZQ158" s="1"/>
      <c r="TZR158" s="1"/>
      <c r="TZS158" s="1"/>
      <c r="TZT158" s="1"/>
      <c r="TZU158" s="1"/>
      <c r="TZV158" s="1"/>
      <c r="TZW158" s="1"/>
      <c r="TZX158" s="1"/>
      <c r="TZY158" s="1"/>
      <c r="TZZ158" s="1"/>
      <c r="UAA158" s="1"/>
      <c r="UAB158" s="1"/>
      <c r="UAC158" s="1"/>
      <c r="UAD158" s="1"/>
      <c r="UAE158" s="1"/>
      <c r="UAF158" s="1"/>
      <c r="UAG158" s="1"/>
      <c r="UAH158" s="1"/>
      <c r="UAI158" s="1"/>
      <c r="UAJ158" s="1"/>
      <c r="UAK158" s="1"/>
      <c r="UAL158" s="1"/>
      <c r="UAM158" s="1"/>
      <c r="UAN158" s="1"/>
      <c r="UAO158" s="1"/>
      <c r="UAP158" s="1"/>
      <c r="UAQ158" s="1"/>
      <c r="UAR158" s="1"/>
      <c r="UAS158" s="1"/>
      <c r="UAT158" s="1"/>
      <c r="UAU158" s="1"/>
      <c r="UAV158" s="1"/>
      <c r="UAW158" s="1"/>
      <c r="UAX158" s="1"/>
      <c r="UAY158" s="1"/>
      <c r="UAZ158" s="1"/>
      <c r="UBA158" s="1"/>
      <c r="UBB158" s="1"/>
      <c r="UBC158" s="1"/>
      <c r="UBD158" s="1"/>
      <c r="UBE158" s="1"/>
      <c r="UBF158" s="1"/>
      <c r="UBG158" s="1"/>
      <c r="UBH158" s="1"/>
      <c r="UBI158" s="1"/>
      <c r="UBJ158" s="1"/>
      <c r="UBK158" s="1"/>
      <c r="UBL158" s="1"/>
      <c r="UBM158" s="1"/>
      <c r="UBN158" s="1"/>
      <c r="UBO158" s="1"/>
      <c r="UBP158" s="1"/>
      <c r="UBQ158" s="1"/>
      <c r="UBR158" s="1"/>
      <c r="UBS158" s="1"/>
      <c r="UBT158" s="1"/>
      <c r="UBU158" s="1"/>
      <c r="UBV158" s="1"/>
      <c r="UBW158" s="1"/>
      <c r="UBX158" s="1"/>
      <c r="UBY158" s="1"/>
      <c r="UBZ158" s="1"/>
      <c r="UCA158" s="1"/>
      <c r="UCB158" s="1"/>
      <c r="UCC158" s="1"/>
      <c r="UCD158" s="1"/>
      <c r="UCE158" s="1"/>
      <c r="UCF158" s="1"/>
      <c r="UCG158" s="1"/>
      <c r="UCH158" s="1"/>
      <c r="UCI158" s="1"/>
      <c r="UCJ158" s="1"/>
      <c r="UCK158" s="1"/>
      <c r="UCL158" s="1"/>
      <c r="UCM158" s="1"/>
      <c r="UCN158" s="1"/>
      <c r="UCO158" s="1"/>
      <c r="UCP158" s="1"/>
      <c r="UCQ158" s="1"/>
      <c r="UCR158" s="1"/>
      <c r="UCS158" s="1"/>
      <c r="UCT158" s="1"/>
      <c r="UCU158" s="1"/>
      <c r="UCV158" s="1"/>
      <c r="UCW158" s="1"/>
      <c r="UCX158" s="1"/>
      <c r="UCY158" s="1"/>
      <c r="UCZ158" s="1"/>
      <c r="UDA158" s="1"/>
      <c r="UDB158" s="1"/>
      <c r="UDC158" s="1"/>
      <c r="UDD158" s="1"/>
      <c r="UDE158" s="1"/>
      <c r="UDF158" s="1"/>
      <c r="UDG158" s="1"/>
      <c r="UDH158" s="1"/>
      <c r="UDI158" s="1"/>
      <c r="UDJ158" s="1"/>
      <c r="UDK158" s="1"/>
      <c r="UDL158" s="1"/>
      <c r="UDM158" s="1"/>
      <c r="UDN158" s="1"/>
      <c r="UDO158" s="1"/>
      <c r="UDP158" s="1"/>
      <c r="UDQ158" s="1"/>
      <c r="UDR158" s="1"/>
      <c r="UDS158" s="1"/>
      <c r="UDT158" s="1"/>
      <c r="UDU158" s="1"/>
      <c r="UDV158" s="1"/>
      <c r="UDW158" s="1"/>
      <c r="UDX158" s="1"/>
      <c r="UDY158" s="1"/>
      <c r="UDZ158" s="1"/>
      <c r="UEA158" s="1"/>
      <c r="UEB158" s="1"/>
      <c r="UEC158" s="1"/>
      <c r="UED158" s="1"/>
      <c r="UEE158" s="1"/>
      <c r="UEF158" s="1"/>
      <c r="UEG158" s="1"/>
      <c r="UEH158" s="1"/>
      <c r="UEI158" s="1"/>
      <c r="UEJ158" s="1"/>
      <c r="UEK158" s="1"/>
      <c r="UEL158" s="1"/>
      <c r="UEM158" s="1"/>
      <c r="UEN158" s="1"/>
      <c r="UEO158" s="1"/>
      <c r="UEP158" s="1"/>
      <c r="UEQ158" s="1"/>
      <c r="UER158" s="1"/>
      <c r="UES158" s="1"/>
      <c r="UET158" s="1"/>
      <c r="UEU158" s="1"/>
      <c r="UEV158" s="1"/>
      <c r="UEW158" s="1"/>
      <c r="UEX158" s="1"/>
      <c r="UEY158" s="1"/>
      <c r="UEZ158" s="1"/>
      <c r="UFA158" s="1"/>
      <c r="UFB158" s="1"/>
      <c r="UFC158" s="1"/>
      <c r="UFD158" s="1"/>
      <c r="UFE158" s="1"/>
      <c r="UFF158" s="1"/>
      <c r="UFG158" s="1"/>
      <c r="UFH158" s="1"/>
      <c r="UFI158" s="1"/>
      <c r="UFJ158" s="1"/>
      <c r="UFK158" s="1"/>
      <c r="UFL158" s="1"/>
      <c r="UFM158" s="1"/>
      <c r="UFN158" s="1"/>
      <c r="UFO158" s="1"/>
      <c r="UFP158" s="1"/>
      <c r="UFQ158" s="1"/>
      <c r="UFR158" s="1"/>
      <c r="UFS158" s="1"/>
      <c r="UFT158" s="1"/>
      <c r="UFU158" s="1"/>
      <c r="UFV158" s="1"/>
      <c r="UFW158" s="1"/>
      <c r="UFX158" s="1"/>
      <c r="UFY158" s="1"/>
      <c r="UFZ158" s="1"/>
      <c r="UGA158" s="1"/>
      <c r="UGB158" s="1"/>
      <c r="UGC158" s="1"/>
      <c r="UGD158" s="1"/>
      <c r="UGE158" s="1"/>
      <c r="UGF158" s="1"/>
      <c r="UGG158" s="1"/>
      <c r="UGH158" s="1"/>
      <c r="UGI158" s="1"/>
      <c r="UGJ158" s="1"/>
      <c r="UGK158" s="1"/>
      <c r="UGL158" s="1"/>
      <c r="UGM158" s="1"/>
      <c r="UGN158" s="1"/>
      <c r="UGO158" s="1"/>
      <c r="UGP158" s="1"/>
      <c r="UGQ158" s="1"/>
      <c r="UGR158" s="1"/>
      <c r="UGS158" s="1"/>
      <c r="UGT158" s="1"/>
      <c r="UGU158" s="1"/>
      <c r="UGV158" s="1"/>
      <c r="UGW158" s="1"/>
      <c r="UGX158" s="1"/>
      <c r="UGY158" s="1"/>
      <c r="UGZ158" s="1"/>
      <c r="UHA158" s="1"/>
      <c r="UHB158" s="1"/>
      <c r="UHC158" s="1"/>
      <c r="UHD158" s="1"/>
      <c r="UHE158" s="1"/>
      <c r="UHF158" s="1"/>
      <c r="UHG158" s="1"/>
      <c r="UHH158" s="1"/>
      <c r="UHI158" s="1"/>
      <c r="UHJ158" s="1"/>
      <c r="UHK158" s="1"/>
      <c r="UHL158" s="1"/>
      <c r="UHM158" s="1"/>
      <c r="UHN158" s="1"/>
      <c r="UHO158" s="1"/>
      <c r="UHP158" s="1"/>
      <c r="UHQ158" s="1"/>
      <c r="UHR158" s="1"/>
      <c r="UHS158" s="1"/>
      <c r="UHT158" s="1"/>
      <c r="UHU158" s="1"/>
      <c r="UHV158" s="1"/>
      <c r="UHW158" s="1"/>
      <c r="UHX158" s="1"/>
      <c r="UHY158" s="1"/>
      <c r="UHZ158" s="1"/>
      <c r="UIA158" s="1"/>
      <c r="UIB158" s="1"/>
      <c r="UIC158" s="1"/>
      <c r="UID158" s="1"/>
      <c r="UIE158" s="1"/>
      <c r="UIF158" s="1"/>
      <c r="UIG158" s="1"/>
      <c r="UIH158" s="1"/>
      <c r="UII158" s="1"/>
      <c r="UIJ158" s="1"/>
      <c r="UIK158" s="1"/>
      <c r="UIL158" s="1"/>
      <c r="UIM158" s="1"/>
      <c r="UIN158" s="1"/>
      <c r="UIO158" s="1"/>
      <c r="UIP158" s="1"/>
      <c r="UIQ158" s="1"/>
      <c r="UIR158" s="1"/>
      <c r="UIS158" s="1"/>
      <c r="UIT158" s="1"/>
      <c r="UIU158" s="1"/>
      <c r="UIV158" s="1"/>
      <c r="UIW158" s="1"/>
      <c r="UIX158" s="1"/>
      <c r="UIY158" s="1"/>
      <c r="UIZ158" s="1"/>
      <c r="UJA158" s="1"/>
      <c r="UJB158" s="1"/>
      <c r="UJC158" s="1"/>
      <c r="UJD158" s="1"/>
      <c r="UJE158" s="1"/>
      <c r="UJF158" s="1"/>
      <c r="UJG158" s="1"/>
      <c r="UJH158" s="1"/>
      <c r="UJI158" s="1"/>
      <c r="UJJ158" s="1"/>
      <c r="UJK158" s="1"/>
      <c r="UJL158" s="1"/>
      <c r="UJM158" s="1"/>
      <c r="UJN158" s="1"/>
      <c r="UJO158" s="1"/>
      <c r="UJP158" s="1"/>
      <c r="UJQ158" s="1"/>
      <c r="UJR158" s="1"/>
      <c r="UJS158" s="1"/>
      <c r="UJT158" s="1"/>
      <c r="UJU158" s="1"/>
      <c r="UJV158" s="1"/>
      <c r="UJW158" s="1"/>
      <c r="UJX158" s="1"/>
      <c r="UJY158" s="1"/>
      <c r="UJZ158" s="1"/>
      <c r="UKA158" s="1"/>
      <c r="UKB158" s="1"/>
      <c r="UKC158" s="1"/>
      <c r="UKD158" s="1"/>
      <c r="UKE158" s="1"/>
      <c r="UKF158" s="1"/>
      <c r="UKG158" s="1"/>
      <c r="UKH158" s="1"/>
      <c r="UKI158" s="1"/>
      <c r="UKJ158" s="1"/>
      <c r="UKK158" s="1"/>
      <c r="UKL158" s="1"/>
      <c r="UKM158" s="1"/>
      <c r="UKN158" s="1"/>
      <c r="UKO158" s="1"/>
      <c r="UKP158" s="1"/>
      <c r="UKQ158" s="1"/>
      <c r="UKR158" s="1"/>
      <c r="UKS158" s="1"/>
      <c r="UKT158" s="1"/>
      <c r="UKU158" s="1"/>
      <c r="UKV158" s="1"/>
      <c r="UKW158" s="1"/>
      <c r="UKX158" s="1"/>
      <c r="UKY158" s="1"/>
      <c r="UKZ158" s="1"/>
      <c r="ULA158" s="1"/>
      <c r="ULB158" s="1"/>
      <c r="ULC158" s="1"/>
      <c r="ULD158" s="1"/>
      <c r="ULE158" s="1"/>
      <c r="ULF158" s="1"/>
      <c r="ULG158" s="1"/>
      <c r="ULH158" s="1"/>
      <c r="ULI158" s="1"/>
      <c r="ULJ158" s="1"/>
      <c r="ULK158" s="1"/>
      <c r="ULL158" s="1"/>
      <c r="ULM158" s="1"/>
      <c r="ULN158" s="1"/>
      <c r="ULO158" s="1"/>
      <c r="ULP158" s="1"/>
      <c r="ULQ158" s="1"/>
      <c r="ULR158" s="1"/>
      <c r="ULS158" s="1"/>
      <c r="ULT158" s="1"/>
      <c r="ULU158" s="1"/>
      <c r="ULV158" s="1"/>
      <c r="ULW158" s="1"/>
      <c r="ULX158" s="1"/>
      <c r="ULY158" s="1"/>
      <c r="ULZ158" s="1"/>
      <c r="UMA158" s="1"/>
      <c r="UMB158" s="1"/>
      <c r="UMC158" s="1"/>
      <c r="UMD158" s="1"/>
      <c r="UME158" s="1"/>
      <c r="UMF158" s="1"/>
      <c r="UMG158" s="1"/>
      <c r="UMH158" s="1"/>
      <c r="UMI158" s="1"/>
      <c r="UMJ158" s="1"/>
      <c r="UMK158" s="1"/>
      <c r="UML158" s="1"/>
      <c r="UMM158" s="1"/>
      <c r="UMN158" s="1"/>
      <c r="UMO158" s="1"/>
      <c r="UMP158" s="1"/>
      <c r="UMQ158" s="1"/>
      <c r="UMR158" s="1"/>
      <c r="UMS158" s="1"/>
      <c r="UMT158" s="1"/>
      <c r="UMU158" s="1"/>
      <c r="UMV158" s="1"/>
      <c r="UMW158" s="1"/>
      <c r="UMX158" s="1"/>
      <c r="UMY158" s="1"/>
      <c r="UMZ158" s="1"/>
      <c r="UNA158" s="1"/>
      <c r="UNB158" s="1"/>
      <c r="UNC158" s="1"/>
      <c r="UND158" s="1"/>
      <c r="UNE158" s="1"/>
      <c r="UNF158" s="1"/>
      <c r="UNG158" s="1"/>
      <c r="UNH158" s="1"/>
      <c r="UNI158" s="1"/>
      <c r="UNJ158" s="1"/>
      <c r="UNK158" s="1"/>
      <c r="UNL158" s="1"/>
      <c r="UNM158" s="1"/>
      <c r="UNN158" s="1"/>
      <c r="UNO158" s="1"/>
      <c r="UNP158" s="1"/>
      <c r="UNQ158" s="1"/>
      <c r="UNR158" s="1"/>
      <c r="UNS158" s="1"/>
      <c r="UNT158" s="1"/>
      <c r="UNU158" s="1"/>
      <c r="UNV158" s="1"/>
      <c r="UNW158" s="1"/>
      <c r="UNX158" s="1"/>
      <c r="UNY158" s="1"/>
      <c r="UNZ158" s="1"/>
      <c r="UOA158" s="1"/>
      <c r="UOB158" s="1"/>
      <c r="UOC158" s="1"/>
      <c r="UOD158" s="1"/>
      <c r="UOE158" s="1"/>
      <c r="UOF158" s="1"/>
      <c r="UOG158" s="1"/>
      <c r="UOH158" s="1"/>
      <c r="UOI158" s="1"/>
      <c r="UOJ158" s="1"/>
      <c r="UOK158" s="1"/>
      <c r="UOL158" s="1"/>
      <c r="UOM158" s="1"/>
      <c r="UON158" s="1"/>
      <c r="UOO158" s="1"/>
      <c r="UOP158" s="1"/>
      <c r="UOQ158" s="1"/>
      <c r="UOR158" s="1"/>
      <c r="UOS158" s="1"/>
      <c r="UOT158" s="1"/>
      <c r="UOU158" s="1"/>
      <c r="UOV158" s="1"/>
      <c r="UOW158" s="1"/>
      <c r="UOX158" s="1"/>
      <c r="UOY158" s="1"/>
      <c r="UOZ158" s="1"/>
      <c r="UPA158" s="1"/>
      <c r="UPB158" s="1"/>
      <c r="UPC158" s="1"/>
      <c r="UPD158" s="1"/>
      <c r="UPE158" s="1"/>
      <c r="UPF158" s="1"/>
      <c r="UPG158" s="1"/>
      <c r="UPH158" s="1"/>
      <c r="UPI158" s="1"/>
      <c r="UPJ158" s="1"/>
      <c r="UPK158" s="1"/>
      <c r="UPL158" s="1"/>
      <c r="UPM158" s="1"/>
      <c r="UPN158" s="1"/>
      <c r="UPO158" s="1"/>
      <c r="UPP158" s="1"/>
      <c r="UPQ158" s="1"/>
      <c r="UPR158" s="1"/>
      <c r="UPS158" s="1"/>
      <c r="UPT158" s="1"/>
      <c r="UPU158" s="1"/>
      <c r="UPV158" s="1"/>
      <c r="UPW158" s="1"/>
      <c r="UPX158" s="1"/>
      <c r="UPY158" s="1"/>
      <c r="UPZ158" s="1"/>
      <c r="UQA158" s="1"/>
      <c r="UQB158" s="1"/>
      <c r="UQC158" s="1"/>
      <c r="UQD158" s="1"/>
      <c r="UQE158" s="1"/>
      <c r="UQF158" s="1"/>
      <c r="UQG158" s="1"/>
      <c r="UQH158" s="1"/>
      <c r="UQI158" s="1"/>
      <c r="UQJ158" s="1"/>
      <c r="UQK158" s="1"/>
      <c r="UQL158" s="1"/>
      <c r="UQM158" s="1"/>
      <c r="UQN158" s="1"/>
      <c r="UQO158" s="1"/>
      <c r="UQP158" s="1"/>
      <c r="UQQ158" s="1"/>
      <c r="UQR158" s="1"/>
      <c r="UQS158" s="1"/>
      <c r="UQT158" s="1"/>
      <c r="UQU158" s="1"/>
      <c r="UQV158" s="1"/>
      <c r="UQW158" s="1"/>
      <c r="UQX158" s="1"/>
      <c r="UQY158" s="1"/>
      <c r="UQZ158" s="1"/>
      <c r="URA158" s="1"/>
      <c r="URB158" s="1"/>
      <c r="URC158" s="1"/>
      <c r="URD158" s="1"/>
      <c r="URE158" s="1"/>
      <c r="URF158" s="1"/>
      <c r="URG158" s="1"/>
      <c r="URH158" s="1"/>
      <c r="URI158" s="1"/>
      <c r="URJ158" s="1"/>
      <c r="URK158" s="1"/>
      <c r="URL158" s="1"/>
      <c r="URM158" s="1"/>
      <c r="URN158" s="1"/>
      <c r="URO158" s="1"/>
      <c r="URP158" s="1"/>
      <c r="URQ158" s="1"/>
      <c r="URR158" s="1"/>
      <c r="URS158" s="1"/>
      <c r="URT158" s="1"/>
      <c r="URU158" s="1"/>
      <c r="URV158" s="1"/>
      <c r="URW158" s="1"/>
      <c r="URX158" s="1"/>
      <c r="URY158" s="1"/>
      <c r="URZ158" s="1"/>
      <c r="USA158" s="1"/>
      <c r="USB158" s="1"/>
      <c r="USC158" s="1"/>
      <c r="USD158" s="1"/>
      <c r="USE158" s="1"/>
      <c r="USF158" s="1"/>
      <c r="USG158" s="1"/>
      <c r="USH158" s="1"/>
      <c r="USI158" s="1"/>
      <c r="USJ158" s="1"/>
      <c r="USK158" s="1"/>
      <c r="USL158" s="1"/>
      <c r="USM158" s="1"/>
      <c r="USN158" s="1"/>
      <c r="USO158" s="1"/>
      <c r="USP158" s="1"/>
      <c r="USQ158" s="1"/>
      <c r="USR158" s="1"/>
      <c r="USS158" s="1"/>
      <c r="UST158" s="1"/>
      <c r="USU158" s="1"/>
      <c r="USV158" s="1"/>
      <c r="USW158" s="1"/>
      <c r="USX158" s="1"/>
      <c r="USY158" s="1"/>
      <c r="USZ158" s="1"/>
      <c r="UTA158" s="1"/>
      <c r="UTB158" s="1"/>
      <c r="UTC158" s="1"/>
      <c r="UTD158" s="1"/>
      <c r="UTE158" s="1"/>
      <c r="UTF158" s="1"/>
      <c r="UTG158" s="1"/>
      <c r="UTH158" s="1"/>
      <c r="UTI158" s="1"/>
      <c r="UTJ158" s="1"/>
      <c r="UTK158" s="1"/>
      <c r="UTL158" s="1"/>
      <c r="UTM158" s="1"/>
      <c r="UTN158" s="1"/>
      <c r="UTO158" s="1"/>
      <c r="UTP158" s="1"/>
      <c r="UTQ158" s="1"/>
      <c r="UTR158" s="1"/>
      <c r="UTS158" s="1"/>
      <c r="UTT158" s="1"/>
      <c r="UTU158" s="1"/>
      <c r="UTV158" s="1"/>
      <c r="UTW158" s="1"/>
      <c r="UTX158" s="1"/>
      <c r="UTY158" s="1"/>
      <c r="UTZ158" s="1"/>
      <c r="UUA158" s="1"/>
      <c r="UUB158" s="1"/>
      <c r="UUC158" s="1"/>
      <c r="UUD158" s="1"/>
      <c r="UUE158" s="1"/>
      <c r="UUF158" s="1"/>
      <c r="UUG158" s="1"/>
      <c r="UUH158" s="1"/>
      <c r="UUI158" s="1"/>
      <c r="UUJ158" s="1"/>
      <c r="UUK158" s="1"/>
      <c r="UUL158" s="1"/>
      <c r="UUM158" s="1"/>
      <c r="UUN158" s="1"/>
      <c r="UUO158" s="1"/>
      <c r="UUP158" s="1"/>
      <c r="UUQ158" s="1"/>
      <c r="UUR158" s="1"/>
      <c r="UUS158" s="1"/>
      <c r="UUT158" s="1"/>
      <c r="UUU158" s="1"/>
      <c r="UUV158" s="1"/>
      <c r="UUW158" s="1"/>
      <c r="UUX158" s="1"/>
      <c r="UUY158" s="1"/>
      <c r="UUZ158" s="1"/>
      <c r="UVA158" s="1"/>
      <c r="UVB158" s="1"/>
      <c r="UVC158" s="1"/>
      <c r="UVD158" s="1"/>
      <c r="UVE158" s="1"/>
      <c r="UVF158" s="1"/>
      <c r="UVG158" s="1"/>
      <c r="UVH158" s="1"/>
      <c r="UVI158" s="1"/>
      <c r="UVJ158" s="1"/>
      <c r="UVK158" s="1"/>
      <c r="UVL158" s="1"/>
      <c r="UVM158" s="1"/>
      <c r="UVN158" s="1"/>
      <c r="UVO158" s="1"/>
      <c r="UVP158" s="1"/>
      <c r="UVQ158" s="1"/>
      <c r="UVR158" s="1"/>
      <c r="UVS158" s="1"/>
      <c r="UVT158" s="1"/>
      <c r="UVU158" s="1"/>
      <c r="UVV158" s="1"/>
      <c r="UVW158" s="1"/>
      <c r="UVX158" s="1"/>
      <c r="UVY158" s="1"/>
      <c r="UVZ158" s="1"/>
      <c r="UWA158" s="1"/>
      <c r="UWB158" s="1"/>
      <c r="UWC158" s="1"/>
      <c r="UWD158" s="1"/>
      <c r="UWE158" s="1"/>
      <c r="UWF158" s="1"/>
      <c r="UWG158" s="1"/>
      <c r="UWH158" s="1"/>
      <c r="UWI158" s="1"/>
      <c r="UWJ158" s="1"/>
      <c r="UWK158" s="1"/>
      <c r="UWL158" s="1"/>
      <c r="UWM158" s="1"/>
      <c r="UWN158" s="1"/>
      <c r="UWO158" s="1"/>
      <c r="UWP158" s="1"/>
      <c r="UWQ158" s="1"/>
      <c r="UWR158" s="1"/>
      <c r="UWS158" s="1"/>
      <c r="UWT158" s="1"/>
      <c r="UWU158" s="1"/>
      <c r="UWV158" s="1"/>
      <c r="UWW158" s="1"/>
      <c r="UWX158" s="1"/>
      <c r="UWY158" s="1"/>
      <c r="UWZ158" s="1"/>
      <c r="UXA158" s="1"/>
      <c r="UXB158" s="1"/>
      <c r="UXC158" s="1"/>
      <c r="UXD158" s="1"/>
      <c r="UXE158" s="1"/>
      <c r="UXF158" s="1"/>
      <c r="UXG158" s="1"/>
      <c r="UXH158" s="1"/>
      <c r="UXI158" s="1"/>
      <c r="UXJ158" s="1"/>
      <c r="UXK158" s="1"/>
      <c r="UXL158" s="1"/>
      <c r="UXM158" s="1"/>
      <c r="UXN158" s="1"/>
      <c r="UXO158" s="1"/>
      <c r="UXP158" s="1"/>
      <c r="UXQ158" s="1"/>
      <c r="UXR158" s="1"/>
      <c r="UXS158" s="1"/>
      <c r="UXT158" s="1"/>
      <c r="UXU158" s="1"/>
      <c r="UXV158" s="1"/>
      <c r="UXW158" s="1"/>
      <c r="UXX158" s="1"/>
      <c r="UXY158" s="1"/>
      <c r="UXZ158" s="1"/>
      <c r="UYA158" s="1"/>
      <c r="UYB158" s="1"/>
      <c r="UYC158" s="1"/>
      <c r="UYD158" s="1"/>
      <c r="UYE158" s="1"/>
      <c r="UYF158" s="1"/>
      <c r="UYG158" s="1"/>
      <c r="UYH158" s="1"/>
      <c r="UYI158" s="1"/>
      <c r="UYJ158" s="1"/>
      <c r="UYK158" s="1"/>
      <c r="UYL158" s="1"/>
      <c r="UYM158" s="1"/>
      <c r="UYN158" s="1"/>
      <c r="UYO158" s="1"/>
      <c r="UYP158" s="1"/>
      <c r="UYQ158" s="1"/>
      <c r="UYR158" s="1"/>
      <c r="UYS158" s="1"/>
      <c r="UYT158" s="1"/>
      <c r="UYU158" s="1"/>
      <c r="UYV158" s="1"/>
      <c r="UYW158" s="1"/>
      <c r="UYX158" s="1"/>
      <c r="UYY158" s="1"/>
      <c r="UYZ158" s="1"/>
      <c r="UZA158" s="1"/>
      <c r="UZB158" s="1"/>
      <c r="UZC158" s="1"/>
      <c r="UZD158" s="1"/>
      <c r="UZE158" s="1"/>
      <c r="UZF158" s="1"/>
      <c r="UZG158" s="1"/>
      <c r="UZH158" s="1"/>
      <c r="UZI158" s="1"/>
      <c r="UZJ158" s="1"/>
      <c r="UZK158" s="1"/>
      <c r="UZL158" s="1"/>
      <c r="UZM158" s="1"/>
      <c r="UZN158" s="1"/>
      <c r="UZO158" s="1"/>
      <c r="UZP158" s="1"/>
      <c r="UZQ158" s="1"/>
      <c r="UZR158" s="1"/>
      <c r="UZS158" s="1"/>
      <c r="UZT158" s="1"/>
      <c r="UZU158" s="1"/>
      <c r="UZV158" s="1"/>
      <c r="UZW158" s="1"/>
      <c r="UZX158" s="1"/>
      <c r="UZY158" s="1"/>
      <c r="UZZ158" s="1"/>
      <c r="VAA158" s="1"/>
      <c r="VAB158" s="1"/>
      <c r="VAC158" s="1"/>
      <c r="VAD158" s="1"/>
      <c r="VAE158" s="1"/>
      <c r="VAF158" s="1"/>
      <c r="VAG158" s="1"/>
      <c r="VAH158" s="1"/>
      <c r="VAI158" s="1"/>
      <c r="VAJ158" s="1"/>
      <c r="VAK158" s="1"/>
      <c r="VAL158" s="1"/>
      <c r="VAM158" s="1"/>
      <c r="VAN158" s="1"/>
      <c r="VAO158" s="1"/>
      <c r="VAP158" s="1"/>
      <c r="VAQ158" s="1"/>
      <c r="VAR158" s="1"/>
      <c r="VAS158" s="1"/>
      <c r="VAT158" s="1"/>
      <c r="VAU158" s="1"/>
      <c r="VAV158" s="1"/>
      <c r="VAW158" s="1"/>
      <c r="VAX158" s="1"/>
      <c r="VAY158" s="1"/>
      <c r="VAZ158" s="1"/>
      <c r="VBA158" s="1"/>
      <c r="VBB158" s="1"/>
      <c r="VBC158" s="1"/>
      <c r="VBD158" s="1"/>
      <c r="VBE158" s="1"/>
      <c r="VBF158" s="1"/>
      <c r="VBG158" s="1"/>
      <c r="VBH158" s="1"/>
      <c r="VBI158" s="1"/>
      <c r="VBJ158" s="1"/>
      <c r="VBK158" s="1"/>
      <c r="VBL158" s="1"/>
      <c r="VBM158" s="1"/>
      <c r="VBN158" s="1"/>
      <c r="VBO158" s="1"/>
      <c r="VBP158" s="1"/>
      <c r="VBQ158" s="1"/>
      <c r="VBR158" s="1"/>
      <c r="VBS158" s="1"/>
      <c r="VBT158" s="1"/>
      <c r="VBU158" s="1"/>
      <c r="VBV158" s="1"/>
      <c r="VBW158" s="1"/>
      <c r="VBX158" s="1"/>
      <c r="VBY158" s="1"/>
      <c r="VBZ158" s="1"/>
      <c r="VCA158" s="1"/>
      <c r="VCB158" s="1"/>
      <c r="VCC158" s="1"/>
      <c r="VCD158" s="1"/>
      <c r="VCE158" s="1"/>
      <c r="VCF158" s="1"/>
      <c r="VCG158" s="1"/>
      <c r="VCH158" s="1"/>
      <c r="VCI158" s="1"/>
      <c r="VCJ158" s="1"/>
      <c r="VCK158" s="1"/>
      <c r="VCL158" s="1"/>
      <c r="VCM158" s="1"/>
      <c r="VCN158" s="1"/>
      <c r="VCO158" s="1"/>
      <c r="VCP158" s="1"/>
      <c r="VCQ158" s="1"/>
      <c r="VCR158" s="1"/>
      <c r="VCS158" s="1"/>
      <c r="VCT158" s="1"/>
      <c r="VCU158" s="1"/>
      <c r="VCV158" s="1"/>
      <c r="VCW158" s="1"/>
      <c r="VCX158" s="1"/>
      <c r="VCY158" s="1"/>
      <c r="VCZ158" s="1"/>
      <c r="VDA158" s="1"/>
      <c r="VDB158" s="1"/>
      <c r="VDC158" s="1"/>
      <c r="VDD158" s="1"/>
      <c r="VDE158" s="1"/>
      <c r="VDF158" s="1"/>
      <c r="VDG158" s="1"/>
      <c r="VDH158" s="1"/>
      <c r="VDI158" s="1"/>
      <c r="VDJ158" s="1"/>
      <c r="VDK158" s="1"/>
      <c r="VDL158" s="1"/>
      <c r="VDM158" s="1"/>
      <c r="VDN158" s="1"/>
      <c r="VDO158" s="1"/>
      <c r="VDP158" s="1"/>
      <c r="VDQ158" s="1"/>
      <c r="VDR158" s="1"/>
      <c r="VDS158" s="1"/>
      <c r="VDT158" s="1"/>
      <c r="VDU158" s="1"/>
      <c r="VDV158" s="1"/>
      <c r="VDW158" s="1"/>
      <c r="VDX158" s="1"/>
      <c r="VDY158" s="1"/>
      <c r="VDZ158" s="1"/>
      <c r="VEA158" s="1"/>
      <c r="VEB158" s="1"/>
      <c r="VEC158" s="1"/>
      <c r="VED158" s="1"/>
      <c r="VEE158" s="1"/>
      <c r="VEF158" s="1"/>
      <c r="VEG158" s="1"/>
      <c r="VEH158" s="1"/>
      <c r="VEI158" s="1"/>
      <c r="VEJ158" s="1"/>
      <c r="VEK158" s="1"/>
      <c r="VEL158" s="1"/>
      <c r="VEM158" s="1"/>
      <c r="VEN158" s="1"/>
      <c r="VEO158" s="1"/>
      <c r="VEP158" s="1"/>
      <c r="VEQ158" s="1"/>
      <c r="VER158" s="1"/>
      <c r="VES158" s="1"/>
      <c r="VET158" s="1"/>
      <c r="VEU158" s="1"/>
      <c r="VEV158" s="1"/>
      <c r="VEW158" s="1"/>
      <c r="VEX158" s="1"/>
      <c r="VEY158" s="1"/>
      <c r="VEZ158" s="1"/>
      <c r="VFA158" s="1"/>
      <c r="VFB158" s="1"/>
      <c r="VFC158" s="1"/>
      <c r="VFD158" s="1"/>
      <c r="VFE158" s="1"/>
      <c r="VFF158" s="1"/>
      <c r="VFG158" s="1"/>
      <c r="VFH158" s="1"/>
      <c r="VFI158" s="1"/>
      <c r="VFJ158" s="1"/>
      <c r="VFK158" s="1"/>
      <c r="VFL158" s="1"/>
      <c r="VFM158" s="1"/>
      <c r="VFN158" s="1"/>
      <c r="VFO158" s="1"/>
      <c r="VFP158" s="1"/>
      <c r="VFQ158" s="1"/>
      <c r="VFR158" s="1"/>
      <c r="VFS158" s="1"/>
      <c r="VFT158" s="1"/>
      <c r="VFU158" s="1"/>
      <c r="VFV158" s="1"/>
      <c r="VFW158" s="1"/>
      <c r="VFX158" s="1"/>
      <c r="VFY158" s="1"/>
      <c r="VFZ158" s="1"/>
      <c r="VGA158" s="1"/>
      <c r="VGB158" s="1"/>
      <c r="VGC158" s="1"/>
      <c r="VGD158" s="1"/>
      <c r="VGE158" s="1"/>
      <c r="VGF158" s="1"/>
      <c r="VGG158" s="1"/>
      <c r="VGH158" s="1"/>
      <c r="VGI158" s="1"/>
      <c r="VGJ158" s="1"/>
      <c r="VGK158" s="1"/>
      <c r="VGL158" s="1"/>
      <c r="VGM158" s="1"/>
      <c r="VGN158" s="1"/>
      <c r="VGO158" s="1"/>
      <c r="VGP158" s="1"/>
      <c r="VGQ158" s="1"/>
      <c r="VGR158" s="1"/>
      <c r="VGS158" s="1"/>
      <c r="VGT158" s="1"/>
      <c r="VGU158" s="1"/>
      <c r="VGV158" s="1"/>
      <c r="VGW158" s="1"/>
      <c r="VGX158" s="1"/>
      <c r="VGY158" s="1"/>
      <c r="VGZ158" s="1"/>
      <c r="VHA158" s="1"/>
      <c r="VHB158" s="1"/>
      <c r="VHC158" s="1"/>
      <c r="VHD158" s="1"/>
      <c r="VHE158" s="1"/>
      <c r="VHF158" s="1"/>
      <c r="VHG158" s="1"/>
      <c r="VHH158" s="1"/>
      <c r="VHI158" s="1"/>
      <c r="VHJ158" s="1"/>
      <c r="VHK158" s="1"/>
      <c r="VHL158" s="1"/>
      <c r="VHM158" s="1"/>
      <c r="VHN158" s="1"/>
      <c r="VHO158" s="1"/>
      <c r="VHP158" s="1"/>
      <c r="VHQ158" s="1"/>
      <c r="VHR158" s="1"/>
      <c r="VHS158" s="1"/>
      <c r="VHT158" s="1"/>
      <c r="VHU158" s="1"/>
      <c r="VHV158" s="1"/>
      <c r="VHW158" s="1"/>
      <c r="VHX158" s="1"/>
      <c r="VHY158" s="1"/>
      <c r="VHZ158" s="1"/>
      <c r="VIA158" s="1"/>
      <c r="VIB158" s="1"/>
      <c r="VIC158" s="1"/>
      <c r="VID158" s="1"/>
      <c r="VIE158" s="1"/>
      <c r="VIF158" s="1"/>
      <c r="VIG158" s="1"/>
      <c r="VIH158" s="1"/>
      <c r="VII158" s="1"/>
      <c r="VIJ158" s="1"/>
      <c r="VIK158" s="1"/>
      <c r="VIL158" s="1"/>
      <c r="VIM158" s="1"/>
      <c r="VIN158" s="1"/>
      <c r="VIO158" s="1"/>
      <c r="VIP158" s="1"/>
      <c r="VIQ158" s="1"/>
      <c r="VIR158" s="1"/>
      <c r="VIS158" s="1"/>
      <c r="VIT158" s="1"/>
      <c r="VIU158" s="1"/>
      <c r="VIV158" s="1"/>
      <c r="VIW158" s="1"/>
      <c r="VIX158" s="1"/>
      <c r="VIY158" s="1"/>
      <c r="VIZ158" s="1"/>
      <c r="VJA158" s="1"/>
      <c r="VJB158" s="1"/>
      <c r="VJC158" s="1"/>
      <c r="VJD158" s="1"/>
      <c r="VJE158" s="1"/>
      <c r="VJF158" s="1"/>
      <c r="VJG158" s="1"/>
      <c r="VJH158" s="1"/>
      <c r="VJI158" s="1"/>
      <c r="VJJ158" s="1"/>
      <c r="VJK158" s="1"/>
      <c r="VJL158" s="1"/>
      <c r="VJM158" s="1"/>
      <c r="VJN158" s="1"/>
      <c r="VJO158" s="1"/>
      <c r="VJP158" s="1"/>
      <c r="VJQ158" s="1"/>
      <c r="VJR158" s="1"/>
      <c r="VJS158" s="1"/>
      <c r="VJT158" s="1"/>
      <c r="VJU158" s="1"/>
      <c r="VJV158" s="1"/>
      <c r="VJW158" s="1"/>
      <c r="VJX158" s="1"/>
      <c r="VJY158" s="1"/>
      <c r="VJZ158" s="1"/>
      <c r="VKA158" s="1"/>
      <c r="VKB158" s="1"/>
      <c r="VKC158" s="1"/>
      <c r="VKD158" s="1"/>
      <c r="VKE158" s="1"/>
      <c r="VKF158" s="1"/>
      <c r="VKG158" s="1"/>
      <c r="VKH158" s="1"/>
      <c r="VKI158" s="1"/>
      <c r="VKJ158" s="1"/>
      <c r="VKK158" s="1"/>
      <c r="VKL158" s="1"/>
      <c r="VKM158" s="1"/>
      <c r="VKN158" s="1"/>
      <c r="VKO158" s="1"/>
      <c r="VKP158" s="1"/>
      <c r="VKQ158" s="1"/>
      <c r="VKR158" s="1"/>
      <c r="VKS158" s="1"/>
      <c r="VKT158" s="1"/>
      <c r="VKU158" s="1"/>
      <c r="VKV158" s="1"/>
      <c r="VKW158" s="1"/>
      <c r="VKX158" s="1"/>
      <c r="VKY158" s="1"/>
      <c r="VKZ158" s="1"/>
      <c r="VLA158" s="1"/>
      <c r="VLB158" s="1"/>
      <c r="VLC158" s="1"/>
      <c r="VLD158" s="1"/>
      <c r="VLE158" s="1"/>
      <c r="VLF158" s="1"/>
      <c r="VLG158" s="1"/>
      <c r="VLH158" s="1"/>
      <c r="VLI158" s="1"/>
      <c r="VLJ158" s="1"/>
      <c r="VLK158" s="1"/>
      <c r="VLL158" s="1"/>
      <c r="VLM158" s="1"/>
      <c r="VLN158" s="1"/>
      <c r="VLO158" s="1"/>
      <c r="VLP158" s="1"/>
      <c r="VLQ158" s="1"/>
      <c r="VLR158" s="1"/>
      <c r="VLS158" s="1"/>
      <c r="VLT158" s="1"/>
      <c r="VLU158" s="1"/>
      <c r="VLV158" s="1"/>
      <c r="VLW158" s="1"/>
      <c r="VLX158" s="1"/>
      <c r="VLY158" s="1"/>
      <c r="VLZ158" s="1"/>
      <c r="VMA158" s="1"/>
      <c r="VMB158" s="1"/>
      <c r="VMC158" s="1"/>
      <c r="VMD158" s="1"/>
      <c r="VME158" s="1"/>
      <c r="VMF158" s="1"/>
      <c r="VMG158" s="1"/>
      <c r="VMH158" s="1"/>
      <c r="VMI158" s="1"/>
      <c r="VMJ158" s="1"/>
      <c r="VMK158" s="1"/>
      <c r="VML158" s="1"/>
      <c r="VMM158" s="1"/>
      <c r="VMN158" s="1"/>
      <c r="VMO158" s="1"/>
      <c r="VMP158" s="1"/>
      <c r="VMQ158" s="1"/>
      <c r="VMR158" s="1"/>
      <c r="VMS158" s="1"/>
      <c r="VMT158" s="1"/>
      <c r="VMU158" s="1"/>
      <c r="VMV158" s="1"/>
      <c r="VMW158" s="1"/>
      <c r="VMX158" s="1"/>
      <c r="VMY158" s="1"/>
      <c r="VMZ158" s="1"/>
      <c r="VNA158" s="1"/>
      <c r="VNB158" s="1"/>
      <c r="VNC158" s="1"/>
      <c r="VND158" s="1"/>
      <c r="VNE158" s="1"/>
      <c r="VNF158" s="1"/>
      <c r="VNG158" s="1"/>
      <c r="VNH158" s="1"/>
      <c r="VNI158" s="1"/>
      <c r="VNJ158" s="1"/>
      <c r="VNK158" s="1"/>
      <c r="VNL158" s="1"/>
      <c r="VNM158" s="1"/>
      <c r="VNN158" s="1"/>
      <c r="VNO158" s="1"/>
      <c r="VNP158" s="1"/>
      <c r="VNQ158" s="1"/>
      <c r="VNR158" s="1"/>
      <c r="VNS158" s="1"/>
      <c r="VNT158" s="1"/>
      <c r="VNU158" s="1"/>
      <c r="VNV158" s="1"/>
      <c r="VNW158" s="1"/>
      <c r="VNX158" s="1"/>
      <c r="VNY158" s="1"/>
      <c r="VNZ158" s="1"/>
      <c r="VOA158" s="1"/>
      <c r="VOB158" s="1"/>
      <c r="VOC158" s="1"/>
      <c r="VOD158" s="1"/>
      <c r="VOE158" s="1"/>
      <c r="VOF158" s="1"/>
      <c r="VOG158" s="1"/>
      <c r="VOH158" s="1"/>
      <c r="VOI158" s="1"/>
      <c r="VOJ158" s="1"/>
      <c r="VOK158" s="1"/>
      <c r="VOL158" s="1"/>
      <c r="VOM158" s="1"/>
      <c r="VON158" s="1"/>
      <c r="VOO158" s="1"/>
      <c r="VOP158" s="1"/>
      <c r="VOQ158" s="1"/>
      <c r="VOR158" s="1"/>
      <c r="VOS158" s="1"/>
      <c r="VOT158" s="1"/>
      <c r="VOU158" s="1"/>
      <c r="VOV158" s="1"/>
      <c r="VOW158" s="1"/>
      <c r="VOX158" s="1"/>
      <c r="VOY158" s="1"/>
      <c r="VOZ158" s="1"/>
      <c r="VPA158" s="1"/>
      <c r="VPB158" s="1"/>
      <c r="VPC158" s="1"/>
      <c r="VPD158" s="1"/>
      <c r="VPE158" s="1"/>
      <c r="VPF158" s="1"/>
      <c r="VPG158" s="1"/>
      <c r="VPH158" s="1"/>
      <c r="VPI158" s="1"/>
      <c r="VPJ158" s="1"/>
      <c r="VPK158" s="1"/>
      <c r="VPL158" s="1"/>
      <c r="VPM158" s="1"/>
      <c r="VPN158" s="1"/>
      <c r="VPO158" s="1"/>
      <c r="VPP158" s="1"/>
      <c r="VPQ158" s="1"/>
      <c r="VPR158" s="1"/>
      <c r="VPS158" s="1"/>
      <c r="VPT158" s="1"/>
      <c r="VPU158" s="1"/>
      <c r="VPV158" s="1"/>
      <c r="VPW158" s="1"/>
      <c r="VPX158" s="1"/>
      <c r="VPY158" s="1"/>
      <c r="VPZ158" s="1"/>
      <c r="VQA158" s="1"/>
      <c r="VQB158" s="1"/>
      <c r="VQC158" s="1"/>
      <c r="VQD158" s="1"/>
      <c r="VQE158" s="1"/>
      <c r="VQF158" s="1"/>
      <c r="VQG158" s="1"/>
      <c r="VQH158" s="1"/>
      <c r="VQI158" s="1"/>
      <c r="VQJ158" s="1"/>
      <c r="VQK158" s="1"/>
      <c r="VQL158" s="1"/>
      <c r="VQM158" s="1"/>
      <c r="VQN158" s="1"/>
      <c r="VQO158" s="1"/>
      <c r="VQP158" s="1"/>
      <c r="VQQ158" s="1"/>
      <c r="VQR158" s="1"/>
      <c r="VQS158" s="1"/>
      <c r="VQT158" s="1"/>
      <c r="VQU158" s="1"/>
      <c r="VQV158" s="1"/>
      <c r="VQW158" s="1"/>
      <c r="VQX158" s="1"/>
      <c r="VQY158" s="1"/>
      <c r="VQZ158" s="1"/>
      <c r="VRA158" s="1"/>
      <c r="VRB158" s="1"/>
      <c r="VRC158" s="1"/>
      <c r="VRD158" s="1"/>
      <c r="VRE158" s="1"/>
      <c r="VRF158" s="1"/>
      <c r="VRG158" s="1"/>
      <c r="VRH158" s="1"/>
      <c r="VRI158" s="1"/>
      <c r="VRJ158" s="1"/>
      <c r="VRK158" s="1"/>
      <c r="VRL158" s="1"/>
      <c r="VRM158" s="1"/>
      <c r="VRN158" s="1"/>
      <c r="VRO158" s="1"/>
      <c r="VRP158" s="1"/>
      <c r="VRQ158" s="1"/>
      <c r="VRR158" s="1"/>
      <c r="VRS158" s="1"/>
      <c r="VRT158" s="1"/>
      <c r="VRU158" s="1"/>
      <c r="VRV158" s="1"/>
      <c r="VRW158" s="1"/>
      <c r="VRX158" s="1"/>
      <c r="VRY158" s="1"/>
      <c r="VRZ158" s="1"/>
      <c r="VSA158" s="1"/>
      <c r="VSB158" s="1"/>
      <c r="VSC158" s="1"/>
      <c r="VSD158" s="1"/>
      <c r="VSE158" s="1"/>
      <c r="VSF158" s="1"/>
      <c r="VSG158" s="1"/>
      <c r="VSH158" s="1"/>
      <c r="VSI158" s="1"/>
      <c r="VSJ158" s="1"/>
      <c r="VSK158" s="1"/>
      <c r="VSL158" s="1"/>
      <c r="VSM158" s="1"/>
      <c r="VSN158" s="1"/>
      <c r="VSO158" s="1"/>
      <c r="VSP158" s="1"/>
      <c r="VSQ158" s="1"/>
      <c r="VSR158" s="1"/>
      <c r="VSS158" s="1"/>
      <c r="VST158" s="1"/>
      <c r="VSU158" s="1"/>
      <c r="VSV158" s="1"/>
      <c r="VSW158" s="1"/>
      <c r="VSX158" s="1"/>
      <c r="VSY158" s="1"/>
      <c r="VSZ158" s="1"/>
      <c r="VTA158" s="1"/>
      <c r="VTB158" s="1"/>
      <c r="VTC158" s="1"/>
      <c r="VTD158" s="1"/>
      <c r="VTE158" s="1"/>
      <c r="VTF158" s="1"/>
      <c r="VTG158" s="1"/>
      <c r="VTH158" s="1"/>
      <c r="VTI158" s="1"/>
      <c r="VTJ158" s="1"/>
      <c r="VTK158" s="1"/>
      <c r="VTL158" s="1"/>
      <c r="VTM158" s="1"/>
      <c r="VTN158" s="1"/>
      <c r="VTO158" s="1"/>
      <c r="VTP158" s="1"/>
      <c r="VTQ158" s="1"/>
      <c r="VTR158" s="1"/>
      <c r="VTS158" s="1"/>
      <c r="VTT158" s="1"/>
      <c r="VTU158" s="1"/>
      <c r="VTV158" s="1"/>
      <c r="VTW158" s="1"/>
      <c r="VTX158" s="1"/>
      <c r="VTY158" s="1"/>
      <c r="VTZ158" s="1"/>
      <c r="VUA158" s="1"/>
      <c r="VUB158" s="1"/>
      <c r="VUC158" s="1"/>
      <c r="VUD158" s="1"/>
      <c r="VUE158" s="1"/>
      <c r="VUF158" s="1"/>
      <c r="VUG158" s="1"/>
      <c r="VUH158" s="1"/>
      <c r="VUI158" s="1"/>
      <c r="VUJ158" s="1"/>
      <c r="VUK158" s="1"/>
      <c r="VUL158" s="1"/>
      <c r="VUM158" s="1"/>
      <c r="VUN158" s="1"/>
      <c r="VUO158" s="1"/>
      <c r="VUP158" s="1"/>
      <c r="VUQ158" s="1"/>
      <c r="VUR158" s="1"/>
      <c r="VUS158" s="1"/>
      <c r="VUT158" s="1"/>
      <c r="VUU158" s="1"/>
      <c r="VUV158" s="1"/>
      <c r="VUW158" s="1"/>
      <c r="VUX158" s="1"/>
      <c r="VUY158" s="1"/>
      <c r="VUZ158" s="1"/>
      <c r="VVA158" s="1"/>
      <c r="VVB158" s="1"/>
      <c r="VVC158" s="1"/>
      <c r="VVD158" s="1"/>
      <c r="VVE158" s="1"/>
      <c r="VVF158" s="1"/>
      <c r="VVG158" s="1"/>
      <c r="VVH158" s="1"/>
      <c r="VVI158" s="1"/>
      <c r="VVJ158" s="1"/>
      <c r="VVK158" s="1"/>
      <c r="VVL158" s="1"/>
      <c r="VVM158" s="1"/>
      <c r="VVN158" s="1"/>
      <c r="VVO158" s="1"/>
      <c r="VVP158" s="1"/>
      <c r="VVQ158" s="1"/>
      <c r="VVR158" s="1"/>
      <c r="VVS158" s="1"/>
      <c r="VVT158" s="1"/>
      <c r="VVU158" s="1"/>
      <c r="VVV158" s="1"/>
      <c r="VVW158" s="1"/>
      <c r="VVX158" s="1"/>
      <c r="VVY158" s="1"/>
      <c r="VVZ158" s="1"/>
      <c r="VWA158" s="1"/>
      <c r="VWB158" s="1"/>
      <c r="VWC158" s="1"/>
      <c r="VWD158" s="1"/>
      <c r="VWE158" s="1"/>
      <c r="VWF158" s="1"/>
      <c r="VWG158" s="1"/>
      <c r="VWH158" s="1"/>
      <c r="VWI158" s="1"/>
      <c r="VWJ158" s="1"/>
      <c r="VWK158" s="1"/>
      <c r="VWL158" s="1"/>
      <c r="VWM158" s="1"/>
      <c r="VWN158" s="1"/>
      <c r="VWO158" s="1"/>
      <c r="VWP158" s="1"/>
      <c r="VWQ158" s="1"/>
      <c r="VWR158" s="1"/>
      <c r="VWS158" s="1"/>
      <c r="VWT158" s="1"/>
      <c r="VWU158" s="1"/>
      <c r="VWV158" s="1"/>
      <c r="VWW158" s="1"/>
      <c r="VWX158" s="1"/>
      <c r="VWY158" s="1"/>
      <c r="VWZ158" s="1"/>
      <c r="VXA158" s="1"/>
      <c r="VXB158" s="1"/>
      <c r="VXC158" s="1"/>
      <c r="VXD158" s="1"/>
      <c r="VXE158" s="1"/>
      <c r="VXF158" s="1"/>
      <c r="VXG158" s="1"/>
      <c r="VXH158" s="1"/>
      <c r="VXI158" s="1"/>
      <c r="VXJ158" s="1"/>
      <c r="VXK158" s="1"/>
      <c r="VXL158" s="1"/>
      <c r="VXM158" s="1"/>
      <c r="VXN158" s="1"/>
      <c r="VXO158" s="1"/>
      <c r="VXP158" s="1"/>
      <c r="VXQ158" s="1"/>
      <c r="VXR158" s="1"/>
      <c r="VXS158" s="1"/>
      <c r="VXT158" s="1"/>
      <c r="VXU158" s="1"/>
      <c r="VXV158" s="1"/>
      <c r="VXW158" s="1"/>
      <c r="VXX158" s="1"/>
      <c r="VXY158" s="1"/>
      <c r="VXZ158" s="1"/>
      <c r="VYA158" s="1"/>
      <c r="VYB158" s="1"/>
      <c r="VYC158" s="1"/>
      <c r="VYD158" s="1"/>
      <c r="VYE158" s="1"/>
      <c r="VYF158" s="1"/>
      <c r="VYG158" s="1"/>
      <c r="VYH158" s="1"/>
      <c r="VYI158" s="1"/>
      <c r="VYJ158" s="1"/>
      <c r="VYK158" s="1"/>
      <c r="VYL158" s="1"/>
      <c r="VYM158" s="1"/>
      <c r="VYN158" s="1"/>
      <c r="VYO158" s="1"/>
      <c r="VYP158" s="1"/>
      <c r="VYQ158" s="1"/>
      <c r="VYR158" s="1"/>
      <c r="VYS158" s="1"/>
      <c r="VYT158" s="1"/>
      <c r="VYU158" s="1"/>
      <c r="VYV158" s="1"/>
      <c r="VYW158" s="1"/>
      <c r="VYX158" s="1"/>
      <c r="VYY158" s="1"/>
      <c r="VYZ158" s="1"/>
      <c r="VZA158" s="1"/>
      <c r="VZB158" s="1"/>
      <c r="VZC158" s="1"/>
      <c r="VZD158" s="1"/>
      <c r="VZE158" s="1"/>
      <c r="VZF158" s="1"/>
      <c r="VZG158" s="1"/>
      <c r="VZH158" s="1"/>
      <c r="VZI158" s="1"/>
      <c r="VZJ158" s="1"/>
      <c r="VZK158" s="1"/>
      <c r="VZL158" s="1"/>
      <c r="VZM158" s="1"/>
      <c r="VZN158" s="1"/>
      <c r="VZO158" s="1"/>
      <c r="VZP158" s="1"/>
      <c r="VZQ158" s="1"/>
      <c r="VZR158" s="1"/>
      <c r="VZS158" s="1"/>
      <c r="VZT158" s="1"/>
      <c r="VZU158" s="1"/>
      <c r="VZV158" s="1"/>
      <c r="VZW158" s="1"/>
      <c r="VZX158" s="1"/>
      <c r="VZY158" s="1"/>
      <c r="VZZ158" s="1"/>
      <c r="WAA158" s="1"/>
      <c r="WAB158" s="1"/>
      <c r="WAC158" s="1"/>
      <c r="WAD158" s="1"/>
      <c r="WAE158" s="1"/>
      <c r="WAF158" s="1"/>
      <c r="WAG158" s="1"/>
      <c r="WAH158" s="1"/>
      <c r="WAI158" s="1"/>
      <c r="WAJ158" s="1"/>
      <c r="WAK158" s="1"/>
      <c r="WAL158" s="1"/>
      <c r="WAM158" s="1"/>
      <c r="WAN158" s="1"/>
      <c r="WAO158" s="1"/>
      <c r="WAP158" s="1"/>
      <c r="WAQ158" s="1"/>
      <c r="WAR158" s="1"/>
      <c r="WAS158" s="1"/>
      <c r="WAT158" s="1"/>
      <c r="WAU158" s="1"/>
      <c r="WAV158" s="1"/>
      <c r="WAW158" s="1"/>
      <c r="WAX158" s="1"/>
      <c r="WAY158" s="1"/>
      <c r="WAZ158" s="1"/>
      <c r="WBA158" s="1"/>
      <c r="WBB158" s="1"/>
      <c r="WBC158" s="1"/>
      <c r="WBD158" s="1"/>
      <c r="WBE158" s="1"/>
      <c r="WBF158" s="1"/>
      <c r="WBG158" s="1"/>
      <c r="WBH158" s="1"/>
      <c r="WBI158" s="1"/>
      <c r="WBJ158" s="1"/>
      <c r="WBK158" s="1"/>
      <c r="WBL158" s="1"/>
      <c r="WBM158" s="1"/>
      <c r="WBN158" s="1"/>
      <c r="WBO158" s="1"/>
      <c r="WBP158" s="1"/>
      <c r="WBQ158" s="1"/>
      <c r="WBR158" s="1"/>
      <c r="WBS158" s="1"/>
      <c r="WBT158" s="1"/>
      <c r="WBU158" s="1"/>
      <c r="WBV158" s="1"/>
      <c r="WBW158" s="1"/>
      <c r="WBX158" s="1"/>
      <c r="WBY158" s="1"/>
      <c r="WBZ158" s="1"/>
      <c r="WCA158" s="1"/>
      <c r="WCB158" s="1"/>
      <c r="WCC158" s="1"/>
      <c r="WCD158" s="1"/>
      <c r="WCE158" s="1"/>
      <c r="WCF158" s="1"/>
      <c r="WCG158" s="1"/>
      <c r="WCH158" s="1"/>
      <c r="WCI158" s="1"/>
      <c r="WCJ158" s="1"/>
      <c r="WCK158" s="1"/>
      <c r="WCL158" s="1"/>
      <c r="WCM158" s="1"/>
      <c r="WCN158" s="1"/>
      <c r="WCO158" s="1"/>
      <c r="WCP158" s="1"/>
      <c r="WCQ158" s="1"/>
      <c r="WCR158" s="1"/>
      <c r="WCS158" s="1"/>
      <c r="WCT158" s="1"/>
      <c r="WCU158" s="1"/>
      <c r="WCV158" s="1"/>
      <c r="WCW158" s="1"/>
      <c r="WCX158" s="1"/>
      <c r="WCY158" s="1"/>
      <c r="WCZ158" s="1"/>
      <c r="WDA158" s="1"/>
      <c r="WDB158" s="1"/>
      <c r="WDC158" s="1"/>
      <c r="WDD158" s="1"/>
      <c r="WDE158" s="1"/>
      <c r="WDF158" s="1"/>
      <c r="WDG158" s="1"/>
      <c r="WDH158" s="1"/>
      <c r="WDI158" s="1"/>
      <c r="WDJ158" s="1"/>
      <c r="WDK158" s="1"/>
      <c r="WDL158" s="1"/>
      <c r="WDM158" s="1"/>
      <c r="WDN158" s="1"/>
      <c r="WDO158" s="1"/>
      <c r="WDP158" s="1"/>
      <c r="WDQ158" s="1"/>
      <c r="WDR158" s="1"/>
      <c r="WDS158" s="1"/>
      <c r="WDT158" s="1"/>
      <c r="WDU158" s="1"/>
      <c r="WDV158" s="1"/>
      <c r="WDW158" s="1"/>
      <c r="WDX158" s="1"/>
      <c r="WDY158" s="1"/>
      <c r="WDZ158" s="1"/>
      <c r="WEA158" s="1"/>
      <c r="WEB158" s="1"/>
      <c r="WEC158" s="1"/>
      <c r="WED158" s="1"/>
      <c r="WEE158" s="1"/>
      <c r="WEF158" s="1"/>
      <c r="WEG158" s="1"/>
      <c r="WEH158" s="1"/>
      <c r="WEI158" s="1"/>
      <c r="WEJ158" s="1"/>
      <c r="WEK158" s="1"/>
      <c r="WEL158" s="1"/>
      <c r="WEM158" s="1"/>
      <c r="WEN158" s="1"/>
      <c r="WEO158" s="1"/>
      <c r="WEP158" s="1"/>
      <c r="WEQ158" s="1"/>
      <c r="WER158" s="1"/>
      <c r="WES158" s="1"/>
      <c r="WET158" s="1"/>
      <c r="WEU158" s="1"/>
      <c r="WEV158" s="1"/>
      <c r="WEW158" s="1"/>
      <c r="WEX158" s="1"/>
      <c r="WEY158" s="1"/>
      <c r="WEZ158" s="1"/>
      <c r="WFA158" s="1"/>
      <c r="WFB158" s="1"/>
      <c r="WFC158" s="1"/>
      <c r="WFD158" s="1"/>
      <c r="WFE158" s="1"/>
      <c r="WFF158" s="1"/>
      <c r="WFG158" s="1"/>
      <c r="WFH158" s="1"/>
      <c r="WFI158" s="1"/>
      <c r="WFJ158" s="1"/>
      <c r="WFK158" s="1"/>
      <c r="WFL158" s="1"/>
      <c r="WFM158" s="1"/>
      <c r="WFN158" s="1"/>
      <c r="WFO158" s="1"/>
      <c r="WFP158" s="1"/>
      <c r="WFQ158" s="1"/>
      <c r="WFR158" s="1"/>
      <c r="WFS158" s="1"/>
      <c r="WFT158" s="1"/>
      <c r="WFU158" s="1"/>
      <c r="WFV158" s="1"/>
      <c r="WFW158" s="1"/>
      <c r="WFX158" s="1"/>
      <c r="WFY158" s="1"/>
      <c r="WFZ158" s="1"/>
      <c r="WGA158" s="1"/>
      <c r="WGB158" s="1"/>
      <c r="WGC158" s="1"/>
      <c r="WGD158" s="1"/>
      <c r="WGE158" s="1"/>
      <c r="WGF158" s="1"/>
      <c r="WGG158" s="1"/>
      <c r="WGH158" s="1"/>
      <c r="WGI158" s="1"/>
      <c r="WGJ158" s="1"/>
      <c r="WGK158" s="1"/>
      <c r="WGL158" s="1"/>
      <c r="WGM158" s="1"/>
      <c r="WGN158" s="1"/>
      <c r="WGO158" s="1"/>
      <c r="WGP158" s="1"/>
      <c r="WGQ158" s="1"/>
      <c r="WGR158" s="1"/>
      <c r="WGS158" s="1"/>
      <c r="WGT158" s="1"/>
      <c r="WGU158" s="1"/>
      <c r="WGV158" s="1"/>
      <c r="WGW158" s="1"/>
      <c r="WGX158" s="1"/>
      <c r="WGY158" s="1"/>
      <c r="WGZ158" s="1"/>
      <c r="WHA158" s="1"/>
      <c r="WHB158" s="1"/>
      <c r="WHC158" s="1"/>
      <c r="WHD158" s="1"/>
      <c r="WHE158" s="1"/>
      <c r="WHF158" s="1"/>
      <c r="WHG158" s="1"/>
      <c r="WHH158" s="1"/>
      <c r="WHI158" s="1"/>
      <c r="WHJ158" s="1"/>
      <c r="WHK158" s="1"/>
      <c r="WHL158" s="1"/>
      <c r="WHM158" s="1"/>
      <c r="WHN158" s="1"/>
      <c r="WHO158" s="1"/>
      <c r="WHP158" s="1"/>
      <c r="WHQ158" s="1"/>
      <c r="WHR158" s="1"/>
      <c r="WHS158" s="1"/>
      <c r="WHT158" s="1"/>
      <c r="WHU158" s="1"/>
      <c r="WHV158" s="1"/>
      <c r="WHW158" s="1"/>
      <c r="WHX158" s="1"/>
      <c r="WHY158" s="1"/>
      <c r="WHZ158" s="1"/>
      <c r="WIA158" s="1"/>
      <c r="WIB158" s="1"/>
      <c r="WIC158" s="1"/>
      <c r="WID158" s="1"/>
      <c r="WIE158" s="1"/>
      <c r="WIF158" s="1"/>
      <c r="WIG158" s="1"/>
      <c r="WIH158" s="1"/>
      <c r="WII158" s="1"/>
      <c r="WIJ158" s="1"/>
      <c r="WIK158" s="1"/>
      <c r="WIL158" s="1"/>
      <c r="WIM158" s="1"/>
      <c r="WIN158" s="1"/>
      <c r="WIO158" s="1"/>
      <c r="WIP158" s="1"/>
      <c r="WIQ158" s="1"/>
      <c r="WIR158" s="1"/>
      <c r="WIS158" s="1"/>
      <c r="WIT158" s="1"/>
      <c r="WIU158" s="1"/>
      <c r="WIV158" s="1"/>
      <c r="WIW158" s="1"/>
      <c r="WIX158" s="1"/>
      <c r="WIY158" s="1"/>
      <c r="WIZ158" s="1"/>
      <c r="WJA158" s="1"/>
      <c r="WJB158" s="1"/>
      <c r="WJC158" s="1"/>
      <c r="WJD158" s="1"/>
      <c r="WJE158" s="1"/>
      <c r="WJF158" s="1"/>
      <c r="WJG158" s="1"/>
      <c r="WJH158" s="1"/>
      <c r="WJI158" s="1"/>
      <c r="WJJ158" s="1"/>
      <c r="WJK158" s="1"/>
      <c r="WJL158" s="1"/>
      <c r="WJM158" s="1"/>
      <c r="WJN158" s="1"/>
      <c r="WJO158" s="1"/>
      <c r="WJP158" s="1"/>
      <c r="WJQ158" s="1"/>
      <c r="WJR158" s="1"/>
      <c r="WJS158" s="1"/>
      <c r="WJT158" s="1"/>
      <c r="WJU158" s="1"/>
      <c r="WJV158" s="1"/>
      <c r="WJW158" s="1"/>
      <c r="WJX158" s="1"/>
      <c r="WJY158" s="1"/>
      <c r="WJZ158" s="1"/>
      <c r="WKA158" s="1"/>
      <c r="WKB158" s="1"/>
      <c r="WKC158" s="1"/>
      <c r="WKD158" s="1"/>
      <c r="WKE158" s="1"/>
      <c r="WKF158" s="1"/>
      <c r="WKG158" s="1"/>
      <c r="WKH158" s="1"/>
      <c r="WKI158" s="1"/>
      <c r="WKJ158" s="1"/>
      <c r="WKK158" s="1"/>
      <c r="WKL158" s="1"/>
      <c r="WKM158" s="1"/>
      <c r="WKN158" s="1"/>
      <c r="WKO158" s="1"/>
      <c r="WKP158" s="1"/>
      <c r="WKQ158" s="1"/>
      <c r="WKR158" s="1"/>
      <c r="WKS158" s="1"/>
      <c r="WKT158" s="1"/>
      <c r="WKU158" s="1"/>
      <c r="WKV158" s="1"/>
      <c r="WKW158" s="1"/>
      <c r="WKX158" s="1"/>
      <c r="WKY158" s="1"/>
      <c r="WKZ158" s="1"/>
      <c r="WLA158" s="1"/>
      <c r="WLB158" s="1"/>
      <c r="WLC158" s="1"/>
      <c r="WLD158" s="1"/>
      <c r="WLE158" s="1"/>
      <c r="WLF158" s="1"/>
      <c r="WLG158" s="1"/>
      <c r="WLH158" s="1"/>
      <c r="WLI158" s="1"/>
      <c r="WLJ158" s="1"/>
      <c r="WLK158" s="1"/>
      <c r="WLL158" s="1"/>
      <c r="WLM158" s="1"/>
      <c r="WLN158" s="1"/>
      <c r="WLO158" s="1"/>
      <c r="WLP158" s="1"/>
      <c r="WLQ158" s="1"/>
      <c r="WLR158" s="1"/>
      <c r="WLS158" s="1"/>
      <c r="WLT158" s="1"/>
      <c r="WLU158" s="1"/>
      <c r="WLV158" s="1"/>
      <c r="WLW158" s="1"/>
      <c r="WLX158" s="1"/>
      <c r="WLY158" s="1"/>
      <c r="WLZ158" s="1"/>
      <c r="WMA158" s="1"/>
      <c r="WMB158" s="1"/>
      <c r="WMC158" s="1"/>
      <c r="WMD158" s="1"/>
      <c r="WME158" s="1"/>
      <c r="WMF158" s="1"/>
      <c r="WMG158" s="1"/>
      <c r="WMH158" s="1"/>
      <c r="WMI158" s="1"/>
      <c r="WMJ158" s="1"/>
      <c r="WMK158" s="1"/>
      <c r="WML158" s="1"/>
      <c r="WMM158" s="1"/>
      <c r="WMN158" s="1"/>
      <c r="WMO158" s="1"/>
      <c r="WMP158" s="1"/>
      <c r="WMQ158" s="1"/>
      <c r="WMR158" s="1"/>
      <c r="WMS158" s="1"/>
      <c r="WMT158" s="1"/>
      <c r="WMU158" s="1"/>
      <c r="WMV158" s="1"/>
      <c r="WMW158" s="1"/>
      <c r="WMX158" s="1"/>
      <c r="WMY158" s="1"/>
      <c r="WMZ158" s="1"/>
      <c r="WNA158" s="1"/>
      <c r="WNB158" s="1"/>
      <c r="WNC158" s="1"/>
      <c r="WND158" s="1"/>
      <c r="WNE158" s="1"/>
      <c r="WNF158" s="1"/>
      <c r="WNG158" s="1"/>
      <c r="WNH158" s="1"/>
      <c r="WNI158" s="1"/>
      <c r="WNJ158" s="1"/>
      <c r="WNK158" s="1"/>
      <c r="WNL158" s="1"/>
      <c r="WNM158" s="1"/>
      <c r="WNN158" s="1"/>
      <c r="WNO158" s="1"/>
      <c r="WNP158" s="1"/>
      <c r="WNQ158" s="1"/>
      <c r="WNR158" s="1"/>
      <c r="WNS158" s="1"/>
      <c r="WNT158" s="1"/>
      <c r="WNU158" s="1"/>
      <c r="WNV158" s="1"/>
      <c r="WNW158" s="1"/>
      <c r="WNX158" s="1"/>
      <c r="WNY158" s="1"/>
      <c r="WNZ158" s="1"/>
      <c r="WOA158" s="1"/>
      <c r="WOB158" s="1"/>
      <c r="WOC158" s="1"/>
      <c r="WOD158" s="1"/>
      <c r="WOE158" s="1"/>
      <c r="WOF158" s="1"/>
      <c r="WOG158" s="1"/>
      <c r="WOH158" s="1"/>
      <c r="WOI158" s="1"/>
      <c r="WOJ158" s="1"/>
      <c r="WOK158" s="1"/>
      <c r="WOL158" s="1"/>
      <c r="WOM158" s="1"/>
      <c r="WON158" s="1"/>
      <c r="WOO158" s="1"/>
      <c r="WOP158" s="1"/>
      <c r="WOQ158" s="1"/>
      <c r="WOR158" s="1"/>
      <c r="WOS158" s="1"/>
      <c r="WOT158" s="1"/>
      <c r="WOU158" s="1"/>
      <c r="WOV158" s="1"/>
      <c r="WOW158" s="1"/>
      <c r="WOX158" s="1"/>
      <c r="WOY158" s="1"/>
      <c r="WOZ158" s="1"/>
      <c r="WPA158" s="1"/>
      <c r="WPB158" s="1"/>
      <c r="WPC158" s="1"/>
      <c r="WPD158" s="1"/>
      <c r="WPE158" s="1"/>
      <c r="WPF158" s="1"/>
      <c r="WPG158" s="1"/>
      <c r="WPH158" s="1"/>
      <c r="WPI158" s="1"/>
      <c r="WPJ158" s="1"/>
      <c r="WPK158" s="1"/>
      <c r="WPL158" s="1"/>
      <c r="WPM158" s="1"/>
      <c r="WPN158" s="1"/>
      <c r="WPO158" s="1"/>
      <c r="WPP158" s="1"/>
      <c r="WPQ158" s="1"/>
      <c r="WPR158" s="1"/>
      <c r="WPS158" s="1"/>
      <c r="WPT158" s="1"/>
      <c r="WPU158" s="1"/>
      <c r="WPV158" s="1"/>
      <c r="WPW158" s="1"/>
      <c r="WPX158" s="1"/>
      <c r="WPY158" s="1"/>
      <c r="WPZ158" s="1"/>
      <c r="WQA158" s="1"/>
      <c r="WQB158" s="1"/>
      <c r="WQC158" s="1"/>
      <c r="WQD158" s="1"/>
      <c r="WQE158" s="1"/>
      <c r="WQF158" s="1"/>
      <c r="WQG158" s="1"/>
      <c r="WQH158" s="1"/>
      <c r="WQI158" s="1"/>
      <c r="WQJ158" s="1"/>
      <c r="WQK158" s="1"/>
      <c r="WQL158" s="1"/>
      <c r="WQM158" s="1"/>
      <c r="WQN158" s="1"/>
      <c r="WQO158" s="1"/>
      <c r="WQP158" s="1"/>
      <c r="WQQ158" s="1"/>
      <c r="WQR158" s="1"/>
      <c r="WQS158" s="1"/>
      <c r="WQT158" s="1"/>
      <c r="WQU158" s="1"/>
      <c r="WQV158" s="1"/>
      <c r="WQW158" s="1"/>
      <c r="WQX158" s="1"/>
      <c r="WQY158" s="1"/>
      <c r="WQZ158" s="1"/>
      <c r="WRA158" s="1"/>
      <c r="WRB158" s="1"/>
      <c r="WRC158" s="1"/>
      <c r="WRD158" s="1"/>
      <c r="WRE158" s="1"/>
      <c r="WRF158" s="1"/>
      <c r="WRG158" s="1"/>
      <c r="WRH158" s="1"/>
      <c r="WRI158" s="1"/>
      <c r="WRJ158" s="1"/>
      <c r="WRK158" s="1"/>
      <c r="WRL158" s="1"/>
      <c r="WRM158" s="1"/>
      <c r="WRN158" s="1"/>
      <c r="WRO158" s="1"/>
      <c r="WRP158" s="1"/>
      <c r="WRQ158" s="1"/>
      <c r="WRR158" s="1"/>
      <c r="WRS158" s="1"/>
      <c r="WRT158" s="1"/>
      <c r="WRU158" s="1"/>
      <c r="WRV158" s="1"/>
      <c r="WRW158" s="1"/>
      <c r="WRX158" s="1"/>
      <c r="WRY158" s="1"/>
      <c r="WRZ158" s="1"/>
      <c r="WSA158" s="1"/>
      <c r="WSB158" s="1"/>
      <c r="WSC158" s="1"/>
      <c r="WSD158" s="1"/>
      <c r="WSE158" s="1"/>
      <c r="WSF158" s="1"/>
      <c r="WSG158" s="1"/>
      <c r="WSH158" s="1"/>
      <c r="WSI158" s="1"/>
      <c r="WSJ158" s="1"/>
      <c r="WSK158" s="1"/>
      <c r="WSL158" s="1"/>
      <c r="WSM158" s="1"/>
      <c r="WSN158" s="1"/>
      <c r="WSO158" s="1"/>
      <c r="WSP158" s="1"/>
      <c r="WSQ158" s="1"/>
      <c r="WSR158" s="1"/>
      <c r="WSS158" s="1"/>
      <c r="WST158" s="1"/>
      <c r="WSU158" s="1"/>
      <c r="WSV158" s="1"/>
      <c r="WSW158" s="1"/>
      <c r="WSX158" s="1"/>
      <c r="WSY158" s="1"/>
      <c r="WSZ158" s="1"/>
      <c r="WTA158" s="1"/>
      <c r="WTB158" s="1"/>
      <c r="WTC158" s="1"/>
      <c r="WTD158" s="1"/>
      <c r="WTE158" s="1"/>
      <c r="WTF158" s="1"/>
      <c r="WTG158" s="1"/>
      <c r="WTH158" s="1"/>
      <c r="WTI158" s="1"/>
      <c r="WTJ158" s="1"/>
      <c r="WTK158" s="1"/>
      <c r="WTL158" s="1"/>
      <c r="WTM158" s="1"/>
      <c r="WTN158" s="1"/>
      <c r="WTO158" s="1"/>
      <c r="WTP158" s="1"/>
      <c r="WTQ158" s="1"/>
      <c r="WTR158" s="1"/>
      <c r="WTS158" s="1"/>
      <c r="WTT158" s="1"/>
      <c r="WTU158" s="1"/>
      <c r="WTV158" s="1"/>
      <c r="WTW158" s="1"/>
      <c r="WTX158" s="1"/>
      <c r="WTY158" s="1"/>
      <c r="WTZ158" s="1"/>
      <c r="WUA158" s="1"/>
      <c r="WUB158" s="1"/>
      <c r="WUC158" s="1"/>
      <c r="WUD158" s="1"/>
      <c r="WUE158" s="1"/>
      <c r="WUF158" s="1"/>
      <c r="WUG158" s="1"/>
      <c r="WUH158" s="1"/>
      <c r="WUI158" s="1"/>
      <c r="WUJ158" s="1"/>
      <c r="WUK158" s="1"/>
      <c r="WUL158" s="1"/>
      <c r="WUM158" s="1"/>
      <c r="WUN158" s="1"/>
      <c r="WUO158" s="1"/>
      <c r="WUP158" s="1"/>
      <c r="WUQ158" s="1"/>
      <c r="WUR158" s="1"/>
      <c r="WUS158" s="1"/>
      <c r="WUT158" s="1"/>
      <c r="WUU158" s="1"/>
      <c r="WUV158" s="1"/>
      <c r="WUW158" s="1"/>
      <c r="WUX158" s="1"/>
      <c r="WUY158" s="1"/>
      <c r="WUZ158" s="1"/>
      <c r="WVA158" s="1"/>
      <c r="WVB158" s="1"/>
      <c r="WVC158" s="1"/>
      <c r="WVD158" s="1"/>
      <c r="WVE158" s="1"/>
      <c r="WVF158" s="1"/>
      <c r="WVG158" s="1"/>
      <c r="WVH158" s="1"/>
      <c r="WVI158" s="1"/>
      <c r="WVJ158" s="1"/>
      <c r="WVK158" s="1"/>
      <c r="WVL158" s="1"/>
      <c r="WVM158" s="1"/>
      <c r="WVN158" s="1"/>
      <c r="WVO158" s="1"/>
      <c r="WVP158" s="1"/>
      <c r="WVQ158" s="1"/>
      <c r="WVR158" s="1"/>
      <c r="WVS158" s="1"/>
      <c r="WVT158" s="1"/>
      <c r="WVU158" s="1"/>
      <c r="WVV158" s="1"/>
      <c r="WVW158" s="1"/>
      <c r="WVX158" s="1"/>
      <c r="WVY158" s="1"/>
      <c r="WVZ158" s="1"/>
      <c r="WWA158" s="1"/>
      <c r="WWB158" s="1"/>
      <c r="WWC158" s="1"/>
      <c r="WWD158" s="1"/>
      <c r="WWE158" s="1"/>
      <c r="WWF158" s="1"/>
      <c r="WWG158" s="1"/>
      <c r="WWH158" s="1"/>
      <c r="WWI158" s="1"/>
      <c r="WWJ158" s="1"/>
      <c r="WWK158" s="1"/>
      <c r="WWL158" s="1"/>
      <c r="WWM158" s="1"/>
      <c r="WWN158" s="1"/>
      <c r="WWO158" s="1"/>
      <c r="WWP158" s="1"/>
      <c r="WWQ158" s="1"/>
      <c r="WWR158" s="1"/>
      <c r="WWS158" s="1"/>
      <c r="WWT158" s="1"/>
      <c r="WWU158" s="1"/>
      <c r="WWV158" s="1"/>
      <c r="WWW158" s="1"/>
      <c r="WWX158" s="1"/>
      <c r="WWY158" s="1"/>
      <c r="WWZ158" s="1"/>
      <c r="WXA158" s="1"/>
      <c r="WXB158" s="1"/>
      <c r="WXC158" s="1"/>
      <c r="WXD158" s="1"/>
      <c r="WXE158" s="1"/>
      <c r="WXF158" s="1"/>
      <c r="WXG158" s="1"/>
      <c r="WXH158" s="1"/>
      <c r="WXI158" s="1"/>
      <c r="WXJ158" s="1"/>
      <c r="WXK158" s="1"/>
      <c r="WXL158" s="1"/>
      <c r="WXM158" s="1"/>
      <c r="WXN158" s="1"/>
      <c r="WXO158" s="1"/>
      <c r="WXP158" s="1"/>
      <c r="WXQ158" s="1"/>
      <c r="WXR158" s="1"/>
      <c r="WXS158" s="1"/>
      <c r="WXT158" s="1"/>
      <c r="WXU158" s="1"/>
      <c r="WXV158" s="1"/>
      <c r="WXW158" s="1"/>
      <c r="WXX158" s="1"/>
      <c r="WXY158" s="1"/>
      <c r="WXZ158" s="1"/>
      <c r="WYA158" s="1"/>
      <c r="WYB158" s="1"/>
      <c r="WYC158" s="1"/>
      <c r="WYD158" s="1"/>
      <c r="WYE158" s="1"/>
      <c r="WYF158" s="1"/>
      <c r="WYG158" s="1"/>
      <c r="WYH158" s="1"/>
      <c r="WYI158" s="1"/>
      <c r="WYJ158" s="1"/>
      <c r="WYK158" s="1"/>
      <c r="WYL158" s="1"/>
      <c r="WYM158" s="1"/>
      <c r="WYN158" s="1"/>
      <c r="WYO158" s="1"/>
      <c r="WYP158" s="1"/>
      <c r="WYQ158" s="1"/>
      <c r="WYR158" s="1"/>
      <c r="WYS158" s="1"/>
      <c r="WYT158" s="1"/>
      <c r="WYU158" s="1"/>
      <c r="WYV158" s="1"/>
      <c r="WYW158" s="1"/>
      <c r="WYX158" s="1"/>
      <c r="WYY158" s="1"/>
      <c r="WYZ158" s="1"/>
      <c r="WZA158" s="1"/>
      <c r="WZB158" s="1"/>
      <c r="WZC158" s="1"/>
      <c r="WZD158" s="1"/>
      <c r="WZE158" s="1"/>
      <c r="WZF158" s="1"/>
      <c r="WZG158" s="1"/>
      <c r="WZH158" s="1"/>
      <c r="WZI158" s="1"/>
      <c r="WZJ158" s="1"/>
      <c r="WZK158" s="1"/>
      <c r="WZL158" s="1"/>
      <c r="WZM158" s="1"/>
      <c r="WZN158" s="1"/>
      <c r="WZO158" s="1"/>
      <c r="WZP158" s="1"/>
      <c r="WZQ158" s="1"/>
      <c r="WZR158" s="1"/>
      <c r="WZS158" s="1"/>
      <c r="WZT158" s="1"/>
      <c r="WZU158" s="1"/>
      <c r="WZV158" s="1"/>
      <c r="WZW158" s="1"/>
      <c r="WZX158" s="1"/>
      <c r="WZY158" s="1"/>
      <c r="WZZ158" s="1"/>
      <c r="XAA158" s="1"/>
      <c r="XAB158" s="1"/>
      <c r="XAC158" s="1"/>
      <c r="XAD158" s="1"/>
      <c r="XAE158" s="1"/>
      <c r="XAF158" s="1"/>
      <c r="XAG158" s="1"/>
      <c r="XAH158" s="1"/>
      <c r="XAI158" s="1"/>
      <c r="XAJ158" s="1"/>
      <c r="XAK158" s="1"/>
      <c r="XAL158" s="1"/>
      <c r="XAM158" s="1"/>
      <c r="XAN158" s="1"/>
      <c r="XAO158" s="1"/>
      <c r="XAP158" s="1"/>
      <c r="XAQ158" s="1"/>
      <c r="XAR158" s="1"/>
      <c r="XAS158" s="1"/>
      <c r="XAT158" s="1"/>
      <c r="XAU158" s="1"/>
      <c r="XAV158" s="1"/>
      <c r="XAW158" s="1"/>
      <c r="XAX158" s="1"/>
      <c r="XAY158" s="1"/>
      <c r="XAZ158" s="1"/>
      <c r="XBA158" s="1"/>
      <c r="XBB158" s="1"/>
      <c r="XBC158" s="1"/>
      <c r="XBD158" s="1"/>
      <c r="XBE158" s="1"/>
      <c r="XBF158" s="1"/>
      <c r="XBG158" s="1"/>
      <c r="XBH158" s="1"/>
      <c r="XBI158" s="1"/>
      <c r="XBJ158" s="1"/>
      <c r="XBK158" s="1"/>
      <c r="XBL158" s="1"/>
      <c r="XBM158" s="1"/>
      <c r="XBN158" s="1"/>
      <c r="XBO158" s="1"/>
      <c r="XBP158" s="1"/>
      <c r="XBQ158" s="1"/>
      <c r="XBR158" s="1"/>
      <c r="XBS158" s="1"/>
      <c r="XBT158" s="1"/>
      <c r="XBU158" s="1"/>
      <c r="XBV158" s="1"/>
      <c r="XBW158" s="1"/>
      <c r="XBX158" s="1"/>
      <c r="XBY158" s="1"/>
      <c r="XBZ158" s="1"/>
      <c r="XCA158" s="1"/>
      <c r="XCB158" s="1"/>
      <c r="XCC158" s="1"/>
      <c r="XCD158" s="1"/>
      <c r="XCE158" s="1"/>
      <c r="XCF158" s="1"/>
      <c r="XCG158" s="1"/>
      <c r="XCH158" s="1"/>
      <c r="XCI158" s="1"/>
      <c r="XCJ158" s="1"/>
      <c r="XCK158" s="1"/>
      <c r="XCL158" s="1"/>
      <c r="XCM158" s="1"/>
      <c r="XCN158" s="1"/>
      <c r="XCO158" s="1"/>
      <c r="XCP158" s="1"/>
      <c r="XCQ158" s="1"/>
      <c r="XCR158" s="1"/>
      <c r="XCS158" s="1"/>
      <c r="XCT158" s="1"/>
      <c r="XCU158" s="1"/>
      <c r="XCV158" s="1"/>
      <c r="XCW158" s="1"/>
      <c r="XCX158" s="1"/>
      <c r="XCY158" s="1"/>
      <c r="XCZ158" s="1"/>
      <c r="XDA158" s="1"/>
      <c r="XDB158" s="1"/>
      <c r="XDC158" s="1"/>
      <c r="XDD158" s="1"/>
      <c r="XDE158" s="1"/>
      <c r="XDF158" s="1"/>
      <c r="XDG158" s="1"/>
      <c r="XDH158" s="1"/>
      <c r="XDI158" s="1"/>
      <c r="XDJ158" s="1"/>
      <c r="XDK158" s="1"/>
      <c r="XDL158" s="1"/>
      <c r="XDM158" s="1"/>
      <c r="XDN158" s="1"/>
      <c r="XDO158" s="1"/>
      <c r="XDP158" s="1"/>
      <c r="XDQ158" s="1"/>
      <c r="XDR158" s="1"/>
      <c r="XDS158" s="1"/>
      <c r="XDT158" s="1"/>
      <c r="XDU158" s="1"/>
      <c r="XDV158" s="1"/>
      <c r="XDW158" s="1"/>
      <c r="XDX158" s="1"/>
      <c r="XDY158" s="1"/>
      <c r="XDZ158" s="1"/>
      <c r="XEA158" s="1"/>
      <c r="XEB158" s="1"/>
      <c r="XEC158" s="1"/>
      <c r="XED158" s="1"/>
      <c r="XEE158" s="1"/>
      <c r="XEF158" s="1"/>
      <c r="XEG158" s="1"/>
      <c r="XEH158" s="1"/>
      <c r="XEI158" s="1"/>
      <c r="XEJ158" s="1"/>
      <c r="XEK158" s="1"/>
      <c r="XEL158" s="1"/>
      <c r="XEM158" s="1"/>
      <c r="XEN158" s="1"/>
      <c r="XEO158" s="1"/>
      <c r="XEP158" s="1"/>
      <c r="XEQ158" s="1"/>
      <c r="XER158" s="1"/>
      <c r="XES158" s="1"/>
      <c r="XET158" s="1"/>
      <c r="XEU158" s="1"/>
    </row>
    <row r="159" spans="2:16375" s="397" customFormat="1" ht="38.25" outlineLevel="2" x14ac:dyDescent="0.2">
      <c r="C159" s="550"/>
      <c r="D159" s="523" t="s">
        <v>516</v>
      </c>
      <c r="E159" s="408"/>
      <c r="F159" s="430"/>
      <c r="G159" s="523" t="s">
        <v>311</v>
      </c>
      <c r="H159" s="408"/>
      <c r="I159" s="430"/>
      <c r="J159" s="523" t="s">
        <v>506</v>
      </c>
      <c r="K159" s="408"/>
      <c r="L159" s="430"/>
      <c r="M159" s="45" t="s">
        <v>511</v>
      </c>
      <c r="N159" s="409"/>
      <c r="O159" s="431"/>
      <c r="P159" s="41" t="s">
        <v>264</v>
      </c>
      <c r="Q159" s="588"/>
      <c r="R159" s="589"/>
      <c r="S159" s="585">
        <f>3*3*18</f>
        <v>162</v>
      </c>
      <c r="T159" s="588"/>
      <c r="U159" s="589"/>
      <c r="V159" s="894">
        <f t="shared" ref="V159:V164" si="97">ROUND(AM159,2)</f>
        <v>345.9</v>
      </c>
      <c r="W159" s="588"/>
      <c r="X159" s="589"/>
      <c r="Y159" s="757">
        <f>BDI!$E$35</f>
        <v>0.21820000000000001</v>
      </c>
      <c r="Z159" s="588"/>
      <c r="AA159" s="589"/>
      <c r="AB159" s="585">
        <f t="shared" ref="AB159" si="98">ROUND(V159*(1+Y159),2)</f>
        <v>421.38</v>
      </c>
      <c r="AC159" s="408"/>
      <c r="AD159" s="430"/>
      <c r="AE159" s="46">
        <f t="shared" ref="AE159" si="99">ROUND(AB159*S159,2)</f>
        <v>68263.56</v>
      </c>
      <c r="AF159" s="408"/>
      <c r="AG159" s="430"/>
      <c r="AH159" s="96">
        <f t="shared" ref="AH159:AH164" si="100">AE159/$AE$190</f>
        <v>1.7904683524342083E-3</v>
      </c>
      <c r="AI159" s="396"/>
      <c r="AL159" s="927">
        <v>343.64</v>
      </c>
      <c r="AM159" s="928">
        <f t="shared" si="94"/>
        <v>345.89585003775903</v>
      </c>
      <c r="AN159" s="931"/>
      <c r="AO159" s="569"/>
      <c r="AX159" s="754"/>
      <c r="AY159" s="754"/>
      <c r="AZ159" s="754"/>
      <c r="BA159" s="754"/>
      <c r="BB159" s="754"/>
      <c r="BD159" s="502"/>
    </row>
    <row r="160" spans="2:16375" s="397" customFormat="1" ht="89.25" outlineLevel="2" x14ac:dyDescent="0.2">
      <c r="C160" s="550"/>
      <c r="D160" s="523" t="s">
        <v>517</v>
      </c>
      <c r="E160" s="408"/>
      <c r="F160" s="430"/>
      <c r="G160" s="523" t="s">
        <v>242</v>
      </c>
      <c r="H160" s="408"/>
      <c r="I160" s="430"/>
      <c r="J160" s="523" t="s">
        <v>505</v>
      </c>
      <c r="K160" s="408"/>
      <c r="L160" s="430"/>
      <c r="M160" s="45" t="s">
        <v>512</v>
      </c>
      <c r="N160" s="409"/>
      <c r="O160" s="431"/>
      <c r="P160" s="41" t="s">
        <v>34</v>
      </c>
      <c r="Q160" s="588"/>
      <c r="R160" s="589"/>
      <c r="S160" s="585">
        <v>762</v>
      </c>
      <c r="T160" s="588"/>
      <c r="U160" s="589"/>
      <c r="V160" s="894">
        <f t="shared" si="97"/>
        <v>1079.44</v>
      </c>
      <c r="W160" s="588"/>
      <c r="X160" s="589"/>
      <c r="Y160" s="757">
        <f>BDI!$E$35</f>
        <v>0.21820000000000001</v>
      </c>
      <c r="Z160" s="588"/>
      <c r="AA160" s="589"/>
      <c r="AB160" s="585">
        <f t="shared" ref="AB160:AB164" si="101">ROUND(V160*(1+Y160),2)</f>
        <v>1314.97</v>
      </c>
      <c r="AC160" s="408"/>
      <c r="AD160" s="430"/>
      <c r="AE160" s="46">
        <f t="shared" ref="AE160:AE164" si="102">ROUND(AB160*S160,2)</f>
        <v>1002007.14</v>
      </c>
      <c r="AF160" s="408"/>
      <c r="AG160" s="430"/>
      <c r="AH160" s="96">
        <f t="shared" si="100"/>
        <v>2.628140215780005E-2</v>
      </c>
      <c r="AI160" s="396"/>
      <c r="AL160" s="927">
        <v>1072.4000000000001</v>
      </c>
      <c r="AM160" s="928">
        <f t="shared" si="94"/>
        <v>1079.4398486220837</v>
      </c>
      <c r="AN160" s="931"/>
      <c r="AO160" s="569"/>
      <c r="AX160" s="754"/>
      <c r="AY160" s="754"/>
      <c r="AZ160" s="754"/>
      <c r="BA160" s="754"/>
      <c r="BB160" s="754"/>
      <c r="BD160" s="502"/>
    </row>
    <row r="161" spans="2:16375" s="397" customFormat="1" ht="51" outlineLevel="2" x14ac:dyDescent="0.2">
      <c r="C161" s="550"/>
      <c r="D161" s="523" t="s">
        <v>518</v>
      </c>
      <c r="E161" s="408"/>
      <c r="F161" s="430"/>
      <c r="G161" s="523" t="s">
        <v>311</v>
      </c>
      <c r="H161" s="408"/>
      <c r="I161" s="430"/>
      <c r="J161" s="523" t="s">
        <v>504</v>
      </c>
      <c r="K161" s="408"/>
      <c r="L161" s="430"/>
      <c r="M161" s="45" t="s">
        <v>569</v>
      </c>
      <c r="N161" s="409"/>
      <c r="O161" s="431"/>
      <c r="P161" s="41" t="s">
        <v>34</v>
      </c>
      <c r="Q161" s="588"/>
      <c r="R161" s="589"/>
      <c r="S161" s="585">
        <v>12.32</v>
      </c>
      <c r="T161" s="588"/>
      <c r="U161" s="589"/>
      <c r="V161" s="894">
        <f t="shared" si="97"/>
        <v>669.88</v>
      </c>
      <c r="W161" s="588"/>
      <c r="X161" s="589"/>
      <c r="Y161" s="757">
        <f>BDI!$E$35</f>
        <v>0.21820000000000001</v>
      </c>
      <c r="Z161" s="588"/>
      <c r="AA161" s="589"/>
      <c r="AB161" s="585">
        <f t="shared" si="101"/>
        <v>816.05</v>
      </c>
      <c r="AC161" s="408"/>
      <c r="AD161" s="430"/>
      <c r="AE161" s="46">
        <f t="shared" si="102"/>
        <v>10053.74</v>
      </c>
      <c r="AF161" s="408"/>
      <c r="AG161" s="430"/>
      <c r="AH161" s="96">
        <f t="shared" si="100"/>
        <v>2.6369710711837907E-4</v>
      </c>
      <c r="AI161" s="396"/>
      <c r="AL161" s="927">
        <v>665.51</v>
      </c>
      <c r="AM161" s="928">
        <f t="shared" si="94"/>
        <v>669.87878931040916</v>
      </c>
      <c r="AN161" s="931"/>
      <c r="AO161" s="569"/>
      <c r="AX161" s="754"/>
      <c r="AY161" s="754"/>
      <c r="AZ161" s="754"/>
      <c r="BA161" s="754"/>
      <c r="BB161" s="754"/>
      <c r="BD161" s="502"/>
    </row>
    <row r="162" spans="2:16375" s="397" customFormat="1" ht="38.25" outlineLevel="2" x14ac:dyDescent="0.2">
      <c r="C162" s="550"/>
      <c r="D162" s="523" t="s">
        <v>519</v>
      </c>
      <c r="E162" s="408"/>
      <c r="F162" s="430"/>
      <c r="G162" s="893" t="s">
        <v>314</v>
      </c>
      <c r="H162" s="408"/>
      <c r="I162" s="430"/>
      <c r="J162" s="525">
        <v>210304</v>
      </c>
      <c r="K162" s="408"/>
      <c r="L162" s="430"/>
      <c r="M162" s="45" t="s">
        <v>513</v>
      </c>
      <c r="N162" s="409"/>
      <c r="O162" s="431"/>
      <c r="P162" s="41" t="s">
        <v>310</v>
      </c>
      <c r="Q162" s="588"/>
      <c r="R162" s="589"/>
      <c r="S162" s="585">
        <v>147</v>
      </c>
      <c r="T162" s="588"/>
      <c r="U162" s="589"/>
      <c r="V162" s="894">
        <f t="shared" si="97"/>
        <v>238.05</v>
      </c>
      <c r="W162" s="588"/>
      <c r="X162" s="589"/>
      <c r="Y162" s="757">
        <f>BDI!$E$35</f>
        <v>0.21820000000000001</v>
      </c>
      <c r="Z162" s="588"/>
      <c r="AA162" s="589"/>
      <c r="AB162" s="585">
        <f t="shared" si="101"/>
        <v>289.99</v>
      </c>
      <c r="AC162" s="408"/>
      <c r="AD162" s="430"/>
      <c r="AE162" s="46">
        <f t="shared" si="102"/>
        <v>42628.53</v>
      </c>
      <c r="AF162" s="408"/>
      <c r="AG162" s="430"/>
      <c r="AH162" s="96">
        <f t="shared" si="100"/>
        <v>1.1180933703983827E-3</v>
      </c>
      <c r="AI162" s="396"/>
      <c r="AL162" s="927">
        <v>233.24</v>
      </c>
      <c r="AM162" s="928">
        <f t="shared" si="94"/>
        <v>238.04798976937818</v>
      </c>
      <c r="AN162" s="931"/>
      <c r="AO162" s="569"/>
      <c r="AX162" s="754"/>
      <c r="AY162" s="754"/>
      <c r="AZ162" s="754"/>
      <c r="BA162" s="754"/>
      <c r="BB162" s="754"/>
      <c r="BD162" s="502"/>
    </row>
    <row r="163" spans="2:16375" s="397" customFormat="1" outlineLevel="2" x14ac:dyDescent="0.2">
      <c r="C163" s="550"/>
      <c r="D163" s="523" t="s">
        <v>520</v>
      </c>
      <c r="E163" s="408"/>
      <c r="F163" s="430"/>
      <c r="G163" s="523" t="s">
        <v>222</v>
      </c>
      <c r="H163" s="408"/>
      <c r="I163" s="430"/>
      <c r="J163" s="523" t="s">
        <v>507</v>
      </c>
      <c r="K163" s="408"/>
      <c r="L163" s="430"/>
      <c r="M163" s="45" t="s">
        <v>514</v>
      </c>
      <c r="N163" s="409"/>
      <c r="O163" s="431"/>
      <c r="P163" s="41" t="s">
        <v>310</v>
      </c>
      <c r="Q163" s="588"/>
      <c r="R163" s="589"/>
      <c r="S163" s="585">
        <v>10</v>
      </c>
      <c r="T163" s="588"/>
      <c r="U163" s="589"/>
      <c r="V163" s="894">
        <f>'CPU`s '!V99</f>
        <v>1302.23</v>
      </c>
      <c r="W163" s="588"/>
      <c r="X163" s="589"/>
      <c r="Y163" s="757">
        <f>BDI!$E$35</f>
        <v>0.21820000000000001</v>
      </c>
      <c r="Z163" s="588"/>
      <c r="AA163" s="589"/>
      <c r="AB163" s="585">
        <f t="shared" si="101"/>
        <v>1586.38</v>
      </c>
      <c r="AC163" s="408"/>
      <c r="AD163" s="430"/>
      <c r="AE163" s="46">
        <f t="shared" si="102"/>
        <v>15863.8</v>
      </c>
      <c r="AF163" s="408"/>
      <c r="AG163" s="430"/>
      <c r="AH163" s="96">
        <f t="shared" si="100"/>
        <v>4.1608776116196976E-4</v>
      </c>
      <c r="AI163" s="396"/>
      <c r="AL163" s="927" t="s">
        <v>578</v>
      </c>
      <c r="AM163" s="928" t="s">
        <v>855</v>
      </c>
      <c r="AN163" s="931"/>
      <c r="AO163" s="569"/>
      <c r="AX163" s="754"/>
      <c r="AY163" s="754"/>
      <c r="AZ163" s="754"/>
      <c r="BA163" s="754"/>
      <c r="BB163" s="754"/>
      <c r="BD163" s="502"/>
    </row>
    <row r="164" spans="2:16375" s="397" customFormat="1" ht="114.75" outlineLevel="2" x14ac:dyDescent="0.2">
      <c r="C164" s="550"/>
      <c r="D164" s="523" t="s">
        <v>521</v>
      </c>
      <c r="E164" s="408"/>
      <c r="F164" s="430"/>
      <c r="G164" s="523" t="s">
        <v>242</v>
      </c>
      <c r="H164" s="408"/>
      <c r="I164" s="430"/>
      <c r="J164" s="523" t="s">
        <v>510</v>
      </c>
      <c r="K164" s="408"/>
      <c r="L164" s="430"/>
      <c r="M164" s="45" t="s">
        <v>515</v>
      </c>
      <c r="N164" s="409"/>
      <c r="O164" s="431"/>
      <c r="P164" s="41" t="s">
        <v>310</v>
      </c>
      <c r="Q164" s="588"/>
      <c r="R164" s="589"/>
      <c r="S164" s="585">
        <v>40</v>
      </c>
      <c r="T164" s="588"/>
      <c r="U164" s="589"/>
      <c r="V164" s="894">
        <f t="shared" si="97"/>
        <v>791.89</v>
      </c>
      <c r="W164" s="588"/>
      <c r="X164" s="589"/>
      <c r="Y164" s="757">
        <f>BDI!$E$35</f>
        <v>0.21820000000000001</v>
      </c>
      <c r="Z164" s="588"/>
      <c r="AA164" s="589"/>
      <c r="AB164" s="585">
        <f t="shared" si="101"/>
        <v>964.68</v>
      </c>
      <c r="AC164" s="408"/>
      <c r="AD164" s="430"/>
      <c r="AE164" s="46">
        <f t="shared" si="102"/>
        <v>38587.199999999997</v>
      </c>
      <c r="AF164" s="408"/>
      <c r="AG164" s="430"/>
      <c r="AH164" s="96">
        <f t="shared" si="100"/>
        <v>1.0120943063773597E-3</v>
      </c>
      <c r="AI164" s="396"/>
      <c r="AL164" s="927">
        <v>786.73</v>
      </c>
      <c r="AM164" s="928">
        <f t="shared" si="94"/>
        <v>791.89454691015646</v>
      </c>
      <c r="AN164" s="931"/>
      <c r="AO164" s="569"/>
      <c r="AX164" s="754"/>
      <c r="AY164" s="754"/>
      <c r="AZ164" s="754"/>
      <c r="BA164" s="754"/>
      <c r="BB164" s="754"/>
      <c r="BD164" s="502"/>
    </row>
    <row r="165" spans="2:16375" s="397" customFormat="1" outlineLevel="2" x14ac:dyDescent="0.2">
      <c r="B165" s="1"/>
      <c r="C165" s="412"/>
      <c r="D165" s="70"/>
      <c r="E165" s="70"/>
      <c r="F165" s="70"/>
      <c r="G165" s="70"/>
      <c r="H165" s="70"/>
      <c r="I165" s="70"/>
      <c r="J165" s="538"/>
      <c r="K165" s="70"/>
      <c r="L165" s="70"/>
      <c r="M165" s="95"/>
      <c r="N165" s="95"/>
      <c r="O165" s="95"/>
      <c r="P165" s="51"/>
      <c r="Q165" s="590"/>
      <c r="R165" s="590"/>
      <c r="S165" s="590"/>
      <c r="T165" s="590"/>
      <c r="U165" s="590"/>
      <c r="V165" s="590"/>
      <c r="W165" s="590"/>
      <c r="X165" s="590"/>
      <c r="Y165" s="759"/>
      <c r="Z165" s="590"/>
      <c r="AA165" s="590"/>
      <c r="AB165" s="590"/>
      <c r="AC165" s="50"/>
      <c r="AD165" s="50"/>
      <c r="AE165" s="81"/>
      <c r="AF165" s="2"/>
      <c r="AG165" s="2"/>
      <c r="AH165" s="746"/>
      <c r="AI165" s="10"/>
      <c r="AJ165" s="1"/>
      <c r="AK165" s="1"/>
      <c r="AL165" s="928"/>
      <c r="AM165" s="928"/>
      <c r="AN165" s="931"/>
      <c r="AO165" s="504"/>
      <c r="AP165" s="1"/>
      <c r="AQ165" s="1"/>
      <c r="AR165" s="1"/>
      <c r="AS165" s="1"/>
      <c r="AT165" s="1"/>
      <c r="AU165" s="1"/>
      <c r="AV165" s="1"/>
      <c r="AW165" s="1"/>
      <c r="AX165" s="119"/>
      <c r="AY165" s="119"/>
      <c r="AZ165" s="119"/>
      <c r="BA165" s="119"/>
      <c r="BB165" s="119"/>
      <c r="BC165" s="1"/>
      <c r="BD165" s="2"/>
      <c r="BE165" s="1"/>
      <c r="BF165" s="1"/>
      <c r="BG165" s="1"/>
      <c r="BH165" s="1"/>
      <c r="BI165" s="1"/>
      <c r="BJ165" s="1"/>
      <c r="BK165" s="1"/>
      <c r="BL165" s="1"/>
      <c r="BM165" s="1"/>
      <c r="BN165" s="1"/>
      <c r="BO165" s="1"/>
      <c r="BP165" s="1"/>
      <c r="BQ165" s="1"/>
      <c r="BR165" s="1"/>
      <c r="BS165" s="1"/>
      <c r="BT165" s="1"/>
      <c r="BU165" s="1"/>
      <c r="BV165" s="1"/>
      <c r="BW165" s="1"/>
      <c r="BX165" s="1"/>
      <c r="BY165" s="1"/>
      <c r="BZ165" s="1"/>
      <c r="CA165" s="1"/>
      <c r="CB165" s="1"/>
      <c r="CC165" s="1"/>
      <c r="CD165" s="1"/>
      <c r="CE165" s="1"/>
      <c r="CF165" s="1"/>
      <c r="CG165" s="1"/>
      <c r="CH165" s="1"/>
      <c r="CI165" s="1"/>
      <c r="CJ165" s="1"/>
      <c r="CK165" s="1"/>
      <c r="CL165" s="1"/>
      <c r="CM165" s="1"/>
      <c r="CN165" s="1"/>
      <c r="CO165" s="1"/>
      <c r="CP165" s="1"/>
      <c r="CQ165" s="1"/>
      <c r="CR165" s="1"/>
      <c r="CS165" s="1"/>
      <c r="CT165" s="1"/>
      <c r="CU165" s="1"/>
      <c r="CV165" s="1"/>
      <c r="CW165" s="1"/>
      <c r="CX165" s="1"/>
      <c r="CY165" s="1"/>
      <c r="CZ165" s="1"/>
      <c r="DA165" s="1"/>
      <c r="DB165" s="1"/>
      <c r="DC165" s="1"/>
      <c r="DD165" s="1"/>
      <c r="DE165" s="1"/>
      <c r="DF165" s="1"/>
      <c r="DG165" s="1"/>
      <c r="DH165" s="1"/>
      <c r="DI165" s="1"/>
      <c r="DJ165" s="1"/>
      <c r="DK165" s="1"/>
      <c r="DL165" s="1"/>
      <c r="DM165" s="1"/>
      <c r="DN165" s="1"/>
      <c r="DO165" s="1"/>
      <c r="DP165" s="1"/>
      <c r="DQ165" s="1"/>
      <c r="DR165" s="1"/>
      <c r="DS165" s="1"/>
      <c r="DT165" s="1"/>
      <c r="DU165" s="1"/>
      <c r="DV165" s="1"/>
      <c r="DW165" s="1"/>
      <c r="DX165" s="1"/>
      <c r="DY165" s="1"/>
      <c r="DZ165" s="1"/>
      <c r="EA165" s="1"/>
      <c r="EB165" s="1"/>
      <c r="EC165" s="1"/>
      <c r="ED165" s="1"/>
      <c r="EE165" s="1"/>
      <c r="EF165" s="1"/>
      <c r="EG165" s="1"/>
      <c r="EH165" s="1"/>
      <c r="EI165" s="1"/>
      <c r="EJ165" s="1"/>
      <c r="EK165" s="1"/>
      <c r="EL165" s="1"/>
      <c r="EM165" s="1"/>
      <c r="EN165" s="1"/>
      <c r="EO165" s="1"/>
      <c r="EP165" s="1"/>
      <c r="EQ165" s="1"/>
      <c r="ER165" s="1"/>
      <c r="ES165" s="1"/>
      <c r="ET165" s="1"/>
      <c r="EU165" s="1"/>
      <c r="EV165" s="1"/>
      <c r="EW165" s="1"/>
      <c r="EX165" s="1"/>
      <c r="EY165" s="1"/>
      <c r="EZ165" s="1"/>
      <c r="FA165" s="1"/>
      <c r="FB165" s="1"/>
      <c r="FC165" s="1"/>
      <c r="FD165" s="1"/>
      <c r="FE165" s="1"/>
      <c r="FF165" s="1"/>
      <c r="FG165" s="1"/>
      <c r="FH165" s="1"/>
      <c r="FI165" s="1"/>
      <c r="FJ165" s="1"/>
      <c r="FK165" s="1"/>
      <c r="FL165" s="1"/>
      <c r="FM165" s="1"/>
      <c r="FN165" s="1"/>
      <c r="FO165" s="1"/>
      <c r="FP165" s="1"/>
      <c r="FQ165" s="1"/>
      <c r="FR165" s="1"/>
      <c r="FS165" s="1"/>
      <c r="FT165" s="1"/>
      <c r="FU165" s="1"/>
      <c r="FV165" s="1"/>
      <c r="FW165" s="1"/>
      <c r="FX165" s="1"/>
      <c r="FY165" s="1"/>
      <c r="FZ165" s="1"/>
      <c r="GA165" s="1"/>
      <c r="GB165" s="1"/>
      <c r="GC165" s="1"/>
      <c r="GD165" s="1"/>
      <c r="GE165" s="1"/>
      <c r="GF165" s="1"/>
      <c r="GG165" s="1"/>
      <c r="GH165" s="1"/>
      <c r="GI165" s="1"/>
      <c r="GJ165" s="1"/>
      <c r="GK165" s="1"/>
      <c r="GL165" s="1"/>
      <c r="GM165" s="1"/>
      <c r="GN165" s="1"/>
      <c r="GO165" s="1"/>
      <c r="GP165" s="1"/>
      <c r="GQ165" s="1"/>
      <c r="GR165" s="1"/>
      <c r="GS165" s="1"/>
      <c r="GT165" s="1"/>
      <c r="GU165" s="1"/>
      <c r="GV165" s="1"/>
      <c r="GW165" s="1"/>
      <c r="GX165" s="1"/>
      <c r="GY165" s="1"/>
      <c r="GZ165" s="1"/>
      <c r="HA165" s="1"/>
      <c r="HB165" s="1"/>
      <c r="HC165" s="1"/>
      <c r="HD165" s="1"/>
      <c r="HE165" s="1"/>
      <c r="HF165" s="1"/>
      <c r="HG165" s="1"/>
      <c r="HH165" s="1"/>
      <c r="HI165" s="1"/>
      <c r="HJ165" s="1"/>
      <c r="HK165" s="1"/>
      <c r="HL165" s="1"/>
      <c r="HM165" s="1"/>
      <c r="HN165" s="1"/>
      <c r="HO165" s="1"/>
      <c r="HP165" s="1"/>
      <c r="HQ165" s="1"/>
      <c r="HR165" s="1"/>
      <c r="HS165" s="1"/>
      <c r="HT165" s="1"/>
      <c r="HU165" s="1"/>
      <c r="HV165" s="1"/>
      <c r="HW165" s="1"/>
      <c r="HX165" s="1"/>
      <c r="HY165" s="1"/>
      <c r="HZ165" s="1"/>
      <c r="IA165" s="1"/>
      <c r="IB165" s="1"/>
      <c r="IC165" s="1"/>
      <c r="ID165" s="1"/>
      <c r="IE165" s="1"/>
      <c r="IF165" s="1"/>
      <c r="IG165" s="1"/>
      <c r="IH165" s="1"/>
      <c r="II165" s="1"/>
      <c r="IJ165" s="1"/>
      <c r="IK165" s="1"/>
      <c r="IL165" s="1"/>
      <c r="IM165" s="1"/>
      <c r="IN165" s="1"/>
      <c r="IO165" s="1"/>
      <c r="IP165" s="1"/>
      <c r="IQ165" s="1"/>
      <c r="IR165" s="1"/>
      <c r="IS165" s="1"/>
      <c r="IT165" s="1"/>
      <c r="IU165" s="1"/>
      <c r="IV165" s="1"/>
      <c r="IW165" s="1"/>
      <c r="IX165" s="1"/>
      <c r="IY165" s="1"/>
      <c r="IZ165" s="1"/>
      <c r="JA165" s="1"/>
      <c r="JB165" s="1"/>
      <c r="JC165" s="1"/>
      <c r="JD165" s="1"/>
      <c r="JE165" s="1"/>
      <c r="JF165" s="1"/>
      <c r="JG165" s="1"/>
      <c r="JH165" s="1"/>
      <c r="JI165" s="1"/>
      <c r="JJ165" s="1"/>
      <c r="JK165" s="1"/>
      <c r="JL165" s="1"/>
      <c r="JM165" s="1"/>
      <c r="JN165" s="1"/>
      <c r="JO165" s="1"/>
      <c r="JP165" s="1"/>
      <c r="JQ165" s="1"/>
      <c r="JR165" s="1"/>
      <c r="JS165" s="1"/>
      <c r="JT165" s="1"/>
      <c r="JU165" s="1"/>
      <c r="JV165" s="1"/>
      <c r="JW165" s="1"/>
      <c r="JX165" s="1"/>
      <c r="JY165" s="1"/>
      <c r="JZ165" s="1"/>
      <c r="KA165" s="1"/>
      <c r="KB165" s="1"/>
      <c r="KC165" s="1"/>
      <c r="KD165" s="1"/>
      <c r="KE165" s="1"/>
      <c r="KF165" s="1"/>
      <c r="KG165" s="1"/>
      <c r="KH165" s="1"/>
      <c r="KI165" s="1"/>
      <c r="KJ165" s="1"/>
      <c r="KK165" s="1"/>
      <c r="KL165" s="1"/>
      <c r="KM165" s="1"/>
      <c r="KN165" s="1"/>
      <c r="KO165" s="1"/>
      <c r="KP165" s="1"/>
      <c r="KQ165" s="1"/>
      <c r="KR165" s="1"/>
      <c r="KS165" s="1"/>
      <c r="KT165" s="1"/>
      <c r="KU165" s="1"/>
      <c r="KV165" s="1"/>
      <c r="KW165" s="1"/>
      <c r="KX165" s="1"/>
      <c r="KY165" s="1"/>
      <c r="KZ165" s="1"/>
      <c r="LA165" s="1"/>
      <c r="LB165" s="1"/>
      <c r="LC165" s="1"/>
      <c r="LD165" s="1"/>
      <c r="LE165" s="1"/>
      <c r="LF165" s="1"/>
      <c r="LG165" s="1"/>
      <c r="LH165" s="1"/>
      <c r="LI165" s="1"/>
      <c r="LJ165" s="1"/>
      <c r="LK165" s="1"/>
      <c r="LL165" s="1"/>
      <c r="LM165" s="1"/>
      <c r="LN165" s="1"/>
      <c r="LO165" s="1"/>
      <c r="LP165" s="1"/>
      <c r="LQ165" s="1"/>
      <c r="LR165" s="1"/>
      <c r="LS165" s="1"/>
      <c r="LT165" s="1"/>
      <c r="LU165" s="1"/>
      <c r="LV165" s="1"/>
      <c r="LW165" s="1"/>
      <c r="LX165" s="1"/>
      <c r="LY165" s="1"/>
      <c r="LZ165" s="1"/>
      <c r="MA165" s="1"/>
      <c r="MB165" s="1"/>
      <c r="MC165" s="1"/>
      <c r="MD165" s="1"/>
      <c r="ME165" s="1"/>
      <c r="MF165" s="1"/>
      <c r="MG165" s="1"/>
      <c r="MH165" s="1"/>
      <c r="MI165" s="1"/>
      <c r="MJ165" s="1"/>
      <c r="MK165" s="1"/>
      <c r="ML165" s="1"/>
      <c r="MM165" s="1"/>
      <c r="MN165" s="1"/>
      <c r="MO165" s="1"/>
      <c r="MP165" s="1"/>
      <c r="MQ165" s="1"/>
      <c r="MR165" s="1"/>
      <c r="MS165" s="1"/>
      <c r="MT165" s="1"/>
      <c r="MU165" s="1"/>
      <c r="MV165" s="1"/>
      <c r="MW165" s="1"/>
      <c r="MX165" s="1"/>
      <c r="MY165" s="1"/>
      <c r="MZ165" s="1"/>
      <c r="NA165" s="1"/>
      <c r="NB165" s="1"/>
      <c r="NC165" s="1"/>
      <c r="ND165" s="1"/>
      <c r="NE165" s="1"/>
      <c r="NF165" s="1"/>
      <c r="NG165" s="1"/>
      <c r="NH165" s="1"/>
      <c r="NI165" s="1"/>
      <c r="NJ165" s="1"/>
      <c r="NK165" s="1"/>
      <c r="NL165" s="1"/>
      <c r="NM165" s="1"/>
      <c r="NN165" s="1"/>
      <c r="NO165" s="1"/>
      <c r="NP165" s="1"/>
      <c r="NQ165" s="1"/>
      <c r="NR165" s="1"/>
      <c r="NS165" s="1"/>
      <c r="NT165" s="1"/>
      <c r="NU165" s="1"/>
      <c r="NV165" s="1"/>
      <c r="NW165" s="1"/>
      <c r="NX165" s="1"/>
      <c r="NY165" s="1"/>
      <c r="NZ165" s="1"/>
      <c r="OA165" s="1"/>
      <c r="OB165" s="1"/>
      <c r="OC165" s="1"/>
      <c r="OD165" s="1"/>
      <c r="OE165" s="1"/>
      <c r="OF165" s="1"/>
      <c r="OG165" s="1"/>
      <c r="OH165" s="1"/>
      <c r="OI165" s="1"/>
      <c r="OJ165" s="1"/>
      <c r="OK165" s="1"/>
      <c r="OL165" s="1"/>
      <c r="OM165" s="1"/>
      <c r="ON165" s="1"/>
      <c r="OO165" s="1"/>
      <c r="OP165" s="1"/>
      <c r="OQ165" s="1"/>
      <c r="OR165" s="1"/>
      <c r="OS165" s="1"/>
      <c r="OT165" s="1"/>
      <c r="OU165" s="1"/>
      <c r="OV165" s="1"/>
      <c r="OW165" s="1"/>
      <c r="OX165" s="1"/>
      <c r="OY165" s="1"/>
      <c r="OZ165" s="1"/>
      <c r="PA165" s="1"/>
      <c r="PB165" s="1"/>
      <c r="PC165" s="1"/>
      <c r="PD165" s="1"/>
      <c r="PE165" s="1"/>
      <c r="PF165" s="1"/>
      <c r="PG165" s="1"/>
      <c r="PH165" s="1"/>
      <c r="PI165" s="1"/>
      <c r="PJ165" s="1"/>
      <c r="PK165" s="1"/>
      <c r="PL165" s="1"/>
      <c r="PM165" s="1"/>
      <c r="PN165" s="1"/>
      <c r="PO165" s="1"/>
      <c r="PP165" s="1"/>
      <c r="PQ165" s="1"/>
      <c r="PR165" s="1"/>
      <c r="PS165" s="1"/>
      <c r="PT165" s="1"/>
      <c r="PU165" s="1"/>
      <c r="PV165" s="1"/>
      <c r="PW165" s="1"/>
      <c r="PX165" s="1"/>
      <c r="PY165" s="1"/>
      <c r="PZ165" s="1"/>
      <c r="QA165" s="1"/>
      <c r="QB165" s="1"/>
      <c r="QC165" s="1"/>
      <c r="QD165" s="1"/>
      <c r="QE165" s="1"/>
      <c r="QF165" s="1"/>
      <c r="QG165" s="1"/>
      <c r="QH165" s="1"/>
      <c r="QI165" s="1"/>
      <c r="QJ165" s="1"/>
      <c r="QK165" s="1"/>
      <c r="QL165" s="1"/>
      <c r="QM165" s="1"/>
      <c r="QN165" s="1"/>
      <c r="QO165" s="1"/>
      <c r="QP165" s="1"/>
      <c r="QQ165" s="1"/>
      <c r="QR165" s="1"/>
      <c r="QS165" s="1"/>
      <c r="QT165" s="1"/>
      <c r="QU165" s="1"/>
      <c r="QV165" s="1"/>
      <c r="QW165" s="1"/>
      <c r="QX165" s="1"/>
      <c r="QY165" s="1"/>
      <c r="QZ165" s="1"/>
      <c r="RA165" s="1"/>
      <c r="RB165" s="1"/>
      <c r="RC165" s="1"/>
      <c r="RD165" s="1"/>
      <c r="RE165" s="1"/>
      <c r="RF165" s="1"/>
      <c r="RG165" s="1"/>
      <c r="RH165" s="1"/>
      <c r="RI165" s="1"/>
      <c r="RJ165" s="1"/>
      <c r="RK165" s="1"/>
      <c r="RL165" s="1"/>
      <c r="RM165" s="1"/>
      <c r="RN165" s="1"/>
      <c r="RO165" s="1"/>
      <c r="RP165" s="1"/>
      <c r="RQ165" s="1"/>
      <c r="RR165" s="1"/>
      <c r="RS165" s="1"/>
      <c r="RT165" s="1"/>
      <c r="RU165" s="1"/>
      <c r="RV165" s="1"/>
      <c r="RW165" s="1"/>
      <c r="RX165" s="1"/>
      <c r="RY165" s="1"/>
      <c r="RZ165" s="1"/>
      <c r="SA165" s="1"/>
      <c r="SB165" s="1"/>
      <c r="SC165" s="1"/>
      <c r="SD165" s="1"/>
      <c r="SE165" s="1"/>
      <c r="SF165" s="1"/>
      <c r="SG165" s="1"/>
      <c r="SH165" s="1"/>
      <c r="SI165" s="1"/>
      <c r="SJ165" s="1"/>
      <c r="SK165" s="1"/>
      <c r="SL165" s="1"/>
      <c r="SM165" s="1"/>
      <c r="SN165" s="1"/>
      <c r="SO165" s="1"/>
      <c r="SP165" s="1"/>
      <c r="SQ165" s="1"/>
      <c r="SR165" s="1"/>
      <c r="SS165" s="1"/>
      <c r="ST165" s="1"/>
      <c r="SU165" s="1"/>
      <c r="SV165" s="1"/>
      <c r="SW165" s="1"/>
      <c r="SX165" s="1"/>
      <c r="SY165" s="1"/>
      <c r="SZ165" s="1"/>
      <c r="TA165" s="1"/>
      <c r="TB165" s="1"/>
      <c r="TC165" s="1"/>
      <c r="TD165" s="1"/>
      <c r="TE165" s="1"/>
      <c r="TF165" s="1"/>
      <c r="TG165" s="1"/>
      <c r="TH165" s="1"/>
      <c r="TI165" s="1"/>
      <c r="TJ165" s="1"/>
      <c r="TK165" s="1"/>
      <c r="TL165" s="1"/>
      <c r="TM165" s="1"/>
      <c r="TN165" s="1"/>
      <c r="TO165" s="1"/>
      <c r="TP165" s="1"/>
      <c r="TQ165" s="1"/>
      <c r="TR165" s="1"/>
      <c r="TS165" s="1"/>
      <c r="TT165" s="1"/>
      <c r="TU165" s="1"/>
      <c r="TV165" s="1"/>
      <c r="TW165" s="1"/>
      <c r="TX165" s="1"/>
      <c r="TY165" s="1"/>
      <c r="TZ165" s="1"/>
      <c r="UA165" s="1"/>
      <c r="UB165" s="1"/>
      <c r="UC165" s="1"/>
      <c r="UD165" s="1"/>
      <c r="UE165" s="1"/>
      <c r="UF165" s="1"/>
      <c r="UG165" s="1"/>
      <c r="UH165" s="1"/>
      <c r="UI165" s="1"/>
      <c r="UJ165" s="1"/>
      <c r="UK165" s="1"/>
      <c r="UL165" s="1"/>
      <c r="UM165" s="1"/>
      <c r="UN165" s="1"/>
      <c r="UO165" s="1"/>
      <c r="UP165" s="1"/>
      <c r="UQ165" s="1"/>
      <c r="UR165" s="1"/>
      <c r="US165" s="1"/>
      <c r="UT165" s="1"/>
      <c r="UU165" s="1"/>
      <c r="UV165" s="1"/>
      <c r="UW165" s="1"/>
      <c r="UX165" s="1"/>
      <c r="UY165" s="1"/>
      <c r="UZ165" s="1"/>
      <c r="VA165" s="1"/>
      <c r="VB165" s="1"/>
      <c r="VC165" s="1"/>
      <c r="VD165" s="1"/>
      <c r="VE165" s="1"/>
      <c r="VF165" s="1"/>
      <c r="VG165" s="1"/>
      <c r="VH165" s="1"/>
      <c r="VI165" s="1"/>
      <c r="VJ165" s="1"/>
      <c r="VK165" s="1"/>
      <c r="VL165" s="1"/>
      <c r="VM165" s="1"/>
      <c r="VN165" s="1"/>
      <c r="VO165" s="1"/>
      <c r="VP165" s="1"/>
      <c r="VQ165" s="1"/>
      <c r="VR165" s="1"/>
      <c r="VS165" s="1"/>
      <c r="VT165" s="1"/>
      <c r="VU165" s="1"/>
      <c r="VV165" s="1"/>
      <c r="VW165" s="1"/>
      <c r="VX165" s="1"/>
      <c r="VY165" s="1"/>
      <c r="VZ165" s="1"/>
      <c r="WA165" s="1"/>
      <c r="WB165" s="1"/>
      <c r="WC165" s="1"/>
      <c r="WD165" s="1"/>
      <c r="WE165" s="1"/>
      <c r="WF165" s="1"/>
      <c r="WG165" s="1"/>
      <c r="WH165" s="1"/>
      <c r="WI165" s="1"/>
      <c r="WJ165" s="1"/>
      <c r="WK165" s="1"/>
      <c r="WL165" s="1"/>
      <c r="WM165" s="1"/>
      <c r="WN165" s="1"/>
      <c r="WO165" s="1"/>
      <c r="WP165" s="1"/>
      <c r="WQ165" s="1"/>
      <c r="WR165" s="1"/>
      <c r="WS165" s="1"/>
      <c r="WT165" s="1"/>
      <c r="WU165" s="1"/>
      <c r="WV165" s="1"/>
      <c r="WW165" s="1"/>
      <c r="WX165" s="1"/>
      <c r="WY165" s="1"/>
      <c r="WZ165" s="1"/>
      <c r="XA165" s="1"/>
      <c r="XB165" s="1"/>
      <c r="XC165" s="1"/>
      <c r="XD165" s="1"/>
      <c r="XE165" s="1"/>
      <c r="XF165" s="1"/>
      <c r="XG165" s="1"/>
      <c r="XH165" s="1"/>
      <c r="XI165" s="1"/>
      <c r="XJ165" s="1"/>
      <c r="XK165" s="1"/>
      <c r="XL165" s="1"/>
      <c r="XM165" s="1"/>
      <c r="XN165" s="1"/>
      <c r="XO165" s="1"/>
      <c r="XP165" s="1"/>
      <c r="XQ165" s="1"/>
      <c r="XR165" s="1"/>
      <c r="XS165" s="1"/>
      <c r="XT165" s="1"/>
      <c r="XU165" s="1"/>
      <c r="XV165" s="1"/>
      <c r="XW165" s="1"/>
      <c r="XX165" s="1"/>
      <c r="XY165" s="1"/>
      <c r="XZ165" s="1"/>
      <c r="YA165" s="1"/>
      <c r="YB165" s="1"/>
      <c r="YC165" s="1"/>
      <c r="YD165" s="1"/>
      <c r="YE165" s="1"/>
      <c r="YF165" s="1"/>
      <c r="YG165" s="1"/>
      <c r="YH165" s="1"/>
      <c r="YI165" s="1"/>
      <c r="YJ165" s="1"/>
      <c r="YK165" s="1"/>
      <c r="YL165" s="1"/>
      <c r="YM165" s="1"/>
      <c r="YN165" s="1"/>
      <c r="YO165" s="1"/>
      <c r="YP165" s="1"/>
      <c r="YQ165" s="1"/>
      <c r="YR165" s="1"/>
      <c r="YS165" s="1"/>
      <c r="YT165" s="1"/>
      <c r="YU165" s="1"/>
      <c r="YV165" s="1"/>
      <c r="YW165" s="1"/>
      <c r="YX165" s="1"/>
      <c r="YY165" s="1"/>
      <c r="YZ165" s="1"/>
      <c r="ZA165" s="1"/>
      <c r="ZB165" s="1"/>
      <c r="ZC165" s="1"/>
      <c r="ZD165" s="1"/>
      <c r="ZE165" s="1"/>
      <c r="ZF165" s="1"/>
      <c r="ZG165" s="1"/>
      <c r="ZH165" s="1"/>
      <c r="ZI165" s="1"/>
      <c r="ZJ165" s="1"/>
      <c r="ZK165" s="1"/>
      <c r="ZL165" s="1"/>
      <c r="ZM165" s="1"/>
      <c r="ZN165" s="1"/>
      <c r="ZO165" s="1"/>
      <c r="ZP165" s="1"/>
      <c r="ZQ165" s="1"/>
      <c r="ZR165" s="1"/>
      <c r="ZS165" s="1"/>
      <c r="ZT165" s="1"/>
      <c r="ZU165" s="1"/>
      <c r="ZV165" s="1"/>
      <c r="ZW165" s="1"/>
      <c r="ZX165" s="1"/>
      <c r="ZY165" s="1"/>
      <c r="ZZ165" s="1"/>
      <c r="AAA165" s="1"/>
      <c r="AAB165" s="1"/>
      <c r="AAC165" s="1"/>
      <c r="AAD165" s="1"/>
      <c r="AAE165" s="1"/>
      <c r="AAF165" s="1"/>
      <c r="AAG165" s="1"/>
      <c r="AAH165" s="1"/>
      <c r="AAI165" s="1"/>
      <c r="AAJ165" s="1"/>
      <c r="AAK165" s="1"/>
      <c r="AAL165" s="1"/>
      <c r="AAM165" s="1"/>
      <c r="AAN165" s="1"/>
      <c r="AAO165" s="1"/>
      <c r="AAP165" s="1"/>
      <c r="AAQ165" s="1"/>
      <c r="AAR165" s="1"/>
      <c r="AAS165" s="1"/>
      <c r="AAT165" s="1"/>
      <c r="AAU165" s="1"/>
      <c r="AAV165" s="1"/>
      <c r="AAW165" s="1"/>
      <c r="AAX165" s="1"/>
      <c r="AAY165" s="1"/>
      <c r="AAZ165" s="1"/>
      <c r="ABA165" s="1"/>
      <c r="ABB165" s="1"/>
      <c r="ABC165" s="1"/>
      <c r="ABD165" s="1"/>
      <c r="ABE165" s="1"/>
      <c r="ABF165" s="1"/>
      <c r="ABG165" s="1"/>
      <c r="ABH165" s="1"/>
      <c r="ABI165" s="1"/>
      <c r="ABJ165" s="1"/>
      <c r="ABK165" s="1"/>
      <c r="ABL165" s="1"/>
      <c r="ABM165" s="1"/>
      <c r="ABN165" s="1"/>
      <c r="ABO165" s="1"/>
      <c r="ABP165" s="1"/>
      <c r="ABQ165" s="1"/>
      <c r="ABR165" s="1"/>
      <c r="ABS165" s="1"/>
      <c r="ABT165" s="1"/>
      <c r="ABU165" s="1"/>
      <c r="ABV165" s="1"/>
      <c r="ABW165" s="1"/>
      <c r="ABX165" s="1"/>
      <c r="ABY165" s="1"/>
      <c r="ABZ165" s="1"/>
      <c r="ACA165" s="1"/>
      <c r="ACB165" s="1"/>
      <c r="ACC165" s="1"/>
      <c r="ACD165" s="1"/>
      <c r="ACE165" s="1"/>
      <c r="ACF165" s="1"/>
      <c r="ACG165" s="1"/>
      <c r="ACH165" s="1"/>
      <c r="ACI165" s="1"/>
      <c r="ACJ165" s="1"/>
      <c r="ACK165" s="1"/>
      <c r="ACL165" s="1"/>
      <c r="ACM165" s="1"/>
      <c r="ACN165" s="1"/>
      <c r="ACO165" s="1"/>
      <c r="ACP165" s="1"/>
      <c r="ACQ165" s="1"/>
      <c r="ACR165" s="1"/>
      <c r="ACS165" s="1"/>
      <c r="ACT165" s="1"/>
      <c r="ACU165" s="1"/>
      <c r="ACV165" s="1"/>
      <c r="ACW165" s="1"/>
      <c r="ACX165" s="1"/>
      <c r="ACY165" s="1"/>
      <c r="ACZ165" s="1"/>
      <c r="ADA165" s="1"/>
      <c r="ADB165" s="1"/>
      <c r="ADC165" s="1"/>
      <c r="ADD165" s="1"/>
      <c r="ADE165" s="1"/>
      <c r="ADF165" s="1"/>
      <c r="ADG165" s="1"/>
      <c r="ADH165" s="1"/>
      <c r="ADI165" s="1"/>
      <c r="ADJ165" s="1"/>
      <c r="ADK165" s="1"/>
      <c r="ADL165" s="1"/>
      <c r="ADM165" s="1"/>
      <c r="ADN165" s="1"/>
      <c r="ADO165" s="1"/>
      <c r="ADP165" s="1"/>
      <c r="ADQ165" s="1"/>
      <c r="ADR165" s="1"/>
      <c r="ADS165" s="1"/>
      <c r="ADT165" s="1"/>
      <c r="ADU165" s="1"/>
      <c r="ADV165" s="1"/>
      <c r="ADW165" s="1"/>
      <c r="ADX165" s="1"/>
      <c r="ADY165" s="1"/>
      <c r="ADZ165" s="1"/>
      <c r="AEA165" s="1"/>
      <c r="AEB165" s="1"/>
      <c r="AEC165" s="1"/>
      <c r="AED165" s="1"/>
      <c r="AEE165" s="1"/>
      <c r="AEF165" s="1"/>
      <c r="AEG165" s="1"/>
      <c r="AEH165" s="1"/>
      <c r="AEI165" s="1"/>
      <c r="AEJ165" s="1"/>
      <c r="AEK165" s="1"/>
      <c r="AEL165" s="1"/>
      <c r="AEM165" s="1"/>
      <c r="AEN165" s="1"/>
      <c r="AEO165" s="1"/>
      <c r="AEP165" s="1"/>
      <c r="AEQ165" s="1"/>
      <c r="AER165" s="1"/>
      <c r="AES165" s="1"/>
      <c r="AET165" s="1"/>
      <c r="AEU165" s="1"/>
      <c r="AEV165" s="1"/>
      <c r="AEW165" s="1"/>
      <c r="AEX165" s="1"/>
      <c r="AEY165" s="1"/>
      <c r="AEZ165" s="1"/>
      <c r="AFA165" s="1"/>
      <c r="AFB165" s="1"/>
      <c r="AFC165" s="1"/>
      <c r="AFD165" s="1"/>
      <c r="AFE165" s="1"/>
      <c r="AFF165" s="1"/>
      <c r="AFG165" s="1"/>
      <c r="AFH165" s="1"/>
      <c r="AFI165" s="1"/>
      <c r="AFJ165" s="1"/>
      <c r="AFK165" s="1"/>
      <c r="AFL165" s="1"/>
      <c r="AFM165" s="1"/>
      <c r="AFN165" s="1"/>
      <c r="AFO165" s="1"/>
      <c r="AFP165" s="1"/>
      <c r="AFQ165" s="1"/>
      <c r="AFR165" s="1"/>
      <c r="AFS165" s="1"/>
      <c r="AFT165" s="1"/>
      <c r="AFU165" s="1"/>
      <c r="AFV165" s="1"/>
      <c r="AFW165" s="1"/>
      <c r="AFX165" s="1"/>
      <c r="AFY165" s="1"/>
      <c r="AFZ165" s="1"/>
      <c r="AGA165" s="1"/>
      <c r="AGB165" s="1"/>
      <c r="AGC165" s="1"/>
      <c r="AGD165" s="1"/>
      <c r="AGE165" s="1"/>
      <c r="AGF165" s="1"/>
      <c r="AGG165" s="1"/>
      <c r="AGH165" s="1"/>
      <c r="AGI165" s="1"/>
      <c r="AGJ165" s="1"/>
      <c r="AGK165" s="1"/>
      <c r="AGL165" s="1"/>
      <c r="AGM165" s="1"/>
      <c r="AGN165" s="1"/>
      <c r="AGO165" s="1"/>
      <c r="AGP165" s="1"/>
      <c r="AGQ165" s="1"/>
      <c r="AGR165" s="1"/>
      <c r="AGS165" s="1"/>
      <c r="AGT165" s="1"/>
      <c r="AGU165" s="1"/>
      <c r="AGV165" s="1"/>
      <c r="AGW165" s="1"/>
      <c r="AGX165" s="1"/>
      <c r="AGY165" s="1"/>
      <c r="AGZ165" s="1"/>
      <c r="AHA165" s="1"/>
      <c r="AHB165" s="1"/>
      <c r="AHC165" s="1"/>
      <c r="AHD165" s="1"/>
      <c r="AHE165" s="1"/>
      <c r="AHF165" s="1"/>
      <c r="AHG165" s="1"/>
      <c r="AHH165" s="1"/>
      <c r="AHI165" s="1"/>
      <c r="AHJ165" s="1"/>
      <c r="AHK165" s="1"/>
      <c r="AHL165" s="1"/>
      <c r="AHM165" s="1"/>
      <c r="AHN165" s="1"/>
      <c r="AHO165" s="1"/>
      <c r="AHP165" s="1"/>
      <c r="AHQ165" s="1"/>
      <c r="AHR165" s="1"/>
      <c r="AHS165" s="1"/>
      <c r="AHT165" s="1"/>
      <c r="AHU165" s="1"/>
      <c r="AHV165" s="1"/>
      <c r="AHW165" s="1"/>
      <c r="AHX165" s="1"/>
      <c r="AHY165" s="1"/>
      <c r="AHZ165" s="1"/>
      <c r="AIA165" s="1"/>
      <c r="AIB165" s="1"/>
      <c r="AIC165" s="1"/>
      <c r="AID165" s="1"/>
      <c r="AIE165" s="1"/>
      <c r="AIF165" s="1"/>
      <c r="AIG165" s="1"/>
      <c r="AIH165" s="1"/>
      <c r="AII165" s="1"/>
      <c r="AIJ165" s="1"/>
      <c r="AIK165" s="1"/>
      <c r="AIL165" s="1"/>
      <c r="AIM165" s="1"/>
      <c r="AIN165" s="1"/>
      <c r="AIO165" s="1"/>
      <c r="AIP165" s="1"/>
      <c r="AIQ165" s="1"/>
      <c r="AIR165" s="1"/>
      <c r="AIS165" s="1"/>
      <c r="AIT165" s="1"/>
      <c r="AIU165" s="1"/>
      <c r="AIV165" s="1"/>
      <c r="AIW165" s="1"/>
      <c r="AIX165" s="1"/>
      <c r="AIY165" s="1"/>
      <c r="AIZ165" s="1"/>
      <c r="AJA165" s="1"/>
      <c r="AJB165" s="1"/>
      <c r="AJC165" s="1"/>
      <c r="AJD165" s="1"/>
      <c r="AJE165" s="1"/>
      <c r="AJF165" s="1"/>
      <c r="AJG165" s="1"/>
      <c r="AJH165" s="1"/>
      <c r="AJI165" s="1"/>
      <c r="AJJ165" s="1"/>
      <c r="AJK165" s="1"/>
      <c r="AJL165" s="1"/>
      <c r="AJM165" s="1"/>
      <c r="AJN165" s="1"/>
      <c r="AJO165" s="1"/>
      <c r="AJP165" s="1"/>
      <c r="AJQ165" s="1"/>
      <c r="AJR165" s="1"/>
      <c r="AJS165" s="1"/>
      <c r="AJT165" s="1"/>
      <c r="AJU165" s="1"/>
      <c r="AJV165" s="1"/>
      <c r="AJW165" s="1"/>
      <c r="AJX165" s="1"/>
      <c r="AJY165" s="1"/>
      <c r="AJZ165" s="1"/>
      <c r="AKA165" s="1"/>
      <c r="AKB165" s="1"/>
      <c r="AKC165" s="1"/>
      <c r="AKD165" s="1"/>
      <c r="AKE165" s="1"/>
      <c r="AKF165" s="1"/>
      <c r="AKG165" s="1"/>
      <c r="AKH165" s="1"/>
      <c r="AKI165" s="1"/>
      <c r="AKJ165" s="1"/>
      <c r="AKK165" s="1"/>
      <c r="AKL165" s="1"/>
      <c r="AKM165" s="1"/>
      <c r="AKN165" s="1"/>
      <c r="AKO165" s="1"/>
      <c r="AKP165" s="1"/>
      <c r="AKQ165" s="1"/>
      <c r="AKR165" s="1"/>
      <c r="AKS165" s="1"/>
      <c r="AKT165" s="1"/>
      <c r="AKU165" s="1"/>
      <c r="AKV165" s="1"/>
      <c r="AKW165" s="1"/>
      <c r="AKX165" s="1"/>
      <c r="AKY165" s="1"/>
      <c r="AKZ165" s="1"/>
      <c r="ALA165" s="1"/>
      <c r="ALB165" s="1"/>
      <c r="ALC165" s="1"/>
      <c r="ALD165" s="1"/>
      <c r="ALE165" s="1"/>
      <c r="ALF165" s="1"/>
      <c r="ALG165" s="1"/>
      <c r="ALH165" s="1"/>
      <c r="ALI165" s="1"/>
      <c r="ALJ165" s="1"/>
      <c r="ALK165" s="1"/>
      <c r="ALL165" s="1"/>
      <c r="ALM165" s="1"/>
      <c r="ALN165" s="1"/>
      <c r="ALO165" s="1"/>
      <c r="ALP165" s="1"/>
      <c r="ALQ165" s="1"/>
      <c r="ALR165" s="1"/>
      <c r="ALS165" s="1"/>
      <c r="ALT165" s="1"/>
      <c r="ALU165" s="1"/>
      <c r="ALV165" s="1"/>
      <c r="ALW165" s="1"/>
      <c r="ALX165" s="1"/>
      <c r="ALY165" s="1"/>
      <c r="ALZ165" s="1"/>
      <c r="AMA165" s="1"/>
      <c r="AMB165" s="1"/>
      <c r="AMC165" s="1"/>
      <c r="AMD165" s="1"/>
      <c r="AME165" s="1"/>
      <c r="AMF165" s="1"/>
      <c r="AMG165" s="1"/>
      <c r="AMH165" s="1"/>
      <c r="AMI165" s="1"/>
      <c r="AMJ165" s="1"/>
      <c r="AMK165" s="1"/>
      <c r="AML165" s="1"/>
      <c r="AMM165" s="1"/>
      <c r="AMN165" s="1"/>
      <c r="AMO165" s="1"/>
      <c r="AMP165" s="1"/>
      <c r="AMQ165" s="1"/>
      <c r="AMR165" s="1"/>
      <c r="AMS165" s="1"/>
      <c r="AMT165" s="1"/>
      <c r="AMU165" s="1"/>
      <c r="AMV165" s="1"/>
      <c r="AMW165" s="1"/>
      <c r="AMX165" s="1"/>
      <c r="AMY165" s="1"/>
      <c r="AMZ165" s="1"/>
      <c r="ANA165" s="1"/>
      <c r="ANB165" s="1"/>
      <c r="ANC165" s="1"/>
      <c r="AND165" s="1"/>
      <c r="ANE165" s="1"/>
      <c r="ANF165" s="1"/>
      <c r="ANG165" s="1"/>
      <c r="ANH165" s="1"/>
      <c r="ANI165" s="1"/>
      <c r="ANJ165" s="1"/>
      <c r="ANK165" s="1"/>
      <c r="ANL165" s="1"/>
      <c r="ANM165" s="1"/>
      <c r="ANN165" s="1"/>
      <c r="ANO165" s="1"/>
      <c r="ANP165" s="1"/>
      <c r="ANQ165" s="1"/>
      <c r="ANR165" s="1"/>
      <c r="ANS165" s="1"/>
      <c r="ANT165" s="1"/>
      <c r="ANU165" s="1"/>
      <c r="ANV165" s="1"/>
      <c r="ANW165" s="1"/>
      <c r="ANX165" s="1"/>
      <c r="ANY165" s="1"/>
      <c r="ANZ165" s="1"/>
      <c r="AOA165" s="1"/>
      <c r="AOB165" s="1"/>
      <c r="AOC165" s="1"/>
      <c r="AOD165" s="1"/>
      <c r="AOE165" s="1"/>
      <c r="AOF165" s="1"/>
      <c r="AOG165" s="1"/>
      <c r="AOH165" s="1"/>
      <c r="AOI165" s="1"/>
      <c r="AOJ165" s="1"/>
      <c r="AOK165" s="1"/>
      <c r="AOL165" s="1"/>
      <c r="AOM165" s="1"/>
      <c r="AON165" s="1"/>
      <c r="AOO165" s="1"/>
      <c r="AOP165" s="1"/>
      <c r="AOQ165" s="1"/>
      <c r="AOR165" s="1"/>
      <c r="AOS165" s="1"/>
      <c r="AOT165" s="1"/>
      <c r="AOU165" s="1"/>
      <c r="AOV165" s="1"/>
      <c r="AOW165" s="1"/>
      <c r="AOX165" s="1"/>
      <c r="AOY165" s="1"/>
      <c r="AOZ165" s="1"/>
      <c r="APA165" s="1"/>
      <c r="APB165" s="1"/>
      <c r="APC165" s="1"/>
      <c r="APD165" s="1"/>
      <c r="APE165" s="1"/>
      <c r="APF165" s="1"/>
      <c r="APG165" s="1"/>
      <c r="APH165" s="1"/>
      <c r="API165" s="1"/>
      <c r="APJ165" s="1"/>
      <c r="APK165" s="1"/>
      <c r="APL165" s="1"/>
      <c r="APM165" s="1"/>
      <c r="APN165" s="1"/>
      <c r="APO165" s="1"/>
      <c r="APP165" s="1"/>
      <c r="APQ165" s="1"/>
      <c r="APR165" s="1"/>
      <c r="APS165" s="1"/>
      <c r="APT165" s="1"/>
      <c r="APU165" s="1"/>
      <c r="APV165" s="1"/>
      <c r="APW165" s="1"/>
      <c r="APX165" s="1"/>
      <c r="APY165" s="1"/>
      <c r="APZ165" s="1"/>
      <c r="AQA165" s="1"/>
      <c r="AQB165" s="1"/>
      <c r="AQC165" s="1"/>
      <c r="AQD165" s="1"/>
      <c r="AQE165" s="1"/>
      <c r="AQF165" s="1"/>
      <c r="AQG165" s="1"/>
      <c r="AQH165" s="1"/>
      <c r="AQI165" s="1"/>
      <c r="AQJ165" s="1"/>
      <c r="AQK165" s="1"/>
      <c r="AQL165" s="1"/>
      <c r="AQM165" s="1"/>
      <c r="AQN165" s="1"/>
      <c r="AQO165" s="1"/>
      <c r="AQP165" s="1"/>
      <c r="AQQ165" s="1"/>
      <c r="AQR165" s="1"/>
      <c r="AQS165" s="1"/>
      <c r="AQT165" s="1"/>
      <c r="AQU165" s="1"/>
      <c r="AQV165" s="1"/>
      <c r="AQW165" s="1"/>
      <c r="AQX165" s="1"/>
      <c r="AQY165" s="1"/>
      <c r="AQZ165" s="1"/>
      <c r="ARA165" s="1"/>
      <c r="ARB165" s="1"/>
      <c r="ARC165" s="1"/>
      <c r="ARD165" s="1"/>
      <c r="ARE165" s="1"/>
      <c r="ARF165" s="1"/>
      <c r="ARG165" s="1"/>
      <c r="ARH165" s="1"/>
      <c r="ARI165" s="1"/>
      <c r="ARJ165" s="1"/>
      <c r="ARK165" s="1"/>
      <c r="ARL165" s="1"/>
      <c r="ARM165" s="1"/>
      <c r="ARN165" s="1"/>
      <c r="ARO165" s="1"/>
      <c r="ARP165" s="1"/>
      <c r="ARQ165" s="1"/>
      <c r="ARR165" s="1"/>
      <c r="ARS165" s="1"/>
      <c r="ART165" s="1"/>
      <c r="ARU165" s="1"/>
      <c r="ARV165" s="1"/>
      <c r="ARW165" s="1"/>
      <c r="ARX165" s="1"/>
      <c r="ARY165" s="1"/>
      <c r="ARZ165" s="1"/>
      <c r="ASA165" s="1"/>
      <c r="ASB165" s="1"/>
      <c r="ASC165" s="1"/>
      <c r="ASD165" s="1"/>
      <c r="ASE165" s="1"/>
      <c r="ASF165" s="1"/>
      <c r="ASG165" s="1"/>
      <c r="ASH165" s="1"/>
      <c r="ASI165" s="1"/>
      <c r="ASJ165" s="1"/>
      <c r="ASK165" s="1"/>
      <c r="ASL165" s="1"/>
      <c r="ASM165" s="1"/>
      <c r="ASN165" s="1"/>
      <c r="ASO165" s="1"/>
      <c r="ASP165" s="1"/>
      <c r="ASQ165" s="1"/>
      <c r="ASR165" s="1"/>
      <c r="ASS165" s="1"/>
      <c r="AST165" s="1"/>
      <c r="ASU165" s="1"/>
      <c r="ASV165" s="1"/>
      <c r="ASW165" s="1"/>
      <c r="ASX165" s="1"/>
      <c r="ASY165" s="1"/>
      <c r="ASZ165" s="1"/>
      <c r="ATA165" s="1"/>
      <c r="ATB165" s="1"/>
      <c r="ATC165" s="1"/>
      <c r="ATD165" s="1"/>
      <c r="ATE165" s="1"/>
      <c r="ATF165" s="1"/>
      <c r="ATG165" s="1"/>
      <c r="ATH165" s="1"/>
      <c r="ATI165" s="1"/>
      <c r="ATJ165" s="1"/>
      <c r="ATK165" s="1"/>
      <c r="ATL165" s="1"/>
      <c r="ATM165" s="1"/>
      <c r="ATN165" s="1"/>
      <c r="ATO165" s="1"/>
      <c r="ATP165" s="1"/>
      <c r="ATQ165" s="1"/>
      <c r="ATR165" s="1"/>
      <c r="ATS165" s="1"/>
      <c r="ATT165" s="1"/>
      <c r="ATU165" s="1"/>
      <c r="ATV165" s="1"/>
      <c r="ATW165" s="1"/>
      <c r="ATX165" s="1"/>
      <c r="ATY165" s="1"/>
      <c r="ATZ165" s="1"/>
      <c r="AUA165" s="1"/>
      <c r="AUB165" s="1"/>
      <c r="AUC165" s="1"/>
      <c r="AUD165" s="1"/>
      <c r="AUE165" s="1"/>
      <c r="AUF165" s="1"/>
      <c r="AUG165" s="1"/>
      <c r="AUH165" s="1"/>
      <c r="AUI165" s="1"/>
      <c r="AUJ165" s="1"/>
      <c r="AUK165" s="1"/>
      <c r="AUL165" s="1"/>
      <c r="AUM165" s="1"/>
      <c r="AUN165" s="1"/>
      <c r="AUO165" s="1"/>
      <c r="AUP165" s="1"/>
      <c r="AUQ165" s="1"/>
      <c r="AUR165" s="1"/>
      <c r="AUS165" s="1"/>
      <c r="AUT165" s="1"/>
      <c r="AUU165" s="1"/>
      <c r="AUV165" s="1"/>
      <c r="AUW165" s="1"/>
      <c r="AUX165" s="1"/>
      <c r="AUY165" s="1"/>
      <c r="AUZ165" s="1"/>
      <c r="AVA165" s="1"/>
      <c r="AVB165" s="1"/>
      <c r="AVC165" s="1"/>
      <c r="AVD165" s="1"/>
      <c r="AVE165" s="1"/>
      <c r="AVF165" s="1"/>
      <c r="AVG165" s="1"/>
      <c r="AVH165" s="1"/>
      <c r="AVI165" s="1"/>
      <c r="AVJ165" s="1"/>
      <c r="AVK165" s="1"/>
      <c r="AVL165" s="1"/>
      <c r="AVM165" s="1"/>
      <c r="AVN165" s="1"/>
      <c r="AVO165" s="1"/>
      <c r="AVP165" s="1"/>
      <c r="AVQ165" s="1"/>
      <c r="AVR165" s="1"/>
      <c r="AVS165" s="1"/>
      <c r="AVT165" s="1"/>
      <c r="AVU165" s="1"/>
      <c r="AVV165" s="1"/>
      <c r="AVW165" s="1"/>
      <c r="AVX165" s="1"/>
      <c r="AVY165" s="1"/>
      <c r="AVZ165" s="1"/>
      <c r="AWA165" s="1"/>
      <c r="AWB165" s="1"/>
      <c r="AWC165" s="1"/>
      <c r="AWD165" s="1"/>
      <c r="AWE165" s="1"/>
      <c r="AWF165" s="1"/>
      <c r="AWG165" s="1"/>
      <c r="AWH165" s="1"/>
      <c r="AWI165" s="1"/>
      <c r="AWJ165" s="1"/>
      <c r="AWK165" s="1"/>
      <c r="AWL165" s="1"/>
      <c r="AWM165" s="1"/>
      <c r="AWN165" s="1"/>
      <c r="AWO165" s="1"/>
      <c r="AWP165" s="1"/>
      <c r="AWQ165" s="1"/>
      <c r="AWR165" s="1"/>
      <c r="AWS165" s="1"/>
      <c r="AWT165" s="1"/>
      <c r="AWU165" s="1"/>
      <c r="AWV165" s="1"/>
      <c r="AWW165" s="1"/>
      <c r="AWX165" s="1"/>
      <c r="AWY165" s="1"/>
      <c r="AWZ165" s="1"/>
      <c r="AXA165" s="1"/>
      <c r="AXB165" s="1"/>
      <c r="AXC165" s="1"/>
      <c r="AXD165" s="1"/>
      <c r="AXE165" s="1"/>
      <c r="AXF165" s="1"/>
      <c r="AXG165" s="1"/>
      <c r="AXH165" s="1"/>
      <c r="AXI165" s="1"/>
      <c r="AXJ165" s="1"/>
      <c r="AXK165" s="1"/>
      <c r="AXL165" s="1"/>
      <c r="AXM165" s="1"/>
      <c r="AXN165" s="1"/>
      <c r="AXO165" s="1"/>
      <c r="AXP165" s="1"/>
      <c r="AXQ165" s="1"/>
      <c r="AXR165" s="1"/>
      <c r="AXS165" s="1"/>
      <c r="AXT165" s="1"/>
      <c r="AXU165" s="1"/>
      <c r="AXV165" s="1"/>
      <c r="AXW165" s="1"/>
      <c r="AXX165" s="1"/>
      <c r="AXY165" s="1"/>
      <c r="AXZ165" s="1"/>
      <c r="AYA165" s="1"/>
      <c r="AYB165" s="1"/>
      <c r="AYC165" s="1"/>
      <c r="AYD165" s="1"/>
      <c r="AYE165" s="1"/>
      <c r="AYF165" s="1"/>
      <c r="AYG165" s="1"/>
      <c r="AYH165" s="1"/>
      <c r="AYI165" s="1"/>
      <c r="AYJ165" s="1"/>
      <c r="AYK165" s="1"/>
      <c r="AYL165" s="1"/>
      <c r="AYM165" s="1"/>
      <c r="AYN165" s="1"/>
      <c r="AYO165" s="1"/>
      <c r="AYP165" s="1"/>
      <c r="AYQ165" s="1"/>
      <c r="AYR165" s="1"/>
      <c r="AYS165" s="1"/>
      <c r="AYT165" s="1"/>
      <c r="AYU165" s="1"/>
      <c r="AYV165" s="1"/>
      <c r="AYW165" s="1"/>
      <c r="AYX165" s="1"/>
      <c r="AYY165" s="1"/>
      <c r="AYZ165" s="1"/>
      <c r="AZA165" s="1"/>
      <c r="AZB165" s="1"/>
      <c r="AZC165" s="1"/>
      <c r="AZD165" s="1"/>
      <c r="AZE165" s="1"/>
      <c r="AZF165" s="1"/>
      <c r="AZG165" s="1"/>
      <c r="AZH165" s="1"/>
      <c r="AZI165" s="1"/>
      <c r="AZJ165" s="1"/>
      <c r="AZK165" s="1"/>
      <c r="AZL165" s="1"/>
      <c r="AZM165" s="1"/>
      <c r="AZN165" s="1"/>
      <c r="AZO165" s="1"/>
      <c r="AZP165" s="1"/>
      <c r="AZQ165" s="1"/>
      <c r="AZR165" s="1"/>
      <c r="AZS165" s="1"/>
      <c r="AZT165" s="1"/>
      <c r="AZU165" s="1"/>
      <c r="AZV165" s="1"/>
      <c r="AZW165" s="1"/>
      <c r="AZX165" s="1"/>
      <c r="AZY165" s="1"/>
      <c r="AZZ165" s="1"/>
      <c r="BAA165" s="1"/>
      <c r="BAB165" s="1"/>
      <c r="BAC165" s="1"/>
      <c r="BAD165" s="1"/>
      <c r="BAE165" s="1"/>
      <c r="BAF165" s="1"/>
      <c r="BAG165" s="1"/>
      <c r="BAH165" s="1"/>
      <c r="BAI165" s="1"/>
      <c r="BAJ165" s="1"/>
      <c r="BAK165" s="1"/>
      <c r="BAL165" s="1"/>
      <c r="BAM165" s="1"/>
      <c r="BAN165" s="1"/>
      <c r="BAO165" s="1"/>
      <c r="BAP165" s="1"/>
      <c r="BAQ165" s="1"/>
      <c r="BAR165" s="1"/>
      <c r="BAS165" s="1"/>
      <c r="BAT165" s="1"/>
      <c r="BAU165" s="1"/>
      <c r="BAV165" s="1"/>
      <c r="BAW165" s="1"/>
      <c r="BAX165" s="1"/>
      <c r="BAY165" s="1"/>
      <c r="BAZ165" s="1"/>
      <c r="BBA165" s="1"/>
      <c r="BBB165" s="1"/>
      <c r="BBC165" s="1"/>
      <c r="BBD165" s="1"/>
      <c r="BBE165" s="1"/>
      <c r="BBF165" s="1"/>
      <c r="BBG165" s="1"/>
      <c r="BBH165" s="1"/>
      <c r="BBI165" s="1"/>
      <c r="BBJ165" s="1"/>
      <c r="BBK165" s="1"/>
      <c r="BBL165" s="1"/>
      <c r="BBM165" s="1"/>
      <c r="BBN165" s="1"/>
      <c r="BBO165" s="1"/>
      <c r="BBP165" s="1"/>
      <c r="BBQ165" s="1"/>
      <c r="BBR165" s="1"/>
      <c r="BBS165" s="1"/>
      <c r="BBT165" s="1"/>
      <c r="BBU165" s="1"/>
      <c r="BBV165" s="1"/>
      <c r="BBW165" s="1"/>
      <c r="BBX165" s="1"/>
      <c r="BBY165" s="1"/>
      <c r="BBZ165" s="1"/>
      <c r="BCA165" s="1"/>
      <c r="BCB165" s="1"/>
      <c r="BCC165" s="1"/>
      <c r="BCD165" s="1"/>
      <c r="BCE165" s="1"/>
      <c r="BCF165" s="1"/>
      <c r="BCG165" s="1"/>
      <c r="BCH165" s="1"/>
      <c r="BCI165" s="1"/>
      <c r="BCJ165" s="1"/>
      <c r="BCK165" s="1"/>
      <c r="BCL165" s="1"/>
      <c r="BCM165" s="1"/>
      <c r="BCN165" s="1"/>
      <c r="BCO165" s="1"/>
      <c r="BCP165" s="1"/>
      <c r="BCQ165" s="1"/>
      <c r="BCR165" s="1"/>
      <c r="BCS165" s="1"/>
      <c r="BCT165" s="1"/>
      <c r="BCU165" s="1"/>
      <c r="BCV165" s="1"/>
      <c r="BCW165" s="1"/>
      <c r="BCX165" s="1"/>
      <c r="BCY165" s="1"/>
      <c r="BCZ165" s="1"/>
      <c r="BDA165" s="1"/>
      <c r="BDB165" s="1"/>
      <c r="BDC165" s="1"/>
      <c r="BDD165" s="1"/>
      <c r="BDE165" s="1"/>
      <c r="BDF165" s="1"/>
      <c r="BDG165" s="1"/>
      <c r="BDH165" s="1"/>
      <c r="BDI165" s="1"/>
      <c r="BDJ165" s="1"/>
      <c r="BDK165" s="1"/>
      <c r="BDL165" s="1"/>
      <c r="BDM165" s="1"/>
      <c r="BDN165" s="1"/>
      <c r="BDO165" s="1"/>
      <c r="BDP165" s="1"/>
      <c r="BDQ165" s="1"/>
      <c r="BDR165" s="1"/>
      <c r="BDS165" s="1"/>
      <c r="BDT165" s="1"/>
      <c r="BDU165" s="1"/>
      <c r="BDV165" s="1"/>
      <c r="BDW165" s="1"/>
      <c r="BDX165" s="1"/>
      <c r="BDY165" s="1"/>
      <c r="BDZ165" s="1"/>
      <c r="BEA165" s="1"/>
      <c r="BEB165" s="1"/>
      <c r="BEC165" s="1"/>
      <c r="BED165" s="1"/>
      <c r="BEE165" s="1"/>
      <c r="BEF165" s="1"/>
      <c r="BEG165" s="1"/>
      <c r="BEH165" s="1"/>
      <c r="BEI165" s="1"/>
      <c r="BEJ165" s="1"/>
      <c r="BEK165" s="1"/>
      <c r="BEL165" s="1"/>
      <c r="BEM165" s="1"/>
      <c r="BEN165" s="1"/>
      <c r="BEO165" s="1"/>
      <c r="BEP165" s="1"/>
      <c r="BEQ165" s="1"/>
      <c r="BER165" s="1"/>
      <c r="BES165" s="1"/>
      <c r="BET165" s="1"/>
      <c r="BEU165" s="1"/>
      <c r="BEV165" s="1"/>
      <c r="BEW165" s="1"/>
      <c r="BEX165" s="1"/>
      <c r="BEY165" s="1"/>
      <c r="BEZ165" s="1"/>
      <c r="BFA165" s="1"/>
      <c r="BFB165" s="1"/>
      <c r="BFC165" s="1"/>
      <c r="BFD165" s="1"/>
      <c r="BFE165" s="1"/>
      <c r="BFF165" s="1"/>
      <c r="BFG165" s="1"/>
      <c r="BFH165" s="1"/>
      <c r="BFI165" s="1"/>
      <c r="BFJ165" s="1"/>
      <c r="BFK165" s="1"/>
      <c r="BFL165" s="1"/>
      <c r="BFM165" s="1"/>
      <c r="BFN165" s="1"/>
      <c r="BFO165" s="1"/>
      <c r="BFP165" s="1"/>
      <c r="BFQ165" s="1"/>
      <c r="BFR165" s="1"/>
      <c r="BFS165" s="1"/>
      <c r="BFT165" s="1"/>
      <c r="BFU165" s="1"/>
      <c r="BFV165" s="1"/>
      <c r="BFW165" s="1"/>
      <c r="BFX165" s="1"/>
      <c r="BFY165" s="1"/>
      <c r="BFZ165" s="1"/>
      <c r="BGA165" s="1"/>
      <c r="BGB165" s="1"/>
      <c r="BGC165" s="1"/>
      <c r="BGD165" s="1"/>
      <c r="BGE165" s="1"/>
      <c r="BGF165" s="1"/>
      <c r="BGG165" s="1"/>
      <c r="BGH165" s="1"/>
      <c r="BGI165" s="1"/>
      <c r="BGJ165" s="1"/>
      <c r="BGK165" s="1"/>
      <c r="BGL165" s="1"/>
      <c r="BGM165" s="1"/>
      <c r="BGN165" s="1"/>
      <c r="BGO165" s="1"/>
      <c r="BGP165" s="1"/>
      <c r="BGQ165" s="1"/>
      <c r="BGR165" s="1"/>
      <c r="BGS165" s="1"/>
      <c r="BGT165" s="1"/>
      <c r="BGU165" s="1"/>
      <c r="BGV165" s="1"/>
      <c r="BGW165" s="1"/>
      <c r="BGX165" s="1"/>
      <c r="BGY165" s="1"/>
      <c r="BGZ165" s="1"/>
      <c r="BHA165" s="1"/>
      <c r="BHB165" s="1"/>
      <c r="BHC165" s="1"/>
      <c r="BHD165" s="1"/>
      <c r="BHE165" s="1"/>
      <c r="BHF165" s="1"/>
      <c r="BHG165" s="1"/>
      <c r="BHH165" s="1"/>
      <c r="BHI165" s="1"/>
      <c r="BHJ165" s="1"/>
      <c r="BHK165" s="1"/>
      <c r="BHL165" s="1"/>
      <c r="BHM165" s="1"/>
      <c r="BHN165" s="1"/>
      <c r="BHO165" s="1"/>
      <c r="BHP165" s="1"/>
      <c r="BHQ165" s="1"/>
      <c r="BHR165" s="1"/>
      <c r="BHS165" s="1"/>
      <c r="BHT165" s="1"/>
      <c r="BHU165" s="1"/>
      <c r="BHV165" s="1"/>
      <c r="BHW165" s="1"/>
      <c r="BHX165" s="1"/>
      <c r="BHY165" s="1"/>
      <c r="BHZ165" s="1"/>
      <c r="BIA165" s="1"/>
      <c r="BIB165" s="1"/>
      <c r="BIC165" s="1"/>
      <c r="BID165" s="1"/>
      <c r="BIE165" s="1"/>
      <c r="BIF165" s="1"/>
      <c r="BIG165" s="1"/>
      <c r="BIH165" s="1"/>
      <c r="BII165" s="1"/>
      <c r="BIJ165" s="1"/>
      <c r="BIK165" s="1"/>
      <c r="BIL165" s="1"/>
      <c r="BIM165" s="1"/>
      <c r="BIN165" s="1"/>
      <c r="BIO165" s="1"/>
      <c r="BIP165" s="1"/>
      <c r="BIQ165" s="1"/>
      <c r="BIR165" s="1"/>
      <c r="BIS165" s="1"/>
      <c r="BIT165" s="1"/>
      <c r="BIU165" s="1"/>
      <c r="BIV165" s="1"/>
      <c r="BIW165" s="1"/>
      <c r="BIX165" s="1"/>
      <c r="BIY165" s="1"/>
      <c r="BIZ165" s="1"/>
      <c r="BJA165" s="1"/>
      <c r="BJB165" s="1"/>
      <c r="BJC165" s="1"/>
      <c r="BJD165" s="1"/>
      <c r="BJE165" s="1"/>
      <c r="BJF165" s="1"/>
      <c r="BJG165" s="1"/>
      <c r="BJH165" s="1"/>
      <c r="BJI165" s="1"/>
      <c r="BJJ165" s="1"/>
      <c r="BJK165" s="1"/>
      <c r="BJL165" s="1"/>
      <c r="BJM165" s="1"/>
      <c r="BJN165" s="1"/>
      <c r="BJO165" s="1"/>
      <c r="BJP165" s="1"/>
      <c r="BJQ165" s="1"/>
      <c r="BJR165" s="1"/>
      <c r="BJS165" s="1"/>
      <c r="BJT165" s="1"/>
      <c r="BJU165" s="1"/>
      <c r="BJV165" s="1"/>
      <c r="BJW165" s="1"/>
      <c r="BJX165" s="1"/>
      <c r="BJY165" s="1"/>
      <c r="BJZ165" s="1"/>
      <c r="BKA165" s="1"/>
      <c r="BKB165" s="1"/>
      <c r="BKC165" s="1"/>
      <c r="BKD165" s="1"/>
      <c r="BKE165" s="1"/>
      <c r="BKF165" s="1"/>
      <c r="BKG165" s="1"/>
      <c r="BKH165" s="1"/>
      <c r="BKI165" s="1"/>
      <c r="BKJ165" s="1"/>
      <c r="BKK165" s="1"/>
      <c r="BKL165" s="1"/>
      <c r="BKM165" s="1"/>
      <c r="BKN165" s="1"/>
      <c r="BKO165" s="1"/>
      <c r="BKP165" s="1"/>
      <c r="BKQ165" s="1"/>
      <c r="BKR165" s="1"/>
      <c r="BKS165" s="1"/>
      <c r="BKT165" s="1"/>
      <c r="BKU165" s="1"/>
      <c r="BKV165" s="1"/>
      <c r="BKW165" s="1"/>
      <c r="BKX165" s="1"/>
      <c r="BKY165" s="1"/>
      <c r="BKZ165" s="1"/>
      <c r="BLA165" s="1"/>
      <c r="BLB165" s="1"/>
      <c r="BLC165" s="1"/>
      <c r="BLD165" s="1"/>
      <c r="BLE165" s="1"/>
      <c r="BLF165" s="1"/>
      <c r="BLG165" s="1"/>
      <c r="BLH165" s="1"/>
      <c r="BLI165" s="1"/>
      <c r="BLJ165" s="1"/>
      <c r="BLK165" s="1"/>
      <c r="BLL165" s="1"/>
      <c r="BLM165" s="1"/>
      <c r="BLN165" s="1"/>
      <c r="BLO165" s="1"/>
      <c r="BLP165" s="1"/>
      <c r="BLQ165" s="1"/>
      <c r="BLR165" s="1"/>
      <c r="BLS165" s="1"/>
      <c r="BLT165" s="1"/>
      <c r="BLU165" s="1"/>
      <c r="BLV165" s="1"/>
      <c r="BLW165" s="1"/>
      <c r="BLX165" s="1"/>
      <c r="BLY165" s="1"/>
      <c r="BLZ165" s="1"/>
      <c r="BMA165" s="1"/>
      <c r="BMB165" s="1"/>
      <c r="BMC165" s="1"/>
      <c r="BMD165" s="1"/>
      <c r="BME165" s="1"/>
      <c r="BMF165" s="1"/>
      <c r="BMG165" s="1"/>
      <c r="BMH165" s="1"/>
      <c r="BMI165" s="1"/>
      <c r="BMJ165" s="1"/>
      <c r="BMK165" s="1"/>
      <c r="BML165" s="1"/>
      <c r="BMM165" s="1"/>
      <c r="BMN165" s="1"/>
      <c r="BMO165" s="1"/>
      <c r="BMP165" s="1"/>
      <c r="BMQ165" s="1"/>
      <c r="BMR165" s="1"/>
      <c r="BMS165" s="1"/>
      <c r="BMT165" s="1"/>
      <c r="BMU165" s="1"/>
      <c r="BMV165" s="1"/>
      <c r="BMW165" s="1"/>
      <c r="BMX165" s="1"/>
      <c r="BMY165" s="1"/>
      <c r="BMZ165" s="1"/>
      <c r="BNA165" s="1"/>
      <c r="BNB165" s="1"/>
      <c r="BNC165" s="1"/>
      <c r="BND165" s="1"/>
      <c r="BNE165" s="1"/>
      <c r="BNF165" s="1"/>
      <c r="BNG165" s="1"/>
      <c r="BNH165" s="1"/>
      <c r="BNI165" s="1"/>
      <c r="BNJ165" s="1"/>
      <c r="BNK165" s="1"/>
      <c r="BNL165" s="1"/>
      <c r="BNM165" s="1"/>
      <c r="BNN165" s="1"/>
      <c r="BNO165" s="1"/>
      <c r="BNP165" s="1"/>
      <c r="BNQ165" s="1"/>
      <c r="BNR165" s="1"/>
      <c r="BNS165" s="1"/>
      <c r="BNT165" s="1"/>
      <c r="BNU165" s="1"/>
      <c r="BNV165" s="1"/>
      <c r="BNW165" s="1"/>
      <c r="BNX165" s="1"/>
      <c r="BNY165" s="1"/>
      <c r="BNZ165" s="1"/>
      <c r="BOA165" s="1"/>
      <c r="BOB165" s="1"/>
      <c r="BOC165" s="1"/>
      <c r="BOD165" s="1"/>
      <c r="BOE165" s="1"/>
      <c r="BOF165" s="1"/>
      <c r="BOG165" s="1"/>
      <c r="BOH165" s="1"/>
      <c r="BOI165" s="1"/>
      <c r="BOJ165" s="1"/>
      <c r="BOK165" s="1"/>
      <c r="BOL165" s="1"/>
      <c r="BOM165" s="1"/>
      <c r="BON165" s="1"/>
      <c r="BOO165" s="1"/>
      <c r="BOP165" s="1"/>
      <c r="BOQ165" s="1"/>
      <c r="BOR165" s="1"/>
      <c r="BOS165" s="1"/>
      <c r="BOT165" s="1"/>
      <c r="BOU165" s="1"/>
      <c r="BOV165" s="1"/>
      <c r="BOW165" s="1"/>
      <c r="BOX165" s="1"/>
      <c r="BOY165" s="1"/>
      <c r="BOZ165" s="1"/>
      <c r="BPA165" s="1"/>
      <c r="BPB165" s="1"/>
      <c r="BPC165" s="1"/>
      <c r="BPD165" s="1"/>
      <c r="BPE165" s="1"/>
      <c r="BPF165" s="1"/>
      <c r="BPG165" s="1"/>
      <c r="BPH165" s="1"/>
      <c r="BPI165" s="1"/>
      <c r="BPJ165" s="1"/>
      <c r="BPK165" s="1"/>
      <c r="BPL165" s="1"/>
      <c r="BPM165" s="1"/>
      <c r="BPN165" s="1"/>
      <c r="BPO165" s="1"/>
      <c r="BPP165" s="1"/>
      <c r="BPQ165" s="1"/>
      <c r="BPR165" s="1"/>
      <c r="BPS165" s="1"/>
      <c r="BPT165" s="1"/>
      <c r="BPU165" s="1"/>
      <c r="BPV165" s="1"/>
      <c r="BPW165" s="1"/>
      <c r="BPX165" s="1"/>
      <c r="BPY165" s="1"/>
      <c r="BPZ165" s="1"/>
      <c r="BQA165" s="1"/>
      <c r="BQB165" s="1"/>
      <c r="BQC165" s="1"/>
      <c r="BQD165" s="1"/>
      <c r="BQE165" s="1"/>
      <c r="BQF165" s="1"/>
      <c r="BQG165" s="1"/>
      <c r="BQH165" s="1"/>
      <c r="BQI165" s="1"/>
      <c r="BQJ165" s="1"/>
      <c r="BQK165" s="1"/>
      <c r="BQL165" s="1"/>
      <c r="BQM165" s="1"/>
      <c r="BQN165" s="1"/>
      <c r="BQO165" s="1"/>
      <c r="BQP165" s="1"/>
      <c r="BQQ165" s="1"/>
      <c r="BQR165" s="1"/>
      <c r="BQS165" s="1"/>
      <c r="BQT165" s="1"/>
      <c r="BQU165" s="1"/>
      <c r="BQV165" s="1"/>
      <c r="BQW165" s="1"/>
      <c r="BQX165" s="1"/>
      <c r="BQY165" s="1"/>
      <c r="BQZ165" s="1"/>
      <c r="BRA165" s="1"/>
      <c r="BRB165" s="1"/>
      <c r="BRC165" s="1"/>
      <c r="BRD165" s="1"/>
      <c r="BRE165" s="1"/>
      <c r="BRF165" s="1"/>
      <c r="BRG165" s="1"/>
      <c r="BRH165" s="1"/>
      <c r="BRI165" s="1"/>
      <c r="BRJ165" s="1"/>
      <c r="BRK165" s="1"/>
      <c r="BRL165" s="1"/>
      <c r="BRM165" s="1"/>
      <c r="BRN165" s="1"/>
      <c r="BRO165" s="1"/>
      <c r="BRP165" s="1"/>
      <c r="BRQ165" s="1"/>
      <c r="BRR165" s="1"/>
      <c r="BRS165" s="1"/>
      <c r="BRT165" s="1"/>
      <c r="BRU165" s="1"/>
      <c r="BRV165" s="1"/>
      <c r="BRW165" s="1"/>
      <c r="BRX165" s="1"/>
      <c r="BRY165" s="1"/>
      <c r="BRZ165" s="1"/>
      <c r="BSA165" s="1"/>
      <c r="BSB165" s="1"/>
      <c r="BSC165" s="1"/>
      <c r="BSD165" s="1"/>
      <c r="BSE165" s="1"/>
      <c r="BSF165" s="1"/>
      <c r="BSG165" s="1"/>
      <c r="BSH165" s="1"/>
      <c r="BSI165" s="1"/>
      <c r="BSJ165" s="1"/>
      <c r="BSK165" s="1"/>
      <c r="BSL165" s="1"/>
      <c r="BSM165" s="1"/>
      <c r="BSN165" s="1"/>
      <c r="BSO165" s="1"/>
      <c r="BSP165" s="1"/>
      <c r="BSQ165" s="1"/>
      <c r="BSR165" s="1"/>
      <c r="BSS165" s="1"/>
      <c r="BST165" s="1"/>
      <c r="BSU165" s="1"/>
      <c r="BSV165" s="1"/>
      <c r="BSW165" s="1"/>
      <c r="BSX165" s="1"/>
      <c r="BSY165" s="1"/>
      <c r="BSZ165" s="1"/>
      <c r="BTA165" s="1"/>
      <c r="BTB165" s="1"/>
      <c r="BTC165" s="1"/>
      <c r="BTD165" s="1"/>
      <c r="BTE165" s="1"/>
      <c r="BTF165" s="1"/>
      <c r="BTG165" s="1"/>
      <c r="BTH165" s="1"/>
      <c r="BTI165" s="1"/>
      <c r="BTJ165" s="1"/>
      <c r="BTK165" s="1"/>
      <c r="BTL165" s="1"/>
      <c r="BTM165" s="1"/>
      <c r="BTN165" s="1"/>
      <c r="BTO165" s="1"/>
      <c r="BTP165" s="1"/>
      <c r="BTQ165" s="1"/>
      <c r="BTR165" s="1"/>
      <c r="BTS165" s="1"/>
      <c r="BTT165" s="1"/>
      <c r="BTU165" s="1"/>
      <c r="BTV165" s="1"/>
      <c r="BTW165" s="1"/>
      <c r="BTX165" s="1"/>
      <c r="BTY165" s="1"/>
      <c r="BTZ165" s="1"/>
      <c r="BUA165" s="1"/>
      <c r="BUB165" s="1"/>
      <c r="BUC165" s="1"/>
      <c r="BUD165" s="1"/>
      <c r="BUE165" s="1"/>
      <c r="BUF165" s="1"/>
      <c r="BUG165" s="1"/>
      <c r="BUH165" s="1"/>
      <c r="BUI165" s="1"/>
      <c r="BUJ165" s="1"/>
      <c r="BUK165" s="1"/>
      <c r="BUL165" s="1"/>
      <c r="BUM165" s="1"/>
      <c r="BUN165" s="1"/>
      <c r="BUO165" s="1"/>
      <c r="BUP165" s="1"/>
      <c r="BUQ165" s="1"/>
      <c r="BUR165" s="1"/>
      <c r="BUS165" s="1"/>
      <c r="BUT165" s="1"/>
      <c r="BUU165" s="1"/>
      <c r="BUV165" s="1"/>
      <c r="BUW165" s="1"/>
      <c r="BUX165" s="1"/>
      <c r="BUY165" s="1"/>
      <c r="BUZ165" s="1"/>
      <c r="BVA165" s="1"/>
      <c r="BVB165" s="1"/>
      <c r="BVC165" s="1"/>
      <c r="BVD165" s="1"/>
      <c r="BVE165" s="1"/>
      <c r="BVF165" s="1"/>
      <c r="BVG165" s="1"/>
      <c r="BVH165" s="1"/>
      <c r="BVI165" s="1"/>
      <c r="BVJ165" s="1"/>
      <c r="BVK165" s="1"/>
      <c r="BVL165" s="1"/>
      <c r="BVM165" s="1"/>
      <c r="BVN165" s="1"/>
      <c r="BVO165" s="1"/>
      <c r="BVP165" s="1"/>
      <c r="BVQ165" s="1"/>
      <c r="BVR165" s="1"/>
      <c r="BVS165" s="1"/>
      <c r="BVT165" s="1"/>
      <c r="BVU165" s="1"/>
      <c r="BVV165" s="1"/>
      <c r="BVW165" s="1"/>
      <c r="BVX165" s="1"/>
      <c r="BVY165" s="1"/>
      <c r="BVZ165" s="1"/>
      <c r="BWA165" s="1"/>
      <c r="BWB165" s="1"/>
      <c r="BWC165" s="1"/>
      <c r="BWD165" s="1"/>
      <c r="BWE165" s="1"/>
      <c r="BWF165" s="1"/>
      <c r="BWG165" s="1"/>
      <c r="BWH165" s="1"/>
      <c r="BWI165" s="1"/>
      <c r="BWJ165" s="1"/>
      <c r="BWK165" s="1"/>
      <c r="BWL165" s="1"/>
      <c r="BWM165" s="1"/>
      <c r="BWN165" s="1"/>
      <c r="BWO165" s="1"/>
      <c r="BWP165" s="1"/>
      <c r="BWQ165" s="1"/>
      <c r="BWR165" s="1"/>
      <c r="BWS165" s="1"/>
      <c r="BWT165" s="1"/>
      <c r="BWU165" s="1"/>
      <c r="BWV165" s="1"/>
      <c r="BWW165" s="1"/>
      <c r="BWX165" s="1"/>
      <c r="BWY165" s="1"/>
      <c r="BWZ165" s="1"/>
      <c r="BXA165" s="1"/>
      <c r="BXB165" s="1"/>
      <c r="BXC165" s="1"/>
      <c r="BXD165" s="1"/>
      <c r="BXE165" s="1"/>
      <c r="BXF165" s="1"/>
      <c r="BXG165" s="1"/>
      <c r="BXH165" s="1"/>
      <c r="BXI165" s="1"/>
      <c r="BXJ165" s="1"/>
      <c r="BXK165" s="1"/>
      <c r="BXL165" s="1"/>
      <c r="BXM165" s="1"/>
      <c r="BXN165" s="1"/>
      <c r="BXO165" s="1"/>
      <c r="BXP165" s="1"/>
      <c r="BXQ165" s="1"/>
      <c r="BXR165" s="1"/>
      <c r="BXS165" s="1"/>
      <c r="BXT165" s="1"/>
      <c r="BXU165" s="1"/>
      <c r="BXV165" s="1"/>
      <c r="BXW165" s="1"/>
      <c r="BXX165" s="1"/>
      <c r="BXY165" s="1"/>
      <c r="BXZ165" s="1"/>
      <c r="BYA165" s="1"/>
      <c r="BYB165" s="1"/>
      <c r="BYC165" s="1"/>
      <c r="BYD165" s="1"/>
      <c r="BYE165" s="1"/>
      <c r="BYF165" s="1"/>
      <c r="BYG165" s="1"/>
      <c r="BYH165" s="1"/>
      <c r="BYI165" s="1"/>
      <c r="BYJ165" s="1"/>
      <c r="BYK165" s="1"/>
      <c r="BYL165" s="1"/>
      <c r="BYM165" s="1"/>
      <c r="BYN165" s="1"/>
      <c r="BYO165" s="1"/>
      <c r="BYP165" s="1"/>
      <c r="BYQ165" s="1"/>
      <c r="BYR165" s="1"/>
      <c r="BYS165" s="1"/>
      <c r="BYT165" s="1"/>
      <c r="BYU165" s="1"/>
      <c r="BYV165" s="1"/>
      <c r="BYW165" s="1"/>
      <c r="BYX165" s="1"/>
      <c r="BYY165" s="1"/>
      <c r="BYZ165" s="1"/>
      <c r="BZA165" s="1"/>
      <c r="BZB165" s="1"/>
      <c r="BZC165" s="1"/>
      <c r="BZD165" s="1"/>
      <c r="BZE165" s="1"/>
      <c r="BZF165" s="1"/>
      <c r="BZG165" s="1"/>
      <c r="BZH165" s="1"/>
      <c r="BZI165" s="1"/>
      <c r="BZJ165" s="1"/>
      <c r="BZK165" s="1"/>
      <c r="BZL165" s="1"/>
      <c r="BZM165" s="1"/>
      <c r="BZN165" s="1"/>
      <c r="BZO165" s="1"/>
      <c r="BZP165" s="1"/>
      <c r="BZQ165" s="1"/>
      <c r="BZR165" s="1"/>
      <c r="BZS165" s="1"/>
      <c r="BZT165" s="1"/>
      <c r="BZU165" s="1"/>
      <c r="BZV165" s="1"/>
      <c r="BZW165" s="1"/>
      <c r="BZX165" s="1"/>
      <c r="BZY165" s="1"/>
      <c r="BZZ165" s="1"/>
      <c r="CAA165" s="1"/>
      <c r="CAB165" s="1"/>
      <c r="CAC165" s="1"/>
      <c r="CAD165" s="1"/>
      <c r="CAE165" s="1"/>
      <c r="CAF165" s="1"/>
      <c r="CAG165" s="1"/>
      <c r="CAH165" s="1"/>
      <c r="CAI165" s="1"/>
      <c r="CAJ165" s="1"/>
      <c r="CAK165" s="1"/>
      <c r="CAL165" s="1"/>
      <c r="CAM165" s="1"/>
      <c r="CAN165" s="1"/>
      <c r="CAO165" s="1"/>
      <c r="CAP165" s="1"/>
      <c r="CAQ165" s="1"/>
      <c r="CAR165" s="1"/>
      <c r="CAS165" s="1"/>
      <c r="CAT165" s="1"/>
      <c r="CAU165" s="1"/>
      <c r="CAV165" s="1"/>
      <c r="CAW165" s="1"/>
      <c r="CAX165" s="1"/>
      <c r="CAY165" s="1"/>
      <c r="CAZ165" s="1"/>
      <c r="CBA165" s="1"/>
      <c r="CBB165" s="1"/>
      <c r="CBC165" s="1"/>
      <c r="CBD165" s="1"/>
      <c r="CBE165" s="1"/>
      <c r="CBF165" s="1"/>
      <c r="CBG165" s="1"/>
      <c r="CBH165" s="1"/>
      <c r="CBI165" s="1"/>
      <c r="CBJ165" s="1"/>
      <c r="CBK165" s="1"/>
      <c r="CBL165" s="1"/>
      <c r="CBM165" s="1"/>
      <c r="CBN165" s="1"/>
      <c r="CBO165" s="1"/>
      <c r="CBP165" s="1"/>
      <c r="CBQ165" s="1"/>
      <c r="CBR165" s="1"/>
      <c r="CBS165" s="1"/>
      <c r="CBT165" s="1"/>
      <c r="CBU165" s="1"/>
      <c r="CBV165" s="1"/>
      <c r="CBW165" s="1"/>
      <c r="CBX165" s="1"/>
      <c r="CBY165" s="1"/>
      <c r="CBZ165" s="1"/>
      <c r="CCA165" s="1"/>
      <c r="CCB165" s="1"/>
      <c r="CCC165" s="1"/>
      <c r="CCD165" s="1"/>
      <c r="CCE165" s="1"/>
      <c r="CCF165" s="1"/>
      <c r="CCG165" s="1"/>
      <c r="CCH165" s="1"/>
      <c r="CCI165" s="1"/>
      <c r="CCJ165" s="1"/>
      <c r="CCK165" s="1"/>
      <c r="CCL165" s="1"/>
      <c r="CCM165" s="1"/>
      <c r="CCN165" s="1"/>
      <c r="CCO165" s="1"/>
      <c r="CCP165" s="1"/>
      <c r="CCQ165" s="1"/>
      <c r="CCR165" s="1"/>
      <c r="CCS165" s="1"/>
      <c r="CCT165" s="1"/>
      <c r="CCU165" s="1"/>
      <c r="CCV165" s="1"/>
      <c r="CCW165" s="1"/>
      <c r="CCX165" s="1"/>
      <c r="CCY165" s="1"/>
      <c r="CCZ165" s="1"/>
      <c r="CDA165" s="1"/>
      <c r="CDB165" s="1"/>
      <c r="CDC165" s="1"/>
      <c r="CDD165" s="1"/>
      <c r="CDE165" s="1"/>
      <c r="CDF165" s="1"/>
      <c r="CDG165" s="1"/>
      <c r="CDH165" s="1"/>
      <c r="CDI165" s="1"/>
      <c r="CDJ165" s="1"/>
      <c r="CDK165" s="1"/>
      <c r="CDL165" s="1"/>
      <c r="CDM165" s="1"/>
      <c r="CDN165" s="1"/>
      <c r="CDO165" s="1"/>
      <c r="CDP165" s="1"/>
      <c r="CDQ165" s="1"/>
      <c r="CDR165" s="1"/>
      <c r="CDS165" s="1"/>
      <c r="CDT165" s="1"/>
      <c r="CDU165" s="1"/>
      <c r="CDV165" s="1"/>
      <c r="CDW165" s="1"/>
      <c r="CDX165" s="1"/>
      <c r="CDY165" s="1"/>
      <c r="CDZ165" s="1"/>
      <c r="CEA165" s="1"/>
      <c r="CEB165" s="1"/>
      <c r="CEC165" s="1"/>
      <c r="CED165" s="1"/>
      <c r="CEE165" s="1"/>
      <c r="CEF165" s="1"/>
      <c r="CEG165" s="1"/>
      <c r="CEH165" s="1"/>
      <c r="CEI165" s="1"/>
      <c r="CEJ165" s="1"/>
      <c r="CEK165" s="1"/>
      <c r="CEL165" s="1"/>
      <c r="CEM165" s="1"/>
      <c r="CEN165" s="1"/>
      <c r="CEO165" s="1"/>
      <c r="CEP165" s="1"/>
      <c r="CEQ165" s="1"/>
      <c r="CER165" s="1"/>
      <c r="CES165" s="1"/>
      <c r="CET165" s="1"/>
      <c r="CEU165" s="1"/>
      <c r="CEV165" s="1"/>
      <c r="CEW165" s="1"/>
      <c r="CEX165" s="1"/>
      <c r="CEY165" s="1"/>
      <c r="CEZ165" s="1"/>
      <c r="CFA165" s="1"/>
      <c r="CFB165" s="1"/>
      <c r="CFC165" s="1"/>
      <c r="CFD165" s="1"/>
      <c r="CFE165" s="1"/>
      <c r="CFF165" s="1"/>
      <c r="CFG165" s="1"/>
      <c r="CFH165" s="1"/>
      <c r="CFI165" s="1"/>
      <c r="CFJ165" s="1"/>
      <c r="CFK165" s="1"/>
      <c r="CFL165" s="1"/>
      <c r="CFM165" s="1"/>
      <c r="CFN165" s="1"/>
      <c r="CFO165" s="1"/>
      <c r="CFP165" s="1"/>
      <c r="CFQ165" s="1"/>
      <c r="CFR165" s="1"/>
      <c r="CFS165" s="1"/>
      <c r="CFT165" s="1"/>
      <c r="CFU165" s="1"/>
      <c r="CFV165" s="1"/>
      <c r="CFW165" s="1"/>
      <c r="CFX165" s="1"/>
      <c r="CFY165" s="1"/>
      <c r="CFZ165" s="1"/>
      <c r="CGA165" s="1"/>
      <c r="CGB165" s="1"/>
      <c r="CGC165" s="1"/>
      <c r="CGD165" s="1"/>
      <c r="CGE165" s="1"/>
      <c r="CGF165" s="1"/>
      <c r="CGG165" s="1"/>
      <c r="CGH165" s="1"/>
      <c r="CGI165" s="1"/>
      <c r="CGJ165" s="1"/>
      <c r="CGK165" s="1"/>
      <c r="CGL165" s="1"/>
      <c r="CGM165" s="1"/>
      <c r="CGN165" s="1"/>
      <c r="CGO165" s="1"/>
      <c r="CGP165" s="1"/>
      <c r="CGQ165" s="1"/>
      <c r="CGR165" s="1"/>
      <c r="CGS165" s="1"/>
      <c r="CGT165" s="1"/>
      <c r="CGU165" s="1"/>
      <c r="CGV165" s="1"/>
      <c r="CGW165" s="1"/>
      <c r="CGX165" s="1"/>
      <c r="CGY165" s="1"/>
      <c r="CGZ165" s="1"/>
      <c r="CHA165" s="1"/>
      <c r="CHB165" s="1"/>
      <c r="CHC165" s="1"/>
      <c r="CHD165" s="1"/>
      <c r="CHE165" s="1"/>
      <c r="CHF165" s="1"/>
      <c r="CHG165" s="1"/>
      <c r="CHH165" s="1"/>
      <c r="CHI165" s="1"/>
      <c r="CHJ165" s="1"/>
      <c r="CHK165" s="1"/>
      <c r="CHL165" s="1"/>
      <c r="CHM165" s="1"/>
      <c r="CHN165" s="1"/>
      <c r="CHO165" s="1"/>
      <c r="CHP165" s="1"/>
      <c r="CHQ165" s="1"/>
      <c r="CHR165" s="1"/>
      <c r="CHS165" s="1"/>
      <c r="CHT165" s="1"/>
      <c r="CHU165" s="1"/>
      <c r="CHV165" s="1"/>
      <c r="CHW165" s="1"/>
      <c r="CHX165" s="1"/>
      <c r="CHY165" s="1"/>
      <c r="CHZ165" s="1"/>
      <c r="CIA165" s="1"/>
      <c r="CIB165" s="1"/>
      <c r="CIC165" s="1"/>
      <c r="CID165" s="1"/>
      <c r="CIE165" s="1"/>
      <c r="CIF165" s="1"/>
      <c r="CIG165" s="1"/>
      <c r="CIH165" s="1"/>
      <c r="CII165" s="1"/>
      <c r="CIJ165" s="1"/>
      <c r="CIK165" s="1"/>
      <c r="CIL165" s="1"/>
      <c r="CIM165" s="1"/>
      <c r="CIN165" s="1"/>
      <c r="CIO165" s="1"/>
      <c r="CIP165" s="1"/>
      <c r="CIQ165" s="1"/>
      <c r="CIR165" s="1"/>
      <c r="CIS165" s="1"/>
      <c r="CIT165" s="1"/>
      <c r="CIU165" s="1"/>
      <c r="CIV165" s="1"/>
      <c r="CIW165" s="1"/>
      <c r="CIX165" s="1"/>
      <c r="CIY165" s="1"/>
      <c r="CIZ165" s="1"/>
      <c r="CJA165" s="1"/>
      <c r="CJB165" s="1"/>
      <c r="CJC165" s="1"/>
      <c r="CJD165" s="1"/>
      <c r="CJE165" s="1"/>
      <c r="CJF165" s="1"/>
      <c r="CJG165" s="1"/>
      <c r="CJH165" s="1"/>
      <c r="CJI165" s="1"/>
      <c r="CJJ165" s="1"/>
      <c r="CJK165" s="1"/>
      <c r="CJL165" s="1"/>
      <c r="CJM165" s="1"/>
      <c r="CJN165" s="1"/>
      <c r="CJO165" s="1"/>
      <c r="CJP165" s="1"/>
      <c r="CJQ165" s="1"/>
      <c r="CJR165" s="1"/>
      <c r="CJS165" s="1"/>
      <c r="CJT165" s="1"/>
      <c r="CJU165" s="1"/>
      <c r="CJV165" s="1"/>
      <c r="CJW165" s="1"/>
      <c r="CJX165" s="1"/>
      <c r="CJY165" s="1"/>
      <c r="CJZ165" s="1"/>
      <c r="CKA165" s="1"/>
      <c r="CKB165" s="1"/>
      <c r="CKC165" s="1"/>
      <c r="CKD165" s="1"/>
      <c r="CKE165" s="1"/>
      <c r="CKF165" s="1"/>
      <c r="CKG165" s="1"/>
      <c r="CKH165" s="1"/>
      <c r="CKI165" s="1"/>
      <c r="CKJ165" s="1"/>
      <c r="CKK165" s="1"/>
      <c r="CKL165" s="1"/>
      <c r="CKM165" s="1"/>
      <c r="CKN165" s="1"/>
      <c r="CKO165" s="1"/>
      <c r="CKP165" s="1"/>
      <c r="CKQ165" s="1"/>
      <c r="CKR165" s="1"/>
      <c r="CKS165" s="1"/>
      <c r="CKT165" s="1"/>
      <c r="CKU165" s="1"/>
      <c r="CKV165" s="1"/>
      <c r="CKW165" s="1"/>
      <c r="CKX165" s="1"/>
      <c r="CKY165" s="1"/>
      <c r="CKZ165" s="1"/>
      <c r="CLA165" s="1"/>
      <c r="CLB165" s="1"/>
      <c r="CLC165" s="1"/>
      <c r="CLD165" s="1"/>
      <c r="CLE165" s="1"/>
      <c r="CLF165" s="1"/>
      <c r="CLG165" s="1"/>
      <c r="CLH165" s="1"/>
      <c r="CLI165" s="1"/>
      <c r="CLJ165" s="1"/>
      <c r="CLK165" s="1"/>
      <c r="CLL165" s="1"/>
      <c r="CLM165" s="1"/>
      <c r="CLN165" s="1"/>
      <c r="CLO165" s="1"/>
      <c r="CLP165" s="1"/>
      <c r="CLQ165" s="1"/>
      <c r="CLR165" s="1"/>
      <c r="CLS165" s="1"/>
      <c r="CLT165" s="1"/>
      <c r="CLU165" s="1"/>
      <c r="CLV165" s="1"/>
      <c r="CLW165" s="1"/>
      <c r="CLX165" s="1"/>
      <c r="CLY165" s="1"/>
      <c r="CLZ165" s="1"/>
      <c r="CMA165" s="1"/>
      <c r="CMB165" s="1"/>
      <c r="CMC165" s="1"/>
      <c r="CMD165" s="1"/>
      <c r="CME165" s="1"/>
      <c r="CMF165" s="1"/>
      <c r="CMG165" s="1"/>
      <c r="CMH165" s="1"/>
      <c r="CMI165" s="1"/>
      <c r="CMJ165" s="1"/>
      <c r="CMK165" s="1"/>
      <c r="CML165" s="1"/>
      <c r="CMM165" s="1"/>
      <c r="CMN165" s="1"/>
      <c r="CMO165" s="1"/>
      <c r="CMP165" s="1"/>
      <c r="CMQ165" s="1"/>
      <c r="CMR165" s="1"/>
      <c r="CMS165" s="1"/>
      <c r="CMT165" s="1"/>
      <c r="CMU165" s="1"/>
      <c r="CMV165" s="1"/>
      <c r="CMW165" s="1"/>
      <c r="CMX165" s="1"/>
      <c r="CMY165" s="1"/>
      <c r="CMZ165" s="1"/>
      <c r="CNA165" s="1"/>
      <c r="CNB165" s="1"/>
      <c r="CNC165" s="1"/>
      <c r="CND165" s="1"/>
      <c r="CNE165" s="1"/>
      <c r="CNF165" s="1"/>
      <c r="CNG165" s="1"/>
      <c r="CNH165" s="1"/>
      <c r="CNI165" s="1"/>
      <c r="CNJ165" s="1"/>
      <c r="CNK165" s="1"/>
      <c r="CNL165" s="1"/>
      <c r="CNM165" s="1"/>
      <c r="CNN165" s="1"/>
      <c r="CNO165" s="1"/>
      <c r="CNP165" s="1"/>
      <c r="CNQ165" s="1"/>
      <c r="CNR165" s="1"/>
      <c r="CNS165" s="1"/>
      <c r="CNT165" s="1"/>
      <c r="CNU165" s="1"/>
      <c r="CNV165" s="1"/>
      <c r="CNW165" s="1"/>
      <c r="CNX165" s="1"/>
      <c r="CNY165" s="1"/>
      <c r="CNZ165" s="1"/>
      <c r="COA165" s="1"/>
      <c r="COB165" s="1"/>
      <c r="COC165" s="1"/>
      <c r="COD165" s="1"/>
      <c r="COE165" s="1"/>
      <c r="COF165" s="1"/>
      <c r="COG165" s="1"/>
      <c r="COH165" s="1"/>
      <c r="COI165" s="1"/>
      <c r="COJ165" s="1"/>
      <c r="COK165" s="1"/>
      <c r="COL165" s="1"/>
      <c r="COM165" s="1"/>
      <c r="CON165" s="1"/>
      <c r="COO165" s="1"/>
      <c r="COP165" s="1"/>
      <c r="COQ165" s="1"/>
      <c r="COR165" s="1"/>
      <c r="COS165" s="1"/>
      <c r="COT165" s="1"/>
      <c r="COU165" s="1"/>
      <c r="COV165" s="1"/>
      <c r="COW165" s="1"/>
      <c r="COX165" s="1"/>
      <c r="COY165" s="1"/>
      <c r="COZ165" s="1"/>
      <c r="CPA165" s="1"/>
      <c r="CPB165" s="1"/>
      <c r="CPC165" s="1"/>
      <c r="CPD165" s="1"/>
      <c r="CPE165" s="1"/>
      <c r="CPF165" s="1"/>
      <c r="CPG165" s="1"/>
      <c r="CPH165" s="1"/>
      <c r="CPI165" s="1"/>
      <c r="CPJ165" s="1"/>
      <c r="CPK165" s="1"/>
      <c r="CPL165" s="1"/>
      <c r="CPM165" s="1"/>
      <c r="CPN165" s="1"/>
      <c r="CPO165" s="1"/>
      <c r="CPP165" s="1"/>
      <c r="CPQ165" s="1"/>
      <c r="CPR165" s="1"/>
      <c r="CPS165" s="1"/>
      <c r="CPT165" s="1"/>
      <c r="CPU165" s="1"/>
      <c r="CPV165" s="1"/>
      <c r="CPW165" s="1"/>
      <c r="CPX165" s="1"/>
      <c r="CPY165" s="1"/>
      <c r="CPZ165" s="1"/>
      <c r="CQA165" s="1"/>
      <c r="CQB165" s="1"/>
      <c r="CQC165" s="1"/>
      <c r="CQD165" s="1"/>
      <c r="CQE165" s="1"/>
      <c r="CQF165" s="1"/>
      <c r="CQG165" s="1"/>
      <c r="CQH165" s="1"/>
      <c r="CQI165" s="1"/>
      <c r="CQJ165" s="1"/>
      <c r="CQK165" s="1"/>
      <c r="CQL165" s="1"/>
      <c r="CQM165" s="1"/>
      <c r="CQN165" s="1"/>
      <c r="CQO165" s="1"/>
      <c r="CQP165" s="1"/>
      <c r="CQQ165" s="1"/>
      <c r="CQR165" s="1"/>
      <c r="CQS165" s="1"/>
      <c r="CQT165" s="1"/>
      <c r="CQU165" s="1"/>
      <c r="CQV165" s="1"/>
      <c r="CQW165" s="1"/>
      <c r="CQX165" s="1"/>
      <c r="CQY165" s="1"/>
      <c r="CQZ165" s="1"/>
      <c r="CRA165" s="1"/>
      <c r="CRB165" s="1"/>
      <c r="CRC165" s="1"/>
      <c r="CRD165" s="1"/>
      <c r="CRE165" s="1"/>
      <c r="CRF165" s="1"/>
      <c r="CRG165" s="1"/>
      <c r="CRH165" s="1"/>
      <c r="CRI165" s="1"/>
      <c r="CRJ165" s="1"/>
      <c r="CRK165" s="1"/>
      <c r="CRL165" s="1"/>
      <c r="CRM165" s="1"/>
      <c r="CRN165" s="1"/>
      <c r="CRO165" s="1"/>
      <c r="CRP165" s="1"/>
      <c r="CRQ165" s="1"/>
      <c r="CRR165" s="1"/>
      <c r="CRS165" s="1"/>
      <c r="CRT165" s="1"/>
      <c r="CRU165" s="1"/>
      <c r="CRV165" s="1"/>
      <c r="CRW165" s="1"/>
      <c r="CRX165" s="1"/>
      <c r="CRY165" s="1"/>
      <c r="CRZ165" s="1"/>
      <c r="CSA165" s="1"/>
      <c r="CSB165" s="1"/>
      <c r="CSC165" s="1"/>
      <c r="CSD165" s="1"/>
      <c r="CSE165" s="1"/>
      <c r="CSF165" s="1"/>
      <c r="CSG165" s="1"/>
      <c r="CSH165" s="1"/>
      <c r="CSI165" s="1"/>
      <c r="CSJ165" s="1"/>
      <c r="CSK165" s="1"/>
      <c r="CSL165" s="1"/>
      <c r="CSM165" s="1"/>
      <c r="CSN165" s="1"/>
      <c r="CSO165" s="1"/>
      <c r="CSP165" s="1"/>
      <c r="CSQ165" s="1"/>
      <c r="CSR165" s="1"/>
      <c r="CSS165" s="1"/>
      <c r="CST165" s="1"/>
      <c r="CSU165" s="1"/>
      <c r="CSV165" s="1"/>
      <c r="CSW165" s="1"/>
      <c r="CSX165" s="1"/>
      <c r="CSY165" s="1"/>
      <c r="CSZ165" s="1"/>
      <c r="CTA165" s="1"/>
      <c r="CTB165" s="1"/>
      <c r="CTC165" s="1"/>
      <c r="CTD165" s="1"/>
      <c r="CTE165" s="1"/>
      <c r="CTF165" s="1"/>
      <c r="CTG165" s="1"/>
      <c r="CTH165" s="1"/>
      <c r="CTI165" s="1"/>
      <c r="CTJ165" s="1"/>
      <c r="CTK165" s="1"/>
      <c r="CTL165" s="1"/>
      <c r="CTM165" s="1"/>
      <c r="CTN165" s="1"/>
      <c r="CTO165" s="1"/>
      <c r="CTP165" s="1"/>
      <c r="CTQ165" s="1"/>
      <c r="CTR165" s="1"/>
      <c r="CTS165" s="1"/>
      <c r="CTT165" s="1"/>
      <c r="CTU165" s="1"/>
      <c r="CTV165" s="1"/>
      <c r="CTW165" s="1"/>
      <c r="CTX165" s="1"/>
      <c r="CTY165" s="1"/>
      <c r="CTZ165" s="1"/>
      <c r="CUA165" s="1"/>
      <c r="CUB165" s="1"/>
      <c r="CUC165" s="1"/>
      <c r="CUD165" s="1"/>
      <c r="CUE165" s="1"/>
      <c r="CUF165" s="1"/>
      <c r="CUG165" s="1"/>
      <c r="CUH165" s="1"/>
      <c r="CUI165" s="1"/>
      <c r="CUJ165" s="1"/>
      <c r="CUK165" s="1"/>
      <c r="CUL165" s="1"/>
      <c r="CUM165" s="1"/>
      <c r="CUN165" s="1"/>
      <c r="CUO165" s="1"/>
      <c r="CUP165" s="1"/>
      <c r="CUQ165" s="1"/>
      <c r="CUR165" s="1"/>
      <c r="CUS165" s="1"/>
      <c r="CUT165" s="1"/>
      <c r="CUU165" s="1"/>
      <c r="CUV165" s="1"/>
      <c r="CUW165" s="1"/>
      <c r="CUX165" s="1"/>
      <c r="CUY165" s="1"/>
      <c r="CUZ165" s="1"/>
      <c r="CVA165" s="1"/>
      <c r="CVB165" s="1"/>
      <c r="CVC165" s="1"/>
      <c r="CVD165" s="1"/>
      <c r="CVE165" s="1"/>
      <c r="CVF165" s="1"/>
      <c r="CVG165" s="1"/>
      <c r="CVH165" s="1"/>
      <c r="CVI165" s="1"/>
      <c r="CVJ165" s="1"/>
      <c r="CVK165" s="1"/>
      <c r="CVL165" s="1"/>
      <c r="CVM165" s="1"/>
      <c r="CVN165" s="1"/>
      <c r="CVO165" s="1"/>
      <c r="CVP165" s="1"/>
      <c r="CVQ165" s="1"/>
      <c r="CVR165" s="1"/>
      <c r="CVS165" s="1"/>
      <c r="CVT165" s="1"/>
      <c r="CVU165" s="1"/>
      <c r="CVV165" s="1"/>
      <c r="CVW165" s="1"/>
      <c r="CVX165" s="1"/>
      <c r="CVY165" s="1"/>
      <c r="CVZ165" s="1"/>
      <c r="CWA165" s="1"/>
      <c r="CWB165" s="1"/>
      <c r="CWC165" s="1"/>
      <c r="CWD165" s="1"/>
      <c r="CWE165" s="1"/>
      <c r="CWF165" s="1"/>
      <c r="CWG165" s="1"/>
      <c r="CWH165" s="1"/>
      <c r="CWI165" s="1"/>
      <c r="CWJ165" s="1"/>
      <c r="CWK165" s="1"/>
      <c r="CWL165" s="1"/>
      <c r="CWM165" s="1"/>
      <c r="CWN165" s="1"/>
      <c r="CWO165" s="1"/>
      <c r="CWP165" s="1"/>
      <c r="CWQ165" s="1"/>
      <c r="CWR165" s="1"/>
      <c r="CWS165" s="1"/>
      <c r="CWT165" s="1"/>
      <c r="CWU165" s="1"/>
      <c r="CWV165" s="1"/>
      <c r="CWW165" s="1"/>
      <c r="CWX165" s="1"/>
      <c r="CWY165" s="1"/>
      <c r="CWZ165" s="1"/>
      <c r="CXA165" s="1"/>
      <c r="CXB165" s="1"/>
      <c r="CXC165" s="1"/>
      <c r="CXD165" s="1"/>
      <c r="CXE165" s="1"/>
      <c r="CXF165" s="1"/>
      <c r="CXG165" s="1"/>
      <c r="CXH165" s="1"/>
      <c r="CXI165" s="1"/>
      <c r="CXJ165" s="1"/>
      <c r="CXK165" s="1"/>
      <c r="CXL165" s="1"/>
      <c r="CXM165" s="1"/>
      <c r="CXN165" s="1"/>
      <c r="CXO165" s="1"/>
      <c r="CXP165" s="1"/>
      <c r="CXQ165" s="1"/>
      <c r="CXR165" s="1"/>
      <c r="CXS165" s="1"/>
      <c r="CXT165" s="1"/>
      <c r="CXU165" s="1"/>
      <c r="CXV165" s="1"/>
      <c r="CXW165" s="1"/>
      <c r="CXX165" s="1"/>
      <c r="CXY165" s="1"/>
      <c r="CXZ165" s="1"/>
      <c r="CYA165" s="1"/>
      <c r="CYB165" s="1"/>
      <c r="CYC165" s="1"/>
      <c r="CYD165" s="1"/>
      <c r="CYE165" s="1"/>
      <c r="CYF165" s="1"/>
      <c r="CYG165" s="1"/>
      <c r="CYH165" s="1"/>
      <c r="CYI165" s="1"/>
      <c r="CYJ165" s="1"/>
      <c r="CYK165" s="1"/>
      <c r="CYL165" s="1"/>
      <c r="CYM165" s="1"/>
      <c r="CYN165" s="1"/>
      <c r="CYO165" s="1"/>
      <c r="CYP165" s="1"/>
      <c r="CYQ165" s="1"/>
      <c r="CYR165" s="1"/>
      <c r="CYS165" s="1"/>
      <c r="CYT165" s="1"/>
      <c r="CYU165" s="1"/>
      <c r="CYV165" s="1"/>
      <c r="CYW165" s="1"/>
      <c r="CYX165" s="1"/>
      <c r="CYY165" s="1"/>
      <c r="CYZ165" s="1"/>
      <c r="CZA165" s="1"/>
      <c r="CZB165" s="1"/>
      <c r="CZC165" s="1"/>
      <c r="CZD165" s="1"/>
      <c r="CZE165" s="1"/>
      <c r="CZF165" s="1"/>
      <c r="CZG165" s="1"/>
      <c r="CZH165" s="1"/>
      <c r="CZI165" s="1"/>
      <c r="CZJ165" s="1"/>
      <c r="CZK165" s="1"/>
      <c r="CZL165" s="1"/>
      <c r="CZM165" s="1"/>
      <c r="CZN165" s="1"/>
      <c r="CZO165" s="1"/>
      <c r="CZP165" s="1"/>
      <c r="CZQ165" s="1"/>
      <c r="CZR165" s="1"/>
      <c r="CZS165" s="1"/>
      <c r="CZT165" s="1"/>
      <c r="CZU165" s="1"/>
      <c r="CZV165" s="1"/>
      <c r="CZW165" s="1"/>
      <c r="CZX165" s="1"/>
      <c r="CZY165" s="1"/>
      <c r="CZZ165" s="1"/>
      <c r="DAA165" s="1"/>
      <c r="DAB165" s="1"/>
      <c r="DAC165" s="1"/>
      <c r="DAD165" s="1"/>
      <c r="DAE165" s="1"/>
      <c r="DAF165" s="1"/>
      <c r="DAG165" s="1"/>
      <c r="DAH165" s="1"/>
      <c r="DAI165" s="1"/>
      <c r="DAJ165" s="1"/>
      <c r="DAK165" s="1"/>
      <c r="DAL165" s="1"/>
      <c r="DAM165" s="1"/>
      <c r="DAN165" s="1"/>
      <c r="DAO165" s="1"/>
      <c r="DAP165" s="1"/>
      <c r="DAQ165" s="1"/>
      <c r="DAR165" s="1"/>
      <c r="DAS165" s="1"/>
      <c r="DAT165" s="1"/>
      <c r="DAU165" s="1"/>
      <c r="DAV165" s="1"/>
      <c r="DAW165" s="1"/>
      <c r="DAX165" s="1"/>
      <c r="DAY165" s="1"/>
      <c r="DAZ165" s="1"/>
      <c r="DBA165" s="1"/>
      <c r="DBB165" s="1"/>
      <c r="DBC165" s="1"/>
      <c r="DBD165" s="1"/>
      <c r="DBE165" s="1"/>
      <c r="DBF165" s="1"/>
      <c r="DBG165" s="1"/>
      <c r="DBH165" s="1"/>
      <c r="DBI165" s="1"/>
      <c r="DBJ165" s="1"/>
      <c r="DBK165" s="1"/>
      <c r="DBL165" s="1"/>
      <c r="DBM165" s="1"/>
      <c r="DBN165" s="1"/>
      <c r="DBO165" s="1"/>
      <c r="DBP165" s="1"/>
      <c r="DBQ165" s="1"/>
      <c r="DBR165" s="1"/>
      <c r="DBS165" s="1"/>
      <c r="DBT165" s="1"/>
      <c r="DBU165" s="1"/>
      <c r="DBV165" s="1"/>
      <c r="DBW165" s="1"/>
      <c r="DBX165" s="1"/>
      <c r="DBY165" s="1"/>
      <c r="DBZ165" s="1"/>
      <c r="DCA165" s="1"/>
      <c r="DCB165" s="1"/>
      <c r="DCC165" s="1"/>
      <c r="DCD165" s="1"/>
      <c r="DCE165" s="1"/>
      <c r="DCF165" s="1"/>
      <c r="DCG165" s="1"/>
      <c r="DCH165" s="1"/>
      <c r="DCI165" s="1"/>
      <c r="DCJ165" s="1"/>
      <c r="DCK165" s="1"/>
      <c r="DCL165" s="1"/>
      <c r="DCM165" s="1"/>
      <c r="DCN165" s="1"/>
      <c r="DCO165" s="1"/>
      <c r="DCP165" s="1"/>
      <c r="DCQ165" s="1"/>
      <c r="DCR165" s="1"/>
      <c r="DCS165" s="1"/>
      <c r="DCT165" s="1"/>
      <c r="DCU165" s="1"/>
      <c r="DCV165" s="1"/>
      <c r="DCW165" s="1"/>
      <c r="DCX165" s="1"/>
      <c r="DCY165" s="1"/>
      <c r="DCZ165" s="1"/>
      <c r="DDA165" s="1"/>
      <c r="DDB165" s="1"/>
      <c r="DDC165" s="1"/>
      <c r="DDD165" s="1"/>
      <c r="DDE165" s="1"/>
      <c r="DDF165" s="1"/>
      <c r="DDG165" s="1"/>
      <c r="DDH165" s="1"/>
      <c r="DDI165" s="1"/>
      <c r="DDJ165" s="1"/>
      <c r="DDK165" s="1"/>
      <c r="DDL165" s="1"/>
      <c r="DDM165" s="1"/>
      <c r="DDN165" s="1"/>
      <c r="DDO165" s="1"/>
      <c r="DDP165" s="1"/>
      <c r="DDQ165" s="1"/>
      <c r="DDR165" s="1"/>
      <c r="DDS165" s="1"/>
      <c r="DDT165" s="1"/>
      <c r="DDU165" s="1"/>
      <c r="DDV165" s="1"/>
      <c r="DDW165" s="1"/>
      <c r="DDX165" s="1"/>
      <c r="DDY165" s="1"/>
      <c r="DDZ165" s="1"/>
      <c r="DEA165" s="1"/>
      <c r="DEB165" s="1"/>
      <c r="DEC165" s="1"/>
      <c r="DED165" s="1"/>
      <c r="DEE165" s="1"/>
      <c r="DEF165" s="1"/>
      <c r="DEG165" s="1"/>
      <c r="DEH165" s="1"/>
      <c r="DEI165" s="1"/>
      <c r="DEJ165" s="1"/>
      <c r="DEK165" s="1"/>
      <c r="DEL165" s="1"/>
      <c r="DEM165" s="1"/>
      <c r="DEN165" s="1"/>
      <c r="DEO165" s="1"/>
      <c r="DEP165" s="1"/>
      <c r="DEQ165" s="1"/>
      <c r="DER165" s="1"/>
      <c r="DES165" s="1"/>
      <c r="DET165" s="1"/>
      <c r="DEU165" s="1"/>
      <c r="DEV165" s="1"/>
      <c r="DEW165" s="1"/>
      <c r="DEX165" s="1"/>
      <c r="DEY165" s="1"/>
      <c r="DEZ165" s="1"/>
      <c r="DFA165" s="1"/>
      <c r="DFB165" s="1"/>
      <c r="DFC165" s="1"/>
      <c r="DFD165" s="1"/>
      <c r="DFE165" s="1"/>
      <c r="DFF165" s="1"/>
      <c r="DFG165" s="1"/>
      <c r="DFH165" s="1"/>
      <c r="DFI165" s="1"/>
      <c r="DFJ165" s="1"/>
      <c r="DFK165" s="1"/>
      <c r="DFL165" s="1"/>
      <c r="DFM165" s="1"/>
      <c r="DFN165" s="1"/>
      <c r="DFO165" s="1"/>
      <c r="DFP165" s="1"/>
      <c r="DFQ165" s="1"/>
      <c r="DFR165" s="1"/>
      <c r="DFS165" s="1"/>
      <c r="DFT165" s="1"/>
      <c r="DFU165" s="1"/>
      <c r="DFV165" s="1"/>
      <c r="DFW165" s="1"/>
      <c r="DFX165" s="1"/>
      <c r="DFY165" s="1"/>
      <c r="DFZ165" s="1"/>
      <c r="DGA165" s="1"/>
      <c r="DGB165" s="1"/>
      <c r="DGC165" s="1"/>
      <c r="DGD165" s="1"/>
      <c r="DGE165" s="1"/>
      <c r="DGF165" s="1"/>
      <c r="DGG165" s="1"/>
      <c r="DGH165" s="1"/>
      <c r="DGI165" s="1"/>
      <c r="DGJ165" s="1"/>
      <c r="DGK165" s="1"/>
      <c r="DGL165" s="1"/>
      <c r="DGM165" s="1"/>
      <c r="DGN165" s="1"/>
      <c r="DGO165" s="1"/>
      <c r="DGP165" s="1"/>
      <c r="DGQ165" s="1"/>
      <c r="DGR165" s="1"/>
      <c r="DGS165" s="1"/>
      <c r="DGT165" s="1"/>
      <c r="DGU165" s="1"/>
      <c r="DGV165" s="1"/>
      <c r="DGW165" s="1"/>
      <c r="DGX165" s="1"/>
      <c r="DGY165" s="1"/>
      <c r="DGZ165" s="1"/>
      <c r="DHA165" s="1"/>
      <c r="DHB165" s="1"/>
      <c r="DHC165" s="1"/>
      <c r="DHD165" s="1"/>
      <c r="DHE165" s="1"/>
      <c r="DHF165" s="1"/>
      <c r="DHG165" s="1"/>
      <c r="DHH165" s="1"/>
      <c r="DHI165" s="1"/>
      <c r="DHJ165" s="1"/>
      <c r="DHK165" s="1"/>
      <c r="DHL165" s="1"/>
      <c r="DHM165" s="1"/>
      <c r="DHN165" s="1"/>
      <c r="DHO165" s="1"/>
      <c r="DHP165" s="1"/>
      <c r="DHQ165" s="1"/>
      <c r="DHR165" s="1"/>
      <c r="DHS165" s="1"/>
      <c r="DHT165" s="1"/>
      <c r="DHU165" s="1"/>
      <c r="DHV165" s="1"/>
      <c r="DHW165" s="1"/>
      <c r="DHX165" s="1"/>
      <c r="DHY165" s="1"/>
      <c r="DHZ165" s="1"/>
      <c r="DIA165" s="1"/>
      <c r="DIB165" s="1"/>
      <c r="DIC165" s="1"/>
      <c r="DID165" s="1"/>
      <c r="DIE165" s="1"/>
      <c r="DIF165" s="1"/>
      <c r="DIG165" s="1"/>
      <c r="DIH165" s="1"/>
      <c r="DII165" s="1"/>
      <c r="DIJ165" s="1"/>
      <c r="DIK165" s="1"/>
      <c r="DIL165" s="1"/>
      <c r="DIM165" s="1"/>
      <c r="DIN165" s="1"/>
      <c r="DIO165" s="1"/>
      <c r="DIP165" s="1"/>
      <c r="DIQ165" s="1"/>
      <c r="DIR165" s="1"/>
      <c r="DIS165" s="1"/>
      <c r="DIT165" s="1"/>
      <c r="DIU165" s="1"/>
      <c r="DIV165" s="1"/>
      <c r="DIW165" s="1"/>
      <c r="DIX165" s="1"/>
      <c r="DIY165" s="1"/>
      <c r="DIZ165" s="1"/>
      <c r="DJA165" s="1"/>
      <c r="DJB165" s="1"/>
      <c r="DJC165" s="1"/>
      <c r="DJD165" s="1"/>
      <c r="DJE165" s="1"/>
      <c r="DJF165" s="1"/>
      <c r="DJG165" s="1"/>
      <c r="DJH165" s="1"/>
      <c r="DJI165" s="1"/>
      <c r="DJJ165" s="1"/>
      <c r="DJK165" s="1"/>
      <c r="DJL165" s="1"/>
      <c r="DJM165" s="1"/>
      <c r="DJN165" s="1"/>
      <c r="DJO165" s="1"/>
      <c r="DJP165" s="1"/>
      <c r="DJQ165" s="1"/>
      <c r="DJR165" s="1"/>
      <c r="DJS165" s="1"/>
      <c r="DJT165" s="1"/>
      <c r="DJU165" s="1"/>
      <c r="DJV165" s="1"/>
      <c r="DJW165" s="1"/>
      <c r="DJX165" s="1"/>
      <c r="DJY165" s="1"/>
      <c r="DJZ165" s="1"/>
      <c r="DKA165" s="1"/>
      <c r="DKB165" s="1"/>
      <c r="DKC165" s="1"/>
      <c r="DKD165" s="1"/>
      <c r="DKE165" s="1"/>
      <c r="DKF165" s="1"/>
      <c r="DKG165" s="1"/>
      <c r="DKH165" s="1"/>
      <c r="DKI165" s="1"/>
      <c r="DKJ165" s="1"/>
      <c r="DKK165" s="1"/>
      <c r="DKL165" s="1"/>
      <c r="DKM165" s="1"/>
      <c r="DKN165" s="1"/>
      <c r="DKO165" s="1"/>
      <c r="DKP165" s="1"/>
      <c r="DKQ165" s="1"/>
      <c r="DKR165" s="1"/>
      <c r="DKS165" s="1"/>
      <c r="DKT165" s="1"/>
      <c r="DKU165" s="1"/>
      <c r="DKV165" s="1"/>
      <c r="DKW165" s="1"/>
      <c r="DKX165" s="1"/>
      <c r="DKY165" s="1"/>
      <c r="DKZ165" s="1"/>
      <c r="DLA165" s="1"/>
      <c r="DLB165" s="1"/>
      <c r="DLC165" s="1"/>
      <c r="DLD165" s="1"/>
      <c r="DLE165" s="1"/>
      <c r="DLF165" s="1"/>
      <c r="DLG165" s="1"/>
      <c r="DLH165" s="1"/>
      <c r="DLI165" s="1"/>
      <c r="DLJ165" s="1"/>
      <c r="DLK165" s="1"/>
      <c r="DLL165" s="1"/>
      <c r="DLM165" s="1"/>
      <c r="DLN165" s="1"/>
      <c r="DLO165" s="1"/>
      <c r="DLP165" s="1"/>
      <c r="DLQ165" s="1"/>
      <c r="DLR165" s="1"/>
      <c r="DLS165" s="1"/>
      <c r="DLT165" s="1"/>
      <c r="DLU165" s="1"/>
      <c r="DLV165" s="1"/>
      <c r="DLW165" s="1"/>
      <c r="DLX165" s="1"/>
      <c r="DLY165" s="1"/>
      <c r="DLZ165" s="1"/>
      <c r="DMA165" s="1"/>
      <c r="DMB165" s="1"/>
      <c r="DMC165" s="1"/>
      <c r="DMD165" s="1"/>
      <c r="DME165" s="1"/>
      <c r="DMF165" s="1"/>
      <c r="DMG165" s="1"/>
      <c r="DMH165" s="1"/>
      <c r="DMI165" s="1"/>
      <c r="DMJ165" s="1"/>
      <c r="DMK165" s="1"/>
      <c r="DML165" s="1"/>
      <c r="DMM165" s="1"/>
      <c r="DMN165" s="1"/>
      <c r="DMO165" s="1"/>
      <c r="DMP165" s="1"/>
      <c r="DMQ165" s="1"/>
      <c r="DMR165" s="1"/>
      <c r="DMS165" s="1"/>
      <c r="DMT165" s="1"/>
      <c r="DMU165" s="1"/>
      <c r="DMV165" s="1"/>
      <c r="DMW165" s="1"/>
      <c r="DMX165" s="1"/>
      <c r="DMY165" s="1"/>
      <c r="DMZ165" s="1"/>
      <c r="DNA165" s="1"/>
      <c r="DNB165" s="1"/>
      <c r="DNC165" s="1"/>
      <c r="DND165" s="1"/>
      <c r="DNE165" s="1"/>
      <c r="DNF165" s="1"/>
      <c r="DNG165" s="1"/>
      <c r="DNH165" s="1"/>
      <c r="DNI165" s="1"/>
      <c r="DNJ165" s="1"/>
      <c r="DNK165" s="1"/>
      <c r="DNL165" s="1"/>
      <c r="DNM165" s="1"/>
      <c r="DNN165" s="1"/>
      <c r="DNO165" s="1"/>
      <c r="DNP165" s="1"/>
      <c r="DNQ165" s="1"/>
      <c r="DNR165" s="1"/>
      <c r="DNS165" s="1"/>
      <c r="DNT165" s="1"/>
      <c r="DNU165" s="1"/>
      <c r="DNV165" s="1"/>
      <c r="DNW165" s="1"/>
      <c r="DNX165" s="1"/>
      <c r="DNY165" s="1"/>
      <c r="DNZ165" s="1"/>
      <c r="DOA165" s="1"/>
      <c r="DOB165" s="1"/>
      <c r="DOC165" s="1"/>
      <c r="DOD165" s="1"/>
      <c r="DOE165" s="1"/>
      <c r="DOF165" s="1"/>
      <c r="DOG165" s="1"/>
      <c r="DOH165" s="1"/>
      <c r="DOI165" s="1"/>
      <c r="DOJ165" s="1"/>
      <c r="DOK165" s="1"/>
      <c r="DOL165" s="1"/>
      <c r="DOM165" s="1"/>
      <c r="DON165" s="1"/>
      <c r="DOO165" s="1"/>
      <c r="DOP165" s="1"/>
      <c r="DOQ165" s="1"/>
      <c r="DOR165" s="1"/>
      <c r="DOS165" s="1"/>
      <c r="DOT165" s="1"/>
      <c r="DOU165" s="1"/>
      <c r="DOV165" s="1"/>
      <c r="DOW165" s="1"/>
      <c r="DOX165" s="1"/>
      <c r="DOY165" s="1"/>
      <c r="DOZ165" s="1"/>
      <c r="DPA165" s="1"/>
      <c r="DPB165" s="1"/>
      <c r="DPC165" s="1"/>
      <c r="DPD165" s="1"/>
      <c r="DPE165" s="1"/>
      <c r="DPF165" s="1"/>
      <c r="DPG165" s="1"/>
      <c r="DPH165" s="1"/>
      <c r="DPI165" s="1"/>
      <c r="DPJ165" s="1"/>
      <c r="DPK165" s="1"/>
      <c r="DPL165" s="1"/>
      <c r="DPM165" s="1"/>
      <c r="DPN165" s="1"/>
      <c r="DPO165" s="1"/>
      <c r="DPP165" s="1"/>
      <c r="DPQ165" s="1"/>
      <c r="DPR165" s="1"/>
      <c r="DPS165" s="1"/>
      <c r="DPT165" s="1"/>
      <c r="DPU165" s="1"/>
      <c r="DPV165" s="1"/>
      <c r="DPW165" s="1"/>
      <c r="DPX165" s="1"/>
      <c r="DPY165" s="1"/>
      <c r="DPZ165" s="1"/>
      <c r="DQA165" s="1"/>
      <c r="DQB165" s="1"/>
      <c r="DQC165" s="1"/>
      <c r="DQD165" s="1"/>
      <c r="DQE165" s="1"/>
      <c r="DQF165" s="1"/>
      <c r="DQG165" s="1"/>
      <c r="DQH165" s="1"/>
      <c r="DQI165" s="1"/>
      <c r="DQJ165" s="1"/>
      <c r="DQK165" s="1"/>
      <c r="DQL165" s="1"/>
      <c r="DQM165" s="1"/>
      <c r="DQN165" s="1"/>
      <c r="DQO165" s="1"/>
      <c r="DQP165" s="1"/>
      <c r="DQQ165" s="1"/>
      <c r="DQR165" s="1"/>
      <c r="DQS165" s="1"/>
      <c r="DQT165" s="1"/>
      <c r="DQU165" s="1"/>
      <c r="DQV165" s="1"/>
      <c r="DQW165" s="1"/>
      <c r="DQX165" s="1"/>
      <c r="DQY165" s="1"/>
      <c r="DQZ165" s="1"/>
      <c r="DRA165" s="1"/>
      <c r="DRB165" s="1"/>
      <c r="DRC165" s="1"/>
      <c r="DRD165" s="1"/>
      <c r="DRE165" s="1"/>
      <c r="DRF165" s="1"/>
      <c r="DRG165" s="1"/>
      <c r="DRH165" s="1"/>
      <c r="DRI165" s="1"/>
      <c r="DRJ165" s="1"/>
      <c r="DRK165" s="1"/>
      <c r="DRL165" s="1"/>
      <c r="DRM165" s="1"/>
      <c r="DRN165" s="1"/>
      <c r="DRO165" s="1"/>
      <c r="DRP165" s="1"/>
      <c r="DRQ165" s="1"/>
      <c r="DRR165" s="1"/>
      <c r="DRS165" s="1"/>
      <c r="DRT165" s="1"/>
      <c r="DRU165" s="1"/>
      <c r="DRV165" s="1"/>
      <c r="DRW165" s="1"/>
      <c r="DRX165" s="1"/>
      <c r="DRY165" s="1"/>
      <c r="DRZ165" s="1"/>
      <c r="DSA165" s="1"/>
      <c r="DSB165" s="1"/>
      <c r="DSC165" s="1"/>
      <c r="DSD165" s="1"/>
      <c r="DSE165" s="1"/>
      <c r="DSF165" s="1"/>
      <c r="DSG165" s="1"/>
      <c r="DSH165" s="1"/>
      <c r="DSI165" s="1"/>
      <c r="DSJ165" s="1"/>
      <c r="DSK165" s="1"/>
      <c r="DSL165" s="1"/>
      <c r="DSM165" s="1"/>
      <c r="DSN165" s="1"/>
      <c r="DSO165" s="1"/>
      <c r="DSP165" s="1"/>
      <c r="DSQ165" s="1"/>
      <c r="DSR165" s="1"/>
      <c r="DSS165" s="1"/>
      <c r="DST165" s="1"/>
      <c r="DSU165" s="1"/>
      <c r="DSV165" s="1"/>
      <c r="DSW165" s="1"/>
      <c r="DSX165" s="1"/>
      <c r="DSY165" s="1"/>
      <c r="DSZ165" s="1"/>
      <c r="DTA165" s="1"/>
      <c r="DTB165" s="1"/>
      <c r="DTC165" s="1"/>
      <c r="DTD165" s="1"/>
      <c r="DTE165" s="1"/>
      <c r="DTF165" s="1"/>
      <c r="DTG165" s="1"/>
      <c r="DTH165" s="1"/>
      <c r="DTI165" s="1"/>
      <c r="DTJ165" s="1"/>
      <c r="DTK165" s="1"/>
      <c r="DTL165" s="1"/>
      <c r="DTM165" s="1"/>
      <c r="DTN165" s="1"/>
      <c r="DTO165" s="1"/>
      <c r="DTP165" s="1"/>
      <c r="DTQ165" s="1"/>
      <c r="DTR165" s="1"/>
      <c r="DTS165" s="1"/>
      <c r="DTT165" s="1"/>
      <c r="DTU165" s="1"/>
      <c r="DTV165" s="1"/>
      <c r="DTW165" s="1"/>
      <c r="DTX165" s="1"/>
      <c r="DTY165" s="1"/>
      <c r="DTZ165" s="1"/>
      <c r="DUA165" s="1"/>
      <c r="DUB165" s="1"/>
      <c r="DUC165" s="1"/>
      <c r="DUD165" s="1"/>
      <c r="DUE165" s="1"/>
      <c r="DUF165" s="1"/>
      <c r="DUG165" s="1"/>
      <c r="DUH165" s="1"/>
      <c r="DUI165" s="1"/>
      <c r="DUJ165" s="1"/>
      <c r="DUK165" s="1"/>
      <c r="DUL165" s="1"/>
      <c r="DUM165" s="1"/>
      <c r="DUN165" s="1"/>
      <c r="DUO165" s="1"/>
      <c r="DUP165" s="1"/>
      <c r="DUQ165" s="1"/>
      <c r="DUR165" s="1"/>
      <c r="DUS165" s="1"/>
      <c r="DUT165" s="1"/>
      <c r="DUU165" s="1"/>
      <c r="DUV165" s="1"/>
      <c r="DUW165" s="1"/>
      <c r="DUX165" s="1"/>
      <c r="DUY165" s="1"/>
      <c r="DUZ165" s="1"/>
      <c r="DVA165" s="1"/>
      <c r="DVB165" s="1"/>
      <c r="DVC165" s="1"/>
      <c r="DVD165" s="1"/>
      <c r="DVE165" s="1"/>
      <c r="DVF165" s="1"/>
      <c r="DVG165" s="1"/>
      <c r="DVH165" s="1"/>
      <c r="DVI165" s="1"/>
      <c r="DVJ165" s="1"/>
      <c r="DVK165" s="1"/>
      <c r="DVL165" s="1"/>
      <c r="DVM165" s="1"/>
      <c r="DVN165" s="1"/>
      <c r="DVO165" s="1"/>
      <c r="DVP165" s="1"/>
      <c r="DVQ165" s="1"/>
      <c r="DVR165" s="1"/>
      <c r="DVS165" s="1"/>
      <c r="DVT165" s="1"/>
      <c r="DVU165" s="1"/>
      <c r="DVV165" s="1"/>
      <c r="DVW165" s="1"/>
      <c r="DVX165" s="1"/>
      <c r="DVY165" s="1"/>
      <c r="DVZ165" s="1"/>
      <c r="DWA165" s="1"/>
      <c r="DWB165" s="1"/>
      <c r="DWC165" s="1"/>
      <c r="DWD165" s="1"/>
      <c r="DWE165" s="1"/>
      <c r="DWF165" s="1"/>
      <c r="DWG165" s="1"/>
      <c r="DWH165" s="1"/>
      <c r="DWI165" s="1"/>
      <c r="DWJ165" s="1"/>
      <c r="DWK165" s="1"/>
      <c r="DWL165" s="1"/>
      <c r="DWM165" s="1"/>
      <c r="DWN165" s="1"/>
      <c r="DWO165" s="1"/>
      <c r="DWP165" s="1"/>
      <c r="DWQ165" s="1"/>
      <c r="DWR165" s="1"/>
      <c r="DWS165" s="1"/>
      <c r="DWT165" s="1"/>
      <c r="DWU165" s="1"/>
      <c r="DWV165" s="1"/>
      <c r="DWW165" s="1"/>
      <c r="DWX165" s="1"/>
      <c r="DWY165" s="1"/>
      <c r="DWZ165" s="1"/>
      <c r="DXA165" s="1"/>
      <c r="DXB165" s="1"/>
      <c r="DXC165" s="1"/>
      <c r="DXD165" s="1"/>
      <c r="DXE165" s="1"/>
      <c r="DXF165" s="1"/>
      <c r="DXG165" s="1"/>
      <c r="DXH165" s="1"/>
      <c r="DXI165" s="1"/>
      <c r="DXJ165" s="1"/>
      <c r="DXK165" s="1"/>
      <c r="DXL165" s="1"/>
      <c r="DXM165" s="1"/>
      <c r="DXN165" s="1"/>
      <c r="DXO165" s="1"/>
      <c r="DXP165" s="1"/>
      <c r="DXQ165" s="1"/>
      <c r="DXR165" s="1"/>
      <c r="DXS165" s="1"/>
      <c r="DXT165" s="1"/>
      <c r="DXU165" s="1"/>
      <c r="DXV165" s="1"/>
      <c r="DXW165" s="1"/>
      <c r="DXX165" s="1"/>
      <c r="DXY165" s="1"/>
      <c r="DXZ165" s="1"/>
      <c r="DYA165" s="1"/>
      <c r="DYB165" s="1"/>
      <c r="DYC165" s="1"/>
      <c r="DYD165" s="1"/>
      <c r="DYE165" s="1"/>
      <c r="DYF165" s="1"/>
      <c r="DYG165" s="1"/>
      <c r="DYH165" s="1"/>
      <c r="DYI165" s="1"/>
      <c r="DYJ165" s="1"/>
      <c r="DYK165" s="1"/>
      <c r="DYL165" s="1"/>
      <c r="DYM165" s="1"/>
      <c r="DYN165" s="1"/>
      <c r="DYO165" s="1"/>
      <c r="DYP165" s="1"/>
      <c r="DYQ165" s="1"/>
      <c r="DYR165" s="1"/>
      <c r="DYS165" s="1"/>
      <c r="DYT165" s="1"/>
      <c r="DYU165" s="1"/>
      <c r="DYV165" s="1"/>
      <c r="DYW165" s="1"/>
      <c r="DYX165" s="1"/>
      <c r="DYY165" s="1"/>
      <c r="DYZ165" s="1"/>
      <c r="DZA165" s="1"/>
      <c r="DZB165" s="1"/>
      <c r="DZC165" s="1"/>
      <c r="DZD165" s="1"/>
      <c r="DZE165" s="1"/>
      <c r="DZF165" s="1"/>
      <c r="DZG165" s="1"/>
      <c r="DZH165" s="1"/>
      <c r="DZI165" s="1"/>
      <c r="DZJ165" s="1"/>
      <c r="DZK165" s="1"/>
      <c r="DZL165" s="1"/>
      <c r="DZM165" s="1"/>
      <c r="DZN165" s="1"/>
      <c r="DZO165" s="1"/>
      <c r="DZP165" s="1"/>
      <c r="DZQ165" s="1"/>
      <c r="DZR165" s="1"/>
      <c r="DZS165" s="1"/>
      <c r="DZT165" s="1"/>
      <c r="DZU165" s="1"/>
      <c r="DZV165" s="1"/>
      <c r="DZW165" s="1"/>
      <c r="DZX165" s="1"/>
      <c r="DZY165" s="1"/>
      <c r="DZZ165" s="1"/>
      <c r="EAA165" s="1"/>
      <c r="EAB165" s="1"/>
      <c r="EAC165" s="1"/>
      <c r="EAD165" s="1"/>
      <c r="EAE165" s="1"/>
      <c r="EAF165" s="1"/>
      <c r="EAG165" s="1"/>
      <c r="EAH165" s="1"/>
      <c r="EAI165" s="1"/>
      <c r="EAJ165" s="1"/>
      <c r="EAK165" s="1"/>
      <c r="EAL165" s="1"/>
      <c r="EAM165" s="1"/>
      <c r="EAN165" s="1"/>
      <c r="EAO165" s="1"/>
      <c r="EAP165" s="1"/>
      <c r="EAQ165" s="1"/>
      <c r="EAR165" s="1"/>
      <c r="EAS165" s="1"/>
      <c r="EAT165" s="1"/>
      <c r="EAU165" s="1"/>
      <c r="EAV165" s="1"/>
      <c r="EAW165" s="1"/>
      <c r="EAX165" s="1"/>
      <c r="EAY165" s="1"/>
      <c r="EAZ165" s="1"/>
      <c r="EBA165" s="1"/>
      <c r="EBB165" s="1"/>
      <c r="EBC165" s="1"/>
      <c r="EBD165" s="1"/>
      <c r="EBE165" s="1"/>
      <c r="EBF165" s="1"/>
      <c r="EBG165" s="1"/>
      <c r="EBH165" s="1"/>
      <c r="EBI165" s="1"/>
      <c r="EBJ165" s="1"/>
      <c r="EBK165" s="1"/>
      <c r="EBL165" s="1"/>
      <c r="EBM165" s="1"/>
      <c r="EBN165" s="1"/>
      <c r="EBO165" s="1"/>
      <c r="EBP165" s="1"/>
      <c r="EBQ165" s="1"/>
      <c r="EBR165" s="1"/>
      <c r="EBS165" s="1"/>
      <c r="EBT165" s="1"/>
      <c r="EBU165" s="1"/>
      <c r="EBV165" s="1"/>
      <c r="EBW165" s="1"/>
      <c r="EBX165" s="1"/>
      <c r="EBY165" s="1"/>
      <c r="EBZ165" s="1"/>
      <c r="ECA165" s="1"/>
      <c r="ECB165" s="1"/>
      <c r="ECC165" s="1"/>
      <c r="ECD165" s="1"/>
      <c r="ECE165" s="1"/>
      <c r="ECF165" s="1"/>
      <c r="ECG165" s="1"/>
      <c r="ECH165" s="1"/>
      <c r="ECI165" s="1"/>
      <c r="ECJ165" s="1"/>
      <c r="ECK165" s="1"/>
      <c r="ECL165" s="1"/>
      <c r="ECM165" s="1"/>
      <c r="ECN165" s="1"/>
      <c r="ECO165" s="1"/>
      <c r="ECP165" s="1"/>
      <c r="ECQ165" s="1"/>
      <c r="ECR165" s="1"/>
      <c r="ECS165" s="1"/>
      <c r="ECT165" s="1"/>
      <c r="ECU165" s="1"/>
      <c r="ECV165" s="1"/>
      <c r="ECW165" s="1"/>
      <c r="ECX165" s="1"/>
      <c r="ECY165" s="1"/>
      <c r="ECZ165" s="1"/>
      <c r="EDA165" s="1"/>
      <c r="EDB165" s="1"/>
      <c r="EDC165" s="1"/>
      <c r="EDD165" s="1"/>
      <c r="EDE165" s="1"/>
      <c r="EDF165" s="1"/>
      <c r="EDG165" s="1"/>
      <c r="EDH165" s="1"/>
      <c r="EDI165" s="1"/>
      <c r="EDJ165" s="1"/>
      <c r="EDK165" s="1"/>
      <c r="EDL165" s="1"/>
      <c r="EDM165" s="1"/>
      <c r="EDN165" s="1"/>
      <c r="EDO165" s="1"/>
      <c r="EDP165" s="1"/>
      <c r="EDQ165" s="1"/>
      <c r="EDR165" s="1"/>
      <c r="EDS165" s="1"/>
      <c r="EDT165" s="1"/>
      <c r="EDU165" s="1"/>
      <c r="EDV165" s="1"/>
      <c r="EDW165" s="1"/>
      <c r="EDX165" s="1"/>
      <c r="EDY165" s="1"/>
      <c r="EDZ165" s="1"/>
      <c r="EEA165" s="1"/>
      <c r="EEB165" s="1"/>
      <c r="EEC165" s="1"/>
      <c r="EED165" s="1"/>
      <c r="EEE165" s="1"/>
      <c r="EEF165" s="1"/>
      <c r="EEG165" s="1"/>
      <c r="EEH165" s="1"/>
      <c r="EEI165" s="1"/>
      <c r="EEJ165" s="1"/>
      <c r="EEK165" s="1"/>
      <c r="EEL165" s="1"/>
      <c r="EEM165" s="1"/>
      <c r="EEN165" s="1"/>
      <c r="EEO165" s="1"/>
      <c r="EEP165" s="1"/>
      <c r="EEQ165" s="1"/>
      <c r="EER165" s="1"/>
      <c r="EES165" s="1"/>
      <c r="EET165" s="1"/>
      <c r="EEU165" s="1"/>
      <c r="EEV165" s="1"/>
      <c r="EEW165" s="1"/>
      <c r="EEX165" s="1"/>
      <c r="EEY165" s="1"/>
      <c r="EEZ165" s="1"/>
      <c r="EFA165" s="1"/>
      <c r="EFB165" s="1"/>
      <c r="EFC165" s="1"/>
      <c r="EFD165" s="1"/>
      <c r="EFE165" s="1"/>
      <c r="EFF165" s="1"/>
      <c r="EFG165" s="1"/>
      <c r="EFH165" s="1"/>
      <c r="EFI165" s="1"/>
      <c r="EFJ165" s="1"/>
      <c r="EFK165" s="1"/>
      <c r="EFL165" s="1"/>
      <c r="EFM165" s="1"/>
      <c r="EFN165" s="1"/>
      <c r="EFO165" s="1"/>
      <c r="EFP165" s="1"/>
      <c r="EFQ165" s="1"/>
      <c r="EFR165" s="1"/>
      <c r="EFS165" s="1"/>
      <c r="EFT165" s="1"/>
      <c r="EFU165" s="1"/>
      <c r="EFV165" s="1"/>
      <c r="EFW165" s="1"/>
      <c r="EFX165" s="1"/>
      <c r="EFY165" s="1"/>
      <c r="EFZ165" s="1"/>
      <c r="EGA165" s="1"/>
      <c r="EGB165" s="1"/>
      <c r="EGC165" s="1"/>
      <c r="EGD165" s="1"/>
      <c r="EGE165" s="1"/>
      <c r="EGF165" s="1"/>
      <c r="EGG165" s="1"/>
      <c r="EGH165" s="1"/>
      <c r="EGI165" s="1"/>
      <c r="EGJ165" s="1"/>
      <c r="EGK165" s="1"/>
      <c r="EGL165" s="1"/>
      <c r="EGM165" s="1"/>
      <c r="EGN165" s="1"/>
      <c r="EGO165" s="1"/>
      <c r="EGP165" s="1"/>
      <c r="EGQ165" s="1"/>
      <c r="EGR165" s="1"/>
      <c r="EGS165" s="1"/>
      <c r="EGT165" s="1"/>
      <c r="EGU165" s="1"/>
      <c r="EGV165" s="1"/>
      <c r="EGW165" s="1"/>
      <c r="EGX165" s="1"/>
      <c r="EGY165" s="1"/>
      <c r="EGZ165" s="1"/>
      <c r="EHA165" s="1"/>
      <c r="EHB165" s="1"/>
      <c r="EHC165" s="1"/>
      <c r="EHD165" s="1"/>
      <c r="EHE165" s="1"/>
      <c r="EHF165" s="1"/>
      <c r="EHG165" s="1"/>
      <c r="EHH165" s="1"/>
      <c r="EHI165" s="1"/>
      <c r="EHJ165" s="1"/>
      <c r="EHK165" s="1"/>
      <c r="EHL165" s="1"/>
      <c r="EHM165" s="1"/>
      <c r="EHN165" s="1"/>
      <c r="EHO165" s="1"/>
      <c r="EHP165" s="1"/>
      <c r="EHQ165" s="1"/>
      <c r="EHR165" s="1"/>
      <c r="EHS165" s="1"/>
      <c r="EHT165" s="1"/>
      <c r="EHU165" s="1"/>
      <c r="EHV165" s="1"/>
      <c r="EHW165" s="1"/>
      <c r="EHX165" s="1"/>
      <c r="EHY165" s="1"/>
      <c r="EHZ165" s="1"/>
      <c r="EIA165" s="1"/>
      <c r="EIB165" s="1"/>
      <c r="EIC165" s="1"/>
      <c r="EID165" s="1"/>
      <c r="EIE165" s="1"/>
      <c r="EIF165" s="1"/>
      <c r="EIG165" s="1"/>
      <c r="EIH165" s="1"/>
      <c r="EII165" s="1"/>
      <c r="EIJ165" s="1"/>
      <c r="EIK165" s="1"/>
      <c r="EIL165" s="1"/>
      <c r="EIM165" s="1"/>
      <c r="EIN165" s="1"/>
      <c r="EIO165" s="1"/>
      <c r="EIP165" s="1"/>
      <c r="EIQ165" s="1"/>
      <c r="EIR165" s="1"/>
      <c r="EIS165" s="1"/>
      <c r="EIT165" s="1"/>
      <c r="EIU165" s="1"/>
      <c r="EIV165" s="1"/>
      <c r="EIW165" s="1"/>
      <c r="EIX165" s="1"/>
      <c r="EIY165" s="1"/>
      <c r="EIZ165" s="1"/>
      <c r="EJA165" s="1"/>
      <c r="EJB165" s="1"/>
      <c r="EJC165" s="1"/>
      <c r="EJD165" s="1"/>
      <c r="EJE165" s="1"/>
      <c r="EJF165" s="1"/>
      <c r="EJG165" s="1"/>
      <c r="EJH165" s="1"/>
      <c r="EJI165" s="1"/>
      <c r="EJJ165" s="1"/>
      <c r="EJK165" s="1"/>
      <c r="EJL165" s="1"/>
      <c r="EJM165" s="1"/>
      <c r="EJN165" s="1"/>
      <c r="EJO165" s="1"/>
      <c r="EJP165" s="1"/>
      <c r="EJQ165" s="1"/>
      <c r="EJR165" s="1"/>
      <c r="EJS165" s="1"/>
      <c r="EJT165" s="1"/>
      <c r="EJU165" s="1"/>
      <c r="EJV165" s="1"/>
      <c r="EJW165" s="1"/>
      <c r="EJX165" s="1"/>
      <c r="EJY165" s="1"/>
      <c r="EJZ165" s="1"/>
      <c r="EKA165" s="1"/>
      <c r="EKB165" s="1"/>
      <c r="EKC165" s="1"/>
      <c r="EKD165" s="1"/>
      <c r="EKE165" s="1"/>
      <c r="EKF165" s="1"/>
      <c r="EKG165" s="1"/>
      <c r="EKH165" s="1"/>
      <c r="EKI165" s="1"/>
      <c r="EKJ165" s="1"/>
      <c r="EKK165" s="1"/>
      <c r="EKL165" s="1"/>
      <c r="EKM165" s="1"/>
      <c r="EKN165" s="1"/>
      <c r="EKO165" s="1"/>
      <c r="EKP165" s="1"/>
      <c r="EKQ165" s="1"/>
      <c r="EKR165" s="1"/>
      <c r="EKS165" s="1"/>
      <c r="EKT165" s="1"/>
      <c r="EKU165" s="1"/>
      <c r="EKV165" s="1"/>
      <c r="EKW165" s="1"/>
      <c r="EKX165" s="1"/>
      <c r="EKY165" s="1"/>
      <c r="EKZ165" s="1"/>
      <c r="ELA165" s="1"/>
      <c r="ELB165" s="1"/>
      <c r="ELC165" s="1"/>
      <c r="ELD165" s="1"/>
      <c r="ELE165" s="1"/>
      <c r="ELF165" s="1"/>
      <c r="ELG165" s="1"/>
      <c r="ELH165" s="1"/>
      <c r="ELI165" s="1"/>
      <c r="ELJ165" s="1"/>
      <c r="ELK165" s="1"/>
      <c r="ELL165" s="1"/>
      <c r="ELM165" s="1"/>
      <c r="ELN165" s="1"/>
      <c r="ELO165" s="1"/>
      <c r="ELP165" s="1"/>
      <c r="ELQ165" s="1"/>
      <c r="ELR165" s="1"/>
      <c r="ELS165" s="1"/>
      <c r="ELT165" s="1"/>
      <c r="ELU165" s="1"/>
      <c r="ELV165" s="1"/>
      <c r="ELW165" s="1"/>
      <c r="ELX165" s="1"/>
      <c r="ELY165" s="1"/>
      <c r="ELZ165" s="1"/>
      <c r="EMA165" s="1"/>
      <c r="EMB165" s="1"/>
      <c r="EMC165" s="1"/>
      <c r="EMD165" s="1"/>
      <c r="EME165" s="1"/>
      <c r="EMF165" s="1"/>
      <c r="EMG165" s="1"/>
      <c r="EMH165" s="1"/>
      <c r="EMI165" s="1"/>
      <c r="EMJ165" s="1"/>
      <c r="EMK165" s="1"/>
      <c r="EML165" s="1"/>
      <c r="EMM165" s="1"/>
      <c r="EMN165" s="1"/>
      <c r="EMO165" s="1"/>
      <c r="EMP165" s="1"/>
      <c r="EMQ165" s="1"/>
      <c r="EMR165" s="1"/>
      <c r="EMS165" s="1"/>
      <c r="EMT165" s="1"/>
      <c r="EMU165" s="1"/>
      <c r="EMV165" s="1"/>
      <c r="EMW165" s="1"/>
      <c r="EMX165" s="1"/>
      <c r="EMY165" s="1"/>
      <c r="EMZ165" s="1"/>
      <c r="ENA165" s="1"/>
      <c r="ENB165" s="1"/>
      <c r="ENC165" s="1"/>
      <c r="END165" s="1"/>
      <c r="ENE165" s="1"/>
      <c r="ENF165" s="1"/>
      <c r="ENG165" s="1"/>
      <c r="ENH165" s="1"/>
      <c r="ENI165" s="1"/>
      <c r="ENJ165" s="1"/>
      <c r="ENK165" s="1"/>
      <c r="ENL165" s="1"/>
      <c r="ENM165" s="1"/>
      <c r="ENN165" s="1"/>
      <c r="ENO165" s="1"/>
      <c r="ENP165" s="1"/>
      <c r="ENQ165" s="1"/>
      <c r="ENR165" s="1"/>
      <c r="ENS165" s="1"/>
      <c r="ENT165" s="1"/>
      <c r="ENU165" s="1"/>
      <c r="ENV165" s="1"/>
      <c r="ENW165" s="1"/>
      <c r="ENX165" s="1"/>
      <c r="ENY165" s="1"/>
      <c r="ENZ165" s="1"/>
      <c r="EOA165" s="1"/>
      <c r="EOB165" s="1"/>
      <c r="EOC165" s="1"/>
      <c r="EOD165" s="1"/>
      <c r="EOE165" s="1"/>
      <c r="EOF165" s="1"/>
      <c r="EOG165" s="1"/>
      <c r="EOH165" s="1"/>
      <c r="EOI165" s="1"/>
      <c r="EOJ165" s="1"/>
      <c r="EOK165" s="1"/>
      <c r="EOL165" s="1"/>
      <c r="EOM165" s="1"/>
      <c r="EON165" s="1"/>
      <c r="EOO165" s="1"/>
      <c r="EOP165" s="1"/>
      <c r="EOQ165" s="1"/>
      <c r="EOR165" s="1"/>
      <c r="EOS165" s="1"/>
      <c r="EOT165" s="1"/>
      <c r="EOU165" s="1"/>
      <c r="EOV165" s="1"/>
      <c r="EOW165" s="1"/>
      <c r="EOX165" s="1"/>
      <c r="EOY165" s="1"/>
      <c r="EOZ165" s="1"/>
      <c r="EPA165" s="1"/>
      <c r="EPB165" s="1"/>
      <c r="EPC165" s="1"/>
      <c r="EPD165" s="1"/>
      <c r="EPE165" s="1"/>
      <c r="EPF165" s="1"/>
      <c r="EPG165" s="1"/>
      <c r="EPH165" s="1"/>
      <c r="EPI165" s="1"/>
      <c r="EPJ165" s="1"/>
      <c r="EPK165" s="1"/>
      <c r="EPL165" s="1"/>
      <c r="EPM165" s="1"/>
      <c r="EPN165" s="1"/>
      <c r="EPO165" s="1"/>
      <c r="EPP165" s="1"/>
      <c r="EPQ165" s="1"/>
      <c r="EPR165" s="1"/>
      <c r="EPS165" s="1"/>
      <c r="EPT165" s="1"/>
      <c r="EPU165" s="1"/>
      <c r="EPV165" s="1"/>
      <c r="EPW165" s="1"/>
      <c r="EPX165" s="1"/>
      <c r="EPY165" s="1"/>
      <c r="EPZ165" s="1"/>
      <c r="EQA165" s="1"/>
      <c r="EQB165" s="1"/>
      <c r="EQC165" s="1"/>
      <c r="EQD165" s="1"/>
      <c r="EQE165" s="1"/>
      <c r="EQF165" s="1"/>
      <c r="EQG165" s="1"/>
      <c r="EQH165" s="1"/>
      <c r="EQI165" s="1"/>
      <c r="EQJ165" s="1"/>
      <c r="EQK165" s="1"/>
      <c r="EQL165" s="1"/>
      <c r="EQM165" s="1"/>
      <c r="EQN165" s="1"/>
      <c r="EQO165" s="1"/>
      <c r="EQP165" s="1"/>
      <c r="EQQ165" s="1"/>
      <c r="EQR165" s="1"/>
      <c r="EQS165" s="1"/>
      <c r="EQT165" s="1"/>
      <c r="EQU165" s="1"/>
      <c r="EQV165" s="1"/>
      <c r="EQW165" s="1"/>
      <c r="EQX165" s="1"/>
      <c r="EQY165" s="1"/>
      <c r="EQZ165" s="1"/>
      <c r="ERA165" s="1"/>
      <c r="ERB165" s="1"/>
      <c r="ERC165" s="1"/>
      <c r="ERD165" s="1"/>
      <c r="ERE165" s="1"/>
      <c r="ERF165" s="1"/>
      <c r="ERG165" s="1"/>
      <c r="ERH165" s="1"/>
      <c r="ERI165" s="1"/>
      <c r="ERJ165" s="1"/>
      <c r="ERK165" s="1"/>
      <c r="ERL165" s="1"/>
      <c r="ERM165" s="1"/>
      <c r="ERN165" s="1"/>
      <c r="ERO165" s="1"/>
      <c r="ERP165" s="1"/>
      <c r="ERQ165" s="1"/>
      <c r="ERR165" s="1"/>
      <c r="ERS165" s="1"/>
      <c r="ERT165" s="1"/>
      <c r="ERU165" s="1"/>
      <c r="ERV165" s="1"/>
      <c r="ERW165" s="1"/>
      <c r="ERX165" s="1"/>
      <c r="ERY165" s="1"/>
      <c r="ERZ165" s="1"/>
      <c r="ESA165" s="1"/>
      <c r="ESB165" s="1"/>
      <c r="ESC165" s="1"/>
      <c r="ESD165" s="1"/>
      <c r="ESE165" s="1"/>
      <c r="ESF165" s="1"/>
      <c r="ESG165" s="1"/>
      <c r="ESH165" s="1"/>
      <c r="ESI165" s="1"/>
      <c r="ESJ165" s="1"/>
      <c r="ESK165" s="1"/>
      <c r="ESL165" s="1"/>
      <c r="ESM165" s="1"/>
      <c r="ESN165" s="1"/>
      <c r="ESO165" s="1"/>
      <c r="ESP165" s="1"/>
      <c r="ESQ165" s="1"/>
      <c r="ESR165" s="1"/>
      <c r="ESS165" s="1"/>
      <c r="EST165" s="1"/>
      <c r="ESU165" s="1"/>
      <c r="ESV165" s="1"/>
      <c r="ESW165" s="1"/>
      <c r="ESX165" s="1"/>
      <c r="ESY165" s="1"/>
      <c r="ESZ165" s="1"/>
      <c r="ETA165" s="1"/>
      <c r="ETB165" s="1"/>
      <c r="ETC165" s="1"/>
      <c r="ETD165" s="1"/>
      <c r="ETE165" s="1"/>
      <c r="ETF165" s="1"/>
      <c r="ETG165" s="1"/>
      <c r="ETH165" s="1"/>
      <c r="ETI165" s="1"/>
      <c r="ETJ165" s="1"/>
      <c r="ETK165" s="1"/>
      <c r="ETL165" s="1"/>
      <c r="ETM165" s="1"/>
      <c r="ETN165" s="1"/>
      <c r="ETO165" s="1"/>
      <c r="ETP165" s="1"/>
      <c r="ETQ165" s="1"/>
      <c r="ETR165" s="1"/>
      <c r="ETS165" s="1"/>
      <c r="ETT165" s="1"/>
      <c r="ETU165" s="1"/>
      <c r="ETV165" s="1"/>
      <c r="ETW165" s="1"/>
      <c r="ETX165" s="1"/>
      <c r="ETY165" s="1"/>
      <c r="ETZ165" s="1"/>
      <c r="EUA165" s="1"/>
      <c r="EUB165" s="1"/>
      <c r="EUC165" s="1"/>
      <c r="EUD165" s="1"/>
      <c r="EUE165" s="1"/>
      <c r="EUF165" s="1"/>
      <c r="EUG165" s="1"/>
      <c r="EUH165" s="1"/>
      <c r="EUI165" s="1"/>
      <c r="EUJ165" s="1"/>
      <c r="EUK165" s="1"/>
      <c r="EUL165" s="1"/>
      <c r="EUM165" s="1"/>
      <c r="EUN165" s="1"/>
      <c r="EUO165" s="1"/>
      <c r="EUP165" s="1"/>
      <c r="EUQ165" s="1"/>
      <c r="EUR165" s="1"/>
      <c r="EUS165" s="1"/>
      <c r="EUT165" s="1"/>
      <c r="EUU165" s="1"/>
      <c r="EUV165" s="1"/>
      <c r="EUW165" s="1"/>
      <c r="EUX165" s="1"/>
      <c r="EUY165" s="1"/>
      <c r="EUZ165" s="1"/>
      <c r="EVA165" s="1"/>
      <c r="EVB165" s="1"/>
      <c r="EVC165" s="1"/>
      <c r="EVD165" s="1"/>
      <c r="EVE165" s="1"/>
      <c r="EVF165" s="1"/>
      <c r="EVG165" s="1"/>
      <c r="EVH165" s="1"/>
      <c r="EVI165" s="1"/>
      <c r="EVJ165" s="1"/>
      <c r="EVK165" s="1"/>
      <c r="EVL165" s="1"/>
      <c r="EVM165" s="1"/>
      <c r="EVN165" s="1"/>
      <c r="EVO165" s="1"/>
      <c r="EVP165" s="1"/>
      <c r="EVQ165" s="1"/>
      <c r="EVR165" s="1"/>
      <c r="EVS165" s="1"/>
      <c r="EVT165" s="1"/>
      <c r="EVU165" s="1"/>
      <c r="EVV165" s="1"/>
      <c r="EVW165" s="1"/>
      <c r="EVX165" s="1"/>
      <c r="EVY165" s="1"/>
      <c r="EVZ165" s="1"/>
      <c r="EWA165" s="1"/>
      <c r="EWB165" s="1"/>
      <c r="EWC165" s="1"/>
      <c r="EWD165" s="1"/>
      <c r="EWE165" s="1"/>
      <c r="EWF165" s="1"/>
      <c r="EWG165" s="1"/>
      <c r="EWH165" s="1"/>
      <c r="EWI165" s="1"/>
      <c r="EWJ165" s="1"/>
      <c r="EWK165" s="1"/>
      <c r="EWL165" s="1"/>
      <c r="EWM165" s="1"/>
      <c r="EWN165" s="1"/>
      <c r="EWO165" s="1"/>
      <c r="EWP165" s="1"/>
      <c r="EWQ165" s="1"/>
      <c r="EWR165" s="1"/>
      <c r="EWS165" s="1"/>
      <c r="EWT165" s="1"/>
      <c r="EWU165" s="1"/>
      <c r="EWV165" s="1"/>
      <c r="EWW165" s="1"/>
      <c r="EWX165" s="1"/>
      <c r="EWY165" s="1"/>
      <c r="EWZ165" s="1"/>
      <c r="EXA165" s="1"/>
      <c r="EXB165" s="1"/>
      <c r="EXC165" s="1"/>
      <c r="EXD165" s="1"/>
      <c r="EXE165" s="1"/>
      <c r="EXF165" s="1"/>
      <c r="EXG165" s="1"/>
      <c r="EXH165" s="1"/>
      <c r="EXI165" s="1"/>
      <c r="EXJ165" s="1"/>
      <c r="EXK165" s="1"/>
      <c r="EXL165" s="1"/>
      <c r="EXM165" s="1"/>
      <c r="EXN165" s="1"/>
      <c r="EXO165" s="1"/>
      <c r="EXP165" s="1"/>
      <c r="EXQ165" s="1"/>
      <c r="EXR165" s="1"/>
      <c r="EXS165" s="1"/>
      <c r="EXT165" s="1"/>
      <c r="EXU165" s="1"/>
      <c r="EXV165" s="1"/>
      <c r="EXW165" s="1"/>
      <c r="EXX165" s="1"/>
      <c r="EXY165" s="1"/>
      <c r="EXZ165" s="1"/>
      <c r="EYA165" s="1"/>
      <c r="EYB165" s="1"/>
      <c r="EYC165" s="1"/>
      <c r="EYD165" s="1"/>
      <c r="EYE165" s="1"/>
      <c r="EYF165" s="1"/>
      <c r="EYG165" s="1"/>
      <c r="EYH165" s="1"/>
      <c r="EYI165" s="1"/>
      <c r="EYJ165" s="1"/>
      <c r="EYK165" s="1"/>
      <c r="EYL165" s="1"/>
      <c r="EYM165" s="1"/>
      <c r="EYN165" s="1"/>
      <c r="EYO165" s="1"/>
      <c r="EYP165" s="1"/>
      <c r="EYQ165" s="1"/>
      <c r="EYR165" s="1"/>
      <c r="EYS165" s="1"/>
      <c r="EYT165" s="1"/>
      <c r="EYU165" s="1"/>
      <c r="EYV165" s="1"/>
      <c r="EYW165" s="1"/>
      <c r="EYX165" s="1"/>
      <c r="EYY165" s="1"/>
      <c r="EYZ165" s="1"/>
      <c r="EZA165" s="1"/>
      <c r="EZB165" s="1"/>
      <c r="EZC165" s="1"/>
      <c r="EZD165" s="1"/>
      <c r="EZE165" s="1"/>
      <c r="EZF165" s="1"/>
      <c r="EZG165" s="1"/>
      <c r="EZH165" s="1"/>
      <c r="EZI165" s="1"/>
      <c r="EZJ165" s="1"/>
      <c r="EZK165" s="1"/>
      <c r="EZL165" s="1"/>
      <c r="EZM165" s="1"/>
      <c r="EZN165" s="1"/>
      <c r="EZO165" s="1"/>
      <c r="EZP165" s="1"/>
      <c r="EZQ165" s="1"/>
      <c r="EZR165" s="1"/>
      <c r="EZS165" s="1"/>
      <c r="EZT165" s="1"/>
      <c r="EZU165" s="1"/>
      <c r="EZV165" s="1"/>
      <c r="EZW165" s="1"/>
      <c r="EZX165" s="1"/>
      <c r="EZY165" s="1"/>
      <c r="EZZ165" s="1"/>
      <c r="FAA165" s="1"/>
      <c r="FAB165" s="1"/>
      <c r="FAC165" s="1"/>
      <c r="FAD165" s="1"/>
      <c r="FAE165" s="1"/>
      <c r="FAF165" s="1"/>
      <c r="FAG165" s="1"/>
      <c r="FAH165" s="1"/>
      <c r="FAI165" s="1"/>
      <c r="FAJ165" s="1"/>
      <c r="FAK165" s="1"/>
      <c r="FAL165" s="1"/>
      <c r="FAM165" s="1"/>
      <c r="FAN165" s="1"/>
      <c r="FAO165" s="1"/>
      <c r="FAP165" s="1"/>
      <c r="FAQ165" s="1"/>
      <c r="FAR165" s="1"/>
      <c r="FAS165" s="1"/>
      <c r="FAT165" s="1"/>
      <c r="FAU165" s="1"/>
      <c r="FAV165" s="1"/>
      <c r="FAW165" s="1"/>
      <c r="FAX165" s="1"/>
      <c r="FAY165" s="1"/>
      <c r="FAZ165" s="1"/>
      <c r="FBA165" s="1"/>
      <c r="FBB165" s="1"/>
      <c r="FBC165" s="1"/>
      <c r="FBD165" s="1"/>
      <c r="FBE165" s="1"/>
      <c r="FBF165" s="1"/>
      <c r="FBG165" s="1"/>
      <c r="FBH165" s="1"/>
      <c r="FBI165" s="1"/>
      <c r="FBJ165" s="1"/>
      <c r="FBK165" s="1"/>
      <c r="FBL165" s="1"/>
      <c r="FBM165" s="1"/>
      <c r="FBN165" s="1"/>
      <c r="FBO165" s="1"/>
      <c r="FBP165" s="1"/>
      <c r="FBQ165" s="1"/>
      <c r="FBR165" s="1"/>
      <c r="FBS165" s="1"/>
      <c r="FBT165" s="1"/>
      <c r="FBU165" s="1"/>
      <c r="FBV165" s="1"/>
      <c r="FBW165" s="1"/>
      <c r="FBX165" s="1"/>
      <c r="FBY165" s="1"/>
      <c r="FBZ165" s="1"/>
      <c r="FCA165" s="1"/>
      <c r="FCB165" s="1"/>
      <c r="FCC165" s="1"/>
      <c r="FCD165" s="1"/>
      <c r="FCE165" s="1"/>
      <c r="FCF165" s="1"/>
      <c r="FCG165" s="1"/>
      <c r="FCH165" s="1"/>
      <c r="FCI165" s="1"/>
      <c r="FCJ165" s="1"/>
      <c r="FCK165" s="1"/>
      <c r="FCL165" s="1"/>
      <c r="FCM165" s="1"/>
      <c r="FCN165" s="1"/>
      <c r="FCO165" s="1"/>
      <c r="FCP165" s="1"/>
      <c r="FCQ165" s="1"/>
      <c r="FCR165" s="1"/>
      <c r="FCS165" s="1"/>
      <c r="FCT165" s="1"/>
      <c r="FCU165" s="1"/>
      <c r="FCV165" s="1"/>
      <c r="FCW165" s="1"/>
      <c r="FCX165" s="1"/>
      <c r="FCY165" s="1"/>
      <c r="FCZ165" s="1"/>
      <c r="FDA165" s="1"/>
      <c r="FDB165" s="1"/>
      <c r="FDC165" s="1"/>
      <c r="FDD165" s="1"/>
      <c r="FDE165" s="1"/>
      <c r="FDF165" s="1"/>
      <c r="FDG165" s="1"/>
      <c r="FDH165" s="1"/>
      <c r="FDI165" s="1"/>
      <c r="FDJ165" s="1"/>
      <c r="FDK165" s="1"/>
      <c r="FDL165" s="1"/>
      <c r="FDM165" s="1"/>
      <c r="FDN165" s="1"/>
      <c r="FDO165" s="1"/>
      <c r="FDP165" s="1"/>
      <c r="FDQ165" s="1"/>
      <c r="FDR165" s="1"/>
      <c r="FDS165" s="1"/>
      <c r="FDT165" s="1"/>
      <c r="FDU165" s="1"/>
      <c r="FDV165" s="1"/>
      <c r="FDW165" s="1"/>
      <c r="FDX165" s="1"/>
      <c r="FDY165" s="1"/>
      <c r="FDZ165" s="1"/>
      <c r="FEA165" s="1"/>
      <c r="FEB165" s="1"/>
      <c r="FEC165" s="1"/>
      <c r="FED165" s="1"/>
      <c r="FEE165" s="1"/>
      <c r="FEF165" s="1"/>
      <c r="FEG165" s="1"/>
      <c r="FEH165" s="1"/>
      <c r="FEI165" s="1"/>
      <c r="FEJ165" s="1"/>
      <c r="FEK165" s="1"/>
      <c r="FEL165" s="1"/>
      <c r="FEM165" s="1"/>
      <c r="FEN165" s="1"/>
      <c r="FEO165" s="1"/>
      <c r="FEP165" s="1"/>
      <c r="FEQ165" s="1"/>
      <c r="FER165" s="1"/>
      <c r="FES165" s="1"/>
      <c r="FET165" s="1"/>
      <c r="FEU165" s="1"/>
      <c r="FEV165" s="1"/>
      <c r="FEW165" s="1"/>
      <c r="FEX165" s="1"/>
      <c r="FEY165" s="1"/>
      <c r="FEZ165" s="1"/>
      <c r="FFA165" s="1"/>
      <c r="FFB165" s="1"/>
      <c r="FFC165" s="1"/>
      <c r="FFD165" s="1"/>
      <c r="FFE165" s="1"/>
      <c r="FFF165" s="1"/>
      <c r="FFG165" s="1"/>
      <c r="FFH165" s="1"/>
      <c r="FFI165" s="1"/>
      <c r="FFJ165" s="1"/>
      <c r="FFK165" s="1"/>
      <c r="FFL165" s="1"/>
      <c r="FFM165" s="1"/>
      <c r="FFN165" s="1"/>
      <c r="FFO165" s="1"/>
      <c r="FFP165" s="1"/>
      <c r="FFQ165" s="1"/>
      <c r="FFR165" s="1"/>
      <c r="FFS165" s="1"/>
      <c r="FFT165" s="1"/>
      <c r="FFU165" s="1"/>
      <c r="FFV165" s="1"/>
      <c r="FFW165" s="1"/>
      <c r="FFX165" s="1"/>
      <c r="FFY165" s="1"/>
      <c r="FFZ165" s="1"/>
      <c r="FGA165" s="1"/>
      <c r="FGB165" s="1"/>
      <c r="FGC165" s="1"/>
      <c r="FGD165" s="1"/>
      <c r="FGE165" s="1"/>
      <c r="FGF165" s="1"/>
      <c r="FGG165" s="1"/>
      <c r="FGH165" s="1"/>
      <c r="FGI165" s="1"/>
      <c r="FGJ165" s="1"/>
      <c r="FGK165" s="1"/>
      <c r="FGL165" s="1"/>
      <c r="FGM165" s="1"/>
      <c r="FGN165" s="1"/>
      <c r="FGO165" s="1"/>
      <c r="FGP165" s="1"/>
      <c r="FGQ165" s="1"/>
      <c r="FGR165" s="1"/>
      <c r="FGS165" s="1"/>
      <c r="FGT165" s="1"/>
      <c r="FGU165" s="1"/>
      <c r="FGV165" s="1"/>
      <c r="FGW165" s="1"/>
      <c r="FGX165" s="1"/>
      <c r="FGY165" s="1"/>
      <c r="FGZ165" s="1"/>
      <c r="FHA165" s="1"/>
      <c r="FHB165" s="1"/>
      <c r="FHC165" s="1"/>
      <c r="FHD165" s="1"/>
      <c r="FHE165" s="1"/>
      <c r="FHF165" s="1"/>
      <c r="FHG165" s="1"/>
      <c r="FHH165" s="1"/>
      <c r="FHI165" s="1"/>
      <c r="FHJ165" s="1"/>
      <c r="FHK165" s="1"/>
      <c r="FHL165" s="1"/>
      <c r="FHM165" s="1"/>
      <c r="FHN165" s="1"/>
      <c r="FHO165" s="1"/>
      <c r="FHP165" s="1"/>
      <c r="FHQ165" s="1"/>
      <c r="FHR165" s="1"/>
      <c r="FHS165" s="1"/>
      <c r="FHT165" s="1"/>
      <c r="FHU165" s="1"/>
      <c r="FHV165" s="1"/>
      <c r="FHW165" s="1"/>
      <c r="FHX165" s="1"/>
      <c r="FHY165" s="1"/>
      <c r="FHZ165" s="1"/>
      <c r="FIA165" s="1"/>
      <c r="FIB165" s="1"/>
      <c r="FIC165" s="1"/>
      <c r="FID165" s="1"/>
      <c r="FIE165" s="1"/>
      <c r="FIF165" s="1"/>
      <c r="FIG165" s="1"/>
      <c r="FIH165" s="1"/>
      <c r="FII165" s="1"/>
      <c r="FIJ165" s="1"/>
      <c r="FIK165" s="1"/>
      <c r="FIL165" s="1"/>
      <c r="FIM165" s="1"/>
      <c r="FIN165" s="1"/>
      <c r="FIO165" s="1"/>
      <c r="FIP165" s="1"/>
      <c r="FIQ165" s="1"/>
      <c r="FIR165" s="1"/>
      <c r="FIS165" s="1"/>
      <c r="FIT165" s="1"/>
      <c r="FIU165" s="1"/>
      <c r="FIV165" s="1"/>
      <c r="FIW165" s="1"/>
      <c r="FIX165" s="1"/>
      <c r="FIY165" s="1"/>
      <c r="FIZ165" s="1"/>
      <c r="FJA165" s="1"/>
      <c r="FJB165" s="1"/>
      <c r="FJC165" s="1"/>
      <c r="FJD165" s="1"/>
      <c r="FJE165" s="1"/>
      <c r="FJF165" s="1"/>
      <c r="FJG165" s="1"/>
      <c r="FJH165" s="1"/>
      <c r="FJI165" s="1"/>
      <c r="FJJ165" s="1"/>
      <c r="FJK165" s="1"/>
      <c r="FJL165" s="1"/>
      <c r="FJM165" s="1"/>
      <c r="FJN165" s="1"/>
      <c r="FJO165" s="1"/>
      <c r="FJP165" s="1"/>
      <c r="FJQ165" s="1"/>
      <c r="FJR165" s="1"/>
      <c r="FJS165" s="1"/>
      <c r="FJT165" s="1"/>
      <c r="FJU165" s="1"/>
      <c r="FJV165" s="1"/>
      <c r="FJW165" s="1"/>
      <c r="FJX165" s="1"/>
      <c r="FJY165" s="1"/>
      <c r="FJZ165" s="1"/>
      <c r="FKA165" s="1"/>
      <c r="FKB165" s="1"/>
      <c r="FKC165" s="1"/>
      <c r="FKD165" s="1"/>
      <c r="FKE165" s="1"/>
      <c r="FKF165" s="1"/>
      <c r="FKG165" s="1"/>
      <c r="FKH165" s="1"/>
      <c r="FKI165" s="1"/>
      <c r="FKJ165" s="1"/>
      <c r="FKK165" s="1"/>
      <c r="FKL165" s="1"/>
      <c r="FKM165" s="1"/>
      <c r="FKN165" s="1"/>
      <c r="FKO165" s="1"/>
      <c r="FKP165" s="1"/>
      <c r="FKQ165" s="1"/>
      <c r="FKR165" s="1"/>
      <c r="FKS165" s="1"/>
      <c r="FKT165" s="1"/>
      <c r="FKU165" s="1"/>
      <c r="FKV165" s="1"/>
      <c r="FKW165" s="1"/>
      <c r="FKX165" s="1"/>
      <c r="FKY165" s="1"/>
      <c r="FKZ165" s="1"/>
      <c r="FLA165" s="1"/>
      <c r="FLB165" s="1"/>
      <c r="FLC165" s="1"/>
      <c r="FLD165" s="1"/>
      <c r="FLE165" s="1"/>
      <c r="FLF165" s="1"/>
      <c r="FLG165" s="1"/>
      <c r="FLH165" s="1"/>
      <c r="FLI165" s="1"/>
      <c r="FLJ165" s="1"/>
      <c r="FLK165" s="1"/>
      <c r="FLL165" s="1"/>
      <c r="FLM165" s="1"/>
      <c r="FLN165" s="1"/>
      <c r="FLO165" s="1"/>
      <c r="FLP165" s="1"/>
      <c r="FLQ165" s="1"/>
      <c r="FLR165" s="1"/>
      <c r="FLS165" s="1"/>
      <c r="FLT165" s="1"/>
      <c r="FLU165" s="1"/>
      <c r="FLV165" s="1"/>
      <c r="FLW165" s="1"/>
      <c r="FLX165" s="1"/>
      <c r="FLY165" s="1"/>
      <c r="FLZ165" s="1"/>
      <c r="FMA165" s="1"/>
      <c r="FMB165" s="1"/>
      <c r="FMC165" s="1"/>
      <c r="FMD165" s="1"/>
      <c r="FME165" s="1"/>
      <c r="FMF165" s="1"/>
      <c r="FMG165" s="1"/>
      <c r="FMH165" s="1"/>
      <c r="FMI165" s="1"/>
      <c r="FMJ165" s="1"/>
      <c r="FMK165" s="1"/>
      <c r="FML165" s="1"/>
      <c r="FMM165" s="1"/>
      <c r="FMN165" s="1"/>
      <c r="FMO165" s="1"/>
      <c r="FMP165" s="1"/>
      <c r="FMQ165" s="1"/>
      <c r="FMR165" s="1"/>
      <c r="FMS165" s="1"/>
      <c r="FMT165" s="1"/>
      <c r="FMU165" s="1"/>
      <c r="FMV165" s="1"/>
      <c r="FMW165" s="1"/>
      <c r="FMX165" s="1"/>
      <c r="FMY165" s="1"/>
      <c r="FMZ165" s="1"/>
      <c r="FNA165" s="1"/>
      <c r="FNB165" s="1"/>
      <c r="FNC165" s="1"/>
      <c r="FND165" s="1"/>
      <c r="FNE165" s="1"/>
      <c r="FNF165" s="1"/>
      <c r="FNG165" s="1"/>
      <c r="FNH165" s="1"/>
      <c r="FNI165" s="1"/>
      <c r="FNJ165" s="1"/>
      <c r="FNK165" s="1"/>
      <c r="FNL165" s="1"/>
      <c r="FNM165" s="1"/>
      <c r="FNN165" s="1"/>
      <c r="FNO165" s="1"/>
      <c r="FNP165" s="1"/>
      <c r="FNQ165" s="1"/>
      <c r="FNR165" s="1"/>
      <c r="FNS165" s="1"/>
      <c r="FNT165" s="1"/>
      <c r="FNU165" s="1"/>
      <c r="FNV165" s="1"/>
      <c r="FNW165" s="1"/>
      <c r="FNX165" s="1"/>
      <c r="FNY165" s="1"/>
      <c r="FNZ165" s="1"/>
      <c r="FOA165" s="1"/>
      <c r="FOB165" s="1"/>
      <c r="FOC165" s="1"/>
      <c r="FOD165" s="1"/>
      <c r="FOE165" s="1"/>
      <c r="FOF165" s="1"/>
      <c r="FOG165" s="1"/>
      <c r="FOH165" s="1"/>
      <c r="FOI165" s="1"/>
      <c r="FOJ165" s="1"/>
      <c r="FOK165" s="1"/>
      <c r="FOL165" s="1"/>
      <c r="FOM165" s="1"/>
      <c r="FON165" s="1"/>
      <c r="FOO165" s="1"/>
      <c r="FOP165" s="1"/>
      <c r="FOQ165" s="1"/>
      <c r="FOR165" s="1"/>
      <c r="FOS165" s="1"/>
      <c r="FOT165" s="1"/>
      <c r="FOU165" s="1"/>
      <c r="FOV165" s="1"/>
      <c r="FOW165" s="1"/>
      <c r="FOX165" s="1"/>
      <c r="FOY165" s="1"/>
      <c r="FOZ165" s="1"/>
      <c r="FPA165" s="1"/>
      <c r="FPB165" s="1"/>
      <c r="FPC165" s="1"/>
      <c r="FPD165" s="1"/>
      <c r="FPE165" s="1"/>
      <c r="FPF165" s="1"/>
      <c r="FPG165" s="1"/>
      <c r="FPH165" s="1"/>
      <c r="FPI165" s="1"/>
      <c r="FPJ165" s="1"/>
      <c r="FPK165" s="1"/>
      <c r="FPL165" s="1"/>
      <c r="FPM165" s="1"/>
      <c r="FPN165" s="1"/>
      <c r="FPO165" s="1"/>
      <c r="FPP165" s="1"/>
      <c r="FPQ165" s="1"/>
      <c r="FPR165" s="1"/>
      <c r="FPS165" s="1"/>
      <c r="FPT165" s="1"/>
      <c r="FPU165" s="1"/>
      <c r="FPV165" s="1"/>
      <c r="FPW165" s="1"/>
      <c r="FPX165" s="1"/>
      <c r="FPY165" s="1"/>
      <c r="FPZ165" s="1"/>
      <c r="FQA165" s="1"/>
      <c r="FQB165" s="1"/>
      <c r="FQC165" s="1"/>
      <c r="FQD165" s="1"/>
      <c r="FQE165" s="1"/>
      <c r="FQF165" s="1"/>
      <c r="FQG165" s="1"/>
      <c r="FQH165" s="1"/>
      <c r="FQI165" s="1"/>
      <c r="FQJ165" s="1"/>
      <c r="FQK165" s="1"/>
      <c r="FQL165" s="1"/>
      <c r="FQM165" s="1"/>
      <c r="FQN165" s="1"/>
      <c r="FQO165" s="1"/>
      <c r="FQP165" s="1"/>
      <c r="FQQ165" s="1"/>
      <c r="FQR165" s="1"/>
      <c r="FQS165" s="1"/>
      <c r="FQT165" s="1"/>
      <c r="FQU165" s="1"/>
      <c r="FQV165" s="1"/>
      <c r="FQW165" s="1"/>
      <c r="FQX165" s="1"/>
      <c r="FQY165" s="1"/>
      <c r="FQZ165" s="1"/>
      <c r="FRA165" s="1"/>
      <c r="FRB165" s="1"/>
      <c r="FRC165" s="1"/>
      <c r="FRD165" s="1"/>
      <c r="FRE165" s="1"/>
      <c r="FRF165" s="1"/>
      <c r="FRG165" s="1"/>
      <c r="FRH165" s="1"/>
      <c r="FRI165" s="1"/>
      <c r="FRJ165" s="1"/>
      <c r="FRK165" s="1"/>
      <c r="FRL165" s="1"/>
      <c r="FRM165" s="1"/>
      <c r="FRN165" s="1"/>
      <c r="FRO165" s="1"/>
      <c r="FRP165" s="1"/>
      <c r="FRQ165" s="1"/>
      <c r="FRR165" s="1"/>
      <c r="FRS165" s="1"/>
      <c r="FRT165" s="1"/>
      <c r="FRU165" s="1"/>
      <c r="FRV165" s="1"/>
      <c r="FRW165" s="1"/>
      <c r="FRX165" s="1"/>
      <c r="FRY165" s="1"/>
      <c r="FRZ165" s="1"/>
      <c r="FSA165" s="1"/>
      <c r="FSB165" s="1"/>
      <c r="FSC165" s="1"/>
      <c r="FSD165" s="1"/>
      <c r="FSE165" s="1"/>
      <c r="FSF165" s="1"/>
      <c r="FSG165" s="1"/>
      <c r="FSH165" s="1"/>
      <c r="FSI165" s="1"/>
      <c r="FSJ165" s="1"/>
      <c r="FSK165" s="1"/>
      <c r="FSL165" s="1"/>
      <c r="FSM165" s="1"/>
      <c r="FSN165" s="1"/>
      <c r="FSO165" s="1"/>
      <c r="FSP165" s="1"/>
      <c r="FSQ165" s="1"/>
      <c r="FSR165" s="1"/>
      <c r="FSS165" s="1"/>
      <c r="FST165" s="1"/>
      <c r="FSU165" s="1"/>
      <c r="FSV165" s="1"/>
      <c r="FSW165" s="1"/>
      <c r="FSX165" s="1"/>
      <c r="FSY165" s="1"/>
      <c r="FSZ165" s="1"/>
      <c r="FTA165" s="1"/>
      <c r="FTB165" s="1"/>
      <c r="FTC165" s="1"/>
      <c r="FTD165" s="1"/>
      <c r="FTE165" s="1"/>
      <c r="FTF165" s="1"/>
      <c r="FTG165" s="1"/>
      <c r="FTH165" s="1"/>
      <c r="FTI165" s="1"/>
      <c r="FTJ165" s="1"/>
      <c r="FTK165" s="1"/>
      <c r="FTL165" s="1"/>
      <c r="FTM165" s="1"/>
      <c r="FTN165" s="1"/>
      <c r="FTO165" s="1"/>
      <c r="FTP165" s="1"/>
      <c r="FTQ165" s="1"/>
      <c r="FTR165" s="1"/>
      <c r="FTS165" s="1"/>
      <c r="FTT165" s="1"/>
      <c r="FTU165" s="1"/>
      <c r="FTV165" s="1"/>
      <c r="FTW165" s="1"/>
      <c r="FTX165" s="1"/>
      <c r="FTY165" s="1"/>
      <c r="FTZ165" s="1"/>
      <c r="FUA165" s="1"/>
      <c r="FUB165" s="1"/>
      <c r="FUC165" s="1"/>
      <c r="FUD165" s="1"/>
      <c r="FUE165" s="1"/>
      <c r="FUF165" s="1"/>
      <c r="FUG165" s="1"/>
      <c r="FUH165" s="1"/>
      <c r="FUI165" s="1"/>
      <c r="FUJ165" s="1"/>
      <c r="FUK165" s="1"/>
      <c r="FUL165" s="1"/>
      <c r="FUM165" s="1"/>
      <c r="FUN165" s="1"/>
      <c r="FUO165" s="1"/>
      <c r="FUP165" s="1"/>
      <c r="FUQ165" s="1"/>
      <c r="FUR165" s="1"/>
      <c r="FUS165" s="1"/>
      <c r="FUT165" s="1"/>
      <c r="FUU165" s="1"/>
      <c r="FUV165" s="1"/>
      <c r="FUW165" s="1"/>
      <c r="FUX165" s="1"/>
      <c r="FUY165" s="1"/>
      <c r="FUZ165" s="1"/>
      <c r="FVA165" s="1"/>
      <c r="FVB165" s="1"/>
      <c r="FVC165" s="1"/>
      <c r="FVD165" s="1"/>
      <c r="FVE165" s="1"/>
      <c r="FVF165" s="1"/>
      <c r="FVG165" s="1"/>
      <c r="FVH165" s="1"/>
      <c r="FVI165" s="1"/>
      <c r="FVJ165" s="1"/>
      <c r="FVK165" s="1"/>
      <c r="FVL165" s="1"/>
      <c r="FVM165" s="1"/>
      <c r="FVN165" s="1"/>
      <c r="FVO165" s="1"/>
      <c r="FVP165" s="1"/>
      <c r="FVQ165" s="1"/>
      <c r="FVR165" s="1"/>
      <c r="FVS165" s="1"/>
      <c r="FVT165" s="1"/>
      <c r="FVU165" s="1"/>
      <c r="FVV165" s="1"/>
      <c r="FVW165" s="1"/>
      <c r="FVX165" s="1"/>
      <c r="FVY165" s="1"/>
      <c r="FVZ165" s="1"/>
      <c r="FWA165" s="1"/>
      <c r="FWB165" s="1"/>
      <c r="FWC165" s="1"/>
      <c r="FWD165" s="1"/>
      <c r="FWE165" s="1"/>
      <c r="FWF165" s="1"/>
      <c r="FWG165" s="1"/>
      <c r="FWH165" s="1"/>
      <c r="FWI165" s="1"/>
      <c r="FWJ165" s="1"/>
      <c r="FWK165" s="1"/>
      <c r="FWL165" s="1"/>
      <c r="FWM165" s="1"/>
      <c r="FWN165" s="1"/>
      <c r="FWO165" s="1"/>
      <c r="FWP165" s="1"/>
      <c r="FWQ165" s="1"/>
      <c r="FWR165" s="1"/>
      <c r="FWS165" s="1"/>
      <c r="FWT165" s="1"/>
      <c r="FWU165" s="1"/>
      <c r="FWV165" s="1"/>
      <c r="FWW165" s="1"/>
      <c r="FWX165" s="1"/>
      <c r="FWY165" s="1"/>
      <c r="FWZ165" s="1"/>
      <c r="FXA165" s="1"/>
      <c r="FXB165" s="1"/>
      <c r="FXC165" s="1"/>
      <c r="FXD165" s="1"/>
      <c r="FXE165" s="1"/>
      <c r="FXF165" s="1"/>
      <c r="FXG165" s="1"/>
      <c r="FXH165" s="1"/>
      <c r="FXI165" s="1"/>
      <c r="FXJ165" s="1"/>
      <c r="FXK165" s="1"/>
      <c r="FXL165" s="1"/>
      <c r="FXM165" s="1"/>
      <c r="FXN165" s="1"/>
      <c r="FXO165" s="1"/>
      <c r="FXP165" s="1"/>
      <c r="FXQ165" s="1"/>
      <c r="FXR165" s="1"/>
      <c r="FXS165" s="1"/>
      <c r="FXT165" s="1"/>
      <c r="FXU165" s="1"/>
      <c r="FXV165" s="1"/>
      <c r="FXW165" s="1"/>
      <c r="FXX165" s="1"/>
      <c r="FXY165" s="1"/>
      <c r="FXZ165" s="1"/>
      <c r="FYA165" s="1"/>
      <c r="FYB165" s="1"/>
      <c r="FYC165" s="1"/>
      <c r="FYD165" s="1"/>
      <c r="FYE165" s="1"/>
      <c r="FYF165" s="1"/>
      <c r="FYG165" s="1"/>
      <c r="FYH165" s="1"/>
      <c r="FYI165" s="1"/>
      <c r="FYJ165" s="1"/>
      <c r="FYK165" s="1"/>
      <c r="FYL165" s="1"/>
      <c r="FYM165" s="1"/>
      <c r="FYN165" s="1"/>
      <c r="FYO165" s="1"/>
      <c r="FYP165" s="1"/>
      <c r="FYQ165" s="1"/>
      <c r="FYR165" s="1"/>
      <c r="FYS165" s="1"/>
      <c r="FYT165" s="1"/>
      <c r="FYU165" s="1"/>
      <c r="FYV165" s="1"/>
      <c r="FYW165" s="1"/>
      <c r="FYX165" s="1"/>
      <c r="FYY165" s="1"/>
      <c r="FYZ165" s="1"/>
      <c r="FZA165" s="1"/>
      <c r="FZB165" s="1"/>
      <c r="FZC165" s="1"/>
      <c r="FZD165" s="1"/>
      <c r="FZE165" s="1"/>
      <c r="FZF165" s="1"/>
      <c r="FZG165" s="1"/>
      <c r="FZH165" s="1"/>
      <c r="FZI165" s="1"/>
      <c r="FZJ165" s="1"/>
      <c r="FZK165" s="1"/>
      <c r="FZL165" s="1"/>
      <c r="FZM165" s="1"/>
      <c r="FZN165" s="1"/>
      <c r="FZO165" s="1"/>
      <c r="FZP165" s="1"/>
      <c r="FZQ165" s="1"/>
      <c r="FZR165" s="1"/>
      <c r="FZS165" s="1"/>
      <c r="FZT165" s="1"/>
      <c r="FZU165" s="1"/>
      <c r="FZV165" s="1"/>
      <c r="FZW165" s="1"/>
      <c r="FZX165" s="1"/>
      <c r="FZY165" s="1"/>
      <c r="FZZ165" s="1"/>
      <c r="GAA165" s="1"/>
      <c r="GAB165" s="1"/>
      <c r="GAC165" s="1"/>
      <c r="GAD165" s="1"/>
      <c r="GAE165" s="1"/>
      <c r="GAF165" s="1"/>
      <c r="GAG165" s="1"/>
      <c r="GAH165" s="1"/>
      <c r="GAI165" s="1"/>
      <c r="GAJ165" s="1"/>
      <c r="GAK165" s="1"/>
      <c r="GAL165" s="1"/>
      <c r="GAM165" s="1"/>
      <c r="GAN165" s="1"/>
      <c r="GAO165" s="1"/>
      <c r="GAP165" s="1"/>
      <c r="GAQ165" s="1"/>
      <c r="GAR165" s="1"/>
      <c r="GAS165" s="1"/>
      <c r="GAT165" s="1"/>
      <c r="GAU165" s="1"/>
      <c r="GAV165" s="1"/>
      <c r="GAW165" s="1"/>
      <c r="GAX165" s="1"/>
      <c r="GAY165" s="1"/>
      <c r="GAZ165" s="1"/>
      <c r="GBA165" s="1"/>
      <c r="GBB165" s="1"/>
      <c r="GBC165" s="1"/>
      <c r="GBD165" s="1"/>
      <c r="GBE165" s="1"/>
      <c r="GBF165" s="1"/>
      <c r="GBG165" s="1"/>
      <c r="GBH165" s="1"/>
      <c r="GBI165" s="1"/>
      <c r="GBJ165" s="1"/>
      <c r="GBK165" s="1"/>
      <c r="GBL165" s="1"/>
      <c r="GBM165" s="1"/>
      <c r="GBN165" s="1"/>
      <c r="GBO165" s="1"/>
      <c r="GBP165" s="1"/>
      <c r="GBQ165" s="1"/>
      <c r="GBR165" s="1"/>
      <c r="GBS165" s="1"/>
      <c r="GBT165" s="1"/>
      <c r="GBU165" s="1"/>
      <c r="GBV165" s="1"/>
      <c r="GBW165" s="1"/>
      <c r="GBX165" s="1"/>
      <c r="GBY165" s="1"/>
      <c r="GBZ165" s="1"/>
      <c r="GCA165" s="1"/>
      <c r="GCB165" s="1"/>
      <c r="GCC165" s="1"/>
      <c r="GCD165" s="1"/>
      <c r="GCE165" s="1"/>
      <c r="GCF165" s="1"/>
      <c r="GCG165" s="1"/>
      <c r="GCH165" s="1"/>
      <c r="GCI165" s="1"/>
      <c r="GCJ165" s="1"/>
      <c r="GCK165" s="1"/>
      <c r="GCL165" s="1"/>
      <c r="GCM165" s="1"/>
      <c r="GCN165" s="1"/>
      <c r="GCO165" s="1"/>
      <c r="GCP165" s="1"/>
      <c r="GCQ165" s="1"/>
      <c r="GCR165" s="1"/>
      <c r="GCS165" s="1"/>
      <c r="GCT165" s="1"/>
      <c r="GCU165" s="1"/>
      <c r="GCV165" s="1"/>
      <c r="GCW165" s="1"/>
      <c r="GCX165" s="1"/>
      <c r="GCY165" s="1"/>
      <c r="GCZ165" s="1"/>
      <c r="GDA165" s="1"/>
      <c r="GDB165" s="1"/>
      <c r="GDC165" s="1"/>
      <c r="GDD165" s="1"/>
      <c r="GDE165" s="1"/>
      <c r="GDF165" s="1"/>
      <c r="GDG165" s="1"/>
      <c r="GDH165" s="1"/>
      <c r="GDI165" s="1"/>
      <c r="GDJ165" s="1"/>
      <c r="GDK165" s="1"/>
      <c r="GDL165" s="1"/>
      <c r="GDM165" s="1"/>
      <c r="GDN165" s="1"/>
      <c r="GDO165" s="1"/>
      <c r="GDP165" s="1"/>
      <c r="GDQ165" s="1"/>
      <c r="GDR165" s="1"/>
      <c r="GDS165" s="1"/>
      <c r="GDT165" s="1"/>
      <c r="GDU165" s="1"/>
      <c r="GDV165" s="1"/>
      <c r="GDW165" s="1"/>
      <c r="GDX165" s="1"/>
      <c r="GDY165" s="1"/>
      <c r="GDZ165" s="1"/>
      <c r="GEA165" s="1"/>
      <c r="GEB165" s="1"/>
      <c r="GEC165" s="1"/>
      <c r="GED165" s="1"/>
      <c r="GEE165" s="1"/>
      <c r="GEF165" s="1"/>
      <c r="GEG165" s="1"/>
      <c r="GEH165" s="1"/>
      <c r="GEI165" s="1"/>
      <c r="GEJ165" s="1"/>
      <c r="GEK165" s="1"/>
      <c r="GEL165" s="1"/>
      <c r="GEM165" s="1"/>
      <c r="GEN165" s="1"/>
      <c r="GEO165" s="1"/>
      <c r="GEP165" s="1"/>
      <c r="GEQ165" s="1"/>
      <c r="GER165" s="1"/>
      <c r="GES165" s="1"/>
      <c r="GET165" s="1"/>
      <c r="GEU165" s="1"/>
      <c r="GEV165" s="1"/>
      <c r="GEW165" s="1"/>
      <c r="GEX165" s="1"/>
      <c r="GEY165" s="1"/>
      <c r="GEZ165" s="1"/>
      <c r="GFA165" s="1"/>
      <c r="GFB165" s="1"/>
      <c r="GFC165" s="1"/>
      <c r="GFD165" s="1"/>
      <c r="GFE165" s="1"/>
      <c r="GFF165" s="1"/>
      <c r="GFG165" s="1"/>
      <c r="GFH165" s="1"/>
      <c r="GFI165" s="1"/>
      <c r="GFJ165" s="1"/>
      <c r="GFK165" s="1"/>
      <c r="GFL165" s="1"/>
      <c r="GFM165" s="1"/>
      <c r="GFN165" s="1"/>
      <c r="GFO165" s="1"/>
      <c r="GFP165" s="1"/>
      <c r="GFQ165" s="1"/>
      <c r="GFR165" s="1"/>
      <c r="GFS165" s="1"/>
      <c r="GFT165" s="1"/>
      <c r="GFU165" s="1"/>
      <c r="GFV165" s="1"/>
      <c r="GFW165" s="1"/>
      <c r="GFX165" s="1"/>
      <c r="GFY165" s="1"/>
      <c r="GFZ165" s="1"/>
      <c r="GGA165" s="1"/>
      <c r="GGB165" s="1"/>
      <c r="GGC165" s="1"/>
      <c r="GGD165" s="1"/>
      <c r="GGE165" s="1"/>
      <c r="GGF165" s="1"/>
      <c r="GGG165" s="1"/>
      <c r="GGH165" s="1"/>
      <c r="GGI165" s="1"/>
      <c r="GGJ165" s="1"/>
      <c r="GGK165" s="1"/>
      <c r="GGL165" s="1"/>
      <c r="GGM165" s="1"/>
      <c r="GGN165" s="1"/>
      <c r="GGO165" s="1"/>
      <c r="GGP165" s="1"/>
      <c r="GGQ165" s="1"/>
      <c r="GGR165" s="1"/>
      <c r="GGS165" s="1"/>
      <c r="GGT165" s="1"/>
      <c r="GGU165" s="1"/>
      <c r="GGV165" s="1"/>
      <c r="GGW165" s="1"/>
      <c r="GGX165" s="1"/>
      <c r="GGY165" s="1"/>
      <c r="GGZ165" s="1"/>
      <c r="GHA165" s="1"/>
      <c r="GHB165" s="1"/>
      <c r="GHC165" s="1"/>
      <c r="GHD165" s="1"/>
      <c r="GHE165" s="1"/>
      <c r="GHF165" s="1"/>
      <c r="GHG165" s="1"/>
      <c r="GHH165" s="1"/>
      <c r="GHI165" s="1"/>
      <c r="GHJ165" s="1"/>
      <c r="GHK165" s="1"/>
      <c r="GHL165" s="1"/>
      <c r="GHM165" s="1"/>
      <c r="GHN165" s="1"/>
      <c r="GHO165" s="1"/>
      <c r="GHP165" s="1"/>
      <c r="GHQ165" s="1"/>
      <c r="GHR165" s="1"/>
      <c r="GHS165" s="1"/>
      <c r="GHT165" s="1"/>
      <c r="GHU165" s="1"/>
      <c r="GHV165" s="1"/>
      <c r="GHW165" s="1"/>
      <c r="GHX165" s="1"/>
      <c r="GHY165" s="1"/>
      <c r="GHZ165" s="1"/>
      <c r="GIA165" s="1"/>
      <c r="GIB165" s="1"/>
      <c r="GIC165" s="1"/>
      <c r="GID165" s="1"/>
      <c r="GIE165" s="1"/>
      <c r="GIF165" s="1"/>
      <c r="GIG165" s="1"/>
      <c r="GIH165" s="1"/>
      <c r="GII165" s="1"/>
      <c r="GIJ165" s="1"/>
      <c r="GIK165" s="1"/>
      <c r="GIL165" s="1"/>
      <c r="GIM165" s="1"/>
      <c r="GIN165" s="1"/>
      <c r="GIO165" s="1"/>
      <c r="GIP165" s="1"/>
      <c r="GIQ165" s="1"/>
      <c r="GIR165" s="1"/>
      <c r="GIS165" s="1"/>
      <c r="GIT165" s="1"/>
      <c r="GIU165" s="1"/>
      <c r="GIV165" s="1"/>
      <c r="GIW165" s="1"/>
      <c r="GIX165" s="1"/>
      <c r="GIY165" s="1"/>
      <c r="GIZ165" s="1"/>
      <c r="GJA165" s="1"/>
      <c r="GJB165" s="1"/>
      <c r="GJC165" s="1"/>
      <c r="GJD165" s="1"/>
      <c r="GJE165" s="1"/>
      <c r="GJF165" s="1"/>
      <c r="GJG165" s="1"/>
      <c r="GJH165" s="1"/>
      <c r="GJI165" s="1"/>
      <c r="GJJ165" s="1"/>
      <c r="GJK165" s="1"/>
      <c r="GJL165" s="1"/>
      <c r="GJM165" s="1"/>
      <c r="GJN165" s="1"/>
      <c r="GJO165" s="1"/>
      <c r="GJP165" s="1"/>
      <c r="GJQ165" s="1"/>
      <c r="GJR165" s="1"/>
      <c r="GJS165" s="1"/>
      <c r="GJT165" s="1"/>
      <c r="GJU165" s="1"/>
      <c r="GJV165" s="1"/>
      <c r="GJW165" s="1"/>
      <c r="GJX165" s="1"/>
      <c r="GJY165" s="1"/>
      <c r="GJZ165" s="1"/>
      <c r="GKA165" s="1"/>
      <c r="GKB165" s="1"/>
      <c r="GKC165" s="1"/>
      <c r="GKD165" s="1"/>
      <c r="GKE165" s="1"/>
      <c r="GKF165" s="1"/>
      <c r="GKG165" s="1"/>
      <c r="GKH165" s="1"/>
      <c r="GKI165" s="1"/>
      <c r="GKJ165" s="1"/>
      <c r="GKK165" s="1"/>
      <c r="GKL165" s="1"/>
      <c r="GKM165" s="1"/>
      <c r="GKN165" s="1"/>
      <c r="GKO165" s="1"/>
      <c r="GKP165" s="1"/>
      <c r="GKQ165" s="1"/>
      <c r="GKR165" s="1"/>
      <c r="GKS165" s="1"/>
      <c r="GKT165" s="1"/>
      <c r="GKU165" s="1"/>
      <c r="GKV165" s="1"/>
      <c r="GKW165" s="1"/>
      <c r="GKX165" s="1"/>
      <c r="GKY165" s="1"/>
      <c r="GKZ165" s="1"/>
      <c r="GLA165" s="1"/>
      <c r="GLB165" s="1"/>
      <c r="GLC165" s="1"/>
      <c r="GLD165" s="1"/>
      <c r="GLE165" s="1"/>
      <c r="GLF165" s="1"/>
      <c r="GLG165" s="1"/>
      <c r="GLH165" s="1"/>
      <c r="GLI165" s="1"/>
      <c r="GLJ165" s="1"/>
      <c r="GLK165" s="1"/>
      <c r="GLL165" s="1"/>
      <c r="GLM165" s="1"/>
      <c r="GLN165" s="1"/>
      <c r="GLO165" s="1"/>
      <c r="GLP165" s="1"/>
      <c r="GLQ165" s="1"/>
      <c r="GLR165" s="1"/>
      <c r="GLS165" s="1"/>
      <c r="GLT165" s="1"/>
      <c r="GLU165" s="1"/>
      <c r="GLV165" s="1"/>
      <c r="GLW165" s="1"/>
      <c r="GLX165" s="1"/>
      <c r="GLY165" s="1"/>
      <c r="GLZ165" s="1"/>
      <c r="GMA165" s="1"/>
      <c r="GMB165" s="1"/>
      <c r="GMC165" s="1"/>
      <c r="GMD165" s="1"/>
      <c r="GME165" s="1"/>
      <c r="GMF165" s="1"/>
      <c r="GMG165" s="1"/>
      <c r="GMH165" s="1"/>
      <c r="GMI165" s="1"/>
      <c r="GMJ165" s="1"/>
      <c r="GMK165" s="1"/>
      <c r="GML165" s="1"/>
      <c r="GMM165" s="1"/>
      <c r="GMN165" s="1"/>
      <c r="GMO165" s="1"/>
      <c r="GMP165" s="1"/>
      <c r="GMQ165" s="1"/>
      <c r="GMR165" s="1"/>
      <c r="GMS165" s="1"/>
      <c r="GMT165" s="1"/>
      <c r="GMU165" s="1"/>
      <c r="GMV165" s="1"/>
      <c r="GMW165" s="1"/>
      <c r="GMX165" s="1"/>
      <c r="GMY165" s="1"/>
      <c r="GMZ165" s="1"/>
      <c r="GNA165" s="1"/>
      <c r="GNB165" s="1"/>
      <c r="GNC165" s="1"/>
      <c r="GND165" s="1"/>
      <c r="GNE165" s="1"/>
      <c r="GNF165" s="1"/>
      <c r="GNG165" s="1"/>
      <c r="GNH165" s="1"/>
      <c r="GNI165" s="1"/>
      <c r="GNJ165" s="1"/>
      <c r="GNK165" s="1"/>
      <c r="GNL165" s="1"/>
      <c r="GNM165" s="1"/>
      <c r="GNN165" s="1"/>
      <c r="GNO165" s="1"/>
      <c r="GNP165" s="1"/>
      <c r="GNQ165" s="1"/>
      <c r="GNR165" s="1"/>
      <c r="GNS165" s="1"/>
      <c r="GNT165" s="1"/>
      <c r="GNU165" s="1"/>
      <c r="GNV165" s="1"/>
      <c r="GNW165" s="1"/>
      <c r="GNX165" s="1"/>
      <c r="GNY165" s="1"/>
      <c r="GNZ165" s="1"/>
      <c r="GOA165" s="1"/>
      <c r="GOB165" s="1"/>
      <c r="GOC165" s="1"/>
      <c r="GOD165" s="1"/>
      <c r="GOE165" s="1"/>
      <c r="GOF165" s="1"/>
      <c r="GOG165" s="1"/>
      <c r="GOH165" s="1"/>
      <c r="GOI165" s="1"/>
      <c r="GOJ165" s="1"/>
      <c r="GOK165" s="1"/>
      <c r="GOL165" s="1"/>
      <c r="GOM165" s="1"/>
      <c r="GON165" s="1"/>
      <c r="GOO165" s="1"/>
      <c r="GOP165" s="1"/>
      <c r="GOQ165" s="1"/>
      <c r="GOR165" s="1"/>
      <c r="GOS165" s="1"/>
      <c r="GOT165" s="1"/>
      <c r="GOU165" s="1"/>
      <c r="GOV165" s="1"/>
      <c r="GOW165" s="1"/>
      <c r="GOX165" s="1"/>
      <c r="GOY165" s="1"/>
      <c r="GOZ165" s="1"/>
      <c r="GPA165" s="1"/>
      <c r="GPB165" s="1"/>
      <c r="GPC165" s="1"/>
      <c r="GPD165" s="1"/>
      <c r="GPE165" s="1"/>
      <c r="GPF165" s="1"/>
      <c r="GPG165" s="1"/>
      <c r="GPH165" s="1"/>
      <c r="GPI165" s="1"/>
      <c r="GPJ165" s="1"/>
      <c r="GPK165" s="1"/>
      <c r="GPL165" s="1"/>
      <c r="GPM165" s="1"/>
      <c r="GPN165" s="1"/>
      <c r="GPO165" s="1"/>
      <c r="GPP165" s="1"/>
      <c r="GPQ165" s="1"/>
      <c r="GPR165" s="1"/>
      <c r="GPS165" s="1"/>
      <c r="GPT165" s="1"/>
      <c r="GPU165" s="1"/>
      <c r="GPV165" s="1"/>
      <c r="GPW165" s="1"/>
      <c r="GPX165" s="1"/>
      <c r="GPY165" s="1"/>
      <c r="GPZ165" s="1"/>
      <c r="GQA165" s="1"/>
      <c r="GQB165" s="1"/>
      <c r="GQC165" s="1"/>
      <c r="GQD165" s="1"/>
      <c r="GQE165" s="1"/>
      <c r="GQF165" s="1"/>
      <c r="GQG165" s="1"/>
      <c r="GQH165" s="1"/>
      <c r="GQI165" s="1"/>
      <c r="GQJ165" s="1"/>
      <c r="GQK165" s="1"/>
      <c r="GQL165" s="1"/>
      <c r="GQM165" s="1"/>
      <c r="GQN165" s="1"/>
      <c r="GQO165" s="1"/>
      <c r="GQP165" s="1"/>
      <c r="GQQ165" s="1"/>
      <c r="GQR165" s="1"/>
      <c r="GQS165" s="1"/>
      <c r="GQT165" s="1"/>
      <c r="GQU165" s="1"/>
      <c r="GQV165" s="1"/>
      <c r="GQW165" s="1"/>
      <c r="GQX165" s="1"/>
      <c r="GQY165" s="1"/>
      <c r="GQZ165" s="1"/>
      <c r="GRA165" s="1"/>
      <c r="GRB165" s="1"/>
      <c r="GRC165" s="1"/>
      <c r="GRD165" s="1"/>
      <c r="GRE165" s="1"/>
      <c r="GRF165" s="1"/>
      <c r="GRG165" s="1"/>
      <c r="GRH165" s="1"/>
      <c r="GRI165" s="1"/>
      <c r="GRJ165" s="1"/>
      <c r="GRK165" s="1"/>
      <c r="GRL165" s="1"/>
      <c r="GRM165" s="1"/>
      <c r="GRN165" s="1"/>
      <c r="GRO165" s="1"/>
      <c r="GRP165" s="1"/>
      <c r="GRQ165" s="1"/>
      <c r="GRR165" s="1"/>
      <c r="GRS165" s="1"/>
      <c r="GRT165" s="1"/>
      <c r="GRU165" s="1"/>
      <c r="GRV165" s="1"/>
      <c r="GRW165" s="1"/>
      <c r="GRX165" s="1"/>
      <c r="GRY165" s="1"/>
      <c r="GRZ165" s="1"/>
      <c r="GSA165" s="1"/>
      <c r="GSB165" s="1"/>
      <c r="GSC165" s="1"/>
      <c r="GSD165" s="1"/>
      <c r="GSE165" s="1"/>
      <c r="GSF165" s="1"/>
      <c r="GSG165" s="1"/>
      <c r="GSH165" s="1"/>
      <c r="GSI165" s="1"/>
      <c r="GSJ165" s="1"/>
      <c r="GSK165" s="1"/>
      <c r="GSL165" s="1"/>
      <c r="GSM165" s="1"/>
      <c r="GSN165" s="1"/>
      <c r="GSO165" s="1"/>
      <c r="GSP165" s="1"/>
      <c r="GSQ165" s="1"/>
      <c r="GSR165" s="1"/>
      <c r="GSS165" s="1"/>
      <c r="GST165" s="1"/>
      <c r="GSU165" s="1"/>
      <c r="GSV165" s="1"/>
      <c r="GSW165" s="1"/>
      <c r="GSX165" s="1"/>
      <c r="GSY165" s="1"/>
      <c r="GSZ165" s="1"/>
      <c r="GTA165" s="1"/>
      <c r="GTB165" s="1"/>
      <c r="GTC165" s="1"/>
      <c r="GTD165" s="1"/>
      <c r="GTE165" s="1"/>
      <c r="GTF165" s="1"/>
      <c r="GTG165" s="1"/>
      <c r="GTH165" s="1"/>
      <c r="GTI165" s="1"/>
      <c r="GTJ165" s="1"/>
      <c r="GTK165" s="1"/>
      <c r="GTL165" s="1"/>
      <c r="GTM165" s="1"/>
      <c r="GTN165" s="1"/>
      <c r="GTO165" s="1"/>
      <c r="GTP165" s="1"/>
      <c r="GTQ165" s="1"/>
      <c r="GTR165" s="1"/>
      <c r="GTS165" s="1"/>
      <c r="GTT165" s="1"/>
      <c r="GTU165" s="1"/>
      <c r="GTV165" s="1"/>
      <c r="GTW165" s="1"/>
      <c r="GTX165" s="1"/>
      <c r="GTY165" s="1"/>
      <c r="GTZ165" s="1"/>
      <c r="GUA165" s="1"/>
      <c r="GUB165" s="1"/>
      <c r="GUC165" s="1"/>
      <c r="GUD165" s="1"/>
      <c r="GUE165" s="1"/>
      <c r="GUF165" s="1"/>
      <c r="GUG165" s="1"/>
      <c r="GUH165" s="1"/>
      <c r="GUI165" s="1"/>
      <c r="GUJ165" s="1"/>
      <c r="GUK165" s="1"/>
      <c r="GUL165" s="1"/>
      <c r="GUM165" s="1"/>
      <c r="GUN165" s="1"/>
      <c r="GUO165" s="1"/>
      <c r="GUP165" s="1"/>
      <c r="GUQ165" s="1"/>
      <c r="GUR165" s="1"/>
      <c r="GUS165" s="1"/>
      <c r="GUT165" s="1"/>
      <c r="GUU165" s="1"/>
      <c r="GUV165" s="1"/>
      <c r="GUW165" s="1"/>
      <c r="GUX165" s="1"/>
      <c r="GUY165" s="1"/>
      <c r="GUZ165" s="1"/>
      <c r="GVA165" s="1"/>
      <c r="GVB165" s="1"/>
      <c r="GVC165" s="1"/>
      <c r="GVD165" s="1"/>
      <c r="GVE165" s="1"/>
      <c r="GVF165" s="1"/>
      <c r="GVG165" s="1"/>
      <c r="GVH165" s="1"/>
      <c r="GVI165" s="1"/>
      <c r="GVJ165" s="1"/>
      <c r="GVK165" s="1"/>
      <c r="GVL165" s="1"/>
      <c r="GVM165" s="1"/>
      <c r="GVN165" s="1"/>
      <c r="GVO165" s="1"/>
      <c r="GVP165" s="1"/>
      <c r="GVQ165" s="1"/>
      <c r="GVR165" s="1"/>
      <c r="GVS165" s="1"/>
      <c r="GVT165" s="1"/>
      <c r="GVU165" s="1"/>
      <c r="GVV165" s="1"/>
      <c r="GVW165" s="1"/>
      <c r="GVX165" s="1"/>
      <c r="GVY165" s="1"/>
      <c r="GVZ165" s="1"/>
      <c r="GWA165" s="1"/>
      <c r="GWB165" s="1"/>
      <c r="GWC165" s="1"/>
      <c r="GWD165" s="1"/>
      <c r="GWE165" s="1"/>
      <c r="GWF165" s="1"/>
      <c r="GWG165" s="1"/>
      <c r="GWH165" s="1"/>
      <c r="GWI165" s="1"/>
      <c r="GWJ165" s="1"/>
      <c r="GWK165" s="1"/>
      <c r="GWL165" s="1"/>
      <c r="GWM165" s="1"/>
      <c r="GWN165" s="1"/>
      <c r="GWO165" s="1"/>
      <c r="GWP165" s="1"/>
      <c r="GWQ165" s="1"/>
      <c r="GWR165" s="1"/>
      <c r="GWS165" s="1"/>
      <c r="GWT165" s="1"/>
      <c r="GWU165" s="1"/>
      <c r="GWV165" s="1"/>
      <c r="GWW165" s="1"/>
      <c r="GWX165" s="1"/>
      <c r="GWY165" s="1"/>
      <c r="GWZ165" s="1"/>
      <c r="GXA165" s="1"/>
      <c r="GXB165" s="1"/>
      <c r="GXC165" s="1"/>
      <c r="GXD165" s="1"/>
      <c r="GXE165" s="1"/>
      <c r="GXF165" s="1"/>
      <c r="GXG165" s="1"/>
      <c r="GXH165" s="1"/>
      <c r="GXI165" s="1"/>
      <c r="GXJ165" s="1"/>
      <c r="GXK165" s="1"/>
      <c r="GXL165" s="1"/>
      <c r="GXM165" s="1"/>
      <c r="GXN165" s="1"/>
      <c r="GXO165" s="1"/>
      <c r="GXP165" s="1"/>
      <c r="GXQ165" s="1"/>
      <c r="GXR165" s="1"/>
      <c r="GXS165" s="1"/>
      <c r="GXT165" s="1"/>
      <c r="GXU165" s="1"/>
      <c r="GXV165" s="1"/>
      <c r="GXW165" s="1"/>
      <c r="GXX165" s="1"/>
      <c r="GXY165" s="1"/>
      <c r="GXZ165" s="1"/>
      <c r="GYA165" s="1"/>
      <c r="GYB165" s="1"/>
      <c r="GYC165" s="1"/>
      <c r="GYD165" s="1"/>
      <c r="GYE165" s="1"/>
      <c r="GYF165" s="1"/>
      <c r="GYG165" s="1"/>
      <c r="GYH165" s="1"/>
      <c r="GYI165" s="1"/>
      <c r="GYJ165" s="1"/>
      <c r="GYK165" s="1"/>
      <c r="GYL165" s="1"/>
      <c r="GYM165" s="1"/>
      <c r="GYN165" s="1"/>
      <c r="GYO165" s="1"/>
      <c r="GYP165" s="1"/>
      <c r="GYQ165" s="1"/>
      <c r="GYR165" s="1"/>
      <c r="GYS165" s="1"/>
      <c r="GYT165" s="1"/>
      <c r="GYU165" s="1"/>
      <c r="GYV165" s="1"/>
      <c r="GYW165" s="1"/>
      <c r="GYX165" s="1"/>
      <c r="GYY165" s="1"/>
      <c r="GYZ165" s="1"/>
      <c r="GZA165" s="1"/>
      <c r="GZB165" s="1"/>
      <c r="GZC165" s="1"/>
      <c r="GZD165" s="1"/>
      <c r="GZE165" s="1"/>
      <c r="GZF165" s="1"/>
      <c r="GZG165" s="1"/>
      <c r="GZH165" s="1"/>
      <c r="GZI165" s="1"/>
      <c r="GZJ165" s="1"/>
      <c r="GZK165" s="1"/>
      <c r="GZL165" s="1"/>
      <c r="GZM165" s="1"/>
      <c r="GZN165" s="1"/>
      <c r="GZO165" s="1"/>
      <c r="GZP165" s="1"/>
      <c r="GZQ165" s="1"/>
      <c r="GZR165" s="1"/>
      <c r="GZS165" s="1"/>
      <c r="GZT165" s="1"/>
      <c r="GZU165" s="1"/>
      <c r="GZV165" s="1"/>
      <c r="GZW165" s="1"/>
      <c r="GZX165" s="1"/>
      <c r="GZY165" s="1"/>
      <c r="GZZ165" s="1"/>
      <c r="HAA165" s="1"/>
      <c r="HAB165" s="1"/>
      <c r="HAC165" s="1"/>
      <c r="HAD165" s="1"/>
      <c r="HAE165" s="1"/>
      <c r="HAF165" s="1"/>
      <c r="HAG165" s="1"/>
      <c r="HAH165" s="1"/>
      <c r="HAI165" s="1"/>
      <c r="HAJ165" s="1"/>
      <c r="HAK165" s="1"/>
      <c r="HAL165" s="1"/>
      <c r="HAM165" s="1"/>
      <c r="HAN165" s="1"/>
      <c r="HAO165" s="1"/>
      <c r="HAP165" s="1"/>
      <c r="HAQ165" s="1"/>
      <c r="HAR165" s="1"/>
      <c r="HAS165" s="1"/>
      <c r="HAT165" s="1"/>
      <c r="HAU165" s="1"/>
      <c r="HAV165" s="1"/>
      <c r="HAW165" s="1"/>
      <c r="HAX165" s="1"/>
      <c r="HAY165" s="1"/>
      <c r="HAZ165" s="1"/>
      <c r="HBA165" s="1"/>
      <c r="HBB165" s="1"/>
      <c r="HBC165" s="1"/>
      <c r="HBD165" s="1"/>
      <c r="HBE165" s="1"/>
      <c r="HBF165" s="1"/>
      <c r="HBG165" s="1"/>
      <c r="HBH165" s="1"/>
      <c r="HBI165" s="1"/>
      <c r="HBJ165" s="1"/>
      <c r="HBK165" s="1"/>
      <c r="HBL165" s="1"/>
      <c r="HBM165" s="1"/>
      <c r="HBN165" s="1"/>
      <c r="HBO165" s="1"/>
      <c r="HBP165" s="1"/>
      <c r="HBQ165" s="1"/>
      <c r="HBR165" s="1"/>
      <c r="HBS165" s="1"/>
      <c r="HBT165" s="1"/>
      <c r="HBU165" s="1"/>
      <c r="HBV165" s="1"/>
      <c r="HBW165" s="1"/>
      <c r="HBX165" s="1"/>
      <c r="HBY165" s="1"/>
      <c r="HBZ165" s="1"/>
      <c r="HCA165" s="1"/>
      <c r="HCB165" s="1"/>
      <c r="HCC165" s="1"/>
      <c r="HCD165" s="1"/>
      <c r="HCE165" s="1"/>
      <c r="HCF165" s="1"/>
      <c r="HCG165" s="1"/>
      <c r="HCH165" s="1"/>
      <c r="HCI165" s="1"/>
      <c r="HCJ165" s="1"/>
      <c r="HCK165" s="1"/>
      <c r="HCL165" s="1"/>
      <c r="HCM165" s="1"/>
      <c r="HCN165" s="1"/>
      <c r="HCO165" s="1"/>
      <c r="HCP165" s="1"/>
      <c r="HCQ165" s="1"/>
      <c r="HCR165" s="1"/>
      <c r="HCS165" s="1"/>
      <c r="HCT165" s="1"/>
      <c r="HCU165" s="1"/>
      <c r="HCV165" s="1"/>
      <c r="HCW165" s="1"/>
      <c r="HCX165" s="1"/>
      <c r="HCY165" s="1"/>
      <c r="HCZ165" s="1"/>
      <c r="HDA165" s="1"/>
      <c r="HDB165" s="1"/>
      <c r="HDC165" s="1"/>
      <c r="HDD165" s="1"/>
      <c r="HDE165" s="1"/>
      <c r="HDF165" s="1"/>
      <c r="HDG165" s="1"/>
      <c r="HDH165" s="1"/>
      <c r="HDI165" s="1"/>
      <c r="HDJ165" s="1"/>
      <c r="HDK165" s="1"/>
      <c r="HDL165" s="1"/>
      <c r="HDM165" s="1"/>
      <c r="HDN165" s="1"/>
      <c r="HDO165" s="1"/>
      <c r="HDP165" s="1"/>
      <c r="HDQ165" s="1"/>
      <c r="HDR165" s="1"/>
      <c r="HDS165" s="1"/>
      <c r="HDT165" s="1"/>
      <c r="HDU165" s="1"/>
      <c r="HDV165" s="1"/>
      <c r="HDW165" s="1"/>
      <c r="HDX165" s="1"/>
      <c r="HDY165" s="1"/>
      <c r="HDZ165" s="1"/>
      <c r="HEA165" s="1"/>
      <c r="HEB165" s="1"/>
      <c r="HEC165" s="1"/>
      <c r="HED165" s="1"/>
      <c r="HEE165" s="1"/>
      <c r="HEF165" s="1"/>
      <c r="HEG165" s="1"/>
      <c r="HEH165" s="1"/>
      <c r="HEI165" s="1"/>
      <c r="HEJ165" s="1"/>
      <c r="HEK165" s="1"/>
      <c r="HEL165" s="1"/>
      <c r="HEM165" s="1"/>
      <c r="HEN165" s="1"/>
      <c r="HEO165" s="1"/>
      <c r="HEP165" s="1"/>
      <c r="HEQ165" s="1"/>
      <c r="HER165" s="1"/>
      <c r="HES165" s="1"/>
      <c r="HET165" s="1"/>
      <c r="HEU165" s="1"/>
      <c r="HEV165" s="1"/>
      <c r="HEW165" s="1"/>
      <c r="HEX165" s="1"/>
      <c r="HEY165" s="1"/>
      <c r="HEZ165" s="1"/>
      <c r="HFA165" s="1"/>
      <c r="HFB165" s="1"/>
      <c r="HFC165" s="1"/>
      <c r="HFD165" s="1"/>
      <c r="HFE165" s="1"/>
      <c r="HFF165" s="1"/>
      <c r="HFG165" s="1"/>
      <c r="HFH165" s="1"/>
      <c r="HFI165" s="1"/>
      <c r="HFJ165" s="1"/>
      <c r="HFK165" s="1"/>
      <c r="HFL165" s="1"/>
      <c r="HFM165" s="1"/>
      <c r="HFN165" s="1"/>
      <c r="HFO165" s="1"/>
      <c r="HFP165" s="1"/>
      <c r="HFQ165" s="1"/>
      <c r="HFR165" s="1"/>
      <c r="HFS165" s="1"/>
      <c r="HFT165" s="1"/>
      <c r="HFU165" s="1"/>
      <c r="HFV165" s="1"/>
      <c r="HFW165" s="1"/>
      <c r="HFX165" s="1"/>
      <c r="HFY165" s="1"/>
      <c r="HFZ165" s="1"/>
      <c r="HGA165" s="1"/>
      <c r="HGB165" s="1"/>
      <c r="HGC165" s="1"/>
      <c r="HGD165" s="1"/>
      <c r="HGE165" s="1"/>
      <c r="HGF165" s="1"/>
      <c r="HGG165" s="1"/>
      <c r="HGH165" s="1"/>
      <c r="HGI165" s="1"/>
      <c r="HGJ165" s="1"/>
      <c r="HGK165" s="1"/>
      <c r="HGL165" s="1"/>
      <c r="HGM165" s="1"/>
      <c r="HGN165" s="1"/>
      <c r="HGO165" s="1"/>
      <c r="HGP165" s="1"/>
      <c r="HGQ165" s="1"/>
      <c r="HGR165" s="1"/>
      <c r="HGS165" s="1"/>
      <c r="HGT165" s="1"/>
      <c r="HGU165" s="1"/>
      <c r="HGV165" s="1"/>
      <c r="HGW165" s="1"/>
      <c r="HGX165" s="1"/>
      <c r="HGY165" s="1"/>
      <c r="HGZ165" s="1"/>
      <c r="HHA165" s="1"/>
      <c r="HHB165" s="1"/>
      <c r="HHC165" s="1"/>
      <c r="HHD165" s="1"/>
      <c r="HHE165" s="1"/>
      <c r="HHF165" s="1"/>
      <c r="HHG165" s="1"/>
      <c r="HHH165" s="1"/>
      <c r="HHI165" s="1"/>
      <c r="HHJ165" s="1"/>
      <c r="HHK165" s="1"/>
      <c r="HHL165" s="1"/>
      <c r="HHM165" s="1"/>
      <c r="HHN165" s="1"/>
      <c r="HHO165" s="1"/>
      <c r="HHP165" s="1"/>
      <c r="HHQ165" s="1"/>
      <c r="HHR165" s="1"/>
      <c r="HHS165" s="1"/>
      <c r="HHT165" s="1"/>
      <c r="HHU165" s="1"/>
      <c r="HHV165" s="1"/>
      <c r="HHW165" s="1"/>
      <c r="HHX165" s="1"/>
      <c r="HHY165" s="1"/>
      <c r="HHZ165" s="1"/>
      <c r="HIA165" s="1"/>
      <c r="HIB165" s="1"/>
      <c r="HIC165" s="1"/>
      <c r="HID165" s="1"/>
      <c r="HIE165" s="1"/>
      <c r="HIF165" s="1"/>
      <c r="HIG165" s="1"/>
      <c r="HIH165" s="1"/>
      <c r="HII165" s="1"/>
      <c r="HIJ165" s="1"/>
      <c r="HIK165" s="1"/>
      <c r="HIL165" s="1"/>
      <c r="HIM165" s="1"/>
      <c r="HIN165" s="1"/>
      <c r="HIO165" s="1"/>
      <c r="HIP165" s="1"/>
      <c r="HIQ165" s="1"/>
      <c r="HIR165" s="1"/>
      <c r="HIS165" s="1"/>
      <c r="HIT165" s="1"/>
      <c r="HIU165" s="1"/>
      <c r="HIV165" s="1"/>
      <c r="HIW165" s="1"/>
      <c r="HIX165" s="1"/>
      <c r="HIY165" s="1"/>
      <c r="HIZ165" s="1"/>
      <c r="HJA165" s="1"/>
      <c r="HJB165" s="1"/>
      <c r="HJC165" s="1"/>
      <c r="HJD165" s="1"/>
      <c r="HJE165" s="1"/>
      <c r="HJF165" s="1"/>
      <c r="HJG165" s="1"/>
      <c r="HJH165" s="1"/>
      <c r="HJI165" s="1"/>
      <c r="HJJ165" s="1"/>
      <c r="HJK165" s="1"/>
      <c r="HJL165" s="1"/>
      <c r="HJM165" s="1"/>
      <c r="HJN165" s="1"/>
      <c r="HJO165" s="1"/>
      <c r="HJP165" s="1"/>
      <c r="HJQ165" s="1"/>
      <c r="HJR165" s="1"/>
      <c r="HJS165" s="1"/>
      <c r="HJT165" s="1"/>
      <c r="HJU165" s="1"/>
      <c r="HJV165" s="1"/>
      <c r="HJW165" s="1"/>
      <c r="HJX165" s="1"/>
      <c r="HJY165" s="1"/>
      <c r="HJZ165" s="1"/>
      <c r="HKA165" s="1"/>
      <c r="HKB165" s="1"/>
      <c r="HKC165" s="1"/>
      <c r="HKD165" s="1"/>
      <c r="HKE165" s="1"/>
      <c r="HKF165" s="1"/>
      <c r="HKG165" s="1"/>
      <c r="HKH165" s="1"/>
      <c r="HKI165" s="1"/>
      <c r="HKJ165" s="1"/>
      <c r="HKK165" s="1"/>
      <c r="HKL165" s="1"/>
      <c r="HKM165" s="1"/>
      <c r="HKN165" s="1"/>
      <c r="HKO165" s="1"/>
      <c r="HKP165" s="1"/>
      <c r="HKQ165" s="1"/>
      <c r="HKR165" s="1"/>
      <c r="HKS165" s="1"/>
      <c r="HKT165" s="1"/>
      <c r="HKU165" s="1"/>
      <c r="HKV165" s="1"/>
      <c r="HKW165" s="1"/>
      <c r="HKX165" s="1"/>
      <c r="HKY165" s="1"/>
      <c r="HKZ165" s="1"/>
      <c r="HLA165" s="1"/>
      <c r="HLB165" s="1"/>
      <c r="HLC165" s="1"/>
      <c r="HLD165" s="1"/>
      <c r="HLE165" s="1"/>
      <c r="HLF165" s="1"/>
      <c r="HLG165" s="1"/>
      <c r="HLH165" s="1"/>
      <c r="HLI165" s="1"/>
      <c r="HLJ165" s="1"/>
      <c r="HLK165" s="1"/>
      <c r="HLL165" s="1"/>
      <c r="HLM165" s="1"/>
      <c r="HLN165" s="1"/>
      <c r="HLO165" s="1"/>
      <c r="HLP165" s="1"/>
      <c r="HLQ165" s="1"/>
      <c r="HLR165" s="1"/>
      <c r="HLS165" s="1"/>
      <c r="HLT165" s="1"/>
      <c r="HLU165" s="1"/>
      <c r="HLV165" s="1"/>
      <c r="HLW165" s="1"/>
      <c r="HLX165" s="1"/>
      <c r="HLY165" s="1"/>
      <c r="HLZ165" s="1"/>
      <c r="HMA165" s="1"/>
      <c r="HMB165" s="1"/>
      <c r="HMC165" s="1"/>
      <c r="HMD165" s="1"/>
      <c r="HME165" s="1"/>
      <c r="HMF165" s="1"/>
      <c r="HMG165" s="1"/>
      <c r="HMH165" s="1"/>
      <c r="HMI165" s="1"/>
      <c r="HMJ165" s="1"/>
      <c r="HMK165" s="1"/>
      <c r="HML165" s="1"/>
      <c r="HMM165" s="1"/>
      <c r="HMN165" s="1"/>
      <c r="HMO165" s="1"/>
      <c r="HMP165" s="1"/>
      <c r="HMQ165" s="1"/>
      <c r="HMR165" s="1"/>
      <c r="HMS165" s="1"/>
      <c r="HMT165" s="1"/>
      <c r="HMU165" s="1"/>
      <c r="HMV165" s="1"/>
      <c r="HMW165" s="1"/>
      <c r="HMX165" s="1"/>
      <c r="HMY165" s="1"/>
      <c r="HMZ165" s="1"/>
      <c r="HNA165" s="1"/>
      <c r="HNB165" s="1"/>
      <c r="HNC165" s="1"/>
      <c r="HND165" s="1"/>
      <c r="HNE165" s="1"/>
      <c r="HNF165" s="1"/>
      <c r="HNG165" s="1"/>
      <c r="HNH165" s="1"/>
      <c r="HNI165" s="1"/>
      <c r="HNJ165" s="1"/>
      <c r="HNK165" s="1"/>
      <c r="HNL165" s="1"/>
      <c r="HNM165" s="1"/>
      <c r="HNN165" s="1"/>
      <c r="HNO165" s="1"/>
      <c r="HNP165" s="1"/>
      <c r="HNQ165" s="1"/>
      <c r="HNR165" s="1"/>
      <c r="HNS165" s="1"/>
      <c r="HNT165" s="1"/>
      <c r="HNU165" s="1"/>
      <c r="HNV165" s="1"/>
      <c r="HNW165" s="1"/>
      <c r="HNX165" s="1"/>
      <c r="HNY165" s="1"/>
      <c r="HNZ165" s="1"/>
      <c r="HOA165" s="1"/>
      <c r="HOB165" s="1"/>
      <c r="HOC165" s="1"/>
      <c r="HOD165" s="1"/>
      <c r="HOE165" s="1"/>
      <c r="HOF165" s="1"/>
      <c r="HOG165" s="1"/>
      <c r="HOH165" s="1"/>
      <c r="HOI165" s="1"/>
      <c r="HOJ165" s="1"/>
      <c r="HOK165" s="1"/>
      <c r="HOL165" s="1"/>
      <c r="HOM165" s="1"/>
      <c r="HON165" s="1"/>
      <c r="HOO165" s="1"/>
      <c r="HOP165" s="1"/>
      <c r="HOQ165" s="1"/>
      <c r="HOR165" s="1"/>
      <c r="HOS165" s="1"/>
      <c r="HOT165" s="1"/>
      <c r="HOU165" s="1"/>
      <c r="HOV165" s="1"/>
      <c r="HOW165" s="1"/>
      <c r="HOX165" s="1"/>
      <c r="HOY165" s="1"/>
      <c r="HOZ165" s="1"/>
      <c r="HPA165" s="1"/>
      <c r="HPB165" s="1"/>
      <c r="HPC165" s="1"/>
      <c r="HPD165" s="1"/>
      <c r="HPE165" s="1"/>
      <c r="HPF165" s="1"/>
      <c r="HPG165" s="1"/>
      <c r="HPH165" s="1"/>
      <c r="HPI165" s="1"/>
      <c r="HPJ165" s="1"/>
      <c r="HPK165" s="1"/>
      <c r="HPL165" s="1"/>
      <c r="HPM165" s="1"/>
      <c r="HPN165" s="1"/>
      <c r="HPO165" s="1"/>
      <c r="HPP165" s="1"/>
      <c r="HPQ165" s="1"/>
      <c r="HPR165" s="1"/>
      <c r="HPS165" s="1"/>
      <c r="HPT165" s="1"/>
      <c r="HPU165" s="1"/>
      <c r="HPV165" s="1"/>
      <c r="HPW165" s="1"/>
      <c r="HPX165" s="1"/>
      <c r="HPY165" s="1"/>
      <c r="HPZ165" s="1"/>
      <c r="HQA165" s="1"/>
      <c r="HQB165" s="1"/>
      <c r="HQC165" s="1"/>
      <c r="HQD165" s="1"/>
      <c r="HQE165" s="1"/>
      <c r="HQF165" s="1"/>
      <c r="HQG165" s="1"/>
      <c r="HQH165" s="1"/>
      <c r="HQI165" s="1"/>
      <c r="HQJ165" s="1"/>
      <c r="HQK165" s="1"/>
      <c r="HQL165" s="1"/>
      <c r="HQM165" s="1"/>
      <c r="HQN165" s="1"/>
      <c r="HQO165" s="1"/>
      <c r="HQP165" s="1"/>
      <c r="HQQ165" s="1"/>
      <c r="HQR165" s="1"/>
      <c r="HQS165" s="1"/>
      <c r="HQT165" s="1"/>
      <c r="HQU165" s="1"/>
      <c r="HQV165" s="1"/>
      <c r="HQW165" s="1"/>
      <c r="HQX165" s="1"/>
      <c r="HQY165" s="1"/>
      <c r="HQZ165" s="1"/>
      <c r="HRA165" s="1"/>
      <c r="HRB165" s="1"/>
      <c r="HRC165" s="1"/>
      <c r="HRD165" s="1"/>
      <c r="HRE165" s="1"/>
      <c r="HRF165" s="1"/>
      <c r="HRG165" s="1"/>
      <c r="HRH165" s="1"/>
      <c r="HRI165" s="1"/>
      <c r="HRJ165" s="1"/>
      <c r="HRK165" s="1"/>
      <c r="HRL165" s="1"/>
      <c r="HRM165" s="1"/>
      <c r="HRN165" s="1"/>
      <c r="HRO165" s="1"/>
      <c r="HRP165" s="1"/>
      <c r="HRQ165" s="1"/>
      <c r="HRR165" s="1"/>
      <c r="HRS165" s="1"/>
      <c r="HRT165" s="1"/>
      <c r="HRU165" s="1"/>
      <c r="HRV165" s="1"/>
      <c r="HRW165" s="1"/>
      <c r="HRX165" s="1"/>
      <c r="HRY165" s="1"/>
      <c r="HRZ165" s="1"/>
      <c r="HSA165" s="1"/>
      <c r="HSB165" s="1"/>
      <c r="HSC165" s="1"/>
      <c r="HSD165" s="1"/>
      <c r="HSE165" s="1"/>
      <c r="HSF165" s="1"/>
      <c r="HSG165" s="1"/>
      <c r="HSH165" s="1"/>
      <c r="HSI165" s="1"/>
      <c r="HSJ165" s="1"/>
      <c r="HSK165" s="1"/>
      <c r="HSL165" s="1"/>
      <c r="HSM165" s="1"/>
      <c r="HSN165" s="1"/>
      <c r="HSO165" s="1"/>
      <c r="HSP165" s="1"/>
      <c r="HSQ165" s="1"/>
      <c r="HSR165" s="1"/>
      <c r="HSS165" s="1"/>
      <c r="HST165" s="1"/>
      <c r="HSU165" s="1"/>
      <c r="HSV165" s="1"/>
      <c r="HSW165" s="1"/>
      <c r="HSX165" s="1"/>
      <c r="HSY165" s="1"/>
      <c r="HSZ165" s="1"/>
      <c r="HTA165" s="1"/>
      <c r="HTB165" s="1"/>
      <c r="HTC165" s="1"/>
      <c r="HTD165" s="1"/>
      <c r="HTE165" s="1"/>
      <c r="HTF165" s="1"/>
      <c r="HTG165" s="1"/>
      <c r="HTH165" s="1"/>
      <c r="HTI165" s="1"/>
      <c r="HTJ165" s="1"/>
      <c r="HTK165" s="1"/>
      <c r="HTL165" s="1"/>
      <c r="HTM165" s="1"/>
      <c r="HTN165" s="1"/>
      <c r="HTO165" s="1"/>
      <c r="HTP165" s="1"/>
      <c r="HTQ165" s="1"/>
      <c r="HTR165" s="1"/>
      <c r="HTS165" s="1"/>
      <c r="HTT165" s="1"/>
      <c r="HTU165" s="1"/>
      <c r="HTV165" s="1"/>
      <c r="HTW165" s="1"/>
      <c r="HTX165" s="1"/>
      <c r="HTY165" s="1"/>
      <c r="HTZ165" s="1"/>
      <c r="HUA165" s="1"/>
      <c r="HUB165" s="1"/>
      <c r="HUC165" s="1"/>
      <c r="HUD165" s="1"/>
      <c r="HUE165" s="1"/>
      <c r="HUF165" s="1"/>
      <c r="HUG165" s="1"/>
      <c r="HUH165" s="1"/>
      <c r="HUI165" s="1"/>
      <c r="HUJ165" s="1"/>
      <c r="HUK165" s="1"/>
      <c r="HUL165" s="1"/>
      <c r="HUM165" s="1"/>
      <c r="HUN165" s="1"/>
      <c r="HUO165" s="1"/>
      <c r="HUP165" s="1"/>
      <c r="HUQ165" s="1"/>
      <c r="HUR165" s="1"/>
      <c r="HUS165" s="1"/>
      <c r="HUT165" s="1"/>
      <c r="HUU165" s="1"/>
      <c r="HUV165" s="1"/>
      <c r="HUW165" s="1"/>
      <c r="HUX165" s="1"/>
      <c r="HUY165" s="1"/>
      <c r="HUZ165" s="1"/>
      <c r="HVA165" s="1"/>
      <c r="HVB165" s="1"/>
      <c r="HVC165" s="1"/>
      <c r="HVD165" s="1"/>
      <c r="HVE165" s="1"/>
      <c r="HVF165" s="1"/>
      <c r="HVG165" s="1"/>
      <c r="HVH165" s="1"/>
      <c r="HVI165" s="1"/>
      <c r="HVJ165" s="1"/>
      <c r="HVK165" s="1"/>
      <c r="HVL165" s="1"/>
      <c r="HVM165" s="1"/>
      <c r="HVN165" s="1"/>
      <c r="HVO165" s="1"/>
      <c r="HVP165" s="1"/>
      <c r="HVQ165" s="1"/>
      <c r="HVR165" s="1"/>
      <c r="HVS165" s="1"/>
      <c r="HVT165" s="1"/>
      <c r="HVU165" s="1"/>
      <c r="HVV165" s="1"/>
      <c r="HVW165" s="1"/>
      <c r="HVX165" s="1"/>
      <c r="HVY165" s="1"/>
      <c r="HVZ165" s="1"/>
      <c r="HWA165" s="1"/>
      <c r="HWB165" s="1"/>
      <c r="HWC165" s="1"/>
      <c r="HWD165" s="1"/>
      <c r="HWE165" s="1"/>
      <c r="HWF165" s="1"/>
      <c r="HWG165" s="1"/>
      <c r="HWH165" s="1"/>
      <c r="HWI165" s="1"/>
      <c r="HWJ165" s="1"/>
      <c r="HWK165" s="1"/>
      <c r="HWL165" s="1"/>
      <c r="HWM165" s="1"/>
      <c r="HWN165" s="1"/>
      <c r="HWO165" s="1"/>
      <c r="HWP165" s="1"/>
      <c r="HWQ165" s="1"/>
      <c r="HWR165" s="1"/>
      <c r="HWS165" s="1"/>
      <c r="HWT165" s="1"/>
      <c r="HWU165" s="1"/>
      <c r="HWV165" s="1"/>
      <c r="HWW165" s="1"/>
      <c r="HWX165" s="1"/>
      <c r="HWY165" s="1"/>
      <c r="HWZ165" s="1"/>
      <c r="HXA165" s="1"/>
      <c r="HXB165" s="1"/>
      <c r="HXC165" s="1"/>
      <c r="HXD165" s="1"/>
      <c r="HXE165" s="1"/>
      <c r="HXF165" s="1"/>
      <c r="HXG165" s="1"/>
      <c r="HXH165" s="1"/>
      <c r="HXI165" s="1"/>
      <c r="HXJ165" s="1"/>
      <c r="HXK165" s="1"/>
      <c r="HXL165" s="1"/>
      <c r="HXM165" s="1"/>
      <c r="HXN165" s="1"/>
      <c r="HXO165" s="1"/>
      <c r="HXP165" s="1"/>
      <c r="HXQ165" s="1"/>
      <c r="HXR165" s="1"/>
      <c r="HXS165" s="1"/>
      <c r="HXT165" s="1"/>
      <c r="HXU165" s="1"/>
      <c r="HXV165" s="1"/>
      <c r="HXW165" s="1"/>
      <c r="HXX165" s="1"/>
      <c r="HXY165" s="1"/>
      <c r="HXZ165" s="1"/>
      <c r="HYA165" s="1"/>
      <c r="HYB165" s="1"/>
      <c r="HYC165" s="1"/>
      <c r="HYD165" s="1"/>
      <c r="HYE165" s="1"/>
      <c r="HYF165" s="1"/>
      <c r="HYG165" s="1"/>
      <c r="HYH165" s="1"/>
      <c r="HYI165" s="1"/>
      <c r="HYJ165" s="1"/>
      <c r="HYK165" s="1"/>
      <c r="HYL165" s="1"/>
      <c r="HYM165" s="1"/>
      <c r="HYN165" s="1"/>
      <c r="HYO165" s="1"/>
      <c r="HYP165" s="1"/>
      <c r="HYQ165" s="1"/>
      <c r="HYR165" s="1"/>
      <c r="HYS165" s="1"/>
      <c r="HYT165" s="1"/>
      <c r="HYU165" s="1"/>
      <c r="HYV165" s="1"/>
      <c r="HYW165" s="1"/>
      <c r="HYX165" s="1"/>
      <c r="HYY165" s="1"/>
      <c r="HYZ165" s="1"/>
      <c r="HZA165" s="1"/>
      <c r="HZB165" s="1"/>
      <c r="HZC165" s="1"/>
      <c r="HZD165" s="1"/>
      <c r="HZE165" s="1"/>
      <c r="HZF165" s="1"/>
      <c r="HZG165" s="1"/>
      <c r="HZH165" s="1"/>
      <c r="HZI165" s="1"/>
      <c r="HZJ165" s="1"/>
      <c r="HZK165" s="1"/>
      <c r="HZL165" s="1"/>
      <c r="HZM165" s="1"/>
      <c r="HZN165" s="1"/>
      <c r="HZO165" s="1"/>
      <c r="HZP165" s="1"/>
      <c r="HZQ165" s="1"/>
      <c r="HZR165" s="1"/>
      <c r="HZS165" s="1"/>
      <c r="HZT165" s="1"/>
      <c r="HZU165" s="1"/>
      <c r="HZV165" s="1"/>
      <c r="HZW165" s="1"/>
      <c r="HZX165" s="1"/>
      <c r="HZY165" s="1"/>
      <c r="HZZ165" s="1"/>
      <c r="IAA165" s="1"/>
      <c r="IAB165" s="1"/>
      <c r="IAC165" s="1"/>
      <c r="IAD165" s="1"/>
      <c r="IAE165" s="1"/>
      <c r="IAF165" s="1"/>
      <c r="IAG165" s="1"/>
      <c r="IAH165" s="1"/>
      <c r="IAI165" s="1"/>
      <c r="IAJ165" s="1"/>
      <c r="IAK165" s="1"/>
      <c r="IAL165" s="1"/>
      <c r="IAM165" s="1"/>
      <c r="IAN165" s="1"/>
      <c r="IAO165" s="1"/>
      <c r="IAP165" s="1"/>
      <c r="IAQ165" s="1"/>
      <c r="IAR165" s="1"/>
      <c r="IAS165" s="1"/>
      <c r="IAT165" s="1"/>
      <c r="IAU165" s="1"/>
      <c r="IAV165" s="1"/>
      <c r="IAW165" s="1"/>
      <c r="IAX165" s="1"/>
      <c r="IAY165" s="1"/>
      <c r="IAZ165" s="1"/>
      <c r="IBA165" s="1"/>
      <c r="IBB165" s="1"/>
      <c r="IBC165" s="1"/>
      <c r="IBD165" s="1"/>
      <c r="IBE165" s="1"/>
      <c r="IBF165" s="1"/>
      <c r="IBG165" s="1"/>
      <c r="IBH165" s="1"/>
      <c r="IBI165" s="1"/>
      <c r="IBJ165" s="1"/>
      <c r="IBK165" s="1"/>
      <c r="IBL165" s="1"/>
      <c r="IBM165" s="1"/>
      <c r="IBN165" s="1"/>
      <c r="IBO165" s="1"/>
      <c r="IBP165" s="1"/>
      <c r="IBQ165" s="1"/>
      <c r="IBR165" s="1"/>
      <c r="IBS165" s="1"/>
      <c r="IBT165" s="1"/>
      <c r="IBU165" s="1"/>
      <c r="IBV165" s="1"/>
      <c r="IBW165" s="1"/>
      <c r="IBX165" s="1"/>
      <c r="IBY165" s="1"/>
      <c r="IBZ165" s="1"/>
      <c r="ICA165" s="1"/>
      <c r="ICB165" s="1"/>
      <c r="ICC165" s="1"/>
      <c r="ICD165" s="1"/>
      <c r="ICE165" s="1"/>
      <c r="ICF165" s="1"/>
      <c r="ICG165" s="1"/>
      <c r="ICH165" s="1"/>
      <c r="ICI165" s="1"/>
      <c r="ICJ165" s="1"/>
      <c r="ICK165" s="1"/>
      <c r="ICL165" s="1"/>
      <c r="ICM165" s="1"/>
      <c r="ICN165" s="1"/>
      <c r="ICO165" s="1"/>
      <c r="ICP165" s="1"/>
      <c r="ICQ165" s="1"/>
      <c r="ICR165" s="1"/>
      <c r="ICS165" s="1"/>
      <c r="ICT165" s="1"/>
      <c r="ICU165" s="1"/>
      <c r="ICV165" s="1"/>
      <c r="ICW165" s="1"/>
      <c r="ICX165" s="1"/>
      <c r="ICY165" s="1"/>
      <c r="ICZ165" s="1"/>
      <c r="IDA165" s="1"/>
      <c r="IDB165" s="1"/>
      <c r="IDC165" s="1"/>
      <c r="IDD165" s="1"/>
      <c r="IDE165" s="1"/>
      <c r="IDF165" s="1"/>
      <c r="IDG165" s="1"/>
      <c r="IDH165" s="1"/>
      <c r="IDI165" s="1"/>
      <c r="IDJ165" s="1"/>
      <c r="IDK165" s="1"/>
      <c r="IDL165" s="1"/>
      <c r="IDM165" s="1"/>
      <c r="IDN165" s="1"/>
      <c r="IDO165" s="1"/>
      <c r="IDP165" s="1"/>
      <c r="IDQ165" s="1"/>
      <c r="IDR165" s="1"/>
      <c r="IDS165" s="1"/>
      <c r="IDT165" s="1"/>
      <c r="IDU165" s="1"/>
      <c r="IDV165" s="1"/>
      <c r="IDW165" s="1"/>
      <c r="IDX165" s="1"/>
      <c r="IDY165" s="1"/>
      <c r="IDZ165" s="1"/>
      <c r="IEA165" s="1"/>
      <c r="IEB165" s="1"/>
      <c r="IEC165" s="1"/>
      <c r="IED165" s="1"/>
      <c r="IEE165" s="1"/>
      <c r="IEF165" s="1"/>
      <c r="IEG165" s="1"/>
      <c r="IEH165" s="1"/>
      <c r="IEI165" s="1"/>
      <c r="IEJ165" s="1"/>
      <c r="IEK165" s="1"/>
      <c r="IEL165" s="1"/>
      <c r="IEM165" s="1"/>
      <c r="IEN165" s="1"/>
      <c r="IEO165" s="1"/>
      <c r="IEP165" s="1"/>
      <c r="IEQ165" s="1"/>
      <c r="IER165" s="1"/>
      <c r="IES165" s="1"/>
      <c r="IET165" s="1"/>
      <c r="IEU165" s="1"/>
      <c r="IEV165" s="1"/>
      <c r="IEW165" s="1"/>
      <c r="IEX165" s="1"/>
      <c r="IEY165" s="1"/>
      <c r="IEZ165" s="1"/>
      <c r="IFA165" s="1"/>
      <c r="IFB165" s="1"/>
      <c r="IFC165" s="1"/>
      <c r="IFD165" s="1"/>
      <c r="IFE165" s="1"/>
      <c r="IFF165" s="1"/>
      <c r="IFG165" s="1"/>
      <c r="IFH165" s="1"/>
      <c r="IFI165" s="1"/>
      <c r="IFJ165" s="1"/>
      <c r="IFK165" s="1"/>
      <c r="IFL165" s="1"/>
      <c r="IFM165" s="1"/>
      <c r="IFN165" s="1"/>
      <c r="IFO165" s="1"/>
      <c r="IFP165" s="1"/>
      <c r="IFQ165" s="1"/>
      <c r="IFR165" s="1"/>
      <c r="IFS165" s="1"/>
      <c r="IFT165" s="1"/>
      <c r="IFU165" s="1"/>
      <c r="IFV165" s="1"/>
      <c r="IFW165" s="1"/>
      <c r="IFX165" s="1"/>
      <c r="IFY165" s="1"/>
      <c r="IFZ165" s="1"/>
      <c r="IGA165" s="1"/>
      <c r="IGB165" s="1"/>
      <c r="IGC165" s="1"/>
      <c r="IGD165" s="1"/>
      <c r="IGE165" s="1"/>
      <c r="IGF165" s="1"/>
      <c r="IGG165" s="1"/>
      <c r="IGH165" s="1"/>
      <c r="IGI165" s="1"/>
      <c r="IGJ165" s="1"/>
      <c r="IGK165" s="1"/>
      <c r="IGL165" s="1"/>
      <c r="IGM165" s="1"/>
      <c r="IGN165" s="1"/>
      <c r="IGO165" s="1"/>
      <c r="IGP165" s="1"/>
      <c r="IGQ165" s="1"/>
      <c r="IGR165" s="1"/>
      <c r="IGS165" s="1"/>
      <c r="IGT165" s="1"/>
      <c r="IGU165" s="1"/>
      <c r="IGV165" s="1"/>
      <c r="IGW165" s="1"/>
      <c r="IGX165" s="1"/>
      <c r="IGY165" s="1"/>
      <c r="IGZ165" s="1"/>
      <c r="IHA165" s="1"/>
      <c r="IHB165" s="1"/>
      <c r="IHC165" s="1"/>
      <c r="IHD165" s="1"/>
      <c r="IHE165" s="1"/>
      <c r="IHF165" s="1"/>
      <c r="IHG165" s="1"/>
      <c r="IHH165" s="1"/>
      <c r="IHI165" s="1"/>
      <c r="IHJ165" s="1"/>
      <c r="IHK165" s="1"/>
      <c r="IHL165" s="1"/>
      <c r="IHM165" s="1"/>
      <c r="IHN165" s="1"/>
      <c r="IHO165" s="1"/>
      <c r="IHP165" s="1"/>
      <c r="IHQ165" s="1"/>
      <c r="IHR165" s="1"/>
      <c r="IHS165" s="1"/>
      <c r="IHT165" s="1"/>
      <c r="IHU165" s="1"/>
      <c r="IHV165" s="1"/>
      <c r="IHW165" s="1"/>
      <c r="IHX165" s="1"/>
      <c r="IHY165" s="1"/>
      <c r="IHZ165" s="1"/>
      <c r="IIA165" s="1"/>
      <c r="IIB165" s="1"/>
      <c r="IIC165" s="1"/>
      <c r="IID165" s="1"/>
      <c r="IIE165" s="1"/>
      <c r="IIF165" s="1"/>
      <c r="IIG165" s="1"/>
      <c r="IIH165" s="1"/>
      <c r="III165" s="1"/>
      <c r="IIJ165" s="1"/>
      <c r="IIK165" s="1"/>
      <c r="IIL165" s="1"/>
      <c r="IIM165" s="1"/>
      <c r="IIN165" s="1"/>
      <c r="IIO165" s="1"/>
      <c r="IIP165" s="1"/>
      <c r="IIQ165" s="1"/>
      <c r="IIR165" s="1"/>
      <c r="IIS165" s="1"/>
      <c r="IIT165" s="1"/>
      <c r="IIU165" s="1"/>
      <c r="IIV165" s="1"/>
      <c r="IIW165" s="1"/>
      <c r="IIX165" s="1"/>
      <c r="IIY165" s="1"/>
      <c r="IIZ165" s="1"/>
      <c r="IJA165" s="1"/>
      <c r="IJB165" s="1"/>
      <c r="IJC165" s="1"/>
      <c r="IJD165" s="1"/>
      <c r="IJE165" s="1"/>
      <c r="IJF165" s="1"/>
      <c r="IJG165" s="1"/>
      <c r="IJH165" s="1"/>
      <c r="IJI165" s="1"/>
      <c r="IJJ165" s="1"/>
      <c r="IJK165" s="1"/>
      <c r="IJL165" s="1"/>
      <c r="IJM165" s="1"/>
      <c r="IJN165" s="1"/>
      <c r="IJO165" s="1"/>
      <c r="IJP165" s="1"/>
      <c r="IJQ165" s="1"/>
      <c r="IJR165" s="1"/>
      <c r="IJS165" s="1"/>
      <c r="IJT165" s="1"/>
      <c r="IJU165" s="1"/>
      <c r="IJV165" s="1"/>
      <c r="IJW165" s="1"/>
      <c r="IJX165" s="1"/>
      <c r="IJY165" s="1"/>
      <c r="IJZ165" s="1"/>
      <c r="IKA165" s="1"/>
      <c r="IKB165" s="1"/>
      <c r="IKC165" s="1"/>
      <c r="IKD165" s="1"/>
      <c r="IKE165" s="1"/>
      <c r="IKF165" s="1"/>
      <c r="IKG165" s="1"/>
      <c r="IKH165" s="1"/>
      <c r="IKI165" s="1"/>
      <c r="IKJ165" s="1"/>
      <c r="IKK165" s="1"/>
      <c r="IKL165" s="1"/>
      <c r="IKM165" s="1"/>
      <c r="IKN165" s="1"/>
      <c r="IKO165" s="1"/>
      <c r="IKP165" s="1"/>
      <c r="IKQ165" s="1"/>
      <c r="IKR165" s="1"/>
      <c r="IKS165" s="1"/>
      <c r="IKT165" s="1"/>
      <c r="IKU165" s="1"/>
      <c r="IKV165" s="1"/>
      <c r="IKW165" s="1"/>
      <c r="IKX165" s="1"/>
      <c r="IKY165" s="1"/>
      <c r="IKZ165" s="1"/>
      <c r="ILA165" s="1"/>
      <c r="ILB165" s="1"/>
      <c r="ILC165" s="1"/>
      <c r="ILD165" s="1"/>
      <c r="ILE165" s="1"/>
      <c r="ILF165" s="1"/>
      <c r="ILG165" s="1"/>
      <c r="ILH165" s="1"/>
      <c r="ILI165" s="1"/>
      <c r="ILJ165" s="1"/>
      <c r="ILK165" s="1"/>
      <c r="ILL165" s="1"/>
      <c r="ILM165" s="1"/>
      <c r="ILN165" s="1"/>
      <c r="ILO165" s="1"/>
      <c r="ILP165" s="1"/>
      <c r="ILQ165" s="1"/>
      <c r="ILR165" s="1"/>
      <c r="ILS165" s="1"/>
      <c r="ILT165" s="1"/>
      <c r="ILU165" s="1"/>
      <c r="ILV165" s="1"/>
      <c r="ILW165" s="1"/>
      <c r="ILX165" s="1"/>
      <c r="ILY165" s="1"/>
      <c r="ILZ165" s="1"/>
      <c r="IMA165" s="1"/>
      <c r="IMB165" s="1"/>
      <c r="IMC165" s="1"/>
      <c r="IMD165" s="1"/>
      <c r="IME165" s="1"/>
      <c r="IMF165" s="1"/>
      <c r="IMG165" s="1"/>
      <c r="IMH165" s="1"/>
      <c r="IMI165" s="1"/>
      <c r="IMJ165" s="1"/>
      <c r="IMK165" s="1"/>
      <c r="IML165" s="1"/>
      <c r="IMM165" s="1"/>
      <c r="IMN165" s="1"/>
      <c r="IMO165" s="1"/>
      <c r="IMP165" s="1"/>
      <c r="IMQ165" s="1"/>
      <c r="IMR165" s="1"/>
      <c r="IMS165" s="1"/>
      <c r="IMT165" s="1"/>
      <c r="IMU165" s="1"/>
      <c r="IMV165" s="1"/>
      <c r="IMW165" s="1"/>
      <c r="IMX165" s="1"/>
      <c r="IMY165" s="1"/>
      <c r="IMZ165" s="1"/>
      <c r="INA165" s="1"/>
      <c r="INB165" s="1"/>
      <c r="INC165" s="1"/>
      <c r="IND165" s="1"/>
      <c r="INE165" s="1"/>
      <c r="INF165" s="1"/>
      <c r="ING165" s="1"/>
      <c r="INH165" s="1"/>
      <c r="INI165" s="1"/>
      <c r="INJ165" s="1"/>
      <c r="INK165" s="1"/>
      <c r="INL165" s="1"/>
      <c r="INM165" s="1"/>
      <c r="INN165" s="1"/>
      <c r="INO165" s="1"/>
      <c r="INP165" s="1"/>
      <c r="INQ165" s="1"/>
      <c r="INR165" s="1"/>
      <c r="INS165" s="1"/>
      <c r="INT165" s="1"/>
      <c r="INU165" s="1"/>
      <c r="INV165" s="1"/>
      <c r="INW165" s="1"/>
      <c r="INX165" s="1"/>
      <c r="INY165" s="1"/>
      <c r="INZ165" s="1"/>
      <c r="IOA165" s="1"/>
      <c r="IOB165" s="1"/>
      <c r="IOC165" s="1"/>
      <c r="IOD165" s="1"/>
      <c r="IOE165" s="1"/>
      <c r="IOF165" s="1"/>
      <c r="IOG165" s="1"/>
      <c r="IOH165" s="1"/>
      <c r="IOI165" s="1"/>
      <c r="IOJ165" s="1"/>
      <c r="IOK165" s="1"/>
      <c r="IOL165" s="1"/>
      <c r="IOM165" s="1"/>
      <c r="ION165" s="1"/>
      <c r="IOO165" s="1"/>
      <c r="IOP165" s="1"/>
      <c r="IOQ165" s="1"/>
      <c r="IOR165" s="1"/>
      <c r="IOS165" s="1"/>
      <c r="IOT165" s="1"/>
      <c r="IOU165" s="1"/>
      <c r="IOV165" s="1"/>
      <c r="IOW165" s="1"/>
      <c r="IOX165" s="1"/>
      <c r="IOY165" s="1"/>
      <c r="IOZ165" s="1"/>
      <c r="IPA165" s="1"/>
      <c r="IPB165" s="1"/>
      <c r="IPC165" s="1"/>
      <c r="IPD165" s="1"/>
      <c r="IPE165" s="1"/>
      <c r="IPF165" s="1"/>
      <c r="IPG165" s="1"/>
      <c r="IPH165" s="1"/>
      <c r="IPI165" s="1"/>
      <c r="IPJ165" s="1"/>
      <c r="IPK165" s="1"/>
      <c r="IPL165" s="1"/>
      <c r="IPM165" s="1"/>
      <c r="IPN165" s="1"/>
      <c r="IPO165" s="1"/>
      <c r="IPP165" s="1"/>
      <c r="IPQ165" s="1"/>
      <c r="IPR165" s="1"/>
      <c r="IPS165" s="1"/>
      <c r="IPT165" s="1"/>
      <c r="IPU165" s="1"/>
      <c r="IPV165" s="1"/>
      <c r="IPW165" s="1"/>
      <c r="IPX165" s="1"/>
      <c r="IPY165" s="1"/>
      <c r="IPZ165" s="1"/>
      <c r="IQA165" s="1"/>
      <c r="IQB165" s="1"/>
      <c r="IQC165" s="1"/>
      <c r="IQD165" s="1"/>
      <c r="IQE165" s="1"/>
      <c r="IQF165" s="1"/>
      <c r="IQG165" s="1"/>
      <c r="IQH165" s="1"/>
      <c r="IQI165" s="1"/>
      <c r="IQJ165" s="1"/>
      <c r="IQK165" s="1"/>
      <c r="IQL165" s="1"/>
      <c r="IQM165" s="1"/>
      <c r="IQN165" s="1"/>
      <c r="IQO165" s="1"/>
      <c r="IQP165" s="1"/>
      <c r="IQQ165" s="1"/>
      <c r="IQR165" s="1"/>
      <c r="IQS165" s="1"/>
      <c r="IQT165" s="1"/>
      <c r="IQU165" s="1"/>
      <c r="IQV165" s="1"/>
      <c r="IQW165" s="1"/>
      <c r="IQX165" s="1"/>
      <c r="IQY165" s="1"/>
      <c r="IQZ165" s="1"/>
      <c r="IRA165" s="1"/>
      <c r="IRB165" s="1"/>
      <c r="IRC165" s="1"/>
      <c r="IRD165" s="1"/>
      <c r="IRE165" s="1"/>
      <c r="IRF165" s="1"/>
      <c r="IRG165" s="1"/>
      <c r="IRH165" s="1"/>
      <c r="IRI165" s="1"/>
      <c r="IRJ165" s="1"/>
      <c r="IRK165" s="1"/>
      <c r="IRL165" s="1"/>
      <c r="IRM165" s="1"/>
      <c r="IRN165" s="1"/>
      <c r="IRO165" s="1"/>
      <c r="IRP165" s="1"/>
      <c r="IRQ165" s="1"/>
      <c r="IRR165" s="1"/>
      <c r="IRS165" s="1"/>
      <c r="IRT165" s="1"/>
      <c r="IRU165" s="1"/>
      <c r="IRV165" s="1"/>
      <c r="IRW165" s="1"/>
      <c r="IRX165" s="1"/>
      <c r="IRY165" s="1"/>
      <c r="IRZ165" s="1"/>
      <c r="ISA165" s="1"/>
      <c r="ISB165" s="1"/>
      <c r="ISC165" s="1"/>
      <c r="ISD165" s="1"/>
      <c r="ISE165" s="1"/>
      <c r="ISF165" s="1"/>
      <c r="ISG165" s="1"/>
      <c r="ISH165" s="1"/>
      <c r="ISI165" s="1"/>
      <c r="ISJ165" s="1"/>
      <c r="ISK165" s="1"/>
      <c r="ISL165" s="1"/>
      <c r="ISM165" s="1"/>
      <c r="ISN165" s="1"/>
      <c r="ISO165" s="1"/>
      <c r="ISP165" s="1"/>
      <c r="ISQ165" s="1"/>
      <c r="ISR165" s="1"/>
      <c r="ISS165" s="1"/>
      <c r="IST165" s="1"/>
      <c r="ISU165" s="1"/>
      <c r="ISV165" s="1"/>
      <c r="ISW165" s="1"/>
      <c r="ISX165" s="1"/>
      <c r="ISY165" s="1"/>
      <c r="ISZ165" s="1"/>
      <c r="ITA165" s="1"/>
      <c r="ITB165" s="1"/>
      <c r="ITC165" s="1"/>
      <c r="ITD165" s="1"/>
      <c r="ITE165" s="1"/>
      <c r="ITF165" s="1"/>
      <c r="ITG165" s="1"/>
      <c r="ITH165" s="1"/>
      <c r="ITI165" s="1"/>
      <c r="ITJ165" s="1"/>
      <c r="ITK165" s="1"/>
      <c r="ITL165" s="1"/>
      <c r="ITM165" s="1"/>
      <c r="ITN165" s="1"/>
      <c r="ITO165" s="1"/>
      <c r="ITP165" s="1"/>
      <c r="ITQ165" s="1"/>
      <c r="ITR165" s="1"/>
      <c r="ITS165" s="1"/>
      <c r="ITT165" s="1"/>
      <c r="ITU165" s="1"/>
      <c r="ITV165" s="1"/>
      <c r="ITW165" s="1"/>
      <c r="ITX165" s="1"/>
      <c r="ITY165" s="1"/>
      <c r="ITZ165" s="1"/>
      <c r="IUA165" s="1"/>
      <c r="IUB165" s="1"/>
      <c r="IUC165" s="1"/>
      <c r="IUD165" s="1"/>
      <c r="IUE165" s="1"/>
      <c r="IUF165" s="1"/>
      <c r="IUG165" s="1"/>
      <c r="IUH165" s="1"/>
      <c r="IUI165" s="1"/>
      <c r="IUJ165" s="1"/>
      <c r="IUK165" s="1"/>
      <c r="IUL165" s="1"/>
      <c r="IUM165" s="1"/>
      <c r="IUN165" s="1"/>
      <c r="IUO165" s="1"/>
      <c r="IUP165" s="1"/>
      <c r="IUQ165" s="1"/>
      <c r="IUR165" s="1"/>
      <c r="IUS165" s="1"/>
      <c r="IUT165" s="1"/>
      <c r="IUU165" s="1"/>
      <c r="IUV165" s="1"/>
      <c r="IUW165" s="1"/>
      <c r="IUX165" s="1"/>
      <c r="IUY165" s="1"/>
      <c r="IUZ165" s="1"/>
      <c r="IVA165" s="1"/>
      <c r="IVB165" s="1"/>
      <c r="IVC165" s="1"/>
      <c r="IVD165" s="1"/>
      <c r="IVE165" s="1"/>
      <c r="IVF165" s="1"/>
      <c r="IVG165" s="1"/>
      <c r="IVH165" s="1"/>
      <c r="IVI165" s="1"/>
      <c r="IVJ165" s="1"/>
      <c r="IVK165" s="1"/>
      <c r="IVL165" s="1"/>
      <c r="IVM165" s="1"/>
      <c r="IVN165" s="1"/>
      <c r="IVO165" s="1"/>
      <c r="IVP165" s="1"/>
      <c r="IVQ165" s="1"/>
      <c r="IVR165" s="1"/>
      <c r="IVS165" s="1"/>
      <c r="IVT165" s="1"/>
      <c r="IVU165" s="1"/>
      <c r="IVV165" s="1"/>
      <c r="IVW165" s="1"/>
      <c r="IVX165" s="1"/>
      <c r="IVY165" s="1"/>
      <c r="IVZ165" s="1"/>
      <c r="IWA165" s="1"/>
      <c r="IWB165" s="1"/>
      <c r="IWC165" s="1"/>
      <c r="IWD165" s="1"/>
      <c r="IWE165" s="1"/>
      <c r="IWF165" s="1"/>
      <c r="IWG165" s="1"/>
      <c r="IWH165" s="1"/>
      <c r="IWI165" s="1"/>
      <c r="IWJ165" s="1"/>
      <c r="IWK165" s="1"/>
      <c r="IWL165" s="1"/>
      <c r="IWM165" s="1"/>
      <c r="IWN165" s="1"/>
      <c r="IWO165" s="1"/>
      <c r="IWP165" s="1"/>
      <c r="IWQ165" s="1"/>
      <c r="IWR165" s="1"/>
      <c r="IWS165" s="1"/>
      <c r="IWT165" s="1"/>
      <c r="IWU165" s="1"/>
      <c r="IWV165" s="1"/>
      <c r="IWW165" s="1"/>
      <c r="IWX165" s="1"/>
      <c r="IWY165" s="1"/>
      <c r="IWZ165" s="1"/>
      <c r="IXA165" s="1"/>
      <c r="IXB165" s="1"/>
      <c r="IXC165" s="1"/>
      <c r="IXD165" s="1"/>
      <c r="IXE165" s="1"/>
      <c r="IXF165" s="1"/>
      <c r="IXG165" s="1"/>
      <c r="IXH165" s="1"/>
      <c r="IXI165" s="1"/>
      <c r="IXJ165" s="1"/>
      <c r="IXK165" s="1"/>
      <c r="IXL165" s="1"/>
      <c r="IXM165" s="1"/>
      <c r="IXN165" s="1"/>
      <c r="IXO165" s="1"/>
      <c r="IXP165" s="1"/>
      <c r="IXQ165" s="1"/>
      <c r="IXR165" s="1"/>
      <c r="IXS165" s="1"/>
      <c r="IXT165" s="1"/>
      <c r="IXU165" s="1"/>
      <c r="IXV165" s="1"/>
      <c r="IXW165" s="1"/>
      <c r="IXX165" s="1"/>
      <c r="IXY165" s="1"/>
      <c r="IXZ165" s="1"/>
      <c r="IYA165" s="1"/>
      <c r="IYB165" s="1"/>
      <c r="IYC165" s="1"/>
      <c r="IYD165" s="1"/>
      <c r="IYE165" s="1"/>
      <c r="IYF165" s="1"/>
      <c r="IYG165" s="1"/>
      <c r="IYH165" s="1"/>
      <c r="IYI165" s="1"/>
      <c r="IYJ165" s="1"/>
      <c r="IYK165" s="1"/>
      <c r="IYL165" s="1"/>
      <c r="IYM165" s="1"/>
      <c r="IYN165" s="1"/>
      <c r="IYO165" s="1"/>
      <c r="IYP165" s="1"/>
      <c r="IYQ165" s="1"/>
      <c r="IYR165" s="1"/>
      <c r="IYS165" s="1"/>
      <c r="IYT165" s="1"/>
      <c r="IYU165" s="1"/>
      <c r="IYV165" s="1"/>
      <c r="IYW165" s="1"/>
      <c r="IYX165" s="1"/>
      <c r="IYY165" s="1"/>
      <c r="IYZ165" s="1"/>
      <c r="IZA165" s="1"/>
      <c r="IZB165" s="1"/>
      <c r="IZC165" s="1"/>
      <c r="IZD165" s="1"/>
      <c r="IZE165" s="1"/>
      <c r="IZF165" s="1"/>
      <c r="IZG165" s="1"/>
      <c r="IZH165" s="1"/>
      <c r="IZI165" s="1"/>
      <c r="IZJ165" s="1"/>
      <c r="IZK165" s="1"/>
      <c r="IZL165" s="1"/>
      <c r="IZM165" s="1"/>
      <c r="IZN165" s="1"/>
      <c r="IZO165" s="1"/>
      <c r="IZP165" s="1"/>
      <c r="IZQ165" s="1"/>
      <c r="IZR165" s="1"/>
      <c r="IZS165" s="1"/>
      <c r="IZT165" s="1"/>
      <c r="IZU165" s="1"/>
      <c r="IZV165" s="1"/>
      <c r="IZW165" s="1"/>
      <c r="IZX165" s="1"/>
      <c r="IZY165" s="1"/>
      <c r="IZZ165" s="1"/>
      <c r="JAA165" s="1"/>
      <c r="JAB165" s="1"/>
      <c r="JAC165" s="1"/>
      <c r="JAD165" s="1"/>
      <c r="JAE165" s="1"/>
      <c r="JAF165" s="1"/>
      <c r="JAG165" s="1"/>
      <c r="JAH165" s="1"/>
      <c r="JAI165" s="1"/>
      <c r="JAJ165" s="1"/>
      <c r="JAK165" s="1"/>
      <c r="JAL165" s="1"/>
      <c r="JAM165" s="1"/>
      <c r="JAN165" s="1"/>
      <c r="JAO165" s="1"/>
      <c r="JAP165" s="1"/>
      <c r="JAQ165" s="1"/>
      <c r="JAR165" s="1"/>
      <c r="JAS165" s="1"/>
      <c r="JAT165" s="1"/>
      <c r="JAU165" s="1"/>
      <c r="JAV165" s="1"/>
      <c r="JAW165" s="1"/>
      <c r="JAX165" s="1"/>
      <c r="JAY165" s="1"/>
      <c r="JAZ165" s="1"/>
      <c r="JBA165" s="1"/>
      <c r="JBB165" s="1"/>
      <c r="JBC165" s="1"/>
      <c r="JBD165" s="1"/>
      <c r="JBE165" s="1"/>
      <c r="JBF165" s="1"/>
      <c r="JBG165" s="1"/>
      <c r="JBH165" s="1"/>
      <c r="JBI165" s="1"/>
      <c r="JBJ165" s="1"/>
      <c r="JBK165" s="1"/>
      <c r="JBL165" s="1"/>
      <c r="JBM165" s="1"/>
      <c r="JBN165" s="1"/>
      <c r="JBO165" s="1"/>
      <c r="JBP165" s="1"/>
      <c r="JBQ165" s="1"/>
      <c r="JBR165" s="1"/>
      <c r="JBS165" s="1"/>
      <c r="JBT165" s="1"/>
      <c r="JBU165" s="1"/>
      <c r="JBV165" s="1"/>
      <c r="JBW165" s="1"/>
      <c r="JBX165" s="1"/>
      <c r="JBY165" s="1"/>
      <c r="JBZ165" s="1"/>
      <c r="JCA165" s="1"/>
      <c r="JCB165" s="1"/>
      <c r="JCC165" s="1"/>
      <c r="JCD165" s="1"/>
      <c r="JCE165" s="1"/>
      <c r="JCF165" s="1"/>
      <c r="JCG165" s="1"/>
      <c r="JCH165" s="1"/>
      <c r="JCI165" s="1"/>
      <c r="JCJ165" s="1"/>
      <c r="JCK165" s="1"/>
      <c r="JCL165" s="1"/>
      <c r="JCM165" s="1"/>
      <c r="JCN165" s="1"/>
      <c r="JCO165" s="1"/>
      <c r="JCP165" s="1"/>
      <c r="JCQ165" s="1"/>
      <c r="JCR165" s="1"/>
      <c r="JCS165" s="1"/>
      <c r="JCT165" s="1"/>
      <c r="JCU165" s="1"/>
      <c r="JCV165" s="1"/>
      <c r="JCW165" s="1"/>
      <c r="JCX165" s="1"/>
      <c r="JCY165" s="1"/>
      <c r="JCZ165" s="1"/>
      <c r="JDA165" s="1"/>
      <c r="JDB165" s="1"/>
      <c r="JDC165" s="1"/>
      <c r="JDD165" s="1"/>
      <c r="JDE165" s="1"/>
      <c r="JDF165" s="1"/>
      <c r="JDG165" s="1"/>
      <c r="JDH165" s="1"/>
      <c r="JDI165" s="1"/>
      <c r="JDJ165" s="1"/>
      <c r="JDK165" s="1"/>
      <c r="JDL165" s="1"/>
      <c r="JDM165" s="1"/>
      <c r="JDN165" s="1"/>
      <c r="JDO165" s="1"/>
      <c r="JDP165" s="1"/>
      <c r="JDQ165" s="1"/>
      <c r="JDR165" s="1"/>
      <c r="JDS165" s="1"/>
      <c r="JDT165" s="1"/>
      <c r="JDU165" s="1"/>
      <c r="JDV165" s="1"/>
      <c r="JDW165" s="1"/>
      <c r="JDX165" s="1"/>
      <c r="JDY165" s="1"/>
      <c r="JDZ165" s="1"/>
      <c r="JEA165" s="1"/>
      <c r="JEB165" s="1"/>
      <c r="JEC165" s="1"/>
      <c r="JED165" s="1"/>
      <c r="JEE165" s="1"/>
      <c r="JEF165" s="1"/>
      <c r="JEG165" s="1"/>
      <c r="JEH165" s="1"/>
      <c r="JEI165" s="1"/>
      <c r="JEJ165" s="1"/>
      <c r="JEK165" s="1"/>
      <c r="JEL165" s="1"/>
      <c r="JEM165" s="1"/>
      <c r="JEN165" s="1"/>
      <c r="JEO165" s="1"/>
      <c r="JEP165" s="1"/>
      <c r="JEQ165" s="1"/>
      <c r="JER165" s="1"/>
      <c r="JES165" s="1"/>
      <c r="JET165" s="1"/>
      <c r="JEU165" s="1"/>
      <c r="JEV165" s="1"/>
      <c r="JEW165" s="1"/>
      <c r="JEX165" s="1"/>
      <c r="JEY165" s="1"/>
      <c r="JEZ165" s="1"/>
      <c r="JFA165" s="1"/>
      <c r="JFB165" s="1"/>
      <c r="JFC165" s="1"/>
      <c r="JFD165" s="1"/>
      <c r="JFE165" s="1"/>
      <c r="JFF165" s="1"/>
      <c r="JFG165" s="1"/>
      <c r="JFH165" s="1"/>
      <c r="JFI165" s="1"/>
      <c r="JFJ165" s="1"/>
      <c r="JFK165" s="1"/>
      <c r="JFL165" s="1"/>
      <c r="JFM165" s="1"/>
      <c r="JFN165" s="1"/>
      <c r="JFO165" s="1"/>
      <c r="JFP165" s="1"/>
      <c r="JFQ165" s="1"/>
      <c r="JFR165" s="1"/>
      <c r="JFS165" s="1"/>
      <c r="JFT165" s="1"/>
      <c r="JFU165" s="1"/>
      <c r="JFV165" s="1"/>
      <c r="JFW165" s="1"/>
      <c r="JFX165" s="1"/>
      <c r="JFY165" s="1"/>
      <c r="JFZ165" s="1"/>
      <c r="JGA165" s="1"/>
      <c r="JGB165" s="1"/>
      <c r="JGC165" s="1"/>
      <c r="JGD165" s="1"/>
      <c r="JGE165" s="1"/>
      <c r="JGF165" s="1"/>
      <c r="JGG165" s="1"/>
      <c r="JGH165" s="1"/>
      <c r="JGI165" s="1"/>
      <c r="JGJ165" s="1"/>
      <c r="JGK165" s="1"/>
      <c r="JGL165" s="1"/>
      <c r="JGM165" s="1"/>
      <c r="JGN165" s="1"/>
      <c r="JGO165" s="1"/>
      <c r="JGP165" s="1"/>
      <c r="JGQ165" s="1"/>
      <c r="JGR165" s="1"/>
      <c r="JGS165" s="1"/>
      <c r="JGT165" s="1"/>
      <c r="JGU165" s="1"/>
      <c r="JGV165" s="1"/>
      <c r="JGW165" s="1"/>
      <c r="JGX165" s="1"/>
      <c r="JGY165" s="1"/>
      <c r="JGZ165" s="1"/>
      <c r="JHA165" s="1"/>
      <c r="JHB165" s="1"/>
      <c r="JHC165" s="1"/>
      <c r="JHD165" s="1"/>
      <c r="JHE165" s="1"/>
      <c r="JHF165" s="1"/>
      <c r="JHG165" s="1"/>
      <c r="JHH165" s="1"/>
      <c r="JHI165" s="1"/>
      <c r="JHJ165" s="1"/>
      <c r="JHK165" s="1"/>
      <c r="JHL165" s="1"/>
      <c r="JHM165" s="1"/>
      <c r="JHN165" s="1"/>
      <c r="JHO165" s="1"/>
      <c r="JHP165" s="1"/>
      <c r="JHQ165" s="1"/>
      <c r="JHR165" s="1"/>
      <c r="JHS165" s="1"/>
      <c r="JHT165" s="1"/>
      <c r="JHU165" s="1"/>
      <c r="JHV165" s="1"/>
      <c r="JHW165" s="1"/>
      <c r="JHX165" s="1"/>
      <c r="JHY165" s="1"/>
      <c r="JHZ165" s="1"/>
      <c r="JIA165" s="1"/>
      <c r="JIB165" s="1"/>
      <c r="JIC165" s="1"/>
      <c r="JID165" s="1"/>
      <c r="JIE165" s="1"/>
      <c r="JIF165" s="1"/>
      <c r="JIG165" s="1"/>
      <c r="JIH165" s="1"/>
      <c r="JII165" s="1"/>
      <c r="JIJ165" s="1"/>
      <c r="JIK165" s="1"/>
      <c r="JIL165" s="1"/>
      <c r="JIM165" s="1"/>
      <c r="JIN165" s="1"/>
      <c r="JIO165" s="1"/>
      <c r="JIP165" s="1"/>
      <c r="JIQ165" s="1"/>
      <c r="JIR165" s="1"/>
      <c r="JIS165" s="1"/>
      <c r="JIT165" s="1"/>
      <c r="JIU165" s="1"/>
      <c r="JIV165" s="1"/>
      <c r="JIW165" s="1"/>
      <c r="JIX165" s="1"/>
      <c r="JIY165" s="1"/>
      <c r="JIZ165" s="1"/>
      <c r="JJA165" s="1"/>
      <c r="JJB165" s="1"/>
      <c r="JJC165" s="1"/>
      <c r="JJD165" s="1"/>
      <c r="JJE165" s="1"/>
      <c r="JJF165" s="1"/>
      <c r="JJG165" s="1"/>
      <c r="JJH165" s="1"/>
      <c r="JJI165" s="1"/>
      <c r="JJJ165" s="1"/>
      <c r="JJK165" s="1"/>
      <c r="JJL165" s="1"/>
      <c r="JJM165" s="1"/>
      <c r="JJN165" s="1"/>
      <c r="JJO165" s="1"/>
      <c r="JJP165" s="1"/>
      <c r="JJQ165" s="1"/>
      <c r="JJR165" s="1"/>
      <c r="JJS165" s="1"/>
      <c r="JJT165" s="1"/>
      <c r="JJU165" s="1"/>
      <c r="JJV165" s="1"/>
      <c r="JJW165" s="1"/>
      <c r="JJX165" s="1"/>
      <c r="JJY165" s="1"/>
      <c r="JJZ165" s="1"/>
      <c r="JKA165" s="1"/>
      <c r="JKB165" s="1"/>
      <c r="JKC165" s="1"/>
      <c r="JKD165" s="1"/>
      <c r="JKE165" s="1"/>
      <c r="JKF165" s="1"/>
      <c r="JKG165" s="1"/>
      <c r="JKH165" s="1"/>
      <c r="JKI165" s="1"/>
      <c r="JKJ165" s="1"/>
      <c r="JKK165" s="1"/>
      <c r="JKL165" s="1"/>
      <c r="JKM165" s="1"/>
      <c r="JKN165" s="1"/>
      <c r="JKO165" s="1"/>
      <c r="JKP165" s="1"/>
      <c r="JKQ165" s="1"/>
      <c r="JKR165" s="1"/>
      <c r="JKS165" s="1"/>
      <c r="JKT165" s="1"/>
      <c r="JKU165" s="1"/>
      <c r="JKV165" s="1"/>
      <c r="JKW165" s="1"/>
      <c r="JKX165" s="1"/>
      <c r="JKY165" s="1"/>
      <c r="JKZ165" s="1"/>
      <c r="JLA165" s="1"/>
      <c r="JLB165" s="1"/>
      <c r="JLC165" s="1"/>
      <c r="JLD165" s="1"/>
      <c r="JLE165" s="1"/>
      <c r="JLF165" s="1"/>
      <c r="JLG165" s="1"/>
      <c r="JLH165" s="1"/>
      <c r="JLI165" s="1"/>
      <c r="JLJ165" s="1"/>
      <c r="JLK165" s="1"/>
      <c r="JLL165" s="1"/>
      <c r="JLM165" s="1"/>
      <c r="JLN165" s="1"/>
      <c r="JLO165" s="1"/>
      <c r="JLP165" s="1"/>
      <c r="JLQ165" s="1"/>
      <c r="JLR165" s="1"/>
      <c r="JLS165" s="1"/>
      <c r="JLT165" s="1"/>
      <c r="JLU165" s="1"/>
      <c r="JLV165" s="1"/>
      <c r="JLW165" s="1"/>
      <c r="JLX165" s="1"/>
      <c r="JLY165" s="1"/>
      <c r="JLZ165" s="1"/>
      <c r="JMA165" s="1"/>
      <c r="JMB165" s="1"/>
      <c r="JMC165" s="1"/>
      <c r="JMD165" s="1"/>
      <c r="JME165" s="1"/>
      <c r="JMF165" s="1"/>
      <c r="JMG165" s="1"/>
      <c r="JMH165" s="1"/>
      <c r="JMI165" s="1"/>
      <c r="JMJ165" s="1"/>
      <c r="JMK165" s="1"/>
      <c r="JML165" s="1"/>
      <c r="JMM165" s="1"/>
      <c r="JMN165" s="1"/>
      <c r="JMO165" s="1"/>
      <c r="JMP165" s="1"/>
      <c r="JMQ165" s="1"/>
      <c r="JMR165" s="1"/>
      <c r="JMS165" s="1"/>
      <c r="JMT165" s="1"/>
      <c r="JMU165" s="1"/>
      <c r="JMV165" s="1"/>
      <c r="JMW165" s="1"/>
      <c r="JMX165" s="1"/>
      <c r="JMY165" s="1"/>
      <c r="JMZ165" s="1"/>
      <c r="JNA165" s="1"/>
      <c r="JNB165" s="1"/>
      <c r="JNC165" s="1"/>
      <c r="JND165" s="1"/>
      <c r="JNE165" s="1"/>
      <c r="JNF165" s="1"/>
      <c r="JNG165" s="1"/>
      <c r="JNH165" s="1"/>
      <c r="JNI165" s="1"/>
      <c r="JNJ165" s="1"/>
      <c r="JNK165" s="1"/>
      <c r="JNL165" s="1"/>
      <c r="JNM165" s="1"/>
      <c r="JNN165" s="1"/>
      <c r="JNO165" s="1"/>
      <c r="JNP165" s="1"/>
      <c r="JNQ165" s="1"/>
      <c r="JNR165" s="1"/>
      <c r="JNS165" s="1"/>
      <c r="JNT165" s="1"/>
      <c r="JNU165" s="1"/>
      <c r="JNV165" s="1"/>
      <c r="JNW165" s="1"/>
      <c r="JNX165" s="1"/>
      <c r="JNY165" s="1"/>
      <c r="JNZ165" s="1"/>
      <c r="JOA165" s="1"/>
      <c r="JOB165" s="1"/>
      <c r="JOC165" s="1"/>
      <c r="JOD165" s="1"/>
      <c r="JOE165" s="1"/>
      <c r="JOF165" s="1"/>
      <c r="JOG165" s="1"/>
      <c r="JOH165" s="1"/>
      <c r="JOI165" s="1"/>
      <c r="JOJ165" s="1"/>
      <c r="JOK165" s="1"/>
      <c r="JOL165" s="1"/>
      <c r="JOM165" s="1"/>
      <c r="JON165" s="1"/>
      <c r="JOO165" s="1"/>
      <c r="JOP165" s="1"/>
      <c r="JOQ165" s="1"/>
      <c r="JOR165" s="1"/>
      <c r="JOS165" s="1"/>
      <c r="JOT165" s="1"/>
      <c r="JOU165" s="1"/>
      <c r="JOV165" s="1"/>
      <c r="JOW165" s="1"/>
      <c r="JOX165" s="1"/>
      <c r="JOY165" s="1"/>
      <c r="JOZ165" s="1"/>
      <c r="JPA165" s="1"/>
      <c r="JPB165" s="1"/>
      <c r="JPC165" s="1"/>
      <c r="JPD165" s="1"/>
      <c r="JPE165" s="1"/>
      <c r="JPF165" s="1"/>
      <c r="JPG165" s="1"/>
      <c r="JPH165" s="1"/>
      <c r="JPI165" s="1"/>
      <c r="JPJ165" s="1"/>
      <c r="JPK165" s="1"/>
      <c r="JPL165" s="1"/>
      <c r="JPM165" s="1"/>
      <c r="JPN165" s="1"/>
      <c r="JPO165" s="1"/>
      <c r="JPP165" s="1"/>
      <c r="JPQ165" s="1"/>
      <c r="JPR165" s="1"/>
      <c r="JPS165" s="1"/>
      <c r="JPT165" s="1"/>
      <c r="JPU165" s="1"/>
      <c r="JPV165" s="1"/>
      <c r="JPW165" s="1"/>
      <c r="JPX165" s="1"/>
      <c r="JPY165" s="1"/>
      <c r="JPZ165" s="1"/>
      <c r="JQA165" s="1"/>
      <c r="JQB165" s="1"/>
      <c r="JQC165" s="1"/>
      <c r="JQD165" s="1"/>
      <c r="JQE165" s="1"/>
      <c r="JQF165" s="1"/>
      <c r="JQG165" s="1"/>
      <c r="JQH165" s="1"/>
      <c r="JQI165" s="1"/>
      <c r="JQJ165" s="1"/>
      <c r="JQK165" s="1"/>
      <c r="JQL165" s="1"/>
      <c r="JQM165" s="1"/>
      <c r="JQN165" s="1"/>
      <c r="JQO165" s="1"/>
      <c r="JQP165" s="1"/>
      <c r="JQQ165" s="1"/>
      <c r="JQR165" s="1"/>
      <c r="JQS165" s="1"/>
      <c r="JQT165" s="1"/>
      <c r="JQU165" s="1"/>
      <c r="JQV165" s="1"/>
      <c r="JQW165" s="1"/>
      <c r="JQX165" s="1"/>
      <c r="JQY165" s="1"/>
      <c r="JQZ165" s="1"/>
      <c r="JRA165" s="1"/>
      <c r="JRB165" s="1"/>
      <c r="JRC165" s="1"/>
      <c r="JRD165" s="1"/>
      <c r="JRE165" s="1"/>
      <c r="JRF165" s="1"/>
      <c r="JRG165" s="1"/>
      <c r="JRH165" s="1"/>
      <c r="JRI165" s="1"/>
      <c r="JRJ165" s="1"/>
      <c r="JRK165" s="1"/>
      <c r="JRL165" s="1"/>
      <c r="JRM165" s="1"/>
      <c r="JRN165" s="1"/>
      <c r="JRO165" s="1"/>
      <c r="JRP165" s="1"/>
      <c r="JRQ165" s="1"/>
      <c r="JRR165" s="1"/>
      <c r="JRS165" s="1"/>
      <c r="JRT165" s="1"/>
      <c r="JRU165" s="1"/>
      <c r="JRV165" s="1"/>
      <c r="JRW165" s="1"/>
      <c r="JRX165" s="1"/>
      <c r="JRY165" s="1"/>
      <c r="JRZ165" s="1"/>
      <c r="JSA165" s="1"/>
      <c r="JSB165" s="1"/>
      <c r="JSC165" s="1"/>
      <c r="JSD165" s="1"/>
      <c r="JSE165" s="1"/>
      <c r="JSF165" s="1"/>
      <c r="JSG165" s="1"/>
      <c r="JSH165" s="1"/>
      <c r="JSI165" s="1"/>
      <c r="JSJ165" s="1"/>
      <c r="JSK165" s="1"/>
      <c r="JSL165" s="1"/>
      <c r="JSM165" s="1"/>
      <c r="JSN165" s="1"/>
      <c r="JSO165" s="1"/>
      <c r="JSP165" s="1"/>
      <c r="JSQ165" s="1"/>
      <c r="JSR165" s="1"/>
      <c r="JSS165" s="1"/>
      <c r="JST165" s="1"/>
      <c r="JSU165" s="1"/>
      <c r="JSV165" s="1"/>
      <c r="JSW165" s="1"/>
      <c r="JSX165" s="1"/>
      <c r="JSY165" s="1"/>
      <c r="JSZ165" s="1"/>
      <c r="JTA165" s="1"/>
      <c r="JTB165" s="1"/>
      <c r="JTC165" s="1"/>
      <c r="JTD165" s="1"/>
      <c r="JTE165" s="1"/>
      <c r="JTF165" s="1"/>
      <c r="JTG165" s="1"/>
      <c r="JTH165" s="1"/>
      <c r="JTI165" s="1"/>
      <c r="JTJ165" s="1"/>
      <c r="JTK165" s="1"/>
      <c r="JTL165" s="1"/>
      <c r="JTM165" s="1"/>
      <c r="JTN165" s="1"/>
      <c r="JTO165" s="1"/>
      <c r="JTP165" s="1"/>
      <c r="JTQ165" s="1"/>
      <c r="JTR165" s="1"/>
      <c r="JTS165" s="1"/>
      <c r="JTT165" s="1"/>
      <c r="JTU165" s="1"/>
      <c r="JTV165" s="1"/>
      <c r="JTW165" s="1"/>
      <c r="JTX165" s="1"/>
      <c r="JTY165" s="1"/>
      <c r="JTZ165" s="1"/>
      <c r="JUA165" s="1"/>
      <c r="JUB165" s="1"/>
      <c r="JUC165" s="1"/>
      <c r="JUD165" s="1"/>
      <c r="JUE165" s="1"/>
      <c r="JUF165" s="1"/>
      <c r="JUG165" s="1"/>
      <c r="JUH165" s="1"/>
      <c r="JUI165" s="1"/>
      <c r="JUJ165" s="1"/>
      <c r="JUK165" s="1"/>
      <c r="JUL165" s="1"/>
      <c r="JUM165" s="1"/>
      <c r="JUN165" s="1"/>
      <c r="JUO165" s="1"/>
      <c r="JUP165" s="1"/>
      <c r="JUQ165" s="1"/>
      <c r="JUR165" s="1"/>
      <c r="JUS165" s="1"/>
      <c r="JUT165" s="1"/>
      <c r="JUU165" s="1"/>
      <c r="JUV165" s="1"/>
      <c r="JUW165" s="1"/>
      <c r="JUX165" s="1"/>
      <c r="JUY165" s="1"/>
      <c r="JUZ165" s="1"/>
      <c r="JVA165" s="1"/>
      <c r="JVB165" s="1"/>
      <c r="JVC165" s="1"/>
      <c r="JVD165" s="1"/>
      <c r="JVE165" s="1"/>
      <c r="JVF165" s="1"/>
      <c r="JVG165" s="1"/>
      <c r="JVH165" s="1"/>
      <c r="JVI165" s="1"/>
      <c r="JVJ165" s="1"/>
      <c r="JVK165" s="1"/>
      <c r="JVL165" s="1"/>
      <c r="JVM165" s="1"/>
      <c r="JVN165" s="1"/>
      <c r="JVO165" s="1"/>
      <c r="JVP165" s="1"/>
      <c r="JVQ165" s="1"/>
      <c r="JVR165" s="1"/>
      <c r="JVS165" s="1"/>
      <c r="JVT165" s="1"/>
      <c r="JVU165" s="1"/>
      <c r="JVV165" s="1"/>
      <c r="JVW165" s="1"/>
      <c r="JVX165" s="1"/>
      <c r="JVY165" s="1"/>
      <c r="JVZ165" s="1"/>
      <c r="JWA165" s="1"/>
      <c r="JWB165" s="1"/>
      <c r="JWC165" s="1"/>
      <c r="JWD165" s="1"/>
      <c r="JWE165" s="1"/>
      <c r="JWF165" s="1"/>
      <c r="JWG165" s="1"/>
      <c r="JWH165" s="1"/>
      <c r="JWI165" s="1"/>
      <c r="JWJ165" s="1"/>
      <c r="JWK165" s="1"/>
      <c r="JWL165" s="1"/>
      <c r="JWM165" s="1"/>
      <c r="JWN165" s="1"/>
      <c r="JWO165" s="1"/>
      <c r="JWP165" s="1"/>
      <c r="JWQ165" s="1"/>
      <c r="JWR165" s="1"/>
      <c r="JWS165" s="1"/>
      <c r="JWT165" s="1"/>
      <c r="JWU165" s="1"/>
      <c r="JWV165" s="1"/>
      <c r="JWW165" s="1"/>
      <c r="JWX165" s="1"/>
      <c r="JWY165" s="1"/>
      <c r="JWZ165" s="1"/>
      <c r="JXA165" s="1"/>
      <c r="JXB165" s="1"/>
      <c r="JXC165" s="1"/>
      <c r="JXD165" s="1"/>
      <c r="JXE165" s="1"/>
      <c r="JXF165" s="1"/>
      <c r="JXG165" s="1"/>
      <c r="JXH165" s="1"/>
      <c r="JXI165" s="1"/>
      <c r="JXJ165" s="1"/>
      <c r="JXK165" s="1"/>
      <c r="JXL165" s="1"/>
      <c r="JXM165" s="1"/>
      <c r="JXN165" s="1"/>
      <c r="JXO165" s="1"/>
      <c r="JXP165" s="1"/>
      <c r="JXQ165" s="1"/>
      <c r="JXR165" s="1"/>
      <c r="JXS165" s="1"/>
      <c r="JXT165" s="1"/>
      <c r="JXU165" s="1"/>
      <c r="JXV165" s="1"/>
      <c r="JXW165" s="1"/>
      <c r="JXX165" s="1"/>
      <c r="JXY165" s="1"/>
      <c r="JXZ165" s="1"/>
      <c r="JYA165" s="1"/>
      <c r="JYB165" s="1"/>
      <c r="JYC165" s="1"/>
      <c r="JYD165" s="1"/>
      <c r="JYE165" s="1"/>
      <c r="JYF165" s="1"/>
      <c r="JYG165" s="1"/>
      <c r="JYH165" s="1"/>
      <c r="JYI165" s="1"/>
      <c r="JYJ165" s="1"/>
      <c r="JYK165" s="1"/>
      <c r="JYL165" s="1"/>
      <c r="JYM165" s="1"/>
      <c r="JYN165" s="1"/>
      <c r="JYO165" s="1"/>
      <c r="JYP165" s="1"/>
      <c r="JYQ165" s="1"/>
      <c r="JYR165" s="1"/>
      <c r="JYS165" s="1"/>
      <c r="JYT165" s="1"/>
      <c r="JYU165" s="1"/>
      <c r="JYV165" s="1"/>
      <c r="JYW165" s="1"/>
      <c r="JYX165" s="1"/>
      <c r="JYY165" s="1"/>
      <c r="JYZ165" s="1"/>
      <c r="JZA165" s="1"/>
      <c r="JZB165" s="1"/>
      <c r="JZC165" s="1"/>
      <c r="JZD165" s="1"/>
      <c r="JZE165" s="1"/>
      <c r="JZF165" s="1"/>
      <c r="JZG165" s="1"/>
      <c r="JZH165" s="1"/>
      <c r="JZI165" s="1"/>
      <c r="JZJ165" s="1"/>
      <c r="JZK165" s="1"/>
      <c r="JZL165" s="1"/>
      <c r="JZM165" s="1"/>
      <c r="JZN165" s="1"/>
      <c r="JZO165" s="1"/>
      <c r="JZP165" s="1"/>
      <c r="JZQ165" s="1"/>
      <c r="JZR165" s="1"/>
      <c r="JZS165" s="1"/>
      <c r="JZT165" s="1"/>
      <c r="JZU165" s="1"/>
      <c r="JZV165" s="1"/>
      <c r="JZW165" s="1"/>
      <c r="JZX165" s="1"/>
      <c r="JZY165" s="1"/>
      <c r="JZZ165" s="1"/>
      <c r="KAA165" s="1"/>
      <c r="KAB165" s="1"/>
      <c r="KAC165" s="1"/>
      <c r="KAD165" s="1"/>
      <c r="KAE165" s="1"/>
      <c r="KAF165" s="1"/>
      <c r="KAG165" s="1"/>
      <c r="KAH165" s="1"/>
      <c r="KAI165" s="1"/>
      <c r="KAJ165" s="1"/>
      <c r="KAK165" s="1"/>
      <c r="KAL165" s="1"/>
      <c r="KAM165" s="1"/>
      <c r="KAN165" s="1"/>
      <c r="KAO165" s="1"/>
      <c r="KAP165" s="1"/>
      <c r="KAQ165" s="1"/>
      <c r="KAR165" s="1"/>
      <c r="KAS165" s="1"/>
      <c r="KAT165" s="1"/>
      <c r="KAU165" s="1"/>
      <c r="KAV165" s="1"/>
      <c r="KAW165" s="1"/>
      <c r="KAX165" s="1"/>
      <c r="KAY165" s="1"/>
      <c r="KAZ165" s="1"/>
      <c r="KBA165" s="1"/>
      <c r="KBB165" s="1"/>
      <c r="KBC165" s="1"/>
      <c r="KBD165" s="1"/>
      <c r="KBE165" s="1"/>
      <c r="KBF165" s="1"/>
      <c r="KBG165" s="1"/>
      <c r="KBH165" s="1"/>
      <c r="KBI165" s="1"/>
      <c r="KBJ165" s="1"/>
      <c r="KBK165" s="1"/>
      <c r="KBL165" s="1"/>
      <c r="KBM165" s="1"/>
      <c r="KBN165" s="1"/>
      <c r="KBO165" s="1"/>
      <c r="KBP165" s="1"/>
      <c r="KBQ165" s="1"/>
      <c r="KBR165" s="1"/>
      <c r="KBS165" s="1"/>
      <c r="KBT165" s="1"/>
      <c r="KBU165" s="1"/>
      <c r="KBV165" s="1"/>
      <c r="KBW165" s="1"/>
      <c r="KBX165" s="1"/>
      <c r="KBY165" s="1"/>
      <c r="KBZ165" s="1"/>
      <c r="KCA165" s="1"/>
      <c r="KCB165" s="1"/>
      <c r="KCC165" s="1"/>
      <c r="KCD165" s="1"/>
      <c r="KCE165" s="1"/>
      <c r="KCF165" s="1"/>
      <c r="KCG165" s="1"/>
      <c r="KCH165" s="1"/>
      <c r="KCI165" s="1"/>
      <c r="KCJ165" s="1"/>
      <c r="KCK165" s="1"/>
      <c r="KCL165" s="1"/>
      <c r="KCM165" s="1"/>
      <c r="KCN165" s="1"/>
      <c r="KCO165" s="1"/>
      <c r="KCP165" s="1"/>
      <c r="KCQ165" s="1"/>
      <c r="KCR165" s="1"/>
      <c r="KCS165" s="1"/>
      <c r="KCT165" s="1"/>
      <c r="KCU165" s="1"/>
      <c r="KCV165" s="1"/>
      <c r="KCW165" s="1"/>
      <c r="KCX165" s="1"/>
      <c r="KCY165" s="1"/>
      <c r="KCZ165" s="1"/>
      <c r="KDA165" s="1"/>
      <c r="KDB165" s="1"/>
      <c r="KDC165" s="1"/>
      <c r="KDD165" s="1"/>
      <c r="KDE165" s="1"/>
      <c r="KDF165" s="1"/>
      <c r="KDG165" s="1"/>
      <c r="KDH165" s="1"/>
      <c r="KDI165" s="1"/>
      <c r="KDJ165" s="1"/>
      <c r="KDK165" s="1"/>
      <c r="KDL165" s="1"/>
      <c r="KDM165" s="1"/>
      <c r="KDN165" s="1"/>
      <c r="KDO165" s="1"/>
      <c r="KDP165" s="1"/>
      <c r="KDQ165" s="1"/>
      <c r="KDR165" s="1"/>
      <c r="KDS165" s="1"/>
      <c r="KDT165" s="1"/>
      <c r="KDU165" s="1"/>
      <c r="KDV165" s="1"/>
      <c r="KDW165" s="1"/>
      <c r="KDX165" s="1"/>
      <c r="KDY165" s="1"/>
      <c r="KDZ165" s="1"/>
      <c r="KEA165" s="1"/>
      <c r="KEB165" s="1"/>
      <c r="KEC165" s="1"/>
      <c r="KED165" s="1"/>
      <c r="KEE165" s="1"/>
      <c r="KEF165" s="1"/>
      <c r="KEG165" s="1"/>
      <c r="KEH165" s="1"/>
      <c r="KEI165" s="1"/>
      <c r="KEJ165" s="1"/>
      <c r="KEK165" s="1"/>
      <c r="KEL165" s="1"/>
      <c r="KEM165" s="1"/>
      <c r="KEN165" s="1"/>
      <c r="KEO165" s="1"/>
      <c r="KEP165" s="1"/>
      <c r="KEQ165" s="1"/>
      <c r="KER165" s="1"/>
      <c r="KES165" s="1"/>
      <c r="KET165" s="1"/>
      <c r="KEU165" s="1"/>
      <c r="KEV165" s="1"/>
      <c r="KEW165" s="1"/>
      <c r="KEX165" s="1"/>
      <c r="KEY165" s="1"/>
      <c r="KEZ165" s="1"/>
      <c r="KFA165" s="1"/>
      <c r="KFB165" s="1"/>
      <c r="KFC165" s="1"/>
      <c r="KFD165" s="1"/>
      <c r="KFE165" s="1"/>
      <c r="KFF165" s="1"/>
      <c r="KFG165" s="1"/>
      <c r="KFH165" s="1"/>
      <c r="KFI165" s="1"/>
      <c r="KFJ165" s="1"/>
      <c r="KFK165" s="1"/>
      <c r="KFL165" s="1"/>
      <c r="KFM165" s="1"/>
      <c r="KFN165" s="1"/>
      <c r="KFO165" s="1"/>
      <c r="KFP165" s="1"/>
      <c r="KFQ165" s="1"/>
      <c r="KFR165" s="1"/>
      <c r="KFS165" s="1"/>
      <c r="KFT165" s="1"/>
      <c r="KFU165" s="1"/>
      <c r="KFV165" s="1"/>
      <c r="KFW165" s="1"/>
      <c r="KFX165" s="1"/>
      <c r="KFY165" s="1"/>
      <c r="KFZ165" s="1"/>
      <c r="KGA165" s="1"/>
      <c r="KGB165" s="1"/>
      <c r="KGC165" s="1"/>
      <c r="KGD165" s="1"/>
      <c r="KGE165" s="1"/>
      <c r="KGF165" s="1"/>
      <c r="KGG165" s="1"/>
      <c r="KGH165" s="1"/>
      <c r="KGI165" s="1"/>
      <c r="KGJ165" s="1"/>
      <c r="KGK165" s="1"/>
      <c r="KGL165" s="1"/>
      <c r="KGM165" s="1"/>
      <c r="KGN165" s="1"/>
      <c r="KGO165" s="1"/>
      <c r="KGP165" s="1"/>
      <c r="KGQ165" s="1"/>
      <c r="KGR165" s="1"/>
      <c r="KGS165" s="1"/>
      <c r="KGT165" s="1"/>
      <c r="KGU165" s="1"/>
      <c r="KGV165" s="1"/>
      <c r="KGW165" s="1"/>
      <c r="KGX165" s="1"/>
      <c r="KGY165" s="1"/>
      <c r="KGZ165" s="1"/>
      <c r="KHA165" s="1"/>
      <c r="KHB165" s="1"/>
      <c r="KHC165" s="1"/>
      <c r="KHD165" s="1"/>
      <c r="KHE165" s="1"/>
      <c r="KHF165" s="1"/>
      <c r="KHG165" s="1"/>
      <c r="KHH165" s="1"/>
      <c r="KHI165" s="1"/>
      <c r="KHJ165" s="1"/>
      <c r="KHK165" s="1"/>
      <c r="KHL165" s="1"/>
      <c r="KHM165" s="1"/>
      <c r="KHN165" s="1"/>
      <c r="KHO165" s="1"/>
      <c r="KHP165" s="1"/>
      <c r="KHQ165" s="1"/>
      <c r="KHR165" s="1"/>
      <c r="KHS165" s="1"/>
      <c r="KHT165" s="1"/>
      <c r="KHU165" s="1"/>
      <c r="KHV165" s="1"/>
      <c r="KHW165" s="1"/>
      <c r="KHX165" s="1"/>
      <c r="KHY165" s="1"/>
      <c r="KHZ165" s="1"/>
      <c r="KIA165" s="1"/>
      <c r="KIB165" s="1"/>
      <c r="KIC165" s="1"/>
      <c r="KID165" s="1"/>
      <c r="KIE165" s="1"/>
      <c r="KIF165" s="1"/>
      <c r="KIG165" s="1"/>
      <c r="KIH165" s="1"/>
      <c r="KII165" s="1"/>
      <c r="KIJ165" s="1"/>
      <c r="KIK165" s="1"/>
      <c r="KIL165" s="1"/>
      <c r="KIM165" s="1"/>
      <c r="KIN165" s="1"/>
      <c r="KIO165" s="1"/>
      <c r="KIP165" s="1"/>
      <c r="KIQ165" s="1"/>
      <c r="KIR165" s="1"/>
      <c r="KIS165" s="1"/>
      <c r="KIT165" s="1"/>
      <c r="KIU165" s="1"/>
      <c r="KIV165" s="1"/>
      <c r="KIW165" s="1"/>
      <c r="KIX165" s="1"/>
      <c r="KIY165" s="1"/>
      <c r="KIZ165" s="1"/>
      <c r="KJA165" s="1"/>
      <c r="KJB165" s="1"/>
      <c r="KJC165" s="1"/>
      <c r="KJD165" s="1"/>
      <c r="KJE165" s="1"/>
      <c r="KJF165" s="1"/>
      <c r="KJG165" s="1"/>
      <c r="KJH165" s="1"/>
      <c r="KJI165" s="1"/>
      <c r="KJJ165" s="1"/>
      <c r="KJK165" s="1"/>
      <c r="KJL165" s="1"/>
      <c r="KJM165" s="1"/>
      <c r="KJN165" s="1"/>
      <c r="KJO165" s="1"/>
      <c r="KJP165" s="1"/>
      <c r="KJQ165" s="1"/>
      <c r="KJR165" s="1"/>
      <c r="KJS165" s="1"/>
      <c r="KJT165" s="1"/>
      <c r="KJU165" s="1"/>
      <c r="KJV165" s="1"/>
      <c r="KJW165" s="1"/>
      <c r="KJX165" s="1"/>
      <c r="KJY165" s="1"/>
      <c r="KJZ165" s="1"/>
      <c r="KKA165" s="1"/>
      <c r="KKB165" s="1"/>
      <c r="KKC165" s="1"/>
      <c r="KKD165" s="1"/>
      <c r="KKE165" s="1"/>
      <c r="KKF165" s="1"/>
      <c r="KKG165" s="1"/>
      <c r="KKH165" s="1"/>
      <c r="KKI165" s="1"/>
      <c r="KKJ165" s="1"/>
      <c r="KKK165" s="1"/>
      <c r="KKL165" s="1"/>
      <c r="KKM165" s="1"/>
      <c r="KKN165" s="1"/>
      <c r="KKO165" s="1"/>
      <c r="KKP165" s="1"/>
      <c r="KKQ165" s="1"/>
      <c r="KKR165" s="1"/>
      <c r="KKS165" s="1"/>
      <c r="KKT165" s="1"/>
      <c r="KKU165" s="1"/>
      <c r="KKV165" s="1"/>
      <c r="KKW165" s="1"/>
      <c r="KKX165" s="1"/>
      <c r="KKY165" s="1"/>
      <c r="KKZ165" s="1"/>
      <c r="KLA165" s="1"/>
      <c r="KLB165" s="1"/>
      <c r="KLC165" s="1"/>
      <c r="KLD165" s="1"/>
      <c r="KLE165" s="1"/>
      <c r="KLF165" s="1"/>
      <c r="KLG165" s="1"/>
      <c r="KLH165" s="1"/>
      <c r="KLI165" s="1"/>
      <c r="KLJ165" s="1"/>
      <c r="KLK165" s="1"/>
      <c r="KLL165" s="1"/>
      <c r="KLM165" s="1"/>
      <c r="KLN165" s="1"/>
      <c r="KLO165" s="1"/>
      <c r="KLP165" s="1"/>
      <c r="KLQ165" s="1"/>
      <c r="KLR165" s="1"/>
      <c r="KLS165" s="1"/>
      <c r="KLT165" s="1"/>
      <c r="KLU165" s="1"/>
      <c r="KLV165" s="1"/>
      <c r="KLW165" s="1"/>
      <c r="KLX165" s="1"/>
      <c r="KLY165" s="1"/>
      <c r="KLZ165" s="1"/>
      <c r="KMA165" s="1"/>
      <c r="KMB165" s="1"/>
      <c r="KMC165" s="1"/>
      <c r="KMD165" s="1"/>
      <c r="KME165" s="1"/>
      <c r="KMF165" s="1"/>
      <c r="KMG165" s="1"/>
      <c r="KMH165" s="1"/>
      <c r="KMI165" s="1"/>
      <c r="KMJ165" s="1"/>
      <c r="KMK165" s="1"/>
      <c r="KML165" s="1"/>
      <c r="KMM165" s="1"/>
      <c r="KMN165" s="1"/>
      <c r="KMO165" s="1"/>
      <c r="KMP165" s="1"/>
      <c r="KMQ165" s="1"/>
      <c r="KMR165" s="1"/>
      <c r="KMS165" s="1"/>
      <c r="KMT165" s="1"/>
      <c r="KMU165" s="1"/>
      <c r="KMV165" s="1"/>
      <c r="KMW165" s="1"/>
      <c r="KMX165" s="1"/>
      <c r="KMY165" s="1"/>
      <c r="KMZ165" s="1"/>
      <c r="KNA165" s="1"/>
      <c r="KNB165" s="1"/>
      <c r="KNC165" s="1"/>
      <c r="KND165" s="1"/>
      <c r="KNE165" s="1"/>
      <c r="KNF165" s="1"/>
      <c r="KNG165" s="1"/>
      <c r="KNH165" s="1"/>
      <c r="KNI165" s="1"/>
      <c r="KNJ165" s="1"/>
      <c r="KNK165" s="1"/>
      <c r="KNL165" s="1"/>
      <c r="KNM165" s="1"/>
      <c r="KNN165" s="1"/>
      <c r="KNO165" s="1"/>
      <c r="KNP165" s="1"/>
      <c r="KNQ165" s="1"/>
      <c r="KNR165" s="1"/>
      <c r="KNS165" s="1"/>
      <c r="KNT165" s="1"/>
      <c r="KNU165" s="1"/>
      <c r="KNV165" s="1"/>
      <c r="KNW165" s="1"/>
      <c r="KNX165" s="1"/>
      <c r="KNY165" s="1"/>
      <c r="KNZ165" s="1"/>
      <c r="KOA165" s="1"/>
      <c r="KOB165" s="1"/>
      <c r="KOC165" s="1"/>
      <c r="KOD165" s="1"/>
      <c r="KOE165" s="1"/>
      <c r="KOF165" s="1"/>
      <c r="KOG165" s="1"/>
      <c r="KOH165" s="1"/>
      <c r="KOI165" s="1"/>
      <c r="KOJ165" s="1"/>
      <c r="KOK165" s="1"/>
      <c r="KOL165" s="1"/>
      <c r="KOM165" s="1"/>
      <c r="KON165" s="1"/>
      <c r="KOO165" s="1"/>
      <c r="KOP165" s="1"/>
      <c r="KOQ165" s="1"/>
      <c r="KOR165" s="1"/>
      <c r="KOS165" s="1"/>
      <c r="KOT165" s="1"/>
      <c r="KOU165" s="1"/>
      <c r="KOV165" s="1"/>
      <c r="KOW165" s="1"/>
      <c r="KOX165" s="1"/>
      <c r="KOY165" s="1"/>
      <c r="KOZ165" s="1"/>
      <c r="KPA165" s="1"/>
      <c r="KPB165" s="1"/>
      <c r="KPC165" s="1"/>
      <c r="KPD165" s="1"/>
      <c r="KPE165" s="1"/>
      <c r="KPF165" s="1"/>
      <c r="KPG165" s="1"/>
      <c r="KPH165" s="1"/>
      <c r="KPI165" s="1"/>
      <c r="KPJ165" s="1"/>
      <c r="KPK165" s="1"/>
      <c r="KPL165" s="1"/>
      <c r="KPM165" s="1"/>
      <c r="KPN165" s="1"/>
      <c r="KPO165" s="1"/>
      <c r="KPP165" s="1"/>
      <c r="KPQ165" s="1"/>
      <c r="KPR165" s="1"/>
      <c r="KPS165" s="1"/>
      <c r="KPT165" s="1"/>
      <c r="KPU165" s="1"/>
      <c r="KPV165" s="1"/>
      <c r="KPW165" s="1"/>
      <c r="KPX165" s="1"/>
      <c r="KPY165" s="1"/>
      <c r="KPZ165" s="1"/>
      <c r="KQA165" s="1"/>
      <c r="KQB165" s="1"/>
      <c r="KQC165" s="1"/>
      <c r="KQD165" s="1"/>
      <c r="KQE165" s="1"/>
      <c r="KQF165" s="1"/>
      <c r="KQG165" s="1"/>
      <c r="KQH165" s="1"/>
      <c r="KQI165" s="1"/>
      <c r="KQJ165" s="1"/>
      <c r="KQK165" s="1"/>
      <c r="KQL165" s="1"/>
      <c r="KQM165" s="1"/>
      <c r="KQN165" s="1"/>
      <c r="KQO165" s="1"/>
      <c r="KQP165" s="1"/>
      <c r="KQQ165" s="1"/>
      <c r="KQR165" s="1"/>
      <c r="KQS165" s="1"/>
      <c r="KQT165" s="1"/>
      <c r="KQU165" s="1"/>
      <c r="KQV165" s="1"/>
      <c r="KQW165" s="1"/>
      <c r="KQX165" s="1"/>
      <c r="KQY165" s="1"/>
      <c r="KQZ165" s="1"/>
      <c r="KRA165" s="1"/>
      <c r="KRB165" s="1"/>
      <c r="KRC165" s="1"/>
      <c r="KRD165" s="1"/>
      <c r="KRE165" s="1"/>
      <c r="KRF165" s="1"/>
      <c r="KRG165" s="1"/>
      <c r="KRH165" s="1"/>
      <c r="KRI165" s="1"/>
      <c r="KRJ165" s="1"/>
      <c r="KRK165" s="1"/>
      <c r="KRL165" s="1"/>
      <c r="KRM165" s="1"/>
      <c r="KRN165" s="1"/>
      <c r="KRO165" s="1"/>
      <c r="KRP165" s="1"/>
      <c r="KRQ165" s="1"/>
      <c r="KRR165" s="1"/>
      <c r="KRS165" s="1"/>
      <c r="KRT165" s="1"/>
      <c r="KRU165" s="1"/>
      <c r="KRV165" s="1"/>
      <c r="KRW165" s="1"/>
      <c r="KRX165" s="1"/>
      <c r="KRY165" s="1"/>
      <c r="KRZ165" s="1"/>
      <c r="KSA165" s="1"/>
      <c r="KSB165" s="1"/>
      <c r="KSC165" s="1"/>
      <c r="KSD165" s="1"/>
      <c r="KSE165" s="1"/>
      <c r="KSF165" s="1"/>
      <c r="KSG165" s="1"/>
      <c r="KSH165" s="1"/>
      <c r="KSI165" s="1"/>
      <c r="KSJ165" s="1"/>
      <c r="KSK165" s="1"/>
      <c r="KSL165" s="1"/>
      <c r="KSM165" s="1"/>
      <c r="KSN165" s="1"/>
      <c r="KSO165" s="1"/>
      <c r="KSP165" s="1"/>
      <c r="KSQ165" s="1"/>
      <c r="KSR165" s="1"/>
      <c r="KSS165" s="1"/>
      <c r="KST165" s="1"/>
      <c r="KSU165" s="1"/>
      <c r="KSV165" s="1"/>
      <c r="KSW165" s="1"/>
      <c r="KSX165" s="1"/>
      <c r="KSY165" s="1"/>
      <c r="KSZ165" s="1"/>
      <c r="KTA165" s="1"/>
      <c r="KTB165" s="1"/>
      <c r="KTC165" s="1"/>
      <c r="KTD165" s="1"/>
      <c r="KTE165" s="1"/>
      <c r="KTF165" s="1"/>
      <c r="KTG165" s="1"/>
      <c r="KTH165" s="1"/>
      <c r="KTI165" s="1"/>
      <c r="KTJ165" s="1"/>
      <c r="KTK165" s="1"/>
      <c r="KTL165" s="1"/>
      <c r="KTM165" s="1"/>
      <c r="KTN165" s="1"/>
      <c r="KTO165" s="1"/>
      <c r="KTP165" s="1"/>
      <c r="KTQ165" s="1"/>
      <c r="KTR165" s="1"/>
      <c r="KTS165" s="1"/>
      <c r="KTT165" s="1"/>
      <c r="KTU165" s="1"/>
      <c r="KTV165" s="1"/>
      <c r="KTW165" s="1"/>
      <c r="KTX165" s="1"/>
      <c r="KTY165" s="1"/>
      <c r="KTZ165" s="1"/>
      <c r="KUA165" s="1"/>
      <c r="KUB165" s="1"/>
      <c r="KUC165" s="1"/>
      <c r="KUD165" s="1"/>
      <c r="KUE165" s="1"/>
      <c r="KUF165" s="1"/>
      <c r="KUG165" s="1"/>
      <c r="KUH165" s="1"/>
      <c r="KUI165" s="1"/>
      <c r="KUJ165" s="1"/>
      <c r="KUK165" s="1"/>
      <c r="KUL165" s="1"/>
      <c r="KUM165" s="1"/>
      <c r="KUN165" s="1"/>
      <c r="KUO165" s="1"/>
      <c r="KUP165" s="1"/>
      <c r="KUQ165" s="1"/>
      <c r="KUR165" s="1"/>
      <c r="KUS165" s="1"/>
      <c r="KUT165" s="1"/>
      <c r="KUU165" s="1"/>
      <c r="KUV165" s="1"/>
      <c r="KUW165" s="1"/>
      <c r="KUX165" s="1"/>
      <c r="KUY165" s="1"/>
      <c r="KUZ165" s="1"/>
      <c r="KVA165" s="1"/>
      <c r="KVB165" s="1"/>
      <c r="KVC165" s="1"/>
      <c r="KVD165" s="1"/>
      <c r="KVE165" s="1"/>
      <c r="KVF165" s="1"/>
      <c r="KVG165" s="1"/>
      <c r="KVH165" s="1"/>
      <c r="KVI165" s="1"/>
      <c r="KVJ165" s="1"/>
      <c r="KVK165" s="1"/>
      <c r="KVL165" s="1"/>
      <c r="KVM165" s="1"/>
      <c r="KVN165" s="1"/>
      <c r="KVO165" s="1"/>
      <c r="KVP165" s="1"/>
      <c r="KVQ165" s="1"/>
      <c r="KVR165" s="1"/>
      <c r="KVS165" s="1"/>
      <c r="KVT165" s="1"/>
      <c r="KVU165" s="1"/>
      <c r="KVV165" s="1"/>
      <c r="KVW165" s="1"/>
      <c r="KVX165" s="1"/>
      <c r="KVY165" s="1"/>
      <c r="KVZ165" s="1"/>
      <c r="KWA165" s="1"/>
      <c r="KWB165" s="1"/>
      <c r="KWC165" s="1"/>
      <c r="KWD165" s="1"/>
      <c r="KWE165" s="1"/>
      <c r="KWF165" s="1"/>
      <c r="KWG165" s="1"/>
      <c r="KWH165" s="1"/>
      <c r="KWI165" s="1"/>
      <c r="KWJ165" s="1"/>
      <c r="KWK165" s="1"/>
      <c r="KWL165" s="1"/>
      <c r="KWM165" s="1"/>
      <c r="KWN165" s="1"/>
      <c r="KWO165" s="1"/>
      <c r="KWP165" s="1"/>
      <c r="KWQ165" s="1"/>
      <c r="KWR165" s="1"/>
      <c r="KWS165" s="1"/>
      <c r="KWT165" s="1"/>
      <c r="KWU165" s="1"/>
      <c r="KWV165" s="1"/>
      <c r="KWW165" s="1"/>
      <c r="KWX165" s="1"/>
      <c r="KWY165" s="1"/>
      <c r="KWZ165" s="1"/>
      <c r="KXA165" s="1"/>
      <c r="KXB165" s="1"/>
      <c r="KXC165" s="1"/>
      <c r="KXD165" s="1"/>
      <c r="KXE165" s="1"/>
      <c r="KXF165" s="1"/>
      <c r="KXG165" s="1"/>
      <c r="KXH165" s="1"/>
      <c r="KXI165" s="1"/>
      <c r="KXJ165" s="1"/>
      <c r="KXK165" s="1"/>
      <c r="KXL165" s="1"/>
      <c r="KXM165" s="1"/>
      <c r="KXN165" s="1"/>
      <c r="KXO165" s="1"/>
      <c r="KXP165" s="1"/>
      <c r="KXQ165" s="1"/>
      <c r="KXR165" s="1"/>
      <c r="KXS165" s="1"/>
      <c r="KXT165" s="1"/>
      <c r="KXU165" s="1"/>
      <c r="KXV165" s="1"/>
      <c r="KXW165" s="1"/>
      <c r="KXX165" s="1"/>
      <c r="KXY165" s="1"/>
      <c r="KXZ165" s="1"/>
      <c r="KYA165" s="1"/>
      <c r="KYB165" s="1"/>
      <c r="KYC165" s="1"/>
      <c r="KYD165" s="1"/>
      <c r="KYE165" s="1"/>
      <c r="KYF165" s="1"/>
      <c r="KYG165" s="1"/>
      <c r="KYH165" s="1"/>
      <c r="KYI165" s="1"/>
      <c r="KYJ165" s="1"/>
      <c r="KYK165" s="1"/>
      <c r="KYL165" s="1"/>
      <c r="KYM165" s="1"/>
      <c r="KYN165" s="1"/>
      <c r="KYO165" s="1"/>
      <c r="KYP165" s="1"/>
      <c r="KYQ165" s="1"/>
      <c r="KYR165" s="1"/>
      <c r="KYS165" s="1"/>
      <c r="KYT165" s="1"/>
      <c r="KYU165" s="1"/>
      <c r="KYV165" s="1"/>
      <c r="KYW165" s="1"/>
      <c r="KYX165" s="1"/>
      <c r="KYY165" s="1"/>
      <c r="KYZ165" s="1"/>
      <c r="KZA165" s="1"/>
      <c r="KZB165" s="1"/>
      <c r="KZC165" s="1"/>
      <c r="KZD165" s="1"/>
      <c r="KZE165" s="1"/>
      <c r="KZF165" s="1"/>
      <c r="KZG165" s="1"/>
      <c r="KZH165" s="1"/>
      <c r="KZI165" s="1"/>
      <c r="KZJ165" s="1"/>
      <c r="KZK165" s="1"/>
      <c r="KZL165" s="1"/>
      <c r="KZM165" s="1"/>
      <c r="KZN165" s="1"/>
      <c r="KZO165" s="1"/>
      <c r="KZP165" s="1"/>
      <c r="KZQ165" s="1"/>
      <c r="KZR165" s="1"/>
      <c r="KZS165" s="1"/>
      <c r="KZT165" s="1"/>
      <c r="KZU165" s="1"/>
      <c r="KZV165" s="1"/>
      <c r="KZW165" s="1"/>
      <c r="KZX165" s="1"/>
      <c r="KZY165" s="1"/>
      <c r="KZZ165" s="1"/>
      <c r="LAA165" s="1"/>
      <c r="LAB165" s="1"/>
      <c r="LAC165" s="1"/>
      <c r="LAD165" s="1"/>
      <c r="LAE165" s="1"/>
      <c r="LAF165" s="1"/>
      <c r="LAG165" s="1"/>
      <c r="LAH165" s="1"/>
      <c r="LAI165" s="1"/>
      <c r="LAJ165" s="1"/>
      <c r="LAK165" s="1"/>
      <c r="LAL165" s="1"/>
      <c r="LAM165" s="1"/>
      <c r="LAN165" s="1"/>
      <c r="LAO165" s="1"/>
      <c r="LAP165" s="1"/>
      <c r="LAQ165" s="1"/>
      <c r="LAR165" s="1"/>
      <c r="LAS165" s="1"/>
      <c r="LAT165" s="1"/>
      <c r="LAU165" s="1"/>
      <c r="LAV165" s="1"/>
      <c r="LAW165" s="1"/>
      <c r="LAX165" s="1"/>
      <c r="LAY165" s="1"/>
      <c r="LAZ165" s="1"/>
      <c r="LBA165" s="1"/>
      <c r="LBB165" s="1"/>
      <c r="LBC165" s="1"/>
      <c r="LBD165" s="1"/>
      <c r="LBE165" s="1"/>
      <c r="LBF165" s="1"/>
      <c r="LBG165" s="1"/>
      <c r="LBH165" s="1"/>
      <c r="LBI165" s="1"/>
      <c r="LBJ165" s="1"/>
      <c r="LBK165" s="1"/>
      <c r="LBL165" s="1"/>
      <c r="LBM165" s="1"/>
      <c r="LBN165" s="1"/>
      <c r="LBO165" s="1"/>
      <c r="LBP165" s="1"/>
      <c r="LBQ165" s="1"/>
      <c r="LBR165" s="1"/>
      <c r="LBS165" s="1"/>
      <c r="LBT165" s="1"/>
      <c r="LBU165" s="1"/>
      <c r="LBV165" s="1"/>
      <c r="LBW165" s="1"/>
      <c r="LBX165" s="1"/>
      <c r="LBY165" s="1"/>
      <c r="LBZ165" s="1"/>
      <c r="LCA165" s="1"/>
      <c r="LCB165" s="1"/>
      <c r="LCC165" s="1"/>
      <c r="LCD165" s="1"/>
      <c r="LCE165" s="1"/>
      <c r="LCF165" s="1"/>
      <c r="LCG165" s="1"/>
      <c r="LCH165" s="1"/>
      <c r="LCI165" s="1"/>
      <c r="LCJ165" s="1"/>
      <c r="LCK165" s="1"/>
      <c r="LCL165" s="1"/>
      <c r="LCM165" s="1"/>
      <c r="LCN165" s="1"/>
      <c r="LCO165" s="1"/>
      <c r="LCP165" s="1"/>
      <c r="LCQ165" s="1"/>
      <c r="LCR165" s="1"/>
      <c r="LCS165" s="1"/>
      <c r="LCT165" s="1"/>
      <c r="LCU165" s="1"/>
      <c r="LCV165" s="1"/>
      <c r="LCW165" s="1"/>
      <c r="LCX165" s="1"/>
      <c r="LCY165" s="1"/>
      <c r="LCZ165" s="1"/>
      <c r="LDA165" s="1"/>
      <c r="LDB165" s="1"/>
      <c r="LDC165" s="1"/>
      <c r="LDD165" s="1"/>
      <c r="LDE165" s="1"/>
      <c r="LDF165" s="1"/>
      <c r="LDG165" s="1"/>
      <c r="LDH165" s="1"/>
      <c r="LDI165" s="1"/>
      <c r="LDJ165" s="1"/>
      <c r="LDK165" s="1"/>
      <c r="LDL165" s="1"/>
      <c r="LDM165" s="1"/>
      <c r="LDN165" s="1"/>
      <c r="LDO165" s="1"/>
      <c r="LDP165" s="1"/>
      <c r="LDQ165" s="1"/>
      <c r="LDR165" s="1"/>
      <c r="LDS165" s="1"/>
      <c r="LDT165" s="1"/>
      <c r="LDU165" s="1"/>
      <c r="LDV165" s="1"/>
      <c r="LDW165" s="1"/>
      <c r="LDX165" s="1"/>
      <c r="LDY165" s="1"/>
      <c r="LDZ165" s="1"/>
      <c r="LEA165" s="1"/>
      <c r="LEB165" s="1"/>
      <c r="LEC165" s="1"/>
      <c r="LED165" s="1"/>
      <c r="LEE165" s="1"/>
      <c r="LEF165" s="1"/>
      <c r="LEG165" s="1"/>
      <c r="LEH165" s="1"/>
      <c r="LEI165" s="1"/>
      <c r="LEJ165" s="1"/>
      <c r="LEK165" s="1"/>
      <c r="LEL165" s="1"/>
      <c r="LEM165" s="1"/>
      <c r="LEN165" s="1"/>
      <c r="LEO165" s="1"/>
      <c r="LEP165" s="1"/>
      <c r="LEQ165" s="1"/>
      <c r="LER165" s="1"/>
      <c r="LES165" s="1"/>
      <c r="LET165" s="1"/>
      <c r="LEU165" s="1"/>
      <c r="LEV165" s="1"/>
      <c r="LEW165" s="1"/>
      <c r="LEX165" s="1"/>
      <c r="LEY165" s="1"/>
      <c r="LEZ165" s="1"/>
      <c r="LFA165" s="1"/>
      <c r="LFB165" s="1"/>
      <c r="LFC165" s="1"/>
      <c r="LFD165" s="1"/>
      <c r="LFE165" s="1"/>
      <c r="LFF165" s="1"/>
      <c r="LFG165" s="1"/>
      <c r="LFH165" s="1"/>
      <c r="LFI165" s="1"/>
      <c r="LFJ165" s="1"/>
      <c r="LFK165" s="1"/>
      <c r="LFL165" s="1"/>
      <c r="LFM165" s="1"/>
      <c r="LFN165" s="1"/>
      <c r="LFO165" s="1"/>
      <c r="LFP165" s="1"/>
      <c r="LFQ165" s="1"/>
      <c r="LFR165" s="1"/>
      <c r="LFS165" s="1"/>
      <c r="LFT165" s="1"/>
      <c r="LFU165" s="1"/>
      <c r="LFV165" s="1"/>
      <c r="LFW165" s="1"/>
      <c r="LFX165" s="1"/>
      <c r="LFY165" s="1"/>
      <c r="LFZ165" s="1"/>
      <c r="LGA165" s="1"/>
      <c r="LGB165" s="1"/>
      <c r="LGC165" s="1"/>
      <c r="LGD165" s="1"/>
      <c r="LGE165" s="1"/>
      <c r="LGF165" s="1"/>
      <c r="LGG165" s="1"/>
      <c r="LGH165" s="1"/>
      <c r="LGI165" s="1"/>
      <c r="LGJ165" s="1"/>
      <c r="LGK165" s="1"/>
      <c r="LGL165" s="1"/>
      <c r="LGM165" s="1"/>
      <c r="LGN165" s="1"/>
      <c r="LGO165" s="1"/>
      <c r="LGP165" s="1"/>
      <c r="LGQ165" s="1"/>
      <c r="LGR165" s="1"/>
      <c r="LGS165" s="1"/>
      <c r="LGT165" s="1"/>
      <c r="LGU165" s="1"/>
      <c r="LGV165" s="1"/>
      <c r="LGW165" s="1"/>
      <c r="LGX165" s="1"/>
      <c r="LGY165" s="1"/>
      <c r="LGZ165" s="1"/>
      <c r="LHA165" s="1"/>
      <c r="LHB165" s="1"/>
      <c r="LHC165" s="1"/>
      <c r="LHD165" s="1"/>
      <c r="LHE165" s="1"/>
      <c r="LHF165" s="1"/>
      <c r="LHG165" s="1"/>
      <c r="LHH165" s="1"/>
      <c r="LHI165" s="1"/>
      <c r="LHJ165" s="1"/>
      <c r="LHK165" s="1"/>
      <c r="LHL165" s="1"/>
      <c r="LHM165" s="1"/>
      <c r="LHN165" s="1"/>
      <c r="LHO165" s="1"/>
      <c r="LHP165" s="1"/>
      <c r="LHQ165" s="1"/>
      <c r="LHR165" s="1"/>
      <c r="LHS165" s="1"/>
      <c r="LHT165" s="1"/>
      <c r="LHU165" s="1"/>
      <c r="LHV165" s="1"/>
      <c r="LHW165" s="1"/>
      <c r="LHX165" s="1"/>
      <c r="LHY165" s="1"/>
      <c r="LHZ165" s="1"/>
      <c r="LIA165" s="1"/>
      <c r="LIB165" s="1"/>
      <c r="LIC165" s="1"/>
      <c r="LID165" s="1"/>
      <c r="LIE165" s="1"/>
      <c r="LIF165" s="1"/>
      <c r="LIG165" s="1"/>
      <c r="LIH165" s="1"/>
      <c r="LII165" s="1"/>
      <c r="LIJ165" s="1"/>
      <c r="LIK165" s="1"/>
      <c r="LIL165" s="1"/>
      <c r="LIM165" s="1"/>
      <c r="LIN165" s="1"/>
      <c r="LIO165" s="1"/>
      <c r="LIP165" s="1"/>
      <c r="LIQ165" s="1"/>
      <c r="LIR165" s="1"/>
      <c r="LIS165" s="1"/>
      <c r="LIT165" s="1"/>
      <c r="LIU165" s="1"/>
      <c r="LIV165" s="1"/>
      <c r="LIW165" s="1"/>
      <c r="LIX165" s="1"/>
      <c r="LIY165" s="1"/>
      <c r="LIZ165" s="1"/>
      <c r="LJA165" s="1"/>
      <c r="LJB165" s="1"/>
      <c r="LJC165" s="1"/>
      <c r="LJD165" s="1"/>
      <c r="LJE165" s="1"/>
      <c r="LJF165" s="1"/>
      <c r="LJG165" s="1"/>
      <c r="LJH165" s="1"/>
      <c r="LJI165" s="1"/>
      <c r="LJJ165" s="1"/>
      <c r="LJK165" s="1"/>
      <c r="LJL165" s="1"/>
      <c r="LJM165" s="1"/>
      <c r="LJN165" s="1"/>
      <c r="LJO165" s="1"/>
      <c r="LJP165" s="1"/>
      <c r="LJQ165" s="1"/>
      <c r="LJR165" s="1"/>
      <c r="LJS165" s="1"/>
      <c r="LJT165" s="1"/>
      <c r="LJU165" s="1"/>
      <c r="LJV165" s="1"/>
      <c r="LJW165" s="1"/>
      <c r="LJX165" s="1"/>
      <c r="LJY165" s="1"/>
      <c r="LJZ165" s="1"/>
      <c r="LKA165" s="1"/>
      <c r="LKB165" s="1"/>
      <c r="LKC165" s="1"/>
      <c r="LKD165" s="1"/>
      <c r="LKE165" s="1"/>
      <c r="LKF165" s="1"/>
      <c r="LKG165" s="1"/>
      <c r="LKH165" s="1"/>
      <c r="LKI165" s="1"/>
      <c r="LKJ165" s="1"/>
      <c r="LKK165" s="1"/>
      <c r="LKL165" s="1"/>
      <c r="LKM165" s="1"/>
      <c r="LKN165" s="1"/>
      <c r="LKO165" s="1"/>
      <c r="LKP165" s="1"/>
      <c r="LKQ165" s="1"/>
      <c r="LKR165" s="1"/>
      <c r="LKS165" s="1"/>
      <c r="LKT165" s="1"/>
      <c r="LKU165" s="1"/>
      <c r="LKV165" s="1"/>
      <c r="LKW165" s="1"/>
      <c r="LKX165" s="1"/>
      <c r="LKY165" s="1"/>
      <c r="LKZ165" s="1"/>
      <c r="LLA165" s="1"/>
      <c r="LLB165" s="1"/>
      <c r="LLC165" s="1"/>
      <c r="LLD165" s="1"/>
      <c r="LLE165" s="1"/>
      <c r="LLF165" s="1"/>
      <c r="LLG165" s="1"/>
      <c r="LLH165" s="1"/>
      <c r="LLI165" s="1"/>
      <c r="LLJ165" s="1"/>
      <c r="LLK165" s="1"/>
      <c r="LLL165" s="1"/>
      <c r="LLM165" s="1"/>
      <c r="LLN165" s="1"/>
      <c r="LLO165" s="1"/>
      <c r="LLP165" s="1"/>
      <c r="LLQ165" s="1"/>
      <c r="LLR165" s="1"/>
      <c r="LLS165" s="1"/>
      <c r="LLT165" s="1"/>
      <c r="LLU165" s="1"/>
      <c r="LLV165" s="1"/>
      <c r="LLW165" s="1"/>
      <c r="LLX165" s="1"/>
      <c r="LLY165" s="1"/>
      <c r="LLZ165" s="1"/>
      <c r="LMA165" s="1"/>
      <c r="LMB165" s="1"/>
      <c r="LMC165" s="1"/>
      <c r="LMD165" s="1"/>
      <c r="LME165" s="1"/>
      <c r="LMF165" s="1"/>
      <c r="LMG165" s="1"/>
      <c r="LMH165" s="1"/>
      <c r="LMI165" s="1"/>
      <c r="LMJ165" s="1"/>
      <c r="LMK165" s="1"/>
      <c r="LML165" s="1"/>
      <c r="LMM165" s="1"/>
      <c r="LMN165" s="1"/>
      <c r="LMO165" s="1"/>
      <c r="LMP165" s="1"/>
      <c r="LMQ165" s="1"/>
      <c r="LMR165" s="1"/>
      <c r="LMS165" s="1"/>
      <c r="LMT165" s="1"/>
      <c r="LMU165" s="1"/>
      <c r="LMV165" s="1"/>
      <c r="LMW165" s="1"/>
      <c r="LMX165" s="1"/>
      <c r="LMY165" s="1"/>
      <c r="LMZ165" s="1"/>
      <c r="LNA165" s="1"/>
      <c r="LNB165" s="1"/>
      <c r="LNC165" s="1"/>
      <c r="LND165" s="1"/>
      <c r="LNE165" s="1"/>
      <c r="LNF165" s="1"/>
      <c r="LNG165" s="1"/>
      <c r="LNH165" s="1"/>
      <c r="LNI165" s="1"/>
      <c r="LNJ165" s="1"/>
      <c r="LNK165" s="1"/>
      <c r="LNL165" s="1"/>
      <c r="LNM165" s="1"/>
      <c r="LNN165" s="1"/>
      <c r="LNO165" s="1"/>
      <c r="LNP165" s="1"/>
      <c r="LNQ165" s="1"/>
      <c r="LNR165" s="1"/>
      <c r="LNS165" s="1"/>
      <c r="LNT165" s="1"/>
      <c r="LNU165" s="1"/>
      <c r="LNV165" s="1"/>
      <c r="LNW165" s="1"/>
      <c r="LNX165" s="1"/>
      <c r="LNY165" s="1"/>
      <c r="LNZ165" s="1"/>
      <c r="LOA165" s="1"/>
      <c r="LOB165" s="1"/>
      <c r="LOC165" s="1"/>
      <c r="LOD165" s="1"/>
      <c r="LOE165" s="1"/>
      <c r="LOF165" s="1"/>
      <c r="LOG165" s="1"/>
      <c r="LOH165" s="1"/>
      <c r="LOI165" s="1"/>
      <c r="LOJ165" s="1"/>
      <c r="LOK165" s="1"/>
      <c r="LOL165" s="1"/>
      <c r="LOM165" s="1"/>
      <c r="LON165" s="1"/>
      <c r="LOO165" s="1"/>
      <c r="LOP165" s="1"/>
      <c r="LOQ165" s="1"/>
      <c r="LOR165" s="1"/>
      <c r="LOS165" s="1"/>
      <c r="LOT165" s="1"/>
      <c r="LOU165" s="1"/>
      <c r="LOV165" s="1"/>
      <c r="LOW165" s="1"/>
      <c r="LOX165" s="1"/>
      <c r="LOY165" s="1"/>
      <c r="LOZ165" s="1"/>
      <c r="LPA165" s="1"/>
      <c r="LPB165" s="1"/>
      <c r="LPC165" s="1"/>
      <c r="LPD165" s="1"/>
      <c r="LPE165" s="1"/>
      <c r="LPF165" s="1"/>
      <c r="LPG165" s="1"/>
      <c r="LPH165" s="1"/>
      <c r="LPI165" s="1"/>
      <c r="LPJ165" s="1"/>
      <c r="LPK165" s="1"/>
      <c r="LPL165" s="1"/>
      <c r="LPM165" s="1"/>
      <c r="LPN165" s="1"/>
      <c r="LPO165" s="1"/>
      <c r="LPP165" s="1"/>
      <c r="LPQ165" s="1"/>
      <c r="LPR165" s="1"/>
      <c r="LPS165" s="1"/>
      <c r="LPT165" s="1"/>
      <c r="LPU165" s="1"/>
      <c r="LPV165" s="1"/>
      <c r="LPW165" s="1"/>
      <c r="LPX165" s="1"/>
      <c r="LPY165" s="1"/>
      <c r="LPZ165" s="1"/>
      <c r="LQA165" s="1"/>
      <c r="LQB165" s="1"/>
      <c r="LQC165" s="1"/>
      <c r="LQD165" s="1"/>
      <c r="LQE165" s="1"/>
      <c r="LQF165" s="1"/>
      <c r="LQG165" s="1"/>
      <c r="LQH165" s="1"/>
      <c r="LQI165" s="1"/>
      <c r="LQJ165" s="1"/>
      <c r="LQK165" s="1"/>
      <c r="LQL165" s="1"/>
      <c r="LQM165" s="1"/>
      <c r="LQN165" s="1"/>
      <c r="LQO165" s="1"/>
      <c r="LQP165" s="1"/>
      <c r="LQQ165" s="1"/>
      <c r="LQR165" s="1"/>
      <c r="LQS165" s="1"/>
      <c r="LQT165" s="1"/>
      <c r="LQU165" s="1"/>
      <c r="LQV165" s="1"/>
      <c r="LQW165" s="1"/>
      <c r="LQX165" s="1"/>
      <c r="LQY165" s="1"/>
      <c r="LQZ165" s="1"/>
      <c r="LRA165" s="1"/>
      <c r="LRB165" s="1"/>
      <c r="LRC165" s="1"/>
      <c r="LRD165" s="1"/>
      <c r="LRE165" s="1"/>
      <c r="LRF165" s="1"/>
      <c r="LRG165" s="1"/>
      <c r="LRH165" s="1"/>
      <c r="LRI165" s="1"/>
      <c r="LRJ165" s="1"/>
      <c r="LRK165" s="1"/>
      <c r="LRL165" s="1"/>
      <c r="LRM165" s="1"/>
      <c r="LRN165" s="1"/>
      <c r="LRO165" s="1"/>
      <c r="LRP165" s="1"/>
      <c r="LRQ165" s="1"/>
      <c r="LRR165" s="1"/>
      <c r="LRS165" s="1"/>
      <c r="LRT165" s="1"/>
      <c r="LRU165" s="1"/>
      <c r="LRV165" s="1"/>
      <c r="LRW165" s="1"/>
      <c r="LRX165" s="1"/>
      <c r="LRY165" s="1"/>
      <c r="LRZ165" s="1"/>
      <c r="LSA165" s="1"/>
      <c r="LSB165" s="1"/>
      <c r="LSC165" s="1"/>
      <c r="LSD165" s="1"/>
      <c r="LSE165" s="1"/>
      <c r="LSF165" s="1"/>
      <c r="LSG165" s="1"/>
      <c r="LSH165" s="1"/>
      <c r="LSI165" s="1"/>
      <c r="LSJ165" s="1"/>
      <c r="LSK165" s="1"/>
      <c r="LSL165" s="1"/>
      <c r="LSM165" s="1"/>
      <c r="LSN165" s="1"/>
      <c r="LSO165" s="1"/>
      <c r="LSP165" s="1"/>
      <c r="LSQ165" s="1"/>
      <c r="LSR165" s="1"/>
      <c r="LSS165" s="1"/>
      <c r="LST165" s="1"/>
      <c r="LSU165" s="1"/>
      <c r="LSV165" s="1"/>
      <c r="LSW165" s="1"/>
      <c r="LSX165" s="1"/>
      <c r="LSY165" s="1"/>
      <c r="LSZ165" s="1"/>
      <c r="LTA165" s="1"/>
      <c r="LTB165" s="1"/>
      <c r="LTC165" s="1"/>
      <c r="LTD165" s="1"/>
      <c r="LTE165" s="1"/>
      <c r="LTF165" s="1"/>
      <c r="LTG165" s="1"/>
      <c r="LTH165" s="1"/>
      <c r="LTI165" s="1"/>
      <c r="LTJ165" s="1"/>
      <c r="LTK165" s="1"/>
      <c r="LTL165" s="1"/>
      <c r="LTM165" s="1"/>
      <c r="LTN165" s="1"/>
      <c r="LTO165" s="1"/>
      <c r="LTP165" s="1"/>
      <c r="LTQ165" s="1"/>
      <c r="LTR165" s="1"/>
      <c r="LTS165" s="1"/>
      <c r="LTT165" s="1"/>
      <c r="LTU165" s="1"/>
      <c r="LTV165" s="1"/>
      <c r="LTW165" s="1"/>
      <c r="LTX165" s="1"/>
      <c r="LTY165" s="1"/>
      <c r="LTZ165" s="1"/>
      <c r="LUA165" s="1"/>
      <c r="LUB165" s="1"/>
      <c r="LUC165" s="1"/>
      <c r="LUD165" s="1"/>
      <c r="LUE165" s="1"/>
      <c r="LUF165" s="1"/>
      <c r="LUG165" s="1"/>
      <c r="LUH165" s="1"/>
      <c r="LUI165" s="1"/>
      <c r="LUJ165" s="1"/>
      <c r="LUK165" s="1"/>
      <c r="LUL165" s="1"/>
      <c r="LUM165" s="1"/>
      <c r="LUN165" s="1"/>
      <c r="LUO165" s="1"/>
      <c r="LUP165" s="1"/>
      <c r="LUQ165" s="1"/>
      <c r="LUR165" s="1"/>
      <c r="LUS165" s="1"/>
      <c r="LUT165" s="1"/>
      <c r="LUU165" s="1"/>
      <c r="LUV165" s="1"/>
      <c r="LUW165" s="1"/>
      <c r="LUX165" s="1"/>
      <c r="LUY165" s="1"/>
      <c r="LUZ165" s="1"/>
      <c r="LVA165" s="1"/>
      <c r="LVB165" s="1"/>
      <c r="LVC165" s="1"/>
      <c r="LVD165" s="1"/>
      <c r="LVE165" s="1"/>
      <c r="LVF165" s="1"/>
      <c r="LVG165" s="1"/>
      <c r="LVH165" s="1"/>
      <c r="LVI165" s="1"/>
      <c r="LVJ165" s="1"/>
      <c r="LVK165" s="1"/>
      <c r="LVL165" s="1"/>
      <c r="LVM165" s="1"/>
      <c r="LVN165" s="1"/>
      <c r="LVO165" s="1"/>
      <c r="LVP165" s="1"/>
      <c r="LVQ165" s="1"/>
      <c r="LVR165" s="1"/>
      <c r="LVS165" s="1"/>
      <c r="LVT165" s="1"/>
      <c r="LVU165" s="1"/>
      <c r="LVV165" s="1"/>
      <c r="LVW165" s="1"/>
      <c r="LVX165" s="1"/>
      <c r="LVY165" s="1"/>
      <c r="LVZ165" s="1"/>
      <c r="LWA165" s="1"/>
      <c r="LWB165" s="1"/>
      <c r="LWC165" s="1"/>
      <c r="LWD165" s="1"/>
      <c r="LWE165" s="1"/>
      <c r="LWF165" s="1"/>
      <c r="LWG165" s="1"/>
      <c r="LWH165" s="1"/>
      <c r="LWI165" s="1"/>
      <c r="LWJ165" s="1"/>
      <c r="LWK165" s="1"/>
      <c r="LWL165" s="1"/>
      <c r="LWM165" s="1"/>
      <c r="LWN165" s="1"/>
      <c r="LWO165" s="1"/>
      <c r="LWP165" s="1"/>
      <c r="LWQ165" s="1"/>
      <c r="LWR165" s="1"/>
      <c r="LWS165" s="1"/>
      <c r="LWT165" s="1"/>
      <c r="LWU165" s="1"/>
      <c r="LWV165" s="1"/>
      <c r="LWW165" s="1"/>
      <c r="LWX165" s="1"/>
      <c r="LWY165" s="1"/>
      <c r="LWZ165" s="1"/>
      <c r="LXA165" s="1"/>
      <c r="LXB165" s="1"/>
      <c r="LXC165" s="1"/>
      <c r="LXD165" s="1"/>
      <c r="LXE165" s="1"/>
      <c r="LXF165" s="1"/>
      <c r="LXG165" s="1"/>
      <c r="LXH165" s="1"/>
      <c r="LXI165" s="1"/>
      <c r="LXJ165" s="1"/>
      <c r="LXK165" s="1"/>
      <c r="LXL165" s="1"/>
      <c r="LXM165" s="1"/>
      <c r="LXN165" s="1"/>
      <c r="LXO165" s="1"/>
      <c r="LXP165" s="1"/>
      <c r="LXQ165" s="1"/>
      <c r="LXR165" s="1"/>
      <c r="LXS165" s="1"/>
      <c r="LXT165" s="1"/>
      <c r="LXU165" s="1"/>
      <c r="LXV165" s="1"/>
      <c r="LXW165" s="1"/>
      <c r="LXX165" s="1"/>
      <c r="LXY165" s="1"/>
      <c r="LXZ165" s="1"/>
      <c r="LYA165" s="1"/>
      <c r="LYB165" s="1"/>
      <c r="LYC165" s="1"/>
      <c r="LYD165" s="1"/>
      <c r="LYE165" s="1"/>
      <c r="LYF165" s="1"/>
      <c r="LYG165" s="1"/>
      <c r="LYH165" s="1"/>
      <c r="LYI165" s="1"/>
      <c r="LYJ165" s="1"/>
      <c r="LYK165" s="1"/>
      <c r="LYL165" s="1"/>
      <c r="LYM165" s="1"/>
      <c r="LYN165" s="1"/>
      <c r="LYO165" s="1"/>
      <c r="LYP165" s="1"/>
      <c r="LYQ165" s="1"/>
      <c r="LYR165" s="1"/>
      <c r="LYS165" s="1"/>
      <c r="LYT165" s="1"/>
      <c r="LYU165" s="1"/>
      <c r="LYV165" s="1"/>
      <c r="LYW165" s="1"/>
      <c r="LYX165" s="1"/>
      <c r="LYY165" s="1"/>
      <c r="LYZ165" s="1"/>
      <c r="LZA165" s="1"/>
      <c r="LZB165" s="1"/>
      <c r="LZC165" s="1"/>
      <c r="LZD165" s="1"/>
      <c r="LZE165" s="1"/>
      <c r="LZF165" s="1"/>
      <c r="LZG165" s="1"/>
      <c r="LZH165" s="1"/>
      <c r="LZI165" s="1"/>
      <c r="LZJ165" s="1"/>
      <c r="LZK165" s="1"/>
      <c r="LZL165" s="1"/>
      <c r="LZM165" s="1"/>
      <c r="LZN165" s="1"/>
      <c r="LZO165" s="1"/>
      <c r="LZP165" s="1"/>
      <c r="LZQ165" s="1"/>
      <c r="LZR165" s="1"/>
      <c r="LZS165" s="1"/>
      <c r="LZT165" s="1"/>
      <c r="LZU165" s="1"/>
      <c r="LZV165" s="1"/>
      <c r="LZW165" s="1"/>
      <c r="LZX165" s="1"/>
      <c r="LZY165" s="1"/>
      <c r="LZZ165" s="1"/>
      <c r="MAA165" s="1"/>
      <c r="MAB165" s="1"/>
      <c r="MAC165" s="1"/>
      <c r="MAD165" s="1"/>
      <c r="MAE165" s="1"/>
      <c r="MAF165" s="1"/>
      <c r="MAG165" s="1"/>
      <c r="MAH165" s="1"/>
      <c r="MAI165" s="1"/>
      <c r="MAJ165" s="1"/>
      <c r="MAK165" s="1"/>
      <c r="MAL165" s="1"/>
      <c r="MAM165" s="1"/>
      <c r="MAN165" s="1"/>
      <c r="MAO165" s="1"/>
      <c r="MAP165" s="1"/>
      <c r="MAQ165" s="1"/>
      <c r="MAR165" s="1"/>
      <c r="MAS165" s="1"/>
      <c r="MAT165" s="1"/>
      <c r="MAU165" s="1"/>
      <c r="MAV165" s="1"/>
      <c r="MAW165" s="1"/>
      <c r="MAX165" s="1"/>
      <c r="MAY165" s="1"/>
      <c r="MAZ165" s="1"/>
      <c r="MBA165" s="1"/>
      <c r="MBB165" s="1"/>
      <c r="MBC165" s="1"/>
      <c r="MBD165" s="1"/>
      <c r="MBE165" s="1"/>
      <c r="MBF165" s="1"/>
      <c r="MBG165" s="1"/>
      <c r="MBH165" s="1"/>
      <c r="MBI165" s="1"/>
      <c r="MBJ165" s="1"/>
      <c r="MBK165" s="1"/>
      <c r="MBL165" s="1"/>
      <c r="MBM165" s="1"/>
      <c r="MBN165" s="1"/>
      <c r="MBO165" s="1"/>
      <c r="MBP165" s="1"/>
      <c r="MBQ165" s="1"/>
      <c r="MBR165" s="1"/>
      <c r="MBS165" s="1"/>
      <c r="MBT165" s="1"/>
      <c r="MBU165" s="1"/>
      <c r="MBV165" s="1"/>
      <c r="MBW165" s="1"/>
      <c r="MBX165" s="1"/>
      <c r="MBY165" s="1"/>
      <c r="MBZ165" s="1"/>
      <c r="MCA165" s="1"/>
      <c r="MCB165" s="1"/>
      <c r="MCC165" s="1"/>
      <c r="MCD165" s="1"/>
      <c r="MCE165" s="1"/>
      <c r="MCF165" s="1"/>
      <c r="MCG165" s="1"/>
      <c r="MCH165" s="1"/>
      <c r="MCI165" s="1"/>
      <c r="MCJ165" s="1"/>
      <c r="MCK165" s="1"/>
      <c r="MCL165" s="1"/>
      <c r="MCM165" s="1"/>
      <c r="MCN165" s="1"/>
      <c r="MCO165" s="1"/>
      <c r="MCP165" s="1"/>
      <c r="MCQ165" s="1"/>
      <c r="MCR165" s="1"/>
      <c r="MCS165" s="1"/>
      <c r="MCT165" s="1"/>
      <c r="MCU165" s="1"/>
      <c r="MCV165" s="1"/>
      <c r="MCW165" s="1"/>
      <c r="MCX165" s="1"/>
      <c r="MCY165" s="1"/>
      <c r="MCZ165" s="1"/>
      <c r="MDA165" s="1"/>
      <c r="MDB165" s="1"/>
      <c r="MDC165" s="1"/>
      <c r="MDD165" s="1"/>
      <c r="MDE165" s="1"/>
      <c r="MDF165" s="1"/>
      <c r="MDG165" s="1"/>
      <c r="MDH165" s="1"/>
      <c r="MDI165" s="1"/>
      <c r="MDJ165" s="1"/>
      <c r="MDK165" s="1"/>
      <c r="MDL165" s="1"/>
      <c r="MDM165" s="1"/>
      <c r="MDN165" s="1"/>
      <c r="MDO165" s="1"/>
      <c r="MDP165" s="1"/>
      <c r="MDQ165" s="1"/>
      <c r="MDR165" s="1"/>
      <c r="MDS165" s="1"/>
      <c r="MDT165" s="1"/>
      <c r="MDU165" s="1"/>
      <c r="MDV165" s="1"/>
      <c r="MDW165" s="1"/>
      <c r="MDX165" s="1"/>
      <c r="MDY165" s="1"/>
      <c r="MDZ165" s="1"/>
      <c r="MEA165" s="1"/>
      <c r="MEB165" s="1"/>
      <c r="MEC165" s="1"/>
      <c r="MED165" s="1"/>
      <c r="MEE165" s="1"/>
      <c r="MEF165" s="1"/>
      <c r="MEG165" s="1"/>
      <c r="MEH165" s="1"/>
      <c r="MEI165" s="1"/>
      <c r="MEJ165" s="1"/>
      <c r="MEK165" s="1"/>
      <c r="MEL165" s="1"/>
      <c r="MEM165" s="1"/>
      <c r="MEN165" s="1"/>
      <c r="MEO165" s="1"/>
      <c r="MEP165" s="1"/>
      <c r="MEQ165" s="1"/>
      <c r="MER165" s="1"/>
      <c r="MES165" s="1"/>
      <c r="MET165" s="1"/>
      <c r="MEU165" s="1"/>
      <c r="MEV165" s="1"/>
      <c r="MEW165" s="1"/>
      <c r="MEX165" s="1"/>
      <c r="MEY165" s="1"/>
      <c r="MEZ165" s="1"/>
      <c r="MFA165" s="1"/>
      <c r="MFB165" s="1"/>
      <c r="MFC165" s="1"/>
      <c r="MFD165" s="1"/>
      <c r="MFE165" s="1"/>
      <c r="MFF165" s="1"/>
      <c r="MFG165" s="1"/>
      <c r="MFH165" s="1"/>
      <c r="MFI165" s="1"/>
      <c r="MFJ165" s="1"/>
      <c r="MFK165" s="1"/>
      <c r="MFL165" s="1"/>
      <c r="MFM165" s="1"/>
      <c r="MFN165" s="1"/>
      <c r="MFO165" s="1"/>
      <c r="MFP165" s="1"/>
      <c r="MFQ165" s="1"/>
      <c r="MFR165" s="1"/>
      <c r="MFS165" s="1"/>
      <c r="MFT165" s="1"/>
      <c r="MFU165" s="1"/>
      <c r="MFV165" s="1"/>
      <c r="MFW165" s="1"/>
      <c r="MFX165" s="1"/>
      <c r="MFY165" s="1"/>
      <c r="MFZ165" s="1"/>
      <c r="MGA165" s="1"/>
      <c r="MGB165" s="1"/>
      <c r="MGC165" s="1"/>
      <c r="MGD165" s="1"/>
      <c r="MGE165" s="1"/>
      <c r="MGF165" s="1"/>
      <c r="MGG165" s="1"/>
      <c r="MGH165" s="1"/>
      <c r="MGI165" s="1"/>
      <c r="MGJ165" s="1"/>
      <c r="MGK165" s="1"/>
      <c r="MGL165" s="1"/>
      <c r="MGM165" s="1"/>
      <c r="MGN165" s="1"/>
      <c r="MGO165" s="1"/>
      <c r="MGP165" s="1"/>
      <c r="MGQ165" s="1"/>
      <c r="MGR165" s="1"/>
      <c r="MGS165" s="1"/>
      <c r="MGT165" s="1"/>
      <c r="MGU165" s="1"/>
      <c r="MGV165" s="1"/>
      <c r="MGW165" s="1"/>
      <c r="MGX165" s="1"/>
      <c r="MGY165" s="1"/>
      <c r="MGZ165" s="1"/>
      <c r="MHA165" s="1"/>
      <c r="MHB165" s="1"/>
      <c r="MHC165" s="1"/>
      <c r="MHD165" s="1"/>
      <c r="MHE165" s="1"/>
      <c r="MHF165" s="1"/>
      <c r="MHG165" s="1"/>
      <c r="MHH165" s="1"/>
      <c r="MHI165" s="1"/>
      <c r="MHJ165" s="1"/>
      <c r="MHK165" s="1"/>
      <c r="MHL165" s="1"/>
      <c r="MHM165" s="1"/>
      <c r="MHN165" s="1"/>
      <c r="MHO165" s="1"/>
      <c r="MHP165" s="1"/>
      <c r="MHQ165" s="1"/>
      <c r="MHR165" s="1"/>
      <c r="MHS165" s="1"/>
      <c r="MHT165" s="1"/>
      <c r="MHU165" s="1"/>
      <c r="MHV165" s="1"/>
      <c r="MHW165" s="1"/>
      <c r="MHX165" s="1"/>
      <c r="MHY165" s="1"/>
      <c r="MHZ165" s="1"/>
      <c r="MIA165" s="1"/>
      <c r="MIB165" s="1"/>
      <c r="MIC165" s="1"/>
      <c r="MID165" s="1"/>
      <c r="MIE165" s="1"/>
      <c r="MIF165" s="1"/>
      <c r="MIG165" s="1"/>
      <c r="MIH165" s="1"/>
      <c r="MII165" s="1"/>
      <c r="MIJ165" s="1"/>
      <c r="MIK165" s="1"/>
      <c r="MIL165" s="1"/>
      <c r="MIM165" s="1"/>
      <c r="MIN165" s="1"/>
      <c r="MIO165" s="1"/>
      <c r="MIP165" s="1"/>
      <c r="MIQ165" s="1"/>
      <c r="MIR165" s="1"/>
      <c r="MIS165" s="1"/>
      <c r="MIT165" s="1"/>
      <c r="MIU165" s="1"/>
      <c r="MIV165" s="1"/>
      <c r="MIW165" s="1"/>
      <c r="MIX165" s="1"/>
      <c r="MIY165" s="1"/>
      <c r="MIZ165" s="1"/>
      <c r="MJA165" s="1"/>
      <c r="MJB165" s="1"/>
      <c r="MJC165" s="1"/>
      <c r="MJD165" s="1"/>
      <c r="MJE165" s="1"/>
      <c r="MJF165" s="1"/>
      <c r="MJG165" s="1"/>
      <c r="MJH165" s="1"/>
      <c r="MJI165" s="1"/>
      <c r="MJJ165" s="1"/>
      <c r="MJK165" s="1"/>
      <c r="MJL165" s="1"/>
      <c r="MJM165" s="1"/>
      <c r="MJN165" s="1"/>
      <c r="MJO165" s="1"/>
      <c r="MJP165" s="1"/>
      <c r="MJQ165" s="1"/>
      <c r="MJR165" s="1"/>
      <c r="MJS165" s="1"/>
      <c r="MJT165" s="1"/>
      <c r="MJU165" s="1"/>
      <c r="MJV165" s="1"/>
      <c r="MJW165" s="1"/>
      <c r="MJX165" s="1"/>
      <c r="MJY165" s="1"/>
      <c r="MJZ165" s="1"/>
      <c r="MKA165" s="1"/>
      <c r="MKB165" s="1"/>
      <c r="MKC165" s="1"/>
      <c r="MKD165" s="1"/>
      <c r="MKE165" s="1"/>
      <c r="MKF165" s="1"/>
      <c r="MKG165" s="1"/>
      <c r="MKH165" s="1"/>
      <c r="MKI165" s="1"/>
      <c r="MKJ165" s="1"/>
      <c r="MKK165" s="1"/>
      <c r="MKL165" s="1"/>
      <c r="MKM165" s="1"/>
      <c r="MKN165" s="1"/>
      <c r="MKO165" s="1"/>
      <c r="MKP165" s="1"/>
      <c r="MKQ165" s="1"/>
      <c r="MKR165" s="1"/>
      <c r="MKS165" s="1"/>
      <c r="MKT165" s="1"/>
      <c r="MKU165" s="1"/>
      <c r="MKV165" s="1"/>
      <c r="MKW165" s="1"/>
      <c r="MKX165" s="1"/>
      <c r="MKY165" s="1"/>
      <c r="MKZ165" s="1"/>
      <c r="MLA165" s="1"/>
      <c r="MLB165" s="1"/>
      <c r="MLC165" s="1"/>
      <c r="MLD165" s="1"/>
      <c r="MLE165" s="1"/>
      <c r="MLF165" s="1"/>
      <c r="MLG165" s="1"/>
      <c r="MLH165" s="1"/>
      <c r="MLI165" s="1"/>
      <c r="MLJ165" s="1"/>
      <c r="MLK165" s="1"/>
      <c r="MLL165" s="1"/>
      <c r="MLM165" s="1"/>
      <c r="MLN165" s="1"/>
      <c r="MLO165" s="1"/>
      <c r="MLP165" s="1"/>
      <c r="MLQ165" s="1"/>
      <c r="MLR165" s="1"/>
      <c r="MLS165" s="1"/>
      <c r="MLT165" s="1"/>
      <c r="MLU165" s="1"/>
      <c r="MLV165" s="1"/>
      <c r="MLW165" s="1"/>
      <c r="MLX165" s="1"/>
      <c r="MLY165" s="1"/>
      <c r="MLZ165" s="1"/>
      <c r="MMA165" s="1"/>
      <c r="MMB165" s="1"/>
      <c r="MMC165" s="1"/>
      <c r="MMD165" s="1"/>
      <c r="MME165" s="1"/>
      <c r="MMF165" s="1"/>
      <c r="MMG165" s="1"/>
      <c r="MMH165" s="1"/>
      <c r="MMI165" s="1"/>
      <c r="MMJ165" s="1"/>
      <c r="MMK165" s="1"/>
      <c r="MML165" s="1"/>
      <c r="MMM165" s="1"/>
      <c r="MMN165" s="1"/>
      <c r="MMO165" s="1"/>
      <c r="MMP165" s="1"/>
      <c r="MMQ165" s="1"/>
      <c r="MMR165" s="1"/>
      <c r="MMS165" s="1"/>
      <c r="MMT165" s="1"/>
      <c r="MMU165" s="1"/>
      <c r="MMV165" s="1"/>
      <c r="MMW165" s="1"/>
      <c r="MMX165" s="1"/>
      <c r="MMY165" s="1"/>
      <c r="MMZ165" s="1"/>
      <c r="MNA165" s="1"/>
      <c r="MNB165" s="1"/>
      <c r="MNC165" s="1"/>
      <c r="MND165" s="1"/>
      <c r="MNE165" s="1"/>
      <c r="MNF165" s="1"/>
      <c r="MNG165" s="1"/>
      <c r="MNH165" s="1"/>
      <c r="MNI165" s="1"/>
      <c r="MNJ165" s="1"/>
      <c r="MNK165" s="1"/>
      <c r="MNL165" s="1"/>
      <c r="MNM165" s="1"/>
      <c r="MNN165" s="1"/>
      <c r="MNO165" s="1"/>
      <c r="MNP165" s="1"/>
      <c r="MNQ165" s="1"/>
      <c r="MNR165" s="1"/>
      <c r="MNS165" s="1"/>
      <c r="MNT165" s="1"/>
      <c r="MNU165" s="1"/>
      <c r="MNV165" s="1"/>
      <c r="MNW165" s="1"/>
      <c r="MNX165" s="1"/>
      <c r="MNY165" s="1"/>
      <c r="MNZ165" s="1"/>
      <c r="MOA165" s="1"/>
      <c r="MOB165" s="1"/>
      <c r="MOC165" s="1"/>
      <c r="MOD165" s="1"/>
      <c r="MOE165" s="1"/>
      <c r="MOF165" s="1"/>
      <c r="MOG165" s="1"/>
      <c r="MOH165" s="1"/>
      <c r="MOI165" s="1"/>
      <c r="MOJ165" s="1"/>
      <c r="MOK165" s="1"/>
      <c r="MOL165" s="1"/>
      <c r="MOM165" s="1"/>
      <c r="MON165" s="1"/>
      <c r="MOO165" s="1"/>
      <c r="MOP165" s="1"/>
      <c r="MOQ165" s="1"/>
      <c r="MOR165" s="1"/>
      <c r="MOS165" s="1"/>
      <c r="MOT165" s="1"/>
      <c r="MOU165" s="1"/>
      <c r="MOV165" s="1"/>
      <c r="MOW165" s="1"/>
      <c r="MOX165" s="1"/>
      <c r="MOY165" s="1"/>
      <c r="MOZ165" s="1"/>
      <c r="MPA165" s="1"/>
      <c r="MPB165" s="1"/>
      <c r="MPC165" s="1"/>
      <c r="MPD165" s="1"/>
      <c r="MPE165" s="1"/>
      <c r="MPF165" s="1"/>
      <c r="MPG165" s="1"/>
      <c r="MPH165" s="1"/>
      <c r="MPI165" s="1"/>
      <c r="MPJ165" s="1"/>
      <c r="MPK165" s="1"/>
      <c r="MPL165" s="1"/>
      <c r="MPM165" s="1"/>
      <c r="MPN165" s="1"/>
      <c r="MPO165" s="1"/>
      <c r="MPP165" s="1"/>
      <c r="MPQ165" s="1"/>
      <c r="MPR165" s="1"/>
      <c r="MPS165" s="1"/>
      <c r="MPT165" s="1"/>
      <c r="MPU165" s="1"/>
      <c r="MPV165" s="1"/>
      <c r="MPW165" s="1"/>
      <c r="MPX165" s="1"/>
      <c r="MPY165" s="1"/>
      <c r="MPZ165" s="1"/>
      <c r="MQA165" s="1"/>
      <c r="MQB165" s="1"/>
      <c r="MQC165" s="1"/>
      <c r="MQD165" s="1"/>
      <c r="MQE165" s="1"/>
      <c r="MQF165" s="1"/>
      <c r="MQG165" s="1"/>
      <c r="MQH165" s="1"/>
      <c r="MQI165" s="1"/>
      <c r="MQJ165" s="1"/>
      <c r="MQK165" s="1"/>
      <c r="MQL165" s="1"/>
      <c r="MQM165" s="1"/>
      <c r="MQN165" s="1"/>
      <c r="MQO165" s="1"/>
      <c r="MQP165" s="1"/>
      <c r="MQQ165" s="1"/>
      <c r="MQR165" s="1"/>
      <c r="MQS165" s="1"/>
      <c r="MQT165" s="1"/>
      <c r="MQU165" s="1"/>
      <c r="MQV165" s="1"/>
      <c r="MQW165" s="1"/>
      <c r="MQX165" s="1"/>
      <c r="MQY165" s="1"/>
      <c r="MQZ165" s="1"/>
      <c r="MRA165" s="1"/>
      <c r="MRB165" s="1"/>
      <c r="MRC165" s="1"/>
      <c r="MRD165" s="1"/>
      <c r="MRE165" s="1"/>
      <c r="MRF165" s="1"/>
      <c r="MRG165" s="1"/>
      <c r="MRH165" s="1"/>
      <c r="MRI165" s="1"/>
      <c r="MRJ165" s="1"/>
      <c r="MRK165" s="1"/>
      <c r="MRL165" s="1"/>
      <c r="MRM165" s="1"/>
      <c r="MRN165" s="1"/>
      <c r="MRO165" s="1"/>
      <c r="MRP165" s="1"/>
      <c r="MRQ165" s="1"/>
      <c r="MRR165" s="1"/>
      <c r="MRS165" s="1"/>
      <c r="MRT165" s="1"/>
      <c r="MRU165" s="1"/>
      <c r="MRV165" s="1"/>
      <c r="MRW165" s="1"/>
      <c r="MRX165" s="1"/>
      <c r="MRY165" s="1"/>
      <c r="MRZ165" s="1"/>
      <c r="MSA165" s="1"/>
      <c r="MSB165" s="1"/>
      <c r="MSC165" s="1"/>
      <c r="MSD165" s="1"/>
      <c r="MSE165" s="1"/>
      <c r="MSF165" s="1"/>
      <c r="MSG165" s="1"/>
      <c r="MSH165" s="1"/>
      <c r="MSI165" s="1"/>
      <c r="MSJ165" s="1"/>
      <c r="MSK165" s="1"/>
      <c r="MSL165" s="1"/>
      <c r="MSM165" s="1"/>
      <c r="MSN165" s="1"/>
      <c r="MSO165" s="1"/>
      <c r="MSP165" s="1"/>
      <c r="MSQ165" s="1"/>
      <c r="MSR165" s="1"/>
      <c r="MSS165" s="1"/>
      <c r="MST165" s="1"/>
      <c r="MSU165" s="1"/>
      <c r="MSV165" s="1"/>
      <c r="MSW165" s="1"/>
      <c r="MSX165" s="1"/>
      <c r="MSY165" s="1"/>
      <c r="MSZ165" s="1"/>
      <c r="MTA165" s="1"/>
      <c r="MTB165" s="1"/>
      <c r="MTC165" s="1"/>
      <c r="MTD165" s="1"/>
      <c r="MTE165" s="1"/>
      <c r="MTF165" s="1"/>
      <c r="MTG165" s="1"/>
      <c r="MTH165" s="1"/>
      <c r="MTI165" s="1"/>
      <c r="MTJ165" s="1"/>
      <c r="MTK165" s="1"/>
      <c r="MTL165" s="1"/>
      <c r="MTM165" s="1"/>
      <c r="MTN165" s="1"/>
      <c r="MTO165" s="1"/>
      <c r="MTP165" s="1"/>
      <c r="MTQ165" s="1"/>
      <c r="MTR165" s="1"/>
      <c r="MTS165" s="1"/>
      <c r="MTT165" s="1"/>
      <c r="MTU165" s="1"/>
      <c r="MTV165" s="1"/>
      <c r="MTW165" s="1"/>
      <c r="MTX165" s="1"/>
      <c r="MTY165" s="1"/>
      <c r="MTZ165" s="1"/>
      <c r="MUA165" s="1"/>
      <c r="MUB165" s="1"/>
      <c r="MUC165" s="1"/>
      <c r="MUD165" s="1"/>
      <c r="MUE165" s="1"/>
      <c r="MUF165" s="1"/>
      <c r="MUG165" s="1"/>
      <c r="MUH165" s="1"/>
      <c r="MUI165" s="1"/>
      <c r="MUJ165" s="1"/>
      <c r="MUK165" s="1"/>
      <c r="MUL165" s="1"/>
      <c r="MUM165" s="1"/>
      <c r="MUN165" s="1"/>
      <c r="MUO165" s="1"/>
      <c r="MUP165" s="1"/>
      <c r="MUQ165" s="1"/>
      <c r="MUR165" s="1"/>
      <c r="MUS165" s="1"/>
      <c r="MUT165" s="1"/>
      <c r="MUU165" s="1"/>
      <c r="MUV165" s="1"/>
      <c r="MUW165" s="1"/>
      <c r="MUX165" s="1"/>
      <c r="MUY165" s="1"/>
      <c r="MUZ165" s="1"/>
      <c r="MVA165" s="1"/>
      <c r="MVB165" s="1"/>
      <c r="MVC165" s="1"/>
      <c r="MVD165" s="1"/>
      <c r="MVE165" s="1"/>
      <c r="MVF165" s="1"/>
      <c r="MVG165" s="1"/>
      <c r="MVH165" s="1"/>
      <c r="MVI165" s="1"/>
      <c r="MVJ165" s="1"/>
      <c r="MVK165" s="1"/>
      <c r="MVL165" s="1"/>
      <c r="MVM165" s="1"/>
      <c r="MVN165" s="1"/>
      <c r="MVO165" s="1"/>
      <c r="MVP165" s="1"/>
      <c r="MVQ165" s="1"/>
      <c r="MVR165" s="1"/>
      <c r="MVS165" s="1"/>
      <c r="MVT165" s="1"/>
      <c r="MVU165" s="1"/>
      <c r="MVV165" s="1"/>
      <c r="MVW165" s="1"/>
      <c r="MVX165" s="1"/>
      <c r="MVY165" s="1"/>
      <c r="MVZ165" s="1"/>
      <c r="MWA165" s="1"/>
      <c r="MWB165" s="1"/>
      <c r="MWC165" s="1"/>
      <c r="MWD165" s="1"/>
      <c r="MWE165" s="1"/>
      <c r="MWF165" s="1"/>
      <c r="MWG165" s="1"/>
      <c r="MWH165" s="1"/>
      <c r="MWI165" s="1"/>
      <c r="MWJ165" s="1"/>
      <c r="MWK165" s="1"/>
      <c r="MWL165" s="1"/>
      <c r="MWM165" s="1"/>
      <c r="MWN165" s="1"/>
      <c r="MWO165" s="1"/>
      <c r="MWP165" s="1"/>
      <c r="MWQ165" s="1"/>
      <c r="MWR165" s="1"/>
      <c r="MWS165" s="1"/>
      <c r="MWT165" s="1"/>
      <c r="MWU165" s="1"/>
      <c r="MWV165" s="1"/>
      <c r="MWW165" s="1"/>
      <c r="MWX165" s="1"/>
      <c r="MWY165" s="1"/>
      <c r="MWZ165" s="1"/>
      <c r="MXA165" s="1"/>
      <c r="MXB165" s="1"/>
      <c r="MXC165" s="1"/>
      <c r="MXD165" s="1"/>
      <c r="MXE165" s="1"/>
      <c r="MXF165" s="1"/>
      <c r="MXG165" s="1"/>
      <c r="MXH165" s="1"/>
      <c r="MXI165" s="1"/>
      <c r="MXJ165" s="1"/>
      <c r="MXK165" s="1"/>
      <c r="MXL165" s="1"/>
      <c r="MXM165" s="1"/>
      <c r="MXN165" s="1"/>
      <c r="MXO165" s="1"/>
      <c r="MXP165" s="1"/>
      <c r="MXQ165" s="1"/>
      <c r="MXR165" s="1"/>
      <c r="MXS165" s="1"/>
      <c r="MXT165" s="1"/>
      <c r="MXU165" s="1"/>
      <c r="MXV165" s="1"/>
      <c r="MXW165" s="1"/>
      <c r="MXX165" s="1"/>
      <c r="MXY165" s="1"/>
      <c r="MXZ165" s="1"/>
      <c r="MYA165" s="1"/>
      <c r="MYB165" s="1"/>
      <c r="MYC165" s="1"/>
      <c r="MYD165" s="1"/>
      <c r="MYE165" s="1"/>
      <c r="MYF165" s="1"/>
      <c r="MYG165" s="1"/>
      <c r="MYH165" s="1"/>
      <c r="MYI165" s="1"/>
      <c r="MYJ165" s="1"/>
      <c r="MYK165" s="1"/>
      <c r="MYL165" s="1"/>
      <c r="MYM165" s="1"/>
      <c r="MYN165" s="1"/>
      <c r="MYO165" s="1"/>
      <c r="MYP165" s="1"/>
      <c r="MYQ165" s="1"/>
      <c r="MYR165" s="1"/>
      <c r="MYS165" s="1"/>
      <c r="MYT165" s="1"/>
      <c r="MYU165" s="1"/>
      <c r="MYV165" s="1"/>
      <c r="MYW165" s="1"/>
      <c r="MYX165" s="1"/>
      <c r="MYY165" s="1"/>
      <c r="MYZ165" s="1"/>
      <c r="MZA165" s="1"/>
      <c r="MZB165" s="1"/>
      <c r="MZC165" s="1"/>
      <c r="MZD165" s="1"/>
      <c r="MZE165" s="1"/>
      <c r="MZF165" s="1"/>
      <c r="MZG165" s="1"/>
      <c r="MZH165" s="1"/>
      <c r="MZI165" s="1"/>
      <c r="MZJ165" s="1"/>
      <c r="MZK165" s="1"/>
      <c r="MZL165" s="1"/>
      <c r="MZM165" s="1"/>
      <c r="MZN165" s="1"/>
      <c r="MZO165" s="1"/>
      <c r="MZP165" s="1"/>
      <c r="MZQ165" s="1"/>
      <c r="MZR165" s="1"/>
      <c r="MZS165" s="1"/>
      <c r="MZT165" s="1"/>
      <c r="MZU165" s="1"/>
      <c r="MZV165" s="1"/>
      <c r="MZW165" s="1"/>
      <c r="MZX165" s="1"/>
      <c r="MZY165" s="1"/>
      <c r="MZZ165" s="1"/>
      <c r="NAA165" s="1"/>
      <c r="NAB165" s="1"/>
      <c r="NAC165" s="1"/>
      <c r="NAD165" s="1"/>
      <c r="NAE165" s="1"/>
      <c r="NAF165" s="1"/>
      <c r="NAG165" s="1"/>
      <c r="NAH165" s="1"/>
      <c r="NAI165" s="1"/>
      <c r="NAJ165" s="1"/>
      <c r="NAK165" s="1"/>
      <c r="NAL165" s="1"/>
      <c r="NAM165" s="1"/>
      <c r="NAN165" s="1"/>
      <c r="NAO165" s="1"/>
      <c r="NAP165" s="1"/>
      <c r="NAQ165" s="1"/>
      <c r="NAR165" s="1"/>
      <c r="NAS165" s="1"/>
      <c r="NAT165" s="1"/>
      <c r="NAU165" s="1"/>
      <c r="NAV165" s="1"/>
      <c r="NAW165" s="1"/>
      <c r="NAX165" s="1"/>
      <c r="NAY165" s="1"/>
      <c r="NAZ165" s="1"/>
      <c r="NBA165" s="1"/>
      <c r="NBB165" s="1"/>
      <c r="NBC165" s="1"/>
      <c r="NBD165" s="1"/>
      <c r="NBE165" s="1"/>
      <c r="NBF165" s="1"/>
      <c r="NBG165" s="1"/>
      <c r="NBH165" s="1"/>
      <c r="NBI165" s="1"/>
      <c r="NBJ165" s="1"/>
      <c r="NBK165" s="1"/>
      <c r="NBL165" s="1"/>
      <c r="NBM165" s="1"/>
      <c r="NBN165" s="1"/>
      <c r="NBO165" s="1"/>
      <c r="NBP165" s="1"/>
      <c r="NBQ165" s="1"/>
      <c r="NBR165" s="1"/>
      <c r="NBS165" s="1"/>
      <c r="NBT165" s="1"/>
      <c r="NBU165" s="1"/>
      <c r="NBV165" s="1"/>
      <c r="NBW165" s="1"/>
      <c r="NBX165" s="1"/>
      <c r="NBY165" s="1"/>
      <c r="NBZ165" s="1"/>
      <c r="NCA165" s="1"/>
      <c r="NCB165" s="1"/>
      <c r="NCC165" s="1"/>
      <c r="NCD165" s="1"/>
      <c r="NCE165" s="1"/>
      <c r="NCF165" s="1"/>
      <c r="NCG165" s="1"/>
      <c r="NCH165" s="1"/>
      <c r="NCI165" s="1"/>
      <c r="NCJ165" s="1"/>
      <c r="NCK165" s="1"/>
      <c r="NCL165" s="1"/>
      <c r="NCM165" s="1"/>
      <c r="NCN165" s="1"/>
      <c r="NCO165" s="1"/>
      <c r="NCP165" s="1"/>
      <c r="NCQ165" s="1"/>
      <c r="NCR165" s="1"/>
      <c r="NCS165" s="1"/>
      <c r="NCT165" s="1"/>
      <c r="NCU165" s="1"/>
      <c r="NCV165" s="1"/>
      <c r="NCW165" s="1"/>
      <c r="NCX165" s="1"/>
      <c r="NCY165" s="1"/>
      <c r="NCZ165" s="1"/>
      <c r="NDA165" s="1"/>
      <c r="NDB165" s="1"/>
      <c r="NDC165" s="1"/>
      <c r="NDD165" s="1"/>
      <c r="NDE165" s="1"/>
      <c r="NDF165" s="1"/>
      <c r="NDG165" s="1"/>
      <c r="NDH165" s="1"/>
      <c r="NDI165" s="1"/>
      <c r="NDJ165" s="1"/>
      <c r="NDK165" s="1"/>
      <c r="NDL165" s="1"/>
      <c r="NDM165" s="1"/>
      <c r="NDN165" s="1"/>
      <c r="NDO165" s="1"/>
      <c r="NDP165" s="1"/>
      <c r="NDQ165" s="1"/>
      <c r="NDR165" s="1"/>
      <c r="NDS165" s="1"/>
      <c r="NDT165" s="1"/>
      <c r="NDU165" s="1"/>
      <c r="NDV165" s="1"/>
      <c r="NDW165" s="1"/>
      <c r="NDX165" s="1"/>
      <c r="NDY165" s="1"/>
      <c r="NDZ165" s="1"/>
      <c r="NEA165" s="1"/>
      <c r="NEB165" s="1"/>
      <c r="NEC165" s="1"/>
      <c r="NED165" s="1"/>
      <c r="NEE165" s="1"/>
      <c r="NEF165" s="1"/>
      <c r="NEG165" s="1"/>
      <c r="NEH165" s="1"/>
      <c r="NEI165" s="1"/>
      <c r="NEJ165" s="1"/>
      <c r="NEK165" s="1"/>
      <c r="NEL165" s="1"/>
      <c r="NEM165" s="1"/>
      <c r="NEN165" s="1"/>
      <c r="NEO165" s="1"/>
      <c r="NEP165" s="1"/>
      <c r="NEQ165" s="1"/>
      <c r="NER165" s="1"/>
      <c r="NES165" s="1"/>
      <c r="NET165" s="1"/>
      <c r="NEU165" s="1"/>
      <c r="NEV165" s="1"/>
      <c r="NEW165" s="1"/>
      <c r="NEX165" s="1"/>
      <c r="NEY165" s="1"/>
      <c r="NEZ165" s="1"/>
      <c r="NFA165" s="1"/>
      <c r="NFB165" s="1"/>
      <c r="NFC165" s="1"/>
      <c r="NFD165" s="1"/>
      <c r="NFE165" s="1"/>
      <c r="NFF165" s="1"/>
      <c r="NFG165" s="1"/>
      <c r="NFH165" s="1"/>
      <c r="NFI165" s="1"/>
      <c r="NFJ165" s="1"/>
      <c r="NFK165" s="1"/>
      <c r="NFL165" s="1"/>
      <c r="NFM165" s="1"/>
      <c r="NFN165" s="1"/>
      <c r="NFO165" s="1"/>
      <c r="NFP165" s="1"/>
      <c r="NFQ165" s="1"/>
      <c r="NFR165" s="1"/>
      <c r="NFS165" s="1"/>
      <c r="NFT165" s="1"/>
      <c r="NFU165" s="1"/>
      <c r="NFV165" s="1"/>
      <c r="NFW165" s="1"/>
      <c r="NFX165" s="1"/>
      <c r="NFY165" s="1"/>
      <c r="NFZ165" s="1"/>
      <c r="NGA165" s="1"/>
      <c r="NGB165" s="1"/>
      <c r="NGC165" s="1"/>
      <c r="NGD165" s="1"/>
      <c r="NGE165" s="1"/>
      <c r="NGF165" s="1"/>
      <c r="NGG165" s="1"/>
      <c r="NGH165" s="1"/>
      <c r="NGI165" s="1"/>
      <c r="NGJ165" s="1"/>
      <c r="NGK165" s="1"/>
      <c r="NGL165" s="1"/>
      <c r="NGM165" s="1"/>
      <c r="NGN165" s="1"/>
      <c r="NGO165" s="1"/>
      <c r="NGP165" s="1"/>
      <c r="NGQ165" s="1"/>
      <c r="NGR165" s="1"/>
      <c r="NGS165" s="1"/>
      <c r="NGT165" s="1"/>
      <c r="NGU165" s="1"/>
      <c r="NGV165" s="1"/>
      <c r="NGW165" s="1"/>
      <c r="NGX165" s="1"/>
      <c r="NGY165" s="1"/>
      <c r="NGZ165" s="1"/>
      <c r="NHA165" s="1"/>
      <c r="NHB165" s="1"/>
      <c r="NHC165" s="1"/>
      <c r="NHD165" s="1"/>
      <c r="NHE165" s="1"/>
      <c r="NHF165" s="1"/>
      <c r="NHG165" s="1"/>
      <c r="NHH165" s="1"/>
      <c r="NHI165" s="1"/>
      <c r="NHJ165" s="1"/>
      <c r="NHK165" s="1"/>
      <c r="NHL165" s="1"/>
      <c r="NHM165" s="1"/>
      <c r="NHN165" s="1"/>
      <c r="NHO165" s="1"/>
      <c r="NHP165" s="1"/>
      <c r="NHQ165" s="1"/>
      <c r="NHR165" s="1"/>
      <c r="NHS165" s="1"/>
      <c r="NHT165" s="1"/>
      <c r="NHU165" s="1"/>
      <c r="NHV165" s="1"/>
      <c r="NHW165" s="1"/>
      <c r="NHX165" s="1"/>
      <c r="NHY165" s="1"/>
      <c r="NHZ165" s="1"/>
      <c r="NIA165" s="1"/>
      <c r="NIB165" s="1"/>
      <c r="NIC165" s="1"/>
      <c r="NID165" s="1"/>
      <c r="NIE165" s="1"/>
      <c r="NIF165" s="1"/>
      <c r="NIG165" s="1"/>
      <c r="NIH165" s="1"/>
      <c r="NII165" s="1"/>
      <c r="NIJ165" s="1"/>
      <c r="NIK165" s="1"/>
      <c r="NIL165" s="1"/>
      <c r="NIM165" s="1"/>
      <c r="NIN165" s="1"/>
      <c r="NIO165" s="1"/>
      <c r="NIP165" s="1"/>
      <c r="NIQ165" s="1"/>
      <c r="NIR165" s="1"/>
      <c r="NIS165" s="1"/>
      <c r="NIT165" s="1"/>
      <c r="NIU165" s="1"/>
      <c r="NIV165" s="1"/>
      <c r="NIW165" s="1"/>
      <c r="NIX165" s="1"/>
      <c r="NIY165" s="1"/>
      <c r="NIZ165" s="1"/>
      <c r="NJA165" s="1"/>
      <c r="NJB165" s="1"/>
      <c r="NJC165" s="1"/>
      <c r="NJD165" s="1"/>
      <c r="NJE165" s="1"/>
      <c r="NJF165" s="1"/>
      <c r="NJG165" s="1"/>
      <c r="NJH165" s="1"/>
      <c r="NJI165" s="1"/>
      <c r="NJJ165" s="1"/>
      <c r="NJK165" s="1"/>
      <c r="NJL165" s="1"/>
      <c r="NJM165" s="1"/>
      <c r="NJN165" s="1"/>
      <c r="NJO165" s="1"/>
      <c r="NJP165" s="1"/>
      <c r="NJQ165" s="1"/>
      <c r="NJR165" s="1"/>
      <c r="NJS165" s="1"/>
      <c r="NJT165" s="1"/>
      <c r="NJU165" s="1"/>
      <c r="NJV165" s="1"/>
      <c r="NJW165" s="1"/>
      <c r="NJX165" s="1"/>
      <c r="NJY165" s="1"/>
      <c r="NJZ165" s="1"/>
      <c r="NKA165" s="1"/>
      <c r="NKB165" s="1"/>
      <c r="NKC165" s="1"/>
      <c r="NKD165" s="1"/>
      <c r="NKE165" s="1"/>
      <c r="NKF165" s="1"/>
      <c r="NKG165" s="1"/>
      <c r="NKH165" s="1"/>
      <c r="NKI165" s="1"/>
      <c r="NKJ165" s="1"/>
      <c r="NKK165" s="1"/>
      <c r="NKL165" s="1"/>
      <c r="NKM165" s="1"/>
      <c r="NKN165" s="1"/>
      <c r="NKO165" s="1"/>
      <c r="NKP165" s="1"/>
      <c r="NKQ165" s="1"/>
      <c r="NKR165" s="1"/>
      <c r="NKS165" s="1"/>
      <c r="NKT165" s="1"/>
      <c r="NKU165" s="1"/>
      <c r="NKV165" s="1"/>
      <c r="NKW165" s="1"/>
      <c r="NKX165" s="1"/>
      <c r="NKY165" s="1"/>
      <c r="NKZ165" s="1"/>
      <c r="NLA165" s="1"/>
      <c r="NLB165" s="1"/>
      <c r="NLC165" s="1"/>
      <c r="NLD165" s="1"/>
      <c r="NLE165" s="1"/>
      <c r="NLF165" s="1"/>
      <c r="NLG165" s="1"/>
      <c r="NLH165" s="1"/>
      <c r="NLI165" s="1"/>
      <c r="NLJ165" s="1"/>
      <c r="NLK165" s="1"/>
      <c r="NLL165" s="1"/>
      <c r="NLM165" s="1"/>
      <c r="NLN165" s="1"/>
      <c r="NLO165" s="1"/>
      <c r="NLP165" s="1"/>
      <c r="NLQ165" s="1"/>
      <c r="NLR165" s="1"/>
      <c r="NLS165" s="1"/>
      <c r="NLT165" s="1"/>
      <c r="NLU165" s="1"/>
      <c r="NLV165" s="1"/>
      <c r="NLW165" s="1"/>
      <c r="NLX165" s="1"/>
      <c r="NLY165" s="1"/>
      <c r="NLZ165" s="1"/>
      <c r="NMA165" s="1"/>
      <c r="NMB165" s="1"/>
      <c r="NMC165" s="1"/>
      <c r="NMD165" s="1"/>
      <c r="NME165" s="1"/>
      <c r="NMF165" s="1"/>
      <c r="NMG165" s="1"/>
      <c r="NMH165" s="1"/>
      <c r="NMI165" s="1"/>
      <c r="NMJ165" s="1"/>
      <c r="NMK165" s="1"/>
      <c r="NML165" s="1"/>
      <c r="NMM165" s="1"/>
      <c r="NMN165" s="1"/>
      <c r="NMO165" s="1"/>
      <c r="NMP165" s="1"/>
      <c r="NMQ165" s="1"/>
      <c r="NMR165" s="1"/>
      <c r="NMS165" s="1"/>
      <c r="NMT165" s="1"/>
      <c r="NMU165" s="1"/>
      <c r="NMV165" s="1"/>
      <c r="NMW165" s="1"/>
      <c r="NMX165" s="1"/>
      <c r="NMY165" s="1"/>
      <c r="NMZ165" s="1"/>
      <c r="NNA165" s="1"/>
      <c r="NNB165" s="1"/>
      <c r="NNC165" s="1"/>
      <c r="NND165" s="1"/>
      <c r="NNE165" s="1"/>
      <c r="NNF165" s="1"/>
      <c r="NNG165" s="1"/>
      <c r="NNH165" s="1"/>
      <c r="NNI165" s="1"/>
      <c r="NNJ165" s="1"/>
      <c r="NNK165" s="1"/>
      <c r="NNL165" s="1"/>
      <c r="NNM165" s="1"/>
      <c r="NNN165" s="1"/>
      <c r="NNO165" s="1"/>
      <c r="NNP165" s="1"/>
      <c r="NNQ165" s="1"/>
      <c r="NNR165" s="1"/>
      <c r="NNS165" s="1"/>
      <c r="NNT165" s="1"/>
      <c r="NNU165" s="1"/>
      <c r="NNV165" s="1"/>
      <c r="NNW165" s="1"/>
      <c r="NNX165" s="1"/>
      <c r="NNY165" s="1"/>
      <c r="NNZ165" s="1"/>
      <c r="NOA165" s="1"/>
      <c r="NOB165" s="1"/>
      <c r="NOC165" s="1"/>
      <c r="NOD165" s="1"/>
      <c r="NOE165" s="1"/>
      <c r="NOF165" s="1"/>
      <c r="NOG165" s="1"/>
      <c r="NOH165" s="1"/>
      <c r="NOI165" s="1"/>
      <c r="NOJ165" s="1"/>
      <c r="NOK165" s="1"/>
      <c r="NOL165" s="1"/>
      <c r="NOM165" s="1"/>
      <c r="NON165" s="1"/>
      <c r="NOO165" s="1"/>
      <c r="NOP165" s="1"/>
      <c r="NOQ165" s="1"/>
      <c r="NOR165" s="1"/>
      <c r="NOS165" s="1"/>
      <c r="NOT165" s="1"/>
      <c r="NOU165" s="1"/>
      <c r="NOV165" s="1"/>
      <c r="NOW165" s="1"/>
      <c r="NOX165" s="1"/>
      <c r="NOY165" s="1"/>
      <c r="NOZ165" s="1"/>
      <c r="NPA165" s="1"/>
      <c r="NPB165" s="1"/>
      <c r="NPC165" s="1"/>
      <c r="NPD165" s="1"/>
      <c r="NPE165" s="1"/>
      <c r="NPF165" s="1"/>
      <c r="NPG165" s="1"/>
      <c r="NPH165" s="1"/>
      <c r="NPI165" s="1"/>
      <c r="NPJ165" s="1"/>
      <c r="NPK165" s="1"/>
      <c r="NPL165" s="1"/>
      <c r="NPM165" s="1"/>
      <c r="NPN165" s="1"/>
      <c r="NPO165" s="1"/>
      <c r="NPP165" s="1"/>
      <c r="NPQ165" s="1"/>
      <c r="NPR165" s="1"/>
      <c r="NPS165" s="1"/>
      <c r="NPT165" s="1"/>
      <c r="NPU165" s="1"/>
      <c r="NPV165" s="1"/>
      <c r="NPW165" s="1"/>
      <c r="NPX165" s="1"/>
      <c r="NPY165" s="1"/>
      <c r="NPZ165" s="1"/>
      <c r="NQA165" s="1"/>
      <c r="NQB165" s="1"/>
      <c r="NQC165" s="1"/>
      <c r="NQD165" s="1"/>
      <c r="NQE165" s="1"/>
      <c r="NQF165" s="1"/>
      <c r="NQG165" s="1"/>
      <c r="NQH165" s="1"/>
      <c r="NQI165" s="1"/>
      <c r="NQJ165" s="1"/>
      <c r="NQK165" s="1"/>
      <c r="NQL165" s="1"/>
      <c r="NQM165" s="1"/>
      <c r="NQN165" s="1"/>
      <c r="NQO165" s="1"/>
      <c r="NQP165" s="1"/>
      <c r="NQQ165" s="1"/>
      <c r="NQR165" s="1"/>
      <c r="NQS165" s="1"/>
      <c r="NQT165" s="1"/>
      <c r="NQU165" s="1"/>
      <c r="NQV165" s="1"/>
      <c r="NQW165" s="1"/>
      <c r="NQX165" s="1"/>
      <c r="NQY165" s="1"/>
      <c r="NQZ165" s="1"/>
      <c r="NRA165" s="1"/>
      <c r="NRB165" s="1"/>
      <c r="NRC165" s="1"/>
      <c r="NRD165" s="1"/>
      <c r="NRE165" s="1"/>
      <c r="NRF165" s="1"/>
      <c r="NRG165" s="1"/>
      <c r="NRH165" s="1"/>
      <c r="NRI165" s="1"/>
      <c r="NRJ165" s="1"/>
      <c r="NRK165" s="1"/>
      <c r="NRL165" s="1"/>
      <c r="NRM165" s="1"/>
      <c r="NRN165" s="1"/>
      <c r="NRO165" s="1"/>
      <c r="NRP165" s="1"/>
      <c r="NRQ165" s="1"/>
      <c r="NRR165" s="1"/>
      <c r="NRS165" s="1"/>
      <c r="NRT165" s="1"/>
      <c r="NRU165" s="1"/>
      <c r="NRV165" s="1"/>
      <c r="NRW165" s="1"/>
      <c r="NRX165" s="1"/>
      <c r="NRY165" s="1"/>
      <c r="NRZ165" s="1"/>
      <c r="NSA165" s="1"/>
      <c r="NSB165" s="1"/>
      <c r="NSC165" s="1"/>
      <c r="NSD165" s="1"/>
      <c r="NSE165" s="1"/>
      <c r="NSF165" s="1"/>
      <c r="NSG165" s="1"/>
      <c r="NSH165" s="1"/>
      <c r="NSI165" s="1"/>
      <c r="NSJ165" s="1"/>
      <c r="NSK165" s="1"/>
      <c r="NSL165" s="1"/>
      <c r="NSM165" s="1"/>
      <c r="NSN165" s="1"/>
      <c r="NSO165" s="1"/>
      <c r="NSP165" s="1"/>
      <c r="NSQ165" s="1"/>
      <c r="NSR165" s="1"/>
      <c r="NSS165" s="1"/>
      <c r="NST165" s="1"/>
      <c r="NSU165" s="1"/>
      <c r="NSV165" s="1"/>
      <c r="NSW165" s="1"/>
      <c r="NSX165" s="1"/>
      <c r="NSY165" s="1"/>
      <c r="NSZ165" s="1"/>
      <c r="NTA165" s="1"/>
      <c r="NTB165" s="1"/>
      <c r="NTC165" s="1"/>
      <c r="NTD165" s="1"/>
      <c r="NTE165" s="1"/>
      <c r="NTF165" s="1"/>
      <c r="NTG165" s="1"/>
      <c r="NTH165" s="1"/>
      <c r="NTI165" s="1"/>
      <c r="NTJ165" s="1"/>
      <c r="NTK165" s="1"/>
      <c r="NTL165" s="1"/>
      <c r="NTM165" s="1"/>
      <c r="NTN165" s="1"/>
      <c r="NTO165" s="1"/>
      <c r="NTP165" s="1"/>
      <c r="NTQ165" s="1"/>
      <c r="NTR165" s="1"/>
      <c r="NTS165" s="1"/>
      <c r="NTT165" s="1"/>
      <c r="NTU165" s="1"/>
      <c r="NTV165" s="1"/>
      <c r="NTW165" s="1"/>
      <c r="NTX165" s="1"/>
      <c r="NTY165" s="1"/>
      <c r="NTZ165" s="1"/>
      <c r="NUA165" s="1"/>
      <c r="NUB165" s="1"/>
      <c r="NUC165" s="1"/>
      <c r="NUD165" s="1"/>
      <c r="NUE165" s="1"/>
      <c r="NUF165" s="1"/>
      <c r="NUG165" s="1"/>
      <c r="NUH165" s="1"/>
      <c r="NUI165" s="1"/>
      <c r="NUJ165" s="1"/>
      <c r="NUK165" s="1"/>
      <c r="NUL165" s="1"/>
      <c r="NUM165" s="1"/>
      <c r="NUN165" s="1"/>
      <c r="NUO165" s="1"/>
      <c r="NUP165" s="1"/>
      <c r="NUQ165" s="1"/>
      <c r="NUR165" s="1"/>
      <c r="NUS165" s="1"/>
      <c r="NUT165" s="1"/>
      <c r="NUU165" s="1"/>
      <c r="NUV165" s="1"/>
      <c r="NUW165" s="1"/>
      <c r="NUX165" s="1"/>
      <c r="NUY165" s="1"/>
      <c r="NUZ165" s="1"/>
      <c r="NVA165" s="1"/>
      <c r="NVB165" s="1"/>
      <c r="NVC165" s="1"/>
      <c r="NVD165" s="1"/>
      <c r="NVE165" s="1"/>
      <c r="NVF165" s="1"/>
      <c r="NVG165" s="1"/>
      <c r="NVH165" s="1"/>
      <c r="NVI165" s="1"/>
      <c r="NVJ165" s="1"/>
      <c r="NVK165" s="1"/>
      <c r="NVL165" s="1"/>
      <c r="NVM165" s="1"/>
      <c r="NVN165" s="1"/>
      <c r="NVO165" s="1"/>
      <c r="NVP165" s="1"/>
      <c r="NVQ165" s="1"/>
      <c r="NVR165" s="1"/>
      <c r="NVS165" s="1"/>
      <c r="NVT165" s="1"/>
      <c r="NVU165" s="1"/>
      <c r="NVV165" s="1"/>
      <c r="NVW165" s="1"/>
      <c r="NVX165" s="1"/>
      <c r="NVY165" s="1"/>
      <c r="NVZ165" s="1"/>
      <c r="NWA165" s="1"/>
      <c r="NWB165" s="1"/>
      <c r="NWC165" s="1"/>
      <c r="NWD165" s="1"/>
      <c r="NWE165" s="1"/>
      <c r="NWF165" s="1"/>
      <c r="NWG165" s="1"/>
      <c r="NWH165" s="1"/>
      <c r="NWI165" s="1"/>
      <c r="NWJ165" s="1"/>
      <c r="NWK165" s="1"/>
      <c r="NWL165" s="1"/>
      <c r="NWM165" s="1"/>
      <c r="NWN165" s="1"/>
      <c r="NWO165" s="1"/>
      <c r="NWP165" s="1"/>
      <c r="NWQ165" s="1"/>
      <c r="NWR165" s="1"/>
      <c r="NWS165" s="1"/>
      <c r="NWT165" s="1"/>
      <c r="NWU165" s="1"/>
      <c r="NWV165" s="1"/>
      <c r="NWW165" s="1"/>
      <c r="NWX165" s="1"/>
      <c r="NWY165" s="1"/>
      <c r="NWZ165" s="1"/>
      <c r="NXA165" s="1"/>
      <c r="NXB165" s="1"/>
      <c r="NXC165" s="1"/>
      <c r="NXD165" s="1"/>
      <c r="NXE165" s="1"/>
      <c r="NXF165" s="1"/>
      <c r="NXG165" s="1"/>
      <c r="NXH165" s="1"/>
      <c r="NXI165" s="1"/>
      <c r="NXJ165" s="1"/>
      <c r="NXK165" s="1"/>
      <c r="NXL165" s="1"/>
      <c r="NXM165" s="1"/>
      <c r="NXN165" s="1"/>
      <c r="NXO165" s="1"/>
      <c r="NXP165" s="1"/>
      <c r="NXQ165" s="1"/>
      <c r="NXR165" s="1"/>
      <c r="NXS165" s="1"/>
      <c r="NXT165" s="1"/>
      <c r="NXU165" s="1"/>
      <c r="NXV165" s="1"/>
      <c r="NXW165" s="1"/>
      <c r="NXX165" s="1"/>
      <c r="NXY165" s="1"/>
      <c r="NXZ165" s="1"/>
      <c r="NYA165" s="1"/>
      <c r="NYB165" s="1"/>
      <c r="NYC165" s="1"/>
      <c r="NYD165" s="1"/>
      <c r="NYE165" s="1"/>
      <c r="NYF165" s="1"/>
      <c r="NYG165" s="1"/>
      <c r="NYH165" s="1"/>
      <c r="NYI165" s="1"/>
      <c r="NYJ165" s="1"/>
      <c r="NYK165" s="1"/>
      <c r="NYL165" s="1"/>
      <c r="NYM165" s="1"/>
      <c r="NYN165" s="1"/>
      <c r="NYO165" s="1"/>
      <c r="NYP165" s="1"/>
      <c r="NYQ165" s="1"/>
      <c r="NYR165" s="1"/>
      <c r="NYS165" s="1"/>
      <c r="NYT165" s="1"/>
      <c r="NYU165" s="1"/>
      <c r="NYV165" s="1"/>
      <c r="NYW165" s="1"/>
      <c r="NYX165" s="1"/>
      <c r="NYY165" s="1"/>
      <c r="NYZ165" s="1"/>
      <c r="NZA165" s="1"/>
      <c r="NZB165" s="1"/>
      <c r="NZC165" s="1"/>
      <c r="NZD165" s="1"/>
      <c r="NZE165" s="1"/>
      <c r="NZF165" s="1"/>
      <c r="NZG165" s="1"/>
      <c r="NZH165" s="1"/>
      <c r="NZI165" s="1"/>
      <c r="NZJ165" s="1"/>
      <c r="NZK165" s="1"/>
      <c r="NZL165" s="1"/>
      <c r="NZM165" s="1"/>
      <c r="NZN165" s="1"/>
      <c r="NZO165" s="1"/>
      <c r="NZP165" s="1"/>
      <c r="NZQ165" s="1"/>
      <c r="NZR165" s="1"/>
      <c r="NZS165" s="1"/>
      <c r="NZT165" s="1"/>
      <c r="NZU165" s="1"/>
      <c r="NZV165" s="1"/>
      <c r="NZW165" s="1"/>
      <c r="NZX165" s="1"/>
      <c r="NZY165" s="1"/>
      <c r="NZZ165" s="1"/>
      <c r="OAA165" s="1"/>
      <c r="OAB165" s="1"/>
      <c r="OAC165" s="1"/>
      <c r="OAD165" s="1"/>
      <c r="OAE165" s="1"/>
      <c r="OAF165" s="1"/>
      <c r="OAG165" s="1"/>
      <c r="OAH165" s="1"/>
      <c r="OAI165" s="1"/>
      <c r="OAJ165" s="1"/>
      <c r="OAK165" s="1"/>
      <c r="OAL165" s="1"/>
      <c r="OAM165" s="1"/>
      <c r="OAN165" s="1"/>
      <c r="OAO165" s="1"/>
      <c r="OAP165" s="1"/>
      <c r="OAQ165" s="1"/>
      <c r="OAR165" s="1"/>
      <c r="OAS165" s="1"/>
      <c r="OAT165" s="1"/>
      <c r="OAU165" s="1"/>
      <c r="OAV165" s="1"/>
      <c r="OAW165" s="1"/>
      <c r="OAX165" s="1"/>
      <c r="OAY165" s="1"/>
      <c r="OAZ165" s="1"/>
      <c r="OBA165" s="1"/>
      <c r="OBB165" s="1"/>
      <c r="OBC165" s="1"/>
      <c r="OBD165" s="1"/>
      <c r="OBE165" s="1"/>
      <c r="OBF165" s="1"/>
      <c r="OBG165" s="1"/>
      <c r="OBH165" s="1"/>
      <c r="OBI165" s="1"/>
      <c r="OBJ165" s="1"/>
      <c r="OBK165" s="1"/>
      <c r="OBL165" s="1"/>
      <c r="OBM165" s="1"/>
      <c r="OBN165" s="1"/>
      <c r="OBO165" s="1"/>
      <c r="OBP165" s="1"/>
      <c r="OBQ165" s="1"/>
      <c r="OBR165" s="1"/>
      <c r="OBS165" s="1"/>
      <c r="OBT165" s="1"/>
      <c r="OBU165" s="1"/>
      <c r="OBV165" s="1"/>
      <c r="OBW165" s="1"/>
      <c r="OBX165" s="1"/>
      <c r="OBY165" s="1"/>
      <c r="OBZ165" s="1"/>
      <c r="OCA165" s="1"/>
      <c r="OCB165" s="1"/>
      <c r="OCC165" s="1"/>
      <c r="OCD165" s="1"/>
      <c r="OCE165" s="1"/>
      <c r="OCF165" s="1"/>
      <c r="OCG165" s="1"/>
      <c r="OCH165" s="1"/>
      <c r="OCI165" s="1"/>
      <c r="OCJ165" s="1"/>
      <c r="OCK165" s="1"/>
      <c r="OCL165" s="1"/>
      <c r="OCM165" s="1"/>
      <c r="OCN165" s="1"/>
      <c r="OCO165" s="1"/>
      <c r="OCP165" s="1"/>
      <c r="OCQ165" s="1"/>
      <c r="OCR165" s="1"/>
      <c r="OCS165" s="1"/>
      <c r="OCT165" s="1"/>
      <c r="OCU165" s="1"/>
      <c r="OCV165" s="1"/>
      <c r="OCW165" s="1"/>
      <c r="OCX165" s="1"/>
      <c r="OCY165" s="1"/>
      <c r="OCZ165" s="1"/>
      <c r="ODA165" s="1"/>
      <c r="ODB165" s="1"/>
      <c r="ODC165" s="1"/>
      <c r="ODD165" s="1"/>
      <c r="ODE165" s="1"/>
      <c r="ODF165" s="1"/>
      <c r="ODG165" s="1"/>
      <c r="ODH165" s="1"/>
      <c r="ODI165" s="1"/>
      <c r="ODJ165" s="1"/>
      <c r="ODK165" s="1"/>
      <c r="ODL165" s="1"/>
      <c r="ODM165" s="1"/>
      <c r="ODN165" s="1"/>
      <c r="ODO165" s="1"/>
      <c r="ODP165" s="1"/>
      <c r="ODQ165" s="1"/>
      <c r="ODR165" s="1"/>
      <c r="ODS165" s="1"/>
      <c r="ODT165" s="1"/>
      <c r="ODU165" s="1"/>
      <c r="ODV165" s="1"/>
      <c r="ODW165" s="1"/>
      <c r="ODX165" s="1"/>
      <c r="ODY165" s="1"/>
      <c r="ODZ165" s="1"/>
      <c r="OEA165" s="1"/>
      <c r="OEB165" s="1"/>
      <c r="OEC165" s="1"/>
      <c r="OED165" s="1"/>
      <c r="OEE165" s="1"/>
      <c r="OEF165" s="1"/>
      <c r="OEG165" s="1"/>
      <c r="OEH165" s="1"/>
      <c r="OEI165" s="1"/>
      <c r="OEJ165" s="1"/>
      <c r="OEK165" s="1"/>
      <c r="OEL165" s="1"/>
      <c r="OEM165" s="1"/>
      <c r="OEN165" s="1"/>
      <c r="OEO165" s="1"/>
      <c r="OEP165" s="1"/>
      <c r="OEQ165" s="1"/>
      <c r="OER165" s="1"/>
      <c r="OES165" s="1"/>
      <c r="OET165" s="1"/>
      <c r="OEU165" s="1"/>
      <c r="OEV165" s="1"/>
      <c r="OEW165" s="1"/>
      <c r="OEX165" s="1"/>
      <c r="OEY165" s="1"/>
      <c r="OEZ165" s="1"/>
      <c r="OFA165" s="1"/>
      <c r="OFB165" s="1"/>
      <c r="OFC165" s="1"/>
      <c r="OFD165" s="1"/>
      <c r="OFE165" s="1"/>
      <c r="OFF165" s="1"/>
      <c r="OFG165" s="1"/>
      <c r="OFH165" s="1"/>
      <c r="OFI165" s="1"/>
      <c r="OFJ165" s="1"/>
      <c r="OFK165" s="1"/>
      <c r="OFL165" s="1"/>
      <c r="OFM165" s="1"/>
      <c r="OFN165" s="1"/>
      <c r="OFO165" s="1"/>
      <c r="OFP165" s="1"/>
      <c r="OFQ165" s="1"/>
      <c r="OFR165" s="1"/>
      <c r="OFS165" s="1"/>
      <c r="OFT165" s="1"/>
      <c r="OFU165" s="1"/>
      <c r="OFV165" s="1"/>
      <c r="OFW165" s="1"/>
      <c r="OFX165" s="1"/>
      <c r="OFY165" s="1"/>
      <c r="OFZ165" s="1"/>
      <c r="OGA165" s="1"/>
      <c r="OGB165" s="1"/>
      <c r="OGC165" s="1"/>
      <c r="OGD165" s="1"/>
      <c r="OGE165" s="1"/>
      <c r="OGF165" s="1"/>
      <c r="OGG165" s="1"/>
      <c r="OGH165" s="1"/>
      <c r="OGI165" s="1"/>
      <c r="OGJ165" s="1"/>
      <c r="OGK165" s="1"/>
      <c r="OGL165" s="1"/>
      <c r="OGM165" s="1"/>
      <c r="OGN165" s="1"/>
      <c r="OGO165" s="1"/>
      <c r="OGP165" s="1"/>
      <c r="OGQ165" s="1"/>
      <c r="OGR165" s="1"/>
      <c r="OGS165" s="1"/>
      <c r="OGT165" s="1"/>
      <c r="OGU165" s="1"/>
      <c r="OGV165" s="1"/>
      <c r="OGW165" s="1"/>
      <c r="OGX165" s="1"/>
      <c r="OGY165" s="1"/>
      <c r="OGZ165" s="1"/>
      <c r="OHA165" s="1"/>
      <c r="OHB165" s="1"/>
      <c r="OHC165" s="1"/>
      <c r="OHD165" s="1"/>
      <c r="OHE165" s="1"/>
      <c r="OHF165" s="1"/>
      <c r="OHG165" s="1"/>
      <c r="OHH165" s="1"/>
      <c r="OHI165" s="1"/>
      <c r="OHJ165" s="1"/>
      <c r="OHK165" s="1"/>
      <c r="OHL165" s="1"/>
      <c r="OHM165" s="1"/>
      <c r="OHN165" s="1"/>
      <c r="OHO165" s="1"/>
      <c r="OHP165" s="1"/>
      <c r="OHQ165" s="1"/>
      <c r="OHR165" s="1"/>
      <c r="OHS165" s="1"/>
      <c r="OHT165" s="1"/>
      <c r="OHU165" s="1"/>
      <c r="OHV165" s="1"/>
      <c r="OHW165" s="1"/>
      <c r="OHX165" s="1"/>
      <c r="OHY165" s="1"/>
      <c r="OHZ165" s="1"/>
      <c r="OIA165" s="1"/>
      <c r="OIB165" s="1"/>
      <c r="OIC165" s="1"/>
      <c r="OID165" s="1"/>
      <c r="OIE165" s="1"/>
      <c r="OIF165" s="1"/>
      <c r="OIG165" s="1"/>
      <c r="OIH165" s="1"/>
      <c r="OII165" s="1"/>
      <c r="OIJ165" s="1"/>
      <c r="OIK165" s="1"/>
      <c r="OIL165" s="1"/>
      <c r="OIM165" s="1"/>
      <c r="OIN165" s="1"/>
      <c r="OIO165" s="1"/>
      <c r="OIP165" s="1"/>
      <c r="OIQ165" s="1"/>
      <c r="OIR165" s="1"/>
      <c r="OIS165" s="1"/>
      <c r="OIT165" s="1"/>
      <c r="OIU165" s="1"/>
      <c r="OIV165" s="1"/>
      <c r="OIW165" s="1"/>
      <c r="OIX165" s="1"/>
      <c r="OIY165" s="1"/>
      <c r="OIZ165" s="1"/>
      <c r="OJA165" s="1"/>
      <c r="OJB165" s="1"/>
      <c r="OJC165" s="1"/>
      <c r="OJD165" s="1"/>
      <c r="OJE165" s="1"/>
      <c r="OJF165" s="1"/>
      <c r="OJG165" s="1"/>
      <c r="OJH165" s="1"/>
      <c r="OJI165" s="1"/>
      <c r="OJJ165" s="1"/>
      <c r="OJK165" s="1"/>
      <c r="OJL165" s="1"/>
      <c r="OJM165" s="1"/>
      <c r="OJN165" s="1"/>
      <c r="OJO165" s="1"/>
      <c r="OJP165" s="1"/>
      <c r="OJQ165" s="1"/>
      <c r="OJR165" s="1"/>
      <c r="OJS165" s="1"/>
      <c r="OJT165" s="1"/>
      <c r="OJU165" s="1"/>
      <c r="OJV165" s="1"/>
      <c r="OJW165" s="1"/>
      <c r="OJX165" s="1"/>
      <c r="OJY165" s="1"/>
      <c r="OJZ165" s="1"/>
      <c r="OKA165" s="1"/>
      <c r="OKB165" s="1"/>
      <c r="OKC165" s="1"/>
      <c r="OKD165" s="1"/>
      <c r="OKE165" s="1"/>
      <c r="OKF165" s="1"/>
      <c r="OKG165" s="1"/>
      <c r="OKH165" s="1"/>
      <c r="OKI165" s="1"/>
      <c r="OKJ165" s="1"/>
      <c r="OKK165" s="1"/>
      <c r="OKL165" s="1"/>
      <c r="OKM165" s="1"/>
      <c r="OKN165" s="1"/>
      <c r="OKO165" s="1"/>
      <c r="OKP165" s="1"/>
      <c r="OKQ165" s="1"/>
      <c r="OKR165" s="1"/>
      <c r="OKS165" s="1"/>
      <c r="OKT165" s="1"/>
      <c r="OKU165" s="1"/>
      <c r="OKV165" s="1"/>
      <c r="OKW165" s="1"/>
      <c r="OKX165" s="1"/>
      <c r="OKY165" s="1"/>
      <c r="OKZ165" s="1"/>
      <c r="OLA165" s="1"/>
      <c r="OLB165" s="1"/>
      <c r="OLC165" s="1"/>
      <c r="OLD165" s="1"/>
      <c r="OLE165" s="1"/>
      <c r="OLF165" s="1"/>
      <c r="OLG165" s="1"/>
      <c r="OLH165" s="1"/>
      <c r="OLI165" s="1"/>
      <c r="OLJ165" s="1"/>
      <c r="OLK165" s="1"/>
      <c r="OLL165" s="1"/>
      <c r="OLM165" s="1"/>
      <c r="OLN165" s="1"/>
      <c r="OLO165" s="1"/>
      <c r="OLP165" s="1"/>
      <c r="OLQ165" s="1"/>
      <c r="OLR165" s="1"/>
      <c r="OLS165" s="1"/>
      <c r="OLT165" s="1"/>
      <c r="OLU165" s="1"/>
      <c r="OLV165" s="1"/>
      <c r="OLW165" s="1"/>
      <c r="OLX165" s="1"/>
      <c r="OLY165" s="1"/>
      <c r="OLZ165" s="1"/>
      <c r="OMA165" s="1"/>
      <c r="OMB165" s="1"/>
      <c r="OMC165" s="1"/>
      <c r="OMD165" s="1"/>
      <c r="OME165" s="1"/>
      <c r="OMF165" s="1"/>
      <c r="OMG165" s="1"/>
      <c r="OMH165" s="1"/>
      <c r="OMI165" s="1"/>
      <c r="OMJ165" s="1"/>
      <c r="OMK165" s="1"/>
      <c r="OML165" s="1"/>
      <c r="OMM165" s="1"/>
      <c r="OMN165" s="1"/>
      <c r="OMO165" s="1"/>
      <c r="OMP165" s="1"/>
      <c r="OMQ165" s="1"/>
      <c r="OMR165" s="1"/>
      <c r="OMS165" s="1"/>
      <c r="OMT165" s="1"/>
      <c r="OMU165" s="1"/>
      <c r="OMV165" s="1"/>
      <c r="OMW165" s="1"/>
      <c r="OMX165" s="1"/>
      <c r="OMY165" s="1"/>
      <c r="OMZ165" s="1"/>
      <c r="ONA165" s="1"/>
      <c r="ONB165" s="1"/>
      <c r="ONC165" s="1"/>
      <c r="OND165" s="1"/>
      <c r="ONE165" s="1"/>
      <c r="ONF165" s="1"/>
      <c r="ONG165" s="1"/>
      <c r="ONH165" s="1"/>
      <c r="ONI165" s="1"/>
      <c r="ONJ165" s="1"/>
      <c r="ONK165" s="1"/>
      <c r="ONL165" s="1"/>
      <c r="ONM165" s="1"/>
      <c r="ONN165" s="1"/>
      <c r="ONO165" s="1"/>
      <c r="ONP165" s="1"/>
      <c r="ONQ165" s="1"/>
      <c r="ONR165" s="1"/>
      <c r="ONS165" s="1"/>
      <c r="ONT165" s="1"/>
      <c r="ONU165" s="1"/>
      <c r="ONV165" s="1"/>
      <c r="ONW165" s="1"/>
      <c r="ONX165" s="1"/>
      <c r="ONY165" s="1"/>
      <c r="ONZ165" s="1"/>
      <c r="OOA165" s="1"/>
      <c r="OOB165" s="1"/>
      <c r="OOC165" s="1"/>
      <c r="OOD165" s="1"/>
      <c r="OOE165" s="1"/>
      <c r="OOF165" s="1"/>
      <c r="OOG165" s="1"/>
      <c r="OOH165" s="1"/>
      <c r="OOI165" s="1"/>
      <c r="OOJ165" s="1"/>
      <c r="OOK165" s="1"/>
      <c r="OOL165" s="1"/>
      <c r="OOM165" s="1"/>
      <c r="OON165" s="1"/>
      <c r="OOO165" s="1"/>
      <c r="OOP165" s="1"/>
      <c r="OOQ165" s="1"/>
      <c r="OOR165" s="1"/>
      <c r="OOS165" s="1"/>
      <c r="OOT165" s="1"/>
      <c r="OOU165" s="1"/>
      <c r="OOV165" s="1"/>
      <c r="OOW165" s="1"/>
      <c r="OOX165" s="1"/>
      <c r="OOY165" s="1"/>
      <c r="OOZ165" s="1"/>
      <c r="OPA165" s="1"/>
      <c r="OPB165" s="1"/>
      <c r="OPC165" s="1"/>
      <c r="OPD165" s="1"/>
      <c r="OPE165" s="1"/>
      <c r="OPF165" s="1"/>
      <c r="OPG165" s="1"/>
      <c r="OPH165" s="1"/>
      <c r="OPI165" s="1"/>
      <c r="OPJ165" s="1"/>
      <c r="OPK165" s="1"/>
      <c r="OPL165" s="1"/>
      <c r="OPM165" s="1"/>
      <c r="OPN165" s="1"/>
      <c r="OPO165" s="1"/>
      <c r="OPP165" s="1"/>
      <c r="OPQ165" s="1"/>
      <c r="OPR165" s="1"/>
      <c r="OPS165" s="1"/>
      <c r="OPT165" s="1"/>
      <c r="OPU165" s="1"/>
      <c r="OPV165" s="1"/>
      <c r="OPW165" s="1"/>
      <c r="OPX165" s="1"/>
      <c r="OPY165" s="1"/>
      <c r="OPZ165" s="1"/>
      <c r="OQA165" s="1"/>
      <c r="OQB165" s="1"/>
      <c r="OQC165" s="1"/>
      <c r="OQD165" s="1"/>
      <c r="OQE165" s="1"/>
      <c r="OQF165" s="1"/>
      <c r="OQG165" s="1"/>
      <c r="OQH165" s="1"/>
      <c r="OQI165" s="1"/>
      <c r="OQJ165" s="1"/>
      <c r="OQK165" s="1"/>
      <c r="OQL165" s="1"/>
      <c r="OQM165" s="1"/>
      <c r="OQN165" s="1"/>
      <c r="OQO165" s="1"/>
      <c r="OQP165" s="1"/>
      <c r="OQQ165" s="1"/>
      <c r="OQR165" s="1"/>
      <c r="OQS165" s="1"/>
      <c r="OQT165" s="1"/>
      <c r="OQU165" s="1"/>
      <c r="OQV165" s="1"/>
      <c r="OQW165" s="1"/>
      <c r="OQX165" s="1"/>
      <c r="OQY165" s="1"/>
      <c r="OQZ165" s="1"/>
      <c r="ORA165" s="1"/>
      <c r="ORB165" s="1"/>
      <c r="ORC165" s="1"/>
      <c r="ORD165" s="1"/>
      <c r="ORE165" s="1"/>
      <c r="ORF165" s="1"/>
      <c r="ORG165" s="1"/>
      <c r="ORH165" s="1"/>
      <c r="ORI165" s="1"/>
      <c r="ORJ165" s="1"/>
      <c r="ORK165" s="1"/>
      <c r="ORL165" s="1"/>
      <c r="ORM165" s="1"/>
      <c r="ORN165" s="1"/>
      <c r="ORO165" s="1"/>
      <c r="ORP165" s="1"/>
      <c r="ORQ165" s="1"/>
      <c r="ORR165" s="1"/>
      <c r="ORS165" s="1"/>
      <c r="ORT165" s="1"/>
      <c r="ORU165" s="1"/>
      <c r="ORV165" s="1"/>
      <c r="ORW165" s="1"/>
      <c r="ORX165" s="1"/>
      <c r="ORY165" s="1"/>
      <c r="ORZ165" s="1"/>
      <c r="OSA165" s="1"/>
      <c r="OSB165" s="1"/>
      <c r="OSC165" s="1"/>
      <c r="OSD165" s="1"/>
      <c r="OSE165" s="1"/>
      <c r="OSF165" s="1"/>
      <c r="OSG165" s="1"/>
      <c r="OSH165" s="1"/>
      <c r="OSI165" s="1"/>
      <c r="OSJ165" s="1"/>
      <c r="OSK165" s="1"/>
      <c r="OSL165" s="1"/>
      <c r="OSM165" s="1"/>
      <c r="OSN165" s="1"/>
      <c r="OSO165" s="1"/>
      <c r="OSP165" s="1"/>
      <c r="OSQ165" s="1"/>
      <c r="OSR165" s="1"/>
      <c r="OSS165" s="1"/>
      <c r="OST165" s="1"/>
      <c r="OSU165" s="1"/>
      <c r="OSV165" s="1"/>
      <c r="OSW165" s="1"/>
      <c r="OSX165" s="1"/>
      <c r="OSY165" s="1"/>
      <c r="OSZ165" s="1"/>
      <c r="OTA165" s="1"/>
      <c r="OTB165" s="1"/>
      <c r="OTC165" s="1"/>
      <c r="OTD165" s="1"/>
      <c r="OTE165" s="1"/>
      <c r="OTF165" s="1"/>
      <c r="OTG165" s="1"/>
      <c r="OTH165" s="1"/>
      <c r="OTI165" s="1"/>
      <c r="OTJ165" s="1"/>
      <c r="OTK165" s="1"/>
      <c r="OTL165" s="1"/>
      <c r="OTM165" s="1"/>
      <c r="OTN165" s="1"/>
      <c r="OTO165" s="1"/>
      <c r="OTP165" s="1"/>
      <c r="OTQ165" s="1"/>
      <c r="OTR165" s="1"/>
      <c r="OTS165" s="1"/>
      <c r="OTT165" s="1"/>
      <c r="OTU165" s="1"/>
      <c r="OTV165" s="1"/>
      <c r="OTW165" s="1"/>
      <c r="OTX165" s="1"/>
      <c r="OTY165" s="1"/>
      <c r="OTZ165" s="1"/>
      <c r="OUA165" s="1"/>
      <c r="OUB165" s="1"/>
      <c r="OUC165" s="1"/>
      <c r="OUD165" s="1"/>
      <c r="OUE165" s="1"/>
      <c r="OUF165" s="1"/>
      <c r="OUG165" s="1"/>
      <c r="OUH165" s="1"/>
      <c r="OUI165" s="1"/>
      <c r="OUJ165" s="1"/>
      <c r="OUK165" s="1"/>
      <c r="OUL165" s="1"/>
      <c r="OUM165" s="1"/>
      <c r="OUN165" s="1"/>
      <c r="OUO165" s="1"/>
      <c r="OUP165" s="1"/>
      <c r="OUQ165" s="1"/>
      <c r="OUR165" s="1"/>
      <c r="OUS165" s="1"/>
      <c r="OUT165" s="1"/>
      <c r="OUU165" s="1"/>
      <c r="OUV165" s="1"/>
      <c r="OUW165" s="1"/>
      <c r="OUX165" s="1"/>
      <c r="OUY165" s="1"/>
      <c r="OUZ165" s="1"/>
      <c r="OVA165" s="1"/>
      <c r="OVB165" s="1"/>
      <c r="OVC165" s="1"/>
      <c r="OVD165" s="1"/>
      <c r="OVE165" s="1"/>
      <c r="OVF165" s="1"/>
      <c r="OVG165" s="1"/>
      <c r="OVH165" s="1"/>
      <c r="OVI165" s="1"/>
      <c r="OVJ165" s="1"/>
      <c r="OVK165" s="1"/>
      <c r="OVL165" s="1"/>
      <c r="OVM165" s="1"/>
      <c r="OVN165" s="1"/>
      <c r="OVO165" s="1"/>
      <c r="OVP165" s="1"/>
      <c r="OVQ165" s="1"/>
      <c r="OVR165" s="1"/>
      <c r="OVS165" s="1"/>
      <c r="OVT165" s="1"/>
      <c r="OVU165" s="1"/>
      <c r="OVV165" s="1"/>
      <c r="OVW165" s="1"/>
      <c r="OVX165" s="1"/>
      <c r="OVY165" s="1"/>
      <c r="OVZ165" s="1"/>
      <c r="OWA165" s="1"/>
      <c r="OWB165" s="1"/>
      <c r="OWC165" s="1"/>
      <c r="OWD165" s="1"/>
      <c r="OWE165" s="1"/>
      <c r="OWF165" s="1"/>
      <c r="OWG165" s="1"/>
      <c r="OWH165" s="1"/>
      <c r="OWI165" s="1"/>
      <c r="OWJ165" s="1"/>
      <c r="OWK165" s="1"/>
      <c r="OWL165" s="1"/>
      <c r="OWM165" s="1"/>
      <c r="OWN165" s="1"/>
      <c r="OWO165" s="1"/>
      <c r="OWP165" s="1"/>
      <c r="OWQ165" s="1"/>
      <c r="OWR165" s="1"/>
      <c r="OWS165" s="1"/>
      <c r="OWT165" s="1"/>
      <c r="OWU165" s="1"/>
      <c r="OWV165" s="1"/>
      <c r="OWW165" s="1"/>
      <c r="OWX165" s="1"/>
      <c r="OWY165" s="1"/>
      <c r="OWZ165" s="1"/>
      <c r="OXA165" s="1"/>
      <c r="OXB165" s="1"/>
      <c r="OXC165" s="1"/>
      <c r="OXD165" s="1"/>
      <c r="OXE165" s="1"/>
      <c r="OXF165" s="1"/>
      <c r="OXG165" s="1"/>
      <c r="OXH165" s="1"/>
      <c r="OXI165" s="1"/>
      <c r="OXJ165" s="1"/>
      <c r="OXK165" s="1"/>
      <c r="OXL165" s="1"/>
      <c r="OXM165" s="1"/>
      <c r="OXN165" s="1"/>
      <c r="OXO165" s="1"/>
      <c r="OXP165" s="1"/>
      <c r="OXQ165" s="1"/>
      <c r="OXR165" s="1"/>
      <c r="OXS165" s="1"/>
      <c r="OXT165" s="1"/>
      <c r="OXU165" s="1"/>
      <c r="OXV165" s="1"/>
      <c r="OXW165" s="1"/>
      <c r="OXX165" s="1"/>
      <c r="OXY165" s="1"/>
      <c r="OXZ165" s="1"/>
      <c r="OYA165" s="1"/>
      <c r="OYB165" s="1"/>
      <c r="OYC165" s="1"/>
      <c r="OYD165" s="1"/>
      <c r="OYE165" s="1"/>
      <c r="OYF165" s="1"/>
      <c r="OYG165" s="1"/>
      <c r="OYH165" s="1"/>
      <c r="OYI165" s="1"/>
      <c r="OYJ165" s="1"/>
      <c r="OYK165" s="1"/>
      <c r="OYL165" s="1"/>
      <c r="OYM165" s="1"/>
      <c r="OYN165" s="1"/>
      <c r="OYO165" s="1"/>
      <c r="OYP165" s="1"/>
      <c r="OYQ165" s="1"/>
      <c r="OYR165" s="1"/>
      <c r="OYS165" s="1"/>
      <c r="OYT165" s="1"/>
      <c r="OYU165" s="1"/>
      <c r="OYV165" s="1"/>
      <c r="OYW165" s="1"/>
      <c r="OYX165" s="1"/>
      <c r="OYY165" s="1"/>
      <c r="OYZ165" s="1"/>
      <c r="OZA165" s="1"/>
      <c r="OZB165" s="1"/>
      <c r="OZC165" s="1"/>
      <c r="OZD165" s="1"/>
      <c r="OZE165" s="1"/>
      <c r="OZF165" s="1"/>
      <c r="OZG165" s="1"/>
      <c r="OZH165" s="1"/>
      <c r="OZI165" s="1"/>
      <c r="OZJ165" s="1"/>
      <c r="OZK165" s="1"/>
      <c r="OZL165" s="1"/>
      <c r="OZM165" s="1"/>
      <c r="OZN165" s="1"/>
      <c r="OZO165" s="1"/>
      <c r="OZP165" s="1"/>
      <c r="OZQ165" s="1"/>
      <c r="OZR165" s="1"/>
      <c r="OZS165" s="1"/>
      <c r="OZT165" s="1"/>
      <c r="OZU165" s="1"/>
      <c r="OZV165" s="1"/>
      <c r="OZW165" s="1"/>
      <c r="OZX165" s="1"/>
      <c r="OZY165" s="1"/>
      <c r="OZZ165" s="1"/>
      <c r="PAA165" s="1"/>
      <c r="PAB165" s="1"/>
      <c r="PAC165" s="1"/>
      <c r="PAD165" s="1"/>
      <c r="PAE165" s="1"/>
      <c r="PAF165" s="1"/>
      <c r="PAG165" s="1"/>
      <c r="PAH165" s="1"/>
      <c r="PAI165" s="1"/>
      <c r="PAJ165" s="1"/>
      <c r="PAK165" s="1"/>
      <c r="PAL165" s="1"/>
      <c r="PAM165" s="1"/>
      <c r="PAN165" s="1"/>
      <c r="PAO165" s="1"/>
      <c r="PAP165" s="1"/>
      <c r="PAQ165" s="1"/>
      <c r="PAR165" s="1"/>
      <c r="PAS165" s="1"/>
      <c r="PAT165" s="1"/>
      <c r="PAU165" s="1"/>
      <c r="PAV165" s="1"/>
      <c r="PAW165" s="1"/>
      <c r="PAX165" s="1"/>
      <c r="PAY165" s="1"/>
      <c r="PAZ165" s="1"/>
      <c r="PBA165" s="1"/>
      <c r="PBB165" s="1"/>
      <c r="PBC165" s="1"/>
      <c r="PBD165" s="1"/>
      <c r="PBE165" s="1"/>
      <c r="PBF165" s="1"/>
      <c r="PBG165" s="1"/>
      <c r="PBH165" s="1"/>
      <c r="PBI165" s="1"/>
      <c r="PBJ165" s="1"/>
      <c r="PBK165" s="1"/>
      <c r="PBL165" s="1"/>
      <c r="PBM165" s="1"/>
      <c r="PBN165" s="1"/>
      <c r="PBO165" s="1"/>
      <c r="PBP165" s="1"/>
      <c r="PBQ165" s="1"/>
      <c r="PBR165" s="1"/>
      <c r="PBS165" s="1"/>
      <c r="PBT165" s="1"/>
      <c r="PBU165" s="1"/>
      <c r="PBV165" s="1"/>
      <c r="PBW165" s="1"/>
      <c r="PBX165" s="1"/>
      <c r="PBY165" s="1"/>
      <c r="PBZ165" s="1"/>
      <c r="PCA165" s="1"/>
      <c r="PCB165" s="1"/>
      <c r="PCC165" s="1"/>
      <c r="PCD165" s="1"/>
      <c r="PCE165" s="1"/>
      <c r="PCF165" s="1"/>
      <c r="PCG165" s="1"/>
      <c r="PCH165" s="1"/>
      <c r="PCI165" s="1"/>
      <c r="PCJ165" s="1"/>
      <c r="PCK165" s="1"/>
      <c r="PCL165" s="1"/>
      <c r="PCM165" s="1"/>
      <c r="PCN165" s="1"/>
      <c r="PCO165" s="1"/>
      <c r="PCP165" s="1"/>
      <c r="PCQ165" s="1"/>
      <c r="PCR165" s="1"/>
      <c r="PCS165" s="1"/>
      <c r="PCT165" s="1"/>
      <c r="PCU165" s="1"/>
      <c r="PCV165" s="1"/>
      <c r="PCW165" s="1"/>
      <c r="PCX165" s="1"/>
      <c r="PCY165" s="1"/>
      <c r="PCZ165" s="1"/>
      <c r="PDA165" s="1"/>
      <c r="PDB165" s="1"/>
      <c r="PDC165" s="1"/>
      <c r="PDD165" s="1"/>
      <c r="PDE165" s="1"/>
      <c r="PDF165" s="1"/>
      <c r="PDG165" s="1"/>
      <c r="PDH165" s="1"/>
      <c r="PDI165" s="1"/>
      <c r="PDJ165" s="1"/>
      <c r="PDK165" s="1"/>
      <c r="PDL165" s="1"/>
      <c r="PDM165" s="1"/>
      <c r="PDN165" s="1"/>
      <c r="PDO165" s="1"/>
      <c r="PDP165" s="1"/>
      <c r="PDQ165" s="1"/>
      <c r="PDR165" s="1"/>
      <c r="PDS165" s="1"/>
      <c r="PDT165" s="1"/>
      <c r="PDU165" s="1"/>
      <c r="PDV165" s="1"/>
      <c r="PDW165" s="1"/>
      <c r="PDX165" s="1"/>
      <c r="PDY165" s="1"/>
      <c r="PDZ165" s="1"/>
      <c r="PEA165" s="1"/>
      <c r="PEB165" s="1"/>
      <c r="PEC165" s="1"/>
      <c r="PED165" s="1"/>
      <c r="PEE165" s="1"/>
      <c r="PEF165" s="1"/>
      <c r="PEG165" s="1"/>
      <c r="PEH165" s="1"/>
      <c r="PEI165" s="1"/>
      <c r="PEJ165" s="1"/>
      <c r="PEK165" s="1"/>
      <c r="PEL165" s="1"/>
      <c r="PEM165" s="1"/>
      <c r="PEN165" s="1"/>
      <c r="PEO165" s="1"/>
      <c r="PEP165" s="1"/>
      <c r="PEQ165" s="1"/>
      <c r="PER165" s="1"/>
      <c r="PES165" s="1"/>
      <c r="PET165" s="1"/>
      <c r="PEU165" s="1"/>
      <c r="PEV165" s="1"/>
      <c r="PEW165" s="1"/>
      <c r="PEX165" s="1"/>
      <c r="PEY165" s="1"/>
      <c r="PEZ165" s="1"/>
      <c r="PFA165" s="1"/>
      <c r="PFB165" s="1"/>
      <c r="PFC165" s="1"/>
      <c r="PFD165" s="1"/>
      <c r="PFE165" s="1"/>
      <c r="PFF165" s="1"/>
      <c r="PFG165" s="1"/>
      <c r="PFH165" s="1"/>
      <c r="PFI165" s="1"/>
      <c r="PFJ165" s="1"/>
      <c r="PFK165" s="1"/>
      <c r="PFL165" s="1"/>
      <c r="PFM165" s="1"/>
      <c r="PFN165" s="1"/>
      <c r="PFO165" s="1"/>
      <c r="PFP165" s="1"/>
      <c r="PFQ165" s="1"/>
      <c r="PFR165" s="1"/>
      <c r="PFS165" s="1"/>
      <c r="PFT165" s="1"/>
      <c r="PFU165" s="1"/>
      <c r="PFV165" s="1"/>
      <c r="PFW165" s="1"/>
      <c r="PFX165" s="1"/>
      <c r="PFY165" s="1"/>
      <c r="PFZ165" s="1"/>
      <c r="PGA165" s="1"/>
      <c r="PGB165" s="1"/>
      <c r="PGC165" s="1"/>
      <c r="PGD165" s="1"/>
      <c r="PGE165" s="1"/>
      <c r="PGF165" s="1"/>
      <c r="PGG165" s="1"/>
      <c r="PGH165" s="1"/>
      <c r="PGI165" s="1"/>
      <c r="PGJ165" s="1"/>
      <c r="PGK165" s="1"/>
      <c r="PGL165" s="1"/>
      <c r="PGM165" s="1"/>
      <c r="PGN165" s="1"/>
      <c r="PGO165" s="1"/>
      <c r="PGP165" s="1"/>
      <c r="PGQ165" s="1"/>
      <c r="PGR165" s="1"/>
      <c r="PGS165" s="1"/>
      <c r="PGT165" s="1"/>
      <c r="PGU165" s="1"/>
      <c r="PGV165" s="1"/>
      <c r="PGW165" s="1"/>
      <c r="PGX165" s="1"/>
      <c r="PGY165" s="1"/>
      <c r="PGZ165" s="1"/>
      <c r="PHA165" s="1"/>
      <c r="PHB165" s="1"/>
      <c r="PHC165" s="1"/>
      <c r="PHD165" s="1"/>
      <c r="PHE165" s="1"/>
      <c r="PHF165" s="1"/>
      <c r="PHG165" s="1"/>
      <c r="PHH165" s="1"/>
      <c r="PHI165" s="1"/>
      <c r="PHJ165" s="1"/>
      <c r="PHK165" s="1"/>
      <c r="PHL165" s="1"/>
      <c r="PHM165" s="1"/>
      <c r="PHN165" s="1"/>
      <c r="PHO165" s="1"/>
      <c r="PHP165" s="1"/>
      <c r="PHQ165" s="1"/>
      <c r="PHR165" s="1"/>
      <c r="PHS165" s="1"/>
      <c r="PHT165" s="1"/>
      <c r="PHU165" s="1"/>
      <c r="PHV165" s="1"/>
      <c r="PHW165" s="1"/>
      <c r="PHX165" s="1"/>
      <c r="PHY165" s="1"/>
      <c r="PHZ165" s="1"/>
      <c r="PIA165" s="1"/>
      <c r="PIB165" s="1"/>
      <c r="PIC165" s="1"/>
      <c r="PID165" s="1"/>
      <c r="PIE165" s="1"/>
      <c r="PIF165" s="1"/>
      <c r="PIG165" s="1"/>
      <c r="PIH165" s="1"/>
      <c r="PII165" s="1"/>
      <c r="PIJ165" s="1"/>
      <c r="PIK165" s="1"/>
      <c r="PIL165" s="1"/>
      <c r="PIM165" s="1"/>
      <c r="PIN165" s="1"/>
      <c r="PIO165" s="1"/>
      <c r="PIP165" s="1"/>
      <c r="PIQ165" s="1"/>
      <c r="PIR165" s="1"/>
      <c r="PIS165" s="1"/>
      <c r="PIT165" s="1"/>
      <c r="PIU165" s="1"/>
      <c r="PIV165" s="1"/>
      <c r="PIW165" s="1"/>
      <c r="PIX165" s="1"/>
      <c r="PIY165" s="1"/>
      <c r="PIZ165" s="1"/>
      <c r="PJA165" s="1"/>
      <c r="PJB165" s="1"/>
      <c r="PJC165" s="1"/>
      <c r="PJD165" s="1"/>
      <c r="PJE165" s="1"/>
      <c r="PJF165" s="1"/>
      <c r="PJG165" s="1"/>
      <c r="PJH165" s="1"/>
      <c r="PJI165" s="1"/>
      <c r="PJJ165" s="1"/>
      <c r="PJK165" s="1"/>
      <c r="PJL165" s="1"/>
      <c r="PJM165" s="1"/>
      <c r="PJN165" s="1"/>
      <c r="PJO165" s="1"/>
      <c r="PJP165" s="1"/>
      <c r="PJQ165" s="1"/>
      <c r="PJR165" s="1"/>
      <c r="PJS165" s="1"/>
      <c r="PJT165" s="1"/>
      <c r="PJU165" s="1"/>
      <c r="PJV165" s="1"/>
      <c r="PJW165" s="1"/>
      <c r="PJX165" s="1"/>
      <c r="PJY165" s="1"/>
      <c r="PJZ165" s="1"/>
      <c r="PKA165" s="1"/>
      <c r="PKB165" s="1"/>
      <c r="PKC165" s="1"/>
      <c r="PKD165" s="1"/>
      <c r="PKE165" s="1"/>
      <c r="PKF165" s="1"/>
      <c r="PKG165" s="1"/>
      <c r="PKH165" s="1"/>
      <c r="PKI165" s="1"/>
      <c r="PKJ165" s="1"/>
      <c r="PKK165" s="1"/>
      <c r="PKL165" s="1"/>
      <c r="PKM165" s="1"/>
      <c r="PKN165" s="1"/>
      <c r="PKO165" s="1"/>
      <c r="PKP165" s="1"/>
      <c r="PKQ165" s="1"/>
      <c r="PKR165" s="1"/>
      <c r="PKS165" s="1"/>
      <c r="PKT165" s="1"/>
      <c r="PKU165" s="1"/>
      <c r="PKV165" s="1"/>
      <c r="PKW165" s="1"/>
      <c r="PKX165" s="1"/>
      <c r="PKY165" s="1"/>
      <c r="PKZ165" s="1"/>
      <c r="PLA165" s="1"/>
      <c r="PLB165" s="1"/>
      <c r="PLC165" s="1"/>
      <c r="PLD165" s="1"/>
      <c r="PLE165" s="1"/>
      <c r="PLF165" s="1"/>
      <c r="PLG165" s="1"/>
      <c r="PLH165" s="1"/>
      <c r="PLI165" s="1"/>
      <c r="PLJ165" s="1"/>
      <c r="PLK165" s="1"/>
      <c r="PLL165" s="1"/>
      <c r="PLM165" s="1"/>
      <c r="PLN165" s="1"/>
      <c r="PLO165" s="1"/>
      <c r="PLP165" s="1"/>
      <c r="PLQ165" s="1"/>
      <c r="PLR165" s="1"/>
      <c r="PLS165" s="1"/>
      <c r="PLT165" s="1"/>
      <c r="PLU165" s="1"/>
      <c r="PLV165" s="1"/>
      <c r="PLW165" s="1"/>
      <c r="PLX165" s="1"/>
      <c r="PLY165" s="1"/>
      <c r="PLZ165" s="1"/>
      <c r="PMA165" s="1"/>
      <c r="PMB165" s="1"/>
      <c r="PMC165" s="1"/>
      <c r="PMD165" s="1"/>
      <c r="PME165" s="1"/>
      <c r="PMF165" s="1"/>
      <c r="PMG165" s="1"/>
      <c r="PMH165" s="1"/>
      <c r="PMI165" s="1"/>
      <c r="PMJ165" s="1"/>
      <c r="PMK165" s="1"/>
      <c r="PML165" s="1"/>
      <c r="PMM165" s="1"/>
      <c r="PMN165" s="1"/>
      <c r="PMO165" s="1"/>
      <c r="PMP165" s="1"/>
      <c r="PMQ165" s="1"/>
      <c r="PMR165" s="1"/>
      <c r="PMS165" s="1"/>
      <c r="PMT165" s="1"/>
      <c r="PMU165" s="1"/>
      <c r="PMV165" s="1"/>
      <c r="PMW165" s="1"/>
      <c r="PMX165" s="1"/>
      <c r="PMY165" s="1"/>
      <c r="PMZ165" s="1"/>
      <c r="PNA165" s="1"/>
      <c r="PNB165" s="1"/>
      <c r="PNC165" s="1"/>
      <c r="PND165" s="1"/>
      <c r="PNE165" s="1"/>
      <c r="PNF165" s="1"/>
      <c r="PNG165" s="1"/>
      <c r="PNH165" s="1"/>
      <c r="PNI165" s="1"/>
      <c r="PNJ165" s="1"/>
      <c r="PNK165" s="1"/>
      <c r="PNL165" s="1"/>
      <c r="PNM165" s="1"/>
      <c r="PNN165" s="1"/>
      <c r="PNO165" s="1"/>
      <c r="PNP165" s="1"/>
      <c r="PNQ165" s="1"/>
      <c r="PNR165" s="1"/>
      <c r="PNS165" s="1"/>
      <c r="PNT165" s="1"/>
      <c r="PNU165" s="1"/>
      <c r="PNV165" s="1"/>
      <c r="PNW165" s="1"/>
      <c r="PNX165" s="1"/>
      <c r="PNY165" s="1"/>
      <c r="PNZ165" s="1"/>
      <c r="POA165" s="1"/>
      <c r="POB165" s="1"/>
      <c r="POC165" s="1"/>
      <c r="POD165" s="1"/>
      <c r="POE165" s="1"/>
      <c r="POF165" s="1"/>
      <c r="POG165" s="1"/>
      <c r="POH165" s="1"/>
      <c r="POI165" s="1"/>
      <c r="POJ165" s="1"/>
      <c r="POK165" s="1"/>
      <c r="POL165" s="1"/>
      <c r="POM165" s="1"/>
      <c r="PON165" s="1"/>
      <c r="POO165" s="1"/>
      <c r="POP165" s="1"/>
      <c r="POQ165" s="1"/>
      <c r="POR165" s="1"/>
      <c r="POS165" s="1"/>
      <c r="POT165" s="1"/>
      <c r="POU165" s="1"/>
      <c r="POV165" s="1"/>
      <c r="POW165" s="1"/>
      <c r="POX165" s="1"/>
      <c r="POY165" s="1"/>
      <c r="POZ165" s="1"/>
      <c r="PPA165" s="1"/>
      <c r="PPB165" s="1"/>
      <c r="PPC165" s="1"/>
      <c r="PPD165" s="1"/>
      <c r="PPE165" s="1"/>
      <c r="PPF165" s="1"/>
      <c r="PPG165" s="1"/>
      <c r="PPH165" s="1"/>
      <c r="PPI165" s="1"/>
      <c r="PPJ165" s="1"/>
      <c r="PPK165" s="1"/>
      <c r="PPL165" s="1"/>
      <c r="PPM165" s="1"/>
      <c r="PPN165" s="1"/>
      <c r="PPO165" s="1"/>
      <c r="PPP165" s="1"/>
      <c r="PPQ165" s="1"/>
      <c r="PPR165" s="1"/>
      <c r="PPS165" s="1"/>
      <c r="PPT165" s="1"/>
      <c r="PPU165" s="1"/>
      <c r="PPV165" s="1"/>
      <c r="PPW165" s="1"/>
      <c r="PPX165" s="1"/>
      <c r="PPY165" s="1"/>
      <c r="PPZ165" s="1"/>
      <c r="PQA165" s="1"/>
      <c r="PQB165" s="1"/>
      <c r="PQC165" s="1"/>
      <c r="PQD165" s="1"/>
      <c r="PQE165" s="1"/>
      <c r="PQF165" s="1"/>
      <c r="PQG165" s="1"/>
      <c r="PQH165" s="1"/>
      <c r="PQI165" s="1"/>
      <c r="PQJ165" s="1"/>
      <c r="PQK165" s="1"/>
      <c r="PQL165" s="1"/>
      <c r="PQM165" s="1"/>
      <c r="PQN165" s="1"/>
      <c r="PQO165" s="1"/>
      <c r="PQP165" s="1"/>
      <c r="PQQ165" s="1"/>
      <c r="PQR165" s="1"/>
      <c r="PQS165" s="1"/>
      <c r="PQT165" s="1"/>
      <c r="PQU165" s="1"/>
      <c r="PQV165" s="1"/>
      <c r="PQW165" s="1"/>
      <c r="PQX165" s="1"/>
      <c r="PQY165" s="1"/>
      <c r="PQZ165" s="1"/>
      <c r="PRA165" s="1"/>
      <c r="PRB165" s="1"/>
      <c r="PRC165" s="1"/>
      <c r="PRD165" s="1"/>
      <c r="PRE165" s="1"/>
      <c r="PRF165" s="1"/>
      <c r="PRG165" s="1"/>
      <c r="PRH165" s="1"/>
      <c r="PRI165" s="1"/>
      <c r="PRJ165" s="1"/>
      <c r="PRK165" s="1"/>
      <c r="PRL165" s="1"/>
      <c r="PRM165" s="1"/>
      <c r="PRN165" s="1"/>
      <c r="PRO165" s="1"/>
      <c r="PRP165" s="1"/>
      <c r="PRQ165" s="1"/>
      <c r="PRR165" s="1"/>
      <c r="PRS165" s="1"/>
      <c r="PRT165" s="1"/>
      <c r="PRU165" s="1"/>
      <c r="PRV165" s="1"/>
      <c r="PRW165" s="1"/>
      <c r="PRX165" s="1"/>
      <c r="PRY165" s="1"/>
      <c r="PRZ165" s="1"/>
      <c r="PSA165" s="1"/>
      <c r="PSB165" s="1"/>
      <c r="PSC165" s="1"/>
      <c r="PSD165" s="1"/>
      <c r="PSE165" s="1"/>
      <c r="PSF165" s="1"/>
      <c r="PSG165" s="1"/>
      <c r="PSH165" s="1"/>
      <c r="PSI165" s="1"/>
      <c r="PSJ165" s="1"/>
      <c r="PSK165" s="1"/>
      <c r="PSL165" s="1"/>
      <c r="PSM165" s="1"/>
      <c r="PSN165" s="1"/>
      <c r="PSO165" s="1"/>
      <c r="PSP165" s="1"/>
      <c r="PSQ165" s="1"/>
      <c r="PSR165" s="1"/>
      <c r="PSS165" s="1"/>
      <c r="PST165" s="1"/>
      <c r="PSU165" s="1"/>
      <c r="PSV165" s="1"/>
      <c r="PSW165" s="1"/>
      <c r="PSX165" s="1"/>
      <c r="PSY165" s="1"/>
      <c r="PSZ165" s="1"/>
      <c r="PTA165" s="1"/>
      <c r="PTB165" s="1"/>
      <c r="PTC165" s="1"/>
      <c r="PTD165" s="1"/>
      <c r="PTE165" s="1"/>
      <c r="PTF165" s="1"/>
      <c r="PTG165" s="1"/>
      <c r="PTH165" s="1"/>
      <c r="PTI165" s="1"/>
      <c r="PTJ165" s="1"/>
      <c r="PTK165" s="1"/>
      <c r="PTL165" s="1"/>
      <c r="PTM165" s="1"/>
      <c r="PTN165" s="1"/>
      <c r="PTO165" s="1"/>
      <c r="PTP165" s="1"/>
      <c r="PTQ165" s="1"/>
      <c r="PTR165" s="1"/>
      <c r="PTS165" s="1"/>
      <c r="PTT165" s="1"/>
      <c r="PTU165" s="1"/>
      <c r="PTV165" s="1"/>
      <c r="PTW165" s="1"/>
      <c r="PTX165" s="1"/>
      <c r="PTY165" s="1"/>
      <c r="PTZ165" s="1"/>
      <c r="PUA165" s="1"/>
      <c r="PUB165" s="1"/>
      <c r="PUC165" s="1"/>
      <c r="PUD165" s="1"/>
      <c r="PUE165" s="1"/>
      <c r="PUF165" s="1"/>
      <c r="PUG165" s="1"/>
      <c r="PUH165" s="1"/>
      <c r="PUI165" s="1"/>
      <c r="PUJ165" s="1"/>
      <c r="PUK165" s="1"/>
      <c r="PUL165" s="1"/>
      <c r="PUM165" s="1"/>
      <c r="PUN165" s="1"/>
      <c r="PUO165" s="1"/>
      <c r="PUP165" s="1"/>
      <c r="PUQ165" s="1"/>
      <c r="PUR165" s="1"/>
      <c r="PUS165" s="1"/>
      <c r="PUT165" s="1"/>
      <c r="PUU165" s="1"/>
      <c r="PUV165" s="1"/>
      <c r="PUW165" s="1"/>
      <c r="PUX165" s="1"/>
      <c r="PUY165" s="1"/>
      <c r="PUZ165" s="1"/>
      <c r="PVA165" s="1"/>
      <c r="PVB165" s="1"/>
      <c r="PVC165" s="1"/>
      <c r="PVD165" s="1"/>
      <c r="PVE165" s="1"/>
      <c r="PVF165" s="1"/>
      <c r="PVG165" s="1"/>
      <c r="PVH165" s="1"/>
      <c r="PVI165" s="1"/>
      <c r="PVJ165" s="1"/>
      <c r="PVK165" s="1"/>
      <c r="PVL165" s="1"/>
      <c r="PVM165" s="1"/>
      <c r="PVN165" s="1"/>
      <c r="PVO165" s="1"/>
      <c r="PVP165" s="1"/>
      <c r="PVQ165" s="1"/>
      <c r="PVR165" s="1"/>
      <c r="PVS165" s="1"/>
      <c r="PVT165" s="1"/>
      <c r="PVU165" s="1"/>
      <c r="PVV165" s="1"/>
      <c r="PVW165" s="1"/>
      <c r="PVX165" s="1"/>
      <c r="PVY165" s="1"/>
      <c r="PVZ165" s="1"/>
      <c r="PWA165" s="1"/>
      <c r="PWB165" s="1"/>
      <c r="PWC165" s="1"/>
      <c r="PWD165" s="1"/>
      <c r="PWE165" s="1"/>
      <c r="PWF165" s="1"/>
      <c r="PWG165" s="1"/>
      <c r="PWH165" s="1"/>
      <c r="PWI165" s="1"/>
      <c r="PWJ165" s="1"/>
      <c r="PWK165" s="1"/>
      <c r="PWL165" s="1"/>
      <c r="PWM165" s="1"/>
      <c r="PWN165" s="1"/>
      <c r="PWO165" s="1"/>
      <c r="PWP165" s="1"/>
      <c r="PWQ165" s="1"/>
      <c r="PWR165" s="1"/>
      <c r="PWS165" s="1"/>
      <c r="PWT165" s="1"/>
      <c r="PWU165" s="1"/>
      <c r="PWV165" s="1"/>
      <c r="PWW165" s="1"/>
      <c r="PWX165" s="1"/>
      <c r="PWY165" s="1"/>
      <c r="PWZ165" s="1"/>
      <c r="PXA165" s="1"/>
      <c r="PXB165" s="1"/>
      <c r="PXC165" s="1"/>
      <c r="PXD165" s="1"/>
      <c r="PXE165" s="1"/>
      <c r="PXF165" s="1"/>
      <c r="PXG165" s="1"/>
      <c r="PXH165" s="1"/>
      <c r="PXI165" s="1"/>
      <c r="PXJ165" s="1"/>
      <c r="PXK165" s="1"/>
      <c r="PXL165" s="1"/>
      <c r="PXM165" s="1"/>
      <c r="PXN165" s="1"/>
      <c r="PXO165" s="1"/>
      <c r="PXP165" s="1"/>
      <c r="PXQ165" s="1"/>
      <c r="PXR165" s="1"/>
      <c r="PXS165" s="1"/>
      <c r="PXT165" s="1"/>
      <c r="PXU165" s="1"/>
      <c r="PXV165" s="1"/>
      <c r="PXW165" s="1"/>
      <c r="PXX165" s="1"/>
      <c r="PXY165" s="1"/>
      <c r="PXZ165" s="1"/>
      <c r="PYA165" s="1"/>
      <c r="PYB165" s="1"/>
      <c r="PYC165" s="1"/>
      <c r="PYD165" s="1"/>
      <c r="PYE165" s="1"/>
      <c r="PYF165" s="1"/>
      <c r="PYG165" s="1"/>
      <c r="PYH165" s="1"/>
      <c r="PYI165" s="1"/>
      <c r="PYJ165" s="1"/>
      <c r="PYK165" s="1"/>
      <c r="PYL165" s="1"/>
      <c r="PYM165" s="1"/>
      <c r="PYN165" s="1"/>
      <c r="PYO165" s="1"/>
      <c r="PYP165" s="1"/>
      <c r="PYQ165" s="1"/>
      <c r="PYR165" s="1"/>
      <c r="PYS165" s="1"/>
      <c r="PYT165" s="1"/>
      <c r="PYU165" s="1"/>
      <c r="PYV165" s="1"/>
      <c r="PYW165" s="1"/>
      <c r="PYX165" s="1"/>
      <c r="PYY165" s="1"/>
      <c r="PYZ165" s="1"/>
      <c r="PZA165" s="1"/>
      <c r="PZB165" s="1"/>
      <c r="PZC165" s="1"/>
      <c r="PZD165" s="1"/>
      <c r="PZE165" s="1"/>
      <c r="PZF165" s="1"/>
      <c r="PZG165" s="1"/>
      <c r="PZH165" s="1"/>
      <c r="PZI165" s="1"/>
      <c r="PZJ165" s="1"/>
      <c r="PZK165" s="1"/>
      <c r="PZL165" s="1"/>
      <c r="PZM165" s="1"/>
      <c r="PZN165" s="1"/>
      <c r="PZO165" s="1"/>
      <c r="PZP165" s="1"/>
      <c r="PZQ165" s="1"/>
      <c r="PZR165" s="1"/>
      <c r="PZS165" s="1"/>
      <c r="PZT165" s="1"/>
      <c r="PZU165" s="1"/>
      <c r="PZV165" s="1"/>
      <c r="PZW165" s="1"/>
      <c r="PZX165" s="1"/>
      <c r="PZY165" s="1"/>
      <c r="PZZ165" s="1"/>
      <c r="QAA165" s="1"/>
      <c r="QAB165" s="1"/>
      <c r="QAC165" s="1"/>
      <c r="QAD165" s="1"/>
      <c r="QAE165" s="1"/>
      <c r="QAF165" s="1"/>
      <c r="QAG165" s="1"/>
      <c r="QAH165" s="1"/>
      <c r="QAI165" s="1"/>
      <c r="QAJ165" s="1"/>
      <c r="QAK165" s="1"/>
      <c r="QAL165" s="1"/>
      <c r="QAM165" s="1"/>
      <c r="QAN165" s="1"/>
      <c r="QAO165" s="1"/>
      <c r="QAP165" s="1"/>
      <c r="QAQ165" s="1"/>
      <c r="QAR165" s="1"/>
      <c r="QAS165" s="1"/>
      <c r="QAT165" s="1"/>
      <c r="QAU165" s="1"/>
      <c r="QAV165" s="1"/>
      <c r="QAW165" s="1"/>
      <c r="QAX165" s="1"/>
      <c r="QAY165" s="1"/>
      <c r="QAZ165" s="1"/>
      <c r="QBA165" s="1"/>
      <c r="QBB165" s="1"/>
      <c r="QBC165" s="1"/>
      <c r="QBD165" s="1"/>
      <c r="QBE165" s="1"/>
      <c r="QBF165" s="1"/>
      <c r="QBG165" s="1"/>
      <c r="QBH165" s="1"/>
      <c r="QBI165" s="1"/>
      <c r="QBJ165" s="1"/>
      <c r="QBK165" s="1"/>
      <c r="QBL165" s="1"/>
      <c r="QBM165" s="1"/>
      <c r="QBN165" s="1"/>
      <c r="QBO165" s="1"/>
      <c r="QBP165" s="1"/>
      <c r="QBQ165" s="1"/>
      <c r="QBR165" s="1"/>
      <c r="QBS165" s="1"/>
      <c r="QBT165" s="1"/>
      <c r="QBU165" s="1"/>
      <c r="QBV165" s="1"/>
      <c r="QBW165" s="1"/>
      <c r="QBX165" s="1"/>
      <c r="QBY165" s="1"/>
      <c r="QBZ165" s="1"/>
      <c r="QCA165" s="1"/>
      <c r="QCB165" s="1"/>
      <c r="QCC165" s="1"/>
      <c r="QCD165" s="1"/>
      <c r="QCE165" s="1"/>
      <c r="QCF165" s="1"/>
      <c r="QCG165" s="1"/>
      <c r="QCH165" s="1"/>
      <c r="QCI165" s="1"/>
      <c r="QCJ165" s="1"/>
      <c r="QCK165" s="1"/>
      <c r="QCL165" s="1"/>
      <c r="QCM165" s="1"/>
      <c r="QCN165" s="1"/>
      <c r="QCO165" s="1"/>
      <c r="QCP165" s="1"/>
      <c r="QCQ165" s="1"/>
      <c r="QCR165" s="1"/>
      <c r="QCS165" s="1"/>
      <c r="QCT165" s="1"/>
      <c r="QCU165" s="1"/>
      <c r="QCV165" s="1"/>
      <c r="QCW165" s="1"/>
      <c r="QCX165" s="1"/>
      <c r="QCY165" s="1"/>
      <c r="QCZ165" s="1"/>
      <c r="QDA165" s="1"/>
      <c r="QDB165" s="1"/>
      <c r="QDC165" s="1"/>
      <c r="QDD165" s="1"/>
      <c r="QDE165" s="1"/>
      <c r="QDF165" s="1"/>
      <c r="QDG165" s="1"/>
      <c r="QDH165" s="1"/>
      <c r="QDI165" s="1"/>
      <c r="QDJ165" s="1"/>
      <c r="QDK165" s="1"/>
      <c r="QDL165" s="1"/>
      <c r="QDM165" s="1"/>
      <c r="QDN165" s="1"/>
      <c r="QDO165" s="1"/>
      <c r="QDP165" s="1"/>
      <c r="QDQ165" s="1"/>
      <c r="QDR165" s="1"/>
      <c r="QDS165" s="1"/>
      <c r="QDT165" s="1"/>
      <c r="QDU165" s="1"/>
      <c r="QDV165" s="1"/>
      <c r="QDW165" s="1"/>
      <c r="QDX165" s="1"/>
      <c r="QDY165" s="1"/>
      <c r="QDZ165" s="1"/>
      <c r="QEA165" s="1"/>
      <c r="QEB165" s="1"/>
      <c r="QEC165" s="1"/>
      <c r="QED165" s="1"/>
      <c r="QEE165" s="1"/>
      <c r="QEF165" s="1"/>
      <c r="QEG165" s="1"/>
      <c r="QEH165" s="1"/>
      <c r="QEI165" s="1"/>
      <c r="QEJ165" s="1"/>
      <c r="QEK165" s="1"/>
      <c r="QEL165" s="1"/>
      <c r="QEM165" s="1"/>
      <c r="QEN165" s="1"/>
      <c r="QEO165" s="1"/>
      <c r="QEP165" s="1"/>
      <c r="QEQ165" s="1"/>
      <c r="QER165" s="1"/>
      <c r="QES165" s="1"/>
      <c r="QET165" s="1"/>
      <c r="QEU165" s="1"/>
      <c r="QEV165" s="1"/>
      <c r="QEW165" s="1"/>
      <c r="QEX165" s="1"/>
      <c r="QEY165" s="1"/>
      <c r="QEZ165" s="1"/>
      <c r="QFA165" s="1"/>
      <c r="QFB165" s="1"/>
      <c r="QFC165" s="1"/>
      <c r="QFD165" s="1"/>
      <c r="QFE165" s="1"/>
      <c r="QFF165" s="1"/>
      <c r="QFG165" s="1"/>
      <c r="QFH165" s="1"/>
      <c r="QFI165" s="1"/>
      <c r="QFJ165" s="1"/>
      <c r="QFK165" s="1"/>
      <c r="QFL165" s="1"/>
      <c r="QFM165" s="1"/>
      <c r="QFN165" s="1"/>
      <c r="QFO165" s="1"/>
      <c r="QFP165" s="1"/>
      <c r="QFQ165" s="1"/>
      <c r="QFR165" s="1"/>
      <c r="QFS165" s="1"/>
      <c r="QFT165" s="1"/>
      <c r="QFU165" s="1"/>
      <c r="QFV165" s="1"/>
      <c r="QFW165" s="1"/>
      <c r="QFX165" s="1"/>
      <c r="QFY165" s="1"/>
      <c r="QFZ165" s="1"/>
      <c r="QGA165" s="1"/>
      <c r="QGB165" s="1"/>
      <c r="QGC165" s="1"/>
      <c r="QGD165" s="1"/>
      <c r="QGE165" s="1"/>
      <c r="QGF165" s="1"/>
      <c r="QGG165" s="1"/>
      <c r="QGH165" s="1"/>
      <c r="QGI165" s="1"/>
      <c r="QGJ165" s="1"/>
      <c r="QGK165" s="1"/>
      <c r="QGL165" s="1"/>
      <c r="QGM165" s="1"/>
      <c r="QGN165" s="1"/>
      <c r="QGO165" s="1"/>
      <c r="QGP165" s="1"/>
      <c r="QGQ165" s="1"/>
      <c r="QGR165" s="1"/>
      <c r="QGS165" s="1"/>
      <c r="QGT165" s="1"/>
      <c r="QGU165" s="1"/>
      <c r="QGV165" s="1"/>
      <c r="QGW165" s="1"/>
      <c r="QGX165" s="1"/>
      <c r="QGY165" s="1"/>
      <c r="QGZ165" s="1"/>
      <c r="QHA165" s="1"/>
      <c r="QHB165" s="1"/>
      <c r="QHC165" s="1"/>
      <c r="QHD165" s="1"/>
      <c r="QHE165" s="1"/>
      <c r="QHF165" s="1"/>
      <c r="QHG165" s="1"/>
      <c r="QHH165" s="1"/>
      <c r="QHI165" s="1"/>
      <c r="QHJ165" s="1"/>
      <c r="QHK165" s="1"/>
      <c r="QHL165" s="1"/>
      <c r="QHM165" s="1"/>
      <c r="QHN165" s="1"/>
      <c r="QHO165" s="1"/>
      <c r="QHP165" s="1"/>
      <c r="QHQ165" s="1"/>
      <c r="QHR165" s="1"/>
      <c r="QHS165" s="1"/>
      <c r="QHT165" s="1"/>
      <c r="QHU165" s="1"/>
      <c r="QHV165" s="1"/>
      <c r="QHW165" s="1"/>
      <c r="QHX165" s="1"/>
      <c r="QHY165" s="1"/>
      <c r="QHZ165" s="1"/>
      <c r="QIA165" s="1"/>
      <c r="QIB165" s="1"/>
      <c r="QIC165" s="1"/>
      <c r="QID165" s="1"/>
      <c r="QIE165" s="1"/>
      <c r="QIF165" s="1"/>
      <c r="QIG165" s="1"/>
      <c r="QIH165" s="1"/>
      <c r="QII165" s="1"/>
      <c r="QIJ165" s="1"/>
      <c r="QIK165" s="1"/>
      <c r="QIL165" s="1"/>
      <c r="QIM165" s="1"/>
      <c r="QIN165" s="1"/>
      <c r="QIO165" s="1"/>
      <c r="QIP165" s="1"/>
      <c r="QIQ165" s="1"/>
      <c r="QIR165" s="1"/>
      <c r="QIS165" s="1"/>
      <c r="QIT165" s="1"/>
      <c r="QIU165" s="1"/>
      <c r="QIV165" s="1"/>
      <c r="QIW165" s="1"/>
      <c r="QIX165" s="1"/>
      <c r="QIY165" s="1"/>
      <c r="QIZ165" s="1"/>
      <c r="QJA165" s="1"/>
      <c r="QJB165" s="1"/>
      <c r="QJC165" s="1"/>
      <c r="QJD165" s="1"/>
      <c r="QJE165" s="1"/>
      <c r="QJF165" s="1"/>
      <c r="QJG165" s="1"/>
      <c r="QJH165" s="1"/>
      <c r="QJI165" s="1"/>
      <c r="QJJ165" s="1"/>
      <c r="QJK165" s="1"/>
      <c r="QJL165" s="1"/>
      <c r="QJM165" s="1"/>
      <c r="QJN165" s="1"/>
      <c r="QJO165" s="1"/>
      <c r="QJP165" s="1"/>
      <c r="QJQ165" s="1"/>
      <c r="QJR165" s="1"/>
      <c r="QJS165" s="1"/>
      <c r="QJT165" s="1"/>
      <c r="QJU165" s="1"/>
      <c r="QJV165" s="1"/>
      <c r="QJW165" s="1"/>
      <c r="QJX165" s="1"/>
      <c r="QJY165" s="1"/>
      <c r="QJZ165" s="1"/>
      <c r="QKA165" s="1"/>
      <c r="QKB165" s="1"/>
      <c r="QKC165" s="1"/>
      <c r="QKD165" s="1"/>
      <c r="QKE165" s="1"/>
      <c r="QKF165" s="1"/>
      <c r="QKG165" s="1"/>
      <c r="QKH165" s="1"/>
      <c r="QKI165" s="1"/>
      <c r="QKJ165" s="1"/>
      <c r="QKK165" s="1"/>
      <c r="QKL165" s="1"/>
      <c r="QKM165" s="1"/>
      <c r="QKN165" s="1"/>
      <c r="QKO165" s="1"/>
      <c r="QKP165" s="1"/>
      <c r="QKQ165" s="1"/>
      <c r="QKR165" s="1"/>
      <c r="QKS165" s="1"/>
      <c r="QKT165" s="1"/>
      <c r="QKU165" s="1"/>
      <c r="QKV165" s="1"/>
      <c r="QKW165" s="1"/>
      <c r="QKX165" s="1"/>
      <c r="QKY165" s="1"/>
      <c r="QKZ165" s="1"/>
      <c r="QLA165" s="1"/>
      <c r="QLB165" s="1"/>
      <c r="QLC165" s="1"/>
      <c r="QLD165" s="1"/>
      <c r="QLE165" s="1"/>
      <c r="QLF165" s="1"/>
      <c r="QLG165" s="1"/>
      <c r="QLH165" s="1"/>
      <c r="QLI165" s="1"/>
      <c r="QLJ165" s="1"/>
      <c r="QLK165" s="1"/>
      <c r="QLL165" s="1"/>
      <c r="QLM165" s="1"/>
      <c r="QLN165" s="1"/>
      <c r="QLO165" s="1"/>
      <c r="QLP165" s="1"/>
      <c r="QLQ165" s="1"/>
      <c r="QLR165" s="1"/>
      <c r="QLS165" s="1"/>
      <c r="QLT165" s="1"/>
      <c r="QLU165" s="1"/>
      <c r="QLV165" s="1"/>
      <c r="QLW165" s="1"/>
      <c r="QLX165" s="1"/>
      <c r="QLY165" s="1"/>
      <c r="QLZ165" s="1"/>
      <c r="QMA165" s="1"/>
      <c r="QMB165" s="1"/>
      <c r="QMC165" s="1"/>
      <c r="QMD165" s="1"/>
      <c r="QME165" s="1"/>
      <c r="QMF165" s="1"/>
      <c r="QMG165" s="1"/>
      <c r="QMH165" s="1"/>
      <c r="QMI165" s="1"/>
      <c r="QMJ165" s="1"/>
      <c r="QMK165" s="1"/>
      <c r="QML165" s="1"/>
      <c r="QMM165" s="1"/>
      <c r="QMN165" s="1"/>
      <c r="QMO165" s="1"/>
      <c r="QMP165" s="1"/>
      <c r="QMQ165" s="1"/>
      <c r="QMR165" s="1"/>
      <c r="QMS165" s="1"/>
      <c r="QMT165" s="1"/>
      <c r="QMU165" s="1"/>
      <c r="QMV165" s="1"/>
      <c r="QMW165" s="1"/>
      <c r="QMX165" s="1"/>
      <c r="QMY165" s="1"/>
      <c r="QMZ165" s="1"/>
      <c r="QNA165" s="1"/>
      <c r="QNB165" s="1"/>
      <c r="QNC165" s="1"/>
      <c r="QND165" s="1"/>
      <c r="QNE165" s="1"/>
      <c r="QNF165" s="1"/>
      <c r="QNG165" s="1"/>
      <c r="QNH165" s="1"/>
      <c r="QNI165" s="1"/>
      <c r="QNJ165" s="1"/>
      <c r="QNK165" s="1"/>
      <c r="QNL165" s="1"/>
      <c r="QNM165" s="1"/>
      <c r="QNN165" s="1"/>
      <c r="QNO165" s="1"/>
      <c r="QNP165" s="1"/>
      <c r="QNQ165" s="1"/>
      <c r="QNR165" s="1"/>
      <c r="QNS165" s="1"/>
      <c r="QNT165" s="1"/>
      <c r="QNU165" s="1"/>
      <c r="QNV165" s="1"/>
      <c r="QNW165" s="1"/>
      <c r="QNX165" s="1"/>
      <c r="QNY165" s="1"/>
      <c r="QNZ165" s="1"/>
      <c r="QOA165" s="1"/>
      <c r="QOB165" s="1"/>
      <c r="QOC165" s="1"/>
      <c r="QOD165" s="1"/>
      <c r="QOE165" s="1"/>
      <c r="QOF165" s="1"/>
      <c r="QOG165" s="1"/>
      <c r="QOH165" s="1"/>
      <c r="QOI165" s="1"/>
      <c r="QOJ165" s="1"/>
      <c r="QOK165" s="1"/>
      <c r="QOL165" s="1"/>
      <c r="QOM165" s="1"/>
      <c r="QON165" s="1"/>
      <c r="QOO165" s="1"/>
      <c r="QOP165" s="1"/>
      <c r="QOQ165" s="1"/>
      <c r="QOR165" s="1"/>
      <c r="QOS165" s="1"/>
      <c r="QOT165" s="1"/>
      <c r="QOU165" s="1"/>
      <c r="QOV165" s="1"/>
      <c r="QOW165" s="1"/>
      <c r="QOX165" s="1"/>
      <c r="QOY165" s="1"/>
      <c r="QOZ165" s="1"/>
      <c r="QPA165" s="1"/>
      <c r="QPB165" s="1"/>
      <c r="QPC165" s="1"/>
      <c r="QPD165" s="1"/>
      <c r="QPE165" s="1"/>
      <c r="QPF165" s="1"/>
      <c r="QPG165" s="1"/>
      <c r="QPH165" s="1"/>
      <c r="QPI165" s="1"/>
      <c r="QPJ165" s="1"/>
      <c r="QPK165" s="1"/>
      <c r="QPL165" s="1"/>
      <c r="QPM165" s="1"/>
      <c r="QPN165" s="1"/>
      <c r="QPO165" s="1"/>
      <c r="QPP165" s="1"/>
      <c r="QPQ165" s="1"/>
      <c r="QPR165" s="1"/>
      <c r="QPS165" s="1"/>
      <c r="QPT165" s="1"/>
      <c r="QPU165" s="1"/>
      <c r="QPV165" s="1"/>
      <c r="QPW165" s="1"/>
      <c r="QPX165" s="1"/>
      <c r="QPY165" s="1"/>
      <c r="QPZ165" s="1"/>
      <c r="QQA165" s="1"/>
      <c r="QQB165" s="1"/>
      <c r="QQC165" s="1"/>
      <c r="QQD165" s="1"/>
      <c r="QQE165" s="1"/>
      <c r="QQF165" s="1"/>
      <c r="QQG165" s="1"/>
      <c r="QQH165" s="1"/>
      <c r="QQI165" s="1"/>
      <c r="QQJ165" s="1"/>
      <c r="QQK165" s="1"/>
      <c r="QQL165" s="1"/>
      <c r="QQM165" s="1"/>
      <c r="QQN165" s="1"/>
      <c r="QQO165" s="1"/>
      <c r="QQP165" s="1"/>
      <c r="QQQ165" s="1"/>
      <c r="QQR165" s="1"/>
      <c r="QQS165" s="1"/>
      <c r="QQT165" s="1"/>
      <c r="QQU165" s="1"/>
      <c r="QQV165" s="1"/>
      <c r="QQW165" s="1"/>
      <c r="QQX165" s="1"/>
      <c r="QQY165" s="1"/>
      <c r="QQZ165" s="1"/>
      <c r="QRA165" s="1"/>
      <c r="QRB165" s="1"/>
      <c r="QRC165" s="1"/>
      <c r="QRD165" s="1"/>
      <c r="QRE165" s="1"/>
      <c r="QRF165" s="1"/>
      <c r="QRG165" s="1"/>
      <c r="QRH165" s="1"/>
      <c r="QRI165" s="1"/>
      <c r="QRJ165" s="1"/>
      <c r="QRK165" s="1"/>
      <c r="QRL165" s="1"/>
      <c r="QRM165" s="1"/>
      <c r="QRN165" s="1"/>
      <c r="QRO165" s="1"/>
      <c r="QRP165" s="1"/>
      <c r="QRQ165" s="1"/>
      <c r="QRR165" s="1"/>
      <c r="QRS165" s="1"/>
      <c r="QRT165" s="1"/>
      <c r="QRU165" s="1"/>
      <c r="QRV165" s="1"/>
      <c r="QRW165" s="1"/>
      <c r="QRX165" s="1"/>
      <c r="QRY165" s="1"/>
      <c r="QRZ165" s="1"/>
      <c r="QSA165" s="1"/>
      <c r="QSB165" s="1"/>
      <c r="QSC165" s="1"/>
      <c r="QSD165" s="1"/>
      <c r="QSE165" s="1"/>
      <c r="QSF165" s="1"/>
      <c r="QSG165" s="1"/>
      <c r="QSH165" s="1"/>
      <c r="QSI165" s="1"/>
      <c r="QSJ165" s="1"/>
      <c r="QSK165" s="1"/>
      <c r="QSL165" s="1"/>
      <c r="QSM165" s="1"/>
      <c r="QSN165" s="1"/>
      <c r="QSO165" s="1"/>
      <c r="QSP165" s="1"/>
      <c r="QSQ165" s="1"/>
      <c r="QSR165" s="1"/>
      <c r="QSS165" s="1"/>
      <c r="QST165" s="1"/>
      <c r="QSU165" s="1"/>
      <c r="QSV165" s="1"/>
      <c r="QSW165" s="1"/>
      <c r="QSX165" s="1"/>
      <c r="QSY165" s="1"/>
      <c r="QSZ165" s="1"/>
      <c r="QTA165" s="1"/>
      <c r="QTB165" s="1"/>
      <c r="QTC165" s="1"/>
      <c r="QTD165" s="1"/>
      <c r="QTE165" s="1"/>
      <c r="QTF165" s="1"/>
      <c r="QTG165" s="1"/>
      <c r="QTH165" s="1"/>
      <c r="QTI165" s="1"/>
      <c r="QTJ165" s="1"/>
      <c r="QTK165" s="1"/>
      <c r="QTL165" s="1"/>
      <c r="QTM165" s="1"/>
      <c r="QTN165" s="1"/>
      <c r="QTO165" s="1"/>
      <c r="QTP165" s="1"/>
      <c r="QTQ165" s="1"/>
      <c r="QTR165" s="1"/>
      <c r="QTS165" s="1"/>
      <c r="QTT165" s="1"/>
      <c r="QTU165" s="1"/>
      <c r="QTV165" s="1"/>
      <c r="QTW165" s="1"/>
      <c r="QTX165" s="1"/>
      <c r="QTY165" s="1"/>
      <c r="QTZ165" s="1"/>
      <c r="QUA165" s="1"/>
      <c r="QUB165" s="1"/>
      <c r="QUC165" s="1"/>
      <c r="QUD165" s="1"/>
      <c r="QUE165" s="1"/>
      <c r="QUF165" s="1"/>
      <c r="QUG165" s="1"/>
      <c r="QUH165" s="1"/>
      <c r="QUI165" s="1"/>
      <c r="QUJ165" s="1"/>
      <c r="QUK165" s="1"/>
      <c r="QUL165" s="1"/>
      <c r="QUM165" s="1"/>
      <c r="QUN165" s="1"/>
      <c r="QUO165" s="1"/>
      <c r="QUP165" s="1"/>
      <c r="QUQ165" s="1"/>
      <c r="QUR165" s="1"/>
      <c r="QUS165" s="1"/>
      <c r="QUT165" s="1"/>
      <c r="QUU165" s="1"/>
      <c r="QUV165" s="1"/>
      <c r="QUW165" s="1"/>
      <c r="QUX165" s="1"/>
      <c r="QUY165" s="1"/>
      <c r="QUZ165" s="1"/>
      <c r="QVA165" s="1"/>
      <c r="QVB165" s="1"/>
      <c r="QVC165" s="1"/>
      <c r="QVD165" s="1"/>
      <c r="QVE165" s="1"/>
      <c r="QVF165" s="1"/>
      <c r="QVG165" s="1"/>
      <c r="QVH165" s="1"/>
      <c r="QVI165" s="1"/>
      <c r="QVJ165" s="1"/>
      <c r="QVK165" s="1"/>
      <c r="QVL165" s="1"/>
      <c r="QVM165" s="1"/>
      <c r="QVN165" s="1"/>
      <c r="QVO165" s="1"/>
      <c r="QVP165" s="1"/>
      <c r="QVQ165" s="1"/>
      <c r="QVR165" s="1"/>
      <c r="QVS165" s="1"/>
      <c r="QVT165" s="1"/>
      <c r="QVU165" s="1"/>
      <c r="QVV165" s="1"/>
      <c r="QVW165" s="1"/>
      <c r="QVX165" s="1"/>
      <c r="QVY165" s="1"/>
      <c r="QVZ165" s="1"/>
      <c r="QWA165" s="1"/>
      <c r="QWB165" s="1"/>
      <c r="QWC165" s="1"/>
      <c r="QWD165" s="1"/>
      <c r="QWE165" s="1"/>
      <c r="QWF165" s="1"/>
      <c r="QWG165" s="1"/>
      <c r="QWH165" s="1"/>
      <c r="QWI165" s="1"/>
      <c r="QWJ165" s="1"/>
      <c r="QWK165" s="1"/>
      <c r="QWL165" s="1"/>
      <c r="QWM165" s="1"/>
      <c r="QWN165" s="1"/>
      <c r="QWO165" s="1"/>
      <c r="QWP165" s="1"/>
      <c r="QWQ165" s="1"/>
      <c r="QWR165" s="1"/>
      <c r="QWS165" s="1"/>
      <c r="QWT165" s="1"/>
      <c r="QWU165" s="1"/>
      <c r="QWV165" s="1"/>
      <c r="QWW165" s="1"/>
      <c r="QWX165" s="1"/>
      <c r="QWY165" s="1"/>
      <c r="QWZ165" s="1"/>
      <c r="QXA165" s="1"/>
      <c r="QXB165" s="1"/>
      <c r="QXC165" s="1"/>
      <c r="QXD165" s="1"/>
      <c r="QXE165" s="1"/>
      <c r="QXF165" s="1"/>
      <c r="QXG165" s="1"/>
      <c r="QXH165" s="1"/>
      <c r="QXI165" s="1"/>
      <c r="QXJ165" s="1"/>
      <c r="QXK165" s="1"/>
      <c r="QXL165" s="1"/>
      <c r="QXM165" s="1"/>
      <c r="QXN165" s="1"/>
      <c r="QXO165" s="1"/>
      <c r="QXP165" s="1"/>
      <c r="QXQ165" s="1"/>
      <c r="QXR165" s="1"/>
      <c r="QXS165" s="1"/>
      <c r="QXT165" s="1"/>
      <c r="QXU165" s="1"/>
      <c r="QXV165" s="1"/>
      <c r="QXW165" s="1"/>
      <c r="QXX165" s="1"/>
      <c r="QXY165" s="1"/>
      <c r="QXZ165" s="1"/>
      <c r="QYA165" s="1"/>
      <c r="QYB165" s="1"/>
      <c r="QYC165" s="1"/>
      <c r="QYD165" s="1"/>
      <c r="QYE165" s="1"/>
      <c r="QYF165" s="1"/>
      <c r="QYG165" s="1"/>
      <c r="QYH165" s="1"/>
      <c r="QYI165" s="1"/>
      <c r="QYJ165" s="1"/>
      <c r="QYK165" s="1"/>
      <c r="QYL165" s="1"/>
      <c r="QYM165" s="1"/>
      <c r="QYN165" s="1"/>
      <c r="QYO165" s="1"/>
      <c r="QYP165" s="1"/>
      <c r="QYQ165" s="1"/>
      <c r="QYR165" s="1"/>
      <c r="QYS165" s="1"/>
      <c r="QYT165" s="1"/>
      <c r="QYU165" s="1"/>
      <c r="QYV165" s="1"/>
      <c r="QYW165" s="1"/>
      <c r="QYX165" s="1"/>
      <c r="QYY165" s="1"/>
      <c r="QYZ165" s="1"/>
      <c r="QZA165" s="1"/>
      <c r="QZB165" s="1"/>
      <c r="QZC165" s="1"/>
      <c r="QZD165" s="1"/>
      <c r="QZE165" s="1"/>
      <c r="QZF165" s="1"/>
      <c r="QZG165" s="1"/>
      <c r="QZH165" s="1"/>
      <c r="QZI165" s="1"/>
      <c r="QZJ165" s="1"/>
      <c r="QZK165" s="1"/>
      <c r="QZL165" s="1"/>
      <c r="QZM165" s="1"/>
      <c r="QZN165" s="1"/>
      <c r="QZO165" s="1"/>
      <c r="QZP165" s="1"/>
      <c r="QZQ165" s="1"/>
      <c r="QZR165" s="1"/>
      <c r="QZS165" s="1"/>
      <c r="QZT165" s="1"/>
      <c r="QZU165" s="1"/>
      <c r="QZV165" s="1"/>
      <c r="QZW165" s="1"/>
      <c r="QZX165" s="1"/>
      <c r="QZY165" s="1"/>
      <c r="QZZ165" s="1"/>
      <c r="RAA165" s="1"/>
      <c r="RAB165" s="1"/>
      <c r="RAC165" s="1"/>
      <c r="RAD165" s="1"/>
      <c r="RAE165" s="1"/>
      <c r="RAF165" s="1"/>
      <c r="RAG165" s="1"/>
      <c r="RAH165" s="1"/>
      <c r="RAI165" s="1"/>
      <c r="RAJ165" s="1"/>
      <c r="RAK165" s="1"/>
      <c r="RAL165" s="1"/>
      <c r="RAM165" s="1"/>
      <c r="RAN165" s="1"/>
      <c r="RAO165" s="1"/>
      <c r="RAP165" s="1"/>
      <c r="RAQ165" s="1"/>
      <c r="RAR165" s="1"/>
      <c r="RAS165" s="1"/>
      <c r="RAT165" s="1"/>
      <c r="RAU165" s="1"/>
      <c r="RAV165" s="1"/>
      <c r="RAW165" s="1"/>
      <c r="RAX165" s="1"/>
      <c r="RAY165" s="1"/>
      <c r="RAZ165" s="1"/>
      <c r="RBA165" s="1"/>
      <c r="RBB165" s="1"/>
      <c r="RBC165" s="1"/>
      <c r="RBD165" s="1"/>
      <c r="RBE165" s="1"/>
      <c r="RBF165" s="1"/>
      <c r="RBG165" s="1"/>
      <c r="RBH165" s="1"/>
      <c r="RBI165" s="1"/>
      <c r="RBJ165" s="1"/>
      <c r="RBK165" s="1"/>
      <c r="RBL165" s="1"/>
      <c r="RBM165" s="1"/>
      <c r="RBN165" s="1"/>
      <c r="RBO165" s="1"/>
      <c r="RBP165" s="1"/>
      <c r="RBQ165" s="1"/>
      <c r="RBR165" s="1"/>
      <c r="RBS165" s="1"/>
      <c r="RBT165" s="1"/>
      <c r="RBU165" s="1"/>
      <c r="RBV165" s="1"/>
      <c r="RBW165" s="1"/>
      <c r="RBX165" s="1"/>
      <c r="RBY165" s="1"/>
      <c r="RBZ165" s="1"/>
      <c r="RCA165" s="1"/>
      <c r="RCB165" s="1"/>
      <c r="RCC165" s="1"/>
      <c r="RCD165" s="1"/>
      <c r="RCE165" s="1"/>
      <c r="RCF165" s="1"/>
      <c r="RCG165" s="1"/>
      <c r="RCH165" s="1"/>
      <c r="RCI165" s="1"/>
      <c r="RCJ165" s="1"/>
      <c r="RCK165" s="1"/>
      <c r="RCL165" s="1"/>
      <c r="RCM165" s="1"/>
      <c r="RCN165" s="1"/>
      <c r="RCO165" s="1"/>
      <c r="RCP165" s="1"/>
      <c r="RCQ165" s="1"/>
      <c r="RCR165" s="1"/>
      <c r="RCS165" s="1"/>
      <c r="RCT165" s="1"/>
      <c r="RCU165" s="1"/>
      <c r="RCV165" s="1"/>
      <c r="RCW165" s="1"/>
      <c r="RCX165" s="1"/>
      <c r="RCY165" s="1"/>
      <c r="RCZ165" s="1"/>
      <c r="RDA165" s="1"/>
      <c r="RDB165" s="1"/>
      <c r="RDC165" s="1"/>
      <c r="RDD165" s="1"/>
      <c r="RDE165" s="1"/>
      <c r="RDF165" s="1"/>
      <c r="RDG165" s="1"/>
      <c r="RDH165" s="1"/>
      <c r="RDI165" s="1"/>
      <c r="RDJ165" s="1"/>
      <c r="RDK165" s="1"/>
      <c r="RDL165" s="1"/>
      <c r="RDM165" s="1"/>
      <c r="RDN165" s="1"/>
      <c r="RDO165" s="1"/>
      <c r="RDP165" s="1"/>
      <c r="RDQ165" s="1"/>
      <c r="RDR165" s="1"/>
      <c r="RDS165" s="1"/>
      <c r="RDT165" s="1"/>
      <c r="RDU165" s="1"/>
      <c r="RDV165" s="1"/>
      <c r="RDW165" s="1"/>
      <c r="RDX165" s="1"/>
      <c r="RDY165" s="1"/>
      <c r="RDZ165" s="1"/>
      <c r="REA165" s="1"/>
      <c r="REB165" s="1"/>
      <c r="REC165" s="1"/>
      <c r="RED165" s="1"/>
      <c r="REE165" s="1"/>
      <c r="REF165" s="1"/>
      <c r="REG165" s="1"/>
      <c r="REH165" s="1"/>
      <c r="REI165" s="1"/>
      <c r="REJ165" s="1"/>
      <c r="REK165" s="1"/>
      <c r="REL165" s="1"/>
      <c r="REM165" s="1"/>
      <c r="REN165" s="1"/>
      <c r="REO165" s="1"/>
      <c r="REP165" s="1"/>
      <c r="REQ165" s="1"/>
      <c r="RER165" s="1"/>
      <c r="RES165" s="1"/>
      <c r="RET165" s="1"/>
      <c r="REU165" s="1"/>
      <c r="REV165" s="1"/>
      <c r="REW165" s="1"/>
      <c r="REX165" s="1"/>
      <c r="REY165" s="1"/>
      <c r="REZ165" s="1"/>
      <c r="RFA165" s="1"/>
      <c r="RFB165" s="1"/>
      <c r="RFC165" s="1"/>
      <c r="RFD165" s="1"/>
      <c r="RFE165" s="1"/>
      <c r="RFF165" s="1"/>
      <c r="RFG165" s="1"/>
      <c r="RFH165" s="1"/>
      <c r="RFI165" s="1"/>
      <c r="RFJ165" s="1"/>
      <c r="RFK165" s="1"/>
      <c r="RFL165" s="1"/>
      <c r="RFM165" s="1"/>
      <c r="RFN165" s="1"/>
      <c r="RFO165" s="1"/>
      <c r="RFP165" s="1"/>
      <c r="RFQ165" s="1"/>
      <c r="RFR165" s="1"/>
      <c r="RFS165" s="1"/>
      <c r="RFT165" s="1"/>
      <c r="RFU165" s="1"/>
      <c r="RFV165" s="1"/>
      <c r="RFW165" s="1"/>
      <c r="RFX165" s="1"/>
      <c r="RFY165" s="1"/>
      <c r="RFZ165" s="1"/>
      <c r="RGA165" s="1"/>
      <c r="RGB165" s="1"/>
      <c r="RGC165" s="1"/>
      <c r="RGD165" s="1"/>
      <c r="RGE165" s="1"/>
      <c r="RGF165" s="1"/>
      <c r="RGG165" s="1"/>
      <c r="RGH165" s="1"/>
      <c r="RGI165" s="1"/>
      <c r="RGJ165" s="1"/>
      <c r="RGK165" s="1"/>
      <c r="RGL165" s="1"/>
      <c r="RGM165" s="1"/>
      <c r="RGN165" s="1"/>
      <c r="RGO165" s="1"/>
      <c r="RGP165" s="1"/>
      <c r="RGQ165" s="1"/>
      <c r="RGR165" s="1"/>
      <c r="RGS165" s="1"/>
      <c r="RGT165" s="1"/>
      <c r="RGU165" s="1"/>
      <c r="RGV165" s="1"/>
      <c r="RGW165" s="1"/>
      <c r="RGX165" s="1"/>
      <c r="RGY165" s="1"/>
      <c r="RGZ165" s="1"/>
      <c r="RHA165" s="1"/>
      <c r="RHB165" s="1"/>
      <c r="RHC165" s="1"/>
      <c r="RHD165" s="1"/>
      <c r="RHE165" s="1"/>
      <c r="RHF165" s="1"/>
      <c r="RHG165" s="1"/>
      <c r="RHH165" s="1"/>
      <c r="RHI165" s="1"/>
      <c r="RHJ165" s="1"/>
      <c r="RHK165" s="1"/>
      <c r="RHL165" s="1"/>
      <c r="RHM165" s="1"/>
      <c r="RHN165" s="1"/>
      <c r="RHO165" s="1"/>
      <c r="RHP165" s="1"/>
      <c r="RHQ165" s="1"/>
      <c r="RHR165" s="1"/>
      <c r="RHS165" s="1"/>
      <c r="RHT165" s="1"/>
      <c r="RHU165" s="1"/>
      <c r="RHV165" s="1"/>
      <c r="RHW165" s="1"/>
      <c r="RHX165" s="1"/>
      <c r="RHY165" s="1"/>
      <c r="RHZ165" s="1"/>
      <c r="RIA165" s="1"/>
      <c r="RIB165" s="1"/>
      <c r="RIC165" s="1"/>
      <c r="RID165" s="1"/>
      <c r="RIE165" s="1"/>
      <c r="RIF165" s="1"/>
      <c r="RIG165" s="1"/>
      <c r="RIH165" s="1"/>
      <c r="RII165" s="1"/>
      <c r="RIJ165" s="1"/>
      <c r="RIK165" s="1"/>
      <c r="RIL165" s="1"/>
      <c r="RIM165" s="1"/>
      <c r="RIN165" s="1"/>
      <c r="RIO165" s="1"/>
      <c r="RIP165" s="1"/>
      <c r="RIQ165" s="1"/>
      <c r="RIR165" s="1"/>
      <c r="RIS165" s="1"/>
      <c r="RIT165" s="1"/>
      <c r="RIU165" s="1"/>
      <c r="RIV165" s="1"/>
      <c r="RIW165" s="1"/>
      <c r="RIX165" s="1"/>
      <c r="RIY165" s="1"/>
      <c r="RIZ165" s="1"/>
      <c r="RJA165" s="1"/>
      <c r="RJB165" s="1"/>
      <c r="RJC165" s="1"/>
      <c r="RJD165" s="1"/>
      <c r="RJE165" s="1"/>
      <c r="RJF165" s="1"/>
      <c r="RJG165" s="1"/>
      <c r="RJH165" s="1"/>
      <c r="RJI165" s="1"/>
      <c r="RJJ165" s="1"/>
      <c r="RJK165" s="1"/>
      <c r="RJL165" s="1"/>
      <c r="RJM165" s="1"/>
      <c r="RJN165" s="1"/>
      <c r="RJO165" s="1"/>
      <c r="RJP165" s="1"/>
      <c r="RJQ165" s="1"/>
      <c r="RJR165" s="1"/>
      <c r="RJS165" s="1"/>
      <c r="RJT165" s="1"/>
      <c r="RJU165" s="1"/>
      <c r="RJV165" s="1"/>
      <c r="RJW165" s="1"/>
      <c r="RJX165" s="1"/>
      <c r="RJY165" s="1"/>
      <c r="RJZ165" s="1"/>
      <c r="RKA165" s="1"/>
      <c r="RKB165" s="1"/>
      <c r="RKC165" s="1"/>
      <c r="RKD165" s="1"/>
      <c r="RKE165" s="1"/>
      <c r="RKF165" s="1"/>
      <c r="RKG165" s="1"/>
      <c r="RKH165" s="1"/>
      <c r="RKI165" s="1"/>
      <c r="RKJ165" s="1"/>
      <c r="RKK165" s="1"/>
      <c r="RKL165" s="1"/>
      <c r="RKM165" s="1"/>
      <c r="RKN165" s="1"/>
      <c r="RKO165" s="1"/>
      <c r="RKP165" s="1"/>
      <c r="RKQ165" s="1"/>
      <c r="RKR165" s="1"/>
      <c r="RKS165" s="1"/>
      <c r="RKT165" s="1"/>
      <c r="RKU165" s="1"/>
      <c r="RKV165" s="1"/>
      <c r="RKW165" s="1"/>
      <c r="RKX165" s="1"/>
      <c r="RKY165" s="1"/>
      <c r="RKZ165" s="1"/>
      <c r="RLA165" s="1"/>
      <c r="RLB165" s="1"/>
      <c r="RLC165" s="1"/>
      <c r="RLD165" s="1"/>
      <c r="RLE165" s="1"/>
      <c r="RLF165" s="1"/>
      <c r="RLG165" s="1"/>
      <c r="RLH165" s="1"/>
      <c r="RLI165" s="1"/>
      <c r="RLJ165" s="1"/>
      <c r="RLK165" s="1"/>
      <c r="RLL165" s="1"/>
      <c r="RLM165" s="1"/>
      <c r="RLN165" s="1"/>
      <c r="RLO165" s="1"/>
      <c r="RLP165" s="1"/>
      <c r="RLQ165" s="1"/>
      <c r="RLR165" s="1"/>
      <c r="RLS165" s="1"/>
      <c r="RLT165" s="1"/>
      <c r="RLU165" s="1"/>
      <c r="RLV165" s="1"/>
      <c r="RLW165" s="1"/>
      <c r="RLX165" s="1"/>
      <c r="RLY165" s="1"/>
      <c r="RLZ165" s="1"/>
      <c r="RMA165" s="1"/>
      <c r="RMB165" s="1"/>
      <c r="RMC165" s="1"/>
      <c r="RMD165" s="1"/>
      <c r="RME165" s="1"/>
      <c r="RMF165" s="1"/>
      <c r="RMG165" s="1"/>
      <c r="RMH165" s="1"/>
      <c r="RMI165" s="1"/>
      <c r="RMJ165" s="1"/>
      <c r="RMK165" s="1"/>
      <c r="RML165" s="1"/>
      <c r="RMM165" s="1"/>
      <c r="RMN165" s="1"/>
      <c r="RMO165" s="1"/>
      <c r="RMP165" s="1"/>
      <c r="RMQ165" s="1"/>
      <c r="RMR165" s="1"/>
      <c r="RMS165" s="1"/>
      <c r="RMT165" s="1"/>
      <c r="RMU165" s="1"/>
      <c r="RMV165" s="1"/>
      <c r="RMW165" s="1"/>
      <c r="RMX165" s="1"/>
      <c r="RMY165" s="1"/>
      <c r="RMZ165" s="1"/>
      <c r="RNA165" s="1"/>
      <c r="RNB165" s="1"/>
      <c r="RNC165" s="1"/>
      <c r="RND165" s="1"/>
      <c r="RNE165" s="1"/>
      <c r="RNF165" s="1"/>
      <c r="RNG165" s="1"/>
      <c r="RNH165" s="1"/>
      <c r="RNI165" s="1"/>
      <c r="RNJ165" s="1"/>
      <c r="RNK165" s="1"/>
      <c r="RNL165" s="1"/>
      <c r="RNM165" s="1"/>
      <c r="RNN165" s="1"/>
      <c r="RNO165" s="1"/>
      <c r="RNP165" s="1"/>
      <c r="RNQ165" s="1"/>
      <c r="RNR165" s="1"/>
      <c r="RNS165" s="1"/>
      <c r="RNT165" s="1"/>
      <c r="RNU165" s="1"/>
      <c r="RNV165" s="1"/>
      <c r="RNW165" s="1"/>
      <c r="RNX165" s="1"/>
      <c r="RNY165" s="1"/>
      <c r="RNZ165" s="1"/>
      <c r="ROA165" s="1"/>
      <c r="ROB165" s="1"/>
      <c r="ROC165" s="1"/>
      <c r="ROD165" s="1"/>
      <c r="ROE165" s="1"/>
      <c r="ROF165" s="1"/>
      <c r="ROG165" s="1"/>
      <c r="ROH165" s="1"/>
      <c r="ROI165" s="1"/>
      <c r="ROJ165" s="1"/>
      <c r="ROK165" s="1"/>
      <c r="ROL165" s="1"/>
      <c r="ROM165" s="1"/>
      <c r="RON165" s="1"/>
      <c r="ROO165" s="1"/>
      <c r="ROP165" s="1"/>
      <c r="ROQ165" s="1"/>
      <c r="ROR165" s="1"/>
      <c r="ROS165" s="1"/>
      <c r="ROT165" s="1"/>
      <c r="ROU165" s="1"/>
      <c r="ROV165" s="1"/>
      <c r="ROW165" s="1"/>
      <c r="ROX165" s="1"/>
      <c r="ROY165" s="1"/>
      <c r="ROZ165" s="1"/>
      <c r="RPA165" s="1"/>
      <c r="RPB165" s="1"/>
      <c r="RPC165" s="1"/>
      <c r="RPD165" s="1"/>
      <c r="RPE165" s="1"/>
      <c r="RPF165" s="1"/>
      <c r="RPG165" s="1"/>
      <c r="RPH165" s="1"/>
      <c r="RPI165" s="1"/>
      <c r="RPJ165" s="1"/>
      <c r="RPK165" s="1"/>
      <c r="RPL165" s="1"/>
      <c r="RPM165" s="1"/>
      <c r="RPN165" s="1"/>
      <c r="RPO165" s="1"/>
      <c r="RPP165" s="1"/>
      <c r="RPQ165" s="1"/>
      <c r="RPR165" s="1"/>
      <c r="RPS165" s="1"/>
      <c r="RPT165" s="1"/>
      <c r="RPU165" s="1"/>
      <c r="RPV165" s="1"/>
      <c r="RPW165" s="1"/>
      <c r="RPX165" s="1"/>
      <c r="RPY165" s="1"/>
      <c r="RPZ165" s="1"/>
      <c r="RQA165" s="1"/>
      <c r="RQB165" s="1"/>
      <c r="RQC165" s="1"/>
      <c r="RQD165" s="1"/>
      <c r="RQE165" s="1"/>
      <c r="RQF165" s="1"/>
      <c r="RQG165" s="1"/>
      <c r="RQH165" s="1"/>
      <c r="RQI165" s="1"/>
      <c r="RQJ165" s="1"/>
      <c r="RQK165" s="1"/>
      <c r="RQL165" s="1"/>
      <c r="RQM165" s="1"/>
      <c r="RQN165" s="1"/>
      <c r="RQO165" s="1"/>
      <c r="RQP165" s="1"/>
      <c r="RQQ165" s="1"/>
      <c r="RQR165" s="1"/>
      <c r="RQS165" s="1"/>
      <c r="RQT165" s="1"/>
      <c r="RQU165" s="1"/>
      <c r="RQV165" s="1"/>
      <c r="RQW165" s="1"/>
      <c r="RQX165" s="1"/>
      <c r="RQY165" s="1"/>
      <c r="RQZ165" s="1"/>
      <c r="RRA165" s="1"/>
      <c r="RRB165" s="1"/>
      <c r="RRC165" s="1"/>
      <c r="RRD165" s="1"/>
      <c r="RRE165" s="1"/>
      <c r="RRF165" s="1"/>
      <c r="RRG165" s="1"/>
      <c r="RRH165" s="1"/>
      <c r="RRI165" s="1"/>
      <c r="RRJ165" s="1"/>
      <c r="RRK165" s="1"/>
      <c r="RRL165" s="1"/>
      <c r="RRM165" s="1"/>
      <c r="RRN165" s="1"/>
      <c r="RRO165" s="1"/>
      <c r="RRP165" s="1"/>
      <c r="RRQ165" s="1"/>
      <c r="RRR165" s="1"/>
      <c r="RRS165" s="1"/>
      <c r="RRT165" s="1"/>
      <c r="RRU165" s="1"/>
      <c r="RRV165" s="1"/>
      <c r="RRW165" s="1"/>
      <c r="RRX165" s="1"/>
      <c r="RRY165" s="1"/>
      <c r="RRZ165" s="1"/>
      <c r="RSA165" s="1"/>
      <c r="RSB165" s="1"/>
      <c r="RSC165" s="1"/>
      <c r="RSD165" s="1"/>
      <c r="RSE165" s="1"/>
      <c r="RSF165" s="1"/>
      <c r="RSG165" s="1"/>
      <c r="RSH165" s="1"/>
      <c r="RSI165" s="1"/>
      <c r="RSJ165" s="1"/>
      <c r="RSK165" s="1"/>
      <c r="RSL165" s="1"/>
      <c r="RSM165" s="1"/>
      <c r="RSN165" s="1"/>
      <c r="RSO165" s="1"/>
      <c r="RSP165" s="1"/>
      <c r="RSQ165" s="1"/>
      <c r="RSR165" s="1"/>
      <c r="RSS165" s="1"/>
      <c r="RST165" s="1"/>
      <c r="RSU165" s="1"/>
      <c r="RSV165" s="1"/>
      <c r="RSW165" s="1"/>
      <c r="RSX165" s="1"/>
      <c r="RSY165" s="1"/>
      <c r="RSZ165" s="1"/>
      <c r="RTA165" s="1"/>
      <c r="RTB165" s="1"/>
      <c r="RTC165" s="1"/>
      <c r="RTD165" s="1"/>
      <c r="RTE165" s="1"/>
      <c r="RTF165" s="1"/>
      <c r="RTG165" s="1"/>
      <c r="RTH165" s="1"/>
      <c r="RTI165" s="1"/>
      <c r="RTJ165" s="1"/>
      <c r="RTK165" s="1"/>
      <c r="RTL165" s="1"/>
      <c r="RTM165" s="1"/>
      <c r="RTN165" s="1"/>
      <c r="RTO165" s="1"/>
      <c r="RTP165" s="1"/>
      <c r="RTQ165" s="1"/>
      <c r="RTR165" s="1"/>
      <c r="RTS165" s="1"/>
      <c r="RTT165" s="1"/>
      <c r="RTU165" s="1"/>
      <c r="RTV165" s="1"/>
      <c r="RTW165" s="1"/>
      <c r="RTX165" s="1"/>
      <c r="RTY165" s="1"/>
      <c r="RTZ165" s="1"/>
      <c r="RUA165" s="1"/>
      <c r="RUB165" s="1"/>
      <c r="RUC165" s="1"/>
      <c r="RUD165" s="1"/>
      <c r="RUE165" s="1"/>
      <c r="RUF165" s="1"/>
      <c r="RUG165" s="1"/>
      <c r="RUH165" s="1"/>
      <c r="RUI165" s="1"/>
      <c r="RUJ165" s="1"/>
      <c r="RUK165" s="1"/>
      <c r="RUL165" s="1"/>
      <c r="RUM165" s="1"/>
      <c r="RUN165" s="1"/>
      <c r="RUO165" s="1"/>
      <c r="RUP165" s="1"/>
      <c r="RUQ165" s="1"/>
      <c r="RUR165" s="1"/>
      <c r="RUS165" s="1"/>
      <c r="RUT165" s="1"/>
      <c r="RUU165" s="1"/>
      <c r="RUV165" s="1"/>
      <c r="RUW165" s="1"/>
      <c r="RUX165" s="1"/>
      <c r="RUY165" s="1"/>
      <c r="RUZ165" s="1"/>
      <c r="RVA165" s="1"/>
      <c r="RVB165" s="1"/>
      <c r="RVC165" s="1"/>
      <c r="RVD165" s="1"/>
      <c r="RVE165" s="1"/>
      <c r="RVF165" s="1"/>
      <c r="RVG165" s="1"/>
      <c r="RVH165" s="1"/>
      <c r="RVI165" s="1"/>
      <c r="RVJ165" s="1"/>
      <c r="RVK165" s="1"/>
      <c r="RVL165" s="1"/>
      <c r="RVM165" s="1"/>
      <c r="RVN165" s="1"/>
      <c r="RVO165" s="1"/>
      <c r="RVP165" s="1"/>
      <c r="RVQ165" s="1"/>
      <c r="RVR165" s="1"/>
      <c r="RVS165" s="1"/>
      <c r="RVT165" s="1"/>
      <c r="RVU165" s="1"/>
      <c r="RVV165" s="1"/>
      <c r="RVW165" s="1"/>
      <c r="RVX165" s="1"/>
      <c r="RVY165" s="1"/>
      <c r="RVZ165" s="1"/>
      <c r="RWA165" s="1"/>
      <c r="RWB165" s="1"/>
      <c r="RWC165" s="1"/>
      <c r="RWD165" s="1"/>
      <c r="RWE165" s="1"/>
      <c r="RWF165" s="1"/>
      <c r="RWG165" s="1"/>
      <c r="RWH165" s="1"/>
      <c r="RWI165" s="1"/>
      <c r="RWJ165" s="1"/>
      <c r="RWK165" s="1"/>
      <c r="RWL165" s="1"/>
      <c r="RWM165" s="1"/>
      <c r="RWN165" s="1"/>
      <c r="RWO165" s="1"/>
      <c r="RWP165" s="1"/>
      <c r="RWQ165" s="1"/>
      <c r="RWR165" s="1"/>
      <c r="RWS165" s="1"/>
      <c r="RWT165" s="1"/>
      <c r="RWU165" s="1"/>
      <c r="RWV165" s="1"/>
      <c r="RWW165" s="1"/>
      <c r="RWX165" s="1"/>
      <c r="RWY165" s="1"/>
      <c r="RWZ165" s="1"/>
      <c r="RXA165" s="1"/>
      <c r="RXB165" s="1"/>
      <c r="RXC165" s="1"/>
      <c r="RXD165" s="1"/>
      <c r="RXE165" s="1"/>
      <c r="RXF165" s="1"/>
      <c r="RXG165" s="1"/>
      <c r="RXH165" s="1"/>
      <c r="RXI165" s="1"/>
      <c r="RXJ165" s="1"/>
      <c r="RXK165" s="1"/>
      <c r="RXL165" s="1"/>
      <c r="RXM165" s="1"/>
      <c r="RXN165" s="1"/>
      <c r="RXO165" s="1"/>
      <c r="RXP165" s="1"/>
      <c r="RXQ165" s="1"/>
      <c r="RXR165" s="1"/>
      <c r="RXS165" s="1"/>
      <c r="RXT165" s="1"/>
      <c r="RXU165" s="1"/>
      <c r="RXV165" s="1"/>
      <c r="RXW165" s="1"/>
      <c r="RXX165" s="1"/>
      <c r="RXY165" s="1"/>
      <c r="RXZ165" s="1"/>
      <c r="RYA165" s="1"/>
      <c r="RYB165" s="1"/>
      <c r="RYC165" s="1"/>
      <c r="RYD165" s="1"/>
      <c r="RYE165" s="1"/>
      <c r="RYF165" s="1"/>
      <c r="RYG165" s="1"/>
      <c r="RYH165" s="1"/>
      <c r="RYI165" s="1"/>
      <c r="RYJ165" s="1"/>
      <c r="RYK165" s="1"/>
      <c r="RYL165" s="1"/>
      <c r="RYM165" s="1"/>
      <c r="RYN165" s="1"/>
      <c r="RYO165" s="1"/>
      <c r="RYP165" s="1"/>
      <c r="RYQ165" s="1"/>
      <c r="RYR165" s="1"/>
      <c r="RYS165" s="1"/>
      <c r="RYT165" s="1"/>
      <c r="RYU165" s="1"/>
      <c r="RYV165" s="1"/>
      <c r="RYW165" s="1"/>
      <c r="RYX165" s="1"/>
      <c r="RYY165" s="1"/>
      <c r="RYZ165" s="1"/>
      <c r="RZA165" s="1"/>
      <c r="RZB165" s="1"/>
      <c r="RZC165" s="1"/>
      <c r="RZD165" s="1"/>
      <c r="RZE165" s="1"/>
      <c r="RZF165" s="1"/>
      <c r="RZG165" s="1"/>
      <c r="RZH165" s="1"/>
      <c r="RZI165" s="1"/>
      <c r="RZJ165" s="1"/>
      <c r="RZK165" s="1"/>
      <c r="RZL165" s="1"/>
      <c r="RZM165" s="1"/>
      <c r="RZN165" s="1"/>
      <c r="RZO165" s="1"/>
      <c r="RZP165" s="1"/>
      <c r="RZQ165" s="1"/>
      <c r="RZR165" s="1"/>
      <c r="RZS165" s="1"/>
      <c r="RZT165" s="1"/>
      <c r="RZU165" s="1"/>
      <c r="RZV165" s="1"/>
      <c r="RZW165" s="1"/>
      <c r="RZX165" s="1"/>
      <c r="RZY165" s="1"/>
      <c r="RZZ165" s="1"/>
      <c r="SAA165" s="1"/>
      <c r="SAB165" s="1"/>
      <c r="SAC165" s="1"/>
      <c r="SAD165" s="1"/>
      <c r="SAE165" s="1"/>
      <c r="SAF165" s="1"/>
      <c r="SAG165" s="1"/>
      <c r="SAH165" s="1"/>
      <c r="SAI165" s="1"/>
      <c r="SAJ165" s="1"/>
      <c r="SAK165" s="1"/>
      <c r="SAL165" s="1"/>
      <c r="SAM165" s="1"/>
      <c r="SAN165" s="1"/>
      <c r="SAO165" s="1"/>
      <c r="SAP165" s="1"/>
      <c r="SAQ165" s="1"/>
      <c r="SAR165" s="1"/>
      <c r="SAS165" s="1"/>
      <c r="SAT165" s="1"/>
      <c r="SAU165" s="1"/>
      <c r="SAV165" s="1"/>
      <c r="SAW165" s="1"/>
      <c r="SAX165" s="1"/>
      <c r="SAY165" s="1"/>
      <c r="SAZ165" s="1"/>
      <c r="SBA165" s="1"/>
      <c r="SBB165" s="1"/>
      <c r="SBC165" s="1"/>
      <c r="SBD165" s="1"/>
      <c r="SBE165" s="1"/>
      <c r="SBF165" s="1"/>
      <c r="SBG165" s="1"/>
      <c r="SBH165" s="1"/>
      <c r="SBI165" s="1"/>
      <c r="SBJ165" s="1"/>
      <c r="SBK165" s="1"/>
      <c r="SBL165" s="1"/>
      <c r="SBM165" s="1"/>
      <c r="SBN165" s="1"/>
      <c r="SBO165" s="1"/>
      <c r="SBP165" s="1"/>
      <c r="SBQ165" s="1"/>
      <c r="SBR165" s="1"/>
      <c r="SBS165" s="1"/>
      <c r="SBT165" s="1"/>
      <c r="SBU165" s="1"/>
      <c r="SBV165" s="1"/>
      <c r="SBW165" s="1"/>
      <c r="SBX165" s="1"/>
      <c r="SBY165" s="1"/>
      <c r="SBZ165" s="1"/>
      <c r="SCA165" s="1"/>
      <c r="SCB165" s="1"/>
      <c r="SCC165" s="1"/>
      <c r="SCD165" s="1"/>
      <c r="SCE165" s="1"/>
      <c r="SCF165" s="1"/>
      <c r="SCG165" s="1"/>
      <c r="SCH165" s="1"/>
      <c r="SCI165" s="1"/>
      <c r="SCJ165" s="1"/>
      <c r="SCK165" s="1"/>
      <c r="SCL165" s="1"/>
      <c r="SCM165" s="1"/>
      <c r="SCN165" s="1"/>
      <c r="SCO165" s="1"/>
      <c r="SCP165" s="1"/>
      <c r="SCQ165" s="1"/>
      <c r="SCR165" s="1"/>
      <c r="SCS165" s="1"/>
      <c r="SCT165" s="1"/>
      <c r="SCU165" s="1"/>
      <c r="SCV165" s="1"/>
      <c r="SCW165" s="1"/>
      <c r="SCX165" s="1"/>
      <c r="SCY165" s="1"/>
      <c r="SCZ165" s="1"/>
      <c r="SDA165" s="1"/>
      <c r="SDB165" s="1"/>
      <c r="SDC165" s="1"/>
      <c r="SDD165" s="1"/>
      <c r="SDE165" s="1"/>
      <c r="SDF165" s="1"/>
      <c r="SDG165" s="1"/>
      <c r="SDH165" s="1"/>
      <c r="SDI165" s="1"/>
      <c r="SDJ165" s="1"/>
      <c r="SDK165" s="1"/>
      <c r="SDL165" s="1"/>
      <c r="SDM165" s="1"/>
      <c r="SDN165" s="1"/>
      <c r="SDO165" s="1"/>
      <c r="SDP165" s="1"/>
      <c r="SDQ165" s="1"/>
      <c r="SDR165" s="1"/>
      <c r="SDS165" s="1"/>
      <c r="SDT165" s="1"/>
      <c r="SDU165" s="1"/>
      <c r="SDV165" s="1"/>
      <c r="SDW165" s="1"/>
      <c r="SDX165" s="1"/>
      <c r="SDY165" s="1"/>
      <c r="SDZ165" s="1"/>
      <c r="SEA165" s="1"/>
      <c r="SEB165" s="1"/>
      <c r="SEC165" s="1"/>
      <c r="SED165" s="1"/>
      <c r="SEE165" s="1"/>
      <c r="SEF165" s="1"/>
      <c r="SEG165" s="1"/>
      <c r="SEH165" s="1"/>
      <c r="SEI165" s="1"/>
      <c r="SEJ165" s="1"/>
      <c r="SEK165" s="1"/>
      <c r="SEL165" s="1"/>
      <c r="SEM165" s="1"/>
      <c r="SEN165" s="1"/>
      <c r="SEO165" s="1"/>
      <c r="SEP165" s="1"/>
      <c r="SEQ165" s="1"/>
      <c r="SER165" s="1"/>
      <c r="SES165" s="1"/>
      <c r="SET165" s="1"/>
      <c r="SEU165" s="1"/>
      <c r="SEV165" s="1"/>
      <c r="SEW165" s="1"/>
      <c r="SEX165" s="1"/>
      <c r="SEY165" s="1"/>
      <c r="SEZ165" s="1"/>
      <c r="SFA165" s="1"/>
      <c r="SFB165" s="1"/>
      <c r="SFC165" s="1"/>
      <c r="SFD165" s="1"/>
      <c r="SFE165" s="1"/>
      <c r="SFF165" s="1"/>
      <c r="SFG165" s="1"/>
      <c r="SFH165" s="1"/>
      <c r="SFI165" s="1"/>
      <c r="SFJ165" s="1"/>
      <c r="SFK165" s="1"/>
      <c r="SFL165" s="1"/>
      <c r="SFM165" s="1"/>
      <c r="SFN165" s="1"/>
      <c r="SFO165" s="1"/>
      <c r="SFP165" s="1"/>
      <c r="SFQ165" s="1"/>
      <c r="SFR165" s="1"/>
      <c r="SFS165" s="1"/>
      <c r="SFT165" s="1"/>
      <c r="SFU165" s="1"/>
      <c r="SFV165" s="1"/>
      <c r="SFW165" s="1"/>
      <c r="SFX165" s="1"/>
      <c r="SFY165" s="1"/>
      <c r="SFZ165" s="1"/>
      <c r="SGA165" s="1"/>
      <c r="SGB165" s="1"/>
      <c r="SGC165" s="1"/>
      <c r="SGD165" s="1"/>
      <c r="SGE165" s="1"/>
      <c r="SGF165" s="1"/>
      <c r="SGG165" s="1"/>
      <c r="SGH165" s="1"/>
      <c r="SGI165" s="1"/>
      <c r="SGJ165" s="1"/>
      <c r="SGK165" s="1"/>
      <c r="SGL165" s="1"/>
      <c r="SGM165" s="1"/>
      <c r="SGN165" s="1"/>
      <c r="SGO165" s="1"/>
      <c r="SGP165" s="1"/>
      <c r="SGQ165" s="1"/>
      <c r="SGR165" s="1"/>
      <c r="SGS165" s="1"/>
      <c r="SGT165" s="1"/>
      <c r="SGU165" s="1"/>
      <c r="SGV165" s="1"/>
      <c r="SGW165" s="1"/>
      <c r="SGX165" s="1"/>
      <c r="SGY165" s="1"/>
      <c r="SGZ165" s="1"/>
      <c r="SHA165" s="1"/>
      <c r="SHB165" s="1"/>
      <c r="SHC165" s="1"/>
      <c r="SHD165" s="1"/>
      <c r="SHE165" s="1"/>
      <c r="SHF165" s="1"/>
      <c r="SHG165" s="1"/>
      <c r="SHH165" s="1"/>
      <c r="SHI165" s="1"/>
      <c r="SHJ165" s="1"/>
      <c r="SHK165" s="1"/>
      <c r="SHL165" s="1"/>
      <c r="SHM165" s="1"/>
      <c r="SHN165" s="1"/>
      <c r="SHO165" s="1"/>
      <c r="SHP165" s="1"/>
      <c r="SHQ165" s="1"/>
      <c r="SHR165" s="1"/>
      <c r="SHS165" s="1"/>
      <c r="SHT165" s="1"/>
      <c r="SHU165" s="1"/>
      <c r="SHV165" s="1"/>
      <c r="SHW165" s="1"/>
      <c r="SHX165" s="1"/>
      <c r="SHY165" s="1"/>
      <c r="SHZ165" s="1"/>
      <c r="SIA165" s="1"/>
      <c r="SIB165" s="1"/>
      <c r="SIC165" s="1"/>
      <c r="SID165" s="1"/>
      <c r="SIE165" s="1"/>
      <c r="SIF165" s="1"/>
      <c r="SIG165" s="1"/>
      <c r="SIH165" s="1"/>
      <c r="SII165" s="1"/>
      <c r="SIJ165" s="1"/>
      <c r="SIK165" s="1"/>
      <c r="SIL165" s="1"/>
      <c r="SIM165" s="1"/>
      <c r="SIN165" s="1"/>
      <c r="SIO165" s="1"/>
      <c r="SIP165" s="1"/>
      <c r="SIQ165" s="1"/>
      <c r="SIR165" s="1"/>
      <c r="SIS165" s="1"/>
      <c r="SIT165" s="1"/>
      <c r="SIU165" s="1"/>
      <c r="SIV165" s="1"/>
      <c r="SIW165" s="1"/>
      <c r="SIX165" s="1"/>
      <c r="SIY165" s="1"/>
      <c r="SIZ165" s="1"/>
      <c r="SJA165" s="1"/>
      <c r="SJB165" s="1"/>
      <c r="SJC165" s="1"/>
      <c r="SJD165" s="1"/>
      <c r="SJE165" s="1"/>
      <c r="SJF165" s="1"/>
      <c r="SJG165" s="1"/>
      <c r="SJH165" s="1"/>
      <c r="SJI165" s="1"/>
      <c r="SJJ165" s="1"/>
      <c r="SJK165" s="1"/>
      <c r="SJL165" s="1"/>
      <c r="SJM165" s="1"/>
      <c r="SJN165" s="1"/>
      <c r="SJO165" s="1"/>
      <c r="SJP165" s="1"/>
      <c r="SJQ165" s="1"/>
      <c r="SJR165" s="1"/>
      <c r="SJS165" s="1"/>
      <c r="SJT165" s="1"/>
      <c r="SJU165" s="1"/>
      <c r="SJV165" s="1"/>
      <c r="SJW165" s="1"/>
      <c r="SJX165" s="1"/>
      <c r="SJY165" s="1"/>
      <c r="SJZ165" s="1"/>
      <c r="SKA165" s="1"/>
      <c r="SKB165" s="1"/>
      <c r="SKC165" s="1"/>
      <c r="SKD165" s="1"/>
      <c r="SKE165" s="1"/>
      <c r="SKF165" s="1"/>
      <c r="SKG165" s="1"/>
      <c r="SKH165" s="1"/>
      <c r="SKI165" s="1"/>
      <c r="SKJ165" s="1"/>
      <c r="SKK165" s="1"/>
      <c r="SKL165" s="1"/>
      <c r="SKM165" s="1"/>
      <c r="SKN165" s="1"/>
      <c r="SKO165" s="1"/>
      <c r="SKP165" s="1"/>
      <c r="SKQ165" s="1"/>
      <c r="SKR165" s="1"/>
      <c r="SKS165" s="1"/>
      <c r="SKT165" s="1"/>
      <c r="SKU165" s="1"/>
      <c r="SKV165" s="1"/>
      <c r="SKW165" s="1"/>
      <c r="SKX165" s="1"/>
      <c r="SKY165" s="1"/>
      <c r="SKZ165" s="1"/>
      <c r="SLA165" s="1"/>
      <c r="SLB165" s="1"/>
      <c r="SLC165" s="1"/>
      <c r="SLD165" s="1"/>
      <c r="SLE165" s="1"/>
      <c r="SLF165" s="1"/>
      <c r="SLG165" s="1"/>
      <c r="SLH165" s="1"/>
      <c r="SLI165" s="1"/>
      <c r="SLJ165" s="1"/>
      <c r="SLK165" s="1"/>
      <c r="SLL165" s="1"/>
      <c r="SLM165" s="1"/>
      <c r="SLN165" s="1"/>
      <c r="SLO165" s="1"/>
      <c r="SLP165" s="1"/>
      <c r="SLQ165" s="1"/>
      <c r="SLR165" s="1"/>
      <c r="SLS165" s="1"/>
      <c r="SLT165" s="1"/>
      <c r="SLU165" s="1"/>
      <c r="SLV165" s="1"/>
      <c r="SLW165" s="1"/>
      <c r="SLX165" s="1"/>
      <c r="SLY165" s="1"/>
      <c r="SLZ165" s="1"/>
      <c r="SMA165" s="1"/>
      <c r="SMB165" s="1"/>
      <c r="SMC165" s="1"/>
      <c r="SMD165" s="1"/>
      <c r="SME165" s="1"/>
      <c r="SMF165" s="1"/>
      <c r="SMG165" s="1"/>
      <c r="SMH165" s="1"/>
      <c r="SMI165" s="1"/>
      <c r="SMJ165" s="1"/>
      <c r="SMK165" s="1"/>
      <c r="SML165" s="1"/>
      <c r="SMM165" s="1"/>
      <c r="SMN165" s="1"/>
      <c r="SMO165" s="1"/>
      <c r="SMP165" s="1"/>
      <c r="SMQ165" s="1"/>
      <c r="SMR165" s="1"/>
      <c r="SMS165" s="1"/>
      <c r="SMT165" s="1"/>
      <c r="SMU165" s="1"/>
      <c r="SMV165" s="1"/>
      <c r="SMW165" s="1"/>
      <c r="SMX165" s="1"/>
      <c r="SMY165" s="1"/>
      <c r="SMZ165" s="1"/>
      <c r="SNA165" s="1"/>
      <c r="SNB165" s="1"/>
      <c r="SNC165" s="1"/>
      <c r="SND165" s="1"/>
      <c r="SNE165" s="1"/>
      <c r="SNF165" s="1"/>
      <c r="SNG165" s="1"/>
      <c r="SNH165" s="1"/>
      <c r="SNI165" s="1"/>
      <c r="SNJ165" s="1"/>
      <c r="SNK165" s="1"/>
      <c r="SNL165" s="1"/>
      <c r="SNM165" s="1"/>
      <c r="SNN165" s="1"/>
      <c r="SNO165" s="1"/>
      <c r="SNP165" s="1"/>
      <c r="SNQ165" s="1"/>
      <c r="SNR165" s="1"/>
      <c r="SNS165" s="1"/>
      <c r="SNT165" s="1"/>
      <c r="SNU165" s="1"/>
      <c r="SNV165" s="1"/>
      <c r="SNW165" s="1"/>
      <c r="SNX165" s="1"/>
      <c r="SNY165" s="1"/>
      <c r="SNZ165" s="1"/>
      <c r="SOA165" s="1"/>
      <c r="SOB165" s="1"/>
      <c r="SOC165" s="1"/>
      <c r="SOD165" s="1"/>
      <c r="SOE165" s="1"/>
      <c r="SOF165" s="1"/>
      <c r="SOG165" s="1"/>
      <c r="SOH165" s="1"/>
      <c r="SOI165" s="1"/>
      <c r="SOJ165" s="1"/>
      <c r="SOK165" s="1"/>
      <c r="SOL165" s="1"/>
      <c r="SOM165" s="1"/>
      <c r="SON165" s="1"/>
      <c r="SOO165" s="1"/>
      <c r="SOP165" s="1"/>
      <c r="SOQ165" s="1"/>
      <c r="SOR165" s="1"/>
      <c r="SOS165" s="1"/>
      <c r="SOT165" s="1"/>
      <c r="SOU165" s="1"/>
      <c r="SOV165" s="1"/>
      <c r="SOW165" s="1"/>
      <c r="SOX165" s="1"/>
      <c r="SOY165" s="1"/>
      <c r="SOZ165" s="1"/>
      <c r="SPA165" s="1"/>
      <c r="SPB165" s="1"/>
      <c r="SPC165" s="1"/>
      <c r="SPD165" s="1"/>
      <c r="SPE165" s="1"/>
      <c r="SPF165" s="1"/>
      <c r="SPG165" s="1"/>
      <c r="SPH165" s="1"/>
      <c r="SPI165" s="1"/>
      <c r="SPJ165" s="1"/>
      <c r="SPK165" s="1"/>
      <c r="SPL165" s="1"/>
      <c r="SPM165" s="1"/>
      <c r="SPN165" s="1"/>
      <c r="SPO165" s="1"/>
      <c r="SPP165" s="1"/>
      <c r="SPQ165" s="1"/>
      <c r="SPR165" s="1"/>
      <c r="SPS165" s="1"/>
      <c r="SPT165" s="1"/>
      <c r="SPU165" s="1"/>
      <c r="SPV165" s="1"/>
      <c r="SPW165" s="1"/>
      <c r="SPX165" s="1"/>
      <c r="SPY165" s="1"/>
      <c r="SPZ165" s="1"/>
      <c r="SQA165" s="1"/>
      <c r="SQB165" s="1"/>
      <c r="SQC165" s="1"/>
      <c r="SQD165" s="1"/>
      <c r="SQE165" s="1"/>
      <c r="SQF165" s="1"/>
      <c r="SQG165" s="1"/>
      <c r="SQH165" s="1"/>
      <c r="SQI165" s="1"/>
      <c r="SQJ165" s="1"/>
      <c r="SQK165" s="1"/>
      <c r="SQL165" s="1"/>
      <c r="SQM165" s="1"/>
      <c r="SQN165" s="1"/>
      <c r="SQO165" s="1"/>
      <c r="SQP165" s="1"/>
      <c r="SQQ165" s="1"/>
      <c r="SQR165" s="1"/>
      <c r="SQS165" s="1"/>
      <c r="SQT165" s="1"/>
      <c r="SQU165" s="1"/>
      <c r="SQV165" s="1"/>
      <c r="SQW165" s="1"/>
      <c r="SQX165" s="1"/>
      <c r="SQY165" s="1"/>
      <c r="SQZ165" s="1"/>
      <c r="SRA165" s="1"/>
      <c r="SRB165" s="1"/>
      <c r="SRC165" s="1"/>
      <c r="SRD165" s="1"/>
      <c r="SRE165" s="1"/>
      <c r="SRF165" s="1"/>
      <c r="SRG165" s="1"/>
      <c r="SRH165" s="1"/>
      <c r="SRI165" s="1"/>
      <c r="SRJ165" s="1"/>
      <c r="SRK165" s="1"/>
      <c r="SRL165" s="1"/>
      <c r="SRM165" s="1"/>
      <c r="SRN165" s="1"/>
      <c r="SRO165" s="1"/>
      <c r="SRP165" s="1"/>
      <c r="SRQ165" s="1"/>
      <c r="SRR165" s="1"/>
      <c r="SRS165" s="1"/>
      <c r="SRT165" s="1"/>
      <c r="SRU165" s="1"/>
      <c r="SRV165" s="1"/>
      <c r="SRW165" s="1"/>
      <c r="SRX165" s="1"/>
      <c r="SRY165" s="1"/>
      <c r="SRZ165" s="1"/>
      <c r="SSA165" s="1"/>
      <c r="SSB165" s="1"/>
      <c r="SSC165" s="1"/>
      <c r="SSD165" s="1"/>
      <c r="SSE165" s="1"/>
      <c r="SSF165" s="1"/>
      <c r="SSG165" s="1"/>
      <c r="SSH165" s="1"/>
      <c r="SSI165" s="1"/>
      <c r="SSJ165" s="1"/>
      <c r="SSK165" s="1"/>
      <c r="SSL165" s="1"/>
      <c r="SSM165" s="1"/>
      <c r="SSN165" s="1"/>
      <c r="SSO165" s="1"/>
      <c r="SSP165" s="1"/>
      <c r="SSQ165" s="1"/>
      <c r="SSR165" s="1"/>
      <c r="SSS165" s="1"/>
      <c r="SST165" s="1"/>
      <c r="SSU165" s="1"/>
      <c r="SSV165" s="1"/>
      <c r="SSW165" s="1"/>
      <c r="SSX165" s="1"/>
      <c r="SSY165" s="1"/>
      <c r="SSZ165" s="1"/>
      <c r="STA165" s="1"/>
      <c r="STB165" s="1"/>
      <c r="STC165" s="1"/>
      <c r="STD165" s="1"/>
      <c r="STE165" s="1"/>
      <c r="STF165" s="1"/>
      <c r="STG165" s="1"/>
      <c r="STH165" s="1"/>
      <c r="STI165" s="1"/>
      <c r="STJ165" s="1"/>
      <c r="STK165" s="1"/>
      <c r="STL165" s="1"/>
      <c r="STM165" s="1"/>
      <c r="STN165" s="1"/>
      <c r="STO165" s="1"/>
      <c r="STP165" s="1"/>
      <c r="STQ165" s="1"/>
      <c r="STR165" s="1"/>
      <c r="STS165" s="1"/>
      <c r="STT165" s="1"/>
      <c r="STU165" s="1"/>
      <c r="STV165" s="1"/>
      <c r="STW165" s="1"/>
      <c r="STX165" s="1"/>
      <c r="STY165" s="1"/>
      <c r="STZ165" s="1"/>
      <c r="SUA165" s="1"/>
      <c r="SUB165" s="1"/>
      <c r="SUC165" s="1"/>
      <c r="SUD165" s="1"/>
      <c r="SUE165" s="1"/>
      <c r="SUF165" s="1"/>
      <c r="SUG165" s="1"/>
      <c r="SUH165" s="1"/>
      <c r="SUI165" s="1"/>
      <c r="SUJ165" s="1"/>
      <c r="SUK165" s="1"/>
      <c r="SUL165" s="1"/>
      <c r="SUM165" s="1"/>
      <c r="SUN165" s="1"/>
      <c r="SUO165" s="1"/>
      <c r="SUP165" s="1"/>
      <c r="SUQ165" s="1"/>
      <c r="SUR165" s="1"/>
      <c r="SUS165" s="1"/>
      <c r="SUT165" s="1"/>
      <c r="SUU165" s="1"/>
      <c r="SUV165" s="1"/>
      <c r="SUW165" s="1"/>
      <c r="SUX165" s="1"/>
      <c r="SUY165" s="1"/>
      <c r="SUZ165" s="1"/>
      <c r="SVA165" s="1"/>
      <c r="SVB165" s="1"/>
      <c r="SVC165" s="1"/>
      <c r="SVD165" s="1"/>
      <c r="SVE165" s="1"/>
      <c r="SVF165" s="1"/>
      <c r="SVG165" s="1"/>
      <c r="SVH165" s="1"/>
      <c r="SVI165" s="1"/>
      <c r="SVJ165" s="1"/>
      <c r="SVK165" s="1"/>
      <c r="SVL165" s="1"/>
      <c r="SVM165" s="1"/>
      <c r="SVN165" s="1"/>
      <c r="SVO165" s="1"/>
      <c r="SVP165" s="1"/>
      <c r="SVQ165" s="1"/>
      <c r="SVR165" s="1"/>
      <c r="SVS165" s="1"/>
      <c r="SVT165" s="1"/>
      <c r="SVU165" s="1"/>
      <c r="SVV165" s="1"/>
      <c r="SVW165" s="1"/>
      <c r="SVX165" s="1"/>
      <c r="SVY165" s="1"/>
      <c r="SVZ165" s="1"/>
      <c r="SWA165" s="1"/>
      <c r="SWB165" s="1"/>
      <c r="SWC165" s="1"/>
      <c r="SWD165" s="1"/>
      <c r="SWE165" s="1"/>
      <c r="SWF165" s="1"/>
      <c r="SWG165" s="1"/>
      <c r="SWH165" s="1"/>
      <c r="SWI165" s="1"/>
      <c r="SWJ165" s="1"/>
      <c r="SWK165" s="1"/>
      <c r="SWL165" s="1"/>
      <c r="SWM165" s="1"/>
      <c r="SWN165" s="1"/>
      <c r="SWO165" s="1"/>
      <c r="SWP165" s="1"/>
      <c r="SWQ165" s="1"/>
      <c r="SWR165" s="1"/>
      <c r="SWS165" s="1"/>
      <c r="SWT165" s="1"/>
      <c r="SWU165" s="1"/>
      <c r="SWV165" s="1"/>
      <c r="SWW165" s="1"/>
      <c r="SWX165" s="1"/>
      <c r="SWY165" s="1"/>
      <c r="SWZ165" s="1"/>
      <c r="SXA165" s="1"/>
      <c r="SXB165" s="1"/>
      <c r="SXC165" s="1"/>
      <c r="SXD165" s="1"/>
      <c r="SXE165" s="1"/>
      <c r="SXF165" s="1"/>
      <c r="SXG165" s="1"/>
      <c r="SXH165" s="1"/>
      <c r="SXI165" s="1"/>
      <c r="SXJ165" s="1"/>
      <c r="SXK165" s="1"/>
      <c r="SXL165" s="1"/>
      <c r="SXM165" s="1"/>
      <c r="SXN165" s="1"/>
      <c r="SXO165" s="1"/>
      <c r="SXP165" s="1"/>
      <c r="SXQ165" s="1"/>
      <c r="SXR165" s="1"/>
      <c r="SXS165" s="1"/>
      <c r="SXT165" s="1"/>
      <c r="SXU165" s="1"/>
      <c r="SXV165" s="1"/>
      <c r="SXW165" s="1"/>
      <c r="SXX165" s="1"/>
      <c r="SXY165" s="1"/>
      <c r="SXZ165" s="1"/>
      <c r="SYA165" s="1"/>
      <c r="SYB165" s="1"/>
      <c r="SYC165" s="1"/>
      <c r="SYD165" s="1"/>
      <c r="SYE165" s="1"/>
      <c r="SYF165" s="1"/>
      <c r="SYG165" s="1"/>
      <c r="SYH165" s="1"/>
      <c r="SYI165" s="1"/>
      <c r="SYJ165" s="1"/>
      <c r="SYK165" s="1"/>
      <c r="SYL165" s="1"/>
      <c r="SYM165" s="1"/>
      <c r="SYN165" s="1"/>
      <c r="SYO165" s="1"/>
      <c r="SYP165" s="1"/>
      <c r="SYQ165" s="1"/>
      <c r="SYR165" s="1"/>
      <c r="SYS165" s="1"/>
      <c r="SYT165" s="1"/>
      <c r="SYU165" s="1"/>
      <c r="SYV165" s="1"/>
      <c r="SYW165" s="1"/>
      <c r="SYX165" s="1"/>
      <c r="SYY165" s="1"/>
      <c r="SYZ165" s="1"/>
      <c r="SZA165" s="1"/>
      <c r="SZB165" s="1"/>
      <c r="SZC165" s="1"/>
      <c r="SZD165" s="1"/>
      <c r="SZE165" s="1"/>
      <c r="SZF165" s="1"/>
      <c r="SZG165" s="1"/>
      <c r="SZH165" s="1"/>
      <c r="SZI165" s="1"/>
      <c r="SZJ165" s="1"/>
      <c r="SZK165" s="1"/>
      <c r="SZL165" s="1"/>
      <c r="SZM165" s="1"/>
      <c r="SZN165" s="1"/>
      <c r="SZO165" s="1"/>
      <c r="SZP165" s="1"/>
      <c r="SZQ165" s="1"/>
      <c r="SZR165" s="1"/>
      <c r="SZS165" s="1"/>
      <c r="SZT165" s="1"/>
      <c r="SZU165" s="1"/>
      <c r="SZV165" s="1"/>
      <c r="SZW165" s="1"/>
      <c r="SZX165" s="1"/>
      <c r="SZY165" s="1"/>
      <c r="SZZ165" s="1"/>
      <c r="TAA165" s="1"/>
      <c r="TAB165" s="1"/>
      <c r="TAC165" s="1"/>
      <c r="TAD165" s="1"/>
      <c r="TAE165" s="1"/>
      <c r="TAF165" s="1"/>
      <c r="TAG165" s="1"/>
      <c r="TAH165" s="1"/>
      <c r="TAI165" s="1"/>
      <c r="TAJ165" s="1"/>
      <c r="TAK165" s="1"/>
      <c r="TAL165" s="1"/>
      <c r="TAM165" s="1"/>
      <c r="TAN165" s="1"/>
      <c r="TAO165" s="1"/>
      <c r="TAP165" s="1"/>
      <c r="TAQ165" s="1"/>
      <c r="TAR165" s="1"/>
      <c r="TAS165" s="1"/>
      <c r="TAT165" s="1"/>
      <c r="TAU165" s="1"/>
      <c r="TAV165" s="1"/>
      <c r="TAW165" s="1"/>
      <c r="TAX165" s="1"/>
      <c r="TAY165" s="1"/>
      <c r="TAZ165" s="1"/>
      <c r="TBA165" s="1"/>
      <c r="TBB165" s="1"/>
      <c r="TBC165" s="1"/>
      <c r="TBD165" s="1"/>
      <c r="TBE165" s="1"/>
      <c r="TBF165" s="1"/>
      <c r="TBG165" s="1"/>
      <c r="TBH165" s="1"/>
      <c r="TBI165" s="1"/>
      <c r="TBJ165" s="1"/>
      <c r="TBK165" s="1"/>
      <c r="TBL165" s="1"/>
      <c r="TBM165" s="1"/>
      <c r="TBN165" s="1"/>
      <c r="TBO165" s="1"/>
      <c r="TBP165" s="1"/>
      <c r="TBQ165" s="1"/>
      <c r="TBR165" s="1"/>
      <c r="TBS165" s="1"/>
      <c r="TBT165" s="1"/>
      <c r="TBU165" s="1"/>
      <c r="TBV165" s="1"/>
      <c r="TBW165" s="1"/>
      <c r="TBX165" s="1"/>
      <c r="TBY165" s="1"/>
      <c r="TBZ165" s="1"/>
      <c r="TCA165" s="1"/>
      <c r="TCB165" s="1"/>
      <c r="TCC165" s="1"/>
      <c r="TCD165" s="1"/>
      <c r="TCE165" s="1"/>
      <c r="TCF165" s="1"/>
      <c r="TCG165" s="1"/>
      <c r="TCH165" s="1"/>
      <c r="TCI165" s="1"/>
      <c r="TCJ165" s="1"/>
      <c r="TCK165" s="1"/>
      <c r="TCL165" s="1"/>
      <c r="TCM165" s="1"/>
      <c r="TCN165" s="1"/>
      <c r="TCO165" s="1"/>
      <c r="TCP165" s="1"/>
      <c r="TCQ165" s="1"/>
      <c r="TCR165" s="1"/>
      <c r="TCS165" s="1"/>
      <c r="TCT165" s="1"/>
      <c r="TCU165" s="1"/>
      <c r="TCV165" s="1"/>
      <c r="TCW165" s="1"/>
      <c r="TCX165" s="1"/>
      <c r="TCY165" s="1"/>
      <c r="TCZ165" s="1"/>
      <c r="TDA165" s="1"/>
      <c r="TDB165" s="1"/>
      <c r="TDC165" s="1"/>
      <c r="TDD165" s="1"/>
      <c r="TDE165" s="1"/>
      <c r="TDF165" s="1"/>
      <c r="TDG165" s="1"/>
      <c r="TDH165" s="1"/>
      <c r="TDI165" s="1"/>
      <c r="TDJ165" s="1"/>
      <c r="TDK165" s="1"/>
      <c r="TDL165" s="1"/>
      <c r="TDM165" s="1"/>
      <c r="TDN165" s="1"/>
      <c r="TDO165" s="1"/>
      <c r="TDP165" s="1"/>
      <c r="TDQ165" s="1"/>
      <c r="TDR165" s="1"/>
      <c r="TDS165" s="1"/>
      <c r="TDT165" s="1"/>
      <c r="TDU165" s="1"/>
      <c r="TDV165" s="1"/>
      <c r="TDW165" s="1"/>
      <c r="TDX165" s="1"/>
      <c r="TDY165" s="1"/>
      <c r="TDZ165" s="1"/>
      <c r="TEA165" s="1"/>
      <c r="TEB165" s="1"/>
      <c r="TEC165" s="1"/>
      <c r="TED165" s="1"/>
      <c r="TEE165" s="1"/>
      <c r="TEF165" s="1"/>
      <c r="TEG165" s="1"/>
      <c r="TEH165" s="1"/>
      <c r="TEI165" s="1"/>
      <c r="TEJ165" s="1"/>
      <c r="TEK165" s="1"/>
      <c r="TEL165" s="1"/>
      <c r="TEM165" s="1"/>
      <c r="TEN165" s="1"/>
      <c r="TEO165" s="1"/>
      <c r="TEP165" s="1"/>
      <c r="TEQ165" s="1"/>
      <c r="TER165" s="1"/>
      <c r="TES165" s="1"/>
      <c r="TET165" s="1"/>
      <c r="TEU165" s="1"/>
      <c r="TEV165" s="1"/>
      <c r="TEW165" s="1"/>
      <c r="TEX165" s="1"/>
      <c r="TEY165" s="1"/>
      <c r="TEZ165" s="1"/>
      <c r="TFA165" s="1"/>
      <c r="TFB165" s="1"/>
      <c r="TFC165" s="1"/>
      <c r="TFD165" s="1"/>
      <c r="TFE165" s="1"/>
      <c r="TFF165" s="1"/>
      <c r="TFG165" s="1"/>
      <c r="TFH165" s="1"/>
      <c r="TFI165" s="1"/>
      <c r="TFJ165" s="1"/>
      <c r="TFK165" s="1"/>
      <c r="TFL165" s="1"/>
      <c r="TFM165" s="1"/>
      <c r="TFN165" s="1"/>
      <c r="TFO165" s="1"/>
      <c r="TFP165" s="1"/>
      <c r="TFQ165" s="1"/>
      <c r="TFR165" s="1"/>
      <c r="TFS165" s="1"/>
      <c r="TFT165" s="1"/>
      <c r="TFU165" s="1"/>
      <c r="TFV165" s="1"/>
      <c r="TFW165" s="1"/>
      <c r="TFX165" s="1"/>
      <c r="TFY165" s="1"/>
      <c r="TFZ165" s="1"/>
      <c r="TGA165" s="1"/>
      <c r="TGB165" s="1"/>
      <c r="TGC165" s="1"/>
      <c r="TGD165" s="1"/>
      <c r="TGE165" s="1"/>
      <c r="TGF165" s="1"/>
      <c r="TGG165" s="1"/>
      <c r="TGH165" s="1"/>
      <c r="TGI165" s="1"/>
      <c r="TGJ165" s="1"/>
      <c r="TGK165" s="1"/>
      <c r="TGL165" s="1"/>
      <c r="TGM165" s="1"/>
      <c r="TGN165" s="1"/>
      <c r="TGO165" s="1"/>
      <c r="TGP165" s="1"/>
      <c r="TGQ165" s="1"/>
      <c r="TGR165" s="1"/>
      <c r="TGS165" s="1"/>
      <c r="TGT165" s="1"/>
      <c r="TGU165" s="1"/>
      <c r="TGV165" s="1"/>
      <c r="TGW165" s="1"/>
      <c r="TGX165" s="1"/>
      <c r="TGY165" s="1"/>
      <c r="TGZ165" s="1"/>
      <c r="THA165" s="1"/>
      <c r="THB165" s="1"/>
      <c r="THC165" s="1"/>
      <c r="THD165" s="1"/>
      <c r="THE165" s="1"/>
      <c r="THF165" s="1"/>
      <c r="THG165" s="1"/>
      <c r="THH165" s="1"/>
      <c r="THI165" s="1"/>
      <c r="THJ165" s="1"/>
      <c r="THK165" s="1"/>
      <c r="THL165" s="1"/>
      <c r="THM165" s="1"/>
      <c r="THN165" s="1"/>
      <c r="THO165" s="1"/>
      <c r="THP165" s="1"/>
      <c r="THQ165" s="1"/>
      <c r="THR165" s="1"/>
      <c r="THS165" s="1"/>
      <c r="THT165" s="1"/>
      <c r="THU165" s="1"/>
      <c r="THV165" s="1"/>
      <c r="THW165" s="1"/>
      <c r="THX165" s="1"/>
      <c r="THY165" s="1"/>
      <c r="THZ165" s="1"/>
      <c r="TIA165" s="1"/>
      <c r="TIB165" s="1"/>
      <c r="TIC165" s="1"/>
      <c r="TID165" s="1"/>
      <c r="TIE165" s="1"/>
      <c r="TIF165" s="1"/>
      <c r="TIG165" s="1"/>
      <c r="TIH165" s="1"/>
      <c r="TII165" s="1"/>
      <c r="TIJ165" s="1"/>
      <c r="TIK165" s="1"/>
      <c r="TIL165" s="1"/>
      <c r="TIM165" s="1"/>
      <c r="TIN165" s="1"/>
      <c r="TIO165" s="1"/>
      <c r="TIP165" s="1"/>
      <c r="TIQ165" s="1"/>
      <c r="TIR165" s="1"/>
      <c r="TIS165" s="1"/>
      <c r="TIT165" s="1"/>
      <c r="TIU165" s="1"/>
      <c r="TIV165" s="1"/>
      <c r="TIW165" s="1"/>
      <c r="TIX165" s="1"/>
      <c r="TIY165" s="1"/>
      <c r="TIZ165" s="1"/>
      <c r="TJA165" s="1"/>
      <c r="TJB165" s="1"/>
      <c r="TJC165" s="1"/>
      <c r="TJD165" s="1"/>
      <c r="TJE165" s="1"/>
      <c r="TJF165" s="1"/>
      <c r="TJG165" s="1"/>
      <c r="TJH165" s="1"/>
      <c r="TJI165" s="1"/>
      <c r="TJJ165" s="1"/>
      <c r="TJK165" s="1"/>
      <c r="TJL165" s="1"/>
      <c r="TJM165" s="1"/>
      <c r="TJN165" s="1"/>
      <c r="TJO165" s="1"/>
      <c r="TJP165" s="1"/>
      <c r="TJQ165" s="1"/>
      <c r="TJR165" s="1"/>
      <c r="TJS165" s="1"/>
      <c r="TJT165" s="1"/>
      <c r="TJU165" s="1"/>
      <c r="TJV165" s="1"/>
      <c r="TJW165" s="1"/>
      <c r="TJX165" s="1"/>
      <c r="TJY165" s="1"/>
      <c r="TJZ165" s="1"/>
      <c r="TKA165" s="1"/>
      <c r="TKB165" s="1"/>
      <c r="TKC165" s="1"/>
      <c r="TKD165" s="1"/>
      <c r="TKE165" s="1"/>
      <c r="TKF165" s="1"/>
      <c r="TKG165" s="1"/>
      <c r="TKH165" s="1"/>
      <c r="TKI165" s="1"/>
      <c r="TKJ165" s="1"/>
      <c r="TKK165" s="1"/>
      <c r="TKL165" s="1"/>
      <c r="TKM165" s="1"/>
      <c r="TKN165" s="1"/>
      <c r="TKO165" s="1"/>
      <c r="TKP165" s="1"/>
      <c r="TKQ165" s="1"/>
      <c r="TKR165" s="1"/>
      <c r="TKS165" s="1"/>
      <c r="TKT165" s="1"/>
      <c r="TKU165" s="1"/>
      <c r="TKV165" s="1"/>
      <c r="TKW165" s="1"/>
      <c r="TKX165" s="1"/>
      <c r="TKY165" s="1"/>
      <c r="TKZ165" s="1"/>
      <c r="TLA165" s="1"/>
      <c r="TLB165" s="1"/>
      <c r="TLC165" s="1"/>
      <c r="TLD165" s="1"/>
      <c r="TLE165" s="1"/>
      <c r="TLF165" s="1"/>
      <c r="TLG165" s="1"/>
      <c r="TLH165" s="1"/>
      <c r="TLI165" s="1"/>
      <c r="TLJ165" s="1"/>
      <c r="TLK165" s="1"/>
      <c r="TLL165" s="1"/>
      <c r="TLM165" s="1"/>
      <c r="TLN165" s="1"/>
      <c r="TLO165" s="1"/>
      <c r="TLP165" s="1"/>
      <c r="TLQ165" s="1"/>
      <c r="TLR165" s="1"/>
      <c r="TLS165" s="1"/>
      <c r="TLT165" s="1"/>
      <c r="TLU165" s="1"/>
      <c r="TLV165" s="1"/>
      <c r="TLW165" s="1"/>
      <c r="TLX165" s="1"/>
      <c r="TLY165" s="1"/>
      <c r="TLZ165" s="1"/>
      <c r="TMA165" s="1"/>
      <c r="TMB165" s="1"/>
      <c r="TMC165" s="1"/>
      <c r="TMD165" s="1"/>
      <c r="TME165" s="1"/>
      <c r="TMF165" s="1"/>
      <c r="TMG165" s="1"/>
      <c r="TMH165" s="1"/>
      <c r="TMI165" s="1"/>
      <c r="TMJ165" s="1"/>
      <c r="TMK165" s="1"/>
      <c r="TML165" s="1"/>
      <c r="TMM165" s="1"/>
      <c r="TMN165" s="1"/>
      <c r="TMO165" s="1"/>
      <c r="TMP165" s="1"/>
      <c r="TMQ165" s="1"/>
      <c r="TMR165" s="1"/>
      <c r="TMS165" s="1"/>
      <c r="TMT165" s="1"/>
      <c r="TMU165" s="1"/>
      <c r="TMV165" s="1"/>
      <c r="TMW165" s="1"/>
      <c r="TMX165" s="1"/>
      <c r="TMY165" s="1"/>
      <c r="TMZ165" s="1"/>
      <c r="TNA165" s="1"/>
      <c r="TNB165" s="1"/>
      <c r="TNC165" s="1"/>
      <c r="TND165" s="1"/>
      <c r="TNE165" s="1"/>
      <c r="TNF165" s="1"/>
      <c r="TNG165" s="1"/>
      <c r="TNH165" s="1"/>
      <c r="TNI165" s="1"/>
      <c r="TNJ165" s="1"/>
      <c r="TNK165" s="1"/>
      <c r="TNL165" s="1"/>
      <c r="TNM165" s="1"/>
      <c r="TNN165" s="1"/>
      <c r="TNO165" s="1"/>
      <c r="TNP165" s="1"/>
      <c r="TNQ165" s="1"/>
      <c r="TNR165" s="1"/>
      <c r="TNS165" s="1"/>
      <c r="TNT165" s="1"/>
      <c r="TNU165" s="1"/>
      <c r="TNV165" s="1"/>
      <c r="TNW165" s="1"/>
      <c r="TNX165" s="1"/>
      <c r="TNY165" s="1"/>
      <c r="TNZ165" s="1"/>
      <c r="TOA165" s="1"/>
      <c r="TOB165" s="1"/>
      <c r="TOC165" s="1"/>
      <c r="TOD165" s="1"/>
      <c r="TOE165" s="1"/>
      <c r="TOF165" s="1"/>
      <c r="TOG165" s="1"/>
      <c r="TOH165" s="1"/>
      <c r="TOI165" s="1"/>
      <c r="TOJ165" s="1"/>
      <c r="TOK165" s="1"/>
      <c r="TOL165" s="1"/>
      <c r="TOM165" s="1"/>
      <c r="TON165" s="1"/>
      <c r="TOO165" s="1"/>
      <c r="TOP165" s="1"/>
      <c r="TOQ165" s="1"/>
      <c r="TOR165" s="1"/>
      <c r="TOS165" s="1"/>
      <c r="TOT165" s="1"/>
      <c r="TOU165" s="1"/>
      <c r="TOV165" s="1"/>
      <c r="TOW165" s="1"/>
      <c r="TOX165" s="1"/>
      <c r="TOY165" s="1"/>
      <c r="TOZ165" s="1"/>
      <c r="TPA165" s="1"/>
      <c r="TPB165" s="1"/>
      <c r="TPC165" s="1"/>
      <c r="TPD165" s="1"/>
      <c r="TPE165" s="1"/>
      <c r="TPF165" s="1"/>
      <c r="TPG165" s="1"/>
      <c r="TPH165" s="1"/>
      <c r="TPI165" s="1"/>
      <c r="TPJ165" s="1"/>
      <c r="TPK165" s="1"/>
      <c r="TPL165" s="1"/>
      <c r="TPM165" s="1"/>
      <c r="TPN165" s="1"/>
      <c r="TPO165" s="1"/>
      <c r="TPP165" s="1"/>
      <c r="TPQ165" s="1"/>
      <c r="TPR165" s="1"/>
      <c r="TPS165" s="1"/>
      <c r="TPT165" s="1"/>
      <c r="TPU165" s="1"/>
      <c r="TPV165" s="1"/>
      <c r="TPW165" s="1"/>
      <c r="TPX165" s="1"/>
      <c r="TPY165" s="1"/>
      <c r="TPZ165" s="1"/>
      <c r="TQA165" s="1"/>
      <c r="TQB165" s="1"/>
      <c r="TQC165" s="1"/>
      <c r="TQD165" s="1"/>
      <c r="TQE165" s="1"/>
      <c r="TQF165" s="1"/>
      <c r="TQG165" s="1"/>
      <c r="TQH165" s="1"/>
      <c r="TQI165" s="1"/>
      <c r="TQJ165" s="1"/>
      <c r="TQK165" s="1"/>
      <c r="TQL165" s="1"/>
      <c r="TQM165" s="1"/>
      <c r="TQN165" s="1"/>
      <c r="TQO165" s="1"/>
      <c r="TQP165" s="1"/>
      <c r="TQQ165" s="1"/>
      <c r="TQR165" s="1"/>
      <c r="TQS165" s="1"/>
      <c r="TQT165" s="1"/>
      <c r="TQU165" s="1"/>
      <c r="TQV165" s="1"/>
      <c r="TQW165" s="1"/>
      <c r="TQX165" s="1"/>
      <c r="TQY165" s="1"/>
      <c r="TQZ165" s="1"/>
      <c r="TRA165" s="1"/>
      <c r="TRB165" s="1"/>
      <c r="TRC165" s="1"/>
      <c r="TRD165" s="1"/>
      <c r="TRE165" s="1"/>
      <c r="TRF165" s="1"/>
      <c r="TRG165" s="1"/>
      <c r="TRH165" s="1"/>
      <c r="TRI165" s="1"/>
      <c r="TRJ165" s="1"/>
      <c r="TRK165" s="1"/>
      <c r="TRL165" s="1"/>
      <c r="TRM165" s="1"/>
      <c r="TRN165" s="1"/>
      <c r="TRO165" s="1"/>
      <c r="TRP165" s="1"/>
      <c r="TRQ165" s="1"/>
      <c r="TRR165" s="1"/>
      <c r="TRS165" s="1"/>
      <c r="TRT165" s="1"/>
      <c r="TRU165" s="1"/>
      <c r="TRV165" s="1"/>
      <c r="TRW165" s="1"/>
      <c r="TRX165" s="1"/>
      <c r="TRY165" s="1"/>
      <c r="TRZ165" s="1"/>
      <c r="TSA165" s="1"/>
      <c r="TSB165" s="1"/>
      <c r="TSC165" s="1"/>
      <c r="TSD165" s="1"/>
      <c r="TSE165" s="1"/>
      <c r="TSF165" s="1"/>
      <c r="TSG165" s="1"/>
      <c r="TSH165" s="1"/>
      <c r="TSI165" s="1"/>
      <c r="TSJ165" s="1"/>
      <c r="TSK165" s="1"/>
      <c r="TSL165" s="1"/>
      <c r="TSM165" s="1"/>
      <c r="TSN165" s="1"/>
      <c r="TSO165" s="1"/>
      <c r="TSP165" s="1"/>
      <c r="TSQ165" s="1"/>
      <c r="TSR165" s="1"/>
      <c r="TSS165" s="1"/>
      <c r="TST165" s="1"/>
      <c r="TSU165" s="1"/>
      <c r="TSV165" s="1"/>
      <c r="TSW165" s="1"/>
      <c r="TSX165" s="1"/>
      <c r="TSY165" s="1"/>
      <c r="TSZ165" s="1"/>
      <c r="TTA165" s="1"/>
      <c r="TTB165" s="1"/>
      <c r="TTC165" s="1"/>
      <c r="TTD165" s="1"/>
      <c r="TTE165" s="1"/>
      <c r="TTF165" s="1"/>
      <c r="TTG165" s="1"/>
      <c r="TTH165" s="1"/>
      <c r="TTI165" s="1"/>
      <c r="TTJ165" s="1"/>
      <c r="TTK165" s="1"/>
      <c r="TTL165" s="1"/>
      <c r="TTM165" s="1"/>
      <c r="TTN165" s="1"/>
      <c r="TTO165" s="1"/>
      <c r="TTP165" s="1"/>
      <c r="TTQ165" s="1"/>
      <c r="TTR165" s="1"/>
      <c r="TTS165" s="1"/>
      <c r="TTT165" s="1"/>
      <c r="TTU165" s="1"/>
      <c r="TTV165" s="1"/>
      <c r="TTW165" s="1"/>
      <c r="TTX165" s="1"/>
      <c r="TTY165" s="1"/>
      <c r="TTZ165" s="1"/>
      <c r="TUA165" s="1"/>
      <c r="TUB165" s="1"/>
      <c r="TUC165" s="1"/>
      <c r="TUD165" s="1"/>
      <c r="TUE165" s="1"/>
      <c r="TUF165" s="1"/>
      <c r="TUG165" s="1"/>
      <c r="TUH165" s="1"/>
      <c r="TUI165" s="1"/>
      <c r="TUJ165" s="1"/>
      <c r="TUK165" s="1"/>
      <c r="TUL165" s="1"/>
      <c r="TUM165" s="1"/>
      <c r="TUN165" s="1"/>
      <c r="TUO165" s="1"/>
      <c r="TUP165" s="1"/>
      <c r="TUQ165" s="1"/>
      <c r="TUR165" s="1"/>
      <c r="TUS165" s="1"/>
      <c r="TUT165" s="1"/>
      <c r="TUU165" s="1"/>
      <c r="TUV165" s="1"/>
      <c r="TUW165" s="1"/>
      <c r="TUX165" s="1"/>
      <c r="TUY165" s="1"/>
      <c r="TUZ165" s="1"/>
      <c r="TVA165" s="1"/>
      <c r="TVB165" s="1"/>
      <c r="TVC165" s="1"/>
      <c r="TVD165" s="1"/>
      <c r="TVE165" s="1"/>
      <c r="TVF165" s="1"/>
      <c r="TVG165" s="1"/>
      <c r="TVH165" s="1"/>
      <c r="TVI165" s="1"/>
      <c r="TVJ165" s="1"/>
      <c r="TVK165" s="1"/>
      <c r="TVL165" s="1"/>
      <c r="TVM165" s="1"/>
      <c r="TVN165" s="1"/>
      <c r="TVO165" s="1"/>
      <c r="TVP165" s="1"/>
      <c r="TVQ165" s="1"/>
      <c r="TVR165" s="1"/>
      <c r="TVS165" s="1"/>
      <c r="TVT165" s="1"/>
      <c r="TVU165" s="1"/>
      <c r="TVV165" s="1"/>
      <c r="TVW165" s="1"/>
      <c r="TVX165" s="1"/>
      <c r="TVY165" s="1"/>
      <c r="TVZ165" s="1"/>
      <c r="TWA165" s="1"/>
      <c r="TWB165" s="1"/>
      <c r="TWC165" s="1"/>
      <c r="TWD165" s="1"/>
      <c r="TWE165" s="1"/>
      <c r="TWF165" s="1"/>
      <c r="TWG165" s="1"/>
      <c r="TWH165" s="1"/>
      <c r="TWI165" s="1"/>
      <c r="TWJ165" s="1"/>
      <c r="TWK165" s="1"/>
      <c r="TWL165" s="1"/>
      <c r="TWM165" s="1"/>
      <c r="TWN165" s="1"/>
      <c r="TWO165" s="1"/>
      <c r="TWP165" s="1"/>
      <c r="TWQ165" s="1"/>
      <c r="TWR165" s="1"/>
      <c r="TWS165" s="1"/>
      <c r="TWT165" s="1"/>
      <c r="TWU165" s="1"/>
      <c r="TWV165" s="1"/>
      <c r="TWW165" s="1"/>
      <c r="TWX165" s="1"/>
      <c r="TWY165" s="1"/>
      <c r="TWZ165" s="1"/>
      <c r="TXA165" s="1"/>
      <c r="TXB165" s="1"/>
      <c r="TXC165" s="1"/>
      <c r="TXD165" s="1"/>
      <c r="TXE165" s="1"/>
      <c r="TXF165" s="1"/>
      <c r="TXG165" s="1"/>
      <c r="TXH165" s="1"/>
      <c r="TXI165" s="1"/>
      <c r="TXJ165" s="1"/>
      <c r="TXK165" s="1"/>
      <c r="TXL165" s="1"/>
      <c r="TXM165" s="1"/>
      <c r="TXN165" s="1"/>
      <c r="TXO165" s="1"/>
      <c r="TXP165" s="1"/>
      <c r="TXQ165" s="1"/>
      <c r="TXR165" s="1"/>
      <c r="TXS165" s="1"/>
      <c r="TXT165" s="1"/>
      <c r="TXU165" s="1"/>
      <c r="TXV165" s="1"/>
      <c r="TXW165" s="1"/>
      <c r="TXX165" s="1"/>
      <c r="TXY165" s="1"/>
      <c r="TXZ165" s="1"/>
      <c r="TYA165" s="1"/>
      <c r="TYB165" s="1"/>
      <c r="TYC165" s="1"/>
      <c r="TYD165" s="1"/>
      <c r="TYE165" s="1"/>
      <c r="TYF165" s="1"/>
      <c r="TYG165" s="1"/>
      <c r="TYH165" s="1"/>
      <c r="TYI165" s="1"/>
      <c r="TYJ165" s="1"/>
      <c r="TYK165" s="1"/>
      <c r="TYL165" s="1"/>
      <c r="TYM165" s="1"/>
      <c r="TYN165" s="1"/>
      <c r="TYO165" s="1"/>
      <c r="TYP165" s="1"/>
      <c r="TYQ165" s="1"/>
      <c r="TYR165" s="1"/>
      <c r="TYS165" s="1"/>
      <c r="TYT165" s="1"/>
      <c r="TYU165" s="1"/>
      <c r="TYV165" s="1"/>
      <c r="TYW165" s="1"/>
      <c r="TYX165" s="1"/>
      <c r="TYY165" s="1"/>
      <c r="TYZ165" s="1"/>
      <c r="TZA165" s="1"/>
      <c r="TZB165" s="1"/>
      <c r="TZC165" s="1"/>
      <c r="TZD165" s="1"/>
      <c r="TZE165" s="1"/>
      <c r="TZF165" s="1"/>
      <c r="TZG165" s="1"/>
      <c r="TZH165" s="1"/>
      <c r="TZI165" s="1"/>
      <c r="TZJ165" s="1"/>
      <c r="TZK165" s="1"/>
      <c r="TZL165" s="1"/>
      <c r="TZM165" s="1"/>
      <c r="TZN165" s="1"/>
      <c r="TZO165" s="1"/>
      <c r="TZP165" s="1"/>
      <c r="TZQ165" s="1"/>
      <c r="TZR165" s="1"/>
      <c r="TZS165" s="1"/>
      <c r="TZT165" s="1"/>
      <c r="TZU165" s="1"/>
      <c r="TZV165" s="1"/>
      <c r="TZW165" s="1"/>
      <c r="TZX165" s="1"/>
      <c r="TZY165" s="1"/>
      <c r="TZZ165" s="1"/>
      <c r="UAA165" s="1"/>
      <c r="UAB165" s="1"/>
      <c r="UAC165" s="1"/>
      <c r="UAD165" s="1"/>
      <c r="UAE165" s="1"/>
      <c r="UAF165" s="1"/>
      <c r="UAG165" s="1"/>
      <c r="UAH165" s="1"/>
      <c r="UAI165" s="1"/>
      <c r="UAJ165" s="1"/>
      <c r="UAK165" s="1"/>
      <c r="UAL165" s="1"/>
      <c r="UAM165" s="1"/>
      <c r="UAN165" s="1"/>
      <c r="UAO165" s="1"/>
      <c r="UAP165" s="1"/>
      <c r="UAQ165" s="1"/>
      <c r="UAR165" s="1"/>
      <c r="UAS165" s="1"/>
      <c r="UAT165" s="1"/>
      <c r="UAU165" s="1"/>
      <c r="UAV165" s="1"/>
      <c r="UAW165" s="1"/>
      <c r="UAX165" s="1"/>
      <c r="UAY165" s="1"/>
      <c r="UAZ165" s="1"/>
      <c r="UBA165" s="1"/>
      <c r="UBB165" s="1"/>
      <c r="UBC165" s="1"/>
      <c r="UBD165" s="1"/>
      <c r="UBE165" s="1"/>
      <c r="UBF165" s="1"/>
      <c r="UBG165" s="1"/>
      <c r="UBH165" s="1"/>
      <c r="UBI165" s="1"/>
      <c r="UBJ165" s="1"/>
      <c r="UBK165" s="1"/>
      <c r="UBL165" s="1"/>
      <c r="UBM165" s="1"/>
      <c r="UBN165" s="1"/>
      <c r="UBO165" s="1"/>
      <c r="UBP165" s="1"/>
      <c r="UBQ165" s="1"/>
      <c r="UBR165" s="1"/>
      <c r="UBS165" s="1"/>
      <c r="UBT165" s="1"/>
      <c r="UBU165" s="1"/>
      <c r="UBV165" s="1"/>
      <c r="UBW165" s="1"/>
      <c r="UBX165" s="1"/>
      <c r="UBY165" s="1"/>
      <c r="UBZ165" s="1"/>
      <c r="UCA165" s="1"/>
      <c r="UCB165" s="1"/>
      <c r="UCC165" s="1"/>
      <c r="UCD165" s="1"/>
      <c r="UCE165" s="1"/>
      <c r="UCF165" s="1"/>
      <c r="UCG165" s="1"/>
      <c r="UCH165" s="1"/>
      <c r="UCI165" s="1"/>
      <c r="UCJ165" s="1"/>
      <c r="UCK165" s="1"/>
      <c r="UCL165" s="1"/>
      <c r="UCM165" s="1"/>
      <c r="UCN165" s="1"/>
      <c r="UCO165" s="1"/>
      <c r="UCP165" s="1"/>
      <c r="UCQ165" s="1"/>
      <c r="UCR165" s="1"/>
      <c r="UCS165" s="1"/>
      <c r="UCT165" s="1"/>
      <c r="UCU165" s="1"/>
      <c r="UCV165" s="1"/>
      <c r="UCW165" s="1"/>
      <c r="UCX165" s="1"/>
      <c r="UCY165" s="1"/>
      <c r="UCZ165" s="1"/>
      <c r="UDA165" s="1"/>
      <c r="UDB165" s="1"/>
      <c r="UDC165" s="1"/>
      <c r="UDD165" s="1"/>
      <c r="UDE165" s="1"/>
      <c r="UDF165" s="1"/>
      <c r="UDG165" s="1"/>
      <c r="UDH165" s="1"/>
      <c r="UDI165" s="1"/>
      <c r="UDJ165" s="1"/>
      <c r="UDK165" s="1"/>
      <c r="UDL165" s="1"/>
      <c r="UDM165" s="1"/>
      <c r="UDN165" s="1"/>
      <c r="UDO165" s="1"/>
      <c r="UDP165" s="1"/>
      <c r="UDQ165" s="1"/>
      <c r="UDR165" s="1"/>
      <c r="UDS165" s="1"/>
      <c r="UDT165" s="1"/>
      <c r="UDU165" s="1"/>
      <c r="UDV165" s="1"/>
      <c r="UDW165" s="1"/>
      <c r="UDX165" s="1"/>
      <c r="UDY165" s="1"/>
      <c r="UDZ165" s="1"/>
      <c r="UEA165" s="1"/>
      <c r="UEB165" s="1"/>
      <c r="UEC165" s="1"/>
      <c r="UED165" s="1"/>
      <c r="UEE165" s="1"/>
      <c r="UEF165" s="1"/>
      <c r="UEG165" s="1"/>
      <c r="UEH165" s="1"/>
      <c r="UEI165" s="1"/>
      <c r="UEJ165" s="1"/>
      <c r="UEK165" s="1"/>
      <c r="UEL165" s="1"/>
      <c r="UEM165" s="1"/>
      <c r="UEN165" s="1"/>
      <c r="UEO165" s="1"/>
      <c r="UEP165" s="1"/>
      <c r="UEQ165" s="1"/>
      <c r="UER165" s="1"/>
      <c r="UES165" s="1"/>
      <c r="UET165" s="1"/>
      <c r="UEU165" s="1"/>
      <c r="UEV165" s="1"/>
      <c r="UEW165" s="1"/>
      <c r="UEX165" s="1"/>
      <c r="UEY165" s="1"/>
      <c r="UEZ165" s="1"/>
      <c r="UFA165" s="1"/>
      <c r="UFB165" s="1"/>
      <c r="UFC165" s="1"/>
      <c r="UFD165" s="1"/>
      <c r="UFE165" s="1"/>
      <c r="UFF165" s="1"/>
      <c r="UFG165" s="1"/>
      <c r="UFH165" s="1"/>
      <c r="UFI165" s="1"/>
      <c r="UFJ165" s="1"/>
      <c r="UFK165" s="1"/>
      <c r="UFL165" s="1"/>
      <c r="UFM165" s="1"/>
      <c r="UFN165" s="1"/>
      <c r="UFO165" s="1"/>
      <c r="UFP165" s="1"/>
      <c r="UFQ165" s="1"/>
      <c r="UFR165" s="1"/>
      <c r="UFS165" s="1"/>
      <c r="UFT165" s="1"/>
      <c r="UFU165" s="1"/>
      <c r="UFV165" s="1"/>
      <c r="UFW165" s="1"/>
      <c r="UFX165" s="1"/>
      <c r="UFY165" s="1"/>
      <c r="UFZ165" s="1"/>
      <c r="UGA165" s="1"/>
      <c r="UGB165" s="1"/>
      <c r="UGC165" s="1"/>
      <c r="UGD165" s="1"/>
      <c r="UGE165" s="1"/>
      <c r="UGF165" s="1"/>
      <c r="UGG165" s="1"/>
      <c r="UGH165" s="1"/>
      <c r="UGI165" s="1"/>
      <c r="UGJ165" s="1"/>
      <c r="UGK165" s="1"/>
      <c r="UGL165" s="1"/>
      <c r="UGM165" s="1"/>
      <c r="UGN165" s="1"/>
      <c r="UGO165" s="1"/>
      <c r="UGP165" s="1"/>
      <c r="UGQ165" s="1"/>
      <c r="UGR165" s="1"/>
      <c r="UGS165" s="1"/>
      <c r="UGT165" s="1"/>
      <c r="UGU165" s="1"/>
      <c r="UGV165" s="1"/>
      <c r="UGW165" s="1"/>
      <c r="UGX165" s="1"/>
      <c r="UGY165" s="1"/>
      <c r="UGZ165" s="1"/>
      <c r="UHA165" s="1"/>
      <c r="UHB165" s="1"/>
      <c r="UHC165" s="1"/>
      <c r="UHD165" s="1"/>
      <c r="UHE165" s="1"/>
      <c r="UHF165" s="1"/>
      <c r="UHG165" s="1"/>
      <c r="UHH165" s="1"/>
      <c r="UHI165" s="1"/>
      <c r="UHJ165" s="1"/>
      <c r="UHK165" s="1"/>
      <c r="UHL165" s="1"/>
      <c r="UHM165" s="1"/>
      <c r="UHN165" s="1"/>
      <c r="UHO165" s="1"/>
      <c r="UHP165" s="1"/>
      <c r="UHQ165" s="1"/>
      <c r="UHR165" s="1"/>
      <c r="UHS165" s="1"/>
      <c r="UHT165" s="1"/>
      <c r="UHU165" s="1"/>
      <c r="UHV165" s="1"/>
      <c r="UHW165" s="1"/>
      <c r="UHX165" s="1"/>
      <c r="UHY165" s="1"/>
      <c r="UHZ165" s="1"/>
      <c r="UIA165" s="1"/>
      <c r="UIB165" s="1"/>
      <c r="UIC165" s="1"/>
      <c r="UID165" s="1"/>
      <c r="UIE165" s="1"/>
      <c r="UIF165" s="1"/>
      <c r="UIG165" s="1"/>
      <c r="UIH165" s="1"/>
      <c r="UII165" s="1"/>
      <c r="UIJ165" s="1"/>
      <c r="UIK165" s="1"/>
      <c r="UIL165" s="1"/>
      <c r="UIM165" s="1"/>
      <c r="UIN165" s="1"/>
      <c r="UIO165" s="1"/>
      <c r="UIP165" s="1"/>
      <c r="UIQ165" s="1"/>
      <c r="UIR165" s="1"/>
      <c r="UIS165" s="1"/>
      <c r="UIT165" s="1"/>
      <c r="UIU165" s="1"/>
      <c r="UIV165" s="1"/>
      <c r="UIW165" s="1"/>
      <c r="UIX165" s="1"/>
      <c r="UIY165" s="1"/>
      <c r="UIZ165" s="1"/>
      <c r="UJA165" s="1"/>
      <c r="UJB165" s="1"/>
      <c r="UJC165" s="1"/>
      <c r="UJD165" s="1"/>
      <c r="UJE165" s="1"/>
      <c r="UJF165" s="1"/>
      <c r="UJG165" s="1"/>
      <c r="UJH165" s="1"/>
      <c r="UJI165" s="1"/>
      <c r="UJJ165" s="1"/>
      <c r="UJK165" s="1"/>
      <c r="UJL165" s="1"/>
      <c r="UJM165" s="1"/>
      <c r="UJN165" s="1"/>
      <c r="UJO165" s="1"/>
      <c r="UJP165" s="1"/>
      <c r="UJQ165" s="1"/>
      <c r="UJR165" s="1"/>
      <c r="UJS165" s="1"/>
      <c r="UJT165" s="1"/>
      <c r="UJU165" s="1"/>
      <c r="UJV165" s="1"/>
      <c r="UJW165" s="1"/>
      <c r="UJX165" s="1"/>
      <c r="UJY165" s="1"/>
      <c r="UJZ165" s="1"/>
      <c r="UKA165" s="1"/>
      <c r="UKB165" s="1"/>
      <c r="UKC165" s="1"/>
      <c r="UKD165" s="1"/>
      <c r="UKE165" s="1"/>
      <c r="UKF165" s="1"/>
      <c r="UKG165" s="1"/>
      <c r="UKH165" s="1"/>
      <c r="UKI165" s="1"/>
      <c r="UKJ165" s="1"/>
      <c r="UKK165" s="1"/>
      <c r="UKL165" s="1"/>
      <c r="UKM165" s="1"/>
      <c r="UKN165" s="1"/>
      <c r="UKO165" s="1"/>
      <c r="UKP165" s="1"/>
      <c r="UKQ165" s="1"/>
      <c r="UKR165" s="1"/>
      <c r="UKS165" s="1"/>
      <c r="UKT165" s="1"/>
      <c r="UKU165" s="1"/>
      <c r="UKV165" s="1"/>
      <c r="UKW165" s="1"/>
      <c r="UKX165" s="1"/>
      <c r="UKY165" s="1"/>
      <c r="UKZ165" s="1"/>
      <c r="ULA165" s="1"/>
      <c r="ULB165" s="1"/>
      <c r="ULC165" s="1"/>
      <c r="ULD165" s="1"/>
      <c r="ULE165" s="1"/>
      <c r="ULF165" s="1"/>
      <c r="ULG165" s="1"/>
      <c r="ULH165" s="1"/>
      <c r="ULI165" s="1"/>
      <c r="ULJ165" s="1"/>
      <c r="ULK165" s="1"/>
      <c r="ULL165" s="1"/>
      <c r="ULM165" s="1"/>
      <c r="ULN165" s="1"/>
      <c r="ULO165" s="1"/>
      <c r="ULP165" s="1"/>
      <c r="ULQ165" s="1"/>
      <c r="ULR165" s="1"/>
      <c r="ULS165" s="1"/>
      <c r="ULT165" s="1"/>
      <c r="ULU165" s="1"/>
      <c r="ULV165" s="1"/>
      <c r="ULW165" s="1"/>
      <c r="ULX165" s="1"/>
      <c r="ULY165" s="1"/>
      <c r="ULZ165" s="1"/>
      <c r="UMA165" s="1"/>
      <c r="UMB165" s="1"/>
      <c r="UMC165" s="1"/>
      <c r="UMD165" s="1"/>
      <c r="UME165" s="1"/>
      <c r="UMF165" s="1"/>
      <c r="UMG165" s="1"/>
      <c r="UMH165" s="1"/>
      <c r="UMI165" s="1"/>
      <c r="UMJ165" s="1"/>
      <c r="UMK165" s="1"/>
      <c r="UML165" s="1"/>
      <c r="UMM165" s="1"/>
      <c r="UMN165" s="1"/>
      <c r="UMO165" s="1"/>
      <c r="UMP165" s="1"/>
      <c r="UMQ165" s="1"/>
      <c r="UMR165" s="1"/>
      <c r="UMS165" s="1"/>
      <c r="UMT165" s="1"/>
      <c r="UMU165" s="1"/>
      <c r="UMV165" s="1"/>
      <c r="UMW165" s="1"/>
      <c r="UMX165" s="1"/>
      <c r="UMY165" s="1"/>
      <c r="UMZ165" s="1"/>
      <c r="UNA165" s="1"/>
      <c r="UNB165" s="1"/>
      <c r="UNC165" s="1"/>
      <c r="UND165" s="1"/>
      <c r="UNE165" s="1"/>
      <c r="UNF165" s="1"/>
      <c r="UNG165" s="1"/>
      <c r="UNH165" s="1"/>
      <c r="UNI165" s="1"/>
      <c r="UNJ165" s="1"/>
      <c r="UNK165" s="1"/>
      <c r="UNL165" s="1"/>
      <c r="UNM165" s="1"/>
      <c r="UNN165" s="1"/>
      <c r="UNO165" s="1"/>
      <c r="UNP165" s="1"/>
      <c r="UNQ165" s="1"/>
      <c r="UNR165" s="1"/>
      <c r="UNS165" s="1"/>
      <c r="UNT165" s="1"/>
      <c r="UNU165" s="1"/>
      <c r="UNV165" s="1"/>
      <c r="UNW165" s="1"/>
      <c r="UNX165" s="1"/>
      <c r="UNY165" s="1"/>
      <c r="UNZ165" s="1"/>
      <c r="UOA165" s="1"/>
      <c r="UOB165" s="1"/>
      <c r="UOC165" s="1"/>
      <c r="UOD165" s="1"/>
      <c r="UOE165" s="1"/>
      <c r="UOF165" s="1"/>
      <c r="UOG165" s="1"/>
      <c r="UOH165" s="1"/>
      <c r="UOI165" s="1"/>
      <c r="UOJ165" s="1"/>
      <c r="UOK165" s="1"/>
      <c r="UOL165" s="1"/>
      <c r="UOM165" s="1"/>
      <c r="UON165" s="1"/>
      <c r="UOO165" s="1"/>
      <c r="UOP165" s="1"/>
      <c r="UOQ165" s="1"/>
      <c r="UOR165" s="1"/>
      <c r="UOS165" s="1"/>
      <c r="UOT165" s="1"/>
      <c r="UOU165" s="1"/>
      <c r="UOV165" s="1"/>
      <c r="UOW165" s="1"/>
      <c r="UOX165" s="1"/>
      <c r="UOY165" s="1"/>
      <c r="UOZ165" s="1"/>
      <c r="UPA165" s="1"/>
      <c r="UPB165" s="1"/>
      <c r="UPC165" s="1"/>
      <c r="UPD165" s="1"/>
      <c r="UPE165" s="1"/>
      <c r="UPF165" s="1"/>
      <c r="UPG165" s="1"/>
      <c r="UPH165" s="1"/>
      <c r="UPI165" s="1"/>
      <c r="UPJ165" s="1"/>
      <c r="UPK165" s="1"/>
      <c r="UPL165" s="1"/>
      <c r="UPM165" s="1"/>
      <c r="UPN165" s="1"/>
      <c r="UPO165" s="1"/>
      <c r="UPP165" s="1"/>
      <c r="UPQ165" s="1"/>
      <c r="UPR165" s="1"/>
      <c r="UPS165" s="1"/>
      <c r="UPT165" s="1"/>
      <c r="UPU165" s="1"/>
      <c r="UPV165" s="1"/>
      <c r="UPW165" s="1"/>
      <c r="UPX165" s="1"/>
      <c r="UPY165" s="1"/>
      <c r="UPZ165" s="1"/>
      <c r="UQA165" s="1"/>
      <c r="UQB165" s="1"/>
      <c r="UQC165" s="1"/>
      <c r="UQD165" s="1"/>
      <c r="UQE165" s="1"/>
      <c r="UQF165" s="1"/>
      <c r="UQG165" s="1"/>
      <c r="UQH165" s="1"/>
      <c r="UQI165" s="1"/>
      <c r="UQJ165" s="1"/>
      <c r="UQK165" s="1"/>
      <c r="UQL165" s="1"/>
      <c r="UQM165" s="1"/>
      <c r="UQN165" s="1"/>
      <c r="UQO165" s="1"/>
      <c r="UQP165" s="1"/>
      <c r="UQQ165" s="1"/>
      <c r="UQR165" s="1"/>
      <c r="UQS165" s="1"/>
      <c r="UQT165" s="1"/>
      <c r="UQU165" s="1"/>
      <c r="UQV165" s="1"/>
      <c r="UQW165" s="1"/>
      <c r="UQX165" s="1"/>
      <c r="UQY165" s="1"/>
      <c r="UQZ165" s="1"/>
      <c r="URA165" s="1"/>
      <c r="URB165" s="1"/>
      <c r="URC165" s="1"/>
      <c r="URD165" s="1"/>
      <c r="URE165" s="1"/>
      <c r="URF165" s="1"/>
      <c r="URG165" s="1"/>
      <c r="URH165" s="1"/>
      <c r="URI165" s="1"/>
      <c r="URJ165" s="1"/>
      <c r="URK165" s="1"/>
      <c r="URL165" s="1"/>
      <c r="URM165" s="1"/>
      <c r="URN165" s="1"/>
      <c r="URO165" s="1"/>
      <c r="URP165" s="1"/>
      <c r="URQ165" s="1"/>
      <c r="URR165" s="1"/>
      <c r="URS165" s="1"/>
      <c r="URT165" s="1"/>
      <c r="URU165" s="1"/>
      <c r="URV165" s="1"/>
      <c r="URW165" s="1"/>
      <c r="URX165" s="1"/>
      <c r="URY165" s="1"/>
      <c r="URZ165" s="1"/>
      <c r="USA165" s="1"/>
      <c r="USB165" s="1"/>
      <c r="USC165" s="1"/>
      <c r="USD165" s="1"/>
      <c r="USE165" s="1"/>
      <c r="USF165" s="1"/>
      <c r="USG165" s="1"/>
      <c r="USH165" s="1"/>
      <c r="USI165" s="1"/>
      <c r="USJ165" s="1"/>
      <c r="USK165" s="1"/>
      <c r="USL165" s="1"/>
      <c r="USM165" s="1"/>
      <c r="USN165" s="1"/>
      <c r="USO165" s="1"/>
      <c r="USP165" s="1"/>
      <c r="USQ165" s="1"/>
      <c r="USR165" s="1"/>
      <c r="USS165" s="1"/>
      <c r="UST165" s="1"/>
      <c r="USU165" s="1"/>
      <c r="USV165" s="1"/>
      <c r="USW165" s="1"/>
      <c r="USX165" s="1"/>
      <c r="USY165" s="1"/>
      <c r="USZ165" s="1"/>
      <c r="UTA165" s="1"/>
      <c r="UTB165" s="1"/>
      <c r="UTC165" s="1"/>
      <c r="UTD165" s="1"/>
      <c r="UTE165" s="1"/>
      <c r="UTF165" s="1"/>
      <c r="UTG165" s="1"/>
      <c r="UTH165" s="1"/>
      <c r="UTI165" s="1"/>
      <c r="UTJ165" s="1"/>
      <c r="UTK165" s="1"/>
      <c r="UTL165" s="1"/>
      <c r="UTM165" s="1"/>
      <c r="UTN165" s="1"/>
      <c r="UTO165" s="1"/>
      <c r="UTP165" s="1"/>
      <c r="UTQ165" s="1"/>
      <c r="UTR165" s="1"/>
      <c r="UTS165" s="1"/>
      <c r="UTT165" s="1"/>
      <c r="UTU165" s="1"/>
      <c r="UTV165" s="1"/>
      <c r="UTW165" s="1"/>
      <c r="UTX165" s="1"/>
      <c r="UTY165" s="1"/>
      <c r="UTZ165" s="1"/>
      <c r="UUA165" s="1"/>
      <c r="UUB165" s="1"/>
      <c r="UUC165" s="1"/>
      <c r="UUD165" s="1"/>
      <c r="UUE165" s="1"/>
      <c r="UUF165" s="1"/>
      <c r="UUG165" s="1"/>
      <c r="UUH165" s="1"/>
      <c r="UUI165" s="1"/>
      <c r="UUJ165" s="1"/>
      <c r="UUK165" s="1"/>
      <c r="UUL165" s="1"/>
      <c r="UUM165" s="1"/>
      <c r="UUN165" s="1"/>
      <c r="UUO165" s="1"/>
      <c r="UUP165" s="1"/>
      <c r="UUQ165" s="1"/>
      <c r="UUR165" s="1"/>
      <c r="UUS165" s="1"/>
      <c r="UUT165" s="1"/>
      <c r="UUU165" s="1"/>
      <c r="UUV165" s="1"/>
      <c r="UUW165" s="1"/>
      <c r="UUX165" s="1"/>
      <c r="UUY165" s="1"/>
      <c r="UUZ165" s="1"/>
      <c r="UVA165" s="1"/>
      <c r="UVB165" s="1"/>
      <c r="UVC165" s="1"/>
      <c r="UVD165" s="1"/>
      <c r="UVE165" s="1"/>
      <c r="UVF165" s="1"/>
      <c r="UVG165" s="1"/>
      <c r="UVH165" s="1"/>
      <c r="UVI165" s="1"/>
      <c r="UVJ165" s="1"/>
      <c r="UVK165" s="1"/>
      <c r="UVL165" s="1"/>
      <c r="UVM165" s="1"/>
      <c r="UVN165" s="1"/>
      <c r="UVO165" s="1"/>
      <c r="UVP165" s="1"/>
      <c r="UVQ165" s="1"/>
      <c r="UVR165" s="1"/>
      <c r="UVS165" s="1"/>
      <c r="UVT165" s="1"/>
      <c r="UVU165" s="1"/>
      <c r="UVV165" s="1"/>
      <c r="UVW165" s="1"/>
      <c r="UVX165" s="1"/>
      <c r="UVY165" s="1"/>
      <c r="UVZ165" s="1"/>
      <c r="UWA165" s="1"/>
      <c r="UWB165" s="1"/>
      <c r="UWC165" s="1"/>
      <c r="UWD165" s="1"/>
      <c r="UWE165" s="1"/>
      <c r="UWF165" s="1"/>
      <c r="UWG165" s="1"/>
      <c r="UWH165" s="1"/>
      <c r="UWI165" s="1"/>
      <c r="UWJ165" s="1"/>
      <c r="UWK165" s="1"/>
      <c r="UWL165" s="1"/>
      <c r="UWM165" s="1"/>
      <c r="UWN165" s="1"/>
      <c r="UWO165" s="1"/>
      <c r="UWP165" s="1"/>
      <c r="UWQ165" s="1"/>
      <c r="UWR165" s="1"/>
      <c r="UWS165" s="1"/>
      <c r="UWT165" s="1"/>
      <c r="UWU165" s="1"/>
      <c r="UWV165" s="1"/>
      <c r="UWW165" s="1"/>
      <c r="UWX165" s="1"/>
      <c r="UWY165" s="1"/>
      <c r="UWZ165" s="1"/>
      <c r="UXA165" s="1"/>
      <c r="UXB165" s="1"/>
      <c r="UXC165" s="1"/>
      <c r="UXD165" s="1"/>
      <c r="UXE165" s="1"/>
      <c r="UXF165" s="1"/>
      <c r="UXG165" s="1"/>
      <c r="UXH165" s="1"/>
      <c r="UXI165" s="1"/>
      <c r="UXJ165" s="1"/>
      <c r="UXK165" s="1"/>
      <c r="UXL165" s="1"/>
      <c r="UXM165" s="1"/>
      <c r="UXN165" s="1"/>
      <c r="UXO165" s="1"/>
      <c r="UXP165" s="1"/>
      <c r="UXQ165" s="1"/>
      <c r="UXR165" s="1"/>
      <c r="UXS165" s="1"/>
      <c r="UXT165" s="1"/>
      <c r="UXU165" s="1"/>
      <c r="UXV165" s="1"/>
      <c r="UXW165" s="1"/>
      <c r="UXX165" s="1"/>
      <c r="UXY165" s="1"/>
      <c r="UXZ165" s="1"/>
      <c r="UYA165" s="1"/>
      <c r="UYB165" s="1"/>
      <c r="UYC165" s="1"/>
      <c r="UYD165" s="1"/>
      <c r="UYE165" s="1"/>
      <c r="UYF165" s="1"/>
      <c r="UYG165" s="1"/>
      <c r="UYH165" s="1"/>
      <c r="UYI165" s="1"/>
      <c r="UYJ165" s="1"/>
      <c r="UYK165" s="1"/>
      <c r="UYL165" s="1"/>
      <c r="UYM165" s="1"/>
      <c r="UYN165" s="1"/>
      <c r="UYO165" s="1"/>
      <c r="UYP165" s="1"/>
      <c r="UYQ165" s="1"/>
      <c r="UYR165" s="1"/>
      <c r="UYS165" s="1"/>
      <c r="UYT165" s="1"/>
      <c r="UYU165" s="1"/>
      <c r="UYV165" s="1"/>
      <c r="UYW165" s="1"/>
      <c r="UYX165" s="1"/>
      <c r="UYY165" s="1"/>
      <c r="UYZ165" s="1"/>
      <c r="UZA165" s="1"/>
      <c r="UZB165" s="1"/>
      <c r="UZC165" s="1"/>
      <c r="UZD165" s="1"/>
      <c r="UZE165" s="1"/>
      <c r="UZF165" s="1"/>
      <c r="UZG165" s="1"/>
      <c r="UZH165" s="1"/>
      <c r="UZI165" s="1"/>
      <c r="UZJ165" s="1"/>
      <c r="UZK165" s="1"/>
      <c r="UZL165" s="1"/>
      <c r="UZM165" s="1"/>
      <c r="UZN165" s="1"/>
      <c r="UZO165" s="1"/>
      <c r="UZP165" s="1"/>
      <c r="UZQ165" s="1"/>
      <c r="UZR165" s="1"/>
      <c r="UZS165" s="1"/>
      <c r="UZT165" s="1"/>
      <c r="UZU165" s="1"/>
      <c r="UZV165" s="1"/>
      <c r="UZW165" s="1"/>
      <c r="UZX165" s="1"/>
      <c r="UZY165" s="1"/>
      <c r="UZZ165" s="1"/>
      <c r="VAA165" s="1"/>
      <c r="VAB165" s="1"/>
      <c r="VAC165" s="1"/>
      <c r="VAD165" s="1"/>
      <c r="VAE165" s="1"/>
      <c r="VAF165" s="1"/>
      <c r="VAG165" s="1"/>
      <c r="VAH165" s="1"/>
      <c r="VAI165" s="1"/>
      <c r="VAJ165" s="1"/>
      <c r="VAK165" s="1"/>
      <c r="VAL165" s="1"/>
      <c r="VAM165" s="1"/>
      <c r="VAN165" s="1"/>
      <c r="VAO165" s="1"/>
      <c r="VAP165" s="1"/>
      <c r="VAQ165" s="1"/>
      <c r="VAR165" s="1"/>
      <c r="VAS165" s="1"/>
      <c r="VAT165" s="1"/>
      <c r="VAU165" s="1"/>
      <c r="VAV165" s="1"/>
      <c r="VAW165" s="1"/>
      <c r="VAX165" s="1"/>
      <c r="VAY165" s="1"/>
      <c r="VAZ165" s="1"/>
      <c r="VBA165" s="1"/>
      <c r="VBB165" s="1"/>
      <c r="VBC165" s="1"/>
      <c r="VBD165" s="1"/>
      <c r="VBE165" s="1"/>
      <c r="VBF165" s="1"/>
      <c r="VBG165" s="1"/>
      <c r="VBH165" s="1"/>
      <c r="VBI165" s="1"/>
      <c r="VBJ165" s="1"/>
      <c r="VBK165" s="1"/>
      <c r="VBL165" s="1"/>
      <c r="VBM165" s="1"/>
      <c r="VBN165" s="1"/>
      <c r="VBO165" s="1"/>
      <c r="VBP165" s="1"/>
      <c r="VBQ165" s="1"/>
      <c r="VBR165" s="1"/>
      <c r="VBS165" s="1"/>
      <c r="VBT165" s="1"/>
      <c r="VBU165" s="1"/>
      <c r="VBV165" s="1"/>
      <c r="VBW165" s="1"/>
      <c r="VBX165" s="1"/>
      <c r="VBY165" s="1"/>
      <c r="VBZ165" s="1"/>
      <c r="VCA165" s="1"/>
      <c r="VCB165" s="1"/>
      <c r="VCC165" s="1"/>
      <c r="VCD165" s="1"/>
      <c r="VCE165" s="1"/>
      <c r="VCF165" s="1"/>
      <c r="VCG165" s="1"/>
      <c r="VCH165" s="1"/>
      <c r="VCI165" s="1"/>
      <c r="VCJ165" s="1"/>
      <c r="VCK165" s="1"/>
      <c r="VCL165" s="1"/>
      <c r="VCM165" s="1"/>
      <c r="VCN165" s="1"/>
      <c r="VCO165" s="1"/>
      <c r="VCP165" s="1"/>
      <c r="VCQ165" s="1"/>
      <c r="VCR165" s="1"/>
      <c r="VCS165" s="1"/>
      <c r="VCT165" s="1"/>
      <c r="VCU165" s="1"/>
      <c r="VCV165" s="1"/>
      <c r="VCW165" s="1"/>
      <c r="VCX165" s="1"/>
      <c r="VCY165" s="1"/>
      <c r="VCZ165" s="1"/>
      <c r="VDA165" s="1"/>
      <c r="VDB165" s="1"/>
      <c r="VDC165" s="1"/>
      <c r="VDD165" s="1"/>
      <c r="VDE165" s="1"/>
      <c r="VDF165" s="1"/>
      <c r="VDG165" s="1"/>
      <c r="VDH165" s="1"/>
      <c r="VDI165" s="1"/>
      <c r="VDJ165" s="1"/>
      <c r="VDK165" s="1"/>
      <c r="VDL165" s="1"/>
      <c r="VDM165" s="1"/>
      <c r="VDN165" s="1"/>
      <c r="VDO165" s="1"/>
      <c r="VDP165" s="1"/>
      <c r="VDQ165" s="1"/>
      <c r="VDR165" s="1"/>
      <c r="VDS165" s="1"/>
      <c r="VDT165" s="1"/>
      <c r="VDU165" s="1"/>
      <c r="VDV165" s="1"/>
      <c r="VDW165" s="1"/>
      <c r="VDX165" s="1"/>
      <c r="VDY165" s="1"/>
      <c r="VDZ165" s="1"/>
      <c r="VEA165" s="1"/>
      <c r="VEB165" s="1"/>
      <c r="VEC165" s="1"/>
      <c r="VED165" s="1"/>
      <c r="VEE165" s="1"/>
      <c r="VEF165" s="1"/>
      <c r="VEG165" s="1"/>
      <c r="VEH165" s="1"/>
      <c r="VEI165" s="1"/>
      <c r="VEJ165" s="1"/>
      <c r="VEK165" s="1"/>
      <c r="VEL165" s="1"/>
      <c r="VEM165" s="1"/>
      <c r="VEN165" s="1"/>
      <c r="VEO165" s="1"/>
      <c r="VEP165" s="1"/>
      <c r="VEQ165" s="1"/>
      <c r="VER165" s="1"/>
      <c r="VES165" s="1"/>
      <c r="VET165" s="1"/>
      <c r="VEU165" s="1"/>
      <c r="VEV165" s="1"/>
      <c r="VEW165" s="1"/>
      <c r="VEX165" s="1"/>
      <c r="VEY165" s="1"/>
      <c r="VEZ165" s="1"/>
      <c r="VFA165" s="1"/>
      <c r="VFB165" s="1"/>
      <c r="VFC165" s="1"/>
      <c r="VFD165" s="1"/>
      <c r="VFE165" s="1"/>
      <c r="VFF165" s="1"/>
      <c r="VFG165" s="1"/>
      <c r="VFH165" s="1"/>
      <c r="VFI165" s="1"/>
      <c r="VFJ165" s="1"/>
      <c r="VFK165" s="1"/>
      <c r="VFL165" s="1"/>
      <c r="VFM165" s="1"/>
      <c r="VFN165" s="1"/>
      <c r="VFO165" s="1"/>
      <c r="VFP165" s="1"/>
      <c r="VFQ165" s="1"/>
      <c r="VFR165" s="1"/>
      <c r="VFS165" s="1"/>
      <c r="VFT165" s="1"/>
      <c r="VFU165" s="1"/>
      <c r="VFV165" s="1"/>
      <c r="VFW165" s="1"/>
      <c r="VFX165" s="1"/>
      <c r="VFY165" s="1"/>
      <c r="VFZ165" s="1"/>
      <c r="VGA165" s="1"/>
      <c r="VGB165" s="1"/>
      <c r="VGC165" s="1"/>
      <c r="VGD165" s="1"/>
      <c r="VGE165" s="1"/>
      <c r="VGF165" s="1"/>
      <c r="VGG165" s="1"/>
      <c r="VGH165" s="1"/>
      <c r="VGI165" s="1"/>
      <c r="VGJ165" s="1"/>
      <c r="VGK165" s="1"/>
      <c r="VGL165" s="1"/>
      <c r="VGM165" s="1"/>
      <c r="VGN165" s="1"/>
      <c r="VGO165" s="1"/>
      <c r="VGP165" s="1"/>
      <c r="VGQ165" s="1"/>
      <c r="VGR165" s="1"/>
      <c r="VGS165" s="1"/>
      <c r="VGT165" s="1"/>
      <c r="VGU165" s="1"/>
      <c r="VGV165" s="1"/>
      <c r="VGW165" s="1"/>
      <c r="VGX165" s="1"/>
      <c r="VGY165" s="1"/>
      <c r="VGZ165" s="1"/>
      <c r="VHA165" s="1"/>
      <c r="VHB165" s="1"/>
      <c r="VHC165" s="1"/>
      <c r="VHD165" s="1"/>
      <c r="VHE165" s="1"/>
      <c r="VHF165" s="1"/>
      <c r="VHG165" s="1"/>
      <c r="VHH165" s="1"/>
      <c r="VHI165" s="1"/>
      <c r="VHJ165" s="1"/>
      <c r="VHK165" s="1"/>
      <c r="VHL165" s="1"/>
      <c r="VHM165" s="1"/>
      <c r="VHN165" s="1"/>
      <c r="VHO165" s="1"/>
      <c r="VHP165" s="1"/>
      <c r="VHQ165" s="1"/>
      <c r="VHR165" s="1"/>
      <c r="VHS165" s="1"/>
      <c r="VHT165" s="1"/>
      <c r="VHU165" s="1"/>
      <c r="VHV165" s="1"/>
      <c r="VHW165" s="1"/>
      <c r="VHX165" s="1"/>
      <c r="VHY165" s="1"/>
      <c r="VHZ165" s="1"/>
      <c r="VIA165" s="1"/>
      <c r="VIB165" s="1"/>
      <c r="VIC165" s="1"/>
      <c r="VID165" s="1"/>
      <c r="VIE165" s="1"/>
      <c r="VIF165" s="1"/>
      <c r="VIG165" s="1"/>
      <c r="VIH165" s="1"/>
      <c r="VII165" s="1"/>
      <c r="VIJ165" s="1"/>
      <c r="VIK165" s="1"/>
      <c r="VIL165" s="1"/>
      <c r="VIM165" s="1"/>
      <c r="VIN165" s="1"/>
      <c r="VIO165" s="1"/>
      <c r="VIP165" s="1"/>
      <c r="VIQ165" s="1"/>
      <c r="VIR165" s="1"/>
      <c r="VIS165" s="1"/>
      <c r="VIT165" s="1"/>
      <c r="VIU165" s="1"/>
      <c r="VIV165" s="1"/>
      <c r="VIW165" s="1"/>
      <c r="VIX165" s="1"/>
      <c r="VIY165" s="1"/>
      <c r="VIZ165" s="1"/>
      <c r="VJA165" s="1"/>
      <c r="VJB165" s="1"/>
      <c r="VJC165" s="1"/>
      <c r="VJD165" s="1"/>
      <c r="VJE165" s="1"/>
      <c r="VJF165" s="1"/>
      <c r="VJG165" s="1"/>
      <c r="VJH165" s="1"/>
      <c r="VJI165" s="1"/>
      <c r="VJJ165" s="1"/>
      <c r="VJK165" s="1"/>
      <c r="VJL165" s="1"/>
      <c r="VJM165" s="1"/>
      <c r="VJN165" s="1"/>
      <c r="VJO165" s="1"/>
      <c r="VJP165" s="1"/>
      <c r="VJQ165" s="1"/>
      <c r="VJR165" s="1"/>
      <c r="VJS165" s="1"/>
      <c r="VJT165" s="1"/>
      <c r="VJU165" s="1"/>
      <c r="VJV165" s="1"/>
      <c r="VJW165" s="1"/>
      <c r="VJX165" s="1"/>
      <c r="VJY165" s="1"/>
      <c r="VJZ165" s="1"/>
      <c r="VKA165" s="1"/>
      <c r="VKB165" s="1"/>
      <c r="VKC165" s="1"/>
      <c r="VKD165" s="1"/>
      <c r="VKE165" s="1"/>
      <c r="VKF165" s="1"/>
      <c r="VKG165" s="1"/>
      <c r="VKH165" s="1"/>
      <c r="VKI165" s="1"/>
      <c r="VKJ165" s="1"/>
      <c r="VKK165" s="1"/>
      <c r="VKL165" s="1"/>
      <c r="VKM165" s="1"/>
      <c r="VKN165" s="1"/>
      <c r="VKO165" s="1"/>
      <c r="VKP165" s="1"/>
      <c r="VKQ165" s="1"/>
      <c r="VKR165" s="1"/>
      <c r="VKS165" s="1"/>
      <c r="VKT165" s="1"/>
      <c r="VKU165" s="1"/>
      <c r="VKV165" s="1"/>
      <c r="VKW165" s="1"/>
      <c r="VKX165" s="1"/>
      <c r="VKY165" s="1"/>
      <c r="VKZ165" s="1"/>
      <c r="VLA165" s="1"/>
      <c r="VLB165" s="1"/>
      <c r="VLC165" s="1"/>
      <c r="VLD165" s="1"/>
      <c r="VLE165" s="1"/>
      <c r="VLF165" s="1"/>
      <c r="VLG165" s="1"/>
      <c r="VLH165" s="1"/>
      <c r="VLI165" s="1"/>
      <c r="VLJ165" s="1"/>
      <c r="VLK165" s="1"/>
      <c r="VLL165" s="1"/>
      <c r="VLM165" s="1"/>
      <c r="VLN165" s="1"/>
      <c r="VLO165" s="1"/>
      <c r="VLP165" s="1"/>
      <c r="VLQ165" s="1"/>
      <c r="VLR165" s="1"/>
      <c r="VLS165" s="1"/>
      <c r="VLT165" s="1"/>
      <c r="VLU165" s="1"/>
      <c r="VLV165" s="1"/>
      <c r="VLW165" s="1"/>
      <c r="VLX165" s="1"/>
      <c r="VLY165" s="1"/>
      <c r="VLZ165" s="1"/>
      <c r="VMA165" s="1"/>
      <c r="VMB165" s="1"/>
      <c r="VMC165" s="1"/>
      <c r="VMD165" s="1"/>
      <c r="VME165" s="1"/>
      <c r="VMF165" s="1"/>
      <c r="VMG165" s="1"/>
      <c r="VMH165" s="1"/>
      <c r="VMI165" s="1"/>
      <c r="VMJ165" s="1"/>
      <c r="VMK165" s="1"/>
      <c r="VML165" s="1"/>
      <c r="VMM165" s="1"/>
      <c r="VMN165" s="1"/>
      <c r="VMO165" s="1"/>
      <c r="VMP165" s="1"/>
      <c r="VMQ165" s="1"/>
      <c r="VMR165" s="1"/>
      <c r="VMS165" s="1"/>
      <c r="VMT165" s="1"/>
      <c r="VMU165" s="1"/>
      <c r="VMV165" s="1"/>
      <c r="VMW165" s="1"/>
      <c r="VMX165" s="1"/>
      <c r="VMY165" s="1"/>
      <c r="VMZ165" s="1"/>
      <c r="VNA165" s="1"/>
      <c r="VNB165" s="1"/>
      <c r="VNC165" s="1"/>
      <c r="VND165" s="1"/>
      <c r="VNE165" s="1"/>
      <c r="VNF165" s="1"/>
      <c r="VNG165" s="1"/>
      <c r="VNH165" s="1"/>
      <c r="VNI165" s="1"/>
      <c r="VNJ165" s="1"/>
      <c r="VNK165" s="1"/>
      <c r="VNL165" s="1"/>
      <c r="VNM165" s="1"/>
      <c r="VNN165" s="1"/>
      <c r="VNO165" s="1"/>
      <c r="VNP165" s="1"/>
      <c r="VNQ165" s="1"/>
      <c r="VNR165" s="1"/>
      <c r="VNS165" s="1"/>
      <c r="VNT165" s="1"/>
      <c r="VNU165" s="1"/>
      <c r="VNV165" s="1"/>
      <c r="VNW165" s="1"/>
      <c r="VNX165" s="1"/>
      <c r="VNY165" s="1"/>
      <c r="VNZ165" s="1"/>
      <c r="VOA165" s="1"/>
      <c r="VOB165" s="1"/>
      <c r="VOC165" s="1"/>
      <c r="VOD165" s="1"/>
      <c r="VOE165" s="1"/>
      <c r="VOF165" s="1"/>
      <c r="VOG165" s="1"/>
      <c r="VOH165" s="1"/>
      <c r="VOI165" s="1"/>
      <c r="VOJ165" s="1"/>
      <c r="VOK165" s="1"/>
      <c r="VOL165" s="1"/>
      <c r="VOM165" s="1"/>
      <c r="VON165" s="1"/>
      <c r="VOO165" s="1"/>
      <c r="VOP165" s="1"/>
      <c r="VOQ165" s="1"/>
      <c r="VOR165" s="1"/>
      <c r="VOS165" s="1"/>
      <c r="VOT165" s="1"/>
      <c r="VOU165" s="1"/>
      <c r="VOV165" s="1"/>
      <c r="VOW165" s="1"/>
      <c r="VOX165" s="1"/>
      <c r="VOY165" s="1"/>
      <c r="VOZ165" s="1"/>
      <c r="VPA165" s="1"/>
      <c r="VPB165" s="1"/>
      <c r="VPC165" s="1"/>
      <c r="VPD165" s="1"/>
      <c r="VPE165" s="1"/>
      <c r="VPF165" s="1"/>
      <c r="VPG165" s="1"/>
      <c r="VPH165" s="1"/>
      <c r="VPI165" s="1"/>
      <c r="VPJ165" s="1"/>
      <c r="VPK165" s="1"/>
      <c r="VPL165" s="1"/>
      <c r="VPM165" s="1"/>
      <c r="VPN165" s="1"/>
      <c r="VPO165" s="1"/>
      <c r="VPP165" s="1"/>
      <c r="VPQ165" s="1"/>
      <c r="VPR165" s="1"/>
      <c r="VPS165" s="1"/>
      <c r="VPT165" s="1"/>
      <c r="VPU165" s="1"/>
      <c r="VPV165" s="1"/>
      <c r="VPW165" s="1"/>
      <c r="VPX165" s="1"/>
      <c r="VPY165" s="1"/>
      <c r="VPZ165" s="1"/>
      <c r="VQA165" s="1"/>
      <c r="VQB165" s="1"/>
      <c r="VQC165" s="1"/>
      <c r="VQD165" s="1"/>
      <c r="VQE165" s="1"/>
      <c r="VQF165" s="1"/>
      <c r="VQG165" s="1"/>
      <c r="VQH165" s="1"/>
      <c r="VQI165" s="1"/>
      <c r="VQJ165" s="1"/>
      <c r="VQK165" s="1"/>
      <c r="VQL165" s="1"/>
      <c r="VQM165" s="1"/>
      <c r="VQN165" s="1"/>
      <c r="VQO165" s="1"/>
      <c r="VQP165" s="1"/>
      <c r="VQQ165" s="1"/>
      <c r="VQR165" s="1"/>
      <c r="VQS165" s="1"/>
      <c r="VQT165" s="1"/>
      <c r="VQU165" s="1"/>
      <c r="VQV165" s="1"/>
      <c r="VQW165" s="1"/>
      <c r="VQX165" s="1"/>
      <c r="VQY165" s="1"/>
      <c r="VQZ165" s="1"/>
      <c r="VRA165" s="1"/>
      <c r="VRB165" s="1"/>
      <c r="VRC165" s="1"/>
      <c r="VRD165" s="1"/>
      <c r="VRE165" s="1"/>
      <c r="VRF165" s="1"/>
      <c r="VRG165" s="1"/>
      <c r="VRH165" s="1"/>
      <c r="VRI165" s="1"/>
      <c r="VRJ165" s="1"/>
      <c r="VRK165" s="1"/>
      <c r="VRL165" s="1"/>
      <c r="VRM165" s="1"/>
      <c r="VRN165" s="1"/>
      <c r="VRO165" s="1"/>
      <c r="VRP165" s="1"/>
      <c r="VRQ165" s="1"/>
      <c r="VRR165" s="1"/>
      <c r="VRS165" s="1"/>
      <c r="VRT165" s="1"/>
      <c r="VRU165" s="1"/>
      <c r="VRV165" s="1"/>
      <c r="VRW165" s="1"/>
      <c r="VRX165" s="1"/>
      <c r="VRY165" s="1"/>
      <c r="VRZ165" s="1"/>
      <c r="VSA165" s="1"/>
      <c r="VSB165" s="1"/>
      <c r="VSC165" s="1"/>
      <c r="VSD165" s="1"/>
      <c r="VSE165" s="1"/>
      <c r="VSF165" s="1"/>
      <c r="VSG165" s="1"/>
      <c r="VSH165" s="1"/>
      <c r="VSI165" s="1"/>
      <c r="VSJ165" s="1"/>
      <c r="VSK165" s="1"/>
      <c r="VSL165" s="1"/>
      <c r="VSM165" s="1"/>
      <c r="VSN165" s="1"/>
      <c r="VSO165" s="1"/>
      <c r="VSP165" s="1"/>
      <c r="VSQ165" s="1"/>
      <c r="VSR165" s="1"/>
      <c r="VSS165" s="1"/>
      <c r="VST165" s="1"/>
      <c r="VSU165" s="1"/>
      <c r="VSV165" s="1"/>
      <c r="VSW165" s="1"/>
      <c r="VSX165" s="1"/>
      <c r="VSY165" s="1"/>
      <c r="VSZ165" s="1"/>
      <c r="VTA165" s="1"/>
      <c r="VTB165" s="1"/>
      <c r="VTC165" s="1"/>
      <c r="VTD165" s="1"/>
      <c r="VTE165" s="1"/>
      <c r="VTF165" s="1"/>
      <c r="VTG165" s="1"/>
      <c r="VTH165" s="1"/>
      <c r="VTI165" s="1"/>
      <c r="VTJ165" s="1"/>
      <c r="VTK165" s="1"/>
      <c r="VTL165" s="1"/>
      <c r="VTM165" s="1"/>
      <c r="VTN165" s="1"/>
      <c r="VTO165" s="1"/>
      <c r="VTP165" s="1"/>
      <c r="VTQ165" s="1"/>
      <c r="VTR165" s="1"/>
      <c r="VTS165" s="1"/>
      <c r="VTT165" s="1"/>
      <c r="VTU165" s="1"/>
      <c r="VTV165" s="1"/>
      <c r="VTW165" s="1"/>
      <c r="VTX165" s="1"/>
      <c r="VTY165" s="1"/>
      <c r="VTZ165" s="1"/>
      <c r="VUA165" s="1"/>
      <c r="VUB165" s="1"/>
      <c r="VUC165" s="1"/>
      <c r="VUD165" s="1"/>
      <c r="VUE165" s="1"/>
      <c r="VUF165" s="1"/>
      <c r="VUG165" s="1"/>
      <c r="VUH165" s="1"/>
      <c r="VUI165" s="1"/>
      <c r="VUJ165" s="1"/>
      <c r="VUK165" s="1"/>
      <c r="VUL165" s="1"/>
      <c r="VUM165" s="1"/>
      <c r="VUN165" s="1"/>
      <c r="VUO165" s="1"/>
      <c r="VUP165" s="1"/>
      <c r="VUQ165" s="1"/>
      <c r="VUR165" s="1"/>
      <c r="VUS165" s="1"/>
      <c r="VUT165" s="1"/>
      <c r="VUU165" s="1"/>
      <c r="VUV165" s="1"/>
      <c r="VUW165" s="1"/>
      <c r="VUX165" s="1"/>
      <c r="VUY165" s="1"/>
      <c r="VUZ165" s="1"/>
      <c r="VVA165" s="1"/>
      <c r="VVB165" s="1"/>
      <c r="VVC165" s="1"/>
      <c r="VVD165" s="1"/>
      <c r="VVE165" s="1"/>
      <c r="VVF165" s="1"/>
      <c r="VVG165" s="1"/>
      <c r="VVH165" s="1"/>
      <c r="VVI165" s="1"/>
      <c r="VVJ165" s="1"/>
      <c r="VVK165" s="1"/>
      <c r="VVL165" s="1"/>
      <c r="VVM165" s="1"/>
      <c r="VVN165" s="1"/>
      <c r="VVO165" s="1"/>
      <c r="VVP165" s="1"/>
      <c r="VVQ165" s="1"/>
      <c r="VVR165" s="1"/>
      <c r="VVS165" s="1"/>
      <c r="VVT165" s="1"/>
      <c r="VVU165" s="1"/>
      <c r="VVV165" s="1"/>
      <c r="VVW165" s="1"/>
      <c r="VVX165" s="1"/>
      <c r="VVY165" s="1"/>
      <c r="VVZ165" s="1"/>
      <c r="VWA165" s="1"/>
      <c r="VWB165" s="1"/>
      <c r="VWC165" s="1"/>
      <c r="VWD165" s="1"/>
      <c r="VWE165" s="1"/>
      <c r="VWF165" s="1"/>
      <c r="VWG165" s="1"/>
      <c r="VWH165" s="1"/>
      <c r="VWI165" s="1"/>
      <c r="VWJ165" s="1"/>
      <c r="VWK165" s="1"/>
      <c r="VWL165" s="1"/>
      <c r="VWM165" s="1"/>
      <c r="VWN165" s="1"/>
      <c r="VWO165" s="1"/>
      <c r="VWP165" s="1"/>
      <c r="VWQ165" s="1"/>
      <c r="VWR165" s="1"/>
      <c r="VWS165" s="1"/>
      <c r="VWT165" s="1"/>
      <c r="VWU165" s="1"/>
      <c r="VWV165" s="1"/>
      <c r="VWW165" s="1"/>
      <c r="VWX165" s="1"/>
      <c r="VWY165" s="1"/>
      <c r="VWZ165" s="1"/>
      <c r="VXA165" s="1"/>
      <c r="VXB165" s="1"/>
      <c r="VXC165" s="1"/>
      <c r="VXD165" s="1"/>
      <c r="VXE165" s="1"/>
      <c r="VXF165" s="1"/>
      <c r="VXG165" s="1"/>
      <c r="VXH165" s="1"/>
      <c r="VXI165" s="1"/>
      <c r="VXJ165" s="1"/>
      <c r="VXK165" s="1"/>
      <c r="VXL165" s="1"/>
      <c r="VXM165" s="1"/>
      <c r="VXN165" s="1"/>
      <c r="VXO165" s="1"/>
      <c r="VXP165" s="1"/>
      <c r="VXQ165" s="1"/>
      <c r="VXR165" s="1"/>
      <c r="VXS165" s="1"/>
      <c r="VXT165" s="1"/>
      <c r="VXU165" s="1"/>
      <c r="VXV165" s="1"/>
      <c r="VXW165" s="1"/>
      <c r="VXX165" s="1"/>
      <c r="VXY165" s="1"/>
      <c r="VXZ165" s="1"/>
      <c r="VYA165" s="1"/>
      <c r="VYB165" s="1"/>
      <c r="VYC165" s="1"/>
      <c r="VYD165" s="1"/>
      <c r="VYE165" s="1"/>
      <c r="VYF165" s="1"/>
      <c r="VYG165" s="1"/>
      <c r="VYH165" s="1"/>
      <c r="VYI165" s="1"/>
      <c r="VYJ165" s="1"/>
      <c r="VYK165" s="1"/>
      <c r="VYL165" s="1"/>
      <c r="VYM165" s="1"/>
      <c r="VYN165" s="1"/>
      <c r="VYO165" s="1"/>
      <c r="VYP165" s="1"/>
      <c r="VYQ165" s="1"/>
      <c r="VYR165" s="1"/>
      <c r="VYS165" s="1"/>
      <c r="VYT165" s="1"/>
      <c r="VYU165" s="1"/>
      <c r="VYV165" s="1"/>
      <c r="VYW165" s="1"/>
      <c r="VYX165" s="1"/>
      <c r="VYY165" s="1"/>
      <c r="VYZ165" s="1"/>
      <c r="VZA165" s="1"/>
      <c r="VZB165" s="1"/>
      <c r="VZC165" s="1"/>
      <c r="VZD165" s="1"/>
      <c r="VZE165" s="1"/>
      <c r="VZF165" s="1"/>
      <c r="VZG165" s="1"/>
      <c r="VZH165" s="1"/>
      <c r="VZI165" s="1"/>
      <c r="VZJ165" s="1"/>
      <c r="VZK165" s="1"/>
      <c r="VZL165" s="1"/>
      <c r="VZM165" s="1"/>
      <c r="VZN165" s="1"/>
      <c r="VZO165" s="1"/>
      <c r="VZP165" s="1"/>
      <c r="VZQ165" s="1"/>
      <c r="VZR165" s="1"/>
      <c r="VZS165" s="1"/>
      <c r="VZT165" s="1"/>
      <c r="VZU165" s="1"/>
      <c r="VZV165" s="1"/>
      <c r="VZW165" s="1"/>
      <c r="VZX165" s="1"/>
      <c r="VZY165" s="1"/>
      <c r="VZZ165" s="1"/>
      <c r="WAA165" s="1"/>
      <c r="WAB165" s="1"/>
      <c r="WAC165" s="1"/>
      <c r="WAD165" s="1"/>
      <c r="WAE165" s="1"/>
      <c r="WAF165" s="1"/>
      <c r="WAG165" s="1"/>
      <c r="WAH165" s="1"/>
      <c r="WAI165" s="1"/>
      <c r="WAJ165" s="1"/>
      <c r="WAK165" s="1"/>
      <c r="WAL165" s="1"/>
      <c r="WAM165" s="1"/>
      <c r="WAN165" s="1"/>
      <c r="WAO165" s="1"/>
      <c r="WAP165" s="1"/>
      <c r="WAQ165" s="1"/>
      <c r="WAR165" s="1"/>
      <c r="WAS165" s="1"/>
      <c r="WAT165" s="1"/>
      <c r="WAU165" s="1"/>
      <c r="WAV165" s="1"/>
      <c r="WAW165" s="1"/>
      <c r="WAX165" s="1"/>
      <c r="WAY165" s="1"/>
      <c r="WAZ165" s="1"/>
      <c r="WBA165" s="1"/>
      <c r="WBB165" s="1"/>
      <c r="WBC165" s="1"/>
      <c r="WBD165" s="1"/>
      <c r="WBE165" s="1"/>
      <c r="WBF165" s="1"/>
      <c r="WBG165" s="1"/>
      <c r="WBH165" s="1"/>
      <c r="WBI165" s="1"/>
      <c r="WBJ165" s="1"/>
      <c r="WBK165" s="1"/>
      <c r="WBL165" s="1"/>
      <c r="WBM165" s="1"/>
      <c r="WBN165" s="1"/>
      <c r="WBO165" s="1"/>
      <c r="WBP165" s="1"/>
      <c r="WBQ165" s="1"/>
      <c r="WBR165" s="1"/>
      <c r="WBS165" s="1"/>
      <c r="WBT165" s="1"/>
      <c r="WBU165" s="1"/>
      <c r="WBV165" s="1"/>
      <c r="WBW165" s="1"/>
      <c r="WBX165" s="1"/>
      <c r="WBY165" s="1"/>
      <c r="WBZ165" s="1"/>
      <c r="WCA165" s="1"/>
      <c r="WCB165" s="1"/>
      <c r="WCC165" s="1"/>
      <c r="WCD165" s="1"/>
      <c r="WCE165" s="1"/>
      <c r="WCF165" s="1"/>
      <c r="WCG165" s="1"/>
      <c r="WCH165" s="1"/>
      <c r="WCI165" s="1"/>
      <c r="WCJ165" s="1"/>
      <c r="WCK165" s="1"/>
      <c r="WCL165" s="1"/>
      <c r="WCM165" s="1"/>
      <c r="WCN165" s="1"/>
      <c r="WCO165" s="1"/>
      <c r="WCP165" s="1"/>
      <c r="WCQ165" s="1"/>
      <c r="WCR165" s="1"/>
      <c r="WCS165" s="1"/>
      <c r="WCT165" s="1"/>
      <c r="WCU165" s="1"/>
      <c r="WCV165" s="1"/>
      <c r="WCW165" s="1"/>
      <c r="WCX165" s="1"/>
      <c r="WCY165" s="1"/>
      <c r="WCZ165" s="1"/>
      <c r="WDA165" s="1"/>
      <c r="WDB165" s="1"/>
      <c r="WDC165" s="1"/>
      <c r="WDD165" s="1"/>
      <c r="WDE165" s="1"/>
      <c r="WDF165" s="1"/>
      <c r="WDG165" s="1"/>
      <c r="WDH165" s="1"/>
      <c r="WDI165" s="1"/>
      <c r="WDJ165" s="1"/>
      <c r="WDK165" s="1"/>
      <c r="WDL165" s="1"/>
      <c r="WDM165" s="1"/>
      <c r="WDN165" s="1"/>
      <c r="WDO165" s="1"/>
      <c r="WDP165" s="1"/>
      <c r="WDQ165" s="1"/>
      <c r="WDR165" s="1"/>
      <c r="WDS165" s="1"/>
      <c r="WDT165" s="1"/>
      <c r="WDU165" s="1"/>
      <c r="WDV165" s="1"/>
      <c r="WDW165" s="1"/>
      <c r="WDX165" s="1"/>
      <c r="WDY165" s="1"/>
      <c r="WDZ165" s="1"/>
      <c r="WEA165" s="1"/>
      <c r="WEB165" s="1"/>
      <c r="WEC165" s="1"/>
      <c r="WED165" s="1"/>
      <c r="WEE165" s="1"/>
      <c r="WEF165" s="1"/>
      <c r="WEG165" s="1"/>
      <c r="WEH165" s="1"/>
      <c r="WEI165" s="1"/>
      <c r="WEJ165" s="1"/>
      <c r="WEK165" s="1"/>
      <c r="WEL165" s="1"/>
      <c r="WEM165" s="1"/>
      <c r="WEN165" s="1"/>
      <c r="WEO165" s="1"/>
      <c r="WEP165" s="1"/>
      <c r="WEQ165" s="1"/>
      <c r="WER165" s="1"/>
      <c r="WES165" s="1"/>
      <c r="WET165" s="1"/>
      <c r="WEU165" s="1"/>
      <c r="WEV165" s="1"/>
      <c r="WEW165" s="1"/>
      <c r="WEX165" s="1"/>
      <c r="WEY165" s="1"/>
      <c r="WEZ165" s="1"/>
      <c r="WFA165" s="1"/>
      <c r="WFB165" s="1"/>
      <c r="WFC165" s="1"/>
      <c r="WFD165" s="1"/>
      <c r="WFE165" s="1"/>
      <c r="WFF165" s="1"/>
      <c r="WFG165" s="1"/>
      <c r="WFH165" s="1"/>
      <c r="WFI165" s="1"/>
      <c r="WFJ165" s="1"/>
      <c r="WFK165" s="1"/>
      <c r="WFL165" s="1"/>
      <c r="WFM165" s="1"/>
      <c r="WFN165" s="1"/>
      <c r="WFO165" s="1"/>
      <c r="WFP165" s="1"/>
      <c r="WFQ165" s="1"/>
      <c r="WFR165" s="1"/>
      <c r="WFS165" s="1"/>
      <c r="WFT165" s="1"/>
      <c r="WFU165" s="1"/>
      <c r="WFV165" s="1"/>
      <c r="WFW165" s="1"/>
      <c r="WFX165" s="1"/>
      <c r="WFY165" s="1"/>
      <c r="WFZ165" s="1"/>
      <c r="WGA165" s="1"/>
      <c r="WGB165" s="1"/>
      <c r="WGC165" s="1"/>
      <c r="WGD165" s="1"/>
      <c r="WGE165" s="1"/>
      <c r="WGF165" s="1"/>
      <c r="WGG165" s="1"/>
      <c r="WGH165" s="1"/>
      <c r="WGI165" s="1"/>
      <c r="WGJ165" s="1"/>
      <c r="WGK165" s="1"/>
      <c r="WGL165" s="1"/>
      <c r="WGM165" s="1"/>
      <c r="WGN165" s="1"/>
      <c r="WGO165" s="1"/>
      <c r="WGP165" s="1"/>
      <c r="WGQ165" s="1"/>
      <c r="WGR165" s="1"/>
      <c r="WGS165" s="1"/>
      <c r="WGT165" s="1"/>
      <c r="WGU165" s="1"/>
      <c r="WGV165" s="1"/>
      <c r="WGW165" s="1"/>
      <c r="WGX165" s="1"/>
      <c r="WGY165" s="1"/>
      <c r="WGZ165" s="1"/>
      <c r="WHA165" s="1"/>
      <c r="WHB165" s="1"/>
      <c r="WHC165" s="1"/>
      <c r="WHD165" s="1"/>
      <c r="WHE165" s="1"/>
      <c r="WHF165" s="1"/>
      <c r="WHG165" s="1"/>
      <c r="WHH165" s="1"/>
      <c r="WHI165" s="1"/>
      <c r="WHJ165" s="1"/>
      <c r="WHK165" s="1"/>
      <c r="WHL165" s="1"/>
      <c r="WHM165" s="1"/>
      <c r="WHN165" s="1"/>
      <c r="WHO165" s="1"/>
      <c r="WHP165" s="1"/>
      <c r="WHQ165" s="1"/>
      <c r="WHR165" s="1"/>
      <c r="WHS165" s="1"/>
      <c r="WHT165" s="1"/>
      <c r="WHU165" s="1"/>
      <c r="WHV165" s="1"/>
      <c r="WHW165" s="1"/>
      <c r="WHX165" s="1"/>
      <c r="WHY165" s="1"/>
      <c r="WHZ165" s="1"/>
      <c r="WIA165" s="1"/>
      <c r="WIB165" s="1"/>
      <c r="WIC165" s="1"/>
      <c r="WID165" s="1"/>
      <c r="WIE165" s="1"/>
      <c r="WIF165" s="1"/>
      <c r="WIG165" s="1"/>
      <c r="WIH165" s="1"/>
      <c r="WII165" s="1"/>
      <c r="WIJ165" s="1"/>
      <c r="WIK165" s="1"/>
      <c r="WIL165" s="1"/>
      <c r="WIM165" s="1"/>
      <c r="WIN165" s="1"/>
      <c r="WIO165" s="1"/>
      <c r="WIP165" s="1"/>
      <c r="WIQ165" s="1"/>
      <c r="WIR165" s="1"/>
      <c r="WIS165" s="1"/>
      <c r="WIT165" s="1"/>
      <c r="WIU165" s="1"/>
      <c r="WIV165" s="1"/>
      <c r="WIW165" s="1"/>
      <c r="WIX165" s="1"/>
      <c r="WIY165" s="1"/>
      <c r="WIZ165" s="1"/>
      <c r="WJA165" s="1"/>
      <c r="WJB165" s="1"/>
      <c r="WJC165" s="1"/>
      <c r="WJD165" s="1"/>
      <c r="WJE165" s="1"/>
      <c r="WJF165" s="1"/>
      <c r="WJG165" s="1"/>
      <c r="WJH165" s="1"/>
      <c r="WJI165" s="1"/>
      <c r="WJJ165" s="1"/>
      <c r="WJK165" s="1"/>
      <c r="WJL165" s="1"/>
      <c r="WJM165" s="1"/>
      <c r="WJN165" s="1"/>
      <c r="WJO165" s="1"/>
      <c r="WJP165" s="1"/>
      <c r="WJQ165" s="1"/>
      <c r="WJR165" s="1"/>
      <c r="WJS165" s="1"/>
      <c r="WJT165" s="1"/>
      <c r="WJU165" s="1"/>
      <c r="WJV165" s="1"/>
      <c r="WJW165" s="1"/>
      <c r="WJX165" s="1"/>
      <c r="WJY165" s="1"/>
      <c r="WJZ165" s="1"/>
      <c r="WKA165" s="1"/>
      <c r="WKB165" s="1"/>
      <c r="WKC165" s="1"/>
      <c r="WKD165" s="1"/>
      <c r="WKE165" s="1"/>
      <c r="WKF165" s="1"/>
      <c r="WKG165" s="1"/>
      <c r="WKH165" s="1"/>
      <c r="WKI165" s="1"/>
      <c r="WKJ165" s="1"/>
      <c r="WKK165" s="1"/>
      <c r="WKL165" s="1"/>
      <c r="WKM165" s="1"/>
      <c r="WKN165" s="1"/>
      <c r="WKO165" s="1"/>
      <c r="WKP165" s="1"/>
      <c r="WKQ165" s="1"/>
      <c r="WKR165" s="1"/>
      <c r="WKS165" s="1"/>
      <c r="WKT165" s="1"/>
      <c r="WKU165" s="1"/>
      <c r="WKV165" s="1"/>
      <c r="WKW165" s="1"/>
      <c r="WKX165" s="1"/>
      <c r="WKY165" s="1"/>
      <c r="WKZ165" s="1"/>
      <c r="WLA165" s="1"/>
      <c r="WLB165" s="1"/>
      <c r="WLC165" s="1"/>
      <c r="WLD165" s="1"/>
      <c r="WLE165" s="1"/>
      <c r="WLF165" s="1"/>
      <c r="WLG165" s="1"/>
      <c r="WLH165" s="1"/>
      <c r="WLI165" s="1"/>
      <c r="WLJ165" s="1"/>
      <c r="WLK165" s="1"/>
      <c r="WLL165" s="1"/>
      <c r="WLM165" s="1"/>
      <c r="WLN165" s="1"/>
      <c r="WLO165" s="1"/>
      <c r="WLP165" s="1"/>
      <c r="WLQ165" s="1"/>
      <c r="WLR165" s="1"/>
      <c r="WLS165" s="1"/>
      <c r="WLT165" s="1"/>
      <c r="WLU165" s="1"/>
      <c r="WLV165" s="1"/>
      <c r="WLW165" s="1"/>
      <c r="WLX165" s="1"/>
      <c r="WLY165" s="1"/>
      <c r="WLZ165" s="1"/>
      <c r="WMA165" s="1"/>
      <c r="WMB165" s="1"/>
      <c r="WMC165" s="1"/>
      <c r="WMD165" s="1"/>
      <c r="WME165" s="1"/>
      <c r="WMF165" s="1"/>
      <c r="WMG165" s="1"/>
      <c r="WMH165" s="1"/>
      <c r="WMI165" s="1"/>
      <c r="WMJ165" s="1"/>
      <c r="WMK165" s="1"/>
      <c r="WML165" s="1"/>
      <c r="WMM165" s="1"/>
      <c r="WMN165" s="1"/>
      <c r="WMO165" s="1"/>
      <c r="WMP165" s="1"/>
      <c r="WMQ165" s="1"/>
      <c r="WMR165" s="1"/>
      <c r="WMS165" s="1"/>
      <c r="WMT165" s="1"/>
      <c r="WMU165" s="1"/>
      <c r="WMV165" s="1"/>
      <c r="WMW165" s="1"/>
      <c r="WMX165" s="1"/>
      <c r="WMY165" s="1"/>
      <c r="WMZ165" s="1"/>
      <c r="WNA165" s="1"/>
      <c r="WNB165" s="1"/>
      <c r="WNC165" s="1"/>
      <c r="WND165" s="1"/>
      <c r="WNE165" s="1"/>
      <c r="WNF165" s="1"/>
      <c r="WNG165" s="1"/>
      <c r="WNH165" s="1"/>
      <c r="WNI165" s="1"/>
      <c r="WNJ165" s="1"/>
      <c r="WNK165" s="1"/>
      <c r="WNL165" s="1"/>
      <c r="WNM165" s="1"/>
      <c r="WNN165" s="1"/>
      <c r="WNO165" s="1"/>
      <c r="WNP165" s="1"/>
      <c r="WNQ165" s="1"/>
      <c r="WNR165" s="1"/>
      <c r="WNS165" s="1"/>
      <c r="WNT165" s="1"/>
      <c r="WNU165" s="1"/>
      <c r="WNV165" s="1"/>
      <c r="WNW165" s="1"/>
      <c r="WNX165" s="1"/>
      <c r="WNY165" s="1"/>
      <c r="WNZ165" s="1"/>
      <c r="WOA165" s="1"/>
      <c r="WOB165" s="1"/>
      <c r="WOC165" s="1"/>
      <c r="WOD165" s="1"/>
      <c r="WOE165" s="1"/>
      <c r="WOF165" s="1"/>
      <c r="WOG165" s="1"/>
      <c r="WOH165" s="1"/>
      <c r="WOI165" s="1"/>
      <c r="WOJ165" s="1"/>
      <c r="WOK165" s="1"/>
      <c r="WOL165" s="1"/>
      <c r="WOM165" s="1"/>
      <c r="WON165" s="1"/>
      <c r="WOO165" s="1"/>
      <c r="WOP165" s="1"/>
      <c r="WOQ165" s="1"/>
      <c r="WOR165" s="1"/>
      <c r="WOS165" s="1"/>
      <c r="WOT165" s="1"/>
      <c r="WOU165" s="1"/>
      <c r="WOV165" s="1"/>
      <c r="WOW165" s="1"/>
      <c r="WOX165" s="1"/>
      <c r="WOY165" s="1"/>
      <c r="WOZ165" s="1"/>
      <c r="WPA165" s="1"/>
      <c r="WPB165" s="1"/>
      <c r="WPC165" s="1"/>
      <c r="WPD165" s="1"/>
      <c r="WPE165" s="1"/>
      <c r="WPF165" s="1"/>
      <c r="WPG165" s="1"/>
      <c r="WPH165" s="1"/>
      <c r="WPI165" s="1"/>
      <c r="WPJ165" s="1"/>
      <c r="WPK165" s="1"/>
      <c r="WPL165" s="1"/>
      <c r="WPM165" s="1"/>
      <c r="WPN165" s="1"/>
      <c r="WPO165" s="1"/>
      <c r="WPP165" s="1"/>
      <c r="WPQ165" s="1"/>
      <c r="WPR165" s="1"/>
      <c r="WPS165" s="1"/>
      <c r="WPT165" s="1"/>
      <c r="WPU165" s="1"/>
      <c r="WPV165" s="1"/>
      <c r="WPW165" s="1"/>
      <c r="WPX165" s="1"/>
      <c r="WPY165" s="1"/>
      <c r="WPZ165" s="1"/>
      <c r="WQA165" s="1"/>
      <c r="WQB165" s="1"/>
      <c r="WQC165" s="1"/>
      <c r="WQD165" s="1"/>
      <c r="WQE165" s="1"/>
      <c r="WQF165" s="1"/>
      <c r="WQG165" s="1"/>
      <c r="WQH165" s="1"/>
      <c r="WQI165" s="1"/>
      <c r="WQJ165" s="1"/>
      <c r="WQK165" s="1"/>
      <c r="WQL165" s="1"/>
      <c r="WQM165" s="1"/>
      <c r="WQN165" s="1"/>
      <c r="WQO165" s="1"/>
      <c r="WQP165" s="1"/>
      <c r="WQQ165" s="1"/>
      <c r="WQR165" s="1"/>
      <c r="WQS165" s="1"/>
      <c r="WQT165" s="1"/>
      <c r="WQU165" s="1"/>
      <c r="WQV165" s="1"/>
      <c r="WQW165" s="1"/>
      <c r="WQX165" s="1"/>
      <c r="WQY165" s="1"/>
      <c r="WQZ165" s="1"/>
      <c r="WRA165" s="1"/>
      <c r="WRB165" s="1"/>
      <c r="WRC165" s="1"/>
      <c r="WRD165" s="1"/>
      <c r="WRE165" s="1"/>
      <c r="WRF165" s="1"/>
      <c r="WRG165" s="1"/>
      <c r="WRH165" s="1"/>
      <c r="WRI165" s="1"/>
      <c r="WRJ165" s="1"/>
      <c r="WRK165" s="1"/>
      <c r="WRL165" s="1"/>
      <c r="WRM165" s="1"/>
      <c r="WRN165" s="1"/>
      <c r="WRO165" s="1"/>
      <c r="WRP165" s="1"/>
      <c r="WRQ165" s="1"/>
      <c r="WRR165" s="1"/>
      <c r="WRS165" s="1"/>
      <c r="WRT165" s="1"/>
      <c r="WRU165" s="1"/>
      <c r="WRV165" s="1"/>
      <c r="WRW165" s="1"/>
      <c r="WRX165" s="1"/>
      <c r="WRY165" s="1"/>
      <c r="WRZ165" s="1"/>
      <c r="WSA165" s="1"/>
      <c r="WSB165" s="1"/>
      <c r="WSC165" s="1"/>
      <c r="WSD165" s="1"/>
      <c r="WSE165" s="1"/>
      <c r="WSF165" s="1"/>
      <c r="WSG165" s="1"/>
      <c r="WSH165" s="1"/>
      <c r="WSI165" s="1"/>
      <c r="WSJ165" s="1"/>
      <c r="WSK165" s="1"/>
      <c r="WSL165" s="1"/>
      <c r="WSM165" s="1"/>
      <c r="WSN165" s="1"/>
      <c r="WSO165" s="1"/>
      <c r="WSP165" s="1"/>
      <c r="WSQ165" s="1"/>
      <c r="WSR165" s="1"/>
      <c r="WSS165" s="1"/>
      <c r="WST165" s="1"/>
      <c r="WSU165" s="1"/>
      <c r="WSV165" s="1"/>
      <c r="WSW165" s="1"/>
      <c r="WSX165" s="1"/>
      <c r="WSY165" s="1"/>
      <c r="WSZ165" s="1"/>
      <c r="WTA165" s="1"/>
      <c r="WTB165" s="1"/>
      <c r="WTC165" s="1"/>
      <c r="WTD165" s="1"/>
      <c r="WTE165" s="1"/>
      <c r="WTF165" s="1"/>
      <c r="WTG165" s="1"/>
      <c r="WTH165" s="1"/>
      <c r="WTI165" s="1"/>
      <c r="WTJ165" s="1"/>
      <c r="WTK165" s="1"/>
      <c r="WTL165" s="1"/>
      <c r="WTM165" s="1"/>
      <c r="WTN165" s="1"/>
      <c r="WTO165" s="1"/>
      <c r="WTP165" s="1"/>
      <c r="WTQ165" s="1"/>
      <c r="WTR165" s="1"/>
      <c r="WTS165" s="1"/>
      <c r="WTT165" s="1"/>
      <c r="WTU165" s="1"/>
      <c r="WTV165" s="1"/>
      <c r="WTW165" s="1"/>
      <c r="WTX165" s="1"/>
      <c r="WTY165" s="1"/>
      <c r="WTZ165" s="1"/>
      <c r="WUA165" s="1"/>
      <c r="WUB165" s="1"/>
      <c r="WUC165" s="1"/>
      <c r="WUD165" s="1"/>
      <c r="WUE165" s="1"/>
      <c r="WUF165" s="1"/>
      <c r="WUG165" s="1"/>
      <c r="WUH165" s="1"/>
      <c r="WUI165" s="1"/>
      <c r="WUJ165" s="1"/>
      <c r="WUK165" s="1"/>
      <c r="WUL165" s="1"/>
      <c r="WUM165" s="1"/>
      <c r="WUN165" s="1"/>
      <c r="WUO165" s="1"/>
      <c r="WUP165" s="1"/>
      <c r="WUQ165" s="1"/>
      <c r="WUR165" s="1"/>
      <c r="WUS165" s="1"/>
      <c r="WUT165" s="1"/>
      <c r="WUU165" s="1"/>
      <c r="WUV165" s="1"/>
      <c r="WUW165" s="1"/>
      <c r="WUX165" s="1"/>
      <c r="WUY165" s="1"/>
      <c r="WUZ165" s="1"/>
      <c r="WVA165" s="1"/>
      <c r="WVB165" s="1"/>
      <c r="WVC165" s="1"/>
      <c r="WVD165" s="1"/>
      <c r="WVE165" s="1"/>
      <c r="WVF165" s="1"/>
      <c r="WVG165" s="1"/>
      <c r="WVH165" s="1"/>
      <c r="WVI165" s="1"/>
      <c r="WVJ165" s="1"/>
      <c r="WVK165" s="1"/>
      <c r="WVL165" s="1"/>
      <c r="WVM165" s="1"/>
      <c r="WVN165" s="1"/>
      <c r="WVO165" s="1"/>
      <c r="WVP165" s="1"/>
      <c r="WVQ165" s="1"/>
      <c r="WVR165" s="1"/>
      <c r="WVS165" s="1"/>
      <c r="WVT165" s="1"/>
      <c r="WVU165" s="1"/>
      <c r="WVV165" s="1"/>
      <c r="WVW165" s="1"/>
      <c r="WVX165" s="1"/>
      <c r="WVY165" s="1"/>
      <c r="WVZ165" s="1"/>
      <c r="WWA165" s="1"/>
      <c r="WWB165" s="1"/>
      <c r="WWC165" s="1"/>
      <c r="WWD165" s="1"/>
      <c r="WWE165" s="1"/>
      <c r="WWF165" s="1"/>
      <c r="WWG165" s="1"/>
      <c r="WWH165" s="1"/>
      <c r="WWI165" s="1"/>
      <c r="WWJ165" s="1"/>
      <c r="WWK165" s="1"/>
      <c r="WWL165" s="1"/>
      <c r="WWM165" s="1"/>
      <c r="WWN165" s="1"/>
      <c r="WWO165" s="1"/>
      <c r="WWP165" s="1"/>
      <c r="WWQ165" s="1"/>
      <c r="WWR165" s="1"/>
      <c r="WWS165" s="1"/>
      <c r="WWT165" s="1"/>
      <c r="WWU165" s="1"/>
      <c r="WWV165" s="1"/>
      <c r="WWW165" s="1"/>
      <c r="WWX165" s="1"/>
      <c r="WWY165" s="1"/>
      <c r="WWZ165" s="1"/>
      <c r="WXA165" s="1"/>
      <c r="WXB165" s="1"/>
      <c r="WXC165" s="1"/>
      <c r="WXD165" s="1"/>
      <c r="WXE165" s="1"/>
      <c r="WXF165" s="1"/>
      <c r="WXG165" s="1"/>
      <c r="WXH165" s="1"/>
      <c r="WXI165" s="1"/>
      <c r="WXJ165" s="1"/>
      <c r="WXK165" s="1"/>
      <c r="WXL165" s="1"/>
      <c r="WXM165" s="1"/>
      <c r="WXN165" s="1"/>
      <c r="WXO165" s="1"/>
      <c r="WXP165" s="1"/>
      <c r="WXQ165" s="1"/>
      <c r="WXR165" s="1"/>
      <c r="WXS165" s="1"/>
      <c r="WXT165" s="1"/>
      <c r="WXU165" s="1"/>
      <c r="WXV165" s="1"/>
      <c r="WXW165" s="1"/>
      <c r="WXX165" s="1"/>
      <c r="WXY165" s="1"/>
      <c r="WXZ165" s="1"/>
      <c r="WYA165" s="1"/>
      <c r="WYB165" s="1"/>
      <c r="WYC165" s="1"/>
      <c r="WYD165" s="1"/>
      <c r="WYE165" s="1"/>
      <c r="WYF165" s="1"/>
      <c r="WYG165" s="1"/>
      <c r="WYH165" s="1"/>
      <c r="WYI165" s="1"/>
      <c r="WYJ165" s="1"/>
      <c r="WYK165" s="1"/>
      <c r="WYL165" s="1"/>
      <c r="WYM165" s="1"/>
      <c r="WYN165" s="1"/>
      <c r="WYO165" s="1"/>
      <c r="WYP165" s="1"/>
      <c r="WYQ165" s="1"/>
      <c r="WYR165" s="1"/>
      <c r="WYS165" s="1"/>
      <c r="WYT165" s="1"/>
      <c r="WYU165" s="1"/>
      <c r="WYV165" s="1"/>
      <c r="WYW165" s="1"/>
      <c r="WYX165" s="1"/>
      <c r="WYY165" s="1"/>
      <c r="WYZ165" s="1"/>
      <c r="WZA165" s="1"/>
      <c r="WZB165" s="1"/>
      <c r="WZC165" s="1"/>
      <c r="WZD165" s="1"/>
      <c r="WZE165" s="1"/>
      <c r="WZF165" s="1"/>
      <c r="WZG165" s="1"/>
      <c r="WZH165" s="1"/>
      <c r="WZI165" s="1"/>
      <c r="WZJ165" s="1"/>
      <c r="WZK165" s="1"/>
      <c r="WZL165" s="1"/>
      <c r="WZM165" s="1"/>
      <c r="WZN165" s="1"/>
      <c r="WZO165" s="1"/>
      <c r="WZP165" s="1"/>
      <c r="WZQ165" s="1"/>
      <c r="WZR165" s="1"/>
      <c r="WZS165" s="1"/>
      <c r="WZT165" s="1"/>
      <c r="WZU165" s="1"/>
      <c r="WZV165" s="1"/>
      <c r="WZW165" s="1"/>
      <c r="WZX165" s="1"/>
      <c r="WZY165" s="1"/>
      <c r="WZZ165" s="1"/>
      <c r="XAA165" s="1"/>
      <c r="XAB165" s="1"/>
      <c r="XAC165" s="1"/>
      <c r="XAD165" s="1"/>
      <c r="XAE165" s="1"/>
      <c r="XAF165" s="1"/>
      <c r="XAG165" s="1"/>
      <c r="XAH165" s="1"/>
      <c r="XAI165" s="1"/>
      <c r="XAJ165" s="1"/>
      <c r="XAK165" s="1"/>
      <c r="XAL165" s="1"/>
      <c r="XAM165" s="1"/>
      <c r="XAN165" s="1"/>
      <c r="XAO165" s="1"/>
      <c r="XAP165" s="1"/>
      <c r="XAQ165" s="1"/>
      <c r="XAR165" s="1"/>
      <c r="XAS165" s="1"/>
      <c r="XAT165" s="1"/>
      <c r="XAU165" s="1"/>
      <c r="XAV165" s="1"/>
      <c r="XAW165" s="1"/>
      <c r="XAX165" s="1"/>
      <c r="XAY165" s="1"/>
      <c r="XAZ165" s="1"/>
      <c r="XBA165" s="1"/>
      <c r="XBB165" s="1"/>
      <c r="XBC165" s="1"/>
      <c r="XBD165" s="1"/>
      <c r="XBE165" s="1"/>
      <c r="XBF165" s="1"/>
      <c r="XBG165" s="1"/>
      <c r="XBH165" s="1"/>
      <c r="XBI165" s="1"/>
      <c r="XBJ165" s="1"/>
      <c r="XBK165" s="1"/>
      <c r="XBL165" s="1"/>
      <c r="XBM165" s="1"/>
      <c r="XBN165" s="1"/>
      <c r="XBO165" s="1"/>
      <c r="XBP165" s="1"/>
      <c r="XBQ165" s="1"/>
      <c r="XBR165" s="1"/>
      <c r="XBS165" s="1"/>
      <c r="XBT165" s="1"/>
      <c r="XBU165" s="1"/>
      <c r="XBV165" s="1"/>
      <c r="XBW165" s="1"/>
      <c r="XBX165" s="1"/>
      <c r="XBY165" s="1"/>
      <c r="XBZ165" s="1"/>
      <c r="XCA165" s="1"/>
      <c r="XCB165" s="1"/>
      <c r="XCC165" s="1"/>
      <c r="XCD165" s="1"/>
      <c r="XCE165" s="1"/>
      <c r="XCF165" s="1"/>
      <c r="XCG165" s="1"/>
      <c r="XCH165" s="1"/>
      <c r="XCI165" s="1"/>
      <c r="XCJ165" s="1"/>
      <c r="XCK165" s="1"/>
      <c r="XCL165" s="1"/>
      <c r="XCM165" s="1"/>
      <c r="XCN165" s="1"/>
      <c r="XCO165" s="1"/>
      <c r="XCP165" s="1"/>
      <c r="XCQ165" s="1"/>
      <c r="XCR165" s="1"/>
      <c r="XCS165" s="1"/>
      <c r="XCT165" s="1"/>
      <c r="XCU165" s="1"/>
      <c r="XCV165" s="1"/>
      <c r="XCW165" s="1"/>
      <c r="XCX165" s="1"/>
      <c r="XCY165" s="1"/>
      <c r="XCZ165" s="1"/>
      <c r="XDA165" s="1"/>
      <c r="XDB165" s="1"/>
      <c r="XDC165" s="1"/>
      <c r="XDD165" s="1"/>
      <c r="XDE165" s="1"/>
      <c r="XDF165" s="1"/>
      <c r="XDG165" s="1"/>
      <c r="XDH165" s="1"/>
      <c r="XDI165" s="1"/>
      <c r="XDJ165" s="1"/>
      <c r="XDK165" s="1"/>
      <c r="XDL165" s="1"/>
      <c r="XDM165" s="1"/>
      <c r="XDN165" s="1"/>
      <c r="XDO165" s="1"/>
      <c r="XDP165" s="1"/>
      <c r="XDQ165" s="1"/>
      <c r="XDR165" s="1"/>
      <c r="XDS165" s="1"/>
      <c r="XDT165" s="1"/>
      <c r="XDU165" s="1"/>
      <c r="XDV165" s="1"/>
      <c r="XDW165" s="1"/>
      <c r="XDX165" s="1"/>
      <c r="XDY165" s="1"/>
      <c r="XDZ165" s="1"/>
      <c r="XEA165" s="1"/>
      <c r="XEB165" s="1"/>
      <c r="XEC165" s="1"/>
      <c r="XED165" s="1"/>
      <c r="XEE165" s="1"/>
      <c r="XEF165" s="1"/>
      <c r="XEG165" s="1"/>
      <c r="XEH165" s="1"/>
      <c r="XEI165" s="1"/>
      <c r="XEJ165" s="1"/>
      <c r="XEK165" s="1"/>
      <c r="XEL165" s="1"/>
      <c r="XEM165" s="1"/>
      <c r="XEN165" s="1"/>
      <c r="XEO165" s="1"/>
      <c r="XEP165" s="1"/>
      <c r="XEQ165" s="1"/>
      <c r="XER165" s="1"/>
      <c r="XES165" s="1"/>
      <c r="XET165" s="1"/>
      <c r="XEU165" s="1"/>
    </row>
    <row r="166" spans="2:16375" s="397" customFormat="1" outlineLevel="1" x14ac:dyDescent="0.2">
      <c r="B166" s="1"/>
      <c r="C166" s="412"/>
      <c r="D166" s="747" t="s">
        <v>535</v>
      </c>
      <c r="E166" s="546"/>
      <c r="F166" s="547"/>
      <c r="G166" s="747"/>
      <c r="H166" s="546"/>
      <c r="I166" s="547"/>
      <c r="J166" s="748"/>
      <c r="K166" s="546"/>
      <c r="L166" s="547"/>
      <c r="M166" s="749" t="s">
        <v>498</v>
      </c>
      <c r="N166" s="750"/>
      <c r="O166" s="750"/>
      <c r="P166" s="750"/>
      <c r="Q166" s="751"/>
      <c r="R166" s="751"/>
      <c r="S166" s="752"/>
      <c r="T166" s="752"/>
      <c r="U166" s="752"/>
      <c r="V166" s="752"/>
      <c r="W166" s="752"/>
      <c r="X166" s="752"/>
      <c r="Y166" s="761"/>
      <c r="Z166" s="752"/>
      <c r="AA166" s="752"/>
      <c r="AB166" s="752"/>
      <c r="AC166" s="753"/>
      <c r="AD166" s="753"/>
      <c r="AE166" s="753">
        <f>SUM(AE167:AE172)</f>
        <v>43309.060000000005</v>
      </c>
      <c r="AF166" s="546"/>
      <c r="AG166" s="547"/>
      <c r="AH166" s="134">
        <f t="shared" ref="AH166:AH171" si="103">AE166/$AE$190</f>
        <v>1.1359428266512074E-3</v>
      </c>
      <c r="AI166" s="10"/>
      <c r="AJ166" s="1"/>
      <c r="AK166" s="1"/>
      <c r="AL166" s="928"/>
      <c r="AM166" s="928"/>
      <c r="AN166" s="931"/>
      <c r="AO166" s="504"/>
      <c r="AP166" s="1"/>
      <c r="AQ166" s="1"/>
      <c r="AR166" s="1"/>
      <c r="AS166" s="1"/>
      <c r="AT166" s="1"/>
      <c r="AU166" s="1"/>
      <c r="AV166" s="1"/>
      <c r="AW166" s="1"/>
      <c r="AX166" s="119"/>
      <c r="AY166" s="119"/>
      <c r="AZ166" s="119"/>
      <c r="BA166" s="119"/>
      <c r="BB166" s="119"/>
      <c r="BC166" s="1"/>
      <c r="BD166" s="2"/>
      <c r="BE166" s="1"/>
      <c r="BF166" s="1"/>
      <c r="BG166" s="1"/>
      <c r="BH166" s="1"/>
      <c r="BI166" s="1"/>
      <c r="BJ166" s="1"/>
      <c r="BK166" s="1"/>
      <c r="BL166" s="1"/>
      <c r="BM166" s="1"/>
      <c r="BN166" s="1"/>
      <c r="BO166" s="1"/>
      <c r="BP166" s="1"/>
      <c r="BQ166" s="1"/>
      <c r="BR166" s="1"/>
      <c r="BS166" s="1"/>
      <c r="BT166" s="1"/>
      <c r="BU166" s="1"/>
      <c r="BV166" s="1"/>
      <c r="BW166" s="1"/>
      <c r="BX166" s="1"/>
      <c r="BY166" s="1"/>
      <c r="BZ166" s="1"/>
      <c r="CA166" s="1"/>
      <c r="CB166" s="1"/>
      <c r="CC166" s="1"/>
      <c r="CD166" s="1"/>
      <c r="CE166" s="1"/>
      <c r="CF166" s="1"/>
      <c r="CG166" s="1"/>
      <c r="CH166" s="1"/>
      <c r="CI166" s="1"/>
      <c r="CJ166" s="1"/>
      <c r="CK166" s="1"/>
      <c r="CL166" s="1"/>
      <c r="CM166" s="1"/>
      <c r="CN166" s="1"/>
      <c r="CO166" s="1"/>
      <c r="CP166" s="1"/>
      <c r="CQ166" s="1"/>
      <c r="CR166" s="1"/>
      <c r="CS166" s="1"/>
      <c r="CT166" s="1"/>
      <c r="CU166" s="1"/>
      <c r="CV166" s="1"/>
      <c r="CW166" s="1"/>
      <c r="CX166" s="1"/>
      <c r="CY166" s="1"/>
      <c r="CZ166" s="1"/>
      <c r="DA166" s="1"/>
      <c r="DB166" s="1"/>
      <c r="DC166" s="1"/>
      <c r="DD166" s="1"/>
      <c r="DE166" s="1"/>
      <c r="DF166" s="1"/>
      <c r="DG166" s="1"/>
      <c r="DH166" s="1"/>
      <c r="DI166" s="1"/>
      <c r="DJ166" s="1"/>
      <c r="DK166" s="1"/>
      <c r="DL166" s="1"/>
      <c r="DM166" s="1"/>
      <c r="DN166" s="1"/>
      <c r="DO166" s="1"/>
      <c r="DP166" s="1"/>
      <c r="DQ166" s="1"/>
      <c r="DR166" s="1"/>
      <c r="DS166" s="1"/>
      <c r="DT166" s="1"/>
      <c r="DU166" s="1"/>
      <c r="DV166" s="1"/>
      <c r="DW166" s="1"/>
      <c r="DX166" s="1"/>
      <c r="DY166" s="1"/>
      <c r="DZ166" s="1"/>
      <c r="EA166" s="1"/>
      <c r="EB166" s="1"/>
      <c r="EC166" s="1"/>
      <c r="ED166" s="1"/>
      <c r="EE166" s="1"/>
      <c r="EF166" s="1"/>
      <c r="EG166" s="1"/>
      <c r="EH166" s="1"/>
      <c r="EI166" s="1"/>
      <c r="EJ166" s="1"/>
      <c r="EK166" s="1"/>
      <c r="EL166" s="1"/>
      <c r="EM166" s="1"/>
      <c r="EN166" s="1"/>
      <c r="EO166" s="1"/>
      <c r="EP166" s="1"/>
      <c r="EQ166" s="1"/>
      <c r="ER166" s="1"/>
      <c r="ES166" s="1"/>
      <c r="ET166" s="1"/>
      <c r="EU166" s="1"/>
      <c r="EV166" s="1"/>
      <c r="EW166" s="1"/>
      <c r="EX166" s="1"/>
      <c r="EY166" s="1"/>
      <c r="EZ166" s="1"/>
      <c r="FA166" s="1"/>
      <c r="FB166" s="1"/>
      <c r="FC166" s="1"/>
      <c r="FD166" s="1"/>
      <c r="FE166" s="1"/>
      <c r="FF166" s="1"/>
      <c r="FG166" s="1"/>
      <c r="FH166" s="1"/>
      <c r="FI166" s="1"/>
      <c r="FJ166" s="1"/>
      <c r="FK166" s="1"/>
      <c r="FL166" s="1"/>
      <c r="FM166" s="1"/>
      <c r="FN166" s="1"/>
      <c r="FO166" s="1"/>
      <c r="FP166" s="1"/>
      <c r="FQ166" s="1"/>
      <c r="FR166" s="1"/>
      <c r="FS166" s="1"/>
      <c r="FT166" s="1"/>
      <c r="FU166" s="1"/>
      <c r="FV166" s="1"/>
      <c r="FW166" s="1"/>
      <c r="FX166" s="1"/>
      <c r="FY166" s="1"/>
      <c r="FZ166" s="1"/>
      <c r="GA166" s="1"/>
      <c r="GB166" s="1"/>
      <c r="GC166" s="1"/>
      <c r="GD166" s="1"/>
      <c r="GE166" s="1"/>
      <c r="GF166" s="1"/>
      <c r="GG166" s="1"/>
      <c r="GH166" s="1"/>
      <c r="GI166" s="1"/>
      <c r="GJ166" s="1"/>
      <c r="GK166" s="1"/>
      <c r="GL166" s="1"/>
      <c r="GM166" s="1"/>
      <c r="GN166" s="1"/>
      <c r="GO166" s="1"/>
      <c r="GP166" s="1"/>
      <c r="GQ166" s="1"/>
      <c r="GR166" s="1"/>
      <c r="GS166" s="1"/>
      <c r="GT166" s="1"/>
      <c r="GU166" s="1"/>
      <c r="GV166" s="1"/>
      <c r="GW166" s="1"/>
      <c r="GX166" s="1"/>
      <c r="GY166" s="1"/>
      <c r="GZ166" s="1"/>
      <c r="HA166" s="1"/>
      <c r="HB166" s="1"/>
      <c r="HC166" s="1"/>
      <c r="HD166" s="1"/>
      <c r="HE166" s="1"/>
      <c r="HF166" s="1"/>
      <c r="HG166" s="1"/>
      <c r="HH166" s="1"/>
      <c r="HI166" s="1"/>
      <c r="HJ166" s="1"/>
      <c r="HK166" s="1"/>
      <c r="HL166" s="1"/>
      <c r="HM166" s="1"/>
      <c r="HN166" s="1"/>
      <c r="HO166" s="1"/>
      <c r="HP166" s="1"/>
      <c r="HQ166" s="1"/>
      <c r="HR166" s="1"/>
      <c r="HS166" s="1"/>
      <c r="HT166" s="1"/>
      <c r="HU166" s="1"/>
      <c r="HV166" s="1"/>
      <c r="HW166" s="1"/>
      <c r="HX166" s="1"/>
      <c r="HY166" s="1"/>
      <c r="HZ166" s="1"/>
      <c r="IA166" s="1"/>
      <c r="IB166" s="1"/>
      <c r="IC166" s="1"/>
      <c r="ID166" s="1"/>
      <c r="IE166" s="1"/>
      <c r="IF166" s="1"/>
      <c r="IG166" s="1"/>
      <c r="IH166" s="1"/>
      <c r="II166" s="1"/>
      <c r="IJ166" s="1"/>
      <c r="IK166" s="1"/>
      <c r="IL166" s="1"/>
      <c r="IM166" s="1"/>
      <c r="IN166" s="1"/>
      <c r="IO166" s="1"/>
      <c r="IP166" s="1"/>
      <c r="IQ166" s="1"/>
      <c r="IR166" s="1"/>
      <c r="IS166" s="1"/>
      <c r="IT166" s="1"/>
      <c r="IU166" s="1"/>
      <c r="IV166" s="1"/>
      <c r="IW166" s="1"/>
      <c r="IX166" s="1"/>
      <c r="IY166" s="1"/>
      <c r="IZ166" s="1"/>
      <c r="JA166" s="1"/>
      <c r="JB166" s="1"/>
      <c r="JC166" s="1"/>
      <c r="JD166" s="1"/>
      <c r="JE166" s="1"/>
      <c r="JF166" s="1"/>
      <c r="JG166" s="1"/>
      <c r="JH166" s="1"/>
      <c r="JI166" s="1"/>
      <c r="JJ166" s="1"/>
      <c r="JK166" s="1"/>
      <c r="JL166" s="1"/>
      <c r="JM166" s="1"/>
      <c r="JN166" s="1"/>
      <c r="JO166" s="1"/>
      <c r="JP166" s="1"/>
      <c r="JQ166" s="1"/>
      <c r="JR166" s="1"/>
      <c r="JS166" s="1"/>
      <c r="JT166" s="1"/>
      <c r="JU166" s="1"/>
      <c r="JV166" s="1"/>
      <c r="JW166" s="1"/>
      <c r="JX166" s="1"/>
      <c r="JY166" s="1"/>
      <c r="JZ166" s="1"/>
      <c r="KA166" s="1"/>
      <c r="KB166" s="1"/>
      <c r="KC166" s="1"/>
      <c r="KD166" s="1"/>
      <c r="KE166" s="1"/>
      <c r="KF166" s="1"/>
      <c r="KG166" s="1"/>
      <c r="KH166" s="1"/>
      <c r="KI166" s="1"/>
      <c r="KJ166" s="1"/>
      <c r="KK166" s="1"/>
      <c r="KL166" s="1"/>
      <c r="KM166" s="1"/>
      <c r="KN166" s="1"/>
      <c r="KO166" s="1"/>
      <c r="KP166" s="1"/>
      <c r="KQ166" s="1"/>
      <c r="KR166" s="1"/>
      <c r="KS166" s="1"/>
      <c r="KT166" s="1"/>
      <c r="KU166" s="1"/>
      <c r="KV166" s="1"/>
      <c r="KW166" s="1"/>
      <c r="KX166" s="1"/>
      <c r="KY166" s="1"/>
      <c r="KZ166" s="1"/>
      <c r="LA166" s="1"/>
      <c r="LB166" s="1"/>
      <c r="LC166" s="1"/>
      <c r="LD166" s="1"/>
      <c r="LE166" s="1"/>
      <c r="LF166" s="1"/>
      <c r="LG166" s="1"/>
      <c r="LH166" s="1"/>
      <c r="LI166" s="1"/>
      <c r="LJ166" s="1"/>
      <c r="LK166" s="1"/>
      <c r="LL166" s="1"/>
      <c r="LM166" s="1"/>
      <c r="LN166" s="1"/>
      <c r="LO166" s="1"/>
      <c r="LP166" s="1"/>
      <c r="LQ166" s="1"/>
      <c r="LR166" s="1"/>
      <c r="LS166" s="1"/>
      <c r="LT166" s="1"/>
      <c r="LU166" s="1"/>
      <c r="LV166" s="1"/>
      <c r="LW166" s="1"/>
      <c r="LX166" s="1"/>
      <c r="LY166" s="1"/>
      <c r="LZ166" s="1"/>
      <c r="MA166" s="1"/>
      <c r="MB166" s="1"/>
      <c r="MC166" s="1"/>
      <c r="MD166" s="1"/>
      <c r="ME166" s="1"/>
      <c r="MF166" s="1"/>
      <c r="MG166" s="1"/>
      <c r="MH166" s="1"/>
      <c r="MI166" s="1"/>
      <c r="MJ166" s="1"/>
      <c r="MK166" s="1"/>
      <c r="ML166" s="1"/>
      <c r="MM166" s="1"/>
      <c r="MN166" s="1"/>
      <c r="MO166" s="1"/>
      <c r="MP166" s="1"/>
      <c r="MQ166" s="1"/>
      <c r="MR166" s="1"/>
      <c r="MS166" s="1"/>
      <c r="MT166" s="1"/>
      <c r="MU166" s="1"/>
      <c r="MV166" s="1"/>
      <c r="MW166" s="1"/>
      <c r="MX166" s="1"/>
      <c r="MY166" s="1"/>
      <c r="MZ166" s="1"/>
      <c r="NA166" s="1"/>
      <c r="NB166" s="1"/>
      <c r="NC166" s="1"/>
      <c r="ND166" s="1"/>
      <c r="NE166" s="1"/>
      <c r="NF166" s="1"/>
      <c r="NG166" s="1"/>
      <c r="NH166" s="1"/>
      <c r="NI166" s="1"/>
      <c r="NJ166" s="1"/>
      <c r="NK166" s="1"/>
      <c r="NL166" s="1"/>
      <c r="NM166" s="1"/>
      <c r="NN166" s="1"/>
      <c r="NO166" s="1"/>
      <c r="NP166" s="1"/>
      <c r="NQ166" s="1"/>
      <c r="NR166" s="1"/>
      <c r="NS166" s="1"/>
      <c r="NT166" s="1"/>
      <c r="NU166" s="1"/>
      <c r="NV166" s="1"/>
      <c r="NW166" s="1"/>
      <c r="NX166" s="1"/>
      <c r="NY166" s="1"/>
      <c r="NZ166" s="1"/>
      <c r="OA166" s="1"/>
      <c r="OB166" s="1"/>
      <c r="OC166" s="1"/>
      <c r="OD166" s="1"/>
      <c r="OE166" s="1"/>
      <c r="OF166" s="1"/>
      <c r="OG166" s="1"/>
      <c r="OH166" s="1"/>
      <c r="OI166" s="1"/>
      <c r="OJ166" s="1"/>
      <c r="OK166" s="1"/>
      <c r="OL166" s="1"/>
      <c r="OM166" s="1"/>
      <c r="ON166" s="1"/>
      <c r="OO166" s="1"/>
      <c r="OP166" s="1"/>
      <c r="OQ166" s="1"/>
      <c r="OR166" s="1"/>
      <c r="OS166" s="1"/>
      <c r="OT166" s="1"/>
      <c r="OU166" s="1"/>
      <c r="OV166" s="1"/>
      <c r="OW166" s="1"/>
      <c r="OX166" s="1"/>
      <c r="OY166" s="1"/>
      <c r="OZ166" s="1"/>
      <c r="PA166" s="1"/>
      <c r="PB166" s="1"/>
      <c r="PC166" s="1"/>
      <c r="PD166" s="1"/>
      <c r="PE166" s="1"/>
      <c r="PF166" s="1"/>
      <c r="PG166" s="1"/>
      <c r="PH166" s="1"/>
      <c r="PI166" s="1"/>
      <c r="PJ166" s="1"/>
      <c r="PK166" s="1"/>
      <c r="PL166" s="1"/>
      <c r="PM166" s="1"/>
      <c r="PN166" s="1"/>
      <c r="PO166" s="1"/>
      <c r="PP166" s="1"/>
      <c r="PQ166" s="1"/>
      <c r="PR166" s="1"/>
      <c r="PS166" s="1"/>
      <c r="PT166" s="1"/>
      <c r="PU166" s="1"/>
      <c r="PV166" s="1"/>
      <c r="PW166" s="1"/>
      <c r="PX166" s="1"/>
      <c r="PY166" s="1"/>
      <c r="PZ166" s="1"/>
      <c r="QA166" s="1"/>
      <c r="QB166" s="1"/>
      <c r="QC166" s="1"/>
      <c r="QD166" s="1"/>
      <c r="QE166" s="1"/>
      <c r="QF166" s="1"/>
      <c r="QG166" s="1"/>
      <c r="QH166" s="1"/>
      <c r="QI166" s="1"/>
      <c r="QJ166" s="1"/>
      <c r="QK166" s="1"/>
      <c r="QL166" s="1"/>
      <c r="QM166" s="1"/>
      <c r="QN166" s="1"/>
      <c r="QO166" s="1"/>
      <c r="QP166" s="1"/>
      <c r="QQ166" s="1"/>
      <c r="QR166" s="1"/>
      <c r="QS166" s="1"/>
      <c r="QT166" s="1"/>
      <c r="QU166" s="1"/>
      <c r="QV166" s="1"/>
      <c r="QW166" s="1"/>
      <c r="QX166" s="1"/>
      <c r="QY166" s="1"/>
      <c r="QZ166" s="1"/>
      <c r="RA166" s="1"/>
      <c r="RB166" s="1"/>
      <c r="RC166" s="1"/>
      <c r="RD166" s="1"/>
      <c r="RE166" s="1"/>
      <c r="RF166" s="1"/>
      <c r="RG166" s="1"/>
      <c r="RH166" s="1"/>
      <c r="RI166" s="1"/>
      <c r="RJ166" s="1"/>
      <c r="RK166" s="1"/>
      <c r="RL166" s="1"/>
      <c r="RM166" s="1"/>
      <c r="RN166" s="1"/>
      <c r="RO166" s="1"/>
      <c r="RP166" s="1"/>
      <c r="RQ166" s="1"/>
      <c r="RR166" s="1"/>
      <c r="RS166" s="1"/>
      <c r="RT166" s="1"/>
      <c r="RU166" s="1"/>
      <c r="RV166" s="1"/>
      <c r="RW166" s="1"/>
      <c r="RX166" s="1"/>
      <c r="RY166" s="1"/>
      <c r="RZ166" s="1"/>
      <c r="SA166" s="1"/>
      <c r="SB166" s="1"/>
      <c r="SC166" s="1"/>
      <c r="SD166" s="1"/>
      <c r="SE166" s="1"/>
      <c r="SF166" s="1"/>
      <c r="SG166" s="1"/>
      <c r="SH166" s="1"/>
      <c r="SI166" s="1"/>
      <c r="SJ166" s="1"/>
      <c r="SK166" s="1"/>
      <c r="SL166" s="1"/>
      <c r="SM166" s="1"/>
      <c r="SN166" s="1"/>
      <c r="SO166" s="1"/>
      <c r="SP166" s="1"/>
      <c r="SQ166" s="1"/>
      <c r="SR166" s="1"/>
      <c r="SS166" s="1"/>
      <c r="ST166" s="1"/>
      <c r="SU166" s="1"/>
      <c r="SV166" s="1"/>
      <c r="SW166" s="1"/>
      <c r="SX166" s="1"/>
      <c r="SY166" s="1"/>
      <c r="SZ166" s="1"/>
      <c r="TA166" s="1"/>
      <c r="TB166" s="1"/>
      <c r="TC166" s="1"/>
      <c r="TD166" s="1"/>
      <c r="TE166" s="1"/>
      <c r="TF166" s="1"/>
      <c r="TG166" s="1"/>
      <c r="TH166" s="1"/>
      <c r="TI166" s="1"/>
      <c r="TJ166" s="1"/>
      <c r="TK166" s="1"/>
      <c r="TL166" s="1"/>
      <c r="TM166" s="1"/>
      <c r="TN166" s="1"/>
      <c r="TO166" s="1"/>
      <c r="TP166" s="1"/>
      <c r="TQ166" s="1"/>
      <c r="TR166" s="1"/>
      <c r="TS166" s="1"/>
      <c r="TT166" s="1"/>
      <c r="TU166" s="1"/>
      <c r="TV166" s="1"/>
      <c r="TW166" s="1"/>
      <c r="TX166" s="1"/>
      <c r="TY166" s="1"/>
      <c r="TZ166" s="1"/>
      <c r="UA166" s="1"/>
      <c r="UB166" s="1"/>
      <c r="UC166" s="1"/>
      <c r="UD166" s="1"/>
      <c r="UE166" s="1"/>
      <c r="UF166" s="1"/>
      <c r="UG166" s="1"/>
      <c r="UH166" s="1"/>
      <c r="UI166" s="1"/>
      <c r="UJ166" s="1"/>
      <c r="UK166" s="1"/>
      <c r="UL166" s="1"/>
      <c r="UM166" s="1"/>
      <c r="UN166" s="1"/>
      <c r="UO166" s="1"/>
      <c r="UP166" s="1"/>
      <c r="UQ166" s="1"/>
      <c r="UR166" s="1"/>
      <c r="US166" s="1"/>
      <c r="UT166" s="1"/>
      <c r="UU166" s="1"/>
      <c r="UV166" s="1"/>
      <c r="UW166" s="1"/>
      <c r="UX166" s="1"/>
      <c r="UY166" s="1"/>
      <c r="UZ166" s="1"/>
      <c r="VA166" s="1"/>
      <c r="VB166" s="1"/>
      <c r="VC166" s="1"/>
      <c r="VD166" s="1"/>
      <c r="VE166" s="1"/>
      <c r="VF166" s="1"/>
      <c r="VG166" s="1"/>
      <c r="VH166" s="1"/>
      <c r="VI166" s="1"/>
      <c r="VJ166" s="1"/>
      <c r="VK166" s="1"/>
      <c r="VL166" s="1"/>
      <c r="VM166" s="1"/>
      <c r="VN166" s="1"/>
      <c r="VO166" s="1"/>
      <c r="VP166" s="1"/>
      <c r="VQ166" s="1"/>
      <c r="VR166" s="1"/>
      <c r="VS166" s="1"/>
      <c r="VT166" s="1"/>
      <c r="VU166" s="1"/>
      <c r="VV166" s="1"/>
      <c r="VW166" s="1"/>
      <c r="VX166" s="1"/>
      <c r="VY166" s="1"/>
      <c r="VZ166" s="1"/>
      <c r="WA166" s="1"/>
      <c r="WB166" s="1"/>
      <c r="WC166" s="1"/>
      <c r="WD166" s="1"/>
      <c r="WE166" s="1"/>
      <c r="WF166" s="1"/>
      <c r="WG166" s="1"/>
      <c r="WH166" s="1"/>
      <c r="WI166" s="1"/>
      <c r="WJ166" s="1"/>
      <c r="WK166" s="1"/>
      <c r="WL166" s="1"/>
      <c r="WM166" s="1"/>
      <c r="WN166" s="1"/>
      <c r="WO166" s="1"/>
      <c r="WP166" s="1"/>
      <c r="WQ166" s="1"/>
      <c r="WR166" s="1"/>
      <c r="WS166" s="1"/>
      <c r="WT166" s="1"/>
      <c r="WU166" s="1"/>
      <c r="WV166" s="1"/>
      <c r="WW166" s="1"/>
      <c r="WX166" s="1"/>
      <c r="WY166" s="1"/>
      <c r="WZ166" s="1"/>
      <c r="XA166" s="1"/>
      <c r="XB166" s="1"/>
      <c r="XC166" s="1"/>
      <c r="XD166" s="1"/>
      <c r="XE166" s="1"/>
      <c r="XF166" s="1"/>
      <c r="XG166" s="1"/>
      <c r="XH166" s="1"/>
      <c r="XI166" s="1"/>
      <c r="XJ166" s="1"/>
      <c r="XK166" s="1"/>
      <c r="XL166" s="1"/>
      <c r="XM166" s="1"/>
      <c r="XN166" s="1"/>
      <c r="XO166" s="1"/>
      <c r="XP166" s="1"/>
      <c r="XQ166" s="1"/>
      <c r="XR166" s="1"/>
      <c r="XS166" s="1"/>
      <c r="XT166" s="1"/>
      <c r="XU166" s="1"/>
      <c r="XV166" s="1"/>
      <c r="XW166" s="1"/>
      <c r="XX166" s="1"/>
      <c r="XY166" s="1"/>
      <c r="XZ166" s="1"/>
      <c r="YA166" s="1"/>
      <c r="YB166" s="1"/>
      <c r="YC166" s="1"/>
      <c r="YD166" s="1"/>
      <c r="YE166" s="1"/>
      <c r="YF166" s="1"/>
      <c r="YG166" s="1"/>
      <c r="YH166" s="1"/>
      <c r="YI166" s="1"/>
      <c r="YJ166" s="1"/>
      <c r="YK166" s="1"/>
      <c r="YL166" s="1"/>
      <c r="YM166" s="1"/>
      <c r="YN166" s="1"/>
      <c r="YO166" s="1"/>
      <c r="YP166" s="1"/>
      <c r="YQ166" s="1"/>
      <c r="YR166" s="1"/>
      <c r="YS166" s="1"/>
      <c r="YT166" s="1"/>
      <c r="YU166" s="1"/>
      <c r="YV166" s="1"/>
      <c r="YW166" s="1"/>
      <c r="YX166" s="1"/>
      <c r="YY166" s="1"/>
      <c r="YZ166" s="1"/>
      <c r="ZA166" s="1"/>
      <c r="ZB166" s="1"/>
      <c r="ZC166" s="1"/>
      <c r="ZD166" s="1"/>
      <c r="ZE166" s="1"/>
      <c r="ZF166" s="1"/>
      <c r="ZG166" s="1"/>
      <c r="ZH166" s="1"/>
      <c r="ZI166" s="1"/>
      <c r="ZJ166" s="1"/>
      <c r="ZK166" s="1"/>
      <c r="ZL166" s="1"/>
      <c r="ZM166" s="1"/>
      <c r="ZN166" s="1"/>
      <c r="ZO166" s="1"/>
      <c r="ZP166" s="1"/>
      <c r="ZQ166" s="1"/>
      <c r="ZR166" s="1"/>
      <c r="ZS166" s="1"/>
      <c r="ZT166" s="1"/>
      <c r="ZU166" s="1"/>
      <c r="ZV166" s="1"/>
      <c r="ZW166" s="1"/>
      <c r="ZX166" s="1"/>
      <c r="ZY166" s="1"/>
      <c r="ZZ166" s="1"/>
      <c r="AAA166" s="1"/>
      <c r="AAB166" s="1"/>
      <c r="AAC166" s="1"/>
      <c r="AAD166" s="1"/>
      <c r="AAE166" s="1"/>
      <c r="AAF166" s="1"/>
      <c r="AAG166" s="1"/>
      <c r="AAH166" s="1"/>
      <c r="AAI166" s="1"/>
      <c r="AAJ166" s="1"/>
      <c r="AAK166" s="1"/>
      <c r="AAL166" s="1"/>
      <c r="AAM166" s="1"/>
      <c r="AAN166" s="1"/>
      <c r="AAO166" s="1"/>
      <c r="AAP166" s="1"/>
      <c r="AAQ166" s="1"/>
      <c r="AAR166" s="1"/>
      <c r="AAS166" s="1"/>
      <c r="AAT166" s="1"/>
      <c r="AAU166" s="1"/>
      <c r="AAV166" s="1"/>
      <c r="AAW166" s="1"/>
      <c r="AAX166" s="1"/>
      <c r="AAY166" s="1"/>
      <c r="AAZ166" s="1"/>
      <c r="ABA166" s="1"/>
      <c r="ABB166" s="1"/>
      <c r="ABC166" s="1"/>
      <c r="ABD166" s="1"/>
      <c r="ABE166" s="1"/>
      <c r="ABF166" s="1"/>
      <c r="ABG166" s="1"/>
      <c r="ABH166" s="1"/>
      <c r="ABI166" s="1"/>
      <c r="ABJ166" s="1"/>
      <c r="ABK166" s="1"/>
      <c r="ABL166" s="1"/>
      <c r="ABM166" s="1"/>
      <c r="ABN166" s="1"/>
      <c r="ABO166" s="1"/>
      <c r="ABP166" s="1"/>
      <c r="ABQ166" s="1"/>
      <c r="ABR166" s="1"/>
      <c r="ABS166" s="1"/>
      <c r="ABT166" s="1"/>
      <c r="ABU166" s="1"/>
      <c r="ABV166" s="1"/>
      <c r="ABW166" s="1"/>
      <c r="ABX166" s="1"/>
      <c r="ABY166" s="1"/>
      <c r="ABZ166" s="1"/>
      <c r="ACA166" s="1"/>
      <c r="ACB166" s="1"/>
      <c r="ACC166" s="1"/>
      <c r="ACD166" s="1"/>
      <c r="ACE166" s="1"/>
      <c r="ACF166" s="1"/>
      <c r="ACG166" s="1"/>
      <c r="ACH166" s="1"/>
      <c r="ACI166" s="1"/>
      <c r="ACJ166" s="1"/>
      <c r="ACK166" s="1"/>
      <c r="ACL166" s="1"/>
      <c r="ACM166" s="1"/>
      <c r="ACN166" s="1"/>
      <c r="ACO166" s="1"/>
      <c r="ACP166" s="1"/>
      <c r="ACQ166" s="1"/>
      <c r="ACR166" s="1"/>
      <c r="ACS166" s="1"/>
      <c r="ACT166" s="1"/>
      <c r="ACU166" s="1"/>
      <c r="ACV166" s="1"/>
      <c r="ACW166" s="1"/>
      <c r="ACX166" s="1"/>
      <c r="ACY166" s="1"/>
      <c r="ACZ166" s="1"/>
      <c r="ADA166" s="1"/>
      <c r="ADB166" s="1"/>
      <c r="ADC166" s="1"/>
      <c r="ADD166" s="1"/>
      <c r="ADE166" s="1"/>
      <c r="ADF166" s="1"/>
      <c r="ADG166" s="1"/>
      <c r="ADH166" s="1"/>
      <c r="ADI166" s="1"/>
      <c r="ADJ166" s="1"/>
      <c r="ADK166" s="1"/>
      <c r="ADL166" s="1"/>
      <c r="ADM166" s="1"/>
      <c r="ADN166" s="1"/>
      <c r="ADO166" s="1"/>
      <c r="ADP166" s="1"/>
      <c r="ADQ166" s="1"/>
      <c r="ADR166" s="1"/>
      <c r="ADS166" s="1"/>
      <c r="ADT166" s="1"/>
      <c r="ADU166" s="1"/>
      <c r="ADV166" s="1"/>
      <c r="ADW166" s="1"/>
      <c r="ADX166" s="1"/>
      <c r="ADY166" s="1"/>
      <c r="ADZ166" s="1"/>
      <c r="AEA166" s="1"/>
      <c r="AEB166" s="1"/>
      <c r="AEC166" s="1"/>
      <c r="AED166" s="1"/>
      <c r="AEE166" s="1"/>
      <c r="AEF166" s="1"/>
      <c r="AEG166" s="1"/>
      <c r="AEH166" s="1"/>
      <c r="AEI166" s="1"/>
      <c r="AEJ166" s="1"/>
      <c r="AEK166" s="1"/>
      <c r="AEL166" s="1"/>
      <c r="AEM166" s="1"/>
      <c r="AEN166" s="1"/>
      <c r="AEO166" s="1"/>
      <c r="AEP166" s="1"/>
      <c r="AEQ166" s="1"/>
      <c r="AER166" s="1"/>
      <c r="AES166" s="1"/>
      <c r="AET166" s="1"/>
      <c r="AEU166" s="1"/>
      <c r="AEV166" s="1"/>
      <c r="AEW166" s="1"/>
      <c r="AEX166" s="1"/>
      <c r="AEY166" s="1"/>
      <c r="AEZ166" s="1"/>
      <c r="AFA166" s="1"/>
      <c r="AFB166" s="1"/>
      <c r="AFC166" s="1"/>
      <c r="AFD166" s="1"/>
      <c r="AFE166" s="1"/>
      <c r="AFF166" s="1"/>
      <c r="AFG166" s="1"/>
      <c r="AFH166" s="1"/>
      <c r="AFI166" s="1"/>
      <c r="AFJ166" s="1"/>
      <c r="AFK166" s="1"/>
      <c r="AFL166" s="1"/>
      <c r="AFM166" s="1"/>
      <c r="AFN166" s="1"/>
      <c r="AFO166" s="1"/>
      <c r="AFP166" s="1"/>
      <c r="AFQ166" s="1"/>
      <c r="AFR166" s="1"/>
      <c r="AFS166" s="1"/>
      <c r="AFT166" s="1"/>
      <c r="AFU166" s="1"/>
      <c r="AFV166" s="1"/>
      <c r="AFW166" s="1"/>
      <c r="AFX166" s="1"/>
      <c r="AFY166" s="1"/>
      <c r="AFZ166" s="1"/>
      <c r="AGA166" s="1"/>
      <c r="AGB166" s="1"/>
      <c r="AGC166" s="1"/>
      <c r="AGD166" s="1"/>
      <c r="AGE166" s="1"/>
      <c r="AGF166" s="1"/>
      <c r="AGG166" s="1"/>
      <c r="AGH166" s="1"/>
      <c r="AGI166" s="1"/>
      <c r="AGJ166" s="1"/>
      <c r="AGK166" s="1"/>
      <c r="AGL166" s="1"/>
      <c r="AGM166" s="1"/>
      <c r="AGN166" s="1"/>
      <c r="AGO166" s="1"/>
      <c r="AGP166" s="1"/>
      <c r="AGQ166" s="1"/>
      <c r="AGR166" s="1"/>
      <c r="AGS166" s="1"/>
      <c r="AGT166" s="1"/>
      <c r="AGU166" s="1"/>
      <c r="AGV166" s="1"/>
      <c r="AGW166" s="1"/>
      <c r="AGX166" s="1"/>
      <c r="AGY166" s="1"/>
      <c r="AGZ166" s="1"/>
      <c r="AHA166" s="1"/>
      <c r="AHB166" s="1"/>
      <c r="AHC166" s="1"/>
      <c r="AHD166" s="1"/>
      <c r="AHE166" s="1"/>
      <c r="AHF166" s="1"/>
      <c r="AHG166" s="1"/>
      <c r="AHH166" s="1"/>
      <c r="AHI166" s="1"/>
      <c r="AHJ166" s="1"/>
      <c r="AHK166" s="1"/>
      <c r="AHL166" s="1"/>
      <c r="AHM166" s="1"/>
      <c r="AHN166" s="1"/>
      <c r="AHO166" s="1"/>
      <c r="AHP166" s="1"/>
      <c r="AHQ166" s="1"/>
      <c r="AHR166" s="1"/>
      <c r="AHS166" s="1"/>
      <c r="AHT166" s="1"/>
      <c r="AHU166" s="1"/>
      <c r="AHV166" s="1"/>
      <c r="AHW166" s="1"/>
      <c r="AHX166" s="1"/>
      <c r="AHY166" s="1"/>
      <c r="AHZ166" s="1"/>
      <c r="AIA166" s="1"/>
      <c r="AIB166" s="1"/>
      <c r="AIC166" s="1"/>
      <c r="AID166" s="1"/>
      <c r="AIE166" s="1"/>
      <c r="AIF166" s="1"/>
      <c r="AIG166" s="1"/>
      <c r="AIH166" s="1"/>
      <c r="AII166" s="1"/>
      <c r="AIJ166" s="1"/>
      <c r="AIK166" s="1"/>
      <c r="AIL166" s="1"/>
      <c r="AIM166" s="1"/>
      <c r="AIN166" s="1"/>
      <c r="AIO166" s="1"/>
      <c r="AIP166" s="1"/>
      <c r="AIQ166" s="1"/>
      <c r="AIR166" s="1"/>
      <c r="AIS166" s="1"/>
      <c r="AIT166" s="1"/>
      <c r="AIU166" s="1"/>
      <c r="AIV166" s="1"/>
      <c r="AIW166" s="1"/>
      <c r="AIX166" s="1"/>
      <c r="AIY166" s="1"/>
      <c r="AIZ166" s="1"/>
      <c r="AJA166" s="1"/>
      <c r="AJB166" s="1"/>
      <c r="AJC166" s="1"/>
      <c r="AJD166" s="1"/>
      <c r="AJE166" s="1"/>
      <c r="AJF166" s="1"/>
      <c r="AJG166" s="1"/>
      <c r="AJH166" s="1"/>
      <c r="AJI166" s="1"/>
      <c r="AJJ166" s="1"/>
      <c r="AJK166" s="1"/>
      <c r="AJL166" s="1"/>
      <c r="AJM166" s="1"/>
      <c r="AJN166" s="1"/>
      <c r="AJO166" s="1"/>
      <c r="AJP166" s="1"/>
      <c r="AJQ166" s="1"/>
      <c r="AJR166" s="1"/>
      <c r="AJS166" s="1"/>
      <c r="AJT166" s="1"/>
      <c r="AJU166" s="1"/>
      <c r="AJV166" s="1"/>
      <c r="AJW166" s="1"/>
      <c r="AJX166" s="1"/>
      <c r="AJY166" s="1"/>
      <c r="AJZ166" s="1"/>
      <c r="AKA166" s="1"/>
      <c r="AKB166" s="1"/>
      <c r="AKC166" s="1"/>
      <c r="AKD166" s="1"/>
      <c r="AKE166" s="1"/>
      <c r="AKF166" s="1"/>
      <c r="AKG166" s="1"/>
      <c r="AKH166" s="1"/>
      <c r="AKI166" s="1"/>
      <c r="AKJ166" s="1"/>
      <c r="AKK166" s="1"/>
      <c r="AKL166" s="1"/>
      <c r="AKM166" s="1"/>
      <c r="AKN166" s="1"/>
      <c r="AKO166" s="1"/>
      <c r="AKP166" s="1"/>
      <c r="AKQ166" s="1"/>
      <c r="AKR166" s="1"/>
      <c r="AKS166" s="1"/>
      <c r="AKT166" s="1"/>
      <c r="AKU166" s="1"/>
      <c r="AKV166" s="1"/>
      <c r="AKW166" s="1"/>
      <c r="AKX166" s="1"/>
      <c r="AKY166" s="1"/>
      <c r="AKZ166" s="1"/>
      <c r="ALA166" s="1"/>
      <c r="ALB166" s="1"/>
      <c r="ALC166" s="1"/>
      <c r="ALD166" s="1"/>
      <c r="ALE166" s="1"/>
      <c r="ALF166" s="1"/>
      <c r="ALG166" s="1"/>
      <c r="ALH166" s="1"/>
      <c r="ALI166" s="1"/>
      <c r="ALJ166" s="1"/>
      <c r="ALK166" s="1"/>
      <c r="ALL166" s="1"/>
      <c r="ALM166" s="1"/>
      <c r="ALN166" s="1"/>
      <c r="ALO166" s="1"/>
      <c r="ALP166" s="1"/>
      <c r="ALQ166" s="1"/>
      <c r="ALR166" s="1"/>
      <c r="ALS166" s="1"/>
      <c r="ALT166" s="1"/>
      <c r="ALU166" s="1"/>
      <c r="ALV166" s="1"/>
      <c r="ALW166" s="1"/>
      <c r="ALX166" s="1"/>
      <c r="ALY166" s="1"/>
      <c r="ALZ166" s="1"/>
      <c r="AMA166" s="1"/>
      <c r="AMB166" s="1"/>
      <c r="AMC166" s="1"/>
      <c r="AMD166" s="1"/>
      <c r="AME166" s="1"/>
      <c r="AMF166" s="1"/>
      <c r="AMG166" s="1"/>
      <c r="AMH166" s="1"/>
      <c r="AMI166" s="1"/>
      <c r="AMJ166" s="1"/>
      <c r="AMK166" s="1"/>
      <c r="AML166" s="1"/>
      <c r="AMM166" s="1"/>
      <c r="AMN166" s="1"/>
      <c r="AMO166" s="1"/>
      <c r="AMP166" s="1"/>
      <c r="AMQ166" s="1"/>
      <c r="AMR166" s="1"/>
      <c r="AMS166" s="1"/>
      <c r="AMT166" s="1"/>
      <c r="AMU166" s="1"/>
      <c r="AMV166" s="1"/>
      <c r="AMW166" s="1"/>
      <c r="AMX166" s="1"/>
      <c r="AMY166" s="1"/>
      <c r="AMZ166" s="1"/>
      <c r="ANA166" s="1"/>
      <c r="ANB166" s="1"/>
      <c r="ANC166" s="1"/>
      <c r="AND166" s="1"/>
      <c r="ANE166" s="1"/>
      <c r="ANF166" s="1"/>
      <c r="ANG166" s="1"/>
      <c r="ANH166" s="1"/>
      <c r="ANI166" s="1"/>
      <c r="ANJ166" s="1"/>
      <c r="ANK166" s="1"/>
      <c r="ANL166" s="1"/>
      <c r="ANM166" s="1"/>
      <c r="ANN166" s="1"/>
      <c r="ANO166" s="1"/>
      <c r="ANP166" s="1"/>
      <c r="ANQ166" s="1"/>
      <c r="ANR166" s="1"/>
      <c r="ANS166" s="1"/>
      <c r="ANT166" s="1"/>
      <c r="ANU166" s="1"/>
      <c r="ANV166" s="1"/>
      <c r="ANW166" s="1"/>
      <c r="ANX166" s="1"/>
      <c r="ANY166" s="1"/>
      <c r="ANZ166" s="1"/>
      <c r="AOA166" s="1"/>
      <c r="AOB166" s="1"/>
      <c r="AOC166" s="1"/>
      <c r="AOD166" s="1"/>
      <c r="AOE166" s="1"/>
      <c r="AOF166" s="1"/>
      <c r="AOG166" s="1"/>
      <c r="AOH166" s="1"/>
      <c r="AOI166" s="1"/>
      <c r="AOJ166" s="1"/>
      <c r="AOK166" s="1"/>
      <c r="AOL166" s="1"/>
      <c r="AOM166" s="1"/>
      <c r="AON166" s="1"/>
      <c r="AOO166" s="1"/>
      <c r="AOP166" s="1"/>
      <c r="AOQ166" s="1"/>
      <c r="AOR166" s="1"/>
      <c r="AOS166" s="1"/>
      <c r="AOT166" s="1"/>
      <c r="AOU166" s="1"/>
      <c r="AOV166" s="1"/>
      <c r="AOW166" s="1"/>
      <c r="AOX166" s="1"/>
      <c r="AOY166" s="1"/>
      <c r="AOZ166" s="1"/>
      <c r="APA166" s="1"/>
      <c r="APB166" s="1"/>
      <c r="APC166" s="1"/>
      <c r="APD166" s="1"/>
      <c r="APE166" s="1"/>
      <c r="APF166" s="1"/>
      <c r="APG166" s="1"/>
      <c r="APH166" s="1"/>
      <c r="API166" s="1"/>
      <c r="APJ166" s="1"/>
      <c r="APK166" s="1"/>
      <c r="APL166" s="1"/>
      <c r="APM166" s="1"/>
      <c r="APN166" s="1"/>
      <c r="APO166" s="1"/>
      <c r="APP166" s="1"/>
      <c r="APQ166" s="1"/>
      <c r="APR166" s="1"/>
      <c r="APS166" s="1"/>
      <c r="APT166" s="1"/>
      <c r="APU166" s="1"/>
      <c r="APV166" s="1"/>
      <c r="APW166" s="1"/>
      <c r="APX166" s="1"/>
      <c r="APY166" s="1"/>
      <c r="APZ166" s="1"/>
      <c r="AQA166" s="1"/>
      <c r="AQB166" s="1"/>
      <c r="AQC166" s="1"/>
      <c r="AQD166" s="1"/>
      <c r="AQE166" s="1"/>
      <c r="AQF166" s="1"/>
      <c r="AQG166" s="1"/>
      <c r="AQH166" s="1"/>
      <c r="AQI166" s="1"/>
      <c r="AQJ166" s="1"/>
      <c r="AQK166" s="1"/>
      <c r="AQL166" s="1"/>
      <c r="AQM166" s="1"/>
      <c r="AQN166" s="1"/>
      <c r="AQO166" s="1"/>
      <c r="AQP166" s="1"/>
      <c r="AQQ166" s="1"/>
      <c r="AQR166" s="1"/>
      <c r="AQS166" s="1"/>
      <c r="AQT166" s="1"/>
      <c r="AQU166" s="1"/>
      <c r="AQV166" s="1"/>
      <c r="AQW166" s="1"/>
      <c r="AQX166" s="1"/>
      <c r="AQY166" s="1"/>
      <c r="AQZ166" s="1"/>
      <c r="ARA166" s="1"/>
      <c r="ARB166" s="1"/>
      <c r="ARC166" s="1"/>
      <c r="ARD166" s="1"/>
      <c r="ARE166" s="1"/>
      <c r="ARF166" s="1"/>
      <c r="ARG166" s="1"/>
      <c r="ARH166" s="1"/>
      <c r="ARI166" s="1"/>
      <c r="ARJ166" s="1"/>
      <c r="ARK166" s="1"/>
      <c r="ARL166" s="1"/>
      <c r="ARM166" s="1"/>
      <c r="ARN166" s="1"/>
      <c r="ARO166" s="1"/>
      <c r="ARP166" s="1"/>
      <c r="ARQ166" s="1"/>
      <c r="ARR166" s="1"/>
      <c r="ARS166" s="1"/>
      <c r="ART166" s="1"/>
      <c r="ARU166" s="1"/>
      <c r="ARV166" s="1"/>
      <c r="ARW166" s="1"/>
      <c r="ARX166" s="1"/>
      <c r="ARY166" s="1"/>
      <c r="ARZ166" s="1"/>
      <c r="ASA166" s="1"/>
      <c r="ASB166" s="1"/>
      <c r="ASC166" s="1"/>
      <c r="ASD166" s="1"/>
      <c r="ASE166" s="1"/>
      <c r="ASF166" s="1"/>
      <c r="ASG166" s="1"/>
      <c r="ASH166" s="1"/>
      <c r="ASI166" s="1"/>
      <c r="ASJ166" s="1"/>
      <c r="ASK166" s="1"/>
      <c r="ASL166" s="1"/>
      <c r="ASM166" s="1"/>
      <c r="ASN166" s="1"/>
      <c r="ASO166" s="1"/>
      <c r="ASP166" s="1"/>
      <c r="ASQ166" s="1"/>
      <c r="ASR166" s="1"/>
      <c r="ASS166" s="1"/>
      <c r="AST166" s="1"/>
      <c r="ASU166" s="1"/>
      <c r="ASV166" s="1"/>
      <c r="ASW166" s="1"/>
      <c r="ASX166" s="1"/>
      <c r="ASY166" s="1"/>
      <c r="ASZ166" s="1"/>
      <c r="ATA166" s="1"/>
      <c r="ATB166" s="1"/>
      <c r="ATC166" s="1"/>
      <c r="ATD166" s="1"/>
      <c r="ATE166" s="1"/>
      <c r="ATF166" s="1"/>
      <c r="ATG166" s="1"/>
      <c r="ATH166" s="1"/>
      <c r="ATI166" s="1"/>
      <c r="ATJ166" s="1"/>
      <c r="ATK166" s="1"/>
      <c r="ATL166" s="1"/>
      <c r="ATM166" s="1"/>
      <c r="ATN166" s="1"/>
      <c r="ATO166" s="1"/>
      <c r="ATP166" s="1"/>
      <c r="ATQ166" s="1"/>
      <c r="ATR166" s="1"/>
      <c r="ATS166" s="1"/>
      <c r="ATT166" s="1"/>
      <c r="ATU166" s="1"/>
      <c r="ATV166" s="1"/>
      <c r="ATW166" s="1"/>
      <c r="ATX166" s="1"/>
      <c r="ATY166" s="1"/>
      <c r="ATZ166" s="1"/>
      <c r="AUA166" s="1"/>
      <c r="AUB166" s="1"/>
      <c r="AUC166" s="1"/>
      <c r="AUD166" s="1"/>
      <c r="AUE166" s="1"/>
      <c r="AUF166" s="1"/>
      <c r="AUG166" s="1"/>
      <c r="AUH166" s="1"/>
      <c r="AUI166" s="1"/>
      <c r="AUJ166" s="1"/>
      <c r="AUK166" s="1"/>
      <c r="AUL166" s="1"/>
      <c r="AUM166" s="1"/>
      <c r="AUN166" s="1"/>
      <c r="AUO166" s="1"/>
      <c r="AUP166" s="1"/>
      <c r="AUQ166" s="1"/>
      <c r="AUR166" s="1"/>
      <c r="AUS166" s="1"/>
      <c r="AUT166" s="1"/>
      <c r="AUU166" s="1"/>
      <c r="AUV166" s="1"/>
      <c r="AUW166" s="1"/>
      <c r="AUX166" s="1"/>
      <c r="AUY166" s="1"/>
      <c r="AUZ166" s="1"/>
      <c r="AVA166" s="1"/>
      <c r="AVB166" s="1"/>
      <c r="AVC166" s="1"/>
      <c r="AVD166" s="1"/>
      <c r="AVE166" s="1"/>
      <c r="AVF166" s="1"/>
      <c r="AVG166" s="1"/>
      <c r="AVH166" s="1"/>
      <c r="AVI166" s="1"/>
      <c r="AVJ166" s="1"/>
      <c r="AVK166" s="1"/>
      <c r="AVL166" s="1"/>
      <c r="AVM166" s="1"/>
      <c r="AVN166" s="1"/>
      <c r="AVO166" s="1"/>
      <c r="AVP166" s="1"/>
      <c r="AVQ166" s="1"/>
      <c r="AVR166" s="1"/>
      <c r="AVS166" s="1"/>
      <c r="AVT166" s="1"/>
      <c r="AVU166" s="1"/>
      <c r="AVV166" s="1"/>
      <c r="AVW166" s="1"/>
      <c r="AVX166" s="1"/>
      <c r="AVY166" s="1"/>
      <c r="AVZ166" s="1"/>
      <c r="AWA166" s="1"/>
      <c r="AWB166" s="1"/>
      <c r="AWC166" s="1"/>
      <c r="AWD166" s="1"/>
      <c r="AWE166" s="1"/>
      <c r="AWF166" s="1"/>
      <c r="AWG166" s="1"/>
      <c r="AWH166" s="1"/>
      <c r="AWI166" s="1"/>
      <c r="AWJ166" s="1"/>
      <c r="AWK166" s="1"/>
      <c r="AWL166" s="1"/>
      <c r="AWM166" s="1"/>
      <c r="AWN166" s="1"/>
      <c r="AWO166" s="1"/>
      <c r="AWP166" s="1"/>
      <c r="AWQ166" s="1"/>
      <c r="AWR166" s="1"/>
      <c r="AWS166" s="1"/>
      <c r="AWT166" s="1"/>
      <c r="AWU166" s="1"/>
      <c r="AWV166" s="1"/>
      <c r="AWW166" s="1"/>
      <c r="AWX166" s="1"/>
      <c r="AWY166" s="1"/>
      <c r="AWZ166" s="1"/>
      <c r="AXA166" s="1"/>
      <c r="AXB166" s="1"/>
      <c r="AXC166" s="1"/>
      <c r="AXD166" s="1"/>
      <c r="AXE166" s="1"/>
      <c r="AXF166" s="1"/>
      <c r="AXG166" s="1"/>
      <c r="AXH166" s="1"/>
      <c r="AXI166" s="1"/>
      <c r="AXJ166" s="1"/>
      <c r="AXK166" s="1"/>
      <c r="AXL166" s="1"/>
      <c r="AXM166" s="1"/>
      <c r="AXN166" s="1"/>
      <c r="AXO166" s="1"/>
      <c r="AXP166" s="1"/>
      <c r="AXQ166" s="1"/>
      <c r="AXR166" s="1"/>
      <c r="AXS166" s="1"/>
      <c r="AXT166" s="1"/>
      <c r="AXU166" s="1"/>
      <c r="AXV166" s="1"/>
      <c r="AXW166" s="1"/>
      <c r="AXX166" s="1"/>
      <c r="AXY166" s="1"/>
      <c r="AXZ166" s="1"/>
      <c r="AYA166" s="1"/>
      <c r="AYB166" s="1"/>
      <c r="AYC166" s="1"/>
      <c r="AYD166" s="1"/>
      <c r="AYE166" s="1"/>
      <c r="AYF166" s="1"/>
      <c r="AYG166" s="1"/>
      <c r="AYH166" s="1"/>
      <c r="AYI166" s="1"/>
      <c r="AYJ166" s="1"/>
      <c r="AYK166" s="1"/>
      <c r="AYL166" s="1"/>
      <c r="AYM166" s="1"/>
      <c r="AYN166" s="1"/>
      <c r="AYO166" s="1"/>
      <c r="AYP166" s="1"/>
      <c r="AYQ166" s="1"/>
      <c r="AYR166" s="1"/>
      <c r="AYS166" s="1"/>
      <c r="AYT166" s="1"/>
      <c r="AYU166" s="1"/>
      <c r="AYV166" s="1"/>
      <c r="AYW166" s="1"/>
      <c r="AYX166" s="1"/>
      <c r="AYY166" s="1"/>
      <c r="AYZ166" s="1"/>
      <c r="AZA166" s="1"/>
      <c r="AZB166" s="1"/>
      <c r="AZC166" s="1"/>
      <c r="AZD166" s="1"/>
      <c r="AZE166" s="1"/>
      <c r="AZF166" s="1"/>
      <c r="AZG166" s="1"/>
      <c r="AZH166" s="1"/>
      <c r="AZI166" s="1"/>
      <c r="AZJ166" s="1"/>
      <c r="AZK166" s="1"/>
      <c r="AZL166" s="1"/>
      <c r="AZM166" s="1"/>
      <c r="AZN166" s="1"/>
      <c r="AZO166" s="1"/>
      <c r="AZP166" s="1"/>
      <c r="AZQ166" s="1"/>
      <c r="AZR166" s="1"/>
      <c r="AZS166" s="1"/>
      <c r="AZT166" s="1"/>
      <c r="AZU166" s="1"/>
      <c r="AZV166" s="1"/>
      <c r="AZW166" s="1"/>
      <c r="AZX166" s="1"/>
      <c r="AZY166" s="1"/>
      <c r="AZZ166" s="1"/>
      <c r="BAA166" s="1"/>
      <c r="BAB166" s="1"/>
      <c r="BAC166" s="1"/>
      <c r="BAD166" s="1"/>
      <c r="BAE166" s="1"/>
      <c r="BAF166" s="1"/>
      <c r="BAG166" s="1"/>
      <c r="BAH166" s="1"/>
      <c r="BAI166" s="1"/>
      <c r="BAJ166" s="1"/>
      <c r="BAK166" s="1"/>
      <c r="BAL166" s="1"/>
      <c r="BAM166" s="1"/>
      <c r="BAN166" s="1"/>
      <c r="BAO166" s="1"/>
      <c r="BAP166" s="1"/>
      <c r="BAQ166" s="1"/>
      <c r="BAR166" s="1"/>
      <c r="BAS166" s="1"/>
      <c r="BAT166" s="1"/>
      <c r="BAU166" s="1"/>
      <c r="BAV166" s="1"/>
      <c r="BAW166" s="1"/>
      <c r="BAX166" s="1"/>
      <c r="BAY166" s="1"/>
      <c r="BAZ166" s="1"/>
      <c r="BBA166" s="1"/>
      <c r="BBB166" s="1"/>
      <c r="BBC166" s="1"/>
      <c r="BBD166" s="1"/>
      <c r="BBE166" s="1"/>
      <c r="BBF166" s="1"/>
      <c r="BBG166" s="1"/>
      <c r="BBH166" s="1"/>
      <c r="BBI166" s="1"/>
      <c r="BBJ166" s="1"/>
      <c r="BBK166" s="1"/>
      <c r="BBL166" s="1"/>
      <c r="BBM166" s="1"/>
      <c r="BBN166" s="1"/>
      <c r="BBO166" s="1"/>
      <c r="BBP166" s="1"/>
      <c r="BBQ166" s="1"/>
      <c r="BBR166" s="1"/>
      <c r="BBS166" s="1"/>
      <c r="BBT166" s="1"/>
      <c r="BBU166" s="1"/>
      <c r="BBV166" s="1"/>
      <c r="BBW166" s="1"/>
      <c r="BBX166" s="1"/>
      <c r="BBY166" s="1"/>
      <c r="BBZ166" s="1"/>
      <c r="BCA166" s="1"/>
      <c r="BCB166" s="1"/>
      <c r="BCC166" s="1"/>
      <c r="BCD166" s="1"/>
      <c r="BCE166" s="1"/>
      <c r="BCF166" s="1"/>
      <c r="BCG166" s="1"/>
      <c r="BCH166" s="1"/>
      <c r="BCI166" s="1"/>
      <c r="BCJ166" s="1"/>
      <c r="BCK166" s="1"/>
      <c r="BCL166" s="1"/>
      <c r="BCM166" s="1"/>
      <c r="BCN166" s="1"/>
      <c r="BCO166" s="1"/>
      <c r="BCP166" s="1"/>
      <c r="BCQ166" s="1"/>
      <c r="BCR166" s="1"/>
      <c r="BCS166" s="1"/>
      <c r="BCT166" s="1"/>
      <c r="BCU166" s="1"/>
      <c r="BCV166" s="1"/>
      <c r="BCW166" s="1"/>
      <c r="BCX166" s="1"/>
      <c r="BCY166" s="1"/>
      <c r="BCZ166" s="1"/>
      <c r="BDA166" s="1"/>
      <c r="BDB166" s="1"/>
      <c r="BDC166" s="1"/>
      <c r="BDD166" s="1"/>
      <c r="BDE166" s="1"/>
      <c r="BDF166" s="1"/>
      <c r="BDG166" s="1"/>
      <c r="BDH166" s="1"/>
      <c r="BDI166" s="1"/>
      <c r="BDJ166" s="1"/>
      <c r="BDK166" s="1"/>
      <c r="BDL166" s="1"/>
      <c r="BDM166" s="1"/>
      <c r="BDN166" s="1"/>
      <c r="BDO166" s="1"/>
      <c r="BDP166" s="1"/>
      <c r="BDQ166" s="1"/>
      <c r="BDR166" s="1"/>
      <c r="BDS166" s="1"/>
      <c r="BDT166" s="1"/>
      <c r="BDU166" s="1"/>
      <c r="BDV166" s="1"/>
      <c r="BDW166" s="1"/>
      <c r="BDX166" s="1"/>
      <c r="BDY166" s="1"/>
      <c r="BDZ166" s="1"/>
      <c r="BEA166" s="1"/>
      <c r="BEB166" s="1"/>
      <c r="BEC166" s="1"/>
      <c r="BED166" s="1"/>
      <c r="BEE166" s="1"/>
      <c r="BEF166" s="1"/>
      <c r="BEG166" s="1"/>
      <c r="BEH166" s="1"/>
      <c r="BEI166" s="1"/>
      <c r="BEJ166" s="1"/>
      <c r="BEK166" s="1"/>
      <c r="BEL166" s="1"/>
      <c r="BEM166" s="1"/>
      <c r="BEN166" s="1"/>
      <c r="BEO166" s="1"/>
      <c r="BEP166" s="1"/>
      <c r="BEQ166" s="1"/>
      <c r="BER166" s="1"/>
      <c r="BES166" s="1"/>
      <c r="BET166" s="1"/>
      <c r="BEU166" s="1"/>
      <c r="BEV166" s="1"/>
      <c r="BEW166" s="1"/>
      <c r="BEX166" s="1"/>
      <c r="BEY166" s="1"/>
      <c r="BEZ166" s="1"/>
      <c r="BFA166" s="1"/>
      <c r="BFB166" s="1"/>
      <c r="BFC166" s="1"/>
      <c r="BFD166" s="1"/>
      <c r="BFE166" s="1"/>
      <c r="BFF166" s="1"/>
      <c r="BFG166" s="1"/>
      <c r="BFH166" s="1"/>
      <c r="BFI166" s="1"/>
      <c r="BFJ166" s="1"/>
      <c r="BFK166" s="1"/>
      <c r="BFL166" s="1"/>
      <c r="BFM166" s="1"/>
      <c r="BFN166" s="1"/>
      <c r="BFO166" s="1"/>
      <c r="BFP166" s="1"/>
      <c r="BFQ166" s="1"/>
      <c r="BFR166" s="1"/>
      <c r="BFS166" s="1"/>
      <c r="BFT166" s="1"/>
      <c r="BFU166" s="1"/>
      <c r="BFV166" s="1"/>
      <c r="BFW166" s="1"/>
      <c r="BFX166" s="1"/>
      <c r="BFY166" s="1"/>
      <c r="BFZ166" s="1"/>
      <c r="BGA166" s="1"/>
      <c r="BGB166" s="1"/>
      <c r="BGC166" s="1"/>
      <c r="BGD166" s="1"/>
      <c r="BGE166" s="1"/>
      <c r="BGF166" s="1"/>
      <c r="BGG166" s="1"/>
      <c r="BGH166" s="1"/>
      <c r="BGI166" s="1"/>
      <c r="BGJ166" s="1"/>
      <c r="BGK166" s="1"/>
      <c r="BGL166" s="1"/>
      <c r="BGM166" s="1"/>
      <c r="BGN166" s="1"/>
      <c r="BGO166" s="1"/>
      <c r="BGP166" s="1"/>
      <c r="BGQ166" s="1"/>
      <c r="BGR166" s="1"/>
      <c r="BGS166" s="1"/>
      <c r="BGT166" s="1"/>
      <c r="BGU166" s="1"/>
      <c r="BGV166" s="1"/>
      <c r="BGW166" s="1"/>
      <c r="BGX166" s="1"/>
      <c r="BGY166" s="1"/>
      <c r="BGZ166" s="1"/>
      <c r="BHA166" s="1"/>
      <c r="BHB166" s="1"/>
      <c r="BHC166" s="1"/>
      <c r="BHD166" s="1"/>
      <c r="BHE166" s="1"/>
      <c r="BHF166" s="1"/>
      <c r="BHG166" s="1"/>
      <c r="BHH166" s="1"/>
      <c r="BHI166" s="1"/>
      <c r="BHJ166" s="1"/>
      <c r="BHK166" s="1"/>
      <c r="BHL166" s="1"/>
      <c r="BHM166" s="1"/>
      <c r="BHN166" s="1"/>
      <c r="BHO166" s="1"/>
      <c r="BHP166" s="1"/>
      <c r="BHQ166" s="1"/>
      <c r="BHR166" s="1"/>
      <c r="BHS166" s="1"/>
      <c r="BHT166" s="1"/>
      <c r="BHU166" s="1"/>
      <c r="BHV166" s="1"/>
      <c r="BHW166" s="1"/>
      <c r="BHX166" s="1"/>
      <c r="BHY166" s="1"/>
      <c r="BHZ166" s="1"/>
      <c r="BIA166" s="1"/>
      <c r="BIB166" s="1"/>
      <c r="BIC166" s="1"/>
      <c r="BID166" s="1"/>
      <c r="BIE166" s="1"/>
      <c r="BIF166" s="1"/>
      <c r="BIG166" s="1"/>
      <c r="BIH166" s="1"/>
      <c r="BII166" s="1"/>
      <c r="BIJ166" s="1"/>
      <c r="BIK166" s="1"/>
      <c r="BIL166" s="1"/>
      <c r="BIM166" s="1"/>
      <c r="BIN166" s="1"/>
      <c r="BIO166" s="1"/>
      <c r="BIP166" s="1"/>
      <c r="BIQ166" s="1"/>
      <c r="BIR166" s="1"/>
      <c r="BIS166" s="1"/>
      <c r="BIT166" s="1"/>
      <c r="BIU166" s="1"/>
      <c r="BIV166" s="1"/>
      <c r="BIW166" s="1"/>
      <c r="BIX166" s="1"/>
      <c r="BIY166" s="1"/>
      <c r="BIZ166" s="1"/>
      <c r="BJA166" s="1"/>
      <c r="BJB166" s="1"/>
      <c r="BJC166" s="1"/>
      <c r="BJD166" s="1"/>
      <c r="BJE166" s="1"/>
      <c r="BJF166" s="1"/>
      <c r="BJG166" s="1"/>
      <c r="BJH166" s="1"/>
      <c r="BJI166" s="1"/>
      <c r="BJJ166" s="1"/>
      <c r="BJK166" s="1"/>
      <c r="BJL166" s="1"/>
      <c r="BJM166" s="1"/>
      <c r="BJN166" s="1"/>
      <c r="BJO166" s="1"/>
      <c r="BJP166" s="1"/>
      <c r="BJQ166" s="1"/>
      <c r="BJR166" s="1"/>
      <c r="BJS166" s="1"/>
      <c r="BJT166" s="1"/>
      <c r="BJU166" s="1"/>
      <c r="BJV166" s="1"/>
      <c r="BJW166" s="1"/>
      <c r="BJX166" s="1"/>
      <c r="BJY166" s="1"/>
      <c r="BJZ166" s="1"/>
      <c r="BKA166" s="1"/>
      <c r="BKB166" s="1"/>
      <c r="BKC166" s="1"/>
      <c r="BKD166" s="1"/>
      <c r="BKE166" s="1"/>
      <c r="BKF166" s="1"/>
      <c r="BKG166" s="1"/>
      <c r="BKH166" s="1"/>
      <c r="BKI166" s="1"/>
      <c r="BKJ166" s="1"/>
      <c r="BKK166" s="1"/>
      <c r="BKL166" s="1"/>
      <c r="BKM166" s="1"/>
      <c r="BKN166" s="1"/>
      <c r="BKO166" s="1"/>
      <c r="BKP166" s="1"/>
      <c r="BKQ166" s="1"/>
      <c r="BKR166" s="1"/>
      <c r="BKS166" s="1"/>
      <c r="BKT166" s="1"/>
      <c r="BKU166" s="1"/>
      <c r="BKV166" s="1"/>
      <c r="BKW166" s="1"/>
      <c r="BKX166" s="1"/>
      <c r="BKY166" s="1"/>
      <c r="BKZ166" s="1"/>
      <c r="BLA166" s="1"/>
      <c r="BLB166" s="1"/>
      <c r="BLC166" s="1"/>
      <c r="BLD166" s="1"/>
      <c r="BLE166" s="1"/>
      <c r="BLF166" s="1"/>
      <c r="BLG166" s="1"/>
      <c r="BLH166" s="1"/>
      <c r="BLI166" s="1"/>
      <c r="BLJ166" s="1"/>
      <c r="BLK166" s="1"/>
      <c r="BLL166" s="1"/>
      <c r="BLM166" s="1"/>
      <c r="BLN166" s="1"/>
      <c r="BLO166" s="1"/>
      <c r="BLP166" s="1"/>
      <c r="BLQ166" s="1"/>
      <c r="BLR166" s="1"/>
      <c r="BLS166" s="1"/>
      <c r="BLT166" s="1"/>
      <c r="BLU166" s="1"/>
      <c r="BLV166" s="1"/>
      <c r="BLW166" s="1"/>
      <c r="BLX166" s="1"/>
      <c r="BLY166" s="1"/>
      <c r="BLZ166" s="1"/>
      <c r="BMA166" s="1"/>
      <c r="BMB166" s="1"/>
      <c r="BMC166" s="1"/>
      <c r="BMD166" s="1"/>
      <c r="BME166" s="1"/>
      <c r="BMF166" s="1"/>
      <c r="BMG166" s="1"/>
      <c r="BMH166" s="1"/>
      <c r="BMI166" s="1"/>
      <c r="BMJ166" s="1"/>
      <c r="BMK166" s="1"/>
      <c r="BML166" s="1"/>
      <c r="BMM166" s="1"/>
      <c r="BMN166" s="1"/>
      <c r="BMO166" s="1"/>
      <c r="BMP166" s="1"/>
      <c r="BMQ166" s="1"/>
      <c r="BMR166" s="1"/>
      <c r="BMS166" s="1"/>
      <c r="BMT166" s="1"/>
      <c r="BMU166" s="1"/>
      <c r="BMV166" s="1"/>
      <c r="BMW166" s="1"/>
      <c r="BMX166" s="1"/>
      <c r="BMY166" s="1"/>
      <c r="BMZ166" s="1"/>
      <c r="BNA166" s="1"/>
      <c r="BNB166" s="1"/>
      <c r="BNC166" s="1"/>
      <c r="BND166" s="1"/>
      <c r="BNE166" s="1"/>
      <c r="BNF166" s="1"/>
      <c r="BNG166" s="1"/>
      <c r="BNH166" s="1"/>
      <c r="BNI166" s="1"/>
      <c r="BNJ166" s="1"/>
      <c r="BNK166" s="1"/>
      <c r="BNL166" s="1"/>
      <c r="BNM166" s="1"/>
      <c r="BNN166" s="1"/>
      <c r="BNO166" s="1"/>
      <c r="BNP166" s="1"/>
      <c r="BNQ166" s="1"/>
      <c r="BNR166" s="1"/>
      <c r="BNS166" s="1"/>
      <c r="BNT166" s="1"/>
      <c r="BNU166" s="1"/>
      <c r="BNV166" s="1"/>
      <c r="BNW166" s="1"/>
      <c r="BNX166" s="1"/>
      <c r="BNY166" s="1"/>
      <c r="BNZ166" s="1"/>
      <c r="BOA166" s="1"/>
      <c r="BOB166" s="1"/>
      <c r="BOC166" s="1"/>
      <c r="BOD166" s="1"/>
      <c r="BOE166" s="1"/>
      <c r="BOF166" s="1"/>
      <c r="BOG166" s="1"/>
      <c r="BOH166" s="1"/>
      <c r="BOI166" s="1"/>
      <c r="BOJ166" s="1"/>
      <c r="BOK166" s="1"/>
      <c r="BOL166" s="1"/>
      <c r="BOM166" s="1"/>
      <c r="BON166" s="1"/>
      <c r="BOO166" s="1"/>
      <c r="BOP166" s="1"/>
      <c r="BOQ166" s="1"/>
      <c r="BOR166" s="1"/>
      <c r="BOS166" s="1"/>
      <c r="BOT166" s="1"/>
      <c r="BOU166" s="1"/>
      <c r="BOV166" s="1"/>
      <c r="BOW166" s="1"/>
      <c r="BOX166" s="1"/>
      <c r="BOY166" s="1"/>
      <c r="BOZ166" s="1"/>
      <c r="BPA166" s="1"/>
      <c r="BPB166" s="1"/>
      <c r="BPC166" s="1"/>
      <c r="BPD166" s="1"/>
      <c r="BPE166" s="1"/>
      <c r="BPF166" s="1"/>
      <c r="BPG166" s="1"/>
      <c r="BPH166" s="1"/>
      <c r="BPI166" s="1"/>
      <c r="BPJ166" s="1"/>
      <c r="BPK166" s="1"/>
      <c r="BPL166" s="1"/>
      <c r="BPM166" s="1"/>
      <c r="BPN166" s="1"/>
      <c r="BPO166" s="1"/>
      <c r="BPP166" s="1"/>
      <c r="BPQ166" s="1"/>
      <c r="BPR166" s="1"/>
      <c r="BPS166" s="1"/>
      <c r="BPT166" s="1"/>
      <c r="BPU166" s="1"/>
      <c r="BPV166" s="1"/>
      <c r="BPW166" s="1"/>
      <c r="BPX166" s="1"/>
      <c r="BPY166" s="1"/>
      <c r="BPZ166" s="1"/>
      <c r="BQA166" s="1"/>
      <c r="BQB166" s="1"/>
      <c r="BQC166" s="1"/>
      <c r="BQD166" s="1"/>
      <c r="BQE166" s="1"/>
      <c r="BQF166" s="1"/>
      <c r="BQG166" s="1"/>
      <c r="BQH166" s="1"/>
      <c r="BQI166" s="1"/>
      <c r="BQJ166" s="1"/>
      <c r="BQK166" s="1"/>
      <c r="BQL166" s="1"/>
      <c r="BQM166" s="1"/>
      <c r="BQN166" s="1"/>
      <c r="BQO166" s="1"/>
      <c r="BQP166" s="1"/>
      <c r="BQQ166" s="1"/>
      <c r="BQR166" s="1"/>
      <c r="BQS166" s="1"/>
      <c r="BQT166" s="1"/>
      <c r="BQU166" s="1"/>
      <c r="BQV166" s="1"/>
      <c r="BQW166" s="1"/>
      <c r="BQX166" s="1"/>
      <c r="BQY166" s="1"/>
      <c r="BQZ166" s="1"/>
      <c r="BRA166" s="1"/>
      <c r="BRB166" s="1"/>
      <c r="BRC166" s="1"/>
      <c r="BRD166" s="1"/>
      <c r="BRE166" s="1"/>
      <c r="BRF166" s="1"/>
      <c r="BRG166" s="1"/>
      <c r="BRH166" s="1"/>
      <c r="BRI166" s="1"/>
      <c r="BRJ166" s="1"/>
      <c r="BRK166" s="1"/>
      <c r="BRL166" s="1"/>
      <c r="BRM166" s="1"/>
      <c r="BRN166" s="1"/>
      <c r="BRO166" s="1"/>
      <c r="BRP166" s="1"/>
      <c r="BRQ166" s="1"/>
      <c r="BRR166" s="1"/>
      <c r="BRS166" s="1"/>
      <c r="BRT166" s="1"/>
      <c r="BRU166" s="1"/>
      <c r="BRV166" s="1"/>
      <c r="BRW166" s="1"/>
      <c r="BRX166" s="1"/>
      <c r="BRY166" s="1"/>
      <c r="BRZ166" s="1"/>
      <c r="BSA166" s="1"/>
      <c r="BSB166" s="1"/>
      <c r="BSC166" s="1"/>
      <c r="BSD166" s="1"/>
      <c r="BSE166" s="1"/>
      <c r="BSF166" s="1"/>
      <c r="BSG166" s="1"/>
      <c r="BSH166" s="1"/>
      <c r="BSI166" s="1"/>
      <c r="BSJ166" s="1"/>
      <c r="BSK166" s="1"/>
      <c r="BSL166" s="1"/>
      <c r="BSM166" s="1"/>
      <c r="BSN166" s="1"/>
      <c r="BSO166" s="1"/>
      <c r="BSP166" s="1"/>
      <c r="BSQ166" s="1"/>
      <c r="BSR166" s="1"/>
      <c r="BSS166" s="1"/>
      <c r="BST166" s="1"/>
      <c r="BSU166" s="1"/>
      <c r="BSV166" s="1"/>
      <c r="BSW166" s="1"/>
      <c r="BSX166" s="1"/>
      <c r="BSY166" s="1"/>
      <c r="BSZ166" s="1"/>
      <c r="BTA166" s="1"/>
      <c r="BTB166" s="1"/>
      <c r="BTC166" s="1"/>
      <c r="BTD166" s="1"/>
      <c r="BTE166" s="1"/>
      <c r="BTF166" s="1"/>
      <c r="BTG166" s="1"/>
      <c r="BTH166" s="1"/>
      <c r="BTI166" s="1"/>
      <c r="BTJ166" s="1"/>
      <c r="BTK166" s="1"/>
      <c r="BTL166" s="1"/>
      <c r="BTM166" s="1"/>
      <c r="BTN166" s="1"/>
      <c r="BTO166" s="1"/>
      <c r="BTP166" s="1"/>
      <c r="BTQ166" s="1"/>
      <c r="BTR166" s="1"/>
      <c r="BTS166" s="1"/>
      <c r="BTT166" s="1"/>
      <c r="BTU166" s="1"/>
      <c r="BTV166" s="1"/>
      <c r="BTW166" s="1"/>
      <c r="BTX166" s="1"/>
      <c r="BTY166" s="1"/>
      <c r="BTZ166" s="1"/>
      <c r="BUA166" s="1"/>
      <c r="BUB166" s="1"/>
      <c r="BUC166" s="1"/>
      <c r="BUD166" s="1"/>
      <c r="BUE166" s="1"/>
      <c r="BUF166" s="1"/>
      <c r="BUG166" s="1"/>
      <c r="BUH166" s="1"/>
      <c r="BUI166" s="1"/>
      <c r="BUJ166" s="1"/>
      <c r="BUK166" s="1"/>
      <c r="BUL166" s="1"/>
      <c r="BUM166" s="1"/>
      <c r="BUN166" s="1"/>
      <c r="BUO166" s="1"/>
      <c r="BUP166" s="1"/>
      <c r="BUQ166" s="1"/>
      <c r="BUR166" s="1"/>
      <c r="BUS166" s="1"/>
      <c r="BUT166" s="1"/>
      <c r="BUU166" s="1"/>
      <c r="BUV166" s="1"/>
      <c r="BUW166" s="1"/>
      <c r="BUX166" s="1"/>
      <c r="BUY166" s="1"/>
      <c r="BUZ166" s="1"/>
      <c r="BVA166" s="1"/>
      <c r="BVB166" s="1"/>
      <c r="BVC166" s="1"/>
      <c r="BVD166" s="1"/>
      <c r="BVE166" s="1"/>
      <c r="BVF166" s="1"/>
      <c r="BVG166" s="1"/>
      <c r="BVH166" s="1"/>
      <c r="BVI166" s="1"/>
      <c r="BVJ166" s="1"/>
      <c r="BVK166" s="1"/>
      <c r="BVL166" s="1"/>
      <c r="BVM166" s="1"/>
      <c r="BVN166" s="1"/>
      <c r="BVO166" s="1"/>
      <c r="BVP166" s="1"/>
      <c r="BVQ166" s="1"/>
      <c r="BVR166" s="1"/>
      <c r="BVS166" s="1"/>
      <c r="BVT166" s="1"/>
      <c r="BVU166" s="1"/>
      <c r="BVV166" s="1"/>
      <c r="BVW166" s="1"/>
      <c r="BVX166" s="1"/>
      <c r="BVY166" s="1"/>
      <c r="BVZ166" s="1"/>
      <c r="BWA166" s="1"/>
      <c r="BWB166" s="1"/>
      <c r="BWC166" s="1"/>
      <c r="BWD166" s="1"/>
      <c r="BWE166" s="1"/>
      <c r="BWF166" s="1"/>
      <c r="BWG166" s="1"/>
      <c r="BWH166" s="1"/>
      <c r="BWI166" s="1"/>
      <c r="BWJ166" s="1"/>
      <c r="BWK166" s="1"/>
      <c r="BWL166" s="1"/>
      <c r="BWM166" s="1"/>
      <c r="BWN166" s="1"/>
      <c r="BWO166" s="1"/>
      <c r="BWP166" s="1"/>
      <c r="BWQ166" s="1"/>
      <c r="BWR166" s="1"/>
      <c r="BWS166" s="1"/>
      <c r="BWT166" s="1"/>
      <c r="BWU166" s="1"/>
      <c r="BWV166" s="1"/>
      <c r="BWW166" s="1"/>
      <c r="BWX166" s="1"/>
      <c r="BWY166" s="1"/>
      <c r="BWZ166" s="1"/>
      <c r="BXA166" s="1"/>
      <c r="BXB166" s="1"/>
      <c r="BXC166" s="1"/>
      <c r="BXD166" s="1"/>
      <c r="BXE166" s="1"/>
      <c r="BXF166" s="1"/>
      <c r="BXG166" s="1"/>
      <c r="BXH166" s="1"/>
      <c r="BXI166" s="1"/>
      <c r="BXJ166" s="1"/>
      <c r="BXK166" s="1"/>
      <c r="BXL166" s="1"/>
      <c r="BXM166" s="1"/>
      <c r="BXN166" s="1"/>
      <c r="BXO166" s="1"/>
      <c r="BXP166" s="1"/>
      <c r="BXQ166" s="1"/>
      <c r="BXR166" s="1"/>
      <c r="BXS166" s="1"/>
      <c r="BXT166" s="1"/>
      <c r="BXU166" s="1"/>
      <c r="BXV166" s="1"/>
      <c r="BXW166" s="1"/>
      <c r="BXX166" s="1"/>
      <c r="BXY166" s="1"/>
      <c r="BXZ166" s="1"/>
      <c r="BYA166" s="1"/>
      <c r="BYB166" s="1"/>
      <c r="BYC166" s="1"/>
      <c r="BYD166" s="1"/>
      <c r="BYE166" s="1"/>
      <c r="BYF166" s="1"/>
      <c r="BYG166" s="1"/>
      <c r="BYH166" s="1"/>
      <c r="BYI166" s="1"/>
      <c r="BYJ166" s="1"/>
      <c r="BYK166" s="1"/>
      <c r="BYL166" s="1"/>
      <c r="BYM166" s="1"/>
      <c r="BYN166" s="1"/>
      <c r="BYO166" s="1"/>
      <c r="BYP166" s="1"/>
      <c r="BYQ166" s="1"/>
      <c r="BYR166" s="1"/>
      <c r="BYS166" s="1"/>
      <c r="BYT166" s="1"/>
      <c r="BYU166" s="1"/>
      <c r="BYV166" s="1"/>
      <c r="BYW166" s="1"/>
      <c r="BYX166" s="1"/>
      <c r="BYY166" s="1"/>
      <c r="BYZ166" s="1"/>
      <c r="BZA166" s="1"/>
      <c r="BZB166" s="1"/>
      <c r="BZC166" s="1"/>
      <c r="BZD166" s="1"/>
      <c r="BZE166" s="1"/>
      <c r="BZF166" s="1"/>
      <c r="BZG166" s="1"/>
      <c r="BZH166" s="1"/>
      <c r="BZI166" s="1"/>
      <c r="BZJ166" s="1"/>
      <c r="BZK166" s="1"/>
      <c r="BZL166" s="1"/>
      <c r="BZM166" s="1"/>
      <c r="BZN166" s="1"/>
      <c r="BZO166" s="1"/>
      <c r="BZP166" s="1"/>
      <c r="BZQ166" s="1"/>
      <c r="BZR166" s="1"/>
      <c r="BZS166" s="1"/>
      <c r="BZT166" s="1"/>
      <c r="BZU166" s="1"/>
      <c r="BZV166" s="1"/>
      <c r="BZW166" s="1"/>
      <c r="BZX166" s="1"/>
      <c r="BZY166" s="1"/>
      <c r="BZZ166" s="1"/>
      <c r="CAA166" s="1"/>
      <c r="CAB166" s="1"/>
      <c r="CAC166" s="1"/>
      <c r="CAD166" s="1"/>
      <c r="CAE166" s="1"/>
      <c r="CAF166" s="1"/>
      <c r="CAG166" s="1"/>
      <c r="CAH166" s="1"/>
      <c r="CAI166" s="1"/>
      <c r="CAJ166" s="1"/>
      <c r="CAK166" s="1"/>
      <c r="CAL166" s="1"/>
      <c r="CAM166" s="1"/>
      <c r="CAN166" s="1"/>
      <c r="CAO166" s="1"/>
      <c r="CAP166" s="1"/>
      <c r="CAQ166" s="1"/>
      <c r="CAR166" s="1"/>
      <c r="CAS166" s="1"/>
      <c r="CAT166" s="1"/>
      <c r="CAU166" s="1"/>
      <c r="CAV166" s="1"/>
      <c r="CAW166" s="1"/>
      <c r="CAX166" s="1"/>
      <c r="CAY166" s="1"/>
      <c r="CAZ166" s="1"/>
      <c r="CBA166" s="1"/>
      <c r="CBB166" s="1"/>
      <c r="CBC166" s="1"/>
      <c r="CBD166" s="1"/>
      <c r="CBE166" s="1"/>
      <c r="CBF166" s="1"/>
      <c r="CBG166" s="1"/>
      <c r="CBH166" s="1"/>
      <c r="CBI166" s="1"/>
      <c r="CBJ166" s="1"/>
      <c r="CBK166" s="1"/>
      <c r="CBL166" s="1"/>
      <c r="CBM166" s="1"/>
      <c r="CBN166" s="1"/>
      <c r="CBO166" s="1"/>
      <c r="CBP166" s="1"/>
      <c r="CBQ166" s="1"/>
      <c r="CBR166" s="1"/>
      <c r="CBS166" s="1"/>
      <c r="CBT166" s="1"/>
      <c r="CBU166" s="1"/>
      <c r="CBV166" s="1"/>
      <c r="CBW166" s="1"/>
      <c r="CBX166" s="1"/>
      <c r="CBY166" s="1"/>
      <c r="CBZ166" s="1"/>
      <c r="CCA166" s="1"/>
      <c r="CCB166" s="1"/>
      <c r="CCC166" s="1"/>
      <c r="CCD166" s="1"/>
      <c r="CCE166" s="1"/>
      <c r="CCF166" s="1"/>
      <c r="CCG166" s="1"/>
      <c r="CCH166" s="1"/>
      <c r="CCI166" s="1"/>
      <c r="CCJ166" s="1"/>
      <c r="CCK166" s="1"/>
      <c r="CCL166" s="1"/>
      <c r="CCM166" s="1"/>
      <c r="CCN166" s="1"/>
      <c r="CCO166" s="1"/>
      <c r="CCP166" s="1"/>
      <c r="CCQ166" s="1"/>
      <c r="CCR166" s="1"/>
      <c r="CCS166" s="1"/>
      <c r="CCT166" s="1"/>
      <c r="CCU166" s="1"/>
      <c r="CCV166" s="1"/>
      <c r="CCW166" s="1"/>
      <c r="CCX166" s="1"/>
      <c r="CCY166" s="1"/>
      <c r="CCZ166" s="1"/>
      <c r="CDA166" s="1"/>
      <c r="CDB166" s="1"/>
      <c r="CDC166" s="1"/>
      <c r="CDD166" s="1"/>
      <c r="CDE166" s="1"/>
      <c r="CDF166" s="1"/>
      <c r="CDG166" s="1"/>
      <c r="CDH166" s="1"/>
      <c r="CDI166" s="1"/>
      <c r="CDJ166" s="1"/>
      <c r="CDK166" s="1"/>
      <c r="CDL166" s="1"/>
      <c r="CDM166" s="1"/>
      <c r="CDN166" s="1"/>
      <c r="CDO166" s="1"/>
      <c r="CDP166" s="1"/>
      <c r="CDQ166" s="1"/>
      <c r="CDR166" s="1"/>
      <c r="CDS166" s="1"/>
      <c r="CDT166" s="1"/>
      <c r="CDU166" s="1"/>
      <c r="CDV166" s="1"/>
      <c r="CDW166" s="1"/>
      <c r="CDX166" s="1"/>
      <c r="CDY166" s="1"/>
      <c r="CDZ166" s="1"/>
      <c r="CEA166" s="1"/>
      <c r="CEB166" s="1"/>
      <c r="CEC166" s="1"/>
      <c r="CED166" s="1"/>
      <c r="CEE166" s="1"/>
      <c r="CEF166" s="1"/>
      <c r="CEG166" s="1"/>
      <c r="CEH166" s="1"/>
      <c r="CEI166" s="1"/>
      <c r="CEJ166" s="1"/>
      <c r="CEK166" s="1"/>
      <c r="CEL166" s="1"/>
      <c r="CEM166" s="1"/>
      <c r="CEN166" s="1"/>
      <c r="CEO166" s="1"/>
      <c r="CEP166" s="1"/>
      <c r="CEQ166" s="1"/>
      <c r="CER166" s="1"/>
      <c r="CES166" s="1"/>
      <c r="CET166" s="1"/>
      <c r="CEU166" s="1"/>
      <c r="CEV166" s="1"/>
      <c r="CEW166" s="1"/>
      <c r="CEX166" s="1"/>
      <c r="CEY166" s="1"/>
      <c r="CEZ166" s="1"/>
      <c r="CFA166" s="1"/>
      <c r="CFB166" s="1"/>
      <c r="CFC166" s="1"/>
      <c r="CFD166" s="1"/>
      <c r="CFE166" s="1"/>
      <c r="CFF166" s="1"/>
      <c r="CFG166" s="1"/>
      <c r="CFH166" s="1"/>
      <c r="CFI166" s="1"/>
      <c r="CFJ166" s="1"/>
      <c r="CFK166" s="1"/>
      <c r="CFL166" s="1"/>
      <c r="CFM166" s="1"/>
      <c r="CFN166" s="1"/>
      <c r="CFO166" s="1"/>
      <c r="CFP166" s="1"/>
      <c r="CFQ166" s="1"/>
      <c r="CFR166" s="1"/>
      <c r="CFS166" s="1"/>
      <c r="CFT166" s="1"/>
      <c r="CFU166" s="1"/>
      <c r="CFV166" s="1"/>
      <c r="CFW166" s="1"/>
      <c r="CFX166" s="1"/>
      <c r="CFY166" s="1"/>
      <c r="CFZ166" s="1"/>
      <c r="CGA166" s="1"/>
      <c r="CGB166" s="1"/>
      <c r="CGC166" s="1"/>
      <c r="CGD166" s="1"/>
      <c r="CGE166" s="1"/>
      <c r="CGF166" s="1"/>
      <c r="CGG166" s="1"/>
      <c r="CGH166" s="1"/>
      <c r="CGI166" s="1"/>
      <c r="CGJ166" s="1"/>
      <c r="CGK166" s="1"/>
      <c r="CGL166" s="1"/>
      <c r="CGM166" s="1"/>
      <c r="CGN166" s="1"/>
      <c r="CGO166" s="1"/>
      <c r="CGP166" s="1"/>
      <c r="CGQ166" s="1"/>
      <c r="CGR166" s="1"/>
      <c r="CGS166" s="1"/>
      <c r="CGT166" s="1"/>
      <c r="CGU166" s="1"/>
      <c r="CGV166" s="1"/>
      <c r="CGW166" s="1"/>
      <c r="CGX166" s="1"/>
      <c r="CGY166" s="1"/>
      <c r="CGZ166" s="1"/>
      <c r="CHA166" s="1"/>
      <c r="CHB166" s="1"/>
      <c r="CHC166" s="1"/>
      <c r="CHD166" s="1"/>
      <c r="CHE166" s="1"/>
      <c r="CHF166" s="1"/>
      <c r="CHG166" s="1"/>
      <c r="CHH166" s="1"/>
      <c r="CHI166" s="1"/>
      <c r="CHJ166" s="1"/>
      <c r="CHK166" s="1"/>
      <c r="CHL166" s="1"/>
      <c r="CHM166" s="1"/>
      <c r="CHN166" s="1"/>
      <c r="CHO166" s="1"/>
      <c r="CHP166" s="1"/>
      <c r="CHQ166" s="1"/>
      <c r="CHR166" s="1"/>
      <c r="CHS166" s="1"/>
      <c r="CHT166" s="1"/>
      <c r="CHU166" s="1"/>
      <c r="CHV166" s="1"/>
      <c r="CHW166" s="1"/>
      <c r="CHX166" s="1"/>
      <c r="CHY166" s="1"/>
      <c r="CHZ166" s="1"/>
      <c r="CIA166" s="1"/>
      <c r="CIB166" s="1"/>
      <c r="CIC166" s="1"/>
      <c r="CID166" s="1"/>
      <c r="CIE166" s="1"/>
      <c r="CIF166" s="1"/>
      <c r="CIG166" s="1"/>
      <c r="CIH166" s="1"/>
      <c r="CII166" s="1"/>
      <c r="CIJ166" s="1"/>
      <c r="CIK166" s="1"/>
      <c r="CIL166" s="1"/>
      <c r="CIM166" s="1"/>
      <c r="CIN166" s="1"/>
      <c r="CIO166" s="1"/>
      <c r="CIP166" s="1"/>
      <c r="CIQ166" s="1"/>
      <c r="CIR166" s="1"/>
      <c r="CIS166" s="1"/>
      <c r="CIT166" s="1"/>
      <c r="CIU166" s="1"/>
      <c r="CIV166" s="1"/>
      <c r="CIW166" s="1"/>
      <c r="CIX166" s="1"/>
      <c r="CIY166" s="1"/>
      <c r="CIZ166" s="1"/>
      <c r="CJA166" s="1"/>
      <c r="CJB166" s="1"/>
      <c r="CJC166" s="1"/>
      <c r="CJD166" s="1"/>
      <c r="CJE166" s="1"/>
      <c r="CJF166" s="1"/>
      <c r="CJG166" s="1"/>
      <c r="CJH166" s="1"/>
      <c r="CJI166" s="1"/>
      <c r="CJJ166" s="1"/>
      <c r="CJK166" s="1"/>
      <c r="CJL166" s="1"/>
      <c r="CJM166" s="1"/>
      <c r="CJN166" s="1"/>
      <c r="CJO166" s="1"/>
      <c r="CJP166" s="1"/>
      <c r="CJQ166" s="1"/>
      <c r="CJR166" s="1"/>
      <c r="CJS166" s="1"/>
      <c r="CJT166" s="1"/>
      <c r="CJU166" s="1"/>
      <c r="CJV166" s="1"/>
      <c r="CJW166" s="1"/>
      <c r="CJX166" s="1"/>
      <c r="CJY166" s="1"/>
      <c r="CJZ166" s="1"/>
      <c r="CKA166" s="1"/>
      <c r="CKB166" s="1"/>
      <c r="CKC166" s="1"/>
      <c r="CKD166" s="1"/>
      <c r="CKE166" s="1"/>
      <c r="CKF166" s="1"/>
      <c r="CKG166" s="1"/>
      <c r="CKH166" s="1"/>
      <c r="CKI166" s="1"/>
      <c r="CKJ166" s="1"/>
      <c r="CKK166" s="1"/>
      <c r="CKL166" s="1"/>
      <c r="CKM166" s="1"/>
      <c r="CKN166" s="1"/>
      <c r="CKO166" s="1"/>
      <c r="CKP166" s="1"/>
      <c r="CKQ166" s="1"/>
      <c r="CKR166" s="1"/>
      <c r="CKS166" s="1"/>
      <c r="CKT166" s="1"/>
      <c r="CKU166" s="1"/>
      <c r="CKV166" s="1"/>
      <c r="CKW166" s="1"/>
      <c r="CKX166" s="1"/>
      <c r="CKY166" s="1"/>
      <c r="CKZ166" s="1"/>
      <c r="CLA166" s="1"/>
      <c r="CLB166" s="1"/>
      <c r="CLC166" s="1"/>
      <c r="CLD166" s="1"/>
      <c r="CLE166" s="1"/>
      <c r="CLF166" s="1"/>
      <c r="CLG166" s="1"/>
      <c r="CLH166" s="1"/>
      <c r="CLI166" s="1"/>
      <c r="CLJ166" s="1"/>
      <c r="CLK166" s="1"/>
      <c r="CLL166" s="1"/>
      <c r="CLM166" s="1"/>
      <c r="CLN166" s="1"/>
      <c r="CLO166" s="1"/>
      <c r="CLP166" s="1"/>
      <c r="CLQ166" s="1"/>
      <c r="CLR166" s="1"/>
      <c r="CLS166" s="1"/>
      <c r="CLT166" s="1"/>
      <c r="CLU166" s="1"/>
      <c r="CLV166" s="1"/>
      <c r="CLW166" s="1"/>
      <c r="CLX166" s="1"/>
      <c r="CLY166" s="1"/>
      <c r="CLZ166" s="1"/>
      <c r="CMA166" s="1"/>
      <c r="CMB166" s="1"/>
      <c r="CMC166" s="1"/>
      <c r="CMD166" s="1"/>
      <c r="CME166" s="1"/>
      <c r="CMF166" s="1"/>
      <c r="CMG166" s="1"/>
      <c r="CMH166" s="1"/>
      <c r="CMI166" s="1"/>
      <c r="CMJ166" s="1"/>
      <c r="CMK166" s="1"/>
      <c r="CML166" s="1"/>
      <c r="CMM166" s="1"/>
      <c r="CMN166" s="1"/>
      <c r="CMO166" s="1"/>
      <c r="CMP166" s="1"/>
      <c r="CMQ166" s="1"/>
      <c r="CMR166" s="1"/>
      <c r="CMS166" s="1"/>
      <c r="CMT166" s="1"/>
      <c r="CMU166" s="1"/>
      <c r="CMV166" s="1"/>
      <c r="CMW166" s="1"/>
      <c r="CMX166" s="1"/>
      <c r="CMY166" s="1"/>
      <c r="CMZ166" s="1"/>
      <c r="CNA166" s="1"/>
      <c r="CNB166" s="1"/>
      <c r="CNC166" s="1"/>
      <c r="CND166" s="1"/>
      <c r="CNE166" s="1"/>
      <c r="CNF166" s="1"/>
      <c r="CNG166" s="1"/>
      <c r="CNH166" s="1"/>
      <c r="CNI166" s="1"/>
      <c r="CNJ166" s="1"/>
      <c r="CNK166" s="1"/>
      <c r="CNL166" s="1"/>
      <c r="CNM166" s="1"/>
      <c r="CNN166" s="1"/>
      <c r="CNO166" s="1"/>
      <c r="CNP166" s="1"/>
      <c r="CNQ166" s="1"/>
      <c r="CNR166" s="1"/>
      <c r="CNS166" s="1"/>
      <c r="CNT166" s="1"/>
      <c r="CNU166" s="1"/>
      <c r="CNV166" s="1"/>
      <c r="CNW166" s="1"/>
      <c r="CNX166" s="1"/>
      <c r="CNY166" s="1"/>
      <c r="CNZ166" s="1"/>
      <c r="COA166" s="1"/>
      <c r="COB166" s="1"/>
      <c r="COC166" s="1"/>
      <c r="COD166" s="1"/>
      <c r="COE166" s="1"/>
      <c r="COF166" s="1"/>
      <c r="COG166" s="1"/>
      <c r="COH166" s="1"/>
      <c r="COI166" s="1"/>
      <c r="COJ166" s="1"/>
      <c r="COK166" s="1"/>
      <c r="COL166" s="1"/>
      <c r="COM166" s="1"/>
      <c r="CON166" s="1"/>
      <c r="COO166" s="1"/>
      <c r="COP166" s="1"/>
      <c r="COQ166" s="1"/>
      <c r="COR166" s="1"/>
      <c r="COS166" s="1"/>
      <c r="COT166" s="1"/>
      <c r="COU166" s="1"/>
      <c r="COV166" s="1"/>
      <c r="COW166" s="1"/>
      <c r="COX166" s="1"/>
      <c r="COY166" s="1"/>
      <c r="COZ166" s="1"/>
      <c r="CPA166" s="1"/>
      <c r="CPB166" s="1"/>
      <c r="CPC166" s="1"/>
      <c r="CPD166" s="1"/>
      <c r="CPE166" s="1"/>
      <c r="CPF166" s="1"/>
      <c r="CPG166" s="1"/>
      <c r="CPH166" s="1"/>
      <c r="CPI166" s="1"/>
      <c r="CPJ166" s="1"/>
      <c r="CPK166" s="1"/>
      <c r="CPL166" s="1"/>
      <c r="CPM166" s="1"/>
      <c r="CPN166" s="1"/>
      <c r="CPO166" s="1"/>
      <c r="CPP166" s="1"/>
      <c r="CPQ166" s="1"/>
      <c r="CPR166" s="1"/>
      <c r="CPS166" s="1"/>
      <c r="CPT166" s="1"/>
      <c r="CPU166" s="1"/>
      <c r="CPV166" s="1"/>
      <c r="CPW166" s="1"/>
      <c r="CPX166" s="1"/>
      <c r="CPY166" s="1"/>
      <c r="CPZ166" s="1"/>
      <c r="CQA166" s="1"/>
      <c r="CQB166" s="1"/>
      <c r="CQC166" s="1"/>
      <c r="CQD166" s="1"/>
      <c r="CQE166" s="1"/>
      <c r="CQF166" s="1"/>
      <c r="CQG166" s="1"/>
      <c r="CQH166" s="1"/>
      <c r="CQI166" s="1"/>
      <c r="CQJ166" s="1"/>
      <c r="CQK166" s="1"/>
      <c r="CQL166" s="1"/>
      <c r="CQM166" s="1"/>
      <c r="CQN166" s="1"/>
      <c r="CQO166" s="1"/>
      <c r="CQP166" s="1"/>
      <c r="CQQ166" s="1"/>
      <c r="CQR166" s="1"/>
      <c r="CQS166" s="1"/>
      <c r="CQT166" s="1"/>
      <c r="CQU166" s="1"/>
      <c r="CQV166" s="1"/>
      <c r="CQW166" s="1"/>
      <c r="CQX166" s="1"/>
      <c r="CQY166" s="1"/>
      <c r="CQZ166" s="1"/>
      <c r="CRA166" s="1"/>
      <c r="CRB166" s="1"/>
      <c r="CRC166" s="1"/>
      <c r="CRD166" s="1"/>
      <c r="CRE166" s="1"/>
      <c r="CRF166" s="1"/>
      <c r="CRG166" s="1"/>
      <c r="CRH166" s="1"/>
      <c r="CRI166" s="1"/>
      <c r="CRJ166" s="1"/>
      <c r="CRK166" s="1"/>
      <c r="CRL166" s="1"/>
      <c r="CRM166" s="1"/>
      <c r="CRN166" s="1"/>
      <c r="CRO166" s="1"/>
      <c r="CRP166" s="1"/>
      <c r="CRQ166" s="1"/>
      <c r="CRR166" s="1"/>
      <c r="CRS166" s="1"/>
      <c r="CRT166" s="1"/>
      <c r="CRU166" s="1"/>
      <c r="CRV166" s="1"/>
      <c r="CRW166" s="1"/>
      <c r="CRX166" s="1"/>
      <c r="CRY166" s="1"/>
      <c r="CRZ166" s="1"/>
      <c r="CSA166" s="1"/>
      <c r="CSB166" s="1"/>
      <c r="CSC166" s="1"/>
      <c r="CSD166" s="1"/>
      <c r="CSE166" s="1"/>
      <c r="CSF166" s="1"/>
      <c r="CSG166" s="1"/>
      <c r="CSH166" s="1"/>
      <c r="CSI166" s="1"/>
      <c r="CSJ166" s="1"/>
      <c r="CSK166" s="1"/>
      <c r="CSL166" s="1"/>
      <c r="CSM166" s="1"/>
      <c r="CSN166" s="1"/>
      <c r="CSO166" s="1"/>
      <c r="CSP166" s="1"/>
      <c r="CSQ166" s="1"/>
      <c r="CSR166" s="1"/>
      <c r="CSS166" s="1"/>
      <c r="CST166" s="1"/>
      <c r="CSU166" s="1"/>
      <c r="CSV166" s="1"/>
      <c r="CSW166" s="1"/>
      <c r="CSX166" s="1"/>
      <c r="CSY166" s="1"/>
      <c r="CSZ166" s="1"/>
      <c r="CTA166" s="1"/>
      <c r="CTB166" s="1"/>
      <c r="CTC166" s="1"/>
      <c r="CTD166" s="1"/>
      <c r="CTE166" s="1"/>
      <c r="CTF166" s="1"/>
      <c r="CTG166" s="1"/>
      <c r="CTH166" s="1"/>
      <c r="CTI166" s="1"/>
      <c r="CTJ166" s="1"/>
      <c r="CTK166" s="1"/>
      <c r="CTL166" s="1"/>
      <c r="CTM166" s="1"/>
      <c r="CTN166" s="1"/>
      <c r="CTO166" s="1"/>
      <c r="CTP166" s="1"/>
      <c r="CTQ166" s="1"/>
      <c r="CTR166" s="1"/>
      <c r="CTS166" s="1"/>
      <c r="CTT166" s="1"/>
      <c r="CTU166" s="1"/>
      <c r="CTV166" s="1"/>
      <c r="CTW166" s="1"/>
      <c r="CTX166" s="1"/>
      <c r="CTY166" s="1"/>
      <c r="CTZ166" s="1"/>
      <c r="CUA166" s="1"/>
      <c r="CUB166" s="1"/>
      <c r="CUC166" s="1"/>
      <c r="CUD166" s="1"/>
      <c r="CUE166" s="1"/>
      <c r="CUF166" s="1"/>
      <c r="CUG166" s="1"/>
      <c r="CUH166" s="1"/>
      <c r="CUI166" s="1"/>
      <c r="CUJ166" s="1"/>
      <c r="CUK166" s="1"/>
      <c r="CUL166" s="1"/>
      <c r="CUM166" s="1"/>
      <c r="CUN166" s="1"/>
      <c r="CUO166" s="1"/>
      <c r="CUP166" s="1"/>
      <c r="CUQ166" s="1"/>
      <c r="CUR166" s="1"/>
      <c r="CUS166" s="1"/>
      <c r="CUT166" s="1"/>
      <c r="CUU166" s="1"/>
      <c r="CUV166" s="1"/>
      <c r="CUW166" s="1"/>
      <c r="CUX166" s="1"/>
      <c r="CUY166" s="1"/>
      <c r="CUZ166" s="1"/>
      <c r="CVA166" s="1"/>
      <c r="CVB166" s="1"/>
      <c r="CVC166" s="1"/>
      <c r="CVD166" s="1"/>
      <c r="CVE166" s="1"/>
      <c r="CVF166" s="1"/>
      <c r="CVG166" s="1"/>
      <c r="CVH166" s="1"/>
      <c r="CVI166" s="1"/>
      <c r="CVJ166" s="1"/>
      <c r="CVK166" s="1"/>
      <c r="CVL166" s="1"/>
      <c r="CVM166" s="1"/>
      <c r="CVN166" s="1"/>
      <c r="CVO166" s="1"/>
      <c r="CVP166" s="1"/>
      <c r="CVQ166" s="1"/>
      <c r="CVR166" s="1"/>
      <c r="CVS166" s="1"/>
      <c r="CVT166" s="1"/>
      <c r="CVU166" s="1"/>
      <c r="CVV166" s="1"/>
      <c r="CVW166" s="1"/>
      <c r="CVX166" s="1"/>
      <c r="CVY166" s="1"/>
      <c r="CVZ166" s="1"/>
      <c r="CWA166" s="1"/>
      <c r="CWB166" s="1"/>
      <c r="CWC166" s="1"/>
      <c r="CWD166" s="1"/>
      <c r="CWE166" s="1"/>
      <c r="CWF166" s="1"/>
      <c r="CWG166" s="1"/>
      <c r="CWH166" s="1"/>
      <c r="CWI166" s="1"/>
      <c r="CWJ166" s="1"/>
      <c r="CWK166" s="1"/>
      <c r="CWL166" s="1"/>
      <c r="CWM166" s="1"/>
      <c r="CWN166" s="1"/>
      <c r="CWO166" s="1"/>
      <c r="CWP166" s="1"/>
      <c r="CWQ166" s="1"/>
      <c r="CWR166" s="1"/>
      <c r="CWS166" s="1"/>
      <c r="CWT166" s="1"/>
      <c r="CWU166" s="1"/>
      <c r="CWV166" s="1"/>
      <c r="CWW166" s="1"/>
      <c r="CWX166" s="1"/>
      <c r="CWY166" s="1"/>
      <c r="CWZ166" s="1"/>
      <c r="CXA166" s="1"/>
      <c r="CXB166" s="1"/>
      <c r="CXC166" s="1"/>
      <c r="CXD166" s="1"/>
      <c r="CXE166" s="1"/>
      <c r="CXF166" s="1"/>
      <c r="CXG166" s="1"/>
      <c r="CXH166" s="1"/>
      <c r="CXI166" s="1"/>
      <c r="CXJ166" s="1"/>
      <c r="CXK166" s="1"/>
      <c r="CXL166" s="1"/>
      <c r="CXM166" s="1"/>
      <c r="CXN166" s="1"/>
      <c r="CXO166" s="1"/>
      <c r="CXP166" s="1"/>
      <c r="CXQ166" s="1"/>
      <c r="CXR166" s="1"/>
      <c r="CXS166" s="1"/>
      <c r="CXT166" s="1"/>
      <c r="CXU166" s="1"/>
      <c r="CXV166" s="1"/>
      <c r="CXW166" s="1"/>
      <c r="CXX166" s="1"/>
      <c r="CXY166" s="1"/>
      <c r="CXZ166" s="1"/>
      <c r="CYA166" s="1"/>
      <c r="CYB166" s="1"/>
      <c r="CYC166" s="1"/>
      <c r="CYD166" s="1"/>
      <c r="CYE166" s="1"/>
      <c r="CYF166" s="1"/>
      <c r="CYG166" s="1"/>
      <c r="CYH166" s="1"/>
      <c r="CYI166" s="1"/>
      <c r="CYJ166" s="1"/>
      <c r="CYK166" s="1"/>
      <c r="CYL166" s="1"/>
      <c r="CYM166" s="1"/>
      <c r="CYN166" s="1"/>
      <c r="CYO166" s="1"/>
      <c r="CYP166" s="1"/>
      <c r="CYQ166" s="1"/>
      <c r="CYR166" s="1"/>
      <c r="CYS166" s="1"/>
      <c r="CYT166" s="1"/>
      <c r="CYU166" s="1"/>
      <c r="CYV166" s="1"/>
      <c r="CYW166" s="1"/>
      <c r="CYX166" s="1"/>
      <c r="CYY166" s="1"/>
      <c r="CYZ166" s="1"/>
      <c r="CZA166" s="1"/>
      <c r="CZB166" s="1"/>
      <c r="CZC166" s="1"/>
      <c r="CZD166" s="1"/>
      <c r="CZE166" s="1"/>
      <c r="CZF166" s="1"/>
      <c r="CZG166" s="1"/>
      <c r="CZH166" s="1"/>
      <c r="CZI166" s="1"/>
      <c r="CZJ166" s="1"/>
      <c r="CZK166" s="1"/>
      <c r="CZL166" s="1"/>
      <c r="CZM166" s="1"/>
      <c r="CZN166" s="1"/>
      <c r="CZO166" s="1"/>
      <c r="CZP166" s="1"/>
      <c r="CZQ166" s="1"/>
      <c r="CZR166" s="1"/>
      <c r="CZS166" s="1"/>
      <c r="CZT166" s="1"/>
      <c r="CZU166" s="1"/>
      <c r="CZV166" s="1"/>
      <c r="CZW166" s="1"/>
      <c r="CZX166" s="1"/>
      <c r="CZY166" s="1"/>
      <c r="CZZ166" s="1"/>
      <c r="DAA166" s="1"/>
      <c r="DAB166" s="1"/>
      <c r="DAC166" s="1"/>
      <c r="DAD166" s="1"/>
      <c r="DAE166" s="1"/>
      <c r="DAF166" s="1"/>
      <c r="DAG166" s="1"/>
      <c r="DAH166" s="1"/>
      <c r="DAI166" s="1"/>
      <c r="DAJ166" s="1"/>
      <c r="DAK166" s="1"/>
      <c r="DAL166" s="1"/>
      <c r="DAM166" s="1"/>
      <c r="DAN166" s="1"/>
      <c r="DAO166" s="1"/>
      <c r="DAP166" s="1"/>
      <c r="DAQ166" s="1"/>
      <c r="DAR166" s="1"/>
      <c r="DAS166" s="1"/>
      <c r="DAT166" s="1"/>
      <c r="DAU166" s="1"/>
      <c r="DAV166" s="1"/>
      <c r="DAW166" s="1"/>
      <c r="DAX166" s="1"/>
      <c r="DAY166" s="1"/>
      <c r="DAZ166" s="1"/>
      <c r="DBA166" s="1"/>
      <c r="DBB166" s="1"/>
      <c r="DBC166" s="1"/>
      <c r="DBD166" s="1"/>
      <c r="DBE166" s="1"/>
      <c r="DBF166" s="1"/>
      <c r="DBG166" s="1"/>
      <c r="DBH166" s="1"/>
      <c r="DBI166" s="1"/>
      <c r="DBJ166" s="1"/>
      <c r="DBK166" s="1"/>
      <c r="DBL166" s="1"/>
      <c r="DBM166" s="1"/>
      <c r="DBN166" s="1"/>
      <c r="DBO166" s="1"/>
      <c r="DBP166" s="1"/>
      <c r="DBQ166" s="1"/>
      <c r="DBR166" s="1"/>
      <c r="DBS166" s="1"/>
      <c r="DBT166" s="1"/>
      <c r="DBU166" s="1"/>
      <c r="DBV166" s="1"/>
      <c r="DBW166" s="1"/>
      <c r="DBX166" s="1"/>
      <c r="DBY166" s="1"/>
      <c r="DBZ166" s="1"/>
      <c r="DCA166" s="1"/>
      <c r="DCB166" s="1"/>
      <c r="DCC166" s="1"/>
      <c r="DCD166" s="1"/>
      <c r="DCE166" s="1"/>
      <c r="DCF166" s="1"/>
      <c r="DCG166" s="1"/>
      <c r="DCH166" s="1"/>
      <c r="DCI166" s="1"/>
      <c r="DCJ166" s="1"/>
      <c r="DCK166" s="1"/>
      <c r="DCL166" s="1"/>
      <c r="DCM166" s="1"/>
      <c r="DCN166" s="1"/>
      <c r="DCO166" s="1"/>
      <c r="DCP166" s="1"/>
      <c r="DCQ166" s="1"/>
      <c r="DCR166" s="1"/>
      <c r="DCS166" s="1"/>
      <c r="DCT166" s="1"/>
      <c r="DCU166" s="1"/>
      <c r="DCV166" s="1"/>
      <c r="DCW166" s="1"/>
      <c r="DCX166" s="1"/>
      <c r="DCY166" s="1"/>
      <c r="DCZ166" s="1"/>
      <c r="DDA166" s="1"/>
      <c r="DDB166" s="1"/>
      <c r="DDC166" s="1"/>
      <c r="DDD166" s="1"/>
      <c r="DDE166" s="1"/>
      <c r="DDF166" s="1"/>
      <c r="DDG166" s="1"/>
      <c r="DDH166" s="1"/>
      <c r="DDI166" s="1"/>
      <c r="DDJ166" s="1"/>
      <c r="DDK166" s="1"/>
      <c r="DDL166" s="1"/>
      <c r="DDM166" s="1"/>
      <c r="DDN166" s="1"/>
      <c r="DDO166" s="1"/>
      <c r="DDP166" s="1"/>
      <c r="DDQ166" s="1"/>
      <c r="DDR166" s="1"/>
      <c r="DDS166" s="1"/>
      <c r="DDT166" s="1"/>
      <c r="DDU166" s="1"/>
      <c r="DDV166" s="1"/>
      <c r="DDW166" s="1"/>
      <c r="DDX166" s="1"/>
      <c r="DDY166" s="1"/>
      <c r="DDZ166" s="1"/>
      <c r="DEA166" s="1"/>
      <c r="DEB166" s="1"/>
      <c r="DEC166" s="1"/>
      <c r="DED166" s="1"/>
      <c r="DEE166" s="1"/>
      <c r="DEF166" s="1"/>
      <c r="DEG166" s="1"/>
      <c r="DEH166" s="1"/>
      <c r="DEI166" s="1"/>
      <c r="DEJ166" s="1"/>
      <c r="DEK166" s="1"/>
      <c r="DEL166" s="1"/>
      <c r="DEM166" s="1"/>
      <c r="DEN166" s="1"/>
      <c r="DEO166" s="1"/>
      <c r="DEP166" s="1"/>
      <c r="DEQ166" s="1"/>
      <c r="DER166" s="1"/>
      <c r="DES166" s="1"/>
      <c r="DET166" s="1"/>
      <c r="DEU166" s="1"/>
      <c r="DEV166" s="1"/>
      <c r="DEW166" s="1"/>
      <c r="DEX166" s="1"/>
      <c r="DEY166" s="1"/>
      <c r="DEZ166" s="1"/>
      <c r="DFA166" s="1"/>
      <c r="DFB166" s="1"/>
      <c r="DFC166" s="1"/>
      <c r="DFD166" s="1"/>
      <c r="DFE166" s="1"/>
      <c r="DFF166" s="1"/>
      <c r="DFG166" s="1"/>
      <c r="DFH166" s="1"/>
      <c r="DFI166" s="1"/>
      <c r="DFJ166" s="1"/>
      <c r="DFK166" s="1"/>
      <c r="DFL166" s="1"/>
      <c r="DFM166" s="1"/>
      <c r="DFN166" s="1"/>
      <c r="DFO166" s="1"/>
      <c r="DFP166" s="1"/>
      <c r="DFQ166" s="1"/>
      <c r="DFR166" s="1"/>
      <c r="DFS166" s="1"/>
      <c r="DFT166" s="1"/>
      <c r="DFU166" s="1"/>
      <c r="DFV166" s="1"/>
      <c r="DFW166" s="1"/>
      <c r="DFX166" s="1"/>
      <c r="DFY166" s="1"/>
      <c r="DFZ166" s="1"/>
      <c r="DGA166" s="1"/>
      <c r="DGB166" s="1"/>
      <c r="DGC166" s="1"/>
      <c r="DGD166" s="1"/>
      <c r="DGE166" s="1"/>
      <c r="DGF166" s="1"/>
      <c r="DGG166" s="1"/>
      <c r="DGH166" s="1"/>
      <c r="DGI166" s="1"/>
      <c r="DGJ166" s="1"/>
      <c r="DGK166" s="1"/>
      <c r="DGL166" s="1"/>
      <c r="DGM166" s="1"/>
      <c r="DGN166" s="1"/>
      <c r="DGO166" s="1"/>
      <c r="DGP166" s="1"/>
      <c r="DGQ166" s="1"/>
      <c r="DGR166" s="1"/>
      <c r="DGS166" s="1"/>
      <c r="DGT166" s="1"/>
      <c r="DGU166" s="1"/>
      <c r="DGV166" s="1"/>
      <c r="DGW166" s="1"/>
      <c r="DGX166" s="1"/>
      <c r="DGY166" s="1"/>
      <c r="DGZ166" s="1"/>
      <c r="DHA166" s="1"/>
      <c r="DHB166" s="1"/>
      <c r="DHC166" s="1"/>
      <c r="DHD166" s="1"/>
      <c r="DHE166" s="1"/>
      <c r="DHF166" s="1"/>
      <c r="DHG166" s="1"/>
      <c r="DHH166" s="1"/>
      <c r="DHI166" s="1"/>
      <c r="DHJ166" s="1"/>
      <c r="DHK166" s="1"/>
      <c r="DHL166" s="1"/>
      <c r="DHM166" s="1"/>
      <c r="DHN166" s="1"/>
      <c r="DHO166" s="1"/>
      <c r="DHP166" s="1"/>
      <c r="DHQ166" s="1"/>
      <c r="DHR166" s="1"/>
      <c r="DHS166" s="1"/>
      <c r="DHT166" s="1"/>
      <c r="DHU166" s="1"/>
      <c r="DHV166" s="1"/>
      <c r="DHW166" s="1"/>
      <c r="DHX166" s="1"/>
      <c r="DHY166" s="1"/>
      <c r="DHZ166" s="1"/>
      <c r="DIA166" s="1"/>
      <c r="DIB166" s="1"/>
      <c r="DIC166" s="1"/>
      <c r="DID166" s="1"/>
      <c r="DIE166" s="1"/>
      <c r="DIF166" s="1"/>
      <c r="DIG166" s="1"/>
      <c r="DIH166" s="1"/>
      <c r="DII166" s="1"/>
      <c r="DIJ166" s="1"/>
      <c r="DIK166" s="1"/>
      <c r="DIL166" s="1"/>
      <c r="DIM166" s="1"/>
      <c r="DIN166" s="1"/>
      <c r="DIO166" s="1"/>
      <c r="DIP166" s="1"/>
      <c r="DIQ166" s="1"/>
      <c r="DIR166" s="1"/>
      <c r="DIS166" s="1"/>
      <c r="DIT166" s="1"/>
      <c r="DIU166" s="1"/>
      <c r="DIV166" s="1"/>
      <c r="DIW166" s="1"/>
      <c r="DIX166" s="1"/>
      <c r="DIY166" s="1"/>
      <c r="DIZ166" s="1"/>
      <c r="DJA166" s="1"/>
      <c r="DJB166" s="1"/>
      <c r="DJC166" s="1"/>
      <c r="DJD166" s="1"/>
      <c r="DJE166" s="1"/>
      <c r="DJF166" s="1"/>
      <c r="DJG166" s="1"/>
      <c r="DJH166" s="1"/>
      <c r="DJI166" s="1"/>
      <c r="DJJ166" s="1"/>
      <c r="DJK166" s="1"/>
      <c r="DJL166" s="1"/>
      <c r="DJM166" s="1"/>
      <c r="DJN166" s="1"/>
      <c r="DJO166" s="1"/>
      <c r="DJP166" s="1"/>
      <c r="DJQ166" s="1"/>
      <c r="DJR166" s="1"/>
      <c r="DJS166" s="1"/>
      <c r="DJT166" s="1"/>
      <c r="DJU166" s="1"/>
      <c r="DJV166" s="1"/>
      <c r="DJW166" s="1"/>
      <c r="DJX166" s="1"/>
      <c r="DJY166" s="1"/>
      <c r="DJZ166" s="1"/>
      <c r="DKA166" s="1"/>
      <c r="DKB166" s="1"/>
      <c r="DKC166" s="1"/>
      <c r="DKD166" s="1"/>
      <c r="DKE166" s="1"/>
      <c r="DKF166" s="1"/>
      <c r="DKG166" s="1"/>
      <c r="DKH166" s="1"/>
      <c r="DKI166" s="1"/>
      <c r="DKJ166" s="1"/>
      <c r="DKK166" s="1"/>
      <c r="DKL166" s="1"/>
      <c r="DKM166" s="1"/>
      <c r="DKN166" s="1"/>
      <c r="DKO166" s="1"/>
      <c r="DKP166" s="1"/>
      <c r="DKQ166" s="1"/>
      <c r="DKR166" s="1"/>
      <c r="DKS166" s="1"/>
      <c r="DKT166" s="1"/>
      <c r="DKU166" s="1"/>
      <c r="DKV166" s="1"/>
      <c r="DKW166" s="1"/>
      <c r="DKX166" s="1"/>
      <c r="DKY166" s="1"/>
      <c r="DKZ166" s="1"/>
      <c r="DLA166" s="1"/>
      <c r="DLB166" s="1"/>
      <c r="DLC166" s="1"/>
      <c r="DLD166" s="1"/>
      <c r="DLE166" s="1"/>
      <c r="DLF166" s="1"/>
      <c r="DLG166" s="1"/>
      <c r="DLH166" s="1"/>
      <c r="DLI166" s="1"/>
      <c r="DLJ166" s="1"/>
      <c r="DLK166" s="1"/>
      <c r="DLL166" s="1"/>
      <c r="DLM166" s="1"/>
      <c r="DLN166" s="1"/>
      <c r="DLO166" s="1"/>
      <c r="DLP166" s="1"/>
      <c r="DLQ166" s="1"/>
      <c r="DLR166" s="1"/>
      <c r="DLS166" s="1"/>
      <c r="DLT166" s="1"/>
      <c r="DLU166" s="1"/>
      <c r="DLV166" s="1"/>
      <c r="DLW166" s="1"/>
      <c r="DLX166" s="1"/>
      <c r="DLY166" s="1"/>
      <c r="DLZ166" s="1"/>
      <c r="DMA166" s="1"/>
      <c r="DMB166" s="1"/>
      <c r="DMC166" s="1"/>
      <c r="DMD166" s="1"/>
      <c r="DME166" s="1"/>
      <c r="DMF166" s="1"/>
      <c r="DMG166" s="1"/>
      <c r="DMH166" s="1"/>
      <c r="DMI166" s="1"/>
      <c r="DMJ166" s="1"/>
      <c r="DMK166" s="1"/>
      <c r="DML166" s="1"/>
      <c r="DMM166" s="1"/>
      <c r="DMN166" s="1"/>
      <c r="DMO166" s="1"/>
      <c r="DMP166" s="1"/>
      <c r="DMQ166" s="1"/>
      <c r="DMR166" s="1"/>
      <c r="DMS166" s="1"/>
      <c r="DMT166" s="1"/>
      <c r="DMU166" s="1"/>
      <c r="DMV166" s="1"/>
      <c r="DMW166" s="1"/>
      <c r="DMX166" s="1"/>
      <c r="DMY166" s="1"/>
      <c r="DMZ166" s="1"/>
      <c r="DNA166" s="1"/>
      <c r="DNB166" s="1"/>
      <c r="DNC166" s="1"/>
      <c r="DND166" s="1"/>
      <c r="DNE166" s="1"/>
      <c r="DNF166" s="1"/>
      <c r="DNG166" s="1"/>
      <c r="DNH166" s="1"/>
      <c r="DNI166" s="1"/>
      <c r="DNJ166" s="1"/>
      <c r="DNK166" s="1"/>
      <c r="DNL166" s="1"/>
      <c r="DNM166" s="1"/>
      <c r="DNN166" s="1"/>
      <c r="DNO166" s="1"/>
      <c r="DNP166" s="1"/>
      <c r="DNQ166" s="1"/>
      <c r="DNR166" s="1"/>
      <c r="DNS166" s="1"/>
      <c r="DNT166" s="1"/>
      <c r="DNU166" s="1"/>
      <c r="DNV166" s="1"/>
      <c r="DNW166" s="1"/>
      <c r="DNX166" s="1"/>
      <c r="DNY166" s="1"/>
      <c r="DNZ166" s="1"/>
      <c r="DOA166" s="1"/>
      <c r="DOB166" s="1"/>
      <c r="DOC166" s="1"/>
      <c r="DOD166" s="1"/>
      <c r="DOE166" s="1"/>
      <c r="DOF166" s="1"/>
      <c r="DOG166" s="1"/>
      <c r="DOH166" s="1"/>
      <c r="DOI166" s="1"/>
      <c r="DOJ166" s="1"/>
      <c r="DOK166" s="1"/>
      <c r="DOL166" s="1"/>
      <c r="DOM166" s="1"/>
      <c r="DON166" s="1"/>
      <c r="DOO166" s="1"/>
      <c r="DOP166" s="1"/>
      <c r="DOQ166" s="1"/>
      <c r="DOR166" s="1"/>
      <c r="DOS166" s="1"/>
      <c r="DOT166" s="1"/>
      <c r="DOU166" s="1"/>
      <c r="DOV166" s="1"/>
      <c r="DOW166" s="1"/>
      <c r="DOX166" s="1"/>
      <c r="DOY166" s="1"/>
      <c r="DOZ166" s="1"/>
      <c r="DPA166" s="1"/>
      <c r="DPB166" s="1"/>
      <c r="DPC166" s="1"/>
      <c r="DPD166" s="1"/>
      <c r="DPE166" s="1"/>
      <c r="DPF166" s="1"/>
      <c r="DPG166" s="1"/>
      <c r="DPH166" s="1"/>
      <c r="DPI166" s="1"/>
      <c r="DPJ166" s="1"/>
      <c r="DPK166" s="1"/>
      <c r="DPL166" s="1"/>
      <c r="DPM166" s="1"/>
      <c r="DPN166" s="1"/>
      <c r="DPO166" s="1"/>
      <c r="DPP166" s="1"/>
      <c r="DPQ166" s="1"/>
      <c r="DPR166" s="1"/>
      <c r="DPS166" s="1"/>
      <c r="DPT166" s="1"/>
      <c r="DPU166" s="1"/>
      <c r="DPV166" s="1"/>
      <c r="DPW166" s="1"/>
      <c r="DPX166" s="1"/>
      <c r="DPY166" s="1"/>
      <c r="DPZ166" s="1"/>
      <c r="DQA166" s="1"/>
      <c r="DQB166" s="1"/>
      <c r="DQC166" s="1"/>
      <c r="DQD166" s="1"/>
      <c r="DQE166" s="1"/>
      <c r="DQF166" s="1"/>
      <c r="DQG166" s="1"/>
      <c r="DQH166" s="1"/>
      <c r="DQI166" s="1"/>
      <c r="DQJ166" s="1"/>
      <c r="DQK166" s="1"/>
      <c r="DQL166" s="1"/>
      <c r="DQM166" s="1"/>
      <c r="DQN166" s="1"/>
      <c r="DQO166" s="1"/>
      <c r="DQP166" s="1"/>
      <c r="DQQ166" s="1"/>
      <c r="DQR166" s="1"/>
      <c r="DQS166" s="1"/>
      <c r="DQT166" s="1"/>
      <c r="DQU166" s="1"/>
      <c r="DQV166" s="1"/>
      <c r="DQW166" s="1"/>
      <c r="DQX166" s="1"/>
      <c r="DQY166" s="1"/>
      <c r="DQZ166" s="1"/>
      <c r="DRA166" s="1"/>
      <c r="DRB166" s="1"/>
      <c r="DRC166" s="1"/>
      <c r="DRD166" s="1"/>
      <c r="DRE166" s="1"/>
      <c r="DRF166" s="1"/>
      <c r="DRG166" s="1"/>
      <c r="DRH166" s="1"/>
      <c r="DRI166" s="1"/>
      <c r="DRJ166" s="1"/>
      <c r="DRK166" s="1"/>
      <c r="DRL166" s="1"/>
      <c r="DRM166" s="1"/>
      <c r="DRN166" s="1"/>
      <c r="DRO166" s="1"/>
      <c r="DRP166" s="1"/>
      <c r="DRQ166" s="1"/>
      <c r="DRR166" s="1"/>
      <c r="DRS166" s="1"/>
      <c r="DRT166" s="1"/>
      <c r="DRU166" s="1"/>
      <c r="DRV166" s="1"/>
      <c r="DRW166" s="1"/>
      <c r="DRX166" s="1"/>
      <c r="DRY166" s="1"/>
      <c r="DRZ166" s="1"/>
      <c r="DSA166" s="1"/>
      <c r="DSB166" s="1"/>
      <c r="DSC166" s="1"/>
      <c r="DSD166" s="1"/>
      <c r="DSE166" s="1"/>
      <c r="DSF166" s="1"/>
      <c r="DSG166" s="1"/>
      <c r="DSH166" s="1"/>
      <c r="DSI166" s="1"/>
      <c r="DSJ166" s="1"/>
      <c r="DSK166" s="1"/>
      <c r="DSL166" s="1"/>
      <c r="DSM166" s="1"/>
      <c r="DSN166" s="1"/>
      <c r="DSO166" s="1"/>
      <c r="DSP166" s="1"/>
      <c r="DSQ166" s="1"/>
      <c r="DSR166" s="1"/>
      <c r="DSS166" s="1"/>
      <c r="DST166" s="1"/>
      <c r="DSU166" s="1"/>
      <c r="DSV166" s="1"/>
      <c r="DSW166" s="1"/>
      <c r="DSX166" s="1"/>
      <c r="DSY166" s="1"/>
      <c r="DSZ166" s="1"/>
      <c r="DTA166" s="1"/>
      <c r="DTB166" s="1"/>
      <c r="DTC166" s="1"/>
      <c r="DTD166" s="1"/>
      <c r="DTE166" s="1"/>
      <c r="DTF166" s="1"/>
      <c r="DTG166" s="1"/>
      <c r="DTH166" s="1"/>
      <c r="DTI166" s="1"/>
      <c r="DTJ166" s="1"/>
      <c r="DTK166" s="1"/>
      <c r="DTL166" s="1"/>
      <c r="DTM166" s="1"/>
      <c r="DTN166" s="1"/>
      <c r="DTO166" s="1"/>
      <c r="DTP166" s="1"/>
      <c r="DTQ166" s="1"/>
      <c r="DTR166" s="1"/>
      <c r="DTS166" s="1"/>
      <c r="DTT166" s="1"/>
      <c r="DTU166" s="1"/>
      <c r="DTV166" s="1"/>
      <c r="DTW166" s="1"/>
      <c r="DTX166" s="1"/>
      <c r="DTY166" s="1"/>
      <c r="DTZ166" s="1"/>
      <c r="DUA166" s="1"/>
      <c r="DUB166" s="1"/>
      <c r="DUC166" s="1"/>
      <c r="DUD166" s="1"/>
      <c r="DUE166" s="1"/>
      <c r="DUF166" s="1"/>
      <c r="DUG166" s="1"/>
      <c r="DUH166" s="1"/>
      <c r="DUI166" s="1"/>
      <c r="DUJ166" s="1"/>
      <c r="DUK166" s="1"/>
      <c r="DUL166" s="1"/>
      <c r="DUM166" s="1"/>
      <c r="DUN166" s="1"/>
      <c r="DUO166" s="1"/>
      <c r="DUP166" s="1"/>
      <c r="DUQ166" s="1"/>
      <c r="DUR166" s="1"/>
      <c r="DUS166" s="1"/>
      <c r="DUT166" s="1"/>
      <c r="DUU166" s="1"/>
      <c r="DUV166" s="1"/>
      <c r="DUW166" s="1"/>
      <c r="DUX166" s="1"/>
      <c r="DUY166" s="1"/>
      <c r="DUZ166" s="1"/>
      <c r="DVA166" s="1"/>
      <c r="DVB166" s="1"/>
      <c r="DVC166" s="1"/>
      <c r="DVD166" s="1"/>
      <c r="DVE166" s="1"/>
      <c r="DVF166" s="1"/>
      <c r="DVG166" s="1"/>
      <c r="DVH166" s="1"/>
      <c r="DVI166" s="1"/>
      <c r="DVJ166" s="1"/>
      <c r="DVK166" s="1"/>
      <c r="DVL166" s="1"/>
      <c r="DVM166" s="1"/>
      <c r="DVN166" s="1"/>
      <c r="DVO166" s="1"/>
      <c r="DVP166" s="1"/>
      <c r="DVQ166" s="1"/>
      <c r="DVR166" s="1"/>
      <c r="DVS166" s="1"/>
      <c r="DVT166" s="1"/>
      <c r="DVU166" s="1"/>
      <c r="DVV166" s="1"/>
      <c r="DVW166" s="1"/>
      <c r="DVX166" s="1"/>
      <c r="DVY166" s="1"/>
      <c r="DVZ166" s="1"/>
      <c r="DWA166" s="1"/>
      <c r="DWB166" s="1"/>
      <c r="DWC166" s="1"/>
      <c r="DWD166" s="1"/>
      <c r="DWE166" s="1"/>
      <c r="DWF166" s="1"/>
      <c r="DWG166" s="1"/>
      <c r="DWH166" s="1"/>
      <c r="DWI166" s="1"/>
      <c r="DWJ166" s="1"/>
      <c r="DWK166" s="1"/>
      <c r="DWL166" s="1"/>
      <c r="DWM166" s="1"/>
      <c r="DWN166" s="1"/>
      <c r="DWO166" s="1"/>
      <c r="DWP166" s="1"/>
      <c r="DWQ166" s="1"/>
      <c r="DWR166" s="1"/>
      <c r="DWS166" s="1"/>
      <c r="DWT166" s="1"/>
      <c r="DWU166" s="1"/>
      <c r="DWV166" s="1"/>
      <c r="DWW166" s="1"/>
      <c r="DWX166" s="1"/>
      <c r="DWY166" s="1"/>
      <c r="DWZ166" s="1"/>
      <c r="DXA166" s="1"/>
      <c r="DXB166" s="1"/>
      <c r="DXC166" s="1"/>
      <c r="DXD166" s="1"/>
      <c r="DXE166" s="1"/>
      <c r="DXF166" s="1"/>
      <c r="DXG166" s="1"/>
      <c r="DXH166" s="1"/>
      <c r="DXI166" s="1"/>
      <c r="DXJ166" s="1"/>
      <c r="DXK166" s="1"/>
      <c r="DXL166" s="1"/>
      <c r="DXM166" s="1"/>
      <c r="DXN166" s="1"/>
      <c r="DXO166" s="1"/>
      <c r="DXP166" s="1"/>
      <c r="DXQ166" s="1"/>
      <c r="DXR166" s="1"/>
      <c r="DXS166" s="1"/>
      <c r="DXT166" s="1"/>
      <c r="DXU166" s="1"/>
      <c r="DXV166" s="1"/>
      <c r="DXW166" s="1"/>
      <c r="DXX166" s="1"/>
      <c r="DXY166" s="1"/>
      <c r="DXZ166" s="1"/>
      <c r="DYA166" s="1"/>
      <c r="DYB166" s="1"/>
      <c r="DYC166" s="1"/>
      <c r="DYD166" s="1"/>
      <c r="DYE166" s="1"/>
      <c r="DYF166" s="1"/>
      <c r="DYG166" s="1"/>
      <c r="DYH166" s="1"/>
      <c r="DYI166" s="1"/>
      <c r="DYJ166" s="1"/>
      <c r="DYK166" s="1"/>
      <c r="DYL166" s="1"/>
      <c r="DYM166" s="1"/>
      <c r="DYN166" s="1"/>
      <c r="DYO166" s="1"/>
      <c r="DYP166" s="1"/>
      <c r="DYQ166" s="1"/>
      <c r="DYR166" s="1"/>
      <c r="DYS166" s="1"/>
      <c r="DYT166" s="1"/>
      <c r="DYU166" s="1"/>
      <c r="DYV166" s="1"/>
      <c r="DYW166" s="1"/>
      <c r="DYX166" s="1"/>
      <c r="DYY166" s="1"/>
      <c r="DYZ166" s="1"/>
      <c r="DZA166" s="1"/>
      <c r="DZB166" s="1"/>
      <c r="DZC166" s="1"/>
      <c r="DZD166" s="1"/>
      <c r="DZE166" s="1"/>
      <c r="DZF166" s="1"/>
      <c r="DZG166" s="1"/>
      <c r="DZH166" s="1"/>
      <c r="DZI166" s="1"/>
      <c r="DZJ166" s="1"/>
      <c r="DZK166" s="1"/>
      <c r="DZL166" s="1"/>
      <c r="DZM166" s="1"/>
      <c r="DZN166" s="1"/>
      <c r="DZO166" s="1"/>
      <c r="DZP166" s="1"/>
      <c r="DZQ166" s="1"/>
      <c r="DZR166" s="1"/>
      <c r="DZS166" s="1"/>
      <c r="DZT166" s="1"/>
      <c r="DZU166" s="1"/>
      <c r="DZV166" s="1"/>
      <c r="DZW166" s="1"/>
      <c r="DZX166" s="1"/>
      <c r="DZY166" s="1"/>
      <c r="DZZ166" s="1"/>
      <c r="EAA166" s="1"/>
      <c r="EAB166" s="1"/>
      <c r="EAC166" s="1"/>
      <c r="EAD166" s="1"/>
      <c r="EAE166" s="1"/>
      <c r="EAF166" s="1"/>
      <c r="EAG166" s="1"/>
      <c r="EAH166" s="1"/>
      <c r="EAI166" s="1"/>
      <c r="EAJ166" s="1"/>
      <c r="EAK166" s="1"/>
      <c r="EAL166" s="1"/>
      <c r="EAM166" s="1"/>
      <c r="EAN166" s="1"/>
      <c r="EAO166" s="1"/>
      <c r="EAP166" s="1"/>
      <c r="EAQ166" s="1"/>
      <c r="EAR166" s="1"/>
      <c r="EAS166" s="1"/>
      <c r="EAT166" s="1"/>
      <c r="EAU166" s="1"/>
      <c r="EAV166" s="1"/>
      <c r="EAW166" s="1"/>
      <c r="EAX166" s="1"/>
      <c r="EAY166" s="1"/>
      <c r="EAZ166" s="1"/>
      <c r="EBA166" s="1"/>
      <c r="EBB166" s="1"/>
      <c r="EBC166" s="1"/>
      <c r="EBD166" s="1"/>
      <c r="EBE166" s="1"/>
      <c r="EBF166" s="1"/>
      <c r="EBG166" s="1"/>
      <c r="EBH166" s="1"/>
      <c r="EBI166" s="1"/>
      <c r="EBJ166" s="1"/>
      <c r="EBK166" s="1"/>
      <c r="EBL166" s="1"/>
      <c r="EBM166" s="1"/>
      <c r="EBN166" s="1"/>
      <c r="EBO166" s="1"/>
      <c r="EBP166" s="1"/>
      <c r="EBQ166" s="1"/>
      <c r="EBR166" s="1"/>
      <c r="EBS166" s="1"/>
      <c r="EBT166" s="1"/>
      <c r="EBU166" s="1"/>
      <c r="EBV166" s="1"/>
      <c r="EBW166" s="1"/>
      <c r="EBX166" s="1"/>
      <c r="EBY166" s="1"/>
      <c r="EBZ166" s="1"/>
      <c r="ECA166" s="1"/>
      <c r="ECB166" s="1"/>
      <c r="ECC166" s="1"/>
      <c r="ECD166" s="1"/>
      <c r="ECE166" s="1"/>
      <c r="ECF166" s="1"/>
      <c r="ECG166" s="1"/>
      <c r="ECH166" s="1"/>
      <c r="ECI166" s="1"/>
      <c r="ECJ166" s="1"/>
      <c r="ECK166" s="1"/>
      <c r="ECL166" s="1"/>
      <c r="ECM166" s="1"/>
      <c r="ECN166" s="1"/>
      <c r="ECO166" s="1"/>
      <c r="ECP166" s="1"/>
      <c r="ECQ166" s="1"/>
      <c r="ECR166" s="1"/>
      <c r="ECS166" s="1"/>
      <c r="ECT166" s="1"/>
      <c r="ECU166" s="1"/>
      <c r="ECV166" s="1"/>
      <c r="ECW166" s="1"/>
      <c r="ECX166" s="1"/>
      <c r="ECY166" s="1"/>
      <c r="ECZ166" s="1"/>
      <c r="EDA166" s="1"/>
      <c r="EDB166" s="1"/>
      <c r="EDC166" s="1"/>
      <c r="EDD166" s="1"/>
      <c r="EDE166" s="1"/>
      <c r="EDF166" s="1"/>
      <c r="EDG166" s="1"/>
      <c r="EDH166" s="1"/>
      <c r="EDI166" s="1"/>
      <c r="EDJ166" s="1"/>
      <c r="EDK166" s="1"/>
      <c r="EDL166" s="1"/>
      <c r="EDM166" s="1"/>
      <c r="EDN166" s="1"/>
      <c r="EDO166" s="1"/>
      <c r="EDP166" s="1"/>
      <c r="EDQ166" s="1"/>
      <c r="EDR166" s="1"/>
      <c r="EDS166" s="1"/>
      <c r="EDT166" s="1"/>
      <c r="EDU166" s="1"/>
      <c r="EDV166" s="1"/>
      <c r="EDW166" s="1"/>
      <c r="EDX166" s="1"/>
      <c r="EDY166" s="1"/>
      <c r="EDZ166" s="1"/>
      <c r="EEA166" s="1"/>
      <c r="EEB166" s="1"/>
      <c r="EEC166" s="1"/>
      <c r="EED166" s="1"/>
      <c r="EEE166" s="1"/>
      <c r="EEF166" s="1"/>
      <c r="EEG166" s="1"/>
      <c r="EEH166" s="1"/>
      <c r="EEI166" s="1"/>
      <c r="EEJ166" s="1"/>
      <c r="EEK166" s="1"/>
      <c r="EEL166" s="1"/>
      <c r="EEM166" s="1"/>
      <c r="EEN166" s="1"/>
      <c r="EEO166" s="1"/>
      <c r="EEP166" s="1"/>
      <c r="EEQ166" s="1"/>
      <c r="EER166" s="1"/>
      <c r="EES166" s="1"/>
      <c r="EET166" s="1"/>
      <c r="EEU166" s="1"/>
      <c r="EEV166" s="1"/>
      <c r="EEW166" s="1"/>
      <c r="EEX166" s="1"/>
      <c r="EEY166" s="1"/>
      <c r="EEZ166" s="1"/>
      <c r="EFA166" s="1"/>
      <c r="EFB166" s="1"/>
      <c r="EFC166" s="1"/>
      <c r="EFD166" s="1"/>
      <c r="EFE166" s="1"/>
      <c r="EFF166" s="1"/>
      <c r="EFG166" s="1"/>
      <c r="EFH166" s="1"/>
      <c r="EFI166" s="1"/>
      <c r="EFJ166" s="1"/>
      <c r="EFK166" s="1"/>
      <c r="EFL166" s="1"/>
      <c r="EFM166" s="1"/>
      <c r="EFN166" s="1"/>
      <c r="EFO166" s="1"/>
      <c r="EFP166" s="1"/>
      <c r="EFQ166" s="1"/>
      <c r="EFR166" s="1"/>
      <c r="EFS166" s="1"/>
      <c r="EFT166" s="1"/>
      <c r="EFU166" s="1"/>
      <c r="EFV166" s="1"/>
      <c r="EFW166" s="1"/>
      <c r="EFX166" s="1"/>
      <c r="EFY166" s="1"/>
      <c r="EFZ166" s="1"/>
      <c r="EGA166" s="1"/>
      <c r="EGB166" s="1"/>
      <c r="EGC166" s="1"/>
      <c r="EGD166" s="1"/>
      <c r="EGE166" s="1"/>
      <c r="EGF166" s="1"/>
      <c r="EGG166" s="1"/>
      <c r="EGH166" s="1"/>
      <c r="EGI166" s="1"/>
      <c r="EGJ166" s="1"/>
      <c r="EGK166" s="1"/>
      <c r="EGL166" s="1"/>
      <c r="EGM166" s="1"/>
      <c r="EGN166" s="1"/>
      <c r="EGO166" s="1"/>
      <c r="EGP166" s="1"/>
      <c r="EGQ166" s="1"/>
      <c r="EGR166" s="1"/>
      <c r="EGS166" s="1"/>
      <c r="EGT166" s="1"/>
      <c r="EGU166" s="1"/>
      <c r="EGV166" s="1"/>
      <c r="EGW166" s="1"/>
      <c r="EGX166" s="1"/>
      <c r="EGY166" s="1"/>
      <c r="EGZ166" s="1"/>
      <c r="EHA166" s="1"/>
      <c r="EHB166" s="1"/>
      <c r="EHC166" s="1"/>
      <c r="EHD166" s="1"/>
      <c r="EHE166" s="1"/>
      <c r="EHF166" s="1"/>
      <c r="EHG166" s="1"/>
      <c r="EHH166" s="1"/>
      <c r="EHI166" s="1"/>
      <c r="EHJ166" s="1"/>
      <c r="EHK166" s="1"/>
      <c r="EHL166" s="1"/>
      <c r="EHM166" s="1"/>
      <c r="EHN166" s="1"/>
      <c r="EHO166" s="1"/>
      <c r="EHP166" s="1"/>
      <c r="EHQ166" s="1"/>
      <c r="EHR166" s="1"/>
      <c r="EHS166" s="1"/>
      <c r="EHT166" s="1"/>
      <c r="EHU166" s="1"/>
      <c r="EHV166" s="1"/>
      <c r="EHW166" s="1"/>
      <c r="EHX166" s="1"/>
      <c r="EHY166" s="1"/>
      <c r="EHZ166" s="1"/>
      <c r="EIA166" s="1"/>
      <c r="EIB166" s="1"/>
      <c r="EIC166" s="1"/>
      <c r="EID166" s="1"/>
      <c r="EIE166" s="1"/>
      <c r="EIF166" s="1"/>
      <c r="EIG166" s="1"/>
      <c r="EIH166" s="1"/>
      <c r="EII166" s="1"/>
      <c r="EIJ166" s="1"/>
      <c r="EIK166" s="1"/>
      <c r="EIL166" s="1"/>
      <c r="EIM166" s="1"/>
      <c r="EIN166" s="1"/>
      <c r="EIO166" s="1"/>
      <c r="EIP166" s="1"/>
      <c r="EIQ166" s="1"/>
      <c r="EIR166" s="1"/>
      <c r="EIS166" s="1"/>
      <c r="EIT166" s="1"/>
      <c r="EIU166" s="1"/>
      <c r="EIV166" s="1"/>
      <c r="EIW166" s="1"/>
      <c r="EIX166" s="1"/>
      <c r="EIY166" s="1"/>
      <c r="EIZ166" s="1"/>
      <c r="EJA166" s="1"/>
      <c r="EJB166" s="1"/>
      <c r="EJC166" s="1"/>
      <c r="EJD166" s="1"/>
      <c r="EJE166" s="1"/>
      <c r="EJF166" s="1"/>
      <c r="EJG166" s="1"/>
      <c r="EJH166" s="1"/>
      <c r="EJI166" s="1"/>
      <c r="EJJ166" s="1"/>
      <c r="EJK166" s="1"/>
      <c r="EJL166" s="1"/>
      <c r="EJM166" s="1"/>
      <c r="EJN166" s="1"/>
      <c r="EJO166" s="1"/>
      <c r="EJP166" s="1"/>
      <c r="EJQ166" s="1"/>
      <c r="EJR166" s="1"/>
      <c r="EJS166" s="1"/>
      <c r="EJT166" s="1"/>
      <c r="EJU166" s="1"/>
      <c r="EJV166" s="1"/>
      <c r="EJW166" s="1"/>
      <c r="EJX166" s="1"/>
      <c r="EJY166" s="1"/>
      <c r="EJZ166" s="1"/>
      <c r="EKA166" s="1"/>
      <c r="EKB166" s="1"/>
      <c r="EKC166" s="1"/>
      <c r="EKD166" s="1"/>
      <c r="EKE166" s="1"/>
      <c r="EKF166" s="1"/>
      <c r="EKG166" s="1"/>
      <c r="EKH166" s="1"/>
      <c r="EKI166" s="1"/>
      <c r="EKJ166" s="1"/>
      <c r="EKK166" s="1"/>
      <c r="EKL166" s="1"/>
      <c r="EKM166" s="1"/>
      <c r="EKN166" s="1"/>
      <c r="EKO166" s="1"/>
      <c r="EKP166" s="1"/>
      <c r="EKQ166" s="1"/>
      <c r="EKR166" s="1"/>
      <c r="EKS166" s="1"/>
      <c r="EKT166" s="1"/>
      <c r="EKU166" s="1"/>
      <c r="EKV166" s="1"/>
      <c r="EKW166" s="1"/>
      <c r="EKX166" s="1"/>
      <c r="EKY166" s="1"/>
      <c r="EKZ166" s="1"/>
      <c r="ELA166" s="1"/>
      <c r="ELB166" s="1"/>
      <c r="ELC166" s="1"/>
      <c r="ELD166" s="1"/>
      <c r="ELE166" s="1"/>
      <c r="ELF166" s="1"/>
      <c r="ELG166" s="1"/>
      <c r="ELH166" s="1"/>
      <c r="ELI166" s="1"/>
      <c r="ELJ166" s="1"/>
      <c r="ELK166" s="1"/>
      <c r="ELL166" s="1"/>
      <c r="ELM166" s="1"/>
      <c r="ELN166" s="1"/>
      <c r="ELO166" s="1"/>
      <c r="ELP166" s="1"/>
      <c r="ELQ166" s="1"/>
      <c r="ELR166" s="1"/>
      <c r="ELS166" s="1"/>
      <c r="ELT166" s="1"/>
      <c r="ELU166" s="1"/>
      <c r="ELV166" s="1"/>
      <c r="ELW166" s="1"/>
      <c r="ELX166" s="1"/>
      <c r="ELY166" s="1"/>
      <c r="ELZ166" s="1"/>
      <c r="EMA166" s="1"/>
      <c r="EMB166" s="1"/>
      <c r="EMC166" s="1"/>
      <c r="EMD166" s="1"/>
      <c r="EME166" s="1"/>
      <c r="EMF166" s="1"/>
      <c r="EMG166" s="1"/>
      <c r="EMH166" s="1"/>
      <c r="EMI166" s="1"/>
      <c r="EMJ166" s="1"/>
      <c r="EMK166" s="1"/>
      <c r="EML166" s="1"/>
      <c r="EMM166" s="1"/>
      <c r="EMN166" s="1"/>
      <c r="EMO166" s="1"/>
      <c r="EMP166" s="1"/>
      <c r="EMQ166" s="1"/>
      <c r="EMR166" s="1"/>
      <c r="EMS166" s="1"/>
      <c r="EMT166" s="1"/>
      <c r="EMU166" s="1"/>
      <c r="EMV166" s="1"/>
      <c r="EMW166" s="1"/>
      <c r="EMX166" s="1"/>
      <c r="EMY166" s="1"/>
      <c r="EMZ166" s="1"/>
      <c r="ENA166" s="1"/>
      <c r="ENB166" s="1"/>
      <c r="ENC166" s="1"/>
      <c r="END166" s="1"/>
      <c r="ENE166" s="1"/>
      <c r="ENF166" s="1"/>
      <c r="ENG166" s="1"/>
      <c r="ENH166" s="1"/>
      <c r="ENI166" s="1"/>
      <c r="ENJ166" s="1"/>
      <c r="ENK166" s="1"/>
      <c r="ENL166" s="1"/>
      <c r="ENM166" s="1"/>
      <c r="ENN166" s="1"/>
      <c r="ENO166" s="1"/>
      <c r="ENP166" s="1"/>
      <c r="ENQ166" s="1"/>
      <c r="ENR166" s="1"/>
      <c r="ENS166" s="1"/>
      <c r="ENT166" s="1"/>
      <c r="ENU166" s="1"/>
      <c r="ENV166" s="1"/>
      <c r="ENW166" s="1"/>
      <c r="ENX166" s="1"/>
      <c r="ENY166" s="1"/>
      <c r="ENZ166" s="1"/>
      <c r="EOA166" s="1"/>
      <c r="EOB166" s="1"/>
      <c r="EOC166" s="1"/>
      <c r="EOD166" s="1"/>
      <c r="EOE166" s="1"/>
      <c r="EOF166" s="1"/>
      <c r="EOG166" s="1"/>
      <c r="EOH166" s="1"/>
      <c r="EOI166" s="1"/>
      <c r="EOJ166" s="1"/>
      <c r="EOK166" s="1"/>
      <c r="EOL166" s="1"/>
      <c r="EOM166" s="1"/>
      <c r="EON166" s="1"/>
      <c r="EOO166" s="1"/>
      <c r="EOP166" s="1"/>
      <c r="EOQ166" s="1"/>
      <c r="EOR166" s="1"/>
      <c r="EOS166" s="1"/>
      <c r="EOT166" s="1"/>
      <c r="EOU166" s="1"/>
      <c r="EOV166" s="1"/>
      <c r="EOW166" s="1"/>
      <c r="EOX166" s="1"/>
      <c r="EOY166" s="1"/>
      <c r="EOZ166" s="1"/>
      <c r="EPA166" s="1"/>
      <c r="EPB166" s="1"/>
      <c r="EPC166" s="1"/>
      <c r="EPD166" s="1"/>
      <c r="EPE166" s="1"/>
      <c r="EPF166" s="1"/>
      <c r="EPG166" s="1"/>
      <c r="EPH166" s="1"/>
      <c r="EPI166" s="1"/>
      <c r="EPJ166" s="1"/>
      <c r="EPK166" s="1"/>
      <c r="EPL166" s="1"/>
      <c r="EPM166" s="1"/>
      <c r="EPN166" s="1"/>
      <c r="EPO166" s="1"/>
      <c r="EPP166" s="1"/>
      <c r="EPQ166" s="1"/>
      <c r="EPR166" s="1"/>
      <c r="EPS166" s="1"/>
      <c r="EPT166" s="1"/>
      <c r="EPU166" s="1"/>
      <c r="EPV166" s="1"/>
      <c r="EPW166" s="1"/>
      <c r="EPX166" s="1"/>
      <c r="EPY166" s="1"/>
      <c r="EPZ166" s="1"/>
      <c r="EQA166" s="1"/>
      <c r="EQB166" s="1"/>
      <c r="EQC166" s="1"/>
      <c r="EQD166" s="1"/>
      <c r="EQE166" s="1"/>
      <c r="EQF166" s="1"/>
      <c r="EQG166" s="1"/>
      <c r="EQH166" s="1"/>
      <c r="EQI166" s="1"/>
      <c r="EQJ166" s="1"/>
      <c r="EQK166" s="1"/>
      <c r="EQL166" s="1"/>
      <c r="EQM166" s="1"/>
      <c r="EQN166" s="1"/>
      <c r="EQO166" s="1"/>
      <c r="EQP166" s="1"/>
      <c r="EQQ166" s="1"/>
      <c r="EQR166" s="1"/>
      <c r="EQS166" s="1"/>
      <c r="EQT166" s="1"/>
      <c r="EQU166" s="1"/>
      <c r="EQV166" s="1"/>
      <c r="EQW166" s="1"/>
      <c r="EQX166" s="1"/>
      <c r="EQY166" s="1"/>
      <c r="EQZ166" s="1"/>
      <c r="ERA166" s="1"/>
      <c r="ERB166" s="1"/>
      <c r="ERC166" s="1"/>
      <c r="ERD166" s="1"/>
      <c r="ERE166" s="1"/>
      <c r="ERF166" s="1"/>
      <c r="ERG166" s="1"/>
      <c r="ERH166" s="1"/>
      <c r="ERI166" s="1"/>
      <c r="ERJ166" s="1"/>
      <c r="ERK166" s="1"/>
      <c r="ERL166" s="1"/>
      <c r="ERM166" s="1"/>
      <c r="ERN166" s="1"/>
      <c r="ERO166" s="1"/>
      <c r="ERP166" s="1"/>
      <c r="ERQ166" s="1"/>
      <c r="ERR166" s="1"/>
      <c r="ERS166" s="1"/>
      <c r="ERT166" s="1"/>
      <c r="ERU166" s="1"/>
      <c r="ERV166" s="1"/>
      <c r="ERW166" s="1"/>
      <c r="ERX166" s="1"/>
      <c r="ERY166" s="1"/>
      <c r="ERZ166" s="1"/>
      <c r="ESA166" s="1"/>
      <c r="ESB166" s="1"/>
      <c r="ESC166" s="1"/>
      <c r="ESD166" s="1"/>
      <c r="ESE166" s="1"/>
      <c r="ESF166" s="1"/>
      <c r="ESG166" s="1"/>
      <c r="ESH166" s="1"/>
      <c r="ESI166" s="1"/>
      <c r="ESJ166" s="1"/>
      <c r="ESK166" s="1"/>
      <c r="ESL166" s="1"/>
      <c r="ESM166" s="1"/>
      <c r="ESN166" s="1"/>
      <c r="ESO166" s="1"/>
      <c r="ESP166" s="1"/>
      <c r="ESQ166" s="1"/>
      <c r="ESR166" s="1"/>
      <c r="ESS166" s="1"/>
      <c r="EST166" s="1"/>
      <c r="ESU166" s="1"/>
      <c r="ESV166" s="1"/>
      <c r="ESW166" s="1"/>
      <c r="ESX166" s="1"/>
      <c r="ESY166" s="1"/>
      <c r="ESZ166" s="1"/>
      <c r="ETA166" s="1"/>
      <c r="ETB166" s="1"/>
      <c r="ETC166" s="1"/>
      <c r="ETD166" s="1"/>
      <c r="ETE166" s="1"/>
      <c r="ETF166" s="1"/>
      <c r="ETG166" s="1"/>
      <c r="ETH166" s="1"/>
      <c r="ETI166" s="1"/>
      <c r="ETJ166" s="1"/>
      <c r="ETK166" s="1"/>
      <c r="ETL166" s="1"/>
      <c r="ETM166" s="1"/>
      <c r="ETN166" s="1"/>
      <c r="ETO166" s="1"/>
      <c r="ETP166" s="1"/>
      <c r="ETQ166" s="1"/>
      <c r="ETR166" s="1"/>
      <c r="ETS166" s="1"/>
      <c r="ETT166" s="1"/>
      <c r="ETU166" s="1"/>
      <c r="ETV166" s="1"/>
      <c r="ETW166" s="1"/>
      <c r="ETX166" s="1"/>
      <c r="ETY166" s="1"/>
      <c r="ETZ166" s="1"/>
      <c r="EUA166" s="1"/>
      <c r="EUB166" s="1"/>
      <c r="EUC166" s="1"/>
      <c r="EUD166" s="1"/>
      <c r="EUE166" s="1"/>
      <c r="EUF166" s="1"/>
      <c r="EUG166" s="1"/>
      <c r="EUH166" s="1"/>
      <c r="EUI166" s="1"/>
      <c r="EUJ166" s="1"/>
      <c r="EUK166" s="1"/>
      <c r="EUL166" s="1"/>
      <c r="EUM166" s="1"/>
      <c r="EUN166" s="1"/>
      <c r="EUO166" s="1"/>
      <c r="EUP166" s="1"/>
      <c r="EUQ166" s="1"/>
      <c r="EUR166" s="1"/>
      <c r="EUS166" s="1"/>
      <c r="EUT166" s="1"/>
      <c r="EUU166" s="1"/>
      <c r="EUV166" s="1"/>
      <c r="EUW166" s="1"/>
      <c r="EUX166" s="1"/>
      <c r="EUY166" s="1"/>
      <c r="EUZ166" s="1"/>
      <c r="EVA166" s="1"/>
      <c r="EVB166" s="1"/>
      <c r="EVC166" s="1"/>
      <c r="EVD166" s="1"/>
      <c r="EVE166" s="1"/>
      <c r="EVF166" s="1"/>
      <c r="EVG166" s="1"/>
      <c r="EVH166" s="1"/>
      <c r="EVI166" s="1"/>
      <c r="EVJ166" s="1"/>
      <c r="EVK166" s="1"/>
      <c r="EVL166" s="1"/>
      <c r="EVM166" s="1"/>
      <c r="EVN166" s="1"/>
      <c r="EVO166" s="1"/>
      <c r="EVP166" s="1"/>
      <c r="EVQ166" s="1"/>
      <c r="EVR166" s="1"/>
      <c r="EVS166" s="1"/>
      <c r="EVT166" s="1"/>
      <c r="EVU166" s="1"/>
      <c r="EVV166" s="1"/>
      <c r="EVW166" s="1"/>
      <c r="EVX166" s="1"/>
      <c r="EVY166" s="1"/>
      <c r="EVZ166" s="1"/>
      <c r="EWA166" s="1"/>
      <c r="EWB166" s="1"/>
      <c r="EWC166" s="1"/>
      <c r="EWD166" s="1"/>
      <c r="EWE166" s="1"/>
      <c r="EWF166" s="1"/>
      <c r="EWG166" s="1"/>
      <c r="EWH166" s="1"/>
      <c r="EWI166" s="1"/>
      <c r="EWJ166" s="1"/>
      <c r="EWK166" s="1"/>
      <c r="EWL166" s="1"/>
      <c r="EWM166" s="1"/>
      <c r="EWN166" s="1"/>
      <c r="EWO166" s="1"/>
      <c r="EWP166" s="1"/>
      <c r="EWQ166" s="1"/>
      <c r="EWR166" s="1"/>
      <c r="EWS166" s="1"/>
      <c r="EWT166" s="1"/>
      <c r="EWU166" s="1"/>
      <c r="EWV166" s="1"/>
      <c r="EWW166" s="1"/>
      <c r="EWX166" s="1"/>
      <c r="EWY166" s="1"/>
      <c r="EWZ166" s="1"/>
      <c r="EXA166" s="1"/>
      <c r="EXB166" s="1"/>
      <c r="EXC166" s="1"/>
      <c r="EXD166" s="1"/>
      <c r="EXE166" s="1"/>
      <c r="EXF166" s="1"/>
      <c r="EXG166" s="1"/>
      <c r="EXH166" s="1"/>
      <c r="EXI166" s="1"/>
      <c r="EXJ166" s="1"/>
      <c r="EXK166" s="1"/>
      <c r="EXL166" s="1"/>
      <c r="EXM166" s="1"/>
      <c r="EXN166" s="1"/>
      <c r="EXO166" s="1"/>
      <c r="EXP166" s="1"/>
      <c r="EXQ166" s="1"/>
      <c r="EXR166" s="1"/>
      <c r="EXS166" s="1"/>
      <c r="EXT166" s="1"/>
      <c r="EXU166" s="1"/>
      <c r="EXV166" s="1"/>
      <c r="EXW166" s="1"/>
      <c r="EXX166" s="1"/>
      <c r="EXY166" s="1"/>
      <c r="EXZ166" s="1"/>
      <c r="EYA166" s="1"/>
      <c r="EYB166" s="1"/>
      <c r="EYC166" s="1"/>
      <c r="EYD166" s="1"/>
      <c r="EYE166" s="1"/>
      <c r="EYF166" s="1"/>
      <c r="EYG166" s="1"/>
      <c r="EYH166" s="1"/>
      <c r="EYI166" s="1"/>
      <c r="EYJ166" s="1"/>
      <c r="EYK166" s="1"/>
      <c r="EYL166" s="1"/>
      <c r="EYM166" s="1"/>
      <c r="EYN166" s="1"/>
      <c r="EYO166" s="1"/>
      <c r="EYP166" s="1"/>
      <c r="EYQ166" s="1"/>
      <c r="EYR166" s="1"/>
      <c r="EYS166" s="1"/>
      <c r="EYT166" s="1"/>
      <c r="EYU166" s="1"/>
      <c r="EYV166" s="1"/>
      <c r="EYW166" s="1"/>
      <c r="EYX166" s="1"/>
      <c r="EYY166" s="1"/>
      <c r="EYZ166" s="1"/>
      <c r="EZA166" s="1"/>
      <c r="EZB166" s="1"/>
      <c r="EZC166" s="1"/>
      <c r="EZD166" s="1"/>
      <c r="EZE166" s="1"/>
      <c r="EZF166" s="1"/>
      <c r="EZG166" s="1"/>
      <c r="EZH166" s="1"/>
      <c r="EZI166" s="1"/>
      <c r="EZJ166" s="1"/>
      <c r="EZK166" s="1"/>
      <c r="EZL166" s="1"/>
      <c r="EZM166" s="1"/>
      <c r="EZN166" s="1"/>
      <c r="EZO166" s="1"/>
      <c r="EZP166" s="1"/>
      <c r="EZQ166" s="1"/>
      <c r="EZR166" s="1"/>
      <c r="EZS166" s="1"/>
      <c r="EZT166" s="1"/>
      <c r="EZU166" s="1"/>
      <c r="EZV166" s="1"/>
      <c r="EZW166" s="1"/>
      <c r="EZX166" s="1"/>
      <c r="EZY166" s="1"/>
      <c r="EZZ166" s="1"/>
      <c r="FAA166" s="1"/>
      <c r="FAB166" s="1"/>
      <c r="FAC166" s="1"/>
      <c r="FAD166" s="1"/>
      <c r="FAE166" s="1"/>
      <c r="FAF166" s="1"/>
      <c r="FAG166" s="1"/>
      <c r="FAH166" s="1"/>
      <c r="FAI166" s="1"/>
      <c r="FAJ166" s="1"/>
      <c r="FAK166" s="1"/>
      <c r="FAL166" s="1"/>
      <c r="FAM166" s="1"/>
      <c r="FAN166" s="1"/>
      <c r="FAO166" s="1"/>
      <c r="FAP166" s="1"/>
      <c r="FAQ166" s="1"/>
      <c r="FAR166" s="1"/>
      <c r="FAS166" s="1"/>
      <c r="FAT166" s="1"/>
      <c r="FAU166" s="1"/>
      <c r="FAV166" s="1"/>
      <c r="FAW166" s="1"/>
      <c r="FAX166" s="1"/>
      <c r="FAY166" s="1"/>
      <c r="FAZ166" s="1"/>
      <c r="FBA166" s="1"/>
      <c r="FBB166" s="1"/>
      <c r="FBC166" s="1"/>
      <c r="FBD166" s="1"/>
      <c r="FBE166" s="1"/>
      <c r="FBF166" s="1"/>
      <c r="FBG166" s="1"/>
      <c r="FBH166" s="1"/>
      <c r="FBI166" s="1"/>
      <c r="FBJ166" s="1"/>
      <c r="FBK166" s="1"/>
      <c r="FBL166" s="1"/>
      <c r="FBM166" s="1"/>
      <c r="FBN166" s="1"/>
      <c r="FBO166" s="1"/>
      <c r="FBP166" s="1"/>
      <c r="FBQ166" s="1"/>
      <c r="FBR166" s="1"/>
      <c r="FBS166" s="1"/>
      <c r="FBT166" s="1"/>
      <c r="FBU166" s="1"/>
      <c r="FBV166" s="1"/>
      <c r="FBW166" s="1"/>
      <c r="FBX166" s="1"/>
      <c r="FBY166" s="1"/>
      <c r="FBZ166" s="1"/>
      <c r="FCA166" s="1"/>
      <c r="FCB166" s="1"/>
      <c r="FCC166" s="1"/>
      <c r="FCD166" s="1"/>
      <c r="FCE166" s="1"/>
      <c r="FCF166" s="1"/>
      <c r="FCG166" s="1"/>
      <c r="FCH166" s="1"/>
      <c r="FCI166" s="1"/>
      <c r="FCJ166" s="1"/>
      <c r="FCK166" s="1"/>
      <c r="FCL166" s="1"/>
      <c r="FCM166" s="1"/>
      <c r="FCN166" s="1"/>
      <c r="FCO166" s="1"/>
      <c r="FCP166" s="1"/>
      <c r="FCQ166" s="1"/>
      <c r="FCR166" s="1"/>
      <c r="FCS166" s="1"/>
      <c r="FCT166" s="1"/>
      <c r="FCU166" s="1"/>
      <c r="FCV166" s="1"/>
      <c r="FCW166" s="1"/>
      <c r="FCX166" s="1"/>
      <c r="FCY166" s="1"/>
      <c r="FCZ166" s="1"/>
      <c r="FDA166" s="1"/>
      <c r="FDB166" s="1"/>
      <c r="FDC166" s="1"/>
      <c r="FDD166" s="1"/>
      <c r="FDE166" s="1"/>
      <c r="FDF166" s="1"/>
      <c r="FDG166" s="1"/>
      <c r="FDH166" s="1"/>
      <c r="FDI166" s="1"/>
      <c r="FDJ166" s="1"/>
      <c r="FDK166" s="1"/>
      <c r="FDL166" s="1"/>
      <c r="FDM166" s="1"/>
      <c r="FDN166" s="1"/>
      <c r="FDO166" s="1"/>
      <c r="FDP166" s="1"/>
      <c r="FDQ166" s="1"/>
      <c r="FDR166" s="1"/>
      <c r="FDS166" s="1"/>
      <c r="FDT166" s="1"/>
      <c r="FDU166" s="1"/>
      <c r="FDV166" s="1"/>
      <c r="FDW166" s="1"/>
      <c r="FDX166" s="1"/>
      <c r="FDY166" s="1"/>
      <c r="FDZ166" s="1"/>
      <c r="FEA166" s="1"/>
      <c r="FEB166" s="1"/>
      <c r="FEC166" s="1"/>
      <c r="FED166" s="1"/>
      <c r="FEE166" s="1"/>
      <c r="FEF166" s="1"/>
      <c r="FEG166" s="1"/>
      <c r="FEH166" s="1"/>
      <c r="FEI166" s="1"/>
      <c r="FEJ166" s="1"/>
      <c r="FEK166" s="1"/>
      <c r="FEL166" s="1"/>
      <c r="FEM166" s="1"/>
      <c r="FEN166" s="1"/>
      <c r="FEO166" s="1"/>
      <c r="FEP166" s="1"/>
      <c r="FEQ166" s="1"/>
      <c r="FER166" s="1"/>
      <c r="FES166" s="1"/>
      <c r="FET166" s="1"/>
      <c r="FEU166" s="1"/>
      <c r="FEV166" s="1"/>
      <c r="FEW166" s="1"/>
      <c r="FEX166" s="1"/>
      <c r="FEY166" s="1"/>
      <c r="FEZ166" s="1"/>
      <c r="FFA166" s="1"/>
      <c r="FFB166" s="1"/>
      <c r="FFC166" s="1"/>
      <c r="FFD166" s="1"/>
      <c r="FFE166" s="1"/>
      <c r="FFF166" s="1"/>
      <c r="FFG166" s="1"/>
      <c r="FFH166" s="1"/>
      <c r="FFI166" s="1"/>
      <c r="FFJ166" s="1"/>
      <c r="FFK166" s="1"/>
      <c r="FFL166" s="1"/>
      <c r="FFM166" s="1"/>
      <c r="FFN166" s="1"/>
      <c r="FFO166" s="1"/>
      <c r="FFP166" s="1"/>
      <c r="FFQ166" s="1"/>
      <c r="FFR166" s="1"/>
      <c r="FFS166" s="1"/>
      <c r="FFT166" s="1"/>
      <c r="FFU166" s="1"/>
      <c r="FFV166" s="1"/>
      <c r="FFW166" s="1"/>
      <c r="FFX166" s="1"/>
      <c r="FFY166" s="1"/>
      <c r="FFZ166" s="1"/>
      <c r="FGA166" s="1"/>
      <c r="FGB166" s="1"/>
      <c r="FGC166" s="1"/>
      <c r="FGD166" s="1"/>
      <c r="FGE166" s="1"/>
      <c r="FGF166" s="1"/>
      <c r="FGG166" s="1"/>
      <c r="FGH166" s="1"/>
      <c r="FGI166" s="1"/>
      <c r="FGJ166" s="1"/>
      <c r="FGK166" s="1"/>
      <c r="FGL166" s="1"/>
      <c r="FGM166" s="1"/>
      <c r="FGN166" s="1"/>
      <c r="FGO166" s="1"/>
      <c r="FGP166" s="1"/>
      <c r="FGQ166" s="1"/>
      <c r="FGR166" s="1"/>
      <c r="FGS166" s="1"/>
      <c r="FGT166" s="1"/>
      <c r="FGU166" s="1"/>
      <c r="FGV166" s="1"/>
      <c r="FGW166" s="1"/>
      <c r="FGX166" s="1"/>
      <c r="FGY166" s="1"/>
      <c r="FGZ166" s="1"/>
      <c r="FHA166" s="1"/>
      <c r="FHB166" s="1"/>
      <c r="FHC166" s="1"/>
      <c r="FHD166" s="1"/>
      <c r="FHE166" s="1"/>
      <c r="FHF166" s="1"/>
      <c r="FHG166" s="1"/>
      <c r="FHH166" s="1"/>
      <c r="FHI166" s="1"/>
      <c r="FHJ166" s="1"/>
      <c r="FHK166" s="1"/>
      <c r="FHL166" s="1"/>
      <c r="FHM166" s="1"/>
      <c r="FHN166" s="1"/>
      <c r="FHO166" s="1"/>
      <c r="FHP166" s="1"/>
      <c r="FHQ166" s="1"/>
      <c r="FHR166" s="1"/>
      <c r="FHS166" s="1"/>
      <c r="FHT166" s="1"/>
      <c r="FHU166" s="1"/>
      <c r="FHV166" s="1"/>
      <c r="FHW166" s="1"/>
      <c r="FHX166" s="1"/>
      <c r="FHY166" s="1"/>
      <c r="FHZ166" s="1"/>
      <c r="FIA166" s="1"/>
      <c r="FIB166" s="1"/>
      <c r="FIC166" s="1"/>
      <c r="FID166" s="1"/>
      <c r="FIE166" s="1"/>
      <c r="FIF166" s="1"/>
      <c r="FIG166" s="1"/>
      <c r="FIH166" s="1"/>
      <c r="FII166" s="1"/>
      <c r="FIJ166" s="1"/>
      <c r="FIK166" s="1"/>
      <c r="FIL166" s="1"/>
      <c r="FIM166" s="1"/>
      <c r="FIN166" s="1"/>
      <c r="FIO166" s="1"/>
      <c r="FIP166" s="1"/>
      <c r="FIQ166" s="1"/>
      <c r="FIR166" s="1"/>
      <c r="FIS166" s="1"/>
      <c r="FIT166" s="1"/>
      <c r="FIU166" s="1"/>
      <c r="FIV166" s="1"/>
      <c r="FIW166" s="1"/>
      <c r="FIX166" s="1"/>
      <c r="FIY166" s="1"/>
      <c r="FIZ166" s="1"/>
      <c r="FJA166" s="1"/>
      <c r="FJB166" s="1"/>
      <c r="FJC166" s="1"/>
      <c r="FJD166" s="1"/>
      <c r="FJE166" s="1"/>
      <c r="FJF166" s="1"/>
      <c r="FJG166" s="1"/>
      <c r="FJH166" s="1"/>
      <c r="FJI166" s="1"/>
      <c r="FJJ166" s="1"/>
      <c r="FJK166" s="1"/>
      <c r="FJL166" s="1"/>
      <c r="FJM166" s="1"/>
      <c r="FJN166" s="1"/>
      <c r="FJO166" s="1"/>
      <c r="FJP166" s="1"/>
      <c r="FJQ166" s="1"/>
      <c r="FJR166" s="1"/>
      <c r="FJS166" s="1"/>
      <c r="FJT166" s="1"/>
      <c r="FJU166" s="1"/>
      <c r="FJV166" s="1"/>
      <c r="FJW166" s="1"/>
      <c r="FJX166" s="1"/>
      <c r="FJY166" s="1"/>
      <c r="FJZ166" s="1"/>
      <c r="FKA166" s="1"/>
      <c r="FKB166" s="1"/>
      <c r="FKC166" s="1"/>
      <c r="FKD166" s="1"/>
      <c r="FKE166" s="1"/>
      <c r="FKF166" s="1"/>
      <c r="FKG166" s="1"/>
      <c r="FKH166" s="1"/>
      <c r="FKI166" s="1"/>
      <c r="FKJ166" s="1"/>
      <c r="FKK166" s="1"/>
      <c r="FKL166" s="1"/>
      <c r="FKM166" s="1"/>
      <c r="FKN166" s="1"/>
      <c r="FKO166" s="1"/>
      <c r="FKP166" s="1"/>
      <c r="FKQ166" s="1"/>
      <c r="FKR166" s="1"/>
      <c r="FKS166" s="1"/>
      <c r="FKT166" s="1"/>
      <c r="FKU166" s="1"/>
      <c r="FKV166" s="1"/>
      <c r="FKW166" s="1"/>
      <c r="FKX166" s="1"/>
      <c r="FKY166" s="1"/>
      <c r="FKZ166" s="1"/>
      <c r="FLA166" s="1"/>
      <c r="FLB166" s="1"/>
      <c r="FLC166" s="1"/>
      <c r="FLD166" s="1"/>
      <c r="FLE166" s="1"/>
      <c r="FLF166" s="1"/>
      <c r="FLG166" s="1"/>
      <c r="FLH166" s="1"/>
      <c r="FLI166" s="1"/>
      <c r="FLJ166" s="1"/>
      <c r="FLK166" s="1"/>
      <c r="FLL166" s="1"/>
      <c r="FLM166" s="1"/>
      <c r="FLN166" s="1"/>
      <c r="FLO166" s="1"/>
      <c r="FLP166" s="1"/>
      <c r="FLQ166" s="1"/>
      <c r="FLR166" s="1"/>
      <c r="FLS166" s="1"/>
      <c r="FLT166" s="1"/>
      <c r="FLU166" s="1"/>
      <c r="FLV166" s="1"/>
      <c r="FLW166" s="1"/>
      <c r="FLX166" s="1"/>
      <c r="FLY166" s="1"/>
      <c r="FLZ166" s="1"/>
      <c r="FMA166" s="1"/>
      <c r="FMB166" s="1"/>
      <c r="FMC166" s="1"/>
      <c r="FMD166" s="1"/>
      <c r="FME166" s="1"/>
      <c r="FMF166" s="1"/>
      <c r="FMG166" s="1"/>
      <c r="FMH166" s="1"/>
      <c r="FMI166" s="1"/>
      <c r="FMJ166" s="1"/>
      <c r="FMK166" s="1"/>
      <c r="FML166" s="1"/>
      <c r="FMM166" s="1"/>
      <c r="FMN166" s="1"/>
      <c r="FMO166" s="1"/>
      <c r="FMP166" s="1"/>
      <c r="FMQ166" s="1"/>
      <c r="FMR166" s="1"/>
      <c r="FMS166" s="1"/>
      <c r="FMT166" s="1"/>
      <c r="FMU166" s="1"/>
      <c r="FMV166" s="1"/>
      <c r="FMW166" s="1"/>
      <c r="FMX166" s="1"/>
      <c r="FMY166" s="1"/>
      <c r="FMZ166" s="1"/>
      <c r="FNA166" s="1"/>
      <c r="FNB166" s="1"/>
      <c r="FNC166" s="1"/>
      <c r="FND166" s="1"/>
      <c r="FNE166" s="1"/>
      <c r="FNF166" s="1"/>
      <c r="FNG166" s="1"/>
      <c r="FNH166" s="1"/>
      <c r="FNI166" s="1"/>
      <c r="FNJ166" s="1"/>
      <c r="FNK166" s="1"/>
      <c r="FNL166" s="1"/>
      <c r="FNM166" s="1"/>
      <c r="FNN166" s="1"/>
      <c r="FNO166" s="1"/>
      <c r="FNP166" s="1"/>
      <c r="FNQ166" s="1"/>
      <c r="FNR166" s="1"/>
      <c r="FNS166" s="1"/>
      <c r="FNT166" s="1"/>
      <c r="FNU166" s="1"/>
      <c r="FNV166" s="1"/>
      <c r="FNW166" s="1"/>
      <c r="FNX166" s="1"/>
      <c r="FNY166" s="1"/>
      <c r="FNZ166" s="1"/>
      <c r="FOA166" s="1"/>
      <c r="FOB166" s="1"/>
      <c r="FOC166" s="1"/>
      <c r="FOD166" s="1"/>
      <c r="FOE166" s="1"/>
      <c r="FOF166" s="1"/>
      <c r="FOG166" s="1"/>
      <c r="FOH166" s="1"/>
      <c r="FOI166" s="1"/>
      <c r="FOJ166" s="1"/>
      <c r="FOK166" s="1"/>
      <c r="FOL166" s="1"/>
      <c r="FOM166" s="1"/>
      <c r="FON166" s="1"/>
      <c r="FOO166" s="1"/>
      <c r="FOP166" s="1"/>
      <c r="FOQ166" s="1"/>
      <c r="FOR166" s="1"/>
      <c r="FOS166" s="1"/>
      <c r="FOT166" s="1"/>
      <c r="FOU166" s="1"/>
      <c r="FOV166" s="1"/>
      <c r="FOW166" s="1"/>
      <c r="FOX166" s="1"/>
      <c r="FOY166" s="1"/>
      <c r="FOZ166" s="1"/>
      <c r="FPA166" s="1"/>
      <c r="FPB166" s="1"/>
      <c r="FPC166" s="1"/>
      <c r="FPD166" s="1"/>
      <c r="FPE166" s="1"/>
      <c r="FPF166" s="1"/>
      <c r="FPG166" s="1"/>
      <c r="FPH166" s="1"/>
      <c r="FPI166" s="1"/>
      <c r="FPJ166" s="1"/>
      <c r="FPK166" s="1"/>
      <c r="FPL166" s="1"/>
      <c r="FPM166" s="1"/>
      <c r="FPN166" s="1"/>
      <c r="FPO166" s="1"/>
      <c r="FPP166" s="1"/>
      <c r="FPQ166" s="1"/>
      <c r="FPR166" s="1"/>
      <c r="FPS166" s="1"/>
      <c r="FPT166" s="1"/>
      <c r="FPU166" s="1"/>
      <c r="FPV166" s="1"/>
      <c r="FPW166" s="1"/>
      <c r="FPX166" s="1"/>
      <c r="FPY166" s="1"/>
      <c r="FPZ166" s="1"/>
      <c r="FQA166" s="1"/>
      <c r="FQB166" s="1"/>
      <c r="FQC166" s="1"/>
      <c r="FQD166" s="1"/>
      <c r="FQE166" s="1"/>
      <c r="FQF166" s="1"/>
      <c r="FQG166" s="1"/>
      <c r="FQH166" s="1"/>
      <c r="FQI166" s="1"/>
      <c r="FQJ166" s="1"/>
      <c r="FQK166" s="1"/>
      <c r="FQL166" s="1"/>
      <c r="FQM166" s="1"/>
      <c r="FQN166" s="1"/>
      <c r="FQO166" s="1"/>
      <c r="FQP166" s="1"/>
      <c r="FQQ166" s="1"/>
      <c r="FQR166" s="1"/>
      <c r="FQS166" s="1"/>
      <c r="FQT166" s="1"/>
      <c r="FQU166" s="1"/>
      <c r="FQV166" s="1"/>
      <c r="FQW166" s="1"/>
      <c r="FQX166" s="1"/>
      <c r="FQY166" s="1"/>
      <c r="FQZ166" s="1"/>
      <c r="FRA166" s="1"/>
      <c r="FRB166" s="1"/>
      <c r="FRC166" s="1"/>
      <c r="FRD166" s="1"/>
      <c r="FRE166" s="1"/>
      <c r="FRF166" s="1"/>
      <c r="FRG166" s="1"/>
      <c r="FRH166" s="1"/>
      <c r="FRI166" s="1"/>
      <c r="FRJ166" s="1"/>
      <c r="FRK166" s="1"/>
      <c r="FRL166" s="1"/>
      <c r="FRM166" s="1"/>
      <c r="FRN166" s="1"/>
      <c r="FRO166" s="1"/>
      <c r="FRP166" s="1"/>
      <c r="FRQ166" s="1"/>
      <c r="FRR166" s="1"/>
      <c r="FRS166" s="1"/>
      <c r="FRT166" s="1"/>
      <c r="FRU166" s="1"/>
      <c r="FRV166" s="1"/>
      <c r="FRW166" s="1"/>
      <c r="FRX166" s="1"/>
      <c r="FRY166" s="1"/>
      <c r="FRZ166" s="1"/>
      <c r="FSA166" s="1"/>
      <c r="FSB166" s="1"/>
      <c r="FSC166" s="1"/>
      <c r="FSD166" s="1"/>
      <c r="FSE166" s="1"/>
      <c r="FSF166" s="1"/>
      <c r="FSG166" s="1"/>
      <c r="FSH166" s="1"/>
      <c r="FSI166" s="1"/>
      <c r="FSJ166" s="1"/>
      <c r="FSK166" s="1"/>
      <c r="FSL166" s="1"/>
      <c r="FSM166" s="1"/>
      <c r="FSN166" s="1"/>
      <c r="FSO166" s="1"/>
      <c r="FSP166" s="1"/>
      <c r="FSQ166" s="1"/>
      <c r="FSR166" s="1"/>
      <c r="FSS166" s="1"/>
      <c r="FST166" s="1"/>
      <c r="FSU166" s="1"/>
      <c r="FSV166" s="1"/>
      <c r="FSW166" s="1"/>
      <c r="FSX166" s="1"/>
      <c r="FSY166" s="1"/>
      <c r="FSZ166" s="1"/>
      <c r="FTA166" s="1"/>
      <c r="FTB166" s="1"/>
      <c r="FTC166" s="1"/>
      <c r="FTD166" s="1"/>
      <c r="FTE166" s="1"/>
      <c r="FTF166" s="1"/>
      <c r="FTG166" s="1"/>
      <c r="FTH166" s="1"/>
      <c r="FTI166" s="1"/>
      <c r="FTJ166" s="1"/>
      <c r="FTK166" s="1"/>
      <c r="FTL166" s="1"/>
      <c r="FTM166" s="1"/>
      <c r="FTN166" s="1"/>
      <c r="FTO166" s="1"/>
      <c r="FTP166" s="1"/>
      <c r="FTQ166" s="1"/>
      <c r="FTR166" s="1"/>
      <c r="FTS166" s="1"/>
      <c r="FTT166" s="1"/>
      <c r="FTU166" s="1"/>
      <c r="FTV166" s="1"/>
      <c r="FTW166" s="1"/>
      <c r="FTX166" s="1"/>
      <c r="FTY166" s="1"/>
      <c r="FTZ166" s="1"/>
      <c r="FUA166" s="1"/>
      <c r="FUB166" s="1"/>
      <c r="FUC166" s="1"/>
      <c r="FUD166" s="1"/>
      <c r="FUE166" s="1"/>
      <c r="FUF166" s="1"/>
      <c r="FUG166" s="1"/>
      <c r="FUH166" s="1"/>
      <c r="FUI166" s="1"/>
      <c r="FUJ166" s="1"/>
      <c r="FUK166" s="1"/>
      <c r="FUL166" s="1"/>
      <c r="FUM166" s="1"/>
      <c r="FUN166" s="1"/>
      <c r="FUO166" s="1"/>
      <c r="FUP166" s="1"/>
      <c r="FUQ166" s="1"/>
      <c r="FUR166" s="1"/>
      <c r="FUS166" s="1"/>
      <c r="FUT166" s="1"/>
      <c r="FUU166" s="1"/>
      <c r="FUV166" s="1"/>
      <c r="FUW166" s="1"/>
      <c r="FUX166" s="1"/>
      <c r="FUY166" s="1"/>
      <c r="FUZ166" s="1"/>
      <c r="FVA166" s="1"/>
      <c r="FVB166" s="1"/>
      <c r="FVC166" s="1"/>
      <c r="FVD166" s="1"/>
      <c r="FVE166" s="1"/>
      <c r="FVF166" s="1"/>
      <c r="FVG166" s="1"/>
      <c r="FVH166" s="1"/>
      <c r="FVI166" s="1"/>
      <c r="FVJ166" s="1"/>
      <c r="FVK166" s="1"/>
      <c r="FVL166" s="1"/>
      <c r="FVM166" s="1"/>
      <c r="FVN166" s="1"/>
      <c r="FVO166" s="1"/>
      <c r="FVP166" s="1"/>
      <c r="FVQ166" s="1"/>
      <c r="FVR166" s="1"/>
      <c r="FVS166" s="1"/>
      <c r="FVT166" s="1"/>
      <c r="FVU166" s="1"/>
      <c r="FVV166" s="1"/>
      <c r="FVW166" s="1"/>
      <c r="FVX166" s="1"/>
      <c r="FVY166" s="1"/>
      <c r="FVZ166" s="1"/>
      <c r="FWA166" s="1"/>
      <c r="FWB166" s="1"/>
      <c r="FWC166" s="1"/>
      <c r="FWD166" s="1"/>
      <c r="FWE166" s="1"/>
      <c r="FWF166" s="1"/>
      <c r="FWG166" s="1"/>
      <c r="FWH166" s="1"/>
      <c r="FWI166" s="1"/>
      <c r="FWJ166" s="1"/>
      <c r="FWK166" s="1"/>
      <c r="FWL166" s="1"/>
      <c r="FWM166" s="1"/>
      <c r="FWN166" s="1"/>
      <c r="FWO166" s="1"/>
      <c r="FWP166" s="1"/>
      <c r="FWQ166" s="1"/>
      <c r="FWR166" s="1"/>
      <c r="FWS166" s="1"/>
      <c r="FWT166" s="1"/>
      <c r="FWU166" s="1"/>
      <c r="FWV166" s="1"/>
      <c r="FWW166" s="1"/>
      <c r="FWX166" s="1"/>
      <c r="FWY166" s="1"/>
      <c r="FWZ166" s="1"/>
      <c r="FXA166" s="1"/>
      <c r="FXB166" s="1"/>
      <c r="FXC166" s="1"/>
      <c r="FXD166" s="1"/>
      <c r="FXE166" s="1"/>
      <c r="FXF166" s="1"/>
      <c r="FXG166" s="1"/>
      <c r="FXH166" s="1"/>
      <c r="FXI166" s="1"/>
      <c r="FXJ166" s="1"/>
      <c r="FXK166" s="1"/>
      <c r="FXL166" s="1"/>
      <c r="FXM166" s="1"/>
      <c r="FXN166" s="1"/>
      <c r="FXO166" s="1"/>
      <c r="FXP166" s="1"/>
      <c r="FXQ166" s="1"/>
      <c r="FXR166" s="1"/>
      <c r="FXS166" s="1"/>
      <c r="FXT166" s="1"/>
      <c r="FXU166" s="1"/>
      <c r="FXV166" s="1"/>
      <c r="FXW166" s="1"/>
      <c r="FXX166" s="1"/>
      <c r="FXY166" s="1"/>
      <c r="FXZ166" s="1"/>
      <c r="FYA166" s="1"/>
      <c r="FYB166" s="1"/>
      <c r="FYC166" s="1"/>
      <c r="FYD166" s="1"/>
      <c r="FYE166" s="1"/>
      <c r="FYF166" s="1"/>
      <c r="FYG166" s="1"/>
      <c r="FYH166" s="1"/>
      <c r="FYI166" s="1"/>
      <c r="FYJ166" s="1"/>
      <c r="FYK166" s="1"/>
      <c r="FYL166" s="1"/>
      <c r="FYM166" s="1"/>
      <c r="FYN166" s="1"/>
      <c r="FYO166" s="1"/>
      <c r="FYP166" s="1"/>
      <c r="FYQ166" s="1"/>
      <c r="FYR166" s="1"/>
      <c r="FYS166" s="1"/>
      <c r="FYT166" s="1"/>
      <c r="FYU166" s="1"/>
      <c r="FYV166" s="1"/>
      <c r="FYW166" s="1"/>
      <c r="FYX166" s="1"/>
      <c r="FYY166" s="1"/>
      <c r="FYZ166" s="1"/>
      <c r="FZA166" s="1"/>
      <c r="FZB166" s="1"/>
      <c r="FZC166" s="1"/>
      <c r="FZD166" s="1"/>
      <c r="FZE166" s="1"/>
      <c r="FZF166" s="1"/>
      <c r="FZG166" s="1"/>
      <c r="FZH166" s="1"/>
      <c r="FZI166" s="1"/>
      <c r="FZJ166" s="1"/>
      <c r="FZK166" s="1"/>
      <c r="FZL166" s="1"/>
      <c r="FZM166" s="1"/>
      <c r="FZN166" s="1"/>
      <c r="FZO166" s="1"/>
      <c r="FZP166" s="1"/>
      <c r="FZQ166" s="1"/>
      <c r="FZR166" s="1"/>
      <c r="FZS166" s="1"/>
      <c r="FZT166" s="1"/>
      <c r="FZU166" s="1"/>
      <c r="FZV166" s="1"/>
      <c r="FZW166" s="1"/>
      <c r="FZX166" s="1"/>
      <c r="FZY166" s="1"/>
      <c r="FZZ166" s="1"/>
      <c r="GAA166" s="1"/>
      <c r="GAB166" s="1"/>
      <c r="GAC166" s="1"/>
      <c r="GAD166" s="1"/>
      <c r="GAE166" s="1"/>
      <c r="GAF166" s="1"/>
      <c r="GAG166" s="1"/>
      <c r="GAH166" s="1"/>
      <c r="GAI166" s="1"/>
      <c r="GAJ166" s="1"/>
      <c r="GAK166" s="1"/>
      <c r="GAL166" s="1"/>
      <c r="GAM166" s="1"/>
      <c r="GAN166" s="1"/>
      <c r="GAO166" s="1"/>
      <c r="GAP166" s="1"/>
      <c r="GAQ166" s="1"/>
      <c r="GAR166" s="1"/>
      <c r="GAS166" s="1"/>
      <c r="GAT166" s="1"/>
      <c r="GAU166" s="1"/>
      <c r="GAV166" s="1"/>
      <c r="GAW166" s="1"/>
      <c r="GAX166" s="1"/>
      <c r="GAY166" s="1"/>
      <c r="GAZ166" s="1"/>
      <c r="GBA166" s="1"/>
      <c r="GBB166" s="1"/>
      <c r="GBC166" s="1"/>
      <c r="GBD166" s="1"/>
      <c r="GBE166" s="1"/>
      <c r="GBF166" s="1"/>
      <c r="GBG166" s="1"/>
      <c r="GBH166" s="1"/>
      <c r="GBI166" s="1"/>
      <c r="GBJ166" s="1"/>
      <c r="GBK166" s="1"/>
      <c r="GBL166" s="1"/>
      <c r="GBM166" s="1"/>
      <c r="GBN166" s="1"/>
      <c r="GBO166" s="1"/>
      <c r="GBP166" s="1"/>
      <c r="GBQ166" s="1"/>
      <c r="GBR166" s="1"/>
      <c r="GBS166" s="1"/>
      <c r="GBT166" s="1"/>
      <c r="GBU166" s="1"/>
      <c r="GBV166" s="1"/>
      <c r="GBW166" s="1"/>
      <c r="GBX166" s="1"/>
      <c r="GBY166" s="1"/>
      <c r="GBZ166" s="1"/>
      <c r="GCA166" s="1"/>
      <c r="GCB166" s="1"/>
      <c r="GCC166" s="1"/>
      <c r="GCD166" s="1"/>
      <c r="GCE166" s="1"/>
      <c r="GCF166" s="1"/>
      <c r="GCG166" s="1"/>
      <c r="GCH166" s="1"/>
      <c r="GCI166" s="1"/>
      <c r="GCJ166" s="1"/>
      <c r="GCK166" s="1"/>
      <c r="GCL166" s="1"/>
      <c r="GCM166" s="1"/>
      <c r="GCN166" s="1"/>
      <c r="GCO166" s="1"/>
      <c r="GCP166" s="1"/>
      <c r="GCQ166" s="1"/>
      <c r="GCR166" s="1"/>
      <c r="GCS166" s="1"/>
      <c r="GCT166" s="1"/>
      <c r="GCU166" s="1"/>
      <c r="GCV166" s="1"/>
      <c r="GCW166" s="1"/>
      <c r="GCX166" s="1"/>
      <c r="GCY166" s="1"/>
      <c r="GCZ166" s="1"/>
      <c r="GDA166" s="1"/>
      <c r="GDB166" s="1"/>
      <c r="GDC166" s="1"/>
      <c r="GDD166" s="1"/>
      <c r="GDE166" s="1"/>
      <c r="GDF166" s="1"/>
      <c r="GDG166" s="1"/>
      <c r="GDH166" s="1"/>
      <c r="GDI166" s="1"/>
      <c r="GDJ166" s="1"/>
      <c r="GDK166" s="1"/>
      <c r="GDL166" s="1"/>
      <c r="GDM166" s="1"/>
      <c r="GDN166" s="1"/>
      <c r="GDO166" s="1"/>
      <c r="GDP166" s="1"/>
      <c r="GDQ166" s="1"/>
      <c r="GDR166" s="1"/>
      <c r="GDS166" s="1"/>
      <c r="GDT166" s="1"/>
      <c r="GDU166" s="1"/>
      <c r="GDV166" s="1"/>
      <c r="GDW166" s="1"/>
      <c r="GDX166" s="1"/>
      <c r="GDY166" s="1"/>
      <c r="GDZ166" s="1"/>
      <c r="GEA166" s="1"/>
      <c r="GEB166" s="1"/>
      <c r="GEC166" s="1"/>
      <c r="GED166" s="1"/>
      <c r="GEE166" s="1"/>
      <c r="GEF166" s="1"/>
      <c r="GEG166" s="1"/>
      <c r="GEH166" s="1"/>
      <c r="GEI166" s="1"/>
      <c r="GEJ166" s="1"/>
      <c r="GEK166" s="1"/>
      <c r="GEL166" s="1"/>
      <c r="GEM166" s="1"/>
      <c r="GEN166" s="1"/>
      <c r="GEO166" s="1"/>
      <c r="GEP166" s="1"/>
      <c r="GEQ166" s="1"/>
      <c r="GER166" s="1"/>
      <c r="GES166" s="1"/>
      <c r="GET166" s="1"/>
      <c r="GEU166" s="1"/>
      <c r="GEV166" s="1"/>
      <c r="GEW166" s="1"/>
      <c r="GEX166" s="1"/>
      <c r="GEY166" s="1"/>
      <c r="GEZ166" s="1"/>
      <c r="GFA166" s="1"/>
      <c r="GFB166" s="1"/>
      <c r="GFC166" s="1"/>
      <c r="GFD166" s="1"/>
      <c r="GFE166" s="1"/>
      <c r="GFF166" s="1"/>
      <c r="GFG166" s="1"/>
      <c r="GFH166" s="1"/>
      <c r="GFI166" s="1"/>
      <c r="GFJ166" s="1"/>
      <c r="GFK166" s="1"/>
      <c r="GFL166" s="1"/>
      <c r="GFM166" s="1"/>
      <c r="GFN166" s="1"/>
      <c r="GFO166" s="1"/>
      <c r="GFP166" s="1"/>
      <c r="GFQ166" s="1"/>
      <c r="GFR166" s="1"/>
      <c r="GFS166" s="1"/>
      <c r="GFT166" s="1"/>
      <c r="GFU166" s="1"/>
      <c r="GFV166" s="1"/>
      <c r="GFW166" s="1"/>
      <c r="GFX166" s="1"/>
      <c r="GFY166" s="1"/>
      <c r="GFZ166" s="1"/>
      <c r="GGA166" s="1"/>
      <c r="GGB166" s="1"/>
      <c r="GGC166" s="1"/>
      <c r="GGD166" s="1"/>
      <c r="GGE166" s="1"/>
      <c r="GGF166" s="1"/>
      <c r="GGG166" s="1"/>
      <c r="GGH166" s="1"/>
      <c r="GGI166" s="1"/>
      <c r="GGJ166" s="1"/>
      <c r="GGK166" s="1"/>
      <c r="GGL166" s="1"/>
      <c r="GGM166" s="1"/>
      <c r="GGN166" s="1"/>
      <c r="GGO166" s="1"/>
      <c r="GGP166" s="1"/>
      <c r="GGQ166" s="1"/>
      <c r="GGR166" s="1"/>
      <c r="GGS166" s="1"/>
      <c r="GGT166" s="1"/>
      <c r="GGU166" s="1"/>
      <c r="GGV166" s="1"/>
      <c r="GGW166" s="1"/>
      <c r="GGX166" s="1"/>
      <c r="GGY166" s="1"/>
      <c r="GGZ166" s="1"/>
      <c r="GHA166" s="1"/>
      <c r="GHB166" s="1"/>
      <c r="GHC166" s="1"/>
      <c r="GHD166" s="1"/>
      <c r="GHE166" s="1"/>
      <c r="GHF166" s="1"/>
      <c r="GHG166" s="1"/>
      <c r="GHH166" s="1"/>
      <c r="GHI166" s="1"/>
      <c r="GHJ166" s="1"/>
      <c r="GHK166" s="1"/>
      <c r="GHL166" s="1"/>
      <c r="GHM166" s="1"/>
      <c r="GHN166" s="1"/>
      <c r="GHO166" s="1"/>
      <c r="GHP166" s="1"/>
      <c r="GHQ166" s="1"/>
      <c r="GHR166" s="1"/>
      <c r="GHS166" s="1"/>
      <c r="GHT166" s="1"/>
      <c r="GHU166" s="1"/>
      <c r="GHV166" s="1"/>
      <c r="GHW166" s="1"/>
      <c r="GHX166" s="1"/>
      <c r="GHY166" s="1"/>
      <c r="GHZ166" s="1"/>
      <c r="GIA166" s="1"/>
      <c r="GIB166" s="1"/>
      <c r="GIC166" s="1"/>
      <c r="GID166" s="1"/>
      <c r="GIE166" s="1"/>
      <c r="GIF166" s="1"/>
      <c r="GIG166" s="1"/>
      <c r="GIH166" s="1"/>
      <c r="GII166" s="1"/>
      <c r="GIJ166" s="1"/>
      <c r="GIK166" s="1"/>
      <c r="GIL166" s="1"/>
      <c r="GIM166" s="1"/>
      <c r="GIN166" s="1"/>
      <c r="GIO166" s="1"/>
      <c r="GIP166" s="1"/>
      <c r="GIQ166" s="1"/>
      <c r="GIR166" s="1"/>
      <c r="GIS166" s="1"/>
      <c r="GIT166" s="1"/>
      <c r="GIU166" s="1"/>
      <c r="GIV166" s="1"/>
      <c r="GIW166" s="1"/>
      <c r="GIX166" s="1"/>
      <c r="GIY166" s="1"/>
      <c r="GIZ166" s="1"/>
      <c r="GJA166" s="1"/>
      <c r="GJB166" s="1"/>
      <c r="GJC166" s="1"/>
      <c r="GJD166" s="1"/>
      <c r="GJE166" s="1"/>
      <c r="GJF166" s="1"/>
      <c r="GJG166" s="1"/>
      <c r="GJH166" s="1"/>
      <c r="GJI166" s="1"/>
      <c r="GJJ166" s="1"/>
      <c r="GJK166" s="1"/>
      <c r="GJL166" s="1"/>
      <c r="GJM166" s="1"/>
      <c r="GJN166" s="1"/>
      <c r="GJO166" s="1"/>
      <c r="GJP166" s="1"/>
      <c r="GJQ166" s="1"/>
      <c r="GJR166" s="1"/>
      <c r="GJS166" s="1"/>
      <c r="GJT166" s="1"/>
      <c r="GJU166" s="1"/>
      <c r="GJV166" s="1"/>
      <c r="GJW166" s="1"/>
      <c r="GJX166" s="1"/>
      <c r="GJY166" s="1"/>
      <c r="GJZ166" s="1"/>
      <c r="GKA166" s="1"/>
      <c r="GKB166" s="1"/>
      <c r="GKC166" s="1"/>
      <c r="GKD166" s="1"/>
      <c r="GKE166" s="1"/>
      <c r="GKF166" s="1"/>
      <c r="GKG166" s="1"/>
      <c r="GKH166" s="1"/>
      <c r="GKI166" s="1"/>
      <c r="GKJ166" s="1"/>
      <c r="GKK166" s="1"/>
      <c r="GKL166" s="1"/>
      <c r="GKM166" s="1"/>
      <c r="GKN166" s="1"/>
      <c r="GKO166" s="1"/>
      <c r="GKP166" s="1"/>
      <c r="GKQ166" s="1"/>
      <c r="GKR166" s="1"/>
      <c r="GKS166" s="1"/>
      <c r="GKT166" s="1"/>
      <c r="GKU166" s="1"/>
      <c r="GKV166" s="1"/>
      <c r="GKW166" s="1"/>
      <c r="GKX166" s="1"/>
      <c r="GKY166" s="1"/>
      <c r="GKZ166" s="1"/>
      <c r="GLA166" s="1"/>
      <c r="GLB166" s="1"/>
      <c r="GLC166" s="1"/>
      <c r="GLD166" s="1"/>
      <c r="GLE166" s="1"/>
      <c r="GLF166" s="1"/>
      <c r="GLG166" s="1"/>
      <c r="GLH166" s="1"/>
      <c r="GLI166" s="1"/>
      <c r="GLJ166" s="1"/>
      <c r="GLK166" s="1"/>
      <c r="GLL166" s="1"/>
      <c r="GLM166" s="1"/>
      <c r="GLN166" s="1"/>
      <c r="GLO166" s="1"/>
      <c r="GLP166" s="1"/>
      <c r="GLQ166" s="1"/>
      <c r="GLR166" s="1"/>
      <c r="GLS166" s="1"/>
      <c r="GLT166" s="1"/>
      <c r="GLU166" s="1"/>
      <c r="GLV166" s="1"/>
      <c r="GLW166" s="1"/>
      <c r="GLX166" s="1"/>
      <c r="GLY166" s="1"/>
      <c r="GLZ166" s="1"/>
      <c r="GMA166" s="1"/>
      <c r="GMB166" s="1"/>
      <c r="GMC166" s="1"/>
      <c r="GMD166" s="1"/>
      <c r="GME166" s="1"/>
      <c r="GMF166" s="1"/>
      <c r="GMG166" s="1"/>
      <c r="GMH166" s="1"/>
      <c r="GMI166" s="1"/>
      <c r="GMJ166" s="1"/>
      <c r="GMK166" s="1"/>
      <c r="GML166" s="1"/>
      <c r="GMM166" s="1"/>
      <c r="GMN166" s="1"/>
      <c r="GMO166" s="1"/>
      <c r="GMP166" s="1"/>
      <c r="GMQ166" s="1"/>
      <c r="GMR166" s="1"/>
      <c r="GMS166" s="1"/>
      <c r="GMT166" s="1"/>
      <c r="GMU166" s="1"/>
      <c r="GMV166" s="1"/>
      <c r="GMW166" s="1"/>
      <c r="GMX166" s="1"/>
      <c r="GMY166" s="1"/>
      <c r="GMZ166" s="1"/>
      <c r="GNA166" s="1"/>
      <c r="GNB166" s="1"/>
      <c r="GNC166" s="1"/>
      <c r="GND166" s="1"/>
      <c r="GNE166" s="1"/>
      <c r="GNF166" s="1"/>
      <c r="GNG166" s="1"/>
      <c r="GNH166" s="1"/>
      <c r="GNI166" s="1"/>
      <c r="GNJ166" s="1"/>
      <c r="GNK166" s="1"/>
      <c r="GNL166" s="1"/>
      <c r="GNM166" s="1"/>
      <c r="GNN166" s="1"/>
      <c r="GNO166" s="1"/>
      <c r="GNP166" s="1"/>
      <c r="GNQ166" s="1"/>
      <c r="GNR166" s="1"/>
      <c r="GNS166" s="1"/>
      <c r="GNT166" s="1"/>
      <c r="GNU166" s="1"/>
      <c r="GNV166" s="1"/>
      <c r="GNW166" s="1"/>
      <c r="GNX166" s="1"/>
      <c r="GNY166" s="1"/>
      <c r="GNZ166" s="1"/>
      <c r="GOA166" s="1"/>
      <c r="GOB166" s="1"/>
      <c r="GOC166" s="1"/>
      <c r="GOD166" s="1"/>
      <c r="GOE166" s="1"/>
      <c r="GOF166" s="1"/>
      <c r="GOG166" s="1"/>
      <c r="GOH166" s="1"/>
      <c r="GOI166" s="1"/>
      <c r="GOJ166" s="1"/>
      <c r="GOK166" s="1"/>
      <c r="GOL166" s="1"/>
      <c r="GOM166" s="1"/>
      <c r="GON166" s="1"/>
      <c r="GOO166" s="1"/>
      <c r="GOP166" s="1"/>
      <c r="GOQ166" s="1"/>
      <c r="GOR166" s="1"/>
      <c r="GOS166" s="1"/>
      <c r="GOT166" s="1"/>
      <c r="GOU166" s="1"/>
      <c r="GOV166" s="1"/>
      <c r="GOW166" s="1"/>
      <c r="GOX166" s="1"/>
      <c r="GOY166" s="1"/>
      <c r="GOZ166" s="1"/>
      <c r="GPA166" s="1"/>
      <c r="GPB166" s="1"/>
      <c r="GPC166" s="1"/>
      <c r="GPD166" s="1"/>
      <c r="GPE166" s="1"/>
      <c r="GPF166" s="1"/>
      <c r="GPG166" s="1"/>
      <c r="GPH166" s="1"/>
      <c r="GPI166" s="1"/>
      <c r="GPJ166" s="1"/>
      <c r="GPK166" s="1"/>
      <c r="GPL166" s="1"/>
      <c r="GPM166" s="1"/>
      <c r="GPN166" s="1"/>
      <c r="GPO166" s="1"/>
      <c r="GPP166" s="1"/>
      <c r="GPQ166" s="1"/>
      <c r="GPR166" s="1"/>
      <c r="GPS166" s="1"/>
      <c r="GPT166" s="1"/>
      <c r="GPU166" s="1"/>
      <c r="GPV166" s="1"/>
      <c r="GPW166" s="1"/>
      <c r="GPX166" s="1"/>
      <c r="GPY166" s="1"/>
      <c r="GPZ166" s="1"/>
      <c r="GQA166" s="1"/>
      <c r="GQB166" s="1"/>
      <c r="GQC166" s="1"/>
      <c r="GQD166" s="1"/>
      <c r="GQE166" s="1"/>
      <c r="GQF166" s="1"/>
      <c r="GQG166" s="1"/>
      <c r="GQH166" s="1"/>
      <c r="GQI166" s="1"/>
      <c r="GQJ166" s="1"/>
      <c r="GQK166" s="1"/>
      <c r="GQL166" s="1"/>
      <c r="GQM166" s="1"/>
      <c r="GQN166" s="1"/>
      <c r="GQO166" s="1"/>
      <c r="GQP166" s="1"/>
      <c r="GQQ166" s="1"/>
      <c r="GQR166" s="1"/>
      <c r="GQS166" s="1"/>
      <c r="GQT166" s="1"/>
      <c r="GQU166" s="1"/>
      <c r="GQV166" s="1"/>
      <c r="GQW166" s="1"/>
      <c r="GQX166" s="1"/>
      <c r="GQY166" s="1"/>
      <c r="GQZ166" s="1"/>
      <c r="GRA166" s="1"/>
      <c r="GRB166" s="1"/>
      <c r="GRC166" s="1"/>
      <c r="GRD166" s="1"/>
      <c r="GRE166" s="1"/>
      <c r="GRF166" s="1"/>
      <c r="GRG166" s="1"/>
      <c r="GRH166" s="1"/>
      <c r="GRI166" s="1"/>
      <c r="GRJ166" s="1"/>
      <c r="GRK166" s="1"/>
      <c r="GRL166" s="1"/>
      <c r="GRM166" s="1"/>
      <c r="GRN166" s="1"/>
      <c r="GRO166" s="1"/>
      <c r="GRP166" s="1"/>
      <c r="GRQ166" s="1"/>
      <c r="GRR166" s="1"/>
      <c r="GRS166" s="1"/>
      <c r="GRT166" s="1"/>
      <c r="GRU166" s="1"/>
      <c r="GRV166" s="1"/>
      <c r="GRW166" s="1"/>
      <c r="GRX166" s="1"/>
      <c r="GRY166" s="1"/>
      <c r="GRZ166" s="1"/>
      <c r="GSA166" s="1"/>
      <c r="GSB166" s="1"/>
      <c r="GSC166" s="1"/>
      <c r="GSD166" s="1"/>
      <c r="GSE166" s="1"/>
      <c r="GSF166" s="1"/>
      <c r="GSG166" s="1"/>
      <c r="GSH166" s="1"/>
      <c r="GSI166" s="1"/>
      <c r="GSJ166" s="1"/>
      <c r="GSK166" s="1"/>
      <c r="GSL166" s="1"/>
      <c r="GSM166" s="1"/>
      <c r="GSN166" s="1"/>
      <c r="GSO166" s="1"/>
      <c r="GSP166" s="1"/>
      <c r="GSQ166" s="1"/>
      <c r="GSR166" s="1"/>
      <c r="GSS166" s="1"/>
      <c r="GST166" s="1"/>
      <c r="GSU166" s="1"/>
      <c r="GSV166" s="1"/>
      <c r="GSW166" s="1"/>
      <c r="GSX166" s="1"/>
      <c r="GSY166" s="1"/>
      <c r="GSZ166" s="1"/>
      <c r="GTA166" s="1"/>
      <c r="GTB166" s="1"/>
      <c r="GTC166" s="1"/>
      <c r="GTD166" s="1"/>
      <c r="GTE166" s="1"/>
      <c r="GTF166" s="1"/>
      <c r="GTG166" s="1"/>
      <c r="GTH166" s="1"/>
      <c r="GTI166" s="1"/>
      <c r="GTJ166" s="1"/>
      <c r="GTK166" s="1"/>
      <c r="GTL166" s="1"/>
      <c r="GTM166" s="1"/>
      <c r="GTN166" s="1"/>
      <c r="GTO166" s="1"/>
      <c r="GTP166" s="1"/>
      <c r="GTQ166" s="1"/>
      <c r="GTR166" s="1"/>
      <c r="GTS166" s="1"/>
      <c r="GTT166" s="1"/>
      <c r="GTU166" s="1"/>
      <c r="GTV166" s="1"/>
      <c r="GTW166" s="1"/>
      <c r="GTX166" s="1"/>
      <c r="GTY166" s="1"/>
      <c r="GTZ166" s="1"/>
      <c r="GUA166" s="1"/>
      <c r="GUB166" s="1"/>
      <c r="GUC166" s="1"/>
      <c r="GUD166" s="1"/>
      <c r="GUE166" s="1"/>
      <c r="GUF166" s="1"/>
      <c r="GUG166" s="1"/>
      <c r="GUH166" s="1"/>
      <c r="GUI166" s="1"/>
      <c r="GUJ166" s="1"/>
      <c r="GUK166" s="1"/>
      <c r="GUL166" s="1"/>
      <c r="GUM166" s="1"/>
      <c r="GUN166" s="1"/>
      <c r="GUO166" s="1"/>
      <c r="GUP166" s="1"/>
      <c r="GUQ166" s="1"/>
      <c r="GUR166" s="1"/>
      <c r="GUS166" s="1"/>
      <c r="GUT166" s="1"/>
      <c r="GUU166" s="1"/>
      <c r="GUV166" s="1"/>
      <c r="GUW166" s="1"/>
      <c r="GUX166" s="1"/>
      <c r="GUY166" s="1"/>
      <c r="GUZ166" s="1"/>
      <c r="GVA166" s="1"/>
      <c r="GVB166" s="1"/>
      <c r="GVC166" s="1"/>
      <c r="GVD166" s="1"/>
      <c r="GVE166" s="1"/>
      <c r="GVF166" s="1"/>
      <c r="GVG166" s="1"/>
      <c r="GVH166" s="1"/>
      <c r="GVI166" s="1"/>
      <c r="GVJ166" s="1"/>
      <c r="GVK166" s="1"/>
      <c r="GVL166" s="1"/>
      <c r="GVM166" s="1"/>
      <c r="GVN166" s="1"/>
      <c r="GVO166" s="1"/>
      <c r="GVP166" s="1"/>
      <c r="GVQ166" s="1"/>
      <c r="GVR166" s="1"/>
      <c r="GVS166" s="1"/>
      <c r="GVT166" s="1"/>
      <c r="GVU166" s="1"/>
      <c r="GVV166" s="1"/>
      <c r="GVW166" s="1"/>
      <c r="GVX166" s="1"/>
      <c r="GVY166" s="1"/>
      <c r="GVZ166" s="1"/>
      <c r="GWA166" s="1"/>
      <c r="GWB166" s="1"/>
      <c r="GWC166" s="1"/>
      <c r="GWD166" s="1"/>
      <c r="GWE166" s="1"/>
      <c r="GWF166" s="1"/>
      <c r="GWG166" s="1"/>
      <c r="GWH166" s="1"/>
      <c r="GWI166" s="1"/>
      <c r="GWJ166" s="1"/>
      <c r="GWK166" s="1"/>
      <c r="GWL166" s="1"/>
      <c r="GWM166" s="1"/>
      <c r="GWN166" s="1"/>
      <c r="GWO166" s="1"/>
      <c r="GWP166" s="1"/>
      <c r="GWQ166" s="1"/>
      <c r="GWR166" s="1"/>
      <c r="GWS166" s="1"/>
      <c r="GWT166" s="1"/>
      <c r="GWU166" s="1"/>
      <c r="GWV166" s="1"/>
      <c r="GWW166" s="1"/>
      <c r="GWX166" s="1"/>
      <c r="GWY166" s="1"/>
      <c r="GWZ166" s="1"/>
      <c r="GXA166" s="1"/>
      <c r="GXB166" s="1"/>
      <c r="GXC166" s="1"/>
      <c r="GXD166" s="1"/>
      <c r="GXE166" s="1"/>
      <c r="GXF166" s="1"/>
      <c r="GXG166" s="1"/>
      <c r="GXH166" s="1"/>
      <c r="GXI166" s="1"/>
      <c r="GXJ166" s="1"/>
      <c r="GXK166" s="1"/>
      <c r="GXL166" s="1"/>
      <c r="GXM166" s="1"/>
      <c r="GXN166" s="1"/>
      <c r="GXO166" s="1"/>
      <c r="GXP166" s="1"/>
      <c r="GXQ166" s="1"/>
      <c r="GXR166" s="1"/>
      <c r="GXS166" s="1"/>
      <c r="GXT166" s="1"/>
      <c r="GXU166" s="1"/>
      <c r="GXV166" s="1"/>
      <c r="GXW166" s="1"/>
      <c r="GXX166" s="1"/>
      <c r="GXY166" s="1"/>
      <c r="GXZ166" s="1"/>
      <c r="GYA166" s="1"/>
      <c r="GYB166" s="1"/>
      <c r="GYC166" s="1"/>
      <c r="GYD166" s="1"/>
      <c r="GYE166" s="1"/>
      <c r="GYF166" s="1"/>
      <c r="GYG166" s="1"/>
      <c r="GYH166" s="1"/>
      <c r="GYI166" s="1"/>
      <c r="GYJ166" s="1"/>
      <c r="GYK166" s="1"/>
      <c r="GYL166" s="1"/>
      <c r="GYM166" s="1"/>
      <c r="GYN166" s="1"/>
      <c r="GYO166" s="1"/>
      <c r="GYP166" s="1"/>
      <c r="GYQ166" s="1"/>
      <c r="GYR166" s="1"/>
      <c r="GYS166" s="1"/>
      <c r="GYT166" s="1"/>
      <c r="GYU166" s="1"/>
      <c r="GYV166" s="1"/>
      <c r="GYW166" s="1"/>
      <c r="GYX166" s="1"/>
      <c r="GYY166" s="1"/>
      <c r="GYZ166" s="1"/>
      <c r="GZA166" s="1"/>
      <c r="GZB166" s="1"/>
      <c r="GZC166" s="1"/>
      <c r="GZD166" s="1"/>
      <c r="GZE166" s="1"/>
      <c r="GZF166" s="1"/>
      <c r="GZG166" s="1"/>
      <c r="GZH166" s="1"/>
      <c r="GZI166" s="1"/>
      <c r="GZJ166" s="1"/>
      <c r="GZK166" s="1"/>
      <c r="GZL166" s="1"/>
      <c r="GZM166" s="1"/>
      <c r="GZN166" s="1"/>
      <c r="GZO166" s="1"/>
      <c r="GZP166" s="1"/>
      <c r="GZQ166" s="1"/>
      <c r="GZR166" s="1"/>
      <c r="GZS166" s="1"/>
      <c r="GZT166" s="1"/>
      <c r="GZU166" s="1"/>
      <c r="GZV166" s="1"/>
      <c r="GZW166" s="1"/>
      <c r="GZX166" s="1"/>
      <c r="GZY166" s="1"/>
      <c r="GZZ166" s="1"/>
      <c r="HAA166" s="1"/>
      <c r="HAB166" s="1"/>
      <c r="HAC166" s="1"/>
      <c r="HAD166" s="1"/>
      <c r="HAE166" s="1"/>
      <c r="HAF166" s="1"/>
      <c r="HAG166" s="1"/>
      <c r="HAH166" s="1"/>
      <c r="HAI166" s="1"/>
      <c r="HAJ166" s="1"/>
      <c r="HAK166" s="1"/>
      <c r="HAL166" s="1"/>
      <c r="HAM166" s="1"/>
      <c r="HAN166" s="1"/>
      <c r="HAO166" s="1"/>
      <c r="HAP166" s="1"/>
      <c r="HAQ166" s="1"/>
      <c r="HAR166" s="1"/>
      <c r="HAS166" s="1"/>
      <c r="HAT166" s="1"/>
      <c r="HAU166" s="1"/>
      <c r="HAV166" s="1"/>
      <c r="HAW166" s="1"/>
      <c r="HAX166" s="1"/>
      <c r="HAY166" s="1"/>
      <c r="HAZ166" s="1"/>
      <c r="HBA166" s="1"/>
      <c r="HBB166" s="1"/>
      <c r="HBC166" s="1"/>
      <c r="HBD166" s="1"/>
      <c r="HBE166" s="1"/>
      <c r="HBF166" s="1"/>
      <c r="HBG166" s="1"/>
      <c r="HBH166" s="1"/>
      <c r="HBI166" s="1"/>
      <c r="HBJ166" s="1"/>
      <c r="HBK166" s="1"/>
      <c r="HBL166" s="1"/>
      <c r="HBM166" s="1"/>
      <c r="HBN166" s="1"/>
      <c r="HBO166" s="1"/>
      <c r="HBP166" s="1"/>
      <c r="HBQ166" s="1"/>
      <c r="HBR166" s="1"/>
      <c r="HBS166" s="1"/>
      <c r="HBT166" s="1"/>
      <c r="HBU166" s="1"/>
      <c r="HBV166" s="1"/>
      <c r="HBW166" s="1"/>
      <c r="HBX166" s="1"/>
      <c r="HBY166" s="1"/>
      <c r="HBZ166" s="1"/>
      <c r="HCA166" s="1"/>
      <c r="HCB166" s="1"/>
      <c r="HCC166" s="1"/>
      <c r="HCD166" s="1"/>
      <c r="HCE166" s="1"/>
      <c r="HCF166" s="1"/>
      <c r="HCG166" s="1"/>
      <c r="HCH166" s="1"/>
      <c r="HCI166" s="1"/>
      <c r="HCJ166" s="1"/>
      <c r="HCK166" s="1"/>
      <c r="HCL166" s="1"/>
      <c r="HCM166" s="1"/>
      <c r="HCN166" s="1"/>
      <c r="HCO166" s="1"/>
      <c r="HCP166" s="1"/>
      <c r="HCQ166" s="1"/>
      <c r="HCR166" s="1"/>
      <c r="HCS166" s="1"/>
      <c r="HCT166" s="1"/>
      <c r="HCU166" s="1"/>
      <c r="HCV166" s="1"/>
      <c r="HCW166" s="1"/>
      <c r="HCX166" s="1"/>
      <c r="HCY166" s="1"/>
      <c r="HCZ166" s="1"/>
      <c r="HDA166" s="1"/>
      <c r="HDB166" s="1"/>
      <c r="HDC166" s="1"/>
      <c r="HDD166" s="1"/>
      <c r="HDE166" s="1"/>
      <c r="HDF166" s="1"/>
      <c r="HDG166" s="1"/>
      <c r="HDH166" s="1"/>
      <c r="HDI166" s="1"/>
      <c r="HDJ166" s="1"/>
      <c r="HDK166" s="1"/>
      <c r="HDL166" s="1"/>
      <c r="HDM166" s="1"/>
      <c r="HDN166" s="1"/>
      <c r="HDO166" s="1"/>
      <c r="HDP166" s="1"/>
      <c r="HDQ166" s="1"/>
      <c r="HDR166" s="1"/>
      <c r="HDS166" s="1"/>
      <c r="HDT166" s="1"/>
      <c r="HDU166" s="1"/>
      <c r="HDV166" s="1"/>
      <c r="HDW166" s="1"/>
      <c r="HDX166" s="1"/>
      <c r="HDY166" s="1"/>
      <c r="HDZ166" s="1"/>
      <c r="HEA166" s="1"/>
      <c r="HEB166" s="1"/>
      <c r="HEC166" s="1"/>
      <c r="HED166" s="1"/>
      <c r="HEE166" s="1"/>
      <c r="HEF166" s="1"/>
      <c r="HEG166" s="1"/>
      <c r="HEH166" s="1"/>
      <c r="HEI166" s="1"/>
      <c r="HEJ166" s="1"/>
      <c r="HEK166" s="1"/>
      <c r="HEL166" s="1"/>
      <c r="HEM166" s="1"/>
      <c r="HEN166" s="1"/>
      <c r="HEO166" s="1"/>
      <c r="HEP166" s="1"/>
      <c r="HEQ166" s="1"/>
      <c r="HER166" s="1"/>
      <c r="HES166" s="1"/>
      <c r="HET166" s="1"/>
      <c r="HEU166" s="1"/>
      <c r="HEV166" s="1"/>
      <c r="HEW166" s="1"/>
      <c r="HEX166" s="1"/>
      <c r="HEY166" s="1"/>
      <c r="HEZ166" s="1"/>
      <c r="HFA166" s="1"/>
      <c r="HFB166" s="1"/>
      <c r="HFC166" s="1"/>
      <c r="HFD166" s="1"/>
      <c r="HFE166" s="1"/>
      <c r="HFF166" s="1"/>
      <c r="HFG166" s="1"/>
      <c r="HFH166" s="1"/>
      <c r="HFI166" s="1"/>
      <c r="HFJ166" s="1"/>
      <c r="HFK166" s="1"/>
      <c r="HFL166" s="1"/>
      <c r="HFM166" s="1"/>
      <c r="HFN166" s="1"/>
      <c r="HFO166" s="1"/>
      <c r="HFP166" s="1"/>
      <c r="HFQ166" s="1"/>
      <c r="HFR166" s="1"/>
      <c r="HFS166" s="1"/>
      <c r="HFT166" s="1"/>
      <c r="HFU166" s="1"/>
      <c r="HFV166" s="1"/>
      <c r="HFW166" s="1"/>
      <c r="HFX166" s="1"/>
      <c r="HFY166" s="1"/>
      <c r="HFZ166" s="1"/>
      <c r="HGA166" s="1"/>
      <c r="HGB166" s="1"/>
      <c r="HGC166" s="1"/>
      <c r="HGD166" s="1"/>
      <c r="HGE166" s="1"/>
      <c r="HGF166" s="1"/>
      <c r="HGG166" s="1"/>
      <c r="HGH166" s="1"/>
      <c r="HGI166" s="1"/>
      <c r="HGJ166" s="1"/>
      <c r="HGK166" s="1"/>
      <c r="HGL166" s="1"/>
      <c r="HGM166" s="1"/>
      <c r="HGN166" s="1"/>
      <c r="HGO166" s="1"/>
      <c r="HGP166" s="1"/>
      <c r="HGQ166" s="1"/>
      <c r="HGR166" s="1"/>
      <c r="HGS166" s="1"/>
      <c r="HGT166" s="1"/>
      <c r="HGU166" s="1"/>
      <c r="HGV166" s="1"/>
      <c r="HGW166" s="1"/>
      <c r="HGX166" s="1"/>
      <c r="HGY166" s="1"/>
      <c r="HGZ166" s="1"/>
      <c r="HHA166" s="1"/>
      <c r="HHB166" s="1"/>
      <c r="HHC166" s="1"/>
      <c r="HHD166" s="1"/>
      <c r="HHE166" s="1"/>
      <c r="HHF166" s="1"/>
      <c r="HHG166" s="1"/>
      <c r="HHH166" s="1"/>
      <c r="HHI166" s="1"/>
      <c r="HHJ166" s="1"/>
      <c r="HHK166" s="1"/>
      <c r="HHL166" s="1"/>
      <c r="HHM166" s="1"/>
      <c r="HHN166" s="1"/>
      <c r="HHO166" s="1"/>
      <c r="HHP166" s="1"/>
      <c r="HHQ166" s="1"/>
      <c r="HHR166" s="1"/>
      <c r="HHS166" s="1"/>
      <c r="HHT166" s="1"/>
      <c r="HHU166" s="1"/>
      <c r="HHV166" s="1"/>
      <c r="HHW166" s="1"/>
      <c r="HHX166" s="1"/>
      <c r="HHY166" s="1"/>
      <c r="HHZ166" s="1"/>
      <c r="HIA166" s="1"/>
      <c r="HIB166" s="1"/>
      <c r="HIC166" s="1"/>
      <c r="HID166" s="1"/>
      <c r="HIE166" s="1"/>
      <c r="HIF166" s="1"/>
      <c r="HIG166" s="1"/>
      <c r="HIH166" s="1"/>
      <c r="HII166" s="1"/>
      <c r="HIJ166" s="1"/>
      <c r="HIK166" s="1"/>
      <c r="HIL166" s="1"/>
      <c r="HIM166" s="1"/>
      <c r="HIN166" s="1"/>
      <c r="HIO166" s="1"/>
      <c r="HIP166" s="1"/>
      <c r="HIQ166" s="1"/>
      <c r="HIR166" s="1"/>
      <c r="HIS166" s="1"/>
      <c r="HIT166" s="1"/>
      <c r="HIU166" s="1"/>
      <c r="HIV166" s="1"/>
      <c r="HIW166" s="1"/>
      <c r="HIX166" s="1"/>
      <c r="HIY166" s="1"/>
      <c r="HIZ166" s="1"/>
      <c r="HJA166" s="1"/>
      <c r="HJB166" s="1"/>
      <c r="HJC166" s="1"/>
      <c r="HJD166" s="1"/>
      <c r="HJE166" s="1"/>
      <c r="HJF166" s="1"/>
      <c r="HJG166" s="1"/>
      <c r="HJH166" s="1"/>
      <c r="HJI166" s="1"/>
      <c r="HJJ166" s="1"/>
      <c r="HJK166" s="1"/>
      <c r="HJL166" s="1"/>
      <c r="HJM166" s="1"/>
      <c r="HJN166" s="1"/>
      <c r="HJO166" s="1"/>
      <c r="HJP166" s="1"/>
      <c r="HJQ166" s="1"/>
      <c r="HJR166" s="1"/>
      <c r="HJS166" s="1"/>
      <c r="HJT166" s="1"/>
      <c r="HJU166" s="1"/>
      <c r="HJV166" s="1"/>
      <c r="HJW166" s="1"/>
      <c r="HJX166" s="1"/>
      <c r="HJY166" s="1"/>
      <c r="HJZ166" s="1"/>
      <c r="HKA166" s="1"/>
      <c r="HKB166" s="1"/>
      <c r="HKC166" s="1"/>
      <c r="HKD166" s="1"/>
      <c r="HKE166" s="1"/>
      <c r="HKF166" s="1"/>
      <c r="HKG166" s="1"/>
      <c r="HKH166" s="1"/>
      <c r="HKI166" s="1"/>
      <c r="HKJ166" s="1"/>
      <c r="HKK166" s="1"/>
      <c r="HKL166" s="1"/>
      <c r="HKM166" s="1"/>
      <c r="HKN166" s="1"/>
      <c r="HKO166" s="1"/>
      <c r="HKP166" s="1"/>
      <c r="HKQ166" s="1"/>
      <c r="HKR166" s="1"/>
      <c r="HKS166" s="1"/>
      <c r="HKT166" s="1"/>
      <c r="HKU166" s="1"/>
      <c r="HKV166" s="1"/>
      <c r="HKW166" s="1"/>
      <c r="HKX166" s="1"/>
      <c r="HKY166" s="1"/>
      <c r="HKZ166" s="1"/>
      <c r="HLA166" s="1"/>
      <c r="HLB166" s="1"/>
      <c r="HLC166" s="1"/>
      <c r="HLD166" s="1"/>
      <c r="HLE166" s="1"/>
      <c r="HLF166" s="1"/>
      <c r="HLG166" s="1"/>
      <c r="HLH166" s="1"/>
      <c r="HLI166" s="1"/>
      <c r="HLJ166" s="1"/>
      <c r="HLK166" s="1"/>
      <c r="HLL166" s="1"/>
      <c r="HLM166" s="1"/>
      <c r="HLN166" s="1"/>
      <c r="HLO166" s="1"/>
      <c r="HLP166" s="1"/>
      <c r="HLQ166" s="1"/>
      <c r="HLR166" s="1"/>
      <c r="HLS166" s="1"/>
      <c r="HLT166" s="1"/>
      <c r="HLU166" s="1"/>
      <c r="HLV166" s="1"/>
      <c r="HLW166" s="1"/>
      <c r="HLX166" s="1"/>
      <c r="HLY166" s="1"/>
      <c r="HLZ166" s="1"/>
      <c r="HMA166" s="1"/>
      <c r="HMB166" s="1"/>
      <c r="HMC166" s="1"/>
      <c r="HMD166" s="1"/>
      <c r="HME166" s="1"/>
      <c r="HMF166" s="1"/>
      <c r="HMG166" s="1"/>
      <c r="HMH166" s="1"/>
      <c r="HMI166" s="1"/>
      <c r="HMJ166" s="1"/>
      <c r="HMK166" s="1"/>
      <c r="HML166" s="1"/>
      <c r="HMM166" s="1"/>
      <c r="HMN166" s="1"/>
      <c r="HMO166" s="1"/>
      <c r="HMP166" s="1"/>
      <c r="HMQ166" s="1"/>
      <c r="HMR166" s="1"/>
      <c r="HMS166" s="1"/>
      <c r="HMT166" s="1"/>
      <c r="HMU166" s="1"/>
      <c r="HMV166" s="1"/>
      <c r="HMW166" s="1"/>
      <c r="HMX166" s="1"/>
      <c r="HMY166" s="1"/>
      <c r="HMZ166" s="1"/>
      <c r="HNA166" s="1"/>
      <c r="HNB166" s="1"/>
      <c r="HNC166" s="1"/>
      <c r="HND166" s="1"/>
      <c r="HNE166" s="1"/>
      <c r="HNF166" s="1"/>
      <c r="HNG166" s="1"/>
      <c r="HNH166" s="1"/>
      <c r="HNI166" s="1"/>
      <c r="HNJ166" s="1"/>
      <c r="HNK166" s="1"/>
      <c r="HNL166" s="1"/>
      <c r="HNM166" s="1"/>
      <c r="HNN166" s="1"/>
      <c r="HNO166" s="1"/>
      <c r="HNP166" s="1"/>
      <c r="HNQ166" s="1"/>
      <c r="HNR166" s="1"/>
      <c r="HNS166" s="1"/>
      <c r="HNT166" s="1"/>
      <c r="HNU166" s="1"/>
      <c r="HNV166" s="1"/>
      <c r="HNW166" s="1"/>
      <c r="HNX166" s="1"/>
      <c r="HNY166" s="1"/>
      <c r="HNZ166" s="1"/>
      <c r="HOA166" s="1"/>
      <c r="HOB166" s="1"/>
      <c r="HOC166" s="1"/>
      <c r="HOD166" s="1"/>
      <c r="HOE166" s="1"/>
      <c r="HOF166" s="1"/>
      <c r="HOG166" s="1"/>
      <c r="HOH166" s="1"/>
      <c r="HOI166" s="1"/>
      <c r="HOJ166" s="1"/>
      <c r="HOK166" s="1"/>
      <c r="HOL166" s="1"/>
      <c r="HOM166" s="1"/>
      <c r="HON166" s="1"/>
      <c r="HOO166" s="1"/>
      <c r="HOP166" s="1"/>
      <c r="HOQ166" s="1"/>
      <c r="HOR166" s="1"/>
      <c r="HOS166" s="1"/>
      <c r="HOT166" s="1"/>
      <c r="HOU166" s="1"/>
      <c r="HOV166" s="1"/>
      <c r="HOW166" s="1"/>
      <c r="HOX166" s="1"/>
      <c r="HOY166" s="1"/>
      <c r="HOZ166" s="1"/>
      <c r="HPA166" s="1"/>
      <c r="HPB166" s="1"/>
      <c r="HPC166" s="1"/>
      <c r="HPD166" s="1"/>
      <c r="HPE166" s="1"/>
      <c r="HPF166" s="1"/>
      <c r="HPG166" s="1"/>
      <c r="HPH166" s="1"/>
      <c r="HPI166" s="1"/>
      <c r="HPJ166" s="1"/>
      <c r="HPK166" s="1"/>
      <c r="HPL166" s="1"/>
      <c r="HPM166" s="1"/>
      <c r="HPN166" s="1"/>
      <c r="HPO166" s="1"/>
      <c r="HPP166" s="1"/>
      <c r="HPQ166" s="1"/>
      <c r="HPR166" s="1"/>
      <c r="HPS166" s="1"/>
      <c r="HPT166" s="1"/>
      <c r="HPU166" s="1"/>
      <c r="HPV166" s="1"/>
      <c r="HPW166" s="1"/>
      <c r="HPX166" s="1"/>
      <c r="HPY166" s="1"/>
      <c r="HPZ166" s="1"/>
      <c r="HQA166" s="1"/>
      <c r="HQB166" s="1"/>
      <c r="HQC166" s="1"/>
      <c r="HQD166" s="1"/>
      <c r="HQE166" s="1"/>
      <c r="HQF166" s="1"/>
      <c r="HQG166" s="1"/>
      <c r="HQH166" s="1"/>
      <c r="HQI166" s="1"/>
      <c r="HQJ166" s="1"/>
      <c r="HQK166" s="1"/>
      <c r="HQL166" s="1"/>
      <c r="HQM166" s="1"/>
      <c r="HQN166" s="1"/>
      <c r="HQO166" s="1"/>
      <c r="HQP166" s="1"/>
      <c r="HQQ166" s="1"/>
      <c r="HQR166" s="1"/>
      <c r="HQS166" s="1"/>
      <c r="HQT166" s="1"/>
      <c r="HQU166" s="1"/>
      <c r="HQV166" s="1"/>
      <c r="HQW166" s="1"/>
      <c r="HQX166" s="1"/>
      <c r="HQY166" s="1"/>
      <c r="HQZ166" s="1"/>
      <c r="HRA166" s="1"/>
      <c r="HRB166" s="1"/>
      <c r="HRC166" s="1"/>
      <c r="HRD166" s="1"/>
      <c r="HRE166" s="1"/>
      <c r="HRF166" s="1"/>
      <c r="HRG166" s="1"/>
      <c r="HRH166" s="1"/>
      <c r="HRI166" s="1"/>
      <c r="HRJ166" s="1"/>
      <c r="HRK166" s="1"/>
      <c r="HRL166" s="1"/>
      <c r="HRM166" s="1"/>
      <c r="HRN166" s="1"/>
      <c r="HRO166" s="1"/>
      <c r="HRP166" s="1"/>
      <c r="HRQ166" s="1"/>
      <c r="HRR166" s="1"/>
      <c r="HRS166" s="1"/>
      <c r="HRT166" s="1"/>
      <c r="HRU166" s="1"/>
      <c r="HRV166" s="1"/>
      <c r="HRW166" s="1"/>
      <c r="HRX166" s="1"/>
      <c r="HRY166" s="1"/>
      <c r="HRZ166" s="1"/>
      <c r="HSA166" s="1"/>
      <c r="HSB166" s="1"/>
      <c r="HSC166" s="1"/>
      <c r="HSD166" s="1"/>
      <c r="HSE166" s="1"/>
      <c r="HSF166" s="1"/>
      <c r="HSG166" s="1"/>
      <c r="HSH166" s="1"/>
      <c r="HSI166" s="1"/>
      <c r="HSJ166" s="1"/>
      <c r="HSK166" s="1"/>
      <c r="HSL166" s="1"/>
      <c r="HSM166" s="1"/>
      <c r="HSN166" s="1"/>
      <c r="HSO166" s="1"/>
      <c r="HSP166" s="1"/>
      <c r="HSQ166" s="1"/>
      <c r="HSR166" s="1"/>
      <c r="HSS166" s="1"/>
      <c r="HST166" s="1"/>
      <c r="HSU166" s="1"/>
      <c r="HSV166" s="1"/>
      <c r="HSW166" s="1"/>
      <c r="HSX166" s="1"/>
      <c r="HSY166" s="1"/>
      <c r="HSZ166" s="1"/>
      <c r="HTA166" s="1"/>
      <c r="HTB166" s="1"/>
      <c r="HTC166" s="1"/>
      <c r="HTD166" s="1"/>
      <c r="HTE166" s="1"/>
      <c r="HTF166" s="1"/>
      <c r="HTG166" s="1"/>
      <c r="HTH166" s="1"/>
      <c r="HTI166" s="1"/>
      <c r="HTJ166" s="1"/>
      <c r="HTK166" s="1"/>
      <c r="HTL166" s="1"/>
      <c r="HTM166" s="1"/>
      <c r="HTN166" s="1"/>
      <c r="HTO166" s="1"/>
      <c r="HTP166" s="1"/>
      <c r="HTQ166" s="1"/>
      <c r="HTR166" s="1"/>
      <c r="HTS166" s="1"/>
      <c r="HTT166" s="1"/>
      <c r="HTU166" s="1"/>
      <c r="HTV166" s="1"/>
      <c r="HTW166" s="1"/>
      <c r="HTX166" s="1"/>
      <c r="HTY166" s="1"/>
      <c r="HTZ166" s="1"/>
      <c r="HUA166" s="1"/>
      <c r="HUB166" s="1"/>
      <c r="HUC166" s="1"/>
      <c r="HUD166" s="1"/>
      <c r="HUE166" s="1"/>
      <c r="HUF166" s="1"/>
      <c r="HUG166" s="1"/>
      <c r="HUH166" s="1"/>
      <c r="HUI166" s="1"/>
      <c r="HUJ166" s="1"/>
      <c r="HUK166" s="1"/>
      <c r="HUL166" s="1"/>
      <c r="HUM166" s="1"/>
      <c r="HUN166" s="1"/>
      <c r="HUO166" s="1"/>
      <c r="HUP166" s="1"/>
      <c r="HUQ166" s="1"/>
      <c r="HUR166" s="1"/>
      <c r="HUS166" s="1"/>
      <c r="HUT166" s="1"/>
      <c r="HUU166" s="1"/>
      <c r="HUV166" s="1"/>
      <c r="HUW166" s="1"/>
      <c r="HUX166" s="1"/>
      <c r="HUY166" s="1"/>
      <c r="HUZ166" s="1"/>
      <c r="HVA166" s="1"/>
      <c r="HVB166" s="1"/>
      <c r="HVC166" s="1"/>
      <c r="HVD166" s="1"/>
      <c r="HVE166" s="1"/>
      <c r="HVF166" s="1"/>
      <c r="HVG166" s="1"/>
      <c r="HVH166" s="1"/>
      <c r="HVI166" s="1"/>
      <c r="HVJ166" s="1"/>
      <c r="HVK166" s="1"/>
      <c r="HVL166" s="1"/>
      <c r="HVM166" s="1"/>
      <c r="HVN166" s="1"/>
      <c r="HVO166" s="1"/>
      <c r="HVP166" s="1"/>
      <c r="HVQ166" s="1"/>
      <c r="HVR166" s="1"/>
      <c r="HVS166" s="1"/>
      <c r="HVT166" s="1"/>
      <c r="HVU166" s="1"/>
      <c r="HVV166" s="1"/>
      <c r="HVW166" s="1"/>
      <c r="HVX166" s="1"/>
      <c r="HVY166" s="1"/>
      <c r="HVZ166" s="1"/>
      <c r="HWA166" s="1"/>
      <c r="HWB166" s="1"/>
      <c r="HWC166" s="1"/>
      <c r="HWD166" s="1"/>
      <c r="HWE166" s="1"/>
      <c r="HWF166" s="1"/>
      <c r="HWG166" s="1"/>
      <c r="HWH166" s="1"/>
      <c r="HWI166" s="1"/>
      <c r="HWJ166" s="1"/>
      <c r="HWK166" s="1"/>
      <c r="HWL166" s="1"/>
      <c r="HWM166" s="1"/>
      <c r="HWN166" s="1"/>
      <c r="HWO166" s="1"/>
      <c r="HWP166" s="1"/>
      <c r="HWQ166" s="1"/>
      <c r="HWR166" s="1"/>
      <c r="HWS166" s="1"/>
      <c r="HWT166" s="1"/>
      <c r="HWU166" s="1"/>
      <c r="HWV166" s="1"/>
      <c r="HWW166" s="1"/>
      <c r="HWX166" s="1"/>
      <c r="HWY166" s="1"/>
      <c r="HWZ166" s="1"/>
      <c r="HXA166" s="1"/>
      <c r="HXB166" s="1"/>
      <c r="HXC166" s="1"/>
      <c r="HXD166" s="1"/>
      <c r="HXE166" s="1"/>
      <c r="HXF166" s="1"/>
      <c r="HXG166" s="1"/>
      <c r="HXH166" s="1"/>
      <c r="HXI166" s="1"/>
      <c r="HXJ166" s="1"/>
      <c r="HXK166" s="1"/>
      <c r="HXL166" s="1"/>
      <c r="HXM166" s="1"/>
      <c r="HXN166" s="1"/>
      <c r="HXO166" s="1"/>
      <c r="HXP166" s="1"/>
      <c r="HXQ166" s="1"/>
      <c r="HXR166" s="1"/>
      <c r="HXS166" s="1"/>
      <c r="HXT166" s="1"/>
      <c r="HXU166" s="1"/>
      <c r="HXV166" s="1"/>
      <c r="HXW166" s="1"/>
      <c r="HXX166" s="1"/>
      <c r="HXY166" s="1"/>
      <c r="HXZ166" s="1"/>
      <c r="HYA166" s="1"/>
      <c r="HYB166" s="1"/>
      <c r="HYC166" s="1"/>
      <c r="HYD166" s="1"/>
      <c r="HYE166" s="1"/>
      <c r="HYF166" s="1"/>
      <c r="HYG166" s="1"/>
      <c r="HYH166" s="1"/>
      <c r="HYI166" s="1"/>
      <c r="HYJ166" s="1"/>
      <c r="HYK166" s="1"/>
      <c r="HYL166" s="1"/>
      <c r="HYM166" s="1"/>
      <c r="HYN166" s="1"/>
      <c r="HYO166" s="1"/>
      <c r="HYP166" s="1"/>
      <c r="HYQ166" s="1"/>
      <c r="HYR166" s="1"/>
      <c r="HYS166" s="1"/>
      <c r="HYT166" s="1"/>
      <c r="HYU166" s="1"/>
      <c r="HYV166" s="1"/>
      <c r="HYW166" s="1"/>
      <c r="HYX166" s="1"/>
      <c r="HYY166" s="1"/>
      <c r="HYZ166" s="1"/>
      <c r="HZA166" s="1"/>
      <c r="HZB166" s="1"/>
      <c r="HZC166" s="1"/>
      <c r="HZD166" s="1"/>
      <c r="HZE166" s="1"/>
      <c r="HZF166" s="1"/>
      <c r="HZG166" s="1"/>
      <c r="HZH166" s="1"/>
      <c r="HZI166" s="1"/>
      <c r="HZJ166" s="1"/>
      <c r="HZK166" s="1"/>
      <c r="HZL166" s="1"/>
      <c r="HZM166" s="1"/>
      <c r="HZN166" s="1"/>
      <c r="HZO166" s="1"/>
      <c r="HZP166" s="1"/>
      <c r="HZQ166" s="1"/>
      <c r="HZR166" s="1"/>
      <c r="HZS166" s="1"/>
      <c r="HZT166" s="1"/>
      <c r="HZU166" s="1"/>
      <c r="HZV166" s="1"/>
      <c r="HZW166" s="1"/>
      <c r="HZX166" s="1"/>
      <c r="HZY166" s="1"/>
      <c r="HZZ166" s="1"/>
      <c r="IAA166" s="1"/>
      <c r="IAB166" s="1"/>
      <c r="IAC166" s="1"/>
      <c r="IAD166" s="1"/>
      <c r="IAE166" s="1"/>
      <c r="IAF166" s="1"/>
      <c r="IAG166" s="1"/>
      <c r="IAH166" s="1"/>
      <c r="IAI166" s="1"/>
      <c r="IAJ166" s="1"/>
      <c r="IAK166" s="1"/>
      <c r="IAL166" s="1"/>
      <c r="IAM166" s="1"/>
      <c r="IAN166" s="1"/>
      <c r="IAO166" s="1"/>
      <c r="IAP166" s="1"/>
      <c r="IAQ166" s="1"/>
      <c r="IAR166" s="1"/>
      <c r="IAS166" s="1"/>
      <c r="IAT166" s="1"/>
      <c r="IAU166" s="1"/>
      <c r="IAV166" s="1"/>
      <c r="IAW166" s="1"/>
      <c r="IAX166" s="1"/>
      <c r="IAY166" s="1"/>
      <c r="IAZ166" s="1"/>
      <c r="IBA166" s="1"/>
      <c r="IBB166" s="1"/>
      <c r="IBC166" s="1"/>
      <c r="IBD166" s="1"/>
      <c r="IBE166" s="1"/>
      <c r="IBF166" s="1"/>
      <c r="IBG166" s="1"/>
      <c r="IBH166" s="1"/>
      <c r="IBI166" s="1"/>
      <c r="IBJ166" s="1"/>
      <c r="IBK166" s="1"/>
      <c r="IBL166" s="1"/>
      <c r="IBM166" s="1"/>
      <c r="IBN166" s="1"/>
      <c r="IBO166" s="1"/>
      <c r="IBP166" s="1"/>
      <c r="IBQ166" s="1"/>
      <c r="IBR166" s="1"/>
      <c r="IBS166" s="1"/>
      <c r="IBT166" s="1"/>
      <c r="IBU166" s="1"/>
      <c r="IBV166" s="1"/>
      <c r="IBW166" s="1"/>
      <c r="IBX166" s="1"/>
      <c r="IBY166" s="1"/>
      <c r="IBZ166" s="1"/>
      <c r="ICA166" s="1"/>
      <c r="ICB166" s="1"/>
      <c r="ICC166" s="1"/>
      <c r="ICD166" s="1"/>
      <c r="ICE166" s="1"/>
      <c r="ICF166" s="1"/>
      <c r="ICG166" s="1"/>
      <c r="ICH166" s="1"/>
      <c r="ICI166" s="1"/>
      <c r="ICJ166" s="1"/>
      <c r="ICK166" s="1"/>
      <c r="ICL166" s="1"/>
      <c r="ICM166" s="1"/>
      <c r="ICN166" s="1"/>
      <c r="ICO166" s="1"/>
      <c r="ICP166" s="1"/>
      <c r="ICQ166" s="1"/>
      <c r="ICR166" s="1"/>
      <c r="ICS166" s="1"/>
      <c r="ICT166" s="1"/>
      <c r="ICU166" s="1"/>
      <c r="ICV166" s="1"/>
      <c r="ICW166" s="1"/>
      <c r="ICX166" s="1"/>
      <c r="ICY166" s="1"/>
      <c r="ICZ166" s="1"/>
      <c r="IDA166" s="1"/>
      <c r="IDB166" s="1"/>
      <c r="IDC166" s="1"/>
      <c r="IDD166" s="1"/>
      <c r="IDE166" s="1"/>
      <c r="IDF166" s="1"/>
      <c r="IDG166" s="1"/>
      <c r="IDH166" s="1"/>
      <c r="IDI166" s="1"/>
      <c r="IDJ166" s="1"/>
      <c r="IDK166" s="1"/>
      <c r="IDL166" s="1"/>
      <c r="IDM166" s="1"/>
      <c r="IDN166" s="1"/>
      <c r="IDO166" s="1"/>
      <c r="IDP166" s="1"/>
      <c r="IDQ166" s="1"/>
      <c r="IDR166" s="1"/>
      <c r="IDS166" s="1"/>
      <c r="IDT166" s="1"/>
      <c r="IDU166" s="1"/>
      <c r="IDV166" s="1"/>
      <c r="IDW166" s="1"/>
      <c r="IDX166" s="1"/>
      <c r="IDY166" s="1"/>
      <c r="IDZ166" s="1"/>
      <c r="IEA166" s="1"/>
      <c r="IEB166" s="1"/>
      <c r="IEC166" s="1"/>
      <c r="IED166" s="1"/>
      <c r="IEE166" s="1"/>
      <c r="IEF166" s="1"/>
      <c r="IEG166" s="1"/>
      <c r="IEH166" s="1"/>
      <c r="IEI166" s="1"/>
      <c r="IEJ166" s="1"/>
      <c r="IEK166" s="1"/>
      <c r="IEL166" s="1"/>
      <c r="IEM166" s="1"/>
      <c r="IEN166" s="1"/>
      <c r="IEO166" s="1"/>
      <c r="IEP166" s="1"/>
      <c r="IEQ166" s="1"/>
      <c r="IER166" s="1"/>
      <c r="IES166" s="1"/>
      <c r="IET166" s="1"/>
      <c r="IEU166" s="1"/>
      <c r="IEV166" s="1"/>
      <c r="IEW166" s="1"/>
      <c r="IEX166" s="1"/>
      <c r="IEY166" s="1"/>
      <c r="IEZ166" s="1"/>
      <c r="IFA166" s="1"/>
      <c r="IFB166" s="1"/>
      <c r="IFC166" s="1"/>
      <c r="IFD166" s="1"/>
      <c r="IFE166" s="1"/>
      <c r="IFF166" s="1"/>
      <c r="IFG166" s="1"/>
      <c r="IFH166" s="1"/>
      <c r="IFI166" s="1"/>
      <c r="IFJ166" s="1"/>
      <c r="IFK166" s="1"/>
      <c r="IFL166" s="1"/>
      <c r="IFM166" s="1"/>
      <c r="IFN166" s="1"/>
      <c r="IFO166" s="1"/>
      <c r="IFP166" s="1"/>
      <c r="IFQ166" s="1"/>
      <c r="IFR166" s="1"/>
      <c r="IFS166" s="1"/>
      <c r="IFT166" s="1"/>
      <c r="IFU166" s="1"/>
      <c r="IFV166" s="1"/>
      <c r="IFW166" s="1"/>
      <c r="IFX166" s="1"/>
      <c r="IFY166" s="1"/>
      <c r="IFZ166" s="1"/>
      <c r="IGA166" s="1"/>
      <c r="IGB166" s="1"/>
      <c r="IGC166" s="1"/>
      <c r="IGD166" s="1"/>
      <c r="IGE166" s="1"/>
      <c r="IGF166" s="1"/>
      <c r="IGG166" s="1"/>
      <c r="IGH166" s="1"/>
      <c r="IGI166" s="1"/>
      <c r="IGJ166" s="1"/>
      <c r="IGK166" s="1"/>
      <c r="IGL166" s="1"/>
      <c r="IGM166" s="1"/>
      <c r="IGN166" s="1"/>
      <c r="IGO166" s="1"/>
      <c r="IGP166" s="1"/>
      <c r="IGQ166" s="1"/>
      <c r="IGR166" s="1"/>
      <c r="IGS166" s="1"/>
      <c r="IGT166" s="1"/>
      <c r="IGU166" s="1"/>
      <c r="IGV166" s="1"/>
      <c r="IGW166" s="1"/>
      <c r="IGX166" s="1"/>
      <c r="IGY166" s="1"/>
      <c r="IGZ166" s="1"/>
      <c r="IHA166" s="1"/>
      <c r="IHB166" s="1"/>
      <c r="IHC166" s="1"/>
      <c r="IHD166" s="1"/>
      <c r="IHE166" s="1"/>
      <c r="IHF166" s="1"/>
      <c r="IHG166" s="1"/>
      <c r="IHH166" s="1"/>
      <c r="IHI166" s="1"/>
      <c r="IHJ166" s="1"/>
      <c r="IHK166" s="1"/>
      <c r="IHL166" s="1"/>
      <c r="IHM166" s="1"/>
      <c r="IHN166" s="1"/>
      <c r="IHO166" s="1"/>
      <c r="IHP166" s="1"/>
      <c r="IHQ166" s="1"/>
      <c r="IHR166" s="1"/>
      <c r="IHS166" s="1"/>
      <c r="IHT166" s="1"/>
      <c r="IHU166" s="1"/>
      <c r="IHV166" s="1"/>
      <c r="IHW166" s="1"/>
      <c r="IHX166" s="1"/>
      <c r="IHY166" s="1"/>
      <c r="IHZ166" s="1"/>
      <c r="IIA166" s="1"/>
      <c r="IIB166" s="1"/>
      <c r="IIC166" s="1"/>
      <c r="IID166" s="1"/>
      <c r="IIE166" s="1"/>
      <c r="IIF166" s="1"/>
      <c r="IIG166" s="1"/>
      <c r="IIH166" s="1"/>
      <c r="III166" s="1"/>
      <c r="IIJ166" s="1"/>
      <c r="IIK166" s="1"/>
      <c r="IIL166" s="1"/>
      <c r="IIM166" s="1"/>
      <c r="IIN166" s="1"/>
      <c r="IIO166" s="1"/>
      <c r="IIP166" s="1"/>
      <c r="IIQ166" s="1"/>
      <c r="IIR166" s="1"/>
      <c r="IIS166" s="1"/>
      <c r="IIT166" s="1"/>
      <c r="IIU166" s="1"/>
      <c r="IIV166" s="1"/>
      <c r="IIW166" s="1"/>
      <c r="IIX166" s="1"/>
      <c r="IIY166" s="1"/>
      <c r="IIZ166" s="1"/>
      <c r="IJA166" s="1"/>
      <c r="IJB166" s="1"/>
      <c r="IJC166" s="1"/>
      <c r="IJD166" s="1"/>
      <c r="IJE166" s="1"/>
      <c r="IJF166" s="1"/>
      <c r="IJG166" s="1"/>
      <c r="IJH166" s="1"/>
      <c r="IJI166" s="1"/>
      <c r="IJJ166" s="1"/>
      <c r="IJK166" s="1"/>
      <c r="IJL166" s="1"/>
      <c r="IJM166" s="1"/>
      <c r="IJN166" s="1"/>
      <c r="IJO166" s="1"/>
      <c r="IJP166" s="1"/>
      <c r="IJQ166" s="1"/>
      <c r="IJR166" s="1"/>
      <c r="IJS166" s="1"/>
      <c r="IJT166" s="1"/>
      <c r="IJU166" s="1"/>
      <c r="IJV166" s="1"/>
      <c r="IJW166" s="1"/>
      <c r="IJX166" s="1"/>
      <c r="IJY166" s="1"/>
      <c r="IJZ166" s="1"/>
      <c r="IKA166" s="1"/>
      <c r="IKB166" s="1"/>
      <c r="IKC166" s="1"/>
      <c r="IKD166" s="1"/>
      <c r="IKE166" s="1"/>
      <c r="IKF166" s="1"/>
      <c r="IKG166" s="1"/>
      <c r="IKH166" s="1"/>
      <c r="IKI166" s="1"/>
      <c r="IKJ166" s="1"/>
      <c r="IKK166" s="1"/>
      <c r="IKL166" s="1"/>
      <c r="IKM166" s="1"/>
      <c r="IKN166" s="1"/>
      <c r="IKO166" s="1"/>
      <c r="IKP166" s="1"/>
      <c r="IKQ166" s="1"/>
      <c r="IKR166" s="1"/>
      <c r="IKS166" s="1"/>
      <c r="IKT166" s="1"/>
      <c r="IKU166" s="1"/>
      <c r="IKV166" s="1"/>
      <c r="IKW166" s="1"/>
      <c r="IKX166" s="1"/>
      <c r="IKY166" s="1"/>
      <c r="IKZ166" s="1"/>
      <c r="ILA166" s="1"/>
      <c r="ILB166" s="1"/>
      <c r="ILC166" s="1"/>
      <c r="ILD166" s="1"/>
      <c r="ILE166" s="1"/>
      <c r="ILF166" s="1"/>
      <c r="ILG166" s="1"/>
      <c r="ILH166" s="1"/>
      <c r="ILI166" s="1"/>
      <c r="ILJ166" s="1"/>
      <c r="ILK166" s="1"/>
      <c r="ILL166" s="1"/>
      <c r="ILM166" s="1"/>
      <c r="ILN166" s="1"/>
      <c r="ILO166" s="1"/>
      <c r="ILP166" s="1"/>
      <c r="ILQ166" s="1"/>
      <c r="ILR166" s="1"/>
      <c r="ILS166" s="1"/>
      <c r="ILT166" s="1"/>
      <c r="ILU166" s="1"/>
      <c r="ILV166" s="1"/>
      <c r="ILW166" s="1"/>
      <c r="ILX166" s="1"/>
      <c r="ILY166" s="1"/>
      <c r="ILZ166" s="1"/>
      <c r="IMA166" s="1"/>
      <c r="IMB166" s="1"/>
      <c r="IMC166" s="1"/>
      <c r="IMD166" s="1"/>
      <c r="IME166" s="1"/>
      <c r="IMF166" s="1"/>
      <c r="IMG166" s="1"/>
      <c r="IMH166" s="1"/>
      <c r="IMI166" s="1"/>
      <c r="IMJ166" s="1"/>
      <c r="IMK166" s="1"/>
      <c r="IML166" s="1"/>
      <c r="IMM166" s="1"/>
      <c r="IMN166" s="1"/>
      <c r="IMO166" s="1"/>
      <c r="IMP166" s="1"/>
      <c r="IMQ166" s="1"/>
      <c r="IMR166" s="1"/>
      <c r="IMS166" s="1"/>
      <c r="IMT166" s="1"/>
      <c r="IMU166" s="1"/>
      <c r="IMV166" s="1"/>
      <c r="IMW166" s="1"/>
      <c r="IMX166" s="1"/>
      <c r="IMY166" s="1"/>
      <c r="IMZ166" s="1"/>
      <c r="INA166" s="1"/>
      <c r="INB166" s="1"/>
      <c r="INC166" s="1"/>
      <c r="IND166" s="1"/>
      <c r="INE166" s="1"/>
      <c r="INF166" s="1"/>
      <c r="ING166" s="1"/>
      <c r="INH166" s="1"/>
      <c r="INI166" s="1"/>
      <c r="INJ166" s="1"/>
      <c r="INK166" s="1"/>
      <c r="INL166" s="1"/>
      <c r="INM166" s="1"/>
      <c r="INN166" s="1"/>
      <c r="INO166" s="1"/>
      <c r="INP166" s="1"/>
      <c r="INQ166" s="1"/>
      <c r="INR166" s="1"/>
      <c r="INS166" s="1"/>
      <c r="INT166" s="1"/>
      <c r="INU166" s="1"/>
      <c r="INV166" s="1"/>
      <c r="INW166" s="1"/>
      <c r="INX166" s="1"/>
      <c r="INY166" s="1"/>
      <c r="INZ166" s="1"/>
      <c r="IOA166" s="1"/>
      <c r="IOB166" s="1"/>
      <c r="IOC166" s="1"/>
      <c r="IOD166" s="1"/>
      <c r="IOE166" s="1"/>
      <c r="IOF166" s="1"/>
      <c r="IOG166" s="1"/>
      <c r="IOH166" s="1"/>
      <c r="IOI166" s="1"/>
      <c r="IOJ166" s="1"/>
      <c r="IOK166" s="1"/>
      <c r="IOL166" s="1"/>
      <c r="IOM166" s="1"/>
      <c r="ION166" s="1"/>
      <c r="IOO166" s="1"/>
      <c r="IOP166" s="1"/>
      <c r="IOQ166" s="1"/>
      <c r="IOR166" s="1"/>
      <c r="IOS166" s="1"/>
      <c r="IOT166" s="1"/>
      <c r="IOU166" s="1"/>
      <c r="IOV166" s="1"/>
      <c r="IOW166" s="1"/>
      <c r="IOX166" s="1"/>
      <c r="IOY166" s="1"/>
      <c r="IOZ166" s="1"/>
      <c r="IPA166" s="1"/>
      <c r="IPB166" s="1"/>
      <c r="IPC166" s="1"/>
      <c r="IPD166" s="1"/>
      <c r="IPE166" s="1"/>
      <c r="IPF166" s="1"/>
      <c r="IPG166" s="1"/>
      <c r="IPH166" s="1"/>
      <c r="IPI166" s="1"/>
      <c r="IPJ166" s="1"/>
      <c r="IPK166" s="1"/>
      <c r="IPL166" s="1"/>
      <c r="IPM166" s="1"/>
      <c r="IPN166" s="1"/>
      <c r="IPO166" s="1"/>
      <c r="IPP166" s="1"/>
      <c r="IPQ166" s="1"/>
      <c r="IPR166" s="1"/>
      <c r="IPS166" s="1"/>
      <c r="IPT166" s="1"/>
      <c r="IPU166" s="1"/>
      <c r="IPV166" s="1"/>
      <c r="IPW166" s="1"/>
      <c r="IPX166" s="1"/>
      <c r="IPY166" s="1"/>
      <c r="IPZ166" s="1"/>
      <c r="IQA166" s="1"/>
      <c r="IQB166" s="1"/>
      <c r="IQC166" s="1"/>
      <c r="IQD166" s="1"/>
      <c r="IQE166" s="1"/>
      <c r="IQF166" s="1"/>
      <c r="IQG166" s="1"/>
      <c r="IQH166" s="1"/>
      <c r="IQI166" s="1"/>
      <c r="IQJ166" s="1"/>
      <c r="IQK166" s="1"/>
      <c r="IQL166" s="1"/>
      <c r="IQM166" s="1"/>
      <c r="IQN166" s="1"/>
      <c r="IQO166" s="1"/>
      <c r="IQP166" s="1"/>
      <c r="IQQ166" s="1"/>
      <c r="IQR166" s="1"/>
      <c r="IQS166" s="1"/>
      <c r="IQT166" s="1"/>
      <c r="IQU166" s="1"/>
      <c r="IQV166" s="1"/>
      <c r="IQW166" s="1"/>
      <c r="IQX166" s="1"/>
      <c r="IQY166" s="1"/>
      <c r="IQZ166" s="1"/>
      <c r="IRA166" s="1"/>
      <c r="IRB166" s="1"/>
      <c r="IRC166" s="1"/>
      <c r="IRD166" s="1"/>
      <c r="IRE166" s="1"/>
      <c r="IRF166" s="1"/>
      <c r="IRG166" s="1"/>
      <c r="IRH166" s="1"/>
      <c r="IRI166" s="1"/>
      <c r="IRJ166" s="1"/>
      <c r="IRK166" s="1"/>
      <c r="IRL166" s="1"/>
      <c r="IRM166" s="1"/>
      <c r="IRN166" s="1"/>
      <c r="IRO166" s="1"/>
      <c r="IRP166" s="1"/>
      <c r="IRQ166" s="1"/>
      <c r="IRR166" s="1"/>
      <c r="IRS166" s="1"/>
      <c r="IRT166" s="1"/>
      <c r="IRU166" s="1"/>
      <c r="IRV166" s="1"/>
      <c r="IRW166" s="1"/>
      <c r="IRX166" s="1"/>
      <c r="IRY166" s="1"/>
      <c r="IRZ166" s="1"/>
      <c r="ISA166" s="1"/>
      <c r="ISB166" s="1"/>
      <c r="ISC166" s="1"/>
      <c r="ISD166" s="1"/>
      <c r="ISE166" s="1"/>
      <c r="ISF166" s="1"/>
      <c r="ISG166" s="1"/>
      <c r="ISH166" s="1"/>
      <c r="ISI166" s="1"/>
      <c r="ISJ166" s="1"/>
      <c r="ISK166" s="1"/>
      <c r="ISL166" s="1"/>
      <c r="ISM166" s="1"/>
      <c r="ISN166" s="1"/>
      <c r="ISO166" s="1"/>
      <c r="ISP166" s="1"/>
      <c r="ISQ166" s="1"/>
      <c r="ISR166" s="1"/>
      <c r="ISS166" s="1"/>
      <c r="IST166" s="1"/>
      <c r="ISU166" s="1"/>
      <c r="ISV166" s="1"/>
      <c r="ISW166" s="1"/>
      <c r="ISX166" s="1"/>
      <c r="ISY166" s="1"/>
      <c r="ISZ166" s="1"/>
      <c r="ITA166" s="1"/>
      <c r="ITB166" s="1"/>
      <c r="ITC166" s="1"/>
      <c r="ITD166" s="1"/>
      <c r="ITE166" s="1"/>
      <c r="ITF166" s="1"/>
      <c r="ITG166" s="1"/>
      <c r="ITH166" s="1"/>
      <c r="ITI166" s="1"/>
      <c r="ITJ166" s="1"/>
      <c r="ITK166" s="1"/>
      <c r="ITL166" s="1"/>
      <c r="ITM166" s="1"/>
      <c r="ITN166" s="1"/>
      <c r="ITO166" s="1"/>
      <c r="ITP166" s="1"/>
      <c r="ITQ166" s="1"/>
      <c r="ITR166" s="1"/>
      <c r="ITS166" s="1"/>
      <c r="ITT166" s="1"/>
      <c r="ITU166" s="1"/>
      <c r="ITV166" s="1"/>
      <c r="ITW166" s="1"/>
      <c r="ITX166" s="1"/>
      <c r="ITY166" s="1"/>
      <c r="ITZ166" s="1"/>
      <c r="IUA166" s="1"/>
      <c r="IUB166" s="1"/>
      <c r="IUC166" s="1"/>
      <c r="IUD166" s="1"/>
      <c r="IUE166" s="1"/>
      <c r="IUF166" s="1"/>
      <c r="IUG166" s="1"/>
      <c r="IUH166" s="1"/>
      <c r="IUI166" s="1"/>
      <c r="IUJ166" s="1"/>
      <c r="IUK166" s="1"/>
      <c r="IUL166" s="1"/>
      <c r="IUM166" s="1"/>
      <c r="IUN166" s="1"/>
      <c r="IUO166" s="1"/>
      <c r="IUP166" s="1"/>
      <c r="IUQ166" s="1"/>
      <c r="IUR166" s="1"/>
      <c r="IUS166" s="1"/>
      <c r="IUT166" s="1"/>
      <c r="IUU166" s="1"/>
      <c r="IUV166" s="1"/>
      <c r="IUW166" s="1"/>
      <c r="IUX166" s="1"/>
      <c r="IUY166" s="1"/>
      <c r="IUZ166" s="1"/>
      <c r="IVA166" s="1"/>
      <c r="IVB166" s="1"/>
      <c r="IVC166" s="1"/>
      <c r="IVD166" s="1"/>
      <c r="IVE166" s="1"/>
      <c r="IVF166" s="1"/>
      <c r="IVG166" s="1"/>
      <c r="IVH166" s="1"/>
      <c r="IVI166" s="1"/>
      <c r="IVJ166" s="1"/>
      <c r="IVK166" s="1"/>
      <c r="IVL166" s="1"/>
      <c r="IVM166" s="1"/>
      <c r="IVN166" s="1"/>
      <c r="IVO166" s="1"/>
      <c r="IVP166" s="1"/>
      <c r="IVQ166" s="1"/>
      <c r="IVR166" s="1"/>
      <c r="IVS166" s="1"/>
      <c r="IVT166" s="1"/>
      <c r="IVU166" s="1"/>
      <c r="IVV166" s="1"/>
      <c r="IVW166" s="1"/>
      <c r="IVX166" s="1"/>
      <c r="IVY166" s="1"/>
      <c r="IVZ166" s="1"/>
      <c r="IWA166" s="1"/>
      <c r="IWB166" s="1"/>
      <c r="IWC166" s="1"/>
      <c r="IWD166" s="1"/>
      <c r="IWE166" s="1"/>
      <c r="IWF166" s="1"/>
      <c r="IWG166" s="1"/>
      <c r="IWH166" s="1"/>
      <c r="IWI166" s="1"/>
      <c r="IWJ166" s="1"/>
      <c r="IWK166" s="1"/>
      <c r="IWL166" s="1"/>
      <c r="IWM166" s="1"/>
      <c r="IWN166" s="1"/>
      <c r="IWO166" s="1"/>
      <c r="IWP166" s="1"/>
      <c r="IWQ166" s="1"/>
      <c r="IWR166" s="1"/>
      <c r="IWS166" s="1"/>
      <c r="IWT166" s="1"/>
      <c r="IWU166" s="1"/>
      <c r="IWV166" s="1"/>
      <c r="IWW166" s="1"/>
      <c r="IWX166" s="1"/>
      <c r="IWY166" s="1"/>
      <c r="IWZ166" s="1"/>
      <c r="IXA166" s="1"/>
      <c r="IXB166" s="1"/>
      <c r="IXC166" s="1"/>
      <c r="IXD166" s="1"/>
      <c r="IXE166" s="1"/>
      <c r="IXF166" s="1"/>
      <c r="IXG166" s="1"/>
      <c r="IXH166" s="1"/>
      <c r="IXI166" s="1"/>
      <c r="IXJ166" s="1"/>
      <c r="IXK166" s="1"/>
      <c r="IXL166" s="1"/>
      <c r="IXM166" s="1"/>
      <c r="IXN166" s="1"/>
      <c r="IXO166" s="1"/>
      <c r="IXP166" s="1"/>
      <c r="IXQ166" s="1"/>
      <c r="IXR166" s="1"/>
      <c r="IXS166" s="1"/>
      <c r="IXT166" s="1"/>
      <c r="IXU166" s="1"/>
      <c r="IXV166" s="1"/>
      <c r="IXW166" s="1"/>
      <c r="IXX166" s="1"/>
      <c r="IXY166" s="1"/>
      <c r="IXZ166" s="1"/>
      <c r="IYA166" s="1"/>
      <c r="IYB166" s="1"/>
      <c r="IYC166" s="1"/>
      <c r="IYD166" s="1"/>
      <c r="IYE166" s="1"/>
      <c r="IYF166" s="1"/>
      <c r="IYG166" s="1"/>
      <c r="IYH166" s="1"/>
      <c r="IYI166" s="1"/>
      <c r="IYJ166" s="1"/>
      <c r="IYK166" s="1"/>
      <c r="IYL166" s="1"/>
      <c r="IYM166" s="1"/>
      <c r="IYN166" s="1"/>
      <c r="IYO166" s="1"/>
      <c r="IYP166" s="1"/>
      <c r="IYQ166" s="1"/>
      <c r="IYR166" s="1"/>
      <c r="IYS166" s="1"/>
      <c r="IYT166" s="1"/>
      <c r="IYU166" s="1"/>
      <c r="IYV166" s="1"/>
      <c r="IYW166" s="1"/>
      <c r="IYX166" s="1"/>
      <c r="IYY166" s="1"/>
      <c r="IYZ166" s="1"/>
      <c r="IZA166" s="1"/>
      <c r="IZB166" s="1"/>
      <c r="IZC166" s="1"/>
      <c r="IZD166" s="1"/>
      <c r="IZE166" s="1"/>
      <c r="IZF166" s="1"/>
      <c r="IZG166" s="1"/>
      <c r="IZH166" s="1"/>
      <c r="IZI166" s="1"/>
      <c r="IZJ166" s="1"/>
      <c r="IZK166" s="1"/>
      <c r="IZL166" s="1"/>
      <c r="IZM166" s="1"/>
      <c r="IZN166" s="1"/>
      <c r="IZO166" s="1"/>
      <c r="IZP166" s="1"/>
      <c r="IZQ166" s="1"/>
      <c r="IZR166" s="1"/>
      <c r="IZS166" s="1"/>
      <c r="IZT166" s="1"/>
      <c r="IZU166" s="1"/>
      <c r="IZV166" s="1"/>
      <c r="IZW166" s="1"/>
      <c r="IZX166" s="1"/>
      <c r="IZY166" s="1"/>
      <c r="IZZ166" s="1"/>
      <c r="JAA166" s="1"/>
      <c r="JAB166" s="1"/>
      <c r="JAC166" s="1"/>
      <c r="JAD166" s="1"/>
      <c r="JAE166" s="1"/>
      <c r="JAF166" s="1"/>
      <c r="JAG166" s="1"/>
      <c r="JAH166" s="1"/>
      <c r="JAI166" s="1"/>
      <c r="JAJ166" s="1"/>
      <c r="JAK166" s="1"/>
      <c r="JAL166" s="1"/>
      <c r="JAM166" s="1"/>
      <c r="JAN166" s="1"/>
      <c r="JAO166" s="1"/>
      <c r="JAP166" s="1"/>
      <c r="JAQ166" s="1"/>
      <c r="JAR166" s="1"/>
      <c r="JAS166" s="1"/>
      <c r="JAT166" s="1"/>
      <c r="JAU166" s="1"/>
      <c r="JAV166" s="1"/>
      <c r="JAW166" s="1"/>
      <c r="JAX166" s="1"/>
      <c r="JAY166" s="1"/>
      <c r="JAZ166" s="1"/>
      <c r="JBA166" s="1"/>
      <c r="JBB166" s="1"/>
      <c r="JBC166" s="1"/>
      <c r="JBD166" s="1"/>
      <c r="JBE166" s="1"/>
      <c r="JBF166" s="1"/>
      <c r="JBG166" s="1"/>
      <c r="JBH166" s="1"/>
      <c r="JBI166" s="1"/>
      <c r="JBJ166" s="1"/>
      <c r="JBK166" s="1"/>
      <c r="JBL166" s="1"/>
      <c r="JBM166" s="1"/>
      <c r="JBN166" s="1"/>
      <c r="JBO166" s="1"/>
      <c r="JBP166" s="1"/>
      <c r="JBQ166" s="1"/>
      <c r="JBR166" s="1"/>
      <c r="JBS166" s="1"/>
      <c r="JBT166" s="1"/>
      <c r="JBU166" s="1"/>
      <c r="JBV166" s="1"/>
      <c r="JBW166" s="1"/>
      <c r="JBX166" s="1"/>
      <c r="JBY166" s="1"/>
      <c r="JBZ166" s="1"/>
      <c r="JCA166" s="1"/>
      <c r="JCB166" s="1"/>
      <c r="JCC166" s="1"/>
      <c r="JCD166" s="1"/>
      <c r="JCE166" s="1"/>
      <c r="JCF166" s="1"/>
      <c r="JCG166" s="1"/>
      <c r="JCH166" s="1"/>
      <c r="JCI166" s="1"/>
      <c r="JCJ166" s="1"/>
      <c r="JCK166" s="1"/>
      <c r="JCL166" s="1"/>
      <c r="JCM166" s="1"/>
      <c r="JCN166" s="1"/>
      <c r="JCO166" s="1"/>
      <c r="JCP166" s="1"/>
      <c r="JCQ166" s="1"/>
      <c r="JCR166" s="1"/>
      <c r="JCS166" s="1"/>
      <c r="JCT166" s="1"/>
      <c r="JCU166" s="1"/>
      <c r="JCV166" s="1"/>
      <c r="JCW166" s="1"/>
      <c r="JCX166" s="1"/>
      <c r="JCY166" s="1"/>
      <c r="JCZ166" s="1"/>
      <c r="JDA166" s="1"/>
      <c r="JDB166" s="1"/>
      <c r="JDC166" s="1"/>
      <c r="JDD166" s="1"/>
      <c r="JDE166" s="1"/>
      <c r="JDF166" s="1"/>
      <c r="JDG166" s="1"/>
      <c r="JDH166" s="1"/>
      <c r="JDI166" s="1"/>
      <c r="JDJ166" s="1"/>
      <c r="JDK166" s="1"/>
      <c r="JDL166" s="1"/>
      <c r="JDM166" s="1"/>
      <c r="JDN166" s="1"/>
      <c r="JDO166" s="1"/>
      <c r="JDP166" s="1"/>
      <c r="JDQ166" s="1"/>
      <c r="JDR166" s="1"/>
      <c r="JDS166" s="1"/>
      <c r="JDT166" s="1"/>
      <c r="JDU166" s="1"/>
      <c r="JDV166" s="1"/>
      <c r="JDW166" s="1"/>
      <c r="JDX166" s="1"/>
      <c r="JDY166" s="1"/>
      <c r="JDZ166" s="1"/>
      <c r="JEA166" s="1"/>
      <c r="JEB166" s="1"/>
      <c r="JEC166" s="1"/>
      <c r="JED166" s="1"/>
      <c r="JEE166" s="1"/>
      <c r="JEF166" s="1"/>
      <c r="JEG166" s="1"/>
      <c r="JEH166" s="1"/>
      <c r="JEI166" s="1"/>
      <c r="JEJ166" s="1"/>
      <c r="JEK166" s="1"/>
      <c r="JEL166" s="1"/>
      <c r="JEM166" s="1"/>
      <c r="JEN166" s="1"/>
      <c r="JEO166" s="1"/>
      <c r="JEP166" s="1"/>
      <c r="JEQ166" s="1"/>
      <c r="JER166" s="1"/>
      <c r="JES166" s="1"/>
      <c r="JET166" s="1"/>
      <c r="JEU166" s="1"/>
      <c r="JEV166" s="1"/>
      <c r="JEW166" s="1"/>
      <c r="JEX166" s="1"/>
      <c r="JEY166" s="1"/>
      <c r="JEZ166" s="1"/>
      <c r="JFA166" s="1"/>
      <c r="JFB166" s="1"/>
      <c r="JFC166" s="1"/>
      <c r="JFD166" s="1"/>
      <c r="JFE166" s="1"/>
      <c r="JFF166" s="1"/>
      <c r="JFG166" s="1"/>
      <c r="JFH166" s="1"/>
      <c r="JFI166" s="1"/>
      <c r="JFJ166" s="1"/>
      <c r="JFK166" s="1"/>
      <c r="JFL166" s="1"/>
      <c r="JFM166" s="1"/>
      <c r="JFN166" s="1"/>
      <c r="JFO166" s="1"/>
      <c r="JFP166" s="1"/>
      <c r="JFQ166" s="1"/>
      <c r="JFR166" s="1"/>
      <c r="JFS166" s="1"/>
      <c r="JFT166" s="1"/>
      <c r="JFU166" s="1"/>
      <c r="JFV166" s="1"/>
      <c r="JFW166" s="1"/>
      <c r="JFX166" s="1"/>
      <c r="JFY166" s="1"/>
      <c r="JFZ166" s="1"/>
      <c r="JGA166" s="1"/>
      <c r="JGB166" s="1"/>
      <c r="JGC166" s="1"/>
      <c r="JGD166" s="1"/>
      <c r="JGE166" s="1"/>
      <c r="JGF166" s="1"/>
      <c r="JGG166" s="1"/>
      <c r="JGH166" s="1"/>
      <c r="JGI166" s="1"/>
      <c r="JGJ166" s="1"/>
      <c r="JGK166" s="1"/>
      <c r="JGL166" s="1"/>
      <c r="JGM166" s="1"/>
      <c r="JGN166" s="1"/>
      <c r="JGO166" s="1"/>
      <c r="JGP166" s="1"/>
      <c r="JGQ166" s="1"/>
      <c r="JGR166" s="1"/>
      <c r="JGS166" s="1"/>
      <c r="JGT166" s="1"/>
      <c r="JGU166" s="1"/>
      <c r="JGV166" s="1"/>
      <c r="JGW166" s="1"/>
      <c r="JGX166" s="1"/>
      <c r="JGY166" s="1"/>
      <c r="JGZ166" s="1"/>
      <c r="JHA166" s="1"/>
      <c r="JHB166" s="1"/>
      <c r="JHC166" s="1"/>
      <c r="JHD166" s="1"/>
      <c r="JHE166" s="1"/>
      <c r="JHF166" s="1"/>
      <c r="JHG166" s="1"/>
      <c r="JHH166" s="1"/>
      <c r="JHI166" s="1"/>
      <c r="JHJ166" s="1"/>
      <c r="JHK166" s="1"/>
      <c r="JHL166" s="1"/>
      <c r="JHM166" s="1"/>
      <c r="JHN166" s="1"/>
      <c r="JHO166" s="1"/>
      <c r="JHP166" s="1"/>
      <c r="JHQ166" s="1"/>
      <c r="JHR166" s="1"/>
      <c r="JHS166" s="1"/>
      <c r="JHT166" s="1"/>
      <c r="JHU166" s="1"/>
      <c r="JHV166" s="1"/>
      <c r="JHW166" s="1"/>
      <c r="JHX166" s="1"/>
      <c r="JHY166" s="1"/>
      <c r="JHZ166" s="1"/>
      <c r="JIA166" s="1"/>
      <c r="JIB166" s="1"/>
      <c r="JIC166" s="1"/>
      <c r="JID166" s="1"/>
      <c r="JIE166" s="1"/>
      <c r="JIF166" s="1"/>
      <c r="JIG166" s="1"/>
      <c r="JIH166" s="1"/>
      <c r="JII166" s="1"/>
      <c r="JIJ166" s="1"/>
      <c r="JIK166" s="1"/>
      <c r="JIL166" s="1"/>
      <c r="JIM166" s="1"/>
      <c r="JIN166" s="1"/>
      <c r="JIO166" s="1"/>
      <c r="JIP166" s="1"/>
      <c r="JIQ166" s="1"/>
      <c r="JIR166" s="1"/>
      <c r="JIS166" s="1"/>
      <c r="JIT166" s="1"/>
      <c r="JIU166" s="1"/>
      <c r="JIV166" s="1"/>
      <c r="JIW166" s="1"/>
      <c r="JIX166" s="1"/>
      <c r="JIY166" s="1"/>
      <c r="JIZ166" s="1"/>
      <c r="JJA166" s="1"/>
      <c r="JJB166" s="1"/>
      <c r="JJC166" s="1"/>
      <c r="JJD166" s="1"/>
      <c r="JJE166" s="1"/>
      <c r="JJF166" s="1"/>
      <c r="JJG166" s="1"/>
      <c r="JJH166" s="1"/>
      <c r="JJI166" s="1"/>
      <c r="JJJ166" s="1"/>
      <c r="JJK166" s="1"/>
      <c r="JJL166" s="1"/>
      <c r="JJM166" s="1"/>
      <c r="JJN166" s="1"/>
      <c r="JJO166" s="1"/>
      <c r="JJP166" s="1"/>
      <c r="JJQ166" s="1"/>
      <c r="JJR166" s="1"/>
      <c r="JJS166" s="1"/>
      <c r="JJT166" s="1"/>
      <c r="JJU166" s="1"/>
      <c r="JJV166" s="1"/>
      <c r="JJW166" s="1"/>
      <c r="JJX166" s="1"/>
      <c r="JJY166" s="1"/>
      <c r="JJZ166" s="1"/>
      <c r="JKA166" s="1"/>
      <c r="JKB166" s="1"/>
      <c r="JKC166" s="1"/>
      <c r="JKD166" s="1"/>
      <c r="JKE166" s="1"/>
      <c r="JKF166" s="1"/>
      <c r="JKG166" s="1"/>
      <c r="JKH166" s="1"/>
      <c r="JKI166" s="1"/>
      <c r="JKJ166" s="1"/>
      <c r="JKK166" s="1"/>
      <c r="JKL166" s="1"/>
      <c r="JKM166" s="1"/>
      <c r="JKN166" s="1"/>
      <c r="JKO166" s="1"/>
      <c r="JKP166" s="1"/>
      <c r="JKQ166" s="1"/>
      <c r="JKR166" s="1"/>
      <c r="JKS166" s="1"/>
      <c r="JKT166" s="1"/>
      <c r="JKU166" s="1"/>
      <c r="JKV166" s="1"/>
      <c r="JKW166" s="1"/>
      <c r="JKX166" s="1"/>
      <c r="JKY166" s="1"/>
      <c r="JKZ166" s="1"/>
      <c r="JLA166" s="1"/>
      <c r="JLB166" s="1"/>
      <c r="JLC166" s="1"/>
      <c r="JLD166" s="1"/>
      <c r="JLE166" s="1"/>
      <c r="JLF166" s="1"/>
      <c r="JLG166" s="1"/>
      <c r="JLH166" s="1"/>
      <c r="JLI166" s="1"/>
      <c r="JLJ166" s="1"/>
      <c r="JLK166" s="1"/>
      <c r="JLL166" s="1"/>
      <c r="JLM166" s="1"/>
      <c r="JLN166" s="1"/>
      <c r="JLO166" s="1"/>
      <c r="JLP166" s="1"/>
      <c r="JLQ166" s="1"/>
      <c r="JLR166" s="1"/>
      <c r="JLS166" s="1"/>
      <c r="JLT166" s="1"/>
      <c r="JLU166" s="1"/>
      <c r="JLV166" s="1"/>
      <c r="JLW166" s="1"/>
      <c r="JLX166" s="1"/>
      <c r="JLY166" s="1"/>
      <c r="JLZ166" s="1"/>
      <c r="JMA166" s="1"/>
      <c r="JMB166" s="1"/>
      <c r="JMC166" s="1"/>
      <c r="JMD166" s="1"/>
      <c r="JME166" s="1"/>
      <c r="JMF166" s="1"/>
      <c r="JMG166" s="1"/>
      <c r="JMH166" s="1"/>
      <c r="JMI166" s="1"/>
      <c r="JMJ166" s="1"/>
      <c r="JMK166" s="1"/>
      <c r="JML166" s="1"/>
      <c r="JMM166" s="1"/>
      <c r="JMN166" s="1"/>
      <c r="JMO166" s="1"/>
      <c r="JMP166" s="1"/>
      <c r="JMQ166" s="1"/>
      <c r="JMR166" s="1"/>
      <c r="JMS166" s="1"/>
      <c r="JMT166" s="1"/>
      <c r="JMU166" s="1"/>
      <c r="JMV166" s="1"/>
      <c r="JMW166" s="1"/>
      <c r="JMX166" s="1"/>
      <c r="JMY166" s="1"/>
      <c r="JMZ166" s="1"/>
      <c r="JNA166" s="1"/>
      <c r="JNB166" s="1"/>
      <c r="JNC166" s="1"/>
      <c r="JND166" s="1"/>
      <c r="JNE166" s="1"/>
      <c r="JNF166" s="1"/>
      <c r="JNG166" s="1"/>
      <c r="JNH166" s="1"/>
      <c r="JNI166" s="1"/>
      <c r="JNJ166" s="1"/>
      <c r="JNK166" s="1"/>
      <c r="JNL166" s="1"/>
      <c r="JNM166" s="1"/>
      <c r="JNN166" s="1"/>
      <c r="JNO166" s="1"/>
      <c r="JNP166" s="1"/>
      <c r="JNQ166" s="1"/>
      <c r="JNR166" s="1"/>
      <c r="JNS166" s="1"/>
      <c r="JNT166" s="1"/>
      <c r="JNU166" s="1"/>
      <c r="JNV166" s="1"/>
      <c r="JNW166" s="1"/>
      <c r="JNX166" s="1"/>
      <c r="JNY166" s="1"/>
      <c r="JNZ166" s="1"/>
      <c r="JOA166" s="1"/>
      <c r="JOB166" s="1"/>
      <c r="JOC166" s="1"/>
      <c r="JOD166" s="1"/>
      <c r="JOE166" s="1"/>
      <c r="JOF166" s="1"/>
      <c r="JOG166" s="1"/>
      <c r="JOH166" s="1"/>
      <c r="JOI166" s="1"/>
      <c r="JOJ166" s="1"/>
      <c r="JOK166" s="1"/>
      <c r="JOL166" s="1"/>
      <c r="JOM166" s="1"/>
      <c r="JON166" s="1"/>
      <c r="JOO166" s="1"/>
      <c r="JOP166" s="1"/>
      <c r="JOQ166" s="1"/>
      <c r="JOR166" s="1"/>
      <c r="JOS166" s="1"/>
      <c r="JOT166" s="1"/>
      <c r="JOU166" s="1"/>
      <c r="JOV166" s="1"/>
      <c r="JOW166" s="1"/>
      <c r="JOX166" s="1"/>
      <c r="JOY166" s="1"/>
      <c r="JOZ166" s="1"/>
      <c r="JPA166" s="1"/>
      <c r="JPB166" s="1"/>
      <c r="JPC166" s="1"/>
      <c r="JPD166" s="1"/>
      <c r="JPE166" s="1"/>
      <c r="JPF166" s="1"/>
      <c r="JPG166" s="1"/>
      <c r="JPH166" s="1"/>
      <c r="JPI166" s="1"/>
      <c r="JPJ166" s="1"/>
      <c r="JPK166" s="1"/>
      <c r="JPL166" s="1"/>
      <c r="JPM166" s="1"/>
      <c r="JPN166" s="1"/>
      <c r="JPO166" s="1"/>
      <c r="JPP166" s="1"/>
      <c r="JPQ166" s="1"/>
      <c r="JPR166" s="1"/>
      <c r="JPS166" s="1"/>
      <c r="JPT166" s="1"/>
      <c r="JPU166" s="1"/>
      <c r="JPV166" s="1"/>
      <c r="JPW166" s="1"/>
      <c r="JPX166" s="1"/>
      <c r="JPY166" s="1"/>
      <c r="JPZ166" s="1"/>
      <c r="JQA166" s="1"/>
      <c r="JQB166" s="1"/>
      <c r="JQC166" s="1"/>
      <c r="JQD166" s="1"/>
      <c r="JQE166" s="1"/>
      <c r="JQF166" s="1"/>
      <c r="JQG166" s="1"/>
      <c r="JQH166" s="1"/>
      <c r="JQI166" s="1"/>
      <c r="JQJ166" s="1"/>
      <c r="JQK166" s="1"/>
      <c r="JQL166" s="1"/>
      <c r="JQM166" s="1"/>
      <c r="JQN166" s="1"/>
      <c r="JQO166" s="1"/>
      <c r="JQP166" s="1"/>
      <c r="JQQ166" s="1"/>
      <c r="JQR166" s="1"/>
      <c r="JQS166" s="1"/>
      <c r="JQT166" s="1"/>
      <c r="JQU166" s="1"/>
      <c r="JQV166" s="1"/>
      <c r="JQW166" s="1"/>
      <c r="JQX166" s="1"/>
      <c r="JQY166" s="1"/>
      <c r="JQZ166" s="1"/>
      <c r="JRA166" s="1"/>
      <c r="JRB166" s="1"/>
      <c r="JRC166" s="1"/>
      <c r="JRD166" s="1"/>
      <c r="JRE166" s="1"/>
      <c r="JRF166" s="1"/>
      <c r="JRG166" s="1"/>
      <c r="JRH166" s="1"/>
      <c r="JRI166" s="1"/>
      <c r="JRJ166" s="1"/>
      <c r="JRK166" s="1"/>
      <c r="JRL166" s="1"/>
      <c r="JRM166" s="1"/>
      <c r="JRN166" s="1"/>
      <c r="JRO166" s="1"/>
      <c r="JRP166" s="1"/>
      <c r="JRQ166" s="1"/>
      <c r="JRR166" s="1"/>
      <c r="JRS166" s="1"/>
      <c r="JRT166" s="1"/>
      <c r="JRU166" s="1"/>
      <c r="JRV166" s="1"/>
      <c r="JRW166" s="1"/>
      <c r="JRX166" s="1"/>
      <c r="JRY166" s="1"/>
      <c r="JRZ166" s="1"/>
      <c r="JSA166" s="1"/>
      <c r="JSB166" s="1"/>
      <c r="JSC166" s="1"/>
      <c r="JSD166" s="1"/>
      <c r="JSE166" s="1"/>
      <c r="JSF166" s="1"/>
      <c r="JSG166" s="1"/>
      <c r="JSH166" s="1"/>
      <c r="JSI166" s="1"/>
      <c r="JSJ166" s="1"/>
      <c r="JSK166" s="1"/>
      <c r="JSL166" s="1"/>
      <c r="JSM166" s="1"/>
      <c r="JSN166" s="1"/>
      <c r="JSO166" s="1"/>
      <c r="JSP166" s="1"/>
      <c r="JSQ166" s="1"/>
      <c r="JSR166" s="1"/>
      <c r="JSS166" s="1"/>
      <c r="JST166" s="1"/>
      <c r="JSU166" s="1"/>
      <c r="JSV166" s="1"/>
      <c r="JSW166" s="1"/>
      <c r="JSX166" s="1"/>
      <c r="JSY166" s="1"/>
      <c r="JSZ166" s="1"/>
      <c r="JTA166" s="1"/>
      <c r="JTB166" s="1"/>
      <c r="JTC166" s="1"/>
      <c r="JTD166" s="1"/>
      <c r="JTE166" s="1"/>
      <c r="JTF166" s="1"/>
      <c r="JTG166" s="1"/>
      <c r="JTH166" s="1"/>
      <c r="JTI166" s="1"/>
      <c r="JTJ166" s="1"/>
      <c r="JTK166" s="1"/>
      <c r="JTL166" s="1"/>
      <c r="JTM166" s="1"/>
      <c r="JTN166" s="1"/>
      <c r="JTO166" s="1"/>
      <c r="JTP166" s="1"/>
      <c r="JTQ166" s="1"/>
      <c r="JTR166" s="1"/>
      <c r="JTS166" s="1"/>
      <c r="JTT166" s="1"/>
      <c r="JTU166" s="1"/>
      <c r="JTV166" s="1"/>
      <c r="JTW166" s="1"/>
      <c r="JTX166" s="1"/>
      <c r="JTY166" s="1"/>
      <c r="JTZ166" s="1"/>
      <c r="JUA166" s="1"/>
      <c r="JUB166" s="1"/>
      <c r="JUC166" s="1"/>
      <c r="JUD166" s="1"/>
      <c r="JUE166" s="1"/>
      <c r="JUF166" s="1"/>
      <c r="JUG166" s="1"/>
      <c r="JUH166" s="1"/>
      <c r="JUI166" s="1"/>
      <c r="JUJ166" s="1"/>
      <c r="JUK166" s="1"/>
      <c r="JUL166" s="1"/>
      <c r="JUM166" s="1"/>
      <c r="JUN166" s="1"/>
      <c r="JUO166" s="1"/>
      <c r="JUP166" s="1"/>
      <c r="JUQ166" s="1"/>
      <c r="JUR166" s="1"/>
      <c r="JUS166" s="1"/>
      <c r="JUT166" s="1"/>
      <c r="JUU166" s="1"/>
      <c r="JUV166" s="1"/>
      <c r="JUW166" s="1"/>
      <c r="JUX166" s="1"/>
      <c r="JUY166" s="1"/>
      <c r="JUZ166" s="1"/>
      <c r="JVA166" s="1"/>
      <c r="JVB166" s="1"/>
      <c r="JVC166" s="1"/>
      <c r="JVD166" s="1"/>
      <c r="JVE166" s="1"/>
      <c r="JVF166" s="1"/>
      <c r="JVG166" s="1"/>
      <c r="JVH166" s="1"/>
      <c r="JVI166" s="1"/>
      <c r="JVJ166" s="1"/>
      <c r="JVK166" s="1"/>
      <c r="JVL166" s="1"/>
      <c r="JVM166" s="1"/>
      <c r="JVN166" s="1"/>
      <c r="JVO166" s="1"/>
      <c r="JVP166" s="1"/>
      <c r="JVQ166" s="1"/>
      <c r="JVR166" s="1"/>
      <c r="JVS166" s="1"/>
      <c r="JVT166" s="1"/>
      <c r="JVU166" s="1"/>
      <c r="JVV166" s="1"/>
      <c r="JVW166" s="1"/>
      <c r="JVX166" s="1"/>
      <c r="JVY166" s="1"/>
      <c r="JVZ166" s="1"/>
      <c r="JWA166" s="1"/>
      <c r="JWB166" s="1"/>
      <c r="JWC166" s="1"/>
      <c r="JWD166" s="1"/>
      <c r="JWE166" s="1"/>
      <c r="JWF166" s="1"/>
      <c r="JWG166" s="1"/>
      <c r="JWH166" s="1"/>
      <c r="JWI166" s="1"/>
      <c r="JWJ166" s="1"/>
      <c r="JWK166" s="1"/>
      <c r="JWL166" s="1"/>
      <c r="JWM166" s="1"/>
      <c r="JWN166" s="1"/>
      <c r="JWO166" s="1"/>
      <c r="JWP166" s="1"/>
      <c r="JWQ166" s="1"/>
      <c r="JWR166" s="1"/>
      <c r="JWS166" s="1"/>
      <c r="JWT166" s="1"/>
      <c r="JWU166" s="1"/>
      <c r="JWV166" s="1"/>
      <c r="JWW166" s="1"/>
      <c r="JWX166" s="1"/>
      <c r="JWY166" s="1"/>
      <c r="JWZ166" s="1"/>
      <c r="JXA166" s="1"/>
      <c r="JXB166" s="1"/>
      <c r="JXC166" s="1"/>
      <c r="JXD166" s="1"/>
      <c r="JXE166" s="1"/>
      <c r="JXF166" s="1"/>
      <c r="JXG166" s="1"/>
      <c r="JXH166" s="1"/>
      <c r="JXI166" s="1"/>
      <c r="JXJ166" s="1"/>
      <c r="JXK166" s="1"/>
      <c r="JXL166" s="1"/>
      <c r="JXM166" s="1"/>
      <c r="JXN166" s="1"/>
      <c r="JXO166" s="1"/>
      <c r="JXP166" s="1"/>
      <c r="JXQ166" s="1"/>
      <c r="JXR166" s="1"/>
      <c r="JXS166" s="1"/>
      <c r="JXT166" s="1"/>
      <c r="JXU166" s="1"/>
      <c r="JXV166" s="1"/>
      <c r="JXW166" s="1"/>
      <c r="JXX166" s="1"/>
      <c r="JXY166" s="1"/>
      <c r="JXZ166" s="1"/>
      <c r="JYA166" s="1"/>
      <c r="JYB166" s="1"/>
      <c r="JYC166" s="1"/>
      <c r="JYD166" s="1"/>
      <c r="JYE166" s="1"/>
      <c r="JYF166" s="1"/>
      <c r="JYG166" s="1"/>
      <c r="JYH166" s="1"/>
      <c r="JYI166" s="1"/>
      <c r="JYJ166" s="1"/>
      <c r="JYK166" s="1"/>
      <c r="JYL166" s="1"/>
      <c r="JYM166" s="1"/>
      <c r="JYN166" s="1"/>
      <c r="JYO166" s="1"/>
      <c r="JYP166" s="1"/>
      <c r="JYQ166" s="1"/>
      <c r="JYR166" s="1"/>
      <c r="JYS166" s="1"/>
      <c r="JYT166" s="1"/>
      <c r="JYU166" s="1"/>
      <c r="JYV166" s="1"/>
      <c r="JYW166" s="1"/>
      <c r="JYX166" s="1"/>
      <c r="JYY166" s="1"/>
      <c r="JYZ166" s="1"/>
      <c r="JZA166" s="1"/>
      <c r="JZB166" s="1"/>
      <c r="JZC166" s="1"/>
      <c r="JZD166" s="1"/>
      <c r="JZE166" s="1"/>
      <c r="JZF166" s="1"/>
      <c r="JZG166" s="1"/>
      <c r="JZH166" s="1"/>
      <c r="JZI166" s="1"/>
      <c r="JZJ166" s="1"/>
      <c r="JZK166" s="1"/>
      <c r="JZL166" s="1"/>
      <c r="JZM166" s="1"/>
      <c r="JZN166" s="1"/>
      <c r="JZO166" s="1"/>
      <c r="JZP166" s="1"/>
      <c r="JZQ166" s="1"/>
      <c r="JZR166" s="1"/>
      <c r="JZS166" s="1"/>
      <c r="JZT166" s="1"/>
      <c r="JZU166" s="1"/>
      <c r="JZV166" s="1"/>
      <c r="JZW166" s="1"/>
      <c r="JZX166" s="1"/>
      <c r="JZY166" s="1"/>
      <c r="JZZ166" s="1"/>
      <c r="KAA166" s="1"/>
      <c r="KAB166" s="1"/>
      <c r="KAC166" s="1"/>
      <c r="KAD166" s="1"/>
      <c r="KAE166" s="1"/>
      <c r="KAF166" s="1"/>
      <c r="KAG166" s="1"/>
      <c r="KAH166" s="1"/>
      <c r="KAI166" s="1"/>
      <c r="KAJ166" s="1"/>
      <c r="KAK166" s="1"/>
      <c r="KAL166" s="1"/>
      <c r="KAM166" s="1"/>
      <c r="KAN166" s="1"/>
      <c r="KAO166" s="1"/>
      <c r="KAP166" s="1"/>
      <c r="KAQ166" s="1"/>
      <c r="KAR166" s="1"/>
      <c r="KAS166" s="1"/>
      <c r="KAT166" s="1"/>
      <c r="KAU166" s="1"/>
      <c r="KAV166" s="1"/>
      <c r="KAW166" s="1"/>
      <c r="KAX166" s="1"/>
      <c r="KAY166" s="1"/>
      <c r="KAZ166" s="1"/>
      <c r="KBA166" s="1"/>
      <c r="KBB166" s="1"/>
      <c r="KBC166" s="1"/>
      <c r="KBD166" s="1"/>
      <c r="KBE166" s="1"/>
      <c r="KBF166" s="1"/>
      <c r="KBG166" s="1"/>
      <c r="KBH166" s="1"/>
      <c r="KBI166" s="1"/>
      <c r="KBJ166" s="1"/>
      <c r="KBK166" s="1"/>
      <c r="KBL166" s="1"/>
      <c r="KBM166" s="1"/>
      <c r="KBN166" s="1"/>
      <c r="KBO166" s="1"/>
      <c r="KBP166" s="1"/>
      <c r="KBQ166" s="1"/>
      <c r="KBR166" s="1"/>
      <c r="KBS166" s="1"/>
      <c r="KBT166" s="1"/>
      <c r="KBU166" s="1"/>
      <c r="KBV166" s="1"/>
      <c r="KBW166" s="1"/>
      <c r="KBX166" s="1"/>
      <c r="KBY166" s="1"/>
      <c r="KBZ166" s="1"/>
      <c r="KCA166" s="1"/>
      <c r="KCB166" s="1"/>
      <c r="KCC166" s="1"/>
      <c r="KCD166" s="1"/>
      <c r="KCE166" s="1"/>
      <c r="KCF166" s="1"/>
      <c r="KCG166" s="1"/>
      <c r="KCH166" s="1"/>
      <c r="KCI166" s="1"/>
      <c r="KCJ166" s="1"/>
      <c r="KCK166" s="1"/>
      <c r="KCL166" s="1"/>
      <c r="KCM166" s="1"/>
      <c r="KCN166" s="1"/>
      <c r="KCO166" s="1"/>
      <c r="KCP166" s="1"/>
      <c r="KCQ166" s="1"/>
      <c r="KCR166" s="1"/>
      <c r="KCS166" s="1"/>
      <c r="KCT166" s="1"/>
      <c r="KCU166" s="1"/>
      <c r="KCV166" s="1"/>
      <c r="KCW166" s="1"/>
      <c r="KCX166" s="1"/>
      <c r="KCY166" s="1"/>
      <c r="KCZ166" s="1"/>
      <c r="KDA166" s="1"/>
      <c r="KDB166" s="1"/>
      <c r="KDC166" s="1"/>
      <c r="KDD166" s="1"/>
      <c r="KDE166" s="1"/>
      <c r="KDF166" s="1"/>
      <c r="KDG166" s="1"/>
      <c r="KDH166" s="1"/>
      <c r="KDI166" s="1"/>
      <c r="KDJ166" s="1"/>
      <c r="KDK166" s="1"/>
      <c r="KDL166" s="1"/>
      <c r="KDM166" s="1"/>
      <c r="KDN166" s="1"/>
      <c r="KDO166" s="1"/>
      <c r="KDP166" s="1"/>
      <c r="KDQ166" s="1"/>
      <c r="KDR166" s="1"/>
      <c r="KDS166" s="1"/>
      <c r="KDT166" s="1"/>
      <c r="KDU166" s="1"/>
      <c r="KDV166" s="1"/>
      <c r="KDW166" s="1"/>
      <c r="KDX166" s="1"/>
      <c r="KDY166" s="1"/>
      <c r="KDZ166" s="1"/>
      <c r="KEA166" s="1"/>
      <c r="KEB166" s="1"/>
      <c r="KEC166" s="1"/>
      <c r="KED166" s="1"/>
      <c r="KEE166" s="1"/>
      <c r="KEF166" s="1"/>
      <c r="KEG166" s="1"/>
      <c r="KEH166" s="1"/>
      <c r="KEI166" s="1"/>
      <c r="KEJ166" s="1"/>
      <c r="KEK166" s="1"/>
      <c r="KEL166" s="1"/>
      <c r="KEM166" s="1"/>
      <c r="KEN166" s="1"/>
      <c r="KEO166" s="1"/>
      <c r="KEP166" s="1"/>
      <c r="KEQ166" s="1"/>
      <c r="KER166" s="1"/>
      <c r="KES166" s="1"/>
      <c r="KET166" s="1"/>
      <c r="KEU166" s="1"/>
      <c r="KEV166" s="1"/>
      <c r="KEW166" s="1"/>
      <c r="KEX166" s="1"/>
      <c r="KEY166" s="1"/>
      <c r="KEZ166" s="1"/>
      <c r="KFA166" s="1"/>
      <c r="KFB166" s="1"/>
      <c r="KFC166" s="1"/>
      <c r="KFD166" s="1"/>
      <c r="KFE166" s="1"/>
      <c r="KFF166" s="1"/>
      <c r="KFG166" s="1"/>
      <c r="KFH166" s="1"/>
      <c r="KFI166" s="1"/>
      <c r="KFJ166" s="1"/>
      <c r="KFK166" s="1"/>
      <c r="KFL166" s="1"/>
      <c r="KFM166" s="1"/>
      <c r="KFN166" s="1"/>
      <c r="KFO166" s="1"/>
      <c r="KFP166" s="1"/>
      <c r="KFQ166" s="1"/>
      <c r="KFR166" s="1"/>
      <c r="KFS166" s="1"/>
      <c r="KFT166" s="1"/>
      <c r="KFU166" s="1"/>
      <c r="KFV166" s="1"/>
      <c r="KFW166" s="1"/>
      <c r="KFX166" s="1"/>
      <c r="KFY166" s="1"/>
      <c r="KFZ166" s="1"/>
      <c r="KGA166" s="1"/>
      <c r="KGB166" s="1"/>
      <c r="KGC166" s="1"/>
      <c r="KGD166" s="1"/>
      <c r="KGE166" s="1"/>
      <c r="KGF166" s="1"/>
      <c r="KGG166" s="1"/>
      <c r="KGH166" s="1"/>
      <c r="KGI166" s="1"/>
      <c r="KGJ166" s="1"/>
      <c r="KGK166" s="1"/>
      <c r="KGL166" s="1"/>
      <c r="KGM166" s="1"/>
      <c r="KGN166" s="1"/>
      <c r="KGO166" s="1"/>
      <c r="KGP166" s="1"/>
      <c r="KGQ166" s="1"/>
      <c r="KGR166" s="1"/>
      <c r="KGS166" s="1"/>
      <c r="KGT166" s="1"/>
      <c r="KGU166" s="1"/>
      <c r="KGV166" s="1"/>
      <c r="KGW166" s="1"/>
      <c r="KGX166" s="1"/>
      <c r="KGY166" s="1"/>
      <c r="KGZ166" s="1"/>
      <c r="KHA166" s="1"/>
      <c r="KHB166" s="1"/>
      <c r="KHC166" s="1"/>
      <c r="KHD166" s="1"/>
      <c r="KHE166" s="1"/>
      <c r="KHF166" s="1"/>
      <c r="KHG166" s="1"/>
      <c r="KHH166" s="1"/>
      <c r="KHI166" s="1"/>
      <c r="KHJ166" s="1"/>
      <c r="KHK166" s="1"/>
      <c r="KHL166" s="1"/>
      <c r="KHM166" s="1"/>
      <c r="KHN166" s="1"/>
      <c r="KHO166" s="1"/>
      <c r="KHP166" s="1"/>
      <c r="KHQ166" s="1"/>
      <c r="KHR166" s="1"/>
      <c r="KHS166" s="1"/>
      <c r="KHT166" s="1"/>
      <c r="KHU166" s="1"/>
      <c r="KHV166" s="1"/>
      <c r="KHW166" s="1"/>
      <c r="KHX166" s="1"/>
      <c r="KHY166" s="1"/>
      <c r="KHZ166" s="1"/>
      <c r="KIA166" s="1"/>
      <c r="KIB166" s="1"/>
      <c r="KIC166" s="1"/>
      <c r="KID166" s="1"/>
      <c r="KIE166" s="1"/>
      <c r="KIF166" s="1"/>
      <c r="KIG166" s="1"/>
      <c r="KIH166" s="1"/>
      <c r="KII166" s="1"/>
      <c r="KIJ166" s="1"/>
      <c r="KIK166" s="1"/>
      <c r="KIL166" s="1"/>
      <c r="KIM166" s="1"/>
      <c r="KIN166" s="1"/>
      <c r="KIO166" s="1"/>
      <c r="KIP166" s="1"/>
      <c r="KIQ166" s="1"/>
      <c r="KIR166" s="1"/>
      <c r="KIS166" s="1"/>
      <c r="KIT166" s="1"/>
      <c r="KIU166" s="1"/>
      <c r="KIV166" s="1"/>
      <c r="KIW166" s="1"/>
      <c r="KIX166" s="1"/>
      <c r="KIY166" s="1"/>
      <c r="KIZ166" s="1"/>
      <c r="KJA166" s="1"/>
      <c r="KJB166" s="1"/>
      <c r="KJC166" s="1"/>
      <c r="KJD166" s="1"/>
      <c r="KJE166" s="1"/>
      <c r="KJF166" s="1"/>
      <c r="KJG166" s="1"/>
      <c r="KJH166" s="1"/>
      <c r="KJI166" s="1"/>
      <c r="KJJ166" s="1"/>
      <c r="KJK166" s="1"/>
      <c r="KJL166" s="1"/>
      <c r="KJM166" s="1"/>
      <c r="KJN166" s="1"/>
      <c r="KJO166" s="1"/>
      <c r="KJP166" s="1"/>
      <c r="KJQ166" s="1"/>
      <c r="KJR166" s="1"/>
      <c r="KJS166" s="1"/>
      <c r="KJT166" s="1"/>
      <c r="KJU166" s="1"/>
      <c r="KJV166" s="1"/>
      <c r="KJW166" s="1"/>
      <c r="KJX166" s="1"/>
      <c r="KJY166" s="1"/>
      <c r="KJZ166" s="1"/>
      <c r="KKA166" s="1"/>
      <c r="KKB166" s="1"/>
      <c r="KKC166" s="1"/>
      <c r="KKD166" s="1"/>
      <c r="KKE166" s="1"/>
      <c r="KKF166" s="1"/>
      <c r="KKG166" s="1"/>
      <c r="KKH166" s="1"/>
      <c r="KKI166" s="1"/>
      <c r="KKJ166" s="1"/>
      <c r="KKK166" s="1"/>
      <c r="KKL166" s="1"/>
      <c r="KKM166" s="1"/>
      <c r="KKN166" s="1"/>
      <c r="KKO166" s="1"/>
      <c r="KKP166" s="1"/>
      <c r="KKQ166" s="1"/>
      <c r="KKR166" s="1"/>
      <c r="KKS166" s="1"/>
      <c r="KKT166" s="1"/>
      <c r="KKU166" s="1"/>
      <c r="KKV166" s="1"/>
      <c r="KKW166" s="1"/>
      <c r="KKX166" s="1"/>
      <c r="KKY166" s="1"/>
      <c r="KKZ166" s="1"/>
      <c r="KLA166" s="1"/>
      <c r="KLB166" s="1"/>
      <c r="KLC166" s="1"/>
      <c r="KLD166" s="1"/>
      <c r="KLE166" s="1"/>
      <c r="KLF166" s="1"/>
      <c r="KLG166" s="1"/>
      <c r="KLH166" s="1"/>
      <c r="KLI166" s="1"/>
      <c r="KLJ166" s="1"/>
      <c r="KLK166" s="1"/>
      <c r="KLL166" s="1"/>
      <c r="KLM166" s="1"/>
      <c r="KLN166" s="1"/>
      <c r="KLO166" s="1"/>
      <c r="KLP166" s="1"/>
      <c r="KLQ166" s="1"/>
      <c r="KLR166" s="1"/>
      <c r="KLS166" s="1"/>
      <c r="KLT166" s="1"/>
      <c r="KLU166" s="1"/>
      <c r="KLV166" s="1"/>
      <c r="KLW166" s="1"/>
      <c r="KLX166" s="1"/>
      <c r="KLY166" s="1"/>
      <c r="KLZ166" s="1"/>
      <c r="KMA166" s="1"/>
      <c r="KMB166" s="1"/>
      <c r="KMC166" s="1"/>
      <c r="KMD166" s="1"/>
      <c r="KME166" s="1"/>
      <c r="KMF166" s="1"/>
      <c r="KMG166" s="1"/>
      <c r="KMH166" s="1"/>
      <c r="KMI166" s="1"/>
      <c r="KMJ166" s="1"/>
      <c r="KMK166" s="1"/>
      <c r="KML166" s="1"/>
      <c r="KMM166" s="1"/>
      <c r="KMN166" s="1"/>
      <c r="KMO166" s="1"/>
      <c r="KMP166" s="1"/>
      <c r="KMQ166" s="1"/>
      <c r="KMR166" s="1"/>
      <c r="KMS166" s="1"/>
      <c r="KMT166" s="1"/>
      <c r="KMU166" s="1"/>
      <c r="KMV166" s="1"/>
      <c r="KMW166" s="1"/>
      <c r="KMX166" s="1"/>
      <c r="KMY166" s="1"/>
      <c r="KMZ166" s="1"/>
      <c r="KNA166" s="1"/>
      <c r="KNB166" s="1"/>
      <c r="KNC166" s="1"/>
      <c r="KND166" s="1"/>
      <c r="KNE166" s="1"/>
      <c r="KNF166" s="1"/>
      <c r="KNG166" s="1"/>
      <c r="KNH166" s="1"/>
      <c r="KNI166" s="1"/>
      <c r="KNJ166" s="1"/>
      <c r="KNK166" s="1"/>
      <c r="KNL166" s="1"/>
      <c r="KNM166" s="1"/>
      <c r="KNN166" s="1"/>
      <c r="KNO166" s="1"/>
      <c r="KNP166" s="1"/>
      <c r="KNQ166" s="1"/>
      <c r="KNR166" s="1"/>
      <c r="KNS166" s="1"/>
      <c r="KNT166" s="1"/>
      <c r="KNU166" s="1"/>
      <c r="KNV166" s="1"/>
      <c r="KNW166" s="1"/>
      <c r="KNX166" s="1"/>
      <c r="KNY166" s="1"/>
      <c r="KNZ166" s="1"/>
      <c r="KOA166" s="1"/>
      <c r="KOB166" s="1"/>
      <c r="KOC166" s="1"/>
      <c r="KOD166" s="1"/>
      <c r="KOE166" s="1"/>
      <c r="KOF166" s="1"/>
      <c r="KOG166" s="1"/>
      <c r="KOH166" s="1"/>
      <c r="KOI166" s="1"/>
      <c r="KOJ166" s="1"/>
      <c r="KOK166" s="1"/>
      <c r="KOL166" s="1"/>
      <c r="KOM166" s="1"/>
      <c r="KON166" s="1"/>
      <c r="KOO166" s="1"/>
      <c r="KOP166" s="1"/>
      <c r="KOQ166" s="1"/>
      <c r="KOR166" s="1"/>
      <c r="KOS166" s="1"/>
      <c r="KOT166" s="1"/>
      <c r="KOU166" s="1"/>
      <c r="KOV166" s="1"/>
      <c r="KOW166" s="1"/>
      <c r="KOX166" s="1"/>
      <c r="KOY166" s="1"/>
      <c r="KOZ166" s="1"/>
      <c r="KPA166" s="1"/>
      <c r="KPB166" s="1"/>
      <c r="KPC166" s="1"/>
      <c r="KPD166" s="1"/>
      <c r="KPE166" s="1"/>
      <c r="KPF166" s="1"/>
      <c r="KPG166" s="1"/>
      <c r="KPH166" s="1"/>
      <c r="KPI166" s="1"/>
      <c r="KPJ166" s="1"/>
      <c r="KPK166" s="1"/>
      <c r="KPL166" s="1"/>
      <c r="KPM166" s="1"/>
      <c r="KPN166" s="1"/>
      <c r="KPO166" s="1"/>
      <c r="KPP166" s="1"/>
      <c r="KPQ166" s="1"/>
      <c r="KPR166" s="1"/>
      <c r="KPS166" s="1"/>
      <c r="KPT166" s="1"/>
      <c r="KPU166" s="1"/>
      <c r="KPV166" s="1"/>
      <c r="KPW166" s="1"/>
      <c r="KPX166" s="1"/>
      <c r="KPY166" s="1"/>
      <c r="KPZ166" s="1"/>
      <c r="KQA166" s="1"/>
      <c r="KQB166" s="1"/>
      <c r="KQC166" s="1"/>
      <c r="KQD166" s="1"/>
      <c r="KQE166" s="1"/>
      <c r="KQF166" s="1"/>
      <c r="KQG166" s="1"/>
      <c r="KQH166" s="1"/>
      <c r="KQI166" s="1"/>
      <c r="KQJ166" s="1"/>
      <c r="KQK166" s="1"/>
      <c r="KQL166" s="1"/>
      <c r="KQM166" s="1"/>
      <c r="KQN166" s="1"/>
      <c r="KQO166" s="1"/>
      <c r="KQP166" s="1"/>
      <c r="KQQ166" s="1"/>
      <c r="KQR166" s="1"/>
      <c r="KQS166" s="1"/>
      <c r="KQT166" s="1"/>
      <c r="KQU166" s="1"/>
      <c r="KQV166" s="1"/>
      <c r="KQW166" s="1"/>
      <c r="KQX166" s="1"/>
      <c r="KQY166" s="1"/>
      <c r="KQZ166" s="1"/>
      <c r="KRA166" s="1"/>
      <c r="KRB166" s="1"/>
      <c r="KRC166" s="1"/>
      <c r="KRD166" s="1"/>
      <c r="KRE166" s="1"/>
      <c r="KRF166" s="1"/>
      <c r="KRG166" s="1"/>
      <c r="KRH166" s="1"/>
      <c r="KRI166" s="1"/>
      <c r="KRJ166" s="1"/>
      <c r="KRK166" s="1"/>
      <c r="KRL166" s="1"/>
      <c r="KRM166" s="1"/>
      <c r="KRN166" s="1"/>
      <c r="KRO166" s="1"/>
      <c r="KRP166" s="1"/>
      <c r="KRQ166" s="1"/>
      <c r="KRR166" s="1"/>
      <c r="KRS166" s="1"/>
      <c r="KRT166" s="1"/>
      <c r="KRU166" s="1"/>
      <c r="KRV166" s="1"/>
      <c r="KRW166" s="1"/>
      <c r="KRX166" s="1"/>
      <c r="KRY166" s="1"/>
      <c r="KRZ166" s="1"/>
      <c r="KSA166" s="1"/>
      <c r="KSB166" s="1"/>
      <c r="KSC166" s="1"/>
      <c r="KSD166" s="1"/>
      <c r="KSE166" s="1"/>
      <c r="KSF166" s="1"/>
      <c r="KSG166" s="1"/>
      <c r="KSH166" s="1"/>
      <c r="KSI166" s="1"/>
      <c r="KSJ166" s="1"/>
      <c r="KSK166" s="1"/>
      <c r="KSL166" s="1"/>
      <c r="KSM166" s="1"/>
      <c r="KSN166" s="1"/>
      <c r="KSO166" s="1"/>
      <c r="KSP166" s="1"/>
      <c r="KSQ166" s="1"/>
      <c r="KSR166" s="1"/>
      <c r="KSS166" s="1"/>
      <c r="KST166" s="1"/>
      <c r="KSU166" s="1"/>
      <c r="KSV166" s="1"/>
      <c r="KSW166" s="1"/>
      <c r="KSX166" s="1"/>
      <c r="KSY166" s="1"/>
      <c r="KSZ166" s="1"/>
      <c r="KTA166" s="1"/>
      <c r="KTB166" s="1"/>
      <c r="KTC166" s="1"/>
      <c r="KTD166" s="1"/>
      <c r="KTE166" s="1"/>
      <c r="KTF166" s="1"/>
      <c r="KTG166" s="1"/>
      <c r="KTH166" s="1"/>
      <c r="KTI166" s="1"/>
      <c r="KTJ166" s="1"/>
      <c r="KTK166" s="1"/>
      <c r="KTL166" s="1"/>
      <c r="KTM166" s="1"/>
      <c r="KTN166" s="1"/>
      <c r="KTO166" s="1"/>
      <c r="KTP166" s="1"/>
      <c r="KTQ166" s="1"/>
      <c r="KTR166" s="1"/>
      <c r="KTS166" s="1"/>
      <c r="KTT166" s="1"/>
      <c r="KTU166" s="1"/>
      <c r="KTV166" s="1"/>
      <c r="KTW166" s="1"/>
      <c r="KTX166" s="1"/>
      <c r="KTY166" s="1"/>
      <c r="KTZ166" s="1"/>
      <c r="KUA166" s="1"/>
      <c r="KUB166" s="1"/>
      <c r="KUC166" s="1"/>
      <c r="KUD166" s="1"/>
      <c r="KUE166" s="1"/>
      <c r="KUF166" s="1"/>
      <c r="KUG166" s="1"/>
      <c r="KUH166" s="1"/>
      <c r="KUI166" s="1"/>
      <c r="KUJ166" s="1"/>
      <c r="KUK166" s="1"/>
      <c r="KUL166" s="1"/>
      <c r="KUM166" s="1"/>
      <c r="KUN166" s="1"/>
      <c r="KUO166" s="1"/>
      <c r="KUP166" s="1"/>
      <c r="KUQ166" s="1"/>
      <c r="KUR166" s="1"/>
      <c r="KUS166" s="1"/>
      <c r="KUT166" s="1"/>
      <c r="KUU166" s="1"/>
      <c r="KUV166" s="1"/>
      <c r="KUW166" s="1"/>
      <c r="KUX166" s="1"/>
      <c r="KUY166" s="1"/>
      <c r="KUZ166" s="1"/>
      <c r="KVA166" s="1"/>
      <c r="KVB166" s="1"/>
      <c r="KVC166" s="1"/>
      <c r="KVD166" s="1"/>
      <c r="KVE166" s="1"/>
      <c r="KVF166" s="1"/>
      <c r="KVG166" s="1"/>
      <c r="KVH166" s="1"/>
      <c r="KVI166" s="1"/>
      <c r="KVJ166" s="1"/>
      <c r="KVK166" s="1"/>
      <c r="KVL166" s="1"/>
      <c r="KVM166" s="1"/>
      <c r="KVN166" s="1"/>
      <c r="KVO166" s="1"/>
      <c r="KVP166" s="1"/>
      <c r="KVQ166" s="1"/>
      <c r="KVR166" s="1"/>
      <c r="KVS166" s="1"/>
      <c r="KVT166" s="1"/>
      <c r="KVU166" s="1"/>
      <c r="KVV166" s="1"/>
      <c r="KVW166" s="1"/>
      <c r="KVX166" s="1"/>
      <c r="KVY166" s="1"/>
      <c r="KVZ166" s="1"/>
      <c r="KWA166" s="1"/>
      <c r="KWB166" s="1"/>
      <c r="KWC166" s="1"/>
      <c r="KWD166" s="1"/>
      <c r="KWE166" s="1"/>
      <c r="KWF166" s="1"/>
      <c r="KWG166" s="1"/>
      <c r="KWH166" s="1"/>
      <c r="KWI166" s="1"/>
      <c r="KWJ166" s="1"/>
      <c r="KWK166" s="1"/>
      <c r="KWL166" s="1"/>
      <c r="KWM166" s="1"/>
      <c r="KWN166" s="1"/>
      <c r="KWO166" s="1"/>
      <c r="KWP166" s="1"/>
      <c r="KWQ166" s="1"/>
      <c r="KWR166" s="1"/>
      <c r="KWS166" s="1"/>
      <c r="KWT166" s="1"/>
      <c r="KWU166" s="1"/>
      <c r="KWV166" s="1"/>
      <c r="KWW166" s="1"/>
      <c r="KWX166" s="1"/>
      <c r="KWY166" s="1"/>
      <c r="KWZ166" s="1"/>
      <c r="KXA166" s="1"/>
      <c r="KXB166" s="1"/>
      <c r="KXC166" s="1"/>
      <c r="KXD166" s="1"/>
      <c r="KXE166" s="1"/>
      <c r="KXF166" s="1"/>
      <c r="KXG166" s="1"/>
      <c r="KXH166" s="1"/>
      <c r="KXI166" s="1"/>
      <c r="KXJ166" s="1"/>
      <c r="KXK166" s="1"/>
      <c r="KXL166" s="1"/>
      <c r="KXM166" s="1"/>
      <c r="KXN166" s="1"/>
      <c r="KXO166" s="1"/>
      <c r="KXP166" s="1"/>
      <c r="KXQ166" s="1"/>
      <c r="KXR166" s="1"/>
      <c r="KXS166" s="1"/>
      <c r="KXT166" s="1"/>
      <c r="KXU166" s="1"/>
      <c r="KXV166" s="1"/>
      <c r="KXW166" s="1"/>
      <c r="KXX166" s="1"/>
      <c r="KXY166" s="1"/>
      <c r="KXZ166" s="1"/>
      <c r="KYA166" s="1"/>
      <c r="KYB166" s="1"/>
      <c r="KYC166" s="1"/>
      <c r="KYD166" s="1"/>
      <c r="KYE166" s="1"/>
      <c r="KYF166" s="1"/>
      <c r="KYG166" s="1"/>
      <c r="KYH166" s="1"/>
      <c r="KYI166" s="1"/>
      <c r="KYJ166" s="1"/>
      <c r="KYK166" s="1"/>
      <c r="KYL166" s="1"/>
      <c r="KYM166" s="1"/>
      <c r="KYN166" s="1"/>
      <c r="KYO166" s="1"/>
      <c r="KYP166" s="1"/>
      <c r="KYQ166" s="1"/>
      <c r="KYR166" s="1"/>
      <c r="KYS166" s="1"/>
      <c r="KYT166" s="1"/>
      <c r="KYU166" s="1"/>
      <c r="KYV166" s="1"/>
      <c r="KYW166" s="1"/>
      <c r="KYX166" s="1"/>
      <c r="KYY166" s="1"/>
      <c r="KYZ166" s="1"/>
      <c r="KZA166" s="1"/>
      <c r="KZB166" s="1"/>
      <c r="KZC166" s="1"/>
      <c r="KZD166" s="1"/>
      <c r="KZE166" s="1"/>
      <c r="KZF166" s="1"/>
      <c r="KZG166" s="1"/>
      <c r="KZH166" s="1"/>
      <c r="KZI166" s="1"/>
      <c r="KZJ166" s="1"/>
      <c r="KZK166" s="1"/>
      <c r="KZL166" s="1"/>
      <c r="KZM166" s="1"/>
      <c r="KZN166" s="1"/>
      <c r="KZO166" s="1"/>
      <c r="KZP166" s="1"/>
      <c r="KZQ166" s="1"/>
      <c r="KZR166" s="1"/>
      <c r="KZS166" s="1"/>
      <c r="KZT166" s="1"/>
      <c r="KZU166" s="1"/>
      <c r="KZV166" s="1"/>
      <c r="KZW166" s="1"/>
      <c r="KZX166" s="1"/>
      <c r="KZY166" s="1"/>
      <c r="KZZ166" s="1"/>
      <c r="LAA166" s="1"/>
      <c r="LAB166" s="1"/>
      <c r="LAC166" s="1"/>
      <c r="LAD166" s="1"/>
      <c r="LAE166" s="1"/>
      <c r="LAF166" s="1"/>
      <c r="LAG166" s="1"/>
      <c r="LAH166" s="1"/>
      <c r="LAI166" s="1"/>
      <c r="LAJ166" s="1"/>
      <c r="LAK166" s="1"/>
      <c r="LAL166" s="1"/>
      <c r="LAM166" s="1"/>
      <c r="LAN166" s="1"/>
      <c r="LAO166" s="1"/>
      <c r="LAP166" s="1"/>
      <c r="LAQ166" s="1"/>
      <c r="LAR166" s="1"/>
      <c r="LAS166" s="1"/>
      <c r="LAT166" s="1"/>
      <c r="LAU166" s="1"/>
      <c r="LAV166" s="1"/>
      <c r="LAW166" s="1"/>
      <c r="LAX166" s="1"/>
      <c r="LAY166" s="1"/>
      <c r="LAZ166" s="1"/>
      <c r="LBA166" s="1"/>
      <c r="LBB166" s="1"/>
      <c r="LBC166" s="1"/>
      <c r="LBD166" s="1"/>
      <c r="LBE166" s="1"/>
      <c r="LBF166" s="1"/>
      <c r="LBG166" s="1"/>
      <c r="LBH166" s="1"/>
      <c r="LBI166" s="1"/>
      <c r="LBJ166" s="1"/>
      <c r="LBK166" s="1"/>
      <c r="LBL166" s="1"/>
      <c r="LBM166" s="1"/>
      <c r="LBN166" s="1"/>
      <c r="LBO166" s="1"/>
      <c r="LBP166" s="1"/>
      <c r="LBQ166" s="1"/>
      <c r="LBR166" s="1"/>
      <c r="LBS166" s="1"/>
      <c r="LBT166" s="1"/>
      <c r="LBU166" s="1"/>
      <c r="LBV166" s="1"/>
      <c r="LBW166" s="1"/>
      <c r="LBX166" s="1"/>
      <c r="LBY166" s="1"/>
      <c r="LBZ166" s="1"/>
      <c r="LCA166" s="1"/>
      <c r="LCB166" s="1"/>
      <c r="LCC166" s="1"/>
      <c r="LCD166" s="1"/>
      <c r="LCE166" s="1"/>
      <c r="LCF166" s="1"/>
      <c r="LCG166" s="1"/>
      <c r="LCH166" s="1"/>
      <c r="LCI166" s="1"/>
      <c r="LCJ166" s="1"/>
      <c r="LCK166" s="1"/>
      <c r="LCL166" s="1"/>
      <c r="LCM166" s="1"/>
      <c r="LCN166" s="1"/>
      <c r="LCO166" s="1"/>
      <c r="LCP166" s="1"/>
      <c r="LCQ166" s="1"/>
      <c r="LCR166" s="1"/>
      <c r="LCS166" s="1"/>
      <c r="LCT166" s="1"/>
      <c r="LCU166" s="1"/>
      <c r="LCV166" s="1"/>
      <c r="LCW166" s="1"/>
      <c r="LCX166" s="1"/>
      <c r="LCY166" s="1"/>
      <c r="LCZ166" s="1"/>
      <c r="LDA166" s="1"/>
      <c r="LDB166" s="1"/>
      <c r="LDC166" s="1"/>
      <c r="LDD166" s="1"/>
      <c r="LDE166" s="1"/>
      <c r="LDF166" s="1"/>
      <c r="LDG166" s="1"/>
      <c r="LDH166" s="1"/>
      <c r="LDI166" s="1"/>
      <c r="LDJ166" s="1"/>
      <c r="LDK166" s="1"/>
      <c r="LDL166" s="1"/>
      <c r="LDM166" s="1"/>
      <c r="LDN166" s="1"/>
      <c r="LDO166" s="1"/>
      <c r="LDP166" s="1"/>
      <c r="LDQ166" s="1"/>
      <c r="LDR166" s="1"/>
      <c r="LDS166" s="1"/>
      <c r="LDT166" s="1"/>
      <c r="LDU166" s="1"/>
      <c r="LDV166" s="1"/>
      <c r="LDW166" s="1"/>
      <c r="LDX166" s="1"/>
      <c r="LDY166" s="1"/>
      <c r="LDZ166" s="1"/>
      <c r="LEA166" s="1"/>
      <c r="LEB166" s="1"/>
      <c r="LEC166" s="1"/>
      <c r="LED166" s="1"/>
      <c r="LEE166" s="1"/>
      <c r="LEF166" s="1"/>
      <c r="LEG166" s="1"/>
      <c r="LEH166" s="1"/>
      <c r="LEI166" s="1"/>
      <c r="LEJ166" s="1"/>
      <c r="LEK166" s="1"/>
      <c r="LEL166" s="1"/>
      <c r="LEM166" s="1"/>
      <c r="LEN166" s="1"/>
      <c r="LEO166" s="1"/>
      <c r="LEP166" s="1"/>
      <c r="LEQ166" s="1"/>
      <c r="LER166" s="1"/>
      <c r="LES166" s="1"/>
      <c r="LET166" s="1"/>
      <c r="LEU166" s="1"/>
      <c r="LEV166" s="1"/>
      <c r="LEW166" s="1"/>
      <c r="LEX166" s="1"/>
      <c r="LEY166" s="1"/>
      <c r="LEZ166" s="1"/>
      <c r="LFA166" s="1"/>
      <c r="LFB166" s="1"/>
      <c r="LFC166" s="1"/>
      <c r="LFD166" s="1"/>
      <c r="LFE166" s="1"/>
      <c r="LFF166" s="1"/>
      <c r="LFG166" s="1"/>
      <c r="LFH166" s="1"/>
      <c r="LFI166" s="1"/>
      <c r="LFJ166" s="1"/>
      <c r="LFK166" s="1"/>
      <c r="LFL166" s="1"/>
      <c r="LFM166" s="1"/>
      <c r="LFN166" s="1"/>
      <c r="LFO166" s="1"/>
      <c r="LFP166" s="1"/>
      <c r="LFQ166" s="1"/>
      <c r="LFR166" s="1"/>
      <c r="LFS166" s="1"/>
      <c r="LFT166" s="1"/>
      <c r="LFU166" s="1"/>
      <c r="LFV166" s="1"/>
      <c r="LFW166" s="1"/>
      <c r="LFX166" s="1"/>
      <c r="LFY166" s="1"/>
      <c r="LFZ166" s="1"/>
      <c r="LGA166" s="1"/>
      <c r="LGB166" s="1"/>
      <c r="LGC166" s="1"/>
      <c r="LGD166" s="1"/>
      <c r="LGE166" s="1"/>
      <c r="LGF166" s="1"/>
      <c r="LGG166" s="1"/>
      <c r="LGH166" s="1"/>
      <c r="LGI166" s="1"/>
      <c r="LGJ166" s="1"/>
      <c r="LGK166" s="1"/>
      <c r="LGL166" s="1"/>
      <c r="LGM166" s="1"/>
      <c r="LGN166" s="1"/>
      <c r="LGO166" s="1"/>
      <c r="LGP166" s="1"/>
      <c r="LGQ166" s="1"/>
      <c r="LGR166" s="1"/>
      <c r="LGS166" s="1"/>
      <c r="LGT166" s="1"/>
      <c r="LGU166" s="1"/>
      <c r="LGV166" s="1"/>
      <c r="LGW166" s="1"/>
      <c r="LGX166" s="1"/>
      <c r="LGY166" s="1"/>
      <c r="LGZ166" s="1"/>
      <c r="LHA166" s="1"/>
      <c r="LHB166" s="1"/>
      <c r="LHC166" s="1"/>
      <c r="LHD166" s="1"/>
      <c r="LHE166" s="1"/>
      <c r="LHF166" s="1"/>
      <c r="LHG166" s="1"/>
      <c r="LHH166" s="1"/>
      <c r="LHI166" s="1"/>
      <c r="LHJ166" s="1"/>
      <c r="LHK166" s="1"/>
      <c r="LHL166" s="1"/>
      <c r="LHM166" s="1"/>
      <c r="LHN166" s="1"/>
      <c r="LHO166" s="1"/>
      <c r="LHP166" s="1"/>
      <c r="LHQ166" s="1"/>
      <c r="LHR166" s="1"/>
      <c r="LHS166" s="1"/>
      <c r="LHT166" s="1"/>
      <c r="LHU166" s="1"/>
      <c r="LHV166" s="1"/>
      <c r="LHW166" s="1"/>
      <c r="LHX166" s="1"/>
      <c r="LHY166" s="1"/>
      <c r="LHZ166" s="1"/>
      <c r="LIA166" s="1"/>
      <c r="LIB166" s="1"/>
      <c r="LIC166" s="1"/>
      <c r="LID166" s="1"/>
      <c r="LIE166" s="1"/>
      <c r="LIF166" s="1"/>
      <c r="LIG166" s="1"/>
      <c r="LIH166" s="1"/>
      <c r="LII166" s="1"/>
      <c r="LIJ166" s="1"/>
      <c r="LIK166" s="1"/>
      <c r="LIL166" s="1"/>
      <c r="LIM166" s="1"/>
      <c r="LIN166" s="1"/>
      <c r="LIO166" s="1"/>
      <c r="LIP166" s="1"/>
      <c r="LIQ166" s="1"/>
      <c r="LIR166" s="1"/>
      <c r="LIS166" s="1"/>
      <c r="LIT166" s="1"/>
      <c r="LIU166" s="1"/>
      <c r="LIV166" s="1"/>
      <c r="LIW166" s="1"/>
      <c r="LIX166" s="1"/>
      <c r="LIY166" s="1"/>
      <c r="LIZ166" s="1"/>
      <c r="LJA166" s="1"/>
      <c r="LJB166" s="1"/>
      <c r="LJC166" s="1"/>
      <c r="LJD166" s="1"/>
      <c r="LJE166" s="1"/>
      <c r="LJF166" s="1"/>
      <c r="LJG166" s="1"/>
      <c r="LJH166" s="1"/>
      <c r="LJI166" s="1"/>
      <c r="LJJ166" s="1"/>
      <c r="LJK166" s="1"/>
      <c r="LJL166" s="1"/>
      <c r="LJM166" s="1"/>
      <c r="LJN166" s="1"/>
      <c r="LJO166" s="1"/>
      <c r="LJP166" s="1"/>
      <c r="LJQ166" s="1"/>
      <c r="LJR166" s="1"/>
      <c r="LJS166" s="1"/>
      <c r="LJT166" s="1"/>
      <c r="LJU166" s="1"/>
      <c r="LJV166" s="1"/>
      <c r="LJW166" s="1"/>
      <c r="LJX166" s="1"/>
      <c r="LJY166" s="1"/>
      <c r="LJZ166" s="1"/>
      <c r="LKA166" s="1"/>
      <c r="LKB166" s="1"/>
      <c r="LKC166" s="1"/>
      <c r="LKD166" s="1"/>
      <c r="LKE166" s="1"/>
      <c r="LKF166" s="1"/>
      <c r="LKG166" s="1"/>
      <c r="LKH166" s="1"/>
      <c r="LKI166" s="1"/>
      <c r="LKJ166" s="1"/>
      <c r="LKK166" s="1"/>
      <c r="LKL166" s="1"/>
      <c r="LKM166" s="1"/>
      <c r="LKN166" s="1"/>
      <c r="LKO166" s="1"/>
      <c r="LKP166" s="1"/>
      <c r="LKQ166" s="1"/>
      <c r="LKR166" s="1"/>
      <c r="LKS166" s="1"/>
      <c r="LKT166" s="1"/>
      <c r="LKU166" s="1"/>
      <c r="LKV166" s="1"/>
      <c r="LKW166" s="1"/>
      <c r="LKX166" s="1"/>
      <c r="LKY166" s="1"/>
      <c r="LKZ166" s="1"/>
      <c r="LLA166" s="1"/>
      <c r="LLB166" s="1"/>
      <c r="LLC166" s="1"/>
      <c r="LLD166" s="1"/>
      <c r="LLE166" s="1"/>
      <c r="LLF166" s="1"/>
      <c r="LLG166" s="1"/>
      <c r="LLH166" s="1"/>
      <c r="LLI166" s="1"/>
      <c r="LLJ166" s="1"/>
      <c r="LLK166" s="1"/>
      <c r="LLL166" s="1"/>
      <c r="LLM166" s="1"/>
      <c r="LLN166" s="1"/>
      <c r="LLO166" s="1"/>
      <c r="LLP166" s="1"/>
      <c r="LLQ166" s="1"/>
      <c r="LLR166" s="1"/>
      <c r="LLS166" s="1"/>
      <c r="LLT166" s="1"/>
      <c r="LLU166" s="1"/>
      <c r="LLV166" s="1"/>
      <c r="LLW166" s="1"/>
      <c r="LLX166" s="1"/>
      <c r="LLY166" s="1"/>
      <c r="LLZ166" s="1"/>
      <c r="LMA166" s="1"/>
      <c r="LMB166" s="1"/>
      <c r="LMC166" s="1"/>
      <c r="LMD166" s="1"/>
      <c r="LME166" s="1"/>
      <c r="LMF166" s="1"/>
      <c r="LMG166" s="1"/>
      <c r="LMH166" s="1"/>
      <c r="LMI166" s="1"/>
      <c r="LMJ166" s="1"/>
      <c r="LMK166" s="1"/>
      <c r="LML166" s="1"/>
      <c r="LMM166" s="1"/>
      <c r="LMN166" s="1"/>
      <c r="LMO166" s="1"/>
      <c r="LMP166" s="1"/>
      <c r="LMQ166" s="1"/>
      <c r="LMR166" s="1"/>
      <c r="LMS166" s="1"/>
      <c r="LMT166" s="1"/>
      <c r="LMU166" s="1"/>
      <c r="LMV166" s="1"/>
      <c r="LMW166" s="1"/>
      <c r="LMX166" s="1"/>
      <c r="LMY166" s="1"/>
      <c r="LMZ166" s="1"/>
      <c r="LNA166" s="1"/>
      <c r="LNB166" s="1"/>
      <c r="LNC166" s="1"/>
      <c r="LND166" s="1"/>
      <c r="LNE166" s="1"/>
      <c r="LNF166" s="1"/>
      <c r="LNG166" s="1"/>
      <c r="LNH166" s="1"/>
      <c r="LNI166" s="1"/>
      <c r="LNJ166" s="1"/>
      <c r="LNK166" s="1"/>
      <c r="LNL166" s="1"/>
      <c r="LNM166" s="1"/>
      <c r="LNN166" s="1"/>
      <c r="LNO166" s="1"/>
      <c r="LNP166" s="1"/>
      <c r="LNQ166" s="1"/>
      <c r="LNR166" s="1"/>
      <c r="LNS166" s="1"/>
      <c r="LNT166" s="1"/>
      <c r="LNU166" s="1"/>
      <c r="LNV166" s="1"/>
      <c r="LNW166" s="1"/>
      <c r="LNX166" s="1"/>
      <c r="LNY166" s="1"/>
      <c r="LNZ166" s="1"/>
      <c r="LOA166" s="1"/>
      <c r="LOB166" s="1"/>
      <c r="LOC166" s="1"/>
      <c r="LOD166" s="1"/>
      <c r="LOE166" s="1"/>
      <c r="LOF166" s="1"/>
      <c r="LOG166" s="1"/>
      <c r="LOH166" s="1"/>
      <c r="LOI166" s="1"/>
      <c r="LOJ166" s="1"/>
      <c r="LOK166" s="1"/>
      <c r="LOL166" s="1"/>
      <c r="LOM166" s="1"/>
      <c r="LON166" s="1"/>
      <c r="LOO166" s="1"/>
      <c r="LOP166" s="1"/>
      <c r="LOQ166" s="1"/>
      <c r="LOR166" s="1"/>
      <c r="LOS166" s="1"/>
      <c r="LOT166" s="1"/>
      <c r="LOU166" s="1"/>
      <c r="LOV166" s="1"/>
      <c r="LOW166" s="1"/>
      <c r="LOX166" s="1"/>
      <c r="LOY166" s="1"/>
      <c r="LOZ166" s="1"/>
      <c r="LPA166" s="1"/>
      <c r="LPB166" s="1"/>
      <c r="LPC166" s="1"/>
      <c r="LPD166" s="1"/>
      <c r="LPE166" s="1"/>
      <c r="LPF166" s="1"/>
      <c r="LPG166" s="1"/>
      <c r="LPH166" s="1"/>
      <c r="LPI166" s="1"/>
      <c r="LPJ166" s="1"/>
      <c r="LPK166" s="1"/>
      <c r="LPL166" s="1"/>
      <c r="LPM166" s="1"/>
      <c r="LPN166" s="1"/>
      <c r="LPO166" s="1"/>
      <c r="LPP166" s="1"/>
      <c r="LPQ166" s="1"/>
      <c r="LPR166" s="1"/>
      <c r="LPS166" s="1"/>
      <c r="LPT166" s="1"/>
      <c r="LPU166" s="1"/>
      <c r="LPV166" s="1"/>
      <c r="LPW166" s="1"/>
      <c r="LPX166" s="1"/>
      <c r="LPY166" s="1"/>
      <c r="LPZ166" s="1"/>
      <c r="LQA166" s="1"/>
      <c r="LQB166" s="1"/>
      <c r="LQC166" s="1"/>
      <c r="LQD166" s="1"/>
      <c r="LQE166" s="1"/>
      <c r="LQF166" s="1"/>
      <c r="LQG166" s="1"/>
      <c r="LQH166" s="1"/>
      <c r="LQI166" s="1"/>
      <c r="LQJ166" s="1"/>
      <c r="LQK166" s="1"/>
      <c r="LQL166" s="1"/>
      <c r="LQM166" s="1"/>
      <c r="LQN166" s="1"/>
      <c r="LQO166" s="1"/>
      <c r="LQP166" s="1"/>
      <c r="LQQ166" s="1"/>
      <c r="LQR166" s="1"/>
      <c r="LQS166" s="1"/>
      <c r="LQT166" s="1"/>
      <c r="LQU166" s="1"/>
      <c r="LQV166" s="1"/>
      <c r="LQW166" s="1"/>
      <c r="LQX166" s="1"/>
      <c r="LQY166" s="1"/>
      <c r="LQZ166" s="1"/>
      <c r="LRA166" s="1"/>
      <c r="LRB166" s="1"/>
      <c r="LRC166" s="1"/>
      <c r="LRD166" s="1"/>
      <c r="LRE166" s="1"/>
      <c r="LRF166" s="1"/>
      <c r="LRG166" s="1"/>
      <c r="LRH166" s="1"/>
      <c r="LRI166" s="1"/>
      <c r="LRJ166" s="1"/>
      <c r="LRK166" s="1"/>
      <c r="LRL166" s="1"/>
      <c r="LRM166" s="1"/>
      <c r="LRN166" s="1"/>
      <c r="LRO166" s="1"/>
      <c r="LRP166" s="1"/>
      <c r="LRQ166" s="1"/>
      <c r="LRR166" s="1"/>
      <c r="LRS166" s="1"/>
      <c r="LRT166" s="1"/>
      <c r="LRU166" s="1"/>
      <c r="LRV166" s="1"/>
      <c r="LRW166" s="1"/>
      <c r="LRX166" s="1"/>
      <c r="LRY166" s="1"/>
      <c r="LRZ166" s="1"/>
      <c r="LSA166" s="1"/>
      <c r="LSB166" s="1"/>
      <c r="LSC166" s="1"/>
      <c r="LSD166" s="1"/>
      <c r="LSE166" s="1"/>
      <c r="LSF166" s="1"/>
      <c r="LSG166" s="1"/>
      <c r="LSH166" s="1"/>
      <c r="LSI166" s="1"/>
      <c r="LSJ166" s="1"/>
      <c r="LSK166" s="1"/>
      <c r="LSL166" s="1"/>
      <c r="LSM166" s="1"/>
      <c r="LSN166" s="1"/>
      <c r="LSO166" s="1"/>
      <c r="LSP166" s="1"/>
      <c r="LSQ166" s="1"/>
      <c r="LSR166" s="1"/>
      <c r="LSS166" s="1"/>
      <c r="LST166" s="1"/>
      <c r="LSU166" s="1"/>
      <c r="LSV166" s="1"/>
      <c r="LSW166" s="1"/>
      <c r="LSX166" s="1"/>
      <c r="LSY166" s="1"/>
      <c r="LSZ166" s="1"/>
      <c r="LTA166" s="1"/>
      <c r="LTB166" s="1"/>
      <c r="LTC166" s="1"/>
      <c r="LTD166" s="1"/>
      <c r="LTE166" s="1"/>
      <c r="LTF166" s="1"/>
      <c r="LTG166" s="1"/>
      <c r="LTH166" s="1"/>
      <c r="LTI166" s="1"/>
      <c r="LTJ166" s="1"/>
      <c r="LTK166" s="1"/>
      <c r="LTL166" s="1"/>
      <c r="LTM166" s="1"/>
      <c r="LTN166" s="1"/>
      <c r="LTO166" s="1"/>
      <c r="LTP166" s="1"/>
      <c r="LTQ166" s="1"/>
      <c r="LTR166" s="1"/>
      <c r="LTS166" s="1"/>
      <c r="LTT166" s="1"/>
      <c r="LTU166" s="1"/>
      <c r="LTV166" s="1"/>
      <c r="LTW166" s="1"/>
      <c r="LTX166" s="1"/>
      <c r="LTY166" s="1"/>
      <c r="LTZ166" s="1"/>
      <c r="LUA166" s="1"/>
      <c r="LUB166" s="1"/>
      <c r="LUC166" s="1"/>
      <c r="LUD166" s="1"/>
      <c r="LUE166" s="1"/>
      <c r="LUF166" s="1"/>
      <c r="LUG166" s="1"/>
      <c r="LUH166" s="1"/>
      <c r="LUI166" s="1"/>
      <c r="LUJ166" s="1"/>
      <c r="LUK166" s="1"/>
      <c r="LUL166" s="1"/>
      <c r="LUM166" s="1"/>
      <c r="LUN166" s="1"/>
      <c r="LUO166" s="1"/>
      <c r="LUP166" s="1"/>
      <c r="LUQ166" s="1"/>
      <c r="LUR166" s="1"/>
      <c r="LUS166" s="1"/>
      <c r="LUT166" s="1"/>
      <c r="LUU166" s="1"/>
      <c r="LUV166" s="1"/>
      <c r="LUW166" s="1"/>
      <c r="LUX166" s="1"/>
      <c r="LUY166" s="1"/>
      <c r="LUZ166" s="1"/>
      <c r="LVA166" s="1"/>
      <c r="LVB166" s="1"/>
      <c r="LVC166" s="1"/>
      <c r="LVD166" s="1"/>
      <c r="LVE166" s="1"/>
      <c r="LVF166" s="1"/>
      <c r="LVG166" s="1"/>
      <c r="LVH166" s="1"/>
      <c r="LVI166" s="1"/>
      <c r="LVJ166" s="1"/>
      <c r="LVK166" s="1"/>
      <c r="LVL166" s="1"/>
      <c r="LVM166" s="1"/>
      <c r="LVN166" s="1"/>
      <c r="LVO166" s="1"/>
      <c r="LVP166" s="1"/>
      <c r="LVQ166" s="1"/>
      <c r="LVR166" s="1"/>
      <c r="LVS166" s="1"/>
      <c r="LVT166" s="1"/>
      <c r="LVU166" s="1"/>
      <c r="LVV166" s="1"/>
      <c r="LVW166" s="1"/>
      <c r="LVX166" s="1"/>
      <c r="LVY166" s="1"/>
      <c r="LVZ166" s="1"/>
      <c r="LWA166" s="1"/>
      <c r="LWB166" s="1"/>
      <c r="LWC166" s="1"/>
      <c r="LWD166" s="1"/>
      <c r="LWE166" s="1"/>
      <c r="LWF166" s="1"/>
      <c r="LWG166" s="1"/>
      <c r="LWH166" s="1"/>
      <c r="LWI166" s="1"/>
      <c r="LWJ166" s="1"/>
      <c r="LWK166" s="1"/>
      <c r="LWL166" s="1"/>
      <c r="LWM166" s="1"/>
      <c r="LWN166" s="1"/>
      <c r="LWO166" s="1"/>
      <c r="LWP166" s="1"/>
      <c r="LWQ166" s="1"/>
      <c r="LWR166" s="1"/>
      <c r="LWS166" s="1"/>
      <c r="LWT166" s="1"/>
      <c r="LWU166" s="1"/>
      <c r="LWV166" s="1"/>
      <c r="LWW166" s="1"/>
      <c r="LWX166" s="1"/>
      <c r="LWY166" s="1"/>
      <c r="LWZ166" s="1"/>
      <c r="LXA166" s="1"/>
      <c r="LXB166" s="1"/>
      <c r="LXC166" s="1"/>
      <c r="LXD166" s="1"/>
      <c r="LXE166" s="1"/>
      <c r="LXF166" s="1"/>
      <c r="LXG166" s="1"/>
      <c r="LXH166" s="1"/>
      <c r="LXI166" s="1"/>
      <c r="LXJ166" s="1"/>
      <c r="LXK166" s="1"/>
      <c r="LXL166" s="1"/>
      <c r="LXM166" s="1"/>
      <c r="LXN166" s="1"/>
      <c r="LXO166" s="1"/>
      <c r="LXP166" s="1"/>
      <c r="LXQ166" s="1"/>
      <c r="LXR166" s="1"/>
      <c r="LXS166" s="1"/>
      <c r="LXT166" s="1"/>
      <c r="LXU166" s="1"/>
      <c r="LXV166" s="1"/>
      <c r="LXW166" s="1"/>
      <c r="LXX166" s="1"/>
      <c r="LXY166" s="1"/>
      <c r="LXZ166" s="1"/>
      <c r="LYA166" s="1"/>
      <c r="LYB166" s="1"/>
      <c r="LYC166" s="1"/>
      <c r="LYD166" s="1"/>
      <c r="LYE166" s="1"/>
      <c r="LYF166" s="1"/>
      <c r="LYG166" s="1"/>
      <c r="LYH166" s="1"/>
      <c r="LYI166" s="1"/>
      <c r="LYJ166" s="1"/>
      <c r="LYK166" s="1"/>
      <c r="LYL166" s="1"/>
      <c r="LYM166" s="1"/>
      <c r="LYN166" s="1"/>
      <c r="LYO166" s="1"/>
      <c r="LYP166" s="1"/>
      <c r="LYQ166" s="1"/>
      <c r="LYR166" s="1"/>
      <c r="LYS166" s="1"/>
      <c r="LYT166" s="1"/>
      <c r="LYU166" s="1"/>
      <c r="LYV166" s="1"/>
      <c r="LYW166" s="1"/>
      <c r="LYX166" s="1"/>
      <c r="LYY166" s="1"/>
      <c r="LYZ166" s="1"/>
      <c r="LZA166" s="1"/>
      <c r="LZB166" s="1"/>
      <c r="LZC166" s="1"/>
      <c r="LZD166" s="1"/>
      <c r="LZE166" s="1"/>
      <c r="LZF166" s="1"/>
      <c r="LZG166" s="1"/>
      <c r="LZH166" s="1"/>
      <c r="LZI166" s="1"/>
      <c r="LZJ166" s="1"/>
      <c r="LZK166" s="1"/>
      <c r="LZL166" s="1"/>
      <c r="LZM166" s="1"/>
      <c r="LZN166" s="1"/>
      <c r="LZO166" s="1"/>
      <c r="LZP166" s="1"/>
      <c r="LZQ166" s="1"/>
      <c r="LZR166" s="1"/>
      <c r="LZS166" s="1"/>
      <c r="LZT166" s="1"/>
      <c r="LZU166" s="1"/>
      <c r="LZV166" s="1"/>
      <c r="LZW166" s="1"/>
      <c r="LZX166" s="1"/>
      <c r="LZY166" s="1"/>
      <c r="LZZ166" s="1"/>
      <c r="MAA166" s="1"/>
      <c r="MAB166" s="1"/>
      <c r="MAC166" s="1"/>
      <c r="MAD166" s="1"/>
      <c r="MAE166" s="1"/>
      <c r="MAF166" s="1"/>
      <c r="MAG166" s="1"/>
      <c r="MAH166" s="1"/>
      <c r="MAI166" s="1"/>
      <c r="MAJ166" s="1"/>
      <c r="MAK166" s="1"/>
      <c r="MAL166" s="1"/>
      <c r="MAM166" s="1"/>
      <c r="MAN166" s="1"/>
      <c r="MAO166" s="1"/>
      <c r="MAP166" s="1"/>
      <c r="MAQ166" s="1"/>
      <c r="MAR166" s="1"/>
      <c r="MAS166" s="1"/>
      <c r="MAT166" s="1"/>
      <c r="MAU166" s="1"/>
      <c r="MAV166" s="1"/>
      <c r="MAW166" s="1"/>
      <c r="MAX166" s="1"/>
      <c r="MAY166" s="1"/>
      <c r="MAZ166" s="1"/>
      <c r="MBA166" s="1"/>
      <c r="MBB166" s="1"/>
      <c r="MBC166" s="1"/>
      <c r="MBD166" s="1"/>
      <c r="MBE166" s="1"/>
      <c r="MBF166" s="1"/>
      <c r="MBG166" s="1"/>
      <c r="MBH166" s="1"/>
      <c r="MBI166" s="1"/>
      <c r="MBJ166" s="1"/>
      <c r="MBK166" s="1"/>
      <c r="MBL166" s="1"/>
      <c r="MBM166" s="1"/>
      <c r="MBN166" s="1"/>
      <c r="MBO166" s="1"/>
      <c r="MBP166" s="1"/>
      <c r="MBQ166" s="1"/>
      <c r="MBR166" s="1"/>
      <c r="MBS166" s="1"/>
      <c r="MBT166" s="1"/>
      <c r="MBU166" s="1"/>
      <c r="MBV166" s="1"/>
      <c r="MBW166" s="1"/>
      <c r="MBX166" s="1"/>
      <c r="MBY166" s="1"/>
      <c r="MBZ166" s="1"/>
      <c r="MCA166" s="1"/>
      <c r="MCB166" s="1"/>
      <c r="MCC166" s="1"/>
      <c r="MCD166" s="1"/>
      <c r="MCE166" s="1"/>
      <c r="MCF166" s="1"/>
      <c r="MCG166" s="1"/>
      <c r="MCH166" s="1"/>
      <c r="MCI166" s="1"/>
      <c r="MCJ166" s="1"/>
      <c r="MCK166" s="1"/>
      <c r="MCL166" s="1"/>
      <c r="MCM166" s="1"/>
      <c r="MCN166" s="1"/>
      <c r="MCO166" s="1"/>
      <c r="MCP166" s="1"/>
      <c r="MCQ166" s="1"/>
      <c r="MCR166" s="1"/>
      <c r="MCS166" s="1"/>
      <c r="MCT166" s="1"/>
      <c r="MCU166" s="1"/>
      <c r="MCV166" s="1"/>
      <c r="MCW166" s="1"/>
      <c r="MCX166" s="1"/>
      <c r="MCY166" s="1"/>
      <c r="MCZ166" s="1"/>
      <c r="MDA166" s="1"/>
      <c r="MDB166" s="1"/>
      <c r="MDC166" s="1"/>
      <c r="MDD166" s="1"/>
      <c r="MDE166" s="1"/>
      <c r="MDF166" s="1"/>
      <c r="MDG166" s="1"/>
      <c r="MDH166" s="1"/>
      <c r="MDI166" s="1"/>
      <c r="MDJ166" s="1"/>
      <c r="MDK166" s="1"/>
      <c r="MDL166" s="1"/>
      <c r="MDM166" s="1"/>
      <c r="MDN166" s="1"/>
      <c r="MDO166" s="1"/>
      <c r="MDP166" s="1"/>
      <c r="MDQ166" s="1"/>
      <c r="MDR166" s="1"/>
      <c r="MDS166" s="1"/>
      <c r="MDT166" s="1"/>
      <c r="MDU166" s="1"/>
      <c r="MDV166" s="1"/>
      <c r="MDW166" s="1"/>
      <c r="MDX166" s="1"/>
      <c r="MDY166" s="1"/>
      <c r="MDZ166" s="1"/>
      <c r="MEA166" s="1"/>
      <c r="MEB166" s="1"/>
      <c r="MEC166" s="1"/>
      <c r="MED166" s="1"/>
      <c r="MEE166" s="1"/>
      <c r="MEF166" s="1"/>
      <c r="MEG166" s="1"/>
      <c r="MEH166" s="1"/>
      <c r="MEI166" s="1"/>
      <c r="MEJ166" s="1"/>
      <c r="MEK166" s="1"/>
      <c r="MEL166" s="1"/>
      <c r="MEM166" s="1"/>
      <c r="MEN166" s="1"/>
      <c r="MEO166" s="1"/>
      <c r="MEP166" s="1"/>
      <c r="MEQ166" s="1"/>
      <c r="MER166" s="1"/>
      <c r="MES166" s="1"/>
      <c r="MET166" s="1"/>
      <c r="MEU166" s="1"/>
      <c r="MEV166" s="1"/>
      <c r="MEW166" s="1"/>
      <c r="MEX166" s="1"/>
      <c r="MEY166" s="1"/>
      <c r="MEZ166" s="1"/>
      <c r="MFA166" s="1"/>
      <c r="MFB166" s="1"/>
      <c r="MFC166" s="1"/>
      <c r="MFD166" s="1"/>
      <c r="MFE166" s="1"/>
      <c r="MFF166" s="1"/>
      <c r="MFG166" s="1"/>
      <c r="MFH166" s="1"/>
      <c r="MFI166" s="1"/>
      <c r="MFJ166" s="1"/>
      <c r="MFK166" s="1"/>
      <c r="MFL166" s="1"/>
      <c r="MFM166" s="1"/>
      <c r="MFN166" s="1"/>
      <c r="MFO166" s="1"/>
      <c r="MFP166" s="1"/>
      <c r="MFQ166" s="1"/>
      <c r="MFR166" s="1"/>
      <c r="MFS166" s="1"/>
      <c r="MFT166" s="1"/>
      <c r="MFU166" s="1"/>
      <c r="MFV166" s="1"/>
      <c r="MFW166" s="1"/>
      <c r="MFX166" s="1"/>
      <c r="MFY166" s="1"/>
      <c r="MFZ166" s="1"/>
      <c r="MGA166" s="1"/>
      <c r="MGB166" s="1"/>
      <c r="MGC166" s="1"/>
      <c r="MGD166" s="1"/>
      <c r="MGE166" s="1"/>
      <c r="MGF166" s="1"/>
      <c r="MGG166" s="1"/>
      <c r="MGH166" s="1"/>
      <c r="MGI166" s="1"/>
      <c r="MGJ166" s="1"/>
      <c r="MGK166" s="1"/>
      <c r="MGL166" s="1"/>
      <c r="MGM166" s="1"/>
      <c r="MGN166" s="1"/>
      <c r="MGO166" s="1"/>
      <c r="MGP166" s="1"/>
      <c r="MGQ166" s="1"/>
      <c r="MGR166" s="1"/>
      <c r="MGS166" s="1"/>
      <c r="MGT166" s="1"/>
      <c r="MGU166" s="1"/>
      <c r="MGV166" s="1"/>
      <c r="MGW166" s="1"/>
      <c r="MGX166" s="1"/>
      <c r="MGY166" s="1"/>
      <c r="MGZ166" s="1"/>
      <c r="MHA166" s="1"/>
      <c r="MHB166" s="1"/>
      <c r="MHC166" s="1"/>
      <c r="MHD166" s="1"/>
      <c r="MHE166" s="1"/>
      <c r="MHF166" s="1"/>
      <c r="MHG166" s="1"/>
      <c r="MHH166" s="1"/>
      <c r="MHI166" s="1"/>
      <c r="MHJ166" s="1"/>
      <c r="MHK166" s="1"/>
      <c r="MHL166" s="1"/>
      <c r="MHM166" s="1"/>
      <c r="MHN166" s="1"/>
      <c r="MHO166" s="1"/>
      <c r="MHP166" s="1"/>
      <c r="MHQ166" s="1"/>
      <c r="MHR166" s="1"/>
      <c r="MHS166" s="1"/>
      <c r="MHT166" s="1"/>
      <c r="MHU166" s="1"/>
      <c r="MHV166" s="1"/>
      <c r="MHW166" s="1"/>
      <c r="MHX166" s="1"/>
      <c r="MHY166" s="1"/>
      <c r="MHZ166" s="1"/>
      <c r="MIA166" s="1"/>
      <c r="MIB166" s="1"/>
      <c r="MIC166" s="1"/>
      <c r="MID166" s="1"/>
      <c r="MIE166" s="1"/>
      <c r="MIF166" s="1"/>
      <c r="MIG166" s="1"/>
      <c r="MIH166" s="1"/>
      <c r="MII166" s="1"/>
      <c r="MIJ166" s="1"/>
      <c r="MIK166" s="1"/>
      <c r="MIL166" s="1"/>
      <c r="MIM166" s="1"/>
      <c r="MIN166" s="1"/>
      <c r="MIO166" s="1"/>
      <c r="MIP166" s="1"/>
      <c r="MIQ166" s="1"/>
      <c r="MIR166" s="1"/>
      <c r="MIS166" s="1"/>
      <c r="MIT166" s="1"/>
      <c r="MIU166" s="1"/>
      <c r="MIV166" s="1"/>
      <c r="MIW166" s="1"/>
      <c r="MIX166" s="1"/>
      <c r="MIY166" s="1"/>
      <c r="MIZ166" s="1"/>
      <c r="MJA166" s="1"/>
      <c r="MJB166" s="1"/>
      <c r="MJC166" s="1"/>
      <c r="MJD166" s="1"/>
      <c r="MJE166" s="1"/>
      <c r="MJF166" s="1"/>
      <c r="MJG166" s="1"/>
      <c r="MJH166" s="1"/>
      <c r="MJI166" s="1"/>
      <c r="MJJ166" s="1"/>
      <c r="MJK166" s="1"/>
      <c r="MJL166" s="1"/>
      <c r="MJM166" s="1"/>
      <c r="MJN166" s="1"/>
      <c r="MJO166" s="1"/>
      <c r="MJP166" s="1"/>
      <c r="MJQ166" s="1"/>
      <c r="MJR166" s="1"/>
      <c r="MJS166" s="1"/>
      <c r="MJT166" s="1"/>
      <c r="MJU166" s="1"/>
      <c r="MJV166" s="1"/>
      <c r="MJW166" s="1"/>
      <c r="MJX166" s="1"/>
      <c r="MJY166" s="1"/>
      <c r="MJZ166" s="1"/>
      <c r="MKA166" s="1"/>
      <c r="MKB166" s="1"/>
      <c r="MKC166" s="1"/>
      <c r="MKD166" s="1"/>
      <c r="MKE166" s="1"/>
      <c r="MKF166" s="1"/>
      <c r="MKG166" s="1"/>
      <c r="MKH166" s="1"/>
      <c r="MKI166" s="1"/>
      <c r="MKJ166" s="1"/>
      <c r="MKK166" s="1"/>
      <c r="MKL166" s="1"/>
      <c r="MKM166" s="1"/>
      <c r="MKN166" s="1"/>
      <c r="MKO166" s="1"/>
      <c r="MKP166" s="1"/>
      <c r="MKQ166" s="1"/>
      <c r="MKR166" s="1"/>
      <c r="MKS166" s="1"/>
      <c r="MKT166" s="1"/>
      <c r="MKU166" s="1"/>
      <c r="MKV166" s="1"/>
      <c r="MKW166" s="1"/>
      <c r="MKX166" s="1"/>
      <c r="MKY166" s="1"/>
      <c r="MKZ166" s="1"/>
      <c r="MLA166" s="1"/>
      <c r="MLB166" s="1"/>
      <c r="MLC166" s="1"/>
      <c r="MLD166" s="1"/>
      <c r="MLE166" s="1"/>
      <c r="MLF166" s="1"/>
      <c r="MLG166" s="1"/>
      <c r="MLH166" s="1"/>
      <c r="MLI166" s="1"/>
      <c r="MLJ166" s="1"/>
      <c r="MLK166" s="1"/>
      <c r="MLL166" s="1"/>
      <c r="MLM166" s="1"/>
      <c r="MLN166" s="1"/>
      <c r="MLO166" s="1"/>
      <c r="MLP166" s="1"/>
      <c r="MLQ166" s="1"/>
      <c r="MLR166" s="1"/>
      <c r="MLS166" s="1"/>
      <c r="MLT166" s="1"/>
      <c r="MLU166" s="1"/>
      <c r="MLV166" s="1"/>
      <c r="MLW166" s="1"/>
      <c r="MLX166" s="1"/>
      <c r="MLY166" s="1"/>
      <c r="MLZ166" s="1"/>
      <c r="MMA166" s="1"/>
      <c r="MMB166" s="1"/>
      <c r="MMC166" s="1"/>
      <c r="MMD166" s="1"/>
      <c r="MME166" s="1"/>
      <c r="MMF166" s="1"/>
      <c r="MMG166" s="1"/>
      <c r="MMH166" s="1"/>
      <c r="MMI166" s="1"/>
      <c r="MMJ166" s="1"/>
      <c r="MMK166" s="1"/>
      <c r="MML166" s="1"/>
      <c r="MMM166" s="1"/>
      <c r="MMN166" s="1"/>
      <c r="MMO166" s="1"/>
      <c r="MMP166" s="1"/>
      <c r="MMQ166" s="1"/>
      <c r="MMR166" s="1"/>
      <c r="MMS166" s="1"/>
      <c r="MMT166" s="1"/>
      <c r="MMU166" s="1"/>
      <c r="MMV166" s="1"/>
      <c r="MMW166" s="1"/>
      <c r="MMX166" s="1"/>
      <c r="MMY166" s="1"/>
      <c r="MMZ166" s="1"/>
      <c r="MNA166" s="1"/>
      <c r="MNB166" s="1"/>
      <c r="MNC166" s="1"/>
      <c r="MND166" s="1"/>
      <c r="MNE166" s="1"/>
      <c r="MNF166" s="1"/>
      <c r="MNG166" s="1"/>
      <c r="MNH166" s="1"/>
      <c r="MNI166" s="1"/>
      <c r="MNJ166" s="1"/>
      <c r="MNK166" s="1"/>
      <c r="MNL166" s="1"/>
      <c r="MNM166" s="1"/>
      <c r="MNN166" s="1"/>
      <c r="MNO166" s="1"/>
      <c r="MNP166" s="1"/>
      <c r="MNQ166" s="1"/>
      <c r="MNR166" s="1"/>
      <c r="MNS166" s="1"/>
      <c r="MNT166" s="1"/>
      <c r="MNU166" s="1"/>
      <c r="MNV166" s="1"/>
      <c r="MNW166" s="1"/>
      <c r="MNX166" s="1"/>
      <c r="MNY166" s="1"/>
      <c r="MNZ166" s="1"/>
      <c r="MOA166" s="1"/>
      <c r="MOB166" s="1"/>
      <c r="MOC166" s="1"/>
      <c r="MOD166" s="1"/>
      <c r="MOE166" s="1"/>
      <c r="MOF166" s="1"/>
      <c r="MOG166" s="1"/>
      <c r="MOH166" s="1"/>
      <c r="MOI166" s="1"/>
      <c r="MOJ166" s="1"/>
      <c r="MOK166" s="1"/>
      <c r="MOL166" s="1"/>
      <c r="MOM166" s="1"/>
      <c r="MON166" s="1"/>
      <c r="MOO166" s="1"/>
      <c r="MOP166" s="1"/>
      <c r="MOQ166" s="1"/>
      <c r="MOR166" s="1"/>
      <c r="MOS166" s="1"/>
      <c r="MOT166" s="1"/>
      <c r="MOU166" s="1"/>
      <c r="MOV166" s="1"/>
      <c r="MOW166" s="1"/>
      <c r="MOX166" s="1"/>
      <c r="MOY166" s="1"/>
      <c r="MOZ166" s="1"/>
      <c r="MPA166" s="1"/>
      <c r="MPB166" s="1"/>
      <c r="MPC166" s="1"/>
      <c r="MPD166" s="1"/>
      <c r="MPE166" s="1"/>
      <c r="MPF166" s="1"/>
      <c r="MPG166" s="1"/>
      <c r="MPH166" s="1"/>
      <c r="MPI166" s="1"/>
      <c r="MPJ166" s="1"/>
      <c r="MPK166" s="1"/>
      <c r="MPL166" s="1"/>
      <c r="MPM166" s="1"/>
      <c r="MPN166" s="1"/>
      <c r="MPO166" s="1"/>
      <c r="MPP166" s="1"/>
      <c r="MPQ166" s="1"/>
      <c r="MPR166" s="1"/>
      <c r="MPS166" s="1"/>
      <c r="MPT166" s="1"/>
      <c r="MPU166" s="1"/>
      <c r="MPV166" s="1"/>
      <c r="MPW166" s="1"/>
      <c r="MPX166" s="1"/>
      <c r="MPY166" s="1"/>
      <c r="MPZ166" s="1"/>
      <c r="MQA166" s="1"/>
      <c r="MQB166" s="1"/>
      <c r="MQC166" s="1"/>
      <c r="MQD166" s="1"/>
      <c r="MQE166" s="1"/>
      <c r="MQF166" s="1"/>
      <c r="MQG166" s="1"/>
      <c r="MQH166" s="1"/>
      <c r="MQI166" s="1"/>
      <c r="MQJ166" s="1"/>
      <c r="MQK166" s="1"/>
      <c r="MQL166" s="1"/>
      <c r="MQM166" s="1"/>
      <c r="MQN166" s="1"/>
      <c r="MQO166" s="1"/>
      <c r="MQP166" s="1"/>
      <c r="MQQ166" s="1"/>
      <c r="MQR166" s="1"/>
      <c r="MQS166" s="1"/>
      <c r="MQT166" s="1"/>
      <c r="MQU166" s="1"/>
      <c r="MQV166" s="1"/>
      <c r="MQW166" s="1"/>
      <c r="MQX166" s="1"/>
      <c r="MQY166" s="1"/>
      <c r="MQZ166" s="1"/>
      <c r="MRA166" s="1"/>
      <c r="MRB166" s="1"/>
      <c r="MRC166" s="1"/>
      <c r="MRD166" s="1"/>
      <c r="MRE166" s="1"/>
      <c r="MRF166" s="1"/>
      <c r="MRG166" s="1"/>
      <c r="MRH166" s="1"/>
      <c r="MRI166" s="1"/>
      <c r="MRJ166" s="1"/>
      <c r="MRK166" s="1"/>
      <c r="MRL166" s="1"/>
      <c r="MRM166" s="1"/>
      <c r="MRN166" s="1"/>
      <c r="MRO166" s="1"/>
      <c r="MRP166" s="1"/>
      <c r="MRQ166" s="1"/>
      <c r="MRR166" s="1"/>
      <c r="MRS166" s="1"/>
      <c r="MRT166" s="1"/>
      <c r="MRU166" s="1"/>
      <c r="MRV166" s="1"/>
      <c r="MRW166" s="1"/>
      <c r="MRX166" s="1"/>
      <c r="MRY166" s="1"/>
      <c r="MRZ166" s="1"/>
      <c r="MSA166" s="1"/>
      <c r="MSB166" s="1"/>
      <c r="MSC166" s="1"/>
      <c r="MSD166" s="1"/>
      <c r="MSE166" s="1"/>
      <c r="MSF166" s="1"/>
      <c r="MSG166" s="1"/>
      <c r="MSH166" s="1"/>
      <c r="MSI166" s="1"/>
      <c r="MSJ166" s="1"/>
      <c r="MSK166" s="1"/>
      <c r="MSL166" s="1"/>
      <c r="MSM166" s="1"/>
      <c r="MSN166" s="1"/>
      <c r="MSO166" s="1"/>
      <c r="MSP166" s="1"/>
      <c r="MSQ166" s="1"/>
      <c r="MSR166" s="1"/>
      <c r="MSS166" s="1"/>
      <c r="MST166" s="1"/>
      <c r="MSU166" s="1"/>
      <c r="MSV166" s="1"/>
      <c r="MSW166" s="1"/>
      <c r="MSX166" s="1"/>
      <c r="MSY166" s="1"/>
      <c r="MSZ166" s="1"/>
      <c r="MTA166" s="1"/>
      <c r="MTB166" s="1"/>
      <c r="MTC166" s="1"/>
      <c r="MTD166" s="1"/>
      <c r="MTE166" s="1"/>
      <c r="MTF166" s="1"/>
      <c r="MTG166" s="1"/>
      <c r="MTH166" s="1"/>
      <c r="MTI166" s="1"/>
      <c r="MTJ166" s="1"/>
      <c r="MTK166" s="1"/>
      <c r="MTL166" s="1"/>
      <c r="MTM166" s="1"/>
      <c r="MTN166" s="1"/>
      <c r="MTO166" s="1"/>
      <c r="MTP166" s="1"/>
      <c r="MTQ166" s="1"/>
      <c r="MTR166" s="1"/>
      <c r="MTS166" s="1"/>
      <c r="MTT166" s="1"/>
      <c r="MTU166" s="1"/>
      <c r="MTV166" s="1"/>
      <c r="MTW166" s="1"/>
      <c r="MTX166" s="1"/>
      <c r="MTY166" s="1"/>
      <c r="MTZ166" s="1"/>
      <c r="MUA166" s="1"/>
      <c r="MUB166" s="1"/>
      <c r="MUC166" s="1"/>
      <c r="MUD166" s="1"/>
      <c r="MUE166" s="1"/>
      <c r="MUF166" s="1"/>
      <c r="MUG166" s="1"/>
      <c r="MUH166" s="1"/>
      <c r="MUI166" s="1"/>
      <c r="MUJ166" s="1"/>
      <c r="MUK166" s="1"/>
      <c r="MUL166" s="1"/>
      <c r="MUM166" s="1"/>
      <c r="MUN166" s="1"/>
      <c r="MUO166" s="1"/>
      <c r="MUP166" s="1"/>
      <c r="MUQ166" s="1"/>
      <c r="MUR166" s="1"/>
      <c r="MUS166" s="1"/>
      <c r="MUT166" s="1"/>
      <c r="MUU166" s="1"/>
      <c r="MUV166" s="1"/>
      <c r="MUW166" s="1"/>
      <c r="MUX166" s="1"/>
      <c r="MUY166" s="1"/>
      <c r="MUZ166" s="1"/>
      <c r="MVA166" s="1"/>
      <c r="MVB166" s="1"/>
      <c r="MVC166" s="1"/>
      <c r="MVD166" s="1"/>
      <c r="MVE166" s="1"/>
      <c r="MVF166" s="1"/>
      <c r="MVG166" s="1"/>
      <c r="MVH166" s="1"/>
      <c r="MVI166" s="1"/>
      <c r="MVJ166" s="1"/>
      <c r="MVK166" s="1"/>
      <c r="MVL166" s="1"/>
      <c r="MVM166" s="1"/>
      <c r="MVN166" s="1"/>
      <c r="MVO166" s="1"/>
      <c r="MVP166" s="1"/>
      <c r="MVQ166" s="1"/>
      <c r="MVR166" s="1"/>
      <c r="MVS166" s="1"/>
      <c r="MVT166" s="1"/>
      <c r="MVU166" s="1"/>
      <c r="MVV166" s="1"/>
      <c r="MVW166" s="1"/>
      <c r="MVX166" s="1"/>
      <c r="MVY166" s="1"/>
      <c r="MVZ166" s="1"/>
      <c r="MWA166" s="1"/>
      <c r="MWB166" s="1"/>
      <c r="MWC166" s="1"/>
      <c r="MWD166" s="1"/>
      <c r="MWE166" s="1"/>
      <c r="MWF166" s="1"/>
      <c r="MWG166" s="1"/>
      <c r="MWH166" s="1"/>
      <c r="MWI166" s="1"/>
      <c r="MWJ166" s="1"/>
      <c r="MWK166" s="1"/>
      <c r="MWL166" s="1"/>
      <c r="MWM166" s="1"/>
      <c r="MWN166" s="1"/>
      <c r="MWO166" s="1"/>
      <c r="MWP166" s="1"/>
      <c r="MWQ166" s="1"/>
      <c r="MWR166" s="1"/>
      <c r="MWS166" s="1"/>
      <c r="MWT166" s="1"/>
      <c r="MWU166" s="1"/>
      <c r="MWV166" s="1"/>
      <c r="MWW166" s="1"/>
      <c r="MWX166" s="1"/>
      <c r="MWY166" s="1"/>
      <c r="MWZ166" s="1"/>
      <c r="MXA166" s="1"/>
      <c r="MXB166" s="1"/>
      <c r="MXC166" s="1"/>
      <c r="MXD166" s="1"/>
      <c r="MXE166" s="1"/>
      <c r="MXF166" s="1"/>
      <c r="MXG166" s="1"/>
      <c r="MXH166" s="1"/>
      <c r="MXI166" s="1"/>
      <c r="MXJ166" s="1"/>
      <c r="MXK166" s="1"/>
      <c r="MXL166" s="1"/>
      <c r="MXM166" s="1"/>
      <c r="MXN166" s="1"/>
      <c r="MXO166" s="1"/>
      <c r="MXP166" s="1"/>
      <c r="MXQ166" s="1"/>
      <c r="MXR166" s="1"/>
      <c r="MXS166" s="1"/>
      <c r="MXT166" s="1"/>
      <c r="MXU166" s="1"/>
      <c r="MXV166" s="1"/>
      <c r="MXW166" s="1"/>
      <c r="MXX166" s="1"/>
      <c r="MXY166" s="1"/>
      <c r="MXZ166" s="1"/>
      <c r="MYA166" s="1"/>
      <c r="MYB166" s="1"/>
      <c r="MYC166" s="1"/>
      <c r="MYD166" s="1"/>
      <c r="MYE166" s="1"/>
      <c r="MYF166" s="1"/>
      <c r="MYG166" s="1"/>
      <c r="MYH166" s="1"/>
      <c r="MYI166" s="1"/>
      <c r="MYJ166" s="1"/>
      <c r="MYK166" s="1"/>
      <c r="MYL166" s="1"/>
      <c r="MYM166" s="1"/>
      <c r="MYN166" s="1"/>
      <c r="MYO166" s="1"/>
      <c r="MYP166" s="1"/>
      <c r="MYQ166" s="1"/>
      <c r="MYR166" s="1"/>
      <c r="MYS166" s="1"/>
      <c r="MYT166" s="1"/>
      <c r="MYU166" s="1"/>
      <c r="MYV166" s="1"/>
      <c r="MYW166" s="1"/>
      <c r="MYX166" s="1"/>
      <c r="MYY166" s="1"/>
      <c r="MYZ166" s="1"/>
      <c r="MZA166" s="1"/>
      <c r="MZB166" s="1"/>
      <c r="MZC166" s="1"/>
      <c r="MZD166" s="1"/>
      <c r="MZE166" s="1"/>
      <c r="MZF166" s="1"/>
      <c r="MZG166" s="1"/>
      <c r="MZH166" s="1"/>
      <c r="MZI166" s="1"/>
      <c r="MZJ166" s="1"/>
      <c r="MZK166" s="1"/>
      <c r="MZL166" s="1"/>
      <c r="MZM166" s="1"/>
      <c r="MZN166" s="1"/>
      <c r="MZO166" s="1"/>
      <c r="MZP166" s="1"/>
      <c r="MZQ166" s="1"/>
      <c r="MZR166" s="1"/>
      <c r="MZS166" s="1"/>
      <c r="MZT166" s="1"/>
      <c r="MZU166" s="1"/>
      <c r="MZV166" s="1"/>
      <c r="MZW166" s="1"/>
      <c r="MZX166" s="1"/>
      <c r="MZY166" s="1"/>
      <c r="MZZ166" s="1"/>
      <c r="NAA166" s="1"/>
      <c r="NAB166" s="1"/>
      <c r="NAC166" s="1"/>
      <c r="NAD166" s="1"/>
      <c r="NAE166" s="1"/>
      <c r="NAF166" s="1"/>
      <c r="NAG166" s="1"/>
      <c r="NAH166" s="1"/>
      <c r="NAI166" s="1"/>
      <c r="NAJ166" s="1"/>
      <c r="NAK166" s="1"/>
      <c r="NAL166" s="1"/>
      <c r="NAM166" s="1"/>
      <c r="NAN166" s="1"/>
      <c r="NAO166" s="1"/>
      <c r="NAP166" s="1"/>
      <c r="NAQ166" s="1"/>
      <c r="NAR166" s="1"/>
      <c r="NAS166" s="1"/>
      <c r="NAT166" s="1"/>
      <c r="NAU166" s="1"/>
      <c r="NAV166" s="1"/>
      <c r="NAW166" s="1"/>
      <c r="NAX166" s="1"/>
      <c r="NAY166" s="1"/>
      <c r="NAZ166" s="1"/>
      <c r="NBA166" s="1"/>
      <c r="NBB166" s="1"/>
      <c r="NBC166" s="1"/>
      <c r="NBD166" s="1"/>
      <c r="NBE166" s="1"/>
      <c r="NBF166" s="1"/>
      <c r="NBG166" s="1"/>
      <c r="NBH166" s="1"/>
      <c r="NBI166" s="1"/>
      <c r="NBJ166" s="1"/>
      <c r="NBK166" s="1"/>
      <c r="NBL166" s="1"/>
      <c r="NBM166" s="1"/>
      <c r="NBN166" s="1"/>
      <c r="NBO166" s="1"/>
      <c r="NBP166" s="1"/>
      <c r="NBQ166" s="1"/>
      <c r="NBR166" s="1"/>
      <c r="NBS166" s="1"/>
      <c r="NBT166" s="1"/>
      <c r="NBU166" s="1"/>
      <c r="NBV166" s="1"/>
      <c r="NBW166" s="1"/>
      <c r="NBX166" s="1"/>
      <c r="NBY166" s="1"/>
      <c r="NBZ166" s="1"/>
      <c r="NCA166" s="1"/>
      <c r="NCB166" s="1"/>
      <c r="NCC166" s="1"/>
      <c r="NCD166" s="1"/>
      <c r="NCE166" s="1"/>
      <c r="NCF166" s="1"/>
      <c r="NCG166" s="1"/>
      <c r="NCH166" s="1"/>
      <c r="NCI166" s="1"/>
      <c r="NCJ166" s="1"/>
      <c r="NCK166" s="1"/>
      <c r="NCL166" s="1"/>
      <c r="NCM166" s="1"/>
      <c r="NCN166" s="1"/>
      <c r="NCO166" s="1"/>
      <c r="NCP166" s="1"/>
      <c r="NCQ166" s="1"/>
      <c r="NCR166" s="1"/>
      <c r="NCS166" s="1"/>
      <c r="NCT166" s="1"/>
      <c r="NCU166" s="1"/>
      <c r="NCV166" s="1"/>
      <c r="NCW166" s="1"/>
      <c r="NCX166" s="1"/>
      <c r="NCY166" s="1"/>
      <c r="NCZ166" s="1"/>
      <c r="NDA166" s="1"/>
      <c r="NDB166" s="1"/>
      <c r="NDC166" s="1"/>
      <c r="NDD166" s="1"/>
      <c r="NDE166" s="1"/>
      <c r="NDF166" s="1"/>
      <c r="NDG166" s="1"/>
      <c r="NDH166" s="1"/>
      <c r="NDI166" s="1"/>
      <c r="NDJ166" s="1"/>
      <c r="NDK166" s="1"/>
      <c r="NDL166" s="1"/>
      <c r="NDM166" s="1"/>
      <c r="NDN166" s="1"/>
      <c r="NDO166" s="1"/>
      <c r="NDP166" s="1"/>
      <c r="NDQ166" s="1"/>
      <c r="NDR166" s="1"/>
      <c r="NDS166" s="1"/>
      <c r="NDT166" s="1"/>
      <c r="NDU166" s="1"/>
      <c r="NDV166" s="1"/>
      <c r="NDW166" s="1"/>
      <c r="NDX166" s="1"/>
      <c r="NDY166" s="1"/>
      <c r="NDZ166" s="1"/>
      <c r="NEA166" s="1"/>
      <c r="NEB166" s="1"/>
      <c r="NEC166" s="1"/>
      <c r="NED166" s="1"/>
      <c r="NEE166" s="1"/>
      <c r="NEF166" s="1"/>
      <c r="NEG166" s="1"/>
      <c r="NEH166" s="1"/>
      <c r="NEI166" s="1"/>
      <c r="NEJ166" s="1"/>
      <c r="NEK166" s="1"/>
      <c r="NEL166" s="1"/>
      <c r="NEM166" s="1"/>
      <c r="NEN166" s="1"/>
      <c r="NEO166" s="1"/>
      <c r="NEP166" s="1"/>
      <c r="NEQ166" s="1"/>
      <c r="NER166" s="1"/>
      <c r="NES166" s="1"/>
      <c r="NET166" s="1"/>
      <c r="NEU166" s="1"/>
      <c r="NEV166" s="1"/>
      <c r="NEW166" s="1"/>
      <c r="NEX166" s="1"/>
      <c r="NEY166" s="1"/>
      <c r="NEZ166" s="1"/>
      <c r="NFA166" s="1"/>
      <c r="NFB166" s="1"/>
      <c r="NFC166" s="1"/>
      <c r="NFD166" s="1"/>
      <c r="NFE166" s="1"/>
      <c r="NFF166" s="1"/>
      <c r="NFG166" s="1"/>
      <c r="NFH166" s="1"/>
      <c r="NFI166" s="1"/>
      <c r="NFJ166" s="1"/>
      <c r="NFK166" s="1"/>
      <c r="NFL166" s="1"/>
      <c r="NFM166" s="1"/>
      <c r="NFN166" s="1"/>
      <c r="NFO166" s="1"/>
      <c r="NFP166" s="1"/>
      <c r="NFQ166" s="1"/>
      <c r="NFR166" s="1"/>
      <c r="NFS166" s="1"/>
      <c r="NFT166" s="1"/>
      <c r="NFU166" s="1"/>
      <c r="NFV166" s="1"/>
      <c r="NFW166" s="1"/>
      <c r="NFX166" s="1"/>
      <c r="NFY166" s="1"/>
      <c r="NFZ166" s="1"/>
      <c r="NGA166" s="1"/>
      <c r="NGB166" s="1"/>
      <c r="NGC166" s="1"/>
      <c r="NGD166" s="1"/>
      <c r="NGE166" s="1"/>
      <c r="NGF166" s="1"/>
      <c r="NGG166" s="1"/>
      <c r="NGH166" s="1"/>
      <c r="NGI166" s="1"/>
      <c r="NGJ166" s="1"/>
      <c r="NGK166" s="1"/>
      <c r="NGL166" s="1"/>
      <c r="NGM166" s="1"/>
      <c r="NGN166" s="1"/>
      <c r="NGO166" s="1"/>
      <c r="NGP166" s="1"/>
      <c r="NGQ166" s="1"/>
      <c r="NGR166" s="1"/>
      <c r="NGS166" s="1"/>
      <c r="NGT166" s="1"/>
      <c r="NGU166" s="1"/>
      <c r="NGV166" s="1"/>
      <c r="NGW166" s="1"/>
      <c r="NGX166" s="1"/>
      <c r="NGY166" s="1"/>
      <c r="NGZ166" s="1"/>
      <c r="NHA166" s="1"/>
      <c r="NHB166" s="1"/>
      <c r="NHC166" s="1"/>
      <c r="NHD166" s="1"/>
      <c r="NHE166" s="1"/>
      <c r="NHF166" s="1"/>
      <c r="NHG166" s="1"/>
      <c r="NHH166" s="1"/>
      <c r="NHI166" s="1"/>
      <c r="NHJ166" s="1"/>
      <c r="NHK166" s="1"/>
      <c r="NHL166" s="1"/>
      <c r="NHM166" s="1"/>
      <c r="NHN166" s="1"/>
      <c r="NHO166" s="1"/>
      <c r="NHP166" s="1"/>
      <c r="NHQ166" s="1"/>
      <c r="NHR166" s="1"/>
      <c r="NHS166" s="1"/>
      <c r="NHT166" s="1"/>
      <c r="NHU166" s="1"/>
      <c r="NHV166" s="1"/>
      <c r="NHW166" s="1"/>
      <c r="NHX166" s="1"/>
      <c r="NHY166" s="1"/>
      <c r="NHZ166" s="1"/>
      <c r="NIA166" s="1"/>
      <c r="NIB166" s="1"/>
      <c r="NIC166" s="1"/>
      <c r="NID166" s="1"/>
      <c r="NIE166" s="1"/>
      <c r="NIF166" s="1"/>
      <c r="NIG166" s="1"/>
      <c r="NIH166" s="1"/>
      <c r="NII166" s="1"/>
      <c r="NIJ166" s="1"/>
      <c r="NIK166" s="1"/>
      <c r="NIL166" s="1"/>
      <c r="NIM166" s="1"/>
      <c r="NIN166" s="1"/>
      <c r="NIO166" s="1"/>
      <c r="NIP166" s="1"/>
      <c r="NIQ166" s="1"/>
      <c r="NIR166" s="1"/>
      <c r="NIS166" s="1"/>
      <c r="NIT166" s="1"/>
      <c r="NIU166" s="1"/>
      <c r="NIV166" s="1"/>
      <c r="NIW166" s="1"/>
      <c r="NIX166" s="1"/>
      <c r="NIY166" s="1"/>
      <c r="NIZ166" s="1"/>
      <c r="NJA166" s="1"/>
      <c r="NJB166" s="1"/>
      <c r="NJC166" s="1"/>
      <c r="NJD166" s="1"/>
      <c r="NJE166" s="1"/>
      <c r="NJF166" s="1"/>
      <c r="NJG166" s="1"/>
      <c r="NJH166" s="1"/>
      <c r="NJI166" s="1"/>
      <c r="NJJ166" s="1"/>
      <c r="NJK166" s="1"/>
      <c r="NJL166" s="1"/>
      <c r="NJM166" s="1"/>
      <c r="NJN166" s="1"/>
      <c r="NJO166" s="1"/>
      <c r="NJP166" s="1"/>
      <c r="NJQ166" s="1"/>
      <c r="NJR166" s="1"/>
      <c r="NJS166" s="1"/>
      <c r="NJT166" s="1"/>
      <c r="NJU166" s="1"/>
      <c r="NJV166" s="1"/>
      <c r="NJW166" s="1"/>
      <c r="NJX166" s="1"/>
      <c r="NJY166" s="1"/>
      <c r="NJZ166" s="1"/>
      <c r="NKA166" s="1"/>
      <c r="NKB166" s="1"/>
      <c r="NKC166" s="1"/>
      <c r="NKD166" s="1"/>
      <c r="NKE166" s="1"/>
      <c r="NKF166" s="1"/>
      <c r="NKG166" s="1"/>
      <c r="NKH166" s="1"/>
      <c r="NKI166" s="1"/>
      <c r="NKJ166" s="1"/>
      <c r="NKK166" s="1"/>
      <c r="NKL166" s="1"/>
      <c r="NKM166" s="1"/>
      <c r="NKN166" s="1"/>
      <c r="NKO166" s="1"/>
      <c r="NKP166" s="1"/>
      <c r="NKQ166" s="1"/>
      <c r="NKR166" s="1"/>
      <c r="NKS166" s="1"/>
      <c r="NKT166" s="1"/>
      <c r="NKU166" s="1"/>
      <c r="NKV166" s="1"/>
      <c r="NKW166" s="1"/>
      <c r="NKX166" s="1"/>
      <c r="NKY166" s="1"/>
      <c r="NKZ166" s="1"/>
      <c r="NLA166" s="1"/>
      <c r="NLB166" s="1"/>
      <c r="NLC166" s="1"/>
      <c r="NLD166" s="1"/>
      <c r="NLE166" s="1"/>
      <c r="NLF166" s="1"/>
      <c r="NLG166" s="1"/>
      <c r="NLH166" s="1"/>
      <c r="NLI166" s="1"/>
      <c r="NLJ166" s="1"/>
      <c r="NLK166" s="1"/>
      <c r="NLL166" s="1"/>
      <c r="NLM166" s="1"/>
      <c r="NLN166" s="1"/>
      <c r="NLO166" s="1"/>
      <c r="NLP166" s="1"/>
      <c r="NLQ166" s="1"/>
      <c r="NLR166" s="1"/>
      <c r="NLS166" s="1"/>
      <c r="NLT166" s="1"/>
      <c r="NLU166" s="1"/>
      <c r="NLV166" s="1"/>
      <c r="NLW166" s="1"/>
      <c r="NLX166" s="1"/>
      <c r="NLY166" s="1"/>
      <c r="NLZ166" s="1"/>
      <c r="NMA166" s="1"/>
      <c r="NMB166" s="1"/>
      <c r="NMC166" s="1"/>
      <c r="NMD166" s="1"/>
      <c r="NME166" s="1"/>
      <c r="NMF166" s="1"/>
      <c r="NMG166" s="1"/>
      <c r="NMH166" s="1"/>
      <c r="NMI166" s="1"/>
      <c r="NMJ166" s="1"/>
      <c r="NMK166" s="1"/>
      <c r="NML166" s="1"/>
      <c r="NMM166" s="1"/>
      <c r="NMN166" s="1"/>
      <c r="NMO166" s="1"/>
      <c r="NMP166" s="1"/>
      <c r="NMQ166" s="1"/>
      <c r="NMR166" s="1"/>
      <c r="NMS166" s="1"/>
      <c r="NMT166" s="1"/>
      <c r="NMU166" s="1"/>
      <c r="NMV166" s="1"/>
      <c r="NMW166" s="1"/>
      <c r="NMX166" s="1"/>
      <c r="NMY166" s="1"/>
      <c r="NMZ166" s="1"/>
      <c r="NNA166" s="1"/>
      <c r="NNB166" s="1"/>
      <c r="NNC166" s="1"/>
      <c r="NND166" s="1"/>
      <c r="NNE166" s="1"/>
      <c r="NNF166" s="1"/>
      <c r="NNG166" s="1"/>
      <c r="NNH166" s="1"/>
      <c r="NNI166" s="1"/>
      <c r="NNJ166" s="1"/>
      <c r="NNK166" s="1"/>
      <c r="NNL166" s="1"/>
      <c r="NNM166" s="1"/>
      <c r="NNN166" s="1"/>
      <c r="NNO166" s="1"/>
      <c r="NNP166" s="1"/>
      <c r="NNQ166" s="1"/>
      <c r="NNR166" s="1"/>
      <c r="NNS166" s="1"/>
      <c r="NNT166" s="1"/>
      <c r="NNU166" s="1"/>
      <c r="NNV166" s="1"/>
      <c r="NNW166" s="1"/>
      <c r="NNX166" s="1"/>
      <c r="NNY166" s="1"/>
      <c r="NNZ166" s="1"/>
      <c r="NOA166" s="1"/>
      <c r="NOB166" s="1"/>
      <c r="NOC166" s="1"/>
      <c r="NOD166" s="1"/>
      <c r="NOE166" s="1"/>
      <c r="NOF166" s="1"/>
      <c r="NOG166" s="1"/>
      <c r="NOH166" s="1"/>
      <c r="NOI166" s="1"/>
      <c r="NOJ166" s="1"/>
      <c r="NOK166" s="1"/>
      <c r="NOL166" s="1"/>
      <c r="NOM166" s="1"/>
      <c r="NON166" s="1"/>
      <c r="NOO166" s="1"/>
      <c r="NOP166" s="1"/>
      <c r="NOQ166" s="1"/>
      <c r="NOR166" s="1"/>
      <c r="NOS166" s="1"/>
      <c r="NOT166" s="1"/>
      <c r="NOU166" s="1"/>
      <c r="NOV166" s="1"/>
      <c r="NOW166" s="1"/>
      <c r="NOX166" s="1"/>
      <c r="NOY166" s="1"/>
      <c r="NOZ166" s="1"/>
      <c r="NPA166" s="1"/>
      <c r="NPB166" s="1"/>
      <c r="NPC166" s="1"/>
      <c r="NPD166" s="1"/>
      <c r="NPE166" s="1"/>
      <c r="NPF166" s="1"/>
      <c r="NPG166" s="1"/>
      <c r="NPH166" s="1"/>
      <c r="NPI166" s="1"/>
      <c r="NPJ166" s="1"/>
      <c r="NPK166" s="1"/>
      <c r="NPL166" s="1"/>
      <c r="NPM166" s="1"/>
      <c r="NPN166" s="1"/>
      <c r="NPO166" s="1"/>
      <c r="NPP166" s="1"/>
      <c r="NPQ166" s="1"/>
      <c r="NPR166" s="1"/>
      <c r="NPS166" s="1"/>
      <c r="NPT166" s="1"/>
      <c r="NPU166" s="1"/>
      <c r="NPV166" s="1"/>
      <c r="NPW166" s="1"/>
      <c r="NPX166" s="1"/>
      <c r="NPY166" s="1"/>
      <c r="NPZ166" s="1"/>
      <c r="NQA166" s="1"/>
      <c r="NQB166" s="1"/>
      <c r="NQC166" s="1"/>
      <c r="NQD166" s="1"/>
      <c r="NQE166" s="1"/>
      <c r="NQF166" s="1"/>
      <c r="NQG166" s="1"/>
      <c r="NQH166" s="1"/>
      <c r="NQI166" s="1"/>
      <c r="NQJ166" s="1"/>
      <c r="NQK166" s="1"/>
      <c r="NQL166" s="1"/>
      <c r="NQM166" s="1"/>
      <c r="NQN166" s="1"/>
      <c r="NQO166" s="1"/>
      <c r="NQP166" s="1"/>
      <c r="NQQ166" s="1"/>
      <c r="NQR166" s="1"/>
      <c r="NQS166" s="1"/>
      <c r="NQT166" s="1"/>
      <c r="NQU166" s="1"/>
      <c r="NQV166" s="1"/>
      <c r="NQW166" s="1"/>
      <c r="NQX166" s="1"/>
      <c r="NQY166" s="1"/>
      <c r="NQZ166" s="1"/>
      <c r="NRA166" s="1"/>
      <c r="NRB166" s="1"/>
      <c r="NRC166" s="1"/>
      <c r="NRD166" s="1"/>
      <c r="NRE166" s="1"/>
      <c r="NRF166" s="1"/>
      <c r="NRG166" s="1"/>
      <c r="NRH166" s="1"/>
      <c r="NRI166" s="1"/>
      <c r="NRJ166" s="1"/>
      <c r="NRK166" s="1"/>
      <c r="NRL166" s="1"/>
      <c r="NRM166" s="1"/>
      <c r="NRN166" s="1"/>
      <c r="NRO166" s="1"/>
      <c r="NRP166" s="1"/>
      <c r="NRQ166" s="1"/>
      <c r="NRR166" s="1"/>
      <c r="NRS166" s="1"/>
      <c r="NRT166" s="1"/>
      <c r="NRU166" s="1"/>
      <c r="NRV166" s="1"/>
      <c r="NRW166" s="1"/>
      <c r="NRX166" s="1"/>
      <c r="NRY166" s="1"/>
      <c r="NRZ166" s="1"/>
      <c r="NSA166" s="1"/>
      <c r="NSB166" s="1"/>
      <c r="NSC166" s="1"/>
      <c r="NSD166" s="1"/>
      <c r="NSE166" s="1"/>
      <c r="NSF166" s="1"/>
      <c r="NSG166" s="1"/>
      <c r="NSH166" s="1"/>
      <c r="NSI166" s="1"/>
      <c r="NSJ166" s="1"/>
      <c r="NSK166" s="1"/>
      <c r="NSL166" s="1"/>
      <c r="NSM166" s="1"/>
      <c r="NSN166" s="1"/>
      <c r="NSO166" s="1"/>
      <c r="NSP166" s="1"/>
      <c r="NSQ166" s="1"/>
      <c r="NSR166" s="1"/>
      <c r="NSS166" s="1"/>
      <c r="NST166" s="1"/>
      <c r="NSU166" s="1"/>
      <c r="NSV166" s="1"/>
      <c r="NSW166" s="1"/>
      <c r="NSX166" s="1"/>
      <c r="NSY166" s="1"/>
      <c r="NSZ166" s="1"/>
      <c r="NTA166" s="1"/>
      <c r="NTB166" s="1"/>
      <c r="NTC166" s="1"/>
      <c r="NTD166" s="1"/>
      <c r="NTE166" s="1"/>
      <c r="NTF166" s="1"/>
      <c r="NTG166" s="1"/>
      <c r="NTH166" s="1"/>
      <c r="NTI166" s="1"/>
      <c r="NTJ166" s="1"/>
      <c r="NTK166" s="1"/>
      <c r="NTL166" s="1"/>
      <c r="NTM166" s="1"/>
      <c r="NTN166" s="1"/>
      <c r="NTO166" s="1"/>
      <c r="NTP166" s="1"/>
      <c r="NTQ166" s="1"/>
      <c r="NTR166" s="1"/>
      <c r="NTS166" s="1"/>
      <c r="NTT166" s="1"/>
      <c r="NTU166" s="1"/>
      <c r="NTV166" s="1"/>
      <c r="NTW166" s="1"/>
      <c r="NTX166" s="1"/>
      <c r="NTY166" s="1"/>
      <c r="NTZ166" s="1"/>
      <c r="NUA166" s="1"/>
      <c r="NUB166" s="1"/>
      <c r="NUC166" s="1"/>
      <c r="NUD166" s="1"/>
      <c r="NUE166" s="1"/>
      <c r="NUF166" s="1"/>
      <c r="NUG166" s="1"/>
      <c r="NUH166" s="1"/>
      <c r="NUI166" s="1"/>
      <c r="NUJ166" s="1"/>
      <c r="NUK166" s="1"/>
      <c r="NUL166" s="1"/>
      <c r="NUM166" s="1"/>
      <c r="NUN166" s="1"/>
      <c r="NUO166" s="1"/>
      <c r="NUP166" s="1"/>
      <c r="NUQ166" s="1"/>
      <c r="NUR166" s="1"/>
      <c r="NUS166" s="1"/>
      <c r="NUT166" s="1"/>
      <c r="NUU166" s="1"/>
      <c r="NUV166" s="1"/>
      <c r="NUW166" s="1"/>
      <c r="NUX166" s="1"/>
      <c r="NUY166" s="1"/>
      <c r="NUZ166" s="1"/>
      <c r="NVA166" s="1"/>
      <c r="NVB166" s="1"/>
      <c r="NVC166" s="1"/>
      <c r="NVD166" s="1"/>
      <c r="NVE166" s="1"/>
      <c r="NVF166" s="1"/>
      <c r="NVG166" s="1"/>
      <c r="NVH166" s="1"/>
      <c r="NVI166" s="1"/>
      <c r="NVJ166" s="1"/>
      <c r="NVK166" s="1"/>
      <c r="NVL166" s="1"/>
      <c r="NVM166" s="1"/>
      <c r="NVN166" s="1"/>
      <c r="NVO166" s="1"/>
      <c r="NVP166" s="1"/>
      <c r="NVQ166" s="1"/>
      <c r="NVR166" s="1"/>
      <c r="NVS166" s="1"/>
      <c r="NVT166" s="1"/>
      <c r="NVU166" s="1"/>
      <c r="NVV166" s="1"/>
      <c r="NVW166" s="1"/>
      <c r="NVX166" s="1"/>
      <c r="NVY166" s="1"/>
      <c r="NVZ166" s="1"/>
      <c r="NWA166" s="1"/>
      <c r="NWB166" s="1"/>
      <c r="NWC166" s="1"/>
      <c r="NWD166" s="1"/>
      <c r="NWE166" s="1"/>
      <c r="NWF166" s="1"/>
      <c r="NWG166" s="1"/>
      <c r="NWH166" s="1"/>
      <c r="NWI166" s="1"/>
      <c r="NWJ166" s="1"/>
      <c r="NWK166" s="1"/>
      <c r="NWL166" s="1"/>
      <c r="NWM166" s="1"/>
      <c r="NWN166" s="1"/>
      <c r="NWO166" s="1"/>
      <c r="NWP166" s="1"/>
      <c r="NWQ166" s="1"/>
      <c r="NWR166" s="1"/>
      <c r="NWS166" s="1"/>
      <c r="NWT166" s="1"/>
      <c r="NWU166" s="1"/>
      <c r="NWV166" s="1"/>
      <c r="NWW166" s="1"/>
      <c r="NWX166" s="1"/>
      <c r="NWY166" s="1"/>
      <c r="NWZ166" s="1"/>
      <c r="NXA166" s="1"/>
      <c r="NXB166" s="1"/>
      <c r="NXC166" s="1"/>
      <c r="NXD166" s="1"/>
      <c r="NXE166" s="1"/>
      <c r="NXF166" s="1"/>
      <c r="NXG166" s="1"/>
      <c r="NXH166" s="1"/>
      <c r="NXI166" s="1"/>
      <c r="NXJ166" s="1"/>
      <c r="NXK166" s="1"/>
      <c r="NXL166" s="1"/>
      <c r="NXM166" s="1"/>
      <c r="NXN166" s="1"/>
      <c r="NXO166" s="1"/>
      <c r="NXP166" s="1"/>
      <c r="NXQ166" s="1"/>
      <c r="NXR166" s="1"/>
      <c r="NXS166" s="1"/>
      <c r="NXT166" s="1"/>
      <c r="NXU166" s="1"/>
      <c r="NXV166" s="1"/>
      <c r="NXW166" s="1"/>
      <c r="NXX166" s="1"/>
      <c r="NXY166" s="1"/>
      <c r="NXZ166" s="1"/>
      <c r="NYA166" s="1"/>
      <c r="NYB166" s="1"/>
      <c r="NYC166" s="1"/>
      <c r="NYD166" s="1"/>
      <c r="NYE166" s="1"/>
      <c r="NYF166" s="1"/>
      <c r="NYG166" s="1"/>
      <c r="NYH166" s="1"/>
      <c r="NYI166" s="1"/>
      <c r="NYJ166" s="1"/>
      <c r="NYK166" s="1"/>
      <c r="NYL166" s="1"/>
      <c r="NYM166" s="1"/>
      <c r="NYN166" s="1"/>
      <c r="NYO166" s="1"/>
      <c r="NYP166" s="1"/>
      <c r="NYQ166" s="1"/>
      <c r="NYR166" s="1"/>
      <c r="NYS166" s="1"/>
      <c r="NYT166" s="1"/>
      <c r="NYU166" s="1"/>
      <c r="NYV166" s="1"/>
      <c r="NYW166" s="1"/>
      <c r="NYX166" s="1"/>
      <c r="NYY166" s="1"/>
      <c r="NYZ166" s="1"/>
      <c r="NZA166" s="1"/>
      <c r="NZB166" s="1"/>
      <c r="NZC166" s="1"/>
      <c r="NZD166" s="1"/>
      <c r="NZE166" s="1"/>
      <c r="NZF166" s="1"/>
      <c r="NZG166" s="1"/>
      <c r="NZH166" s="1"/>
      <c r="NZI166" s="1"/>
      <c r="NZJ166" s="1"/>
      <c r="NZK166" s="1"/>
      <c r="NZL166" s="1"/>
      <c r="NZM166" s="1"/>
      <c r="NZN166" s="1"/>
      <c r="NZO166" s="1"/>
      <c r="NZP166" s="1"/>
      <c r="NZQ166" s="1"/>
      <c r="NZR166" s="1"/>
      <c r="NZS166" s="1"/>
      <c r="NZT166" s="1"/>
      <c r="NZU166" s="1"/>
      <c r="NZV166" s="1"/>
      <c r="NZW166" s="1"/>
      <c r="NZX166" s="1"/>
      <c r="NZY166" s="1"/>
      <c r="NZZ166" s="1"/>
      <c r="OAA166" s="1"/>
      <c r="OAB166" s="1"/>
      <c r="OAC166" s="1"/>
      <c r="OAD166" s="1"/>
      <c r="OAE166" s="1"/>
      <c r="OAF166" s="1"/>
      <c r="OAG166" s="1"/>
      <c r="OAH166" s="1"/>
      <c r="OAI166" s="1"/>
      <c r="OAJ166" s="1"/>
      <c r="OAK166" s="1"/>
      <c r="OAL166" s="1"/>
      <c r="OAM166" s="1"/>
      <c r="OAN166" s="1"/>
      <c r="OAO166" s="1"/>
      <c r="OAP166" s="1"/>
      <c r="OAQ166" s="1"/>
      <c r="OAR166" s="1"/>
      <c r="OAS166" s="1"/>
      <c r="OAT166" s="1"/>
      <c r="OAU166" s="1"/>
      <c r="OAV166" s="1"/>
      <c r="OAW166" s="1"/>
      <c r="OAX166" s="1"/>
      <c r="OAY166" s="1"/>
      <c r="OAZ166" s="1"/>
      <c r="OBA166" s="1"/>
      <c r="OBB166" s="1"/>
      <c r="OBC166" s="1"/>
      <c r="OBD166" s="1"/>
      <c r="OBE166" s="1"/>
      <c r="OBF166" s="1"/>
      <c r="OBG166" s="1"/>
      <c r="OBH166" s="1"/>
      <c r="OBI166" s="1"/>
      <c r="OBJ166" s="1"/>
      <c r="OBK166" s="1"/>
      <c r="OBL166" s="1"/>
      <c r="OBM166" s="1"/>
      <c r="OBN166" s="1"/>
      <c r="OBO166" s="1"/>
      <c r="OBP166" s="1"/>
      <c r="OBQ166" s="1"/>
      <c r="OBR166" s="1"/>
      <c r="OBS166" s="1"/>
      <c r="OBT166" s="1"/>
      <c r="OBU166" s="1"/>
      <c r="OBV166" s="1"/>
      <c r="OBW166" s="1"/>
      <c r="OBX166" s="1"/>
      <c r="OBY166" s="1"/>
      <c r="OBZ166" s="1"/>
      <c r="OCA166" s="1"/>
      <c r="OCB166" s="1"/>
      <c r="OCC166" s="1"/>
      <c r="OCD166" s="1"/>
      <c r="OCE166" s="1"/>
      <c r="OCF166" s="1"/>
      <c r="OCG166" s="1"/>
      <c r="OCH166" s="1"/>
      <c r="OCI166" s="1"/>
      <c r="OCJ166" s="1"/>
      <c r="OCK166" s="1"/>
      <c r="OCL166" s="1"/>
      <c r="OCM166" s="1"/>
      <c r="OCN166" s="1"/>
      <c r="OCO166" s="1"/>
      <c r="OCP166" s="1"/>
      <c r="OCQ166" s="1"/>
      <c r="OCR166" s="1"/>
      <c r="OCS166" s="1"/>
      <c r="OCT166" s="1"/>
      <c r="OCU166" s="1"/>
      <c r="OCV166" s="1"/>
      <c r="OCW166" s="1"/>
      <c r="OCX166" s="1"/>
      <c r="OCY166" s="1"/>
      <c r="OCZ166" s="1"/>
      <c r="ODA166" s="1"/>
      <c r="ODB166" s="1"/>
      <c r="ODC166" s="1"/>
      <c r="ODD166" s="1"/>
      <c r="ODE166" s="1"/>
      <c r="ODF166" s="1"/>
      <c r="ODG166" s="1"/>
      <c r="ODH166" s="1"/>
      <c r="ODI166" s="1"/>
      <c r="ODJ166" s="1"/>
      <c r="ODK166" s="1"/>
      <c r="ODL166" s="1"/>
      <c r="ODM166" s="1"/>
      <c r="ODN166" s="1"/>
      <c r="ODO166" s="1"/>
      <c r="ODP166" s="1"/>
      <c r="ODQ166" s="1"/>
      <c r="ODR166" s="1"/>
      <c r="ODS166" s="1"/>
      <c r="ODT166" s="1"/>
      <c r="ODU166" s="1"/>
      <c r="ODV166" s="1"/>
      <c r="ODW166" s="1"/>
      <c r="ODX166" s="1"/>
      <c r="ODY166" s="1"/>
      <c r="ODZ166" s="1"/>
      <c r="OEA166" s="1"/>
      <c r="OEB166" s="1"/>
      <c r="OEC166" s="1"/>
      <c r="OED166" s="1"/>
      <c r="OEE166" s="1"/>
      <c r="OEF166" s="1"/>
      <c r="OEG166" s="1"/>
      <c r="OEH166" s="1"/>
      <c r="OEI166" s="1"/>
      <c r="OEJ166" s="1"/>
      <c r="OEK166" s="1"/>
      <c r="OEL166" s="1"/>
      <c r="OEM166" s="1"/>
      <c r="OEN166" s="1"/>
      <c r="OEO166" s="1"/>
      <c r="OEP166" s="1"/>
      <c r="OEQ166" s="1"/>
      <c r="OER166" s="1"/>
      <c r="OES166" s="1"/>
      <c r="OET166" s="1"/>
      <c r="OEU166" s="1"/>
      <c r="OEV166" s="1"/>
      <c r="OEW166" s="1"/>
      <c r="OEX166" s="1"/>
      <c r="OEY166" s="1"/>
      <c r="OEZ166" s="1"/>
      <c r="OFA166" s="1"/>
      <c r="OFB166" s="1"/>
      <c r="OFC166" s="1"/>
      <c r="OFD166" s="1"/>
      <c r="OFE166" s="1"/>
      <c r="OFF166" s="1"/>
      <c r="OFG166" s="1"/>
      <c r="OFH166" s="1"/>
      <c r="OFI166" s="1"/>
      <c r="OFJ166" s="1"/>
      <c r="OFK166" s="1"/>
      <c r="OFL166" s="1"/>
      <c r="OFM166" s="1"/>
      <c r="OFN166" s="1"/>
      <c r="OFO166" s="1"/>
      <c r="OFP166" s="1"/>
      <c r="OFQ166" s="1"/>
      <c r="OFR166" s="1"/>
      <c r="OFS166" s="1"/>
      <c r="OFT166" s="1"/>
      <c r="OFU166" s="1"/>
      <c r="OFV166" s="1"/>
      <c r="OFW166" s="1"/>
      <c r="OFX166" s="1"/>
      <c r="OFY166" s="1"/>
      <c r="OFZ166" s="1"/>
      <c r="OGA166" s="1"/>
      <c r="OGB166" s="1"/>
      <c r="OGC166" s="1"/>
      <c r="OGD166" s="1"/>
      <c r="OGE166" s="1"/>
      <c r="OGF166" s="1"/>
      <c r="OGG166" s="1"/>
      <c r="OGH166" s="1"/>
      <c r="OGI166" s="1"/>
      <c r="OGJ166" s="1"/>
      <c r="OGK166" s="1"/>
      <c r="OGL166" s="1"/>
      <c r="OGM166" s="1"/>
      <c r="OGN166" s="1"/>
      <c r="OGO166" s="1"/>
      <c r="OGP166" s="1"/>
      <c r="OGQ166" s="1"/>
      <c r="OGR166" s="1"/>
      <c r="OGS166" s="1"/>
      <c r="OGT166" s="1"/>
      <c r="OGU166" s="1"/>
      <c r="OGV166" s="1"/>
      <c r="OGW166" s="1"/>
      <c r="OGX166" s="1"/>
      <c r="OGY166" s="1"/>
      <c r="OGZ166" s="1"/>
      <c r="OHA166" s="1"/>
      <c r="OHB166" s="1"/>
      <c r="OHC166" s="1"/>
      <c r="OHD166" s="1"/>
      <c r="OHE166" s="1"/>
      <c r="OHF166" s="1"/>
      <c r="OHG166" s="1"/>
      <c r="OHH166" s="1"/>
      <c r="OHI166" s="1"/>
      <c r="OHJ166" s="1"/>
      <c r="OHK166" s="1"/>
      <c r="OHL166" s="1"/>
      <c r="OHM166" s="1"/>
      <c r="OHN166" s="1"/>
      <c r="OHO166" s="1"/>
      <c r="OHP166" s="1"/>
      <c r="OHQ166" s="1"/>
      <c r="OHR166" s="1"/>
      <c r="OHS166" s="1"/>
      <c r="OHT166" s="1"/>
      <c r="OHU166" s="1"/>
      <c r="OHV166" s="1"/>
      <c r="OHW166" s="1"/>
      <c r="OHX166" s="1"/>
      <c r="OHY166" s="1"/>
      <c r="OHZ166" s="1"/>
      <c r="OIA166" s="1"/>
      <c r="OIB166" s="1"/>
      <c r="OIC166" s="1"/>
      <c r="OID166" s="1"/>
      <c r="OIE166" s="1"/>
      <c r="OIF166" s="1"/>
      <c r="OIG166" s="1"/>
      <c r="OIH166" s="1"/>
      <c r="OII166" s="1"/>
      <c r="OIJ166" s="1"/>
      <c r="OIK166" s="1"/>
      <c r="OIL166" s="1"/>
      <c r="OIM166" s="1"/>
      <c r="OIN166" s="1"/>
      <c r="OIO166" s="1"/>
      <c r="OIP166" s="1"/>
      <c r="OIQ166" s="1"/>
      <c r="OIR166" s="1"/>
      <c r="OIS166" s="1"/>
      <c r="OIT166" s="1"/>
      <c r="OIU166" s="1"/>
      <c r="OIV166" s="1"/>
      <c r="OIW166" s="1"/>
      <c r="OIX166" s="1"/>
      <c r="OIY166" s="1"/>
      <c r="OIZ166" s="1"/>
      <c r="OJA166" s="1"/>
      <c r="OJB166" s="1"/>
      <c r="OJC166" s="1"/>
      <c r="OJD166" s="1"/>
      <c r="OJE166" s="1"/>
      <c r="OJF166" s="1"/>
      <c r="OJG166" s="1"/>
      <c r="OJH166" s="1"/>
      <c r="OJI166" s="1"/>
      <c r="OJJ166" s="1"/>
      <c r="OJK166" s="1"/>
      <c r="OJL166" s="1"/>
      <c r="OJM166" s="1"/>
      <c r="OJN166" s="1"/>
      <c r="OJO166" s="1"/>
      <c r="OJP166" s="1"/>
      <c r="OJQ166" s="1"/>
      <c r="OJR166" s="1"/>
      <c r="OJS166" s="1"/>
      <c r="OJT166" s="1"/>
      <c r="OJU166" s="1"/>
      <c r="OJV166" s="1"/>
      <c r="OJW166" s="1"/>
      <c r="OJX166" s="1"/>
      <c r="OJY166" s="1"/>
      <c r="OJZ166" s="1"/>
      <c r="OKA166" s="1"/>
      <c r="OKB166" s="1"/>
      <c r="OKC166" s="1"/>
      <c r="OKD166" s="1"/>
      <c r="OKE166" s="1"/>
      <c r="OKF166" s="1"/>
      <c r="OKG166" s="1"/>
      <c r="OKH166" s="1"/>
      <c r="OKI166" s="1"/>
      <c r="OKJ166" s="1"/>
      <c r="OKK166" s="1"/>
      <c r="OKL166" s="1"/>
      <c r="OKM166" s="1"/>
      <c r="OKN166" s="1"/>
      <c r="OKO166" s="1"/>
      <c r="OKP166" s="1"/>
      <c r="OKQ166" s="1"/>
      <c r="OKR166" s="1"/>
      <c r="OKS166" s="1"/>
      <c r="OKT166" s="1"/>
      <c r="OKU166" s="1"/>
      <c r="OKV166" s="1"/>
      <c r="OKW166" s="1"/>
      <c r="OKX166" s="1"/>
      <c r="OKY166" s="1"/>
      <c r="OKZ166" s="1"/>
      <c r="OLA166" s="1"/>
      <c r="OLB166" s="1"/>
      <c r="OLC166" s="1"/>
      <c r="OLD166" s="1"/>
      <c r="OLE166" s="1"/>
      <c r="OLF166" s="1"/>
      <c r="OLG166" s="1"/>
      <c r="OLH166" s="1"/>
      <c r="OLI166" s="1"/>
      <c r="OLJ166" s="1"/>
      <c r="OLK166" s="1"/>
      <c r="OLL166" s="1"/>
      <c r="OLM166" s="1"/>
      <c r="OLN166" s="1"/>
      <c r="OLO166" s="1"/>
      <c r="OLP166" s="1"/>
      <c r="OLQ166" s="1"/>
      <c r="OLR166" s="1"/>
      <c r="OLS166" s="1"/>
      <c r="OLT166" s="1"/>
      <c r="OLU166" s="1"/>
      <c r="OLV166" s="1"/>
      <c r="OLW166" s="1"/>
      <c r="OLX166" s="1"/>
      <c r="OLY166" s="1"/>
      <c r="OLZ166" s="1"/>
      <c r="OMA166" s="1"/>
      <c r="OMB166" s="1"/>
      <c r="OMC166" s="1"/>
      <c r="OMD166" s="1"/>
      <c r="OME166" s="1"/>
      <c r="OMF166" s="1"/>
      <c r="OMG166" s="1"/>
      <c r="OMH166" s="1"/>
      <c r="OMI166" s="1"/>
      <c r="OMJ166" s="1"/>
      <c r="OMK166" s="1"/>
      <c r="OML166" s="1"/>
      <c r="OMM166" s="1"/>
      <c r="OMN166" s="1"/>
      <c r="OMO166" s="1"/>
      <c r="OMP166" s="1"/>
      <c r="OMQ166" s="1"/>
      <c r="OMR166" s="1"/>
      <c r="OMS166" s="1"/>
      <c r="OMT166" s="1"/>
      <c r="OMU166" s="1"/>
      <c r="OMV166" s="1"/>
      <c r="OMW166" s="1"/>
      <c r="OMX166" s="1"/>
      <c r="OMY166" s="1"/>
      <c r="OMZ166" s="1"/>
      <c r="ONA166" s="1"/>
      <c r="ONB166" s="1"/>
      <c r="ONC166" s="1"/>
      <c r="OND166" s="1"/>
      <c r="ONE166" s="1"/>
      <c r="ONF166" s="1"/>
      <c r="ONG166" s="1"/>
      <c r="ONH166" s="1"/>
      <c r="ONI166" s="1"/>
      <c r="ONJ166" s="1"/>
      <c r="ONK166" s="1"/>
      <c r="ONL166" s="1"/>
      <c r="ONM166" s="1"/>
      <c r="ONN166" s="1"/>
      <c r="ONO166" s="1"/>
      <c r="ONP166" s="1"/>
      <c r="ONQ166" s="1"/>
      <c r="ONR166" s="1"/>
      <c r="ONS166" s="1"/>
      <c r="ONT166" s="1"/>
      <c r="ONU166" s="1"/>
      <c r="ONV166" s="1"/>
      <c r="ONW166" s="1"/>
      <c r="ONX166" s="1"/>
      <c r="ONY166" s="1"/>
      <c r="ONZ166" s="1"/>
      <c r="OOA166" s="1"/>
      <c r="OOB166" s="1"/>
      <c r="OOC166" s="1"/>
      <c r="OOD166" s="1"/>
      <c r="OOE166" s="1"/>
      <c r="OOF166" s="1"/>
      <c r="OOG166" s="1"/>
      <c r="OOH166" s="1"/>
      <c r="OOI166" s="1"/>
      <c r="OOJ166" s="1"/>
      <c r="OOK166" s="1"/>
      <c r="OOL166" s="1"/>
      <c r="OOM166" s="1"/>
      <c r="OON166" s="1"/>
      <c r="OOO166" s="1"/>
      <c r="OOP166" s="1"/>
      <c r="OOQ166" s="1"/>
      <c r="OOR166" s="1"/>
      <c r="OOS166" s="1"/>
      <c r="OOT166" s="1"/>
      <c r="OOU166" s="1"/>
      <c r="OOV166" s="1"/>
      <c r="OOW166" s="1"/>
      <c r="OOX166" s="1"/>
      <c r="OOY166" s="1"/>
      <c r="OOZ166" s="1"/>
      <c r="OPA166" s="1"/>
      <c r="OPB166" s="1"/>
      <c r="OPC166" s="1"/>
      <c r="OPD166" s="1"/>
      <c r="OPE166" s="1"/>
      <c r="OPF166" s="1"/>
      <c r="OPG166" s="1"/>
      <c r="OPH166" s="1"/>
      <c r="OPI166" s="1"/>
      <c r="OPJ166" s="1"/>
      <c r="OPK166" s="1"/>
      <c r="OPL166" s="1"/>
      <c r="OPM166" s="1"/>
      <c r="OPN166" s="1"/>
      <c r="OPO166" s="1"/>
      <c r="OPP166" s="1"/>
      <c r="OPQ166" s="1"/>
      <c r="OPR166" s="1"/>
      <c r="OPS166" s="1"/>
      <c r="OPT166" s="1"/>
      <c r="OPU166" s="1"/>
      <c r="OPV166" s="1"/>
      <c r="OPW166" s="1"/>
      <c r="OPX166" s="1"/>
      <c r="OPY166" s="1"/>
      <c r="OPZ166" s="1"/>
      <c r="OQA166" s="1"/>
      <c r="OQB166" s="1"/>
      <c r="OQC166" s="1"/>
      <c r="OQD166" s="1"/>
      <c r="OQE166" s="1"/>
      <c r="OQF166" s="1"/>
      <c r="OQG166" s="1"/>
      <c r="OQH166" s="1"/>
      <c r="OQI166" s="1"/>
      <c r="OQJ166" s="1"/>
      <c r="OQK166" s="1"/>
      <c r="OQL166" s="1"/>
      <c r="OQM166" s="1"/>
      <c r="OQN166" s="1"/>
      <c r="OQO166" s="1"/>
      <c r="OQP166" s="1"/>
      <c r="OQQ166" s="1"/>
      <c r="OQR166" s="1"/>
      <c r="OQS166" s="1"/>
      <c r="OQT166" s="1"/>
      <c r="OQU166" s="1"/>
      <c r="OQV166" s="1"/>
      <c r="OQW166" s="1"/>
      <c r="OQX166" s="1"/>
      <c r="OQY166" s="1"/>
      <c r="OQZ166" s="1"/>
      <c r="ORA166" s="1"/>
      <c r="ORB166" s="1"/>
      <c r="ORC166" s="1"/>
      <c r="ORD166" s="1"/>
      <c r="ORE166" s="1"/>
      <c r="ORF166" s="1"/>
      <c r="ORG166" s="1"/>
      <c r="ORH166" s="1"/>
      <c r="ORI166" s="1"/>
      <c r="ORJ166" s="1"/>
      <c r="ORK166" s="1"/>
      <c r="ORL166" s="1"/>
      <c r="ORM166" s="1"/>
      <c r="ORN166" s="1"/>
      <c r="ORO166" s="1"/>
      <c r="ORP166" s="1"/>
      <c r="ORQ166" s="1"/>
      <c r="ORR166" s="1"/>
      <c r="ORS166" s="1"/>
      <c r="ORT166" s="1"/>
      <c r="ORU166" s="1"/>
      <c r="ORV166" s="1"/>
      <c r="ORW166" s="1"/>
      <c r="ORX166" s="1"/>
      <c r="ORY166" s="1"/>
      <c r="ORZ166" s="1"/>
      <c r="OSA166" s="1"/>
      <c r="OSB166" s="1"/>
      <c r="OSC166" s="1"/>
      <c r="OSD166" s="1"/>
      <c r="OSE166" s="1"/>
      <c r="OSF166" s="1"/>
      <c r="OSG166" s="1"/>
      <c r="OSH166" s="1"/>
      <c r="OSI166" s="1"/>
      <c r="OSJ166" s="1"/>
      <c r="OSK166" s="1"/>
      <c r="OSL166" s="1"/>
      <c r="OSM166" s="1"/>
      <c r="OSN166" s="1"/>
      <c r="OSO166" s="1"/>
      <c r="OSP166" s="1"/>
      <c r="OSQ166" s="1"/>
      <c r="OSR166" s="1"/>
      <c r="OSS166" s="1"/>
      <c r="OST166" s="1"/>
      <c r="OSU166" s="1"/>
      <c r="OSV166" s="1"/>
      <c r="OSW166" s="1"/>
      <c r="OSX166" s="1"/>
      <c r="OSY166" s="1"/>
      <c r="OSZ166" s="1"/>
      <c r="OTA166" s="1"/>
      <c r="OTB166" s="1"/>
      <c r="OTC166" s="1"/>
      <c r="OTD166" s="1"/>
      <c r="OTE166" s="1"/>
      <c r="OTF166" s="1"/>
      <c r="OTG166" s="1"/>
      <c r="OTH166" s="1"/>
      <c r="OTI166" s="1"/>
      <c r="OTJ166" s="1"/>
      <c r="OTK166" s="1"/>
      <c r="OTL166" s="1"/>
      <c r="OTM166" s="1"/>
      <c r="OTN166" s="1"/>
      <c r="OTO166" s="1"/>
      <c r="OTP166" s="1"/>
      <c r="OTQ166" s="1"/>
      <c r="OTR166" s="1"/>
      <c r="OTS166" s="1"/>
      <c r="OTT166" s="1"/>
      <c r="OTU166" s="1"/>
      <c r="OTV166" s="1"/>
      <c r="OTW166" s="1"/>
      <c r="OTX166" s="1"/>
      <c r="OTY166" s="1"/>
      <c r="OTZ166" s="1"/>
      <c r="OUA166" s="1"/>
      <c r="OUB166" s="1"/>
      <c r="OUC166" s="1"/>
      <c r="OUD166" s="1"/>
      <c r="OUE166" s="1"/>
      <c r="OUF166" s="1"/>
      <c r="OUG166" s="1"/>
      <c r="OUH166" s="1"/>
      <c r="OUI166" s="1"/>
      <c r="OUJ166" s="1"/>
      <c r="OUK166" s="1"/>
      <c r="OUL166" s="1"/>
      <c r="OUM166" s="1"/>
      <c r="OUN166" s="1"/>
      <c r="OUO166" s="1"/>
      <c r="OUP166" s="1"/>
      <c r="OUQ166" s="1"/>
      <c r="OUR166" s="1"/>
      <c r="OUS166" s="1"/>
      <c r="OUT166" s="1"/>
      <c r="OUU166" s="1"/>
      <c r="OUV166" s="1"/>
      <c r="OUW166" s="1"/>
      <c r="OUX166" s="1"/>
      <c r="OUY166" s="1"/>
      <c r="OUZ166" s="1"/>
      <c r="OVA166" s="1"/>
      <c r="OVB166" s="1"/>
      <c r="OVC166" s="1"/>
      <c r="OVD166" s="1"/>
      <c r="OVE166" s="1"/>
      <c r="OVF166" s="1"/>
      <c r="OVG166" s="1"/>
      <c r="OVH166" s="1"/>
      <c r="OVI166" s="1"/>
      <c r="OVJ166" s="1"/>
      <c r="OVK166" s="1"/>
      <c r="OVL166" s="1"/>
      <c r="OVM166" s="1"/>
      <c r="OVN166" s="1"/>
      <c r="OVO166" s="1"/>
      <c r="OVP166" s="1"/>
      <c r="OVQ166" s="1"/>
      <c r="OVR166" s="1"/>
      <c r="OVS166" s="1"/>
      <c r="OVT166" s="1"/>
      <c r="OVU166" s="1"/>
      <c r="OVV166" s="1"/>
      <c r="OVW166" s="1"/>
      <c r="OVX166" s="1"/>
      <c r="OVY166" s="1"/>
      <c r="OVZ166" s="1"/>
      <c r="OWA166" s="1"/>
      <c r="OWB166" s="1"/>
      <c r="OWC166" s="1"/>
      <c r="OWD166" s="1"/>
      <c r="OWE166" s="1"/>
      <c r="OWF166" s="1"/>
      <c r="OWG166" s="1"/>
      <c r="OWH166" s="1"/>
      <c r="OWI166" s="1"/>
      <c r="OWJ166" s="1"/>
      <c r="OWK166" s="1"/>
      <c r="OWL166" s="1"/>
      <c r="OWM166" s="1"/>
      <c r="OWN166" s="1"/>
      <c r="OWO166" s="1"/>
      <c r="OWP166" s="1"/>
      <c r="OWQ166" s="1"/>
      <c r="OWR166" s="1"/>
      <c r="OWS166" s="1"/>
      <c r="OWT166" s="1"/>
      <c r="OWU166" s="1"/>
      <c r="OWV166" s="1"/>
      <c r="OWW166" s="1"/>
      <c r="OWX166" s="1"/>
      <c r="OWY166" s="1"/>
      <c r="OWZ166" s="1"/>
      <c r="OXA166" s="1"/>
      <c r="OXB166" s="1"/>
      <c r="OXC166" s="1"/>
      <c r="OXD166" s="1"/>
      <c r="OXE166" s="1"/>
      <c r="OXF166" s="1"/>
      <c r="OXG166" s="1"/>
      <c r="OXH166" s="1"/>
      <c r="OXI166" s="1"/>
      <c r="OXJ166" s="1"/>
      <c r="OXK166" s="1"/>
      <c r="OXL166" s="1"/>
      <c r="OXM166" s="1"/>
      <c r="OXN166" s="1"/>
      <c r="OXO166" s="1"/>
      <c r="OXP166" s="1"/>
      <c r="OXQ166" s="1"/>
      <c r="OXR166" s="1"/>
      <c r="OXS166" s="1"/>
      <c r="OXT166" s="1"/>
      <c r="OXU166" s="1"/>
      <c r="OXV166" s="1"/>
      <c r="OXW166" s="1"/>
      <c r="OXX166" s="1"/>
      <c r="OXY166" s="1"/>
      <c r="OXZ166" s="1"/>
      <c r="OYA166" s="1"/>
      <c r="OYB166" s="1"/>
      <c r="OYC166" s="1"/>
      <c r="OYD166" s="1"/>
      <c r="OYE166" s="1"/>
      <c r="OYF166" s="1"/>
      <c r="OYG166" s="1"/>
      <c r="OYH166" s="1"/>
      <c r="OYI166" s="1"/>
      <c r="OYJ166" s="1"/>
      <c r="OYK166" s="1"/>
      <c r="OYL166" s="1"/>
      <c r="OYM166" s="1"/>
      <c r="OYN166" s="1"/>
      <c r="OYO166" s="1"/>
      <c r="OYP166" s="1"/>
      <c r="OYQ166" s="1"/>
      <c r="OYR166" s="1"/>
      <c r="OYS166" s="1"/>
      <c r="OYT166" s="1"/>
      <c r="OYU166" s="1"/>
      <c r="OYV166" s="1"/>
      <c r="OYW166" s="1"/>
      <c r="OYX166" s="1"/>
      <c r="OYY166" s="1"/>
      <c r="OYZ166" s="1"/>
      <c r="OZA166" s="1"/>
      <c r="OZB166" s="1"/>
      <c r="OZC166" s="1"/>
      <c r="OZD166" s="1"/>
      <c r="OZE166" s="1"/>
      <c r="OZF166" s="1"/>
      <c r="OZG166" s="1"/>
      <c r="OZH166" s="1"/>
      <c r="OZI166" s="1"/>
      <c r="OZJ166" s="1"/>
      <c r="OZK166" s="1"/>
      <c r="OZL166" s="1"/>
      <c r="OZM166" s="1"/>
      <c r="OZN166" s="1"/>
      <c r="OZO166" s="1"/>
      <c r="OZP166" s="1"/>
      <c r="OZQ166" s="1"/>
      <c r="OZR166" s="1"/>
      <c r="OZS166" s="1"/>
      <c r="OZT166" s="1"/>
      <c r="OZU166" s="1"/>
      <c r="OZV166" s="1"/>
      <c r="OZW166" s="1"/>
      <c r="OZX166" s="1"/>
      <c r="OZY166" s="1"/>
      <c r="OZZ166" s="1"/>
      <c r="PAA166" s="1"/>
      <c r="PAB166" s="1"/>
      <c r="PAC166" s="1"/>
      <c r="PAD166" s="1"/>
      <c r="PAE166" s="1"/>
      <c r="PAF166" s="1"/>
      <c r="PAG166" s="1"/>
      <c r="PAH166" s="1"/>
      <c r="PAI166" s="1"/>
      <c r="PAJ166" s="1"/>
      <c r="PAK166" s="1"/>
      <c r="PAL166" s="1"/>
      <c r="PAM166" s="1"/>
      <c r="PAN166" s="1"/>
      <c r="PAO166" s="1"/>
      <c r="PAP166" s="1"/>
      <c r="PAQ166" s="1"/>
      <c r="PAR166" s="1"/>
      <c r="PAS166" s="1"/>
      <c r="PAT166" s="1"/>
      <c r="PAU166" s="1"/>
      <c r="PAV166" s="1"/>
      <c r="PAW166" s="1"/>
      <c r="PAX166" s="1"/>
      <c r="PAY166" s="1"/>
      <c r="PAZ166" s="1"/>
      <c r="PBA166" s="1"/>
      <c r="PBB166" s="1"/>
      <c r="PBC166" s="1"/>
      <c r="PBD166" s="1"/>
      <c r="PBE166" s="1"/>
      <c r="PBF166" s="1"/>
      <c r="PBG166" s="1"/>
      <c r="PBH166" s="1"/>
      <c r="PBI166" s="1"/>
      <c r="PBJ166" s="1"/>
      <c r="PBK166" s="1"/>
      <c r="PBL166" s="1"/>
      <c r="PBM166" s="1"/>
      <c r="PBN166" s="1"/>
      <c r="PBO166" s="1"/>
      <c r="PBP166" s="1"/>
      <c r="PBQ166" s="1"/>
      <c r="PBR166" s="1"/>
      <c r="PBS166" s="1"/>
      <c r="PBT166" s="1"/>
      <c r="PBU166" s="1"/>
      <c r="PBV166" s="1"/>
      <c r="PBW166" s="1"/>
      <c r="PBX166" s="1"/>
      <c r="PBY166" s="1"/>
      <c r="PBZ166" s="1"/>
      <c r="PCA166" s="1"/>
      <c r="PCB166" s="1"/>
      <c r="PCC166" s="1"/>
      <c r="PCD166" s="1"/>
      <c r="PCE166" s="1"/>
      <c r="PCF166" s="1"/>
      <c r="PCG166" s="1"/>
      <c r="PCH166" s="1"/>
      <c r="PCI166" s="1"/>
      <c r="PCJ166" s="1"/>
      <c r="PCK166" s="1"/>
      <c r="PCL166" s="1"/>
      <c r="PCM166" s="1"/>
      <c r="PCN166" s="1"/>
      <c r="PCO166" s="1"/>
      <c r="PCP166" s="1"/>
      <c r="PCQ166" s="1"/>
      <c r="PCR166" s="1"/>
      <c r="PCS166" s="1"/>
      <c r="PCT166" s="1"/>
      <c r="PCU166" s="1"/>
      <c r="PCV166" s="1"/>
      <c r="PCW166" s="1"/>
      <c r="PCX166" s="1"/>
      <c r="PCY166" s="1"/>
      <c r="PCZ166" s="1"/>
      <c r="PDA166" s="1"/>
      <c r="PDB166" s="1"/>
      <c r="PDC166" s="1"/>
      <c r="PDD166" s="1"/>
      <c r="PDE166" s="1"/>
      <c r="PDF166" s="1"/>
      <c r="PDG166" s="1"/>
      <c r="PDH166" s="1"/>
      <c r="PDI166" s="1"/>
      <c r="PDJ166" s="1"/>
      <c r="PDK166" s="1"/>
      <c r="PDL166" s="1"/>
      <c r="PDM166" s="1"/>
      <c r="PDN166" s="1"/>
      <c r="PDO166" s="1"/>
      <c r="PDP166" s="1"/>
      <c r="PDQ166" s="1"/>
      <c r="PDR166" s="1"/>
      <c r="PDS166" s="1"/>
      <c r="PDT166" s="1"/>
      <c r="PDU166" s="1"/>
      <c r="PDV166" s="1"/>
      <c r="PDW166" s="1"/>
      <c r="PDX166" s="1"/>
      <c r="PDY166" s="1"/>
      <c r="PDZ166" s="1"/>
      <c r="PEA166" s="1"/>
      <c r="PEB166" s="1"/>
      <c r="PEC166" s="1"/>
      <c r="PED166" s="1"/>
      <c r="PEE166" s="1"/>
      <c r="PEF166" s="1"/>
      <c r="PEG166" s="1"/>
      <c r="PEH166" s="1"/>
      <c r="PEI166" s="1"/>
      <c r="PEJ166" s="1"/>
      <c r="PEK166" s="1"/>
      <c r="PEL166" s="1"/>
      <c r="PEM166" s="1"/>
      <c r="PEN166" s="1"/>
      <c r="PEO166" s="1"/>
      <c r="PEP166" s="1"/>
      <c r="PEQ166" s="1"/>
      <c r="PER166" s="1"/>
      <c r="PES166" s="1"/>
      <c r="PET166" s="1"/>
      <c r="PEU166" s="1"/>
      <c r="PEV166" s="1"/>
      <c r="PEW166" s="1"/>
      <c r="PEX166" s="1"/>
      <c r="PEY166" s="1"/>
      <c r="PEZ166" s="1"/>
      <c r="PFA166" s="1"/>
      <c r="PFB166" s="1"/>
      <c r="PFC166" s="1"/>
      <c r="PFD166" s="1"/>
      <c r="PFE166" s="1"/>
      <c r="PFF166" s="1"/>
      <c r="PFG166" s="1"/>
      <c r="PFH166" s="1"/>
      <c r="PFI166" s="1"/>
      <c r="PFJ166" s="1"/>
      <c r="PFK166" s="1"/>
      <c r="PFL166" s="1"/>
      <c r="PFM166" s="1"/>
      <c r="PFN166" s="1"/>
      <c r="PFO166" s="1"/>
      <c r="PFP166" s="1"/>
      <c r="PFQ166" s="1"/>
      <c r="PFR166" s="1"/>
      <c r="PFS166" s="1"/>
      <c r="PFT166" s="1"/>
      <c r="PFU166" s="1"/>
      <c r="PFV166" s="1"/>
      <c r="PFW166" s="1"/>
      <c r="PFX166" s="1"/>
      <c r="PFY166" s="1"/>
      <c r="PFZ166" s="1"/>
      <c r="PGA166" s="1"/>
      <c r="PGB166" s="1"/>
      <c r="PGC166" s="1"/>
      <c r="PGD166" s="1"/>
      <c r="PGE166" s="1"/>
      <c r="PGF166" s="1"/>
      <c r="PGG166" s="1"/>
      <c r="PGH166" s="1"/>
      <c r="PGI166" s="1"/>
      <c r="PGJ166" s="1"/>
      <c r="PGK166" s="1"/>
      <c r="PGL166" s="1"/>
      <c r="PGM166" s="1"/>
      <c r="PGN166" s="1"/>
      <c r="PGO166" s="1"/>
      <c r="PGP166" s="1"/>
      <c r="PGQ166" s="1"/>
      <c r="PGR166" s="1"/>
      <c r="PGS166" s="1"/>
      <c r="PGT166" s="1"/>
      <c r="PGU166" s="1"/>
      <c r="PGV166" s="1"/>
      <c r="PGW166" s="1"/>
      <c r="PGX166" s="1"/>
      <c r="PGY166" s="1"/>
      <c r="PGZ166" s="1"/>
      <c r="PHA166" s="1"/>
      <c r="PHB166" s="1"/>
      <c r="PHC166" s="1"/>
      <c r="PHD166" s="1"/>
      <c r="PHE166" s="1"/>
      <c r="PHF166" s="1"/>
      <c r="PHG166" s="1"/>
      <c r="PHH166" s="1"/>
      <c r="PHI166" s="1"/>
      <c r="PHJ166" s="1"/>
      <c r="PHK166" s="1"/>
      <c r="PHL166" s="1"/>
      <c r="PHM166" s="1"/>
      <c r="PHN166" s="1"/>
      <c r="PHO166" s="1"/>
      <c r="PHP166" s="1"/>
      <c r="PHQ166" s="1"/>
      <c r="PHR166" s="1"/>
      <c r="PHS166" s="1"/>
      <c r="PHT166" s="1"/>
      <c r="PHU166" s="1"/>
      <c r="PHV166" s="1"/>
      <c r="PHW166" s="1"/>
      <c r="PHX166" s="1"/>
      <c r="PHY166" s="1"/>
      <c r="PHZ166" s="1"/>
      <c r="PIA166" s="1"/>
      <c r="PIB166" s="1"/>
      <c r="PIC166" s="1"/>
      <c r="PID166" s="1"/>
      <c r="PIE166" s="1"/>
      <c r="PIF166" s="1"/>
      <c r="PIG166" s="1"/>
      <c r="PIH166" s="1"/>
      <c r="PII166" s="1"/>
      <c r="PIJ166" s="1"/>
      <c r="PIK166" s="1"/>
      <c r="PIL166" s="1"/>
      <c r="PIM166" s="1"/>
      <c r="PIN166" s="1"/>
      <c r="PIO166" s="1"/>
      <c r="PIP166" s="1"/>
      <c r="PIQ166" s="1"/>
      <c r="PIR166" s="1"/>
      <c r="PIS166" s="1"/>
      <c r="PIT166" s="1"/>
      <c r="PIU166" s="1"/>
      <c r="PIV166" s="1"/>
      <c r="PIW166" s="1"/>
      <c r="PIX166" s="1"/>
      <c r="PIY166" s="1"/>
      <c r="PIZ166" s="1"/>
      <c r="PJA166" s="1"/>
      <c r="PJB166" s="1"/>
      <c r="PJC166" s="1"/>
      <c r="PJD166" s="1"/>
      <c r="PJE166" s="1"/>
      <c r="PJF166" s="1"/>
      <c r="PJG166" s="1"/>
      <c r="PJH166" s="1"/>
      <c r="PJI166" s="1"/>
      <c r="PJJ166" s="1"/>
      <c r="PJK166" s="1"/>
      <c r="PJL166" s="1"/>
      <c r="PJM166" s="1"/>
      <c r="PJN166" s="1"/>
      <c r="PJO166" s="1"/>
      <c r="PJP166" s="1"/>
      <c r="PJQ166" s="1"/>
      <c r="PJR166" s="1"/>
      <c r="PJS166" s="1"/>
      <c r="PJT166" s="1"/>
      <c r="PJU166" s="1"/>
      <c r="PJV166" s="1"/>
      <c r="PJW166" s="1"/>
      <c r="PJX166" s="1"/>
      <c r="PJY166" s="1"/>
      <c r="PJZ166" s="1"/>
      <c r="PKA166" s="1"/>
      <c r="PKB166" s="1"/>
      <c r="PKC166" s="1"/>
      <c r="PKD166" s="1"/>
      <c r="PKE166" s="1"/>
      <c r="PKF166" s="1"/>
      <c r="PKG166" s="1"/>
      <c r="PKH166" s="1"/>
      <c r="PKI166" s="1"/>
      <c r="PKJ166" s="1"/>
      <c r="PKK166" s="1"/>
      <c r="PKL166" s="1"/>
      <c r="PKM166" s="1"/>
      <c r="PKN166" s="1"/>
      <c r="PKO166" s="1"/>
      <c r="PKP166" s="1"/>
      <c r="PKQ166" s="1"/>
      <c r="PKR166" s="1"/>
      <c r="PKS166" s="1"/>
      <c r="PKT166" s="1"/>
      <c r="PKU166" s="1"/>
      <c r="PKV166" s="1"/>
      <c r="PKW166" s="1"/>
      <c r="PKX166" s="1"/>
      <c r="PKY166" s="1"/>
      <c r="PKZ166" s="1"/>
      <c r="PLA166" s="1"/>
      <c r="PLB166" s="1"/>
      <c r="PLC166" s="1"/>
      <c r="PLD166" s="1"/>
      <c r="PLE166" s="1"/>
      <c r="PLF166" s="1"/>
      <c r="PLG166" s="1"/>
      <c r="PLH166" s="1"/>
      <c r="PLI166" s="1"/>
      <c r="PLJ166" s="1"/>
      <c r="PLK166" s="1"/>
      <c r="PLL166" s="1"/>
      <c r="PLM166" s="1"/>
      <c r="PLN166" s="1"/>
      <c r="PLO166" s="1"/>
      <c r="PLP166" s="1"/>
      <c r="PLQ166" s="1"/>
      <c r="PLR166" s="1"/>
      <c r="PLS166" s="1"/>
      <c r="PLT166" s="1"/>
      <c r="PLU166" s="1"/>
      <c r="PLV166" s="1"/>
      <c r="PLW166" s="1"/>
      <c r="PLX166" s="1"/>
      <c r="PLY166" s="1"/>
      <c r="PLZ166" s="1"/>
      <c r="PMA166" s="1"/>
      <c r="PMB166" s="1"/>
      <c r="PMC166" s="1"/>
      <c r="PMD166" s="1"/>
      <c r="PME166" s="1"/>
      <c r="PMF166" s="1"/>
      <c r="PMG166" s="1"/>
      <c r="PMH166" s="1"/>
      <c r="PMI166" s="1"/>
      <c r="PMJ166" s="1"/>
      <c r="PMK166" s="1"/>
      <c r="PML166" s="1"/>
      <c r="PMM166" s="1"/>
      <c r="PMN166" s="1"/>
      <c r="PMO166" s="1"/>
      <c r="PMP166" s="1"/>
      <c r="PMQ166" s="1"/>
      <c r="PMR166" s="1"/>
      <c r="PMS166" s="1"/>
      <c r="PMT166" s="1"/>
      <c r="PMU166" s="1"/>
      <c r="PMV166" s="1"/>
      <c r="PMW166" s="1"/>
      <c r="PMX166" s="1"/>
      <c r="PMY166" s="1"/>
      <c r="PMZ166" s="1"/>
      <c r="PNA166" s="1"/>
      <c r="PNB166" s="1"/>
      <c r="PNC166" s="1"/>
      <c r="PND166" s="1"/>
      <c r="PNE166" s="1"/>
      <c r="PNF166" s="1"/>
      <c r="PNG166" s="1"/>
      <c r="PNH166" s="1"/>
      <c r="PNI166" s="1"/>
      <c r="PNJ166" s="1"/>
      <c r="PNK166" s="1"/>
      <c r="PNL166" s="1"/>
      <c r="PNM166" s="1"/>
      <c r="PNN166" s="1"/>
      <c r="PNO166" s="1"/>
      <c r="PNP166" s="1"/>
      <c r="PNQ166" s="1"/>
      <c r="PNR166" s="1"/>
      <c r="PNS166" s="1"/>
      <c r="PNT166" s="1"/>
      <c r="PNU166" s="1"/>
      <c r="PNV166" s="1"/>
      <c r="PNW166" s="1"/>
      <c r="PNX166" s="1"/>
      <c r="PNY166" s="1"/>
      <c r="PNZ166" s="1"/>
      <c r="POA166" s="1"/>
      <c r="POB166" s="1"/>
      <c r="POC166" s="1"/>
      <c r="POD166" s="1"/>
      <c r="POE166" s="1"/>
      <c r="POF166" s="1"/>
      <c r="POG166" s="1"/>
      <c r="POH166" s="1"/>
      <c r="POI166" s="1"/>
      <c r="POJ166" s="1"/>
      <c r="POK166" s="1"/>
      <c r="POL166" s="1"/>
      <c r="POM166" s="1"/>
      <c r="PON166" s="1"/>
      <c r="POO166" s="1"/>
      <c r="POP166" s="1"/>
      <c r="POQ166" s="1"/>
      <c r="POR166" s="1"/>
      <c r="POS166" s="1"/>
      <c r="POT166" s="1"/>
      <c r="POU166" s="1"/>
      <c r="POV166" s="1"/>
      <c r="POW166" s="1"/>
      <c r="POX166" s="1"/>
      <c r="POY166" s="1"/>
      <c r="POZ166" s="1"/>
      <c r="PPA166" s="1"/>
      <c r="PPB166" s="1"/>
      <c r="PPC166" s="1"/>
      <c r="PPD166" s="1"/>
      <c r="PPE166" s="1"/>
      <c r="PPF166" s="1"/>
      <c r="PPG166" s="1"/>
      <c r="PPH166" s="1"/>
      <c r="PPI166" s="1"/>
      <c r="PPJ166" s="1"/>
      <c r="PPK166" s="1"/>
      <c r="PPL166" s="1"/>
      <c r="PPM166" s="1"/>
      <c r="PPN166" s="1"/>
      <c r="PPO166" s="1"/>
      <c r="PPP166" s="1"/>
      <c r="PPQ166" s="1"/>
      <c r="PPR166" s="1"/>
      <c r="PPS166" s="1"/>
      <c r="PPT166" s="1"/>
      <c r="PPU166" s="1"/>
      <c r="PPV166" s="1"/>
      <c r="PPW166" s="1"/>
      <c r="PPX166" s="1"/>
      <c r="PPY166" s="1"/>
      <c r="PPZ166" s="1"/>
      <c r="PQA166" s="1"/>
      <c r="PQB166" s="1"/>
      <c r="PQC166" s="1"/>
      <c r="PQD166" s="1"/>
      <c r="PQE166" s="1"/>
      <c r="PQF166" s="1"/>
      <c r="PQG166" s="1"/>
      <c r="PQH166" s="1"/>
      <c r="PQI166" s="1"/>
      <c r="PQJ166" s="1"/>
      <c r="PQK166" s="1"/>
      <c r="PQL166" s="1"/>
      <c r="PQM166" s="1"/>
      <c r="PQN166" s="1"/>
      <c r="PQO166" s="1"/>
      <c r="PQP166" s="1"/>
      <c r="PQQ166" s="1"/>
      <c r="PQR166" s="1"/>
      <c r="PQS166" s="1"/>
      <c r="PQT166" s="1"/>
      <c r="PQU166" s="1"/>
      <c r="PQV166" s="1"/>
      <c r="PQW166" s="1"/>
      <c r="PQX166" s="1"/>
      <c r="PQY166" s="1"/>
      <c r="PQZ166" s="1"/>
      <c r="PRA166" s="1"/>
      <c r="PRB166" s="1"/>
      <c r="PRC166" s="1"/>
      <c r="PRD166" s="1"/>
      <c r="PRE166" s="1"/>
      <c r="PRF166" s="1"/>
      <c r="PRG166" s="1"/>
      <c r="PRH166" s="1"/>
      <c r="PRI166" s="1"/>
      <c r="PRJ166" s="1"/>
      <c r="PRK166" s="1"/>
      <c r="PRL166" s="1"/>
      <c r="PRM166" s="1"/>
      <c r="PRN166" s="1"/>
      <c r="PRO166" s="1"/>
      <c r="PRP166" s="1"/>
      <c r="PRQ166" s="1"/>
      <c r="PRR166" s="1"/>
      <c r="PRS166" s="1"/>
      <c r="PRT166" s="1"/>
      <c r="PRU166" s="1"/>
      <c r="PRV166" s="1"/>
      <c r="PRW166" s="1"/>
      <c r="PRX166" s="1"/>
      <c r="PRY166" s="1"/>
      <c r="PRZ166" s="1"/>
      <c r="PSA166" s="1"/>
      <c r="PSB166" s="1"/>
      <c r="PSC166" s="1"/>
      <c r="PSD166" s="1"/>
      <c r="PSE166" s="1"/>
      <c r="PSF166" s="1"/>
      <c r="PSG166" s="1"/>
      <c r="PSH166" s="1"/>
      <c r="PSI166" s="1"/>
      <c r="PSJ166" s="1"/>
      <c r="PSK166" s="1"/>
      <c r="PSL166" s="1"/>
      <c r="PSM166" s="1"/>
      <c r="PSN166" s="1"/>
      <c r="PSO166" s="1"/>
      <c r="PSP166" s="1"/>
      <c r="PSQ166" s="1"/>
      <c r="PSR166" s="1"/>
      <c r="PSS166" s="1"/>
      <c r="PST166" s="1"/>
      <c r="PSU166" s="1"/>
      <c r="PSV166" s="1"/>
      <c r="PSW166" s="1"/>
      <c r="PSX166" s="1"/>
      <c r="PSY166" s="1"/>
      <c r="PSZ166" s="1"/>
      <c r="PTA166" s="1"/>
      <c r="PTB166" s="1"/>
      <c r="PTC166" s="1"/>
      <c r="PTD166" s="1"/>
      <c r="PTE166" s="1"/>
      <c r="PTF166" s="1"/>
      <c r="PTG166" s="1"/>
      <c r="PTH166" s="1"/>
      <c r="PTI166" s="1"/>
      <c r="PTJ166" s="1"/>
      <c r="PTK166" s="1"/>
      <c r="PTL166" s="1"/>
      <c r="PTM166" s="1"/>
      <c r="PTN166" s="1"/>
      <c r="PTO166" s="1"/>
      <c r="PTP166" s="1"/>
      <c r="PTQ166" s="1"/>
      <c r="PTR166" s="1"/>
      <c r="PTS166" s="1"/>
      <c r="PTT166" s="1"/>
      <c r="PTU166" s="1"/>
      <c r="PTV166" s="1"/>
      <c r="PTW166" s="1"/>
      <c r="PTX166" s="1"/>
      <c r="PTY166" s="1"/>
      <c r="PTZ166" s="1"/>
      <c r="PUA166" s="1"/>
      <c r="PUB166" s="1"/>
      <c r="PUC166" s="1"/>
      <c r="PUD166" s="1"/>
      <c r="PUE166" s="1"/>
      <c r="PUF166" s="1"/>
      <c r="PUG166" s="1"/>
      <c r="PUH166" s="1"/>
      <c r="PUI166" s="1"/>
      <c r="PUJ166" s="1"/>
      <c r="PUK166" s="1"/>
      <c r="PUL166" s="1"/>
      <c r="PUM166" s="1"/>
      <c r="PUN166" s="1"/>
      <c r="PUO166" s="1"/>
      <c r="PUP166" s="1"/>
      <c r="PUQ166" s="1"/>
      <c r="PUR166" s="1"/>
      <c r="PUS166" s="1"/>
      <c r="PUT166" s="1"/>
      <c r="PUU166" s="1"/>
      <c r="PUV166" s="1"/>
      <c r="PUW166" s="1"/>
      <c r="PUX166" s="1"/>
      <c r="PUY166" s="1"/>
      <c r="PUZ166" s="1"/>
      <c r="PVA166" s="1"/>
      <c r="PVB166" s="1"/>
      <c r="PVC166" s="1"/>
      <c r="PVD166" s="1"/>
      <c r="PVE166" s="1"/>
      <c r="PVF166" s="1"/>
      <c r="PVG166" s="1"/>
      <c r="PVH166" s="1"/>
      <c r="PVI166" s="1"/>
      <c r="PVJ166" s="1"/>
      <c r="PVK166" s="1"/>
      <c r="PVL166" s="1"/>
      <c r="PVM166" s="1"/>
      <c r="PVN166" s="1"/>
      <c r="PVO166" s="1"/>
      <c r="PVP166" s="1"/>
      <c r="PVQ166" s="1"/>
      <c r="PVR166" s="1"/>
      <c r="PVS166" s="1"/>
      <c r="PVT166" s="1"/>
      <c r="PVU166" s="1"/>
      <c r="PVV166" s="1"/>
      <c r="PVW166" s="1"/>
      <c r="PVX166" s="1"/>
      <c r="PVY166" s="1"/>
      <c r="PVZ166" s="1"/>
      <c r="PWA166" s="1"/>
      <c r="PWB166" s="1"/>
      <c r="PWC166" s="1"/>
      <c r="PWD166" s="1"/>
      <c r="PWE166" s="1"/>
      <c r="PWF166" s="1"/>
      <c r="PWG166" s="1"/>
      <c r="PWH166" s="1"/>
      <c r="PWI166" s="1"/>
      <c r="PWJ166" s="1"/>
      <c r="PWK166" s="1"/>
      <c r="PWL166" s="1"/>
      <c r="PWM166" s="1"/>
      <c r="PWN166" s="1"/>
      <c r="PWO166" s="1"/>
      <c r="PWP166" s="1"/>
      <c r="PWQ166" s="1"/>
      <c r="PWR166" s="1"/>
      <c r="PWS166" s="1"/>
      <c r="PWT166" s="1"/>
      <c r="PWU166" s="1"/>
      <c r="PWV166" s="1"/>
      <c r="PWW166" s="1"/>
      <c r="PWX166" s="1"/>
      <c r="PWY166" s="1"/>
      <c r="PWZ166" s="1"/>
      <c r="PXA166" s="1"/>
      <c r="PXB166" s="1"/>
      <c r="PXC166" s="1"/>
      <c r="PXD166" s="1"/>
      <c r="PXE166" s="1"/>
      <c r="PXF166" s="1"/>
      <c r="PXG166" s="1"/>
      <c r="PXH166" s="1"/>
      <c r="PXI166" s="1"/>
      <c r="PXJ166" s="1"/>
      <c r="PXK166" s="1"/>
      <c r="PXL166" s="1"/>
      <c r="PXM166" s="1"/>
      <c r="PXN166" s="1"/>
      <c r="PXO166" s="1"/>
      <c r="PXP166" s="1"/>
      <c r="PXQ166" s="1"/>
      <c r="PXR166" s="1"/>
      <c r="PXS166" s="1"/>
      <c r="PXT166" s="1"/>
      <c r="PXU166" s="1"/>
      <c r="PXV166" s="1"/>
      <c r="PXW166" s="1"/>
      <c r="PXX166" s="1"/>
      <c r="PXY166" s="1"/>
      <c r="PXZ166" s="1"/>
      <c r="PYA166" s="1"/>
      <c r="PYB166" s="1"/>
      <c r="PYC166" s="1"/>
      <c r="PYD166" s="1"/>
      <c r="PYE166" s="1"/>
      <c r="PYF166" s="1"/>
      <c r="PYG166" s="1"/>
      <c r="PYH166" s="1"/>
      <c r="PYI166" s="1"/>
      <c r="PYJ166" s="1"/>
      <c r="PYK166" s="1"/>
      <c r="PYL166" s="1"/>
      <c r="PYM166" s="1"/>
      <c r="PYN166" s="1"/>
      <c r="PYO166" s="1"/>
      <c r="PYP166" s="1"/>
      <c r="PYQ166" s="1"/>
      <c r="PYR166" s="1"/>
      <c r="PYS166" s="1"/>
      <c r="PYT166" s="1"/>
      <c r="PYU166" s="1"/>
      <c r="PYV166" s="1"/>
      <c r="PYW166" s="1"/>
      <c r="PYX166" s="1"/>
      <c r="PYY166" s="1"/>
      <c r="PYZ166" s="1"/>
      <c r="PZA166" s="1"/>
      <c r="PZB166" s="1"/>
      <c r="PZC166" s="1"/>
      <c r="PZD166" s="1"/>
      <c r="PZE166" s="1"/>
      <c r="PZF166" s="1"/>
      <c r="PZG166" s="1"/>
      <c r="PZH166" s="1"/>
      <c r="PZI166" s="1"/>
      <c r="PZJ166" s="1"/>
      <c r="PZK166" s="1"/>
      <c r="PZL166" s="1"/>
      <c r="PZM166" s="1"/>
      <c r="PZN166" s="1"/>
      <c r="PZO166" s="1"/>
      <c r="PZP166" s="1"/>
      <c r="PZQ166" s="1"/>
      <c r="PZR166" s="1"/>
      <c r="PZS166" s="1"/>
      <c r="PZT166" s="1"/>
      <c r="PZU166" s="1"/>
      <c r="PZV166" s="1"/>
      <c r="PZW166" s="1"/>
      <c r="PZX166" s="1"/>
      <c r="PZY166" s="1"/>
      <c r="PZZ166" s="1"/>
      <c r="QAA166" s="1"/>
      <c r="QAB166" s="1"/>
      <c r="QAC166" s="1"/>
      <c r="QAD166" s="1"/>
      <c r="QAE166" s="1"/>
      <c r="QAF166" s="1"/>
      <c r="QAG166" s="1"/>
      <c r="QAH166" s="1"/>
      <c r="QAI166" s="1"/>
      <c r="QAJ166" s="1"/>
      <c r="QAK166" s="1"/>
      <c r="QAL166" s="1"/>
      <c r="QAM166" s="1"/>
      <c r="QAN166" s="1"/>
      <c r="QAO166" s="1"/>
      <c r="QAP166" s="1"/>
      <c r="QAQ166" s="1"/>
      <c r="QAR166" s="1"/>
      <c r="QAS166" s="1"/>
      <c r="QAT166" s="1"/>
      <c r="QAU166" s="1"/>
      <c r="QAV166" s="1"/>
      <c r="QAW166" s="1"/>
      <c r="QAX166" s="1"/>
      <c r="QAY166" s="1"/>
      <c r="QAZ166" s="1"/>
      <c r="QBA166" s="1"/>
      <c r="QBB166" s="1"/>
      <c r="QBC166" s="1"/>
      <c r="QBD166" s="1"/>
      <c r="QBE166" s="1"/>
      <c r="QBF166" s="1"/>
      <c r="QBG166" s="1"/>
      <c r="QBH166" s="1"/>
      <c r="QBI166" s="1"/>
      <c r="QBJ166" s="1"/>
      <c r="QBK166" s="1"/>
      <c r="QBL166" s="1"/>
      <c r="QBM166" s="1"/>
      <c r="QBN166" s="1"/>
      <c r="QBO166" s="1"/>
      <c r="QBP166" s="1"/>
      <c r="QBQ166" s="1"/>
      <c r="QBR166" s="1"/>
      <c r="QBS166" s="1"/>
      <c r="QBT166" s="1"/>
      <c r="QBU166" s="1"/>
      <c r="QBV166" s="1"/>
      <c r="QBW166" s="1"/>
      <c r="QBX166" s="1"/>
      <c r="QBY166" s="1"/>
      <c r="QBZ166" s="1"/>
      <c r="QCA166" s="1"/>
      <c r="QCB166" s="1"/>
      <c r="QCC166" s="1"/>
      <c r="QCD166" s="1"/>
      <c r="QCE166" s="1"/>
      <c r="QCF166" s="1"/>
      <c r="QCG166" s="1"/>
      <c r="QCH166" s="1"/>
      <c r="QCI166" s="1"/>
      <c r="QCJ166" s="1"/>
      <c r="QCK166" s="1"/>
      <c r="QCL166" s="1"/>
      <c r="QCM166" s="1"/>
      <c r="QCN166" s="1"/>
      <c r="QCO166" s="1"/>
      <c r="QCP166" s="1"/>
      <c r="QCQ166" s="1"/>
      <c r="QCR166" s="1"/>
      <c r="QCS166" s="1"/>
      <c r="QCT166" s="1"/>
      <c r="QCU166" s="1"/>
      <c r="QCV166" s="1"/>
      <c r="QCW166" s="1"/>
      <c r="QCX166" s="1"/>
      <c r="QCY166" s="1"/>
      <c r="QCZ166" s="1"/>
      <c r="QDA166" s="1"/>
      <c r="QDB166" s="1"/>
      <c r="QDC166" s="1"/>
      <c r="QDD166" s="1"/>
      <c r="QDE166" s="1"/>
      <c r="QDF166" s="1"/>
      <c r="QDG166" s="1"/>
      <c r="QDH166" s="1"/>
      <c r="QDI166" s="1"/>
      <c r="QDJ166" s="1"/>
      <c r="QDK166" s="1"/>
      <c r="QDL166" s="1"/>
      <c r="QDM166" s="1"/>
      <c r="QDN166" s="1"/>
      <c r="QDO166" s="1"/>
      <c r="QDP166" s="1"/>
      <c r="QDQ166" s="1"/>
      <c r="QDR166" s="1"/>
      <c r="QDS166" s="1"/>
      <c r="QDT166" s="1"/>
      <c r="QDU166" s="1"/>
      <c r="QDV166" s="1"/>
      <c r="QDW166" s="1"/>
      <c r="QDX166" s="1"/>
      <c r="QDY166" s="1"/>
      <c r="QDZ166" s="1"/>
      <c r="QEA166" s="1"/>
      <c r="QEB166" s="1"/>
      <c r="QEC166" s="1"/>
      <c r="QED166" s="1"/>
      <c r="QEE166" s="1"/>
      <c r="QEF166" s="1"/>
      <c r="QEG166" s="1"/>
      <c r="QEH166" s="1"/>
      <c r="QEI166" s="1"/>
      <c r="QEJ166" s="1"/>
      <c r="QEK166" s="1"/>
      <c r="QEL166" s="1"/>
      <c r="QEM166" s="1"/>
      <c r="QEN166" s="1"/>
      <c r="QEO166" s="1"/>
      <c r="QEP166" s="1"/>
      <c r="QEQ166" s="1"/>
      <c r="QER166" s="1"/>
      <c r="QES166" s="1"/>
      <c r="QET166" s="1"/>
      <c r="QEU166" s="1"/>
      <c r="QEV166" s="1"/>
      <c r="QEW166" s="1"/>
      <c r="QEX166" s="1"/>
      <c r="QEY166" s="1"/>
      <c r="QEZ166" s="1"/>
      <c r="QFA166" s="1"/>
      <c r="QFB166" s="1"/>
      <c r="QFC166" s="1"/>
      <c r="QFD166" s="1"/>
      <c r="QFE166" s="1"/>
      <c r="QFF166" s="1"/>
      <c r="QFG166" s="1"/>
      <c r="QFH166" s="1"/>
      <c r="QFI166" s="1"/>
      <c r="QFJ166" s="1"/>
      <c r="QFK166" s="1"/>
      <c r="QFL166" s="1"/>
      <c r="QFM166" s="1"/>
      <c r="QFN166" s="1"/>
      <c r="QFO166" s="1"/>
      <c r="QFP166" s="1"/>
      <c r="QFQ166" s="1"/>
      <c r="QFR166" s="1"/>
      <c r="QFS166" s="1"/>
      <c r="QFT166" s="1"/>
      <c r="QFU166" s="1"/>
      <c r="QFV166" s="1"/>
      <c r="QFW166" s="1"/>
      <c r="QFX166" s="1"/>
      <c r="QFY166" s="1"/>
      <c r="QFZ166" s="1"/>
      <c r="QGA166" s="1"/>
      <c r="QGB166" s="1"/>
      <c r="QGC166" s="1"/>
      <c r="QGD166" s="1"/>
      <c r="QGE166" s="1"/>
      <c r="QGF166" s="1"/>
      <c r="QGG166" s="1"/>
      <c r="QGH166" s="1"/>
      <c r="QGI166" s="1"/>
      <c r="QGJ166" s="1"/>
      <c r="QGK166" s="1"/>
      <c r="QGL166" s="1"/>
      <c r="QGM166" s="1"/>
      <c r="QGN166" s="1"/>
      <c r="QGO166" s="1"/>
      <c r="QGP166" s="1"/>
      <c r="QGQ166" s="1"/>
      <c r="QGR166" s="1"/>
      <c r="QGS166" s="1"/>
      <c r="QGT166" s="1"/>
      <c r="QGU166" s="1"/>
      <c r="QGV166" s="1"/>
      <c r="QGW166" s="1"/>
      <c r="QGX166" s="1"/>
      <c r="QGY166" s="1"/>
      <c r="QGZ166" s="1"/>
      <c r="QHA166" s="1"/>
      <c r="QHB166" s="1"/>
      <c r="QHC166" s="1"/>
      <c r="QHD166" s="1"/>
      <c r="QHE166" s="1"/>
      <c r="QHF166" s="1"/>
      <c r="QHG166" s="1"/>
      <c r="QHH166" s="1"/>
      <c r="QHI166" s="1"/>
      <c r="QHJ166" s="1"/>
      <c r="QHK166" s="1"/>
      <c r="QHL166" s="1"/>
      <c r="QHM166" s="1"/>
      <c r="QHN166" s="1"/>
      <c r="QHO166" s="1"/>
      <c r="QHP166" s="1"/>
      <c r="QHQ166" s="1"/>
      <c r="QHR166" s="1"/>
      <c r="QHS166" s="1"/>
      <c r="QHT166" s="1"/>
      <c r="QHU166" s="1"/>
      <c r="QHV166" s="1"/>
      <c r="QHW166" s="1"/>
      <c r="QHX166" s="1"/>
      <c r="QHY166" s="1"/>
      <c r="QHZ166" s="1"/>
      <c r="QIA166" s="1"/>
      <c r="QIB166" s="1"/>
      <c r="QIC166" s="1"/>
      <c r="QID166" s="1"/>
      <c r="QIE166" s="1"/>
      <c r="QIF166" s="1"/>
      <c r="QIG166" s="1"/>
      <c r="QIH166" s="1"/>
      <c r="QII166" s="1"/>
      <c r="QIJ166" s="1"/>
      <c r="QIK166" s="1"/>
      <c r="QIL166" s="1"/>
      <c r="QIM166" s="1"/>
      <c r="QIN166" s="1"/>
      <c r="QIO166" s="1"/>
      <c r="QIP166" s="1"/>
      <c r="QIQ166" s="1"/>
      <c r="QIR166" s="1"/>
      <c r="QIS166" s="1"/>
      <c r="QIT166" s="1"/>
      <c r="QIU166" s="1"/>
      <c r="QIV166" s="1"/>
      <c r="QIW166" s="1"/>
      <c r="QIX166" s="1"/>
      <c r="QIY166" s="1"/>
      <c r="QIZ166" s="1"/>
      <c r="QJA166" s="1"/>
      <c r="QJB166" s="1"/>
      <c r="QJC166" s="1"/>
      <c r="QJD166" s="1"/>
      <c r="QJE166" s="1"/>
      <c r="QJF166" s="1"/>
      <c r="QJG166" s="1"/>
      <c r="QJH166" s="1"/>
      <c r="QJI166" s="1"/>
      <c r="QJJ166" s="1"/>
      <c r="QJK166" s="1"/>
      <c r="QJL166" s="1"/>
      <c r="QJM166" s="1"/>
      <c r="QJN166" s="1"/>
      <c r="QJO166" s="1"/>
      <c r="QJP166" s="1"/>
      <c r="QJQ166" s="1"/>
      <c r="QJR166" s="1"/>
      <c r="QJS166" s="1"/>
      <c r="QJT166" s="1"/>
      <c r="QJU166" s="1"/>
      <c r="QJV166" s="1"/>
      <c r="QJW166" s="1"/>
      <c r="QJX166" s="1"/>
      <c r="QJY166" s="1"/>
      <c r="QJZ166" s="1"/>
      <c r="QKA166" s="1"/>
      <c r="QKB166" s="1"/>
      <c r="QKC166" s="1"/>
      <c r="QKD166" s="1"/>
      <c r="QKE166" s="1"/>
      <c r="QKF166" s="1"/>
      <c r="QKG166" s="1"/>
      <c r="QKH166" s="1"/>
      <c r="QKI166" s="1"/>
      <c r="QKJ166" s="1"/>
      <c r="QKK166" s="1"/>
      <c r="QKL166" s="1"/>
      <c r="QKM166" s="1"/>
      <c r="QKN166" s="1"/>
      <c r="QKO166" s="1"/>
      <c r="QKP166" s="1"/>
      <c r="QKQ166" s="1"/>
      <c r="QKR166" s="1"/>
      <c r="QKS166" s="1"/>
      <c r="QKT166" s="1"/>
      <c r="QKU166" s="1"/>
      <c r="QKV166" s="1"/>
      <c r="QKW166" s="1"/>
      <c r="QKX166" s="1"/>
      <c r="QKY166" s="1"/>
      <c r="QKZ166" s="1"/>
      <c r="QLA166" s="1"/>
      <c r="QLB166" s="1"/>
      <c r="QLC166" s="1"/>
      <c r="QLD166" s="1"/>
      <c r="QLE166" s="1"/>
      <c r="QLF166" s="1"/>
      <c r="QLG166" s="1"/>
      <c r="QLH166" s="1"/>
      <c r="QLI166" s="1"/>
      <c r="QLJ166" s="1"/>
      <c r="QLK166" s="1"/>
      <c r="QLL166" s="1"/>
      <c r="QLM166" s="1"/>
      <c r="QLN166" s="1"/>
      <c r="QLO166" s="1"/>
      <c r="QLP166" s="1"/>
      <c r="QLQ166" s="1"/>
      <c r="QLR166" s="1"/>
      <c r="QLS166" s="1"/>
      <c r="QLT166" s="1"/>
      <c r="QLU166" s="1"/>
      <c r="QLV166" s="1"/>
      <c r="QLW166" s="1"/>
      <c r="QLX166" s="1"/>
      <c r="QLY166" s="1"/>
      <c r="QLZ166" s="1"/>
      <c r="QMA166" s="1"/>
      <c r="QMB166" s="1"/>
      <c r="QMC166" s="1"/>
      <c r="QMD166" s="1"/>
      <c r="QME166" s="1"/>
      <c r="QMF166" s="1"/>
      <c r="QMG166" s="1"/>
      <c r="QMH166" s="1"/>
      <c r="QMI166" s="1"/>
      <c r="QMJ166" s="1"/>
      <c r="QMK166" s="1"/>
      <c r="QML166" s="1"/>
      <c r="QMM166" s="1"/>
      <c r="QMN166" s="1"/>
      <c r="QMO166" s="1"/>
      <c r="QMP166" s="1"/>
      <c r="QMQ166" s="1"/>
      <c r="QMR166" s="1"/>
      <c r="QMS166" s="1"/>
      <c r="QMT166" s="1"/>
      <c r="QMU166" s="1"/>
      <c r="QMV166" s="1"/>
      <c r="QMW166" s="1"/>
      <c r="QMX166" s="1"/>
      <c r="QMY166" s="1"/>
      <c r="QMZ166" s="1"/>
      <c r="QNA166" s="1"/>
      <c r="QNB166" s="1"/>
      <c r="QNC166" s="1"/>
      <c r="QND166" s="1"/>
      <c r="QNE166" s="1"/>
      <c r="QNF166" s="1"/>
      <c r="QNG166" s="1"/>
      <c r="QNH166" s="1"/>
      <c r="QNI166" s="1"/>
      <c r="QNJ166" s="1"/>
      <c r="QNK166" s="1"/>
      <c r="QNL166" s="1"/>
      <c r="QNM166" s="1"/>
      <c r="QNN166" s="1"/>
      <c r="QNO166" s="1"/>
      <c r="QNP166" s="1"/>
      <c r="QNQ166" s="1"/>
      <c r="QNR166" s="1"/>
      <c r="QNS166" s="1"/>
      <c r="QNT166" s="1"/>
      <c r="QNU166" s="1"/>
      <c r="QNV166" s="1"/>
      <c r="QNW166" s="1"/>
      <c r="QNX166" s="1"/>
      <c r="QNY166" s="1"/>
      <c r="QNZ166" s="1"/>
      <c r="QOA166" s="1"/>
      <c r="QOB166" s="1"/>
      <c r="QOC166" s="1"/>
      <c r="QOD166" s="1"/>
      <c r="QOE166" s="1"/>
      <c r="QOF166" s="1"/>
      <c r="QOG166" s="1"/>
      <c r="QOH166" s="1"/>
      <c r="QOI166" s="1"/>
      <c r="QOJ166" s="1"/>
      <c r="QOK166" s="1"/>
      <c r="QOL166" s="1"/>
      <c r="QOM166" s="1"/>
      <c r="QON166" s="1"/>
      <c r="QOO166" s="1"/>
      <c r="QOP166" s="1"/>
      <c r="QOQ166" s="1"/>
      <c r="QOR166" s="1"/>
      <c r="QOS166" s="1"/>
      <c r="QOT166" s="1"/>
      <c r="QOU166" s="1"/>
      <c r="QOV166" s="1"/>
      <c r="QOW166" s="1"/>
      <c r="QOX166" s="1"/>
      <c r="QOY166" s="1"/>
      <c r="QOZ166" s="1"/>
      <c r="QPA166" s="1"/>
      <c r="QPB166" s="1"/>
      <c r="QPC166" s="1"/>
      <c r="QPD166" s="1"/>
      <c r="QPE166" s="1"/>
      <c r="QPF166" s="1"/>
      <c r="QPG166" s="1"/>
      <c r="QPH166" s="1"/>
      <c r="QPI166" s="1"/>
      <c r="QPJ166" s="1"/>
      <c r="QPK166" s="1"/>
      <c r="QPL166" s="1"/>
      <c r="QPM166" s="1"/>
      <c r="QPN166" s="1"/>
      <c r="QPO166" s="1"/>
      <c r="QPP166" s="1"/>
      <c r="QPQ166" s="1"/>
      <c r="QPR166" s="1"/>
      <c r="QPS166" s="1"/>
      <c r="QPT166" s="1"/>
      <c r="QPU166" s="1"/>
      <c r="QPV166" s="1"/>
      <c r="QPW166" s="1"/>
      <c r="QPX166" s="1"/>
      <c r="QPY166" s="1"/>
      <c r="QPZ166" s="1"/>
      <c r="QQA166" s="1"/>
      <c r="QQB166" s="1"/>
      <c r="QQC166" s="1"/>
      <c r="QQD166" s="1"/>
      <c r="QQE166" s="1"/>
      <c r="QQF166" s="1"/>
      <c r="QQG166" s="1"/>
      <c r="QQH166" s="1"/>
      <c r="QQI166" s="1"/>
      <c r="QQJ166" s="1"/>
      <c r="QQK166" s="1"/>
      <c r="QQL166" s="1"/>
      <c r="QQM166" s="1"/>
      <c r="QQN166" s="1"/>
      <c r="QQO166" s="1"/>
      <c r="QQP166" s="1"/>
      <c r="QQQ166" s="1"/>
      <c r="QQR166" s="1"/>
      <c r="QQS166" s="1"/>
      <c r="QQT166" s="1"/>
      <c r="QQU166" s="1"/>
      <c r="QQV166" s="1"/>
      <c r="QQW166" s="1"/>
      <c r="QQX166" s="1"/>
      <c r="QQY166" s="1"/>
      <c r="QQZ166" s="1"/>
      <c r="QRA166" s="1"/>
      <c r="QRB166" s="1"/>
      <c r="QRC166" s="1"/>
      <c r="QRD166" s="1"/>
      <c r="QRE166" s="1"/>
      <c r="QRF166" s="1"/>
      <c r="QRG166" s="1"/>
      <c r="QRH166" s="1"/>
      <c r="QRI166" s="1"/>
      <c r="QRJ166" s="1"/>
      <c r="QRK166" s="1"/>
      <c r="QRL166" s="1"/>
      <c r="QRM166" s="1"/>
      <c r="QRN166" s="1"/>
      <c r="QRO166" s="1"/>
      <c r="QRP166" s="1"/>
      <c r="QRQ166" s="1"/>
      <c r="QRR166" s="1"/>
      <c r="QRS166" s="1"/>
      <c r="QRT166" s="1"/>
      <c r="QRU166" s="1"/>
      <c r="QRV166" s="1"/>
      <c r="QRW166" s="1"/>
      <c r="QRX166" s="1"/>
      <c r="QRY166" s="1"/>
      <c r="QRZ166" s="1"/>
      <c r="QSA166" s="1"/>
      <c r="QSB166" s="1"/>
      <c r="QSC166" s="1"/>
      <c r="QSD166" s="1"/>
      <c r="QSE166" s="1"/>
      <c r="QSF166" s="1"/>
      <c r="QSG166" s="1"/>
      <c r="QSH166" s="1"/>
      <c r="QSI166" s="1"/>
      <c r="QSJ166" s="1"/>
      <c r="QSK166" s="1"/>
      <c r="QSL166" s="1"/>
      <c r="QSM166" s="1"/>
      <c r="QSN166" s="1"/>
      <c r="QSO166" s="1"/>
      <c r="QSP166" s="1"/>
      <c r="QSQ166" s="1"/>
      <c r="QSR166" s="1"/>
      <c r="QSS166" s="1"/>
      <c r="QST166" s="1"/>
      <c r="QSU166" s="1"/>
      <c r="QSV166" s="1"/>
      <c r="QSW166" s="1"/>
      <c r="QSX166" s="1"/>
      <c r="QSY166" s="1"/>
      <c r="QSZ166" s="1"/>
      <c r="QTA166" s="1"/>
      <c r="QTB166" s="1"/>
      <c r="QTC166" s="1"/>
      <c r="QTD166" s="1"/>
      <c r="QTE166" s="1"/>
      <c r="QTF166" s="1"/>
      <c r="QTG166" s="1"/>
      <c r="QTH166" s="1"/>
      <c r="QTI166" s="1"/>
      <c r="QTJ166" s="1"/>
      <c r="QTK166" s="1"/>
      <c r="QTL166" s="1"/>
      <c r="QTM166" s="1"/>
      <c r="QTN166" s="1"/>
      <c r="QTO166" s="1"/>
      <c r="QTP166" s="1"/>
      <c r="QTQ166" s="1"/>
      <c r="QTR166" s="1"/>
      <c r="QTS166" s="1"/>
      <c r="QTT166" s="1"/>
      <c r="QTU166" s="1"/>
      <c r="QTV166" s="1"/>
      <c r="QTW166" s="1"/>
      <c r="QTX166" s="1"/>
      <c r="QTY166" s="1"/>
      <c r="QTZ166" s="1"/>
      <c r="QUA166" s="1"/>
      <c r="QUB166" s="1"/>
      <c r="QUC166" s="1"/>
      <c r="QUD166" s="1"/>
      <c r="QUE166" s="1"/>
      <c r="QUF166" s="1"/>
      <c r="QUG166" s="1"/>
      <c r="QUH166" s="1"/>
      <c r="QUI166" s="1"/>
      <c r="QUJ166" s="1"/>
      <c r="QUK166" s="1"/>
      <c r="QUL166" s="1"/>
      <c r="QUM166" s="1"/>
      <c r="QUN166" s="1"/>
      <c r="QUO166" s="1"/>
      <c r="QUP166" s="1"/>
      <c r="QUQ166" s="1"/>
      <c r="QUR166" s="1"/>
      <c r="QUS166" s="1"/>
      <c r="QUT166" s="1"/>
      <c r="QUU166" s="1"/>
      <c r="QUV166" s="1"/>
      <c r="QUW166" s="1"/>
      <c r="QUX166" s="1"/>
      <c r="QUY166" s="1"/>
      <c r="QUZ166" s="1"/>
      <c r="QVA166" s="1"/>
      <c r="QVB166" s="1"/>
      <c r="QVC166" s="1"/>
      <c r="QVD166" s="1"/>
      <c r="QVE166" s="1"/>
      <c r="QVF166" s="1"/>
      <c r="QVG166" s="1"/>
      <c r="QVH166" s="1"/>
      <c r="QVI166" s="1"/>
      <c r="QVJ166" s="1"/>
      <c r="QVK166" s="1"/>
      <c r="QVL166" s="1"/>
      <c r="QVM166" s="1"/>
      <c r="QVN166" s="1"/>
      <c r="QVO166" s="1"/>
      <c r="QVP166" s="1"/>
      <c r="QVQ166" s="1"/>
      <c r="QVR166" s="1"/>
      <c r="QVS166" s="1"/>
      <c r="QVT166" s="1"/>
      <c r="QVU166" s="1"/>
      <c r="QVV166" s="1"/>
      <c r="QVW166" s="1"/>
      <c r="QVX166" s="1"/>
      <c r="QVY166" s="1"/>
      <c r="QVZ166" s="1"/>
      <c r="QWA166" s="1"/>
      <c r="QWB166" s="1"/>
      <c r="QWC166" s="1"/>
      <c r="QWD166" s="1"/>
      <c r="QWE166" s="1"/>
      <c r="QWF166" s="1"/>
      <c r="QWG166" s="1"/>
      <c r="QWH166" s="1"/>
      <c r="QWI166" s="1"/>
      <c r="QWJ166" s="1"/>
      <c r="QWK166" s="1"/>
      <c r="QWL166" s="1"/>
      <c r="QWM166" s="1"/>
      <c r="QWN166" s="1"/>
      <c r="QWO166" s="1"/>
      <c r="QWP166" s="1"/>
      <c r="QWQ166" s="1"/>
      <c r="QWR166" s="1"/>
      <c r="QWS166" s="1"/>
      <c r="QWT166" s="1"/>
      <c r="QWU166" s="1"/>
      <c r="QWV166" s="1"/>
      <c r="QWW166" s="1"/>
      <c r="QWX166" s="1"/>
      <c r="QWY166" s="1"/>
      <c r="QWZ166" s="1"/>
      <c r="QXA166" s="1"/>
      <c r="QXB166" s="1"/>
      <c r="QXC166" s="1"/>
      <c r="QXD166" s="1"/>
      <c r="QXE166" s="1"/>
      <c r="QXF166" s="1"/>
      <c r="QXG166" s="1"/>
      <c r="QXH166" s="1"/>
      <c r="QXI166" s="1"/>
      <c r="QXJ166" s="1"/>
      <c r="QXK166" s="1"/>
      <c r="QXL166" s="1"/>
      <c r="QXM166" s="1"/>
      <c r="QXN166" s="1"/>
      <c r="QXO166" s="1"/>
      <c r="QXP166" s="1"/>
      <c r="QXQ166" s="1"/>
      <c r="QXR166" s="1"/>
      <c r="QXS166" s="1"/>
      <c r="QXT166" s="1"/>
      <c r="QXU166" s="1"/>
      <c r="QXV166" s="1"/>
      <c r="QXW166" s="1"/>
      <c r="QXX166" s="1"/>
      <c r="QXY166" s="1"/>
      <c r="QXZ166" s="1"/>
      <c r="QYA166" s="1"/>
      <c r="QYB166" s="1"/>
      <c r="QYC166" s="1"/>
      <c r="QYD166" s="1"/>
      <c r="QYE166" s="1"/>
      <c r="QYF166" s="1"/>
      <c r="QYG166" s="1"/>
      <c r="QYH166" s="1"/>
      <c r="QYI166" s="1"/>
      <c r="QYJ166" s="1"/>
      <c r="QYK166" s="1"/>
      <c r="QYL166" s="1"/>
      <c r="QYM166" s="1"/>
      <c r="QYN166" s="1"/>
      <c r="QYO166" s="1"/>
      <c r="QYP166" s="1"/>
      <c r="QYQ166" s="1"/>
      <c r="QYR166" s="1"/>
      <c r="QYS166" s="1"/>
      <c r="QYT166" s="1"/>
      <c r="QYU166" s="1"/>
      <c r="QYV166" s="1"/>
      <c r="QYW166" s="1"/>
      <c r="QYX166" s="1"/>
      <c r="QYY166" s="1"/>
      <c r="QYZ166" s="1"/>
      <c r="QZA166" s="1"/>
      <c r="QZB166" s="1"/>
      <c r="QZC166" s="1"/>
      <c r="QZD166" s="1"/>
      <c r="QZE166" s="1"/>
      <c r="QZF166" s="1"/>
      <c r="QZG166" s="1"/>
      <c r="QZH166" s="1"/>
      <c r="QZI166" s="1"/>
      <c r="QZJ166" s="1"/>
      <c r="QZK166" s="1"/>
      <c r="QZL166" s="1"/>
      <c r="QZM166" s="1"/>
      <c r="QZN166" s="1"/>
      <c r="QZO166" s="1"/>
      <c r="QZP166" s="1"/>
      <c r="QZQ166" s="1"/>
      <c r="QZR166" s="1"/>
      <c r="QZS166" s="1"/>
      <c r="QZT166" s="1"/>
      <c r="QZU166" s="1"/>
      <c r="QZV166" s="1"/>
      <c r="QZW166" s="1"/>
      <c r="QZX166" s="1"/>
      <c r="QZY166" s="1"/>
      <c r="QZZ166" s="1"/>
      <c r="RAA166" s="1"/>
      <c r="RAB166" s="1"/>
      <c r="RAC166" s="1"/>
      <c r="RAD166" s="1"/>
      <c r="RAE166" s="1"/>
      <c r="RAF166" s="1"/>
      <c r="RAG166" s="1"/>
      <c r="RAH166" s="1"/>
      <c r="RAI166" s="1"/>
      <c r="RAJ166" s="1"/>
      <c r="RAK166" s="1"/>
      <c r="RAL166" s="1"/>
      <c r="RAM166" s="1"/>
      <c r="RAN166" s="1"/>
      <c r="RAO166" s="1"/>
      <c r="RAP166" s="1"/>
      <c r="RAQ166" s="1"/>
      <c r="RAR166" s="1"/>
      <c r="RAS166" s="1"/>
      <c r="RAT166" s="1"/>
      <c r="RAU166" s="1"/>
      <c r="RAV166" s="1"/>
      <c r="RAW166" s="1"/>
      <c r="RAX166" s="1"/>
      <c r="RAY166" s="1"/>
      <c r="RAZ166" s="1"/>
      <c r="RBA166" s="1"/>
      <c r="RBB166" s="1"/>
      <c r="RBC166" s="1"/>
      <c r="RBD166" s="1"/>
      <c r="RBE166" s="1"/>
      <c r="RBF166" s="1"/>
      <c r="RBG166" s="1"/>
      <c r="RBH166" s="1"/>
      <c r="RBI166" s="1"/>
      <c r="RBJ166" s="1"/>
      <c r="RBK166" s="1"/>
      <c r="RBL166" s="1"/>
      <c r="RBM166" s="1"/>
      <c r="RBN166" s="1"/>
      <c r="RBO166" s="1"/>
      <c r="RBP166" s="1"/>
      <c r="RBQ166" s="1"/>
      <c r="RBR166" s="1"/>
      <c r="RBS166" s="1"/>
      <c r="RBT166" s="1"/>
      <c r="RBU166" s="1"/>
      <c r="RBV166" s="1"/>
      <c r="RBW166" s="1"/>
      <c r="RBX166" s="1"/>
      <c r="RBY166" s="1"/>
      <c r="RBZ166" s="1"/>
      <c r="RCA166" s="1"/>
      <c r="RCB166" s="1"/>
      <c r="RCC166" s="1"/>
      <c r="RCD166" s="1"/>
      <c r="RCE166" s="1"/>
      <c r="RCF166" s="1"/>
      <c r="RCG166" s="1"/>
      <c r="RCH166" s="1"/>
      <c r="RCI166" s="1"/>
      <c r="RCJ166" s="1"/>
      <c r="RCK166" s="1"/>
      <c r="RCL166" s="1"/>
      <c r="RCM166" s="1"/>
      <c r="RCN166" s="1"/>
      <c r="RCO166" s="1"/>
      <c r="RCP166" s="1"/>
      <c r="RCQ166" s="1"/>
      <c r="RCR166" s="1"/>
      <c r="RCS166" s="1"/>
      <c r="RCT166" s="1"/>
      <c r="RCU166" s="1"/>
      <c r="RCV166" s="1"/>
      <c r="RCW166" s="1"/>
      <c r="RCX166" s="1"/>
      <c r="RCY166" s="1"/>
      <c r="RCZ166" s="1"/>
      <c r="RDA166" s="1"/>
      <c r="RDB166" s="1"/>
      <c r="RDC166" s="1"/>
      <c r="RDD166" s="1"/>
      <c r="RDE166" s="1"/>
      <c r="RDF166" s="1"/>
      <c r="RDG166" s="1"/>
      <c r="RDH166" s="1"/>
      <c r="RDI166" s="1"/>
      <c r="RDJ166" s="1"/>
      <c r="RDK166" s="1"/>
      <c r="RDL166" s="1"/>
      <c r="RDM166" s="1"/>
      <c r="RDN166" s="1"/>
      <c r="RDO166" s="1"/>
      <c r="RDP166" s="1"/>
      <c r="RDQ166" s="1"/>
      <c r="RDR166" s="1"/>
      <c r="RDS166" s="1"/>
      <c r="RDT166" s="1"/>
      <c r="RDU166" s="1"/>
      <c r="RDV166" s="1"/>
      <c r="RDW166" s="1"/>
      <c r="RDX166" s="1"/>
      <c r="RDY166" s="1"/>
      <c r="RDZ166" s="1"/>
      <c r="REA166" s="1"/>
      <c r="REB166" s="1"/>
      <c r="REC166" s="1"/>
      <c r="RED166" s="1"/>
      <c r="REE166" s="1"/>
      <c r="REF166" s="1"/>
      <c r="REG166" s="1"/>
      <c r="REH166" s="1"/>
      <c r="REI166" s="1"/>
      <c r="REJ166" s="1"/>
      <c r="REK166" s="1"/>
      <c r="REL166" s="1"/>
      <c r="REM166" s="1"/>
      <c r="REN166" s="1"/>
      <c r="REO166" s="1"/>
      <c r="REP166" s="1"/>
      <c r="REQ166" s="1"/>
      <c r="RER166" s="1"/>
      <c r="RES166" s="1"/>
      <c r="RET166" s="1"/>
      <c r="REU166" s="1"/>
      <c r="REV166" s="1"/>
      <c r="REW166" s="1"/>
      <c r="REX166" s="1"/>
      <c r="REY166" s="1"/>
      <c r="REZ166" s="1"/>
      <c r="RFA166" s="1"/>
      <c r="RFB166" s="1"/>
      <c r="RFC166" s="1"/>
      <c r="RFD166" s="1"/>
      <c r="RFE166" s="1"/>
      <c r="RFF166" s="1"/>
      <c r="RFG166" s="1"/>
      <c r="RFH166" s="1"/>
      <c r="RFI166" s="1"/>
      <c r="RFJ166" s="1"/>
      <c r="RFK166" s="1"/>
      <c r="RFL166" s="1"/>
      <c r="RFM166" s="1"/>
      <c r="RFN166" s="1"/>
      <c r="RFO166" s="1"/>
      <c r="RFP166" s="1"/>
      <c r="RFQ166" s="1"/>
      <c r="RFR166" s="1"/>
      <c r="RFS166" s="1"/>
      <c r="RFT166" s="1"/>
      <c r="RFU166" s="1"/>
      <c r="RFV166" s="1"/>
      <c r="RFW166" s="1"/>
      <c r="RFX166" s="1"/>
      <c r="RFY166" s="1"/>
      <c r="RFZ166" s="1"/>
      <c r="RGA166" s="1"/>
      <c r="RGB166" s="1"/>
      <c r="RGC166" s="1"/>
      <c r="RGD166" s="1"/>
      <c r="RGE166" s="1"/>
      <c r="RGF166" s="1"/>
      <c r="RGG166" s="1"/>
      <c r="RGH166" s="1"/>
      <c r="RGI166" s="1"/>
      <c r="RGJ166" s="1"/>
      <c r="RGK166" s="1"/>
      <c r="RGL166" s="1"/>
      <c r="RGM166" s="1"/>
      <c r="RGN166" s="1"/>
      <c r="RGO166" s="1"/>
      <c r="RGP166" s="1"/>
      <c r="RGQ166" s="1"/>
      <c r="RGR166" s="1"/>
      <c r="RGS166" s="1"/>
      <c r="RGT166" s="1"/>
      <c r="RGU166" s="1"/>
      <c r="RGV166" s="1"/>
      <c r="RGW166" s="1"/>
      <c r="RGX166" s="1"/>
      <c r="RGY166" s="1"/>
      <c r="RGZ166" s="1"/>
      <c r="RHA166" s="1"/>
      <c r="RHB166" s="1"/>
      <c r="RHC166" s="1"/>
      <c r="RHD166" s="1"/>
      <c r="RHE166" s="1"/>
      <c r="RHF166" s="1"/>
      <c r="RHG166" s="1"/>
      <c r="RHH166" s="1"/>
      <c r="RHI166" s="1"/>
      <c r="RHJ166" s="1"/>
      <c r="RHK166" s="1"/>
      <c r="RHL166" s="1"/>
      <c r="RHM166" s="1"/>
      <c r="RHN166" s="1"/>
      <c r="RHO166" s="1"/>
      <c r="RHP166" s="1"/>
      <c r="RHQ166" s="1"/>
      <c r="RHR166" s="1"/>
      <c r="RHS166" s="1"/>
      <c r="RHT166" s="1"/>
      <c r="RHU166" s="1"/>
      <c r="RHV166" s="1"/>
      <c r="RHW166" s="1"/>
      <c r="RHX166" s="1"/>
      <c r="RHY166" s="1"/>
      <c r="RHZ166" s="1"/>
      <c r="RIA166" s="1"/>
      <c r="RIB166" s="1"/>
      <c r="RIC166" s="1"/>
      <c r="RID166" s="1"/>
      <c r="RIE166" s="1"/>
      <c r="RIF166" s="1"/>
      <c r="RIG166" s="1"/>
      <c r="RIH166" s="1"/>
      <c r="RII166" s="1"/>
      <c r="RIJ166" s="1"/>
      <c r="RIK166" s="1"/>
      <c r="RIL166" s="1"/>
      <c r="RIM166" s="1"/>
      <c r="RIN166" s="1"/>
      <c r="RIO166" s="1"/>
      <c r="RIP166" s="1"/>
      <c r="RIQ166" s="1"/>
      <c r="RIR166" s="1"/>
      <c r="RIS166" s="1"/>
      <c r="RIT166" s="1"/>
      <c r="RIU166" s="1"/>
      <c r="RIV166" s="1"/>
      <c r="RIW166" s="1"/>
      <c r="RIX166" s="1"/>
      <c r="RIY166" s="1"/>
      <c r="RIZ166" s="1"/>
      <c r="RJA166" s="1"/>
      <c r="RJB166" s="1"/>
      <c r="RJC166" s="1"/>
      <c r="RJD166" s="1"/>
      <c r="RJE166" s="1"/>
      <c r="RJF166" s="1"/>
      <c r="RJG166" s="1"/>
      <c r="RJH166" s="1"/>
      <c r="RJI166" s="1"/>
      <c r="RJJ166" s="1"/>
      <c r="RJK166" s="1"/>
      <c r="RJL166" s="1"/>
      <c r="RJM166" s="1"/>
      <c r="RJN166" s="1"/>
      <c r="RJO166" s="1"/>
      <c r="RJP166" s="1"/>
      <c r="RJQ166" s="1"/>
      <c r="RJR166" s="1"/>
      <c r="RJS166" s="1"/>
      <c r="RJT166" s="1"/>
      <c r="RJU166" s="1"/>
      <c r="RJV166" s="1"/>
      <c r="RJW166" s="1"/>
      <c r="RJX166" s="1"/>
      <c r="RJY166" s="1"/>
      <c r="RJZ166" s="1"/>
      <c r="RKA166" s="1"/>
      <c r="RKB166" s="1"/>
      <c r="RKC166" s="1"/>
      <c r="RKD166" s="1"/>
      <c r="RKE166" s="1"/>
      <c r="RKF166" s="1"/>
      <c r="RKG166" s="1"/>
      <c r="RKH166" s="1"/>
      <c r="RKI166" s="1"/>
      <c r="RKJ166" s="1"/>
      <c r="RKK166" s="1"/>
      <c r="RKL166" s="1"/>
      <c r="RKM166" s="1"/>
      <c r="RKN166" s="1"/>
      <c r="RKO166" s="1"/>
      <c r="RKP166" s="1"/>
      <c r="RKQ166" s="1"/>
      <c r="RKR166" s="1"/>
      <c r="RKS166" s="1"/>
      <c r="RKT166" s="1"/>
      <c r="RKU166" s="1"/>
      <c r="RKV166" s="1"/>
      <c r="RKW166" s="1"/>
      <c r="RKX166" s="1"/>
      <c r="RKY166" s="1"/>
      <c r="RKZ166" s="1"/>
      <c r="RLA166" s="1"/>
      <c r="RLB166" s="1"/>
      <c r="RLC166" s="1"/>
      <c r="RLD166" s="1"/>
      <c r="RLE166" s="1"/>
      <c r="RLF166" s="1"/>
      <c r="RLG166" s="1"/>
      <c r="RLH166" s="1"/>
      <c r="RLI166" s="1"/>
      <c r="RLJ166" s="1"/>
      <c r="RLK166" s="1"/>
      <c r="RLL166" s="1"/>
      <c r="RLM166" s="1"/>
      <c r="RLN166" s="1"/>
      <c r="RLO166" s="1"/>
      <c r="RLP166" s="1"/>
      <c r="RLQ166" s="1"/>
      <c r="RLR166" s="1"/>
      <c r="RLS166" s="1"/>
      <c r="RLT166" s="1"/>
      <c r="RLU166" s="1"/>
      <c r="RLV166" s="1"/>
      <c r="RLW166" s="1"/>
      <c r="RLX166" s="1"/>
      <c r="RLY166" s="1"/>
      <c r="RLZ166" s="1"/>
      <c r="RMA166" s="1"/>
      <c r="RMB166" s="1"/>
      <c r="RMC166" s="1"/>
      <c r="RMD166" s="1"/>
      <c r="RME166" s="1"/>
      <c r="RMF166" s="1"/>
      <c r="RMG166" s="1"/>
      <c r="RMH166" s="1"/>
      <c r="RMI166" s="1"/>
      <c r="RMJ166" s="1"/>
      <c r="RMK166" s="1"/>
      <c r="RML166" s="1"/>
      <c r="RMM166" s="1"/>
      <c r="RMN166" s="1"/>
      <c r="RMO166" s="1"/>
      <c r="RMP166" s="1"/>
      <c r="RMQ166" s="1"/>
      <c r="RMR166" s="1"/>
      <c r="RMS166" s="1"/>
      <c r="RMT166" s="1"/>
      <c r="RMU166" s="1"/>
      <c r="RMV166" s="1"/>
      <c r="RMW166" s="1"/>
      <c r="RMX166" s="1"/>
      <c r="RMY166" s="1"/>
      <c r="RMZ166" s="1"/>
      <c r="RNA166" s="1"/>
      <c r="RNB166" s="1"/>
      <c r="RNC166" s="1"/>
      <c r="RND166" s="1"/>
      <c r="RNE166" s="1"/>
      <c r="RNF166" s="1"/>
      <c r="RNG166" s="1"/>
      <c r="RNH166" s="1"/>
      <c r="RNI166" s="1"/>
      <c r="RNJ166" s="1"/>
      <c r="RNK166" s="1"/>
      <c r="RNL166" s="1"/>
      <c r="RNM166" s="1"/>
      <c r="RNN166" s="1"/>
      <c r="RNO166" s="1"/>
      <c r="RNP166" s="1"/>
      <c r="RNQ166" s="1"/>
      <c r="RNR166" s="1"/>
      <c r="RNS166" s="1"/>
      <c r="RNT166" s="1"/>
      <c r="RNU166" s="1"/>
      <c r="RNV166" s="1"/>
      <c r="RNW166" s="1"/>
      <c r="RNX166" s="1"/>
      <c r="RNY166" s="1"/>
      <c r="RNZ166" s="1"/>
      <c r="ROA166" s="1"/>
      <c r="ROB166" s="1"/>
      <c r="ROC166" s="1"/>
      <c r="ROD166" s="1"/>
      <c r="ROE166" s="1"/>
      <c r="ROF166" s="1"/>
      <c r="ROG166" s="1"/>
      <c r="ROH166" s="1"/>
      <c r="ROI166" s="1"/>
      <c r="ROJ166" s="1"/>
      <c r="ROK166" s="1"/>
      <c r="ROL166" s="1"/>
      <c r="ROM166" s="1"/>
      <c r="RON166" s="1"/>
      <c r="ROO166" s="1"/>
      <c r="ROP166" s="1"/>
      <c r="ROQ166" s="1"/>
      <c r="ROR166" s="1"/>
      <c r="ROS166" s="1"/>
      <c r="ROT166" s="1"/>
      <c r="ROU166" s="1"/>
      <c r="ROV166" s="1"/>
      <c r="ROW166" s="1"/>
      <c r="ROX166" s="1"/>
      <c r="ROY166" s="1"/>
      <c r="ROZ166" s="1"/>
      <c r="RPA166" s="1"/>
      <c r="RPB166" s="1"/>
      <c r="RPC166" s="1"/>
      <c r="RPD166" s="1"/>
      <c r="RPE166" s="1"/>
      <c r="RPF166" s="1"/>
      <c r="RPG166" s="1"/>
      <c r="RPH166" s="1"/>
      <c r="RPI166" s="1"/>
      <c r="RPJ166" s="1"/>
      <c r="RPK166" s="1"/>
      <c r="RPL166" s="1"/>
      <c r="RPM166" s="1"/>
      <c r="RPN166" s="1"/>
      <c r="RPO166" s="1"/>
      <c r="RPP166" s="1"/>
      <c r="RPQ166" s="1"/>
      <c r="RPR166" s="1"/>
      <c r="RPS166" s="1"/>
      <c r="RPT166" s="1"/>
      <c r="RPU166" s="1"/>
      <c r="RPV166" s="1"/>
      <c r="RPW166" s="1"/>
      <c r="RPX166" s="1"/>
      <c r="RPY166" s="1"/>
      <c r="RPZ166" s="1"/>
      <c r="RQA166" s="1"/>
      <c r="RQB166" s="1"/>
      <c r="RQC166" s="1"/>
      <c r="RQD166" s="1"/>
      <c r="RQE166" s="1"/>
      <c r="RQF166" s="1"/>
      <c r="RQG166" s="1"/>
      <c r="RQH166" s="1"/>
      <c r="RQI166" s="1"/>
      <c r="RQJ166" s="1"/>
      <c r="RQK166" s="1"/>
      <c r="RQL166" s="1"/>
      <c r="RQM166" s="1"/>
      <c r="RQN166" s="1"/>
      <c r="RQO166" s="1"/>
      <c r="RQP166" s="1"/>
      <c r="RQQ166" s="1"/>
      <c r="RQR166" s="1"/>
      <c r="RQS166" s="1"/>
      <c r="RQT166" s="1"/>
      <c r="RQU166" s="1"/>
      <c r="RQV166" s="1"/>
      <c r="RQW166" s="1"/>
      <c r="RQX166" s="1"/>
      <c r="RQY166" s="1"/>
      <c r="RQZ166" s="1"/>
      <c r="RRA166" s="1"/>
      <c r="RRB166" s="1"/>
      <c r="RRC166" s="1"/>
      <c r="RRD166" s="1"/>
      <c r="RRE166" s="1"/>
      <c r="RRF166" s="1"/>
      <c r="RRG166" s="1"/>
      <c r="RRH166" s="1"/>
      <c r="RRI166" s="1"/>
      <c r="RRJ166" s="1"/>
      <c r="RRK166" s="1"/>
      <c r="RRL166" s="1"/>
      <c r="RRM166" s="1"/>
      <c r="RRN166" s="1"/>
      <c r="RRO166" s="1"/>
      <c r="RRP166" s="1"/>
      <c r="RRQ166" s="1"/>
      <c r="RRR166" s="1"/>
      <c r="RRS166" s="1"/>
      <c r="RRT166" s="1"/>
      <c r="RRU166" s="1"/>
      <c r="RRV166" s="1"/>
      <c r="RRW166" s="1"/>
      <c r="RRX166" s="1"/>
      <c r="RRY166" s="1"/>
      <c r="RRZ166" s="1"/>
      <c r="RSA166" s="1"/>
      <c r="RSB166" s="1"/>
      <c r="RSC166" s="1"/>
      <c r="RSD166" s="1"/>
      <c r="RSE166" s="1"/>
      <c r="RSF166" s="1"/>
      <c r="RSG166" s="1"/>
      <c r="RSH166" s="1"/>
      <c r="RSI166" s="1"/>
      <c r="RSJ166" s="1"/>
      <c r="RSK166" s="1"/>
      <c r="RSL166" s="1"/>
      <c r="RSM166" s="1"/>
      <c r="RSN166" s="1"/>
      <c r="RSO166" s="1"/>
      <c r="RSP166" s="1"/>
      <c r="RSQ166" s="1"/>
      <c r="RSR166" s="1"/>
      <c r="RSS166" s="1"/>
      <c r="RST166" s="1"/>
      <c r="RSU166" s="1"/>
      <c r="RSV166" s="1"/>
      <c r="RSW166" s="1"/>
      <c r="RSX166" s="1"/>
      <c r="RSY166" s="1"/>
      <c r="RSZ166" s="1"/>
      <c r="RTA166" s="1"/>
      <c r="RTB166" s="1"/>
      <c r="RTC166" s="1"/>
      <c r="RTD166" s="1"/>
      <c r="RTE166" s="1"/>
      <c r="RTF166" s="1"/>
      <c r="RTG166" s="1"/>
      <c r="RTH166" s="1"/>
      <c r="RTI166" s="1"/>
      <c r="RTJ166" s="1"/>
      <c r="RTK166" s="1"/>
      <c r="RTL166" s="1"/>
      <c r="RTM166" s="1"/>
      <c r="RTN166" s="1"/>
      <c r="RTO166" s="1"/>
      <c r="RTP166" s="1"/>
      <c r="RTQ166" s="1"/>
      <c r="RTR166" s="1"/>
      <c r="RTS166" s="1"/>
      <c r="RTT166" s="1"/>
      <c r="RTU166" s="1"/>
      <c r="RTV166" s="1"/>
      <c r="RTW166" s="1"/>
      <c r="RTX166" s="1"/>
      <c r="RTY166" s="1"/>
      <c r="RTZ166" s="1"/>
      <c r="RUA166" s="1"/>
      <c r="RUB166" s="1"/>
      <c r="RUC166" s="1"/>
      <c r="RUD166" s="1"/>
      <c r="RUE166" s="1"/>
      <c r="RUF166" s="1"/>
      <c r="RUG166" s="1"/>
      <c r="RUH166" s="1"/>
      <c r="RUI166" s="1"/>
      <c r="RUJ166" s="1"/>
      <c r="RUK166" s="1"/>
      <c r="RUL166" s="1"/>
      <c r="RUM166" s="1"/>
      <c r="RUN166" s="1"/>
      <c r="RUO166" s="1"/>
      <c r="RUP166" s="1"/>
      <c r="RUQ166" s="1"/>
      <c r="RUR166" s="1"/>
      <c r="RUS166" s="1"/>
      <c r="RUT166" s="1"/>
      <c r="RUU166" s="1"/>
      <c r="RUV166" s="1"/>
      <c r="RUW166" s="1"/>
      <c r="RUX166" s="1"/>
      <c r="RUY166" s="1"/>
      <c r="RUZ166" s="1"/>
      <c r="RVA166" s="1"/>
      <c r="RVB166" s="1"/>
      <c r="RVC166" s="1"/>
      <c r="RVD166" s="1"/>
      <c r="RVE166" s="1"/>
      <c r="RVF166" s="1"/>
      <c r="RVG166" s="1"/>
      <c r="RVH166" s="1"/>
      <c r="RVI166" s="1"/>
      <c r="RVJ166" s="1"/>
      <c r="RVK166" s="1"/>
      <c r="RVL166" s="1"/>
      <c r="RVM166" s="1"/>
      <c r="RVN166" s="1"/>
      <c r="RVO166" s="1"/>
      <c r="RVP166" s="1"/>
      <c r="RVQ166" s="1"/>
      <c r="RVR166" s="1"/>
      <c r="RVS166" s="1"/>
      <c r="RVT166" s="1"/>
      <c r="RVU166" s="1"/>
      <c r="RVV166" s="1"/>
      <c r="RVW166" s="1"/>
      <c r="RVX166" s="1"/>
      <c r="RVY166" s="1"/>
      <c r="RVZ166" s="1"/>
      <c r="RWA166" s="1"/>
      <c r="RWB166" s="1"/>
      <c r="RWC166" s="1"/>
      <c r="RWD166" s="1"/>
      <c r="RWE166" s="1"/>
      <c r="RWF166" s="1"/>
      <c r="RWG166" s="1"/>
      <c r="RWH166" s="1"/>
      <c r="RWI166" s="1"/>
      <c r="RWJ166" s="1"/>
      <c r="RWK166" s="1"/>
      <c r="RWL166" s="1"/>
      <c r="RWM166" s="1"/>
      <c r="RWN166" s="1"/>
      <c r="RWO166" s="1"/>
      <c r="RWP166" s="1"/>
      <c r="RWQ166" s="1"/>
      <c r="RWR166" s="1"/>
      <c r="RWS166" s="1"/>
      <c r="RWT166" s="1"/>
      <c r="RWU166" s="1"/>
      <c r="RWV166" s="1"/>
      <c r="RWW166" s="1"/>
      <c r="RWX166" s="1"/>
      <c r="RWY166" s="1"/>
      <c r="RWZ166" s="1"/>
      <c r="RXA166" s="1"/>
      <c r="RXB166" s="1"/>
      <c r="RXC166" s="1"/>
      <c r="RXD166" s="1"/>
      <c r="RXE166" s="1"/>
      <c r="RXF166" s="1"/>
      <c r="RXG166" s="1"/>
      <c r="RXH166" s="1"/>
      <c r="RXI166" s="1"/>
      <c r="RXJ166" s="1"/>
      <c r="RXK166" s="1"/>
      <c r="RXL166" s="1"/>
      <c r="RXM166" s="1"/>
      <c r="RXN166" s="1"/>
      <c r="RXO166" s="1"/>
      <c r="RXP166" s="1"/>
      <c r="RXQ166" s="1"/>
      <c r="RXR166" s="1"/>
      <c r="RXS166" s="1"/>
      <c r="RXT166" s="1"/>
      <c r="RXU166" s="1"/>
      <c r="RXV166" s="1"/>
      <c r="RXW166" s="1"/>
      <c r="RXX166" s="1"/>
      <c r="RXY166" s="1"/>
      <c r="RXZ166" s="1"/>
      <c r="RYA166" s="1"/>
      <c r="RYB166" s="1"/>
      <c r="RYC166" s="1"/>
      <c r="RYD166" s="1"/>
      <c r="RYE166" s="1"/>
      <c r="RYF166" s="1"/>
      <c r="RYG166" s="1"/>
      <c r="RYH166" s="1"/>
      <c r="RYI166" s="1"/>
      <c r="RYJ166" s="1"/>
      <c r="RYK166" s="1"/>
      <c r="RYL166" s="1"/>
      <c r="RYM166" s="1"/>
      <c r="RYN166" s="1"/>
      <c r="RYO166" s="1"/>
      <c r="RYP166" s="1"/>
      <c r="RYQ166" s="1"/>
      <c r="RYR166" s="1"/>
      <c r="RYS166" s="1"/>
      <c r="RYT166" s="1"/>
      <c r="RYU166" s="1"/>
      <c r="RYV166" s="1"/>
      <c r="RYW166" s="1"/>
      <c r="RYX166" s="1"/>
      <c r="RYY166" s="1"/>
      <c r="RYZ166" s="1"/>
      <c r="RZA166" s="1"/>
      <c r="RZB166" s="1"/>
      <c r="RZC166" s="1"/>
      <c r="RZD166" s="1"/>
      <c r="RZE166" s="1"/>
      <c r="RZF166" s="1"/>
      <c r="RZG166" s="1"/>
      <c r="RZH166" s="1"/>
      <c r="RZI166" s="1"/>
      <c r="RZJ166" s="1"/>
      <c r="RZK166" s="1"/>
      <c r="RZL166" s="1"/>
      <c r="RZM166" s="1"/>
      <c r="RZN166" s="1"/>
      <c r="RZO166" s="1"/>
      <c r="RZP166" s="1"/>
      <c r="RZQ166" s="1"/>
      <c r="RZR166" s="1"/>
      <c r="RZS166" s="1"/>
      <c r="RZT166" s="1"/>
      <c r="RZU166" s="1"/>
      <c r="RZV166" s="1"/>
      <c r="RZW166" s="1"/>
      <c r="RZX166" s="1"/>
      <c r="RZY166" s="1"/>
      <c r="RZZ166" s="1"/>
      <c r="SAA166" s="1"/>
      <c r="SAB166" s="1"/>
      <c r="SAC166" s="1"/>
      <c r="SAD166" s="1"/>
      <c r="SAE166" s="1"/>
      <c r="SAF166" s="1"/>
      <c r="SAG166" s="1"/>
      <c r="SAH166" s="1"/>
      <c r="SAI166" s="1"/>
      <c r="SAJ166" s="1"/>
      <c r="SAK166" s="1"/>
      <c r="SAL166" s="1"/>
      <c r="SAM166" s="1"/>
      <c r="SAN166" s="1"/>
      <c r="SAO166" s="1"/>
      <c r="SAP166" s="1"/>
      <c r="SAQ166" s="1"/>
      <c r="SAR166" s="1"/>
      <c r="SAS166" s="1"/>
      <c r="SAT166" s="1"/>
      <c r="SAU166" s="1"/>
      <c r="SAV166" s="1"/>
      <c r="SAW166" s="1"/>
      <c r="SAX166" s="1"/>
      <c r="SAY166" s="1"/>
      <c r="SAZ166" s="1"/>
      <c r="SBA166" s="1"/>
      <c r="SBB166" s="1"/>
      <c r="SBC166" s="1"/>
      <c r="SBD166" s="1"/>
      <c r="SBE166" s="1"/>
      <c r="SBF166" s="1"/>
      <c r="SBG166" s="1"/>
      <c r="SBH166" s="1"/>
      <c r="SBI166" s="1"/>
      <c r="SBJ166" s="1"/>
      <c r="SBK166" s="1"/>
      <c r="SBL166" s="1"/>
      <c r="SBM166" s="1"/>
      <c r="SBN166" s="1"/>
      <c r="SBO166" s="1"/>
      <c r="SBP166" s="1"/>
      <c r="SBQ166" s="1"/>
      <c r="SBR166" s="1"/>
      <c r="SBS166" s="1"/>
      <c r="SBT166" s="1"/>
      <c r="SBU166" s="1"/>
      <c r="SBV166" s="1"/>
      <c r="SBW166" s="1"/>
      <c r="SBX166" s="1"/>
      <c r="SBY166" s="1"/>
      <c r="SBZ166" s="1"/>
      <c r="SCA166" s="1"/>
      <c r="SCB166" s="1"/>
      <c r="SCC166" s="1"/>
      <c r="SCD166" s="1"/>
      <c r="SCE166" s="1"/>
      <c r="SCF166" s="1"/>
      <c r="SCG166" s="1"/>
      <c r="SCH166" s="1"/>
      <c r="SCI166" s="1"/>
      <c r="SCJ166" s="1"/>
      <c r="SCK166" s="1"/>
      <c r="SCL166" s="1"/>
      <c r="SCM166" s="1"/>
      <c r="SCN166" s="1"/>
      <c r="SCO166" s="1"/>
      <c r="SCP166" s="1"/>
      <c r="SCQ166" s="1"/>
      <c r="SCR166" s="1"/>
      <c r="SCS166" s="1"/>
      <c r="SCT166" s="1"/>
      <c r="SCU166" s="1"/>
      <c r="SCV166" s="1"/>
      <c r="SCW166" s="1"/>
      <c r="SCX166" s="1"/>
      <c r="SCY166" s="1"/>
      <c r="SCZ166" s="1"/>
      <c r="SDA166" s="1"/>
      <c r="SDB166" s="1"/>
      <c r="SDC166" s="1"/>
      <c r="SDD166" s="1"/>
      <c r="SDE166" s="1"/>
      <c r="SDF166" s="1"/>
      <c r="SDG166" s="1"/>
      <c r="SDH166" s="1"/>
      <c r="SDI166" s="1"/>
      <c r="SDJ166" s="1"/>
      <c r="SDK166" s="1"/>
      <c r="SDL166" s="1"/>
      <c r="SDM166" s="1"/>
      <c r="SDN166" s="1"/>
      <c r="SDO166" s="1"/>
      <c r="SDP166" s="1"/>
      <c r="SDQ166" s="1"/>
      <c r="SDR166" s="1"/>
      <c r="SDS166" s="1"/>
      <c r="SDT166" s="1"/>
      <c r="SDU166" s="1"/>
      <c r="SDV166" s="1"/>
      <c r="SDW166" s="1"/>
      <c r="SDX166" s="1"/>
      <c r="SDY166" s="1"/>
      <c r="SDZ166" s="1"/>
      <c r="SEA166" s="1"/>
      <c r="SEB166" s="1"/>
      <c r="SEC166" s="1"/>
      <c r="SED166" s="1"/>
      <c r="SEE166" s="1"/>
      <c r="SEF166" s="1"/>
      <c r="SEG166" s="1"/>
      <c r="SEH166" s="1"/>
      <c r="SEI166" s="1"/>
      <c r="SEJ166" s="1"/>
      <c r="SEK166" s="1"/>
      <c r="SEL166" s="1"/>
      <c r="SEM166" s="1"/>
      <c r="SEN166" s="1"/>
      <c r="SEO166" s="1"/>
      <c r="SEP166" s="1"/>
      <c r="SEQ166" s="1"/>
      <c r="SER166" s="1"/>
      <c r="SES166" s="1"/>
      <c r="SET166" s="1"/>
      <c r="SEU166" s="1"/>
      <c r="SEV166" s="1"/>
      <c r="SEW166" s="1"/>
      <c r="SEX166" s="1"/>
      <c r="SEY166" s="1"/>
      <c r="SEZ166" s="1"/>
      <c r="SFA166" s="1"/>
      <c r="SFB166" s="1"/>
      <c r="SFC166" s="1"/>
      <c r="SFD166" s="1"/>
      <c r="SFE166" s="1"/>
      <c r="SFF166" s="1"/>
      <c r="SFG166" s="1"/>
      <c r="SFH166" s="1"/>
      <c r="SFI166" s="1"/>
      <c r="SFJ166" s="1"/>
      <c r="SFK166" s="1"/>
      <c r="SFL166" s="1"/>
      <c r="SFM166" s="1"/>
      <c r="SFN166" s="1"/>
      <c r="SFO166" s="1"/>
      <c r="SFP166" s="1"/>
      <c r="SFQ166" s="1"/>
      <c r="SFR166" s="1"/>
      <c r="SFS166" s="1"/>
      <c r="SFT166" s="1"/>
      <c r="SFU166" s="1"/>
      <c r="SFV166" s="1"/>
      <c r="SFW166" s="1"/>
      <c r="SFX166" s="1"/>
      <c r="SFY166" s="1"/>
      <c r="SFZ166" s="1"/>
      <c r="SGA166" s="1"/>
      <c r="SGB166" s="1"/>
      <c r="SGC166" s="1"/>
      <c r="SGD166" s="1"/>
      <c r="SGE166" s="1"/>
      <c r="SGF166" s="1"/>
      <c r="SGG166" s="1"/>
      <c r="SGH166" s="1"/>
      <c r="SGI166" s="1"/>
      <c r="SGJ166" s="1"/>
      <c r="SGK166" s="1"/>
      <c r="SGL166" s="1"/>
      <c r="SGM166" s="1"/>
      <c r="SGN166" s="1"/>
      <c r="SGO166" s="1"/>
      <c r="SGP166" s="1"/>
      <c r="SGQ166" s="1"/>
      <c r="SGR166" s="1"/>
      <c r="SGS166" s="1"/>
      <c r="SGT166" s="1"/>
      <c r="SGU166" s="1"/>
      <c r="SGV166" s="1"/>
      <c r="SGW166" s="1"/>
      <c r="SGX166" s="1"/>
      <c r="SGY166" s="1"/>
      <c r="SGZ166" s="1"/>
      <c r="SHA166" s="1"/>
      <c r="SHB166" s="1"/>
      <c r="SHC166" s="1"/>
      <c r="SHD166" s="1"/>
      <c r="SHE166" s="1"/>
      <c r="SHF166" s="1"/>
      <c r="SHG166" s="1"/>
      <c r="SHH166" s="1"/>
      <c r="SHI166" s="1"/>
      <c r="SHJ166" s="1"/>
      <c r="SHK166" s="1"/>
      <c r="SHL166" s="1"/>
      <c r="SHM166" s="1"/>
      <c r="SHN166" s="1"/>
      <c r="SHO166" s="1"/>
      <c r="SHP166" s="1"/>
      <c r="SHQ166" s="1"/>
      <c r="SHR166" s="1"/>
      <c r="SHS166" s="1"/>
      <c r="SHT166" s="1"/>
      <c r="SHU166" s="1"/>
      <c r="SHV166" s="1"/>
      <c r="SHW166" s="1"/>
      <c r="SHX166" s="1"/>
      <c r="SHY166" s="1"/>
      <c r="SHZ166" s="1"/>
      <c r="SIA166" s="1"/>
      <c r="SIB166" s="1"/>
      <c r="SIC166" s="1"/>
      <c r="SID166" s="1"/>
      <c r="SIE166" s="1"/>
      <c r="SIF166" s="1"/>
      <c r="SIG166" s="1"/>
      <c r="SIH166" s="1"/>
      <c r="SII166" s="1"/>
      <c r="SIJ166" s="1"/>
      <c r="SIK166" s="1"/>
      <c r="SIL166" s="1"/>
      <c r="SIM166" s="1"/>
      <c r="SIN166" s="1"/>
      <c r="SIO166" s="1"/>
      <c r="SIP166" s="1"/>
      <c r="SIQ166" s="1"/>
      <c r="SIR166" s="1"/>
      <c r="SIS166" s="1"/>
      <c r="SIT166" s="1"/>
      <c r="SIU166" s="1"/>
      <c r="SIV166" s="1"/>
      <c r="SIW166" s="1"/>
      <c r="SIX166" s="1"/>
      <c r="SIY166" s="1"/>
      <c r="SIZ166" s="1"/>
      <c r="SJA166" s="1"/>
      <c r="SJB166" s="1"/>
      <c r="SJC166" s="1"/>
      <c r="SJD166" s="1"/>
      <c r="SJE166" s="1"/>
      <c r="SJF166" s="1"/>
      <c r="SJG166" s="1"/>
      <c r="SJH166" s="1"/>
      <c r="SJI166" s="1"/>
      <c r="SJJ166" s="1"/>
      <c r="SJK166" s="1"/>
      <c r="SJL166" s="1"/>
      <c r="SJM166" s="1"/>
      <c r="SJN166" s="1"/>
      <c r="SJO166" s="1"/>
      <c r="SJP166" s="1"/>
      <c r="SJQ166" s="1"/>
      <c r="SJR166" s="1"/>
      <c r="SJS166" s="1"/>
      <c r="SJT166" s="1"/>
      <c r="SJU166" s="1"/>
      <c r="SJV166" s="1"/>
      <c r="SJW166" s="1"/>
      <c r="SJX166" s="1"/>
      <c r="SJY166" s="1"/>
      <c r="SJZ166" s="1"/>
      <c r="SKA166" s="1"/>
      <c r="SKB166" s="1"/>
      <c r="SKC166" s="1"/>
      <c r="SKD166" s="1"/>
      <c r="SKE166" s="1"/>
      <c r="SKF166" s="1"/>
      <c r="SKG166" s="1"/>
      <c r="SKH166" s="1"/>
      <c r="SKI166" s="1"/>
      <c r="SKJ166" s="1"/>
      <c r="SKK166" s="1"/>
      <c r="SKL166" s="1"/>
      <c r="SKM166" s="1"/>
      <c r="SKN166" s="1"/>
      <c r="SKO166" s="1"/>
      <c r="SKP166" s="1"/>
      <c r="SKQ166" s="1"/>
      <c r="SKR166" s="1"/>
      <c r="SKS166" s="1"/>
      <c r="SKT166" s="1"/>
      <c r="SKU166" s="1"/>
      <c r="SKV166" s="1"/>
      <c r="SKW166" s="1"/>
      <c r="SKX166" s="1"/>
      <c r="SKY166" s="1"/>
      <c r="SKZ166" s="1"/>
      <c r="SLA166" s="1"/>
      <c r="SLB166" s="1"/>
      <c r="SLC166" s="1"/>
      <c r="SLD166" s="1"/>
      <c r="SLE166" s="1"/>
      <c r="SLF166" s="1"/>
      <c r="SLG166" s="1"/>
      <c r="SLH166" s="1"/>
      <c r="SLI166" s="1"/>
      <c r="SLJ166" s="1"/>
      <c r="SLK166" s="1"/>
      <c r="SLL166" s="1"/>
      <c r="SLM166" s="1"/>
      <c r="SLN166" s="1"/>
      <c r="SLO166" s="1"/>
      <c r="SLP166" s="1"/>
      <c r="SLQ166" s="1"/>
      <c r="SLR166" s="1"/>
      <c r="SLS166" s="1"/>
      <c r="SLT166" s="1"/>
      <c r="SLU166" s="1"/>
      <c r="SLV166" s="1"/>
      <c r="SLW166" s="1"/>
      <c r="SLX166" s="1"/>
      <c r="SLY166" s="1"/>
      <c r="SLZ166" s="1"/>
      <c r="SMA166" s="1"/>
      <c r="SMB166" s="1"/>
      <c r="SMC166" s="1"/>
      <c r="SMD166" s="1"/>
      <c r="SME166" s="1"/>
      <c r="SMF166" s="1"/>
      <c r="SMG166" s="1"/>
      <c r="SMH166" s="1"/>
      <c r="SMI166" s="1"/>
      <c r="SMJ166" s="1"/>
      <c r="SMK166" s="1"/>
      <c r="SML166" s="1"/>
      <c r="SMM166" s="1"/>
      <c r="SMN166" s="1"/>
      <c r="SMO166" s="1"/>
      <c r="SMP166" s="1"/>
      <c r="SMQ166" s="1"/>
      <c r="SMR166" s="1"/>
      <c r="SMS166" s="1"/>
      <c r="SMT166" s="1"/>
      <c r="SMU166" s="1"/>
      <c r="SMV166" s="1"/>
      <c r="SMW166" s="1"/>
      <c r="SMX166" s="1"/>
      <c r="SMY166" s="1"/>
      <c r="SMZ166" s="1"/>
      <c r="SNA166" s="1"/>
      <c r="SNB166" s="1"/>
      <c r="SNC166" s="1"/>
      <c r="SND166" s="1"/>
      <c r="SNE166" s="1"/>
      <c r="SNF166" s="1"/>
      <c r="SNG166" s="1"/>
      <c r="SNH166" s="1"/>
      <c r="SNI166" s="1"/>
      <c r="SNJ166" s="1"/>
      <c r="SNK166" s="1"/>
      <c r="SNL166" s="1"/>
      <c r="SNM166" s="1"/>
      <c r="SNN166" s="1"/>
      <c r="SNO166" s="1"/>
      <c r="SNP166" s="1"/>
      <c r="SNQ166" s="1"/>
      <c r="SNR166" s="1"/>
      <c r="SNS166" s="1"/>
      <c r="SNT166" s="1"/>
      <c r="SNU166" s="1"/>
      <c r="SNV166" s="1"/>
      <c r="SNW166" s="1"/>
      <c r="SNX166" s="1"/>
      <c r="SNY166" s="1"/>
      <c r="SNZ166" s="1"/>
      <c r="SOA166" s="1"/>
      <c r="SOB166" s="1"/>
      <c r="SOC166" s="1"/>
      <c r="SOD166" s="1"/>
      <c r="SOE166" s="1"/>
      <c r="SOF166" s="1"/>
      <c r="SOG166" s="1"/>
      <c r="SOH166" s="1"/>
      <c r="SOI166" s="1"/>
      <c r="SOJ166" s="1"/>
      <c r="SOK166" s="1"/>
      <c r="SOL166" s="1"/>
      <c r="SOM166" s="1"/>
      <c r="SON166" s="1"/>
      <c r="SOO166" s="1"/>
      <c r="SOP166" s="1"/>
      <c r="SOQ166" s="1"/>
      <c r="SOR166" s="1"/>
      <c r="SOS166" s="1"/>
      <c r="SOT166" s="1"/>
      <c r="SOU166" s="1"/>
      <c r="SOV166" s="1"/>
      <c r="SOW166" s="1"/>
      <c r="SOX166" s="1"/>
      <c r="SOY166" s="1"/>
      <c r="SOZ166" s="1"/>
      <c r="SPA166" s="1"/>
      <c r="SPB166" s="1"/>
      <c r="SPC166" s="1"/>
      <c r="SPD166" s="1"/>
      <c r="SPE166" s="1"/>
      <c r="SPF166" s="1"/>
      <c r="SPG166" s="1"/>
      <c r="SPH166" s="1"/>
      <c r="SPI166" s="1"/>
      <c r="SPJ166" s="1"/>
      <c r="SPK166" s="1"/>
      <c r="SPL166" s="1"/>
      <c r="SPM166" s="1"/>
      <c r="SPN166" s="1"/>
      <c r="SPO166" s="1"/>
      <c r="SPP166" s="1"/>
      <c r="SPQ166" s="1"/>
      <c r="SPR166" s="1"/>
      <c r="SPS166" s="1"/>
      <c r="SPT166" s="1"/>
      <c r="SPU166" s="1"/>
      <c r="SPV166" s="1"/>
      <c r="SPW166" s="1"/>
      <c r="SPX166" s="1"/>
      <c r="SPY166" s="1"/>
      <c r="SPZ166" s="1"/>
      <c r="SQA166" s="1"/>
      <c r="SQB166" s="1"/>
      <c r="SQC166" s="1"/>
      <c r="SQD166" s="1"/>
      <c r="SQE166" s="1"/>
      <c r="SQF166" s="1"/>
      <c r="SQG166" s="1"/>
      <c r="SQH166" s="1"/>
      <c r="SQI166" s="1"/>
      <c r="SQJ166" s="1"/>
      <c r="SQK166" s="1"/>
      <c r="SQL166" s="1"/>
      <c r="SQM166" s="1"/>
      <c r="SQN166" s="1"/>
      <c r="SQO166" s="1"/>
      <c r="SQP166" s="1"/>
      <c r="SQQ166" s="1"/>
      <c r="SQR166" s="1"/>
      <c r="SQS166" s="1"/>
      <c r="SQT166" s="1"/>
      <c r="SQU166" s="1"/>
      <c r="SQV166" s="1"/>
      <c r="SQW166" s="1"/>
      <c r="SQX166" s="1"/>
      <c r="SQY166" s="1"/>
      <c r="SQZ166" s="1"/>
      <c r="SRA166" s="1"/>
      <c r="SRB166" s="1"/>
      <c r="SRC166" s="1"/>
      <c r="SRD166" s="1"/>
      <c r="SRE166" s="1"/>
      <c r="SRF166" s="1"/>
      <c r="SRG166" s="1"/>
      <c r="SRH166" s="1"/>
      <c r="SRI166" s="1"/>
      <c r="SRJ166" s="1"/>
      <c r="SRK166" s="1"/>
      <c r="SRL166" s="1"/>
      <c r="SRM166" s="1"/>
      <c r="SRN166" s="1"/>
      <c r="SRO166" s="1"/>
      <c r="SRP166" s="1"/>
      <c r="SRQ166" s="1"/>
      <c r="SRR166" s="1"/>
      <c r="SRS166" s="1"/>
      <c r="SRT166" s="1"/>
      <c r="SRU166" s="1"/>
      <c r="SRV166" s="1"/>
      <c r="SRW166" s="1"/>
      <c r="SRX166" s="1"/>
      <c r="SRY166" s="1"/>
      <c r="SRZ166" s="1"/>
      <c r="SSA166" s="1"/>
      <c r="SSB166" s="1"/>
      <c r="SSC166" s="1"/>
      <c r="SSD166" s="1"/>
      <c r="SSE166" s="1"/>
      <c r="SSF166" s="1"/>
      <c r="SSG166" s="1"/>
      <c r="SSH166" s="1"/>
      <c r="SSI166" s="1"/>
      <c r="SSJ166" s="1"/>
      <c r="SSK166" s="1"/>
      <c r="SSL166" s="1"/>
      <c r="SSM166" s="1"/>
      <c r="SSN166" s="1"/>
      <c r="SSO166" s="1"/>
      <c r="SSP166" s="1"/>
      <c r="SSQ166" s="1"/>
      <c r="SSR166" s="1"/>
      <c r="SSS166" s="1"/>
      <c r="SST166" s="1"/>
      <c r="SSU166" s="1"/>
      <c r="SSV166" s="1"/>
      <c r="SSW166" s="1"/>
      <c r="SSX166" s="1"/>
      <c r="SSY166" s="1"/>
      <c r="SSZ166" s="1"/>
      <c r="STA166" s="1"/>
      <c r="STB166" s="1"/>
      <c r="STC166" s="1"/>
      <c r="STD166" s="1"/>
      <c r="STE166" s="1"/>
      <c r="STF166" s="1"/>
      <c r="STG166" s="1"/>
      <c r="STH166" s="1"/>
      <c r="STI166" s="1"/>
      <c r="STJ166" s="1"/>
      <c r="STK166" s="1"/>
      <c r="STL166" s="1"/>
      <c r="STM166" s="1"/>
      <c r="STN166" s="1"/>
      <c r="STO166" s="1"/>
      <c r="STP166" s="1"/>
      <c r="STQ166" s="1"/>
      <c r="STR166" s="1"/>
      <c r="STS166" s="1"/>
      <c r="STT166" s="1"/>
      <c r="STU166" s="1"/>
      <c r="STV166" s="1"/>
      <c r="STW166" s="1"/>
      <c r="STX166" s="1"/>
      <c r="STY166" s="1"/>
      <c r="STZ166" s="1"/>
      <c r="SUA166" s="1"/>
      <c r="SUB166" s="1"/>
      <c r="SUC166" s="1"/>
      <c r="SUD166" s="1"/>
      <c r="SUE166" s="1"/>
      <c r="SUF166" s="1"/>
      <c r="SUG166" s="1"/>
      <c r="SUH166" s="1"/>
      <c r="SUI166" s="1"/>
      <c r="SUJ166" s="1"/>
      <c r="SUK166" s="1"/>
      <c r="SUL166" s="1"/>
      <c r="SUM166" s="1"/>
      <c r="SUN166" s="1"/>
      <c r="SUO166" s="1"/>
      <c r="SUP166" s="1"/>
      <c r="SUQ166" s="1"/>
      <c r="SUR166" s="1"/>
      <c r="SUS166" s="1"/>
      <c r="SUT166" s="1"/>
      <c r="SUU166" s="1"/>
      <c r="SUV166" s="1"/>
      <c r="SUW166" s="1"/>
      <c r="SUX166" s="1"/>
      <c r="SUY166" s="1"/>
      <c r="SUZ166" s="1"/>
      <c r="SVA166" s="1"/>
      <c r="SVB166" s="1"/>
      <c r="SVC166" s="1"/>
      <c r="SVD166" s="1"/>
      <c r="SVE166" s="1"/>
      <c r="SVF166" s="1"/>
      <c r="SVG166" s="1"/>
      <c r="SVH166" s="1"/>
      <c r="SVI166" s="1"/>
      <c r="SVJ166" s="1"/>
      <c r="SVK166" s="1"/>
      <c r="SVL166" s="1"/>
      <c r="SVM166" s="1"/>
      <c r="SVN166" s="1"/>
      <c r="SVO166" s="1"/>
      <c r="SVP166" s="1"/>
      <c r="SVQ166" s="1"/>
      <c r="SVR166" s="1"/>
      <c r="SVS166" s="1"/>
      <c r="SVT166" s="1"/>
      <c r="SVU166" s="1"/>
      <c r="SVV166" s="1"/>
      <c r="SVW166" s="1"/>
      <c r="SVX166" s="1"/>
      <c r="SVY166" s="1"/>
      <c r="SVZ166" s="1"/>
      <c r="SWA166" s="1"/>
      <c r="SWB166" s="1"/>
      <c r="SWC166" s="1"/>
      <c r="SWD166" s="1"/>
      <c r="SWE166" s="1"/>
      <c r="SWF166" s="1"/>
      <c r="SWG166" s="1"/>
      <c r="SWH166" s="1"/>
      <c r="SWI166" s="1"/>
      <c r="SWJ166" s="1"/>
      <c r="SWK166" s="1"/>
      <c r="SWL166" s="1"/>
      <c r="SWM166" s="1"/>
      <c r="SWN166" s="1"/>
      <c r="SWO166" s="1"/>
      <c r="SWP166" s="1"/>
      <c r="SWQ166" s="1"/>
      <c r="SWR166" s="1"/>
      <c r="SWS166" s="1"/>
      <c r="SWT166" s="1"/>
      <c r="SWU166" s="1"/>
      <c r="SWV166" s="1"/>
      <c r="SWW166" s="1"/>
      <c r="SWX166" s="1"/>
      <c r="SWY166" s="1"/>
      <c r="SWZ166" s="1"/>
      <c r="SXA166" s="1"/>
      <c r="SXB166" s="1"/>
      <c r="SXC166" s="1"/>
      <c r="SXD166" s="1"/>
      <c r="SXE166" s="1"/>
      <c r="SXF166" s="1"/>
      <c r="SXG166" s="1"/>
      <c r="SXH166" s="1"/>
      <c r="SXI166" s="1"/>
      <c r="SXJ166" s="1"/>
      <c r="SXK166" s="1"/>
      <c r="SXL166" s="1"/>
      <c r="SXM166" s="1"/>
      <c r="SXN166" s="1"/>
      <c r="SXO166" s="1"/>
      <c r="SXP166" s="1"/>
      <c r="SXQ166" s="1"/>
      <c r="SXR166" s="1"/>
      <c r="SXS166" s="1"/>
      <c r="SXT166" s="1"/>
      <c r="SXU166" s="1"/>
      <c r="SXV166" s="1"/>
      <c r="SXW166" s="1"/>
      <c r="SXX166" s="1"/>
      <c r="SXY166" s="1"/>
      <c r="SXZ166" s="1"/>
      <c r="SYA166" s="1"/>
      <c r="SYB166" s="1"/>
      <c r="SYC166" s="1"/>
      <c r="SYD166" s="1"/>
      <c r="SYE166" s="1"/>
      <c r="SYF166" s="1"/>
      <c r="SYG166" s="1"/>
      <c r="SYH166" s="1"/>
      <c r="SYI166" s="1"/>
      <c r="SYJ166" s="1"/>
      <c r="SYK166" s="1"/>
      <c r="SYL166" s="1"/>
      <c r="SYM166" s="1"/>
      <c r="SYN166" s="1"/>
      <c r="SYO166" s="1"/>
      <c r="SYP166" s="1"/>
      <c r="SYQ166" s="1"/>
      <c r="SYR166" s="1"/>
      <c r="SYS166" s="1"/>
      <c r="SYT166" s="1"/>
      <c r="SYU166" s="1"/>
      <c r="SYV166" s="1"/>
      <c r="SYW166" s="1"/>
      <c r="SYX166" s="1"/>
      <c r="SYY166" s="1"/>
      <c r="SYZ166" s="1"/>
      <c r="SZA166" s="1"/>
      <c r="SZB166" s="1"/>
      <c r="SZC166" s="1"/>
      <c r="SZD166" s="1"/>
      <c r="SZE166" s="1"/>
      <c r="SZF166" s="1"/>
      <c r="SZG166" s="1"/>
      <c r="SZH166" s="1"/>
      <c r="SZI166" s="1"/>
      <c r="SZJ166" s="1"/>
      <c r="SZK166" s="1"/>
      <c r="SZL166" s="1"/>
      <c r="SZM166" s="1"/>
      <c r="SZN166" s="1"/>
      <c r="SZO166" s="1"/>
      <c r="SZP166" s="1"/>
      <c r="SZQ166" s="1"/>
      <c r="SZR166" s="1"/>
      <c r="SZS166" s="1"/>
      <c r="SZT166" s="1"/>
      <c r="SZU166" s="1"/>
      <c r="SZV166" s="1"/>
      <c r="SZW166" s="1"/>
      <c r="SZX166" s="1"/>
      <c r="SZY166" s="1"/>
      <c r="SZZ166" s="1"/>
      <c r="TAA166" s="1"/>
      <c r="TAB166" s="1"/>
      <c r="TAC166" s="1"/>
      <c r="TAD166" s="1"/>
      <c r="TAE166" s="1"/>
      <c r="TAF166" s="1"/>
      <c r="TAG166" s="1"/>
      <c r="TAH166" s="1"/>
      <c r="TAI166" s="1"/>
      <c r="TAJ166" s="1"/>
      <c r="TAK166" s="1"/>
      <c r="TAL166" s="1"/>
      <c r="TAM166" s="1"/>
      <c r="TAN166" s="1"/>
      <c r="TAO166" s="1"/>
      <c r="TAP166" s="1"/>
      <c r="TAQ166" s="1"/>
      <c r="TAR166" s="1"/>
      <c r="TAS166" s="1"/>
      <c r="TAT166" s="1"/>
      <c r="TAU166" s="1"/>
      <c r="TAV166" s="1"/>
      <c r="TAW166" s="1"/>
      <c r="TAX166" s="1"/>
      <c r="TAY166" s="1"/>
      <c r="TAZ166" s="1"/>
      <c r="TBA166" s="1"/>
      <c r="TBB166" s="1"/>
      <c r="TBC166" s="1"/>
      <c r="TBD166" s="1"/>
      <c r="TBE166" s="1"/>
      <c r="TBF166" s="1"/>
      <c r="TBG166" s="1"/>
      <c r="TBH166" s="1"/>
      <c r="TBI166" s="1"/>
      <c r="TBJ166" s="1"/>
      <c r="TBK166" s="1"/>
      <c r="TBL166" s="1"/>
      <c r="TBM166" s="1"/>
      <c r="TBN166" s="1"/>
      <c r="TBO166" s="1"/>
      <c r="TBP166" s="1"/>
      <c r="TBQ166" s="1"/>
      <c r="TBR166" s="1"/>
      <c r="TBS166" s="1"/>
      <c r="TBT166" s="1"/>
      <c r="TBU166" s="1"/>
      <c r="TBV166" s="1"/>
      <c r="TBW166" s="1"/>
      <c r="TBX166" s="1"/>
      <c r="TBY166" s="1"/>
      <c r="TBZ166" s="1"/>
      <c r="TCA166" s="1"/>
      <c r="TCB166" s="1"/>
      <c r="TCC166" s="1"/>
      <c r="TCD166" s="1"/>
      <c r="TCE166" s="1"/>
      <c r="TCF166" s="1"/>
      <c r="TCG166" s="1"/>
      <c r="TCH166" s="1"/>
      <c r="TCI166" s="1"/>
      <c r="TCJ166" s="1"/>
      <c r="TCK166" s="1"/>
      <c r="TCL166" s="1"/>
      <c r="TCM166" s="1"/>
      <c r="TCN166" s="1"/>
      <c r="TCO166" s="1"/>
      <c r="TCP166" s="1"/>
      <c r="TCQ166" s="1"/>
      <c r="TCR166" s="1"/>
      <c r="TCS166" s="1"/>
      <c r="TCT166" s="1"/>
      <c r="TCU166" s="1"/>
      <c r="TCV166" s="1"/>
      <c r="TCW166" s="1"/>
      <c r="TCX166" s="1"/>
      <c r="TCY166" s="1"/>
      <c r="TCZ166" s="1"/>
      <c r="TDA166" s="1"/>
      <c r="TDB166" s="1"/>
      <c r="TDC166" s="1"/>
      <c r="TDD166" s="1"/>
      <c r="TDE166" s="1"/>
      <c r="TDF166" s="1"/>
      <c r="TDG166" s="1"/>
      <c r="TDH166" s="1"/>
      <c r="TDI166" s="1"/>
      <c r="TDJ166" s="1"/>
      <c r="TDK166" s="1"/>
      <c r="TDL166" s="1"/>
      <c r="TDM166" s="1"/>
      <c r="TDN166" s="1"/>
      <c r="TDO166" s="1"/>
      <c r="TDP166" s="1"/>
      <c r="TDQ166" s="1"/>
      <c r="TDR166" s="1"/>
      <c r="TDS166" s="1"/>
      <c r="TDT166" s="1"/>
      <c r="TDU166" s="1"/>
      <c r="TDV166" s="1"/>
      <c r="TDW166" s="1"/>
      <c r="TDX166" s="1"/>
      <c r="TDY166" s="1"/>
      <c r="TDZ166" s="1"/>
      <c r="TEA166" s="1"/>
      <c r="TEB166" s="1"/>
      <c r="TEC166" s="1"/>
      <c r="TED166" s="1"/>
      <c r="TEE166" s="1"/>
      <c r="TEF166" s="1"/>
      <c r="TEG166" s="1"/>
      <c r="TEH166" s="1"/>
      <c r="TEI166" s="1"/>
      <c r="TEJ166" s="1"/>
      <c r="TEK166" s="1"/>
      <c r="TEL166" s="1"/>
      <c r="TEM166" s="1"/>
      <c r="TEN166" s="1"/>
      <c r="TEO166" s="1"/>
      <c r="TEP166" s="1"/>
      <c r="TEQ166" s="1"/>
      <c r="TER166" s="1"/>
      <c r="TES166" s="1"/>
      <c r="TET166" s="1"/>
      <c r="TEU166" s="1"/>
      <c r="TEV166" s="1"/>
      <c r="TEW166" s="1"/>
      <c r="TEX166" s="1"/>
      <c r="TEY166" s="1"/>
      <c r="TEZ166" s="1"/>
      <c r="TFA166" s="1"/>
      <c r="TFB166" s="1"/>
      <c r="TFC166" s="1"/>
      <c r="TFD166" s="1"/>
      <c r="TFE166" s="1"/>
      <c r="TFF166" s="1"/>
      <c r="TFG166" s="1"/>
      <c r="TFH166" s="1"/>
      <c r="TFI166" s="1"/>
      <c r="TFJ166" s="1"/>
      <c r="TFK166" s="1"/>
      <c r="TFL166" s="1"/>
      <c r="TFM166" s="1"/>
      <c r="TFN166" s="1"/>
      <c r="TFO166" s="1"/>
      <c r="TFP166" s="1"/>
      <c r="TFQ166" s="1"/>
      <c r="TFR166" s="1"/>
      <c r="TFS166" s="1"/>
      <c r="TFT166" s="1"/>
      <c r="TFU166" s="1"/>
      <c r="TFV166" s="1"/>
      <c r="TFW166" s="1"/>
      <c r="TFX166" s="1"/>
      <c r="TFY166" s="1"/>
      <c r="TFZ166" s="1"/>
      <c r="TGA166" s="1"/>
      <c r="TGB166" s="1"/>
      <c r="TGC166" s="1"/>
      <c r="TGD166" s="1"/>
      <c r="TGE166" s="1"/>
      <c r="TGF166" s="1"/>
      <c r="TGG166" s="1"/>
      <c r="TGH166" s="1"/>
      <c r="TGI166" s="1"/>
      <c r="TGJ166" s="1"/>
      <c r="TGK166" s="1"/>
      <c r="TGL166" s="1"/>
      <c r="TGM166" s="1"/>
      <c r="TGN166" s="1"/>
      <c r="TGO166" s="1"/>
      <c r="TGP166" s="1"/>
      <c r="TGQ166" s="1"/>
      <c r="TGR166" s="1"/>
      <c r="TGS166" s="1"/>
      <c r="TGT166" s="1"/>
      <c r="TGU166" s="1"/>
      <c r="TGV166" s="1"/>
      <c r="TGW166" s="1"/>
      <c r="TGX166" s="1"/>
      <c r="TGY166" s="1"/>
      <c r="TGZ166" s="1"/>
      <c r="THA166" s="1"/>
      <c r="THB166" s="1"/>
      <c r="THC166" s="1"/>
      <c r="THD166" s="1"/>
      <c r="THE166" s="1"/>
      <c r="THF166" s="1"/>
      <c r="THG166" s="1"/>
      <c r="THH166" s="1"/>
      <c r="THI166" s="1"/>
      <c r="THJ166" s="1"/>
      <c r="THK166" s="1"/>
      <c r="THL166" s="1"/>
      <c r="THM166" s="1"/>
      <c r="THN166" s="1"/>
      <c r="THO166" s="1"/>
      <c r="THP166" s="1"/>
      <c r="THQ166" s="1"/>
      <c r="THR166" s="1"/>
      <c r="THS166" s="1"/>
      <c r="THT166" s="1"/>
      <c r="THU166" s="1"/>
      <c r="THV166" s="1"/>
      <c r="THW166" s="1"/>
      <c r="THX166" s="1"/>
      <c r="THY166" s="1"/>
      <c r="THZ166" s="1"/>
      <c r="TIA166" s="1"/>
      <c r="TIB166" s="1"/>
      <c r="TIC166" s="1"/>
      <c r="TID166" s="1"/>
      <c r="TIE166" s="1"/>
      <c r="TIF166" s="1"/>
      <c r="TIG166" s="1"/>
      <c r="TIH166" s="1"/>
      <c r="TII166" s="1"/>
      <c r="TIJ166" s="1"/>
      <c r="TIK166" s="1"/>
      <c r="TIL166" s="1"/>
      <c r="TIM166" s="1"/>
      <c r="TIN166" s="1"/>
      <c r="TIO166" s="1"/>
      <c r="TIP166" s="1"/>
      <c r="TIQ166" s="1"/>
      <c r="TIR166" s="1"/>
      <c r="TIS166" s="1"/>
      <c r="TIT166" s="1"/>
      <c r="TIU166" s="1"/>
      <c r="TIV166" s="1"/>
      <c r="TIW166" s="1"/>
      <c r="TIX166" s="1"/>
      <c r="TIY166" s="1"/>
      <c r="TIZ166" s="1"/>
      <c r="TJA166" s="1"/>
      <c r="TJB166" s="1"/>
      <c r="TJC166" s="1"/>
      <c r="TJD166" s="1"/>
      <c r="TJE166" s="1"/>
      <c r="TJF166" s="1"/>
      <c r="TJG166" s="1"/>
      <c r="TJH166" s="1"/>
      <c r="TJI166" s="1"/>
      <c r="TJJ166" s="1"/>
      <c r="TJK166" s="1"/>
      <c r="TJL166" s="1"/>
      <c r="TJM166" s="1"/>
      <c r="TJN166" s="1"/>
      <c r="TJO166" s="1"/>
      <c r="TJP166" s="1"/>
      <c r="TJQ166" s="1"/>
      <c r="TJR166" s="1"/>
      <c r="TJS166" s="1"/>
      <c r="TJT166" s="1"/>
      <c r="TJU166" s="1"/>
      <c r="TJV166" s="1"/>
      <c r="TJW166" s="1"/>
      <c r="TJX166" s="1"/>
      <c r="TJY166" s="1"/>
      <c r="TJZ166" s="1"/>
      <c r="TKA166" s="1"/>
      <c r="TKB166" s="1"/>
      <c r="TKC166" s="1"/>
      <c r="TKD166" s="1"/>
      <c r="TKE166" s="1"/>
      <c r="TKF166" s="1"/>
      <c r="TKG166" s="1"/>
      <c r="TKH166" s="1"/>
      <c r="TKI166" s="1"/>
      <c r="TKJ166" s="1"/>
      <c r="TKK166" s="1"/>
      <c r="TKL166" s="1"/>
      <c r="TKM166" s="1"/>
      <c r="TKN166" s="1"/>
      <c r="TKO166" s="1"/>
      <c r="TKP166" s="1"/>
      <c r="TKQ166" s="1"/>
      <c r="TKR166" s="1"/>
      <c r="TKS166" s="1"/>
      <c r="TKT166" s="1"/>
      <c r="TKU166" s="1"/>
      <c r="TKV166" s="1"/>
      <c r="TKW166" s="1"/>
      <c r="TKX166" s="1"/>
      <c r="TKY166" s="1"/>
      <c r="TKZ166" s="1"/>
      <c r="TLA166" s="1"/>
      <c r="TLB166" s="1"/>
      <c r="TLC166" s="1"/>
      <c r="TLD166" s="1"/>
      <c r="TLE166" s="1"/>
      <c r="TLF166" s="1"/>
      <c r="TLG166" s="1"/>
      <c r="TLH166" s="1"/>
      <c r="TLI166" s="1"/>
      <c r="TLJ166" s="1"/>
      <c r="TLK166" s="1"/>
      <c r="TLL166" s="1"/>
      <c r="TLM166" s="1"/>
      <c r="TLN166" s="1"/>
      <c r="TLO166" s="1"/>
      <c r="TLP166" s="1"/>
      <c r="TLQ166" s="1"/>
      <c r="TLR166" s="1"/>
      <c r="TLS166" s="1"/>
      <c r="TLT166" s="1"/>
      <c r="TLU166" s="1"/>
      <c r="TLV166" s="1"/>
      <c r="TLW166" s="1"/>
      <c r="TLX166" s="1"/>
      <c r="TLY166" s="1"/>
      <c r="TLZ166" s="1"/>
      <c r="TMA166" s="1"/>
      <c r="TMB166" s="1"/>
      <c r="TMC166" s="1"/>
      <c r="TMD166" s="1"/>
      <c r="TME166" s="1"/>
      <c r="TMF166" s="1"/>
      <c r="TMG166" s="1"/>
      <c r="TMH166" s="1"/>
      <c r="TMI166" s="1"/>
      <c r="TMJ166" s="1"/>
      <c r="TMK166" s="1"/>
      <c r="TML166" s="1"/>
      <c r="TMM166" s="1"/>
      <c r="TMN166" s="1"/>
      <c r="TMO166" s="1"/>
      <c r="TMP166" s="1"/>
      <c r="TMQ166" s="1"/>
      <c r="TMR166" s="1"/>
      <c r="TMS166" s="1"/>
      <c r="TMT166" s="1"/>
      <c r="TMU166" s="1"/>
      <c r="TMV166" s="1"/>
      <c r="TMW166" s="1"/>
      <c r="TMX166" s="1"/>
      <c r="TMY166" s="1"/>
      <c r="TMZ166" s="1"/>
      <c r="TNA166" s="1"/>
      <c r="TNB166" s="1"/>
      <c r="TNC166" s="1"/>
      <c r="TND166" s="1"/>
      <c r="TNE166" s="1"/>
      <c r="TNF166" s="1"/>
      <c r="TNG166" s="1"/>
      <c r="TNH166" s="1"/>
      <c r="TNI166" s="1"/>
      <c r="TNJ166" s="1"/>
      <c r="TNK166" s="1"/>
      <c r="TNL166" s="1"/>
      <c r="TNM166" s="1"/>
      <c r="TNN166" s="1"/>
      <c r="TNO166" s="1"/>
      <c r="TNP166" s="1"/>
      <c r="TNQ166" s="1"/>
      <c r="TNR166" s="1"/>
      <c r="TNS166" s="1"/>
      <c r="TNT166" s="1"/>
      <c r="TNU166" s="1"/>
      <c r="TNV166" s="1"/>
      <c r="TNW166" s="1"/>
      <c r="TNX166" s="1"/>
      <c r="TNY166" s="1"/>
      <c r="TNZ166" s="1"/>
      <c r="TOA166" s="1"/>
      <c r="TOB166" s="1"/>
      <c r="TOC166" s="1"/>
      <c r="TOD166" s="1"/>
      <c r="TOE166" s="1"/>
      <c r="TOF166" s="1"/>
      <c r="TOG166" s="1"/>
      <c r="TOH166" s="1"/>
      <c r="TOI166" s="1"/>
      <c r="TOJ166" s="1"/>
      <c r="TOK166" s="1"/>
      <c r="TOL166" s="1"/>
      <c r="TOM166" s="1"/>
      <c r="TON166" s="1"/>
      <c r="TOO166" s="1"/>
      <c r="TOP166" s="1"/>
      <c r="TOQ166" s="1"/>
      <c r="TOR166" s="1"/>
      <c r="TOS166" s="1"/>
      <c r="TOT166" s="1"/>
      <c r="TOU166" s="1"/>
      <c r="TOV166" s="1"/>
      <c r="TOW166" s="1"/>
      <c r="TOX166" s="1"/>
      <c r="TOY166" s="1"/>
      <c r="TOZ166" s="1"/>
      <c r="TPA166" s="1"/>
      <c r="TPB166" s="1"/>
      <c r="TPC166" s="1"/>
      <c r="TPD166" s="1"/>
      <c r="TPE166" s="1"/>
      <c r="TPF166" s="1"/>
      <c r="TPG166" s="1"/>
      <c r="TPH166" s="1"/>
      <c r="TPI166" s="1"/>
      <c r="TPJ166" s="1"/>
      <c r="TPK166" s="1"/>
      <c r="TPL166" s="1"/>
      <c r="TPM166" s="1"/>
      <c r="TPN166" s="1"/>
      <c r="TPO166" s="1"/>
      <c r="TPP166" s="1"/>
      <c r="TPQ166" s="1"/>
      <c r="TPR166" s="1"/>
      <c r="TPS166" s="1"/>
      <c r="TPT166" s="1"/>
      <c r="TPU166" s="1"/>
      <c r="TPV166" s="1"/>
      <c r="TPW166" s="1"/>
      <c r="TPX166" s="1"/>
      <c r="TPY166" s="1"/>
      <c r="TPZ166" s="1"/>
      <c r="TQA166" s="1"/>
      <c r="TQB166" s="1"/>
      <c r="TQC166" s="1"/>
      <c r="TQD166" s="1"/>
      <c r="TQE166" s="1"/>
      <c r="TQF166" s="1"/>
      <c r="TQG166" s="1"/>
      <c r="TQH166" s="1"/>
      <c r="TQI166" s="1"/>
      <c r="TQJ166" s="1"/>
      <c r="TQK166" s="1"/>
      <c r="TQL166" s="1"/>
      <c r="TQM166" s="1"/>
      <c r="TQN166" s="1"/>
      <c r="TQO166" s="1"/>
      <c r="TQP166" s="1"/>
      <c r="TQQ166" s="1"/>
      <c r="TQR166" s="1"/>
      <c r="TQS166" s="1"/>
      <c r="TQT166" s="1"/>
      <c r="TQU166" s="1"/>
      <c r="TQV166" s="1"/>
      <c r="TQW166" s="1"/>
      <c r="TQX166" s="1"/>
      <c r="TQY166" s="1"/>
      <c r="TQZ166" s="1"/>
      <c r="TRA166" s="1"/>
      <c r="TRB166" s="1"/>
      <c r="TRC166" s="1"/>
      <c r="TRD166" s="1"/>
      <c r="TRE166" s="1"/>
      <c r="TRF166" s="1"/>
      <c r="TRG166" s="1"/>
      <c r="TRH166" s="1"/>
      <c r="TRI166" s="1"/>
      <c r="TRJ166" s="1"/>
      <c r="TRK166" s="1"/>
      <c r="TRL166" s="1"/>
      <c r="TRM166" s="1"/>
      <c r="TRN166" s="1"/>
      <c r="TRO166" s="1"/>
      <c r="TRP166" s="1"/>
      <c r="TRQ166" s="1"/>
      <c r="TRR166" s="1"/>
      <c r="TRS166" s="1"/>
      <c r="TRT166" s="1"/>
      <c r="TRU166" s="1"/>
      <c r="TRV166" s="1"/>
      <c r="TRW166" s="1"/>
      <c r="TRX166" s="1"/>
      <c r="TRY166" s="1"/>
      <c r="TRZ166" s="1"/>
      <c r="TSA166" s="1"/>
      <c r="TSB166" s="1"/>
      <c r="TSC166" s="1"/>
      <c r="TSD166" s="1"/>
      <c r="TSE166" s="1"/>
      <c r="TSF166" s="1"/>
      <c r="TSG166" s="1"/>
      <c r="TSH166" s="1"/>
      <c r="TSI166" s="1"/>
      <c r="TSJ166" s="1"/>
      <c r="TSK166" s="1"/>
      <c r="TSL166" s="1"/>
      <c r="TSM166" s="1"/>
      <c r="TSN166" s="1"/>
      <c r="TSO166" s="1"/>
      <c r="TSP166" s="1"/>
      <c r="TSQ166" s="1"/>
      <c r="TSR166" s="1"/>
      <c r="TSS166" s="1"/>
      <c r="TST166" s="1"/>
      <c r="TSU166" s="1"/>
      <c r="TSV166" s="1"/>
      <c r="TSW166" s="1"/>
      <c r="TSX166" s="1"/>
      <c r="TSY166" s="1"/>
      <c r="TSZ166" s="1"/>
      <c r="TTA166" s="1"/>
      <c r="TTB166" s="1"/>
      <c r="TTC166" s="1"/>
      <c r="TTD166" s="1"/>
      <c r="TTE166" s="1"/>
      <c r="TTF166" s="1"/>
      <c r="TTG166" s="1"/>
      <c r="TTH166" s="1"/>
      <c r="TTI166" s="1"/>
      <c r="TTJ166" s="1"/>
      <c r="TTK166" s="1"/>
      <c r="TTL166" s="1"/>
      <c r="TTM166" s="1"/>
      <c r="TTN166" s="1"/>
      <c r="TTO166" s="1"/>
      <c r="TTP166" s="1"/>
      <c r="TTQ166" s="1"/>
      <c r="TTR166" s="1"/>
      <c r="TTS166" s="1"/>
      <c r="TTT166" s="1"/>
      <c r="TTU166" s="1"/>
      <c r="TTV166" s="1"/>
      <c r="TTW166" s="1"/>
      <c r="TTX166" s="1"/>
      <c r="TTY166" s="1"/>
      <c r="TTZ166" s="1"/>
      <c r="TUA166" s="1"/>
      <c r="TUB166" s="1"/>
      <c r="TUC166" s="1"/>
      <c r="TUD166" s="1"/>
      <c r="TUE166" s="1"/>
      <c r="TUF166" s="1"/>
      <c r="TUG166" s="1"/>
      <c r="TUH166" s="1"/>
      <c r="TUI166" s="1"/>
      <c r="TUJ166" s="1"/>
      <c r="TUK166" s="1"/>
      <c r="TUL166" s="1"/>
      <c r="TUM166" s="1"/>
      <c r="TUN166" s="1"/>
      <c r="TUO166" s="1"/>
      <c r="TUP166" s="1"/>
      <c r="TUQ166" s="1"/>
      <c r="TUR166" s="1"/>
      <c r="TUS166" s="1"/>
      <c r="TUT166" s="1"/>
      <c r="TUU166" s="1"/>
      <c r="TUV166" s="1"/>
      <c r="TUW166" s="1"/>
      <c r="TUX166" s="1"/>
      <c r="TUY166" s="1"/>
      <c r="TUZ166" s="1"/>
      <c r="TVA166" s="1"/>
      <c r="TVB166" s="1"/>
      <c r="TVC166" s="1"/>
      <c r="TVD166" s="1"/>
      <c r="TVE166" s="1"/>
      <c r="TVF166" s="1"/>
      <c r="TVG166" s="1"/>
      <c r="TVH166" s="1"/>
      <c r="TVI166" s="1"/>
      <c r="TVJ166" s="1"/>
      <c r="TVK166" s="1"/>
      <c r="TVL166" s="1"/>
      <c r="TVM166" s="1"/>
      <c r="TVN166" s="1"/>
      <c r="TVO166" s="1"/>
      <c r="TVP166" s="1"/>
      <c r="TVQ166" s="1"/>
      <c r="TVR166" s="1"/>
      <c r="TVS166" s="1"/>
      <c r="TVT166" s="1"/>
      <c r="TVU166" s="1"/>
      <c r="TVV166" s="1"/>
      <c r="TVW166" s="1"/>
      <c r="TVX166" s="1"/>
      <c r="TVY166" s="1"/>
      <c r="TVZ166" s="1"/>
      <c r="TWA166" s="1"/>
      <c r="TWB166" s="1"/>
      <c r="TWC166" s="1"/>
      <c r="TWD166" s="1"/>
      <c r="TWE166" s="1"/>
      <c r="TWF166" s="1"/>
      <c r="TWG166" s="1"/>
      <c r="TWH166" s="1"/>
      <c r="TWI166" s="1"/>
      <c r="TWJ166" s="1"/>
      <c r="TWK166" s="1"/>
      <c r="TWL166" s="1"/>
      <c r="TWM166" s="1"/>
      <c r="TWN166" s="1"/>
      <c r="TWO166" s="1"/>
      <c r="TWP166" s="1"/>
      <c r="TWQ166" s="1"/>
      <c r="TWR166" s="1"/>
      <c r="TWS166" s="1"/>
      <c r="TWT166" s="1"/>
      <c r="TWU166" s="1"/>
      <c r="TWV166" s="1"/>
      <c r="TWW166" s="1"/>
      <c r="TWX166" s="1"/>
      <c r="TWY166" s="1"/>
      <c r="TWZ166" s="1"/>
      <c r="TXA166" s="1"/>
      <c r="TXB166" s="1"/>
      <c r="TXC166" s="1"/>
      <c r="TXD166" s="1"/>
      <c r="TXE166" s="1"/>
      <c r="TXF166" s="1"/>
      <c r="TXG166" s="1"/>
      <c r="TXH166" s="1"/>
      <c r="TXI166" s="1"/>
      <c r="TXJ166" s="1"/>
      <c r="TXK166" s="1"/>
      <c r="TXL166" s="1"/>
      <c r="TXM166" s="1"/>
      <c r="TXN166" s="1"/>
      <c r="TXO166" s="1"/>
      <c r="TXP166" s="1"/>
      <c r="TXQ166" s="1"/>
      <c r="TXR166" s="1"/>
      <c r="TXS166" s="1"/>
      <c r="TXT166" s="1"/>
      <c r="TXU166" s="1"/>
      <c r="TXV166" s="1"/>
      <c r="TXW166" s="1"/>
      <c r="TXX166" s="1"/>
      <c r="TXY166" s="1"/>
      <c r="TXZ166" s="1"/>
      <c r="TYA166" s="1"/>
      <c r="TYB166" s="1"/>
      <c r="TYC166" s="1"/>
      <c r="TYD166" s="1"/>
      <c r="TYE166" s="1"/>
      <c r="TYF166" s="1"/>
      <c r="TYG166" s="1"/>
      <c r="TYH166" s="1"/>
      <c r="TYI166" s="1"/>
      <c r="TYJ166" s="1"/>
      <c r="TYK166" s="1"/>
      <c r="TYL166" s="1"/>
      <c r="TYM166" s="1"/>
      <c r="TYN166" s="1"/>
      <c r="TYO166" s="1"/>
      <c r="TYP166" s="1"/>
      <c r="TYQ166" s="1"/>
      <c r="TYR166" s="1"/>
      <c r="TYS166" s="1"/>
      <c r="TYT166" s="1"/>
      <c r="TYU166" s="1"/>
      <c r="TYV166" s="1"/>
      <c r="TYW166" s="1"/>
      <c r="TYX166" s="1"/>
      <c r="TYY166" s="1"/>
      <c r="TYZ166" s="1"/>
      <c r="TZA166" s="1"/>
      <c r="TZB166" s="1"/>
      <c r="TZC166" s="1"/>
      <c r="TZD166" s="1"/>
      <c r="TZE166" s="1"/>
      <c r="TZF166" s="1"/>
      <c r="TZG166" s="1"/>
      <c r="TZH166" s="1"/>
      <c r="TZI166" s="1"/>
      <c r="TZJ166" s="1"/>
      <c r="TZK166" s="1"/>
      <c r="TZL166" s="1"/>
      <c r="TZM166" s="1"/>
      <c r="TZN166" s="1"/>
      <c r="TZO166" s="1"/>
      <c r="TZP166" s="1"/>
      <c r="TZQ166" s="1"/>
      <c r="TZR166" s="1"/>
      <c r="TZS166" s="1"/>
      <c r="TZT166" s="1"/>
      <c r="TZU166" s="1"/>
      <c r="TZV166" s="1"/>
      <c r="TZW166" s="1"/>
      <c r="TZX166" s="1"/>
      <c r="TZY166" s="1"/>
      <c r="TZZ166" s="1"/>
      <c r="UAA166" s="1"/>
      <c r="UAB166" s="1"/>
      <c r="UAC166" s="1"/>
      <c r="UAD166" s="1"/>
      <c r="UAE166" s="1"/>
      <c r="UAF166" s="1"/>
      <c r="UAG166" s="1"/>
      <c r="UAH166" s="1"/>
      <c r="UAI166" s="1"/>
      <c r="UAJ166" s="1"/>
      <c r="UAK166" s="1"/>
      <c r="UAL166" s="1"/>
      <c r="UAM166" s="1"/>
      <c r="UAN166" s="1"/>
      <c r="UAO166" s="1"/>
      <c r="UAP166" s="1"/>
      <c r="UAQ166" s="1"/>
      <c r="UAR166" s="1"/>
      <c r="UAS166" s="1"/>
      <c r="UAT166" s="1"/>
      <c r="UAU166" s="1"/>
      <c r="UAV166" s="1"/>
      <c r="UAW166" s="1"/>
      <c r="UAX166" s="1"/>
      <c r="UAY166" s="1"/>
      <c r="UAZ166" s="1"/>
      <c r="UBA166" s="1"/>
      <c r="UBB166" s="1"/>
      <c r="UBC166" s="1"/>
      <c r="UBD166" s="1"/>
      <c r="UBE166" s="1"/>
      <c r="UBF166" s="1"/>
      <c r="UBG166" s="1"/>
      <c r="UBH166" s="1"/>
      <c r="UBI166" s="1"/>
      <c r="UBJ166" s="1"/>
      <c r="UBK166" s="1"/>
      <c r="UBL166" s="1"/>
      <c r="UBM166" s="1"/>
      <c r="UBN166" s="1"/>
      <c r="UBO166" s="1"/>
      <c r="UBP166" s="1"/>
      <c r="UBQ166" s="1"/>
      <c r="UBR166" s="1"/>
      <c r="UBS166" s="1"/>
      <c r="UBT166" s="1"/>
      <c r="UBU166" s="1"/>
      <c r="UBV166" s="1"/>
      <c r="UBW166" s="1"/>
      <c r="UBX166" s="1"/>
      <c r="UBY166" s="1"/>
      <c r="UBZ166" s="1"/>
      <c r="UCA166" s="1"/>
      <c r="UCB166" s="1"/>
      <c r="UCC166" s="1"/>
      <c r="UCD166" s="1"/>
      <c r="UCE166" s="1"/>
      <c r="UCF166" s="1"/>
      <c r="UCG166" s="1"/>
      <c r="UCH166" s="1"/>
      <c r="UCI166" s="1"/>
      <c r="UCJ166" s="1"/>
      <c r="UCK166" s="1"/>
      <c r="UCL166" s="1"/>
      <c r="UCM166" s="1"/>
      <c r="UCN166" s="1"/>
      <c r="UCO166" s="1"/>
      <c r="UCP166" s="1"/>
      <c r="UCQ166" s="1"/>
      <c r="UCR166" s="1"/>
      <c r="UCS166" s="1"/>
      <c r="UCT166" s="1"/>
      <c r="UCU166" s="1"/>
      <c r="UCV166" s="1"/>
      <c r="UCW166" s="1"/>
      <c r="UCX166" s="1"/>
      <c r="UCY166" s="1"/>
      <c r="UCZ166" s="1"/>
      <c r="UDA166" s="1"/>
      <c r="UDB166" s="1"/>
      <c r="UDC166" s="1"/>
      <c r="UDD166" s="1"/>
      <c r="UDE166" s="1"/>
      <c r="UDF166" s="1"/>
      <c r="UDG166" s="1"/>
      <c r="UDH166" s="1"/>
      <c r="UDI166" s="1"/>
      <c r="UDJ166" s="1"/>
      <c r="UDK166" s="1"/>
      <c r="UDL166" s="1"/>
      <c r="UDM166" s="1"/>
      <c r="UDN166" s="1"/>
      <c r="UDO166" s="1"/>
      <c r="UDP166" s="1"/>
      <c r="UDQ166" s="1"/>
      <c r="UDR166" s="1"/>
      <c r="UDS166" s="1"/>
      <c r="UDT166" s="1"/>
      <c r="UDU166" s="1"/>
      <c r="UDV166" s="1"/>
      <c r="UDW166" s="1"/>
      <c r="UDX166" s="1"/>
      <c r="UDY166" s="1"/>
      <c r="UDZ166" s="1"/>
      <c r="UEA166" s="1"/>
      <c r="UEB166" s="1"/>
      <c r="UEC166" s="1"/>
      <c r="UED166" s="1"/>
      <c r="UEE166" s="1"/>
      <c r="UEF166" s="1"/>
      <c r="UEG166" s="1"/>
      <c r="UEH166" s="1"/>
      <c r="UEI166" s="1"/>
      <c r="UEJ166" s="1"/>
      <c r="UEK166" s="1"/>
      <c r="UEL166" s="1"/>
      <c r="UEM166" s="1"/>
      <c r="UEN166" s="1"/>
      <c r="UEO166" s="1"/>
      <c r="UEP166" s="1"/>
      <c r="UEQ166" s="1"/>
      <c r="UER166" s="1"/>
      <c r="UES166" s="1"/>
      <c r="UET166" s="1"/>
      <c r="UEU166" s="1"/>
      <c r="UEV166" s="1"/>
      <c r="UEW166" s="1"/>
      <c r="UEX166" s="1"/>
      <c r="UEY166" s="1"/>
      <c r="UEZ166" s="1"/>
      <c r="UFA166" s="1"/>
      <c r="UFB166" s="1"/>
      <c r="UFC166" s="1"/>
      <c r="UFD166" s="1"/>
      <c r="UFE166" s="1"/>
      <c r="UFF166" s="1"/>
      <c r="UFG166" s="1"/>
      <c r="UFH166" s="1"/>
      <c r="UFI166" s="1"/>
      <c r="UFJ166" s="1"/>
      <c r="UFK166" s="1"/>
      <c r="UFL166" s="1"/>
      <c r="UFM166" s="1"/>
      <c r="UFN166" s="1"/>
      <c r="UFO166" s="1"/>
      <c r="UFP166" s="1"/>
      <c r="UFQ166" s="1"/>
      <c r="UFR166" s="1"/>
      <c r="UFS166" s="1"/>
      <c r="UFT166" s="1"/>
      <c r="UFU166" s="1"/>
      <c r="UFV166" s="1"/>
      <c r="UFW166" s="1"/>
      <c r="UFX166" s="1"/>
      <c r="UFY166" s="1"/>
      <c r="UFZ166" s="1"/>
      <c r="UGA166" s="1"/>
      <c r="UGB166" s="1"/>
      <c r="UGC166" s="1"/>
      <c r="UGD166" s="1"/>
      <c r="UGE166" s="1"/>
      <c r="UGF166" s="1"/>
      <c r="UGG166" s="1"/>
      <c r="UGH166" s="1"/>
      <c r="UGI166" s="1"/>
      <c r="UGJ166" s="1"/>
      <c r="UGK166" s="1"/>
      <c r="UGL166" s="1"/>
      <c r="UGM166" s="1"/>
      <c r="UGN166" s="1"/>
      <c r="UGO166" s="1"/>
      <c r="UGP166" s="1"/>
      <c r="UGQ166" s="1"/>
      <c r="UGR166" s="1"/>
      <c r="UGS166" s="1"/>
      <c r="UGT166" s="1"/>
      <c r="UGU166" s="1"/>
      <c r="UGV166" s="1"/>
      <c r="UGW166" s="1"/>
      <c r="UGX166" s="1"/>
      <c r="UGY166" s="1"/>
      <c r="UGZ166" s="1"/>
      <c r="UHA166" s="1"/>
      <c r="UHB166" s="1"/>
      <c r="UHC166" s="1"/>
      <c r="UHD166" s="1"/>
      <c r="UHE166" s="1"/>
      <c r="UHF166" s="1"/>
      <c r="UHG166" s="1"/>
      <c r="UHH166" s="1"/>
      <c r="UHI166" s="1"/>
      <c r="UHJ166" s="1"/>
      <c r="UHK166" s="1"/>
      <c r="UHL166" s="1"/>
      <c r="UHM166" s="1"/>
      <c r="UHN166" s="1"/>
      <c r="UHO166" s="1"/>
      <c r="UHP166" s="1"/>
      <c r="UHQ166" s="1"/>
      <c r="UHR166" s="1"/>
      <c r="UHS166" s="1"/>
      <c r="UHT166" s="1"/>
      <c r="UHU166" s="1"/>
      <c r="UHV166" s="1"/>
      <c r="UHW166" s="1"/>
      <c r="UHX166" s="1"/>
      <c r="UHY166" s="1"/>
      <c r="UHZ166" s="1"/>
      <c r="UIA166" s="1"/>
      <c r="UIB166" s="1"/>
      <c r="UIC166" s="1"/>
      <c r="UID166" s="1"/>
      <c r="UIE166" s="1"/>
      <c r="UIF166" s="1"/>
      <c r="UIG166" s="1"/>
      <c r="UIH166" s="1"/>
      <c r="UII166" s="1"/>
      <c r="UIJ166" s="1"/>
      <c r="UIK166" s="1"/>
      <c r="UIL166" s="1"/>
      <c r="UIM166" s="1"/>
      <c r="UIN166" s="1"/>
      <c r="UIO166" s="1"/>
      <c r="UIP166" s="1"/>
      <c r="UIQ166" s="1"/>
      <c r="UIR166" s="1"/>
      <c r="UIS166" s="1"/>
      <c r="UIT166" s="1"/>
      <c r="UIU166" s="1"/>
      <c r="UIV166" s="1"/>
      <c r="UIW166" s="1"/>
      <c r="UIX166" s="1"/>
      <c r="UIY166" s="1"/>
      <c r="UIZ166" s="1"/>
      <c r="UJA166" s="1"/>
      <c r="UJB166" s="1"/>
      <c r="UJC166" s="1"/>
      <c r="UJD166" s="1"/>
      <c r="UJE166" s="1"/>
      <c r="UJF166" s="1"/>
      <c r="UJG166" s="1"/>
      <c r="UJH166" s="1"/>
      <c r="UJI166" s="1"/>
      <c r="UJJ166" s="1"/>
      <c r="UJK166" s="1"/>
      <c r="UJL166" s="1"/>
      <c r="UJM166" s="1"/>
      <c r="UJN166" s="1"/>
      <c r="UJO166" s="1"/>
      <c r="UJP166" s="1"/>
      <c r="UJQ166" s="1"/>
      <c r="UJR166" s="1"/>
      <c r="UJS166" s="1"/>
      <c r="UJT166" s="1"/>
      <c r="UJU166" s="1"/>
      <c r="UJV166" s="1"/>
      <c r="UJW166" s="1"/>
      <c r="UJX166" s="1"/>
      <c r="UJY166" s="1"/>
      <c r="UJZ166" s="1"/>
      <c r="UKA166" s="1"/>
      <c r="UKB166" s="1"/>
      <c r="UKC166" s="1"/>
      <c r="UKD166" s="1"/>
      <c r="UKE166" s="1"/>
      <c r="UKF166" s="1"/>
      <c r="UKG166" s="1"/>
      <c r="UKH166" s="1"/>
      <c r="UKI166" s="1"/>
      <c r="UKJ166" s="1"/>
      <c r="UKK166" s="1"/>
      <c r="UKL166" s="1"/>
      <c r="UKM166" s="1"/>
      <c r="UKN166" s="1"/>
      <c r="UKO166" s="1"/>
      <c r="UKP166" s="1"/>
      <c r="UKQ166" s="1"/>
      <c r="UKR166" s="1"/>
      <c r="UKS166" s="1"/>
      <c r="UKT166" s="1"/>
      <c r="UKU166" s="1"/>
      <c r="UKV166" s="1"/>
      <c r="UKW166" s="1"/>
      <c r="UKX166" s="1"/>
      <c r="UKY166" s="1"/>
      <c r="UKZ166" s="1"/>
      <c r="ULA166" s="1"/>
      <c r="ULB166" s="1"/>
      <c r="ULC166" s="1"/>
      <c r="ULD166" s="1"/>
      <c r="ULE166" s="1"/>
      <c r="ULF166" s="1"/>
      <c r="ULG166" s="1"/>
      <c r="ULH166" s="1"/>
      <c r="ULI166" s="1"/>
      <c r="ULJ166" s="1"/>
      <c r="ULK166" s="1"/>
      <c r="ULL166" s="1"/>
      <c r="ULM166" s="1"/>
      <c r="ULN166" s="1"/>
      <c r="ULO166" s="1"/>
      <c r="ULP166" s="1"/>
      <c r="ULQ166" s="1"/>
      <c r="ULR166" s="1"/>
      <c r="ULS166" s="1"/>
      <c r="ULT166" s="1"/>
      <c r="ULU166" s="1"/>
      <c r="ULV166" s="1"/>
      <c r="ULW166" s="1"/>
      <c r="ULX166" s="1"/>
      <c r="ULY166" s="1"/>
      <c r="ULZ166" s="1"/>
      <c r="UMA166" s="1"/>
      <c r="UMB166" s="1"/>
      <c r="UMC166" s="1"/>
      <c r="UMD166" s="1"/>
      <c r="UME166" s="1"/>
      <c r="UMF166" s="1"/>
      <c r="UMG166" s="1"/>
      <c r="UMH166" s="1"/>
      <c r="UMI166" s="1"/>
      <c r="UMJ166" s="1"/>
      <c r="UMK166" s="1"/>
      <c r="UML166" s="1"/>
      <c r="UMM166" s="1"/>
      <c r="UMN166" s="1"/>
      <c r="UMO166" s="1"/>
      <c r="UMP166" s="1"/>
      <c r="UMQ166" s="1"/>
      <c r="UMR166" s="1"/>
      <c r="UMS166" s="1"/>
      <c r="UMT166" s="1"/>
      <c r="UMU166" s="1"/>
      <c r="UMV166" s="1"/>
      <c r="UMW166" s="1"/>
      <c r="UMX166" s="1"/>
      <c r="UMY166" s="1"/>
      <c r="UMZ166" s="1"/>
      <c r="UNA166" s="1"/>
      <c r="UNB166" s="1"/>
      <c r="UNC166" s="1"/>
      <c r="UND166" s="1"/>
      <c r="UNE166" s="1"/>
      <c r="UNF166" s="1"/>
      <c r="UNG166" s="1"/>
      <c r="UNH166" s="1"/>
      <c r="UNI166" s="1"/>
      <c r="UNJ166" s="1"/>
      <c r="UNK166" s="1"/>
      <c r="UNL166" s="1"/>
      <c r="UNM166" s="1"/>
      <c r="UNN166" s="1"/>
      <c r="UNO166" s="1"/>
      <c r="UNP166" s="1"/>
      <c r="UNQ166" s="1"/>
      <c r="UNR166" s="1"/>
      <c r="UNS166" s="1"/>
      <c r="UNT166" s="1"/>
      <c r="UNU166" s="1"/>
      <c r="UNV166" s="1"/>
      <c r="UNW166" s="1"/>
      <c r="UNX166" s="1"/>
      <c r="UNY166" s="1"/>
      <c r="UNZ166" s="1"/>
      <c r="UOA166" s="1"/>
      <c r="UOB166" s="1"/>
      <c r="UOC166" s="1"/>
      <c r="UOD166" s="1"/>
      <c r="UOE166" s="1"/>
      <c r="UOF166" s="1"/>
      <c r="UOG166" s="1"/>
      <c r="UOH166" s="1"/>
      <c r="UOI166" s="1"/>
      <c r="UOJ166" s="1"/>
      <c r="UOK166" s="1"/>
      <c r="UOL166" s="1"/>
      <c r="UOM166" s="1"/>
      <c r="UON166" s="1"/>
      <c r="UOO166" s="1"/>
      <c r="UOP166" s="1"/>
      <c r="UOQ166" s="1"/>
      <c r="UOR166" s="1"/>
      <c r="UOS166" s="1"/>
      <c r="UOT166" s="1"/>
      <c r="UOU166" s="1"/>
      <c r="UOV166" s="1"/>
      <c r="UOW166" s="1"/>
      <c r="UOX166" s="1"/>
      <c r="UOY166" s="1"/>
      <c r="UOZ166" s="1"/>
      <c r="UPA166" s="1"/>
      <c r="UPB166" s="1"/>
      <c r="UPC166" s="1"/>
      <c r="UPD166" s="1"/>
      <c r="UPE166" s="1"/>
      <c r="UPF166" s="1"/>
      <c r="UPG166" s="1"/>
      <c r="UPH166" s="1"/>
      <c r="UPI166" s="1"/>
      <c r="UPJ166" s="1"/>
      <c r="UPK166" s="1"/>
      <c r="UPL166" s="1"/>
      <c r="UPM166" s="1"/>
      <c r="UPN166" s="1"/>
      <c r="UPO166" s="1"/>
      <c r="UPP166" s="1"/>
      <c r="UPQ166" s="1"/>
      <c r="UPR166" s="1"/>
      <c r="UPS166" s="1"/>
      <c r="UPT166" s="1"/>
      <c r="UPU166" s="1"/>
      <c r="UPV166" s="1"/>
      <c r="UPW166" s="1"/>
      <c r="UPX166" s="1"/>
      <c r="UPY166" s="1"/>
      <c r="UPZ166" s="1"/>
      <c r="UQA166" s="1"/>
      <c r="UQB166" s="1"/>
      <c r="UQC166" s="1"/>
      <c r="UQD166" s="1"/>
      <c r="UQE166" s="1"/>
      <c r="UQF166" s="1"/>
      <c r="UQG166" s="1"/>
      <c r="UQH166" s="1"/>
      <c r="UQI166" s="1"/>
      <c r="UQJ166" s="1"/>
      <c r="UQK166" s="1"/>
      <c r="UQL166" s="1"/>
      <c r="UQM166" s="1"/>
      <c r="UQN166" s="1"/>
      <c r="UQO166" s="1"/>
      <c r="UQP166" s="1"/>
      <c r="UQQ166" s="1"/>
      <c r="UQR166" s="1"/>
      <c r="UQS166" s="1"/>
      <c r="UQT166" s="1"/>
      <c r="UQU166" s="1"/>
      <c r="UQV166" s="1"/>
      <c r="UQW166" s="1"/>
      <c r="UQX166" s="1"/>
      <c r="UQY166" s="1"/>
      <c r="UQZ166" s="1"/>
      <c r="URA166" s="1"/>
      <c r="URB166" s="1"/>
      <c r="URC166" s="1"/>
      <c r="URD166" s="1"/>
      <c r="URE166" s="1"/>
      <c r="URF166" s="1"/>
      <c r="URG166" s="1"/>
      <c r="URH166" s="1"/>
      <c r="URI166" s="1"/>
      <c r="URJ166" s="1"/>
      <c r="URK166" s="1"/>
      <c r="URL166" s="1"/>
      <c r="URM166" s="1"/>
      <c r="URN166" s="1"/>
      <c r="URO166" s="1"/>
      <c r="URP166" s="1"/>
      <c r="URQ166" s="1"/>
      <c r="URR166" s="1"/>
      <c r="URS166" s="1"/>
      <c r="URT166" s="1"/>
      <c r="URU166" s="1"/>
      <c r="URV166" s="1"/>
      <c r="URW166" s="1"/>
      <c r="URX166" s="1"/>
      <c r="URY166" s="1"/>
      <c r="URZ166" s="1"/>
      <c r="USA166" s="1"/>
      <c r="USB166" s="1"/>
      <c r="USC166" s="1"/>
      <c r="USD166" s="1"/>
      <c r="USE166" s="1"/>
      <c r="USF166" s="1"/>
      <c r="USG166" s="1"/>
      <c r="USH166" s="1"/>
      <c r="USI166" s="1"/>
      <c r="USJ166" s="1"/>
      <c r="USK166" s="1"/>
      <c r="USL166" s="1"/>
      <c r="USM166" s="1"/>
      <c r="USN166" s="1"/>
      <c r="USO166" s="1"/>
      <c r="USP166" s="1"/>
      <c r="USQ166" s="1"/>
      <c r="USR166" s="1"/>
      <c r="USS166" s="1"/>
      <c r="UST166" s="1"/>
      <c r="USU166" s="1"/>
      <c r="USV166" s="1"/>
      <c r="USW166" s="1"/>
      <c r="USX166" s="1"/>
      <c r="USY166" s="1"/>
      <c r="USZ166" s="1"/>
      <c r="UTA166" s="1"/>
      <c r="UTB166" s="1"/>
      <c r="UTC166" s="1"/>
      <c r="UTD166" s="1"/>
      <c r="UTE166" s="1"/>
      <c r="UTF166" s="1"/>
      <c r="UTG166" s="1"/>
      <c r="UTH166" s="1"/>
      <c r="UTI166" s="1"/>
      <c r="UTJ166" s="1"/>
      <c r="UTK166" s="1"/>
      <c r="UTL166" s="1"/>
      <c r="UTM166" s="1"/>
      <c r="UTN166" s="1"/>
      <c r="UTO166" s="1"/>
      <c r="UTP166" s="1"/>
      <c r="UTQ166" s="1"/>
      <c r="UTR166" s="1"/>
      <c r="UTS166" s="1"/>
      <c r="UTT166" s="1"/>
      <c r="UTU166" s="1"/>
      <c r="UTV166" s="1"/>
      <c r="UTW166" s="1"/>
      <c r="UTX166" s="1"/>
      <c r="UTY166" s="1"/>
      <c r="UTZ166" s="1"/>
      <c r="UUA166" s="1"/>
      <c r="UUB166" s="1"/>
      <c r="UUC166" s="1"/>
      <c r="UUD166" s="1"/>
      <c r="UUE166" s="1"/>
      <c r="UUF166" s="1"/>
      <c r="UUG166" s="1"/>
      <c r="UUH166" s="1"/>
      <c r="UUI166" s="1"/>
      <c r="UUJ166" s="1"/>
      <c r="UUK166" s="1"/>
      <c r="UUL166" s="1"/>
      <c r="UUM166" s="1"/>
      <c r="UUN166" s="1"/>
      <c r="UUO166" s="1"/>
      <c r="UUP166" s="1"/>
      <c r="UUQ166" s="1"/>
      <c r="UUR166" s="1"/>
      <c r="UUS166" s="1"/>
      <c r="UUT166" s="1"/>
      <c r="UUU166" s="1"/>
      <c r="UUV166" s="1"/>
      <c r="UUW166" s="1"/>
      <c r="UUX166" s="1"/>
      <c r="UUY166" s="1"/>
      <c r="UUZ166" s="1"/>
      <c r="UVA166" s="1"/>
      <c r="UVB166" s="1"/>
      <c r="UVC166" s="1"/>
      <c r="UVD166" s="1"/>
      <c r="UVE166" s="1"/>
      <c r="UVF166" s="1"/>
      <c r="UVG166" s="1"/>
      <c r="UVH166" s="1"/>
      <c r="UVI166" s="1"/>
      <c r="UVJ166" s="1"/>
      <c r="UVK166" s="1"/>
      <c r="UVL166" s="1"/>
      <c r="UVM166" s="1"/>
      <c r="UVN166" s="1"/>
      <c r="UVO166" s="1"/>
      <c r="UVP166" s="1"/>
      <c r="UVQ166" s="1"/>
      <c r="UVR166" s="1"/>
      <c r="UVS166" s="1"/>
      <c r="UVT166" s="1"/>
      <c r="UVU166" s="1"/>
      <c r="UVV166" s="1"/>
      <c r="UVW166" s="1"/>
      <c r="UVX166" s="1"/>
      <c r="UVY166" s="1"/>
      <c r="UVZ166" s="1"/>
      <c r="UWA166" s="1"/>
      <c r="UWB166" s="1"/>
      <c r="UWC166" s="1"/>
      <c r="UWD166" s="1"/>
      <c r="UWE166" s="1"/>
      <c r="UWF166" s="1"/>
      <c r="UWG166" s="1"/>
      <c r="UWH166" s="1"/>
      <c r="UWI166" s="1"/>
      <c r="UWJ166" s="1"/>
      <c r="UWK166" s="1"/>
      <c r="UWL166" s="1"/>
      <c r="UWM166" s="1"/>
      <c r="UWN166" s="1"/>
      <c r="UWO166" s="1"/>
      <c r="UWP166" s="1"/>
      <c r="UWQ166" s="1"/>
      <c r="UWR166" s="1"/>
      <c r="UWS166" s="1"/>
      <c r="UWT166" s="1"/>
      <c r="UWU166" s="1"/>
      <c r="UWV166" s="1"/>
      <c r="UWW166" s="1"/>
      <c r="UWX166" s="1"/>
      <c r="UWY166" s="1"/>
      <c r="UWZ166" s="1"/>
      <c r="UXA166" s="1"/>
      <c r="UXB166" s="1"/>
      <c r="UXC166" s="1"/>
      <c r="UXD166" s="1"/>
      <c r="UXE166" s="1"/>
      <c r="UXF166" s="1"/>
      <c r="UXG166" s="1"/>
      <c r="UXH166" s="1"/>
      <c r="UXI166" s="1"/>
      <c r="UXJ166" s="1"/>
      <c r="UXK166" s="1"/>
      <c r="UXL166" s="1"/>
      <c r="UXM166" s="1"/>
      <c r="UXN166" s="1"/>
      <c r="UXO166" s="1"/>
      <c r="UXP166" s="1"/>
      <c r="UXQ166" s="1"/>
      <c r="UXR166" s="1"/>
      <c r="UXS166" s="1"/>
      <c r="UXT166" s="1"/>
      <c r="UXU166" s="1"/>
      <c r="UXV166" s="1"/>
      <c r="UXW166" s="1"/>
      <c r="UXX166" s="1"/>
      <c r="UXY166" s="1"/>
      <c r="UXZ166" s="1"/>
      <c r="UYA166" s="1"/>
      <c r="UYB166" s="1"/>
      <c r="UYC166" s="1"/>
      <c r="UYD166" s="1"/>
      <c r="UYE166" s="1"/>
      <c r="UYF166" s="1"/>
      <c r="UYG166" s="1"/>
      <c r="UYH166" s="1"/>
      <c r="UYI166" s="1"/>
      <c r="UYJ166" s="1"/>
      <c r="UYK166" s="1"/>
      <c r="UYL166" s="1"/>
      <c r="UYM166" s="1"/>
      <c r="UYN166" s="1"/>
      <c r="UYO166" s="1"/>
      <c r="UYP166" s="1"/>
      <c r="UYQ166" s="1"/>
      <c r="UYR166" s="1"/>
      <c r="UYS166" s="1"/>
      <c r="UYT166" s="1"/>
      <c r="UYU166" s="1"/>
      <c r="UYV166" s="1"/>
      <c r="UYW166" s="1"/>
      <c r="UYX166" s="1"/>
      <c r="UYY166" s="1"/>
      <c r="UYZ166" s="1"/>
      <c r="UZA166" s="1"/>
      <c r="UZB166" s="1"/>
      <c r="UZC166" s="1"/>
      <c r="UZD166" s="1"/>
      <c r="UZE166" s="1"/>
      <c r="UZF166" s="1"/>
      <c r="UZG166" s="1"/>
      <c r="UZH166" s="1"/>
      <c r="UZI166" s="1"/>
      <c r="UZJ166" s="1"/>
      <c r="UZK166" s="1"/>
      <c r="UZL166" s="1"/>
      <c r="UZM166" s="1"/>
      <c r="UZN166" s="1"/>
      <c r="UZO166" s="1"/>
      <c r="UZP166" s="1"/>
      <c r="UZQ166" s="1"/>
      <c r="UZR166" s="1"/>
      <c r="UZS166" s="1"/>
      <c r="UZT166" s="1"/>
      <c r="UZU166" s="1"/>
      <c r="UZV166" s="1"/>
      <c r="UZW166" s="1"/>
      <c r="UZX166" s="1"/>
      <c r="UZY166" s="1"/>
      <c r="UZZ166" s="1"/>
      <c r="VAA166" s="1"/>
      <c r="VAB166" s="1"/>
      <c r="VAC166" s="1"/>
      <c r="VAD166" s="1"/>
      <c r="VAE166" s="1"/>
      <c r="VAF166" s="1"/>
      <c r="VAG166" s="1"/>
      <c r="VAH166" s="1"/>
      <c r="VAI166" s="1"/>
      <c r="VAJ166" s="1"/>
      <c r="VAK166" s="1"/>
      <c r="VAL166" s="1"/>
      <c r="VAM166" s="1"/>
      <c r="VAN166" s="1"/>
      <c r="VAO166" s="1"/>
      <c r="VAP166" s="1"/>
      <c r="VAQ166" s="1"/>
      <c r="VAR166" s="1"/>
      <c r="VAS166" s="1"/>
      <c r="VAT166" s="1"/>
      <c r="VAU166" s="1"/>
      <c r="VAV166" s="1"/>
      <c r="VAW166" s="1"/>
      <c r="VAX166" s="1"/>
      <c r="VAY166" s="1"/>
      <c r="VAZ166" s="1"/>
      <c r="VBA166" s="1"/>
      <c r="VBB166" s="1"/>
      <c r="VBC166" s="1"/>
      <c r="VBD166" s="1"/>
      <c r="VBE166" s="1"/>
      <c r="VBF166" s="1"/>
      <c r="VBG166" s="1"/>
      <c r="VBH166" s="1"/>
      <c r="VBI166" s="1"/>
      <c r="VBJ166" s="1"/>
      <c r="VBK166" s="1"/>
      <c r="VBL166" s="1"/>
      <c r="VBM166" s="1"/>
      <c r="VBN166" s="1"/>
      <c r="VBO166" s="1"/>
      <c r="VBP166" s="1"/>
      <c r="VBQ166" s="1"/>
      <c r="VBR166" s="1"/>
      <c r="VBS166" s="1"/>
      <c r="VBT166" s="1"/>
      <c r="VBU166" s="1"/>
      <c r="VBV166" s="1"/>
      <c r="VBW166" s="1"/>
      <c r="VBX166" s="1"/>
      <c r="VBY166" s="1"/>
      <c r="VBZ166" s="1"/>
      <c r="VCA166" s="1"/>
      <c r="VCB166" s="1"/>
      <c r="VCC166" s="1"/>
      <c r="VCD166" s="1"/>
      <c r="VCE166" s="1"/>
      <c r="VCF166" s="1"/>
      <c r="VCG166" s="1"/>
      <c r="VCH166" s="1"/>
      <c r="VCI166" s="1"/>
      <c r="VCJ166" s="1"/>
      <c r="VCK166" s="1"/>
      <c r="VCL166" s="1"/>
      <c r="VCM166" s="1"/>
      <c r="VCN166" s="1"/>
      <c r="VCO166" s="1"/>
      <c r="VCP166" s="1"/>
      <c r="VCQ166" s="1"/>
      <c r="VCR166" s="1"/>
      <c r="VCS166" s="1"/>
      <c r="VCT166" s="1"/>
      <c r="VCU166" s="1"/>
      <c r="VCV166" s="1"/>
      <c r="VCW166" s="1"/>
      <c r="VCX166" s="1"/>
      <c r="VCY166" s="1"/>
      <c r="VCZ166" s="1"/>
      <c r="VDA166" s="1"/>
      <c r="VDB166" s="1"/>
      <c r="VDC166" s="1"/>
      <c r="VDD166" s="1"/>
      <c r="VDE166" s="1"/>
      <c r="VDF166" s="1"/>
      <c r="VDG166" s="1"/>
      <c r="VDH166" s="1"/>
      <c r="VDI166" s="1"/>
      <c r="VDJ166" s="1"/>
      <c r="VDK166" s="1"/>
      <c r="VDL166" s="1"/>
      <c r="VDM166" s="1"/>
      <c r="VDN166" s="1"/>
      <c r="VDO166" s="1"/>
      <c r="VDP166" s="1"/>
      <c r="VDQ166" s="1"/>
      <c r="VDR166" s="1"/>
      <c r="VDS166" s="1"/>
      <c r="VDT166" s="1"/>
      <c r="VDU166" s="1"/>
      <c r="VDV166" s="1"/>
      <c r="VDW166" s="1"/>
      <c r="VDX166" s="1"/>
      <c r="VDY166" s="1"/>
      <c r="VDZ166" s="1"/>
      <c r="VEA166" s="1"/>
      <c r="VEB166" s="1"/>
      <c r="VEC166" s="1"/>
      <c r="VED166" s="1"/>
      <c r="VEE166" s="1"/>
      <c r="VEF166" s="1"/>
      <c r="VEG166" s="1"/>
      <c r="VEH166" s="1"/>
      <c r="VEI166" s="1"/>
      <c r="VEJ166" s="1"/>
      <c r="VEK166" s="1"/>
      <c r="VEL166" s="1"/>
      <c r="VEM166" s="1"/>
      <c r="VEN166" s="1"/>
      <c r="VEO166" s="1"/>
      <c r="VEP166" s="1"/>
      <c r="VEQ166" s="1"/>
      <c r="VER166" s="1"/>
      <c r="VES166" s="1"/>
      <c r="VET166" s="1"/>
      <c r="VEU166" s="1"/>
      <c r="VEV166" s="1"/>
      <c r="VEW166" s="1"/>
      <c r="VEX166" s="1"/>
      <c r="VEY166" s="1"/>
      <c r="VEZ166" s="1"/>
      <c r="VFA166" s="1"/>
      <c r="VFB166" s="1"/>
      <c r="VFC166" s="1"/>
      <c r="VFD166" s="1"/>
      <c r="VFE166" s="1"/>
      <c r="VFF166" s="1"/>
      <c r="VFG166" s="1"/>
      <c r="VFH166" s="1"/>
      <c r="VFI166" s="1"/>
      <c r="VFJ166" s="1"/>
      <c r="VFK166" s="1"/>
      <c r="VFL166" s="1"/>
      <c r="VFM166" s="1"/>
      <c r="VFN166" s="1"/>
      <c r="VFO166" s="1"/>
      <c r="VFP166" s="1"/>
      <c r="VFQ166" s="1"/>
      <c r="VFR166" s="1"/>
      <c r="VFS166" s="1"/>
      <c r="VFT166" s="1"/>
      <c r="VFU166" s="1"/>
      <c r="VFV166" s="1"/>
      <c r="VFW166" s="1"/>
      <c r="VFX166" s="1"/>
      <c r="VFY166" s="1"/>
      <c r="VFZ166" s="1"/>
      <c r="VGA166" s="1"/>
      <c r="VGB166" s="1"/>
      <c r="VGC166" s="1"/>
      <c r="VGD166" s="1"/>
      <c r="VGE166" s="1"/>
      <c r="VGF166" s="1"/>
      <c r="VGG166" s="1"/>
      <c r="VGH166" s="1"/>
      <c r="VGI166" s="1"/>
      <c r="VGJ166" s="1"/>
      <c r="VGK166" s="1"/>
      <c r="VGL166" s="1"/>
      <c r="VGM166" s="1"/>
      <c r="VGN166" s="1"/>
      <c r="VGO166" s="1"/>
      <c r="VGP166" s="1"/>
      <c r="VGQ166" s="1"/>
      <c r="VGR166" s="1"/>
      <c r="VGS166" s="1"/>
      <c r="VGT166" s="1"/>
      <c r="VGU166" s="1"/>
      <c r="VGV166" s="1"/>
      <c r="VGW166" s="1"/>
      <c r="VGX166" s="1"/>
      <c r="VGY166" s="1"/>
      <c r="VGZ166" s="1"/>
      <c r="VHA166" s="1"/>
      <c r="VHB166" s="1"/>
      <c r="VHC166" s="1"/>
      <c r="VHD166" s="1"/>
      <c r="VHE166" s="1"/>
      <c r="VHF166" s="1"/>
      <c r="VHG166" s="1"/>
      <c r="VHH166" s="1"/>
      <c r="VHI166" s="1"/>
      <c r="VHJ166" s="1"/>
      <c r="VHK166" s="1"/>
      <c r="VHL166" s="1"/>
      <c r="VHM166" s="1"/>
      <c r="VHN166" s="1"/>
      <c r="VHO166" s="1"/>
      <c r="VHP166" s="1"/>
      <c r="VHQ166" s="1"/>
      <c r="VHR166" s="1"/>
      <c r="VHS166" s="1"/>
      <c r="VHT166" s="1"/>
      <c r="VHU166" s="1"/>
      <c r="VHV166" s="1"/>
      <c r="VHW166" s="1"/>
      <c r="VHX166" s="1"/>
      <c r="VHY166" s="1"/>
      <c r="VHZ166" s="1"/>
      <c r="VIA166" s="1"/>
      <c r="VIB166" s="1"/>
      <c r="VIC166" s="1"/>
      <c r="VID166" s="1"/>
      <c r="VIE166" s="1"/>
      <c r="VIF166" s="1"/>
      <c r="VIG166" s="1"/>
      <c r="VIH166" s="1"/>
      <c r="VII166" s="1"/>
      <c r="VIJ166" s="1"/>
      <c r="VIK166" s="1"/>
      <c r="VIL166" s="1"/>
      <c r="VIM166" s="1"/>
      <c r="VIN166" s="1"/>
      <c r="VIO166" s="1"/>
      <c r="VIP166" s="1"/>
      <c r="VIQ166" s="1"/>
      <c r="VIR166" s="1"/>
      <c r="VIS166" s="1"/>
      <c r="VIT166" s="1"/>
      <c r="VIU166" s="1"/>
      <c r="VIV166" s="1"/>
      <c r="VIW166" s="1"/>
      <c r="VIX166" s="1"/>
      <c r="VIY166" s="1"/>
      <c r="VIZ166" s="1"/>
      <c r="VJA166" s="1"/>
      <c r="VJB166" s="1"/>
      <c r="VJC166" s="1"/>
      <c r="VJD166" s="1"/>
      <c r="VJE166" s="1"/>
      <c r="VJF166" s="1"/>
      <c r="VJG166" s="1"/>
      <c r="VJH166" s="1"/>
      <c r="VJI166" s="1"/>
      <c r="VJJ166" s="1"/>
      <c r="VJK166" s="1"/>
      <c r="VJL166" s="1"/>
      <c r="VJM166" s="1"/>
      <c r="VJN166" s="1"/>
      <c r="VJO166" s="1"/>
      <c r="VJP166" s="1"/>
      <c r="VJQ166" s="1"/>
      <c r="VJR166" s="1"/>
      <c r="VJS166" s="1"/>
      <c r="VJT166" s="1"/>
      <c r="VJU166" s="1"/>
      <c r="VJV166" s="1"/>
      <c r="VJW166" s="1"/>
      <c r="VJX166" s="1"/>
      <c r="VJY166" s="1"/>
      <c r="VJZ166" s="1"/>
      <c r="VKA166" s="1"/>
      <c r="VKB166" s="1"/>
      <c r="VKC166" s="1"/>
      <c r="VKD166" s="1"/>
      <c r="VKE166" s="1"/>
      <c r="VKF166" s="1"/>
      <c r="VKG166" s="1"/>
      <c r="VKH166" s="1"/>
      <c r="VKI166" s="1"/>
      <c r="VKJ166" s="1"/>
      <c r="VKK166" s="1"/>
      <c r="VKL166" s="1"/>
      <c r="VKM166" s="1"/>
      <c r="VKN166" s="1"/>
      <c r="VKO166" s="1"/>
      <c r="VKP166" s="1"/>
      <c r="VKQ166" s="1"/>
      <c r="VKR166" s="1"/>
      <c r="VKS166" s="1"/>
      <c r="VKT166" s="1"/>
      <c r="VKU166" s="1"/>
      <c r="VKV166" s="1"/>
      <c r="VKW166" s="1"/>
      <c r="VKX166" s="1"/>
      <c r="VKY166" s="1"/>
      <c r="VKZ166" s="1"/>
      <c r="VLA166" s="1"/>
      <c r="VLB166" s="1"/>
      <c r="VLC166" s="1"/>
      <c r="VLD166" s="1"/>
      <c r="VLE166" s="1"/>
      <c r="VLF166" s="1"/>
      <c r="VLG166" s="1"/>
      <c r="VLH166" s="1"/>
      <c r="VLI166" s="1"/>
      <c r="VLJ166" s="1"/>
      <c r="VLK166" s="1"/>
      <c r="VLL166" s="1"/>
      <c r="VLM166" s="1"/>
      <c r="VLN166" s="1"/>
      <c r="VLO166" s="1"/>
      <c r="VLP166" s="1"/>
      <c r="VLQ166" s="1"/>
      <c r="VLR166" s="1"/>
      <c r="VLS166" s="1"/>
      <c r="VLT166" s="1"/>
      <c r="VLU166" s="1"/>
      <c r="VLV166" s="1"/>
      <c r="VLW166" s="1"/>
      <c r="VLX166" s="1"/>
      <c r="VLY166" s="1"/>
      <c r="VLZ166" s="1"/>
      <c r="VMA166" s="1"/>
      <c r="VMB166" s="1"/>
      <c r="VMC166" s="1"/>
      <c r="VMD166" s="1"/>
      <c r="VME166" s="1"/>
      <c r="VMF166" s="1"/>
      <c r="VMG166" s="1"/>
      <c r="VMH166" s="1"/>
      <c r="VMI166" s="1"/>
      <c r="VMJ166" s="1"/>
      <c r="VMK166" s="1"/>
      <c r="VML166" s="1"/>
      <c r="VMM166" s="1"/>
      <c r="VMN166" s="1"/>
      <c r="VMO166" s="1"/>
      <c r="VMP166" s="1"/>
      <c r="VMQ166" s="1"/>
      <c r="VMR166" s="1"/>
      <c r="VMS166" s="1"/>
      <c r="VMT166" s="1"/>
      <c r="VMU166" s="1"/>
      <c r="VMV166" s="1"/>
      <c r="VMW166" s="1"/>
      <c r="VMX166" s="1"/>
      <c r="VMY166" s="1"/>
      <c r="VMZ166" s="1"/>
      <c r="VNA166" s="1"/>
      <c r="VNB166" s="1"/>
      <c r="VNC166" s="1"/>
      <c r="VND166" s="1"/>
      <c r="VNE166" s="1"/>
      <c r="VNF166" s="1"/>
      <c r="VNG166" s="1"/>
      <c r="VNH166" s="1"/>
      <c r="VNI166" s="1"/>
      <c r="VNJ166" s="1"/>
      <c r="VNK166" s="1"/>
      <c r="VNL166" s="1"/>
      <c r="VNM166" s="1"/>
      <c r="VNN166" s="1"/>
      <c r="VNO166" s="1"/>
      <c r="VNP166" s="1"/>
      <c r="VNQ166" s="1"/>
      <c r="VNR166" s="1"/>
      <c r="VNS166" s="1"/>
      <c r="VNT166" s="1"/>
      <c r="VNU166" s="1"/>
      <c r="VNV166" s="1"/>
      <c r="VNW166" s="1"/>
      <c r="VNX166" s="1"/>
      <c r="VNY166" s="1"/>
      <c r="VNZ166" s="1"/>
      <c r="VOA166" s="1"/>
      <c r="VOB166" s="1"/>
      <c r="VOC166" s="1"/>
      <c r="VOD166" s="1"/>
      <c r="VOE166" s="1"/>
      <c r="VOF166" s="1"/>
      <c r="VOG166" s="1"/>
      <c r="VOH166" s="1"/>
      <c r="VOI166" s="1"/>
      <c r="VOJ166" s="1"/>
      <c r="VOK166" s="1"/>
      <c r="VOL166" s="1"/>
      <c r="VOM166" s="1"/>
      <c r="VON166" s="1"/>
      <c r="VOO166" s="1"/>
      <c r="VOP166" s="1"/>
      <c r="VOQ166" s="1"/>
      <c r="VOR166" s="1"/>
      <c r="VOS166" s="1"/>
      <c r="VOT166" s="1"/>
      <c r="VOU166" s="1"/>
      <c r="VOV166" s="1"/>
      <c r="VOW166" s="1"/>
      <c r="VOX166" s="1"/>
      <c r="VOY166" s="1"/>
      <c r="VOZ166" s="1"/>
      <c r="VPA166" s="1"/>
      <c r="VPB166" s="1"/>
      <c r="VPC166" s="1"/>
      <c r="VPD166" s="1"/>
      <c r="VPE166" s="1"/>
      <c r="VPF166" s="1"/>
      <c r="VPG166" s="1"/>
      <c r="VPH166" s="1"/>
      <c r="VPI166" s="1"/>
      <c r="VPJ166" s="1"/>
      <c r="VPK166" s="1"/>
      <c r="VPL166" s="1"/>
      <c r="VPM166" s="1"/>
      <c r="VPN166" s="1"/>
      <c r="VPO166" s="1"/>
      <c r="VPP166" s="1"/>
      <c r="VPQ166" s="1"/>
      <c r="VPR166" s="1"/>
      <c r="VPS166" s="1"/>
      <c r="VPT166" s="1"/>
      <c r="VPU166" s="1"/>
      <c r="VPV166" s="1"/>
      <c r="VPW166" s="1"/>
      <c r="VPX166" s="1"/>
      <c r="VPY166" s="1"/>
      <c r="VPZ166" s="1"/>
      <c r="VQA166" s="1"/>
      <c r="VQB166" s="1"/>
      <c r="VQC166" s="1"/>
      <c r="VQD166" s="1"/>
      <c r="VQE166" s="1"/>
      <c r="VQF166" s="1"/>
      <c r="VQG166" s="1"/>
      <c r="VQH166" s="1"/>
      <c r="VQI166" s="1"/>
      <c r="VQJ166" s="1"/>
      <c r="VQK166" s="1"/>
      <c r="VQL166" s="1"/>
      <c r="VQM166" s="1"/>
      <c r="VQN166" s="1"/>
      <c r="VQO166" s="1"/>
      <c r="VQP166" s="1"/>
      <c r="VQQ166" s="1"/>
      <c r="VQR166" s="1"/>
      <c r="VQS166" s="1"/>
      <c r="VQT166" s="1"/>
      <c r="VQU166" s="1"/>
      <c r="VQV166" s="1"/>
      <c r="VQW166" s="1"/>
      <c r="VQX166" s="1"/>
      <c r="VQY166" s="1"/>
      <c r="VQZ166" s="1"/>
      <c r="VRA166" s="1"/>
      <c r="VRB166" s="1"/>
      <c r="VRC166" s="1"/>
      <c r="VRD166" s="1"/>
      <c r="VRE166" s="1"/>
      <c r="VRF166" s="1"/>
      <c r="VRG166" s="1"/>
      <c r="VRH166" s="1"/>
      <c r="VRI166" s="1"/>
      <c r="VRJ166" s="1"/>
      <c r="VRK166" s="1"/>
      <c r="VRL166" s="1"/>
      <c r="VRM166" s="1"/>
      <c r="VRN166" s="1"/>
      <c r="VRO166" s="1"/>
      <c r="VRP166" s="1"/>
      <c r="VRQ166" s="1"/>
      <c r="VRR166" s="1"/>
      <c r="VRS166" s="1"/>
      <c r="VRT166" s="1"/>
      <c r="VRU166" s="1"/>
      <c r="VRV166" s="1"/>
      <c r="VRW166" s="1"/>
      <c r="VRX166" s="1"/>
      <c r="VRY166" s="1"/>
      <c r="VRZ166" s="1"/>
      <c r="VSA166" s="1"/>
      <c r="VSB166" s="1"/>
      <c r="VSC166" s="1"/>
      <c r="VSD166" s="1"/>
      <c r="VSE166" s="1"/>
      <c r="VSF166" s="1"/>
      <c r="VSG166" s="1"/>
      <c r="VSH166" s="1"/>
      <c r="VSI166" s="1"/>
      <c r="VSJ166" s="1"/>
      <c r="VSK166" s="1"/>
      <c r="VSL166" s="1"/>
      <c r="VSM166" s="1"/>
      <c r="VSN166" s="1"/>
      <c r="VSO166" s="1"/>
      <c r="VSP166" s="1"/>
      <c r="VSQ166" s="1"/>
      <c r="VSR166" s="1"/>
      <c r="VSS166" s="1"/>
      <c r="VST166" s="1"/>
      <c r="VSU166" s="1"/>
      <c r="VSV166" s="1"/>
      <c r="VSW166" s="1"/>
      <c r="VSX166" s="1"/>
      <c r="VSY166" s="1"/>
      <c r="VSZ166" s="1"/>
      <c r="VTA166" s="1"/>
      <c r="VTB166" s="1"/>
      <c r="VTC166" s="1"/>
      <c r="VTD166" s="1"/>
      <c r="VTE166" s="1"/>
      <c r="VTF166" s="1"/>
      <c r="VTG166" s="1"/>
      <c r="VTH166" s="1"/>
      <c r="VTI166" s="1"/>
      <c r="VTJ166" s="1"/>
      <c r="VTK166" s="1"/>
      <c r="VTL166" s="1"/>
      <c r="VTM166" s="1"/>
      <c r="VTN166" s="1"/>
      <c r="VTO166" s="1"/>
      <c r="VTP166" s="1"/>
      <c r="VTQ166" s="1"/>
      <c r="VTR166" s="1"/>
      <c r="VTS166" s="1"/>
      <c r="VTT166" s="1"/>
      <c r="VTU166" s="1"/>
      <c r="VTV166" s="1"/>
      <c r="VTW166" s="1"/>
      <c r="VTX166" s="1"/>
      <c r="VTY166" s="1"/>
      <c r="VTZ166" s="1"/>
      <c r="VUA166" s="1"/>
      <c r="VUB166" s="1"/>
      <c r="VUC166" s="1"/>
      <c r="VUD166" s="1"/>
      <c r="VUE166" s="1"/>
      <c r="VUF166" s="1"/>
      <c r="VUG166" s="1"/>
      <c r="VUH166" s="1"/>
      <c r="VUI166" s="1"/>
      <c r="VUJ166" s="1"/>
      <c r="VUK166" s="1"/>
      <c r="VUL166" s="1"/>
      <c r="VUM166" s="1"/>
      <c r="VUN166" s="1"/>
      <c r="VUO166" s="1"/>
      <c r="VUP166" s="1"/>
      <c r="VUQ166" s="1"/>
      <c r="VUR166" s="1"/>
      <c r="VUS166" s="1"/>
      <c r="VUT166" s="1"/>
      <c r="VUU166" s="1"/>
      <c r="VUV166" s="1"/>
      <c r="VUW166" s="1"/>
      <c r="VUX166" s="1"/>
      <c r="VUY166" s="1"/>
      <c r="VUZ166" s="1"/>
      <c r="VVA166" s="1"/>
      <c r="VVB166" s="1"/>
      <c r="VVC166" s="1"/>
      <c r="VVD166" s="1"/>
      <c r="VVE166" s="1"/>
      <c r="VVF166" s="1"/>
      <c r="VVG166" s="1"/>
      <c r="VVH166" s="1"/>
      <c r="VVI166" s="1"/>
      <c r="VVJ166" s="1"/>
      <c r="VVK166" s="1"/>
      <c r="VVL166" s="1"/>
      <c r="VVM166" s="1"/>
      <c r="VVN166" s="1"/>
      <c r="VVO166" s="1"/>
      <c r="VVP166" s="1"/>
      <c r="VVQ166" s="1"/>
      <c r="VVR166" s="1"/>
      <c r="VVS166" s="1"/>
      <c r="VVT166" s="1"/>
      <c r="VVU166" s="1"/>
      <c r="VVV166" s="1"/>
      <c r="VVW166" s="1"/>
      <c r="VVX166" s="1"/>
      <c r="VVY166" s="1"/>
      <c r="VVZ166" s="1"/>
      <c r="VWA166" s="1"/>
      <c r="VWB166" s="1"/>
      <c r="VWC166" s="1"/>
      <c r="VWD166" s="1"/>
      <c r="VWE166" s="1"/>
      <c r="VWF166" s="1"/>
      <c r="VWG166" s="1"/>
      <c r="VWH166" s="1"/>
      <c r="VWI166" s="1"/>
      <c r="VWJ166" s="1"/>
      <c r="VWK166" s="1"/>
      <c r="VWL166" s="1"/>
      <c r="VWM166" s="1"/>
      <c r="VWN166" s="1"/>
      <c r="VWO166" s="1"/>
      <c r="VWP166" s="1"/>
      <c r="VWQ166" s="1"/>
      <c r="VWR166" s="1"/>
      <c r="VWS166" s="1"/>
      <c r="VWT166" s="1"/>
      <c r="VWU166" s="1"/>
      <c r="VWV166" s="1"/>
      <c r="VWW166" s="1"/>
      <c r="VWX166" s="1"/>
      <c r="VWY166" s="1"/>
      <c r="VWZ166" s="1"/>
      <c r="VXA166" s="1"/>
      <c r="VXB166" s="1"/>
      <c r="VXC166" s="1"/>
      <c r="VXD166" s="1"/>
      <c r="VXE166" s="1"/>
      <c r="VXF166" s="1"/>
      <c r="VXG166" s="1"/>
      <c r="VXH166" s="1"/>
      <c r="VXI166" s="1"/>
      <c r="VXJ166" s="1"/>
      <c r="VXK166" s="1"/>
      <c r="VXL166" s="1"/>
      <c r="VXM166" s="1"/>
      <c r="VXN166" s="1"/>
      <c r="VXO166" s="1"/>
      <c r="VXP166" s="1"/>
      <c r="VXQ166" s="1"/>
      <c r="VXR166" s="1"/>
      <c r="VXS166" s="1"/>
      <c r="VXT166" s="1"/>
      <c r="VXU166" s="1"/>
      <c r="VXV166" s="1"/>
      <c r="VXW166" s="1"/>
      <c r="VXX166" s="1"/>
      <c r="VXY166" s="1"/>
      <c r="VXZ166" s="1"/>
      <c r="VYA166" s="1"/>
      <c r="VYB166" s="1"/>
      <c r="VYC166" s="1"/>
      <c r="VYD166" s="1"/>
      <c r="VYE166" s="1"/>
      <c r="VYF166" s="1"/>
      <c r="VYG166" s="1"/>
      <c r="VYH166" s="1"/>
      <c r="VYI166" s="1"/>
      <c r="VYJ166" s="1"/>
      <c r="VYK166" s="1"/>
      <c r="VYL166" s="1"/>
      <c r="VYM166" s="1"/>
      <c r="VYN166" s="1"/>
      <c r="VYO166" s="1"/>
      <c r="VYP166" s="1"/>
      <c r="VYQ166" s="1"/>
      <c r="VYR166" s="1"/>
      <c r="VYS166" s="1"/>
      <c r="VYT166" s="1"/>
      <c r="VYU166" s="1"/>
      <c r="VYV166" s="1"/>
      <c r="VYW166" s="1"/>
      <c r="VYX166" s="1"/>
      <c r="VYY166" s="1"/>
      <c r="VYZ166" s="1"/>
      <c r="VZA166" s="1"/>
      <c r="VZB166" s="1"/>
      <c r="VZC166" s="1"/>
      <c r="VZD166" s="1"/>
      <c r="VZE166" s="1"/>
      <c r="VZF166" s="1"/>
      <c r="VZG166" s="1"/>
      <c r="VZH166" s="1"/>
      <c r="VZI166" s="1"/>
      <c r="VZJ166" s="1"/>
      <c r="VZK166" s="1"/>
      <c r="VZL166" s="1"/>
      <c r="VZM166" s="1"/>
      <c r="VZN166" s="1"/>
      <c r="VZO166" s="1"/>
      <c r="VZP166" s="1"/>
      <c r="VZQ166" s="1"/>
      <c r="VZR166" s="1"/>
      <c r="VZS166" s="1"/>
      <c r="VZT166" s="1"/>
      <c r="VZU166" s="1"/>
      <c r="VZV166" s="1"/>
      <c r="VZW166" s="1"/>
      <c r="VZX166" s="1"/>
      <c r="VZY166" s="1"/>
      <c r="VZZ166" s="1"/>
      <c r="WAA166" s="1"/>
      <c r="WAB166" s="1"/>
      <c r="WAC166" s="1"/>
      <c r="WAD166" s="1"/>
      <c r="WAE166" s="1"/>
      <c r="WAF166" s="1"/>
      <c r="WAG166" s="1"/>
      <c r="WAH166" s="1"/>
      <c r="WAI166" s="1"/>
      <c r="WAJ166" s="1"/>
      <c r="WAK166" s="1"/>
      <c r="WAL166" s="1"/>
      <c r="WAM166" s="1"/>
      <c r="WAN166" s="1"/>
      <c r="WAO166" s="1"/>
      <c r="WAP166" s="1"/>
      <c r="WAQ166" s="1"/>
      <c r="WAR166" s="1"/>
      <c r="WAS166" s="1"/>
      <c r="WAT166" s="1"/>
      <c r="WAU166" s="1"/>
      <c r="WAV166" s="1"/>
      <c r="WAW166" s="1"/>
      <c r="WAX166" s="1"/>
      <c r="WAY166" s="1"/>
      <c r="WAZ166" s="1"/>
      <c r="WBA166" s="1"/>
      <c r="WBB166" s="1"/>
      <c r="WBC166" s="1"/>
      <c r="WBD166" s="1"/>
      <c r="WBE166" s="1"/>
      <c r="WBF166" s="1"/>
      <c r="WBG166" s="1"/>
      <c r="WBH166" s="1"/>
      <c r="WBI166" s="1"/>
      <c r="WBJ166" s="1"/>
      <c r="WBK166" s="1"/>
      <c r="WBL166" s="1"/>
      <c r="WBM166" s="1"/>
      <c r="WBN166" s="1"/>
      <c r="WBO166" s="1"/>
      <c r="WBP166" s="1"/>
      <c r="WBQ166" s="1"/>
      <c r="WBR166" s="1"/>
      <c r="WBS166" s="1"/>
      <c r="WBT166" s="1"/>
      <c r="WBU166" s="1"/>
      <c r="WBV166" s="1"/>
      <c r="WBW166" s="1"/>
      <c r="WBX166" s="1"/>
      <c r="WBY166" s="1"/>
      <c r="WBZ166" s="1"/>
      <c r="WCA166" s="1"/>
      <c r="WCB166" s="1"/>
      <c r="WCC166" s="1"/>
      <c r="WCD166" s="1"/>
      <c r="WCE166" s="1"/>
      <c r="WCF166" s="1"/>
      <c r="WCG166" s="1"/>
      <c r="WCH166" s="1"/>
      <c r="WCI166" s="1"/>
      <c r="WCJ166" s="1"/>
      <c r="WCK166" s="1"/>
      <c r="WCL166" s="1"/>
      <c r="WCM166" s="1"/>
      <c r="WCN166" s="1"/>
      <c r="WCO166" s="1"/>
      <c r="WCP166" s="1"/>
      <c r="WCQ166" s="1"/>
      <c r="WCR166" s="1"/>
      <c r="WCS166" s="1"/>
      <c r="WCT166" s="1"/>
      <c r="WCU166" s="1"/>
      <c r="WCV166" s="1"/>
      <c r="WCW166" s="1"/>
      <c r="WCX166" s="1"/>
      <c r="WCY166" s="1"/>
      <c r="WCZ166" s="1"/>
      <c r="WDA166" s="1"/>
      <c r="WDB166" s="1"/>
      <c r="WDC166" s="1"/>
      <c r="WDD166" s="1"/>
      <c r="WDE166" s="1"/>
      <c r="WDF166" s="1"/>
      <c r="WDG166" s="1"/>
      <c r="WDH166" s="1"/>
      <c r="WDI166" s="1"/>
      <c r="WDJ166" s="1"/>
      <c r="WDK166" s="1"/>
      <c r="WDL166" s="1"/>
      <c r="WDM166" s="1"/>
      <c r="WDN166" s="1"/>
      <c r="WDO166" s="1"/>
      <c r="WDP166" s="1"/>
      <c r="WDQ166" s="1"/>
      <c r="WDR166" s="1"/>
      <c r="WDS166" s="1"/>
      <c r="WDT166" s="1"/>
      <c r="WDU166" s="1"/>
      <c r="WDV166" s="1"/>
      <c r="WDW166" s="1"/>
      <c r="WDX166" s="1"/>
      <c r="WDY166" s="1"/>
      <c r="WDZ166" s="1"/>
      <c r="WEA166" s="1"/>
      <c r="WEB166" s="1"/>
      <c r="WEC166" s="1"/>
      <c r="WED166" s="1"/>
      <c r="WEE166" s="1"/>
      <c r="WEF166" s="1"/>
      <c r="WEG166" s="1"/>
      <c r="WEH166" s="1"/>
      <c r="WEI166" s="1"/>
      <c r="WEJ166" s="1"/>
      <c r="WEK166" s="1"/>
      <c r="WEL166" s="1"/>
      <c r="WEM166" s="1"/>
      <c r="WEN166" s="1"/>
      <c r="WEO166" s="1"/>
      <c r="WEP166" s="1"/>
      <c r="WEQ166" s="1"/>
      <c r="WER166" s="1"/>
      <c r="WES166" s="1"/>
      <c r="WET166" s="1"/>
      <c r="WEU166" s="1"/>
      <c r="WEV166" s="1"/>
      <c r="WEW166" s="1"/>
      <c r="WEX166" s="1"/>
      <c r="WEY166" s="1"/>
      <c r="WEZ166" s="1"/>
      <c r="WFA166" s="1"/>
      <c r="WFB166" s="1"/>
      <c r="WFC166" s="1"/>
      <c r="WFD166" s="1"/>
      <c r="WFE166" s="1"/>
      <c r="WFF166" s="1"/>
      <c r="WFG166" s="1"/>
      <c r="WFH166" s="1"/>
      <c r="WFI166" s="1"/>
      <c r="WFJ166" s="1"/>
      <c r="WFK166" s="1"/>
      <c r="WFL166" s="1"/>
      <c r="WFM166" s="1"/>
      <c r="WFN166" s="1"/>
      <c r="WFO166" s="1"/>
      <c r="WFP166" s="1"/>
      <c r="WFQ166" s="1"/>
      <c r="WFR166" s="1"/>
      <c r="WFS166" s="1"/>
      <c r="WFT166" s="1"/>
      <c r="WFU166" s="1"/>
      <c r="WFV166" s="1"/>
      <c r="WFW166" s="1"/>
      <c r="WFX166" s="1"/>
      <c r="WFY166" s="1"/>
      <c r="WFZ166" s="1"/>
      <c r="WGA166" s="1"/>
      <c r="WGB166" s="1"/>
      <c r="WGC166" s="1"/>
      <c r="WGD166" s="1"/>
      <c r="WGE166" s="1"/>
      <c r="WGF166" s="1"/>
      <c r="WGG166" s="1"/>
      <c r="WGH166" s="1"/>
      <c r="WGI166" s="1"/>
      <c r="WGJ166" s="1"/>
      <c r="WGK166" s="1"/>
      <c r="WGL166" s="1"/>
      <c r="WGM166" s="1"/>
      <c r="WGN166" s="1"/>
      <c r="WGO166" s="1"/>
      <c r="WGP166" s="1"/>
      <c r="WGQ166" s="1"/>
      <c r="WGR166" s="1"/>
      <c r="WGS166" s="1"/>
      <c r="WGT166" s="1"/>
      <c r="WGU166" s="1"/>
      <c r="WGV166" s="1"/>
      <c r="WGW166" s="1"/>
      <c r="WGX166" s="1"/>
      <c r="WGY166" s="1"/>
      <c r="WGZ166" s="1"/>
      <c r="WHA166" s="1"/>
      <c r="WHB166" s="1"/>
      <c r="WHC166" s="1"/>
      <c r="WHD166" s="1"/>
      <c r="WHE166" s="1"/>
      <c r="WHF166" s="1"/>
      <c r="WHG166" s="1"/>
      <c r="WHH166" s="1"/>
      <c r="WHI166" s="1"/>
      <c r="WHJ166" s="1"/>
      <c r="WHK166" s="1"/>
      <c r="WHL166" s="1"/>
      <c r="WHM166" s="1"/>
      <c r="WHN166" s="1"/>
      <c r="WHO166" s="1"/>
      <c r="WHP166" s="1"/>
      <c r="WHQ166" s="1"/>
      <c r="WHR166" s="1"/>
      <c r="WHS166" s="1"/>
      <c r="WHT166" s="1"/>
      <c r="WHU166" s="1"/>
      <c r="WHV166" s="1"/>
      <c r="WHW166" s="1"/>
      <c r="WHX166" s="1"/>
      <c r="WHY166" s="1"/>
      <c r="WHZ166" s="1"/>
      <c r="WIA166" s="1"/>
      <c r="WIB166" s="1"/>
      <c r="WIC166" s="1"/>
      <c r="WID166" s="1"/>
      <c r="WIE166" s="1"/>
      <c r="WIF166" s="1"/>
      <c r="WIG166" s="1"/>
      <c r="WIH166" s="1"/>
      <c r="WII166" s="1"/>
      <c r="WIJ166" s="1"/>
      <c r="WIK166" s="1"/>
      <c r="WIL166" s="1"/>
      <c r="WIM166" s="1"/>
      <c r="WIN166" s="1"/>
      <c r="WIO166" s="1"/>
      <c r="WIP166" s="1"/>
      <c r="WIQ166" s="1"/>
      <c r="WIR166" s="1"/>
      <c r="WIS166" s="1"/>
      <c r="WIT166" s="1"/>
      <c r="WIU166" s="1"/>
      <c r="WIV166" s="1"/>
      <c r="WIW166" s="1"/>
      <c r="WIX166" s="1"/>
      <c r="WIY166" s="1"/>
      <c r="WIZ166" s="1"/>
      <c r="WJA166" s="1"/>
      <c r="WJB166" s="1"/>
      <c r="WJC166" s="1"/>
      <c r="WJD166" s="1"/>
      <c r="WJE166" s="1"/>
      <c r="WJF166" s="1"/>
      <c r="WJG166" s="1"/>
      <c r="WJH166" s="1"/>
      <c r="WJI166" s="1"/>
      <c r="WJJ166" s="1"/>
      <c r="WJK166" s="1"/>
      <c r="WJL166" s="1"/>
      <c r="WJM166" s="1"/>
      <c r="WJN166" s="1"/>
      <c r="WJO166" s="1"/>
      <c r="WJP166" s="1"/>
      <c r="WJQ166" s="1"/>
      <c r="WJR166" s="1"/>
      <c r="WJS166" s="1"/>
      <c r="WJT166" s="1"/>
      <c r="WJU166" s="1"/>
      <c r="WJV166" s="1"/>
      <c r="WJW166" s="1"/>
      <c r="WJX166" s="1"/>
      <c r="WJY166" s="1"/>
      <c r="WJZ166" s="1"/>
      <c r="WKA166" s="1"/>
      <c r="WKB166" s="1"/>
      <c r="WKC166" s="1"/>
      <c r="WKD166" s="1"/>
      <c r="WKE166" s="1"/>
      <c r="WKF166" s="1"/>
      <c r="WKG166" s="1"/>
      <c r="WKH166" s="1"/>
      <c r="WKI166" s="1"/>
      <c r="WKJ166" s="1"/>
      <c r="WKK166" s="1"/>
      <c r="WKL166" s="1"/>
      <c r="WKM166" s="1"/>
      <c r="WKN166" s="1"/>
      <c r="WKO166" s="1"/>
      <c r="WKP166" s="1"/>
      <c r="WKQ166" s="1"/>
      <c r="WKR166" s="1"/>
      <c r="WKS166" s="1"/>
      <c r="WKT166" s="1"/>
      <c r="WKU166" s="1"/>
      <c r="WKV166" s="1"/>
      <c r="WKW166" s="1"/>
      <c r="WKX166" s="1"/>
      <c r="WKY166" s="1"/>
      <c r="WKZ166" s="1"/>
      <c r="WLA166" s="1"/>
      <c r="WLB166" s="1"/>
      <c r="WLC166" s="1"/>
      <c r="WLD166" s="1"/>
      <c r="WLE166" s="1"/>
      <c r="WLF166" s="1"/>
      <c r="WLG166" s="1"/>
      <c r="WLH166" s="1"/>
      <c r="WLI166" s="1"/>
      <c r="WLJ166" s="1"/>
      <c r="WLK166" s="1"/>
      <c r="WLL166" s="1"/>
      <c r="WLM166" s="1"/>
      <c r="WLN166" s="1"/>
      <c r="WLO166" s="1"/>
      <c r="WLP166" s="1"/>
      <c r="WLQ166" s="1"/>
      <c r="WLR166" s="1"/>
      <c r="WLS166" s="1"/>
      <c r="WLT166" s="1"/>
      <c r="WLU166" s="1"/>
      <c r="WLV166" s="1"/>
      <c r="WLW166" s="1"/>
      <c r="WLX166" s="1"/>
      <c r="WLY166" s="1"/>
      <c r="WLZ166" s="1"/>
      <c r="WMA166" s="1"/>
      <c r="WMB166" s="1"/>
      <c r="WMC166" s="1"/>
      <c r="WMD166" s="1"/>
      <c r="WME166" s="1"/>
      <c r="WMF166" s="1"/>
      <c r="WMG166" s="1"/>
      <c r="WMH166" s="1"/>
      <c r="WMI166" s="1"/>
      <c r="WMJ166" s="1"/>
      <c r="WMK166" s="1"/>
      <c r="WML166" s="1"/>
      <c r="WMM166" s="1"/>
      <c r="WMN166" s="1"/>
      <c r="WMO166" s="1"/>
      <c r="WMP166" s="1"/>
      <c r="WMQ166" s="1"/>
      <c r="WMR166" s="1"/>
      <c r="WMS166" s="1"/>
      <c r="WMT166" s="1"/>
      <c r="WMU166" s="1"/>
      <c r="WMV166" s="1"/>
      <c r="WMW166" s="1"/>
      <c r="WMX166" s="1"/>
      <c r="WMY166" s="1"/>
      <c r="WMZ166" s="1"/>
      <c r="WNA166" s="1"/>
      <c r="WNB166" s="1"/>
      <c r="WNC166" s="1"/>
      <c r="WND166" s="1"/>
      <c r="WNE166" s="1"/>
      <c r="WNF166" s="1"/>
      <c r="WNG166" s="1"/>
      <c r="WNH166" s="1"/>
      <c r="WNI166" s="1"/>
      <c r="WNJ166" s="1"/>
      <c r="WNK166" s="1"/>
      <c r="WNL166" s="1"/>
      <c r="WNM166" s="1"/>
      <c r="WNN166" s="1"/>
      <c r="WNO166" s="1"/>
      <c r="WNP166" s="1"/>
      <c r="WNQ166" s="1"/>
      <c r="WNR166" s="1"/>
      <c r="WNS166" s="1"/>
      <c r="WNT166" s="1"/>
      <c r="WNU166" s="1"/>
      <c r="WNV166" s="1"/>
      <c r="WNW166" s="1"/>
      <c r="WNX166" s="1"/>
      <c r="WNY166" s="1"/>
      <c r="WNZ166" s="1"/>
      <c r="WOA166" s="1"/>
      <c r="WOB166" s="1"/>
      <c r="WOC166" s="1"/>
      <c r="WOD166" s="1"/>
      <c r="WOE166" s="1"/>
      <c r="WOF166" s="1"/>
      <c r="WOG166" s="1"/>
      <c r="WOH166" s="1"/>
      <c r="WOI166" s="1"/>
      <c r="WOJ166" s="1"/>
      <c r="WOK166" s="1"/>
      <c r="WOL166" s="1"/>
      <c r="WOM166" s="1"/>
      <c r="WON166" s="1"/>
      <c r="WOO166" s="1"/>
      <c r="WOP166" s="1"/>
      <c r="WOQ166" s="1"/>
      <c r="WOR166" s="1"/>
      <c r="WOS166" s="1"/>
      <c r="WOT166" s="1"/>
      <c r="WOU166" s="1"/>
      <c r="WOV166" s="1"/>
      <c r="WOW166" s="1"/>
      <c r="WOX166" s="1"/>
      <c r="WOY166" s="1"/>
      <c r="WOZ166" s="1"/>
      <c r="WPA166" s="1"/>
      <c r="WPB166" s="1"/>
      <c r="WPC166" s="1"/>
      <c r="WPD166" s="1"/>
      <c r="WPE166" s="1"/>
      <c r="WPF166" s="1"/>
      <c r="WPG166" s="1"/>
      <c r="WPH166" s="1"/>
      <c r="WPI166" s="1"/>
      <c r="WPJ166" s="1"/>
      <c r="WPK166" s="1"/>
      <c r="WPL166" s="1"/>
      <c r="WPM166" s="1"/>
      <c r="WPN166" s="1"/>
      <c r="WPO166" s="1"/>
      <c r="WPP166" s="1"/>
      <c r="WPQ166" s="1"/>
      <c r="WPR166" s="1"/>
      <c r="WPS166" s="1"/>
      <c r="WPT166" s="1"/>
      <c r="WPU166" s="1"/>
      <c r="WPV166" s="1"/>
      <c r="WPW166" s="1"/>
      <c r="WPX166" s="1"/>
      <c r="WPY166" s="1"/>
      <c r="WPZ166" s="1"/>
      <c r="WQA166" s="1"/>
      <c r="WQB166" s="1"/>
      <c r="WQC166" s="1"/>
      <c r="WQD166" s="1"/>
      <c r="WQE166" s="1"/>
      <c r="WQF166" s="1"/>
      <c r="WQG166" s="1"/>
      <c r="WQH166" s="1"/>
      <c r="WQI166" s="1"/>
      <c r="WQJ166" s="1"/>
      <c r="WQK166" s="1"/>
      <c r="WQL166" s="1"/>
      <c r="WQM166" s="1"/>
      <c r="WQN166" s="1"/>
      <c r="WQO166" s="1"/>
      <c r="WQP166" s="1"/>
      <c r="WQQ166" s="1"/>
      <c r="WQR166" s="1"/>
      <c r="WQS166" s="1"/>
      <c r="WQT166" s="1"/>
      <c r="WQU166" s="1"/>
      <c r="WQV166" s="1"/>
      <c r="WQW166" s="1"/>
      <c r="WQX166" s="1"/>
      <c r="WQY166" s="1"/>
      <c r="WQZ166" s="1"/>
      <c r="WRA166" s="1"/>
      <c r="WRB166" s="1"/>
      <c r="WRC166" s="1"/>
      <c r="WRD166" s="1"/>
      <c r="WRE166" s="1"/>
      <c r="WRF166" s="1"/>
      <c r="WRG166" s="1"/>
      <c r="WRH166" s="1"/>
      <c r="WRI166" s="1"/>
      <c r="WRJ166" s="1"/>
      <c r="WRK166" s="1"/>
      <c r="WRL166" s="1"/>
      <c r="WRM166" s="1"/>
      <c r="WRN166" s="1"/>
      <c r="WRO166" s="1"/>
      <c r="WRP166" s="1"/>
      <c r="WRQ166" s="1"/>
      <c r="WRR166" s="1"/>
      <c r="WRS166" s="1"/>
      <c r="WRT166" s="1"/>
      <c r="WRU166" s="1"/>
      <c r="WRV166" s="1"/>
      <c r="WRW166" s="1"/>
      <c r="WRX166" s="1"/>
      <c r="WRY166" s="1"/>
      <c r="WRZ166" s="1"/>
      <c r="WSA166" s="1"/>
      <c r="WSB166" s="1"/>
      <c r="WSC166" s="1"/>
      <c r="WSD166" s="1"/>
      <c r="WSE166" s="1"/>
      <c r="WSF166" s="1"/>
      <c r="WSG166" s="1"/>
      <c r="WSH166" s="1"/>
      <c r="WSI166" s="1"/>
      <c r="WSJ166" s="1"/>
      <c r="WSK166" s="1"/>
      <c r="WSL166" s="1"/>
      <c r="WSM166" s="1"/>
      <c r="WSN166" s="1"/>
      <c r="WSO166" s="1"/>
      <c r="WSP166" s="1"/>
      <c r="WSQ166" s="1"/>
      <c r="WSR166" s="1"/>
      <c r="WSS166" s="1"/>
      <c r="WST166" s="1"/>
      <c r="WSU166" s="1"/>
      <c r="WSV166" s="1"/>
      <c r="WSW166" s="1"/>
      <c r="WSX166" s="1"/>
      <c r="WSY166" s="1"/>
      <c r="WSZ166" s="1"/>
      <c r="WTA166" s="1"/>
      <c r="WTB166" s="1"/>
      <c r="WTC166" s="1"/>
      <c r="WTD166" s="1"/>
      <c r="WTE166" s="1"/>
      <c r="WTF166" s="1"/>
      <c r="WTG166" s="1"/>
      <c r="WTH166" s="1"/>
      <c r="WTI166" s="1"/>
      <c r="WTJ166" s="1"/>
      <c r="WTK166" s="1"/>
      <c r="WTL166" s="1"/>
      <c r="WTM166" s="1"/>
      <c r="WTN166" s="1"/>
      <c r="WTO166" s="1"/>
      <c r="WTP166" s="1"/>
      <c r="WTQ166" s="1"/>
      <c r="WTR166" s="1"/>
      <c r="WTS166" s="1"/>
      <c r="WTT166" s="1"/>
      <c r="WTU166" s="1"/>
      <c r="WTV166" s="1"/>
      <c r="WTW166" s="1"/>
      <c r="WTX166" s="1"/>
      <c r="WTY166" s="1"/>
      <c r="WTZ166" s="1"/>
      <c r="WUA166" s="1"/>
      <c r="WUB166" s="1"/>
      <c r="WUC166" s="1"/>
      <c r="WUD166" s="1"/>
      <c r="WUE166" s="1"/>
      <c r="WUF166" s="1"/>
      <c r="WUG166" s="1"/>
      <c r="WUH166" s="1"/>
      <c r="WUI166" s="1"/>
      <c r="WUJ166" s="1"/>
      <c r="WUK166" s="1"/>
      <c r="WUL166" s="1"/>
      <c r="WUM166" s="1"/>
      <c r="WUN166" s="1"/>
      <c r="WUO166" s="1"/>
      <c r="WUP166" s="1"/>
      <c r="WUQ166" s="1"/>
      <c r="WUR166" s="1"/>
      <c r="WUS166" s="1"/>
      <c r="WUT166" s="1"/>
      <c r="WUU166" s="1"/>
      <c r="WUV166" s="1"/>
      <c r="WUW166" s="1"/>
      <c r="WUX166" s="1"/>
      <c r="WUY166" s="1"/>
      <c r="WUZ166" s="1"/>
      <c r="WVA166" s="1"/>
      <c r="WVB166" s="1"/>
      <c r="WVC166" s="1"/>
      <c r="WVD166" s="1"/>
      <c r="WVE166" s="1"/>
      <c r="WVF166" s="1"/>
      <c r="WVG166" s="1"/>
      <c r="WVH166" s="1"/>
      <c r="WVI166" s="1"/>
      <c r="WVJ166" s="1"/>
      <c r="WVK166" s="1"/>
      <c r="WVL166" s="1"/>
      <c r="WVM166" s="1"/>
      <c r="WVN166" s="1"/>
      <c r="WVO166" s="1"/>
      <c r="WVP166" s="1"/>
      <c r="WVQ166" s="1"/>
      <c r="WVR166" s="1"/>
      <c r="WVS166" s="1"/>
      <c r="WVT166" s="1"/>
      <c r="WVU166" s="1"/>
      <c r="WVV166" s="1"/>
      <c r="WVW166" s="1"/>
      <c r="WVX166" s="1"/>
      <c r="WVY166" s="1"/>
      <c r="WVZ166" s="1"/>
      <c r="WWA166" s="1"/>
      <c r="WWB166" s="1"/>
      <c r="WWC166" s="1"/>
      <c r="WWD166" s="1"/>
      <c r="WWE166" s="1"/>
      <c r="WWF166" s="1"/>
      <c r="WWG166" s="1"/>
      <c r="WWH166" s="1"/>
      <c r="WWI166" s="1"/>
      <c r="WWJ166" s="1"/>
      <c r="WWK166" s="1"/>
      <c r="WWL166" s="1"/>
      <c r="WWM166" s="1"/>
      <c r="WWN166" s="1"/>
      <c r="WWO166" s="1"/>
      <c r="WWP166" s="1"/>
      <c r="WWQ166" s="1"/>
      <c r="WWR166" s="1"/>
      <c r="WWS166" s="1"/>
      <c r="WWT166" s="1"/>
      <c r="WWU166" s="1"/>
      <c r="WWV166" s="1"/>
      <c r="WWW166" s="1"/>
      <c r="WWX166" s="1"/>
      <c r="WWY166" s="1"/>
      <c r="WWZ166" s="1"/>
      <c r="WXA166" s="1"/>
      <c r="WXB166" s="1"/>
      <c r="WXC166" s="1"/>
      <c r="WXD166" s="1"/>
      <c r="WXE166" s="1"/>
      <c r="WXF166" s="1"/>
      <c r="WXG166" s="1"/>
      <c r="WXH166" s="1"/>
      <c r="WXI166" s="1"/>
      <c r="WXJ166" s="1"/>
      <c r="WXK166" s="1"/>
      <c r="WXL166" s="1"/>
      <c r="WXM166" s="1"/>
      <c r="WXN166" s="1"/>
      <c r="WXO166" s="1"/>
      <c r="WXP166" s="1"/>
      <c r="WXQ166" s="1"/>
      <c r="WXR166" s="1"/>
      <c r="WXS166" s="1"/>
      <c r="WXT166" s="1"/>
      <c r="WXU166" s="1"/>
      <c r="WXV166" s="1"/>
      <c r="WXW166" s="1"/>
      <c r="WXX166" s="1"/>
      <c r="WXY166" s="1"/>
      <c r="WXZ166" s="1"/>
      <c r="WYA166" s="1"/>
      <c r="WYB166" s="1"/>
      <c r="WYC166" s="1"/>
      <c r="WYD166" s="1"/>
      <c r="WYE166" s="1"/>
      <c r="WYF166" s="1"/>
      <c r="WYG166" s="1"/>
      <c r="WYH166" s="1"/>
      <c r="WYI166" s="1"/>
      <c r="WYJ166" s="1"/>
      <c r="WYK166" s="1"/>
      <c r="WYL166" s="1"/>
      <c r="WYM166" s="1"/>
      <c r="WYN166" s="1"/>
      <c r="WYO166" s="1"/>
      <c r="WYP166" s="1"/>
      <c r="WYQ166" s="1"/>
      <c r="WYR166" s="1"/>
      <c r="WYS166" s="1"/>
      <c r="WYT166" s="1"/>
      <c r="WYU166" s="1"/>
      <c r="WYV166" s="1"/>
      <c r="WYW166" s="1"/>
      <c r="WYX166" s="1"/>
      <c r="WYY166" s="1"/>
      <c r="WYZ166" s="1"/>
      <c r="WZA166" s="1"/>
      <c r="WZB166" s="1"/>
      <c r="WZC166" s="1"/>
      <c r="WZD166" s="1"/>
      <c r="WZE166" s="1"/>
      <c r="WZF166" s="1"/>
      <c r="WZG166" s="1"/>
      <c r="WZH166" s="1"/>
      <c r="WZI166" s="1"/>
      <c r="WZJ166" s="1"/>
      <c r="WZK166" s="1"/>
      <c r="WZL166" s="1"/>
      <c r="WZM166" s="1"/>
      <c r="WZN166" s="1"/>
      <c r="WZO166" s="1"/>
      <c r="WZP166" s="1"/>
      <c r="WZQ166" s="1"/>
      <c r="WZR166" s="1"/>
      <c r="WZS166" s="1"/>
      <c r="WZT166" s="1"/>
      <c r="WZU166" s="1"/>
      <c r="WZV166" s="1"/>
      <c r="WZW166" s="1"/>
      <c r="WZX166" s="1"/>
      <c r="WZY166" s="1"/>
      <c r="WZZ166" s="1"/>
      <c r="XAA166" s="1"/>
      <c r="XAB166" s="1"/>
      <c r="XAC166" s="1"/>
      <c r="XAD166" s="1"/>
      <c r="XAE166" s="1"/>
      <c r="XAF166" s="1"/>
      <c r="XAG166" s="1"/>
      <c r="XAH166" s="1"/>
      <c r="XAI166" s="1"/>
      <c r="XAJ166" s="1"/>
      <c r="XAK166" s="1"/>
      <c r="XAL166" s="1"/>
      <c r="XAM166" s="1"/>
      <c r="XAN166" s="1"/>
      <c r="XAO166" s="1"/>
      <c r="XAP166" s="1"/>
      <c r="XAQ166" s="1"/>
      <c r="XAR166" s="1"/>
      <c r="XAS166" s="1"/>
      <c r="XAT166" s="1"/>
      <c r="XAU166" s="1"/>
      <c r="XAV166" s="1"/>
      <c r="XAW166" s="1"/>
      <c r="XAX166" s="1"/>
      <c r="XAY166" s="1"/>
      <c r="XAZ166" s="1"/>
      <c r="XBA166" s="1"/>
      <c r="XBB166" s="1"/>
      <c r="XBC166" s="1"/>
      <c r="XBD166" s="1"/>
      <c r="XBE166" s="1"/>
      <c r="XBF166" s="1"/>
      <c r="XBG166" s="1"/>
      <c r="XBH166" s="1"/>
      <c r="XBI166" s="1"/>
      <c r="XBJ166" s="1"/>
      <c r="XBK166" s="1"/>
      <c r="XBL166" s="1"/>
      <c r="XBM166" s="1"/>
      <c r="XBN166" s="1"/>
      <c r="XBO166" s="1"/>
      <c r="XBP166" s="1"/>
      <c r="XBQ166" s="1"/>
      <c r="XBR166" s="1"/>
      <c r="XBS166" s="1"/>
      <c r="XBT166" s="1"/>
      <c r="XBU166" s="1"/>
      <c r="XBV166" s="1"/>
      <c r="XBW166" s="1"/>
      <c r="XBX166" s="1"/>
      <c r="XBY166" s="1"/>
      <c r="XBZ166" s="1"/>
      <c r="XCA166" s="1"/>
      <c r="XCB166" s="1"/>
      <c r="XCC166" s="1"/>
      <c r="XCD166" s="1"/>
      <c r="XCE166" s="1"/>
      <c r="XCF166" s="1"/>
      <c r="XCG166" s="1"/>
      <c r="XCH166" s="1"/>
      <c r="XCI166" s="1"/>
      <c r="XCJ166" s="1"/>
      <c r="XCK166" s="1"/>
      <c r="XCL166" s="1"/>
      <c r="XCM166" s="1"/>
      <c r="XCN166" s="1"/>
      <c r="XCO166" s="1"/>
      <c r="XCP166" s="1"/>
      <c r="XCQ166" s="1"/>
      <c r="XCR166" s="1"/>
      <c r="XCS166" s="1"/>
      <c r="XCT166" s="1"/>
      <c r="XCU166" s="1"/>
      <c r="XCV166" s="1"/>
      <c r="XCW166" s="1"/>
      <c r="XCX166" s="1"/>
      <c r="XCY166" s="1"/>
      <c r="XCZ166" s="1"/>
      <c r="XDA166" s="1"/>
      <c r="XDB166" s="1"/>
      <c r="XDC166" s="1"/>
      <c r="XDD166" s="1"/>
      <c r="XDE166" s="1"/>
      <c r="XDF166" s="1"/>
      <c r="XDG166" s="1"/>
      <c r="XDH166" s="1"/>
      <c r="XDI166" s="1"/>
      <c r="XDJ166" s="1"/>
      <c r="XDK166" s="1"/>
      <c r="XDL166" s="1"/>
      <c r="XDM166" s="1"/>
      <c r="XDN166" s="1"/>
      <c r="XDO166" s="1"/>
      <c r="XDP166" s="1"/>
      <c r="XDQ166" s="1"/>
      <c r="XDR166" s="1"/>
      <c r="XDS166" s="1"/>
      <c r="XDT166" s="1"/>
      <c r="XDU166" s="1"/>
      <c r="XDV166" s="1"/>
      <c r="XDW166" s="1"/>
      <c r="XDX166" s="1"/>
      <c r="XDY166" s="1"/>
      <c r="XDZ166" s="1"/>
      <c r="XEA166" s="1"/>
      <c r="XEB166" s="1"/>
      <c r="XEC166" s="1"/>
      <c r="XED166" s="1"/>
      <c r="XEE166" s="1"/>
      <c r="XEF166" s="1"/>
      <c r="XEG166" s="1"/>
      <c r="XEH166" s="1"/>
      <c r="XEI166" s="1"/>
      <c r="XEJ166" s="1"/>
      <c r="XEK166" s="1"/>
      <c r="XEL166" s="1"/>
      <c r="XEM166" s="1"/>
      <c r="XEN166" s="1"/>
      <c r="XEO166" s="1"/>
      <c r="XEP166" s="1"/>
      <c r="XEQ166" s="1"/>
      <c r="XER166" s="1"/>
      <c r="XES166" s="1"/>
      <c r="XET166" s="1"/>
      <c r="XEU166" s="1"/>
    </row>
    <row r="167" spans="2:16375" s="397" customFormat="1" ht="127.5" outlineLevel="2" x14ac:dyDescent="0.2">
      <c r="C167" s="550"/>
      <c r="D167" s="523" t="s">
        <v>536</v>
      </c>
      <c r="E167" s="408"/>
      <c r="F167" s="430"/>
      <c r="G167" s="523" t="s">
        <v>242</v>
      </c>
      <c r="H167" s="408"/>
      <c r="I167" s="430"/>
      <c r="J167" s="523" t="s">
        <v>526</v>
      </c>
      <c r="K167" s="408"/>
      <c r="L167" s="430"/>
      <c r="M167" s="45" t="s">
        <v>527</v>
      </c>
      <c r="N167" s="409"/>
      <c r="O167" s="431"/>
      <c r="P167" s="41" t="s">
        <v>310</v>
      </c>
      <c r="Q167" s="588"/>
      <c r="R167" s="589"/>
      <c r="S167" s="585">
        <v>1</v>
      </c>
      <c r="T167" s="588"/>
      <c r="U167" s="589"/>
      <c r="V167" s="894">
        <f t="shared" ref="V167:V171" si="104">ROUND(AM167,2)</f>
        <v>16147.87</v>
      </c>
      <c r="W167" s="588"/>
      <c r="X167" s="589"/>
      <c r="Y167" s="757">
        <f>BDI!$E$35</f>
        <v>0.21820000000000001</v>
      </c>
      <c r="Z167" s="588"/>
      <c r="AA167" s="589"/>
      <c r="AB167" s="585">
        <f t="shared" ref="AB167" si="105">ROUND(V167*(1+Y167),2)</f>
        <v>19671.34</v>
      </c>
      <c r="AC167" s="408"/>
      <c r="AD167" s="430"/>
      <c r="AE167" s="46">
        <f t="shared" ref="AE167" si="106">ROUND(AB167*S167,2)</f>
        <v>19671.34</v>
      </c>
      <c r="AF167" s="408"/>
      <c r="AG167" s="430"/>
      <c r="AH167" s="96">
        <f t="shared" si="103"/>
        <v>5.1595480399752286E-4</v>
      </c>
      <c r="AI167" s="396"/>
      <c r="AL167" s="927">
        <v>16042.56</v>
      </c>
      <c r="AM167" s="928">
        <f t="shared" si="94"/>
        <v>16147.872564258385</v>
      </c>
      <c r="AN167" s="931"/>
      <c r="AO167" s="569"/>
      <c r="AX167" s="754"/>
      <c r="AY167" s="754"/>
      <c r="AZ167" s="754"/>
      <c r="BA167" s="754"/>
      <c r="BB167" s="754"/>
      <c r="BD167" s="502"/>
    </row>
    <row r="168" spans="2:16375" s="397" customFormat="1" ht="76.5" outlineLevel="2" x14ac:dyDescent="0.2">
      <c r="C168" s="550"/>
      <c r="D168" s="523" t="s">
        <v>537</v>
      </c>
      <c r="E168" s="408"/>
      <c r="F168" s="430"/>
      <c r="G168" s="523" t="s">
        <v>242</v>
      </c>
      <c r="H168" s="408"/>
      <c r="I168" s="430"/>
      <c r="J168" s="523" t="s">
        <v>531</v>
      </c>
      <c r="K168" s="408"/>
      <c r="L168" s="430"/>
      <c r="M168" s="45" t="s">
        <v>530</v>
      </c>
      <c r="N168" s="409"/>
      <c r="O168" s="431"/>
      <c r="P168" s="41" t="s">
        <v>310</v>
      </c>
      <c r="Q168" s="588"/>
      <c r="R168" s="589"/>
      <c r="S168" s="585">
        <v>1</v>
      </c>
      <c r="T168" s="588"/>
      <c r="U168" s="589"/>
      <c r="V168" s="894">
        <f t="shared" si="104"/>
        <v>8524.02</v>
      </c>
      <c r="W168" s="588"/>
      <c r="X168" s="589"/>
      <c r="Y168" s="757">
        <f>BDI!$E$35</f>
        <v>0.21820000000000001</v>
      </c>
      <c r="Z168" s="588"/>
      <c r="AA168" s="589"/>
      <c r="AB168" s="585">
        <f t="shared" ref="AB168:AB171" si="107">ROUND(V168*(1+Y168),2)</f>
        <v>10383.959999999999</v>
      </c>
      <c r="AC168" s="408"/>
      <c r="AD168" s="430"/>
      <c r="AE168" s="46">
        <f t="shared" ref="AE168:AE171" si="108">ROUND(AB168*S168,2)</f>
        <v>10383.959999999999</v>
      </c>
      <c r="AF168" s="408"/>
      <c r="AG168" s="430"/>
      <c r="AH168" s="96">
        <f t="shared" si="103"/>
        <v>2.7235836737701227E-4</v>
      </c>
      <c r="AI168" s="396"/>
      <c r="AL168" s="927">
        <v>8468.43</v>
      </c>
      <c r="AM168" s="928">
        <f t="shared" si="94"/>
        <v>8524.0216311700042</v>
      </c>
      <c r="AN168" s="931"/>
      <c r="AO168" s="569"/>
      <c r="AX168" s="754"/>
      <c r="AY168" s="754"/>
      <c r="AZ168" s="754"/>
      <c r="BA168" s="754"/>
      <c r="BB168" s="754"/>
      <c r="BD168" s="502"/>
    </row>
    <row r="169" spans="2:16375" s="397" customFormat="1" ht="63.75" outlineLevel="2" x14ac:dyDescent="0.2">
      <c r="C169" s="550"/>
      <c r="D169" s="523" t="s">
        <v>538</v>
      </c>
      <c r="E169" s="408"/>
      <c r="F169" s="430"/>
      <c r="G169" s="523" t="s">
        <v>242</v>
      </c>
      <c r="H169" s="408"/>
      <c r="I169" s="430"/>
      <c r="J169" s="523" t="s">
        <v>811</v>
      </c>
      <c r="K169" s="408"/>
      <c r="L169" s="430"/>
      <c r="M169" s="45" t="s">
        <v>532</v>
      </c>
      <c r="N169" s="409"/>
      <c r="O169" s="431"/>
      <c r="P169" s="41" t="s">
        <v>310</v>
      </c>
      <c r="Q169" s="588"/>
      <c r="R169" s="589"/>
      <c r="S169" s="585">
        <v>1</v>
      </c>
      <c r="T169" s="588"/>
      <c r="U169" s="589"/>
      <c r="V169" s="894">
        <f t="shared" si="104"/>
        <v>3999.13</v>
      </c>
      <c r="W169" s="588"/>
      <c r="X169" s="589"/>
      <c r="Y169" s="757">
        <f>BDI!$E$35</f>
        <v>0.21820000000000001</v>
      </c>
      <c r="Z169" s="588"/>
      <c r="AA169" s="589"/>
      <c r="AB169" s="585">
        <f t="shared" si="107"/>
        <v>4871.74</v>
      </c>
      <c r="AC169" s="408"/>
      <c r="AD169" s="430"/>
      <c r="AE169" s="46">
        <f t="shared" si="108"/>
        <v>4871.74</v>
      </c>
      <c r="AF169" s="408"/>
      <c r="AG169" s="430"/>
      <c r="AH169" s="96">
        <f t="shared" si="103"/>
        <v>1.2777968642842288E-4</v>
      </c>
      <c r="AI169" s="396"/>
      <c r="AL169" s="927">
        <v>3973.05</v>
      </c>
      <c r="AM169" s="928">
        <f t="shared" si="94"/>
        <v>3999.1313787467079</v>
      </c>
      <c r="AN169" s="931"/>
      <c r="AO169" s="569"/>
      <c r="AX169" s="754"/>
      <c r="AY169" s="754"/>
      <c r="AZ169" s="754"/>
      <c r="BA169" s="754"/>
      <c r="BB169" s="754"/>
      <c r="BD169" s="502"/>
    </row>
    <row r="170" spans="2:16375" s="397" customFormat="1" ht="76.5" outlineLevel="2" x14ac:dyDescent="0.2">
      <c r="C170" s="550"/>
      <c r="D170" s="523" t="s">
        <v>539</v>
      </c>
      <c r="E170" s="408"/>
      <c r="F170" s="430"/>
      <c r="G170" s="523" t="s">
        <v>242</v>
      </c>
      <c r="H170" s="408"/>
      <c r="I170" s="430"/>
      <c r="J170" s="523" t="s">
        <v>529</v>
      </c>
      <c r="K170" s="408"/>
      <c r="L170" s="430"/>
      <c r="M170" s="45" t="s">
        <v>528</v>
      </c>
      <c r="N170" s="409"/>
      <c r="O170" s="431"/>
      <c r="P170" s="41" t="s">
        <v>310</v>
      </c>
      <c r="Q170" s="588"/>
      <c r="R170" s="589"/>
      <c r="S170" s="585">
        <v>1</v>
      </c>
      <c r="T170" s="588"/>
      <c r="U170" s="589"/>
      <c r="V170" s="894">
        <f t="shared" si="104"/>
        <v>3227.52</v>
      </c>
      <c r="W170" s="588"/>
      <c r="X170" s="589"/>
      <c r="Y170" s="757">
        <f>BDI!$E$35</f>
        <v>0.21820000000000001</v>
      </c>
      <c r="Z170" s="588"/>
      <c r="AA170" s="589"/>
      <c r="AB170" s="585">
        <f t="shared" si="107"/>
        <v>3931.76</v>
      </c>
      <c r="AC170" s="408"/>
      <c r="AD170" s="430"/>
      <c r="AE170" s="46">
        <f t="shared" si="108"/>
        <v>3931.76</v>
      </c>
      <c r="AF170" s="408"/>
      <c r="AG170" s="430"/>
      <c r="AH170" s="96">
        <f t="shared" si="103"/>
        <v>1.0312517907602129E-4</v>
      </c>
      <c r="AI170" s="396"/>
      <c r="AL170" s="927">
        <v>3206.47</v>
      </c>
      <c r="AM170" s="928">
        <f t="shared" si="94"/>
        <v>3227.5191079925889</v>
      </c>
      <c r="AN170" s="931"/>
      <c r="AO170" s="569"/>
      <c r="AX170" s="754"/>
      <c r="AY170" s="754"/>
      <c r="AZ170" s="754"/>
      <c r="BA170" s="754"/>
      <c r="BB170" s="754"/>
      <c r="BD170" s="502"/>
    </row>
    <row r="171" spans="2:16375" s="397" customFormat="1" ht="102" outlineLevel="2" x14ac:dyDescent="0.2">
      <c r="C171" s="550"/>
      <c r="D171" s="523" t="s">
        <v>540</v>
      </c>
      <c r="E171" s="408"/>
      <c r="F171" s="430"/>
      <c r="G171" s="523" t="s">
        <v>242</v>
      </c>
      <c r="H171" s="408"/>
      <c r="I171" s="430"/>
      <c r="J171" s="523" t="s">
        <v>534</v>
      </c>
      <c r="K171" s="408"/>
      <c r="L171" s="430"/>
      <c r="M171" s="45" t="s">
        <v>533</v>
      </c>
      <c r="N171" s="409"/>
      <c r="O171" s="431"/>
      <c r="P171" s="41" t="s">
        <v>310</v>
      </c>
      <c r="Q171" s="588"/>
      <c r="R171" s="589"/>
      <c r="S171" s="585">
        <v>1</v>
      </c>
      <c r="T171" s="588"/>
      <c r="U171" s="589"/>
      <c r="V171" s="894">
        <f t="shared" si="104"/>
        <v>3653.14</v>
      </c>
      <c r="W171" s="588"/>
      <c r="X171" s="589"/>
      <c r="Y171" s="757">
        <f>BDI!$E$35</f>
        <v>0.21820000000000001</v>
      </c>
      <c r="Z171" s="588"/>
      <c r="AA171" s="589"/>
      <c r="AB171" s="585">
        <f t="shared" si="107"/>
        <v>4450.26</v>
      </c>
      <c r="AC171" s="408"/>
      <c r="AD171" s="430"/>
      <c r="AE171" s="46">
        <f t="shared" si="108"/>
        <v>4450.26</v>
      </c>
      <c r="AF171" s="408"/>
      <c r="AG171" s="430"/>
      <c r="AH171" s="96">
        <f t="shared" si="103"/>
        <v>1.1672478977222783E-4</v>
      </c>
      <c r="AI171" s="396"/>
      <c r="AL171" s="927">
        <v>3629.32</v>
      </c>
      <c r="AM171" s="928">
        <f t="shared" si="94"/>
        <v>3653.1449378973334</v>
      </c>
      <c r="AN171" s="931"/>
      <c r="AO171" s="569"/>
      <c r="AX171" s="754"/>
      <c r="AY171" s="754"/>
      <c r="AZ171" s="754"/>
      <c r="BA171" s="754"/>
      <c r="BB171" s="754"/>
      <c r="BD171" s="502"/>
    </row>
    <row r="172" spans="2:16375" s="397" customFormat="1" outlineLevel="2" x14ac:dyDescent="0.2">
      <c r="B172" s="1"/>
      <c r="C172" s="412"/>
      <c r="D172" s="70"/>
      <c r="E172" s="70"/>
      <c r="F172" s="70"/>
      <c r="G172" s="70"/>
      <c r="H172" s="70"/>
      <c r="I172" s="70"/>
      <c r="J172" s="538"/>
      <c r="K172" s="70"/>
      <c r="L172" s="70"/>
      <c r="M172" s="95"/>
      <c r="N172" s="95"/>
      <c r="O172" s="95"/>
      <c r="P172" s="51"/>
      <c r="Q172" s="590"/>
      <c r="R172" s="590"/>
      <c r="S172" s="590"/>
      <c r="T172" s="590"/>
      <c r="U172" s="590"/>
      <c r="V172" s="590"/>
      <c r="W172" s="590"/>
      <c r="X172" s="590"/>
      <c r="Y172" s="759"/>
      <c r="Z172" s="590"/>
      <c r="AA172" s="590"/>
      <c r="AB172" s="590"/>
      <c r="AC172" s="50"/>
      <c r="AD172" s="50"/>
      <c r="AE172" s="81"/>
      <c r="AF172" s="2"/>
      <c r="AG172" s="2"/>
      <c r="AH172" s="746"/>
      <c r="AI172" s="10"/>
      <c r="AJ172" s="1"/>
      <c r="AK172" s="1"/>
      <c r="AL172" s="928"/>
      <c r="AM172" s="928"/>
      <c r="AN172" s="931"/>
      <c r="AO172" s="504"/>
      <c r="AP172" s="1"/>
      <c r="AQ172" s="1"/>
      <c r="AR172" s="1"/>
      <c r="AS172" s="1"/>
      <c r="AT172" s="1"/>
      <c r="AU172" s="1"/>
      <c r="AV172" s="1"/>
      <c r="AW172" s="1"/>
      <c r="AX172" s="119"/>
      <c r="AY172" s="119"/>
      <c r="AZ172" s="119"/>
      <c r="BA172" s="119"/>
      <c r="BB172" s="119"/>
      <c r="BC172" s="1"/>
      <c r="BD172" s="2"/>
      <c r="BE172" s="1"/>
      <c r="BF172" s="1"/>
      <c r="BG172" s="1"/>
      <c r="BH172" s="1"/>
      <c r="BI172" s="1"/>
      <c r="BJ172" s="1"/>
      <c r="BK172" s="1"/>
      <c r="BL172" s="1"/>
      <c r="BM172" s="1"/>
      <c r="BN172" s="1"/>
      <c r="BO172" s="1"/>
      <c r="BP172" s="1"/>
      <c r="BQ172" s="1"/>
      <c r="BR172" s="1"/>
      <c r="BS172" s="1"/>
      <c r="BT172" s="1"/>
      <c r="BU172" s="1"/>
      <c r="BV172" s="1"/>
      <c r="BW172" s="1"/>
      <c r="BX172" s="1"/>
      <c r="BY172" s="1"/>
      <c r="BZ172" s="1"/>
      <c r="CA172" s="1"/>
      <c r="CB172" s="1"/>
      <c r="CC172" s="1"/>
      <c r="CD172" s="1"/>
      <c r="CE172" s="1"/>
      <c r="CF172" s="1"/>
      <c r="CG172" s="1"/>
      <c r="CH172" s="1"/>
      <c r="CI172" s="1"/>
      <c r="CJ172" s="1"/>
      <c r="CK172" s="1"/>
      <c r="CL172" s="1"/>
      <c r="CM172" s="1"/>
      <c r="CN172" s="1"/>
      <c r="CO172" s="1"/>
      <c r="CP172" s="1"/>
      <c r="CQ172" s="1"/>
      <c r="CR172" s="1"/>
      <c r="CS172" s="1"/>
      <c r="CT172" s="1"/>
      <c r="CU172" s="1"/>
      <c r="CV172" s="1"/>
      <c r="CW172" s="1"/>
      <c r="CX172" s="1"/>
      <c r="CY172" s="1"/>
      <c r="CZ172" s="1"/>
      <c r="DA172" s="1"/>
      <c r="DB172" s="1"/>
      <c r="DC172" s="1"/>
      <c r="DD172" s="1"/>
      <c r="DE172" s="1"/>
      <c r="DF172" s="1"/>
      <c r="DG172" s="1"/>
      <c r="DH172" s="1"/>
      <c r="DI172" s="1"/>
      <c r="DJ172" s="1"/>
      <c r="DK172" s="1"/>
      <c r="DL172" s="1"/>
      <c r="DM172" s="1"/>
      <c r="DN172" s="1"/>
      <c r="DO172" s="1"/>
      <c r="DP172" s="1"/>
      <c r="DQ172" s="1"/>
      <c r="DR172" s="1"/>
      <c r="DS172" s="1"/>
      <c r="DT172" s="1"/>
      <c r="DU172" s="1"/>
      <c r="DV172" s="1"/>
      <c r="DW172" s="1"/>
      <c r="DX172" s="1"/>
      <c r="DY172" s="1"/>
      <c r="DZ172" s="1"/>
      <c r="EA172" s="1"/>
      <c r="EB172" s="1"/>
      <c r="EC172" s="1"/>
      <c r="ED172" s="1"/>
      <c r="EE172" s="1"/>
      <c r="EF172" s="1"/>
      <c r="EG172" s="1"/>
      <c r="EH172" s="1"/>
      <c r="EI172" s="1"/>
      <c r="EJ172" s="1"/>
      <c r="EK172" s="1"/>
      <c r="EL172" s="1"/>
      <c r="EM172" s="1"/>
      <c r="EN172" s="1"/>
      <c r="EO172" s="1"/>
      <c r="EP172" s="1"/>
      <c r="EQ172" s="1"/>
      <c r="ER172" s="1"/>
      <c r="ES172" s="1"/>
      <c r="ET172" s="1"/>
      <c r="EU172" s="1"/>
      <c r="EV172" s="1"/>
      <c r="EW172" s="1"/>
      <c r="EX172" s="1"/>
      <c r="EY172" s="1"/>
      <c r="EZ172" s="1"/>
      <c r="FA172" s="1"/>
      <c r="FB172" s="1"/>
      <c r="FC172" s="1"/>
      <c r="FD172" s="1"/>
      <c r="FE172" s="1"/>
      <c r="FF172" s="1"/>
      <c r="FG172" s="1"/>
      <c r="FH172" s="1"/>
      <c r="FI172" s="1"/>
      <c r="FJ172" s="1"/>
      <c r="FK172" s="1"/>
      <c r="FL172" s="1"/>
      <c r="FM172" s="1"/>
      <c r="FN172" s="1"/>
      <c r="FO172" s="1"/>
      <c r="FP172" s="1"/>
      <c r="FQ172" s="1"/>
      <c r="FR172" s="1"/>
      <c r="FS172" s="1"/>
      <c r="FT172" s="1"/>
      <c r="FU172" s="1"/>
      <c r="FV172" s="1"/>
      <c r="FW172" s="1"/>
      <c r="FX172" s="1"/>
      <c r="FY172" s="1"/>
      <c r="FZ172" s="1"/>
      <c r="GA172" s="1"/>
      <c r="GB172" s="1"/>
      <c r="GC172" s="1"/>
      <c r="GD172" s="1"/>
      <c r="GE172" s="1"/>
      <c r="GF172" s="1"/>
      <c r="GG172" s="1"/>
      <c r="GH172" s="1"/>
      <c r="GI172" s="1"/>
      <c r="GJ172" s="1"/>
      <c r="GK172" s="1"/>
      <c r="GL172" s="1"/>
      <c r="GM172" s="1"/>
      <c r="GN172" s="1"/>
      <c r="GO172" s="1"/>
      <c r="GP172" s="1"/>
      <c r="GQ172" s="1"/>
      <c r="GR172" s="1"/>
      <c r="GS172" s="1"/>
      <c r="GT172" s="1"/>
      <c r="GU172" s="1"/>
      <c r="GV172" s="1"/>
      <c r="GW172" s="1"/>
      <c r="GX172" s="1"/>
      <c r="GY172" s="1"/>
      <c r="GZ172" s="1"/>
      <c r="HA172" s="1"/>
      <c r="HB172" s="1"/>
      <c r="HC172" s="1"/>
      <c r="HD172" s="1"/>
      <c r="HE172" s="1"/>
      <c r="HF172" s="1"/>
      <c r="HG172" s="1"/>
      <c r="HH172" s="1"/>
      <c r="HI172" s="1"/>
      <c r="HJ172" s="1"/>
      <c r="HK172" s="1"/>
      <c r="HL172" s="1"/>
      <c r="HM172" s="1"/>
      <c r="HN172" s="1"/>
      <c r="HO172" s="1"/>
      <c r="HP172" s="1"/>
      <c r="HQ172" s="1"/>
      <c r="HR172" s="1"/>
      <c r="HS172" s="1"/>
      <c r="HT172" s="1"/>
      <c r="HU172" s="1"/>
      <c r="HV172" s="1"/>
      <c r="HW172" s="1"/>
      <c r="HX172" s="1"/>
      <c r="HY172" s="1"/>
      <c r="HZ172" s="1"/>
      <c r="IA172" s="1"/>
      <c r="IB172" s="1"/>
      <c r="IC172" s="1"/>
      <c r="ID172" s="1"/>
      <c r="IE172" s="1"/>
      <c r="IF172" s="1"/>
      <c r="IG172" s="1"/>
      <c r="IH172" s="1"/>
      <c r="II172" s="1"/>
      <c r="IJ172" s="1"/>
      <c r="IK172" s="1"/>
      <c r="IL172" s="1"/>
      <c r="IM172" s="1"/>
      <c r="IN172" s="1"/>
      <c r="IO172" s="1"/>
      <c r="IP172" s="1"/>
      <c r="IQ172" s="1"/>
      <c r="IR172" s="1"/>
      <c r="IS172" s="1"/>
      <c r="IT172" s="1"/>
      <c r="IU172" s="1"/>
      <c r="IV172" s="1"/>
      <c r="IW172" s="1"/>
      <c r="IX172" s="1"/>
      <c r="IY172" s="1"/>
      <c r="IZ172" s="1"/>
      <c r="JA172" s="1"/>
      <c r="JB172" s="1"/>
      <c r="JC172" s="1"/>
      <c r="JD172" s="1"/>
      <c r="JE172" s="1"/>
      <c r="JF172" s="1"/>
      <c r="JG172" s="1"/>
      <c r="JH172" s="1"/>
      <c r="JI172" s="1"/>
      <c r="JJ172" s="1"/>
      <c r="JK172" s="1"/>
      <c r="JL172" s="1"/>
      <c r="JM172" s="1"/>
      <c r="JN172" s="1"/>
      <c r="JO172" s="1"/>
      <c r="JP172" s="1"/>
      <c r="JQ172" s="1"/>
      <c r="JR172" s="1"/>
      <c r="JS172" s="1"/>
      <c r="JT172" s="1"/>
      <c r="JU172" s="1"/>
      <c r="JV172" s="1"/>
      <c r="JW172" s="1"/>
      <c r="JX172" s="1"/>
      <c r="JY172" s="1"/>
      <c r="JZ172" s="1"/>
      <c r="KA172" s="1"/>
      <c r="KB172" s="1"/>
      <c r="KC172" s="1"/>
      <c r="KD172" s="1"/>
      <c r="KE172" s="1"/>
      <c r="KF172" s="1"/>
      <c r="KG172" s="1"/>
      <c r="KH172" s="1"/>
      <c r="KI172" s="1"/>
      <c r="KJ172" s="1"/>
      <c r="KK172" s="1"/>
      <c r="KL172" s="1"/>
      <c r="KM172" s="1"/>
      <c r="KN172" s="1"/>
      <c r="KO172" s="1"/>
      <c r="KP172" s="1"/>
      <c r="KQ172" s="1"/>
      <c r="KR172" s="1"/>
      <c r="KS172" s="1"/>
      <c r="KT172" s="1"/>
      <c r="KU172" s="1"/>
      <c r="KV172" s="1"/>
      <c r="KW172" s="1"/>
      <c r="KX172" s="1"/>
      <c r="KY172" s="1"/>
      <c r="KZ172" s="1"/>
      <c r="LA172" s="1"/>
      <c r="LB172" s="1"/>
      <c r="LC172" s="1"/>
      <c r="LD172" s="1"/>
      <c r="LE172" s="1"/>
      <c r="LF172" s="1"/>
      <c r="LG172" s="1"/>
      <c r="LH172" s="1"/>
      <c r="LI172" s="1"/>
      <c r="LJ172" s="1"/>
      <c r="LK172" s="1"/>
      <c r="LL172" s="1"/>
      <c r="LM172" s="1"/>
      <c r="LN172" s="1"/>
      <c r="LO172" s="1"/>
      <c r="LP172" s="1"/>
      <c r="LQ172" s="1"/>
      <c r="LR172" s="1"/>
      <c r="LS172" s="1"/>
      <c r="LT172" s="1"/>
      <c r="LU172" s="1"/>
      <c r="LV172" s="1"/>
      <c r="LW172" s="1"/>
      <c r="LX172" s="1"/>
      <c r="LY172" s="1"/>
      <c r="LZ172" s="1"/>
      <c r="MA172" s="1"/>
      <c r="MB172" s="1"/>
      <c r="MC172" s="1"/>
      <c r="MD172" s="1"/>
      <c r="ME172" s="1"/>
      <c r="MF172" s="1"/>
      <c r="MG172" s="1"/>
      <c r="MH172" s="1"/>
      <c r="MI172" s="1"/>
      <c r="MJ172" s="1"/>
      <c r="MK172" s="1"/>
      <c r="ML172" s="1"/>
      <c r="MM172" s="1"/>
      <c r="MN172" s="1"/>
      <c r="MO172" s="1"/>
      <c r="MP172" s="1"/>
      <c r="MQ172" s="1"/>
      <c r="MR172" s="1"/>
      <c r="MS172" s="1"/>
      <c r="MT172" s="1"/>
      <c r="MU172" s="1"/>
      <c r="MV172" s="1"/>
      <c r="MW172" s="1"/>
      <c r="MX172" s="1"/>
      <c r="MY172" s="1"/>
      <c r="MZ172" s="1"/>
      <c r="NA172" s="1"/>
      <c r="NB172" s="1"/>
      <c r="NC172" s="1"/>
      <c r="ND172" s="1"/>
      <c r="NE172" s="1"/>
      <c r="NF172" s="1"/>
      <c r="NG172" s="1"/>
      <c r="NH172" s="1"/>
      <c r="NI172" s="1"/>
      <c r="NJ172" s="1"/>
      <c r="NK172" s="1"/>
      <c r="NL172" s="1"/>
      <c r="NM172" s="1"/>
      <c r="NN172" s="1"/>
      <c r="NO172" s="1"/>
      <c r="NP172" s="1"/>
      <c r="NQ172" s="1"/>
      <c r="NR172" s="1"/>
      <c r="NS172" s="1"/>
      <c r="NT172" s="1"/>
      <c r="NU172" s="1"/>
      <c r="NV172" s="1"/>
      <c r="NW172" s="1"/>
      <c r="NX172" s="1"/>
      <c r="NY172" s="1"/>
      <c r="NZ172" s="1"/>
      <c r="OA172" s="1"/>
      <c r="OB172" s="1"/>
      <c r="OC172" s="1"/>
      <c r="OD172" s="1"/>
      <c r="OE172" s="1"/>
      <c r="OF172" s="1"/>
      <c r="OG172" s="1"/>
      <c r="OH172" s="1"/>
      <c r="OI172" s="1"/>
      <c r="OJ172" s="1"/>
      <c r="OK172" s="1"/>
      <c r="OL172" s="1"/>
      <c r="OM172" s="1"/>
      <c r="ON172" s="1"/>
      <c r="OO172" s="1"/>
      <c r="OP172" s="1"/>
      <c r="OQ172" s="1"/>
      <c r="OR172" s="1"/>
      <c r="OS172" s="1"/>
      <c r="OT172" s="1"/>
      <c r="OU172" s="1"/>
      <c r="OV172" s="1"/>
      <c r="OW172" s="1"/>
      <c r="OX172" s="1"/>
      <c r="OY172" s="1"/>
      <c r="OZ172" s="1"/>
      <c r="PA172" s="1"/>
      <c r="PB172" s="1"/>
      <c r="PC172" s="1"/>
      <c r="PD172" s="1"/>
      <c r="PE172" s="1"/>
      <c r="PF172" s="1"/>
      <c r="PG172" s="1"/>
      <c r="PH172" s="1"/>
      <c r="PI172" s="1"/>
      <c r="PJ172" s="1"/>
      <c r="PK172" s="1"/>
      <c r="PL172" s="1"/>
      <c r="PM172" s="1"/>
      <c r="PN172" s="1"/>
      <c r="PO172" s="1"/>
      <c r="PP172" s="1"/>
      <c r="PQ172" s="1"/>
      <c r="PR172" s="1"/>
      <c r="PS172" s="1"/>
      <c r="PT172" s="1"/>
      <c r="PU172" s="1"/>
      <c r="PV172" s="1"/>
      <c r="PW172" s="1"/>
      <c r="PX172" s="1"/>
      <c r="PY172" s="1"/>
      <c r="PZ172" s="1"/>
      <c r="QA172" s="1"/>
      <c r="QB172" s="1"/>
      <c r="QC172" s="1"/>
      <c r="QD172" s="1"/>
      <c r="QE172" s="1"/>
      <c r="QF172" s="1"/>
      <c r="QG172" s="1"/>
      <c r="QH172" s="1"/>
      <c r="QI172" s="1"/>
      <c r="QJ172" s="1"/>
      <c r="QK172" s="1"/>
      <c r="QL172" s="1"/>
      <c r="QM172" s="1"/>
      <c r="QN172" s="1"/>
      <c r="QO172" s="1"/>
      <c r="QP172" s="1"/>
      <c r="QQ172" s="1"/>
      <c r="QR172" s="1"/>
      <c r="QS172" s="1"/>
      <c r="QT172" s="1"/>
      <c r="QU172" s="1"/>
      <c r="QV172" s="1"/>
      <c r="QW172" s="1"/>
      <c r="QX172" s="1"/>
      <c r="QY172" s="1"/>
      <c r="QZ172" s="1"/>
      <c r="RA172" s="1"/>
      <c r="RB172" s="1"/>
      <c r="RC172" s="1"/>
      <c r="RD172" s="1"/>
      <c r="RE172" s="1"/>
      <c r="RF172" s="1"/>
      <c r="RG172" s="1"/>
      <c r="RH172" s="1"/>
      <c r="RI172" s="1"/>
      <c r="RJ172" s="1"/>
      <c r="RK172" s="1"/>
      <c r="RL172" s="1"/>
      <c r="RM172" s="1"/>
      <c r="RN172" s="1"/>
      <c r="RO172" s="1"/>
      <c r="RP172" s="1"/>
      <c r="RQ172" s="1"/>
      <c r="RR172" s="1"/>
      <c r="RS172" s="1"/>
      <c r="RT172" s="1"/>
      <c r="RU172" s="1"/>
      <c r="RV172" s="1"/>
      <c r="RW172" s="1"/>
      <c r="RX172" s="1"/>
      <c r="RY172" s="1"/>
      <c r="RZ172" s="1"/>
      <c r="SA172" s="1"/>
      <c r="SB172" s="1"/>
      <c r="SC172" s="1"/>
      <c r="SD172" s="1"/>
      <c r="SE172" s="1"/>
      <c r="SF172" s="1"/>
      <c r="SG172" s="1"/>
      <c r="SH172" s="1"/>
      <c r="SI172" s="1"/>
      <c r="SJ172" s="1"/>
      <c r="SK172" s="1"/>
      <c r="SL172" s="1"/>
      <c r="SM172" s="1"/>
      <c r="SN172" s="1"/>
      <c r="SO172" s="1"/>
      <c r="SP172" s="1"/>
      <c r="SQ172" s="1"/>
      <c r="SR172" s="1"/>
      <c r="SS172" s="1"/>
      <c r="ST172" s="1"/>
      <c r="SU172" s="1"/>
      <c r="SV172" s="1"/>
      <c r="SW172" s="1"/>
      <c r="SX172" s="1"/>
      <c r="SY172" s="1"/>
      <c r="SZ172" s="1"/>
      <c r="TA172" s="1"/>
      <c r="TB172" s="1"/>
      <c r="TC172" s="1"/>
      <c r="TD172" s="1"/>
      <c r="TE172" s="1"/>
      <c r="TF172" s="1"/>
      <c r="TG172" s="1"/>
      <c r="TH172" s="1"/>
      <c r="TI172" s="1"/>
      <c r="TJ172" s="1"/>
      <c r="TK172" s="1"/>
      <c r="TL172" s="1"/>
      <c r="TM172" s="1"/>
      <c r="TN172" s="1"/>
      <c r="TO172" s="1"/>
      <c r="TP172" s="1"/>
      <c r="TQ172" s="1"/>
      <c r="TR172" s="1"/>
      <c r="TS172" s="1"/>
      <c r="TT172" s="1"/>
      <c r="TU172" s="1"/>
      <c r="TV172" s="1"/>
      <c r="TW172" s="1"/>
      <c r="TX172" s="1"/>
      <c r="TY172" s="1"/>
      <c r="TZ172" s="1"/>
      <c r="UA172" s="1"/>
      <c r="UB172" s="1"/>
      <c r="UC172" s="1"/>
      <c r="UD172" s="1"/>
      <c r="UE172" s="1"/>
      <c r="UF172" s="1"/>
      <c r="UG172" s="1"/>
      <c r="UH172" s="1"/>
      <c r="UI172" s="1"/>
      <c r="UJ172" s="1"/>
      <c r="UK172" s="1"/>
      <c r="UL172" s="1"/>
      <c r="UM172" s="1"/>
      <c r="UN172" s="1"/>
      <c r="UO172" s="1"/>
      <c r="UP172" s="1"/>
      <c r="UQ172" s="1"/>
      <c r="UR172" s="1"/>
      <c r="US172" s="1"/>
      <c r="UT172" s="1"/>
      <c r="UU172" s="1"/>
      <c r="UV172" s="1"/>
      <c r="UW172" s="1"/>
      <c r="UX172" s="1"/>
      <c r="UY172" s="1"/>
      <c r="UZ172" s="1"/>
      <c r="VA172" s="1"/>
      <c r="VB172" s="1"/>
      <c r="VC172" s="1"/>
      <c r="VD172" s="1"/>
      <c r="VE172" s="1"/>
      <c r="VF172" s="1"/>
      <c r="VG172" s="1"/>
      <c r="VH172" s="1"/>
      <c r="VI172" s="1"/>
      <c r="VJ172" s="1"/>
      <c r="VK172" s="1"/>
      <c r="VL172" s="1"/>
      <c r="VM172" s="1"/>
      <c r="VN172" s="1"/>
      <c r="VO172" s="1"/>
      <c r="VP172" s="1"/>
      <c r="VQ172" s="1"/>
      <c r="VR172" s="1"/>
      <c r="VS172" s="1"/>
      <c r="VT172" s="1"/>
      <c r="VU172" s="1"/>
      <c r="VV172" s="1"/>
      <c r="VW172" s="1"/>
      <c r="VX172" s="1"/>
      <c r="VY172" s="1"/>
      <c r="VZ172" s="1"/>
      <c r="WA172" s="1"/>
      <c r="WB172" s="1"/>
      <c r="WC172" s="1"/>
      <c r="WD172" s="1"/>
      <c r="WE172" s="1"/>
      <c r="WF172" s="1"/>
      <c r="WG172" s="1"/>
      <c r="WH172" s="1"/>
      <c r="WI172" s="1"/>
      <c r="WJ172" s="1"/>
      <c r="WK172" s="1"/>
      <c r="WL172" s="1"/>
      <c r="WM172" s="1"/>
      <c r="WN172" s="1"/>
      <c r="WO172" s="1"/>
      <c r="WP172" s="1"/>
      <c r="WQ172" s="1"/>
      <c r="WR172" s="1"/>
      <c r="WS172" s="1"/>
      <c r="WT172" s="1"/>
      <c r="WU172" s="1"/>
      <c r="WV172" s="1"/>
      <c r="WW172" s="1"/>
      <c r="WX172" s="1"/>
      <c r="WY172" s="1"/>
      <c r="WZ172" s="1"/>
      <c r="XA172" s="1"/>
      <c r="XB172" s="1"/>
      <c r="XC172" s="1"/>
      <c r="XD172" s="1"/>
      <c r="XE172" s="1"/>
      <c r="XF172" s="1"/>
      <c r="XG172" s="1"/>
      <c r="XH172" s="1"/>
      <c r="XI172" s="1"/>
      <c r="XJ172" s="1"/>
      <c r="XK172" s="1"/>
      <c r="XL172" s="1"/>
      <c r="XM172" s="1"/>
      <c r="XN172" s="1"/>
      <c r="XO172" s="1"/>
      <c r="XP172" s="1"/>
      <c r="XQ172" s="1"/>
      <c r="XR172" s="1"/>
      <c r="XS172" s="1"/>
      <c r="XT172" s="1"/>
      <c r="XU172" s="1"/>
      <c r="XV172" s="1"/>
      <c r="XW172" s="1"/>
      <c r="XX172" s="1"/>
      <c r="XY172" s="1"/>
      <c r="XZ172" s="1"/>
      <c r="YA172" s="1"/>
      <c r="YB172" s="1"/>
      <c r="YC172" s="1"/>
      <c r="YD172" s="1"/>
      <c r="YE172" s="1"/>
      <c r="YF172" s="1"/>
      <c r="YG172" s="1"/>
      <c r="YH172" s="1"/>
      <c r="YI172" s="1"/>
      <c r="YJ172" s="1"/>
      <c r="YK172" s="1"/>
      <c r="YL172" s="1"/>
      <c r="YM172" s="1"/>
      <c r="YN172" s="1"/>
      <c r="YO172" s="1"/>
      <c r="YP172" s="1"/>
      <c r="YQ172" s="1"/>
      <c r="YR172" s="1"/>
      <c r="YS172" s="1"/>
      <c r="YT172" s="1"/>
      <c r="YU172" s="1"/>
      <c r="YV172" s="1"/>
      <c r="YW172" s="1"/>
      <c r="YX172" s="1"/>
      <c r="YY172" s="1"/>
      <c r="YZ172" s="1"/>
      <c r="ZA172" s="1"/>
      <c r="ZB172" s="1"/>
      <c r="ZC172" s="1"/>
      <c r="ZD172" s="1"/>
      <c r="ZE172" s="1"/>
      <c r="ZF172" s="1"/>
      <c r="ZG172" s="1"/>
      <c r="ZH172" s="1"/>
      <c r="ZI172" s="1"/>
      <c r="ZJ172" s="1"/>
      <c r="ZK172" s="1"/>
      <c r="ZL172" s="1"/>
      <c r="ZM172" s="1"/>
      <c r="ZN172" s="1"/>
      <c r="ZO172" s="1"/>
      <c r="ZP172" s="1"/>
      <c r="ZQ172" s="1"/>
      <c r="ZR172" s="1"/>
      <c r="ZS172" s="1"/>
      <c r="ZT172" s="1"/>
      <c r="ZU172" s="1"/>
      <c r="ZV172" s="1"/>
      <c r="ZW172" s="1"/>
      <c r="ZX172" s="1"/>
      <c r="ZY172" s="1"/>
      <c r="ZZ172" s="1"/>
      <c r="AAA172" s="1"/>
      <c r="AAB172" s="1"/>
      <c r="AAC172" s="1"/>
      <c r="AAD172" s="1"/>
      <c r="AAE172" s="1"/>
      <c r="AAF172" s="1"/>
      <c r="AAG172" s="1"/>
      <c r="AAH172" s="1"/>
      <c r="AAI172" s="1"/>
      <c r="AAJ172" s="1"/>
      <c r="AAK172" s="1"/>
      <c r="AAL172" s="1"/>
      <c r="AAM172" s="1"/>
      <c r="AAN172" s="1"/>
      <c r="AAO172" s="1"/>
      <c r="AAP172" s="1"/>
      <c r="AAQ172" s="1"/>
      <c r="AAR172" s="1"/>
      <c r="AAS172" s="1"/>
      <c r="AAT172" s="1"/>
      <c r="AAU172" s="1"/>
      <c r="AAV172" s="1"/>
      <c r="AAW172" s="1"/>
      <c r="AAX172" s="1"/>
      <c r="AAY172" s="1"/>
      <c r="AAZ172" s="1"/>
      <c r="ABA172" s="1"/>
      <c r="ABB172" s="1"/>
      <c r="ABC172" s="1"/>
      <c r="ABD172" s="1"/>
      <c r="ABE172" s="1"/>
      <c r="ABF172" s="1"/>
      <c r="ABG172" s="1"/>
      <c r="ABH172" s="1"/>
      <c r="ABI172" s="1"/>
      <c r="ABJ172" s="1"/>
      <c r="ABK172" s="1"/>
      <c r="ABL172" s="1"/>
      <c r="ABM172" s="1"/>
      <c r="ABN172" s="1"/>
      <c r="ABO172" s="1"/>
      <c r="ABP172" s="1"/>
      <c r="ABQ172" s="1"/>
      <c r="ABR172" s="1"/>
      <c r="ABS172" s="1"/>
      <c r="ABT172" s="1"/>
      <c r="ABU172" s="1"/>
      <c r="ABV172" s="1"/>
      <c r="ABW172" s="1"/>
      <c r="ABX172" s="1"/>
      <c r="ABY172" s="1"/>
      <c r="ABZ172" s="1"/>
      <c r="ACA172" s="1"/>
      <c r="ACB172" s="1"/>
      <c r="ACC172" s="1"/>
      <c r="ACD172" s="1"/>
      <c r="ACE172" s="1"/>
      <c r="ACF172" s="1"/>
      <c r="ACG172" s="1"/>
      <c r="ACH172" s="1"/>
      <c r="ACI172" s="1"/>
      <c r="ACJ172" s="1"/>
      <c r="ACK172" s="1"/>
      <c r="ACL172" s="1"/>
      <c r="ACM172" s="1"/>
      <c r="ACN172" s="1"/>
      <c r="ACO172" s="1"/>
      <c r="ACP172" s="1"/>
      <c r="ACQ172" s="1"/>
      <c r="ACR172" s="1"/>
      <c r="ACS172" s="1"/>
      <c r="ACT172" s="1"/>
      <c r="ACU172" s="1"/>
      <c r="ACV172" s="1"/>
      <c r="ACW172" s="1"/>
      <c r="ACX172" s="1"/>
      <c r="ACY172" s="1"/>
      <c r="ACZ172" s="1"/>
      <c r="ADA172" s="1"/>
      <c r="ADB172" s="1"/>
      <c r="ADC172" s="1"/>
      <c r="ADD172" s="1"/>
      <c r="ADE172" s="1"/>
      <c r="ADF172" s="1"/>
      <c r="ADG172" s="1"/>
      <c r="ADH172" s="1"/>
      <c r="ADI172" s="1"/>
      <c r="ADJ172" s="1"/>
      <c r="ADK172" s="1"/>
      <c r="ADL172" s="1"/>
      <c r="ADM172" s="1"/>
      <c r="ADN172" s="1"/>
      <c r="ADO172" s="1"/>
      <c r="ADP172" s="1"/>
      <c r="ADQ172" s="1"/>
      <c r="ADR172" s="1"/>
      <c r="ADS172" s="1"/>
      <c r="ADT172" s="1"/>
      <c r="ADU172" s="1"/>
      <c r="ADV172" s="1"/>
      <c r="ADW172" s="1"/>
      <c r="ADX172" s="1"/>
      <c r="ADY172" s="1"/>
      <c r="ADZ172" s="1"/>
      <c r="AEA172" s="1"/>
      <c r="AEB172" s="1"/>
      <c r="AEC172" s="1"/>
      <c r="AED172" s="1"/>
      <c r="AEE172" s="1"/>
      <c r="AEF172" s="1"/>
      <c r="AEG172" s="1"/>
      <c r="AEH172" s="1"/>
      <c r="AEI172" s="1"/>
      <c r="AEJ172" s="1"/>
      <c r="AEK172" s="1"/>
      <c r="AEL172" s="1"/>
      <c r="AEM172" s="1"/>
      <c r="AEN172" s="1"/>
      <c r="AEO172" s="1"/>
      <c r="AEP172" s="1"/>
      <c r="AEQ172" s="1"/>
      <c r="AER172" s="1"/>
      <c r="AES172" s="1"/>
      <c r="AET172" s="1"/>
      <c r="AEU172" s="1"/>
      <c r="AEV172" s="1"/>
      <c r="AEW172" s="1"/>
      <c r="AEX172" s="1"/>
      <c r="AEY172" s="1"/>
      <c r="AEZ172" s="1"/>
      <c r="AFA172" s="1"/>
      <c r="AFB172" s="1"/>
      <c r="AFC172" s="1"/>
      <c r="AFD172" s="1"/>
      <c r="AFE172" s="1"/>
      <c r="AFF172" s="1"/>
      <c r="AFG172" s="1"/>
      <c r="AFH172" s="1"/>
      <c r="AFI172" s="1"/>
      <c r="AFJ172" s="1"/>
      <c r="AFK172" s="1"/>
      <c r="AFL172" s="1"/>
      <c r="AFM172" s="1"/>
      <c r="AFN172" s="1"/>
      <c r="AFO172" s="1"/>
      <c r="AFP172" s="1"/>
      <c r="AFQ172" s="1"/>
      <c r="AFR172" s="1"/>
      <c r="AFS172" s="1"/>
      <c r="AFT172" s="1"/>
      <c r="AFU172" s="1"/>
      <c r="AFV172" s="1"/>
      <c r="AFW172" s="1"/>
      <c r="AFX172" s="1"/>
      <c r="AFY172" s="1"/>
      <c r="AFZ172" s="1"/>
      <c r="AGA172" s="1"/>
      <c r="AGB172" s="1"/>
      <c r="AGC172" s="1"/>
      <c r="AGD172" s="1"/>
      <c r="AGE172" s="1"/>
      <c r="AGF172" s="1"/>
      <c r="AGG172" s="1"/>
      <c r="AGH172" s="1"/>
      <c r="AGI172" s="1"/>
      <c r="AGJ172" s="1"/>
      <c r="AGK172" s="1"/>
      <c r="AGL172" s="1"/>
      <c r="AGM172" s="1"/>
      <c r="AGN172" s="1"/>
      <c r="AGO172" s="1"/>
      <c r="AGP172" s="1"/>
      <c r="AGQ172" s="1"/>
      <c r="AGR172" s="1"/>
      <c r="AGS172" s="1"/>
      <c r="AGT172" s="1"/>
      <c r="AGU172" s="1"/>
      <c r="AGV172" s="1"/>
      <c r="AGW172" s="1"/>
      <c r="AGX172" s="1"/>
      <c r="AGY172" s="1"/>
      <c r="AGZ172" s="1"/>
      <c r="AHA172" s="1"/>
      <c r="AHB172" s="1"/>
      <c r="AHC172" s="1"/>
      <c r="AHD172" s="1"/>
      <c r="AHE172" s="1"/>
      <c r="AHF172" s="1"/>
      <c r="AHG172" s="1"/>
      <c r="AHH172" s="1"/>
      <c r="AHI172" s="1"/>
      <c r="AHJ172" s="1"/>
      <c r="AHK172" s="1"/>
      <c r="AHL172" s="1"/>
      <c r="AHM172" s="1"/>
      <c r="AHN172" s="1"/>
      <c r="AHO172" s="1"/>
      <c r="AHP172" s="1"/>
      <c r="AHQ172" s="1"/>
      <c r="AHR172" s="1"/>
      <c r="AHS172" s="1"/>
      <c r="AHT172" s="1"/>
      <c r="AHU172" s="1"/>
      <c r="AHV172" s="1"/>
      <c r="AHW172" s="1"/>
      <c r="AHX172" s="1"/>
      <c r="AHY172" s="1"/>
      <c r="AHZ172" s="1"/>
      <c r="AIA172" s="1"/>
      <c r="AIB172" s="1"/>
      <c r="AIC172" s="1"/>
      <c r="AID172" s="1"/>
      <c r="AIE172" s="1"/>
      <c r="AIF172" s="1"/>
      <c r="AIG172" s="1"/>
      <c r="AIH172" s="1"/>
      <c r="AII172" s="1"/>
      <c r="AIJ172" s="1"/>
      <c r="AIK172" s="1"/>
      <c r="AIL172" s="1"/>
      <c r="AIM172" s="1"/>
      <c r="AIN172" s="1"/>
      <c r="AIO172" s="1"/>
      <c r="AIP172" s="1"/>
      <c r="AIQ172" s="1"/>
      <c r="AIR172" s="1"/>
      <c r="AIS172" s="1"/>
      <c r="AIT172" s="1"/>
      <c r="AIU172" s="1"/>
      <c r="AIV172" s="1"/>
      <c r="AIW172" s="1"/>
      <c r="AIX172" s="1"/>
      <c r="AIY172" s="1"/>
      <c r="AIZ172" s="1"/>
      <c r="AJA172" s="1"/>
      <c r="AJB172" s="1"/>
      <c r="AJC172" s="1"/>
      <c r="AJD172" s="1"/>
      <c r="AJE172" s="1"/>
      <c r="AJF172" s="1"/>
      <c r="AJG172" s="1"/>
      <c r="AJH172" s="1"/>
      <c r="AJI172" s="1"/>
      <c r="AJJ172" s="1"/>
      <c r="AJK172" s="1"/>
      <c r="AJL172" s="1"/>
      <c r="AJM172" s="1"/>
      <c r="AJN172" s="1"/>
      <c r="AJO172" s="1"/>
      <c r="AJP172" s="1"/>
      <c r="AJQ172" s="1"/>
      <c r="AJR172" s="1"/>
      <c r="AJS172" s="1"/>
      <c r="AJT172" s="1"/>
      <c r="AJU172" s="1"/>
      <c r="AJV172" s="1"/>
      <c r="AJW172" s="1"/>
      <c r="AJX172" s="1"/>
      <c r="AJY172" s="1"/>
      <c r="AJZ172" s="1"/>
      <c r="AKA172" s="1"/>
      <c r="AKB172" s="1"/>
      <c r="AKC172" s="1"/>
      <c r="AKD172" s="1"/>
      <c r="AKE172" s="1"/>
      <c r="AKF172" s="1"/>
      <c r="AKG172" s="1"/>
      <c r="AKH172" s="1"/>
      <c r="AKI172" s="1"/>
      <c r="AKJ172" s="1"/>
      <c r="AKK172" s="1"/>
      <c r="AKL172" s="1"/>
      <c r="AKM172" s="1"/>
      <c r="AKN172" s="1"/>
      <c r="AKO172" s="1"/>
      <c r="AKP172" s="1"/>
      <c r="AKQ172" s="1"/>
      <c r="AKR172" s="1"/>
      <c r="AKS172" s="1"/>
      <c r="AKT172" s="1"/>
      <c r="AKU172" s="1"/>
      <c r="AKV172" s="1"/>
      <c r="AKW172" s="1"/>
      <c r="AKX172" s="1"/>
      <c r="AKY172" s="1"/>
      <c r="AKZ172" s="1"/>
      <c r="ALA172" s="1"/>
      <c r="ALB172" s="1"/>
      <c r="ALC172" s="1"/>
      <c r="ALD172" s="1"/>
      <c r="ALE172" s="1"/>
      <c r="ALF172" s="1"/>
      <c r="ALG172" s="1"/>
      <c r="ALH172" s="1"/>
      <c r="ALI172" s="1"/>
      <c r="ALJ172" s="1"/>
      <c r="ALK172" s="1"/>
      <c r="ALL172" s="1"/>
      <c r="ALM172" s="1"/>
      <c r="ALN172" s="1"/>
      <c r="ALO172" s="1"/>
      <c r="ALP172" s="1"/>
      <c r="ALQ172" s="1"/>
      <c r="ALR172" s="1"/>
      <c r="ALS172" s="1"/>
      <c r="ALT172" s="1"/>
      <c r="ALU172" s="1"/>
      <c r="ALV172" s="1"/>
      <c r="ALW172" s="1"/>
      <c r="ALX172" s="1"/>
      <c r="ALY172" s="1"/>
      <c r="ALZ172" s="1"/>
      <c r="AMA172" s="1"/>
      <c r="AMB172" s="1"/>
      <c r="AMC172" s="1"/>
      <c r="AMD172" s="1"/>
      <c r="AME172" s="1"/>
      <c r="AMF172" s="1"/>
      <c r="AMG172" s="1"/>
      <c r="AMH172" s="1"/>
      <c r="AMI172" s="1"/>
      <c r="AMJ172" s="1"/>
      <c r="AMK172" s="1"/>
      <c r="AML172" s="1"/>
      <c r="AMM172" s="1"/>
      <c r="AMN172" s="1"/>
      <c r="AMO172" s="1"/>
      <c r="AMP172" s="1"/>
      <c r="AMQ172" s="1"/>
      <c r="AMR172" s="1"/>
      <c r="AMS172" s="1"/>
      <c r="AMT172" s="1"/>
      <c r="AMU172" s="1"/>
      <c r="AMV172" s="1"/>
      <c r="AMW172" s="1"/>
      <c r="AMX172" s="1"/>
      <c r="AMY172" s="1"/>
      <c r="AMZ172" s="1"/>
      <c r="ANA172" s="1"/>
      <c r="ANB172" s="1"/>
      <c r="ANC172" s="1"/>
      <c r="AND172" s="1"/>
      <c r="ANE172" s="1"/>
      <c r="ANF172" s="1"/>
      <c r="ANG172" s="1"/>
      <c r="ANH172" s="1"/>
      <c r="ANI172" s="1"/>
      <c r="ANJ172" s="1"/>
      <c r="ANK172" s="1"/>
      <c r="ANL172" s="1"/>
      <c r="ANM172" s="1"/>
      <c r="ANN172" s="1"/>
      <c r="ANO172" s="1"/>
      <c r="ANP172" s="1"/>
      <c r="ANQ172" s="1"/>
      <c r="ANR172" s="1"/>
      <c r="ANS172" s="1"/>
      <c r="ANT172" s="1"/>
      <c r="ANU172" s="1"/>
      <c r="ANV172" s="1"/>
      <c r="ANW172" s="1"/>
      <c r="ANX172" s="1"/>
      <c r="ANY172" s="1"/>
      <c r="ANZ172" s="1"/>
      <c r="AOA172" s="1"/>
      <c r="AOB172" s="1"/>
      <c r="AOC172" s="1"/>
      <c r="AOD172" s="1"/>
      <c r="AOE172" s="1"/>
      <c r="AOF172" s="1"/>
      <c r="AOG172" s="1"/>
      <c r="AOH172" s="1"/>
      <c r="AOI172" s="1"/>
      <c r="AOJ172" s="1"/>
      <c r="AOK172" s="1"/>
      <c r="AOL172" s="1"/>
      <c r="AOM172" s="1"/>
      <c r="AON172" s="1"/>
      <c r="AOO172" s="1"/>
      <c r="AOP172" s="1"/>
      <c r="AOQ172" s="1"/>
      <c r="AOR172" s="1"/>
      <c r="AOS172" s="1"/>
      <c r="AOT172" s="1"/>
      <c r="AOU172" s="1"/>
      <c r="AOV172" s="1"/>
      <c r="AOW172" s="1"/>
      <c r="AOX172" s="1"/>
      <c r="AOY172" s="1"/>
      <c r="AOZ172" s="1"/>
      <c r="APA172" s="1"/>
      <c r="APB172" s="1"/>
      <c r="APC172" s="1"/>
      <c r="APD172" s="1"/>
      <c r="APE172" s="1"/>
      <c r="APF172" s="1"/>
      <c r="APG172" s="1"/>
      <c r="APH172" s="1"/>
      <c r="API172" s="1"/>
      <c r="APJ172" s="1"/>
      <c r="APK172" s="1"/>
      <c r="APL172" s="1"/>
      <c r="APM172" s="1"/>
      <c r="APN172" s="1"/>
      <c r="APO172" s="1"/>
      <c r="APP172" s="1"/>
      <c r="APQ172" s="1"/>
      <c r="APR172" s="1"/>
      <c r="APS172" s="1"/>
      <c r="APT172" s="1"/>
      <c r="APU172" s="1"/>
      <c r="APV172" s="1"/>
      <c r="APW172" s="1"/>
      <c r="APX172" s="1"/>
      <c r="APY172" s="1"/>
      <c r="APZ172" s="1"/>
      <c r="AQA172" s="1"/>
      <c r="AQB172" s="1"/>
      <c r="AQC172" s="1"/>
      <c r="AQD172" s="1"/>
      <c r="AQE172" s="1"/>
      <c r="AQF172" s="1"/>
      <c r="AQG172" s="1"/>
      <c r="AQH172" s="1"/>
      <c r="AQI172" s="1"/>
      <c r="AQJ172" s="1"/>
      <c r="AQK172" s="1"/>
      <c r="AQL172" s="1"/>
      <c r="AQM172" s="1"/>
      <c r="AQN172" s="1"/>
      <c r="AQO172" s="1"/>
      <c r="AQP172" s="1"/>
      <c r="AQQ172" s="1"/>
      <c r="AQR172" s="1"/>
      <c r="AQS172" s="1"/>
      <c r="AQT172" s="1"/>
      <c r="AQU172" s="1"/>
      <c r="AQV172" s="1"/>
      <c r="AQW172" s="1"/>
      <c r="AQX172" s="1"/>
      <c r="AQY172" s="1"/>
      <c r="AQZ172" s="1"/>
      <c r="ARA172" s="1"/>
      <c r="ARB172" s="1"/>
      <c r="ARC172" s="1"/>
      <c r="ARD172" s="1"/>
      <c r="ARE172" s="1"/>
      <c r="ARF172" s="1"/>
      <c r="ARG172" s="1"/>
      <c r="ARH172" s="1"/>
      <c r="ARI172" s="1"/>
      <c r="ARJ172" s="1"/>
      <c r="ARK172" s="1"/>
      <c r="ARL172" s="1"/>
      <c r="ARM172" s="1"/>
      <c r="ARN172" s="1"/>
      <c r="ARO172" s="1"/>
      <c r="ARP172" s="1"/>
      <c r="ARQ172" s="1"/>
      <c r="ARR172" s="1"/>
      <c r="ARS172" s="1"/>
      <c r="ART172" s="1"/>
      <c r="ARU172" s="1"/>
      <c r="ARV172" s="1"/>
      <c r="ARW172" s="1"/>
      <c r="ARX172" s="1"/>
      <c r="ARY172" s="1"/>
      <c r="ARZ172" s="1"/>
      <c r="ASA172" s="1"/>
      <c r="ASB172" s="1"/>
      <c r="ASC172" s="1"/>
      <c r="ASD172" s="1"/>
      <c r="ASE172" s="1"/>
      <c r="ASF172" s="1"/>
      <c r="ASG172" s="1"/>
      <c r="ASH172" s="1"/>
      <c r="ASI172" s="1"/>
      <c r="ASJ172" s="1"/>
      <c r="ASK172" s="1"/>
      <c r="ASL172" s="1"/>
      <c r="ASM172" s="1"/>
      <c r="ASN172" s="1"/>
      <c r="ASO172" s="1"/>
      <c r="ASP172" s="1"/>
      <c r="ASQ172" s="1"/>
      <c r="ASR172" s="1"/>
      <c r="ASS172" s="1"/>
      <c r="AST172" s="1"/>
      <c r="ASU172" s="1"/>
      <c r="ASV172" s="1"/>
      <c r="ASW172" s="1"/>
      <c r="ASX172" s="1"/>
      <c r="ASY172" s="1"/>
      <c r="ASZ172" s="1"/>
      <c r="ATA172" s="1"/>
      <c r="ATB172" s="1"/>
      <c r="ATC172" s="1"/>
      <c r="ATD172" s="1"/>
      <c r="ATE172" s="1"/>
      <c r="ATF172" s="1"/>
      <c r="ATG172" s="1"/>
      <c r="ATH172" s="1"/>
      <c r="ATI172" s="1"/>
      <c r="ATJ172" s="1"/>
      <c r="ATK172" s="1"/>
      <c r="ATL172" s="1"/>
      <c r="ATM172" s="1"/>
      <c r="ATN172" s="1"/>
      <c r="ATO172" s="1"/>
      <c r="ATP172" s="1"/>
      <c r="ATQ172" s="1"/>
      <c r="ATR172" s="1"/>
      <c r="ATS172" s="1"/>
      <c r="ATT172" s="1"/>
      <c r="ATU172" s="1"/>
      <c r="ATV172" s="1"/>
      <c r="ATW172" s="1"/>
      <c r="ATX172" s="1"/>
      <c r="ATY172" s="1"/>
      <c r="ATZ172" s="1"/>
      <c r="AUA172" s="1"/>
      <c r="AUB172" s="1"/>
      <c r="AUC172" s="1"/>
      <c r="AUD172" s="1"/>
      <c r="AUE172" s="1"/>
      <c r="AUF172" s="1"/>
      <c r="AUG172" s="1"/>
      <c r="AUH172" s="1"/>
      <c r="AUI172" s="1"/>
      <c r="AUJ172" s="1"/>
      <c r="AUK172" s="1"/>
      <c r="AUL172" s="1"/>
      <c r="AUM172" s="1"/>
      <c r="AUN172" s="1"/>
      <c r="AUO172" s="1"/>
      <c r="AUP172" s="1"/>
      <c r="AUQ172" s="1"/>
      <c r="AUR172" s="1"/>
      <c r="AUS172" s="1"/>
      <c r="AUT172" s="1"/>
      <c r="AUU172" s="1"/>
      <c r="AUV172" s="1"/>
      <c r="AUW172" s="1"/>
      <c r="AUX172" s="1"/>
      <c r="AUY172" s="1"/>
      <c r="AUZ172" s="1"/>
      <c r="AVA172" s="1"/>
      <c r="AVB172" s="1"/>
      <c r="AVC172" s="1"/>
      <c r="AVD172" s="1"/>
      <c r="AVE172" s="1"/>
      <c r="AVF172" s="1"/>
      <c r="AVG172" s="1"/>
      <c r="AVH172" s="1"/>
      <c r="AVI172" s="1"/>
      <c r="AVJ172" s="1"/>
      <c r="AVK172" s="1"/>
      <c r="AVL172" s="1"/>
      <c r="AVM172" s="1"/>
      <c r="AVN172" s="1"/>
      <c r="AVO172" s="1"/>
      <c r="AVP172" s="1"/>
      <c r="AVQ172" s="1"/>
      <c r="AVR172" s="1"/>
      <c r="AVS172" s="1"/>
      <c r="AVT172" s="1"/>
      <c r="AVU172" s="1"/>
      <c r="AVV172" s="1"/>
      <c r="AVW172" s="1"/>
      <c r="AVX172" s="1"/>
      <c r="AVY172" s="1"/>
      <c r="AVZ172" s="1"/>
      <c r="AWA172" s="1"/>
      <c r="AWB172" s="1"/>
      <c r="AWC172" s="1"/>
      <c r="AWD172" s="1"/>
      <c r="AWE172" s="1"/>
      <c r="AWF172" s="1"/>
      <c r="AWG172" s="1"/>
      <c r="AWH172" s="1"/>
      <c r="AWI172" s="1"/>
      <c r="AWJ172" s="1"/>
      <c r="AWK172" s="1"/>
      <c r="AWL172" s="1"/>
      <c r="AWM172" s="1"/>
      <c r="AWN172" s="1"/>
      <c r="AWO172" s="1"/>
      <c r="AWP172" s="1"/>
      <c r="AWQ172" s="1"/>
      <c r="AWR172" s="1"/>
      <c r="AWS172" s="1"/>
      <c r="AWT172" s="1"/>
      <c r="AWU172" s="1"/>
      <c r="AWV172" s="1"/>
      <c r="AWW172" s="1"/>
      <c r="AWX172" s="1"/>
      <c r="AWY172" s="1"/>
      <c r="AWZ172" s="1"/>
      <c r="AXA172" s="1"/>
      <c r="AXB172" s="1"/>
      <c r="AXC172" s="1"/>
      <c r="AXD172" s="1"/>
      <c r="AXE172" s="1"/>
      <c r="AXF172" s="1"/>
      <c r="AXG172" s="1"/>
      <c r="AXH172" s="1"/>
      <c r="AXI172" s="1"/>
      <c r="AXJ172" s="1"/>
      <c r="AXK172" s="1"/>
      <c r="AXL172" s="1"/>
      <c r="AXM172" s="1"/>
      <c r="AXN172" s="1"/>
      <c r="AXO172" s="1"/>
      <c r="AXP172" s="1"/>
      <c r="AXQ172" s="1"/>
      <c r="AXR172" s="1"/>
      <c r="AXS172" s="1"/>
      <c r="AXT172" s="1"/>
      <c r="AXU172" s="1"/>
      <c r="AXV172" s="1"/>
      <c r="AXW172" s="1"/>
      <c r="AXX172" s="1"/>
      <c r="AXY172" s="1"/>
      <c r="AXZ172" s="1"/>
      <c r="AYA172" s="1"/>
      <c r="AYB172" s="1"/>
      <c r="AYC172" s="1"/>
      <c r="AYD172" s="1"/>
      <c r="AYE172" s="1"/>
      <c r="AYF172" s="1"/>
      <c r="AYG172" s="1"/>
      <c r="AYH172" s="1"/>
      <c r="AYI172" s="1"/>
      <c r="AYJ172" s="1"/>
      <c r="AYK172" s="1"/>
      <c r="AYL172" s="1"/>
      <c r="AYM172" s="1"/>
      <c r="AYN172" s="1"/>
      <c r="AYO172" s="1"/>
      <c r="AYP172" s="1"/>
      <c r="AYQ172" s="1"/>
      <c r="AYR172" s="1"/>
      <c r="AYS172" s="1"/>
      <c r="AYT172" s="1"/>
      <c r="AYU172" s="1"/>
      <c r="AYV172" s="1"/>
      <c r="AYW172" s="1"/>
      <c r="AYX172" s="1"/>
      <c r="AYY172" s="1"/>
      <c r="AYZ172" s="1"/>
      <c r="AZA172" s="1"/>
      <c r="AZB172" s="1"/>
      <c r="AZC172" s="1"/>
      <c r="AZD172" s="1"/>
      <c r="AZE172" s="1"/>
      <c r="AZF172" s="1"/>
      <c r="AZG172" s="1"/>
      <c r="AZH172" s="1"/>
      <c r="AZI172" s="1"/>
      <c r="AZJ172" s="1"/>
      <c r="AZK172" s="1"/>
      <c r="AZL172" s="1"/>
      <c r="AZM172" s="1"/>
      <c r="AZN172" s="1"/>
      <c r="AZO172" s="1"/>
      <c r="AZP172" s="1"/>
      <c r="AZQ172" s="1"/>
      <c r="AZR172" s="1"/>
      <c r="AZS172" s="1"/>
      <c r="AZT172" s="1"/>
      <c r="AZU172" s="1"/>
      <c r="AZV172" s="1"/>
      <c r="AZW172" s="1"/>
      <c r="AZX172" s="1"/>
      <c r="AZY172" s="1"/>
      <c r="AZZ172" s="1"/>
      <c r="BAA172" s="1"/>
      <c r="BAB172" s="1"/>
      <c r="BAC172" s="1"/>
      <c r="BAD172" s="1"/>
      <c r="BAE172" s="1"/>
      <c r="BAF172" s="1"/>
      <c r="BAG172" s="1"/>
      <c r="BAH172" s="1"/>
      <c r="BAI172" s="1"/>
      <c r="BAJ172" s="1"/>
      <c r="BAK172" s="1"/>
      <c r="BAL172" s="1"/>
      <c r="BAM172" s="1"/>
      <c r="BAN172" s="1"/>
      <c r="BAO172" s="1"/>
      <c r="BAP172" s="1"/>
      <c r="BAQ172" s="1"/>
      <c r="BAR172" s="1"/>
      <c r="BAS172" s="1"/>
      <c r="BAT172" s="1"/>
      <c r="BAU172" s="1"/>
      <c r="BAV172" s="1"/>
      <c r="BAW172" s="1"/>
      <c r="BAX172" s="1"/>
      <c r="BAY172" s="1"/>
      <c r="BAZ172" s="1"/>
      <c r="BBA172" s="1"/>
      <c r="BBB172" s="1"/>
      <c r="BBC172" s="1"/>
      <c r="BBD172" s="1"/>
      <c r="BBE172" s="1"/>
      <c r="BBF172" s="1"/>
      <c r="BBG172" s="1"/>
      <c r="BBH172" s="1"/>
      <c r="BBI172" s="1"/>
      <c r="BBJ172" s="1"/>
      <c r="BBK172" s="1"/>
      <c r="BBL172" s="1"/>
      <c r="BBM172" s="1"/>
      <c r="BBN172" s="1"/>
      <c r="BBO172" s="1"/>
      <c r="BBP172" s="1"/>
      <c r="BBQ172" s="1"/>
      <c r="BBR172" s="1"/>
      <c r="BBS172" s="1"/>
      <c r="BBT172" s="1"/>
      <c r="BBU172" s="1"/>
      <c r="BBV172" s="1"/>
      <c r="BBW172" s="1"/>
      <c r="BBX172" s="1"/>
      <c r="BBY172" s="1"/>
      <c r="BBZ172" s="1"/>
      <c r="BCA172" s="1"/>
      <c r="BCB172" s="1"/>
      <c r="BCC172" s="1"/>
      <c r="BCD172" s="1"/>
      <c r="BCE172" s="1"/>
      <c r="BCF172" s="1"/>
      <c r="BCG172" s="1"/>
      <c r="BCH172" s="1"/>
      <c r="BCI172" s="1"/>
      <c r="BCJ172" s="1"/>
      <c r="BCK172" s="1"/>
      <c r="BCL172" s="1"/>
      <c r="BCM172" s="1"/>
      <c r="BCN172" s="1"/>
      <c r="BCO172" s="1"/>
      <c r="BCP172" s="1"/>
      <c r="BCQ172" s="1"/>
      <c r="BCR172" s="1"/>
      <c r="BCS172" s="1"/>
      <c r="BCT172" s="1"/>
      <c r="BCU172" s="1"/>
      <c r="BCV172" s="1"/>
      <c r="BCW172" s="1"/>
      <c r="BCX172" s="1"/>
      <c r="BCY172" s="1"/>
      <c r="BCZ172" s="1"/>
      <c r="BDA172" s="1"/>
      <c r="BDB172" s="1"/>
      <c r="BDC172" s="1"/>
      <c r="BDD172" s="1"/>
      <c r="BDE172" s="1"/>
      <c r="BDF172" s="1"/>
      <c r="BDG172" s="1"/>
      <c r="BDH172" s="1"/>
      <c r="BDI172" s="1"/>
      <c r="BDJ172" s="1"/>
      <c r="BDK172" s="1"/>
      <c r="BDL172" s="1"/>
      <c r="BDM172" s="1"/>
      <c r="BDN172" s="1"/>
      <c r="BDO172" s="1"/>
      <c r="BDP172" s="1"/>
      <c r="BDQ172" s="1"/>
      <c r="BDR172" s="1"/>
      <c r="BDS172" s="1"/>
      <c r="BDT172" s="1"/>
      <c r="BDU172" s="1"/>
      <c r="BDV172" s="1"/>
      <c r="BDW172" s="1"/>
      <c r="BDX172" s="1"/>
      <c r="BDY172" s="1"/>
      <c r="BDZ172" s="1"/>
      <c r="BEA172" s="1"/>
      <c r="BEB172" s="1"/>
      <c r="BEC172" s="1"/>
      <c r="BED172" s="1"/>
      <c r="BEE172" s="1"/>
      <c r="BEF172" s="1"/>
      <c r="BEG172" s="1"/>
      <c r="BEH172" s="1"/>
      <c r="BEI172" s="1"/>
      <c r="BEJ172" s="1"/>
      <c r="BEK172" s="1"/>
      <c r="BEL172" s="1"/>
      <c r="BEM172" s="1"/>
      <c r="BEN172" s="1"/>
      <c r="BEO172" s="1"/>
      <c r="BEP172" s="1"/>
      <c r="BEQ172" s="1"/>
      <c r="BER172" s="1"/>
      <c r="BES172" s="1"/>
      <c r="BET172" s="1"/>
      <c r="BEU172" s="1"/>
      <c r="BEV172" s="1"/>
      <c r="BEW172" s="1"/>
      <c r="BEX172" s="1"/>
      <c r="BEY172" s="1"/>
      <c r="BEZ172" s="1"/>
      <c r="BFA172" s="1"/>
      <c r="BFB172" s="1"/>
      <c r="BFC172" s="1"/>
      <c r="BFD172" s="1"/>
      <c r="BFE172" s="1"/>
      <c r="BFF172" s="1"/>
      <c r="BFG172" s="1"/>
      <c r="BFH172" s="1"/>
      <c r="BFI172" s="1"/>
      <c r="BFJ172" s="1"/>
      <c r="BFK172" s="1"/>
      <c r="BFL172" s="1"/>
      <c r="BFM172" s="1"/>
      <c r="BFN172" s="1"/>
      <c r="BFO172" s="1"/>
      <c r="BFP172" s="1"/>
      <c r="BFQ172" s="1"/>
      <c r="BFR172" s="1"/>
      <c r="BFS172" s="1"/>
      <c r="BFT172" s="1"/>
      <c r="BFU172" s="1"/>
      <c r="BFV172" s="1"/>
      <c r="BFW172" s="1"/>
      <c r="BFX172" s="1"/>
      <c r="BFY172" s="1"/>
      <c r="BFZ172" s="1"/>
      <c r="BGA172" s="1"/>
      <c r="BGB172" s="1"/>
      <c r="BGC172" s="1"/>
      <c r="BGD172" s="1"/>
      <c r="BGE172" s="1"/>
      <c r="BGF172" s="1"/>
      <c r="BGG172" s="1"/>
      <c r="BGH172" s="1"/>
      <c r="BGI172" s="1"/>
      <c r="BGJ172" s="1"/>
      <c r="BGK172" s="1"/>
      <c r="BGL172" s="1"/>
      <c r="BGM172" s="1"/>
      <c r="BGN172" s="1"/>
      <c r="BGO172" s="1"/>
      <c r="BGP172" s="1"/>
      <c r="BGQ172" s="1"/>
      <c r="BGR172" s="1"/>
      <c r="BGS172" s="1"/>
      <c r="BGT172" s="1"/>
      <c r="BGU172" s="1"/>
      <c r="BGV172" s="1"/>
      <c r="BGW172" s="1"/>
      <c r="BGX172" s="1"/>
      <c r="BGY172" s="1"/>
      <c r="BGZ172" s="1"/>
      <c r="BHA172" s="1"/>
      <c r="BHB172" s="1"/>
      <c r="BHC172" s="1"/>
      <c r="BHD172" s="1"/>
      <c r="BHE172" s="1"/>
      <c r="BHF172" s="1"/>
      <c r="BHG172" s="1"/>
      <c r="BHH172" s="1"/>
      <c r="BHI172" s="1"/>
      <c r="BHJ172" s="1"/>
      <c r="BHK172" s="1"/>
      <c r="BHL172" s="1"/>
      <c r="BHM172" s="1"/>
      <c r="BHN172" s="1"/>
      <c r="BHO172" s="1"/>
      <c r="BHP172" s="1"/>
      <c r="BHQ172" s="1"/>
      <c r="BHR172" s="1"/>
      <c r="BHS172" s="1"/>
      <c r="BHT172" s="1"/>
      <c r="BHU172" s="1"/>
      <c r="BHV172" s="1"/>
      <c r="BHW172" s="1"/>
      <c r="BHX172" s="1"/>
      <c r="BHY172" s="1"/>
      <c r="BHZ172" s="1"/>
      <c r="BIA172" s="1"/>
      <c r="BIB172" s="1"/>
      <c r="BIC172" s="1"/>
      <c r="BID172" s="1"/>
      <c r="BIE172" s="1"/>
      <c r="BIF172" s="1"/>
      <c r="BIG172" s="1"/>
      <c r="BIH172" s="1"/>
      <c r="BII172" s="1"/>
      <c r="BIJ172" s="1"/>
      <c r="BIK172" s="1"/>
      <c r="BIL172" s="1"/>
      <c r="BIM172" s="1"/>
      <c r="BIN172" s="1"/>
      <c r="BIO172" s="1"/>
      <c r="BIP172" s="1"/>
      <c r="BIQ172" s="1"/>
      <c r="BIR172" s="1"/>
      <c r="BIS172" s="1"/>
      <c r="BIT172" s="1"/>
      <c r="BIU172" s="1"/>
      <c r="BIV172" s="1"/>
      <c r="BIW172" s="1"/>
      <c r="BIX172" s="1"/>
      <c r="BIY172" s="1"/>
      <c r="BIZ172" s="1"/>
      <c r="BJA172" s="1"/>
      <c r="BJB172" s="1"/>
      <c r="BJC172" s="1"/>
      <c r="BJD172" s="1"/>
      <c r="BJE172" s="1"/>
      <c r="BJF172" s="1"/>
      <c r="BJG172" s="1"/>
      <c r="BJH172" s="1"/>
      <c r="BJI172" s="1"/>
      <c r="BJJ172" s="1"/>
      <c r="BJK172" s="1"/>
      <c r="BJL172" s="1"/>
      <c r="BJM172" s="1"/>
      <c r="BJN172" s="1"/>
      <c r="BJO172" s="1"/>
      <c r="BJP172" s="1"/>
      <c r="BJQ172" s="1"/>
      <c r="BJR172" s="1"/>
      <c r="BJS172" s="1"/>
      <c r="BJT172" s="1"/>
      <c r="BJU172" s="1"/>
      <c r="BJV172" s="1"/>
      <c r="BJW172" s="1"/>
      <c r="BJX172" s="1"/>
      <c r="BJY172" s="1"/>
      <c r="BJZ172" s="1"/>
      <c r="BKA172" s="1"/>
      <c r="BKB172" s="1"/>
      <c r="BKC172" s="1"/>
      <c r="BKD172" s="1"/>
      <c r="BKE172" s="1"/>
      <c r="BKF172" s="1"/>
      <c r="BKG172" s="1"/>
      <c r="BKH172" s="1"/>
      <c r="BKI172" s="1"/>
      <c r="BKJ172" s="1"/>
      <c r="BKK172" s="1"/>
      <c r="BKL172" s="1"/>
      <c r="BKM172" s="1"/>
      <c r="BKN172" s="1"/>
      <c r="BKO172" s="1"/>
      <c r="BKP172" s="1"/>
      <c r="BKQ172" s="1"/>
      <c r="BKR172" s="1"/>
      <c r="BKS172" s="1"/>
      <c r="BKT172" s="1"/>
      <c r="BKU172" s="1"/>
      <c r="BKV172" s="1"/>
      <c r="BKW172" s="1"/>
      <c r="BKX172" s="1"/>
      <c r="BKY172" s="1"/>
      <c r="BKZ172" s="1"/>
      <c r="BLA172" s="1"/>
      <c r="BLB172" s="1"/>
      <c r="BLC172" s="1"/>
      <c r="BLD172" s="1"/>
      <c r="BLE172" s="1"/>
      <c r="BLF172" s="1"/>
      <c r="BLG172" s="1"/>
      <c r="BLH172" s="1"/>
      <c r="BLI172" s="1"/>
      <c r="BLJ172" s="1"/>
      <c r="BLK172" s="1"/>
      <c r="BLL172" s="1"/>
      <c r="BLM172" s="1"/>
      <c r="BLN172" s="1"/>
      <c r="BLO172" s="1"/>
      <c r="BLP172" s="1"/>
      <c r="BLQ172" s="1"/>
      <c r="BLR172" s="1"/>
      <c r="BLS172" s="1"/>
      <c r="BLT172" s="1"/>
      <c r="BLU172" s="1"/>
      <c r="BLV172" s="1"/>
      <c r="BLW172" s="1"/>
      <c r="BLX172" s="1"/>
      <c r="BLY172" s="1"/>
      <c r="BLZ172" s="1"/>
      <c r="BMA172" s="1"/>
      <c r="BMB172" s="1"/>
      <c r="BMC172" s="1"/>
      <c r="BMD172" s="1"/>
      <c r="BME172" s="1"/>
      <c r="BMF172" s="1"/>
      <c r="BMG172" s="1"/>
      <c r="BMH172" s="1"/>
      <c r="BMI172" s="1"/>
      <c r="BMJ172" s="1"/>
      <c r="BMK172" s="1"/>
      <c r="BML172" s="1"/>
      <c r="BMM172" s="1"/>
      <c r="BMN172" s="1"/>
      <c r="BMO172" s="1"/>
      <c r="BMP172" s="1"/>
      <c r="BMQ172" s="1"/>
      <c r="BMR172" s="1"/>
      <c r="BMS172" s="1"/>
      <c r="BMT172" s="1"/>
      <c r="BMU172" s="1"/>
      <c r="BMV172" s="1"/>
      <c r="BMW172" s="1"/>
      <c r="BMX172" s="1"/>
      <c r="BMY172" s="1"/>
      <c r="BMZ172" s="1"/>
      <c r="BNA172" s="1"/>
      <c r="BNB172" s="1"/>
      <c r="BNC172" s="1"/>
      <c r="BND172" s="1"/>
      <c r="BNE172" s="1"/>
      <c r="BNF172" s="1"/>
      <c r="BNG172" s="1"/>
      <c r="BNH172" s="1"/>
      <c r="BNI172" s="1"/>
      <c r="BNJ172" s="1"/>
      <c r="BNK172" s="1"/>
      <c r="BNL172" s="1"/>
      <c r="BNM172" s="1"/>
      <c r="BNN172" s="1"/>
      <c r="BNO172" s="1"/>
      <c r="BNP172" s="1"/>
      <c r="BNQ172" s="1"/>
      <c r="BNR172" s="1"/>
      <c r="BNS172" s="1"/>
      <c r="BNT172" s="1"/>
      <c r="BNU172" s="1"/>
      <c r="BNV172" s="1"/>
      <c r="BNW172" s="1"/>
      <c r="BNX172" s="1"/>
      <c r="BNY172" s="1"/>
      <c r="BNZ172" s="1"/>
      <c r="BOA172" s="1"/>
      <c r="BOB172" s="1"/>
      <c r="BOC172" s="1"/>
      <c r="BOD172" s="1"/>
      <c r="BOE172" s="1"/>
      <c r="BOF172" s="1"/>
      <c r="BOG172" s="1"/>
      <c r="BOH172" s="1"/>
      <c r="BOI172" s="1"/>
      <c r="BOJ172" s="1"/>
      <c r="BOK172" s="1"/>
      <c r="BOL172" s="1"/>
      <c r="BOM172" s="1"/>
      <c r="BON172" s="1"/>
      <c r="BOO172" s="1"/>
      <c r="BOP172" s="1"/>
      <c r="BOQ172" s="1"/>
      <c r="BOR172" s="1"/>
      <c r="BOS172" s="1"/>
      <c r="BOT172" s="1"/>
      <c r="BOU172" s="1"/>
      <c r="BOV172" s="1"/>
      <c r="BOW172" s="1"/>
      <c r="BOX172" s="1"/>
      <c r="BOY172" s="1"/>
      <c r="BOZ172" s="1"/>
      <c r="BPA172" s="1"/>
      <c r="BPB172" s="1"/>
      <c r="BPC172" s="1"/>
      <c r="BPD172" s="1"/>
      <c r="BPE172" s="1"/>
      <c r="BPF172" s="1"/>
      <c r="BPG172" s="1"/>
      <c r="BPH172" s="1"/>
      <c r="BPI172" s="1"/>
      <c r="BPJ172" s="1"/>
      <c r="BPK172" s="1"/>
      <c r="BPL172" s="1"/>
      <c r="BPM172" s="1"/>
      <c r="BPN172" s="1"/>
      <c r="BPO172" s="1"/>
      <c r="BPP172" s="1"/>
      <c r="BPQ172" s="1"/>
      <c r="BPR172" s="1"/>
      <c r="BPS172" s="1"/>
      <c r="BPT172" s="1"/>
      <c r="BPU172" s="1"/>
      <c r="BPV172" s="1"/>
      <c r="BPW172" s="1"/>
      <c r="BPX172" s="1"/>
      <c r="BPY172" s="1"/>
      <c r="BPZ172" s="1"/>
      <c r="BQA172" s="1"/>
      <c r="BQB172" s="1"/>
      <c r="BQC172" s="1"/>
      <c r="BQD172" s="1"/>
      <c r="BQE172" s="1"/>
      <c r="BQF172" s="1"/>
      <c r="BQG172" s="1"/>
      <c r="BQH172" s="1"/>
      <c r="BQI172" s="1"/>
      <c r="BQJ172" s="1"/>
      <c r="BQK172" s="1"/>
      <c r="BQL172" s="1"/>
      <c r="BQM172" s="1"/>
      <c r="BQN172" s="1"/>
      <c r="BQO172" s="1"/>
      <c r="BQP172" s="1"/>
      <c r="BQQ172" s="1"/>
      <c r="BQR172" s="1"/>
      <c r="BQS172" s="1"/>
      <c r="BQT172" s="1"/>
      <c r="BQU172" s="1"/>
      <c r="BQV172" s="1"/>
      <c r="BQW172" s="1"/>
      <c r="BQX172" s="1"/>
      <c r="BQY172" s="1"/>
      <c r="BQZ172" s="1"/>
      <c r="BRA172" s="1"/>
      <c r="BRB172" s="1"/>
      <c r="BRC172" s="1"/>
      <c r="BRD172" s="1"/>
      <c r="BRE172" s="1"/>
      <c r="BRF172" s="1"/>
      <c r="BRG172" s="1"/>
      <c r="BRH172" s="1"/>
      <c r="BRI172" s="1"/>
      <c r="BRJ172" s="1"/>
      <c r="BRK172" s="1"/>
      <c r="BRL172" s="1"/>
      <c r="BRM172" s="1"/>
      <c r="BRN172" s="1"/>
      <c r="BRO172" s="1"/>
      <c r="BRP172" s="1"/>
      <c r="BRQ172" s="1"/>
      <c r="BRR172" s="1"/>
      <c r="BRS172" s="1"/>
      <c r="BRT172" s="1"/>
      <c r="BRU172" s="1"/>
      <c r="BRV172" s="1"/>
      <c r="BRW172" s="1"/>
      <c r="BRX172" s="1"/>
      <c r="BRY172" s="1"/>
      <c r="BRZ172" s="1"/>
      <c r="BSA172" s="1"/>
      <c r="BSB172" s="1"/>
      <c r="BSC172" s="1"/>
      <c r="BSD172" s="1"/>
      <c r="BSE172" s="1"/>
      <c r="BSF172" s="1"/>
      <c r="BSG172" s="1"/>
      <c r="BSH172" s="1"/>
      <c r="BSI172" s="1"/>
      <c r="BSJ172" s="1"/>
      <c r="BSK172" s="1"/>
      <c r="BSL172" s="1"/>
      <c r="BSM172" s="1"/>
      <c r="BSN172" s="1"/>
      <c r="BSO172" s="1"/>
      <c r="BSP172" s="1"/>
      <c r="BSQ172" s="1"/>
      <c r="BSR172" s="1"/>
      <c r="BSS172" s="1"/>
      <c r="BST172" s="1"/>
      <c r="BSU172" s="1"/>
      <c r="BSV172" s="1"/>
      <c r="BSW172" s="1"/>
      <c r="BSX172" s="1"/>
      <c r="BSY172" s="1"/>
      <c r="BSZ172" s="1"/>
      <c r="BTA172" s="1"/>
      <c r="BTB172" s="1"/>
      <c r="BTC172" s="1"/>
      <c r="BTD172" s="1"/>
      <c r="BTE172" s="1"/>
      <c r="BTF172" s="1"/>
      <c r="BTG172" s="1"/>
      <c r="BTH172" s="1"/>
      <c r="BTI172" s="1"/>
      <c r="BTJ172" s="1"/>
      <c r="BTK172" s="1"/>
      <c r="BTL172" s="1"/>
      <c r="BTM172" s="1"/>
      <c r="BTN172" s="1"/>
      <c r="BTO172" s="1"/>
      <c r="BTP172" s="1"/>
      <c r="BTQ172" s="1"/>
      <c r="BTR172" s="1"/>
      <c r="BTS172" s="1"/>
      <c r="BTT172" s="1"/>
      <c r="BTU172" s="1"/>
      <c r="BTV172" s="1"/>
      <c r="BTW172" s="1"/>
      <c r="BTX172" s="1"/>
      <c r="BTY172" s="1"/>
      <c r="BTZ172" s="1"/>
      <c r="BUA172" s="1"/>
      <c r="BUB172" s="1"/>
      <c r="BUC172" s="1"/>
      <c r="BUD172" s="1"/>
      <c r="BUE172" s="1"/>
      <c r="BUF172" s="1"/>
      <c r="BUG172" s="1"/>
      <c r="BUH172" s="1"/>
      <c r="BUI172" s="1"/>
      <c r="BUJ172" s="1"/>
      <c r="BUK172" s="1"/>
      <c r="BUL172" s="1"/>
      <c r="BUM172" s="1"/>
      <c r="BUN172" s="1"/>
      <c r="BUO172" s="1"/>
      <c r="BUP172" s="1"/>
      <c r="BUQ172" s="1"/>
      <c r="BUR172" s="1"/>
      <c r="BUS172" s="1"/>
      <c r="BUT172" s="1"/>
      <c r="BUU172" s="1"/>
      <c r="BUV172" s="1"/>
      <c r="BUW172" s="1"/>
      <c r="BUX172" s="1"/>
      <c r="BUY172" s="1"/>
      <c r="BUZ172" s="1"/>
      <c r="BVA172" s="1"/>
      <c r="BVB172" s="1"/>
      <c r="BVC172" s="1"/>
      <c r="BVD172" s="1"/>
      <c r="BVE172" s="1"/>
      <c r="BVF172" s="1"/>
      <c r="BVG172" s="1"/>
      <c r="BVH172" s="1"/>
      <c r="BVI172" s="1"/>
      <c r="BVJ172" s="1"/>
      <c r="BVK172" s="1"/>
      <c r="BVL172" s="1"/>
      <c r="BVM172" s="1"/>
      <c r="BVN172" s="1"/>
      <c r="BVO172" s="1"/>
      <c r="BVP172" s="1"/>
      <c r="BVQ172" s="1"/>
      <c r="BVR172" s="1"/>
      <c r="BVS172" s="1"/>
      <c r="BVT172" s="1"/>
      <c r="BVU172" s="1"/>
      <c r="BVV172" s="1"/>
      <c r="BVW172" s="1"/>
      <c r="BVX172" s="1"/>
      <c r="BVY172" s="1"/>
      <c r="BVZ172" s="1"/>
      <c r="BWA172" s="1"/>
      <c r="BWB172" s="1"/>
      <c r="BWC172" s="1"/>
      <c r="BWD172" s="1"/>
      <c r="BWE172" s="1"/>
      <c r="BWF172" s="1"/>
      <c r="BWG172" s="1"/>
      <c r="BWH172" s="1"/>
      <c r="BWI172" s="1"/>
      <c r="BWJ172" s="1"/>
      <c r="BWK172" s="1"/>
      <c r="BWL172" s="1"/>
      <c r="BWM172" s="1"/>
      <c r="BWN172" s="1"/>
      <c r="BWO172" s="1"/>
      <c r="BWP172" s="1"/>
      <c r="BWQ172" s="1"/>
      <c r="BWR172" s="1"/>
      <c r="BWS172" s="1"/>
      <c r="BWT172" s="1"/>
      <c r="BWU172" s="1"/>
      <c r="BWV172" s="1"/>
      <c r="BWW172" s="1"/>
      <c r="BWX172" s="1"/>
      <c r="BWY172" s="1"/>
      <c r="BWZ172" s="1"/>
      <c r="BXA172" s="1"/>
      <c r="BXB172" s="1"/>
      <c r="BXC172" s="1"/>
      <c r="BXD172" s="1"/>
      <c r="BXE172" s="1"/>
      <c r="BXF172" s="1"/>
      <c r="BXG172" s="1"/>
      <c r="BXH172" s="1"/>
      <c r="BXI172" s="1"/>
      <c r="BXJ172" s="1"/>
      <c r="BXK172" s="1"/>
      <c r="BXL172" s="1"/>
      <c r="BXM172" s="1"/>
      <c r="BXN172" s="1"/>
      <c r="BXO172" s="1"/>
      <c r="BXP172" s="1"/>
      <c r="BXQ172" s="1"/>
      <c r="BXR172" s="1"/>
      <c r="BXS172" s="1"/>
      <c r="BXT172" s="1"/>
      <c r="BXU172" s="1"/>
      <c r="BXV172" s="1"/>
      <c r="BXW172" s="1"/>
      <c r="BXX172" s="1"/>
      <c r="BXY172" s="1"/>
      <c r="BXZ172" s="1"/>
      <c r="BYA172" s="1"/>
      <c r="BYB172" s="1"/>
      <c r="BYC172" s="1"/>
      <c r="BYD172" s="1"/>
      <c r="BYE172" s="1"/>
      <c r="BYF172" s="1"/>
      <c r="BYG172" s="1"/>
      <c r="BYH172" s="1"/>
      <c r="BYI172" s="1"/>
      <c r="BYJ172" s="1"/>
      <c r="BYK172" s="1"/>
      <c r="BYL172" s="1"/>
      <c r="BYM172" s="1"/>
      <c r="BYN172" s="1"/>
      <c r="BYO172" s="1"/>
      <c r="BYP172" s="1"/>
      <c r="BYQ172" s="1"/>
      <c r="BYR172" s="1"/>
      <c r="BYS172" s="1"/>
      <c r="BYT172" s="1"/>
      <c r="BYU172" s="1"/>
      <c r="BYV172" s="1"/>
      <c r="BYW172" s="1"/>
      <c r="BYX172" s="1"/>
      <c r="BYY172" s="1"/>
      <c r="BYZ172" s="1"/>
      <c r="BZA172" s="1"/>
      <c r="BZB172" s="1"/>
      <c r="BZC172" s="1"/>
      <c r="BZD172" s="1"/>
      <c r="BZE172" s="1"/>
      <c r="BZF172" s="1"/>
      <c r="BZG172" s="1"/>
      <c r="BZH172" s="1"/>
      <c r="BZI172" s="1"/>
      <c r="BZJ172" s="1"/>
      <c r="BZK172" s="1"/>
      <c r="BZL172" s="1"/>
      <c r="BZM172" s="1"/>
      <c r="BZN172" s="1"/>
      <c r="BZO172" s="1"/>
      <c r="BZP172" s="1"/>
      <c r="BZQ172" s="1"/>
      <c r="BZR172" s="1"/>
      <c r="BZS172" s="1"/>
      <c r="BZT172" s="1"/>
      <c r="BZU172" s="1"/>
      <c r="BZV172" s="1"/>
      <c r="BZW172" s="1"/>
      <c r="BZX172" s="1"/>
      <c r="BZY172" s="1"/>
      <c r="BZZ172" s="1"/>
      <c r="CAA172" s="1"/>
      <c r="CAB172" s="1"/>
      <c r="CAC172" s="1"/>
      <c r="CAD172" s="1"/>
      <c r="CAE172" s="1"/>
      <c r="CAF172" s="1"/>
      <c r="CAG172" s="1"/>
      <c r="CAH172" s="1"/>
      <c r="CAI172" s="1"/>
      <c r="CAJ172" s="1"/>
      <c r="CAK172" s="1"/>
      <c r="CAL172" s="1"/>
      <c r="CAM172" s="1"/>
      <c r="CAN172" s="1"/>
      <c r="CAO172" s="1"/>
      <c r="CAP172" s="1"/>
      <c r="CAQ172" s="1"/>
      <c r="CAR172" s="1"/>
      <c r="CAS172" s="1"/>
      <c r="CAT172" s="1"/>
      <c r="CAU172" s="1"/>
      <c r="CAV172" s="1"/>
      <c r="CAW172" s="1"/>
      <c r="CAX172" s="1"/>
      <c r="CAY172" s="1"/>
      <c r="CAZ172" s="1"/>
      <c r="CBA172" s="1"/>
      <c r="CBB172" s="1"/>
      <c r="CBC172" s="1"/>
      <c r="CBD172" s="1"/>
      <c r="CBE172" s="1"/>
      <c r="CBF172" s="1"/>
      <c r="CBG172" s="1"/>
      <c r="CBH172" s="1"/>
      <c r="CBI172" s="1"/>
      <c r="CBJ172" s="1"/>
      <c r="CBK172" s="1"/>
      <c r="CBL172" s="1"/>
      <c r="CBM172" s="1"/>
      <c r="CBN172" s="1"/>
      <c r="CBO172" s="1"/>
      <c r="CBP172" s="1"/>
      <c r="CBQ172" s="1"/>
      <c r="CBR172" s="1"/>
      <c r="CBS172" s="1"/>
      <c r="CBT172" s="1"/>
      <c r="CBU172" s="1"/>
      <c r="CBV172" s="1"/>
      <c r="CBW172" s="1"/>
      <c r="CBX172" s="1"/>
      <c r="CBY172" s="1"/>
      <c r="CBZ172" s="1"/>
      <c r="CCA172" s="1"/>
      <c r="CCB172" s="1"/>
      <c r="CCC172" s="1"/>
      <c r="CCD172" s="1"/>
      <c r="CCE172" s="1"/>
      <c r="CCF172" s="1"/>
      <c r="CCG172" s="1"/>
      <c r="CCH172" s="1"/>
      <c r="CCI172" s="1"/>
      <c r="CCJ172" s="1"/>
      <c r="CCK172" s="1"/>
      <c r="CCL172" s="1"/>
      <c r="CCM172" s="1"/>
      <c r="CCN172" s="1"/>
      <c r="CCO172" s="1"/>
      <c r="CCP172" s="1"/>
      <c r="CCQ172" s="1"/>
      <c r="CCR172" s="1"/>
      <c r="CCS172" s="1"/>
      <c r="CCT172" s="1"/>
      <c r="CCU172" s="1"/>
      <c r="CCV172" s="1"/>
      <c r="CCW172" s="1"/>
      <c r="CCX172" s="1"/>
      <c r="CCY172" s="1"/>
      <c r="CCZ172" s="1"/>
      <c r="CDA172" s="1"/>
      <c r="CDB172" s="1"/>
      <c r="CDC172" s="1"/>
      <c r="CDD172" s="1"/>
      <c r="CDE172" s="1"/>
      <c r="CDF172" s="1"/>
      <c r="CDG172" s="1"/>
      <c r="CDH172" s="1"/>
      <c r="CDI172" s="1"/>
      <c r="CDJ172" s="1"/>
      <c r="CDK172" s="1"/>
      <c r="CDL172" s="1"/>
      <c r="CDM172" s="1"/>
      <c r="CDN172" s="1"/>
      <c r="CDO172" s="1"/>
      <c r="CDP172" s="1"/>
      <c r="CDQ172" s="1"/>
      <c r="CDR172" s="1"/>
      <c r="CDS172" s="1"/>
      <c r="CDT172" s="1"/>
      <c r="CDU172" s="1"/>
      <c r="CDV172" s="1"/>
      <c r="CDW172" s="1"/>
      <c r="CDX172" s="1"/>
      <c r="CDY172" s="1"/>
      <c r="CDZ172" s="1"/>
      <c r="CEA172" s="1"/>
      <c r="CEB172" s="1"/>
      <c r="CEC172" s="1"/>
      <c r="CED172" s="1"/>
      <c r="CEE172" s="1"/>
      <c r="CEF172" s="1"/>
      <c r="CEG172" s="1"/>
      <c r="CEH172" s="1"/>
      <c r="CEI172" s="1"/>
      <c r="CEJ172" s="1"/>
      <c r="CEK172" s="1"/>
      <c r="CEL172" s="1"/>
      <c r="CEM172" s="1"/>
      <c r="CEN172" s="1"/>
      <c r="CEO172" s="1"/>
      <c r="CEP172" s="1"/>
      <c r="CEQ172" s="1"/>
      <c r="CER172" s="1"/>
      <c r="CES172" s="1"/>
      <c r="CET172" s="1"/>
      <c r="CEU172" s="1"/>
      <c r="CEV172" s="1"/>
      <c r="CEW172" s="1"/>
      <c r="CEX172" s="1"/>
      <c r="CEY172" s="1"/>
      <c r="CEZ172" s="1"/>
      <c r="CFA172" s="1"/>
      <c r="CFB172" s="1"/>
      <c r="CFC172" s="1"/>
      <c r="CFD172" s="1"/>
      <c r="CFE172" s="1"/>
      <c r="CFF172" s="1"/>
      <c r="CFG172" s="1"/>
      <c r="CFH172" s="1"/>
      <c r="CFI172" s="1"/>
      <c r="CFJ172" s="1"/>
      <c r="CFK172" s="1"/>
      <c r="CFL172" s="1"/>
      <c r="CFM172" s="1"/>
      <c r="CFN172" s="1"/>
      <c r="CFO172" s="1"/>
      <c r="CFP172" s="1"/>
      <c r="CFQ172" s="1"/>
      <c r="CFR172" s="1"/>
      <c r="CFS172" s="1"/>
      <c r="CFT172" s="1"/>
      <c r="CFU172" s="1"/>
      <c r="CFV172" s="1"/>
      <c r="CFW172" s="1"/>
      <c r="CFX172" s="1"/>
      <c r="CFY172" s="1"/>
      <c r="CFZ172" s="1"/>
      <c r="CGA172" s="1"/>
      <c r="CGB172" s="1"/>
      <c r="CGC172" s="1"/>
      <c r="CGD172" s="1"/>
      <c r="CGE172" s="1"/>
      <c r="CGF172" s="1"/>
      <c r="CGG172" s="1"/>
      <c r="CGH172" s="1"/>
      <c r="CGI172" s="1"/>
      <c r="CGJ172" s="1"/>
      <c r="CGK172" s="1"/>
      <c r="CGL172" s="1"/>
      <c r="CGM172" s="1"/>
      <c r="CGN172" s="1"/>
      <c r="CGO172" s="1"/>
      <c r="CGP172" s="1"/>
      <c r="CGQ172" s="1"/>
      <c r="CGR172" s="1"/>
      <c r="CGS172" s="1"/>
      <c r="CGT172" s="1"/>
      <c r="CGU172" s="1"/>
      <c r="CGV172" s="1"/>
      <c r="CGW172" s="1"/>
      <c r="CGX172" s="1"/>
      <c r="CGY172" s="1"/>
      <c r="CGZ172" s="1"/>
      <c r="CHA172" s="1"/>
      <c r="CHB172" s="1"/>
      <c r="CHC172" s="1"/>
      <c r="CHD172" s="1"/>
      <c r="CHE172" s="1"/>
      <c r="CHF172" s="1"/>
      <c r="CHG172" s="1"/>
      <c r="CHH172" s="1"/>
      <c r="CHI172" s="1"/>
      <c r="CHJ172" s="1"/>
      <c r="CHK172" s="1"/>
      <c r="CHL172" s="1"/>
      <c r="CHM172" s="1"/>
      <c r="CHN172" s="1"/>
      <c r="CHO172" s="1"/>
      <c r="CHP172" s="1"/>
      <c r="CHQ172" s="1"/>
      <c r="CHR172" s="1"/>
      <c r="CHS172" s="1"/>
      <c r="CHT172" s="1"/>
      <c r="CHU172" s="1"/>
      <c r="CHV172" s="1"/>
      <c r="CHW172" s="1"/>
      <c r="CHX172" s="1"/>
      <c r="CHY172" s="1"/>
      <c r="CHZ172" s="1"/>
      <c r="CIA172" s="1"/>
      <c r="CIB172" s="1"/>
      <c r="CIC172" s="1"/>
      <c r="CID172" s="1"/>
      <c r="CIE172" s="1"/>
      <c r="CIF172" s="1"/>
      <c r="CIG172" s="1"/>
      <c r="CIH172" s="1"/>
      <c r="CII172" s="1"/>
      <c r="CIJ172" s="1"/>
      <c r="CIK172" s="1"/>
      <c r="CIL172" s="1"/>
      <c r="CIM172" s="1"/>
      <c r="CIN172" s="1"/>
      <c r="CIO172" s="1"/>
      <c r="CIP172" s="1"/>
      <c r="CIQ172" s="1"/>
      <c r="CIR172" s="1"/>
      <c r="CIS172" s="1"/>
      <c r="CIT172" s="1"/>
      <c r="CIU172" s="1"/>
      <c r="CIV172" s="1"/>
      <c r="CIW172" s="1"/>
      <c r="CIX172" s="1"/>
      <c r="CIY172" s="1"/>
      <c r="CIZ172" s="1"/>
      <c r="CJA172" s="1"/>
      <c r="CJB172" s="1"/>
      <c r="CJC172" s="1"/>
      <c r="CJD172" s="1"/>
      <c r="CJE172" s="1"/>
      <c r="CJF172" s="1"/>
      <c r="CJG172" s="1"/>
      <c r="CJH172" s="1"/>
      <c r="CJI172" s="1"/>
      <c r="CJJ172" s="1"/>
      <c r="CJK172" s="1"/>
      <c r="CJL172" s="1"/>
      <c r="CJM172" s="1"/>
      <c r="CJN172" s="1"/>
      <c r="CJO172" s="1"/>
      <c r="CJP172" s="1"/>
      <c r="CJQ172" s="1"/>
      <c r="CJR172" s="1"/>
      <c r="CJS172" s="1"/>
      <c r="CJT172" s="1"/>
      <c r="CJU172" s="1"/>
      <c r="CJV172" s="1"/>
      <c r="CJW172" s="1"/>
      <c r="CJX172" s="1"/>
      <c r="CJY172" s="1"/>
      <c r="CJZ172" s="1"/>
      <c r="CKA172" s="1"/>
      <c r="CKB172" s="1"/>
      <c r="CKC172" s="1"/>
      <c r="CKD172" s="1"/>
      <c r="CKE172" s="1"/>
      <c r="CKF172" s="1"/>
      <c r="CKG172" s="1"/>
      <c r="CKH172" s="1"/>
      <c r="CKI172" s="1"/>
      <c r="CKJ172" s="1"/>
      <c r="CKK172" s="1"/>
      <c r="CKL172" s="1"/>
      <c r="CKM172" s="1"/>
      <c r="CKN172" s="1"/>
      <c r="CKO172" s="1"/>
      <c r="CKP172" s="1"/>
      <c r="CKQ172" s="1"/>
      <c r="CKR172" s="1"/>
      <c r="CKS172" s="1"/>
      <c r="CKT172" s="1"/>
      <c r="CKU172" s="1"/>
      <c r="CKV172" s="1"/>
      <c r="CKW172" s="1"/>
      <c r="CKX172" s="1"/>
      <c r="CKY172" s="1"/>
      <c r="CKZ172" s="1"/>
      <c r="CLA172" s="1"/>
      <c r="CLB172" s="1"/>
      <c r="CLC172" s="1"/>
      <c r="CLD172" s="1"/>
      <c r="CLE172" s="1"/>
      <c r="CLF172" s="1"/>
      <c r="CLG172" s="1"/>
      <c r="CLH172" s="1"/>
      <c r="CLI172" s="1"/>
      <c r="CLJ172" s="1"/>
      <c r="CLK172" s="1"/>
      <c r="CLL172" s="1"/>
      <c r="CLM172" s="1"/>
      <c r="CLN172" s="1"/>
      <c r="CLO172" s="1"/>
      <c r="CLP172" s="1"/>
      <c r="CLQ172" s="1"/>
      <c r="CLR172" s="1"/>
      <c r="CLS172" s="1"/>
      <c r="CLT172" s="1"/>
      <c r="CLU172" s="1"/>
      <c r="CLV172" s="1"/>
      <c r="CLW172" s="1"/>
      <c r="CLX172" s="1"/>
      <c r="CLY172" s="1"/>
      <c r="CLZ172" s="1"/>
      <c r="CMA172" s="1"/>
      <c r="CMB172" s="1"/>
      <c r="CMC172" s="1"/>
      <c r="CMD172" s="1"/>
      <c r="CME172" s="1"/>
      <c r="CMF172" s="1"/>
      <c r="CMG172" s="1"/>
      <c r="CMH172" s="1"/>
      <c r="CMI172" s="1"/>
      <c r="CMJ172" s="1"/>
      <c r="CMK172" s="1"/>
      <c r="CML172" s="1"/>
      <c r="CMM172" s="1"/>
      <c r="CMN172" s="1"/>
      <c r="CMO172" s="1"/>
      <c r="CMP172" s="1"/>
      <c r="CMQ172" s="1"/>
      <c r="CMR172" s="1"/>
      <c r="CMS172" s="1"/>
      <c r="CMT172" s="1"/>
      <c r="CMU172" s="1"/>
      <c r="CMV172" s="1"/>
      <c r="CMW172" s="1"/>
      <c r="CMX172" s="1"/>
      <c r="CMY172" s="1"/>
      <c r="CMZ172" s="1"/>
      <c r="CNA172" s="1"/>
      <c r="CNB172" s="1"/>
      <c r="CNC172" s="1"/>
      <c r="CND172" s="1"/>
      <c r="CNE172" s="1"/>
      <c r="CNF172" s="1"/>
      <c r="CNG172" s="1"/>
      <c r="CNH172" s="1"/>
      <c r="CNI172" s="1"/>
      <c r="CNJ172" s="1"/>
      <c r="CNK172" s="1"/>
      <c r="CNL172" s="1"/>
      <c r="CNM172" s="1"/>
      <c r="CNN172" s="1"/>
      <c r="CNO172" s="1"/>
      <c r="CNP172" s="1"/>
      <c r="CNQ172" s="1"/>
      <c r="CNR172" s="1"/>
      <c r="CNS172" s="1"/>
      <c r="CNT172" s="1"/>
      <c r="CNU172" s="1"/>
      <c r="CNV172" s="1"/>
      <c r="CNW172" s="1"/>
      <c r="CNX172" s="1"/>
      <c r="CNY172" s="1"/>
      <c r="CNZ172" s="1"/>
      <c r="COA172" s="1"/>
      <c r="COB172" s="1"/>
      <c r="COC172" s="1"/>
      <c r="COD172" s="1"/>
      <c r="COE172" s="1"/>
      <c r="COF172" s="1"/>
      <c r="COG172" s="1"/>
      <c r="COH172" s="1"/>
      <c r="COI172" s="1"/>
      <c r="COJ172" s="1"/>
      <c r="COK172" s="1"/>
      <c r="COL172" s="1"/>
      <c r="COM172" s="1"/>
      <c r="CON172" s="1"/>
      <c r="COO172" s="1"/>
      <c r="COP172" s="1"/>
      <c r="COQ172" s="1"/>
      <c r="COR172" s="1"/>
      <c r="COS172" s="1"/>
      <c r="COT172" s="1"/>
      <c r="COU172" s="1"/>
      <c r="COV172" s="1"/>
      <c r="COW172" s="1"/>
      <c r="COX172" s="1"/>
      <c r="COY172" s="1"/>
      <c r="COZ172" s="1"/>
      <c r="CPA172" s="1"/>
      <c r="CPB172" s="1"/>
      <c r="CPC172" s="1"/>
      <c r="CPD172" s="1"/>
      <c r="CPE172" s="1"/>
      <c r="CPF172" s="1"/>
      <c r="CPG172" s="1"/>
      <c r="CPH172" s="1"/>
      <c r="CPI172" s="1"/>
      <c r="CPJ172" s="1"/>
      <c r="CPK172" s="1"/>
      <c r="CPL172" s="1"/>
      <c r="CPM172" s="1"/>
      <c r="CPN172" s="1"/>
      <c r="CPO172" s="1"/>
      <c r="CPP172" s="1"/>
      <c r="CPQ172" s="1"/>
      <c r="CPR172" s="1"/>
      <c r="CPS172" s="1"/>
      <c r="CPT172" s="1"/>
      <c r="CPU172" s="1"/>
      <c r="CPV172" s="1"/>
      <c r="CPW172" s="1"/>
      <c r="CPX172" s="1"/>
      <c r="CPY172" s="1"/>
      <c r="CPZ172" s="1"/>
      <c r="CQA172" s="1"/>
      <c r="CQB172" s="1"/>
      <c r="CQC172" s="1"/>
      <c r="CQD172" s="1"/>
      <c r="CQE172" s="1"/>
      <c r="CQF172" s="1"/>
      <c r="CQG172" s="1"/>
      <c r="CQH172" s="1"/>
      <c r="CQI172" s="1"/>
      <c r="CQJ172" s="1"/>
      <c r="CQK172" s="1"/>
      <c r="CQL172" s="1"/>
      <c r="CQM172" s="1"/>
      <c r="CQN172" s="1"/>
      <c r="CQO172" s="1"/>
      <c r="CQP172" s="1"/>
      <c r="CQQ172" s="1"/>
      <c r="CQR172" s="1"/>
      <c r="CQS172" s="1"/>
      <c r="CQT172" s="1"/>
      <c r="CQU172" s="1"/>
      <c r="CQV172" s="1"/>
      <c r="CQW172" s="1"/>
      <c r="CQX172" s="1"/>
      <c r="CQY172" s="1"/>
      <c r="CQZ172" s="1"/>
      <c r="CRA172" s="1"/>
      <c r="CRB172" s="1"/>
      <c r="CRC172" s="1"/>
      <c r="CRD172" s="1"/>
      <c r="CRE172" s="1"/>
      <c r="CRF172" s="1"/>
      <c r="CRG172" s="1"/>
      <c r="CRH172" s="1"/>
      <c r="CRI172" s="1"/>
      <c r="CRJ172" s="1"/>
      <c r="CRK172" s="1"/>
      <c r="CRL172" s="1"/>
      <c r="CRM172" s="1"/>
      <c r="CRN172" s="1"/>
      <c r="CRO172" s="1"/>
      <c r="CRP172" s="1"/>
      <c r="CRQ172" s="1"/>
      <c r="CRR172" s="1"/>
      <c r="CRS172" s="1"/>
      <c r="CRT172" s="1"/>
      <c r="CRU172" s="1"/>
      <c r="CRV172" s="1"/>
      <c r="CRW172" s="1"/>
      <c r="CRX172" s="1"/>
      <c r="CRY172" s="1"/>
      <c r="CRZ172" s="1"/>
      <c r="CSA172" s="1"/>
      <c r="CSB172" s="1"/>
      <c r="CSC172" s="1"/>
      <c r="CSD172" s="1"/>
      <c r="CSE172" s="1"/>
      <c r="CSF172" s="1"/>
      <c r="CSG172" s="1"/>
      <c r="CSH172" s="1"/>
      <c r="CSI172" s="1"/>
      <c r="CSJ172" s="1"/>
      <c r="CSK172" s="1"/>
      <c r="CSL172" s="1"/>
      <c r="CSM172" s="1"/>
      <c r="CSN172" s="1"/>
      <c r="CSO172" s="1"/>
      <c r="CSP172" s="1"/>
      <c r="CSQ172" s="1"/>
      <c r="CSR172" s="1"/>
      <c r="CSS172" s="1"/>
      <c r="CST172" s="1"/>
      <c r="CSU172" s="1"/>
      <c r="CSV172" s="1"/>
      <c r="CSW172" s="1"/>
      <c r="CSX172" s="1"/>
      <c r="CSY172" s="1"/>
      <c r="CSZ172" s="1"/>
      <c r="CTA172" s="1"/>
      <c r="CTB172" s="1"/>
      <c r="CTC172" s="1"/>
      <c r="CTD172" s="1"/>
      <c r="CTE172" s="1"/>
      <c r="CTF172" s="1"/>
      <c r="CTG172" s="1"/>
      <c r="CTH172" s="1"/>
      <c r="CTI172" s="1"/>
      <c r="CTJ172" s="1"/>
      <c r="CTK172" s="1"/>
      <c r="CTL172" s="1"/>
      <c r="CTM172" s="1"/>
      <c r="CTN172" s="1"/>
      <c r="CTO172" s="1"/>
      <c r="CTP172" s="1"/>
      <c r="CTQ172" s="1"/>
      <c r="CTR172" s="1"/>
      <c r="CTS172" s="1"/>
      <c r="CTT172" s="1"/>
      <c r="CTU172" s="1"/>
      <c r="CTV172" s="1"/>
      <c r="CTW172" s="1"/>
      <c r="CTX172" s="1"/>
      <c r="CTY172" s="1"/>
      <c r="CTZ172" s="1"/>
      <c r="CUA172" s="1"/>
      <c r="CUB172" s="1"/>
      <c r="CUC172" s="1"/>
      <c r="CUD172" s="1"/>
      <c r="CUE172" s="1"/>
      <c r="CUF172" s="1"/>
      <c r="CUG172" s="1"/>
      <c r="CUH172" s="1"/>
      <c r="CUI172" s="1"/>
      <c r="CUJ172" s="1"/>
      <c r="CUK172" s="1"/>
      <c r="CUL172" s="1"/>
      <c r="CUM172" s="1"/>
      <c r="CUN172" s="1"/>
      <c r="CUO172" s="1"/>
      <c r="CUP172" s="1"/>
      <c r="CUQ172" s="1"/>
      <c r="CUR172" s="1"/>
      <c r="CUS172" s="1"/>
      <c r="CUT172" s="1"/>
      <c r="CUU172" s="1"/>
      <c r="CUV172" s="1"/>
      <c r="CUW172" s="1"/>
      <c r="CUX172" s="1"/>
      <c r="CUY172" s="1"/>
      <c r="CUZ172" s="1"/>
      <c r="CVA172" s="1"/>
      <c r="CVB172" s="1"/>
      <c r="CVC172" s="1"/>
      <c r="CVD172" s="1"/>
      <c r="CVE172" s="1"/>
      <c r="CVF172" s="1"/>
      <c r="CVG172" s="1"/>
      <c r="CVH172" s="1"/>
      <c r="CVI172" s="1"/>
      <c r="CVJ172" s="1"/>
      <c r="CVK172" s="1"/>
      <c r="CVL172" s="1"/>
      <c r="CVM172" s="1"/>
      <c r="CVN172" s="1"/>
      <c r="CVO172" s="1"/>
      <c r="CVP172" s="1"/>
      <c r="CVQ172" s="1"/>
      <c r="CVR172" s="1"/>
      <c r="CVS172" s="1"/>
      <c r="CVT172" s="1"/>
      <c r="CVU172" s="1"/>
      <c r="CVV172" s="1"/>
      <c r="CVW172" s="1"/>
      <c r="CVX172" s="1"/>
      <c r="CVY172" s="1"/>
      <c r="CVZ172" s="1"/>
      <c r="CWA172" s="1"/>
      <c r="CWB172" s="1"/>
      <c r="CWC172" s="1"/>
      <c r="CWD172" s="1"/>
      <c r="CWE172" s="1"/>
      <c r="CWF172" s="1"/>
      <c r="CWG172" s="1"/>
      <c r="CWH172" s="1"/>
      <c r="CWI172" s="1"/>
      <c r="CWJ172" s="1"/>
      <c r="CWK172" s="1"/>
      <c r="CWL172" s="1"/>
      <c r="CWM172" s="1"/>
      <c r="CWN172" s="1"/>
      <c r="CWO172" s="1"/>
      <c r="CWP172" s="1"/>
      <c r="CWQ172" s="1"/>
      <c r="CWR172" s="1"/>
      <c r="CWS172" s="1"/>
      <c r="CWT172" s="1"/>
      <c r="CWU172" s="1"/>
      <c r="CWV172" s="1"/>
      <c r="CWW172" s="1"/>
      <c r="CWX172" s="1"/>
      <c r="CWY172" s="1"/>
      <c r="CWZ172" s="1"/>
      <c r="CXA172" s="1"/>
      <c r="CXB172" s="1"/>
      <c r="CXC172" s="1"/>
      <c r="CXD172" s="1"/>
      <c r="CXE172" s="1"/>
      <c r="CXF172" s="1"/>
      <c r="CXG172" s="1"/>
      <c r="CXH172" s="1"/>
      <c r="CXI172" s="1"/>
      <c r="CXJ172" s="1"/>
      <c r="CXK172" s="1"/>
      <c r="CXL172" s="1"/>
      <c r="CXM172" s="1"/>
      <c r="CXN172" s="1"/>
      <c r="CXO172" s="1"/>
      <c r="CXP172" s="1"/>
      <c r="CXQ172" s="1"/>
      <c r="CXR172" s="1"/>
      <c r="CXS172" s="1"/>
      <c r="CXT172" s="1"/>
      <c r="CXU172" s="1"/>
      <c r="CXV172" s="1"/>
      <c r="CXW172" s="1"/>
      <c r="CXX172" s="1"/>
      <c r="CXY172" s="1"/>
      <c r="CXZ172" s="1"/>
      <c r="CYA172" s="1"/>
      <c r="CYB172" s="1"/>
      <c r="CYC172" s="1"/>
      <c r="CYD172" s="1"/>
      <c r="CYE172" s="1"/>
      <c r="CYF172" s="1"/>
      <c r="CYG172" s="1"/>
      <c r="CYH172" s="1"/>
      <c r="CYI172" s="1"/>
      <c r="CYJ172" s="1"/>
      <c r="CYK172" s="1"/>
      <c r="CYL172" s="1"/>
      <c r="CYM172" s="1"/>
      <c r="CYN172" s="1"/>
      <c r="CYO172" s="1"/>
      <c r="CYP172" s="1"/>
      <c r="CYQ172" s="1"/>
      <c r="CYR172" s="1"/>
      <c r="CYS172" s="1"/>
      <c r="CYT172" s="1"/>
      <c r="CYU172" s="1"/>
      <c r="CYV172" s="1"/>
      <c r="CYW172" s="1"/>
      <c r="CYX172" s="1"/>
      <c r="CYY172" s="1"/>
      <c r="CYZ172" s="1"/>
      <c r="CZA172" s="1"/>
      <c r="CZB172" s="1"/>
      <c r="CZC172" s="1"/>
      <c r="CZD172" s="1"/>
      <c r="CZE172" s="1"/>
      <c r="CZF172" s="1"/>
      <c r="CZG172" s="1"/>
      <c r="CZH172" s="1"/>
      <c r="CZI172" s="1"/>
      <c r="CZJ172" s="1"/>
      <c r="CZK172" s="1"/>
      <c r="CZL172" s="1"/>
      <c r="CZM172" s="1"/>
      <c r="CZN172" s="1"/>
      <c r="CZO172" s="1"/>
      <c r="CZP172" s="1"/>
      <c r="CZQ172" s="1"/>
      <c r="CZR172" s="1"/>
      <c r="CZS172" s="1"/>
      <c r="CZT172" s="1"/>
      <c r="CZU172" s="1"/>
      <c r="CZV172" s="1"/>
      <c r="CZW172" s="1"/>
      <c r="CZX172" s="1"/>
      <c r="CZY172" s="1"/>
      <c r="CZZ172" s="1"/>
      <c r="DAA172" s="1"/>
      <c r="DAB172" s="1"/>
      <c r="DAC172" s="1"/>
      <c r="DAD172" s="1"/>
      <c r="DAE172" s="1"/>
      <c r="DAF172" s="1"/>
      <c r="DAG172" s="1"/>
      <c r="DAH172" s="1"/>
      <c r="DAI172" s="1"/>
      <c r="DAJ172" s="1"/>
      <c r="DAK172" s="1"/>
      <c r="DAL172" s="1"/>
      <c r="DAM172" s="1"/>
      <c r="DAN172" s="1"/>
      <c r="DAO172" s="1"/>
      <c r="DAP172" s="1"/>
      <c r="DAQ172" s="1"/>
      <c r="DAR172" s="1"/>
      <c r="DAS172" s="1"/>
      <c r="DAT172" s="1"/>
      <c r="DAU172" s="1"/>
      <c r="DAV172" s="1"/>
      <c r="DAW172" s="1"/>
      <c r="DAX172" s="1"/>
      <c r="DAY172" s="1"/>
      <c r="DAZ172" s="1"/>
      <c r="DBA172" s="1"/>
      <c r="DBB172" s="1"/>
      <c r="DBC172" s="1"/>
      <c r="DBD172" s="1"/>
      <c r="DBE172" s="1"/>
      <c r="DBF172" s="1"/>
      <c r="DBG172" s="1"/>
      <c r="DBH172" s="1"/>
      <c r="DBI172" s="1"/>
      <c r="DBJ172" s="1"/>
      <c r="DBK172" s="1"/>
      <c r="DBL172" s="1"/>
      <c r="DBM172" s="1"/>
      <c r="DBN172" s="1"/>
      <c r="DBO172" s="1"/>
      <c r="DBP172" s="1"/>
      <c r="DBQ172" s="1"/>
      <c r="DBR172" s="1"/>
      <c r="DBS172" s="1"/>
      <c r="DBT172" s="1"/>
      <c r="DBU172" s="1"/>
      <c r="DBV172" s="1"/>
      <c r="DBW172" s="1"/>
      <c r="DBX172" s="1"/>
      <c r="DBY172" s="1"/>
      <c r="DBZ172" s="1"/>
      <c r="DCA172" s="1"/>
      <c r="DCB172" s="1"/>
      <c r="DCC172" s="1"/>
      <c r="DCD172" s="1"/>
      <c r="DCE172" s="1"/>
      <c r="DCF172" s="1"/>
      <c r="DCG172" s="1"/>
      <c r="DCH172" s="1"/>
      <c r="DCI172" s="1"/>
      <c r="DCJ172" s="1"/>
      <c r="DCK172" s="1"/>
      <c r="DCL172" s="1"/>
      <c r="DCM172" s="1"/>
      <c r="DCN172" s="1"/>
      <c r="DCO172" s="1"/>
      <c r="DCP172" s="1"/>
      <c r="DCQ172" s="1"/>
      <c r="DCR172" s="1"/>
      <c r="DCS172" s="1"/>
      <c r="DCT172" s="1"/>
      <c r="DCU172" s="1"/>
      <c r="DCV172" s="1"/>
      <c r="DCW172" s="1"/>
      <c r="DCX172" s="1"/>
      <c r="DCY172" s="1"/>
      <c r="DCZ172" s="1"/>
      <c r="DDA172" s="1"/>
      <c r="DDB172" s="1"/>
      <c r="DDC172" s="1"/>
      <c r="DDD172" s="1"/>
      <c r="DDE172" s="1"/>
      <c r="DDF172" s="1"/>
      <c r="DDG172" s="1"/>
      <c r="DDH172" s="1"/>
      <c r="DDI172" s="1"/>
      <c r="DDJ172" s="1"/>
      <c r="DDK172" s="1"/>
      <c r="DDL172" s="1"/>
      <c r="DDM172" s="1"/>
      <c r="DDN172" s="1"/>
      <c r="DDO172" s="1"/>
      <c r="DDP172" s="1"/>
      <c r="DDQ172" s="1"/>
      <c r="DDR172" s="1"/>
      <c r="DDS172" s="1"/>
      <c r="DDT172" s="1"/>
      <c r="DDU172" s="1"/>
      <c r="DDV172" s="1"/>
      <c r="DDW172" s="1"/>
      <c r="DDX172" s="1"/>
      <c r="DDY172" s="1"/>
      <c r="DDZ172" s="1"/>
      <c r="DEA172" s="1"/>
      <c r="DEB172" s="1"/>
      <c r="DEC172" s="1"/>
      <c r="DED172" s="1"/>
      <c r="DEE172" s="1"/>
      <c r="DEF172" s="1"/>
      <c r="DEG172" s="1"/>
      <c r="DEH172" s="1"/>
      <c r="DEI172" s="1"/>
      <c r="DEJ172" s="1"/>
      <c r="DEK172" s="1"/>
      <c r="DEL172" s="1"/>
      <c r="DEM172" s="1"/>
      <c r="DEN172" s="1"/>
      <c r="DEO172" s="1"/>
      <c r="DEP172" s="1"/>
      <c r="DEQ172" s="1"/>
      <c r="DER172" s="1"/>
      <c r="DES172" s="1"/>
      <c r="DET172" s="1"/>
      <c r="DEU172" s="1"/>
      <c r="DEV172" s="1"/>
      <c r="DEW172" s="1"/>
      <c r="DEX172" s="1"/>
      <c r="DEY172" s="1"/>
      <c r="DEZ172" s="1"/>
      <c r="DFA172" s="1"/>
      <c r="DFB172" s="1"/>
      <c r="DFC172" s="1"/>
      <c r="DFD172" s="1"/>
      <c r="DFE172" s="1"/>
      <c r="DFF172" s="1"/>
      <c r="DFG172" s="1"/>
      <c r="DFH172" s="1"/>
      <c r="DFI172" s="1"/>
      <c r="DFJ172" s="1"/>
      <c r="DFK172" s="1"/>
      <c r="DFL172" s="1"/>
      <c r="DFM172" s="1"/>
      <c r="DFN172" s="1"/>
      <c r="DFO172" s="1"/>
      <c r="DFP172" s="1"/>
      <c r="DFQ172" s="1"/>
      <c r="DFR172" s="1"/>
      <c r="DFS172" s="1"/>
      <c r="DFT172" s="1"/>
      <c r="DFU172" s="1"/>
      <c r="DFV172" s="1"/>
      <c r="DFW172" s="1"/>
      <c r="DFX172" s="1"/>
      <c r="DFY172" s="1"/>
      <c r="DFZ172" s="1"/>
      <c r="DGA172" s="1"/>
      <c r="DGB172" s="1"/>
      <c r="DGC172" s="1"/>
      <c r="DGD172" s="1"/>
      <c r="DGE172" s="1"/>
      <c r="DGF172" s="1"/>
      <c r="DGG172" s="1"/>
      <c r="DGH172" s="1"/>
      <c r="DGI172" s="1"/>
      <c r="DGJ172" s="1"/>
      <c r="DGK172" s="1"/>
      <c r="DGL172" s="1"/>
      <c r="DGM172" s="1"/>
      <c r="DGN172" s="1"/>
      <c r="DGO172" s="1"/>
      <c r="DGP172" s="1"/>
      <c r="DGQ172" s="1"/>
      <c r="DGR172" s="1"/>
      <c r="DGS172" s="1"/>
      <c r="DGT172" s="1"/>
      <c r="DGU172" s="1"/>
      <c r="DGV172" s="1"/>
      <c r="DGW172" s="1"/>
      <c r="DGX172" s="1"/>
      <c r="DGY172" s="1"/>
      <c r="DGZ172" s="1"/>
      <c r="DHA172" s="1"/>
      <c r="DHB172" s="1"/>
      <c r="DHC172" s="1"/>
      <c r="DHD172" s="1"/>
      <c r="DHE172" s="1"/>
      <c r="DHF172" s="1"/>
      <c r="DHG172" s="1"/>
      <c r="DHH172" s="1"/>
      <c r="DHI172" s="1"/>
      <c r="DHJ172" s="1"/>
      <c r="DHK172" s="1"/>
      <c r="DHL172" s="1"/>
      <c r="DHM172" s="1"/>
      <c r="DHN172" s="1"/>
      <c r="DHO172" s="1"/>
      <c r="DHP172" s="1"/>
      <c r="DHQ172" s="1"/>
      <c r="DHR172" s="1"/>
      <c r="DHS172" s="1"/>
      <c r="DHT172" s="1"/>
      <c r="DHU172" s="1"/>
      <c r="DHV172" s="1"/>
      <c r="DHW172" s="1"/>
      <c r="DHX172" s="1"/>
      <c r="DHY172" s="1"/>
      <c r="DHZ172" s="1"/>
      <c r="DIA172" s="1"/>
      <c r="DIB172" s="1"/>
      <c r="DIC172" s="1"/>
      <c r="DID172" s="1"/>
      <c r="DIE172" s="1"/>
      <c r="DIF172" s="1"/>
      <c r="DIG172" s="1"/>
      <c r="DIH172" s="1"/>
      <c r="DII172" s="1"/>
      <c r="DIJ172" s="1"/>
      <c r="DIK172" s="1"/>
      <c r="DIL172" s="1"/>
      <c r="DIM172" s="1"/>
      <c r="DIN172" s="1"/>
      <c r="DIO172" s="1"/>
      <c r="DIP172" s="1"/>
      <c r="DIQ172" s="1"/>
      <c r="DIR172" s="1"/>
      <c r="DIS172" s="1"/>
      <c r="DIT172" s="1"/>
      <c r="DIU172" s="1"/>
      <c r="DIV172" s="1"/>
      <c r="DIW172" s="1"/>
      <c r="DIX172" s="1"/>
      <c r="DIY172" s="1"/>
      <c r="DIZ172" s="1"/>
      <c r="DJA172" s="1"/>
      <c r="DJB172" s="1"/>
      <c r="DJC172" s="1"/>
      <c r="DJD172" s="1"/>
      <c r="DJE172" s="1"/>
      <c r="DJF172" s="1"/>
      <c r="DJG172" s="1"/>
      <c r="DJH172" s="1"/>
      <c r="DJI172" s="1"/>
      <c r="DJJ172" s="1"/>
      <c r="DJK172" s="1"/>
      <c r="DJL172" s="1"/>
      <c r="DJM172" s="1"/>
      <c r="DJN172" s="1"/>
      <c r="DJO172" s="1"/>
      <c r="DJP172" s="1"/>
      <c r="DJQ172" s="1"/>
      <c r="DJR172" s="1"/>
      <c r="DJS172" s="1"/>
      <c r="DJT172" s="1"/>
      <c r="DJU172" s="1"/>
      <c r="DJV172" s="1"/>
      <c r="DJW172" s="1"/>
      <c r="DJX172" s="1"/>
      <c r="DJY172" s="1"/>
      <c r="DJZ172" s="1"/>
      <c r="DKA172" s="1"/>
      <c r="DKB172" s="1"/>
      <c r="DKC172" s="1"/>
      <c r="DKD172" s="1"/>
      <c r="DKE172" s="1"/>
      <c r="DKF172" s="1"/>
      <c r="DKG172" s="1"/>
      <c r="DKH172" s="1"/>
      <c r="DKI172" s="1"/>
      <c r="DKJ172" s="1"/>
      <c r="DKK172" s="1"/>
      <c r="DKL172" s="1"/>
      <c r="DKM172" s="1"/>
      <c r="DKN172" s="1"/>
      <c r="DKO172" s="1"/>
      <c r="DKP172" s="1"/>
      <c r="DKQ172" s="1"/>
      <c r="DKR172" s="1"/>
      <c r="DKS172" s="1"/>
      <c r="DKT172" s="1"/>
      <c r="DKU172" s="1"/>
      <c r="DKV172" s="1"/>
      <c r="DKW172" s="1"/>
      <c r="DKX172" s="1"/>
      <c r="DKY172" s="1"/>
      <c r="DKZ172" s="1"/>
      <c r="DLA172" s="1"/>
      <c r="DLB172" s="1"/>
      <c r="DLC172" s="1"/>
      <c r="DLD172" s="1"/>
      <c r="DLE172" s="1"/>
      <c r="DLF172" s="1"/>
      <c r="DLG172" s="1"/>
      <c r="DLH172" s="1"/>
      <c r="DLI172" s="1"/>
      <c r="DLJ172" s="1"/>
      <c r="DLK172" s="1"/>
      <c r="DLL172" s="1"/>
      <c r="DLM172" s="1"/>
      <c r="DLN172" s="1"/>
      <c r="DLO172" s="1"/>
      <c r="DLP172" s="1"/>
      <c r="DLQ172" s="1"/>
      <c r="DLR172" s="1"/>
      <c r="DLS172" s="1"/>
      <c r="DLT172" s="1"/>
      <c r="DLU172" s="1"/>
      <c r="DLV172" s="1"/>
      <c r="DLW172" s="1"/>
      <c r="DLX172" s="1"/>
      <c r="DLY172" s="1"/>
      <c r="DLZ172" s="1"/>
      <c r="DMA172" s="1"/>
      <c r="DMB172" s="1"/>
      <c r="DMC172" s="1"/>
      <c r="DMD172" s="1"/>
      <c r="DME172" s="1"/>
      <c r="DMF172" s="1"/>
      <c r="DMG172" s="1"/>
      <c r="DMH172" s="1"/>
      <c r="DMI172" s="1"/>
      <c r="DMJ172" s="1"/>
      <c r="DMK172" s="1"/>
      <c r="DML172" s="1"/>
      <c r="DMM172" s="1"/>
      <c r="DMN172" s="1"/>
      <c r="DMO172" s="1"/>
      <c r="DMP172" s="1"/>
      <c r="DMQ172" s="1"/>
      <c r="DMR172" s="1"/>
      <c r="DMS172" s="1"/>
      <c r="DMT172" s="1"/>
      <c r="DMU172" s="1"/>
      <c r="DMV172" s="1"/>
      <c r="DMW172" s="1"/>
      <c r="DMX172" s="1"/>
      <c r="DMY172" s="1"/>
      <c r="DMZ172" s="1"/>
      <c r="DNA172" s="1"/>
      <c r="DNB172" s="1"/>
      <c r="DNC172" s="1"/>
      <c r="DND172" s="1"/>
      <c r="DNE172" s="1"/>
      <c r="DNF172" s="1"/>
      <c r="DNG172" s="1"/>
      <c r="DNH172" s="1"/>
      <c r="DNI172" s="1"/>
      <c r="DNJ172" s="1"/>
      <c r="DNK172" s="1"/>
      <c r="DNL172" s="1"/>
      <c r="DNM172" s="1"/>
      <c r="DNN172" s="1"/>
      <c r="DNO172" s="1"/>
      <c r="DNP172" s="1"/>
      <c r="DNQ172" s="1"/>
      <c r="DNR172" s="1"/>
      <c r="DNS172" s="1"/>
      <c r="DNT172" s="1"/>
      <c r="DNU172" s="1"/>
      <c r="DNV172" s="1"/>
      <c r="DNW172" s="1"/>
      <c r="DNX172" s="1"/>
      <c r="DNY172" s="1"/>
      <c r="DNZ172" s="1"/>
      <c r="DOA172" s="1"/>
      <c r="DOB172" s="1"/>
      <c r="DOC172" s="1"/>
      <c r="DOD172" s="1"/>
      <c r="DOE172" s="1"/>
      <c r="DOF172" s="1"/>
      <c r="DOG172" s="1"/>
      <c r="DOH172" s="1"/>
      <c r="DOI172" s="1"/>
      <c r="DOJ172" s="1"/>
      <c r="DOK172" s="1"/>
      <c r="DOL172" s="1"/>
      <c r="DOM172" s="1"/>
      <c r="DON172" s="1"/>
      <c r="DOO172" s="1"/>
      <c r="DOP172" s="1"/>
      <c r="DOQ172" s="1"/>
      <c r="DOR172" s="1"/>
      <c r="DOS172" s="1"/>
      <c r="DOT172" s="1"/>
      <c r="DOU172" s="1"/>
      <c r="DOV172" s="1"/>
      <c r="DOW172" s="1"/>
      <c r="DOX172" s="1"/>
      <c r="DOY172" s="1"/>
      <c r="DOZ172" s="1"/>
      <c r="DPA172" s="1"/>
      <c r="DPB172" s="1"/>
      <c r="DPC172" s="1"/>
      <c r="DPD172" s="1"/>
      <c r="DPE172" s="1"/>
      <c r="DPF172" s="1"/>
      <c r="DPG172" s="1"/>
      <c r="DPH172" s="1"/>
      <c r="DPI172" s="1"/>
      <c r="DPJ172" s="1"/>
      <c r="DPK172" s="1"/>
      <c r="DPL172" s="1"/>
      <c r="DPM172" s="1"/>
      <c r="DPN172" s="1"/>
      <c r="DPO172" s="1"/>
      <c r="DPP172" s="1"/>
      <c r="DPQ172" s="1"/>
      <c r="DPR172" s="1"/>
      <c r="DPS172" s="1"/>
      <c r="DPT172" s="1"/>
      <c r="DPU172" s="1"/>
      <c r="DPV172" s="1"/>
      <c r="DPW172" s="1"/>
      <c r="DPX172" s="1"/>
      <c r="DPY172" s="1"/>
      <c r="DPZ172" s="1"/>
      <c r="DQA172" s="1"/>
      <c r="DQB172" s="1"/>
      <c r="DQC172" s="1"/>
      <c r="DQD172" s="1"/>
      <c r="DQE172" s="1"/>
      <c r="DQF172" s="1"/>
      <c r="DQG172" s="1"/>
      <c r="DQH172" s="1"/>
      <c r="DQI172" s="1"/>
      <c r="DQJ172" s="1"/>
      <c r="DQK172" s="1"/>
      <c r="DQL172" s="1"/>
      <c r="DQM172" s="1"/>
      <c r="DQN172" s="1"/>
      <c r="DQO172" s="1"/>
      <c r="DQP172" s="1"/>
      <c r="DQQ172" s="1"/>
      <c r="DQR172" s="1"/>
      <c r="DQS172" s="1"/>
      <c r="DQT172" s="1"/>
      <c r="DQU172" s="1"/>
      <c r="DQV172" s="1"/>
      <c r="DQW172" s="1"/>
      <c r="DQX172" s="1"/>
      <c r="DQY172" s="1"/>
      <c r="DQZ172" s="1"/>
      <c r="DRA172" s="1"/>
      <c r="DRB172" s="1"/>
      <c r="DRC172" s="1"/>
      <c r="DRD172" s="1"/>
      <c r="DRE172" s="1"/>
      <c r="DRF172" s="1"/>
      <c r="DRG172" s="1"/>
      <c r="DRH172" s="1"/>
      <c r="DRI172" s="1"/>
      <c r="DRJ172" s="1"/>
      <c r="DRK172" s="1"/>
      <c r="DRL172" s="1"/>
      <c r="DRM172" s="1"/>
      <c r="DRN172" s="1"/>
      <c r="DRO172" s="1"/>
      <c r="DRP172" s="1"/>
      <c r="DRQ172" s="1"/>
      <c r="DRR172" s="1"/>
      <c r="DRS172" s="1"/>
      <c r="DRT172" s="1"/>
      <c r="DRU172" s="1"/>
      <c r="DRV172" s="1"/>
      <c r="DRW172" s="1"/>
      <c r="DRX172" s="1"/>
      <c r="DRY172" s="1"/>
      <c r="DRZ172" s="1"/>
      <c r="DSA172" s="1"/>
      <c r="DSB172" s="1"/>
      <c r="DSC172" s="1"/>
      <c r="DSD172" s="1"/>
      <c r="DSE172" s="1"/>
      <c r="DSF172" s="1"/>
      <c r="DSG172" s="1"/>
      <c r="DSH172" s="1"/>
      <c r="DSI172" s="1"/>
      <c r="DSJ172" s="1"/>
      <c r="DSK172" s="1"/>
      <c r="DSL172" s="1"/>
      <c r="DSM172" s="1"/>
      <c r="DSN172" s="1"/>
      <c r="DSO172" s="1"/>
      <c r="DSP172" s="1"/>
      <c r="DSQ172" s="1"/>
      <c r="DSR172" s="1"/>
      <c r="DSS172" s="1"/>
      <c r="DST172" s="1"/>
      <c r="DSU172" s="1"/>
      <c r="DSV172" s="1"/>
      <c r="DSW172" s="1"/>
      <c r="DSX172" s="1"/>
      <c r="DSY172" s="1"/>
      <c r="DSZ172" s="1"/>
      <c r="DTA172" s="1"/>
      <c r="DTB172" s="1"/>
      <c r="DTC172" s="1"/>
      <c r="DTD172" s="1"/>
      <c r="DTE172" s="1"/>
      <c r="DTF172" s="1"/>
      <c r="DTG172" s="1"/>
      <c r="DTH172" s="1"/>
      <c r="DTI172" s="1"/>
      <c r="DTJ172" s="1"/>
      <c r="DTK172" s="1"/>
      <c r="DTL172" s="1"/>
      <c r="DTM172" s="1"/>
      <c r="DTN172" s="1"/>
      <c r="DTO172" s="1"/>
      <c r="DTP172" s="1"/>
      <c r="DTQ172" s="1"/>
      <c r="DTR172" s="1"/>
      <c r="DTS172" s="1"/>
      <c r="DTT172" s="1"/>
      <c r="DTU172" s="1"/>
      <c r="DTV172" s="1"/>
      <c r="DTW172" s="1"/>
      <c r="DTX172" s="1"/>
      <c r="DTY172" s="1"/>
      <c r="DTZ172" s="1"/>
      <c r="DUA172" s="1"/>
      <c r="DUB172" s="1"/>
      <c r="DUC172" s="1"/>
      <c r="DUD172" s="1"/>
      <c r="DUE172" s="1"/>
      <c r="DUF172" s="1"/>
      <c r="DUG172" s="1"/>
      <c r="DUH172" s="1"/>
      <c r="DUI172" s="1"/>
      <c r="DUJ172" s="1"/>
      <c r="DUK172" s="1"/>
      <c r="DUL172" s="1"/>
      <c r="DUM172" s="1"/>
      <c r="DUN172" s="1"/>
      <c r="DUO172" s="1"/>
      <c r="DUP172" s="1"/>
      <c r="DUQ172" s="1"/>
      <c r="DUR172" s="1"/>
      <c r="DUS172" s="1"/>
      <c r="DUT172" s="1"/>
      <c r="DUU172" s="1"/>
      <c r="DUV172" s="1"/>
      <c r="DUW172" s="1"/>
      <c r="DUX172" s="1"/>
      <c r="DUY172" s="1"/>
      <c r="DUZ172" s="1"/>
      <c r="DVA172" s="1"/>
      <c r="DVB172" s="1"/>
      <c r="DVC172" s="1"/>
      <c r="DVD172" s="1"/>
      <c r="DVE172" s="1"/>
      <c r="DVF172" s="1"/>
      <c r="DVG172" s="1"/>
      <c r="DVH172" s="1"/>
      <c r="DVI172" s="1"/>
      <c r="DVJ172" s="1"/>
      <c r="DVK172" s="1"/>
      <c r="DVL172" s="1"/>
      <c r="DVM172" s="1"/>
      <c r="DVN172" s="1"/>
      <c r="DVO172" s="1"/>
      <c r="DVP172" s="1"/>
      <c r="DVQ172" s="1"/>
      <c r="DVR172" s="1"/>
      <c r="DVS172" s="1"/>
      <c r="DVT172" s="1"/>
      <c r="DVU172" s="1"/>
      <c r="DVV172" s="1"/>
      <c r="DVW172" s="1"/>
      <c r="DVX172" s="1"/>
      <c r="DVY172" s="1"/>
      <c r="DVZ172" s="1"/>
      <c r="DWA172" s="1"/>
      <c r="DWB172" s="1"/>
      <c r="DWC172" s="1"/>
      <c r="DWD172" s="1"/>
      <c r="DWE172" s="1"/>
      <c r="DWF172" s="1"/>
      <c r="DWG172" s="1"/>
      <c r="DWH172" s="1"/>
      <c r="DWI172" s="1"/>
      <c r="DWJ172" s="1"/>
      <c r="DWK172" s="1"/>
      <c r="DWL172" s="1"/>
      <c r="DWM172" s="1"/>
      <c r="DWN172" s="1"/>
      <c r="DWO172" s="1"/>
      <c r="DWP172" s="1"/>
      <c r="DWQ172" s="1"/>
      <c r="DWR172" s="1"/>
      <c r="DWS172" s="1"/>
      <c r="DWT172" s="1"/>
      <c r="DWU172" s="1"/>
      <c r="DWV172" s="1"/>
      <c r="DWW172" s="1"/>
      <c r="DWX172" s="1"/>
      <c r="DWY172" s="1"/>
      <c r="DWZ172" s="1"/>
      <c r="DXA172" s="1"/>
      <c r="DXB172" s="1"/>
      <c r="DXC172" s="1"/>
      <c r="DXD172" s="1"/>
      <c r="DXE172" s="1"/>
      <c r="DXF172" s="1"/>
      <c r="DXG172" s="1"/>
      <c r="DXH172" s="1"/>
      <c r="DXI172" s="1"/>
      <c r="DXJ172" s="1"/>
      <c r="DXK172" s="1"/>
      <c r="DXL172" s="1"/>
      <c r="DXM172" s="1"/>
      <c r="DXN172" s="1"/>
      <c r="DXO172" s="1"/>
      <c r="DXP172" s="1"/>
      <c r="DXQ172" s="1"/>
      <c r="DXR172" s="1"/>
      <c r="DXS172" s="1"/>
      <c r="DXT172" s="1"/>
      <c r="DXU172" s="1"/>
      <c r="DXV172" s="1"/>
      <c r="DXW172" s="1"/>
      <c r="DXX172" s="1"/>
      <c r="DXY172" s="1"/>
      <c r="DXZ172" s="1"/>
      <c r="DYA172" s="1"/>
      <c r="DYB172" s="1"/>
      <c r="DYC172" s="1"/>
      <c r="DYD172" s="1"/>
      <c r="DYE172" s="1"/>
      <c r="DYF172" s="1"/>
      <c r="DYG172" s="1"/>
      <c r="DYH172" s="1"/>
      <c r="DYI172" s="1"/>
      <c r="DYJ172" s="1"/>
      <c r="DYK172" s="1"/>
      <c r="DYL172" s="1"/>
      <c r="DYM172" s="1"/>
      <c r="DYN172" s="1"/>
      <c r="DYO172" s="1"/>
      <c r="DYP172" s="1"/>
      <c r="DYQ172" s="1"/>
      <c r="DYR172" s="1"/>
      <c r="DYS172" s="1"/>
      <c r="DYT172" s="1"/>
      <c r="DYU172" s="1"/>
      <c r="DYV172" s="1"/>
      <c r="DYW172" s="1"/>
      <c r="DYX172" s="1"/>
      <c r="DYY172" s="1"/>
      <c r="DYZ172" s="1"/>
      <c r="DZA172" s="1"/>
      <c r="DZB172" s="1"/>
      <c r="DZC172" s="1"/>
      <c r="DZD172" s="1"/>
      <c r="DZE172" s="1"/>
      <c r="DZF172" s="1"/>
      <c r="DZG172" s="1"/>
      <c r="DZH172" s="1"/>
      <c r="DZI172" s="1"/>
      <c r="DZJ172" s="1"/>
      <c r="DZK172" s="1"/>
      <c r="DZL172" s="1"/>
      <c r="DZM172" s="1"/>
      <c r="DZN172" s="1"/>
      <c r="DZO172" s="1"/>
      <c r="DZP172" s="1"/>
      <c r="DZQ172" s="1"/>
      <c r="DZR172" s="1"/>
      <c r="DZS172" s="1"/>
      <c r="DZT172" s="1"/>
      <c r="DZU172" s="1"/>
      <c r="DZV172" s="1"/>
      <c r="DZW172" s="1"/>
      <c r="DZX172" s="1"/>
      <c r="DZY172" s="1"/>
      <c r="DZZ172" s="1"/>
      <c r="EAA172" s="1"/>
      <c r="EAB172" s="1"/>
      <c r="EAC172" s="1"/>
      <c r="EAD172" s="1"/>
      <c r="EAE172" s="1"/>
      <c r="EAF172" s="1"/>
      <c r="EAG172" s="1"/>
      <c r="EAH172" s="1"/>
      <c r="EAI172" s="1"/>
      <c r="EAJ172" s="1"/>
      <c r="EAK172" s="1"/>
      <c r="EAL172" s="1"/>
      <c r="EAM172" s="1"/>
      <c r="EAN172" s="1"/>
      <c r="EAO172" s="1"/>
      <c r="EAP172" s="1"/>
      <c r="EAQ172" s="1"/>
      <c r="EAR172" s="1"/>
      <c r="EAS172" s="1"/>
      <c r="EAT172" s="1"/>
      <c r="EAU172" s="1"/>
      <c r="EAV172" s="1"/>
      <c r="EAW172" s="1"/>
      <c r="EAX172" s="1"/>
      <c r="EAY172" s="1"/>
      <c r="EAZ172" s="1"/>
      <c r="EBA172" s="1"/>
      <c r="EBB172" s="1"/>
      <c r="EBC172" s="1"/>
      <c r="EBD172" s="1"/>
      <c r="EBE172" s="1"/>
      <c r="EBF172" s="1"/>
      <c r="EBG172" s="1"/>
      <c r="EBH172" s="1"/>
      <c r="EBI172" s="1"/>
      <c r="EBJ172" s="1"/>
      <c r="EBK172" s="1"/>
      <c r="EBL172" s="1"/>
      <c r="EBM172" s="1"/>
      <c r="EBN172" s="1"/>
      <c r="EBO172" s="1"/>
      <c r="EBP172" s="1"/>
      <c r="EBQ172" s="1"/>
      <c r="EBR172" s="1"/>
      <c r="EBS172" s="1"/>
      <c r="EBT172" s="1"/>
      <c r="EBU172" s="1"/>
      <c r="EBV172" s="1"/>
      <c r="EBW172" s="1"/>
      <c r="EBX172" s="1"/>
      <c r="EBY172" s="1"/>
      <c r="EBZ172" s="1"/>
      <c r="ECA172" s="1"/>
      <c r="ECB172" s="1"/>
      <c r="ECC172" s="1"/>
      <c r="ECD172" s="1"/>
      <c r="ECE172" s="1"/>
      <c r="ECF172" s="1"/>
      <c r="ECG172" s="1"/>
      <c r="ECH172" s="1"/>
      <c r="ECI172" s="1"/>
      <c r="ECJ172" s="1"/>
      <c r="ECK172" s="1"/>
      <c r="ECL172" s="1"/>
      <c r="ECM172" s="1"/>
      <c r="ECN172" s="1"/>
      <c r="ECO172" s="1"/>
      <c r="ECP172" s="1"/>
      <c r="ECQ172" s="1"/>
      <c r="ECR172" s="1"/>
      <c r="ECS172" s="1"/>
      <c r="ECT172" s="1"/>
      <c r="ECU172" s="1"/>
      <c r="ECV172" s="1"/>
      <c r="ECW172" s="1"/>
      <c r="ECX172" s="1"/>
      <c r="ECY172" s="1"/>
      <c r="ECZ172" s="1"/>
      <c r="EDA172" s="1"/>
      <c r="EDB172" s="1"/>
      <c r="EDC172" s="1"/>
      <c r="EDD172" s="1"/>
      <c r="EDE172" s="1"/>
      <c r="EDF172" s="1"/>
      <c r="EDG172" s="1"/>
      <c r="EDH172" s="1"/>
      <c r="EDI172" s="1"/>
      <c r="EDJ172" s="1"/>
      <c r="EDK172" s="1"/>
      <c r="EDL172" s="1"/>
      <c r="EDM172" s="1"/>
      <c r="EDN172" s="1"/>
      <c r="EDO172" s="1"/>
      <c r="EDP172" s="1"/>
      <c r="EDQ172" s="1"/>
      <c r="EDR172" s="1"/>
      <c r="EDS172" s="1"/>
      <c r="EDT172" s="1"/>
      <c r="EDU172" s="1"/>
      <c r="EDV172" s="1"/>
      <c r="EDW172" s="1"/>
      <c r="EDX172" s="1"/>
      <c r="EDY172" s="1"/>
      <c r="EDZ172" s="1"/>
      <c r="EEA172" s="1"/>
      <c r="EEB172" s="1"/>
      <c r="EEC172" s="1"/>
      <c r="EED172" s="1"/>
      <c r="EEE172" s="1"/>
      <c r="EEF172" s="1"/>
      <c r="EEG172" s="1"/>
      <c r="EEH172" s="1"/>
      <c r="EEI172" s="1"/>
      <c r="EEJ172" s="1"/>
      <c r="EEK172" s="1"/>
      <c r="EEL172" s="1"/>
      <c r="EEM172" s="1"/>
      <c r="EEN172" s="1"/>
      <c r="EEO172" s="1"/>
      <c r="EEP172" s="1"/>
      <c r="EEQ172" s="1"/>
      <c r="EER172" s="1"/>
      <c r="EES172" s="1"/>
      <c r="EET172" s="1"/>
      <c r="EEU172" s="1"/>
      <c r="EEV172" s="1"/>
      <c r="EEW172" s="1"/>
      <c r="EEX172" s="1"/>
      <c r="EEY172" s="1"/>
      <c r="EEZ172" s="1"/>
      <c r="EFA172" s="1"/>
      <c r="EFB172" s="1"/>
      <c r="EFC172" s="1"/>
      <c r="EFD172" s="1"/>
      <c r="EFE172" s="1"/>
      <c r="EFF172" s="1"/>
      <c r="EFG172" s="1"/>
      <c r="EFH172" s="1"/>
      <c r="EFI172" s="1"/>
      <c r="EFJ172" s="1"/>
      <c r="EFK172" s="1"/>
      <c r="EFL172" s="1"/>
      <c r="EFM172" s="1"/>
      <c r="EFN172" s="1"/>
      <c r="EFO172" s="1"/>
      <c r="EFP172" s="1"/>
      <c r="EFQ172" s="1"/>
      <c r="EFR172" s="1"/>
      <c r="EFS172" s="1"/>
      <c r="EFT172" s="1"/>
      <c r="EFU172" s="1"/>
      <c r="EFV172" s="1"/>
      <c r="EFW172" s="1"/>
      <c r="EFX172" s="1"/>
      <c r="EFY172" s="1"/>
      <c r="EFZ172" s="1"/>
      <c r="EGA172" s="1"/>
      <c r="EGB172" s="1"/>
      <c r="EGC172" s="1"/>
      <c r="EGD172" s="1"/>
      <c r="EGE172" s="1"/>
      <c r="EGF172" s="1"/>
      <c r="EGG172" s="1"/>
      <c r="EGH172" s="1"/>
      <c r="EGI172" s="1"/>
      <c r="EGJ172" s="1"/>
      <c r="EGK172" s="1"/>
      <c r="EGL172" s="1"/>
      <c r="EGM172" s="1"/>
      <c r="EGN172" s="1"/>
      <c r="EGO172" s="1"/>
      <c r="EGP172" s="1"/>
      <c r="EGQ172" s="1"/>
      <c r="EGR172" s="1"/>
      <c r="EGS172" s="1"/>
      <c r="EGT172" s="1"/>
      <c r="EGU172" s="1"/>
      <c r="EGV172" s="1"/>
      <c r="EGW172" s="1"/>
      <c r="EGX172" s="1"/>
      <c r="EGY172" s="1"/>
      <c r="EGZ172" s="1"/>
      <c r="EHA172" s="1"/>
      <c r="EHB172" s="1"/>
      <c r="EHC172" s="1"/>
      <c r="EHD172" s="1"/>
      <c r="EHE172" s="1"/>
      <c r="EHF172" s="1"/>
      <c r="EHG172" s="1"/>
      <c r="EHH172" s="1"/>
      <c r="EHI172" s="1"/>
      <c r="EHJ172" s="1"/>
      <c r="EHK172" s="1"/>
      <c r="EHL172" s="1"/>
      <c r="EHM172" s="1"/>
      <c r="EHN172" s="1"/>
      <c r="EHO172" s="1"/>
      <c r="EHP172" s="1"/>
      <c r="EHQ172" s="1"/>
      <c r="EHR172" s="1"/>
      <c r="EHS172" s="1"/>
      <c r="EHT172" s="1"/>
      <c r="EHU172" s="1"/>
      <c r="EHV172" s="1"/>
      <c r="EHW172" s="1"/>
      <c r="EHX172" s="1"/>
      <c r="EHY172" s="1"/>
      <c r="EHZ172" s="1"/>
      <c r="EIA172" s="1"/>
      <c r="EIB172" s="1"/>
      <c r="EIC172" s="1"/>
      <c r="EID172" s="1"/>
      <c r="EIE172" s="1"/>
      <c r="EIF172" s="1"/>
      <c r="EIG172" s="1"/>
      <c r="EIH172" s="1"/>
      <c r="EII172" s="1"/>
      <c r="EIJ172" s="1"/>
      <c r="EIK172" s="1"/>
      <c r="EIL172" s="1"/>
      <c r="EIM172" s="1"/>
      <c r="EIN172" s="1"/>
      <c r="EIO172" s="1"/>
      <c r="EIP172" s="1"/>
      <c r="EIQ172" s="1"/>
      <c r="EIR172" s="1"/>
      <c r="EIS172" s="1"/>
      <c r="EIT172" s="1"/>
      <c r="EIU172" s="1"/>
      <c r="EIV172" s="1"/>
      <c r="EIW172" s="1"/>
      <c r="EIX172" s="1"/>
      <c r="EIY172" s="1"/>
      <c r="EIZ172" s="1"/>
      <c r="EJA172" s="1"/>
      <c r="EJB172" s="1"/>
      <c r="EJC172" s="1"/>
      <c r="EJD172" s="1"/>
      <c r="EJE172" s="1"/>
      <c r="EJF172" s="1"/>
      <c r="EJG172" s="1"/>
      <c r="EJH172" s="1"/>
      <c r="EJI172" s="1"/>
      <c r="EJJ172" s="1"/>
      <c r="EJK172" s="1"/>
      <c r="EJL172" s="1"/>
      <c r="EJM172" s="1"/>
      <c r="EJN172" s="1"/>
      <c r="EJO172" s="1"/>
      <c r="EJP172" s="1"/>
      <c r="EJQ172" s="1"/>
      <c r="EJR172" s="1"/>
      <c r="EJS172" s="1"/>
      <c r="EJT172" s="1"/>
      <c r="EJU172" s="1"/>
      <c r="EJV172" s="1"/>
      <c r="EJW172" s="1"/>
      <c r="EJX172" s="1"/>
      <c r="EJY172" s="1"/>
      <c r="EJZ172" s="1"/>
      <c r="EKA172" s="1"/>
      <c r="EKB172" s="1"/>
      <c r="EKC172" s="1"/>
      <c r="EKD172" s="1"/>
      <c r="EKE172" s="1"/>
      <c r="EKF172" s="1"/>
      <c r="EKG172" s="1"/>
      <c r="EKH172" s="1"/>
      <c r="EKI172" s="1"/>
      <c r="EKJ172" s="1"/>
      <c r="EKK172" s="1"/>
      <c r="EKL172" s="1"/>
      <c r="EKM172" s="1"/>
      <c r="EKN172" s="1"/>
      <c r="EKO172" s="1"/>
      <c r="EKP172" s="1"/>
      <c r="EKQ172" s="1"/>
      <c r="EKR172" s="1"/>
      <c r="EKS172" s="1"/>
      <c r="EKT172" s="1"/>
      <c r="EKU172" s="1"/>
      <c r="EKV172" s="1"/>
      <c r="EKW172" s="1"/>
      <c r="EKX172" s="1"/>
      <c r="EKY172" s="1"/>
      <c r="EKZ172" s="1"/>
      <c r="ELA172" s="1"/>
      <c r="ELB172" s="1"/>
      <c r="ELC172" s="1"/>
      <c r="ELD172" s="1"/>
      <c r="ELE172" s="1"/>
      <c r="ELF172" s="1"/>
      <c r="ELG172" s="1"/>
      <c r="ELH172" s="1"/>
      <c r="ELI172" s="1"/>
      <c r="ELJ172" s="1"/>
      <c r="ELK172" s="1"/>
      <c r="ELL172" s="1"/>
      <c r="ELM172" s="1"/>
      <c r="ELN172" s="1"/>
      <c r="ELO172" s="1"/>
      <c r="ELP172" s="1"/>
      <c r="ELQ172" s="1"/>
      <c r="ELR172" s="1"/>
      <c r="ELS172" s="1"/>
      <c r="ELT172" s="1"/>
      <c r="ELU172" s="1"/>
      <c r="ELV172" s="1"/>
      <c r="ELW172" s="1"/>
      <c r="ELX172" s="1"/>
      <c r="ELY172" s="1"/>
      <c r="ELZ172" s="1"/>
      <c r="EMA172" s="1"/>
      <c r="EMB172" s="1"/>
      <c r="EMC172" s="1"/>
      <c r="EMD172" s="1"/>
      <c r="EME172" s="1"/>
      <c r="EMF172" s="1"/>
      <c r="EMG172" s="1"/>
      <c r="EMH172" s="1"/>
      <c r="EMI172" s="1"/>
      <c r="EMJ172" s="1"/>
      <c r="EMK172" s="1"/>
      <c r="EML172" s="1"/>
      <c r="EMM172" s="1"/>
      <c r="EMN172" s="1"/>
      <c r="EMO172" s="1"/>
      <c r="EMP172" s="1"/>
      <c r="EMQ172" s="1"/>
      <c r="EMR172" s="1"/>
      <c r="EMS172" s="1"/>
      <c r="EMT172" s="1"/>
      <c r="EMU172" s="1"/>
      <c r="EMV172" s="1"/>
      <c r="EMW172" s="1"/>
      <c r="EMX172" s="1"/>
      <c r="EMY172" s="1"/>
      <c r="EMZ172" s="1"/>
      <c r="ENA172" s="1"/>
      <c r="ENB172" s="1"/>
      <c r="ENC172" s="1"/>
      <c r="END172" s="1"/>
      <c r="ENE172" s="1"/>
      <c r="ENF172" s="1"/>
      <c r="ENG172" s="1"/>
      <c r="ENH172" s="1"/>
      <c r="ENI172" s="1"/>
      <c r="ENJ172" s="1"/>
      <c r="ENK172" s="1"/>
      <c r="ENL172" s="1"/>
      <c r="ENM172" s="1"/>
      <c r="ENN172" s="1"/>
      <c r="ENO172" s="1"/>
      <c r="ENP172" s="1"/>
      <c r="ENQ172" s="1"/>
      <c r="ENR172" s="1"/>
      <c r="ENS172" s="1"/>
      <c r="ENT172" s="1"/>
      <c r="ENU172" s="1"/>
      <c r="ENV172" s="1"/>
      <c r="ENW172" s="1"/>
      <c r="ENX172" s="1"/>
      <c r="ENY172" s="1"/>
      <c r="ENZ172" s="1"/>
      <c r="EOA172" s="1"/>
      <c r="EOB172" s="1"/>
      <c r="EOC172" s="1"/>
      <c r="EOD172" s="1"/>
      <c r="EOE172" s="1"/>
      <c r="EOF172" s="1"/>
      <c r="EOG172" s="1"/>
      <c r="EOH172" s="1"/>
      <c r="EOI172" s="1"/>
      <c r="EOJ172" s="1"/>
      <c r="EOK172" s="1"/>
      <c r="EOL172" s="1"/>
      <c r="EOM172" s="1"/>
      <c r="EON172" s="1"/>
      <c r="EOO172" s="1"/>
      <c r="EOP172" s="1"/>
      <c r="EOQ172" s="1"/>
      <c r="EOR172" s="1"/>
      <c r="EOS172" s="1"/>
      <c r="EOT172" s="1"/>
      <c r="EOU172" s="1"/>
      <c r="EOV172" s="1"/>
      <c r="EOW172" s="1"/>
      <c r="EOX172" s="1"/>
      <c r="EOY172" s="1"/>
      <c r="EOZ172" s="1"/>
      <c r="EPA172" s="1"/>
      <c r="EPB172" s="1"/>
      <c r="EPC172" s="1"/>
      <c r="EPD172" s="1"/>
      <c r="EPE172" s="1"/>
      <c r="EPF172" s="1"/>
      <c r="EPG172" s="1"/>
      <c r="EPH172" s="1"/>
      <c r="EPI172" s="1"/>
      <c r="EPJ172" s="1"/>
      <c r="EPK172" s="1"/>
      <c r="EPL172" s="1"/>
      <c r="EPM172" s="1"/>
      <c r="EPN172" s="1"/>
      <c r="EPO172" s="1"/>
      <c r="EPP172" s="1"/>
      <c r="EPQ172" s="1"/>
      <c r="EPR172" s="1"/>
      <c r="EPS172" s="1"/>
      <c r="EPT172" s="1"/>
      <c r="EPU172" s="1"/>
      <c r="EPV172" s="1"/>
      <c r="EPW172" s="1"/>
      <c r="EPX172" s="1"/>
      <c r="EPY172" s="1"/>
      <c r="EPZ172" s="1"/>
      <c r="EQA172" s="1"/>
      <c r="EQB172" s="1"/>
      <c r="EQC172" s="1"/>
      <c r="EQD172" s="1"/>
      <c r="EQE172" s="1"/>
      <c r="EQF172" s="1"/>
      <c r="EQG172" s="1"/>
      <c r="EQH172" s="1"/>
      <c r="EQI172" s="1"/>
      <c r="EQJ172" s="1"/>
      <c r="EQK172" s="1"/>
      <c r="EQL172" s="1"/>
      <c r="EQM172" s="1"/>
      <c r="EQN172" s="1"/>
      <c r="EQO172" s="1"/>
      <c r="EQP172" s="1"/>
      <c r="EQQ172" s="1"/>
      <c r="EQR172" s="1"/>
      <c r="EQS172" s="1"/>
      <c r="EQT172" s="1"/>
      <c r="EQU172" s="1"/>
      <c r="EQV172" s="1"/>
      <c r="EQW172" s="1"/>
      <c r="EQX172" s="1"/>
      <c r="EQY172" s="1"/>
      <c r="EQZ172" s="1"/>
      <c r="ERA172" s="1"/>
      <c r="ERB172" s="1"/>
      <c r="ERC172" s="1"/>
      <c r="ERD172" s="1"/>
      <c r="ERE172" s="1"/>
      <c r="ERF172" s="1"/>
      <c r="ERG172" s="1"/>
      <c r="ERH172" s="1"/>
      <c r="ERI172" s="1"/>
      <c r="ERJ172" s="1"/>
      <c r="ERK172" s="1"/>
      <c r="ERL172" s="1"/>
      <c r="ERM172" s="1"/>
      <c r="ERN172" s="1"/>
      <c r="ERO172" s="1"/>
      <c r="ERP172" s="1"/>
      <c r="ERQ172" s="1"/>
      <c r="ERR172" s="1"/>
      <c r="ERS172" s="1"/>
      <c r="ERT172" s="1"/>
      <c r="ERU172" s="1"/>
      <c r="ERV172" s="1"/>
      <c r="ERW172" s="1"/>
      <c r="ERX172" s="1"/>
      <c r="ERY172" s="1"/>
      <c r="ERZ172" s="1"/>
      <c r="ESA172" s="1"/>
      <c r="ESB172" s="1"/>
      <c r="ESC172" s="1"/>
      <c r="ESD172" s="1"/>
      <c r="ESE172" s="1"/>
      <c r="ESF172" s="1"/>
      <c r="ESG172" s="1"/>
      <c r="ESH172" s="1"/>
      <c r="ESI172" s="1"/>
      <c r="ESJ172" s="1"/>
      <c r="ESK172" s="1"/>
      <c r="ESL172" s="1"/>
      <c r="ESM172" s="1"/>
      <c r="ESN172" s="1"/>
      <c r="ESO172" s="1"/>
      <c r="ESP172" s="1"/>
      <c r="ESQ172" s="1"/>
      <c r="ESR172" s="1"/>
      <c r="ESS172" s="1"/>
      <c r="EST172" s="1"/>
      <c r="ESU172" s="1"/>
      <c r="ESV172" s="1"/>
      <c r="ESW172" s="1"/>
      <c r="ESX172" s="1"/>
      <c r="ESY172" s="1"/>
      <c r="ESZ172" s="1"/>
      <c r="ETA172" s="1"/>
      <c r="ETB172" s="1"/>
      <c r="ETC172" s="1"/>
      <c r="ETD172" s="1"/>
      <c r="ETE172" s="1"/>
      <c r="ETF172" s="1"/>
      <c r="ETG172" s="1"/>
      <c r="ETH172" s="1"/>
      <c r="ETI172" s="1"/>
      <c r="ETJ172" s="1"/>
      <c r="ETK172" s="1"/>
      <c r="ETL172" s="1"/>
      <c r="ETM172" s="1"/>
      <c r="ETN172" s="1"/>
      <c r="ETO172" s="1"/>
      <c r="ETP172" s="1"/>
      <c r="ETQ172" s="1"/>
      <c r="ETR172" s="1"/>
      <c r="ETS172" s="1"/>
      <c r="ETT172" s="1"/>
      <c r="ETU172" s="1"/>
      <c r="ETV172" s="1"/>
      <c r="ETW172" s="1"/>
      <c r="ETX172" s="1"/>
      <c r="ETY172" s="1"/>
      <c r="ETZ172" s="1"/>
      <c r="EUA172" s="1"/>
      <c r="EUB172" s="1"/>
      <c r="EUC172" s="1"/>
      <c r="EUD172" s="1"/>
      <c r="EUE172" s="1"/>
      <c r="EUF172" s="1"/>
      <c r="EUG172" s="1"/>
      <c r="EUH172" s="1"/>
      <c r="EUI172" s="1"/>
      <c r="EUJ172" s="1"/>
      <c r="EUK172" s="1"/>
      <c r="EUL172" s="1"/>
      <c r="EUM172" s="1"/>
      <c r="EUN172" s="1"/>
      <c r="EUO172" s="1"/>
      <c r="EUP172" s="1"/>
      <c r="EUQ172" s="1"/>
      <c r="EUR172" s="1"/>
      <c r="EUS172" s="1"/>
      <c r="EUT172" s="1"/>
      <c r="EUU172" s="1"/>
      <c r="EUV172" s="1"/>
      <c r="EUW172" s="1"/>
      <c r="EUX172" s="1"/>
      <c r="EUY172" s="1"/>
      <c r="EUZ172" s="1"/>
      <c r="EVA172" s="1"/>
      <c r="EVB172" s="1"/>
      <c r="EVC172" s="1"/>
      <c r="EVD172" s="1"/>
      <c r="EVE172" s="1"/>
      <c r="EVF172" s="1"/>
      <c r="EVG172" s="1"/>
      <c r="EVH172" s="1"/>
      <c r="EVI172" s="1"/>
      <c r="EVJ172" s="1"/>
      <c r="EVK172" s="1"/>
      <c r="EVL172" s="1"/>
      <c r="EVM172" s="1"/>
      <c r="EVN172" s="1"/>
      <c r="EVO172" s="1"/>
      <c r="EVP172" s="1"/>
      <c r="EVQ172" s="1"/>
      <c r="EVR172" s="1"/>
      <c r="EVS172" s="1"/>
      <c r="EVT172" s="1"/>
      <c r="EVU172" s="1"/>
      <c r="EVV172" s="1"/>
      <c r="EVW172" s="1"/>
      <c r="EVX172" s="1"/>
      <c r="EVY172" s="1"/>
      <c r="EVZ172" s="1"/>
      <c r="EWA172" s="1"/>
      <c r="EWB172" s="1"/>
      <c r="EWC172" s="1"/>
      <c r="EWD172" s="1"/>
      <c r="EWE172" s="1"/>
      <c r="EWF172" s="1"/>
      <c r="EWG172" s="1"/>
      <c r="EWH172" s="1"/>
      <c r="EWI172" s="1"/>
      <c r="EWJ172" s="1"/>
      <c r="EWK172" s="1"/>
      <c r="EWL172" s="1"/>
      <c r="EWM172" s="1"/>
      <c r="EWN172" s="1"/>
      <c r="EWO172" s="1"/>
      <c r="EWP172" s="1"/>
      <c r="EWQ172" s="1"/>
      <c r="EWR172" s="1"/>
      <c r="EWS172" s="1"/>
      <c r="EWT172" s="1"/>
      <c r="EWU172" s="1"/>
      <c r="EWV172" s="1"/>
      <c r="EWW172" s="1"/>
      <c r="EWX172" s="1"/>
      <c r="EWY172" s="1"/>
      <c r="EWZ172" s="1"/>
      <c r="EXA172" s="1"/>
      <c r="EXB172" s="1"/>
      <c r="EXC172" s="1"/>
      <c r="EXD172" s="1"/>
      <c r="EXE172" s="1"/>
      <c r="EXF172" s="1"/>
      <c r="EXG172" s="1"/>
      <c r="EXH172" s="1"/>
      <c r="EXI172" s="1"/>
      <c r="EXJ172" s="1"/>
      <c r="EXK172" s="1"/>
      <c r="EXL172" s="1"/>
      <c r="EXM172" s="1"/>
      <c r="EXN172" s="1"/>
      <c r="EXO172" s="1"/>
      <c r="EXP172" s="1"/>
      <c r="EXQ172" s="1"/>
      <c r="EXR172" s="1"/>
      <c r="EXS172" s="1"/>
      <c r="EXT172" s="1"/>
      <c r="EXU172" s="1"/>
      <c r="EXV172" s="1"/>
      <c r="EXW172" s="1"/>
      <c r="EXX172" s="1"/>
      <c r="EXY172" s="1"/>
      <c r="EXZ172" s="1"/>
      <c r="EYA172" s="1"/>
      <c r="EYB172" s="1"/>
      <c r="EYC172" s="1"/>
      <c r="EYD172" s="1"/>
      <c r="EYE172" s="1"/>
      <c r="EYF172" s="1"/>
      <c r="EYG172" s="1"/>
      <c r="EYH172" s="1"/>
      <c r="EYI172" s="1"/>
      <c r="EYJ172" s="1"/>
      <c r="EYK172" s="1"/>
      <c r="EYL172" s="1"/>
      <c r="EYM172" s="1"/>
      <c r="EYN172" s="1"/>
      <c r="EYO172" s="1"/>
      <c r="EYP172" s="1"/>
      <c r="EYQ172" s="1"/>
      <c r="EYR172" s="1"/>
      <c r="EYS172" s="1"/>
      <c r="EYT172" s="1"/>
      <c r="EYU172" s="1"/>
      <c r="EYV172" s="1"/>
      <c r="EYW172" s="1"/>
      <c r="EYX172" s="1"/>
      <c r="EYY172" s="1"/>
      <c r="EYZ172" s="1"/>
      <c r="EZA172" s="1"/>
      <c r="EZB172" s="1"/>
      <c r="EZC172" s="1"/>
      <c r="EZD172" s="1"/>
      <c r="EZE172" s="1"/>
      <c r="EZF172" s="1"/>
      <c r="EZG172" s="1"/>
      <c r="EZH172" s="1"/>
      <c r="EZI172" s="1"/>
      <c r="EZJ172" s="1"/>
      <c r="EZK172" s="1"/>
      <c r="EZL172" s="1"/>
      <c r="EZM172" s="1"/>
      <c r="EZN172" s="1"/>
      <c r="EZO172" s="1"/>
      <c r="EZP172" s="1"/>
      <c r="EZQ172" s="1"/>
      <c r="EZR172" s="1"/>
      <c r="EZS172" s="1"/>
      <c r="EZT172" s="1"/>
      <c r="EZU172" s="1"/>
      <c r="EZV172" s="1"/>
      <c r="EZW172" s="1"/>
      <c r="EZX172" s="1"/>
      <c r="EZY172" s="1"/>
      <c r="EZZ172" s="1"/>
      <c r="FAA172" s="1"/>
      <c r="FAB172" s="1"/>
      <c r="FAC172" s="1"/>
      <c r="FAD172" s="1"/>
      <c r="FAE172" s="1"/>
      <c r="FAF172" s="1"/>
      <c r="FAG172" s="1"/>
      <c r="FAH172" s="1"/>
      <c r="FAI172" s="1"/>
      <c r="FAJ172" s="1"/>
      <c r="FAK172" s="1"/>
      <c r="FAL172" s="1"/>
      <c r="FAM172" s="1"/>
      <c r="FAN172" s="1"/>
      <c r="FAO172" s="1"/>
      <c r="FAP172" s="1"/>
      <c r="FAQ172" s="1"/>
      <c r="FAR172" s="1"/>
      <c r="FAS172" s="1"/>
      <c r="FAT172" s="1"/>
      <c r="FAU172" s="1"/>
      <c r="FAV172" s="1"/>
      <c r="FAW172" s="1"/>
      <c r="FAX172" s="1"/>
      <c r="FAY172" s="1"/>
      <c r="FAZ172" s="1"/>
      <c r="FBA172" s="1"/>
      <c r="FBB172" s="1"/>
      <c r="FBC172" s="1"/>
      <c r="FBD172" s="1"/>
      <c r="FBE172" s="1"/>
      <c r="FBF172" s="1"/>
      <c r="FBG172" s="1"/>
      <c r="FBH172" s="1"/>
      <c r="FBI172" s="1"/>
      <c r="FBJ172" s="1"/>
      <c r="FBK172" s="1"/>
      <c r="FBL172" s="1"/>
      <c r="FBM172" s="1"/>
      <c r="FBN172" s="1"/>
      <c r="FBO172" s="1"/>
      <c r="FBP172" s="1"/>
      <c r="FBQ172" s="1"/>
      <c r="FBR172" s="1"/>
      <c r="FBS172" s="1"/>
      <c r="FBT172" s="1"/>
      <c r="FBU172" s="1"/>
      <c r="FBV172" s="1"/>
      <c r="FBW172" s="1"/>
      <c r="FBX172" s="1"/>
      <c r="FBY172" s="1"/>
      <c r="FBZ172" s="1"/>
      <c r="FCA172" s="1"/>
      <c r="FCB172" s="1"/>
      <c r="FCC172" s="1"/>
      <c r="FCD172" s="1"/>
      <c r="FCE172" s="1"/>
      <c r="FCF172" s="1"/>
      <c r="FCG172" s="1"/>
      <c r="FCH172" s="1"/>
      <c r="FCI172" s="1"/>
      <c r="FCJ172" s="1"/>
      <c r="FCK172" s="1"/>
      <c r="FCL172" s="1"/>
      <c r="FCM172" s="1"/>
      <c r="FCN172" s="1"/>
      <c r="FCO172" s="1"/>
      <c r="FCP172" s="1"/>
      <c r="FCQ172" s="1"/>
      <c r="FCR172" s="1"/>
      <c r="FCS172" s="1"/>
      <c r="FCT172" s="1"/>
      <c r="FCU172" s="1"/>
      <c r="FCV172" s="1"/>
      <c r="FCW172" s="1"/>
      <c r="FCX172" s="1"/>
      <c r="FCY172" s="1"/>
      <c r="FCZ172" s="1"/>
      <c r="FDA172" s="1"/>
      <c r="FDB172" s="1"/>
      <c r="FDC172" s="1"/>
      <c r="FDD172" s="1"/>
      <c r="FDE172" s="1"/>
      <c r="FDF172" s="1"/>
      <c r="FDG172" s="1"/>
      <c r="FDH172" s="1"/>
      <c r="FDI172" s="1"/>
      <c r="FDJ172" s="1"/>
      <c r="FDK172" s="1"/>
      <c r="FDL172" s="1"/>
      <c r="FDM172" s="1"/>
      <c r="FDN172" s="1"/>
      <c r="FDO172" s="1"/>
      <c r="FDP172" s="1"/>
      <c r="FDQ172" s="1"/>
      <c r="FDR172" s="1"/>
      <c r="FDS172" s="1"/>
      <c r="FDT172" s="1"/>
      <c r="FDU172" s="1"/>
      <c r="FDV172" s="1"/>
      <c r="FDW172" s="1"/>
      <c r="FDX172" s="1"/>
      <c r="FDY172" s="1"/>
      <c r="FDZ172" s="1"/>
      <c r="FEA172" s="1"/>
      <c r="FEB172" s="1"/>
      <c r="FEC172" s="1"/>
      <c r="FED172" s="1"/>
      <c r="FEE172" s="1"/>
      <c r="FEF172" s="1"/>
      <c r="FEG172" s="1"/>
      <c r="FEH172" s="1"/>
      <c r="FEI172" s="1"/>
      <c r="FEJ172" s="1"/>
      <c r="FEK172" s="1"/>
      <c r="FEL172" s="1"/>
      <c r="FEM172" s="1"/>
      <c r="FEN172" s="1"/>
      <c r="FEO172" s="1"/>
      <c r="FEP172" s="1"/>
      <c r="FEQ172" s="1"/>
      <c r="FER172" s="1"/>
      <c r="FES172" s="1"/>
      <c r="FET172" s="1"/>
      <c r="FEU172" s="1"/>
      <c r="FEV172" s="1"/>
      <c r="FEW172" s="1"/>
      <c r="FEX172" s="1"/>
      <c r="FEY172" s="1"/>
      <c r="FEZ172" s="1"/>
      <c r="FFA172" s="1"/>
      <c r="FFB172" s="1"/>
      <c r="FFC172" s="1"/>
      <c r="FFD172" s="1"/>
      <c r="FFE172" s="1"/>
      <c r="FFF172" s="1"/>
      <c r="FFG172" s="1"/>
      <c r="FFH172" s="1"/>
      <c r="FFI172" s="1"/>
      <c r="FFJ172" s="1"/>
      <c r="FFK172" s="1"/>
      <c r="FFL172" s="1"/>
      <c r="FFM172" s="1"/>
      <c r="FFN172" s="1"/>
      <c r="FFO172" s="1"/>
      <c r="FFP172" s="1"/>
      <c r="FFQ172" s="1"/>
      <c r="FFR172" s="1"/>
      <c r="FFS172" s="1"/>
      <c r="FFT172" s="1"/>
      <c r="FFU172" s="1"/>
      <c r="FFV172" s="1"/>
      <c r="FFW172" s="1"/>
      <c r="FFX172" s="1"/>
      <c r="FFY172" s="1"/>
      <c r="FFZ172" s="1"/>
      <c r="FGA172" s="1"/>
      <c r="FGB172" s="1"/>
      <c r="FGC172" s="1"/>
      <c r="FGD172" s="1"/>
      <c r="FGE172" s="1"/>
      <c r="FGF172" s="1"/>
      <c r="FGG172" s="1"/>
      <c r="FGH172" s="1"/>
      <c r="FGI172" s="1"/>
      <c r="FGJ172" s="1"/>
      <c r="FGK172" s="1"/>
      <c r="FGL172" s="1"/>
      <c r="FGM172" s="1"/>
      <c r="FGN172" s="1"/>
      <c r="FGO172" s="1"/>
      <c r="FGP172" s="1"/>
      <c r="FGQ172" s="1"/>
      <c r="FGR172" s="1"/>
      <c r="FGS172" s="1"/>
      <c r="FGT172" s="1"/>
      <c r="FGU172" s="1"/>
      <c r="FGV172" s="1"/>
      <c r="FGW172" s="1"/>
      <c r="FGX172" s="1"/>
      <c r="FGY172" s="1"/>
      <c r="FGZ172" s="1"/>
      <c r="FHA172" s="1"/>
      <c r="FHB172" s="1"/>
      <c r="FHC172" s="1"/>
      <c r="FHD172" s="1"/>
      <c r="FHE172" s="1"/>
      <c r="FHF172" s="1"/>
      <c r="FHG172" s="1"/>
      <c r="FHH172" s="1"/>
      <c r="FHI172" s="1"/>
      <c r="FHJ172" s="1"/>
      <c r="FHK172" s="1"/>
      <c r="FHL172" s="1"/>
      <c r="FHM172" s="1"/>
      <c r="FHN172" s="1"/>
      <c r="FHO172" s="1"/>
      <c r="FHP172" s="1"/>
      <c r="FHQ172" s="1"/>
      <c r="FHR172" s="1"/>
      <c r="FHS172" s="1"/>
      <c r="FHT172" s="1"/>
      <c r="FHU172" s="1"/>
      <c r="FHV172" s="1"/>
      <c r="FHW172" s="1"/>
      <c r="FHX172" s="1"/>
      <c r="FHY172" s="1"/>
      <c r="FHZ172" s="1"/>
      <c r="FIA172" s="1"/>
      <c r="FIB172" s="1"/>
      <c r="FIC172" s="1"/>
      <c r="FID172" s="1"/>
      <c r="FIE172" s="1"/>
      <c r="FIF172" s="1"/>
      <c r="FIG172" s="1"/>
      <c r="FIH172" s="1"/>
      <c r="FII172" s="1"/>
      <c r="FIJ172" s="1"/>
      <c r="FIK172" s="1"/>
      <c r="FIL172" s="1"/>
      <c r="FIM172" s="1"/>
      <c r="FIN172" s="1"/>
      <c r="FIO172" s="1"/>
      <c r="FIP172" s="1"/>
      <c r="FIQ172" s="1"/>
      <c r="FIR172" s="1"/>
      <c r="FIS172" s="1"/>
      <c r="FIT172" s="1"/>
      <c r="FIU172" s="1"/>
      <c r="FIV172" s="1"/>
      <c r="FIW172" s="1"/>
      <c r="FIX172" s="1"/>
      <c r="FIY172" s="1"/>
      <c r="FIZ172" s="1"/>
      <c r="FJA172" s="1"/>
      <c r="FJB172" s="1"/>
      <c r="FJC172" s="1"/>
      <c r="FJD172" s="1"/>
      <c r="FJE172" s="1"/>
      <c r="FJF172" s="1"/>
      <c r="FJG172" s="1"/>
      <c r="FJH172" s="1"/>
      <c r="FJI172" s="1"/>
      <c r="FJJ172" s="1"/>
      <c r="FJK172" s="1"/>
      <c r="FJL172" s="1"/>
      <c r="FJM172" s="1"/>
      <c r="FJN172" s="1"/>
      <c r="FJO172" s="1"/>
      <c r="FJP172" s="1"/>
      <c r="FJQ172" s="1"/>
      <c r="FJR172" s="1"/>
      <c r="FJS172" s="1"/>
      <c r="FJT172" s="1"/>
      <c r="FJU172" s="1"/>
      <c r="FJV172" s="1"/>
      <c r="FJW172" s="1"/>
      <c r="FJX172" s="1"/>
      <c r="FJY172" s="1"/>
      <c r="FJZ172" s="1"/>
      <c r="FKA172" s="1"/>
      <c r="FKB172" s="1"/>
      <c r="FKC172" s="1"/>
      <c r="FKD172" s="1"/>
      <c r="FKE172" s="1"/>
      <c r="FKF172" s="1"/>
      <c r="FKG172" s="1"/>
      <c r="FKH172" s="1"/>
      <c r="FKI172" s="1"/>
      <c r="FKJ172" s="1"/>
      <c r="FKK172" s="1"/>
      <c r="FKL172" s="1"/>
      <c r="FKM172" s="1"/>
      <c r="FKN172" s="1"/>
      <c r="FKO172" s="1"/>
      <c r="FKP172" s="1"/>
      <c r="FKQ172" s="1"/>
      <c r="FKR172" s="1"/>
      <c r="FKS172" s="1"/>
      <c r="FKT172" s="1"/>
      <c r="FKU172" s="1"/>
      <c r="FKV172" s="1"/>
      <c r="FKW172" s="1"/>
      <c r="FKX172" s="1"/>
      <c r="FKY172" s="1"/>
      <c r="FKZ172" s="1"/>
      <c r="FLA172" s="1"/>
      <c r="FLB172" s="1"/>
      <c r="FLC172" s="1"/>
      <c r="FLD172" s="1"/>
      <c r="FLE172" s="1"/>
      <c r="FLF172" s="1"/>
      <c r="FLG172" s="1"/>
      <c r="FLH172" s="1"/>
      <c r="FLI172" s="1"/>
      <c r="FLJ172" s="1"/>
      <c r="FLK172" s="1"/>
      <c r="FLL172" s="1"/>
      <c r="FLM172" s="1"/>
      <c r="FLN172" s="1"/>
      <c r="FLO172" s="1"/>
      <c r="FLP172" s="1"/>
      <c r="FLQ172" s="1"/>
      <c r="FLR172" s="1"/>
      <c r="FLS172" s="1"/>
      <c r="FLT172" s="1"/>
      <c r="FLU172" s="1"/>
      <c r="FLV172" s="1"/>
      <c r="FLW172" s="1"/>
      <c r="FLX172" s="1"/>
      <c r="FLY172" s="1"/>
      <c r="FLZ172" s="1"/>
      <c r="FMA172" s="1"/>
      <c r="FMB172" s="1"/>
      <c r="FMC172" s="1"/>
      <c r="FMD172" s="1"/>
      <c r="FME172" s="1"/>
      <c r="FMF172" s="1"/>
      <c r="FMG172" s="1"/>
      <c r="FMH172" s="1"/>
      <c r="FMI172" s="1"/>
      <c r="FMJ172" s="1"/>
      <c r="FMK172" s="1"/>
      <c r="FML172" s="1"/>
      <c r="FMM172" s="1"/>
      <c r="FMN172" s="1"/>
      <c r="FMO172" s="1"/>
      <c r="FMP172" s="1"/>
      <c r="FMQ172" s="1"/>
      <c r="FMR172" s="1"/>
      <c r="FMS172" s="1"/>
      <c r="FMT172" s="1"/>
      <c r="FMU172" s="1"/>
      <c r="FMV172" s="1"/>
      <c r="FMW172" s="1"/>
      <c r="FMX172" s="1"/>
      <c r="FMY172" s="1"/>
      <c r="FMZ172" s="1"/>
      <c r="FNA172" s="1"/>
      <c r="FNB172" s="1"/>
      <c r="FNC172" s="1"/>
      <c r="FND172" s="1"/>
      <c r="FNE172" s="1"/>
      <c r="FNF172" s="1"/>
      <c r="FNG172" s="1"/>
      <c r="FNH172" s="1"/>
      <c r="FNI172" s="1"/>
      <c r="FNJ172" s="1"/>
      <c r="FNK172" s="1"/>
      <c r="FNL172" s="1"/>
      <c r="FNM172" s="1"/>
      <c r="FNN172" s="1"/>
      <c r="FNO172" s="1"/>
      <c r="FNP172" s="1"/>
      <c r="FNQ172" s="1"/>
      <c r="FNR172" s="1"/>
      <c r="FNS172" s="1"/>
      <c r="FNT172" s="1"/>
      <c r="FNU172" s="1"/>
      <c r="FNV172" s="1"/>
      <c r="FNW172" s="1"/>
      <c r="FNX172" s="1"/>
      <c r="FNY172" s="1"/>
      <c r="FNZ172" s="1"/>
      <c r="FOA172" s="1"/>
      <c r="FOB172" s="1"/>
      <c r="FOC172" s="1"/>
      <c r="FOD172" s="1"/>
      <c r="FOE172" s="1"/>
      <c r="FOF172" s="1"/>
      <c r="FOG172" s="1"/>
      <c r="FOH172" s="1"/>
      <c r="FOI172" s="1"/>
      <c r="FOJ172" s="1"/>
      <c r="FOK172" s="1"/>
      <c r="FOL172" s="1"/>
      <c r="FOM172" s="1"/>
      <c r="FON172" s="1"/>
      <c r="FOO172" s="1"/>
      <c r="FOP172" s="1"/>
      <c r="FOQ172" s="1"/>
      <c r="FOR172" s="1"/>
      <c r="FOS172" s="1"/>
      <c r="FOT172" s="1"/>
      <c r="FOU172" s="1"/>
      <c r="FOV172" s="1"/>
      <c r="FOW172" s="1"/>
      <c r="FOX172" s="1"/>
      <c r="FOY172" s="1"/>
      <c r="FOZ172" s="1"/>
      <c r="FPA172" s="1"/>
      <c r="FPB172" s="1"/>
      <c r="FPC172" s="1"/>
      <c r="FPD172" s="1"/>
      <c r="FPE172" s="1"/>
      <c r="FPF172" s="1"/>
      <c r="FPG172" s="1"/>
      <c r="FPH172" s="1"/>
      <c r="FPI172" s="1"/>
      <c r="FPJ172" s="1"/>
      <c r="FPK172" s="1"/>
      <c r="FPL172" s="1"/>
      <c r="FPM172" s="1"/>
      <c r="FPN172" s="1"/>
      <c r="FPO172" s="1"/>
      <c r="FPP172" s="1"/>
      <c r="FPQ172" s="1"/>
      <c r="FPR172" s="1"/>
      <c r="FPS172" s="1"/>
      <c r="FPT172" s="1"/>
      <c r="FPU172" s="1"/>
      <c r="FPV172" s="1"/>
      <c r="FPW172" s="1"/>
      <c r="FPX172" s="1"/>
      <c r="FPY172" s="1"/>
      <c r="FPZ172" s="1"/>
      <c r="FQA172" s="1"/>
      <c r="FQB172" s="1"/>
      <c r="FQC172" s="1"/>
      <c r="FQD172" s="1"/>
      <c r="FQE172" s="1"/>
      <c r="FQF172" s="1"/>
      <c r="FQG172" s="1"/>
      <c r="FQH172" s="1"/>
      <c r="FQI172" s="1"/>
      <c r="FQJ172" s="1"/>
      <c r="FQK172" s="1"/>
      <c r="FQL172" s="1"/>
      <c r="FQM172" s="1"/>
      <c r="FQN172" s="1"/>
      <c r="FQO172" s="1"/>
      <c r="FQP172" s="1"/>
      <c r="FQQ172" s="1"/>
      <c r="FQR172" s="1"/>
      <c r="FQS172" s="1"/>
      <c r="FQT172" s="1"/>
      <c r="FQU172" s="1"/>
      <c r="FQV172" s="1"/>
      <c r="FQW172" s="1"/>
      <c r="FQX172" s="1"/>
      <c r="FQY172" s="1"/>
      <c r="FQZ172" s="1"/>
      <c r="FRA172" s="1"/>
      <c r="FRB172" s="1"/>
      <c r="FRC172" s="1"/>
      <c r="FRD172" s="1"/>
      <c r="FRE172" s="1"/>
      <c r="FRF172" s="1"/>
      <c r="FRG172" s="1"/>
      <c r="FRH172" s="1"/>
      <c r="FRI172" s="1"/>
      <c r="FRJ172" s="1"/>
      <c r="FRK172" s="1"/>
      <c r="FRL172" s="1"/>
      <c r="FRM172" s="1"/>
      <c r="FRN172" s="1"/>
      <c r="FRO172" s="1"/>
      <c r="FRP172" s="1"/>
      <c r="FRQ172" s="1"/>
      <c r="FRR172" s="1"/>
      <c r="FRS172" s="1"/>
      <c r="FRT172" s="1"/>
      <c r="FRU172" s="1"/>
      <c r="FRV172" s="1"/>
      <c r="FRW172" s="1"/>
      <c r="FRX172" s="1"/>
      <c r="FRY172" s="1"/>
      <c r="FRZ172" s="1"/>
      <c r="FSA172" s="1"/>
      <c r="FSB172" s="1"/>
      <c r="FSC172" s="1"/>
      <c r="FSD172" s="1"/>
      <c r="FSE172" s="1"/>
      <c r="FSF172" s="1"/>
      <c r="FSG172" s="1"/>
      <c r="FSH172" s="1"/>
      <c r="FSI172" s="1"/>
      <c r="FSJ172" s="1"/>
      <c r="FSK172" s="1"/>
      <c r="FSL172" s="1"/>
      <c r="FSM172" s="1"/>
      <c r="FSN172" s="1"/>
      <c r="FSO172" s="1"/>
      <c r="FSP172" s="1"/>
      <c r="FSQ172" s="1"/>
      <c r="FSR172" s="1"/>
      <c r="FSS172" s="1"/>
      <c r="FST172" s="1"/>
      <c r="FSU172" s="1"/>
      <c r="FSV172" s="1"/>
      <c r="FSW172" s="1"/>
      <c r="FSX172" s="1"/>
      <c r="FSY172" s="1"/>
      <c r="FSZ172" s="1"/>
      <c r="FTA172" s="1"/>
      <c r="FTB172" s="1"/>
      <c r="FTC172" s="1"/>
      <c r="FTD172" s="1"/>
      <c r="FTE172" s="1"/>
      <c r="FTF172" s="1"/>
      <c r="FTG172" s="1"/>
      <c r="FTH172" s="1"/>
      <c r="FTI172" s="1"/>
      <c r="FTJ172" s="1"/>
      <c r="FTK172" s="1"/>
      <c r="FTL172" s="1"/>
      <c r="FTM172" s="1"/>
      <c r="FTN172" s="1"/>
      <c r="FTO172" s="1"/>
      <c r="FTP172" s="1"/>
      <c r="FTQ172" s="1"/>
      <c r="FTR172" s="1"/>
      <c r="FTS172" s="1"/>
      <c r="FTT172" s="1"/>
      <c r="FTU172" s="1"/>
      <c r="FTV172" s="1"/>
      <c r="FTW172" s="1"/>
      <c r="FTX172" s="1"/>
      <c r="FTY172" s="1"/>
      <c r="FTZ172" s="1"/>
      <c r="FUA172" s="1"/>
      <c r="FUB172" s="1"/>
      <c r="FUC172" s="1"/>
      <c r="FUD172" s="1"/>
      <c r="FUE172" s="1"/>
      <c r="FUF172" s="1"/>
      <c r="FUG172" s="1"/>
      <c r="FUH172" s="1"/>
      <c r="FUI172" s="1"/>
      <c r="FUJ172" s="1"/>
      <c r="FUK172" s="1"/>
      <c r="FUL172" s="1"/>
      <c r="FUM172" s="1"/>
      <c r="FUN172" s="1"/>
      <c r="FUO172" s="1"/>
      <c r="FUP172" s="1"/>
      <c r="FUQ172" s="1"/>
      <c r="FUR172" s="1"/>
      <c r="FUS172" s="1"/>
      <c r="FUT172" s="1"/>
      <c r="FUU172" s="1"/>
      <c r="FUV172" s="1"/>
      <c r="FUW172" s="1"/>
      <c r="FUX172" s="1"/>
      <c r="FUY172" s="1"/>
      <c r="FUZ172" s="1"/>
      <c r="FVA172" s="1"/>
      <c r="FVB172" s="1"/>
      <c r="FVC172" s="1"/>
      <c r="FVD172" s="1"/>
      <c r="FVE172" s="1"/>
      <c r="FVF172" s="1"/>
      <c r="FVG172" s="1"/>
      <c r="FVH172" s="1"/>
      <c r="FVI172" s="1"/>
      <c r="FVJ172" s="1"/>
      <c r="FVK172" s="1"/>
      <c r="FVL172" s="1"/>
      <c r="FVM172" s="1"/>
      <c r="FVN172" s="1"/>
      <c r="FVO172" s="1"/>
      <c r="FVP172" s="1"/>
      <c r="FVQ172" s="1"/>
      <c r="FVR172" s="1"/>
      <c r="FVS172" s="1"/>
      <c r="FVT172" s="1"/>
      <c r="FVU172" s="1"/>
      <c r="FVV172" s="1"/>
      <c r="FVW172" s="1"/>
      <c r="FVX172" s="1"/>
      <c r="FVY172" s="1"/>
      <c r="FVZ172" s="1"/>
      <c r="FWA172" s="1"/>
      <c r="FWB172" s="1"/>
      <c r="FWC172" s="1"/>
      <c r="FWD172" s="1"/>
      <c r="FWE172" s="1"/>
      <c r="FWF172" s="1"/>
      <c r="FWG172" s="1"/>
      <c r="FWH172" s="1"/>
      <c r="FWI172" s="1"/>
      <c r="FWJ172" s="1"/>
      <c r="FWK172" s="1"/>
      <c r="FWL172" s="1"/>
      <c r="FWM172" s="1"/>
      <c r="FWN172" s="1"/>
      <c r="FWO172" s="1"/>
      <c r="FWP172" s="1"/>
      <c r="FWQ172" s="1"/>
      <c r="FWR172" s="1"/>
      <c r="FWS172" s="1"/>
      <c r="FWT172" s="1"/>
      <c r="FWU172" s="1"/>
      <c r="FWV172" s="1"/>
      <c r="FWW172" s="1"/>
      <c r="FWX172" s="1"/>
      <c r="FWY172" s="1"/>
      <c r="FWZ172" s="1"/>
      <c r="FXA172" s="1"/>
      <c r="FXB172" s="1"/>
      <c r="FXC172" s="1"/>
      <c r="FXD172" s="1"/>
      <c r="FXE172" s="1"/>
      <c r="FXF172" s="1"/>
      <c r="FXG172" s="1"/>
      <c r="FXH172" s="1"/>
      <c r="FXI172" s="1"/>
      <c r="FXJ172" s="1"/>
      <c r="FXK172" s="1"/>
      <c r="FXL172" s="1"/>
      <c r="FXM172" s="1"/>
      <c r="FXN172" s="1"/>
      <c r="FXO172" s="1"/>
      <c r="FXP172" s="1"/>
      <c r="FXQ172" s="1"/>
      <c r="FXR172" s="1"/>
      <c r="FXS172" s="1"/>
      <c r="FXT172" s="1"/>
      <c r="FXU172" s="1"/>
      <c r="FXV172" s="1"/>
      <c r="FXW172" s="1"/>
      <c r="FXX172" s="1"/>
      <c r="FXY172" s="1"/>
      <c r="FXZ172" s="1"/>
      <c r="FYA172" s="1"/>
      <c r="FYB172" s="1"/>
      <c r="FYC172" s="1"/>
      <c r="FYD172" s="1"/>
      <c r="FYE172" s="1"/>
      <c r="FYF172" s="1"/>
      <c r="FYG172" s="1"/>
      <c r="FYH172" s="1"/>
      <c r="FYI172" s="1"/>
      <c r="FYJ172" s="1"/>
      <c r="FYK172" s="1"/>
      <c r="FYL172" s="1"/>
      <c r="FYM172" s="1"/>
      <c r="FYN172" s="1"/>
      <c r="FYO172" s="1"/>
      <c r="FYP172" s="1"/>
      <c r="FYQ172" s="1"/>
      <c r="FYR172" s="1"/>
      <c r="FYS172" s="1"/>
      <c r="FYT172" s="1"/>
      <c r="FYU172" s="1"/>
      <c r="FYV172" s="1"/>
      <c r="FYW172" s="1"/>
      <c r="FYX172" s="1"/>
      <c r="FYY172" s="1"/>
      <c r="FYZ172" s="1"/>
      <c r="FZA172" s="1"/>
      <c r="FZB172" s="1"/>
      <c r="FZC172" s="1"/>
      <c r="FZD172" s="1"/>
      <c r="FZE172" s="1"/>
      <c r="FZF172" s="1"/>
      <c r="FZG172" s="1"/>
      <c r="FZH172" s="1"/>
      <c r="FZI172" s="1"/>
      <c r="FZJ172" s="1"/>
      <c r="FZK172" s="1"/>
      <c r="FZL172" s="1"/>
      <c r="FZM172" s="1"/>
      <c r="FZN172" s="1"/>
      <c r="FZO172" s="1"/>
      <c r="FZP172" s="1"/>
      <c r="FZQ172" s="1"/>
      <c r="FZR172" s="1"/>
      <c r="FZS172" s="1"/>
      <c r="FZT172" s="1"/>
      <c r="FZU172" s="1"/>
      <c r="FZV172" s="1"/>
      <c r="FZW172" s="1"/>
      <c r="FZX172" s="1"/>
      <c r="FZY172" s="1"/>
      <c r="FZZ172" s="1"/>
      <c r="GAA172" s="1"/>
      <c r="GAB172" s="1"/>
      <c r="GAC172" s="1"/>
      <c r="GAD172" s="1"/>
      <c r="GAE172" s="1"/>
      <c r="GAF172" s="1"/>
      <c r="GAG172" s="1"/>
      <c r="GAH172" s="1"/>
      <c r="GAI172" s="1"/>
      <c r="GAJ172" s="1"/>
      <c r="GAK172" s="1"/>
      <c r="GAL172" s="1"/>
      <c r="GAM172" s="1"/>
      <c r="GAN172" s="1"/>
      <c r="GAO172" s="1"/>
      <c r="GAP172" s="1"/>
      <c r="GAQ172" s="1"/>
      <c r="GAR172" s="1"/>
      <c r="GAS172" s="1"/>
      <c r="GAT172" s="1"/>
      <c r="GAU172" s="1"/>
      <c r="GAV172" s="1"/>
      <c r="GAW172" s="1"/>
      <c r="GAX172" s="1"/>
      <c r="GAY172" s="1"/>
      <c r="GAZ172" s="1"/>
      <c r="GBA172" s="1"/>
      <c r="GBB172" s="1"/>
      <c r="GBC172" s="1"/>
      <c r="GBD172" s="1"/>
      <c r="GBE172" s="1"/>
      <c r="GBF172" s="1"/>
      <c r="GBG172" s="1"/>
      <c r="GBH172" s="1"/>
      <c r="GBI172" s="1"/>
      <c r="GBJ172" s="1"/>
      <c r="GBK172" s="1"/>
      <c r="GBL172" s="1"/>
      <c r="GBM172" s="1"/>
      <c r="GBN172" s="1"/>
      <c r="GBO172" s="1"/>
      <c r="GBP172" s="1"/>
      <c r="GBQ172" s="1"/>
      <c r="GBR172" s="1"/>
      <c r="GBS172" s="1"/>
      <c r="GBT172" s="1"/>
      <c r="GBU172" s="1"/>
      <c r="GBV172" s="1"/>
      <c r="GBW172" s="1"/>
      <c r="GBX172" s="1"/>
      <c r="GBY172" s="1"/>
      <c r="GBZ172" s="1"/>
      <c r="GCA172" s="1"/>
      <c r="GCB172" s="1"/>
      <c r="GCC172" s="1"/>
      <c r="GCD172" s="1"/>
      <c r="GCE172" s="1"/>
      <c r="GCF172" s="1"/>
      <c r="GCG172" s="1"/>
      <c r="GCH172" s="1"/>
      <c r="GCI172" s="1"/>
      <c r="GCJ172" s="1"/>
      <c r="GCK172" s="1"/>
      <c r="GCL172" s="1"/>
      <c r="GCM172" s="1"/>
      <c r="GCN172" s="1"/>
      <c r="GCO172" s="1"/>
      <c r="GCP172" s="1"/>
      <c r="GCQ172" s="1"/>
      <c r="GCR172" s="1"/>
      <c r="GCS172" s="1"/>
      <c r="GCT172" s="1"/>
      <c r="GCU172" s="1"/>
      <c r="GCV172" s="1"/>
      <c r="GCW172" s="1"/>
      <c r="GCX172" s="1"/>
      <c r="GCY172" s="1"/>
      <c r="GCZ172" s="1"/>
      <c r="GDA172" s="1"/>
      <c r="GDB172" s="1"/>
      <c r="GDC172" s="1"/>
      <c r="GDD172" s="1"/>
      <c r="GDE172" s="1"/>
      <c r="GDF172" s="1"/>
      <c r="GDG172" s="1"/>
      <c r="GDH172" s="1"/>
      <c r="GDI172" s="1"/>
      <c r="GDJ172" s="1"/>
      <c r="GDK172" s="1"/>
      <c r="GDL172" s="1"/>
      <c r="GDM172" s="1"/>
      <c r="GDN172" s="1"/>
      <c r="GDO172" s="1"/>
      <c r="GDP172" s="1"/>
      <c r="GDQ172" s="1"/>
      <c r="GDR172" s="1"/>
      <c r="GDS172" s="1"/>
      <c r="GDT172" s="1"/>
      <c r="GDU172" s="1"/>
      <c r="GDV172" s="1"/>
      <c r="GDW172" s="1"/>
      <c r="GDX172" s="1"/>
      <c r="GDY172" s="1"/>
      <c r="GDZ172" s="1"/>
      <c r="GEA172" s="1"/>
      <c r="GEB172" s="1"/>
      <c r="GEC172" s="1"/>
      <c r="GED172" s="1"/>
      <c r="GEE172" s="1"/>
      <c r="GEF172" s="1"/>
      <c r="GEG172" s="1"/>
      <c r="GEH172" s="1"/>
      <c r="GEI172" s="1"/>
      <c r="GEJ172" s="1"/>
      <c r="GEK172" s="1"/>
      <c r="GEL172" s="1"/>
      <c r="GEM172" s="1"/>
      <c r="GEN172" s="1"/>
      <c r="GEO172" s="1"/>
      <c r="GEP172" s="1"/>
      <c r="GEQ172" s="1"/>
      <c r="GER172" s="1"/>
      <c r="GES172" s="1"/>
      <c r="GET172" s="1"/>
      <c r="GEU172" s="1"/>
      <c r="GEV172" s="1"/>
      <c r="GEW172" s="1"/>
      <c r="GEX172" s="1"/>
      <c r="GEY172" s="1"/>
      <c r="GEZ172" s="1"/>
      <c r="GFA172" s="1"/>
      <c r="GFB172" s="1"/>
      <c r="GFC172" s="1"/>
      <c r="GFD172" s="1"/>
      <c r="GFE172" s="1"/>
      <c r="GFF172" s="1"/>
      <c r="GFG172" s="1"/>
      <c r="GFH172" s="1"/>
      <c r="GFI172" s="1"/>
      <c r="GFJ172" s="1"/>
      <c r="GFK172" s="1"/>
      <c r="GFL172" s="1"/>
      <c r="GFM172" s="1"/>
      <c r="GFN172" s="1"/>
      <c r="GFO172" s="1"/>
      <c r="GFP172" s="1"/>
      <c r="GFQ172" s="1"/>
      <c r="GFR172" s="1"/>
      <c r="GFS172" s="1"/>
      <c r="GFT172" s="1"/>
      <c r="GFU172" s="1"/>
      <c r="GFV172" s="1"/>
      <c r="GFW172" s="1"/>
      <c r="GFX172" s="1"/>
      <c r="GFY172" s="1"/>
      <c r="GFZ172" s="1"/>
      <c r="GGA172" s="1"/>
      <c r="GGB172" s="1"/>
      <c r="GGC172" s="1"/>
      <c r="GGD172" s="1"/>
      <c r="GGE172" s="1"/>
      <c r="GGF172" s="1"/>
      <c r="GGG172" s="1"/>
      <c r="GGH172" s="1"/>
      <c r="GGI172" s="1"/>
      <c r="GGJ172" s="1"/>
      <c r="GGK172" s="1"/>
      <c r="GGL172" s="1"/>
      <c r="GGM172" s="1"/>
      <c r="GGN172" s="1"/>
      <c r="GGO172" s="1"/>
      <c r="GGP172" s="1"/>
      <c r="GGQ172" s="1"/>
      <c r="GGR172" s="1"/>
      <c r="GGS172" s="1"/>
      <c r="GGT172" s="1"/>
      <c r="GGU172" s="1"/>
      <c r="GGV172" s="1"/>
      <c r="GGW172" s="1"/>
      <c r="GGX172" s="1"/>
      <c r="GGY172" s="1"/>
      <c r="GGZ172" s="1"/>
      <c r="GHA172" s="1"/>
      <c r="GHB172" s="1"/>
      <c r="GHC172" s="1"/>
      <c r="GHD172" s="1"/>
      <c r="GHE172" s="1"/>
      <c r="GHF172" s="1"/>
      <c r="GHG172" s="1"/>
      <c r="GHH172" s="1"/>
      <c r="GHI172" s="1"/>
      <c r="GHJ172" s="1"/>
      <c r="GHK172" s="1"/>
      <c r="GHL172" s="1"/>
      <c r="GHM172" s="1"/>
      <c r="GHN172" s="1"/>
      <c r="GHO172" s="1"/>
      <c r="GHP172" s="1"/>
      <c r="GHQ172" s="1"/>
      <c r="GHR172" s="1"/>
      <c r="GHS172" s="1"/>
      <c r="GHT172" s="1"/>
      <c r="GHU172" s="1"/>
      <c r="GHV172" s="1"/>
      <c r="GHW172" s="1"/>
      <c r="GHX172" s="1"/>
      <c r="GHY172" s="1"/>
      <c r="GHZ172" s="1"/>
      <c r="GIA172" s="1"/>
      <c r="GIB172" s="1"/>
      <c r="GIC172" s="1"/>
      <c r="GID172" s="1"/>
      <c r="GIE172" s="1"/>
      <c r="GIF172" s="1"/>
      <c r="GIG172" s="1"/>
      <c r="GIH172" s="1"/>
      <c r="GII172" s="1"/>
      <c r="GIJ172" s="1"/>
      <c r="GIK172" s="1"/>
      <c r="GIL172" s="1"/>
      <c r="GIM172" s="1"/>
      <c r="GIN172" s="1"/>
      <c r="GIO172" s="1"/>
      <c r="GIP172" s="1"/>
      <c r="GIQ172" s="1"/>
      <c r="GIR172" s="1"/>
      <c r="GIS172" s="1"/>
      <c r="GIT172" s="1"/>
      <c r="GIU172" s="1"/>
      <c r="GIV172" s="1"/>
      <c r="GIW172" s="1"/>
      <c r="GIX172" s="1"/>
      <c r="GIY172" s="1"/>
      <c r="GIZ172" s="1"/>
      <c r="GJA172" s="1"/>
      <c r="GJB172" s="1"/>
      <c r="GJC172" s="1"/>
      <c r="GJD172" s="1"/>
      <c r="GJE172" s="1"/>
      <c r="GJF172" s="1"/>
      <c r="GJG172" s="1"/>
      <c r="GJH172" s="1"/>
      <c r="GJI172" s="1"/>
      <c r="GJJ172" s="1"/>
      <c r="GJK172" s="1"/>
      <c r="GJL172" s="1"/>
      <c r="GJM172" s="1"/>
      <c r="GJN172" s="1"/>
      <c r="GJO172" s="1"/>
      <c r="GJP172" s="1"/>
      <c r="GJQ172" s="1"/>
      <c r="GJR172" s="1"/>
      <c r="GJS172" s="1"/>
      <c r="GJT172" s="1"/>
      <c r="GJU172" s="1"/>
      <c r="GJV172" s="1"/>
      <c r="GJW172" s="1"/>
      <c r="GJX172" s="1"/>
      <c r="GJY172" s="1"/>
      <c r="GJZ172" s="1"/>
      <c r="GKA172" s="1"/>
      <c r="GKB172" s="1"/>
      <c r="GKC172" s="1"/>
      <c r="GKD172" s="1"/>
      <c r="GKE172" s="1"/>
      <c r="GKF172" s="1"/>
      <c r="GKG172" s="1"/>
      <c r="GKH172" s="1"/>
      <c r="GKI172" s="1"/>
      <c r="GKJ172" s="1"/>
      <c r="GKK172" s="1"/>
      <c r="GKL172" s="1"/>
      <c r="GKM172" s="1"/>
      <c r="GKN172" s="1"/>
      <c r="GKO172" s="1"/>
      <c r="GKP172" s="1"/>
      <c r="GKQ172" s="1"/>
      <c r="GKR172" s="1"/>
      <c r="GKS172" s="1"/>
      <c r="GKT172" s="1"/>
      <c r="GKU172" s="1"/>
      <c r="GKV172" s="1"/>
      <c r="GKW172" s="1"/>
      <c r="GKX172" s="1"/>
      <c r="GKY172" s="1"/>
      <c r="GKZ172" s="1"/>
      <c r="GLA172" s="1"/>
      <c r="GLB172" s="1"/>
      <c r="GLC172" s="1"/>
      <c r="GLD172" s="1"/>
      <c r="GLE172" s="1"/>
      <c r="GLF172" s="1"/>
      <c r="GLG172" s="1"/>
      <c r="GLH172" s="1"/>
      <c r="GLI172" s="1"/>
      <c r="GLJ172" s="1"/>
      <c r="GLK172" s="1"/>
      <c r="GLL172" s="1"/>
      <c r="GLM172" s="1"/>
      <c r="GLN172" s="1"/>
      <c r="GLO172" s="1"/>
      <c r="GLP172" s="1"/>
      <c r="GLQ172" s="1"/>
      <c r="GLR172" s="1"/>
      <c r="GLS172" s="1"/>
      <c r="GLT172" s="1"/>
      <c r="GLU172" s="1"/>
      <c r="GLV172" s="1"/>
      <c r="GLW172" s="1"/>
      <c r="GLX172" s="1"/>
      <c r="GLY172" s="1"/>
      <c r="GLZ172" s="1"/>
      <c r="GMA172" s="1"/>
      <c r="GMB172" s="1"/>
      <c r="GMC172" s="1"/>
      <c r="GMD172" s="1"/>
      <c r="GME172" s="1"/>
      <c r="GMF172" s="1"/>
      <c r="GMG172" s="1"/>
      <c r="GMH172" s="1"/>
      <c r="GMI172" s="1"/>
      <c r="GMJ172" s="1"/>
      <c r="GMK172" s="1"/>
      <c r="GML172" s="1"/>
      <c r="GMM172" s="1"/>
      <c r="GMN172" s="1"/>
      <c r="GMO172" s="1"/>
      <c r="GMP172" s="1"/>
      <c r="GMQ172" s="1"/>
      <c r="GMR172" s="1"/>
      <c r="GMS172" s="1"/>
      <c r="GMT172" s="1"/>
      <c r="GMU172" s="1"/>
      <c r="GMV172" s="1"/>
      <c r="GMW172" s="1"/>
      <c r="GMX172" s="1"/>
      <c r="GMY172" s="1"/>
      <c r="GMZ172" s="1"/>
      <c r="GNA172" s="1"/>
      <c r="GNB172" s="1"/>
      <c r="GNC172" s="1"/>
      <c r="GND172" s="1"/>
      <c r="GNE172" s="1"/>
      <c r="GNF172" s="1"/>
      <c r="GNG172" s="1"/>
      <c r="GNH172" s="1"/>
      <c r="GNI172" s="1"/>
      <c r="GNJ172" s="1"/>
      <c r="GNK172" s="1"/>
      <c r="GNL172" s="1"/>
      <c r="GNM172" s="1"/>
      <c r="GNN172" s="1"/>
      <c r="GNO172" s="1"/>
      <c r="GNP172" s="1"/>
      <c r="GNQ172" s="1"/>
      <c r="GNR172" s="1"/>
      <c r="GNS172" s="1"/>
      <c r="GNT172" s="1"/>
      <c r="GNU172" s="1"/>
      <c r="GNV172" s="1"/>
      <c r="GNW172" s="1"/>
      <c r="GNX172" s="1"/>
      <c r="GNY172" s="1"/>
      <c r="GNZ172" s="1"/>
      <c r="GOA172" s="1"/>
      <c r="GOB172" s="1"/>
      <c r="GOC172" s="1"/>
      <c r="GOD172" s="1"/>
      <c r="GOE172" s="1"/>
      <c r="GOF172" s="1"/>
      <c r="GOG172" s="1"/>
      <c r="GOH172" s="1"/>
      <c r="GOI172" s="1"/>
      <c r="GOJ172" s="1"/>
      <c r="GOK172" s="1"/>
      <c r="GOL172" s="1"/>
      <c r="GOM172" s="1"/>
      <c r="GON172" s="1"/>
      <c r="GOO172" s="1"/>
      <c r="GOP172" s="1"/>
      <c r="GOQ172" s="1"/>
      <c r="GOR172" s="1"/>
      <c r="GOS172" s="1"/>
      <c r="GOT172" s="1"/>
      <c r="GOU172" s="1"/>
      <c r="GOV172" s="1"/>
      <c r="GOW172" s="1"/>
      <c r="GOX172" s="1"/>
      <c r="GOY172" s="1"/>
      <c r="GOZ172" s="1"/>
      <c r="GPA172" s="1"/>
      <c r="GPB172" s="1"/>
      <c r="GPC172" s="1"/>
      <c r="GPD172" s="1"/>
      <c r="GPE172" s="1"/>
      <c r="GPF172" s="1"/>
      <c r="GPG172" s="1"/>
      <c r="GPH172" s="1"/>
      <c r="GPI172" s="1"/>
      <c r="GPJ172" s="1"/>
      <c r="GPK172" s="1"/>
      <c r="GPL172" s="1"/>
      <c r="GPM172" s="1"/>
      <c r="GPN172" s="1"/>
      <c r="GPO172" s="1"/>
      <c r="GPP172" s="1"/>
      <c r="GPQ172" s="1"/>
      <c r="GPR172" s="1"/>
      <c r="GPS172" s="1"/>
      <c r="GPT172" s="1"/>
      <c r="GPU172" s="1"/>
      <c r="GPV172" s="1"/>
      <c r="GPW172" s="1"/>
      <c r="GPX172" s="1"/>
      <c r="GPY172" s="1"/>
      <c r="GPZ172" s="1"/>
      <c r="GQA172" s="1"/>
      <c r="GQB172" s="1"/>
      <c r="GQC172" s="1"/>
      <c r="GQD172" s="1"/>
      <c r="GQE172" s="1"/>
      <c r="GQF172" s="1"/>
      <c r="GQG172" s="1"/>
      <c r="GQH172" s="1"/>
      <c r="GQI172" s="1"/>
      <c r="GQJ172" s="1"/>
      <c r="GQK172" s="1"/>
      <c r="GQL172" s="1"/>
      <c r="GQM172" s="1"/>
      <c r="GQN172" s="1"/>
      <c r="GQO172" s="1"/>
      <c r="GQP172" s="1"/>
      <c r="GQQ172" s="1"/>
      <c r="GQR172" s="1"/>
      <c r="GQS172" s="1"/>
      <c r="GQT172" s="1"/>
      <c r="GQU172" s="1"/>
      <c r="GQV172" s="1"/>
      <c r="GQW172" s="1"/>
      <c r="GQX172" s="1"/>
      <c r="GQY172" s="1"/>
      <c r="GQZ172" s="1"/>
      <c r="GRA172" s="1"/>
      <c r="GRB172" s="1"/>
      <c r="GRC172" s="1"/>
      <c r="GRD172" s="1"/>
      <c r="GRE172" s="1"/>
      <c r="GRF172" s="1"/>
      <c r="GRG172" s="1"/>
      <c r="GRH172" s="1"/>
      <c r="GRI172" s="1"/>
      <c r="GRJ172" s="1"/>
      <c r="GRK172" s="1"/>
      <c r="GRL172" s="1"/>
      <c r="GRM172" s="1"/>
      <c r="GRN172" s="1"/>
      <c r="GRO172" s="1"/>
      <c r="GRP172" s="1"/>
      <c r="GRQ172" s="1"/>
      <c r="GRR172" s="1"/>
      <c r="GRS172" s="1"/>
      <c r="GRT172" s="1"/>
      <c r="GRU172" s="1"/>
      <c r="GRV172" s="1"/>
      <c r="GRW172" s="1"/>
      <c r="GRX172" s="1"/>
      <c r="GRY172" s="1"/>
      <c r="GRZ172" s="1"/>
      <c r="GSA172" s="1"/>
      <c r="GSB172" s="1"/>
      <c r="GSC172" s="1"/>
      <c r="GSD172" s="1"/>
      <c r="GSE172" s="1"/>
      <c r="GSF172" s="1"/>
      <c r="GSG172" s="1"/>
      <c r="GSH172" s="1"/>
      <c r="GSI172" s="1"/>
      <c r="GSJ172" s="1"/>
      <c r="GSK172" s="1"/>
      <c r="GSL172" s="1"/>
      <c r="GSM172" s="1"/>
      <c r="GSN172" s="1"/>
      <c r="GSO172" s="1"/>
      <c r="GSP172" s="1"/>
      <c r="GSQ172" s="1"/>
      <c r="GSR172" s="1"/>
      <c r="GSS172" s="1"/>
      <c r="GST172" s="1"/>
      <c r="GSU172" s="1"/>
      <c r="GSV172" s="1"/>
      <c r="GSW172" s="1"/>
      <c r="GSX172" s="1"/>
      <c r="GSY172" s="1"/>
      <c r="GSZ172" s="1"/>
      <c r="GTA172" s="1"/>
      <c r="GTB172" s="1"/>
      <c r="GTC172" s="1"/>
      <c r="GTD172" s="1"/>
      <c r="GTE172" s="1"/>
      <c r="GTF172" s="1"/>
      <c r="GTG172" s="1"/>
      <c r="GTH172" s="1"/>
      <c r="GTI172" s="1"/>
      <c r="GTJ172" s="1"/>
      <c r="GTK172" s="1"/>
      <c r="GTL172" s="1"/>
      <c r="GTM172" s="1"/>
      <c r="GTN172" s="1"/>
      <c r="GTO172" s="1"/>
      <c r="GTP172" s="1"/>
      <c r="GTQ172" s="1"/>
      <c r="GTR172" s="1"/>
      <c r="GTS172" s="1"/>
      <c r="GTT172" s="1"/>
      <c r="GTU172" s="1"/>
      <c r="GTV172" s="1"/>
      <c r="GTW172" s="1"/>
      <c r="GTX172" s="1"/>
      <c r="GTY172" s="1"/>
      <c r="GTZ172" s="1"/>
      <c r="GUA172" s="1"/>
      <c r="GUB172" s="1"/>
      <c r="GUC172" s="1"/>
      <c r="GUD172" s="1"/>
      <c r="GUE172" s="1"/>
      <c r="GUF172" s="1"/>
      <c r="GUG172" s="1"/>
      <c r="GUH172" s="1"/>
      <c r="GUI172" s="1"/>
      <c r="GUJ172" s="1"/>
      <c r="GUK172" s="1"/>
      <c r="GUL172" s="1"/>
      <c r="GUM172" s="1"/>
      <c r="GUN172" s="1"/>
      <c r="GUO172" s="1"/>
      <c r="GUP172" s="1"/>
      <c r="GUQ172" s="1"/>
      <c r="GUR172" s="1"/>
      <c r="GUS172" s="1"/>
      <c r="GUT172" s="1"/>
      <c r="GUU172" s="1"/>
      <c r="GUV172" s="1"/>
      <c r="GUW172" s="1"/>
      <c r="GUX172" s="1"/>
      <c r="GUY172" s="1"/>
      <c r="GUZ172" s="1"/>
      <c r="GVA172" s="1"/>
      <c r="GVB172" s="1"/>
      <c r="GVC172" s="1"/>
      <c r="GVD172" s="1"/>
      <c r="GVE172" s="1"/>
      <c r="GVF172" s="1"/>
      <c r="GVG172" s="1"/>
      <c r="GVH172" s="1"/>
      <c r="GVI172" s="1"/>
      <c r="GVJ172" s="1"/>
      <c r="GVK172" s="1"/>
      <c r="GVL172" s="1"/>
      <c r="GVM172" s="1"/>
      <c r="GVN172" s="1"/>
      <c r="GVO172" s="1"/>
      <c r="GVP172" s="1"/>
      <c r="GVQ172" s="1"/>
      <c r="GVR172" s="1"/>
      <c r="GVS172" s="1"/>
      <c r="GVT172" s="1"/>
      <c r="GVU172" s="1"/>
      <c r="GVV172" s="1"/>
      <c r="GVW172" s="1"/>
      <c r="GVX172" s="1"/>
      <c r="GVY172" s="1"/>
      <c r="GVZ172" s="1"/>
      <c r="GWA172" s="1"/>
      <c r="GWB172" s="1"/>
      <c r="GWC172" s="1"/>
      <c r="GWD172" s="1"/>
      <c r="GWE172" s="1"/>
      <c r="GWF172" s="1"/>
      <c r="GWG172" s="1"/>
      <c r="GWH172" s="1"/>
      <c r="GWI172" s="1"/>
      <c r="GWJ172" s="1"/>
      <c r="GWK172" s="1"/>
      <c r="GWL172" s="1"/>
      <c r="GWM172" s="1"/>
      <c r="GWN172" s="1"/>
      <c r="GWO172" s="1"/>
      <c r="GWP172" s="1"/>
      <c r="GWQ172" s="1"/>
      <c r="GWR172" s="1"/>
      <c r="GWS172" s="1"/>
      <c r="GWT172" s="1"/>
      <c r="GWU172" s="1"/>
      <c r="GWV172" s="1"/>
      <c r="GWW172" s="1"/>
      <c r="GWX172" s="1"/>
      <c r="GWY172" s="1"/>
      <c r="GWZ172" s="1"/>
      <c r="GXA172" s="1"/>
      <c r="GXB172" s="1"/>
      <c r="GXC172" s="1"/>
      <c r="GXD172" s="1"/>
      <c r="GXE172" s="1"/>
      <c r="GXF172" s="1"/>
      <c r="GXG172" s="1"/>
      <c r="GXH172" s="1"/>
      <c r="GXI172" s="1"/>
      <c r="GXJ172" s="1"/>
      <c r="GXK172" s="1"/>
      <c r="GXL172" s="1"/>
      <c r="GXM172" s="1"/>
      <c r="GXN172" s="1"/>
      <c r="GXO172" s="1"/>
      <c r="GXP172" s="1"/>
      <c r="GXQ172" s="1"/>
      <c r="GXR172" s="1"/>
      <c r="GXS172" s="1"/>
      <c r="GXT172" s="1"/>
      <c r="GXU172" s="1"/>
      <c r="GXV172" s="1"/>
      <c r="GXW172" s="1"/>
      <c r="GXX172" s="1"/>
      <c r="GXY172" s="1"/>
      <c r="GXZ172" s="1"/>
      <c r="GYA172" s="1"/>
      <c r="GYB172" s="1"/>
      <c r="GYC172" s="1"/>
      <c r="GYD172" s="1"/>
      <c r="GYE172" s="1"/>
      <c r="GYF172" s="1"/>
      <c r="GYG172" s="1"/>
      <c r="GYH172" s="1"/>
      <c r="GYI172" s="1"/>
      <c r="GYJ172" s="1"/>
      <c r="GYK172" s="1"/>
      <c r="GYL172" s="1"/>
      <c r="GYM172" s="1"/>
      <c r="GYN172" s="1"/>
      <c r="GYO172" s="1"/>
      <c r="GYP172" s="1"/>
      <c r="GYQ172" s="1"/>
      <c r="GYR172" s="1"/>
      <c r="GYS172" s="1"/>
      <c r="GYT172" s="1"/>
      <c r="GYU172" s="1"/>
      <c r="GYV172" s="1"/>
      <c r="GYW172" s="1"/>
      <c r="GYX172" s="1"/>
      <c r="GYY172" s="1"/>
      <c r="GYZ172" s="1"/>
      <c r="GZA172" s="1"/>
      <c r="GZB172" s="1"/>
      <c r="GZC172" s="1"/>
      <c r="GZD172" s="1"/>
      <c r="GZE172" s="1"/>
      <c r="GZF172" s="1"/>
      <c r="GZG172" s="1"/>
      <c r="GZH172" s="1"/>
      <c r="GZI172" s="1"/>
      <c r="GZJ172" s="1"/>
      <c r="GZK172" s="1"/>
      <c r="GZL172" s="1"/>
      <c r="GZM172" s="1"/>
      <c r="GZN172" s="1"/>
      <c r="GZO172" s="1"/>
      <c r="GZP172" s="1"/>
      <c r="GZQ172" s="1"/>
      <c r="GZR172" s="1"/>
      <c r="GZS172" s="1"/>
      <c r="GZT172" s="1"/>
      <c r="GZU172" s="1"/>
      <c r="GZV172" s="1"/>
      <c r="GZW172" s="1"/>
      <c r="GZX172" s="1"/>
      <c r="GZY172" s="1"/>
      <c r="GZZ172" s="1"/>
      <c r="HAA172" s="1"/>
      <c r="HAB172" s="1"/>
      <c r="HAC172" s="1"/>
      <c r="HAD172" s="1"/>
      <c r="HAE172" s="1"/>
      <c r="HAF172" s="1"/>
      <c r="HAG172" s="1"/>
      <c r="HAH172" s="1"/>
      <c r="HAI172" s="1"/>
      <c r="HAJ172" s="1"/>
      <c r="HAK172" s="1"/>
      <c r="HAL172" s="1"/>
      <c r="HAM172" s="1"/>
      <c r="HAN172" s="1"/>
      <c r="HAO172" s="1"/>
      <c r="HAP172" s="1"/>
      <c r="HAQ172" s="1"/>
      <c r="HAR172" s="1"/>
      <c r="HAS172" s="1"/>
      <c r="HAT172" s="1"/>
      <c r="HAU172" s="1"/>
      <c r="HAV172" s="1"/>
      <c r="HAW172" s="1"/>
      <c r="HAX172" s="1"/>
      <c r="HAY172" s="1"/>
      <c r="HAZ172" s="1"/>
      <c r="HBA172" s="1"/>
      <c r="HBB172" s="1"/>
      <c r="HBC172" s="1"/>
      <c r="HBD172" s="1"/>
      <c r="HBE172" s="1"/>
      <c r="HBF172" s="1"/>
      <c r="HBG172" s="1"/>
      <c r="HBH172" s="1"/>
      <c r="HBI172" s="1"/>
      <c r="HBJ172" s="1"/>
      <c r="HBK172" s="1"/>
      <c r="HBL172" s="1"/>
      <c r="HBM172" s="1"/>
      <c r="HBN172" s="1"/>
      <c r="HBO172" s="1"/>
      <c r="HBP172" s="1"/>
      <c r="HBQ172" s="1"/>
      <c r="HBR172" s="1"/>
      <c r="HBS172" s="1"/>
      <c r="HBT172" s="1"/>
      <c r="HBU172" s="1"/>
      <c r="HBV172" s="1"/>
      <c r="HBW172" s="1"/>
      <c r="HBX172" s="1"/>
      <c r="HBY172" s="1"/>
      <c r="HBZ172" s="1"/>
      <c r="HCA172" s="1"/>
      <c r="HCB172" s="1"/>
      <c r="HCC172" s="1"/>
      <c r="HCD172" s="1"/>
      <c r="HCE172" s="1"/>
      <c r="HCF172" s="1"/>
      <c r="HCG172" s="1"/>
      <c r="HCH172" s="1"/>
      <c r="HCI172" s="1"/>
      <c r="HCJ172" s="1"/>
      <c r="HCK172" s="1"/>
      <c r="HCL172" s="1"/>
      <c r="HCM172" s="1"/>
      <c r="HCN172" s="1"/>
      <c r="HCO172" s="1"/>
      <c r="HCP172" s="1"/>
      <c r="HCQ172" s="1"/>
      <c r="HCR172" s="1"/>
      <c r="HCS172" s="1"/>
      <c r="HCT172" s="1"/>
      <c r="HCU172" s="1"/>
      <c r="HCV172" s="1"/>
      <c r="HCW172" s="1"/>
      <c r="HCX172" s="1"/>
      <c r="HCY172" s="1"/>
      <c r="HCZ172" s="1"/>
      <c r="HDA172" s="1"/>
      <c r="HDB172" s="1"/>
      <c r="HDC172" s="1"/>
      <c r="HDD172" s="1"/>
      <c r="HDE172" s="1"/>
      <c r="HDF172" s="1"/>
      <c r="HDG172" s="1"/>
      <c r="HDH172" s="1"/>
      <c r="HDI172" s="1"/>
      <c r="HDJ172" s="1"/>
      <c r="HDK172" s="1"/>
      <c r="HDL172" s="1"/>
      <c r="HDM172" s="1"/>
      <c r="HDN172" s="1"/>
      <c r="HDO172" s="1"/>
      <c r="HDP172" s="1"/>
      <c r="HDQ172" s="1"/>
      <c r="HDR172" s="1"/>
      <c r="HDS172" s="1"/>
      <c r="HDT172" s="1"/>
      <c r="HDU172" s="1"/>
      <c r="HDV172" s="1"/>
      <c r="HDW172" s="1"/>
      <c r="HDX172" s="1"/>
      <c r="HDY172" s="1"/>
      <c r="HDZ172" s="1"/>
      <c r="HEA172" s="1"/>
      <c r="HEB172" s="1"/>
      <c r="HEC172" s="1"/>
      <c r="HED172" s="1"/>
      <c r="HEE172" s="1"/>
      <c r="HEF172" s="1"/>
      <c r="HEG172" s="1"/>
      <c r="HEH172" s="1"/>
      <c r="HEI172" s="1"/>
      <c r="HEJ172" s="1"/>
      <c r="HEK172" s="1"/>
      <c r="HEL172" s="1"/>
      <c r="HEM172" s="1"/>
      <c r="HEN172" s="1"/>
      <c r="HEO172" s="1"/>
      <c r="HEP172" s="1"/>
      <c r="HEQ172" s="1"/>
      <c r="HER172" s="1"/>
      <c r="HES172" s="1"/>
      <c r="HET172" s="1"/>
      <c r="HEU172" s="1"/>
      <c r="HEV172" s="1"/>
      <c r="HEW172" s="1"/>
      <c r="HEX172" s="1"/>
      <c r="HEY172" s="1"/>
      <c r="HEZ172" s="1"/>
      <c r="HFA172" s="1"/>
      <c r="HFB172" s="1"/>
      <c r="HFC172" s="1"/>
      <c r="HFD172" s="1"/>
      <c r="HFE172" s="1"/>
      <c r="HFF172" s="1"/>
      <c r="HFG172" s="1"/>
      <c r="HFH172" s="1"/>
      <c r="HFI172" s="1"/>
      <c r="HFJ172" s="1"/>
      <c r="HFK172" s="1"/>
      <c r="HFL172" s="1"/>
      <c r="HFM172" s="1"/>
      <c r="HFN172" s="1"/>
      <c r="HFO172" s="1"/>
      <c r="HFP172" s="1"/>
      <c r="HFQ172" s="1"/>
      <c r="HFR172" s="1"/>
      <c r="HFS172" s="1"/>
      <c r="HFT172" s="1"/>
      <c r="HFU172" s="1"/>
      <c r="HFV172" s="1"/>
      <c r="HFW172" s="1"/>
      <c r="HFX172" s="1"/>
      <c r="HFY172" s="1"/>
      <c r="HFZ172" s="1"/>
      <c r="HGA172" s="1"/>
      <c r="HGB172" s="1"/>
      <c r="HGC172" s="1"/>
      <c r="HGD172" s="1"/>
      <c r="HGE172" s="1"/>
      <c r="HGF172" s="1"/>
      <c r="HGG172" s="1"/>
      <c r="HGH172" s="1"/>
      <c r="HGI172" s="1"/>
      <c r="HGJ172" s="1"/>
      <c r="HGK172" s="1"/>
      <c r="HGL172" s="1"/>
      <c r="HGM172" s="1"/>
      <c r="HGN172" s="1"/>
      <c r="HGO172" s="1"/>
      <c r="HGP172" s="1"/>
      <c r="HGQ172" s="1"/>
      <c r="HGR172" s="1"/>
      <c r="HGS172" s="1"/>
      <c r="HGT172" s="1"/>
      <c r="HGU172" s="1"/>
      <c r="HGV172" s="1"/>
      <c r="HGW172" s="1"/>
      <c r="HGX172" s="1"/>
      <c r="HGY172" s="1"/>
      <c r="HGZ172" s="1"/>
      <c r="HHA172" s="1"/>
      <c r="HHB172" s="1"/>
      <c r="HHC172" s="1"/>
      <c r="HHD172" s="1"/>
      <c r="HHE172" s="1"/>
      <c r="HHF172" s="1"/>
      <c r="HHG172" s="1"/>
      <c r="HHH172" s="1"/>
      <c r="HHI172" s="1"/>
      <c r="HHJ172" s="1"/>
      <c r="HHK172" s="1"/>
      <c r="HHL172" s="1"/>
      <c r="HHM172" s="1"/>
      <c r="HHN172" s="1"/>
      <c r="HHO172" s="1"/>
      <c r="HHP172" s="1"/>
      <c r="HHQ172" s="1"/>
      <c r="HHR172" s="1"/>
      <c r="HHS172" s="1"/>
      <c r="HHT172" s="1"/>
      <c r="HHU172" s="1"/>
      <c r="HHV172" s="1"/>
      <c r="HHW172" s="1"/>
      <c r="HHX172" s="1"/>
      <c r="HHY172" s="1"/>
      <c r="HHZ172" s="1"/>
      <c r="HIA172" s="1"/>
      <c r="HIB172" s="1"/>
      <c r="HIC172" s="1"/>
      <c r="HID172" s="1"/>
      <c r="HIE172" s="1"/>
      <c r="HIF172" s="1"/>
      <c r="HIG172" s="1"/>
      <c r="HIH172" s="1"/>
      <c r="HII172" s="1"/>
      <c r="HIJ172" s="1"/>
      <c r="HIK172" s="1"/>
      <c r="HIL172" s="1"/>
      <c r="HIM172" s="1"/>
      <c r="HIN172" s="1"/>
      <c r="HIO172" s="1"/>
      <c r="HIP172" s="1"/>
      <c r="HIQ172" s="1"/>
      <c r="HIR172" s="1"/>
      <c r="HIS172" s="1"/>
      <c r="HIT172" s="1"/>
      <c r="HIU172" s="1"/>
      <c r="HIV172" s="1"/>
      <c r="HIW172" s="1"/>
      <c r="HIX172" s="1"/>
      <c r="HIY172" s="1"/>
      <c r="HIZ172" s="1"/>
      <c r="HJA172" s="1"/>
      <c r="HJB172" s="1"/>
      <c r="HJC172" s="1"/>
      <c r="HJD172" s="1"/>
      <c r="HJE172" s="1"/>
      <c r="HJF172" s="1"/>
      <c r="HJG172" s="1"/>
      <c r="HJH172" s="1"/>
      <c r="HJI172" s="1"/>
      <c r="HJJ172" s="1"/>
      <c r="HJK172" s="1"/>
      <c r="HJL172" s="1"/>
      <c r="HJM172" s="1"/>
      <c r="HJN172" s="1"/>
      <c r="HJO172" s="1"/>
      <c r="HJP172" s="1"/>
      <c r="HJQ172" s="1"/>
      <c r="HJR172" s="1"/>
      <c r="HJS172" s="1"/>
      <c r="HJT172" s="1"/>
      <c r="HJU172" s="1"/>
      <c r="HJV172" s="1"/>
      <c r="HJW172" s="1"/>
      <c r="HJX172" s="1"/>
      <c r="HJY172" s="1"/>
      <c r="HJZ172" s="1"/>
      <c r="HKA172" s="1"/>
      <c r="HKB172" s="1"/>
      <c r="HKC172" s="1"/>
      <c r="HKD172" s="1"/>
      <c r="HKE172" s="1"/>
      <c r="HKF172" s="1"/>
      <c r="HKG172" s="1"/>
      <c r="HKH172" s="1"/>
      <c r="HKI172" s="1"/>
      <c r="HKJ172" s="1"/>
      <c r="HKK172" s="1"/>
      <c r="HKL172" s="1"/>
      <c r="HKM172" s="1"/>
      <c r="HKN172" s="1"/>
      <c r="HKO172" s="1"/>
      <c r="HKP172" s="1"/>
      <c r="HKQ172" s="1"/>
      <c r="HKR172" s="1"/>
      <c r="HKS172" s="1"/>
      <c r="HKT172" s="1"/>
      <c r="HKU172" s="1"/>
      <c r="HKV172" s="1"/>
      <c r="HKW172" s="1"/>
      <c r="HKX172" s="1"/>
      <c r="HKY172" s="1"/>
      <c r="HKZ172" s="1"/>
      <c r="HLA172" s="1"/>
      <c r="HLB172" s="1"/>
      <c r="HLC172" s="1"/>
      <c r="HLD172" s="1"/>
      <c r="HLE172" s="1"/>
      <c r="HLF172" s="1"/>
      <c r="HLG172" s="1"/>
      <c r="HLH172" s="1"/>
      <c r="HLI172" s="1"/>
      <c r="HLJ172" s="1"/>
      <c r="HLK172" s="1"/>
      <c r="HLL172" s="1"/>
      <c r="HLM172" s="1"/>
      <c r="HLN172" s="1"/>
      <c r="HLO172" s="1"/>
      <c r="HLP172" s="1"/>
      <c r="HLQ172" s="1"/>
      <c r="HLR172" s="1"/>
      <c r="HLS172" s="1"/>
      <c r="HLT172" s="1"/>
      <c r="HLU172" s="1"/>
      <c r="HLV172" s="1"/>
      <c r="HLW172" s="1"/>
      <c r="HLX172" s="1"/>
      <c r="HLY172" s="1"/>
      <c r="HLZ172" s="1"/>
      <c r="HMA172" s="1"/>
      <c r="HMB172" s="1"/>
      <c r="HMC172" s="1"/>
      <c r="HMD172" s="1"/>
      <c r="HME172" s="1"/>
      <c r="HMF172" s="1"/>
      <c r="HMG172" s="1"/>
      <c r="HMH172" s="1"/>
      <c r="HMI172" s="1"/>
      <c r="HMJ172" s="1"/>
      <c r="HMK172" s="1"/>
      <c r="HML172" s="1"/>
      <c r="HMM172" s="1"/>
      <c r="HMN172" s="1"/>
      <c r="HMO172" s="1"/>
      <c r="HMP172" s="1"/>
      <c r="HMQ172" s="1"/>
      <c r="HMR172" s="1"/>
      <c r="HMS172" s="1"/>
      <c r="HMT172" s="1"/>
      <c r="HMU172" s="1"/>
      <c r="HMV172" s="1"/>
      <c r="HMW172" s="1"/>
      <c r="HMX172" s="1"/>
      <c r="HMY172" s="1"/>
      <c r="HMZ172" s="1"/>
      <c r="HNA172" s="1"/>
      <c r="HNB172" s="1"/>
      <c r="HNC172" s="1"/>
      <c r="HND172" s="1"/>
      <c r="HNE172" s="1"/>
      <c r="HNF172" s="1"/>
      <c r="HNG172" s="1"/>
      <c r="HNH172" s="1"/>
      <c r="HNI172" s="1"/>
      <c r="HNJ172" s="1"/>
      <c r="HNK172" s="1"/>
      <c r="HNL172" s="1"/>
      <c r="HNM172" s="1"/>
      <c r="HNN172" s="1"/>
      <c r="HNO172" s="1"/>
      <c r="HNP172" s="1"/>
      <c r="HNQ172" s="1"/>
      <c r="HNR172" s="1"/>
      <c r="HNS172" s="1"/>
      <c r="HNT172" s="1"/>
      <c r="HNU172" s="1"/>
      <c r="HNV172" s="1"/>
      <c r="HNW172" s="1"/>
      <c r="HNX172" s="1"/>
      <c r="HNY172" s="1"/>
      <c r="HNZ172" s="1"/>
      <c r="HOA172" s="1"/>
      <c r="HOB172" s="1"/>
      <c r="HOC172" s="1"/>
      <c r="HOD172" s="1"/>
      <c r="HOE172" s="1"/>
      <c r="HOF172" s="1"/>
      <c r="HOG172" s="1"/>
      <c r="HOH172" s="1"/>
      <c r="HOI172" s="1"/>
      <c r="HOJ172" s="1"/>
      <c r="HOK172" s="1"/>
      <c r="HOL172" s="1"/>
      <c r="HOM172" s="1"/>
      <c r="HON172" s="1"/>
      <c r="HOO172" s="1"/>
      <c r="HOP172" s="1"/>
      <c r="HOQ172" s="1"/>
      <c r="HOR172" s="1"/>
      <c r="HOS172" s="1"/>
      <c r="HOT172" s="1"/>
      <c r="HOU172" s="1"/>
      <c r="HOV172" s="1"/>
      <c r="HOW172" s="1"/>
      <c r="HOX172" s="1"/>
      <c r="HOY172" s="1"/>
      <c r="HOZ172" s="1"/>
      <c r="HPA172" s="1"/>
      <c r="HPB172" s="1"/>
      <c r="HPC172" s="1"/>
      <c r="HPD172" s="1"/>
      <c r="HPE172" s="1"/>
      <c r="HPF172" s="1"/>
      <c r="HPG172" s="1"/>
      <c r="HPH172" s="1"/>
      <c r="HPI172" s="1"/>
      <c r="HPJ172" s="1"/>
      <c r="HPK172" s="1"/>
      <c r="HPL172" s="1"/>
      <c r="HPM172" s="1"/>
      <c r="HPN172" s="1"/>
      <c r="HPO172" s="1"/>
      <c r="HPP172" s="1"/>
      <c r="HPQ172" s="1"/>
      <c r="HPR172" s="1"/>
      <c r="HPS172" s="1"/>
      <c r="HPT172" s="1"/>
      <c r="HPU172" s="1"/>
      <c r="HPV172" s="1"/>
      <c r="HPW172" s="1"/>
      <c r="HPX172" s="1"/>
      <c r="HPY172" s="1"/>
      <c r="HPZ172" s="1"/>
      <c r="HQA172" s="1"/>
      <c r="HQB172" s="1"/>
      <c r="HQC172" s="1"/>
      <c r="HQD172" s="1"/>
      <c r="HQE172" s="1"/>
      <c r="HQF172" s="1"/>
      <c r="HQG172" s="1"/>
      <c r="HQH172" s="1"/>
      <c r="HQI172" s="1"/>
      <c r="HQJ172" s="1"/>
      <c r="HQK172" s="1"/>
      <c r="HQL172" s="1"/>
      <c r="HQM172" s="1"/>
      <c r="HQN172" s="1"/>
      <c r="HQO172" s="1"/>
      <c r="HQP172" s="1"/>
      <c r="HQQ172" s="1"/>
      <c r="HQR172" s="1"/>
      <c r="HQS172" s="1"/>
      <c r="HQT172" s="1"/>
      <c r="HQU172" s="1"/>
      <c r="HQV172" s="1"/>
      <c r="HQW172" s="1"/>
      <c r="HQX172" s="1"/>
      <c r="HQY172" s="1"/>
      <c r="HQZ172" s="1"/>
      <c r="HRA172" s="1"/>
      <c r="HRB172" s="1"/>
      <c r="HRC172" s="1"/>
      <c r="HRD172" s="1"/>
      <c r="HRE172" s="1"/>
      <c r="HRF172" s="1"/>
      <c r="HRG172" s="1"/>
      <c r="HRH172" s="1"/>
      <c r="HRI172" s="1"/>
      <c r="HRJ172" s="1"/>
      <c r="HRK172" s="1"/>
      <c r="HRL172" s="1"/>
      <c r="HRM172" s="1"/>
      <c r="HRN172" s="1"/>
      <c r="HRO172" s="1"/>
      <c r="HRP172" s="1"/>
      <c r="HRQ172" s="1"/>
      <c r="HRR172" s="1"/>
      <c r="HRS172" s="1"/>
      <c r="HRT172" s="1"/>
      <c r="HRU172" s="1"/>
      <c r="HRV172" s="1"/>
      <c r="HRW172" s="1"/>
      <c r="HRX172" s="1"/>
      <c r="HRY172" s="1"/>
      <c r="HRZ172" s="1"/>
      <c r="HSA172" s="1"/>
      <c r="HSB172" s="1"/>
      <c r="HSC172" s="1"/>
      <c r="HSD172" s="1"/>
      <c r="HSE172" s="1"/>
      <c r="HSF172" s="1"/>
      <c r="HSG172" s="1"/>
      <c r="HSH172" s="1"/>
      <c r="HSI172" s="1"/>
      <c r="HSJ172" s="1"/>
      <c r="HSK172" s="1"/>
      <c r="HSL172" s="1"/>
      <c r="HSM172" s="1"/>
      <c r="HSN172" s="1"/>
      <c r="HSO172" s="1"/>
      <c r="HSP172" s="1"/>
      <c r="HSQ172" s="1"/>
      <c r="HSR172" s="1"/>
      <c r="HSS172" s="1"/>
      <c r="HST172" s="1"/>
      <c r="HSU172" s="1"/>
      <c r="HSV172" s="1"/>
      <c r="HSW172" s="1"/>
      <c r="HSX172" s="1"/>
      <c r="HSY172" s="1"/>
      <c r="HSZ172" s="1"/>
      <c r="HTA172" s="1"/>
      <c r="HTB172" s="1"/>
      <c r="HTC172" s="1"/>
      <c r="HTD172" s="1"/>
      <c r="HTE172" s="1"/>
      <c r="HTF172" s="1"/>
      <c r="HTG172" s="1"/>
      <c r="HTH172" s="1"/>
      <c r="HTI172" s="1"/>
      <c r="HTJ172" s="1"/>
      <c r="HTK172" s="1"/>
      <c r="HTL172" s="1"/>
      <c r="HTM172" s="1"/>
      <c r="HTN172" s="1"/>
      <c r="HTO172" s="1"/>
      <c r="HTP172" s="1"/>
      <c r="HTQ172" s="1"/>
      <c r="HTR172" s="1"/>
      <c r="HTS172" s="1"/>
      <c r="HTT172" s="1"/>
      <c r="HTU172" s="1"/>
      <c r="HTV172" s="1"/>
      <c r="HTW172" s="1"/>
      <c r="HTX172" s="1"/>
      <c r="HTY172" s="1"/>
      <c r="HTZ172" s="1"/>
      <c r="HUA172" s="1"/>
      <c r="HUB172" s="1"/>
      <c r="HUC172" s="1"/>
      <c r="HUD172" s="1"/>
      <c r="HUE172" s="1"/>
      <c r="HUF172" s="1"/>
      <c r="HUG172" s="1"/>
      <c r="HUH172" s="1"/>
      <c r="HUI172" s="1"/>
      <c r="HUJ172" s="1"/>
      <c r="HUK172" s="1"/>
      <c r="HUL172" s="1"/>
      <c r="HUM172" s="1"/>
      <c r="HUN172" s="1"/>
      <c r="HUO172" s="1"/>
      <c r="HUP172" s="1"/>
      <c r="HUQ172" s="1"/>
      <c r="HUR172" s="1"/>
      <c r="HUS172" s="1"/>
      <c r="HUT172" s="1"/>
      <c r="HUU172" s="1"/>
      <c r="HUV172" s="1"/>
      <c r="HUW172" s="1"/>
      <c r="HUX172" s="1"/>
      <c r="HUY172" s="1"/>
      <c r="HUZ172" s="1"/>
      <c r="HVA172" s="1"/>
      <c r="HVB172" s="1"/>
      <c r="HVC172" s="1"/>
      <c r="HVD172" s="1"/>
      <c r="HVE172" s="1"/>
      <c r="HVF172" s="1"/>
      <c r="HVG172" s="1"/>
      <c r="HVH172" s="1"/>
      <c r="HVI172" s="1"/>
      <c r="HVJ172" s="1"/>
      <c r="HVK172" s="1"/>
      <c r="HVL172" s="1"/>
      <c r="HVM172" s="1"/>
      <c r="HVN172" s="1"/>
      <c r="HVO172" s="1"/>
      <c r="HVP172" s="1"/>
      <c r="HVQ172" s="1"/>
      <c r="HVR172" s="1"/>
      <c r="HVS172" s="1"/>
      <c r="HVT172" s="1"/>
      <c r="HVU172" s="1"/>
      <c r="HVV172" s="1"/>
      <c r="HVW172" s="1"/>
      <c r="HVX172" s="1"/>
      <c r="HVY172" s="1"/>
      <c r="HVZ172" s="1"/>
      <c r="HWA172" s="1"/>
      <c r="HWB172" s="1"/>
      <c r="HWC172" s="1"/>
      <c r="HWD172" s="1"/>
      <c r="HWE172" s="1"/>
      <c r="HWF172" s="1"/>
      <c r="HWG172" s="1"/>
      <c r="HWH172" s="1"/>
      <c r="HWI172" s="1"/>
      <c r="HWJ172" s="1"/>
      <c r="HWK172" s="1"/>
      <c r="HWL172" s="1"/>
      <c r="HWM172" s="1"/>
      <c r="HWN172" s="1"/>
      <c r="HWO172" s="1"/>
      <c r="HWP172" s="1"/>
      <c r="HWQ172" s="1"/>
      <c r="HWR172" s="1"/>
      <c r="HWS172" s="1"/>
      <c r="HWT172" s="1"/>
      <c r="HWU172" s="1"/>
      <c r="HWV172" s="1"/>
      <c r="HWW172" s="1"/>
      <c r="HWX172" s="1"/>
      <c r="HWY172" s="1"/>
      <c r="HWZ172" s="1"/>
      <c r="HXA172" s="1"/>
      <c r="HXB172" s="1"/>
      <c r="HXC172" s="1"/>
      <c r="HXD172" s="1"/>
      <c r="HXE172" s="1"/>
      <c r="HXF172" s="1"/>
      <c r="HXG172" s="1"/>
      <c r="HXH172" s="1"/>
      <c r="HXI172" s="1"/>
      <c r="HXJ172" s="1"/>
      <c r="HXK172" s="1"/>
      <c r="HXL172" s="1"/>
      <c r="HXM172" s="1"/>
      <c r="HXN172" s="1"/>
      <c r="HXO172" s="1"/>
      <c r="HXP172" s="1"/>
      <c r="HXQ172" s="1"/>
      <c r="HXR172" s="1"/>
      <c r="HXS172" s="1"/>
      <c r="HXT172" s="1"/>
      <c r="HXU172" s="1"/>
      <c r="HXV172" s="1"/>
      <c r="HXW172" s="1"/>
      <c r="HXX172" s="1"/>
      <c r="HXY172" s="1"/>
      <c r="HXZ172" s="1"/>
      <c r="HYA172" s="1"/>
      <c r="HYB172" s="1"/>
      <c r="HYC172" s="1"/>
      <c r="HYD172" s="1"/>
      <c r="HYE172" s="1"/>
      <c r="HYF172" s="1"/>
      <c r="HYG172" s="1"/>
      <c r="HYH172" s="1"/>
      <c r="HYI172" s="1"/>
      <c r="HYJ172" s="1"/>
      <c r="HYK172" s="1"/>
      <c r="HYL172" s="1"/>
      <c r="HYM172" s="1"/>
      <c r="HYN172" s="1"/>
      <c r="HYO172" s="1"/>
      <c r="HYP172" s="1"/>
      <c r="HYQ172" s="1"/>
      <c r="HYR172" s="1"/>
      <c r="HYS172" s="1"/>
      <c r="HYT172" s="1"/>
      <c r="HYU172" s="1"/>
      <c r="HYV172" s="1"/>
      <c r="HYW172" s="1"/>
      <c r="HYX172" s="1"/>
      <c r="HYY172" s="1"/>
      <c r="HYZ172" s="1"/>
      <c r="HZA172" s="1"/>
      <c r="HZB172" s="1"/>
      <c r="HZC172" s="1"/>
      <c r="HZD172" s="1"/>
      <c r="HZE172" s="1"/>
      <c r="HZF172" s="1"/>
      <c r="HZG172" s="1"/>
      <c r="HZH172" s="1"/>
      <c r="HZI172" s="1"/>
      <c r="HZJ172" s="1"/>
      <c r="HZK172" s="1"/>
      <c r="HZL172" s="1"/>
      <c r="HZM172" s="1"/>
      <c r="HZN172" s="1"/>
      <c r="HZO172" s="1"/>
      <c r="HZP172" s="1"/>
      <c r="HZQ172" s="1"/>
      <c r="HZR172" s="1"/>
      <c r="HZS172" s="1"/>
      <c r="HZT172" s="1"/>
      <c r="HZU172" s="1"/>
      <c r="HZV172" s="1"/>
      <c r="HZW172" s="1"/>
      <c r="HZX172" s="1"/>
      <c r="HZY172" s="1"/>
      <c r="HZZ172" s="1"/>
      <c r="IAA172" s="1"/>
      <c r="IAB172" s="1"/>
      <c r="IAC172" s="1"/>
      <c r="IAD172" s="1"/>
      <c r="IAE172" s="1"/>
      <c r="IAF172" s="1"/>
      <c r="IAG172" s="1"/>
      <c r="IAH172" s="1"/>
      <c r="IAI172" s="1"/>
      <c r="IAJ172" s="1"/>
      <c r="IAK172" s="1"/>
      <c r="IAL172" s="1"/>
      <c r="IAM172" s="1"/>
      <c r="IAN172" s="1"/>
      <c r="IAO172" s="1"/>
      <c r="IAP172" s="1"/>
      <c r="IAQ172" s="1"/>
      <c r="IAR172" s="1"/>
      <c r="IAS172" s="1"/>
      <c r="IAT172" s="1"/>
      <c r="IAU172" s="1"/>
      <c r="IAV172" s="1"/>
      <c r="IAW172" s="1"/>
      <c r="IAX172" s="1"/>
      <c r="IAY172" s="1"/>
      <c r="IAZ172" s="1"/>
      <c r="IBA172" s="1"/>
      <c r="IBB172" s="1"/>
      <c r="IBC172" s="1"/>
      <c r="IBD172" s="1"/>
      <c r="IBE172" s="1"/>
      <c r="IBF172" s="1"/>
      <c r="IBG172" s="1"/>
      <c r="IBH172" s="1"/>
      <c r="IBI172" s="1"/>
      <c r="IBJ172" s="1"/>
      <c r="IBK172" s="1"/>
      <c r="IBL172" s="1"/>
      <c r="IBM172" s="1"/>
      <c r="IBN172" s="1"/>
      <c r="IBO172" s="1"/>
      <c r="IBP172" s="1"/>
      <c r="IBQ172" s="1"/>
      <c r="IBR172" s="1"/>
      <c r="IBS172" s="1"/>
      <c r="IBT172" s="1"/>
      <c r="IBU172" s="1"/>
      <c r="IBV172" s="1"/>
      <c r="IBW172" s="1"/>
      <c r="IBX172" s="1"/>
      <c r="IBY172" s="1"/>
      <c r="IBZ172" s="1"/>
      <c r="ICA172" s="1"/>
      <c r="ICB172" s="1"/>
      <c r="ICC172" s="1"/>
      <c r="ICD172" s="1"/>
      <c r="ICE172" s="1"/>
      <c r="ICF172" s="1"/>
      <c r="ICG172" s="1"/>
      <c r="ICH172" s="1"/>
      <c r="ICI172" s="1"/>
      <c r="ICJ172" s="1"/>
      <c r="ICK172" s="1"/>
      <c r="ICL172" s="1"/>
      <c r="ICM172" s="1"/>
      <c r="ICN172" s="1"/>
      <c r="ICO172" s="1"/>
      <c r="ICP172" s="1"/>
      <c r="ICQ172" s="1"/>
      <c r="ICR172" s="1"/>
      <c r="ICS172" s="1"/>
      <c r="ICT172" s="1"/>
      <c r="ICU172" s="1"/>
      <c r="ICV172" s="1"/>
      <c r="ICW172" s="1"/>
      <c r="ICX172" s="1"/>
      <c r="ICY172" s="1"/>
      <c r="ICZ172" s="1"/>
      <c r="IDA172" s="1"/>
      <c r="IDB172" s="1"/>
      <c r="IDC172" s="1"/>
      <c r="IDD172" s="1"/>
      <c r="IDE172" s="1"/>
      <c r="IDF172" s="1"/>
      <c r="IDG172" s="1"/>
      <c r="IDH172" s="1"/>
      <c r="IDI172" s="1"/>
      <c r="IDJ172" s="1"/>
      <c r="IDK172" s="1"/>
      <c r="IDL172" s="1"/>
      <c r="IDM172" s="1"/>
      <c r="IDN172" s="1"/>
      <c r="IDO172" s="1"/>
      <c r="IDP172" s="1"/>
      <c r="IDQ172" s="1"/>
      <c r="IDR172" s="1"/>
      <c r="IDS172" s="1"/>
      <c r="IDT172" s="1"/>
      <c r="IDU172" s="1"/>
      <c r="IDV172" s="1"/>
      <c r="IDW172" s="1"/>
      <c r="IDX172" s="1"/>
      <c r="IDY172" s="1"/>
      <c r="IDZ172" s="1"/>
      <c r="IEA172" s="1"/>
      <c r="IEB172" s="1"/>
      <c r="IEC172" s="1"/>
      <c r="IED172" s="1"/>
      <c r="IEE172" s="1"/>
      <c r="IEF172" s="1"/>
      <c r="IEG172" s="1"/>
      <c r="IEH172" s="1"/>
      <c r="IEI172" s="1"/>
      <c r="IEJ172" s="1"/>
      <c r="IEK172" s="1"/>
      <c r="IEL172" s="1"/>
      <c r="IEM172" s="1"/>
      <c r="IEN172" s="1"/>
      <c r="IEO172" s="1"/>
      <c r="IEP172" s="1"/>
      <c r="IEQ172" s="1"/>
      <c r="IER172" s="1"/>
      <c r="IES172" s="1"/>
      <c r="IET172" s="1"/>
      <c r="IEU172" s="1"/>
      <c r="IEV172" s="1"/>
      <c r="IEW172" s="1"/>
      <c r="IEX172" s="1"/>
      <c r="IEY172" s="1"/>
      <c r="IEZ172" s="1"/>
      <c r="IFA172" s="1"/>
      <c r="IFB172" s="1"/>
      <c r="IFC172" s="1"/>
      <c r="IFD172" s="1"/>
      <c r="IFE172" s="1"/>
      <c r="IFF172" s="1"/>
      <c r="IFG172" s="1"/>
      <c r="IFH172" s="1"/>
      <c r="IFI172" s="1"/>
      <c r="IFJ172" s="1"/>
      <c r="IFK172" s="1"/>
      <c r="IFL172" s="1"/>
      <c r="IFM172" s="1"/>
      <c r="IFN172" s="1"/>
      <c r="IFO172" s="1"/>
      <c r="IFP172" s="1"/>
      <c r="IFQ172" s="1"/>
      <c r="IFR172" s="1"/>
      <c r="IFS172" s="1"/>
      <c r="IFT172" s="1"/>
      <c r="IFU172" s="1"/>
      <c r="IFV172" s="1"/>
      <c r="IFW172" s="1"/>
      <c r="IFX172" s="1"/>
      <c r="IFY172" s="1"/>
      <c r="IFZ172" s="1"/>
      <c r="IGA172" s="1"/>
      <c r="IGB172" s="1"/>
      <c r="IGC172" s="1"/>
      <c r="IGD172" s="1"/>
      <c r="IGE172" s="1"/>
      <c r="IGF172" s="1"/>
      <c r="IGG172" s="1"/>
      <c r="IGH172" s="1"/>
      <c r="IGI172" s="1"/>
      <c r="IGJ172" s="1"/>
      <c r="IGK172" s="1"/>
      <c r="IGL172" s="1"/>
      <c r="IGM172" s="1"/>
      <c r="IGN172" s="1"/>
      <c r="IGO172" s="1"/>
      <c r="IGP172" s="1"/>
      <c r="IGQ172" s="1"/>
      <c r="IGR172" s="1"/>
      <c r="IGS172" s="1"/>
      <c r="IGT172" s="1"/>
      <c r="IGU172" s="1"/>
      <c r="IGV172" s="1"/>
      <c r="IGW172" s="1"/>
      <c r="IGX172" s="1"/>
      <c r="IGY172" s="1"/>
      <c r="IGZ172" s="1"/>
      <c r="IHA172" s="1"/>
      <c r="IHB172" s="1"/>
      <c r="IHC172" s="1"/>
      <c r="IHD172" s="1"/>
      <c r="IHE172" s="1"/>
      <c r="IHF172" s="1"/>
      <c r="IHG172" s="1"/>
      <c r="IHH172" s="1"/>
      <c r="IHI172" s="1"/>
      <c r="IHJ172" s="1"/>
      <c r="IHK172" s="1"/>
      <c r="IHL172" s="1"/>
      <c r="IHM172" s="1"/>
      <c r="IHN172" s="1"/>
      <c r="IHO172" s="1"/>
      <c r="IHP172" s="1"/>
      <c r="IHQ172" s="1"/>
      <c r="IHR172" s="1"/>
      <c r="IHS172" s="1"/>
      <c r="IHT172" s="1"/>
      <c r="IHU172" s="1"/>
      <c r="IHV172" s="1"/>
      <c r="IHW172" s="1"/>
      <c r="IHX172" s="1"/>
      <c r="IHY172" s="1"/>
      <c r="IHZ172" s="1"/>
      <c r="IIA172" s="1"/>
      <c r="IIB172" s="1"/>
      <c r="IIC172" s="1"/>
      <c r="IID172" s="1"/>
      <c r="IIE172" s="1"/>
      <c r="IIF172" s="1"/>
      <c r="IIG172" s="1"/>
      <c r="IIH172" s="1"/>
      <c r="III172" s="1"/>
      <c r="IIJ172" s="1"/>
      <c r="IIK172" s="1"/>
      <c r="IIL172" s="1"/>
      <c r="IIM172" s="1"/>
      <c r="IIN172" s="1"/>
      <c r="IIO172" s="1"/>
      <c r="IIP172" s="1"/>
      <c r="IIQ172" s="1"/>
      <c r="IIR172" s="1"/>
      <c r="IIS172" s="1"/>
      <c r="IIT172" s="1"/>
      <c r="IIU172" s="1"/>
      <c r="IIV172" s="1"/>
      <c r="IIW172" s="1"/>
      <c r="IIX172" s="1"/>
      <c r="IIY172" s="1"/>
      <c r="IIZ172" s="1"/>
      <c r="IJA172" s="1"/>
      <c r="IJB172" s="1"/>
      <c r="IJC172" s="1"/>
      <c r="IJD172" s="1"/>
      <c r="IJE172" s="1"/>
      <c r="IJF172" s="1"/>
      <c r="IJG172" s="1"/>
      <c r="IJH172" s="1"/>
      <c r="IJI172" s="1"/>
      <c r="IJJ172" s="1"/>
      <c r="IJK172" s="1"/>
      <c r="IJL172" s="1"/>
      <c r="IJM172" s="1"/>
      <c r="IJN172" s="1"/>
      <c r="IJO172" s="1"/>
      <c r="IJP172" s="1"/>
      <c r="IJQ172" s="1"/>
      <c r="IJR172" s="1"/>
      <c r="IJS172" s="1"/>
      <c r="IJT172" s="1"/>
      <c r="IJU172" s="1"/>
      <c r="IJV172" s="1"/>
      <c r="IJW172" s="1"/>
      <c r="IJX172" s="1"/>
      <c r="IJY172" s="1"/>
      <c r="IJZ172" s="1"/>
      <c r="IKA172" s="1"/>
      <c r="IKB172" s="1"/>
      <c r="IKC172" s="1"/>
      <c r="IKD172" s="1"/>
      <c r="IKE172" s="1"/>
      <c r="IKF172" s="1"/>
      <c r="IKG172" s="1"/>
      <c r="IKH172" s="1"/>
      <c r="IKI172" s="1"/>
      <c r="IKJ172" s="1"/>
      <c r="IKK172" s="1"/>
      <c r="IKL172" s="1"/>
      <c r="IKM172" s="1"/>
      <c r="IKN172" s="1"/>
      <c r="IKO172" s="1"/>
      <c r="IKP172" s="1"/>
      <c r="IKQ172" s="1"/>
      <c r="IKR172" s="1"/>
      <c r="IKS172" s="1"/>
      <c r="IKT172" s="1"/>
      <c r="IKU172" s="1"/>
      <c r="IKV172" s="1"/>
      <c r="IKW172" s="1"/>
      <c r="IKX172" s="1"/>
      <c r="IKY172" s="1"/>
      <c r="IKZ172" s="1"/>
      <c r="ILA172" s="1"/>
      <c r="ILB172" s="1"/>
      <c r="ILC172" s="1"/>
      <c r="ILD172" s="1"/>
      <c r="ILE172" s="1"/>
      <c r="ILF172" s="1"/>
      <c r="ILG172" s="1"/>
      <c r="ILH172" s="1"/>
      <c r="ILI172" s="1"/>
      <c r="ILJ172" s="1"/>
      <c r="ILK172" s="1"/>
      <c r="ILL172" s="1"/>
      <c r="ILM172" s="1"/>
      <c r="ILN172" s="1"/>
      <c r="ILO172" s="1"/>
      <c r="ILP172" s="1"/>
      <c r="ILQ172" s="1"/>
      <c r="ILR172" s="1"/>
      <c r="ILS172" s="1"/>
      <c r="ILT172" s="1"/>
      <c r="ILU172" s="1"/>
      <c r="ILV172" s="1"/>
      <c r="ILW172" s="1"/>
      <c r="ILX172" s="1"/>
      <c r="ILY172" s="1"/>
      <c r="ILZ172" s="1"/>
      <c r="IMA172" s="1"/>
      <c r="IMB172" s="1"/>
      <c r="IMC172" s="1"/>
      <c r="IMD172" s="1"/>
      <c r="IME172" s="1"/>
      <c r="IMF172" s="1"/>
      <c r="IMG172" s="1"/>
      <c r="IMH172" s="1"/>
      <c r="IMI172" s="1"/>
      <c r="IMJ172" s="1"/>
      <c r="IMK172" s="1"/>
      <c r="IML172" s="1"/>
      <c r="IMM172" s="1"/>
      <c r="IMN172" s="1"/>
      <c r="IMO172" s="1"/>
      <c r="IMP172" s="1"/>
      <c r="IMQ172" s="1"/>
      <c r="IMR172" s="1"/>
      <c r="IMS172" s="1"/>
      <c r="IMT172" s="1"/>
      <c r="IMU172" s="1"/>
      <c r="IMV172" s="1"/>
      <c r="IMW172" s="1"/>
      <c r="IMX172" s="1"/>
      <c r="IMY172" s="1"/>
      <c r="IMZ172" s="1"/>
      <c r="INA172" s="1"/>
      <c r="INB172" s="1"/>
      <c r="INC172" s="1"/>
      <c r="IND172" s="1"/>
      <c r="INE172" s="1"/>
      <c r="INF172" s="1"/>
      <c r="ING172" s="1"/>
      <c r="INH172" s="1"/>
      <c r="INI172" s="1"/>
      <c r="INJ172" s="1"/>
      <c r="INK172" s="1"/>
      <c r="INL172" s="1"/>
      <c r="INM172" s="1"/>
      <c r="INN172" s="1"/>
      <c r="INO172" s="1"/>
      <c r="INP172" s="1"/>
      <c r="INQ172" s="1"/>
      <c r="INR172" s="1"/>
      <c r="INS172" s="1"/>
      <c r="INT172" s="1"/>
      <c r="INU172" s="1"/>
      <c r="INV172" s="1"/>
      <c r="INW172" s="1"/>
      <c r="INX172" s="1"/>
      <c r="INY172" s="1"/>
      <c r="INZ172" s="1"/>
      <c r="IOA172" s="1"/>
      <c r="IOB172" s="1"/>
      <c r="IOC172" s="1"/>
      <c r="IOD172" s="1"/>
      <c r="IOE172" s="1"/>
      <c r="IOF172" s="1"/>
      <c r="IOG172" s="1"/>
      <c r="IOH172" s="1"/>
      <c r="IOI172" s="1"/>
      <c r="IOJ172" s="1"/>
      <c r="IOK172" s="1"/>
      <c r="IOL172" s="1"/>
      <c r="IOM172" s="1"/>
      <c r="ION172" s="1"/>
      <c r="IOO172" s="1"/>
      <c r="IOP172" s="1"/>
      <c r="IOQ172" s="1"/>
      <c r="IOR172" s="1"/>
      <c r="IOS172" s="1"/>
      <c r="IOT172" s="1"/>
      <c r="IOU172" s="1"/>
      <c r="IOV172" s="1"/>
      <c r="IOW172" s="1"/>
      <c r="IOX172" s="1"/>
      <c r="IOY172" s="1"/>
      <c r="IOZ172" s="1"/>
      <c r="IPA172" s="1"/>
      <c r="IPB172" s="1"/>
      <c r="IPC172" s="1"/>
      <c r="IPD172" s="1"/>
      <c r="IPE172" s="1"/>
      <c r="IPF172" s="1"/>
      <c r="IPG172" s="1"/>
      <c r="IPH172" s="1"/>
      <c r="IPI172" s="1"/>
      <c r="IPJ172" s="1"/>
      <c r="IPK172" s="1"/>
      <c r="IPL172" s="1"/>
      <c r="IPM172" s="1"/>
      <c r="IPN172" s="1"/>
      <c r="IPO172" s="1"/>
      <c r="IPP172" s="1"/>
      <c r="IPQ172" s="1"/>
      <c r="IPR172" s="1"/>
      <c r="IPS172" s="1"/>
      <c r="IPT172" s="1"/>
      <c r="IPU172" s="1"/>
      <c r="IPV172" s="1"/>
      <c r="IPW172" s="1"/>
      <c r="IPX172" s="1"/>
      <c r="IPY172" s="1"/>
      <c r="IPZ172" s="1"/>
      <c r="IQA172" s="1"/>
      <c r="IQB172" s="1"/>
      <c r="IQC172" s="1"/>
      <c r="IQD172" s="1"/>
      <c r="IQE172" s="1"/>
      <c r="IQF172" s="1"/>
      <c r="IQG172" s="1"/>
      <c r="IQH172" s="1"/>
      <c r="IQI172" s="1"/>
      <c r="IQJ172" s="1"/>
      <c r="IQK172" s="1"/>
      <c r="IQL172" s="1"/>
      <c r="IQM172" s="1"/>
      <c r="IQN172" s="1"/>
      <c r="IQO172" s="1"/>
      <c r="IQP172" s="1"/>
      <c r="IQQ172" s="1"/>
      <c r="IQR172" s="1"/>
      <c r="IQS172" s="1"/>
      <c r="IQT172" s="1"/>
      <c r="IQU172" s="1"/>
      <c r="IQV172" s="1"/>
      <c r="IQW172" s="1"/>
      <c r="IQX172" s="1"/>
      <c r="IQY172" s="1"/>
      <c r="IQZ172" s="1"/>
      <c r="IRA172" s="1"/>
      <c r="IRB172" s="1"/>
      <c r="IRC172" s="1"/>
      <c r="IRD172" s="1"/>
      <c r="IRE172" s="1"/>
      <c r="IRF172" s="1"/>
      <c r="IRG172" s="1"/>
      <c r="IRH172" s="1"/>
      <c r="IRI172" s="1"/>
      <c r="IRJ172" s="1"/>
      <c r="IRK172" s="1"/>
      <c r="IRL172" s="1"/>
      <c r="IRM172" s="1"/>
      <c r="IRN172" s="1"/>
      <c r="IRO172" s="1"/>
      <c r="IRP172" s="1"/>
      <c r="IRQ172" s="1"/>
      <c r="IRR172" s="1"/>
      <c r="IRS172" s="1"/>
      <c r="IRT172" s="1"/>
      <c r="IRU172" s="1"/>
      <c r="IRV172" s="1"/>
      <c r="IRW172" s="1"/>
      <c r="IRX172" s="1"/>
      <c r="IRY172" s="1"/>
      <c r="IRZ172" s="1"/>
      <c r="ISA172" s="1"/>
      <c r="ISB172" s="1"/>
      <c r="ISC172" s="1"/>
      <c r="ISD172" s="1"/>
      <c r="ISE172" s="1"/>
      <c r="ISF172" s="1"/>
      <c r="ISG172" s="1"/>
      <c r="ISH172" s="1"/>
      <c r="ISI172" s="1"/>
      <c r="ISJ172" s="1"/>
      <c r="ISK172" s="1"/>
      <c r="ISL172" s="1"/>
      <c r="ISM172" s="1"/>
      <c r="ISN172" s="1"/>
      <c r="ISO172" s="1"/>
      <c r="ISP172" s="1"/>
      <c r="ISQ172" s="1"/>
      <c r="ISR172" s="1"/>
      <c r="ISS172" s="1"/>
      <c r="IST172" s="1"/>
      <c r="ISU172" s="1"/>
      <c r="ISV172" s="1"/>
      <c r="ISW172" s="1"/>
      <c r="ISX172" s="1"/>
      <c r="ISY172" s="1"/>
      <c r="ISZ172" s="1"/>
      <c r="ITA172" s="1"/>
      <c r="ITB172" s="1"/>
      <c r="ITC172" s="1"/>
      <c r="ITD172" s="1"/>
      <c r="ITE172" s="1"/>
      <c r="ITF172" s="1"/>
      <c r="ITG172" s="1"/>
      <c r="ITH172" s="1"/>
      <c r="ITI172" s="1"/>
      <c r="ITJ172" s="1"/>
      <c r="ITK172" s="1"/>
      <c r="ITL172" s="1"/>
      <c r="ITM172" s="1"/>
      <c r="ITN172" s="1"/>
      <c r="ITO172" s="1"/>
      <c r="ITP172" s="1"/>
      <c r="ITQ172" s="1"/>
      <c r="ITR172" s="1"/>
      <c r="ITS172" s="1"/>
      <c r="ITT172" s="1"/>
      <c r="ITU172" s="1"/>
      <c r="ITV172" s="1"/>
      <c r="ITW172" s="1"/>
      <c r="ITX172" s="1"/>
      <c r="ITY172" s="1"/>
      <c r="ITZ172" s="1"/>
      <c r="IUA172" s="1"/>
      <c r="IUB172" s="1"/>
      <c r="IUC172" s="1"/>
      <c r="IUD172" s="1"/>
      <c r="IUE172" s="1"/>
      <c r="IUF172" s="1"/>
      <c r="IUG172" s="1"/>
      <c r="IUH172" s="1"/>
      <c r="IUI172" s="1"/>
      <c r="IUJ172" s="1"/>
      <c r="IUK172" s="1"/>
      <c r="IUL172" s="1"/>
      <c r="IUM172" s="1"/>
      <c r="IUN172" s="1"/>
      <c r="IUO172" s="1"/>
      <c r="IUP172" s="1"/>
      <c r="IUQ172" s="1"/>
      <c r="IUR172" s="1"/>
      <c r="IUS172" s="1"/>
      <c r="IUT172" s="1"/>
      <c r="IUU172" s="1"/>
      <c r="IUV172" s="1"/>
      <c r="IUW172" s="1"/>
      <c r="IUX172" s="1"/>
      <c r="IUY172" s="1"/>
      <c r="IUZ172" s="1"/>
      <c r="IVA172" s="1"/>
      <c r="IVB172" s="1"/>
      <c r="IVC172" s="1"/>
      <c r="IVD172" s="1"/>
      <c r="IVE172" s="1"/>
      <c r="IVF172" s="1"/>
      <c r="IVG172" s="1"/>
      <c r="IVH172" s="1"/>
      <c r="IVI172" s="1"/>
      <c r="IVJ172" s="1"/>
      <c r="IVK172" s="1"/>
      <c r="IVL172" s="1"/>
      <c r="IVM172" s="1"/>
      <c r="IVN172" s="1"/>
      <c r="IVO172" s="1"/>
      <c r="IVP172" s="1"/>
      <c r="IVQ172" s="1"/>
      <c r="IVR172" s="1"/>
      <c r="IVS172" s="1"/>
      <c r="IVT172" s="1"/>
      <c r="IVU172" s="1"/>
      <c r="IVV172" s="1"/>
      <c r="IVW172" s="1"/>
      <c r="IVX172" s="1"/>
      <c r="IVY172" s="1"/>
      <c r="IVZ172" s="1"/>
      <c r="IWA172" s="1"/>
      <c r="IWB172" s="1"/>
      <c r="IWC172" s="1"/>
      <c r="IWD172" s="1"/>
      <c r="IWE172" s="1"/>
      <c r="IWF172" s="1"/>
      <c r="IWG172" s="1"/>
      <c r="IWH172" s="1"/>
      <c r="IWI172" s="1"/>
      <c r="IWJ172" s="1"/>
      <c r="IWK172" s="1"/>
      <c r="IWL172" s="1"/>
      <c r="IWM172" s="1"/>
      <c r="IWN172" s="1"/>
      <c r="IWO172" s="1"/>
      <c r="IWP172" s="1"/>
      <c r="IWQ172" s="1"/>
      <c r="IWR172" s="1"/>
      <c r="IWS172" s="1"/>
      <c r="IWT172" s="1"/>
      <c r="IWU172" s="1"/>
      <c r="IWV172" s="1"/>
      <c r="IWW172" s="1"/>
      <c r="IWX172" s="1"/>
      <c r="IWY172" s="1"/>
      <c r="IWZ172" s="1"/>
      <c r="IXA172" s="1"/>
      <c r="IXB172" s="1"/>
      <c r="IXC172" s="1"/>
      <c r="IXD172" s="1"/>
      <c r="IXE172" s="1"/>
      <c r="IXF172" s="1"/>
      <c r="IXG172" s="1"/>
      <c r="IXH172" s="1"/>
      <c r="IXI172" s="1"/>
      <c r="IXJ172" s="1"/>
      <c r="IXK172" s="1"/>
      <c r="IXL172" s="1"/>
      <c r="IXM172" s="1"/>
      <c r="IXN172" s="1"/>
      <c r="IXO172" s="1"/>
      <c r="IXP172" s="1"/>
      <c r="IXQ172" s="1"/>
      <c r="IXR172" s="1"/>
      <c r="IXS172" s="1"/>
      <c r="IXT172" s="1"/>
      <c r="IXU172" s="1"/>
      <c r="IXV172" s="1"/>
      <c r="IXW172" s="1"/>
      <c r="IXX172" s="1"/>
      <c r="IXY172" s="1"/>
      <c r="IXZ172" s="1"/>
      <c r="IYA172" s="1"/>
      <c r="IYB172" s="1"/>
      <c r="IYC172" s="1"/>
      <c r="IYD172" s="1"/>
      <c r="IYE172" s="1"/>
      <c r="IYF172" s="1"/>
      <c r="IYG172" s="1"/>
      <c r="IYH172" s="1"/>
      <c r="IYI172" s="1"/>
      <c r="IYJ172" s="1"/>
      <c r="IYK172" s="1"/>
      <c r="IYL172" s="1"/>
      <c r="IYM172" s="1"/>
      <c r="IYN172" s="1"/>
      <c r="IYO172" s="1"/>
      <c r="IYP172" s="1"/>
      <c r="IYQ172" s="1"/>
      <c r="IYR172" s="1"/>
      <c r="IYS172" s="1"/>
      <c r="IYT172" s="1"/>
      <c r="IYU172" s="1"/>
      <c r="IYV172" s="1"/>
      <c r="IYW172" s="1"/>
      <c r="IYX172" s="1"/>
      <c r="IYY172" s="1"/>
      <c r="IYZ172" s="1"/>
      <c r="IZA172" s="1"/>
      <c r="IZB172" s="1"/>
      <c r="IZC172" s="1"/>
      <c r="IZD172" s="1"/>
      <c r="IZE172" s="1"/>
      <c r="IZF172" s="1"/>
      <c r="IZG172" s="1"/>
      <c r="IZH172" s="1"/>
      <c r="IZI172" s="1"/>
      <c r="IZJ172" s="1"/>
      <c r="IZK172" s="1"/>
      <c r="IZL172" s="1"/>
      <c r="IZM172" s="1"/>
      <c r="IZN172" s="1"/>
      <c r="IZO172" s="1"/>
      <c r="IZP172" s="1"/>
      <c r="IZQ172" s="1"/>
      <c r="IZR172" s="1"/>
      <c r="IZS172" s="1"/>
      <c r="IZT172" s="1"/>
      <c r="IZU172" s="1"/>
      <c r="IZV172" s="1"/>
      <c r="IZW172" s="1"/>
      <c r="IZX172" s="1"/>
      <c r="IZY172" s="1"/>
      <c r="IZZ172" s="1"/>
      <c r="JAA172" s="1"/>
      <c r="JAB172" s="1"/>
      <c r="JAC172" s="1"/>
      <c r="JAD172" s="1"/>
      <c r="JAE172" s="1"/>
      <c r="JAF172" s="1"/>
      <c r="JAG172" s="1"/>
      <c r="JAH172" s="1"/>
      <c r="JAI172" s="1"/>
      <c r="JAJ172" s="1"/>
      <c r="JAK172" s="1"/>
      <c r="JAL172" s="1"/>
      <c r="JAM172" s="1"/>
      <c r="JAN172" s="1"/>
      <c r="JAO172" s="1"/>
      <c r="JAP172" s="1"/>
      <c r="JAQ172" s="1"/>
      <c r="JAR172" s="1"/>
      <c r="JAS172" s="1"/>
      <c r="JAT172" s="1"/>
      <c r="JAU172" s="1"/>
      <c r="JAV172" s="1"/>
      <c r="JAW172" s="1"/>
      <c r="JAX172" s="1"/>
      <c r="JAY172" s="1"/>
      <c r="JAZ172" s="1"/>
      <c r="JBA172" s="1"/>
      <c r="JBB172" s="1"/>
      <c r="JBC172" s="1"/>
      <c r="JBD172" s="1"/>
      <c r="JBE172" s="1"/>
      <c r="JBF172" s="1"/>
      <c r="JBG172" s="1"/>
      <c r="JBH172" s="1"/>
      <c r="JBI172" s="1"/>
      <c r="JBJ172" s="1"/>
      <c r="JBK172" s="1"/>
      <c r="JBL172" s="1"/>
      <c r="JBM172" s="1"/>
      <c r="JBN172" s="1"/>
      <c r="JBO172" s="1"/>
      <c r="JBP172" s="1"/>
      <c r="JBQ172" s="1"/>
      <c r="JBR172" s="1"/>
      <c r="JBS172" s="1"/>
      <c r="JBT172" s="1"/>
      <c r="JBU172" s="1"/>
      <c r="JBV172" s="1"/>
      <c r="JBW172" s="1"/>
      <c r="JBX172" s="1"/>
      <c r="JBY172" s="1"/>
      <c r="JBZ172" s="1"/>
      <c r="JCA172" s="1"/>
      <c r="JCB172" s="1"/>
      <c r="JCC172" s="1"/>
      <c r="JCD172" s="1"/>
      <c r="JCE172" s="1"/>
      <c r="JCF172" s="1"/>
      <c r="JCG172" s="1"/>
      <c r="JCH172" s="1"/>
      <c r="JCI172" s="1"/>
      <c r="JCJ172" s="1"/>
      <c r="JCK172" s="1"/>
      <c r="JCL172" s="1"/>
      <c r="JCM172" s="1"/>
      <c r="JCN172" s="1"/>
      <c r="JCO172" s="1"/>
      <c r="JCP172" s="1"/>
      <c r="JCQ172" s="1"/>
      <c r="JCR172" s="1"/>
      <c r="JCS172" s="1"/>
      <c r="JCT172" s="1"/>
      <c r="JCU172" s="1"/>
      <c r="JCV172" s="1"/>
      <c r="JCW172" s="1"/>
      <c r="JCX172" s="1"/>
      <c r="JCY172" s="1"/>
      <c r="JCZ172" s="1"/>
      <c r="JDA172" s="1"/>
      <c r="JDB172" s="1"/>
      <c r="JDC172" s="1"/>
      <c r="JDD172" s="1"/>
      <c r="JDE172" s="1"/>
      <c r="JDF172" s="1"/>
      <c r="JDG172" s="1"/>
      <c r="JDH172" s="1"/>
      <c r="JDI172" s="1"/>
      <c r="JDJ172" s="1"/>
      <c r="JDK172" s="1"/>
      <c r="JDL172" s="1"/>
      <c r="JDM172" s="1"/>
      <c r="JDN172" s="1"/>
      <c r="JDO172" s="1"/>
      <c r="JDP172" s="1"/>
      <c r="JDQ172" s="1"/>
      <c r="JDR172" s="1"/>
      <c r="JDS172" s="1"/>
      <c r="JDT172" s="1"/>
      <c r="JDU172" s="1"/>
      <c r="JDV172" s="1"/>
      <c r="JDW172" s="1"/>
      <c r="JDX172" s="1"/>
      <c r="JDY172" s="1"/>
      <c r="JDZ172" s="1"/>
      <c r="JEA172" s="1"/>
      <c r="JEB172" s="1"/>
      <c r="JEC172" s="1"/>
      <c r="JED172" s="1"/>
      <c r="JEE172" s="1"/>
      <c r="JEF172" s="1"/>
      <c r="JEG172" s="1"/>
      <c r="JEH172" s="1"/>
      <c r="JEI172" s="1"/>
      <c r="JEJ172" s="1"/>
      <c r="JEK172" s="1"/>
      <c r="JEL172" s="1"/>
      <c r="JEM172" s="1"/>
      <c r="JEN172" s="1"/>
      <c r="JEO172" s="1"/>
      <c r="JEP172" s="1"/>
      <c r="JEQ172" s="1"/>
      <c r="JER172" s="1"/>
      <c r="JES172" s="1"/>
      <c r="JET172" s="1"/>
      <c r="JEU172" s="1"/>
      <c r="JEV172" s="1"/>
      <c r="JEW172" s="1"/>
      <c r="JEX172" s="1"/>
      <c r="JEY172" s="1"/>
      <c r="JEZ172" s="1"/>
      <c r="JFA172" s="1"/>
      <c r="JFB172" s="1"/>
      <c r="JFC172" s="1"/>
      <c r="JFD172" s="1"/>
      <c r="JFE172" s="1"/>
      <c r="JFF172" s="1"/>
      <c r="JFG172" s="1"/>
      <c r="JFH172" s="1"/>
      <c r="JFI172" s="1"/>
      <c r="JFJ172" s="1"/>
      <c r="JFK172" s="1"/>
      <c r="JFL172" s="1"/>
      <c r="JFM172" s="1"/>
      <c r="JFN172" s="1"/>
      <c r="JFO172" s="1"/>
      <c r="JFP172" s="1"/>
      <c r="JFQ172" s="1"/>
      <c r="JFR172" s="1"/>
      <c r="JFS172" s="1"/>
      <c r="JFT172" s="1"/>
      <c r="JFU172" s="1"/>
      <c r="JFV172" s="1"/>
      <c r="JFW172" s="1"/>
      <c r="JFX172" s="1"/>
      <c r="JFY172" s="1"/>
      <c r="JFZ172" s="1"/>
      <c r="JGA172" s="1"/>
      <c r="JGB172" s="1"/>
      <c r="JGC172" s="1"/>
      <c r="JGD172" s="1"/>
      <c r="JGE172" s="1"/>
      <c r="JGF172" s="1"/>
      <c r="JGG172" s="1"/>
      <c r="JGH172" s="1"/>
      <c r="JGI172" s="1"/>
      <c r="JGJ172" s="1"/>
      <c r="JGK172" s="1"/>
      <c r="JGL172" s="1"/>
      <c r="JGM172" s="1"/>
      <c r="JGN172" s="1"/>
      <c r="JGO172" s="1"/>
      <c r="JGP172" s="1"/>
      <c r="JGQ172" s="1"/>
      <c r="JGR172" s="1"/>
      <c r="JGS172" s="1"/>
      <c r="JGT172" s="1"/>
      <c r="JGU172" s="1"/>
      <c r="JGV172" s="1"/>
      <c r="JGW172" s="1"/>
      <c r="JGX172" s="1"/>
      <c r="JGY172" s="1"/>
      <c r="JGZ172" s="1"/>
      <c r="JHA172" s="1"/>
      <c r="JHB172" s="1"/>
      <c r="JHC172" s="1"/>
      <c r="JHD172" s="1"/>
      <c r="JHE172" s="1"/>
      <c r="JHF172" s="1"/>
      <c r="JHG172" s="1"/>
      <c r="JHH172" s="1"/>
      <c r="JHI172" s="1"/>
      <c r="JHJ172" s="1"/>
      <c r="JHK172" s="1"/>
      <c r="JHL172" s="1"/>
      <c r="JHM172" s="1"/>
      <c r="JHN172" s="1"/>
      <c r="JHO172" s="1"/>
      <c r="JHP172" s="1"/>
      <c r="JHQ172" s="1"/>
      <c r="JHR172" s="1"/>
      <c r="JHS172" s="1"/>
      <c r="JHT172" s="1"/>
      <c r="JHU172" s="1"/>
      <c r="JHV172" s="1"/>
      <c r="JHW172" s="1"/>
      <c r="JHX172" s="1"/>
      <c r="JHY172" s="1"/>
      <c r="JHZ172" s="1"/>
      <c r="JIA172" s="1"/>
      <c r="JIB172" s="1"/>
      <c r="JIC172" s="1"/>
      <c r="JID172" s="1"/>
      <c r="JIE172" s="1"/>
      <c r="JIF172" s="1"/>
      <c r="JIG172" s="1"/>
      <c r="JIH172" s="1"/>
      <c r="JII172" s="1"/>
      <c r="JIJ172" s="1"/>
      <c r="JIK172" s="1"/>
      <c r="JIL172" s="1"/>
      <c r="JIM172" s="1"/>
      <c r="JIN172" s="1"/>
      <c r="JIO172" s="1"/>
      <c r="JIP172" s="1"/>
      <c r="JIQ172" s="1"/>
      <c r="JIR172" s="1"/>
      <c r="JIS172" s="1"/>
      <c r="JIT172" s="1"/>
      <c r="JIU172" s="1"/>
      <c r="JIV172" s="1"/>
      <c r="JIW172" s="1"/>
      <c r="JIX172" s="1"/>
      <c r="JIY172" s="1"/>
      <c r="JIZ172" s="1"/>
      <c r="JJA172" s="1"/>
      <c r="JJB172" s="1"/>
      <c r="JJC172" s="1"/>
      <c r="JJD172" s="1"/>
      <c r="JJE172" s="1"/>
      <c r="JJF172" s="1"/>
      <c r="JJG172" s="1"/>
      <c r="JJH172" s="1"/>
      <c r="JJI172" s="1"/>
      <c r="JJJ172" s="1"/>
      <c r="JJK172" s="1"/>
      <c r="JJL172" s="1"/>
      <c r="JJM172" s="1"/>
      <c r="JJN172" s="1"/>
      <c r="JJO172" s="1"/>
      <c r="JJP172" s="1"/>
      <c r="JJQ172" s="1"/>
      <c r="JJR172" s="1"/>
      <c r="JJS172" s="1"/>
      <c r="JJT172" s="1"/>
      <c r="JJU172" s="1"/>
      <c r="JJV172" s="1"/>
      <c r="JJW172" s="1"/>
      <c r="JJX172" s="1"/>
      <c r="JJY172" s="1"/>
      <c r="JJZ172" s="1"/>
      <c r="JKA172" s="1"/>
      <c r="JKB172" s="1"/>
      <c r="JKC172" s="1"/>
      <c r="JKD172" s="1"/>
      <c r="JKE172" s="1"/>
      <c r="JKF172" s="1"/>
      <c r="JKG172" s="1"/>
      <c r="JKH172" s="1"/>
      <c r="JKI172" s="1"/>
      <c r="JKJ172" s="1"/>
      <c r="JKK172" s="1"/>
      <c r="JKL172" s="1"/>
      <c r="JKM172" s="1"/>
      <c r="JKN172" s="1"/>
      <c r="JKO172" s="1"/>
      <c r="JKP172" s="1"/>
      <c r="JKQ172" s="1"/>
      <c r="JKR172" s="1"/>
      <c r="JKS172" s="1"/>
      <c r="JKT172" s="1"/>
      <c r="JKU172" s="1"/>
      <c r="JKV172" s="1"/>
      <c r="JKW172" s="1"/>
      <c r="JKX172" s="1"/>
      <c r="JKY172" s="1"/>
      <c r="JKZ172" s="1"/>
      <c r="JLA172" s="1"/>
      <c r="JLB172" s="1"/>
      <c r="JLC172" s="1"/>
      <c r="JLD172" s="1"/>
      <c r="JLE172" s="1"/>
      <c r="JLF172" s="1"/>
      <c r="JLG172" s="1"/>
      <c r="JLH172" s="1"/>
      <c r="JLI172" s="1"/>
      <c r="JLJ172" s="1"/>
      <c r="JLK172" s="1"/>
      <c r="JLL172" s="1"/>
      <c r="JLM172" s="1"/>
      <c r="JLN172" s="1"/>
      <c r="JLO172" s="1"/>
      <c r="JLP172" s="1"/>
      <c r="JLQ172" s="1"/>
      <c r="JLR172" s="1"/>
      <c r="JLS172" s="1"/>
      <c r="JLT172" s="1"/>
      <c r="JLU172" s="1"/>
      <c r="JLV172" s="1"/>
      <c r="JLW172" s="1"/>
      <c r="JLX172" s="1"/>
      <c r="JLY172" s="1"/>
      <c r="JLZ172" s="1"/>
      <c r="JMA172" s="1"/>
      <c r="JMB172" s="1"/>
      <c r="JMC172" s="1"/>
      <c r="JMD172" s="1"/>
      <c r="JME172" s="1"/>
      <c r="JMF172" s="1"/>
      <c r="JMG172" s="1"/>
      <c r="JMH172" s="1"/>
      <c r="JMI172" s="1"/>
      <c r="JMJ172" s="1"/>
      <c r="JMK172" s="1"/>
      <c r="JML172" s="1"/>
      <c r="JMM172" s="1"/>
      <c r="JMN172" s="1"/>
      <c r="JMO172" s="1"/>
      <c r="JMP172" s="1"/>
      <c r="JMQ172" s="1"/>
      <c r="JMR172" s="1"/>
      <c r="JMS172" s="1"/>
      <c r="JMT172" s="1"/>
      <c r="JMU172" s="1"/>
      <c r="JMV172" s="1"/>
      <c r="JMW172" s="1"/>
      <c r="JMX172" s="1"/>
      <c r="JMY172" s="1"/>
      <c r="JMZ172" s="1"/>
      <c r="JNA172" s="1"/>
      <c r="JNB172" s="1"/>
      <c r="JNC172" s="1"/>
      <c r="JND172" s="1"/>
      <c r="JNE172" s="1"/>
      <c r="JNF172" s="1"/>
      <c r="JNG172" s="1"/>
      <c r="JNH172" s="1"/>
      <c r="JNI172" s="1"/>
      <c r="JNJ172" s="1"/>
      <c r="JNK172" s="1"/>
      <c r="JNL172" s="1"/>
      <c r="JNM172" s="1"/>
      <c r="JNN172" s="1"/>
      <c r="JNO172" s="1"/>
      <c r="JNP172" s="1"/>
      <c r="JNQ172" s="1"/>
      <c r="JNR172" s="1"/>
      <c r="JNS172" s="1"/>
      <c r="JNT172" s="1"/>
      <c r="JNU172" s="1"/>
      <c r="JNV172" s="1"/>
      <c r="JNW172" s="1"/>
      <c r="JNX172" s="1"/>
      <c r="JNY172" s="1"/>
      <c r="JNZ172" s="1"/>
      <c r="JOA172" s="1"/>
      <c r="JOB172" s="1"/>
      <c r="JOC172" s="1"/>
      <c r="JOD172" s="1"/>
      <c r="JOE172" s="1"/>
      <c r="JOF172" s="1"/>
      <c r="JOG172" s="1"/>
      <c r="JOH172" s="1"/>
      <c r="JOI172" s="1"/>
      <c r="JOJ172" s="1"/>
      <c r="JOK172" s="1"/>
      <c r="JOL172" s="1"/>
      <c r="JOM172" s="1"/>
      <c r="JON172" s="1"/>
      <c r="JOO172" s="1"/>
      <c r="JOP172" s="1"/>
      <c r="JOQ172" s="1"/>
      <c r="JOR172" s="1"/>
      <c r="JOS172" s="1"/>
      <c r="JOT172" s="1"/>
      <c r="JOU172" s="1"/>
      <c r="JOV172" s="1"/>
      <c r="JOW172" s="1"/>
      <c r="JOX172" s="1"/>
      <c r="JOY172" s="1"/>
      <c r="JOZ172" s="1"/>
      <c r="JPA172" s="1"/>
      <c r="JPB172" s="1"/>
      <c r="JPC172" s="1"/>
      <c r="JPD172" s="1"/>
      <c r="JPE172" s="1"/>
      <c r="JPF172" s="1"/>
      <c r="JPG172" s="1"/>
      <c r="JPH172" s="1"/>
      <c r="JPI172" s="1"/>
      <c r="JPJ172" s="1"/>
      <c r="JPK172" s="1"/>
      <c r="JPL172" s="1"/>
      <c r="JPM172" s="1"/>
      <c r="JPN172" s="1"/>
      <c r="JPO172" s="1"/>
      <c r="JPP172" s="1"/>
      <c r="JPQ172" s="1"/>
      <c r="JPR172" s="1"/>
      <c r="JPS172" s="1"/>
      <c r="JPT172" s="1"/>
      <c r="JPU172" s="1"/>
      <c r="JPV172" s="1"/>
      <c r="JPW172" s="1"/>
      <c r="JPX172" s="1"/>
      <c r="JPY172" s="1"/>
      <c r="JPZ172" s="1"/>
      <c r="JQA172" s="1"/>
      <c r="JQB172" s="1"/>
      <c r="JQC172" s="1"/>
      <c r="JQD172" s="1"/>
      <c r="JQE172" s="1"/>
      <c r="JQF172" s="1"/>
      <c r="JQG172" s="1"/>
      <c r="JQH172" s="1"/>
      <c r="JQI172" s="1"/>
      <c r="JQJ172" s="1"/>
      <c r="JQK172" s="1"/>
      <c r="JQL172" s="1"/>
      <c r="JQM172" s="1"/>
      <c r="JQN172" s="1"/>
      <c r="JQO172" s="1"/>
      <c r="JQP172" s="1"/>
      <c r="JQQ172" s="1"/>
      <c r="JQR172" s="1"/>
      <c r="JQS172" s="1"/>
      <c r="JQT172" s="1"/>
      <c r="JQU172" s="1"/>
      <c r="JQV172" s="1"/>
      <c r="JQW172" s="1"/>
      <c r="JQX172" s="1"/>
      <c r="JQY172" s="1"/>
      <c r="JQZ172" s="1"/>
      <c r="JRA172" s="1"/>
      <c r="JRB172" s="1"/>
      <c r="JRC172" s="1"/>
      <c r="JRD172" s="1"/>
      <c r="JRE172" s="1"/>
      <c r="JRF172" s="1"/>
      <c r="JRG172" s="1"/>
      <c r="JRH172" s="1"/>
      <c r="JRI172" s="1"/>
      <c r="JRJ172" s="1"/>
      <c r="JRK172" s="1"/>
      <c r="JRL172" s="1"/>
      <c r="JRM172" s="1"/>
      <c r="JRN172" s="1"/>
      <c r="JRO172" s="1"/>
      <c r="JRP172" s="1"/>
      <c r="JRQ172" s="1"/>
      <c r="JRR172" s="1"/>
      <c r="JRS172" s="1"/>
      <c r="JRT172" s="1"/>
      <c r="JRU172" s="1"/>
      <c r="JRV172" s="1"/>
      <c r="JRW172" s="1"/>
      <c r="JRX172" s="1"/>
      <c r="JRY172" s="1"/>
      <c r="JRZ172" s="1"/>
      <c r="JSA172" s="1"/>
      <c r="JSB172" s="1"/>
      <c r="JSC172" s="1"/>
      <c r="JSD172" s="1"/>
      <c r="JSE172" s="1"/>
      <c r="JSF172" s="1"/>
      <c r="JSG172" s="1"/>
      <c r="JSH172" s="1"/>
      <c r="JSI172" s="1"/>
      <c r="JSJ172" s="1"/>
      <c r="JSK172" s="1"/>
      <c r="JSL172" s="1"/>
      <c r="JSM172" s="1"/>
      <c r="JSN172" s="1"/>
      <c r="JSO172" s="1"/>
      <c r="JSP172" s="1"/>
      <c r="JSQ172" s="1"/>
      <c r="JSR172" s="1"/>
      <c r="JSS172" s="1"/>
      <c r="JST172" s="1"/>
      <c r="JSU172" s="1"/>
      <c r="JSV172" s="1"/>
      <c r="JSW172" s="1"/>
      <c r="JSX172" s="1"/>
      <c r="JSY172" s="1"/>
      <c r="JSZ172" s="1"/>
      <c r="JTA172" s="1"/>
      <c r="JTB172" s="1"/>
      <c r="JTC172" s="1"/>
      <c r="JTD172" s="1"/>
      <c r="JTE172" s="1"/>
      <c r="JTF172" s="1"/>
      <c r="JTG172" s="1"/>
      <c r="JTH172" s="1"/>
      <c r="JTI172" s="1"/>
      <c r="JTJ172" s="1"/>
      <c r="JTK172" s="1"/>
      <c r="JTL172" s="1"/>
      <c r="JTM172" s="1"/>
      <c r="JTN172" s="1"/>
      <c r="JTO172" s="1"/>
      <c r="JTP172" s="1"/>
      <c r="JTQ172" s="1"/>
      <c r="JTR172" s="1"/>
      <c r="JTS172" s="1"/>
      <c r="JTT172" s="1"/>
      <c r="JTU172" s="1"/>
      <c r="JTV172" s="1"/>
      <c r="JTW172" s="1"/>
      <c r="JTX172" s="1"/>
      <c r="JTY172" s="1"/>
      <c r="JTZ172" s="1"/>
      <c r="JUA172" s="1"/>
      <c r="JUB172" s="1"/>
      <c r="JUC172" s="1"/>
      <c r="JUD172" s="1"/>
      <c r="JUE172" s="1"/>
      <c r="JUF172" s="1"/>
      <c r="JUG172" s="1"/>
      <c r="JUH172" s="1"/>
      <c r="JUI172" s="1"/>
      <c r="JUJ172" s="1"/>
      <c r="JUK172" s="1"/>
      <c r="JUL172" s="1"/>
      <c r="JUM172" s="1"/>
      <c r="JUN172" s="1"/>
      <c r="JUO172" s="1"/>
      <c r="JUP172" s="1"/>
      <c r="JUQ172" s="1"/>
      <c r="JUR172" s="1"/>
      <c r="JUS172" s="1"/>
      <c r="JUT172" s="1"/>
      <c r="JUU172" s="1"/>
      <c r="JUV172" s="1"/>
      <c r="JUW172" s="1"/>
      <c r="JUX172" s="1"/>
      <c r="JUY172" s="1"/>
      <c r="JUZ172" s="1"/>
      <c r="JVA172" s="1"/>
      <c r="JVB172" s="1"/>
      <c r="JVC172" s="1"/>
      <c r="JVD172" s="1"/>
      <c r="JVE172" s="1"/>
      <c r="JVF172" s="1"/>
      <c r="JVG172" s="1"/>
      <c r="JVH172" s="1"/>
      <c r="JVI172" s="1"/>
      <c r="JVJ172" s="1"/>
      <c r="JVK172" s="1"/>
      <c r="JVL172" s="1"/>
      <c r="JVM172" s="1"/>
      <c r="JVN172" s="1"/>
      <c r="JVO172" s="1"/>
      <c r="JVP172" s="1"/>
      <c r="JVQ172" s="1"/>
      <c r="JVR172" s="1"/>
      <c r="JVS172" s="1"/>
      <c r="JVT172" s="1"/>
      <c r="JVU172" s="1"/>
      <c r="JVV172" s="1"/>
      <c r="JVW172" s="1"/>
      <c r="JVX172" s="1"/>
      <c r="JVY172" s="1"/>
      <c r="JVZ172" s="1"/>
      <c r="JWA172" s="1"/>
      <c r="JWB172" s="1"/>
      <c r="JWC172" s="1"/>
      <c r="JWD172" s="1"/>
      <c r="JWE172" s="1"/>
      <c r="JWF172" s="1"/>
      <c r="JWG172" s="1"/>
      <c r="JWH172" s="1"/>
      <c r="JWI172" s="1"/>
      <c r="JWJ172" s="1"/>
      <c r="JWK172" s="1"/>
      <c r="JWL172" s="1"/>
      <c r="JWM172" s="1"/>
      <c r="JWN172" s="1"/>
      <c r="JWO172" s="1"/>
      <c r="JWP172" s="1"/>
      <c r="JWQ172" s="1"/>
      <c r="JWR172" s="1"/>
      <c r="JWS172" s="1"/>
      <c r="JWT172" s="1"/>
      <c r="JWU172" s="1"/>
      <c r="JWV172" s="1"/>
      <c r="JWW172" s="1"/>
      <c r="JWX172" s="1"/>
      <c r="JWY172" s="1"/>
      <c r="JWZ172" s="1"/>
      <c r="JXA172" s="1"/>
      <c r="JXB172" s="1"/>
      <c r="JXC172" s="1"/>
      <c r="JXD172" s="1"/>
      <c r="JXE172" s="1"/>
      <c r="JXF172" s="1"/>
      <c r="JXG172" s="1"/>
      <c r="JXH172" s="1"/>
      <c r="JXI172" s="1"/>
      <c r="JXJ172" s="1"/>
      <c r="JXK172" s="1"/>
      <c r="JXL172" s="1"/>
      <c r="JXM172" s="1"/>
      <c r="JXN172" s="1"/>
      <c r="JXO172" s="1"/>
      <c r="JXP172" s="1"/>
      <c r="JXQ172" s="1"/>
      <c r="JXR172" s="1"/>
      <c r="JXS172" s="1"/>
      <c r="JXT172" s="1"/>
      <c r="JXU172" s="1"/>
      <c r="JXV172" s="1"/>
      <c r="JXW172" s="1"/>
      <c r="JXX172" s="1"/>
      <c r="JXY172" s="1"/>
      <c r="JXZ172" s="1"/>
      <c r="JYA172" s="1"/>
      <c r="JYB172" s="1"/>
      <c r="JYC172" s="1"/>
      <c r="JYD172" s="1"/>
      <c r="JYE172" s="1"/>
      <c r="JYF172" s="1"/>
      <c r="JYG172" s="1"/>
      <c r="JYH172" s="1"/>
      <c r="JYI172" s="1"/>
      <c r="JYJ172" s="1"/>
      <c r="JYK172" s="1"/>
      <c r="JYL172" s="1"/>
      <c r="JYM172" s="1"/>
      <c r="JYN172" s="1"/>
      <c r="JYO172" s="1"/>
      <c r="JYP172" s="1"/>
      <c r="JYQ172" s="1"/>
      <c r="JYR172" s="1"/>
      <c r="JYS172" s="1"/>
      <c r="JYT172" s="1"/>
      <c r="JYU172" s="1"/>
      <c r="JYV172" s="1"/>
      <c r="JYW172" s="1"/>
      <c r="JYX172" s="1"/>
      <c r="JYY172" s="1"/>
      <c r="JYZ172" s="1"/>
      <c r="JZA172" s="1"/>
      <c r="JZB172" s="1"/>
      <c r="JZC172" s="1"/>
      <c r="JZD172" s="1"/>
      <c r="JZE172" s="1"/>
      <c r="JZF172" s="1"/>
      <c r="JZG172" s="1"/>
      <c r="JZH172" s="1"/>
      <c r="JZI172" s="1"/>
      <c r="JZJ172" s="1"/>
      <c r="JZK172" s="1"/>
      <c r="JZL172" s="1"/>
      <c r="JZM172" s="1"/>
      <c r="JZN172" s="1"/>
      <c r="JZO172" s="1"/>
      <c r="JZP172" s="1"/>
      <c r="JZQ172" s="1"/>
      <c r="JZR172" s="1"/>
      <c r="JZS172" s="1"/>
      <c r="JZT172" s="1"/>
      <c r="JZU172" s="1"/>
      <c r="JZV172" s="1"/>
      <c r="JZW172" s="1"/>
      <c r="JZX172" s="1"/>
      <c r="JZY172" s="1"/>
      <c r="JZZ172" s="1"/>
      <c r="KAA172" s="1"/>
      <c r="KAB172" s="1"/>
      <c r="KAC172" s="1"/>
      <c r="KAD172" s="1"/>
      <c r="KAE172" s="1"/>
      <c r="KAF172" s="1"/>
      <c r="KAG172" s="1"/>
      <c r="KAH172" s="1"/>
      <c r="KAI172" s="1"/>
      <c r="KAJ172" s="1"/>
      <c r="KAK172" s="1"/>
      <c r="KAL172" s="1"/>
      <c r="KAM172" s="1"/>
      <c r="KAN172" s="1"/>
      <c r="KAO172" s="1"/>
      <c r="KAP172" s="1"/>
      <c r="KAQ172" s="1"/>
      <c r="KAR172" s="1"/>
      <c r="KAS172" s="1"/>
      <c r="KAT172" s="1"/>
      <c r="KAU172" s="1"/>
      <c r="KAV172" s="1"/>
      <c r="KAW172" s="1"/>
      <c r="KAX172" s="1"/>
      <c r="KAY172" s="1"/>
      <c r="KAZ172" s="1"/>
      <c r="KBA172" s="1"/>
      <c r="KBB172" s="1"/>
      <c r="KBC172" s="1"/>
      <c r="KBD172" s="1"/>
      <c r="KBE172" s="1"/>
      <c r="KBF172" s="1"/>
      <c r="KBG172" s="1"/>
      <c r="KBH172" s="1"/>
      <c r="KBI172" s="1"/>
      <c r="KBJ172" s="1"/>
      <c r="KBK172" s="1"/>
      <c r="KBL172" s="1"/>
      <c r="KBM172" s="1"/>
      <c r="KBN172" s="1"/>
      <c r="KBO172" s="1"/>
      <c r="KBP172" s="1"/>
      <c r="KBQ172" s="1"/>
      <c r="KBR172" s="1"/>
      <c r="KBS172" s="1"/>
      <c r="KBT172" s="1"/>
      <c r="KBU172" s="1"/>
      <c r="KBV172" s="1"/>
      <c r="KBW172" s="1"/>
      <c r="KBX172" s="1"/>
      <c r="KBY172" s="1"/>
      <c r="KBZ172" s="1"/>
      <c r="KCA172" s="1"/>
      <c r="KCB172" s="1"/>
      <c r="KCC172" s="1"/>
      <c r="KCD172" s="1"/>
      <c r="KCE172" s="1"/>
      <c r="KCF172" s="1"/>
      <c r="KCG172" s="1"/>
      <c r="KCH172" s="1"/>
      <c r="KCI172" s="1"/>
      <c r="KCJ172" s="1"/>
      <c r="KCK172" s="1"/>
      <c r="KCL172" s="1"/>
      <c r="KCM172" s="1"/>
      <c r="KCN172" s="1"/>
      <c r="KCO172" s="1"/>
      <c r="KCP172" s="1"/>
      <c r="KCQ172" s="1"/>
      <c r="KCR172" s="1"/>
      <c r="KCS172" s="1"/>
      <c r="KCT172" s="1"/>
      <c r="KCU172" s="1"/>
      <c r="KCV172" s="1"/>
      <c r="KCW172" s="1"/>
      <c r="KCX172" s="1"/>
      <c r="KCY172" s="1"/>
      <c r="KCZ172" s="1"/>
      <c r="KDA172" s="1"/>
      <c r="KDB172" s="1"/>
      <c r="KDC172" s="1"/>
      <c r="KDD172" s="1"/>
      <c r="KDE172" s="1"/>
      <c r="KDF172" s="1"/>
      <c r="KDG172" s="1"/>
      <c r="KDH172" s="1"/>
      <c r="KDI172" s="1"/>
      <c r="KDJ172" s="1"/>
      <c r="KDK172" s="1"/>
      <c r="KDL172" s="1"/>
      <c r="KDM172" s="1"/>
      <c r="KDN172" s="1"/>
      <c r="KDO172" s="1"/>
      <c r="KDP172" s="1"/>
      <c r="KDQ172" s="1"/>
      <c r="KDR172" s="1"/>
      <c r="KDS172" s="1"/>
      <c r="KDT172" s="1"/>
      <c r="KDU172" s="1"/>
      <c r="KDV172" s="1"/>
      <c r="KDW172" s="1"/>
      <c r="KDX172" s="1"/>
      <c r="KDY172" s="1"/>
      <c r="KDZ172" s="1"/>
      <c r="KEA172" s="1"/>
      <c r="KEB172" s="1"/>
      <c r="KEC172" s="1"/>
      <c r="KED172" s="1"/>
      <c r="KEE172" s="1"/>
      <c r="KEF172" s="1"/>
      <c r="KEG172" s="1"/>
      <c r="KEH172" s="1"/>
      <c r="KEI172" s="1"/>
      <c r="KEJ172" s="1"/>
      <c r="KEK172" s="1"/>
      <c r="KEL172" s="1"/>
      <c r="KEM172" s="1"/>
      <c r="KEN172" s="1"/>
      <c r="KEO172" s="1"/>
      <c r="KEP172" s="1"/>
      <c r="KEQ172" s="1"/>
      <c r="KER172" s="1"/>
      <c r="KES172" s="1"/>
      <c r="KET172" s="1"/>
      <c r="KEU172" s="1"/>
      <c r="KEV172" s="1"/>
      <c r="KEW172" s="1"/>
      <c r="KEX172" s="1"/>
      <c r="KEY172" s="1"/>
      <c r="KEZ172" s="1"/>
      <c r="KFA172" s="1"/>
      <c r="KFB172" s="1"/>
      <c r="KFC172" s="1"/>
      <c r="KFD172" s="1"/>
      <c r="KFE172" s="1"/>
      <c r="KFF172" s="1"/>
      <c r="KFG172" s="1"/>
      <c r="KFH172" s="1"/>
      <c r="KFI172" s="1"/>
      <c r="KFJ172" s="1"/>
      <c r="KFK172" s="1"/>
      <c r="KFL172" s="1"/>
      <c r="KFM172" s="1"/>
      <c r="KFN172" s="1"/>
      <c r="KFO172" s="1"/>
      <c r="KFP172" s="1"/>
      <c r="KFQ172" s="1"/>
      <c r="KFR172" s="1"/>
      <c r="KFS172" s="1"/>
      <c r="KFT172" s="1"/>
      <c r="KFU172" s="1"/>
      <c r="KFV172" s="1"/>
      <c r="KFW172" s="1"/>
      <c r="KFX172" s="1"/>
      <c r="KFY172" s="1"/>
      <c r="KFZ172" s="1"/>
      <c r="KGA172" s="1"/>
      <c r="KGB172" s="1"/>
      <c r="KGC172" s="1"/>
      <c r="KGD172" s="1"/>
      <c r="KGE172" s="1"/>
      <c r="KGF172" s="1"/>
      <c r="KGG172" s="1"/>
      <c r="KGH172" s="1"/>
      <c r="KGI172" s="1"/>
      <c r="KGJ172" s="1"/>
      <c r="KGK172" s="1"/>
      <c r="KGL172" s="1"/>
      <c r="KGM172" s="1"/>
      <c r="KGN172" s="1"/>
      <c r="KGO172" s="1"/>
      <c r="KGP172" s="1"/>
      <c r="KGQ172" s="1"/>
      <c r="KGR172" s="1"/>
      <c r="KGS172" s="1"/>
      <c r="KGT172" s="1"/>
      <c r="KGU172" s="1"/>
      <c r="KGV172" s="1"/>
      <c r="KGW172" s="1"/>
      <c r="KGX172" s="1"/>
      <c r="KGY172" s="1"/>
      <c r="KGZ172" s="1"/>
      <c r="KHA172" s="1"/>
      <c r="KHB172" s="1"/>
      <c r="KHC172" s="1"/>
      <c r="KHD172" s="1"/>
      <c r="KHE172" s="1"/>
      <c r="KHF172" s="1"/>
      <c r="KHG172" s="1"/>
      <c r="KHH172" s="1"/>
      <c r="KHI172" s="1"/>
      <c r="KHJ172" s="1"/>
      <c r="KHK172" s="1"/>
      <c r="KHL172" s="1"/>
      <c r="KHM172" s="1"/>
      <c r="KHN172" s="1"/>
      <c r="KHO172" s="1"/>
      <c r="KHP172" s="1"/>
      <c r="KHQ172" s="1"/>
      <c r="KHR172" s="1"/>
      <c r="KHS172" s="1"/>
      <c r="KHT172" s="1"/>
      <c r="KHU172" s="1"/>
      <c r="KHV172" s="1"/>
      <c r="KHW172" s="1"/>
      <c r="KHX172" s="1"/>
      <c r="KHY172" s="1"/>
      <c r="KHZ172" s="1"/>
      <c r="KIA172" s="1"/>
      <c r="KIB172" s="1"/>
      <c r="KIC172" s="1"/>
      <c r="KID172" s="1"/>
      <c r="KIE172" s="1"/>
      <c r="KIF172" s="1"/>
      <c r="KIG172" s="1"/>
      <c r="KIH172" s="1"/>
      <c r="KII172" s="1"/>
      <c r="KIJ172" s="1"/>
      <c r="KIK172" s="1"/>
      <c r="KIL172" s="1"/>
      <c r="KIM172" s="1"/>
      <c r="KIN172" s="1"/>
      <c r="KIO172" s="1"/>
      <c r="KIP172" s="1"/>
      <c r="KIQ172" s="1"/>
      <c r="KIR172" s="1"/>
      <c r="KIS172" s="1"/>
      <c r="KIT172" s="1"/>
      <c r="KIU172" s="1"/>
      <c r="KIV172" s="1"/>
      <c r="KIW172" s="1"/>
      <c r="KIX172" s="1"/>
      <c r="KIY172" s="1"/>
      <c r="KIZ172" s="1"/>
      <c r="KJA172" s="1"/>
      <c r="KJB172" s="1"/>
      <c r="KJC172" s="1"/>
      <c r="KJD172" s="1"/>
      <c r="KJE172" s="1"/>
      <c r="KJF172" s="1"/>
      <c r="KJG172" s="1"/>
      <c r="KJH172" s="1"/>
      <c r="KJI172" s="1"/>
      <c r="KJJ172" s="1"/>
      <c r="KJK172" s="1"/>
      <c r="KJL172" s="1"/>
      <c r="KJM172" s="1"/>
      <c r="KJN172" s="1"/>
      <c r="KJO172" s="1"/>
      <c r="KJP172" s="1"/>
      <c r="KJQ172" s="1"/>
      <c r="KJR172" s="1"/>
      <c r="KJS172" s="1"/>
      <c r="KJT172" s="1"/>
      <c r="KJU172" s="1"/>
      <c r="KJV172" s="1"/>
      <c r="KJW172" s="1"/>
      <c r="KJX172" s="1"/>
      <c r="KJY172" s="1"/>
      <c r="KJZ172" s="1"/>
      <c r="KKA172" s="1"/>
      <c r="KKB172" s="1"/>
      <c r="KKC172" s="1"/>
      <c r="KKD172" s="1"/>
      <c r="KKE172" s="1"/>
      <c r="KKF172" s="1"/>
      <c r="KKG172" s="1"/>
      <c r="KKH172" s="1"/>
      <c r="KKI172" s="1"/>
      <c r="KKJ172" s="1"/>
      <c r="KKK172" s="1"/>
      <c r="KKL172" s="1"/>
      <c r="KKM172" s="1"/>
      <c r="KKN172" s="1"/>
      <c r="KKO172" s="1"/>
      <c r="KKP172" s="1"/>
      <c r="KKQ172" s="1"/>
      <c r="KKR172" s="1"/>
      <c r="KKS172" s="1"/>
      <c r="KKT172" s="1"/>
      <c r="KKU172" s="1"/>
      <c r="KKV172" s="1"/>
      <c r="KKW172" s="1"/>
      <c r="KKX172" s="1"/>
      <c r="KKY172" s="1"/>
      <c r="KKZ172" s="1"/>
      <c r="KLA172" s="1"/>
      <c r="KLB172" s="1"/>
      <c r="KLC172" s="1"/>
      <c r="KLD172" s="1"/>
      <c r="KLE172" s="1"/>
      <c r="KLF172" s="1"/>
      <c r="KLG172" s="1"/>
      <c r="KLH172" s="1"/>
      <c r="KLI172" s="1"/>
      <c r="KLJ172" s="1"/>
      <c r="KLK172" s="1"/>
      <c r="KLL172" s="1"/>
      <c r="KLM172" s="1"/>
      <c r="KLN172" s="1"/>
      <c r="KLO172" s="1"/>
      <c r="KLP172" s="1"/>
      <c r="KLQ172" s="1"/>
      <c r="KLR172" s="1"/>
      <c r="KLS172" s="1"/>
      <c r="KLT172" s="1"/>
      <c r="KLU172" s="1"/>
      <c r="KLV172" s="1"/>
      <c r="KLW172" s="1"/>
      <c r="KLX172" s="1"/>
      <c r="KLY172" s="1"/>
      <c r="KLZ172" s="1"/>
      <c r="KMA172" s="1"/>
      <c r="KMB172" s="1"/>
      <c r="KMC172" s="1"/>
      <c r="KMD172" s="1"/>
      <c r="KME172" s="1"/>
      <c r="KMF172" s="1"/>
      <c r="KMG172" s="1"/>
      <c r="KMH172" s="1"/>
      <c r="KMI172" s="1"/>
      <c r="KMJ172" s="1"/>
      <c r="KMK172" s="1"/>
      <c r="KML172" s="1"/>
      <c r="KMM172" s="1"/>
      <c r="KMN172" s="1"/>
      <c r="KMO172" s="1"/>
      <c r="KMP172" s="1"/>
      <c r="KMQ172" s="1"/>
      <c r="KMR172" s="1"/>
      <c r="KMS172" s="1"/>
      <c r="KMT172" s="1"/>
      <c r="KMU172" s="1"/>
      <c r="KMV172" s="1"/>
      <c r="KMW172" s="1"/>
      <c r="KMX172" s="1"/>
      <c r="KMY172" s="1"/>
      <c r="KMZ172" s="1"/>
      <c r="KNA172" s="1"/>
      <c r="KNB172" s="1"/>
      <c r="KNC172" s="1"/>
      <c r="KND172" s="1"/>
      <c r="KNE172" s="1"/>
      <c r="KNF172" s="1"/>
      <c r="KNG172" s="1"/>
      <c r="KNH172" s="1"/>
      <c r="KNI172" s="1"/>
      <c r="KNJ172" s="1"/>
      <c r="KNK172" s="1"/>
      <c r="KNL172" s="1"/>
      <c r="KNM172" s="1"/>
      <c r="KNN172" s="1"/>
      <c r="KNO172" s="1"/>
      <c r="KNP172" s="1"/>
      <c r="KNQ172" s="1"/>
      <c r="KNR172" s="1"/>
      <c r="KNS172" s="1"/>
      <c r="KNT172" s="1"/>
      <c r="KNU172" s="1"/>
      <c r="KNV172" s="1"/>
      <c r="KNW172" s="1"/>
      <c r="KNX172" s="1"/>
      <c r="KNY172" s="1"/>
      <c r="KNZ172" s="1"/>
      <c r="KOA172" s="1"/>
      <c r="KOB172" s="1"/>
      <c r="KOC172" s="1"/>
      <c r="KOD172" s="1"/>
      <c r="KOE172" s="1"/>
      <c r="KOF172" s="1"/>
      <c r="KOG172" s="1"/>
      <c r="KOH172" s="1"/>
      <c r="KOI172" s="1"/>
      <c r="KOJ172" s="1"/>
      <c r="KOK172" s="1"/>
      <c r="KOL172" s="1"/>
      <c r="KOM172" s="1"/>
      <c r="KON172" s="1"/>
      <c r="KOO172" s="1"/>
      <c r="KOP172" s="1"/>
      <c r="KOQ172" s="1"/>
      <c r="KOR172" s="1"/>
      <c r="KOS172" s="1"/>
      <c r="KOT172" s="1"/>
      <c r="KOU172" s="1"/>
      <c r="KOV172" s="1"/>
      <c r="KOW172" s="1"/>
      <c r="KOX172" s="1"/>
      <c r="KOY172" s="1"/>
      <c r="KOZ172" s="1"/>
      <c r="KPA172" s="1"/>
      <c r="KPB172" s="1"/>
      <c r="KPC172" s="1"/>
      <c r="KPD172" s="1"/>
      <c r="KPE172" s="1"/>
      <c r="KPF172" s="1"/>
      <c r="KPG172" s="1"/>
      <c r="KPH172" s="1"/>
      <c r="KPI172" s="1"/>
      <c r="KPJ172" s="1"/>
      <c r="KPK172" s="1"/>
      <c r="KPL172" s="1"/>
      <c r="KPM172" s="1"/>
      <c r="KPN172" s="1"/>
      <c r="KPO172" s="1"/>
      <c r="KPP172" s="1"/>
      <c r="KPQ172" s="1"/>
      <c r="KPR172" s="1"/>
      <c r="KPS172" s="1"/>
      <c r="KPT172" s="1"/>
      <c r="KPU172" s="1"/>
      <c r="KPV172" s="1"/>
      <c r="KPW172" s="1"/>
      <c r="KPX172" s="1"/>
      <c r="KPY172" s="1"/>
      <c r="KPZ172" s="1"/>
      <c r="KQA172" s="1"/>
      <c r="KQB172" s="1"/>
      <c r="KQC172" s="1"/>
      <c r="KQD172" s="1"/>
      <c r="KQE172" s="1"/>
      <c r="KQF172" s="1"/>
      <c r="KQG172" s="1"/>
      <c r="KQH172" s="1"/>
      <c r="KQI172" s="1"/>
      <c r="KQJ172" s="1"/>
      <c r="KQK172" s="1"/>
      <c r="KQL172" s="1"/>
      <c r="KQM172" s="1"/>
      <c r="KQN172" s="1"/>
      <c r="KQO172" s="1"/>
      <c r="KQP172" s="1"/>
      <c r="KQQ172" s="1"/>
      <c r="KQR172" s="1"/>
      <c r="KQS172" s="1"/>
      <c r="KQT172" s="1"/>
      <c r="KQU172" s="1"/>
      <c r="KQV172" s="1"/>
      <c r="KQW172" s="1"/>
      <c r="KQX172" s="1"/>
      <c r="KQY172" s="1"/>
      <c r="KQZ172" s="1"/>
      <c r="KRA172" s="1"/>
      <c r="KRB172" s="1"/>
      <c r="KRC172" s="1"/>
      <c r="KRD172" s="1"/>
      <c r="KRE172" s="1"/>
      <c r="KRF172" s="1"/>
      <c r="KRG172" s="1"/>
      <c r="KRH172" s="1"/>
      <c r="KRI172" s="1"/>
      <c r="KRJ172" s="1"/>
      <c r="KRK172" s="1"/>
      <c r="KRL172" s="1"/>
      <c r="KRM172" s="1"/>
      <c r="KRN172" s="1"/>
      <c r="KRO172" s="1"/>
      <c r="KRP172" s="1"/>
      <c r="KRQ172" s="1"/>
      <c r="KRR172" s="1"/>
      <c r="KRS172" s="1"/>
      <c r="KRT172" s="1"/>
      <c r="KRU172" s="1"/>
      <c r="KRV172" s="1"/>
      <c r="KRW172" s="1"/>
      <c r="KRX172" s="1"/>
      <c r="KRY172" s="1"/>
      <c r="KRZ172" s="1"/>
      <c r="KSA172" s="1"/>
      <c r="KSB172" s="1"/>
      <c r="KSC172" s="1"/>
      <c r="KSD172" s="1"/>
      <c r="KSE172" s="1"/>
      <c r="KSF172" s="1"/>
      <c r="KSG172" s="1"/>
      <c r="KSH172" s="1"/>
      <c r="KSI172" s="1"/>
      <c r="KSJ172" s="1"/>
      <c r="KSK172" s="1"/>
      <c r="KSL172" s="1"/>
      <c r="KSM172" s="1"/>
      <c r="KSN172" s="1"/>
      <c r="KSO172" s="1"/>
      <c r="KSP172" s="1"/>
      <c r="KSQ172" s="1"/>
      <c r="KSR172" s="1"/>
      <c r="KSS172" s="1"/>
      <c r="KST172" s="1"/>
      <c r="KSU172" s="1"/>
      <c r="KSV172" s="1"/>
      <c r="KSW172" s="1"/>
      <c r="KSX172" s="1"/>
      <c r="KSY172" s="1"/>
      <c r="KSZ172" s="1"/>
      <c r="KTA172" s="1"/>
      <c r="KTB172" s="1"/>
      <c r="KTC172" s="1"/>
      <c r="KTD172" s="1"/>
      <c r="KTE172" s="1"/>
      <c r="KTF172" s="1"/>
      <c r="KTG172" s="1"/>
      <c r="KTH172" s="1"/>
      <c r="KTI172" s="1"/>
      <c r="KTJ172" s="1"/>
      <c r="KTK172" s="1"/>
      <c r="KTL172" s="1"/>
      <c r="KTM172" s="1"/>
      <c r="KTN172" s="1"/>
      <c r="KTO172" s="1"/>
      <c r="KTP172" s="1"/>
      <c r="KTQ172" s="1"/>
      <c r="KTR172" s="1"/>
      <c r="KTS172" s="1"/>
      <c r="KTT172" s="1"/>
      <c r="KTU172" s="1"/>
      <c r="KTV172" s="1"/>
      <c r="KTW172" s="1"/>
      <c r="KTX172" s="1"/>
      <c r="KTY172" s="1"/>
      <c r="KTZ172" s="1"/>
      <c r="KUA172" s="1"/>
      <c r="KUB172" s="1"/>
      <c r="KUC172" s="1"/>
      <c r="KUD172" s="1"/>
      <c r="KUE172" s="1"/>
      <c r="KUF172" s="1"/>
      <c r="KUG172" s="1"/>
      <c r="KUH172" s="1"/>
      <c r="KUI172" s="1"/>
      <c r="KUJ172" s="1"/>
      <c r="KUK172" s="1"/>
      <c r="KUL172" s="1"/>
      <c r="KUM172" s="1"/>
      <c r="KUN172" s="1"/>
      <c r="KUO172" s="1"/>
      <c r="KUP172" s="1"/>
      <c r="KUQ172" s="1"/>
      <c r="KUR172" s="1"/>
      <c r="KUS172" s="1"/>
      <c r="KUT172" s="1"/>
      <c r="KUU172" s="1"/>
      <c r="KUV172" s="1"/>
      <c r="KUW172" s="1"/>
      <c r="KUX172" s="1"/>
      <c r="KUY172" s="1"/>
      <c r="KUZ172" s="1"/>
      <c r="KVA172" s="1"/>
      <c r="KVB172" s="1"/>
      <c r="KVC172" s="1"/>
      <c r="KVD172" s="1"/>
      <c r="KVE172" s="1"/>
      <c r="KVF172" s="1"/>
      <c r="KVG172" s="1"/>
      <c r="KVH172" s="1"/>
      <c r="KVI172" s="1"/>
      <c r="KVJ172" s="1"/>
      <c r="KVK172" s="1"/>
      <c r="KVL172" s="1"/>
      <c r="KVM172" s="1"/>
      <c r="KVN172" s="1"/>
      <c r="KVO172" s="1"/>
      <c r="KVP172" s="1"/>
      <c r="KVQ172" s="1"/>
      <c r="KVR172" s="1"/>
      <c r="KVS172" s="1"/>
      <c r="KVT172" s="1"/>
      <c r="KVU172" s="1"/>
      <c r="KVV172" s="1"/>
      <c r="KVW172" s="1"/>
      <c r="KVX172" s="1"/>
      <c r="KVY172" s="1"/>
      <c r="KVZ172" s="1"/>
      <c r="KWA172" s="1"/>
      <c r="KWB172" s="1"/>
      <c r="KWC172" s="1"/>
      <c r="KWD172" s="1"/>
      <c r="KWE172" s="1"/>
      <c r="KWF172" s="1"/>
      <c r="KWG172" s="1"/>
      <c r="KWH172" s="1"/>
      <c r="KWI172" s="1"/>
      <c r="KWJ172" s="1"/>
      <c r="KWK172" s="1"/>
      <c r="KWL172" s="1"/>
      <c r="KWM172" s="1"/>
      <c r="KWN172" s="1"/>
      <c r="KWO172" s="1"/>
      <c r="KWP172" s="1"/>
      <c r="KWQ172" s="1"/>
      <c r="KWR172" s="1"/>
      <c r="KWS172" s="1"/>
      <c r="KWT172" s="1"/>
      <c r="KWU172" s="1"/>
      <c r="KWV172" s="1"/>
      <c r="KWW172" s="1"/>
      <c r="KWX172" s="1"/>
      <c r="KWY172" s="1"/>
      <c r="KWZ172" s="1"/>
      <c r="KXA172" s="1"/>
      <c r="KXB172" s="1"/>
      <c r="KXC172" s="1"/>
      <c r="KXD172" s="1"/>
      <c r="KXE172" s="1"/>
      <c r="KXF172" s="1"/>
      <c r="KXG172" s="1"/>
      <c r="KXH172" s="1"/>
      <c r="KXI172" s="1"/>
      <c r="KXJ172" s="1"/>
      <c r="KXK172" s="1"/>
      <c r="KXL172" s="1"/>
      <c r="KXM172" s="1"/>
      <c r="KXN172" s="1"/>
      <c r="KXO172" s="1"/>
      <c r="KXP172" s="1"/>
      <c r="KXQ172" s="1"/>
      <c r="KXR172" s="1"/>
      <c r="KXS172" s="1"/>
      <c r="KXT172" s="1"/>
      <c r="KXU172" s="1"/>
      <c r="KXV172" s="1"/>
      <c r="KXW172" s="1"/>
      <c r="KXX172" s="1"/>
      <c r="KXY172" s="1"/>
      <c r="KXZ172" s="1"/>
      <c r="KYA172" s="1"/>
      <c r="KYB172" s="1"/>
      <c r="KYC172" s="1"/>
      <c r="KYD172" s="1"/>
      <c r="KYE172" s="1"/>
      <c r="KYF172" s="1"/>
      <c r="KYG172" s="1"/>
      <c r="KYH172" s="1"/>
      <c r="KYI172" s="1"/>
      <c r="KYJ172" s="1"/>
      <c r="KYK172" s="1"/>
      <c r="KYL172" s="1"/>
      <c r="KYM172" s="1"/>
      <c r="KYN172" s="1"/>
      <c r="KYO172" s="1"/>
      <c r="KYP172" s="1"/>
      <c r="KYQ172" s="1"/>
      <c r="KYR172" s="1"/>
      <c r="KYS172" s="1"/>
      <c r="KYT172" s="1"/>
      <c r="KYU172" s="1"/>
      <c r="KYV172" s="1"/>
      <c r="KYW172" s="1"/>
      <c r="KYX172" s="1"/>
      <c r="KYY172" s="1"/>
      <c r="KYZ172" s="1"/>
      <c r="KZA172" s="1"/>
      <c r="KZB172" s="1"/>
      <c r="KZC172" s="1"/>
      <c r="KZD172" s="1"/>
      <c r="KZE172" s="1"/>
      <c r="KZF172" s="1"/>
      <c r="KZG172" s="1"/>
      <c r="KZH172" s="1"/>
      <c r="KZI172" s="1"/>
      <c r="KZJ172" s="1"/>
      <c r="KZK172" s="1"/>
      <c r="KZL172" s="1"/>
      <c r="KZM172" s="1"/>
      <c r="KZN172" s="1"/>
      <c r="KZO172" s="1"/>
      <c r="KZP172" s="1"/>
      <c r="KZQ172" s="1"/>
      <c r="KZR172" s="1"/>
      <c r="KZS172" s="1"/>
      <c r="KZT172" s="1"/>
      <c r="KZU172" s="1"/>
      <c r="KZV172" s="1"/>
      <c r="KZW172" s="1"/>
      <c r="KZX172" s="1"/>
      <c r="KZY172" s="1"/>
      <c r="KZZ172" s="1"/>
      <c r="LAA172" s="1"/>
      <c r="LAB172" s="1"/>
      <c r="LAC172" s="1"/>
      <c r="LAD172" s="1"/>
      <c r="LAE172" s="1"/>
      <c r="LAF172" s="1"/>
      <c r="LAG172" s="1"/>
      <c r="LAH172" s="1"/>
      <c r="LAI172" s="1"/>
      <c r="LAJ172" s="1"/>
      <c r="LAK172" s="1"/>
      <c r="LAL172" s="1"/>
      <c r="LAM172" s="1"/>
      <c r="LAN172" s="1"/>
      <c r="LAO172" s="1"/>
      <c r="LAP172" s="1"/>
      <c r="LAQ172" s="1"/>
      <c r="LAR172" s="1"/>
      <c r="LAS172" s="1"/>
      <c r="LAT172" s="1"/>
      <c r="LAU172" s="1"/>
      <c r="LAV172" s="1"/>
      <c r="LAW172" s="1"/>
      <c r="LAX172" s="1"/>
      <c r="LAY172" s="1"/>
      <c r="LAZ172" s="1"/>
      <c r="LBA172" s="1"/>
      <c r="LBB172" s="1"/>
      <c r="LBC172" s="1"/>
      <c r="LBD172" s="1"/>
      <c r="LBE172" s="1"/>
      <c r="LBF172" s="1"/>
      <c r="LBG172" s="1"/>
      <c r="LBH172" s="1"/>
      <c r="LBI172" s="1"/>
      <c r="LBJ172" s="1"/>
      <c r="LBK172" s="1"/>
      <c r="LBL172" s="1"/>
      <c r="LBM172" s="1"/>
      <c r="LBN172" s="1"/>
      <c r="LBO172" s="1"/>
      <c r="LBP172" s="1"/>
      <c r="LBQ172" s="1"/>
      <c r="LBR172" s="1"/>
      <c r="LBS172" s="1"/>
      <c r="LBT172" s="1"/>
      <c r="LBU172" s="1"/>
      <c r="LBV172" s="1"/>
      <c r="LBW172" s="1"/>
      <c r="LBX172" s="1"/>
      <c r="LBY172" s="1"/>
      <c r="LBZ172" s="1"/>
      <c r="LCA172" s="1"/>
      <c r="LCB172" s="1"/>
      <c r="LCC172" s="1"/>
      <c r="LCD172" s="1"/>
      <c r="LCE172" s="1"/>
      <c r="LCF172" s="1"/>
      <c r="LCG172" s="1"/>
      <c r="LCH172" s="1"/>
      <c r="LCI172" s="1"/>
      <c r="LCJ172" s="1"/>
      <c r="LCK172" s="1"/>
      <c r="LCL172" s="1"/>
      <c r="LCM172" s="1"/>
      <c r="LCN172" s="1"/>
      <c r="LCO172" s="1"/>
      <c r="LCP172" s="1"/>
      <c r="LCQ172" s="1"/>
      <c r="LCR172" s="1"/>
      <c r="LCS172" s="1"/>
      <c r="LCT172" s="1"/>
      <c r="LCU172" s="1"/>
      <c r="LCV172" s="1"/>
      <c r="LCW172" s="1"/>
      <c r="LCX172" s="1"/>
      <c r="LCY172" s="1"/>
      <c r="LCZ172" s="1"/>
      <c r="LDA172" s="1"/>
      <c r="LDB172" s="1"/>
      <c r="LDC172" s="1"/>
      <c r="LDD172" s="1"/>
      <c r="LDE172" s="1"/>
      <c r="LDF172" s="1"/>
      <c r="LDG172" s="1"/>
      <c r="LDH172" s="1"/>
      <c r="LDI172" s="1"/>
      <c r="LDJ172" s="1"/>
      <c r="LDK172" s="1"/>
      <c r="LDL172" s="1"/>
      <c r="LDM172" s="1"/>
      <c r="LDN172" s="1"/>
      <c r="LDO172" s="1"/>
      <c r="LDP172" s="1"/>
      <c r="LDQ172" s="1"/>
      <c r="LDR172" s="1"/>
      <c r="LDS172" s="1"/>
      <c r="LDT172" s="1"/>
      <c r="LDU172" s="1"/>
      <c r="LDV172" s="1"/>
      <c r="LDW172" s="1"/>
      <c r="LDX172" s="1"/>
      <c r="LDY172" s="1"/>
      <c r="LDZ172" s="1"/>
      <c r="LEA172" s="1"/>
      <c r="LEB172" s="1"/>
      <c r="LEC172" s="1"/>
      <c r="LED172" s="1"/>
      <c r="LEE172" s="1"/>
      <c r="LEF172" s="1"/>
      <c r="LEG172" s="1"/>
      <c r="LEH172" s="1"/>
      <c r="LEI172" s="1"/>
      <c r="LEJ172" s="1"/>
      <c r="LEK172" s="1"/>
      <c r="LEL172" s="1"/>
      <c r="LEM172" s="1"/>
      <c r="LEN172" s="1"/>
      <c r="LEO172" s="1"/>
      <c r="LEP172" s="1"/>
      <c r="LEQ172" s="1"/>
      <c r="LER172" s="1"/>
      <c r="LES172" s="1"/>
      <c r="LET172" s="1"/>
      <c r="LEU172" s="1"/>
      <c r="LEV172" s="1"/>
      <c r="LEW172" s="1"/>
      <c r="LEX172" s="1"/>
      <c r="LEY172" s="1"/>
      <c r="LEZ172" s="1"/>
      <c r="LFA172" s="1"/>
      <c r="LFB172" s="1"/>
      <c r="LFC172" s="1"/>
      <c r="LFD172" s="1"/>
      <c r="LFE172" s="1"/>
      <c r="LFF172" s="1"/>
      <c r="LFG172" s="1"/>
      <c r="LFH172" s="1"/>
      <c r="LFI172" s="1"/>
      <c r="LFJ172" s="1"/>
      <c r="LFK172" s="1"/>
      <c r="LFL172" s="1"/>
      <c r="LFM172" s="1"/>
      <c r="LFN172" s="1"/>
      <c r="LFO172" s="1"/>
      <c r="LFP172" s="1"/>
      <c r="LFQ172" s="1"/>
      <c r="LFR172" s="1"/>
      <c r="LFS172" s="1"/>
      <c r="LFT172" s="1"/>
      <c r="LFU172" s="1"/>
      <c r="LFV172" s="1"/>
      <c r="LFW172" s="1"/>
      <c r="LFX172" s="1"/>
      <c r="LFY172" s="1"/>
      <c r="LFZ172" s="1"/>
      <c r="LGA172" s="1"/>
      <c r="LGB172" s="1"/>
      <c r="LGC172" s="1"/>
      <c r="LGD172" s="1"/>
      <c r="LGE172" s="1"/>
      <c r="LGF172" s="1"/>
      <c r="LGG172" s="1"/>
      <c r="LGH172" s="1"/>
      <c r="LGI172" s="1"/>
      <c r="LGJ172" s="1"/>
      <c r="LGK172" s="1"/>
      <c r="LGL172" s="1"/>
      <c r="LGM172" s="1"/>
      <c r="LGN172" s="1"/>
      <c r="LGO172" s="1"/>
      <c r="LGP172" s="1"/>
      <c r="LGQ172" s="1"/>
      <c r="LGR172" s="1"/>
      <c r="LGS172" s="1"/>
      <c r="LGT172" s="1"/>
      <c r="LGU172" s="1"/>
      <c r="LGV172" s="1"/>
      <c r="LGW172" s="1"/>
      <c r="LGX172" s="1"/>
      <c r="LGY172" s="1"/>
      <c r="LGZ172" s="1"/>
      <c r="LHA172" s="1"/>
      <c r="LHB172" s="1"/>
      <c r="LHC172" s="1"/>
      <c r="LHD172" s="1"/>
      <c r="LHE172" s="1"/>
      <c r="LHF172" s="1"/>
      <c r="LHG172" s="1"/>
      <c r="LHH172" s="1"/>
      <c r="LHI172" s="1"/>
      <c r="LHJ172" s="1"/>
      <c r="LHK172" s="1"/>
      <c r="LHL172" s="1"/>
      <c r="LHM172" s="1"/>
      <c r="LHN172" s="1"/>
      <c r="LHO172" s="1"/>
      <c r="LHP172" s="1"/>
      <c r="LHQ172" s="1"/>
      <c r="LHR172" s="1"/>
      <c r="LHS172" s="1"/>
      <c r="LHT172" s="1"/>
      <c r="LHU172" s="1"/>
      <c r="LHV172" s="1"/>
      <c r="LHW172" s="1"/>
      <c r="LHX172" s="1"/>
      <c r="LHY172" s="1"/>
      <c r="LHZ172" s="1"/>
      <c r="LIA172" s="1"/>
      <c r="LIB172" s="1"/>
      <c r="LIC172" s="1"/>
      <c r="LID172" s="1"/>
      <c r="LIE172" s="1"/>
      <c r="LIF172" s="1"/>
      <c r="LIG172" s="1"/>
      <c r="LIH172" s="1"/>
      <c r="LII172" s="1"/>
      <c r="LIJ172" s="1"/>
      <c r="LIK172" s="1"/>
      <c r="LIL172" s="1"/>
      <c r="LIM172" s="1"/>
      <c r="LIN172" s="1"/>
      <c r="LIO172" s="1"/>
      <c r="LIP172" s="1"/>
      <c r="LIQ172" s="1"/>
      <c r="LIR172" s="1"/>
      <c r="LIS172" s="1"/>
      <c r="LIT172" s="1"/>
      <c r="LIU172" s="1"/>
      <c r="LIV172" s="1"/>
      <c r="LIW172" s="1"/>
      <c r="LIX172" s="1"/>
      <c r="LIY172" s="1"/>
      <c r="LIZ172" s="1"/>
      <c r="LJA172" s="1"/>
      <c r="LJB172" s="1"/>
      <c r="LJC172" s="1"/>
      <c r="LJD172" s="1"/>
      <c r="LJE172" s="1"/>
      <c r="LJF172" s="1"/>
      <c r="LJG172" s="1"/>
      <c r="LJH172" s="1"/>
      <c r="LJI172" s="1"/>
      <c r="LJJ172" s="1"/>
      <c r="LJK172" s="1"/>
      <c r="LJL172" s="1"/>
      <c r="LJM172" s="1"/>
      <c r="LJN172" s="1"/>
      <c r="LJO172" s="1"/>
      <c r="LJP172" s="1"/>
      <c r="LJQ172" s="1"/>
      <c r="LJR172" s="1"/>
      <c r="LJS172" s="1"/>
      <c r="LJT172" s="1"/>
      <c r="LJU172" s="1"/>
      <c r="LJV172" s="1"/>
      <c r="LJW172" s="1"/>
      <c r="LJX172" s="1"/>
      <c r="LJY172" s="1"/>
      <c r="LJZ172" s="1"/>
      <c r="LKA172" s="1"/>
      <c r="LKB172" s="1"/>
      <c r="LKC172" s="1"/>
      <c r="LKD172" s="1"/>
      <c r="LKE172" s="1"/>
      <c r="LKF172" s="1"/>
      <c r="LKG172" s="1"/>
      <c r="LKH172" s="1"/>
      <c r="LKI172" s="1"/>
      <c r="LKJ172" s="1"/>
      <c r="LKK172" s="1"/>
      <c r="LKL172" s="1"/>
      <c r="LKM172" s="1"/>
      <c r="LKN172" s="1"/>
      <c r="LKO172" s="1"/>
      <c r="LKP172" s="1"/>
      <c r="LKQ172" s="1"/>
      <c r="LKR172" s="1"/>
      <c r="LKS172" s="1"/>
      <c r="LKT172" s="1"/>
      <c r="LKU172" s="1"/>
      <c r="LKV172" s="1"/>
      <c r="LKW172" s="1"/>
      <c r="LKX172" s="1"/>
      <c r="LKY172" s="1"/>
      <c r="LKZ172" s="1"/>
      <c r="LLA172" s="1"/>
      <c r="LLB172" s="1"/>
      <c r="LLC172" s="1"/>
      <c r="LLD172" s="1"/>
      <c r="LLE172" s="1"/>
      <c r="LLF172" s="1"/>
      <c r="LLG172" s="1"/>
      <c r="LLH172" s="1"/>
      <c r="LLI172" s="1"/>
      <c r="LLJ172" s="1"/>
      <c r="LLK172" s="1"/>
      <c r="LLL172" s="1"/>
      <c r="LLM172" s="1"/>
      <c r="LLN172" s="1"/>
      <c r="LLO172" s="1"/>
      <c r="LLP172" s="1"/>
      <c r="LLQ172" s="1"/>
      <c r="LLR172" s="1"/>
      <c r="LLS172" s="1"/>
      <c r="LLT172" s="1"/>
      <c r="LLU172" s="1"/>
      <c r="LLV172" s="1"/>
      <c r="LLW172" s="1"/>
      <c r="LLX172" s="1"/>
      <c r="LLY172" s="1"/>
      <c r="LLZ172" s="1"/>
      <c r="LMA172" s="1"/>
      <c r="LMB172" s="1"/>
      <c r="LMC172" s="1"/>
      <c r="LMD172" s="1"/>
      <c r="LME172" s="1"/>
      <c r="LMF172" s="1"/>
      <c r="LMG172" s="1"/>
      <c r="LMH172" s="1"/>
      <c r="LMI172" s="1"/>
      <c r="LMJ172" s="1"/>
      <c r="LMK172" s="1"/>
      <c r="LML172" s="1"/>
      <c r="LMM172" s="1"/>
      <c r="LMN172" s="1"/>
      <c r="LMO172" s="1"/>
      <c r="LMP172" s="1"/>
      <c r="LMQ172" s="1"/>
      <c r="LMR172" s="1"/>
      <c r="LMS172" s="1"/>
      <c r="LMT172" s="1"/>
      <c r="LMU172" s="1"/>
      <c r="LMV172" s="1"/>
      <c r="LMW172" s="1"/>
      <c r="LMX172" s="1"/>
      <c r="LMY172" s="1"/>
      <c r="LMZ172" s="1"/>
      <c r="LNA172" s="1"/>
      <c r="LNB172" s="1"/>
      <c r="LNC172" s="1"/>
      <c r="LND172" s="1"/>
      <c r="LNE172" s="1"/>
      <c r="LNF172" s="1"/>
      <c r="LNG172" s="1"/>
      <c r="LNH172" s="1"/>
      <c r="LNI172" s="1"/>
      <c r="LNJ172" s="1"/>
      <c r="LNK172" s="1"/>
      <c r="LNL172" s="1"/>
      <c r="LNM172" s="1"/>
      <c r="LNN172" s="1"/>
      <c r="LNO172" s="1"/>
      <c r="LNP172" s="1"/>
      <c r="LNQ172" s="1"/>
      <c r="LNR172" s="1"/>
      <c r="LNS172" s="1"/>
      <c r="LNT172" s="1"/>
      <c r="LNU172" s="1"/>
      <c r="LNV172" s="1"/>
      <c r="LNW172" s="1"/>
      <c r="LNX172" s="1"/>
      <c r="LNY172" s="1"/>
      <c r="LNZ172" s="1"/>
      <c r="LOA172" s="1"/>
      <c r="LOB172" s="1"/>
      <c r="LOC172" s="1"/>
      <c r="LOD172" s="1"/>
      <c r="LOE172" s="1"/>
      <c r="LOF172" s="1"/>
      <c r="LOG172" s="1"/>
      <c r="LOH172" s="1"/>
      <c r="LOI172" s="1"/>
      <c r="LOJ172" s="1"/>
      <c r="LOK172" s="1"/>
      <c r="LOL172" s="1"/>
      <c r="LOM172" s="1"/>
      <c r="LON172" s="1"/>
      <c r="LOO172" s="1"/>
      <c r="LOP172" s="1"/>
      <c r="LOQ172" s="1"/>
      <c r="LOR172" s="1"/>
      <c r="LOS172" s="1"/>
      <c r="LOT172" s="1"/>
      <c r="LOU172" s="1"/>
      <c r="LOV172" s="1"/>
      <c r="LOW172" s="1"/>
      <c r="LOX172" s="1"/>
      <c r="LOY172" s="1"/>
      <c r="LOZ172" s="1"/>
      <c r="LPA172" s="1"/>
      <c r="LPB172" s="1"/>
      <c r="LPC172" s="1"/>
      <c r="LPD172" s="1"/>
      <c r="LPE172" s="1"/>
      <c r="LPF172" s="1"/>
      <c r="LPG172" s="1"/>
      <c r="LPH172" s="1"/>
      <c r="LPI172" s="1"/>
      <c r="LPJ172" s="1"/>
      <c r="LPK172" s="1"/>
      <c r="LPL172" s="1"/>
      <c r="LPM172" s="1"/>
      <c r="LPN172" s="1"/>
      <c r="LPO172" s="1"/>
      <c r="LPP172" s="1"/>
      <c r="LPQ172" s="1"/>
      <c r="LPR172" s="1"/>
      <c r="LPS172" s="1"/>
      <c r="LPT172" s="1"/>
      <c r="LPU172" s="1"/>
      <c r="LPV172" s="1"/>
      <c r="LPW172" s="1"/>
      <c r="LPX172" s="1"/>
      <c r="LPY172" s="1"/>
      <c r="LPZ172" s="1"/>
      <c r="LQA172" s="1"/>
      <c r="LQB172" s="1"/>
      <c r="LQC172" s="1"/>
      <c r="LQD172" s="1"/>
      <c r="LQE172" s="1"/>
      <c r="LQF172" s="1"/>
      <c r="LQG172" s="1"/>
      <c r="LQH172" s="1"/>
      <c r="LQI172" s="1"/>
      <c r="LQJ172" s="1"/>
      <c r="LQK172" s="1"/>
      <c r="LQL172" s="1"/>
      <c r="LQM172" s="1"/>
      <c r="LQN172" s="1"/>
      <c r="LQO172" s="1"/>
      <c r="LQP172" s="1"/>
      <c r="LQQ172" s="1"/>
      <c r="LQR172" s="1"/>
      <c r="LQS172" s="1"/>
      <c r="LQT172" s="1"/>
      <c r="LQU172" s="1"/>
      <c r="LQV172" s="1"/>
      <c r="LQW172" s="1"/>
      <c r="LQX172" s="1"/>
      <c r="LQY172" s="1"/>
      <c r="LQZ172" s="1"/>
      <c r="LRA172" s="1"/>
      <c r="LRB172" s="1"/>
      <c r="LRC172" s="1"/>
      <c r="LRD172" s="1"/>
      <c r="LRE172" s="1"/>
      <c r="LRF172" s="1"/>
      <c r="LRG172" s="1"/>
      <c r="LRH172" s="1"/>
      <c r="LRI172" s="1"/>
      <c r="LRJ172" s="1"/>
      <c r="LRK172" s="1"/>
      <c r="LRL172" s="1"/>
      <c r="LRM172" s="1"/>
      <c r="LRN172" s="1"/>
      <c r="LRO172" s="1"/>
      <c r="LRP172" s="1"/>
      <c r="LRQ172" s="1"/>
      <c r="LRR172" s="1"/>
      <c r="LRS172" s="1"/>
      <c r="LRT172" s="1"/>
      <c r="LRU172" s="1"/>
      <c r="LRV172" s="1"/>
      <c r="LRW172" s="1"/>
      <c r="LRX172" s="1"/>
      <c r="LRY172" s="1"/>
      <c r="LRZ172" s="1"/>
      <c r="LSA172" s="1"/>
      <c r="LSB172" s="1"/>
      <c r="LSC172" s="1"/>
      <c r="LSD172" s="1"/>
      <c r="LSE172" s="1"/>
      <c r="LSF172" s="1"/>
      <c r="LSG172" s="1"/>
      <c r="LSH172" s="1"/>
      <c r="LSI172" s="1"/>
      <c r="LSJ172" s="1"/>
      <c r="LSK172" s="1"/>
      <c r="LSL172" s="1"/>
      <c r="LSM172" s="1"/>
      <c r="LSN172" s="1"/>
      <c r="LSO172" s="1"/>
      <c r="LSP172" s="1"/>
      <c r="LSQ172" s="1"/>
      <c r="LSR172" s="1"/>
      <c r="LSS172" s="1"/>
      <c r="LST172" s="1"/>
      <c r="LSU172" s="1"/>
      <c r="LSV172" s="1"/>
      <c r="LSW172" s="1"/>
      <c r="LSX172" s="1"/>
      <c r="LSY172" s="1"/>
      <c r="LSZ172" s="1"/>
      <c r="LTA172" s="1"/>
      <c r="LTB172" s="1"/>
      <c r="LTC172" s="1"/>
      <c r="LTD172" s="1"/>
      <c r="LTE172" s="1"/>
      <c r="LTF172" s="1"/>
      <c r="LTG172" s="1"/>
      <c r="LTH172" s="1"/>
      <c r="LTI172" s="1"/>
      <c r="LTJ172" s="1"/>
      <c r="LTK172" s="1"/>
      <c r="LTL172" s="1"/>
      <c r="LTM172" s="1"/>
      <c r="LTN172" s="1"/>
      <c r="LTO172" s="1"/>
      <c r="LTP172" s="1"/>
      <c r="LTQ172" s="1"/>
      <c r="LTR172" s="1"/>
      <c r="LTS172" s="1"/>
      <c r="LTT172" s="1"/>
      <c r="LTU172" s="1"/>
      <c r="LTV172" s="1"/>
      <c r="LTW172" s="1"/>
      <c r="LTX172" s="1"/>
      <c r="LTY172" s="1"/>
      <c r="LTZ172" s="1"/>
      <c r="LUA172" s="1"/>
      <c r="LUB172" s="1"/>
      <c r="LUC172" s="1"/>
      <c r="LUD172" s="1"/>
      <c r="LUE172" s="1"/>
      <c r="LUF172" s="1"/>
      <c r="LUG172" s="1"/>
      <c r="LUH172" s="1"/>
      <c r="LUI172" s="1"/>
      <c r="LUJ172" s="1"/>
      <c r="LUK172" s="1"/>
      <c r="LUL172" s="1"/>
      <c r="LUM172" s="1"/>
      <c r="LUN172" s="1"/>
      <c r="LUO172" s="1"/>
      <c r="LUP172" s="1"/>
      <c r="LUQ172" s="1"/>
      <c r="LUR172" s="1"/>
      <c r="LUS172" s="1"/>
      <c r="LUT172" s="1"/>
      <c r="LUU172" s="1"/>
      <c r="LUV172" s="1"/>
      <c r="LUW172" s="1"/>
      <c r="LUX172" s="1"/>
      <c r="LUY172" s="1"/>
      <c r="LUZ172" s="1"/>
      <c r="LVA172" s="1"/>
      <c r="LVB172" s="1"/>
      <c r="LVC172" s="1"/>
      <c r="LVD172" s="1"/>
      <c r="LVE172" s="1"/>
      <c r="LVF172" s="1"/>
      <c r="LVG172" s="1"/>
      <c r="LVH172" s="1"/>
      <c r="LVI172" s="1"/>
      <c r="LVJ172" s="1"/>
      <c r="LVK172" s="1"/>
      <c r="LVL172" s="1"/>
      <c r="LVM172" s="1"/>
      <c r="LVN172" s="1"/>
      <c r="LVO172" s="1"/>
      <c r="LVP172" s="1"/>
      <c r="LVQ172" s="1"/>
      <c r="LVR172" s="1"/>
      <c r="LVS172" s="1"/>
      <c r="LVT172" s="1"/>
      <c r="LVU172" s="1"/>
      <c r="LVV172" s="1"/>
      <c r="LVW172" s="1"/>
      <c r="LVX172" s="1"/>
      <c r="LVY172" s="1"/>
      <c r="LVZ172" s="1"/>
      <c r="LWA172" s="1"/>
      <c r="LWB172" s="1"/>
      <c r="LWC172" s="1"/>
      <c r="LWD172" s="1"/>
      <c r="LWE172" s="1"/>
      <c r="LWF172" s="1"/>
      <c r="LWG172" s="1"/>
      <c r="LWH172" s="1"/>
      <c r="LWI172" s="1"/>
      <c r="LWJ172" s="1"/>
      <c r="LWK172" s="1"/>
      <c r="LWL172" s="1"/>
      <c r="LWM172" s="1"/>
      <c r="LWN172" s="1"/>
      <c r="LWO172" s="1"/>
      <c r="LWP172" s="1"/>
      <c r="LWQ172" s="1"/>
      <c r="LWR172" s="1"/>
      <c r="LWS172" s="1"/>
      <c r="LWT172" s="1"/>
      <c r="LWU172" s="1"/>
      <c r="LWV172" s="1"/>
      <c r="LWW172" s="1"/>
      <c r="LWX172" s="1"/>
      <c r="LWY172" s="1"/>
      <c r="LWZ172" s="1"/>
      <c r="LXA172" s="1"/>
      <c r="LXB172" s="1"/>
      <c r="LXC172" s="1"/>
      <c r="LXD172" s="1"/>
      <c r="LXE172" s="1"/>
      <c r="LXF172" s="1"/>
      <c r="LXG172" s="1"/>
      <c r="LXH172" s="1"/>
      <c r="LXI172" s="1"/>
      <c r="LXJ172" s="1"/>
      <c r="LXK172" s="1"/>
      <c r="LXL172" s="1"/>
      <c r="LXM172" s="1"/>
      <c r="LXN172" s="1"/>
      <c r="LXO172" s="1"/>
      <c r="LXP172" s="1"/>
      <c r="LXQ172" s="1"/>
      <c r="LXR172" s="1"/>
      <c r="LXS172" s="1"/>
      <c r="LXT172" s="1"/>
      <c r="LXU172" s="1"/>
      <c r="LXV172" s="1"/>
      <c r="LXW172" s="1"/>
      <c r="LXX172" s="1"/>
      <c r="LXY172" s="1"/>
      <c r="LXZ172" s="1"/>
      <c r="LYA172" s="1"/>
      <c r="LYB172" s="1"/>
      <c r="LYC172" s="1"/>
      <c r="LYD172" s="1"/>
      <c r="LYE172" s="1"/>
      <c r="LYF172" s="1"/>
      <c r="LYG172" s="1"/>
      <c r="LYH172" s="1"/>
      <c r="LYI172" s="1"/>
      <c r="LYJ172" s="1"/>
      <c r="LYK172" s="1"/>
      <c r="LYL172" s="1"/>
      <c r="LYM172" s="1"/>
      <c r="LYN172" s="1"/>
      <c r="LYO172" s="1"/>
      <c r="LYP172" s="1"/>
      <c r="LYQ172" s="1"/>
      <c r="LYR172" s="1"/>
      <c r="LYS172" s="1"/>
      <c r="LYT172" s="1"/>
      <c r="LYU172" s="1"/>
      <c r="LYV172" s="1"/>
      <c r="LYW172" s="1"/>
      <c r="LYX172" s="1"/>
      <c r="LYY172" s="1"/>
      <c r="LYZ172" s="1"/>
      <c r="LZA172" s="1"/>
      <c r="LZB172" s="1"/>
      <c r="LZC172" s="1"/>
      <c r="LZD172" s="1"/>
      <c r="LZE172" s="1"/>
      <c r="LZF172" s="1"/>
      <c r="LZG172" s="1"/>
      <c r="LZH172" s="1"/>
      <c r="LZI172" s="1"/>
      <c r="LZJ172" s="1"/>
      <c r="LZK172" s="1"/>
      <c r="LZL172" s="1"/>
      <c r="LZM172" s="1"/>
      <c r="LZN172" s="1"/>
      <c r="LZO172" s="1"/>
      <c r="LZP172" s="1"/>
      <c r="LZQ172" s="1"/>
      <c r="LZR172" s="1"/>
      <c r="LZS172" s="1"/>
      <c r="LZT172" s="1"/>
      <c r="LZU172" s="1"/>
      <c r="LZV172" s="1"/>
      <c r="LZW172" s="1"/>
      <c r="LZX172" s="1"/>
      <c r="LZY172" s="1"/>
      <c r="LZZ172" s="1"/>
      <c r="MAA172" s="1"/>
      <c r="MAB172" s="1"/>
      <c r="MAC172" s="1"/>
      <c r="MAD172" s="1"/>
      <c r="MAE172" s="1"/>
      <c r="MAF172" s="1"/>
      <c r="MAG172" s="1"/>
      <c r="MAH172" s="1"/>
      <c r="MAI172" s="1"/>
      <c r="MAJ172" s="1"/>
      <c r="MAK172" s="1"/>
      <c r="MAL172" s="1"/>
      <c r="MAM172" s="1"/>
      <c r="MAN172" s="1"/>
      <c r="MAO172" s="1"/>
      <c r="MAP172" s="1"/>
      <c r="MAQ172" s="1"/>
      <c r="MAR172" s="1"/>
      <c r="MAS172" s="1"/>
      <c r="MAT172" s="1"/>
      <c r="MAU172" s="1"/>
      <c r="MAV172" s="1"/>
      <c r="MAW172" s="1"/>
      <c r="MAX172" s="1"/>
      <c r="MAY172" s="1"/>
      <c r="MAZ172" s="1"/>
      <c r="MBA172" s="1"/>
      <c r="MBB172" s="1"/>
      <c r="MBC172" s="1"/>
      <c r="MBD172" s="1"/>
      <c r="MBE172" s="1"/>
      <c r="MBF172" s="1"/>
      <c r="MBG172" s="1"/>
      <c r="MBH172" s="1"/>
      <c r="MBI172" s="1"/>
      <c r="MBJ172" s="1"/>
      <c r="MBK172" s="1"/>
      <c r="MBL172" s="1"/>
      <c r="MBM172" s="1"/>
      <c r="MBN172" s="1"/>
      <c r="MBO172" s="1"/>
      <c r="MBP172" s="1"/>
      <c r="MBQ172" s="1"/>
      <c r="MBR172" s="1"/>
      <c r="MBS172" s="1"/>
      <c r="MBT172" s="1"/>
      <c r="MBU172" s="1"/>
      <c r="MBV172" s="1"/>
      <c r="MBW172" s="1"/>
      <c r="MBX172" s="1"/>
      <c r="MBY172" s="1"/>
      <c r="MBZ172" s="1"/>
      <c r="MCA172" s="1"/>
      <c r="MCB172" s="1"/>
      <c r="MCC172" s="1"/>
      <c r="MCD172" s="1"/>
      <c r="MCE172" s="1"/>
      <c r="MCF172" s="1"/>
      <c r="MCG172" s="1"/>
      <c r="MCH172" s="1"/>
      <c r="MCI172" s="1"/>
      <c r="MCJ172" s="1"/>
      <c r="MCK172" s="1"/>
      <c r="MCL172" s="1"/>
      <c r="MCM172" s="1"/>
      <c r="MCN172" s="1"/>
      <c r="MCO172" s="1"/>
      <c r="MCP172" s="1"/>
      <c r="MCQ172" s="1"/>
      <c r="MCR172" s="1"/>
      <c r="MCS172" s="1"/>
      <c r="MCT172" s="1"/>
      <c r="MCU172" s="1"/>
      <c r="MCV172" s="1"/>
      <c r="MCW172" s="1"/>
      <c r="MCX172" s="1"/>
      <c r="MCY172" s="1"/>
      <c r="MCZ172" s="1"/>
      <c r="MDA172" s="1"/>
      <c r="MDB172" s="1"/>
      <c r="MDC172" s="1"/>
      <c r="MDD172" s="1"/>
      <c r="MDE172" s="1"/>
      <c r="MDF172" s="1"/>
      <c r="MDG172" s="1"/>
      <c r="MDH172" s="1"/>
      <c r="MDI172" s="1"/>
      <c r="MDJ172" s="1"/>
      <c r="MDK172" s="1"/>
      <c r="MDL172" s="1"/>
      <c r="MDM172" s="1"/>
      <c r="MDN172" s="1"/>
      <c r="MDO172" s="1"/>
      <c r="MDP172" s="1"/>
      <c r="MDQ172" s="1"/>
      <c r="MDR172" s="1"/>
      <c r="MDS172" s="1"/>
      <c r="MDT172" s="1"/>
      <c r="MDU172" s="1"/>
      <c r="MDV172" s="1"/>
      <c r="MDW172" s="1"/>
      <c r="MDX172" s="1"/>
      <c r="MDY172" s="1"/>
      <c r="MDZ172" s="1"/>
      <c r="MEA172" s="1"/>
      <c r="MEB172" s="1"/>
      <c r="MEC172" s="1"/>
      <c r="MED172" s="1"/>
      <c r="MEE172" s="1"/>
      <c r="MEF172" s="1"/>
      <c r="MEG172" s="1"/>
      <c r="MEH172" s="1"/>
      <c r="MEI172" s="1"/>
      <c r="MEJ172" s="1"/>
      <c r="MEK172" s="1"/>
      <c r="MEL172" s="1"/>
      <c r="MEM172" s="1"/>
      <c r="MEN172" s="1"/>
      <c r="MEO172" s="1"/>
      <c r="MEP172" s="1"/>
      <c r="MEQ172" s="1"/>
      <c r="MER172" s="1"/>
      <c r="MES172" s="1"/>
      <c r="MET172" s="1"/>
      <c r="MEU172" s="1"/>
      <c r="MEV172" s="1"/>
      <c r="MEW172" s="1"/>
      <c r="MEX172" s="1"/>
      <c r="MEY172" s="1"/>
      <c r="MEZ172" s="1"/>
      <c r="MFA172" s="1"/>
      <c r="MFB172" s="1"/>
      <c r="MFC172" s="1"/>
      <c r="MFD172" s="1"/>
      <c r="MFE172" s="1"/>
      <c r="MFF172" s="1"/>
      <c r="MFG172" s="1"/>
      <c r="MFH172" s="1"/>
      <c r="MFI172" s="1"/>
      <c r="MFJ172" s="1"/>
      <c r="MFK172" s="1"/>
      <c r="MFL172" s="1"/>
      <c r="MFM172" s="1"/>
      <c r="MFN172" s="1"/>
      <c r="MFO172" s="1"/>
      <c r="MFP172" s="1"/>
      <c r="MFQ172" s="1"/>
      <c r="MFR172" s="1"/>
      <c r="MFS172" s="1"/>
      <c r="MFT172" s="1"/>
      <c r="MFU172" s="1"/>
      <c r="MFV172" s="1"/>
      <c r="MFW172" s="1"/>
      <c r="MFX172" s="1"/>
      <c r="MFY172" s="1"/>
      <c r="MFZ172" s="1"/>
      <c r="MGA172" s="1"/>
      <c r="MGB172" s="1"/>
      <c r="MGC172" s="1"/>
      <c r="MGD172" s="1"/>
      <c r="MGE172" s="1"/>
      <c r="MGF172" s="1"/>
      <c r="MGG172" s="1"/>
      <c r="MGH172" s="1"/>
      <c r="MGI172" s="1"/>
      <c r="MGJ172" s="1"/>
      <c r="MGK172" s="1"/>
      <c r="MGL172" s="1"/>
      <c r="MGM172" s="1"/>
      <c r="MGN172" s="1"/>
      <c r="MGO172" s="1"/>
      <c r="MGP172" s="1"/>
      <c r="MGQ172" s="1"/>
      <c r="MGR172" s="1"/>
      <c r="MGS172" s="1"/>
      <c r="MGT172" s="1"/>
      <c r="MGU172" s="1"/>
      <c r="MGV172" s="1"/>
      <c r="MGW172" s="1"/>
      <c r="MGX172" s="1"/>
      <c r="MGY172" s="1"/>
      <c r="MGZ172" s="1"/>
      <c r="MHA172" s="1"/>
      <c r="MHB172" s="1"/>
      <c r="MHC172" s="1"/>
      <c r="MHD172" s="1"/>
      <c r="MHE172" s="1"/>
      <c r="MHF172" s="1"/>
      <c r="MHG172" s="1"/>
      <c r="MHH172" s="1"/>
      <c r="MHI172" s="1"/>
      <c r="MHJ172" s="1"/>
      <c r="MHK172" s="1"/>
      <c r="MHL172" s="1"/>
      <c r="MHM172" s="1"/>
      <c r="MHN172" s="1"/>
      <c r="MHO172" s="1"/>
      <c r="MHP172" s="1"/>
      <c r="MHQ172" s="1"/>
      <c r="MHR172" s="1"/>
      <c r="MHS172" s="1"/>
      <c r="MHT172" s="1"/>
      <c r="MHU172" s="1"/>
      <c r="MHV172" s="1"/>
      <c r="MHW172" s="1"/>
      <c r="MHX172" s="1"/>
      <c r="MHY172" s="1"/>
      <c r="MHZ172" s="1"/>
      <c r="MIA172" s="1"/>
      <c r="MIB172" s="1"/>
      <c r="MIC172" s="1"/>
      <c r="MID172" s="1"/>
      <c r="MIE172" s="1"/>
      <c r="MIF172" s="1"/>
      <c r="MIG172" s="1"/>
      <c r="MIH172" s="1"/>
      <c r="MII172" s="1"/>
      <c r="MIJ172" s="1"/>
      <c r="MIK172" s="1"/>
      <c r="MIL172" s="1"/>
      <c r="MIM172" s="1"/>
      <c r="MIN172" s="1"/>
      <c r="MIO172" s="1"/>
      <c r="MIP172" s="1"/>
      <c r="MIQ172" s="1"/>
      <c r="MIR172" s="1"/>
      <c r="MIS172" s="1"/>
      <c r="MIT172" s="1"/>
      <c r="MIU172" s="1"/>
      <c r="MIV172" s="1"/>
      <c r="MIW172" s="1"/>
      <c r="MIX172" s="1"/>
      <c r="MIY172" s="1"/>
      <c r="MIZ172" s="1"/>
      <c r="MJA172" s="1"/>
      <c r="MJB172" s="1"/>
      <c r="MJC172" s="1"/>
      <c r="MJD172" s="1"/>
      <c r="MJE172" s="1"/>
      <c r="MJF172" s="1"/>
      <c r="MJG172" s="1"/>
      <c r="MJH172" s="1"/>
      <c r="MJI172" s="1"/>
      <c r="MJJ172" s="1"/>
      <c r="MJK172" s="1"/>
      <c r="MJL172" s="1"/>
      <c r="MJM172" s="1"/>
      <c r="MJN172" s="1"/>
      <c r="MJO172" s="1"/>
      <c r="MJP172" s="1"/>
      <c r="MJQ172" s="1"/>
      <c r="MJR172" s="1"/>
      <c r="MJS172" s="1"/>
      <c r="MJT172" s="1"/>
      <c r="MJU172" s="1"/>
      <c r="MJV172" s="1"/>
      <c r="MJW172" s="1"/>
      <c r="MJX172" s="1"/>
      <c r="MJY172" s="1"/>
      <c r="MJZ172" s="1"/>
      <c r="MKA172" s="1"/>
      <c r="MKB172" s="1"/>
      <c r="MKC172" s="1"/>
      <c r="MKD172" s="1"/>
      <c r="MKE172" s="1"/>
      <c r="MKF172" s="1"/>
      <c r="MKG172" s="1"/>
      <c r="MKH172" s="1"/>
      <c r="MKI172" s="1"/>
      <c r="MKJ172" s="1"/>
      <c r="MKK172" s="1"/>
      <c r="MKL172" s="1"/>
      <c r="MKM172" s="1"/>
      <c r="MKN172" s="1"/>
      <c r="MKO172" s="1"/>
      <c r="MKP172" s="1"/>
      <c r="MKQ172" s="1"/>
      <c r="MKR172" s="1"/>
      <c r="MKS172" s="1"/>
      <c r="MKT172" s="1"/>
      <c r="MKU172" s="1"/>
      <c r="MKV172" s="1"/>
      <c r="MKW172" s="1"/>
      <c r="MKX172" s="1"/>
      <c r="MKY172" s="1"/>
      <c r="MKZ172" s="1"/>
      <c r="MLA172" s="1"/>
      <c r="MLB172" s="1"/>
      <c r="MLC172" s="1"/>
      <c r="MLD172" s="1"/>
      <c r="MLE172" s="1"/>
      <c r="MLF172" s="1"/>
      <c r="MLG172" s="1"/>
      <c r="MLH172" s="1"/>
      <c r="MLI172" s="1"/>
      <c r="MLJ172" s="1"/>
      <c r="MLK172" s="1"/>
      <c r="MLL172" s="1"/>
      <c r="MLM172" s="1"/>
      <c r="MLN172" s="1"/>
      <c r="MLO172" s="1"/>
      <c r="MLP172" s="1"/>
      <c r="MLQ172" s="1"/>
      <c r="MLR172" s="1"/>
      <c r="MLS172" s="1"/>
      <c r="MLT172" s="1"/>
      <c r="MLU172" s="1"/>
      <c r="MLV172" s="1"/>
      <c r="MLW172" s="1"/>
      <c r="MLX172" s="1"/>
      <c r="MLY172" s="1"/>
      <c r="MLZ172" s="1"/>
      <c r="MMA172" s="1"/>
      <c r="MMB172" s="1"/>
      <c r="MMC172" s="1"/>
      <c r="MMD172" s="1"/>
      <c r="MME172" s="1"/>
      <c r="MMF172" s="1"/>
      <c r="MMG172" s="1"/>
      <c r="MMH172" s="1"/>
      <c r="MMI172" s="1"/>
      <c r="MMJ172" s="1"/>
      <c r="MMK172" s="1"/>
      <c r="MML172" s="1"/>
      <c r="MMM172" s="1"/>
      <c r="MMN172" s="1"/>
      <c r="MMO172" s="1"/>
      <c r="MMP172" s="1"/>
      <c r="MMQ172" s="1"/>
      <c r="MMR172" s="1"/>
      <c r="MMS172" s="1"/>
      <c r="MMT172" s="1"/>
      <c r="MMU172" s="1"/>
      <c r="MMV172" s="1"/>
      <c r="MMW172" s="1"/>
      <c r="MMX172" s="1"/>
      <c r="MMY172" s="1"/>
      <c r="MMZ172" s="1"/>
      <c r="MNA172" s="1"/>
      <c r="MNB172" s="1"/>
      <c r="MNC172" s="1"/>
      <c r="MND172" s="1"/>
      <c r="MNE172" s="1"/>
      <c r="MNF172" s="1"/>
      <c r="MNG172" s="1"/>
      <c r="MNH172" s="1"/>
      <c r="MNI172" s="1"/>
      <c r="MNJ172" s="1"/>
      <c r="MNK172" s="1"/>
      <c r="MNL172" s="1"/>
      <c r="MNM172" s="1"/>
      <c r="MNN172" s="1"/>
      <c r="MNO172" s="1"/>
      <c r="MNP172" s="1"/>
      <c r="MNQ172" s="1"/>
      <c r="MNR172" s="1"/>
      <c r="MNS172" s="1"/>
      <c r="MNT172" s="1"/>
      <c r="MNU172" s="1"/>
      <c r="MNV172" s="1"/>
      <c r="MNW172" s="1"/>
      <c r="MNX172" s="1"/>
      <c r="MNY172" s="1"/>
      <c r="MNZ172" s="1"/>
      <c r="MOA172" s="1"/>
      <c r="MOB172" s="1"/>
      <c r="MOC172" s="1"/>
      <c r="MOD172" s="1"/>
      <c r="MOE172" s="1"/>
      <c r="MOF172" s="1"/>
      <c r="MOG172" s="1"/>
      <c r="MOH172" s="1"/>
      <c r="MOI172" s="1"/>
      <c r="MOJ172" s="1"/>
      <c r="MOK172" s="1"/>
      <c r="MOL172" s="1"/>
      <c r="MOM172" s="1"/>
      <c r="MON172" s="1"/>
      <c r="MOO172" s="1"/>
      <c r="MOP172" s="1"/>
      <c r="MOQ172" s="1"/>
      <c r="MOR172" s="1"/>
      <c r="MOS172" s="1"/>
      <c r="MOT172" s="1"/>
      <c r="MOU172" s="1"/>
      <c r="MOV172" s="1"/>
      <c r="MOW172" s="1"/>
      <c r="MOX172" s="1"/>
      <c r="MOY172" s="1"/>
      <c r="MOZ172" s="1"/>
      <c r="MPA172" s="1"/>
      <c r="MPB172" s="1"/>
      <c r="MPC172" s="1"/>
      <c r="MPD172" s="1"/>
      <c r="MPE172" s="1"/>
      <c r="MPF172" s="1"/>
      <c r="MPG172" s="1"/>
      <c r="MPH172" s="1"/>
      <c r="MPI172" s="1"/>
      <c r="MPJ172" s="1"/>
      <c r="MPK172" s="1"/>
      <c r="MPL172" s="1"/>
      <c r="MPM172" s="1"/>
      <c r="MPN172" s="1"/>
      <c r="MPO172" s="1"/>
      <c r="MPP172" s="1"/>
      <c r="MPQ172" s="1"/>
      <c r="MPR172" s="1"/>
      <c r="MPS172" s="1"/>
      <c r="MPT172" s="1"/>
      <c r="MPU172" s="1"/>
      <c r="MPV172" s="1"/>
      <c r="MPW172" s="1"/>
      <c r="MPX172" s="1"/>
      <c r="MPY172" s="1"/>
      <c r="MPZ172" s="1"/>
      <c r="MQA172" s="1"/>
      <c r="MQB172" s="1"/>
      <c r="MQC172" s="1"/>
      <c r="MQD172" s="1"/>
      <c r="MQE172" s="1"/>
      <c r="MQF172" s="1"/>
      <c r="MQG172" s="1"/>
      <c r="MQH172" s="1"/>
      <c r="MQI172" s="1"/>
      <c r="MQJ172" s="1"/>
      <c r="MQK172" s="1"/>
      <c r="MQL172" s="1"/>
      <c r="MQM172" s="1"/>
      <c r="MQN172" s="1"/>
      <c r="MQO172" s="1"/>
      <c r="MQP172" s="1"/>
      <c r="MQQ172" s="1"/>
      <c r="MQR172" s="1"/>
      <c r="MQS172" s="1"/>
      <c r="MQT172" s="1"/>
      <c r="MQU172" s="1"/>
      <c r="MQV172" s="1"/>
      <c r="MQW172" s="1"/>
      <c r="MQX172" s="1"/>
      <c r="MQY172" s="1"/>
      <c r="MQZ172" s="1"/>
      <c r="MRA172" s="1"/>
      <c r="MRB172" s="1"/>
      <c r="MRC172" s="1"/>
      <c r="MRD172" s="1"/>
      <c r="MRE172" s="1"/>
      <c r="MRF172" s="1"/>
      <c r="MRG172" s="1"/>
      <c r="MRH172" s="1"/>
      <c r="MRI172" s="1"/>
      <c r="MRJ172" s="1"/>
      <c r="MRK172" s="1"/>
      <c r="MRL172" s="1"/>
      <c r="MRM172" s="1"/>
      <c r="MRN172" s="1"/>
      <c r="MRO172" s="1"/>
      <c r="MRP172" s="1"/>
      <c r="MRQ172" s="1"/>
      <c r="MRR172" s="1"/>
      <c r="MRS172" s="1"/>
      <c r="MRT172" s="1"/>
      <c r="MRU172" s="1"/>
      <c r="MRV172" s="1"/>
      <c r="MRW172" s="1"/>
      <c r="MRX172" s="1"/>
      <c r="MRY172" s="1"/>
      <c r="MRZ172" s="1"/>
      <c r="MSA172" s="1"/>
      <c r="MSB172" s="1"/>
      <c r="MSC172" s="1"/>
      <c r="MSD172" s="1"/>
      <c r="MSE172" s="1"/>
      <c r="MSF172" s="1"/>
      <c r="MSG172" s="1"/>
      <c r="MSH172" s="1"/>
      <c r="MSI172" s="1"/>
      <c r="MSJ172" s="1"/>
      <c r="MSK172" s="1"/>
      <c r="MSL172" s="1"/>
      <c r="MSM172" s="1"/>
      <c r="MSN172" s="1"/>
      <c r="MSO172" s="1"/>
      <c r="MSP172" s="1"/>
      <c r="MSQ172" s="1"/>
      <c r="MSR172" s="1"/>
      <c r="MSS172" s="1"/>
      <c r="MST172" s="1"/>
      <c r="MSU172" s="1"/>
      <c r="MSV172" s="1"/>
      <c r="MSW172" s="1"/>
      <c r="MSX172" s="1"/>
      <c r="MSY172" s="1"/>
      <c r="MSZ172" s="1"/>
      <c r="MTA172" s="1"/>
      <c r="MTB172" s="1"/>
      <c r="MTC172" s="1"/>
      <c r="MTD172" s="1"/>
      <c r="MTE172" s="1"/>
      <c r="MTF172" s="1"/>
      <c r="MTG172" s="1"/>
      <c r="MTH172" s="1"/>
      <c r="MTI172" s="1"/>
      <c r="MTJ172" s="1"/>
      <c r="MTK172" s="1"/>
      <c r="MTL172" s="1"/>
      <c r="MTM172" s="1"/>
      <c r="MTN172" s="1"/>
      <c r="MTO172" s="1"/>
      <c r="MTP172" s="1"/>
      <c r="MTQ172" s="1"/>
      <c r="MTR172" s="1"/>
      <c r="MTS172" s="1"/>
      <c r="MTT172" s="1"/>
      <c r="MTU172" s="1"/>
      <c r="MTV172" s="1"/>
      <c r="MTW172" s="1"/>
      <c r="MTX172" s="1"/>
      <c r="MTY172" s="1"/>
      <c r="MTZ172" s="1"/>
      <c r="MUA172" s="1"/>
      <c r="MUB172" s="1"/>
      <c r="MUC172" s="1"/>
      <c r="MUD172" s="1"/>
      <c r="MUE172" s="1"/>
      <c r="MUF172" s="1"/>
      <c r="MUG172" s="1"/>
      <c r="MUH172" s="1"/>
      <c r="MUI172" s="1"/>
      <c r="MUJ172" s="1"/>
      <c r="MUK172" s="1"/>
      <c r="MUL172" s="1"/>
      <c r="MUM172" s="1"/>
      <c r="MUN172" s="1"/>
      <c r="MUO172" s="1"/>
      <c r="MUP172" s="1"/>
      <c r="MUQ172" s="1"/>
      <c r="MUR172" s="1"/>
      <c r="MUS172" s="1"/>
      <c r="MUT172" s="1"/>
      <c r="MUU172" s="1"/>
      <c r="MUV172" s="1"/>
      <c r="MUW172" s="1"/>
      <c r="MUX172" s="1"/>
      <c r="MUY172" s="1"/>
      <c r="MUZ172" s="1"/>
      <c r="MVA172" s="1"/>
      <c r="MVB172" s="1"/>
      <c r="MVC172" s="1"/>
      <c r="MVD172" s="1"/>
      <c r="MVE172" s="1"/>
      <c r="MVF172" s="1"/>
      <c r="MVG172" s="1"/>
      <c r="MVH172" s="1"/>
      <c r="MVI172" s="1"/>
      <c r="MVJ172" s="1"/>
      <c r="MVK172" s="1"/>
      <c r="MVL172" s="1"/>
      <c r="MVM172" s="1"/>
      <c r="MVN172" s="1"/>
      <c r="MVO172" s="1"/>
      <c r="MVP172" s="1"/>
      <c r="MVQ172" s="1"/>
      <c r="MVR172" s="1"/>
      <c r="MVS172" s="1"/>
      <c r="MVT172" s="1"/>
      <c r="MVU172" s="1"/>
      <c r="MVV172" s="1"/>
      <c r="MVW172" s="1"/>
      <c r="MVX172" s="1"/>
      <c r="MVY172" s="1"/>
      <c r="MVZ172" s="1"/>
      <c r="MWA172" s="1"/>
      <c r="MWB172" s="1"/>
      <c r="MWC172" s="1"/>
      <c r="MWD172" s="1"/>
      <c r="MWE172" s="1"/>
      <c r="MWF172" s="1"/>
      <c r="MWG172" s="1"/>
      <c r="MWH172" s="1"/>
      <c r="MWI172" s="1"/>
      <c r="MWJ172" s="1"/>
      <c r="MWK172" s="1"/>
      <c r="MWL172" s="1"/>
      <c r="MWM172" s="1"/>
      <c r="MWN172" s="1"/>
      <c r="MWO172" s="1"/>
      <c r="MWP172" s="1"/>
      <c r="MWQ172" s="1"/>
      <c r="MWR172" s="1"/>
      <c r="MWS172" s="1"/>
      <c r="MWT172" s="1"/>
      <c r="MWU172" s="1"/>
      <c r="MWV172" s="1"/>
      <c r="MWW172" s="1"/>
      <c r="MWX172" s="1"/>
      <c r="MWY172" s="1"/>
      <c r="MWZ172" s="1"/>
      <c r="MXA172" s="1"/>
      <c r="MXB172" s="1"/>
      <c r="MXC172" s="1"/>
      <c r="MXD172" s="1"/>
      <c r="MXE172" s="1"/>
      <c r="MXF172" s="1"/>
      <c r="MXG172" s="1"/>
      <c r="MXH172" s="1"/>
      <c r="MXI172" s="1"/>
      <c r="MXJ172" s="1"/>
      <c r="MXK172" s="1"/>
      <c r="MXL172" s="1"/>
      <c r="MXM172" s="1"/>
      <c r="MXN172" s="1"/>
      <c r="MXO172" s="1"/>
      <c r="MXP172" s="1"/>
      <c r="MXQ172" s="1"/>
      <c r="MXR172" s="1"/>
      <c r="MXS172" s="1"/>
      <c r="MXT172" s="1"/>
      <c r="MXU172" s="1"/>
      <c r="MXV172" s="1"/>
      <c r="MXW172" s="1"/>
      <c r="MXX172" s="1"/>
      <c r="MXY172" s="1"/>
      <c r="MXZ172" s="1"/>
      <c r="MYA172" s="1"/>
      <c r="MYB172" s="1"/>
      <c r="MYC172" s="1"/>
      <c r="MYD172" s="1"/>
      <c r="MYE172" s="1"/>
      <c r="MYF172" s="1"/>
      <c r="MYG172" s="1"/>
      <c r="MYH172" s="1"/>
      <c r="MYI172" s="1"/>
      <c r="MYJ172" s="1"/>
      <c r="MYK172" s="1"/>
      <c r="MYL172" s="1"/>
      <c r="MYM172" s="1"/>
      <c r="MYN172" s="1"/>
      <c r="MYO172" s="1"/>
      <c r="MYP172" s="1"/>
      <c r="MYQ172" s="1"/>
      <c r="MYR172" s="1"/>
      <c r="MYS172" s="1"/>
      <c r="MYT172" s="1"/>
      <c r="MYU172" s="1"/>
      <c r="MYV172" s="1"/>
      <c r="MYW172" s="1"/>
      <c r="MYX172" s="1"/>
      <c r="MYY172" s="1"/>
      <c r="MYZ172" s="1"/>
      <c r="MZA172" s="1"/>
      <c r="MZB172" s="1"/>
      <c r="MZC172" s="1"/>
      <c r="MZD172" s="1"/>
      <c r="MZE172" s="1"/>
      <c r="MZF172" s="1"/>
      <c r="MZG172" s="1"/>
      <c r="MZH172" s="1"/>
      <c r="MZI172" s="1"/>
      <c r="MZJ172" s="1"/>
      <c r="MZK172" s="1"/>
      <c r="MZL172" s="1"/>
      <c r="MZM172" s="1"/>
      <c r="MZN172" s="1"/>
      <c r="MZO172" s="1"/>
      <c r="MZP172" s="1"/>
      <c r="MZQ172" s="1"/>
      <c r="MZR172" s="1"/>
      <c r="MZS172" s="1"/>
      <c r="MZT172" s="1"/>
      <c r="MZU172" s="1"/>
      <c r="MZV172" s="1"/>
      <c r="MZW172" s="1"/>
      <c r="MZX172" s="1"/>
      <c r="MZY172" s="1"/>
      <c r="MZZ172" s="1"/>
      <c r="NAA172" s="1"/>
      <c r="NAB172" s="1"/>
      <c r="NAC172" s="1"/>
      <c r="NAD172" s="1"/>
      <c r="NAE172" s="1"/>
      <c r="NAF172" s="1"/>
      <c r="NAG172" s="1"/>
      <c r="NAH172" s="1"/>
      <c r="NAI172" s="1"/>
      <c r="NAJ172" s="1"/>
      <c r="NAK172" s="1"/>
      <c r="NAL172" s="1"/>
      <c r="NAM172" s="1"/>
      <c r="NAN172" s="1"/>
      <c r="NAO172" s="1"/>
      <c r="NAP172" s="1"/>
      <c r="NAQ172" s="1"/>
      <c r="NAR172" s="1"/>
      <c r="NAS172" s="1"/>
      <c r="NAT172" s="1"/>
      <c r="NAU172" s="1"/>
      <c r="NAV172" s="1"/>
      <c r="NAW172" s="1"/>
      <c r="NAX172" s="1"/>
      <c r="NAY172" s="1"/>
      <c r="NAZ172" s="1"/>
      <c r="NBA172" s="1"/>
      <c r="NBB172" s="1"/>
      <c r="NBC172" s="1"/>
      <c r="NBD172" s="1"/>
      <c r="NBE172" s="1"/>
      <c r="NBF172" s="1"/>
      <c r="NBG172" s="1"/>
      <c r="NBH172" s="1"/>
      <c r="NBI172" s="1"/>
      <c r="NBJ172" s="1"/>
      <c r="NBK172" s="1"/>
      <c r="NBL172" s="1"/>
      <c r="NBM172" s="1"/>
      <c r="NBN172" s="1"/>
      <c r="NBO172" s="1"/>
      <c r="NBP172" s="1"/>
      <c r="NBQ172" s="1"/>
      <c r="NBR172" s="1"/>
      <c r="NBS172" s="1"/>
      <c r="NBT172" s="1"/>
      <c r="NBU172" s="1"/>
      <c r="NBV172" s="1"/>
      <c r="NBW172" s="1"/>
      <c r="NBX172" s="1"/>
      <c r="NBY172" s="1"/>
      <c r="NBZ172" s="1"/>
      <c r="NCA172" s="1"/>
      <c r="NCB172" s="1"/>
      <c r="NCC172" s="1"/>
      <c r="NCD172" s="1"/>
      <c r="NCE172" s="1"/>
      <c r="NCF172" s="1"/>
      <c r="NCG172" s="1"/>
      <c r="NCH172" s="1"/>
      <c r="NCI172" s="1"/>
      <c r="NCJ172" s="1"/>
      <c r="NCK172" s="1"/>
      <c r="NCL172" s="1"/>
      <c r="NCM172" s="1"/>
      <c r="NCN172" s="1"/>
      <c r="NCO172" s="1"/>
      <c r="NCP172" s="1"/>
      <c r="NCQ172" s="1"/>
      <c r="NCR172" s="1"/>
      <c r="NCS172" s="1"/>
      <c r="NCT172" s="1"/>
      <c r="NCU172" s="1"/>
      <c r="NCV172" s="1"/>
      <c r="NCW172" s="1"/>
      <c r="NCX172" s="1"/>
      <c r="NCY172" s="1"/>
      <c r="NCZ172" s="1"/>
      <c r="NDA172" s="1"/>
      <c r="NDB172" s="1"/>
      <c r="NDC172" s="1"/>
      <c r="NDD172" s="1"/>
      <c r="NDE172" s="1"/>
      <c r="NDF172" s="1"/>
      <c r="NDG172" s="1"/>
      <c r="NDH172" s="1"/>
      <c r="NDI172" s="1"/>
      <c r="NDJ172" s="1"/>
      <c r="NDK172" s="1"/>
      <c r="NDL172" s="1"/>
      <c r="NDM172" s="1"/>
      <c r="NDN172" s="1"/>
      <c r="NDO172" s="1"/>
      <c r="NDP172" s="1"/>
      <c r="NDQ172" s="1"/>
      <c r="NDR172" s="1"/>
      <c r="NDS172" s="1"/>
      <c r="NDT172" s="1"/>
      <c r="NDU172" s="1"/>
      <c r="NDV172" s="1"/>
      <c r="NDW172" s="1"/>
      <c r="NDX172" s="1"/>
      <c r="NDY172" s="1"/>
      <c r="NDZ172" s="1"/>
      <c r="NEA172" s="1"/>
      <c r="NEB172" s="1"/>
      <c r="NEC172" s="1"/>
      <c r="NED172" s="1"/>
      <c r="NEE172" s="1"/>
      <c r="NEF172" s="1"/>
      <c r="NEG172" s="1"/>
      <c r="NEH172" s="1"/>
      <c r="NEI172" s="1"/>
      <c r="NEJ172" s="1"/>
      <c r="NEK172" s="1"/>
      <c r="NEL172" s="1"/>
      <c r="NEM172" s="1"/>
      <c r="NEN172" s="1"/>
      <c r="NEO172" s="1"/>
      <c r="NEP172" s="1"/>
      <c r="NEQ172" s="1"/>
      <c r="NER172" s="1"/>
      <c r="NES172" s="1"/>
      <c r="NET172" s="1"/>
      <c r="NEU172" s="1"/>
      <c r="NEV172" s="1"/>
      <c r="NEW172" s="1"/>
      <c r="NEX172" s="1"/>
      <c r="NEY172" s="1"/>
      <c r="NEZ172" s="1"/>
      <c r="NFA172" s="1"/>
      <c r="NFB172" s="1"/>
      <c r="NFC172" s="1"/>
      <c r="NFD172" s="1"/>
      <c r="NFE172" s="1"/>
      <c r="NFF172" s="1"/>
      <c r="NFG172" s="1"/>
      <c r="NFH172" s="1"/>
      <c r="NFI172" s="1"/>
      <c r="NFJ172" s="1"/>
      <c r="NFK172" s="1"/>
      <c r="NFL172" s="1"/>
      <c r="NFM172" s="1"/>
      <c r="NFN172" s="1"/>
      <c r="NFO172" s="1"/>
      <c r="NFP172" s="1"/>
      <c r="NFQ172" s="1"/>
      <c r="NFR172" s="1"/>
      <c r="NFS172" s="1"/>
      <c r="NFT172" s="1"/>
      <c r="NFU172" s="1"/>
      <c r="NFV172" s="1"/>
      <c r="NFW172" s="1"/>
      <c r="NFX172" s="1"/>
      <c r="NFY172" s="1"/>
      <c r="NFZ172" s="1"/>
      <c r="NGA172" s="1"/>
      <c r="NGB172" s="1"/>
      <c r="NGC172" s="1"/>
      <c r="NGD172" s="1"/>
      <c r="NGE172" s="1"/>
      <c r="NGF172" s="1"/>
      <c r="NGG172" s="1"/>
      <c r="NGH172" s="1"/>
      <c r="NGI172" s="1"/>
      <c r="NGJ172" s="1"/>
      <c r="NGK172" s="1"/>
      <c r="NGL172" s="1"/>
      <c r="NGM172" s="1"/>
      <c r="NGN172" s="1"/>
      <c r="NGO172" s="1"/>
      <c r="NGP172" s="1"/>
      <c r="NGQ172" s="1"/>
      <c r="NGR172" s="1"/>
      <c r="NGS172" s="1"/>
      <c r="NGT172" s="1"/>
      <c r="NGU172" s="1"/>
      <c r="NGV172" s="1"/>
      <c r="NGW172" s="1"/>
      <c r="NGX172" s="1"/>
      <c r="NGY172" s="1"/>
      <c r="NGZ172" s="1"/>
      <c r="NHA172" s="1"/>
      <c r="NHB172" s="1"/>
      <c r="NHC172" s="1"/>
      <c r="NHD172" s="1"/>
      <c r="NHE172" s="1"/>
      <c r="NHF172" s="1"/>
      <c r="NHG172" s="1"/>
      <c r="NHH172" s="1"/>
      <c r="NHI172" s="1"/>
      <c r="NHJ172" s="1"/>
      <c r="NHK172" s="1"/>
      <c r="NHL172" s="1"/>
      <c r="NHM172" s="1"/>
      <c r="NHN172" s="1"/>
      <c r="NHO172" s="1"/>
      <c r="NHP172" s="1"/>
      <c r="NHQ172" s="1"/>
      <c r="NHR172" s="1"/>
      <c r="NHS172" s="1"/>
      <c r="NHT172" s="1"/>
      <c r="NHU172" s="1"/>
      <c r="NHV172" s="1"/>
      <c r="NHW172" s="1"/>
      <c r="NHX172" s="1"/>
      <c r="NHY172" s="1"/>
      <c r="NHZ172" s="1"/>
      <c r="NIA172" s="1"/>
      <c r="NIB172" s="1"/>
      <c r="NIC172" s="1"/>
      <c r="NID172" s="1"/>
      <c r="NIE172" s="1"/>
      <c r="NIF172" s="1"/>
      <c r="NIG172" s="1"/>
      <c r="NIH172" s="1"/>
      <c r="NII172" s="1"/>
      <c r="NIJ172" s="1"/>
      <c r="NIK172" s="1"/>
      <c r="NIL172" s="1"/>
      <c r="NIM172" s="1"/>
      <c r="NIN172" s="1"/>
      <c r="NIO172" s="1"/>
      <c r="NIP172" s="1"/>
      <c r="NIQ172" s="1"/>
      <c r="NIR172" s="1"/>
      <c r="NIS172" s="1"/>
      <c r="NIT172" s="1"/>
      <c r="NIU172" s="1"/>
      <c r="NIV172" s="1"/>
      <c r="NIW172" s="1"/>
      <c r="NIX172" s="1"/>
      <c r="NIY172" s="1"/>
      <c r="NIZ172" s="1"/>
      <c r="NJA172" s="1"/>
      <c r="NJB172" s="1"/>
      <c r="NJC172" s="1"/>
      <c r="NJD172" s="1"/>
      <c r="NJE172" s="1"/>
      <c r="NJF172" s="1"/>
      <c r="NJG172" s="1"/>
      <c r="NJH172" s="1"/>
      <c r="NJI172" s="1"/>
      <c r="NJJ172" s="1"/>
      <c r="NJK172" s="1"/>
      <c r="NJL172" s="1"/>
      <c r="NJM172" s="1"/>
      <c r="NJN172" s="1"/>
      <c r="NJO172" s="1"/>
      <c r="NJP172" s="1"/>
      <c r="NJQ172" s="1"/>
      <c r="NJR172" s="1"/>
      <c r="NJS172" s="1"/>
      <c r="NJT172" s="1"/>
      <c r="NJU172" s="1"/>
      <c r="NJV172" s="1"/>
      <c r="NJW172" s="1"/>
      <c r="NJX172" s="1"/>
      <c r="NJY172" s="1"/>
      <c r="NJZ172" s="1"/>
      <c r="NKA172" s="1"/>
      <c r="NKB172" s="1"/>
      <c r="NKC172" s="1"/>
      <c r="NKD172" s="1"/>
      <c r="NKE172" s="1"/>
      <c r="NKF172" s="1"/>
      <c r="NKG172" s="1"/>
      <c r="NKH172" s="1"/>
      <c r="NKI172" s="1"/>
      <c r="NKJ172" s="1"/>
      <c r="NKK172" s="1"/>
      <c r="NKL172" s="1"/>
      <c r="NKM172" s="1"/>
      <c r="NKN172" s="1"/>
      <c r="NKO172" s="1"/>
      <c r="NKP172" s="1"/>
      <c r="NKQ172" s="1"/>
      <c r="NKR172" s="1"/>
      <c r="NKS172" s="1"/>
      <c r="NKT172" s="1"/>
      <c r="NKU172" s="1"/>
      <c r="NKV172" s="1"/>
      <c r="NKW172" s="1"/>
      <c r="NKX172" s="1"/>
      <c r="NKY172" s="1"/>
      <c r="NKZ172" s="1"/>
      <c r="NLA172" s="1"/>
      <c r="NLB172" s="1"/>
      <c r="NLC172" s="1"/>
      <c r="NLD172" s="1"/>
      <c r="NLE172" s="1"/>
      <c r="NLF172" s="1"/>
      <c r="NLG172" s="1"/>
      <c r="NLH172" s="1"/>
      <c r="NLI172" s="1"/>
      <c r="NLJ172" s="1"/>
      <c r="NLK172" s="1"/>
      <c r="NLL172" s="1"/>
      <c r="NLM172" s="1"/>
      <c r="NLN172" s="1"/>
      <c r="NLO172" s="1"/>
      <c r="NLP172" s="1"/>
      <c r="NLQ172" s="1"/>
      <c r="NLR172" s="1"/>
      <c r="NLS172" s="1"/>
      <c r="NLT172" s="1"/>
      <c r="NLU172" s="1"/>
      <c r="NLV172" s="1"/>
      <c r="NLW172" s="1"/>
      <c r="NLX172" s="1"/>
      <c r="NLY172" s="1"/>
      <c r="NLZ172" s="1"/>
      <c r="NMA172" s="1"/>
      <c r="NMB172" s="1"/>
      <c r="NMC172" s="1"/>
      <c r="NMD172" s="1"/>
      <c r="NME172" s="1"/>
      <c r="NMF172" s="1"/>
      <c r="NMG172" s="1"/>
      <c r="NMH172" s="1"/>
      <c r="NMI172" s="1"/>
      <c r="NMJ172" s="1"/>
      <c r="NMK172" s="1"/>
      <c r="NML172" s="1"/>
      <c r="NMM172" s="1"/>
      <c r="NMN172" s="1"/>
      <c r="NMO172" s="1"/>
      <c r="NMP172" s="1"/>
      <c r="NMQ172" s="1"/>
      <c r="NMR172" s="1"/>
      <c r="NMS172" s="1"/>
      <c r="NMT172" s="1"/>
      <c r="NMU172" s="1"/>
      <c r="NMV172" s="1"/>
      <c r="NMW172" s="1"/>
      <c r="NMX172" s="1"/>
      <c r="NMY172" s="1"/>
      <c r="NMZ172" s="1"/>
      <c r="NNA172" s="1"/>
      <c r="NNB172" s="1"/>
      <c r="NNC172" s="1"/>
      <c r="NND172" s="1"/>
      <c r="NNE172" s="1"/>
      <c r="NNF172" s="1"/>
      <c r="NNG172" s="1"/>
      <c r="NNH172" s="1"/>
      <c r="NNI172" s="1"/>
      <c r="NNJ172" s="1"/>
      <c r="NNK172" s="1"/>
      <c r="NNL172" s="1"/>
      <c r="NNM172" s="1"/>
      <c r="NNN172" s="1"/>
      <c r="NNO172" s="1"/>
      <c r="NNP172" s="1"/>
      <c r="NNQ172" s="1"/>
      <c r="NNR172" s="1"/>
      <c r="NNS172" s="1"/>
      <c r="NNT172" s="1"/>
      <c r="NNU172" s="1"/>
      <c r="NNV172" s="1"/>
      <c r="NNW172" s="1"/>
      <c r="NNX172" s="1"/>
      <c r="NNY172" s="1"/>
      <c r="NNZ172" s="1"/>
      <c r="NOA172" s="1"/>
      <c r="NOB172" s="1"/>
      <c r="NOC172" s="1"/>
      <c r="NOD172" s="1"/>
      <c r="NOE172" s="1"/>
      <c r="NOF172" s="1"/>
      <c r="NOG172" s="1"/>
      <c r="NOH172" s="1"/>
      <c r="NOI172" s="1"/>
      <c r="NOJ172" s="1"/>
      <c r="NOK172" s="1"/>
      <c r="NOL172" s="1"/>
      <c r="NOM172" s="1"/>
      <c r="NON172" s="1"/>
      <c r="NOO172" s="1"/>
      <c r="NOP172" s="1"/>
      <c r="NOQ172" s="1"/>
      <c r="NOR172" s="1"/>
      <c r="NOS172" s="1"/>
      <c r="NOT172" s="1"/>
      <c r="NOU172" s="1"/>
      <c r="NOV172" s="1"/>
      <c r="NOW172" s="1"/>
      <c r="NOX172" s="1"/>
      <c r="NOY172" s="1"/>
      <c r="NOZ172" s="1"/>
      <c r="NPA172" s="1"/>
      <c r="NPB172" s="1"/>
      <c r="NPC172" s="1"/>
      <c r="NPD172" s="1"/>
      <c r="NPE172" s="1"/>
      <c r="NPF172" s="1"/>
      <c r="NPG172" s="1"/>
      <c r="NPH172" s="1"/>
      <c r="NPI172" s="1"/>
      <c r="NPJ172" s="1"/>
      <c r="NPK172" s="1"/>
      <c r="NPL172" s="1"/>
      <c r="NPM172" s="1"/>
      <c r="NPN172" s="1"/>
      <c r="NPO172" s="1"/>
      <c r="NPP172" s="1"/>
      <c r="NPQ172" s="1"/>
      <c r="NPR172" s="1"/>
      <c r="NPS172" s="1"/>
      <c r="NPT172" s="1"/>
      <c r="NPU172" s="1"/>
      <c r="NPV172" s="1"/>
      <c r="NPW172" s="1"/>
      <c r="NPX172" s="1"/>
      <c r="NPY172" s="1"/>
      <c r="NPZ172" s="1"/>
      <c r="NQA172" s="1"/>
      <c r="NQB172" s="1"/>
      <c r="NQC172" s="1"/>
      <c r="NQD172" s="1"/>
      <c r="NQE172" s="1"/>
      <c r="NQF172" s="1"/>
      <c r="NQG172" s="1"/>
      <c r="NQH172" s="1"/>
      <c r="NQI172" s="1"/>
      <c r="NQJ172" s="1"/>
      <c r="NQK172" s="1"/>
      <c r="NQL172" s="1"/>
      <c r="NQM172" s="1"/>
      <c r="NQN172" s="1"/>
      <c r="NQO172" s="1"/>
      <c r="NQP172" s="1"/>
      <c r="NQQ172" s="1"/>
      <c r="NQR172" s="1"/>
      <c r="NQS172" s="1"/>
      <c r="NQT172" s="1"/>
      <c r="NQU172" s="1"/>
      <c r="NQV172" s="1"/>
      <c r="NQW172" s="1"/>
      <c r="NQX172" s="1"/>
      <c r="NQY172" s="1"/>
      <c r="NQZ172" s="1"/>
      <c r="NRA172" s="1"/>
      <c r="NRB172" s="1"/>
      <c r="NRC172" s="1"/>
      <c r="NRD172" s="1"/>
      <c r="NRE172" s="1"/>
      <c r="NRF172" s="1"/>
      <c r="NRG172" s="1"/>
      <c r="NRH172" s="1"/>
      <c r="NRI172" s="1"/>
      <c r="NRJ172" s="1"/>
      <c r="NRK172" s="1"/>
      <c r="NRL172" s="1"/>
      <c r="NRM172" s="1"/>
      <c r="NRN172" s="1"/>
      <c r="NRO172" s="1"/>
      <c r="NRP172" s="1"/>
      <c r="NRQ172" s="1"/>
      <c r="NRR172" s="1"/>
      <c r="NRS172" s="1"/>
      <c r="NRT172" s="1"/>
      <c r="NRU172" s="1"/>
      <c r="NRV172" s="1"/>
      <c r="NRW172" s="1"/>
      <c r="NRX172" s="1"/>
      <c r="NRY172" s="1"/>
      <c r="NRZ172" s="1"/>
      <c r="NSA172" s="1"/>
      <c r="NSB172" s="1"/>
      <c r="NSC172" s="1"/>
      <c r="NSD172" s="1"/>
      <c r="NSE172" s="1"/>
      <c r="NSF172" s="1"/>
      <c r="NSG172" s="1"/>
      <c r="NSH172" s="1"/>
      <c r="NSI172" s="1"/>
      <c r="NSJ172" s="1"/>
      <c r="NSK172" s="1"/>
      <c r="NSL172" s="1"/>
      <c r="NSM172" s="1"/>
      <c r="NSN172" s="1"/>
      <c r="NSO172" s="1"/>
      <c r="NSP172" s="1"/>
      <c r="NSQ172" s="1"/>
      <c r="NSR172" s="1"/>
      <c r="NSS172" s="1"/>
      <c r="NST172" s="1"/>
      <c r="NSU172" s="1"/>
      <c r="NSV172" s="1"/>
      <c r="NSW172" s="1"/>
      <c r="NSX172" s="1"/>
      <c r="NSY172" s="1"/>
      <c r="NSZ172" s="1"/>
      <c r="NTA172" s="1"/>
      <c r="NTB172" s="1"/>
      <c r="NTC172" s="1"/>
      <c r="NTD172" s="1"/>
      <c r="NTE172" s="1"/>
      <c r="NTF172" s="1"/>
      <c r="NTG172" s="1"/>
      <c r="NTH172" s="1"/>
      <c r="NTI172" s="1"/>
      <c r="NTJ172" s="1"/>
      <c r="NTK172" s="1"/>
      <c r="NTL172" s="1"/>
      <c r="NTM172" s="1"/>
      <c r="NTN172" s="1"/>
      <c r="NTO172" s="1"/>
      <c r="NTP172" s="1"/>
      <c r="NTQ172" s="1"/>
      <c r="NTR172" s="1"/>
      <c r="NTS172" s="1"/>
      <c r="NTT172" s="1"/>
      <c r="NTU172" s="1"/>
      <c r="NTV172" s="1"/>
      <c r="NTW172" s="1"/>
      <c r="NTX172" s="1"/>
      <c r="NTY172" s="1"/>
      <c r="NTZ172" s="1"/>
      <c r="NUA172" s="1"/>
      <c r="NUB172" s="1"/>
      <c r="NUC172" s="1"/>
      <c r="NUD172" s="1"/>
      <c r="NUE172" s="1"/>
      <c r="NUF172" s="1"/>
      <c r="NUG172" s="1"/>
      <c r="NUH172" s="1"/>
      <c r="NUI172" s="1"/>
      <c r="NUJ172" s="1"/>
      <c r="NUK172" s="1"/>
      <c r="NUL172" s="1"/>
      <c r="NUM172" s="1"/>
      <c r="NUN172" s="1"/>
      <c r="NUO172" s="1"/>
      <c r="NUP172" s="1"/>
      <c r="NUQ172" s="1"/>
      <c r="NUR172" s="1"/>
      <c r="NUS172" s="1"/>
      <c r="NUT172" s="1"/>
      <c r="NUU172" s="1"/>
      <c r="NUV172" s="1"/>
      <c r="NUW172" s="1"/>
      <c r="NUX172" s="1"/>
      <c r="NUY172" s="1"/>
      <c r="NUZ172" s="1"/>
      <c r="NVA172" s="1"/>
      <c r="NVB172" s="1"/>
      <c r="NVC172" s="1"/>
      <c r="NVD172" s="1"/>
      <c r="NVE172" s="1"/>
      <c r="NVF172" s="1"/>
      <c r="NVG172" s="1"/>
      <c r="NVH172" s="1"/>
      <c r="NVI172" s="1"/>
      <c r="NVJ172" s="1"/>
      <c r="NVK172" s="1"/>
      <c r="NVL172" s="1"/>
      <c r="NVM172" s="1"/>
      <c r="NVN172" s="1"/>
      <c r="NVO172" s="1"/>
      <c r="NVP172" s="1"/>
      <c r="NVQ172" s="1"/>
      <c r="NVR172" s="1"/>
      <c r="NVS172" s="1"/>
      <c r="NVT172" s="1"/>
      <c r="NVU172" s="1"/>
      <c r="NVV172" s="1"/>
      <c r="NVW172" s="1"/>
      <c r="NVX172" s="1"/>
      <c r="NVY172" s="1"/>
      <c r="NVZ172" s="1"/>
      <c r="NWA172" s="1"/>
      <c r="NWB172" s="1"/>
      <c r="NWC172" s="1"/>
      <c r="NWD172" s="1"/>
      <c r="NWE172" s="1"/>
      <c r="NWF172" s="1"/>
      <c r="NWG172" s="1"/>
      <c r="NWH172" s="1"/>
      <c r="NWI172" s="1"/>
      <c r="NWJ172" s="1"/>
      <c r="NWK172" s="1"/>
      <c r="NWL172" s="1"/>
      <c r="NWM172" s="1"/>
      <c r="NWN172" s="1"/>
      <c r="NWO172" s="1"/>
      <c r="NWP172" s="1"/>
      <c r="NWQ172" s="1"/>
      <c r="NWR172" s="1"/>
      <c r="NWS172" s="1"/>
      <c r="NWT172" s="1"/>
      <c r="NWU172" s="1"/>
      <c r="NWV172" s="1"/>
      <c r="NWW172" s="1"/>
      <c r="NWX172" s="1"/>
      <c r="NWY172" s="1"/>
      <c r="NWZ172" s="1"/>
      <c r="NXA172" s="1"/>
      <c r="NXB172" s="1"/>
      <c r="NXC172" s="1"/>
      <c r="NXD172" s="1"/>
      <c r="NXE172" s="1"/>
      <c r="NXF172" s="1"/>
      <c r="NXG172" s="1"/>
      <c r="NXH172" s="1"/>
      <c r="NXI172" s="1"/>
      <c r="NXJ172" s="1"/>
      <c r="NXK172" s="1"/>
      <c r="NXL172" s="1"/>
      <c r="NXM172" s="1"/>
      <c r="NXN172" s="1"/>
      <c r="NXO172" s="1"/>
      <c r="NXP172" s="1"/>
      <c r="NXQ172" s="1"/>
      <c r="NXR172" s="1"/>
      <c r="NXS172" s="1"/>
      <c r="NXT172" s="1"/>
      <c r="NXU172" s="1"/>
      <c r="NXV172" s="1"/>
      <c r="NXW172" s="1"/>
      <c r="NXX172" s="1"/>
      <c r="NXY172" s="1"/>
      <c r="NXZ172" s="1"/>
      <c r="NYA172" s="1"/>
      <c r="NYB172" s="1"/>
      <c r="NYC172" s="1"/>
      <c r="NYD172" s="1"/>
      <c r="NYE172" s="1"/>
      <c r="NYF172" s="1"/>
      <c r="NYG172" s="1"/>
      <c r="NYH172" s="1"/>
      <c r="NYI172" s="1"/>
      <c r="NYJ172" s="1"/>
      <c r="NYK172" s="1"/>
      <c r="NYL172" s="1"/>
      <c r="NYM172" s="1"/>
      <c r="NYN172" s="1"/>
      <c r="NYO172" s="1"/>
      <c r="NYP172" s="1"/>
      <c r="NYQ172" s="1"/>
      <c r="NYR172" s="1"/>
      <c r="NYS172" s="1"/>
      <c r="NYT172" s="1"/>
      <c r="NYU172" s="1"/>
      <c r="NYV172" s="1"/>
      <c r="NYW172" s="1"/>
      <c r="NYX172" s="1"/>
      <c r="NYY172" s="1"/>
      <c r="NYZ172" s="1"/>
      <c r="NZA172" s="1"/>
      <c r="NZB172" s="1"/>
      <c r="NZC172" s="1"/>
      <c r="NZD172" s="1"/>
      <c r="NZE172" s="1"/>
      <c r="NZF172" s="1"/>
      <c r="NZG172" s="1"/>
      <c r="NZH172" s="1"/>
      <c r="NZI172" s="1"/>
      <c r="NZJ172" s="1"/>
      <c r="NZK172" s="1"/>
      <c r="NZL172" s="1"/>
      <c r="NZM172" s="1"/>
      <c r="NZN172" s="1"/>
      <c r="NZO172" s="1"/>
      <c r="NZP172" s="1"/>
      <c r="NZQ172" s="1"/>
      <c r="NZR172" s="1"/>
      <c r="NZS172" s="1"/>
      <c r="NZT172" s="1"/>
      <c r="NZU172" s="1"/>
      <c r="NZV172" s="1"/>
      <c r="NZW172" s="1"/>
      <c r="NZX172" s="1"/>
      <c r="NZY172" s="1"/>
      <c r="NZZ172" s="1"/>
      <c r="OAA172" s="1"/>
      <c r="OAB172" s="1"/>
      <c r="OAC172" s="1"/>
      <c r="OAD172" s="1"/>
      <c r="OAE172" s="1"/>
      <c r="OAF172" s="1"/>
      <c r="OAG172" s="1"/>
      <c r="OAH172" s="1"/>
      <c r="OAI172" s="1"/>
      <c r="OAJ172" s="1"/>
      <c r="OAK172" s="1"/>
      <c r="OAL172" s="1"/>
      <c r="OAM172" s="1"/>
      <c r="OAN172" s="1"/>
      <c r="OAO172" s="1"/>
      <c r="OAP172" s="1"/>
      <c r="OAQ172" s="1"/>
      <c r="OAR172" s="1"/>
      <c r="OAS172" s="1"/>
      <c r="OAT172" s="1"/>
      <c r="OAU172" s="1"/>
      <c r="OAV172" s="1"/>
      <c r="OAW172" s="1"/>
      <c r="OAX172" s="1"/>
      <c r="OAY172" s="1"/>
      <c r="OAZ172" s="1"/>
      <c r="OBA172" s="1"/>
      <c r="OBB172" s="1"/>
      <c r="OBC172" s="1"/>
      <c r="OBD172" s="1"/>
      <c r="OBE172" s="1"/>
      <c r="OBF172" s="1"/>
      <c r="OBG172" s="1"/>
      <c r="OBH172" s="1"/>
      <c r="OBI172" s="1"/>
      <c r="OBJ172" s="1"/>
      <c r="OBK172" s="1"/>
      <c r="OBL172" s="1"/>
      <c r="OBM172" s="1"/>
      <c r="OBN172" s="1"/>
      <c r="OBO172" s="1"/>
      <c r="OBP172" s="1"/>
      <c r="OBQ172" s="1"/>
      <c r="OBR172" s="1"/>
      <c r="OBS172" s="1"/>
      <c r="OBT172" s="1"/>
      <c r="OBU172" s="1"/>
      <c r="OBV172" s="1"/>
      <c r="OBW172" s="1"/>
      <c r="OBX172" s="1"/>
      <c r="OBY172" s="1"/>
      <c r="OBZ172" s="1"/>
      <c r="OCA172" s="1"/>
      <c r="OCB172" s="1"/>
      <c r="OCC172" s="1"/>
      <c r="OCD172" s="1"/>
      <c r="OCE172" s="1"/>
      <c r="OCF172" s="1"/>
      <c r="OCG172" s="1"/>
      <c r="OCH172" s="1"/>
      <c r="OCI172" s="1"/>
      <c r="OCJ172" s="1"/>
      <c r="OCK172" s="1"/>
      <c r="OCL172" s="1"/>
      <c r="OCM172" s="1"/>
      <c r="OCN172" s="1"/>
      <c r="OCO172" s="1"/>
      <c r="OCP172" s="1"/>
      <c r="OCQ172" s="1"/>
      <c r="OCR172" s="1"/>
      <c r="OCS172" s="1"/>
      <c r="OCT172" s="1"/>
      <c r="OCU172" s="1"/>
      <c r="OCV172" s="1"/>
      <c r="OCW172" s="1"/>
      <c r="OCX172" s="1"/>
      <c r="OCY172" s="1"/>
      <c r="OCZ172" s="1"/>
      <c r="ODA172" s="1"/>
      <c r="ODB172" s="1"/>
      <c r="ODC172" s="1"/>
      <c r="ODD172" s="1"/>
      <c r="ODE172" s="1"/>
      <c r="ODF172" s="1"/>
      <c r="ODG172" s="1"/>
      <c r="ODH172" s="1"/>
      <c r="ODI172" s="1"/>
      <c r="ODJ172" s="1"/>
      <c r="ODK172" s="1"/>
      <c r="ODL172" s="1"/>
      <c r="ODM172" s="1"/>
      <c r="ODN172" s="1"/>
      <c r="ODO172" s="1"/>
      <c r="ODP172" s="1"/>
      <c r="ODQ172" s="1"/>
      <c r="ODR172" s="1"/>
      <c r="ODS172" s="1"/>
      <c r="ODT172" s="1"/>
      <c r="ODU172" s="1"/>
      <c r="ODV172" s="1"/>
      <c r="ODW172" s="1"/>
      <c r="ODX172" s="1"/>
      <c r="ODY172" s="1"/>
      <c r="ODZ172" s="1"/>
      <c r="OEA172" s="1"/>
      <c r="OEB172" s="1"/>
      <c r="OEC172" s="1"/>
      <c r="OED172" s="1"/>
      <c r="OEE172" s="1"/>
      <c r="OEF172" s="1"/>
      <c r="OEG172" s="1"/>
      <c r="OEH172" s="1"/>
      <c r="OEI172" s="1"/>
      <c r="OEJ172" s="1"/>
      <c r="OEK172" s="1"/>
      <c r="OEL172" s="1"/>
      <c r="OEM172" s="1"/>
      <c r="OEN172" s="1"/>
      <c r="OEO172" s="1"/>
      <c r="OEP172" s="1"/>
      <c r="OEQ172" s="1"/>
      <c r="OER172" s="1"/>
      <c r="OES172" s="1"/>
      <c r="OET172" s="1"/>
      <c r="OEU172" s="1"/>
      <c r="OEV172" s="1"/>
      <c r="OEW172" s="1"/>
      <c r="OEX172" s="1"/>
      <c r="OEY172" s="1"/>
      <c r="OEZ172" s="1"/>
      <c r="OFA172" s="1"/>
      <c r="OFB172" s="1"/>
      <c r="OFC172" s="1"/>
      <c r="OFD172" s="1"/>
      <c r="OFE172" s="1"/>
      <c r="OFF172" s="1"/>
      <c r="OFG172" s="1"/>
      <c r="OFH172" s="1"/>
      <c r="OFI172" s="1"/>
      <c r="OFJ172" s="1"/>
      <c r="OFK172" s="1"/>
      <c r="OFL172" s="1"/>
      <c r="OFM172" s="1"/>
      <c r="OFN172" s="1"/>
      <c r="OFO172" s="1"/>
      <c r="OFP172" s="1"/>
      <c r="OFQ172" s="1"/>
      <c r="OFR172" s="1"/>
      <c r="OFS172" s="1"/>
      <c r="OFT172" s="1"/>
      <c r="OFU172" s="1"/>
      <c r="OFV172" s="1"/>
      <c r="OFW172" s="1"/>
      <c r="OFX172" s="1"/>
      <c r="OFY172" s="1"/>
      <c r="OFZ172" s="1"/>
      <c r="OGA172" s="1"/>
      <c r="OGB172" s="1"/>
      <c r="OGC172" s="1"/>
      <c r="OGD172" s="1"/>
      <c r="OGE172" s="1"/>
      <c r="OGF172" s="1"/>
      <c r="OGG172" s="1"/>
      <c r="OGH172" s="1"/>
      <c r="OGI172" s="1"/>
      <c r="OGJ172" s="1"/>
      <c r="OGK172" s="1"/>
      <c r="OGL172" s="1"/>
      <c r="OGM172" s="1"/>
      <c r="OGN172" s="1"/>
      <c r="OGO172" s="1"/>
      <c r="OGP172" s="1"/>
      <c r="OGQ172" s="1"/>
      <c r="OGR172" s="1"/>
      <c r="OGS172" s="1"/>
      <c r="OGT172" s="1"/>
      <c r="OGU172" s="1"/>
      <c r="OGV172" s="1"/>
      <c r="OGW172" s="1"/>
      <c r="OGX172" s="1"/>
      <c r="OGY172" s="1"/>
      <c r="OGZ172" s="1"/>
      <c r="OHA172" s="1"/>
      <c r="OHB172" s="1"/>
      <c r="OHC172" s="1"/>
      <c r="OHD172" s="1"/>
      <c r="OHE172" s="1"/>
      <c r="OHF172" s="1"/>
      <c r="OHG172" s="1"/>
      <c r="OHH172" s="1"/>
      <c r="OHI172" s="1"/>
      <c r="OHJ172" s="1"/>
      <c r="OHK172" s="1"/>
      <c r="OHL172" s="1"/>
      <c r="OHM172" s="1"/>
      <c r="OHN172" s="1"/>
      <c r="OHO172" s="1"/>
      <c r="OHP172" s="1"/>
      <c r="OHQ172" s="1"/>
      <c r="OHR172" s="1"/>
      <c r="OHS172" s="1"/>
      <c r="OHT172" s="1"/>
      <c r="OHU172" s="1"/>
      <c r="OHV172" s="1"/>
      <c r="OHW172" s="1"/>
      <c r="OHX172" s="1"/>
      <c r="OHY172" s="1"/>
      <c r="OHZ172" s="1"/>
      <c r="OIA172" s="1"/>
      <c r="OIB172" s="1"/>
      <c r="OIC172" s="1"/>
      <c r="OID172" s="1"/>
      <c r="OIE172" s="1"/>
      <c r="OIF172" s="1"/>
      <c r="OIG172" s="1"/>
      <c r="OIH172" s="1"/>
      <c r="OII172" s="1"/>
      <c r="OIJ172" s="1"/>
      <c r="OIK172" s="1"/>
      <c r="OIL172" s="1"/>
      <c r="OIM172" s="1"/>
      <c r="OIN172" s="1"/>
      <c r="OIO172" s="1"/>
      <c r="OIP172" s="1"/>
      <c r="OIQ172" s="1"/>
      <c r="OIR172" s="1"/>
      <c r="OIS172" s="1"/>
      <c r="OIT172" s="1"/>
      <c r="OIU172" s="1"/>
      <c r="OIV172" s="1"/>
      <c r="OIW172" s="1"/>
      <c r="OIX172" s="1"/>
      <c r="OIY172" s="1"/>
      <c r="OIZ172" s="1"/>
      <c r="OJA172" s="1"/>
      <c r="OJB172" s="1"/>
      <c r="OJC172" s="1"/>
      <c r="OJD172" s="1"/>
      <c r="OJE172" s="1"/>
      <c r="OJF172" s="1"/>
      <c r="OJG172" s="1"/>
      <c r="OJH172" s="1"/>
      <c r="OJI172" s="1"/>
      <c r="OJJ172" s="1"/>
      <c r="OJK172" s="1"/>
      <c r="OJL172" s="1"/>
      <c r="OJM172" s="1"/>
      <c r="OJN172" s="1"/>
      <c r="OJO172" s="1"/>
      <c r="OJP172" s="1"/>
      <c r="OJQ172" s="1"/>
      <c r="OJR172" s="1"/>
      <c r="OJS172" s="1"/>
      <c r="OJT172" s="1"/>
      <c r="OJU172" s="1"/>
      <c r="OJV172" s="1"/>
      <c r="OJW172" s="1"/>
      <c r="OJX172" s="1"/>
      <c r="OJY172" s="1"/>
      <c r="OJZ172" s="1"/>
      <c r="OKA172" s="1"/>
      <c r="OKB172" s="1"/>
      <c r="OKC172" s="1"/>
      <c r="OKD172" s="1"/>
      <c r="OKE172" s="1"/>
      <c r="OKF172" s="1"/>
      <c r="OKG172" s="1"/>
      <c r="OKH172" s="1"/>
      <c r="OKI172" s="1"/>
      <c r="OKJ172" s="1"/>
      <c r="OKK172" s="1"/>
      <c r="OKL172" s="1"/>
      <c r="OKM172" s="1"/>
      <c r="OKN172" s="1"/>
      <c r="OKO172" s="1"/>
      <c r="OKP172" s="1"/>
      <c r="OKQ172" s="1"/>
      <c r="OKR172" s="1"/>
      <c r="OKS172" s="1"/>
      <c r="OKT172" s="1"/>
      <c r="OKU172" s="1"/>
      <c r="OKV172" s="1"/>
      <c r="OKW172" s="1"/>
      <c r="OKX172" s="1"/>
      <c r="OKY172" s="1"/>
      <c r="OKZ172" s="1"/>
      <c r="OLA172" s="1"/>
      <c r="OLB172" s="1"/>
      <c r="OLC172" s="1"/>
      <c r="OLD172" s="1"/>
      <c r="OLE172" s="1"/>
      <c r="OLF172" s="1"/>
      <c r="OLG172" s="1"/>
      <c r="OLH172" s="1"/>
      <c r="OLI172" s="1"/>
      <c r="OLJ172" s="1"/>
      <c r="OLK172" s="1"/>
      <c r="OLL172" s="1"/>
      <c r="OLM172" s="1"/>
      <c r="OLN172" s="1"/>
      <c r="OLO172" s="1"/>
      <c r="OLP172" s="1"/>
      <c r="OLQ172" s="1"/>
      <c r="OLR172" s="1"/>
      <c r="OLS172" s="1"/>
      <c r="OLT172" s="1"/>
      <c r="OLU172" s="1"/>
      <c r="OLV172" s="1"/>
      <c r="OLW172" s="1"/>
      <c r="OLX172" s="1"/>
      <c r="OLY172" s="1"/>
      <c r="OLZ172" s="1"/>
      <c r="OMA172" s="1"/>
      <c r="OMB172" s="1"/>
      <c r="OMC172" s="1"/>
      <c r="OMD172" s="1"/>
      <c r="OME172" s="1"/>
      <c r="OMF172" s="1"/>
      <c r="OMG172" s="1"/>
      <c r="OMH172" s="1"/>
      <c r="OMI172" s="1"/>
      <c r="OMJ172" s="1"/>
      <c r="OMK172" s="1"/>
      <c r="OML172" s="1"/>
      <c r="OMM172" s="1"/>
      <c r="OMN172" s="1"/>
      <c r="OMO172" s="1"/>
      <c r="OMP172" s="1"/>
      <c r="OMQ172" s="1"/>
      <c r="OMR172" s="1"/>
      <c r="OMS172" s="1"/>
      <c r="OMT172" s="1"/>
      <c r="OMU172" s="1"/>
      <c r="OMV172" s="1"/>
      <c r="OMW172" s="1"/>
      <c r="OMX172" s="1"/>
      <c r="OMY172" s="1"/>
      <c r="OMZ172" s="1"/>
      <c r="ONA172" s="1"/>
      <c r="ONB172" s="1"/>
      <c r="ONC172" s="1"/>
      <c r="OND172" s="1"/>
      <c r="ONE172" s="1"/>
      <c r="ONF172" s="1"/>
      <c r="ONG172" s="1"/>
      <c r="ONH172" s="1"/>
      <c r="ONI172" s="1"/>
      <c r="ONJ172" s="1"/>
      <c r="ONK172" s="1"/>
      <c r="ONL172" s="1"/>
      <c r="ONM172" s="1"/>
      <c r="ONN172" s="1"/>
      <c r="ONO172" s="1"/>
      <c r="ONP172" s="1"/>
      <c r="ONQ172" s="1"/>
      <c r="ONR172" s="1"/>
      <c r="ONS172" s="1"/>
      <c r="ONT172" s="1"/>
      <c r="ONU172" s="1"/>
      <c r="ONV172" s="1"/>
      <c r="ONW172" s="1"/>
      <c r="ONX172" s="1"/>
      <c r="ONY172" s="1"/>
      <c r="ONZ172" s="1"/>
      <c r="OOA172" s="1"/>
      <c r="OOB172" s="1"/>
      <c r="OOC172" s="1"/>
      <c r="OOD172" s="1"/>
      <c r="OOE172" s="1"/>
      <c r="OOF172" s="1"/>
      <c r="OOG172" s="1"/>
      <c r="OOH172" s="1"/>
      <c r="OOI172" s="1"/>
      <c r="OOJ172" s="1"/>
      <c r="OOK172" s="1"/>
      <c r="OOL172" s="1"/>
      <c r="OOM172" s="1"/>
      <c r="OON172" s="1"/>
      <c r="OOO172" s="1"/>
      <c r="OOP172" s="1"/>
      <c r="OOQ172" s="1"/>
      <c r="OOR172" s="1"/>
      <c r="OOS172" s="1"/>
      <c r="OOT172" s="1"/>
      <c r="OOU172" s="1"/>
      <c r="OOV172" s="1"/>
      <c r="OOW172" s="1"/>
      <c r="OOX172" s="1"/>
      <c r="OOY172" s="1"/>
      <c r="OOZ172" s="1"/>
      <c r="OPA172" s="1"/>
      <c r="OPB172" s="1"/>
      <c r="OPC172" s="1"/>
      <c r="OPD172" s="1"/>
      <c r="OPE172" s="1"/>
      <c r="OPF172" s="1"/>
      <c r="OPG172" s="1"/>
      <c r="OPH172" s="1"/>
      <c r="OPI172" s="1"/>
      <c r="OPJ172" s="1"/>
      <c r="OPK172" s="1"/>
      <c r="OPL172" s="1"/>
      <c r="OPM172" s="1"/>
      <c r="OPN172" s="1"/>
      <c r="OPO172" s="1"/>
      <c r="OPP172" s="1"/>
      <c r="OPQ172" s="1"/>
      <c r="OPR172" s="1"/>
      <c r="OPS172" s="1"/>
      <c r="OPT172" s="1"/>
      <c r="OPU172" s="1"/>
      <c r="OPV172" s="1"/>
      <c r="OPW172" s="1"/>
      <c r="OPX172" s="1"/>
      <c r="OPY172" s="1"/>
      <c r="OPZ172" s="1"/>
      <c r="OQA172" s="1"/>
      <c r="OQB172" s="1"/>
      <c r="OQC172" s="1"/>
      <c r="OQD172" s="1"/>
      <c r="OQE172" s="1"/>
      <c r="OQF172" s="1"/>
      <c r="OQG172" s="1"/>
      <c r="OQH172" s="1"/>
      <c r="OQI172" s="1"/>
      <c r="OQJ172" s="1"/>
      <c r="OQK172" s="1"/>
      <c r="OQL172" s="1"/>
      <c r="OQM172" s="1"/>
      <c r="OQN172" s="1"/>
      <c r="OQO172" s="1"/>
      <c r="OQP172" s="1"/>
      <c r="OQQ172" s="1"/>
      <c r="OQR172" s="1"/>
      <c r="OQS172" s="1"/>
      <c r="OQT172" s="1"/>
      <c r="OQU172" s="1"/>
      <c r="OQV172" s="1"/>
      <c r="OQW172" s="1"/>
      <c r="OQX172" s="1"/>
      <c r="OQY172" s="1"/>
      <c r="OQZ172" s="1"/>
      <c r="ORA172" s="1"/>
      <c r="ORB172" s="1"/>
      <c r="ORC172" s="1"/>
      <c r="ORD172" s="1"/>
      <c r="ORE172" s="1"/>
      <c r="ORF172" s="1"/>
      <c r="ORG172" s="1"/>
      <c r="ORH172" s="1"/>
      <c r="ORI172" s="1"/>
      <c r="ORJ172" s="1"/>
      <c r="ORK172" s="1"/>
      <c r="ORL172" s="1"/>
      <c r="ORM172" s="1"/>
      <c r="ORN172" s="1"/>
      <c r="ORO172" s="1"/>
      <c r="ORP172" s="1"/>
      <c r="ORQ172" s="1"/>
      <c r="ORR172" s="1"/>
      <c r="ORS172" s="1"/>
      <c r="ORT172" s="1"/>
      <c r="ORU172" s="1"/>
      <c r="ORV172" s="1"/>
      <c r="ORW172" s="1"/>
      <c r="ORX172" s="1"/>
      <c r="ORY172" s="1"/>
      <c r="ORZ172" s="1"/>
      <c r="OSA172" s="1"/>
      <c r="OSB172" s="1"/>
      <c r="OSC172" s="1"/>
      <c r="OSD172" s="1"/>
      <c r="OSE172" s="1"/>
      <c r="OSF172" s="1"/>
      <c r="OSG172" s="1"/>
      <c r="OSH172" s="1"/>
      <c r="OSI172" s="1"/>
      <c r="OSJ172" s="1"/>
      <c r="OSK172" s="1"/>
      <c r="OSL172" s="1"/>
      <c r="OSM172" s="1"/>
      <c r="OSN172" s="1"/>
      <c r="OSO172" s="1"/>
      <c r="OSP172" s="1"/>
      <c r="OSQ172" s="1"/>
      <c r="OSR172" s="1"/>
      <c r="OSS172" s="1"/>
      <c r="OST172" s="1"/>
      <c r="OSU172" s="1"/>
      <c r="OSV172" s="1"/>
      <c r="OSW172" s="1"/>
      <c r="OSX172" s="1"/>
      <c r="OSY172" s="1"/>
      <c r="OSZ172" s="1"/>
      <c r="OTA172" s="1"/>
      <c r="OTB172" s="1"/>
      <c r="OTC172" s="1"/>
      <c r="OTD172" s="1"/>
      <c r="OTE172" s="1"/>
      <c r="OTF172" s="1"/>
      <c r="OTG172" s="1"/>
      <c r="OTH172" s="1"/>
      <c r="OTI172" s="1"/>
      <c r="OTJ172" s="1"/>
      <c r="OTK172" s="1"/>
      <c r="OTL172" s="1"/>
      <c r="OTM172" s="1"/>
      <c r="OTN172" s="1"/>
      <c r="OTO172" s="1"/>
      <c r="OTP172" s="1"/>
      <c r="OTQ172" s="1"/>
      <c r="OTR172" s="1"/>
      <c r="OTS172" s="1"/>
      <c r="OTT172" s="1"/>
      <c r="OTU172" s="1"/>
      <c r="OTV172" s="1"/>
      <c r="OTW172" s="1"/>
      <c r="OTX172" s="1"/>
      <c r="OTY172" s="1"/>
      <c r="OTZ172" s="1"/>
      <c r="OUA172" s="1"/>
      <c r="OUB172" s="1"/>
      <c r="OUC172" s="1"/>
      <c r="OUD172" s="1"/>
      <c r="OUE172" s="1"/>
      <c r="OUF172" s="1"/>
      <c r="OUG172" s="1"/>
      <c r="OUH172" s="1"/>
      <c r="OUI172" s="1"/>
      <c r="OUJ172" s="1"/>
      <c r="OUK172" s="1"/>
      <c r="OUL172" s="1"/>
      <c r="OUM172" s="1"/>
      <c r="OUN172" s="1"/>
      <c r="OUO172" s="1"/>
      <c r="OUP172" s="1"/>
      <c r="OUQ172" s="1"/>
      <c r="OUR172" s="1"/>
      <c r="OUS172" s="1"/>
      <c r="OUT172" s="1"/>
      <c r="OUU172" s="1"/>
      <c r="OUV172" s="1"/>
      <c r="OUW172" s="1"/>
      <c r="OUX172" s="1"/>
      <c r="OUY172" s="1"/>
      <c r="OUZ172" s="1"/>
      <c r="OVA172" s="1"/>
      <c r="OVB172" s="1"/>
      <c r="OVC172" s="1"/>
      <c r="OVD172" s="1"/>
      <c r="OVE172" s="1"/>
      <c r="OVF172" s="1"/>
      <c r="OVG172" s="1"/>
      <c r="OVH172" s="1"/>
      <c r="OVI172" s="1"/>
      <c r="OVJ172" s="1"/>
      <c r="OVK172" s="1"/>
      <c r="OVL172" s="1"/>
      <c r="OVM172" s="1"/>
      <c r="OVN172" s="1"/>
      <c r="OVO172" s="1"/>
      <c r="OVP172" s="1"/>
      <c r="OVQ172" s="1"/>
      <c r="OVR172" s="1"/>
      <c r="OVS172" s="1"/>
      <c r="OVT172" s="1"/>
      <c r="OVU172" s="1"/>
      <c r="OVV172" s="1"/>
      <c r="OVW172" s="1"/>
      <c r="OVX172" s="1"/>
      <c r="OVY172" s="1"/>
      <c r="OVZ172" s="1"/>
      <c r="OWA172" s="1"/>
      <c r="OWB172" s="1"/>
      <c r="OWC172" s="1"/>
      <c r="OWD172" s="1"/>
      <c r="OWE172" s="1"/>
      <c r="OWF172" s="1"/>
      <c r="OWG172" s="1"/>
      <c r="OWH172" s="1"/>
      <c r="OWI172" s="1"/>
      <c r="OWJ172" s="1"/>
      <c r="OWK172" s="1"/>
      <c r="OWL172" s="1"/>
      <c r="OWM172" s="1"/>
      <c r="OWN172" s="1"/>
      <c r="OWO172" s="1"/>
      <c r="OWP172" s="1"/>
      <c r="OWQ172" s="1"/>
      <c r="OWR172" s="1"/>
      <c r="OWS172" s="1"/>
      <c r="OWT172" s="1"/>
      <c r="OWU172" s="1"/>
      <c r="OWV172" s="1"/>
      <c r="OWW172" s="1"/>
      <c r="OWX172" s="1"/>
      <c r="OWY172" s="1"/>
      <c r="OWZ172" s="1"/>
      <c r="OXA172" s="1"/>
      <c r="OXB172" s="1"/>
      <c r="OXC172" s="1"/>
      <c r="OXD172" s="1"/>
      <c r="OXE172" s="1"/>
      <c r="OXF172" s="1"/>
      <c r="OXG172" s="1"/>
      <c r="OXH172" s="1"/>
      <c r="OXI172" s="1"/>
      <c r="OXJ172" s="1"/>
      <c r="OXK172" s="1"/>
      <c r="OXL172" s="1"/>
      <c r="OXM172" s="1"/>
      <c r="OXN172" s="1"/>
      <c r="OXO172" s="1"/>
      <c r="OXP172" s="1"/>
      <c r="OXQ172" s="1"/>
      <c r="OXR172" s="1"/>
      <c r="OXS172" s="1"/>
      <c r="OXT172" s="1"/>
      <c r="OXU172" s="1"/>
      <c r="OXV172" s="1"/>
      <c r="OXW172" s="1"/>
      <c r="OXX172" s="1"/>
      <c r="OXY172" s="1"/>
      <c r="OXZ172" s="1"/>
      <c r="OYA172" s="1"/>
      <c r="OYB172" s="1"/>
      <c r="OYC172" s="1"/>
      <c r="OYD172" s="1"/>
      <c r="OYE172" s="1"/>
      <c r="OYF172" s="1"/>
      <c r="OYG172" s="1"/>
      <c r="OYH172" s="1"/>
      <c r="OYI172" s="1"/>
      <c r="OYJ172" s="1"/>
      <c r="OYK172" s="1"/>
      <c r="OYL172" s="1"/>
      <c r="OYM172" s="1"/>
      <c r="OYN172" s="1"/>
      <c r="OYO172" s="1"/>
      <c r="OYP172" s="1"/>
      <c r="OYQ172" s="1"/>
      <c r="OYR172" s="1"/>
      <c r="OYS172" s="1"/>
      <c r="OYT172" s="1"/>
      <c r="OYU172" s="1"/>
      <c r="OYV172" s="1"/>
      <c r="OYW172" s="1"/>
      <c r="OYX172" s="1"/>
      <c r="OYY172" s="1"/>
      <c r="OYZ172" s="1"/>
      <c r="OZA172" s="1"/>
      <c r="OZB172" s="1"/>
      <c r="OZC172" s="1"/>
      <c r="OZD172" s="1"/>
      <c r="OZE172" s="1"/>
      <c r="OZF172" s="1"/>
      <c r="OZG172" s="1"/>
      <c r="OZH172" s="1"/>
      <c r="OZI172" s="1"/>
      <c r="OZJ172" s="1"/>
      <c r="OZK172" s="1"/>
      <c r="OZL172" s="1"/>
      <c r="OZM172" s="1"/>
      <c r="OZN172" s="1"/>
      <c r="OZO172" s="1"/>
      <c r="OZP172" s="1"/>
      <c r="OZQ172" s="1"/>
      <c r="OZR172" s="1"/>
      <c r="OZS172" s="1"/>
      <c r="OZT172" s="1"/>
      <c r="OZU172" s="1"/>
      <c r="OZV172" s="1"/>
      <c r="OZW172" s="1"/>
      <c r="OZX172" s="1"/>
      <c r="OZY172" s="1"/>
      <c r="OZZ172" s="1"/>
      <c r="PAA172" s="1"/>
      <c r="PAB172" s="1"/>
      <c r="PAC172" s="1"/>
      <c r="PAD172" s="1"/>
      <c r="PAE172" s="1"/>
      <c r="PAF172" s="1"/>
      <c r="PAG172" s="1"/>
      <c r="PAH172" s="1"/>
      <c r="PAI172" s="1"/>
      <c r="PAJ172" s="1"/>
      <c r="PAK172" s="1"/>
      <c r="PAL172" s="1"/>
      <c r="PAM172" s="1"/>
      <c r="PAN172" s="1"/>
      <c r="PAO172" s="1"/>
      <c r="PAP172" s="1"/>
      <c r="PAQ172" s="1"/>
      <c r="PAR172" s="1"/>
      <c r="PAS172" s="1"/>
      <c r="PAT172" s="1"/>
      <c r="PAU172" s="1"/>
      <c r="PAV172" s="1"/>
      <c r="PAW172" s="1"/>
      <c r="PAX172" s="1"/>
      <c r="PAY172" s="1"/>
      <c r="PAZ172" s="1"/>
      <c r="PBA172" s="1"/>
      <c r="PBB172" s="1"/>
      <c r="PBC172" s="1"/>
      <c r="PBD172" s="1"/>
      <c r="PBE172" s="1"/>
      <c r="PBF172" s="1"/>
      <c r="PBG172" s="1"/>
      <c r="PBH172" s="1"/>
      <c r="PBI172" s="1"/>
      <c r="PBJ172" s="1"/>
      <c r="PBK172" s="1"/>
      <c r="PBL172" s="1"/>
      <c r="PBM172" s="1"/>
      <c r="PBN172" s="1"/>
      <c r="PBO172" s="1"/>
      <c r="PBP172" s="1"/>
      <c r="PBQ172" s="1"/>
      <c r="PBR172" s="1"/>
      <c r="PBS172" s="1"/>
      <c r="PBT172" s="1"/>
      <c r="PBU172" s="1"/>
      <c r="PBV172" s="1"/>
      <c r="PBW172" s="1"/>
      <c r="PBX172" s="1"/>
      <c r="PBY172" s="1"/>
      <c r="PBZ172" s="1"/>
      <c r="PCA172" s="1"/>
      <c r="PCB172" s="1"/>
      <c r="PCC172" s="1"/>
      <c r="PCD172" s="1"/>
      <c r="PCE172" s="1"/>
      <c r="PCF172" s="1"/>
      <c r="PCG172" s="1"/>
      <c r="PCH172" s="1"/>
      <c r="PCI172" s="1"/>
      <c r="PCJ172" s="1"/>
      <c r="PCK172" s="1"/>
      <c r="PCL172" s="1"/>
      <c r="PCM172" s="1"/>
      <c r="PCN172" s="1"/>
      <c r="PCO172" s="1"/>
      <c r="PCP172" s="1"/>
      <c r="PCQ172" s="1"/>
      <c r="PCR172" s="1"/>
      <c r="PCS172" s="1"/>
      <c r="PCT172" s="1"/>
      <c r="PCU172" s="1"/>
      <c r="PCV172" s="1"/>
      <c r="PCW172" s="1"/>
      <c r="PCX172" s="1"/>
      <c r="PCY172" s="1"/>
      <c r="PCZ172" s="1"/>
      <c r="PDA172" s="1"/>
      <c r="PDB172" s="1"/>
      <c r="PDC172" s="1"/>
      <c r="PDD172" s="1"/>
      <c r="PDE172" s="1"/>
      <c r="PDF172" s="1"/>
      <c r="PDG172" s="1"/>
      <c r="PDH172" s="1"/>
      <c r="PDI172" s="1"/>
      <c r="PDJ172" s="1"/>
      <c r="PDK172" s="1"/>
      <c r="PDL172" s="1"/>
      <c r="PDM172" s="1"/>
      <c r="PDN172" s="1"/>
      <c r="PDO172" s="1"/>
      <c r="PDP172" s="1"/>
      <c r="PDQ172" s="1"/>
      <c r="PDR172" s="1"/>
      <c r="PDS172" s="1"/>
      <c r="PDT172" s="1"/>
      <c r="PDU172" s="1"/>
      <c r="PDV172" s="1"/>
      <c r="PDW172" s="1"/>
      <c r="PDX172" s="1"/>
      <c r="PDY172" s="1"/>
      <c r="PDZ172" s="1"/>
      <c r="PEA172" s="1"/>
      <c r="PEB172" s="1"/>
      <c r="PEC172" s="1"/>
      <c r="PED172" s="1"/>
      <c r="PEE172" s="1"/>
      <c r="PEF172" s="1"/>
      <c r="PEG172" s="1"/>
      <c r="PEH172" s="1"/>
      <c r="PEI172" s="1"/>
      <c r="PEJ172" s="1"/>
      <c r="PEK172" s="1"/>
      <c r="PEL172" s="1"/>
      <c r="PEM172" s="1"/>
      <c r="PEN172" s="1"/>
      <c r="PEO172" s="1"/>
      <c r="PEP172" s="1"/>
      <c r="PEQ172" s="1"/>
      <c r="PER172" s="1"/>
      <c r="PES172" s="1"/>
      <c r="PET172" s="1"/>
      <c r="PEU172" s="1"/>
      <c r="PEV172" s="1"/>
      <c r="PEW172" s="1"/>
      <c r="PEX172" s="1"/>
      <c r="PEY172" s="1"/>
      <c r="PEZ172" s="1"/>
      <c r="PFA172" s="1"/>
      <c r="PFB172" s="1"/>
      <c r="PFC172" s="1"/>
      <c r="PFD172" s="1"/>
      <c r="PFE172" s="1"/>
      <c r="PFF172" s="1"/>
      <c r="PFG172" s="1"/>
      <c r="PFH172" s="1"/>
      <c r="PFI172" s="1"/>
      <c r="PFJ172" s="1"/>
      <c r="PFK172" s="1"/>
      <c r="PFL172" s="1"/>
      <c r="PFM172" s="1"/>
      <c r="PFN172" s="1"/>
      <c r="PFO172" s="1"/>
      <c r="PFP172" s="1"/>
      <c r="PFQ172" s="1"/>
      <c r="PFR172" s="1"/>
      <c r="PFS172" s="1"/>
      <c r="PFT172" s="1"/>
      <c r="PFU172" s="1"/>
      <c r="PFV172" s="1"/>
      <c r="PFW172" s="1"/>
      <c r="PFX172" s="1"/>
      <c r="PFY172" s="1"/>
      <c r="PFZ172" s="1"/>
      <c r="PGA172" s="1"/>
      <c r="PGB172" s="1"/>
      <c r="PGC172" s="1"/>
      <c r="PGD172" s="1"/>
      <c r="PGE172" s="1"/>
      <c r="PGF172" s="1"/>
      <c r="PGG172" s="1"/>
      <c r="PGH172" s="1"/>
      <c r="PGI172" s="1"/>
      <c r="PGJ172" s="1"/>
      <c r="PGK172" s="1"/>
      <c r="PGL172" s="1"/>
      <c r="PGM172" s="1"/>
      <c r="PGN172" s="1"/>
      <c r="PGO172" s="1"/>
      <c r="PGP172" s="1"/>
      <c r="PGQ172" s="1"/>
      <c r="PGR172" s="1"/>
      <c r="PGS172" s="1"/>
      <c r="PGT172" s="1"/>
      <c r="PGU172" s="1"/>
      <c r="PGV172" s="1"/>
      <c r="PGW172" s="1"/>
      <c r="PGX172" s="1"/>
      <c r="PGY172" s="1"/>
      <c r="PGZ172" s="1"/>
      <c r="PHA172" s="1"/>
      <c r="PHB172" s="1"/>
      <c r="PHC172" s="1"/>
      <c r="PHD172" s="1"/>
      <c r="PHE172" s="1"/>
      <c r="PHF172" s="1"/>
      <c r="PHG172" s="1"/>
      <c r="PHH172" s="1"/>
      <c r="PHI172" s="1"/>
      <c r="PHJ172" s="1"/>
      <c r="PHK172" s="1"/>
      <c r="PHL172" s="1"/>
      <c r="PHM172" s="1"/>
      <c r="PHN172" s="1"/>
      <c r="PHO172" s="1"/>
      <c r="PHP172" s="1"/>
      <c r="PHQ172" s="1"/>
      <c r="PHR172" s="1"/>
      <c r="PHS172" s="1"/>
      <c r="PHT172" s="1"/>
      <c r="PHU172" s="1"/>
      <c r="PHV172" s="1"/>
      <c r="PHW172" s="1"/>
      <c r="PHX172" s="1"/>
      <c r="PHY172" s="1"/>
      <c r="PHZ172" s="1"/>
      <c r="PIA172" s="1"/>
      <c r="PIB172" s="1"/>
      <c r="PIC172" s="1"/>
      <c r="PID172" s="1"/>
      <c r="PIE172" s="1"/>
      <c r="PIF172" s="1"/>
      <c r="PIG172" s="1"/>
      <c r="PIH172" s="1"/>
      <c r="PII172" s="1"/>
      <c r="PIJ172" s="1"/>
      <c r="PIK172" s="1"/>
      <c r="PIL172" s="1"/>
      <c r="PIM172" s="1"/>
      <c r="PIN172" s="1"/>
      <c r="PIO172" s="1"/>
      <c r="PIP172" s="1"/>
      <c r="PIQ172" s="1"/>
      <c r="PIR172" s="1"/>
      <c r="PIS172" s="1"/>
      <c r="PIT172" s="1"/>
      <c r="PIU172" s="1"/>
      <c r="PIV172" s="1"/>
      <c r="PIW172" s="1"/>
      <c r="PIX172" s="1"/>
      <c r="PIY172" s="1"/>
      <c r="PIZ172" s="1"/>
      <c r="PJA172" s="1"/>
      <c r="PJB172" s="1"/>
      <c r="PJC172" s="1"/>
      <c r="PJD172" s="1"/>
      <c r="PJE172" s="1"/>
      <c r="PJF172" s="1"/>
      <c r="PJG172" s="1"/>
      <c r="PJH172" s="1"/>
      <c r="PJI172" s="1"/>
      <c r="PJJ172" s="1"/>
      <c r="PJK172" s="1"/>
      <c r="PJL172" s="1"/>
      <c r="PJM172" s="1"/>
      <c r="PJN172" s="1"/>
      <c r="PJO172" s="1"/>
      <c r="PJP172" s="1"/>
      <c r="PJQ172" s="1"/>
      <c r="PJR172" s="1"/>
      <c r="PJS172" s="1"/>
      <c r="PJT172" s="1"/>
      <c r="PJU172" s="1"/>
      <c r="PJV172" s="1"/>
      <c r="PJW172" s="1"/>
      <c r="PJX172" s="1"/>
      <c r="PJY172" s="1"/>
      <c r="PJZ172" s="1"/>
      <c r="PKA172" s="1"/>
      <c r="PKB172" s="1"/>
      <c r="PKC172" s="1"/>
      <c r="PKD172" s="1"/>
      <c r="PKE172" s="1"/>
      <c r="PKF172" s="1"/>
      <c r="PKG172" s="1"/>
      <c r="PKH172" s="1"/>
      <c r="PKI172" s="1"/>
      <c r="PKJ172" s="1"/>
      <c r="PKK172" s="1"/>
      <c r="PKL172" s="1"/>
      <c r="PKM172" s="1"/>
      <c r="PKN172" s="1"/>
      <c r="PKO172" s="1"/>
      <c r="PKP172" s="1"/>
      <c r="PKQ172" s="1"/>
      <c r="PKR172" s="1"/>
      <c r="PKS172" s="1"/>
      <c r="PKT172" s="1"/>
      <c r="PKU172" s="1"/>
      <c r="PKV172" s="1"/>
      <c r="PKW172" s="1"/>
      <c r="PKX172" s="1"/>
      <c r="PKY172" s="1"/>
      <c r="PKZ172" s="1"/>
      <c r="PLA172" s="1"/>
      <c r="PLB172" s="1"/>
      <c r="PLC172" s="1"/>
      <c r="PLD172" s="1"/>
      <c r="PLE172" s="1"/>
      <c r="PLF172" s="1"/>
      <c r="PLG172" s="1"/>
      <c r="PLH172" s="1"/>
      <c r="PLI172" s="1"/>
      <c r="PLJ172" s="1"/>
      <c r="PLK172" s="1"/>
      <c r="PLL172" s="1"/>
      <c r="PLM172" s="1"/>
      <c r="PLN172" s="1"/>
      <c r="PLO172" s="1"/>
      <c r="PLP172" s="1"/>
      <c r="PLQ172" s="1"/>
      <c r="PLR172" s="1"/>
      <c r="PLS172" s="1"/>
      <c r="PLT172" s="1"/>
      <c r="PLU172" s="1"/>
      <c r="PLV172" s="1"/>
      <c r="PLW172" s="1"/>
      <c r="PLX172" s="1"/>
      <c r="PLY172" s="1"/>
      <c r="PLZ172" s="1"/>
      <c r="PMA172" s="1"/>
      <c r="PMB172" s="1"/>
      <c r="PMC172" s="1"/>
      <c r="PMD172" s="1"/>
      <c r="PME172" s="1"/>
      <c r="PMF172" s="1"/>
      <c r="PMG172" s="1"/>
      <c r="PMH172" s="1"/>
      <c r="PMI172" s="1"/>
      <c r="PMJ172" s="1"/>
      <c r="PMK172" s="1"/>
      <c r="PML172" s="1"/>
      <c r="PMM172" s="1"/>
      <c r="PMN172" s="1"/>
      <c r="PMO172" s="1"/>
      <c r="PMP172" s="1"/>
      <c r="PMQ172" s="1"/>
      <c r="PMR172" s="1"/>
      <c r="PMS172" s="1"/>
      <c r="PMT172" s="1"/>
      <c r="PMU172" s="1"/>
      <c r="PMV172" s="1"/>
      <c r="PMW172" s="1"/>
      <c r="PMX172" s="1"/>
      <c r="PMY172" s="1"/>
      <c r="PMZ172" s="1"/>
      <c r="PNA172" s="1"/>
      <c r="PNB172" s="1"/>
      <c r="PNC172" s="1"/>
      <c r="PND172" s="1"/>
      <c r="PNE172" s="1"/>
      <c r="PNF172" s="1"/>
      <c r="PNG172" s="1"/>
      <c r="PNH172" s="1"/>
      <c r="PNI172" s="1"/>
      <c r="PNJ172" s="1"/>
      <c r="PNK172" s="1"/>
      <c r="PNL172" s="1"/>
      <c r="PNM172" s="1"/>
      <c r="PNN172" s="1"/>
      <c r="PNO172" s="1"/>
      <c r="PNP172" s="1"/>
      <c r="PNQ172" s="1"/>
      <c r="PNR172" s="1"/>
      <c r="PNS172" s="1"/>
      <c r="PNT172" s="1"/>
      <c r="PNU172" s="1"/>
      <c r="PNV172" s="1"/>
      <c r="PNW172" s="1"/>
      <c r="PNX172" s="1"/>
      <c r="PNY172" s="1"/>
      <c r="PNZ172" s="1"/>
      <c r="POA172" s="1"/>
      <c r="POB172" s="1"/>
      <c r="POC172" s="1"/>
      <c r="POD172" s="1"/>
      <c r="POE172" s="1"/>
      <c r="POF172" s="1"/>
      <c r="POG172" s="1"/>
      <c r="POH172" s="1"/>
      <c r="POI172" s="1"/>
      <c r="POJ172" s="1"/>
      <c r="POK172" s="1"/>
      <c r="POL172" s="1"/>
      <c r="POM172" s="1"/>
      <c r="PON172" s="1"/>
      <c r="POO172" s="1"/>
      <c r="POP172" s="1"/>
      <c r="POQ172" s="1"/>
      <c r="POR172" s="1"/>
      <c r="POS172" s="1"/>
      <c r="POT172" s="1"/>
      <c r="POU172" s="1"/>
      <c r="POV172" s="1"/>
      <c r="POW172" s="1"/>
      <c r="POX172" s="1"/>
      <c r="POY172" s="1"/>
      <c r="POZ172" s="1"/>
      <c r="PPA172" s="1"/>
      <c r="PPB172" s="1"/>
      <c r="PPC172" s="1"/>
      <c r="PPD172" s="1"/>
      <c r="PPE172" s="1"/>
      <c r="PPF172" s="1"/>
      <c r="PPG172" s="1"/>
      <c r="PPH172" s="1"/>
      <c r="PPI172" s="1"/>
      <c r="PPJ172" s="1"/>
      <c r="PPK172" s="1"/>
      <c r="PPL172" s="1"/>
      <c r="PPM172" s="1"/>
      <c r="PPN172" s="1"/>
      <c r="PPO172" s="1"/>
      <c r="PPP172" s="1"/>
      <c r="PPQ172" s="1"/>
      <c r="PPR172" s="1"/>
      <c r="PPS172" s="1"/>
      <c r="PPT172" s="1"/>
      <c r="PPU172" s="1"/>
      <c r="PPV172" s="1"/>
      <c r="PPW172" s="1"/>
      <c r="PPX172" s="1"/>
      <c r="PPY172" s="1"/>
      <c r="PPZ172" s="1"/>
      <c r="PQA172" s="1"/>
      <c r="PQB172" s="1"/>
      <c r="PQC172" s="1"/>
      <c r="PQD172" s="1"/>
      <c r="PQE172" s="1"/>
      <c r="PQF172" s="1"/>
      <c r="PQG172" s="1"/>
      <c r="PQH172" s="1"/>
      <c r="PQI172" s="1"/>
      <c r="PQJ172" s="1"/>
      <c r="PQK172" s="1"/>
      <c r="PQL172" s="1"/>
      <c r="PQM172" s="1"/>
      <c r="PQN172" s="1"/>
      <c r="PQO172" s="1"/>
      <c r="PQP172" s="1"/>
      <c r="PQQ172" s="1"/>
      <c r="PQR172" s="1"/>
      <c r="PQS172" s="1"/>
      <c r="PQT172" s="1"/>
      <c r="PQU172" s="1"/>
      <c r="PQV172" s="1"/>
      <c r="PQW172" s="1"/>
      <c r="PQX172" s="1"/>
      <c r="PQY172" s="1"/>
      <c r="PQZ172" s="1"/>
      <c r="PRA172" s="1"/>
      <c r="PRB172" s="1"/>
      <c r="PRC172" s="1"/>
      <c r="PRD172" s="1"/>
      <c r="PRE172" s="1"/>
      <c r="PRF172" s="1"/>
      <c r="PRG172" s="1"/>
      <c r="PRH172" s="1"/>
      <c r="PRI172" s="1"/>
      <c r="PRJ172" s="1"/>
      <c r="PRK172" s="1"/>
      <c r="PRL172" s="1"/>
      <c r="PRM172" s="1"/>
      <c r="PRN172" s="1"/>
      <c r="PRO172" s="1"/>
      <c r="PRP172" s="1"/>
      <c r="PRQ172" s="1"/>
      <c r="PRR172" s="1"/>
      <c r="PRS172" s="1"/>
      <c r="PRT172" s="1"/>
      <c r="PRU172" s="1"/>
      <c r="PRV172" s="1"/>
      <c r="PRW172" s="1"/>
      <c r="PRX172" s="1"/>
      <c r="PRY172" s="1"/>
      <c r="PRZ172" s="1"/>
      <c r="PSA172" s="1"/>
      <c r="PSB172" s="1"/>
      <c r="PSC172" s="1"/>
      <c r="PSD172" s="1"/>
      <c r="PSE172" s="1"/>
      <c r="PSF172" s="1"/>
      <c r="PSG172" s="1"/>
      <c r="PSH172" s="1"/>
      <c r="PSI172" s="1"/>
      <c r="PSJ172" s="1"/>
      <c r="PSK172" s="1"/>
      <c r="PSL172" s="1"/>
      <c r="PSM172" s="1"/>
      <c r="PSN172" s="1"/>
      <c r="PSO172" s="1"/>
      <c r="PSP172" s="1"/>
      <c r="PSQ172" s="1"/>
      <c r="PSR172" s="1"/>
      <c r="PSS172" s="1"/>
      <c r="PST172" s="1"/>
      <c r="PSU172" s="1"/>
      <c r="PSV172" s="1"/>
      <c r="PSW172" s="1"/>
      <c r="PSX172" s="1"/>
      <c r="PSY172" s="1"/>
      <c r="PSZ172" s="1"/>
      <c r="PTA172" s="1"/>
      <c r="PTB172" s="1"/>
      <c r="PTC172" s="1"/>
      <c r="PTD172" s="1"/>
      <c r="PTE172" s="1"/>
      <c r="PTF172" s="1"/>
      <c r="PTG172" s="1"/>
      <c r="PTH172" s="1"/>
      <c r="PTI172" s="1"/>
      <c r="PTJ172" s="1"/>
      <c r="PTK172" s="1"/>
      <c r="PTL172" s="1"/>
      <c r="PTM172" s="1"/>
      <c r="PTN172" s="1"/>
      <c r="PTO172" s="1"/>
      <c r="PTP172" s="1"/>
      <c r="PTQ172" s="1"/>
      <c r="PTR172" s="1"/>
      <c r="PTS172" s="1"/>
      <c r="PTT172" s="1"/>
      <c r="PTU172" s="1"/>
      <c r="PTV172" s="1"/>
      <c r="PTW172" s="1"/>
      <c r="PTX172" s="1"/>
      <c r="PTY172" s="1"/>
      <c r="PTZ172" s="1"/>
      <c r="PUA172" s="1"/>
      <c r="PUB172" s="1"/>
      <c r="PUC172" s="1"/>
      <c r="PUD172" s="1"/>
      <c r="PUE172" s="1"/>
      <c r="PUF172" s="1"/>
      <c r="PUG172" s="1"/>
      <c r="PUH172" s="1"/>
      <c r="PUI172" s="1"/>
      <c r="PUJ172" s="1"/>
      <c r="PUK172" s="1"/>
      <c r="PUL172" s="1"/>
      <c r="PUM172" s="1"/>
      <c r="PUN172" s="1"/>
      <c r="PUO172" s="1"/>
      <c r="PUP172" s="1"/>
      <c r="PUQ172" s="1"/>
      <c r="PUR172" s="1"/>
      <c r="PUS172" s="1"/>
      <c r="PUT172" s="1"/>
      <c r="PUU172" s="1"/>
      <c r="PUV172" s="1"/>
      <c r="PUW172" s="1"/>
      <c r="PUX172" s="1"/>
      <c r="PUY172" s="1"/>
      <c r="PUZ172" s="1"/>
      <c r="PVA172" s="1"/>
      <c r="PVB172" s="1"/>
      <c r="PVC172" s="1"/>
      <c r="PVD172" s="1"/>
      <c r="PVE172" s="1"/>
      <c r="PVF172" s="1"/>
      <c r="PVG172" s="1"/>
      <c r="PVH172" s="1"/>
      <c r="PVI172" s="1"/>
      <c r="PVJ172" s="1"/>
      <c r="PVK172" s="1"/>
      <c r="PVL172" s="1"/>
      <c r="PVM172" s="1"/>
      <c r="PVN172" s="1"/>
      <c r="PVO172" s="1"/>
      <c r="PVP172" s="1"/>
      <c r="PVQ172" s="1"/>
      <c r="PVR172" s="1"/>
      <c r="PVS172" s="1"/>
      <c r="PVT172" s="1"/>
      <c r="PVU172" s="1"/>
      <c r="PVV172" s="1"/>
      <c r="PVW172" s="1"/>
      <c r="PVX172" s="1"/>
      <c r="PVY172" s="1"/>
      <c r="PVZ172" s="1"/>
      <c r="PWA172" s="1"/>
      <c r="PWB172" s="1"/>
      <c r="PWC172" s="1"/>
      <c r="PWD172" s="1"/>
      <c r="PWE172" s="1"/>
      <c r="PWF172" s="1"/>
      <c r="PWG172" s="1"/>
      <c r="PWH172" s="1"/>
      <c r="PWI172" s="1"/>
      <c r="PWJ172" s="1"/>
      <c r="PWK172" s="1"/>
      <c r="PWL172" s="1"/>
      <c r="PWM172" s="1"/>
      <c r="PWN172" s="1"/>
      <c r="PWO172" s="1"/>
      <c r="PWP172" s="1"/>
      <c r="PWQ172" s="1"/>
      <c r="PWR172" s="1"/>
      <c r="PWS172" s="1"/>
      <c r="PWT172" s="1"/>
      <c r="PWU172" s="1"/>
      <c r="PWV172" s="1"/>
      <c r="PWW172" s="1"/>
      <c r="PWX172" s="1"/>
      <c r="PWY172" s="1"/>
      <c r="PWZ172" s="1"/>
      <c r="PXA172" s="1"/>
      <c r="PXB172" s="1"/>
      <c r="PXC172" s="1"/>
      <c r="PXD172" s="1"/>
      <c r="PXE172" s="1"/>
      <c r="PXF172" s="1"/>
      <c r="PXG172" s="1"/>
      <c r="PXH172" s="1"/>
      <c r="PXI172" s="1"/>
      <c r="PXJ172" s="1"/>
      <c r="PXK172" s="1"/>
      <c r="PXL172" s="1"/>
      <c r="PXM172" s="1"/>
      <c r="PXN172" s="1"/>
      <c r="PXO172" s="1"/>
      <c r="PXP172" s="1"/>
      <c r="PXQ172" s="1"/>
      <c r="PXR172" s="1"/>
      <c r="PXS172" s="1"/>
      <c r="PXT172" s="1"/>
      <c r="PXU172" s="1"/>
      <c r="PXV172" s="1"/>
      <c r="PXW172" s="1"/>
      <c r="PXX172" s="1"/>
      <c r="PXY172" s="1"/>
      <c r="PXZ172" s="1"/>
      <c r="PYA172" s="1"/>
      <c r="PYB172" s="1"/>
      <c r="PYC172" s="1"/>
      <c r="PYD172" s="1"/>
      <c r="PYE172" s="1"/>
      <c r="PYF172" s="1"/>
      <c r="PYG172" s="1"/>
      <c r="PYH172" s="1"/>
      <c r="PYI172" s="1"/>
      <c r="PYJ172" s="1"/>
      <c r="PYK172" s="1"/>
      <c r="PYL172" s="1"/>
      <c r="PYM172" s="1"/>
      <c r="PYN172" s="1"/>
      <c r="PYO172" s="1"/>
      <c r="PYP172" s="1"/>
      <c r="PYQ172" s="1"/>
      <c r="PYR172" s="1"/>
      <c r="PYS172" s="1"/>
      <c r="PYT172" s="1"/>
      <c r="PYU172" s="1"/>
      <c r="PYV172" s="1"/>
      <c r="PYW172" s="1"/>
      <c r="PYX172" s="1"/>
      <c r="PYY172" s="1"/>
      <c r="PYZ172" s="1"/>
      <c r="PZA172" s="1"/>
      <c r="PZB172" s="1"/>
      <c r="PZC172" s="1"/>
      <c r="PZD172" s="1"/>
      <c r="PZE172" s="1"/>
      <c r="PZF172" s="1"/>
      <c r="PZG172" s="1"/>
      <c r="PZH172" s="1"/>
      <c r="PZI172" s="1"/>
      <c r="PZJ172" s="1"/>
      <c r="PZK172" s="1"/>
      <c r="PZL172" s="1"/>
      <c r="PZM172" s="1"/>
      <c r="PZN172" s="1"/>
      <c r="PZO172" s="1"/>
      <c r="PZP172" s="1"/>
      <c r="PZQ172" s="1"/>
      <c r="PZR172" s="1"/>
      <c r="PZS172" s="1"/>
      <c r="PZT172" s="1"/>
      <c r="PZU172" s="1"/>
      <c r="PZV172" s="1"/>
      <c r="PZW172" s="1"/>
      <c r="PZX172" s="1"/>
      <c r="PZY172" s="1"/>
      <c r="PZZ172" s="1"/>
      <c r="QAA172" s="1"/>
      <c r="QAB172" s="1"/>
      <c r="QAC172" s="1"/>
      <c r="QAD172" s="1"/>
      <c r="QAE172" s="1"/>
      <c r="QAF172" s="1"/>
      <c r="QAG172" s="1"/>
      <c r="QAH172" s="1"/>
      <c r="QAI172" s="1"/>
      <c r="QAJ172" s="1"/>
      <c r="QAK172" s="1"/>
      <c r="QAL172" s="1"/>
      <c r="QAM172" s="1"/>
      <c r="QAN172" s="1"/>
      <c r="QAO172" s="1"/>
      <c r="QAP172" s="1"/>
      <c r="QAQ172" s="1"/>
      <c r="QAR172" s="1"/>
      <c r="QAS172" s="1"/>
      <c r="QAT172" s="1"/>
      <c r="QAU172" s="1"/>
      <c r="QAV172" s="1"/>
      <c r="QAW172" s="1"/>
      <c r="QAX172" s="1"/>
      <c r="QAY172" s="1"/>
      <c r="QAZ172" s="1"/>
      <c r="QBA172" s="1"/>
      <c r="QBB172" s="1"/>
      <c r="QBC172" s="1"/>
      <c r="QBD172" s="1"/>
      <c r="QBE172" s="1"/>
      <c r="QBF172" s="1"/>
      <c r="QBG172" s="1"/>
      <c r="QBH172" s="1"/>
      <c r="QBI172" s="1"/>
      <c r="QBJ172" s="1"/>
      <c r="QBK172" s="1"/>
      <c r="QBL172" s="1"/>
      <c r="QBM172" s="1"/>
      <c r="QBN172" s="1"/>
      <c r="QBO172" s="1"/>
      <c r="QBP172" s="1"/>
      <c r="QBQ172" s="1"/>
      <c r="QBR172" s="1"/>
      <c r="QBS172" s="1"/>
      <c r="QBT172" s="1"/>
      <c r="QBU172" s="1"/>
      <c r="QBV172" s="1"/>
      <c r="QBW172" s="1"/>
      <c r="QBX172" s="1"/>
      <c r="QBY172" s="1"/>
      <c r="QBZ172" s="1"/>
      <c r="QCA172" s="1"/>
      <c r="QCB172" s="1"/>
      <c r="QCC172" s="1"/>
      <c r="QCD172" s="1"/>
      <c r="QCE172" s="1"/>
      <c r="QCF172" s="1"/>
      <c r="QCG172" s="1"/>
      <c r="QCH172" s="1"/>
      <c r="QCI172" s="1"/>
      <c r="QCJ172" s="1"/>
      <c r="QCK172" s="1"/>
      <c r="QCL172" s="1"/>
      <c r="QCM172" s="1"/>
      <c r="QCN172" s="1"/>
      <c r="QCO172" s="1"/>
      <c r="QCP172" s="1"/>
      <c r="QCQ172" s="1"/>
      <c r="QCR172" s="1"/>
      <c r="QCS172" s="1"/>
      <c r="QCT172" s="1"/>
      <c r="QCU172" s="1"/>
      <c r="QCV172" s="1"/>
      <c r="QCW172" s="1"/>
      <c r="QCX172" s="1"/>
      <c r="QCY172" s="1"/>
      <c r="QCZ172" s="1"/>
      <c r="QDA172" s="1"/>
      <c r="QDB172" s="1"/>
      <c r="QDC172" s="1"/>
      <c r="QDD172" s="1"/>
      <c r="QDE172" s="1"/>
      <c r="QDF172" s="1"/>
      <c r="QDG172" s="1"/>
      <c r="QDH172" s="1"/>
      <c r="QDI172" s="1"/>
      <c r="QDJ172" s="1"/>
      <c r="QDK172" s="1"/>
      <c r="QDL172" s="1"/>
      <c r="QDM172" s="1"/>
      <c r="QDN172" s="1"/>
      <c r="QDO172" s="1"/>
      <c r="QDP172" s="1"/>
      <c r="QDQ172" s="1"/>
      <c r="QDR172" s="1"/>
      <c r="QDS172" s="1"/>
      <c r="QDT172" s="1"/>
      <c r="QDU172" s="1"/>
      <c r="QDV172" s="1"/>
      <c r="QDW172" s="1"/>
      <c r="QDX172" s="1"/>
      <c r="QDY172" s="1"/>
      <c r="QDZ172" s="1"/>
      <c r="QEA172" s="1"/>
      <c r="QEB172" s="1"/>
      <c r="QEC172" s="1"/>
      <c r="QED172" s="1"/>
      <c r="QEE172" s="1"/>
      <c r="QEF172" s="1"/>
      <c r="QEG172" s="1"/>
      <c r="QEH172" s="1"/>
      <c r="QEI172" s="1"/>
      <c r="QEJ172" s="1"/>
      <c r="QEK172" s="1"/>
      <c r="QEL172" s="1"/>
      <c r="QEM172" s="1"/>
      <c r="QEN172" s="1"/>
      <c r="QEO172" s="1"/>
      <c r="QEP172" s="1"/>
      <c r="QEQ172" s="1"/>
      <c r="QER172" s="1"/>
      <c r="QES172" s="1"/>
      <c r="QET172" s="1"/>
      <c r="QEU172" s="1"/>
      <c r="QEV172" s="1"/>
      <c r="QEW172" s="1"/>
      <c r="QEX172" s="1"/>
      <c r="QEY172" s="1"/>
      <c r="QEZ172" s="1"/>
      <c r="QFA172" s="1"/>
      <c r="QFB172" s="1"/>
      <c r="QFC172" s="1"/>
      <c r="QFD172" s="1"/>
      <c r="QFE172" s="1"/>
      <c r="QFF172" s="1"/>
      <c r="QFG172" s="1"/>
      <c r="QFH172" s="1"/>
      <c r="QFI172" s="1"/>
      <c r="QFJ172" s="1"/>
      <c r="QFK172" s="1"/>
      <c r="QFL172" s="1"/>
      <c r="QFM172" s="1"/>
      <c r="QFN172" s="1"/>
      <c r="QFO172" s="1"/>
      <c r="QFP172" s="1"/>
      <c r="QFQ172" s="1"/>
      <c r="QFR172" s="1"/>
      <c r="QFS172" s="1"/>
      <c r="QFT172" s="1"/>
      <c r="QFU172" s="1"/>
      <c r="QFV172" s="1"/>
      <c r="QFW172" s="1"/>
      <c r="QFX172" s="1"/>
      <c r="QFY172" s="1"/>
      <c r="QFZ172" s="1"/>
      <c r="QGA172" s="1"/>
      <c r="QGB172" s="1"/>
      <c r="QGC172" s="1"/>
      <c r="QGD172" s="1"/>
      <c r="QGE172" s="1"/>
      <c r="QGF172" s="1"/>
      <c r="QGG172" s="1"/>
      <c r="QGH172" s="1"/>
      <c r="QGI172" s="1"/>
      <c r="QGJ172" s="1"/>
      <c r="QGK172" s="1"/>
      <c r="QGL172" s="1"/>
      <c r="QGM172" s="1"/>
      <c r="QGN172" s="1"/>
      <c r="QGO172" s="1"/>
      <c r="QGP172" s="1"/>
      <c r="QGQ172" s="1"/>
      <c r="QGR172" s="1"/>
      <c r="QGS172" s="1"/>
      <c r="QGT172" s="1"/>
      <c r="QGU172" s="1"/>
      <c r="QGV172" s="1"/>
      <c r="QGW172" s="1"/>
      <c r="QGX172" s="1"/>
      <c r="QGY172" s="1"/>
      <c r="QGZ172" s="1"/>
      <c r="QHA172" s="1"/>
      <c r="QHB172" s="1"/>
      <c r="QHC172" s="1"/>
      <c r="QHD172" s="1"/>
      <c r="QHE172" s="1"/>
      <c r="QHF172" s="1"/>
      <c r="QHG172" s="1"/>
      <c r="QHH172" s="1"/>
      <c r="QHI172" s="1"/>
      <c r="QHJ172" s="1"/>
      <c r="QHK172" s="1"/>
      <c r="QHL172" s="1"/>
      <c r="QHM172" s="1"/>
      <c r="QHN172" s="1"/>
      <c r="QHO172" s="1"/>
      <c r="QHP172" s="1"/>
      <c r="QHQ172" s="1"/>
      <c r="QHR172" s="1"/>
      <c r="QHS172" s="1"/>
      <c r="QHT172" s="1"/>
      <c r="QHU172" s="1"/>
      <c r="QHV172" s="1"/>
      <c r="QHW172" s="1"/>
      <c r="QHX172" s="1"/>
      <c r="QHY172" s="1"/>
      <c r="QHZ172" s="1"/>
      <c r="QIA172" s="1"/>
      <c r="QIB172" s="1"/>
      <c r="QIC172" s="1"/>
      <c r="QID172" s="1"/>
      <c r="QIE172" s="1"/>
      <c r="QIF172" s="1"/>
      <c r="QIG172" s="1"/>
      <c r="QIH172" s="1"/>
      <c r="QII172" s="1"/>
      <c r="QIJ172" s="1"/>
      <c r="QIK172" s="1"/>
      <c r="QIL172" s="1"/>
      <c r="QIM172" s="1"/>
      <c r="QIN172" s="1"/>
      <c r="QIO172" s="1"/>
      <c r="QIP172" s="1"/>
      <c r="QIQ172" s="1"/>
      <c r="QIR172" s="1"/>
      <c r="QIS172" s="1"/>
      <c r="QIT172" s="1"/>
      <c r="QIU172" s="1"/>
      <c r="QIV172" s="1"/>
      <c r="QIW172" s="1"/>
      <c r="QIX172" s="1"/>
      <c r="QIY172" s="1"/>
      <c r="QIZ172" s="1"/>
      <c r="QJA172" s="1"/>
      <c r="QJB172" s="1"/>
      <c r="QJC172" s="1"/>
      <c r="QJD172" s="1"/>
      <c r="QJE172" s="1"/>
      <c r="QJF172" s="1"/>
      <c r="QJG172" s="1"/>
      <c r="QJH172" s="1"/>
      <c r="QJI172" s="1"/>
      <c r="QJJ172" s="1"/>
      <c r="QJK172" s="1"/>
      <c r="QJL172" s="1"/>
      <c r="QJM172" s="1"/>
      <c r="QJN172" s="1"/>
      <c r="QJO172" s="1"/>
      <c r="QJP172" s="1"/>
      <c r="QJQ172" s="1"/>
      <c r="QJR172" s="1"/>
      <c r="QJS172" s="1"/>
      <c r="QJT172" s="1"/>
      <c r="QJU172" s="1"/>
      <c r="QJV172" s="1"/>
      <c r="QJW172" s="1"/>
      <c r="QJX172" s="1"/>
      <c r="QJY172" s="1"/>
      <c r="QJZ172" s="1"/>
      <c r="QKA172" s="1"/>
      <c r="QKB172" s="1"/>
      <c r="QKC172" s="1"/>
      <c r="QKD172" s="1"/>
      <c r="QKE172" s="1"/>
      <c r="QKF172" s="1"/>
      <c r="QKG172" s="1"/>
      <c r="QKH172" s="1"/>
      <c r="QKI172" s="1"/>
      <c r="QKJ172" s="1"/>
      <c r="QKK172" s="1"/>
      <c r="QKL172" s="1"/>
      <c r="QKM172" s="1"/>
      <c r="QKN172" s="1"/>
      <c r="QKO172" s="1"/>
      <c r="QKP172" s="1"/>
      <c r="QKQ172" s="1"/>
      <c r="QKR172" s="1"/>
      <c r="QKS172" s="1"/>
      <c r="QKT172" s="1"/>
      <c r="QKU172" s="1"/>
      <c r="QKV172" s="1"/>
      <c r="QKW172" s="1"/>
      <c r="QKX172" s="1"/>
      <c r="QKY172" s="1"/>
      <c r="QKZ172" s="1"/>
      <c r="QLA172" s="1"/>
      <c r="QLB172" s="1"/>
      <c r="QLC172" s="1"/>
      <c r="QLD172" s="1"/>
      <c r="QLE172" s="1"/>
      <c r="QLF172" s="1"/>
      <c r="QLG172" s="1"/>
      <c r="QLH172" s="1"/>
      <c r="QLI172" s="1"/>
      <c r="QLJ172" s="1"/>
      <c r="QLK172" s="1"/>
      <c r="QLL172" s="1"/>
      <c r="QLM172" s="1"/>
      <c r="QLN172" s="1"/>
      <c r="QLO172" s="1"/>
      <c r="QLP172" s="1"/>
      <c r="QLQ172" s="1"/>
      <c r="QLR172" s="1"/>
      <c r="QLS172" s="1"/>
      <c r="QLT172" s="1"/>
      <c r="QLU172" s="1"/>
      <c r="QLV172" s="1"/>
      <c r="QLW172" s="1"/>
      <c r="QLX172" s="1"/>
      <c r="QLY172" s="1"/>
      <c r="QLZ172" s="1"/>
      <c r="QMA172" s="1"/>
      <c r="QMB172" s="1"/>
      <c r="QMC172" s="1"/>
      <c r="QMD172" s="1"/>
      <c r="QME172" s="1"/>
      <c r="QMF172" s="1"/>
      <c r="QMG172" s="1"/>
      <c r="QMH172" s="1"/>
      <c r="QMI172" s="1"/>
      <c r="QMJ172" s="1"/>
      <c r="QMK172" s="1"/>
      <c r="QML172" s="1"/>
      <c r="QMM172" s="1"/>
      <c r="QMN172" s="1"/>
      <c r="QMO172" s="1"/>
      <c r="QMP172" s="1"/>
      <c r="QMQ172" s="1"/>
      <c r="QMR172" s="1"/>
      <c r="QMS172" s="1"/>
      <c r="QMT172" s="1"/>
      <c r="QMU172" s="1"/>
      <c r="QMV172" s="1"/>
      <c r="QMW172" s="1"/>
      <c r="QMX172" s="1"/>
      <c r="QMY172" s="1"/>
      <c r="QMZ172" s="1"/>
      <c r="QNA172" s="1"/>
      <c r="QNB172" s="1"/>
      <c r="QNC172" s="1"/>
      <c r="QND172" s="1"/>
      <c r="QNE172" s="1"/>
      <c r="QNF172" s="1"/>
      <c r="QNG172" s="1"/>
      <c r="QNH172" s="1"/>
      <c r="QNI172" s="1"/>
      <c r="QNJ172" s="1"/>
      <c r="QNK172" s="1"/>
      <c r="QNL172" s="1"/>
      <c r="QNM172" s="1"/>
      <c r="QNN172" s="1"/>
      <c r="QNO172" s="1"/>
      <c r="QNP172" s="1"/>
      <c r="QNQ172" s="1"/>
      <c r="QNR172" s="1"/>
      <c r="QNS172" s="1"/>
      <c r="QNT172" s="1"/>
      <c r="QNU172" s="1"/>
      <c r="QNV172" s="1"/>
      <c r="QNW172" s="1"/>
      <c r="QNX172" s="1"/>
      <c r="QNY172" s="1"/>
      <c r="QNZ172" s="1"/>
      <c r="QOA172" s="1"/>
      <c r="QOB172" s="1"/>
      <c r="QOC172" s="1"/>
      <c r="QOD172" s="1"/>
      <c r="QOE172" s="1"/>
      <c r="QOF172" s="1"/>
      <c r="QOG172" s="1"/>
      <c r="QOH172" s="1"/>
      <c r="QOI172" s="1"/>
      <c r="QOJ172" s="1"/>
      <c r="QOK172" s="1"/>
      <c r="QOL172" s="1"/>
      <c r="QOM172" s="1"/>
      <c r="QON172" s="1"/>
      <c r="QOO172" s="1"/>
      <c r="QOP172" s="1"/>
      <c r="QOQ172" s="1"/>
      <c r="QOR172" s="1"/>
      <c r="QOS172" s="1"/>
      <c r="QOT172" s="1"/>
      <c r="QOU172" s="1"/>
      <c r="QOV172" s="1"/>
      <c r="QOW172" s="1"/>
      <c r="QOX172" s="1"/>
      <c r="QOY172" s="1"/>
      <c r="QOZ172" s="1"/>
      <c r="QPA172" s="1"/>
      <c r="QPB172" s="1"/>
      <c r="QPC172" s="1"/>
      <c r="QPD172" s="1"/>
      <c r="QPE172" s="1"/>
      <c r="QPF172" s="1"/>
      <c r="QPG172" s="1"/>
      <c r="QPH172" s="1"/>
      <c r="QPI172" s="1"/>
      <c r="QPJ172" s="1"/>
      <c r="QPK172" s="1"/>
      <c r="QPL172" s="1"/>
      <c r="QPM172" s="1"/>
      <c r="QPN172" s="1"/>
      <c r="QPO172" s="1"/>
      <c r="QPP172" s="1"/>
      <c r="QPQ172" s="1"/>
      <c r="QPR172" s="1"/>
      <c r="QPS172" s="1"/>
      <c r="QPT172" s="1"/>
      <c r="QPU172" s="1"/>
      <c r="QPV172" s="1"/>
      <c r="QPW172" s="1"/>
      <c r="QPX172" s="1"/>
      <c r="QPY172" s="1"/>
      <c r="QPZ172" s="1"/>
      <c r="QQA172" s="1"/>
      <c r="QQB172" s="1"/>
      <c r="QQC172" s="1"/>
      <c r="QQD172" s="1"/>
      <c r="QQE172" s="1"/>
      <c r="QQF172" s="1"/>
      <c r="QQG172" s="1"/>
      <c r="QQH172" s="1"/>
      <c r="QQI172" s="1"/>
      <c r="QQJ172" s="1"/>
      <c r="QQK172" s="1"/>
      <c r="QQL172" s="1"/>
      <c r="QQM172" s="1"/>
      <c r="QQN172" s="1"/>
      <c r="QQO172" s="1"/>
      <c r="QQP172" s="1"/>
      <c r="QQQ172" s="1"/>
      <c r="QQR172" s="1"/>
      <c r="QQS172" s="1"/>
      <c r="QQT172" s="1"/>
      <c r="QQU172" s="1"/>
      <c r="QQV172" s="1"/>
      <c r="QQW172" s="1"/>
      <c r="QQX172" s="1"/>
      <c r="QQY172" s="1"/>
      <c r="QQZ172" s="1"/>
      <c r="QRA172" s="1"/>
      <c r="QRB172" s="1"/>
      <c r="QRC172" s="1"/>
      <c r="QRD172" s="1"/>
      <c r="QRE172" s="1"/>
      <c r="QRF172" s="1"/>
      <c r="QRG172" s="1"/>
      <c r="QRH172" s="1"/>
      <c r="QRI172" s="1"/>
      <c r="QRJ172" s="1"/>
      <c r="QRK172" s="1"/>
      <c r="QRL172" s="1"/>
      <c r="QRM172" s="1"/>
      <c r="QRN172" s="1"/>
      <c r="QRO172" s="1"/>
      <c r="QRP172" s="1"/>
      <c r="QRQ172" s="1"/>
      <c r="QRR172" s="1"/>
      <c r="QRS172" s="1"/>
      <c r="QRT172" s="1"/>
      <c r="QRU172" s="1"/>
      <c r="QRV172" s="1"/>
      <c r="QRW172" s="1"/>
      <c r="QRX172" s="1"/>
      <c r="QRY172" s="1"/>
      <c r="QRZ172" s="1"/>
      <c r="QSA172" s="1"/>
      <c r="QSB172" s="1"/>
      <c r="QSC172" s="1"/>
      <c r="QSD172" s="1"/>
      <c r="QSE172" s="1"/>
      <c r="QSF172" s="1"/>
      <c r="QSG172" s="1"/>
      <c r="QSH172" s="1"/>
      <c r="QSI172" s="1"/>
      <c r="QSJ172" s="1"/>
      <c r="QSK172" s="1"/>
      <c r="QSL172" s="1"/>
      <c r="QSM172" s="1"/>
      <c r="QSN172" s="1"/>
      <c r="QSO172" s="1"/>
      <c r="QSP172" s="1"/>
      <c r="QSQ172" s="1"/>
      <c r="QSR172" s="1"/>
      <c r="QSS172" s="1"/>
      <c r="QST172" s="1"/>
      <c r="QSU172" s="1"/>
      <c r="QSV172" s="1"/>
      <c r="QSW172" s="1"/>
      <c r="QSX172" s="1"/>
      <c r="QSY172" s="1"/>
      <c r="QSZ172" s="1"/>
      <c r="QTA172" s="1"/>
      <c r="QTB172" s="1"/>
      <c r="QTC172" s="1"/>
      <c r="QTD172" s="1"/>
      <c r="QTE172" s="1"/>
      <c r="QTF172" s="1"/>
      <c r="QTG172" s="1"/>
      <c r="QTH172" s="1"/>
      <c r="QTI172" s="1"/>
      <c r="QTJ172" s="1"/>
      <c r="QTK172" s="1"/>
      <c r="QTL172" s="1"/>
      <c r="QTM172" s="1"/>
      <c r="QTN172" s="1"/>
      <c r="QTO172" s="1"/>
      <c r="QTP172" s="1"/>
      <c r="QTQ172" s="1"/>
      <c r="QTR172" s="1"/>
      <c r="QTS172" s="1"/>
      <c r="QTT172" s="1"/>
      <c r="QTU172" s="1"/>
      <c r="QTV172" s="1"/>
      <c r="QTW172" s="1"/>
      <c r="QTX172" s="1"/>
      <c r="QTY172" s="1"/>
      <c r="QTZ172" s="1"/>
      <c r="QUA172" s="1"/>
      <c r="QUB172" s="1"/>
      <c r="QUC172" s="1"/>
      <c r="QUD172" s="1"/>
      <c r="QUE172" s="1"/>
      <c r="QUF172" s="1"/>
      <c r="QUG172" s="1"/>
      <c r="QUH172" s="1"/>
      <c r="QUI172" s="1"/>
      <c r="QUJ172" s="1"/>
      <c r="QUK172" s="1"/>
      <c r="QUL172" s="1"/>
      <c r="QUM172" s="1"/>
      <c r="QUN172" s="1"/>
      <c r="QUO172" s="1"/>
      <c r="QUP172" s="1"/>
      <c r="QUQ172" s="1"/>
      <c r="QUR172" s="1"/>
      <c r="QUS172" s="1"/>
      <c r="QUT172" s="1"/>
      <c r="QUU172" s="1"/>
      <c r="QUV172" s="1"/>
      <c r="QUW172" s="1"/>
      <c r="QUX172" s="1"/>
      <c r="QUY172" s="1"/>
      <c r="QUZ172" s="1"/>
      <c r="QVA172" s="1"/>
      <c r="QVB172" s="1"/>
      <c r="QVC172" s="1"/>
      <c r="QVD172" s="1"/>
      <c r="QVE172" s="1"/>
      <c r="QVF172" s="1"/>
      <c r="QVG172" s="1"/>
      <c r="QVH172" s="1"/>
      <c r="QVI172" s="1"/>
      <c r="QVJ172" s="1"/>
      <c r="QVK172" s="1"/>
      <c r="QVL172" s="1"/>
      <c r="QVM172" s="1"/>
      <c r="QVN172" s="1"/>
      <c r="QVO172" s="1"/>
      <c r="QVP172" s="1"/>
      <c r="QVQ172" s="1"/>
      <c r="QVR172" s="1"/>
      <c r="QVS172" s="1"/>
      <c r="QVT172" s="1"/>
      <c r="QVU172" s="1"/>
      <c r="QVV172" s="1"/>
      <c r="QVW172" s="1"/>
      <c r="QVX172" s="1"/>
      <c r="QVY172" s="1"/>
      <c r="QVZ172" s="1"/>
      <c r="QWA172" s="1"/>
      <c r="QWB172" s="1"/>
      <c r="QWC172" s="1"/>
      <c r="QWD172" s="1"/>
      <c r="QWE172" s="1"/>
      <c r="QWF172" s="1"/>
      <c r="QWG172" s="1"/>
      <c r="QWH172" s="1"/>
      <c r="QWI172" s="1"/>
      <c r="QWJ172" s="1"/>
      <c r="QWK172" s="1"/>
      <c r="QWL172" s="1"/>
      <c r="QWM172" s="1"/>
      <c r="QWN172" s="1"/>
      <c r="QWO172" s="1"/>
      <c r="QWP172" s="1"/>
      <c r="QWQ172" s="1"/>
      <c r="QWR172" s="1"/>
      <c r="QWS172" s="1"/>
      <c r="QWT172" s="1"/>
      <c r="QWU172" s="1"/>
      <c r="QWV172" s="1"/>
      <c r="QWW172" s="1"/>
      <c r="QWX172" s="1"/>
      <c r="QWY172" s="1"/>
      <c r="QWZ172" s="1"/>
      <c r="QXA172" s="1"/>
      <c r="QXB172" s="1"/>
      <c r="QXC172" s="1"/>
      <c r="QXD172" s="1"/>
      <c r="QXE172" s="1"/>
      <c r="QXF172" s="1"/>
      <c r="QXG172" s="1"/>
      <c r="QXH172" s="1"/>
      <c r="QXI172" s="1"/>
      <c r="QXJ172" s="1"/>
      <c r="QXK172" s="1"/>
      <c r="QXL172" s="1"/>
      <c r="QXM172" s="1"/>
      <c r="QXN172" s="1"/>
      <c r="QXO172" s="1"/>
      <c r="QXP172" s="1"/>
      <c r="QXQ172" s="1"/>
      <c r="QXR172" s="1"/>
      <c r="QXS172" s="1"/>
      <c r="QXT172" s="1"/>
      <c r="QXU172" s="1"/>
      <c r="QXV172" s="1"/>
      <c r="QXW172" s="1"/>
      <c r="QXX172" s="1"/>
      <c r="QXY172" s="1"/>
      <c r="QXZ172" s="1"/>
      <c r="QYA172" s="1"/>
      <c r="QYB172" s="1"/>
      <c r="QYC172" s="1"/>
      <c r="QYD172" s="1"/>
      <c r="QYE172" s="1"/>
      <c r="QYF172" s="1"/>
      <c r="QYG172" s="1"/>
      <c r="QYH172" s="1"/>
      <c r="QYI172" s="1"/>
      <c r="QYJ172" s="1"/>
      <c r="QYK172" s="1"/>
      <c r="QYL172" s="1"/>
      <c r="QYM172" s="1"/>
      <c r="QYN172" s="1"/>
      <c r="QYO172" s="1"/>
      <c r="QYP172" s="1"/>
      <c r="QYQ172" s="1"/>
      <c r="QYR172" s="1"/>
      <c r="QYS172" s="1"/>
      <c r="QYT172" s="1"/>
      <c r="QYU172" s="1"/>
      <c r="QYV172" s="1"/>
      <c r="QYW172" s="1"/>
      <c r="QYX172" s="1"/>
      <c r="QYY172" s="1"/>
      <c r="QYZ172" s="1"/>
      <c r="QZA172" s="1"/>
      <c r="QZB172" s="1"/>
      <c r="QZC172" s="1"/>
      <c r="QZD172" s="1"/>
      <c r="QZE172" s="1"/>
      <c r="QZF172" s="1"/>
      <c r="QZG172" s="1"/>
      <c r="QZH172" s="1"/>
      <c r="QZI172" s="1"/>
      <c r="QZJ172" s="1"/>
      <c r="QZK172" s="1"/>
      <c r="QZL172" s="1"/>
      <c r="QZM172" s="1"/>
      <c r="QZN172" s="1"/>
      <c r="QZO172" s="1"/>
      <c r="QZP172" s="1"/>
      <c r="QZQ172" s="1"/>
      <c r="QZR172" s="1"/>
      <c r="QZS172" s="1"/>
      <c r="QZT172" s="1"/>
      <c r="QZU172" s="1"/>
      <c r="QZV172" s="1"/>
      <c r="QZW172" s="1"/>
      <c r="QZX172" s="1"/>
      <c r="QZY172" s="1"/>
      <c r="QZZ172" s="1"/>
      <c r="RAA172" s="1"/>
      <c r="RAB172" s="1"/>
      <c r="RAC172" s="1"/>
      <c r="RAD172" s="1"/>
      <c r="RAE172" s="1"/>
      <c r="RAF172" s="1"/>
      <c r="RAG172" s="1"/>
      <c r="RAH172" s="1"/>
      <c r="RAI172" s="1"/>
      <c r="RAJ172" s="1"/>
      <c r="RAK172" s="1"/>
      <c r="RAL172" s="1"/>
      <c r="RAM172" s="1"/>
      <c r="RAN172" s="1"/>
      <c r="RAO172" s="1"/>
      <c r="RAP172" s="1"/>
      <c r="RAQ172" s="1"/>
      <c r="RAR172" s="1"/>
      <c r="RAS172" s="1"/>
      <c r="RAT172" s="1"/>
      <c r="RAU172" s="1"/>
      <c r="RAV172" s="1"/>
      <c r="RAW172" s="1"/>
      <c r="RAX172" s="1"/>
      <c r="RAY172" s="1"/>
      <c r="RAZ172" s="1"/>
      <c r="RBA172" s="1"/>
      <c r="RBB172" s="1"/>
      <c r="RBC172" s="1"/>
      <c r="RBD172" s="1"/>
      <c r="RBE172" s="1"/>
      <c r="RBF172" s="1"/>
      <c r="RBG172" s="1"/>
      <c r="RBH172" s="1"/>
      <c r="RBI172" s="1"/>
      <c r="RBJ172" s="1"/>
      <c r="RBK172" s="1"/>
      <c r="RBL172" s="1"/>
      <c r="RBM172" s="1"/>
      <c r="RBN172" s="1"/>
      <c r="RBO172" s="1"/>
      <c r="RBP172" s="1"/>
      <c r="RBQ172" s="1"/>
      <c r="RBR172" s="1"/>
      <c r="RBS172" s="1"/>
      <c r="RBT172" s="1"/>
      <c r="RBU172" s="1"/>
      <c r="RBV172" s="1"/>
      <c r="RBW172" s="1"/>
      <c r="RBX172" s="1"/>
      <c r="RBY172" s="1"/>
      <c r="RBZ172" s="1"/>
      <c r="RCA172" s="1"/>
      <c r="RCB172" s="1"/>
      <c r="RCC172" s="1"/>
      <c r="RCD172" s="1"/>
      <c r="RCE172" s="1"/>
      <c r="RCF172" s="1"/>
      <c r="RCG172" s="1"/>
      <c r="RCH172" s="1"/>
      <c r="RCI172" s="1"/>
      <c r="RCJ172" s="1"/>
      <c r="RCK172" s="1"/>
      <c r="RCL172" s="1"/>
      <c r="RCM172" s="1"/>
      <c r="RCN172" s="1"/>
      <c r="RCO172" s="1"/>
      <c r="RCP172" s="1"/>
      <c r="RCQ172" s="1"/>
      <c r="RCR172" s="1"/>
      <c r="RCS172" s="1"/>
      <c r="RCT172" s="1"/>
      <c r="RCU172" s="1"/>
      <c r="RCV172" s="1"/>
      <c r="RCW172" s="1"/>
      <c r="RCX172" s="1"/>
      <c r="RCY172" s="1"/>
      <c r="RCZ172" s="1"/>
      <c r="RDA172" s="1"/>
      <c r="RDB172" s="1"/>
      <c r="RDC172" s="1"/>
      <c r="RDD172" s="1"/>
      <c r="RDE172" s="1"/>
      <c r="RDF172" s="1"/>
      <c r="RDG172" s="1"/>
      <c r="RDH172" s="1"/>
      <c r="RDI172" s="1"/>
      <c r="RDJ172" s="1"/>
      <c r="RDK172" s="1"/>
      <c r="RDL172" s="1"/>
      <c r="RDM172" s="1"/>
      <c r="RDN172" s="1"/>
      <c r="RDO172" s="1"/>
      <c r="RDP172" s="1"/>
      <c r="RDQ172" s="1"/>
      <c r="RDR172" s="1"/>
      <c r="RDS172" s="1"/>
      <c r="RDT172" s="1"/>
      <c r="RDU172" s="1"/>
      <c r="RDV172" s="1"/>
      <c r="RDW172" s="1"/>
      <c r="RDX172" s="1"/>
      <c r="RDY172" s="1"/>
      <c r="RDZ172" s="1"/>
      <c r="REA172" s="1"/>
      <c r="REB172" s="1"/>
      <c r="REC172" s="1"/>
      <c r="RED172" s="1"/>
      <c r="REE172" s="1"/>
      <c r="REF172" s="1"/>
      <c r="REG172" s="1"/>
      <c r="REH172" s="1"/>
      <c r="REI172" s="1"/>
      <c r="REJ172" s="1"/>
      <c r="REK172" s="1"/>
      <c r="REL172" s="1"/>
      <c r="REM172" s="1"/>
      <c r="REN172" s="1"/>
      <c r="REO172" s="1"/>
      <c r="REP172" s="1"/>
      <c r="REQ172" s="1"/>
      <c r="RER172" s="1"/>
      <c r="RES172" s="1"/>
      <c r="RET172" s="1"/>
      <c r="REU172" s="1"/>
      <c r="REV172" s="1"/>
      <c r="REW172" s="1"/>
      <c r="REX172" s="1"/>
      <c r="REY172" s="1"/>
      <c r="REZ172" s="1"/>
      <c r="RFA172" s="1"/>
      <c r="RFB172" s="1"/>
      <c r="RFC172" s="1"/>
      <c r="RFD172" s="1"/>
      <c r="RFE172" s="1"/>
      <c r="RFF172" s="1"/>
      <c r="RFG172" s="1"/>
      <c r="RFH172" s="1"/>
      <c r="RFI172" s="1"/>
      <c r="RFJ172" s="1"/>
      <c r="RFK172" s="1"/>
      <c r="RFL172" s="1"/>
      <c r="RFM172" s="1"/>
      <c r="RFN172" s="1"/>
      <c r="RFO172" s="1"/>
      <c r="RFP172" s="1"/>
      <c r="RFQ172" s="1"/>
      <c r="RFR172" s="1"/>
      <c r="RFS172" s="1"/>
      <c r="RFT172" s="1"/>
      <c r="RFU172" s="1"/>
      <c r="RFV172" s="1"/>
      <c r="RFW172" s="1"/>
      <c r="RFX172" s="1"/>
      <c r="RFY172" s="1"/>
      <c r="RFZ172" s="1"/>
      <c r="RGA172" s="1"/>
      <c r="RGB172" s="1"/>
      <c r="RGC172" s="1"/>
      <c r="RGD172" s="1"/>
      <c r="RGE172" s="1"/>
      <c r="RGF172" s="1"/>
      <c r="RGG172" s="1"/>
      <c r="RGH172" s="1"/>
      <c r="RGI172" s="1"/>
      <c r="RGJ172" s="1"/>
      <c r="RGK172" s="1"/>
      <c r="RGL172" s="1"/>
      <c r="RGM172" s="1"/>
      <c r="RGN172" s="1"/>
      <c r="RGO172" s="1"/>
      <c r="RGP172" s="1"/>
      <c r="RGQ172" s="1"/>
      <c r="RGR172" s="1"/>
      <c r="RGS172" s="1"/>
      <c r="RGT172" s="1"/>
      <c r="RGU172" s="1"/>
      <c r="RGV172" s="1"/>
      <c r="RGW172" s="1"/>
      <c r="RGX172" s="1"/>
      <c r="RGY172" s="1"/>
      <c r="RGZ172" s="1"/>
      <c r="RHA172" s="1"/>
      <c r="RHB172" s="1"/>
      <c r="RHC172" s="1"/>
      <c r="RHD172" s="1"/>
      <c r="RHE172" s="1"/>
      <c r="RHF172" s="1"/>
      <c r="RHG172" s="1"/>
      <c r="RHH172" s="1"/>
      <c r="RHI172" s="1"/>
      <c r="RHJ172" s="1"/>
      <c r="RHK172" s="1"/>
      <c r="RHL172" s="1"/>
      <c r="RHM172" s="1"/>
      <c r="RHN172" s="1"/>
      <c r="RHO172" s="1"/>
      <c r="RHP172" s="1"/>
      <c r="RHQ172" s="1"/>
      <c r="RHR172" s="1"/>
      <c r="RHS172" s="1"/>
      <c r="RHT172" s="1"/>
      <c r="RHU172" s="1"/>
      <c r="RHV172" s="1"/>
      <c r="RHW172" s="1"/>
      <c r="RHX172" s="1"/>
      <c r="RHY172" s="1"/>
      <c r="RHZ172" s="1"/>
      <c r="RIA172" s="1"/>
      <c r="RIB172" s="1"/>
      <c r="RIC172" s="1"/>
      <c r="RID172" s="1"/>
      <c r="RIE172" s="1"/>
      <c r="RIF172" s="1"/>
      <c r="RIG172" s="1"/>
      <c r="RIH172" s="1"/>
      <c r="RII172" s="1"/>
      <c r="RIJ172" s="1"/>
      <c r="RIK172" s="1"/>
      <c r="RIL172" s="1"/>
      <c r="RIM172" s="1"/>
      <c r="RIN172" s="1"/>
      <c r="RIO172" s="1"/>
      <c r="RIP172" s="1"/>
      <c r="RIQ172" s="1"/>
      <c r="RIR172" s="1"/>
      <c r="RIS172" s="1"/>
      <c r="RIT172" s="1"/>
      <c r="RIU172" s="1"/>
      <c r="RIV172" s="1"/>
      <c r="RIW172" s="1"/>
      <c r="RIX172" s="1"/>
      <c r="RIY172" s="1"/>
      <c r="RIZ172" s="1"/>
      <c r="RJA172" s="1"/>
      <c r="RJB172" s="1"/>
      <c r="RJC172" s="1"/>
      <c r="RJD172" s="1"/>
      <c r="RJE172" s="1"/>
      <c r="RJF172" s="1"/>
      <c r="RJG172" s="1"/>
      <c r="RJH172" s="1"/>
      <c r="RJI172" s="1"/>
      <c r="RJJ172" s="1"/>
      <c r="RJK172" s="1"/>
      <c r="RJL172" s="1"/>
      <c r="RJM172" s="1"/>
      <c r="RJN172" s="1"/>
      <c r="RJO172" s="1"/>
      <c r="RJP172" s="1"/>
      <c r="RJQ172" s="1"/>
      <c r="RJR172" s="1"/>
      <c r="RJS172" s="1"/>
      <c r="RJT172" s="1"/>
      <c r="RJU172" s="1"/>
      <c r="RJV172" s="1"/>
      <c r="RJW172" s="1"/>
      <c r="RJX172" s="1"/>
      <c r="RJY172" s="1"/>
      <c r="RJZ172" s="1"/>
      <c r="RKA172" s="1"/>
      <c r="RKB172" s="1"/>
      <c r="RKC172" s="1"/>
      <c r="RKD172" s="1"/>
      <c r="RKE172" s="1"/>
      <c r="RKF172" s="1"/>
      <c r="RKG172" s="1"/>
      <c r="RKH172" s="1"/>
      <c r="RKI172" s="1"/>
      <c r="RKJ172" s="1"/>
      <c r="RKK172" s="1"/>
      <c r="RKL172" s="1"/>
      <c r="RKM172" s="1"/>
      <c r="RKN172" s="1"/>
      <c r="RKO172" s="1"/>
      <c r="RKP172" s="1"/>
      <c r="RKQ172" s="1"/>
      <c r="RKR172" s="1"/>
      <c r="RKS172" s="1"/>
      <c r="RKT172" s="1"/>
      <c r="RKU172" s="1"/>
      <c r="RKV172" s="1"/>
      <c r="RKW172" s="1"/>
      <c r="RKX172" s="1"/>
      <c r="RKY172" s="1"/>
      <c r="RKZ172" s="1"/>
      <c r="RLA172" s="1"/>
      <c r="RLB172" s="1"/>
      <c r="RLC172" s="1"/>
      <c r="RLD172" s="1"/>
      <c r="RLE172" s="1"/>
      <c r="RLF172" s="1"/>
      <c r="RLG172" s="1"/>
      <c r="RLH172" s="1"/>
      <c r="RLI172" s="1"/>
      <c r="RLJ172" s="1"/>
      <c r="RLK172" s="1"/>
      <c r="RLL172" s="1"/>
      <c r="RLM172" s="1"/>
      <c r="RLN172" s="1"/>
      <c r="RLO172" s="1"/>
      <c r="RLP172" s="1"/>
      <c r="RLQ172" s="1"/>
      <c r="RLR172" s="1"/>
      <c r="RLS172" s="1"/>
      <c r="RLT172" s="1"/>
      <c r="RLU172" s="1"/>
      <c r="RLV172" s="1"/>
      <c r="RLW172" s="1"/>
      <c r="RLX172" s="1"/>
      <c r="RLY172" s="1"/>
      <c r="RLZ172" s="1"/>
      <c r="RMA172" s="1"/>
      <c r="RMB172" s="1"/>
      <c r="RMC172" s="1"/>
      <c r="RMD172" s="1"/>
      <c r="RME172" s="1"/>
      <c r="RMF172" s="1"/>
      <c r="RMG172" s="1"/>
      <c r="RMH172" s="1"/>
      <c r="RMI172" s="1"/>
      <c r="RMJ172" s="1"/>
      <c r="RMK172" s="1"/>
      <c r="RML172" s="1"/>
      <c r="RMM172" s="1"/>
      <c r="RMN172" s="1"/>
      <c r="RMO172" s="1"/>
      <c r="RMP172" s="1"/>
      <c r="RMQ172" s="1"/>
      <c r="RMR172" s="1"/>
      <c r="RMS172" s="1"/>
      <c r="RMT172" s="1"/>
      <c r="RMU172" s="1"/>
      <c r="RMV172" s="1"/>
      <c r="RMW172" s="1"/>
      <c r="RMX172" s="1"/>
      <c r="RMY172" s="1"/>
      <c r="RMZ172" s="1"/>
      <c r="RNA172" s="1"/>
      <c r="RNB172" s="1"/>
      <c r="RNC172" s="1"/>
      <c r="RND172" s="1"/>
      <c r="RNE172" s="1"/>
      <c r="RNF172" s="1"/>
      <c r="RNG172" s="1"/>
      <c r="RNH172" s="1"/>
      <c r="RNI172" s="1"/>
      <c r="RNJ172" s="1"/>
      <c r="RNK172" s="1"/>
      <c r="RNL172" s="1"/>
      <c r="RNM172" s="1"/>
      <c r="RNN172" s="1"/>
      <c r="RNO172" s="1"/>
      <c r="RNP172" s="1"/>
      <c r="RNQ172" s="1"/>
      <c r="RNR172" s="1"/>
      <c r="RNS172" s="1"/>
      <c r="RNT172" s="1"/>
      <c r="RNU172" s="1"/>
      <c r="RNV172" s="1"/>
      <c r="RNW172" s="1"/>
      <c r="RNX172" s="1"/>
      <c r="RNY172" s="1"/>
      <c r="RNZ172" s="1"/>
      <c r="ROA172" s="1"/>
      <c r="ROB172" s="1"/>
      <c r="ROC172" s="1"/>
      <c r="ROD172" s="1"/>
      <c r="ROE172" s="1"/>
      <c r="ROF172" s="1"/>
      <c r="ROG172" s="1"/>
      <c r="ROH172" s="1"/>
      <c r="ROI172" s="1"/>
      <c r="ROJ172" s="1"/>
      <c r="ROK172" s="1"/>
      <c r="ROL172" s="1"/>
      <c r="ROM172" s="1"/>
      <c r="RON172" s="1"/>
      <c r="ROO172" s="1"/>
      <c r="ROP172" s="1"/>
      <c r="ROQ172" s="1"/>
      <c r="ROR172" s="1"/>
      <c r="ROS172" s="1"/>
      <c r="ROT172" s="1"/>
      <c r="ROU172" s="1"/>
      <c r="ROV172" s="1"/>
      <c r="ROW172" s="1"/>
      <c r="ROX172" s="1"/>
      <c r="ROY172" s="1"/>
      <c r="ROZ172" s="1"/>
      <c r="RPA172" s="1"/>
      <c r="RPB172" s="1"/>
      <c r="RPC172" s="1"/>
      <c r="RPD172" s="1"/>
      <c r="RPE172" s="1"/>
      <c r="RPF172" s="1"/>
      <c r="RPG172" s="1"/>
      <c r="RPH172" s="1"/>
      <c r="RPI172" s="1"/>
      <c r="RPJ172" s="1"/>
      <c r="RPK172" s="1"/>
      <c r="RPL172" s="1"/>
      <c r="RPM172" s="1"/>
      <c r="RPN172" s="1"/>
      <c r="RPO172" s="1"/>
      <c r="RPP172" s="1"/>
      <c r="RPQ172" s="1"/>
      <c r="RPR172" s="1"/>
      <c r="RPS172" s="1"/>
      <c r="RPT172" s="1"/>
      <c r="RPU172" s="1"/>
      <c r="RPV172" s="1"/>
      <c r="RPW172" s="1"/>
      <c r="RPX172" s="1"/>
      <c r="RPY172" s="1"/>
      <c r="RPZ172" s="1"/>
      <c r="RQA172" s="1"/>
      <c r="RQB172" s="1"/>
      <c r="RQC172" s="1"/>
      <c r="RQD172" s="1"/>
      <c r="RQE172" s="1"/>
      <c r="RQF172" s="1"/>
      <c r="RQG172" s="1"/>
      <c r="RQH172" s="1"/>
      <c r="RQI172" s="1"/>
      <c r="RQJ172" s="1"/>
      <c r="RQK172" s="1"/>
      <c r="RQL172" s="1"/>
      <c r="RQM172" s="1"/>
      <c r="RQN172" s="1"/>
      <c r="RQO172" s="1"/>
      <c r="RQP172" s="1"/>
      <c r="RQQ172" s="1"/>
      <c r="RQR172" s="1"/>
      <c r="RQS172" s="1"/>
      <c r="RQT172" s="1"/>
      <c r="RQU172" s="1"/>
      <c r="RQV172" s="1"/>
      <c r="RQW172" s="1"/>
      <c r="RQX172" s="1"/>
      <c r="RQY172" s="1"/>
      <c r="RQZ172" s="1"/>
      <c r="RRA172" s="1"/>
      <c r="RRB172" s="1"/>
      <c r="RRC172" s="1"/>
      <c r="RRD172" s="1"/>
      <c r="RRE172" s="1"/>
      <c r="RRF172" s="1"/>
      <c r="RRG172" s="1"/>
      <c r="RRH172" s="1"/>
      <c r="RRI172" s="1"/>
      <c r="RRJ172" s="1"/>
      <c r="RRK172" s="1"/>
      <c r="RRL172" s="1"/>
      <c r="RRM172" s="1"/>
      <c r="RRN172" s="1"/>
      <c r="RRO172" s="1"/>
      <c r="RRP172" s="1"/>
      <c r="RRQ172" s="1"/>
      <c r="RRR172" s="1"/>
      <c r="RRS172" s="1"/>
      <c r="RRT172" s="1"/>
      <c r="RRU172" s="1"/>
      <c r="RRV172" s="1"/>
      <c r="RRW172" s="1"/>
      <c r="RRX172" s="1"/>
      <c r="RRY172" s="1"/>
      <c r="RRZ172" s="1"/>
      <c r="RSA172" s="1"/>
      <c r="RSB172" s="1"/>
      <c r="RSC172" s="1"/>
      <c r="RSD172" s="1"/>
      <c r="RSE172" s="1"/>
      <c r="RSF172" s="1"/>
      <c r="RSG172" s="1"/>
      <c r="RSH172" s="1"/>
      <c r="RSI172" s="1"/>
      <c r="RSJ172" s="1"/>
      <c r="RSK172" s="1"/>
      <c r="RSL172" s="1"/>
      <c r="RSM172" s="1"/>
      <c r="RSN172" s="1"/>
      <c r="RSO172" s="1"/>
      <c r="RSP172" s="1"/>
      <c r="RSQ172" s="1"/>
      <c r="RSR172" s="1"/>
      <c r="RSS172" s="1"/>
      <c r="RST172" s="1"/>
      <c r="RSU172" s="1"/>
      <c r="RSV172" s="1"/>
      <c r="RSW172" s="1"/>
      <c r="RSX172" s="1"/>
      <c r="RSY172" s="1"/>
      <c r="RSZ172" s="1"/>
      <c r="RTA172" s="1"/>
      <c r="RTB172" s="1"/>
      <c r="RTC172" s="1"/>
      <c r="RTD172" s="1"/>
      <c r="RTE172" s="1"/>
      <c r="RTF172" s="1"/>
      <c r="RTG172" s="1"/>
      <c r="RTH172" s="1"/>
      <c r="RTI172" s="1"/>
      <c r="RTJ172" s="1"/>
      <c r="RTK172" s="1"/>
      <c r="RTL172" s="1"/>
      <c r="RTM172" s="1"/>
      <c r="RTN172" s="1"/>
      <c r="RTO172" s="1"/>
      <c r="RTP172" s="1"/>
      <c r="RTQ172" s="1"/>
      <c r="RTR172" s="1"/>
      <c r="RTS172" s="1"/>
      <c r="RTT172" s="1"/>
      <c r="RTU172" s="1"/>
      <c r="RTV172" s="1"/>
      <c r="RTW172" s="1"/>
      <c r="RTX172" s="1"/>
      <c r="RTY172" s="1"/>
      <c r="RTZ172" s="1"/>
      <c r="RUA172" s="1"/>
      <c r="RUB172" s="1"/>
      <c r="RUC172" s="1"/>
      <c r="RUD172" s="1"/>
      <c r="RUE172" s="1"/>
      <c r="RUF172" s="1"/>
      <c r="RUG172" s="1"/>
      <c r="RUH172" s="1"/>
      <c r="RUI172" s="1"/>
      <c r="RUJ172" s="1"/>
      <c r="RUK172" s="1"/>
      <c r="RUL172" s="1"/>
      <c r="RUM172" s="1"/>
      <c r="RUN172" s="1"/>
      <c r="RUO172" s="1"/>
      <c r="RUP172" s="1"/>
      <c r="RUQ172" s="1"/>
      <c r="RUR172" s="1"/>
      <c r="RUS172" s="1"/>
      <c r="RUT172" s="1"/>
      <c r="RUU172" s="1"/>
      <c r="RUV172" s="1"/>
      <c r="RUW172" s="1"/>
      <c r="RUX172" s="1"/>
      <c r="RUY172" s="1"/>
      <c r="RUZ172" s="1"/>
      <c r="RVA172" s="1"/>
      <c r="RVB172" s="1"/>
      <c r="RVC172" s="1"/>
      <c r="RVD172" s="1"/>
      <c r="RVE172" s="1"/>
      <c r="RVF172" s="1"/>
      <c r="RVG172" s="1"/>
      <c r="RVH172" s="1"/>
      <c r="RVI172" s="1"/>
      <c r="RVJ172" s="1"/>
      <c r="RVK172" s="1"/>
      <c r="RVL172" s="1"/>
      <c r="RVM172" s="1"/>
      <c r="RVN172" s="1"/>
      <c r="RVO172" s="1"/>
      <c r="RVP172" s="1"/>
      <c r="RVQ172" s="1"/>
      <c r="RVR172" s="1"/>
      <c r="RVS172" s="1"/>
      <c r="RVT172" s="1"/>
      <c r="RVU172" s="1"/>
      <c r="RVV172" s="1"/>
      <c r="RVW172" s="1"/>
      <c r="RVX172" s="1"/>
      <c r="RVY172" s="1"/>
      <c r="RVZ172" s="1"/>
      <c r="RWA172" s="1"/>
      <c r="RWB172" s="1"/>
      <c r="RWC172" s="1"/>
      <c r="RWD172" s="1"/>
      <c r="RWE172" s="1"/>
      <c r="RWF172" s="1"/>
      <c r="RWG172" s="1"/>
      <c r="RWH172" s="1"/>
      <c r="RWI172" s="1"/>
      <c r="RWJ172" s="1"/>
      <c r="RWK172" s="1"/>
      <c r="RWL172" s="1"/>
      <c r="RWM172" s="1"/>
      <c r="RWN172" s="1"/>
      <c r="RWO172" s="1"/>
      <c r="RWP172" s="1"/>
      <c r="RWQ172" s="1"/>
      <c r="RWR172" s="1"/>
      <c r="RWS172" s="1"/>
      <c r="RWT172" s="1"/>
      <c r="RWU172" s="1"/>
      <c r="RWV172" s="1"/>
      <c r="RWW172" s="1"/>
      <c r="RWX172" s="1"/>
      <c r="RWY172" s="1"/>
      <c r="RWZ172" s="1"/>
      <c r="RXA172" s="1"/>
      <c r="RXB172" s="1"/>
      <c r="RXC172" s="1"/>
      <c r="RXD172" s="1"/>
      <c r="RXE172" s="1"/>
      <c r="RXF172" s="1"/>
      <c r="RXG172" s="1"/>
      <c r="RXH172" s="1"/>
      <c r="RXI172" s="1"/>
      <c r="RXJ172" s="1"/>
      <c r="RXK172" s="1"/>
      <c r="RXL172" s="1"/>
      <c r="RXM172" s="1"/>
      <c r="RXN172" s="1"/>
      <c r="RXO172" s="1"/>
      <c r="RXP172" s="1"/>
      <c r="RXQ172" s="1"/>
      <c r="RXR172" s="1"/>
      <c r="RXS172" s="1"/>
      <c r="RXT172" s="1"/>
      <c r="RXU172" s="1"/>
      <c r="RXV172" s="1"/>
      <c r="RXW172" s="1"/>
      <c r="RXX172" s="1"/>
      <c r="RXY172" s="1"/>
      <c r="RXZ172" s="1"/>
      <c r="RYA172" s="1"/>
      <c r="RYB172" s="1"/>
      <c r="RYC172" s="1"/>
      <c r="RYD172" s="1"/>
      <c r="RYE172" s="1"/>
      <c r="RYF172" s="1"/>
      <c r="RYG172" s="1"/>
      <c r="RYH172" s="1"/>
      <c r="RYI172" s="1"/>
      <c r="RYJ172" s="1"/>
      <c r="RYK172" s="1"/>
      <c r="RYL172" s="1"/>
      <c r="RYM172" s="1"/>
      <c r="RYN172" s="1"/>
      <c r="RYO172" s="1"/>
      <c r="RYP172" s="1"/>
      <c r="RYQ172" s="1"/>
      <c r="RYR172" s="1"/>
      <c r="RYS172" s="1"/>
      <c r="RYT172" s="1"/>
      <c r="RYU172" s="1"/>
      <c r="RYV172" s="1"/>
      <c r="RYW172" s="1"/>
      <c r="RYX172" s="1"/>
      <c r="RYY172" s="1"/>
      <c r="RYZ172" s="1"/>
      <c r="RZA172" s="1"/>
      <c r="RZB172" s="1"/>
      <c r="RZC172" s="1"/>
      <c r="RZD172" s="1"/>
      <c r="RZE172" s="1"/>
      <c r="RZF172" s="1"/>
      <c r="RZG172" s="1"/>
      <c r="RZH172" s="1"/>
      <c r="RZI172" s="1"/>
      <c r="RZJ172" s="1"/>
      <c r="RZK172" s="1"/>
      <c r="RZL172" s="1"/>
      <c r="RZM172" s="1"/>
      <c r="RZN172" s="1"/>
      <c r="RZO172" s="1"/>
      <c r="RZP172" s="1"/>
      <c r="RZQ172" s="1"/>
      <c r="RZR172" s="1"/>
      <c r="RZS172" s="1"/>
      <c r="RZT172" s="1"/>
      <c r="RZU172" s="1"/>
      <c r="RZV172" s="1"/>
      <c r="RZW172" s="1"/>
      <c r="RZX172" s="1"/>
      <c r="RZY172" s="1"/>
      <c r="RZZ172" s="1"/>
      <c r="SAA172" s="1"/>
      <c r="SAB172" s="1"/>
      <c r="SAC172" s="1"/>
      <c r="SAD172" s="1"/>
      <c r="SAE172" s="1"/>
      <c r="SAF172" s="1"/>
      <c r="SAG172" s="1"/>
      <c r="SAH172" s="1"/>
      <c r="SAI172" s="1"/>
      <c r="SAJ172" s="1"/>
      <c r="SAK172" s="1"/>
      <c r="SAL172" s="1"/>
      <c r="SAM172" s="1"/>
      <c r="SAN172" s="1"/>
      <c r="SAO172" s="1"/>
      <c r="SAP172" s="1"/>
      <c r="SAQ172" s="1"/>
      <c r="SAR172" s="1"/>
      <c r="SAS172" s="1"/>
      <c r="SAT172" s="1"/>
      <c r="SAU172" s="1"/>
      <c r="SAV172" s="1"/>
      <c r="SAW172" s="1"/>
      <c r="SAX172" s="1"/>
      <c r="SAY172" s="1"/>
      <c r="SAZ172" s="1"/>
      <c r="SBA172" s="1"/>
      <c r="SBB172" s="1"/>
      <c r="SBC172" s="1"/>
      <c r="SBD172" s="1"/>
      <c r="SBE172" s="1"/>
      <c r="SBF172" s="1"/>
      <c r="SBG172" s="1"/>
      <c r="SBH172" s="1"/>
      <c r="SBI172" s="1"/>
      <c r="SBJ172" s="1"/>
      <c r="SBK172" s="1"/>
      <c r="SBL172" s="1"/>
      <c r="SBM172" s="1"/>
      <c r="SBN172" s="1"/>
      <c r="SBO172" s="1"/>
      <c r="SBP172" s="1"/>
      <c r="SBQ172" s="1"/>
      <c r="SBR172" s="1"/>
      <c r="SBS172" s="1"/>
      <c r="SBT172" s="1"/>
      <c r="SBU172" s="1"/>
      <c r="SBV172" s="1"/>
      <c r="SBW172" s="1"/>
      <c r="SBX172" s="1"/>
      <c r="SBY172" s="1"/>
      <c r="SBZ172" s="1"/>
      <c r="SCA172" s="1"/>
      <c r="SCB172" s="1"/>
      <c r="SCC172" s="1"/>
      <c r="SCD172" s="1"/>
      <c r="SCE172" s="1"/>
      <c r="SCF172" s="1"/>
      <c r="SCG172" s="1"/>
      <c r="SCH172" s="1"/>
      <c r="SCI172" s="1"/>
      <c r="SCJ172" s="1"/>
      <c r="SCK172" s="1"/>
      <c r="SCL172" s="1"/>
      <c r="SCM172" s="1"/>
      <c r="SCN172" s="1"/>
      <c r="SCO172" s="1"/>
      <c r="SCP172" s="1"/>
      <c r="SCQ172" s="1"/>
      <c r="SCR172" s="1"/>
      <c r="SCS172" s="1"/>
      <c r="SCT172" s="1"/>
      <c r="SCU172" s="1"/>
      <c r="SCV172" s="1"/>
      <c r="SCW172" s="1"/>
      <c r="SCX172" s="1"/>
      <c r="SCY172" s="1"/>
      <c r="SCZ172" s="1"/>
      <c r="SDA172" s="1"/>
      <c r="SDB172" s="1"/>
      <c r="SDC172" s="1"/>
      <c r="SDD172" s="1"/>
      <c r="SDE172" s="1"/>
      <c r="SDF172" s="1"/>
      <c r="SDG172" s="1"/>
      <c r="SDH172" s="1"/>
      <c r="SDI172" s="1"/>
      <c r="SDJ172" s="1"/>
      <c r="SDK172" s="1"/>
      <c r="SDL172" s="1"/>
      <c r="SDM172" s="1"/>
      <c r="SDN172" s="1"/>
      <c r="SDO172" s="1"/>
      <c r="SDP172" s="1"/>
      <c r="SDQ172" s="1"/>
      <c r="SDR172" s="1"/>
      <c r="SDS172" s="1"/>
      <c r="SDT172" s="1"/>
      <c r="SDU172" s="1"/>
      <c r="SDV172" s="1"/>
      <c r="SDW172" s="1"/>
      <c r="SDX172" s="1"/>
      <c r="SDY172" s="1"/>
      <c r="SDZ172" s="1"/>
      <c r="SEA172" s="1"/>
      <c r="SEB172" s="1"/>
      <c r="SEC172" s="1"/>
      <c r="SED172" s="1"/>
      <c r="SEE172" s="1"/>
      <c r="SEF172" s="1"/>
      <c r="SEG172" s="1"/>
      <c r="SEH172" s="1"/>
      <c r="SEI172" s="1"/>
      <c r="SEJ172" s="1"/>
      <c r="SEK172" s="1"/>
      <c r="SEL172" s="1"/>
      <c r="SEM172" s="1"/>
      <c r="SEN172" s="1"/>
      <c r="SEO172" s="1"/>
      <c r="SEP172" s="1"/>
      <c r="SEQ172" s="1"/>
      <c r="SER172" s="1"/>
      <c r="SES172" s="1"/>
      <c r="SET172" s="1"/>
      <c r="SEU172" s="1"/>
      <c r="SEV172" s="1"/>
      <c r="SEW172" s="1"/>
      <c r="SEX172" s="1"/>
      <c r="SEY172" s="1"/>
      <c r="SEZ172" s="1"/>
      <c r="SFA172" s="1"/>
      <c r="SFB172" s="1"/>
      <c r="SFC172" s="1"/>
      <c r="SFD172" s="1"/>
      <c r="SFE172" s="1"/>
      <c r="SFF172" s="1"/>
      <c r="SFG172" s="1"/>
      <c r="SFH172" s="1"/>
      <c r="SFI172" s="1"/>
      <c r="SFJ172" s="1"/>
      <c r="SFK172" s="1"/>
      <c r="SFL172" s="1"/>
      <c r="SFM172" s="1"/>
      <c r="SFN172" s="1"/>
      <c r="SFO172" s="1"/>
      <c r="SFP172" s="1"/>
      <c r="SFQ172" s="1"/>
      <c r="SFR172" s="1"/>
      <c r="SFS172" s="1"/>
      <c r="SFT172" s="1"/>
      <c r="SFU172" s="1"/>
      <c r="SFV172" s="1"/>
      <c r="SFW172" s="1"/>
      <c r="SFX172" s="1"/>
      <c r="SFY172" s="1"/>
      <c r="SFZ172" s="1"/>
      <c r="SGA172" s="1"/>
      <c r="SGB172" s="1"/>
      <c r="SGC172" s="1"/>
      <c r="SGD172" s="1"/>
      <c r="SGE172" s="1"/>
      <c r="SGF172" s="1"/>
      <c r="SGG172" s="1"/>
      <c r="SGH172" s="1"/>
      <c r="SGI172" s="1"/>
      <c r="SGJ172" s="1"/>
      <c r="SGK172" s="1"/>
      <c r="SGL172" s="1"/>
      <c r="SGM172" s="1"/>
      <c r="SGN172" s="1"/>
      <c r="SGO172" s="1"/>
      <c r="SGP172" s="1"/>
      <c r="SGQ172" s="1"/>
      <c r="SGR172" s="1"/>
      <c r="SGS172" s="1"/>
      <c r="SGT172" s="1"/>
      <c r="SGU172" s="1"/>
      <c r="SGV172" s="1"/>
      <c r="SGW172" s="1"/>
      <c r="SGX172" s="1"/>
      <c r="SGY172" s="1"/>
      <c r="SGZ172" s="1"/>
      <c r="SHA172" s="1"/>
      <c r="SHB172" s="1"/>
      <c r="SHC172" s="1"/>
      <c r="SHD172" s="1"/>
      <c r="SHE172" s="1"/>
      <c r="SHF172" s="1"/>
      <c r="SHG172" s="1"/>
      <c r="SHH172" s="1"/>
      <c r="SHI172" s="1"/>
      <c r="SHJ172" s="1"/>
      <c r="SHK172" s="1"/>
      <c r="SHL172" s="1"/>
      <c r="SHM172" s="1"/>
      <c r="SHN172" s="1"/>
      <c r="SHO172" s="1"/>
      <c r="SHP172" s="1"/>
      <c r="SHQ172" s="1"/>
      <c r="SHR172" s="1"/>
      <c r="SHS172" s="1"/>
      <c r="SHT172" s="1"/>
      <c r="SHU172" s="1"/>
      <c r="SHV172" s="1"/>
      <c r="SHW172" s="1"/>
      <c r="SHX172" s="1"/>
      <c r="SHY172" s="1"/>
      <c r="SHZ172" s="1"/>
      <c r="SIA172" s="1"/>
      <c r="SIB172" s="1"/>
      <c r="SIC172" s="1"/>
      <c r="SID172" s="1"/>
      <c r="SIE172" s="1"/>
      <c r="SIF172" s="1"/>
      <c r="SIG172" s="1"/>
      <c r="SIH172" s="1"/>
      <c r="SII172" s="1"/>
      <c r="SIJ172" s="1"/>
      <c r="SIK172" s="1"/>
      <c r="SIL172" s="1"/>
      <c r="SIM172" s="1"/>
      <c r="SIN172" s="1"/>
      <c r="SIO172" s="1"/>
      <c r="SIP172" s="1"/>
      <c r="SIQ172" s="1"/>
      <c r="SIR172" s="1"/>
      <c r="SIS172" s="1"/>
      <c r="SIT172" s="1"/>
      <c r="SIU172" s="1"/>
      <c r="SIV172" s="1"/>
      <c r="SIW172" s="1"/>
      <c r="SIX172" s="1"/>
      <c r="SIY172" s="1"/>
      <c r="SIZ172" s="1"/>
      <c r="SJA172" s="1"/>
      <c r="SJB172" s="1"/>
      <c r="SJC172" s="1"/>
      <c r="SJD172" s="1"/>
      <c r="SJE172" s="1"/>
      <c r="SJF172" s="1"/>
      <c r="SJG172" s="1"/>
      <c r="SJH172" s="1"/>
      <c r="SJI172" s="1"/>
      <c r="SJJ172" s="1"/>
      <c r="SJK172" s="1"/>
      <c r="SJL172" s="1"/>
      <c r="SJM172" s="1"/>
      <c r="SJN172" s="1"/>
      <c r="SJO172" s="1"/>
      <c r="SJP172" s="1"/>
      <c r="SJQ172" s="1"/>
      <c r="SJR172" s="1"/>
      <c r="SJS172" s="1"/>
      <c r="SJT172" s="1"/>
      <c r="SJU172" s="1"/>
      <c r="SJV172" s="1"/>
      <c r="SJW172" s="1"/>
      <c r="SJX172" s="1"/>
      <c r="SJY172" s="1"/>
      <c r="SJZ172" s="1"/>
      <c r="SKA172" s="1"/>
      <c r="SKB172" s="1"/>
      <c r="SKC172" s="1"/>
      <c r="SKD172" s="1"/>
      <c r="SKE172" s="1"/>
      <c r="SKF172" s="1"/>
      <c r="SKG172" s="1"/>
      <c r="SKH172" s="1"/>
      <c r="SKI172" s="1"/>
      <c r="SKJ172" s="1"/>
      <c r="SKK172" s="1"/>
      <c r="SKL172" s="1"/>
      <c r="SKM172" s="1"/>
      <c r="SKN172" s="1"/>
      <c r="SKO172" s="1"/>
      <c r="SKP172" s="1"/>
      <c r="SKQ172" s="1"/>
      <c r="SKR172" s="1"/>
      <c r="SKS172" s="1"/>
      <c r="SKT172" s="1"/>
      <c r="SKU172" s="1"/>
      <c r="SKV172" s="1"/>
      <c r="SKW172" s="1"/>
      <c r="SKX172" s="1"/>
      <c r="SKY172" s="1"/>
      <c r="SKZ172" s="1"/>
      <c r="SLA172" s="1"/>
      <c r="SLB172" s="1"/>
      <c r="SLC172" s="1"/>
      <c r="SLD172" s="1"/>
      <c r="SLE172" s="1"/>
      <c r="SLF172" s="1"/>
      <c r="SLG172" s="1"/>
      <c r="SLH172" s="1"/>
      <c r="SLI172" s="1"/>
      <c r="SLJ172" s="1"/>
      <c r="SLK172" s="1"/>
      <c r="SLL172" s="1"/>
      <c r="SLM172" s="1"/>
      <c r="SLN172" s="1"/>
      <c r="SLO172" s="1"/>
      <c r="SLP172" s="1"/>
      <c r="SLQ172" s="1"/>
      <c r="SLR172" s="1"/>
      <c r="SLS172" s="1"/>
      <c r="SLT172" s="1"/>
      <c r="SLU172" s="1"/>
      <c r="SLV172" s="1"/>
      <c r="SLW172" s="1"/>
      <c r="SLX172" s="1"/>
      <c r="SLY172" s="1"/>
      <c r="SLZ172" s="1"/>
      <c r="SMA172" s="1"/>
      <c r="SMB172" s="1"/>
      <c r="SMC172" s="1"/>
      <c r="SMD172" s="1"/>
      <c r="SME172" s="1"/>
      <c r="SMF172" s="1"/>
      <c r="SMG172" s="1"/>
      <c r="SMH172" s="1"/>
      <c r="SMI172" s="1"/>
      <c r="SMJ172" s="1"/>
      <c r="SMK172" s="1"/>
      <c r="SML172" s="1"/>
      <c r="SMM172" s="1"/>
      <c r="SMN172" s="1"/>
      <c r="SMO172" s="1"/>
      <c r="SMP172" s="1"/>
      <c r="SMQ172" s="1"/>
      <c r="SMR172" s="1"/>
      <c r="SMS172" s="1"/>
      <c r="SMT172" s="1"/>
      <c r="SMU172" s="1"/>
      <c r="SMV172" s="1"/>
      <c r="SMW172" s="1"/>
      <c r="SMX172" s="1"/>
      <c r="SMY172" s="1"/>
      <c r="SMZ172" s="1"/>
      <c r="SNA172" s="1"/>
      <c r="SNB172" s="1"/>
      <c r="SNC172" s="1"/>
      <c r="SND172" s="1"/>
      <c r="SNE172" s="1"/>
      <c r="SNF172" s="1"/>
      <c r="SNG172" s="1"/>
      <c r="SNH172" s="1"/>
      <c r="SNI172" s="1"/>
      <c r="SNJ172" s="1"/>
      <c r="SNK172" s="1"/>
      <c r="SNL172" s="1"/>
      <c r="SNM172" s="1"/>
      <c r="SNN172" s="1"/>
      <c r="SNO172" s="1"/>
      <c r="SNP172" s="1"/>
      <c r="SNQ172" s="1"/>
      <c r="SNR172" s="1"/>
      <c r="SNS172" s="1"/>
      <c r="SNT172" s="1"/>
      <c r="SNU172" s="1"/>
      <c r="SNV172" s="1"/>
      <c r="SNW172" s="1"/>
      <c r="SNX172" s="1"/>
      <c r="SNY172" s="1"/>
      <c r="SNZ172" s="1"/>
      <c r="SOA172" s="1"/>
      <c r="SOB172" s="1"/>
      <c r="SOC172" s="1"/>
      <c r="SOD172" s="1"/>
      <c r="SOE172" s="1"/>
      <c r="SOF172" s="1"/>
      <c r="SOG172" s="1"/>
      <c r="SOH172" s="1"/>
      <c r="SOI172" s="1"/>
      <c r="SOJ172" s="1"/>
      <c r="SOK172" s="1"/>
      <c r="SOL172" s="1"/>
      <c r="SOM172" s="1"/>
      <c r="SON172" s="1"/>
      <c r="SOO172" s="1"/>
      <c r="SOP172" s="1"/>
      <c r="SOQ172" s="1"/>
      <c r="SOR172" s="1"/>
      <c r="SOS172" s="1"/>
      <c r="SOT172" s="1"/>
      <c r="SOU172" s="1"/>
      <c r="SOV172" s="1"/>
      <c r="SOW172" s="1"/>
      <c r="SOX172" s="1"/>
      <c r="SOY172" s="1"/>
      <c r="SOZ172" s="1"/>
      <c r="SPA172" s="1"/>
      <c r="SPB172" s="1"/>
      <c r="SPC172" s="1"/>
      <c r="SPD172" s="1"/>
      <c r="SPE172" s="1"/>
      <c r="SPF172" s="1"/>
      <c r="SPG172" s="1"/>
      <c r="SPH172" s="1"/>
      <c r="SPI172" s="1"/>
      <c r="SPJ172" s="1"/>
      <c r="SPK172" s="1"/>
      <c r="SPL172" s="1"/>
      <c r="SPM172" s="1"/>
      <c r="SPN172" s="1"/>
      <c r="SPO172" s="1"/>
      <c r="SPP172" s="1"/>
      <c r="SPQ172" s="1"/>
      <c r="SPR172" s="1"/>
      <c r="SPS172" s="1"/>
      <c r="SPT172" s="1"/>
      <c r="SPU172" s="1"/>
      <c r="SPV172" s="1"/>
      <c r="SPW172" s="1"/>
      <c r="SPX172" s="1"/>
      <c r="SPY172" s="1"/>
      <c r="SPZ172" s="1"/>
      <c r="SQA172" s="1"/>
      <c r="SQB172" s="1"/>
      <c r="SQC172" s="1"/>
      <c r="SQD172" s="1"/>
      <c r="SQE172" s="1"/>
      <c r="SQF172" s="1"/>
      <c r="SQG172" s="1"/>
      <c r="SQH172" s="1"/>
      <c r="SQI172" s="1"/>
      <c r="SQJ172" s="1"/>
      <c r="SQK172" s="1"/>
      <c r="SQL172" s="1"/>
      <c r="SQM172" s="1"/>
      <c r="SQN172" s="1"/>
      <c r="SQO172" s="1"/>
      <c r="SQP172" s="1"/>
      <c r="SQQ172" s="1"/>
      <c r="SQR172" s="1"/>
      <c r="SQS172" s="1"/>
      <c r="SQT172" s="1"/>
      <c r="SQU172" s="1"/>
      <c r="SQV172" s="1"/>
      <c r="SQW172" s="1"/>
      <c r="SQX172" s="1"/>
      <c r="SQY172" s="1"/>
      <c r="SQZ172" s="1"/>
      <c r="SRA172" s="1"/>
      <c r="SRB172" s="1"/>
      <c r="SRC172" s="1"/>
      <c r="SRD172" s="1"/>
      <c r="SRE172" s="1"/>
      <c r="SRF172" s="1"/>
      <c r="SRG172" s="1"/>
      <c r="SRH172" s="1"/>
      <c r="SRI172" s="1"/>
      <c r="SRJ172" s="1"/>
      <c r="SRK172" s="1"/>
      <c r="SRL172" s="1"/>
      <c r="SRM172" s="1"/>
      <c r="SRN172" s="1"/>
      <c r="SRO172" s="1"/>
      <c r="SRP172" s="1"/>
      <c r="SRQ172" s="1"/>
      <c r="SRR172" s="1"/>
      <c r="SRS172" s="1"/>
      <c r="SRT172" s="1"/>
      <c r="SRU172" s="1"/>
      <c r="SRV172" s="1"/>
      <c r="SRW172" s="1"/>
      <c r="SRX172" s="1"/>
      <c r="SRY172" s="1"/>
      <c r="SRZ172" s="1"/>
      <c r="SSA172" s="1"/>
      <c r="SSB172" s="1"/>
      <c r="SSC172" s="1"/>
      <c r="SSD172" s="1"/>
      <c r="SSE172" s="1"/>
      <c r="SSF172" s="1"/>
      <c r="SSG172" s="1"/>
      <c r="SSH172" s="1"/>
      <c r="SSI172" s="1"/>
      <c r="SSJ172" s="1"/>
      <c r="SSK172" s="1"/>
      <c r="SSL172" s="1"/>
      <c r="SSM172" s="1"/>
      <c r="SSN172" s="1"/>
      <c r="SSO172" s="1"/>
      <c r="SSP172" s="1"/>
      <c r="SSQ172" s="1"/>
      <c r="SSR172" s="1"/>
      <c r="SSS172" s="1"/>
      <c r="SST172" s="1"/>
      <c r="SSU172" s="1"/>
      <c r="SSV172" s="1"/>
      <c r="SSW172" s="1"/>
      <c r="SSX172" s="1"/>
      <c r="SSY172" s="1"/>
      <c r="SSZ172" s="1"/>
      <c r="STA172" s="1"/>
      <c r="STB172" s="1"/>
      <c r="STC172" s="1"/>
      <c r="STD172" s="1"/>
      <c r="STE172" s="1"/>
      <c r="STF172" s="1"/>
      <c r="STG172" s="1"/>
      <c r="STH172" s="1"/>
      <c r="STI172" s="1"/>
      <c r="STJ172" s="1"/>
      <c r="STK172" s="1"/>
      <c r="STL172" s="1"/>
      <c r="STM172" s="1"/>
      <c r="STN172" s="1"/>
      <c r="STO172" s="1"/>
      <c r="STP172" s="1"/>
      <c r="STQ172" s="1"/>
      <c r="STR172" s="1"/>
      <c r="STS172" s="1"/>
      <c r="STT172" s="1"/>
      <c r="STU172" s="1"/>
      <c r="STV172" s="1"/>
      <c r="STW172" s="1"/>
      <c r="STX172" s="1"/>
      <c r="STY172" s="1"/>
      <c r="STZ172" s="1"/>
      <c r="SUA172" s="1"/>
      <c r="SUB172" s="1"/>
      <c r="SUC172" s="1"/>
      <c r="SUD172" s="1"/>
      <c r="SUE172" s="1"/>
      <c r="SUF172" s="1"/>
      <c r="SUG172" s="1"/>
      <c r="SUH172" s="1"/>
      <c r="SUI172" s="1"/>
      <c r="SUJ172" s="1"/>
      <c r="SUK172" s="1"/>
      <c r="SUL172" s="1"/>
      <c r="SUM172" s="1"/>
      <c r="SUN172" s="1"/>
      <c r="SUO172" s="1"/>
      <c r="SUP172" s="1"/>
      <c r="SUQ172" s="1"/>
      <c r="SUR172" s="1"/>
      <c r="SUS172" s="1"/>
      <c r="SUT172" s="1"/>
      <c r="SUU172" s="1"/>
      <c r="SUV172" s="1"/>
      <c r="SUW172" s="1"/>
      <c r="SUX172" s="1"/>
      <c r="SUY172" s="1"/>
      <c r="SUZ172" s="1"/>
      <c r="SVA172" s="1"/>
      <c r="SVB172" s="1"/>
      <c r="SVC172" s="1"/>
      <c r="SVD172" s="1"/>
      <c r="SVE172" s="1"/>
      <c r="SVF172" s="1"/>
      <c r="SVG172" s="1"/>
      <c r="SVH172" s="1"/>
      <c r="SVI172" s="1"/>
      <c r="SVJ172" s="1"/>
      <c r="SVK172" s="1"/>
      <c r="SVL172" s="1"/>
      <c r="SVM172" s="1"/>
      <c r="SVN172" s="1"/>
      <c r="SVO172" s="1"/>
      <c r="SVP172" s="1"/>
      <c r="SVQ172" s="1"/>
      <c r="SVR172" s="1"/>
      <c r="SVS172" s="1"/>
      <c r="SVT172" s="1"/>
      <c r="SVU172" s="1"/>
      <c r="SVV172" s="1"/>
      <c r="SVW172" s="1"/>
      <c r="SVX172" s="1"/>
      <c r="SVY172" s="1"/>
      <c r="SVZ172" s="1"/>
      <c r="SWA172" s="1"/>
      <c r="SWB172" s="1"/>
      <c r="SWC172" s="1"/>
      <c r="SWD172" s="1"/>
      <c r="SWE172" s="1"/>
      <c r="SWF172" s="1"/>
      <c r="SWG172" s="1"/>
      <c r="SWH172" s="1"/>
      <c r="SWI172" s="1"/>
      <c r="SWJ172" s="1"/>
      <c r="SWK172" s="1"/>
      <c r="SWL172" s="1"/>
      <c r="SWM172" s="1"/>
      <c r="SWN172" s="1"/>
      <c r="SWO172" s="1"/>
      <c r="SWP172" s="1"/>
      <c r="SWQ172" s="1"/>
      <c r="SWR172" s="1"/>
      <c r="SWS172" s="1"/>
      <c r="SWT172" s="1"/>
      <c r="SWU172" s="1"/>
      <c r="SWV172" s="1"/>
      <c r="SWW172" s="1"/>
      <c r="SWX172" s="1"/>
      <c r="SWY172" s="1"/>
      <c r="SWZ172" s="1"/>
      <c r="SXA172" s="1"/>
      <c r="SXB172" s="1"/>
      <c r="SXC172" s="1"/>
      <c r="SXD172" s="1"/>
      <c r="SXE172" s="1"/>
      <c r="SXF172" s="1"/>
      <c r="SXG172" s="1"/>
      <c r="SXH172" s="1"/>
      <c r="SXI172" s="1"/>
      <c r="SXJ172" s="1"/>
      <c r="SXK172" s="1"/>
      <c r="SXL172" s="1"/>
      <c r="SXM172" s="1"/>
      <c r="SXN172" s="1"/>
      <c r="SXO172" s="1"/>
      <c r="SXP172" s="1"/>
      <c r="SXQ172" s="1"/>
      <c r="SXR172" s="1"/>
      <c r="SXS172" s="1"/>
      <c r="SXT172" s="1"/>
      <c r="SXU172" s="1"/>
      <c r="SXV172" s="1"/>
      <c r="SXW172" s="1"/>
      <c r="SXX172" s="1"/>
      <c r="SXY172" s="1"/>
      <c r="SXZ172" s="1"/>
      <c r="SYA172" s="1"/>
      <c r="SYB172" s="1"/>
      <c r="SYC172" s="1"/>
      <c r="SYD172" s="1"/>
      <c r="SYE172" s="1"/>
      <c r="SYF172" s="1"/>
      <c r="SYG172" s="1"/>
      <c r="SYH172" s="1"/>
      <c r="SYI172" s="1"/>
      <c r="SYJ172" s="1"/>
      <c r="SYK172" s="1"/>
      <c r="SYL172" s="1"/>
      <c r="SYM172" s="1"/>
      <c r="SYN172" s="1"/>
      <c r="SYO172" s="1"/>
      <c r="SYP172" s="1"/>
      <c r="SYQ172" s="1"/>
      <c r="SYR172" s="1"/>
      <c r="SYS172" s="1"/>
      <c r="SYT172" s="1"/>
      <c r="SYU172" s="1"/>
      <c r="SYV172" s="1"/>
      <c r="SYW172" s="1"/>
      <c r="SYX172" s="1"/>
      <c r="SYY172" s="1"/>
      <c r="SYZ172" s="1"/>
      <c r="SZA172" s="1"/>
      <c r="SZB172" s="1"/>
      <c r="SZC172" s="1"/>
      <c r="SZD172" s="1"/>
      <c r="SZE172" s="1"/>
      <c r="SZF172" s="1"/>
      <c r="SZG172" s="1"/>
      <c r="SZH172" s="1"/>
      <c r="SZI172" s="1"/>
      <c r="SZJ172" s="1"/>
      <c r="SZK172" s="1"/>
      <c r="SZL172" s="1"/>
      <c r="SZM172" s="1"/>
      <c r="SZN172" s="1"/>
      <c r="SZO172" s="1"/>
      <c r="SZP172" s="1"/>
      <c r="SZQ172" s="1"/>
      <c r="SZR172" s="1"/>
      <c r="SZS172" s="1"/>
      <c r="SZT172" s="1"/>
      <c r="SZU172" s="1"/>
      <c r="SZV172" s="1"/>
      <c r="SZW172" s="1"/>
      <c r="SZX172" s="1"/>
      <c r="SZY172" s="1"/>
      <c r="SZZ172" s="1"/>
      <c r="TAA172" s="1"/>
      <c r="TAB172" s="1"/>
      <c r="TAC172" s="1"/>
      <c r="TAD172" s="1"/>
      <c r="TAE172" s="1"/>
      <c r="TAF172" s="1"/>
      <c r="TAG172" s="1"/>
      <c r="TAH172" s="1"/>
      <c r="TAI172" s="1"/>
      <c r="TAJ172" s="1"/>
      <c r="TAK172" s="1"/>
      <c r="TAL172" s="1"/>
      <c r="TAM172" s="1"/>
      <c r="TAN172" s="1"/>
      <c r="TAO172" s="1"/>
      <c r="TAP172" s="1"/>
      <c r="TAQ172" s="1"/>
      <c r="TAR172" s="1"/>
      <c r="TAS172" s="1"/>
      <c r="TAT172" s="1"/>
      <c r="TAU172" s="1"/>
      <c r="TAV172" s="1"/>
      <c r="TAW172" s="1"/>
      <c r="TAX172" s="1"/>
      <c r="TAY172" s="1"/>
      <c r="TAZ172" s="1"/>
      <c r="TBA172" s="1"/>
      <c r="TBB172" s="1"/>
      <c r="TBC172" s="1"/>
      <c r="TBD172" s="1"/>
      <c r="TBE172" s="1"/>
      <c r="TBF172" s="1"/>
      <c r="TBG172" s="1"/>
      <c r="TBH172" s="1"/>
      <c r="TBI172" s="1"/>
      <c r="TBJ172" s="1"/>
      <c r="TBK172" s="1"/>
      <c r="TBL172" s="1"/>
      <c r="TBM172" s="1"/>
      <c r="TBN172" s="1"/>
      <c r="TBO172" s="1"/>
      <c r="TBP172" s="1"/>
      <c r="TBQ172" s="1"/>
      <c r="TBR172" s="1"/>
      <c r="TBS172" s="1"/>
      <c r="TBT172" s="1"/>
      <c r="TBU172" s="1"/>
      <c r="TBV172" s="1"/>
      <c r="TBW172" s="1"/>
      <c r="TBX172" s="1"/>
      <c r="TBY172" s="1"/>
      <c r="TBZ172" s="1"/>
      <c r="TCA172" s="1"/>
      <c r="TCB172" s="1"/>
      <c r="TCC172" s="1"/>
      <c r="TCD172" s="1"/>
      <c r="TCE172" s="1"/>
      <c r="TCF172" s="1"/>
      <c r="TCG172" s="1"/>
      <c r="TCH172" s="1"/>
      <c r="TCI172" s="1"/>
      <c r="TCJ172" s="1"/>
      <c r="TCK172" s="1"/>
      <c r="TCL172" s="1"/>
      <c r="TCM172" s="1"/>
      <c r="TCN172" s="1"/>
      <c r="TCO172" s="1"/>
      <c r="TCP172" s="1"/>
      <c r="TCQ172" s="1"/>
      <c r="TCR172" s="1"/>
      <c r="TCS172" s="1"/>
      <c r="TCT172" s="1"/>
      <c r="TCU172" s="1"/>
      <c r="TCV172" s="1"/>
      <c r="TCW172" s="1"/>
      <c r="TCX172" s="1"/>
      <c r="TCY172" s="1"/>
      <c r="TCZ172" s="1"/>
      <c r="TDA172" s="1"/>
      <c r="TDB172" s="1"/>
      <c r="TDC172" s="1"/>
      <c r="TDD172" s="1"/>
      <c r="TDE172" s="1"/>
      <c r="TDF172" s="1"/>
      <c r="TDG172" s="1"/>
      <c r="TDH172" s="1"/>
      <c r="TDI172" s="1"/>
      <c r="TDJ172" s="1"/>
      <c r="TDK172" s="1"/>
      <c r="TDL172" s="1"/>
      <c r="TDM172" s="1"/>
      <c r="TDN172" s="1"/>
      <c r="TDO172" s="1"/>
      <c r="TDP172" s="1"/>
      <c r="TDQ172" s="1"/>
      <c r="TDR172" s="1"/>
      <c r="TDS172" s="1"/>
      <c r="TDT172" s="1"/>
      <c r="TDU172" s="1"/>
      <c r="TDV172" s="1"/>
      <c r="TDW172" s="1"/>
      <c r="TDX172" s="1"/>
      <c r="TDY172" s="1"/>
      <c r="TDZ172" s="1"/>
      <c r="TEA172" s="1"/>
      <c r="TEB172" s="1"/>
      <c r="TEC172" s="1"/>
      <c r="TED172" s="1"/>
      <c r="TEE172" s="1"/>
      <c r="TEF172" s="1"/>
      <c r="TEG172" s="1"/>
      <c r="TEH172" s="1"/>
      <c r="TEI172" s="1"/>
      <c r="TEJ172" s="1"/>
      <c r="TEK172" s="1"/>
      <c r="TEL172" s="1"/>
      <c r="TEM172" s="1"/>
      <c r="TEN172" s="1"/>
      <c r="TEO172" s="1"/>
      <c r="TEP172" s="1"/>
      <c r="TEQ172" s="1"/>
      <c r="TER172" s="1"/>
      <c r="TES172" s="1"/>
      <c r="TET172" s="1"/>
      <c r="TEU172" s="1"/>
      <c r="TEV172" s="1"/>
      <c r="TEW172" s="1"/>
      <c r="TEX172" s="1"/>
      <c r="TEY172" s="1"/>
      <c r="TEZ172" s="1"/>
      <c r="TFA172" s="1"/>
      <c r="TFB172" s="1"/>
      <c r="TFC172" s="1"/>
      <c r="TFD172" s="1"/>
      <c r="TFE172" s="1"/>
      <c r="TFF172" s="1"/>
      <c r="TFG172" s="1"/>
      <c r="TFH172" s="1"/>
      <c r="TFI172" s="1"/>
      <c r="TFJ172" s="1"/>
      <c r="TFK172" s="1"/>
      <c r="TFL172" s="1"/>
      <c r="TFM172" s="1"/>
      <c r="TFN172" s="1"/>
      <c r="TFO172" s="1"/>
      <c r="TFP172" s="1"/>
      <c r="TFQ172" s="1"/>
      <c r="TFR172" s="1"/>
      <c r="TFS172" s="1"/>
      <c r="TFT172" s="1"/>
      <c r="TFU172" s="1"/>
      <c r="TFV172" s="1"/>
      <c r="TFW172" s="1"/>
      <c r="TFX172" s="1"/>
      <c r="TFY172" s="1"/>
      <c r="TFZ172" s="1"/>
      <c r="TGA172" s="1"/>
      <c r="TGB172" s="1"/>
      <c r="TGC172" s="1"/>
      <c r="TGD172" s="1"/>
      <c r="TGE172" s="1"/>
      <c r="TGF172" s="1"/>
      <c r="TGG172" s="1"/>
      <c r="TGH172" s="1"/>
      <c r="TGI172" s="1"/>
      <c r="TGJ172" s="1"/>
      <c r="TGK172" s="1"/>
      <c r="TGL172" s="1"/>
      <c r="TGM172" s="1"/>
      <c r="TGN172" s="1"/>
      <c r="TGO172" s="1"/>
      <c r="TGP172" s="1"/>
      <c r="TGQ172" s="1"/>
      <c r="TGR172" s="1"/>
      <c r="TGS172" s="1"/>
      <c r="TGT172" s="1"/>
      <c r="TGU172" s="1"/>
      <c r="TGV172" s="1"/>
      <c r="TGW172" s="1"/>
      <c r="TGX172" s="1"/>
      <c r="TGY172" s="1"/>
      <c r="TGZ172" s="1"/>
      <c r="THA172" s="1"/>
      <c r="THB172" s="1"/>
      <c r="THC172" s="1"/>
      <c r="THD172" s="1"/>
      <c r="THE172" s="1"/>
      <c r="THF172" s="1"/>
      <c r="THG172" s="1"/>
      <c r="THH172" s="1"/>
      <c r="THI172" s="1"/>
      <c r="THJ172" s="1"/>
      <c r="THK172" s="1"/>
      <c r="THL172" s="1"/>
      <c r="THM172" s="1"/>
      <c r="THN172" s="1"/>
      <c r="THO172" s="1"/>
      <c r="THP172" s="1"/>
      <c r="THQ172" s="1"/>
      <c r="THR172" s="1"/>
      <c r="THS172" s="1"/>
      <c r="THT172" s="1"/>
      <c r="THU172" s="1"/>
      <c r="THV172" s="1"/>
      <c r="THW172" s="1"/>
      <c r="THX172" s="1"/>
      <c r="THY172" s="1"/>
      <c r="THZ172" s="1"/>
      <c r="TIA172" s="1"/>
      <c r="TIB172" s="1"/>
      <c r="TIC172" s="1"/>
      <c r="TID172" s="1"/>
      <c r="TIE172" s="1"/>
      <c r="TIF172" s="1"/>
      <c r="TIG172" s="1"/>
      <c r="TIH172" s="1"/>
      <c r="TII172" s="1"/>
      <c r="TIJ172" s="1"/>
      <c r="TIK172" s="1"/>
      <c r="TIL172" s="1"/>
      <c r="TIM172" s="1"/>
      <c r="TIN172" s="1"/>
      <c r="TIO172" s="1"/>
      <c r="TIP172" s="1"/>
      <c r="TIQ172" s="1"/>
      <c r="TIR172" s="1"/>
      <c r="TIS172" s="1"/>
      <c r="TIT172" s="1"/>
      <c r="TIU172" s="1"/>
      <c r="TIV172" s="1"/>
      <c r="TIW172" s="1"/>
      <c r="TIX172" s="1"/>
      <c r="TIY172" s="1"/>
      <c r="TIZ172" s="1"/>
      <c r="TJA172" s="1"/>
      <c r="TJB172" s="1"/>
      <c r="TJC172" s="1"/>
      <c r="TJD172" s="1"/>
      <c r="TJE172" s="1"/>
      <c r="TJF172" s="1"/>
      <c r="TJG172" s="1"/>
      <c r="TJH172" s="1"/>
      <c r="TJI172" s="1"/>
      <c r="TJJ172" s="1"/>
      <c r="TJK172" s="1"/>
      <c r="TJL172" s="1"/>
      <c r="TJM172" s="1"/>
      <c r="TJN172" s="1"/>
      <c r="TJO172" s="1"/>
      <c r="TJP172" s="1"/>
      <c r="TJQ172" s="1"/>
      <c r="TJR172" s="1"/>
      <c r="TJS172" s="1"/>
      <c r="TJT172" s="1"/>
      <c r="TJU172" s="1"/>
      <c r="TJV172" s="1"/>
      <c r="TJW172" s="1"/>
      <c r="TJX172" s="1"/>
      <c r="TJY172" s="1"/>
      <c r="TJZ172" s="1"/>
      <c r="TKA172" s="1"/>
      <c r="TKB172" s="1"/>
      <c r="TKC172" s="1"/>
      <c r="TKD172" s="1"/>
      <c r="TKE172" s="1"/>
      <c r="TKF172" s="1"/>
      <c r="TKG172" s="1"/>
      <c r="TKH172" s="1"/>
      <c r="TKI172" s="1"/>
      <c r="TKJ172" s="1"/>
      <c r="TKK172" s="1"/>
      <c r="TKL172" s="1"/>
      <c r="TKM172" s="1"/>
      <c r="TKN172" s="1"/>
      <c r="TKO172" s="1"/>
      <c r="TKP172" s="1"/>
      <c r="TKQ172" s="1"/>
      <c r="TKR172" s="1"/>
      <c r="TKS172" s="1"/>
      <c r="TKT172" s="1"/>
      <c r="TKU172" s="1"/>
      <c r="TKV172" s="1"/>
      <c r="TKW172" s="1"/>
      <c r="TKX172" s="1"/>
      <c r="TKY172" s="1"/>
      <c r="TKZ172" s="1"/>
      <c r="TLA172" s="1"/>
      <c r="TLB172" s="1"/>
      <c r="TLC172" s="1"/>
      <c r="TLD172" s="1"/>
      <c r="TLE172" s="1"/>
      <c r="TLF172" s="1"/>
      <c r="TLG172" s="1"/>
      <c r="TLH172" s="1"/>
      <c r="TLI172" s="1"/>
      <c r="TLJ172" s="1"/>
      <c r="TLK172" s="1"/>
      <c r="TLL172" s="1"/>
      <c r="TLM172" s="1"/>
      <c r="TLN172" s="1"/>
      <c r="TLO172" s="1"/>
      <c r="TLP172" s="1"/>
      <c r="TLQ172" s="1"/>
      <c r="TLR172" s="1"/>
      <c r="TLS172" s="1"/>
      <c r="TLT172" s="1"/>
      <c r="TLU172" s="1"/>
      <c r="TLV172" s="1"/>
      <c r="TLW172" s="1"/>
      <c r="TLX172" s="1"/>
      <c r="TLY172" s="1"/>
      <c r="TLZ172" s="1"/>
      <c r="TMA172" s="1"/>
      <c r="TMB172" s="1"/>
      <c r="TMC172" s="1"/>
      <c r="TMD172" s="1"/>
      <c r="TME172" s="1"/>
      <c r="TMF172" s="1"/>
      <c r="TMG172" s="1"/>
      <c r="TMH172" s="1"/>
      <c r="TMI172" s="1"/>
      <c r="TMJ172" s="1"/>
      <c r="TMK172" s="1"/>
      <c r="TML172" s="1"/>
      <c r="TMM172" s="1"/>
      <c r="TMN172" s="1"/>
      <c r="TMO172" s="1"/>
      <c r="TMP172" s="1"/>
      <c r="TMQ172" s="1"/>
      <c r="TMR172" s="1"/>
      <c r="TMS172" s="1"/>
      <c r="TMT172" s="1"/>
      <c r="TMU172" s="1"/>
      <c r="TMV172" s="1"/>
      <c r="TMW172" s="1"/>
      <c r="TMX172" s="1"/>
      <c r="TMY172" s="1"/>
      <c r="TMZ172" s="1"/>
      <c r="TNA172" s="1"/>
      <c r="TNB172" s="1"/>
      <c r="TNC172" s="1"/>
      <c r="TND172" s="1"/>
      <c r="TNE172" s="1"/>
      <c r="TNF172" s="1"/>
      <c r="TNG172" s="1"/>
      <c r="TNH172" s="1"/>
      <c r="TNI172" s="1"/>
      <c r="TNJ172" s="1"/>
      <c r="TNK172" s="1"/>
      <c r="TNL172" s="1"/>
      <c r="TNM172" s="1"/>
      <c r="TNN172" s="1"/>
      <c r="TNO172" s="1"/>
      <c r="TNP172" s="1"/>
      <c r="TNQ172" s="1"/>
      <c r="TNR172" s="1"/>
      <c r="TNS172" s="1"/>
      <c r="TNT172" s="1"/>
      <c r="TNU172" s="1"/>
      <c r="TNV172" s="1"/>
      <c r="TNW172" s="1"/>
      <c r="TNX172" s="1"/>
      <c r="TNY172" s="1"/>
      <c r="TNZ172" s="1"/>
      <c r="TOA172" s="1"/>
      <c r="TOB172" s="1"/>
      <c r="TOC172" s="1"/>
      <c r="TOD172" s="1"/>
      <c r="TOE172" s="1"/>
      <c r="TOF172" s="1"/>
      <c r="TOG172" s="1"/>
      <c r="TOH172" s="1"/>
      <c r="TOI172" s="1"/>
      <c r="TOJ172" s="1"/>
      <c r="TOK172" s="1"/>
      <c r="TOL172" s="1"/>
      <c r="TOM172" s="1"/>
      <c r="TON172" s="1"/>
      <c r="TOO172" s="1"/>
      <c r="TOP172" s="1"/>
      <c r="TOQ172" s="1"/>
      <c r="TOR172" s="1"/>
      <c r="TOS172" s="1"/>
      <c r="TOT172" s="1"/>
      <c r="TOU172" s="1"/>
      <c r="TOV172" s="1"/>
      <c r="TOW172" s="1"/>
      <c r="TOX172" s="1"/>
      <c r="TOY172" s="1"/>
      <c r="TOZ172" s="1"/>
      <c r="TPA172" s="1"/>
      <c r="TPB172" s="1"/>
      <c r="TPC172" s="1"/>
      <c r="TPD172" s="1"/>
      <c r="TPE172" s="1"/>
      <c r="TPF172" s="1"/>
      <c r="TPG172" s="1"/>
      <c r="TPH172" s="1"/>
      <c r="TPI172" s="1"/>
      <c r="TPJ172" s="1"/>
      <c r="TPK172" s="1"/>
      <c r="TPL172" s="1"/>
      <c r="TPM172" s="1"/>
      <c r="TPN172" s="1"/>
      <c r="TPO172" s="1"/>
      <c r="TPP172" s="1"/>
      <c r="TPQ172" s="1"/>
      <c r="TPR172" s="1"/>
      <c r="TPS172" s="1"/>
      <c r="TPT172" s="1"/>
      <c r="TPU172" s="1"/>
      <c r="TPV172" s="1"/>
      <c r="TPW172" s="1"/>
      <c r="TPX172" s="1"/>
      <c r="TPY172" s="1"/>
      <c r="TPZ172" s="1"/>
      <c r="TQA172" s="1"/>
      <c r="TQB172" s="1"/>
      <c r="TQC172" s="1"/>
      <c r="TQD172" s="1"/>
      <c r="TQE172" s="1"/>
      <c r="TQF172" s="1"/>
      <c r="TQG172" s="1"/>
      <c r="TQH172" s="1"/>
      <c r="TQI172" s="1"/>
      <c r="TQJ172" s="1"/>
      <c r="TQK172" s="1"/>
      <c r="TQL172" s="1"/>
      <c r="TQM172" s="1"/>
      <c r="TQN172" s="1"/>
      <c r="TQO172" s="1"/>
      <c r="TQP172" s="1"/>
      <c r="TQQ172" s="1"/>
      <c r="TQR172" s="1"/>
      <c r="TQS172" s="1"/>
      <c r="TQT172" s="1"/>
      <c r="TQU172" s="1"/>
      <c r="TQV172" s="1"/>
      <c r="TQW172" s="1"/>
      <c r="TQX172" s="1"/>
      <c r="TQY172" s="1"/>
      <c r="TQZ172" s="1"/>
      <c r="TRA172" s="1"/>
      <c r="TRB172" s="1"/>
      <c r="TRC172" s="1"/>
      <c r="TRD172" s="1"/>
      <c r="TRE172" s="1"/>
      <c r="TRF172" s="1"/>
      <c r="TRG172" s="1"/>
      <c r="TRH172" s="1"/>
      <c r="TRI172" s="1"/>
      <c r="TRJ172" s="1"/>
      <c r="TRK172" s="1"/>
      <c r="TRL172" s="1"/>
      <c r="TRM172" s="1"/>
      <c r="TRN172" s="1"/>
      <c r="TRO172" s="1"/>
      <c r="TRP172" s="1"/>
      <c r="TRQ172" s="1"/>
      <c r="TRR172" s="1"/>
      <c r="TRS172" s="1"/>
      <c r="TRT172" s="1"/>
      <c r="TRU172" s="1"/>
      <c r="TRV172" s="1"/>
      <c r="TRW172" s="1"/>
      <c r="TRX172" s="1"/>
      <c r="TRY172" s="1"/>
      <c r="TRZ172" s="1"/>
      <c r="TSA172" s="1"/>
      <c r="TSB172" s="1"/>
      <c r="TSC172" s="1"/>
      <c r="TSD172" s="1"/>
      <c r="TSE172" s="1"/>
      <c r="TSF172" s="1"/>
      <c r="TSG172" s="1"/>
      <c r="TSH172" s="1"/>
      <c r="TSI172" s="1"/>
      <c r="TSJ172" s="1"/>
      <c r="TSK172" s="1"/>
      <c r="TSL172" s="1"/>
      <c r="TSM172" s="1"/>
      <c r="TSN172" s="1"/>
      <c r="TSO172" s="1"/>
      <c r="TSP172" s="1"/>
      <c r="TSQ172" s="1"/>
      <c r="TSR172" s="1"/>
      <c r="TSS172" s="1"/>
      <c r="TST172" s="1"/>
      <c r="TSU172" s="1"/>
      <c r="TSV172" s="1"/>
      <c r="TSW172" s="1"/>
      <c r="TSX172" s="1"/>
      <c r="TSY172" s="1"/>
      <c r="TSZ172" s="1"/>
      <c r="TTA172" s="1"/>
      <c r="TTB172" s="1"/>
      <c r="TTC172" s="1"/>
      <c r="TTD172" s="1"/>
      <c r="TTE172" s="1"/>
      <c r="TTF172" s="1"/>
      <c r="TTG172" s="1"/>
      <c r="TTH172" s="1"/>
      <c r="TTI172" s="1"/>
      <c r="TTJ172" s="1"/>
      <c r="TTK172" s="1"/>
      <c r="TTL172" s="1"/>
      <c r="TTM172" s="1"/>
      <c r="TTN172" s="1"/>
      <c r="TTO172" s="1"/>
      <c r="TTP172" s="1"/>
      <c r="TTQ172" s="1"/>
      <c r="TTR172" s="1"/>
      <c r="TTS172" s="1"/>
      <c r="TTT172" s="1"/>
      <c r="TTU172" s="1"/>
      <c r="TTV172" s="1"/>
      <c r="TTW172" s="1"/>
      <c r="TTX172" s="1"/>
      <c r="TTY172" s="1"/>
      <c r="TTZ172" s="1"/>
      <c r="TUA172" s="1"/>
      <c r="TUB172" s="1"/>
      <c r="TUC172" s="1"/>
      <c r="TUD172" s="1"/>
      <c r="TUE172" s="1"/>
      <c r="TUF172" s="1"/>
      <c r="TUG172" s="1"/>
      <c r="TUH172" s="1"/>
      <c r="TUI172" s="1"/>
      <c r="TUJ172" s="1"/>
      <c r="TUK172" s="1"/>
      <c r="TUL172" s="1"/>
      <c r="TUM172" s="1"/>
      <c r="TUN172" s="1"/>
      <c r="TUO172" s="1"/>
      <c r="TUP172" s="1"/>
      <c r="TUQ172" s="1"/>
      <c r="TUR172" s="1"/>
      <c r="TUS172" s="1"/>
      <c r="TUT172" s="1"/>
      <c r="TUU172" s="1"/>
      <c r="TUV172" s="1"/>
      <c r="TUW172" s="1"/>
      <c r="TUX172" s="1"/>
      <c r="TUY172" s="1"/>
      <c r="TUZ172" s="1"/>
      <c r="TVA172" s="1"/>
      <c r="TVB172" s="1"/>
      <c r="TVC172" s="1"/>
      <c r="TVD172" s="1"/>
      <c r="TVE172" s="1"/>
      <c r="TVF172" s="1"/>
      <c r="TVG172" s="1"/>
      <c r="TVH172" s="1"/>
      <c r="TVI172" s="1"/>
      <c r="TVJ172" s="1"/>
      <c r="TVK172" s="1"/>
      <c r="TVL172" s="1"/>
      <c r="TVM172" s="1"/>
      <c r="TVN172" s="1"/>
      <c r="TVO172" s="1"/>
      <c r="TVP172" s="1"/>
      <c r="TVQ172" s="1"/>
      <c r="TVR172" s="1"/>
      <c r="TVS172" s="1"/>
      <c r="TVT172" s="1"/>
      <c r="TVU172" s="1"/>
      <c r="TVV172" s="1"/>
      <c r="TVW172" s="1"/>
      <c r="TVX172" s="1"/>
      <c r="TVY172" s="1"/>
      <c r="TVZ172" s="1"/>
      <c r="TWA172" s="1"/>
      <c r="TWB172" s="1"/>
      <c r="TWC172" s="1"/>
      <c r="TWD172" s="1"/>
      <c r="TWE172" s="1"/>
      <c r="TWF172" s="1"/>
      <c r="TWG172" s="1"/>
      <c r="TWH172" s="1"/>
      <c r="TWI172" s="1"/>
      <c r="TWJ172" s="1"/>
      <c r="TWK172" s="1"/>
      <c r="TWL172" s="1"/>
      <c r="TWM172" s="1"/>
      <c r="TWN172" s="1"/>
      <c r="TWO172" s="1"/>
      <c r="TWP172" s="1"/>
      <c r="TWQ172" s="1"/>
      <c r="TWR172" s="1"/>
      <c r="TWS172" s="1"/>
      <c r="TWT172" s="1"/>
      <c r="TWU172" s="1"/>
      <c r="TWV172" s="1"/>
      <c r="TWW172" s="1"/>
      <c r="TWX172" s="1"/>
      <c r="TWY172" s="1"/>
      <c r="TWZ172" s="1"/>
      <c r="TXA172" s="1"/>
      <c r="TXB172" s="1"/>
      <c r="TXC172" s="1"/>
      <c r="TXD172" s="1"/>
      <c r="TXE172" s="1"/>
      <c r="TXF172" s="1"/>
      <c r="TXG172" s="1"/>
      <c r="TXH172" s="1"/>
      <c r="TXI172" s="1"/>
      <c r="TXJ172" s="1"/>
      <c r="TXK172" s="1"/>
      <c r="TXL172" s="1"/>
      <c r="TXM172" s="1"/>
      <c r="TXN172" s="1"/>
      <c r="TXO172" s="1"/>
      <c r="TXP172" s="1"/>
      <c r="TXQ172" s="1"/>
      <c r="TXR172" s="1"/>
      <c r="TXS172" s="1"/>
      <c r="TXT172" s="1"/>
      <c r="TXU172" s="1"/>
      <c r="TXV172" s="1"/>
      <c r="TXW172" s="1"/>
      <c r="TXX172" s="1"/>
      <c r="TXY172" s="1"/>
      <c r="TXZ172" s="1"/>
      <c r="TYA172" s="1"/>
      <c r="TYB172" s="1"/>
      <c r="TYC172" s="1"/>
      <c r="TYD172" s="1"/>
      <c r="TYE172" s="1"/>
      <c r="TYF172" s="1"/>
      <c r="TYG172" s="1"/>
      <c r="TYH172" s="1"/>
      <c r="TYI172" s="1"/>
      <c r="TYJ172" s="1"/>
      <c r="TYK172" s="1"/>
      <c r="TYL172" s="1"/>
      <c r="TYM172" s="1"/>
      <c r="TYN172" s="1"/>
      <c r="TYO172" s="1"/>
      <c r="TYP172" s="1"/>
      <c r="TYQ172" s="1"/>
      <c r="TYR172" s="1"/>
      <c r="TYS172" s="1"/>
      <c r="TYT172" s="1"/>
      <c r="TYU172" s="1"/>
      <c r="TYV172" s="1"/>
      <c r="TYW172" s="1"/>
      <c r="TYX172" s="1"/>
      <c r="TYY172" s="1"/>
      <c r="TYZ172" s="1"/>
      <c r="TZA172" s="1"/>
      <c r="TZB172" s="1"/>
      <c r="TZC172" s="1"/>
      <c r="TZD172" s="1"/>
      <c r="TZE172" s="1"/>
      <c r="TZF172" s="1"/>
      <c r="TZG172" s="1"/>
      <c r="TZH172" s="1"/>
      <c r="TZI172" s="1"/>
      <c r="TZJ172" s="1"/>
      <c r="TZK172" s="1"/>
      <c r="TZL172" s="1"/>
      <c r="TZM172" s="1"/>
      <c r="TZN172" s="1"/>
      <c r="TZO172" s="1"/>
      <c r="TZP172" s="1"/>
      <c r="TZQ172" s="1"/>
      <c r="TZR172" s="1"/>
      <c r="TZS172" s="1"/>
      <c r="TZT172" s="1"/>
      <c r="TZU172" s="1"/>
      <c r="TZV172" s="1"/>
      <c r="TZW172" s="1"/>
      <c r="TZX172" s="1"/>
      <c r="TZY172" s="1"/>
      <c r="TZZ172" s="1"/>
      <c r="UAA172" s="1"/>
      <c r="UAB172" s="1"/>
      <c r="UAC172" s="1"/>
      <c r="UAD172" s="1"/>
      <c r="UAE172" s="1"/>
      <c r="UAF172" s="1"/>
      <c r="UAG172" s="1"/>
      <c r="UAH172" s="1"/>
      <c r="UAI172" s="1"/>
      <c r="UAJ172" s="1"/>
      <c r="UAK172" s="1"/>
      <c r="UAL172" s="1"/>
      <c r="UAM172" s="1"/>
      <c r="UAN172" s="1"/>
      <c r="UAO172" s="1"/>
      <c r="UAP172" s="1"/>
      <c r="UAQ172" s="1"/>
      <c r="UAR172" s="1"/>
      <c r="UAS172" s="1"/>
      <c r="UAT172" s="1"/>
      <c r="UAU172" s="1"/>
      <c r="UAV172" s="1"/>
      <c r="UAW172" s="1"/>
      <c r="UAX172" s="1"/>
      <c r="UAY172" s="1"/>
      <c r="UAZ172" s="1"/>
      <c r="UBA172" s="1"/>
      <c r="UBB172" s="1"/>
      <c r="UBC172" s="1"/>
      <c r="UBD172" s="1"/>
      <c r="UBE172" s="1"/>
      <c r="UBF172" s="1"/>
      <c r="UBG172" s="1"/>
      <c r="UBH172" s="1"/>
      <c r="UBI172" s="1"/>
      <c r="UBJ172" s="1"/>
      <c r="UBK172" s="1"/>
      <c r="UBL172" s="1"/>
      <c r="UBM172" s="1"/>
      <c r="UBN172" s="1"/>
      <c r="UBO172" s="1"/>
      <c r="UBP172" s="1"/>
      <c r="UBQ172" s="1"/>
      <c r="UBR172" s="1"/>
      <c r="UBS172" s="1"/>
      <c r="UBT172" s="1"/>
      <c r="UBU172" s="1"/>
      <c r="UBV172" s="1"/>
      <c r="UBW172" s="1"/>
      <c r="UBX172" s="1"/>
      <c r="UBY172" s="1"/>
      <c r="UBZ172" s="1"/>
      <c r="UCA172" s="1"/>
      <c r="UCB172" s="1"/>
      <c r="UCC172" s="1"/>
      <c r="UCD172" s="1"/>
      <c r="UCE172" s="1"/>
      <c r="UCF172" s="1"/>
      <c r="UCG172" s="1"/>
      <c r="UCH172" s="1"/>
      <c r="UCI172" s="1"/>
      <c r="UCJ172" s="1"/>
      <c r="UCK172" s="1"/>
      <c r="UCL172" s="1"/>
      <c r="UCM172" s="1"/>
      <c r="UCN172" s="1"/>
      <c r="UCO172" s="1"/>
      <c r="UCP172" s="1"/>
      <c r="UCQ172" s="1"/>
      <c r="UCR172" s="1"/>
      <c r="UCS172" s="1"/>
      <c r="UCT172" s="1"/>
      <c r="UCU172" s="1"/>
      <c r="UCV172" s="1"/>
      <c r="UCW172" s="1"/>
      <c r="UCX172" s="1"/>
      <c r="UCY172" s="1"/>
      <c r="UCZ172" s="1"/>
      <c r="UDA172" s="1"/>
      <c r="UDB172" s="1"/>
      <c r="UDC172" s="1"/>
      <c r="UDD172" s="1"/>
      <c r="UDE172" s="1"/>
      <c r="UDF172" s="1"/>
      <c r="UDG172" s="1"/>
      <c r="UDH172" s="1"/>
      <c r="UDI172" s="1"/>
      <c r="UDJ172" s="1"/>
      <c r="UDK172" s="1"/>
      <c r="UDL172" s="1"/>
      <c r="UDM172" s="1"/>
      <c r="UDN172" s="1"/>
      <c r="UDO172" s="1"/>
      <c r="UDP172" s="1"/>
      <c r="UDQ172" s="1"/>
      <c r="UDR172" s="1"/>
      <c r="UDS172" s="1"/>
      <c r="UDT172" s="1"/>
      <c r="UDU172" s="1"/>
      <c r="UDV172" s="1"/>
      <c r="UDW172" s="1"/>
      <c r="UDX172" s="1"/>
      <c r="UDY172" s="1"/>
      <c r="UDZ172" s="1"/>
      <c r="UEA172" s="1"/>
      <c r="UEB172" s="1"/>
      <c r="UEC172" s="1"/>
      <c r="UED172" s="1"/>
      <c r="UEE172" s="1"/>
      <c r="UEF172" s="1"/>
      <c r="UEG172" s="1"/>
      <c r="UEH172" s="1"/>
      <c r="UEI172" s="1"/>
      <c r="UEJ172" s="1"/>
      <c r="UEK172" s="1"/>
      <c r="UEL172" s="1"/>
      <c r="UEM172" s="1"/>
      <c r="UEN172" s="1"/>
      <c r="UEO172" s="1"/>
      <c r="UEP172" s="1"/>
      <c r="UEQ172" s="1"/>
      <c r="UER172" s="1"/>
      <c r="UES172" s="1"/>
      <c r="UET172" s="1"/>
      <c r="UEU172" s="1"/>
      <c r="UEV172" s="1"/>
      <c r="UEW172" s="1"/>
      <c r="UEX172" s="1"/>
      <c r="UEY172" s="1"/>
      <c r="UEZ172" s="1"/>
      <c r="UFA172" s="1"/>
      <c r="UFB172" s="1"/>
      <c r="UFC172" s="1"/>
      <c r="UFD172" s="1"/>
      <c r="UFE172" s="1"/>
      <c r="UFF172" s="1"/>
      <c r="UFG172" s="1"/>
      <c r="UFH172" s="1"/>
      <c r="UFI172" s="1"/>
      <c r="UFJ172" s="1"/>
      <c r="UFK172" s="1"/>
      <c r="UFL172" s="1"/>
      <c r="UFM172" s="1"/>
      <c r="UFN172" s="1"/>
      <c r="UFO172" s="1"/>
      <c r="UFP172" s="1"/>
      <c r="UFQ172" s="1"/>
      <c r="UFR172" s="1"/>
      <c r="UFS172" s="1"/>
      <c r="UFT172" s="1"/>
      <c r="UFU172" s="1"/>
      <c r="UFV172" s="1"/>
      <c r="UFW172" s="1"/>
      <c r="UFX172" s="1"/>
      <c r="UFY172" s="1"/>
      <c r="UFZ172" s="1"/>
      <c r="UGA172" s="1"/>
      <c r="UGB172" s="1"/>
      <c r="UGC172" s="1"/>
      <c r="UGD172" s="1"/>
      <c r="UGE172" s="1"/>
      <c r="UGF172" s="1"/>
      <c r="UGG172" s="1"/>
      <c r="UGH172" s="1"/>
      <c r="UGI172" s="1"/>
      <c r="UGJ172" s="1"/>
      <c r="UGK172" s="1"/>
      <c r="UGL172" s="1"/>
      <c r="UGM172" s="1"/>
      <c r="UGN172" s="1"/>
      <c r="UGO172" s="1"/>
      <c r="UGP172" s="1"/>
      <c r="UGQ172" s="1"/>
      <c r="UGR172" s="1"/>
      <c r="UGS172" s="1"/>
      <c r="UGT172" s="1"/>
      <c r="UGU172" s="1"/>
      <c r="UGV172" s="1"/>
      <c r="UGW172" s="1"/>
      <c r="UGX172" s="1"/>
      <c r="UGY172" s="1"/>
      <c r="UGZ172" s="1"/>
      <c r="UHA172" s="1"/>
      <c r="UHB172" s="1"/>
      <c r="UHC172" s="1"/>
      <c r="UHD172" s="1"/>
      <c r="UHE172" s="1"/>
      <c r="UHF172" s="1"/>
      <c r="UHG172" s="1"/>
      <c r="UHH172" s="1"/>
      <c r="UHI172" s="1"/>
      <c r="UHJ172" s="1"/>
      <c r="UHK172" s="1"/>
      <c r="UHL172" s="1"/>
      <c r="UHM172" s="1"/>
      <c r="UHN172" s="1"/>
      <c r="UHO172" s="1"/>
      <c r="UHP172" s="1"/>
      <c r="UHQ172" s="1"/>
      <c r="UHR172" s="1"/>
      <c r="UHS172" s="1"/>
      <c r="UHT172" s="1"/>
      <c r="UHU172" s="1"/>
      <c r="UHV172" s="1"/>
      <c r="UHW172" s="1"/>
      <c r="UHX172" s="1"/>
      <c r="UHY172" s="1"/>
      <c r="UHZ172" s="1"/>
      <c r="UIA172" s="1"/>
      <c r="UIB172" s="1"/>
      <c r="UIC172" s="1"/>
      <c r="UID172" s="1"/>
      <c r="UIE172" s="1"/>
      <c r="UIF172" s="1"/>
      <c r="UIG172" s="1"/>
      <c r="UIH172" s="1"/>
      <c r="UII172" s="1"/>
      <c r="UIJ172" s="1"/>
      <c r="UIK172" s="1"/>
      <c r="UIL172" s="1"/>
      <c r="UIM172" s="1"/>
      <c r="UIN172" s="1"/>
      <c r="UIO172" s="1"/>
      <c r="UIP172" s="1"/>
      <c r="UIQ172" s="1"/>
      <c r="UIR172" s="1"/>
      <c r="UIS172" s="1"/>
      <c r="UIT172" s="1"/>
      <c r="UIU172" s="1"/>
      <c r="UIV172" s="1"/>
      <c r="UIW172" s="1"/>
      <c r="UIX172" s="1"/>
      <c r="UIY172" s="1"/>
      <c r="UIZ172" s="1"/>
      <c r="UJA172" s="1"/>
      <c r="UJB172" s="1"/>
      <c r="UJC172" s="1"/>
      <c r="UJD172" s="1"/>
      <c r="UJE172" s="1"/>
      <c r="UJF172" s="1"/>
      <c r="UJG172" s="1"/>
      <c r="UJH172" s="1"/>
      <c r="UJI172" s="1"/>
      <c r="UJJ172" s="1"/>
      <c r="UJK172" s="1"/>
      <c r="UJL172" s="1"/>
      <c r="UJM172" s="1"/>
      <c r="UJN172" s="1"/>
      <c r="UJO172" s="1"/>
      <c r="UJP172" s="1"/>
      <c r="UJQ172" s="1"/>
      <c r="UJR172" s="1"/>
      <c r="UJS172" s="1"/>
      <c r="UJT172" s="1"/>
      <c r="UJU172" s="1"/>
      <c r="UJV172" s="1"/>
      <c r="UJW172" s="1"/>
      <c r="UJX172" s="1"/>
      <c r="UJY172" s="1"/>
      <c r="UJZ172" s="1"/>
      <c r="UKA172" s="1"/>
      <c r="UKB172" s="1"/>
      <c r="UKC172" s="1"/>
      <c r="UKD172" s="1"/>
      <c r="UKE172" s="1"/>
      <c r="UKF172" s="1"/>
      <c r="UKG172" s="1"/>
      <c r="UKH172" s="1"/>
      <c r="UKI172" s="1"/>
      <c r="UKJ172" s="1"/>
      <c r="UKK172" s="1"/>
      <c r="UKL172" s="1"/>
      <c r="UKM172" s="1"/>
      <c r="UKN172" s="1"/>
      <c r="UKO172" s="1"/>
      <c r="UKP172" s="1"/>
      <c r="UKQ172" s="1"/>
      <c r="UKR172" s="1"/>
      <c r="UKS172" s="1"/>
      <c r="UKT172" s="1"/>
      <c r="UKU172" s="1"/>
      <c r="UKV172" s="1"/>
      <c r="UKW172" s="1"/>
      <c r="UKX172" s="1"/>
      <c r="UKY172" s="1"/>
      <c r="UKZ172" s="1"/>
      <c r="ULA172" s="1"/>
      <c r="ULB172" s="1"/>
      <c r="ULC172" s="1"/>
      <c r="ULD172" s="1"/>
      <c r="ULE172" s="1"/>
      <c r="ULF172" s="1"/>
      <c r="ULG172" s="1"/>
      <c r="ULH172" s="1"/>
      <c r="ULI172" s="1"/>
      <c r="ULJ172" s="1"/>
      <c r="ULK172" s="1"/>
      <c r="ULL172" s="1"/>
      <c r="ULM172" s="1"/>
      <c r="ULN172" s="1"/>
      <c r="ULO172" s="1"/>
      <c r="ULP172" s="1"/>
      <c r="ULQ172" s="1"/>
      <c r="ULR172" s="1"/>
      <c r="ULS172" s="1"/>
      <c r="ULT172" s="1"/>
      <c r="ULU172" s="1"/>
      <c r="ULV172" s="1"/>
      <c r="ULW172" s="1"/>
      <c r="ULX172" s="1"/>
      <c r="ULY172" s="1"/>
      <c r="ULZ172" s="1"/>
      <c r="UMA172" s="1"/>
      <c r="UMB172" s="1"/>
      <c r="UMC172" s="1"/>
      <c r="UMD172" s="1"/>
      <c r="UME172" s="1"/>
      <c r="UMF172" s="1"/>
      <c r="UMG172" s="1"/>
      <c r="UMH172" s="1"/>
      <c r="UMI172" s="1"/>
      <c r="UMJ172" s="1"/>
      <c r="UMK172" s="1"/>
      <c r="UML172" s="1"/>
      <c r="UMM172" s="1"/>
      <c r="UMN172" s="1"/>
      <c r="UMO172" s="1"/>
      <c r="UMP172" s="1"/>
      <c r="UMQ172" s="1"/>
      <c r="UMR172" s="1"/>
      <c r="UMS172" s="1"/>
      <c r="UMT172" s="1"/>
      <c r="UMU172" s="1"/>
      <c r="UMV172" s="1"/>
      <c r="UMW172" s="1"/>
      <c r="UMX172" s="1"/>
      <c r="UMY172" s="1"/>
      <c r="UMZ172" s="1"/>
      <c r="UNA172" s="1"/>
      <c r="UNB172" s="1"/>
      <c r="UNC172" s="1"/>
      <c r="UND172" s="1"/>
      <c r="UNE172" s="1"/>
      <c r="UNF172" s="1"/>
      <c r="UNG172" s="1"/>
      <c r="UNH172" s="1"/>
      <c r="UNI172" s="1"/>
      <c r="UNJ172" s="1"/>
      <c r="UNK172" s="1"/>
      <c r="UNL172" s="1"/>
      <c r="UNM172" s="1"/>
      <c r="UNN172" s="1"/>
      <c r="UNO172" s="1"/>
      <c r="UNP172" s="1"/>
      <c r="UNQ172" s="1"/>
      <c r="UNR172" s="1"/>
      <c r="UNS172" s="1"/>
      <c r="UNT172" s="1"/>
      <c r="UNU172" s="1"/>
      <c r="UNV172" s="1"/>
      <c r="UNW172" s="1"/>
      <c r="UNX172" s="1"/>
      <c r="UNY172" s="1"/>
      <c r="UNZ172" s="1"/>
      <c r="UOA172" s="1"/>
      <c r="UOB172" s="1"/>
      <c r="UOC172" s="1"/>
      <c r="UOD172" s="1"/>
      <c r="UOE172" s="1"/>
      <c r="UOF172" s="1"/>
      <c r="UOG172" s="1"/>
      <c r="UOH172" s="1"/>
      <c r="UOI172" s="1"/>
      <c r="UOJ172" s="1"/>
      <c r="UOK172" s="1"/>
      <c r="UOL172" s="1"/>
      <c r="UOM172" s="1"/>
      <c r="UON172" s="1"/>
      <c r="UOO172" s="1"/>
      <c r="UOP172" s="1"/>
      <c r="UOQ172" s="1"/>
      <c r="UOR172" s="1"/>
      <c r="UOS172" s="1"/>
      <c r="UOT172" s="1"/>
      <c r="UOU172" s="1"/>
      <c r="UOV172" s="1"/>
      <c r="UOW172" s="1"/>
      <c r="UOX172" s="1"/>
      <c r="UOY172" s="1"/>
      <c r="UOZ172" s="1"/>
      <c r="UPA172" s="1"/>
      <c r="UPB172" s="1"/>
      <c r="UPC172" s="1"/>
      <c r="UPD172" s="1"/>
      <c r="UPE172" s="1"/>
      <c r="UPF172" s="1"/>
      <c r="UPG172" s="1"/>
      <c r="UPH172" s="1"/>
      <c r="UPI172" s="1"/>
      <c r="UPJ172" s="1"/>
      <c r="UPK172" s="1"/>
      <c r="UPL172" s="1"/>
      <c r="UPM172" s="1"/>
      <c r="UPN172" s="1"/>
      <c r="UPO172" s="1"/>
      <c r="UPP172" s="1"/>
      <c r="UPQ172" s="1"/>
      <c r="UPR172" s="1"/>
      <c r="UPS172" s="1"/>
      <c r="UPT172" s="1"/>
      <c r="UPU172" s="1"/>
      <c r="UPV172" s="1"/>
      <c r="UPW172" s="1"/>
      <c r="UPX172" s="1"/>
      <c r="UPY172" s="1"/>
      <c r="UPZ172" s="1"/>
      <c r="UQA172" s="1"/>
      <c r="UQB172" s="1"/>
      <c r="UQC172" s="1"/>
      <c r="UQD172" s="1"/>
      <c r="UQE172" s="1"/>
      <c r="UQF172" s="1"/>
      <c r="UQG172" s="1"/>
      <c r="UQH172" s="1"/>
      <c r="UQI172" s="1"/>
      <c r="UQJ172" s="1"/>
      <c r="UQK172" s="1"/>
      <c r="UQL172" s="1"/>
      <c r="UQM172" s="1"/>
      <c r="UQN172" s="1"/>
      <c r="UQO172" s="1"/>
      <c r="UQP172" s="1"/>
      <c r="UQQ172" s="1"/>
      <c r="UQR172" s="1"/>
      <c r="UQS172" s="1"/>
      <c r="UQT172" s="1"/>
      <c r="UQU172" s="1"/>
      <c r="UQV172" s="1"/>
      <c r="UQW172" s="1"/>
      <c r="UQX172" s="1"/>
      <c r="UQY172" s="1"/>
      <c r="UQZ172" s="1"/>
      <c r="URA172" s="1"/>
      <c r="URB172" s="1"/>
      <c r="URC172" s="1"/>
      <c r="URD172" s="1"/>
      <c r="URE172" s="1"/>
      <c r="URF172" s="1"/>
      <c r="URG172" s="1"/>
      <c r="URH172" s="1"/>
      <c r="URI172" s="1"/>
      <c r="URJ172" s="1"/>
      <c r="URK172" s="1"/>
      <c r="URL172" s="1"/>
      <c r="URM172" s="1"/>
      <c r="URN172" s="1"/>
      <c r="URO172" s="1"/>
      <c r="URP172" s="1"/>
      <c r="URQ172" s="1"/>
      <c r="URR172" s="1"/>
      <c r="URS172" s="1"/>
      <c r="URT172" s="1"/>
      <c r="URU172" s="1"/>
      <c r="URV172" s="1"/>
      <c r="URW172" s="1"/>
      <c r="URX172" s="1"/>
      <c r="URY172" s="1"/>
      <c r="URZ172" s="1"/>
      <c r="USA172" s="1"/>
      <c r="USB172" s="1"/>
      <c r="USC172" s="1"/>
      <c r="USD172" s="1"/>
      <c r="USE172" s="1"/>
      <c r="USF172" s="1"/>
      <c r="USG172" s="1"/>
      <c r="USH172" s="1"/>
      <c r="USI172" s="1"/>
      <c r="USJ172" s="1"/>
      <c r="USK172" s="1"/>
      <c r="USL172" s="1"/>
      <c r="USM172" s="1"/>
      <c r="USN172" s="1"/>
      <c r="USO172" s="1"/>
      <c r="USP172" s="1"/>
      <c r="USQ172" s="1"/>
      <c r="USR172" s="1"/>
      <c r="USS172" s="1"/>
      <c r="UST172" s="1"/>
      <c r="USU172" s="1"/>
      <c r="USV172" s="1"/>
      <c r="USW172" s="1"/>
      <c r="USX172" s="1"/>
      <c r="USY172" s="1"/>
      <c r="USZ172" s="1"/>
      <c r="UTA172" s="1"/>
      <c r="UTB172" s="1"/>
      <c r="UTC172" s="1"/>
      <c r="UTD172" s="1"/>
      <c r="UTE172" s="1"/>
      <c r="UTF172" s="1"/>
      <c r="UTG172" s="1"/>
      <c r="UTH172" s="1"/>
      <c r="UTI172" s="1"/>
      <c r="UTJ172" s="1"/>
      <c r="UTK172" s="1"/>
      <c r="UTL172" s="1"/>
      <c r="UTM172" s="1"/>
      <c r="UTN172" s="1"/>
      <c r="UTO172" s="1"/>
      <c r="UTP172" s="1"/>
      <c r="UTQ172" s="1"/>
      <c r="UTR172" s="1"/>
      <c r="UTS172" s="1"/>
      <c r="UTT172" s="1"/>
      <c r="UTU172" s="1"/>
      <c r="UTV172" s="1"/>
      <c r="UTW172" s="1"/>
      <c r="UTX172" s="1"/>
      <c r="UTY172" s="1"/>
      <c r="UTZ172" s="1"/>
      <c r="UUA172" s="1"/>
      <c r="UUB172" s="1"/>
      <c r="UUC172" s="1"/>
      <c r="UUD172" s="1"/>
      <c r="UUE172" s="1"/>
      <c r="UUF172" s="1"/>
      <c r="UUG172" s="1"/>
      <c r="UUH172" s="1"/>
      <c r="UUI172" s="1"/>
      <c r="UUJ172" s="1"/>
      <c r="UUK172" s="1"/>
      <c r="UUL172" s="1"/>
      <c r="UUM172" s="1"/>
      <c r="UUN172" s="1"/>
      <c r="UUO172" s="1"/>
      <c r="UUP172" s="1"/>
      <c r="UUQ172" s="1"/>
      <c r="UUR172" s="1"/>
      <c r="UUS172" s="1"/>
      <c r="UUT172" s="1"/>
      <c r="UUU172" s="1"/>
      <c r="UUV172" s="1"/>
      <c r="UUW172" s="1"/>
      <c r="UUX172" s="1"/>
      <c r="UUY172" s="1"/>
      <c r="UUZ172" s="1"/>
      <c r="UVA172" s="1"/>
      <c r="UVB172" s="1"/>
      <c r="UVC172" s="1"/>
      <c r="UVD172" s="1"/>
      <c r="UVE172" s="1"/>
      <c r="UVF172" s="1"/>
      <c r="UVG172" s="1"/>
      <c r="UVH172" s="1"/>
      <c r="UVI172" s="1"/>
      <c r="UVJ172" s="1"/>
      <c r="UVK172" s="1"/>
      <c r="UVL172" s="1"/>
      <c r="UVM172" s="1"/>
      <c r="UVN172" s="1"/>
      <c r="UVO172" s="1"/>
      <c r="UVP172" s="1"/>
      <c r="UVQ172" s="1"/>
      <c r="UVR172" s="1"/>
      <c r="UVS172" s="1"/>
      <c r="UVT172" s="1"/>
      <c r="UVU172" s="1"/>
      <c r="UVV172" s="1"/>
      <c r="UVW172" s="1"/>
      <c r="UVX172" s="1"/>
      <c r="UVY172" s="1"/>
      <c r="UVZ172" s="1"/>
      <c r="UWA172" s="1"/>
      <c r="UWB172" s="1"/>
      <c r="UWC172" s="1"/>
      <c r="UWD172" s="1"/>
      <c r="UWE172" s="1"/>
      <c r="UWF172" s="1"/>
      <c r="UWG172" s="1"/>
      <c r="UWH172" s="1"/>
      <c r="UWI172" s="1"/>
      <c r="UWJ172" s="1"/>
      <c r="UWK172" s="1"/>
      <c r="UWL172" s="1"/>
      <c r="UWM172" s="1"/>
      <c r="UWN172" s="1"/>
      <c r="UWO172" s="1"/>
      <c r="UWP172" s="1"/>
      <c r="UWQ172" s="1"/>
      <c r="UWR172" s="1"/>
      <c r="UWS172" s="1"/>
      <c r="UWT172" s="1"/>
      <c r="UWU172" s="1"/>
      <c r="UWV172" s="1"/>
      <c r="UWW172" s="1"/>
      <c r="UWX172" s="1"/>
      <c r="UWY172" s="1"/>
      <c r="UWZ172" s="1"/>
      <c r="UXA172" s="1"/>
      <c r="UXB172" s="1"/>
      <c r="UXC172" s="1"/>
      <c r="UXD172" s="1"/>
      <c r="UXE172" s="1"/>
      <c r="UXF172" s="1"/>
      <c r="UXG172" s="1"/>
      <c r="UXH172" s="1"/>
      <c r="UXI172" s="1"/>
      <c r="UXJ172" s="1"/>
      <c r="UXK172" s="1"/>
      <c r="UXL172" s="1"/>
      <c r="UXM172" s="1"/>
      <c r="UXN172" s="1"/>
      <c r="UXO172" s="1"/>
      <c r="UXP172" s="1"/>
      <c r="UXQ172" s="1"/>
      <c r="UXR172" s="1"/>
      <c r="UXS172" s="1"/>
      <c r="UXT172" s="1"/>
      <c r="UXU172" s="1"/>
      <c r="UXV172" s="1"/>
      <c r="UXW172" s="1"/>
      <c r="UXX172" s="1"/>
      <c r="UXY172" s="1"/>
      <c r="UXZ172" s="1"/>
      <c r="UYA172" s="1"/>
      <c r="UYB172" s="1"/>
      <c r="UYC172" s="1"/>
      <c r="UYD172" s="1"/>
      <c r="UYE172" s="1"/>
      <c r="UYF172" s="1"/>
      <c r="UYG172" s="1"/>
      <c r="UYH172" s="1"/>
      <c r="UYI172" s="1"/>
      <c r="UYJ172" s="1"/>
      <c r="UYK172" s="1"/>
      <c r="UYL172" s="1"/>
      <c r="UYM172" s="1"/>
      <c r="UYN172" s="1"/>
      <c r="UYO172" s="1"/>
      <c r="UYP172" s="1"/>
      <c r="UYQ172" s="1"/>
      <c r="UYR172" s="1"/>
      <c r="UYS172" s="1"/>
      <c r="UYT172" s="1"/>
      <c r="UYU172" s="1"/>
      <c r="UYV172" s="1"/>
      <c r="UYW172" s="1"/>
      <c r="UYX172" s="1"/>
      <c r="UYY172" s="1"/>
      <c r="UYZ172" s="1"/>
      <c r="UZA172" s="1"/>
      <c r="UZB172" s="1"/>
      <c r="UZC172" s="1"/>
      <c r="UZD172" s="1"/>
      <c r="UZE172" s="1"/>
      <c r="UZF172" s="1"/>
      <c r="UZG172" s="1"/>
      <c r="UZH172" s="1"/>
      <c r="UZI172" s="1"/>
      <c r="UZJ172" s="1"/>
      <c r="UZK172" s="1"/>
      <c r="UZL172" s="1"/>
      <c r="UZM172" s="1"/>
      <c r="UZN172" s="1"/>
      <c r="UZO172" s="1"/>
      <c r="UZP172" s="1"/>
      <c r="UZQ172" s="1"/>
      <c r="UZR172" s="1"/>
      <c r="UZS172" s="1"/>
      <c r="UZT172" s="1"/>
      <c r="UZU172" s="1"/>
      <c r="UZV172" s="1"/>
      <c r="UZW172" s="1"/>
      <c r="UZX172" s="1"/>
      <c r="UZY172" s="1"/>
      <c r="UZZ172" s="1"/>
      <c r="VAA172" s="1"/>
      <c r="VAB172" s="1"/>
      <c r="VAC172" s="1"/>
      <c r="VAD172" s="1"/>
      <c r="VAE172" s="1"/>
      <c r="VAF172" s="1"/>
      <c r="VAG172" s="1"/>
      <c r="VAH172" s="1"/>
      <c r="VAI172" s="1"/>
      <c r="VAJ172" s="1"/>
      <c r="VAK172" s="1"/>
      <c r="VAL172" s="1"/>
      <c r="VAM172" s="1"/>
      <c r="VAN172" s="1"/>
      <c r="VAO172" s="1"/>
      <c r="VAP172" s="1"/>
      <c r="VAQ172" s="1"/>
      <c r="VAR172" s="1"/>
      <c r="VAS172" s="1"/>
      <c r="VAT172" s="1"/>
      <c r="VAU172" s="1"/>
      <c r="VAV172" s="1"/>
      <c r="VAW172" s="1"/>
      <c r="VAX172" s="1"/>
      <c r="VAY172" s="1"/>
      <c r="VAZ172" s="1"/>
      <c r="VBA172" s="1"/>
      <c r="VBB172" s="1"/>
      <c r="VBC172" s="1"/>
      <c r="VBD172" s="1"/>
      <c r="VBE172" s="1"/>
      <c r="VBF172" s="1"/>
      <c r="VBG172" s="1"/>
      <c r="VBH172" s="1"/>
      <c r="VBI172" s="1"/>
      <c r="VBJ172" s="1"/>
      <c r="VBK172" s="1"/>
      <c r="VBL172" s="1"/>
      <c r="VBM172" s="1"/>
      <c r="VBN172" s="1"/>
      <c r="VBO172" s="1"/>
      <c r="VBP172" s="1"/>
      <c r="VBQ172" s="1"/>
      <c r="VBR172" s="1"/>
      <c r="VBS172" s="1"/>
      <c r="VBT172" s="1"/>
      <c r="VBU172" s="1"/>
      <c r="VBV172" s="1"/>
      <c r="VBW172" s="1"/>
      <c r="VBX172" s="1"/>
      <c r="VBY172" s="1"/>
      <c r="VBZ172" s="1"/>
      <c r="VCA172" s="1"/>
      <c r="VCB172" s="1"/>
      <c r="VCC172" s="1"/>
      <c r="VCD172" s="1"/>
      <c r="VCE172" s="1"/>
      <c r="VCF172" s="1"/>
      <c r="VCG172" s="1"/>
      <c r="VCH172" s="1"/>
      <c r="VCI172" s="1"/>
      <c r="VCJ172" s="1"/>
      <c r="VCK172" s="1"/>
      <c r="VCL172" s="1"/>
      <c r="VCM172" s="1"/>
      <c r="VCN172" s="1"/>
      <c r="VCO172" s="1"/>
      <c r="VCP172" s="1"/>
      <c r="VCQ172" s="1"/>
      <c r="VCR172" s="1"/>
      <c r="VCS172" s="1"/>
      <c r="VCT172" s="1"/>
      <c r="VCU172" s="1"/>
      <c r="VCV172" s="1"/>
      <c r="VCW172" s="1"/>
      <c r="VCX172" s="1"/>
      <c r="VCY172" s="1"/>
      <c r="VCZ172" s="1"/>
      <c r="VDA172" s="1"/>
      <c r="VDB172" s="1"/>
      <c r="VDC172" s="1"/>
      <c r="VDD172" s="1"/>
      <c r="VDE172" s="1"/>
      <c r="VDF172" s="1"/>
      <c r="VDG172" s="1"/>
      <c r="VDH172" s="1"/>
      <c r="VDI172" s="1"/>
      <c r="VDJ172" s="1"/>
      <c r="VDK172" s="1"/>
      <c r="VDL172" s="1"/>
      <c r="VDM172" s="1"/>
      <c r="VDN172" s="1"/>
      <c r="VDO172" s="1"/>
      <c r="VDP172" s="1"/>
      <c r="VDQ172" s="1"/>
      <c r="VDR172" s="1"/>
      <c r="VDS172" s="1"/>
      <c r="VDT172" s="1"/>
      <c r="VDU172" s="1"/>
      <c r="VDV172" s="1"/>
      <c r="VDW172" s="1"/>
      <c r="VDX172" s="1"/>
      <c r="VDY172" s="1"/>
      <c r="VDZ172" s="1"/>
      <c r="VEA172" s="1"/>
      <c r="VEB172" s="1"/>
      <c r="VEC172" s="1"/>
      <c r="VED172" s="1"/>
      <c r="VEE172" s="1"/>
      <c r="VEF172" s="1"/>
      <c r="VEG172" s="1"/>
      <c r="VEH172" s="1"/>
      <c r="VEI172" s="1"/>
      <c r="VEJ172" s="1"/>
      <c r="VEK172" s="1"/>
      <c r="VEL172" s="1"/>
      <c r="VEM172" s="1"/>
      <c r="VEN172" s="1"/>
      <c r="VEO172" s="1"/>
      <c r="VEP172" s="1"/>
      <c r="VEQ172" s="1"/>
      <c r="VER172" s="1"/>
      <c r="VES172" s="1"/>
      <c r="VET172" s="1"/>
      <c r="VEU172" s="1"/>
      <c r="VEV172" s="1"/>
      <c r="VEW172" s="1"/>
      <c r="VEX172" s="1"/>
      <c r="VEY172" s="1"/>
      <c r="VEZ172" s="1"/>
      <c r="VFA172" s="1"/>
      <c r="VFB172" s="1"/>
      <c r="VFC172" s="1"/>
      <c r="VFD172" s="1"/>
      <c r="VFE172" s="1"/>
      <c r="VFF172" s="1"/>
      <c r="VFG172" s="1"/>
      <c r="VFH172" s="1"/>
      <c r="VFI172" s="1"/>
      <c r="VFJ172" s="1"/>
      <c r="VFK172" s="1"/>
      <c r="VFL172" s="1"/>
      <c r="VFM172" s="1"/>
      <c r="VFN172" s="1"/>
      <c r="VFO172" s="1"/>
      <c r="VFP172" s="1"/>
      <c r="VFQ172" s="1"/>
      <c r="VFR172" s="1"/>
      <c r="VFS172" s="1"/>
      <c r="VFT172" s="1"/>
      <c r="VFU172" s="1"/>
      <c r="VFV172" s="1"/>
      <c r="VFW172" s="1"/>
      <c r="VFX172" s="1"/>
      <c r="VFY172" s="1"/>
      <c r="VFZ172" s="1"/>
      <c r="VGA172" s="1"/>
      <c r="VGB172" s="1"/>
      <c r="VGC172" s="1"/>
      <c r="VGD172" s="1"/>
      <c r="VGE172" s="1"/>
      <c r="VGF172" s="1"/>
      <c r="VGG172" s="1"/>
      <c r="VGH172" s="1"/>
      <c r="VGI172" s="1"/>
      <c r="VGJ172" s="1"/>
      <c r="VGK172" s="1"/>
      <c r="VGL172" s="1"/>
      <c r="VGM172" s="1"/>
      <c r="VGN172" s="1"/>
      <c r="VGO172" s="1"/>
      <c r="VGP172" s="1"/>
      <c r="VGQ172" s="1"/>
      <c r="VGR172" s="1"/>
      <c r="VGS172" s="1"/>
      <c r="VGT172" s="1"/>
      <c r="VGU172" s="1"/>
      <c r="VGV172" s="1"/>
      <c r="VGW172" s="1"/>
      <c r="VGX172" s="1"/>
      <c r="VGY172" s="1"/>
      <c r="VGZ172" s="1"/>
      <c r="VHA172" s="1"/>
      <c r="VHB172" s="1"/>
      <c r="VHC172" s="1"/>
      <c r="VHD172" s="1"/>
      <c r="VHE172" s="1"/>
      <c r="VHF172" s="1"/>
      <c r="VHG172" s="1"/>
      <c r="VHH172" s="1"/>
      <c r="VHI172" s="1"/>
      <c r="VHJ172" s="1"/>
      <c r="VHK172" s="1"/>
      <c r="VHL172" s="1"/>
      <c r="VHM172" s="1"/>
      <c r="VHN172" s="1"/>
      <c r="VHO172" s="1"/>
      <c r="VHP172" s="1"/>
      <c r="VHQ172" s="1"/>
      <c r="VHR172" s="1"/>
      <c r="VHS172" s="1"/>
      <c r="VHT172" s="1"/>
      <c r="VHU172" s="1"/>
      <c r="VHV172" s="1"/>
      <c r="VHW172" s="1"/>
      <c r="VHX172" s="1"/>
      <c r="VHY172" s="1"/>
      <c r="VHZ172" s="1"/>
      <c r="VIA172" s="1"/>
      <c r="VIB172" s="1"/>
      <c r="VIC172" s="1"/>
      <c r="VID172" s="1"/>
      <c r="VIE172" s="1"/>
      <c r="VIF172" s="1"/>
      <c r="VIG172" s="1"/>
      <c r="VIH172" s="1"/>
      <c r="VII172" s="1"/>
      <c r="VIJ172" s="1"/>
      <c r="VIK172" s="1"/>
      <c r="VIL172" s="1"/>
      <c r="VIM172" s="1"/>
      <c r="VIN172" s="1"/>
      <c r="VIO172" s="1"/>
      <c r="VIP172" s="1"/>
      <c r="VIQ172" s="1"/>
      <c r="VIR172" s="1"/>
      <c r="VIS172" s="1"/>
      <c r="VIT172" s="1"/>
      <c r="VIU172" s="1"/>
      <c r="VIV172" s="1"/>
      <c r="VIW172" s="1"/>
      <c r="VIX172" s="1"/>
      <c r="VIY172" s="1"/>
      <c r="VIZ172" s="1"/>
      <c r="VJA172" s="1"/>
      <c r="VJB172" s="1"/>
      <c r="VJC172" s="1"/>
      <c r="VJD172" s="1"/>
      <c r="VJE172" s="1"/>
      <c r="VJF172" s="1"/>
      <c r="VJG172" s="1"/>
      <c r="VJH172" s="1"/>
      <c r="VJI172" s="1"/>
      <c r="VJJ172" s="1"/>
      <c r="VJK172" s="1"/>
      <c r="VJL172" s="1"/>
      <c r="VJM172" s="1"/>
      <c r="VJN172" s="1"/>
      <c r="VJO172" s="1"/>
      <c r="VJP172" s="1"/>
      <c r="VJQ172" s="1"/>
      <c r="VJR172" s="1"/>
      <c r="VJS172" s="1"/>
      <c r="VJT172" s="1"/>
      <c r="VJU172" s="1"/>
      <c r="VJV172" s="1"/>
      <c r="VJW172" s="1"/>
      <c r="VJX172" s="1"/>
      <c r="VJY172" s="1"/>
      <c r="VJZ172" s="1"/>
      <c r="VKA172" s="1"/>
      <c r="VKB172" s="1"/>
      <c r="VKC172" s="1"/>
      <c r="VKD172" s="1"/>
      <c r="VKE172" s="1"/>
      <c r="VKF172" s="1"/>
      <c r="VKG172" s="1"/>
      <c r="VKH172" s="1"/>
      <c r="VKI172" s="1"/>
      <c r="VKJ172" s="1"/>
      <c r="VKK172" s="1"/>
      <c r="VKL172" s="1"/>
      <c r="VKM172" s="1"/>
      <c r="VKN172" s="1"/>
      <c r="VKO172" s="1"/>
      <c r="VKP172" s="1"/>
      <c r="VKQ172" s="1"/>
      <c r="VKR172" s="1"/>
      <c r="VKS172" s="1"/>
      <c r="VKT172" s="1"/>
      <c r="VKU172" s="1"/>
      <c r="VKV172" s="1"/>
      <c r="VKW172" s="1"/>
      <c r="VKX172" s="1"/>
      <c r="VKY172" s="1"/>
      <c r="VKZ172" s="1"/>
      <c r="VLA172" s="1"/>
      <c r="VLB172" s="1"/>
      <c r="VLC172" s="1"/>
      <c r="VLD172" s="1"/>
      <c r="VLE172" s="1"/>
      <c r="VLF172" s="1"/>
      <c r="VLG172" s="1"/>
      <c r="VLH172" s="1"/>
      <c r="VLI172" s="1"/>
      <c r="VLJ172" s="1"/>
      <c r="VLK172" s="1"/>
      <c r="VLL172" s="1"/>
      <c r="VLM172" s="1"/>
      <c r="VLN172" s="1"/>
      <c r="VLO172" s="1"/>
      <c r="VLP172" s="1"/>
      <c r="VLQ172" s="1"/>
      <c r="VLR172" s="1"/>
      <c r="VLS172" s="1"/>
      <c r="VLT172" s="1"/>
      <c r="VLU172" s="1"/>
      <c r="VLV172" s="1"/>
      <c r="VLW172" s="1"/>
      <c r="VLX172" s="1"/>
      <c r="VLY172" s="1"/>
      <c r="VLZ172" s="1"/>
      <c r="VMA172" s="1"/>
      <c r="VMB172" s="1"/>
      <c r="VMC172" s="1"/>
      <c r="VMD172" s="1"/>
      <c r="VME172" s="1"/>
      <c r="VMF172" s="1"/>
      <c r="VMG172" s="1"/>
      <c r="VMH172" s="1"/>
      <c r="VMI172" s="1"/>
      <c r="VMJ172" s="1"/>
      <c r="VMK172" s="1"/>
      <c r="VML172" s="1"/>
      <c r="VMM172" s="1"/>
      <c r="VMN172" s="1"/>
      <c r="VMO172" s="1"/>
      <c r="VMP172" s="1"/>
      <c r="VMQ172" s="1"/>
      <c r="VMR172" s="1"/>
      <c r="VMS172" s="1"/>
      <c r="VMT172" s="1"/>
      <c r="VMU172" s="1"/>
      <c r="VMV172" s="1"/>
      <c r="VMW172" s="1"/>
      <c r="VMX172" s="1"/>
      <c r="VMY172" s="1"/>
      <c r="VMZ172" s="1"/>
      <c r="VNA172" s="1"/>
      <c r="VNB172" s="1"/>
      <c r="VNC172" s="1"/>
      <c r="VND172" s="1"/>
      <c r="VNE172" s="1"/>
      <c r="VNF172" s="1"/>
      <c r="VNG172" s="1"/>
      <c r="VNH172" s="1"/>
      <c r="VNI172" s="1"/>
      <c r="VNJ172" s="1"/>
      <c r="VNK172" s="1"/>
      <c r="VNL172" s="1"/>
      <c r="VNM172" s="1"/>
      <c r="VNN172" s="1"/>
      <c r="VNO172" s="1"/>
      <c r="VNP172" s="1"/>
      <c r="VNQ172" s="1"/>
      <c r="VNR172" s="1"/>
      <c r="VNS172" s="1"/>
      <c r="VNT172" s="1"/>
      <c r="VNU172" s="1"/>
      <c r="VNV172" s="1"/>
      <c r="VNW172" s="1"/>
      <c r="VNX172" s="1"/>
      <c r="VNY172" s="1"/>
      <c r="VNZ172" s="1"/>
      <c r="VOA172" s="1"/>
      <c r="VOB172" s="1"/>
      <c r="VOC172" s="1"/>
      <c r="VOD172" s="1"/>
      <c r="VOE172" s="1"/>
      <c r="VOF172" s="1"/>
      <c r="VOG172" s="1"/>
      <c r="VOH172" s="1"/>
      <c r="VOI172" s="1"/>
      <c r="VOJ172" s="1"/>
      <c r="VOK172" s="1"/>
      <c r="VOL172" s="1"/>
      <c r="VOM172" s="1"/>
      <c r="VON172" s="1"/>
      <c r="VOO172" s="1"/>
      <c r="VOP172" s="1"/>
      <c r="VOQ172" s="1"/>
      <c r="VOR172" s="1"/>
      <c r="VOS172" s="1"/>
      <c r="VOT172" s="1"/>
      <c r="VOU172" s="1"/>
      <c r="VOV172" s="1"/>
      <c r="VOW172" s="1"/>
      <c r="VOX172" s="1"/>
      <c r="VOY172" s="1"/>
      <c r="VOZ172" s="1"/>
      <c r="VPA172" s="1"/>
      <c r="VPB172" s="1"/>
      <c r="VPC172" s="1"/>
      <c r="VPD172" s="1"/>
      <c r="VPE172" s="1"/>
      <c r="VPF172" s="1"/>
      <c r="VPG172" s="1"/>
      <c r="VPH172" s="1"/>
      <c r="VPI172" s="1"/>
      <c r="VPJ172" s="1"/>
      <c r="VPK172" s="1"/>
      <c r="VPL172" s="1"/>
      <c r="VPM172" s="1"/>
      <c r="VPN172" s="1"/>
      <c r="VPO172" s="1"/>
      <c r="VPP172" s="1"/>
      <c r="VPQ172" s="1"/>
      <c r="VPR172" s="1"/>
      <c r="VPS172" s="1"/>
      <c r="VPT172" s="1"/>
      <c r="VPU172" s="1"/>
      <c r="VPV172" s="1"/>
      <c r="VPW172" s="1"/>
      <c r="VPX172" s="1"/>
      <c r="VPY172" s="1"/>
      <c r="VPZ172" s="1"/>
      <c r="VQA172" s="1"/>
      <c r="VQB172" s="1"/>
      <c r="VQC172" s="1"/>
      <c r="VQD172" s="1"/>
      <c r="VQE172" s="1"/>
      <c r="VQF172" s="1"/>
      <c r="VQG172" s="1"/>
      <c r="VQH172" s="1"/>
      <c r="VQI172" s="1"/>
      <c r="VQJ172" s="1"/>
      <c r="VQK172" s="1"/>
      <c r="VQL172" s="1"/>
      <c r="VQM172" s="1"/>
      <c r="VQN172" s="1"/>
      <c r="VQO172" s="1"/>
      <c r="VQP172" s="1"/>
      <c r="VQQ172" s="1"/>
      <c r="VQR172" s="1"/>
      <c r="VQS172" s="1"/>
      <c r="VQT172" s="1"/>
      <c r="VQU172" s="1"/>
      <c r="VQV172" s="1"/>
      <c r="VQW172" s="1"/>
      <c r="VQX172" s="1"/>
      <c r="VQY172" s="1"/>
      <c r="VQZ172" s="1"/>
      <c r="VRA172" s="1"/>
      <c r="VRB172" s="1"/>
      <c r="VRC172" s="1"/>
      <c r="VRD172" s="1"/>
      <c r="VRE172" s="1"/>
      <c r="VRF172" s="1"/>
      <c r="VRG172" s="1"/>
      <c r="VRH172" s="1"/>
      <c r="VRI172" s="1"/>
      <c r="VRJ172" s="1"/>
      <c r="VRK172" s="1"/>
      <c r="VRL172" s="1"/>
      <c r="VRM172" s="1"/>
      <c r="VRN172" s="1"/>
      <c r="VRO172" s="1"/>
      <c r="VRP172" s="1"/>
      <c r="VRQ172" s="1"/>
      <c r="VRR172" s="1"/>
      <c r="VRS172" s="1"/>
      <c r="VRT172" s="1"/>
      <c r="VRU172" s="1"/>
      <c r="VRV172" s="1"/>
      <c r="VRW172" s="1"/>
      <c r="VRX172" s="1"/>
      <c r="VRY172" s="1"/>
      <c r="VRZ172" s="1"/>
      <c r="VSA172" s="1"/>
      <c r="VSB172" s="1"/>
      <c r="VSC172" s="1"/>
      <c r="VSD172" s="1"/>
      <c r="VSE172" s="1"/>
      <c r="VSF172" s="1"/>
      <c r="VSG172" s="1"/>
      <c r="VSH172" s="1"/>
      <c r="VSI172" s="1"/>
      <c r="VSJ172" s="1"/>
      <c r="VSK172" s="1"/>
      <c r="VSL172" s="1"/>
      <c r="VSM172" s="1"/>
      <c r="VSN172" s="1"/>
      <c r="VSO172" s="1"/>
      <c r="VSP172" s="1"/>
      <c r="VSQ172" s="1"/>
      <c r="VSR172" s="1"/>
      <c r="VSS172" s="1"/>
      <c r="VST172" s="1"/>
      <c r="VSU172" s="1"/>
      <c r="VSV172" s="1"/>
      <c r="VSW172" s="1"/>
      <c r="VSX172" s="1"/>
      <c r="VSY172" s="1"/>
      <c r="VSZ172" s="1"/>
      <c r="VTA172" s="1"/>
      <c r="VTB172" s="1"/>
      <c r="VTC172" s="1"/>
      <c r="VTD172" s="1"/>
      <c r="VTE172" s="1"/>
      <c r="VTF172" s="1"/>
      <c r="VTG172" s="1"/>
      <c r="VTH172" s="1"/>
      <c r="VTI172" s="1"/>
      <c r="VTJ172" s="1"/>
      <c r="VTK172" s="1"/>
      <c r="VTL172" s="1"/>
      <c r="VTM172" s="1"/>
      <c r="VTN172" s="1"/>
      <c r="VTO172" s="1"/>
      <c r="VTP172" s="1"/>
      <c r="VTQ172" s="1"/>
      <c r="VTR172" s="1"/>
      <c r="VTS172" s="1"/>
      <c r="VTT172" s="1"/>
      <c r="VTU172" s="1"/>
      <c r="VTV172" s="1"/>
      <c r="VTW172" s="1"/>
      <c r="VTX172" s="1"/>
      <c r="VTY172" s="1"/>
      <c r="VTZ172" s="1"/>
      <c r="VUA172" s="1"/>
      <c r="VUB172" s="1"/>
      <c r="VUC172" s="1"/>
      <c r="VUD172" s="1"/>
      <c r="VUE172" s="1"/>
      <c r="VUF172" s="1"/>
      <c r="VUG172" s="1"/>
      <c r="VUH172" s="1"/>
      <c r="VUI172" s="1"/>
      <c r="VUJ172" s="1"/>
      <c r="VUK172" s="1"/>
      <c r="VUL172" s="1"/>
      <c r="VUM172" s="1"/>
      <c r="VUN172" s="1"/>
      <c r="VUO172" s="1"/>
      <c r="VUP172" s="1"/>
      <c r="VUQ172" s="1"/>
      <c r="VUR172" s="1"/>
      <c r="VUS172" s="1"/>
      <c r="VUT172" s="1"/>
      <c r="VUU172" s="1"/>
      <c r="VUV172" s="1"/>
      <c r="VUW172" s="1"/>
      <c r="VUX172" s="1"/>
      <c r="VUY172" s="1"/>
      <c r="VUZ172" s="1"/>
      <c r="VVA172" s="1"/>
      <c r="VVB172" s="1"/>
      <c r="VVC172" s="1"/>
      <c r="VVD172" s="1"/>
      <c r="VVE172" s="1"/>
      <c r="VVF172" s="1"/>
      <c r="VVG172" s="1"/>
      <c r="VVH172" s="1"/>
      <c r="VVI172" s="1"/>
      <c r="VVJ172" s="1"/>
      <c r="VVK172" s="1"/>
      <c r="VVL172" s="1"/>
      <c r="VVM172" s="1"/>
      <c r="VVN172" s="1"/>
      <c r="VVO172" s="1"/>
      <c r="VVP172" s="1"/>
      <c r="VVQ172" s="1"/>
      <c r="VVR172" s="1"/>
      <c r="VVS172" s="1"/>
      <c r="VVT172" s="1"/>
      <c r="VVU172" s="1"/>
      <c r="VVV172" s="1"/>
      <c r="VVW172" s="1"/>
      <c r="VVX172" s="1"/>
      <c r="VVY172" s="1"/>
      <c r="VVZ172" s="1"/>
      <c r="VWA172" s="1"/>
      <c r="VWB172" s="1"/>
      <c r="VWC172" s="1"/>
      <c r="VWD172" s="1"/>
      <c r="VWE172" s="1"/>
      <c r="VWF172" s="1"/>
      <c r="VWG172" s="1"/>
      <c r="VWH172" s="1"/>
      <c r="VWI172" s="1"/>
      <c r="VWJ172" s="1"/>
      <c r="VWK172" s="1"/>
      <c r="VWL172" s="1"/>
      <c r="VWM172" s="1"/>
      <c r="VWN172" s="1"/>
      <c r="VWO172" s="1"/>
      <c r="VWP172" s="1"/>
      <c r="VWQ172" s="1"/>
      <c r="VWR172" s="1"/>
      <c r="VWS172" s="1"/>
      <c r="VWT172" s="1"/>
      <c r="VWU172" s="1"/>
      <c r="VWV172" s="1"/>
      <c r="VWW172" s="1"/>
      <c r="VWX172" s="1"/>
      <c r="VWY172" s="1"/>
      <c r="VWZ172" s="1"/>
      <c r="VXA172" s="1"/>
      <c r="VXB172" s="1"/>
      <c r="VXC172" s="1"/>
      <c r="VXD172" s="1"/>
      <c r="VXE172" s="1"/>
      <c r="VXF172" s="1"/>
      <c r="VXG172" s="1"/>
      <c r="VXH172" s="1"/>
      <c r="VXI172" s="1"/>
      <c r="VXJ172" s="1"/>
      <c r="VXK172" s="1"/>
      <c r="VXL172" s="1"/>
      <c r="VXM172" s="1"/>
      <c r="VXN172" s="1"/>
      <c r="VXO172" s="1"/>
      <c r="VXP172" s="1"/>
      <c r="VXQ172" s="1"/>
      <c r="VXR172" s="1"/>
      <c r="VXS172" s="1"/>
      <c r="VXT172" s="1"/>
      <c r="VXU172" s="1"/>
      <c r="VXV172" s="1"/>
      <c r="VXW172" s="1"/>
      <c r="VXX172" s="1"/>
      <c r="VXY172" s="1"/>
      <c r="VXZ172" s="1"/>
      <c r="VYA172" s="1"/>
      <c r="VYB172" s="1"/>
      <c r="VYC172" s="1"/>
      <c r="VYD172" s="1"/>
      <c r="VYE172" s="1"/>
      <c r="VYF172" s="1"/>
      <c r="VYG172" s="1"/>
      <c r="VYH172" s="1"/>
      <c r="VYI172" s="1"/>
      <c r="VYJ172" s="1"/>
      <c r="VYK172" s="1"/>
      <c r="VYL172" s="1"/>
      <c r="VYM172" s="1"/>
      <c r="VYN172" s="1"/>
      <c r="VYO172" s="1"/>
      <c r="VYP172" s="1"/>
      <c r="VYQ172" s="1"/>
      <c r="VYR172" s="1"/>
      <c r="VYS172" s="1"/>
      <c r="VYT172" s="1"/>
      <c r="VYU172" s="1"/>
      <c r="VYV172" s="1"/>
      <c r="VYW172" s="1"/>
      <c r="VYX172" s="1"/>
      <c r="VYY172" s="1"/>
      <c r="VYZ172" s="1"/>
      <c r="VZA172" s="1"/>
      <c r="VZB172" s="1"/>
      <c r="VZC172" s="1"/>
      <c r="VZD172" s="1"/>
      <c r="VZE172" s="1"/>
      <c r="VZF172" s="1"/>
      <c r="VZG172" s="1"/>
      <c r="VZH172" s="1"/>
      <c r="VZI172" s="1"/>
      <c r="VZJ172" s="1"/>
      <c r="VZK172" s="1"/>
      <c r="VZL172" s="1"/>
      <c r="VZM172" s="1"/>
      <c r="VZN172" s="1"/>
      <c r="VZO172" s="1"/>
      <c r="VZP172" s="1"/>
      <c r="VZQ172" s="1"/>
      <c r="VZR172" s="1"/>
      <c r="VZS172" s="1"/>
      <c r="VZT172" s="1"/>
      <c r="VZU172" s="1"/>
      <c r="VZV172" s="1"/>
      <c r="VZW172" s="1"/>
      <c r="VZX172" s="1"/>
      <c r="VZY172" s="1"/>
      <c r="VZZ172" s="1"/>
      <c r="WAA172" s="1"/>
      <c r="WAB172" s="1"/>
      <c r="WAC172" s="1"/>
      <c r="WAD172" s="1"/>
      <c r="WAE172" s="1"/>
      <c r="WAF172" s="1"/>
      <c r="WAG172" s="1"/>
      <c r="WAH172" s="1"/>
      <c r="WAI172" s="1"/>
      <c r="WAJ172" s="1"/>
      <c r="WAK172" s="1"/>
      <c r="WAL172" s="1"/>
      <c r="WAM172" s="1"/>
      <c r="WAN172" s="1"/>
      <c r="WAO172" s="1"/>
      <c r="WAP172" s="1"/>
      <c r="WAQ172" s="1"/>
      <c r="WAR172" s="1"/>
      <c r="WAS172" s="1"/>
      <c r="WAT172" s="1"/>
      <c r="WAU172" s="1"/>
      <c r="WAV172" s="1"/>
      <c r="WAW172" s="1"/>
      <c r="WAX172" s="1"/>
      <c r="WAY172" s="1"/>
      <c r="WAZ172" s="1"/>
      <c r="WBA172" s="1"/>
      <c r="WBB172" s="1"/>
      <c r="WBC172" s="1"/>
      <c r="WBD172" s="1"/>
      <c r="WBE172" s="1"/>
      <c r="WBF172" s="1"/>
      <c r="WBG172" s="1"/>
      <c r="WBH172" s="1"/>
      <c r="WBI172" s="1"/>
      <c r="WBJ172" s="1"/>
      <c r="WBK172" s="1"/>
      <c r="WBL172" s="1"/>
      <c r="WBM172" s="1"/>
      <c r="WBN172" s="1"/>
      <c r="WBO172" s="1"/>
      <c r="WBP172" s="1"/>
      <c r="WBQ172" s="1"/>
      <c r="WBR172" s="1"/>
      <c r="WBS172" s="1"/>
      <c r="WBT172" s="1"/>
      <c r="WBU172" s="1"/>
      <c r="WBV172" s="1"/>
      <c r="WBW172" s="1"/>
      <c r="WBX172" s="1"/>
      <c r="WBY172" s="1"/>
      <c r="WBZ172" s="1"/>
      <c r="WCA172" s="1"/>
      <c r="WCB172" s="1"/>
      <c r="WCC172" s="1"/>
      <c r="WCD172" s="1"/>
      <c r="WCE172" s="1"/>
      <c r="WCF172" s="1"/>
      <c r="WCG172" s="1"/>
      <c r="WCH172" s="1"/>
      <c r="WCI172" s="1"/>
      <c r="WCJ172" s="1"/>
      <c r="WCK172" s="1"/>
      <c r="WCL172" s="1"/>
      <c r="WCM172" s="1"/>
      <c r="WCN172" s="1"/>
      <c r="WCO172" s="1"/>
      <c r="WCP172" s="1"/>
      <c r="WCQ172" s="1"/>
      <c r="WCR172" s="1"/>
      <c r="WCS172" s="1"/>
      <c r="WCT172" s="1"/>
      <c r="WCU172" s="1"/>
      <c r="WCV172" s="1"/>
      <c r="WCW172" s="1"/>
      <c r="WCX172" s="1"/>
      <c r="WCY172" s="1"/>
      <c r="WCZ172" s="1"/>
      <c r="WDA172" s="1"/>
      <c r="WDB172" s="1"/>
      <c r="WDC172" s="1"/>
      <c r="WDD172" s="1"/>
      <c r="WDE172" s="1"/>
      <c r="WDF172" s="1"/>
      <c r="WDG172" s="1"/>
      <c r="WDH172" s="1"/>
      <c r="WDI172" s="1"/>
      <c r="WDJ172" s="1"/>
      <c r="WDK172" s="1"/>
      <c r="WDL172" s="1"/>
      <c r="WDM172" s="1"/>
      <c r="WDN172" s="1"/>
      <c r="WDO172" s="1"/>
      <c r="WDP172" s="1"/>
      <c r="WDQ172" s="1"/>
      <c r="WDR172" s="1"/>
      <c r="WDS172" s="1"/>
      <c r="WDT172" s="1"/>
      <c r="WDU172" s="1"/>
      <c r="WDV172" s="1"/>
      <c r="WDW172" s="1"/>
      <c r="WDX172" s="1"/>
      <c r="WDY172" s="1"/>
      <c r="WDZ172" s="1"/>
      <c r="WEA172" s="1"/>
      <c r="WEB172" s="1"/>
      <c r="WEC172" s="1"/>
      <c r="WED172" s="1"/>
      <c r="WEE172" s="1"/>
      <c r="WEF172" s="1"/>
      <c r="WEG172" s="1"/>
      <c r="WEH172" s="1"/>
      <c r="WEI172" s="1"/>
      <c r="WEJ172" s="1"/>
      <c r="WEK172" s="1"/>
      <c r="WEL172" s="1"/>
      <c r="WEM172" s="1"/>
      <c r="WEN172" s="1"/>
      <c r="WEO172" s="1"/>
      <c r="WEP172" s="1"/>
      <c r="WEQ172" s="1"/>
      <c r="WER172" s="1"/>
      <c r="WES172" s="1"/>
      <c r="WET172" s="1"/>
      <c r="WEU172" s="1"/>
      <c r="WEV172" s="1"/>
      <c r="WEW172" s="1"/>
      <c r="WEX172" s="1"/>
      <c r="WEY172" s="1"/>
      <c r="WEZ172" s="1"/>
      <c r="WFA172" s="1"/>
      <c r="WFB172" s="1"/>
      <c r="WFC172" s="1"/>
      <c r="WFD172" s="1"/>
      <c r="WFE172" s="1"/>
      <c r="WFF172" s="1"/>
      <c r="WFG172" s="1"/>
      <c r="WFH172" s="1"/>
      <c r="WFI172" s="1"/>
      <c r="WFJ172" s="1"/>
      <c r="WFK172" s="1"/>
      <c r="WFL172" s="1"/>
      <c r="WFM172" s="1"/>
      <c r="WFN172" s="1"/>
      <c r="WFO172" s="1"/>
      <c r="WFP172" s="1"/>
      <c r="WFQ172" s="1"/>
      <c r="WFR172" s="1"/>
      <c r="WFS172" s="1"/>
      <c r="WFT172" s="1"/>
      <c r="WFU172" s="1"/>
      <c r="WFV172" s="1"/>
      <c r="WFW172" s="1"/>
      <c r="WFX172" s="1"/>
      <c r="WFY172" s="1"/>
      <c r="WFZ172" s="1"/>
      <c r="WGA172" s="1"/>
      <c r="WGB172" s="1"/>
      <c r="WGC172" s="1"/>
      <c r="WGD172" s="1"/>
      <c r="WGE172" s="1"/>
      <c r="WGF172" s="1"/>
      <c r="WGG172" s="1"/>
      <c r="WGH172" s="1"/>
      <c r="WGI172" s="1"/>
      <c r="WGJ172" s="1"/>
      <c r="WGK172" s="1"/>
      <c r="WGL172" s="1"/>
      <c r="WGM172" s="1"/>
      <c r="WGN172" s="1"/>
      <c r="WGO172" s="1"/>
      <c r="WGP172" s="1"/>
      <c r="WGQ172" s="1"/>
      <c r="WGR172" s="1"/>
      <c r="WGS172" s="1"/>
      <c r="WGT172" s="1"/>
      <c r="WGU172" s="1"/>
      <c r="WGV172" s="1"/>
      <c r="WGW172" s="1"/>
      <c r="WGX172" s="1"/>
      <c r="WGY172" s="1"/>
      <c r="WGZ172" s="1"/>
      <c r="WHA172" s="1"/>
      <c r="WHB172" s="1"/>
      <c r="WHC172" s="1"/>
      <c r="WHD172" s="1"/>
      <c r="WHE172" s="1"/>
      <c r="WHF172" s="1"/>
      <c r="WHG172" s="1"/>
      <c r="WHH172" s="1"/>
      <c r="WHI172" s="1"/>
      <c r="WHJ172" s="1"/>
      <c r="WHK172" s="1"/>
      <c r="WHL172" s="1"/>
      <c r="WHM172" s="1"/>
      <c r="WHN172" s="1"/>
      <c r="WHO172" s="1"/>
      <c r="WHP172" s="1"/>
      <c r="WHQ172" s="1"/>
      <c r="WHR172" s="1"/>
      <c r="WHS172" s="1"/>
      <c r="WHT172" s="1"/>
      <c r="WHU172" s="1"/>
      <c r="WHV172" s="1"/>
      <c r="WHW172" s="1"/>
      <c r="WHX172" s="1"/>
      <c r="WHY172" s="1"/>
      <c r="WHZ172" s="1"/>
      <c r="WIA172" s="1"/>
      <c r="WIB172" s="1"/>
      <c r="WIC172" s="1"/>
      <c r="WID172" s="1"/>
      <c r="WIE172" s="1"/>
      <c r="WIF172" s="1"/>
      <c r="WIG172" s="1"/>
      <c r="WIH172" s="1"/>
      <c r="WII172" s="1"/>
      <c r="WIJ172" s="1"/>
      <c r="WIK172" s="1"/>
      <c r="WIL172" s="1"/>
      <c r="WIM172" s="1"/>
      <c r="WIN172" s="1"/>
      <c r="WIO172" s="1"/>
      <c r="WIP172" s="1"/>
      <c r="WIQ172" s="1"/>
      <c r="WIR172" s="1"/>
      <c r="WIS172" s="1"/>
      <c r="WIT172" s="1"/>
      <c r="WIU172" s="1"/>
      <c r="WIV172" s="1"/>
      <c r="WIW172" s="1"/>
      <c r="WIX172" s="1"/>
      <c r="WIY172" s="1"/>
      <c r="WIZ172" s="1"/>
      <c r="WJA172" s="1"/>
      <c r="WJB172" s="1"/>
      <c r="WJC172" s="1"/>
      <c r="WJD172" s="1"/>
      <c r="WJE172" s="1"/>
      <c r="WJF172" s="1"/>
      <c r="WJG172" s="1"/>
      <c r="WJH172" s="1"/>
      <c r="WJI172" s="1"/>
      <c r="WJJ172" s="1"/>
      <c r="WJK172" s="1"/>
      <c r="WJL172" s="1"/>
      <c r="WJM172" s="1"/>
      <c r="WJN172" s="1"/>
      <c r="WJO172" s="1"/>
      <c r="WJP172" s="1"/>
      <c r="WJQ172" s="1"/>
      <c r="WJR172" s="1"/>
      <c r="WJS172" s="1"/>
      <c r="WJT172" s="1"/>
      <c r="WJU172" s="1"/>
      <c r="WJV172" s="1"/>
      <c r="WJW172" s="1"/>
      <c r="WJX172" s="1"/>
      <c r="WJY172" s="1"/>
      <c r="WJZ172" s="1"/>
      <c r="WKA172" s="1"/>
      <c r="WKB172" s="1"/>
      <c r="WKC172" s="1"/>
      <c r="WKD172" s="1"/>
      <c r="WKE172" s="1"/>
      <c r="WKF172" s="1"/>
      <c r="WKG172" s="1"/>
      <c r="WKH172" s="1"/>
      <c r="WKI172" s="1"/>
      <c r="WKJ172" s="1"/>
      <c r="WKK172" s="1"/>
      <c r="WKL172" s="1"/>
      <c r="WKM172" s="1"/>
      <c r="WKN172" s="1"/>
      <c r="WKO172" s="1"/>
      <c r="WKP172" s="1"/>
      <c r="WKQ172" s="1"/>
      <c r="WKR172" s="1"/>
      <c r="WKS172" s="1"/>
      <c r="WKT172" s="1"/>
      <c r="WKU172" s="1"/>
      <c r="WKV172" s="1"/>
      <c r="WKW172" s="1"/>
      <c r="WKX172" s="1"/>
      <c r="WKY172" s="1"/>
      <c r="WKZ172" s="1"/>
      <c r="WLA172" s="1"/>
      <c r="WLB172" s="1"/>
      <c r="WLC172" s="1"/>
      <c r="WLD172" s="1"/>
      <c r="WLE172" s="1"/>
      <c r="WLF172" s="1"/>
      <c r="WLG172" s="1"/>
      <c r="WLH172" s="1"/>
      <c r="WLI172" s="1"/>
      <c r="WLJ172" s="1"/>
      <c r="WLK172" s="1"/>
      <c r="WLL172" s="1"/>
      <c r="WLM172" s="1"/>
      <c r="WLN172" s="1"/>
      <c r="WLO172" s="1"/>
      <c r="WLP172" s="1"/>
      <c r="WLQ172" s="1"/>
      <c r="WLR172" s="1"/>
      <c r="WLS172" s="1"/>
      <c r="WLT172" s="1"/>
      <c r="WLU172" s="1"/>
      <c r="WLV172" s="1"/>
      <c r="WLW172" s="1"/>
      <c r="WLX172" s="1"/>
      <c r="WLY172" s="1"/>
      <c r="WLZ172" s="1"/>
      <c r="WMA172" s="1"/>
      <c r="WMB172" s="1"/>
      <c r="WMC172" s="1"/>
      <c r="WMD172" s="1"/>
      <c r="WME172" s="1"/>
      <c r="WMF172" s="1"/>
      <c r="WMG172" s="1"/>
      <c r="WMH172" s="1"/>
      <c r="WMI172" s="1"/>
      <c r="WMJ172" s="1"/>
      <c r="WMK172" s="1"/>
      <c r="WML172" s="1"/>
      <c r="WMM172" s="1"/>
      <c r="WMN172" s="1"/>
      <c r="WMO172" s="1"/>
      <c r="WMP172" s="1"/>
      <c r="WMQ172" s="1"/>
      <c r="WMR172" s="1"/>
      <c r="WMS172" s="1"/>
      <c r="WMT172" s="1"/>
      <c r="WMU172" s="1"/>
      <c r="WMV172" s="1"/>
      <c r="WMW172" s="1"/>
      <c r="WMX172" s="1"/>
      <c r="WMY172" s="1"/>
      <c r="WMZ172" s="1"/>
      <c r="WNA172" s="1"/>
      <c r="WNB172" s="1"/>
      <c r="WNC172" s="1"/>
      <c r="WND172" s="1"/>
      <c r="WNE172" s="1"/>
      <c r="WNF172" s="1"/>
      <c r="WNG172" s="1"/>
      <c r="WNH172" s="1"/>
      <c r="WNI172" s="1"/>
      <c r="WNJ172" s="1"/>
      <c r="WNK172" s="1"/>
      <c r="WNL172" s="1"/>
      <c r="WNM172" s="1"/>
      <c r="WNN172" s="1"/>
      <c r="WNO172" s="1"/>
      <c r="WNP172" s="1"/>
      <c r="WNQ172" s="1"/>
      <c r="WNR172" s="1"/>
      <c r="WNS172" s="1"/>
      <c r="WNT172" s="1"/>
      <c r="WNU172" s="1"/>
      <c r="WNV172" s="1"/>
      <c r="WNW172" s="1"/>
      <c r="WNX172" s="1"/>
      <c r="WNY172" s="1"/>
      <c r="WNZ172" s="1"/>
      <c r="WOA172" s="1"/>
      <c r="WOB172" s="1"/>
      <c r="WOC172" s="1"/>
      <c r="WOD172" s="1"/>
      <c r="WOE172" s="1"/>
      <c r="WOF172" s="1"/>
      <c r="WOG172" s="1"/>
      <c r="WOH172" s="1"/>
      <c r="WOI172" s="1"/>
      <c r="WOJ172" s="1"/>
      <c r="WOK172" s="1"/>
      <c r="WOL172" s="1"/>
      <c r="WOM172" s="1"/>
      <c r="WON172" s="1"/>
      <c r="WOO172" s="1"/>
      <c r="WOP172" s="1"/>
      <c r="WOQ172" s="1"/>
      <c r="WOR172" s="1"/>
      <c r="WOS172" s="1"/>
      <c r="WOT172" s="1"/>
      <c r="WOU172" s="1"/>
      <c r="WOV172" s="1"/>
      <c r="WOW172" s="1"/>
      <c r="WOX172" s="1"/>
      <c r="WOY172" s="1"/>
      <c r="WOZ172" s="1"/>
      <c r="WPA172" s="1"/>
      <c r="WPB172" s="1"/>
      <c r="WPC172" s="1"/>
      <c r="WPD172" s="1"/>
      <c r="WPE172" s="1"/>
      <c r="WPF172" s="1"/>
      <c r="WPG172" s="1"/>
      <c r="WPH172" s="1"/>
      <c r="WPI172" s="1"/>
      <c r="WPJ172" s="1"/>
      <c r="WPK172" s="1"/>
      <c r="WPL172" s="1"/>
      <c r="WPM172" s="1"/>
      <c r="WPN172" s="1"/>
      <c r="WPO172" s="1"/>
      <c r="WPP172" s="1"/>
      <c r="WPQ172" s="1"/>
      <c r="WPR172" s="1"/>
      <c r="WPS172" s="1"/>
      <c r="WPT172" s="1"/>
      <c r="WPU172" s="1"/>
      <c r="WPV172" s="1"/>
      <c r="WPW172" s="1"/>
      <c r="WPX172" s="1"/>
      <c r="WPY172" s="1"/>
      <c r="WPZ172" s="1"/>
      <c r="WQA172" s="1"/>
      <c r="WQB172" s="1"/>
      <c r="WQC172" s="1"/>
      <c r="WQD172" s="1"/>
      <c r="WQE172" s="1"/>
      <c r="WQF172" s="1"/>
      <c r="WQG172" s="1"/>
      <c r="WQH172" s="1"/>
      <c r="WQI172" s="1"/>
      <c r="WQJ172" s="1"/>
      <c r="WQK172" s="1"/>
      <c r="WQL172" s="1"/>
      <c r="WQM172" s="1"/>
      <c r="WQN172" s="1"/>
      <c r="WQO172" s="1"/>
      <c r="WQP172" s="1"/>
      <c r="WQQ172" s="1"/>
      <c r="WQR172" s="1"/>
      <c r="WQS172" s="1"/>
      <c r="WQT172" s="1"/>
      <c r="WQU172" s="1"/>
      <c r="WQV172" s="1"/>
      <c r="WQW172" s="1"/>
      <c r="WQX172" s="1"/>
      <c r="WQY172" s="1"/>
      <c r="WQZ172" s="1"/>
      <c r="WRA172" s="1"/>
      <c r="WRB172" s="1"/>
      <c r="WRC172" s="1"/>
      <c r="WRD172" s="1"/>
      <c r="WRE172" s="1"/>
      <c r="WRF172" s="1"/>
      <c r="WRG172" s="1"/>
      <c r="WRH172" s="1"/>
      <c r="WRI172" s="1"/>
      <c r="WRJ172" s="1"/>
      <c r="WRK172" s="1"/>
      <c r="WRL172" s="1"/>
      <c r="WRM172" s="1"/>
      <c r="WRN172" s="1"/>
      <c r="WRO172" s="1"/>
      <c r="WRP172" s="1"/>
      <c r="WRQ172" s="1"/>
      <c r="WRR172" s="1"/>
      <c r="WRS172" s="1"/>
      <c r="WRT172" s="1"/>
      <c r="WRU172" s="1"/>
      <c r="WRV172" s="1"/>
      <c r="WRW172" s="1"/>
      <c r="WRX172" s="1"/>
      <c r="WRY172" s="1"/>
      <c r="WRZ172" s="1"/>
      <c r="WSA172" s="1"/>
      <c r="WSB172" s="1"/>
      <c r="WSC172" s="1"/>
      <c r="WSD172" s="1"/>
      <c r="WSE172" s="1"/>
      <c r="WSF172" s="1"/>
      <c r="WSG172" s="1"/>
      <c r="WSH172" s="1"/>
      <c r="WSI172" s="1"/>
      <c r="WSJ172" s="1"/>
      <c r="WSK172" s="1"/>
      <c r="WSL172" s="1"/>
      <c r="WSM172" s="1"/>
      <c r="WSN172" s="1"/>
      <c r="WSO172" s="1"/>
      <c r="WSP172" s="1"/>
      <c r="WSQ172" s="1"/>
      <c r="WSR172" s="1"/>
      <c r="WSS172" s="1"/>
      <c r="WST172" s="1"/>
      <c r="WSU172" s="1"/>
      <c r="WSV172" s="1"/>
      <c r="WSW172" s="1"/>
      <c r="WSX172" s="1"/>
      <c r="WSY172" s="1"/>
      <c r="WSZ172" s="1"/>
      <c r="WTA172" s="1"/>
      <c r="WTB172" s="1"/>
      <c r="WTC172" s="1"/>
      <c r="WTD172" s="1"/>
      <c r="WTE172" s="1"/>
      <c r="WTF172" s="1"/>
      <c r="WTG172" s="1"/>
      <c r="WTH172" s="1"/>
      <c r="WTI172" s="1"/>
      <c r="WTJ172" s="1"/>
      <c r="WTK172" s="1"/>
      <c r="WTL172" s="1"/>
      <c r="WTM172" s="1"/>
      <c r="WTN172" s="1"/>
      <c r="WTO172" s="1"/>
      <c r="WTP172" s="1"/>
      <c r="WTQ172" s="1"/>
      <c r="WTR172" s="1"/>
      <c r="WTS172" s="1"/>
      <c r="WTT172" s="1"/>
      <c r="WTU172" s="1"/>
      <c r="WTV172" s="1"/>
      <c r="WTW172" s="1"/>
      <c r="WTX172" s="1"/>
      <c r="WTY172" s="1"/>
      <c r="WTZ172" s="1"/>
      <c r="WUA172" s="1"/>
      <c r="WUB172" s="1"/>
      <c r="WUC172" s="1"/>
      <c r="WUD172" s="1"/>
      <c r="WUE172" s="1"/>
      <c r="WUF172" s="1"/>
      <c r="WUG172" s="1"/>
      <c r="WUH172" s="1"/>
      <c r="WUI172" s="1"/>
      <c r="WUJ172" s="1"/>
      <c r="WUK172" s="1"/>
      <c r="WUL172" s="1"/>
      <c r="WUM172" s="1"/>
      <c r="WUN172" s="1"/>
      <c r="WUO172" s="1"/>
      <c r="WUP172" s="1"/>
      <c r="WUQ172" s="1"/>
      <c r="WUR172" s="1"/>
      <c r="WUS172" s="1"/>
      <c r="WUT172" s="1"/>
      <c r="WUU172" s="1"/>
      <c r="WUV172" s="1"/>
      <c r="WUW172" s="1"/>
      <c r="WUX172" s="1"/>
      <c r="WUY172" s="1"/>
      <c r="WUZ172" s="1"/>
      <c r="WVA172" s="1"/>
      <c r="WVB172" s="1"/>
      <c r="WVC172" s="1"/>
      <c r="WVD172" s="1"/>
      <c r="WVE172" s="1"/>
      <c r="WVF172" s="1"/>
      <c r="WVG172" s="1"/>
      <c r="WVH172" s="1"/>
      <c r="WVI172" s="1"/>
      <c r="WVJ172" s="1"/>
      <c r="WVK172" s="1"/>
      <c r="WVL172" s="1"/>
      <c r="WVM172" s="1"/>
      <c r="WVN172" s="1"/>
      <c r="WVO172" s="1"/>
      <c r="WVP172" s="1"/>
      <c r="WVQ172" s="1"/>
      <c r="WVR172" s="1"/>
      <c r="WVS172" s="1"/>
      <c r="WVT172" s="1"/>
      <c r="WVU172" s="1"/>
      <c r="WVV172" s="1"/>
      <c r="WVW172" s="1"/>
      <c r="WVX172" s="1"/>
      <c r="WVY172" s="1"/>
      <c r="WVZ172" s="1"/>
      <c r="WWA172" s="1"/>
      <c r="WWB172" s="1"/>
      <c r="WWC172" s="1"/>
      <c r="WWD172" s="1"/>
      <c r="WWE172" s="1"/>
      <c r="WWF172" s="1"/>
      <c r="WWG172" s="1"/>
      <c r="WWH172" s="1"/>
      <c r="WWI172" s="1"/>
      <c r="WWJ172" s="1"/>
      <c r="WWK172" s="1"/>
      <c r="WWL172" s="1"/>
      <c r="WWM172" s="1"/>
      <c r="WWN172" s="1"/>
      <c r="WWO172" s="1"/>
      <c r="WWP172" s="1"/>
      <c r="WWQ172" s="1"/>
      <c r="WWR172" s="1"/>
      <c r="WWS172" s="1"/>
      <c r="WWT172" s="1"/>
      <c r="WWU172" s="1"/>
      <c r="WWV172" s="1"/>
      <c r="WWW172" s="1"/>
      <c r="WWX172" s="1"/>
      <c r="WWY172" s="1"/>
      <c r="WWZ172" s="1"/>
      <c r="WXA172" s="1"/>
      <c r="WXB172" s="1"/>
      <c r="WXC172" s="1"/>
      <c r="WXD172" s="1"/>
      <c r="WXE172" s="1"/>
      <c r="WXF172" s="1"/>
      <c r="WXG172" s="1"/>
      <c r="WXH172" s="1"/>
      <c r="WXI172" s="1"/>
      <c r="WXJ172" s="1"/>
      <c r="WXK172" s="1"/>
      <c r="WXL172" s="1"/>
      <c r="WXM172" s="1"/>
      <c r="WXN172" s="1"/>
      <c r="WXO172" s="1"/>
      <c r="WXP172" s="1"/>
      <c r="WXQ172" s="1"/>
      <c r="WXR172" s="1"/>
      <c r="WXS172" s="1"/>
      <c r="WXT172" s="1"/>
      <c r="WXU172" s="1"/>
      <c r="WXV172" s="1"/>
      <c r="WXW172" s="1"/>
      <c r="WXX172" s="1"/>
      <c r="WXY172" s="1"/>
      <c r="WXZ172" s="1"/>
      <c r="WYA172" s="1"/>
      <c r="WYB172" s="1"/>
      <c r="WYC172" s="1"/>
      <c r="WYD172" s="1"/>
      <c r="WYE172" s="1"/>
      <c r="WYF172" s="1"/>
      <c r="WYG172" s="1"/>
      <c r="WYH172" s="1"/>
      <c r="WYI172" s="1"/>
      <c r="WYJ172" s="1"/>
      <c r="WYK172" s="1"/>
      <c r="WYL172" s="1"/>
      <c r="WYM172" s="1"/>
      <c r="WYN172" s="1"/>
      <c r="WYO172" s="1"/>
      <c r="WYP172" s="1"/>
      <c r="WYQ172" s="1"/>
      <c r="WYR172" s="1"/>
      <c r="WYS172" s="1"/>
      <c r="WYT172" s="1"/>
      <c r="WYU172" s="1"/>
      <c r="WYV172" s="1"/>
      <c r="WYW172" s="1"/>
      <c r="WYX172" s="1"/>
      <c r="WYY172" s="1"/>
      <c r="WYZ172" s="1"/>
      <c r="WZA172" s="1"/>
      <c r="WZB172" s="1"/>
      <c r="WZC172" s="1"/>
      <c r="WZD172" s="1"/>
      <c r="WZE172" s="1"/>
      <c r="WZF172" s="1"/>
      <c r="WZG172" s="1"/>
      <c r="WZH172" s="1"/>
      <c r="WZI172" s="1"/>
      <c r="WZJ172" s="1"/>
      <c r="WZK172" s="1"/>
      <c r="WZL172" s="1"/>
      <c r="WZM172" s="1"/>
      <c r="WZN172" s="1"/>
      <c r="WZO172" s="1"/>
      <c r="WZP172" s="1"/>
      <c r="WZQ172" s="1"/>
      <c r="WZR172" s="1"/>
      <c r="WZS172" s="1"/>
      <c r="WZT172" s="1"/>
      <c r="WZU172" s="1"/>
      <c r="WZV172" s="1"/>
      <c r="WZW172" s="1"/>
      <c r="WZX172" s="1"/>
      <c r="WZY172" s="1"/>
      <c r="WZZ172" s="1"/>
      <c r="XAA172" s="1"/>
      <c r="XAB172" s="1"/>
      <c r="XAC172" s="1"/>
      <c r="XAD172" s="1"/>
      <c r="XAE172" s="1"/>
      <c r="XAF172" s="1"/>
      <c r="XAG172" s="1"/>
      <c r="XAH172" s="1"/>
      <c r="XAI172" s="1"/>
      <c r="XAJ172" s="1"/>
      <c r="XAK172" s="1"/>
      <c r="XAL172" s="1"/>
      <c r="XAM172" s="1"/>
      <c r="XAN172" s="1"/>
      <c r="XAO172" s="1"/>
      <c r="XAP172" s="1"/>
      <c r="XAQ172" s="1"/>
      <c r="XAR172" s="1"/>
      <c r="XAS172" s="1"/>
      <c r="XAT172" s="1"/>
      <c r="XAU172" s="1"/>
      <c r="XAV172" s="1"/>
      <c r="XAW172" s="1"/>
      <c r="XAX172" s="1"/>
      <c r="XAY172" s="1"/>
      <c r="XAZ172" s="1"/>
      <c r="XBA172" s="1"/>
      <c r="XBB172" s="1"/>
      <c r="XBC172" s="1"/>
      <c r="XBD172" s="1"/>
      <c r="XBE172" s="1"/>
      <c r="XBF172" s="1"/>
      <c r="XBG172" s="1"/>
      <c r="XBH172" s="1"/>
      <c r="XBI172" s="1"/>
      <c r="XBJ172" s="1"/>
      <c r="XBK172" s="1"/>
      <c r="XBL172" s="1"/>
      <c r="XBM172" s="1"/>
      <c r="XBN172" s="1"/>
      <c r="XBO172" s="1"/>
      <c r="XBP172" s="1"/>
      <c r="XBQ172" s="1"/>
      <c r="XBR172" s="1"/>
      <c r="XBS172" s="1"/>
      <c r="XBT172" s="1"/>
      <c r="XBU172" s="1"/>
      <c r="XBV172" s="1"/>
      <c r="XBW172" s="1"/>
      <c r="XBX172" s="1"/>
      <c r="XBY172" s="1"/>
      <c r="XBZ172" s="1"/>
      <c r="XCA172" s="1"/>
      <c r="XCB172" s="1"/>
      <c r="XCC172" s="1"/>
      <c r="XCD172" s="1"/>
      <c r="XCE172" s="1"/>
      <c r="XCF172" s="1"/>
      <c r="XCG172" s="1"/>
      <c r="XCH172" s="1"/>
      <c r="XCI172" s="1"/>
      <c r="XCJ172" s="1"/>
      <c r="XCK172" s="1"/>
      <c r="XCL172" s="1"/>
      <c r="XCM172" s="1"/>
      <c r="XCN172" s="1"/>
      <c r="XCO172" s="1"/>
      <c r="XCP172" s="1"/>
      <c r="XCQ172" s="1"/>
      <c r="XCR172" s="1"/>
      <c r="XCS172" s="1"/>
      <c r="XCT172" s="1"/>
      <c r="XCU172" s="1"/>
      <c r="XCV172" s="1"/>
      <c r="XCW172" s="1"/>
      <c r="XCX172" s="1"/>
      <c r="XCY172" s="1"/>
      <c r="XCZ172" s="1"/>
      <c r="XDA172" s="1"/>
      <c r="XDB172" s="1"/>
      <c r="XDC172" s="1"/>
      <c r="XDD172" s="1"/>
      <c r="XDE172" s="1"/>
      <c r="XDF172" s="1"/>
      <c r="XDG172" s="1"/>
      <c r="XDH172" s="1"/>
      <c r="XDI172" s="1"/>
      <c r="XDJ172" s="1"/>
      <c r="XDK172" s="1"/>
      <c r="XDL172" s="1"/>
      <c r="XDM172" s="1"/>
      <c r="XDN172" s="1"/>
      <c r="XDO172" s="1"/>
      <c r="XDP172" s="1"/>
      <c r="XDQ172" s="1"/>
      <c r="XDR172" s="1"/>
      <c r="XDS172" s="1"/>
      <c r="XDT172" s="1"/>
      <c r="XDU172" s="1"/>
      <c r="XDV172" s="1"/>
      <c r="XDW172" s="1"/>
      <c r="XDX172" s="1"/>
      <c r="XDY172" s="1"/>
      <c r="XDZ172" s="1"/>
      <c r="XEA172" s="1"/>
      <c r="XEB172" s="1"/>
      <c r="XEC172" s="1"/>
      <c r="XED172" s="1"/>
      <c r="XEE172" s="1"/>
      <c r="XEF172" s="1"/>
      <c r="XEG172" s="1"/>
      <c r="XEH172" s="1"/>
      <c r="XEI172" s="1"/>
      <c r="XEJ172" s="1"/>
      <c r="XEK172" s="1"/>
      <c r="XEL172" s="1"/>
      <c r="XEM172" s="1"/>
      <c r="XEN172" s="1"/>
      <c r="XEO172" s="1"/>
      <c r="XEP172" s="1"/>
      <c r="XEQ172" s="1"/>
      <c r="XER172" s="1"/>
      <c r="XES172" s="1"/>
      <c r="XET172" s="1"/>
      <c r="XEU172" s="1"/>
    </row>
    <row r="173" spans="2:16375" s="397" customFormat="1" outlineLevel="1" x14ac:dyDescent="0.2">
      <c r="B173" s="1"/>
      <c r="C173" s="412"/>
      <c r="D173" s="747" t="s">
        <v>544</v>
      </c>
      <c r="E173" s="546"/>
      <c r="F173" s="547"/>
      <c r="G173" s="747"/>
      <c r="H173" s="546"/>
      <c r="I173" s="547"/>
      <c r="J173" s="748"/>
      <c r="K173" s="546"/>
      <c r="L173" s="547"/>
      <c r="M173" s="749" t="s">
        <v>499</v>
      </c>
      <c r="N173" s="750"/>
      <c r="O173" s="750"/>
      <c r="P173" s="750"/>
      <c r="Q173" s="751"/>
      <c r="R173" s="751"/>
      <c r="S173" s="752"/>
      <c r="T173" s="752"/>
      <c r="U173" s="752"/>
      <c r="V173" s="752"/>
      <c r="W173" s="752"/>
      <c r="X173" s="752"/>
      <c r="Y173" s="761"/>
      <c r="Z173" s="752"/>
      <c r="AA173" s="752"/>
      <c r="AB173" s="752"/>
      <c r="AC173" s="753"/>
      <c r="AD173" s="753"/>
      <c r="AE173" s="753">
        <f>SUM(AE174:AE177)</f>
        <v>143897.95000000001</v>
      </c>
      <c r="AF173" s="546"/>
      <c r="AG173" s="547"/>
      <c r="AH173" s="134">
        <f>AE173/$AE$190</f>
        <v>3.7742644165519659E-3</v>
      </c>
      <c r="AI173" s="10"/>
      <c r="AJ173" s="1"/>
      <c r="AK173" s="1"/>
      <c r="AL173" s="928"/>
      <c r="AM173" s="928"/>
      <c r="AN173" s="931"/>
      <c r="AO173" s="504"/>
      <c r="AP173" s="1"/>
      <c r="AQ173" s="1"/>
      <c r="AR173" s="1"/>
      <c r="AS173" s="1"/>
      <c r="AT173" s="1"/>
      <c r="AU173" s="1"/>
      <c r="AV173" s="1"/>
      <c r="AW173" s="1"/>
      <c r="AX173" s="119"/>
      <c r="AY173" s="119"/>
      <c r="AZ173" s="119"/>
      <c r="BA173" s="119"/>
      <c r="BB173" s="119"/>
      <c r="BC173" s="1"/>
      <c r="BD173" s="2"/>
      <c r="BE173" s="1"/>
      <c r="BF173" s="1"/>
      <c r="BG173" s="1"/>
      <c r="BH173" s="1"/>
      <c r="BI173" s="1"/>
      <c r="BJ173" s="1"/>
      <c r="BK173" s="1"/>
      <c r="BL173" s="1"/>
      <c r="BM173" s="1"/>
      <c r="BN173" s="1"/>
      <c r="BO173" s="1"/>
      <c r="BP173" s="1"/>
      <c r="BQ173" s="1"/>
      <c r="BR173" s="1"/>
      <c r="BS173" s="1"/>
      <c r="BT173" s="1"/>
      <c r="BU173" s="1"/>
      <c r="BV173" s="1"/>
      <c r="BW173" s="1"/>
      <c r="BX173" s="1"/>
      <c r="BY173" s="1"/>
      <c r="BZ173" s="1"/>
      <c r="CA173" s="1"/>
      <c r="CB173" s="1"/>
      <c r="CC173" s="1"/>
      <c r="CD173" s="1"/>
      <c r="CE173" s="1"/>
      <c r="CF173" s="1"/>
      <c r="CG173" s="1"/>
      <c r="CH173" s="1"/>
      <c r="CI173" s="1"/>
      <c r="CJ173" s="1"/>
      <c r="CK173" s="1"/>
      <c r="CL173" s="1"/>
      <c r="CM173" s="1"/>
      <c r="CN173" s="1"/>
      <c r="CO173" s="1"/>
      <c r="CP173" s="1"/>
      <c r="CQ173" s="1"/>
      <c r="CR173" s="1"/>
      <c r="CS173" s="1"/>
      <c r="CT173" s="1"/>
      <c r="CU173" s="1"/>
      <c r="CV173" s="1"/>
      <c r="CW173" s="1"/>
      <c r="CX173" s="1"/>
      <c r="CY173" s="1"/>
      <c r="CZ173" s="1"/>
      <c r="DA173" s="1"/>
      <c r="DB173" s="1"/>
      <c r="DC173" s="1"/>
      <c r="DD173" s="1"/>
      <c r="DE173" s="1"/>
      <c r="DF173" s="1"/>
      <c r="DG173" s="1"/>
      <c r="DH173" s="1"/>
      <c r="DI173" s="1"/>
      <c r="DJ173" s="1"/>
      <c r="DK173" s="1"/>
      <c r="DL173" s="1"/>
      <c r="DM173" s="1"/>
      <c r="DN173" s="1"/>
      <c r="DO173" s="1"/>
      <c r="DP173" s="1"/>
      <c r="DQ173" s="1"/>
      <c r="DR173" s="1"/>
      <c r="DS173" s="1"/>
      <c r="DT173" s="1"/>
      <c r="DU173" s="1"/>
      <c r="DV173" s="1"/>
      <c r="DW173" s="1"/>
      <c r="DX173" s="1"/>
      <c r="DY173" s="1"/>
      <c r="DZ173" s="1"/>
      <c r="EA173" s="1"/>
      <c r="EB173" s="1"/>
      <c r="EC173" s="1"/>
      <c r="ED173" s="1"/>
      <c r="EE173" s="1"/>
      <c r="EF173" s="1"/>
      <c r="EG173" s="1"/>
      <c r="EH173" s="1"/>
      <c r="EI173" s="1"/>
      <c r="EJ173" s="1"/>
      <c r="EK173" s="1"/>
      <c r="EL173" s="1"/>
      <c r="EM173" s="1"/>
      <c r="EN173" s="1"/>
      <c r="EO173" s="1"/>
      <c r="EP173" s="1"/>
      <c r="EQ173" s="1"/>
      <c r="ER173" s="1"/>
      <c r="ES173" s="1"/>
      <c r="ET173" s="1"/>
      <c r="EU173" s="1"/>
      <c r="EV173" s="1"/>
      <c r="EW173" s="1"/>
      <c r="EX173" s="1"/>
      <c r="EY173" s="1"/>
      <c r="EZ173" s="1"/>
      <c r="FA173" s="1"/>
      <c r="FB173" s="1"/>
      <c r="FC173" s="1"/>
      <c r="FD173" s="1"/>
      <c r="FE173" s="1"/>
      <c r="FF173" s="1"/>
      <c r="FG173" s="1"/>
      <c r="FH173" s="1"/>
      <c r="FI173" s="1"/>
      <c r="FJ173" s="1"/>
      <c r="FK173" s="1"/>
      <c r="FL173" s="1"/>
      <c r="FM173" s="1"/>
      <c r="FN173" s="1"/>
      <c r="FO173" s="1"/>
      <c r="FP173" s="1"/>
      <c r="FQ173" s="1"/>
      <c r="FR173" s="1"/>
      <c r="FS173" s="1"/>
      <c r="FT173" s="1"/>
      <c r="FU173" s="1"/>
      <c r="FV173" s="1"/>
      <c r="FW173" s="1"/>
      <c r="FX173" s="1"/>
      <c r="FY173" s="1"/>
      <c r="FZ173" s="1"/>
      <c r="GA173" s="1"/>
      <c r="GB173" s="1"/>
      <c r="GC173" s="1"/>
      <c r="GD173" s="1"/>
      <c r="GE173" s="1"/>
      <c r="GF173" s="1"/>
      <c r="GG173" s="1"/>
      <c r="GH173" s="1"/>
      <c r="GI173" s="1"/>
      <c r="GJ173" s="1"/>
      <c r="GK173" s="1"/>
      <c r="GL173" s="1"/>
      <c r="GM173" s="1"/>
      <c r="GN173" s="1"/>
      <c r="GO173" s="1"/>
      <c r="GP173" s="1"/>
      <c r="GQ173" s="1"/>
      <c r="GR173" s="1"/>
      <c r="GS173" s="1"/>
      <c r="GT173" s="1"/>
      <c r="GU173" s="1"/>
      <c r="GV173" s="1"/>
      <c r="GW173" s="1"/>
      <c r="GX173" s="1"/>
      <c r="GY173" s="1"/>
      <c r="GZ173" s="1"/>
      <c r="HA173" s="1"/>
      <c r="HB173" s="1"/>
      <c r="HC173" s="1"/>
      <c r="HD173" s="1"/>
      <c r="HE173" s="1"/>
      <c r="HF173" s="1"/>
      <c r="HG173" s="1"/>
      <c r="HH173" s="1"/>
      <c r="HI173" s="1"/>
      <c r="HJ173" s="1"/>
      <c r="HK173" s="1"/>
      <c r="HL173" s="1"/>
      <c r="HM173" s="1"/>
      <c r="HN173" s="1"/>
      <c r="HO173" s="1"/>
      <c r="HP173" s="1"/>
      <c r="HQ173" s="1"/>
      <c r="HR173" s="1"/>
      <c r="HS173" s="1"/>
      <c r="HT173" s="1"/>
      <c r="HU173" s="1"/>
      <c r="HV173" s="1"/>
      <c r="HW173" s="1"/>
      <c r="HX173" s="1"/>
      <c r="HY173" s="1"/>
      <c r="HZ173" s="1"/>
      <c r="IA173" s="1"/>
      <c r="IB173" s="1"/>
      <c r="IC173" s="1"/>
      <c r="ID173" s="1"/>
      <c r="IE173" s="1"/>
      <c r="IF173" s="1"/>
      <c r="IG173" s="1"/>
      <c r="IH173" s="1"/>
      <c r="II173" s="1"/>
      <c r="IJ173" s="1"/>
      <c r="IK173" s="1"/>
      <c r="IL173" s="1"/>
      <c r="IM173" s="1"/>
      <c r="IN173" s="1"/>
      <c r="IO173" s="1"/>
      <c r="IP173" s="1"/>
      <c r="IQ173" s="1"/>
      <c r="IR173" s="1"/>
      <c r="IS173" s="1"/>
      <c r="IT173" s="1"/>
      <c r="IU173" s="1"/>
      <c r="IV173" s="1"/>
      <c r="IW173" s="1"/>
      <c r="IX173" s="1"/>
      <c r="IY173" s="1"/>
      <c r="IZ173" s="1"/>
      <c r="JA173" s="1"/>
      <c r="JB173" s="1"/>
      <c r="JC173" s="1"/>
      <c r="JD173" s="1"/>
      <c r="JE173" s="1"/>
      <c r="JF173" s="1"/>
      <c r="JG173" s="1"/>
      <c r="JH173" s="1"/>
      <c r="JI173" s="1"/>
      <c r="JJ173" s="1"/>
      <c r="JK173" s="1"/>
      <c r="JL173" s="1"/>
      <c r="JM173" s="1"/>
      <c r="JN173" s="1"/>
      <c r="JO173" s="1"/>
      <c r="JP173" s="1"/>
      <c r="JQ173" s="1"/>
      <c r="JR173" s="1"/>
      <c r="JS173" s="1"/>
      <c r="JT173" s="1"/>
      <c r="JU173" s="1"/>
      <c r="JV173" s="1"/>
      <c r="JW173" s="1"/>
      <c r="JX173" s="1"/>
      <c r="JY173" s="1"/>
      <c r="JZ173" s="1"/>
      <c r="KA173" s="1"/>
      <c r="KB173" s="1"/>
      <c r="KC173" s="1"/>
      <c r="KD173" s="1"/>
      <c r="KE173" s="1"/>
      <c r="KF173" s="1"/>
      <c r="KG173" s="1"/>
      <c r="KH173" s="1"/>
      <c r="KI173" s="1"/>
      <c r="KJ173" s="1"/>
      <c r="KK173" s="1"/>
      <c r="KL173" s="1"/>
      <c r="KM173" s="1"/>
      <c r="KN173" s="1"/>
      <c r="KO173" s="1"/>
      <c r="KP173" s="1"/>
      <c r="KQ173" s="1"/>
      <c r="KR173" s="1"/>
      <c r="KS173" s="1"/>
      <c r="KT173" s="1"/>
      <c r="KU173" s="1"/>
      <c r="KV173" s="1"/>
      <c r="KW173" s="1"/>
      <c r="KX173" s="1"/>
      <c r="KY173" s="1"/>
      <c r="KZ173" s="1"/>
      <c r="LA173" s="1"/>
      <c r="LB173" s="1"/>
      <c r="LC173" s="1"/>
      <c r="LD173" s="1"/>
      <c r="LE173" s="1"/>
      <c r="LF173" s="1"/>
      <c r="LG173" s="1"/>
      <c r="LH173" s="1"/>
      <c r="LI173" s="1"/>
      <c r="LJ173" s="1"/>
      <c r="LK173" s="1"/>
      <c r="LL173" s="1"/>
      <c r="LM173" s="1"/>
      <c r="LN173" s="1"/>
      <c r="LO173" s="1"/>
      <c r="LP173" s="1"/>
      <c r="LQ173" s="1"/>
      <c r="LR173" s="1"/>
      <c r="LS173" s="1"/>
      <c r="LT173" s="1"/>
      <c r="LU173" s="1"/>
      <c r="LV173" s="1"/>
      <c r="LW173" s="1"/>
      <c r="LX173" s="1"/>
      <c r="LY173" s="1"/>
      <c r="LZ173" s="1"/>
      <c r="MA173" s="1"/>
      <c r="MB173" s="1"/>
      <c r="MC173" s="1"/>
      <c r="MD173" s="1"/>
      <c r="ME173" s="1"/>
      <c r="MF173" s="1"/>
      <c r="MG173" s="1"/>
      <c r="MH173" s="1"/>
      <c r="MI173" s="1"/>
      <c r="MJ173" s="1"/>
      <c r="MK173" s="1"/>
      <c r="ML173" s="1"/>
      <c r="MM173" s="1"/>
      <c r="MN173" s="1"/>
      <c r="MO173" s="1"/>
      <c r="MP173" s="1"/>
      <c r="MQ173" s="1"/>
      <c r="MR173" s="1"/>
      <c r="MS173" s="1"/>
      <c r="MT173" s="1"/>
      <c r="MU173" s="1"/>
      <c r="MV173" s="1"/>
      <c r="MW173" s="1"/>
      <c r="MX173" s="1"/>
      <c r="MY173" s="1"/>
      <c r="MZ173" s="1"/>
      <c r="NA173" s="1"/>
      <c r="NB173" s="1"/>
      <c r="NC173" s="1"/>
      <c r="ND173" s="1"/>
      <c r="NE173" s="1"/>
      <c r="NF173" s="1"/>
      <c r="NG173" s="1"/>
      <c r="NH173" s="1"/>
      <c r="NI173" s="1"/>
      <c r="NJ173" s="1"/>
      <c r="NK173" s="1"/>
      <c r="NL173" s="1"/>
      <c r="NM173" s="1"/>
      <c r="NN173" s="1"/>
      <c r="NO173" s="1"/>
      <c r="NP173" s="1"/>
      <c r="NQ173" s="1"/>
      <c r="NR173" s="1"/>
      <c r="NS173" s="1"/>
      <c r="NT173" s="1"/>
      <c r="NU173" s="1"/>
      <c r="NV173" s="1"/>
      <c r="NW173" s="1"/>
      <c r="NX173" s="1"/>
      <c r="NY173" s="1"/>
      <c r="NZ173" s="1"/>
      <c r="OA173" s="1"/>
      <c r="OB173" s="1"/>
      <c r="OC173" s="1"/>
      <c r="OD173" s="1"/>
      <c r="OE173" s="1"/>
      <c r="OF173" s="1"/>
      <c r="OG173" s="1"/>
      <c r="OH173" s="1"/>
      <c r="OI173" s="1"/>
      <c r="OJ173" s="1"/>
      <c r="OK173" s="1"/>
      <c r="OL173" s="1"/>
      <c r="OM173" s="1"/>
      <c r="ON173" s="1"/>
      <c r="OO173" s="1"/>
      <c r="OP173" s="1"/>
      <c r="OQ173" s="1"/>
      <c r="OR173" s="1"/>
      <c r="OS173" s="1"/>
      <c r="OT173" s="1"/>
      <c r="OU173" s="1"/>
      <c r="OV173" s="1"/>
      <c r="OW173" s="1"/>
      <c r="OX173" s="1"/>
      <c r="OY173" s="1"/>
      <c r="OZ173" s="1"/>
      <c r="PA173" s="1"/>
      <c r="PB173" s="1"/>
      <c r="PC173" s="1"/>
      <c r="PD173" s="1"/>
      <c r="PE173" s="1"/>
      <c r="PF173" s="1"/>
      <c r="PG173" s="1"/>
      <c r="PH173" s="1"/>
      <c r="PI173" s="1"/>
      <c r="PJ173" s="1"/>
      <c r="PK173" s="1"/>
      <c r="PL173" s="1"/>
      <c r="PM173" s="1"/>
      <c r="PN173" s="1"/>
      <c r="PO173" s="1"/>
      <c r="PP173" s="1"/>
      <c r="PQ173" s="1"/>
      <c r="PR173" s="1"/>
      <c r="PS173" s="1"/>
      <c r="PT173" s="1"/>
      <c r="PU173" s="1"/>
      <c r="PV173" s="1"/>
      <c r="PW173" s="1"/>
      <c r="PX173" s="1"/>
      <c r="PY173" s="1"/>
      <c r="PZ173" s="1"/>
      <c r="QA173" s="1"/>
      <c r="QB173" s="1"/>
      <c r="QC173" s="1"/>
      <c r="QD173" s="1"/>
      <c r="QE173" s="1"/>
      <c r="QF173" s="1"/>
      <c r="QG173" s="1"/>
      <c r="QH173" s="1"/>
      <c r="QI173" s="1"/>
      <c r="QJ173" s="1"/>
      <c r="QK173" s="1"/>
      <c r="QL173" s="1"/>
      <c r="QM173" s="1"/>
      <c r="QN173" s="1"/>
      <c r="QO173" s="1"/>
      <c r="QP173" s="1"/>
      <c r="QQ173" s="1"/>
      <c r="QR173" s="1"/>
      <c r="QS173" s="1"/>
      <c r="QT173" s="1"/>
      <c r="QU173" s="1"/>
      <c r="QV173" s="1"/>
      <c r="QW173" s="1"/>
      <c r="QX173" s="1"/>
      <c r="QY173" s="1"/>
      <c r="QZ173" s="1"/>
      <c r="RA173" s="1"/>
      <c r="RB173" s="1"/>
      <c r="RC173" s="1"/>
      <c r="RD173" s="1"/>
      <c r="RE173" s="1"/>
      <c r="RF173" s="1"/>
      <c r="RG173" s="1"/>
      <c r="RH173" s="1"/>
      <c r="RI173" s="1"/>
      <c r="RJ173" s="1"/>
      <c r="RK173" s="1"/>
      <c r="RL173" s="1"/>
      <c r="RM173" s="1"/>
      <c r="RN173" s="1"/>
      <c r="RO173" s="1"/>
      <c r="RP173" s="1"/>
      <c r="RQ173" s="1"/>
      <c r="RR173" s="1"/>
      <c r="RS173" s="1"/>
      <c r="RT173" s="1"/>
      <c r="RU173" s="1"/>
      <c r="RV173" s="1"/>
      <c r="RW173" s="1"/>
      <c r="RX173" s="1"/>
      <c r="RY173" s="1"/>
      <c r="RZ173" s="1"/>
      <c r="SA173" s="1"/>
      <c r="SB173" s="1"/>
      <c r="SC173" s="1"/>
      <c r="SD173" s="1"/>
      <c r="SE173" s="1"/>
      <c r="SF173" s="1"/>
      <c r="SG173" s="1"/>
      <c r="SH173" s="1"/>
      <c r="SI173" s="1"/>
      <c r="SJ173" s="1"/>
      <c r="SK173" s="1"/>
      <c r="SL173" s="1"/>
      <c r="SM173" s="1"/>
      <c r="SN173" s="1"/>
      <c r="SO173" s="1"/>
      <c r="SP173" s="1"/>
      <c r="SQ173" s="1"/>
      <c r="SR173" s="1"/>
      <c r="SS173" s="1"/>
      <c r="ST173" s="1"/>
      <c r="SU173" s="1"/>
      <c r="SV173" s="1"/>
      <c r="SW173" s="1"/>
      <c r="SX173" s="1"/>
      <c r="SY173" s="1"/>
      <c r="SZ173" s="1"/>
      <c r="TA173" s="1"/>
      <c r="TB173" s="1"/>
      <c r="TC173" s="1"/>
      <c r="TD173" s="1"/>
      <c r="TE173" s="1"/>
      <c r="TF173" s="1"/>
      <c r="TG173" s="1"/>
      <c r="TH173" s="1"/>
      <c r="TI173" s="1"/>
      <c r="TJ173" s="1"/>
      <c r="TK173" s="1"/>
      <c r="TL173" s="1"/>
      <c r="TM173" s="1"/>
      <c r="TN173" s="1"/>
      <c r="TO173" s="1"/>
      <c r="TP173" s="1"/>
      <c r="TQ173" s="1"/>
      <c r="TR173" s="1"/>
      <c r="TS173" s="1"/>
      <c r="TT173" s="1"/>
      <c r="TU173" s="1"/>
      <c r="TV173" s="1"/>
      <c r="TW173" s="1"/>
      <c r="TX173" s="1"/>
      <c r="TY173" s="1"/>
      <c r="TZ173" s="1"/>
      <c r="UA173" s="1"/>
      <c r="UB173" s="1"/>
      <c r="UC173" s="1"/>
      <c r="UD173" s="1"/>
      <c r="UE173" s="1"/>
      <c r="UF173" s="1"/>
      <c r="UG173" s="1"/>
      <c r="UH173" s="1"/>
      <c r="UI173" s="1"/>
      <c r="UJ173" s="1"/>
      <c r="UK173" s="1"/>
      <c r="UL173" s="1"/>
      <c r="UM173" s="1"/>
      <c r="UN173" s="1"/>
      <c r="UO173" s="1"/>
      <c r="UP173" s="1"/>
      <c r="UQ173" s="1"/>
      <c r="UR173" s="1"/>
      <c r="US173" s="1"/>
      <c r="UT173" s="1"/>
      <c r="UU173" s="1"/>
      <c r="UV173" s="1"/>
      <c r="UW173" s="1"/>
      <c r="UX173" s="1"/>
      <c r="UY173" s="1"/>
      <c r="UZ173" s="1"/>
      <c r="VA173" s="1"/>
      <c r="VB173" s="1"/>
      <c r="VC173" s="1"/>
      <c r="VD173" s="1"/>
      <c r="VE173" s="1"/>
      <c r="VF173" s="1"/>
      <c r="VG173" s="1"/>
      <c r="VH173" s="1"/>
      <c r="VI173" s="1"/>
      <c r="VJ173" s="1"/>
      <c r="VK173" s="1"/>
      <c r="VL173" s="1"/>
      <c r="VM173" s="1"/>
      <c r="VN173" s="1"/>
      <c r="VO173" s="1"/>
      <c r="VP173" s="1"/>
      <c r="VQ173" s="1"/>
      <c r="VR173" s="1"/>
      <c r="VS173" s="1"/>
      <c r="VT173" s="1"/>
      <c r="VU173" s="1"/>
      <c r="VV173" s="1"/>
      <c r="VW173" s="1"/>
      <c r="VX173" s="1"/>
      <c r="VY173" s="1"/>
      <c r="VZ173" s="1"/>
      <c r="WA173" s="1"/>
      <c r="WB173" s="1"/>
      <c r="WC173" s="1"/>
      <c r="WD173" s="1"/>
      <c r="WE173" s="1"/>
      <c r="WF173" s="1"/>
      <c r="WG173" s="1"/>
      <c r="WH173" s="1"/>
      <c r="WI173" s="1"/>
      <c r="WJ173" s="1"/>
      <c r="WK173" s="1"/>
      <c r="WL173" s="1"/>
      <c r="WM173" s="1"/>
      <c r="WN173" s="1"/>
      <c r="WO173" s="1"/>
      <c r="WP173" s="1"/>
      <c r="WQ173" s="1"/>
      <c r="WR173" s="1"/>
      <c r="WS173" s="1"/>
      <c r="WT173" s="1"/>
      <c r="WU173" s="1"/>
      <c r="WV173" s="1"/>
      <c r="WW173" s="1"/>
      <c r="WX173" s="1"/>
      <c r="WY173" s="1"/>
      <c r="WZ173" s="1"/>
      <c r="XA173" s="1"/>
      <c r="XB173" s="1"/>
      <c r="XC173" s="1"/>
      <c r="XD173" s="1"/>
      <c r="XE173" s="1"/>
      <c r="XF173" s="1"/>
      <c r="XG173" s="1"/>
      <c r="XH173" s="1"/>
      <c r="XI173" s="1"/>
      <c r="XJ173" s="1"/>
      <c r="XK173" s="1"/>
      <c r="XL173" s="1"/>
      <c r="XM173" s="1"/>
      <c r="XN173" s="1"/>
      <c r="XO173" s="1"/>
      <c r="XP173" s="1"/>
      <c r="XQ173" s="1"/>
      <c r="XR173" s="1"/>
      <c r="XS173" s="1"/>
      <c r="XT173" s="1"/>
      <c r="XU173" s="1"/>
      <c r="XV173" s="1"/>
      <c r="XW173" s="1"/>
      <c r="XX173" s="1"/>
      <c r="XY173" s="1"/>
      <c r="XZ173" s="1"/>
      <c r="YA173" s="1"/>
      <c r="YB173" s="1"/>
      <c r="YC173" s="1"/>
      <c r="YD173" s="1"/>
      <c r="YE173" s="1"/>
      <c r="YF173" s="1"/>
      <c r="YG173" s="1"/>
      <c r="YH173" s="1"/>
      <c r="YI173" s="1"/>
      <c r="YJ173" s="1"/>
      <c r="YK173" s="1"/>
      <c r="YL173" s="1"/>
      <c r="YM173" s="1"/>
      <c r="YN173" s="1"/>
      <c r="YO173" s="1"/>
      <c r="YP173" s="1"/>
      <c r="YQ173" s="1"/>
      <c r="YR173" s="1"/>
      <c r="YS173" s="1"/>
      <c r="YT173" s="1"/>
      <c r="YU173" s="1"/>
      <c r="YV173" s="1"/>
      <c r="YW173" s="1"/>
      <c r="YX173" s="1"/>
      <c r="YY173" s="1"/>
      <c r="YZ173" s="1"/>
      <c r="ZA173" s="1"/>
      <c r="ZB173" s="1"/>
      <c r="ZC173" s="1"/>
      <c r="ZD173" s="1"/>
      <c r="ZE173" s="1"/>
      <c r="ZF173" s="1"/>
      <c r="ZG173" s="1"/>
      <c r="ZH173" s="1"/>
      <c r="ZI173" s="1"/>
      <c r="ZJ173" s="1"/>
      <c r="ZK173" s="1"/>
      <c r="ZL173" s="1"/>
      <c r="ZM173" s="1"/>
      <c r="ZN173" s="1"/>
      <c r="ZO173" s="1"/>
      <c r="ZP173" s="1"/>
      <c r="ZQ173" s="1"/>
      <c r="ZR173" s="1"/>
      <c r="ZS173" s="1"/>
      <c r="ZT173" s="1"/>
      <c r="ZU173" s="1"/>
      <c r="ZV173" s="1"/>
      <c r="ZW173" s="1"/>
      <c r="ZX173" s="1"/>
      <c r="ZY173" s="1"/>
      <c r="ZZ173" s="1"/>
      <c r="AAA173" s="1"/>
      <c r="AAB173" s="1"/>
      <c r="AAC173" s="1"/>
      <c r="AAD173" s="1"/>
      <c r="AAE173" s="1"/>
      <c r="AAF173" s="1"/>
      <c r="AAG173" s="1"/>
      <c r="AAH173" s="1"/>
      <c r="AAI173" s="1"/>
      <c r="AAJ173" s="1"/>
      <c r="AAK173" s="1"/>
      <c r="AAL173" s="1"/>
      <c r="AAM173" s="1"/>
      <c r="AAN173" s="1"/>
      <c r="AAO173" s="1"/>
      <c r="AAP173" s="1"/>
      <c r="AAQ173" s="1"/>
      <c r="AAR173" s="1"/>
      <c r="AAS173" s="1"/>
      <c r="AAT173" s="1"/>
      <c r="AAU173" s="1"/>
      <c r="AAV173" s="1"/>
      <c r="AAW173" s="1"/>
      <c r="AAX173" s="1"/>
      <c r="AAY173" s="1"/>
      <c r="AAZ173" s="1"/>
      <c r="ABA173" s="1"/>
      <c r="ABB173" s="1"/>
      <c r="ABC173" s="1"/>
      <c r="ABD173" s="1"/>
      <c r="ABE173" s="1"/>
      <c r="ABF173" s="1"/>
      <c r="ABG173" s="1"/>
      <c r="ABH173" s="1"/>
      <c r="ABI173" s="1"/>
      <c r="ABJ173" s="1"/>
      <c r="ABK173" s="1"/>
      <c r="ABL173" s="1"/>
      <c r="ABM173" s="1"/>
      <c r="ABN173" s="1"/>
      <c r="ABO173" s="1"/>
      <c r="ABP173" s="1"/>
      <c r="ABQ173" s="1"/>
      <c r="ABR173" s="1"/>
      <c r="ABS173" s="1"/>
      <c r="ABT173" s="1"/>
      <c r="ABU173" s="1"/>
      <c r="ABV173" s="1"/>
      <c r="ABW173" s="1"/>
      <c r="ABX173" s="1"/>
      <c r="ABY173" s="1"/>
      <c r="ABZ173" s="1"/>
      <c r="ACA173" s="1"/>
      <c r="ACB173" s="1"/>
      <c r="ACC173" s="1"/>
      <c r="ACD173" s="1"/>
      <c r="ACE173" s="1"/>
      <c r="ACF173" s="1"/>
      <c r="ACG173" s="1"/>
      <c r="ACH173" s="1"/>
      <c r="ACI173" s="1"/>
      <c r="ACJ173" s="1"/>
      <c r="ACK173" s="1"/>
      <c r="ACL173" s="1"/>
      <c r="ACM173" s="1"/>
      <c r="ACN173" s="1"/>
      <c r="ACO173" s="1"/>
      <c r="ACP173" s="1"/>
      <c r="ACQ173" s="1"/>
      <c r="ACR173" s="1"/>
      <c r="ACS173" s="1"/>
      <c r="ACT173" s="1"/>
      <c r="ACU173" s="1"/>
      <c r="ACV173" s="1"/>
      <c r="ACW173" s="1"/>
      <c r="ACX173" s="1"/>
      <c r="ACY173" s="1"/>
      <c r="ACZ173" s="1"/>
      <c r="ADA173" s="1"/>
      <c r="ADB173" s="1"/>
      <c r="ADC173" s="1"/>
      <c r="ADD173" s="1"/>
      <c r="ADE173" s="1"/>
      <c r="ADF173" s="1"/>
      <c r="ADG173" s="1"/>
      <c r="ADH173" s="1"/>
      <c r="ADI173" s="1"/>
      <c r="ADJ173" s="1"/>
      <c r="ADK173" s="1"/>
      <c r="ADL173" s="1"/>
      <c r="ADM173" s="1"/>
      <c r="ADN173" s="1"/>
      <c r="ADO173" s="1"/>
      <c r="ADP173" s="1"/>
      <c r="ADQ173" s="1"/>
      <c r="ADR173" s="1"/>
      <c r="ADS173" s="1"/>
      <c r="ADT173" s="1"/>
      <c r="ADU173" s="1"/>
      <c r="ADV173" s="1"/>
      <c r="ADW173" s="1"/>
      <c r="ADX173" s="1"/>
      <c r="ADY173" s="1"/>
      <c r="ADZ173" s="1"/>
      <c r="AEA173" s="1"/>
      <c r="AEB173" s="1"/>
      <c r="AEC173" s="1"/>
      <c r="AED173" s="1"/>
      <c r="AEE173" s="1"/>
      <c r="AEF173" s="1"/>
      <c r="AEG173" s="1"/>
      <c r="AEH173" s="1"/>
      <c r="AEI173" s="1"/>
      <c r="AEJ173" s="1"/>
      <c r="AEK173" s="1"/>
      <c r="AEL173" s="1"/>
      <c r="AEM173" s="1"/>
      <c r="AEN173" s="1"/>
      <c r="AEO173" s="1"/>
      <c r="AEP173" s="1"/>
      <c r="AEQ173" s="1"/>
      <c r="AER173" s="1"/>
      <c r="AES173" s="1"/>
      <c r="AET173" s="1"/>
      <c r="AEU173" s="1"/>
      <c r="AEV173" s="1"/>
      <c r="AEW173" s="1"/>
      <c r="AEX173" s="1"/>
      <c r="AEY173" s="1"/>
      <c r="AEZ173" s="1"/>
      <c r="AFA173" s="1"/>
      <c r="AFB173" s="1"/>
      <c r="AFC173" s="1"/>
      <c r="AFD173" s="1"/>
      <c r="AFE173" s="1"/>
      <c r="AFF173" s="1"/>
      <c r="AFG173" s="1"/>
      <c r="AFH173" s="1"/>
      <c r="AFI173" s="1"/>
      <c r="AFJ173" s="1"/>
      <c r="AFK173" s="1"/>
      <c r="AFL173" s="1"/>
      <c r="AFM173" s="1"/>
      <c r="AFN173" s="1"/>
      <c r="AFO173" s="1"/>
      <c r="AFP173" s="1"/>
      <c r="AFQ173" s="1"/>
      <c r="AFR173" s="1"/>
      <c r="AFS173" s="1"/>
      <c r="AFT173" s="1"/>
      <c r="AFU173" s="1"/>
      <c r="AFV173" s="1"/>
      <c r="AFW173" s="1"/>
      <c r="AFX173" s="1"/>
      <c r="AFY173" s="1"/>
      <c r="AFZ173" s="1"/>
      <c r="AGA173" s="1"/>
      <c r="AGB173" s="1"/>
      <c r="AGC173" s="1"/>
      <c r="AGD173" s="1"/>
      <c r="AGE173" s="1"/>
      <c r="AGF173" s="1"/>
      <c r="AGG173" s="1"/>
      <c r="AGH173" s="1"/>
      <c r="AGI173" s="1"/>
      <c r="AGJ173" s="1"/>
      <c r="AGK173" s="1"/>
      <c r="AGL173" s="1"/>
      <c r="AGM173" s="1"/>
      <c r="AGN173" s="1"/>
      <c r="AGO173" s="1"/>
      <c r="AGP173" s="1"/>
      <c r="AGQ173" s="1"/>
      <c r="AGR173" s="1"/>
      <c r="AGS173" s="1"/>
      <c r="AGT173" s="1"/>
      <c r="AGU173" s="1"/>
      <c r="AGV173" s="1"/>
      <c r="AGW173" s="1"/>
      <c r="AGX173" s="1"/>
      <c r="AGY173" s="1"/>
      <c r="AGZ173" s="1"/>
      <c r="AHA173" s="1"/>
      <c r="AHB173" s="1"/>
      <c r="AHC173" s="1"/>
      <c r="AHD173" s="1"/>
      <c r="AHE173" s="1"/>
      <c r="AHF173" s="1"/>
      <c r="AHG173" s="1"/>
      <c r="AHH173" s="1"/>
      <c r="AHI173" s="1"/>
      <c r="AHJ173" s="1"/>
      <c r="AHK173" s="1"/>
      <c r="AHL173" s="1"/>
      <c r="AHM173" s="1"/>
      <c r="AHN173" s="1"/>
      <c r="AHO173" s="1"/>
      <c r="AHP173" s="1"/>
      <c r="AHQ173" s="1"/>
      <c r="AHR173" s="1"/>
      <c r="AHS173" s="1"/>
      <c r="AHT173" s="1"/>
      <c r="AHU173" s="1"/>
      <c r="AHV173" s="1"/>
      <c r="AHW173" s="1"/>
      <c r="AHX173" s="1"/>
      <c r="AHY173" s="1"/>
      <c r="AHZ173" s="1"/>
      <c r="AIA173" s="1"/>
      <c r="AIB173" s="1"/>
      <c r="AIC173" s="1"/>
      <c r="AID173" s="1"/>
      <c r="AIE173" s="1"/>
      <c r="AIF173" s="1"/>
      <c r="AIG173" s="1"/>
      <c r="AIH173" s="1"/>
      <c r="AII173" s="1"/>
      <c r="AIJ173" s="1"/>
      <c r="AIK173" s="1"/>
      <c r="AIL173" s="1"/>
      <c r="AIM173" s="1"/>
      <c r="AIN173" s="1"/>
      <c r="AIO173" s="1"/>
      <c r="AIP173" s="1"/>
      <c r="AIQ173" s="1"/>
      <c r="AIR173" s="1"/>
      <c r="AIS173" s="1"/>
      <c r="AIT173" s="1"/>
      <c r="AIU173" s="1"/>
      <c r="AIV173" s="1"/>
      <c r="AIW173" s="1"/>
      <c r="AIX173" s="1"/>
      <c r="AIY173" s="1"/>
      <c r="AIZ173" s="1"/>
      <c r="AJA173" s="1"/>
      <c r="AJB173" s="1"/>
      <c r="AJC173" s="1"/>
      <c r="AJD173" s="1"/>
      <c r="AJE173" s="1"/>
      <c r="AJF173" s="1"/>
      <c r="AJG173" s="1"/>
      <c r="AJH173" s="1"/>
      <c r="AJI173" s="1"/>
      <c r="AJJ173" s="1"/>
      <c r="AJK173" s="1"/>
      <c r="AJL173" s="1"/>
      <c r="AJM173" s="1"/>
      <c r="AJN173" s="1"/>
      <c r="AJO173" s="1"/>
      <c r="AJP173" s="1"/>
      <c r="AJQ173" s="1"/>
      <c r="AJR173" s="1"/>
      <c r="AJS173" s="1"/>
      <c r="AJT173" s="1"/>
      <c r="AJU173" s="1"/>
      <c r="AJV173" s="1"/>
      <c r="AJW173" s="1"/>
      <c r="AJX173" s="1"/>
      <c r="AJY173" s="1"/>
      <c r="AJZ173" s="1"/>
      <c r="AKA173" s="1"/>
      <c r="AKB173" s="1"/>
      <c r="AKC173" s="1"/>
      <c r="AKD173" s="1"/>
      <c r="AKE173" s="1"/>
      <c r="AKF173" s="1"/>
      <c r="AKG173" s="1"/>
      <c r="AKH173" s="1"/>
      <c r="AKI173" s="1"/>
      <c r="AKJ173" s="1"/>
      <c r="AKK173" s="1"/>
      <c r="AKL173" s="1"/>
      <c r="AKM173" s="1"/>
      <c r="AKN173" s="1"/>
      <c r="AKO173" s="1"/>
      <c r="AKP173" s="1"/>
      <c r="AKQ173" s="1"/>
      <c r="AKR173" s="1"/>
      <c r="AKS173" s="1"/>
      <c r="AKT173" s="1"/>
      <c r="AKU173" s="1"/>
      <c r="AKV173" s="1"/>
      <c r="AKW173" s="1"/>
      <c r="AKX173" s="1"/>
      <c r="AKY173" s="1"/>
      <c r="AKZ173" s="1"/>
      <c r="ALA173" s="1"/>
      <c r="ALB173" s="1"/>
      <c r="ALC173" s="1"/>
      <c r="ALD173" s="1"/>
      <c r="ALE173" s="1"/>
      <c r="ALF173" s="1"/>
      <c r="ALG173" s="1"/>
      <c r="ALH173" s="1"/>
      <c r="ALI173" s="1"/>
      <c r="ALJ173" s="1"/>
      <c r="ALK173" s="1"/>
      <c r="ALL173" s="1"/>
      <c r="ALM173" s="1"/>
      <c r="ALN173" s="1"/>
      <c r="ALO173" s="1"/>
      <c r="ALP173" s="1"/>
      <c r="ALQ173" s="1"/>
      <c r="ALR173" s="1"/>
      <c r="ALS173" s="1"/>
      <c r="ALT173" s="1"/>
      <c r="ALU173" s="1"/>
      <c r="ALV173" s="1"/>
      <c r="ALW173" s="1"/>
      <c r="ALX173" s="1"/>
      <c r="ALY173" s="1"/>
      <c r="ALZ173" s="1"/>
      <c r="AMA173" s="1"/>
      <c r="AMB173" s="1"/>
      <c r="AMC173" s="1"/>
      <c r="AMD173" s="1"/>
      <c r="AME173" s="1"/>
      <c r="AMF173" s="1"/>
      <c r="AMG173" s="1"/>
      <c r="AMH173" s="1"/>
      <c r="AMI173" s="1"/>
      <c r="AMJ173" s="1"/>
      <c r="AMK173" s="1"/>
      <c r="AML173" s="1"/>
      <c r="AMM173" s="1"/>
      <c r="AMN173" s="1"/>
      <c r="AMO173" s="1"/>
      <c r="AMP173" s="1"/>
      <c r="AMQ173" s="1"/>
      <c r="AMR173" s="1"/>
      <c r="AMS173" s="1"/>
      <c r="AMT173" s="1"/>
      <c r="AMU173" s="1"/>
      <c r="AMV173" s="1"/>
      <c r="AMW173" s="1"/>
      <c r="AMX173" s="1"/>
      <c r="AMY173" s="1"/>
      <c r="AMZ173" s="1"/>
      <c r="ANA173" s="1"/>
      <c r="ANB173" s="1"/>
      <c r="ANC173" s="1"/>
      <c r="AND173" s="1"/>
      <c r="ANE173" s="1"/>
      <c r="ANF173" s="1"/>
      <c r="ANG173" s="1"/>
      <c r="ANH173" s="1"/>
      <c r="ANI173" s="1"/>
      <c r="ANJ173" s="1"/>
      <c r="ANK173" s="1"/>
      <c r="ANL173" s="1"/>
      <c r="ANM173" s="1"/>
      <c r="ANN173" s="1"/>
      <c r="ANO173" s="1"/>
      <c r="ANP173" s="1"/>
      <c r="ANQ173" s="1"/>
      <c r="ANR173" s="1"/>
      <c r="ANS173" s="1"/>
      <c r="ANT173" s="1"/>
      <c r="ANU173" s="1"/>
      <c r="ANV173" s="1"/>
      <c r="ANW173" s="1"/>
      <c r="ANX173" s="1"/>
      <c r="ANY173" s="1"/>
      <c r="ANZ173" s="1"/>
      <c r="AOA173" s="1"/>
      <c r="AOB173" s="1"/>
      <c r="AOC173" s="1"/>
      <c r="AOD173" s="1"/>
      <c r="AOE173" s="1"/>
      <c r="AOF173" s="1"/>
      <c r="AOG173" s="1"/>
      <c r="AOH173" s="1"/>
      <c r="AOI173" s="1"/>
      <c r="AOJ173" s="1"/>
      <c r="AOK173" s="1"/>
      <c r="AOL173" s="1"/>
      <c r="AOM173" s="1"/>
      <c r="AON173" s="1"/>
      <c r="AOO173" s="1"/>
      <c r="AOP173" s="1"/>
      <c r="AOQ173" s="1"/>
      <c r="AOR173" s="1"/>
      <c r="AOS173" s="1"/>
      <c r="AOT173" s="1"/>
      <c r="AOU173" s="1"/>
      <c r="AOV173" s="1"/>
      <c r="AOW173" s="1"/>
      <c r="AOX173" s="1"/>
      <c r="AOY173" s="1"/>
      <c r="AOZ173" s="1"/>
      <c r="APA173" s="1"/>
      <c r="APB173" s="1"/>
      <c r="APC173" s="1"/>
      <c r="APD173" s="1"/>
      <c r="APE173" s="1"/>
      <c r="APF173" s="1"/>
      <c r="APG173" s="1"/>
      <c r="APH173" s="1"/>
      <c r="API173" s="1"/>
      <c r="APJ173" s="1"/>
      <c r="APK173" s="1"/>
      <c r="APL173" s="1"/>
      <c r="APM173" s="1"/>
      <c r="APN173" s="1"/>
      <c r="APO173" s="1"/>
      <c r="APP173" s="1"/>
      <c r="APQ173" s="1"/>
      <c r="APR173" s="1"/>
      <c r="APS173" s="1"/>
      <c r="APT173" s="1"/>
      <c r="APU173" s="1"/>
      <c r="APV173" s="1"/>
      <c r="APW173" s="1"/>
      <c r="APX173" s="1"/>
      <c r="APY173" s="1"/>
      <c r="APZ173" s="1"/>
      <c r="AQA173" s="1"/>
      <c r="AQB173" s="1"/>
      <c r="AQC173" s="1"/>
      <c r="AQD173" s="1"/>
      <c r="AQE173" s="1"/>
      <c r="AQF173" s="1"/>
      <c r="AQG173" s="1"/>
      <c r="AQH173" s="1"/>
      <c r="AQI173" s="1"/>
      <c r="AQJ173" s="1"/>
      <c r="AQK173" s="1"/>
      <c r="AQL173" s="1"/>
      <c r="AQM173" s="1"/>
      <c r="AQN173" s="1"/>
      <c r="AQO173" s="1"/>
      <c r="AQP173" s="1"/>
      <c r="AQQ173" s="1"/>
      <c r="AQR173" s="1"/>
      <c r="AQS173" s="1"/>
      <c r="AQT173" s="1"/>
      <c r="AQU173" s="1"/>
      <c r="AQV173" s="1"/>
      <c r="AQW173" s="1"/>
      <c r="AQX173" s="1"/>
      <c r="AQY173" s="1"/>
      <c r="AQZ173" s="1"/>
      <c r="ARA173" s="1"/>
      <c r="ARB173" s="1"/>
      <c r="ARC173" s="1"/>
      <c r="ARD173" s="1"/>
      <c r="ARE173" s="1"/>
      <c r="ARF173" s="1"/>
      <c r="ARG173" s="1"/>
      <c r="ARH173" s="1"/>
      <c r="ARI173" s="1"/>
      <c r="ARJ173" s="1"/>
      <c r="ARK173" s="1"/>
      <c r="ARL173" s="1"/>
      <c r="ARM173" s="1"/>
      <c r="ARN173" s="1"/>
      <c r="ARO173" s="1"/>
      <c r="ARP173" s="1"/>
      <c r="ARQ173" s="1"/>
      <c r="ARR173" s="1"/>
      <c r="ARS173" s="1"/>
      <c r="ART173" s="1"/>
      <c r="ARU173" s="1"/>
      <c r="ARV173" s="1"/>
      <c r="ARW173" s="1"/>
      <c r="ARX173" s="1"/>
      <c r="ARY173" s="1"/>
      <c r="ARZ173" s="1"/>
      <c r="ASA173" s="1"/>
      <c r="ASB173" s="1"/>
      <c r="ASC173" s="1"/>
      <c r="ASD173" s="1"/>
      <c r="ASE173" s="1"/>
      <c r="ASF173" s="1"/>
      <c r="ASG173" s="1"/>
      <c r="ASH173" s="1"/>
      <c r="ASI173" s="1"/>
      <c r="ASJ173" s="1"/>
      <c r="ASK173" s="1"/>
      <c r="ASL173" s="1"/>
      <c r="ASM173" s="1"/>
      <c r="ASN173" s="1"/>
      <c r="ASO173" s="1"/>
      <c r="ASP173" s="1"/>
      <c r="ASQ173" s="1"/>
      <c r="ASR173" s="1"/>
      <c r="ASS173" s="1"/>
      <c r="AST173" s="1"/>
      <c r="ASU173" s="1"/>
      <c r="ASV173" s="1"/>
      <c r="ASW173" s="1"/>
      <c r="ASX173" s="1"/>
      <c r="ASY173" s="1"/>
      <c r="ASZ173" s="1"/>
      <c r="ATA173" s="1"/>
      <c r="ATB173" s="1"/>
      <c r="ATC173" s="1"/>
      <c r="ATD173" s="1"/>
      <c r="ATE173" s="1"/>
      <c r="ATF173" s="1"/>
      <c r="ATG173" s="1"/>
      <c r="ATH173" s="1"/>
      <c r="ATI173" s="1"/>
      <c r="ATJ173" s="1"/>
      <c r="ATK173" s="1"/>
      <c r="ATL173" s="1"/>
      <c r="ATM173" s="1"/>
      <c r="ATN173" s="1"/>
      <c r="ATO173" s="1"/>
      <c r="ATP173" s="1"/>
      <c r="ATQ173" s="1"/>
      <c r="ATR173" s="1"/>
      <c r="ATS173" s="1"/>
      <c r="ATT173" s="1"/>
      <c r="ATU173" s="1"/>
      <c r="ATV173" s="1"/>
      <c r="ATW173" s="1"/>
      <c r="ATX173" s="1"/>
      <c r="ATY173" s="1"/>
      <c r="ATZ173" s="1"/>
      <c r="AUA173" s="1"/>
      <c r="AUB173" s="1"/>
      <c r="AUC173" s="1"/>
      <c r="AUD173" s="1"/>
      <c r="AUE173" s="1"/>
      <c r="AUF173" s="1"/>
      <c r="AUG173" s="1"/>
      <c r="AUH173" s="1"/>
      <c r="AUI173" s="1"/>
      <c r="AUJ173" s="1"/>
      <c r="AUK173" s="1"/>
      <c r="AUL173" s="1"/>
      <c r="AUM173" s="1"/>
      <c r="AUN173" s="1"/>
      <c r="AUO173" s="1"/>
      <c r="AUP173" s="1"/>
      <c r="AUQ173" s="1"/>
      <c r="AUR173" s="1"/>
      <c r="AUS173" s="1"/>
      <c r="AUT173" s="1"/>
      <c r="AUU173" s="1"/>
      <c r="AUV173" s="1"/>
      <c r="AUW173" s="1"/>
      <c r="AUX173" s="1"/>
      <c r="AUY173" s="1"/>
      <c r="AUZ173" s="1"/>
      <c r="AVA173" s="1"/>
      <c r="AVB173" s="1"/>
      <c r="AVC173" s="1"/>
      <c r="AVD173" s="1"/>
      <c r="AVE173" s="1"/>
      <c r="AVF173" s="1"/>
      <c r="AVG173" s="1"/>
      <c r="AVH173" s="1"/>
      <c r="AVI173" s="1"/>
      <c r="AVJ173" s="1"/>
      <c r="AVK173" s="1"/>
      <c r="AVL173" s="1"/>
      <c r="AVM173" s="1"/>
      <c r="AVN173" s="1"/>
      <c r="AVO173" s="1"/>
      <c r="AVP173" s="1"/>
      <c r="AVQ173" s="1"/>
      <c r="AVR173" s="1"/>
      <c r="AVS173" s="1"/>
      <c r="AVT173" s="1"/>
      <c r="AVU173" s="1"/>
      <c r="AVV173" s="1"/>
      <c r="AVW173" s="1"/>
      <c r="AVX173" s="1"/>
      <c r="AVY173" s="1"/>
      <c r="AVZ173" s="1"/>
      <c r="AWA173" s="1"/>
      <c r="AWB173" s="1"/>
      <c r="AWC173" s="1"/>
      <c r="AWD173" s="1"/>
      <c r="AWE173" s="1"/>
      <c r="AWF173" s="1"/>
      <c r="AWG173" s="1"/>
      <c r="AWH173" s="1"/>
      <c r="AWI173" s="1"/>
      <c r="AWJ173" s="1"/>
      <c r="AWK173" s="1"/>
      <c r="AWL173" s="1"/>
      <c r="AWM173" s="1"/>
      <c r="AWN173" s="1"/>
      <c r="AWO173" s="1"/>
      <c r="AWP173" s="1"/>
      <c r="AWQ173" s="1"/>
      <c r="AWR173" s="1"/>
      <c r="AWS173" s="1"/>
      <c r="AWT173" s="1"/>
      <c r="AWU173" s="1"/>
      <c r="AWV173" s="1"/>
      <c r="AWW173" s="1"/>
      <c r="AWX173" s="1"/>
      <c r="AWY173" s="1"/>
      <c r="AWZ173" s="1"/>
      <c r="AXA173" s="1"/>
      <c r="AXB173" s="1"/>
      <c r="AXC173" s="1"/>
      <c r="AXD173" s="1"/>
      <c r="AXE173" s="1"/>
      <c r="AXF173" s="1"/>
      <c r="AXG173" s="1"/>
      <c r="AXH173" s="1"/>
      <c r="AXI173" s="1"/>
      <c r="AXJ173" s="1"/>
      <c r="AXK173" s="1"/>
      <c r="AXL173" s="1"/>
      <c r="AXM173" s="1"/>
      <c r="AXN173" s="1"/>
      <c r="AXO173" s="1"/>
      <c r="AXP173" s="1"/>
      <c r="AXQ173" s="1"/>
      <c r="AXR173" s="1"/>
      <c r="AXS173" s="1"/>
      <c r="AXT173" s="1"/>
      <c r="AXU173" s="1"/>
      <c r="AXV173" s="1"/>
      <c r="AXW173" s="1"/>
      <c r="AXX173" s="1"/>
      <c r="AXY173" s="1"/>
      <c r="AXZ173" s="1"/>
      <c r="AYA173" s="1"/>
      <c r="AYB173" s="1"/>
      <c r="AYC173" s="1"/>
      <c r="AYD173" s="1"/>
      <c r="AYE173" s="1"/>
      <c r="AYF173" s="1"/>
      <c r="AYG173" s="1"/>
      <c r="AYH173" s="1"/>
      <c r="AYI173" s="1"/>
      <c r="AYJ173" s="1"/>
      <c r="AYK173" s="1"/>
      <c r="AYL173" s="1"/>
      <c r="AYM173" s="1"/>
      <c r="AYN173" s="1"/>
      <c r="AYO173" s="1"/>
      <c r="AYP173" s="1"/>
      <c r="AYQ173" s="1"/>
      <c r="AYR173" s="1"/>
      <c r="AYS173" s="1"/>
      <c r="AYT173" s="1"/>
      <c r="AYU173" s="1"/>
      <c r="AYV173" s="1"/>
      <c r="AYW173" s="1"/>
      <c r="AYX173" s="1"/>
      <c r="AYY173" s="1"/>
      <c r="AYZ173" s="1"/>
      <c r="AZA173" s="1"/>
      <c r="AZB173" s="1"/>
      <c r="AZC173" s="1"/>
      <c r="AZD173" s="1"/>
      <c r="AZE173" s="1"/>
      <c r="AZF173" s="1"/>
      <c r="AZG173" s="1"/>
      <c r="AZH173" s="1"/>
      <c r="AZI173" s="1"/>
      <c r="AZJ173" s="1"/>
      <c r="AZK173" s="1"/>
      <c r="AZL173" s="1"/>
      <c r="AZM173" s="1"/>
      <c r="AZN173" s="1"/>
      <c r="AZO173" s="1"/>
      <c r="AZP173" s="1"/>
      <c r="AZQ173" s="1"/>
      <c r="AZR173" s="1"/>
      <c r="AZS173" s="1"/>
      <c r="AZT173" s="1"/>
      <c r="AZU173" s="1"/>
      <c r="AZV173" s="1"/>
      <c r="AZW173" s="1"/>
      <c r="AZX173" s="1"/>
      <c r="AZY173" s="1"/>
      <c r="AZZ173" s="1"/>
      <c r="BAA173" s="1"/>
      <c r="BAB173" s="1"/>
      <c r="BAC173" s="1"/>
      <c r="BAD173" s="1"/>
      <c r="BAE173" s="1"/>
      <c r="BAF173" s="1"/>
      <c r="BAG173" s="1"/>
      <c r="BAH173" s="1"/>
      <c r="BAI173" s="1"/>
      <c r="BAJ173" s="1"/>
      <c r="BAK173" s="1"/>
      <c r="BAL173" s="1"/>
      <c r="BAM173" s="1"/>
      <c r="BAN173" s="1"/>
      <c r="BAO173" s="1"/>
      <c r="BAP173" s="1"/>
      <c r="BAQ173" s="1"/>
      <c r="BAR173" s="1"/>
      <c r="BAS173" s="1"/>
      <c r="BAT173" s="1"/>
      <c r="BAU173" s="1"/>
      <c r="BAV173" s="1"/>
      <c r="BAW173" s="1"/>
      <c r="BAX173" s="1"/>
      <c r="BAY173" s="1"/>
      <c r="BAZ173" s="1"/>
      <c r="BBA173" s="1"/>
      <c r="BBB173" s="1"/>
      <c r="BBC173" s="1"/>
      <c r="BBD173" s="1"/>
      <c r="BBE173" s="1"/>
      <c r="BBF173" s="1"/>
      <c r="BBG173" s="1"/>
      <c r="BBH173" s="1"/>
      <c r="BBI173" s="1"/>
      <c r="BBJ173" s="1"/>
      <c r="BBK173" s="1"/>
      <c r="BBL173" s="1"/>
      <c r="BBM173" s="1"/>
      <c r="BBN173" s="1"/>
      <c r="BBO173" s="1"/>
      <c r="BBP173" s="1"/>
      <c r="BBQ173" s="1"/>
      <c r="BBR173" s="1"/>
      <c r="BBS173" s="1"/>
      <c r="BBT173" s="1"/>
      <c r="BBU173" s="1"/>
      <c r="BBV173" s="1"/>
      <c r="BBW173" s="1"/>
      <c r="BBX173" s="1"/>
      <c r="BBY173" s="1"/>
      <c r="BBZ173" s="1"/>
      <c r="BCA173" s="1"/>
      <c r="BCB173" s="1"/>
      <c r="BCC173" s="1"/>
      <c r="BCD173" s="1"/>
      <c r="BCE173" s="1"/>
      <c r="BCF173" s="1"/>
      <c r="BCG173" s="1"/>
      <c r="BCH173" s="1"/>
      <c r="BCI173" s="1"/>
      <c r="BCJ173" s="1"/>
      <c r="BCK173" s="1"/>
      <c r="BCL173" s="1"/>
      <c r="BCM173" s="1"/>
      <c r="BCN173" s="1"/>
      <c r="BCO173" s="1"/>
      <c r="BCP173" s="1"/>
      <c r="BCQ173" s="1"/>
      <c r="BCR173" s="1"/>
      <c r="BCS173" s="1"/>
      <c r="BCT173" s="1"/>
      <c r="BCU173" s="1"/>
      <c r="BCV173" s="1"/>
      <c r="BCW173" s="1"/>
      <c r="BCX173" s="1"/>
      <c r="BCY173" s="1"/>
      <c r="BCZ173" s="1"/>
      <c r="BDA173" s="1"/>
      <c r="BDB173" s="1"/>
      <c r="BDC173" s="1"/>
      <c r="BDD173" s="1"/>
      <c r="BDE173" s="1"/>
      <c r="BDF173" s="1"/>
      <c r="BDG173" s="1"/>
      <c r="BDH173" s="1"/>
      <c r="BDI173" s="1"/>
      <c r="BDJ173" s="1"/>
      <c r="BDK173" s="1"/>
      <c r="BDL173" s="1"/>
      <c r="BDM173" s="1"/>
      <c r="BDN173" s="1"/>
      <c r="BDO173" s="1"/>
      <c r="BDP173" s="1"/>
      <c r="BDQ173" s="1"/>
      <c r="BDR173" s="1"/>
      <c r="BDS173" s="1"/>
      <c r="BDT173" s="1"/>
      <c r="BDU173" s="1"/>
      <c r="BDV173" s="1"/>
      <c r="BDW173" s="1"/>
      <c r="BDX173" s="1"/>
      <c r="BDY173" s="1"/>
      <c r="BDZ173" s="1"/>
      <c r="BEA173" s="1"/>
      <c r="BEB173" s="1"/>
      <c r="BEC173" s="1"/>
      <c r="BED173" s="1"/>
      <c r="BEE173" s="1"/>
      <c r="BEF173" s="1"/>
      <c r="BEG173" s="1"/>
      <c r="BEH173" s="1"/>
      <c r="BEI173" s="1"/>
      <c r="BEJ173" s="1"/>
      <c r="BEK173" s="1"/>
      <c r="BEL173" s="1"/>
      <c r="BEM173" s="1"/>
      <c r="BEN173" s="1"/>
      <c r="BEO173" s="1"/>
      <c r="BEP173" s="1"/>
      <c r="BEQ173" s="1"/>
      <c r="BER173" s="1"/>
      <c r="BES173" s="1"/>
      <c r="BET173" s="1"/>
      <c r="BEU173" s="1"/>
      <c r="BEV173" s="1"/>
      <c r="BEW173" s="1"/>
      <c r="BEX173" s="1"/>
      <c r="BEY173" s="1"/>
      <c r="BEZ173" s="1"/>
      <c r="BFA173" s="1"/>
      <c r="BFB173" s="1"/>
      <c r="BFC173" s="1"/>
      <c r="BFD173" s="1"/>
      <c r="BFE173" s="1"/>
      <c r="BFF173" s="1"/>
      <c r="BFG173" s="1"/>
      <c r="BFH173" s="1"/>
      <c r="BFI173" s="1"/>
      <c r="BFJ173" s="1"/>
      <c r="BFK173" s="1"/>
      <c r="BFL173" s="1"/>
      <c r="BFM173" s="1"/>
      <c r="BFN173" s="1"/>
      <c r="BFO173" s="1"/>
      <c r="BFP173" s="1"/>
      <c r="BFQ173" s="1"/>
      <c r="BFR173" s="1"/>
      <c r="BFS173" s="1"/>
      <c r="BFT173" s="1"/>
      <c r="BFU173" s="1"/>
      <c r="BFV173" s="1"/>
      <c r="BFW173" s="1"/>
      <c r="BFX173" s="1"/>
      <c r="BFY173" s="1"/>
      <c r="BFZ173" s="1"/>
      <c r="BGA173" s="1"/>
      <c r="BGB173" s="1"/>
      <c r="BGC173" s="1"/>
      <c r="BGD173" s="1"/>
      <c r="BGE173" s="1"/>
      <c r="BGF173" s="1"/>
      <c r="BGG173" s="1"/>
      <c r="BGH173" s="1"/>
      <c r="BGI173" s="1"/>
      <c r="BGJ173" s="1"/>
      <c r="BGK173" s="1"/>
      <c r="BGL173" s="1"/>
      <c r="BGM173" s="1"/>
      <c r="BGN173" s="1"/>
      <c r="BGO173" s="1"/>
      <c r="BGP173" s="1"/>
      <c r="BGQ173" s="1"/>
      <c r="BGR173" s="1"/>
      <c r="BGS173" s="1"/>
      <c r="BGT173" s="1"/>
      <c r="BGU173" s="1"/>
      <c r="BGV173" s="1"/>
      <c r="BGW173" s="1"/>
      <c r="BGX173" s="1"/>
      <c r="BGY173" s="1"/>
      <c r="BGZ173" s="1"/>
      <c r="BHA173" s="1"/>
      <c r="BHB173" s="1"/>
      <c r="BHC173" s="1"/>
      <c r="BHD173" s="1"/>
      <c r="BHE173" s="1"/>
      <c r="BHF173" s="1"/>
      <c r="BHG173" s="1"/>
      <c r="BHH173" s="1"/>
      <c r="BHI173" s="1"/>
      <c r="BHJ173" s="1"/>
      <c r="BHK173" s="1"/>
      <c r="BHL173" s="1"/>
      <c r="BHM173" s="1"/>
      <c r="BHN173" s="1"/>
      <c r="BHO173" s="1"/>
      <c r="BHP173" s="1"/>
      <c r="BHQ173" s="1"/>
      <c r="BHR173" s="1"/>
      <c r="BHS173" s="1"/>
      <c r="BHT173" s="1"/>
      <c r="BHU173" s="1"/>
      <c r="BHV173" s="1"/>
      <c r="BHW173" s="1"/>
      <c r="BHX173" s="1"/>
      <c r="BHY173" s="1"/>
      <c r="BHZ173" s="1"/>
      <c r="BIA173" s="1"/>
      <c r="BIB173" s="1"/>
      <c r="BIC173" s="1"/>
      <c r="BID173" s="1"/>
      <c r="BIE173" s="1"/>
      <c r="BIF173" s="1"/>
      <c r="BIG173" s="1"/>
      <c r="BIH173" s="1"/>
      <c r="BII173" s="1"/>
      <c r="BIJ173" s="1"/>
      <c r="BIK173" s="1"/>
      <c r="BIL173" s="1"/>
      <c r="BIM173" s="1"/>
      <c r="BIN173" s="1"/>
      <c r="BIO173" s="1"/>
      <c r="BIP173" s="1"/>
      <c r="BIQ173" s="1"/>
      <c r="BIR173" s="1"/>
      <c r="BIS173" s="1"/>
      <c r="BIT173" s="1"/>
      <c r="BIU173" s="1"/>
      <c r="BIV173" s="1"/>
      <c r="BIW173" s="1"/>
      <c r="BIX173" s="1"/>
      <c r="BIY173" s="1"/>
      <c r="BIZ173" s="1"/>
      <c r="BJA173" s="1"/>
      <c r="BJB173" s="1"/>
      <c r="BJC173" s="1"/>
      <c r="BJD173" s="1"/>
      <c r="BJE173" s="1"/>
      <c r="BJF173" s="1"/>
      <c r="BJG173" s="1"/>
      <c r="BJH173" s="1"/>
      <c r="BJI173" s="1"/>
      <c r="BJJ173" s="1"/>
      <c r="BJK173" s="1"/>
      <c r="BJL173" s="1"/>
      <c r="BJM173" s="1"/>
      <c r="BJN173" s="1"/>
      <c r="BJO173" s="1"/>
      <c r="BJP173" s="1"/>
      <c r="BJQ173" s="1"/>
      <c r="BJR173" s="1"/>
      <c r="BJS173" s="1"/>
      <c r="BJT173" s="1"/>
      <c r="BJU173" s="1"/>
      <c r="BJV173" s="1"/>
      <c r="BJW173" s="1"/>
      <c r="BJX173" s="1"/>
      <c r="BJY173" s="1"/>
      <c r="BJZ173" s="1"/>
      <c r="BKA173" s="1"/>
      <c r="BKB173" s="1"/>
      <c r="BKC173" s="1"/>
      <c r="BKD173" s="1"/>
      <c r="BKE173" s="1"/>
      <c r="BKF173" s="1"/>
      <c r="BKG173" s="1"/>
      <c r="BKH173" s="1"/>
      <c r="BKI173" s="1"/>
      <c r="BKJ173" s="1"/>
      <c r="BKK173" s="1"/>
      <c r="BKL173" s="1"/>
      <c r="BKM173" s="1"/>
      <c r="BKN173" s="1"/>
      <c r="BKO173" s="1"/>
      <c r="BKP173" s="1"/>
      <c r="BKQ173" s="1"/>
      <c r="BKR173" s="1"/>
      <c r="BKS173" s="1"/>
      <c r="BKT173" s="1"/>
      <c r="BKU173" s="1"/>
      <c r="BKV173" s="1"/>
      <c r="BKW173" s="1"/>
      <c r="BKX173" s="1"/>
      <c r="BKY173" s="1"/>
      <c r="BKZ173" s="1"/>
      <c r="BLA173" s="1"/>
      <c r="BLB173" s="1"/>
      <c r="BLC173" s="1"/>
      <c r="BLD173" s="1"/>
      <c r="BLE173" s="1"/>
      <c r="BLF173" s="1"/>
      <c r="BLG173" s="1"/>
      <c r="BLH173" s="1"/>
      <c r="BLI173" s="1"/>
      <c r="BLJ173" s="1"/>
      <c r="BLK173" s="1"/>
      <c r="BLL173" s="1"/>
      <c r="BLM173" s="1"/>
      <c r="BLN173" s="1"/>
      <c r="BLO173" s="1"/>
      <c r="BLP173" s="1"/>
      <c r="BLQ173" s="1"/>
      <c r="BLR173" s="1"/>
      <c r="BLS173" s="1"/>
      <c r="BLT173" s="1"/>
      <c r="BLU173" s="1"/>
      <c r="BLV173" s="1"/>
      <c r="BLW173" s="1"/>
      <c r="BLX173" s="1"/>
      <c r="BLY173" s="1"/>
      <c r="BLZ173" s="1"/>
      <c r="BMA173" s="1"/>
      <c r="BMB173" s="1"/>
      <c r="BMC173" s="1"/>
      <c r="BMD173" s="1"/>
      <c r="BME173" s="1"/>
      <c r="BMF173" s="1"/>
      <c r="BMG173" s="1"/>
      <c r="BMH173" s="1"/>
      <c r="BMI173" s="1"/>
      <c r="BMJ173" s="1"/>
      <c r="BMK173" s="1"/>
      <c r="BML173" s="1"/>
      <c r="BMM173" s="1"/>
      <c r="BMN173" s="1"/>
      <c r="BMO173" s="1"/>
      <c r="BMP173" s="1"/>
      <c r="BMQ173" s="1"/>
      <c r="BMR173" s="1"/>
      <c r="BMS173" s="1"/>
      <c r="BMT173" s="1"/>
      <c r="BMU173" s="1"/>
      <c r="BMV173" s="1"/>
      <c r="BMW173" s="1"/>
      <c r="BMX173" s="1"/>
      <c r="BMY173" s="1"/>
      <c r="BMZ173" s="1"/>
      <c r="BNA173" s="1"/>
      <c r="BNB173" s="1"/>
      <c r="BNC173" s="1"/>
      <c r="BND173" s="1"/>
      <c r="BNE173" s="1"/>
      <c r="BNF173" s="1"/>
      <c r="BNG173" s="1"/>
      <c r="BNH173" s="1"/>
      <c r="BNI173" s="1"/>
      <c r="BNJ173" s="1"/>
      <c r="BNK173" s="1"/>
      <c r="BNL173" s="1"/>
      <c r="BNM173" s="1"/>
      <c r="BNN173" s="1"/>
      <c r="BNO173" s="1"/>
      <c r="BNP173" s="1"/>
      <c r="BNQ173" s="1"/>
      <c r="BNR173" s="1"/>
      <c r="BNS173" s="1"/>
      <c r="BNT173" s="1"/>
      <c r="BNU173" s="1"/>
      <c r="BNV173" s="1"/>
      <c r="BNW173" s="1"/>
      <c r="BNX173" s="1"/>
      <c r="BNY173" s="1"/>
      <c r="BNZ173" s="1"/>
      <c r="BOA173" s="1"/>
      <c r="BOB173" s="1"/>
      <c r="BOC173" s="1"/>
      <c r="BOD173" s="1"/>
      <c r="BOE173" s="1"/>
      <c r="BOF173" s="1"/>
      <c r="BOG173" s="1"/>
      <c r="BOH173" s="1"/>
      <c r="BOI173" s="1"/>
      <c r="BOJ173" s="1"/>
      <c r="BOK173" s="1"/>
      <c r="BOL173" s="1"/>
      <c r="BOM173" s="1"/>
      <c r="BON173" s="1"/>
      <c r="BOO173" s="1"/>
      <c r="BOP173" s="1"/>
      <c r="BOQ173" s="1"/>
      <c r="BOR173" s="1"/>
      <c r="BOS173" s="1"/>
      <c r="BOT173" s="1"/>
      <c r="BOU173" s="1"/>
      <c r="BOV173" s="1"/>
      <c r="BOW173" s="1"/>
      <c r="BOX173" s="1"/>
      <c r="BOY173" s="1"/>
      <c r="BOZ173" s="1"/>
      <c r="BPA173" s="1"/>
      <c r="BPB173" s="1"/>
      <c r="BPC173" s="1"/>
      <c r="BPD173" s="1"/>
      <c r="BPE173" s="1"/>
      <c r="BPF173" s="1"/>
      <c r="BPG173" s="1"/>
      <c r="BPH173" s="1"/>
      <c r="BPI173" s="1"/>
      <c r="BPJ173" s="1"/>
      <c r="BPK173" s="1"/>
      <c r="BPL173" s="1"/>
      <c r="BPM173" s="1"/>
      <c r="BPN173" s="1"/>
      <c r="BPO173" s="1"/>
      <c r="BPP173" s="1"/>
      <c r="BPQ173" s="1"/>
      <c r="BPR173" s="1"/>
      <c r="BPS173" s="1"/>
      <c r="BPT173" s="1"/>
      <c r="BPU173" s="1"/>
      <c r="BPV173" s="1"/>
      <c r="BPW173" s="1"/>
      <c r="BPX173" s="1"/>
      <c r="BPY173" s="1"/>
      <c r="BPZ173" s="1"/>
      <c r="BQA173" s="1"/>
      <c r="BQB173" s="1"/>
      <c r="BQC173" s="1"/>
      <c r="BQD173" s="1"/>
      <c r="BQE173" s="1"/>
      <c r="BQF173" s="1"/>
      <c r="BQG173" s="1"/>
      <c r="BQH173" s="1"/>
      <c r="BQI173" s="1"/>
      <c r="BQJ173" s="1"/>
      <c r="BQK173" s="1"/>
      <c r="BQL173" s="1"/>
      <c r="BQM173" s="1"/>
      <c r="BQN173" s="1"/>
      <c r="BQO173" s="1"/>
      <c r="BQP173" s="1"/>
      <c r="BQQ173" s="1"/>
      <c r="BQR173" s="1"/>
      <c r="BQS173" s="1"/>
      <c r="BQT173" s="1"/>
      <c r="BQU173" s="1"/>
      <c r="BQV173" s="1"/>
      <c r="BQW173" s="1"/>
      <c r="BQX173" s="1"/>
      <c r="BQY173" s="1"/>
      <c r="BQZ173" s="1"/>
      <c r="BRA173" s="1"/>
      <c r="BRB173" s="1"/>
      <c r="BRC173" s="1"/>
      <c r="BRD173" s="1"/>
      <c r="BRE173" s="1"/>
      <c r="BRF173" s="1"/>
      <c r="BRG173" s="1"/>
      <c r="BRH173" s="1"/>
      <c r="BRI173" s="1"/>
      <c r="BRJ173" s="1"/>
      <c r="BRK173" s="1"/>
      <c r="BRL173" s="1"/>
      <c r="BRM173" s="1"/>
      <c r="BRN173" s="1"/>
      <c r="BRO173" s="1"/>
      <c r="BRP173" s="1"/>
      <c r="BRQ173" s="1"/>
      <c r="BRR173" s="1"/>
      <c r="BRS173" s="1"/>
      <c r="BRT173" s="1"/>
      <c r="BRU173" s="1"/>
      <c r="BRV173" s="1"/>
      <c r="BRW173" s="1"/>
      <c r="BRX173" s="1"/>
      <c r="BRY173" s="1"/>
      <c r="BRZ173" s="1"/>
      <c r="BSA173" s="1"/>
      <c r="BSB173" s="1"/>
      <c r="BSC173" s="1"/>
      <c r="BSD173" s="1"/>
      <c r="BSE173" s="1"/>
      <c r="BSF173" s="1"/>
      <c r="BSG173" s="1"/>
      <c r="BSH173" s="1"/>
      <c r="BSI173" s="1"/>
      <c r="BSJ173" s="1"/>
      <c r="BSK173" s="1"/>
      <c r="BSL173" s="1"/>
      <c r="BSM173" s="1"/>
      <c r="BSN173" s="1"/>
      <c r="BSO173" s="1"/>
      <c r="BSP173" s="1"/>
      <c r="BSQ173" s="1"/>
      <c r="BSR173" s="1"/>
      <c r="BSS173" s="1"/>
      <c r="BST173" s="1"/>
      <c r="BSU173" s="1"/>
      <c r="BSV173" s="1"/>
      <c r="BSW173" s="1"/>
      <c r="BSX173" s="1"/>
      <c r="BSY173" s="1"/>
      <c r="BSZ173" s="1"/>
      <c r="BTA173" s="1"/>
      <c r="BTB173" s="1"/>
      <c r="BTC173" s="1"/>
      <c r="BTD173" s="1"/>
      <c r="BTE173" s="1"/>
      <c r="BTF173" s="1"/>
      <c r="BTG173" s="1"/>
      <c r="BTH173" s="1"/>
      <c r="BTI173" s="1"/>
      <c r="BTJ173" s="1"/>
      <c r="BTK173" s="1"/>
      <c r="BTL173" s="1"/>
      <c r="BTM173" s="1"/>
      <c r="BTN173" s="1"/>
      <c r="BTO173" s="1"/>
      <c r="BTP173" s="1"/>
      <c r="BTQ173" s="1"/>
      <c r="BTR173" s="1"/>
      <c r="BTS173" s="1"/>
      <c r="BTT173" s="1"/>
      <c r="BTU173" s="1"/>
      <c r="BTV173" s="1"/>
      <c r="BTW173" s="1"/>
      <c r="BTX173" s="1"/>
      <c r="BTY173" s="1"/>
      <c r="BTZ173" s="1"/>
      <c r="BUA173" s="1"/>
      <c r="BUB173" s="1"/>
      <c r="BUC173" s="1"/>
      <c r="BUD173" s="1"/>
      <c r="BUE173" s="1"/>
      <c r="BUF173" s="1"/>
      <c r="BUG173" s="1"/>
      <c r="BUH173" s="1"/>
      <c r="BUI173" s="1"/>
      <c r="BUJ173" s="1"/>
      <c r="BUK173" s="1"/>
      <c r="BUL173" s="1"/>
      <c r="BUM173" s="1"/>
      <c r="BUN173" s="1"/>
      <c r="BUO173" s="1"/>
      <c r="BUP173" s="1"/>
      <c r="BUQ173" s="1"/>
      <c r="BUR173" s="1"/>
      <c r="BUS173" s="1"/>
      <c r="BUT173" s="1"/>
      <c r="BUU173" s="1"/>
      <c r="BUV173" s="1"/>
      <c r="BUW173" s="1"/>
      <c r="BUX173" s="1"/>
      <c r="BUY173" s="1"/>
      <c r="BUZ173" s="1"/>
      <c r="BVA173" s="1"/>
      <c r="BVB173" s="1"/>
      <c r="BVC173" s="1"/>
      <c r="BVD173" s="1"/>
      <c r="BVE173" s="1"/>
      <c r="BVF173" s="1"/>
      <c r="BVG173" s="1"/>
      <c r="BVH173" s="1"/>
      <c r="BVI173" s="1"/>
      <c r="BVJ173" s="1"/>
      <c r="BVK173" s="1"/>
      <c r="BVL173" s="1"/>
      <c r="BVM173" s="1"/>
      <c r="BVN173" s="1"/>
      <c r="BVO173" s="1"/>
      <c r="BVP173" s="1"/>
      <c r="BVQ173" s="1"/>
      <c r="BVR173" s="1"/>
      <c r="BVS173" s="1"/>
      <c r="BVT173" s="1"/>
      <c r="BVU173" s="1"/>
      <c r="BVV173" s="1"/>
      <c r="BVW173" s="1"/>
      <c r="BVX173" s="1"/>
      <c r="BVY173" s="1"/>
      <c r="BVZ173" s="1"/>
      <c r="BWA173" s="1"/>
      <c r="BWB173" s="1"/>
      <c r="BWC173" s="1"/>
      <c r="BWD173" s="1"/>
      <c r="BWE173" s="1"/>
      <c r="BWF173" s="1"/>
      <c r="BWG173" s="1"/>
      <c r="BWH173" s="1"/>
      <c r="BWI173" s="1"/>
      <c r="BWJ173" s="1"/>
      <c r="BWK173" s="1"/>
      <c r="BWL173" s="1"/>
      <c r="BWM173" s="1"/>
      <c r="BWN173" s="1"/>
      <c r="BWO173" s="1"/>
      <c r="BWP173" s="1"/>
      <c r="BWQ173" s="1"/>
      <c r="BWR173" s="1"/>
      <c r="BWS173" s="1"/>
      <c r="BWT173" s="1"/>
      <c r="BWU173" s="1"/>
      <c r="BWV173" s="1"/>
      <c r="BWW173" s="1"/>
      <c r="BWX173" s="1"/>
      <c r="BWY173" s="1"/>
      <c r="BWZ173" s="1"/>
      <c r="BXA173" s="1"/>
      <c r="BXB173" s="1"/>
      <c r="BXC173" s="1"/>
      <c r="BXD173" s="1"/>
      <c r="BXE173" s="1"/>
      <c r="BXF173" s="1"/>
      <c r="BXG173" s="1"/>
      <c r="BXH173" s="1"/>
      <c r="BXI173" s="1"/>
      <c r="BXJ173" s="1"/>
      <c r="BXK173" s="1"/>
      <c r="BXL173" s="1"/>
      <c r="BXM173" s="1"/>
      <c r="BXN173" s="1"/>
      <c r="BXO173" s="1"/>
      <c r="BXP173" s="1"/>
      <c r="BXQ173" s="1"/>
      <c r="BXR173" s="1"/>
      <c r="BXS173" s="1"/>
      <c r="BXT173" s="1"/>
      <c r="BXU173" s="1"/>
      <c r="BXV173" s="1"/>
      <c r="BXW173" s="1"/>
      <c r="BXX173" s="1"/>
      <c r="BXY173" s="1"/>
      <c r="BXZ173" s="1"/>
      <c r="BYA173" s="1"/>
      <c r="BYB173" s="1"/>
      <c r="BYC173" s="1"/>
      <c r="BYD173" s="1"/>
      <c r="BYE173" s="1"/>
      <c r="BYF173" s="1"/>
      <c r="BYG173" s="1"/>
      <c r="BYH173" s="1"/>
      <c r="BYI173" s="1"/>
      <c r="BYJ173" s="1"/>
      <c r="BYK173" s="1"/>
      <c r="BYL173" s="1"/>
      <c r="BYM173" s="1"/>
      <c r="BYN173" s="1"/>
      <c r="BYO173" s="1"/>
      <c r="BYP173" s="1"/>
      <c r="BYQ173" s="1"/>
      <c r="BYR173" s="1"/>
      <c r="BYS173" s="1"/>
      <c r="BYT173" s="1"/>
      <c r="BYU173" s="1"/>
      <c r="BYV173" s="1"/>
      <c r="BYW173" s="1"/>
      <c r="BYX173" s="1"/>
      <c r="BYY173" s="1"/>
      <c r="BYZ173" s="1"/>
      <c r="BZA173" s="1"/>
      <c r="BZB173" s="1"/>
      <c r="BZC173" s="1"/>
      <c r="BZD173" s="1"/>
      <c r="BZE173" s="1"/>
      <c r="BZF173" s="1"/>
      <c r="BZG173" s="1"/>
      <c r="BZH173" s="1"/>
      <c r="BZI173" s="1"/>
      <c r="BZJ173" s="1"/>
      <c r="BZK173" s="1"/>
      <c r="BZL173" s="1"/>
      <c r="BZM173" s="1"/>
      <c r="BZN173" s="1"/>
      <c r="BZO173" s="1"/>
      <c r="BZP173" s="1"/>
      <c r="BZQ173" s="1"/>
      <c r="BZR173" s="1"/>
      <c r="BZS173" s="1"/>
      <c r="BZT173" s="1"/>
      <c r="BZU173" s="1"/>
      <c r="BZV173" s="1"/>
      <c r="BZW173" s="1"/>
      <c r="BZX173" s="1"/>
      <c r="BZY173" s="1"/>
      <c r="BZZ173" s="1"/>
      <c r="CAA173" s="1"/>
      <c r="CAB173" s="1"/>
      <c r="CAC173" s="1"/>
      <c r="CAD173" s="1"/>
      <c r="CAE173" s="1"/>
      <c r="CAF173" s="1"/>
      <c r="CAG173" s="1"/>
      <c r="CAH173" s="1"/>
      <c r="CAI173" s="1"/>
      <c r="CAJ173" s="1"/>
      <c r="CAK173" s="1"/>
      <c r="CAL173" s="1"/>
      <c r="CAM173" s="1"/>
      <c r="CAN173" s="1"/>
      <c r="CAO173" s="1"/>
      <c r="CAP173" s="1"/>
      <c r="CAQ173" s="1"/>
      <c r="CAR173" s="1"/>
      <c r="CAS173" s="1"/>
      <c r="CAT173" s="1"/>
      <c r="CAU173" s="1"/>
      <c r="CAV173" s="1"/>
      <c r="CAW173" s="1"/>
      <c r="CAX173" s="1"/>
      <c r="CAY173" s="1"/>
      <c r="CAZ173" s="1"/>
      <c r="CBA173" s="1"/>
      <c r="CBB173" s="1"/>
      <c r="CBC173" s="1"/>
      <c r="CBD173" s="1"/>
      <c r="CBE173" s="1"/>
      <c r="CBF173" s="1"/>
      <c r="CBG173" s="1"/>
      <c r="CBH173" s="1"/>
      <c r="CBI173" s="1"/>
      <c r="CBJ173" s="1"/>
      <c r="CBK173" s="1"/>
      <c r="CBL173" s="1"/>
      <c r="CBM173" s="1"/>
      <c r="CBN173" s="1"/>
      <c r="CBO173" s="1"/>
      <c r="CBP173" s="1"/>
      <c r="CBQ173" s="1"/>
      <c r="CBR173" s="1"/>
      <c r="CBS173" s="1"/>
      <c r="CBT173" s="1"/>
      <c r="CBU173" s="1"/>
      <c r="CBV173" s="1"/>
      <c r="CBW173" s="1"/>
      <c r="CBX173" s="1"/>
      <c r="CBY173" s="1"/>
      <c r="CBZ173" s="1"/>
      <c r="CCA173" s="1"/>
      <c r="CCB173" s="1"/>
      <c r="CCC173" s="1"/>
      <c r="CCD173" s="1"/>
      <c r="CCE173" s="1"/>
      <c r="CCF173" s="1"/>
      <c r="CCG173" s="1"/>
      <c r="CCH173" s="1"/>
      <c r="CCI173" s="1"/>
      <c r="CCJ173" s="1"/>
      <c r="CCK173" s="1"/>
      <c r="CCL173" s="1"/>
      <c r="CCM173" s="1"/>
      <c r="CCN173" s="1"/>
      <c r="CCO173" s="1"/>
      <c r="CCP173" s="1"/>
      <c r="CCQ173" s="1"/>
      <c r="CCR173" s="1"/>
      <c r="CCS173" s="1"/>
      <c r="CCT173" s="1"/>
      <c r="CCU173" s="1"/>
      <c r="CCV173" s="1"/>
      <c r="CCW173" s="1"/>
      <c r="CCX173" s="1"/>
      <c r="CCY173" s="1"/>
      <c r="CCZ173" s="1"/>
      <c r="CDA173" s="1"/>
      <c r="CDB173" s="1"/>
      <c r="CDC173" s="1"/>
      <c r="CDD173" s="1"/>
      <c r="CDE173" s="1"/>
      <c r="CDF173" s="1"/>
      <c r="CDG173" s="1"/>
      <c r="CDH173" s="1"/>
      <c r="CDI173" s="1"/>
      <c r="CDJ173" s="1"/>
      <c r="CDK173" s="1"/>
      <c r="CDL173" s="1"/>
      <c r="CDM173" s="1"/>
      <c r="CDN173" s="1"/>
      <c r="CDO173" s="1"/>
      <c r="CDP173" s="1"/>
      <c r="CDQ173" s="1"/>
      <c r="CDR173" s="1"/>
      <c r="CDS173" s="1"/>
      <c r="CDT173" s="1"/>
      <c r="CDU173" s="1"/>
      <c r="CDV173" s="1"/>
      <c r="CDW173" s="1"/>
      <c r="CDX173" s="1"/>
      <c r="CDY173" s="1"/>
      <c r="CDZ173" s="1"/>
      <c r="CEA173" s="1"/>
      <c r="CEB173" s="1"/>
      <c r="CEC173" s="1"/>
      <c r="CED173" s="1"/>
      <c r="CEE173" s="1"/>
      <c r="CEF173" s="1"/>
      <c r="CEG173" s="1"/>
      <c r="CEH173" s="1"/>
      <c r="CEI173" s="1"/>
      <c r="CEJ173" s="1"/>
      <c r="CEK173" s="1"/>
      <c r="CEL173" s="1"/>
      <c r="CEM173" s="1"/>
      <c r="CEN173" s="1"/>
      <c r="CEO173" s="1"/>
      <c r="CEP173" s="1"/>
      <c r="CEQ173" s="1"/>
      <c r="CER173" s="1"/>
      <c r="CES173" s="1"/>
      <c r="CET173" s="1"/>
      <c r="CEU173" s="1"/>
      <c r="CEV173" s="1"/>
      <c r="CEW173" s="1"/>
      <c r="CEX173" s="1"/>
      <c r="CEY173" s="1"/>
      <c r="CEZ173" s="1"/>
      <c r="CFA173" s="1"/>
      <c r="CFB173" s="1"/>
      <c r="CFC173" s="1"/>
      <c r="CFD173" s="1"/>
      <c r="CFE173" s="1"/>
      <c r="CFF173" s="1"/>
      <c r="CFG173" s="1"/>
      <c r="CFH173" s="1"/>
      <c r="CFI173" s="1"/>
      <c r="CFJ173" s="1"/>
      <c r="CFK173" s="1"/>
      <c r="CFL173" s="1"/>
      <c r="CFM173" s="1"/>
      <c r="CFN173" s="1"/>
      <c r="CFO173" s="1"/>
      <c r="CFP173" s="1"/>
      <c r="CFQ173" s="1"/>
      <c r="CFR173" s="1"/>
      <c r="CFS173" s="1"/>
      <c r="CFT173" s="1"/>
      <c r="CFU173" s="1"/>
      <c r="CFV173" s="1"/>
      <c r="CFW173" s="1"/>
      <c r="CFX173" s="1"/>
      <c r="CFY173" s="1"/>
      <c r="CFZ173" s="1"/>
      <c r="CGA173" s="1"/>
      <c r="CGB173" s="1"/>
      <c r="CGC173" s="1"/>
      <c r="CGD173" s="1"/>
      <c r="CGE173" s="1"/>
      <c r="CGF173" s="1"/>
      <c r="CGG173" s="1"/>
      <c r="CGH173" s="1"/>
      <c r="CGI173" s="1"/>
      <c r="CGJ173" s="1"/>
      <c r="CGK173" s="1"/>
      <c r="CGL173" s="1"/>
      <c r="CGM173" s="1"/>
      <c r="CGN173" s="1"/>
      <c r="CGO173" s="1"/>
      <c r="CGP173" s="1"/>
      <c r="CGQ173" s="1"/>
      <c r="CGR173" s="1"/>
      <c r="CGS173" s="1"/>
      <c r="CGT173" s="1"/>
      <c r="CGU173" s="1"/>
      <c r="CGV173" s="1"/>
      <c r="CGW173" s="1"/>
      <c r="CGX173" s="1"/>
      <c r="CGY173" s="1"/>
      <c r="CGZ173" s="1"/>
      <c r="CHA173" s="1"/>
      <c r="CHB173" s="1"/>
      <c r="CHC173" s="1"/>
      <c r="CHD173" s="1"/>
      <c r="CHE173" s="1"/>
      <c r="CHF173" s="1"/>
      <c r="CHG173" s="1"/>
      <c r="CHH173" s="1"/>
      <c r="CHI173" s="1"/>
      <c r="CHJ173" s="1"/>
      <c r="CHK173" s="1"/>
      <c r="CHL173" s="1"/>
      <c r="CHM173" s="1"/>
      <c r="CHN173" s="1"/>
      <c r="CHO173" s="1"/>
      <c r="CHP173" s="1"/>
      <c r="CHQ173" s="1"/>
      <c r="CHR173" s="1"/>
      <c r="CHS173" s="1"/>
      <c r="CHT173" s="1"/>
      <c r="CHU173" s="1"/>
      <c r="CHV173" s="1"/>
      <c r="CHW173" s="1"/>
      <c r="CHX173" s="1"/>
      <c r="CHY173" s="1"/>
      <c r="CHZ173" s="1"/>
      <c r="CIA173" s="1"/>
      <c r="CIB173" s="1"/>
      <c r="CIC173" s="1"/>
      <c r="CID173" s="1"/>
      <c r="CIE173" s="1"/>
      <c r="CIF173" s="1"/>
      <c r="CIG173" s="1"/>
      <c r="CIH173" s="1"/>
      <c r="CII173" s="1"/>
      <c r="CIJ173" s="1"/>
      <c r="CIK173" s="1"/>
      <c r="CIL173" s="1"/>
      <c r="CIM173" s="1"/>
      <c r="CIN173" s="1"/>
      <c r="CIO173" s="1"/>
      <c r="CIP173" s="1"/>
      <c r="CIQ173" s="1"/>
      <c r="CIR173" s="1"/>
      <c r="CIS173" s="1"/>
      <c r="CIT173" s="1"/>
      <c r="CIU173" s="1"/>
      <c r="CIV173" s="1"/>
      <c r="CIW173" s="1"/>
      <c r="CIX173" s="1"/>
      <c r="CIY173" s="1"/>
      <c r="CIZ173" s="1"/>
      <c r="CJA173" s="1"/>
      <c r="CJB173" s="1"/>
      <c r="CJC173" s="1"/>
      <c r="CJD173" s="1"/>
      <c r="CJE173" s="1"/>
      <c r="CJF173" s="1"/>
      <c r="CJG173" s="1"/>
      <c r="CJH173" s="1"/>
      <c r="CJI173" s="1"/>
      <c r="CJJ173" s="1"/>
      <c r="CJK173" s="1"/>
      <c r="CJL173" s="1"/>
      <c r="CJM173" s="1"/>
      <c r="CJN173" s="1"/>
      <c r="CJO173" s="1"/>
      <c r="CJP173" s="1"/>
      <c r="CJQ173" s="1"/>
      <c r="CJR173" s="1"/>
      <c r="CJS173" s="1"/>
      <c r="CJT173" s="1"/>
      <c r="CJU173" s="1"/>
      <c r="CJV173" s="1"/>
      <c r="CJW173" s="1"/>
      <c r="CJX173" s="1"/>
      <c r="CJY173" s="1"/>
      <c r="CJZ173" s="1"/>
      <c r="CKA173" s="1"/>
      <c r="CKB173" s="1"/>
      <c r="CKC173" s="1"/>
      <c r="CKD173" s="1"/>
      <c r="CKE173" s="1"/>
      <c r="CKF173" s="1"/>
      <c r="CKG173" s="1"/>
      <c r="CKH173" s="1"/>
      <c r="CKI173" s="1"/>
      <c r="CKJ173" s="1"/>
      <c r="CKK173" s="1"/>
      <c r="CKL173" s="1"/>
      <c r="CKM173" s="1"/>
      <c r="CKN173" s="1"/>
      <c r="CKO173" s="1"/>
      <c r="CKP173" s="1"/>
      <c r="CKQ173" s="1"/>
      <c r="CKR173" s="1"/>
      <c r="CKS173" s="1"/>
      <c r="CKT173" s="1"/>
      <c r="CKU173" s="1"/>
      <c r="CKV173" s="1"/>
      <c r="CKW173" s="1"/>
      <c r="CKX173" s="1"/>
      <c r="CKY173" s="1"/>
      <c r="CKZ173" s="1"/>
      <c r="CLA173" s="1"/>
      <c r="CLB173" s="1"/>
      <c r="CLC173" s="1"/>
      <c r="CLD173" s="1"/>
      <c r="CLE173" s="1"/>
      <c r="CLF173" s="1"/>
      <c r="CLG173" s="1"/>
      <c r="CLH173" s="1"/>
      <c r="CLI173" s="1"/>
      <c r="CLJ173" s="1"/>
      <c r="CLK173" s="1"/>
      <c r="CLL173" s="1"/>
      <c r="CLM173" s="1"/>
      <c r="CLN173" s="1"/>
      <c r="CLO173" s="1"/>
      <c r="CLP173" s="1"/>
      <c r="CLQ173" s="1"/>
      <c r="CLR173" s="1"/>
      <c r="CLS173" s="1"/>
      <c r="CLT173" s="1"/>
      <c r="CLU173" s="1"/>
      <c r="CLV173" s="1"/>
      <c r="CLW173" s="1"/>
      <c r="CLX173" s="1"/>
      <c r="CLY173" s="1"/>
      <c r="CLZ173" s="1"/>
      <c r="CMA173" s="1"/>
      <c r="CMB173" s="1"/>
      <c r="CMC173" s="1"/>
      <c r="CMD173" s="1"/>
      <c r="CME173" s="1"/>
      <c r="CMF173" s="1"/>
      <c r="CMG173" s="1"/>
      <c r="CMH173" s="1"/>
      <c r="CMI173" s="1"/>
      <c r="CMJ173" s="1"/>
      <c r="CMK173" s="1"/>
      <c r="CML173" s="1"/>
      <c r="CMM173" s="1"/>
      <c r="CMN173" s="1"/>
      <c r="CMO173" s="1"/>
      <c r="CMP173" s="1"/>
      <c r="CMQ173" s="1"/>
      <c r="CMR173" s="1"/>
      <c r="CMS173" s="1"/>
      <c r="CMT173" s="1"/>
      <c r="CMU173" s="1"/>
      <c r="CMV173" s="1"/>
      <c r="CMW173" s="1"/>
      <c r="CMX173" s="1"/>
      <c r="CMY173" s="1"/>
      <c r="CMZ173" s="1"/>
      <c r="CNA173" s="1"/>
      <c r="CNB173" s="1"/>
      <c r="CNC173" s="1"/>
      <c r="CND173" s="1"/>
      <c r="CNE173" s="1"/>
      <c r="CNF173" s="1"/>
      <c r="CNG173" s="1"/>
      <c r="CNH173" s="1"/>
      <c r="CNI173" s="1"/>
      <c r="CNJ173" s="1"/>
      <c r="CNK173" s="1"/>
      <c r="CNL173" s="1"/>
      <c r="CNM173" s="1"/>
      <c r="CNN173" s="1"/>
      <c r="CNO173" s="1"/>
      <c r="CNP173" s="1"/>
      <c r="CNQ173" s="1"/>
      <c r="CNR173" s="1"/>
      <c r="CNS173" s="1"/>
      <c r="CNT173" s="1"/>
      <c r="CNU173" s="1"/>
      <c r="CNV173" s="1"/>
      <c r="CNW173" s="1"/>
      <c r="CNX173" s="1"/>
      <c r="CNY173" s="1"/>
      <c r="CNZ173" s="1"/>
      <c r="COA173" s="1"/>
      <c r="COB173" s="1"/>
      <c r="COC173" s="1"/>
      <c r="COD173" s="1"/>
      <c r="COE173" s="1"/>
      <c r="COF173" s="1"/>
      <c r="COG173" s="1"/>
      <c r="COH173" s="1"/>
      <c r="COI173" s="1"/>
      <c r="COJ173" s="1"/>
      <c r="COK173" s="1"/>
      <c r="COL173" s="1"/>
      <c r="COM173" s="1"/>
      <c r="CON173" s="1"/>
      <c r="COO173" s="1"/>
      <c r="COP173" s="1"/>
      <c r="COQ173" s="1"/>
      <c r="COR173" s="1"/>
      <c r="COS173" s="1"/>
      <c r="COT173" s="1"/>
      <c r="COU173" s="1"/>
      <c r="COV173" s="1"/>
      <c r="COW173" s="1"/>
      <c r="COX173" s="1"/>
      <c r="COY173" s="1"/>
      <c r="COZ173" s="1"/>
      <c r="CPA173" s="1"/>
      <c r="CPB173" s="1"/>
      <c r="CPC173" s="1"/>
      <c r="CPD173" s="1"/>
      <c r="CPE173" s="1"/>
      <c r="CPF173" s="1"/>
      <c r="CPG173" s="1"/>
      <c r="CPH173" s="1"/>
      <c r="CPI173" s="1"/>
      <c r="CPJ173" s="1"/>
      <c r="CPK173" s="1"/>
      <c r="CPL173" s="1"/>
      <c r="CPM173" s="1"/>
      <c r="CPN173" s="1"/>
      <c r="CPO173" s="1"/>
      <c r="CPP173" s="1"/>
      <c r="CPQ173" s="1"/>
      <c r="CPR173" s="1"/>
      <c r="CPS173" s="1"/>
      <c r="CPT173" s="1"/>
      <c r="CPU173" s="1"/>
      <c r="CPV173" s="1"/>
      <c r="CPW173" s="1"/>
      <c r="CPX173" s="1"/>
      <c r="CPY173" s="1"/>
      <c r="CPZ173" s="1"/>
      <c r="CQA173" s="1"/>
      <c r="CQB173" s="1"/>
      <c r="CQC173" s="1"/>
      <c r="CQD173" s="1"/>
      <c r="CQE173" s="1"/>
      <c r="CQF173" s="1"/>
      <c r="CQG173" s="1"/>
      <c r="CQH173" s="1"/>
      <c r="CQI173" s="1"/>
      <c r="CQJ173" s="1"/>
      <c r="CQK173" s="1"/>
      <c r="CQL173" s="1"/>
      <c r="CQM173" s="1"/>
      <c r="CQN173" s="1"/>
      <c r="CQO173" s="1"/>
      <c r="CQP173" s="1"/>
      <c r="CQQ173" s="1"/>
      <c r="CQR173" s="1"/>
      <c r="CQS173" s="1"/>
      <c r="CQT173" s="1"/>
      <c r="CQU173" s="1"/>
      <c r="CQV173" s="1"/>
      <c r="CQW173" s="1"/>
      <c r="CQX173" s="1"/>
      <c r="CQY173" s="1"/>
      <c r="CQZ173" s="1"/>
      <c r="CRA173" s="1"/>
      <c r="CRB173" s="1"/>
      <c r="CRC173" s="1"/>
      <c r="CRD173" s="1"/>
      <c r="CRE173" s="1"/>
      <c r="CRF173" s="1"/>
      <c r="CRG173" s="1"/>
      <c r="CRH173" s="1"/>
      <c r="CRI173" s="1"/>
      <c r="CRJ173" s="1"/>
      <c r="CRK173" s="1"/>
      <c r="CRL173" s="1"/>
      <c r="CRM173" s="1"/>
      <c r="CRN173" s="1"/>
      <c r="CRO173" s="1"/>
      <c r="CRP173" s="1"/>
      <c r="CRQ173" s="1"/>
      <c r="CRR173" s="1"/>
      <c r="CRS173" s="1"/>
      <c r="CRT173" s="1"/>
      <c r="CRU173" s="1"/>
      <c r="CRV173" s="1"/>
      <c r="CRW173" s="1"/>
      <c r="CRX173" s="1"/>
      <c r="CRY173" s="1"/>
      <c r="CRZ173" s="1"/>
      <c r="CSA173" s="1"/>
      <c r="CSB173" s="1"/>
      <c r="CSC173" s="1"/>
      <c r="CSD173" s="1"/>
      <c r="CSE173" s="1"/>
      <c r="CSF173" s="1"/>
      <c r="CSG173" s="1"/>
      <c r="CSH173" s="1"/>
      <c r="CSI173" s="1"/>
      <c r="CSJ173" s="1"/>
      <c r="CSK173" s="1"/>
      <c r="CSL173" s="1"/>
      <c r="CSM173" s="1"/>
      <c r="CSN173" s="1"/>
      <c r="CSO173" s="1"/>
      <c r="CSP173" s="1"/>
      <c r="CSQ173" s="1"/>
      <c r="CSR173" s="1"/>
      <c r="CSS173" s="1"/>
      <c r="CST173" s="1"/>
      <c r="CSU173" s="1"/>
      <c r="CSV173" s="1"/>
      <c r="CSW173" s="1"/>
      <c r="CSX173" s="1"/>
      <c r="CSY173" s="1"/>
      <c r="CSZ173" s="1"/>
      <c r="CTA173" s="1"/>
      <c r="CTB173" s="1"/>
      <c r="CTC173" s="1"/>
      <c r="CTD173" s="1"/>
      <c r="CTE173" s="1"/>
      <c r="CTF173" s="1"/>
      <c r="CTG173" s="1"/>
      <c r="CTH173" s="1"/>
      <c r="CTI173" s="1"/>
      <c r="CTJ173" s="1"/>
      <c r="CTK173" s="1"/>
      <c r="CTL173" s="1"/>
      <c r="CTM173" s="1"/>
      <c r="CTN173" s="1"/>
      <c r="CTO173" s="1"/>
      <c r="CTP173" s="1"/>
      <c r="CTQ173" s="1"/>
      <c r="CTR173" s="1"/>
      <c r="CTS173" s="1"/>
      <c r="CTT173" s="1"/>
      <c r="CTU173" s="1"/>
      <c r="CTV173" s="1"/>
      <c r="CTW173" s="1"/>
      <c r="CTX173" s="1"/>
      <c r="CTY173" s="1"/>
      <c r="CTZ173" s="1"/>
      <c r="CUA173" s="1"/>
      <c r="CUB173" s="1"/>
      <c r="CUC173" s="1"/>
      <c r="CUD173" s="1"/>
      <c r="CUE173" s="1"/>
      <c r="CUF173" s="1"/>
      <c r="CUG173" s="1"/>
      <c r="CUH173" s="1"/>
      <c r="CUI173" s="1"/>
      <c r="CUJ173" s="1"/>
      <c r="CUK173" s="1"/>
      <c r="CUL173" s="1"/>
      <c r="CUM173" s="1"/>
      <c r="CUN173" s="1"/>
      <c r="CUO173" s="1"/>
      <c r="CUP173" s="1"/>
      <c r="CUQ173" s="1"/>
      <c r="CUR173" s="1"/>
      <c r="CUS173" s="1"/>
      <c r="CUT173" s="1"/>
      <c r="CUU173" s="1"/>
      <c r="CUV173" s="1"/>
      <c r="CUW173" s="1"/>
      <c r="CUX173" s="1"/>
      <c r="CUY173" s="1"/>
      <c r="CUZ173" s="1"/>
      <c r="CVA173" s="1"/>
      <c r="CVB173" s="1"/>
      <c r="CVC173" s="1"/>
      <c r="CVD173" s="1"/>
      <c r="CVE173" s="1"/>
      <c r="CVF173" s="1"/>
      <c r="CVG173" s="1"/>
      <c r="CVH173" s="1"/>
      <c r="CVI173" s="1"/>
      <c r="CVJ173" s="1"/>
      <c r="CVK173" s="1"/>
      <c r="CVL173" s="1"/>
      <c r="CVM173" s="1"/>
      <c r="CVN173" s="1"/>
      <c r="CVO173" s="1"/>
      <c r="CVP173" s="1"/>
      <c r="CVQ173" s="1"/>
      <c r="CVR173" s="1"/>
      <c r="CVS173" s="1"/>
      <c r="CVT173" s="1"/>
      <c r="CVU173" s="1"/>
      <c r="CVV173" s="1"/>
      <c r="CVW173" s="1"/>
      <c r="CVX173" s="1"/>
      <c r="CVY173" s="1"/>
      <c r="CVZ173" s="1"/>
      <c r="CWA173" s="1"/>
      <c r="CWB173" s="1"/>
      <c r="CWC173" s="1"/>
      <c r="CWD173" s="1"/>
      <c r="CWE173" s="1"/>
      <c r="CWF173" s="1"/>
      <c r="CWG173" s="1"/>
      <c r="CWH173" s="1"/>
      <c r="CWI173" s="1"/>
      <c r="CWJ173" s="1"/>
      <c r="CWK173" s="1"/>
      <c r="CWL173" s="1"/>
      <c r="CWM173" s="1"/>
      <c r="CWN173" s="1"/>
      <c r="CWO173" s="1"/>
      <c r="CWP173" s="1"/>
      <c r="CWQ173" s="1"/>
      <c r="CWR173" s="1"/>
      <c r="CWS173" s="1"/>
      <c r="CWT173" s="1"/>
      <c r="CWU173" s="1"/>
      <c r="CWV173" s="1"/>
      <c r="CWW173" s="1"/>
      <c r="CWX173" s="1"/>
      <c r="CWY173" s="1"/>
      <c r="CWZ173" s="1"/>
      <c r="CXA173" s="1"/>
      <c r="CXB173" s="1"/>
      <c r="CXC173" s="1"/>
      <c r="CXD173" s="1"/>
      <c r="CXE173" s="1"/>
      <c r="CXF173" s="1"/>
      <c r="CXG173" s="1"/>
      <c r="CXH173" s="1"/>
      <c r="CXI173" s="1"/>
      <c r="CXJ173" s="1"/>
      <c r="CXK173" s="1"/>
      <c r="CXL173" s="1"/>
      <c r="CXM173" s="1"/>
      <c r="CXN173" s="1"/>
      <c r="CXO173" s="1"/>
      <c r="CXP173" s="1"/>
      <c r="CXQ173" s="1"/>
      <c r="CXR173" s="1"/>
      <c r="CXS173" s="1"/>
      <c r="CXT173" s="1"/>
      <c r="CXU173" s="1"/>
      <c r="CXV173" s="1"/>
      <c r="CXW173" s="1"/>
      <c r="CXX173" s="1"/>
      <c r="CXY173" s="1"/>
      <c r="CXZ173" s="1"/>
      <c r="CYA173" s="1"/>
      <c r="CYB173" s="1"/>
      <c r="CYC173" s="1"/>
      <c r="CYD173" s="1"/>
      <c r="CYE173" s="1"/>
      <c r="CYF173" s="1"/>
      <c r="CYG173" s="1"/>
      <c r="CYH173" s="1"/>
      <c r="CYI173" s="1"/>
      <c r="CYJ173" s="1"/>
      <c r="CYK173" s="1"/>
      <c r="CYL173" s="1"/>
      <c r="CYM173" s="1"/>
      <c r="CYN173" s="1"/>
      <c r="CYO173" s="1"/>
      <c r="CYP173" s="1"/>
      <c r="CYQ173" s="1"/>
      <c r="CYR173" s="1"/>
      <c r="CYS173" s="1"/>
      <c r="CYT173" s="1"/>
      <c r="CYU173" s="1"/>
      <c r="CYV173" s="1"/>
      <c r="CYW173" s="1"/>
      <c r="CYX173" s="1"/>
      <c r="CYY173" s="1"/>
      <c r="CYZ173" s="1"/>
      <c r="CZA173" s="1"/>
      <c r="CZB173" s="1"/>
      <c r="CZC173" s="1"/>
      <c r="CZD173" s="1"/>
      <c r="CZE173" s="1"/>
      <c r="CZF173" s="1"/>
      <c r="CZG173" s="1"/>
      <c r="CZH173" s="1"/>
      <c r="CZI173" s="1"/>
      <c r="CZJ173" s="1"/>
      <c r="CZK173" s="1"/>
      <c r="CZL173" s="1"/>
      <c r="CZM173" s="1"/>
      <c r="CZN173" s="1"/>
      <c r="CZO173" s="1"/>
      <c r="CZP173" s="1"/>
      <c r="CZQ173" s="1"/>
      <c r="CZR173" s="1"/>
      <c r="CZS173" s="1"/>
      <c r="CZT173" s="1"/>
      <c r="CZU173" s="1"/>
      <c r="CZV173" s="1"/>
      <c r="CZW173" s="1"/>
      <c r="CZX173" s="1"/>
      <c r="CZY173" s="1"/>
      <c r="CZZ173" s="1"/>
      <c r="DAA173" s="1"/>
      <c r="DAB173" s="1"/>
      <c r="DAC173" s="1"/>
      <c r="DAD173" s="1"/>
      <c r="DAE173" s="1"/>
      <c r="DAF173" s="1"/>
      <c r="DAG173" s="1"/>
      <c r="DAH173" s="1"/>
      <c r="DAI173" s="1"/>
      <c r="DAJ173" s="1"/>
      <c r="DAK173" s="1"/>
      <c r="DAL173" s="1"/>
      <c r="DAM173" s="1"/>
      <c r="DAN173" s="1"/>
      <c r="DAO173" s="1"/>
      <c r="DAP173" s="1"/>
      <c r="DAQ173" s="1"/>
      <c r="DAR173" s="1"/>
      <c r="DAS173" s="1"/>
      <c r="DAT173" s="1"/>
      <c r="DAU173" s="1"/>
      <c r="DAV173" s="1"/>
      <c r="DAW173" s="1"/>
      <c r="DAX173" s="1"/>
      <c r="DAY173" s="1"/>
      <c r="DAZ173" s="1"/>
      <c r="DBA173" s="1"/>
      <c r="DBB173" s="1"/>
      <c r="DBC173" s="1"/>
      <c r="DBD173" s="1"/>
      <c r="DBE173" s="1"/>
      <c r="DBF173" s="1"/>
      <c r="DBG173" s="1"/>
      <c r="DBH173" s="1"/>
      <c r="DBI173" s="1"/>
      <c r="DBJ173" s="1"/>
      <c r="DBK173" s="1"/>
      <c r="DBL173" s="1"/>
      <c r="DBM173" s="1"/>
      <c r="DBN173" s="1"/>
      <c r="DBO173" s="1"/>
      <c r="DBP173" s="1"/>
      <c r="DBQ173" s="1"/>
      <c r="DBR173" s="1"/>
      <c r="DBS173" s="1"/>
      <c r="DBT173" s="1"/>
      <c r="DBU173" s="1"/>
      <c r="DBV173" s="1"/>
      <c r="DBW173" s="1"/>
      <c r="DBX173" s="1"/>
      <c r="DBY173" s="1"/>
      <c r="DBZ173" s="1"/>
      <c r="DCA173" s="1"/>
      <c r="DCB173" s="1"/>
      <c r="DCC173" s="1"/>
      <c r="DCD173" s="1"/>
      <c r="DCE173" s="1"/>
      <c r="DCF173" s="1"/>
      <c r="DCG173" s="1"/>
      <c r="DCH173" s="1"/>
      <c r="DCI173" s="1"/>
      <c r="DCJ173" s="1"/>
      <c r="DCK173" s="1"/>
      <c r="DCL173" s="1"/>
      <c r="DCM173" s="1"/>
      <c r="DCN173" s="1"/>
      <c r="DCO173" s="1"/>
      <c r="DCP173" s="1"/>
      <c r="DCQ173" s="1"/>
      <c r="DCR173" s="1"/>
      <c r="DCS173" s="1"/>
      <c r="DCT173" s="1"/>
      <c r="DCU173" s="1"/>
      <c r="DCV173" s="1"/>
      <c r="DCW173" s="1"/>
      <c r="DCX173" s="1"/>
      <c r="DCY173" s="1"/>
      <c r="DCZ173" s="1"/>
      <c r="DDA173" s="1"/>
      <c r="DDB173" s="1"/>
      <c r="DDC173" s="1"/>
      <c r="DDD173" s="1"/>
      <c r="DDE173" s="1"/>
      <c r="DDF173" s="1"/>
      <c r="DDG173" s="1"/>
      <c r="DDH173" s="1"/>
      <c r="DDI173" s="1"/>
      <c r="DDJ173" s="1"/>
      <c r="DDK173" s="1"/>
      <c r="DDL173" s="1"/>
      <c r="DDM173" s="1"/>
      <c r="DDN173" s="1"/>
      <c r="DDO173" s="1"/>
      <c r="DDP173" s="1"/>
      <c r="DDQ173" s="1"/>
      <c r="DDR173" s="1"/>
      <c r="DDS173" s="1"/>
      <c r="DDT173" s="1"/>
      <c r="DDU173" s="1"/>
      <c r="DDV173" s="1"/>
      <c r="DDW173" s="1"/>
      <c r="DDX173" s="1"/>
      <c r="DDY173" s="1"/>
      <c r="DDZ173" s="1"/>
      <c r="DEA173" s="1"/>
      <c r="DEB173" s="1"/>
      <c r="DEC173" s="1"/>
      <c r="DED173" s="1"/>
      <c r="DEE173" s="1"/>
      <c r="DEF173" s="1"/>
      <c r="DEG173" s="1"/>
      <c r="DEH173" s="1"/>
      <c r="DEI173" s="1"/>
      <c r="DEJ173" s="1"/>
      <c r="DEK173" s="1"/>
      <c r="DEL173" s="1"/>
      <c r="DEM173" s="1"/>
      <c r="DEN173" s="1"/>
      <c r="DEO173" s="1"/>
      <c r="DEP173" s="1"/>
      <c r="DEQ173" s="1"/>
      <c r="DER173" s="1"/>
      <c r="DES173" s="1"/>
      <c r="DET173" s="1"/>
      <c r="DEU173" s="1"/>
      <c r="DEV173" s="1"/>
      <c r="DEW173" s="1"/>
      <c r="DEX173" s="1"/>
      <c r="DEY173" s="1"/>
      <c r="DEZ173" s="1"/>
      <c r="DFA173" s="1"/>
      <c r="DFB173" s="1"/>
      <c r="DFC173" s="1"/>
      <c r="DFD173" s="1"/>
      <c r="DFE173" s="1"/>
      <c r="DFF173" s="1"/>
      <c r="DFG173" s="1"/>
      <c r="DFH173" s="1"/>
      <c r="DFI173" s="1"/>
      <c r="DFJ173" s="1"/>
      <c r="DFK173" s="1"/>
      <c r="DFL173" s="1"/>
      <c r="DFM173" s="1"/>
      <c r="DFN173" s="1"/>
      <c r="DFO173" s="1"/>
      <c r="DFP173" s="1"/>
      <c r="DFQ173" s="1"/>
      <c r="DFR173" s="1"/>
      <c r="DFS173" s="1"/>
      <c r="DFT173" s="1"/>
      <c r="DFU173" s="1"/>
      <c r="DFV173" s="1"/>
      <c r="DFW173" s="1"/>
      <c r="DFX173" s="1"/>
      <c r="DFY173" s="1"/>
      <c r="DFZ173" s="1"/>
      <c r="DGA173" s="1"/>
      <c r="DGB173" s="1"/>
      <c r="DGC173" s="1"/>
      <c r="DGD173" s="1"/>
      <c r="DGE173" s="1"/>
      <c r="DGF173" s="1"/>
      <c r="DGG173" s="1"/>
      <c r="DGH173" s="1"/>
      <c r="DGI173" s="1"/>
      <c r="DGJ173" s="1"/>
      <c r="DGK173" s="1"/>
      <c r="DGL173" s="1"/>
      <c r="DGM173" s="1"/>
      <c r="DGN173" s="1"/>
      <c r="DGO173" s="1"/>
      <c r="DGP173" s="1"/>
      <c r="DGQ173" s="1"/>
      <c r="DGR173" s="1"/>
      <c r="DGS173" s="1"/>
      <c r="DGT173" s="1"/>
      <c r="DGU173" s="1"/>
      <c r="DGV173" s="1"/>
      <c r="DGW173" s="1"/>
      <c r="DGX173" s="1"/>
      <c r="DGY173" s="1"/>
      <c r="DGZ173" s="1"/>
      <c r="DHA173" s="1"/>
      <c r="DHB173" s="1"/>
      <c r="DHC173" s="1"/>
      <c r="DHD173" s="1"/>
      <c r="DHE173" s="1"/>
      <c r="DHF173" s="1"/>
      <c r="DHG173" s="1"/>
      <c r="DHH173" s="1"/>
      <c r="DHI173" s="1"/>
      <c r="DHJ173" s="1"/>
      <c r="DHK173" s="1"/>
      <c r="DHL173" s="1"/>
      <c r="DHM173" s="1"/>
      <c r="DHN173" s="1"/>
      <c r="DHO173" s="1"/>
      <c r="DHP173" s="1"/>
      <c r="DHQ173" s="1"/>
      <c r="DHR173" s="1"/>
      <c r="DHS173" s="1"/>
      <c r="DHT173" s="1"/>
      <c r="DHU173" s="1"/>
      <c r="DHV173" s="1"/>
      <c r="DHW173" s="1"/>
      <c r="DHX173" s="1"/>
      <c r="DHY173" s="1"/>
      <c r="DHZ173" s="1"/>
      <c r="DIA173" s="1"/>
      <c r="DIB173" s="1"/>
      <c r="DIC173" s="1"/>
      <c r="DID173" s="1"/>
      <c r="DIE173" s="1"/>
      <c r="DIF173" s="1"/>
      <c r="DIG173" s="1"/>
      <c r="DIH173" s="1"/>
      <c r="DII173" s="1"/>
      <c r="DIJ173" s="1"/>
      <c r="DIK173" s="1"/>
      <c r="DIL173" s="1"/>
      <c r="DIM173" s="1"/>
      <c r="DIN173" s="1"/>
      <c r="DIO173" s="1"/>
      <c r="DIP173" s="1"/>
      <c r="DIQ173" s="1"/>
      <c r="DIR173" s="1"/>
      <c r="DIS173" s="1"/>
      <c r="DIT173" s="1"/>
      <c r="DIU173" s="1"/>
      <c r="DIV173" s="1"/>
      <c r="DIW173" s="1"/>
      <c r="DIX173" s="1"/>
      <c r="DIY173" s="1"/>
      <c r="DIZ173" s="1"/>
      <c r="DJA173" s="1"/>
      <c r="DJB173" s="1"/>
      <c r="DJC173" s="1"/>
      <c r="DJD173" s="1"/>
      <c r="DJE173" s="1"/>
      <c r="DJF173" s="1"/>
      <c r="DJG173" s="1"/>
      <c r="DJH173" s="1"/>
      <c r="DJI173" s="1"/>
      <c r="DJJ173" s="1"/>
      <c r="DJK173" s="1"/>
      <c r="DJL173" s="1"/>
      <c r="DJM173" s="1"/>
      <c r="DJN173" s="1"/>
      <c r="DJO173" s="1"/>
      <c r="DJP173" s="1"/>
      <c r="DJQ173" s="1"/>
      <c r="DJR173" s="1"/>
      <c r="DJS173" s="1"/>
      <c r="DJT173" s="1"/>
      <c r="DJU173" s="1"/>
      <c r="DJV173" s="1"/>
      <c r="DJW173" s="1"/>
      <c r="DJX173" s="1"/>
      <c r="DJY173" s="1"/>
      <c r="DJZ173" s="1"/>
      <c r="DKA173" s="1"/>
      <c r="DKB173" s="1"/>
      <c r="DKC173" s="1"/>
      <c r="DKD173" s="1"/>
      <c r="DKE173" s="1"/>
      <c r="DKF173" s="1"/>
      <c r="DKG173" s="1"/>
      <c r="DKH173" s="1"/>
      <c r="DKI173" s="1"/>
      <c r="DKJ173" s="1"/>
      <c r="DKK173" s="1"/>
      <c r="DKL173" s="1"/>
      <c r="DKM173" s="1"/>
      <c r="DKN173" s="1"/>
      <c r="DKO173" s="1"/>
      <c r="DKP173" s="1"/>
      <c r="DKQ173" s="1"/>
      <c r="DKR173" s="1"/>
      <c r="DKS173" s="1"/>
      <c r="DKT173" s="1"/>
      <c r="DKU173" s="1"/>
      <c r="DKV173" s="1"/>
      <c r="DKW173" s="1"/>
      <c r="DKX173" s="1"/>
      <c r="DKY173" s="1"/>
      <c r="DKZ173" s="1"/>
      <c r="DLA173" s="1"/>
      <c r="DLB173" s="1"/>
      <c r="DLC173" s="1"/>
      <c r="DLD173" s="1"/>
      <c r="DLE173" s="1"/>
      <c r="DLF173" s="1"/>
      <c r="DLG173" s="1"/>
      <c r="DLH173" s="1"/>
      <c r="DLI173" s="1"/>
      <c r="DLJ173" s="1"/>
      <c r="DLK173" s="1"/>
      <c r="DLL173" s="1"/>
      <c r="DLM173" s="1"/>
      <c r="DLN173" s="1"/>
      <c r="DLO173" s="1"/>
      <c r="DLP173" s="1"/>
      <c r="DLQ173" s="1"/>
      <c r="DLR173" s="1"/>
      <c r="DLS173" s="1"/>
      <c r="DLT173" s="1"/>
      <c r="DLU173" s="1"/>
      <c r="DLV173" s="1"/>
      <c r="DLW173" s="1"/>
      <c r="DLX173" s="1"/>
      <c r="DLY173" s="1"/>
      <c r="DLZ173" s="1"/>
      <c r="DMA173" s="1"/>
      <c r="DMB173" s="1"/>
      <c r="DMC173" s="1"/>
      <c r="DMD173" s="1"/>
      <c r="DME173" s="1"/>
      <c r="DMF173" s="1"/>
      <c r="DMG173" s="1"/>
      <c r="DMH173" s="1"/>
      <c r="DMI173" s="1"/>
      <c r="DMJ173" s="1"/>
      <c r="DMK173" s="1"/>
      <c r="DML173" s="1"/>
      <c r="DMM173" s="1"/>
      <c r="DMN173" s="1"/>
      <c r="DMO173" s="1"/>
      <c r="DMP173" s="1"/>
      <c r="DMQ173" s="1"/>
      <c r="DMR173" s="1"/>
      <c r="DMS173" s="1"/>
      <c r="DMT173" s="1"/>
      <c r="DMU173" s="1"/>
      <c r="DMV173" s="1"/>
      <c r="DMW173" s="1"/>
      <c r="DMX173" s="1"/>
      <c r="DMY173" s="1"/>
      <c r="DMZ173" s="1"/>
      <c r="DNA173" s="1"/>
      <c r="DNB173" s="1"/>
      <c r="DNC173" s="1"/>
      <c r="DND173" s="1"/>
      <c r="DNE173" s="1"/>
      <c r="DNF173" s="1"/>
      <c r="DNG173" s="1"/>
      <c r="DNH173" s="1"/>
      <c r="DNI173" s="1"/>
      <c r="DNJ173" s="1"/>
      <c r="DNK173" s="1"/>
      <c r="DNL173" s="1"/>
      <c r="DNM173" s="1"/>
      <c r="DNN173" s="1"/>
      <c r="DNO173" s="1"/>
      <c r="DNP173" s="1"/>
      <c r="DNQ173" s="1"/>
      <c r="DNR173" s="1"/>
      <c r="DNS173" s="1"/>
      <c r="DNT173" s="1"/>
      <c r="DNU173" s="1"/>
      <c r="DNV173" s="1"/>
      <c r="DNW173" s="1"/>
      <c r="DNX173" s="1"/>
      <c r="DNY173" s="1"/>
      <c r="DNZ173" s="1"/>
      <c r="DOA173" s="1"/>
      <c r="DOB173" s="1"/>
      <c r="DOC173" s="1"/>
      <c r="DOD173" s="1"/>
      <c r="DOE173" s="1"/>
      <c r="DOF173" s="1"/>
      <c r="DOG173" s="1"/>
      <c r="DOH173" s="1"/>
      <c r="DOI173" s="1"/>
      <c r="DOJ173" s="1"/>
      <c r="DOK173" s="1"/>
      <c r="DOL173" s="1"/>
      <c r="DOM173" s="1"/>
      <c r="DON173" s="1"/>
      <c r="DOO173" s="1"/>
      <c r="DOP173" s="1"/>
      <c r="DOQ173" s="1"/>
      <c r="DOR173" s="1"/>
      <c r="DOS173" s="1"/>
      <c r="DOT173" s="1"/>
      <c r="DOU173" s="1"/>
      <c r="DOV173" s="1"/>
      <c r="DOW173" s="1"/>
      <c r="DOX173" s="1"/>
      <c r="DOY173" s="1"/>
      <c r="DOZ173" s="1"/>
      <c r="DPA173" s="1"/>
      <c r="DPB173" s="1"/>
      <c r="DPC173" s="1"/>
      <c r="DPD173" s="1"/>
      <c r="DPE173" s="1"/>
      <c r="DPF173" s="1"/>
      <c r="DPG173" s="1"/>
      <c r="DPH173" s="1"/>
      <c r="DPI173" s="1"/>
      <c r="DPJ173" s="1"/>
      <c r="DPK173" s="1"/>
      <c r="DPL173" s="1"/>
      <c r="DPM173" s="1"/>
      <c r="DPN173" s="1"/>
      <c r="DPO173" s="1"/>
      <c r="DPP173" s="1"/>
      <c r="DPQ173" s="1"/>
      <c r="DPR173" s="1"/>
      <c r="DPS173" s="1"/>
      <c r="DPT173" s="1"/>
      <c r="DPU173" s="1"/>
      <c r="DPV173" s="1"/>
      <c r="DPW173" s="1"/>
      <c r="DPX173" s="1"/>
      <c r="DPY173" s="1"/>
      <c r="DPZ173" s="1"/>
      <c r="DQA173" s="1"/>
      <c r="DQB173" s="1"/>
      <c r="DQC173" s="1"/>
      <c r="DQD173" s="1"/>
      <c r="DQE173" s="1"/>
      <c r="DQF173" s="1"/>
      <c r="DQG173" s="1"/>
      <c r="DQH173" s="1"/>
      <c r="DQI173" s="1"/>
      <c r="DQJ173" s="1"/>
      <c r="DQK173" s="1"/>
      <c r="DQL173" s="1"/>
      <c r="DQM173" s="1"/>
      <c r="DQN173" s="1"/>
      <c r="DQO173" s="1"/>
      <c r="DQP173" s="1"/>
      <c r="DQQ173" s="1"/>
      <c r="DQR173" s="1"/>
      <c r="DQS173" s="1"/>
      <c r="DQT173" s="1"/>
      <c r="DQU173" s="1"/>
      <c r="DQV173" s="1"/>
      <c r="DQW173" s="1"/>
      <c r="DQX173" s="1"/>
      <c r="DQY173" s="1"/>
      <c r="DQZ173" s="1"/>
      <c r="DRA173" s="1"/>
      <c r="DRB173" s="1"/>
      <c r="DRC173" s="1"/>
      <c r="DRD173" s="1"/>
      <c r="DRE173" s="1"/>
      <c r="DRF173" s="1"/>
      <c r="DRG173" s="1"/>
      <c r="DRH173" s="1"/>
      <c r="DRI173" s="1"/>
      <c r="DRJ173" s="1"/>
      <c r="DRK173" s="1"/>
      <c r="DRL173" s="1"/>
      <c r="DRM173" s="1"/>
      <c r="DRN173" s="1"/>
      <c r="DRO173" s="1"/>
      <c r="DRP173" s="1"/>
      <c r="DRQ173" s="1"/>
      <c r="DRR173" s="1"/>
      <c r="DRS173" s="1"/>
      <c r="DRT173" s="1"/>
      <c r="DRU173" s="1"/>
      <c r="DRV173" s="1"/>
      <c r="DRW173" s="1"/>
      <c r="DRX173" s="1"/>
      <c r="DRY173" s="1"/>
      <c r="DRZ173" s="1"/>
      <c r="DSA173" s="1"/>
      <c r="DSB173" s="1"/>
      <c r="DSC173" s="1"/>
      <c r="DSD173" s="1"/>
      <c r="DSE173" s="1"/>
      <c r="DSF173" s="1"/>
      <c r="DSG173" s="1"/>
      <c r="DSH173" s="1"/>
      <c r="DSI173" s="1"/>
      <c r="DSJ173" s="1"/>
      <c r="DSK173" s="1"/>
      <c r="DSL173" s="1"/>
      <c r="DSM173" s="1"/>
      <c r="DSN173" s="1"/>
      <c r="DSO173" s="1"/>
      <c r="DSP173" s="1"/>
      <c r="DSQ173" s="1"/>
      <c r="DSR173" s="1"/>
      <c r="DSS173" s="1"/>
      <c r="DST173" s="1"/>
      <c r="DSU173" s="1"/>
      <c r="DSV173" s="1"/>
      <c r="DSW173" s="1"/>
      <c r="DSX173" s="1"/>
      <c r="DSY173" s="1"/>
      <c r="DSZ173" s="1"/>
      <c r="DTA173" s="1"/>
      <c r="DTB173" s="1"/>
      <c r="DTC173" s="1"/>
      <c r="DTD173" s="1"/>
      <c r="DTE173" s="1"/>
      <c r="DTF173" s="1"/>
      <c r="DTG173" s="1"/>
      <c r="DTH173" s="1"/>
      <c r="DTI173" s="1"/>
      <c r="DTJ173" s="1"/>
      <c r="DTK173" s="1"/>
      <c r="DTL173" s="1"/>
      <c r="DTM173" s="1"/>
      <c r="DTN173" s="1"/>
      <c r="DTO173" s="1"/>
      <c r="DTP173" s="1"/>
      <c r="DTQ173" s="1"/>
      <c r="DTR173" s="1"/>
      <c r="DTS173" s="1"/>
      <c r="DTT173" s="1"/>
      <c r="DTU173" s="1"/>
      <c r="DTV173" s="1"/>
      <c r="DTW173" s="1"/>
      <c r="DTX173" s="1"/>
      <c r="DTY173" s="1"/>
      <c r="DTZ173" s="1"/>
      <c r="DUA173" s="1"/>
      <c r="DUB173" s="1"/>
      <c r="DUC173" s="1"/>
      <c r="DUD173" s="1"/>
      <c r="DUE173" s="1"/>
      <c r="DUF173" s="1"/>
      <c r="DUG173" s="1"/>
      <c r="DUH173" s="1"/>
      <c r="DUI173" s="1"/>
      <c r="DUJ173" s="1"/>
      <c r="DUK173" s="1"/>
      <c r="DUL173" s="1"/>
      <c r="DUM173" s="1"/>
      <c r="DUN173" s="1"/>
      <c r="DUO173" s="1"/>
      <c r="DUP173" s="1"/>
      <c r="DUQ173" s="1"/>
      <c r="DUR173" s="1"/>
      <c r="DUS173" s="1"/>
      <c r="DUT173" s="1"/>
      <c r="DUU173" s="1"/>
      <c r="DUV173" s="1"/>
      <c r="DUW173" s="1"/>
      <c r="DUX173" s="1"/>
      <c r="DUY173" s="1"/>
      <c r="DUZ173" s="1"/>
      <c r="DVA173" s="1"/>
      <c r="DVB173" s="1"/>
      <c r="DVC173" s="1"/>
      <c r="DVD173" s="1"/>
      <c r="DVE173" s="1"/>
      <c r="DVF173" s="1"/>
      <c r="DVG173" s="1"/>
      <c r="DVH173" s="1"/>
      <c r="DVI173" s="1"/>
      <c r="DVJ173" s="1"/>
      <c r="DVK173" s="1"/>
      <c r="DVL173" s="1"/>
      <c r="DVM173" s="1"/>
      <c r="DVN173" s="1"/>
      <c r="DVO173" s="1"/>
      <c r="DVP173" s="1"/>
      <c r="DVQ173" s="1"/>
      <c r="DVR173" s="1"/>
      <c r="DVS173" s="1"/>
      <c r="DVT173" s="1"/>
      <c r="DVU173" s="1"/>
      <c r="DVV173" s="1"/>
      <c r="DVW173" s="1"/>
      <c r="DVX173" s="1"/>
      <c r="DVY173" s="1"/>
      <c r="DVZ173" s="1"/>
      <c r="DWA173" s="1"/>
      <c r="DWB173" s="1"/>
      <c r="DWC173" s="1"/>
      <c r="DWD173" s="1"/>
      <c r="DWE173" s="1"/>
      <c r="DWF173" s="1"/>
      <c r="DWG173" s="1"/>
      <c r="DWH173" s="1"/>
      <c r="DWI173" s="1"/>
      <c r="DWJ173" s="1"/>
      <c r="DWK173" s="1"/>
      <c r="DWL173" s="1"/>
      <c r="DWM173" s="1"/>
      <c r="DWN173" s="1"/>
      <c r="DWO173" s="1"/>
      <c r="DWP173" s="1"/>
      <c r="DWQ173" s="1"/>
      <c r="DWR173" s="1"/>
      <c r="DWS173" s="1"/>
      <c r="DWT173" s="1"/>
      <c r="DWU173" s="1"/>
      <c r="DWV173" s="1"/>
      <c r="DWW173" s="1"/>
      <c r="DWX173" s="1"/>
      <c r="DWY173" s="1"/>
      <c r="DWZ173" s="1"/>
      <c r="DXA173" s="1"/>
      <c r="DXB173" s="1"/>
      <c r="DXC173" s="1"/>
      <c r="DXD173" s="1"/>
      <c r="DXE173" s="1"/>
      <c r="DXF173" s="1"/>
      <c r="DXG173" s="1"/>
      <c r="DXH173" s="1"/>
      <c r="DXI173" s="1"/>
      <c r="DXJ173" s="1"/>
      <c r="DXK173" s="1"/>
      <c r="DXL173" s="1"/>
      <c r="DXM173" s="1"/>
      <c r="DXN173" s="1"/>
      <c r="DXO173" s="1"/>
      <c r="DXP173" s="1"/>
      <c r="DXQ173" s="1"/>
      <c r="DXR173" s="1"/>
      <c r="DXS173" s="1"/>
      <c r="DXT173" s="1"/>
      <c r="DXU173" s="1"/>
      <c r="DXV173" s="1"/>
      <c r="DXW173" s="1"/>
      <c r="DXX173" s="1"/>
      <c r="DXY173" s="1"/>
      <c r="DXZ173" s="1"/>
      <c r="DYA173" s="1"/>
      <c r="DYB173" s="1"/>
      <c r="DYC173" s="1"/>
      <c r="DYD173" s="1"/>
      <c r="DYE173" s="1"/>
      <c r="DYF173" s="1"/>
      <c r="DYG173" s="1"/>
      <c r="DYH173" s="1"/>
      <c r="DYI173" s="1"/>
      <c r="DYJ173" s="1"/>
      <c r="DYK173" s="1"/>
      <c r="DYL173" s="1"/>
      <c r="DYM173" s="1"/>
      <c r="DYN173" s="1"/>
      <c r="DYO173" s="1"/>
      <c r="DYP173" s="1"/>
      <c r="DYQ173" s="1"/>
      <c r="DYR173" s="1"/>
      <c r="DYS173" s="1"/>
      <c r="DYT173" s="1"/>
      <c r="DYU173" s="1"/>
      <c r="DYV173" s="1"/>
      <c r="DYW173" s="1"/>
      <c r="DYX173" s="1"/>
      <c r="DYY173" s="1"/>
      <c r="DYZ173" s="1"/>
      <c r="DZA173" s="1"/>
      <c r="DZB173" s="1"/>
      <c r="DZC173" s="1"/>
      <c r="DZD173" s="1"/>
      <c r="DZE173" s="1"/>
      <c r="DZF173" s="1"/>
      <c r="DZG173" s="1"/>
      <c r="DZH173" s="1"/>
      <c r="DZI173" s="1"/>
      <c r="DZJ173" s="1"/>
      <c r="DZK173" s="1"/>
      <c r="DZL173" s="1"/>
      <c r="DZM173" s="1"/>
      <c r="DZN173" s="1"/>
      <c r="DZO173" s="1"/>
      <c r="DZP173" s="1"/>
      <c r="DZQ173" s="1"/>
      <c r="DZR173" s="1"/>
      <c r="DZS173" s="1"/>
      <c r="DZT173" s="1"/>
      <c r="DZU173" s="1"/>
      <c r="DZV173" s="1"/>
      <c r="DZW173" s="1"/>
      <c r="DZX173" s="1"/>
      <c r="DZY173" s="1"/>
      <c r="DZZ173" s="1"/>
      <c r="EAA173" s="1"/>
      <c r="EAB173" s="1"/>
      <c r="EAC173" s="1"/>
      <c r="EAD173" s="1"/>
      <c r="EAE173" s="1"/>
      <c r="EAF173" s="1"/>
      <c r="EAG173" s="1"/>
      <c r="EAH173" s="1"/>
      <c r="EAI173" s="1"/>
      <c r="EAJ173" s="1"/>
      <c r="EAK173" s="1"/>
      <c r="EAL173" s="1"/>
      <c r="EAM173" s="1"/>
      <c r="EAN173" s="1"/>
      <c r="EAO173" s="1"/>
      <c r="EAP173" s="1"/>
      <c r="EAQ173" s="1"/>
      <c r="EAR173" s="1"/>
      <c r="EAS173" s="1"/>
      <c r="EAT173" s="1"/>
      <c r="EAU173" s="1"/>
      <c r="EAV173" s="1"/>
      <c r="EAW173" s="1"/>
      <c r="EAX173" s="1"/>
      <c r="EAY173" s="1"/>
      <c r="EAZ173" s="1"/>
      <c r="EBA173" s="1"/>
      <c r="EBB173" s="1"/>
      <c r="EBC173" s="1"/>
      <c r="EBD173" s="1"/>
      <c r="EBE173" s="1"/>
      <c r="EBF173" s="1"/>
      <c r="EBG173" s="1"/>
      <c r="EBH173" s="1"/>
      <c r="EBI173" s="1"/>
      <c r="EBJ173" s="1"/>
      <c r="EBK173" s="1"/>
      <c r="EBL173" s="1"/>
      <c r="EBM173" s="1"/>
      <c r="EBN173" s="1"/>
      <c r="EBO173" s="1"/>
      <c r="EBP173" s="1"/>
      <c r="EBQ173" s="1"/>
      <c r="EBR173" s="1"/>
      <c r="EBS173" s="1"/>
      <c r="EBT173" s="1"/>
      <c r="EBU173" s="1"/>
      <c r="EBV173" s="1"/>
      <c r="EBW173" s="1"/>
      <c r="EBX173" s="1"/>
      <c r="EBY173" s="1"/>
      <c r="EBZ173" s="1"/>
      <c r="ECA173" s="1"/>
      <c r="ECB173" s="1"/>
      <c r="ECC173" s="1"/>
      <c r="ECD173" s="1"/>
      <c r="ECE173" s="1"/>
      <c r="ECF173" s="1"/>
      <c r="ECG173" s="1"/>
      <c r="ECH173" s="1"/>
      <c r="ECI173" s="1"/>
      <c r="ECJ173" s="1"/>
      <c r="ECK173" s="1"/>
      <c r="ECL173" s="1"/>
      <c r="ECM173" s="1"/>
      <c r="ECN173" s="1"/>
      <c r="ECO173" s="1"/>
      <c r="ECP173" s="1"/>
      <c r="ECQ173" s="1"/>
      <c r="ECR173" s="1"/>
      <c r="ECS173" s="1"/>
      <c r="ECT173" s="1"/>
      <c r="ECU173" s="1"/>
      <c r="ECV173" s="1"/>
      <c r="ECW173" s="1"/>
      <c r="ECX173" s="1"/>
      <c r="ECY173" s="1"/>
      <c r="ECZ173" s="1"/>
      <c r="EDA173" s="1"/>
      <c r="EDB173" s="1"/>
      <c r="EDC173" s="1"/>
      <c r="EDD173" s="1"/>
      <c r="EDE173" s="1"/>
      <c r="EDF173" s="1"/>
      <c r="EDG173" s="1"/>
      <c r="EDH173" s="1"/>
      <c r="EDI173" s="1"/>
      <c r="EDJ173" s="1"/>
      <c r="EDK173" s="1"/>
      <c r="EDL173" s="1"/>
      <c r="EDM173" s="1"/>
      <c r="EDN173" s="1"/>
      <c r="EDO173" s="1"/>
      <c r="EDP173" s="1"/>
      <c r="EDQ173" s="1"/>
      <c r="EDR173" s="1"/>
      <c r="EDS173" s="1"/>
      <c r="EDT173" s="1"/>
      <c r="EDU173" s="1"/>
      <c r="EDV173" s="1"/>
      <c r="EDW173" s="1"/>
      <c r="EDX173" s="1"/>
      <c r="EDY173" s="1"/>
      <c r="EDZ173" s="1"/>
      <c r="EEA173" s="1"/>
      <c r="EEB173" s="1"/>
      <c r="EEC173" s="1"/>
      <c r="EED173" s="1"/>
      <c r="EEE173" s="1"/>
      <c r="EEF173" s="1"/>
      <c r="EEG173" s="1"/>
      <c r="EEH173" s="1"/>
      <c r="EEI173" s="1"/>
      <c r="EEJ173" s="1"/>
      <c r="EEK173" s="1"/>
      <c r="EEL173" s="1"/>
      <c r="EEM173" s="1"/>
      <c r="EEN173" s="1"/>
      <c r="EEO173" s="1"/>
      <c r="EEP173" s="1"/>
      <c r="EEQ173" s="1"/>
      <c r="EER173" s="1"/>
      <c r="EES173" s="1"/>
      <c r="EET173" s="1"/>
      <c r="EEU173" s="1"/>
      <c r="EEV173" s="1"/>
      <c r="EEW173" s="1"/>
      <c r="EEX173" s="1"/>
      <c r="EEY173" s="1"/>
      <c r="EEZ173" s="1"/>
      <c r="EFA173" s="1"/>
      <c r="EFB173" s="1"/>
      <c r="EFC173" s="1"/>
      <c r="EFD173" s="1"/>
      <c r="EFE173" s="1"/>
      <c r="EFF173" s="1"/>
      <c r="EFG173" s="1"/>
      <c r="EFH173" s="1"/>
      <c r="EFI173" s="1"/>
      <c r="EFJ173" s="1"/>
      <c r="EFK173" s="1"/>
      <c r="EFL173" s="1"/>
      <c r="EFM173" s="1"/>
      <c r="EFN173" s="1"/>
      <c r="EFO173" s="1"/>
      <c r="EFP173" s="1"/>
      <c r="EFQ173" s="1"/>
      <c r="EFR173" s="1"/>
      <c r="EFS173" s="1"/>
      <c r="EFT173" s="1"/>
      <c r="EFU173" s="1"/>
      <c r="EFV173" s="1"/>
      <c r="EFW173" s="1"/>
      <c r="EFX173" s="1"/>
      <c r="EFY173" s="1"/>
      <c r="EFZ173" s="1"/>
      <c r="EGA173" s="1"/>
      <c r="EGB173" s="1"/>
      <c r="EGC173" s="1"/>
      <c r="EGD173" s="1"/>
      <c r="EGE173" s="1"/>
      <c r="EGF173" s="1"/>
      <c r="EGG173" s="1"/>
      <c r="EGH173" s="1"/>
      <c r="EGI173" s="1"/>
      <c r="EGJ173" s="1"/>
      <c r="EGK173" s="1"/>
      <c r="EGL173" s="1"/>
      <c r="EGM173" s="1"/>
      <c r="EGN173" s="1"/>
      <c r="EGO173" s="1"/>
      <c r="EGP173" s="1"/>
      <c r="EGQ173" s="1"/>
      <c r="EGR173" s="1"/>
      <c r="EGS173" s="1"/>
      <c r="EGT173" s="1"/>
      <c r="EGU173" s="1"/>
      <c r="EGV173" s="1"/>
      <c r="EGW173" s="1"/>
      <c r="EGX173" s="1"/>
      <c r="EGY173" s="1"/>
      <c r="EGZ173" s="1"/>
      <c r="EHA173" s="1"/>
      <c r="EHB173" s="1"/>
      <c r="EHC173" s="1"/>
      <c r="EHD173" s="1"/>
      <c r="EHE173" s="1"/>
      <c r="EHF173" s="1"/>
      <c r="EHG173" s="1"/>
      <c r="EHH173" s="1"/>
      <c r="EHI173" s="1"/>
      <c r="EHJ173" s="1"/>
      <c r="EHK173" s="1"/>
      <c r="EHL173" s="1"/>
      <c r="EHM173" s="1"/>
      <c r="EHN173" s="1"/>
      <c r="EHO173" s="1"/>
      <c r="EHP173" s="1"/>
      <c r="EHQ173" s="1"/>
      <c r="EHR173" s="1"/>
      <c r="EHS173" s="1"/>
      <c r="EHT173" s="1"/>
      <c r="EHU173" s="1"/>
      <c r="EHV173" s="1"/>
      <c r="EHW173" s="1"/>
      <c r="EHX173" s="1"/>
      <c r="EHY173" s="1"/>
      <c r="EHZ173" s="1"/>
      <c r="EIA173" s="1"/>
      <c r="EIB173" s="1"/>
      <c r="EIC173" s="1"/>
      <c r="EID173" s="1"/>
      <c r="EIE173" s="1"/>
      <c r="EIF173" s="1"/>
      <c r="EIG173" s="1"/>
      <c r="EIH173" s="1"/>
      <c r="EII173" s="1"/>
      <c r="EIJ173" s="1"/>
      <c r="EIK173" s="1"/>
      <c r="EIL173" s="1"/>
      <c r="EIM173" s="1"/>
      <c r="EIN173" s="1"/>
      <c r="EIO173" s="1"/>
      <c r="EIP173" s="1"/>
      <c r="EIQ173" s="1"/>
      <c r="EIR173" s="1"/>
      <c r="EIS173" s="1"/>
      <c r="EIT173" s="1"/>
      <c r="EIU173" s="1"/>
      <c r="EIV173" s="1"/>
      <c r="EIW173" s="1"/>
      <c r="EIX173" s="1"/>
      <c r="EIY173" s="1"/>
      <c r="EIZ173" s="1"/>
      <c r="EJA173" s="1"/>
      <c r="EJB173" s="1"/>
      <c r="EJC173" s="1"/>
      <c r="EJD173" s="1"/>
      <c r="EJE173" s="1"/>
      <c r="EJF173" s="1"/>
      <c r="EJG173" s="1"/>
      <c r="EJH173" s="1"/>
      <c r="EJI173" s="1"/>
      <c r="EJJ173" s="1"/>
      <c r="EJK173" s="1"/>
      <c r="EJL173" s="1"/>
      <c r="EJM173" s="1"/>
      <c r="EJN173" s="1"/>
      <c r="EJO173" s="1"/>
      <c r="EJP173" s="1"/>
      <c r="EJQ173" s="1"/>
      <c r="EJR173" s="1"/>
      <c r="EJS173" s="1"/>
      <c r="EJT173" s="1"/>
      <c r="EJU173" s="1"/>
      <c r="EJV173" s="1"/>
      <c r="EJW173" s="1"/>
      <c r="EJX173" s="1"/>
      <c r="EJY173" s="1"/>
      <c r="EJZ173" s="1"/>
      <c r="EKA173" s="1"/>
      <c r="EKB173" s="1"/>
      <c r="EKC173" s="1"/>
      <c r="EKD173" s="1"/>
      <c r="EKE173" s="1"/>
      <c r="EKF173" s="1"/>
      <c r="EKG173" s="1"/>
      <c r="EKH173" s="1"/>
      <c r="EKI173" s="1"/>
      <c r="EKJ173" s="1"/>
      <c r="EKK173" s="1"/>
      <c r="EKL173" s="1"/>
      <c r="EKM173" s="1"/>
      <c r="EKN173" s="1"/>
      <c r="EKO173" s="1"/>
      <c r="EKP173" s="1"/>
      <c r="EKQ173" s="1"/>
      <c r="EKR173" s="1"/>
      <c r="EKS173" s="1"/>
      <c r="EKT173" s="1"/>
      <c r="EKU173" s="1"/>
      <c r="EKV173" s="1"/>
      <c r="EKW173" s="1"/>
      <c r="EKX173" s="1"/>
      <c r="EKY173" s="1"/>
      <c r="EKZ173" s="1"/>
      <c r="ELA173" s="1"/>
      <c r="ELB173" s="1"/>
      <c r="ELC173" s="1"/>
      <c r="ELD173" s="1"/>
      <c r="ELE173" s="1"/>
      <c r="ELF173" s="1"/>
      <c r="ELG173" s="1"/>
      <c r="ELH173" s="1"/>
      <c r="ELI173" s="1"/>
      <c r="ELJ173" s="1"/>
      <c r="ELK173" s="1"/>
      <c r="ELL173" s="1"/>
      <c r="ELM173" s="1"/>
      <c r="ELN173" s="1"/>
      <c r="ELO173" s="1"/>
      <c r="ELP173" s="1"/>
      <c r="ELQ173" s="1"/>
      <c r="ELR173" s="1"/>
      <c r="ELS173" s="1"/>
      <c r="ELT173" s="1"/>
      <c r="ELU173" s="1"/>
      <c r="ELV173" s="1"/>
      <c r="ELW173" s="1"/>
      <c r="ELX173" s="1"/>
      <c r="ELY173" s="1"/>
      <c r="ELZ173" s="1"/>
      <c r="EMA173" s="1"/>
      <c r="EMB173" s="1"/>
      <c r="EMC173" s="1"/>
      <c r="EMD173" s="1"/>
      <c r="EME173" s="1"/>
      <c r="EMF173" s="1"/>
      <c r="EMG173" s="1"/>
      <c r="EMH173" s="1"/>
      <c r="EMI173" s="1"/>
      <c r="EMJ173" s="1"/>
      <c r="EMK173" s="1"/>
      <c r="EML173" s="1"/>
      <c r="EMM173" s="1"/>
      <c r="EMN173" s="1"/>
      <c r="EMO173" s="1"/>
      <c r="EMP173" s="1"/>
      <c r="EMQ173" s="1"/>
      <c r="EMR173" s="1"/>
      <c r="EMS173" s="1"/>
      <c r="EMT173" s="1"/>
      <c r="EMU173" s="1"/>
      <c r="EMV173" s="1"/>
      <c r="EMW173" s="1"/>
      <c r="EMX173" s="1"/>
      <c r="EMY173" s="1"/>
      <c r="EMZ173" s="1"/>
      <c r="ENA173" s="1"/>
      <c r="ENB173" s="1"/>
      <c r="ENC173" s="1"/>
      <c r="END173" s="1"/>
      <c r="ENE173" s="1"/>
      <c r="ENF173" s="1"/>
      <c r="ENG173" s="1"/>
      <c r="ENH173" s="1"/>
      <c r="ENI173" s="1"/>
      <c r="ENJ173" s="1"/>
      <c r="ENK173" s="1"/>
      <c r="ENL173" s="1"/>
      <c r="ENM173" s="1"/>
      <c r="ENN173" s="1"/>
      <c r="ENO173" s="1"/>
      <c r="ENP173" s="1"/>
      <c r="ENQ173" s="1"/>
      <c r="ENR173" s="1"/>
      <c r="ENS173" s="1"/>
      <c r="ENT173" s="1"/>
      <c r="ENU173" s="1"/>
      <c r="ENV173" s="1"/>
      <c r="ENW173" s="1"/>
      <c r="ENX173" s="1"/>
      <c r="ENY173" s="1"/>
      <c r="ENZ173" s="1"/>
      <c r="EOA173" s="1"/>
      <c r="EOB173" s="1"/>
      <c r="EOC173" s="1"/>
      <c r="EOD173" s="1"/>
      <c r="EOE173" s="1"/>
      <c r="EOF173" s="1"/>
      <c r="EOG173" s="1"/>
      <c r="EOH173" s="1"/>
      <c r="EOI173" s="1"/>
      <c r="EOJ173" s="1"/>
      <c r="EOK173" s="1"/>
      <c r="EOL173" s="1"/>
      <c r="EOM173" s="1"/>
      <c r="EON173" s="1"/>
      <c r="EOO173" s="1"/>
      <c r="EOP173" s="1"/>
      <c r="EOQ173" s="1"/>
      <c r="EOR173" s="1"/>
      <c r="EOS173" s="1"/>
      <c r="EOT173" s="1"/>
      <c r="EOU173" s="1"/>
      <c r="EOV173" s="1"/>
      <c r="EOW173" s="1"/>
      <c r="EOX173" s="1"/>
      <c r="EOY173" s="1"/>
      <c r="EOZ173" s="1"/>
      <c r="EPA173" s="1"/>
      <c r="EPB173" s="1"/>
      <c r="EPC173" s="1"/>
      <c r="EPD173" s="1"/>
      <c r="EPE173" s="1"/>
      <c r="EPF173" s="1"/>
      <c r="EPG173" s="1"/>
      <c r="EPH173" s="1"/>
      <c r="EPI173" s="1"/>
      <c r="EPJ173" s="1"/>
      <c r="EPK173" s="1"/>
      <c r="EPL173" s="1"/>
      <c r="EPM173" s="1"/>
      <c r="EPN173" s="1"/>
      <c r="EPO173" s="1"/>
      <c r="EPP173" s="1"/>
      <c r="EPQ173" s="1"/>
      <c r="EPR173" s="1"/>
      <c r="EPS173" s="1"/>
      <c r="EPT173" s="1"/>
      <c r="EPU173" s="1"/>
      <c r="EPV173" s="1"/>
      <c r="EPW173" s="1"/>
      <c r="EPX173" s="1"/>
      <c r="EPY173" s="1"/>
      <c r="EPZ173" s="1"/>
      <c r="EQA173" s="1"/>
      <c r="EQB173" s="1"/>
      <c r="EQC173" s="1"/>
      <c r="EQD173" s="1"/>
      <c r="EQE173" s="1"/>
      <c r="EQF173" s="1"/>
      <c r="EQG173" s="1"/>
      <c r="EQH173" s="1"/>
      <c r="EQI173" s="1"/>
      <c r="EQJ173" s="1"/>
      <c r="EQK173" s="1"/>
      <c r="EQL173" s="1"/>
      <c r="EQM173" s="1"/>
      <c r="EQN173" s="1"/>
      <c r="EQO173" s="1"/>
      <c r="EQP173" s="1"/>
      <c r="EQQ173" s="1"/>
      <c r="EQR173" s="1"/>
      <c r="EQS173" s="1"/>
      <c r="EQT173" s="1"/>
      <c r="EQU173" s="1"/>
      <c r="EQV173" s="1"/>
      <c r="EQW173" s="1"/>
      <c r="EQX173" s="1"/>
      <c r="EQY173" s="1"/>
      <c r="EQZ173" s="1"/>
      <c r="ERA173" s="1"/>
      <c r="ERB173" s="1"/>
      <c r="ERC173" s="1"/>
      <c r="ERD173" s="1"/>
      <c r="ERE173" s="1"/>
      <c r="ERF173" s="1"/>
      <c r="ERG173" s="1"/>
      <c r="ERH173" s="1"/>
      <c r="ERI173" s="1"/>
      <c r="ERJ173" s="1"/>
      <c r="ERK173" s="1"/>
      <c r="ERL173" s="1"/>
      <c r="ERM173" s="1"/>
      <c r="ERN173" s="1"/>
      <c r="ERO173" s="1"/>
      <c r="ERP173" s="1"/>
      <c r="ERQ173" s="1"/>
      <c r="ERR173" s="1"/>
      <c r="ERS173" s="1"/>
      <c r="ERT173" s="1"/>
      <c r="ERU173" s="1"/>
      <c r="ERV173" s="1"/>
      <c r="ERW173" s="1"/>
      <c r="ERX173" s="1"/>
      <c r="ERY173" s="1"/>
      <c r="ERZ173" s="1"/>
      <c r="ESA173" s="1"/>
      <c r="ESB173" s="1"/>
      <c r="ESC173" s="1"/>
      <c r="ESD173" s="1"/>
      <c r="ESE173" s="1"/>
      <c r="ESF173" s="1"/>
      <c r="ESG173" s="1"/>
      <c r="ESH173" s="1"/>
      <c r="ESI173" s="1"/>
      <c r="ESJ173" s="1"/>
      <c r="ESK173" s="1"/>
      <c r="ESL173" s="1"/>
      <c r="ESM173" s="1"/>
      <c r="ESN173" s="1"/>
      <c r="ESO173" s="1"/>
      <c r="ESP173" s="1"/>
      <c r="ESQ173" s="1"/>
      <c r="ESR173" s="1"/>
      <c r="ESS173" s="1"/>
      <c r="EST173" s="1"/>
      <c r="ESU173" s="1"/>
      <c r="ESV173" s="1"/>
      <c r="ESW173" s="1"/>
      <c r="ESX173" s="1"/>
      <c r="ESY173" s="1"/>
      <c r="ESZ173" s="1"/>
      <c r="ETA173" s="1"/>
      <c r="ETB173" s="1"/>
      <c r="ETC173" s="1"/>
      <c r="ETD173" s="1"/>
      <c r="ETE173" s="1"/>
      <c r="ETF173" s="1"/>
      <c r="ETG173" s="1"/>
      <c r="ETH173" s="1"/>
      <c r="ETI173" s="1"/>
      <c r="ETJ173" s="1"/>
      <c r="ETK173" s="1"/>
      <c r="ETL173" s="1"/>
      <c r="ETM173" s="1"/>
      <c r="ETN173" s="1"/>
      <c r="ETO173" s="1"/>
      <c r="ETP173" s="1"/>
      <c r="ETQ173" s="1"/>
      <c r="ETR173" s="1"/>
      <c r="ETS173" s="1"/>
      <c r="ETT173" s="1"/>
      <c r="ETU173" s="1"/>
      <c r="ETV173" s="1"/>
      <c r="ETW173" s="1"/>
      <c r="ETX173" s="1"/>
      <c r="ETY173" s="1"/>
      <c r="ETZ173" s="1"/>
      <c r="EUA173" s="1"/>
      <c r="EUB173" s="1"/>
      <c r="EUC173" s="1"/>
      <c r="EUD173" s="1"/>
      <c r="EUE173" s="1"/>
      <c r="EUF173" s="1"/>
      <c r="EUG173" s="1"/>
      <c r="EUH173" s="1"/>
      <c r="EUI173" s="1"/>
      <c r="EUJ173" s="1"/>
      <c r="EUK173" s="1"/>
      <c r="EUL173" s="1"/>
      <c r="EUM173" s="1"/>
      <c r="EUN173" s="1"/>
      <c r="EUO173" s="1"/>
      <c r="EUP173" s="1"/>
      <c r="EUQ173" s="1"/>
      <c r="EUR173" s="1"/>
      <c r="EUS173" s="1"/>
      <c r="EUT173" s="1"/>
      <c r="EUU173" s="1"/>
      <c r="EUV173" s="1"/>
      <c r="EUW173" s="1"/>
      <c r="EUX173" s="1"/>
      <c r="EUY173" s="1"/>
      <c r="EUZ173" s="1"/>
      <c r="EVA173" s="1"/>
      <c r="EVB173" s="1"/>
      <c r="EVC173" s="1"/>
      <c r="EVD173" s="1"/>
      <c r="EVE173" s="1"/>
      <c r="EVF173" s="1"/>
      <c r="EVG173" s="1"/>
      <c r="EVH173" s="1"/>
      <c r="EVI173" s="1"/>
      <c r="EVJ173" s="1"/>
      <c r="EVK173" s="1"/>
      <c r="EVL173" s="1"/>
      <c r="EVM173" s="1"/>
      <c r="EVN173" s="1"/>
      <c r="EVO173" s="1"/>
      <c r="EVP173" s="1"/>
      <c r="EVQ173" s="1"/>
      <c r="EVR173" s="1"/>
      <c r="EVS173" s="1"/>
      <c r="EVT173" s="1"/>
      <c r="EVU173" s="1"/>
      <c r="EVV173" s="1"/>
      <c r="EVW173" s="1"/>
      <c r="EVX173" s="1"/>
      <c r="EVY173" s="1"/>
      <c r="EVZ173" s="1"/>
      <c r="EWA173" s="1"/>
      <c r="EWB173" s="1"/>
      <c r="EWC173" s="1"/>
      <c r="EWD173" s="1"/>
      <c r="EWE173" s="1"/>
      <c r="EWF173" s="1"/>
      <c r="EWG173" s="1"/>
      <c r="EWH173" s="1"/>
      <c r="EWI173" s="1"/>
      <c r="EWJ173" s="1"/>
      <c r="EWK173" s="1"/>
      <c r="EWL173" s="1"/>
      <c r="EWM173" s="1"/>
      <c r="EWN173" s="1"/>
      <c r="EWO173" s="1"/>
      <c r="EWP173" s="1"/>
      <c r="EWQ173" s="1"/>
      <c r="EWR173" s="1"/>
      <c r="EWS173" s="1"/>
      <c r="EWT173" s="1"/>
      <c r="EWU173" s="1"/>
      <c r="EWV173" s="1"/>
      <c r="EWW173" s="1"/>
      <c r="EWX173" s="1"/>
      <c r="EWY173" s="1"/>
      <c r="EWZ173" s="1"/>
      <c r="EXA173" s="1"/>
      <c r="EXB173" s="1"/>
      <c r="EXC173" s="1"/>
      <c r="EXD173" s="1"/>
      <c r="EXE173" s="1"/>
      <c r="EXF173" s="1"/>
      <c r="EXG173" s="1"/>
      <c r="EXH173" s="1"/>
      <c r="EXI173" s="1"/>
      <c r="EXJ173" s="1"/>
      <c r="EXK173" s="1"/>
      <c r="EXL173" s="1"/>
      <c r="EXM173" s="1"/>
      <c r="EXN173" s="1"/>
      <c r="EXO173" s="1"/>
      <c r="EXP173" s="1"/>
      <c r="EXQ173" s="1"/>
      <c r="EXR173" s="1"/>
      <c r="EXS173" s="1"/>
      <c r="EXT173" s="1"/>
      <c r="EXU173" s="1"/>
      <c r="EXV173" s="1"/>
      <c r="EXW173" s="1"/>
      <c r="EXX173" s="1"/>
      <c r="EXY173" s="1"/>
      <c r="EXZ173" s="1"/>
      <c r="EYA173" s="1"/>
      <c r="EYB173" s="1"/>
      <c r="EYC173" s="1"/>
      <c r="EYD173" s="1"/>
      <c r="EYE173" s="1"/>
      <c r="EYF173" s="1"/>
      <c r="EYG173" s="1"/>
      <c r="EYH173" s="1"/>
      <c r="EYI173" s="1"/>
      <c r="EYJ173" s="1"/>
      <c r="EYK173" s="1"/>
      <c r="EYL173" s="1"/>
      <c r="EYM173" s="1"/>
      <c r="EYN173" s="1"/>
      <c r="EYO173" s="1"/>
      <c r="EYP173" s="1"/>
      <c r="EYQ173" s="1"/>
      <c r="EYR173" s="1"/>
      <c r="EYS173" s="1"/>
      <c r="EYT173" s="1"/>
      <c r="EYU173" s="1"/>
      <c r="EYV173" s="1"/>
      <c r="EYW173" s="1"/>
      <c r="EYX173" s="1"/>
      <c r="EYY173" s="1"/>
      <c r="EYZ173" s="1"/>
      <c r="EZA173" s="1"/>
      <c r="EZB173" s="1"/>
      <c r="EZC173" s="1"/>
      <c r="EZD173" s="1"/>
      <c r="EZE173" s="1"/>
      <c r="EZF173" s="1"/>
      <c r="EZG173" s="1"/>
      <c r="EZH173" s="1"/>
      <c r="EZI173" s="1"/>
      <c r="EZJ173" s="1"/>
      <c r="EZK173" s="1"/>
      <c r="EZL173" s="1"/>
      <c r="EZM173" s="1"/>
      <c r="EZN173" s="1"/>
      <c r="EZO173" s="1"/>
      <c r="EZP173" s="1"/>
      <c r="EZQ173" s="1"/>
      <c r="EZR173" s="1"/>
      <c r="EZS173" s="1"/>
      <c r="EZT173" s="1"/>
      <c r="EZU173" s="1"/>
      <c r="EZV173" s="1"/>
      <c r="EZW173" s="1"/>
      <c r="EZX173" s="1"/>
      <c r="EZY173" s="1"/>
      <c r="EZZ173" s="1"/>
      <c r="FAA173" s="1"/>
      <c r="FAB173" s="1"/>
      <c r="FAC173" s="1"/>
      <c r="FAD173" s="1"/>
      <c r="FAE173" s="1"/>
      <c r="FAF173" s="1"/>
      <c r="FAG173" s="1"/>
      <c r="FAH173" s="1"/>
      <c r="FAI173" s="1"/>
      <c r="FAJ173" s="1"/>
      <c r="FAK173" s="1"/>
      <c r="FAL173" s="1"/>
      <c r="FAM173" s="1"/>
      <c r="FAN173" s="1"/>
      <c r="FAO173" s="1"/>
      <c r="FAP173" s="1"/>
      <c r="FAQ173" s="1"/>
      <c r="FAR173" s="1"/>
      <c r="FAS173" s="1"/>
      <c r="FAT173" s="1"/>
      <c r="FAU173" s="1"/>
      <c r="FAV173" s="1"/>
      <c r="FAW173" s="1"/>
      <c r="FAX173" s="1"/>
      <c r="FAY173" s="1"/>
      <c r="FAZ173" s="1"/>
      <c r="FBA173" s="1"/>
      <c r="FBB173" s="1"/>
      <c r="FBC173" s="1"/>
      <c r="FBD173" s="1"/>
      <c r="FBE173" s="1"/>
      <c r="FBF173" s="1"/>
      <c r="FBG173" s="1"/>
      <c r="FBH173" s="1"/>
      <c r="FBI173" s="1"/>
      <c r="FBJ173" s="1"/>
      <c r="FBK173" s="1"/>
      <c r="FBL173" s="1"/>
      <c r="FBM173" s="1"/>
      <c r="FBN173" s="1"/>
      <c r="FBO173" s="1"/>
      <c r="FBP173" s="1"/>
      <c r="FBQ173" s="1"/>
      <c r="FBR173" s="1"/>
      <c r="FBS173" s="1"/>
      <c r="FBT173" s="1"/>
      <c r="FBU173" s="1"/>
      <c r="FBV173" s="1"/>
      <c r="FBW173" s="1"/>
      <c r="FBX173" s="1"/>
      <c r="FBY173" s="1"/>
      <c r="FBZ173" s="1"/>
      <c r="FCA173" s="1"/>
      <c r="FCB173" s="1"/>
      <c r="FCC173" s="1"/>
      <c r="FCD173" s="1"/>
      <c r="FCE173" s="1"/>
      <c r="FCF173" s="1"/>
      <c r="FCG173" s="1"/>
      <c r="FCH173" s="1"/>
      <c r="FCI173" s="1"/>
      <c r="FCJ173" s="1"/>
      <c r="FCK173" s="1"/>
      <c r="FCL173" s="1"/>
      <c r="FCM173" s="1"/>
      <c r="FCN173" s="1"/>
      <c r="FCO173" s="1"/>
      <c r="FCP173" s="1"/>
      <c r="FCQ173" s="1"/>
      <c r="FCR173" s="1"/>
      <c r="FCS173" s="1"/>
      <c r="FCT173" s="1"/>
      <c r="FCU173" s="1"/>
      <c r="FCV173" s="1"/>
      <c r="FCW173" s="1"/>
      <c r="FCX173" s="1"/>
      <c r="FCY173" s="1"/>
      <c r="FCZ173" s="1"/>
      <c r="FDA173" s="1"/>
      <c r="FDB173" s="1"/>
      <c r="FDC173" s="1"/>
      <c r="FDD173" s="1"/>
      <c r="FDE173" s="1"/>
      <c r="FDF173" s="1"/>
      <c r="FDG173" s="1"/>
      <c r="FDH173" s="1"/>
      <c r="FDI173" s="1"/>
      <c r="FDJ173" s="1"/>
      <c r="FDK173" s="1"/>
      <c r="FDL173" s="1"/>
      <c r="FDM173" s="1"/>
      <c r="FDN173" s="1"/>
      <c r="FDO173" s="1"/>
      <c r="FDP173" s="1"/>
      <c r="FDQ173" s="1"/>
      <c r="FDR173" s="1"/>
      <c r="FDS173" s="1"/>
      <c r="FDT173" s="1"/>
      <c r="FDU173" s="1"/>
      <c r="FDV173" s="1"/>
      <c r="FDW173" s="1"/>
      <c r="FDX173" s="1"/>
      <c r="FDY173" s="1"/>
      <c r="FDZ173" s="1"/>
      <c r="FEA173" s="1"/>
      <c r="FEB173" s="1"/>
      <c r="FEC173" s="1"/>
      <c r="FED173" s="1"/>
      <c r="FEE173" s="1"/>
      <c r="FEF173" s="1"/>
      <c r="FEG173" s="1"/>
      <c r="FEH173" s="1"/>
      <c r="FEI173" s="1"/>
      <c r="FEJ173" s="1"/>
      <c r="FEK173" s="1"/>
      <c r="FEL173" s="1"/>
      <c r="FEM173" s="1"/>
      <c r="FEN173" s="1"/>
      <c r="FEO173" s="1"/>
      <c r="FEP173" s="1"/>
      <c r="FEQ173" s="1"/>
      <c r="FER173" s="1"/>
      <c r="FES173" s="1"/>
      <c r="FET173" s="1"/>
      <c r="FEU173" s="1"/>
      <c r="FEV173" s="1"/>
      <c r="FEW173" s="1"/>
      <c r="FEX173" s="1"/>
      <c r="FEY173" s="1"/>
      <c r="FEZ173" s="1"/>
      <c r="FFA173" s="1"/>
      <c r="FFB173" s="1"/>
      <c r="FFC173" s="1"/>
      <c r="FFD173" s="1"/>
      <c r="FFE173" s="1"/>
      <c r="FFF173" s="1"/>
      <c r="FFG173" s="1"/>
      <c r="FFH173" s="1"/>
      <c r="FFI173" s="1"/>
      <c r="FFJ173" s="1"/>
      <c r="FFK173" s="1"/>
      <c r="FFL173" s="1"/>
      <c r="FFM173" s="1"/>
      <c r="FFN173" s="1"/>
      <c r="FFO173" s="1"/>
      <c r="FFP173" s="1"/>
      <c r="FFQ173" s="1"/>
      <c r="FFR173" s="1"/>
      <c r="FFS173" s="1"/>
      <c r="FFT173" s="1"/>
      <c r="FFU173" s="1"/>
      <c r="FFV173" s="1"/>
      <c r="FFW173" s="1"/>
      <c r="FFX173" s="1"/>
      <c r="FFY173" s="1"/>
      <c r="FFZ173" s="1"/>
      <c r="FGA173" s="1"/>
      <c r="FGB173" s="1"/>
      <c r="FGC173" s="1"/>
      <c r="FGD173" s="1"/>
      <c r="FGE173" s="1"/>
      <c r="FGF173" s="1"/>
      <c r="FGG173" s="1"/>
      <c r="FGH173" s="1"/>
      <c r="FGI173" s="1"/>
      <c r="FGJ173" s="1"/>
      <c r="FGK173" s="1"/>
      <c r="FGL173" s="1"/>
      <c r="FGM173" s="1"/>
      <c r="FGN173" s="1"/>
      <c r="FGO173" s="1"/>
      <c r="FGP173" s="1"/>
      <c r="FGQ173" s="1"/>
      <c r="FGR173" s="1"/>
      <c r="FGS173" s="1"/>
      <c r="FGT173" s="1"/>
      <c r="FGU173" s="1"/>
      <c r="FGV173" s="1"/>
      <c r="FGW173" s="1"/>
      <c r="FGX173" s="1"/>
      <c r="FGY173" s="1"/>
      <c r="FGZ173" s="1"/>
      <c r="FHA173" s="1"/>
      <c r="FHB173" s="1"/>
      <c r="FHC173" s="1"/>
      <c r="FHD173" s="1"/>
      <c r="FHE173" s="1"/>
      <c r="FHF173" s="1"/>
      <c r="FHG173" s="1"/>
      <c r="FHH173" s="1"/>
      <c r="FHI173" s="1"/>
      <c r="FHJ173" s="1"/>
      <c r="FHK173" s="1"/>
      <c r="FHL173" s="1"/>
      <c r="FHM173" s="1"/>
      <c r="FHN173" s="1"/>
      <c r="FHO173" s="1"/>
      <c r="FHP173" s="1"/>
      <c r="FHQ173" s="1"/>
      <c r="FHR173" s="1"/>
      <c r="FHS173" s="1"/>
      <c r="FHT173" s="1"/>
      <c r="FHU173" s="1"/>
      <c r="FHV173" s="1"/>
      <c r="FHW173" s="1"/>
      <c r="FHX173" s="1"/>
      <c r="FHY173" s="1"/>
      <c r="FHZ173" s="1"/>
      <c r="FIA173" s="1"/>
      <c r="FIB173" s="1"/>
      <c r="FIC173" s="1"/>
      <c r="FID173" s="1"/>
      <c r="FIE173" s="1"/>
      <c r="FIF173" s="1"/>
      <c r="FIG173" s="1"/>
      <c r="FIH173" s="1"/>
      <c r="FII173" s="1"/>
      <c r="FIJ173" s="1"/>
      <c r="FIK173" s="1"/>
      <c r="FIL173" s="1"/>
      <c r="FIM173" s="1"/>
      <c r="FIN173" s="1"/>
      <c r="FIO173" s="1"/>
      <c r="FIP173" s="1"/>
      <c r="FIQ173" s="1"/>
      <c r="FIR173" s="1"/>
      <c r="FIS173" s="1"/>
      <c r="FIT173" s="1"/>
      <c r="FIU173" s="1"/>
      <c r="FIV173" s="1"/>
      <c r="FIW173" s="1"/>
      <c r="FIX173" s="1"/>
      <c r="FIY173" s="1"/>
      <c r="FIZ173" s="1"/>
      <c r="FJA173" s="1"/>
      <c r="FJB173" s="1"/>
      <c r="FJC173" s="1"/>
      <c r="FJD173" s="1"/>
      <c r="FJE173" s="1"/>
      <c r="FJF173" s="1"/>
      <c r="FJG173" s="1"/>
      <c r="FJH173" s="1"/>
      <c r="FJI173" s="1"/>
      <c r="FJJ173" s="1"/>
      <c r="FJK173" s="1"/>
      <c r="FJL173" s="1"/>
      <c r="FJM173" s="1"/>
      <c r="FJN173" s="1"/>
      <c r="FJO173" s="1"/>
      <c r="FJP173" s="1"/>
      <c r="FJQ173" s="1"/>
      <c r="FJR173" s="1"/>
      <c r="FJS173" s="1"/>
      <c r="FJT173" s="1"/>
      <c r="FJU173" s="1"/>
      <c r="FJV173" s="1"/>
      <c r="FJW173" s="1"/>
      <c r="FJX173" s="1"/>
      <c r="FJY173" s="1"/>
      <c r="FJZ173" s="1"/>
      <c r="FKA173" s="1"/>
      <c r="FKB173" s="1"/>
      <c r="FKC173" s="1"/>
      <c r="FKD173" s="1"/>
      <c r="FKE173" s="1"/>
      <c r="FKF173" s="1"/>
      <c r="FKG173" s="1"/>
      <c r="FKH173" s="1"/>
      <c r="FKI173" s="1"/>
      <c r="FKJ173" s="1"/>
      <c r="FKK173" s="1"/>
      <c r="FKL173" s="1"/>
      <c r="FKM173" s="1"/>
      <c r="FKN173" s="1"/>
      <c r="FKO173" s="1"/>
      <c r="FKP173" s="1"/>
      <c r="FKQ173" s="1"/>
      <c r="FKR173" s="1"/>
      <c r="FKS173" s="1"/>
      <c r="FKT173" s="1"/>
      <c r="FKU173" s="1"/>
      <c r="FKV173" s="1"/>
      <c r="FKW173" s="1"/>
      <c r="FKX173" s="1"/>
      <c r="FKY173" s="1"/>
      <c r="FKZ173" s="1"/>
      <c r="FLA173" s="1"/>
      <c r="FLB173" s="1"/>
      <c r="FLC173" s="1"/>
      <c r="FLD173" s="1"/>
      <c r="FLE173" s="1"/>
      <c r="FLF173" s="1"/>
      <c r="FLG173" s="1"/>
      <c r="FLH173" s="1"/>
      <c r="FLI173" s="1"/>
      <c r="FLJ173" s="1"/>
      <c r="FLK173" s="1"/>
      <c r="FLL173" s="1"/>
      <c r="FLM173" s="1"/>
      <c r="FLN173" s="1"/>
      <c r="FLO173" s="1"/>
      <c r="FLP173" s="1"/>
      <c r="FLQ173" s="1"/>
      <c r="FLR173" s="1"/>
      <c r="FLS173" s="1"/>
      <c r="FLT173" s="1"/>
      <c r="FLU173" s="1"/>
      <c r="FLV173" s="1"/>
      <c r="FLW173" s="1"/>
      <c r="FLX173" s="1"/>
      <c r="FLY173" s="1"/>
      <c r="FLZ173" s="1"/>
      <c r="FMA173" s="1"/>
      <c r="FMB173" s="1"/>
      <c r="FMC173" s="1"/>
      <c r="FMD173" s="1"/>
      <c r="FME173" s="1"/>
      <c r="FMF173" s="1"/>
      <c r="FMG173" s="1"/>
      <c r="FMH173" s="1"/>
      <c r="FMI173" s="1"/>
      <c r="FMJ173" s="1"/>
      <c r="FMK173" s="1"/>
      <c r="FML173" s="1"/>
      <c r="FMM173" s="1"/>
      <c r="FMN173" s="1"/>
      <c r="FMO173" s="1"/>
      <c r="FMP173" s="1"/>
      <c r="FMQ173" s="1"/>
      <c r="FMR173" s="1"/>
      <c r="FMS173" s="1"/>
      <c r="FMT173" s="1"/>
      <c r="FMU173" s="1"/>
      <c r="FMV173" s="1"/>
      <c r="FMW173" s="1"/>
      <c r="FMX173" s="1"/>
      <c r="FMY173" s="1"/>
      <c r="FMZ173" s="1"/>
      <c r="FNA173" s="1"/>
      <c r="FNB173" s="1"/>
      <c r="FNC173" s="1"/>
      <c r="FND173" s="1"/>
      <c r="FNE173" s="1"/>
      <c r="FNF173" s="1"/>
      <c r="FNG173" s="1"/>
      <c r="FNH173" s="1"/>
      <c r="FNI173" s="1"/>
      <c r="FNJ173" s="1"/>
      <c r="FNK173" s="1"/>
      <c r="FNL173" s="1"/>
      <c r="FNM173" s="1"/>
      <c r="FNN173" s="1"/>
      <c r="FNO173" s="1"/>
      <c r="FNP173" s="1"/>
      <c r="FNQ173" s="1"/>
      <c r="FNR173" s="1"/>
      <c r="FNS173" s="1"/>
      <c r="FNT173" s="1"/>
      <c r="FNU173" s="1"/>
      <c r="FNV173" s="1"/>
      <c r="FNW173" s="1"/>
      <c r="FNX173" s="1"/>
      <c r="FNY173" s="1"/>
      <c r="FNZ173" s="1"/>
      <c r="FOA173" s="1"/>
      <c r="FOB173" s="1"/>
      <c r="FOC173" s="1"/>
      <c r="FOD173" s="1"/>
      <c r="FOE173" s="1"/>
      <c r="FOF173" s="1"/>
      <c r="FOG173" s="1"/>
      <c r="FOH173" s="1"/>
      <c r="FOI173" s="1"/>
      <c r="FOJ173" s="1"/>
      <c r="FOK173" s="1"/>
      <c r="FOL173" s="1"/>
      <c r="FOM173" s="1"/>
      <c r="FON173" s="1"/>
      <c r="FOO173" s="1"/>
      <c r="FOP173" s="1"/>
      <c r="FOQ173" s="1"/>
      <c r="FOR173" s="1"/>
      <c r="FOS173" s="1"/>
      <c r="FOT173" s="1"/>
      <c r="FOU173" s="1"/>
      <c r="FOV173" s="1"/>
      <c r="FOW173" s="1"/>
      <c r="FOX173" s="1"/>
      <c r="FOY173" s="1"/>
      <c r="FOZ173" s="1"/>
      <c r="FPA173" s="1"/>
      <c r="FPB173" s="1"/>
      <c r="FPC173" s="1"/>
      <c r="FPD173" s="1"/>
      <c r="FPE173" s="1"/>
      <c r="FPF173" s="1"/>
      <c r="FPG173" s="1"/>
      <c r="FPH173" s="1"/>
      <c r="FPI173" s="1"/>
      <c r="FPJ173" s="1"/>
      <c r="FPK173" s="1"/>
      <c r="FPL173" s="1"/>
      <c r="FPM173" s="1"/>
      <c r="FPN173" s="1"/>
      <c r="FPO173" s="1"/>
      <c r="FPP173" s="1"/>
      <c r="FPQ173" s="1"/>
      <c r="FPR173" s="1"/>
      <c r="FPS173" s="1"/>
      <c r="FPT173" s="1"/>
      <c r="FPU173" s="1"/>
      <c r="FPV173" s="1"/>
      <c r="FPW173" s="1"/>
      <c r="FPX173" s="1"/>
      <c r="FPY173" s="1"/>
      <c r="FPZ173" s="1"/>
      <c r="FQA173" s="1"/>
      <c r="FQB173" s="1"/>
      <c r="FQC173" s="1"/>
      <c r="FQD173" s="1"/>
      <c r="FQE173" s="1"/>
      <c r="FQF173" s="1"/>
      <c r="FQG173" s="1"/>
      <c r="FQH173" s="1"/>
      <c r="FQI173" s="1"/>
      <c r="FQJ173" s="1"/>
      <c r="FQK173" s="1"/>
      <c r="FQL173" s="1"/>
      <c r="FQM173" s="1"/>
      <c r="FQN173" s="1"/>
      <c r="FQO173" s="1"/>
      <c r="FQP173" s="1"/>
      <c r="FQQ173" s="1"/>
      <c r="FQR173" s="1"/>
      <c r="FQS173" s="1"/>
      <c r="FQT173" s="1"/>
      <c r="FQU173" s="1"/>
      <c r="FQV173" s="1"/>
      <c r="FQW173" s="1"/>
      <c r="FQX173" s="1"/>
      <c r="FQY173" s="1"/>
      <c r="FQZ173" s="1"/>
      <c r="FRA173" s="1"/>
      <c r="FRB173" s="1"/>
      <c r="FRC173" s="1"/>
      <c r="FRD173" s="1"/>
      <c r="FRE173" s="1"/>
      <c r="FRF173" s="1"/>
      <c r="FRG173" s="1"/>
      <c r="FRH173" s="1"/>
      <c r="FRI173" s="1"/>
      <c r="FRJ173" s="1"/>
      <c r="FRK173" s="1"/>
      <c r="FRL173" s="1"/>
      <c r="FRM173" s="1"/>
      <c r="FRN173" s="1"/>
      <c r="FRO173" s="1"/>
      <c r="FRP173" s="1"/>
      <c r="FRQ173" s="1"/>
      <c r="FRR173" s="1"/>
      <c r="FRS173" s="1"/>
      <c r="FRT173" s="1"/>
      <c r="FRU173" s="1"/>
      <c r="FRV173" s="1"/>
      <c r="FRW173" s="1"/>
      <c r="FRX173" s="1"/>
      <c r="FRY173" s="1"/>
      <c r="FRZ173" s="1"/>
      <c r="FSA173" s="1"/>
      <c r="FSB173" s="1"/>
      <c r="FSC173" s="1"/>
      <c r="FSD173" s="1"/>
      <c r="FSE173" s="1"/>
      <c r="FSF173" s="1"/>
      <c r="FSG173" s="1"/>
      <c r="FSH173" s="1"/>
      <c r="FSI173" s="1"/>
      <c r="FSJ173" s="1"/>
      <c r="FSK173" s="1"/>
      <c r="FSL173" s="1"/>
      <c r="FSM173" s="1"/>
      <c r="FSN173" s="1"/>
      <c r="FSO173" s="1"/>
      <c r="FSP173" s="1"/>
      <c r="FSQ173" s="1"/>
      <c r="FSR173" s="1"/>
      <c r="FSS173" s="1"/>
      <c r="FST173" s="1"/>
      <c r="FSU173" s="1"/>
      <c r="FSV173" s="1"/>
      <c r="FSW173" s="1"/>
      <c r="FSX173" s="1"/>
      <c r="FSY173" s="1"/>
      <c r="FSZ173" s="1"/>
      <c r="FTA173" s="1"/>
      <c r="FTB173" s="1"/>
      <c r="FTC173" s="1"/>
      <c r="FTD173" s="1"/>
      <c r="FTE173" s="1"/>
      <c r="FTF173" s="1"/>
      <c r="FTG173" s="1"/>
      <c r="FTH173" s="1"/>
      <c r="FTI173" s="1"/>
      <c r="FTJ173" s="1"/>
      <c r="FTK173" s="1"/>
      <c r="FTL173" s="1"/>
      <c r="FTM173" s="1"/>
      <c r="FTN173" s="1"/>
      <c r="FTO173" s="1"/>
      <c r="FTP173" s="1"/>
      <c r="FTQ173" s="1"/>
      <c r="FTR173" s="1"/>
      <c r="FTS173" s="1"/>
      <c r="FTT173" s="1"/>
      <c r="FTU173" s="1"/>
      <c r="FTV173" s="1"/>
      <c r="FTW173" s="1"/>
      <c r="FTX173" s="1"/>
      <c r="FTY173" s="1"/>
      <c r="FTZ173" s="1"/>
      <c r="FUA173" s="1"/>
      <c r="FUB173" s="1"/>
      <c r="FUC173" s="1"/>
      <c r="FUD173" s="1"/>
      <c r="FUE173" s="1"/>
      <c r="FUF173" s="1"/>
      <c r="FUG173" s="1"/>
      <c r="FUH173" s="1"/>
      <c r="FUI173" s="1"/>
      <c r="FUJ173" s="1"/>
      <c r="FUK173" s="1"/>
      <c r="FUL173" s="1"/>
      <c r="FUM173" s="1"/>
      <c r="FUN173" s="1"/>
      <c r="FUO173" s="1"/>
      <c r="FUP173" s="1"/>
      <c r="FUQ173" s="1"/>
      <c r="FUR173" s="1"/>
      <c r="FUS173" s="1"/>
      <c r="FUT173" s="1"/>
      <c r="FUU173" s="1"/>
      <c r="FUV173" s="1"/>
      <c r="FUW173" s="1"/>
      <c r="FUX173" s="1"/>
      <c r="FUY173" s="1"/>
      <c r="FUZ173" s="1"/>
      <c r="FVA173" s="1"/>
      <c r="FVB173" s="1"/>
      <c r="FVC173" s="1"/>
      <c r="FVD173" s="1"/>
      <c r="FVE173" s="1"/>
      <c r="FVF173" s="1"/>
      <c r="FVG173" s="1"/>
      <c r="FVH173" s="1"/>
      <c r="FVI173" s="1"/>
      <c r="FVJ173" s="1"/>
      <c r="FVK173" s="1"/>
      <c r="FVL173" s="1"/>
      <c r="FVM173" s="1"/>
      <c r="FVN173" s="1"/>
      <c r="FVO173" s="1"/>
      <c r="FVP173" s="1"/>
      <c r="FVQ173" s="1"/>
      <c r="FVR173" s="1"/>
      <c r="FVS173" s="1"/>
      <c r="FVT173" s="1"/>
      <c r="FVU173" s="1"/>
      <c r="FVV173" s="1"/>
      <c r="FVW173" s="1"/>
      <c r="FVX173" s="1"/>
      <c r="FVY173" s="1"/>
      <c r="FVZ173" s="1"/>
      <c r="FWA173" s="1"/>
      <c r="FWB173" s="1"/>
      <c r="FWC173" s="1"/>
      <c r="FWD173" s="1"/>
      <c r="FWE173" s="1"/>
      <c r="FWF173" s="1"/>
      <c r="FWG173" s="1"/>
      <c r="FWH173" s="1"/>
      <c r="FWI173" s="1"/>
      <c r="FWJ173" s="1"/>
      <c r="FWK173" s="1"/>
      <c r="FWL173" s="1"/>
      <c r="FWM173" s="1"/>
      <c r="FWN173" s="1"/>
      <c r="FWO173" s="1"/>
      <c r="FWP173" s="1"/>
      <c r="FWQ173" s="1"/>
      <c r="FWR173" s="1"/>
      <c r="FWS173" s="1"/>
      <c r="FWT173" s="1"/>
      <c r="FWU173" s="1"/>
      <c r="FWV173" s="1"/>
      <c r="FWW173" s="1"/>
      <c r="FWX173" s="1"/>
      <c r="FWY173" s="1"/>
      <c r="FWZ173" s="1"/>
      <c r="FXA173" s="1"/>
      <c r="FXB173" s="1"/>
      <c r="FXC173" s="1"/>
      <c r="FXD173" s="1"/>
      <c r="FXE173" s="1"/>
      <c r="FXF173" s="1"/>
      <c r="FXG173" s="1"/>
      <c r="FXH173" s="1"/>
      <c r="FXI173" s="1"/>
      <c r="FXJ173" s="1"/>
      <c r="FXK173" s="1"/>
      <c r="FXL173" s="1"/>
      <c r="FXM173" s="1"/>
      <c r="FXN173" s="1"/>
      <c r="FXO173" s="1"/>
      <c r="FXP173" s="1"/>
      <c r="FXQ173" s="1"/>
      <c r="FXR173" s="1"/>
      <c r="FXS173" s="1"/>
      <c r="FXT173" s="1"/>
      <c r="FXU173" s="1"/>
      <c r="FXV173" s="1"/>
      <c r="FXW173" s="1"/>
      <c r="FXX173" s="1"/>
      <c r="FXY173" s="1"/>
      <c r="FXZ173" s="1"/>
      <c r="FYA173" s="1"/>
      <c r="FYB173" s="1"/>
      <c r="FYC173" s="1"/>
      <c r="FYD173" s="1"/>
      <c r="FYE173" s="1"/>
      <c r="FYF173" s="1"/>
      <c r="FYG173" s="1"/>
      <c r="FYH173" s="1"/>
      <c r="FYI173" s="1"/>
      <c r="FYJ173" s="1"/>
      <c r="FYK173" s="1"/>
      <c r="FYL173" s="1"/>
      <c r="FYM173" s="1"/>
      <c r="FYN173" s="1"/>
      <c r="FYO173" s="1"/>
      <c r="FYP173" s="1"/>
      <c r="FYQ173" s="1"/>
      <c r="FYR173" s="1"/>
      <c r="FYS173" s="1"/>
      <c r="FYT173" s="1"/>
      <c r="FYU173" s="1"/>
      <c r="FYV173" s="1"/>
      <c r="FYW173" s="1"/>
      <c r="FYX173" s="1"/>
      <c r="FYY173" s="1"/>
      <c r="FYZ173" s="1"/>
      <c r="FZA173" s="1"/>
      <c r="FZB173" s="1"/>
      <c r="FZC173" s="1"/>
      <c r="FZD173" s="1"/>
      <c r="FZE173" s="1"/>
      <c r="FZF173" s="1"/>
      <c r="FZG173" s="1"/>
      <c r="FZH173" s="1"/>
      <c r="FZI173" s="1"/>
      <c r="FZJ173" s="1"/>
      <c r="FZK173" s="1"/>
      <c r="FZL173" s="1"/>
      <c r="FZM173" s="1"/>
      <c r="FZN173" s="1"/>
      <c r="FZO173" s="1"/>
      <c r="FZP173" s="1"/>
      <c r="FZQ173" s="1"/>
      <c r="FZR173" s="1"/>
      <c r="FZS173" s="1"/>
      <c r="FZT173" s="1"/>
      <c r="FZU173" s="1"/>
      <c r="FZV173" s="1"/>
      <c r="FZW173" s="1"/>
      <c r="FZX173" s="1"/>
      <c r="FZY173" s="1"/>
      <c r="FZZ173" s="1"/>
      <c r="GAA173" s="1"/>
      <c r="GAB173" s="1"/>
      <c r="GAC173" s="1"/>
      <c r="GAD173" s="1"/>
      <c r="GAE173" s="1"/>
      <c r="GAF173" s="1"/>
      <c r="GAG173" s="1"/>
      <c r="GAH173" s="1"/>
      <c r="GAI173" s="1"/>
      <c r="GAJ173" s="1"/>
      <c r="GAK173" s="1"/>
      <c r="GAL173" s="1"/>
      <c r="GAM173" s="1"/>
      <c r="GAN173" s="1"/>
      <c r="GAO173" s="1"/>
      <c r="GAP173" s="1"/>
      <c r="GAQ173" s="1"/>
      <c r="GAR173" s="1"/>
      <c r="GAS173" s="1"/>
      <c r="GAT173" s="1"/>
      <c r="GAU173" s="1"/>
      <c r="GAV173" s="1"/>
      <c r="GAW173" s="1"/>
      <c r="GAX173" s="1"/>
      <c r="GAY173" s="1"/>
      <c r="GAZ173" s="1"/>
      <c r="GBA173" s="1"/>
      <c r="GBB173" s="1"/>
      <c r="GBC173" s="1"/>
      <c r="GBD173" s="1"/>
      <c r="GBE173" s="1"/>
      <c r="GBF173" s="1"/>
      <c r="GBG173" s="1"/>
      <c r="GBH173" s="1"/>
      <c r="GBI173" s="1"/>
      <c r="GBJ173" s="1"/>
      <c r="GBK173" s="1"/>
      <c r="GBL173" s="1"/>
      <c r="GBM173" s="1"/>
      <c r="GBN173" s="1"/>
      <c r="GBO173" s="1"/>
      <c r="GBP173" s="1"/>
      <c r="GBQ173" s="1"/>
      <c r="GBR173" s="1"/>
      <c r="GBS173" s="1"/>
      <c r="GBT173" s="1"/>
      <c r="GBU173" s="1"/>
      <c r="GBV173" s="1"/>
      <c r="GBW173" s="1"/>
      <c r="GBX173" s="1"/>
      <c r="GBY173" s="1"/>
      <c r="GBZ173" s="1"/>
      <c r="GCA173" s="1"/>
      <c r="GCB173" s="1"/>
      <c r="GCC173" s="1"/>
      <c r="GCD173" s="1"/>
      <c r="GCE173" s="1"/>
      <c r="GCF173" s="1"/>
      <c r="GCG173" s="1"/>
      <c r="GCH173" s="1"/>
      <c r="GCI173" s="1"/>
      <c r="GCJ173" s="1"/>
      <c r="GCK173" s="1"/>
      <c r="GCL173" s="1"/>
      <c r="GCM173" s="1"/>
      <c r="GCN173" s="1"/>
      <c r="GCO173" s="1"/>
      <c r="GCP173" s="1"/>
      <c r="GCQ173" s="1"/>
      <c r="GCR173" s="1"/>
      <c r="GCS173" s="1"/>
      <c r="GCT173" s="1"/>
      <c r="GCU173" s="1"/>
      <c r="GCV173" s="1"/>
      <c r="GCW173" s="1"/>
      <c r="GCX173" s="1"/>
      <c r="GCY173" s="1"/>
      <c r="GCZ173" s="1"/>
      <c r="GDA173" s="1"/>
      <c r="GDB173" s="1"/>
      <c r="GDC173" s="1"/>
      <c r="GDD173" s="1"/>
      <c r="GDE173" s="1"/>
      <c r="GDF173" s="1"/>
      <c r="GDG173" s="1"/>
      <c r="GDH173" s="1"/>
      <c r="GDI173" s="1"/>
      <c r="GDJ173" s="1"/>
      <c r="GDK173" s="1"/>
      <c r="GDL173" s="1"/>
      <c r="GDM173" s="1"/>
      <c r="GDN173" s="1"/>
      <c r="GDO173" s="1"/>
      <c r="GDP173" s="1"/>
      <c r="GDQ173" s="1"/>
      <c r="GDR173" s="1"/>
      <c r="GDS173" s="1"/>
      <c r="GDT173" s="1"/>
      <c r="GDU173" s="1"/>
      <c r="GDV173" s="1"/>
      <c r="GDW173" s="1"/>
      <c r="GDX173" s="1"/>
      <c r="GDY173" s="1"/>
      <c r="GDZ173" s="1"/>
      <c r="GEA173" s="1"/>
      <c r="GEB173" s="1"/>
      <c r="GEC173" s="1"/>
      <c r="GED173" s="1"/>
      <c r="GEE173" s="1"/>
      <c r="GEF173" s="1"/>
      <c r="GEG173" s="1"/>
      <c r="GEH173" s="1"/>
      <c r="GEI173" s="1"/>
      <c r="GEJ173" s="1"/>
      <c r="GEK173" s="1"/>
      <c r="GEL173" s="1"/>
      <c r="GEM173" s="1"/>
      <c r="GEN173" s="1"/>
      <c r="GEO173" s="1"/>
      <c r="GEP173" s="1"/>
      <c r="GEQ173" s="1"/>
      <c r="GER173" s="1"/>
      <c r="GES173" s="1"/>
      <c r="GET173" s="1"/>
      <c r="GEU173" s="1"/>
      <c r="GEV173" s="1"/>
      <c r="GEW173" s="1"/>
      <c r="GEX173" s="1"/>
      <c r="GEY173" s="1"/>
      <c r="GEZ173" s="1"/>
      <c r="GFA173" s="1"/>
      <c r="GFB173" s="1"/>
      <c r="GFC173" s="1"/>
      <c r="GFD173" s="1"/>
      <c r="GFE173" s="1"/>
      <c r="GFF173" s="1"/>
      <c r="GFG173" s="1"/>
      <c r="GFH173" s="1"/>
      <c r="GFI173" s="1"/>
      <c r="GFJ173" s="1"/>
      <c r="GFK173" s="1"/>
      <c r="GFL173" s="1"/>
      <c r="GFM173" s="1"/>
      <c r="GFN173" s="1"/>
      <c r="GFO173" s="1"/>
      <c r="GFP173" s="1"/>
      <c r="GFQ173" s="1"/>
      <c r="GFR173" s="1"/>
      <c r="GFS173" s="1"/>
      <c r="GFT173" s="1"/>
      <c r="GFU173" s="1"/>
      <c r="GFV173" s="1"/>
      <c r="GFW173" s="1"/>
      <c r="GFX173" s="1"/>
      <c r="GFY173" s="1"/>
      <c r="GFZ173" s="1"/>
      <c r="GGA173" s="1"/>
      <c r="GGB173" s="1"/>
      <c r="GGC173" s="1"/>
      <c r="GGD173" s="1"/>
      <c r="GGE173" s="1"/>
      <c r="GGF173" s="1"/>
      <c r="GGG173" s="1"/>
      <c r="GGH173" s="1"/>
      <c r="GGI173" s="1"/>
      <c r="GGJ173" s="1"/>
      <c r="GGK173" s="1"/>
      <c r="GGL173" s="1"/>
      <c r="GGM173" s="1"/>
      <c r="GGN173" s="1"/>
      <c r="GGO173" s="1"/>
      <c r="GGP173" s="1"/>
      <c r="GGQ173" s="1"/>
      <c r="GGR173" s="1"/>
      <c r="GGS173" s="1"/>
      <c r="GGT173" s="1"/>
      <c r="GGU173" s="1"/>
      <c r="GGV173" s="1"/>
      <c r="GGW173" s="1"/>
      <c r="GGX173" s="1"/>
      <c r="GGY173" s="1"/>
      <c r="GGZ173" s="1"/>
      <c r="GHA173" s="1"/>
      <c r="GHB173" s="1"/>
      <c r="GHC173" s="1"/>
      <c r="GHD173" s="1"/>
      <c r="GHE173" s="1"/>
      <c r="GHF173" s="1"/>
      <c r="GHG173" s="1"/>
      <c r="GHH173" s="1"/>
      <c r="GHI173" s="1"/>
      <c r="GHJ173" s="1"/>
      <c r="GHK173" s="1"/>
      <c r="GHL173" s="1"/>
      <c r="GHM173" s="1"/>
      <c r="GHN173" s="1"/>
      <c r="GHO173" s="1"/>
      <c r="GHP173" s="1"/>
      <c r="GHQ173" s="1"/>
      <c r="GHR173" s="1"/>
      <c r="GHS173" s="1"/>
      <c r="GHT173" s="1"/>
      <c r="GHU173" s="1"/>
      <c r="GHV173" s="1"/>
      <c r="GHW173" s="1"/>
      <c r="GHX173" s="1"/>
      <c r="GHY173" s="1"/>
      <c r="GHZ173" s="1"/>
      <c r="GIA173" s="1"/>
      <c r="GIB173" s="1"/>
      <c r="GIC173" s="1"/>
      <c r="GID173" s="1"/>
      <c r="GIE173" s="1"/>
      <c r="GIF173" s="1"/>
      <c r="GIG173" s="1"/>
      <c r="GIH173" s="1"/>
      <c r="GII173" s="1"/>
      <c r="GIJ173" s="1"/>
      <c r="GIK173" s="1"/>
      <c r="GIL173" s="1"/>
      <c r="GIM173" s="1"/>
      <c r="GIN173" s="1"/>
      <c r="GIO173" s="1"/>
      <c r="GIP173" s="1"/>
      <c r="GIQ173" s="1"/>
      <c r="GIR173" s="1"/>
      <c r="GIS173" s="1"/>
      <c r="GIT173" s="1"/>
      <c r="GIU173" s="1"/>
      <c r="GIV173" s="1"/>
      <c r="GIW173" s="1"/>
      <c r="GIX173" s="1"/>
      <c r="GIY173" s="1"/>
      <c r="GIZ173" s="1"/>
      <c r="GJA173" s="1"/>
      <c r="GJB173" s="1"/>
      <c r="GJC173" s="1"/>
      <c r="GJD173" s="1"/>
      <c r="GJE173" s="1"/>
      <c r="GJF173" s="1"/>
      <c r="GJG173" s="1"/>
      <c r="GJH173" s="1"/>
      <c r="GJI173" s="1"/>
      <c r="GJJ173" s="1"/>
      <c r="GJK173" s="1"/>
      <c r="GJL173" s="1"/>
      <c r="GJM173" s="1"/>
      <c r="GJN173" s="1"/>
      <c r="GJO173" s="1"/>
      <c r="GJP173" s="1"/>
      <c r="GJQ173" s="1"/>
      <c r="GJR173" s="1"/>
      <c r="GJS173" s="1"/>
      <c r="GJT173" s="1"/>
      <c r="GJU173" s="1"/>
      <c r="GJV173" s="1"/>
      <c r="GJW173" s="1"/>
      <c r="GJX173" s="1"/>
      <c r="GJY173" s="1"/>
      <c r="GJZ173" s="1"/>
      <c r="GKA173" s="1"/>
      <c r="GKB173" s="1"/>
      <c r="GKC173" s="1"/>
      <c r="GKD173" s="1"/>
      <c r="GKE173" s="1"/>
      <c r="GKF173" s="1"/>
      <c r="GKG173" s="1"/>
      <c r="GKH173" s="1"/>
      <c r="GKI173" s="1"/>
      <c r="GKJ173" s="1"/>
      <c r="GKK173" s="1"/>
      <c r="GKL173" s="1"/>
      <c r="GKM173" s="1"/>
      <c r="GKN173" s="1"/>
      <c r="GKO173" s="1"/>
      <c r="GKP173" s="1"/>
      <c r="GKQ173" s="1"/>
      <c r="GKR173" s="1"/>
      <c r="GKS173" s="1"/>
      <c r="GKT173" s="1"/>
      <c r="GKU173" s="1"/>
      <c r="GKV173" s="1"/>
      <c r="GKW173" s="1"/>
      <c r="GKX173" s="1"/>
      <c r="GKY173" s="1"/>
      <c r="GKZ173" s="1"/>
      <c r="GLA173" s="1"/>
      <c r="GLB173" s="1"/>
      <c r="GLC173" s="1"/>
      <c r="GLD173" s="1"/>
      <c r="GLE173" s="1"/>
      <c r="GLF173" s="1"/>
      <c r="GLG173" s="1"/>
      <c r="GLH173" s="1"/>
      <c r="GLI173" s="1"/>
      <c r="GLJ173" s="1"/>
      <c r="GLK173" s="1"/>
      <c r="GLL173" s="1"/>
      <c r="GLM173" s="1"/>
      <c r="GLN173" s="1"/>
      <c r="GLO173" s="1"/>
      <c r="GLP173" s="1"/>
      <c r="GLQ173" s="1"/>
      <c r="GLR173" s="1"/>
      <c r="GLS173" s="1"/>
      <c r="GLT173" s="1"/>
      <c r="GLU173" s="1"/>
      <c r="GLV173" s="1"/>
      <c r="GLW173" s="1"/>
      <c r="GLX173" s="1"/>
      <c r="GLY173" s="1"/>
      <c r="GLZ173" s="1"/>
      <c r="GMA173" s="1"/>
      <c r="GMB173" s="1"/>
      <c r="GMC173" s="1"/>
      <c r="GMD173" s="1"/>
      <c r="GME173" s="1"/>
      <c r="GMF173" s="1"/>
      <c r="GMG173" s="1"/>
      <c r="GMH173" s="1"/>
      <c r="GMI173" s="1"/>
      <c r="GMJ173" s="1"/>
      <c r="GMK173" s="1"/>
      <c r="GML173" s="1"/>
      <c r="GMM173" s="1"/>
      <c r="GMN173" s="1"/>
      <c r="GMO173" s="1"/>
      <c r="GMP173" s="1"/>
      <c r="GMQ173" s="1"/>
      <c r="GMR173" s="1"/>
      <c r="GMS173" s="1"/>
      <c r="GMT173" s="1"/>
      <c r="GMU173" s="1"/>
      <c r="GMV173" s="1"/>
      <c r="GMW173" s="1"/>
      <c r="GMX173" s="1"/>
      <c r="GMY173" s="1"/>
      <c r="GMZ173" s="1"/>
      <c r="GNA173" s="1"/>
      <c r="GNB173" s="1"/>
      <c r="GNC173" s="1"/>
      <c r="GND173" s="1"/>
      <c r="GNE173" s="1"/>
      <c r="GNF173" s="1"/>
      <c r="GNG173" s="1"/>
      <c r="GNH173" s="1"/>
      <c r="GNI173" s="1"/>
      <c r="GNJ173" s="1"/>
      <c r="GNK173" s="1"/>
      <c r="GNL173" s="1"/>
      <c r="GNM173" s="1"/>
      <c r="GNN173" s="1"/>
      <c r="GNO173" s="1"/>
      <c r="GNP173" s="1"/>
      <c r="GNQ173" s="1"/>
      <c r="GNR173" s="1"/>
      <c r="GNS173" s="1"/>
      <c r="GNT173" s="1"/>
      <c r="GNU173" s="1"/>
      <c r="GNV173" s="1"/>
      <c r="GNW173" s="1"/>
      <c r="GNX173" s="1"/>
      <c r="GNY173" s="1"/>
      <c r="GNZ173" s="1"/>
      <c r="GOA173" s="1"/>
      <c r="GOB173" s="1"/>
      <c r="GOC173" s="1"/>
      <c r="GOD173" s="1"/>
      <c r="GOE173" s="1"/>
      <c r="GOF173" s="1"/>
      <c r="GOG173" s="1"/>
      <c r="GOH173" s="1"/>
      <c r="GOI173" s="1"/>
      <c r="GOJ173" s="1"/>
      <c r="GOK173" s="1"/>
      <c r="GOL173" s="1"/>
      <c r="GOM173" s="1"/>
      <c r="GON173" s="1"/>
      <c r="GOO173" s="1"/>
      <c r="GOP173" s="1"/>
      <c r="GOQ173" s="1"/>
      <c r="GOR173" s="1"/>
      <c r="GOS173" s="1"/>
      <c r="GOT173" s="1"/>
      <c r="GOU173" s="1"/>
      <c r="GOV173" s="1"/>
      <c r="GOW173" s="1"/>
      <c r="GOX173" s="1"/>
      <c r="GOY173" s="1"/>
      <c r="GOZ173" s="1"/>
      <c r="GPA173" s="1"/>
      <c r="GPB173" s="1"/>
      <c r="GPC173" s="1"/>
      <c r="GPD173" s="1"/>
      <c r="GPE173" s="1"/>
      <c r="GPF173" s="1"/>
      <c r="GPG173" s="1"/>
      <c r="GPH173" s="1"/>
      <c r="GPI173" s="1"/>
      <c r="GPJ173" s="1"/>
      <c r="GPK173" s="1"/>
      <c r="GPL173" s="1"/>
      <c r="GPM173" s="1"/>
      <c r="GPN173" s="1"/>
      <c r="GPO173" s="1"/>
      <c r="GPP173" s="1"/>
      <c r="GPQ173" s="1"/>
      <c r="GPR173" s="1"/>
      <c r="GPS173" s="1"/>
      <c r="GPT173" s="1"/>
      <c r="GPU173" s="1"/>
      <c r="GPV173" s="1"/>
      <c r="GPW173" s="1"/>
      <c r="GPX173" s="1"/>
      <c r="GPY173" s="1"/>
      <c r="GPZ173" s="1"/>
      <c r="GQA173" s="1"/>
      <c r="GQB173" s="1"/>
      <c r="GQC173" s="1"/>
      <c r="GQD173" s="1"/>
      <c r="GQE173" s="1"/>
      <c r="GQF173" s="1"/>
      <c r="GQG173" s="1"/>
      <c r="GQH173" s="1"/>
      <c r="GQI173" s="1"/>
      <c r="GQJ173" s="1"/>
      <c r="GQK173" s="1"/>
      <c r="GQL173" s="1"/>
      <c r="GQM173" s="1"/>
      <c r="GQN173" s="1"/>
      <c r="GQO173" s="1"/>
      <c r="GQP173" s="1"/>
      <c r="GQQ173" s="1"/>
      <c r="GQR173" s="1"/>
      <c r="GQS173" s="1"/>
      <c r="GQT173" s="1"/>
      <c r="GQU173" s="1"/>
      <c r="GQV173" s="1"/>
      <c r="GQW173" s="1"/>
      <c r="GQX173" s="1"/>
      <c r="GQY173" s="1"/>
      <c r="GQZ173" s="1"/>
      <c r="GRA173" s="1"/>
      <c r="GRB173" s="1"/>
      <c r="GRC173" s="1"/>
      <c r="GRD173" s="1"/>
      <c r="GRE173" s="1"/>
      <c r="GRF173" s="1"/>
      <c r="GRG173" s="1"/>
      <c r="GRH173" s="1"/>
      <c r="GRI173" s="1"/>
      <c r="GRJ173" s="1"/>
      <c r="GRK173" s="1"/>
      <c r="GRL173" s="1"/>
      <c r="GRM173" s="1"/>
      <c r="GRN173" s="1"/>
      <c r="GRO173" s="1"/>
      <c r="GRP173" s="1"/>
      <c r="GRQ173" s="1"/>
      <c r="GRR173" s="1"/>
      <c r="GRS173" s="1"/>
      <c r="GRT173" s="1"/>
      <c r="GRU173" s="1"/>
      <c r="GRV173" s="1"/>
      <c r="GRW173" s="1"/>
      <c r="GRX173" s="1"/>
      <c r="GRY173" s="1"/>
      <c r="GRZ173" s="1"/>
      <c r="GSA173" s="1"/>
      <c r="GSB173" s="1"/>
      <c r="GSC173" s="1"/>
      <c r="GSD173" s="1"/>
      <c r="GSE173" s="1"/>
      <c r="GSF173" s="1"/>
      <c r="GSG173" s="1"/>
      <c r="GSH173" s="1"/>
      <c r="GSI173" s="1"/>
      <c r="GSJ173" s="1"/>
      <c r="GSK173" s="1"/>
      <c r="GSL173" s="1"/>
      <c r="GSM173" s="1"/>
      <c r="GSN173" s="1"/>
      <c r="GSO173" s="1"/>
      <c r="GSP173" s="1"/>
      <c r="GSQ173" s="1"/>
      <c r="GSR173" s="1"/>
      <c r="GSS173" s="1"/>
      <c r="GST173" s="1"/>
      <c r="GSU173" s="1"/>
      <c r="GSV173" s="1"/>
      <c r="GSW173" s="1"/>
      <c r="GSX173" s="1"/>
      <c r="GSY173" s="1"/>
      <c r="GSZ173" s="1"/>
      <c r="GTA173" s="1"/>
      <c r="GTB173" s="1"/>
      <c r="GTC173" s="1"/>
      <c r="GTD173" s="1"/>
      <c r="GTE173" s="1"/>
      <c r="GTF173" s="1"/>
      <c r="GTG173" s="1"/>
      <c r="GTH173" s="1"/>
      <c r="GTI173" s="1"/>
      <c r="GTJ173" s="1"/>
      <c r="GTK173" s="1"/>
      <c r="GTL173" s="1"/>
      <c r="GTM173" s="1"/>
      <c r="GTN173" s="1"/>
      <c r="GTO173" s="1"/>
      <c r="GTP173" s="1"/>
      <c r="GTQ173" s="1"/>
      <c r="GTR173" s="1"/>
      <c r="GTS173" s="1"/>
      <c r="GTT173" s="1"/>
      <c r="GTU173" s="1"/>
      <c r="GTV173" s="1"/>
      <c r="GTW173" s="1"/>
      <c r="GTX173" s="1"/>
      <c r="GTY173" s="1"/>
      <c r="GTZ173" s="1"/>
      <c r="GUA173" s="1"/>
      <c r="GUB173" s="1"/>
      <c r="GUC173" s="1"/>
      <c r="GUD173" s="1"/>
      <c r="GUE173" s="1"/>
      <c r="GUF173" s="1"/>
      <c r="GUG173" s="1"/>
      <c r="GUH173" s="1"/>
      <c r="GUI173" s="1"/>
      <c r="GUJ173" s="1"/>
      <c r="GUK173" s="1"/>
      <c r="GUL173" s="1"/>
      <c r="GUM173" s="1"/>
      <c r="GUN173" s="1"/>
      <c r="GUO173" s="1"/>
      <c r="GUP173" s="1"/>
      <c r="GUQ173" s="1"/>
      <c r="GUR173" s="1"/>
      <c r="GUS173" s="1"/>
      <c r="GUT173" s="1"/>
      <c r="GUU173" s="1"/>
      <c r="GUV173" s="1"/>
      <c r="GUW173" s="1"/>
      <c r="GUX173" s="1"/>
      <c r="GUY173" s="1"/>
      <c r="GUZ173" s="1"/>
      <c r="GVA173" s="1"/>
      <c r="GVB173" s="1"/>
      <c r="GVC173" s="1"/>
      <c r="GVD173" s="1"/>
      <c r="GVE173" s="1"/>
      <c r="GVF173" s="1"/>
      <c r="GVG173" s="1"/>
      <c r="GVH173" s="1"/>
      <c r="GVI173" s="1"/>
      <c r="GVJ173" s="1"/>
      <c r="GVK173" s="1"/>
      <c r="GVL173" s="1"/>
      <c r="GVM173" s="1"/>
      <c r="GVN173" s="1"/>
      <c r="GVO173" s="1"/>
      <c r="GVP173" s="1"/>
      <c r="GVQ173" s="1"/>
      <c r="GVR173" s="1"/>
      <c r="GVS173" s="1"/>
      <c r="GVT173" s="1"/>
      <c r="GVU173" s="1"/>
      <c r="GVV173" s="1"/>
      <c r="GVW173" s="1"/>
      <c r="GVX173" s="1"/>
      <c r="GVY173" s="1"/>
      <c r="GVZ173" s="1"/>
      <c r="GWA173" s="1"/>
      <c r="GWB173" s="1"/>
      <c r="GWC173" s="1"/>
      <c r="GWD173" s="1"/>
      <c r="GWE173" s="1"/>
      <c r="GWF173" s="1"/>
      <c r="GWG173" s="1"/>
      <c r="GWH173" s="1"/>
      <c r="GWI173" s="1"/>
      <c r="GWJ173" s="1"/>
      <c r="GWK173" s="1"/>
      <c r="GWL173" s="1"/>
      <c r="GWM173" s="1"/>
      <c r="GWN173" s="1"/>
      <c r="GWO173" s="1"/>
      <c r="GWP173" s="1"/>
      <c r="GWQ173" s="1"/>
      <c r="GWR173" s="1"/>
      <c r="GWS173" s="1"/>
      <c r="GWT173" s="1"/>
      <c r="GWU173" s="1"/>
      <c r="GWV173" s="1"/>
      <c r="GWW173" s="1"/>
      <c r="GWX173" s="1"/>
      <c r="GWY173" s="1"/>
      <c r="GWZ173" s="1"/>
      <c r="GXA173" s="1"/>
      <c r="GXB173" s="1"/>
      <c r="GXC173" s="1"/>
      <c r="GXD173" s="1"/>
      <c r="GXE173" s="1"/>
      <c r="GXF173" s="1"/>
      <c r="GXG173" s="1"/>
      <c r="GXH173" s="1"/>
      <c r="GXI173" s="1"/>
      <c r="GXJ173" s="1"/>
      <c r="GXK173" s="1"/>
      <c r="GXL173" s="1"/>
      <c r="GXM173" s="1"/>
      <c r="GXN173" s="1"/>
      <c r="GXO173" s="1"/>
      <c r="GXP173" s="1"/>
      <c r="GXQ173" s="1"/>
      <c r="GXR173" s="1"/>
      <c r="GXS173" s="1"/>
      <c r="GXT173" s="1"/>
      <c r="GXU173" s="1"/>
      <c r="GXV173" s="1"/>
      <c r="GXW173" s="1"/>
      <c r="GXX173" s="1"/>
      <c r="GXY173" s="1"/>
      <c r="GXZ173" s="1"/>
      <c r="GYA173" s="1"/>
      <c r="GYB173" s="1"/>
      <c r="GYC173" s="1"/>
      <c r="GYD173" s="1"/>
      <c r="GYE173" s="1"/>
      <c r="GYF173" s="1"/>
      <c r="GYG173" s="1"/>
      <c r="GYH173" s="1"/>
      <c r="GYI173" s="1"/>
      <c r="GYJ173" s="1"/>
      <c r="GYK173" s="1"/>
      <c r="GYL173" s="1"/>
      <c r="GYM173" s="1"/>
      <c r="GYN173" s="1"/>
      <c r="GYO173" s="1"/>
      <c r="GYP173" s="1"/>
      <c r="GYQ173" s="1"/>
      <c r="GYR173" s="1"/>
      <c r="GYS173" s="1"/>
      <c r="GYT173" s="1"/>
      <c r="GYU173" s="1"/>
      <c r="GYV173" s="1"/>
      <c r="GYW173" s="1"/>
      <c r="GYX173" s="1"/>
      <c r="GYY173" s="1"/>
      <c r="GYZ173" s="1"/>
      <c r="GZA173" s="1"/>
      <c r="GZB173" s="1"/>
      <c r="GZC173" s="1"/>
      <c r="GZD173" s="1"/>
      <c r="GZE173" s="1"/>
      <c r="GZF173" s="1"/>
      <c r="GZG173" s="1"/>
      <c r="GZH173" s="1"/>
      <c r="GZI173" s="1"/>
      <c r="GZJ173" s="1"/>
      <c r="GZK173" s="1"/>
      <c r="GZL173" s="1"/>
      <c r="GZM173" s="1"/>
      <c r="GZN173" s="1"/>
      <c r="GZO173" s="1"/>
      <c r="GZP173" s="1"/>
      <c r="GZQ173" s="1"/>
      <c r="GZR173" s="1"/>
      <c r="GZS173" s="1"/>
      <c r="GZT173" s="1"/>
      <c r="GZU173" s="1"/>
      <c r="GZV173" s="1"/>
      <c r="GZW173" s="1"/>
      <c r="GZX173" s="1"/>
      <c r="GZY173" s="1"/>
      <c r="GZZ173" s="1"/>
      <c r="HAA173" s="1"/>
      <c r="HAB173" s="1"/>
      <c r="HAC173" s="1"/>
      <c r="HAD173" s="1"/>
      <c r="HAE173" s="1"/>
      <c r="HAF173" s="1"/>
      <c r="HAG173" s="1"/>
      <c r="HAH173" s="1"/>
      <c r="HAI173" s="1"/>
      <c r="HAJ173" s="1"/>
      <c r="HAK173" s="1"/>
      <c r="HAL173" s="1"/>
      <c r="HAM173" s="1"/>
      <c r="HAN173" s="1"/>
      <c r="HAO173" s="1"/>
      <c r="HAP173" s="1"/>
      <c r="HAQ173" s="1"/>
      <c r="HAR173" s="1"/>
      <c r="HAS173" s="1"/>
      <c r="HAT173" s="1"/>
      <c r="HAU173" s="1"/>
      <c r="HAV173" s="1"/>
      <c r="HAW173" s="1"/>
      <c r="HAX173" s="1"/>
      <c r="HAY173" s="1"/>
      <c r="HAZ173" s="1"/>
      <c r="HBA173" s="1"/>
      <c r="HBB173" s="1"/>
      <c r="HBC173" s="1"/>
      <c r="HBD173" s="1"/>
      <c r="HBE173" s="1"/>
      <c r="HBF173" s="1"/>
      <c r="HBG173" s="1"/>
      <c r="HBH173" s="1"/>
      <c r="HBI173" s="1"/>
      <c r="HBJ173" s="1"/>
      <c r="HBK173" s="1"/>
      <c r="HBL173" s="1"/>
      <c r="HBM173" s="1"/>
      <c r="HBN173" s="1"/>
      <c r="HBO173" s="1"/>
      <c r="HBP173" s="1"/>
      <c r="HBQ173" s="1"/>
      <c r="HBR173" s="1"/>
      <c r="HBS173" s="1"/>
      <c r="HBT173" s="1"/>
      <c r="HBU173" s="1"/>
      <c r="HBV173" s="1"/>
      <c r="HBW173" s="1"/>
      <c r="HBX173" s="1"/>
      <c r="HBY173" s="1"/>
      <c r="HBZ173" s="1"/>
      <c r="HCA173" s="1"/>
      <c r="HCB173" s="1"/>
      <c r="HCC173" s="1"/>
      <c r="HCD173" s="1"/>
      <c r="HCE173" s="1"/>
      <c r="HCF173" s="1"/>
      <c r="HCG173" s="1"/>
      <c r="HCH173" s="1"/>
      <c r="HCI173" s="1"/>
      <c r="HCJ173" s="1"/>
      <c r="HCK173" s="1"/>
      <c r="HCL173" s="1"/>
      <c r="HCM173" s="1"/>
      <c r="HCN173" s="1"/>
      <c r="HCO173" s="1"/>
      <c r="HCP173" s="1"/>
      <c r="HCQ173" s="1"/>
      <c r="HCR173" s="1"/>
      <c r="HCS173" s="1"/>
      <c r="HCT173" s="1"/>
      <c r="HCU173" s="1"/>
      <c r="HCV173" s="1"/>
      <c r="HCW173" s="1"/>
      <c r="HCX173" s="1"/>
      <c r="HCY173" s="1"/>
      <c r="HCZ173" s="1"/>
      <c r="HDA173" s="1"/>
      <c r="HDB173" s="1"/>
      <c r="HDC173" s="1"/>
      <c r="HDD173" s="1"/>
      <c r="HDE173" s="1"/>
      <c r="HDF173" s="1"/>
      <c r="HDG173" s="1"/>
      <c r="HDH173" s="1"/>
      <c r="HDI173" s="1"/>
      <c r="HDJ173" s="1"/>
      <c r="HDK173" s="1"/>
      <c r="HDL173" s="1"/>
      <c r="HDM173" s="1"/>
      <c r="HDN173" s="1"/>
      <c r="HDO173" s="1"/>
      <c r="HDP173" s="1"/>
      <c r="HDQ173" s="1"/>
      <c r="HDR173" s="1"/>
      <c r="HDS173" s="1"/>
      <c r="HDT173" s="1"/>
      <c r="HDU173" s="1"/>
      <c r="HDV173" s="1"/>
      <c r="HDW173" s="1"/>
      <c r="HDX173" s="1"/>
      <c r="HDY173" s="1"/>
      <c r="HDZ173" s="1"/>
      <c r="HEA173" s="1"/>
      <c r="HEB173" s="1"/>
      <c r="HEC173" s="1"/>
      <c r="HED173" s="1"/>
      <c r="HEE173" s="1"/>
      <c r="HEF173" s="1"/>
      <c r="HEG173" s="1"/>
      <c r="HEH173" s="1"/>
      <c r="HEI173" s="1"/>
      <c r="HEJ173" s="1"/>
      <c r="HEK173" s="1"/>
      <c r="HEL173" s="1"/>
      <c r="HEM173" s="1"/>
      <c r="HEN173" s="1"/>
      <c r="HEO173" s="1"/>
      <c r="HEP173" s="1"/>
      <c r="HEQ173" s="1"/>
      <c r="HER173" s="1"/>
      <c r="HES173" s="1"/>
      <c r="HET173" s="1"/>
      <c r="HEU173" s="1"/>
      <c r="HEV173" s="1"/>
      <c r="HEW173" s="1"/>
      <c r="HEX173" s="1"/>
      <c r="HEY173" s="1"/>
      <c r="HEZ173" s="1"/>
      <c r="HFA173" s="1"/>
      <c r="HFB173" s="1"/>
      <c r="HFC173" s="1"/>
      <c r="HFD173" s="1"/>
      <c r="HFE173" s="1"/>
      <c r="HFF173" s="1"/>
      <c r="HFG173" s="1"/>
      <c r="HFH173" s="1"/>
      <c r="HFI173" s="1"/>
      <c r="HFJ173" s="1"/>
      <c r="HFK173" s="1"/>
      <c r="HFL173" s="1"/>
      <c r="HFM173" s="1"/>
      <c r="HFN173" s="1"/>
      <c r="HFO173" s="1"/>
      <c r="HFP173" s="1"/>
      <c r="HFQ173" s="1"/>
      <c r="HFR173" s="1"/>
      <c r="HFS173" s="1"/>
      <c r="HFT173" s="1"/>
      <c r="HFU173" s="1"/>
      <c r="HFV173" s="1"/>
      <c r="HFW173" s="1"/>
      <c r="HFX173" s="1"/>
      <c r="HFY173" s="1"/>
      <c r="HFZ173" s="1"/>
      <c r="HGA173" s="1"/>
      <c r="HGB173" s="1"/>
      <c r="HGC173" s="1"/>
      <c r="HGD173" s="1"/>
      <c r="HGE173" s="1"/>
      <c r="HGF173" s="1"/>
      <c r="HGG173" s="1"/>
      <c r="HGH173" s="1"/>
      <c r="HGI173" s="1"/>
      <c r="HGJ173" s="1"/>
      <c r="HGK173" s="1"/>
      <c r="HGL173" s="1"/>
      <c r="HGM173" s="1"/>
      <c r="HGN173" s="1"/>
      <c r="HGO173" s="1"/>
      <c r="HGP173" s="1"/>
      <c r="HGQ173" s="1"/>
      <c r="HGR173" s="1"/>
      <c r="HGS173" s="1"/>
      <c r="HGT173" s="1"/>
      <c r="HGU173" s="1"/>
      <c r="HGV173" s="1"/>
      <c r="HGW173" s="1"/>
      <c r="HGX173" s="1"/>
      <c r="HGY173" s="1"/>
      <c r="HGZ173" s="1"/>
      <c r="HHA173" s="1"/>
      <c r="HHB173" s="1"/>
      <c r="HHC173" s="1"/>
      <c r="HHD173" s="1"/>
      <c r="HHE173" s="1"/>
      <c r="HHF173" s="1"/>
      <c r="HHG173" s="1"/>
      <c r="HHH173" s="1"/>
      <c r="HHI173" s="1"/>
      <c r="HHJ173" s="1"/>
      <c r="HHK173" s="1"/>
      <c r="HHL173" s="1"/>
      <c r="HHM173" s="1"/>
      <c r="HHN173" s="1"/>
      <c r="HHO173" s="1"/>
      <c r="HHP173" s="1"/>
      <c r="HHQ173" s="1"/>
      <c r="HHR173" s="1"/>
      <c r="HHS173" s="1"/>
      <c r="HHT173" s="1"/>
      <c r="HHU173" s="1"/>
      <c r="HHV173" s="1"/>
      <c r="HHW173" s="1"/>
      <c r="HHX173" s="1"/>
      <c r="HHY173" s="1"/>
      <c r="HHZ173" s="1"/>
      <c r="HIA173" s="1"/>
      <c r="HIB173" s="1"/>
      <c r="HIC173" s="1"/>
      <c r="HID173" s="1"/>
      <c r="HIE173" s="1"/>
      <c r="HIF173" s="1"/>
      <c r="HIG173" s="1"/>
      <c r="HIH173" s="1"/>
      <c r="HII173" s="1"/>
      <c r="HIJ173" s="1"/>
      <c r="HIK173" s="1"/>
      <c r="HIL173" s="1"/>
      <c r="HIM173" s="1"/>
      <c r="HIN173" s="1"/>
      <c r="HIO173" s="1"/>
      <c r="HIP173" s="1"/>
      <c r="HIQ173" s="1"/>
      <c r="HIR173" s="1"/>
      <c r="HIS173" s="1"/>
      <c r="HIT173" s="1"/>
      <c r="HIU173" s="1"/>
      <c r="HIV173" s="1"/>
      <c r="HIW173" s="1"/>
      <c r="HIX173" s="1"/>
      <c r="HIY173" s="1"/>
      <c r="HIZ173" s="1"/>
      <c r="HJA173" s="1"/>
      <c r="HJB173" s="1"/>
      <c r="HJC173" s="1"/>
      <c r="HJD173" s="1"/>
      <c r="HJE173" s="1"/>
      <c r="HJF173" s="1"/>
      <c r="HJG173" s="1"/>
      <c r="HJH173" s="1"/>
      <c r="HJI173" s="1"/>
      <c r="HJJ173" s="1"/>
      <c r="HJK173" s="1"/>
      <c r="HJL173" s="1"/>
      <c r="HJM173" s="1"/>
      <c r="HJN173" s="1"/>
      <c r="HJO173" s="1"/>
      <c r="HJP173" s="1"/>
      <c r="HJQ173" s="1"/>
      <c r="HJR173" s="1"/>
      <c r="HJS173" s="1"/>
      <c r="HJT173" s="1"/>
      <c r="HJU173" s="1"/>
      <c r="HJV173" s="1"/>
      <c r="HJW173" s="1"/>
      <c r="HJX173" s="1"/>
      <c r="HJY173" s="1"/>
      <c r="HJZ173" s="1"/>
      <c r="HKA173" s="1"/>
      <c r="HKB173" s="1"/>
      <c r="HKC173" s="1"/>
      <c r="HKD173" s="1"/>
      <c r="HKE173" s="1"/>
      <c r="HKF173" s="1"/>
      <c r="HKG173" s="1"/>
      <c r="HKH173" s="1"/>
      <c r="HKI173" s="1"/>
      <c r="HKJ173" s="1"/>
      <c r="HKK173" s="1"/>
      <c r="HKL173" s="1"/>
      <c r="HKM173" s="1"/>
      <c r="HKN173" s="1"/>
      <c r="HKO173" s="1"/>
      <c r="HKP173" s="1"/>
      <c r="HKQ173" s="1"/>
      <c r="HKR173" s="1"/>
      <c r="HKS173" s="1"/>
      <c r="HKT173" s="1"/>
      <c r="HKU173" s="1"/>
      <c r="HKV173" s="1"/>
      <c r="HKW173" s="1"/>
      <c r="HKX173" s="1"/>
      <c r="HKY173" s="1"/>
      <c r="HKZ173" s="1"/>
      <c r="HLA173" s="1"/>
      <c r="HLB173" s="1"/>
      <c r="HLC173" s="1"/>
      <c r="HLD173" s="1"/>
      <c r="HLE173" s="1"/>
      <c r="HLF173" s="1"/>
      <c r="HLG173" s="1"/>
      <c r="HLH173" s="1"/>
      <c r="HLI173" s="1"/>
      <c r="HLJ173" s="1"/>
      <c r="HLK173" s="1"/>
      <c r="HLL173" s="1"/>
      <c r="HLM173" s="1"/>
      <c r="HLN173" s="1"/>
      <c r="HLO173" s="1"/>
      <c r="HLP173" s="1"/>
      <c r="HLQ173" s="1"/>
      <c r="HLR173" s="1"/>
      <c r="HLS173" s="1"/>
      <c r="HLT173" s="1"/>
      <c r="HLU173" s="1"/>
      <c r="HLV173" s="1"/>
      <c r="HLW173" s="1"/>
      <c r="HLX173" s="1"/>
      <c r="HLY173" s="1"/>
      <c r="HLZ173" s="1"/>
      <c r="HMA173" s="1"/>
      <c r="HMB173" s="1"/>
      <c r="HMC173" s="1"/>
      <c r="HMD173" s="1"/>
      <c r="HME173" s="1"/>
      <c r="HMF173" s="1"/>
      <c r="HMG173" s="1"/>
      <c r="HMH173" s="1"/>
      <c r="HMI173" s="1"/>
      <c r="HMJ173" s="1"/>
      <c r="HMK173" s="1"/>
      <c r="HML173" s="1"/>
      <c r="HMM173" s="1"/>
      <c r="HMN173" s="1"/>
      <c r="HMO173" s="1"/>
      <c r="HMP173" s="1"/>
      <c r="HMQ173" s="1"/>
      <c r="HMR173" s="1"/>
      <c r="HMS173" s="1"/>
      <c r="HMT173" s="1"/>
      <c r="HMU173" s="1"/>
      <c r="HMV173" s="1"/>
      <c r="HMW173" s="1"/>
      <c r="HMX173" s="1"/>
      <c r="HMY173" s="1"/>
      <c r="HMZ173" s="1"/>
      <c r="HNA173" s="1"/>
      <c r="HNB173" s="1"/>
      <c r="HNC173" s="1"/>
      <c r="HND173" s="1"/>
      <c r="HNE173" s="1"/>
      <c r="HNF173" s="1"/>
      <c r="HNG173" s="1"/>
      <c r="HNH173" s="1"/>
      <c r="HNI173" s="1"/>
      <c r="HNJ173" s="1"/>
      <c r="HNK173" s="1"/>
      <c r="HNL173" s="1"/>
      <c r="HNM173" s="1"/>
      <c r="HNN173" s="1"/>
      <c r="HNO173" s="1"/>
      <c r="HNP173" s="1"/>
      <c r="HNQ173" s="1"/>
      <c r="HNR173" s="1"/>
      <c r="HNS173" s="1"/>
      <c r="HNT173" s="1"/>
      <c r="HNU173" s="1"/>
      <c r="HNV173" s="1"/>
      <c r="HNW173" s="1"/>
      <c r="HNX173" s="1"/>
      <c r="HNY173" s="1"/>
      <c r="HNZ173" s="1"/>
      <c r="HOA173" s="1"/>
      <c r="HOB173" s="1"/>
      <c r="HOC173" s="1"/>
      <c r="HOD173" s="1"/>
      <c r="HOE173" s="1"/>
      <c r="HOF173" s="1"/>
      <c r="HOG173" s="1"/>
      <c r="HOH173" s="1"/>
      <c r="HOI173" s="1"/>
      <c r="HOJ173" s="1"/>
      <c r="HOK173" s="1"/>
      <c r="HOL173" s="1"/>
      <c r="HOM173" s="1"/>
      <c r="HON173" s="1"/>
      <c r="HOO173" s="1"/>
      <c r="HOP173" s="1"/>
      <c r="HOQ173" s="1"/>
      <c r="HOR173" s="1"/>
      <c r="HOS173" s="1"/>
      <c r="HOT173" s="1"/>
      <c r="HOU173" s="1"/>
      <c r="HOV173" s="1"/>
      <c r="HOW173" s="1"/>
      <c r="HOX173" s="1"/>
      <c r="HOY173" s="1"/>
      <c r="HOZ173" s="1"/>
      <c r="HPA173" s="1"/>
      <c r="HPB173" s="1"/>
      <c r="HPC173" s="1"/>
      <c r="HPD173" s="1"/>
      <c r="HPE173" s="1"/>
      <c r="HPF173" s="1"/>
      <c r="HPG173" s="1"/>
      <c r="HPH173" s="1"/>
      <c r="HPI173" s="1"/>
      <c r="HPJ173" s="1"/>
      <c r="HPK173" s="1"/>
      <c r="HPL173" s="1"/>
      <c r="HPM173" s="1"/>
      <c r="HPN173" s="1"/>
      <c r="HPO173" s="1"/>
      <c r="HPP173" s="1"/>
      <c r="HPQ173" s="1"/>
      <c r="HPR173" s="1"/>
      <c r="HPS173" s="1"/>
      <c r="HPT173" s="1"/>
      <c r="HPU173" s="1"/>
      <c r="HPV173" s="1"/>
      <c r="HPW173" s="1"/>
      <c r="HPX173" s="1"/>
      <c r="HPY173" s="1"/>
      <c r="HPZ173" s="1"/>
      <c r="HQA173" s="1"/>
      <c r="HQB173" s="1"/>
      <c r="HQC173" s="1"/>
      <c r="HQD173" s="1"/>
      <c r="HQE173" s="1"/>
      <c r="HQF173" s="1"/>
      <c r="HQG173" s="1"/>
      <c r="HQH173" s="1"/>
      <c r="HQI173" s="1"/>
      <c r="HQJ173" s="1"/>
      <c r="HQK173" s="1"/>
      <c r="HQL173" s="1"/>
      <c r="HQM173" s="1"/>
      <c r="HQN173" s="1"/>
      <c r="HQO173" s="1"/>
      <c r="HQP173" s="1"/>
      <c r="HQQ173" s="1"/>
      <c r="HQR173" s="1"/>
      <c r="HQS173" s="1"/>
      <c r="HQT173" s="1"/>
      <c r="HQU173" s="1"/>
      <c r="HQV173" s="1"/>
      <c r="HQW173" s="1"/>
      <c r="HQX173" s="1"/>
      <c r="HQY173" s="1"/>
      <c r="HQZ173" s="1"/>
      <c r="HRA173" s="1"/>
      <c r="HRB173" s="1"/>
      <c r="HRC173" s="1"/>
      <c r="HRD173" s="1"/>
      <c r="HRE173" s="1"/>
      <c r="HRF173" s="1"/>
      <c r="HRG173" s="1"/>
      <c r="HRH173" s="1"/>
      <c r="HRI173" s="1"/>
      <c r="HRJ173" s="1"/>
      <c r="HRK173" s="1"/>
      <c r="HRL173" s="1"/>
      <c r="HRM173" s="1"/>
      <c r="HRN173" s="1"/>
      <c r="HRO173" s="1"/>
      <c r="HRP173" s="1"/>
      <c r="HRQ173" s="1"/>
      <c r="HRR173" s="1"/>
      <c r="HRS173" s="1"/>
      <c r="HRT173" s="1"/>
      <c r="HRU173" s="1"/>
      <c r="HRV173" s="1"/>
      <c r="HRW173" s="1"/>
      <c r="HRX173" s="1"/>
      <c r="HRY173" s="1"/>
      <c r="HRZ173" s="1"/>
      <c r="HSA173" s="1"/>
      <c r="HSB173" s="1"/>
      <c r="HSC173" s="1"/>
      <c r="HSD173" s="1"/>
      <c r="HSE173" s="1"/>
      <c r="HSF173" s="1"/>
      <c r="HSG173" s="1"/>
      <c r="HSH173" s="1"/>
      <c r="HSI173" s="1"/>
      <c r="HSJ173" s="1"/>
      <c r="HSK173" s="1"/>
      <c r="HSL173" s="1"/>
      <c r="HSM173" s="1"/>
      <c r="HSN173" s="1"/>
      <c r="HSO173" s="1"/>
      <c r="HSP173" s="1"/>
      <c r="HSQ173" s="1"/>
      <c r="HSR173" s="1"/>
      <c r="HSS173" s="1"/>
      <c r="HST173" s="1"/>
      <c r="HSU173" s="1"/>
      <c r="HSV173" s="1"/>
      <c r="HSW173" s="1"/>
      <c r="HSX173" s="1"/>
      <c r="HSY173" s="1"/>
      <c r="HSZ173" s="1"/>
      <c r="HTA173" s="1"/>
      <c r="HTB173" s="1"/>
      <c r="HTC173" s="1"/>
      <c r="HTD173" s="1"/>
      <c r="HTE173" s="1"/>
      <c r="HTF173" s="1"/>
      <c r="HTG173" s="1"/>
      <c r="HTH173" s="1"/>
      <c r="HTI173" s="1"/>
      <c r="HTJ173" s="1"/>
      <c r="HTK173" s="1"/>
      <c r="HTL173" s="1"/>
      <c r="HTM173" s="1"/>
      <c r="HTN173" s="1"/>
      <c r="HTO173" s="1"/>
      <c r="HTP173" s="1"/>
      <c r="HTQ173" s="1"/>
      <c r="HTR173" s="1"/>
      <c r="HTS173" s="1"/>
      <c r="HTT173" s="1"/>
      <c r="HTU173" s="1"/>
      <c r="HTV173" s="1"/>
      <c r="HTW173" s="1"/>
      <c r="HTX173" s="1"/>
      <c r="HTY173" s="1"/>
      <c r="HTZ173" s="1"/>
      <c r="HUA173" s="1"/>
      <c r="HUB173" s="1"/>
      <c r="HUC173" s="1"/>
      <c r="HUD173" s="1"/>
      <c r="HUE173" s="1"/>
      <c r="HUF173" s="1"/>
      <c r="HUG173" s="1"/>
      <c r="HUH173" s="1"/>
      <c r="HUI173" s="1"/>
      <c r="HUJ173" s="1"/>
      <c r="HUK173" s="1"/>
      <c r="HUL173" s="1"/>
      <c r="HUM173" s="1"/>
      <c r="HUN173" s="1"/>
      <c r="HUO173" s="1"/>
      <c r="HUP173" s="1"/>
      <c r="HUQ173" s="1"/>
      <c r="HUR173" s="1"/>
      <c r="HUS173" s="1"/>
      <c r="HUT173" s="1"/>
      <c r="HUU173" s="1"/>
      <c r="HUV173" s="1"/>
      <c r="HUW173" s="1"/>
      <c r="HUX173" s="1"/>
      <c r="HUY173" s="1"/>
      <c r="HUZ173" s="1"/>
      <c r="HVA173" s="1"/>
      <c r="HVB173" s="1"/>
      <c r="HVC173" s="1"/>
      <c r="HVD173" s="1"/>
      <c r="HVE173" s="1"/>
      <c r="HVF173" s="1"/>
      <c r="HVG173" s="1"/>
      <c r="HVH173" s="1"/>
      <c r="HVI173" s="1"/>
      <c r="HVJ173" s="1"/>
      <c r="HVK173" s="1"/>
      <c r="HVL173" s="1"/>
      <c r="HVM173" s="1"/>
      <c r="HVN173" s="1"/>
      <c r="HVO173" s="1"/>
      <c r="HVP173" s="1"/>
      <c r="HVQ173" s="1"/>
      <c r="HVR173" s="1"/>
      <c r="HVS173" s="1"/>
      <c r="HVT173" s="1"/>
      <c r="HVU173" s="1"/>
      <c r="HVV173" s="1"/>
      <c r="HVW173" s="1"/>
      <c r="HVX173" s="1"/>
      <c r="HVY173" s="1"/>
      <c r="HVZ173" s="1"/>
      <c r="HWA173" s="1"/>
      <c r="HWB173" s="1"/>
      <c r="HWC173" s="1"/>
      <c r="HWD173" s="1"/>
      <c r="HWE173" s="1"/>
      <c r="HWF173" s="1"/>
      <c r="HWG173" s="1"/>
      <c r="HWH173" s="1"/>
      <c r="HWI173" s="1"/>
      <c r="HWJ173" s="1"/>
      <c r="HWK173" s="1"/>
      <c r="HWL173" s="1"/>
      <c r="HWM173" s="1"/>
      <c r="HWN173" s="1"/>
      <c r="HWO173" s="1"/>
      <c r="HWP173" s="1"/>
      <c r="HWQ173" s="1"/>
      <c r="HWR173" s="1"/>
      <c r="HWS173" s="1"/>
      <c r="HWT173" s="1"/>
      <c r="HWU173" s="1"/>
      <c r="HWV173" s="1"/>
      <c r="HWW173" s="1"/>
      <c r="HWX173" s="1"/>
      <c r="HWY173" s="1"/>
      <c r="HWZ173" s="1"/>
      <c r="HXA173" s="1"/>
      <c r="HXB173" s="1"/>
      <c r="HXC173" s="1"/>
      <c r="HXD173" s="1"/>
      <c r="HXE173" s="1"/>
      <c r="HXF173" s="1"/>
      <c r="HXG173" s="1"/>
      <c r="HXH173" s="1"/>
      <c r="HXI173" s="1"/>
      <c r="HXJ173" s="1"/>
      <c r="HXK173" s="1"/>
      <c r="HXL173" s="1"/>
      <c r="HXM173" s="1"/>
      <c r="HXN173" s="1"/>
      <c r="HXO173" s="1"/>
      <c r="HXP173" s="1"/>
      <c r="HXQ173" s="1"/>
      <c r="HXR173" s="1"/>
      <c r="HXS173" s="1"/>
      <c r="HXT173" s="1"/>
      <c r="HXU173" s="1"/>
      <c r="HXV173" s="1"/>
      <c r="HXW173" s="1"/>
      <c r="HXX173" s="1"/>
      <c r="HXY173" s="1"/>
      <c r="HXZ173" s="1"/>
      <c r="HYA173" s="1"/>
      <c r="HYB173" s="1"/>
      <c r="HYC173" s="1"/>
      <c r="HYD173" s="1"/>
      <c r="HYE173" s="1"/>
      <c r="HYF173" s="1"/>
      <c r="HYG173" s="1"/>
      <c r="HYH173" s="1"/>
      <c r="HYI173" s="1"/>
      <c r="HYJ173" s="1"/>
      <c r="HYK173" s="1"/>
      <c r="HYL173" s="1"/>
      <c r="HYM173" s="1"/>
      <c r="HYN173" s="1"/>
      <c r="HYO173" s="1"/>
      <c r="HYP173" s="1"/>
      <c r="HYQ173" s="1"/>
      <c r="HYR173" s="1"/>
      <c r="HYS173" s="1"/>
      <c r="HYT173" s="1"/>
      <c r="HYU173" s="1"/>
      <c r="HYV173" s="1"/>
      <c r="HYW173" s="1"/>
      <c r="HYX173" s="1"/>
      <c r="HYY173" s="1"/>
      <c r="HYZ173" s="1"/>
      <c r="HZA173" s="1"/>
      <c r="HZB173" s="1"/>
      <c r="HZC173" s="1"/>
      <c r="HZD173" s="1"/>
      <c r="HZE173" s="1"/>
      <c r="HZF173" s="1"/>
      <c r="HZG173" s="1"/>
      <c r="HZH173" s="1"/>
      <c r="HZI173" s="1"/>
      <c r="HZJ173" s="1"/>
      <c r="HZK173" s="1"/>
      <c r="HZL173" s="1"/>
      <c r="HZM173" s="1"/>
      <c r="HZN173" s="1"/>
      <c r="HZO173" s="1"/>
      <c r="HZP173" s="1"/>
      <c r="HZQ173" s="1"/>
      <c r="HZR173" s="1"/>
      <c r="HZS173" s="1"/>
      <c r="HZT173" s="1"/>
      <c r="HZU173" s="1"/>
      <c r="HZV173" s="1"/>
      <c r="HZW173" s="1"/>
      <c r="HZX173" s="1"/>
      <c r="HZY173" s="1"/>
      <c r="HZZ173" s="1"/>
      <c r="IAA173" s="1"/>
      <c r="IAB173" s="1"/>
      <c r="IAC173" s="1"/>
      <c r="IAD173" s="1"/>
      <c r="IAE173" s="1"/>
      <c r="IAF173" s="1"/>
      <c r="IAG173" s="1"/>
      <c r="IAH173" s="1"/>
      <c r="IAI173" s="1"/>
      <c r="IAJ173" s="1"/>
      <c r="IAK173" s="1"/>
      <c r="IAL173" s="1"/>
      <c r="IAM173" s="1"/>
      <c r="IAN173" s="1"/>
      <c r="IAO173" s="1"/>
      <c r="IAP173" s="1"/>
      <c r="IAQ173" s="1"/>
      <c r="IAR173" s="1"/>
      <c r="IAS173" s="1"/>
      <c r="IAT173" s="1"/>
      <c r="IAU173" s="1"/>
      <c r="IAV173" s="1"/>
      <c r="IAW173" s="1"/>
      <c r="IAX173" s="1"/>
      <c r="IAY173" s="1"/>
      <c r="IAZ173" s="1"/>
      <c r="IBA173" s="1"/>
      <c r="IBB173" s="1"/>
      <c r="IBC173" s="1"/>
      <c r="IBD173" s="1"/>
      <c r="IBE173" s="1"/>
      <c r="IBF173" s="1"/>
      <c r="IBG173" s="1"/>
      <c r="IBH173" s="1"/>
      <c r="IBI173" s="1"/>
      <c r="IBJ173" s="1"/>
      <c r="IBK173" s="1"/>
      <c r="IBL173" s="1"/>
      <c r="IBM173" s="1"/>
      <c r="IBN173" s="1"/>
      <c r="IBO173" s="1"/>
      <c r="IBP173" s="1"/>
      <c r="IBQ173" s="1"/>
      <c r="IBR173" s="1"/>
      <c r="IBS173" s="1"/>
      <c r="IBT173" s="1"/>
      <c r="IBU173" s="1"/>
      <c r="IBV173" s="1"/>
      <c r="IBW173" s="1"/>
      <c r="IBX173" s="1"/>
      <c r="IBY173" s="1"/>
      <c r="IBZ173" s="1"/>
      <c r="ICA173" s="1"/>
      <c r="ICB173" s="1"/>
      <c r="ICC173" s="1"/>
      <c r="ICD173" s="1"/>
      <c r="ICE173" s="1"/>
      <c r="ICF173" s="1"/>
      <c r="ICG173" s="1"/>
      <c r="ICH173" s="1"/>
      <c r="ICI173" s="1"/>
      <c r="ICJ173" s="1"/>
      <c r="ICK173" s="1"/>
      <c r="ICL173" s="1"/>
      <c r="ICM173" s="1"/>
      <c r="ICN173" s="1"/>
      <c r="ICO173" s="1"/>
      <c r="ICP173" s="1"/>
      <c r="ICQ173" s="1"/>
      <c r="ICR173" s="1"/>
      <c r="ICS173" s="1"/>
      <c r="ICT173" s="1"/>
      <c r="ICU173" s="1"/>
      <c r="ICV173" s="1"/>
      <c r="ICW173" s="1"/>
      <c r="ICX173" s="1"/>
      <c r="ICY173" s="1"/>
      <c r="ICZ173" s="1"/>
      <c r="IDA173" s="1"/>
      <c r="IDB173" s="1"/>
      <c r="IDC173" s="1"/>
      <c r="IDD173" s="1"/>
      <c r="IDE173" s="1"/>
      <c r="IDF173" s="1"/>
      <c r="IDG173" s="1"/>
      <c r="IDH173" s="1"/>
      <c r="IDI173" s="1"/>
      <c r="IDJ173" s="1"/>
      <c r="IDK173" s="1"/>
      <c r="IDL173" s="1"/>
      <c r="IDM173" s="1"/>
      <c r="IDN173" s="1"/>
      <c r="IDO173" s="1"/>
      <c r="IDP173" s="1"/>
      <c r="IDQ173" s="1"/>
      <c r="IDR173" s="1"/>
      <c r="IDS173" s="1"/>
      <c r="IDT173" s="1"/>
      <c r="IDU173" s="1"/>
      <c r="IDV173" s="1"/>
      <c r="IDW173" s="1"/>
      <c r="IDX173" s="1"/>
      <c r="IDY173" s="1"/>
      <c r="IDZ173" s="1"/>
      <c r="IEA173" s="1"/>
      <c r="IEB173" s="1"/>
      <c r="IEC173" s="1"/>
      <c r="IED173" s="1"/>
      <c r="IEE173" s="1"/>
      <c r="IEF173" s="1"/>
      <c r="IEG173" s="1"/>
      <c r="IEH173" s="1"/>
      <c r="IEI173" s="1"/>
      <c r="IEJ173" s="1"/>
      <c r="IEK173" s="1"/>
      <c r="IEL173" s="1"/>
      <c r="IEM173" s="1"/>
      <c r="IEN173" s="1"/>
      <c r="IEO173" s="1"/>
      <c r="IEP173" s="1"/>
      <c r="IEQ173" s="1"/>
      <c r="IER173" s="1"/>
      <c r="IES173" s="1"/>
      <c r="IET173" s="1"/>
      <c r="IEU173" s="1"/>
      <c r="IEV173" s="1"/>
      <c r="IEW173" s="1"/>
      <c r="IEX173" s="1"/>
      <c r="IEY173" s="1"/>
      <c r="IEZ173" s="1"/>
      <c r="IFA173" s="1"/>
      <c r="IFB173" s="1"/>
      <c r="IFC173" s="1"/>
      <c r="IFD173" s="1"/>
      <c r="IFE173" s="1"/>
      <c r="IFF173" s="1"/>
      <c r="IFG173" s="1"/>
      <c r="IFH173" s="1"/>
      <c r="IFI173" s="1"/>
      <c r="IFJ173" s="1"/>
      <c r="IFK173" s="1"/>
      <c r="IFL173" s="1"/>
      <c r="IFM173" s="1"/>
      <c r="IFN173" s="1"/>
      <c r="IFO173" s="1"/>
      <c r="IFP173" s="1"/>
      <c r="IFQ173" s="1"/>
      <c r="IFR173" s="1"/>
      <c r="IFS173" s="1"/>
      <c r="IFT173" s="1"/>
      <c r="IFU173" s="1"/>
      <c r="IFV173" s="1"/>
      <c r="IFW173" s="1"/>
      <c r="IFX173" s="1"/>
      <c r="IFY173" s="1"/>
      <c r="IFZ173" s="1"/>
      <c r="IGA173" s="1"/>
      <c r="IGB173" s="1"/>
      <c r="IGC173" s="1"/>
      <c r="IGD173" s="1"/>
      <c r="IGE173" s="1"/>
      <c r="IGF173" s="1"/>
      <c r="IGG173" s="1"/>
      <c r="IGH173" s="1"/>
      <c r="IGI173" s="1"/>
      <c r="IGJ173" s="1"/>
      <c r="IGK173" s="1"/>
      <c r="IGL173" s="1"/>
      <c r="IGM173" s="1"/>
      <c r="IGN173" s="1"/>
      <c r="IGO173" s="1"/>
      <c r="IGP173" s="1"/>
      <c r="IGQ173" s="1"/>
      <c r="IGR173" s="1"/>
      <c r="IGS173" s="1"/>
      <c r="IGT173" s="1"/>
      <c r="IGU173" s="1"/>
      <c r="IGV173" s="1"/>
      <c r="IGW173" s="1"/>
      <c r="IGX173" s="1"/>
      <c r="IGY173" s="1"/>
      <c r="IGZ173" s="1"/>
      <c r="IHA173" s="1"/>
      <c r="IHB173" s="1"/>
      <c r="IHC173" s="1"/>
      <c r="IHD173" s="1"/>
      <c r="IHE173" s="1"/>
      <c r="IHF173" s="1"/>
      <c r="IHG173" s="1"/>
      <c r="IHH173" s="1"/>
      <c r="IHI173" s="1"/>
      <c r="IHJ173" s="1"/>
      <c r="IHK173" s="1"/>
      <c r="IHL173" s="1"/>
      <c r="IHM173" s="1"/>
      <c r="IHN173" s="1"/>
      <c r="IHO173" s="1"/>
      <c r="IHP173" s="1"/>
      <c r="IHQ173" s="1"/>
      <c r="IHR173" s="1"/>
      <c r="IHS173" s="1"/>
      <c r="IHT173" s="1"/>
      <c r="IHU173" s="1"/>
      <c r="IHV173" s="1"/>
      <c r="IHW173" s="1"/>
      <c r="IHX173" s="1"/>
      <c r="IHY173" s="1"/>
      <c r="IHZ173" s="1"/>
      <c r="IIA173" s="1"/>
      <c r="IIB173" s="1"/>
      <c r="IIC173" s="1"/>
      <c r="IID173" s="1"/>
      <c r="IIE173" s="1"/>
      <c r="IIF173" s="1"/>
      <c r="IIG173" s="1"/>
      <c r="IIH173" s="1"/>
      <c r="III173" s="1"/>
      <c r="IIJ173" s="1"/>
      <c r="IIK173" s="1"/>
      <c r="IIL173" s="1"/>
      <c r="IIM173" s="1"/>
      <c r="IIN173" s="1"/>
      <c r="IIO173" s="1"/>
      <c r="IIP173" s="1"/>
      <c r="IIQ173" s="1"/>
      <c r="IIR173" s="1"/>
      <c r="IIS173" s="1"/>
      <c r="IIT173" s="1"/>
      <c r="IIU173" s="1"/>
      <c r="IIV173" s="1"/>
      <c r="IIW173" s="1"/>
      <c r="IIX173" s="1"/>
      <c r="IIY173" s="1"/>
      <c r="IIZ173" s="1"/>
      <c r="IJA173" s="1"/>
      <c r="IJB173" s="1"/>
      <c r="IJC173" s="1"/>
      <c r="IJD173" s="1"/>
      <c r="IJE173" s="1"/>
      <c r="IJF173" s="1"/>
      <c r="IJG173" s="1"/>
      <c r="IJH173" s="1"/>
      <c r="IJI173" s="1"/>
      <c r="IJJ173" s="1"/>
      <c r="IJK173" s="1"/>
      <c r="IJL173" s="1"/>
      <c r="IJM173" s="1"/>
      <c r="IJN173" s="1"/>
      <c r="IJO173" s="1"/>
      <c r="IJP173" s="1"/>
      <c r="IJQ173" s="1"/>
      <c r="IJR173" s="1"/>
      <c r="IJS173" s="1"/>
      <c r="IJT173" s="1"/>
      <c r="IJU173" s="1"/>
      <c r="IJV173" s="1"/>
      <c r="IJW173" s="1"/>
      <c r="IJX173" s="1"/>
      <c r="IJY173" s="1"/>
      <c r="IJZ173" s="1"/>
      <c r="IKA173" s="1"/>
      <c r="IKB173" s="1"/>
      <c r="IKC173" s="1"/>
      <c r="IKD173" s="1"/>
      <c r="IKE173" s="1"/>
      <c r="IKF173" s="1"/>
      <c r="IKG173" s="1"/>
      <c r="IKH173" s="1"/>
      <c r="IKI173" s="1"/>
      <c r="IKJ173" s="1"/>
      <c r="IKK173" s="1"/>
      <c r="IKL173" s="1"/>
      <c r="IKM173" s="1"/>
      <c r="IKN173" s="1"/>
      <c r="IKO173" s="1"/>
      <c r="IKP173" s="1"/>
      <c r="IKQ173" s="1"/>
      <c r="IKR173" s="1"/>
      <c r="IKS173" s="1"/>
      <c r="IKT173" s="1"/>
      <c r="IKU173" s="1"/>
      <c r="IKV173" s="1"/>
      <c r="IKW173" s="1"/>
      <c r="IKX173" s="1"/>
      <c r="IKY173" s="1"/>
      <c r="IKZ173" s="1"/>
      <c r="ILA173" s="1"/>
      <c r="ILB173" s="1"/>
      <c r="ILC173" s="1"/>
      <c r="ILD173" s="1"/>
      <c r="ILE173" s="1"/>
      <c r="ILF173" s="1"/>
      <c r="ILG173" s="1"/>
      <c r="ILH173" s="1"/>
      <c r="ILI173" s="1"/>
      <c r="ILJ173" s="1"/>
      <c r="ILK173" s="1"/>
      <c r="ILL173" s="1"/>
      <c r="ILM173" s="1"/>
      <c r="ILN173" s="1"/>
      <c r="ILO173" s="1"/>
      <c r="ILP173" s="1"/>
      <c r="ILQ173" s="1"/>
      <c r="ILR173" s="1"/>
      <c r="ILS173" s="1"/>
      <c r="ILT173" s="1"/>
      <c r="ILU173" s="1"/>
      <c r="ILV173" s="1"/>
      <c r="ILW173" s="1"/>
      <c r="ILX173" s="1"/>
      <c r="ILY173" s="1"/>
      <c r="ILZ173" s="1"/>
      <c r="IMA173" s="1"/>
      <c r="IMB173" s="1"/>
      <c r="IMC173" s="1"/>
      <c r="IMD173" s="1"/>
      <c r="IME173" s="1"/>
      <c r="IMF173" s="1"/>
      <c r="IMG173" s="1"/>
      <c r="IMH173" s="1"/>
      <c r="IMI173" s="1"/>
      <c r="IMJ173" s="1"/>
      <c r="IMK173" s="1"/>
      <c r="IML173" s="1"/>
      <c r="IMM173" s="1"/>
      <c r="IMN173" s="1"/>
      <c r="IMO173" s="1"/>
      <c r="IMP173" s="1"/>
      <c r="IMQ173" s="1"/>
      <c r="IMR173" s="1"/>
      <c r="IMS173" s="1"/>
      <c r="IMT173" s="1"/>
      <c r="IMU173" s="1"/>
      <c r="IMV173" s="1"/>
      <c r="IMW173" s="1"/>
      <c r="IMX173" s="1"/>
      <c r="IMY173" s="1"/>
      <c r="IMZ173" s="1"/>
      <c r="INA173" s="1"/>
      <c r="INB173" s="1"/>
      <c r="INC173" s="1"/>
      <c r="IND173" s="1"/>
      <c r="INE173" s="1"/>
      <c r="INF173" s="1"/>
      <c r="ING173" s="1"/>
      <c r="INH173" s="1"/>
      <c r="INI173" s="1"/>
      <c r="INJ173" s="1"/>
      <c r="INK173" s="1"/>
      <c r="INL173" s="1"/>
      <c r="INM173" s="1"/>
      <c r="INN173" s="1"/>
      <c r="INO173" s="1"/>
      <c r="INP173" s="1"/>
      <c r="INQ173" s="1"/>
      <c r="INR173" s="1"/>
      <c r="INS173" s="1"/>
      <c r="INT173" s="1"/>
      <c r="INU173" s="1"/>
      <c r="INV173" s="1"/>
      <c r="INW173" s="1"/>
      <c r="INX173" s="1"/>
      <c r="INY173" s="1"/>
      <c r="INZ173" s="1"/>
      <c r="IOA173" s="1"/>
      <c r="IOB173" s="1"/>
      <c r="IOC173" s="1"/>
      <c r="IOD173" s="1"/>
      <c r="IOE173" s="1"/>
      <c r="IOF173" s="1"/>
      <c r="IOG173" s="1"/>
      <c r="IOH173" s="1"/>
      <c r="IOI173" s="1"/>
      <c r="IOJ173" s="1"/>
      <c r="IOK173" s="1"/>
      <c r="IOL173" s="1"/>
      <c r="IOM173" s="1"/>
      <c r="ION173" s="1"/>
      <c r="IOO173" s="1"/>
      <c r="IOP173" s="1"/>
      <c r="IOQ173" s="1"/>
      <c r="IOR173" s="1"/>
      <c r="IOS173" s="1"/>
      <c r="IOT173" s="1"/>
      <c r="IOU173" s="1"/>
      <c r="IOV173" s="1"/>
      <c r="IOW173" s="1"/>
      <c r="IOX173" s="1"/>
      <c r="IOY173" s="1"/>
      <c r="IOZ173" s="1"/>
      <c r="IPA173" s="1"/>
      <c r="IPB173" s="1"/>
      <c r="IPC173" s="1"/>
      <c r="IPD173" s="1"/>
      <c r="IPE173" s="1"/>
      <c r="IPF173" s="1"/>
      <c r="IPG173" s="1"/>
      <c r="IPH173" s="1"/>
      <c r="IPI173" s="1"/>
      <c r="IPJ173" s="1"/>
      <c r="IPK173" s="1"/>
      <c r="IPL173" s="1"/>
      <c r="IPM173" s="1"/>
      <c r="IPN173" s="1"/>
      <c r="IPO173" s="1"/>
      <c r="IPP173" s="1"/>
      <c r="IPQ173" s="1"/>
      <c r="IPR173" s="1"/>
      <c r="IPS173" s="1"/>
      <c r="IPT173" s="1"/>
      <c r="IPU173" s="1"/>
      <c r="IPV173" s="1"/>
      <c r="IPW173" s="1"/>
      <c r="IPX173" s="1"/>
      <c r="IPY173" s="1"/>
      <c r="IPZ173" s="1"/>
      <c r="IQA173" s="1"/>
      <c r="IQB173" s="1"/>
      <c r="IQC173" s="1"/>
      <c r="IQD173" s="1"/>
      <c r="IQE173" s="1"/>
      <c r="IQF173" s="1"/>
      <c r="IQG173" s="1"/>
      <c r="IQH173" s="1"/>
      <c r="IQI173" s="1"/>
      <c r="IQJ173" s="1"/>
      <c r="IQK173" s="1"/>
      <c r="IQL173" s="1"/>
      <c r="IQM173" s="1"/>
      <c r="IQN173" s="1"/>
      <c r="IQO173" s="1"/>
      <c r="IQP173" s="1"/>
      <c r="IQQ173" s="1"/>
      <c r="IQR173" s="1"/>
      <c r="IQS173" s="1"/>
      <c r="IQT173" s="1"/>
      <c r="IQU173" s="1"/>
      <c r="IQV173" s="1"/>
      <c r="IQW173" s="1"/>
      <c r="IQX173" s="1"/>
      <c r="IQY173" s="1"/>
      <c r="IQZ173" s="1"/>
      <c r="IRA173" s="1"/>
      <c r="IRB173" s="1"/>
      <c r="IRC173" s="1"/>
      <c r="IRD173" s="1"/>
      <c r="IRE173" s="1"/>
      <c r="IRF173" s="1"/>
      <c r="IRG173" s="1"/>
      <c r="IRH173" s="1"/>
      <c r="IRI173" s="1"/>
      <c r="IRJ173" s="1"/>
      <c r="IRK173" s="1"/>
      <c r="IRL173" s="1"/>
      <c r="IRM173" s="1"/>
      <c r="IRN173" s="1"/>
      <c r="IRO173" s="1"/>
      <c r="IRP173" s="1"/>
      <c r="IRQ173" s="1"/>
      <c r="IRR173" s="1"/>
      <c r="IRS173" s="1"/>
      <c r="IRT173" s="1"/>
      <c r="IRU173" s="1"/>
      <c r="IRV173" s="1"/>
      <c r="IRW173" s="1"/>
      <c r="IRX173" s="1"/>
      <c r="IRY173" s="1"/>
      <c r="IRZ173" s="1"/>
      <c r="ISA173" s="1"/>
      <c r="ISB173" s="1"/>
      <c r="ISC173" s="1"/>
      <c r="ISD173" s="1"/>
      <c r="ISE173" s="1"/>
      <c r="ISF173" s="1"/>
      <c r="ISG173" s="1"/>
      <c r="ISH173" s="1"/>
      <c r="ISI173" s="1"/>
      <c r="ISJ173" s="1"/>
      <c r="ISK173" s="1"/>
      <c r="ISL173" s="1"/>
      <c r="ISM173" s="1"/>
      <c r="ISN173" s="1"/>
      <c r="ISO173" s="1"/>
      <c r="ISP173" s="1"/>
      <c r="ISQ173" s="1"/>
      <c r="ISR173" s="1"/>
      <c r="ISS173" s="1"/>
      <c r="IST173" s="1"/>
      <c r="ISU173" s="1"/>
      <c r="ISV173" s="1"/>
      <c r="ISW173" s="1"/>
      <c r="ISX173" s="1"/>
      <c r="ISY173" s="1"/>
      <c r="ISZ173" s="1"/>
      <c r="ITA173" s="1"/>
      <c r="ITB173" s="1"/>
      <c r="ITC173" s="1"/>
      <c r="ITD173" s="1"/>
      <c r="ITE173" s="1"/>
      <c r="ITF173" s="1"/>
      <c r="ITG173" s="1"/>
      <c r="ITH173" s="1"/>
      <c r="ITI173" s="1"/>
      <c r="ITJ173" s="1"/>
      <c r="ITK173" s="1"/>
      <c r="ITL173" s="1"/>
      <c r="ITM173" s="1"/>
      <c r="ITN173" s="1"/>
      <c r="ITO173" s="1"/>
      <c r="ITP173" s="1"/>
      <c r="ITQ173" s="1"/>
      <c r="ITR173" s="1"/>
      <c r="ITS173" s="1"/>
      <c r="ITT173" s="1"/>
      <c r="ITU173" s="1"/>
      <c r="ITV173" s="1"/>
      <c r="ITW173" s="1"/>
      <c r="ITX173" s="1"/>
      <c r="ITY173" s="1"/>
      <c r="ITZ173" s="1"/>
      <c r="IUA173" s="1"/>
      <c r="IUB173" s="1"/>
      <c r="IUC173" s="1"/>
      <c r="IUD173" s="1"/>
      <c r="IUE173" s="1"/>
      <c r="IUF173" s="1"/>
      <c r="IUG173" s="1"/>
      <c r="IUH173" s="1"/>
      <c r="IUI173" s="1"/>
      <c r="IUJ173" s="1"/>
      <c r="IUK173" s="1"/>
      <c r="IUL173" s="1"/>
      <c r="IUM173" s="1"/>
      <c r="IUN173" s="1"/>
      <c r="IUO173" s="1"/>
      <c r="IUP173" s="1"/>
      <c r="IUQ173" s="1"/>
      <c r="IUR173" s="1"/>
      <c r="IUS173" s="1"/>
      <c r="IUT173" s="1"/>
      <c r="IUU173" s="1"/>
      <c r="IUV173" s="1"/>
      <c r="IUW173" s="1"/>
      <c r="IUX173" s="1"/>
      <c r="IUY173" s="1"/>
      <c r="IUZ173" s="1"/>
      <c r="IVA173" s="1"/>
      <c r="IVB173" s="1"/>
      <c r="IVC173" s="1"/>
      <c r="IVD173" s="1"/>
      <c r="IVE173" s="1"/>
      <c r="IVF173" s="1"/>
      <c r="IVG173" s="1"/>
      <c r="IVH173" s="1"/>
      <c r="IVI173" s="1"/>
      <c r="IVJ173" s="1"/>
      <c r="IVK173" s="1"/>
      <c r="IVL173" s="1"/>
      <c r="IVM173" s="1"/>
      <c r="IVN173" s="1"/>
      <c r="IVO173" s="1"/>
      <c r="IVP173" s="1"/>
      <c r="IVQ173" s="1"/>
      <c r="IVR173" s="1"/>
      <c r="IVS173" s="1"/>
      <c r="IVT173" s="1"/>
      <c r="IVU173" s="1"/>
      <c r="IVV173" s="1"/>
      <c r="IVW173" s="1"/>
      <c r="IVX173" s="1"/>
      <c r="IVY173" s="1"/>
      <c r="IVZ173" s="1"/>
      <c r="IWA173" s="1"/>
      <c r="IWB173" s="1"/>
      <c r="IWC173" s="1"/>
      <c r="IWD173" s="1"/>
      <c r="IWE173" s="1"/>
      <c r="IWF173" s="1"/>
      <c r="IWG173" s="1"/>
      <c r="IWH173" s="1"/>
      <c r="IWI173" s="1"/>
      <c r="IWJ173" s="1"/>
      <c r="IWK173" s="1"/>
      <c r="IWL173" s="1"/>
      <c r="IWM173" s="1"/>
      <c r="IWN173" s="1"/>
      <c r="IWO173" s="1"/>
      <c r="IWP173" s="1"/>
      <c r="IWQ173" s="1"/>
      <c r="IWR173" s="1"/>
      <c r="IWS173" s="1"/>
      <c r="IWT173" s="1"/>
      <c r="IWU173" s="1"/>
      <c r="IWV173" s="1"/>
      <c r="IWW173" s="1"/>
      <c r="IWX173" s="1"/>
      <c r="IWY173" s="1"/>
      <c r="IWZ173" s="1"/>
      <c r="IXA173" s="1"/>
      <c r="IXB173" s="1"/>
      <c r="IXC173" s="1"/>
      <c r="IXD173" s="1"/>
      <c r="IXE173" s="1"/>
      <c r="IXF173" s="1"/>
      <c r="IXG173" s="1"/>
      <c r="IXH173" s="1"/>
      <c r="IXI173" s="1"/>
      <c r="IXJ173" s="1"/>
      <c r="IXK173" s="1"/>
      <c r="IXL173" s="1"/>
      <c r="IXM173" s="1"/>
      <c r="IXN173" s="1"/>
      <c r="IXO173" s="1"/>
      <c r="IXP173" s="1"/>
      <c r="IXQ173" s="1"/>
      <c r="IXR173" s="1"/>
      <c r="IXS173" s="1"/>
      <c r="IXT173" s="1"/>
      <c r="IXU173" s="1"/>
      <c r="IXV173" s="1"/>
      <c r="IXW173" s="1"/>
      <c r="IXX173" s="1"/>
      <c r="IXY173" s="1"/>
      <c r="IXZ173" s="1"/>
      <c r="IYA173" s="1"/>
      <c r="IYB173" s="1"/>
      <c r="IYC173" s="1"/>
      <c r="IYD173" s="1"/>
      <c r="IYE173" s="1"/>
      <c r="IYF173" s="1"/>
      <c r="IYG173" s="1"/>
      <c r="IYH173" s="1"/>
      <c r="IYI173" s="1"/>
      <c r="IYJ173" s="1"/>
      <c r="IYK173" s="1"/>
      <c r="IYL173" s="1"/>
      <c r="IYM173" s="1"/>
      <c r="IYN173" s="1"/>
      <c r="IYO173" s="1"/>
      <c r="IYP173" s="1"/>
      <c r="IYQ173" s="1"/>
      <c r="IYR173" s="1"/>
      <c r="IYS173" s="1"/>
      <c r="IYT173" s="1"/>
      <c r="IYU173" s="1"/>
      <c r="IYV173" s="1"/>
      <c r="IYW173" s="1"/>
      <c r="IYX173" s="1"/>
      <c r="IYY173" s="1"/>
      <c r="IYZ173" s="1"/>
      <c r="IZA173" s="1"/>
      <c r="IZB173" s="1"/>
      <c r="IZC173" s="1"/>
      <c r="IZD173" s="1"/>
      <c r="IZE173" s="1"/>
      <c r="IZF173" s="1"/>
      <c r="IZG173" s="1"/>
      <c r="IZH173" s="1"/>
      <c r="IZI173" s="1"/>
      <c r="IZJ173" s="1"/>
      <c r="IZK173" s="1"/>
      <c r="IZL173" s="1"/>
      <c r="IZM173" s="1"/>
      <c r="IZN173" s="1"/>
      <c r="IZO173" s="1"/>
      <c r="IZP173" s="1"/>
      <c r="IZQ173" s="1"/>
      <c r="IZR173" s="1"/>
      <c r="IZS173" s="1"/>
      <c r="IZT173" s="1"/>
      <c r="IZU173" s="1"/>
      <c r="IZV173" s="1"/>
      <c r="IZW173" s="1"/>
      <c r="IZX173" s="1"/>
      <c r="IZY173" s="1"/>
      <c r="IZZ173" s="1"/>
      <c r="JAA173" s="1"/>
      <c r="JAB173" s="1"/>
      <c r="JAC173" s="1"/>
      <c r="JAD173" s="1"/>
      <c r="JAE173" s="1"/>
      <c r="JAF173" s="1"/>
      <c r="JAG173" s="1"/>
      <c r="JAH173" s="1"/>
      <c r="JAI173" s="1"/>
      <c r="JAJ173" s="1"/>
      <c r="JAK173" s="1"/>
      <c r="JAL173" s="1"/>
      <c r="JAM173" s="1"/>
      <c r="JAN173" s="1"/>
      <c r="JAO173" s="1"/>
      <c r="JAP173" s="1"/>
      <c r="JAQ173" s="1"/>
      <c r="JAR173" s="1"/>
      <c r="JAS173" s="1"/>
      <c r="JAT173" s="1"/>
      <c r="JAU173" s="1"/>
      <c r="JAV173" s="1"/>
      <c r="JAW173" s="1"/>
      <c r="JAX173" s="1"/>
      <c r="JAY173" s="1"/>
      <c r="JAZ173" s="1"/>
      <c r="JBA173" s="1"/>
      <c r="JBB173" s="1"/>
      <c r="JBC173" s="1"/>
      <c r="JBD173" s="1"/>
      <c r="JBE173" s="1"/>
      <c r="JBF173" s="1"/>
      <c r="JBG173" s="1"/>
      <c r="JBH173" s="1"/>
      <c r="JBI173" s="1"/>
      <c r="JBJ173" s="1"/>
      <c r="JBK173" s="1"/>
      <c r="JBL173" s="1"/>
      <c r="JBM173" s="1"/>
      <c r="JBN173" s="1"/>
      <c r="JBO173" s="1"/>
      <c r="JBP173" s="1"/>
      <c r="JBQ173" s="1"/>
      <c r="JBR173" s="1"/>
      <c r="JBS173" s="1"/>
      <c r="JBT173" s="1"/>
      <c r="JBU173" s="1"/>
      <c r="JBV173" s="1"/>
      <c r="JBW173" s="1"/>
      <c r="JBX173" s="1"/>
      <c r="JBY173" s="1"/>
      <c r="JBZ173" s="1"/>
      <c r="JCA173" s="1"/>
      <c r="JCB173" s="1"/>
      <c r="JCC173" s="1"/>
      <c r="JCD173" s="1"/>
      <c r="JCE173" s="1"/>
      <c r="JCF173" s="1"/>
      <c r="JCG173" s="1"/>
      <c r="JCH173" s="1"/>
      <c r="JCI173" s="1"/>
      <c r="JCJ173" s="1"/>
      <c r="JCK173" s="1"/>
      <c r="JCL173" s="1"/>
      <c r="JCM173" s="1"/>
      <c r="JCN173" s="1"/>
      <c r="JCO173" s="1"/>
      <c r="JCP173" s="1"/>
      <c r="JCQ173" s="1"/>
      <c r="JCR173" s="1"/>
      <c r="JCS173" s="1"/>
      <c r="JCT173" s="1"/>
      <c r="JCU173" s="1"/>
      <c r="JCV173" s="1"/>
      <c r="JCW173" s="1"/>
      <c r="JCX173" s="1"/>
      <c r="JCY173" s="1"/>
      <c r="JCZ173" s="1"/>
      <c r="JDA173" s="1"/>
      <c r="JDB173" s="1"/>
      <c r="JDC173" s="1"/>
      <c r="JDD173" s="1"/>
      <c r="JDE173" s="1"/>
      <c r="JDF173" s="1"/>
      <c r="JDG173" s="1"/>
      <c r="JDH173" s="1"/>
      <c r="JDI173" s="1"/>
      <c r="JDJ173" s="1"/>
      <c r="JDK173" s="1"/>
      <c r="JDL173" s="1"/>
      <c r="JDM173" s="1"/>
      <c r="JDN173" s="1"/>
      <c r="JDO173" s="1"/>
      <c r="JDP173" s="1"/>
      <c r="JDQ173" s="1"/>
      <c r="JDR173" s="1"/>
      <c r="JDS173" s="1"/>
      <c r="JDT173" s="1"/>
      <c r="JDU173" s="1"/>
      <c r="JDV173" s="1"/>
      <c r="JDW173" s="1"/>
      <c r="JDX173" s="1"/>
      <c r="JDY173" s="1"/>
      <c r="JDZ173" s="1"/>
      <c r="JEA173" s="1"/>
      <c r="JEB173" s="1"/>
      <c r="JEC173" s="1"/>
      <c r="JED173" s="1"/>
      <c r="JEE173" s="1"/>
      <c r="JEF173" s="1"/>
      <c r="JEG173" s="1"/>
      <c r="JEH173" s="1"/>
      <c r="JEI173" s="1"/>
      <c r="JEJ173" s="1"/>
      <c r="JEK173" s="1"/>
      <c r="JEL173" s="1"/>
      <c r="JEM173" s="1"/>
      <c r="JEN173" s="1"/>
      <c r="JEO173" s="1"/>
      <c r="JEP173" s="1"/>
      <c r="JEQ173" s="1"/>
      <c r="JER173" s="1"/>
      <c r="JES173" s="1"/>
      <c r="JET173" s="1"/>
      <c r="JEU173" s="1"/>
      <c r="JEV173" s="1"/>
      <c r="JEW173" s="1"/>
      <c r="JEX173" s="1"/>
      <c r="JEY173" s="1"/>
      <c r="JEZ173" s="1"/>
      <c r="JFA173" s="1"/>
      <c r="JFB173" s="1"/>
      <c r="JFC173" s="1"/>
      <c r="JFD173" s="1"/>
      <c r="JFE173" s="1"/>
      <c r="JFF173" s="1"/>
      <c r="JFG173" s="1"/>
      <c r="JFH173" s="1"/>
      <c r="JFI173" s="1"/>
      <c r="JFJ173" s="1"/>
      <c r="JFK173" s="1"/>
      <c r="JFL173" s="1"/>
      <c r="JFM173" s="1"/>
      <c r="JFN173" s="1"/>
      <c r="JFO173" s="1"/>
      <c r="JFP173" s="1"/>
      <c r="JFQ173" s="1"/>
      <c r="JFR173" s="1"/>
      <c r="JFS173" s="1"/>
      <c r="JFT173" s="1"/>
      <c r="JFU173" s="1"/>
      <c r="JFV173" s="1"/>
      <c r="JFW173" s="1"/>
      <c r="JFX173" s="1"/>
      <c r="JFY173" s="1"/>
      <c r="JFZ173" s="1"/>
      <c r="JGA173" s="1"/>
      <c r="JGB173" s="1"/>
      <c r="JGC173" s="1"/>
      <c r="JGD173" s="1"/>
      <c r="JGE173" s="1"/>
      <c r="JGF173" s="1"/>
      <c r="JGG173" s="1"/>
      <c r="JGH173" s="1"/>
      <c r="JGI173" s="1"/>
      <c r="JGJ173" s="1"/>
      <c r="JGK173" s="1"/>
      <c r="JGL173" s="1"/>
      <c r="JGM173" s="1"/>
      <c r="JGN173" s="1"/>
      <c r="JGO173" s="1"/>
      <c r="JGP173" s="1"/>
      <c r="JGQ173" s="1"/>
      <c r="JGR173" s="1"/>
      <c r="JGS173" s="1"/>
      <c r="JGT173" s="1"/>
      <c r="JGU173" s="1"/>
      <c r="JGV173" s="1"/>
      <c r="JGW173" s="1"/>
      <c r="JGX173" s="1"/>
      <c r="JGY173" s="1"/>
      <c r="JGZ173" s="1"/>
      <c r="JHA173" s="1"/>
      <c r="JHB173" s="1"/>
      <c r="JHC173" s="1"/>
      <c r="JHD173" s="1"/>
      <c r="JHE173" s="1"/>
      <c r="JHF173" s="1"/>
      <c r="JHG173" s="1"/>
      <c r="JHH173" s="1"/>
      <c r="JHI173" s="1"/>
      <c r="JHJ173" s="1"/>
      <c r="JHK173" s="1"/>
      <c r="JHL173" s="1"/>
      <c r="JHM173" s="1"/>
      <c r="JHN173" s="1"/>
      <c r="JHO173" s="1"/>
      <c r="JHP173" s="1"/>
      <c r="JHQ173" s="1"/>
      <c r="JHR173" s="1"/>
      <c r="JHS173" s="1"/>
      <c r="JHT173" s="1"/>
      <c r="JHU173" s="1"/>
      <c r="JHV173" s="1"/>
      <c r="JHW173" s="1"/>
      <c r="JHX173" s="1"/>
      <c r="JHY173" s="1"/>
      <c r="JHZ173" s="1"/>
      <c r="JIA173" s="1"/>
      <c r="JIB173" s="1"/>
      <c r="JIC173" s="1"/>
      <c r="JID173" s="1"/>
      <c r="JIE173" s="1"/>
      <c r="JIF173" s="1"/>
      <c r="JIG173" s="1"/>
      <c r="JIH173" s="1"/>
      <c r="JII173" s="1"/>
      <c r="JIJ173" s="1"/>
      <c r="JIK173" s="1"/>
      <c r="JIL173" s="1"/>
      <c r="JIM173" s="1"/>
      <c r="JIN173" s="1"/>
      <c r="JIO173" s="1"/>
      <c r="JIP173" s="1"/>
      <c r="JIQ173" s="1"/>
      <c r="JIR173" s="1"/>
      <c r="JIS173" s="1"/>
      <c r="JIT173" s="1"/>
      <c r="JIU173" s="1"/>
      <c r="JIV173" s="1"/>
      <c r="JIW173" s="1"/>
      <c r="JIX173" s="1"/>
      <c r="JIY173" s="1"/>
      <c r="JIZ173" s="1"/>
      <c r="JJA173" s="1"/>
      <c r="JJB173" s="1"/>
      <c r="JJC173" s="1"/>
      <c r="JJD173" s="1"/>
      <c r="JJE173" s="1"/>
      <c r="JJF173" s="1"/>
      <c r="JJG173" s="1"/>
      <c r="JJH173" s="1"/>
      <c r="JJI173" s="1"/>
      <c r="JJJ173" s="1"/>
      <c r="JJK173" s="1"/>
      <c r="JJL173" s="1"/>
      <c r="JJM173" s="1"/>
      <c r="JJN173" s="1"/>
      <c r="JJO173" s="1"/>
      <c r="JJP173" s="1"/>
      <c r="JJQ173" s="1"/>
      <c r="JJR173" s="1"/>
      <c r="JJS173" s="1"/>
      <c r="JJT173" s="1"/>
      <c r="JJU173" s="1"/>
      <c r="JJV173" s="1"/>
      <c r="JJW173" s="1"/>
      <c r="JJX173" s="1"/>
      <c r="JJY173" s="1"/>
      <c r="JJZ173" s="1"/>
      <c r="JKA173" s="1"/>
      <c r="JKB173" s="1"/>
      <c r="JKC173" s="1"/>
      <c r="JKD173" s="1"/>
      <c r="JKE173" s="1"/>
      <c r="JKF173" s="1"/>
      <c r="JKG173" s="1"/>
      <c r="JKH173" s="1"/>
      <c r="JKI173" s="1"/>
      <c r="JKJ173" s="1"/>
      <c r="JKK173" s="1"/>
      <c r="JKL173" s="1"/>
      <c r="JKM173" s="1"/>
      <c r="JKN173" s="1"/>
      <c r="JKO173" s="1"/>
      <c r="JKP173" s="1"/>
      <c r="JKQ173" s="1"/>
      <c r="JKR173" s="1"/>
      <c r="JKS173" s="1"/>
      <c r="JKT173" s="1"/>
      <c r="JKU173" s="1"/>
      <c r="JKV173" s="1"/>
      <c r="JKW173" s="1"/>
      <c r="JKX173" s="1"/>
      <c r="JKY173" s="1"/>
      <c r="JKZ173" s="1"/>
      <c r="JLA173" s="1"/>
      <c r="JLB173" s="1"/>
      <c r="JLC173" s="1"/>
      <c r="JLD173" s="1"/>
      <c r="JLE173" s="1"/>
      <c r="JLF173" s="1"/>
      <c r="JLG173" s="1"/>
      <c r="JLH173" s="1"/>
      <c r="JLI173" s="1"/>
      <c r="JLJ173" s="1"/>
      <c r="JLK173" s="1"/>
      <c r="JLL173" s="1"/>
      <c r="JLM173" s="1"/>
      <c r="JLN173" s="1"/>
      <c r="JLO173" s="1"/>
      <c r="JLP173" s="1"/>
      <c r="JLQ173" s="1"/>
      <c r="JLR173" s="1"/>
      <c r="JLS173" s="1"/>
      <c r="JLT173" s="1"/>
      <c r="JLU173" s="1"/>
      <c r="JLV173" s="1"/>
      <c r="JLW173" s="1"/>
      <c r="JLX173" s="1"/>
      <c r="JLY173" s="1"/>
      <c r="JLZ173" s="1"/>
      <c r="JMA173" s="1"/>
      <c r="JMB173" s="1"/>
      <c r="JMC173" s="1"/>
      <c r="JMD173" s="1"/>
      <c r="JME173" s="1"/>
      <c r="JMF173" s="1"/>
      <c r="JMG173" s="1"/>
      <c r="JMH173" s="1"/>
      <c r="JMI173" s="1"/>
      <c r="JMJ173" s="1"/>
      <c r="JMK173" s="1"/>
      <c r="JML173" s="1"/>
      <c r="JMM173" s="1"/>
      <c r="JMN173" s="1"/>
      <c r="JMO173" s="1"/>
      <c r="JMP173" s="1"/>
      <c r="JMQ173" s="1"/>
      <c r="JMR173" s="1"/>
      <c r="JMS173" s="1"/>
      <c r="JMT173" s="1"/>
      <c r="JMU173" s="1"/>
      <c r="JMV173" s="1"/>
      <c r="JMW173" s="1"/>
      <c r="JMX173" s="1"/>
      <c r="JMY173" s="1"/>
      <c r="JMZ173" s="1"/>
      <c r="JNA173" s="1"/>
      <c r="JNB173" s="1"/>
      <c r="JNC173" s="1"/>
      <c r="JND173" s="1"/>
      <c r="JNE173" s="1"/>
      <c r="JNF173" s="1"/>
      <c r="JNG173" s="1"/>
      <c r="JNH173" s="1"/>
      <c r="JNI173" s="1"/>
      <c r="JNJ173" s="1"/>
      <c r="JNK173" s="1"/>
      <c r="JNL173" s="1"/>
      <c r="JNM173" s="1"/>
      <c r="JNN173" s="1"/>
      <c r="JNO173" s="1"/>
      <c r="JNP173" s="1"/>
      <c r="JNQ173" s="1"/>
      <c r="JNR173" s="1"/>
      <c r="JNS173" s="1"/>
      <c r="JNT173" s="1"/>
      <c r="JNU173" s="1"/>
      <c r="JNV173" s="1"/>
      <c r="JNW173" s="1"/>
      <c r="JNX173" s="1"/>
      <c r="JNY173" s="1"/>
      <c r="JNZ173" s="1"/>
      <c r="JOA173" s="1"/>
      <c r="JOB173" s="1"/>
      <c r="JOC173" s="1"/>
      <c r="JOD173" s="1"/>
      <c r="JOE173" s="1"/>
      <c r="JOF173" s="1"/>
      <c r="JOG173" s="1"/>
      <c r="JOH173" s="1"/>
      <c r="JOI173" s="1"/>
      <c r="JOJ173" s="1"/>
      <c r="JOK173" s="1"/>
      <c r="JOL173" s="1"/>
      <c r="JOM173" s="1"/>
      <c r="JON173" s="1"/>
      <c r="JOO173" s="1"/>
      <c r="JOP173" s="1"/>
      <c r="JOQ173" s="1"/>
      <c r="JOR173" s="1"/>
      <c r="JOS173" s="1"/>
      <c r="JOT173" s="1"/>
      <c r="JOU173" s="1"/>
      <c r="JOV173" s="1"/>
      <c r="JOW173" s="1"/>
      <c r="JOX173" s="1"/>
      <c r="JOY173" s="1"/>
      <c r="JOZ173" s="1"/>
      <c r="JPA173" s="1"/>
      <c r="JPB173" s="1"/>
      <c r="JPC173" s="1"/>
      <c r="JPD173" s="1"/>
      <c r="JPE173" s="1"/>
      <c r="JPF173" s="1"/>
      <c r="JPG173" s="1"/>
      <c r="JPH173" s="1"/>
      <c r="JPI173" s="1"/>
      <c r="JPJ173" s="1"/>
      <c r="JPK173" s="1"/>
      <c r="JPL173" s="1"/>
      <c r="JPM173" s="1"/>
      <c r="JPN173" s="1"/>
      <c r="JPO173" s="1"/>
      <c r="JPP173" s="1"/>
      <c r="JPQ173" s="1"/>
      <c r="JPR173" s="1"/>
      <c r="JPS173" s="1"/>
      <c r="JPT173" s="1"/>
      <c r="JPU173" s="1"/>
      <c r="JPV173" s="1"/>
      <c r="JPW173" s="1"/>
      <c r="JPX173" s="1"/>
      <c r="JPY173" s="1"/>
      <c r="JPZ173" s="1"/>
      <c r="JQA173" s="1"/>
      <c r="JQB173" s="1"/>
      <c r="JQC173" s="1"/>
      <c r="JQD173" s="1"/>
      <c r="JQE173" s="1"/>
      <c r="JQF173" s="1"/>
      <c r="JQG173" s="1"/>
      <c r="JQH173" s="1"/>
      <c r="JQI173" s="1"/>
      <c r="JQJ173" s="1"/>
      <c r="JQK173" s="1"/>
      <c r="JQL173" s="1"/>
      <c r="JQM173" s="1"/>
      <c r="JQN173" s="1"/>
      <c r="JQO173" s="1"/>
      <c r="JQP173" s="1"/>
      <c r="JQQ173" s="1"/>
      <c r="JQR173" s="1"/>
      <c r="JQS173" s="1"/>
      <c r="JQT173" s="1"/>
      <c r="JQU173" s="1"/>
      <c r="JQV173" s="1"/>
      <c r="JQW173" s="1"/>
      <c r="JQX173" s="1"/>
      <c r="JQY173" s="1"/>
      <c r="JQZ173" s="1"/>
      <c r="JRA173" s="1"/>
      <c r="JRB173" s="1"/>
      <c r="JRC173" s="1"/>
      <c r="JRD173" s="1"/>
      <c r="JRE173" s="1"/>
      <c r="JRF173" s="1"/>
      <c r="JRG173" s="1"/>
      <c r="JRH173" s="1"/>
      <c r="JRI173" s="1"/>
      <c r="JRJ173" s="1"/>
      <c r="JRK173" s="1"/>
      <c r="JRL173" s="1"/>
      <c r="JRM173" s="1"/>
      <c r="JRN173" s="1"/>
      <c r="JRO173" s="1"/>
      <c r="JRP173" s="1"/>
      <c r="JRQ173" s="1"/>
      <c r="JRR173" s="1"/>
      <c r="JRS173" s="1"/>
      <c r="JRT173" s="1"/>
      <c r="JRU173" s="1"/>
      <c r="JRV173" s="1"/>
      <c r="JRW173" s="1"/>
      <c r="JRX173" s="1"/>
      <c r="JRY173" s="1"/>
      <c r="JRZ173" s="1"/>
      <c r="JSA173" s="1"/>
      <c r="JSB173" s="1"/>
      <c r="JSC173" s="1"/>
      <c r="JSD173" s="1"/>
      <c r="JSE173" s="1"/>
      <c r="JSF173" s="1"/>
      <c r="JSG173" s="1"/>
      <c r="JSH173" s="1"/>
      <c r="JSI173" s="1"/>
      <c r="JSJ173" s="1"/>
      <c r="JSK173" s="1"/>
      <c r="JSL173" s="1"/>
      <c r="JSM173" s="1"/>
      <c r="JSN173" s="1"/>
      <c r="JSO173" s="1"/>
      <c r="JSP173" s="1"/>
      <c r="JSQ173" s="1"/>
      <c r="JSR173" s="1"/>
      <c r="JSS173" s="1"/>
      <c r="JST173" s="1"/>
      <c r="JSU173" s="1"/>
      <c r="JSV173" s="1"/>
      <c r="JSW173" s="1"/>
      <c r="JSX173" s="1"/>
      <c r="JSY173" s="1"/>
      <c r="JSZ173" s="1"/>
      <c r="JTA173" s="1"/>
      <c r="JTB173" s="1"/>
      <c r="JTC173" s="1"/>
      <c r="JTD173" s="1"/>
      <c r="JTE173" s="1"/>
      <c r="JTF173" s="1"/>
      <c r="JTG173" s="1"/>
      <c r="JTH173" s="1"/>
      <c r="JTI173" s="1"/>
      <c r="JTJ173" s="1"/>
      <c r="JTK173" s="1"/>
      <c r="JTL173" s="1"/>
      <c r="JTM173" s="1"/>
      <c r="JTN173" s="1"/>
      <c r="JTO173" s="1"/>
      <c r="JTP173" s="1"/>
      <c r="JTQ173" s="1"/>
      <c r="JTR173" s="1"/>
      <c r="JTS173" s="1"/>
      <c r="JTT173" s="1"/>
      <c r="JTU173" s="1"/>
      <c r="JTV173" s="1"/>
      <c r="JTW173" s="1"/>
      <c r="JTX173" s="1"/>
      <c r="JTY173" s="1"/>
      <c r="JTZ173" s="1"/>
      <c r="JUA173" s="1"/>
      <c r="JUB173" s="1"/>
      <c r="JUC173" s="1"/>
      <c r="JUD173" s="1"/>
      <c r="JUE173" s="1"/>
      <c r="JUF173" s="1"/>
      <c r="JUG173" s="1"/>
      <c r="JUH173" s="1"/>
      <c r="JUI173" s="1"/>
      <c r="JUJ173" s="1"/>
      <c r="JUK173" s="1"/>
      <c r="JUL173" s="1"/>
      <c r="JUM173" s="1"/>
      <c r="JUN173" s="1"/>
      <c r="JUO173" s="1"/>
      <c r="JUP173" s="1"/>
      <c r="JUQ173" s="1"/>
      <c r="JUR173" s="1"/>
      <c r="JUS173" s="1"/>
      <c r="JUT173" s="1"/>
      <c r="JUU173" s="1"/>
      <c r="JUV173" s="1"/>
      <c r="JUW173" s="1"/>
      <c r="JUX173" s="1"/>
      <c r="JUY173" s="1"/>
      <c r="JUZ173" s="1"/>
      <c r="JVA173" s="1"/>
      <c r="JVB173" s="1"/>
      <c r="JVC173" s="1"/>
      <c r="JVD173" s="1"/>
      <c r="JVE173" s="1"/>
      <c r="JVF173" s="1"/>
      <c r="JVG173" s="1"/>
      <c r="JVH173" s="1"/>
      <c r="JVI173" s="1"/>
      <c r="JVJ173" s="1"/>
      <c r="JVK173" s="1"/>
      <c r="JVL173" s="1"/>
      <c r="JVM173" s="1"/>
      <c r="JVN173" s="1"/>
      <c r="JVO173" s="1"/>
      <c r="JVP173" s="1"/>
      <c r="JVQ173" s="1"/>
      <c r="JVR173" s="1"/>
      <c r="JVS173" s="1"/>
      <c r="JVT173" s="1"/>
      <c r="JVU173" s="1"/>
      <c r="JVV173" s="1"/>
      <c r="JVW173" s="1"/>
      <c r="JVX173" s="1"/>
      <c r="JVY173" s="1"/>
      <c r="JVZ173" s="1"/>
      <c r="JWA173" s="1"/>
      <c r="JWB173" s="1"/>
      <c r="JWC173" s="1"/>
      <c r="JWD173" s="1"/>
      <c r="JWE173" s="1"/>
      <c r="JWF173" s="1"/>
      <c r="JWG173" s="1"/>
      <c r="JWH173" s="1"/>
      <c r="JWI173" s="1"/>
      <c r="JWJ173" s="1"/>
      <c r="JWK173" s="1"/>
      <c r="JWL173" s="1"/>
      <c r="JWM173" s="1"/>
      <c r="JWN173" s="1"/>
      <c r="JWO173" s="1"/>
      <c r="JWP173" s="1"/>
      <c r="JWQ173" s="1"/>
      <c r="JWR173" s="1"/>
      <c r="JWS173" s="1"/>
      <c r="JWT173" s="1"/>
      <c r="JWU173" s="1"/>
      <c r="JWV173" s="1"/>
      <c r="JWW173" s="1"/>
      <c r="JWX173" s="1"/>
      <c r="JWY173" s="1"/>
      <c r="JWZ173" s="1"/>
      <c r="JXA173" s="1"/>
      <c r="JXB173" s="1"/>
      <c r="JXC173" s="1"/>
      <c r="JXD173" s="1"/>
      <c r="JXE173" s="1"/>
      <c r="JXF173" s="1"/>
      <c r="JXG173" s="1"/>
      <c r="JXH173" s="1"/>
      <c r="JXI173" s="1"/>
      <c r="JXJ173" s="1"/>
      <c r="JXK173" s="1"/>
      <c r="JXL173" s="1"/>
      <c r="JXM173" s="1"/>
      <c r="JXN173" s="1"/>
      <c r="JXO173" s="1"/>
      <c r="JXP173" s="1"/>
      <c r="JXQ173" s="1"/>
      <c r="JXR173" s="1"/>
      <c r="JXS173" s="1"/>
      <c r="JXT173" s="1"/>
      <c r="JXU173" s="1"/>
      <c r="JXV173" s="1"/>
      <c r="JXW173" s="1"/>
      <c r="JXX173" s="1"/>
      <c r="JXY173" s="1"/>
      <c r="JXZ173" s="1"/>
      <c r="JYA173" s="1"/>
      <c r="JYB173" s="1"/>
      <c r="JYC173" s="1"/>
      <c r="JYD173" s="1"/>
      <c r="JYE173" s="1"/>
      <c r="JYF173" s="1"/>
      <c r="JYG173" s="1"/>
      <c r="JYH173" s="1"/>
      <c r="JYI173" s="1"/>
      <c r="JYJ173" s="1"/>
      <c r="JYK173" s="1"/>
      <c r="JYL173" s="1"/>
      <c r="JYM173" s="1"/>
      <c r="JYN173" s="1"/>
      <c r="JYO173" s="1"/>
      <c r="JYP173" s="1"/>
      <c r="JYQ173" s="1"/>
      <c r="JYR173" s="1"/>
      <c r="JYS173" s="1"/>
      <c r="JYT173" s="1"/>
      <c r="JYU173" s="1"/>
      <c r="JYV173" s="1"/>
      <c r="JYW173" s="1"/>
      <c r="JYX173" s="1"/>
      <c r="JYY173" s="1"/>
      <c r="JYZ173" s="1"/>
      <c r="JZA173" s="1"/>
      <c r="JZB173" s="1"/>
      <c r="JZC173" s="1"/>
      <c r="JZD173" s="1"/>
      <c r="JZE173" s="1"/>
      <c r="JZF173" s="1"/>
      <c r="JZG173" s="1"/>
      <c r="JZH173" s="1"/>
      <c r="JZI173" s="1"/>
      <c r="JZJ173" s="1"/>
      <c r="JZK173" s="1"/>
      <c r="JZL173" s="1"/>
      <c r="JZM173" s="1"/>
      <c r="JZN173" s="1"/>
      <c r="JZO173" s="1"/>
      <c r="JZP173" s="1"/>
      <c r="JZQ173" s="1"/>
      <c r="JZR173" s="1"/>
      <c r="JZS173" s="1"/>
      <c r="JZT173" s="1"/>
      <c r="JZU173" s="1"/>
      <c r="JZV173" s="1"/>
      <c r="JZW173" s="1"/>
      <c r="JZX173" s="1"/>
      <c r="JZY173" s="1"/>
      <c r="JZZ173" s="1"/>
      <c r="KAA173" s="1"/>
      <c r="KAB173" s="1"/>
      <c r="KAC173" s="1"/>
      <c r="KAD173" s="1"/>
      <c r="KAE173" s="1"/>
      <c r="KAF173" s="1"/>
      <c r="KAG173" s="1"/>
      <c r="KAH173" s="1"/>
      <c r="KAI173" s="1"/>
      <c r="KAJ173" s="1"/>
      <c r="KAK173" s="1"/>
      <c r="KAL173" s="1"/>
      <c r="KAM173" s="1"/>
      <c r="KAN173" s="1"/>
      <c r="KAO173" s="1"/>
      <c r="KAP173" s="1"/>
      <c r="KAQ173" s="1"/>
      <c r="KAR173" s="1"/>
      <c r="KAS173" s="1"/>
      <c r="KAT173" s="1"/>
      <c r="KAU173" s="1"/>
      <c r="KAV173" s="1"/>
      <c r="KAW173" s="1"/>
      <c r="KAX173" s="1"/>
      <c r="KAY173" s="1"/>
      <c r="KAZ173" s="1"/>
      <c r="KBA173" s="1"/>
      <c r="KBB173" s="1"/>
      <c r="KBC173" s="1"/>
      <c r="KBD173" s="1"/>
      <c r="KBE173" s="1"/>
      <c r="KBF173" s="1"/>
      <c r="KBG173" s="1"/>
      <c r="KBH173" s="1"/>
      <c r="KBI173" s="1"/>
      <c r="KBJ173" s="1"/>
      <c r="KBK173" s="1"/>
      <c r="KBL173" s="1"/>
      <c r="KBM173" s="1"/>
      <c r="KBN173" s="1"/>
      <c r="KBO173" s="1"/>
      <c r="KBP173" s="1"/>
      <c r="KBQ173" s="1"/>
      <c r="KBR173" s="1"/>
      <c r="KBS173" s="1"/>
      <c r="KBT173" s="1"/>
      <c r="KBU173" s="1"/>
      <c r="KBV173" s="1"/>
      <c r="KBW173" s="1"/>
      <c r="KBX173" s="1"/>
      <c r="KBY173" s="1"/>
      <c r="KBZ173" s="1"/>
      <c r="KCA173" s="1"/>
      <c r="KCB173" s="1"/>
      <c r="KCC173" s="1"/>
      <c r="KCD173" s="1"/>
      <c r="KCE173" s="1"/>
      <c r="KCF173" s="1"/>
      <c r="KCG173" s="1"/>
      <c r="KCH173" s="1"/>
      <c r="KCI173" s="1"/>
      <c r="KCJ173" s="1"/>
      <c r="KCK173" s="1"/>
      <c r="KCL173" s="1"/>
      <c r="KCM173" s="1"/>
      <c r="KCN173" s="1"/>
      <c r="KCO173" s="1"/>
      <c r="KCP173" s="1"/>
      <c r="KCQ173" s="1"/>
      <c r="KCR173" s="1"/>
      <c r="KCS173" s="1"/>
      <c r="KCT173" s="1"/>
      <c r="KCU173" s="1"/>
      <c r="KCV173" s="1"/>
      <c r="KCW173" s="1"/>
      <c r="KCX173" s="1"/>
      <c r="KCY173" s="1"/>
      <c r="KCZ173" s="1"/>
      <c r="KDA173" s="1"/>
      <c r="KDB173" s="1"/>
      <c r="KDC173" s="1"/>
      <c r="KDD173" s="1"/>
      <c r="KDE173" s="1"/>
      <c r="KDF173" s="1"/>
      <c r="KDG173" s="1"/>
      <c r="KDH173" s="1"/>
      <c r="KDI173" s="1"/>
      <c r="KDJ173" s="1"/>
      <c r="KDK173" s="1"/>
      <c r="KDL173" s="1"/>
      <c r="KDM173" s="1"/>
      <c r="KDN173" s="1"/>
      <c r="KDO173" s="1"/>
      <c r="KDP173" s="1"/>
      <c r="KDQ173" s="1"/>
      <c r="KDR173" s="1"/>
      <c r="KDS173" s="1"/>
      <c r="KDT173" s="1"/>
      <c r="KDU173" s="1"/>
      <c r="KDV173" s="1"/>
      <c r="KDW173" s="1"/>
      <c r="KDX173" s="1"/>
      <c r="KDY173" s="1"/>
      <c r="KDZ173" s="1"/>
      <c r="KEA173" s="1"/>
      <c r="KEB173" s="1"/>
      <c r="KEC173" s="1"/>
      <c r="KED173" s="1"/>
      <c r="KEE173" s="1"/>
      <c r="KEF173" s="1"/>
      <c r="KEG173" s="1"/>
      <c r="KEH173" s="1"/>
      <c r="KEI173" s="1"/>
      <c r="KEJ173" s="1"/>
      <c r="KEK173" s="1"/>
      <c r="KEL173" s="1"/>
      <c r="KEM173" s="1"/>
      <c r="KEN173" s="1"/>
      <c r="KEO173" s="1"/>
      <c r="KEP173" s="1"/>
      <c r="KEQ173" s="1"/>
      <c r="KER173" s="1"/>
      <c r="KES173" s="1"/>
      <c r="KET173" s="1"/>
      <c r="KEU173" s="1"/>
      <c r="KEV173" s="1"/>
      <c r="KEW173" s="1"/>
      <c r="KEX173" s="1"/>
      <c r="KEY173" s="1"/>
      <c r="KEZ173" s="1"/>
      <c r="KFA173" s="1"/>
      <c r="KFB173" s="1"/>
      <c r="KFC173" s="1"/>
      <c r="KFD173" s="1"/>
      <c r="KFE173" s="1"/>
      <c r="KFF173" s="1"/>
      <c r="KFG173" s="1"/>
      <c r="KFH173" s="1"/>
      <c r="KFI173" s="1"/>
      <c r="KFJ173" s="1"/>
      <c r="KFK173" s="1"/>
      <c r="KFL173" s="1"/>
      <c r="KFM173" s="1"/>
      <c r="KFN173" s="1"/>
      <c r="KFO173" s="1"/>
      <c r="KFP173" s="1"/>
      <c r="KFQ173" s="1"/>
      <c r="KFR173" s="1"/>
      <c r="KFS173" s="1"/>
      <c r="KFT173" s="1"/>
      <c r="KFU173" s="1"/>
      <c r="KFV173" s="1"/>
      <c r="KFW173" s="1"/>
      <c r="KFX173" s="1"/>
      <c r="KFY173" s="1"/>
      <c r="KFZ173" s="1"/>
      <c r="KGA173" s="1"/>
      <c r="KGB173" s="1"/>
      <c r="KGC173" s="1"/>
      <c r="KGD173" s="1"/>
      <c r="KGE173" s="1"/>
      <c r="KGF173" s="1"/>
      <c r="KGG173" s="1"/>
      <c r="KGH173" s="1"/>
      <c r="KGI173" s="1"/>
      <c r="KGJ173" s="1"/>
      <c r="KGK173" s="1"/>
      <c r="KGL173" s="1"/>
      <c r="KGM173" s="1"/>
      <c r="KGN173" s="1"/>
      <c r="KGO173" s="1"/>
      <c r="KGP173" s="1"/>
      <c r="KGQ173" s="1"/>
      <c r="KGR173" s="1"/>
      <c r="KGS173" s="1"/>
      <c r="KGT173" s="1"/>
      <c r="KGU173" s="1"/>
      <c r="KGV173" s="1"/>
      <c r="KGW173" s="1"/>
      <c r="KGX173" s="1"/>
      <c r="KGY173" s="1"/>
      <c r="KGZ173" s="1"/>
      <c r="KHA173" s="1"/>
      <c r="KHB173" s="1"/>
      <c r="KHC173" s="1"/>
      <c r="KHD173" s="1"/>
      <c r="KHE173" s="1"/>
      <c r="KHF173" s="1"/>
      <c r="KHG173" s="1"/>
      <c r="KHH173" s="1"/>
      <c r="KHI173" s="1"/>
      <c r="KHJ173" s="1"/>
      <c r="KHK173" s="1"/>
      <c r="KHL173" s="1"/>
      <c r="KHM173" s="1"/>
      <c r="KHN173" s="1"/>
      <c r="KHO173" s="1"/>
      <c r="KHP173" s="1"/>
      <c r="KHQ173" s="1"/>
      <c r="KHR173" s="1"/>
      <c r="KHS173" s="1"/>
      <c r="KHT173" s="1"/>
      <c r="KHU173" s="1"/>
      <c r="KHV173" s="1"/>
      <c r="KHW173" s="1"/>
      <c r="KHX173" s="1"/>
      <c r="KHY173" s="1"/>
      <c r="KHZ173" s="1"/>
      <c r="KIA173" s="1"/>
      <c r="KIB173" s="1"/>
      <c r="KIC173" s="1"/>
      <c r="KID173" s="1"/>
      <c r="KIE173" s="1"/>
      <c r="KIF173" s="1"/>
      <c r="KIG173" s="1"/>
      <c r="KIH173" s="1"/>
      <c r="KII173" s="1"/>
      <c r="KIJ173" s="1"/>
      <c r="KIK173" s="1"/>
      <c r="KIL173" s="1"/>
      <c r="KIM173" s="1"/>
      <c r="KIN173" s="1"/>
      <c r="KIO173" s="1"/>
      <c r="KIP173" s="1"/>
      <c r="KIQ173" s="1"/>
      <c r="KIR173" s="1"/>
      <c r="KIS173" s="1"/>
      <c r="KIT173" s="1"/>
      <c r="KIU173" s="1"/>
      <c r="KIV173" s="1"/>
      <c r="KIW173" s="1"/>
      <c r="KIX173" s="1"/>
      <c r="KIY173" s="1"/>
      <c r="KIZ173" s="1"/>
      <c r="KJA173" s="1"/>
      <c r="KJB173" s="1"/>
      <c r="KJC173" s="1"/>
      <c r="KJD173" s="1"/>
      <c r="KJE173" s="1"/>
      <c r="KJF173" s="1"/>
      <c r="KJG173" s="1"/>
      <c r="KJH173" s="1"/>
      <c r="KJI173" s="1"/>
      <c r="KJJ173" s="1"/>
      <c r="KJK173" s="1"/>
      <c r="KJL173" s="1"/>
      <c r="KJM173" s="1"/>
      <c r="KJN173" s="1"/>
      <c r="KJO173" s="1"/>
      <c r="KJP173" s="1"/>
      <c r="KJQ173" s="1"/>
      <c r="KJR173" s="1"/>
      <c r="KJS173" s="1"/>
      <c r="KJT173" s="1"/>
      <c r="KJU173" s="1"/>
      <c r="KJV173" s="1"/>
      <c r="KJW173" s="1"/>
      <c r="KJX173" s="1"/>
      <c r="KJY173" s="1"/>
      <c r="KJZ173" s="1"/>
      <c r="KKA173" s="1"/>
      <c r="KKB173" s="1"/>
      <c r="KKC173" s="1"/>
      <c r="KKD173" s="1"/>
      <c r="KKE173" s="1"/>
      <c r="KKF173" s="1"/>
      <c r="KKG173" s="1"/>
      <c r="KKH173" s="1"/>
      <c r="KKI173" s="1"/>
      <c r="KKJ173" s="1"/>
      <c r="KKK173" s="1"/>
      <c r="KKL173" s="1"/>
      <c r="KKM173" s="1"/>
      <c r="KKN173" s="1"/>
      <c r="KKO173" s="1"/>
      <c r="KKP173" s="1"/>
      <c r="KKQ173" s="1"/>
      <c r="KKR173" s="1"/>
      <c r="KKS173" s="1"/>
      <c r="KKT173" s="1"/>
      <c r="KKU173" s="1"/>
      <c r="KKV173" s="1"/>
      <c r="KKW173" s="1"/>
      <c r="KKX173" s="1"/>
      <c r="KKY173" s="1"/>
      <c r="KKZ173" s="1"/>
      <c r="KLA173" s="1"/>
      <c r="KLB173" s="1"/>
      <c r="KLC173" s="1"/>
      <c r="KLD173" s="1"/>
      <c r="KLE173" s="1"/>
      <c r="KLF173" s="1"/>
      <c r="KLG173" s="1"/>
      <c r="KLH173" s="1"/>
      <c r="KLI173" s="1"/>
      <c r="KLJ173" s="1"/>
      <c r="KLK173" s="1"/>
      <c r="KLL173" s="1"/>
      <c r="KLM173" s="1"/>
      <c r="KLN173" s="1"/>
      <c r="KLO173" s="1"/>
      <c r="KLP173" s="1"/>
      <c r="KLQ173" s="1"/>
      <c r="KLR173" s="1"/>
      <c r="KLS173" s="1"/>
      <c r="KLT173" s="1"/>
      <c r="KLU173" s="1"/>
      <c r="KLV173" s="1"/>
      <c r="KLW173" s="1"/>
      <c r="KLX173" s="1"/>
      <c r="KLY173" s="1"/>
      <c r="KLZ173" s="1"/>
      <c r="KMA173" s="1"/>
      <c r="KMB173" s="1"/>
      <c r="KMC173" s="1"/>
      <c r="KMD173" s="1"/>
      <c r="KME173" s="1"/>
      <c r="KMF173" s="1"/>
      <c r="KMG173" s="1"/>
      <c r="KMH173" s="1"/>
      <c r="KMI173" s="1"/>
      <c r="KMJ173" s="1"/>
      <c r="KMK173" s="1"/>
      <c r="KML173" s="1"/>
      <c r="KMM173" s="1"/>
      <c r="KMN173" s="1"/>
      <c r="KMO173" s="1"/>
      <c r="KMP173" s="1"/>
      <c r="KMQ173" s="1"/>
      <c r="KMR173" s="1"/>
      <c r="KMS173" s="1"/>
      <c r="KMT173" s="1"/>
      <c r="KMU173" s="1"/>
      <c r="KMV173" s="1"/>
      <c r="KMW173" s="1"/>
      <c r="KMX173" s="1"/>
      <c r="KMY173" s="1"/>
      <c r="KMZ173" s="1"/>
      <c r="KNA173" s="1"/>
      <c r="KNB173" s="1"/>
      <c r="KNC173" s="1"/>
      <c r="KND173" s="1"/>
      <c r="KNE173" s="1"/>
      <c r="KNF173" s="1"/>
      <c r="KNG173" s="1"/>
      <c r="KNH173" s="1"/>
      <c r="KNI173" s="1"/>
      <c r="KNJ173" s="1"/>
      <c r="KNK173" s="1"/>
      <c r="KNL173" s="1"/>
      <c r="KNM173" s="1"/>
      <c r="KNN173" s="1"/>
      <c r="KNO173" s="1"/>
      <c r="KNP173" s="1"/>
      <c r="KNQ173" s="1"/>
      <c r="KNR173" s="1"/>
      <c r="KNS173" s="1"/>
      <c r="KNT173" s="1"/>
      <c r="KNU173" s="1"/>
      <c r="KNV173" s="1"/>
      <c r="KNW173" s="1"/>
      <c r="KNX173" s="1"/>
      <c r="KNY173" s="1"/>
      <c r="KNZ173" s="1"/>
      <c r="KOA173" s="1"/>
      <c r="KOB173" s="1"/>
      <c r="KOC173" s="1"/>
      <c r="KOD173" s="1"/>
      <c r="KOE173" s="1"/>
      <c r="KOF173" s="1"/>
      <c r="KOG173" s="1"/>
      <c r="KOH173" s="1"/>
      <c r="KOI173" s="1"/>
      <c r="KOJ173" s="1"/>
      <c r="KOK173" s="1"/>
      <c r="KOL173" s="1"/>
      <c r="KOM173" s="1"/>
      <c r="KON173" s="1"/>
      <c r="KOO173" s="1"/>
      <c r="KOP173" s="1"/>
      <c r="KOQ173" s="1"/>
      <c r="KOR173" s="1"/>
      <c r="KOS173" s="1"/>
      <c r="KOT173" s="1"/>
      <c r="KOU173" s="1"/>
      <c r="KOV173" s="1"/>
      <c r="KOW173" s="1"/>
      <c r="KOX173" s="1"/>
      <c r="KOY173" s="1"/>
      <c r="KOZ173" s="1"/>
      <c r="KPA173" s="1"/>
      <c r="KPB173" s="1"/>
      <c r="KPC173" s="1"/>
      <c r="KPD173" s="1"/>
      <c r="KPE173" s="1"/>
      <c r="KPF173" s="1"/>
      <c r="KPG173" s="1"/>
      <c r="KPH173" s="1"/>
      <c r="KPI173" s="1"/>
      <c r="KPJ173" s="1"/>
      <c r="KPK173" s="1"/>
      <c r="KPL173" s="1"/>
      <c r="KPM173" s="1"/>
      <c r="KPN173" s="1"/>
      <c r="KPO173" s="1"/>
      <c r="KPP173" s="1"/>
      <c r="KPQ173" s="1"/>
      <c r="KPR173" s="1"/>
      <c r="KPS173" s="1"/>
      <c r="KPT173" s="1"/>
      <c r="KPU173" s="1"/>
      <c r="KPV173" s="1"/>
      <c r="KPW173" s="1"/>
      <c r="KPX173" s="1"/>
      <c r="KPY173" s="1"/>
      <c r="KPZ173" s="1"/>
      <c r="KQA173" s="1"/>
      <c r="KQB173" s="1"/>
      <c r="KQC173" s="1"/>
      <c r="KQD173" s="1"/>
      <c r="KQE173" s="1"/>
      <c r="KQF173" s="1"/>
      <c r="KQG173" s="1"/>
      <c r="KQH173" s="1"/>
      <c r="KQI173" s="1"/>
      <c r="KQJ173" s="1"/>
      <c r="KQK173" s="1"/>
      <c r="KQL173" s="1"/>
      <c r="KQM173" s="1"/>
      <c r="KQN173" s="1"/>
      <c r="KQO173" s="1"/>
      <c r="KQP173" s="1"/>
      <c r="KQQ173" s="1"/>
      <c r="KQR173" s="1"/>
      <c r="KQS173" s="1"/>
      <c r="KQT173" s="1"/>
      <c r="KQU173" s="1"/>
      <c r="KQV173" s="1"/>
      <c r="KQW173" s="1"/>
      <c r="KQX173" s="1"/>
      <c r="KQY173" s="1"/>
      <c r="KQZ173" s="1"/>
      <c r="KRA173" s="1"/>
      <c r="KRB173" s="1"/>
      <c r="KRC173" s="1"/>
      <c r="KRD173" s="1"/>
      <c r="KRE173" s="1"/>
      <c r="KRF173" s="1"/>
      <c r="KRG173" s="1"/>
      <c r="KRH173" s="1"/>
      <c r="KRI173" s="1"/>
      <c r="KRJ173" s="1"/>
      <c r="KRK173" s="1"/>
      <c r="KRL173" s="1"/>
      <c r="KRM173" s="1"/>
      <c r="KRN173" s="1"/>
      <c r="KRO173" s="1"/>
      <c r="KRP173" s="1"/>
      <c r="KRQ173" s="1"/>
      <c r="KRR173" s="1"/>
      <c r="KRS173" s="1"/>
      <c r="KRT173" s="1"/>
      <c r="KRU173" s="1"/>
      <c r="KRV173" s="1"/>
      <c r="KRW173" s="1"/>
      <c r="KRX173" s="1"/>
      <c r="KRY173" s="1"/>
      <c r="KRZ173" s="1"/>
      <c r="KSA173" s="1"/>
      <c r="KSB173" s="1"/>
      <c r="KSC173" s="1"/>
      <c r="KSD173" s="1"/>
      <c r="KSE173" s="1"/>
      <c r="KSF173" s="1"/>
      <c r="KSG173" s="1"/>
      <c r="KSH173" s="1"/>
      <c r="KSI173" s="1"/>
      <c r="KSJ173" s="1"/>
      <c r="KSK173" s="1"/>
      <c r="KSL173" s="1"/>
      <c r="KSM173" s="1"/>
      <c r="KSN173" s="1"/>
      <c r="KSO173" s="1"/>
      <c r="KSP173" s="1"/>
      <c r="KSQ173" s="1"/>
      <c r="KSR173" s="1"/>
      <c r="KSS173" s="1"/>
      <c r="KST173" s="1"/>
      <c r="KSU173" s="1"/>
      <c r="KSV173" s="1"/>
      <c r="KSW173" s="1"/>
      <c r="KSX173" s="1"/>
      <c r="KSY173" s="1"/>
      <c r="KSZ173" s="1"/>
      <c r="KTA173" s="1"/>
      <c r="KTB173" s="1"/>
      <c r="KTC173" s="1"/>
      <c r="KTD173" s="1"/>
      <c r="KTE173" s="1"/>
      <c r="KTF173" s="1"/>
      <c r="KTG173" s="1"/>
      <c r="KTH173" s="1"/>
      <c r="KTI173" s="1"/>
      <c r="KTJ173" s="1"/>
      <c r="KTK173" s="1"/>
      <c r="KTL173" s="1"/>
      <c r="KTM173" s="1"/>
      <c r="KTN173" s="1"/>
      <c r="KTO173" s="1"/>
      <c r="KTP173" s="1"/>
      <c r="KTQ173" s="1"/>
      <c r="KTR173" s="1"/>
      <c r="KTS173" s="1"/>
      <c r="KTT173" s="1"/>
      <c r="KTU173" s="1"/>
      <c r="KTV173" s="1"/>
      <c r="KTW173" s="1"/>
      <c r="KTX173" s="1"/>
      <c r="KTY173" s="1"/>
      <c r="KTZ173" s="1"/>
      <c r="KUA173" s="1"/>
      <c r="KUB173" s="1"/>
      <c r="KUC173" s="1"/>
      <c r="KUD173" s="1"/>
      <c r="KUE173" s="1"/>
      <c r="KUF173" s="1"/>
      <c r="KUG173" s="1"/>
      <c r="KUH173" s="1"/>
      <c r="KUI173" s="1"/>
      <c r="KUJ173" s="1"/>
      <c r="KUK173" s="1"/>
      <c r="KUL173" s="1"/>
      <c r="KUM173" s="1"/>
      <c r="KUN173" s="1"/>
      <c r="KUO173" s="1"/>
      <c r="KUP173" s="1"/>
      <c r="KUQ173" s="1"/>
      <c r="KUR173" s="1"/>
      <c r="KUS173" s="1"/>
      <c r="KUT173" s="1"/>
      <c r="KUU173" s="1"/>
      <c r="KUV173" s="1"/>
      <c r="KUW173" s="1"/>
      <c r="KUX173" s="1"/>
      <c r="KUY173" s="1"/>
      <c r="KUZ173" s="1"/>
      <c r="KVA173" s="1"/>
      <c r="KVB173" s="1"/>
      <c r="KVC173" s="1"/>
      <c r="KVD173" s="1"/>
      <c r="KVE173" s="1"/>
      <c r="KVF173" s="1"/>
      <c r="KVG173" s="1"/>
      <c r="KVH173" s="1"/>
      <c r="KVI173" s="1"/>
      <c r="KVJ173" s="1"/>
      <c r="KVK173" s="1"/>
      <c r="KVL173" s="1"/>
      <c r="KVM173" s="1"/>
      <c r="KVN173" s="1"/>
      <c r="KVO173" s="1"/>
      <c r="KVP173" s="1"/>
      <c r="KVQ173" s="1"/>
      <c r="KVR173" s="1"/>
      <c r="KVS173" s="1"/>
      <c r="KVT173" s="1"/>
      <c r="KVU173" s="1"/>
      <c r="KVV173" s="1"/>
      <c r="KVW173" s="1"/>
      <c r="KVX173" s="1"/>
      <c r="KVY173" s="1"/>
      <c r="KVZ173" s="1"/>
      <c r="KWA173" s="1"/>
      <c r="KWB173" s="1"/>
      <c r="KWC173" s="1"/>
      <c r="KWD173" s="1"/>
      <c r="KWE173" s="1"/>
      <c r="KWF173" s="1"/>
      <c r="KWG173" s="1"/>
      <c r="KWH173" s="1"/>
      <c r="KWI173" s="1"/>
      <c r="KWJ173" s="1"/>
      <c r="KWK173" s="1"/>
      <c r="KWL173" s="1"/>
      <c r="KWM173" s="1"/>
      <c r="KWN173" s="1"/>
      <c r="KWO173" s="1"/>
      <c r="KWP173" s="1"/>
      <c r="KWQ173" s="1"/>
      <c r="KWR173" s="1"/>
      <c r="KWS173" s="1"/>
      <c r="KWT173" s="1"/>
      <c r="KWU173" s="1"/>
      <c r="KWV173" s="1"/>
      <c r="KWW173" s="1"/>
      <c r="KWX173" s="1"/>
      <c r="KWY173" s="1"/>
      <c r="KWZ173" s="1"/>
      <c r="KXA173" s="1"/>
      <c r="KXB173" s="1"/>
      <c r="KXC173" s="1"/>
      <c r="KXD173" s="1"/>
      <c r="KXE173" s="1"/>
      <c r="KXF173" s="1"/>
      <c r="KXG173" s="1"/>
      <c r="KXH173" s="1"/>
      <c r="KXI173" s="1"/>
      <c r="KXJ173" s="1"/>
      <c r="KXK173" s="1"/>
      <c r="KXL173" s="1"/>
      <c r="KXM173" s="1"/>
      <c r="KXN173" s="1"/>
      <c r="KXO173" s="1"/>
      <c r="KXP173" s="1"/>
      <c r="KXQ173" s="1"/>
      <c r="KXR173" s="1"/>
      <c r="KXS173" s="1"/>
      <c r="KXT173" s="1"/>
      <c r="KXU173" s="1"/>
      <c r="KXV173" s="1"/>
      <c r="KXW173" s="1"/>
      <c r="KXX173" s="1"/>
      <c r="KXY173" s="1"/>
      <c r="KXZ173" s="1"/>
      <c r="KYA173" s="1"/>
      <c r="KYB173" s="1"/>
      <c r="KYC173" s="1"/>
      <c r="KYD173" s="1"/>
      <c r="KYE173" s="1"/>
      <c r="KYF173" s="1"/>
      <c r="KYG173" s="1"/>
      <c r="KYH173" s="1"/>
      <c r="KYI173" s="1"/>
      <c r="KYJ173" s="1"/>
      <c r="KYK173" s="1"/>
      <c r="KYL173" s="1"/>
      <c r="KYM173" s="1"/>
      <c r="KYN173" s="1"/>
      <c r="KYO173" s="1"/>
      <c r="KYP173" s="1"/>
      <c r="KYQ173" s="1"/>
      <c r="KYR173" s="1"/>
      <c r="KYS173" s="1"/>
      <c r="KYT173" s="1"/>
      <c r="KYU173" s="1"/>
      <c r="KYV173" s="1"/>
      <c r="KYW173" s="1"/>
      <c r="KYX173" s="1"/>
      <c r="KYY173" s="1"/>
      <c r="KYZ173" s="1"/>
      <c r="KZA173" s="1"/>
      <c r="KZB173" s="1"/>
      <c r="KZC173" s="1"/>
      <c r="KZD173" s="1"/>
      <c r="KZE173" s="1"/>
      <c r="KZF173" s="1"/>
      <c r="KZG173" s="1"/>
      <c r="KZH173" s="1"/>
      <c r="KZI173" s="1"/>
      <c r="KZJ173" s="1"/>
      <c r="KZK173" s="1"/>
      <c r="KZL173" s="1"/>
      <c r="KZM173" s="1"/>
      <c r="KZN173" s="1"/>
      <c r="KZO173" s="1"/>
      <c r="KZP173" s="1"/>
      <c r="KZQ173" s="1"/>
      <c r="KZR173" s="1"/>
      <c r="KZS173" s="1"/>
      <c r="KZT173" s="1"/>
      <c r="KZU173" s="1"/>
      <c r="KZV173" s="1"/>
      <c r="KZW173" s="1"/>
      <c r="KZX173" s="1"/>
      <c r="KZY173" s="1"/>
      <c r="KZZ173" s="1"/>
      <c r="LAA173" s="1"/>
      <c r="LAB173" s="1"/>
      <c r="LAC173" s="1"/>
      <c r="LAD173" s="1"/>
      <c r="LAE173" s="1"/>
      <c r="LAF173" s="1"/>
      <c r="LAG173" s="1"/>
      <c r="LAH173" s="1"/>
      <c r="LAI173" s="1"/>
      <c r="LAJ173" s="1"/>
      <c r="LAK173" s="1"/>
      <c r="LAL173" s="1"/>
      <c r="LAM173" s="1"/>
      <c r="LAN173" s="1"/>
      <c r="LAO173" s="1"/>
      <c r="LAP173" s="1"/>
      <c r="LAQ173" s="1"/>
      <c r="LAR173" s="1"/>
      <c r="LAS173" s="1"/>
      <c r="LAT173" s="1"/>
      <c r="LAU173" s="1"/>
      <c r="LAV173" s="1"/>
      <c r="LAW173" s="1"/>
      <c r="LAX173" s="1"/>
      <c r="LAY173" s="1"/>
      <c r="LAZ173" s="1"/>
      <c r="LBA173" s="1"/>
      <c r="LBB173" s="1"/>
      <c r="LBC173" s="1"/>
      <c r="LBD173" s="1"/>
      <c r="LBE173" s="1"/>
      <c r="LBF173" s="1"/>
      <c r="LBG173" s="1"/>
      <c r="LBH173" s="1"/>
      <c r="LBI173" s="1"/>
      <c r="LBJ173" s="1"/>
      <c r="LBK173" s="1"/>
      <c r="LBL173" s="1"/>
      <c r="LBM173" s="1"/>
      <c r="LBN173" s="1"/>
      <c r="LBO173" s="1"/>
      <c r="LBP173" s="1"/>
      <c r="LBQ173" s="1"/>
      <c r="LBR173" s="1"/>
      <c r="LBS173" s="1"/>
      <c r="LBT173" s="1"/>
      <c r="LBU173" s="1"/>
      <c r="LBV173" s="1"/>
      <c r="LBW173" s="1"/>
      <c r="LBX173" s="1"/>
      <c r="LBY173" s="1"/>
      <c r="LBZ173" s="1"/>
      <c r="LCA173" s="1"/>
      <c r="LCB173" s="1"/>
      <c r="LCC173" s="1"/>
      <c r="LCD173" s="1"/>
      <c r="LCE173" s="1"/>
      <c r="LCF173" s="1"/>
      <c r="LCG173" s="1"/>
      <c r="LCH173" s="1"/>
      <c r="LCI173" s="1"/>
      <c r="LCJ173" s="1"/>
      <c r="LCK173" s="1"/>
      <c r="LCL173" s="1"/>
      <c r="LCM173" s="1"/>
      <c r="LCN173" s="1"/>
      <c r="LCO173" s="1"/>
      <c r="LCP173" s="1"/>
      <c r="LCQ173" s="1"/>
      <c r="LCR173" s="1"/>
      <c r="LCS173" s="1"/>
      <c r="LCT173" s="1"/>
      <c r="LCU173" s="1"/>
      <c r="LCV173" s="1"/>
      <c r="LCW173" s="1"/>
      <c r="LCX173" s="1"/>
      <c r="LCY173" s="1"/>
      <c r="LCZ173" s="1"/>
      <c r="LDA173" s="1"/>
      <c r="LDB173" s="1"/>
      <c r="LDC173" s="1"/>
      <c r="LDD173" s="1"/>
      <c r="LDE173" s="1"/>
      <c r="LDF173" s="1"/>
      <c r="LDG173" s="1"/>
      <c r="LDH173" s="1"/>
      <c r="LDI173" s="1"/>
      <c r="LDJ173" s="1"/>
      <c r="LDK173" s="1"/>
      <c r="LDL173" s="1"/>
      <c r="LDM173" s="1"/>
      <c r="LDN173" s="1"/>
      <c r="LDO173" s="1"/>
      <c r="LDP173" s="1"/>
      <c r="LDQ173" s="1"/>
      <c r="LDR173" s="1"/>
      <c r="LDS173" s="1"/>
      <c r="LDT173" s="1"/>
      <c r="LDU173" s="1"/>
      <c r="LDV173" s="1"/>
      <c r="LDW173" s="1"/>
      <c r="LDX173" s="1"/>
      <c r="LDY173" s="1"/>
      <c r="LDZ173" s="1"/>
      <c r="LEA173" s="1"/>
      <c r="LEB173" s="1"/>
      <c r="LEC173" s="1"/>
      <c r="LED173" s="1"/>
      <c r="LEE173" s="1"/>
      <c r="LEF173" s="1"/>
      <c r="LEG173" s="1"/>
      <c r="LEH173" s="1"/>
      <c r="LEI173" s="1"/>
      <c r="LEJ173" s="1"/>
      <c r="LEK173" s="1"/>
      <c r="LEL173" s="1"/>
      <c r="LEM173" s="1"/>
      <c r="LEN173" s="1"/>
      <c r="LEO173" s="1"/>
      <c r="LEP173" s="1"/>
      <c r="LEQ173" s="1"/>
      <c r="LER173" s="1"/>
      <c r="LES173" s="1"/>
      <c r="LET173" s="1"/>
      <c r="LEU173" s="1"/>
      <c r="LEV173" s="1"/>
      <c r="LEW173" s="1"/>
      <c r="LEX173" s="1"/>
      <c r="LEY173" s="1"/>
      <c r="LEZ173" s="1"/>
      <c r="LFA173" s="1"/>
      <c r="LFB173" s="1"/>
      <c r="LFC173" s="1"/>
      <c r="LFD173" s="1"/>
      <c r="LFE173" s="1"/>
      <c r="LFF173" s="1"/>
      <c r="LFG173" s="1"/>
      <c r="LFH173" s="1"/>
      <c r="LFI173" s="1"/>
      <c r="LFJ173" s="1"/>
      <c r="LFK173" s="1"/>
      <c r="LFL173" s="1"/>
      <c r="LFM173" s="1"/>
      <c r="LFN173" s="1"/>
      <c r="LFO173" s="1"/>
      <c r="LFP173" s="1"/>
      <c r="LFQ173" s="1"/>
      <c r="LFR173" s="1"/>
      <c r="LFS173" s="1"/>
      <c r="LFT173" s="1"/>
      <c r="LFU173" s="1"/>
      <c r="LFV173" s="1"/>
      <c r="LFW173" s="1"/>
      <c r="LFX173" s="1"/>
      <c r="LFY173" s="1"/>
      <c r="LFZ173" s="1"/>
      <c r="LGA173" s="1"/>
      <c r="LGB173" s="1"/>
      <c r="LGC173" s="1"/>
      <c r="LGD173" s="1"/>
      <c r="LGE173" s="1"/>
      <c r="LGF173" s="1"/>
      <c r="LGG173" s="1"/>
      <c r="LGH173" s="1"/>
      <c r="LGI173" s="1"/>
      <c r="LGJ173" s="1"/>
      <c r="LGK173" s="1"/>
      <c r="LGL173" s="1"/>
      <c r="LGM173" s="1"/>
      <c r="LGN173" s="1"/>
      <c r="LGO173" s="1"/>
      <c r="LGP173" s="1"/>
      <c r="LGQ173" s="1"/>
      <c r="LGR173" s="1"/>
      <c r="LGS173" s="1"/>
      <c r="LGT173" s="1"/>
      <c r="LGU173" s="1"/>
      <c r="LGV173" s="1"/>
      <c r="LGW173" s="1"/>
      <c r="LGX173" s="1"/>
      <c r="LGY173" s="1"/>
      <c r="LGZ173" s="1"/>
      <c r="LHA173" s="1"/>
      <c r="LHB173" s="1"/>
      <c r="LHC173" s="1"/>
      <c r="LHD173" s="1"/>
      <c r="LHE173" s="1"/>
      <c r="LHF173" s="1"/>
      <c r="LHG173" s="1"/>
      <c r="LHH173" s="1"/>
      <c r="LHI173" s="1"/>
      <c r="LHJ173" s="1"/>
      <c r="LHK173" s="1"/>
      <c r="LHL173" s="1"/>
      <c r="LHM173" s="1"/>
      <c r="LHN173" s="1"/>
      <c r="LHO173" s="1"/>
      <c r="LHP173" s="1"/>
      <c r="LHQ173" s="1"/>
      <c r="LHR173" s="1"/>
      <c r="LHS173" s="1"/>
      <c r="LHT173" s="1"/>
      <c r="LHU173" s="1"/>
      <c r="LHV173" s="1"/>
      <c r="LHW173" s="1"/>
      <c r="LHX173" s="1"/>
      <c r="LHY173" s="1"/>
      <c r="LHZ173" s="1"/>
      <c r="LIA173" s="1"/>
      <c r="LIB173" s="1"/>
      <c r="LIC173" s="1"/>
      <c r="LID173" s="1"/>
      <c r="LIE173" s="1"/>
      <c r="LIF173" s="1"/>
      <c r="LIG173" s="1"/>
      <c r="LIH173" s="1"/>
      <c r="LII173" s="1"/>
      <c r="LIJ173" s="1"/>
      <c r="LIK173" s="1"/>
      <c r="LIL173" s="1"/>
      <c r="LIM173" s="1"/>
      <c r="LIN173" s="1"/>
      <c r="LIO173" s="1"/>
      <c r="LIP173" s="1"/>
      <c r="LIQ173" s="1"/>
      <c r="LIR173" s="1"/>
      <c r="LIS173" s="1"/>
      <c r="LIT173" s="1"/>
      <c r="LIU173" s="1"/>
      <c r="LIV173" s="1"/>
      <c r="LIW173" s="1"/>
      <c r="LIX173" s="1"/>
      <c r="LIY173" s="1"/>
      <c r="LIZ173" s="1"/>
      <c r="LJA173" s="1"/>
      <c r="LJB173" s="1"/>
      <c r="LJC173" s="1"/>
      <c r="LJD173" s="1"/>
      <c r="LJE173" s="1"/>
      <c r="LJF173" s="1"/>
      <c r="LJG173" s="1"/>
      <c r="LJH173" s="1"/>
      <c r="LJI173" s="1"/>
      <c r="LJJ173" s="1"/>
      <c r="LJK173" s="1"/>
      <c r="LJL173" s="1"/>
      <c r="LJM173" s="1"/>
      <c r="LJN173" s="1"/>
      <c r="LJO173" s="1"/>
      <c r="LJP173" s="1"/>
      <c r="LJQ173" s="1"/>
      <c r="LJR173" s="1"/>
      <c r="LJS173" s="1"/>
      <c r="LJT173" s="1"/>
      <c r="LJU173" s="1"/>
      <c r="LJV173" s="1"/>
      <c r="LJW173" s="1"/>
      <c r="LJX173" s="1"/>
      <c r="LJY173" s="1"/>
      <c r="LJZ173" s="1"/>
      <c r="LKA173" s="1"/>
      <c r="LKB173" s="1"/>
      <c r="LKC173" s="1"/>
      <c r="LKD173" s="1"/>
      <c r="LKE173" s="1"/>
      <c r="LKF173" s="1"/>
      <c r="LKG173" s="1"/>
      <c r="LKH173" s="1"/>
      <c r="LKI173" s="1"/>
      <c r="LKJ173" s="1"/>
      <c r="LKK173" s="1"/>
      <c r="LKL173" s="1"/>
      <c r="LKM173" s="1"/>
      <c r="LKN173" s="1"/>
      <c r="LKO173" s="1"/>
      <c r="LKP173" s="1"/>
      <c r="LKQ173" s="1"/>
      <c r="LKR173" s="1"/>
      <c r="LKS173" s="1"/>
      <c r="LKT173" s="1"/>
      <c r="LKU173" s="1"/>
      <c r="LKV173" s="1"/>
      <c r="LKW173" s="1"/>
      <c r="LKX173" s="1"/>
      <c r="LKY173" s="1"/>
      <c r="LKZ173" s="1"/>
      <c r="LLA173" s="1"/>
      <c r="LLB173" s="1"/>
      <c r="LLC173" s="1"/>
      <c r="LLD173" s="1"/>
      <c r="LLE173" s="1"/>
      <c r="LLF173" s="1"/>
      <c r="LLG173" s="1"/>
      <c r="LLH173" s="1"/>
      <c r="LLI173" s="1"/>
      <c r="LLJ173" s="1"/>
      <c r="LLK173" s="1"/>
      <c r="LLL173" s="1"/>
      <c r="LLM173" s="1"/>
      <c r="LLN173" s="1"/>
      <c r="LLO173" s="1"/>
      <c r="LLP173" s="1"/>
      <c r="LLQ173" s="1"/>
      <c r="LLR173" s="1"/>
      <c r="LLS173" s="1"/>
      <c r="LLT173" s="1"/>
      <c r="LLU173" s="1"/>
      <c r="LLV173" s="1"/>
      <c r="LLW173" s="1"/>
      <c r="LLX173" s="1"/>
      <c r="LLY173" s="1"/>
      <c r="LLZ173" s="1"/>
      <c r="LMA173" s="1"/>
      <c r="LMB173" s="1"/>
      <c r="LMC173" s="1"/>
      <c r="LMD173" s="1"/>
      <c r="LME173" s="1"/>
      <c r="LMF173" s="1"/>
      <c r="LMG173" s="1"/>
      <c r="LMH173" s="1"/>
      <c r="LMI173" s="1"/>
      <c r="LMJ173" s="1"/>
      <c r="LMK173" s="1"/>
      <c r="LML173" s="1"/>
      <c r="LMM173" s="1"/>
      <c r="LMN173" s="1"/>
      <c r="LMO173" s="1"/>
      <c r="LMP173" s="1"/>
      <c r="LMQ173" s="1"/>
      <c r="LMR173" s="1"/>
      <c r="LMS173" s="1"/>
      <c r="LMT173" s="1"/>
      <c r="LMU173" s="1"/>
      <c r="LMV173" s="1"/>
      <c r="LMW173" s="1"/>
      <c r="LMX173" s="1"/>
      <c r="LMY173" s="1"/>
      <c r="LMZ173" s="1"/>
      <c r="LNA173" s="1"/>
      <c r="LNB173" s="1"/>
      <c r="LNC173" s="1"/>
      <c r="LND173" s="1"/>
      <c r="LNE173" s="1"/>
      <c r="LNF173" s="1"/>
      <c r="LNG173" s="1"/>
      <c r="LNH173" s="1"/>
      <c r="LNI173" s="1"/>
      <c r="LNJ173" s="1"/>
      <c r="LNK173" s="1"/>
      <c r="LNL173" s="1"/>
      <c r="LNM173" s="1"/>
      <c r="LNN173" s="1"/>
      <c r="LNO173" s="1"/>
      <c r="LNP173" s="1"/>
      <c r="LNQ173" s="1"/>
      <c r="LNR173" s="1"/>
      <c r="LNS173" s="1"/>
      <c r="LNT173" s="1"/>
      <c r="LNU173" s="1"/>
      <c r="LNV173" s="1"/>
      <c r="LNW173" s="1"/>
      <c r="LNX173" s="1"/>
      <c r="LNY173" s="1"/>
      <c r="LNZ173" s="1"/>
      <c r="LOA173" s="1"/>
      <c r="LOB173" s="1"/>
      <c r="LOC173" s="1"/>
      <c r="LOD173" s="1"/>
      <c r="LOE173" s="1"/>
      <c r="LOF173" s="1"/>
      <c r="LOG173" s="1"/>
      <c r="LOH173" s="1"/>
      <c r="LOI173" s="1"/>
      <c r="LOJ173" s="1"/>
      <c r="LOK173" s="1"/>
      <c r="LOL173" s="1"/>
      <c r="LOM173" s="1"/>
      <c r="LON173" s="1"/>
      <c r="LOO173" s="1"/>
      <c r="LOP173" s="1"/>
      <c r="LOQ173" s="1"/>
      <c r="LOR173" s="1"/>
      <c r="LOS173" s="1"/>
      <c r="LOT173" s="1"/>
      <c r="LOU173" s="1"/>
      <c r="LOV173" s="1"/>
      <c r="LOW173" s="1"/>
      <c r="LOX173" s="1"/>
      <c r="LOY173" s="1"/>
      <c r="LOZ173" s="1"/>
      <c r="LPA173" s="1"/>
      <c r="LPB173" s="1"/>
      <c r="LPC173" s="1"/>
      <c r="LPD173" s="1"/>
      <c r="LPE173" s="1"/>
      <c r="LPF173" s="1"/>
      <c r="LPG173" s="1"/>
      <c r="LPH173" s="1"/>
      <c r="LPI173" s="1"/>
      <c r="LPJ173" s="1"/>
      <c r="LPK173" s="1"/>
      <c r="LPL173" s="1"/>
      <c r="LPM173" s="1"/>
      <c r="LPN173" s="1"/>
      <c r="LPO173" s="1"/>
      <c r="LPP173" s="1"/>
      <c r="LPQ173" s="1"/>
      <c r="LPR173" s="1"/>
      <c r="LPS173" s="1"/>
      <c r="LPT173" s="1"/>
      <c r="LPU173" s="1"/>
      <c r="LPV173" s="1"/>
      <c r="LPW173" s="1"/>
      <c r="LPX173" s="1"/>
      <c r="LPY173" s="1"/>
      <c r="LPZ173" s="1"/>
      <c r="LQA173" s="1"/>
      <c r="LQB173" s="1"/>
      <c r="LQC173" s="1"/>
      <c r="LQD173" s="1"/>
      <c r="LQE173" s="1"/>
      <c r="LQF173" s="1"/>
      <c r="LQG173" s="1"/>
      <c r="LQH173" s="1"/>
      <c r="LQI173" s="1"/>
      <c r="LQJ173" s="1"/>
      <c r="LQK173" s="1"/>
      <c r="LQL173" s="1"/>
      <c r="LQM173" s="1"/>
      <c r="LQN173" s="1"/>
      <c r="LQO173" s="1"/>
      <c r="LQP173" s="1"/>
      <c r="LQQ173" s="1"/>
      <c r="LQR173" s="1"/>
      <c r="LQS173" s="1"/>
      <c r="LQT173" s="1"/>
      <c r="LQU173" s="1"/>
      <c r="LQV173" s="1"/>
      <c r="LQW173" s="1"/>
      <c r="LQX173" s="1"/>
      <c r="LQY173" s="1"/>
      <c r="LQZ173" s="1"/>
      <c r="LRA173" s="1"/>
      <c r="LRB173" s="1"/>
      <c r="LRC173" s="1"/>
      <c r="LRD173" s="1"/>
      <c r="LRE173" s="1"/>
      <c r="LRF173" s="1"/>
      <c r="LRG173" s="1"/>
      <c r="LRH173" s="1"/>
      <c r="LRI173" s="1"/>
      <c r="LRJ173" s="1"/>
      <c r="LRK173" s="1"/>
      <c r="LRL173" s="1"/>
      <c r="LRM173" s="1"/>
      <c r="LRN173" s="1"/>
      <c r="LRO173" s="1"/>
      <c r="LRP173" s="1"/>
      <c r="LRQ173" s="1"/>
      <c r="LRR173" s="1"/>
      <c r="LRS173" s="1"/>
      <c r="LRT173" s="1"/>
      <c r="LRU173" s="1"/>
      <c r="LRV173" s="1"/>
      <c r="LRW173" s="1"/>
      <c r="LRX173" s="1"/>
      <c r="LRY173" s="1"/>
      <c r="LRZ173" s="1"/>
      <c r="LSA173" s="1"/>
      <c r="LSB173" s="1"/>
      <c r="LSC173" s="1"/>
      <c r="LSD173" s="1"/>
      <c r="LSE173" s="1"/>
      <c r="LSF173" s="1"/>
      <c r="LSG173" s="1"/>
      <c r="LSH173" s="1"/>
      <c r="LSI173" s="1"/>
      <c r="LSJ173" s="1"/>
      <c r="LSK173" s="1"/>
      <c r="LSL173" s="1"/>
      <c r="LSM173" s="1"/>
      <c r="LSN173" s="1"/>
      <c r="LSO173" s="1"/>
      <c r="LSP173" s="1"/>
      <c r="LSQ173" s="1"/>
      <c r="LSR173" s="1"/>
      <c r="LSS173" s="1"/>
      <c r="LST173" s="1"/>
      <c r="LSU173" s="1"/>
      <c r="LSV173" s="1"/>
      <c r="LSW173" s="1"/>
      <c r="LSX173" s="1"/>
      <c r="LSY173" s="1"/>
      <c r="LSZ173" s="1"/>
      <c r="LTA173" s="1"/>
      <c r="LTB173" s="1"/>
      <c r="LTC173" s="1"/>
      <c r="LTD173" s="1"/>
      <c r="LTE173" s="1"/>
      <c r="LTF173" s="1"/>
      <c r="LTG173" s="1"/>
      <c r="LTH173" s="1"/>
      <c r="LTI173" s="1"/>
      <c r="LTJ173" s="1"/>
      <c r="LTK173" s="1"/>
      <c r="LTL173" s="1"/>
      <c r="LTM173" s="1"/>
      <c r="LTN173" s="1"/>
      <c r="LTO173" s="1"/>
      <c r="LTP173" s="1"/>
      <c r="LTQ173" s="1"/>
      <c r="LTR173" s="1"/>
      <c r="LTS173" s="1"/>
      <c r="LTT173" s="1"/>
      <c r="LTU173" s="1"/>
      <c r="LTV173" s="1"/>
      <c r="LTW173" s="1"/>
      <c r="LTX173" s="1"/>
      <c r="LTY173" s="1"/>
      <c r="LTZ173" s="1"/>
      <c r="LUA173" s="1"/>
      <c r="LUB173" s="1"/>
      <c r="LUC173" s="1"/>
      <c r="LUD173" s="1"/>
      <c r="LUE173" s="1"/>
      <c r="LUF173" s="1"/>
      <c r="LUG173" s="1"/>
      <c r="LUH173" s="1"/>
      <c r="LUI173" s="1"/>
      <c r="LUJ173" s="1"/>
      <c r="LUK173" s="1"/>
      <c r="LUL173" s="1"/>
      <c r="LUM173" s="1"/>
      <c r="LUN173" s="1"/>
      <c r="LUO173" s="1"/>
      <c r="LUP173" s="1"/>
      <c r="LUQ173" s="1"/>
      <c r="LUR173" s="1"/>
      <c r="LUS173" s="1"/>
      <c r="LUT173" s="1"/>
      <c r="LUU173" s="1"/>
      <c r="LUV173" s="1"/>
      <c r="LUW173" s="1"/>
      <c r="LUX173" s="1"/>
      <c r="LUY173" s="1"/>
      <c r="LUZ173" s="1"/>
      <c r="LVA173" s="1"/>
      <c r="LVB173" s="1"/>
      <c r="LVC173" s="1"/>
      <c r="LVD173" s="1"/>
      <c r="LVE173" s="1"/>
      <c r="LVF173" s="1"/>
      <c r="LVG173" s="1"/>
      <c r="LVH173" s="1"/>
      <c r="LVI173" s="1"/>
      <c r="LVJ173" s="1"/>
      <c r="LVK173" s="1"/>
      <c r="LVL173" s="1"/>
      <c r="LVM173" s="1"/>
      <c r="LVN173" s="1"/>
      <c r="LVO173" s="1"/>
      <c r="LVP173" s="1"/>
      <c r="LVQ173" s="1"/>
      <c r="LVR173" s="1"/>
      <c r="LVS173" s="1"/>
      <c r="LVT173" s="1"/>
      <c r="LVU173" s="1"/>
      <c r="LVV173" s="1"/>
      <c r="LVW173" s="1"/>
      <c r="LVX173" s="1"/>
      <c r="LVY173" s="1"/>
      <c r="LVZ173" s="1"/>
      <c r="LWA173" s="1"/>
      <c r="LWB173" s="1"/>
      <c r="LWC173" s="1"/>
      <c r="LWD173" s="1"/>
      <c r="LWE173" s="1"/>
      <c r="LWF173" s="1"/>
      <c r="LWG173" s="1"/>
      <c r="LWH173" s="1"/>
      <c r="LWI173" s="1"/>
      <c r="LWJ173" s="1"/>
      <c r="LWK173" s="1"/>
      <c r="LWL173" s="1"/>
      <c r="LWM173" s="1"/>
      <c r="LWN173" s="1"/>
      <c r="LWO173" s="1"/>
      <c r="LWP173" s="1"/>
      <c r="LWQ173" s="1"/>
      <c r="LWR173" s="1"/>
      <c r="LWS173" s="1"/>
      <c r="LWT173" s="1"/>
      <c r="LWU173" s="1"/>
      <c r="LWV173" s="1"/>
      <c r="LWW173" s="1"/>
      <c r="LWX173" s="1"/>
      <c r="LWY173" s="1"/>
      <c r="LWZ173" s="1"/>
      <c r="LXA173" s="1"/>
      <c r="LXB173" s="1"/>
      <c r="LXC173" s="1"/>
      <c r="LXD173" s="1"/>
      <c r="LXE173" s="1"/>
      <c r="LXF173" s="1"/>
      <c r="LXG173" s="1"/>
      <c r="LXH173" s="1"/>
      <c r="LXI173" s="1"/>
      <c r="LXJ173" s="1"/>
      <c r="LXK173" s="1"/>
      <c r="LXL173" s="1"/>
      <c r="LXM173" s="1"/>
      <c r="LXN173" s="1"/>
      <c r="LXO173" s="1"/>
      <c r="LXP173" s="1"/>
      <c r="LXQ173" s="1"/>
      <c r="LXR173" s="1"/>
      <c r="LXS173" s="1"/>
      <c r="LXT173" s="1"/>
      <c r="LXU173" s="1"/>
      <c r="LXV173" s="1"/>
      <c r="LXW173" s="1"/>
      <c r="LXX173" s="1"/>
      <c r="LXY173" s="1"/>
      <c r="LXZ173" s="1"/>
      <c r="LYA173" s="1"/>
      <c r="LYB173" s="1"/>
      <c r="LYC173" s="1"/>
      <c r="LYD173" s="1"/>
      <c r="LYE173" s="1"/>
      <c r="LYF173" s="1"/>
      <c r="LYG173" s="1"/>
      <c r="LYH173" s="1"/>
      <c r="LYI173" s="1"/>
      <c r="LYJ173" s="1"/>
      <c r="LYK173" s="1"/>
      <c r="LYL173" s="1"/>
      <c r="LYM173" s="1"/>
      <c r="LYN173" s="1"/>
      <c r="LYO173" s="1"/>
      <c r="LYP173" s="1"/>
      <c r="LYQ173" s="1"/>
      <c r="LYR173" s="1"/>
      <c r="LYS173" s="1"/>
      <c r="LYT173" s="1"/>
      <c r="LYU173" s="1"/>
      <c r="LYV173" s="1"/>
      <c r="LYW173" s="1"/>
      <c r="LYX173" s="1"/>
      <c r="LYY173" s="1"/>
      <c r="LYZ173" s="1"/>
      <c r="LZA173" s="1"/>
      <c r="LZB173" s="1"/>
      <c r="LZC173" s="1"/>
      <c r="LZD173" s="1"/>
      <c r="LZE173" s="1"/>
      <c r="LZF173" s="1"/>
      <c r="LZG173" s="1"/>
      <c r="LZH173" s="1"/>
      <c r="LZI173" s="1"/>
      <c r="LZJ173" s="1"/>
      <c r="LZK173" s="1"/>
      <c r="LZL173" s="1"/>
      <c r="LZM173" s="1"/>
      <c r="LZN173" s="1"/>
      <c r="LZO173" s="1"/>
      <c r="LZP173" s="1"/>
      <c r="LZQ173" s="1"/>
      <c r="LZR173" s="1"/>
      <c r="LZS173" s="1"/>
      <c r="LZT173" s="1"/>
      <c r="LZU173" s="1"/>
      <c r="LZV173" s="1"/>
      <c r="LZW173" s="1"/>
      <c r="LZX173" s="1"/>
      <c r="LZY173" s="1"/>
      <c r="LZZ173" s="1"/>
      <c r="MAA173" s="1"/>
      <c r="MAB173" s="1"/>
      <c r="MAC173" s="1"/>
      <c r="MAD173" s="1"/>
      <c r="MAE173" s="1"/>
      <c r="MAF173" s="1"/>
      <c r="MAG173" s="1"/>
      <c r="MAH173" s="1"/>
      <c r="MAI173" s="1"/>
      <c r="MAJ173" s="1"/>
      <c r="MAK173" s="1"/>
      <c r="MAL173" s="1"/>
      <c r="MAM173" s="1"/>
      <c r="MAN173" s="1"/>
      <c r="MAO173" s="1"/>
      <c r="MAP173" s="1"/>
      <c r="MAQ173" s="1"/>
      <c r="MAR173" s="1"/>
      <c r="MAS173" s="1"/>
      <c r="MAT173" s="1"/>
      <c r="MAU173" s="1"/>
      <c r="MAV173" s="1"/>
      <c r="MAW173" s="1"/>
      <c r="MAX173" s="1"/>
      <c r="MAY173" s="1"/>
      <c r="MAZ173" s="1"/>
      <c r="MBA173" s="1"/>
      <c r="MBB173" s="1"/>
      <c r="MBC173" s="1"/>
      <c r="MBD173" s="1"/>
      <c r="MBE173" s="1"/>
      <c r="MBF173" s="1"/>
      <c r="MBG173" s="1"/>
      <c r="MBH173" s="1"/>
      <c r="MBI173" s="1"/>
      <c r="MBJ173" s="1"/>
      <c r="MBK173" s="1"/>
      <c r="MBL173" s="1"/>
      <c r="MBM173" s="1"/>
      <c r="MBN173" s="1"/>
      <c r="MBO173" s="1"/>
      <c r="MBP173" s="1"/>
      <c r="MBQ173" s="1"/>
      <c r="MBR173" s="1"/>
      <c r="MBS173" s="1"/>
      <c r="MBT173" s="1"/>
      <c r="MBU173" s="1"/>
      <c r="MBV173" s="1"/>
      <c r="MBW173" s="1"/>
      <c r="MBX173" s="1"/>
      <c r="MBY173" s="1"/>
      <c r="MBZ173" s="1"/>
      <c r="MCA173" s="1"/>
      <c r="MCB173" s="1"/>
      <c r="MCC173" s="1"/>
      <c r="MCD173" s="1"/>
      <c r="MCE173" s="1"/>
      <c r="MCF173" s="1"/>
      <c r="MCG173" s="1"/>
      <c r="MCH173" s="1"/>
      <c r="MCI173" s="1"/>
      <c r="MCJ173" s="1"/>
      <c r="MCK173" s="1"/>
      <c r="MCL173" s="1"/>
      <c r="MCM173" s="1"/>
      <c r="MCN173" s="1"/>
      <c r="MCO173" s="1"/>
      <c r="MCP173" s="1"/>
      <c r="MCQ173" s="1"/>
      <c r="MCR173" s="1"/>
      <c r="MCS173" s="1"/>
      <c r="MCT173" s="1"/>
      <c r="MCU173" s="1"/>
      <c r="MCV173" s="1"/>
      <c r="MCW173" s="1"/>
      <c r="MCX173" s="1"/>
      <c r="MCY173" s="1"/>
      <c r="MCZ173" s="1"/>
      <c r="MDA173" s="1"/>
      <c r="MDB173" s="1"/>
      <c r="MDC173" s="1"/>
      <c r="MDD173" s="1"/>
      <c r="MDE173" s="1"/>
      <c r="MDF173" s="1"/>
      <c r="MDG173" s="1"/>
      <c r="MDH173" s="1"/>
      <c r="MDI173" s="1"/>
      <c r="MDJ173" s="1"/>
      <c r="MDK173" s="1"/>
      <c r="MDL173" s="1"/>
      <c r="MDM173" s="1"/>
      <c r="MDN173" s="1"/>
      <c r="MDO173" s="1"/>
      <c r="MDP173" s="1"/>
      <c r="MDQ173" s="1"/>
      <c r="MDR173" s="1"/>
      <c r="MDS173" s="1"/>
      <c r="MDT173" s="1"/>
      <c r="MDU173" s="1"/>
      <c r="MDV173" s="1"/>
      <c r="MDW173" s="1"/>
      <c r="MDX173" s="1"/>
      <c r="MDY173" s="1"/>
      <c r="MDZ173" s="1"/>
      <c r="MEA173" s="1"/>
      <c r="MEB173" s="1"/>
      <c r="MEC173" s="1"/>
      <c r="MED173" s="1"/>
      <c r="MEE173" s="1"/>
      <c r="MEF173" s="1"/>
      <c r="MEG173" s="1"/>
      <c r="MEH173" s="1"/>
      <c r="MEI173" s="1"/>
      <c r="MEJ173" s="1"/>
      <c r="MEK173" s="1"/>
      <c r="MEL173" s="1"/>
      <c r="MEM173" s="1"/>
      <c r="MEN173" s="1"/>
      <c r="MEO173" s="1"/>
      <c r="MEP173" s="1"/>
      <c r="MEQ173" s="1"/>
      <c r="MER173" s="1"/>
      <c r="MES173" s="1"/>
      <c r="MET173" s="1"/>
      <c r="MEU173" s="1"/>
      <c r="MEV173" s="1"/>
      <c r="MEW173" s="1"/>
      <c r="MEX173" s="1"/>
      <c r="MEY173" s="1"/>
      <c r="MEZ173" s="1"/>
      <c r="MFA173" s="1"/>
      <c r="MFB173" s="1"/>
      <c r="MFC173" s="1"/>
      <c r="MFD173" s="1"/>
      <c r="MFE173" s="1"/>
      <c r="MFF173" s="1"/>
      <c r="MFG173" s="1"/>
      <c r="MFH173" s="1"/>
      <c r="MFI173" s="1"/>
      <c r="MFJ173" s="1"/>
      <c r="MFK173" s="1"/>
      <c r="MFL173" s="1"/>
      <c r="MFM173" s="1"/>
      <c r="MFN173" s="1"/>
      <c r="MFO173" s="1"/>
      <c r="MFP173" s="1"/>
      <c r="MFQ173" s="1"/>
      <c r="MFR173" s="1"/>
      <c r="MFS173" s="1"/>
      <c r="MFT173" s="1"/>
      <c r="MFU173" s="1"/>
      <c r="MFV173" s="1"/>
      <c r="MFW173" s="1"/>
      <c r="MFX173" s="1"/>
      <c r="MFY173" s="1"/>
      <c r="MFZ173" s="1"/>
      <c r="MGA173" s="1"/>
      <c r="MGB173" s="1"/>
      <c r="MGC173" s="1"/>
      <c r="MGD173" s="1"/>
      <c r="MGE173" s="1"/>
      <c r="MGF173" s="1"/>
      <c r="MGG173" s="1"/>
      <c r="MGH173" s="1"/>
      <c r="MGI173" s="1"/>
      <c r="MGJ173" s="1"/>
      <c r="MGK173" s="1"/>
      <c r="MGL173" s="1"/>
      <c r="MGM173" s="1"/>
      <c r="MGN173" s="1"/>
      <c r="MGO173" s="1"/>
      <c r="MGP173" s="1"/>
      <c r="MGQ173" s="1"/>
      <c r="MGR173" s="1"/>
      <c r="MGS173" s="1"/>
      <c r="MGT173" s="1"/>
      <c r="MGU173" s="1"/>
      <c r="MGV173" s="1"/>
      <c r="MGW173" s="1"/>
      <c r="MGX173" s="1"/>
      <c r="MGY173" s="1"/>
      <c r="MGZ173" s="1"/>
      <c r="MHA173" s="1"/>
      <c r="MHB173" s="1"/>
      <c r="MHC173" s="1"/>
      <c r="MHD173" s="1"/>
      <c r="MHE173" s="1"/>
      <c r="MHF173" s="1"/>
      <c r="MHG173" s="1"/>
      <c r="MHH173" s="1"/>
      <c r="MHI173" s="1"/>
      <c r="MHJ173" s="1"/>
      <c r="MHK173" s="1"/>
      <c r="MHL173" s="1"/>
      <c r="MHM173" s="1"/>
      <c r="MHN173" s="1"/>
      <c r="MHO173" s="1"/>
      <c r="MHP173" s="1"/>
      <c r="MHQ173" s="1"/>
      <c r="MHR173" s="1"/>
      <c r="MHS173" s="1"/>
      <c r="MHT173" s="1"/>
      <c r="MHU173" s="1"/>
      <c r="MHV173" s="1"/>
      <c r="MHW173" s="1"/>
      <c r="MHX173" s="1"/>
      <c r="MHY173" s="1"/>
      <c r="MHZ173" s="1"/>
      <c r="MIA173" s="1"/>
      <c r="MIB173" s="1"/>
      <c r="MIC173" s="1"/>
      <c r="MID173" s="1"/>
      <c r="MIE173" s="1"/>
      <c r="MIF173" s="1"/>
      <c r="MIG173" s="1"/>
      <c r="MIH173" s="1"/>
      <c r="MII173" s="1"/>
      <c r="MIJ173" s="1"/>
      <c r="MIK173" s="1"/>
      <c r="MIL173" s="1"/>
      <c r="MIM173" s="1"/>
      <c r="MIN173" s="1"/>
      <c r="MIO173" s="1"/>
      <c r="MIP173" s="1"/>
      <c r="MIQ173" s="1"/>
      <c r="MIR173" s="1"/>
      <c r="MIS173" s="1"/>
      <c r="MIT173" s="1"/>
      <c r="MIU173" s="1"/>
      <c r="MIV173" s="1"/>
      <c r="MIW173" s="1"/>
      <c r="MIX173" s="1"/>
      <c r="MIY173" s="1"/>
      <c r="MIZ173" s="1"/>
      <c r="MJA173" s="1"/>
      <c r="MJB173" s="1"/>
      <c r="MJC173" s="1"/>
      <c r="MJD173" s="1"/>
      <c r="MJE173" s="1"/>
      <c r="MJF173" s="1"/>
      <c r="MJG173" s="1"/>
      <c r="MJH173" s="1"/>
      <c r="MJI173" s="1"/>
      <c r="MJJ173" s="1"/>
      <c r="MJK173" s="1"/>
      <c r="MJL173" s="1"/>
      <c r="MJM173" s="1"/>
      <c r="MJN173" s="1"/>
      <c r="MJO173" s="1"/>
      <c r="MJP173" s="1"/>
      <c r="MJQ173" s="1"/>
      <c r="MJR173" s="1"/>
      <c r="MJS173" s="1"/>
      <c r="MJT173" s="1"/>
      <c r="MJU173" s="1"/>
      <c r="MJV173" s="1"/>
      <c r="MJW173" s="1"/>
      <c r="MJX173" s="1"/>
      <c r="MJY173" s="1"/>
      <c r="MJZ173" s="1"/>
      <c r="MKA173" s="1"/>
      <c r="MKB173" s="1"/>
      <c r="MKC173" s="1"/>
      <c r="MKD173" s="1"/>
      <c r="MKE173" s="1"/>
      <c r="MKF173" s="1"/>
      <c r="MKG173" s="1"/>
      <c r="MKH173" s="1"/>
      <c r="MKI173" s="1"/>
      <c r="MKJ173" s="1"/>
      <c r="MKK173" s="1"/>
      <c r="MKL173" s="1"/>
      <c r="MKM173" s="1"/>
      <c r="MKN173" s="1"/>
      <c r="MKO173" s="1"/>
      <c r="MKP173" s="1"/>
      <c r="MKQ173" s="1"/>
      <c r="MKR173" s="1"/>
      <c r="MKS173" s="1"/>
      <c r="MKT173" s="1"/>
      <c r="MKU173" s="1"/>
      <c r="MKV173" s="1"/>
      <c r="MKW173" s="1"/>
      <c r="MKX173" s="1"/>
      <c r="MKY173" s="1"/>
      <c r="MKZ173" s="1"/>
      <c r="MLA173" s="1"/>
      <c r="MLB173" s="1"/>
      <c r="MLC173" s="1"/>
      <c r="MLD173" s="1"/>
      <c r="MLE173" s="1"/>
      <c r="MLF173" s="1"/>
      <c r="MLG173" s="1"/>
      <c r="MLH173" s="1"/>
      <c r="MLI173" s="1"/>
      <c r="MLJ173" s="1"/>
      <c r="MLK173" s="1"/>
      <c r="MLL173" s="1"/>
      <c r="MLM173" s="1"/>
      <c r="MLN173" s="1"/>
      <c r="MLO173" s="1"/>
      <c r="MLP173" s="1"/>
      <c r="MLQ173" s="1"/>
      <c r="MLR173" s="1"/>
      <c r="MLS173" s="1"/>
      <c r="MLT173" s="1"/>
      <c r="MLU173" s="1"/>
      <c r="MLV173" s="1"/>
      <c r="MLW173" s="1"/>
      <c r="MLX173" s="1"/>
      <c r="MLY173" s="1"/>
      <c r="MLZ173" s="1"/>
      <c r="MMA173" s="1"/>
      <c r="MMB173" s="1"/>
      <c r="MMC173" s="1"/>
      <c r="MMD173" s="1"/>
      <c r="MME173" s="1"/>
      <c r="MMF173" s="1"/>
      <c r="MMG173" s="1"/>
      <c r="MMH173" s="1"/>
      <c r="MMI173" s="1"/>
      <c r="MMJ173" s="1"/>
      <c r="MMK173" s="1"/>
      <c r="MML173" s="1"/>
      <c r="MMM173" s="1"/>
      <c r="MMN173" s="1"/>
      <c r="MMO173" s="1"/>
      <c r="MMP173" s="1"/>
      <c r="MMQ173" s="1"/>
      <c r="MMR173" s="1"/>
      <c r="MMS173" s="1"/>
      <c r="MMT173" s="1"/>
      <c r="MMU173" s="1"/>
      <c r="MMV173" s="1"/>
      <c r="MMW173" s="1"/>
      <c r="MMX173" s="1"/>
      <c r="MMY173" s="1"/>
      <c r="MMZ173" s="1"/>
      <c r="MNA173" s="1"/>
      <c r="MNB173" s="1"/>
      <c r="MNC173" s="1"/>
      <c r="MND173" s="1"/>
      <c r="MNE173" s="1"/>
      <c r="MNF173" s="1"/>
      <c r="MNG173" s="1"/>
      <c r="MNH173" s="1"/>
      <c r="MNI173" s="1"/>
      <c r="MNJ173" s="1"/>
      <c r="MNK173" s="1"/>
      <c r="MNL173" s="1"/>
      <c r="MNM173" s="1"/>
      <c r="MNN173" s="1"/>
      <c r="MNO173" s="1"/>
      <c r="MNP173" s="1"/>
      <c r="MNQ173" s="1"/>
      <c r="MNR173" s="1"/>
      <c r="MNS173" s="1"/>
      <c r="MNT173" s="1"/>
      <c r="MNU173" s="1"/>
      <c r="MNV173" s="1"/>
      <c r="MNW173" s="1"/>
      <c r="MNX173" s="1"/>
      <c r="MNY173" s="1"/>
      <c r="MNZ173" s="1"/>
      <c r="MOA173" s="1"/>
      <c r="MOB173" s="1"/>
      <c r="MOC173" s="1"/>
      <c r="MOD173" s="1"/>
      <c r="MOE173" s="1"/>
      <c r="MOF173" s="1"/>
      <c r="MOG173" s="1"/>
      <c r="MOH173" s="1"/>
      <c r="MOI173" s="1"/>
      <c r="MOJ173" s="1"/>
      <c r="MOK173" s="1"/>
      <c r="MOL173" s="1"/>
      <c r="MOM173" s="1"/>
      <c r="MON173" s="1"/>
      <c r="MOO173" s="1"/>
      <c r="MOP173" s="1"/>
      <c r="MOQ173" s="1"/>
      <c r="MOR173" s="1"/>
      <c r="MOS173" s="1"/>
      <c r="MOT173" s="1"/>
      <c r="MOU173" s="1"/>
      <c r="MOV173" s="1"/>
      <c r="MOW173" s="1"/>
      <c r="MOX173" s="1"/>
      <c r="MOY173" s="1"/>
      <c r="MOZ173" s="1"/>
      <c r="MPA173" s="1"/>
      <c r="MPB173" s="1"/>
      <c r="MPC173" s="1"/>
      <c r="MPD173" s="1"/>
      <c r="MPE173" s="1"/>
      <c r="MPF173" s="1"/>
      <c r="MPG173" s="1"/>
      <c r="MPH173" s="1"/>
      <c r="MPI173" s="1"/>
      <c r="MPJ173" s="1"/>
      <c r="MPK173" s="1"/>
      <c r="MPL173" s="1"/>
      <c r="MPM173" s="1"/>
      <c r="MPN173" s="1"/>
      <c r="MPO173" s="1"/>
      <c r="MPP173" s="1"/>
      <c r="MPQ173" s="1"/>
      <c r="MPR173" s="1"/>
      <c r="MPS173" s="1"/>
      <c r="MPT173" s="1"/>
      <c r="MPU173" s="1"/>
      <c r="MPV173" s="1"/>
      <c r="MPW173" s="1"/>
      <c r="MPX173" s="1"/>
      <c r="MPY173" s="1"/>
      <c r="MPZ173" s="1"/>
      <c r="MQA173" s="1"/>
      <c r="MQB173" s="1"/>
      <c r="MQC173" s="1"/>
      <c r="MQD173" s="1"/>
      <c r="MQE173" s="1"/>
      <c r="MQF173" s="1"/>
      <c r="MQG173" s="1"/>
      <c r="MQH173" s="1"/>
      <c r="MQI173" s="1"/>
      <c r="MQJ173" s="1"/>
      <c r="MQK173" s="1"/>
      <c r="MQL173" s="1"/>
      <c r="MQM173" s="1"/>
      <c r="MQN173" s="1"/>
      <c r="MQO173" s="1"/>
      <c r="MQP173" s="1"/>
      <c r="MQQ173" s="1"/>
      <c r="MQR173" s="1"/>
      <c r="MQS173" s="1"/>
      <c r="MQT173" s="1"/>
      <c r="MQU173" s="1"/>
      <c r="MQV173" s="1"/>
      <c r="MQW173" s="1"/>
      <c r="MQX173" s="1"/>
      <c r="MQY173" s="1"/>
      <c r="MQZ173" s="1"/>
      <c r="MRA173" s="1"/>
      <c r="MRB173" s="1"/>
      <c r="MRC173" s="1"/>
      <c r="MRD173" s="1"/>
      <c r="MRE173" s="1"/>
      <c r="MRF173" s="1"/>
      <c r="MRG173" s="1"/>
      <c r="MRH173" s="1"/>
      <c r="MRI173" s="1"/>
      <c r="MRJ173" s="1"/>
      <c r="MRK173" s="1"/>
      <c r="MRL173" s="1"/>
      <c r="MRM173" s="1"/>
      <c r="MRN173" s="1"/>
      <c r="MRO173" s="1"/>
      <c r="MRP173" s="1"/>
      <c r="MRQ173" s="1"/>
      <c r="MRR173" s="1"/>
      <c r="MRS173" s="1"/>
      <c r="MRT173" s="1"/>
      <c r="MRU173" s="1"/>
      <c r="MRV173" s="1"/>
      <c r="MRW173" s="1"/>
      <c r="MRX173" s="1"/>
      <c r="MRY173" s="1"/>
      <c r="MRZ173" s="1"/>
      <c r="MSA173" s="1"/>
      <c r="MSB173" s="1"/>
      <c r="MSC173" s="1"/>
      <c r="MSD173" s="1"/>
      <c r="MSE173" s="1"/>
      <c r="MSF173" s="1"/>
      <c r="MSG173" s="1"/>
      <c r="MSH173" s="1"/>
      <c r="MSI173" s="1"/>
      <c r="MSJ173" s="1"/>
      <c r="MSK173" s="1"/>
      <c r="MSL173" s="1"/>
      <c r="MSM173" s="1"/>
      <c r="MSN173" s="1"/>
      <c r="MSO173" s="1"/>
      <c r="MSP173" s="1"/>
      <c r="MSQ173" s="1"/>
      <c r="MSR173" s="1"/>
      <c r="MSS173" s="1"/>
      <c r="MST173" s="1"/>
      <c r="MSU173" s="1"/>
      <c r="MSV173" s="1"/>
      <c r="MSW173" s="1"/>
      <c r="MSX173" s="1"/>
      <c r="MSY173" s="1"/>
      <c r="MSZ173" s="1"/>
      <c r="MTA173" s="1"/>
      <c r="MTB173" s="1"/>
      <c r="MTC173" s="1"/>
      <c r="MTD173" s="1"/>
      <c r="MTE173" s="1"/>
      <c r="MTF173" s="1"/>
      <c r="MTG173" s="1"/>
      <c r="MTH173" s="1"/>
      <c r="MTI173" s="1"/>
      <c r="MTJ173" s="1"/>
      <c r="MTK173" s="1"/>
      <c r="MTL173" s="1"/>
      <c r="MTM173" s="1"/>
      <c r="MTN173" s="1"/>
      <c r="MTO173" s="1"/>
      <c r="MTP173" s="1"/>
      <c r="MTQ173" s="1"/>
      <c r="MTR173" s="1"/>
      <c r="MTS173" s="1"/>
      <c r="MTT173" s="1"/>
      <c r="MTU173" s="1"/>
      <c r="MTV173" s="1"/>
      <c r="MTW173" s="1"/>
      <c r="MTX173" s="1"/>
      <c r="MTY173" s="1"/>
      <c r="MTZ173" s="1"/>
      <c r="MUA173" s="1"/>
      <c r="MUB173" s="1"/>
      <c r="MUC173" s="1"/>
      <c r="MUD173" s="1"/>
      <c r="MUE173" s="1"/>
      <c r="MUF173" s="1"/>
      <c r="MUG173" s="1"/>
      <c r="MUH173" s="1"/>
      <c r="MUI173" s="1"/>
      <c r="MUJ173" s="1"/>
      <c r="MUK173" s="1"/>
      <c r="MUL173" s="1"/>
      <c r="MUM173" s="1"/>
      <c r="MUN173" s="1"/>
      <c r="MUO173" s="1"/>
      <c r="MUP173" s="1"/>
      <c r="MUQ173" s="1"/>
      <c r="MUR173" s="1"/>
      <c r="MUS173" s="1"/>
      <c r="MUT173" s="1"/>
      <c r="MUU173" s="1"/>
      <c r="MUV173" s="1"/>
      <c r="MUW173" s="1"/>
      <c r="MUX173" s="1"/>
      <c r="MUY173" s="1"/>
      <c r="MUZ173" s="1"/>
      <c r="MVA173" s="1"/>
      <c r="MVB173" s="1"/>
      <c r="MVC173" s="1"/>
      <c r="MVD173" s="1"/>
      <c r="MVE173" s="1"/>
      <c r="MVF173" s="1"/>
      <c r="MVG173" s="1"/>
      <c r="MVH173" s="1"/>
      <c r="MVI173" s="1"/>
      <c r="MVJ173" s="1"/>
      <c r="MVK173" s="1"/>
      <c r="MVL173" s="1"/>
      <c r="MVM173" s="1"/>
      <c r="MVN173" s="1"/>
      <c r="MVO173" s="1"/>
      <c r="MVP173" s="1"/>
      <c r="MVQ173" s="1"/>
      <c r="MVR173" s="1"/>
      <c r="MVS173" s="1"/>
      <c r="MVT173" s="1"/>
      <c r="MVU173" s="1"/>
      <c r="MVV173" s="1"/>
      <c r="MVW173" s="1"/>
      <c r="MVX173" s="1"/>
      <c r="MVY173" s="1"/>
      <c r="MVZ173" s="1"/>
      <c r="MWA173" s="1"/>
      <c r="MWB173" s="1"/>
      <c r="MWC173" s="1"/>
      <c r="MWD173" s="1"/>
      <c r="MWE173" s="1"/>
      <c r="MWF173" s="1"/>
      <c r="MWG173" s="1"/>
      <c r="MWH173" s="1"/>
      <c r="MWI173" s="1"/>
      <c r="MWJ173" s="1"/>
      <c r="MWK173" s="1"/>
      <c r="MWL173" s="1"/>
      <c r="MWM173" s="1"/>
      <c r="MWN173" s="1"/>
      <c r="MWO173" s="1"/>
      <c r="MWP173" s="1"/>
      <c r="MWQ173" s="1"/>
      <c r="MWR173" s="1"/>
      <c r="MWS173" s="1"/>
      <c r="MWT173" s="1"/>
      <c r="MWU173" s="1"/>
      <c r="MWV173" s="1"/>
      <c r="MWW173" s="1"/>
      <c r="MWX173" s="1"/>
      <c r="MWY173" s="1"/>
      <c r="MWZ173" s="1"/>
      <c r="MXA173" s="1"/>
      <c r="MXB173" s="1"/>
      <c r="MXC173" s="1"/>
      <c r="MXD173" s="1"/>
      <c r="MXE173" s="1"/>
      <c r="MXF173" s="1"/>
      <c r="MXG173" s="1"/>
      <c r="MXH173" s="1"/>
      <c r="MXI173" s="1"/>
      <c r="MXJ173" s="1"/>
      <c r="MXK173" s="1"/>
      <c r="MXL173" s="1"/>
      <c r="MXM173" s="1"/>
      <c r="MXN173" s="1"/>
      <c r="MXO173" s="1"/>
      <c r="MXP173" s="1"/>
      <c r="MXQ173" s="1"/>
      <c r="MXR173" s="1"/>
      <c r="MXS173" s="1"/>
      <c r="MXT173" s="1"/>
      <c r="MXU173" s="1"/>
      <c r="MXV173" s="1"/>
      <c r="MXW173" s="1"/>
      <c r="MXX173" s="1"/>
      <c r="MXY173" s="1"/>
      <c r="MXZ173" s="1"/>
      <c r="MYA173" s="1"/>
      <c r="MYB173" s="1"/>
      <c r="MYC173" s="1"/>
      <c r="MYD173" s="1"/>
      <c r="MYE173" s="1"/>
      <c r="MYF173" s="1"/>
      <c r="MYG173" s="1"/>
      <c r="MYH173" s="1"/>
      <c r="MYI173" s="1"/>
      <c r="MYJ173" s="1"/>
      <c r="MYK173" s="1"/>
      <c r="MYL173" s="1"/>
      <c r="MYM173" s="1"/>
      <c r="MYN173" s="1"/>
      <c r="MYO173" s="1"/>
      <c r="MYP173" s="1"/>
      <c r="MYQ173" s="1"/>
      <c r="MYR173" s="1"/>
      <c r="MYS173" s="1"/>
      <c r="MYT173" s="1"/>
      <c r="MYU173" s="1"/>
      <c r="MYV173" s="1"/>
      <c r="MYW173" s="1"/>
      <c r="MYX173" s="1"/>
      <c r="MYY173" s="1"/>
      <c r="MYZ173" s="1"/>
      <c r="MZA173" s="1"/>
      <c r="MZB173" s="1"/>
      <c r="MZC173" s="1"/>
      <c r="MZD173" s="1"/>
      <c r="MZE173" s="1"/>
      <c r="MZF173" s="1"/>
      <c r="MZG173" s="1"/>
      <c r="MZH173" s="1"/>
      <c r="MZI173" s="1"/>
      <c r="MZJ173" s="1"/>
      <c r="MZK173" s="1"/>
      <c r="MZL173" s="1"/>
      <c r="MZM173" s="1"/>
      <c r="MZN173" s="1"/>
      <c r="MZO173" s="1"/>
      <c r="MZP173" s="1"/>
      <c r="MZQ173" s="1"/>
      <c r="MZR173" s="1"/>
      <c r="MZS173" s="1"/>
      <c r="MZT173" s="1"/>
      <c r="MZU173" s="1"/>
      <c r="MZV173" s="1"/>
      <c r="MZW173" s="1"/>
      <c r="MZX173" s="1"/>
      <c r="MZY173" s="1"/>
      <c r="MZZ173" s="1"/>
      <c r="NAA173" s="1"/>
      <c r="NAB173" s="1"/>
      <c r="NAC173" s="1"/>
      <c r="NAD173" s="1"/>
      <c r="NAE173" s="1"/>
      <c r="NAF173" s="1"/>
      <c r="NAG173" s="1"/>
      <c r="NAH173" s="1"/>
      <c r="NAI173" s="1"/>
      <c r="NAJ173" s="1"/>
      <c r="NAK173" s="1"/>
      <c r="NAL173" s="1"/>
      <c r="NAM173" s="1"/>
      <c r="NAN173" s="1"/>
      <c r="NAO173" s="1"/>
      <c r="NAP173" s="1"/>
      <c r="NAQ173" s="1"/>
      <c r="NAR173" s="1"/>
      <c r="NAS173" s="1"/>
      <c r="NAT173" s="1"/>
      <c r="NAU173" s="1"/>
      <c r="NAV173" s="1"/>
      <c r="NAW173" s="1"/>
      <c r="NAX173" s="1"/>
      <c r="NAY173" s="1"/>
      <c r="NAZ173" s="1"/>
      <c r="NBA173" s="1"/>
      <c r="NBB173" s="1"/>
      <c r="NBC173" s="1"/>
      <c r="NBD173" s="1"/>
      <c r="NBE173" s="1"/>
      <c r="NBF173" s="1"/>
      <c r="NBG173" s="1"/>
      <c r="NBH173" s="1"/>
      <c r="NBI173" s="1"/>
      <c r="NBJ173" s="1"/>
      <c r="NBK173" s="1"/>
      <c r="NBL173" s="1"/>
      <c r="NBM173" s="1"/>
      <c r="NBN173" s="1"/>
      <c r="NBO173" s="1"/>
      <c r="NBP173" s="1"/>
      <c r="NBQ173" s="1"/>
      <c r="NBR173" s="1"/>
      <c r="NBS173" s="1"/>
      <c r="NBT173" s="1"/>
      <c r="NBU173" s="1"/>
      <c r="NBV173" s="1"/>
      <c r="NBW173" s="1"/>
      <c r="NBX173" s="1"/>
      <c r="NBY173" s="1"/>
      <c r="NBZ173" s="1"/>
      <c r="NCA173" s="1"/>
      <c r="NCB173" s="1"/>
      <c r="NCC173" s="1"/>
      <c r="NCD173" s="1"/>
      <c r="NCE173" s="1"/>
      <c r="NCF173" s="1"/>
      <c r="NCG173" s="1"/>
      <c r="NCH173" s="1"/>
      <c r="NCI173" s="1"/>
      <c r="NCJ173" s="1"/>
      <c r="NCK173" s="1"/>
      <c r="NCL173" s="1"/>
      <c r="NCM173" s="1"/>
      <c r="NCN173" s="1"/>
      <c r="NCO173" s="1"/>
      <c r="NCP173" s="1"/>
      <c r="NCQ173" s="1"/>
      <c r="NCR173" s="1"/>
      <c r="NCS173" s="1"/>
      <c r="NCT173" s="1"/>
      <c r="NCU173" s="1"/>
      <c r="NCV173" s="1"/>
      <c r="NCW173" s="1"/>
      <c r="NCX173" s="1"/>
      <c r="NCY173" s="1"/>
      <c r="NCZ173" s="1"/>
      <c r="NDA173" s="1"/>
      <c r="NDB173" s="1"/>
      <c r="NDC173" s="1"/>
      <c r="NDD173" s="1"/>
      <c r="NDE173" s="1"/>
      <c r="NDF173" s="1"/>
      <c r="NDG173" s="1"/>
      <c r="NDH173" s="1"/>
      <c r="NDI173" s="1"/>
      <c r="NDJ173" s="1"/>
      <c r="NDK173" s="1"/>
      <c r="NDL173" s="1"/>
      <c r="NDM173" s="1"/>
      <c r="NDN173" s="1"/>
      <c r="NDO173" s="1"/>
      <c r="NDP173" s="1"/>
      <c r="NDQ173" s="1"/>
      <c r="NDR173" s="1"/>
      <c r="NDS173" s="1"/>
      <c r="NDT173" s="1"/>
      <c r="NDU173" s="1"/>
      <c r="NDV173" s="1"/>
      <c r="NDW173" s="1"/>
      <c r="NDX173" s="1"/>
      <c r="NDY173" s="1"/>
      <c r="NDZ173" s="1"/>
      <c r="NEA173" s="1"/>
      <c r="NEB173" s="1"/>
      <c r="NEC173" s="1"/>
      <c r="NED173" s="1"/>
      <c r="NEE173" s="1"/>
      <c r="NEF173" s="1"/>
      <c r="NEG173" s="1"/>
      <c r="NEH173" s="1"/>
      <c r="NEI173" s="1"/>
      <c r="NEJ173" s="1"/>
      <c r="NEK173" s="1"/>
      <c r="NEL173" s="1"/>
      <c r="NEM173" s="1"/>
      <c r="NEN173" s="1"/>
      <c r="NEO173" s="1"/>
      <c r="NEP173" s="1"/>
      <c r="NEQ173" s="1"/>
      <c r="NER173" s="1"/>
      <c r="NES173" s="1"/>
      <c r="NET173" s="1"/>
      <c r="NEU173" s="1"/>
      <c r="NEV173" s="1"/>
      <c r="NEW173" s="1"/>
      <c r="NEX173" s="1"/>
      <c r="NEY173" s="1"/>
      <c r="NEZ173" s="1"/>
      <c r="NFA173" s="1"/>
      <c r="NFB173" s="1"/>
      <c r="NFC173" s="1"/>
      <c r="NFD173" s="1"/>
      <c r="NFE173" s="1"/>
      <c r="NFF173" s="1"/>
      <c r="NFG173" s="1"/>
      <c r="NFH173" s="1"/>
      <c r="NFI173" s="1"/>
      <c r="NFJ173" s="1"/>
      <c r="NFK173" s="1"/>
      <c r="NFL173" s="1"/>
      <c r="NFM173" s="1"/>
      <c r="NFN173" s="1"/>
      <c r="NFO173" s="1"/>
      <c r="NFP173" s="1"/>
      <c r="NFQ173" s="1"/>
      <c r="NFR173" s="1"/>
      <c r="NFS173" s="1"/>
      <c r="NFT173" s="1"/>
      <c r="NFU173" s="1"/>
      <c r="NFV173" s="1"/>
      <c r="NFW173" s="1"/>
      <c r="NFX173" s="1"/>
      <c r="NFY173" s="1"/>
      <c r="NFZ173" s="1"/>
      <c r="NGA173" s="1"/>
      <c r="NGB173" s="1"/>
      <c r="NGC173" s="1"/>
      <c r="NGD173" s="1"/>
      <c r="NGE173" s="1"/>
      <c r="NGF173" s="1"/>
      <c r="NGG173" s="1"/>
      <c r="NGH173" s="1"/>
      <c r="NGI173" s="1"/>
      <c r="NGJ173" s="1"/>
      <c r="NGK173" s="1"/>
      <c r="NGL173" s="1"/>
      <c r="NGM173" s="1"/>
      <c r="NGN173" s="1"/>
      <c r="NGO173" s="1"/>
      <c r="NGP173" s="1"/>
      <c r="NGQ173" s="1"/>
      <c r="NGR173" s="1"/>
      <c r="NGS173" s="1"/>
      <c r="NGT173" s="1"/>
      <c r="NGU173" s="1"/>
      <c r="NGV173" s="1"/>
      <c r="NGW173" s="1"/>
      <c r="NGX173" s="1"/>
      <c r="NGY173" s="1"/>
      <c r="NGZ173" s="1"/>
      <c r="NHA173" s="1"/>
      <c r="NHB173" s="1"/>
      <c r="NHC173" s="1"/>
      <c r="NHD173" s="1"/>
      <c r="NHE173" s="1"/>
      <c r="NHF173" s="1"/>
      <c r="NHG173" s="1"/>
      <c r="NHH173" s="1"/>
      <c r="NHI173" s="1"/>
      <c r="NHJ173" s="1"/>
      <c r="NHK173" s="1"/>
      <c r="NHL173" s="1"/>
      <c r="NHM173" s="1"/>
      <c r="NHN173" s="1"/>
      <c r="NHO173" s="1"/>
      <c r="NHP173" s="1"/>
      <c r="NHQ173" s="1"/>
      <c r="NHR173" s="1"/>
      <c r="NHS173" s="1"/>
      <c r="NHT173" s="1"/>
      <c r="NHU173" s="1"/>
      <c r="NHV173" s="1"/>
      <c r="NHW173" s="1"/>
      <c r="NHX173" s="1"/>
      <c r="NHY173" s="1"/>
      <c r="NHZ173" s="1"/>
      <c r="NIA173" s="1"/>
      <c r="NIB173" s="1"/>
      <c r="NIC173" s="1"/>
      <c r="NID173" s="1"/>
      <c r="NIE173" s="1"/>
      <c r="NIF173" s="1"/>
      <c r="NIG173" s="1"/>
      <c r="NIH173" s="1"/>
      <c r="NII173" s="1"/>
      <c r="NIJ173" s="1"/>
      <c r="NIK173" s="1"/>
      <c r="NIL173" s="1"/>
      <c r="NIM173" s="1"/>
      <c r="NIN173" s="1"/>
      <c r="NIO173" s="1"/>
      <c r="NIP173" s="1"/>
      <c r="NIQ173" s="1"/>
      <c r="NIR173" s="1"/>
      <c r="NIS173" s="1"/>
      <c r="NIT173" s="1"/>
      <c r="NIU173" s="1"/>
      <c r="NIV173" s="1"/>
      <c r="NIW173" s="1"/>
      <c r="NIX173" s="1"/>
      <c r="NIY173" s="1"/>
      <c r="NIZ173" s="1"/>
      <c r="NJA173" s="1"/>
      <c r="NJB173" s="1"/>
      <c r="NJC173" s="1"/>
      <c r="NJD173" s="1"/>
      <c r="NJE173" s="1"/>
      <c r="NJF173" s="1"/>
      <c r="NJG173" s="1"/>
      <c r="NJH173" s="1"/>
      <c r="NJI173" s="1"/>
      <c r="NJJ173" s="1"/>
      <c r="NJK173" s="1"/>
      <c r="NJL173" s="1"/>
      <c r="NJM173" s="1"/>
      <c r="NJN173" s="1"/>
      <c r="NJO173" s="1"/>
      <c r="NJP173" s="1"/>
      <c r="NJQ173" s="1"/>
      <c r="NJR173" s="1"/>
      <c r="NJS173" s="1"/>
      <c r="NJT173" s="1"/>
      <c r="NJU173" s="1"/>
      <c r="NJV173" s="1"/>
      <c r="NJW173" s="1"/>
      <c r="NJX173" s="1"/>
      <c r="NJY173" s="1"/>
      <c r="NJZ173" s="1"/>
      <c r="NKA173" s="1"/>
      <c r="NKB173" s="1"/>
      <c r="NKC173" s="1"/>
      <c r="NKD173" s="1"/>
      <c r="NKE173" s="1"/>
      <c r="NKF173" s="1"/>
      <c r="NKG173" s="1"/>
      <c r="NKH173" s="1"/>
      <c r="NKI173" s="1"/>
      <c r="NKJ173" s="1"/>
      <c r="NKK173" s="1"/>
      <c r="NKL173" s="1"/>
      <c r="NKM173" s="1"/>
      <c r="NKN173" s="1"/>
      <c r="NKO173" s="1"/>
      <c r="NKP173" s="1"/>
      <c r="NKQ173" s="1"/>
      <c r="NKR173" s="1"/>
      <c r="NKS173" s="1"/>
      <c r="NKT173" s="1"/>
      <c r="NKU173" s="1"/>
      <c r="NKV173" s="1"/>
      <c r="NKW173" s="1"/>
      <c r="NKX173" s="1"/>
      <c r="NKY173" s="1"/>
      <c r="NKZ173" s="1"/>
      <c r="NLA173" s="1"/>
      <c r="NLB173" s="1"/>
      <c r="NLC173" s="1"/>
      <c r="NLD173" s="1"/>
      <c r="NLE173" s="1"/>
      <c r="NLF173" s="1"/>
      <c r="NLG173" s="1"/>
      <c r="NLH173" s="1"/>
      <c r="NLI173" s="1"/>
      <c r="NLJ173" s="1"/>
      <c r="NLK173" s="1"/>
      <c r="NLL173" s="1"/>
      <c r="NLM173" s="1"/>
      <c r="NLN173" s="1"/>
      <c r="NLO173" s="1"/>
      <c r="NLP173" s="1"/>
      <c r="NLQ173" s="1"/>
      <c r="NLR173" s="1"/>
      <c r="NLS173" s="1"/>
      <c r="NLT173" s="1"/>
      <c r="NLU173" s="1"/>
      <c r="NLV173" s="1"/>
      <c r="NLW173" s="1"/>
      <c r="NLX173" s="1"/>
      <c r="NLY173" s="1"/>
      <c r="NLZ173" s="1"/>
      <c r="NMA173" s="1"/>
      <c r="NMB173" s="1"/>
      <c r="NMC173" s="1"/>
      <c r="NMD173" s="1"/>
      <c r="NME173" s="1"/>
      <c r="NMF173" s="1"/>
      <c r="NMG173" s="1"/>
      <c r="NMH173" s="1"/>
      <c r="NMI173" s="1"/>
      <c r="NMJ173" s="1"/>
      <c r="NMK173" s="1"/>
      <c r="NML173" s="1"/>
      <c r="NMM173" s="1"/>
      <c r="NMN173" s="1"/>
      <c r="NMO173" s="1"/>
      <c r="NMP173" s="1"/>
      <c r="NMQ173" s="1"/>
      <c r="NMR173" s="1"/>
      <c r="NMS173" s="1"/>
      <c r="NMT173" s="1"/>
      <c r="NMU173" s="1"/>
      <c r="NMV173" s="1"/>
      <c r="NMW173" s="1"/>
      <c r="NMX173" s="1"/>
      <c r="NMY173" s="1"/>
      <c r="NMZ173" s="1"/>
      <c r="NNA173" s="1"/>
      <c r="NNB173" s="1"/>
      <c r="NNC173" s="1"/>
      <c r="NND173" s="1"/>
      <c r="NNE173" s="1"/>
      <c r="NNF173" s="1"/>
      <c r="NNG173" s="1"/>
      <c r="NNH173" s="1"/>
      <c r="NNI173" s="1"/>
      <c r="NNJ173" s="1"/>
      <c r="NNK173" s="1"/>
      <c r="NNL173" s="1"/>
      <c r="NNM173" s="1"/>
      <c r="NNN173" s="1"/>
      <c r="NNO173" s="1"/>
      <c r="NNP173" s="1"/>
      <c r="NNQ173" s="1"/>
      <c r="NNR173" s="1"/>
      <c r="NNS173" s="1"/>
      <c r="NNT173" s="1"/>
      <c r="NNU173" s="1"/>
      <c r="NNV173" s="1"/>
      <c r="NNW173" s="1"/>
      <c r="NNX173" s="1"/>
      <c r="NNY173" s="1"/>
      <c r="NNZ173" s="1"/>
      <c r="NOA173" s="1"/>
      <c r="NOB173" s="1"/>
      <c r="NOC173" s="1"/>
      <c r="NOD173" s="1"/>
      <c r="NOE173" s="1"/>
      <c r="NOF173" s="1"/>
      <c r="NOG173" s="1"/>
      <c r="NOH173" s="1"/>
      <c r="NOI173" s="1"/>
      <c r="NOJ173" s="1"/>
      <c r="NOK173" s="1"/>
      <c r="NOL173" s="1"/>
      <c r="NOM173" s="1"/>
      <c r="NON173" s="1"/>
      <c r="NOO173" s="1"/>
      <c r="NOP173" s="1"/>
      <c r="NOQ173" s="1"/>
      <c r="NOR173" s="1"/>
      <c r="NOS173" s="1"/>
      <c r="NOT173" s="1"/>
      <c r="NOU173" s="1"/>
      <c r="NOV173" s="1"/>
      <c r="NOW173" s="1"/>
      <c r="NOX173" s="1"/>
      <c r="NOY173" s="1"/>
      <c r="NOZ173" s="1"/>
      <c r="NPA173" s="1"/>
      <c r="NPB173" s="1"/>
      <c r="NPC173" s="1"/>
      <c r="NPD173" s="1"/>
      <c r="NPE173" s="1"/>
      <c r="NPF173" s="1"/>
      <c r="NPG173" s="1"/>
      <c r="NPH173" s="1"/>
      <c r="NPI173" s="1"/>
      <c r="NPJ173" s="1"/>
      <c r="NPK173" s="1"/>
      <c r="NPL173" s="1"/>
      <c r="NPM173" s="1"/>
      <c r="NPN173" s="1"/>
      <c r="NPO173" s="1"/>
      <c r="NPP173" s="1"/>
      <c r="NPQ173" s="1"/>
      <c r="NPR173" s="1"/>
      <c r="NPS173" s="1"/>
      <c r="NPT173" s="1"/>
      <c r="NPU173" s="1"/>
      <c r="NPV173" s="1"/>
      <c r="NPW173" s="1"/>
      <c r="NPX173" s="1"/>
      <c r="NPY173" s="1"/>
      <c r="NPZ173" s="1"/>
      <c r="NQA173" s="1"/>
      <c r="NQB173" s="1"/>
      <c r="NQC173" s="1"/>
      <c r="NQD173" s="1"/>
      <c r="NQE173" s="1"/>
      <c r="NQF173" s="1"/>
      <c r="NQG173" s="1"/>
      <c r="NQH173" s="1"/>
      <c r="NQI173" s="1"/>
      <c r="NQJ173" s="1"/>
      <c r="NQK173" s="1"/>
      <c r="NQL173" s="1"/>
      <c r="NQM173" s="1"/>
      <c r="NQN173" s="1"/>
      <c r="NQO173" s="1"/>
      <c r="NQP173" s="1"/>
      <c r="NQQ173" s="1"/>
      <c r="NQR173" s="1"/>
      <c r="NQS173" s="1"/>
      <c r="NQT173" s="1"/>
      <c r="NQU173" s="1"/>
      <c r="NQV173" s="1"/>
      <c r="NQW173" s="1"/>
      <c r="NQX173" s="1"/>
      <c r="NQY173" s="1"/>
      <c r="NQZ173" s="1"/>
      <c r="NRA173" s="1"/>
      <c r="NRB173" s="1"/>
      <c r="NRC173" s="1"/>
      <c r="NRD173" s="1"/>
      <c r="NRE173" s="1"/>
      <c r="NRF173" s="1"/>
      <c r="NRG173" s="1"/>
      <c r="NRH173" s="1"/>
      <c r="NRI173" s="1"/>
      <c r="NRJ173" s="1"/>
      <c r="NRK173" s="1"/>
      <c r="NRL173" s="1"/>
      <c r="NRM173" s="1"/>
      <c r="NRN173" s="1"/>
      <c r="NRO173" s="1"/>
      <c r="NRP173" s="1"/>
      <c r="NRQ173" s="1"/>
      <c r="NRR173" s="1"/>
      <c r="NRS173" s="1"/>
      <c r="NRT173" s="1"/>
      <c r="NRU173" s="1"/>
      <c r="NRV173" s="1"/>
      <c r="NRW173" s="1"/>
      <c r="NRX173" s="1"/>
      <c r="NRY173" s="1"/>
      <c r="NRZ173" s="1"/>
      <c r="NSA173" s="1"/>
      <c r="NSB173" s="1"/>
      <c r="NSC173" s="1"/>
      <c r="NSD173" s="1"/>
      <c r="NSE173" s="1"/>
      <c r="NSF173" s="1"/>
      <c r="NSG173" s="1"/>
      <c r="NSH173" s="1"/>
      <c r="NSI173" s="1"/>
      <c r="NSJ173" s="1"/>
      <c r="NSK173" s="1"/>
      <c r="NSL173" s="1"/>
      <c r="NSM173" s="1"/>
      <c r="NSN173" s="1"/>
      <c r="NSO173" s="1"/>
      <c r="NSP173" s="1"/>
      <c r="NSQ173" s="1"/>
      <c r="NSR173" s="1"/>
      <c r="NSS173" s="1"/>
      <c r="NST173" s="1"/>
      <c r="NSU173" s="1"/>
      <c r="NSV173" s="1"/>
      <c r="NSW173" s="1"/>
      <c r="NSX173" s="1"/>
      <c r="NSY173" s="1"/>
      <c r="NSZ173" s="1"/>
      <c r="NTA173" s="1"/>
      <c r="NTB173" s="1"/>
      <c r="NTC173" s="1"/>
      <c r="NTD173" s="1"/>
      <c r="NTE173" s="1"/>
      <c r="NTF173" s="1"/>
      <c r="NTG173" s="1"/>
      <c r="NTH173" s="1"/>
      <c r="NTI173" s="1"/>
      <c r="NTJ173" s="1"/>
      <c r="NTK173" s="1"/>
      <c r="NTL173" s="1"/>
      <c r="NTM173" s="1"/>
      <c r="NTN173" s="1"/>
      <c r="NTO173" s="1"/>
      <c r="NTP173" s="1"/>
      <c r="NTQ173" s="1"/>
      <c r="NTR173" s="1"/>
      <c r="NTS173" s="1"/>
      <c r="NTT173" s="1"/>
      <c r="NTU173" s="1"/>
      <c r="NTV173" s="1"/>
      <c r="NTW173" s="1"/>
      <c r="NTX173" s="1"/>
      <c r="NTY173" s="1"/>
      <c r="NTZ173" s="1"/>
      <c r="NUA173" s="1"/>
      <c r="NUB173" s="1"/>
      <c r="NUC173" s="1"/>
      <c r="NUD173" s="1"/>
      <c r="NUE173" s="1"/>
      <c r="NUF173" s="1"/>
      <c r="NUG173" s="1"/>
      <c r="NUH173" s="1"/>
      <c r="NUI173" s="1"/>
      <c r="NUJ173" s="1"/>
      <c r="NUK173" s="1"/>
      <c r="NUL173" s="1"/>
      <c r="NUM173" s="1"/>
      <c r="NUN173" s="1"/>
      <c r="NUO173" s="1"/>
      <c r="NUP173" s="1"/>
      <c r="NUQ173" s="1"/>
      <c r="NUR173" s="1"/>
      <c r="NUS173" s="1"/>
      <c r="NUT173" s="1"/>
      <c r="NUU173" s="1"/>
      <c r="NUV173" s="1"/>
      <c r="NUW173" s="1"/>
      <c r="NUX173" s="1"/>
      <c r="NUY173" s="1"/>
      <c r="NUZ173" s="1"/>
      <c r="NVA173" s="1"/>
      <c r="NVB173" s="1"/>
      <c r="NVC173" s="1"/>
      <c r="NVD173" s="1"/>
      <c r="NVE173" s="1"/>
      <c r="NVF173" s="1"/>
      <c r="NVG173" s="1"/>
      <c r="NVH173" s="1"/>
      <c r="NVI173" s="1"/>
      <c r="NVJ173" s="1"/>
      <c r="NVK173" s="1"/>
      <c r="NVL173" s="1"/>
      <c r="NVM173" s="1"/>
      <c r="NVN173" s="1"/>
      <c r="NVO173" s="1"/>
      <c r="NVP173" s="1"/>
      <c r="NVQ173" s="1"/>
      <c r="NVR173" s="1"/>
      <c r="NVS173" s="1"/>
      <c r="NVT173" s="1"/>
      <c r="NVU173" s="1"/>
      <c r="NVV173" s="1"/>
      <c r="NVW173" s="1"/>
      <c r="NVX173" s="1"/>
      <c r="NVY173" s="1"/>
      <c r="NVZ173" s="1"/>
      <c r="NWA173" s="1"/>
      <c r="NWB173" s="1"/>
      <c r="NWC173" s="1"/>
      <c r="NWD173" s="1"/>
      <c r="NWE173" s="1"/>
      <c r="NWF173" s="1"/>
      <c r="NWG173" s="1"/>
      <c r="NWH173" s="1"/>
      <c r="NWI173" s="1"/>
      <c r="NWJ173" s="1"/>
      <c r="NWK173" s="1"/>
      <c r="NWL173" s="1"/>
      <c r="NWM173" s="1"/>
      <c r="NWN173" s="1"/>
      <c r="NWO173" s="1"/>
      <c r="NWP173" s="1"/>
      <c r="NWQ173" s="1"/>
      <c r="NWR173" s="1"/>
      <c r="NWS173" s="1"/>
      <c r="NWT173" s="1"/>
      <c r="NWU173" s="1"/>
      <c r="NWV173" s="1"/>
      <c r="NWW173" s="1"/>
      <c r="NWX173" s="1"/>
      <c r="NWY173" s="1"/>
      <c r="NWZ173" s="1"/>
      <c r="NXA173" s="1"/>
      <c r="NXB173" s="1"/>
      <c r="NXC173" s="1"/>
      <c r="NXD173" s="1"/>
      <c r="NXE173" s="1"/>
      <c r="NXF173" s="1"/>
      <c r="NXG173" s="1"/>
      <c r="NXH173" s="1"/>
      <c r="NXI173" s="1"/>
      <c r="NXJ173" s="1"/>
      <c r="NXK173" s="1"/>
      <c r="NXL173" s="1"/>
      <c r="NXM173" s="1"/>
      <c r="NXN173" s="1"/>
      <c r="NXO173" s="1"/>
      <c r="NXP173" s="1"/>
      <c r="NXQ173" s="1"/>
      <c r="NXR173" s="1"/>
      <c r="NXS173" s="1"/>
      <c r="NXT173" s="1"/>
      <c r="NXU173" s="1"/>
      <c r="NXV173" s="1"/>
      <c r="NXW173" s="1"/>
      <c r="NXX173" s="1"/>
      <c r="NXY173" s="1"/>
      <c r="NXZ173" s="1"/>
      <c r="NYA173" s="1"/>
      <c r="NYB173" s="1"/>
      <c r="NYC173" s="1"/>
      <c r="NYD173" s="1"/>
      <c r="NYE173" s="1"/>
      <c r="NYF173" s="1"/>
      <c r="NYG173" s="1"/>
      <c r="NYH173" s="1"/>
      <c r="NYI173" s="1"/>
      <c r="NYJ173" s="1"/>
      <c r="NYK173" s="1"/>
      <c r="NYL173" s="1"/>
      <c r="NYM173" s="1"/>
      <c r="NYN173" s="1"/>
      <c r="NYO173" s="1"/>
      <c r="NYP173" s="1"/>
      <c r="NYQ173" s="1"/>
      <c r="NYR173" s="1"/>
      <c r="NYS173" s="1"/>
      <c r="NYT173" s="1"/>
      <c r="NYU173" s="1"/>
      <c r="NYV173" s="1"/>
      <c r="NYW173" s="1"/>
      <c r="NYX173" s="1"/>
      <c r="NYY173" s="1"/>
      <c r="NYZ173" s="1"/>
      <c r="NZA173" s="1"/>
      <c r="NZB173" s="1"/>
      <c r="NZC173" s="1"/>
      <c r="NZD173" s="1"/>
      <c r="NZE173" s="1"/>
      <c r="NZF173" s="1"/>
      <c r="NZG173" s="1"/>
      <c r="NZH173" s="1"/>
      <c r="NZI173" s="1"/>
      <c r="NZJ173" s="1"/>
      <c r="NZK173" s="1"/>
      <c r="NZL173" s="1"/>
      <c r="NZM173" s="1"/>
      <c r="NZN173" s="1"/>
      <c r="NZO173" s="1"/>
      <c r="NZP173" s="1"/>
      <c r="NZQ173" s="1"/>
      <c r="NZR173" s="1"/>
      <c r="NZS173" s="1"/>
      <c r="NZT173" s="1"/>
      <c r="NZU173" s="1"/>
      <c r="NZV173" s="1"/>
      <c r="NZW173" s="1"/>
      <c r="NZX173" s="1"/>
      <c r="NZY173" s="1"/>
      <c r="NZZ173" s="1"/>
      <c r="OAA173" s="1"/>
      <c r="OAB173" s="1"/>
      <c r="OAC173" s="1"/>
      <c r="OAD173" s="1"/>
      <c r="OAE173" s="1"/>
      <c r="OAF173" s="1"/>
      <c r="OAG173" s="1"/>
      <c r="OAH173" s="1"/>
      <c r="OAI173" s="1"/>
      <c r="OAJ173" s="1"/>
      <c r="OAK173" s="1"/>
      <c r="OAL173" s="1"/>
      <c r="OAM173" s="1"/>
      <c r="OAN173" s="1"/>
      <c r="OAO173" s="1"/>
      <c r="OAP173" s="1"/>
      <c r="OAQ173" s="1"/>
      <c r="OAR173" s="1"/>
      <c r="OAS173" s="1"/>
      <c r="OAT173" s="1"/>
      <c r="OAU173" s="1"/>
      <c r="OAV173" s="1"/>
      <c r="OAW173" s="1"/>
      <c r="OAX173" s="1"/>
      <c r="OAY173" s="1"/>
      <c r="OAZ173" s="1"/>
      <c r="OBA173" s="1"/>
      <c r="OBB173" s="1"/>
      <c r="OBC173" s="1"/>
      <c r="OBD173" s="1"/>
      <c r="OBE173" s="1"/>
      <c r="OBF173" s="1"/>
      <c r="OBG173" s="1"/>
      <c r="OBH173" s="1"/>
      <c r="OBI173" s="1"/>
      <c r="OBJ173" s="1"/>
      <c r="OBK173" s="1"/>
      <c r="OBL173" s="1"/>
      <c r="OBM173" s="1"/>
      <c r="OBN173" s="1"/>
      <c r="OBO173" s="1"/>
      <c r="OBP173" s="1"/>
      <c r="OBQ173" s="1"/>
      <c r="OBR173" s="1"/>
      <c r="OBS173" s="1"/>
      <c r="OBT173" s="1"/>
      <c r="OBU173" s="1"/>
      <c r="OBV173" s="1"/>
      <c r="OBW173" s="1"/>
      <c r="OBX173" s="1"/>
      <c r="OBY173" s="1"/>
      <c r="OBZ173" s="1"/>
      <c r="OCA173" s="1"/>
      <c r="OCB173" s="1"/>
      <c r="OCC173" s="1"/>
      <c r="OCD173" s="1"/>
      <c r="OCE173" s="1"/>
      <c r="OCF173" s="1"/>
      <c r="OCG173" s="1"/>
      <c r="OCH173" s="1"/>
      <c r="OCI173" s="1"/>
      <c r="OCJ173" s="1"/>
      <c r="OCK173" s="1"/>
      <c r="OCL173" s="1"/>
      <c r="OCM173" s="1"/>
      <c r="OCN173" s="1"/>
      <c r="OCO173" s="1"/>
      <c r="OCP173" s="1"/>
      <c r="OCQ173" s="1"/>
      <c r="OCR173" s="1"/>
      <c r="OCS173" s="1"/>
      <c r="OCT173" s="1"/>
      <c r="OCU173" s="1"/>
      <c r="OCV173" s="1"/>
      <c r="OCW173" s="1"/>
      <c r="OCX173" s="1"/>
      <c r="OCY173" s="1"/>
      <c r="OCZ173" s="1"/>
      <c r="ODA173" s="1"/>
      <c r="ODB173" s="1"/>
      <c r="ODC173" s="1"/>
      <c r="ODD173" s="1"/>
      <c r="ODE173" s="1"/>
      <c r="ODF173" s="1"/>
      <c r="ODG173" s="1"/>
      <c r="ODH173" s="1"/>
      <c r="ODI173" s="1"/>
      <c r="ODJ173" s="1"/>
      <c r="ODK173" s="1"/>
      <c r="ODL173" s="1"/>
      <c r="ODM173" s="1"/>
      <c r="ODN173" s="1"/>
      <c r="ODO173" s="1"/>
      <c r="ODP173" s="1"/>
      <c r="ODQ173" s="1"/>
      <c r="ODR173" s="1"/>
      <c r="ODS173" s="1"/>
      <c r="ODT173" s="1"/>
      <c r="ODU173" s="1"/>
      <c r="ODV173" s="1"/>
      <c r="ODW173" s="1"/>
      <c r="ODX173" s="1"/>
      <c r="ODY173" s="1"/>
      <c r="ODZ173" s="1"/>
      <c r="OEA173" s="1"/>
      <c r="OEB173" s="1"/>
      <c r="OEC173" s="1"/>
      <c r="OED173" s="1"/>
      <c r="OEE173" s="1"/>
      <c r="OEF173" s="1"/>
      <c r="OEG173" s="1"/>
      <c r="OEH173" s="1"/>
      <c r="OEI173" s="1"/>
      <c r="OEJ173" s="1"/>
      <c r="OEK173" s="1"/>
      <c r="OEL173" s="1"/>
      <c r="OEM173" s="1"/>
      <c r="OEN173" s="1"/>
      <c r="OEO173" s="1"/>
      <c r="OEP173" s="1"/>
      <c r="OEQ173" s="1"/>
      <c r="OER173" s="1"/>
      <c r="OES173" s="1"/>
      <c r="OET173" s="1"/>
      <c r="OEU173" s="1"/>
      <c r="OEV173" s="1"/>
      <c r="OEW173" s="1"/>
      <c r="OEX173" s="1"/>
      <c r="OEY173" s="1"/>
      <c r="OEZ173" s="1"/>
      <c r="OFA173" s="1"/>
      <c r="OFB173" s="1"/>
      <c r="OFC173" s="1"/>
      <c r="OFD173" s="1"/>
      <c r="OFE173" s="1"/>
      <c r="OFF173" s="1"/>
      <c r="OFG173" s="1"/>
      <c r="OFH173" s="1"/>
      <c r="OFI173" s="1"/>
      <c r="OFJ173" s="1"/>
      <c r="OFK173" s="1"/>
      <c r="OFL173" s="1"/>
      <c r="OFM173" s="1"/>
      <c r="OFN173" s="1"/>
      <c r="OFO173" s="1"/>
      <c r="OFP173" s="1"/>
      <c r="OFQ173" s="1"/>
      <c r="OFR173" s="1"/>
      <c r="OFS173" s="1"/>
      <c r="OFT173" s="1"/>
      <c r="OFU173" s="1"/>
      <c r="OFV173" s="1"/>
      <c r="OFW173" s="1"/>
      <c r="OFX173" s="1"/>
      <c r="OFY173" s="1"/>
      <c r="OFZ173" s="1"/>
      <c r="OGA173" s="1"/>
      <c r="OGB173" s="1"/>
      <c r="OGC173" s="1"/>
      <c r="OGD173" s="1"/>
      <c r="OGE173" s="1"/>
      <c r="OGF173" s="1"/>
      <c r="OGG173" s="1"/>
      <c r="OGH173" s="1"/>
      <c r="OGI173" s="1"/>
      <c r="OGJ173" s="1"/>
      <c r="OGK173" s="1"/>
      <c r="OGL173" s="1"/>
      <c r="OGM173" s="1"/>
      <c r="OGN173" s="1"/>
      <c r="OGO173" s="1"/>
      <c r="OGP173" s="1"/>
      <c r="OGQ173" s="1"/>
      <c r="OGR173" s="1"/>
      <c r="OGS173" s="1"/>
      <c r="OGT173" s="1"/>
      <c r="OGU173" s="1"/>
      <c r="OGV173" s="1"/>
      <c r="OGW173" s="1"/>
      <c r="OGX173" s="1"/>
      <c r="OGY173" s="1"/>
      <c r="OGZ173" s="1"/>
      <c r="OHA173" s="1"/>
      <c r="OHB173" s="1"/>
      <c r="OHC173" s="1"/>
      <c r="OHD173" s="1"/>
      <c r="OHE173" s="1"/>
      <c r="OHF173" s="1"/>
      <c r="OHG173" s="1"/>
      <c r="OHH173" s="1"/>
      <c r="OHI173" s="1"/>
      <c r="OHJ173" s="1"/>
      <c r="OHK173" s="1"/>
      <c r="OHL173" s="1"/>
      <c r="OHM173" s="1"/>
      <c r="OHN173" s="1"/>
      <c r="OHO173" s="1"/>
      <c r="OHP173" s="1"/>
      <c r="OHQ173" s="1"/>
      <c r="OHR173" s="1"/>
      <c r="OHS173" s="1"/>
      <c r="OHT173" s="1"/>
      <c r="OHU173" s="1"/>
      <c r="OHV173" s="1"/>
      <c r="OHW173" s="1"/>
      <c r="OHX173" s="1"/>
      <c r="OHY173" s="1"/>
      <c r="OHZ173" s="1"/>
      <c r="OIA173" s="1"/>
      <c r="OIB173" s="1"/>
      <c r="OIC173" s="1"/>
      <c r="OID173" s="1"/>
      <c r="OIE173" s="1"/>
      <c r="OIF173" s="1"/>
      <c r="OIG173" s="1"/>
      <c r="OIH173" s="1"/>
      <c r="OII173" s="1"/>
      <c r="OIJ173" s="1"/>
      <c r="OIK173" s="1"/>
      <c r="OIL173" s="1"/>
      <c r="OIM173" s="1"/>
      <c r="OIN173" s="1"/>
      <c r="OIO173" s="1"/>
      <c r="OIP173" s="1"/>
      <c r="OIQ173" s="1"/>
      <c r="OIR173" s="1"/>
      <c r="OIS173" s="1"/>
      <c r="OIT173" s="1"/>
      <c r="OIU173" s="1"/>
      <c r="OIV173" s="1"/>
      <c r="OIW173" s="1"/>
      <c r="OIX173" s="1"/>
      <c r="OIY173" s="1"/>
      <c r="OIZ173" s="1"/>
      <c r="OJA173" s="1"/>
      <c r="OJB173" s="1"/>
      <c r="OJC173" s="1"/>
      <c r="OJD173" s="1"/>
      <c r="OJE173" s="1"/>
      <c r="OJF173" s="1"/>
      <c r="OJG173" s="1"/>
      <c r="OJH173" s="1"/>
      <c r="OJI173" s="1"/>
      <c r="OJJ173" s="1"/>
      <c r="OJK173" s="1"/>
      <c r="OJL173" s="1"/>
      <c r="OJM173" s="1"/>
      <c r="OJN173" s="1"/>
      <c r="OJO173" s="1"/>
      <c r="OJP173" s="1"/>
      <c r="OJQ173" s="1"/>
      <c r="OJR173" s="1"/>
      <c r="OJS173" s="1"/>
      <c r="OJT173" s="1"/>
      <c r="OJU173" s="1"/>
      <c r="OJV173" s="1"/>
      <c r="OJW173" s="1"/>
      <c r="OJX173" s="1"/>
      <c r="OJY173" s="1"/>
      <c r="OJZ173" s="1"/>
      <c r="OKA173" s="1"/>
      <c r="OKB173" s="1"/>
      <c r="OKC173" s="1"/>
      <c r="OKD173" s="1"/>
      <c r="OKE173" s="1"/>
      <c r="OKF173" s="1"/>
      <c r="OKG173" s="1"/>
      <c r="OKH173" s="1"/>
      <c r="OKI173" s="1"/>
      <c r="OKJ173" s="1"/>
      <c r="OKK173" s="1"/>
      <c r="OKL173" s="1"/>
      <c r="OKM173" s="1"/>
      <c r="OKN173" s="1"/>
      <c r="OKO173" s="1"/>
      <c r="OKP173" s="1"/>
      <c r="OKQ173" s="1"/>
      <c r="OKR173" s="1"/>
      <c r="OKS173" s="1"/>
      <c r="OKT173" s="1"/>
      <c r="OKU173" s="1"/>
      <c r="OKV173" s="1"/>
      <c r="OKW173" s="1"/>
      <c r="OKX173" s="1"/>
      <c r="OKY173" s="1"/>
      <c r="OKZ173" s="1"/>
      <c r="OLA173" s="1"/>
      <c r="OLB173" s="1"/>
      <c r="OLC173" s="1"/>
      <c r="OLD173" s="1"/>
      <c r="OLE173" s="1"/>
      <c r="OLF173" s="1"/>
      <c r="OLG173" s="1"/>
      <c r="OLH173" s="1"/>
      <c r="OLI173" s="1"/>
      <c r="OLJ173" s="1"/>
      <c r="OLK173" s="1"/>
      <c r="OLL173" s="1"/>
      <c r="OLM173" s="1"/>
      <c r="OLN173" s="1"/>
      <c r="OLO173" s="1"/>
      <c r="OLP173" s="1"/>
      <c r="OLQ173" s="1"/>
      <c r="OLR173" s="1"/>
      <c r="OLS173" s="1"/>
      <c r="OLT173" s="1"/>
      <c r="OLU173" s="1"/>
      <c r="OLV173" s="1"/>
      <c r="OLW173" s="1"/>
      <c r="OLX173" s="1"/>
      <c r="OLY173" s="1"/>
      <c r="OLZ173" s="1"/>
      <c r="OMA173" s="1"/>
      <c r="OMB173" s="1"/>
      <c r="OMC173" s="1"/>
      <c r="OMD173" s="1"/>
      <c r="OME173" s="1"/>
      <c r="OMF173" s="1"/>
      <c r="OMG173" s="1"/>
      <c r="OMH173" s="1"/>
      <c r="OMI173" s="1"/>
      <c r="OMJ173" s="1"/>
      <c r="OMK173" s="1"/>
      <c r="OML173" s="1"/>
      <c r="OMM173" s="1"/>
      <c r="OMN173" s="1"/>
      <c r="OMO173" s="1"/>
      <c r="OMP173" s="1"/>
      <c r="OMQ173" s="1"/>
      <c r="OMR173" s="1"/>
      <c r="OMS173" s="1"/>
      <c r="OMT173" s="1"/>
      <c r="OMU173" s="1"/>
      <c r="OMV173" s="1"/>
      <c r="OMW173" s="1"/>
      <c r="OMX173" s="1"/>
      <c r="OMY173" s="1"/>
      <c r="OMZ173" s="1"/>
      <c r="ONA173" s="1"/>
      <c r="ONB173" s="1"/>
      <c r="ONC173" s="1"/>
      <c r="OND173" s="1"/>
      <c r="ONE173" s="1"/>
      <c r="ONF173" s="1"/>
      <c r="ONG173" s="1"/>
      <c r="ONH173" s="1"/>
      <c r="ONI173" s="1"/>
      <c r="ONJ173" s="1"/>
      <c r="ONK173" s="1"/>
      <c r="ONL173" s="1"/>
      <c r="ONM173" s="1"/>
      <c r="ONN173" s="1"/>
      <c r="ONO173" s="1"/>
      <c r="ONP173" s="1"/>
      <c r="ONQ173" s="1"/>
      <c r="ONR173" s="1"/>
      <c r="ONS173" s="1"/>
      <c r="ONT173" s="1"/>
      <c r="ONU173" s="1"/>
      <c r="ONV173" s="1"/>
      <c r="ONW173" s="1"/>
      <c r="ONX173" s="1"/>
      <c r="ONY173" s="1"/>
      <c r="ONZ173" s="1"/>
      <c r="OOA173" s="1"/>
      <c r="OOB173" s="1"/>
      <c r="OOC173" s="1"/>
      <c r="OOD173" s="1"/>
      <c r="OOE173" s="1"/>
      <c r="OOF173" s="1"/>
      <c r="OOG173" s="1"/>
      <c r="OOH173" s="1"/>
      <c r="OOI173" s="1"/>
      <c r="OOJ173" s="1"/>
      <c r="OOK173" s="1"/>
      <c r="OOL173" s="1"/>
      <c r="OOM173" s="1"/>
      <c r="OON173" s="1"/>
      <c r="OOO173" s="1"/>
      <c r="OOP173" s="1"/>
      <c r="OOQ173" s="1"/>
      <c r="OOR173" s="1"/>
      <c r="OOS173" s="1"/>
      <c r="OOT173" s="1"/>
      <c r="OOU173" s="1"/>
      <c r="OOV173" s="1"/>
      <c r="OOW173" s="1"/>
      <c r="OOX173" s="1"/>
      <c r="OOY173" s="1"/>
      <c r="OOZ173" s="1"/>
      <c r="OPA173" s="1"/>
      <c r="OPB173" s="1"/>
      <c r="OPC173" s="1"/>
      <c r="OPD173" s="1"/>
      <c r="OPE173" s="1"/>
      <c r="OPF173" s="1"/>
      <c r="OPG173" s="1"/>
      <c r="OPH173" s="1"/>
      <c r="OPI173" s="1"/>
      <c r="OPJ173" s="1"/>
      <c r="OPK173" s="1"/>
      <c r="OPL173" s="1"/>
      <c r="OPM173" s="1"/>
      <c r="OPN173" s="1"/>
      <c r="OPO173" s="1"/>
      <c r="OPP173" s="1"/>
      <c r="OPQ173" s="1"/>
      <c r="OPR173" s="1"/>
      <c r="OPS173" s="1"/>
      <c r="OPT173" s="1"/>
      <c r="OPU173" s="1"/>
      <c r="OPV173" s="1"/>
      <c r="OPW173" s="1"/>
      <c r="OPX173" s="1"/>
      <c r="OPY173" s="1"/>
      <c r="OPZ173" s="1"/>
      <c r="OQA173" s="1"/>
      <c r="OQB173" s="1"/>
      <c r="OQC173" s="1"/>
      <c r="OQD173" s="1"/>
      <c r="OQE173" s="1"/>
      <c r="OQF173" s="1"/>
      <c r="OQG173" s="1"/>
      <c r="OQH173" s="1"/>
      <c r="OQI173" s="1"/>
      <c r="OQJ173" s="1"/>
      <c r="OQK173" s="1"/>
      <c r="OQL173" s="1"/>
      <c r="OQM173" s="1"/>
      <c r="OQN173" s="1"/>
      <c r="OQO173" s="1"/>
      <c r="OQP173" s="1"/>
      <c r="OQQ173" s="1"/>
      <c r="OQR173" s="1"/>
      <c r="OQS173" s="1"/>
      <c r="OQT173" s="1"/>
      <c r="OQU173" s="1"/>
      <c r="OQV173" s="1"/>
      <c r="OQW173" s="1"/>
      <c r="OQX173" s="1"/>
      <c r="OQY173" s="1"/>
      <c r="OQZ173" s="1"/>
      <c r="ORA173" s="1"/>
      <c r="ORB173" s="1"/>
      <c r="ORC173" s="1"/>
      <c r="ORD173" s="1"/>
      <c r="ORE173" s="1"/>
      <c r="ORF173" s="1"/>
      <c r="ORG173" s="1"/>
      <c r="ORH173" s="1"/>
      <c r="ORI173" s="1"/>
      <c r="ORJ173" s="1"/>
      <c r="ORK173" s="1"/>
      <c r="ORL173" s="1"/>
      <c r="ORM173" s="1"/>
      <c r="ORN173" s="1"/>
      <c r="ORO173" s="1"/>
      <c r="ORP173" s="1"/>
      <c r="ORQ173" s="1"/>
      <c r="ORR173" s="1"/>
      <c r="ORS173" s="1"/>
      <c r="ORT173" s="1"/>
      <c r="ORU173" s="1"/>
      <c r="ORV173" s="1"/>
      <c r="ORW173" s="1"/>
      <c r="ORX173" s="1"/>
      <c r="ORY173" s="1"/>
      <c r="ORZ173" s="1"/>
      <c r="OSA173" s="1"/>
      <c r="OSB173" s="1"/>
      <c r="OSC173" s="1"/>
      <c r="OSD173" s="1"/>
      <c r="OSE173" s="1"/>
      <c r="OSF173" s="1"/>
      <c r="OSG173" s="1"/>
      <c r="OSH173" s="1"/>
      <c r="OSI173" s="1"/>
      <c r="OSJ173" s="1"/>
      <c r="OSK173" s="1"/>
      <c r="OSL173" s="1"/>
      <c r="OSM173" s="1"/>
      <c r="OSN173" s="1"/>
      <c r="OSO173" s="1"/>
      <c r="OSP173" s="1"/>
      <c r="OSQ173" s="1"/>
      <c r="OSR173" s="1"/>
      <c r="OSS173" s="1"/>
      <c r="OST173" s="1"/>
      <c r="OSU173" s="1"/>
      <c r="OSV173" s="1"/>
      <c r="OSW173" s="1"/>
      <c r="OSX173" s="1"/>
      <c r="OSY173" s="1"/>
      <c r="OSZ173" s="1"/>
      <c r="OTA173" s="1"/>
      <c r="OTB173" s="1"/>
      <c r="OTC173" s="1"/>
      <c r="OTD173" s="1"/>
      <c r="OTE173" s="1"/>
      <c r="OTF173" s="1"/>
      <c r="OTG173" s="1"/>
      <c r="OTH173" s="1"/>
      <c r="OTI173" s="1"/>
      <c r="OTJ173" s="1"/>
      <c r="OTK173" s="1"/>
      <c r="OTL173" s="1"/>
      <c r="OTM173" s="1"/>
      <c r="OTN173" s="1"/>
      <c r="OTO173" s="1"/>
      <c r="OTP173" s="1"/>
      <c r="OTQ173" s="1"/>
      <c r="OTR173" s="1"/>
      <c r="OTS173" s="1"/>
      <c r="OTT173" s="1"/>
      <c r="OTU173" s="1"/>
      <c r="OTV173" s="1"/>
      <c r="OTW173" s="1"/>
      <c r="OTX173" s="1"/>
      <c r="OTY173" s="1"/>
      <c r="OTZ173" s="1"/>
      <c r="OUA173" s="1"/>
      <c r="OUB173" s="1"/>
      <c r="OUC173" s="1"/>
      <c r="OUD173" s="1"/>
      <c r="OUE173" s="1"/>
      <c r="OUF173" s="1"/>
      <c r="OUG173" s="1"/>
      <c r="OUH173" s="1"/>
      <c r="OUI173" s="1"/>
      <c r="OUJ173" s="1"/>
      <c r="OUK173" s="1"/>
      <c r="OUL173" s="1"/>
      <c r="OUM173" s="1"/>
      <c r="OUN173" s="1"/>
      <c r="OUO173" s="1"/>
      <c r="OUP173" s="1"/>
      <c r="OUQ173" s="1"/>
      <c r="OUR173" s="1"/>
      <c r="OUS173" s="1"/>
      <c r="OUT173" s="1"/>
      <c r="OUU173" s="1"/>
      <c r="OUV173" s="1"/>
      <c r="OUW173" s="1"/>
      <c r="OUX173" s="1"/>
      <c r="OUY173" s="1"/>
      <c r="OUZ173" s="1"/>
      <c r="OVA173" s="1"/>
      <c r="OVB173" s="1"/>
      <c r="OVC173" s="1"/>
      <c r="OVD173" s="1"/>
      <c r="OVE173" s="1"/>
      <c r="OVF173" s="1"/>
      <c r="OVG173" s="1"/>
      <c r="OVH173" s="1"/>
      <c r="OVI173" s="1"/>
      <c r="OVJ173" s="1"/>
      <c r="OVK173" s="1"/>
      <c r="OVL173" s="1"/>
      <c r="OVM173" s="1"/>
      <c r="OVN173" s="1"/>
      <c r="OVO173" s="1"/>
      <c r="OVP173" s="1"/>
      <c r="OVQ173" s="1"/>
      <c r="OVR173" s="1"/>
      <c r="OVS173" s="1"/>
      <c r="OVT173" s="1"/>
      <c r="OVU173" s="1"/>
      <c r="OVV173" s="1"/>
      <c r="OVW173" s="1"/>
      <c r="OVX173" s="1"/>
      <c r="OVY173" s="1"/>
      <c r="OVZ173" s="1"/>
      <c r="OWA173" s="1"/>
      <c r="OWB173" s="1"/>
      <c r="OWC173" s="1"/>
      <c r="OWD173" s="1"/>
      <c r="OWE173" s="1"/>
      <c r="OWF173" s="1"/>
      <c r="OWG173" s="1"/>
      <c r="OWH173" s="1"/>
      <c r="OWI173" s="1"/>
      <c r="OWJ173" s="1"/>
      <c r="OWK173" s="1"/>
      <c r="OWL173" s="1"/>
      <c r="OWM173" s="1"/>
      <c r="OWN173" s="1"/>
      <c r="OWO173" s="1"/>
      <c r="OWP173" s="1"/>
      <c r="OWQ173" s="1"/>
      <c r="OWR173" s="1"/>
      <c r="OWS173" s="1"/>
      <c r="OWT173" s="1"/>
      <c r="OWU173" s="1"/>
      <c r="OWV173" s="1"/>
      <c r="OWW173" s="1"/>
      <c r="OWX173" s="1"/>
      <c r="OWY173" s="1"/>
      <c r="OWZ173" s="1"/>
      <c r="OXA173" s="1"/>
      <c r="OXB173" s="1"/>
      <c r="OXC173" s="1"/>
      <c r="OXD173" s="1"/>
      <c r="OXE173" s="1"/>
      <c r="OXF173" s="1"/>
      <c r="OXG173" s="1"/>
      <c r="OXH173" s="1"/>
      <c r="OXI173" s="1"/>
      <c r="OXJ173" s="1"/>
      <c r="OXK173" s="1"/>
      <c r="OXL173" s="1"/>
      <c r="OXM173" s="1"/>
      <c r="OXN173" s="1"/>
      <c r="OXO173" s="1"/>
      <c r="OXP173" s="1"/>
      <c r="OXQ173" s="1"/>
      <c r="OXR173" s="1"/>
      <c r="OXS173" s="1"/>
      <c r="OXT173" s="1"/>
      <c r="OXU173" s="1"/>
      <c r="OXV173" s="1"/>
      <c r="OXW173" s="1"/>
      <c r="OXX173" s="1"/>
      <c r="OXY173" s="1"/>
      <c r="OXZ173" s="1"/>
      <c r="OYA173" s="1"/>
      <c r="OYB173" s="1"/>
      <c r="OYC173" s="1"/>
      <c r="OYD173" s="1"/>
      <c r="OYE173" s="1"/>
      <c r="OYF173" s="1"/>
      <c r="OYG173" s="1"/>
      <c r="OYH173" s="1"/>
      <c r="OYI173" s="1"/>
      <c r="OYJ173" s="1"/>
      <c r="OYK173" s="1"/>
      <c r="OYL173" s="1"/>
      <c r="OYM173" s="1"/>
      <c r="OYN173" s="1"/>
      <c r="OYO173" s="1"/>
      <c r="OYP173" s="1"/>
      <c r="OYQ173" s="1"/>
      <c r="OYR173" s="1"/>
      <c r="OYS173" s="1"/>
      <c r="OYT173" s="1"/>
      <c r="OYU173" s="1"/>
      <c r="OYV173" s="1"/>
      <c r="OYW173" s="1"/>
      <c r="OYX173" s="1"/>
      <c r="OYY173" s="1"/>
      <c r="OYZ173" s="1"/>
      <c r="OZA173" s="1"/>
      <c r="OZB173" s="1"/>
      <c r="OZC173" s="1"/>
      <c r="OZD173" s="1"/>
      <c r="OZE173" s="1"/>
      <c r="OZF173" s="1"/>
      <c r="OZG173" s="1"/>
      <c r="OZH173" s="1"/>
      <c r="OZI173" s="1"/>
      <c r="OZJ173" s="1"/>
      <c r="OZK173" s="1"/>
      <c r="OZL173" s="1"/>
      <c r="OZM173" s="1"/>
      <c r="OZN173" s="1"/>
      <c r="OZO173" s="1"/>
      <c r="OZP173" s="1"/>
      <c r="OZQ173" s="1"/>
      <c r="OZR173" s="1"/>
      <c r="OZS173" s="1"/>
      <c r="OZT173" s="1"/>
      <c r="OZU173" s="1"/>
      <c r="OZV173" s="1"/>
      <c r="OZW173" s="1"/>
      <c r="OZX173" s="1"/>
      <c r="OZY173" s="1"/>
      <c r="OZZ173" s="1"/>
      <c r="PAA173" s="1"/>
      <c r="PAB173" s="1"/>
      <c r="PAC173" s="1"/>
      <c r="PAD173" s="1"/>
      <c r="PAE173" s="1"/>
      <c r="PAF173" s="1"/>
      <c r="PAG173" s="1"/>
      <c r="PAH173" s="1"/>
      <c r="PAI173" s="1"/>
      <c r="PAJ173" s="1"/>
      <c r="PAK173" s="1"/>
      <c r="PAL173" s="1"/>
      <c r="PAM173" s="1"/>
      <c r="PAN173" s="1"/>
      <c r="PAO173" s="1"/>
      <c r="PAP173" s="1"/>
      <c r="PAQ173" s="1"/>
      <c r="PAR173" s="1"/>
      <c r="PAS173" s="1"/>
      <c r="PAT173" s="1"/>
      <c r="PAU173" s="1"/>
      <c r="PAV173" s="1"/>
      <c r="PAW173" s="1"/>
      <c r="PAX173" s="1"/>
      <c r="PAY173" s="1"/>
      <c r="PAZ173" s="1"/>
      <c r="PBA173" s="1"/>
      <c r="PBB173" s="1"/>
      <c r="PBC173" s="1"/>
      <c r="PBD173" s="1"/>
      <c r="PBE173" s="1"/>
      <c r="PBF173" s="1"/>
      <c r="PBG173" s="1"/>
      <c r="PBH173" s="1"/>
      <c r="PBI173" s="1"/>
      <c r="PBJ173" s="1"/>
      <c r="PBK173" s="1"/>
      <c r="PBL173" s="1"/>
      <c r="PBM173" s="1"/>
      <c r="PBN173" s="1"/>
      <c r="PBO173" s="1"/>
      <c r="PBP173" s="1"/>
      <c r="PBQ173" s="1"/>
      <c r="PBR173" s="1"/>
      <c r="PBS173" s="1"/>
      <c r="PBT173" s="1"/>
      <c r="PBU173" s="1"/>
      <c r="PBV173" s="1"/>
      <c r="PBW173" s="1"/>
      <c r="PBX173" s="1"/>
      <c r="PBY173" s="1"/>
      <c r="PBZ173" s="1"/>
      <c r="PCA173" s="1"/>
      <c r="PCB173" s="1"/>
      <c r="PCC173" s="1"/>
      <c r="PCD173" s="1"/>
      <c r="PCE173" s="1"/>
      <c r="PCF173" s="1"/>
      <c r="PCG173" s="1"/>
      <c r="PCH173" s="1"/>
      <c r="PCI173" s="1"/>
      <c r="PCJ173" s="1"/>
      <c r="PCK173" s="1"/>
      <c r="PCL173" s="1"/>
      <c r="PCM173" s="1"/>
      <c r="PCN173" s="1"/>
      <c r="PCO173" s="1"/>
      <c r="PCP173" s="1"/>
      <c r="PCQ173" s="1"/>
      <c r="PCR173" s="1"/>
      <c r="PCS173" s="1"/>
      <c r="PCT173" s="1"/>
      <c r="PCU173" s="1"/>
      <c r="PCV173" s="1"/>
      <c r="PCW173" s="1"/>
      <c r="PCX173" s="1"/>
      <c r="PCY173" s="1"/>
      <c r="PCZ173" s="1"/>
      <c r="PDA173" s="1"/>
      <c r="PDB173" s="1"/>
      <c r="PDC173" s="1"/>
      <c r="PDD173" s="1"/>
      <c r="PDE173" s="1"/>
      <c r="PDF173" s="1"/>
      <c r="PDG173" s="1"/>
      <c r="PDH173" s="1"/>
      <c r="PDI173" s="1"/>
      <c r="PDJ173" s="1"/>
      <c r="PDK173" s="1"/>
      <c r="PDL173" s="1"/>
      <c r="PDM173" s="1"/>
      <c r="PDN173" s="1"/>
      <c r="PDO173" s="1"/>
      <c r="PDP173" s="1"/>
      <c r="PDQ173" s="1"/>
      <c r="PDR173" s="1"/>
      <c r="PDS173" s="1"/>
      <c r="PDT173" s="1"/>
      <c r="PDU173" s="1"/>
      <c r="PDV173" s="1"/>
      <c r="PDW173" s="1"/>
      <c r="PDX173" s="1"/>
      <c r="PDY173" s="1"/>
      <c r="PDZ173" s="1"/>
      <c r="PEA173" s="1"/>
      <c r="PEB173" s="1"/>
      <c r="PEC173" s="1"/>
      <c r="PED173" s="1"/>
      <c r="PEE173" s="1"/>
      <c r="PEF173" s="1"/>
      <c r="PEG173" s="1"/>
      <c r="PEH173" s="1"/>
      <c r="PEI173" s="1"/>
      <c r="PEJ173" s="1"/>
      <c r="PEK173" s="1"/>
      <c r="PEL173" s="1"/>
      <c r="PEM173" s="1"/>
      <c r="PEN173" s="1"/>
      <c r="PEO173" s="1"/>
      <c r="PEP173" s="1"/>
      <c r="PEQ173" s="1"/>
      <c r="PER173" s="1"/>
      <c r="PES173" s="1"/>
      <c r="PET173" s="1"/>
      <c r="PEU173" s="1"/>
      <c r="PEV173" s="1"/>
      <c r="PEW173" s="1"/>
      <c r="PEX173" s="1"/>
      <c r="PEY173" s="1"/>
      <c r="PEZ173" s="1"/>
      <c r="PFA173" s="1"/>
      <c r="PFB173" s="1"/>
      <c r="PFC173" s="1"/>
      <c r="PFD173" s="1"/>
      <c r="PFE173" s="1"/>
      <c r="PFF173" s="1"/>
      <c r="PFG173" s="1"/>
      <c r="PFH173" s="1"/>
      <c r="PFI173" s="1"/>
      <c r="PFJ173" s="1"/>
      <c r="PFK173" s="1"/>
      <c r="PFL173" s="1"/>
      <c r="PFM173" s="1"/>
      <c r="PFN173" s="1"/>
      <c r="PFO173" s="1"/>
      <c r="PFP173" s="1"/>
      <c r="PFQ173" s="1"/>
      <c r="PFR173" s="1"/>
      <c r="PFS173" s="1"/>
      <c r="PFT173" s="1"/>
      <c r="PFU173" s="1"/>
      <c r="PFV173" s="1"/>
      <c r="PFW173" s="1"/>
      <c r="PFX173" s="1"/>
      <c r="PFY173" s="1"/>
      <c r="PFZ173" s="1"/>
      <c r="PGA173" s="1"/>
      <c r="PGB173" s="1"/>
      <c r="PGC173" s="1"/>
      <c r="PGD173" s="1"/>
      <c r="PGE173" s="1"/>
      <c r="PGF173" s="1"/>
      <c r="PGG173" s="1"/>
      <c r="PGH173" s="1"/>
      <c r="PGI173" s="1"/>
      <c r="PGJ173" s="1"/>
      <c r="PGK173" s="1"/>
      <c r="PGL173" s="1"/>
      <c r="PGM173" s="1"/>
      <c r="PGN173" s="1"/>
      <c r="PGO173" s="1"/>
      <c r="PGP173" s="1"/>
      <c r="PGQ173" s="1"/>
      <c r="PGR173" s="1"/>
      <c r="PGS173" s="1"/>
      <c r="PGT173" s="1"/>
      <c r="PGU173" s="1"/>
      <c r="PGV173" s="1"/>
      <c r="PGW173" s="1"/>
      <c r="PGX173" s="1"/>
      <c r="PGY173" s="1"/>
      <c r="PGZ173" s="1"/>
      <c r="PHA173" s="1"/>
      <c r="PHB173" s="1"/>
      <c r="PHC173" s="1"/>
      <c r="PHD173" s="1"/>
      <c r="PHE173" s="1"/>
      <c r="PHF173" s="1"/>
      <c r="PHG173" s="1"/>
      <c r="PHH173" s="1"/>
      <c r="PHI173" s="1"/>
      <c r="PHJ173" s="1"/>
      <c r="PHK173" s="1"/>
      <c r="PHL173" s="1"/>
      <c r="PHM173" s="1"/>
      <c r="PHN173" s="1"/>
      <c r="PHO173" s="1"/>
      <c r="PHP173" s="1"/>
      <c r="PHQ173" s="1"/>
      <c r="PHR173" s="1"/>
      <c r="PHS173" s="1"/>
      <c r="PHT173" s="1"/>
      <c r="PHU173" s="1"/>
      <c r="PHV173" s="1"/>
      <c r="PHW173" s="1"/>
      <c r="PHX173" s="1"/>
      <c r="PHY173" s="1"/>
      <c r="PHZ173" s="1"/>
      <c r="PIA173" s="1"/>
      <c r="PIB173" s="1"/>
      <c r="PIC173" s="1"/>
      <c r="PID173" s="1"/>
      <c r="PIE173" s="1"/>
      <c r="PIF173" s="1"/>
      <c r="PIG173" s="1"/>
      <c r="PIH173" s="1"/>
      <c r="PII173" s="1"/>
      <c r="PIJ173" s="1"/>
      <c r="PIK173" s="1"/>
      <c r="PIL173" s="1"/>
      <c r="PIM173" s="1"/>
      <c r="PIN173" s="1"/>
      <c r="PIO173" s="1"/>
      <c r="PIP173" s="1"/>
      <c r="PIQ173" s="1"/>
      <c r="PIR173" s="1"/>
      <c r="PIS173" s="1"/>
      <c r="PIT173" s="1"/>
      <c r="PIU173" s="1"/>
      <c r="PIV173" s="1"/>
      <c r="PIW173" s="1"/>
      <c r="PIX173" s="1"/>
      <c r="PIY173" s="1"/>
      <c r="PIZ173" s="1"/>
      <c r="PJA173" s="1"/>
      <c r="PJB173" s="1"/>
      <c r="PJC173" s="1"/>
      <c r="PJD173" s="1"/>
      <c r="PJE173" s="1"/>
      <c r="PJF173" s="1"/>
      <c r="PJG173" s="1"/>
      <c r="PJH173" s="1"/>
      <c r="PJI173" s="1"/>
      <c r="PJJ173" s="1"/>
      <c r="PJK173" s="1"/>
      <c r="PJL173" s="1"/>
      <c r="PJM173" s="1"/>
      <c r="PJN173" s="1"/>
      <c r="PJO173" s="1"/>
      <c r="PJP173" s="1"/>
      <c r="PJQ173" s="1"/>
      <c r="PJR173" s="1"/>
      <c r="PJS173" s="1"/>
      <c r="PJT173" s="1"/>
      <c r="PJU173" s="1"/>
      <c r="PJV173" s="1"/>
      <c r="PJW173" s="1"/>
      <c r="PJX173" s="1"/>
      <c r="PJY173" s="1"/>
      <c r="PJZ173" s="1"/>
      <c r="PKA173" s="1"/>
      <c r="PKB173" s="1"/>
      <c r="PKC173" s="1"/>
      <c r="PKD173" s="1"/>
      <c r="PKE173" s="1"/>
      <c r="PKF173" s="1"/>
      <c r="PKG173" s="1"/>
      <c r="PKH173" s="1"/>
      <c r="PKI173" s="1"/>
      <c r="PKJ173" s="1"/>
      <c r="PKK173" s="1"/>
      <c r="PKL173" s="1"/>
      <c r="PKM173" s="1"/>
      <c r="PKN173" s="1"/>
      <c r="PKO173" s="1"/>
      <c r="PKP173" s="1"/>
      <c r="PKQ173" s="1"/>
      <c r="PKR173" s="1"/>
      <c r="PKS173" s="1"/>
      <c r="PKT173" s="1"/>
      <c r="PKU173" s="1"/>
      <c r="PKV173" s="1"/>
      <c r="PKW173" s="1"/>
      <c r="PKX173" s="1"/>
      <c r="PKY173" s="1"/>
      <c r="PKZ173" s="1"/>
      <c r="PLA173" s="1"/>
      <c r="PLB173" s="1"/>
      <c r="PLC173" s="1"/>
      <c r="PLD173" s="1"/>
      <c r="PLE173" s="1"/>
      <c r="PLF173" s="1"/>
      <c r="PLG173" s="1"/>
      <c r="PLH173" s="1"/>
      <c r="PLI173" s="1"/>
      <c r="PLJ173" s="1"/>
      <c r="PLK173" s="1"/>
      <c r="PLL173" s="1"/>
      <c r="PLM173" s="1"/>
      <c r="PLN173" s="1"/>
      <c r="PLO173" s="1"/>
      <c r="PLP173" s="1"/>
      <c r="PLQ173" s="1"/>
      <c r="PLR173" s="1"/>
      <c r="PLS173" s="1"/>
      <c r="PLT173" s="1"/>
      <c r="PLU173" s="1"/>
      <c r="PLV173" s="1"/>
      <c r="PLW173" s="1"/>
      <c r="PLX173" s="1"/>
      <c r="PLY173" s="1"/>
      <c r="PLZ173" s="1"/>
      <c r="PMA173" s="1"/>
      <c r="PMB173" s="1"/>
      <c r="PMC173" s="1"/>
      <c r="PMD173" s="1"/>
      <c r="PME173" s="1"/>
      <c r="PMF173" s="1"/>
      <c r="PMG173" s="1"/>
      <c r="PMH173" s="1"/>
      <c r="PMI173" s="1"/>
      <c r="PMJ173" s="1"/>
      <c r="PMK173" s="1"/>
      <c r="PML173" s="1"/>
      <c r="PMM173" s="1"/>
      <c r="PMN173" s="1"/>
      <c r="PMO173" s="1"/>
      <c r="PMP173" s="1"/>
      <c r="PMQ173" s="1"/>
      <c r="PMR173" s="1"/>
      <c r="PMS173" s="1"/>
      <c r="PMT173" s="1"/>
      <c r="PMU173" s="1"/>
      <c r="PMV173" s="1"/>
      <c r="PMW173" s="1"/>
      <c r="PMX173" s="1"/>
      <c r="PMY173" s="1"/>
      <c r="PMZ173" s="1"/>
      <c r="PNA173" s="1"/>
      <c r="PNB173" s="1"/>
      <c r="PNC173" s="1"/>
      <c r="PND173" s="1"/>
      <c r="PNE173" s="1"/>
      <c r="PNF173" s="1"/>
      <c r="PNG173" s="1"/>
      <c r="PNH173" s="1"/>
      <c r="PNI173" s="1"/>
      <c r="PNJ173" s="1"/>
      <c r="PNK173" s="1"/>
      <c r="PNL173" s="1"/>
      <c r="PNM173" s="1"/>
      <c r="PNN173" s="1"/>
      <c r="PNO173" s="1"/>
      <c r="PNP173" s="1"/>
      <c r="PNQ173" s="1"/>
      <c r="PNR173" s="1"/>
      <c r="PNS173" s="1"/>
      <c r="PNT173" s="1"/>
      <c r="PNU173" s="1"/>
      <c r="PNV173" s="1"/>
      <c r="PNW173" s="1"/>
      <c r="PNX173" s="1"/>
      <c r="PNY173" s="1"/>
      <c r="PNZ173" s="1"/>
      <c r="POA173" s="1"/>
      <c r="POB173" s="1"/>
      <c r="POC173" s="1"/>
      <c r="POD173" s="1"/>
      <c r="POE173" s="1"/>
      <c r="POF173" s="1"/>
      <c r="POG173" s="1"/>
      <c r="POH173" s="1"/>
      <c r="POI173" s="1"/>
      <c r="POJ173" s="1"/>
      <c r="POK173" s="1"/>
      <c r="POL173" s="1"/>
      <c r="POM173" s="1"/>
      <c r="PON173" s="1"/>
      <c r="POO173" s="1"/>
      <c r="POP173" s="1"/>
      <c r="POQ173" s="1"/>
      <c r="POR173" s="1"/>
      <c r="POS173" s="1"/>
      <c r="POT173" s="1"/>
      <c r="POU173" s="1"/>
      <c r="POV173" s="1"/>
      <c r="POW173" s="1"/>
      <c r="POX173" s="1"/>
      <c r="POY173" s="1"/>
      <c r="POZ173" s="1"/>
      <c r="PPA173" s="1"/>
      <c r="PPB173" s="1"/>
      <c r="PPC173" s="1"/>
      <c r="PPD173" s="1"/>
      <c r="PPE173" s="1"/>
      <c r="PPF173" s="1"/>
      <c r="PPG173" s="1"/>
      <c r="PPH173" s="1"/>
      <c r="PPI173" s="1"/>
      <c r="PPJ173" s="1"/>
      <c r="PPK173" s="1"/>
      <c r="PPL173" s="1"/>
      <c r="PPM173" s="1"/>
      <c r="PPN173" s="1"/>
      <c r="PPO173" s="1"/>
      <c r="PPP173" s="1"/>
      <c r="PPQ173" s="1"/>
      <c r="PPR173" s="1"/>
      <c r="PPS173" s="1"/>
      <c r="PPT173" s="1"/>
      <c r="PPU173" s="1"/>
      <c r="PPV173" s="1"/>
      <c r="PPW173" s="1"/>
      <c r="PPX173" s="1"/>
      <c r="PPY173" s="1"/>
      <c r="PPZ173" s="1"/>
      <c r="PQA173" s="1"/>
      <c r="PQB173" s="1"/>
      <c r="PQC173" s="1"/>
      <c r="PQD173" s="1"/>
      <c r="PQE173" s="1"/>
      <c r="PQF173" s="1"/>
      <c r="PQG173" s="1"/>
      <c r="PQH173" s="1"/>
      <c r="PQI173" s="1"/>
      <c r="PQJ173" s="1"/>
      <c r="PQK173" s="1"/>
      <c r="PQL173" s="1"/>
      <c r="PQM173" s="1"/>
      <c r="PQN173" s="1"/>
      <c r="PQO173" s="1"/>
      <c r="PQP173" s="1"/>
      <c r="PQQ173" s="1"/>
      <c r="PQR173" s="1"/>
      <c r="PQS173" s="1"/>
      <c r="PQT173" s="1"/>
      <c r="PQU173" s="1"/>
      <c r="PQV173" s="1"/>
      <c r="PQW173" s="1"/>
      <c r="PQX173" s="1"/>
      <c r="PQY173" s="1"/>
      <c r="PQZ173" s="1"/>
      <c r="PRA173" s="1"/>
      <c r="PRB173" s="1"/>
      <c r="PRC173" s="1"/>
      <c r="PRD173" s="1"/>
      <c r="PRE173" s="1"/>
      <c r="PRF173" s="1"/>
      <c r="PRG173" s="1"/>
      <c r="PRH173" s="1"/>
      <c r="PRI173" s="1"/>
      <c r="PRJ173" s="1"/>
      <c r="PRK173" s="1"/>
      <c r="PRL173" s="1"/>
      <c r="PRM173" s="1"/>
      <c r="PRN173" s="1"/>
      <c r="PRO173" s="1"/>
      <c r="PRP173" s="1"/>
      <c r="PRQ173" s="1"/>
      <c r="PRR173" s="1"/>
      <c r="PRS173" s="1"/>
      <c r="PRT173" s="1"/>
      <c r="PRU173" s="1"/>
      <c r="PRV173" s="1"/>
      <c r="PRW173" s="1"/>
      <c r="PRX173" s="1"/>
      <c r="PRY173" s="1"/>
      <c r="PRZ173" s="1"/>
      <c r="PSA173" s="1"/>
      <c r="PSB173" s="1"/>
      <c r="PSC173" s="1"/>
      <c r="PSD173" s="1"/>
      <c r="PSE173" s="1"/>
      <c r="PSF173" s="1"/>
      <c r="PSG173" s="1"/>
      <c r="PSH173" s="1"/>
      <c r="PSI173" s="1"/>
      <c r="PSJ173" s="1"/>
      <c r="PSK173" s="1"/>
      <c r="PSL173" s="1"/>
      <c r="PSM173" s="1"/>
      <c r="PSN173" s="1"/>
      <c r="PSO173" s="1"/>
      <c r="PSP173" s="1"/>
      <c r="PSQ173" s="1"/>
      <c r="PSR173" s="1"/>
      <c r="PSS173" s="1"/>
      <c r="PST173" s="1"/>
      <c r="PSU173" s="1"/>
      <c r="PSV173" s="1"/>
      <c r="PSW173" s="1"/>
      <c r="PSX173" s="1"/>
      <c r="PSY173" s="1"/>
      <c r="PSZ173" s="1"/>
      <c r="PTA173" s="1"/>
      <c r="PTB173" s="1"/>
      <c r="PTC173" s="1"/>
      <c r="PTD173" s="1"/>
      <c r="PTE173" s="1"/>
      <c r="PTF173" s="1"/>
      <c r="PTG173" s="1"/>
      <c r="PTH173" s="1"/>
      <c r="PTI173" s="1"/>
      <c r="PTJ173" s="1"/>
      <c r="PTK173" s="1"/>
      <c r="PTL173" s="1"/>
      <c r="PTM173" s="1"/>
      <c r="PTN173" s="1"/>
      <c r="PTO173" s="1"/>
      <c r="PTP173" s="1"/>
      <c r="PTQ173" s="1"/>
      <c r="PTR173" s="1"/>
      <c r="PTS173" s="1"/>
      <c r="PTT173" s="1"/>
      <c r="PTU173" s="1"/>
      <c r="PTV173" s="1"/>
      <c r="PTW173" s="1"/>
      <c r="PTX173" s="1"/>
      <c r="PTY173" s="1"/>
      <c r="PTZ173" s="1"/>
      <c r="PUA173" s="1"/>
      <c r="PUB173" s="1"/>
      <c r="PUC173" s="1"/>
      <c r="PUD173" s="1"/>
      <c r="PUE173" s="1"/>
      <c r="PUF173" s="1"/>
      <c r="PUG173" s="1"/>
      <c r="PUH173" s="1"/>
      <c r="PUI173" s="1"/>
      <c r="PUJ173" s="1"/>
      <c r="PUK173" s="1"/>
      <c r="PUL173" s="1"/>
      <c r="PUM173" s="1"/>
      <c r="PUN173" s="1"/>
      <c r="PUO173" s="1"/>
      <c r="PUP173" s="1"/>
      <c r="PUQ173" s="1"/>
      <c r="PUR173" s="1"/>
      <c r="PUS173" s="1"/>
      <c r="PUT173" s="1"/>
      <c r="PUU173" s="1"/>
      <c r="PUV173" s="1"/>
      <c r="PUW173" s="1"/>
      <c r="PUX173" s="1"/>
      <c r="PUY173" s="1"/>
      <c r="PUZ173" s="1"/>
      <c r="PVA173" s="1"/>
      <c r="PVB173" s="1"/>
      <c r="PVC173" s="1"/>
      <c r="PVD173" s="1"/>
      <c r="PVE173" s="1"/>
      <c r="PVF173" s="1"/>
      <c r="PVG173" s="1"/>
      <c r="PVH173" s="1"/>
      <c r="PVI173" s="1"/>
      <c r="PVJ173" s="1"/>
      <c r="PVK173" s="1"/>
      <c r="PVL173" s="1"/>
      <c r="PVM173" s="1"/>
      <c r="PVN173" s="1"/>
      <c r="PVO173" s="1"/>
      <c r="PVP173" s="1"/>
      <c r="PVQ173" s="1"/>
      <c r="PVR173" s="1"/>
      <c r="PVS173" s="1"/>
      <c r="PVT173" s="1"/>
      <c r="PVU173" s="1"/>
      <c r="PVV173" s="1"/>
      <c r="PVW173" s="1"/>
      <c r="PVX173" s="1"/>
      <c r="PVY173" s="1"/>
      <c r="PVZ173" s="1"/>
      <c r="PWA173" s="1"/>
      <c r="PWB173" s="1"/>
      <c r="PWC173" s="1"/>
      <c r="PWD173" s="1"/>
      <c r="PWE173" s="1"/>
      <c r="PWF173" s="1"/>
      <c r="PWG173" s="1"/>
      <c r="PWH173" s="1"/>
      <c r="PWI173" s="1"/>
      <c r="PWJ173" s="1"/>
      <c r="PWK173" s="1"/>
      <c r="PWL173" s="1"/>
      <c r="PWM173" s="1"/>
      <c r="PWN173" s="1"/>
      <c r="PWO173" s="1"/>
      <c r="PWP173" s="1"/>
      <c r="PWQ173" s="1"/>
      <c r="PWR173" s="1"/>
      <c r="PWS173" s="1"/>
      <c r="PWT173" s="1"/>
      <c r="PWU173" s="1"/>
      <c r="PWV173" s="1"/>
      <c r="PWW173" s="1"/>
      <c r="PWX173" s="1"/>
      <c r="PWY173" s="1"/>
      <c r="PWZ173" s="1"/>
      <c r="PXA173" s="1"/>
      <c r="PXB173" s="1"/>
      <c r="PXC173" s="1"/>
      <c r="PXD173" s="1"/>
      <c r="PXE173" s="1"/>
      <c r="PXF173" s="1"/>
      <c r="PXG173" s="1"/>
      <c r="PXH173" s="1"/>
      <c r="PXI173" s="1"/>
      <c r="PXJ173" s="1"/>
      <c r="PXK173" s="1"/>
      <c r="PXL173" s="1"/>
      <c r="PXM173" s="1"/>
      <c r="PXN173" s="1"/>
      <c r="PXO173" s="1"/>
      <c r="PXP173" s="1"/>
      <c r="PXQ173" s="1"/>
      <c r="PXR173" s="1"/>
      <c r="PXS173" s="1"/>
      <c r="PXT173" s="1"/>
      <c r="PXU173" s="1"/>
      <c r="PXV173" s="1"/>
      <c r="PXW173" s="1"/>
      <c r="PXX173" s="1"/>
      <c r="PXY173" s="1"/>
      <c r="PXZ173" s="1"/>
      <c r="PYA173" s="1"/>
      <c r="PYB173" s="1"/>
      <c r="PYC173" s="1"/>
      <c r="PYD173" s="1"/>
      <c r="PYE173" s="1"/>
      <c r="PYF173" s="1"/>
      <c r="PYG173" s="1"/>
      <c r="PYH173" s="1"/>
      <c r="PYI173" s="1"/>
      <c r="PYJ173" s="1"/>
      <c r="PYK173" s="1"/>
      <c r="PYL173" s="1"/>
      <c r="PYM173" s="1"/>
      <c r="PYN173" s="1"/>
      <c r="PYO173" s="1"/>
      <c r="PYP173" s="1"/>
      <c r="PYQ173" s="1"/>
      <c r="PYR173" s="1"/>
      <c r="PYS173" s="1"/>
      <c r="PYT173" s="1"/>
      <c r="PYU173" s="1"/>
      <c r="PYV173" s="1"/>
      <c r="PYW173" s="1"/>
      <c r="PYX173" s="1"/>
      <c r="PYY173" s="1"/>
      <c r="PYZ173" s="1"/>
      <c r="PZA173" s="1"/>
      <c r="PZB173" s="1"/>
      <c r="PZC173" s="1"/>
      <c r="PZD173" s="1"/>
      <c r="PZE173" s="1"/>
      <c r="PZF173" s="1"/>
      <c r="PZG173" s="1"/>
      <c r="PZH173" s="1"/>
      <c r="PZI173" s="1"/>
      <c r="PZJ173" s="1"/>
      <c r="PZK173" s="1"/>
      <c r="PZL173" s="1"/>
      <c r="PZM173" s="1"/>
      <c r="PZN173" s="1"/>
      <c r="PZO173" s="1"/>
      <c r="PZP173" s="1"/>
      <c r="PZQ173" s="1"/>
      <c r="PZR173" s="1"/>
      <c r="PZS173" s="1"/>
      <c r="PZT173" s="1"/>
      <c r="PZU173" s="1"/>
      <c r="PZV173" s="1"/>
      <c r="PZW173" s="1"/>
      <c r="PZX173" s="1"/>
      <c r="PZY173" s="1"/>
      <c r="PZZ173" s="1"/>
      <c r="QAA173" s="1"/>
      <c r="QAB173" s="1"/>
      <c r="QAC173" s="1"/>
      <c r="QAD173" s="1"/>
      <c r="QAE173" s="1"/>
      <c r="QAF173" s="1"/>
      <c r="QAG173" s="1"/>
      <c r="QAH173" s="1"/>
      <c r="QAI173" s="1"/>
      <c r="QAJ173" s="1"/>
      <c r="QAK173" s="1"/>
      <c r="QAL173" s="1"/>
      <c r="QAM173" s="1"/>
      <c r="QAN173" s="1"/>
      <c r="QAO173" s="1"/>
      <c r="QAP173" s="1"/>
      <c r="QAQ173" s="1"/>
      <c r="QAR173" s="1"/>
      <c r="QAS173" s="1"/>
      <c r="QAT173" s="1"/>
      <c r="QAU173" s="1"/>
      <c r="QAV173" s="1"/>
      <c r="QAW173" s="1"/>
      <c r="QAX173" s="1"/>
      <c r="QAY173" s="1"/>
      <c r="QAZ173" s="1"/>
      <c r="QBA173" s="1"/>
      <c r="QBB173" s="1"/>
      <c r="QBC173" s="1"/>
      <c r="QBD173" s="1"/>
      <c r="QBE173" s="1"/>
      <c r="QBF173" s="1"/>
      <c r="QBG173" s="1"/>
      <c r="QBH173" s="1"/>
      <c r="QBI173" s="1"/>
      <c r="QBJ173" s="1"/>
      <c r="QBK173" s="1"/>
      <c r="QBL173" s="1"/>
      <c r="QBM173" s="1"/>
      <c r="QBN173" s="1"/>
      <c r="QBO173" s="1"/>
      <c r="QBP173" s="1"/>
      <c r="QBQ173" s="1"/>
      <c r="QBR173" s="1"/>
      <c r="QBS173" s="1"/>
      <c r="QBT173" s="1"/>
      <c r="QBU173" s="1"/>
      <c r="QBV173" s="1"/>
      <c r="QBW173" s="1"/>
      <c r="QBX173" s="1"/>
      <c r="QBY173" s="1"/>
      <c r="QBZ173" s="1"/>
      <c r="QCA173" s="1"/>
      <c r="QCB173" s="1"/>
      <c r="QCC173" s="1"/>
      <c r="QCD173" s="1"/>
      <c r="QCE173" s="1"/>
      <c r="QCF173" s="1"/>
      <c r="QCG173" s="1"/>
      <c r="QCH173" s="1"/>
      <c r="QCI173" s="1"/>
      <c r="QCJ173" s="1"/>
      <c r="QCK173" s="1"/>
      <c r="QCL173" s="1"/>
      <c r="QCM173" s="1"/>
      <c r="QCN173" s="1"/>
      <c r="QCO173" s="1"/>
      <c r="QCP173" s="1"/>
      <c r="QCQ173" s="1"/>
      <c r="QCR173" s="1"/>
      <c r="QCS173" s="1"/>
      <c r="QCT173" s="1"/>
      <c r="QCU173" s="1"/>
      <c r="QCV173" s="1"/>
      <c r="QCW173" s="1"/>
      <c r="QCX173" s="1"/>
      <c r="QCY173" s="1"/>
      <c r="QCZ173" s="1"/>
      <c r="QDA173" s="1"/>
      <c r="QDB173" s="1"/>
      <c r="QDC173" s="1"/>
      <c r="QDD173" s="1"/>
      <c r="QDE173" s="1"/>
      <c r="QDF173" s="1"/>
      <c r="QDG173" s="1"/>
      <c r="QDH173" s="1"/>
      <c r="QDI173" s="1"/>
      <c r="QDJ173" s="1"/>
      <c r="QDK173" s="1"/>
      <c r="QDL173" s="1"/>
      <c r="QDM173" s="1"/>
      <c r="QDN173" s="1"/>
      <c r="QDO173" s="1"/>
      <c r="QDP173" s="1"/>
      <c r="QDQ173" s="1"/>
      <c r="QDR173" s="1"/>
      <c r="QDS173" s="1"/>
      <c r="QDT173" s="1"/>
      <c r="QDU173" s="1"/>
      <c r="QDV173" s="1"/>
      <c r="QDW173" s="1"/>
      <c r="QDX173" s="1"/>
      <c r="QDY173" s="1"/>
      <c r="QDZ173" s="1"/>
      <c r="QEA173" s="1"/>
      <c r="QEB173" s="1"/>
      <c r="QEC173" s="1"/>
      <c r="QED173" s="1"/>
      <c r="QEE173" s="1"/>
      <c r="QEF173" s="1"/>
      <c r="QEG173" s="1"/>
      <c r="QEH173" s="1"/>
      <c r="QEI173" s="1"/>
      <c r="QEJ173" s="1"/>
      <c r="QEK173" s="1"/>
      <c r="QEL173" s="1"/>
      <c r="QEM173" s="1"/>
      <c r="QEN173" s="1"/>
      <c r="QEO173" s="1"/>
      <c r="QEP173" s="1"/>
      <c r="QEQ173" s="1"/>
      <c r="QER173" s="1"/>
      <c r="QES173" s="1"/>
      <c r="QET173" s="1"/>
      <c r="QEU173" s="1"/>
      <c r="QEV173" s="1"/>
      <c r="QEW173" s="1"/>
      <c r="QEX173" s="1"/>
      <c r="QEY173" s="1"/>
      <c r="QEZ173" s="1"/>
      <c r="QFA173" s="1"/>
      <c r="QFB173" s="1"/>
      <c r="QFC173" s="1"/>
      <c r="QFD173" s="1"/>
      <c r="QFE173" s="1"/>
      <c r="QFF173" s="1"/>
      <c r="QFG173" s="1"/>
      <c r="QFH173" s="1"/>
      <c r="QFI173" s="1"/>
      <c r="QFJ173" s="1"/>
      <c r="QFK173" s="1"/>
      <c r="QFL173" s="1"/>
      <c r="QFM173" s="1"/>
      <c r="QFN173" s="1"/>
      <c r="QFO173" s="1"/>
      <c r="QFP173" s="1"/>
      <c r="QFQ173" s="1"/>
      <c r="QFR173" s="1"/>
      <c r="QFS173" s="1"/>
      <c r="QFT173" s="1"/>
      <c r="QFU173" s="1"/>
      <c r="QFV173" s="1"/>
      <c r="QFW173" s="1"/>
      <c r="QFX173" s="1"/>
      <c r="QFY173" s="1"/>
      <c r="QFZ173" s="1"/>
      <c r="QGA173" s="1"/>
      <c r="QGB173" s="1"/>
      <c r="QGC173" s="1"/>
      <c r="QGD173" s="1"/>
      <c r="QGE173" s="1"/>
      <c r="QGF173" s="1"/>
      <c r="QGG173" s="1"/>
      <c r="QGH173" s="1"/>
      <c r="QGI173" s="1"/>
      <c r="QGJ173" s="1"/>
      <c r="QGK173" s="1"/>
      <c r="QGL173" s="1"/>
      <c r="QGM173" s="1"/>
      <c r="QGN173" s="1"/>
      <c r="QGO173" s="1"/>
      <c r="QGP173" s="1"/>
      <c r="QGQ173" s="1"/>
      <c r="QGR173" s="1"/>
      <c r="QGS173" s="1"/>
      <c r="QGT173" s="1"/>
      <c r="QGU173" s="1"/>
      <c r="QGV173" s="1"/>
      <c r="QGW173" s="1"/>
      <c r="QGX173" s="1"/>
      <c r="QGY173" s="1"/>
      <c r="QGZ173" s="1"/>
      <c r="QHA173" s="1"/>
      <c r="QHB173" s="1"/>
      <c r="QHC173" s="1"/>
      <c r="QHD173" s="1"/>
      <c r="QHE173" s="1"/>
      <c r="QHF173" s="1"/>
      <c r="QHG173" s="1"/>
      <c r="QHH173" s="1"/>
      <c r="QHI173" s="1"/>
      <c r="QHJ173" s="1"/>
      <c r="QHK173" s="1"/>
      <c r="QHL173" s="1"/>
      <c r="QHM173" s="1"/>
      <c r="QHN173" s="1"/>
      <c r="QHO173" s="1"/>
      <c r="QHP173" s="1"/>
      <c r="QHQ173" s="1"/>
      <c r="QHR173" s="1"/>
      <c r="QHS173" s="1"/>
      <c r="QHT173" s="1"/>
      <c r="QHU173" s="1"/>
      <c r="QHV173" s="1"/>
      <c r="QHW173" s="1"/>
      <c r="QHX173" s="1"/>
      <c r="QHY173" s="1"/>
      <c r="QHZ173" s="1"/>
      <c r="QIA173" s="1"/>
      <c r="QIB173" s="1"/>
      <c r="QIC173" s="1"/>
      <c r="QID173" s="1"/>
      <c r="QIE173" s="1"/>
      <c r="QIF173" s="1"/>
      <c r="QIG173" s="1"/>
      <c r="QIH173" s="1"/>
      <c r="QII173" s="1"/>
      <c r="QIJ173" s="1"/>
      <c r="QIK173" s="1"/>
      <c r="QIL173" s="1"/>
      <c r="QIM173" s="1"/>
      <c r="QIN173" s="1"/>
      <c r="QIO173" s="1"/>
      <c r="QIP173" s="1"/>
      <c r="QIQ173" s="1"/>
      <c r="QIR173" s="1"/>
      <c r="QIS173" s="1"/>
      <c r="QIT173" s="1"/>
      <c r="QIU173" s="1"/>
      <c r="QIV173" s="1"/>
      <c r="QIW173" s="1"/>
      <c r="QIX173" s="1"/>
      <c r="QIY173" s="1"/>
      <c r="QIZ173" s="1"/>
      <c r="QJA173" s="1"/>
      <c r="QJB173" s="1"/>
      <c r="QJC173" s="1"/>
      <c r="QJD173" s="1"/>
      <c r="QJE173" s="1"/>
      <c r="QJF173" s="1"/>
      <c r="QJG173" s="1"/>
      <c r="QJH173" s="1"/>
      <c r="QJI173" s="1"/>
      <c r="QJJ173" s="1"/>
      <c r="QJK173" s="1"/>
      <c r="QJL173" s="1"/>
      <c r="QJM173" s="1"/>
      <c r="QJN173" s="1"/>
      <c r="QJO173" s="1"/>
      <c r="QJP173" s="1"/>
      <c r="QJQ173" s="1"/>
      <c r="QJR173" s="1"/>
      <c r="QJS173" s="1"/>
      <c r="QJT173" s="1"/>
      <c r="QJU173" s="1"/>
      <c r="QJV173" s="1"/>
      <c r="QJW173" s="1"/>
      <c r="QJX173" s="1"/>
      <c r="QJY173" s="1"/>
      <c r="QJZ173" s="1"/>
      <c r="QKA173" s="1"/>
      <c r="QKB173" s="1"/>
      <c r="QKC173" s="1"/>
      <c r="QKD173" s="1"/>
      <c r="QKE173" s="1"/>
      <c r="QKF173" s="1"/>
      <c r="QKG173" s="1"/>
      <c r="QKH173" s="1"/>
      <c r="QKI173" s="1"/>
      <c r="QKJ173" s="1"/>
      <c r="QKK173" s="1"/>
      <c r="QKL173" s="1"/>
      <c r="QKM173" s="1"/>
      <c r="QKN173" s="1"/>
      <c r="QKO173" s="1"/>
      <c r="QKP173" s="1"/>
      <c r="QKQ173" s="1"/>
      <c r="QKR173" s="1"/>
      <c r="QKS173" s="1"/>
      <c r="QKT173" s="1"/>
      <c r="QKU173" s="1"/>
      <c r="QKV173" s="1"/>
      <c r="QKW173" s="1"/>
      <c r="QKX173" s="1"/>
      <c r="QKY173" s="1"/>
      <c r="QKZ173" s="1"/>
      <c r="QLA173" s="1"/>
      <c r="QLB173" s="1"/>
      <c r="QLC173" s="1"/>
      <c r="QLD173" s="1"/>
      <c r="QLE173" s="1"/>
      <c r="QLF173" s="1"/>
      <c r="QLG173" s="1"/>
      <c r="QLH173" s="1"/>
      <c r="QLI173" s="1"/>
      <c r="QLJ173" s="1"/>
      <c r="QLK173" s="1"/>
      <c r="QLL173" s="1"/>
      <c r="QLM173" s="1"/>
      <c r="QLN173" s="1"/>
      <c r="QLO173" s="1"/>
      <c r="QLP173" s="1"/>
      <c r="QLQ173" s="1"/>
      <c r="QLR173" s="1"/>
      <c r="QLS173" s="1"/>
      <c r="QLT173" s="1"/>
      <c r="QLU173" s="1"/>
      <c r="QLV173" s="1"/>
      <c r="QLW173" s="1"/>
      <c r="QLX173" s="1"/>
      <c r="QLY173" s="1"/>
      <c r="QLZ173" s="1"/>
      <c r="QMA173" s="1"/>
      <c r="QMB173" s="1"/>
      <c r="QMC173" s="1"/>
      <c r="QMD173" s="1"/>
      <c r="QME173" s="1"/>
      <c r="QMF173" s="1"/>
      <c r="QMG173" s="1"/>
      <c r="QMH173" s="1"/>
      <c r="QMI173" s="1"/>
      <c r="QMJ173" s="1"/>
      <c r="QMK173" s="1"/>
      <c r="QML173" s="1"/>
      <c r="QMM173" s="1"/>
      <c r="QMN173" s="1"/>
      <c r="QMO173" s="1"/>
      <c r="QMP173" s="1"/>
      <c r="QMQ173" s="1"/>
      <c r="QMR173" s="1"/>
      <c r="QMS173" s="1"/>
      <c r="QMT173" s="1"/>
      <c r="QMU173" s="1"/>
      <c r="QMV173" s="1"/>
      <c r="QMW173" s="1"/>
      <c r="QMX173" s="1"/>
      <c r="QMY173" s="1"/>
      <c r="QMZ173" s="1"/>
      <c r="QNA173" s="1"/>
      <c r="QNB173" s="1"/>
      <c r="QNC173" s="1"/>
      <c r="QND173" s="1"/>
      <c r="QNE173" s="1"/>
      <c r="QNF173" s="1"/>
      <c r="QNG173" s="1"/>
      <c r="QNH173" s="1"/>
      <c r="QNI173" s="1"/>
      <c r="QNJ173" s="1"/>
      <c r="QNK173" s="1"/>
      <c r="QNL173" s="1"/>
      <c r="QNM173" s="1"/>
      <c r="QNN173" s="1"/>
      <c r="QNO173" s="1"/>
      <c r="QNP173" s="1"/>
      <c r="QNQ173" s="1"/>
      <c r="QNR173" s="1"/>
      <c r="QNS173" s="1"/>
      <c r="QNT173" s="1"/>
      <c r="QNU173" s="1"/>
      <c r="QNV173" s="1"/>
      <c r="QNW173" s="1"/>
      <c r="QNX173" s="1"/>
      <c r="QNY173" s="1"/>
      <c r="QNZ173" s="1"/>
      <c r="QOA173" s="1"/>
      <c r="QOB173" s="1"/>
      <c r="QOC173" s="1"/>
      <c r="QOD173" s="1"/>
      <c r="QOE173" s="1"/>
      <c r="QOF173" s="1"/>
      <c r="QOG173" s="1"/>
      <c r="QOH173" s="1"/>
      <c r="QOI173" s="1"/>
      <c r="QOJ173" s="1"/>
      <c r="QOK173" s="1"/>
      <c r="QOL173" s="1"/>
      <c r="QOM173" s="1"/>
      <c r="QON173" s="1"/>
      <c r="QOO173" s="1"/>
      <c r="QOP173" s="1"/>
      <c r="QOQ173" s="1"/>
      <c r="QOR173" s="1"/>
      <c r="QOS173" s="1"/>
      <c r="QOT173" s="1"/>
      <c r="QOU173" s="1"/>
      <c r="QOV173" s="1"/>
      <c r="QOW173" s="1"/>
      <c r="QOX173" s="1"/>
      <c r="QOY173" s="1"/>
      <c r="QOZ173" s="1"/>
      <c r="QPA173" s="1"/>
      <c r="QPB173" s="1"/>
      <c r="QPC173" s="1"/>
      <c r="QPD173" s="1"/>
      <c r="QPE173" s="1"/>
      <c r="QPF173" s="1"/>
      <c r="QPG173" s="1"/>
      <c r="QPH173" s="1"/>
      <c r="QPI173" s="1"/>
      <c r="QPJ173" s="1"/>
      <c r="QPK173" s="1"/>
      <c r="QPL173" s="1"/>
      <c r="QPM173" s="1"/>
      <c r="QPN173" s="1"/>
      <c r="QPO173" s="1"/>
      <c r="QPP173" s="1"/>
      <c r="QPQ173" s="1"/>
      <c r="QPR173" s="1"/>
      <c r="QPS173" s="1"/>
      <c r="QPT173" s="1"/>
      <c r="QPU173" s="1"/>
      <c r="QPV173" s="1"/>
      <c r="QPW173" s="1"/>
      <c r="QPX173" s="1"/>
      <c r="QPY173" s="1"/>
      <c r="QPZ173" s="1"/>
      <c r="QQA173" s="1"/>
      <c r="QQB173" s="1"/>
      <c r="QQC173" s="1"/>
      <c r="QQD173" s="1"/>
      <c r="QQE173" s="1"/>
      <c r="QQF173" s="1"/>
      <c r="QQG173" s="1"/>
      <c r="QQH173" s="1"/>
      <c r="QQI173" s="1"/>
      <c r="QQJ173" s="1"/>
      <c r="QQK173" s="1"/>
      <c r="QQL173" s="1"/>
      <c r="QQM173" s="1"/>
      <c r="QQN173" s="1"/>
      <c r="QQO173" s="1"/>
      <c r="QQP173" s="1"/>
      <c r="QQQ173" s="1"/>
      <c r="QQR173" s="1"/>
      <c r="QQS173" s="1"/>
      <c r="QQT173" s="1"/>
      <c r="QQU173" s="1"/>
      <c r="QQV173" s="1"/>
      <c r="QQW173" s="1"/>
      <c r="QQX173" s="1"/>
      <c r="QQY173" s="1"/>
      <c r="QQZ173" s="1"/>
      <c r="QRA173" s="1"/>
      <c r="QRB173" s="1"/>
      <c r="QRC173" s="1"/>
      <c r="QRD173" s="1"/>
      <c r="QRE173" s="1"/>
      <c r="QRF173" s="1"/>
      <c r="QRG173" s="1"/>
      <c r="QRH173" s="1"/>
      <c r="QRI173" s="1"/>
      <c r="QRJ173" s="1"/>
      <c r="QRK173" s="1"/>
      <c r="QRL173" s="1"/>
      <c r="QRM173" s="1"/>
      <c r="QRN173" s="1"/>
      <c r="QRO173" s="1"/>
      <c r="QRP173" s="1"/>
      <c r="QRQ173" s="1"/>
      <c r="QRR173" s="1"/>
      <c r="QRS173" s="1"/>
      <c r="QRT173" s="1"/>
      <c r="QRU173" s="1"/>
      <c r="QRV173" s="1"/>
      <c r="QRW173" s="1"/>
      <c r="QRX173" s="1"/>
      <c r="QRY173" s="1"/>
      <c r="QRZ173" s="1"/>
      <c r="QSA173" s="1"/>
      <c r="QSB173" s="1"/>
      <c r="QSC173" s="1"/>
      <c r="QSD173" s="1"/>
      <c r="QSE173" s="1"/>
      <c r="QSF173" s="1"/>
      <c r="QSG173" s="1"/>
      <c r="QSH173" s="1"/>
      <c r="QSI173" s="1"/>
      <c r="QSJ173" s="1"/>
      <c r="QSK173" s="1"/>
      <c r="QSL173" s="1"/>
      <c r="QSM173" s="1"/>
      <c r="QSN173" s="1"/>
      <c r="QSO173" s="1"/>
      <c r="QSP173" s="1"/>
      <c r="QSQ173" s="1"/>
      <c r="QSR173" s="1"/>
      <c r="QSS173" s="1"/>
      <c r="QST173" s="1"/>
      <c r="QSU173" s="1"/>
      <c r="QSV173" s="1"/>
      <c r="QSW173" s="1"/>
      <c r="QSX173" s="1"/>
      <c r="QSY173" s="1"/>
      <c r="QSZ173" s="1"/>
      <c r="QTA173" s="1"/>
      <c r="QTB173" s="1"/>
      <c r="QTC173" s="1"/>
      <c r="QTD173" s="1"/>
      <c r="QTE173" s="1"/>
      <c r="QTF173" s="1"/>
      <c r="QTG173" s="1"/>
      <c r="QTH173" s="1"/>
      <c r="QTI173" s="1"/>
      <c r="QTJ173" s="1"/>
      <c r="QTK173" s="1"/>
      <c r="QTL173" s="1"/>
      <c r="QTM173" s="1"/>
      <c r="QTN173" s="1"/>
      <c r="QTO173" s="1"/>
      <c r="QTP173" s="1"/>
      <c r="QTQ173" s="1"/>
      <c r="QTR173" s="1"/>
      <c r="QTS173" s="1"/>
      <c r="QTT173" s="1"/>
      <c r="QTU173" s="1"/>
      <c r="QTV173" s="1"/>
      <c r="QTW173" s="1"/>
      <c r="QTX173" s="1"/>
      <c r="QTY173" s="1"/>
      <c r="QTZ173" s="1"/>
      <c r="QUA173" s="1"/>
      <c r="QUB173" s="1"/>
      <c r="QUC173" s="1"/>
      <c r="QUD173" s="1"/>
      <c r="QUE173" s="1"/>
      <c r="QUF173" s="1"/>
      <c r="QUG173" s="1"/>
      <c r="QUH173" s="1"/>
      <c r="QUI173" s="1"/>
      <c r="QUJ173" s="1"/>
      <c r="QUK173" s="1"/>
      <c r="QUL173" s="1"/>
      <c r="QUM173" s="1"/>
      <c r="QUN173" s="1"/>
      <c r="QUO173" s="1"/>
      <c r="QUP173" s="1"/>
      <c r="QUQ173" s="1"/>
      <c r="QUR173" s="1"/>
      <c r="QUS173" s="1"/>
      <c r="QUT173" s="1"/>
      <c r="QUU173" s="1"/>
      <c r="QUV173" s="1"/>
      <c r="QUW173" s="1"/>
      <c r="QUX173" s="1"/>
      <c r="QUY173" s="1"/>
      <c r="QUZ173" s="1"/>
      <c r="QVA173" s="1"/>
      <c r="QVB173" s="1"/>
      <c r="QVC173" s="1"/>
      <c r="QVD173" s="1"/>
      <c r="QVE173" s="1"/>
      <c r="QVF173" s="1"/>
      <c r="QVG173" s="1"/>
      <c r="QVH173" s="1"/>
      <c r="QVI173" s="1"/>
      <c r="QVJ173" s="1"/>
      <c r="QVK173" s="1"/>
      <c r="QVL173" s="1"/>
      <c r="QVM173" s="1"/>
      <c r="QVN173" s="1"/>
      <c r="QVO173" s="1"/>
      <c r="QVP173" s="1"/>
      <c r="QVQ173" s="1"/>
      <c r="QVR173" s="1"/>
      <c r="QVS173" s="1"/>
      <c r="QVT173" s="1"/>
      <c r="QVU173" s="1"/>
      <c r="QVV173" s="1"/>
      <c r="QVW173" s="1"/>
      <c r="QVX173" s="1"/>
      <c r="QVY173" s="1"/>
      <c r="QVZ173" s="1"/>
      <c r="QWA173" s="1"/>
      <c r="QWB173" s="1"/>
      <c r="QWC173" s="1"/>
      <c r="QWD173" s="1"/>
      <c r="QWE173" s="1"/>
      <c r="QWF173" s="1"/>
      <c r="QWG173" s="1"/>
      <c r="QWH173" s="1"/>
      <c r="QWI173" s="1"/>
      <c r="QWJ173" s="1"/>
      <c r="QWK173" s="1"/>
      <c r="QWL173" s="1"/>
      <c r="QWM173" s="1"/>
      <c r="QWN173" s="1"/>
      <c r="QWO173" s="1"/>
      <c r="QWP173" s="1"/>
      <c r="QWQ173" s="1"/>
      <c r="QWR173" s="1"/>
      <c r="QWS173" s="1"/>
      <c r="QWT173" s="1"/>
      <c r="QWU173" s="1"/>
      <c r="QWV173" s="1"/>
      <c r="QWW173" s="1"/>
      <c r="QWX173" s="1"/>
      <c r="QWY173" s="1"/>
      <c r="QWZ173" s="1"/>
      <c r="QXA173" s="1"/>
      <c r="QXB173" s="1"/>
      <c r="QXC173" s="1"/>
      <c r="QXD173" s="1"/>
      <c r="QXE173" s="1"/>
      <c r="QXF173" s="1"/>
      <c r="QXG173" s="1"/>
      <c r="QXH173" s="1"/>
      <c r="QXI173" s="1"/>
      <c r="QXJ173" s="1"/>
      <c r="QXK173" s="1"/>
      <c r="QXL173" s="1"/>
      <c r="QXM173" s="1"/>
      <c r="QXN173" s="1"/>
      <c r="QXO173" s="1"/>
      <c r="QXP173" s="1"/>
      <c r="QXQ173" s="1"/>
      <c r="QXR173" s="1"/>
      <c r="QXS173" s="1"/>
      <c r="QXT173" s="1"/>
      <c r="QXU173" s="1"/>
      <c r="QXV173" s="1"/>
      <c r="QXW173" s="1"/>
      <c r="QXX173" s="1"/>
      <c r="QXY173" s="1"/>
      <c r="QXZ173" s="1"/>
      <c r="QYA173" s="1"/>
      <c r="QYB173" s="1"/>
      <c r="QYC173" s="1"/>
      <c r="QYD173" s="1"/>
      <c r="QYE173" s="1"/>
      <c r="QYF173" s="1"/>
      <c r="QYG173" s="1"/>
      <c r="QYH173" s="1"/>
      <c r="QYI173" s="1"/>
      <c r="QYJ173" s="1"/>
      <c r="QYK173" s="1"/>
      <c r="QYL173" s="1"/>
      <c r="QYM173" s="1"/>
      <c r="QYN173" s="1"/>
      <c r="QYO173" s="1"/>
      <c r="QYP173" s="1"/>
      <c r="QYQ173" s="1"/>
      <c r="QYR173" s="1"/>
      <c r="QYS173" s="1"/>
      <c r="QYT173" s="1"/>
      <c r="QYU173" s="1"/>
      <c r="QYV173" s="1"/>
      <c r="QYW173" s="1"/>
      <c r="QYX173" s="1"/>
      <c r="QYY173" s="1"/>
      <c r="QYZ173" s="1"/>
      <c r="QZA173" s="1"/>
      <c r="QZB173" s="1"/>
      <c r="QZC173" s="1"/>
      <c r="QZD173" s="1"/>
      <c r="QZE173" s="1"/>
      <c r="QZF173" s="1"/>
      <c r="QZG173" s="1"/>
      <c r="QZH173" s="1"/>
      <c r="QZI173" s="1"/>
      <c r="QZJ173" s="1"/>
      <c r="QZK173" s="1"/>
      <c r="QZL173" s="1"/>
      <c r="QZM173" s="1"/>
      <c r="QZN173" s="1"/>
      <c r="QZO173" s="1"/>
      <c r="QZP173" s="1"/>
      <c r="QZQ173" s="1"/>
      <c r="QZR173" s="1"/>
      <c r="QZS173" s="1"/>
      <c r="QZT173" s="1"/>
      <c r="QZU173" s="1"/>
      <c r="QZV173" s="1"/>
      <c r="QZW173" s="1"/>
      <c r="QZX173" s="1"/>
      <c r="QZY173" s="1"/>
      <c r="QZZ173" s="1"/>
      <c r="RAA173" s="1"/>
      <c r="RAB173" s="1"/>
      <c r="RAC173" s="1"/>
      <c r="RAD173" s="1"/>
      <c r="RAE173" s="1"/>
      <c r="RAF173" s="1"/>
      <c r="RAG173" s="1"/>
      <c r="RAH173" s="1"/>
      <c r="RAI173" s="1"/>
      <c r="RAJ173" s="1"/>
      <c r="RAK173" s="1"/>
      <c r="RAL173" s="1"/>
      <c r="RAM173" s="1"/>
      <c r="RAN173" s="1"/>
      <c r="RAO173" s="1"/>
      <c r="RAP173" s="1"/>
      <c r="RAQ173" s="1"/>
      <c r="RAR173" s="1"/>
      <c r="RAS173" s="1"/>
      <c r="RAT173" s="1"/>
      <c r="RAU173" s="1"/>
      <c r="RAV173" s="1"/>
      <c r="RAW173" s="1"/>
      <c r="RAX173" s="1"/>
      <c r="RAY173" s="1"/>
      <c r="RAZ173" s="1"/>
      <c r="RBA173" s="1"/>
      <c r="RBB173" s="1"/>
      <c r="RBC173" s="1"/>
      <c r="RBD173" s="1"/>
      <c r="RBE173" s="1"/>
      <c r="RBF173" s="1"/>
      <c r="RBG173" s="1"/>
      <c r="RBH173" s="1"/>
      <c r="RBI173" s="1"/>
      <c r="RBJ173" s="1"/>
      <c r="RBK173" s="1"/>
      <c r="RBL173" s="1"/>
      <c r="RBM173" s="1"/>
      <c r="RBN173" s="1"/>
      <c r="RBO173" s="1"/>
      <c r="RBP173" s="1"/>
      <c r="RBQ173" s="1"/>
      <c r="RBR173" s="1"/>
      <c r="RBS173" s="1"/>
      <c r="RBT173" s="1"/>
      <c r="RBU173" s="1"/>
      <c r="RBV173" s="1"/>
      <c r="RBW173" s="1"/>
      <c r="RBX173" s="1"/>
      <c r="RBY173" s="1"/>
      <c r="RBZ173" s="1"/>
      <c r="RCA173" s="1"/>
      <c r="RCB173" s="1"/>
      <c r="RCC173" s="1"/>
      <c r="RCD173" s="1"/>
      <c r="RCE173" s="1"/>
      <c r="RCF173" s="1"/>
      <c r="RCG173" s="1"/>
      <c r="RCH173" s="1"/>
      <c r="RCI173" s="1"/>
      <c r="RCJ173" s="1"/>
      <c r="RCK173" s="1"/>
      <c r="RCL173" s="1"/>
      <c r="RCM173" s="1"/>
      <c r="RCN173" s="1"/>
      <c r="RCO173" s="1"/>
      <c r="RCP173" s="1"/>
      <c r="RCQ173" s="1"/>
      <c r="RCR173" s="1"/>
      <c r="RCS173" s="1"/>
      <c r="RCT173" s="1"/>
      <c r="RCU173" s="1"/>
      <c r="RCV173" s="1"/>
      <c r="RCW173" s="1"/>
      <c r="RCX173" s="1"/>
      <c r="RCY173" s="1"/>
      <c r="RCZ173" s="1"/>
      <c r="RDA173" s="1"/>
      <c r="RDB173" s="1"/>
      <c r="RDC173" s="1"/>
      <c r="RDD173" s="1"/>
      <c r="RDE173" s="1"/>
      <c r="RDF173" s="1"/>
      <c r="RDG173" s="1"/>
      <c r="RDH173" s="1"/>
      <c r="RDI173" s="1"/>
      <c r="RDJ173" s="1"/>
      <c r="RDK173" s="1"/>
      <c r="RDL173" s="1"/>
      <c r="RDM173" s="1"/>
      <c r="RDN173" s="1"/>
      <c r="RDO173" s="1"/>
      <c r="RDP173" s="1"/>
      <c r="RDQ173" s="1"/>
      <c r="RDR173" s="1"/>
      <c r="RDS173" s="1"/>
      <c r="RDT173" s="1"/>
      <c r="RDU173" s="1"/>
      <c r="RDV173" s="1"/>
      <c r="RDW173" s="1"/>
      <c r="RDX173" s="1"/>
      <c r="RDY173" s="1"/>
      <c r="RDZ173" s="1"/>
      <c r="REA173" s="1"/>
      <c r="REB173" s="1"/>
      <c r="REC173" s="1"/>
      <c r="RED173" s="1"/>
      <c r="REE173" s="1"/>
      <c r="REF173" s="1"/>
      <c r="REG173" s="1"/>
      <c r="REH173" s="1"/>
      <c r="REI173" s="1"/>
      <c r="REJ173" s="1"/>
      <c r="REK173" s="1"/>
      <c r="REL173" s="1"/>
      <c r="REM173" s="1"/>
      <c r="REN173" s="1"/>
      <c r="REO173" s="1"/>
      <c r="REP173" s="1"/>
      <c r="REQ173" s="1"/>
      <c r="RER173" s="1"/>
      <c r="RES173" s="1"/>
      <c r="RET173" s="1"/>
      <c r="REU173" s="1"/>
      <c r="REV173" s="1"/>
      <c r="REW173" s="1"/>
      <c r="REX173" s="1"/>
      <c r="REY173" s="1"/>
      <c r="REZ173" s="1"/>
      <c r="RFA173" s="1"/>
      <c r="RFB173" s="1"/>
      <c r="RFC173" s="1"/>
      <c r="RFD173" s="1"/>
      <c r="RFE173" s="1"/>
      <c r="RFF173" s="1"/>
      <c r="RFG173" s="1"/>
      <c r="RFH173" s="1"/>
      <c r="RFI173" s="1"/>
      <c r="RFJ173" s="1"/>
      <c r="RFK173" s="1"/>
      <c r="RFL173" s="1"/>
      <c r="RFM173" s="1"/>
      <c r="RFN173" s="1"/>
      <c r="RFO173" s="1"/>
      <c r="RFP173" s="1"/>
      <c r="RFQ173" s="1"/>
      <c r="RFR173" s="1"/>
      <c r="RFS173" s="1"/>
      <c r="RFT173" s="1"/>
      <c r="RFU173" s="1"/>
      <c r="RFV173" s="1"/>
      <c r="RFW173" s="1"/>
      <c r="RFX173" s="1"/>
      <c r="RFY173" s="1"/>
      <c r="RFZ173" s="1"/>
      <c r="RGA173" s="1"/>
      <c r="RGB173" s="1"/>
      <c r="RGC173" s="1"/>
      <c r="RGD173" s="1"/>
      <c r="RGE173" s="1"/>
      <c r="RGF173" s="1"/>
      <c r="RGG173" s="1"/>
      <c r="RGH173" s="1"/>
      <c r="RGI173" s="1"/>
      <c r="RGJ173" s="1"/>
      <c r="RGK173" s="1"/>
      <c r="RGL173" s="1"/>
      <c r="RGM173" s="1"/>
      <c r="RGN173" s="1"/>
      <c r="RGO173" s="1"/>
      <c r="RGP173" s="1"/>
      <c r="RGQ173" s="1"/>
      <c r="RGR173" s="1"/>
      <c r="RGS173" s="1"/>
      <c r="RGT173" s="1"/>
      <c r="RGU173" s="1"/>
      <c r="RGV173" s="1"/>
      <c r="RGW173" s="1"/>
      <c r="RGX173" s="1"/>
      <c r="RGY173" s="1"/>
      <c r="RGZ173" s="1"/>
      <c r="RHA173" s="1"/>
      <c r="RHB173" s="1"/>
      <c r="RHC173" s="1"/>
      <c r="RHD173" s="1"/>
      <c r="RHE173" s="1"/>
      <c r="RHF173" s="1"/>
      <c r="RHG173" s="1"/>
      <c r="RHH173" s="1"/>
      <c r="RHI173" s="1"/>
      <c r="RHJ173" s="1"/>
      <c r="RHK173" s="1"/>
      <c r="RHL173" s="1"/>
      <c r="RHM173" s="1"/>
      <c r="RHN173" s="1"/>
      <c r="RHO173" s="1"/>
      <c r="RHP173" s="1"/>
      <c r="RHQ173" s="1"/>
      <c r="RHR173" s="1"/>
      <c r="RHS173" s="1"/>
      <c r="RHT173" s="1"/>
      <c r="RHU173" s="1"/>
      <c r="RHV173" s="1"/>
      <c r="RHW173" s="1"/>
      <c r="RHX173" s="1"/>
      <c r="RHY173" s="1"/>
      <c r="RHZ173" s="1"/>
      <c r="RIA173" s="1"/>
      <c r="RIB173" s="1"/>
      <c r="RIC173" s="1"/>
      <c r="RID173" s="1"/>
      <c r="RIE173" s="1"/>
      <c r="RIF173" s="1"/>
      <c r="RIG173" s="1"/>
      <c r="RIH173" s="1"/>
      <c r="RII173" s="1"/>
      <c r="RIJ173" s="1"/>
      <c r="RIK173" s="1"/>
      <c r="RIL173" s="1"/>
      <c r="RIM173" s="1"/>
      <c r="RIN173" s="1"/>
      <c r="RIO173" s="1"/>
      <c r="RIP173" s="1"/>
      <c r="RIQ173" s="1"/>
      <c r="RIR173" s="1"/>
      <c r="RIS173" s="1"/>
      <c r="RIT173" s="1"/>
      <c r="RIU173" s="1"/>
      <c r="RIV173" s="1"/>
      <c r="RIW173" s="1"/>
      <c r="RIX173" s="1"/>
      <c r="RIY173" s="1"/>
      <c r="RIZ173" s="1"/>
      <c r="RJA173" s="1"/>
      <c r="RJB173" s="1"/>
      <c r="RJC173" s="1"/>
      <c r="RJD173" s="1"/>
      <c r="RJE173" s="1"/>
      <c r="RJF173" s="1"/>
      <c r="RJG173" s="1"/>
      <c r="RJH173" s="1"/>
      <c r="RJI173" s="1"/>
      <c r="RJJ173" s="1"/>
      <c r="RJK173" s="1"/>
      <c r="RJL173" s="1"/>
      <c r="RJM173" s="1"/>
      <c r="RJN173" s="1"/>
      <c r="RJO173" s="1"/>
      <c r="RJP173" s="1"/>
      <c r="RJQ173" s="1"/>
      <c r="RJR173" s="1"/>
      <c r="RJS173" s="1"/>
      <c r="RJT173" s="1"/>
      <c r="RJU173" s="1"/>
      <c r="RJV173" s="1"/>
      <c r="RJW173" s="1"/>
      <c r="RJX173" s="1"/>
      <c r="RJY173" s="1"/>
      <c r="RJZ173" s="1"/>
      <c r="RKA173" s="1"/>
      <c r="RKB173" s="1"/>
      <c r="RKC173" s="1"/>
      <c r="RKD173" s="1"/>
      <c r="RKE173" s="1"/>
      <c r="RKF173" s="1"/>
      <c r="RKG173" s="1"/>
      <c r="RKH173" s="1"/>
      <c r="RKI173" s="1"/>
      <c r="RKJ173" s="1"/>
      <c r="RKK173" s="1"/>
      <c r="RKL173" s="1"/>
      <c r="RKM173" s="1"/>
      <c r="RKN173" s="1"/>
      <c r="RKO173" s="1"/>
      <c r="RKP173" s="1"/>
      <c r="RKQ173" s="1"/>
      <c r="RKR173" s="1"/>
      <c r="RKS173" s="1"/>
      <c r="RKT173" s="1"/>
      <c r="RKU173" s="1"/>
      <c r="RKV173" s="1"/>
      <c r="RKW173" s="1"/>
      <c r="RKX173" s="1"/>
      <c r="RKY173" s="1"/>
      <c r="RKZ173" s="1"/>
      <c r="RLA173" s="1"/>
      <c r="RLB173" s="1"/>
      <c r="RLC173" s="1"/>
      <c r="RLD173" s="1"/>
      <c r="RLE173" s="1"/>
      <c r="RLF173" s="1"/>
      <c r="RLG173" s="1"/>
      <c r="RLH173" s="1"/>
      <c r="RLI173" s="1"/>
      <c r="RLJ173" s="1"/>
      <c r="RLK173" s="1"/>
      <c r="RLL173" s="1"/>
      <c r="RLM173" s="1"/>
      <c r="RLN173" s="1"/>
      <c r="RLO173" s="1"/>
      <c r="RLP173" s="1"/>
      <c r="RLQ173" s="1"/>
      <c r="RLR173" s="1"/>
      <c r="RLS173" s="1"/>
      <c r="RLT173" s="1"/>
      <c r="RLU173" s="1"/>
      <c r="RLV173" s="1"/>
      <c r="RLW173" s="1"/>
      <c r="RLX173" s="1"/>
      <c r="RLY173" s="1"/>
      <c r="RLZ173" s="1"/>
      <c r="RMA173" s="1"/>
      <c r="RMB173" s="1"/>
      <c r="RMC173" s="1"/>
      <c r="RMD173" s="1"/>
      <c r="RME173" s="1"/>
      <c r="RMF173" s="1"/>
      <c r="RMG173" s="1"/>
      <c r="RMH173" s="1"/>
      <c r="RMI173" s="1"/>
      <c r="RMJ173" s="1"/>
      <c r="RMK173" s="1"/>
      <c r="RML173" s="1"/>
      <c r="RMM173" s="1"/>
      <c r="RMN173" s="1"/>
      <c r="RMO173" s="1"/>
      <c r="RMP173" s="1"/>
      <c r="RMQ173" s="1"/>
      <c r="RMR173" s="1"/>
      <c r="RMS173" s="1"/>
      <c r="RMT173" s="1"/>
      <c r="RMU173" s="1"/>
      <c r="RMV173" s="1"/>
      <c r="RMW173" s="1"/>
      <c r="RMX173" s="1"/>
      <c r="RMY173" s="1"/>
      <c r="RMZ173" s="1"/>
      <c r="RNA173" s="1"/>
      <c r="RNB173" s="1"/>
      <c r="RNC173" s="1"/>
      <c r="RND173" s="1"/>
      <c r="RNE173" s="1"/>
      <c r="RNF173" s="1"/>
      <c r="RNG173" s="1"/>
      <c r="RNH173" s="1"/>
      <c r="RNI173" s="1"/>
      <c r="RNJ173" s="1"/>
      <c r="RNK173" s="1"/>
      <c r="RNL173" s="1"/>
      <c r="RNM173" s="1"/>
      <c r="RNN173" s="1"/>
      <c r="RNO173" s="1"/>
      <c r="RNP173" s="1"/>
      <c r="RNQ173" s="1"/>
      <c r="RNR173" s="1"/>
      <c r="RNS173" s="1"/>
      <c r="RNT173" s="1"/>
      <c r="RNU173" s="1"/>
      <c r="RNV173" s="1"/>
      <c r="RNW173" s="1"/>
      <c r="RNX173" s="1"/>
      <c r="RNY173" s="1"/>
      <c r="RNZ173" s="1"/>
      <c r="ROA173" s="1"/>
      <c r="ROB173" s="1"/>
      <c r="ROC173" s="1"/>
      <c r="ROD173" s="1"/>
      <c r="ROE173" s="1"/>
      <c r="ROF173" s="1"/>
      <c r="ROG173" s="1"/>
      <c r="ROH173" s="1"/>
      <c r="ROI173" s="1"/>
      <c r="ROJ173" s="1"/>
      <c r="ROK173" s="1"/>
      <c r="ROL173" s="1"/>
      <c r="ROM173" s="1"/>
      <c r="RON173" s="1"/>
      <c r="ROO173" s="1"/>
      <c r="ROP173" s="1"/>
      <c r="ROQ173" s="1"/>
      <c r="ROR173" s="1"/>
      <c r="ROS173" s="1"/>
      <c r="ROT173" s="1"/>
      <c r="ROU173" s="1"/>
      <c r="ROV173" s="1"/>
      <c r="ROW173" s="1"/>
      <c r="ROX173" s="1"/>
      <c r="ROY173" s="1"/>
      <c r="ROZ173" s="1"/>
      <c r="RPA173" s="1"/>
      <c r="RPB173" s="1"/>
      <c r="RPC173" s="1"/>
      <c r="RPD173" s="1"/>
      <c r="RPE173" s="1"/>
      <c r="RPF173" s="1"/>
      <c r="RPG173" s="1"/>
      <c r="RPH173" s="1"/>
      <c r="RPI173" s="1"/>
      <c r="RPJ173" s="1"/>
      <c r="RPK173" s="1"/>
      <c r="RPL173" s="1"/>
      <c r="RPM173" s="1"/>
      <c r="RPN173" s="1"/>
      <c r="RPO173" s="1"/>
      <c r="RPP173" s="1"/>
      <c r="RPQ173" s="1"/>
      <c r="RPR173" s="1"/>
      <c r="RPS173" s="1"/>
      <c r="RPT173" s="1"/>
      <c r="RPU173" s="1"/>
      <c r="RPV173" s="1"/>
      <c r="RPW173" s="1"/>
      <c r="RPX173" s="1"/>
      <c r="RPY173" s="1"/>
      <c r="RPZ173" s="1"/>
      <c r="RQA173" s="1"/>
      <c r="RQB173" s="1"/>
      <c r="RQC173" s="1"/>
      <c r="RQD173" s="1"/>
      <c r="RQE173" s="1"/>
      <c r="RQF173" s="1"/>
      <c r="RQG173" s="1"/>
      <c r="RQH173" s="1"/>
      <c r="RQI173" s="1"/>
      <c r="RQJ173" s="1"/>
      <c r="RQK173" s="1"/>
      <c r="RQL173" s="1"/>
      <c r="RQM173" s="1"/>
      <c r="RQN173" s="1"/>
      <c r="RQO173" s="1"/>
      <c r="RQP173" s="1"/>
      <c r="RQQ173" s="1"/>
      <c r="RQR173" s="1"/>
      <c r="RQS173" s="1"/>
      <c r="RQT173" s="1"/>
      <c r="RQU173" s="1"/>
      <c r="RQV173" s="1"/>
      <c r="RQW173" s="1"/>
      <c r="RQX173" s="1"/>
      <c r="RQY173" s="1"/>
      <c r="RQZ173" s="1"/>
      <c r="RRA173" s="1"/>
      <c r="RRB173" s="1"/>
      <c r="RRC173" s="1"/>
      <c r="RRD173" s="1"/>
      <c r="RRE173" s="1"/>
      <c r="RRF173" s="1"/>
      <c r="RRG173" s="1"/>
      <c r="RRH173" s="1"/>
      <c r="RRI173" s="1"/>
      <c r="RRJ173" s="1"/>
      <c r="RRK173" s="1"/>
      <c r="RRL173" s="1"/>
      <c r="RRM173" s="1"/>
      <c r="RRN173" s="1"/>
      <c r="RRO173" s="1"/>
      <c r="RRP173" s="1"/>
      <c r="RRQ173" s="1"/>
      <c r="RRR173" s="1"/>
      <c r="RRS173" s="1"/>
      <c r="RRT173" s="1"/>
      <c r="RRU173" s="1"/>
      <c r="RRV173" s="1"/>
      <c r="RRW173" s="1"/>
      <c r="RRX173" s="1"/>
      <c r="RRY173" s="1"/>
      <c r="RRZ173" s="1"/>
      <c r="RSA173" s="1"/>
      <c r="RSB173" s="1"/>
      <c r="RSC173" s="1"/>
      <c r="RSD173" s="1"/>
      <c r="RSE173" s="1"/>
      <c r="RSF173" s="1"/>
      <c r="RSG173" s="1"/>
      <c r="RSH173" s="1"/>
      <c r="RSI173" s="1"/>
      <c r="RSJ173" s="1"/>
      <c r="RSK173" s="1"/>
      <c r="RSL173" s="1"/>
      <c r="RSM173" s="1"/>
      <c r="RSN173" s="1"/>
      <c r="RSO173" s="1"/>
      <c r="RSP173" s="1"/>
      <c r="RSQ173" s="1"/>
      <c r="RSR173" s="1"/>
      <c r="RSS173" s="1"/>
      <c r="RST173" s="1"/>
      <c r="RSU173" s="1"/>
      <c r="RSV173" s="1"/>
      <c r="RSW173" s="1"/>
      <c r="RSX173" s="1"/>
      <c r="RSY173" s="1"/>
      <c r="RSZ173" s="1"/>
      <c r="RTA173" s="1"/>
      <c r="RTB173" s="1"/>
      <c r="RTC173" s="1"/>
      <c r="RTD173" s="1"/>
      <c r="RTE173" s="1"/>
      <c r="RTF173" s="1"/>
      <c r="RTG173" s="1"/>
      <c r="RTH173" s="1"/>
      <c r="RTI173" s="1"/>
      <c r="RTJ173" s="1"/>
      <c r="RTK173" s="1"/>
      <c r="RTL173" s="1"/>
      <c r="RTM173" s="1"/>
      <c r="RTN173" s="1"/>
      <c r="RTO173" s="1"/>
      <c r="RTP173" s="1"/>
      <c r="RTQ173" s="1"/>
      <c r="RTR173" s="1"/>
      <c r="RTS173" s="1"/>
      <c r="RTT173" s="1"/>
      <c r="RTU173" s="1"/>
      <c r="RTV173" s="1"/>
      <c r="RTW173" s="1"/>
      <c r="RTX173" s="1"/>
      <c r="RTY173" s="1"/>
      <c r="RTZ173" s="1"/>
      <c r="RUA173" s="1"/>
      <c r="RUB173" s="1"/>
      <c r="RUC173" s="1"/>
      <c r="RUD173" s="1"/>
      <c r="RUE173" s="1"/>
      <c r="RUF173" s="1"/>
      <c r="RUG173" s="1"/>
      <c r="RUH173" s="1"/>
      <c r="RUI173" s="1"/>
      <c r="RUJ173" s="1"/>
      <c r="RUK173" s="1"/>
      <c r="RUL173" s="1"/>
      <c r="RUM173" s="1"/>
      <c r="RUN173" s="1"/>
      <c r="RUO173" s="1"/>
      <c r="RUP173" s="1"/>
      <c r="RUQ173" s="1"/>
      <c r="RUR173" s="1"/>
      <c r="RUS173" s="1"/>
      <c r="RUT173" s="1"/>
      <c r="RUU173" s="1"/>
      <c r="RUV173" s="1"/>
      <c r="RUW173" s="1"/>
      <c r="RUX173" s="1"/>
      <c r="RUY173" s="1"/>
      <c r="RUZ173" s="1"/>
      <c r="RVA173" s="1"/>
      <c r="RVB173" s="1"/>
      <c r="RVC173" s="1"/>
      <c r="RVD173" s="1"/>
      <c r="RVE173" s="1"/>
      <c r="RVF173" s="1"/>
      <c r="RVG173" s="1"/>
      <c r="RVH173" s="1"/>
      <c r="RVI173" s="1"/>
      <c r="RVJ173" s="1"/>
      <c r="RVK173" s="1"/>
      <c r="RVL173" s="1"/>
      <c r="RVM173" s="1"/>
      <c r="RVN173" s="1"/>
      <c r="RVO173" s="1"/>
      <c r="RVP173" s="1"/>
      <c r="RVQ173" s="1"/>
      <c r="RVR173" s="1"/>
      <c r="RVS173" s="1"/>
      <c r="RVT173" s="1"/>
      <c r="RVU173" s="1"/>
      <c r="RVV173" s="1"/>
      <c r="RVW173" s="1"/>
      <c r="RVX173" s="1"/>
      <c r="RVY173" s="1"/>
      <c r="RVZ173" s="1"/>
      <c r="RWA173" s="1"/>
      <c r="RWB173" s="1"/>
      <c r="RWC173" s="1"/>
      <c r="RWD173" s="1"/>
      <c r="RWE173" s="1"/>
      <c r="RWF173" s="1"/>
      <c r="RWG173" s="1"/>
      <c r="RWH173" s="1"/>
      <c r="RWI173" s="1"/>
      <c r="RWJ173" s="1"/>
      <c r="RWK173" s="1"/>
      <c r="RWL173" s="1"/>
      <c r="RWM173" s="1"/>
      <c r="RWN173" s="1"/>
      <c r="RWO173" s="1"/>
      <c r="RWP173" s="1"/>
      <c r="RWQ173" s="1"/>
      <c r="RWR173" s="1"/>
      <c r="RWS173" s="1"/>
      <c r="RWT173" s="1"/>
      <c r="RWU173" s="1"/>
      <c r="RWV173" s="1"/>
      <c r="RWW173" s="1"/>
      <c r="RWX173" s="1"/>
      <c r="RWY173" s="1"/>
      <c r="RWZ173" s="1"/>
      <c r="RXA173" s="1"/>
      <c r="RXB173" s="1"/>
      <c r="RXC173" s="1"/>
      <c r="RXD173" s="1"/>
      <c r="RXE173" s="1"/>
      <c r="RXF173" s="1"/>
      <c r="RXG173" s="1"/>
      <c r="RXH173" s="1"/>
      <c r="RXI173" s="1"/>
      <c r="RXJ173" s="1"/>
      <c r="RXK173" s="1"/>
      <c r="RXL173" s="1"/>
      <c r="RXM173" s="1"/>
      <c r="RXN173" s="1"/>
      <c r="RXO173" s="1"/>
      <c r="RXP173" s="1"/>
      <c r="RXQ173" s="1"/>
      <c r="RXR173" s="1"/>
      <c r="RXS173" s="1"/>
      <c r="RXT173" s="1"/>
      <c r="RXU173" s="1"/>
      <c r="RXV173" s="1"/>
      <c r="RXW173" s="1"/>
      <c r="RXX173" s="1"/>
      <c r="RXY173" s="1"/>
      <c r="RXZ173" s="1"/>
      <c r="RYA173" s="1"/>
      <c r="RYB173" s="1"/>
      <c r="RYC173" s="1"/>
      <c r="RYD173" s="1"/>
      <c r="RYE173" s="1"/>
      <c r="RYF173" s="1"/>
      <c r="RYG173" s="1"/>
      <c r="RYH173" s="1"/>
      <c r="RYI173" s="1"/>
      <c r="RYJ173" s="1"/>
      <c r="RYK173" s="1"/>
      <c r="RYL173" s="1"/>
      <c r="RYM173" s="1"/>
      <c r="RYN173" s="1"/>
      <c r="RYO173" s="1"/>
      <c r="RYP173" s="1"/>
      <c r="RYQ173" s="1"/>
      <c r="RYR173" s="1"/>
      <c r="RYS173" s="1"/>
      <c r="RYT173" s="1"/>
      <c r="RYU173" s="1"/>
      <c r="RYV173" s="1"/>
      <c r="RYW173" s="1"/>
      <c r="RYX173" s="1"/>
      <c r="RYY173" s="1"/>
      <c r="RYZ173" s="1"/>
      <c r="RZA173" s="1"/>
      <c r="RZB173" s="1"/>
      <c r="RZC173" s="1"/>
      <c r="RZD173" s="1"/>
      <c r="RZE173" s="1"/>
      <c r="RZF173" s="1"/>
      <c r="RZG173" s="1"/>
      <c r="RZH173" s="1"/>
      <c r="RZI173" s="1"/>
      <c r="RZJ173" s="1"/>
      <c r="RZK173" s="1"/>
      <c r="RZL173" s="1"/>
      <c r="RZM173" s="1"/>
      <c r="RZN173" s="1"/>
      <c r="RZO173" s="1"/>
      <c r="RZP173" s="1"/>
      <c r="RZQ173" s="1"/>
      <c r="RZR173" s="1"/>
      <c r="RZS173" s="1"/>
      <c r="RZT173" s="1"/>
      <c r="RZU173" s="1"/>
      <c r="RZV173" s="1"/>
      <c r="RZW173" s="1"/>
      <c r="RZX173" s="1"/>
      <c r="RZY173" s="1"/>
      <c r="RZZ173" s="1"/>
      <c r="SAA173" s="1"/>
      <c r="SAB173" s="1"/>
      <c r="SAC173" s="1"/>
      <c r="SAD173" s="1"/>
      <c r="SAE173" s="1"/>
      <c r="SAF173" s="1"/>
      <c r="SAG173" s="1"/>
      <c r="SAH173" s="1"/>
      <c r="SAI173" s="1"/>
      <c r="SAJ173" s="1"/>
      <c r="SAK173" s="1"/>
      <c r="SAL173" s="1"/>
      <c r="SAM173" s="1"/>
      <c r="SAN173" s="1"/>
      <c r="SAO173" s="1"/>
      <c r="SAP173" s="1"/>
      <c r="SAQ173" s="1"/>
      <c r="SAR173" s="1"/>
      <c r="SAS173" s="1"/>
      <c r="SAT173" s="1"/>
      <c r="SAU173" s="1"/>
      <c r="SAV173" s="1"/>
      <c r="SAW173" s="1"/>
      <c r="SAX173" s="1"/>
      <c r="SAY173" s="1"/>
      <c r="SAZ173" s="1"/>
      <c r="SBA173" s="1"/>
      <c r="SBB173" s="1"/>
      <c r="SBC173" s="1"/>
      <c r="SBD173" s="1"/>
      <c r="SBE173" s="1"/>
      <c r="SBF173" s="1"/>
      <c r="SBG173" s="1"/>
      <c r="SBH173" s="1"/>
      <c r="SBI173" s="1"/>
      <c r="SBJ173" s="1"/>
      <c r="SBK173" s="1"/>
      <c r="SBL173" s="1"/>
      <c r="SBM173" s="1"/>
      <c r="SBN173" s="1"/>
      <c r="SBO173" s="1"/>
      <c r="SBP173" s="1"/>
      <c r="SBQ173" s="1"/>
      <c r="SBR173" s="1"/>
      <c r="SBS173" s="1"/>
      <c r="SBT173" s="1"/>
      <c r="SBU173" s="1"/>
      <c r="SBV173" s="1"/>
      <c r="SBW173" s="1"/>
      <c r="SBX173" s="1"/>
      <c r="SBY173" s="1"/>
      <c r="SBZ173" s="1"/>
      <c r="SCA173" s="1"/>
      <c r="SCB173" s="1"/>
      <c r="SCC173" s="1"/>
      <c r="SCD173" s="1"/>
      <c r="SCE173" s="1"/>
      <c r="SCF173" s="1"/>
      <c r="SCG173" s="1"/>
      <c r="SCH173" s="1"/>
      <c r="SCI173" s="1"/>
      <c r="SCJ173" s="1"/>
      <c r="SCK173" s="1"/>
      <c r="SCL173" s="1"/>
      <c r="SCM173" s="1"/>
      <c r="SCN173" s="1"/>
      <c r="SCO173" s="1"/>
      <c r="SCP173" s="1"/>
      <c r="SCQ173" s="1"/>
      <c r="SCR173" s="1"/>
      <c r="SCS173" s="1"/>
      <c r="SCT173" s="1"/>
      <c r="SCU173" s="1"/>
      <c r="SCV173" s="1"/>
      <c r="SCW173" s="1"/>
      <c r="SCX173" s="1"/>
      <c r="SCY173" s="1"/>
      <c r="SCZ173" s="1"/>
      <c r="SDA173" s="1"/>
      <c r="SDB173" s="1"/>
      <c r="SDC173" s="1"/>
      <c r="SDD173" s="1"/>
      <c r="SDE173" s="1"/>
      <c r="SDF173" s="1"/>
      <c r="SDG173" s="1"/>
      <c r="SDH173" s="1"/>
      <c r="SDI173" s="1"/>
      <c r="SDJ173" s="1"/>
      <c r="SDK173" s="1"/>
      <c r="SDL173" s="1"/>
      <c r="SDM173" s="1"/>
      <c r="SDN173" s="1"/>
      <c r="SDO173" s="1"/>
      <c r="SDP173" s="1"/>
      <c r="SDQ173" s="1"/>
      <c r="SDR173" s="1"/>
      <c r="SDS173" s="1"/>
      <c r="SDT173" s="1"/>
      <c r="SDU173" s="1"/>
      <c r="SDV173" s="1"/>
      <c r="SDW173" s="1"/>
      <c r="SDX173" s="1"/>
      <c r="SDY173" s="1"/>
      <c r="SDZ173" s="1"/>
      <c r="SEA173" s="1"/>
      <c r="SEB173" s="1"/>
      <c r="SEC173" s="1"/>
      <c r="SED173" s="1"/>
      <c r="SEE173" s="1"/>
      <c r="SEF173" s="1"/>
      <c r="SEG173" s="1"/>
      <c r="SEH173" s="1"/>
      <c r="SEI173" s="1"/>
      <c r="SEJ173" s="1"/>
      <c r="SEK173" s="1"/>
      <c r="SEL173" s="1"/>
      <c r="SEM173" s="1"/>
      <c r="SEN173" s="1"/>
      <c r="SEO173" s="1"/>
      <c r="SEP173" s="1"/>
      <c r="SEQ173" s="1"/>
      <c r="SER173" s="1"/>
      <c r="SES173" s="1"/>
      <c r="SET173" s="1"/>
      <c r="SEU173" s="1"/>
      <c r="SEV173" s="1"/>
      <c r="SEW173" s="1"/>
      <c r="SEX173" s="1"/>
      <c r="SEY173" s="1"/>
      <c r="SEZ173" s="1"/>
      <c r="SFA173" s="1"/>
      <c r="SFB173" s="1"/>
      <c r="SFC173" s="1"/>
      <c r="SFD173" s="1"/>
      <c r="SFE173" s="1"/>
      <c r="SFF173" s="1"/>
      <c r="SFG173" s="1"/>
      <c r="SFH173" s="1"/>
      <c r="SFI173" s="1"/>
      <c r="SFJ173" s="1"/>
      <c r="SFK173" s="1"/>
      <c r="SFL173" s="1"/>
      <c r="SFM173" s="1"/>
      <c r="SFN173" s="1"/>
      <c r="SFO173" s="1"/>
      <c r="SFP173" s="1"/>
      <c r="SFQ173" s="1"/>
      <c r="SFR173" s="1"/>
      <c r="SFS173" s="1"/>
      <c r="SFT173" s="1"/>
      <c r="SFU173" s="1"/>
      <c r="SFV173" s="1"/>
      <c r="SFW173" s="1"/>
      <c r="SFX173" s="1"/>
      <c r="SFY173" s="1"/>
      <c r="SFZ173" s="1"/>
      <c r="SGA173" s="1"/>
      <c r="SGB173" s="1"/>
      <c r="SGC173" s="1"/>
      <c r="SGD173" s="1"/>
      <c r="SGE173" s="1"/>
      <c r="SGF173" s="1"/>
      <c r="SGG173" s="1"/>
      <c r="SGH173" s="1"/>
      <c r="SGI173" s="1"/>
      <c r="SGJ173" s="1"/>
      <c r="SGK173" s="1"/>
      <c r="SGL173" s="1"/>
      <c r="SGM173" s="1"/>
      <c r="SGN173" s="1"/>
      <c r="SGO173" s="1"/>
      <c r="SGP173" s="1"/>
      <c r="SGQ173" s="1"/>
      <c r="SGR173" s="1"/>
      <c r="SGS173" s="1"/>
      <c r="SGT173" s="1"/>
      <c r="SGU173" s="1"/>
      <c r="SGV173" s="1"/>
      <c r="SGW173" s="1"/>
      <c r="SGX173" s="1"/>
      <c r="SGY173" s="1"/>
      <c r="SGZ173" s="1"/>
      <c r="SHA173" s="1"/>
      <c r="SHB173" s="1"/>
      <c r="SHC173" s="1"/>
      <c r="SHD173" s="1"/>
      <c r="SHE173" s="1"/>
      <c r="SHF173" s="1"/>
      <c r="SHG173" s="1"/>
      <c r="SHH173" s="1"/>
      <c r="SHI173" s="1"/>
      <c r="SHJ173" s="1"/>
      <c r="SHK173" s="1"/>
      <c r="SHL173" s="1"/>
      <c r="SHM173" s="1"/>
      <c r="SHN173" s="1"/>
      <c r="SHO173" s="1"/>
      <c r="SHP173" s="1"/>
      <c r="SHQ173" s="1"/>
      <c r="SHR173" s="1"/>
      <c r="SHS173" s="1"/>
      <c r="SHT173" s="1"/>
      <c r="SHU173" s="1"/>
      <c r="SHV173" s="1"/>
      <c r="SHW173" s="1"/>
      <c r="SHX173" s="1"/>
      <c r="SHY173" s="1"/>
      <c r="SHZ173" s="1"/>
      <c r="SIA173" s="1"/>
      <c r="SIB173" s="1"/>
      <c r="SIC173" s="1"/>
      <c r="SID173" s="1"/>
      <c r="SIE173" s="1"/>
      <c r="SIF173" s="1"/>
      <c r="SIG173" s="1"/>
      <c r="SIH173" s="1"/>
      <c r="SII173" s="1"/>
      <c r="SIJ173" s="1"/>
      <c r="SIK173" s="1"/>
      <c r="SIL173" s="1"/>
      <c r="SIM173" s="1"/>
      <c r="SIN173" s="1"/>
      <c r="SIO173" s="1"/>
      <c r="SIP173" s="1"/>
      <c r="SIQ173" s="1"/>
      <c r="SIR173" s="1"/>
      <c r="SIS173" s="1"/>
      <c r="SIT173" s="1"/>
      <c r="SIU173" s="1"/>
      <c r="SIV173" s="1"/>
      <c r="SIW173" s="1"/>
      <c r="SIX173" s="1"/>
      <c r="SIY173" s="1"/>
      <c r="SIZ173" s="1"/>
      <c r="SJA173" s="1"/>
      <c r="SJB173" s="1"/>
      <c r="SJC173" s="1"/>
      <c r="SJD173" s="1"/>
      <c r="SJE173" s="1"/>
      <c r="SJF173" s="1"/>
      <c r="SJG173" s="1"/>
      <c r="SJH173" s="1"/>
      <c r="SJI173" s="1"/>
      <c r="SJJ173" s="1"/>
      <c r="SJK173" s="1"/>
      <c r="SJL173" s="1"/>
      <c r="SJM173" s="1"/>
      <c r="SJN173" s="1"/>
      <c r="SJO173" s="1"/>
      <c r="SJP173" s="1"/>
      <c r="SJQ173" s="1"/>
      <c r="SJR173" s="1"/>
      <c r="SJS173" s="1"/>
      <c r="SJT173" s="1"/>
      <c r="SJU173" s="1"/>
      <c r="SJV173" s="1"/>
      <c r="SJW173" s="1"/>
      <c r="SJX173" s="1"/>
      <c r="SJY173" s="1"/>
      <c r="SJZ173" s="1"/>
      <c r="SKA173" s="1"/>
      <c r="SKB173" s="1"/>
      <c r="SKC173" s="1"/>
      <c r="SKD173" s="1"/>
      <c r="SKE173" s="1"/>
      <c r="SKF173" s="1"/>
      <c r="SKG173" s="1"/>
      <c r="SKH173" s="1"/>
      <c r="SKI173" s="1"/>
      <c r="SKJ173" s="1"/>
      <c r="SKK173" s="1"/>
      <c r="SKL173" s="1"/>
      <c r="SKM173" s="1"/>
      <c r="SKN173" s="1"/>
      <c r="SKO173" s="1"/>
      <c r="SKP173" s="1"/>
      <c r="SKQ173" s="1"/>
      <c r="SKR173" s="1"/>
      <c r="SKS173" s="1"/>
      <c r="SKT173" s="1"/>
      <c r="SKU173" s="1"/>
      <c r="SKV173" s="1"/>
      <c r="SKW173" s="1"/>
      <c r="SKX173" s="1"/>
      <c r="SKY173" s="1"/>
      <c r="SKZ173" s="1"/>
      <c r="SLA173" s="1"/>
      <c r="SLB173" s="1"/>
      <c r="SLC173" s="1"/>
      <c r="SLD173" s="1"/>
      <c r="SLE173" s="1"/>
      <c r="SLF173" s="1"/>
      <c r="SLG173" s="1"/>
      <c r="SLH173" s="1"/>
      <c r="SLI173" s="1"/>
      <c r="SLJ173" s="1"/>
      <c r="SLK173" s="1"/>
      <c r="SLL173" s="1"/>
      <c r="SLM173" s="1"/>
      <c r="SLN173" s="1"/>
      <c r="SLO173" s="1"/>
      <c r="SLP173" s="1"/>
      <c r="SLQ173" s="1"/>
      <c r="SLR173" s="1"/>
      <c r="SLS173" s="1"/>
      <c r="SLT173" s="1"/>
      <c r="SLU173" s="1"/>
      <c r="SLV173" s="1"/>
      <c r="SLW173" s="1"/>
      <c r="SLX173" s="1"/>
      <c r="SLY173" s="1"/>
      <c r="SLZ173" s="1"/>
      <c r="SMA173" s="1"/>
      <c r="SMB173" s="1"/>
      <c r="SMC173" s="1"/>
      <c r="SMD173" s="1"/>
      <c r="SME173" s="1"/>
      <c r="SMF173" s="1"/>
      <c r="SMG173" s="1"/>
      <c r="SMH173" s="1"/>
      <c r="SMI173" s="1"/>
      <c r="SMJ173" s="1"/>
      <c r="SMK173" s="1"/>
      <c r="SML173" s="1"/>
      <c r="SMM173" s="1"/>
      <c r="SMN173" s="1"/>
      <c r="SMO173" s="1"/>
      <c r="SMP173" s="1"/>
      <c r="SMQ173" s="1"/>
      <c r="SMR173" s="1"/>
      <c r="SMS173" s="1"/>
      <c r="SMT173" s="1"/>
      <c r="SMU173" s="1"/>
      <c r="SMV173" s="1"/>
      <c r="SMW173" s="1"/>
      <c r="SMX173" s="1"/>
      <c r="SMY173" s="1"/>
      <c r="SMZ173" s="1"/>
      <c r="SNA173" s="1"/>
      <c r="SNB173" s="1"/>
      <c r="SNC173" s="1"/>
      <c r="SND173" s="1"/>
      <c r="SNE173" s="1"/>
      <c r="SNF173" s="1"/>
      <c r="SNG173" s="1"/>
      <c r="SNH173" s="1"/>
      <c r="SNI173" s="1"/>
      <c r="SNJ173" s="1"/>
      <c r="SNK173" s="1"/>
      <c r="SNL173" s="1"/>
      <c r="SNM173" s="1"/>
      <c r="SNN173" s="1"/>
      <c r="SNO173" s="1"/>
      <c r="SNP173" s="1"/>
      <c r="SNQ173" s="1"/>
      <c r="SNR173" s="1"/>
      <c r="SNS173" s="1"/>
      <c r="SNT173" s="1"/>
      <c r="SNU173" s="1"/>
      <c r="SNV173" s="1"/>
      <c r="SNW173" s="1"/>
      <c r="SNX173" s="1"/>
      <c r="SNY173" s="1"/>
      <c r="SNZ173" s="1"/>
      <c r="SOA173" s="1"/>
      <c r="SOB173" s="1"/>
      <c r="SOC173" s="1"/>
      <c r="SOD173" s="1"/>
      <c r="SOE173" s="1"/>
      <c r="SOF173" s="1"/>
      <c r="SOG173" s="1"/>
      <c r="SOH173" s="1"/>
      <c r="SOI173" s="1"/>
      <c r="SOJ173" s="1"/>
      <c r="SOK173" s="1"/>
      <c r="SOL173" s="1"/>
      <c r="SOM173" s="1"/>
      <c r="SON173" s="1"/>
      <c r="SOO173" s="1"/>
      <c r="SOP173" s="1"/>
      <c r="SOQ173" s="1"/>
      <c r="SOR173" s="1"/>
      <c r="SOS173" s="1"/>
      <c r="SOT173" s="1"/>
      <c r="SOU173" s="1"/>
      <c r="SOV173" s="1"/>
      <c r="SOW173" s="1"/>
      <c r="SOX173" s="1"/>
      <c r="SOY173" s="1"/>
      <c r="SOZ173" s="1"/>
      <c r="SPA173" s="1"/>
      <c r="SPB173" s="1"/>
      <c r="SPC173" s="1"/>
      <c r="SPD173" s="1"/>
      <c r="SPE173" s="1"/>
      <c r="SPF173" s="1"/>
      <c r="SPG173" s="1"/>
      <c r="SPH173" s="1"/>
      <c r="SPI173" s="1"/>
      <c r="SPJ173" s="1"/>
      <c r="SPK173" s="1"/>
      <c r="SPL173" s="1"/>
      <c r="SPM173" s="1"/>
      <c r="SPN173" s="1"/>
      <c r="SPO173" s="1"/>
      <c r="SPP173" s="1"/>
      <c r="SPQ173" s="1"/>
      <c r="SPR173" s="1"/>
      <c r="SPS173" s="1"/>
      <c r="SPT173" s="1"/>
      <c r="SPU173" s="1"/>
      <c r="SPV173" s="1"/>
      <c r="SPW173" s="1"/>
      <c r="SPX173" s="1"/>
      <c r="SPY173" s="1"/>
      <c r="SPZ173" s="1"/>
      <c r="SQA173" s="1"/>
      <c r="SQB173" s="1"/>
      <c r="SQC173" s="1"/>
      <c r="SQD173" s="1"/>
      <c r="SQE173" s="1"/>
      <c r="SQF173" s="1"/>
      <c r="SQG173" s="1"/>
      <c r="SQH173" s="1"/>
      <c r="SQI173" s="1"/>
      <c r="SQJ173" s="1"/>
      <c r="SQK173" s="1"/>
      <c r="SQL173" s="1"/>
      <c r="SQM173" s="1"/>
      <c r="SQN173" s="1"/>
      <c r="SQO173" s="1"/>
      <c r="SQP173" s="1"/>
      <c r="SQQ173" s="1"/>
      <c r="SQR173" s="1"/>
      <c r="SQS173" s="1"/>
      <c r="SQT173" s="1"/>
      <c r="SQU173" s="1"/>
      <c r="SQV173" s="1"/>
      <c r="SQW173" s="1"/>
      <c r="SQX173" s="1"/>
      <c r="SQY173" s="1"/>
      <c r="SQZ173" s="1"/>
      <c r="SRA173" s="1"/>
      <c r="SRB173" s="1"/>
      <c r="SRC173" s="1"/>
      <c r="SRD173" s="1"/>
      <c r="SRE173" s="1"/>
      <c r="SRF173" s="1"/>
      <c r="SRG173" s="1"/>
      <c r="SRH173" s="1"/>
      <c r="SRI173" s="1"/>
      <c r="SRJ173" s="1"/>
      <c r="SRK173" s="1"/>
      <c r="SRL173" s="1"/>
      <c r="SRM173" s="1"/>
      <c r="SRN173" s="1"/>
      <c r="SRO173" s="1"/>
      <c r="SRP173" s="1"/>
      <c r="SRQ173" s="1"/>
      <c r="SRR173" s="1"/>
      <c r="SRS173" s="1"/>
      <c r="SRT173" s="1"/>
      <c r="SRU173" s="1"/>
      <c r="SRV173" s="1"/>
      <c r="SRW173" s="1"/>
      <c r="SRX173" s="1"/>
      <c r="SRY173" s="1"/>
      <c r="SRZ173" s="1"/>
      <c r="SSA173" s="1"/>
      <c r="SSB173" s="1"/>
      <c r="SSC173" s="1"/>
      <c r="SSD173" s="1"/>
      <c r="SSE173" s="1"/>
      <c r="SSF173" s="1"/>
      <c r="SSG173" s="1"/>
      <c r="SSH173" s="1"/>
      <c r="SSI173" s="1"/>
      <c r="SSJ173" s="1"/>
      <c r="SSK173" s="1"/>
      <c r="SSL173" s="1"/>
      <c r="SSM173" s="1"/>
      <c r="SSN173" s="1"/>
      <c r="SSO173" s="1"/>
      <c r="SSP173" s="1"/>
      <c r="SSQ173" s="1"/>
      <c r="SSR173" s="1"/>
      <c r="SSS173" s="1"/>
      <c r="SST173" s="1"/>
      <c r="SSU173" s="1"/>
      <c r="SSV173" s="1"/>
      <c r="SSW173" s="1"/>
      <c r="SSX173" s="1"/>
      <c r="SSY173" s="1"/>
      <c r="SSZ173" s="1"/>
      <c r="STA173" s="1"/>
      <c r="STB173" s="1"/>
      <c r="STC173" s="1"/>
      <c r="STD173" s="1"/>
      <c r="STE173" s="1"/>
      <c r="STF173" s="1"/>
      <c r="STG173" s="1"/>
      <c r="STH173" s="1"/>
      <c r="STI173" s="1"/>
      <c r="STJ173" s="1"/>
      <c r="STK173" s="1"/>
      <c r="STL173" s="1"/>
      <c r="STM173" s="1"/>
      <c r="STN173" s="1"/>
      <c r="STO173" s="1"/>
      <c r="STP173" s="1"/>
      <c r="STQ173" s="1"/>
      <c r="STR173" s="1"/>
      <c r="STS173" s="1"/>
      <c r="STT173" s="1"/>
      <c r="STU173" s="1"/>
      <c r="STV173" s="1"/>
      <c r="STW173" s="1"/>
      <c r="STX173" s="1"/>
      <c r="STY173" s="1"/>
      <c r="STZ173" s="1"/>
      <c r="SUA173" s="1"/>
      <c r="SUB173" s="1"/>
      <c r="SUC173" s="1"/>
      <c r="SUD173" s="1"/>
      <c r="SUE173" s="1"/>
      <c r="SUF173" s="1"/>
      <c r="SUG173" s="1"/>
      <c r="SUH173" s="1"/>
      <c r="SUI173" s="1"/>
      <c r="SUJ173" s="1"/>
      <c r="SUK173" s="1"/>
      <c r="SUL173" s="1"/>
      <c r="SUM173" s="1"/>
      <c r="SUN173" s="1"/>
      <c r="SUO173" s="1"/>
      <c r="SUP173" s="1"/>
      <c r="SUQ173" s="1"/>
      <c r="SUR173" s="1"/>
      <c r="SUS173" s="1"/>
      <c r="SUT173" s="1"/>
      <c r="SUU173" s="1"/>
      <c r="SUV173" s="1"/>
      <c r="SUW173" s="1"/>
      <c r="SUX173" s="1"/>
      <c r="SUY173" s="1"/>
      <c r="SUZ173" s="1"/>
      <c r="SVA173" s="1"/>
      <c r="SVB173" s="1"/>
      <c r="SVC173" s="1"/>
      <c r="SVD173" s="1"/>
      <c r="SVE173" s="1"/>
      <c r="SVF173" s="1"/>
      <c r="SVG173" s="1"/>
      <c r="SVH173" s="1"/>
      <c r="SVI173" s="1"/>
      <c r="SVJ173" s="1"/>
      <c r="SVK173" s="1"/>
      <c r="SVL173" s="1"/>
      <c r="SVM173" s="1"/>
      <c r="SVN173" s="1"/>
      <c r="SVO173" s="1"/>
      <c r="SVP173" s="1"/>
      <c r="SVQ173" s="1"/>
      <c r="SVR173" s="1"/>
      <c r="SVS173" s="1"/>
      <c r="SVT173" s="1"/>
      <c r="SVU173" s="1"/>
      <c r="SVV173" s="1"/>
      <c r="SVW173" s="1"/>
      <c r="SVX173" s="1"/>
      <c r="SVY173" s="1"/>
      <c r="SVZ173" s="1"/>
      <c r="SWA173" s="1"/>
      <c r="SWB173" s="1"/>
      <c r="SWC173" s="1"/>
      <c r="SWD173" s="1"/>
      <c r="SWE173" s="1"/>
      <c r="SWF173" s="1"/>
      <c r="SWG173" s="1"/>
      <c r="SWH173" s="1"/>
      <c r="SWI173" s="1"/>
      <c r="SWJ173" s="1"/>
      <c r="SWK173" s="1"/>
      <c r="SWL173" s="1"/>
      <c r="SWM173" s="1"/>
      <c r="SWN173" s="1"/>
      <c r="SWO173" s="1"/>
      <c r="SWP173" s="1"/>
      <c r="SWQ173" s="1"/>
      <c r="SWR173" s="1"/>
      <c r="SWS173" s="1"/>
      <c r="SWT173" s="1"/>
      <c r="SWU173" s="1"/>
      <c r="SWV173" s="1"/>
      <c r="SWW173" s="1"/>
      <c r="SWX173" s="1"/>
      <c r="SWY173" s="1"/>
      <c r="SWZ173" s="1"/>
      <c r="SXA173" s="1"/>
      <c r="SXB173" s="1"/>
      <c r="SXC173" s="1"/>
      <c r="SXD173" s="1"/>
      <c r="SXE173" s="1"/>
      <c r="SXF173" s="1"/>
      <c r="SXG173" s="1"/>
      <c r="SXH173" s="1"/>
      <c r="SXI173" s="1"/>
      <c r="SXJ173" s="1"/>
      <c r="SXK173" s="1"/>
      <c r="SXL173" s="1"/>
      <c r="SXM173" s="1"/>
      <c r="SXN173" s="1"/>
      <c r="SXO173" s="1"/>
      <c r="SXP173" s="1"/>
      <c r="SXQ173" s="1"/>
      <c r="SXR173" s="1"/>
      <c r="SXS173" s="1"/>
      <c r="SXT173" s="1"/>
      <c r="SXU173" s="1"/>
      <c r="SXV173" s="1"/>
      <c r="SXW173" s="1"/>
      <c r="SXX173" s="1"/>
      <c r="SXY173" s="1"/>
      <c r="SXZ173" s="1"/>
      <c r="SYA173" s="1"/>
      <c r="SYB173" s="1"/>
      <c r="SYC173" s="1"/>
      <c r="SYD173" s="1"/>
      <c r="SYE173" s="1"/>
      <c r="SYF173" s="1"/>
      <c r="SYG173" s="1"/>
      <c r="SYH173" s="1"/>
      <c r="SYI173" s="1"/>
      <c r="SYJ173" s="1"/>
      <c r="SYK173" s="1"/>
      <c r="SYL173" s="1"/>
      <c r="SYM173" s="1"/>
      <c r="SYN173" s="1"/>
      <c r="SYO173" s="1"/>
      <c r="SYP173" s="1"/>
      <c r="SYQ173" s="1"/>
      <c r="SYR173" s="1"/>
      <c r="SYS173" s="1"/>
      <c r="SYT173" s="1"/>
      <c r="SYU173" s="1"/>
      <c r="SYV173" s="1"/>
      <c r="SYW173" s="1"/>
      <c r="SYX173" s="1"/>
      <c r="SYY173" s="1"/>
      <c r="SYZ173" s="1"/>
      <c r="SZA173" s="1"/>
      <c r="SZB173" s="1"/>
      <c r="SZC173" s="1"/>
      <c r="SZD173" s="1"/>
      <c r="SZE173" s="1"/>
      <c r="SZF173" s="1"/>
      <c r="SZG173" s="1"/>
      <c r="SZH173" s="1"/>
      <c r="SZI173" s="1"/>
      <c r="SZJ173" s="1"/>
      <c r="SZK173" s="1"/>
      <c r="SZL173" s="1"/>
      <c r="SZM173" s="1"/>
      <c r="SZN173" s="1"/>
      <c r="SZO173" s="1"/>
      <c r="SZP173" s="1"/>
      <c r="SZQ173" s="1"/>
      <c r="SZR173" s="1"/>
      <c r="SZS173" s="1"/>
      <c r="SZT173" s="1"/>
      <c r="SZU173" s="1"/>
      <c r="SZV173" s="1"/>
      <c r="SZW173" s="1"/>
      <c r="SZX173" s="1"/>
      <c r="SZY173" s="1"/>
      <c r="SZZ173" s="1"/>
      <c r="TAA173" s="1"/>
      <c r="TAB173" s="1"/>
      <c r="TAC173" s="1"/>
      <c r="TAD173" s="1"/>
      <c r="TAE173" s="1"/>
      <c r="TAF173" s="1"/>
      <c r="TAG173" s="1"/>
      <c r="TAH173" s="1"/>
      <c r="TAI173" s="1"/>
      <c r="TAJ173" s="1"/>
      <c r="TAK173" s="1"/>
      <c r="TAL173" s="1"/>
      <c r="TAM173" s="1"/>
      <c r="TAN173" s="1"/>
      <c r="TAO173" s="1"/>
      <c r="TAP173" s="1"/>
      <c r="TAQ173" s="1"/>
      <c r="TAR173" s="1"/>
      <c r="TAS173" s="1"/>
      <c r="TAT173" s="1"/>
      <c r="TAU173" s="1"/>
      <c r="TAV173" s="1"/>
      <c r="TAW173" s="1"/>
      <c r="TAX173" s="1"/>
      <c r="TAY173" s="1"/>
      <c r="TAZ173" s="1"/>
      <c r="TBA173" s="1"/>
      <c r="TBB173" s="1"/>
      <c r="TBC173" s="1"/>
      <c r="TBD173" s="1"/>
      <c r="TBE173" s="1"/>
      <c r="TBF173" s="1"/>
      <c r="TBG173" s="1"/>
      <c r="TBH173" s="1"/>
      <c r="TBI173" s="1"/>
      <c r="TBJ173" s="1"/>
      <c r="TBK173" s="1"/>
      <c r="TBL173" s="1"/>
      <c r="TBM173" s="1"/>
      <c r="TBN173" s="1"/>
      <c r="TBO173" s="1"/>
      <c r="TBP173" s="1"/>
      <c r="TBQ173" s="1"/>
      <c r="TBR173" s="1"/>
      <c r="TBS173" s="1"/>
      <c r="TBT173" s="1"/>
      <c r="TBU173" s="1"/>
      <c r="TBV173" s="1"/>
      <c r="TBW173" s="1"/>
      <c r="TBX173" s="1"/>
      <c r="TBY173" s="1"/>
      <c r="TBZ173" s="1"/>
      <c r="TCA173" s="1"/>
      <c r="TCB173" s="1"/>
      <c r="TCC173" s="1"/>
      <c r="TCD173" s="1"/>
      <c r="TCE173" s="1"/>
      <c r="TCF173" s="1"/>
      <c r="TCG173" s="1"/>
      <c r="TCH173" s="1"/>
      <c r="TCI173" s="1"/>
      <c r="TCJ173" s="1"/>
      <c r="TCK173" s="1"/>
      <c r="TCL173" s="1"/>
      <c r="TCM173" s="1"/>
      <c r="TCN173" s="1"/>
      <c r="TCO173" s="1"/>
      <c r="TCP173" s="1"/>
      <c r="TCQ173" s="1"/>
      <c r="TCR173" s="1"/>
      <c r="TCS173" s="1"/>
      <c r="TCT173" s="1"/>
      <c r="TCU173" s="1"/>
      <c r="TCV173" s="1"/>
      <c r="TCW173" s="1"/>
      <c r="TCX173" s="1"/>
      <c r="TCY173" s="1"/>
      <c r="TCZ173" s="1"/>
      <c r="TDA173" s="1"/>
      <c r="TDB173" s="1"/>
      <c r="TDC173" s="1"/>
      <c r="TDD173" s="1"/>
      <c r="TDE173" s="1"/>
      <c r="TDF173" s="1"/>
      <c r="TDG173" s="1"/>
      <c r="TDH173" s="1"/>
      <c r="TDI173" s="1"/>
      <c r="TDJ173" s="1"/>
      <c r="TDK173" s="1"/>
      <c r="TDL173" s="1"/>
      <c r="TDM173" s="1"/>
      <c r="TDN173" s="1"/>
      <c r="TDO173" s="1"/>
      <c r="TDP173" s="1"/>
      <c r="TDQ173" s="1"/>
      <c r="TDR173" s="1"/>
      <c r="TDS173" s="1"/>
      <c r="TDT173" s="1"/>
      <c r="TDU173" s="1"/>
      <c r="TDV173" s="1"/>
      <c r="TDW173" s="1"/>
      <c r="TDX173" s="1"/>
      <c r="TDY173" s="1"/>
      <c r="TDZ173" s="1"/>
      <c r="TEA173" s="1"/>
      <c r="TEB173" s="1"/>
      <c r="TEC173" s="1"/>
      <c r="TED173" s="1"/>
      <c r="TEE173" s="1"/>
      <c r="TEF173" s="1"/>
      <c r="TEG173" s="1"/>
      <c r="TEH173" s="1"/>
      <c r="TEI173" s="1"/>
      <c r="TEJ173" s="1"/>
      <c r="TEK173" s="1"/>
      <c r="TEL173" s="1"/>
      <c r="TEM173" s="1"/>
      <c r="TEN173" s="1"/>
      <c r="TEO173" s="1"/>
      <c r="TEP173" s="1"/>
      <c r="TEQ173" s="1"/>
      <c r="TER173" s="1"/>
      <c r="TES173" s="1"/>
      <c r="TET173" s="1"/>
      <c r="TEU173" s="1"/>
      <c r="TEV173" s="1"/>
      <c r="TEW173" s="1"/>
      <c r="TEX173" s="1"/>
      <c r="TEY173" s="1"/>
      <c r="TEZ173" s="1"/>
      <c r="TFA173" s="1"/>
      <c r="TFB173" s="1"/>
      <c r="TFC173" s="1"/>
      <c r="TFD173" s="1"/>
      <c r="TFE173" s="1"/>
      <c r="TFF173" s="1"/>
      <c r="TFG173" s="1"/>
      <c r="TFH173" s="1"/>
      <c r="TFI173" s="1"/>
      <c r="TFJ173" s="1"/>
      <c r="TFK173" s="1"/>
      <c r="TFL173" s="1"/>
      <c r="TFM173" s="1"/>
      <c r="TFN173" s="1"/>
      <c r="TFO173" s="1"/>
      <c r="TFP173" s="1"/>
      <c r="TFQ173" s="1"/>
      <c r="TFR173" s="1"/>
      <c r="TFS173" s="1"/>
      <c r="TFT173" s="1"/>
      <c r="TFU173" s="1"/>
      <c r="TFV173" s="1"/>
      <c r="TFW173" s="1"/>
      <c r="TFX173" s="1"/>
      <c r="TFY173" s="1"/>
      <c r="TFZ173" s="1"/>
      <c r="TGA173" s="1"/>
      <c r="TGB173" s="1"/>
      <c r="TGC173" s="1"/>
      <c r="TGD173" s="1"/>
      <c r="TGE173" s="1"/>
      <c r="TGF173" s="1"/>
      <c r="TGG173" s="1"/>
      <c r="TGH173" s="1"/>
      <c r="TGI173" s="1"/>
      <c r="TGJ173" s="1"/>
      <c r="TGK173" s="1"/>
      <c r="TGL173" s="1"/>
      <c r="TGM173" s="1"/>
      <c r="TGN173" s="1"/>
      <c r="TGO173" s="1"/>
      <c r="TGP173" s="1"/>
      <c r="TGQ173" s="1"/>
      <c r="TGR173" s="1"/>
      <c r="TGS173" s="1"/>
      <c r="TGT173" s="1"/>
      <c r="TGU173" s="1"/>
      <c r="TGV173" s="1"/>
      <c r="TGW173" s="1"/>
      <c r="TGX173" s="1"/>
      <c r="TGY173" s="1"/>
      <c r="TGZ173" s="1"/>
      <c r="THA173" s="1"/>
      <c r="THB173" s="1"/>
      <c r="THC173" s="1"/>
      <c r="THD173" s="1"/>
      <c r="THE173" s="1"/>
      <c r="THF173" s="1"/>
      <c r="THG173" s="1"/>
      <c r="THH173" s="1"/>
      <c r="THI173" s="1"/>
      <c r="THJ173" s="1"/>
      <c r="THK173" s="1"/>
      <c r="THL173" s="1"/>
      <c r="THM173" s="1"/>
      <c r="THN173" s="1"/>
      <c r="THO173" s="1"/>
      <c r="THP173" s="1"/>
      <c r="THQ173" s="1"/>
      <c r="THR173" s="1"/>
      <c r="THS173" s="1"/>
      <c r="THT173" s="1"/>
      <c r="THU173" s="1"/>
      <c r="THV173" s="1"/>
      <c r="THW173" s="1"/>
      <c r="THX173" s="1"/>
      <c r="THY173" s="1"/>
      <c r="THZ173" s="1"/>
      <c r="TIA173" s="1"/>
      <c r="TIB173" s="1"/>
      <c r="TIC173" s="1"/>
      <c r="TID173" s="1"/>
      <c r="TIE173" s="1"/>
      <c r="TIF173" s="1"/>
      <c r="TIG173" s="1"/>
      <c r="TIH173" s="1"/>
      <c r="TII173" s="1"/>
      <c r="TIJ173" s="1"/>
      <c r="TIK173" s="1"/>
      <c r="TIL173" s="1"/>
      <c r="TIM173" s="1"/>
      <c r="TIN173" s="1"/>
      <c r="TIO173" s="1"/>
      <c r="TIP173" s="1"/>
      <c r="TIQ173" s="1"/>
      <c r="TIR173" s="1"/>
      <c r="TIS173" s="1"/>
      <c r="TIT173" s="1"/>
      <c r="TIU173" s="1"/>
      <c r="TIV173" s="1"/>
      <c r="TIW173" s="1"/>
      <c r="TIX173" s="1"/>
      <c r="TIY173" s="1"/>
      <c r="TIZ173" s="1"/>
      <c r="TJA173" s="1"/>
      <c r="TJB173" s="1"/>
      <c r="TJC173" s="1"/>
      <c r="TJD173" s="1"/>
      <c r="TJE173" s="1"/>
      <c r="TJF173" s="1"/>
      <c r="TJG173" s="1"/>
      <c r="TJH173" s="1"/>
      <c r="TJI173" s="1"/>
      <c r="TJJ173" s="1"/>
      <c r="TJK173" s="1"/>
      <c r="TJL173" s="1"/>
      <c r="TJM173" s="1"/>
      <c r="TJN173" s="1"/>
      <c r="TJO173" s="1"/>
      <c r="TJP173" s="1"/>
      <c r="TJQ173" s="1"/>
      <c r="TJR173" s="1"/>
      <c r="TJS173" s="1"/>
      <c r="TJT173" s="1"/>
      <c r="TJU173" s="1"/>
      <c r="TJV173" s="1"/>
      <c r="TJW173" s="1"/>
      <c r="TJX173" s="1"/>
      <c r="TJY173" s="1"/>
      <c r="TJZ173" s="1"/>
      <c r="TKA173" s="1"/>
      <c r="TKB173" s="1"/>
      <c r="TKC173" s="1"/>
      <c r="TKD173" s="1"/>
      <c r="TKE173" s="1"/>
      <c r="TKF173" s="1"/>
      <c r="TKG173" s="1"/>
      <c r="TKH173" s="1"/>
      <c r="TKI173" s="1"/>
      <c r="TKJ173" s="1"/>
      <c r="TKK173" s="1"/>
      <c r="TKL173" s="1"/>
      <c r="TKM173" s="1"/>
      <c r="TKN173" s="1"/>
      <c r="TKO173" s="1"/>
      <c r="TKP173" s="1"/>
      <c r="TKQ173" s="1"/>
      <c r="TKR173" s="1"/>
      <c r="TKS173" s="1"/>
      <c r="TKT173" s="1"/>
      <c r="TKU173" s="1"/>
      <c r="TKV173" s="1"/>
      <c r="TKW173" s="1"/>
      <c r="TKX173" s="1"/>
      <c r="TKY173" s="1"/>
      <c r="TKZ173" s="1"/>
      <c r="TLA173" s="1"/>
      <c r="TLB173" s="1"/>
      <c r="TLC173" s="1"/>
      <c r="TLD173" s="1"/>
      <c r="TLE173" s="1"/>
      <c r="TLF173" s="1"/>
      <c r="TLG173" s="1"/>
      <c r="TLH173" s="1"/>
      <c r="TLI173" s="1"/>
      <c r="TLJ173" s="1"/>
      <c r="TLK173" s="1"/>
      <c r="TLL173" s="1"/>
      <c r="TLM173" s="1"/>
      <c r="TLN173" s="1"/>
      <c r="TLO173" s="1"/>
      <c r="TLP173" s="1"/>
      <c r="TLQ173" s="1"/>
      <c r="TLR173" s="1"/>
      <c r="TLS173" s="1"/>
      <c r="TLT173" s="1"/>
      <c r="TLU173" s="1"/>
      <c r="TLV173" s="1"/>
      <c r="TLW173" s="1"/>
      <c r="TLX173" s="1"/>
      <c r="TLY173" s="1"/>
      <c r="TLZ173" s="1"/>
      <c r="TMA173" s="1"/>
      <c r="TMB173" s="1"/>
      <c r="TMC173" s="1"/>
      <c r="TMD173" s="1"/>
      <c r="TME173" s="1"/>
      <c r="TMF173" s="1"/>
      <c r="TMG173" s="1"/>
      <c r="TMH173" s="1"/>
      <c r="TMI173" s="1"/>
      <c r="TMJ173" s="1"/>
      <c r="TMK173" s="1"/>
      <c r="TML173" s="1"/>
      <c r="TMM173" s="1"/>
      <c r="TMN173" s="1"/>
      <c r="TMO173" s="1"/>
      <c r="TMP173" s="1"/>
      <c r="TMQ173" s="1"/>
      <c r="TMR173" s="1"/>
      <c r="TMS173" s="1"/>
      <c r="TMT173" s="1"/>
      <c r="TMU173" s="1"/>
      <c r="TMV173" s="1"/>
      <c r="TMW173" s="1"/>
      <c r="TMX173" s="1"/>
      <c r="TMY173" s="1"/>
      <c r="TMZ173" s="1"/>
      <c r="TNA173" s="1"/>
      <c r="TNB173" s="1"/>
      <c r="TNC173" s="1"/>
      <c r="TND173" s="1"/>
      <c r="TNE173" s="1"/>
      <c r="TNF173" s="1"/>
      <c r="TNG173" s="1"/>
      <c r="TNH173" s="1"/>
      <c r="TNI173" s="1"/>
      <c r="TNJ173" s="1"/>
      <c r="TNK173" s="1"/>
      <c r="TNL173" s="1"/>
      <c r="TNM173" s="1"/>
      <c r="TNN173" s="1"/>
      <c r="TNO173" s="1"/>
      <c r="TNP173" s="1"/>
      <c r="TNQ173" s="1"/>
      <c r="TNR173" s="1"/>
      <c r="TNS173" s="1"/>
      <c r="TNT173" s="1"/>
      <c r="TNU173" s="1"/>
      <c r="TNV173" s="1"/>
      <c r="TNW173" s="1"/>
      <c r="TNX173" s="1"/>
      <c r="TNY173" s="1"/>
      <c r="TNZ173" s="1"/>
      <c r="TOA173" s="1"/>
      <c r="TOB173" s="1"/>
      <c r="TOC173" s="1"/>
      <c r="TOD173" s="1"/>
      <c r="TOE173" s="1"/>
      <c r="TOF173" s="1"/>
      <c r="TOG173" s="1"/>
      <c r="TOH173" s="1"/>
      <c r="TOI173" s="1"/>
      <c r="TOJ173" s="1"/>
      <c r="TOK173" s="1"/>
      <c r="TOL173" s="1"/>
      <c r="TOM173" s="1"/>
      <c r="TON173" s="1"/>
      <c r="TOO173" s="1"/>
      <c r="TOP173" s="1"/>
      <c r="TOQ173" s="1"/>
      <c r="TOR173" s="1"/>
      <c r="TOS173" s="1"/>
      <c r="TOT173" s="1"/>
      <c r="TOU173" s="1"/>
      <c r="TOV173" s="1"/>
      <c r="TOW173" s="1"/>
      <c r="TOX173" s="1"/>
      <c r="TOY173" s="1"/>
      <c r="TOZ173" s="1"/>
      <c r="TPA173" s="1"/>
      <c r="TPB173" s="1"/>
      <c r="TPC173" s="1"/>
      <c r="TPD173" s="1"/>
      <c r="TPE173" s="1"/>
      <c r="TPF173" s="1"/>
      <c r="TPG173" s="1"/>
      <c r="TPH173" s="1"/>
      <c r="TPI173" s="1"/>
      <c r="TPJ173" s="1"/>
      <c r="TPK173" s="1"/>
      <c r="TPL173" s="1"/>
      <c r="TPM173" s="1"/>
      <c r="TPN173" s="1"/>
      <c r="TPO173" s="1"/>
      <c r="TPP173" s="1"/>
      <c r="TPQ173" s="1"/>
      <c r="TPR173" s="1"/>
      <c r="TPS173" s="1"/>
      <c r="TPT173" s="1"/>
      <c r="TPU173" s="1"/>
      <c r="TPV173" s="1"/>
      <c r="TPW173" s="1"/>
      <c r="TPX173" s="1"/>
      <c r="TPY173" s="1"/>
      <c r="TPZ173" s="1"/>
      <c r="TQA173" s="1"/>
      <c r="TQB173" s="1"/>
      <c r="TQC173" s="1"/>
      <c r="TQD173" s="1"/>
      <c r="TQE173" s="1"/>
      <c r="TQF173" s="1"/>
      <c r="TQG173" s="1"/>
      <c r="TQH173" s="1"/>
      <c r="TQI173" s="1"/>
      <c r="TQJ173" s="1"/>
      <c r="TQK173" s="1"/>
      <c r="TQL173" s="1"/>
      <c r="TQM173" s="1"/>
      <c r="TQN173" s="1"/>
      <c r="TQO173" s="1"/>
      <c r="TQP173" s="1"/>
      <c r="TQQ173" s="1"/>
      <c r="TQR173" s="1"/>
      <c r="TQS173" s="1"/>
      <c r="TQT173" s="1"/>
      <c r="TQU173" s="1"/>
      <c r="TQV173" s="1"/>
      <c r="TQW173" s="1"/>
      <c r="TQX173" s="1"/>
      <c r="TQY173" s="1"/>
      <c r="TQZ173" s="1"/>
      <c r="TRA173" s="1"/>
      <c r="TRB173" s="1"/>
      <c r="TRC173" s="1"/>
      <c r="TRD173" s="1"/>
      <c r="TRE173" s="1"/>
      <c r="TRF173" s="1"/>
      <c r="TRG173" s="1"/>
      <c r="TRH173" s="1"/>
      <c r="TRI173" s="1"/>
      <c r="TRJ173" s="1"/>
      <c r="TRK173" s="1"/>
      <c r="TRL173" s="1"/>
      <c r="TRM173" s="1"/>
      <c r="TRN173" s="1"/>
      <c r="TRO173" s="1"/>
      <c r="TRP173" s="1"/>
      <c r="TRQ173" s="1"/>
      <c r="TRR173" s="1"/>
      <c r="TRS173" s="1"/>
      <c r="TRT173" s="1"/>
      <c r="TRU173" s="1"/>
      <c r="TRV173" s="1"/>
      <c r="TRW173" s="1"/>
      <c r="TRX173" s="1"/>
      <c r="TRY173" s="1"/>
      <c r="TRZ173" s="1"/>
      <c r="TSA173" s="1"/>
      <c r="TSB173" s="1"/>
      <c r="TSC173" s="1"/>
      <c r="TSD173" s="1"/>
      <c r="TSE173" s="1"/>
      <c r="TSF173" s="1"/>
      <c r="TSG173" s="1"/>
      <c r="TSH173" s="1"/>
      <c r="TSI173" s="1"/>
      <c r="TSJ173" s="1"/>
      <c r="TSK173" s="1"/>
      <c r="TSL173" s="1"/>
      <c r="TSM173" s="1"/>
      <c r="TSN173" s="1"/>
      <c r="TSO173" s="1"/>
      <c r="TSP173" s="1"/>
      <c r="TSQ173" s="1"/>
      <c r="TSR173" s="1"/>
      <c r="TSS173" s="1"/>
      <c r="TST173" s="1"/>
      <c r="TSU173" s="1"/>
      <c r="TSV173" s="1"/>
      <c r="TSW173" s="1"/>
      <c r="TSX173" s="1"/>
      <c r="TSY173" s="1"/>
      <c r="TSZ173" s="1"/>
      <c r="TTA173" s="1"/>
      <c r="TTB173" s="1"/>
      <c r="TTC173" s="1"/>
      <c r="TTD173" s="1"/>
      <c r="TTE173" s="1"/>
      <c r="TTF173" s="1"/>
      <c r="TTG173" s="1"/>
      <c r="TTH173" s="1"/>
      <c r="TTI173" s="1"/>
      <c r="TTJ173" s="1"/>
      <c r="TTK173" s="1"/>
      <c r="TTL173" s="1"/>
      <c r="TTM173" s="1"/>
      <c r="TTN173" s="1"/>
      <c r="TTO173" s="1"/>
      <c r="TTP173" s="1"/>
      <c r="TTQ173" s="1"/>
      <c r="TTR173" s="1"/>
      <c r="TTS173" s="1"/>
      <c r="TTT173" s="1"/>
      <c r="TTU173" s="1"/>
      <c r="TTV173" s="1"/>
      <c r="TTW173" s="1"/>
      <c r="TTX173" s="1"/>
      <c r="TTY173" s="1"/>
      <c r="TTZ173" s="1"/>
      <c r="TUA173" s="1"/>
      <c r="TUB173" s="1"/>
      <c r="TUC173" s="1"/>
      <c r="TUD173" s="1"/>
      <c r="TUE173" s="1"/>
      <c r="TUF173" s="1"/>
      <c r="TUG173" s="1"/>
      <c r="TUH173" s="1"/>
      <c r="TUI173" s="1"/>
      <c r="TUJ173" s="1"/>
      <c r="TUK173" s="1"/>
      <c r="TUL173" s="1"/>
      <c r="TUM173" s="1"/>
      <c r="TUN173" s="1"/>
      <c r="TUO173" s="1"/>
      <c r="TUP173" s="1"/>
      <c r="TUQ173" s="1"/>
      <c r="TUR173" s="1"/>
      <c r="TUS173" s="1"/>
      <c r="TUT173" s="1"/>
      <c r="TUU173" s="1"/>
      <c r="TUV173" s="1"/>
      <c r="TUW173" s="1"/>
      <c r="TUX173" s="1"/>
      <c r="TUY173" s="1"/>
      <c r="TUZ173" s="1"/>
      <c r="TVA173" s="1"/>
      <c r="TVB173" s="1"/>
      <c r="TVC173" s="1"/>
      <c r="TVD173" s="1"/>
      <c r="TVE173" s="1"/>
      <c r="TVF173" s="1"/>
      <c r="TVG173" s="1"/>
      <c r="TVH173" s="1"/>
      <c r="TVI173" s="1"/>
      <c r="TVJ173" s="1"/>
      <c r="TVK173" s="1"/>
      <c r="TVL173" s="1"/>
      <c r="TVM173" s="1"/>
      <c r="TVN173" s="1"/>
      <c r="TVO173" s="1"/>
      <c r="TVP173" s="1"/>
      <c r="TVQ173" s="1"/>
      <c r="TVR173" s="1"/>
      <c r="TVS173" s="1"/>
      <c r="TVT173" s="1"/>
      <c r="TVU173" s="1"/>
      <c r="TVV173" s="1"/>
      <c r="TVW173" s="1"/>
      <c r="TVX173" s="1"/>
      <c r="TVY173" s="1"/>
      <c r="TVZ173" s="1"/>
      <c r="TWA173" s="1"/>
      <c r="TWB173" s="1"/>
      <c r="TWC173" s="1"/>
      <c r="TWD173" s="1"/>
      <c r="TWE173" s="1"/>
      <c r="TWF173" s="1"/>
      <c r="TWG173" s="1"/>
      <c r="TWH173" s="1"/>
      <c r="TWI173" s="1"/>
      <c r="TWJ173" s="1"/>
      <c r="TWK173" s="1"/>
      <c r="TWL173" s="1"/>
      <c r="TWM173" s="1"/>
      <c r="TWN173" s="1"/>
      <c r="TWO173" s="1"/>
      <c r="TWP173" s="1"/>
      <c r="TWQ173" s="1"/>
      <c r="TWR173" s="1"/>
      <c r="TWS173" s="1"/>
      <c r="TWT173" s="1"/>
      <c r="TWU173" s="1"/>
      <c r="TWV173" s="1"/>
      <c r="TWW173" s="1"/>
      <c r="TWX173" s="1"/>
      <c r="TWY173" s="1"/>
      <c r="TWZ173" s="1"/>
      <c r="TXA173" s="1"/>
      <c r="TXB173" s="1"/>
      <c r="TXC173" s="1"/>
      <c r="TXD173" s="1"/>
      <c r="TXE173" s="1"/>
      <c r="TXF173" s="1"/>
      <c r="TXG173" s="1"/>
      <c r="TXH173" s="1"/>
      <c r="TXI173" s="1"/>
      <c r="TXJ173" s="1"/>
      <c r="TXK173" s="1"/>
      <c r="TXL173" s="1"/>
      <c r="TXM173" s="1"/>
      <c r="TXN173" s="1"/>
      <c r="TXO173" s="1"/>
      <c r="TXP173" s="1"/>
      <c r="TXQ173" s="1"/>
      <c r="TXR173" s="1"/>
      <c r="TXS173" s="1"/>
      <c r="TXT173" s="1"/>
      <c r="TXU173" s="1"/>
      <c r="TXV173" s="1"/>
      <c r="TXW173" s="1"/>
      <c r="TXX173" s="1"/>
      <c r="TXY173" s="1"/>
      <c r="TXZ173" s="1"/>
      <c r="TYA173" s="1"/>
      <c r="TYB173" s="1"/>
      <c r="TYC173" s="1"/>
      <c r="TYD173" s="1"/>
      <c r="TYE173" s="1"/>
      <c r="TYF173" s="1"/>
      <c r="TYG173" s="1"/>
      <c r="TYH173" s="1"/>
      <c r="TYI173" s="1"/>
      <c r="TYJ173" s="1"/>
      <c r="TYK173" s="1"/>
      <c r="TYL173" s="1"/>
      <c r="TYM173" s="1"/>
      <c r="TYN173" s="1"/>
      <c r="TYO173" s="1"/>
      <c r="TYP173" s="1"/>
      <c r="TYQ173" s="1"/>
      <c r="TYR173" s="1"/>
      <c r="TYS173" s="1"/>
      <c r="TYT173" s="1"/>
      <c r="TYU173" s="1"/>
      <c r="TYV173" s="1"/>
      <c r="TYW173" s="1"/>
      <c r="TYX173" s="1"/>
      <c r="TYY173" s="1"/>
      <c r="TYZ173" s="1"/>
      <c r="TZA173" s="1"/>
      <c r="TZB173" s="1"/>
      <c r="TZC173" s="1"/>
      <c r="TZD173" s="1"/>
      <c r="TZE173" s="1"/>
      <c r="TZF173" s="1"/>
      <c r="TZG173" s="1"/>
      <c r="TZH173" s="1"/>
      <c r="TZI173" s="1"/>
      <c r="TZJ173" s="1"/>
      <c r="TZK173" s="1"/>
      <c r="TZL173" s="1"/>
      <c r="TZM173" s="1"/>
      <c r="TZN173" s="1"/>
      <c r="TZO173" s="1"/>
      <c r="TZP173" s="1"/>
      <c r="TZQ173" s="1"/>
      <c r="TZR173" s="1"/>
      <c r="TZS173" s="1"/>
      <c r="TZT173" s="1"/>
      <c r="TZU173" s="1"/>
      <c r="TZV173" s="1"/>
      <c r="TZW173" s="1"/>
      <c r="TZX173" s="1"/>
      <c r="TZY173" s="1"/>
      <c r="TZZ173" s="1"/>
      <c r="UAA173" s="1"/>
      <c r="UAB173" s="1"/>
      <c r="UAC173" s="1"/>
      <c r="UAD173" s="1"/>
      <c r="UAE173" s="1"/>
      <c r="UAF173" s="1"/>
      <c r="UAG173" s="1"/>
      <c r="UAH173" s="1"/>
      <c r="UAI173" s="1"/>
      <c r="UAJ173" s="1"/>
      <c r="UAK173" s="1"/>
      <c r="UAL173" s="1"/>
      <c r="UAM173" s="1"/>
      <c r="UAN173" s="1"/>
      <c r="UAO173" s="1"/>
      <c r="UAP173" s="1"/>
      <c r="UAQ173" s="1"/>
      <c r="UAR173" s="1"/>
      <c r="UAS173" s="1"/>
      <c r="UAT173" s="1"/>
      <c r="UAU173" s="1"/>
      <c r="UAV173" s="1"/>
      <c r="UAW173" s="1"/>
      <c r="UAX173" s="1"/>
      <c r="UAY173" s="1"/>
      <c r="UAZ173" s="1"/>
      <c r="UBA173" s="1"/>
      <c r="UBB173" s="1"/>
      <c r="UBC173" s="1"/>
      <c r="UBD173" s="1"/>
      <c r="UBE173" s="1"/>
      <c r="UBF173" s="1"/>
      <c r="UBG173" s="1"/>
      <c r="UBH173" s="1"/>
      <c r="UBI173" s="1"/>
      <c r="UBJ173" s="1"/>
      <c r="UBK173" s="1"/>
      <c r="UBL173" s="1"/>
      <c r="UBM173" s="1"/>
      <c r="UBN173" s="1"/>
      <c r="UBO173" s="1"/>
      <c r="UBP173" s="1"/>
      <c r="UBQ173" s="1"/>
      <c r="UBR173" s="1"/>
      <c r="UBS173" s="1"/>
      <c r="UBT173" s="1"/>
      <c r="UBU173" s="1"/>
      <c r="UBV173" s="1"/>
      <c r="UBW173" s="1"/>
      <c r="UBX173" s="1"/>
      <c r="UBY173" s="1"/>
      <c r="UBZ173" s="1"/>
      <c r="UCA173" s="1"/>
      <c r="UCB173" s="1"/>
      <c r="UCC173" s="1"/>
      <c r="UCD173" s="1"/>
      <c r="UCE173" s="1"/>
      <c r="UCF173" s="1"/>
      <c r="UCG173" s="1"/>
      <c r="UCH173" s="1"/>
      <c r="UCI173" s="1"/>
      <c r="UCJ173" s="1"/>
      <c r="UCK173" s="1"/>
      <c r="UCL173" s="1"/>
      <c r="UCM173" s="1"/>
      <c r="UCN173" s="1"/>
      <c r="UCO173" s="1"/>
      <c r="UCP173" s="1"/>
      <c r="UCQ173" s="1"/>
      <c r="UCR173" s="1"/>
      <c r="UCS173" s="1"/>
      <c r="UCT173" s="1"/>
      <c r="UCU173" s="1"/>
      <c r="UCV173" s="1"/>
      <c r="UCW173" s="1"/>
      <c r="UCX173" s="1"/>
      <c r="UCY173" s="1"/>
      <c r="UCZ173" s="1"/>
      <c r="UDA173" s="1"/>
      <c r="UDB173" s="1"/>
      <c r="UDC173" s="1"/>
      <c r="UDD173" s="1"/>
      <c r="UDE173" s="1"/>
      <c r="UDF173" s="1"/>
      <c r="UDG173" s="1"/>
      <c r="UDH173" s="1"/>
      <c r="UDI173" s="1"/>
      <c r="UDJ173" s="1"/>
      <c r="UDK173" s="1"/>
      <c r="UDL173" s="1"/>
      <c r="UDM173" s="1"/>
      <c r="UDN173" s="1"/>
      <c r="UDO173" s="1"/>
      <c r="UDP173" s="1"/>
      <c r="UDQ173" s="1"/>
      <c r="UDR173" s="1"/>
      <c r="UDS173" s="1"/>
      <c r="UDT173" s="1"/>
      <c r="UDU173" s="1"/>
      <c r="UDV173" s="1"/>
      <c r="UDW173" s="1"/>
      <c r="UDX173" s="1"/>
      <c r="UDY173" s="1"/>
      <c r="UDZ173" s="1"/>
      <c r="UEA173" s="1"/>
      <c r="UEB173" s="1"/>
      <c r="UEC173" s="1"/>
      <c r="UED173" s="1"/>
      <c r="UEE173" s="1"/>
      <c r="UEF173" s="1"/>
      <c r="UEG173" s="1"/>
      <c r="UEH173" s="1"/>
      <c r="UEI173" s="1"/>
      <c r="UEJ173" s="1"/>
      <c r="UEK173" s="1"/>
      <c r="UEL173" s="1"/>
      <c r="UEM173" s="1"/>
      <c r="UEN173" s="1"/>
      <c r="UEO173" s="1"/>
      <c r="UEP173" s="1"/>
      <c r="UEQ173" s="1"/>
      <c r="UER173" s="1"/>
      <c r="UES173" s="1"/>
      <c r="UET173" s="1"/>
      <c r="UEU173" s="1"/>
      <c r="UEV173" s="1"/>
      <c r="UEW173" s="1"/>
      <c r="UEX173" s="1"/>
      <c r="UEY173" s="1"/>
      <c r="UEZ173" s="1"/>
      <c r="UFA173" s="1"/>
      <c r="UFB173" s="1"/>
      <c r="UFC173" s="1"/>
      <c r="UFD173" s="1"/>
      <c r="UFE173" s="1"/>
      <c r="UFF173" s="1"/>
      <c r="UFG173" s="1"/>
      <c r="UFH173" s="1"/>
      <c r="UFI173" s="1"/>
      <c r="UFJ173" s="1"/>
      <c r="UFK173" s="1"/>
      <c r="UFL173" s="1"/>
      <c r="UFM173" s="1"/>
      <c r="UFN173" s="1"/>
      <c r="UFO173" s="1"/>
      <c r="UFP173" s="1"/>
      <c r="UFQ173" s="1"/>
      <c r="UFR173" s="1"/>
      <c r="UFS173" s="1"/>
      <c r="UFT173" s="1"/>
      <c r="UFU173" s="1"/>
      <c r="UFV173" s="1"/>
      <c r="UFW173" s="1"/>
      <c r="UFX173" s="1"/>
      <c r="UFY173" s="1"/>
      <c r="UFZ173" s="1"/>
      <c r="UGA173" s="1"/>
      <c r="UGB173" s="1"/>
      <c r="UGC173" s="1"/>
      <c r="UGD173" s="1"/>
      <c r="UGE173" s="1"/>
      <c r="UGF173" s="1"/>
      <c r="UGG173" s="1"/>
      <c r="UGH173" s="1"/>
      <c r="UGI173" s="1"/>
      <c r="UGJ173" s="1"/>
      <c r="UGK173" s="1"/>
      <c r="UGL173" s="1"/>
      <c r="UGM173" s="1"/>
      <c r="UGN173" s="1"/>
      <c r="UGO173" s="1"/>
      <c r="UGP173" s="1"/>
      <c r="UGQ173" s="1"/>
      <c r="UGR173" s="1"/>
      <c r="UGS173" s="1"/>
      <c r="UGT173" s="1"/>
      <c r="UGU173" s="1"/>
      <c r="UGV173" s="1"/>
      <c r="UGW173" s="1"/>
      <c r="UGX173" s="1"/>
      <c r="UGY173" s="1"/>
      <c r="UGZ173" s="1"/>
      <c r="UHA173" s="1"/>
      <c r="UHB173" s="1"/>
      <c r="UHC173" s="1"/>
      <c r="UHD173" s="1"/>
      <c r="UHE173" s="1"/>
      <c r="UHF173" s="1"/>
      <c r="UHG173" s="1"/>
      <c r="UHH173" s="1"/>
      <c r="UHI173" s="1"/>
      <c r="UHJ173" s="1"/>
      <c r="UHK173" s="1"/>
      <c r="UHL173" s="1"/>
      <c r="UHM173" s="1"/>
      <c r="UHN173" s="1"/>
      <c r="UHO173" s="1"/>
      <c r="UHP173" s="1"/>
      <c r="UHQ173" s="1"/>
      <c r="UHR173" s="1"/>
      <c r="UHS173" s="1"/>
      <c r="UHT173" s="1"/>
      <c r="UHU173" s="1"/>
      <c r="UHV173" s="1"/>
      <c r="UHW173" s="1"/>
      <c r="UHX173" s="1"/>
      <c r="UHY173" s="1"/>
      <c r="UHZ173" s="1"/>
      <c r="UIA173" s="1"/>
      <c r="UIB173" s="1"/>
      <c r="UIC173" s="1"/>
      <c r="UID173" s="1"/>
      <c r="UIE173" s="1"/>
      <c r="UIF173" s="1"/>
      <c r="UIG173" s="1"/>
      <c r="UIH173" s="1"/>
      <c r="UII173" s="1"/>
      <c r="UIJ173" s="1"/>
      <c r="UIK173" s="1"/>
      <c r="UIL173" s="1"/>
      <c r="UIM173" s="1"/>
      <c r="UIN173" s="1"/>
      <c r="UIO173" s="1"/>
      <c r="UIP173" s="1"/>
      <c r="UIQ173" s="1"/>
      <c r="UIR173" s="1"/>
      <c r="UIS173" s="1"/>
      <c r="UIT173" s="1"/>
      <c r="UIU173" s="1"/>
      <c r="UIV173" s="1"/>
      <c r="UIW173" s="1"/>
      <c r="UIX173" s="1"/>
      <c r="UIY173" s="1"/>
      <c r="UIZ173" s="1"/>
      <c r="UJA173" s="1"/>
      <c r="UJB173" s="1"/>
      <c r="UJC173" s="1"/>
      <c r="UJD173" s="1"/>
      <c r="UJE173" s="1"/>
      <c r="UJF173" s="1"/>
      <c r="UJG173" s="1"/>
      <c r="UJH173" s="1"/>
      <c r="UJI173" s="1"/>
      <c r="UJJ173" s="1"/>
      <c r="UJK173" s="1"/>
      <c r="UJL173" s="1"/>
      <c r="UJM173" s="1"/>
      <c r="UJN173" s="1"/>
      <c r="UJO173" s="1"/>
      <c r="UJP173" s="1"/>
      <c r="UJQ173" s="1"/>
      <c r="UJR173" s="1"/>
      <c r="UJS173" s="1"/>
      <c r="UJT173" s="1"/>
      <c r="UJU173" s="1"/>
      <c r="UJV173" s="1"/>
      <c r="UJW173" s="1"/>
      <c r="UJX173" s="1"/>
      <c r="UJY173" s="1"/>
      <c r="UJZ173" s="1"/>
      <c r="UKA173" s="1"/>
      <c r="UKB173" s="1"/>
      <c r="UKC173" s="1"/>
      <c r="UKD173" s="1"/>
      <c r="UKE173" s="1"/>
      <c r="UKF173" s="1"/>
      <c r="UKG173" s="1"/>
      <c r="UKH173" s="1"/>
      <c r="UKI173" s="1"/>
      <c r="UKJ173" s="1"/>
      <c r="UKK173" s="1"/>
      <c r="UKL173" s="1"/>
      <c r="UKM173" s="1"/>
      <c r="UKN173" s="1"/>
      <c r="UKO173" s="1"/>
      <c r="UKP173" s="1"/>
      <c r="UKQ173" s="1"/>
      <c r="UKR173" s="1"/>
      <c r="UKS173" s="1"/>
      <c r="UKT173" s="1"/>
      <c r="UKU173" s="1"/>
      <c r="UKV173" s="1"/>
      <c r="UKW173" s="1"/>
      <c r="UKX173" s="1"/>
      <c r="UKY173" s="1"/>
      <c r="UKZ173" s="1"/>
      <c r="ULA173" s="1"/>
      <c r="ULB173" s="1"/>
      <c r="ULC173" s="1"/>
      <c r="ULD173" s="1"/>
      <c r="ULE173" s="1"/>
      <c r="ULF173" s="1"/>
      <c r="ULG173" s="1"/>
      <c r="ULH173" s="1"/>
      <c r="ULI173" s="1"/>
      <c r="ULJ173" s="1"/>
      <c r="ULK173" s="1"/>
      <c r="ULL173" s="1"/>
      <c r="ULM173" s="1"/>
      <c r="ULN173" s="1"/>
      <c r="ULO173" s="1"/>
      <c r="ULP173" s="1"/>
      <c r="ULQ173" s="1"/>
      <c r="ULR173" s="1"/>
      <c r="ULS173" s="1"/>
      <c r="ULT173" s="1"/>
      <c r="ULU173" s="1"/>
      <c r="ULV173" s="1"/>
      <c r="ULW173" s="1"/>
      <c r="ULX173" s="1"/>
      <c r="ULY173" s="1"/>
      <c r="ULZ173" s="1"/>
      <c r="UMA173" s="1"/>
      <c r="UMB173" s="1"/>
      <c r="UMC173" s="1"/>
      <c r="UMD173" s="1"/>
      <c r="UME173" s="1"/>
      <c r="UMF173" s="1"/>
      <c r="UMG173" s="1"/>
      <c r="UMH173" s="1"/>
      <c r="UMI173" s="1"/>
      <c r="UMJ173" s="1"/>
      <c r="UMK173" s="1"/>
      <c r="UML173" s="1"/>
      <c r="UMM173" s="1"/>
      <c r="UMN173" s="1"/>
      <c r="UMO173" s="1"/>
      <c r="UMP173" s="1"/>
      <c r="UMQ173" s="1"/>
      <c r="UMR173" s="1"/>
      <c r="UMS173" s="1"/>
      <c r="UMT173" s="1"/>
      <c r="UMU173" s="1"/>
      <c r="UMV173" s="1"/>
      <c r="UMW173" s="1"/>
      <c r="UMX173" s="1"/>
      <c r="UMY173" s="1"/>
      <c r="UMZ173" s="1"/>
      <c r="UNA173" s="1"/>
      <c r="UNB173" s="1"/>
      <c r="UNC173" s="1"/>
      <c r="UND173" s="1"/>
      <c r="UNE173" s="1"/>
      <c r="UNF173" s="1"/>
      <c r="UNG173" s="1"/>
      <c r="UNH173" s="1"/>
      <c r="UNI173" s="1"/>
      <c r="UNJ173" s="1"/>
      <c r="UNK173" s="1"/>
      <c r="UNL173" s="1"/>
      <c r="UNM173" s="1"/>
      <c r="UNN173" s="1"/>
      <c r="UNO173" s="1"/>
      <c r="UNP173" s="1"/>
      <c r="UNQ173" s="1"/>
      <c r="UNR173" s="1"/>
      <c r="UNS173" s="1"/>
      <c r="UNT173" s="1"/>
      <c r="UNU173" s="1"/>
      <c r="UNV173" s="1"/>
      <c r="UNW173" s="1"/>
      <c r="UNX173" s="1"/>
      <c r="UNY173" s="1"/>
      <c r="UNZ173" s="1"/>
      <c r="UOA173" s="1"/>
      <c r="UOB173" s="1"/>
      <c r="UOC173" s="1"/>
      <c r="UOD173" s="1"/>
      <c r="UOE173" s="1"/>
      <c r="UOF173" s="1"/>
      <c r="UOG173" s="1"/>
      <c r="UOH173" s="1"/>
      <c r="UOI173" s="1"/>
      <c r="UOJ173" s="1"/>
      <c r="UOK173" s="1"/>
      <c r="UOL173" s="1"/>
      <c r="UOM173" s="1"/>
      <c r="UON173" s="1"/>
      <c r="UOO173" s="1"/>
      <c r="UOP173" s="1"/>
      <c r="UOQ173" s="1"/>
      <c r="UOR173" s="1"/>
      <c r="UOS173" s="1"/>
      <c r="UOT173" s="1"/>
      <c r="UOU173" s="1"/>
      <c r="UOV173" s="1"/>
      <c r="UOW173" s="1"/>
      <c r="UOX173" s="1"/>
      <c r="UOY173" s="1"/>
      <c r="UOZ173" s="1"/>
      <c r="UPA173" s="1"/>
      <c r="UPB173" s="1"/>
      <c r="UPC173" s="1"/>
      <c r="UPD173" s="1"/>
      <c r="UPE173" s="1"/>
      <c r="UPF173" s="1"/>
      <c r="UPG173" s="1"/>
      <c r="UPH173" s="1"/>
      <c r="UPI173" s="1"/>
      <c r="UPJ173" s="1"/>
      <c r="UPK173" s="1"/>
      <c r="UPL173" s="1"/>
      <c r="UPM173" s="1"/>
      <c r="UPN173" s="1"/>
      <c r="UPO173" s="1"/>
      <c r="UPP173" s="1"/>
      <c r="UPQ173" s="1"/>
      <c r="UPR173" s="1"/>
      <c r="UPS173" s="1"/>
      <c r="UPT173" s="1"/>
      <c r="UPU173" s="1"/>
      <c r="UPV173" s="1"/>
      <c r="UPW173" s="1"/>
      <c r="UPX173" s="1"/>
      <c r="UPY173" s="1"/>
      <c r="UPZ173" s="1"/>
      <c r="UQA173" s="1"/>
      <c r="UQB173" s="1"/>
      <c r="UQC173" s="1"/>
      <c r="UQD173" s="1"/>
      <c r="UQE173" s="1"/>
      <c r="UQF173" s="1"/>
      <c r="UQG173" s="1"/>
      <c r="UQH173" s="1"/>
      <c r="UQI173" s="1"/>
      <c r="UQJ173" s="1"/>
      <c r="UQK173" s="1"/>
      <c r="UQL173" s="1"/>
      <c r="UQM173" s="1"/>
      <c r="UQN173" s="1"/>
      <c r="UQO173" s="1"/>
      <c r="UQP173" s="1"/>
      <c r="UQQ173" s="1"/>
      <c r="UQR173" s="1"/>
      <c r="UQS173" s="1"/>
      <c r="UQT173" s="1"/>
      <c r="UQU173" s="1"/>
      <c r="UQV173" s="1"/>
      <c r="UQW173" s="1"/>
      <c r="UQX173" s="1"/>
      <c r="UQY173" s="1"/>
      <c r="UQZ173" s="1"/>
      <c r="URA173" s="1"/>
      <c r="URB173" s="1"/>
      <c r="URC173" s="1"/>
      <c r="URD173" s="1"/>
      <c r="URE173" s="1"/>
      <c r="URF173" s="1"/>
      <c r="URG173" s="1"/>
      <c r="URH173" s="1"/>
      <c r="URI173" s="1"/>
      <c r="URJ173" s="1"/>
      <c r="URK173" s="1"/>
      <c r="URL173" s="1"/>
      <c r="URM173" s="1"/>
      <c r="URN173" s="1"/>
      <c r="URO173" s="1"/>
      <c r="URP173" s="1"/>
      <c r="URQ173" s="1"/>
      <c r="URR173" s="1"/>
      <c r="URS173" s="1"/>
      <c r="URT173" s="1"/>
      <c r="URU173" s="1"/>
      <c r="URV173" s="1"/>
      <c r="URW173" s="1"/>
      <c r="URX173" s="1"/>
      <c r="URY173" s="1"/>
      <c r="URZ173" s="1"/>
      <c r="USA173" s="1"/>
      <c r="USB173" s="1"/>
      <c r="USC173" s="1"/>
      <c r="USD173" s="1"/>
      <c r="USE173" s="1"/>
      <c r="USF173" s="1"/>
      <c r="USG173" s="1"/>
      <c r="USH173" s="1"/>
      <c r="USI173" s="1"/>
      <c r="USJ173" s="1"/>
      <c r="USK173" s="1"/>
      <c r="USL173" s="1"/>
      <c r="USM173" s="1"/>
      <c r="USN173" s="1"/>
      <c r="USO173" s="1"/>
      <c r="USP173" s="1"/>
      <c r="USQ173" s="1"/>
      <c r="USR173" s="1"/>
      <c r="USS173" s="1"/>
      <c r="UST173" s="1"/>
      <c r="USU173" s="1"/>
      <c r="USV173" s="1"/>
      <c r="USW173" s="1"/>
      <c r="USX173" s="1"/>
      <c r="USY173" s="1"/>
      <c r="USZ173" s="1"/>
      <c r="UTA173" s="1"/>
      <c r="UTB173" s="1"/>
      <c r="UTC173" s="1"/>
      <c r="UTD173" s="1"/>
      <c r="UTE173" s="1"/>
      <c r="UTF173" s="1"/>
      <c r="UTG173" s="1"/>
      <c r="UTH173" s="1"/>
      <c r="UTI173" s="1"/>
      <c r="UTJ173" s="1"/>
      <c r="UTK173" s="1"/>
      <c r="UTL173" s="1"/>
      <c r="UTM173" s="1"/>
      <c r="UTN173" s="1"/>
      <c r="UTO173" s="1"/>
      <c r="UTP173" s="1"/>
      <c r="UTQ173" s="1"/>
      <c r="UTR173" s="1"/>
      <c r="UTS173" s="1"/>
      <c r="UTT173" s="1"/>
      <c r="UTU173" s="1"/>
      <c r="UTV173" s="1"/>
      <c r="UTW173" s="1"/>
      <c r="UTX173" s="1"/>
      <c r="UTY173" s="1"/>
      <c r="UTZ173" s="1"/>
      <c r="UUA173" s="1"/>
      <c r="UUB173" s="1"/>
      <c r="UUC173" s="1"/>
      <c r="UUD173" s="1"/>
      <c r="UUE173" s="1"/>
      <c r="UUF173" s="1"/>
      <c r="UUG173" s="1"/>
      <c r="UUH173" s="1"/>
      <c r="UUI173" s="1"/>
      <c r="UUJ173" s="1"/>
      <c r="UUK173" s="1"/>
      <c r="UUL173" s="1"/>
      <c r="UUM173" s="1"/>
      <c r="UUN173" s="1"/>
      <c r="UUO173" s="1"/>
      <c r="UUP173" s="1"/>
      <c r="UUQ173" s="1"/>
      <c r="UUR173" s="1"/>
      <c r="UUS173" s="1"/>
      <c r="UUT173" s="1"/>
      <c r="UUU173" s="1"/>
      <c r="UUV173" s="1"/>
      <c r="UUW173" s="1"/>
      <c r="UUX173" s="1"/>
      <c r="UUY173" s="1"/>
      <c r="UUZ173" s="1"/>
      <c r="UVA173" s="1"/>
      <c r="UVB173" s="1"/>
      <c r="UVC173" s="1"/>
      <c r="UVD173" s="1"/>
      <c r="UVE173" s="1"/>
      <c r="UVF173" s="1"/>
      <c r="UVG173" s="1"/>
      <c r="UVH173" s="1"/>
      <c r="UVI173" s="1"/>
      <c r="UVJ173" s="1"/>
      <c r="UVK173" s="1"/>
      <c r="UVL173" s="1"/>
      <c r="UVM173" s="1"/>
      <c r="UVN173" s="1"/>
      <c r="UVO173" s="1"/>
      <c r="UVP173" s="1"/>
      <c r="UVQ173" s="1"/>
      <c r="UVR173" s="1"/>
      <c r="UVS173" s="1"/>
      <c r="UVT173" s="1"/>
      <c r="UVU173" s="1"/>
      <c r="UVV173" s="1"/>
      <c r="UVW173" s="1"/>
      <c r="UVX173" s="1"/>
      <c r="UVY173" s="1"/>
      <c r="UVZ173" s="1"/>
      <c r="UWA173" s="1"/>
      <c r="UWB173" s="1"/>
      <c r="UWC173" s="1"/>
      <c r="UWD173" s="1"/>
      <c r="UWE173" s="1"/>
      <c r="UWF173" s="1"/>
      <c r="UWG173" s="1"/>
      <c r="UWH173" s="1"/>
      <c r="UWI173" s="1"/>
      <c r="UWJ173" s="1"/>
      <c r="UWK173" s="1"/>
      <c r="UWL173" s="1"/>
      <c r="UWM173" s="1"/>
      <c r="UWN173" s="1"/>
      <c r="UWO173" s="1"/>
      <c r="UWP173" s="1"/>
      <c r="UWQ173" s="1"/>
      <c r="UWR173" s="1"/>
      <c r="UWS173" s="1"/>
      <c r="UWT173" s="1"/>
      <c r="UWU173" s="1"/>
      <c r="UWV173" s="1"/>
      <c r="UWW173" s="1"/>
      <c r="UWX173" s="1"/>
      <c r="UWY173" s="1"/>
      <c r="UWZ173" s="1"/>
      <c r="UXA173" s="1"/>
      <c r="UXB173" s="1"/>
      <c r="UXC173" s="1"/>
      <c r="UXD173" s="1"/>
      <c r="UXE173" s="1"/>
      <c r="UXF173" s="1"/>
      <c r="UXG173" s="1"/>
      <c r="UXH173" s="1"/>
      <c r="UXI173" s="1"/>
      <c r="UXJ173" s="1"/>
      <c r="UXK173" s="1"/>
      <c r="UXL173" s="1"/>
      <c r="UXM173" s="1"/>
      <c r="UXN173" s="1"/>
      <c r="UXO173" s="1"/>
      <c r="UXP173" s="1"/>
      <c r="UXQ173" s="1"/>
      <c r="UXR173" s="1"/>
      <c r="UXS173" s="1"/>
      <c r="UXT173" s="1"/>
      <c r="UXU173" s="1"/>
      <c r="UXV173" s="1"/>
      <c r="UXW173" s="1"/>
      <c r="UXX173" s="1"/>
      <c r="UXY173" s="1"/>
      <c r="UXZ173" s="1"/>
      <c r="UYA173" s="1"/>
      <c r="UYB173" s="1"/>
      <c r="UYC173" s="1"/>
      <c r="UYD173" s="1"/>
      <c r="UYE173" s="1"/>
      <c r="UYF173" s="1"/>
      <c r="UYG173" s="1"/>
      <c r="UYH173" s="1"/>
      <c r="UYI173" s="1"/>
      <c r="UYJ173" s="1"/>
      <c r="UYK173" s="1"/>
      <c r="UYL173" s="1"/>
      <c r="UYM173" s="1"/>
      <c r="UYN173" s="1"/>
      <c r="UYO173" s="1"/>
      <c r="UYP173" s="1"/>
      <c r="UYQ173" s="1"/>
      <c r="UYR173" s="1"/>
      <c r="UYS173" s="1"/>
      <c r="UYT173" s="1"/>
      <c r="UYU173" s="1"/>
      <c r="UYV173" s="1"/>
      <c r="UYW173" s="1"/>
      <c r="UYX173" s="1"/>
      <c r="UYY173" s="1"/>
      <c r="UYZ173" s="1"/>
      <c r="UZA173" s="1"/>
      <c r="UZB173" s="1"/>
      <c r="UZC173" s="1"/>
      <c r="UZD173" s="1"/>
      <c r="UZE173" s="1"/>
      <c r="UZF173" s="1"/>
      <c r="UZG173" s="1"/>
      <c r="UZH173" s="1"/>
      <c r="UZI173" s="1"/>
      <c r="UZJ173" s="1"/>
      <c r="UZK173" s="1"/>
      <c r="UZL173" s="1"/>
      <c r="UZM173" s="1"/>
      <c r="UZN173" s="1"/>
      <c r="UZO173" s="1"/>
      <c r="UZP173" s="1"/>
      <c r="UZQ173" s="1"/>
      <c r="UZR173" s="1"/>
      <c r="UZS173" s="1"/>
      <c r="UZT173" s="1"/>
      <c r="UZU173" s="1"/>
      <c r="UZV173" s="1"/>
      <c r="UZW173" s="1"/>
      <c r="UZX173" s="1"/>
      <c r="UZY173" s="1"/>
      <c r="UZZ173" s="1"/>
      <c r="VAA173" s="1"/>
      <c r="VAB173" s="1"/>
      <c r="VAC173" s="1"/>
      <c r="VAD173" s="1"/>
      <c r="VAE173" s="1"/>
      <c r="VAF173" s="1"/>
      <c r="VAG173" s="1"/>
      <c r="VAH173" s="1"/>
      <c r="VAI173" s="1"/>
      <c r="VAJ173" s="1"/>
      <c r="VAK173" s="1"/>
      <c r="VAL173" s="1"/>
      <c r="VAM173" s="1"/>
      <c r="VAN173" s="1"/>
      <c r="VAO173" s="1"/>
      <c r="VAP173" s="1"/>
      <c r="VAQ173" s="1"/>
      <c r="VAR173" s="1"/>
      <c r="VAS173" s="1"/>
      <c r="VAT173" s="1"/>
      <c r="VAU173" s="1"/>
      <c r="VAV173" s="1"/>
      <c r="VAW173" s="1"/>
      <c r="VAX173" s="1"/>
      <c r="VAY173" s="1"/>
      <c r="VAZ173" s="1"/>
      <c r="VBA173" s="1"/>
      <c r="VBB173" s="1"/>
      <c r="VBC173" s="1"/>
      <c r="VBD173" s="1"/>
      <c r="VBE173" s="1"/>
      <c r="VBF173" s="1"/>
      <c r="VBG173" s="1"/>
      <c r="VBH173" s="1"/>
      <c r="VBI173" s="1"/>
      <c r="VBJ173" s="1"/>
      <c r="VBK173" s="1"/>
      <c r="VBL173" s="1"/>
      <c r="VBM173" s="1"/>
      <c r="VBN173" s="1"/>
      <c r="VBO173" s="1"/>
      <c r="VBP173" s="1"/>
      <c r="VBQ173" s="1"/>
      <c r="VBR173" s="1"/>
      <c r="VBS173" s="1"/>
      <c r="VBT173" s="1"/>
      <c r="VBU173" s="1"/>
      <c r="VBV173" s="1"/>
      <c r="VBW173" s="1"/>
      <c r="VBX173" s="1"/>
      <c r="VBY173" s="1"/>
      <c r="VBZ173" s="1"/>
      <c r="VCA173" s="1"/>
      <c r="VCB173" s="1"/>
      <c r="VCC173" s="1"/>
      <c r="VCD173" s="1"/>
      <c r="VCE173" s="1"/>
      <c r="VCF173" s="1"/>
      <c r="VCG173" s="1"/>
      <c r="VCH173" s="1"/>
      <c r="VCI173" s="1"/>
      <c r="VCJ173" s="1"/>
      <c r="VCK173" s="1"/>
      <c r="VCL173" s="1"/>
      <c r="VCM173" s="1"/>
      <c r="VCN173" s="1"/>
      <c r="VCO173" s="1"/>
      <c r="VCP173" s="1"/>
      <c r="VCQ173" s="1"/>
      <c r="VCR173" s="1"/>
      <c r="VCS173" s="1"/>
      <c r="VCT173" s="1"/>
      <c r="VCU173" s="1"/>
      <c r="VCV173" s="1"/>
      <c r="VCW173" s="1"/>
      <c r="VCX173" s="1"/>
      <c r="VCY173" s="1"/>
      <c r="VCZ173" s="1"/>
      <c r="VDA173" s="1"/>
      <c r="VDB173" s="1"/>
      <c r="VDC173" s="1"/>
      <c r="VDD173" s="1"/>
      <c r="VDE173" s="1"/>
      <c r="VDF173" s="1"/>
      <c r="VDG173" s="1"/>
      <c r="VDH173" s="1"/>
      <c r="VDI173" s="1"/>
      <c r="VDJ173" s="1"/>
      <c r="VDK173" s="1"/>
      <c r="VDL173" s="1"/>
      <c r="VDM173" s="1"/>
      <c r="VDN173" s="1"/>
      <c r="VDO173" s="1"/>
      <c r="VDP173" s="1"/>
      <c r="VDQ173" s="1"/>
      <c r="VDR173" s="1"/>
      <c r="VDS173" s="1"/>
      <c r="VDT173" s="1"/>
      <c r="VDU173" s="1"/>
      <c r="VDV173" s="1"/>
      <c r="VDW173" s="1"/>
      <c r="VDX173" s="1"/>
      <c r="VDY173" s="1"/>
      <c r="VDZ173" s="1"/>
      <c r="VEA173" s="1"/>
      <c r="VEB173" s="1"/>
      <c r="VEC173" s="1"/>
      <c r="VED173" s="1"/>
      <c r="VEE173" s="1"/>
      <c r="VEF173" s="1"/>
      <c r="VEG173" s="1"/>
      <c r="VEH173" s="1"/>
      <c r="VEI173" s="1"/>
      <c r="VEJ173" s="1"/>
      <c r="VEK173" s="1"/>
      <c r="VEL173" s="1"/>
      <c r="VEM173" s="1"/>
      <c r="VEN173" s="1"/>
      <c r="VEO173" s="1"/>
      <c r="VEP173" s="1"/>
      <c r="VEQ173" s="1"/>
      <c r="VER173" s="1"/>
      <c r="VES173" s="1"/>
      <c r="VET173" s="1"/>
      <c r="VEU173" s="1"/>
      <c r="VEV173" s="1"/>
      <c r="VEW173" s="1"/>
      <c r="VEX173" s="1"/>
      <c r="VEY173" s="1"/>
      <c r="VEZ173" s="1"/>
      <c r="VFA173" s="1"/>
      <c r="VFB173" s="1"/>
      <c r="VFC173" s="1"/>
      <c r="VFD173" s="1"/>
      <c r="VFE173" s="1"/>
      <c r="VFF173" s="1"/>
      <c r="VFG173" s="1"/>
      <c r="VFH173" s="1"/>
      <c r="VFI173" s="1"/>
      <c r="VFJ173" s="1"/>
      <c r="VFK173" s="1"/>
      <c r="VFL173" s="1"/>
      <c r="VFM173" s="1"/>
      <c r="VFN173" s="1"/>
      <c r="VFO173" s="1"/>
      <c r="VFP173" s="1"/>
      <c r="VFQ173" s="1"/>
      <c r="VFR173" s="1"/>
      <c r="VFS173" s="1"/>
      <c r="VFT173" s="1"/>
      <c r="VFU173" s="1"/>
      <c r="VFV173" s="1"/>
      <c r="VFW173" s="1"/>
      <c r="VFX173" s="1"/>
      <c r="VFY173" s="1"/>
      <c r="VFZ173" s="1"/>
      <c r="VGA173" s="1"/>
      <c r="VGB173" s="1"/>
      <c r="VGC173" s="1"/>
      <c r="VGD173" s="1"/>
      <c r="VGE173" s="1"/>
      <c r="VGF173" s="1"/>
      <c r="VGG173" s="1"/>
      <c r="VGH173" s="1"/>
      <c r="VGI173" s="1"/>
      <c r="VGJ173" s="1"/>
      <c r="VGK173" s="1"/>
      <c r="VGL173" s="1"/>
      <c r="VGM173" s="1"/>
      <c r="VGN173" s="1"/>
      <c r="VGO173" s="1"/>
      <c r="VGP173" s="1"/>
      <c r="VGQ173" s="1"/>
      <c r="VGR173" s="1"/>
      <c r="VGS173" s="1"/>
      <c r="VGT173" s="1"/>
      <c r="VGU173" s="1"/>
      <c r="VGV173" s="1"/>
      <c r="VGW173" s="1"/>
      <c r="VGX173" s="1"/>
      <c r="VGY173" s="1"/>
      <c r="VGZ173" s="1"/>
      <c r="VHA173" s="1"/>
      <c r="VHB173" s="1"/>
      <c r="VHC173" s="1"/>
      <c r="VHD173" s="1"/>
      <c r="VHE173" s="1"/>
      <c r="VHF173" s="1"/>
      <c r="VHG173" s="1"/>
      <c r="VHH173" s="1"/>
      <c r="VHI173" s="1"/>
      <c r="VHJ173" s="1"/>
      <c r="VHK173" s="1"/>
      <c r="VHL173" s="1"/>
      <c r="VHM173" s="1"/>
      <c r="VHN173" s="1"/>
      <c r="VHO173" s="1"/>
      <c r="VHP173" s="1"/>
      <c r="VHQ173" s="1"/>
      <c r="VHR173" s="1"/>
      <c r="VHS173" s="1"/>
      <c r="VHT173" s="1"/>
      <c r="VHU173" s="1"/>
      <c r="VHV173" s="1"/>
      <c r="VHW173" s="1"/>
      <c r="VHX173" s="1"/>
      <c r="VHY173" s="1"/>
      <c r="VHZ173" s="1"/>
      <c r="VIA173" s="1"/>
      <c r="VIB173" s="1"/>
      <c r="VIC173" s="1"/>
      <c r="VID173" s="1"/>
      <c r="VIE173" s="1"/>
      <c r="VIF173" s="1"/>
      <c r="VIG173" s="1"/>
      <c r="VIH173" s="1"/>
      <c r="VII173" s="1"/>
      <c r="VIJ173" s="1"/>
      <c r="VIK173" s="1"/>
      <c r="VIL173" s="1"/>
      <c r="VIM173" s="1"/>
      <c r="VIN173" s="1"/>
      <c r="VIO173" s="1"/>
      <c r="VIP173" s="1"/>
      <c r="VIQ173" s="1"/>
      <c r="VIR173" s="1"/>
      <c r="VIS173" s="1"/>
      <c r="VIT173" s="1"/>
      <c r="VIU173" s="1"/>
      <c r="VIV173" s="1"/>
      <c r="VIW173" s="1"/>
      <c r="VIX173" s="1"/>
      <c r="VIY173" s="1"/>
      <c r="VIZ173" s="1"/>
      <c r="VJA173" s="1"/>
      <c r="VJB173" s="1"/>
      <c r="VJC173" s="1"/>
      <c r="VJD173" s="1"/>
      <c r="VJE173" s="1"/>
      <c r="VJF173" s="1"/>
      <c r="VJG173" s="1"/>
      <c r="VJH173" s="1"/>
      <c r="VJI173" s="1"/>
      <c r="VJJ173" s="1"/>
      <c r="VJK173" s="1"/>
      <c r="VJL173" s="1"/>
      <c r="VJM173" s="1"/>
      <c r="VJN173" s="1"/>
      <c r="VJO173" s="1"/>
      <c r="VJP173" s="1"/>
      <c r="VJQ173" s="1"/>
      <c r="VJR173" s="1"/>
      <c r="VJS173" s="1"/>
      <c r="VJT173" s="1"/>
      <c r="VJU173" s="1"/>
      <c r="VJV173" s="1"/>
      <c r="VJW173" s="1"/>
      <c r="VJX173" s="1"/>
      <c r="VJY173" s="1"/>
      <c r="VJZ173" s="1"/>
      <c r="VKA173" s="1"/>
      <c r="VKB173" s="1"/>
      <c r="VKC173" s="1"/>
      <c r="VKD173" s="1"/>
      <c r="VKE173" s="1"/>
      <c r="VKF173" s="1"/>
      <c r="VKG173" s="1"/>
      <c r="VKH173" s="1"/>
      <c r="VKI173" s="1"/>
      <c r="VKJ173" s="1"/>
      <c r="VKK173" s="1"/>
      <c r="VKL173" s="1"/>
      <c r="VKM173" s="1"/>
      <c r="VKN173" s="1"/>
      <c r="VKO173" s="1"/>
      <c r="VKP173" s="1"/>
      <c r="VKQ173" s="1"/>
      <c r="VKR173" s="1"/>
      <c r="VKS173" s="1"/>
      <c r="VKT173" s="1"/>
      <c r="VKU173" s="1"/>
      <c r="VKV173" s="1"/>
      <c r="VKW173" s="1"/>
      <c r="VKX173" s="1"/>
      <c r="VKY173" s="1"/>
      <c r="VKZ173" s="1"/>
      <c r="VLA173" s="1"/>
      <c r="VLB173" s="1"/>
      <c r="VLC173" s="1"/>
      <c r="VLD173" s="1"/>
      <c r="VLE173" s="1"/>
      <c r="VLF173" s="1"/>
      <c r="VLG173" s="1"/>
      <c r="VLH173" s="1"/>
      <c r="VLI173" s="1"/>
      <c r="VLJ173" s="1"/>
      <c r="VLK173" s="1"/>
      <c r="VLL173" s="1"/>
      <c r="VLM173" s="1"/>
      <c r="VLN173" s="1"/>
      <c r="VLO173" s="1"/>
      <c r="VLP173" s="1"/>
      <c r="VLQ173" s="1"/>
      <c r="VLR173" s="1"/>
      <c r="VLS173" s="1"/>
      <c r="VLT173" s="1"/>
      <c r="VLU173" s="1"/>
      <c r="VLV173" s="1"/>
      <c r="VLW173" s="1"/>
      <c r="VLX173" s="1"/>
      <c r="VLY173" s="1"/>
      <c r="VLZ173" s="1"/>
      <c r="VMA173" s="1"/>
      <c r="VMB173" s="1"/>
      <c r="VMC173" s="1"/>
      <c r="VMD173" s="1"/>
      <c r="VME173" s="1"/>
      <c r="VMF173" s="1"/>
      <c r="VMG173" s="1"/>
      <c r="VMH173" s="1"/>
      <c r="VMI173" s="1"/>
      <c r="VMJ173" s="1"/>
      <c r="VMK173" s="1"/>
      <c r="VML173" s="1"/>
      <c r="VMM173" s="1"/>
      <c r="VMN173" s="1"/>
      <c r="VMO173" s="1"/>
      <c r="VMP173" s="1"/>
      <c r="VMQ173" s="1"/>
      <c r="VMR173" s="1"/>
      <c r="VMS173" s="1"/>
      <c r="VMT173" s="1"/>
      <c r="VMU173" s="1"/>
      <c r="VMV173" s="1"/>
      <c r="VMW173" s="1"/>
      <c r="VMX173" s="1"/>
      <c r="VMY173" s="1"/>
      <c r="VMZ173" s="1"/>
      <c r="VNA173" s="1"/>
      <c r="VNB173" s="1"/>
      <c r="VNC173" s="1"/>
      <c r="VND173" s="1"/>
      <c r="VNE173" s="1"/>
      <c r="VNF173" s="1"/>
      <c r="VNG173" s="1"/>
      <c r="VNH173" s="1"/>
      <c r="VNI173" s="1"/>
      <c r="VNJ173" s="1"/>
      <c r="VNK173" s="1"/>
      <c r="VNL173" s="1"/>
      <c r="VNM173" s="1"/>
      <c r="VNN173" s="1"/>
      <c r="VNO173" s="1"/>
      <c r="VNP173" s="1"/>
      <c r="VNQ173" s="1"/>
      <c r="VNR173" s="1"/>
      <c r="VNS173" s="1"/>
      <c r="VNT173" s="1"/>
      <c r="VNU173" s="1"/>
      <c r="VNV173" s="1"/>
      <c r="VNW173" s="1"/>
      <c r="VNX173" s="1"/>
      <c r="VNY173" s="1"/>
      <c r="VNZ173" s="1"/>
      <c r="VOA173" s="1"/>
      <c r="VOB173" s="1"/>
      <c r="VOC173" s="1"/>
      <c r="VOD173" s="1"/>
      <c r="VOE173" s="1"/>
      <c r="VOF173" s="1"/>
      <c r="VOG173" s="1"/>
      <c r="VOH173" s="1"/>
      <c r="VOI173" s="1"/>
      <c r="VOJ173" s="1"/>
      <c r="VOK173" s="1"/>
      <c r="VOL173" s="1"/>
      <c r="VOM173" s="1"/>
      <c r="VON173" s="1"/>
      <c r="VOO173" s="1"/>
      <c r="VOP173" s="1"/>
      <c r="VOQ173" s="1"/>
      <c r="VOR173" s="1"/>
      <c r="VOS173" s="1"/>
      <c r="VOT173" s="1"/>
      <c r="VOU173" s="1"/>
      <c r="VOV173" s="1"/>
      <c r="VOW173" s="1"/>
      <c r="VOX173" s="1"/>
      <c r="VOY173" s="1"/>
      <c r="VOZ173" s="1"/>
      <c r="VPA173" s="1"/>
      <c r="VPB173" s="1"/>
      <c r="VPC173" s="1"/>
      <c r="VPD173" s="1"/>
      <c r="VPE173" s="1"/>
      <c r="VPF173" s="1"/>
      <c r="VPG173" s="1"/>
      <c r="VPH173" s="1"/>
      <c r="VPI173" s="1"/>
      <c r="VPJ173" s="1"/>
      <c r="VPK173" s="1"/>
      <c r="VPL173" s="1"/>
      <c r="VPM173" s="1"/>
      <c r="VPN173" s="1"/>
      <c r="VPO173" s="1"/>
      <c r="VPP173" s="1"/>
      <c r="VPQ173" s="1"/>
      <c r="VPR173" s="1"/>
      <c r="VPS173" s="1"/>
      <c r="VPT173" s="1"/>
      <c r="VPU173" s="1"/>
      <c r="VPV173" s="1"/>
      <c r="VPW173" s="1"/>
      <c r="VPX173" s="1"/>
      <c r="VPY173" s="1"/>
      <c r="VPZ173" s="1"/>
      <c r="VQA173" s="1"/>
      <c r="VQB173" s="1"/>
      <c r="VQC173" s="1"/>
      <c r="VQD173" s="1"/>
      <c r="VQE173" s="1"/>
      <c r="VQF173" s="1"/>
      <c r="VQG173" s="1"/>
      <c r="VQH173" s="1"/>
      <c r="VQI173" s="1"/>
      <c r="VQJ173" s="1"/>
      <c r="VQK173" s="1"/>
      <c r="VQL173" s="1"/>
      <c r="VQM173" s="1"/>
      <c r="VQN173" s="1"/>
      <c r="VQO173" s="1"/>
      <c r="VQP173" s="1"/>
      <c r="VQQ173" s="1"/>
      <c r="VQR173" s="1"/>
      <c r="VQS173" s="1"/>
      <c r="VQT173" s="1"/>
      <c r="VQU173" s="1"/>
      <c r="VQV173" s="1"/>
      <c r="VQW173" s="1"/>
      <c r="VQX173" s="1"/>
      <c r="VQY173" s="1"/>
      <c r="VQZ173" s="1"/>
      <c r="VRA173" s="1"/>
      <c r="VRB173" s="1"/>
      <c r="VRC173" s="1"/>
      <c r="VRD173" s="1"/>
      <c r="VRE173" s="1"/>
      <c r="VRF173" s="1"/>
      <c r="VRG173" s="1"/>
      <c r="VRH173" s="1"/>
      <c r="VRI173" s="1"/>
      <c r="VRJ173" s="1"/>
      <c r="VRK173" s="1"/>
      <c r="VRL173" s="1"/>
      <c r="VRM173" s="1"/>
      <c r="VRN173" s="1"/>
      <c r="VRO173" s="1"/>
      <c r="VRP173" s="1"/>
      <c r="VRQ173" s="1"/>
      <c r="VRR173" s="1"/>
      <c r="VRS173" s="1"/>
      <c r="VRT173" s="1"/>
      <c r="VRU173" s="1"/>
      <c r="VRV173" s="1"/>
      <c r="VRW173" s="1"/>
      <c r="VRX173" s="1"/>
      <c r="VRY173" s="1"/>
      <c r="VRZ173" s="1"/>
      <c r="VSA173" s="1"/>
      <c r="VSB173" s="1"/>
      <c r="VSC173" s="1"/>
      <c r="VSD173" s="1"/>
      <c r="VSE173" s="1"/>
      <c r="VSF173" s="1"/>
      <c r="VSG173" s="1"/>
      <c r="VSH173" s="1"/>
      <c r="VSI173" s="1"/>
      <c r="VSJ173" s="1"/>
      <c r="VSK173" s="1"/>
      <c r="VSL173" s="1"/>
      <c r="VSM173" s="1"/>
      <c r="VSN173" s="1"/>
      <c r="VSO173" s="1"/>
      <c r="VSP173" s="1"/>
      <c r="VSQ173" s="1"/>
      <c r="VSR173" s="1"/>
      <c r="VSS173" s="1"/>
      <c r="VST173" s="1"/>
      <c r="VSU173" s="1"/>
      <c r="VSV173" s="1"/>
      <c r="VSW173" s="1"/>
      <c r="VSX173" s="1"/>
      <c r="VSY173" s="1"/>
      <c r="VSZ173" s="1"/>
      <c r="VTA173" s="1"/>
      <c r="VTB173" s="1"/>
      <c r="VTC173" s="1"/>
      <c r="VTD173" s="1"/>
      <c r="VTE173" s="1"/>
      <c r="VTF173" s="1"/>
      <c r="VTG173" s="1"/>
      <c r="VTH173" s="1"/>
      <c r="VTI173" s="1"/>
      <c r="VTJ173" s="1"/>
      <c r="VTK173" s="1"/>
      <c r="VTL173" s="1"/>
      <c r="VTM173" s="1"/>
      <c r="VTN173" s="1"/>
      <c r="VTO173" s="1"/>
      <c r="VTP173" s="1"/>
      <c r="VTQ173" s="1"/>
      <c r="VTR173" s="1"/>
      <c r="VTS173" s="1"/>
      <c r="VTT173" s="1"/>
      <c r="VTU173" s="1"/>
      <c r="VTV173" s="1"/>
      <c r="VTW173" s="1"/>
      <c r="VTX173" s="1"/>
      <c r="VTY173" s="1"/>
      <c r="VTZ173" s="1"/>
      <c r="VUA173" s="1"/>
      <c r="VUB173" s="1"/>
      <c r="VUC173" s="1"/>
      <c r="VUD173" s="1"/>
      <c r="VUE173" s="1"/>
      <c r="VUF173" s="1"/>
      <c r="VUG173" s="1"/>
      <c r="VUH173" s="1"/>
      <c r="VUI173" s="1"/>
      <c r="VUJ173" s="1"/>
      <c r="VUK173" s="1"/>
      <c r="VUL173" s="1"/>
      <c r="VUM173" s="1"/>
      <c r="VUN173" s="1"/>
      <c r="VUO173" s="1"/>
      <c r="VUP173" s="1"/>
      <c r="VUQ173" s="1"/>
      <c r="VUR173" s="1"/>
      <c r="VUS173" s="1"/>
      <c r="VUT173" s="1"/>
      <c r="VUU173" s="1"/>
      <c r="VUV173" s="1"/>
      <c r="VUW173" s="1"/>
      <c r="VUX173" s="1"/>
      <c r="VUY173" s="1"/>
      <c r="VUZ173" s="1"/>
      <c r="VVA173" s="1"/>
      <c r="VVB173" s="1"/>
      <c r="VVC173" s="1"/>
      <c r="VVD173" s="1"/>
      <c r="VVE173" s="1"/>
      <c r="VVF173" s="1"/>
      <c r="VVG173" s="1"/>
      <c r="VVH173" s="1"/>
      <c r="VVI173" s="1"/>
      <c r="VVJ173" s="1"/>
      <c r="VVK173" s="1"/>
      <c r="VVL173" s="1"/>
      <c r="VVM173" s="1"/>
      <c r="VVN173" s="1"/>
      <c r="VVO173" s="1"/>
      <c r="VVP173" s="1"/>
      <c r="VVQ173" s="1"/>
      <c r="VVR173" s="1"/>
      <c r="VVS173" s="1"/>
      <c r="VVT173" s="1"/>
      <c r="VVU173" s="1"/>
      <c r="VVV173" s="1"/>
      <c r="VVW173" s="1"/>
      <c r="VVX173" s="1"/>
      <c r="VVY173" s="1"/>
      <c r="VVZ173" s="1"/>
      <c r="VWA173" s="1"/>
      <c r="VWB173" s="1"/>
      <c r="VWC173" s="1"/>
      <c r="VWD173" s="1"/>
      <c r="VWE173" s="1"/>
      <c r="VWF173" s="1"/>
      <c r="VWG173" s="1"/>
      <c r="VWH173" s="1"/>
      <c r="VWI173" s="1"/>
      <c r="VWJ173" s="1"/>
      <c r="VWK173" s="1"/>
      <c r="VWL173" s="1"/>
      <c r="VWM173" s="1"/>
      <c r="VWN173" s="1"/>
      <c r="VWO173" s="1"/>
      <c r="VWP173" s="1"/>
      <c r="VWQ173" s="1"/>
      <c r="VWR173" s="1"/>
      <c r="VWS173" s="1"/>
      <c r="VWT173" s="1"/>
      <c r="VWU173" s="1"/>
      <c r="VWV173" s="1"/>
      <c r="VWW173" s="1"/>
      <c r="VWX173" s="1"/>
      <c r="VWY173" s="1"/>
      <c r="VWZ173" s="1"/>
      <c r="VXA173" s="1"/>
      <c r="VXB173" s="1"/>
      <c r="VXC173" s="1"/>
      <c r="VXD173" s="1"/>
      <c r="VXE173" s="1"/>
      <c r="VXF173" s="1"/>
      <c r="VXG173" s="1"/>
      <c r="VXH173" s="1"/>
      <c r="VXI173" s="1"/>
      <c r="VXJ173" s="1"/>
      <c r="VXK173" s="1"/>
      <c r="VXL173" s="1"/>
      <c r="VXM173" s="1"/>
      <c r="VXN173" s="1"/>
      <c r="VXO173" s="1"/>
      <c r="VXP173" s="1"/>
      <c r="VXQ173" s="1"/>
      <c r="VXR173" s="1"/>
      <c r="VXS173" s="1"/>
      <c r="VXT173" s="1"/>
      <c r="VXU173" s="1"/>
      <c r="VXV173" s="1"/>
      <c r="VXW173" s="1"/>
      <c r="VXX173" s="1"/>
      <c r="VXY173" s="1"/>
      <c r="VXZ173" s="1"/>
      <c r="VYA173" s="1"/>
      <c r="VYB173" s="1"/>
      <c r="VYC173" s="1"/>
      <c r="VYD173" s="1"/>
      <c r="VYE173" s="1"/>
      <c r="VYF173" s="1"/>
      <c r="VYG173" s="1"/>
      <c r="VYH173" s="1"/>
      <c r="VYI173" s="1"/>
      <c r="VYJ173" s="1"/>
      <c r="VYK173" s="1"/>
      <c r="VYL173" s="1"/>
      <c r="VYM173" s="1"/>
      <c r="VYN173" s="1"/>
      <c r="VYO173" s="1"/>
      <c r="VYP173" s="1"/>
      <c r="VYQ173" s="1"/>
      <c r="VYR173" s="1"/>
      <c r="VYS173" s="1"/>
      <c r="VYT173" s="1"/>
      <c r="VYU173" s="1"/>
      <c r="VYV173" s="1"/>
      <c r="VYW173" s="1"/>
      <c r="VYX173" s="1"/>
      <c r="VYY173" s="1"/>
      <c r="VYZ173" s="1"/>
      <c r="VZA173" s="1"/>
      <c r="VZB173" s="1"/>
      <c r="VZC173" s="1"/>
      <c r="VZD173" s="1"/>
      <c r="VZE173" s="1"/>
      <c r="VZF173" s="1"/>
      <c r="VZG173" s="1"/>
      <c r="VZH173" s="1"/>
      <c r="VZI173" s="1"/>
      <c r="VZJ173" s="1"/>
      <c r="VZK173" s="1"/>
      <c r="VZL173" s="1"/>
      <c r="VZM173" s="1"/>
      <c r="VZN173" s="1"/>
      <c r="VZO173" s="1"/>
      <c r="VZP173" s="1"/>
      <c r="VZQ173" s="1"/>
      <c r="VZR173" s="1"/>
      <c r="VZS173" s="1"/>
      <c r="VZT173" s="1"/>
      <c r="VZU173" s="1"/>
      <c r="VZV173" s="1"/>
      <c r="VZW173" s="1"/>
      <c r="VZX173" s="1"/>
      <c r="VZY173" s="1"/>
      <c r="VZZ173" s="1"/>
      <c r="WAA173" s="1"/>
      <c r="WAB173" s="1"/>
      <c r="WAC173" s="1"/>
      <c r="WAD173" s="1"/>
      <c r="WAE173" s="1"/>
      <c r="WAF173" s="1"/>
      <c r="WAG173" s="1"/>
      <c r="WAH173" s="1"/>
      <c r="WAI173" s="1"/>
      <c r="WAJ173" s="1"/>
      <c r="WAK173" s="1"/>
      <c r="WAL173" s="1"/>
      <c r="WAM173" s="1"/>
      <c r="WAN173" s="1"/>
      <c r="WAO173" s="1"/>
      <c r="WAP173" s="1"/>
      <c r="WAQ173" s="1"/>
      <c r="WAR173" s="1"/>
      <c r="WAS173" s="1"/>
      <c r="WAT173" s="1"/>
      <c r="WAU173" s="1"/>
      <c r="WAV173" s="1"/>
      <c r="WAW173" s="1"/>
      <c r="WAX173" s="1"/>
      <c r="WAY173" s="1"/>
      <c r="WAZ173" s="1"/>
      <c r="WBA173" s="1"/>
      <c r="WBB173" s="1"/>
      <c r="WBC173" s="1"/>
      <c r="WBD173" s="1"/>
      <c r="WBE173" s="1"/>
      <c r="WBF173" s="1"/>
      <c r="WBG173" s="1"/>
      <c r="WBH173" s="1"/>
      <c r="WBI173" s="1"/>
      <c r="WBJ173" s="1"/>
      <c r="WBK173" s="1"/>
      <c r="WBL173" s="1"/>
      <c r="WBM173" s="1"/>
      <c r="WBN173" s="1"/>
      <c r="WBO173" s="1"/>
      <c r="WBP173" s="1"/>
      <c r="WBQ173" s="1"/>
      <c r="WBR173" s="1"/>
      <c r="WBS173" s="1"/>
      <c r="WBT173" s="1"/>
      <c r="WBU173" s="1"/>
      <c r="WBV173" s="1"/>
      <c r="WBW173" s="1"/>
      <c r="WBX173" s="1"/>
      <c r="WBY173" s="1"/>
      <c r="WBZ173" s="1"/>
      <c r="WCA173" s="1"/>
      <c r="WCB173" s="1"/>
      <c r="WCC173" s="1"/>
      <c r="WCD173" s="1"/>
      <c r="WCE173" s="1"/>
      <c r="WCF173" s="1"/>
      <c r="WCG173" s="1"/>
      <c r="WCH173" s="1"/>
      <c r="WCI173" s="1"/>
      <c r="WCJ173" s="1"/>
      <c r="WCK173" s="1"/>
      <c r="WCL173" s="1"/>
      <c r="WCM173" s="1"/>
      <c r="WCN173" s="1"/>
      <c r="WCO173" s="1"/>
      <c r="WCP173" s="1"/>
      <c r="WCQ173" s="1"/>
      <c r="WCR173" s="1"/>
      <c r="WCS173" s="1"/>
      <c r="WCT173" s="1"/>
      <c r="WCU173" s="1"/>
      <c r="WCV173" s="1"/>
      <c r="WCW173" s="1"/>
      <c r="WCX173" s="1"/>
      <c r="WCY173" s="1"/>
      <c r="WCZ173" s="1"/>
      <c r="WDA173" s="1"/>
      <c r="WDB173" s="1"/>
      <c r="WDC173" s="1"/>
      <c r="WDD173" s="1"/>
      <c r="WDE173" s="1"/>
      <c r="WDF173" s="1"/>
      <c r="WDG173" s="1"/>
      <c r="WDH173" s="1"/>
      <c r="WDI173" s="1"/>
      <c r="WDJ173" s="1"/>
      <c r="WDK173" s="1"/>
      <c r="WDL173" s="1"/>
      <c r="WDM173" s="1"/>
      <c r="WDN173" s="1"/>
      <c r="WDO173" s="1"/>
      <c r="WDP173" s="1"/>
      <c r="WDQ173" s="1"/>
      <c r="WDR173" s="1"/>
      <c r="WDS173" s="1"/>
      <c r="WDT173" s="1"/>
      <c r="WDU173" s="1"/>
      <c r="WDV173" s="1"/>
      <c r="WDW173" s="1"/>
      <c r="WDX173" s="1"/>
      <c r="WDY173" s="1"/>
      <c r="WDZ173" s="1"/>
      <c r="WEA173" s="1"/>
      <c r="WEB173" s="1"/>
      <c r="WEC173" s="1"/>
      <c r="WED173" s="1"/>
      <c r="WEE173" s="1"/>
      <c r="WEF173" s="1"/>
      <c r="WEG173" s="1"/>
      <c r="WEH173" s="1"/>
      <c r="WEI173" s="1"/>
      <c r="WEJ173" s="1"/>
      <c r="WEK173" s="1"/>
      <c r="WEL173" s="1"/>
      <c r="WEM173" s="1"/>
      <c r="WEN173" s="1"/>
      <c r="WEO173" s="1"/>
      <c r="WEP173" s="1"/>
      <c r="WEQ173" s="1"/>
      <c r="WER173" s="1"/>
      <c r="WES173" s="1"/>
      <c r="WET173" s="1"/>
      <c r="WEU173" s="1"/>
      <c r="WEV173" s="1"/>
      <c r="WEW173" s="1"/>
      <c r="WEX173" s="1"/>
      <c r="WEY173" s="1"/>
      <c r="WEZ173" s="1"/>
      <c r="WFA173" s="1"/>
      <c r="WFB173" s="1"/>
      <c r="WFC173" s="1"/>
      <c r="WFD173" s="1"/>
      <c r="WFE173" s="1"/>
      <c r="WFF173" s="1"/>
      <c r="WFG173" s="1"/>
      <c r="WFH173" s="1"/>
      <c r="WFI173" s="1"/>
      <c r="WFJ173" s="1"/>
      <c r="WFK173" s="1"/>
      <c r="WFL173" s="1"/>
      <c r="WFM173" s="1"/>
      <c r="WFN173" s="1"/>
      <c r="WFO173" s="1"/>
      <c r="WFP173" s="1"/>
      <c r="WFQ173" s="1"/>
      <c r="WFR173" s="1"/>
      <c r="WFS173" s="1"/>
      <c r="WFT173" s="1"/>
      <c r="WFU173" s="1"/>
      <c r="WFV173" s="1"/>
      <c r="WFW173" s="1"/>
      <c r="WFX173" s="1"/>
      <c r="WFY173" s="1"/>
      <c r="WFZ173" s="1"/>
      <c r="WGA173" s="1"/>
      <c r="WGB173" s="1"/>
      <c r="WGC173" s="1"/>
      <c r="WGD173" s="1"/>
      <c r="WGE173" s="1"/>
      <c r="WGF173" s="1"/>
      <c r="WGG173" s="1"/>
      <c r="WGH173" s="1"/>
      <c r="WGI173" s="1"/>
      <c r="WGJ173" s="1"/>
      <c r="WGK173" s="1"/>
      <c r="WGL173" s="1"/>
      <c r="WGM173" s="1"/>
      <c r="WGN173" s="1"/>
      <c r="WGO173" s="1"/>
      <c r="WGP173" s="1"/>
      <c r="WGQ173" s="1"/>
      <c r="WGR173" s="1"/>
      <c r="WGS173" s="1"/>
      <c r="WGT173" s="1"/>
      <c r="WGU173" s="1"/>
      <c r="WGV173" s="1"/>
      <c r="WGW173" s="1"/>
      <c r="WGX173" s="1"/>
      <c r="WGY173" s="1"/>
      <c r="WGZ173" s="1"/>
      <c r="WHA173" s="1"/>
      <c r="WHB173" s="1"/>
      <c r="WHC173" s="1"/>
      <c r="WHD173" s="1"/>
      <c r="WHE173" s="1"/>
      <c r="WHF173" s="1"/>
      <c r="WHG173" s="1"/>
      <c r="WHH173" s="1"/>
      <c r="WHI173" s="1"/>
      <c r="WHJ173" s="1"/>
      <c r="WHK173" s="1"/>
      <c r="WHL173" s="1"/>
      <c r="WHM173" s="1"/>
      <c r="WHN173" s="1"/>
      <c r="WHO173" s="1"/>
      <c r="WHP173" s="1"/>
      <c r="WHQ173" s="1"/>
      <c r="WHR173" s="1"/>
      <c r="WHS173" s="1"/>
      <c r="WHT173" s="1"/>
      <c r="WHU173" s="1"/>
      <c r="WHV173" s="1"/>
      <c r="WHW173" s="1"/>
      <c r="WHX173" s="1"/>
      <c r="WHY173" s="1"/>
      <c r="WHZ173" s="1"/>
      <c r="WIA173" s="1"/>
      <c r="WIB173" s="1"/>
      <c r="WIC173" s="1"/>
      <c r="WID173" s="1"/>
      <c r="WIE173" s="1"/>
      <c r="WIF173" s="1"/>
      <c r="WIG173" s="1"/>
      <c r="WIH173" s="1"/>
      <c r="WII173" s="1"/>
      <c r="WIJ173" s="1"/>
      <c r="WIK173" s="1"/>
      <c r="WIL173" s="1"/>
      <c r="WIM173" s="1"/>
      <c r="WIN173" s="1"/>
      <c r="WIO173" s="1"/>
      <c r="WIP173" s="1"/>
      <c r="WIQ173" s="1"/>
      <c r="WIR173" s="1"/>
      <c r="WIS173" s="1"/>
      <c r="WIT173" s="1"/>
      <c r="WIU173" s="1"/>
      <c r="WIV173" s="1"/>
      <c r="WIW173" s="1"/>
      <c r="WIX173" s="1"/>
      <c r="WIY173" s="1"/>
      <c r="WIZ173" s="1"/>
      <c r="WJA173" s="1"/>
      <c r="WJB173" s="1"/>
      <c r="WJC173" s="1"/>
      <c r="WJD173" s="1"/>
      <c r="WJE173" s="1"/>
      <c r="WJF173" s="1"/>
      <c r="WJG173" s="1"/>
      <c r="WJH173" s="1"/>
      <c r="WJI173" s="1"/>
      <c r="WJJ173" s="1"/>
      <c r="WJK173" s="1"/>
      <c r="WJL173" s="1"/>
      <c r="WJM173" s="1"/>
      <c r="WJN173" s="1"/>
      <c r="WJO173" s="1"/>
      <c r="WJP173" s="1"/>
      <c r="WJQ173" s="1"/>
      <c r="WJR173" s="1"/>
      <c r="WJS173" s="1"/>
      <c r="WJT173" s="1"/>
      <c r="WJU173" s="1"/>
      <c r="WJV173" s="1"/>
      <c r="WJW173" s="1"/>
      <c r="WJX173" s="1"/>
      <c r="WJY173" s="1"/>
      <c r="WJZ173" s="1"/>
      <c r="WKA173" s="1"/>
      <c r="WKB173" s="1"/>
      <c r="WKC173" s="1"/>
      <c r="WKD173" s="1"/>
      <c r="WKE173" s="1"/>
      <c r="WKF173" s="1"/>
      <c r="WKG173" s="1"/>
      <c r="WKH173" s="1"/>
      <c r="WKI173" s="1"/>
      <c r="WKJ173" s="1"/>
      <c r="WKK173" s="1"/>
      <c r="WKL173" s="1"/>
      <c r="WKM173" s="1"/>
      <c r="WKN173" s="1"/>
      <c r="WKO173" s="1"/>
      <c r="WKP173" s="1"/>
      <c r="WKQ173" s="1"/>
      <c r="WKR173" s="1"/>
      <c r="WKS173" s="1"/>
      <c r="WKT173" s="1"/>
      <c r="WKU173" s="1"/>
      <c r="WKV173" s="1"/>
      <c r="WKW173" s="1"/>
      <c r="WKX173" s="1"/>
      <c r="WKY173" s="1"/>
      <c r="WKZ173" s="1"/>
      <c r="WLA173" s="1"/>
      <c r="WLB173" s="1"/>
      <c r="WLC173" s="1"/>
      <c r="WLD173" s="1"/>
      <c r="WLE173" s="1"/>
      <c r="WLF173" s="1"/>
      <c r="WLG173" s="1"/>
      <c r="WLH173" s="1"/>
      <c r="WLI173" s="1"/>
      <c r="WLJ173" s="1"/>
      <c r="WLK173" s="1"/>
      <c r="WLL173" s="1"/>
      <c r="WLM173" s="1"/>
      <c r="WLN173" s="1"/>
      <c r="WLO173" s="1"/>
      <c r="WLP173" s="1"/>
      <c r="WLQ173" s="1"/>
      <c r="WLR173" s="1"/>
      <c r="WLS173" s="1"/>
      <c r="WLT173" s="1"/>
      <c r="WLU173" s="1"/>
      <c r="WLV173" s="1"/>
      <c r="WLW173" s="1"/>
      <c r="WLX173" s="1"/>
      <c r="WLY173" s="1"/>
      <c r="WLZ173" s="1"/>
      <c r="WMA173" s="1"/>
      <c r="WMB173" s="1"/>
      <c r="WMC173" s="1"/>
      <c r="WMD173" s="1"/>
      <c r="WME173" s="1"/>
      <c r="WMF173" s="1"/>
      <c r="WMG173" s="1"/>
      <c r="WMH173" s="1"/>
      <c r="WMI173" s="1"/>
      <c r="WMJ173" s="1"/>
      <c r="WMK173" s="1"/>
      <c r="WML173" s="1"/>
      <c r="WMM173" s="1"/>
      <c r="WMN173" s="1"/>
      <c r="WMO173" s="1"/>
      <c r="WMP173" s="1"/>
      <c r="WMQ173" s="1"/>
      <c r="WMR173" s="1"/>
      <c r="WMS173" s="1"/>
      <c r="WMT173" s="1"/>
      <c r="WMU173" s="1"/>
      <c r="WMV173" s="1"/>
      <c r="WMW173" s="1"/>
      <c r="WMX173" s="1"/>
      <c r="WMY173" s="1"/>
      <c r="WMZ173" s="1"/>
      <c r="WNA173" s="1"/>
      <c r="WNB173" s="1"/>
      <c r="WNC173" s="1"/>
      <c r="WND173" s="1"/>
      <c r="WNE173" s="1"/>
      <c r="WNF173" s="1"/>
      <c r="WNG173" s="1"/>
      <c r="WNH173" s="1"/>
      <c r="WNI173" s="1"/>
      <c r="WNJ173" s="1"/>
      <c r="WNK173" s="1"/>
      <c r="WNL173" s="1"/>
      <c r="WNM173" s="1"/>
      <c r="WNN173" s="1"/>
      <c r="WNO173" s="1"/>
      <c r="WNP173" s="1"/>
      <c r="WNQ173" s="1"/>
      <c r="WNR173" s="1"/>
      <c r="WNS173" s="1"/>
      <c r="WNT173" s="1"/>
      <c r="WNU173" s="1"/>
      <c r="WNV173" s="1"/>
      <c r="WNW173" s="1"/>
      <c r="WNX173" s="1"/>
      <c r="WNY173" s="1"/>
      <c r="WNZ173" s="1"/>
      <c r="WOA173" s="1"/>
      <c r="WOB173" s="1"/>
      <c r="WOC173" s="1"/>
      <c r="WOD173" s="1"/>
      <c r="WOE173" s="1"/>
      <c r="WOF173" s="1"/>
      <c r="WOG173" s="1"/>
      <c r="WOH173" s="1"/>
      <c r="WOI173" s="1"/>
      <c r="WOJ173" s="1"/>
      <c r="WOK173" s="1"/>
      <c r="WOL173" s="1"/>
      <c r="WOM173" s="1"/>
      <c r="WON173" s="1"/>
      <c r="WOO173" s="1"/>
      <c r="WOP173" s="1"/>
      <c r="WOQ173" s="1"/>
      <c r="WOR173" s="1"/>
      <c r="WOS173" s="1"/>
      <c r="WOT173" s="1"/>
      <c r="WOU173" s="1"/>
      <c r="WOV173" s="1"/>
      <c r="WOW173" s="1"/>
      <c r="WOX173" s="1"/>
      <c r="WOY173" s="1"/>
      <c r="WOZ173" s="1"/>
      <c r="WPA173" s="1"/>
      <c r="WPB173" s="1"/>
      <c r="WPC173" s="1"/>
      <c r="WPD173" s="1"/>
      <c r="WPE173" s="1"/>
      <c r="WPF173" s="1"/>
      <c r="WPG173" s="1"/>
      <c r="WPH173" s="1"/>
      <c r="WPI173" s="1"/>
      <c r="WPJ173" s="1"/>
      <c r="WPK173" s="1"/>
      <c r="WPL173" s="1"/>
      <c r="WPM173" s="1"/>
      <c r="WPN173" s="1"/>
      <c r="WPO173" s="1"/>
      <c r="WPP173" s="1"/>
      <c r="WPQ173" s="1"/>
      <c r="WPR173" s="1"/>
      <c r="WPS173" s="1"/>
      <c r="WPT173" s="1"/>
      <c r="WPU173" s="1"/>
      <c r="WPV173" s="1"/>
      <c r="WPW173" s="1"/>
      <c r="WPX173" s="1"/>
      <c r="WPY173" s="1"/>
      <c r="WPZ173" s="1"/>
      <c r="WQA173" s="1"/>
      <c r="WQB173" s="1"/>
      <c r="WQC173" s="1"/>
      <c r="WQD173" s="1"/>
      <c r="WQE173" s="1"/>
      <c r="WQF173" s="1"/>
      <c r="WQG173" s="1"/>
      <c r="WQH173" s="1"/>
      <c r="WQI173" s="1"/>
      <c r="WQJ173" s="1"/>
      <c r="WQK173" s="1"/>
      <c r="WQL173" s="1"/>
      <c r="WQM173" s="1"/>
      <c r="WQN173" s="1"/>
      <c r="WQO173" s="1"/>
      <c r="WQP173" s="1"/>
      <c r="WQQ173" s="1"/>
      <c r="WQR173" s="1"/>
      <c r="WQS173" s="1"/>
      <c r="WQT173" s="1"/>
      <c r="WQU173" s="1"/>
      <c r="WQV173" s="1"/>
      <c r="WQW173" s="1"/>
      <c r="WQX173" s="1"/>
      <c r="WQY173" s="1"/>
      <c r="WQZ173" s="1"/>
      <c r="WRA173" s="1"/>
      <c r="WRB173" s="1"/>
      <c r="WRC173" s="1"/>
      <c r="WRD173" s="1"/>
      <c r="WRE173" s="1"/>
      <c r="WRF173" s="1"/>
      <c r="WRG173" s="1"/>
      <c r="WRH173" s="1"/>
      <c r="WRI173" s="1"/>
      <c r="WRJ173" s="1"/>
      <c r="WRK173" s="1"/>
      <c r="WRL173" s="1"/>
      <c r="WRM173" s="1"/>
      <c r="WRN173" s="1"/>
      <c r="WRO173" s="1"/>
      <c r="WRP173" s="1"/>
      <c r="WRQ173" s="1"/>
      <c r="WRR173" s="1"/>
      <c r="WRS173" s="1"/>
      <c r="WRT173" s="1"/>
      <c r="WRU173" s="1"/>
      <c r="WRV173" s="1"/>
      <c r="WRW173" s="1"/>
      <c r="WRX173" s="1"/>
      <c r="WRY173" s="1"/>
      <c r="WRZ173" s="1"/>
      <c r="WSA173" s="1"/>
      <c r="WSB173" s="1"/>
      <c r="WSC173" s="1"/>
      <c r="WSD173" s="1"/>
      <c r="WSE173" s="1"/>
      <c r="WSF173" s="1"/>
      <c r="WSG173" s="1"/>
      <c r="WSH173" s="1"/>
      <c r="WSI173" s="1"/>
      <c r="WSJ173" s="1"/>
      <c r="WSK173" s="1"/>
      <c r="WSL173" s="1"/>
      <c r="WSM173" s="1"/>
      <c r="WSN173" s="1"/>
      <c r="WSO173" s="1"/>
      <c r="WSP173" s="1"/>
      <c r="WSQ173" s="1"/>
      <c r="WSR173" s="1"/>
      <c r="WSS173" s="1"/>
      <c r="WST173" s="1"/>
      <c r="WSU173" s="1"/>
      <c r="WSV173" s="1"/>
      <c r="WSW173" s="1"/>
      <c r="WSX173" s="1"/>
      <c r="WSY173" s="1"/>
      <c r="WSZ173" s="1"/>
      <c r="WTA173" s="1"/>
      <c r="WTB173" s="1"/>
      <c r="WTC173" s="1"/>
      <c r="WTD173" s="1"/>
      <c r="WTE173" s="1"/>
      <c r="WTF173" s="1"/>
      <c r="WTG173" s="1"/>
      <c r="WTH173" s="1"/>
      <c r="WTI173" s="1"/>
      <c r="WTJ173" s="1"/>
      <c r="WTK173" s="1"/>
      <c r="WTL173" s="1"/>
      <c r="WTM173" s="1"/>
      <c r="WTN173" s="1"/>
      <c r="WTO173" s="1"/>
      <c r="WTP173" s="1"/>
      <c r="WTQ173" s="1"/>
      <c r="WTR173" s="1"/>
      <c r="WTS173" s="1"/>
      <c r="WTT173" s="1"/>
      <c r="WTU173" s="1"/>
      <c r="WTV173" s="1"/>
      <c r="WTW173" s="1"/>
      <c r="WTX173" s="1"/>
      <c r="WTY173" s="1"/>
      <c r="WTZ173" s="1"/>
      <c r="WUA173" s="1"/>
      <c r="WUB173" s="1"/>
      <c r="WUC173" s="1"/>
      <c r="WUD173" s="1"/>
      <c r="WUE173" s="1"/>
      <c r="WUF173" s="1"/>
      <c r="WUG173" s="1"/>
      <c r="WUH173" s="1"/>
      <c r="WUI173" s="1"/>
      <c r="WUJ173" s="1"/>
      <c r="WUK173" s="1"/>
      <c r="WUL173" s="1"/>
      <c r="WUM173" s="1"/>
      <c r="WUN173" s="1"/>
      <c r="WUO173" s="1"/>
      <c r="WUP173" s="1"/>
      <c r="WUQ173" s="1"/>
      <c r="WUR173" s="1"/>
      <c r="WUS173" s="1"/>
      <c r="WUT173" s="1"/>
      <c r="WUU173" s="1"/>
      <c r="WUV173" s="1"/>
      <c r="WUW173" s="1"/>
      <c r="WUX173" s="1"/>
      <c r="WUY173" s="1"/>
      <c r="WUZ173" s="1"/>
      <c r="WVA173" s="1"/>
      <c r="WVB173" s="1"/>
      <c r="WVC173" s="1"/>
      <c r="WVD173" s="1"/>
      <c r="WVE173" s="1"/>
      <c r="WVF173" s="1"/>
      <c r="WVG173" s="1"/>
      <c r="WVH173" s="1"/>
      <c r="WVI173" s="1"/>
      <c r="WVJ173" s="1"/>
      <c r="WVK173" s="1"/>
      <c r="WVL173" s="1"/>
      <c r="WVM173" s="1"/>
      <c r="WVN173" s="1"/>
      <c r="WVO173" s="1"/>
      <c r="WVP173" s="1"/>
      <c r="WVQ173" s="1"/>
      <c r="WVR173" s="1"/>
      <c r="WVS173" s="1"/>
      <c r="WVT173" s="1"/>
      <c r="WVU173" s="1"/>
      <c r="WVV173" s="1"/>
      <c r="WVW173" s="1"/>
      <c r="WVX173" s="1"/>
      <c r="WVY173" s="1"/>
      <c r="WVZ173" s="1"/>
      <c r="WWA173" s="1"/>
      <c r="WWB173" s="1"/>
      <c r="WWC173" s="1"/>
      <c r="WWD173" s="1"/>
      <c r="WWE173" s="1"/>
      <c r="WWF173" s="1"/>
      <c r="WWG173" s="1"/>
      <c r="WWH173" s="1"/>
      <c r="WWI173" s="1"/>
      <c r="WWJ173" s="1"/>
      <c r="WWK173" s="1"/>
      <c r="WWL173" s="1"/>
      <c r="WWM173" s="1"/>
      <c r="WWN173" s="1"/>
      <c r="WWO173" s="1"/>
      <c r="WWP173" s="1"/>
      <c r="WWQ173" s="1"/>
      <c r="WWR173" s="1"/>
      <c r="WWS173" s="1"/>
      <c r="WWT173" s="1"/>
      <c r="WWU173" s="1"/>
      <c r="WWV173" s="1"/>
      <c r="WWW173" s="1"/>
      <c r="WWX173" s="1"/>
      <c r="WWY173" s="1"/>
      <c r="WWZ173" s="1"/>
      <c r="WXA173" s="1"/>
      <c r="WXB173" s="1"/>
      <c r="WXC173" s="1"/>
      <c r="WXD173" s="1"/>
      <c r="WXE173" s="1"/>
      <c r="WXF173" s="1"/>
      <c r="WXG173" s="1"/>
      <c r="WXH173" s="1"/>
      <c r="WXI173" s="1"/>
      <c r="WXJ173" s="1"/>
      <c r="WXK173" s="1"/>
      <c r="WXL173" s="1"/>
      <c r="WXM173" s="1"/>
      <c r="WXN173" s="1"/>
      <c r="WXO173" s="1"/>
      <c r="WXP173" s="1"/>
      <c r="WXQ173" s="1"/>
      <c r="WXR173" s="1"/>
      <c r="WXS173" s="1"/>
      <c r="WXT173" s="1"/>
      <c r="WXU173" s="1"/>
      <c r="WXV173" s="1"/>
      <c r="WXW173" s="1"/>
      <c r="WXX173" s="1"/>
      <c r="WXY173" s="1"/>
      <c r="WXZ173" s="1"/>
      <c r="WYA173" s="1"/>
      <c r="WYB173" s="1"/>
      <c r="WYC173" s="1"/>
      <c r="WYD173" s="1"/>
      <c r="WYE173" s="1"/>
      <c r="WYF173" s="1"/>
      <c r="WYG173" s="1"/>
      <c r="WYH173" s="1"/>
      <c r="WYI173" s="1"/>
      <c r="WYJ173" s="1"/>
      <c r="WYK173" s="1"/>
      <c r="WYL173" s="1"/>
      <c r="WYM173" s="1"/>
      <c r="WYN173" s="1"/>
      <c r="WYO173" s="1"/>
      <c r="WYP173" s="1"/>
      <c r="WYQ173" s="1"/>
      <c r="WYR173" s="1"/>
      <c r="WYS173" s="1"/>
      <c r="WYT173" s="1"/>
      <c r="WYU173" s="1"/>
      <c r="WYV173" s="1"/>
      <c r="WYW173" s="1"/>
      <c r="WYX173" s="1"/>
      <c r="WYY173" s="1"/>
      <c r="WYZ173" s="1"/>
      <c r="WZA173" s="1"/>
      <c r="WZB173" s="1"/>
      <c r="WZC173" s="1"/>
      <c r="WZD173" s="1"/>
      <c r="WZE173" s="1"/>
      <c r="WZF173" s="1"/>
      <c r="WZG173" s="1"/>
      <c r="WZH173" s="1"/>
      <c r="WZI173" s="1"/>
      <c r="WZJ173" s="1"/>
      <c r="WZK173" s="1"/>
      <c r="WZL173" s="1"/>
      <c r="WZM173" s="1"/>
      <c r="WZN173" s="1"/>
      <c r="WZO173" s="1"/>
      <c r="WZP173" s="1"/>
      <c r="WZQ173" s="1"/>
      <c r="WZR173" s="1"/>
      <c r="WZS173" s="1"/>
      <c r="WZT173" s="1"/>
      <c r="WZU173" s="1"/>
      <c r="WZV173" s="1"/>
      <c r="WZW173" s="1"/>
      <c r="WZX173" s="1"/>
      <c r="WZY173" s="1"/>
      <c r="WZZ173" s="1"/>
      <c r="XAA173" s="1"/>
      <c r="XAB173" s="1"/>
      <c r="XAC173" s="1"/>
      <c r="XAD173" s="1"/>
      <c r="XAE173" s="1"/>
      <c r="XAF173" s="1"/>
      <c r="XAG173" s="1"/>
      <c r="XAH173" s="1"/>
      <c r="XAI173" s="1"/>
      <c r="XAJ173" s="1"/>
      <c r="XAK173" s="1"/>
      <c r="XAL173" s="1"/>
      <c r="XAM173" s="1"/>
      <c r="XAN173" s="1"/>
      <c r="XAO173" s="1"/>
      <c r="XAP173" s="1"/>
      <c r="XAQ173" s="1"/>
      <c r="XAR173" s="1"/>
      <c r="XAS173" s="1"/>
      <c r="XAT173" s="1"/>
      <c r="XAU173" s="1"/>
      <c r="XAV173" s="1"/>
      <c r="XAW173" s="1"/>
      <c r="XAX173" s="1"/>
      <c r="XAY173" s="1"/>
      <c r="XAZ173" s="1"/>
      <c r="XBA173" s="1"/>
      <c r="XBB173" s="1"/>
      <c r="XBC173" s="1"/>
      <c r="XBD173" s="1"/>
      <c r="XBE173" s="1"/>
      <c r="XBF173" s="1"/>
      <c r="XBG173" s="1"/>
      <c r="XBH173" s="1"/>
      <c r="XBI173" s="1"/>
      <c r="XBJ173" s="1"/>
      <c r="XBK173" s="1"/>
      <c r="XBL173" s="1"/>
      <c r="XBM173" s="1"/>
      <c r="XBN173" s="1"/>
      <c r="XBO173" s="1"/>
      <c r="XBP173" s="1"/>
      <c r="XBQ173" s="1"/>
      <c r="XBR173" s="1"/>
      <c r="XBS173" s="1"/>
      <c r="XBT173" s="1"/>
      <c r="XBU173" s="1"/>
      <c r="XBV173" s="1"/>
      <c r="XBW173" s="1"/>
      <c r="XBX173" s="1"/>
      <c r="XBY173" s="1"/>
      <c r="XBZ173" s="1"/>
      <c r="XCA173" s="1"/>
      <c r="XCB173" s="1"/>
      <c r="XCC173" s="1"/>
      <c r="XCD173" s="1"/>
      <c r="XCE173" s="1"/>
      <c r="XCF173" s="1"/>
      <c r="XCG173" s="1"/>
      <c r="XCH173" s="1"/>
      <c r="XCI173" s="1"/>
      <c r="XCJ173" s="1"/>
      <c r="XCK173" s="1"/>
      <c r="XCL173" s="1"/>
      <c r="XCM173" s="1"/>
      <c r="XCN173" s="1"/>
      <c r="XCO173" s="1"/>
      <c r="XCP173" s="1"/>
      <c r="XCQ173" s="1"/>
      <c r="XCR173" s="1"/>
      <c r="XCS173" s="1"/>
      <c r="XCT173" s="1"/>
      <c r="XCU173" s="1"/>
      <c r="XCV173" s="1"/>
      <c r="XCW173" s="1"/>
      <c r="XCX173" s="1"/>
      <c r="XCY173" s="1"/>
      <c r="XCZ173" s="1"/>
      <c r="XDA173" s="1"/>
      <c r="XDB173" s="1"/>
      <c r="XDC173" s="1"/>
      <c r="XDD173" s="1"/>
      <c r="XDE173" s="1"/>
      <c r="XDF173" s="1"/>
      <c r="XDG173" s="1"/>
      <c r="XDH173" s="1"/>
      <c r="XDI173" s="1"/>
      <c r="XDJ173" s="1"/>
      <c r="XDK173" s="1"/>
      <c r="XDL173" s="1"/>
      <c r="XDM173" s="1"/>
      <c r="XDN173" s="1"/>
      <c r="XDO173" s="1"/>
      <c r="XDP173" s="1"/>
      <c r="XDQ173" s="1"/>
      <c r="XDR173" s="1"/>
      <c r="XDS173" s="1"/>
      <c r="XDT173" s="1"/>
      <c r="XDU173" s="1"/>
      <c r="XDV173" s="1"/>
      <c r="XDW173" s="1"/>
      <c r="XDX173" s="1"/>
      <c r="XDY173" s="1"/>
      <c r="XDZ173" s="1"/>
      <c r="XEA173" s="1"/>
      <c r="XEB173" s="1"/>
      <c r="XEC173" s="1"/>
      <c r="XED173" s="1"/>
      <c r="XEE173" s="1"/>
      <c r="XEF173" s="1"/>
      <c r="XEG173" s="1"/>
      <c r="XEH173" s="1"/>
      <c r="XEI173" s="1"/>
      <c r="XEJ173" s="1"/>
      <c r="XEK173" s="1"/>
      <c r="XEL173" s="1"/>
      <c r="XEM173" s="1"/>
      <c r="XEN173" s="1"/>
      <c r="XEO173" s="1"/>
      <c r="XEP173" s="1"/>
      <c r="XEQ173" s="1"/>
      <c r="XER173" s="1"/>
      <c r="XES173" s="1"/>
      <c r="XET173" s="1"/>
      <c r="XEU173" s="1"/>
    </row>
    <row r="174" spans="2:16375" s="397" customFormat="1" ht="25.5" outlineLevel="2" x14ac:dyDescent="0.2">
      <c r="C174" s="399"/>
      <c r="D174" s="523" t="s">
        <v>545</v>
      </c>
      <c r="E174" s="408"/>
      <c r="F174" s="430"/>
      <c r="G174" s="523" t="s">
        <v>311</v>
      </c>
      <c r="H174" s="408"/>
      <c r="I174" s="430"/>
      <c r="J174" s="692">
        <v>100576</v>
      </c>
      <c r="K174" s="408"/>
      <c r="L174" s="430"/>
      <c r="M174" s="45" t="s">
        <v>272</v>
      </c>
      <c r="N174" s="409"/>
      <c r="O174" s="431"/>
      <c r="P174" s="41" t="s">
        <v>264</v>
      </c>
      <c r="Q174" s="586"/>
      <c r="R174" s="587"/>
      <c r="S174" s="585">
        <f>VLOOKUP(D174,'MEMÓRIA DE CÁLCULO'!A:H,8,FALSE)</f>
        <v>572.35</v>
      </c>
      <c r="T174" s="586"/>
      <c r="U174" s="587"/>
      <c r="V174" s="894">
        <f t="shared" ref="V174:V176" si="109">ROUND(AM174,2)</f>
        <v>3.27</v>
      </c>
      <c r="W174" s="586"/>
      <c r="X174" s="587"/>
      <c r="Y174" s="757">
        <f>BDI!$E$35</f>
        <v>0.21820000000000001</v>
      </c>
      <c r="Z174" s="588"/>
      <c r="AA174" s="589"/>
      <c r="AB174" s="585">
        <f t="shared" ref="AB174:AB176" si="110">ROUND(V174*(1+Y174),2)</f>
        <v>3.98</v>
      </c>
      <c r="AC174" s="408"/>
      <c r="AD174" s="430"/>
      <c r="AE174" s="46">
        <f t="shared" ref="AE174:AE176" si="111">ROUND(AB174*S174,2)</f>
        <v>2277.9499999999998</v>
      </c>
      <c r="AF174" s="42"/>
      <c r="AG174" s="43"/>
      <c r="AH174" s="96">
        <f>AE174/$AE$190</f>
        <v>5.9747797850383202E-5</v>
      </c>
      <c r="AI174" s="396"/>
      <c r="AL174" s="927">
        <v>3.25</v>
      </c>
      <c r="AM174" s="928">
        <f t="shared" si="94"/>
        <v>3.2713348638770716</v>
      </c>
      <c r="AN174" s="931"/>
      <c r="AO174" s="569"/>
      <c r="AX174" s="398"/>
      <c r="AY174" s="398"/>
      <c r="AZ174" s="398"/>
      <c r="BA174" s="398"/>
      <c r="BB174" s="398"/>
      <c r="BD174" s="502"/>
    </row>
    <row r="175" spans="2:16375" s="397" customFormat="1" ht="38.25" outlineLevel="2" x14ac:dyDescent="0.2">
      <c r="C175" s="550"/>
      <c r="D175" s="523" t="s">
        <v>546</v>
      </c>
      <c r="E175" s="408"/>
      <c r="F175" s="430"/>
      <c r="G175" s="523" t="s">
        <v>311</v>
      </c>
      <c r="H175" s="408"/>
      <c r="I175" s="430"/>
      <c r="J175" s="525">
        <v>100324</v>
      </c>
      <c r="K175" s="408"/>
      <c r="L175" s="430"/>
      <c r="M175" s="45" t="s">
        <v>343</v>
      </c>
      <c r="N175" s="409"/>
      <c r="O175" s="431"/>
      <c r="P175" s="41" t="s">
        <v>271</v>
      </c>
      <c r="Q175" s="588"/>
      <c r="R175" s="589"/>
      <c r="S175" s="585">
        <f>VLOOKUP(D175,'MEMÓRIA DE CÁLCULO'!A:H,8,FALSE)</f>
        <v>57.235000000000007</v>
      </c>
      <c r="T175" s="588"/>
      <c r="U175" s="589"/>
      <c r="V175" s="894">
        <f t="shared" si="109"/>
        <v>275.29000000000002</v>
      </c>
      <c r="W175" s="588"/>
      <c r="X175" s="589"/>
      <c r="Y175" s="757">
        <f>BDI!$E$35</f>
        <v>0.21820000000000001</v>
      </c>
      <c r="Z175" s="588"/>
      <c r="AA175" s="589"/>
      <c r="AB175" s="585">
        <f t="shared" si="110"/>
        <v>335.36</v>
      </c>
      <c r="AC175" s="408"/>
      <c r="AD175" s="430"/>
      <c r="AE175" s="46">
        <f t="shared" si="111"/>
        <v>19194.330000000002</v>
      </c>
      <c r="AF175" s="42"/>
      <c r="AG175" s="43"/>
      <c r="AH175" s="96">
        <f>AE175/$AE$190</f>
        <v>5.0344342444458659E-4</v>
      </c>
      <c r="AI175" s="396"/>
      <c r="AL175" s="927">
        <v>273.49</v>
      </c>
      <c r="AM175" s="928">
        <f t="shared" si="94"/>
        <v>275.28534520668933</v>
      </c>
      <c r="AN175" s="931"/>
      <c r="AO175" s="569"/>
      <c r="AX175" s="398"/>
      <c r="AY175" s="398"/>
      <c r="AZ175" s="398"/>
      <c r="BA175" s="398"/>
      <c r="BB175" s="398"/>
      <c r="BD175" s="502"/>
    </row>
    <row r="176" spans="2:16375" s="397" customFormat="1" ht="25.5" outlineLevel="2" x14ac:dyDescent="0.2">
      <c r="C176" s="550"/>
      <c r="D176" s="523" t="s">
        <v>547</v>
      </c>
      <c r="E176" s="408"/>
      <c r="F176" s="430"/>
      <c r="G176" s="523" t="s">
        <v>311</v>
      </c>
      <c r="H176" s="408"/>
      <c r="I176" s="430"/>
      <c r="J176" s="525">
        <v>103915</v>
      </c>
      <c r="K176" s="408"/>
      <c r="L176" s="430"/>
      <c r="M176" s="45" t="s">
        <v>562</v>
      </c>
      <c r="N176" s="409"/>
      <c r="O176" s="431"/>
      <c r="P176" s="41" t="s">
        <v>264</v>
      </c>
      <c r="Q176" s="586"/>
      <c r="R176" s="587"/>
      <c r="S176" s="585">
        <f>VLOOKUP(D176,'MEMÓRIA DE CÁLCULO'!A:H,8,FALSE)</f>
        <v>572.35</v>
      </c>
      <c r="T176" s="586"/>
      <c r="U176" s="587"/>
      <c r="V176" s="894">
        <f t="shared" si="109"/>
        <v>175.59</v>
      </c>
      <c r="W176" s="586"/>
      <c r="X176" s="587"/>
      <c r="Y176" s="757">
        <f>BDI!$E$35</f>
        <v>0.21820000000000001</v>
      </c>
      <c r="Z176" s="588"/>
      <c r="AA176" s="589"/>
      <c r="AB176" s="585">
        <f t="shared" si="110"/>
        <v>213.9</v>
      </c>
      <c r="AC176" s="408"/>
      <c r="AD176" s="430"/>
      <c r="AE176" s="46">
        <f t="shared" si="111"/>
        <v>122425.67</v>
      </c>
      <c r="AF176" s="42"/>
      <c r="AG176" s="43"/>
      <c r="AH176" s="96">
        <f>AE176/$AE$190</f>
        <v>3.211073194256996E-3</v>
      </c>
      <c r="AI176" s="396"/>
      <c r="AL176" s="927">
        <v>174.44</v>
      </c>
      <c r="AM176" s="928">
        <f t="shared" si="94"/>
        <v>175.58512420145118</v>
      </c>
      <c r="AN176" s="931"/>
      <c r="AO176" s="569"/>
      <c r="AX176" s="398"/>
      <c r="AY176" s="398"/>
      <c r="AZ176" s="398"/>
      <c r="BA176" s="398"/>
      <c r="BB176" s="398"/>
      <c r="BD176" s="502"/>
    </row>
    <row r="177" spans="2:16375" s="397" customFormat="1" outlineLevel="2" x14ac:dyDescent="0.2">
      <c r="B177" s="1"/>
      <c r="C177" s="412"/>
      <c r="D177" s="70"/>
      <c r="E177" s="70"/>
      <c r="F177" s="70"/>
      <c r="G177" s="70"/>
      <c r="H177" s="70"/>
      <c r="I177" s="70"/>
      <c r="J177" s="538"/>
      <c r="K177" s="70"/>
      <c r="L177" s="70"/>
      <c r="M177" s="95"/>
      <c r="N177" s="95"/>
      <c r="O177" s="95"/>
      <c r="P177" s="51"/>
      <c r="Q177" s="590"/>
      <c r="R177" s="590"/>
      <c r="S177" s="590"/>
      <c r="T177" s="590"/>
      <c r="U177" s="590"/>
      <c r="V177" s="590"/>
      <c r="W177" s="590"/>
      <c r="X177" s="590"/>
      <c r="Y177" s="759"/>
      <c r="Z177" s="590"/>
      <c r="AA177" s="590"/>
      <c r="AB177" s="590"/>
      <c r="AC177" s="50"/>
      <c r="AD177" s="50"/>
      <c r="AE177" s="81"/>
      <c r="AF177" s="2"/>
      <c r="AG177" s="2"/>
      <c r="AH177" s="746"/>
      <c r="AI177" s="10"/>
      <c r="AJ177" s="1"/>
      <c r="AK177" s="1"/>
      <c r="AL177" s="928"/>
      <c r="AM177" s="928"/>
      <c r="AN177" s="931"/>
      <c r="AO177" s="504"/>
      <c r="AP177" s="1"/>
      <c r="AQ177" s="1"/>
      <c r="AR177" s="1"/>
      <c r="AS177" s="1"/>
      <c r="AT177" s="1"/>
      <c r="AU177" s="1"/>
      <c r="AV177" s="1"/>
      <c r="AW177" s="1"/>
      <c r="AX177" s="119"/>
      <c r="AY177" s="119"/>
      <c r="AZ177" s="119"/>
      <c r="BA177" s="119"/>
      <c r="BB177" s="119"/>
      <c r="BC177" s="1"/>
      <c r="BD177" s="2"/>
      <c r="BE177" s="1"/>
      <c r="BF177" s="1"/>
      <c r="BG177" s="1"/>
      <c r="BH177" s="1"/>
      <c r="BI177" s="1"/>
      <c r="BJ177" s="1"/>
      <c r="BK177" s="1"/>
      <c r="BL177" s="1"/>
      <c r="BM177" s="1"/>
      <c r="BN177" s="1"/>
      <c r="BO177" s="1"/>
      <c r="BP177" s="1"/>
      <c r="BQ177" s="1"/>
      <c r="BR177" s="1"/>
      <c r="BS177" s="1"/>
      <c r="BT177" s="1"/>
      <c r="BU177" s="1"/>
      <c r="BV177" s="1"/>
      <c r="BW177" s="1"/>
      <c r="BX177" s="1"/>
      <c r="BY177" s="1"/>
      <c r="BZ177" s="1"/>
      <c r="CA177" s="1"/>
      <c r="CB177" s="1"/>
      <c r="CC177" s="1"/>
      <c r="CD177" s="1"/>
      <c r="CE177" s="1"/>
      <c r="CF177" s="1"/>
      <c r="CG177" s="1"/>
      <c r="CH177" s="1"/>
      <c r="CI177" s="1"/>
      <c r="CJ177" s="1"/>
      <c r="CK177" s="1"/>
      <c r="CL177" s="1"/>
      <c r="CM177" s="1"/>
      <c r="CN177" s="1"/>
      <c r="CO177" s="1"/>
      <c r="CP177" s="1"/>
      <c r="CQ177" s="1"/>
      <c r="CR177" s="1"/>
      <c r="CS177" s="1"/>
      <c r="CT177" s="1"/>
      <c r="CU177" s="1"/>
      <c r="CV177" s="1"/>
      <c r="CW177" s="1"/>
      <c r="CX177" s="1"/>
      <c r="CY177" s="1"/>
      <c r="CZ177" s="1"/>
      <c r="DA177" s="1"/>
      <c r="DB177" s="1"/>
      <c r="DC177" s="1"/>
      <c r="DD177" s="1"/>
      <c r="DE177" s="1"/>
      <c r="DF177" s="1"/>
      <c r="DG177" s="1"/>
      <c r="DH177" s="1"/>
      <c r="DI177" s="1"/>
      <c r="DJ177" s="1"/>
      <c r="DK177" s="1"/>
      <c r="DL177" s="1"/>
      <c r="DM177" s="1"/>
      <c r="DN177" s="1"/>
      <c r="DO177" s="1"/>
      <c r="DP177" s="1"/>
      <c r="DQ177" s="1"/>
      <c r="DR177" s="1"/>
      <c r="DS177" s="1"/>
      <c r="DT177" s="1"/>
      <c r="DU177" s="1"/>
      <c r="DV177" s="1"/>
      <c r="DW177" s="1"/>
      <c r="DX177" s="1"/>
      <c r="DY177" s="1"/>
      <c r="DZ177" s="1"/>
      <c r="EA177" s="1"/>
      <c r="EB177" s="1"/>
      <c r="EC177" s="1"/>
      <c r="ED177" s="1"/>
      <c r="EE177" s="1"/>
      <c r="EF177" s="1"/>
      <c r="EG177" s="1"/>
      <c r="EH177" s="1"/>
      <c r="EI177" s="1"/>
      <c r="EJ177" s="1"/>
      <c r="EK177" s="1"/>
      <c r="EL177" s="1"/>
      <c r="EM177" s="1"/>
      <c r="EN177" s="1"/>
      <c r="EO177" s="1"/>
      <c r="EP177" s="1"/>
      <c r="EQ177" s="1"/>
      <c r="ER177" s="1"/>
      <c r="ES177" s="1"/>
      <c r="ET177" s="1"/>
      <c r="EU177" s="1"/>
      <c r="EV177" s="1"/>
      <c r="EW177" s="1"/>
      <c r="EX177" s="1"/>
      <c r="EY177" s="1"/>
      <c r="EZ177" s="1"/>
      <c r="FA177" s="1"/>
      <c r="FB177" s="1"/>
      <c r="FC177" s="1"/>
      <c r="FD177" s="1"/>
      <c r="FE177" s="1"/>
      <c r="FF177" s="1"/>
      <c r="FG177" s="1"/>
      <c r="FH177" s="1"/>
      <c r="FI177" s="1"/>
      <c r="FJ177" s="1"/>
      <c r="FK177" s="1"/>
      <c r="FL177" s="1"/>
      <c r="FM177" s="1"/>
      <c r="FN177" s="1"/>
      <c r="FO177" s="1"/>
      <c r="FP177" s="1"/>
      <c r="FQ177" s="1"/>
      <c r="FR177" s="1"/>
      <c r="FS177" s="1"/>
      <c r="FT177" s="1"/>
      <c r="FU177" s="1"/>
      <c r="FV177" s="1"/>
      <c r="FW177" s="1"/>
      <c r="FX177" s="1"/>
      <c r="FY177" s="1"/>
      <c r="FZ177" s="1"/>
      <c r="GA177" s="1"/>
      <c r="GB177" s="1"/>
      <c r="GC177" s="1"/>
      <c r="GD177" s="1"/>
      <c r="GE177" s="1"/>
      <c r="GF177" s="1"/>
      <c r="GG177" s="1"/>
      <c r="GH177" s="1"/>
      <c r="GI177" s="1"/>
      <c r="GJ177" s="1"/>
      <c r="GK177" s="1"/>
      <c r="GL177" s="1"/>
      <c r="GM177" s="1"/>
      <c r="GN177" s="1"/>
      <c r="GO177" s="1"/>
      <c r="GP177" s="1"/>
      <c r="GQ177" s="1"/>
      <c r="GR177" s="1"/>
      <c r="GS177" s="1"/>
      <c r="GT177" s="1"/>
      <c r="GU177" s="1"/>
      <c r="GV177" s="1"/>
      <c r="GW177" s="1"/>
      <c r="GX177" s="1"/>
      <c r="GY177" s="1"/>
      <c r="GZ177" s="1"/>
      <c r="HA177" s="1"/>
      <c r="HB177" s="1"/>
      <c r="HC177" s="1"/>
      <c r="HD177" s="1"/>
      <c r="HE177" s="1"/>
      <c r="HF177" s="1"/>
      <c r="HG177" s="1"/>
      <c r="HH177" s="1"/>
      <c r="HI177" s="1"/>
      <c r="HJ177" s="1"/>
      <c r="HK177" s="1"/>
      <c r="HL177" s="1"/>
      <c r="HM177" s="1"/>
      <c r="HN177" s="1"/>
      <c r="HO177" s="1"/>
      <c r="HP177" s="1"/>
      <c r="HQ177" s="1"/>
      <c r="HR177" s="1"/>
      <c r="HS177" s="1"/>
      <c r="HT177" s="1"/>
      <c r="HU177" s="1"/>
      <c r="HV177" s="1"/>
      <c r="HW177" s="1"/>
      <c r="HX177" s="1"/>
      <c r="HY177" s="1"/>
      <c r="HZ177" s="1"/>
      <c r="IA177" s="1"/>
      <c r="IB177" s="1"/>
      <c r="IC177" s="1"/>
      <c r="ID177" s="1"/>
      <c r="IE177" s="1"/>
      <c r="IF177" s="1"/>
      <c r="IG177" s="1"/>
      <c r="IH177" s="1"/>
      <c r="II177" s="1"/>
      <c r="IJ177" s="1"/>
      <c r="IK177" s="1"/>
      <c r="IL177" s="1"/>
      <c r="IM177" s="1"/>
      <c r="IN177" s="1"/>
      <c r="IO177" s="1"/>
      <c r="IP177" s="1"/>
      <c r="IQ177" s="1"/>
      <c r="IR177" s="1"/>
      <c r="IS177" s="1"/>
      <c r="IT177" s="1"/>
      <c r="IU177" s="1"/>
      <c r="IV177" s="1"/>
      <c r="IW177" s="1"/>
      <c r="IX177" s="1"/>
      <c r="IY177" s="1"/>
      <c r="IZ177" s="1"/>
      <c r="JA177" s="1"/>
      <c r="JB177" s="1"/>
      <c r="JC177" s="1"/>
      <c r="JD177" s="1"/>
      <c r="JE177" s="1"/>
      <c r="JF177" s="1"/>
      <c r="JG177" s="1"/>
      <c r="JH177" s="1"/>
      <c r="JI177" s="1"/>
      <c r="JJ177" s="1"/>
      <c r="JK177" s="1"/>
      <c r="JL177" s="1"/>
      <c r="JM177" s="1"/>
      <c r="JN177" s="1"/>
      <c r="JO177" s="1"/>
      <c r="JP177" s="1"/>
      <c r="JQ177" s="1"/>
      <c r="JR177" s="1"/>
      <c r="JS177" s="1"/>
      <c r="JT177" s="1"/>
      <c r="JU177" s="1"/>
      <c r="JV177" s="1"/>
      <c r="JW177" s="1"/>
      <c r="JX177" s="1"/>
      <c r="JY177" s="1"/>
      <c r="JZ177" s="1"/>
      <c r="KA177" s="1"/>
      <c r="KB177" s="1"/>
      <c r="KC177" s="1"/>
      <c r="KD177" s="1"/>
      <c r="KE177" s="1"/>
      <c r="KF177" s="1"/>
      <c r="KG177" s="1"/>
      <c r="KH177" s="1"/>
      <c r="KI177" s="1"/>
      <c r="KJ177" s="1"/>
      <c r="KK177" s="1"/>
      <c r="KL177" s="1"/>
      <c r="KM177" s="1"/>
      <c r="KN177" s="1"/>
      <c r="KO177" s="1"/>
      <c r="KP177" s="1"/>
      <c r="KQ177" s="1"/>
      <c r="KR177" s="1"/>
      <c r="KS177" s="1"/>
      <c r="KT177" s="1"/>
      <c r="KU177" s="1"/>
      <c r="KV177" s="1"/>
      <c r="KW177" s="1"/>
      <c r="KX177" s="1"/>
      <c r="KY177" s="1"/>
      <c r="KZ177" s="1"/>
      <c r="LA177" s="1"/>
      <c r="LB177" s="1"/>
      <c r="LC177" s="1"/>
      <c r="LD177" s="1"/>
      <c r="LE177" s="1"/>
      <c r="LF177" s="1"/>
      <c r="LG177" s="1"/>
      <c r="LH177" s="1"/>
      <c r="LI177" s="1"/>
      <c r="LJ177" s="1"/>
      <c r="LK177" s="1"/>
      <c r="LL177" s="1"/>
      <c r="LM177" s="1"/>
      <c r="LN177" s="1"/>
      <c r="LO177" s="1"/>
      <c r="LP177" s="1"/>
      <c r="LQ177" s="1"/>
      <c r="LR177" s="1"/>
      <c r="LS177" s="1"/>
      <c r="LT177" s="1"/>
      <c r="LU177" s="1"/>
      <c r="LV177" s="1"/>
      <c r="LW177" s="1"/>
      <c r="LX177" s="1"/>
      <c r="LY177" s="1"/>
      <c r="LZ177" s="1"/>
      <c r="MA177" s="1"/>
      <c r="MB177" s="1"/>
      <c r="MC177" s="1"/>
      <c r="MD177" s="1"/>
      <c r="ME177" s="1"/>
      <c r="MF177" s="1"/>
      <c r="MG177" s="1"/>
      <c r="MH177" s="1"/>
      <c r="MI177" s="1"/>
      <c r="MJ177" s="1"/>
      <c r="MK177" s="1"/>
      <c r="ML177" s="1"/>
      <c r="MM177" s="1"/>
      <c r="MN177" s="1"/>
      <c r="MO177" s="1"/>
      <c r="MP177" s="1"/>
      <c r="MQ177" s="1"/>
      <c r="MR177" s="1"/>
      <c r="MS177" s="1"/>
      <c r="MT177" s="1"/>
      <c r="MU177" s="1"/>
      <c r="MV177" s="1"/>
      <c r="MW177" s="1"/>
      <c r="MX177" s="1"/>
      <c r="MY177" s="1"/>
      <c r="MZ177" s="1"/>
      <c r="NA177" s="1"/>
      <c r="NB177" s="1"/>
      <c r="NC177" s="1"/>
      <c r="ND177" s="1"/>
      <c r="NE177" s="1"/>
      <c r="NF177" s="1"/>
      <c r="NG177" s="1"/>
      <c r="NH177" s="1"/>
      <c r="NI177" s="1"/>
      <c r="NJ177" s="1"/>
      <c r="NK177" s="1"/>
      <c r="NL177" s="1"/>
      <c r="NM177" s="1"/>
      <c r="NN177" s="1"/>
      <c r="NO177" s="1"/>
      <c r="NP177" s="1"/>
      <c r="NQ177" s="1"/>
      <c r="NR177" s="1"/>
      <c r="NS177" s="1"/>
      <c r="NT177" s="1"/>
      <c r="NU177" s="1"/>
      <c r="NV177" s="1"/>
      <c r="NW177" s="1"/>
      <c r="NX177" s="1"/>
      <c r="NY177" s="1"/>
      <c r="NZ177" s="1"/>
      <c r="OA177" s="1"/>
      <c r="OB177" s="1"/>
      <c r="OC177" s="1"/>
      <c r="OD177" s="1"/>
      <c r="OE177" s="1"/>
      <c r="OF177" s="1"/>
      <c r="OG177" s="1"/>
      <c r="OH177" s="1"/>
      <c r="OI177" s="1"/>
      <c r="OJ177" s="1"/>
      <c r="OK177" s="1"/>
      <c r="OL177" s="1"/>
      <c r="OM177" s="1"/>
      <c r="ON177" s="1"/>
      <c r="OO177" s="1"/>
      <c r="OP177" s="1"/>
      <c r="OQ177" s="1"/>
      <c r="OR177" s="1"/>
      <c r="OS177" s="1"/>
      <c r="OT177" s="1"/>
      <c r="OU177" s="1"/>
      <c r="OV177" s="1"/>
      <c r="OW177" s="1"/>
      <c r="OX177" s="1"/>
      <c r="OY177" s="1"/>
      <c r="OZ177" s="1"/>
      <c r="PA177" s="1"/>
      <c r="PB177" s="1"/>
      <c r="PC177" s="1"/>
      <c r="PD177" s="1"/>
      <c r="PE177" s="1"/>
      <c r="PF177" s="1"/>
      <c r="PG177" s="1"/>
      <c r="PH177" s="1"/>
      <c r="PI177" s="1"/>
      <c r="PJ177" s="1"/>
      <c r="PK177" s="1"/>
      <c r="PL177" s="1"/>
      <c r="PM177" s="1"/>
      <c r="PN177" s="1"/>
      <c r="PO177" s="1"/>
      <c r="PP177" s="1"/>
      <c r="PQ177" s="1"/>
      <c r="PR177" s="1"/>
      <c r="PS177" s="1"/>
      <c r="PT177" s="1"/>
      <c r="PU177" s="1"/>
      <c r="PV177" s="1"/>
      <c r="PW177" s="1"/>
      <c r="PX177" s="1"/>
      <c r="PY177" s="1"/>
      <c r="PZ177" s="1"/>
      <c r="QA177" s="1"/>
      <c r="QB177" s="1"/>
      <c r="QC177" s="1"/>
      <c r="QD177" s="1"/>
      <c r="QE177" s="1"/>
      <c r="QF177" s="1"/>
      <c r="QG177" s="1"/>
      <c r="QH177" s="1"/>
      <c r="QI177" s="1"/>
      <c r="QJ177" s="1"/>
      <c r="QK177" s="1"/>
      <c r="QL177" s="1"/>
      <c r="QM177" s="1"/>
      <c r="QN177" s="1"/>
      <c r="QO177" s="1"/>
      <c r="QP177" s="1"/>
      <c r="QQ177" s="1"/>
      <c r="QR177" s="1"/>
      <c r="QS177" s="1"/>
      <c r="QT177" s="1"/>
      <c r="QU177" s="1"/>
      <c r="QV177" s="1"/>
      <c r="QW177" s="1"/>
      <c r="QX177" s="1"/>
      <c r="QY177" s="1"/>
      <c r="QZ177" s="1"/>
      <c r="RA177" s="1"/>
      <c r="RB177" s="1"/>
      <c r="RC177" s="1"/>
      <c r="RD177" s="1"/>
      <c r="RE177" s="1"/>
      <c r="RF177" s="1"/>
      <c r="RG177" s="1"/>
      <c r="RH177" s="1"/>
      <c r="RI177" s="1"/>
      <c r="RJ177" s="1"/>
      <c r="RK177" s="1"/>
      <c r="RL177" s="1"/>
      <c r="RM177" s="1"/>
      <c r="RN177" s="1"/>
      <c r="RO177" s="1"/>
      <c r="RP177" s="1"/>
      <c r="RQ177" s="1"/>
      <c r="RR177" s="1"/>
      <c r="RS177" s="1"/>
      <c r="RT177" s="1"/>
      <c r="RU177" s="1"/>
      <c r="RV177" s="1"/>
      <c r="RW177" s="1"/>
      <c r="RX177" s="1"/>
      <c r="RY177" s="1"/>
      <c r="RZ177" s="1"/>
      <c r="SA177" s="1"/>
      <c r="SB177" s="1"/>
      <c r="SC177" s="1"/>
      <c r="SD177" s="1"/>
      <c r="SE177" s="1"/>
      <c r="SF177" s="1"/>
      <c r="SG177" s="1"/>
      <c r="SH177" s="1"/>
      <c r="SI177" s="1"/>
      <c r="SJ177" s="1"/>
      <c r="SK177" s="1"/>
      <c r="SL177" s="1"/>
      <c r="SM177" s="1"/>
      <c r="SN177" s="1"/>
      <c r="SO177" s="1"/>
      <c r="SP177" s="1"/>
      <c r="SQ177" s="1"/>
      <c r="SR177" s="1"/>
      <c r="SS177" s="1"/>
      <c r="ST177" s="1"/>
      <c r="SU177" s="1"/>
      <c r="SV177" s="1"/>
      <c r="SW177" s="1"/>
      <c r="SX177" s="1"/>
      <c r="SY177" s="1"/>
      <c r="SZ177" s="1"/>
      <c r="TA177" s="1"/>
      <c r="TB177" s="1"/>
      <c r="TC177" s="1"/>
      <c r="TD177" s="1"/>
      <c r="TE177" s="1"/>
      <c r="TF177" s="1"/>
      <c r="TG177" s="1"/>
      <c r="TH177" s="1"/>
      <c r="TI177" s="1"/>
      <c r="TJ177" s="1"/>
      <c r="TK177" s="1"/>
      <c r="TL177" s="1"/>
      <c r="TM177" s="1"/>
      <c r="TN177" s="1"/>
      <c r="TO177" s="1"/>
      <c r="TP177" s="1"/>
      <c r="TQ177" s="1"/>
      <c r="TR177" s="1"/>
      <c r="TS177" s="1"/>
      <c r="TT177" s="1"/>
      <c r="TU177" s="1"/>
      <c r="TV177" s="1"/>
      <c r="TW177" s="1"/>
      <c r="TX177" s="1"/>
      <c r="TY177" s="1"/>
      <c r="TZ177" s="1"/>
      <c r="UA177" s="1"/>
      <c r="UB177" s="1"/>
      <c r="UC177" s="1"/>
      <c r="UD177" s="1"/>
      <c r="UE177" s="1"/>
      <c r="UF177" s="1"/>
      <c r="UG177" s="1"/>
      <c r="UH177" s="1"/>
      <c r="UI177" s="1"/>
      <c r="UJ177" s="1"/>
      <c r="UK177" s="1"/>
      <c r="UL177" s="1"/>
      <c r="UM177" s="1"/>
      <c r="UN177" s="1"/>
      <c r="UO177" s="1"/>
      <c r="UP177" s="1"/>
      <c r="UQ177" s="1"/>
      <c r="UR177" s="1"/>
      <c r="US177" s="1"/>
      <c r="UT177" s="1"/>
      <c r="UU177" s="1"/>
      <c r="UV177" s="1"/>
      <c r="UW177" s="1"/>
      <c r="UX177" s="1"/>
      <c r="UY177" s="1"/>
      <c r="UZ177" s="1"/>
      <c r="VA177" s="1"/>
      <c r="VB177" s="1"/>
      <c r="VC177" s="1"/>
      <c r="VD177" s="1"/>
      <c r="VE177" s="1"/>
      <c r="VF177" s="1"/>
      <c r="VG177" s="1"/>
      <c r="VH177" s="1"/>
      <c r="VI177" s="1"/>
      <c r="VJ177" s="1"/>
      <c r="VK177" s="1"/>
      <c r="VL177" s="1"/>
      <c r="VM177" s="1"/>
      <c r="VN177" s="1"/>
      <c r="VO177" s="1"/>
      <c r="VP177" s="1"/>
      <c r="VQ177" s="1"/>
      <c r="VR177" s="1"/>
      <c r="VS177" s="1"/>
      <c r="VT177" s="1"/>
      <c r="VU177" s="1"/>
      <c r="VV177" s="1"/>
      <c r="VW177" s="1"/>
      <c r="VX177" s="1"/>
      <c r="VY177" s="1"/>
      <c r="VZ177" s="1"/>
      <c r="WA177" s="1"/>
      <c r="WB177" s="1"/>
      <c r="WC177" s="1"/>
      <c r="WD177" s="1"/>
      <c r="WE177" s="1"/>
      <c r="WF177" s="1"/>
      <c r="WG177" s="1"/>
      <c r="WH177" s="1"/>
      <c r="WI177" s="1"/>
      <c r="WJ177" s="1"/>
      <c r="WK177" s="1"/>
      <c r="WL177" s="1"/>
      <c r="WM177" s="1"/>
      <c r="WN177" s="1"/>
      <c r="WO177" s="1"/>
      <c r="WP177" s="1"/>
      <c r="WQ177" s="1"/>
      <c r="WR177" s="1"/>
      <c r="WS177" s="1"/>
      <c r="WT177" s="1"/>
      <c r="WU177" s="1"/>
      <c r="WV177" s="1"/>
      <c r="WW177" s="1"/>
      <c r="WX177" s="1"/>
      <c r="WY177" s="1"/>
      <c r="WZ177" s="1"/>
      <c r="XA177" s="1"/>
      <c r="XB177" s="1"/>
      <c r="XC177" s="1"/>
      <c r="XD177" s="1"/>
      <c r="XE177" s="1"/>
      <c r="XF177" s="1"/>
      <c r="XG177" s="1"/>
      <c r="XH177" s="1"/>
      <c r="XI177" s="1"/>
      <c r="XJ177" s="1"/>
      <c r="XK177" s="1"/>
      <c r="XL177" s="1"/>
      <c r="XM177" s="1"/>
      <c r="XN177" s="1"/>
      <c r="XO177" s="1"/>
      <c r="XP177" s="1"/>
      <c r="XQ177" s="1"/>
      <c r="XR177" s="1"/>
      <c r="XS177" s="1"/>
      <c r="XT177" s="1"/>
      <c r="XU177" s="1"/>
      <c r="XV177" s="1"/>
      <c r="XW177" s="1"/>
      <c r="XX177" s="1"/>
      <c r="XY177" s="1"/>
      <c r="XZ177" s="1"/>
      <c r="YA177" s="1"/>
      <c r="YB177" s="1"/>
      <c r="YC177" s="1"/>
      <c r="YD177" s="1"/>
      <c r="YE177" s="1"/>
      <c r="YF177" s="1"/>
      <c r="YG177" s="1"/>
      <c r="YH177" s="1"/>
      <c r="YI177" s="1"/>
      <c r="YJ177" s="1"/>
      <c r="YK177" s="1"/>
      <c r="YL177" s="1"/>
      <c r="YM177" s="1"/>
      <c r="YN177" s="1"/>
      <c r="YO177" s="1"/>
      <c r="YP177" s="1"/>
      <c r="YQ177" s="1"/>
      <c r="YR177" s="1"/>
      <c r="YS177" s="1"/>
      <c r="YT177" s="1"/>
      <c r="YU177" s="1"/>
      <c r="YV177" s="1"/>
      <c r="YW177" s="1"/>
      <c r="YX177" s="1"/>
      <c r="YY177" s="1"/>
      <c r="YZ177" s="1"/>
      <c r="ZA177" s="1"/>
      <c r="ZB177" s="1"/>
      <c r="ZC177" s="1"/>
      <c r="ZD177" s="1"/>
      <c r="ZE177" s="1"/>
      <c r="ZF177" s="1"/>
      <c r="ZG177" s="1"/>
      <c r="ZH177" s="1"/>
      <c r="ZI177" s="1"/>
      <c r="ZJ177" s="1"/>
      <c r="ZK177" s="1"/>
      <c r="ZL177" s="1"/>
      <c r="ZM177" s="1"/>
      <c r="ZN177" s="1"/>
      <c r="ZO177" s="1"/>
      <c r="ZP177" s="1"/>
      <c r="ZQ177" s="1"/>
      <c r="ZR177" s="1"/>
      <c r="ZS177" s="1"/>
      <c r="ZT177" s="1"/>
      <c r="ZU177" s="1"/>
      <c r="ZV177" s="1"/>
      <c r="ZW177" s="1"/>
      <c r="ZX177" s="1"/>
      <c r="ZY177" s="1"/>
      <c r="ZZ177" s="1"/>
      <c r="AAA177" s="1"/>
      <c r="AAB177" s="1"/>
      <c r="AAC177" s="1"/>
      <c r="AAD177" s="1"/>
      <c r="AAE177" s="1"/>
      <c r="AAF177" s="1"/>
      <c r="AAG177" s="1"/>
      <c r="AAH177" s="1"/>
      <c r="AAI177" s="1"/>
      <c r="AAJ177" s="1"/>
      <c r="AAK177" s="1"/>
      <c r="AAL177" s="1"/>
      <c r="AAM177" s="1"/>
      <c r="AAN177" s="1"/>
      <c r="AAO177" s="1"/>
      <c r="AAP177" s="1"/>
      <c r="AAQ177" s="1"/>
      <c r="AAR177" s="1"/>
      <c r="AAS177" s="1"/>
      <c r="AAT177" s="1"/>
      <c r="AAU177" s="1"/>
      <c r="AAV177" s="1"/>
      <c r="AAW177" s="1"/>
      <c r="AAX177" s="1"/>
      <c r="AAY177" s="1"/>
      <c r="AAZ177" s="1"/>
      <c r="ABA177" s="1"/>
      <c r="ABB177" s="1"/>
      <c r="ABC177" s="1"/>
      <c r="ABD177" s="1"/>
      <c r="ABE177" s="1"/>
      <c r="ABF177" s="1"/>
      <c r="ABG177" s="1"/>
      <c r="ABH177" s="1"/>
      <c r="ABI177" s="1"/>
      <c r="ABJ177" s="1"/>
      <c r="ABK177" s="1"/>
      <c r="ABL177" s="1"/>
      <c r="ABM177" s="1"/>
      <c r="ABN177" s="1"/>
      <c r="ABO177" s="1"/>
      <c r="ABP177" s="1"/>
      <c r="ABQ177" s="1"/>
      <c r="ABR177" s="1"/>
      <c r="ABS177" s="1"/>
      <c r="ABT177" s="1"/>
      <c r="ABU177" s="1"/>
      <c r="ABV177" s="1"/>
      <c r="ABW177" s="1"/>
      <c r="ABX177" s="1"/>
      <c r="ABY177" s="1"/>
      <c r="ABZ177" s="1"/>
      <c r="ACA177" s="1"/>
      <c r="ACB177" s="1"/>
      <c r="ACC177" s="1"/>
      <c r="ACD177" s="1"/>
      <c r="ACE177" s="1"/>
      <c r="ACF177" s="1"/>
      <c r="ACG177" s="1"/>
      <c r="ACH177" s="1"/>
      <c r="ACI177" s="1"/>
      <c r="ACJ177" s="1"/>
      <c r="ACK177" s="1"/>
      <c r="ACL177" s="1"/>
      <c r="ACM177" s="1"/>
      <c r="ACN177" s="1"/>
      <c r="ACO177" s="1"/>
      <c r="ACP177" s="1"/>
      <c r="ACQ177" s="1"/>
      <c r="ACR177" s="1"/>
      <c r="ACS177" s="1"/>
      <c r="ACT177" s="1"/>
      <c r="ACU177" s="1"/>
      <c r="ACV177" s="1"/>
      <c r="ACW177" s="1"/>
      <c r="ACX177" s="1"/>
      <c r="ACY177" s="1"/>
      <c r="ACZ177" s="1"/>
      <c r="ADA177" s="1"/>
      <c r="ADB177" s="1"/>
      <c r="ADC177" s="1"/>
      <c r="ADD177" s="1"/>
      <c r="ADE177" s="1"/>
      <c r="ADF177" s="1"/>
      <c r="ADG177" s="1"/>
      <c r="ADH177" s="1"/>
      <c r="ADI177" s="1"/>
      <c r="ADJ177" s="1"/>
      <c r="ADK177" s="1"/>
      <c r="ADL177" s="1"/>
      <c r="ADM177" s="1"/>
      <c r="ADN177" s="1"/>
      <c r="ADO177" s="1"/>
      <c r="ADP177" s="1"/>
      <c r="ADQ177" s="1"/>
      <c r="ADR177" s="1"/>
      <c r="ADS177" s="1"/>
      <c r="ADT177" s="1"/>
      <c r="ADU177" s="1"/>
      <c r="ADV177" s="1"/>
      <c r="ADW177" s="1"/>
      <c r="ADX177" s="1"/>
      <c r="ADY177" s="1"/>
      <c r="ADZ177" s="1"/>
      <c r="AEA177" s="1"/>
      <c r="AEB177" s="1"/>
      <c r="AEC177" s="1"/>
      <c r="AED177" s="1"/>
      <c r="AEE177" s="1"/>
      <c r="AEF177" s="1"/>
      <c r="AEG177" s="1"/>
      <c r="AEH177" s="1"/>
      <c r="AEI177" s="1"/>
      <c r="AEJ177" s="1"/>
      <c r="AEK177" s="1"/>
      <c r="AEL177" s="1"/>
      <c r="AEM177" s="1"/>
      <c r="AEN177" s="1"/>
      <c r="AEO177" s="1"/>
      <c r="AEP177" s="1"/>
      <c r="AEQ177" s="1"/>
      <c r="AER177" s="1"/>
      <c r="AES177" s="1"/>
      <c r="AET177" s="1"/>
      <c r="AEU177" s="1"/>
      <c r="AEV177" s="1"/>
      <c r="AEW177" s="1"/>
      <c r="AEX177" s="1"/>
      <c r="AEY177" s="1"/>
      <c r="AEZ177" s="1"/>
      <c r="AFA177" s="1"/>
      <c r="AFB177" s="1"/>
      <c r="AFC177" s="1"/>
      <c r="AFD177" s="1"/>
      <c r="AFE177" s="1"/>
      <c r="AFF177" s="1"/>
      <c r="AFG177" s="1"/>
      <c r="AFH177" s="1"/>
      <c r="AFI177" s="1"/>
      <c r="AFJ177" s="1"/>
      <c r="AFK177" s="1"/>
      <c r="AFL177" s="1"/>
      <c r="AFM177" s="1"/>
      <c r="AFN177" s="1"/>
      <c r="AFO177" s="1"/>
      <c r="AFP177" s="1"/>
      <c r="AFQ177" s="1"/>
      <c r="AFR177" s="1"/>
      <c r="AFS177" s="1"/>
      <c r="AFT177" s="1"/>
      <c r="AFU177" s="1"/>
      <c r="AFV177" s="1"/>
      <c r="AFW177" s="1"/>
      <c r="AFX177" s="1"/>
      <c r="AFY177" s="1"/>
      <c r="AFZ177" s="1"/>
      <c r="AGA177" s="1"/>
      <c r="AGB177" s="1"/>
      <c r="AGC177" s="1"/>
      <c r="AGD177" s="1"/>
      <c r="AGE177" s="1"/>
      <c r="AGF177" s="1"/>
      <c r="AGG177" s="1"/>
      <c r="AGH177" s="1"/>
      <c r="AGI177" s="1"/>
      <c r="AGJ177" s="1"/>
      <c r="AGK177" s="1"/>
      <c r="AGL177" s="1"/>
      <c r="AGM177" s="1"/>
      <c r="AGN177" s="1"/>
      <c r="AGO177" s="1"/>
      <c r="AGP177" s="1"/>
      <c r="AGQ177" s="1"/>
      <c r="AGR177" s="1"/>
      <c r="AGS177" s="1"/>
      <c r="AGT177" s="1"/>
      <c r="AGU177" s="1"/>
      <c r="AGV177" s="1"/>
      <c r="AGW177" s="1"/>
      <c r="AGX177" s="1"/>
      <c r="AGY177" s="1"/>
      <c r="AGZ177" s="1"/>
      <c r="AHA177" s="1"/>
      <c r="AHB177" s="1"/>
      <c r="AHC177" s="1"/>
      <c r="AHD177" s="1"/>
      <c r="AHE177" s="1"/>
      <c r="AHF177" s="1"/>
      <c r="AHG177" s="1"/>
      <c r="AHH177" s="1"/>
      <c r="AHI177" s="1"/>
      <c r="AHJ177" s="1"/>
      <c r="AHK177" s="1"/>
      <c r="AHL177" s="1"/>
      <c r="AHM177" s="1"/>
      <c r="AHN177" s="1"/>
      <c r="AHO177" s="1"/>
      <c r="AHP177" s="1"/>
      <c r="AHQ177" s="1"/>
      <c r="AHR177" s="1"/>
      <c r="AHS177" s="1"/>
      <c r="AHT177" s="1"/>
      <c r="AHU177" s="1"/>
      <c r="AHV177" s="1"/>
      <c r="AHW177" s="1"/>
      <c r="AHX177" s="1"/>
      <c r="AHY177" s="1"/>
      <c r="AHZ177" s="1"/>
      <c r="AIA177" s="1"/>
      <c r="AIB177" s="1"/>
      <c r="AIC177" s="1"/>
      <c r="AID177" s="1"/>
      <c r="AIE177" s="1"/>
      <c r="AIF177" s="1"/>
      <c r="AIG177" s="1"/>
      <c r="AIH177" s="1"/>
      <c r="AII177" s="1"/>
      <c r="AIJ177" s="1"/>
      <c r="AIK177" s="1"/>
      <c r="AIL177" s="1"/>
      <c r="AIM177" s="1"/>
      <c r="AIN177" s="1"/>
      <c r="AIO177" s="1"/>
      <c r="AIP177" s="1"/>
      <c r="AIQ177" s="1"/>
      <c r="AIR177" s="1"/>
      <c r="AIS177" s="1"/>
      <c r="AIT177" s="1"/>
      <c r="AIU177" s="1"/>
      <c r="AIV177" s="1"/>
      <c r="AIW177" s="1"/>
      <c r="AIX177" s="1"/>
      <c r="AIY177" s="1"/>
      <c r="AIZ177" s="1"/>
      <c r="AJA177" s="1"/>
      <c r="AJB177" s="1"/>
      <c r="AJC177" s="1"/>
      <c r="AJD177" s="1"/>
      <c r="AJE177" s="1"/>
      <c r="AJF177" s="1"/>
      <c r="AJG177" s="1"/>
      <c r="AJH177" s="1"/>
      <c r="AJI177" s="1"/>
      <c r="AJJ177" s="1"/>
      <c r="AJK177" s="1"/>
      <c r="AJL177" s="1"/>
      <c r="AJM177" s="1"/>
      <c r="AJN177" s="1"/>
      <c r="AJO177" s="1"/>
      <c r="AJP177" s="1"/>
      <c r="AJQ177" s="1"/>
      <c r="AJR177" s="1"/>
      <c r="AJS177" s="1"/>
      <c r="AJT177" s="1"/>
      <c r="AJU177" s="1"/>
      <c r="AJV177" s="1"/>
      <c r="AJW177" s="1"/>
      <c r="AJX177" s="1"/>
      <c r="AJY177" s="1"/>
      <c r="AJZ177" s="1"/>
      <c r="AKA177" s="1"/>
      <c r="AKB177" s="1"/>
      <c r="AKC177" s="1"/>
      <c r="AKD177" s="1"/>
      <c r="AKE177" s="1"/>
      <c r="AKF177" s="1"/>
      <c r="AKG177" s="1"/>
      <c r="AKH177" s="1"/>
      <c r="AKI177" s="1"/>
      <c r="AKJ177" s="1"/>
      <c r="AKK177" s="1"/>
      <c r="AKL177" s="1"/>
      <c r="AKM177" s="1"/>
      <c r="AKN177" s="1"/>
      <c r="AKO177" s="1"/>
      <c r="AKP177" s="1"/>
      <c r="AKQ177" s="1"/>
      <c r="AKR177" s="1"/>
      <c r="AKS177" s="1"/>
      <c r="AKT177" s="1"/>
      <c r="AKU177" s="1"/>
      <c r="AKV177" s="1"/>
      <c r="AKW177" s="1"/>
      <c r="AKX177" s="1"/>
      <c r="AKY177" s="1"/>
      <c r="AKZ177" s="1"/>
      <c r="ALA177" s="1"/>
      <c r="ALB177" s="1"/>
      <c r="ALC177" s="1"/>
      <c r="ALD177" s="1"/>
      <c r="ALE177" s="1"/>
      <c r="ALF177" s="1"/>
      <c r="ALG177" s="1"/>
      <c r="ALH177" s="1"/>
      <c r="ALI177" s="1"/>
      <c r="ALJ177" s="1"/>
      <c r="ALK177" s="1"/>
      <c r="ALL177" s="1"/>
      <c r="ALM177" s="1"/>
      <c r="ALN177" s="1"/>
      <c r="ALO177" s="1"/>
      <c r="ALP177" s="1"/>
      <c r="ALQ177" s="1"/>
      <c r="ALR177" s="1"/>
      <c r="ALS177" s="1"/>
      <c r="ALT177" s="1"/>
      <c r="ALU177" s="1"/>
      <c r="ALV177" s="1"/>
      <c r="ALW177" s="1"/>
      <c r="ALX177" s="1"/>
      <c r="ALY177" s="1"/>
      <c r="ALZ177" s="1"/>
      <c r="AMA177" s="1"/>
      <c r="AMB177" s="1"/>
      <c r="AMC177" s="1"/>
      <c r="AMD177" s="1"/>
      <c r="AME177" s="1"/>
      <c r="AMF177" s="1"/>
      <c r="AMG177" s="1"/>
      <c r="AMH177" s="1"/>
      <c r="AMI177" s="1"/>
      <c r="AMJ177" s="1"/>
      <c r="AMK177" s="1"/>
      <c r="AML177" s="1"/>
      <c r="AMM177" s="1"/>
      <c r="AMN177" s="1"/>
      <c r="AMO177" s="1"/>
      <c r="AMP177" s="1"/>
      <c r="AMQ177" s="1"/>
      <c r="AMR177" s="1"/>
      <c r="AMS177" s="1"/>
      <c r="AMT177" s="1"/>
      <c r="AMU177" s="1"/>
      <c r="AMV177" s="1"/>
      <c r="AMW177" s="1"/>
      <c r="AMX177" s="1"/>
      <c r="AMY177" s="1"/>
      <c r="AMZ177" s="1"/>
      <c r="ANA177" s="1"/>
      <c r="ANB177" s="1"/>
      <c r="ANC177" s="1"/>
      <c r="AND177" s="1"/>
      <c r="ANE177" s="1"/>
      <c r="ANF177" s="1"/>
      <c r="ANG177" s="1"/>
      <c r="ANH177" s="1"/>
      <c r="ANI177" s="1"/>
      <c r="ANJ177" s="1"/>
      <c r="ANK177" s="1"/>
      <c r="ANL177" s="1"/>
      <c r="ANM177" s="1"/>
      <c r="ANN177" s="1"/>
      <c r="ANO177" s="1"/>
      <c r="ANP177" s="1"/>
      <c r="ANQ177" s="1"/>
      <c r="ANR177" s="1"/>
      <c r="ANS177" s="1"/>
      <c r="ANT177" s="1"/>
      <c r="ANU177" s="1"/>
      <c r="ANV177" s="1"/>
      <c r="ANW177" s="1"/>
      <c r="ANX177" s="1"/>
      <c r="ANY177" s="1"/>
      <c r="ANZ177" s="1"/>
      <c r="AOA177" s="1"/>
      <c r="AOB177" s="1"/>
      <c r="AOC177" s="1"/>
      <c r="AOD177" s="1"/>
      <c r="AOE177" s="1"/>
      <c r="AOF177" s="1"/>
      <c r="AOG177" s="1"/>
      <c r="AOH177" s="1"/>
      <c r="AOI177" s="1"/>
      <c r="AOJ177" s="1"/>
      <c r="AOK177" s="1"/>
      <c r="AOL177" s="1"/>
      <c r="AOM177" s="1"/>
      <c r="AON177" s="1"/>
      <c r="AOO177" s="1"/>
      <c r="AOP177" s="1"/>
      <c r="AOQ177" s="1"/>
      <c r="AOR177" s="1"/>
      <c r="AOS177" s="1"/>
      <c r="AOT177" s="1"/>
      <c r="AOU177" s="1"/>
      <c r="AOV177" s="1"/>
      <c r="AOW177" s="1"/>
      <c r="AOX177" s="1"/>
      <c r="AOY177" s="1"/>
      <c r="AOZ177" s="1"/>
      <c r="APA177" s="1"/>
      <c r="APB177" s="1"/>
      <c r="APC177" s="1"/>
      <c r="APD177" s="1"/>
      <c r="APE177" s="1"/>
      <c r="APF177" s="1"/>
      <c r="APG177" s="1"/>
      <c r="APH177" s="1"/>
      <c r="API177" s="1"/>
      <c r="APJ177" s="1"/>
      <c r="APK177" s="1"/>
      <c r="APL177" s="1"/>
      <c r="APM177" s="1"/>
      <c r="APN177" s="1"/>
      <c r="APO177" s="1"/>
      <c r="APP177" s="1"/>
      <c r="APQ177" s="1"/>
      <c r="APR177" s="1"/>
      <c r="APS177" s="1"/>
      <c r="APT177" s="1"/>
      <c r="APU177" s="1"/>
      <c r="APV177" s="1"/>
      <c r="APW177" s="1"/>
      <c r="APX177" s="1"/>
      <c r="APY177" s="1"/>
      <c r="APZ177" s="1"/>
      <c r="AQA177" s="1"/>
      <c r="AQB177" s="1"/>
      <c r="AQC177" s="1"/>
      <c r="AQD177" s="1"/>
      <c r="AQE177" s="1"/>
      <c r="AQF177" s="1"/>
      <c r="AQG177" s="1"/>
      <c r="AQH177" s="1"/>
      <c r="AQI177" s="1"/>
      <c r="AQJ177" s="1"/>
      <c r="AQK177" s="1"/>
      <c r="AQL177" s="1"/>
      <c r="AQM177" s="1"/>
      <c r="AQN177" s="1"/>
      <c r="AQO177" s="1"/>
      <c r="AQP177" s="1"/>
      <c r="AQQ177" s="1"/>
      <c r="AQR177" s="1"/>
      <c r="AQS177" s="1"/>
      <c r="AQT177" s="1"/>
      <c r="AQU177" s="1"/>
      <c r="AQV177" s="1"/>
      <c r="AQW177" s="1"/>
      <c r="AQX177" s="1"/>
      <c r="AQY177" s="1"/>
      <c r="AQZ177" s="1"/>
      <c r="ARA177" s="1"/>
      <c r="ARB177" s="1"/>
      <c r="ARC177" s="1"/>
      <c r="ARD177" s="1"/>
      <c r="ARE177" s="1"/>
      <c r="ARF177" s="1"/>
      <c r="ARG177" s="1"/>
      <c r="ARH177" s="1"/>
      <c r="ARI177" s="1"/>
      <c r="ARJ177" s="1"/>
      <c r="ARK177" s="1"/>
      <c r="ARL177" s="1"/>
      <c r="ARM177" s="1"/>
      <c r="ARN177" s="1"/>
      <c r="ARO177" s="1"/>
      <c r="ARP177" s="1"/>
      <c r="ARQ177" s="1"/>
      <c r="ARR177" s="1"/>
      <c r="ARS177" s="1"/>
      <c r="ART177" s="1"/>
      <c r="ARU177" s="1"/>
      <c r="ARV177" s="1"/>
      <c r="ARW177" s="1"/>
      <c r="ARX177" s="1"/>
      <c r="ARY177" s="1"/>
      <c r="ARZ177" s="1"/>
      <c r="ASA177" s="1"/>
      <c r="ASB177" s="1"/>
      <c r="ASC177" s="1"/>
      <c r="ASD177" s="1"/>
      <c r="ASE177" s="1"/>
      <c r="ASF177" s="1"/>
      <c r="ASG177" s="1"/>
      <c r="ASH177" s="1"/>
      <c r="ASI177" s="1"/>
      <c r="ASJ177" s="1"/>
      <c r="ASK177" s="1"/>
      <c r="ASL177" s="1"/>
      <c r="ASM177" s="1"/>
      <c r="ASN177" s="1"/>
      <c r="ASO177" s="1"/>
      <c r="ASP177" s="1"/>
      <c r="ASQ177" s="1"/>
      <c r="ASR177" s="1"/>
      <c r="ASS177" s="1"/>
      <c r="AST177" s="1"/>
      <c r="ASU177" s="1"/>
      <c r="ASV177" s="1"/>
      <c r="ASW177" s="1"/>
      <c r="ASX177" s="1"/>
      <c r="ASY177" s="1"/>
      <c r="ASZ177" s="1"/>
      <c r="ATA177" s="1"/>
      <c r="ATB177" s="1"/>
      <c r="ATC177" s="1"/>
      <c r="ATD177" s="1"/>
      <c r="ATE177" s="1"/>
      <c r="ATF177" s="1"/>
      <c r="ATG177" s="1"/>
      <c r="ATH177" s="1"/>
      <c r="ATI177" s="1"/>
      <c r="ATJ177" s="1"/>
      <c r="ATK177" s="1"/>
      <c r="ATL177" s="1"/>
      <c r="ATM177" s="1"/>
      <c r="ATN177" s="1"/>
      <c r="ATO177" s="1"/>
      <c r="ATP177" s="1"/>
      <c r="ATQ177" s="1"/>
      <c r="ATR177" s="1"/>
      <c r="ATS177" s="1"/>
      <c r="ATT177" s="1"/>
      <c r="ATU177" s="1"/>
      <c r="ATV177" s="1"/>
      <c r="ATW177" s="1"/>
      <c r="ATX177" s="1"/>
      <c r="ATY177" s="1"/>
      <c r="ATZ177" s="1"/>
      <c r="AUA177" s="1"/>
      <c r="AUB177" s="1"/>
      <c r="AUC177" s="1"/>
      <c r="AUD177" s="1"/>
      <c r="AUE177" s="1"/>
      <c r="AUF177" s="1"/>
      <c r="AUG177" s="1"/>
      <c r="AUH177" s="1"/>
      <c r="AUI177" s="1"/>
      <c r="AUJ177" s="1"/>
      <c r="AUK177" s="1"/>
      <c r="AUL177" s="1"/>
      <c r="AUM177" s="1"/>
      <c r="AUN177" s="1"/>
      <c r="AUO177" s="1"/>
      <c r="AUP177" s="1"/>
      <c r="AUQ177" s="1"/>
      <c r="AUR177" s="1"/>
      <c r="AUS177" s="1"/>
      <c r="AUT177" s="1"/>
      <c r="AUU177" s="1"/>
      <c r="AUV177" s="1"/>
      <c r="AUW177" s="1"/>
      <c r="AUX177" s="1"/>
      <c r="AUY177" s="1"/>
      <c r="AUZ177" s="1"/>
      <c r="AVA177" s="1"/>
      <c r="AVB177" s="1"/>
      <c r="AVC177" s="1"/>
      <c r="AVD177" s="1"/>
      <c r="AVE177" s="1"/>
      <c r="AVF177" s="1"/>
      <c r="AVG177" s="1"/>
      <c r="AVH177" s="1"/>
      <c r="AVI177" s="1"/>
      <c r="AVJ177" s="1"/>
      <c r="AVK177" s="1"/>
      <c r="AVL177" s="1"/>
      <c r="AVM177" s="1"/>
      <c r="AVN177" s="1"/>
      <c r="AVO177" s="1"/>
      <c r="AVP177" s="1"/>
      <c r="AVQ177" s="1"/>
      <c r="AVR177" s="1"/>
      <c r="AVS177" s="1"/>
      <c r="AVT177" s="1"/>
      <c r="AVU177" s="1"/>
      <c r="AVV177" s="1"/>
      <c r="AVW177" s="1"/>
      <c r="AVX177" s="1"/>
      <c r="AVY177" s="1"/>
      <c r="AVZ177" s="1"/>
      <c r="AWA177" s="1"/>
      <c r="AWB177" s="1"/>
      <c r="AWC177" s="1"/>
      <c r="AWD177" s="1"/>
      <c r="AWE177" s="1"/>
      <c r="AWF177" s="1"/>
      <c r="AWG177" s="1"/>
      <c r="AWH177" s="1"/>
      <c r="AWI177" s="1"/>
      <c r="AWJ177" s="1"/>
      <c r="AWK177" s="1"/>
      <c r="AWL177" s="1"/>
      <c r="AWM177" s="1"/>
      <c r="AWN177" s="1"/>
      <c r="AWO177" s="1"/>
      <c r="AWP177" s="1"/>
      <c r="AWQ177" s="1"/>
      <c r="AWR177" s="1"/>
      <c r="AWS177" s="1"/>
      <c r="AWT177" s="1"/>
      <c r="AWU177" s="1"/>
      <c r="AWV177" s="1"/>
      <c r="AWW177" s="1"/>
      <c r="AWX177" s="1"/>
      <c r="AWY177" s="1"/>
      <c r="AWZ177" s="1"/>
      <c r="AXA177" s="1"/>
      <c r="AXB177" s="1"/>
      <c r="AXC177" s="1"/>
      <c r="AXD177" s="1"/>
      <c r="AXE177" s="1"/>
      <c r="AXF177" s="1"/>
      <c r="AXG177" s="1"/>
      <c r="AXH177" s="1"/>
      <c r="AXI177" s="1"/>
      <c r="AXJ177" s="1"/>
      <c r="AXK177" s="1"/>
      <c r="AXL177" s="1"/>
      <c r="AXM177" s="1"/>
      <c r="AXN177" s="1"/>
      <c r="AXO177" s="1"/>
      <c r="AXP177" s="1"/>
      <c r="AXQ177" s="1"/>
      <c r="AXR177" s="1"/>
      <c r="AXS177" s="1"/>
      <c r="AXT177" s="1"/>
      <c r="AXU177" s="1"/>
      <c r="AXV177" s="1"/>
      <c r="AXW177" s="1"/>
      <c r="AXX177" s="1"/>
      <c r="AXY177" s="1"/>
      <c r="AXZ177" s="1"/>
      <c r="AYA177" s="1"/>
      <c r="AYB177" s="1"/>
      <c r="AYC177" s="1"/>
      <c r="AYD177" s="1"/>
      <c r="AYE177" s="1"/>
      <c r="AYF177" s="1"/>
      <c r="AYG177" s="1"/>
      <c r="AYH177" s="1"/>
      <c r="AYI177" s="1"/>
      <c r="AYJ177" s="1"/>
      <c r="AYK177" s="1"/>
      <c r="AYL177" s="1"/>
      <c r="AYM177" s="1"/>
      <c r="AYN177" s="1"/>
      <c r="AYO177" s="1"/>
      <c r="AYP177" s="1"/>
      <c r="AYQ177" s="1"/>
      <c r="AYR177" s="1"/>
      <c r="AYS177" s="1"/>
      <c r="AYT177" s="1"/>
      <c r="AYU177" s="1"/>
      <c r="AYV177" s="1"/>
      <c r="AYW177" s="1"/>
      <c r="AYX177" s="1"/>
      <c r="AYY177" s="1"/>
      <c r="AYZ177" s="1"/>
      <c r="AZA177" s="1"/>
      <c r="AZB177" s="1"/>
      <c r="AZC177" s="1"/>
      <c r="AZD177" s="1"/>
      <c r="AZE177" s="1"/>
      <c r="AZF177" s="1"/>
      <c r="AZG177" s="1"/>
      <c r="AZH177" s="1"/>
      <c r="AZI177" s="1"/>
      <c r="AZJ177" s="1"/>
      <c r="AZK177" s="1"/>
      <c r="AZL177" s="1"/>
      <c r="AZM177" s="1"/>
      <c r="AZN177" s="1"/>
      <c r="AZO177" s="1"/>
      <c r="AZP177" s="1"/>
      <c r="AZQ177" s="1"/>
      <c r="AZR177" s="1"/>
      <c r="AZS177" s="1"/>
      <c r="AZT177" s="1"/>
      <c r="AZU177" s="1"/>
      <c r="AZV177" s="1"/>
      <c r="AZW177" s="1"/>
      <c r="AZX177" s="1"/>
      <c r="AZY177" s="1"/>
      <c r="AZZ177" s="1"/>
      <c r="BAA177" s="1"/>
      <c r="BAB177" s="1"/>
      <c r="BAC177" s="1"/>
      <c r="BAD177" s="1"/>
      <c r="BAE177" s="1"/>
      <c r="BAF177" s="1"/>
      <c r="BAG177" s="1"/>
      <c r="BAH177" s="1"/>
      <c r="BAI177" s="1"/>
      <c r="BAJ177" s="1"/>
      <c r="BAK177" s="1"/>
      <c r="BAL177" s="1"/>
      <c r="BAM177" s="1"/>
      <c r="BAN177" s="1"/>
      <c r="BAO177" s="1"/>
      <c r="BAP177" s="1"/>
      <c r="BAQ177" s="1"/>
      <c r="BAR177" s="1"/>
      <c r="BAS177" s="1"/>
      <c r="BAT177" s="1"/>
      <c r="BAU177" s="1"/>
      <c r="BAV177" s="1"/>
      <c r="BAW177" s="1"/>
      <c r="BAX177" s="1"/>
      <c r="BAY177" s="1"/>
      <c r="BAZ177" s="1"/>
      <c r="BBA177" s="1"/>
      <c r="BBB177" s="1"/>
      <c r="BBC177" s="1"/>
      <c r="BBD177" s="1"/>
      <c r="BBE177" s="1"/>
      <c r="BBF177" s="1"/>
      <c r="BBG177" s="1"/>
      <c r="BBH177" s="1"/>
      <c r="BBI177" s="1"/>
      <c r="BBJ177" s="1"/>
      <c r="BBK177" s="1"/>
      <c r="BBL177" s="1"/>
      <c r="BBM177" s="1"/>
      <c r="BBN177" s="1"/>
      <c r="BBO177" s="1"/>
      <c r="BBP177" s="1"/>
      <c r="BBQ177" s="1"/>
      <c r="BBR177" s="1"/>
      <c r="BBS177" s="1"/>
      <c r="BBT177" s="1"/>
      <c r="BBU177" s="1"/>
      <c r="BBV177" s="1"/>
      <c r="BBW177" s="1"/>
      <c r="BBX177" s="1"/>
      <c r="BBY177" s="1"/>
      <c r="BBZ177" s="1"/>
      <c r="BCA177" s="1"/>
      <c r="BCB177" s="1"/>
      <c r="BCC177" s="1"/>
      <c r="BCD177" s="1"/>
      <c r="BCE177" s="1"/>
      <c r="BCF177" s="1"/>
      <c r="BCG177" s="1"/>
      <c r="BCH177" s="1"/>
      <c r="BCI177" s="1"/>
      <c r="BCJ177" s="1"/>
      <c r="BCK177" s="1"/>
      <c r="BCL177" s="1"/>
      <c r="BCM177" s="1"/>
      <c r="BCN177" s="1"/>
      <c r="BCO177" s="1"/>
      <c r="BCP177" s="1"/>
      <c r="BCQ177" s="1"/>
      <c r="BCR177" s="1"/>
      <c r="BCS177" s="1"/>
      <c r="BCT177" s="1"/>
      <c r="BCU177" s="1"/>
      <c r="BCV177" s="1"/>
      <c r="BCW177" s="1"/>
      <c r="BCX177" s="1"/>
      <c r="BCY177" s="1"/>
      <c r="BCZ177" s="1"/>
      <c r="BDA177" s="1"/>
      <c r="BDB177" s="1"/>
      <c r="BDC177" s="1"/>
      <c r="BDD177" s="1"/>
      <c r="BDE177" s="1"/>
      <c r="BDF177" s="1"/>
      <c r="BDG177" s="1"/>
      <c r="BDH177" s="1"/>
      <c r="BDI177" s="1"/>
      <c r="BDJ177" s="1"/>
      <c r="BDK177" s="1"/>
      <c r="BDL177" s="1"/>
      <c r="BDM177" s="1"/>
      <c r="BDN177" s="1"/>
      <c r="BDO177" s="1"/>
      <c r="BDP177" s="1"/>
      <c r="BDQ177" s="1"/>
      <c r="BDR177" s="1"/>
      <c r="BDS177" s="1"/>
      <c r="BDT177" s="1"/>
      <c r="BDU177" s="1"/>
      <c r="BDV177" s="1"/>
      <c r="BDW177" s="1"/>
      <c r="BDX177" s="1"/>
      <c r="BDY177" s="1"/>
      <c r="BDZ177" s="1"/>
      <c r="BEA177" s="1"/>
      <c r="BEB177" s="1"/>
      <c r="BEC177" s="1"/>
      <c r="BED177" s="1"/>
      <c r="BEE177" s="1"/>
      <c r="BEF177" s="1"/>
      <c r="BEG177" s="1"/>
      <c r="BEH177" s="1"/>
      <c r="BEI177" s="1"/>
      <c r="BEJ177" s="1"/>
      <c r="BEK177" s="1"/>
      <c r="BEL177" s="1"/>
      <c r="BEM177" s="1"/>
      <c r="BEN177" s="1"/>
      <c r="BEO177" s="1"/>
      <c r="BEP177" s="1"/>
      <c r="BEQ177" s="1"/>
      <c r="BER177" s="1"/>
      <c r="BES177" s="1"/>
      <c r="BET177" s="1"/>
      <c r="BEU177" s="1"/>
      <c r="BEV177" s="1"/>
      <c r="BEW177" s="1"/>
      <c r="BEX177" s="1"/>
      <c r="BEY177" s="1"/>
      <c r="BEZ177" s="1"/>
      <c r="BFA177" s="1"/>
      <c r="BFB177" s="1"/>
      <c r="BFC177" s="1"/>
      <c r="BFD177" s="1"/>
      <c r="BFE177" s="1"/>
      <c r="BFF177" s="1"/>
      <c r="BFG177" s="1"/>
      <c r="BFH177" s="1"/>
      <c r="BFI177" s="1"/>
      <c r="BFJ177" s="1"/>
      <c r="BFK177" s="1"/>
      <c r="BFL177" s="1"/>
      <c r="BFM177" s="1"/>
      <c r="BFN177" s="1"/>
      <c r="BFO177" s="1"/>
      <c r="BFP177" s="1"/>
      <c r="BFQ177" s="1"/>
      <c r="BFR177" s="1"/>
      <c r="BFS177" s="1"/>
      <c r="BFT177" s="1"/>
      <c r="BFU177" s="1"/>
      <c r="BFV177" s="1"/>
      <c r="BFW177" s="1"/>
      <c r="BFX177" s="1"/>
      <c r="BFY177" s="1"/>
      <c r="BFZ177" s="1"/>
      <c r="BGA177" s="1"/>
      <c r="BGB177" s="1"/>
      <c r="BGC177" s="1"/>
      <c r="BGD177" s="1"/>
      <c r="BGE177" s="1"/>
      <c r="BGF177" s="1"/>
      <c r="BGG177" s="1"/>
      <c r="BGH177" s="1"/>
      <c r="BGI177" s="1"/>
      <c r="BGJ177" s="1"/>
      <c r="BGK177" s="1"/>
      <c r="BGL177" s="1"/>
      <c r="BGM177" s="1"/>
      <c r="BGN177" s="1"/>
      <c r="BGO177" s="1"/>
      <c r="BGP177" s="1"/>
      <c r="BGQ177" s="1"/>
      <c r="BGR177" s="1"/>
      <c r="BGS177" s="1"/>
      <c r="BGT177" s="1"/>
      <c r="BGU177" s="1"/>
      <c r="BGV177" s="1"/>
      <c r="BGW177" s="1"/>
      <c r="BGX177" s="1"/>
      <c r="BGY177" s="1"/>
      <c r="BGZ177" s="1"/>
      <c r="BHA177" s="1"/>
      <c r="BHB177" s="1"/>
      <c r="BHC177" s="1"/>
      <c r="BHD177" s="1"/>
      <c r="BHE177" s="1"/>
      <c r="BHF177" s="1"/>
      <c r="BHG177" s="1"/>
      <c r="BHH177" s="1"/>
      <c r="BHI177" s="1"/>
      <c r="BHJ177" s="1"/>
      <c r="BHK177" s="1"/>
      <c r="BHL177" s="1"/>
      <c r="BHM177" s="1"/>
      <c r="BHN177" s="1"/>
      <c r="BHO177" s="1"/>
      <c r="BHP177" s="1"/>
      <c r="BHQ177" s="1"/>
      <c r="BHR177" s="1"/>
      <c r="BHS177" s="1"/>
      <c r="BHT177" s="1"/>
      <c r="BHU177" s="1"/>
      <c r="BHV177" s="1"/>
      <c r="BHW177" s="1"/>
      <c r="BHX177" s="1"/>
      <c r="BHY177" s="1"/>
      <c r="BHZ177" s="1"/>
      <c r="BIA177" s="1"/>
      <c r="BIB177" s="1"/>
      <c r="BIC177" s="1"/>
      <c r="BID177" s="1"/>
      <c r="BIE177" s="1"/>
      <c r="BIF177" s="1"/>
      <c r="BIG177" s="1"/>
      <c r="BIH177" s="1"/>
      <c r="BII177" s="1"/>
      <c r="BIJ177" s="1"/>
      <c r="BIK177" s="1"/>
      <c r="BIL177" s="1"/>
      <c r="BIM177" s="1"/>
      <c r="BIN177" s="1"/>
      <c r="BIO177" s="1"/>
      <c r="BIP177" s="1"/>
      <c r="BIQ177" s="1"/>
      <c r="BIR177" s="1"/>
      <c r="BIS177" s="1"/>
      <c r="BIT177" s="1"/>
      <c r="BIU177" s="1"/>
      <c r="BIV177" s="1"/>
      <c r="BIW177" s="1"/>
      <c r="BIX177" s="1"/>
      <c r="BIY177" s="1"/>
      <c r="BIZ177" s="1"/>
      <c r="BJA177" s="1"/>
      <c r="BJB177" s="1"/>
      <c r="BJC177" s="1"/>
      <c r="BJD177" s="1"/>
      <c r="BJE177" s="1"/>
      <c r="BJF177" s="1"/>
      <c r="BJG177" s="1"/>
      <c r="BJH177" s="1"/>
      <c r="BJI177" s="1"/>
      <c r="BJJ177" s="1"/>
      <c r="BJK177" s="1"/>
      <c r="BJL177" s="1"/>
      <c r="BJM177" s="1"/>
      <c r="BJN177" s="1"/>
      <c r="BJO177" s="1"/>
      <c r="BJP177" s="1"/>
      <c r="BJQ177" s="1"/>
      <c r="BJR177" s="1"/>
      <c r="BJS177" s="1"/>
      <c r="BJT177" s="1"/>
      <c r="BJU177" s="1"/>
      <c r="BJV177" s="1"/>
      <c r="BJW177" s="1"/>
      <c r="BJX177" s="1"/>
      <c r="BJY177" s="1"/>
      <c r="BJZ177" s="1"/>
      <c r="BKA177" s="1"/>
      <c r="BKB177" s="1"/>
      <c r="BKC177" s="1"/>
      <c r="BKD177" s="1"/>
      <c r="BKE177" s="1"/>
      <c r="BKF177" s="1"/>
      <c r="BKG177" s="1"/>
      <c r="BKH177" s="1"/>
      <c r="BKI177" s="1"/>
      <c r="BKJ177" s="1"/>
      <c r="BKK177" s="1"/>
      <c r="BKL177" s="1"/>
      <c r="BKM177" s="1"/>
      <c r="BKN177" s="1"/>
      <c r="BKO177" s="1"/>
      <c r="BKP177" s="1"/>
      <c r="BKQ177" s="1"/>
      <c r="BKR177" s="1"/>
      <c r="BKS177" s="1"/>
      <c r="BKT177" s="1"/>
      <c r="BKU177" s="1"/>
      <c r="BKV177" s="1"/>
      <c r="BKW177" s="1"/>
      <c r="BKX177" s="1"/>
      <c r="BKY177" s="1"/>
      <c r="BKZ177" s="1"/>
      <c r="BLA177" s="1"/>
      <c r="BLB177" s="1"/>
      <c r="BLC177" s="1"/>
      <c r="BLD177" s="1"/>
      <c r="BLE177" s="1"/>
      <c r="BLF177" s="1"/>
      <c r="BLG177" s="1"/>
      <c r="BLH177" s="1"/>
      <c r="BLI177" s="1"/>
      <c r="BLJ177" s="1"/>
      <c r="BLK177" s="1"/>
      <c r="BLL177" s="1"/>
      <c r="BLM177" s="1"/>
      <c r="BLN177" s="1"/>
      <c r="BLO177" s="1"/>
      <c r="BLP177" s="1"/>
      <c r="BLQ177" s="1"/>
      <c r="BLR177" s="1"/>
      <c r="BLS177" s="1"/>
      <c r="BLT177" s="1"/>
      <c r="BLU177" s="1"/>
      <c r="BLV177" s="1"/>
      <c r="BLW177" s="1"/>
      <c r="BLX177" s="1"/>
      <c r="BLY177" s="1"/>
      <c r="BLZ177" s="1"/>
      <c r="BMA177" s="1"/>
      <c r="BMB177" s="1"/>
      <c r="BMC177" s="1"/>
      <c r="BMD177" s="1"/>
      <c r="BME177" s="1"/>
      <c r="BMF177" s="1"/>
      <c r="BMG177" s="1"/>
      <c r="BMH177" s="1"/>
      <c r="BMI177" s="1"/>
      <c r="BMJ177" s="1"/>
      <c r="BMK177" s="1"/>
      <c r="BML177" s="1"/>
      <c r="BMM177" s="1"/>
      <c r="BMN177" s="1"/>
      <c r="BMO177" s="1"/>
      <c r="BMP177" s="1"/>
      <c r="BMQ177" s="1"/>
      <c r="BMR177" s="1"/>
      <c r="BMS177" s="1"/>
      <c r="BMT177" s="1"/>
      <c r="BMU177" s="1"/>
      <c r="BMV177" s="1"/>
      <c r="BMW177" s="1"/>
      <c r="BMX177" s="1"/>
      <c r="BMY177" s="1"/>
      <c r="BMZ177" s="1"/>
      <c r="BNA177" s="1"/>
      <c r="BNB177" s="1"/>
      <c r="BNC177" s="1"/>
      <c r="BND177" s="1"/>
      <c r="BNE177" s="1"/>
      <c r="BNF177" s="1"/>
      <c r="BNG177" s="1"/>
      <c r="BNH177" s="1"/>
      <c r="BNI177" s="1"/>
      <c r="BNJ177" s="1"/>
      <c r="BNK177" s="1"/>
      <c r="BNL177" s="1"/>
      <c r="BNM177" s="1"/>
      <c r="BNN177" s="1"/>
      <c r="BNO177" s="1"/>
      <c r="BNP177" s="1"/>
      <c r="BNQ177" s="1"/>
      <c r="BNR177" s="1"/>
      <c r="BNS177" s="1"/>
      <c r="BNT177" s="1"/>
      <c r="BNU177" s="1"/>
      <c r="BNV177" s="1"/>
      <c r="BNW177" s="1"/>
      <c r="BNX177" s="1"/>
      <c r="BNY177" s="1"/>
      <c r="BNZ177" s="1"/>
      <c r="BOA177" s="1"/>
      <c r="BOB177" s="1"/>
      <c r="BOC177" s="1"/>
      <c r="BOD177" s="1"/>
      <c r="BOE177" s="1"/>
      <c r="BOF177" s="1"/>
      <c r="BOG177" s="1"/>
      <c r="BOH177" s="1"/>
      <c r="BOI177" s="1"/>
      <c r="BOJ177" s="1"/>
      <c r="BOK177" s="1"/>
      <c r="BOL177" s="1"/>
      <c r="BOM177" s="1"/>
      <c r="BON177" s="1"/>
      <c r="BOO177" s="1"/>
      <c r="BOP177" s="1"/>
      <c r="BOQ177" s="1"/>
      <c r="BOR177" s="1"/>
      <c r="BOS177" s="1"/>
      <c r="BOT177" s="1"/>
      <c r="BOU177" s="1"/>
      <c r="BOV177" s="1"/>
      <c r="BOW177" s="1"/>
      <c r="BOX177" s="1"/>
      <c r="BOY177" s="1"/>
      <c r="BOZ177" s="1"/>
      <c r="BPA177" s="1"/>
      <c r="BPB177" s="1"/>
      <c r="BPC177" s="1"/>
      <c r="BPD177" s="1"/>
      <c r="BPE177" s="1"/>
      <c r="BPF177" s="1"/>
      <c r="BPG177" s="1"/>
      <c r="BPH177" s="1"/>
      <c r="BPI177" s="1"/>
      <c r="BPJ177" s="1"/>
      <c r="BPK177" s="1"/>
      <c r="BPL177" s="1"/>
      <c r="BPM177" s="1"/>
      <c r="BPN177" s="1"/>
      <c r="BPO177" s="1"/>
      <c r="BPP177" s="1"/>
      <c r="BPQ177" s="1"/>
      <c r="BPR177" s="1"/>
      <c r="BPS177" s="1"/>
      <c r="BPT177" s="1"/>
      <c r="BPU177" s="1"/>
      <c r="BPV177" s="1"/>
      <c r="BPW177" s="1"/>
      <c r="BPX177" s="1"/>
      <c r="BPY177" s="1"/>
      <c r="BPZ177" s="1"/>
      <c r="BQA177" s="1"/>
      <c r="BQB177" s="1"/>
      <c r="BQC177" s="1"/>
      <c r="BQD177" s="1"/>
      <c r="BQE177" s="1"/>
      <c r="BQF177" s="1"/>
      <c r="BQG177" s="1"/>
      <c r="BQH177" s="1"/>
      <c r="BQI177" s="1"/>
      <c r="BQJ177" s="1"/>
      <c r="BQK177" s="1"/>
      <c r="BQL177" s="1"/>
      <c r="BQM177" s="1"/>
      <c r="BQN177" s="1"/>
      <c r="BQO177" s="1"/>
      <c r="BQP177" s="1"/>
      <c r="BQQ177" s="1"/>
      <c r="BQR177" s="1"/>
      <c r="BQS177" s="1"/>
      <c r="BQT177" s="1"/>
      <c r="BQU177" s="1"/>
      <c r="BQV177" s="1"/>
      <c r="BQW177" s="1"/>
      <c r="BQX177" s="1"/>
      <c r="BQY177" s="1"/>
      <c r="BQZ177" s="1"/>
      <c r="BRA177" s="1"/>
      <c r="BRB177" s="1"/>
      <c r="BRC177" s="1"/>
      <c r="BRD177" s="1"/>
      <c r="BRE177" s="1"/>
      <c r="BRF177" s="1"/>
      <c r="BRG177" s="1"/>
      <c r="BRH177" s="1"/>
      <c r="BRI177" s="1"/>
      <c r="BRJ177" s="1"/>
      <c r="BRK177" s="1"/>
      <c r="BRL177" s="1"/>
      <c r="BRM177" s="1"/>
      <c r="BRN177" s="1"/>
      <c r="BRO177" s="1"/>
      <c r="BRP177" s="1"/>
      <c r="BRQ177" s="1"/>
      <c r="BRR177" s="1"/>
      <c r="BRS177" s="1"/>
      <c r="BRT177" s="1"/>
      <c r="BRU177" s="1"/>
      <c r="BRV177" s="1"/>
      <c r="BRW177" s="1"/>
      <c r="BRX177" s="1"/>
      <c r="BRY177" s="1"/>
      <c r="BRZ177" s="1"/>
      <c r="BSA177" s="1"/>
      <c r="BSB177" s="1"/>
      <c r="BSC177" s="1"/>
      <c r="BSD177" s="1"/>
      <c r="BSE177" s="1"/>
      <c r="BSF177" s="1"/>
      <c r="BSG177" s="1"/>
      <c r="BSH177" s="1"/>
      <c r="BSI177" s="1"/>
      <c r="BSJ177" s="1"/>
      <c r="BSK177" s="1"/>
      <c r="BSL177" s="1"/>
      <c r="BSM177" s="1"/>
      <c r="BSN177" s="1"/>
      <c r="BSO177" s="1"/>
      <c r="BSP177" s="1"/>
      <c r="BSQ177" s="1"/>
      <c r="BSR177" s="1"/>
      <c r="BSS177" s="1"/>
      <c r="BST177" s="1"/>
      <c r="BSU177" s="1"/>
      <c r="BSV177" s="1"/>
      <c r="BSW177" s="1"/>
      <c r="BSX177" s="1"/>
      <c r="BSY177" s="1"/>
      <c r="BSZ177" s="1"/>
      <c r="BTA177" s="1"/>
      <c r="BTB177" s="1"/>
      <c r="BTC177" s="1"/>
      <c r="BTD177" s="1"/>
      <c r="BTE177" s="1"/>
      <c r="BTF177" s="1"/>
      <c r="BTG177" s="1"/>
      <c r="BTH177" s="1"/>
      <c r="BTI177" s="1"/>
      <c r="BTJ177" s="1"/>
      <c r="BTK177" s="1"/>
      <c r="BTL177" s="1"/>
      <c r="BTM177" s="1"/>
      <c r="BTN177" s="1"/>
      <c r="BTO177" s="1"/>
      <c r="BTP177" s="1"/>
      <c r="BTQ177" s="1"/>
      <c r="BTR177" s="1"/>
      <c r="BTS177" s="1"/>
      <c r="BTT177" s="1"/>
      <c r="BTU177" s="1"/>
      <c r="BTV177" s="1"/>
      <c r="BTW177" s="1"/>
      <c r="BTX177" s="1"/>
      <c r="BTY177" s="1"/>
      <c r="BTZ177" s="1"/>
      <c r="BUA177" s="1"/>
      <c r="BUB177" s="1"/>
      <c r="BUC177" s="1"/>
      <c r="BUD177" s="1"/>
      <c r="BUE177" s="1"/>
      <c r="BUF177" s="1"/>
      <c r="BUG177" s="1"/>
      <c r="BUH177" s="1"/>
      <c r="BUI177" s="1"/>
      <c r="BUJ177" s="1"/>
      <c r="BUK177" s="1"/>
      <c r="BUL177" s="1"/>
      <c r="BUM177" s="1"/>
      <c r="BUN177" s="1"/>
      <c r="BUO177" s="1"/>
      <c r="BUP177" s="1"/>
      <c r="BUQ177" s="1"/>
      <c r="BUR177" s="1"/>
      <c r="BUS177" s="1"/>
      <c r="BUT177" s="1"/>
      <c r="BUU177" s="1"/>
      <c r="BUV177" s="1"/>
      <c r="BUW177" s="1"/>
      <c r="BUX177" s="1"/>
      <c r="BUY177" s="1"/>
      <c r="BUZ177" s="1"/>
      <c r="BVA177" s="1"/>
      <c r="BVB177" s="1"/>
      <c r="BVC177" s="1"/>
      <c r="BVD177" s="1"/>
      <c r="BVE177" s="1"/>
      <c r="BVF177" s="1"/>
      <c r="BVG177" s="1"/>
      <c r="BVH177" s="1"/>
      <c r="BVI177" s="1"/>
      <c r="BVJ177" s="1"/>
      <c r="BVK177" s="1"/>
      <c r="BVL177" s="1"/>
      <c r="BVM177" s="1"/>
      <c r="BVN177" s="1"/>
      <c r="BVO177" s="1"/>
      <c r="BVP177" s="1"/>
      <c r="BVQ177" s="1"/>
      <c r="BVR177" s="1"/>
      <c r="BVS177" s="1"/>
      <c r="BVT177" s="1"/>
      <c r="BVU177" s="1"/>
      <c r="BVV177" s="1"/>
      <c r="BVW177" s="1"/>
      <c r="BVX177" s="1"/>
      <c r="BVY177" s="1"/>
      <c r="BVZ177" s="1"/>
      <c r="BWA177" s="1"/>
      <c r="BWB177" s="1"/>
      <c r="BWC177" s="1"/>
      <c r="BWD177" s="1"/>
      <c r="BWE177" s="1"/>
      <c r="BWF177" s="1"/>
      <c r="BWG177" s="1"/>
      <c r="BWH177" s="1"/>
      <c r="BWI177" s="1"/>
      <c r="BWJ177" s="1"/>
      <c r="BWK177" s="1"/>
      <c r="BWL177" s="1"/>
      <c r="BWM177" s="1"/>
      <c r="BWN177" s="1"/>
      <c r="BWO177" s="1"/>
      <c r="BWP177" s="1"/>
      <c r="BWQ177" s="1"/>
      <c r="BWR177" s="1"/>
      <c r="BWS177" s="1"/>
      <c r="BWT177" s="1"/>
      <c r="BWU177" s="1"/>
      <c r="BWV177" s="1"/>
      <c r="BWW177" s="1"/>
      <c r="BWX177" s="1"/>
      <c r="BWY177" s="1"/>
      <c r="BWZ177" s="1"/>
      <c r="BXA177" s="1"/>
      <c r="BXB177" s="1"/>
      <c r="BXC177" s="1"/>
      <c r="BXD177" s="1"/>
      <c r="BXE177" s="1"/>
      <c r="BXF177" s="1"/>
      <c r="BXG177" s="1"/>
      <c r="BXH177" s="1"/>
      <c r="BXI177" s="1"/>
      <c r="BXJ177" s="1"/>
      <c r="BXK177" s="1"/>
      <c r="BXL177" s="1"/>
      <c r="BXM177" s="1"/>
      <c r="BXN177" s="1"/>
      <c r="BXO177" s="1"/>
      <c r="BXP177" s="1"/>
      <c r="BXQ177" s="1"/>
      <c r="BXR177" s="1"/>
      <c r="BXS177" s="1"/>
      <c r="BXT177" s="1"/>
      <c r="BXU177" s="1"/>
      <c r="BXV177" s="1"/>
      <c r="BXW177" s="1"/>
      <c r="BXX177" s="1"/>
      <c r="BXY177" s="1"/>
      <c r="BXZ177" s="1"/>
      <c r="BYA177" s="1"/>
      <c r="BYB177" s="1"/>
      <c r="BYC177" s="1"/>
      <c r="BYD177" s="1"/>
      <c r="BYE177" s="1"/>
      <c r="BYF177" s="1"/>
      <c r="BYG177" s="1"/>
      <c r="BYH177" s="1"/>
      <c r="BYI177" s="1"/>
      <c r="BYJ177" s="1"/>
      <c r="BYK177" s="1"/>
      <c r="BYL177" s="1"/>
      <c r="BYM177" s="1"/>
      <c r="BYN177" s="1"/>
      <c r="BYO177" s="1"/>
      <c r="BYP177" s="1"/>
      <c r="BYQ177" s="1"/>
      <c r="BYR177" s="1"/>
      <c r="BYS177" s="1"/>
      <c r="BYT177" s="1"/>
      <c r="BYU177" s="1"/>
      <c r="BYV177" s="1"/>
      <c r="BYW177" s="1"/>
      <c r="BYX177" s="1"/>
      <c r="BYY177" s="1"/>
      <c r="BYZ177" s="1"/>
      <c r="BZA177" s="1"/>
      <c r="BZB177" s="1"/>
      <c r="BZC177" s="1"/>
      <c r="BZD177" s="1"/>
      <c r="BZE177" s="1"/>
      <c r="BZF177" s="1"/>
      <c r="BZG177" s="1"/>
      <c r="BZH177" s="1"/>
      <c r="BZI177" s="1"/>
      <c r="BZJ177" s="1"/>
      <c r="BZK177" s="1"/>
      <c r="BZL177" s="1"/>
      <c r="BZM177" s="1"/>
      <c r="BZN177" s="1"/>
      <c r="BZO177" s="1"/>
      <c r="BZP177" s="1"/>
      <c r="BZQ177" s="1"/>
      <c r="BZR177" s="1"/>
      <c r="BZS177" s="1"/>
      <c r="BZT177" s="1"/>
      <c r="BZU177" s="1"/>
      <c r="BZV177" s="1"/>
      <c r="BZW177" s="1"/>
      <c r="BZX177" s="1"/>
      <c r="BZY177" s="1"/>
      <c r="BZZ177" s="1"/>
      <c r="CAA177" s="1"/>
      <c r="CAB177" s="1"/>
      <c r="CAC177" s="1"/>
      <c r="CAD177" s="1"/>
      <c r="CAE177" s="1"/>
      <c r="CAF177" s="1"/>
      <c r="CAG177" s="1"/>
      <c r="CAH177" s="1"/>
      <c r="CAI177" s="1"/>
      <c r="CAJ177" s="1"/>
      <c r="CAK177" s="1"/>
      <c r="CAL177" s="1"/>
      <c r="CAM177" s="1"/>
      <c r="CAN177" s="1"/>
      <c r="CAO177" s="1"/>
      <c r="CAP177" s="1"/>
      <c r="CAQ177" s="1"/>
      <c r="CAR177" s="1"/>
      <c r="CAS177" s="1"/>
      <c r="CAT177" s="1"/>
      <c r="CAU177" s="1"/>
      <c r="CAV177" s="1"/>
      <c r="CAW177" s="1"/>
      <c r="CAX177" s="1"/>
      <c r="CAY177" s="1"/>
      <c r="CAZ177" s="1"/>
      <c r="CBA177" s="1"/>
      <c r="CBB177" s="1"/>
      <c r="CBC177" s="1"/>
      <c r="CBD177" s="1"/>
      <c r="CBE177" s="1"/>
      <c r="CBF177" s="1"/>
      <c r="CBG177" s="1"/>
      <c r="CBH177" s="1"/>
      <c r="CBI177" s="1"/>
      <c r="CBJ177" s="1"/>
      <c r="CBK177" s="1"/>
      <c r="CBL177" s="1"/>
      <c r="CBM177" s="1"/>
      <c r="CBN177" s="1"/>
      <c r="CBO177" s="1"/>
      <c r="CBP177" s="1"/>
      <c r="CBQ177" s="1"/>
      <c r="CBR177" s="1"/>
      <c r="CBS177" s="1"/>
      <c r="CBT177" s="1"/>
      <c r="CBU177" s="1"/>
      <c r="CBV177" s="1"/>
      <c r="CBW177" s="1"/>
      <c r="CBX177" s="1"/>
      <c r="CBY177" s="1"/>
      <c r="CBZ177" s="1"/>
      <c r="CCA177" s="1"/>
      <c r="CCB177" s="1"/>
      <c r="CCC177" s="1"/>
      <c r="CCD177" s="1"/>
      <c r="CCE177" s="1"/>
      <c r="CCF177" s="1"/>
      <c r="CCG177" s="1"/>
      <c r="CCH177" s="1"/>
      <c r="CCI177" s="1"/>
      <c r="CCJ177" s="1"/>
      <c r="CCK177" s="1"/>
      <c r="CCL177" s="1"/>
      <c r="CCM177" s="1"/>
      <c r="CCN177" s="1"/>
      <c r="CCO177" s="1"/>
      <c r="CCP177" s="1"/>
      <c r="CCQ177" s="1"/>
      <c r="CCR177" s="1"/>
      <c r="CCS177" s="1"/>
      <c r="CCT177" s="1"/>
      <c r="CCU177" s="1"/>
      <c r="CCV177" s="1"/>
      <c r="CCW177" s="1"/>
      <c r="CCX177" s="1"/>
      <c r="CCY177" s="1"/>
      <c r="CCZ177" s="1"/>
      <c r="CDA177" s="1"/>
      <c r="CDB177" s="1"/>
      <c r="CDC177" s="1"/>
      <c r="CDD177" s="1"/>
      <c r="CDE177" s="1"/>
      <c r="CDF177" s="1"/>
      <c r="CDG177" s="1"/>
      <c r="CDH177" s="1"/>
      <c r="CDI177" s="1"/>
      <c r="CDJ177" s="1"/>
      <c r="CDK177" s="1"/>
      <c r="CDL177" s="1"/>
      <c r="CDM177" s="1"/>
      <c r="CDN177" s="1"/>
      <c r="CDO177" s="1"/>
      <c r="CDP177" s="1"/>
      <c r="CDQ177" s="1"/>
      <c r="CDR177" s="1"/>
      <c r="CDS177" s="1"/>
      <c r="CDT177" s="1"/>
      <c r="CDU177" s="1"/>
      <c r="CDV177" s="1"/>
      <c r="CDW177" s="1"/>
      <c r="CDX177" s="1"/>
      <c r="CDY177" s="1"/>
      <c r="CDZ177" s="1"/>
      <c r="CEA177" s="1"/>
      <c r="CEB177" s="1"/>
      <c r="CEC177" s="1"/>
      <c r="CED177" s="1"/>
      <c r="CEE177" s="1"/>
      <c r="CEF177" s="1"/>
      <c r="CEG177" s="1"/>
      <c r="CEH177" s="1"/>
      <c r="CEI177" s="1"/>
      <c r="CEJ177" s="1"/>
      <c r="CEK177" s="1"/>
      <c r="CEL177" s="1"/>
      <c r="CEM177" s="1"/>
      <c r="CEN177" s="1"/>
      <c r="CEO177" s="1"/>
      <c r="CEP177" s="1"/>
      <c r="CEQ177" s="1"/>
      <c r="CER177" s="1"/>
      <c r="CES177" s="1"/>
      <c r="CET177" s="1"/>
      <c r="CEU177" s="1"/>
      <c r="CEV177" s="1"/>
      <c r="CEW177" s="1"/>
      <c r="CEX177" s="1"/>
      <c r="CEY177" s="1"/>
      <c r="CEZ177" s="1"/>
      <c r="CFA177" s="1"/>
      <c r="CFB177" s="1"/>
      <c r="CFC177" s="1"/>
      <c r="CFD177" s="1"/>
      <c r="CFE177" s="1"/>
      <c r="CFF177" s="1"/>
      <c r="CFG177" s="1"/>
      <c r="CFH177" s="1"/>
      <c r="CFI177" s="1"/>
      <c r="CFJ177" s="1"/>
      <c r="CFK177" s="1"/>
      <c r="CFL177" s="1"/>
      <c r="CFM177" s="1"/>
      <c r="CFN177" s="1"/>
      <c r="CFO177" s="1"/>
      <c r="CFP177" s="1"/>
      <c r="CFQ177" s="1"/>
      <c r="CFR177" s="1"/>
      <c r="CFS177" s="1"/>
      <c r="CFT177" s="1"/>
      <c r="CFU177" s="1"/>
      <c r="CFV177" s="1"/>
      <c r="CFW177" s="1"/>
      <c r="CFX177" s="1"/>
      <c r="CFY177" s="1"/>
      <c r="CFZ177" s="1"/>
      <c r="CGA177" s="1"/>
      <c r="CGB177" s="1"/>
      <c r="CGC177" s="1"/>
      <c r="CGD177" s="1"/>
      <c r="CGE177" s="1"/>
      <c r="CGF177" s="1"/>
      <c r="CGG177" s="1"/>
      <c r="CGH177" s="1"/>
      <c r="CGI177" s="1"/>
      <c r="CGJ177" s="1"/>
      <c r="CGK177" s="1"/>
      <c r="CGL177" s="1"/>
      <c r="CGM177" s="1"/>
      <c r="CGN177" s="1"/>
      <c r="CGO177" s="1"/>
      <c r="CGP177" s="1"/>
      <c r="CGQ177" s="1"/>
      <c r="CGR177" s="1"/>
      <c r="CGS177" s="1"/>
      <c r="CGT177" s="1"/>
      <c r="CGU177" s="1"/>
      <c r="CGV177" s="1"/>
      <c r="CGW177" s="1"/>
      <c r="CGX177" s="1"/>
      <c r="CGY177" s="1"/>
      <c r="CGZ177" s="1"/>
      <c r="CHA177" s="1"/>
      <c r="CHB177" s="1"/>
      <c r="CHC177" s="1"/>
      <c r="CHD177" s="1"/>
      <c r="CHE177" s="1"/>
      <c r="CHF177" s="1"/>
      <c r="CHG177" s="1"/>
      <c r="CHH177" s="1"/>
      <c r="CHI177" s="1"/>
      <c r="CHJ177" s="1"/>
      <c r="CHK177" s="1"/>
      <c r="CHL177" s="1"/>
      <c r="CHM177" s="1"/>
      <c r="CHN177" s="1"/>
      <c r="CHO177" s="1"/>
      <c r="CHP177" s="1"/>
      <c r="CHQ177" s="1"/>
      <c r="CHR177" s="1"/>
      <c r="CHS177" s="1"/>
      <c r="CHT177" s="1"/>
      <c r="CHU177" s="1"/>
      <c r="CHV177" s="1"/>
      <c r="CHW177" s="1"/>
      <c r="CHX177" s="1"/>
      <c r="CHY177" s="1"/>
      <c r="CHZ177" s="1"/>
      <c r="CIA177" s="1"/>
      <c r="CIB177" s="1"/>
      <c r="CIC177" s="1"/>
      <c r="CID177" s="1"/>
      <c r="CIE177" s="1"/>
      <c r="CIF177" s="1"/>
      <c r="CIG177" s="1"/>
      <c r="CIH177" s="1"/>
      <c r="CII177" s="1"/>
      <c r="CIJ177" s="1"/>
      <c r="CIK177" s="1"/>
      <c r="CIL177" s="1"/>
      <c r="CIM177" s="1"/>
      <c r="CIN177" s="1"/>
      <c r="CIO177" s="1"/>
      <c r="CIP177" s="1"/>
      <c r="CIQ177" s="1"/>
      <c r="CIR177" s="1"/>
      <c r="CIS177" s="1"/>
      <c r="CIT177" s="1"/>
      <c r="CIU177" s="1"/>
      <c r="CIV177" s="1"/>
      <c r="CIW177" s="1"/>
      <c r="CIX177" s="1"/>
      <c r="CIY177" s="1"/>
      <c r="CIZ177" s="1"/>
      <c r="CJA177" s="1"/>
      <c r="CJB177" s="1"/>
      <c r="CJC177" s="1"/>
      <c r="CJD177" s="1"/>
      <c r="CJE177" s="1"/>
      <c r="CJF177" s="1"/>
      <c r="CJG177" s="1"/>
      <c r="CJH177" s="1"/>
      <c r="CJI177" s="1"/>
      <c r="CJJ177" s="1"/>
      <c r="CJK177" s="1"/>
      <c r="CJL177" s="1"/>
      <c r="CJM177" s="1"/>
      <c r="CJN177" s="1"/>
      <c r="CJO177" s="1"/>
      <c r="CJP177" s="1"/>
      <c r="CJQ177" s="1"/>
      <c r="CJR177" s="1"/>
      <c r="CJS177" s="1"/>
      <c r="CJT177" s="1"/>
      <c r="CJU177" s="1"/>
      <c r="CJV177" s="1"/>
      <c r="CJW177" s="1"/>
      <c r="CJX177" s="1"/>
      <c r="CJY177" s="1"/>
      <c r="CJZ177" s="1"/>
      <c r="CKA177" s="1"/>
      <c r="CKB177" s="1"/>
      <c r="CKC177" s="1"/>
      <c r="CKD177" s="1"/>
      <c r="CKE177" s="1"/>
      <c r="CKF177" s="1"/>
      <c r="CKG177" s="1"/>
      <c r="CKH177" s="1"/>
      <c r="CKI177" s="1"/>
      <c r="CKJ177" s="1"/>
      <c r="CKK177" s="1"/>
      <c r="CKL177" s="1"/>
      <c r="CKM177" s="1"/>
      <c r="CKN177" s="1"/>
      <c r="CKO177" s="1"/>
      <c r="CKP177" s="1"/>
      <c r="CKQ177" s="1"/>
      <c r="CKR177" s="1"/>
      <c r="CKS177" s="1"/>
      <c r="CKT177" s="1"/>
      <c r="CKU177" s="1"/>
      <c r="CKV177" s="1"/>
      <c r="CKW177" s="1"/>
      <c r="CKX177" s="1"/>
      <c r="CKY177" s="1"/>
      <c r="CKZ177" s="1"/>
      <c r="CLA177" s="1"/>
      <c r="CLB177" s="1"/>
      <c r="CLC177" s="1"/>
      <c r="CLD177" s="1"/>
      <c r="CLE177" s="1"/>
      <c r="CLF177" s="1"/>
      <c r="CLG177" s="1"/>
      <c r="CLH177" s="1"/>
      <c r="CLI177" s="1"/>
      <c r="CLJ177" s="1"/>
      <c r="CLK177" s="1"/>
      <c r="CLL177" s="1"/>
      <c r="CLM177" s="1"/>
      <c r="CLN177" s="1"/>
      <c r="CLO177" s="1"/>
      <c r="CLP177" s="1"/>
      <c r="CLQ177" s="1"/>
      <c r="CLR177" s="1"/>
      <c r="CLS177" s="1"/>
      <c r="CLT177" s="1"/>
      <c r="CLU177" s="1"/>
      <c r="CLV177" s="1"/>
      <c r="CLW177" s="1"/>
      <c r="CLX177" s="1"/>
      <c r="CLY177" s="1"/>
      <c r="CLZ177" s="1"/>
      <c r="CMA177" s="1"/>
      <c r="CMB177" s="1"/>
      <c r="CMC177" s="1"/>
      <c r="CMD177" s="1"/>
      <c r="CME177" s="1"/>
      <c r="CMF177" s="1"/>
      <c r="CMG177" s="1"/>
      <c r="CMH177" s="1"/>
      <c r="CMI177" s="1"/>
      <c r="CMJ177" s="1"/>
      <c r="CMK177" s="1"/>
      <c r="CML177" s="1"/>
      <c r="CMM177" s="1"/>
      <c r="CMN177" s="1"/>
      <c r="CMO177" s="1"/>
      <c r="CMP177" s="1"/>
      <c r="CMQ177" s="1"/>
      <c r="CMR177" s="1"/>
      <c r="CMS177" s="1"/>
      <c r="CMT177" s="1"/>
      <c r="CMU177" s="1"/>
      <c r="CMV177" s="1"/>
      <c r="CMW177" s="1"/>
      <c r="CMX177" s="1"/>
      <c r="CMY177" s="1"/>
      <c r="CMZ177" s="1"/>
      <c r="CNA177" s="1"/>
      <c r="CNB177" s="1"/>
      <c r="CNC177" s="1"/>
      <c r="CND177" s="1"/>
      <c r="CNE177" s="1"/>
      <c r="CNF177" s="1"/>
      <c r="CNG177" s="1"/>
      <c r="CNH177" s="1"/>
      <c r="CNI177" s="1"/>
      <c r="CNJ177" s="1"/>
      <c r="CNK177" s="1"/>
      <c r="CNL177" s="1"/>
      <c r="CNM177" s="1"/>
      <c r="CNN177" s="1"/>
      <c r="CNO177" s="1"/>
      <c r="CNP177" s="1"/>
      <c r="CNQ177" s="1"/>
      <c r="CNR177" s="1"/>
      <c r="CNS177" s="1"/>
      <c r="CNT177" s="1"/>
      <c r="CNU177" s="1"/>
      <c r="CNV177" s="1"/>
      <c r="CNW177" s="1"/>
      <c r="CNX177" s="1"/>
      <c r="CNY177" s="1"/>
      <c r="CNZ177" s="1"/>
      <c r="COA177" s="1"/>
      <c r="COB177" s="1"/>
      <c r="COC177" s="1"/>
      <c r="COD177" s="1"/>
      <c r="COE177" s="1"/>
      <c r="COF177" s="1"/>
      <c r="COG177" s="1"/>
      <c r="COH177" s="1"/>
      <c r="COI177" s="1"/>
      <c r="COJ177" s="1"/>
      <c r="COK177" s="1"/>
      <c r="COL177" s="1"/>
      <c r="COM177" s="1"/>
      <c r="CON177" s="1"/>
      <c r="COO177" s="1"/>
      <c r="COP177" s="1"/>
      <c r="COQ177" s="1"/>
      <c r="COR177" s="1"/>
      <c r="COS177" s="1"/>
      <c r="COT177" s="1"/>
      <c r="COU177" s="1"/>
      <c r="COV177" s="1"/>
      <c r="COW177" s="1"/>
      <c r="COX177" s="1"/>
      <c r="COY177" s="1"/>
      <c r="COZ177" s="1"/>
      <c r="CPA177" s="1"/>
      <c r="CPB177" s="1"/>
      <c r="CPC177" s="1"/>
      <c r="CPD177" s="1"/>
      <c r="CPE177" s="1"/>
      <c r="CPF177" s="1"/>
      <c r="CPG177" s="1"/>
      <c r="CPH177" s="1"/>
      <c r="CPI177" s="1"/>
      <c r="CPJ177" s="1"/>
      <c r="CPK177" s="1"/>
      <c r="CPL177" s="1"/>
      <c r="CPM177" s="1"/>
      <c r="CPN177" s="1"/>
      <c r="CPO177" s="1"/>
      <c r="CPP177" s="1"/>
      <c r="CPQ177" s="1"/>
      <c r="CPR177" s="1"/>
      <c r="CPS177" s="1"/>
      <c r="CPT177" s="1"/>
      <c r="CPU177" s="1"/>
      <c r="CPV177" s="1"/>
      <c r="CPW177" s="1"/>
      <c r="CPX177" s="1"/>
      <c r="CPY177" s="1"/>
      <c r="CPZ177" s="1"/>
      <c r="CQA177" s="1"/>
      <c r="CQB177" s="1"/>
      <c r="CQC177" s="1"/>
      <c r="CQD177" s="1"/>
      <c r="CQE177" s="1"/>
      <c r="CQF177" s="1"/>
      <c r="CQG177" s="1"/>
      <c r="CQH177" s="1"/>
      <c r="CQI177" s="1"/>
      <c r="CQJ177" s="1"/>
      <c r="CQK177" s="1"/>
      <c r="CQL177" s="1"/>
      <c r="CQM177" s="1"/>
      <c r="CQN177" s="1"/>
      <c r="CQO177" s="1"/>
      <c r="CQP177" s="1"/>
      <c r="CQQ177" s="1"/>
      <c r="CQR177" s="1"/>
      <c r="CQS177" s="1"/>
      <c r="CQT177" s="1"/>
      <c r="CQU177" s="1"/>
      <c r="CQV177" s="1"/>
      <c r="CQW177" s="1"/>
      <c r="CQX177" s="1"/>
      <c r="CQY177" s="1"/>
      <c r="CQZ177" s="1"/>
      <c r="CRA177" s="1"/>
      <c r="CRB177" s="1"/>
      <c r="CRC177" s="1"/>
      <c r="CRD177" s="1"/>
      <c r="CRE177" s="1"/>
      <c r="CRF177" s="1"/>
      <c r="CRG177" s="1"/>
      <c r="CRH177" s="1"/>
      <c r="CRI177" s="1"/>
      <c r="CRJ177" s="1"/>
      <c r="CRK177" s="1"/>
      <c r="CRL177" s="1"/>
      <c r="CRM177" s="1"/>
      <c r="CRN177" s="1"/>
      <c r="CRO177" s="1"/>
      <c r="CRP177" s="1"/>
      <c r="CRQ177" s="1"/>
      <c r="CRR177" s="1"/>
      <c r="CRS177" s="1"/>
      <c r="CRT177" s="1"/>
      <c r="CRU177" s="1"/>
      <c r="CRV177" s="1"/>
      <c r="CRW177" s="1"/>
      <c r="CRX177" s="1"/>
      <c r="CRY177" s="1"/>
      <c r="CRZ177" s="1"/>
      <c r="CSA177" s="1"/>
      <c r="CSB177" s="1"/>
      <c r="CSC177" s="1"/>
      <c r="CSD177" s="1"/>
      <c r="CSE177" s="1"/>
      <c r="CSF177" s="1"/>
      <c r="CSG177" s="1"/>
      <c r="CSH177" s="1"/>
      <c r="CSI177" s="1"/>
      <c r="CSJ177" s="1"/>
      <c r="CSK177" s="1"/>
      <c r="CSL177" s="1"/>
      <c r="CSM177" s="1"/>
      <c r="CSN177" s="1"/>
      <c r="CSO177" s="1"/>
      <c r="CSP177" s="1"/>
      <c r="CSQ177" s="1"/>
      <c r="CSR177" s="1"/>
      <c r="CSS177" s="1"/>
      <c r="CST177" s="1"/>
      <c r="CSU177" s="1"/>
      <c r="CSV177" s="1"/>
      <c r="CSW177" s="1"/>
      <c r="CSX177" s="1"/>
      <c r="CSY177" s="1"/>
      <c r="CSZ177" s="1"/>
      <c r="CTA177" s="1"/>
      <c r="CTB177" s="1"/>
      <c r="CTC177" s="1"/>
      <c r="CTD177" s="1"/>
      <c r="CTE177" s="1"/>
      <c r="CTF177" s="1"/>
      <c r="CTG177" s="1"/>
      <c r="CTH177" s="1"/>
      <c r="CTI177" s="1"/>
      <c r="CTJ177" s="1"/>
      <c r="CTK177" s="1"/>
      <c r="CTL177" s="1"/>
      <c r="CTM177" s="1"/>
      <c r="CTN177" s="1"/>
      <c r="CTO177" s="1"/>
      <c r="CTP177" s="1"/>
      <c r="CTQ177" s="1"/>
      <c r="CTR177" s="1"/>
      <c r="CTS177" s="1"/>
      <c r="CTT177" s="1"/>
      <c r="CTU177" s="1"/>
      <c r="CTV177" s="1"/>
      <c r="CTW177" s="1"/>
      <c r="CTX177" s="1"/>
      <c r="CTY177" s="1"/>
      <c r="CTZ177" s="1"/>
      <c r="CUA177" s="1"/>
      <c r="CUB177" s="1"/>
      <c r="CUC177" s="1"/>
      <c r="CUD177" s="1"/>
      <c r="CUE177" s="1"/>
      <c r="CUF177" s="1"/>
      <c r="CUG177" s="1"/>
      <c r="CUH177" s="1"/>
      <c r="CUI177" s="1"/>
      <c r="CUJ177" s="1"/>
      <c r="CUK177" s="1"/>
      <c r="CUL177" s="1"/>
      <c r="CUM177" s="1"/>
      <c r="CUN177" s="1"/>
      <c r="CUO177" s="1"/>
      <c r="CUP177" s="1"/>
      <c r="CUQ177" s="1"/>
      <c r="CUR177" s="1"/>
      <c r="CUS177" s="1"/>
      <c r="CUT177" s="1"/>
      <c r="CUU177" s="1"/>
      <c r="CUV177" s="1"/>
      <c r="CUW177" s="1"/>
      <c r="CUX177" s="1"/>
      <c r="CUY177" s="1"/>
      <c r="CUZ177" s="1"/>
      <c r="CVA177" s="1"/>
      <c r="CVB177" s="1"/>
      <c r="CVC177" s="1"/>
      <c r="CVD177" s="1"/>
      <c r="CVE177" s="1"/>
      <c r="CVF177" s="1"/>
      <c r="CVG177" s="1"/>
      <c r="CVH177" s="1"/>
      <c r="CVI177" s="1"/>
      <c r="CVJ177" s="1"/>
      <c r="CVK177" s="1"/>
      <c r="CVL177" s="1"/>
      <c r="CVM177" s="1"/>
      <c r="CVN177" s="1"/>
      <c r="CVO177" s="1"/>
      <c r="CVP177" s="1"/>
      <c r="CVQ177" s="1"/>
      <c r="CVR177" s="1"/>
      <c r="CVS177" s="1"/>
      <c r="CVT177" s="1"/>
      <c r="CVU177" s="1"/>
      <c r="CVV177" s="1"/>
      <c r="CVW177" s="1"/>
      <c r="CVX177" s="1"/>
      <c r="CVY177" s="1"/>
      <c r="CVZ177" s="1"/>
      <c r="CWA177" s="1"/>
      <c r="CWB177" s="1"/>
      <c r="CWC177" s="1"/>
      <c r="CWD177" s="1"/>
      <c r="CWE177" s="1"/>
      <c r="CWF177" s="1"/>
      <c r="CWG177" s="1"/>
      <c r="CWH177" s="1"/>
      <c r="CWI177" s="1"/>
      <c r="CWJ177" s="1"/>
      <c r="CWK177" s="1"/>
      <c r="CWL177" s="1"/>
      <c r="CWM177" s="1"/>
      <c r="CWN177" s="1"/>
      <c r="CWO177" s="1"/>
      <c r="CWP177" s="1"/>
      <c r="CWQ177" s="1"/>
      <c r="CWR177" s="1"/>
      <c r="CWS177" s="1"/>
      <c r="CWT177" s="1"/>
      <c r="CWU177" s="1"/>
      <c r="CWV177" s="1"/>
      <c r="CWW177" s="1"/>
      <c r="CWX177" s="1"/>
      <c r="CWY177" s="1"/>
      <c r="CWZ177" s="1"/>
      <c r="CXA177" s="1"/>
      <c r="CXB177" s="1"/>
      <c r="CXC177" s="1"/>
      <c r="CXD177" s="1"/>
      <c r="CXE177" s="1"/>
      <c r="CXF177" s="1"/>
      <c r="CXG177" s="1"/>
      <c r="CXH177" s="1"/>
      <c r="CXI177" s="1"/>
      <c r="CXJ177" s="1"/>
      <c r="CXK177" s="1"/>
      <c r="CXL177" s="1"/>
      <c r="CXM177" s="1"/>
      <c r="CXN177" s="1"/>
      <c r="CXO177" s="1"/>
      <c r="CXP177" s="1"/>
      <c r="CXQ177" s="1"/>
      <c r="CXR177" s="1"/>
      <c r="CXS177" s="1"/>
      <c r="CXT177" s="1"/>
      <c r="CXU177" s="1"/>
      <c r="CXV177" s="1"/>
      <c r="CXW177" s="1"/>
      <c r="CXX177" s="1"/>
      <c r="CXY177" s="1"/>
      <c r="CXZ177" s="1"/>
      <c r="CYA177" s="1"/>
      <c r="CYB177" s="1"/>
      <c r="CYC177" s="1"/>
      <c r="CYD177" s="1"/>
      <c r="CYE177" s="1"/>
      <c r="CYF177" s="1"/>
      <c r="CYG177" s="1"/>
      <c r="CYH177" s="1"/>
      <c r="CYI177" s="1"/>
      <c r="CYJ177" s="1"/>
      <c r="CYK177" s="1"/>
      <c r="CYL177" s="1"/>
      <c r="CYM177" s="1"/>
      <c r="CYN177" s="1"/>
      <c r="CYO177" s="1"/>
      <c r="CYP177" s="1"/>
      <c r="CYQ177" s="1"/>
      <c r="CYR177" s="1"/>
      <c r="CYS177" s="1"/>
      <c r="CYT177" s="1"/>
      <c r="CYU177" s="1"/>
      <c r="CYV177" s="1"/>
      <c r="CYW177" s="1"/>
      <c r="CYX177" s="1"/>
      <c r="CYY177" s="1"/>
      <c r="CYZ177" s="1"/>
      <c r="CZA177" s="1"/>
      <c r="CZB177" s="1"/>
      <c r="CZC177" s="1"/>
      <c r="CZD177" s="1"/>
      <c r="CZE177" s="1"/>
      <c r="CZF177" s="1"/>
      <c r="CZG177" s="1"/>
      <c r="CZH177" s="1"/>
      <c r="CZI177" s="1"/>
      <c r="CZJ177" s="1"/>
      <c r="CZK177" s="1"/>
      <c r="CZL177" s="1"/>
      <c r="CZM177" s="1"/>
      <c r="CZN177" s="1"/>
      <c r="CZO177" s="1"/>
      <c r="CZP177" s="1"/>
      <c r="CZQ177" s="1"/>
      <c r="CZR177" s="1"/>
      <c r="CZS177" s="1"/>
      <c r="CZT177" s="1"/>
      <c r="CZU177" s="1"/>
      <c r="CZV177" s="1"/>
      <c r="CZW177" s="1"/>
      <c r="CZX177" s="1"/>
      <c r="CZY177" s="1"/>
      <c r="CZZ177" s="1"/>
      <c r="DAA177" s="1"/>
      <c r="DAB177" s="1"/>
      <c r="DAC177" s="1"/>
      <c r="DAD177" s="1"/>
      <c r="DAE177" s="1"/>
      <c r="DAF177" s="1"/>
      <c r="DAG177" s="1"/>
      <c r="DAH177" s="1"/>
      <c r="DAI177" s="1"/>
      <c r="DAJ177" s="1"/>
      <c r="DAK177" s="1"/>
      <c r="DAL177" s="1"/>
      <c r="DAM177" s="1"/>
      <c r="DAN177" s="1"/>
      <c r="DAO177" s="1"/>
      <c r="DAP177" s="1"/>
      <c r="DAQ177" s="1"/>
      <c r="DAR177" s="1"/>
      <c r="DAS177" s="1"/>
      <c r="DAT177" s="1"/>
      <c r="DAU177" s="1"/>
      <c r="DAV177" s="1"/>
      <c r="DAW177" s="1"/>
      <c r="DAX177" s="1"/>
      <c r="DAY177" s="1"/>
      <c r="DAZ177" s="1"/>
      <c r="DBA177" s="1"/>
      <c r="DBB177" s="1"/>
      <c r="DBC177" s="1"/>
      <c r="DBD177" s="1"/>
      <c r="DBE177" s="1"/>
      <c r="DBF177" s="1"/>
      <c r="DBG177" s="1"/>
      <c r="DBH177" s="1"/>
      <c r="DBI177" s="1"/>
      <c r="DBJ177" s="1"/>
      <c r="DBK177" s="1"/>
      <c r="DBL177" s="1"/>
      <c r="DBM177" s="1"/>
      <c r="DBN177" s="1"/>
      <c r="DBO177" s="1"/>
      <c r="DBP177" s="1"/>
      <c r="DBQ177" s="1"/>
      <c r="DBR177" s="1"/>
      <c r="DBS177" s="1"/>
      <c r="DBT177" s="1"/>
      <c r="DBU177" s="1"/>
      <c r="DBV177" s="1"/>
      <c r="DBW177" s="1"/>
      <c r="DBX177" s="1"/>
      <c r="DBY177" s="1"/>
      <c r="DBZ177" s="1"/>
      <c r="DCA177" s="1"/>
      <c r="DCB177" s="1"/>
      <c r="DCC177" s="1"/>
      <c r="DCD177" s="1"/>
      <c r="DCE177" s="1"/>
      <c r="DCF177" s="1"/>
      <c r="DCG177" s="1"/>
      <c r="DCH177" s="1"/>
      <c r="DCI177" s="1"/>
      <c r="DCJ177" s="1"/>
      <c r="DCK177" s="1"/>
      <c r="DCL177" s="1"/>
      <c r="DCM177" s="1"/>
      <c r="DCN177" s="1"/>
      <c r="DCO177" s="1"/>
      <c r="DCP177" s="1"/>
      <c r="DCQ177" s="1"/>
      <c r="DCR177" s="1"/>
      <c r="DCS177" s="1"/>
      <c r="DCT177" s="1"/>
      <c r="DCU177" s="1"/>
      <c r="DCV177" s="1"/>
      <c r="DCW177" s="1"/>
      <c r="DCX177" s="1"/>
      <c r="DCY177" s="1"/>
      <c r="DCZ177" s="1"/>
      <c r="DDA177" s="1"/>
      <c r="DDB177" s="1"/>
      <c r="DDC177" s="1"/>
      <c r="DDD177" s="1"/>
      <c r="DDE177" s="1"/>
      <c r="DDF177" s="1"/>
      <c r="DDG177" s="1"/>
      <c r="DDH177" s="1"/>
      <c r="DDI177" s="1"/>
      <c r="DDJ177" s="1"/>
      <c r="DDK177" s="1"/>
      <c r="DDL177" s="1"/>
      <c r="DDM177" s="1"/>
      <c r="DDN177" s="1"/>
      <c r="DDO177" s="1"/>
      <c r="DDP177" s="1"/>
      <c r="DDQ177" s="1"/>
      <c r="DDR177" s="1"/>
      <c r="DDS177" s="1"/>
      <c r="DDT177" s="1"/>
      <c r="DDU177" s="1"/>
      <c r="DDV177" s="1"/>
      <c r="DDW177" s="1"/>
      <c r="DDX177" s="1"/>
      <c r="DDY177" s="1"/>
      <c r="DDZ177" s="1"/>
      <c r="DEA177" s="1"/>
      <c r="DEB177" s="1"/>
      <c r="DEC177" s="1"/>
      <c r="DED177" s="1"/>
      <c r="DEE177" s="1"/>
      <c r="DEF177" s="1"/>
      <c r="DEG177" s="1"/>
      <c r="DEH177" s="1"/>
      <c r="DEI177" s="1"/>
      <c r="DEJ177" s="1"/>
      <c r="DEK177" s="1"/>
      <c r="DEL177" s="1"/>
      <c r="DEM177" s="1"/>
      <c r="DEN177" s="1"/>
      <c r="DEO177" s="1"/>
      <c r="DEP177" s="1"/>
      <c r="DEQ177" s="1"/>
      <c r="DER177" s="1"/>
      <c r="DES177" s="1"/>
      <c r="DET177" s="1"/>
      <c r="DEU177" s="1"/>
      <c r="DEV177" s="1"/>
      <c r="DEW177" s="1"/>
      <c r="DEX177" s="1"/>
      <c r="DEY177" s="1"/>
      <c r="DEZ177" s="1"/>
      <c r="DFA177" s="1"/>
      <c r="DFB177" s="1"/>
      <c r="DFC177" s="1"/>
      <c r="DFD177" s="1"/>
      <c r="DFE177" s="1"/>
      <c r="DFF177" s="1"/>
      <c r="DFG177" s="1"/>
      <c r="DFH177" s="1"/>
      <c r="DFI177" s="1"/>
      <c r="DFJ177" s="1"/>
      <c r="DFK177" s="1"/>
      <c r="DFL177" s="1"/>
      <c r="DFM177" s="1"/>
      <c r="DFN177" s="1"/>
      <c r="DFO177" s="1"/>
      <c r="DFP177" s="1"/>
      <c r="DFQ177" s="1"/>
      <c r="DFR177" s="1"/>
      <c r="DFS177" s="1"/>
      <c r="DFT177" s="1"/>
      <c r="DFU177" s="1"/>
      <c r="DFV177" s="1"/>
      <c r="DFW177" s="1"/>
      <c r="DFX177" s="1"/>
      <c r="DFY177" s="1"/>
      <c r="DFZ177" s="1"/>
      <c r="DGA177" s="1"/>
      <c r="DGB177" s="1"/>
      <c r="DGC177" s="1"/>
      <c r="DGD177" s="1"/>
      <c r="DGE177" s="1"/>
      <c r="DGF177" s="1"/>
      <c r="DGG177" s="1"/>
      <c r="DGH177" s="1"/>
      <c r="DGI177" s="1"/>
      <c r="DGJ177" s="1"/>
      <c r="DGK177" s="1"/>
      <c r="DGL177" s="1"/>
      <c r="DGM177" s="1"/>
      <c r="DGN177" s="1"/>
      <c r="DGO177" s="1"/>
      <c r="DGP177" s="1"/>
      <c r="DGQ177" s="1"/>
      <c r="DGR177" s="1"/>
      <c r="DGS177" s="1"/>
      <c r="DGT177" s="1"/>
      <c r="DGU177" s="1"/>
      <c r="DGV177" s="1"/>
      <c r="DGW177" s="1"/>
      <c r="DGX177" s="1"/>
      <c r="DGY177" s="1"/>
      <c r="DGZ177" s="1"/>
      <c r="DHA177" s="1"/>
      <c r="DHB177" s="1"/>
      <c r="DHC177" s="1"/>
      <c r="DHD177" s="1"/>
      <c r="DHE177" s="1"/>
      <c r="DHF177" s="1"/>
      <c r="DHG177" s="1"/>
      <c r="DHH177" s="1"/>
      <c r="DHI177" s="1"/>
      <c r="DHJ177" s="1"/>
      <c r="DHK177" s="1"/>
      <c r="DHL177" s="1"/>
      <c r="DHM177" s="1"/>
      <c r="DHN177" s="1"/>
      <c r="DHO177" s="1"/>
      <c r="DHP177" s="1"/>
      <c r="DHQ177" s="1"/>
      <c r="DHR177" s="1"/>
      <c r="DHS177" s="1"/>
      <c r="DHT177" s="1"/>
      <c r="DHU177" s="1"/>
      <c r="DHV177" s="1"/>
      <c r="DHW177" s="1"/>
      <c r="DHX177" s="1"/>
      <c r="DHY177" s="1"/>
      <c r="DHZ177" s="1"/>
      <c r="DIA177" s="1"/>
      <c r="DIB177" s="1"/>
      <c r="DIC177" s="1"/>
      <c r="DID177" s="1"/>
      <c r="DIE177" s="1"/>
      <c r="DIF177" s="1"/>
      <c r="DIG177" s="1"/>
      <c r="DIH177" s="1"/>
      <c r="DII177" s="1"/>
      <c r="DIJ177" s="1"/>
      <c r="DIK177" s="1"/>
      <c r="DIL177" s="1"/>
      <c r="DIM177" s="1"/>
      <c r="DIN177" s="1"/>
      <c r="DIO177" s="1"/>
      <c r="DIP177" s="1"/>
      <c r="DIQ177" s="1"/>
      <c r="DIR177" s="1"/>
      <c r="DIS177" s="1"/>
      <c r="DIT177" s="1"/>
      <c r="DIU177" s="1"/>
      <c r="DIV177" s="1"/>
      <c r="DIW177" s="1"/>
      <c r="DIX177" s="1"/>
      <c r="DIY177" s="1"/>
      <c r="DIZ177" s="1"/>
      <c r="DJA177" s="1"/>
      <c r="DJB177" s="1"/>
      <c r="DJC177" s="1"/>
      <c r="DJD177" s="1"/>
      <c r="DJE177" s="1"/>
      <c r="DJF177" s="1"/>
      <c r="DJG177" s="1"/>
      <c r="DJH177" s="1"/>
      <c r="DJI177" s="1"/>
      <c r="DJJ177" s="1"/>
      <c r="DJK177" s="1"/>
      <c r="DJL177" s="1"/>
      <c r="DJM177" s="1"/>
      <c r="DJN177" s="1"/>
      <c r="DJO177" s="1"/>
      <c r="DJP177" s="1"/>
      <c r="DJQ177" s="1"/>
      <c r="DJR177" s="1"/>
      <c r="DJS177" s="1"/>
      <c r="DJT177" s="1"/>
      <c r="DJU177" s="1"/>
      <c r="DJV177" s="1"/>
      <c r="DJW177" s="1"/>
      <c r="DJX177" s="1"/>
      <c r="DJY177" s="1"/>
      <c r="DJZ177" s="1"/>
      <c r="DKA177" s="1"/>
      <c r="DKB177" s="1"/>
      <c r="DKC177" s="1"/>
      <c r="DKD177" s="1"/>
      <c r="DKE177" s="1"/>
      <c r="DKF177" s="1"/>
      <c r="DKG177" s="1"/>
      <c r="DKH177" s="1"/>
      <c r="DKI177" s="1"/>
      <c r="DKJ177" s="1"/>
      <c r="DKK177" s="1"/>
      <c r="DKL177" s="1"/>
      <c r="DKM177" s="1"/>
      <c r="DKN177" s="1"/>
      <c r="DKO177" s="1"/>
      <c r="DKP177" s="1"/>
      <c r="DKQ177" s="1"/>
      <c r="DKR177" s="1"/>
      <c r="DKS177" s="1"/>
      <c r="DKT177" s="1"/>
      <c r="DKU177" s="1"/>
      <c r="DKV177" s="1"/>
      <c r="DKW177" s="1"/>
      <c r="DKX177" s="1"/>
      <c r="DKY177" s="1"/>
      <c r="DKZ177" s="1"/>
      <c r="DLA177" s="1"/>
      <c r="DLB177" s="1"/>
      <c r="DLC177" s="1"/>
      <c r="DLD177" s="1"/>
      <c r="DLE177" s="1"/>
      <c r="DLF177" s="1"/>
      <c r="DLG177" s="1"/>
      <c r="DLH177" s="1"/>
      <c r="DLI177" s="1"/>
      <c r="DLJ177" s="1"/>
      <c r="DLK177" s="1"/>
      <c r="DLL177" s="1"/>
      <c r="DLM177" s="1"/>
      <c r="DLN177" s="1"/>
      <c r="DLO177" s="1"/>
      <c r="DLP177" s="1"/>
      <c r="DLQ177" s="1"/>
      <c r="DLR177" s="1"/>
      <c r="DLS177" s="1"/>
      <c r="DLT177" s="1"/>
      <c r="DLU177" s="1"/>
      <c r="DLV177" s="1"/>
      <c r="DLW177" s="1"/>
      <c r="DLX177" s="1"/>
      <c r="DLY177" s="1"/>
      <c r="DLZ177" s="1"/>
      <c r="DMA177" s="1"/>
      <c r="DMB177" s="1"/>
      <c r="DMC177" s="1"/>
      <c r="DMD177" s="1"/>
      <c r="DME177" s="1"/>
      <c r="DMF177" s="1"/>
      <c r="DMG177" s="1"/>
      <c r="DMH177" s="1"/>
      <c r="DMI177" s="1"/>
      <c r="DMJ177" s="1"/>
      <c r="DMK177" s="1"/>
      <c r="DML177" s="1"/>
      <c r="DMM177" s="1"/>
      <c r="DMN177" s="1"/>
      <c r="DMO177" s="1"/>
      <c r="DMP177" s="1"/>
      <c r="DMQ177" s="1"/>
      <c r="DMR177" s="1"/>
      <c r="DMS177" s="1"/>
      <c r="DMT177" s="1"/>
      <c r="DMU177" s="1"/>
      <c r="DMV177" s="1"/>
      <c r="DMW177" s="1"/>
      <c r="DMX177" s="1"/>
      <c r="DMY177" s="1"/>
      <c r="DMZ177" s="1"/>
      <c r="DNA177" s="1"/>
      <c r="DNB177" s="1"/>
      <c r="DNC177" s="1"/>
      <c r="DND177" s="1"/>
      <c r="DNE177" s="1"/>
      <c r="DNF177" s="1"/>
      <c r="DNG177" s="1"/>
      <c r="DNH177" s="1"/>
      <c r="DNI177" s="1"/>
      <c r="DNJ177" s="1"/>
      <c r="DNK177" s="1"/>
      <c r="DNL177" s="1"/>
      <c r="DNM177" s="1"/>
      <c r="DNN177" s="1"/>
      <c r="DNO177" s="1"/>
      <c r="DNP177" s="1"/>
      <c r="DNQ177" s="1"/>
      <c r="DNR177" s="1"/>
      <c r="DNS177" s="1"/>
      <c r="DNT177" s="1"/>
      <c r="DNU177" s="1"/>
      <c r="DNV177" s="1"/>
      <c r="DNW177" s="1"/>
      <c r="DNX177" s="1"/>
      <c r="DNY177" s="1"/>
      <c r="DNZ177" s="1"/>
      <c r="DOA177" s="1"/>
      <c r="DOB177" s="1"/>
      <c r="DOC177" s="1"/>
      <c r="DOD177" s="1"/>
      <c r="DOE177" s="1"/>
      <c r="DOF177" s="1"/>
      <c r="DOG177" s="1"/>
      <c r="DOH177" s="1"/>
      <c r="DOI177" s="1"/>
      <c r="DOJ177" s="1"/>
      <c r="DOK177" s="1"/>
      <c r="DOL177" s="1"/>
      <c r="DOM177" s="1"/>
      <c r="DON177" s="1"/>
      <c r="DOO177" s="1"/>
      <c r="DOP177" s="1"/>
      <c r="DOQ177" s="1"/>
      <c r="DOR177" s="1"/>
      <c r="DOS177" s="1"/>
      <c r="DOT177" s="1"/>
      <c r="DOU177" s="1"/>
      <c r="DOV177" s="1"/>
      <c r="DOW177" s="1"/>
      <c r="DOX177" s="1"/>
      <c r="DOY177" s="1"/>
      <c r="DOZ177" s="1"/>
      <c r="DPA177" s="1"/>
      <c r="DPB177" s="1"/>
      <c r="DPC177" s="1"/>
      <c r="DPD177" s="1"/>
      <c r="DPE177" s="1"/>
      <c r="DPF177" s="1"/>
      <c r="DPG177" s="1"/>
      <c r="DPH177" s="1"/>
      <c r="DPI177" s="1"/>
      <c r="DPJ177" s="1"/>
      <c r="DPK177" s="1"/>
      <c r="DPL177" s="1"/>
      <c r="DPM177" s="1"/>
      <c r="DPN177" s="1"/>
      <c r="DPO177" s="1"/>
      <c r="DPP177" s="1"/>
      <c r="DPQ177" s="1"/>
      <c r="DPR177" s="1"/>
      <c r="DPS177" s="1"/>
      <c r="DPT177" s="1"/>
      <c r="DPU177" s="1"/>
      <c r="DPV177" s="1"/>
      <c r="DPW177" s="1"/>
      <c r="DPX177" s="1"/>
      <c r="DPY177" s="1"/>
      <c r="DPZ177" s="1"/>
      <c r="DQA177" s="1"/>
      <c r="DQB177" s="1"/>
      <c r="DQC177" s="1"/>
      <c r="DQD177" s="1"/>
      <c r="DQE177" s="1"/>
      <c r="DQF177" s="1"/>
      <c r="DQG177" s="1"/>
      <c r="DQH177" s="1"/>
      <c r="DQI177" s="1"/>
      <c r="DQJ177" s="1"/>
      <c r="DQK177" s="1"/>
      <c r="DQL177" s="1"/>
      <c r="DQM177" s="1"/>
      <c r="DQN177" s="1"/>
      <c r="DQO177" s="1"/>
      <c r="DQP177" s="1"/>
      <c r="DQQ177" s="1"/>
      <c r="DQR177" s="1"/>
      <c r="DQS177" s="1"/>
      <c r="DQT177" s="1"/>
      <c r="DQU177" s="1"/>
      <c r="DQV177" s="1"/>
      <c r="DQW177" s="1"/>
      <c r="DQX177" s="1"/>
      <c r="DQY177" s="1"/>
      <c r="DQZ177" s="1"/>
      <c r="DRA177" s="1"/>
      <c r="DRB177" s="1"/>
      <c r="DRC177" s="1"/>
      <c r="DRD177" s="1"/>
      <c r="DRE177" s="1"/>
      <c r="DRF177" s="1"/>
      <c r="DRG177" s="1"/>
      <c r="DRH177" s="1"/>
      <c r="DRI177" s="1"/>
      <c r="DRJ177" s="1"/>
      <c r="DRK177" s="1"/>
      <c r="DRL177" s="1"/>
      <c r="DRM177" s="1"/>
      <c r="DRN177" s="1"/>
      <c r="DRO177" s="1"/>
      <c r="DRP177" s="1"/>
      <c r="DRQ177" s="1"/>
      <c r="DRR177" s="1"/>
      <c r="DRS177" s="1"/>
      <c r="DRT177" s="1"/>
      <c r="DRU177" s="1"/>
      <c r="DRV177" s="1"/>
      <c r="DRW177" s="1"/>
      <c r="DRX177" s="1"/>
      <c r="DRY177" s="1"/>
      <c r="DRZ177" s="1"/>
      <c r="DSA177" s="1"/>
      <c r="DSB177" s="1"/>
      <c r="DSC177" s="1"/>
      <c r="DSD177" s="1"/>
      <c r="DSE177" s="1"/>
      <c r="DSF177" s="1"/>
      <c r="DSG177" s="1"/>
      <c r="DSH177" s="1"/>
      <c r="DSI177" s="1"/>
      <c r="DSJ177" s="1"/>
      <c r="DSK177" s="1"/>
      <c r="DSL177" s="1"/>
      <c r="DSM177" s="1"/>
      <c r="DSN177" s="1"/>
      <c r="DSO177" s="1"/>
      <c r="DSP177" s="1"/>
      <c r="DSQ177" s="1"/>
      <c r="DSR177" s="1"/>
      <c r="DSS177" s="1"/>
      <c r="DST177" s="1"/>
      <c r="DSU177" s="1"/>
      <c r="DSV177" s="1"/>
      <c r="DSW177" s="1"/>
      <c r="DSX177" s="1"/>
      <c r="DSY177" s="1"/>
      <c r="DSZ177" s="1"/>
      <c r="DTA177" s="1"/>
      <c r="DTB177" s="1"/>
      <c r="DTC177" s="1"/>
      <c r="DTD177" s="1"/>
      <c r="DTE177" s="1"/>
      <c r="DTF177" s="1"/>
      <c r="DTG177" s="1"/>
      <c r="DTH177" s="1"/>
      <c r="DTI177" s="1"/>
      <c r="DTJ177" s="1"/>
      <c r="DTK177" s="1"/>
      <c r="DTL177" s="1"/>
      <c r="DTM177" s="1"/>
      <c r="DTN177" s="1"/>
      <c r="DTO177" s="1"/>
      <c r="DTP177" s="1"/>
      <c r="DTQ177" s="1"/>
      <c r="DTR177" s="1"/>
      <c r="DTS177" s="1"/>
      <c r="DTT177" s="1"/>
      <c r="DTU177" s="1"/>
      <c r="DTV177" s="1"/>
      <c r="DTW177" s="1"/>
      <c r="DTX177" s="1"/>
      <c r="DTY177" s="1"/>
      <c r="DTZ177" s="1"/>
      <c r="DUA177" s="1"/>
      <c r="DUB177" s="1"/>
      <c r="DUC177" s="1"/>
      <c r="DUD177" s="1"/>
      <c r="DUE177" s="1"/>
      <c r="DUF177" s="1"/>
      <c r="DUG177" s="1"/>
      <c r="DUH177" s="1"/>
      <c r="DUI177" s="1"/>
      <c r="DUJ177" s="1"/>
      <c r="DUK177" s="1"/>
      <c r="DUL177" s="1"/>
      <c r="DUM177" s="1"/>
      <c r="DUN177" s="1"/>
      <c r="DUO177" s="1"/>
      <c r="DUP177" s="1"/>
      <c r="DUQ177" s="1"/>
      <c r="DUR177" s="1"/>
      <c r="DUS177" s="1"/>
      <c r="DUT177" s="1"/>
      <c r="DUU177" s="1"/>
      <c r="DUV177" s="1"/>
      <c r="DUW177" s="1"/>
      <c r="DUX177" s="1"/>
      <c r="DUY177" s="1"/>
      <c r="DUZ177" s="1"/>
      <c r="DVA177" s="1"/>
      <c r="DVB177" s="1"/>
      <c r="DVC177" s="1"/>
      <c r="DVD177" s="1"/>
      <c r="DVE177" s="1"/>
      <c r="DVF177" s="1"/>
      <c r="DVG177" s="1"/>
      <c r="DVH177" s="1"/>
      <c r="DVI177" s="1"/>
      <c r="DVJ177" s="1"/>
      <c r="DVK177" s="1"/>
      <c r="DVL177" s="1"/>
      <c r="DVM177" s="1"/>
      <c r="DVN177" s="1"/>
      <c r="DVO177" s="1"/>
      <c r="DVP177" s="1"/>
      <c r="DVQ177" s="1"/>
      <c r="DVR177" s="1"/>
      <c r="DVS177" s="1"/>
      <c r="DVT177" s="1"/>
      <c r="DVU177" s="1"/>
      <c r="DVV177" s="1"/>
      <c r="DVW177" s="1"/>
      <c r="DVX177" s="1"/>
      <c r="DVY177" s="1"/>
      <c r="DVZ177" s="1"/>
      <c r="DWA177" s="1"/>
      <c r="DWB177" s="1"/>
      <c r="DWC177" s="1"/>
      <c r="DWD177" s="1"/>
      <c r="DWE177" s="1"/>
      <c r="DWF177" s="1"/>
      <c r="DWG177" s="1"/>
      <c r="DWH177" s="1"/>
      <c r="DWI177" s="1"/>
      <c r="DWJ177" s="1"/>
      <c r="DWK177" s="1"/>
      <c r="DWL177" s="1"/>
      <c r="DWM177" s="1"/>
      <c r="DWN177" s="1"/>
      <c r="DWO177" s="1"/>
      <c r="DWP177" s="1"/>
      <c r="DWQ177" s="1"/>
      <c r="DWR177" s="1"/>
      <c r="DWS177" s="1"/>
      <c r="DWT177" s="1"/>
      <c r="DWU177" s="1"/>
      <c r="DWV177" s="1"/>
      <c r="DWW177" s="1"/>
      <c r="DWX177" s="1"/>
      <c r="DWY177" s="1"/>
      <c r="DWZ177" s="1"/>
      <c r="DXA177" s="1"/>
      <c r="DXB177" s="1"/>
      <c r="DXC177" s="1"/>
      <c r="DXD177" s="1"/>
      <c r="DXE177" s="1"/>
      <c r="DXF177" s="1"/>
      <c r="DXG177" s="1"/>
      <c r="DXH177" s="1"/>
      <c r="DXI177" s="1"/>
      <c r="DXJ177" s="1"/>
      <c r="DXK177" s="1"/>
      <c r="DXL177" s="1"/>
      <c r="DXM177" s="1"/>
      <c r="DXN177" s="1"/>
      <c r="DXO177" s="1"/>
      <c r="DXP177" s="1"/>
      <c r="DXQ177" s="1"/>
      <c r="DXR177" s="1"/>
      <c r="DXS177" s="1"/>
      <c r="DXT177" s="1"/>
      <c r="DXU177" s="1"/>
      <c r="DXV177" s="1"/>
      <c r="DXW177" s="1"/>
      <c r="DXX177" s="1"/>
      <c r="DXY177" s="1"/>
      <c r="DXZ177" s="1"/>
      <c r="DYA177" s="1"/>
      <c r="DYB177" s="1"/>
      <c r="DYC177" s="1"/>
      <c r="DYD177" s="1"/>
      <c r="DYE177" s="1"/>
      <c r="DYF177" s="1"/>
      <c r="DYG177" s="1"/>
      <c r="DYH177" s="1"/>
      <c r="DYI177" s="1"/>
      <c r="DYJ177" s="1"/>
      <c r="DYK177" s="1"/>
      <c r="DYL177" s="1"/>
      <c r="DYM177" s="1"/>
      <c r="DYN177" s="1"/>
      <c r="DYO177" s="1"/>
      <c r="DYP177" s="1"/>
      <c r="DYQ177" s="1"/>
      <c r="DYR177" s="1"/>
      <c r="DYS177" s="1"/>
      <c r="DYT177" s="1"/>
      <c r="DYU177" s="1"/>
      <c r="DYV177" s="1"/>
      <c r="DYW177" s="1"/>
      <c r="DYX177" s="1"/>
      <c r="DYY177" s="1"/>
      <c r="DYZ177" s="1"/>
      <c r="DZA177" s="1"/>
      <c r="DZB177" s="1"/>
      <c r="DZC177" s="1"/>
      <c r="DZD177" s="1"/>
      <c r="DZE177" s="1"/>
      <c r="DZF177" s="1"/>
      <c r="DZG177" s="1"/>
      <c r="DZH177" s="1"/>
      <c r="DZI177" s="1"/>
      <c r="DZJ177" s="1"/>
      <c r="DZK177" s="1"/>
      <c r="DZL177" s="1"/>
      <c r="DZM177" s="1"/>
      <c r="DZN177" s="1"/>
      <c r="DZO177" s="1"/>
      <c r="DZP177" s="1"/>
      <c r="DZQ177" s="1"/>
      <c r="DZR177" s="1"/>
      <c r="DZS177" s="1"/>
      <c r="DZT177" s="1"/>
      <c r="DZU177" s="1"/>
      <c r="DZV177" s="1"/>
      <c r="DZW177" s="1"/>
      <c r="DZX177" s="1"/>
      <c r="DZY177" s="1"/>
      <c r="DZZ177" s="1"/>
      <c r="EAA177" s="1"/>
      <c r="EAB177" s="1"/>
      <c r="EAC177" s="1"/>
      <c r="EAD177" s="1"/>
      <c r="EAE177" s="1"/>
      <c r="EAF177" s="1"/>
      <c r="EAG177" s="1"/>
      <c r="EAH177" s="1"/>
      <c r="EAI177" s="1"/>
      <c r="EAJ177" s="1"/>
      <c r="EAK177" s="1"/>
      <c r="EAL177" s="1"/>
      <c r="EAM177" s="1"/>
      <c r="EAN177" s="1"/>
      <c r="EAO177" s="1"/>
      <c r="EAP177" s="1"/>
      <c r="EAQ177" s="1"/>
      <c r="EAR177" s="1"/>
      <c r="EAS177" s="1"/>
      <c r="EAT177" s="1"/>
      <c r="EAU177" s="1"/>
      <c r="EAV177" s="1"/>
      <c r="EAW177" s="1"/>
      <c r="EAX177" s="1"/>
      <c r="EAY177" s="1"/>
      <c r="EAZ177" s="1"/>
      <c r="EBA177" s="1"/>
      <c r="EBB177" s="1"/>
      <c r="EBC177" s="1"/>
      <c r="EBD177" s="1"/>
      <c r="EBE177" s="1"/>
      <c r="EBF177" s="1"/>
      <c r="EBG177" s="1"/>
      <c r="EBH177" s="1"/>
      <c r="EBI177" s="1"/>
      <c r="EBJ177" s="1"/>
      <c r="EBK177" s="1"/>
      <c r="EBL177" s="1"/>
      <c r="EBM177" s="1"/>
      <c r="EBN177" s="1"/>
      <c r="EBO177" s="1"/>
      <c r="EBP177" s="1"/>
      <c r="EBQ177" s="1"/>
      <c r="EBR177" s="1"/>
      <c r="EBS177" s="1"/>
      <c r="EBT177" s="1"/>
      <c r="EBU177" s="1"/>
      <c r="EBV177" s="1"/>
      <c r="EBW177" s="1"/>
      <c r="EBX177" s="1"/>
      <c r="EBY177" s="1"/>
      <c r="EBZ177" s="1"/>
      <c r="ECA177" s="1"/>
      <c r="ECB177" s="1"/>
      <c r="ECC177" s="1"/>
      <c r="ECD177" s="1"/>
      <c r="ECE177" s="1"/>
      <c r="ECF177" s="1"/>
      <c r="ECG177" s="1"/>
      <c r="ECH177" s="1"/>
      <c r="ECI177" s="1"/>
      <c r="ECJ177" s="1"/>
      <c r="ECK177" s="1"/>
      <c r="ECL177" s="1"/>
      <c r="ECM177" s="1"/>
      <c r="ECN177" s="1"/>
      <c r="ECO177" s="1"/>
      <c r="ECP177" s="1"/>
      <c r="ECQ177" s="1"/>
      <c r="ECR177" s="1"/>
      <c r="ECS177" s="1"/>
      <c r="ECT177" s="1"/>
      <c r="ECU177" s="1"/>
      <c r="ECV177" s="1"/>
      <c r="ECW177" s="1"/>
      <c r="ECX177" s="1"/>
      <c r="ECY177" s="1"/>
      <c r="ECZ177" s="1"/>
      <c r="EDA177" s="1"/>
      <c r="EDB177" s="1"/>
      <c r="EDC177" s="1"/>
      <c r="EDD177" s="1"/>
      <c r="EDE177" s="1"/>
      <c r="EDF177" s="1"/>
      <c r="EDG177" s="1"/>
      <c r="EDH177" s="1"/>
      <c r="EDI177" s="1"/>
      <c r="EDJ177" s="1"/>
      <c r="EDK177" s="1"/>
      <c r="EDL177" s="1"/>
      <c r="EDM177" s="1"/>
      <c r="EDN177" s="1"/>
      <c r="EDO177" s="1"/>
      <c r="EDP177" s="1"/>
      <c r="EDQ177" s="1"/>
      <c r="EDR177" s="1"/>
      <c r="EDS177" s="1"/>
      <c r="EDT177" s="1"/>
      <c r="EDU177" s="1"/>
      <c r="EDV177" s="1"/>
      <c r="EDW177" s="1"/>
      <c r="EDX177" s="1"/>
      <c r="EDY177" s="1"/>
      <c r="EDZ177" s="1"/>
      <c r="EEA177" s="1"/>
      <c r="EEB177" s="1"/>
      <c r="EEC177" s="1"/>
      <c r="EED177" s="1"/>
      <c r="EEE177" s="1"/>
      <c r="EEF177" s="1"/>
      <c r="EEG177" s="1"/>
      <c r="EEH177" s="1"/>
      <c r="EEI177" s="1"/>
      <c r="EEJ177" s="1"/>
      <c r="EEK177" s="1"/>
      <c r="EEL177" s="1"/>
      <c r="EEM177" s="1"/>
      <c r="EEN177" s="1"/>
      <c r="EEO177" s="1"/>
      <c r="EEP177" s="1"/>
      <c r="EEQ177" s="1"/>
      <c r="EER177" s="1"/>
      <c r="EES177" s="1"/>
      <c r="EET177" s="1"/>
      <c r="EEU177" s="1"/>
      <c r="EEV177" s="1"/>
      <c r="EEW177" s="1"/>
      <c r="EEX177" s="1"/>
      <c r="EEY177" s="1"/>
      <c r="EEZ177" s="1"/>
      <c r="EFA177" s="1"/>
      <c r="EFB177" s="1"/>
      <c r="EFC177" s="1"/>
      <c r="EFD177" s="1"/>
      <c r="EFE177" s="1"/>
      <c r="EFF177" s="1"/>
      <c r="EFG177" s="1"/>
      <c r="EFH177" s="1"/>
      <c r="EFI177" s="1"/>
      <c r="EFJ177" s="1"/>
      <c r="EFK177" s="1"/>
      <c r="EFL177" s="1"/>
      <c r="EFM177" s="1"/>
      <c r="EFN177" s="1"/>
      <c r="EFO177" s="1"/>
      <c r="EFP177" s="1"/>
      <c r="EFQ177" s="1"/>
      <c r="EFR177" s="1"/>
      <c r="EFS177" s="1"/>
      <c r="EFT177" s="1"/>
      <c r="EFU177" s="1"/>
      <c r="EFV177" s="1"/>
      <c r="EFW177" s="1"/>
      <c r="EFX177" s="1"/>
      <c r="EFY177" s="1"/>
      <c r="EFZ177" s="1"/>
      <c r="EGA177" s="1"/>
      <c r="EGB177" s="1"/>
      <c r="EGC177" s="1"/>
      <c r="EGD177" s="1"/>
      <c r="EGE177" s="1"/>
      <c r="EGF177" s="1"/>
      <c r="EGG177" s="1"/>
      <c r="EGH177" s="1"/>
      <c r="EGI177" s="1"/>
      <c r="EGJ177" s="1"/>
      <c r="EGK177" s="1"/>
      <c r="EGL177" s="1"/>
      <c r="EGM177" s="1"/>
      <c r="EGN177" s="1"/>
      <c r="EGO177" s="1"/>
      <c r="EGP177" s="1"/>
      <c r="EGQ177" s="1"/>
      <c r="EGR177" s="1"/>
      <c r="EGS177" s="1"/>
      <c r="EGT177" s="1"/>
      <c r="EGU177" s="1"/>
      <c r="EGV177" s="1"/>
      <c r="EGW177" s="1"/>
      <c r="EGX177" s="1"/>
      <c r="EGY177" s="1"/>
      <c r="EGZ177" s="1"/>
      <c r="EHA177" s="1"/>
      <c r="EHB177" s="1"/>
      <c r="EHC177" s="1"/>
      <c r="EHD177" s="1"/>
      <c r="EHE177" s="1"/>
      <c r="EHF177" s="1"/>
      <c r="EHG177" s="1"/>
      <c r="EHH177" s="1"/>
      <c r="EHI177" s="1"/>
      <c r="EHJ177" s="1"/>
      <c r="EHK177" s="1"/>
      <c r="EHL177" s="1"/>
      <c r="EHM177" s="1"/>
      <c r="EHN177" s="1"/>
      <c r="EHO177" s="1"/>
      <c r="EHP177" s="1"/>
      <c r="EHQ177" s="1"/>
      <c r="EHR177" s="1"/>
      <c r="EHS177" s="1"/>
      <c r="EHT177" s="1"/>
      <c r="EHU177" s="1"/>
      <c r="EHV177" s="1"/>
      <c r="EHW177" s="1"/>
      <c r="EHX177" s="1"/>
      <c r="EHY177" s="1"/>
      <c r="EHZ177" s="1"/>
      <c r="EIA177" s="1"/>
      <c r="EIB177" s="1"/>
      <c r="EIC177" s="1"/>
      <c r="EID177" s="1"/>
      <c r="EIE177" s="1"/>
      <c r="EIF177" s="1"/>
      <c r="EIG177" s="1"/>
      <c r="EIH177" s="1"/>
      <c r="EII177" s="1"/>
      <c r="EIJ177" s="1"/>
      <c r="EIK177" s="1"/>
      <c r="EIL177" s="1"/>
      <c r="EIM177" s="1"/>
      <c r="EIN177" s="1"/>
      <c r="EIO177" s="1"/>
      <c r="EIP177" s="1"/>
      <c r="EIQ177" s="1"/>
      <c r="EIR177" s="1"/>
      <c r="EIS177" s="1"/>
      <c r="EIT177" s="1"/>
      <c r="EIU177" s="1"/>
      <c r="EIV177" s="1"/>
      <c r="EIW177" s="1"/>
      <c r="EIX177" s="1"/>
      <c r="EIY177" s="1"/>
      <c r="EIZ177" s="1"/>
      <c r="EJA177" s="1"/>
      <c r="EJB177" s="1"/>
      <c r="EJC177" s="1"/>
      <c r="EJD177" s="1"/>
      <c r="EJE177" s="1"/>
      <c r="EJF177" s="1"/>
      <c r="EJG177" s="1"/>
      <c r="EJH177" s="1"/>
      <c r="EJI177" s="1"/>
      <c r="EJJ177" s="1"/>
      <c r="EJK177" s="1"/>
      <c r="EJL177" s="1"/>
      <c r="EJM177" s="1"/>
      <c r="EJN177" s="1"/>
      <c r="EJO177" s="1"/>
      <c r="EJP177" s="1"/>
      <c r="EJQ177" s="1"/>
      <c r="EJR177" s="1"/>
      <c r="EJS177" s="1"/>
      <c r="EJT177" s="1"/>
      <c r="EJU177" s="1"/>
      <c r="EJV177" s="1"/>
      <c r="EJW177" s="1"/>
      <c r="EJX177" s="1"/>
      <c r="EJY177" s="1"/>
      <c r="EJZ177" s="1"/>
      <c r="EKA177" s="1"/>
      <c r="EKB177" s="1"/>
      <c r="EKC177" s="1"/>
      <c r="EKD177" s="1"/>
      <c r="EKE177" s="1"/>
      <c r="EKF177" s="1"/>
      <c r="EKG177" s="1"/>
      <c r="EKH177" s="1"/>
      <c r="EKI177" s="1"/>
      <c r="EKJ177" s="1"/>
      <c r="EKK177" s="1"/>
      <c r="EKL177" s="1"/>
      <c r="EKM177" s="1"/>
      <c r="EKN177" s="1"/>
      <c r="EKO177" s="1"/>
      <c r="EKP177" s="1"/>
      <c r="EKQ177" s="1"/>
      <c r="EKR177" s="1"/>
      <c r="EKS177" s="1"/>
      <c r="EKT177" s="1"/>
      <c r="EKU177" s="1"/>
      <c r="EKV177" s="1"/>
      <c r="EKW177" s="1"/>
      <c r="EKX177" s="1"/>
      <c r="EKY177" s="1"/>
      <c r="EKZ177" s="1"/>
      <c r="ELA177" s="1"/>
      <c r="ELB177" s="1"/>
      <c r="ELC177" s="1"/>
      <c r="ELD177" s="1"/>
      <c r="ELE177" s="1"/>
      <c r="ELF177" s="1"/>
      <c r="ELG177" s="1"/>
      <c r="ELH177" s="1"/>
      <c r="ELI177" s="1"/>
      <c r="ELJ177" s="1"/>
      <c r="ELK177" s="1"/>
      <c r="ELL177" s="1"/>
      <c r="ELM177" s="1"/>
      <c r="ELN177" s="1"/>
      <c r="ELO177" s="1"/>
      <c r="ELP177" s="1"/>
      <c r="ELQ177" s="1"/>
      <c r="ELR177" s="1"/>
      <c r="ELS177" s="1"/>
      <c r="ELT177" s="1"/>
      <c r="ELU177" s="1"/>
      <c r="ELV177" s="1"/>
      <c r="ELW177" s="1"/>
      <c r="ELX177" s="1"/>
      <c r="ELY177" s="1"/>
      <c r="ELZ177" s="1"/>
      <c r="EMA177" s="1"/>
      <c r="EMB177" s="1"/>
      <c r="EMC177" s="1"/>
      <c r="EMD177" s="1"/>
      <c r="EME177" s="1"/>
      <c r="EMF177" s="1"/>
      <c r="EMG177" s="1"/>
      <c r="EMH177" s="1"/>
      <c r="EMI177" s="1"/>
      <c r="EMJ177" s="1"/>
      <c r="EMK177" s="1"/>
      <c r="EML177" s="1"/>
      <c r="EMM177" s="1"/>
      <c r="EMN177" s="1"/>
      <c r="EMO177" s="1"/>
      <c r="EMP177" s="1"/>
      <c r="EMQ177" s="1"/>
      <c r="EMR177" s="1"/>
      <c r="EMS177" s="1"/>
      <c r="EMT177" s="1"/>
      <c r="EMU177" s="1"/>
      <c r="EMV177" s="1"/>
      <c r="EMW177" s="1"/>
      <c r="EMX177" s="1"/>
      <c r="EMY177" s="1"/>
      <c r="EMZ177" s="1"/>
      <c r="ENA177" s="1"/>
      <c r="ENB177" s="1"/>
      <c r="ENC177" s="1"/>
      <c r="END177" s="1"/>
      <c r="ENE177" s="1"/>
      <c r="ENF177" s="1"/>
      <c r="ENG177" s="1"/>
      <c r="ENH177" s="1"/>
      <c r="ENI177" s="1"/>
      <c r="ENJ177" s="1"/>
      <c r="ENK177" s="1"/>
      <c r="ENL177" s="1"/>
      <c r="ENM177" s="1"/>
      <c r="ENN177" s="1"/>
      <c r="ENO177" s="1"/>
      <c r="ENP177" s="1"/>
      <c r="ENQ177" s="1"/>
      <c r="ENR177" s="1"/>
      <c r="ENS177" s="1"/>
      <c r="ENT177" s="1"/>
      <c r="ENU177" s="1"/>
      <c r="ENV177" s="1"/>
      <c r="ENW177" s="1"/>
      <c r="ENX177" s="1"/>
      <c r="ENY177" s="1"/>
      <c r="ENZ177" s="1"/>
      <c r="EOA177" s="1"/>
      <c r="EOB177" s="1"/>
      <c r="EOC177" s="1"/>
      <c r="EOD177" s="1"/>
      <c r="EOE177" s="1"/>
      <c r="EOF177" s="1"/>
      <c r="EOG177" s="1"/>
      <c r="EOH177" s="1"/>
      <c r="EOI177" s="1"/>
      <c r="EOJ177" s="1"/>
      <c r="EOK177" s="1"/>
      <c r="EOL177" s="1"/>
      <c r="EOM177" s="1"/>
      <c r="EON177" s="1"/>
      <c r="EOO177" s="1"/>
      <c r="EOP177" s="1"/>
      <c r="EOQ177" s="1"/>
      <c r="EOR177" s="1"/>
      <c r="EOS177" s="1"/>
      <c r="EOT177" s="1"/>
      <c r="EOU177" s="1"/>
      <c r="EOV177" s="1"/>
      <c r="EOW177" s="1"/>
      <c r="EOX177" s="1"/>
      <c r="EOY177" s="1"/>
      <c r="EOZ177" s="1"/>
      <c r="EPA177" s="1"/>
      <c r="EPB177" s="1"/>
      <c r="EPC177" s="1"/>
      <c r="EPD177" s="1"/>
      <c r="EPE177" s="1"/>
      <c r="EPF177" s="1"/>
      <c r="EPG177" s="1"/>
      <c r="EPH177" s="1"/>
      <c r="EPI177" s="1"/>
      <c r="EPJ177" s="1"/>
      <c r="EPK177" s="1"/>
      <c r="EPL177" s="1"/>
      <c r="EPM177" s="1"/>
      <c r="EPN177" s="1"/>
      <c r="EPO177" s="1"/>
      <c r="EPP177" s="1"/>
      <c r="EPQ177" s="1"/>
      <c r="EPR177" s="1"/>
      <c r="EPS177" s="1"/>
      <c r="EPT177" s="1"/>
      <c r="EPU177" s="1"/>
      <c r="EPV177" s="1"/>
      <c r="EPW177" s="1"/>
      <c r="EPX177" s="1"/>
      <c r="EPY177" s="1"/>
      <c r="EPZ177" s="1"/>
      <c r="EQA177" s="1"/>
      <c r="EQB177" s="1"/>
      <c r="EQC177" s="1"/>
      <c r="EQD177" s="1"/>
      <c r="EQE177" s="1"/>
      <c r="EQF177" s="1"/>
      <c r="EQG177" s="1"/>
      <c r="EQH177" s="1"/>
      <c r="EQI177" s="1"/>
      <c r="EQJ177" s="1"/>
      <c r="EQK177" s="1"/>
      <c r="EQL177" s="1"/>
      <c r="EQM177" s="1"/>
      <c r="EQN177" s="1"/>
      <c r="EQO177" s="1"/>
      <c r="EQP177" s="1"/>
      <c r="EQQ177" s="1"/>
      <c r="EQR177" s="1"/>
      <c r="EQS177" s="1"/>
      <c r="EQT177" s="1"/>
      <c r="EQU177" s="1"/>
      <c r="EQV177" s="1"/>
      <c r="EQW177" s="1"/>
      <c r="EQX177" s="1"/>
      <c r="EQY177" s="1"/>
      <c r="EQZ177" s="1"/>
      <c r="ERA177" s="1"/>
      <c r="ERB177" s="1"/>
      <c r="ERC177" s="1"/>
      <c r="ERD177" s="1"/>
      <c r="ERE177" s="1"/>
      <c r="ERF177" s="1"/>
      <c r="ERG177" s="1"/>
      <c r="ERH177" s="1"/>
      <c r="ERI177" s="1"/>
      <c r="ERJ177" s="1"/>
      <c r="ERK177" s="1"/>
      <c r="ERL177" s="1"/>
      <c r="ERM177" s="1"/>
      <c r="ERN177" s="1"/>
      <c r="ERO177" s="1"/>
      <c r="ERP177" s="1"/>
      <c r="ERQ177" s="1"/>
      <c r="ERR177" s="1"/>
      <c r="ERS177" s="1"/>
      <c r="ERT177" s="1"/>
      <c r="ERU177" s="1"/>
      <c r="ERV177" s="1"/>
      <c r="ERW177" s="1"/>
      <c r="ERX177" s="1"/>
      <c r="ERY177" s="1"/>
      <c r="ERZ177" s="1"/>
      <c r="ESA177" s="1"/>
      <c r="ESB177" s="1"/>
      <c r="ESC177" s="1"/>
      <c r="ESD177" s="1"/>
      <c r="ESE177" s="1"/>
      <c r="ESF177" s="1"/>
      <c r="ESG177" s="1"/>
      <c r="ESH177" s="1"/>
      <c r="ESI177" s="1"/>
      <c r="ESJ177" s="1"/>
      <c r="ESK177" s="1"/>
      <c r="ESL177" s="1"/>
      <c r="ESM177" s="1"/>
      <c r="ESN177" s="1"/>
      <c r="ESO177" s="1"/>
      <c r="ESP177" s="1"/>
      <c r="ESQ177" s="1"/>
      <c r="ESR177" s="1"/>
      <c r="ESS177" s="1"/>
      <c r="EST177" s="1"/>
      <c r="ESU177" s="1"/>
      <c r="ESV177" s="1"/>
      <c r="ESW177" s="1"/>
      <c r="ESX177" s="1"/>
      <c r="ESY177" s="1"/>
      <c r="ESZ177" s="1"/>
      <c r="ETA177" s="1"/>
      <c r="ETB177" s="1"/>
      <c r="ETC177" s="1"/>
      <c r="ETD177" s="1"/>
      <c r="ETE177" s="1"/>
      <c r="ETF177" s="1"/>
      <c r="ETG177" s="1"/>
      <c r="ETH177" s="1"/>
      <c r="ETI177" s="1"/>
      <c r="ETJ177" s="1"/>
      <c r="ETK177" s="1"/>
      <c r="ETL177" s="1"/>
      <c r="ETM177" s="1"/>
      <c r="ETN177" s="1"/>
      <c r="ETO177" s="1"/>
      <c r="ETP177" s="1"/>
      <c r="ETQ177" s="1"/>
      <c r="ETR177" s="1"/>
      <c r="ETS177" s="1"/>
      <c r="ETT177" s="1"/>
      <c r="ETU177" s="1"/>
      <c r="ETV177" s="1"/>
      <c r="ETW177" s="1"/>
      <c r="ETX177" s="1"/>
      <c r="ETY177" s="1"/>
      <c r="ETZ177" s="1"/>
      <c r="EUA177" s="1"/>
      <c r="EUB177" s="1"/>
      <c r="EUC177" s="1"/>
      <c r="EUD177" s="1"/>
      <c r="EUE177" s="1"/>
      <c r="EUF177" s="1"/>
      <c r="EUG177" s="1"/>
      <c r="EUH177" s="1"/>
      <c r="EUI177" s="1"/>
      <c r="EUJ177" s="1"/>
      <c r="EUK177" s="1"/>
      <c r="EUL177" s="1"/>
      <c r="EUM177" s="1"/>
      <c r="EUN177" s="1"/>
      <c r="EUO177" s="1"/>
      <c r="EUP177" s="1"/>
      <c r="EUQ177" s="1"/>
      <c r="EUR177" s="1"/>
      <c r="EUS177" s="1"/>
      <c r="EUT177" s="1"/>
      <c r="EUU177" s="1"/>
      <c r="EUV177" s="1"/>
      <c r="EUW177" s="1"/>
      <c r="EUX177" s="1"/>
      <c r="EUY177" s="1"/>
      <c r="EUZ177" s="1"/>
      <c r="EVA177" s="1"/>
      <c r="EVB177" s="1"/>
      <c r="EVC177" s="1"/>
      <c r="EVD177" s="1"/>
      <c r="EVE177" s="1"/>
      <c r="EVF177" s="1"/>
      <c r="EVG177" s="1"/>
      <c r="EVH177" s="1"/>
      <c r="EVI177" s="1"/>
      <c r="EVJ177" s="1"/>
      <c r="EVK177" s="1"/>
      <c r="EVL177" s="1"/>
      <c r="EVM177" s="1"/>
      <c r="EVN177" s="1"/>
      <c r="EVO177" s="1"/>
      <c r="EVP177" s="1"/>
      <c r="EVQ177" s="1"/>
      <c r="EVR177" s="1"/>
      <c r="EVS177" s="1"/>
      <c r="EVT177" s="1"/>
      <c r="EVU177" s="1"/>
      <c r="EVV177" s="1"/>
      <c r="EVW177" s="1"/>
      <c r="EVX177" s="1"/>
      <c r="EVY177" s="1"/>
      <c r="EVZ177" s="1"/>
      <c r="EWA177" s="1"/>
      <c r="EWB177" s="1"/>
      <c r="EWC177" s="1"/>
      <c r="EWD177" s="1"/>
      <c r="EWE177" s="1"/>
      <c r="EWF177" s="1"/>
      <c r="EWG177" s="1"/>
      <c r="EWH177" s="1"/>
      <c r="EWI177" s="1"/>
      <c r="EWJ177" s="1"/>
      <c r="EWK177" s="1"/>
      <c r="EWL177" s="1"/>
      <c r="EWM177" s="1"/>
      <c r="EWN177" s="1"/>
      <c r="EWO177" s="1"/>
      <c r="EWP177" s="1"/>
      <c r="EWQ177" s="1"/>
      <c r="EWR177" s="1"/>
      <c r="EWS177" s="1"/>
      <c r="EWT177" s="1"/>
      <c r="EWU177" s="1"/>
      <c r="EWV177" s="1"/>
      <c r="EWW177" s="1"/>
      <c r="EWX177" s="1"/>
      <c r="EWY177" s="1"/>
      <c r="EWZ177" s="1"/>
      <c r="EXA177" s="1"/>
      <c r="EXB177" s="1"/>
      <c r="EXC177" s="1"/>
      <c r="EXD177" s="1"/>
      <c r="EXE177" s="1"/>
      <c r="EXF177" s="1"/>
      <c r="EXG177" s="1"/>
      <c r="EXH177" s="1"/>
      <c r="EXI177" s="1"/>
      <c r="EXJ177" s="1"/>
      <c r="EXK177" s="1"/>
      <c r="EXL177" s="1"/>
      <c r="EXM177" s="1"/>
      <c r="EXN177" s="1"/>
      <c r="EXO177" s="1"/>
      <c r="EXP177" s="1"/>
      <c r="EXQ177" s="1"/>
      <c r="EXR177" s="1"/>
      <c r="EXS177" s="1"/>
      <c r="EXT177" s="1"/>
      <c r="EXU177" s="1"/>
      <c r="EXV177" s="1"/>
      <c r="EXW177" s="1"/>
      <c r="EXX177" s="1"/>
      <c r="EXY177" s="1"/>
      <c r="EXZ177" s="1"/>
      <c r="EYA177" s="1"/>
      <c r="EYB177" s="1"/>
      <c r="EYC177" s="1"/>
      <c r="EYD177" s="1"/>
      <c r="EYE177" s="1"/>
      <c r="EYF177" s="1"/>
      <c r="EYG177" s="1"/>
      <c r="EYH177" s="1"/>
      <c r="EYI177" s="1"/>
      <c r="EYJ177" s="1"/>
      <c r="EYK177" s="1"/>
      <c r="EYL177" s="1"/>
      <c r="EYM177" s="1"/>
      <c r="EYN177" s="1"/>
      <c r="EYO177" s="1"/>
      <c r="EYP177" s="1"/>
      <c r="EYQ177" s="1"/>
      <c r="EYR177" s="1"/>
      <c r="EYS177" s="1"/>
      <c r="EYT177" s="1"/>
      <c r="EYU177" s="1"/>
      <c r="EYV177" s="1"/>
      <c r="EYW177" s="1"/>
      <c r="EYX177" s="1"/>
      <c r="EYY177" s="1"/>
      <c r="EYZ177" s="1"/>
      <c r="EZA177" s="1"/>
      <c r="EZB177" s="1"/>
      <c r="EZC177" s="1"/>
      <c r="EZD177" s="1"/>
      <c r="EZE177" s="1"/>
      <c r="EZF177" s="1"/>
      <c r="EZG177" s="1"/>
      <c r="EZH177" s="1"/>
      <c r="EZI177" s="1"/>
      <c r="EZJ177" s="1"/>
      <c r="EZK177" s="1"/>
      <c r="EZL177" s="1"/>
      <c r="EZM177" s="1"/>
      <c r="EZN177" s="1"/>
      <c r="EZO177" s="1"/>
      <c r="EZP177" s="1"/>
      <c r="EZQ177" s="1"/>
      <c r="EZR177" s="1"/>
      <c r="EZS177" s="1"/>
      <c r="EZT177" s="1"/>
      <c r="EZU177" s="1"/>
      <c r="EZV177" s="1"/>
      <c r="EZW177" s="1"/>
      <c r="EZX177" s="1"/>
      <c r="EZY177" s="1"/>
      <c r="EZZ177" s="1"/>
      <c r="FAA177" s="1"/>
      <c r="FAB177" s="1"/>
      <c r="FAC177" s="1"/>
      <c r="FAD177" s="1"/>
      <c r="FAE177" s="1"/>
      <c r="FAF177" s="1"/>
      <c r="FAG177" s="1"/>
      <c r="FAH177" s="1"/>
      <c r="FAI177" s="1"/>
      <c r="FAJ177" s="1"/>
      <c r="FAK177" s="1"/>
      <c r="FAL177" s="1"/>
      <c r="FAM177" s="1"/>
      <c r="FAN177" s="1"/>
      <c r="FAO177" s="1"/>
      <c r="FAP177" s="1"/>
      <c r="FAQ177" s="1"/>
      <c r="FAR177" s="1"/>
      <c r="FAS177" s="1"/>
      <c r="FAT177" s="1"/>
      <c r="FAU177" s="1"/>
      <c r="FAV177" s="1"/>
      <c r="FAW177" s="1"/>
      <c r="FAX177" s="1"/>
      <c r="FAY177" s="1"/>
      <c r="FAZ177" s="1"/>
      <c r="FBA177" s="1"/>
      <c r="FBB177" s="1"/>
      <c r="FBC177" s="1"/>
      <c r="FBD177" s="1"/>
      <c r="FBE177" s="1"/>
      <c r="FBF177" s="1"/>
      <c r="FBG177" s="1"/>
      <c r="FBH177" s="1"/>
      <c r="FBI177" s="1"/>
      <c r="FBJ177" s="1"/>
      <c r="FBK177" s="1"/>
      <c r="FBL177" s="1"/>
      <c r="FBM177" s="1"/>
      <c r="FBN177" s="1"/>
      <c r="FBO177" s="1"/>
      <c r="FBP177" s="1"/>
      <c r="FBQ177" s="1"/>
      <c r="FBR177" s="1"/>
      <c r="FBS177" s="1"/>
      <c r="FBT177" s="1"/>
      <c r="FBU177" s="1"/>
      <c r="FBV177" s="1"/>
      <c r="FBW177" s="1"/>
      <c r="FBX177" s="1"/>
      <c r="FBY177" s="1"/>
      <c r="FBZ177" s="1"/>
      <c r="FCA177" s="1"/>
      <c r="FCB177" s="1"/>
      <c r="FCC177" s="1"/>
      <c r="FCD177" s="1"/>
      <c r="FCE177" s="1"/>
      <c r="FCF177" s="1"/>
      <c r="FCG177" s="1"/>
      <c r="FCH177" s="1"/>
      <c r="FCI177" s="1"/>
      <c r="FCJ177" s="1"/>
      <c r="FCK177" s="1"/>
      <c r="FCL177" s="1"/>
      <c r="FCM177" s="1"/>
      <c r="FCN177" s="1"/>
      <c r="FCO177" s="1"/>
      <c r="FCP177" s="1"/>
      <c r="FCQ177" s="1"/>
      <c r="FCR177" s="1"/>
      <c r="FCS177" s="1"/>
      <c r="FCT177" s="1"/>
      <c r="FCU177" s="1"/>
      <c r="FCV177" s="1"/>
      <c r="FCW177" s="1"/>
      <c r="FCX177" s="1"/>
      <c r="FCY177" s="1"/>
      <c r="FCZ177" s="1"/>
      <c r="FDA177" s="1"/>
      <c r="FDB177" s="1"/>
      <c r="FDC177" s="1"/>
      <c r="FDD177" s="1"/>
      <c r="FDE177" s="1"/>
      <c r="FDF177" s="1"/>
      <c r="FDG177" s="1"/>
      <c r="FDH177" s="1"/>
      <c r="FDI177" s="1"/>
      <c r="FDJ177" s="1"/>
      <c r="FDK177" s="1"/>
      <c r="FDL177" s="1"/>
      <c r="FDM177" s="1"/>
      <c r="FDN177" s="1"/>
      <c r="FDO177" s="1"/>
      <c r="FDP177" s="1"/>
      <c r="FDQ177" s="1"/>
      <c r="FDR177" s="1"/>
      <c r="FDS177" s="1"/>
      <c r="FDT177" s="1"/>
      <c r="FDU177" s="1"/>
      <c r="FDV177" s="1"/>
      <c r="FDW177" s="1"/>
      <c r="FDX177" s="1"/>
      <c r="FDY177" s="1"/>
      <c r="FDZ177" s="1"/>
      <c r="FEA177" s="1"/>
      <c r="FEB177" s="1"/>
      <c r="FEC177" s="1"/>
      <c r="FED177" s="1"/>
      <c r="FEE177" s="1"/>
      <c r="FEF177" s="1"/>
      <c r="FEG177" s="1"/>
      <c r="FEH177" s="1"/>
      <c r="FEI177" s="1"/>
      <c r="FEJ177" s="1"/>
      <c r="FEK177" s="1"/>
      <c r="FEL177" s="1"/>
      <c r="FEM177" s="1"/>
      <c r="FEN177" s="1"/>
      <c r="FEO177" s="1"/>
      <c r="FEP177" s="1"/>
      <c r="FEQ177" s="1"/>
      <c r="FER177" s="1"/>
      <c r="FES177" s="1"/>
      <c r="FET177" s="1"/>
      <c r="FEU177" s="1"/>
      <c r="FEV177" s="1"/>
      <c r="FEW177" s="1"/>
      <c r="FEX177" s="1"/>
      <c r="FEY177" s="1"/>
      <c r="FEZ177" s="1"/>
      <c r="FFA177" s="1"/>
      <c r="FFB177" s="1"/>
      <c r="FFC177" s="1"/>
      <c r="FFD177" s="1"/>
      <c r="FFE177" s="1"/>
      <c r="FFF177" s="1"/>
      <c r="FFG177" s="1"/>
      <c r="FFH177" s="1"/>
      <c r="FFI177" s="1"/>
      <c r="FFJ177" s="1"/>
      <c r="FFK177" s="1"/>
      <c r="FFL177" s="1"/>
      <c r="FFM177" s="1"/>
      <c r="FFN177" s="1"/>
      <c r="FFO177" s="1"/>
      <c r="FFP177" s="1"/>
      <c r="FFQ177" s="1"/>
      <c r="FFR177" s="1"/>
      <c r="FFS177" s="1"/>
      <c r="FFT177" s="1"/>
      <c r="FFU177" s="1"/>
      <c r="FFV177" s="1"/>
      <c r="FFW177" s="1"/>
      <c r="FFX177" s="1"/>
      <c r="FFY177" s="1"/>
      <c r="FFZ177" s="1"/>
      <c r="FGA177" s="1"/>
      <c r="FGB177" s="1"/>
      <c r="FGC177" s="1"/>
      <c r="FGD177" s="1"/>
      <c r="FGE177" s="1"/>
      <c r="FGF177" s="1"/>
      <c r="FGG177" s="1"/>
      <c r="FGH177" s="1"/>
      <c r="FGI177" s="1"/>
      <c r="FGJ177" s="1"/>
      <c r="FGK177" s="1"/>
      <c r="FGL177" s="1"/>
      <c r="FGM177" s="1"/>
      <c r="FGN177" s="1"/>
      <c r="FGO177" s="1"/>
      <c r="FGP177" s="1"/>
      <c r="FGQ177" s="1"/>
      <c r="FGR177" s="1"/>
      <c r="FGS177" s="1"/>
      <c r="FGT177" s="1"/>
      <c r="FGU177" s="1"/>
      <c r="FGV177" s="1"/>
      <c r="FGW177" s="1"/>
      <c r="FGX177" s="1"/>
      <c r="FGY177" s="1"/>
      <c r="FGZ177" s="1"/>
      <c r="FHA177" s="1"/>
      <c r="FHB177" s="1"/>
      <c r="FHC177" s="1"/>
      <c r="FHD177" s="1"/>
      <c r="FHE177" s="1"/>
      <c r="FHF177" s="1"/>
      <c r="FHG177" s="1"/>
      <c r="FHH177" s="1"/>
      <c r="FHI177" s="1"/>
      <c r="FHJ177" s="1"/>
      <c r="FHK177" s="1"/>
      <c r="FHL177" s="1"/>
      <c r="FHM177" s="1"/>
      <c r="FHN177" s="1"/>
      <c r="FHO177" s="1"/>
      <c r="FHP177" s="1"/>
      <c r="FHQ177" s="1"/>
      <c r="FHR177" s="1"/>
      <c r="FHS177" s="1"/>
      <c r="FHT177" s="1"/>
      <c r="FHU177" s="1"/>
      <c r="FHV177" s="1"/>
      <c r="FHW177" s="1"/>
      <c r="FHX177" s="1"/>
      <c r="FHY177" s="1"/>
      <c r="FHZ177" s="1"/>
      <c r="FIA177" s="1"/>
      <c r="FIB177" s="1"/>
      <c r="FIC177" s="1"/>
      <c r="FID177" s="1"/>
      <c r="FIE177" s="1"/>
      <c r="FIF177" s="1"/>
      <c r="FIG177" s="1"/>
      <c r="FIH177" s="1"/>
      <c r="FII177" s="1"/>
      <c r="FIJ177" s="1"/>
      <c r="FIK177" s="1"/>
      <c r="FIL177" s="1"/>
      <c r="FIM177" s="1"/>
      <c r="FIN177" s="1"/>
      <c r="FIO177" s="1"/>
      <c r="FIP177" s="1"/>
      <c r="FIQ177" s="1"/>
      <c r="FIR177" s="1"/>
      <c r="FIS177" s="1"/>
      <c r="FIT177" s="1"/>
      <c r="FIU177" s="1"/>
      <c r="FIV177" s="1"/>
      <c r="FIW177" s="1"/>
      <c r="FIX177" s="1"/>
      <c r="FIY177" s="1"/>
      <c r="FIZ177" s="1"/>
      <c r="FJA177" s="1"/>
      <c r="FJB177" s="1"/>
      <c r="FJC177" s="1"/>
      <c r="FJD177" s="1"/>
      <c r="FJE177" s="1"/>
      <c r="FJF177" s="1"/>
      <c r="FJG177" s="1"/>
      <c r="FJH177" s="1"/>
      <c r="FJI177" s="1"/>
      <c r="FJJ177" s="1"/>
      <c r="FJK177" s="1"/>
      <c r="FJL177" s="1"/>
      <c r="FJM177" s="1"/>
      <c r="FJN177" s="1"/>
      <c r="FJO177" s="1"/>
      <c r="FJP177" s="1"/>
      <c r="FJQ177" s="1"/>
      <c r="FJR177" s="1"/>
      <c r="FJS177" s="1"/>
      <c r="FJT177" s="1"/>
      <c r="FJU177" s="1"/>
      <c r="FJV177" s="1"/>
      <c r="FJW177" s="1"/>
      <c r="FJX177" s="1"/>
      <c r="FJY177" s="1"/>
      <c r="FJZ177" s="1"/>
      <c r="FKA177" s="1"/>
      <c r="FKB177" s="1"/>
      <c r="FKC177" s="1"/>
      <c r="FKD177" s="1"/>
      <c r="FKE177" s="1"/>
      <c r="FKF177" s="1"/>
      <c r="FKG177" s="1"/>
      <c r="FKH177" s="1"/>
      <c r="FKI177" s="1"/>
      <c r="FKJ177" s="1"/>
      <c r="FKK177" s="1"/>
      <c r="FKL177" s="1"/>
      <c r="FKM177" s="1"/>
      <c r="FKN177" s="1"/>
      <c r="FKO177" s="1"/>
      <c r="FKP177" s="1"/>
      <c r="FKQ177" s="1"/>
      <c r="FKR177" s="1"/>
      <c r="FKS177" s="1"/>
      <c r="FKT177" s="1"/>
      <c r="FKU177" s="1"/>
      <c r="FKV177" s="1"/>
      <c r="FKW177" s="1"/>
      <c r="FKX177" s="1"/>
      <c r="FKY177" s="1"/>
      <c r="FKZ177" s="1"/>
      <c r="FLA177" s="1"/>
      <c r="FLB177" s="1"/>
      <c r="FLC177" s="1"/>
      <c r="FLD177" s="1"/>
      <c r="FLE177" s="1"/>
      <c r="FLF177" s="1"/>
      <c r="FLG177" s="1"/>
      <c r="FLH177" s="1"/>
      <c r="FLI177" s="1"/>
      <c r="FLJ177" s="1"/>
      <c r="FLK177" s="1"/>
      <c r="FLL177" s="1"/>
      <c r="FLM177" s="1"/>
      <c r="FLN177" s="1"/>
      <c r="FLO177" s="1"/>
      <c r="FLP177" s="1"/>
      <c r="FLQ177" s="1"/>
      <c r="FLR177" s="1"/>
      <c r="FLS177" s="1"/>
      <c r="FLT177" s="1"/>
      <c r="FLU177" s="1"/>
      <c r="FLV177" s="1"/>
      <c r="FLW177" s="1"/>
      <c r="FLX177" s="1"/>
      <c r="FLY177" s="1"/>
      <c r="FLZ177" s="1"/>
      <c r="FMA177" s="1"/>
      <c r="FMB177" s="1"/>
      <c r="FMC177" s="1"/>
      <c r="FMD177" s="1"/>
      <c r="FME177" s="1"/>
      <c r="FMF177" s="1"/>
      <c r="FMG177" s="1"/>
      <c r="FMH177" s="1"/>
      <c r="FMI177" s="1"/>
      <c r="FMJ177" s="1"/>
      <c r="FMK177" s="1"/>
      <c r="FML177" s="1"/>
      <c r="FMM177" s="1"/>
      <c r="FMN177" s="1"/>
      <c r="FMO177" s="1"/>
      <c r="FMP177" s="1"/>
      <c r="FMQ177" s="1"/>
      <c r="FMR177" s="1"/>
      <c r="FMS177" s="1"/>
      <c r="FMT177" s="1"/>
      <c r="FMU177" s="1"/>
      <c r="FMV177" s="1"/>
      <c r="FMW177" s="1"/>
      <c r="FMX177" s="1"/>
      <c r="FMY177" s="1"/>
      <c r="FMZ177" s="1"/>
      <c r="FNA177" s="1"/>
      <c r="FNB177" s="1"/>
      <c r="FNC177" s="1"/>
      <c r="FND177" s="1"/>
      <c r="FNE177" s="1"/>
      <c r="FNF177" s="1"/>
      <c r="FNG177" s="1"/>
      <c r="FNH177" s="1"/>
      <c r="FNI177" s="1"/>
      <c r="FNJ177" s="1"/>
      <c r="FNK177" s="1"/>
      <c r="FNL177" s="1"/>
      <c r="FNM177" s="1"/>
      <c r="FNN177" s="1"/>
      <c r="FNO177" s="1"/>
      <c r="FNP177" s="1"/>
      <c r="FNQ177" s="1"/>
      <c r="FNR177" s="1"/>
      <c r="FNS177" s="1"/>
      <c r="FNT177" s="1"/>
      <c r="FNU177" s="1"/>
      <c r="FNV177" s="1"/>
      <c r="FNW177" s="1"/>
      <c r="FNX177" s="1"/>
      <c r="FNY177" s="1"/>
      <c r="FNZ177" s="1"/>
      <c r="FOA177" s="1"/>
      <c r="FOB177" s="1"/>
      <c r="FOC177" s="1"/>
      <c r="FOD177" s="1"/>
      <c r="FOE177" s="1"/>
      <c r="FOF177" s="1"/>
      <c r="FOG177" s="1"/>
      <c r="FOH177" s="1"/>
      <c r="FOI177" s="1"/>
      <c r="FOJ177" s="1"/>
      <c r="FOK177" s="1"/>
      <c r="FOL177" s="1"/>
      <c r="FOM177" s="1"/>
      <c r="FON177" s="1"/>
      <c r="FOO177" s="1"/>
      <c r="FOP177" s="1"/>
      <c r="FOQ177" s="1"/>
      <c r="FOR177" s="1"/>
      <c r="FOS177" s="1"/>
      <c r="FOT177" s="1"/>
      <c r="FOU177" s="1"/>
      <c r="FOV177" s="1"/>
      <c r="FOW177" s="1"/>
      <c r="FOX177" s="1"/>
      <c r="FOY177" s="1"/>
      <c r="FOZ177" s="1"/>
      <c r="FPA177" s="1"/>
      <c r="FPB177" s="1"/>
      <c r="FPC177" s="1"/>
      <c r="FPD177" s="1"/>
      <c r="FPE177" s="1"/>
      <c r="FPF177" s="1"/>
      <c r="FPG177" s="1"/>
      <c r="FPH177" s="1"/>
      <c r="FPI177" s="1"/>
      <c r="FPJ177" s="1"/>
      <c r="FPK177" s="1"/>
      <c r="FPL177" s="1"/>
      <c r="FPM177" s="1"/>
      <c r="FPN177" s="1"/>
      <c r="FPO177" s="1"/>
      <c r="FPP177" s="1"/>
      <c r="FPQ177" s="1"/>
      <c r="FPR177" s="1"/>
      <c r="FPS177" s="1"/>
      <c r="FPT177" s="1"/>
      <c r="FPU177" s="1"/>
      <c r="FPV177" s="1"/>
      <c r="FPW177" s="1"/>
      <c r="FPX177" s="1"/>
      <c r="FPY177" s="1"/>
      <c r="FPZ177" s="1"/>
      <c r="FQA177" s="1"/>
      <c r="FQB177" s="1"/>
      <c r="FQC177" s="1"/>
      <c r="FQD177" s="1"/>
      <c r="FQE177" s="1"/>
      <c r="FQF177" s="1"/>
      <c r="FQG177" s="1"/>
      <c r="FQH177" s="1"/>
      <c r="FQI177" s="1"/>
      <c r="FQJ177" s="1"/>
      <c r="FQK177" s="1"/>
      <c r="FQL177" s="1"/>
      <c r="FQM177" s="1"/>
      <c r="FQN177" s="1"/>
      <c r="FQO177" s="1"/>
      <c r="FQP177" s="1"/>
      <c r="FQQ177" s="1"/>
      <c r="FQR177" s="1"/>
      <c r="FQS177" s="1"/>
      <c r="FQT177" s="1"/>
      <c r="FQU177" s="1"/>
      <c r="FQV177" s="1"/>
      <c r="FQW177" s="1"/>
      <c r="FQX177" s="1"/>
      <c r="FQY177" s="1"/>
      <c r="FQZ177" s="1"/>
      <c r="FRA177" s="1"/>
      <c r="FRB177" s="1"/>
      <c r="FRC177" s="1"/>
      <c r="FRD177" s="1"/>
      <c r="FRE177" s="1"/>
      <c r="FRF177" s="1"/>
      <c r="FRG177" s="1"/>
      <c r="FRH177" s="1"/>
      <c r="FRI177" s="1"/>
      <c r="FRJ177" s="1"/>
      <c r="FRK177" s="1"/>
      <c r="FRL177" s="1"/>
      <c r="FRM177" s="1"/>
      <c r="FRN177" s="1"/>
      <c r="FRO177" s="1"/>
      <c r="FRP177" s="1"/>
      <c r="FRQ177" s="1"/>
      <c r="FRR177" s="1"/>
      <c r="FRS177" s="1"/>
      <c r="FRT177" s="1"/>
      <c r="FRU177" s="1"/>
      <c r="FRV177" s="1"/>
      <c r="FRW177" s="1"/>
      <c r="FRX177" s="1"/>
      <c r="FRY177" s="1"/>
      <c r="FRZ177" s="1"/>
      <c r="FSA177" s="1"/>
      <c r="FSB177" s="1"/>
      <c r="FSC177" s="1"/>
      <c r="FSD177" s="1"/>
      <c r="FSE177" s="1"/>
      <c r="FSF177" s="1"/>
      <c r="FSG177" s="1"/>
      <c r="FSH177" s="1"/>
      <c r="FSI177" s="1"/>
      <c r="FSJ177" s="1"/>
      <c r="FSK177" s="1"/>
      <c r="FSL177" s="1"/>
      <c r="FSM177" s="1"/>
      <c r="FSN177" s="1"/>
      <c r="FSO177" s="1"/>
      <c r="FSP177" s="1"/>
      <c r="FSQ177" s="1"/>
      <c r="FSR177" s="1"/>
      <c r="FSS177" s="1"/>
      <c r="FST177" s="1"/>
      <c r="FSU177" s="1"/>
      <c r="FSV177" s="1"/>
      <c r="FSW177" s="1"/>
      <c r="FSX177" s="1"/>
      <c r="FSY177" s="1"/>
      <c r="FSZ177" s="1"/>
      <c r="FTA177" s="1"/>
      <c r="FTB177" s="1"/>
      <c r="FTC177" s="1"/>
      <c r="FTD177" s="1"/>
      <c r="FTE177" s="1"/>
      <c r="FTF177" s="1"/>
      <c r="FTG177" s="1"/>
      <c r="FTH177" s="1"/>
      <c r="FTI177" s="1"/>
      <c r="FTJ177" s="1"/>
      <c r="FTK177" s="1"/>
      <c r="FTL177" s="1"/>
      <c r="FTM177" s="1"/>
      <c r="FTN177" s="1"/>
      <c r="FTO177" s="1"/>
      <c r="FTP177" s="1"/>
      <c r="FTQ177" s="1"/>
      <c r="FTR177" s="1"/>
      <c r="FTS177" s="1"/>
      <c r="FTT177" s="1"/>
      <c r="FTU177" s="1"/>
      <c r="FTV177" s="1"/>
      <c r="FTW177" s="1"/>
      <c r="FTX177" s="1"/>
      <c r="FTY177" s="1"/>
      <c r="FTZ177" s="1"/>
      <c r="FUA177" s="1"/>
      <c r="FUB177" s="1"/>
      <c r="FUC177" s="1"/>
      <c r="FUD177" s="1"/>
      <c r="FUE177" s="1"/>
      <c r="FUF177" s="1"/>
      <c r="FUG177" s="1"/>
      <c r="FUH177" s="1"/>
      <c r="FUI177" s="1"/>
      <c r="FUJ177" s="1"/>
      <c r="FUK177" s="1"/>
      <c r="FUL177" s="1"/>
      <c r="FUM177" s="1"/>
      <c r="FUN177" s="1"/>
      <c r="FUO177" s="1"/>
      <c r="FUP177" s="1"/>
      <c r="FUQ177" s="1"/>
      <c r="FUR177" s="1"/>
      <c r="FUS177" s="1"/>
      <c r="FUT177" s="1"/>
      <c r="FUU177" s="1"/>
      <c r="FUV177" s="1"/>
      <c r="FUW177" s="1"/>
      <c r="FUX177" s="1"/>
      <c r="FUY177" s="1"/>
      <c r="FUZ177" s="1"/>
      <c r="FVA177" s="1"/>
      <c r="FVB177" s="1"/>
      <c r="FVC177" s="1"/>
      <c r="FVD177" s="1"/>
      <c r="FVE177" s="1"/>
      <c r="FVF177" s="1"/>
      <c r="FVG177" s="1"/>
      <c r="FVH177" s="1"/>
      <c r="FVI177" s="1"/>
      <c r="FVJ177" s="1"/>
      <c r="FVK177" s="1"/>
      <c r="FVL177" s="1"/>
      <c r="FVM177" s="1"/>
      <c r="FVN177" s="1"/>
      <c r="FVO177" s="1"/>
      <c r="FVP177" s="1"/>
      <c r="FVQ177" s="1"/>
      <c r="FVR177" s="1"/>
      <c r="FVS177" s="1"/>
      <c r="FVT177" s="1"/>
      <c r="FVU177" s="1"/>
      <c r="FVV177" s="1"/>
      <c r="FVW177" s="1"/>
      <c r="FVX177" s="1"/>
      <c r="FVY177" s="1"/>
      <c r="FVZ177" s="1"/>
      <c r="FWA177" s="1"/>
      <c r="FWB177" s="1"/>
      <c r="FWC177" s="1"/>
      <c r="FWD177" s="1"/>
      <c r="FWE177" s="1"/>
      <c r="FWF177" s="1"/>
      <c r="FWG177" s="1"/>
      <c r="FWH177" s="1"/>
      <c r="FWI177" s="1"/>
      <c r="FWJ177" s="1"/>
      <c r="FWK177" s="1"/>
      <c r="FWL177" s="1"/>
      <c r="FWM177" s="1"/>
      <c r="FWN177" s="1"/>
      <c r="FWO177" s="1"/>
      <c r="FWP177" s="1"/>
      <c r="FWQ177" s="1"/>
      <c r="FWR177" s="1"/>
      <c r="FWS177" s="1"/>
      <c r="FWT177" s="1"/>
      <c r="FWU177" s="1"/>
      <c r="FWV177" s="1"/>
      <c r="FWW177" s="1"/>
      <c r="FWX177" s="1"/>
      <c r="FWY177" s="1"/>
      <c r="FWZ177" s="1"/>
      <c r="FXA177" s="1"/>
      <c r="FXB177" s="1"/>
      <c r="FXC177" s="1"/>
      <c r="FXD177" s="1"/>
      <c r="FXE177" s="1"/>
      <c r="FXF177" s="1"/>
      <c r="FXG177" s="1"/>
      <c r="FXH177" s="1"/>
      <c r="FXI177" s="1"/>
      <c r="FXJ177" s="1"/>
      <c r="FXK177" s="1"/>
      <c r="FXL177" s="1"/>
      <c r="FXM177" s="1"/>
      <c r="FXN177" s="1"/>
      <c r="FXO177" s="1"/>
      <c r="FXP177" s="1"/>
      <c r="FXQ177" s="1"/>
      <c r="FXR177" s="1"/>
      <c r="FXS177" s="1"/>
      <c r="FXT177" s="1"/>
      <c r="FXU177" s="1"/>
      <c r="FXV177" s="1"/>
      <c r="FXW177" s="1"/>
      <c r="FXX177" s="1"/>
      <c r="FXY177" s="1"/>
      <c r="FXZ177" s="1"/>
      <c r="FYA177" s="1"/>
      <c r="FYB177" s="1"/>
      <c r="FYC177" s="1"/>
      <c r="FYD177" s="1"/>
      <c r="FYE177" s="1"/>
      <c r="FYF177" s="1"/>
      <c r="FYG177" s="1"/>
      <c r="FYH177" s="1"/>
      <c r="FYI177" s="1"/>
      <c r="FYJ177" s="1"/>
      <c r="FYK177" s="1"/>
      <c r="FYL177" s="1"/>
      <c r="FYM177" s="1"/>
      <c r="FYN177" s="1"/>
      <c r="FYO177" s="1"/>
      <c r="FYP177" s="1"/>
      <c r="FYQ177" s="1"/>
      <c r="FYR177" s="1"/>
      <c r="FYS177" s="1"/>
      <c r="FYT177" s="1"/>
      <c r="FYU177" s="1"/>
      <c r="FYV177" s="1"/>
      <c r="FYW177" s="1"/>
      <c r="FYX177" s="1"/>
      <c r="FYY177" s="1"/>
      <c r="FYZ177" s="1"/>
      <c r="FZA177" s="1"/>
      <c r="FZB177" s="1"/>
      <c r="FZC177" s="1"/>
      <c r="FZD177" s="1"/>
      <c r="FZE177" s="1"/>
      <c r="FZF177" s="1"/>
      <c r="FZG177" s="1"/>
      <c r="FZH177" s="1"/>
      <c r="FZI177" s="1"/>
      <c r="FZJ177" s="1"/>
      <c r="FZK177" s="1"/>
      <c r="FZL177" s="1"/>
      <c r="FZM177" s="1"/>
      <c r="FZN177" s="1"/>
      <c r="FZO177" s="1"/>
      <c r="FZP177" s="1"/>
      <c r="FZQ177" s="1"/>
      <c r="FZR177" s="1"/>
      <c r="FZS177" s="1"/>
      <c r="FZT177" s="1"/>
      <c r="FZU177" s="1"/>
      <c r="FZV177" s="1"/>
      <c r="FZW177" s="1"/>
      <c r="FZX177" s="1"/>
      <c r="FZY177" s="1"/>
      <c r="FZZ177" s="1"/>
      <c r="GAA177" s="1"/>
      <c r="GAB177" s="1"/>
      <c r="GAC177" s="1"/>
      <c r="GAD177" s="1"/>
      <c r="GAE177" s="1"/>
      <c r="GAF177" s="1"/>
      <c r="GAG177" s="1"/>
      <c r="GAH177" s="1"/>
      <c r="GAI177" s="1"/>
      <c r="GAJ177" s="1"/>
      <c r="GAK177" s="1"/>
      <c r="GAL177" s="1"/>
      <c r="GAM177" s="1"/>
      <c r="GAN177" s="1"/>
      <c r="GAO177" s="1"/>
      <c r="GAP177" s="1"/>
      <c r="GAQ177" s="1"/>
      <c r="GAR177" s="1"/>
      <c r="GAS177" s="1"/>
      <c r="GAT177" s="1"/>
      <c r="GAU177" s="1"/>
      <c r="GAV177" s="1"/>
      <c r="GAW177" s="1"/>
      <c r="GAX177" s="1"/>
      <c r="GAY177" s="1"/>
      <c r="GAZ177" s="1"/>
      <c r="GBA177" s="1"/>
      <c r="GBB177" s="1"/>
      <c r="GBC177" s="1"/>
      <c r="GBD177" s="1"/>
      <c r="GBE177" s="1"/>
      <c r="GBF177" s="1"/>
      <c r="GBG177" s="1"/>
      <c r="GBH177" s="1"/>
      <c r="GBI177" s="1"/>
      <c r="GBJ177" s="1"/>
      <c r="GBK177" s="1"/>
      <c r="GBL177" s="1"/>
      <c r="GBM177" s="1"/>
      <c r="GBN177" s="1"/>
      <c r="GBO177" s="1"/>
      <c r="GBP177" s="1"/>
      <c r="GBQ177" s="1"/>
      <c r="GBR177" s="1"/>
      <c r="GBS177" s="1"/>
      <c r="GBT177" s="1"/>
      <c r="GBU177" s="1"/>
      <c r="GBV177" s="1"/>
      <c r="GBW177" s="1"/>
      <c r="GBX177" s="1"/>
      <c r="GBY177" s="1"/>
      <c r="GBZ177" s="1"/>
      <c r="GCA177" s="1"/>
      <c r="GCB177" s="1"/>
      <c r="GCC177" s="1"/>
      <c r="GCD177" s="1"/>
      <c r="GCE177" s="1"/>
      <c r="GCF177" s="1"/>
      <c r="GCG177" s="1"/>
      <c r="GCH177" s="1"/>
      <c r="GCI177" s="1"/>
      <c r="GCJ177" s="1"/>
      <c r="GCK177" s="1"/>
      <c r="GCL177" s="1"/>
      <c r="GCM177" s="1"/>
      <c r="GCN177" s="1"/>
      <c r="GCO177" s="1"/>
      <c r="GCP177" s="1"/>
      <c r="GCQ177" s="1"/>
      <c r="GCR177" s="1"/>
      <c r="GCS177" s="1"/>
      <c r="GCT177" s="1"/>
      <c r="GCU177" s="1"/>
      <c r="GCV177" s="1"/>
      <c r="GCW177" s="1"/>
      <c r="GCX177" s="1"/>
      <c r="GCY177" s="1"/>
      <c r="GCZ177" s="1"/>
      <c r="GDA177" s="1"/>
      <c r="GDB177" s="1"/>
      <c r="GDC177" s="1"/>
      <c r="GDD177" s="1"/>
      <c r="GDE177" s="1"/>
      <c r="GDF177" s="1"/>
      <c r="GDG177" s="1"/>
      <c r="GDH177" s="1"/>
      <c r="GDI177" s="1"/>
      <c r="GDJ177" s="1"/>
      <c r="GDK177" s="1"/>
      <c r="GDL177" s="1"/>
      <c r="GDM177" s="1"/>
      <c r="GDN177" s="1"/>
      <c r="GDO177" s="1"/>
      <c r="GDP177" s="1"/>
      <c r="GDQ177" s="1"/>
      <c r="GDR177" s="1"/>
      <c r="GDS177" s="1"/>
      <c r="GDT177" s="1"/>
      <c r="GDU177" s="1"/>
      <c r="GDV177" s="1"/>
      <c r="GDW177" s="1"/>
      <c r="GDX177" s="1"/>
      <c r="GDY177" s="1"/>
      <c r="GDZ177" s="1"/>
      <c r="GEA177" s="1"/>
      <c r="GEB177" s="1"/>
      <c r="GEC177" s="1"/>
      <c r="GED177" s="1"/>
      <c r="GEE177" s="1"/>
      <c r="GEF177" s="1"/>
      <c r="GEG177" s="1"/>
      <c r="GEH177" s="1"/>
      <c r="GEI177" s="1"/>
      <c r="GEJ177" s="1"/>
      <c r="GEK177" s="1"/>
      <c r="GEL177" s="1"/>
      <c r="GEM177" s="1"/>
      <c r="GEN177" s="1"/>
      <c r="GEO177" s="1"/>
      <c r="GEP177" s="1"/>
      <c r="GEQ177" s="1"/>
      <c r="GER177" s="1"/>
      <c r="GES177" s="1"/>
      <c r="GET177" s="1"/>
      <c r="GEU177" s="1"/>
      <c r="GEV177" s="1"/>
      <c r="GEW177" s="1"/>
      <c r="GEX177" s="1"/>
      <c r="GEY177" s="1"/>
      <c r="GEZ177" s="1"/>
      <c r="GFA177" s="1"/>
      <c r="GFB177" s="1"/>
      <c r="GFC177" s="1"/>
      <c r="GFD177" s="1"/>
      <c r="GFE177" s="1"/>
      <c r="GFF177" s="1"/>
      <c r="GFG177" s="1"/>
      <c r="GFH177" s="1"/>
      <c r="GFI177" s="1"/>
      <c r="GFJ177" s="1"/>
      <c r="GFK177" s="1"/>
      <c r="GFL177" s="1"/>
      <c r="GFM177" s="1"/>
      <c r="GFN177" s="1"/>
      <c r="GFO177" s="1"/>
      <c r="GFP177" s="1"/>
      <c r="GFQ177" s="1"/>
      <c r="GFR177" s="1"/>
      <c r="GFS177" s="1"/>
      <c r="GFT177" s="1"/>
      <c r="GFU177" s="1"/>
      <c r="GFV177" s="1"/>
      <c r="GFW177" s="1"/>
      <c r="GFX177" s="1"/>
      <c r="GFY177" s="1"/>
      <c r="GFZ177" s="1"/>
      <c r="GGA177" s="1"/>
      <c r="GGB177" s="1"/>
      <c r="GGC177" s="1"/>
      <c r="GGD177" s="1"/>
      <c r="GGE177" s="1"/>
      <c r="GGF177" s="1"/>
      <c r="GGG177" s="1"/>
      <c r="GGH177" s="1"/>
      <c r="GGI177" s="1"/>
      <c r="GGJ177" s="1"/>
      <c r="GGK177" s="1"/>
      <c r="GGL177" s="1"/>
      <c r="GGM177" s="1"/>
      <c r="GGN177" s="1"/>
      <c r="GGO177" s="1"/>
      <c r="GGP177" s="1"/>
      <c r="GGQ177" s="1"/>
      <c r="GGR177" s="1"/>
      <c r="GGS177" s="1"/>
      <c r="GGT177" s="1"/>
      <c r="GGU177" s="1"/>
      <c r="GGV177" s="1"/>
      <c r="GGW177" s="1"/>
      <c r="GGX177" s="1"/>
      <c r="GGY177" s="1"/>
      <c r="GGZ177" s="1"/>
      <c r="GHA177" s="1"/>
      <c r="GHB177" s="1"/>
      <c r="GHC177" s="1"/>
      <c r="GHD177" s="1"/>
      <c r="GHE177" s="1"/>
      <c r="GHF177" s="1"/>
      <c r="GHG177" s="1"/>
      <c r="GHH177" s="1"/>
      <c r="GHI177" s="1"/>
      <c r="GHJ177" s="1"/>
      <c r="GHK177" s="1"/>
      <c r="GHL177" s="1"/>
      <c r="GHM177" s="1"/>
      <c r="GHN177" s="1"/>
      <c r="GHO177" s="1"/>
      <c r="GHP177" s="1"/>
      <c r="GHQ177" s="1"/>
      <c r="GHR177" s="1"/>
      <c r="GHS177" s="1"/>
      <c r="GHT177" s="1"/>
      <c r="GHU177" s="1"/>
      <c r="GHV177" s="1"/>
      <c r="GHW177" s="1"/>
      <c r="GHX177" s="1"/>
      <c r="GHY177" s="1"/>
      <c r="GHZ177" s="1"/>
      <c r="GIA177" s="1"/>
      <c r="GIB177" s="1"/>
      <c r="GIC177" s="1"/>
      <c r="GID177" s="1"/>
      <c r="GIE177" s="1"/>
      <c r="GIF177" s="1"/>
      <c r="GIG177" s="1"/>
      <c r="GIH177" s="1"/>
      <c r="GII177" s="1"/>
      <c r="GIJ177" s="1"/>
      <c r="GIK177" s="1"/>
      <c r="GIL177" s="1"/>
      <c r="GIM177" s="1"/>
      <c r="GIN177" s="1"/>
      <c r="GIO177" s="1"/>
      <c r="GIP177" s="1"/>
      <c r="GIQ177" s="1"/>
      <c r="GIR177" s="1"/>
      <c r="GIS177" s="1"/>
      <c r="GIT177" s="1"/>
      <c r="GIU177" s="1"/>
      <c r="GIV177" s="1"/>
      <c r="GIW177" s="1"/>
      <c r="GIX177" s="1"/>
      <c r="GIY177" s="1"/>
      <c r="GIZ177" s="1"/>
      <c r="GJA177" s="1"/>
      <c r="GJB177" s="1"/>
      <c r="GJC177" s="1"/>
      <c r="GJD177" s="1"/>
      <c r="GJE177" s="1"/>
      <c r="GJF177" s="1"/>
      <c r="GJG177" s="1"/>
      <c r="GJH177" s="1"/>
      <c r="GJI177" s="1"/>
      <c r="GJJ177" s="1"/>
      <c r="GJK177" s="1"/>
      <c r="GJL177" s="1"/>
      <c r="GJM177" s="1"/>
      <c r="GJN177" s="1"/>
      <c r="GJO177" s="1"/>
      <c r="GJP177" s="1"/>
      <c r="GJQ177" s="1"/>
      <c r="GJR177" s="1"/>
      <c r="GJS177" s="1"/>
      <c r="GJT177" s="1"/>
      <c r="GJU177" s="1"/>
      <c r="GJV177" s="1"/>
      <c r="GJW177" s="1"/>
      <c r="GJX177" s="1"/>
      <c r="GJY177" s="1"/>
      <c r="GJZ177" s="1"/>
      <c r="GKA177" s="1"/>
      <c r="GKB177" s="1"/>
      <c r="GKC177" s="1"/>
      <c r="GKD177" s="1"/>
      <c r="GKE177" s="1"/>
      <c r="GKF177" s="1"/>
      <c r="GKG177" s="1"/>
      <c r="GKH177" s="1"/>
      <c r="GKI177" s="1"/>
      <c r="GKJ177" s="1"/>
      <c r="GKK177" s="1"/>
      <c r="GKL177" s="1"/>
      <c r="GKM177" s="1"/>
      <c r="GKN177" s="1"/>
      <c r="GKO177" s="1"/>
      <c r="GKP177" s="1"/>
      <c r="GKQ177" s="1"/>
      <c r="GKR177" s="1"/>
      <c r="GKS177" s="1"/>
      <c r="GKT177" s="1"/>
      <c r="GKU177" s="1"/>
      <c r="GKV177" s="1"/>
      <c r="GKW177" s="1"/>
      <c r="GKX177" s="1"/>
      <c r="GKY177" s="1"/>
      <c r="GKZ177" s="1"/>
      <c r="GLA177" s="1"/>
      <c r="GLB177" s="1"/>
      <c r="GLC177" s="1"/>
      <c r="GLD177" s="1"/>
      <c r="GLE177" s="1"/>
      <c r="GLF177" s="1"/>
      <c r="GLG177" s="1"/>
      <c r="GLH177" s="1"/>
      <c r="GLI177" s="1"/>
      <c r="GLJ177" s="1"/>
      <c r="GLK177" s="1"/>
      <c r="GLL177" s="1"/>
      <c r="GLM177" s="1"/>
      <c r="GLN177" s="1"/>
      <c r="GLO177" s="1"/>
      <c r="GLP177" s="1"/>
      <c r="GLQ177" s="1"/>
      <c r="GLR177" s="1"/>
      <c r="GLS177" s="1"/>
      <c r="GLT177" s="1"/>
      <c r="GLU177" s="1"/>
      <c r="GLV177" s="1"/>
      <c r="GLW177" s="1"/>
      <c r="GLX177" s="1"/>
      <c r="GLY177" s="1"/>
      <c r="GLZ177" s="1"/>
      <c r="GMA177" s="1"/>
      <c r="GMB177" s="1"/>
      <c r="GMC177" s="1"/>
      <c r="GMD177" s="1"/>
      <c r="GME177" s="1"/>
      <c r="GMF177" s="1"/>
      <c r="GMG177" s="1"/>
      <c r="GMH177" s="1"/>
      <c r="GMI177" s="1"/>
      <c r="GMJ177" s="1"/>
      <c r="GMK177" s="1"/>
      <c r="GML177" s="1"/>
      <c r="GMM177" s="1"/>
      <c r="GMN177" s="1"/>
      <c r="GMO177" s="1"/>
      <c r="GMP177" s="1"/>
      <c r="GMQ177" s="1"/>
      <c r="GMR177" s="1"/>
      <c r="GMS177" s="1"/>
      <c r="GMT177" s="1"/>
      <c r="GMU177" s="1"/>
      <c r="GMV177" s="1"/>
      <c r="GMW177" s="1"/>
      <c r="GMX177" s="1"/>
      <c r="GMY177" s="1"/>
      <c r="GMZ177" s="1"/>
      <c r="GNA177" s="1"/>
      <c r="GNB177" s="1"/>
      <c r="GNC177" s="1"/>
      <c r="GND177" s="1"/>
      <c r="GNE177" s="1"/>
      <c r="GNF177" s="1"/>
      <c r="GNG177" s="1"/>
      <c r="GNH177" s="1"/>
      <c r="GNI177" s="1"/>
      <c r="GNJ177" s="1"/>
      <c r="GNK177" s="1"/>
      <c r="GNL177" s="1"/>
      <c r="GNM177" s="1"/>
      <c r="GNN177" s="1"/>
      <c r="GNO177" s="1"/>
      <c r="GNP177" s="1"/>
      <c r="GNQ177" s="1"/>
      <c r="GNR177" s="1"/>
      <c r="GNS177" s="1"/>
      <c r="GNT177" s="1"/>
      <c r="GNU177" s="1"/>
      <c r="GNV177" s="1"/>
      <c r="GNW177" s="1"/>
      <c r="GNX177" s="1"/>
      <c r="GNY177" s="1"/>
      <c r="GNZ177" s="1"/>
      <c r="GOA177" s="1"/>
      <c r="GOB177" s="1"/>
      <c r="GOC177" s="1"/>
      <c r="GOD177" s="1"/>
      <c r="GOE177" s="1"/>
      <c r="GOF177" s="1"/>
      <c r="GOG177" s="1"/>
      <c r="GOH177" s="1"/>
      <c r="GOI177" s="1"/>
      <c r="GOJ177" s="1"/>
      <c r="GOK177" s="1"/>
      <c r="GOL177" s="1"/>
      <c r="GOM177" s="1"/>
      <c r="GON177" s="1"/>
      <c r="GOO177" s="1"/>
      <c r="GOP177" s="1"/>
      <c r="GOQ177" s="1"/>
      <c r="GOR177" s="1"/>
      <c r="GOS177" s="1"/>
      <c r="GOT177" s="1"/>
      <c r="GOU177" s="1"/>
      <c r="GOV177" s="1"/>
      <c r="GOW177" s="1"/>
      <c r="GOX177" s="1"/>
      <c r="GOY177" s="1"/>
      <c r="GOZ177" s="1"/>
      <c r="GPA177" s="1"/>
      <c r="GPB177" s="1"/>
      <c r="GPC177" s="1"/>
      <c r="GPD177" s="1"/>
      <c r="GPE177" s="1"/>
      <c r="GPF177" s="1"/>
      <c r="GPG177" s="1"/>
      <c r="GPH177" s="1"/>
      <c r="GPI177" s="1"/>
      <c r="GPJ177" s="1"/>
      <c r="GPK177" s="1"/>
      <c r="GPL177" s="1"/>
      <c r="GPM177" s="1"/>
      <c r="GPN177" s="1"/>
      <c r="GPO177" s="1"/>
      <c r="GPP177" s="1"/>
      <c r="GPQ177" s="1"/>
      <c r="GPR177" s="1"/>
      <c r="GPS177" s="1"/>
      <c r="GPT177" s="1"/>
      <c r="GPU177" s="1"/>
      <c r="GPV177" s="1"/>
      <c r="GPW177" s="1"/>
      <c r="GPX177" s="1"/>
      <c r="GPY177" s="1"/>
      <c r="GPZ177" s="1"/>
      <c r="GQA177" s="1"/>
      <c r="GQB177" s="1"/>
      <c r="GQC177" s="1"/>
      <c r="GQD177" s="1"/>
      <c r="GQE177" s="1"/>
      <c r="GQF177" s="1"/>
      <c r="GQG177" s="1"/>
      <c r="GQH177" s="1"/>
      <c r="GQI177" s="1"/>
      <c r="GQJ177" s="1"/>
      <c r="GQK177" s="1"/>
      <c r="GQL177" s="1"/>
      <c r="GQM177" s="1"/>
      <c r="GQN177" s="1"/>
      <c r="GQO177" s="1"/>
      <c r="GQP177" s="1"/>
      <c r="GQQ177" s="1"/>
      <c r="GQR177" s="1"/>
      <c r="GQS177" s="1"/>
      <c r="GQT177" s="1"/>
      <c r="GQU177" s="1"/>
      <c r="GQV177" s="1"/>
      <c r="GQW177" s="1"/>
      <c r="GQX177" s="1"/>
      <c r="GQY177" s="1"/>
      <c r="GQZ177" s="1"/>
      <c r="GRA177" s="1"/>
      <c r="GRB177" s="1"/>
      <c r="GRC177" s="1"/>
      <c r="GRD177" s="1"/>
      <c r="GRE177" s="1"/>
      <c r="GRF177" s="1"/>
      <c r="GRG177" s="1"/>
      <c r="GRH177" s="1"/>
      <c r="GRI177" s="1"/>
      <c r="GRJ177" s="1"/>
      <c r="GRK177" s="1"/>
      <c r="GRL177" s="1"/>
      <c r="GRM177" s="1"/>
      <c r="GRN177" s="1"/>
      <c r="GRO177" s="1"/>
      <c r="GRP177" s="1"/>
      <c r="GRQ177" s="1"/>
      <c r="GRR177" s="1"/>
      <c r="GRS177" s="1"/>
      <c r="GRT177" s="1"/>
      <c r="GRU177" s="1"/>
      <c r="GRV177" s="1"/>
      <c r="GRW177" s="1"/>
      <c r="GRX177" s="1"/>
      <c r="GRY177" s="1"/>
      <c r="GRZ177" s="1"/>
      <c r="GSA177" s="1"/>
      <c r="GSB177" s="1"/>
      <c r="GSC177" s="1"/>
      <c r="GSD177" s="1"/>
      <c r="GSE177" s="1"/>
      <c r="GSF177" s="1"/>
      <c r="GSG177" s="1"/>
      <c r="GSH177" s="1"/>
      <c r="GSI177" s="1"/>
      <c r="GSJ177" s="1"/>
      <c r="GSK177" s="1"/>
      <c r="GSL177" s="1"/>
      <c r="GSM177" s="1"/>
      <c r="GSN177" s="1"/>
      <c r="GSO177" s="1"/>
      <c r="GSP177" s="1"/>
      <c r="GSQ177" s="1"/>
      <c r="GSR177" s="1"/>
      <c r="GSS177" s="1"/>
      <c r="GST177" s="1"/>
      <c r="GSU177" s="1"/>
      <c r="GSV177" s="1"/>
      <c r="GSW177" s="1"/>
      <c r="GSX177" s="1"/>
      <c r="GSY177" s="1"/>
      <c r="GSZ177" s="1"/>
      <c r="GTA177" s="1"/>
      <c r="GTB177" s="1"/>
      <c r="GTC177" s="1"/>
      <c r="GTD177" s="1"/>
      <c r="GTE177" s="1"/>
      <c r="GTF177" s="1"/>
      <c r="GTG177" s="1"/>
      <c r="GTH177" s="1"/>
      <c r="GTI177" s="1"/>
      <c r="GTJ177" s="1"/>
      <c r="GTK177" s="1"/>
      <c r="GTL177" s="1"/>
      <c r="GTM177" s="1"/>
      <c r="GTN177" s="1"/>
      <c r="GTO177" s="1"/>
      <c r="GTP177" s="1"/>
      <c r="GTQ177" s="1"/>
      <c r="GTR177" s="1"/>
      <c r="GTS177" s="1"/>
      <c r="GTT177" s="1"/>
      <c r="GTU177" s="1"/>
      <c r="GTV177" s="1"/>
      <c r="GTW177" s="1"/>
      <c r="GTX177" s="1"/>
      <c r="GTY177" s="1"/>
      <c r="GTZ177" s="1"/>
      <c r="GUA177" s="1"/>
      <c r="GUB177" s="1"/>
      <c r="GUC177" s="1"/>
      <c r="GUD177" s="1"/>
      <c r="GUE177" s="1"/>
      <c r="GUF177" s="1"/>
      <c r="GUG177" s="1"/>
      <c r="GUH177" s="1"/>
      <c r="GUI177" s="1"/>
      <c r="GUJ177" s="1"/>
      <c r="GUK177" s="1"/>
      <c r="GUL177" s="1"/>
      <c r="GUM177" s="1"/>
      <c r="GUN177" s="1"/>
      <c r="GUO177" s="1"/>
      <c r="GUP177" s="1"/>
      <c r="GUQ177" s="1"/>
      <c r="GUR177" s="1"/>
      <c r="GUS177" s="1"/>
      <c r="GUT177" s="1"/>
      <c r="GUU177" s="1"/>
      <c r="GUV177" s="1"/>
      <c r="GUW177" s="1"/>
      <c r="GUX177" s="1"/>
      <c r="GUY177" s="1"/>
      <c r="GUZ177" s="1"/>
      <c r="GVA177" s="1"/>
      <c r="GVB177" s="1"/>
      <c r="GVC177" s="1"/>
      <c r="GVD177" s="1"/>
      <c r="GVE177" s="1"/>
      <c r="GVF177" s="1"/>
      <c r="GVG177" s="1"/>
      <c r="GVH177" s="1"/>
      <c r="GVI177" s="1"/>
      <c r="GVJ177" s="1"/>
      <c r="GVK177" s="1"/>
      <c r="GVL177" s="1"/>
      <c r="GVM177" s="1"/>
      <c r="GVN177" s="1"/>
      <c r="GVO177" s="1"/>
      <c r="GVP177" s="1"/>
      <c r="GVQ177" s="1"/>
      <c r="GVR177" s="1"/>
      <c r="GVS177" s="1"/>
      <c r="GVT177" s="1"/>
      <c r="GVU177" s="1"/>
      <c r="GVV177" s="1"/>
      <c r="GVW177" s="1"/>
      <c r="GVX177" s="1"/>
      <c r="GVY177" s="1"/>
      <c r="GVZ177" s="1"/>
      <c r="GWA177" s="1"/>
      <c r="GWB177" s="1"/>
      <c r="GWC177" s="1"/>
      <c r="GWD177" s="1"/>
      <c r="GWE177" s="1"/>
      <c r="GWF177" s="1"/>
      <c r="GWG177" s="1"/>
      <c r="GWH177" s="1"/>
      <c r="GWI177" s="1"/>
      <c r="GWJ177" s="1"/>
      <c r="GWK177" s="1"/>
      <c r="GWL177" s="1"/>
      <c r="GWM177" s="1"/>
      <c r="GWN177" s="1"/>
      <c r="GWO177" s="1"/>
      <c r="GWP177" s="1"/>
      <c r="GWQ177" s="1"/>
      <c r="GWR177" s="1"/>
      <c r="GWS177" s="1"/>
      <c r="GWT177" s="1"/>
      <c r="GWU177" s="1"/>
      <c r="GWV177" s="1"/>
      <c r="GWW177" s="1"/>
      <c r="GWX177" s="1"/>
      <c r="GWY177" s="1"/>
      <c r="GWZ177" s="1"/>
      <c r="GXA177" s="1"/>
      <c r="GXB177" s="1"/>
      <c r="GXC177" s="1"/>
      <c r="GXD177" s="1"/>
      <c r="GXE177" s="1"/>
      <c r="GXF177" s="1"/>
      <c r="GXG177" s="1"/>
      <c r="GXH177" s="1"/>
      <c r="GXI177" s="1"/>
      <c r="GXJ177" s="1"/>
      <c r="GXK177" s="1"/>
      <c r="GXL177" s="1"/>
      <c r="GXM177" s="1"/>
      <c r="GXN177" s="1"/>
      <c r="GXO177" s="1"/>
      <c r="GXP177" s="1"/>
      <c r="GXQ177" s="1"/>
      <c r="GXR177" s="1"/>
      <c r="GXS177" s="1"/>
      <c r="GXT177" s="1"/>
      <c r="GXU177" s="1"/>
      <c r="GXV177" s="1"/>
      <c r="GXW177" s="1"/>
      <c r="GXX177" s="1"/>
      <c r="GXY177" s="1"/>
      <c r="GXZ177" s="1"/>
      <c r="GYA177" s="1"/>
      <c r="GYB177" s="1"/>
      <c r="GYC177" s="1"/>
      <c r="GYD177" s="1"/>
      <c r="GYE177" s="1"/>
      <c r="GYF177" s="1"/>
      <c r="GYG177" s="1"/>
      <c r="GYH177" s="1"/>
      <c r="GYI177" s="1"/>
      <c r="GYJ177" s="1"/>
      <c r="GYK177" s="1"/>
      <c r="GYL177" s="1"/>
      <c r="GYM177" s="1"/>
      <c r="GYN177" s="1"/>
      <c r="GYO177" s="1"/>
      <c r="GYP177" s="1"/>
      <c r="GYQ177" s="1"/>
      <c r="GYR177" s="1"/>
      <c r="GYS177" s="1"/>
      <c r="GYT177" s="1"/>
      <c r="GYU177" s="1"/>
      <c r="GYV177" s="1"/>
      <c r="GYW177" s="1"/>
      <c r="GYX177" s="1"/>
      <c r="GYY177" s="1"/>
      <c r="GYZ177" s="1"/>
      <c r="GZA177" s="1"/>
      <c r="GZB177" s="1"/>
      <c r="GZC177" s="1"/>
      <c r="GZD177" s="1"/>
      <c r="GZE177" s="1"/>
      <c r="GZF177" s="1"/>
      <c r="GZG177" s="1"/>
      <c r="GZH177" s="1"/>
      <c r="GZI177" s="1"/>
      <c r="GZJ177" s="1"/>
      <c r="GZK177" s="1"/>
      <c r="GZL177" s="1"/>
      <c r="GZM177" s="1"/>
      <c r="GZN177" s="1"/>
      <c r="GZO177" s="1"/>
      <c r="GZP177" s="1"/>
      <c r="GZQ177" s="1"/>
      <c r="GZR177" s="1"/>
      <c r="GZS177" s="1"/>
      <c r="GZT177" s="1"/>
      <c r="GZU177" s="1"/>
      <c r="GZV177" s="1"/>
      <c r="GZW177" s="1"/>
      <c r="GZX177" s="1"/>
      <c r="GZY177" s="1"/>
      <c r="GZZ177" s="1"/>
      <c r="HAA177" s="1"/>
      <c r="HAB177" s="1"/>
      <c r="HAC177" s="1"/>
      <c r="HAD177" s="1"/>
      <c r="HAE177" s="1"/>
      <c r="HAF177" s="1"/>
      <c r="HAG177" s="1"/>
      <c r="HAH177" s="1"/>
      <c r="HAI177" s="1"/>
      <c r="HAJ177" s="1"/>
      <c r="HAK177" s="1"/>
      <c r="HAL177" s="1"/>
      <c r="HAM177" s="1"/>
      <c r="HAN177" s="1"/>
      <c r="HAO177" s="1"/>
      <c r="HAP177" s="1"/>
      <c r="HAQ177" s="1"/>
      <c r="HAR177" s="1"/>
      <c r="HAS177" s="1"/>
      <c r="HAT177" s="1"/>
      <c r="HAU177" s="1"/>
      <c r="HAV177" s="1"/>
      <c r="HAW177" s="1"/>
      <c r="HAX177" s="1"/>
      <c r="HAY177" s="1"/>
      <c r="HAZ177" s="1"/>
      <c r="HBA177" s="1"/>
      <c r="HBB177" s="1"/>
      <c r="HBC177" s="1"/>
      <c r="HBD177" s="1"/>
      <c r="HBE177" s="1"/>
      <c r="HBF177" s="1"/>
      <c r="HBG177" s="1"/>
      <c r="HBH177" s="1"/>
      <c r="HBI177" s="1"/>
      <c r="HBJ177" s="1"/>
      <c r="HBK177" s="1"/>
      <c r="HBL177" s="1"/>
      <c r="HBM177" s="1"/>
      <c r="HBN177" s="1"/>
      <c r="HBO177" s="1"/>
      <c r="HBP177" s="1"/>
      <c r="HBQ177" s="1"/>
      <c r="HBR177" s="1"/>
      <c r="HBS177" s="1"/>
      <c r="HBT177" s="1"/>
      <c r="HBU177" s="1"/>
      <c r="HBV177" s="1"/>
      <c r="HBW177" s="1"/>
      <c r="HBX177" s="1"/>
      <c r="HBY177" s="1"/>
      <c r="HBZ177" s="1"/>
      <c r="HCA177" s="1"/>
      <c r="HCB177" s="1"/>
      <c r="HCC177" s="1"/>
      <c r="HCD177" s="1"/>
      <c r="HCE177" s="1"/>
      <c r="HCF177" s="1"/>
      <c r="HCG177" s="1"/>
      <c r="HCH177" s="1"/>
      <c r="HCI177" s="1"/>
      <c r="HCJ177" s="1"/>
      <c r="HCK177" s="1"/>
      <c r="HCL177" s="1"/>
      <c r="HCM177" s="1"/>
      <c r="HCN177" s="1"/>
      <c r="HCO177" s="1"/>
      <c r="HCP177" s="1"/>
      <c r="HCQ177" s="1"/>
      <c r="HCR177" s="1"/>
      <c r="HCS177" s="1"/>
      <c r="HCT177" s="1"/>
      <c r="HCU177" s="1"/>
      <c r="HCV177" s="1"/>
      <c r="HCW177" s="1"/>
      <c r="HCX177" s="1"/>
      <c r="HCY177" s="1"/>
      <c r="HCZ177" s="1"/>
      <c r="HDA177" s="1"/>
      <c r="HDB177" s="1"/>
      <c r="HDC177" s="1"/>
      <c r="HDD177" s="1"/>
      <c r="HDE177" s="1"/>
      <c r="HDF177" s="1"/>
      <c r="HDG177" s="1"/>
      <c r="HDH177" s="1"/>
      <c r="HDI177" s="1"/>
      <c r="HDJ177" s="1"/>
      <c r="HDK177" s="1"/>
      <c r="HDL177" s="1"/>
      <c r="HDM177" s="1"/>
      <c r="HDN177" s="1"/>
      <c r="HDO177" s="1"/>
      <c r="HDP177" s="1"/>
      <c r="HDQ177" s="1"/>
      <c r="HDR177" s="1"/>
      <c r="HDS177" s="1"/>
      <c r="HDT177" s="1"/>
      <c r="HDU177" s="1"/>
      <c r="HDV177" s="1"/>
      <c r="HDW177" s="1"/>
      <c r="HDX177" s="1"/>
      <c r="HDY177" s="1"/>
      <c r="HDZ177" s="1"/>
      <c r="HEA177" s="1"/>
      <c r="HEB177" s="1"/>
      <c r="HEC177" s="1"/>
      <c r="HED177" s="1"/>
      <c r="HEE177" s="1"/>
      <c r="HEF177" s="1"/>
      <c r="HEG177" s="1"/>
      <c r="HEH177" s="1"/>
      <c r="HEI177" s="1"/>
      <c r="HEJ177" s="1"/>
      <c r="HEK177" s="1"/>
      <c r="HEL177" s="1"/>
      <c r="HEM177" s="1"/>
      <c r="HEN177" s="1"/>
      <c r="HEO177" s="1"/>
      <c r="HEP177" s="1"/>
      <c r="HEQ177" s="1"/>
      <c r="HER177" s="1"/>
      <c r="HES177" s="1"/>
      <c r="HET177" s="1"/>
      <c r="HEU177" s="1"/>
      <c r="HEV177" s="1"/>
      <c r="HEW177" s="1"/>
      <c r="HEX177" s="1"/>
      <c r="HEY177" s="1"/>
      <c r="HEZ177" s="1"/>
      <c r="HFA177" s="1"/>
      <c r="HFB177" s="1"/>
      <c r="HFC177" s="1"/>
      <c r="HFD177" s="1"/>
      <c r="HFE177" s="1"/>
      <c r="HFF177" s="1"/>
      <c r="HFG177" s="1"/>
      <c r="HFH177" s="1"/>
      <c r="HFI177" s="1"/>
      <c r="HFJ177" s="1"/>
      <c r="HFK177" s="1"/>
      <c r="HFL177" s="1"/>
      <c r="HFM177" s="1"/>
      <c r="HFN177" s="1"/>
      <c r="HFO177" s="1"/>
      <c r="HFP177" s="1"/>
      <c r="HFQ177" s="1"/>
      <c r="HFR177" s="1"/>
      <c r="HFS177" s="1"/>
      <c r="HFT177" s="1"/>
      <c r="HFU177" s="1"/>
      <c r="HFV177" s="1"/>
      <c r="HFW177" s="1"/>
      <c r="HFX177" s="1"/>
      <c r="HFY177" s="1"/>
      <c r="HFZ177" s="1"/>
      <c r="HGA177" s="1"/>
      <c r="HGB177" s="1"/>
      <c r="HGC177" s="1"/>
      <c r="HGD177" s="1"/>
      <c r="HGE177" s="1"/>
      <c r="HGF177" s="1"/>
      <c r="HGG177" s="1"/>
      <c r="HGH177" s="1"/>
      <c r="HGI177" s="1"/>
      <c r="HGJ177" s="1"/>
      <c r="HGK177" s="1"/>
      <c r="HGL177" s="1"/>
      <c r="HGM177" s="1"/>
      <c r="HGN177" s="1"/>
      <c r="HGO177" s="1"/>
      <c r="HGP177" s="1"/>
      <c r="HGQ177" s="1"/>
      <c r="HGR177" s="1"/>
      <c r="HGS177" s="1"/>
      <c r="HGT177" s="1"/>
      <c r="HGU177" s="1"/>
      <c r="HGV177" s="1"/>
      <c r="HGW177" s="1"/>
      <c r="HGX177" s="1"/>
      <c r="HGY177" s="1"/>
      <c r="HGZ177" s="1"/>
      <c r="HHA177" s="1"/>
      <c r="HHB177" s="1"/>
      <c r="HHC177" s="1"/>
      <c r="HHD177" s="1"/>
      <c r="HHE177" s="1"/>
      <c r="HHF177" s="1"/>
      <c r="HHG177" s="1"/>
      <c r="HHH177" s="1"/>
      <c r="HHI177" s="1"/>
      <c r="HHJ177" s="1"/>
      <c r="HHK177" s="1"/>
      <c r="HHL177" s="1"/>
      <c r="HHM177" s="1"/>
      <c r="HHN177" s="1"/>
      <c r="HHO177" s="1"/>
      <c r="HHP177" s="1"/>
      <c r="HHQ177" s="1"/>
      <c r="HHR177" s="1"/>
      <c r="HHS177" s="1"/>
      <c r="HHT177" s="1"/>
      <c r="HHU177" s="1"/>
      <c r="HHV177" s="1"/>
      <c r="HHW177" s="1"/>
      <c r="HHX177" s="1"/>
      <c r="HHY177" s="1"/>
      <c r="HHZ177" s="1"/>
      <c r="HIA177" s="1"/>
      <c r="HIB177" s="1"/>
      <c r="HIC177" s="1"/>
      <c r="HID177" s="1"/>
      <c r="HIE177" s="1"/>
      <c r="HIF177" s="1"/>
      <c r="HIG177" s="1"/>
      <c r="HIH177" s="1"/>
      <c r="HII177" s="1"/>
      <c r="HIJ177" s="1"/>
      <c r="HIK177" s="1"/>
      <c r="HIL177" s="1"/>
      <c r="HIM177" s="1"/>
      <c r="HIN177" s="1"/>
      <c r="HIO177" s="1"/>
      <c r="HIP177" s="1"/>
      <c r="HIQ177" s="1"/>
      <c r="HIR177" s="1"/>
      <c r="HIS177" s="1"/>
      <c r="HIT177" s="1"/>
      <c r="HIU177" s="1"/>
      <c r="HIV177" s="1"/>
      <c r="HIW177" s="1"/>
      <c r="HIX177" s="1"/>
      <c r="HIY177" s="1"/>
      <c r="HIZ177" s="1"/>
      <c r="HJA177" s="1"/>
      <c r="HJB177" s="1"/>
      <c r="HJC177" s="1"/>
      <c r="HJD177" s="1"/>
      <c r="HJE177" s="1"/>
      <c r="HJF177" s="1"/>
      <c r="HJG177" s="1"/>
      <c r="HJH177" s="1"/>
      <c r="HJI177" s="1"/>
      <c r="HJJ177" s="1"/>
      <c r="HJK177" s="1"/>
      <c r="HJL177" s="1"/>
      <c r="HJM177" s="1"/>
      <c r="HJN177" s="1"/>
      <c r="HJO177" s="1"/>
      <c r="HJP177" s="1"/>
      <c r="HJQ177" s="1"/>
      <c r="HJR177" s="1"/>
      <c r="HJS177" s="1"/>
      <c r="HJT177" s="1"/>
      <c r="HJU177" s="1"/>
      <c r="HJV177" s="1"/>
      <c r="HJW177" s="1"/>
      <c r="HJX177" s="1"/>
      <c r="HJY177" s="1"/>
      <c r="HJZ177" s="1"/>
      <c r="HKA177" s="1"/>
      <c r="HKB177" s="1"/>
      <c r="HKC177" s="1"/>
      <c r="HKD177" s="1"/>
      <c r="HKE177" s="1"/>
      <c r="HKF177" s="1"/>
      <c r="HKG177" s="1"/>
      <c r="HKH177" s="1"/>
      <c r="HKI177" s="1"/>
      <c r="HKJ177" s="1"/>
      <c r="HKK177" s="1"/>
      <c r="HKL177" s="1"/>
      <c r="HKM177" s="1"/>
      <c r="HKN177" s="1"/>
      <c r="HKO177" s="1"/>
      <c r="HKP177" s="1"/>
      <c r="HKQ177" s="1"/>
      <c r="HKR177" s="1"/>
      <c r="HKS177" s="1"/>
      <c r="HKT177" s="1"/>
      <c r="HKU177" s="1"/>
      <c r="HKV177" s="1"/>
      <c r="HKW177" s="1"/>
      <c r="HKX177" s="1"/>
      <c r="HKY177" s="1"/>
      <c r="HKZ177" s="1"/>
      <c r="HLA177" s="1"/>
      <c r="HLB177" s="1"/>
      <c r="HLC177" s="1"/>
      <c r="HLD177" s="1"/>
      <c r="HLE177" s="1"/>
      <c r="HLF177" s="1"/>
      <c r="HLG177" s="1"/>
      <c r="HLH177" s="1"/>
      <c r="HLI177" s="1"/>
      <c r="HLJ177" s="1"/>
      <c r="HLK177" s="1"/>
      <c r="HLL177" s="1"/>
      <c r="HLM177" s="1"/>
      <c r="HLN177" s="1"/>
      <c r="HLO177" s="1"/>
      <c r="HLP177" s="1"/>
      <c r="HLQ177" s="1"/>
      <c r="HLR177" s="1"/>
      <c r="HLS177" s="1"/>
      <c r="HLT177" s="1"/>
      <c r="HLU177" s="1"/>
      <c r="HLV177" s="1"/>
      <c r="HLW177" s="1"/>
      <c r="HLX177" s="1"/>
      <c r="HLY177" s="1"/>
      <c r="HLZ177" s="1"/>
      <c r="HMA177" s="1"/>
      <c r="HMB177" s="1"/>
      <c r="HMC177" s="1"/>
      <c r="HMD177" s="1"/>
      <c r="HME177" s="1"/>
      <c r="HMF177" s="1"/>
      <c r="HMG177" s="1"/>
      <c r="HMH177" s="1"/>
      <c r="HMI177" s="1"/>
      <c r="HMJ177" s="1"/>
      <c r="HMK177" s="1"/>
      <c r="HML177" s="1"/>
      <c r="HMM177" s="1"/>
      <c r="HMN177" s="1"/>
      <c r="HMO177" s="1"/>
      <c r="HMP177" s="1"/>
      <c r="HMQ177" s="1"/>
      <c r="HMR177" s="1"/>
      <c r="HMS177" s="1"/>
      <c r="HMT177" s="1"/>
      <c r="HMU177" s="1"/>
      <c r="HMV177" s="1"/>
      <c r="HMW177" s="1"/>
      <c r="HMX177" s="1"/>
      <c r="HMY177" s="1"/>
      <c r="HMZ177" s="1"/>
      <c r="HNA177" s="1"/>
      <c r="HNB177" s="1"/>
      <c r="HNC177" s="1"/>
      <c r="HND177" s="1"/>
      <c r="HNE177" s="1"/>
      <c r="HNF177" s="1"/>
      <c r="HNG177" s="1"/>
      <c r="HNH177" s="1"/>
      <c r="HNI177" s="1"/>
      <c r="HNJ177" s="1"/>
      <c r="HNK177" s="1"/>
      <c r="HNL177" s="1"/>
      <c r="HNM177" s="1"/>
      <c r="HNN177" s="1"/>
      <c r="HNO177" s="1"/>
      <c r="HNP177" s="1"/>
      <c r="HNQ177" s="1"/>
      <c r="HNR177" s="1"/>
      <c r="HNS177" s="1"/>
      <c r="HNT177" s="1"/>
      <c r="HNU177" s="1"/>
      <c r="HNV177" s="1"/>
      <c r="HNW177" s="1"/>
      <c r="HNX177" s="1"/>
      <c r="HNY177" s="1"/>
      <c r="HNZ177" s="1"/>
      <c r="HOA177" s="1"/>
      <c r="HOB177" s="1"/>
      <c r="HOC177" s="1"/>
      <c r="HOD177" s="1"/>
      <c r="HOE177" s="1"/>
      <c r="HOF177" s="1"/>
      <c r="HOG177" s="1"/>
      <c r="HOH177" s="1"/>
      <c r="HOI177" s="1"/>
      <c r="HOJ177" s="1"/>
      <c r="HOK177" s="1"/>
      <c r="HOL177" s="1"/>
      <c r="HOM177" s="1"/>
      <c r="HON177" s="1"/>
      <c r="HOO177" s="1"/>
      <c r="HOP177" s="1"/>
      <c r="HOQ177" s="1"/>
      <c r="HOR177" s="1"/>
      <c r="HOS177" s="1"/>
      <c r="HOT177" s="1"/>
      <c r="HOU177" s="1"/>
      <c r="HOV177" s="1"/>
      <c r="HOW177" s="1"/>
      <c r="HOX177" s="1"/>
      <c r="HOY177" s="1"/>
      <c r="HOZ177" s="1"/>
      <c r="HPA177" s="1"/>
      <c r="HPB177" s="1"/>
      <c r="HPC177" s="1"/>
      <c r="HPD177" s="1"/>
      <c r="HPE177" s="1"/>
      <c r="HPF177" s="1"/>
      <c r="HPG177" s="1"/>
      <c r="HPH177" s="1"/>
      <c r="HPI177" s="1"/>
      <c r="HPJ177" s="1"/>
      <c r="HPK177" s="1"/>
      <c r="HPL177" s="1"/>
      <c r="HPM177" s="1"/>
      <c r="HPN177" s="1"/>
      <c r="HPO177" s="1"/>
      <c r="HPP177" s="1"/>
      <c r="HPQ177" s="1"/>
      <c r="HPR177" s="1"/>
      <c r="HPS177" s="1"/>
      <c r="HPT177" s="1"/>
      <c r="HPU177" s="1"/>
      <c r="HPV177" s="1"/>
      <c r="HPW177" s="1"/>
      <c r="HPX177" s="1"/>
      <c r="HPY177" s="1"/>
      <c r="HPZ177" s="1"/>
      <c r="HQA177" s="1"/>
      <c r="HQB177" s="1"/>
      <c r="HQC177" s="1"/>
      <c r="HQD177" s="1"/>
      <c r="HQE177" s="1"/>
      <c r="HQF177" s="1"/>
      <c r="HQG177" s="1"/>
      <c r="HQH177" s="1"/>
      <c r="HQI177" s="1"/>
      <c r="HQJ177" s="1"/>
      <c r="HQK177" s="1"/>
      <c r="HQL177" s="1"/>
      <c r="HQM177" s="1"/>
      <c r="HQN177" s="1"/>
      <c r="HQO177" s="1"/>
      <c r="HQP177" s="1"/>
      <c r="HQQ177" s="1"/>
      <c r="HQR177" s="1"/>
      <c r="HQS177" s="1"/>
      <c r="HQT177" s="1"/>
      <c r="HQU177" s="1"/>
      <c r="HQV177" s="1"/>
      <c r="HQW177" s="1"/>
      <c r="HQX177" s="1"/>
      <c r="HQY177" s="1"/>
      <c r="HQZ177" s="1"/>
      <c r="HRA177" s="1"/>
      <c r="HRB177" s="1"/>
      <c r="HRC177" s="1"/>
      <c r="HRD177" s="1"/>
      <c r="HRE177" s="1"/>
      <c r="HRF177" s="1"/>
      <c r="HRG177" s="1"/>
      <c r="HRH177" s="1"/>
      <c r="HRI177" s="1"/>
      <c r="HRJ177" s="1"/>
      <c r="HRK177" s="1"/>
      <c r="HRL177" s="1"/>
      <c r="HRM177" s="1"/>
      <c r="HRN177" s="1"/>
      <c r="HRO177" s="1"/>
      <c r="HRP177" s="1"/>
      <c r="HRQ177" s="1"/>
      <c r="HRR177" s="1"/>
      <c r="HRS177" s="1"/>
      <c r="HRT177" s="1"/>
      <c r="HRU177" s="1"/>
      <c r="HRV177" s="1"/>
      <c r="HRW177" s="1"/>
      <c r="HRX177" s="1"/>
      <c r="HRY177" s="1"/>
      <c r="HRZ177" s="1"/>
      <c r="HSA177" s="1"/>
      <c r="HSB177" s="1"/>
      <c r="HSC177" s="1"/>
      <c r="HSD177" s="1"/>
      <c r="HSE177" s="1"/>
      <c r="HSF177" s="1"/>
      <c r="HSG177" s="1"/>
      <c r="HSH177" s="1"/>
      <c r="HSI177" s="1"/>
      <c r="HSJ177" s="1"/>
      <c r="HSK177" s="1"/>
      <c r="HSL177" s="1"/>
      <c r="HSM177" s="1"/>
      <c r="HSN177" s="1"/>
      <c r="HSO177" s="1"/>
      <c r="HSP177" s="1"/>
      <c r="HSQ177" s="1"/>
      <c r="HSR177" s="1"/>
      <c r="HSS177" s="1"/>
      <c r="HST177" s="1"/>
      <c r="HSU177" s="1"/>
      <c r="HSV177" s="1"/>
      <c r="HSW177" s="1"/>
      <c r="HSX177" s="1"/>
      <c r="HSY177" s="1"/>
      <c r="HSZ177" s="1"/>
      <c r="HTA177" s="1"/>
      <c r="HTB177" s="1"/>
      <c r="HTC177" s="1"/>
      <c r="HTD177" s="1"/>
      <c r="HTE177" s="1"/>
      <c r="HTF177" s="1"/>
      <c r="HTG177" s="1"/>
      <c r="HTH177" s="1"/>
      <c r="HTI177" s="1"/>
      <c r="HTJ177" s="1"/>
      <c r="HTK177" s="1"/>
      <c r="HTL177" s="1"/>
      <c r="HTM177" s="1"/>
      <c r="HTN177" s="1"/>
      <c r="HTO177" s="1"/>
      <c r="HTP177" s="1"/>
      <c r="HTQ177" s="1"/>
      <c r="HTR177" s="1"/>
      <c r="HTS177" s="1"/>
      <c r="HTT177" s="1"/>
      <c r="HTU177" s="1"/>
      <c r="HTV177" s="1"/>
      <c r="HTW177" s="1"/>
      <c r="HTX177" s="1"/>
      <c r="HTY177" s="1"/>
      <c r="HTZ177" s="1"/>
      <c r="HUA177" s="1"/>
      <c r="HUB177" s="1"/>
      <c r="HUC177" s="1"/>
      <c r="HUD177" s="1"/>
      <c r="HUE177" s="1"/>
      <c r="HUF177" s="1"/>
      <c r="HUG177" s="1"/>
      <c r="HUH177" s="1"/>
      <c r="HUI177" s="1"/>
      <c r="HUJ177" s="1"/>
      <c r="HUK177" s="1"/>
      <c r="HUL177" s="1"/>
      <c r="HUM177" s="1"/>
      <c r="HUN177" s="1"/>
      <c r="HUO177" s="1"/>
      <c r="HUP177" s="1"/>
      <c r="HUQ177" s="1"/>
      <c r="HUR177" s="1"/>
      <c r="HUS177" s="1"/>
      <c r="HUT177" s="1"/>
      <c r="HUU177" s="1"/>
      <c r="HUV177" s="1"/>
      <c r="HUW177" s="1"/>
      <c r="HUX177" s="1"/>
      <c r="HUY177" s="1"/>
      <c r="HUZ177" s="1"/>
      <c r="HVA177" s="1"/>
      <c r="HVB177" s="1"/>
      <c r="HVC177" s="1"/>
      <c r="HVD177" s="1"/>
      <c r="HVE177" s="1"/>
      <c r="HVF177" s="1"/>
      <c r="HVG177" s="1"/>
      <c r="HVH177" s="1"/>
      <c r="HVI177" s="1"/>
      <c r="HVJ177" s="1"/>
      <c r="HVK177" s="1"/>
      <c r="HVL177" s="1"/>
      <c r="HVM177" s="1"/>
      <c r="HVN177" s="1"/>
      <c r="HVO177" s="1"/>
      <c r="HVP177" s="1"/>
      <c r="HVQ177" s="1"/>
      <c r="HVR177" s="1"/>
      <c r="HVS177" s="1"/>
      <c r="HVT177" s="1"/>
      <c r="HVU177" s="1"/>
      <c r="HVV177" s="1"/>
      <c r="HVW177" s="1"/>
      <c r="HVX177" s="1"/>
      <c r="HVY177" s="1"/>
      <c r="HVZ177" s="1"/>
      <c r="HWA177" s="1"/>
      <c r="HWB177" s="1"/>
      <c r="HWC177" s="1"/>
      <c r="HWD177" s="1"/>
      <c r="HWE177" s="1"/>
      <c r="HWF177" s="1"/>
      <c r="HWG177" s="1"/>
      <c r="HWH177" s="1"/>
      <c r="HWI177" s="1"/>
      <c r="HWJ177" s="1"/>
      <c r="HWK177" s="1"/>
      <c r="HWL177" s="1"/>
      <c r="HWM177" s="1"/>
      <c r="HWN177" s="1"/>
      <c r="HWO177" s="1"/>
      <c r="HWP177" s="1"/>
      <c r="HWQ177" s="1"/>
      <c r="HWR177" s="1"/>
      <c r="HWS177" s="1"/>
      <c r="HWT177" s="1"/>
      <c r="HWU177" s="1"/>
      <c r="HWV177" s="1"/>
      <c r="HWW177" s="1"/>
      <c r="HWX177" s="1"/>
      <c r="HWY177" s="1"/>
      <c r="HWZ177" s="1"/>
      <c r="HXA177" s="1"/>
      <c r="HXB177" s="1"/>
      <c r="HXC177" s="1"/>
      <c r="HXD177" s="1"/>
      <c r="HXE177" s="1"/>
      <c r="HXF177" s="1"/>
      <c r="HXG177" s="1"/>
      <c r="HXH177" s="1"/>
      <c r="HXI177" s="1"/>
      <c r="HXJ177" s="1"/>
      <c r="HXK177" s="1"/>
      <c r="HXL177" s="1"/>
      <c r="HXM177" s="1"/>
      <c r="HXN177" s="1"/>
      <c r="HXO177" s="1"/>
      <c r="HXP177" s="1"/>
      <c r="HXQ177" s="1"/>
      <c r="HXR177" s="1"/>
      <c r="HXS177" s="1"/>
      <c r="HXT177" s="1"/>
      <c r="HXU177" s="1"/>
      <c r="HXV177" s="1"/>
      <c r="HXW177" s="1"/>
      <c r="HXX177" s="1"/>
      <c r="HXY177" s="1"/>
      <c r="HXZ177" s="1"/>
      <c r="HYA177" s="1"/>
      <c r="HYB177" s="1"/>
      <c r="HYC177" s="1"/>
      <c r="HYD177" s="1"/>
      <c r="HYE177" s="1"/>
      <c r="HYF177" s="1"/>
      <c r="HYG177" s="1"/>
      <c r="HYH177" s="1"/>
      <c r="HYI177" s="1"/>
      <c r="HYJ177" s="1"/>
      <c r="HYK177" s="1"/>
      <c r="HYL177" s="1"/>
      <c r="HYM177" s="1"/>
      <c r="HYN177" s="1"/>
      <c r="HYO177" s="1"/>
      <c r="HYP177" s="1"/>
      <c r="HYQ177" s="1"/>
      <c r="HYR177" s="1"/>
      <c r="HYS177" s="1"/>
      <c r="HYT177" s="1"/>
      <c r="HYU177" s="1"/>
      <c r="HYV177" s="1"/>
      <c r="HYW177" s="1"/>
      <c r="HYX177" s="1"/>
      <c r="HYY177" s="1"/>
      <c r="HYZ177" s="1"/>
      <c r="HZA177" s="1"/>
      <c r="HZB177" s="1"/>
      <c r="HZC177" s="1"/>
      <c r="HZD177" s="1"/>
      <c r="HZE177" s="1"/>
      <c r="HZF177" s="1"/>
      <c r="HZG177" s="1"/>
      <c r="HZH177" s="1"/>
      <c r="HZI177" s="1"/>
      <c r="HZJ177" s="1"/>
      <c r="HZK177" s="1"/>
      <c r="HZL177" s="1"/>
      <c r="HZM177" s="1"/>
      <c r="HZN177" s="1"/>
      <c r="HZO177" s="1"/>
      <c r="HZP177" s="1"/>
      <c r="HZQ177" s="1"/>
      <c r="HZR177" s="1"/>
      <c r="HZS177" s="1"/>
      <c r="HZT177" s="1"/>
      <c r="HZU177" s="1"/>
      <c r="HZV177" s="1"/>
      <c r="HZW177" s="1"/>
      <c r="HZX177" s="1"/>
      <c r="HZY177" s="1"/>
      <c r="HZZ177" s="1"/>
      <c r="IAA177" s="1"/>
      <c r="IAB177" s="1"/>
      <c r="IAC177" s="1"/>
      <c r="IAD177" s="1"/>
      <c r="IAE177" s="1"/>
      <c r="IAF177" s="1"/>
      <c r="IAG177" s="1"/>
      <c r="IAH177" s="1"/>
      <c r="IAI177" s="1"/>
      <c r="IAJ177" s="1"/>
      <c r="IAK177" s="1"/>
      <c r="IAL177" s="1"/>
      <c r="IAM177" s="1"/>
      <c r="IAN177" s="1"/>
      <c r="IAO177" s="1"/>
      <c r="IAP177" s="1"/>
      <c r="IAQ177" s="1"/>
      <c r="IAR177" s="1"/>
      <c r="IAS177" s="1"/>
      <c r="IAT177" s="1"/>
      <c r="IAU177" s="1"/>
      <c r="IAV177" s="1"/>
      <c r="IAW177" s="1"/>
      <c r="IAX177" s="1"/>
      <c r="IAY177" s="1"/>
      <c r="IAZ177" s="1"/>
      <c r="IBA177" s="1"/>
      <c r="IBB177" s="1"/>
      <c r="IBC177" s="1"/>
      <c r="IBD177" s="1"/>
      <c r="IBE177" s="1"/>
      <c r="IBF177" s="1"/>
      <c r="IBG177" s="1"/>
      <c r="IBH177" s="1"/>
      <c r="IBI177" s="1"/>
      <c r="IBJ177" s="1"/>
      <c r="IBK177" s="1"/>
      <c r="IBL177" s="1"/>
      <c r="IBM177" s="1"/>
      <c r="IBN177" s="1"/>
      <c r="IBO177" s="1"/>
      <c r="IBP177" s="1"/>
      <c r="IBQ177" s="1"/>
      <c r="IBR177" s="1"/>
      <c r="IBS177" s="1"/>
      <c r="IBT177" s="1"/>
      <c r="IBU177" s="1"/>
      <c r="IBV177" s="1"/>
      <c r="IBW177" s="1"/>
      <c r="IBX177" s="1"/>
      <c r="IBY177" s="1"/>
      <c r="IBZ177" s="1"/>
      <c r="ICA177" s="1"/>
      <c r="ICB177" s="1"/>
      <c r="ICC177" s="1"/>
      <c r="ICD177" s="1"/>
      <c r="ICE177" s="1"/>
      <c r="ICF177" s="1"/>
      <c r="ICG177" s="1"/>
      <c r="ICH177" s="1"/>
      <c r="ICI177" s="1"/>
      <c r="ICJ177" s="1"/>
      <c r="ICK177" s="1"/>
      <c r="ICL177" s="1"/>
      <c r="ICM177" s="1"/>
      <c r="ICN177" s="1"/>
      <c r="ICO177" s="1"/>
      <c r="ICP177" s="1"/>
      <c r="ICQ177" s="1"/>
      <c r="ICR177" s="1"/>
      <c r="ICS177" s="1"/>
      <c r="ICT177" s="1"/>
      <c r="ICU177" s="1"/>
      <c r="ICV177" s="1"/>
      <c r="ICW177" s="1"/>
      <c r="ICX177" s="1"/>
      <c r="ICY177" s="1"/>
      <c r="ICZ177" s="1"/>
      <c r="IDA177" s="1"/>
      <c r="IDB177" s="1"/>
      <c r="IDC177" s="1"/>
      <c r="IDD177" s="1"/>
      <c r="IDE177" s="1"/>
      <c r="IDF177" s="1"/>
      <c r="IDG177" s="1"/>
      <c r="IDH177" s="1"/>
      <c r="IDI177" s="1"/>
      <c r="IDJ177" s="1"/>
      <c r="IDK177" s="1"/>
      <c r="IDL177" s="1"/>
      <c r="IDM177" s="1"/>
      <c r="IDN177" s="1"/>
      <c r="IDO177" s="1"/>
      <c r="IDP177" s="1"/>
      <c r="IDQ177" s="1"/>
      <c r="IDR177" s="1"/>
      <c r="IDS177" s="1"/>
      <c r="IDT177" s="1"/>
      <c r="IDU177" s="1"/>
      <c r="IDV177" s="1"/>
      <c r="IDW177" s="1"/>
      <c r="IDX177" s="1"/>
      <c r="IDY177" s="1"/>
      <c r="IDZ177" s="1"/>
      <c r="IEA177" s="1"/>
      <c r="IEB177" s="1"/>
      <c r="IEC177" s="1"/>
      <c r="IED177" s="1"/>
      <c r="IEE177" s="1"/>
      <c r="IEF177" s="1"/>
      <c r="IEG177" s="1"/>
      <c r="IEH177" s="1"/>
      <c r="IEI177" s="1"/>
      <c r="IEJ177" s="1"/>
      <c r="IEK177" s="1"/>
      <c r="IEL177" s="1"/>
      <c r="IEM177" s="1"/>
      <c r="IEN177" s="1"/>
      <c r="IEO177" s="1"/>
      <c r="IEP177" s="1"/>
      <c r="IEQ177" s="1"/>
      <c r="IER177" s="1"/>
      <c r="IES177" s="1"/>
      <c r="IET177" s="1"/>
      <c r="IEU177" s="1"/>
      <c r="IEV177" s="1"/>
      <c r="IEW177" s="1"/>
      <c r="IEX177" s="1"/>
      <c r="IEY177" s="1"/>
      <c r="IEZ177" s="1"/>
      <c r="IFA177" s="1"/>
      <c r="IFB177" s="1"/>
      <c r="IFC177" s="1"/>
      <c r="IFD177" s="1"/>
      <c r="IFE177" s="1"/>
      <c r="IFF177" s="1"/>
      <c r="IFG177" s="1"/>
      <c r="IFH177" s="1"/>
      <c r="IFI177" s="1"/>
      <c r="IFJ177" s="1"/>
      <c r="IFK177" s="1"/>
      <c r="IFL177" s="1"/>
      <c r="IFM177" s="1"/>
      <c r="IFN177" s="1"/>
      <c r="IFO177" s="1"/>
      <c r="IFP177" s="1"/>
      <c r="IFQ177" s="1"/>
      <c r="IFR177" s="1"/>
      <c r="IFS177" s="1"/>
      <c r="IFT177" s="1"/>
      <c r="IFU177" s="1"/>
      <c r="IFV177" s="1"/>
      <c r="IFW177" s="1"/>
      <c r="IFX177" s="1"/>
      <c r="IFY177" s="1"/>
      <c r="IFZ177" s="1"/>
      <c r="IGA177" s="1"/>
      <c r="IGB177" s="1"/>
      <c r="IGC177" s="1"/>
      <c r="IGD177" s="1"/>
      <c r="IGE177" s="1"/>
      <c r="IGF177" s="1"/>
      <c r="IGG177" s="1"/>
      <c r="IGH177" s="1"/>
      <c r="IGI177" s="1"/>
      <c r="IGJ177" s="1"/>
      <c r="IGK177" s="1"/>
      <c r="IGL177" s="1"/>
      <c r="IGM177" s="1"/>
      <c r="IGN177" s="1"/>
      <c r="IGO177" s="1"/>
      <c r="IGP177" s="1"/>
      <c r="IGQ177" s="1"/>
      <c r="IGR177" s="1"/>
      <c r="IGS177" s="1"/>
      <c r="IGT177" s="1"/>
      <c r="IGU177" s="1"/>
      <c r="IGV177" s="1"/>
      <c r="IGW177" s="1"/>
      <c r="IGX177" s="1"/>
      <c r="IGY177" s="1"/>
      <c r="IGZ177" s="1"/>
      <c r="IHA177" s="1"/>
      <c r="IHB177" s="1"/>
      <c r="IHC177" s="1"/>
      <c r="IHD177" s="1"/>
      <c r="IHE177" s="1"/>
      <c r="IHF177" s="1"/>
      <c r="IHG177" s="1"/>
      <c r="IHH177" s="1"/>
      <c r="IHI177" s="1"/>
      <c r="IHJ177" s="1"/>
      <c r="IHK177" s="1"/>
      <c r="IHL177" s="1"/>
      <c r="IHM177" s="1"/>
      <c r="IHN177" s="1"/>
      <c r="IHO177" s="1"/>
      <c r="IHP177" s="1"/>
      <c r="IHQ177" s="1"/>
      <c r="IHR177" s="1"/>
      <c r="IHS177" s="1"/>
      <c r="IHT177" s="1"/>
      <c r="IHU177" s="1"/>
      <c r="IHV177" s="1"/>
      <c r="IHW177" s="1"/>
      <c r="IHX177" s="1"/>
      <c r="IHY177" s="1"/>
      <c r="IHZ177" s="1"/>
      <c r="IIA177" s="1"/>
      <c r="IIB177" s="1"/>
      <c r="IIC177" s="1"/>
      <c r="IID177" s="1"/>
      <c r="IIE177" s="1"/>
      <c r="IIF177" s="1"/>
      <c r="IIG177" s="1"/>
      <c r="IIH177" s="1"/>
      <c r="III177" s="1"/>
      <c r="IIJ177" s="1"/>
      <c r="IIK177" s="1"/>
      <c r="IIL177" s="1"/>
      <c r="IIM177" s="1"/>
      <c r="IIN177" s="1"/>
      <c r="IIO177" s="1"/>
      <c r="IIP177" s="1"/>
      <c r="IIQ177" s="1"/>
      <c r="IIR177" s="1"/>
      <c r="IIS177" s="1"/>
      <c r="IIT177" s="1"/>
      <c r="IIU177" s="1"/>
      <c r="IIV177" s="1"/>
      <c r="IIW177" s="1"/>
      <c r="IIX177" s="1"/>
      <c r="IIY177" s="1"/>
      <c r="IIZ177" s="1"/>
      <c r="IJA177" s="1"/>
      <c r="IJB177" s="1"/>
      <c r="IJC177" s="1"/>
      <c r="IJD177" s="1"/>
      <c r="IJE177" s="1"/>
      <c r="IJF177" s="1"/>
      <c r="IJG177" s="1"/>
      <c r="IJH177" s="1"/>
      <c r="IJI177" s="1"/>
      <c r="IJJ177" s="1"/>
      <c r="IJK177" s="1"/>
      <c r="IJL177" s="1"/>
      <c r="IJM177" s="1"/>
      <c r="IJN177" s="1"/>
      <c r="IJO177" s="1"/>
      <c r="IJP177" s="1"/>
      <c r="IJQ177" s="1"/>
      <c r="IJR177" s="1"/>
      <c r="IJS177" s="1"/>
      <c r="IJT177" s="1"/>
      <c r="IJU177" s="1"/>
      <c r="IJV177" s="1"/>
      <c r="IJW177" s="1"/>
      <c r="IJX177" s="1"/>
      <c r="IJY177" s="1"/>
      <c r="IJZ177" s="1"/>
      <c r="IKA177" s="1"/>
      <c r="IKB177" s="1"/>
      <c r="IKC177" s="1"/>
      <c r="IKD177" s="1"/>
      <c r="IKE177" s="1"/>
      <c r="IKF177" s="1"/>
      <c r="IKG177" s="1"/>
      <c r="IKH177" s="1"/>
      <c r="IKI177" s="1"/>
      <c r="IKJ177" s="1"/>
      <c r="IKK177" s="1"/>
      <c r="IKL177" s="1"/>
      <c r="IKM177" s="1"/>
      <c r="IKN177" s="1"/>
      <c r="IKO177" s="1"/>
      <c r="IKP177" s="1"/>
      <c r="IKQ177" s="1"/>
      <c r="IKR177" s="1"/>
      <c r="IKS177" s="1"/>
      <c r="IKT177" s="1"/>
      <c r="IKU177" s="1"/>
      <c r="IKV177" s="1"/>
      <c r="IKW177" s="1"/>
      <c r="IKX177" s="1"/>
      <c r="IKY177" s="1"/>
      <c r="IKZ177" s="1"/>
      <c r="ILA177" s="1"/>
      <c r="ILB177" s="1"/>
      <c r="ILC177" s="1"/>
      <c r="ILD177" s="1"/>
      <c r="ILE177" s="1"/>
      <c r="ILF177" s="1"/>
      <c r="ILG177" s="1"/>
      <c r="ILH177" s="1"/>
      <c r="ILI177" s="1"/>
      <c r="ILJ177" s="1"/>
      <c r="ILK177" s="1"/>
      <c r="ILL177" s="1"/>
      <c r="ILM177" s="1"/>
      <c r="ILN177" s="1"/>
      <c r="ILO177" s="1"/>
      <c r="ILP177" s="1"/>
      <c r="ILQ177" s="1"/>
      <c r="ILR177" s="1"/>
      <c r="ILS177" s="1"/>
      <c r="ILT177" s="1"/>
      <c r="ILU177" s="1"/>
      <c r="ILV177" s="1"/>
      <c r="ILW177" s="1"/>
      <c r="ILX177" s="1"/>
      <c r="ILY177" s="1"/>
      <c r="ILZ177" s="1"/>
      <c r="IMA177" s="1"/>
      <c r="IMB177" s="1"/>
      <c r="IMC177" s="1"/>
      <c r="IMD177" s="1"/>
      <c r="IME177" s="1"/>
      <c r="IMF177" s="1"/>
      <c r="IMG177" s="1"/>
      <c r="IMH177" s="1"/>
      <c r="IMI177" s="1"/>
      <c r="IMJ177" s="1"/>
      <c r="IMK177" s="1"/>
      <c r="IML177" s="1"/>
      <c r="IMM177" s="1"/>
      <c r="IMN177" s="1"/>
      <c r="IMO177" s="1"/>
      <c r="IMP177" s="1"/>
      <c r="IMQ177" s="1"/>
      <c r="IMR177" s="1"/>
      <c r="IMS177" s="1"/>
      <c r="IMT177" s="1"/>
      <c r="IMU177" s="1"/>
      <c r="IMV177" s="1"/>
      <c r="IMW177" s="1"/>
      <c r="IMX177" s="1"/>
      <c r="IMY177" s="1"/>
      <c r="IMZ177" s="1"/>
      <c r="INA177" s="1"/>
      <c r="INB177" s="1"/>
      <c r="INC177" s="1"/>
      <c r="IND177" s="1"/>
      <c r="INE177" s="1"/>
      <c r="INF177" s="1"/>
      <c r="ING177" s="1"/>
      <c r="INH177" s="1"/>
      <c r="INI177" s="1"/>
      <c r="INJ177" s="1"/>
      <c r="INK177" s="1"/>
      <c r="INL177" s="1"/>
      <c r="INM177" s="1"/>
      <c r="INN177" s="1"/>
      <c r="INO177" s="1"/>
      <c r="INP177" s="1"/>
      <c r="INQ177" s="1"/>
      <c r="INR177" s="1"/>
      <c r="INS177" s="1"/>
      <c r="INT177" s="1"/>
      <c r="INU177" s="1"/>
      <c r="INV177" s="1"/>
      <c r="INW177" s="1"/>
      <c r="INX177" s="1"/>
      <c r="INY177" s="1"/>
      <c r="INZ177" s="1"/>
      <c r="IOA177" s="1"/>
      <c r="IOB177" s="1"/>
      <c r="IOC177" s="1"/>
      <c r="IOD177" s="1"/>
      <c r="IOE177" s="1"/>
      <c r="IOF177" s="1"/>
      <c r="IOG177" s="1"/>
      <c r="IOH177" s="1"/>
      <c r="IOI177" s="1"/>
      <c r="IOJ177" s="1"/>
      <c r="IOK177" s="1"/>
      <c r="IOL177" s="1"/>
      <c r="IOM177" s="1"/>
      <c r="ION177" s="1"/>
      <c r="IOO177" s="1"/>
      <c r="IOP177" s="1"/>
      <c r="IOQ177" s="1"/>
      <c r="IOR177" s="1"/>
      <c r="IOS177" s="1"/>
      <c r="IOT177" s="1"/>
      <c r="IOU177" s="1"/>
      <c r="IOV177" s="1"/>
      <c r="IOW177" s="1"/>
      <c r="IOX177" s="1"/>
      <c r="IOY177" s="1"/>
      <c r="IOZ177" s="1"/>
      <c r="IPA177" s="1"/>
      <c r="IPB177" s="1"/>
      <c r="IPC177" s="1"/>
      <c r="IPD177" s="1"/>
      <c r="IPE177" s="1"/>
      <c r="IPF177" s="1"/>
      <c r="IPG177" s="1"/>
      <c r="IPH177" s="1"/>
      <c r="IPI177" s="1"/>
      <c r="IPJ177" s="1"/>
      <c r="IPK177" s="1"/>
      <c r="IPL177" s="1"/>
      <c r="IPM177" s="1"/>
      <c r="IPN177" s="1"/>
      <c r="IPO177" s="1"/>
      <c r="IPP177" s="1"/>
      <c r="IPQ177" s="1"/>
      <c r="IPR177" s="1"/>
      <c r="IPS177" s="1"/>
      <c r="IPT177" s="1"/>
      <c r="IPU177" s="1"/>
      <c r="IPV177" s="1"/>
      <c r="IPW177" s="1"/>
      <c r="IPX177" s="1"/>
      <c r="IPY177" s="1"/>
      <c r="IPZ177" s="1"/>
      <c r="IQA177" s="1"/>
      <c r="IQB177" s="1"/>
      <c r="IQC177" s="1"/>
      <c r="IQD177" s="1"/>
      <c r="IQE177" s="1"/>
      <c r="IQF177" s="1"/>
      <c r="IQG177" s="1"/>
      <c r="IQH177" s="1"/>
      <c r="IQI177" s="1"/>
      <c r="IQJ177" s="1"/>
      <c r="IQK177" s="1"/>
      <c r="IQL177" s="1"/>
      <c r="IQM177" s="1"/>
      <c r="IQN177" s="1"/>
      <c r="IQO177" s="1"/>
      <c r="IQP177" s="1"/>
      <c r="IQQ177" s="1"/>
      <c r="IQR177" s="1"/>
      <c r="IQS177" s="1"/>
      <c r="IQT177" s="1"/>
      <c r="IQU177" s="1"/>
      <c r="IQV177" s="1"/>
      <c r="IQW177" s="1"/>
      <c r="IQX177" s="1"/>
      <c r="IQY177" s="1"/>
      <c r="IQZ177" s="1"/>
      <c r="IRA177" s="1"/>
      <c r="IRB177" s="1"/>
      <c r="IRC177" s="1"/>
      <c r="IRD177" s="1"/>
      <c r="IRE177" s="1"/>
      <c r="IRF177" s="1"/>
      <c r="IRG177" s="1"/>
      <c r="IRH177" s="1"/>
      <c r="IRI177" s="1"/>
      <c r="IRJ177" s="1"/>
      <c r="IRK177" s="1"/>
      <c r="IRL177" s="1"/>
      <c r="IRM177" s="1"/>
      <c r="IRN177" s="1"/>
      <c r="IRO177" s="1"/>
      <c r="IRP177" s="1"/>
      <c r="IRQ177" s="1"/>
      <c r="IRR177" s="1"/>
      <c r="IRS177" s="1"/>
      <c r="IRT177" s="1"/>
      <c r="IRU177" s="1"/>
      <c r="IRV177" s="1"/>
      <c r="IRW177" s="1"/>
      <c r="IRX177" s="1"/>
      <c r="IRY177" s="1"/>
      <c r="IRZ177" s="1"/>
      <c r="ISA177" s="1"/>
      <c r="ISB177" s="1"/>
      <c r="ISC177" s="1"/>
      <c r="ISD177" s="1"/>
      <c r="ISE177" s="1"/>
      <c r="ISF177" s="1"/>
      <c r="ISG177" s="1"/>
      <c r="ISH177" s="1"/>
      <c r="ISI177" s="1"/>
      <c r="ISJ177" s="1"/>
      <c r="ISK177" s="1"/>
      <c r="ISL177" s="1"/>
      <c r="ISM177" s="1"/>
      <c r="ISN177" s="1"/>
      <c r="ISO177" s="1"/>
      <c r="ISP177" s="1"/>
      <c r="ISQ177" s="1"/>
      <c r="ISR177" s="1"/>
      <c r="ISS177" s="1"/>
      <c r="IST177" s="1"/>
      <c r="ISU177" s="1"/>
      <c r="ISV177" s="1"/>
      <c r="ISW177" s="1"/>
      <c r="ISX177" s="1"/>
      <c r="ISY177" s="1"/>
      <c r="ISZ177" s="1"/>
      <c r="ITA177" s="1"/>
      <c r="ITB177" s="1"/>
      <c r="ITC177" s="1"/>
      <c r="ITD177" s="1"/>
      <c r="ITE177" s="1"/>
      <c r="ITF177" s="1"/>
      <c r="ITG177" s="1"/>
      <c r="ITH177" s="1"/>
      <c r="ITI177" s="1"/>
      <c r="ITJ177" s="1"/>
      <c r="ITK177" s="1"/>
      <c r="ITL177" s="1"/>
      <c r="ITM177" s="1"/>
      <c r="ITN177" s="1"/>
      <c r="ITO177" s="1"/>
      <c r="ITP177" s="1"/>
      <c r="ITQ177" s="1"/>
      <c r="ITR177" s="1"/>
      <c r="ITS177" s="1"/>
      <c r="ITT177" s="1"/>
      <c r="ITU177" s="1"/>
      <c r="ITV177" s="1"/>
      <c r="ITW177" s="1"/>
      <c r="ITX177" s="1"/>
      <c r="ITY177" s="1"/>
      <c r="ITZ177" s="1"/>
      <c r="IUA177" s="1"/>
      <c r="IUB177" s="1"/>
      <c r="IUC177" s="1"/>
      <c r="IUD177" s="1"/>
      <c r="IUE177" s="1"/>
      <c r="IUF177" s="1"/>
      <c r="IUG177" s="1"/>
      <c r="IUH177" s="1"/>
      <c r="IUI177" s="1"/>
      <c r="IUJ177" s="1"/>
      <c r="IUK177" s="1"/>
      <c r="IUL177" s="1"/>
      <c r="IUM177" s="1"/>
      <c r="IUN177" s="1"/>
      <c r="IUO177" s="1"/>
      <c r="IUP177" s="1"/>
      <c r="IUQ177" s="1"/>
      <c r="IUR177" s="1"/>
      <c r="IUS177" s="1"/>
      <c r="IUT177" s="1"/>
      <c r="IUU177" s="1"/>
      <c r="IUV177" s="1"/>
      <c r="IUW177" s="1"/>
      <c r="IUX177" s="1"/>
      <c r="IUY177" s="1"/>
      <c r="IUZ177" s="1"/>
      <c r="IVA177" s="1"/>
      <c r="IVB177" s="1"/>
      <c r="IVC177" s="1"/>
      <c r="IVD177" s="1"/>
      <c r="IVE177" s="1"/>
      <c r="IVF177" s="1"/>
      <c r="IVG177" s="1"/>
      <c r="IVH177" s="1"/>
      <c r="IVI177" s="1"/>
      <c r="IVJ177" s="1"/>
      <c r="IVK177" s="1"/>
      <c r="IVL177" s="1"/>
      <c r="IVM177" s="1"/>
      <c r="IVN177" s="1"/>
      <c r="IVO177" s="1"/>
      <c r="IVP177" s="1"/>
      <c r="IVQ177" s="1"/>
      <c r="IVR177" s="1"/>
      <c r="IVS177" s="1"/>
      <c r="IVT177" s="1"/>
      <c r="IVU177" s="1"/>
      <c r="IVV177" s="1"/>
      <c r="IVW177" s="1"/>
      <c r="IVX177" s="1"/>
      <c r="IVY177" s="1"/>
      <c r="IVZ177" s="1"/>
      <c r="IWA177" s="1"/>
      <c r="IWB177" s="1"/>
      <c r="IWC177" s="1"/>
      <c r="IWD177" s="1"/>
      <c r="IWE177" s="1"/>
      <c r="IWF177" s="1"/>
      <c r="IWG177" s="1"/>
      <c r="IWH177" s="1"/>
      <c r="IWI177" s="1"/>
      <c r="IWJ177" s="1"/>
      <c r="IWK177" s="1"/>
      <c r="IWL177" s="1"/>
      <c r="IWM177" s="1"/>
      <c r="IWN177" s="1"/>
      <c r="IWO177" s="1"/>
      <c r="IWP177" s="1"/>
      <c r="IWQ177" s="1"/>
      <c r="IWR177" s="1"/>
      <c r="IWS177" s="1"/>
      <c r="IWT177" s="1"/>
      <c r="IWU177" s="1"/>
      <c r="IWV177" s="1"/>
      <c r="IWW177" s="1"/>
      <c r="IWX177" s="1"/>
      <c r="IWY177" s="1"/>
      <c r="IWZ177" s="1"/>
      <c r="IXA177" s="1"/>
      <c r="IXB177" s="1"/>
      <c r="IXC177" s="1"/>
      <c r="IXD177" s="1"/>
      <c r="IXE177" s="1"/>
      <c r="IXF177" s="1"/>
      <c r="IXG177" s="1"/>
      <c r="IXH177" s="1"/>
      <c r="IXI177" s="1"/>
      <c r="IXJ177" s="1"/>
      <c r="IXK177" s="1"/>
      <c r="IXL177" s="1"/>
      <c r="IXM177" s="1"/>
      <c r="IXN177" s="1"/>
      <c r="IXO177" s="1"/>
      <c r="IXP177" s="1"/>
      <c r="IXQ177" s="1"/>
      <c r="IXR177" s="1"/>
      <c r="IXS177" s="1"/>
      <c r="IXT177" s="1"/>
      <c r="IXU177" s="1"/>
      <c r="IXV177" s="1"/>
      <c r="IXW177" s="1"/>
      <c r="IXX177" s="1"/>
      <c r="IXY177" s="1"/>
      <c r="IXZ177" s="1"/>
      <c r="IYA177" s="1"/>
      <c r="IYB177" s="1"/>
      <c r="IYC177" s="1"/>
      <c r="IYD177" s="1"/>
      <c r="IYE177" s="1"/>
      <c r="IYF177" s="1"/>
      <c r="IYG177" s="1"/>
      <c r="IYH177" s="1"/>
      <c r="IYI177" s="1"/>
      <c r="IYJ177" s="1"/>
      <c r="IYK177" s="1"/>
      <c r="IYL177" s="1"/>
      <c r="IYM177" s="1"/>
      <c r="IYN177" s="1"/>
      <c r="IYO177" s="1"/>
      <c r="IYP177" s="1"/>
      <c r="IYQ177" s="1"/>
      <c r="IYR177" s="1"/>
      <c r="IYS177" s="1"/>
      <c r="IYT177" s="1"/>
      <c r="IYU177" s="1"/>
      <c r="IYV177" s="1"/>
      <c r="IYW177" s="1"/>
      <c r="IYX177" s="1"/>
      <c r="IYY177" s="1"/>
      <c r="IYZ177" s="1"/>
      <c r="IZA177" s="1"/>
      <c r="IZB177" s="1"/>
      <c r="IZC177" s="1"/>
      <c r="IZD177" s="1"/>
      <c r="IZE177" s="1"/>
      <c r="IZF177" s="1"/>
      <c r="IZG177" s="1"/>
      <c r="IZH177" s="1"/>
      <c r="IZI177" s="1"/>
      <c r="IZJ177" s="1"/>
      <c r="IZK177" s="1"/>
      <c r="IZL177" s="1"/>
      <c r="IZM177" s="1"/>
      <c r="IZN177" s="1"/>
      <c r="IZO177" s="1"/>
      <c r="IZP177" s="1"/>
      <c r="IZQ177" s="1"/>
      <c r="IZR177" s="1"/>
      <c r="IZS177" s="1"/>
      <c r="IZT177" s="1"/>
      <c r="IZU177" s="1"/>
      <c r="IZV177" s="1"/>
      <c r="IZW177" s="1"/>
      <c r="IZX177" s="1"/>
      <c r="IZY177" s="1"/>
      <c r="IZZ177" s="1"/>
      <c r="JAA177" s="1"/>
      <c r="JAB177" s="1"/>
      <c r="JAC177" s="1"/>
      <c r="JAD177" s="1"/>
      <c r="JAE177" s="1"/>
      <c r="JAF177" s="1"/>
      <c r="JAG177" s="1"/>
      <c r="JAH177" s="1"/>
      <c r="JAI177" s="1"/>
      <c r="JAJ177" s="1"/>
      <c r="JAK177" s="1"/>
      <c r="JAL177" s="1"/>
      <c r="JAM177" s="1"/>
      <c r="JAN177" s="1"/>
      <c r="JAO177" s="1"/>
      <c r="JAP177" s="1"/>
      <c r="JAQ177" s="1"/>
      <c r="JAR177" s="1"/>
      <c r="JAS177" s="1"/>
      <c r="JAT177" s="1"/>
      <c r="JAU177" s="1"/>
      <c r="JAV177" s="1"/>
      <c r="JAW177" s="1"/>
      <c r="JAX177" s="1"/>
      <c r="JAY177" s="1"/>
      <c r="JAZ177" s="1"/>
      <c r="JBA177" s="1"/>
      <c r="JBB177" s="1"/>
      <c r="JBC177" s="1"/>
      <c r="JBD177" s="1"/>
      <c r="JBE177" s="1"/>
      <c r="JBF177" s="1"/>
      <c r="JBG177" s="1"/>
      <c r="JBH177" s="1"/>
      <c r="JBI177" s="1"/>
      <c r="JBJ177" s="1"/>
      <c r="JBK177" s="1"/>
      <c r="JBL177" s="1"/>
      <c r="JBM177" s="1"/>
      <c r="JBN177" s="1"/>
      <c r="JBO177" s="1"/>
      <c r="JBP177" s="1"/>
      <c r="JBQ177" s="1"/>
      <c r="JBR177" s="1"/>
      <c r="JBS177" s="1"/>
      <c r="JBT177" s="1"/>
      <c r="JBU177" s="1"/>
      <c r="JBV177" s="1"/>
      <c r="JBW177" s="1"/>
      <c r="JBX177" s="1"/>
      <c r="JBY177" s="1"/>
      <c r="JBZ177" s="1"/>
      <c r="JCA177" s="1"/>
      <c r="JCB177" s="1"/>
      <c r="JCC177" s="1"/>
      <c r="JCD177" s="1"/>
      <c r="JCE177" s="1"/>
      <c r="JCF177" s="1"/>
      <c r="JCG177" s="1"/>
      <c r="JCH177" s="1"/>
      <c r="JCI177" s="1"/>
      <c r="JCJ177" s="1"/>
      <c r="JCK177" s="1"/>
      <c r="JCL177" s="1"/>
      <c r="JCM177" s="1"/>
      <c r="JCN177" s="1"/>
      <c r="JCO177" s="1"/>
      <c r="JCP177" s="1"/>
      <c r="JCQ177" s="1"/>
      <c r="JCR177" s="1"/>
      <c r="JCS177" s="1"/>
      <c r="JCT177" s="1"/>
      <c r="JCU177" s="1"/>
      <c r="JCV177" s="1"/>
      <c r="JCW177" s="1"/>
      <c r="JCX177" s="1"/>
      <c r="JCY177" s="1"/>
      <c r="JCZ177" s="1"/>
      <c r="JDA177" s="1"/>
      <c r="JDB177" s="1"/>
      <c r="JDC177" s="1"/>
      <c r="JDD177" s="1"/>
      <c r="JDE177" s="1"/>
      <c r="JDF177" s="1"/>
      <c r="JDG177" s="1"/>
      <c r="JDH177" s="1"/>
      <c r="JDI177" s="1"/>
      <c r="JDJ177" s="1"/>
      <c r="JDK177" s="1"/>
      <c r="JDL177" s="1"/>
      <c r="JDM177" s="1"/>
      <c r="JDN177" s="1"/>
      <c r="JDO177" s="1"/>
      <c r="JDP177" s="1"/>
      <c r="JDQ177" s="1"/>
      <c r="JDR177" s="1"/>
      <c r="JDS177" s="1"/>
      <c r="JDT177" s="1"/>
      <c r="JDU177" s="1"/>
      <c r="JDV177" s="1"/>
      <c r="JDW177" s="1"/>
      <c r="JDX177" s="1"/>
      <c r="JDY177" s="1"/>
      <c r="JDZ177" s="1"/>
      <c r="JEA177" s="1"/>
      <c r="JEB177" s="1"/>
      <c r="JEC177" s="1"/>
      <c r="JED177" s="1"/>
      <c r="JEE177" s="1"/>
      <c r="JEF177" s="1"/>
      <c r="JEG177" s="1"/>
      <c r="JEH177" s="1"/>
      <c r="JEI177" s="1"/>
      <c r="JEJ177" s="1"/>
      <c r="JEK177" s="1"/>
      <c r="JEL177" s="1"/>
      <c r="JEM177" s="1"/>
      <c r="JEN177" s="1"/>
      <c r="JEO177" s="1"/>
      <c r="JEP177" s="1"/>
      <c r="JEQ177" s="1"/>
      <c r="JER177" s="1"/>
      <c r="JES177" s="1"/>
      <c r="JET177" s="1"/>
      <c r="JEU177" s="1"/>
      <c r="JEV177" s="1"/>
      <c r="JEW177" s="1"/>
      <c r="JEX177" s="1"/>
      <c r="JEY177" s="1"/>
      <c r="JEZ177" s="1"/>
      <c r="JFA177" s="1"/>
      <c r="JFB177" s="1"/>
      <c r="JFC177" s="1"/>
      <c r="JFD177" s="1"/>
      <c r="JFE177" s="1"/>
      <c r="JFF177" s="1"/>
      <c r="JFG177" s="1"/>
      <c r="JFH177" s="1"/>
      <c r="JFI177" s="1"/>
      <c r="JFJ177" s="1"/>
      <c r="JFK177" s="1"/>
      <c r="JFL177" s="1"/>
      <c r="JFM177" s="1"/>
      <c r="JFN177" s="1"/>
      <c r="JFO177" s="1"/>
      <c r="JFP177" s="1"/>
      <c r="JFQ177" s="1"/>
      <c r="JFR177" s="1"/>
      <c r="JFS177" s="1"/>
      <c r="JFT177" s="1"/>
      <c r="JFU177" s="1"/>
      <c r="JFV177" s="1"/>
      <c r="JFW177" s="1"/>
      <c r="JFX177" s="1"/>
      <c r="JFY177" s="1"/>
      <c r="JFZ177" s="1"/>
      <c r="JGA177" s="1"/>
      <c r="JGB177" s="1"/>
      <c r="JGC177" s="1"/>
      <c r="JGD177" s="1"/>
      <c r="JGE177" s="1"/>
      <c r="JGF177" s="1"/>
      <c r="JGG177" s="1"/>
      <c r="JGH177" s="1"/>
      <c r="JGI177" s="1"/>
      <c r="JGJ177" s="1"/>
      <c r="JGK177" s="1"/>
      <c r="JGL177" s="1"/>
      <c r="JGM177" s="1"/>
      <c r="JGN177" s="1"/>
      <c r="JGO177" s="1"/>
      <c r="JGP177" s="1"/>
      <c r="JGQ177" s="1"/>
      <c r="JGR177" s="1"/>
      <c r="JGS177" s="1"/>
      <c r="JGT177" s="1"/>
      <c r="JGU177" s="1"/>
      <c r="JGV177" s="1"/>
      <c r="JGW177" s="1"/>
      <c r="JGX177" s="1"/>
      <c r="JGY177" s="1"/>
      <c r="JGZ177" s="1"/>
      <c r="JHA177" s="1"/>
      <c r="JHB177" s="1"/>
      <c r="JHC177" s="1"/>
      <c r="JHD177" s="1"/>
      <c r="JHE177" s="1"/>
      <c r="JHF177" s="1"/>
      <c r="JHG177" s="1"/>
      <c r="JHH177" s="1"/>
      <c r="JHI177" s="1"/>
      <c r="JHJ177" s="1"/>
      <c r="JHK177" s="1"/>
      <c r="JHL177" s="1"/>
      <c r="JHM177" s="1"/>
      <c r="JHN177" s="1"/>
      <c r="JHO177" s="1"/>
      <c r="JHP177" s="1"/>
      <c r="JHQ177" s="1"/>
      <c r="JHR177" s="1"/>
      <c r="JHS177" s="1"/>
      <c r="JHT177" s="1"/>
      <c r="JHU177" s="1"/>
      <c r="JHV177" s="1"/>
      <c r="JHW177" s="1"/>
      <c r="JHX177" s="1"/>
      <c r="JHY177" s="1"/>
      <c r="JHZ177" s="1"/>
      <c r="JIA177" s="1"/>
      <c r="JIB177" s="1"/>
      <c r="JIC177" s="1"/>
      <c r="JID177" s="1"/>
      <c r="JIE177" s="1"/>
      <c r="JIF177" s="1"/>
      <c r="JIG177" s="1"/>
      <c r="JIH177" s="1"/>
      <c r="JII177" s="1"/>
      <c r="JIJ177" s="1"/>
      <c r="JIK177" s="1"/>
      <c r="JIL177" s="1"/>
      <c r="JIM177" s="1"/>
      <c r="JIN177" s="1"/>
      <c r="JIO177" s="1"/>
      <c r="JIP177" s="1"/>
      <c r="JIQ177" s="1"/>
      <c r="JIR177" s="1"/>
      <c r="JIS177" s="1"/>
      <c r="JIT177" s="1"/>
      <c r="JIU177" s="1"/>
      <c r="JIV177" s="1"/>
      <c r="JIW177" s="1"/>
      <c r="JIX177" s="1"/>
      <c r="JIY177" s="1"/>
      <c r="JIZ177" s="1"/>
      <c r="JJA177" s="1"/>
      <c r="JJB177" s="1"/>
      <c r="JJC177" s="1"/>
      <c r="JJD177" s="1"/>
      <c r="JJE177" s="1"/>
      <c r="JJF177" s="1"/>
      <c r="JJG177" s="1"/>
      <c r="JJH177" s="1"/>
      <c r="JJI177" s="1"/>
      <c r="JJJ177" s="1"/>
      <c r="JJK177" s="1"/>
      <c r="JJL177" s="1"/>
      <c r="JJM177" s="1"/>
      <c r="JJN177" s="1"/>
      <c r="JJO177" s="1"/>
      <c r="JJP177" s="1"/>
      <c r="JJQ177" s="1"/>
      <c r="JJR177" s="1"/>
      <c r="JJS177" s="1"/>
      <c r="JJT177" s="1"/>
      <c r="JJU177" s="1"/>
      <c r="JJV177" s="1"/>
      <c r="JJW177" s="1"/>
      <c r="JJX177" s="1"/>
      <c r="JJY177" s="1"/>
      <c r="JJZ177" s="1"/>
      <c r="JKA177" s="1"/>
      <c r="JKB177" s="1"/>
      <c r="JKC177" s="1"/>
      <c r="JKD177" s="1"/>
      <c r="JKE177" s="1"/>
      <c r="JKF177" s="1"/>
      <c r="JKG177" s="1"/>
      <c r="JKH177" s="1"/>
      <c r="JKI177" s="1"/>
      <c r="JKJ177" s="1"/>
      <c r="JKK177" s="1"/>
      <c r="JKL177" s="1"/>
      <c r="JKM177" s="1"/>
      <c r="JKN177" s="1"/>
      <c r="JKO177" s="1"/>
      <c r="JKP177" s="1"/>
      <c r="JKQ177" s="1"/>
      <c r="JKR177" s="1"/>
      <c r="JKS177" s="1"/>
      <c r="JKT177" s="1"/>
      <c r="JKU177" s="1"/>
      <c r="JKV177" s="1"/>
      <c r="JKW177" s="1"/>
      <c r="JKX177" s="1"/>
      <c r="JKY177" s="1"/>
      <c r="JKZ177" s="1"/>
      <c r="JLA177" s="1"/>
      <c r="JLB177" s="1"/>
      <c r="JLC177" s="1"/>
      <c r="JLD177" s="1"/>
      <c r="JLE177" s="1"/>
      <c r="JLF177" s="1"/>
      <c r="JLG177" s="1"/>
      <c r="JLH177" s="1"/>
      <c r="JLI177" s="1"/>
      <c r="JLJ177" s="1"/>
      <c r="JLK177" s="1"/>
      <c r="JLL177" s="1"/>
      <c r="JLM177" s="1"/>
      <c r="JLN177" s="1"/>
      <c r="JLO177" s="1"/>
      <c r="JLP177" s="1"/>
      <c r="JLQ177" s="1"/>
      <c r="JLR177" s="1"/>
      <c r="JLS177" s="1"/>
      <c r="JLT177" s="1"/>
      <c r="JLU177" s="1"/>
      <c r="JLV177" s="1"/>
      <c r="JLW177" s="1"/>
      <c r="JLX177" s="1"/>
      <c r="JLY177" s="1"/>
      <c r="JLZ177" s="1"/>
      <c r="JMA177" s="1"/>
      <c r="JMB177" s="1"/>
      <c r="JMC177" s="1"/>
      <c r="JMD177" s="1"/>
      <c r="JME177" s="1"/>
      <c r="JMF177" s="1"/>
      <c r="JMG177" s="1"/>
      <c r="JMH177" s="1"/>
      <c r="JMI177" s="1"/>
      <c r="JMJ177" s="1"/>
      <c r="JMK177" s="1"/>
      <c r="JML177" s="1"/>
      <c r="JMM177" s="1"/>
      <c r="JMN177" s="1"/>
      <c r="JMO177" s="1"/>
      <c r="JMP177" s="1"/>
      <c r="JMQ177" s="1"/>
      <c r="JMR177" s="1"/>
      <c r="JMS177" s="1"/>
      <c r="JMT177" s="1"/>
      <c r="JMU177" s="1"/>
      <c r="JMV177" s="1"/>
      <c r="JMW177" s="1"/>
      <c r="JMX177" s="1"/>
      <c r="JMY177" s="1"/>
      <c r="JMZ177" s="1"/>
      <c r="JNA177" s="1"/>
      <c r="JNB177" s="1"/>
      <c r="JNC177" s="1"/>
      <c r="JND177" s="1"/>
      <c r="JNE177" s="1"/>
      <c r="JNF177" s="1"/>
      <c r="JNG177" s="1"/>
      <c r="JNH177" s="1"/>
      <c r="JNI177" s="1"/>
      <c r="JNJ177" s="1"/>
      <c r="JNK177" s="1"/>
      <c r="JNL177" s="1"/>
      <c r="JNM177" s="1"/>
      <c r="JNN177" s="1"/>
      <c r="JNO177" s="1"/>
      <c r="JNP177" s="1"/>
      <c r="JNQ177" s="1"/>
      <c r="JNR177" s="1"/>
      <c r="JNS177" s="1"/>
      <c r="JNT177" s="1"/>
      <c r="JNU177" s="1"/>
      <c r="JNV177" s="1"/>
      <c r="JNW177" s="1"/>
      <c r="JNX177" s="1"/>
      <c r="JNY177" s="1"/>
      <c r="JNZ177" s="1"/>
      <c r="JOA177" s="1"/>
      <c r="JOB177" s="1"/>
      <c r="JOC177" s="1"/>
      <c r="JOD177" s="1"/>
      <c r="JOE177" s="1"/>
      <c r="JOF177" s="1"/>
      <c r="JOG177" s="1"/>
      <c r="JOH177" s="1"/>
      <c r="JOI177" s="1"/>
      <c r="JOJ177" s="1"/>
      <c r="JOK177" s="1"/>
      <c r="JOL177" s="1"/>
      <c r="JOM177" s="1"/>
      <c r="JON177" s="1"/>
      <c r="JOO177" s="1"/>
      <c r="JOP177" s="1"/>
      <c r="JOQ177" s="1"/>
      <c r="JOR177" s="1"/>
      <c r="JOS177" s="1"/>
      <c r="JOT177" s="1"/>
      <c r="JOU177" s="1"/>
      <c r="JOV177" s="1"/>
      <c r="JOW177" s="1"/>
      <c r="JOX177" s="1"/>
      <c r="JOY177" s="1"/>
      <c r="JOZ177" s="1"/>
      <c r="JPA177" s="1"/>
      <c r="JPB177" s="1"/>
      <c r="JPC177" s="1"/>
      <c r="JPD177" s="1"/>
      <c r="JPE177" s="1"/>
      <c r="JPF177" s="1"/>
      <c r="JPG177" s="1"/>
      <c r="JPH177" s="1"/>
      <c r="JPI177" s="1"/>
      <c r="JPJ177" s="1"/>
      <c r="JPK177" s="1"/>
      <c r="JPL177" s="1"/>
      <c r="JPM177" s="1"/>
      <c r="JPN177" s="1"/>
      <c r="JPO177" s="1"/>
      <c r="JPP177" s="1"/>
      <c r="JPQ177" s="1"/>
      <c r="JPR177" s="1"/>
      <c r="JPS177" s="1"/>
      <c r="JPT177" s="1"/>
      <c r="JPU177" s="1"/>
      <c r="JPV177" s="1"/>
      <c r="JPW177" s="1"/>
      <c r="JPX177" s="1"/>
      <c r="JPY177" s="1"/>
      <c r="JPZ177" s="1"/>
      <c r="JQA177" s="1"/>
      <c r="JQB177" s="1"/>
      <c r="JQC177" s="1"/>
      <c r="JQD177" s="1"/>
      <c r="JQE177" s="1"/>
      <c r="JQF177" s="1"/>
      <c r="JQG177" s="1"/>
      <c r="JQH177" s="1"/>
      <c r="JQI177" s="1"/>
      <c r="JQJ177" s="1"/>
      <c r="JQK177" s="1"/>
      <c r="JQL177" s="1"/>
      <c r="JQM177" s="1"/>
      <c r="JQN177" s="1"/>
      <c r="JQO177" s="1"/>
      <c r="JQP177" s="1"/>
      <c r="JQQ177" s="1"/>
      <c r="JQR177" s="1"/>
      <c r="JQS177" s="1"/>
      <c r="JQT177" s="1"/>
      <c r="JQU177" s="1"/>
      <c r="JQV177" s="1"/>
      <c r="JQW177" s="1"/>
      <c r="JQX177" s="1"/>
      <c r="JQY177" s="1"/>
      <c r="JQZ177" s="1"/>
      <c r="JRA177" s="1"/>
      <c r="JRB177" s="1"/>
      <c r="JRC177" s="1"/>
      <c r="JRD177" s="1"/>
      <c r="JRE177" s="1"/>
      <c r="JRF177" s="1"/>
      <c r="JRG177" s="1"/>
      <c r="JRH177" s="1"/>
      <c r="JRI177" s="1"/>
      <c r="JRJ177" s="1"/>
      <c r="JRK177" s="1"/>
      <c r="JRL177" s="1"/>
      <c r="JRM177" s="1"/>
      <c r="JRN177" s="1"/>
      <c r="JRO177" s="1"/>
      <c r="JRP177" s="1"/>
      <c r="JRQ177" s="1"/>
      <c r="JRR177" s="1"/>
      <c r="JRS177" s="1"/>
      <c r="JRT177" s="1"/>
      <c r="JRU177" s="1"/>
      <c r="JRV177" s="1"/>
      <c r="JRW177" s="1"/>
      <c r="JRX177" s="1"/>
      <c r="JRY177" s="1"/>
      <c r="JRZ177" s="1"/>
      <c r="JSA177" s="1"/>
      <c r="JSB177" s="1"/>
      <c r="JSC177" s="1"/>
      <c r="JSD177" s="1"/>
      <c r="JSE177" s="1"/>
      <c r="JSF177" s="1"/>
      <c r="JSG177" s="1"/>
      <c r="JSH177" s="1"/>
      <c r="JSI177" s="1"/>
      <c r="JSJ177" s="1"/>
      <c r="JSK177" s="1"/>
      <c r="JSL177" s="1"/>
      <c r="JSM177" s="1"/>
      <c r="JSN177" s="1"/>
      <c r="JSO177" s="1"/>
      <c r="JSP177" s="1"/>
      <c r="JSQ177" s="1"/>
      <c r="JSR177" s="1"/>
      <c r="JSS177" s="1"/>
      <c r="JST177" s="1"/>
      <c r="JSU177" s="1"/>
      <c r="JSV177" s="1"/>
      <c r="JSW177" s="1"/>
      <c r="JSX177" s="1"/>
      <c r="JSY177" s="1"/>
      <c r="JSZ177" s="1"/>
      <c r="JTA177" s="1"/>
      <c r="JTB177" s="1"/>
      <c r="JTC177" s="1"/>
      <c r="JTD177" s="1"/>
      <c r="JTE177" s="1"/>
      <c r="JTF177" s="1"/>
      <c r="JTG177" s="1"/>
      <c r="JTH177" s="1"/>
      <c r="JTI177" s="1"/>
      <c r="JTJ177" s="1"/>
      <c r="JTK177" s="1"/>
      <c r="JTL177" s="1"/>
      <c r="JTM177" s="1"/>
      <c r="JTN177" s="1"/>
      <c r="JTO177" s="1"/>
      <c r="JTP177" s="1"/>
      <c r="JTQ177" s="1"/>
      <c r="JTR177" s="1"/>
      <c r="JTS177" s="1"/>
      <c r="JTT177" s="1"/>
      <c r="JTU177" s="1"/>
      <c r="JTV177" s="1"/>
      <c r="JTW177" s="1"/>
      <c r="JTX177" s="1"/>
      <c r="JTY177" s="1"/>
      <c r="JTZ177" s="1"/>
      <c r="JUA177" s="1"/>
      <c r="JUB177" s="1"/>
      <c r="JUC177" s="1"/>
      <c r="JUD177" s="1"/>
      <c r="JUE177" s="1"/>
      <c r="JUF177" s="1"/>
      <c r="JUG177" s="1"/>
      <c r="JUH177" s="1"/>
      <c r="JUI177" s="1"/>
      <c r="JUJ177" s="1"/>
      <c r="JUK177" s="1"/>
      <c r="JUL177" s="1"/>
      <c r="JUM177" s="1"/>
      <c r="JUN177" s="1"/>
      <c r="JUO177" s="1"/>
      <c r="JUP177" s="1"/>
      <c r="JUQ177" s="1"/>
      <c r="JUR177" s="1"/>
      <c r="JUS177" s="1"/>
      <c r="JUT177" s="1"/>
      <c r="JUU177" s="1"/>
      <c r="JUV177" s="1"/>
      <c r="JUW177" s="1"/>
      <c r="JUX177" s="1"/>
      <c r="JUY177" s="1"/>
      <c r="JUZ177" s="1"/>
      <c r="JVA177" s="1"/>
      <c r="JVB177" s="1"/>
      <c r="JVC177" s="1"/>
      <c r="JVD177" s="1"/>
      <c r="JVE177" s="1"/>
      <c r="JVF177" s="1"/>
      <c r="JVG177" s="1"/>
      <c r="JVH177" s="1"/>
      <c r="JVI177" s="1"/>
      <c r="JVJ177" s="1"/>
      <c r="JVK177" s="1"/>
      <c r="JVL177" s="1"/>
      <c r="JVM177" s="1"/>
      <c r="JVN177" s="1"/>
      <c r="JVO177" s="1"/>
      <c r="JVP177" s="1"/>
      <c r="JVQ177" s="1"/>
      <c r="JVR177" s="1"/>
      <c r="JVS177" s="1"/>
      <c r="JVT177" s="1"/>
      <c r="JVU177" s="1"/>
      <c r="JVV177" s="1"/>
      <c r="JVW177" s="1"/>
      <c r="JVX177" s="1"/>
      <c r="JVY177" s="1"/>
      <c r="JVZ177" s="1"/>
      <c r="JWA177" s="1"/>
      <c r="JWB177" s="1"/>
      <c r="JWC177" s="1"/>
      <c r="JWD177" s="1"/>
      <c r="JWE177" s="1"/>
      <c r="JWF177" s="1"/>
      <c r="JWG177" s="1"/>
      <c r="JWH177" s="1"/>
      <c r="JWI177" s="1"/>
      <c r="JWJ177" s="1"/>
      <c r="JWK177" s="1"/>
      <c r="JWL177" s="1"/>
      <c r="JWM177" s="1"/>
      <c r="JWN177" s="1"/>
      <c r="JWO177" s="1"/>
      <c r="JWP177" s="1"/>
      <c r="JWQ177" s="1"/>
      <c r="JWR177" s="1"/>
      <c r="JWS177" s="1"/>
      <c r="JWT177" s="1"/>
      <c r="JWU177" s="1"/>
      <c r="JWV177" s="1"/>
      <c r="JWW177" s="1"/>
      <c r="JWX177" s="1"/>
      <c r="JWY177" s="1"/>
      <c r="JWZ177" s="1"/>
      <c r="JXA177" s="1"/>
      <c r="JXB177" s="1"/>
      <c r="JXC177" s="1"/>
      <c r="JXD177" s="1"/>
      <c r="JXE177" s="1"/>
      <c r="JXF177" s="1"/>
      <c r="JXG177" s="1"/>
      <c r="JXH177" s="1"/>
      <c r="JXI177" s="1"/>
      <c r="JXJ177" s="1"/>
      <c r="JXK177" s="1"/>
      <c r="JXL177" s="1"/>
      <c r="JXM177" s="1"/>
      <c r="JXN177" s="1"/>
      <c r="JXO177" s="1"/>
      <c r="JXP177" s="1"/>
      <c r="JXQ177" s="1"/>
      <c r="JXR177" s="1"/>
      <c r="JXS177" s="1"/>
      <c r="JXT177" s="1"/>
      <c r="JXU177" s="1"/>
      <c r="JXV177" s="1"/>
      <c r="JXW177" s="1"/>
      <c r="JXX177" s="1"/>
      <c r="JXY177" s="1"/>
      <c r="JXZ177" s="1"/>
      <c r="JYA177" s="1"/>
      <c r="JYB177" s="1"/>
      <c r="JYC177" s="1"/>
      <c r="JYD177" s="1"/>
      <c r="JYE177" s="1"/>
      <c r="JYF177" s="1"/>
      <c r="JYG177" s="1"/>
      <c r="JYH177" s="1"/>
      <c r="JYI177" s="1"/>
      <c r="JYJ177" s="1"/>
      <c r="JYK177" s="1"/>
      <c r="JYL177" s="1"/>
      <c r="JYM177" s="1"/>
      <c r="JYN177" s="1"/>
      <c r="JYO177" s="1"/>
      <c r="JYP177" s="1"/>
      <c r="JYQ177" s="1"/>
      <c r="JYR177" s="1"/>
      <c r="JYS177" s="1"/>
      <c r="JYT177" s="1"/>
      <c r="JYU177" s="1"/>
      <c r="JYV177" s="1"/>
      <c r="JYW177" s="1"/>
      <c r="JYX177" s="1"/>
      <c r="JYY177" s="1"/>
      <c r="JYZ177" s="1"/>
      <c r="JZA177" s="1"/>
      <c r="JZB177" s="1"/>
      <c r="JZC177" s="1"/>
      <c r="JZD177" s="1"/>
      <c r="JZE177" s="1"/>
      <c r="JZF177" s="1"/>
      <c r="JZG177" s="1"/>
      <c r="JZH177" s="1"/>
      <c r="JZI177" s="1"/>
      <c r="JZJ177" s="1"/>
      <c r="JZK177" s="1"/>
      <c r="JZL177" s="1"/>
      <c r="JZM177" s="1"/>
      <c r="JZN177" s="1"/>
      <c r="JZO177" s="1"/>
      <c r="JZP177" s="1"/>
      <c r="JZQ177" s="1"/>
      <c r="JZR177" s="1"/>
      <c r="JZS177" s="1"/>
      <c r="JZT177" s="1"/>
      <c r="JZU177" s="1"/>
      <c r="JZV177" s="1"/>
      <c r="JZW177" s="1"/>
      <c r="JZX177" s="1"/>
      <c r="JZY177" s="1"/>
      <c r="JZZ177" s="1"/>
      <c r="KAA177" s="1"/>
      <c r="KAB177" s="1"/>
      <c r="KAC177" s="1"/>
      <c r="KAD177" s="1"/>
      <c r="KAE177" s="1"/>
      <c r="KAF177" s="1"/>
      <c r="KAG177" s="1"/>
      <c r="KAH177" s="1"/>
      <c r="KAI177" s="1"/>
      <c r="KAJ177" s="1"/>
      <c r="KAK177" s="1"/>
      <c r="KAL177" s="1"/>
      <c r="KAM177" s="1"/>
      <c r="KAN177" s="1"/>
      <c r="KAO177" s="1"/>
      <c r="KAP177" s="1"/>
      <c r="KAQ177" s="1"/>
      <c r="KAR177" s="1"/>
      <c r="KAS177" s="1"/>
      <c r="KAT177" s="1"/>
      <c r="KAU177" s="1"/>
      <c r="KAV177" s="1"/>
      <c r="KAW177" s="1"/>
      <c r="KAX177" s="1"/>
      <c r="KAY177" s="1"/>
      <c r="KAZ177" s="1"/>
      <c r="KBA177" s="1"/>
      <c r="KBB177" s="1"/>
      <c r="KBC177" s="1"/>
      <c r="KBD177" s="1"/>
      <c r="KBE177" s="1"/>
      <c r="KBF177" s="1"/>
      <c r="KBG177" s="1"/>
      <c r="KBH177" s="1"/>
      <c r="KBI177" s="1"/>
      <c r="KBJ177" s="1"/>
      <c r="KBK177" s="1"/>
      <c r="KBL177" s="1"/>
      <c r="KBM177" s="1"/>
      <c r="KBN177" s="1"/>
      <c r="KBO177" s="1"/>
      <c r="KBP177" s="1"/>
      <c r="KBQ177" s="1"/>
      <c r="KBR177" s="1"/>
      <c r="KBS177" s="1"/>
      <c r="KBT177" s="1"/>
      <c r="KBU177" s="1"/>
      <c r="KBV177" s="1"/>
      <c r="KBW177" s="1"/>
      <c r="KBX177" s="1"/>
      <c r="KBY177" s="1"/>
      <c r="KBZ177" s="1"/>
      <c r="KCA177" s="1"/>
      <c r="KCB177" s="1"/>
      <c r="KCC177" s="1"/>
      <c r="KCD177" s="1"/>
      <c r="KCE177" s="1"/>
      <c r="KCF177" s="1"/>
      <c r="KCG177" s="1"/>
      <c r="KCH177" s="1"/>
      <c r="KCI177" s="1"/>
      <c r="KCJ177" s="1"/>
      <c r="KCK177" s="1"/>
      <c r="KCL177" s="1"/>
      <c r="KCM177" s="1"/>
      <c r="KCN177" s="1"/>
      <c r="KCO177" s="1"/>
      <c r="KCP177" s="1"/>
      <c r="KCQ177" s="1"/>
      <c r="KCR177" s="1"/>
      <c r="KCS177" s="1"/>
      <c r="KCT177" s="1"/>
      <c r="KCU177" s="1"/>
      <c r="KCV177" s="1"/>
      <c r="KCW177" s="1"/>
      <c r="KCX177" s="1"/>
      <c r="KCY177" s="1"/>
      <c r="KCZ177" s="1"/>
      <c r="KDA177" s="1"/>
      <c r="KDB177" s="1"/>
      <c r="KDC177" s="1"/>
      <c r="KDD177" s="1"/>
      <c r="KDE177" s="1"/>
      <c r="KDF177" s="1"/>
      <c r="KDG177" s="1"/>
      <c r="KDH177" s="1"/>
      <c r="KDI177" s="1"/>
      <c r="KDJ177" s="1"/>
      <c r="KDK177" s="1"/>
      <c r="KDL177" s="1"/>
      <c r="KDM177" s="1"/>
      <c r="KDN177" s="1"/>
      <c r="KDO177" s="1"/>
      <c r="KDP177" s="1"/>
      <c r="KDQ177" s="1"/>
      <c r="KDR177" s="1"/>
      <c r="KDS177" s="1"/>
      <c r="KDT177" s="1"/>
      <c r="KDU177" s="1"/>
      <c r="KDV177" s="1"/>
      <c r="KDW177" s="1"/>
      <c r="KDX177" s="1"/>
      <c r="KDY177" s="1"/>
      <c r="KDZ177" s="1"/>
      <c r="KEA177" s="1"/>
      <c r="KEB177" s="1"/>
      <c r="KEC177" s="1"/>
      <c r="KED177" s="1"/>
      <c r="KEE177" s="1"/>
      <c r="KEF177" s="1"/>
      <c r="KEG177" s="1"/>
      <c r="KEH177" s="1"/>
      <c r="KEI177" s="1"/>
      <c r="KEJ177" s="1"/>
      <c r="KEK177" s="1"/>
      <c r="KEL177" s="1"/>
      <c r="KEM177" s="1"/>
      <c r="KEN177" s="1"/>
      <c r="KEO177" s="1"/>
      <c r="KEP177" s="1"/>
      <c r="KEQ177" s="1"/>
      <c r="KER177" s="1"/>
      <c r="KES177" s="1"/>
      <c r="KET177" s="1"/>
      <c r="KEU177" s="1"/>
      <c r="KEV177" s="1"/>
      <c r="KEW177" s="1"/>
      <c r="KEX177" s="1"/>
      <c r="KEY177" s="1"/>
      <c r="KEZ177" s="1"/>
      <c r="KFA177" s="1"/>
      <c r="KFB177" s="1"/>
      <c r="KFC177" s="1"/>
      <c r="KFD177" s="1"/>
      <c r="KFE177" s="1"/>
      <c r="KFF177" s="1"/>
      <c r="KFG177" s="1"/>
      <c r="KFH177" s="1"/>
      <c r="KFI177" s="1"/>
      <c r="KFJ177" s="1"/>
      <c r="KFK177" s="1"/>
      <c r="KFL177" s="1"/>
      <c r="KFM177" s="1"/>
      <c r="KFN177" s="1"/>
      <c r="KFO177" s="1"/>
      <c r="KFP177" s="1"/>
      <c r="KFQ177" s="1"/>
      <c r="KFR177" s="1"/>
      <c r="KFS177" s="1"/>
      <c r="KFT177" s="1"/>
      <c r="KFU177" s="1"/>
      <c r="KFV177" s="1"/>
      <c r="KFW177" s="1"/>
      <c r="KFX177" s="1"/>
      <c r="KFY177" s="1"/>
      <c r="KFZ177" s="1"/>
      <c r="KGA177" s="1"/>
      <c r="KGB177" s="1"/>
      <c r="KGC177" s="1"/>
      <c r="KGD177" s="1"/>
      <c r="KGE177" s="1"/>
      <c r="KGF177" s="1"/>
      <c r="KGG177" s="1"/>
      <c r="KGH177" s="1"/>
      <c r="KGI177" s="1"/>
      <c r="KGJ177" s="1"/>
      <c r="KGK177" s="1"/>
      <c r="KGL177" s="1"/>
      <c r="KGM177" s="1"/>
      <c r="KGN177" s="1"/>
      <c r="KGO177" s="1"/>
      <c r="KGP177" s="1"/>
      <c r="KGQ177" s="1"/>
      <c r="KGR177" s="1"/>
      <c r="KGS177" s="1"/>
      <c r="KGT177" s="1"/>
      <c r="KGU177" s="1"/>
      <c r="KGV177" s="1"/>
      <c r="KGW177" s="1"/>
      <c r="KGX177" s="1"/>
      <c r="KGY177" s="1"/>
      <c r="KGZ177" s="1"/>
      <c r="KHA177" s="1"/>
      <c r="KHB177" s="1"/>
      <c r="KHC177" s="1"/>
      <c r="KHD177" s="1"/>
      <c r="KHE177" s="1"/>
      <c r="KHF177" s="1"/>
      <c r="KHG177" s="1"/>
      <c r="KHH177" s="1"/>
      <c r="KHI177" s="1"/>
      <c r="KHJ177" s="1"/>
      <c r="KHK177" s="1"/>
      <c r="KHL177" s="1"/>
      <c r="KHM177" s="1"/>
      <c r="KHN177" s="1"/>
      <c r="KHO177" s="1"/>
      <c r="KHP177" s="1"/>
      <c r="KHQ177" s="1"/>
      <c r="KHR177" s="1"/>
      <c r="KHS177" s="1"/>
      <c r="KHT177" s="1"/>
      <c r="KHU177" s="1"/>
      <c r="KHV177" s="1"/>
      <c r="KHW177" s="1"/>
      <c r="KHX177" s="1"/>
      <c r="KHY177" s="1"/>
      <c r="KHZ177" s="1"/>
      <c r="KIA177" s="1"/>
      <c r="KIB177" s="1"/>
      <c r="KIC177" s="1"/>
      <c r="KID177" s="1"/>
      <c r="KIE177" s="1"/>
      <c r="KIF177" s="1"/>
      <c r="KIG177" s="1"/>
      <c r="KIH177" s="1"/>
      <c r="KII177" s="1"/>
      <c r="KIJ177" s="1"/>
      <c r="KIK177" s="1"/>
      <c r="KIL177" s="1"/>
      <c r="KIM177" s="1"/>
      <c r="KIN177" s="1"/>
      <c r="KIO177" s="1"/>
      <c r="KIP177" s="1"/>
      <c r="KIQ177" s="1"/>
      <c r="KIR177" s="1"/>
      <c r="KIS177" s="1"/>
      <c r="KIT177" s="1"/>
      <c r="KIU177" s="1"/>
      <c r="KIV177" s="1"/>
      <c r="KIW177" s="1"/>
      <c r="KIX177" s="1"/>
      <c r="KIY177" s="1"/>
      <c r="KIZ177" s="1"/>
      <c r="KJA177" s="1"/>
      <c r="KJB177" s="1"/>
      <c r="KJC177" s="1"/>
      <c r="KJD177" s="1"/>
      <c r="KJE177" s="1"/>
      <c r="KJF177" s="1"/>
      <c r="KJG177" s="1"/>
      <c r="KJH177" s="1"/>
      <c r="KJI177" s="1"/>
      <c r="KJJ177" s="1"/>
      <c r="KJK177" s="1"/>
      <c r="KJL177" s="1"/>
      <c r="KJM177" s="1"/>
      <c r="KJN177" s="1"/>
      <c r="KJO177" s="1"/>
      <c r="KJP177" s="1"/>
      <c r="KJQ177" s="1"/>
      <c r="KJR177" s="1"/>
      <c r="KJS177" s="1"/>
      <c r="KJT177" s="1"/>
      <c r="KJU177" s="1"/>
      <c r="KJV177" s="1"/>
      <c r="KJW177" s="1"/>
      <c r="KJX177" s="1"/>
      <c r="KJY177" s="1"/>
      <c r="KJZ177" s="1"/>
      <c r="KKA177" s="1"/>
      <c r="KKB177" s="1"/>
      <c r="KKC177" s="1"/>
      <c r="KKD177" s="1"/>
      <c r="KKE177" s="1"/>
      <c r="KKF177" s="1"/>
      <c r="KKG177" s="1"/>
      <c r="KKH177" s="1"/>
      <c r="KKI177" s="1"/>
      <c r="KKJ177" s="1"/>
      <c r="KKK177" s="1"/>
      <c r="KKL177" s="1"/>
      <c r="KKM177" s="1"/>
      <c r="KKN177" s="1"/>
      <c r="KKO177" s="1"/>
      <c r="KKP177" s="1"/>
      <c r="KKQ177" s="1"/>
      <c r="KKR177" s="1"/>
      <c r="KKS177" s="1"/>
      <c r="KKT177" s="1"/>
      <c r="KKU177" s="1"/>
      <c r="KKV177" s="1"/>
      <c r="KKW177" s="1"/>
      <c r="KKX177" s="1"/>
      <c r="KKY177" s="1"/>
      <c r="KKZ177" s="1"/>
      <c r="KLA177" s="1"/>
      <c r="KLB177" s="1"/>
      <c r="KLC177" s="1"/>
      <c r="KLD177" s="1"/>
      <c r="KLE177" s="1"/>
      <c r="KLF177" s="1"/>
      <c r="KLG177" s="1"/>
      <c r="KLH177" s="1"/>
      <c r="KLI177" s="1"/>
      <c r="KLJ177" s="1"/>
      <c r="KLK177" s="1"/>
      <c r="KLL177" s="1"/>
      <c r="KLM177" s="1"/>
      <c r="KLN177" s="1"/>
      <c r="KLO177" s="1"/>
      <c r="KLP177" s="1"/>
      <c r="KLQ177" s="1"/>
      <c r="KLR177" s="1"/>
      <c r="KLS177" s="1"/>
      <c r="KLT177" s="1"/>
      <c r="KLU177" s="1"/>
      <c r="KLV177" s="1"/>
      <c r="KLW177" s="1"/>
      <c r="KLX177" s="1"/>
      <c r="KLY177" s="1"/>
      <c r="KLZ177" s="1"/>
      <c r="KMA177" s="1"/>
      <c r="KMB177" s="1"/>
      <c r="KMC177" s="1"/>
      <c r="KMD177" s="1"/>
      <c r="KME177" s="1"/>
      <c r="KMF177" s="1"/>
      <c r="KMG177" s="1"/>
      <c r="KMH177" s="1"/>
      <c r="KMI177" s="1"/>
      <c r="KMJ177" s="1"/>
      <c r="KMK177" s="1"/>
      <c r="KML177" s="1"/>
      <c r="KMM177" s="1"/>
      <c r="KMN177" s="1"/>
      <c r="KMO177" s="1"/>
      <c r="KMP177" s="1"/>
      <c r="KMQ177" s="1"/>
      <c r="KMR177" s="1"/>
      <c r="KMS177" s="1"/>
      <c r="KMT177" s="1"/>
      <c r="KMU177" s="1"/>
      <c r="KMV177" s="1"/>
      <c r="KMW177" s="1"/>
      <c r="KMX177" s="1"/>
      <c r="KMY177" s="1"/>
      <c r="KMZ177" s="1"/>
      <c r="KNA177" s="1"/>
      <c r="KNB177" s="1"/>
      <c r="KNC177" s="1"/>
      <c r="KND177" s="1"/>
      <c r="KNE177" s="1"/>
      <c r="KNF177" s="1"/>
      <c r="KNG177" s="1"/>
      <c r="KNH177" s="1"/>
      <c r="KNI177" s="1"/>
      <c r="KNJ177" s="1"/>
      <c r="KNK177" s="1"/>
      <c r="KNL177" s="1"/>
      <c r="KNM177" s="1"/>
      <c r="KNN177" s="1"/>
      <c r="KNO177" s="1"/>
      <c r="KNP177" s="1"/>
      <c r="KNQ177" s="1"/>
      <c r="KNR177" s="1"/>
      <c r="KNS177" s="1"/>
      <c r="KNT177" s="1"/>
      <c r="KNU177" s="1"/>
      <c r="KNV177" s="1"/>
      <c r="KNW177" s="1"/>
      <c r="KNX177" s="1"/>
      <c r="KNY177" s="1"/>
      <c r="KNZ177" s="1"/>
      <c r="KOA177" s="1"/>
      <c r="KOB177" s="1"/>
      <c r="KOC177" s="1"/>
      <c r="KOD177" s="1"/>
      <c r="KOE177" s="1"/>
      <c r="KOF177" s="1"/>
      <c r="KOG177" s="1"/>
      <c r="KOH177" s="1"/>
      <c r="KOI177" s="1"/>
      <c r="KOJ177" s="1"/>
      <c r="KOK177" s="1"/>
      <c r="KOL177" s="1"/>
      <c r="KOM177" s="1"/>
      <c r="KON177" s="1"/>
      <c r="KOO177" s="1"/>
      <c r="KOP177" s="1"/>
      <c r="KOQ177" s="1"/>
      <c r="KOR177" s="1"/>
      <c r="KOS177" s="1"/>
      <c r="KOT177" s="1"/>
      <c r="KOU177" s="1"/>
      <c r="KOV177" s="1"/>
      <c r="KOW177" s="1"/>
      <c r="KOX177" s="1"/>
      <c r="KOY177" s="1"/>
      <c r="KOZ177" s="1"/>
      <c r="KPA177" s="1"/>
      <c r="KPB177" s="1"/>
      <c r="KPC177" s="1"/>
      <c r="KPD177" s="1"/>
      <c r="KPE177" s="1"/>
      <c r="KPF177" s="1"/>
      <c r="KPG177" s="1"/>
      <c r="KPH177" s="1"/>
      <c r="KPI177" s="1"/>
      <c r="KPJ177" s="1"/>
      <c r="KPK177" s="1"/>
      <c r="KPL177" s="1"/>
      <c r="KPM177" s="1"/>
      <c r="KPN177" s="1"/>
      <c r="KPO177" s="1"/>
      <c r="KPP177" s="1"/>
      <c r="KPQ177" s="1"/>
      <c r="KPR177" s="1"/>
      <c r="KPS177" s="1"/>
      <c r="KPT177" s="1"/>
      <c r="KPU177" s="1"/>
      <c r="KPV177" s="1"/>
      <c r="KPW177" s="1"/>
      <c r="KPX177" s="1"/>
      <c r="KPY177" s="1"/>
      <c r="KPZ177" s="1"/>
      <c r="KQA177" s="1"/>
      <c r="KQB177" s="1"/>
      <c r="KQC177" s="1"/>
      <c r="KQD177" s="1"/>
      <c r="KQE177" s="1"/>
      <c r="KQF177" s="1"/>
      <c r="KQG177" s="1"/>
      <c r="KQH177" s="1"/>
      <c r="KQI177" s="1"/>
      <c r="KQJ177" s="1"/>
      <c r="KQK177" s="1"/>
      <c r="KQL177" s="1"/>
      <c r="KQM177" s="1"/>
      <c r="KQN177" s="1"/>
      <c r="KQO177" s="1"/>
      <c r="KQP177" s="1"/>
      <c r="KQQ177" s="1"/>
      <c r="KQR177" s="1"/>
      <c r="KQS177" s="1"/>
      <c r="KQT177" s="1"/>
      <c r="KQU177" s="1"/>
      <c r="KQV177" s="1"/>
      <c r="KQW177" s="1"/>
      <c r="KQX177" s="1"/>
      <c r="KQY177" s="1"/>
      <c r="KQZ177" s="1"/>
      <c r="KRA177" s="1"/>
      <c r="KRB177" s="1"/>
      <c r="KRC177" s="1"/>
      <c r="KRD177" s="1"/>
      <c r="KRE177" s="1"/>
      <c r="KRF177" s="1"/>
      <c r="KRG177" s="1"/>
      <c r="KRH177" s="1"/>
      <c r="KRI177" s="1"/>
      <c r="KRJ177" s="1"/>
      <c r="KRK177" s="1"/>
      <c r="KRL177" s="1"/>
      <c r="KRM177" s="1"/>
      <c r="KRN177" s="1"/>
      <c r="KRO177" s="1"/>
      <c r="KRP177" s="1"/>
      <c r="KRQ177" s="1"/>
      <c r="KRR177" s="1"/>
      <c r="KRS177" s="1"/>
      <c r="KRT177" s="1"/>
      <c r="KRU177" s="1"/>
      <c r="KRV177" s="1"/>
      <c r="KRW177" s="1"/>
      <c r="KRX177" s="1"/>
      <c r="KRY177" s="1"/>
      <c r="KRZ177" s="1"/>
      <c r="KSA177" s="1"/>
      <c r="KSB177" s="1"/>
      <c r="KSC177" s="1"/>
      <c r="KSD177" s="1"/>
      <c r="KSE177" s="1"/>
      <c r="KSF177" s="1"/>
      <c r="KSG177" s="1"/>
      <c r="KSH177" s="1"/>
      <c r="KSI177" s="1"/>
      <c r="KSJ177" s="1"/>
      <c r="KSK177" s="1"/>
      <c r="KSL177" s="1"/>
      <c r="KSM177" s="1"/>
      <c r="KSN177" s="1"/>
      <c r="KSO177" s="1"/>
      <c r="KSP177" s="1"/>
      <c r="KSQ177" s="1"/>
      <c r="KSR177" s="1"/>
      <c r="KSS177" s="1"/>
      <c r="KST177" s="1"/>
      <c r="KSU177" s="1"/>
      <c r="KSV177" s="1"/>
      <c r="KSW177" s="1"/>
      <c r="KSX177" s="1"/>
      <c r="KSY177" s="1"/>
      <c r="KSZ177" s="1"/>
      <c r="KTA177" s="1"/>
      <c r="KTB177" s="1"/>
      <c r="KTC177" s="1"/>
      <c r="KTD177" s="1"/>
      <c r="KTE177" s="1"/>
      <c r="KTF177" s="1"/>
      <c r="KTG177" s="1"/>
      <c r="KTH177" s="1"/>
      <c r="KTI177" s="1"/>
      <c r="KTJ177" s="1"/>
      <c r="KTK177" s="1"/>
      <c r="KTL177" s="1"/>
      <c r="KTM177" s="1"/>
      <c r="KTN177" s="1"/>
      <c r="KTO177" s="1"/>
      <c r="KTP177" s="1"/>
      <c r="KTQ177" s="1"/>
      <c r="KTR177" s="1"/>
      <c r="KTS177" s="1"/>
      <c r="KTT177" s="1"/>
      <c r="KTU177" s="1"/>
      <c r="KTV177" s="1"/>
      <c r="KTW177" s="1"/>
      <c r="KTX177" s="1"/>
      <c r="KTY177" s="1"/>
      <c r="KTZ177" s="1"/>
      <c r="KUA177" s="1"/>
      <c r="KUB177" s="1"/>
      <c r="KUC177" s="1"/>
      <c r="KUD177" s="1"/>
      <c r="KUE177" s="1"/>
      <c r="KUF177" s="1"/>
      <c r="KUG177" s="1"/>
      <c r="KUH177" s="1"/>
      <c r="KUI177" s="1"/>
      <c r="KUJ177" s="1"/>
      <c r="KUK177" s="1"/>
      <c r="KUL177" s="1"/>
      <c r="KUM177" s="1"/>
      <c r="KUN177" s="1"/>
      <c r="KUO177" s="1"/>
      <c r="KUP177" s="1"/>
      <c r="KUQ177" s="1"/>
      <c r="KUR177" s="1"/>
      <c r="KUS177" s="1"/>
      <c r="KUT177" s="1"/>
      <c r="KUU177" s="1"/>
      <c r="KUV177" s="1"/>
      <c r="KUW177" s="1"/>
      <c r="KUX177" s="1"/>
      <c r="KUY177" s="1"/>
      <c r="KUZ177" s="1"/>
      <c r="KVA177" s="1"/>
      <c r="KVB177" s="1"/>
      <c r="KVC177" s="1"/>
      <c r="KVD177" s="1"/>
      <c r="KVE177" s="1"/>
      <c r="KVF177" s="1"/>
      <c r="KVG177" s="1"/>
      <c r="KVH177" s="1"/>
      <c r="KVI177" s="1"/>
      <c r="KVJ177" s="1"/>
      <c r="KVK177" s="1"/>
      <c r="KVL177" s="1"/>
      <c r="KVM177" s="1"/>
      <c r="KVN177" s="1"/>
      <c r="KVO177" s="1"/>
      <c r="KVP177" s="1"/>
      <c r="KVQ177" s="1"/>
      <c r="KVR177" s="1"/>
      <c r="KVS177" s="1"/>
      <c r="KVT177" s="1"/>
      <c r="KVU177" s="1"/>
      <c r="KVV177" s="1"/>
      <c r="KVW177" s="1"/>
      <c r="KVX177" s="1"/>
      <c r="KVY177" s="1"/>
      <c r="KVZ177" s="1"/>
      <c r="KWA177" s="1"/>
      <c r="KWB177" s="1"/>
      <c r="KWC177" s="1"/>
      <c r="KWD177" s="1"/>
      <c r="KWE177" s="1"/>
      <c r="KWF177" s="1"/>
      <c r="KWG177" s="1"/>
      <c r="KWH177" s="1"/>
      <c r="KWI177" s="1"/>
      <c r="KWJ177" s="1"/>
      <c r="KWK177" s="1"/>
      <c r="KWL177" s="1"/>
      <c r="KWM177" s="1"/>
      <c r="KWN177" s="1"/>
      <c r="KWO177" s="1"/>
      <c r="KWP177" s="1"/>
      <c r="KWQ177" s="1"/>
      <c r="KWR177" s="1"/>
      <c r="KWS177" s="1"/>
      <c r="KWT177" s="1"/>
      <c r="KWU177" s="1"/>
      <c r="KWV177" s="1"/>
      <c r="KWW177" s="1"/>
      <c r="KWX177" s="1"/>
      <c r="KWY177" s="1"/>
      <c r="KWZ177" s="1"/>
      <c r="KXA177" s="1"/>
      <c r="KXB177" s="1"/>
      <c r="KXC177" s="1"/>
      <c r="KXD177" s="1"/>
      <c r="KXE177" s="1"/>
      <c r="KXF177" s="1"/>
      <c r="KXG177" s="1"/>
      <c r="KXH177" s="1"/>
      <c r="KXI177" s="1"/>
      <c r="KXJ177" s="1"/>
      <c r="KXK177" s="1"/>
      <c r="KXL177" s="1"/>
      <c r="KXM177" s="1"/>
      <c r="KXN177" s="1"/>
      <c r="KXO177" s="1"/>
      <c r="KXP177" s="1"/>
      <c r="KXQ177" s="1"/>
      <c r="KXR177" s="1"/>
      <c r="KXS177" s="1"/>
      <c r="KXT177" s="1"/>
      <c r="KXU177" s="1"/>
      <c r="KXV177" s="1"/>
      <c r="KXW177" s="1"/>
      <c r="KXX177" s="1"/>
      <c r="KXY177" s="1"/>
      <c r="KXZ177" s="1"/>
      <c r="KYA177" s="1"/>
      <c r="KYB177" s="1"/>
      <c r="KYC177" s="1"/>
      <c r="KYD177" s="1"/>
      <c r="KYE177" s="1"/>
      <c r="KYF177" s="1"/>
      <c r="KYG177" s="1"/>
      <c r="KYH177" s="1"/>
      <c r="KYI177" s="1"/>
      <c r="KYJ177" s="1"/>
      <c r="KYK177" s="1"/>
      <c r="KYL177" s="1"/>
      <c r="KYM177" s="1"/>
      <c r="KYN177" s="1"/>
      <c r="KYO177" s="1"/>
      <c r="KYP177" s="1"/>
      <c r="KYQ177" s="1"/>
      <c r="KYR177" s="1"/>
      <c r="KYS177" s="1"/>
      <c r="KYT177" s="1"/>
      <c r="KYU177" s="1"/>
      <c r="KYV177" s="1"/>
      <c r="KYW177" s="1"/>
      <c r="KYX177" s="1"/>
      <c r="KYY177" s="1"/>
      <c r="KYZ177" s="1"/>
      <c r="KZA177" s="1"/>
      <c r="KZB177" s="1"/>
      <c r="KZC177" s="1"/>
      <c r="KZD177" s="1"/>
      <c r="KZE177" s="1"/>
      <c r="KZF177" s="1"/>
      <c r="KZG177" s="1"/>
      <c r="KZH177" s="1"/>
      <c r="KZI177" s="1"/>
      <c r="KZJ177" s="1"/>
      <c r="KZK177" s="1"/>
      <c r="KZL177" s="1"/>
      <c r="KZM177" s="1"/>
      <c r="KZN177" s="1"/>
      <c r="KZO177" s="1"/>
      <c r="KZP177" s="1"/>
      <c r="KZQ177" s="1"/>
      <c r="KZR177" s="1"/>
      <c r="KZS177" s="1"/>
      <c r="KZT177" s="1"/>
      <c r="KZU177" s="1"/>
      <c r="KZV177" s="1"/>
      <c r="KZW177" s="1"/>
      <c r="KZX177" s="1"/>
      <c r="KZY177" s="1"/>
      <c r="KZZ177" s="1"/>
      <c r="LAA177" s="1"/>
      <c r="LAB177" s="1"/>
      <c r="LAC177" s="1"/>
      <c r="LAD177" s="1"/>
      <c r="LAE177" s="1"/>
      <c r="LAF177" s="1"/>
      <c r="LAG177" s="1"/>
      <c r="LAH177" s="1"/>
      <c r="LAI177" s="1"/>
      <c r="LAJ177" s="1"/>
      <c r="LAK177" s="1"/>
      <c r="LAL177" s="1"/>
      <c r="LAM177" s="1"/>
      <c r="LAN177" s="1"/>
      <c r="LAO177" s="1"/>
      <c r="LAP177" s="1"/>
      <c r="LAQ177" s="1"/>
      <c r="LAR177" s="1"/>
      <c r="LAS177" s="1"/>
      <c r="LAT177" s="1"/>
      <c r="LAU177" s="1"/>
      <c r="LAV177" s="1"/>
      <c r="LAW177" s="1"/>
      <c r="LAX177" s="1"/>
      <c r="LAY177" s="1"/>
      <c r="LAZ177" s="1"/>
      <c r="LBA177" s="1"/>
      <c r="LBB177" s="1"/>
      <c r="LBC177" s="1"/>
      <c r="LBD177" s="1"/>
      <c r="LBE177" s="1"/>
      <c r="LBF177" s="1"/>
      <c r="LBG177" s="1"/>
      <c r="LBH177" s="1"/>
      <c r="LBI177" s="1"/>
      <c r="LBJ177" s="1"/>
      <c r="LBK177" s="1"/>
      <c r="LBL177" s="1"/>
      <c r="LBM177" s="1"/>
      <c r="LBN177" s="1"/>
      <c r="LBO177" s="1"/>
      <c r="LBP177" s="1"/>
      <c r="LBQ177" s="1"/>
      <c r="LBR177" s="1"/>
      <c r="LBS177" s="1"/>
      <c r="LBT177" s="1"/>
      <c r="LBU177" s="1"/>
      <c r="LBV177" s="1"/>
      <c r="LBW177" s="1"/>
      <c r="LBX177" s="1"/>
      <c r="LBY177" s="1"/>
      <c r="LBZ177" s="1"/>
      <c r="LCA177" s="1"/>
      <c r="LCB177" s="1"/>
      <c r="LCC177" s="1"/>
      <c r="LCD177" s="1"/>
      <c r="LCE177" s="1"/>
      <c r="LCF177" s="1"/>
      <c r="LCG177" s="1"/>
      <c r="LCH177" s="1"/>
      <c r="LCI177" s="1"/>
      <c r="LCJ177" s="1"/>
      <c r="LCK177" s="1"/>
      <c r="LCL177" s="1"/>
      <c r="LCM177" s="1"/>
      <c r="LCN177" s="1"/>
      <c r="LCO177" s="1"/>
      <c r="LCP177" s="1"/>
      <c r="LCQ177" s="1"/>
      <c r="LCR177" s="1"/>
      <c r="LCS177" s="1"/>
      <c r="LCT177" s="1"/>
      <c r="LCU177" s="1"/>
      <c r="LCV177" s="1"/>
      <c r="LCW177" s="1"/>
      <c r="LCX177" s="1"/>
      <c r="LCY177" s="1"/>
      <c r="LCZ177" s="1"/>
      <c r="LDA177" s="1"/>
      <c r="LDB177" s="1"/>
      <c r="LDC177" s="1"/>
      <c r="LDD177" s="1"/>
      <c r="LDE177" s="1"/>
      <c r="LDF177" s="1"/>
      <c r="LDG177" s="1"/>
      <c r="LDH177" s="1"/>
      <c r="LDI177" s="1"/>
      <c r="LDJ177" s="1"/>
      <c r="LDK177" s="1"/>
      <c r="LDL177" s="1"/>
      <c r="LDM177" s="1"/>
      <c r="LDN177" s="1"/>
      <c r="LDO177" s="1"/>
      <c r="LDP177" s="1"/>
      <c r="LDQ177" s="1"/>
      <c r="LDR177" s="1"/>
      <c r="LDS177" s="1"/>
      <c r="LDT177" s="1"/>
      <c r="LDU177" s="1"/>
      <c r="LDV177" s="1"/>
      <c r="LDW177" s="1"/>
      <c r="LDX177" s="1"/>
      <c r="LDY177" s="1"/>
      <c r="LDZ177" s="1"/>
      <c r="LEA177" s="1"/>
      <c r="LEB177" s="1"/>
      <c r="LEC177" s="1"/>
      <c r="LED177" s="1"/>
      <c r="LEE177" s="1"/>
      <c r="LEF177" s="1"/>
      <c r="LEG177" s="1"/>
      <c r="LEH177" s="1"/>
      <c r="LEI177" s="1"/>
      <c r="LEJ177" s="1"/>
      <c r="LEK177" s="1"/>
      <c r="LEL177" s="1"/>
      <c r="LEM177" s="1"/>
      <c r="LEN177" s="1"/>
      <c r="LEO177" s="1"/>
      <c r="LEP177" s="1"/>
      <c r="LEQ177" s="1"/>
      <c r="LER177" s="1"/>
      <c r="LES177" s="1"/>
      <c r="LET177" s="1"/>
      <c r="LEU177" s="1"/>
      <c r="LEV177" s="1"/>
      <c r="LEW177" s="1"/>
      <c r="LEX177" s="1"/>
      <c r="LEY177" s="1"/>
      <c r="LEZ177" s="1"/>
      <c r="LFA177" s="1"/>
      <c r="LFB177" s="1"/>
      <c r="LFC177" s="1"/>
      <c r="LFD177" s="1"/>
      <c r="LFE177" s="1"/>
      <c r="LFF177" s="1"/>
      <c r="LFG177" s="1"/>
      <c r="LFH177" s="1"/>
      <c r="LFI177" s="1"/>
      <c r="LFJ177" s="1"/>
      <c r="LFK177" s="1"/>
      <c r="LFL177" s="1"/>
      <c r="LFM177" s="1"/>
      <c r="LFN177" s="1"/>
      <c r="LFO177" s="1"/>
      <c r="LFP177" s="1"/>
      <c r="LFQ177" s="1"/>
      <c r="LFR177" s="1"/>
      <c r="LFS177" s="1"/>
      <c r="LFT177" s="1"/>
      <c r="LFU177" s="1"/>
      <c r="LFV177" s="1"/>
      <c r="LFW177" s="1"/>
      <c r="LFX177" s="1"/>
      <c r="LFY177" s="1"/>
      <c r="LFZ177" s="1"/>
      <c r="LGA177" s="1"/>
      <c r="LGB177" s="1"/>
      <c r="LGC177" s="1"/>
      <c r="LGD177" s="1"/>
      <c r="LGE177" s="1"/>
      <c r="LGF177" s="1"/>
      <c r="LGG177" s="1"/>
      <c r="LGH177" s="1"/>
      <c r="LGI177" s="1"/>
      <c r="LGJ177" s="1"/>
      <c r="LGK177" s="1"/>
      <c r="LGL177" s="1"/>
      <c r="LGM177" s="1"/>
      <c r="LGN177" s="1"/>
      <c r="LGO177" s="1"/>
      <c r="LGP177" s="1"/>
      <c r="LGQ177" s="1"/>
      <c r="LGR177" s="1"/>
      <c r="LGS177" s="1"/>
      <c r="LGT177" s="1"/>
      <c r="LGU177" s="1"/>
      <c r="LGV177" s="1"/>
      <c r="LGW177" s="1"/>
      <c r="LGX177" s="1"/>
      <c r="LGY177" s="1"/>
      <c r="LGZ177" s="1"/>
      <c r="LHA177" s="1"/>
      <c r="LHB177" s="1"/>
      <c r="LHC177" s="1"/>
      <c r="LHD177" s="1"/>
      <c r="LHE177" s="1"/>
      <c r="LHF177" s="1"/>
      <c r="LHG177" s="1"/>
      <c r="LHH177" s="1"/>
      <c r="LHI177" s="1"/>
      <c r="LHJ177" s="1"/>
      <c r="LHK177" s="1"/>
      <c r="LHL177" s="1"/>
      <c r="LHM177" s="1"/>
      <c r="LHN177" s="1"/>
      <c r="LHO177" s="1"/>
      <c r="LHP177" s="1"/>
      <c r="LHQ177" s="1"/>
      <c r="LHR177" s="1"/>
      <c r="LHS177" s="1"/>
      <c r="LHT177" s="1"/>
      <c r="LHU177" s="1"/>
      <c r="LHV177" s="1"/>
      <c r="LHW177" s="1"/>
      <c r="LHX177" s="1"/>
      <c r="LHY177" s="1"/>
      <c r="LHZ177" s="1"/>
      <c r="LIA177" s="1"/>
      <c r="LIB177" s="1"/>
      <c r="LIC177" s="1"/>
      <c r="LID177" s="1"/>
      <c r="LIE177" s="1"/>
      <c r="LIF177" s="1"/>
      <c r="LIG177" s="1"/>
      <c r="LIH177" s="1"/>
      <c r="LII177" s="1"/>
      <c r="LIJ177" s="1"/>
      <c r="LIK177" s="1"/>
      <c r="LIL177" s="1"/>
      <c r="LIM177" s="1"/>
      <c r="LIN177" s="1"/>
      <c r="LIO177" s="1"/>
      <c r="LIP177" s="1"/>
      <c r="LIQ177" s="1"/>
      <c r="LIR177" s="1"/>
      <c r="LIS177" s="1"/>
      <c r="LIT177" s="1"/>
      <c r="LIU177" s="1"/>
      <c r="LIV177" s="1"/>
      <c r="LIW177" s="1"/>
      <c r="LIX177" s="1"/>
      <c r="LIY177" s="1"/>
      <c r="LIZ177" s="1"/>
      <c r="LJA177" s="1"/>
      <c r="LJB177" s="1"/>
      <c r="LJC177" s="1"/>
      <c r="LJD177" s="1"/>
      <c r="LJE177" s="1"/>
      <c r="LJF177" s="1"/>
      <c r="LJG177" s="1"/>
      <c r="LJH177" s="1"/>
      <c r="LJI177" s="1"/>
      <c r="LJJ177" s="1"/>
      <c r="LJK177" s="1"/>
      <c r="LJL177" s="1"/>
      <c r="LJM177" s="1"/>
      <c r="LJN177" s="1"/>
      <c r="LJO177" s="1"/>
      <c r="LJP177" s="1"/>
      <c r="LJQ177" s="1"/>
      <c r="LJR177" s="1"/>
      <c r="LJS177" s="1"/>
      <c r="LJT177" s="1"/>
      <c r="LJU177" s="1"/>
      <c r="LJV177" s="1"/>
      <c r="LJW177" s="1"/>
      <c r="LJX177" s="1"/>
      <c r="LJY177" s="1"/>
      <c r="LJZ177" s="1"/>
      <c r="LKA177" s="1"/>
      <c r="LKB177" s="1"/>
      <c r="LKC177" s="1"/>
      <c r="LKD177" s="1"/>
      <c r="LKE177" s="1"/>
      <c r="LKF177" s="1"/>
      <c r="LKG177" s="1"/>
      <c r="LKH177" s="1"/>
      <c r="LKI177" s="1"/>
      <c r="LKJ177" s="1"/>
      <c r="LKK177" s="1"/>
      <c r="LKL177" s="1"/>
      <c r="LKM177" s="1"/>
      <c r="LKN177" s="1"/>
      <c r="LKO177" s="1"/>
      <c r="LKP177" s="1"/>
      <c r="LKQ177" s="1"/>
      <c r="LKR177" s="1"/>
      <c r="LKS177" s="1"/>
      <c r="LKT177" s="1"/>
      <c r="LKU177" s="1"/>
      <c r="LKV177" s="1"/>
      <c r="LKW177" s="1"/>
      <c r="LKX177" s="1"/>
      <c r="LKY177" s="1"/>
      <c r="LKZ177" s="1"/>
      <c r="LLA177" s="1"/>
      <c r="LLB177" s="1"/>
      <c r="LLC177" s="1"/>
      <c r="LLD177" s="1"/>
      <c r="LLE177" s="1"/>
      <c r="LLF177" s="1"/>
      <c r="LLG177" s="1"/>
      <c r="LLH177" s="1"/>
      <c r="LLI177" s="1"/>
      <c r="LLJ177" s="1"/>
      <c r="LLK177" s="1"/>
      <c r="LLL177" s="1"/>
      <c r="LLM177" s="1"/>
      <c r="LLN177" s="1"/>
      <c r="LLO177" s="1"/>
      <c r="LLP177" s="1"/>
      <c r="LLQ177" s="1"/>
      <c r="LLR177" s="1"/>
      <c r="LLS177" s="1"/>
      <c r="LLT177" s="1"/>
      <c r="LLU177" s="1"/>
      <c r="LLV177" s="1"/>
      <c r="LLW177" s="1"/>
      <c r="LLX177" s="1"/>
      <c r="LLY177" s="1"/>
      <c r="LLZ177" s="1"/>
      <c r="LMA177" s="1"/>
      <c r="LMB177" s="1"/>
      <c r="LMC177" s="1"/>
      <c r="LMD177" s="1"/>
      <c r="LME177" s="1"/>
      <c r="LMF177" s="1"/>
      <c r="LMG177" s="1"/>
      <c r="LMH177" s="1"/>
      <c r="LMI177" s="1"/>
      <c r="LMJ177" s="1"/>
      <c r="LMK177" s="1"/>
      <c r="LML177" s="1"/>
      <c r="LMM177" s="1"/>
      <c r="LMN177" s="1"/>
      <c r="LMO177" s="1"/>
      <c r="LMP177" s="1"/>
      <c r="LMQ177" s="1"/>
      <c r="LMR177" s="1"/>
      <c r="LMS177" s="1"/>
      <c r="LMT177" s="1"/>
      <c r="LMU177" s="1"/>
      <c r="LMV177" s="1"/>
      <c r="LMW177" s="1"/>
      <c r="LMX177" s="1"/>
      <c r="LMY177" s="1"/>
      <c r="LMZ177" s="1"/>
      <c r="LNA177" s="1"/>
      <c r="LNB177" s="1"/>
      <c r="LNC177" s="1"/>
      <c r="LND177" s="1"/>
      <c r="LNE177" s="1"/>
      <c r="LNF177" s="1"/>
      <c r="LNG177" s="1"/>
      <c r="LNH177" s="1"/>
      <c r="LNI177" s="1"/>
      <c r="LNJ177" s="1"/>
      <c r="LNK177" s="1"/>
      <c r="LNL177" s="1"/>
      <c r="LNM177" s="1"/>
      <c r="LNN177" s="1"/>
      <c r="LNO177" s="1"/>
      <c r="LNP177" s="1"/>
      <c r="LNQ177" s="1"/>
      <c r="LNR177" s="1"/>
      <c r="LNS177" s="1"/>
      <c r="LNT177" s="1"/>
      <c r="LNU177" s="1"/>
      <c r="LNV177" s="1"/>
      <c r="LNW177" s="1"/>
      <c r="LNX177" s="1"/>
      <c r="LNY177" s="1"/>
      <c r="LNZ177" s="1"/>
      <c r="LOA177" s="1"/>
      <c r="LOB177" s="1"/>
      <c r="LOC177" s="1"/>
      <c r="LOD177" s="1"/>
      <c r="LOE177" s="1"/>
      <c r="LOF177" s="1"/>
      <c r="LOG177" s="1"/>
      <c r="LOH177" s="1"/>
      <c r="LOI177" s="1"/>
      <c r="LOJ177" s="1"/>
      <c r="LOK177" s="1"/>
      <c r="LOL177" s="1"/>
      <c r="LOM177" s="1"/>
      <c r="LON177" s="1"/>
      <c r="LOO177" s="1"/>
      <c r="LOP177" s="1"/>
      <c r="LOQ177" s="1"/>
      <c r="LOR177" s="1"/>
      <c r="LOS177" s="1"/>
      <c r="LOT177" s="1"/>
      <c r="LOU177" s="1"/>
      <c r="LOV177" s="1"/>
      <c r="LOW177" s="1"/>
      <c r="LOX177" s="1"/>
      <c r="LOY177" s="1"/>
      <c r="LOZ177" s="1"/>
      <c r="LPA177" s="1"/>
      <c r="LPB177" s="1"/>
      <c r="LPC177" s="1"/>
      <c r="LPD177" s="1"/>
      <c r="LPE177" s="1"/>
      <c r="LPF177" s="1"/>
      <c r="LPG177" s="1"/>
      <c r="LPH177" s="1"/>
      <c r="LPI177" s="1"/>
      <c r="LPJ177" s="1"/>
      <c r="LPK177" s="1"/>
      <c r="LPL177" s="1"/>
      <c r="LPM177" s="1"/>
      <c r="LPN177" s="1"/>
      <c r="LPO177" s="1"/>
      <c r="LPP177" s="1"/>
      <c r="LPQ177" s="1"/>
      <c r="LPR177" s="1"/>
      <c r="LPS177" s="1"/>
      <c r="LPT177" s="1"/>
      <c r="LPU177" s="1"/>
      <c r="LPV177" s="1"/>
      <c r="LPW177" s="1"/>
      <c r="LPX177" s="1"/>
      <c r="LPY177" s="1"/>
      <c r="LPZ177" s="1"/>
      <c r="LQA177" s="1"/>
      <c r="LQB177" s="1"/>
      <c r="LQC177" s="1"/>
      <c r="LQD177" s="1"/>
      <c r="LQE177" s="1"/>
      <c r="LQF177" s="1"/>
      <c r="LQG177" s="1"/>
      <c r="LQH177" s="1"/>
      <c r="LQI177" s="1"/>
      <c r="LQJ177" s="1"/>
      <c r="LQK177" s="1"/>
      <c r="LQL177" s="1"/>
      <c r="LQM177" s="1"/>
      <c r="LQN177" s="1"/>
      <c r="LQO177" s="1"/>
      <c r="LQP177" s="1"/>
      <c r="LQQ177" s="1"/>
      <c r="LQR177" s="1"/>
      <c r="LQS177" s="1"/>
      <c r="LQT177" s="1"/>
      <c r="LQU177" s="1"/>
      <c r="LQV177" s="1"/>
      <c r="LQW177" s="1"/>
      <c r="LQX177" s="1"/>
      <c r="LQY177" s="1"/>
      <c r="LQZ177" s="1"/>
      <c r="LRA177" s="1"/>
      <c r="LRB177" s="1"/>
      <c r="LRC177" s="1"/>
      <c r="LRD177" s="1"/>
      <c r="LRE177" s="1"/>
      <c r="LRF177" s="1"/>
      <c r="LRG177" s="1"/>
      <c r="LRH177" s="1"/>
      <c r="LRI177" s="1"/>
      <c r="LRJ177" s="1"/>
      <c r="LRK177" s="1"/>
      <c r="LRL177" s="1"/>
      <c r="LRM177" s="1"/>
      <c r="LRN177" s="1"/>
      <c r="LRO177" s="1"/>
      <c r="LRP177" s="1"/>
      <c r="LRQ177" s="1"/>
      <c r="LRR177" s="1"/>
      <c r="LRS177" s="1"/>
      <c r="LRT177" s="1"/>
      <c r="LRU177" s="1"/>
      <c r="LRV177" s="1"/>
      <c r="LRW177" s="1"/>
      <c r="LRX177" s="1"/>
      <c r="LRY177" s="1"/>
      <c r="LRZ177" s="1"/>
      <c r="LSA177" s="1"/>
      <c r="LSB177" s="1"/>
      <c r="LSC177" s="1"/>
      <c r="LSD177" s="1"/>
      <c r="LSE177" s="1"/>
      <c r="LSF177" s="1"/>
      <c r="LSG177" s="1"/>
      <c r="LSH177" s="1"/>
      <c r="LSI177" s="1"/>
      <c r="LSJ177" s="1"/>
      <c r="LSK177" s="1"/>
      <c r="LSL177" s="1"/>
      <c r="LSM177" s="1"/>
      <c r="LSN177" s="1"/>
      <c r="LSO177" s="1"/>
      <c r="LSP177" s="1"/>
      <c r="LSQ177" s="1"/>
      <c r="LSR177" s="1"/>
      <c r="LSS177" s="1"/>
      <c r="LST177" s="1"/>
      <c r="LSU177" s="1"/>
      <c r="LSV177" s="1"/>
      <c r="LSW177" s="1"/>
      <c r="LSX177" s="1"/>
      <c r="LSY177" s="1"/>
      <c r="LSZ177" s="1"/>
      <c r="LTA177" s="1"/>
      <c r="LTB177" s="1"/>
      <c r="LTC177" s="1"/>
      <c r="LTD177" s="1"/>
      <c r="LTE177" s="1"/>
      <c r="LTF177" s="1"/>
      <c r="LTG177" s="1"/>
      <c r="LTH177" s="1"/>
      <c r="LTI177" s="1"/>
      <c r="LTJ177" s="1"/>
      <c r="LTK177" s="1"/>
      <c r="LTL177" s="1"/>
      <c r="LTM177" s="1"/>
      <c r="LTN177" s="1"/>
      <c r="LTO177" s="1"/>
      <c r="LTP177" s="1"/>
      <c r="LTQ177" s="1"/>
      <c r="LTR177" s="1"/>
      <c r="LTS177" s="1"/>
      <c r="LTT177" s="1"/>
      <c r="LTU177" s="1"/>
      <c r="LTV177" s="1"/>
      <c r="LTW177" s="1"/>
      <c r="LTX177" s="1"/>
      <c r="LTY177" s="1"/>
      <c r="LTZ177" s="1"/>
      <c r="LUA177" s="1"/>
      <c r="LUB177" s="1"/>
      <c r="LUC177" s="1"/>
      <c r="LUD177" s="1"/>
      <c r="LUE177" s="1"/>
      <c r="LUF177" s="1"/>
      <c r="LUG177" s="1"/>
      <c r="LUH177" s="1"/>
      <c r="LUI177" s="1"/>
      <c r="LUJ177" s="1"/>
      <c r="LUK177" s="1"/>
      <c r="LUL177" s="1"/>
      <c r="LUM177" s="1"/>
      <c r="LUN177" s="1"/>
      <c r="LUO177" s="1"/>
      <c r="LUP177" s="1"/>
      <c r="LUQ177" s="1"/>
      <c r="LUR177" s="1"/>
      <c r="LUS177" s="1"/>
      <c r="LUT177" s="1"/>
      <c r="LUU177" s="1"/>
      <c r="LUV177" s="1"/>
      <c r="LUW177" s="1"/>
      <c r="LUX177" s="1"/>
      <c r="LUY177" s="1"/>
      <c r="LUZ177" s="1"/>
      <c r="LVA177" s="1"/>
      <c r="LVB177" s="1"/>
      <c r="LVC177" s="1"/>
      <c r="LVD177" s="1"/>
      <c r="LVE177" s="1"/>
      <c r="LVF177" s="1"/>
      <c r="LVG177" s="1"/>
      <c r="LVH177" s="1"/>
      <c r="LVI177" s="1"/>
      <c r="LVJ177" s="1"/>
      <c r="LVK177" s="1"/>
      <c r="LVL177" s="1"/>
      <c r="LVM177" s="1"/>
      <c r="LVN177" s="1"/>
      <c r="LVO177" s="1"/>
      <c r="LVP177" s="1"/>
      <c r="LVQ177" s="1"/>
      <c r="LVR177" s="1"/>
      <c r="LVS177" s="1"/>
      <c r="LVT177" s="1"/>
      <c r="LVU177" s="1"/>
      <c r="LVV177" s="1"/>
      <c r="LVW177" s="1"/>
      <c r="LVX177" s="1"/>
      <c r="LVY177" s="1"/>
      <c r="LVZ177" s="1"/>
      <c r="LWA177" s="1"/>
      <c r="LWB177" s="1"/>
      <c r="LWC177" s="1"/>
      <c r="LWD177" s="1"/>
      <c r="LWE177" s="1"/>
      <c r="LWF177" s="1"/>
      <c r="LWG177" s="1"/>
      <c r="LWH177" s="1"/>
      <c r="LWI177" s="1"/>
      <c r="LWJ177" s="1"/>
      <c r="LWK177" s="1"/>
      <c r="LWL177" s="1"/>
      <c r="LWM177" s="1"/>
      <c r="LWN177" s="1"/>
      <c r="LWO177" s="1"/>
      <c r="LWP177" s="1"/>
      <c r="LWQ177" s="1"/>
      <c r="LWR177" s="1"/>
      <c r="LWS177" s="1"/>
      <c r="LWT177" s="1"/>
      <c r="LWU177" s="1"/>
      <c r="LWV177" s="1"/>
      <c r="LWW177" s="1"/>
      <c r="LWX177" s="1"/>
      <c r="LWY177" s="1"/>
      <c r="LWZ177" s="1"/>
      <c r="LXA177" s="1"/>
      <c r="LXB177" s="1"/>
      <c r="LXC177" s="1"/>
      <c r="LXD177" s="1"/>
      <c r="LXE177" s="1"/>
      <c r="LXF177" s="1"/>
      <c r="LXG177" s="1"/>
      <c r="LXH177" s="1"/>
      <c r="LXI177" s="1"/>
      <c r="LXJ177" s="1"/>
      <c r="LXK177" s="1"/>
      <c r="LXL177" s="1"/>
      <c r="LXM177" s="1"/>
      <c r="LXN177" s="1"/>
      <c r="LXO177" s="1"/>
      <c r="LXP177" s="1"/>
      <c r="LXQ177" s="1"/>
      <c r="LXR177" s="1"/>
      <c r="LXS177" s="1"/>
      <c r="LXT177" s="1"/>
      <c r="LXU177" s="1"/>
      <c r="LXV177" s="1"/>
      <c r="LXW177" s="1"/>
      <c r="LXX177" s="1"/>
      <c r="LXY177" s="1"/>
      <c r="LXZ177" s="1"/>
      <c r="LYA177" s="1"/>
      <c r="LYB177" s="1"/>
      <c r="LYC177" s="1"/>
      <c r="LYD177" s="1"/>
      <c r="LYE177" s="1"/>
      <c r="LYF177" s="1"/>
      <c r="LYG177" s="1"/>
      <c r="LYH177" s="1"/>
      <c r="LYI177" s="1"/>
      <c r="LYJ177" s="1"/>
      <c r="LYK177" s="1"/>
      <c r="LYL177" s="1"/>
      <c r="LYM177" s="1"/>
      <c r="LYN177" s="1"/>
      <c r="LYO177" s="1"/>
      <c r="LYP177" s="1"/>
      <c r="LYQ177" s="1"/>
      <c r="LYR177" s="1"/>
      <c r="LYS177" s="1"/>
      <c r="LYT177" s="1"/>
      <c r="LYU177" s="1"/>
      <c r="LYV177" s="1"/>
      <c r="LYW177" s="1"/>
      <c r="LYX177" s="1"/>
      <c r="LYY177" s="1"/>
      <c r="LYZ177" s="1"/>
      <c r="LZA177" s="1"/>
      <c r="LZB177" s="1"/>
      <c r="LZC177" s="1"/>
      <c r="LZD177" s="1"/>
      <c r="LZE177" s="1"/>
      <c r="LZF177" s="1"/>
      <c r="LZG177" s="1"/>
      <c r="LZH177" s="1"/>
      <c r="LZI177" s="1"/>
      <c r="LZJ177" s="1"/>
      <c r="LZK177" s="1"/>
      <c r="LZL177" s="1"/>
      <c r="LZM177" s="1"/>
      <c r="LZN177" s="1"/>
      <c r="LZO177" s="1"/>
      <c r="LZP177" s="1"/>
      <c r="LZQ177" s="1"/>
      <c r="LZR177" s="1"/>
      <c r="LZS177" s="1"/>
      <c r="LZT177" s="1"/>
      <c r="LZU177" s="1"/>
      <c r="LZV177" s="1"/>
      <c r="LZW177" s="1"/>
      <c r="LZX177" s="1"/>
      <c r="LZY177" s="1"/>
      <c r="LZZ177" s="1"/>
      <c r="MAA177" s="1"/>
      <c r="MAB177" s="1"/>
      <c r="MAC177" s="1"/>
      <c r="MAD177" s="1"/>
      <c r="MAE177" s="1"/>
      <c r="MAF177" s="1"/>
      <c r="MAG177" s="1"/>
      <c r="MAH177" s="1"/>
      <c r="MAI177" s="1"/>
      <c r="MAJ177" s="1"/>
      <c r="MAK177" s="1"/>
      <c r="MAL177" s="1"/>
      <c r="MAM177" s="1"/>
      <c r="MAN177" s="1"/>
      <c r="MAO177" s="1"/>
      <c r="MAP177" s="1"/>
      <c r="MAQ177" s="1"/>
      <c r="MAR177" s="1"/>
      <c r="MAS177" s="1"/>
      <c r="MAT177" s="1"/>
      <c r="MAU177" s="1"/>
      <c r="MAV177" s="1"/>
      <c r="MAW177" s="1"/>
      <c r="MAX177" s="1"/>
      <c r="MAY177" s="1"/>
      <c r="MAZ177" s="1"/>
      <c r="MBA177" s="1"/>
      <c r="MBB177" s="1"/>
      <c r="MBC177" s="1"/>
      <c r="MBD177" s="1"/>
      <c r="MBE177" s="1"/>
      <c r="MBF177" s="1"/>
      <c r="MBG177" s="1"/>
      <c r="MBH177" s="1"/>
      <c r="MBI177" s="1"/>
      <c r="MBJ177" s="1"/>
      <c r="MBK177" s="1"/>
      <c r="MBL177" s="1"/>
      <c r="MBM177" s="1"/>
      <c r="MBN177" s="1"/>
      <c r="MBO177" s="1"/>
      <c r="MBP177" s="1"/>
      <c r="MBQ177" s="1"/>
      <c r="MBR177" s="1"/>
      <c r="MBS177" s="1"/>
      <c r="MBT177" s="1"/>
      <c r="MBU177" s="1"/>
      <c r="MBV177" s="1"/>
      <c r="MBW177" s="1"/>
      <c r="MBX177" s="1"/>
      <c r="MBY177" s="1"/>
      <c r="MBZ177" s="1"/>
      <c r="MCA177" s="1"/>
      <c r="MCB177" s="1"/>
      <c r="MCC177" s="1"/>
      <c r="MCD177" s="1"/>
      <c r="MCE177" s="1"/>
      <c r="MCF177" s="1"/>
      <c r="MCG177" s="1"/>
      <c r="MCH177" s="1"/>
      <c r="MCI177" s="1"/>
      <c r="MCJ177" s="1"/>
      <c r="MCK177" s="1"/>
      <c r="MCL177" s="1"/>
      <c r="MCM177" s="1"/>
      <c r="MCN177" s="1"/>
      <c r="MCO177" s="1"/>
      <c r="MCP177" s="1"/>
      <c r="MCQ177" s="1"/>
      <c r="MCR177" s="1"/>
      <c r="MCS177" s="1"/>
      <c r="MCT177" s="1"/>
      <c r="MCU177" s="1"/>
      <c r="MCV177" s="1"/>
      <c r="MCW177" s="1"/>
      <c r="MCX177" s="1"/>
      <c r="MCY177" s="1"/>
      <c r="MCZ177" s="1"/>
      <c r="MDA177" s="1"/>
      <c r="MDB177" s="1"/>
      <c r="MDC177" s="1"/>
      <c r="MDD177" s="1"/>
      <c r="MDE177" s="1"/>
      <c r="MDF177" s="1"/>
      <c r="MDG177" s="1"/>
      <c r="MDH177" s="1"/>
      <c r="MDI177" s="1"/>
      <c r="MDJ177" s="1"/>
      <c r="MDK177" s="1"/>
      <c r="MDL177" s="1"/>
      <c r="MDM177" s="1"/>
      <c r="MDN177" s="1"/>
      <c r="MDO177" s="1"/>
      <c r="MDP177" s="1"/>
      <c r="MDQ177" s="1"/>
      <c r="MDR177" s="1"/>
      <c r="MDS177" s="1"/>
      <c r="MDT177" s="1"/>
      <c r="MDU177" s="1"/>
      <c r="MDV177" s="1"/>
      <c r="MDW177" s="1"/>
      <c r="MDX177" s="1"/>
      <c r="MDY177" s="1"/>
      <c r="MDZ177" s="1"/>
      <c r="MEA177" s="1"/>
      <c r="MEB177" s="1"/>
      <c r="MEC177" s="1"/>
      <c r="MED177" s="1"/>
      <c r="MEE177" s="1"/>
      <c r="MEF177" s="1"/>
      <c r="MEG177" s="1"/>
      <c r="MEH177" s="1"/>
      <c r="MEI177" s="1"/>
      <c r="MEJ177" s="1"/>
      <c r="MEK177" s="1"/>
      <c r="MEL177" s="1"/>
      <c r="MEM177" s="1"/>
      <c r="MEN177" s="1"/>
      <c r="MEO177" s="1"/>
      <c r="MEP177" s="1"/>
      <c r="MEQ177" s="1"/>
      <c r="MER177" s="1"/>
      <c r="MES177" s="1"/>
      <c r="MET177" s="1"/>
      <c r="MEU177" s="1"/>
      <c r="MEV177" s="1"/>
      <c r="MEW177" s="1"/>
      <c r="MEX177" s="1"/>
      <c r="MEY177" s="1"/>
      <c r="MEZ177" s="1"/>
      <c r="MFA177" s="1"/>
      <c r="MFB177" s="1"/>
      <c r="MFC177" s="1"/>
      <c r="MFD177" s="1"/>
      <c r="MFE177" s="1"/>
      <c r="MFF177" s="1"/>
      <c r="MFG177" s="1"/>
      <c r="MFH177" s="1"/>
      <c r="MFI177" s="1"/>
      <c r="MFJ177" s="1"/>
      <c r="MFK177" s="1"/>
      <c r="MFL177" s="1"/>
      <c r="MFM177" s="1"/>
      <c r="MFN177" s="1"/>
      <c r="MFO177" s="1"/>
      <c r="MFP177" s="1"/>
      <c r="MFQ177" s="1"/>
      <c r="MFR177" s="1"/>
      <c r="MFS177" s="1"/>
      <c r="MFT177" s="1"/>
      <c r="MFU177" s="1"/>
      <c r="MFV177" s="1"/>
      <c r="MFW177" s="1"/>
      <c r="MFX177" s="1"/>
      <c r="MFY177" s="1"/>
      <c r="MFZ177" s="1"/>
      <c r="MGA177" s="1"/>
      <c r="MGB177" s="1"/>
      <c r="MGC177" s="1"/>
      <c r="MGD177" s="1"/>
      <c r="MGE177" s="1"/>
      <c r="MGF177" s="1"/>
      <c r="MGG177" s="1"/>
      <c r="MGH177" s="1"/>
      <c r="MGI177" s="1"/>
      <c r="MGJ177" s="1"/>
      <c r="MGK177" s="1"/>
      <c r="MGL177" s="1"/>
      <c r="MGM177" s="1"/>
      <c r="MGN177" s="1"/>
      <c r="MGO177" s="1"/>
      <c r="MGP177" s="1"/>
      <c r="MGQ177" s="1"/>
      <c r="MGR177" s="1"/>
      <c r="MGS177" s="1"/>
      <c r="MGT177" s="1"/>
      <c r="MGU177" s="1"/>
      <c r="MGV177" s="1"/>
      <c r="MGW177" s="1"/>
      <c r="MGX177" s="1"/>
      <c r="MGY177" s="1"/>
      <c r="MGZ177" s="1"/>
      <c r="MHA177" s="1"/>
      <c r="MHB177" s="1"/>
      <c r="MHC177" s="1"/>
      <c r="MHD177" s="1"/>
      <c r="MHE177" s="1"/>
      <c r="MHF177" s="1"/>
      <c r="MHG177" s="1"/>
      <c r="MHH177" s="1"/>
      <c r="MHI177" s="1"/>
      <c r="MHJ177" s="1"/>
      <c r="MHK177" s="1"/>
      <c r="MHL177" s="1"/>
      <c r="MHM177" s="1"/>
      <c r="MHN177" s="1"/>
      <c r="MHO177" s="1"/>
      <c r="MHP177" s="1"/>
      <c r="MHQ177" s="1"/>
      <c r="MHR177" s="1"/>
      <c r="MHS177" s="1"/>
      <c r="MHT177" s="1"/>
      <c r="MHU177" s="1"/>
      <c r="MHV177" s="1"/>
      <c r="MHW177" s="1"/>
      <c r="MHX177" s="1"/>
      <c r="MHY177" s="1"/>
      <c r="MHZ177" s="1"/>
      <c r="MIA177" s="1"/>
      <c r="MIB177" s="1"/>
      <c r="MIC177" s="1"/>
      <c r="MID177" s="1"/>
      <c r="MIE177" s="1"/>
      <c r="MIF177" s="1"/>
      <c r="MIG177" s="1"/>
      <c r="MIH177" s="1"/>
      <c r="MII177" s="1"/>
      <c r="MIJ177" s="1"/>
      <c r="MIK177" s="1"/>
      <c r="MIL177" s="1"/>
      <c r="MIM177" s="1"/>
      <c r="MIN177" s="1"/>
      <c r="MIO177" s="1"/>
      <c r="MIP177" s="1"/>
      <c r="MIQ177" s="1"/>
      <c r="MIR177" s="1"/>
      <c r="MIS177" s="1"/>
      <c r="MIT177" s="1"/>
      <c r="MIU177" s="1"/>
      <c r="MIV177" s="1"/>
      <c r="MIW177" s="1"/>
      <c r="MIX177" s="1"/>
      <c r="MIY177" s="1"/>
      <c r="MIZ177" s="1"/>
      <c r="MJA177" s="1"/>
      <c r="MJB177" s="1"/>
      <c r="MJC177" s="1"/>
      <c r="MJD177" s="1"/>
      <c r="MJE177" s="1"/>
      <c r="MJF177" s="1"/>
      <c r="MJG177" s="1"/>
      <c r="MJH177" s="1"/>
      <c r="MJI177" s="1"/>
      <c r="MJJ177" s="1"/>
      <c r="MJK177" s="1"/>
      <c r="MJL177" s="1"/>
      <c r="MJM177" s="1"/>
      <c r="MJN177" s="1"/>
      <c r="MJO177" s="1"/>
      <c r="MJP177" s="1"/>
      <c r="MJQ177" s="1"/>
      <c r="MJR177" s="1"/>
      <c r="MJS177" s="1"/>
      <c r="MJT177" s="1"/>
      <c r="MJU177" s="1"/>
      <c r="MJV177" s="1"/>
      <c r="MJW177" s="1"/>
      <c r="MJX177" s="1"/>
      <c r="MJY177" s="1"/>
      <c r="MJZ177" s="1"/>
      <c r="MKA177" s="1"/>
      <c r="MKB177" s="1"/>
      <c r="MKC177" s="1"/>
      <c r="MKD177" s="1"/>
      <c r="MKE177" s="1"/>
      <c r="MKF177" s="1"/>
      <c r="MKG177" s="1"/>
      <c r="MKH177" s="1"/>
      <c r="MKI177" s="1"/>
      <c r="MKJ177" s="1"/>
      <c r="MKK177" s="1"/>
      <c r="MKL177" s="1"/>
      <c r="MKM177" s="1"/>
      <c r="MKN177" s="1"/>
      <c r="MKO177" s="1"/>
      <c r="MKP177" s="1"/>
      <c r="MKQ177" s="1"/>
      <c r="MKR177" s="1"/>
      <c r="MKS177" s="1"/>
      <c r="MKT177" s="1"/>
      <c r="MKU177" s="1"/>
      <c r="MKV177" s="1"/>
      <c r="MKW177" s="1"/>
      <c r="MKX177" s="1"/>
      <c r="MKY177" s="1"/>
      <c r="MKZ177" s="1"/>
      <c r="MLA177" s="1"/>
      <c r="MLB177" s="1"/>
      <c r="MLC177" s="1"/>
      <c r="MLD177" s="1"/>
      <c r="MLE177" s="1"/>
      <c r="MLF177" s="1"/>
      <c r="MLG177" s="1"/>
      <c r="MLH177" s="1"/>
      <c r="MLI177" s="1"/>
      <c r="MLJ177" s="1"/>
      <c r="MLK177" s="1"/>
      <c r="MLL177" s="1"/>
      <c r="MLM177" s="1"/>
      <c r="MLN177" s="1"/>
      <c r="MLO177" s="1"/>
      <c r="MLP177" s="1"/>
      <c r="MLQ177" s="1"/>
      <c r="MLR177" s="1"/>
      <c r="MLS177" s="1"/>
      <c r="MLT177" s="1"/>
      <c r="MLU177" s="1"/>
      <c r="MLV177" s="1"/>
      <c r="MLW177" s="1"/>
      <c r="MLX177" s="1"/>
      <c r="MLY177" s="1"/>
      <c r="MLZ177" s="1"/>
      <c r="MMA177" s="1"/>
      <c r="MMB177" s="1"/>
      <c r="MMC177" s="1"/>
      <c r="MMD177" s="1"/>
      <c r="MME177" s="1"/>
      <c r="MMF177" s="1"/>
      <c r="MMG177" s="1"/>
      <c r="MMH177" s="1"/>
      <c r="MMI177" s="1"/>
      <c r="MMJ177" s="1"/>
      <c r="MMK177" s="1"/>
      <c r="MML177" s="1"/>
      <c r="MMM177" s="1"/>
      <c r="MMN177" s="1"/>
      <c r="MMO177" s="1"/>
      <c r="MMP177" s="1"/>
      <c r="MMQ177" s="1"/>
      <c r="MMR177" s="1"/>
      <c r="MMS177" s="1"/>
      <c r="MMT177" s="1"/>
      <c r="MMU177" s="1"/>
      <c r="MMV177" s="1"/>
      <c r="MMW177" s="1"/>
      <c r="MMX177" s="1"/>
      <c r="MMY177" s="1"/>
      <c r="MMZ177" s="1"/>
      <c r="MNA177" s="1"/>
      <c r="MNB177" s="1"/>
      <c r="MNC177" s="1"/>
      <c r="MND177" s="1"/>
      <c r="MNE177" s="1"/>
      <c r="MNF177" s="1"/>
      <c r="MNG177" s="1"/>
      <c r="MNH177" s="1"/>
      <c r="MNI177" s="1"/>
      <c r="MNJ177" s="1"/>
      <c r="MNK177" s="1"/>
      <c r="MNL177" s="1"/>
      <c r="MNM177" s="1"/>
      <c r="MNN177" s="1"/>
      <c r="MNO177" s="1"/>
      <c r="MNP177" s="1"/>
      <c r="MNQ177" s="1"/>
      <c r="MNR177" s="1"/>
      <c r="MNS177" s="1"/>
      <c r="MNT177" s="1"/>
      <c r="MNU177" s="1"/>
      <c r="MNV177" s="1"/>
      <c r="MNW177" s="1"/>
      <c r="MNX177" s="1"/>
      <c r="MNY177" s="1"/>
      <c r="MNZ177" s="1"/>
      <c r="MOA177" s="1"/>
      <c r="MOB177" s="1"/>
      <c r="MOC177" s="1"/>
      <c r="MOD177" s="1"/>
      <c r="MOE177" s="1"/>
      <c r="MOF177" s="1"/>
      <c r="MOG177" s="1"/>
      <c r="MOH177" s="1"/>
      <c r="MOI177" s="1"/>
      <c r="MOJ177" s="1"/>
      <c r="MOK177" s="1"/>
      <c r="MOL177" s="1"/>
      <c r="MOM177" s="1"/>
      <c r="MON177" s="1"/>
      <c r="MOO177" s="1"/>
      <c r="MOP177" s="1"/>
      <c r="MOQ177" s="1"/>
      <c r="MOR177" s="1"/>
      <c r="MOS177" s="1"/>
      <c r="MOT177" s="1"/>
      <c r="MOU177" s="1"/>
      <c r="MOV177" s="1"/>
      <c r="MOW177" s="1"/>
      <c r="MOX177" s="1"/>
      <c r="MOY177" s="1"/>
      <c r="MOZ177" s="1"/>
      <c r="MPA177" s="1"/>
      <c r="MPB177" s="1"/>
      <c r="MPC177" s="1"/>
      <c r="MPD177" s="1"/>
      <c r="MPE177" s="1"/>
      <c r="MPF177" s="1"/>
      <c r="MPG177" s="1"/>
      <c r="MPH177" s="1"/>
      <c r="MPI177" s="1"/>
      <c r="MPJ177" s="1"/>
      <c r="MPK177" s="1"/>
      <c r="MPL177" s="1"/>
      <c r="MPM177" s="1"/>
      <c r="MPN177" s="1"/>
      <c r="MPO177" s="1"/>
      <c r="MPP177" s="1"/>
      <c r="MPQ177" s="1"/>
      <c r="MPR177" s="1"/>
      <c r="MPS177" s="1"/>
      <c r="MPT177" s="1"/>
      <c r="MPU177" s="1"/>
      <c r="MPV177" s="1"/>
      <c r="MPW177" s="1"/>
      <c r="MPX177" s="1"/>
      <c r="MPY177" s="1"/>
      <c r="MPZ177" s="1"/>
      <c r="MQA177" s="1"/>
      <c r="MQB177" s="1"/>
      <c r="MQC177" s="1"/>
      <c r="MQD177" s="1"/>
      <c r="MQE177" s="1"/>
      <c r="MQF177" s="1"/>
      <c r="MQG177" s="1"/>
      <c r="MQH177" s="1"/>
      <c r="MQI177" s="1"/>
      <c r="MQJ177" s="1"/>
      <c r="MQK177" s="1"/>
      <c r="MQL177" s="1"/>
      <c r="MQM177" s="1"/>
      <c r="MQN177" s="1"/>
      <c r="MQO177" s="1"/>
      <c r="MQP177" s="1"/>
      <c r="MQQ177" s="1"/>
      <c r="MQR177" s="1"/>
      <c r="MQS177" s="1"/>
      <c r="MQT177" s="1"/>
      <c r="MQU177" s="1"/>
      <c r="MQV177" s="1"/>
      <c r="MQW177" s="1"/>
      <c r="MQX177" s="1"/>
      <c r="MQY177" s="1"/>
      <c r="MQZ177" s="1"/>
      <c r="MRA177" s="1"/>
      <c r="MRB177" s="1"/>
      <c r="MRC177" s="1"/>
      <c r="MRD177" s="1"/>
      <c r="MRE177" s="1"/>
      <c r="MRF177" s="1"/>
      <c r="MRG177" s="1"/>
      <c r="MRH177" s="1"/>
      <c r="MRI177" s="1"/>
      <c r="MRJ177" s="1"/>
      <c r="MRK177" s="1"/>
      <c r="MRL177" s="1"/>
      <c r="MRM177" s="1"/>
      <c r="MRN177" s="1"/>
      <c r="MRO177" s="1"/>
      <c r="MRP177" s="1"/>
      <c r="MRQ177" s="1"/>
      <c r="MRR177" s="1"/>
      <c r="MRS177" s="1"/>
      <c r="MRT177" s="1"/>
      <c r="MRU177" s="1"/>
      <c r="MRV177" s="1"/>
      <c r="MRW177" s="1"/>
      <c r="MRX177" s="1"/>
      <c r="MRY177" s="1"/>
      <c r="MRZ177" s="1"/>
      <c r="MSA177" s="1"/>
      <c r="MSB177" s="1"/>
      <c r="MSC177" s="1"/>
      <c r="MSD177" s="1"/>
      <c r="MSE177" s="1"/>
      <c r="MSF177" s="1"/>
      <c r="MSG177" s="1"/>
      <c r="MSH177" s="1"/>
      <c r="MSI177" s="1"/>
      <c r="MSJ177" s="1"/>
      <c r="MSK177" s="1"/>
      <c r="MSL177" s="1"/>
      <c r="MSM177" s="1"/>
      <c r="MSN177" s="1"/>
      <c r="MSO177" s="1"/>
      <c r="MSP177" s="1"/>
      <c r="MSQ177" s="1"/>
      <c r="MSR177" s="1"/>
      <c r="MSS177" s="1"/>
      <c r="MST177" s="1"/>
      <c r="MSU177" s="1"/>
      <c r="MSV177" s="1"/>
      <c r="MSW177" s="1"/>
      <c r="MSX177" s="1"/>
      <c r="MSY177" s="1"/>
      <c r="MSZ177" s="1"/>
      <c r="MTA177" s="1"/>
      <c r="MTB177" s="1"/>
      <c r="MTC177" s="1"/>
      <c r="MTD177" s="1"/>
      <c r="MTE177" s="1"/>
      <c r="MTF177" s="1"/>
      <c r="MTG177" s="1"/>
      <c r="MTH177" s="1"/>
      <c r="MTI177" s="1"/>
      <c r="MTJ177" s="1"/>
      <c r="MTK177" s="1"/>
      <c r="MTL177" s="1"/>
      <c r="MTM177" s="1"/>
      <c r="MTN177" s="1"/>
      <c r="MTO177" s="1"/>
      <c r="MTP177" s="1"/>
      <c r="MTQ177" s="1"/>
      <c r="MTR177" s="1"/>
      <c r="MTS177" s="1"/>
      <c r="MTT177" s="1"/>
      <c r="MTU177" s="1"/>
      <c r="MTV177" s="1"/>
      <c r="MTW177" s="1"/>
      <c r="MTX177" s="1"/>
      <c r="MTY177" s="1"/>
      <c r="MTZ177" s="1"/>
      <c r="MUA177" s="1"/>
      <c r="MUB177" s="1"/>
      <c r="MUC177" s="1"/>
      <c r="MUD177" s="1"/>
      <c r="MUE177" s="1"/>
      <c r="MUF177" s="1"/>
      <c r="MUG177" s="1"/>
      <c r="MUH177" s="1"/>
      <c r="MUI177" s="1"/>
      <c r="MUJ177" s="1"/>
      <c r="MUK177" s="1"/>
      <c r="MUL177" s="1"/>
      <c r="MUM177" s="1"/>
      <c r="MUN177" s="1"/>
      <c r="MUO177" s="1"/>
      <c r="MUP177" s="1"/>
      <c r="MUQ177" s="1"/>
      <c r="MUR177" s="1"/>
      <c r="MUS177" s="1"/>
      <c r="MUT177" s="1"/>
      <c r="MUU177" s="1"/>
      <c r="MUV177" s="1"/>
      <c r="MUW177" s="1"/>
      <c r="MUX177" s="1"/>
      <c r="MUY177" s="1"/>
      <c r="MUZ177" s="1"/>
      <c r="MVA177" s="1"/>
      <c r="MVB177" s="1"/>
      <c r="MVC177" s="1"/>
      <c r="MVD177" s="1"/>
      <c r="MVE177" s="1"/>
      <c r="MVF177" s="1"/>
      <c r="MVG177" s="1"/>
      <c r="MVH177" s="1"/>
      <c r="MVI177" s="1"/>
      <c r="MVJ177" s="1"/>
      <c r="MVK177" s="1"/>
      <c r="MVL177" s="1"/>
      <c r="MVM177" s="1"/>
      <c r="MVN177" s="1"/>
      <c r="MVO177" s="1"/>
      <c r="MVP177" s="1"/>
      <c r="MVQ177" s="1"/>
      <c r="MVR177" s="1"/>
      <c r="MVS177" s="1"/>
      <c r="MVT177" s="1"/>
      <c r="MVU177" s="1"/>
      <c r="MVV177" s="1"/>
      <c r="MVW177" s="1"/>
      <c r="MVX177" s="1"/>
      <c r="MVY177" s="1"/>
      <c r="MVZ177" s="1"/>
      <c r="MWA177" s="1"/>
      <c r="MWB177" s="1"/>
      <c r="MWC177" s="1"/>
      <c r="MWD177" s="1"/>
      <c r="MWE177" s="1"/>
      <c r="MWF177" s="1"/>
      <c r="MWG177" s="1"/>
      <c r="MWH177" s="1"/>
      <c r="MWI177" s="1"/>
      <c r="MWJ177" s="1"/>
      <c r="MWK177" s="1"/>
      <c r="MWL177" s="1"/>
      <c r="MWM177" s="1"/>
      <c r="MWN177" s="1"/>
      <c r="MWO177" s="1"/>
      <c r="MWP177" s="1"/>
      <c r="MWQ177" s="1"/>
      <c r="MWR177" s="1"/>
      <c r="MWS177" s="1"/>
      <c r="MWT177" s="1"/>
      <c r="MWU177" s="1"/>
      <c r="MWV177" s="1"/>
      <c r="MWW177" s="1"/>
      <c r="MWX177" s="1"/>
      <c r="MWY177" s="1"/>
      <c r="MWZ177" s="1"/>
      <c r="MXA177" s="1"/>
      <c r="MXB177" s="1"/>
      <c r="MXC177" s="1"/>
      <c r="MXD177" s="1"/>
      <c r="MXE177" s="1"/>
      <c r="MXF177" s="1"/>
      <c r="MXG177" s="1"/>
      <c r="MXH177" s="1"/>
      <c r="MXI177" s="1"/>
      <c r="MXJ177" s="1"/>
      <c r="MXK177" s="1"/>
      <c r="MXL177" s="1"/>
      <c r="MXM177" s="1"/>
      <c r="MXN177" s="1"/>
      <c r="MXO177" s="1"/>
      <c r="MXP177" s="1"/>
      <c r="MXQ177" s="1"/>
      <c r="MXR177" s="1"/>
      <c r="MXS177" s="1"/>
      <c r="MXT177" s="1"/>
      <c r="MXU177" s="1"/>
      <c r="MXV177" s="1"/>
      <c r="MXW177" s="1"/>
      <c r="MXX177" s="1"/>
      <c r="MXY177" s="1"/>
      <c r="MXZ177" s="1"/>
      <c r="MYA177" s="1"/>
      <c r="MYB177" s="1"/>
      <c r="MYC177" s="1"/>
      <c r="MYD177" s="1"/>
      <c r="MYE177" s="1"/>
      <c r="MYF177" s="1"/>
      <c r="MYG177" s="1"/>
      <c r="MYH177" s="1"/>
      <c r="MYI177" s="1"/>
      <c r="MYJ177" s="1"/>
      <c r="MYK177" s="1"/>
      <c r="MYL177" s="1"/>
      <c r="MYM177" s="1"/>
      <c r="MYN177" s="1"/>
      <c r="MYO177" s="1"/>
      <c r="MYP177" s="1"/>
      <c r="MYQ177" s="1"/>
      <c r="MYR177" s="1"/>
      <c r="MYS177" s="1"/>
      <c r="MYT177" s="1"/>
      <c r="MYU177" s="1"/>
      <c r="MYV177" s="1"/>
      <c r="MYW177" s="1"/>
      <c r="MYX177" s="1"/>
      <c r="MYY177" s="1"/>
      <c r="MYZ177" s="1"/>
      <c r="MZA177" s="1"/>
      <c r="MZB177" s="1"/>
      <c r="MZC177" s="1"/>
      <c r="MZD177" s="1"/>
      <c r="MZE177" s="1"/>
      <c r="MZF177" s="1"/>
      <c r="MZG177" s="1"/>
      <c r="MZH177" s="1"/>
      <c r="MZI177" s="1"/>
      <c r="MZJ177" s="1"/>
      <c r="MZK177" s="1"/>
      <c r="MZL177" s="1"/>
      <c r="MZM177" s="1"/>
      <c r="MZN177" s="1"/>
      <c r="MZO177" s="1"/>
      <c r="MZP177" s="1"/>
      <c r="MZQ177" s="1"/>
      <c r="MZR177" s="1"/>
      <c r="MZS177" s="1"/>
      <c r="MZT177" s="1"/>
      <c r="MZU177" s="1"/>
      <c r="MZV177" s="1"/>
      <c r="MZW177" s="1"/>
      <c r="MZX177" s="1"/>
      <c r="MZY177" s="1"/>
      <c r="MZZ177" s="1"/>
      <c r="NAA177" s="1"/>
      <c r="NAB177" s="1"/>
      <c r="NAC177" s="1"/>
      <c r="NAD177" s="1"/>
      <c r="NAE177" s="1"/>
      <c r="NAF177" s="1"/>
      <c r="NAG177" s="1"/>
      <c r="NAH177" s="1"/>
      <c r="NAI177" s="1"/>
      <c r="NAJ177" s="1"/>
      <c r="NAK177" s="1"/>
      <c r="NAL177" s="1"/>
      <c r="NAM177" s="1"/>
      <c r="NAN177" s="1"/>
      <c r="NAO177" s="1"/>
      <c r="NAP177" s="1"/>
      <c r="NAQ177" s="1"/>
      <c r="NAR177" s="1"/>
      <c r="NAS177" s="1"/>
      <c r="NAT177" s="1"/>
      <c r="NAU177" s="1"/>
      <c r="NAV177" s="1"/>
      <c r="NAW177" s="1"/>
      <c r="NAX177" s="1"/>
      <c r="NAY177" s="1"/>
      <c r="NAZ177" s="1"/>
      <c r="NBA177" s="1"/>
      <c r="NBB177" s="1"/>
      <c r="NBC177" s="1"/>
      <c r="NBD177" s="1"/>
      <c r="NBE177" s="1"/>
      <c r="NBF177" s="1"/>
      <c r="NBG177" s="1"/>
      <c r="NBH177" s="1"/>
      <c r="NBI177" s="1"/>
      <c r="NBJ177" s="1"/>
      <c r="NBK177" s="1"/>
      <c r="NBL177" s="1"/>
      <c r="NBM177" s="1"/>
      <c r="NBN177" s="1"/>
      <c r="NBO177" s="1"/>
      <c r="NBP177" s="1"/>
      <c r="NBQ177" s="1"/>
      <c r="NBR177" s="1"/>
      <c r="NBS177" s="1"/>
      <c r="NBT177" s="1"/>
      <c r="NBU177" s="1"/>
      <c r="NBV177" s="1"/>
      <c r="NBW177" s="1"/>
      <c r="NBX177" s="1"/>
      <c r="NBY177" s="1"/>
      <c r="NBZ177" s="1"/>
      <c r="NCA177" s="1"/>
      <c r="NCB177" s="1"/>
      <c r="NCC177" s="1"/>
      <c r="NCD177" s="1"/>
      <c r="NCE177" s="1"/>
      <c r="NCF177" s="1"/>
      <c r="NCG177" s="1"/>
      <c r="NCH177" s="1"/>
      <c r="NCI177" s="1"/>
      <c r="NCJ177" s="1"/>
      <c r="NCK177" s="1"/>
      <c r="NCL177" s="1"/>
      <c r="NCM177" s="1"/>
      <c r="NCN177" s="1"/>
      <c r="NCO177" s="1"/>
      <c r="NCP177" s="1"/>
      <c r="NCQ177" s="1"/>
      <c r="NCR177" s="1"/>
      <c r="NCS177" s="1"/>
      <c r="NCT177" s="1"/>
      <c r="NCU177" s="1"/>
      <c r="NCV177" s="1"/>
      <c r="NCW177" s="1"/>
      <c r="NCX177" s="1"/>
      <c r="NCY177" s="1"/>
      <c r="NCZ177" s="1"/>
      <c r="NDA177" s="1"/>
      <c r="NDB177" s="1"/>
      <c r="NDC177" s="1"/>
      <c r="NDD177" s="1"/>
      <c r="NDE177" s="1"/>
      <c r="NDF177" s="1"/>
      <c r="NDG177" s="1"/>
      <c r="NDH177" s="1"/>
      <c r="NDI177" s="1"/>
      <c r="NDJ177" s="1"/>
      <c r="NDK177" s="1"/>
      <c r="NDL177" s="1"/>
      <c r="NDM177" s="1"/>
      <c r="NDN177" s="1"/>
      <c r="NDO177" s="1"/>
      <c r="NDP177" s="1"/>
      <c r="NDQ177" s="1"/>
      <c r="NDR177" s="1"/>
      <c r="NDS177" s="1"/>
      <c r="NDT177" s="1"/>
      <c r="NDU177" s="1"/>
      <c r="NDV177" s="1"/>
      <c r="NDW177" s="1"/>
      <c r="NDX177" s="1"/>
      <c r="NDY177" s="1"/>
      <c r="NDZ177" s="1"/>
      <c r="NEA177" s="1"/>
      <c r="NEB177" s="1"/>
      <c r="NEC177" s="1"/>
      <c r="NED177" s="1"/>
      <c r="NEE177" s="1"/>
      <c r="NEF177" s="1"/>
      <c r="NEG177" s="1"/>
      <c r="NEH177" s="1"/>
      <c r="NEI177" s="1"/>
      <c r="NEJ177" s="1"/>
      <c r="NEK177" s="1"/>
      <c r="NEL177" s="1"/>
      <c r="NEM177" s="1"/>
      <c r="NEN177" s="1"/>
      <c r="NEO177" s="1"/>
      <c r="NEP177" s="1"/>
      <c r="NEQ177" s="1"/>
      <c r="NER177" s="1"/>
      <c r="NES177" s="1"/>
      <c r="NET177" s="1"/>
      <c r="NEU177" s="1"/>
      <c r="NEV177" s="1"/>
      <c r="NEW177" s="1"/>
      <c r="NEX177" s="1"/>
      <c r="NEY177" s="1"/>
      <c r="NEZ177" s="1"/>
      <c r="NFA177" s="1"/>
      <c r="NFB177" s="1"/>
      <c r="NFC177" s="1"/>
      <c r="NFD177" s="1"/>
      <c r="NFE177" s="1"/>
      <c r="NFF177" s="1"/>
      <c r="NFG177" s="1"/>
      <c r="NFH177" s="1"/>
      <c r="NFI177" s="1"/>
      <c r="NFJ177" s="1"/>
      <c r="NFK177" s="1"/>
      <c r="NFL177" s="1"/>
      <c r="NFM177" s="1"/>
      <c r="NFN177" s="1"/>
      <c r="NFO177" s="1"/>
      <c r="NFP177" s="1"/>
      <c r="NFQ177" s="1"/>
      <c r="NFR177" s="1"/>
      <c r="NFS177" s="1"/>
      <c r="NFT177" s="1"/>
      <c r="NFU177" s="1"/>
      <c r="NFV177" s="1"/>
      <c r="NFW177" s="1"/>
      <c r="NFX177" s="1"/>
      <c r="NFY177" s="1"/>
      <c r="NFZ177" s="1"/>
      <c r="NGA177" s="1"/>
      <c r="NGB177" s="1"/>
      <c r="NGC177" s="1"/>
      <c r="NGD177" s="1"/>
      <c r="NGE177" s="1"/>
      <c r="NGF177" s="1"/>
      <c r="NGG177" s="1"/>
      <c r="NGH177" s="1"/>
      <c r="NGI177" s="1"/>
      <c r="NGJ177" s="1"/>
      <c r="NGK177" s="1"/>
      <c r="NGL177" s="1"/>
      <c r="NGM177" s="1"/>
      <c r="NGN177" s="1"/>
      <c r="NGO177" s="1"/>
      <c r="NGP177" s="1"/>
      <c r="NGQ177" s="1"/>
      <c r="NGR177" s="1"/>
      <c r="NGS177" s="1"/>
      <c r="NGT177" s="1"/>
      <c r="NGU177" s="1"/>
      <c r="NGV177" s="1"/>
      <c r="NGW177" s="1"/>
      <c r="NGX177" s="1"/>
      <c r="NGY177" s="1"/>
      <c r="NGZ177" s="1"/>
      <c r="NHA177" s="1"/>
      <c r="NHB177" s="1"/>
      <c r="NHC177" s="1"/>
      <c r="NHD177" s="1"/>
      <c r="NHE177" s="1"/>
      <c r="NHF177" s="1"/>
      <c r="NHG177" s="1"/>
      <c r="NHH177" s="1"/>
      <c r="NHI177" s="1"/>
      <c r="NHJ177" s="1"/>
      <c r="NHK177" s="1"/>
      <c r="NHL177" s="1"/>
      <c r="NHM177" s="1"/>
      <c r="NHN177" s="1"/>
      <c r="NHO177" s="1"/>
      <c r="NHP177" s="1"/>
      <c r="NHQ177" s="1"/>
      <c r="NHR177" s="1"/>
      <c r="NHS177" s="1"/>
      <c r="NHT177" s="1"/>
      <c r="NHU177" s="1"/>
      <c r="NHV177" s="1"/>
      <c r="NHW177" s="1"/>
      <c r="NHX177" s="1"/>
      <c r="NHY177" s="1"/>
      <c r="NHZ177" s="1"/>
      <c r="NIA177" s="1"/>
      <c r="NIB177" s="1"/>
      <c r="NIC177" s="1"/>
      <c r="NID177" s="1"/>
      <c r="NIE177" s="1"/>
      <c r="NIF177" s="1"/>
      <c r="NIG177" s="1"/>
      <c r="NIH177" s="1"/>
      <c r="NII177" s="1"/>
      <c r="NIJ177" s="1"/>
      <c r="NIK177" s="1"/>
      <c r="NIL177" s="1"/>
      <c r="NIM177" s="1"/>
      <c r="NIN177" s="1"/>
      <c r="NIO177" s="1"/>
      <c r="NIP177" s="1"/>
      <c r="NIQ177" s="1"/>
      <c r="NIR177" s="1"/>
      <c r="NIS177" s="1"/>
      <c r="NIT177" s="1"/>
      <c r="NIU177" s="1"/>
      <c r="NIV177" s="1"/>
      <c r="NIW177" s="1"/>
      <c r="NIX177" s="1"/>
      <c r="NIY177" s="1"/>
      <c r="NIZ177" s="1"/>
      <c r="NJA177" s="1"/>
      <c r="NJB177" s="1"/>
      <c r="NJC177" s="1"/>
      <c r="NJD177" s="1"/>
      <c r="NJE177" s="1"/>
      <c r="NJF177" s="1"/>
      <c r="NJG177" s="1"/>
      <c r="NJH177" s="1"/>
      <c r="NJI177" s="1"/>
      <c r="NJJ177" s="1"/>
      <c r="NJK177" s="1"/>
      <c r="NJL177" s="1"/>
      <c r="NJM177" s="1"/>
      <c r="NJN177" s="1"/>
      <c r="NJO177" s="1"/>
      <c r="NJP177" s="1"/>
      <c r="NJQ177" s="1"/>
      <c r="NJR177" s="1"/>
      <c r="NJS177" s="1"/>
      <c r="NJT177" s="1"/>
      <c r="NJU177" s="1"/>
      <c r="NJV177" s="1"/>
      <c r="NJW177" s="1"/>
      <c r="NJX177" s="1"/>
      <c r="NJY177" s="1"/>
      <c r="NJZ177" s="1"/>
      <c r="NKA177" s="1"/>
      <c r="NKB177" s="1"/>
      <c r="NKC177" s="1"/>
      <c r="NKD177" s="1"/>
      <c r="NKE177" s="1"/>
      <c r="NKF177" s="1"/>
      <c r="NKG177" s="1"/>
      <c r="NKH177" s="1"/>
      <c r="NKI177" s="1"/>
      <c r="NKJ177" s="1"/>
      <c r="NKK177" s="1"/>
      <c r="NKL177" s="1"/>
      <c r="NKM177" s="1"/>
      <c r="NKN177" s="1"/>
      <c r="NKO177" s="1"/>
      <c r="NKP177" s="1"/>
      <c r="NKQ177" s="1"/>
      <c r="NKR177" s="1"/>
      <c r="NKS177" s="1"/>
      <c r="NKT177" s="1"/>
      <c r="NKU177" s="1"/>
      <c r="NKV177" s="1"/>
      <c r="NKW177" s="1"/>
      <c r="NKX177" s="1"/>
      <c r="NKY177" s="1"/>
      <c r="NKZ177" s="1"/>
      <c r="NLA177" s="1"/>
      <c r="NLB177" s="1"/>
      <c r="NLC177" s="1"/>
      <c r="NLD177" s="1"/>
      <c r="NLE177" s="1"/>
      <c r="NLF177" s="1"/>
      <c r="NLG177" s="1"/>
      <c r="NLH177" s="1"/>
      <c r="NLI177" s="1"/>
      <c r="NLJ177" s="1"/>
      <c r="NLK177" s="1"/>
      <c r="NLL177" s="1"/>
      <c r="NLM177" s="1"/>
      <c r="NLN177" s="1"/>
      <c r="NLO177" s="1"/>
      <c r="NLP177" s="1"/>
      <c r="NLQ177" s="1"/>
      <c r="NLR177" s="1"/>
      <c r="NLS177" s="1"/>
      <c r="NLT177" s="1"/>
      <c r="NLU177" s="1"/>
      <c r="NLV177" s="1"/>
      <c r="NLW177" s="1"/>
      <c r="NLX177" s="1"/>
      <c r="NLY177" s="1"/>
      <c r="NLZ177" s="1"/>
      <c r="NMA177" s="1"/>
      <c r="NMB177" s="1"/>
      <c r="NMC177" s="1"/>
      <c r="NMD177" s="1"/>
      <c r="NME177" s="1"/>
      <c r="NMF177" s="1"/>
      <c r="NMG177" s="1"/>
      <c r="NMH177" s="1"/>
      <c r="NMI177" s="1"/>
      <c r="NMJ177" s="1"/>
      <c r="NMK177" s="1"/>
      <c r="NML177" s="1"/>
      <c r="NMM177" s="1"/>
      <c r="NMN177" s="1"/>
      <c r="NMO177" s="1"/>
      <c r="NMP177" s="1"/>
      <c r="NMQ177" s="1"/>
      <c r="NMR177" s="1"/>
      <c r="NMS177" s="1"/>
      <c r="NMT177" s="1"/>
      <c r="NMU177" s="1"/>
      <c r="NMV177" s="1"/>
      <c r="NMW177" s="1"/>
      <c r="NMX177" s="1"/>
      <c r="NMY177" s="1"/>
      <c r="NMZ177" s="1"/>
      <c r="NNA177" s="1"/>
      <c r="NNB177" s="1"/>
      <c r="NNC177" s="1"/>
      <c r="NND177" s="1"/>
      <c r="NNE177" s="1"/>
      <c r="NNF177" s="1"/>
      <c r="NNG177" s="1"/>
      <c r="NNH177" s="1"/>
      <c r="NNI177" s="1"/>
      <c r="NNJ177" s="1"/>
      <c r="NNK177" s="1"/>
      <c r="NNL177" s="1"/>
      <c r="NNM177" s="1"/>
      <c r="NNN177" s="1"/>
      <c r="NNO177" s="1"/>
      <c r="NNP177" s="1"/>
      <c r="NNQ177" s="1"/>
      <c r="NNR177" s="1"/>
      <c r="NNS177" s="1"/>
      <c r="NNT177" s="1"/>
      <c r="NNU177" s="1"/>
      <c r="NNV177" s="1"/>
      <c r="NNW177" s="1"/>
      <c r="NNX177" s="1"/>
      <c r="NNY177" s="1"/>
      <c r="NNZ177" s="1"/>
      <c r="NOA177" s="1"/>
      <c r="NOB177" s="1"/>
      <c r="NOC177" s="1"/>
      <c r="NOD177" s="1"/>
      <c r="NOE177" s="1"/>
      <c r="NOF177" s="1"/>
      <c r="NOG177" s="1"/>
      <c r="NOH177" s="1"/>
      <c r="NOI177" s="1"/>
      <c r="NOJ177" s="1"/>
      <c r="NOK177" s="1"/>
      <c r="NOL177" s="1"/>
      <c r="NOM177" s="1"/>
      <c r="NON177" s="1"/>
      <c r="NOO177" s="1"/>
      <c r="NOP177" s="1"/>
      <c r="NOQ177" s="1"/>
      <c r="NOR177" s="1"/>
      <c r="NOS177" s="1"/>
      <c r="NOT177" s="1"/>
      <c r="NOU177" s="1"/>
      <c r="NOV177" s="1"/>
      <c r="NOW177" s="1"/>
      <c r="NOX177" s="1"/>
      <c r="NOY177" s="1"/>
      <c r="NOZ177" s="1"/>
      <c r="NPA177" s="1"/>
      <c r="NPB177" s="1"/>
      <c r="NPC177" s="1"/>
      <c r="NPD177" s="1"/>
      <c r="NPE177" s="1"/>
      <c r="NPF177" s="1"/>
      <c r="NPG177" s="1"/>
      <c r="NPH177" s="1"/>
      <c r="NPI177" s="1"/>
      <c r="NPJ177" s="1"/>
      <c r="NPK177" s="1"/>
      <c r="NPL177" s="1"/>
      <c r="NPM177" s="1"/>
      <c r="NPN177" s="1"/>
      <c r="NPO177" s="1"/>
      <c r="NPP177" s="1"/>
      <c r="NPQ177" s="1"/>
      <c r="NPR177" s="1"/>
      <c r="NPS177" s="1"/>
      <c r="NPT177" s="1"/>
      <c r="NPU177" s="1"/>
      <c r="NPV177" s="1"/>
      <c r="NPW177" s="1"/>
      <c r="NPX177" s="1"/>
      <c r="NPY177" s="1"/>
      <c r="NPZ177" s="1"/>
      <c r="NQA177" s="1"/>
      <c r="NQB177" s="1"/>
      <c r="NQC177" s="1"/>
      <c r="NQD177" s="1"/>
      <c r="NQE177" s="1"/>
      <c r="NQF177" s="1"/>
      <c r="NQG177" s="1"/>
      <c r="NQH177" s="1"/>
      <c r="NQI177" s="1"/>
      <c r="NQJ177" s="1"/>
      <c r="NQK177" s="1"/>
      <c r="NQL177" s="1"/>
      <c r="NQM177" s="1"/>
      <c r="NQN177" s="1"/>
      <c r="NQO177" s="1"/>
      <c r="NQP177" s="1"/>
      <c r="NQQ177" s="1"/>
      <c r="NQR177" s="1"/>
      <c r="NQS177" s="1"/>
      <c r="NQT177" s="1"/>
      <c r="NQU177" s="1"/>
      <c r="NQV177" s="1"/>
      <c r="NQW177" s="1"/>
      <c r="NQX177" s="1"/>
      <c r="NQY177" s="1"/>
      <c r="NQZ177" s="1"/>
      <c r="NRA177" s="1"/>
      <c r="NRB177" s="1"/>
      <c r="NRC177" s="1"/>
      <c r="NRD177" s="1"/>
      <c r="NRE177" s="1"/>
      <c r="NRF177" s="1"/>
      <c r="NRG177" s="1"/>
      <c r="NRH177" s="1"/>
      <c r="NRI177" s="1"/>
      <c r="NRJ177" s="1"/>
      <c r="NRK177" s="1"/>
      <c r="NRL177" s="1"/>
      <c r="NRM177" s="1"/>
      <c r="NRN177" s="1"/>
      <c r="NRO177" s="1"/>
      <c r="NRP177" s="1"/>
      <c r="NRQ177" s="1"/>
      <c r="NRR177" s="1"/>
      <c r="NRS177" s="1"/>
      <c r="NRT177" s="1"/>
      <c r="NRU177" s="1"/>
      <c r="NRV177" s="1"/>
      <c r="NRW177" s="1"/>
      <c r="NRX177" s="1"/>
      <c r="NRY177" s="1"/>
      <c r="NRZ177" s="1"/>
      <c r="NSA177" s="1"/>
      <c r="NSB177" s="1"/>
      <c r="NSC177" s="1"/>
      <c r="NSD177" s="1"/>
      <c r="NSE177" s="1"/>
      <c r="NSF177" s="1"/>
      <c r="NSG177" s="1"/>
      <c r="NSH177" s="1"/>
      <c r="NSI177" s="1"/>
      <c r="NSJ177" s="1"/>
      <c r="NSK177" s="1"/>
      <c r="NSL177" s="1"/>
      <c r="NSM177" s="1"/>
      <c r="NSN177" s="1"/>
      <c r="NSO177" s="1"/>
      <c r="NSP177" s="1"/>
      <c r="NSQ177" s="1"/>
      <c r="NSR177" s="1"/>
      <c r="NSS177" s="1"/>
      <c r="NST177" s="1"/>
      <c r="NSU177" s="1"/>
      <c r="NSV177" s="1"/>
      <c r="NSW177" s="1"/>
      <c r="NSX177" s="1"/>
      <c r="NSY177" s="1"/>
      <c r="NSZ177" s="1"/>
      <c r="NTA177" s="1"/>
      <c r="NTB177" s="1"/>
      <c r="NTC177" s="1"/>
      <c r="NTD177" s="1"/>
      <c r="NTE177" s="1"/>
      <c r="NTF177" s="1"/>
      <c r="NTG177" s="1"/>
      <c r="NTH177" s="1"/>
      <c r="NTI177" s="1"/>
      <c r="NTJ177" s="1"/>
      <c r="NTK177" s="1"/>
      <c r="NTL177" s="1"/>
      <c r="NTM177" s="1"/>
      <c r="NTN177" s="1"/>
      <c r="NTO177" s="1"/>
      <c r="NTP177" s="1"/>
      <c r="NTQ177" s="1"/>
      <c r="NTR177" s="1"/>
      <c r="NTS177" s="1"/>
      <c r="NTT177" s="1"/>
      <c r="NTU177" s="1"/>
      <c r="NTV177" s="1"/>
      <c r="NTW177" s="1"/>
      <c r="NTX177" s="1"/>
      <c r="NTY177" s="1"/>
      <c r="NTZ177" s="1"/>
      <c r="NUA177" s="1"/>
      <c r="NUB177" s="1"/>
      <c r="NUC177" s="1"/>
      <c r="NUD177" s="1"/>
      <c r="NUE177" s="1"/>
      <c r="NUF177" s="1"/>
      <c r="NUG177" s="1"/>
      <c r="NUH177" s="1"/>
      <c r="NUI177" s="1"/>
      <c r="NUJ177" s="1"/>
      <c r="NUK177" s="1"/>
      <c r="NUL177" s="1"/>
      <c r="NUM177" s="1"/>
      <c r="NUN177" s="1"/>
      <c r="NUO177" s="1"/>
      <c r="NUP177" s="1"/>
      <c r="NUQ177" s="1"/>
      <c r="NUR177" s="1"/>
      <c r="NUS177" s="1"/>
      <c r="NUT177" s="1"/>
      <c r="NUU177" s="1"/>
      <c r="NUV177" s="1"/>
      <c r="NUW177" s="1"/>
      <c r="NUX177" s="1"/>
      <c r="NUY177" s="1"/>
      <c r="NUZ177" s="1"/>
      <c r="NVA177" s="1"/>
      <c r="NVB177" s="1"/>
      <c r="NVC177" s="1"/>
      <c r="NVD177" s="1"/>
      <c r="NVE177" s="1"/>
      <c r="NVF177" s="1"/>
      <c r="NVG177" s="1"/>
      <c r="NVH177" s="1"/>
      <c r="NVI177" s="1"/>
      <c r="NVJ177" s="1"/>
      <c r="NVK177" s="1"/>
      <c r="NVL177" s="1"/>
      <c r="NVM177" s="1"/>
      <c r="NVN177" s="1"/>
      <c r="NVO177" s="1"/>
      <c r="NVP177" s="1"/>
      <c r="NVQ177" s="1"/>
      <c r="NVR177" s="1"/>
      <c r="NVS177" s="1"/>
      <c r="NVT177" s="1"/>
      <c r="NVU177" s="1"/>
      <c r="NVV177" s="1"/>
      <c r="NVW177" s="1"/>
      <c r="NVX177" s="1"/>
      <c r="NVY177" s="1"/>
      <c r="NVZ177" s="1"/>
      <c r="NWA177" s="1"/>
      <c r="NWB177" s="1"/>
      <c r="NWC177" s="1"/>
      <c r="NWD177" s="1"/>
      <c r="NWE177" s="1"/>
      <c r="NWF177" s="1"/>
      <c r="NWG177" s="1"/>
      <c r="NWH177" s="1"/>
      <c r="NWI177" s="1"/>
      <c r="NWJ177" s="1"/>
      <c r="NWK177" s="1"/>
      <c r="NWL177" s="1"/>
      <c r="NWM177" s="1"/>
      <c r="NWN177" s="1"/>
      <c r="NWO177" s="1"/>
      <c r="NWP177" s="1"/>
      <c r="NWQ177" s="1"/>
      <c r="NWR177" s="1"/>
      <c r="NWS177" s="1"/>
      <c r="NWT177" s="1"/>
      <c r="NWU177" s="1"/>
      <c r="NWV177" s="1"/>
      <c r="NWW177" s="1"/>
      <c r="NWX177" s="1"/>
      <c r="NWY177" s="1"/>
      <c r="NWZ177" s="1"/>
      <c r="NXA177" s="1"/>
      <c r="NXB177" s="1"/>
      <c r="NXC177" s="1"/>
      <c r="NXD177" s="1"/>
      <c r="NXE177" s="1"/>
      <c r="NXF177" s="1"/>
      <c r="NXG177" s="1"/>
      <c r="NXH177" s="1"/>
      <c r="NXI177" s="1"/>
      <c r="NXJ177" s="1"/>
      <c r="NXK177" s="1"/>
      <c r="NXL177" s="1"/>
      <c r="NXM177" s="1"/>
      <c r="NXN177" s="1"/>
      <c r="NXO177" s="1"/>
      <c r="NXP177" s="1"/>
      <c r="NXQ177" s="1"/>
      <c r="NXR177" s="1"/>
      <c r="NXS177" s="1"/>
      <c r="NXT177" s="1"/>
      <c r="NXU177" s="1"/>
      <c r="NXV177" s="1"/>
      <c r="NXW177" s="1"/>
      <c r="NXX177" s="1"/>
      <c r="NXY177" s="1"/>
      <c r="NXZ177" s="1"/>
      <c r="NYA177" s="1"/>
      <c r="NYB177" s="1"/>
      <c r="NYC177" s="1"/>
      <c r="NYD177" s="1"/>
      <c r="NYE177" s="1"/>
      <c r="NYF177" s="1"/>
      <c r="NYG177" s="1"/>
      <c r="NYH177" s="1"/>
      <c r="NYI177" s="1"/>
      <c r="NYJ177" s="1"/>
      <c r="NYK177" s="1"/>
      <c r="NYL177" s="1"/>
      <c r="NYM177" s="1"/>
      <c r="NYN177" s="1"/>
      <c r="NYO177" s="1"/>
      <c r="NYP177" s="1"/>
      <c r="NYQ177" s="1"/>
      <c r="NYR177" s="1"/>
      <c r="NYS177" s="1"/>
      <c r="NYT177" s="1"/>
      <c r="NYU177" s="1"/>
      <c r="NYV177" s="1"/>
      <c r="NYW177" s="1"/>
      <c r="NYX177" s="1"/>
      <c r="NYY177" s="1"/>
      <c r="NYZ177" s="1"/>
      <c r="NZA177" s="1"/>
      <c r="NZB177" s="1"/>
      <c r="NZC177" s="1"/>
      <c r="NZD177" s="1"/>
      <c r="NZE177" s="1"/>
      <c r="NZF177" s="1"/>
      <c r="NZG177" s="1"/>
      <c r="NZH177" s="1"/>
      <c r="NZI177" s="1"/>
      <c r="NZJ177" s="1"/>
      <c r="NZK177" s="1"/>
      <c r="NZL177" s="1"/>
      <c r="NZM177" s="1"/>
      <c r="NZN177" s="1"/>
      <c r="NZO177" s="1"/>
      <c r="NZP177" s="1"/>
      <c r="NZQ177" s="1"/>
      <c r="NZR177" s="1"/>
      <c r="NZS177" s="1"/>
      <c r="NZT177" s="1"/>
      <c r="NZU177" s="1"/>
      <c r="NZV177" s="1"/>
      <c r="NZW177" s="1"/>
      <c r="NZX177" s="1"/>
      <c r="NZY177" s="1"/>
      <c r="NZZ177" s="1"/>
      <c r="OAA177" s="1"/>
      <c r="OAB177" s="1"/>
      <c r="OAC177" s="1"/>
      <c r="OAD177" s="1"/>
      <c r="OAE177" s="1"/>
      <c r="OAF177" s="1"/>
      <c r="OAG177" s="1"/>
      <c r="OAH177" s="1"/>
      <c r="OAI177" s="1"/>
      <c r="OAJ177" s="1"/>
      <c r="OAK177" s="1"/>
      <c r="OAL177" s="1"/>
      <c r="OAM177" s="1"/>
      <c r="OAN177" s="1"/>
      <c r="OAO177" s="1"/>
      <c r="OAP177" s="1"/>
      <c r="OAQ177" s="1"/>
      <c r="OAR177" s="1"/>
      <c r="OAS177" s="1"/>
      <c r="OAT177" s="1"/>
      <c r="OAU177" s="1"/>
      <c r="OAV177" s="1"/>
      <c r="OAW177" s="1"/>
      <c r="OAX177" s="1"/>
      <c r="OAY177" s="1"/>
      <c r="OAZ177" s="1"/>
      <c r="OBA177" s="1"/>
      <c r="OBB177" s="1"/>
      <c r="OBC177" s="1"/>
      <c r="OBD177" s="1"/>
      <c r="OBE177" s="1"/>
      <c r="OBF177" s="1"/>
      <c r="OBG177" s="1"/>
      <c r="OBH177" s="1"/>
      <c r="OBI177" s="1"/>
      <c r="OBJ177" s="1"/>
      <c r="OBK177" s="1"/>
      <c r="OBL177" s="1"/>
      <c r="OBM177" s="1"/>
      <c r="OBN177" s="1"/>
      <c r="OBO177" s="1"/>
      <c r="OBP177" s="1"/>
      <c r="OBQ177" s="1"/>
      <c r="OBR177" s="1"/>
      <c r="OBS177" s="1"/>
      <c r="OBT177" s="1"/>
      <c r="OBU177" s="1"/>
      <c r="OBV177" s="1"/>
      <c r="OBW177" s="1"/>
      <c r="OBX177" s="1"/>
      <c r="OBY177" s="1"/>
      <c r="OBZ177" s="1"/>
      <c r="OCA177" s="1"/>
      <c r="OCB177" s="1"/>
      <c r="OCC177" s="1"/>
      <c r="OCD177" s="1"/>
      <c r="OCE177" s="1"/>
      <c r="OCF177" s="1"/>
      <c r="OCG177" s="1"/>
      <c r="OCH177" s="1"/>
      <c r="OCI177" s="1"/>
      <c r="OCJ177" s="1"/>
      <c r="OCK177" s="1"/>
      <c r="OCL177" s="1"/>
      <c r="OCM177" s="1"/>
      <c r="OCN177" s="1"/>
      <c r="OCO177" s="1"/>
      <c r="OCP177" s="1"/>
      <c r="OCQ177" s="1"/>
      <c r="OCR177" s="1"/>
      <c r="OCS177" s="1"/>
      <c r="OCT177" s="1"/>
      <c r="OCU177" s="1"/>
      <c r="OCV177" s="1"/>
      <c r="OCW177" s="1"/>
      <c r="OCX177" s="1"/>
      <c r="OCY177" s="1"/>
      <c r="OCZ177" s="1"/>
      <c r="ODA177" s="1"/>
      <c r="ODB177" s="1"/>
      <c r="ODC177" s="1"/>
      <c r="ODD177" s="1"/>
      <c r="ODE177" s="1"/>
      <c r="ODF177" s="1"/>
      <c r="ODG177" s="1"/>
      <c r="ODH177" s="1"/>
      <c r="ODI177" s="1"/>
      <c r="ODJ177" s="1"/>
      <c r="ODK177" s="1"/>
      <c r="ODL177" s="1"/>
      <c r="ODM177" s="1"/>
      <c r="ODN177" s="1"/>
      <c r="ODO177" s="1"/>
      <c r="ODP177" s="1"/>
      <c r="ODQ177" s="1"/>
      <c r="ODR177" s="1"/>
      <c r="ODS177" s="1"/>
      <c r="ODT177" s="1"/>
      <c r="ODU177" s="1"/>
      <c r="ODV177" s="1"/>
      <c r="ODW177" s="1"/>
      <c r="ODX177" s="1"/>
      <c r="ODY177" s="1"/>
      <c r="ODZ177" s="1"/>
      <c r="OEA177" s="1"/>
      <c r="OEB177" s="1"/>
      <c r="OEC177" s="1"/>
      <c r="OED177" s="1"/>
      <c r="OEE177" s="1"/>
      <c r="OEF177" s="1"/>
      <c r="OEG177" s="1"/>
      <c r="OEH177" s="1"/>
      <c r="OEI177" s="1"/>
      <c r="OEJ177" s="1"/>
      <c r="OEK177" s="1"/>
      <c r="OEL177" s="1"/>
      <c r="OEM177" s="1"/>
      <c r="OEN177" s="1"/>
      <c r="OEO177" s="1"/>
      <c r="OEP177" s="1"/>
      <c r="OEQ177" s="1"/>
      <c r="OER177" s="1"/>
      <c r="OES177" s="1"/>
      <c r="OET177" s="1"/>
      <c r="OEU177" s="1"/>
      <c r="OEV177" s="1"/>
      <c r="OEW177" s="1"/>
      <c r="OEX177" s="1"/>
      <c r="OEY177" s="1"/>
      <c r="OEZ177" s="1"/>
      <c r="OFA177" s="1"/>
      <c r="OFB177" s="1"/>
      <c r="OFC177" s="1"/>
      <c r="OFD177" s="1"/>
      <c r="OFE177" s="1"/>
      <c r="OFF177" s="1"/>
      <c r="OFG177" s="1"/>
      <c r="OFH177" s="1"/>
      <c r="OFI177" s="1"/>
      <c r="OFJ177" s="1"/>
      <c r="OFK177" s="1"/>
      <c r="OFL177" s="1"/>
      <c r="OFM177" s="1"/>
      <c r="OFN177" s="1"/>
      <c r="OFO177" s="1"/>
      <c r="OFP177" s="1"/>
      <c r="OFQ177" s="1"/>
      <c r="OFR177" s="1"/>
      <c r="OFS177" s="1"/>
      <c r="OFT177" s="1"/>
      <c r="OFU177" s="1"/>
      <c r="OFV177" s="1"/>
      <c r="OFW177" s="1"/>
      <c r="OFX177" s="1"/>
      <c r="OFY177" s="1"/>
      <c r="OFZ177" s="1"/>
      <c r="OGA177" s="1"/>
      <c r="OGB177" s="1"/>
      <c r="OGC177" s="1"/>
      <c r="OGD177" s="1"/>
      <c r="OGE177" s="1"/>
      <c r="OGF177" s="1"/>
      <c r="OGG177" s="1"/>
      <c r="OGH177" s="1"/>
      <c r="OGI177" s="1"/>
      <c r="OGJ177" s="1"/>
      <c r="OGK177" s="1"/>
      <c r="OGL177" s="1"/>
      <c r="OGM177" s="1"/>
      <c r="OGN177" s="1"/>
      <c r="OGO177" s="1"/>
      <c r="OGP177" s="1"/>
      <c r="OGQ177" s="1"/>
      <c r="OGR177" s="1"/>
      <c r="OGS177" s="1"/>
      <c r="OGT177" s="1"/>
      <c r="OGU177" s="1"/>
      <c r="OGV177" s="1"/>
      <c r="OGW177" s="1"/>
      <c r="OGX177" s="1"/>
      <c r="OGY177" s="1"/>
      <c r="OGZ177" s="1"/>
      <c r="OHA177" s="1"/>
      <c r="OHB177" s="1"/>
      <c r="OHC177" s="1"/>
      <c r="OHD177" s="1"/>
      <c r="OHE177" s="1"/>
      <c r="OHF177" s="1"/>
      <c r="OHG177" s="1"/>
      <c r="OHH177" s="1"/>
      <c r="OHI177" s="1"/>
      <c r="OHJ177" s="1"/>
      <c r="OHK177" s="1"/>
      <c r="OHL177" s="1"/>
      <c r="OHM177" s="1"/>
      <c r="OHN177" s="1"/>
      <c r="OHO177" s="1"/>
      <c r="OHP177" s="1"/>
      <c r="OHQ177" s="1"/>
      <c r="OHR177" s="1"/>
      <c r="OHS177" s="1"/>
      <c r="OHT177" s="1"/>
      <c r="OHU177" s="1"/>
      <c r="OHV177" s="1"/>
      <c r="OHW177" s="1"/>
      <c r="OHX177" s="1"/>
      <c r="OHY177" s="1"/>
      <c r="OHZ177" s="1"/>
      <c r="OIA177" s="1"/>
      <c r="OIB177" s="1"/>
      <c r="OIC177" s="1"/>
      <c r="OID177" s="1"/>
      <c r="OIE177" s="1"/>
      <c r="OIF177" s="1"/>
      <c r="OIG177" s="1"/>
      <c r="OIH177" s="1"/>
      <c r="OII177" s="1"/>
      <c r="OIJ177" s="1"/>
      <c r="OIK177" s="1"/>
      <c r="OIL177" s="1"/>
      <c r="OIM177" s="1"/>
      <c r="OIN177" s="1"/>
      <c r="OIO177" s="1"/>
      <c r="OIP177" s="1"/>
      <c r="OIQ177" s="1"/>
      <c r="OIR177" s="1"/>
      <c r="OIS177" s="1"/>
      <c r="OIT177" s="1"/>
      <c r="OIU177" s="1"/>
      <c r="OIV177" s="1"/>
      <c r="OIW177" s="1"/>
      <c r="OIX177" s="1"/>
      <c r="OIY177" s="1"/>
      <c r="OIZ177" s="1"/>
      <c r="OJA177" s="1"/>
      <c r="OJB177" s="1"/>
      <c r="OJC177" s="1"/>
      <c r="OJD177" s="1"/>
      <c r="OJE177" s="1"/>
      <c r="OJF177" s="1"/>
      <c r="OJG177" s="1"/>
      <c r="OJH177" s="1"/>
      <c r="OJI177" s="1"/>
      <c r="OJJ177" s="1"/>
      <c r="OJK177" s="1"/>
      <c r="OJL177" s="1"/>
      <c r="OJM177" s="1"/>
      <c r="OJN177" s="1"/>
      <c r="OJO177" s="1"/>
      <c r="OJP177" s="1"/>
      <c r="OJQ177" s="1"/>
      <c r="OJR177" s="1"/>
      <c r="OJS177" s="1"/>
      <c r="OJT177" s="1"/>
      <c r="OJU177" s="1"/>
      <c r="OJV177" s="1"/>
      <c r="OJW177" s="1"/>
      <c r="OJX177" s="1"/>
      <c r="OJY177" s="1"/>
      <c r="OJZ177" s="1"/>
      <c r="OKA177" s="1"/>
      <c r="OKB177" s="1"/>
      <c r="OKC177" s="1"/>
      <c r="OKD177" s="1"/>
      <c r="OKE177" s="1"/>
      <c r="OKF177" s="1"/>
      <c r="OKG177" s="1"/>
      <c r="OKH177" s="1"/>
      <c r="OKI177" s="1"/>
      <c r="OKJ177" s="1"/>
      <c r="OKK177" s="1"/>
      <c r="OKL177" s="1"/>
      <c r="OKM177" s="1"/>
      <c r="OKN177" s="1"/>
      <c r="OKO177" s="1"/>
      <c r="OKP177" s="1"/>
      <c r="OKQ177" s="1"/>
      <c r="OKR177" s="1"/>
      <c r="OKS177" s="1"/>
      <c r="OKT177" s="1"/>
      <c r="OKU177" s="1"/>
      <c r="OKV177" s="1"/>
      <c r="OKW177" s="1"/>
      <c r="OKX177" s="1"/>
      <c r="OKY177" s="1"/>
      <c r="OKZ177" s="1"/>
      <c r="OLA177" s="1"/>
      <c r="OLB177" s="1"/>
      <c r="OLC177" s="1"/>
      <c r="OLD177" s="1"/>
      <c r="OLE177" s="1"/>
      <c r="OLF177" s="1"/>
      <c r="OLG177" s="1"/>
      <c r="OLH177" s="1"/>
      <c r="OLI177" s="1"/>
      <c r="OLJ177" s="1"/>
      <c r="OLK177" s="1"/>
      <c r="OLL177" s="1"/>
      <c r="OLM177" s="1"/>
      <c r="OLN177" s="1"/>
      <c r="OLO177" s="1"/>
      <c r="OLP177" s="1"/>
      <c r="OLQ177" s="1"/>
      <c r="OLR177" s="1"/>
      <c r="OLS177" s="1"/>
      <c r="OLT177" s="1"/>
      <c r="OLU177" s="1"/>
      <c r="OLV177" s="1"/>
      <c r="OLW177" s="1"/>
      <c r="OLX177" s="1"/>
      <c r="OLY177" s="1"/>
      <c r="OLZ177" s="1"/>
      <c r="OMA177" s="1"/>
      <c r="OMB177" s="1"/>
      <c r="OMC177" s="1"/>
      <c r="OMD177" s="1"/>
      <c r="OME177" s="1"/>
      <c r="OMF177" s="1"/>
      <c r="OMG177" s="1"/>
      <c r="OMH177" s="1"/>
      <c r="OMI177" s="1"/>
      <c r="OMJ177" s="1"/>
      <c r="OMK177" s="1"/>
      <c r="OML177" s="1"/>
      <c r="OMM177" s="1"/>
      <c r="OMN177" s="1"/>
      <c r="OMO177" s="1"/>
      <c r="OMP177" s="1"/>
      <c r="OMQ177" s="1"/>
      <c r="OMR177" s="1"/>
      <c r="OMS177" s="1"/>
      <c r="OMT177" s="1"/>
      <c r="OMU177" s="1"/>
      <c r="OMV177" s="1"/>
      <c r="OMW177" s="1"/>
      <c r="OMX177" s="1"/>
      <c r="OMY177" s="1"/>
      <c r="OMZ177" s="1"/>
      <c r="ONA177" s="1"/>
      <c r="ONB177" s="1"/>
      <c r="ONC177" s="1"/>
      <c r="OND177" s="1"/>
      <c r="ONE177" s="1"/>
      <c r="ONF177" s="1"/>
      <c r="ONG177" s="1"/>
      <c r="ONH177" s="1"/>
      <c r="ONI177" s="1"/>
      <c r="ONJ177" s="1"/>
      <c r="ONK177" s="1"/>
      <c r="ONL177" s="1"/>
      <c r="ONM177" s="1"/>
      <c r="ONN177" s="1"/>
      <c r="ONO177" s="1"/>
      <c r="ONP177" s="1"/>
      <c r="ONQ177" s="1"/>
      <c r="ONR177" s="1"/>
      <c r="ONS177" s="1"/>
      <c r="ONT177" s="1"/>
      <c r="ONU177" s="1"/>
      <c r="ONV177" s="1"/>
      <c r="ONW177" s="1"/>
      <c r="ONX177" s="1"/>
      <c r="ONY177" s="1"/>
      <c r="ONZ177" s="1"/>
      <c r="OOA177" s="1"/>
      <c r="OOB177" s="1"/>
      <c r="OOC177" s="1"/>
      <c r="OOD177" s="1"/>
      <c r="OOE177" s="1"/>
      <c r="OOF177" s="1"/>
      <c r="OOG177" s="1"/>
      <c r="OOH177" s="1"/>
      <c r="OOI177" s="1"/>
      <c r="OOJ177" s="1"/>
      <c r="OOK177" s="1"/>
      <c r="OOL177" s="1"/>
      <c r="OOM177" s="1"/>
      <c r="OON177" s="1"/>
      <c r="OOO177" s="1"/>
      <c r="OOP177" s="1"/>
      <c r="OOQ177" s="1"/>
      <c r="OOR177" s="1"/>
      <c r="OOS177" s="1"/>
      <c r="OOT177" s="1"/>
      <c r="OOU177" s="1"/>
      <c r="OOV177" s="1"/>
      <c r="OOW177" s="1"/>
      <c r="OOX177" s="1"/>
      <c r="OOY177" s="1"/>
      <c r="OOZ177" s="1"/>
      <c r="OPA177" s="1"/>
      <c r="OPB177" s="1"/>
      <c r="OPC177" s="1"/>
      <c r="OPD177" s="1"/>
      <c r="OPE177" s="1"/>
      <c r="OPF177" s="1"/>
      <c r="OPG177" s="1"/>
      <c r="OPH177" s="1"/>
      <c r="OPI177" s="1"/>
      <c r="OPJ177" s="1"/>
      <c r="OPK177" s="1"/>
      <c r="OPL177" s="1"/>
      <c r="OPM177" s="1"/>
      <c r="OPN177" s="1"/>
      <c r="OPO177" s="1"/>
      <c r="OPP177" s="1"/>
      <c r="OPQ177" s="1"/>
      <c r="OPR177" s="1"/>
      <c r="OPS177" s="1"/>
      <c r="OPT177" s="1"/>
      <c r="OPU177" s="1"/>
      <c r="OPV177" s="1"/>
      <c r="OPW177" s="1"/>
      <c r="OPX177" s="1"/>
      <c r="OPY177" s="1"/>
      <c r="OPZ177" s="1"/>
      <c r="OQA177" s="1"/>
      <c r="OQB177" s="1"/>
      <c r="OQC177" s="1"/>
      <c r="OQD177" s="1"/>
      <c r="OQE177" s="1"/>
      <c r="OQF177" s="1"/>
      <c r="OQG177" s="1"/>
      <c r="OQH177" s="1"/>
      <c r="OQI177" s="1"/>
      <c r="OQJ177" s="1"/>
      <c r="OQK177" s="1"/>
      <c r="OQL177" s="1"/>
      <c r="OQM177" s="1"/>
      <c r="OQN177" s="1"/>
      <c r="OQO177" s="1"/>
      <c r="OQP177" s="1"/>
      <c r="OQQ177" s="1"/>
      <c r="OQR177" s="1"/>
      <c r="OQS177" s="1"/>
      <c r="OQT177" s="1"/>
      <c r="OQU177" s="1"/>
      <c r="OQV177" s="1"/>
      <c r="OQW177" s="1"/>
      <c r="OQX177" s="1"/>
      <c r="OQY177" s="1"/>
      <c r="OQZ177" s="1"/>
      <c r="ORA177" s="1"/>
      <c r="ORB177" s="1"/>
      <c r="ORC177" s="1"/>
      <c r="ORD177" s="1"/>
      <c r="ORE177" s="1"/>
      <c r="ORF177" s="1"/>
      <c r="ORG177" s="1"/>
      <c r="ORH177" s="1"/>
      <c r="ORI177" s="1"/>
      <c r="ORJ177" s="1"/>
      <c r="ORK177" s="1"/>
      <c r="ORL177" s="1"/>
      <c r="ORM177" s="1"/>
      <c r="ORN177" s="1"/>
      <c r="ORO177" s="1"/>
      <c r="ORP177" s="1"/>
      <c r="ORQ177" s="1"/>
      <c r="ORR177" s="1"/>
      <c r="ORS177" s="1"/>
      <c r="ORT177" s="1"/>
      <c r="ORU177" s="1"/>
      <c r="ORV177" s="1"/>
      <c r="ORW177" s="1"/>
      <c r="ORX177" s="1"/>
      <c r="ORY177" s="1"/>
      <c r="ORZ177" s="1"/>
      <c r="OSA177" s="1"/>
      <c r="OSB177" s="1"/>
      <c r="OSC177" s="1"/>
      <c r="OSD177" s="1"/>
      <c r="OSE177" s="1"/>
      <c r="OSF177" s="1"/>
      <c r="OSG177" s="1"/>
      <c r="OSH177" s="1"/>
      <c r="OSI177" s="1"/>
      <c r="OSJ177" s="1"/>
      <c r="OSK177" s="1"/>
      <c r="OSL177" s="1"/>
      <c r="OSM177" s="1"/>
      <c r="OSN177" s="1"/>
      <c r="OSO177" s="1"/>
      <c r="OSP177" s="1"/>
      <c r="OSQ177" s="1"/>
      <c r="OSR177" s="1"/>
      <c r="OSS177" s="1"/>
      <c r="OST177" s="1"/>
      <c r="OSU177" s="1"/>
      <c r="OSV177" s="1"/>
      <c r="OSW177" s="1"/>
      <c r="OSX177" s="1"/>
      <c r="OSY177" s="1"/>
      <c r="OSZ177" s="1"/>
      <c r="OTA177" s="1"/>
      <c r="OTB177" s="1"/>
      <c r="OTC177" s="1"/>
      <c r="OTD177" s="1"/>
      <c r="OTE177" s="1"/>
      <c r="OTF177" s="1"/>
      <c r="OTG177" s="1"/>
      <c r="OTH177" s="1"/>
      <c r="OTI177" s="1"/>
      <c r="OTJ177" s="1"/>
      <c r="OTK177" s="1"/>
      <c r="OTL177" s="1"/>
      <c r="OTM177" s="1"/>
      <c r="OTN177" s="1"/>
      <c r="OTO177" s="1"/>
      <c r="OTP177" s="1"/>
      <c r="OTQ177" s="1"/>
      <c r="OTR177" s="1"/>
      <c r="OTS177" s="1"/>
      <c r="OTT177" s="1"/>
      <c r="OTU177" s="1"/>
      <c r="OTV177" s="1"/>
      <c r="OTW177" s="1"/>
      <c r="OTX177" s="1"/>
      <c r="OTY177" s="1"/>
      <c r="OTZ177" s="1"/>
      <c r="OUA177" s="1"/>
      <c r="OUB177" s="1"/>
      <c r="OUC177" s="1"/>
      <c r="OUD177" s="1"/>
      <c r="OUE177" s="1"/>
      <c r="OUF177" s="1"/>
      <c r="OUG177" s="1"/>
      <c r="OUH177" s="1"/>
      <c r="OUI177" s="1"/>
      <c r="OUJ177" s="1"/>
      <c r="OUK177" s="1"/>
      <c r="OUL177" s="1"/>
      <c r="OUM177" s="1"/>
      <c r="OUN177" s="1"/>
      <c r="OUO177" s="1"/>
      <c r="OUP177" s="1"/>
      <c r="OUQ177" s="1"/>
      <c r="OUR177" s="1"/>
      <c r="OUS177" s="1"/>
      <c r="OUT177" s="1"/>
      <c r="OUU177" s="1"/>
      <c r="OUV177" s="1"/>
      <c r="OUW177" s="1"/>
      <c r="OUX177" s="1"/>
      <c r="OUY177" s="1"/>
      <c r="OUZ177" s="1"/>
      <c r="OVA177" s="1"/>
      <c r="OVB177" s="1"/>
      <c r="OVC177" s="1"/>
      <c r="OVD177" s="1"/>
      <c r="OVE177" s="1"/>
      <c r="OVF177" s="1"/>
      <c r="OVG177" s="1"/>
      <c r="OVH177" s="1"/>
      <c r="OVI177" s="1"/>
      <c r="OVJ177" s="1"/>
      <c r="OVK177" s="1"/>
      <c r="OVL177" s="1"/>
      <c r="OVM177" s="1"/>
      <c r="OVN177" s="1"/>
      <c r="OVO177" s="1"/>
      <c r="OVP177" s="1"/>
      <c r="OVQ177" s="1"/>
      <c r="OVR177" s="1"/>
      <c r="OVS177" s="1"/>
      <c r="OVT177" s="1"/>
      <c r="OVU177" s="1"/>
      <c r="OVV177" s="1"/>
      <c r="OVW177" s="1"/>
      <c r="OVX177" s="1"/>
      <c r="OVY177" s="1"/>
      <c r="OVZ177" s="1"/>
      <c r="OWA177" s="1"/>
      <c r="OWB177" s="1"/>
      <c r="OWC177" s="1"/>
      <c r="OWD177" s="1"/>
      <c r="OWE177" s="1"/>
      <c r="OWF177" s="1"/>
      <c r="OWG177" s="1"/>
      <c r="OWH177" s="1"/>
      <c r="OWI177" s="1"/>
      <c r="OWJ177" s="1"/>
      <c r="OWK177" s="1"/>
      <c r="OWL177" s="1"/>
      <c r="OWM177" s="1"/>
      <c r="OWN177" s="1"/>
      <c r="OWO177" s="1"/>
      <c r="OWP177" s="1"/>
      <c r="OWQ177" s="1"/>
      <c r="OWR177" s="1"/>
      <c r="OWS177" s="1"/>
      <c r="OWT177" s="1"/>
      <c r="OWU177" s="1"/>
      <c r="OWV177" s="1"/>
      <c r="OWW177" s="1"/>
      <c r="OWX177" s="1"/>
      <c r="OWY177" s="1"/>
      <c r="OWZ177" s="1"/>
      <c r="OXA177" s="1"/>
      <c r="OXB177" s="1"/>
      <c r="OXC177" s="1"/>
      <c r="OXD177" s="1"/>
      <c r="OXE177" s="1"/>
      <c r="OXF177" s="1"/>
      <c r="OXG177" s="1"/>
      <c r="OXH177" s="1"/>
      <c r="OXI177" s="1"/>
      <c r="OXJ177" s="1"/>
      <c r="OXK177" s="1"/>
      <c r="OXL177" s="1"/>
      <c r="OXM177" s="1"/>
      <c r="OXN177" s="1"/>
      <c r="OXO177" s="1"/>
      <c r="OXP177" s="1"/>
      <c r="OXQ177" s="1"/>
      <c r="OXR177" s="1"/>
      <c r="OXS177" s="1"/>
      <c r="OXT177" s="1"/>
      <c r="OXU177" s="1"/>
      <c r="OXV177" s="1"/>
      <c r="OXW177" s="1"/>
      <c r="OXX177" s="1"/>
      <c r="OXY177" s="1"/>
      <c r="OXZ177" s="1"/>
      <c r="OYA177" s="1"/>
      <c r="OYB177" s="1"/>
      <c r="OYC177" s="1"/>
      <c r="OYD177" s="1"/>
      <c r="OYE177" s="1"/>
      <c r="OYF177" s="1"/>
      <c r="OYG177" s="1"/>
      <c r="OYH177" s="1"/>
      <c r="OYI177" s="1"/>
      <c r="OYJ177" s="1"/>
      <c r="OYK177" s="1"/>
      <c r="OYL177" s="1"/>
      <c r="OYM177" s="1"/>
      <c r="OYN177" s="1"/>
      <c r="OYO177" s="1"/>
      <c r="OYP177" s="1"/>
      <c r="OYQ177" s="1"/>
      <c r="OYR177" s="1"/>
      <c r="OYS177" s="1"/>
      <c r="OYT177" s="1"/>
      <c r="OYU177" s="1"/>
      <c r="OYV177" s="1"/>
      <c r="OYW177" s="1"/>
      <c r="OYX177" s="1"/>
      <c r="OYY177" s="1"/>
      <c r="OYZ177" s="1"/>
      <c r="OZA177" s="1"/>
      <c r="OZB177" s="1"/>
      <c r="OZC177" s="1"/>
      <c r="OZD177" s="1"/>
      <c r="OZE177" s="1"/>
      <c r="OZF177" s="1"/>
      <c r="OZG177" s="1"/>
      <c r="OZH177" s="1"/>
      <c r="OZI177" s="1"/>
      <c r="OZJ177" s="1"/>
      <c r="OZK177" s="1"/>
      <c r="OZL177" s="1"/>
      <c r="OZM177" s="1"/>
      <c r="OZN177" s="1"/>
      <c r="OZO177" s="1"/>
      <c r="OZP177" s="1"/>
      <c r="OZQ177" s="1"/>
      <c r="OZR177" s="1"/>
      <c r="OZS177" s="1"/>
      <c r="OZT177" s="1"/>
      <c r="OZU177" s="1"/>
      <c r="OZV177" s="1"/>
      <c r="OZW177" s="1"/>
      <c r="OZX177" s="1"/>
      <c r="OZY177" s="1"/>
      <c r="OZZ177" s="1"/>
      <c r="PAA177" s="1"/>
      <c r="PAB177" s="1"/>
      <c r="PAC177" s="1"/>
      <c r="PAD177" s="1"/>
      <c r="PAE177" s="1"/>
      <c r="PAF177" s="1"/>
      <c r="PAG177" s="1"/>
      <c r="PAH177" s="1"/>
      <c r="PAI177" s="1"/>
      <c r="PAJ177" s="1"/>
      <c r="PAK177" s="1"/>
      <c r="PAL177" s="1"/>
      <c r="PAM177" s="1"/>
      <c r="PAN177" s="1"/>
      <c r="PAO177" s="1"/>
      <c r="PAP177" s="1"/>
      <c r="PAQ177" s="1"/>
      <c r="PAR177" s="1"/>
      <c r="PAS177" s="1"/>
      <c r="PAT177" s="1"/>
      <c r="PAU177" s="1"/>
      <c r="PAV177" s="1"/>
      <c r="PAW177" s="1"/>
      <c r="PAX177" s="1"/>
      <c r="PAY177" s="1"/>
      <c r="PAZ177" s="1"/>
      <c r="PBA177" s="1"/>
      <c r="PBB177" s="1"/>
      <c r="PBC177" s="1"/>
      <c r="PBD177" s="1"/>
      <c r="PBE177" s="1"/>
      <c r="PBF177" s="1"/>
      <c r="PBG177" s="1"/>
      <c r="PBH177" s="1"/>
      <c r="PBI177" s="1"/>
      <c r="PBJ177" s="1"/>
      <c r="PBK177" s="1"/>
      <c r="PBL177" s="1"/>
      <c r="PBM177" s="1"/>
      <c r="PBN177" s="1"/>
      <c r="PBO177" s="1"/>
      <c r="PBP177" s="1"/>
      <c r="PBQ177" s="1"/>
      <c r="PBR177" s="1"/>
      <c r="PBS177" s="1"/>
      <c r="PBT177" s="1"/>
      <c r="PBU177" s="1"/>
      <c r="PBV177" s="1"/>
      <c r="PBW177" s="1"/>
      <c r="PBX177" s="1"/>
      <c r="PBY177" s="1"/>
      <c r="PBZ177" s="1"/>
      <c r="PCA177" s="1"/>
      <c r="PCB177" s="1"/>
      <c r="PCC177" s="1"/>
      <c r="PCD177" s="1"/>
      <c r="PCE177" s="1"/>
      <c r="PCF177" s="1"/>
      <c r="PCG177" s="1"/>
      <c r="PCH177" s="1"/>
      <c r="PCI177" s="1"/>
      <c r="PCJ177" s="1"/>
      <c r="PCK177" s="1"/>
      <c r="PCL177" s="1"/>
      <c r="PCM177" s="1"/>
      <c r="PCN177" s="1"/>
      <c r="PCO177" s="1"/>
      <c r="PCP177" s="1"/>
      <c r="PCQ177" s="1"/>
      <c r="PCR177" s="1"/>
      <c r="PCS177" s="1"/>
      <c r="PCT177" s="1"/>
      <c r="PCU177" s="1"/>
      <c r="PCV177" s="1"/>
      <c r="PCW177" s="1"/>
      <c r="PCX177" s="1"/>
      <c r="PCY177" s="1"/>
      <c r="PCZ177" s="1"/>
      <c r="PDA177" s="1"/>
      <c r="PDB177" s="1"/>
      <c r="PDC177" s="1"/>
      <c r="PDD177" s="1"/>
      <c r="PDE177" s="1"/>
      <c r="PDF177" s="1"/>
      <c r="PDG177" s="1"/>
      <c r="PDH177" s="1"/>
      <c r="PDI177" s="1"/>
      <c r="PDJ177" s="1"/>
      <c r="PDK177" s="1"/>
      <c r="PDL177" s="1"/>
      <c r="PDM177" s="1"/>
      <c r="PDN177" s="1"/>
      <c r="PDO177" s="1"/>
      <c r="PDP177" s="1"/>
      <c r="PDQ177" s="1"/>
      <c r="PDR177" s="1"/>
      <c r="PDS177" s="1"/>
      <c r="PDT177" s="1"/>
      <c r="PDU177" s="1"/>
      <c r="PDV177" s="1"/>
      <c r="PDW177" s="1"/>
      <c r="PDX177" s="1"/>
      <c r="PDY177" s="1"/>
      <c r="PDZ177" s="1"/>
      <c r="PEA177" s="1"/>
      <c r="PEB177" s="1"/>
      <c r="PEC177" s="1"/>
      <c r="PED177" s="1"/>
      <c r="PEE177" s="1"/>
      <c r="PEF177" s="1"/>
      <c r="PEG177" s="1"/>
      <c r="PEH177" s="1"/>
      <c r="PEI177" s="1"/>
      <c r="PEJ177" s="1"/>
      <c r="PEK177" s="1"/>
      <c r="PEL177" s="1"/>
      <c r="PEM177" s="1"/>
      <c r="PEN177" s="1"/>
      <c r="PEO177" s="1"/>
      <c r="PEP177" s="1"/>
      <c r="PEQ177" s="1"/>
      <c r="PER177" s="1"/>
      <c r="PES177" s="1"/>
      <c r="PET177" s="1"/>
      <c r="PEU177" s="1"/>
      <c r="PEV177" s="1"/>
      <c r="PEW177" s="1"/>
      <c r="PEX177" s="1"/>
      <c r="PEY177" s="1"/>
      <c r="PEZ177" s="1"/>
      <c r="PFA177" s="1"/>
      <c r="PFB177" s="1"/>
      <c r="PFC177" s="1"/>
      <c r="PFD177" s="1"/>
      <c r="PFE177" s="1"/>
      <c r="PFF177" s="1"/>
      <c r="PFG177" s="1"/>
      <c r="PFH177" s="1"/>
      <c r="PFI177" s="1"/>
      <c r="PFJ177" s="1"/>
      <c r="PFK177" s="1"/>
      <c r="PFL177" s="1"/>
      <c r="PFM177" s="1"/>
      <c r="PFN177" s="1"/>
      <c r="PFO177" s="1"/>
      <c r="PFP177" s="1"/>
      <c r="PFQ177" s="1"/>
      <c r="PFR177" s="1"/>
      <c r="PFS177" s="1"/>
      <c r="PFT177" s="1"/>
      <c r="PFU177" s="1"/>
      <c r="PFV177" s="1"/>
      <c r="PFW177" s="1"/>
      <c r="PFX177" s="1"/>
      <c r="PFY177" s="1"/>
      <c r="PFZ177" s="1"/>
      <c r="PGA177" s="1"/>
      <c r="PGB177" s="1"/>
      <c r="PGC177" s="1"/>
      <c r="PGD177" s="1"/>
      <c r="PGE177" s="1"/>
      <c r="PGF177" s="1"/>
      <c r="PGG177" s="1"/>
      <c r="PGH177" s="1"/>
      <c r="PGI177" s="1"/>
      <c r="PGJ177" s="1"/>
      <c r="PGK177" s="1"/>
      <c r="PGL177" s="1"/>
      <c r="PGM177" s="1"/>
      <c r="PGN177" s="1"/>
      <c r="PGO177" s="1"/>
      <c r="PGP177" s="1"/>
      <c r="PGQ177" s="1"/>
      <c r="PGR177" s="1"/>
      <c r="PGS177" s="1"/>
      <c r="PGT177" s="1"/>
      <c r="PGU177" s="1"/>
      <c r="PGV177" s="1"/>
      <c r="PGW177" s="1"/>
      <c r="PGX177" s="1"/>
      <c r="PGY177" s="1"/>
      <c r="PGZ177" s="1"/>
      <c r="PHA177" s="1"/>
      <c r="PHB177" s="1"/>
      <c r="PHC177" s="1"/>
      <c r="PHD177" s="1"/>
      <c r="PHE177" s="1"/>
      <c r="PHF177" s="1"/>
      <c r="PHG177" s="1"/>
      <c r="PHH177" s="1"/>
      <c r="PHI177" s="1"/>
      <c r="PHJ177" s="1"/>
      <c r="PHK177" s="1"/>
      <c r="PHL177" s="1"/>
      <c r="PHM177" s="1"/>
      <c r="PHN177" s="1"/>
      <c r="PHO177" s="1"/>
      <c r="PHP177" s="1"/>
      <c r="PHQ177" s="1"/>
      <c r="PHR177" s="1"/>
      <c r="PHS177" s="1"/>
      <c r="PHT177" s="1"/>
      <c r="PHU177" s="1"/>
      <c r="PHV177" s="1"/>
      <c r="PHW177" s="1"/>
      <c r="PHX177" s="1"/>
      <c r="PHY177" s="1"/>
      <c r="PHZ177" s="1"/>
      <c r="PIA177" s="1"/>
      <c r="PIB177" s="1"/>
      <c r="PIC177" s="1"/>
      <c r="PID177" s="1"/>
      <c r="PIE177" s="1"/>
      <c r="PIF177" s="1"/>
      <c r="PIG177" s="1"/>
      <c r="PIH177" s="1"/>
      <c r="PII177" s="1"/>
      <c r="PIJ177" s="1"/>
      <c r="PIK177" s="1"/>
      <c r="PIL177" s="1"/>
      <c r="PIM177" s="1"/>
      <c r="PIN177" s="1"/>
      <c r="PIO177" s="1"/>
      <c r="PIP177" s="1"/>
      <c r="PIQ177" s="1"/>
      <c r="PIR177" s="1"/>
      <c r="PIS177" s="1"/>
      <c r="PIT177" s="1"/>
      <c r="PIU177" s="1"/>
      <c r="PIV177" s="1"/>
      <c r="PIW177" s="1"/>
      <c r="PIX177" s="1"/>
      <c r="PIY177" s="1"/>
      <c r="PIZ177" s="1"/>
      <c r="PJA177" s="1"/>
      <c r="PJB177" s="1"/>
      <c r="PJC177" s="1"/>
      <c r="PJD177" s="1"/>
      <c r="PJE177" s="1"/>
      <c r="PJF177" s="1"/>
      <c r="PJG177" s="1"/>
      <c r="PJH177" s="1"/>
      <c r="PJI177" s="1"/>
      <c r="PJJ177" s="1"/>
      <c r="PJK177" s="1"/>
      <c r="PJL177" s="1"/>
      <c r="PJM177" s="1"/>
      <c r="PJN177" s="1"/>
      <c r="PJO177" s="1"/>
      <c r="PJP177" s="1"/>
      <c r="PJQ177" s="1"/>
      <c r="PJR177" s="1"/>
      <c r="PJS177" s="1"/>
      <c r="PJT177" s="1"/>
      <c r="PJU177" s="1"/>
      <c r="PJV177" s="1"/>
      <c r="PJW177" s="1"/>
      <c r="PJX177" s="1"/>
      <c r="PJY177" s="1"/>
      <c r="PJZ177" s="1"/>
      <c r="PKA177" s="1"/>
      <c r="PKB177" s="1"/>
      <c r="PKC177" s="1"/>
      <c r="PKD177" s="1"/>
      <c r="PKE177" s="1"/>
      <c r="PKF177" s="1"/>
      <c r="PKG177" s="1"/>
      <c r="PKH177" s="1"/>
      <c r="PKI177" s="1"/>
      <c r="PKJ177" s="1"/>
      <c r="PKK177" s="1"/>
      <c r="PKL177" s="1"/>
      <c r="PKM177" s="1"/>
      <c r="PKN177" s="1"/>
      <c r="PKO177" s="1"/>
      <c r="PKP177" s="1"/>
      <c r="PKQ177" s="1"/>
      <c r="PKR177" s="1"/>
      <c r="PKS177" s="1"/>
      <c r="PKT177" s="1"/>
      <c r="PKU177" s="1"/>
      <c r="PKV177" s="1"/>
      <c r="PKW177" s="1"/>
      <c r="PKX177" s="1"/>
      <c r="PKY177" s="1"/>
      <c r="PKZ177" s="1"/>
      <c r="PLA177" s="1"/>
      <c r="PLB177" s="1"/>
      <c r="PLC177" s="1"/>
      <c r="PLD177" s="1"/>
      <c r="PLE177" s="1"/>
      <c r="PLF177" s="1"/>
      <c r="PLG177" s="1"/>
      <c r="PLH177" s="1"/>
      <c r="PLI177" s="1"/>
      <c r="PLJ177" s="1"/>
      <c r="PLK177" s="1"/>
      <c r="PLL177" s="1"/>
      <c r="PLM177" s="1"/>
      <c r="PLN177" s="1"/>
      <c r="PLO177" s="1"/>
      <c r="PLP177" s="1"/>
      <c r="PLQ177" s="1"/>
      <c r="PLR177" s="1"/>
      <c r="PLS177" s="1"/>
      <c r="PLT177" s="1"/>
      <c r="PLU177" s="1"/>
      <c r="PLV177" s="1"/>
      <c r="PLW177" s="1"/>
      <c r="PLX177" s="1"/>
      <c r="PLY177" s="1"/>
      <c r="PLZ177" s="1"/>
      <c r="PMA177" s="1"/>
      <c r="PMB177" s="1"/>
      <c r="PMC177" s="1"/>
      <c r="PMD177" s="1"/>
      <c r="PME177" s="1"/>
      <c r="PMF177" s="1"/>
      <c r="PMG177" s="1"/>
      <c r="PMH177" s="1"/>
      <c r="PMI177" s="1"/>
      <c r="PMJ177" s="1"/>
      <c r="PMK177" s="1"/>
      <c r="PML177" s="1"/>
      <c r="PMM177" s="1"/>
      <c r="PMN177" s="1"/>
      <c r="PMO177" s="1"/>
      <c r="PMP177" s="1"/>
      <c r="PMQ177" s="1"/>
      <c r="PMR177" s="1"/>
      <c r="PMS177" s="1"/>
      <c r="PMT177" s="1"/>
      <c r="PMU177" s="1"/>
      <c r="PMV177" s="1"/>
      <c r="PMW177" s="1"/>
      <c r="PMX177" s="1"/>
      <c r="PMY177" s="1"/>
      <c r="PMZ177" s="1"/>
      <c r="PNA177" s="1"/>
      <c r="PNB177" s="1"/>
      <c r="PNC177" s="1"/>
      <c r="PND177" s="1"/>
      <c r="PNE177" s="1"/>
      <c r="PNF177" s="1"/>
      <c r="PNG177" s="1"/>
      <c r="PNH177" s="1"/>
      <c r="PNI177" s="1"/>
      <c r="PNJ177" s="1"/>
      <c r="PNK177" s="1"/>
      <c r="PNL177" s="1"/>
      <c r="PNM177" s="1"/>
      <c r="PNN177" s="1"/>
      <c r="PNO177" s="1"/>
      <c r="PNP177" s="1"/>
      <c r="PNQ177" s="1"/>
      <c r="PNR177" s="1"/>
      <c r="PNS177" s="1"/>
      <c r="PNT177" s="1"/>
      <c r="PNU177" s="1"/>
      <c r="PNV177" s="1"/>
      <c r="PNW177" s="1"/>
      <c r="PNX177" s="1"/>
      <c r="PNY177" s="1"/>
      <c r="PNZ177" s="1"/>
      <c r="POA177" s="1"/>
      <c r="POB177" s="1"/>
      <c r="POC177" s="1"/>
      <c r="POD177" s="1"/>
      <c r="POE177" s="1"/>
      <c r="POF177" s="1"/>
      <c r="POG177" s="1"/>
      <c r="POH177" s="1"/>
      <c r="POI177" s="1"/>
      <c r="POJ177" s="1"/>
      <c r="POK177" s="1"/>
      <c r="POL177" s="1"/>
      <c r="POM177" s="1"/>
      <c r="PON177" s="1"/>
      <c r="POO177" s="1"/>
      <c r="POP177" s="1"/>
      <c r="POQ177" s="1"/>
      <c r="POR177" s="1"/>
      <c r="POS177" s="1"/>
      <c r="POT177" s="1"/>
      <c r="POU177" s="1"/>
      <c r="POV177" s="1"/>
      <c r="POW177" s="1"/>
      <c r="POX177" s="1"/>
      <c r="POY177" s="1"/>
      <c r="POZ177" s="1"/>
      <c r="PPA177" s="1"/>
      <c r="PPB177" s="1"/>
      <c r="PPC177" s="1"/>
      <c r="PPD177" s="1"/>
      <c r="PPE177" s="1"/>
      <c r="PPF177" s="1"/>
      <c r="PPG177" s="1"/>
      <c r="PPH177" s="1"/>
      <c r="PPI177" s="1"/>
      <c r="PPJ177" s="1"/>
      <c r="PPK177" s="1"/>
      <c r="PPL177" s="1"/>
      <c r="PPM177" s="1"/>
      <c r="PPN177" s="1"/>
      <c r="PPO177" s="1"/>
      <c r="PPP177" s="1"/>
      <c r="PPQ177" s="1"/>
      <c r="PPR177" s="1"/>
      <c r="PPS177" s="1"/>
      <c r="PPT177" s="1"/>
      <c r="PPU177" s="1"/>
      <c r="PPV177" s="1"/>
      <c r="PPW177" s="1"/>
      <c r="PPX177" s="1"/>
      <c r="PPY177" s="1"/>
      <c r="PPZ177" s="1"/>
      <c r="PQA177" s="1"/>
      <c r="PQB177" s="1"/>
      <c r="PQC177" s="1"/>
      <c r="PQD177" s="1"/>
      <c r="PQE177" s="1"/>
      <c r="PQF177" s="1"/>
      <c r="PQG177" s="1"/>
      <c r="PQH177" s="1"/>
      <c r="PQI177" s="1"/>
      <c r="PQJ177" s="1"/>
      <c r="PQK177" s="1"/>
      <c r="PQL177" s="1"/>
      <c r="PQM177" s="1"/>
      <c r="PQN177" s="1"/>
      <c r="PQO177" s="1"/>
      <c r="PQP177" s="1"/>
      <c r="PQQ177" s="1"/>
      <c r="PQR177" s="1"/>
      <c r="PQS177" s="1"/>
      <c r="PQT177" s="1"/>
      <c r="PQU177" s="1"/>
      <c r="PQV177" s="1"/>
      <c r="PQW177" s="1"/>
      <c r="PQX177" s="1"/>
      <c r="PQY177" s="1"/>
      <c r="PQZ177" s="1"/>
      <c r="PRA177" s="1"/>
      <c r="PRB177" s="1"/>
      <c r="PRC177" s="1"/>
      <c r="PRD177" s="1"/>
      <c r="PRE177" s="1"/>
      <c r="PRF177" s="1"/>
      <c r="PRG177" s="1"/>
      <c r="PRH177" s="1"/>
      <c r="PRI177" s="1"/>
      <c r="PRJ177" s="1"/>
      <c r="PRK177" s="1"/>
      <c r="PRL177" s="1"/>
      <c r="PRM177" s="1"/>
      <c r="PRN177" s="1"/>
      <c r="PRO177" s="1"/>
      <c r="PRP177" s="1"/>
      <c r="PRQ177" s="1"/>
      <c r="PRR177" s="1"/>
      <c r="PRS177" s="1"/>
      <c r="PRT177" s="1"/>
      <c r="PRU177" s="1"/>
      <c r="PRV177" s="1"/>
      <c r="PRW177" s="1"/>
      <c r="PRX177" s="1"/>
      <c r="PRY177" s="1"/>
      <c r="PRZ177" s="1"/>
      <c r="PSA177" s="1"/>
      <c r="PSB177" s="1"/>
      <c r="PSC177" s="1"/>
      <c r="PSD177" s="1"/>
      <c r="PSE177" s="1"/>
      <c r="PSF177" s="1"/>
      <c r="PSG177" s="1"/>
      <c r="PSH177" s="1"/>
      <c r="PSI177" s="1"/>
      <c r="PSJ177" s="1"/>
      <c r="PSK177" s="1"/>
      <c r="PSL177" s="1"/>
      <c r="PSM177" s="1"/>
      <c r="PSN177" s="1"/>
      <c r="PSO177" s="1"/>
      <c r="PSP177" s="1"/>
      <c r="PSQ177" s="1"/>
      <c r="PSR177" s="1"/>
      <c r="PSS177" s="1"/>
      <c r="PST177" s="1"/>
      <c r="PSU177" s="1"/>
      <c r="PSV177" s="1"/>
      <c r="PSW177" s="1"/>
      <c r="PSX177" s="1"/>
      <c r="PSY177" s="1"/>
      <c r="PSZ177" s="1"/>
      <c r="PTA177" s="1"/>
      <c r="PTB177" s="1"/>
      <c r="PTC177" s="1"/>
      <c r="PTD177" s="1"/>
      <c r="PTE177" s="1"/>
      <c r="PTF177" s="1"/>
      <c r="PTG177" s="1"/>
      <c r="PTH177" s="1"/>
      <c r="PTI177" s="1"/>
      <c r="PTJ177" s="1"/>
      <c r="PTK177" s="1"/>
      <c r="PTL177" s="1"/>
      <c r="PTM177" s="1"/>
      <c r="PTN177" s="1"/>
      <c r="PTO177" s="1"/>
      <c r="PTP177" s="1"/>
      <c r="PTQ177" s="1"/>
      <c r="PTR177" s="1"/>
      <c r="PTS177" s="1"/>
      <c r="PTT177" s="1"/>
      <c r="PTU177" s="1"/>
      <c r="PTV177" s="1"/>
      <c r="PTW177" s="1"/>
      <c r="PTX177" s="1"/>
      <c r="PTY177" s="1"/>
      <c r="PTZ177" s="1"/>
      <c r="PUA177" s="1"/>
      <c r="PUB177" s="1"/>
      <c r="PUC177" s="1"/>
      <c r="PUD177" s="1"/>
      <c r="PUE177" s="1"/>
      <c r="PUF177" s="1"/>
      <c r="PUG177" s="1"/>
      <c r="PUH177" s="1"/>
      <c r="PUI177" s="1"/>
      <c r="PUJ177" s="1"/>
      <c r="PUK177" s="1"/>
      <c r="PUL177" s="1"/>
      <c r="PUM177" s="1"/>
      <c r="PUN177" s="1"/>
      <c r="PUO177" s="1"/>
      <c r="PUP177" s="1"/>
      <c r="PUQ177" s="1"/>
      <c r="PUR177" s="1"/>
      <c r="PUS177" s="1"/>
      <c r="PUT177" s="1"/>
      <c r="PUU177" s="1"/>
      <c r="PUV177" s="1"/>
      <c r="PUW177" s="1"/>
      <c r="PUX177" s="1"/>
      <c r="PUY177" s="1"/>
      <c r="PUZ177" s="1"/>
      <c r="PVA177" s="1"/>
      <c r="PVB177" s="1"/>
      <c r="PVC177" s="1"/>
      <c r="PVD177" s="1"/>
      <c r="PVE177" s="1"/>
      <c r="PVF177" s="1"/>
      <c r="PVG177" s="1"/>
      <c r="PVH177" s="1"/>
      <c r="PVI177" s="1"/>
      <c r="PVJ177" s="1"/>
      <c r="PVK177" s="1"/>
      <c r="PVL177" s="1"/>
      <c r="PVM177" s="1"/>
      <c r="PVN177" s="1"/>
      <c r="PVO177" s="1"/>
      <c r="PVP177" s="1"/>
      <c r="PVQ177" s="1"/>
      <c r="PVR177" s="1"/>
      <c r="PVS177" s="1"/>
      <c r="PVT177" s="1"/>
      <c r="PVU177" s="1"/>
      <c r="PVV177" s="1"/>
      <c r="PVW177" s="1"/>
      <c r="PVX177" s="1"/>
      <c r="PVY177" s="1"/>
      <c r="PVZ177" s="1"/>
      <c r="PWA177" s="1"/>
      <c r="PWB177" s="1"/>
      <c r="PWC177" s="1"/>
      <c r="PWD177" s="1"/>
      <c r="PWE177" s="1"/>
      <c r="PWF177" s="1"/>
      <c r="PWG177" s="1"/>
      <c r="PWH177" s="1"/>
      <c r="PWI177" s="1"/>
      <c r="PWJ177" s="1"/>
      <c r="PWK177" s="1"/>
      <c r="PWL177" s="1"/>
      <c r="PWM177" s="1"/>
      <c r="PWN177" s="1"/>
      <c r="PWO177" s="1"/>
      <c r="PWP177" s="1"/>
      <c r="PWQ177" s="1"/>
      <c r="PWR177" s="1"/>
      <c r="PWS177" s="1"/>
      <c r="PWT177" s="1"/>
      <c r="PWU177" s="1"/>
      <c r="PWV177" s="1"/>
      <c r="PWW177" s="1"/>
      <c r="PWX177" s="1"/>
      <c r="PWY177" s="1"/>
      <c r="PWZ177" s="1"/>
      <c r="PXA177" s="1"/>
      <c r="PXB177" s="1"/>
      <c r="PXC177" s="1"/>
      <c r="PXD177" s="1"/>
      <c r="PXE177" s="1"/>
      <c r="PXF177" s="1"/>
      <c r="PXG177" s="1"/>
      <c r="PXH177" s="1"/>
      <c r="PXI177" s="1"/>
      <c r="PXJ177" s="1"/>
      <c r="PXK177" s="1"/>
      <c r="PXL177" s="1"/>
      <c r="PXM177" s="1"/>
      <c r="PXN177" s="1"/>
      <c r="PXO177" s="1"/>
      <c r="PXP177" s="1"/>
      <c r="PXQ177" s="1"/>
      <c r="PXR177" s="1"/>
      <c r="PXS177" s="1"/>
      <c r="PXT177" s="1"/>
      <c r="PXU177" s="1"/>
      <c r="PXV177" s="1"/>
      <c r="PXW177" s="1"/>
      <c r="PXX177" s="1"/>
      <c r="PXY177" s="1"/>
      <c r="PXZ177" s="1"/>
      <c r="PYA177" s="1"/>
      <c r="PYB177" s="1"/>
      <c r="PYC177" s="1"/>
      <c r="PYD177" s="1"/>
      <c r="PYE177" s="1"/>
      <c r="PYF177" s="1"/>
      <c r="PYG177" s="1"/>
      <c r="PYH177" s="1"/>
      <c r="PYI177" s="1"/>
      <c r="PYJ177" s="1"/>
      <c r="PYK177" s="1"/>
      <c r="PYL177" s="1"/>
      <c r="PYM177" s="1"/>
      <c r="PYN177" s="1"/>
      <c r="PYO177" s="1"/>
      <c r="PYP177" s="1"/>
      <c r="PYQ177" s="1"/>
      <c r="PYR177" s="1"/>
      <c r="PYS177" s="1"/>
      <c r="PYT177" s="1"/>
      <c r="PYU177" s="1"/>
      <c r="PYV177" s="1"/>
      <c r="PYW177" s="1"/>
      <c r="PYX177" s="1"/>
      <c r="PYY177" s="1"/>
      <c r="PYZ177" s="1"/>
      <c r="PZA177" s="1"/>
      <c r="PZB177" s="1"/>
      <c r="PZC177" s="1"/>
      <c r="PZD177" s="1"/>
      <c r="PZE177" s="1"/>
      <c r="PZF177" s="1"/>
      <c r="PZG177" s="1"/>
      <c r="PZH177" s="1"/>
      <c r="PZI177" s="1"/>
      <c r="PZJ177" s="1"/>
      <c r="PZK177" s="1"/>
      <c r="PZL177" s="1"/>
      <c r="PZM177" s="1"/>
      <c r="PZN177" s="1"/>
      <c r="PZO177" s="1"/>
      <c r="PZP177" s="1"/>
      <c r="PZQ177" s="1"/>
      <c r="PZR177" s="1"/>
      <c r="PZS177" s="1"/>
      <c r="PZT177" s="1"/>
      <c r="PZU177" s="1"/>
      <c r="PZV177" s="1"/>
      <c r="PZW177" s="1"/>
      <c r="PZX177" s="1"/>
      <c r="PZY177" s="1"/>
      <c r="PZZ177" s="1"/>
      <c r="QAA177" s="1"/>
      <c r="QAB177" s="1"/>
      <c r="QAC177" s="1"/>
      <c r="QAD177" s="1"/>
      <c r="QAE177" s="1"/>
      <c r="QAF177" s="1"/>
      <c r="QAG177" s="1"/>
      <c r="QAH177" s="1"/>
      <c r="QAI177" s="1"/>
      <c r="QAJ177" s="1"/>
      <c r="QAK177" s="1"/>
      <c r="QAL177" s="1"/>
      <c r="QAM177" s="1"/>
      <c r="QAN177" s="1"/>
      <c r="QAO177" s="1"/>
      <c r="QAP177" s="1"/>
      <c r="QAQ177" s="1"/>
      <c r="QAR177" s="1"/>
      <c r="QAS177" s="1"/>
      <c r="QAT177" s="1"/>
      <c r="QAU177" s="1"/>
      <c r="QAV177" s="1"/>
      <c r="QAW177" s="1"/>
      <c r="QAX177" s="1"/>
      <c r="QAY177" s="1"/>
      <c r="QAZ177" s="1"/>
      <c r="QBA177" s="1"/>
      <c r="QBB177" s="1"/>
      <c r="QBC177" s="1"/>
      <c r="QBD177" s="1"/>
      <c r="QBE177" s="1"/>
      <c r="QBF177" s="1"/>
      <c r="QBG177" s="1"/>
      <c r="QBH177" s="1"/>
      <c r="QBI177" s="1"/>
      <c r="QBJ177" s="1"/>
      <c r="QBK177" s="1"/>
      <c r="QBL177" s="1"/>
      <c r="QBM177" s="1"/>
      <c r="QBN177" s="1"/>
      <c r="QBO177" s="1"/>
      <c r="QBP177" s="1"/>
      <c r="QBQ177" s="1"/>
      <c r="QBR177" s="1"/>
      <c r="QBS177" s="1"/>
      <c r="QBT177" s="1"/>
      <c r="QBU177" s="1"/>
      <c r="QBV177" s="1"/>
      <c r="QBW177" s="1"/>
      <c r="QBX177" s="1"/>
      <c r="QBY177" s="1"/>
      <c r="QBZ177" s="1"/>
      <c r="QCA177" s="1"/>
      <c r="QCB177" s="1"/>
      <c r="QCC177" s="1"/>
      <c r="QCD177" s="1"/>
      <c r="QCE177" s="1"/>
      <c r="QCF177" s="1"/>
      <c r="QCG177" s="1"/>
      <c r="QCH177" s="1"/>
      <c r="QCI177" s="1"/>
      <c r="QCJ177" s="1"/>
      <c r="QCK177" s="1"/>
      <c r="QCL177" s="1"/>
      <c r="QCM177" s="1"/>
      <c r="QCN177" s="1"/>
      <c r="QCO177" s="1"/>
      <c r="QCP177" s="1"/>
      <c r="QCQ177" s="1"/>
      <c r="QCR177" s="1"/>
      <c r="QCS177" s="1"/>
      <c r="QCT177" s="1"/>
      <c r="QCU177" s="1"/>
      <c r="QCV177" s="1"/>
      <c r="QCW177" s="1"/>
      <c r="QCX177" s="1"/>
      <c r="QCY177" s="1"/>
      <c r="QCZ177" s="1"/>
      <c r="QDA177" s="1"/>
      <c r="QDB177" s="1"/>
      <c r="QDC177" s="1"/>
      <c r="QDD177" s="1"/>
      <c r="QDE177" s="1"/>
      <c r="QDF177" s="1"/>
      <c r="QDG177" s="1"/>
      <c r="QDH177" s="1"/>
      <c r="QDI177" s="1"/>
      <c r="QDJ177" s="1"/>
      <c r="QDK177" s="1"/>
      <c r="QDL177" s="1"/>
      <c r="QDM177" s="1"/>
      <c r="QDN177" s="1"/>
      <c r="QDO177" s="1"/>
      <c r="QDP177" s="1"/>
      <c r="QDQ177" s="1"/>
      <c r="QDR177" s="1"/>
      <c r="QDS177" s="1"/>
      <c r="QDT177" s="1"/>
      <c r="QDU177" s="1"/>
      <c r="QDV177" s="1"/>
      <c r="QDW177" s="1"/>
      <c r="QDX177" s="1"/>
      <c r="QDY177" s="1"/>
      <c r="QDZ177" s="1"/>
      <c r="QEA177" s="1"/>
      <c r="QEB177" s="1"/>
      <c r="QEC177" s="1"/>
      <c r="QED177" s="1"/>
      <c r="QEE177" s="1"/>
      <c r="QEF177" s="1"/>
      <c r="QEG177" s="1"/>
      <c r="QEH177" s="1"/>
      <c r="QEI177" s="1"/>
      <c r="QEJ177" s="1"/>
      <c r="QEK177" s="1"/>
      <c r="QEL177" s="1"/>
      <c r="QEM177" s="1"/>
      <c r="QEN177" s="1"/>
      <c r="QEO177" s="1"/>
      <c r="QEP177" s="1"/>
      <c r="QEQ177" s="1"/>
      <c r="QER177" s="1"/>
      <c r="QES177" s="1"/>
      <c r="QET177" s="1"/>
      <c r="QEU177" s="1"/>
      <c r="QEV177" s="1"/>
      <c r="QEW177" s="1"/>
      <c r="QEX177" s="1"/>
      <c r="QEY177" s="1"/>
      <c r="QEZ177" s="1"/>
      <c r="QFA177" s="1"/>
      <c r="QFB177" s="1"/>
      <c r="QFC177" s="1"/>
      <c r="QFD177" s="1"/>
      <c r="QFE177" s="1"/>
      <c r="QFF177" s="1"/>
      <c r="QFG177" s="1"/>
      <c r="QFH177" s="1"/>
      <c r="QFI177" s="1"/>
      <c r="QFJ177" s="1"/>
      <c r="QFK177" s="1"/>
      <c r="QFL177" s="1"/>
      <c r="QFM177" s="1"/>
      <c r="QFN177" s="1"/>
      <c r="QFO177" s="1"/>
      <c r="QFP177" s="1"/>
      <c r="QFQ177" s="1"/>
      <c r="QFR177" s="1"/>
      <c r="QFS177" s="1"/>
      <c r="QFT177" s="1"/>
      <c r="QFU177" s="1"/>
      <c r="QFV177" s="1"/>
      <c r="QFW177" s="1"/>
      <c r="QFX177" s="1"/>
      <c r="QFY177" s="1"/>
      <c r="QFZ177" s="1"/>
      <c r="QGA177" s="1"/>
      <c r="QGB177" s="1"/>
      <c r="QGC177" s="1"/>
      <c r="QGD177" s="1"/>
      <c r="QGE177" s="1"/>
      <c r="QGF177" s="1"/>
      <c r="QGG177" s="1"/>
      <c r="QGH177" s="1"/>
      <c r="QGI177" s="1"/>
      <c r="QGJ177" s="1"/>
      <c r="QGK177" s="1"/>
      <c r="QGL177" s="1"/>
      <c r="QGM177" s="1"/>
      <c r="QGN177" s="1"/>
      <c r="QGO177" s="1"/>
      <c r="QGP177" s="1"/>
      <c r="QGQ177" s="1"/>
      <c r="QGR177" s="1"/>
      <c r="QGS177" s="1"/>
      <c r="QGT177" s="1"/>
      <c r="QGU177" s="1"/>
      <c r="QGV177" s="1"/>
      <c r="QGW177" s="1"/>
      <c r="QGX177" s="1"/>
      <c r="QGY177" s="1"/>
      <c r="QGZ177" s="1"/>
      <c r="QHA177" s="1"/>
      <c r="QHB177" s="1"/>
      <c r="QHC177" s="1"/>
      <c r="QHD177" s="1"/>
      <c r="QHE177" s="1"/>
      <c r="QHF177" s="1"/>
      <c r="QHG177" s="1"/>
      <c r="QHH177" s="1"/>
      <c r="QHI177" s="1"/>
      <c r="QHJ177" s="1"/>
      <c r="QHK177" s="1"/>
      <c r="QHL177" s="1"/>
      <c r="QHM177" s="1"/>
      <c r="QHN177" s="1"/>
      <c r="QHO177" s="1"/>
      <c r="QHP177" s="1"/>
      <c r="QHQ177" s="1"/>
      <c r="QHR177" s="1"/>
      <c r="QHS177" s="1"/>
      <c r="QHT177" s="1"/>
      <c r="QHU177" s="1"/>
      <c r="QHV177" s="1"/>
      <c r="QHW177" s="1"/>
      <c r="QHX177" s="1"/>
      <c r="QHY177" s="1"/>
      <c r="QHZ177" s="1"/>
      <c r="QIA177" s="1"/>
      <c r="QIB177" s="1"/>
      <c r="QIC177" s="1"/>
      <c r="QID177" s="1"/>
      <c r="QIE177" s="1"/>
      <c r="QIF177" s="1"/>
      <c r="QIG177" s="1"/>
      <c r="QIH177" s="1"/>
      <c r="QII177" s="1"/>
      <c r="QIJ177" s="1"/>
      <c r="QIK177" s="1"/>
      <c r="QIL177" s="1"/>
      <c r="QIM177" s="1"/>
      <c r="QIN177" s="1"/>
      <c r="QIO177" s="1"/>
      <c r="QIP177" s="1"/>
      <c r="QIQ177" s="1"/>
      <c r="QIR177" s="1"/>
      <c r="QIS177" s="1"/>
      <c r="QIT177" s="1"/>
      <c r="QIU177" s="1"/>
      <c r="QIV177" s="1"/>
      <c r="QIW177" s="1"/>
      <c r="QIX177" s="1"/>
      <c r="QIY177" s="1"/>
      <c r="QIZ177" s="1"/>
      <c r="QJA177" s="1"/>
      <c r="QJB177" s="1"/>
      <c r="QJC177" s="1"/>
      <c r="QJD177" s="1"/>
      <c r="QJE177" s="1"/>
      <c r="QJF177" s="1"/>
      <c r="QJG177" s="1"/>
      <c r="QJH177" s="1"/>
      <c r="QJI177" s="1"/>
      <c r="QJJ177" s="1"/>
      <c r="QJK177" s="1"/>
      <c r="QJL177" s="1"/>
      <c r="QJM177" s="1"/>
      <c r="QJN177" s="1"/>
      <c r="QJO177" s="1"/>
      <c r="QJP177" s="1"/>
      <c r="QJQ177" s="1"/>
      <c r="QJR177" s="1"/>
      <c r="QJS177" s="1"/>
      <c r="QJT177" s="1"/>
      <c r="QJU177" s="1"/>
      <c r="QJV177" s="1"/>
      <c r="QJW177" s="1"/>
      <c r="QJX177" s="1"/>
      <c r="QJY177" s="1"/>
      <c r="QJZ177" s="1"/>
      <c r="QKA177" s="1"/>
      <c r="QKB177" s="1"/>
      <c r="QKC177" s="1"/>
      <c r="QKD177" s="1"/>
      <c r="QKE177" s="1"/>
      <c r="QKF177" s="1"/>
      <c r="QKG177" s="1"/>
      <c r="QKH177" s="1"/>
      <c r="QKI177" s="1"/>
      <c r="QKJ177" s="1"/>
      <c r="QKK177" s="1"/>
      <c r="QKL177" s="1"/>
      <c r="QKM177" s="1"/>
      <c r="QKN177" s="1"/>
      <c r="QKO177" s="1"/>
      <c r="QKP177" s="1"/>
      <c r="QKQ177" s="1"/>
      <c r="QKR177" s="1"/>
      <c r="QKS177" s="1"/>
      <c r="QKT177" s="1"/>
      <c r="QKU177" s="1"/>
      <c r="QKV177" s="1"/>
      <c r="QKW177" s="1"/>
      <c r="QKX177" s="1"/>
      <c r="QKY177" s="1"/>
      <c r="QKZ177" s="1"/>
      <c r="QLA177" s="1"/>
      <c r="QLB177" s="1"/>
      <c r="QLC177" s="1"/>
      <c r="QLD177" s="1"/>
      <c r="QLE177" s="1"/>
      <c r="QLF177" s="1"/>
      <c r="QLG177" s="1"/>
      <c r="QLH177" s="1"/>
      <c r="QLI177" s="1"/>
      <c r="QLJ177" s="1"/>
      <c r="QLK177" s="1"/>
      <c r="QLL177" s="1"/>
      <c r="QLM177" s="1"/>
      <c r="QLN177" s="1"/>
      <c r="QLO177" s="1"/>
      <c r="QLP177" s="1"/>
      <c r="QLQ177" s="1"/>
      <c r="QLR177" s="1"/>
      <c r="QLS177" s="1"/>
      <c r="QLT177" s="1"/>
      <c r="QLU177" s="1"/>
      <c r="QLV177" s="1"/>
      <c r="QLW177" s="1"/>
      <c r="QLX177" s="1"/>
      <c r="QLY177" s="1"/>
      <c r="QLZ177" s="1"/>
      <c r="QMA177" s="1"/>
      <c r="QMB177" s="1"/>
      <c r="QMC177" s="1"/>
      <c r="QMD177" s="1"/>
      <c r="QME177" s="1"/>
      <c r="QMF177" s="1"/>
      <c r="QMG177" s="1"/>
      <c r="QMH177" s="1"/>
      <c r="QMI177" s="1"/>
      <c r="QMJ177" s="1"/>
      <c r="QMK177" s="1"/>
      <c r="QML177" s="1"/>
      <c r="QMM177" s="1"/>
      <c r="QMN177" s="1"/>
      <c r="QMO177" s="1"/>
      <c r="QMP177" s="1"/>
      <c r="QMQ177" s="1"/>
      <c r="QMR177" s="1"/>
      <c r="QMS177" s="1"/>
      <c r="QMT177" s="1"/>
      <c r="QMU177" s="1"/>
      <c r="QMV177" s="1"/>
      <c r="QMW177" s="1"/>
      <c r="QMX177" s="1"/>
      <c r="QMY177" s="1"/>
      <c r="QMZ177" s="1"/>
      <c r="QNA177" s="1"/>
      <c r="QNB177" s="1"/>
      <c r="QNC177" s="1"/>
      <c r="QND177" s="1"/>
      <c r="QNE177" s="1"/>
      <c r="QNF177" s="1"/>
      <c r="QNG177" s="1"/>
      <c r="QNH177" s="1"/>
      <c r="QNI177" s="1"/>
      <c r="QNJ177" s="1"/>
      <c r="QNK177" s="1"/>
      <c r="QNL177" s="1"/>
      <c r="QNM177" s="1"/>
      <c r="QNN177" s="1"/>
      <c r="QNO177" s="1"/>
      <c r="QNP177" s="1"/>
      <c r="QNQ177" s="1"/>
      <c r="QNR177" s="1"/>
      <c r="QNS177" s="1"/>
      <c r="QNT177" s="1"/>
      <c r="QNU177" s="1"/>
      <c r="QNV177" s="1"/>
      <c r="QNW177" s="1"/>
      <c r="QNX177" s="1"/>
      <c r="QNY177" s="1"/>
      <c r="QNZ177" s="1"/>
      <c r="QOA177" s="1"/>
      <c r="QOB177" s="1"/>
      <c r="QOC177" s="1"/>
      <c r="QOD177" s="1"/>
      <c r="QOE177" s="1"/>
      <c r="QOF177" s="1"/>
      <c r="QOG177" s="1"/>
      <c r="QOH177" s="1"/>
      <c r="QOI177" s="1"/>
      <c r="QOJ177" s="1"/>
      <c r="QOK177" s="1"/>
      <c r="QOL177" s="1"/>
      <c r="QOM177" s="1"/>
      <c r="QON177" s="1"/>
      <c r="QOO177" s="1"/>
      <c r="QOP177" s="1"/>
      <c r="QOQ177" s="1"/>
      <c r="QOR177" s="1"/>
      <c r="QOS177" s="1"/>
      <c r="QOT177" s="1"/>
      <c r="QOU177" s="1"/>
      <c r="QOV177" s="1"/>
      <c r="QOW177" s="1"/>
      <c r="QOX177" s="1"/>
      <c r="QOY177" s="1"/>
      <c r="QOZ177" s="1"/>
      <c r="QPA177" s="1"/>
      <c r="QPB177" s="1"/>
      <c r="QPC177" s="1"/>
      <c r="QPD177" s="1"/>
      <c r="QPE177" s="1"/>
      <c r="QPF177" s="1"/>
      <c r="QPG177" s="1"/>
      <c r="QPH177" s="1"/>
      <c r="QPI177" s="1"/>
      <c r="QPJ177" s="1"/>
      <c r="QPK177" s="1"/>
      <c r="QPL177" s="1"/>
      <c r="QPM177" s="1"/>
      <c r="QPN177" s="1"/>
      <c r="QPO177" s="1"/>
      <c r="QPP177" s="1"/>
      <c r="QPQ177" s="1"/>
      <c r="QPR177" s="1"/>
      <c r="QPS177" s="1"/>
      <c r="QPT177" s="1"/>
      <c r="QPU177" s="1"/>
      <c r="QPV177" s="1"/>
      <c r="QPW177" s="1"/>
      <c r="QPX177" s="1"/>
      <c r="QPY177" s="1"/>
      <c r="QPZ177" s="1"/>
      <c r="QQA177" s="1"/>
      <c r="QQB177" s="1"/>
      <c r="QQC177" s="1"/>
      <c r="QQD177" s="1"/>
      <c r="QQE177" s="1"/>
      <c r="QQF177" s="1"/>
      <c r="QQG177" s="1"/>
      <c r="QQH177" s="1"/>
      <c r="QQI177" s="1"/>
      <c r="QQJ177" s="1"/>
      <c r="QQK177" s="1"/>
      <c r="QQL177" s="1"/>
      <c r="QQM177" s="1"/>
      <c r="QQN177" s="1"/>
      <c r="QQO177" s="1"/>
      <c r="QQP177" s="1"/>
      <c r="QQQ177" s="1"/>
      <c r="QQR177" s="1"/>
      <c r="QQS177" s="1"/>
      <c r="QQT177" s="1"/>
      <c r="QQU177" s="1"/>
      <c r="QQV177" s="1"/>
      <c r="QQW177" s="1"/>
      <c r="QQX177" s="1"/>
      <c r="QQY177" s="1"/>
      <c r="QQZ177" s="1"/>
      <c r="QRA177" s="1"/>
      <c r="QRB177" s="1"/>
      <c r="QRC177" s="1"/>
      <c r="QRD177" s="1"/>
      <c r="QRE177" s="1"/>
      <c r="QRF177" s="1"/>
      <c r="QRG177" s="1"/>
      <c r="QRH177" s="1"/>
      <c r="QRI177" s="1"/>
      <c r="QRJ177" s="1"/>
      <c r="QRK177" s="1"/>
      <c r="QRL177" s="1"/>
      <c r="QRM177" s="1"/>
      <c r="QRN177" s="1"/>
      <c r="QRO177" s="1"/>
      <c r="QRP177" s="1"/>
      <c r="QRQ177" s="1"/>
      <c r="QRR177" s="1"/>
      <c r="QRS177" s="1"/>
      <c r="QRT177" s="1"/>
      <c r="QRU177" s="1"/>
      <c r="QRV177" s="1"/>
      <c r="QRW177" s="1"/>
      <c r="QRX177" s="1"/>
      <c r="QRY177" s="1"/>
      <c r="QRZ177" s="1"/>
      <c r="QSA177" s="1"/>
      <c r="QSB177" s="1"/>
      <c r="QSC177" s="1"/>
      <c r="QSD177" s="1"/>
      <c r="QSE177" s="1"/>
      <c r="QSF177" s="1"/>
      <c r="QSG177" s="1"/>
      <c r="QSH177" s="1"/>
      <c r="QSI177" s="1"/>
      <c r="QSJ177" s="1"/>
      <c r="QSK177" s="1"/>
      <c r="QSL177" s="1"/>
      <c r="QSM177" s="1"/>
      <c r="QSN177" s="1"/>
      <c r="QSO177" s="1"/>
      <c r="QSP177" s="1"/>
      <c r="QSQ177" s="1"/>
      <c r="QSR177" s="1"/>
      <c r="QSS177" s="1"/>
      <c r="QST177" s="1"/>
      <c r="QSU177" s="1"/>
      <c r="QSV177" s="1"/>
      <c r="QSW177" s="1"/>
      <c r="QSX177" s="1"/>
      <c r="QSY177" s="1"/>
      <c r="QSZ177" s="1"/>
      <c r="QTA177" s="1"/>
      <c r="QTB177" s="1"/>
      <c r="QTC177" s="1"/>
      <c r="QTD177" s="1"/>
      <c r="QTE177" s="1"/>
      <c r="QTF177" s="1"/>
      <c r="QTG177" s="1"/>
      <c r="QTH177" s="1"/>
      <c r="QTI177" s="1"/>
      <c r="QTJ177" s="1"/>
      <c r="QTK177" s="1"/>
      <c r="QTL177" s="1"/>
      <c r="QTM177" s="1"/>
      <c r="QTN177" s="1"/>
      <c r="QTO177" s="1"/>
      <c r="QTP177" s="1"/>
      <c r="QTQ177" s="1"/>
      <c r="QTR177" s="1"/>
      <c r="QTS177" s="1"/>
      <c r="QTT177" s="1"/>
      <c r="QTU177" s="1"/>
      <c r="QTV177" s="1"/>
      <c r="QTW177" s="1"/>
      <c r="QTX177" s="1"/>
      <c r="QTY177" s="1"/>
      <c r="QTZ177" s="1"/>
      <c r="QUA177" s="1"/>
      <c r="QUB177" s="1"/>
      <c r="QUC177" s="1"/>
      <c r="QUD177" s="1"/>
      <c r="QUE177" s="1"/>
      <c r="QUF177" s="1"/>
      <c r="QUG177" s="1"/>
      <c r="QUH177" s="1"/>
      <c r="QUI177" s="1"/>
      <c r="QUJ177" s="1"/>
      <c r="QUK177" s="1"/>
      <c r="QUL177" s="1"/>
      <c r="QUM177" s="1"/>
      <c r="QUN177" s="1"/>
      <c r="QUO177" s="1"/>
      <c r="QUP177" s="1"/>
      <c r="QUQ177" s="1"/>
      <c r="QUR177" s="1"/>
      <c r="QUS177" s="1"/>
      <c r="QUT177" s="1"/>
      <c r="QUU177" s="1"/>
      <c r="QUV177" s="1"/>
      <c r="QUW177" s="1"/>
      <c r="QUX177" s="1"/>
      <c r="QUY177" s="1"/>
      <c r="QUZ177" s="1"/>
      <c r="QVA177" s="1"/>
      <c r="QVB177" s="1"/>
      <c r="QVC177" s="1"/>
      <c r="QVD177" s="1"/>
      <c r="QVE177" s="1"/>
      <c r="QVF177" s="1"/>
      <c r="QVG177" s="1"/>
      <c r="QVH177" s="1"/>
      <c r="QVI177" s="1"/>
      <c r="QVJ177" s="1"/>
      <c r="QVK177" s="1"/>
      <c r="QVL177" s="1"/>
      <c r="QVM177" s="1"/>
      <c r="QVN177" s="1"/>
      <c r="QVO177" s="1"/>
      <c r="QVP177" s="1"/>
      <c r="QVQ177" s="1"/>
      <c r="QVR177" s="1"/>
      <c r="QVS177" s="1"/>
      <c r="QVT177" s="1"/>
      <c r="QVU177" s="1"/>
      <c r="QVV177" s="1"/>
      <c r="QVW177" s="1"/>
      <c r="QVX177" s="1"/>
      <c r="QVY177" s="1"/>
      <c r="QVZ177" s="1"/>
      <c r="QWA177" s="1"/>
      <c r="QWB177" s="1"/>
      <c r="QWC177" s="1"/>
      <c r="QWD177" s="1"/>
      <c r="QWE177" s="1"/>
      <c r="QWF177" s="1"/>
      <c r="QWG177" s="1"/>
      <c r="QWH177" s="1"/>
      <c r="QWI177" s="1"/>
      <c r="QWJ177" s="1"/>
      <c r="QWK177" s="1"/>
      <c r="QWL177" s="1"/>
      <c r="QWM177" s="1"/>
      <c r="QWN177" s="1"/>
      <c r="QWO177" s="1"/>
      <c r="QWP177" s="1"/>
      <c r="QWQ177" s="1"/>
      <c r="QWR177" s="1"/>
      <c r="QWS177" s="1"/>
      <c r="QWT177" s="1"/>
      <c r="QWU177" s="1"/>
      <c r="QWV177" s="1"/>
      <c r="QWW177" s="1"/>
      <c r="QWX177" s="1"/>
      <c r="QWY177" s="1"/>
      <c r="QWZ177" s="1"/>
      <c r="QXA177" s="1"/>
      <c r="QXB177" s="1"/>
      <c r="QXC177" s="1"/>
      <c r="QXD177" s="1"/>
      <c r="QXE177" s="1"/>
      <c r="QXF177" s="1"/>
      <c r="QXG177" s="1"/>
      <c r="QXH177" s="1"/>
      <c r="QXI177" s="1"/>
      <c r="QXJ177" s="1"/>
      <c r="QXK177" s="1"/>
      <c r="QXL177" s="1"/>
      <c r="QXM177" s="1"/>
      <c r="QXN177" s="1"/>
      <c r="QXO177" s="1"/>
      <c r="QXP177" s="1"/>
      <c r="QXQ177" s="1"/>
      <c r="QXR177" s="1"/>
      <c r="QXS177" s="1"/>
      <c r="QXT177" s="1"/>
      <c r="QXU177" s="1"/>
      <c r="QXV177" s="1"/>
      <c r="QXW177" s="1"/>
      <c r="QXX177" s="1"/>
      <c r="QXY177" s="1"/>
      <c r="QXZ177" s="1"/>
      <c r="QYA177" s="1"/>
      <c r="QYB177" s="1"/>
      <c r="QYC177" s="1"/>
      <c r="QYD177" s="1"/>
      <c r="QYE177" s="1"/>
      <c r="QYF177" s="1"/>
      <c r="QYG177" s="1"/>
      <c r="QYH177" s="1"/>
      <c r="QYI177" s="1"/>
      <c r="QYJ177" s="1"/>
      <c r="QYK177" s="1"/>
      <c r="QYL177" s="1"/>
      <c r="QYM177" s="1"/>
      <c r="QYN177" s="1"/>
      <c r="QYO177" s="1"/>
      <c r="QYP177" s="1"/>
      <c r="QYQ177" s="1"/>
      <c r="QYR177" s="1"/>
      <c r="QYS177" s="1"/>
      <c r="QYT177" s="1"/>
      <c r="QYU177" s="1"/>
      <c r="QYV177" s="1"/>
      <c r="QYW177" s="1"/>
      <c r="QYX177" s="1"/>
      <c r="QYY177" s="1"/>
      <c r="QYZ177" s="1"/>
      <c r="QZA177" s="1"/>
      <c r="QZB177" s="1"/>
      <c r="QZC177" s="1"/>
      <c r="QZD177" s="1"/>
      <c r="QZE177" s="1"/>
      <c r="QZF177" s="1"/>
      <c r="QZG177" s="1"/>
      <c r="QZH177" s="1"/>
      <c r="QZI177" s="1"/>
      <c r="QZJ177" s="1"/>
      <c r="QZK177" s="1"/>
      <c r="QZL177" s="1"/>
      <c r="QZM177" s="1"/>
      <c r="QZN177" s="1"/>
      <c r="QZO177" s="1"/>
      <c r="QZP177" s="1"/>
      <c r="QZQ177" s="1"/>
      <c r="QZR177" s="1"/>
      <c r="QZS177" s="1"/>
      <c r="QZT177" s="1"/>
      <c r="QZU177" s="1"/>
      <c r="QZV177" s="1"/>
      <c r="QZW177" s="1"/>
      <c r="QZX177" s="1"/>
      <c r="QZY177" s="1"/>
      <c r="QZZ177" s="1"/>
      <c r="RAA177" s="1"/>
      <c r="RAB177" s="1"/>
      <c r="RAC177" s="1"/>
      <c r="RAD177" s="1"/>
      <c r="RAE177" s="1"/>
      <c r="RAF177" s="1"/>
      <c r="RAG177" s="1"/>
      <c r="RAH177" s="1"/>
      <c r="RAI177" s="1"/>
      <c r="RAJ177" s="1"/>
      <c r="RAK177" s="1"/>
      <c r="RAL177" s="1"/>
      <c r="RAM177" s="1"/>
      <c r="RAN177" s="1"/>
      <c r="RAO177" s="1"/>
      <c r="RAP177" s="1"/>
      <c r="RAQ177" s="1"/>
      <c r="RAR177" s="1"/>
      <c r="RAS177" s="1"/>
      <c r="RAT177" s="1"/>
      <c r="RAU177" s="1"/>
      <c r="RAV177" s="1"/>
      <c r="RAW177" s="1"/>
      <c r="RAX177" s="1"/>
      <c r="RAY177" s="1"/>
      <c r="RAZ177" s="1"/>
      <c r="RBA177" s="1"/>
      <c r="RBB177" s="1"/>
      <c r="RBC177" s="1"/>
      <c r="RBD177" s="1"/>
      <c r="RBE177" s="1"/>
      <c r="RBF177" s="1"/>
      <c r="RBG177" s="1"/>
      <c r="RBH177" s="1"/>
      <c r="RBI177" s="1"/>
      <c r="RBJ177" s="1"/>
      <c r="RBK177" s="1"/>
      <c r="RBL177" s="1"/>
      <c r="RBM177" s="1"/>
      <c r="RBN177" s="1"/>
      <c r="RBO177" s="1"/>
      <c r="RBP177" s="1"/>
      <c r="RBQ177" s="1"/>
      <c r="RBR177" s="1"/>
      <c r="RBS177" s="1"/>
      <c r="RBT177" s="1"/>
      <c r="RBU177" s="1"/>
      <c r="RBV177" s="1"/>
      <c r="RBW177" s="1"/>
      <c r="RBX177" s="1"/>
      <c r="RBY177" s="1"/>
      <c r="RBZ177" s="1"/>
      <c r="RCA177" s="1"/>
      <c r="RCB177" s="1"/>
      <c r="RCC177" s="1"/>
      <c r="RCD177" s="1"/>
      <c r="RCE177" s="1"/>
      <c r="RCF177" s="1"/>
      <c r="RCG177" s="1"/>
      <c r="RCH177" s="1"/>
      <c r="RCI177" s="1"/>
      <c r="RCJ177" s="1"/>
      <c r="RCK177" s="1"/>
      <c r="RCL177" s="1"/>
      <c r="RCM177" s="1"/>
      <c r="RCN177" s="1"/>
      <c r="RCO177" s="1"/>
      <c r="RCP177" s="1"/>
      <c r="RCQ177" s="1"/>
      <c r="RCR177" s="1"/>
      <c r="RCS177" s="1"/>
      <c r="RCT177" s="1"/>
      <c r="RCU177" s="1"/>
      <c r="RCV177" s="1"/>
      <c r="RCW177" s="1"/>
      <c r="RCX177" s="1"/>
      <c r="RCY177" s="1"/>
      <c r="RCZ177" s="1"/>
      <c r="RDA177" s="1"/>
      <c r="RDB177" s="1"/>
      <c r="RDC177" s="1"/>
      <c r="RDD177" s="1"/>
      <c r="RDE177" s="1"/>
      <c r="RDF177" s="1"/>
      <c r="RDG177" s="1"/>
      <c r="RDH177" s="1"/>
      <c r="RDI177" s="1"/>
      <c r="RDJ177" s="1"/>
      <c r="RDK177" s="1"/>
      <c r="RDL177" s="1"/>
      <c r="RDM177" s="1"/>
      <c r="RDN177" s="1"/>
      <c r="RDO177" s="1"/>
      <c r="RDP177" s="1"/>
      <c r="RDQ177" s="1"/>
      <c r="RDR177" s="1"/>
      <c r="RDS177" s="1"/>
      <c r="RDT177" s="1"/>
      <c r="RDU177" s="1"/>
      <c r="RDV177" s="1"/>
      <c r="RDW177" s="1"/>
      <c r="RDX177" s="1"/>
      <c r="RDY177" s="1"/>
      <c r="RDZ177" s="1"/>
      <c r="REA177" s="1"/>
      <c r="REB177" s="1"/>
      <c r="REC177" s="1"/>
      <c r="RED177" s="1"/>
      <c r="REE177" s="1"/>
      <c r="REF177" s="1"/>
      <c r="REG177" s="1"/>
      <c r="REH177" s="1"/>
      <c r="REI177" s="1"/>
      <c r="REJ177" s="1"/>
      <c r="REK177" s="1"/>
      <c r="REL177" s="1"/>
      <c r="REM177" s="1"/>
      <c r="REN177" s="1"/>
      <c r="REO177" s="1"/>
      <c r="REP177" s="1"/>
      <c r="REQ177" s="1"/>
      <c r="RER177" s="1"/>
      <c r="RES177" s="1"/>
      <c r="RET177" s="1"/>
      <c r="REU177" s="1"/>
      <c r="REV177" s="1"/>
      <c r="REW177" s="1"/>
      <c r="REX177" s="1"/>
      <c r="REY177" s="1"/>
      <c r="REZ177" s="1"/>
      <c r="RFA177" s="1"/>
      <c r="RFB177" s="1"/>
      <c r="RFC177" s="1"/>
      <c r="RFD177" s="1"/>
      <c r="RFE177" s="1"/>
      <c r="RFF177" s="1"/>
      <c r="RFG177" s="1"/>
      <c r="RFH177" s="1"/>
      <c r="RFI177" s="1"/>
      <c r="RFJ177" s="1"/>
      <c r="RFK177" s="1"/>
      <c r="RFL177" s="1"/>
      <c r="RFM177" s="1"/>
      <c r="RFN177" s="1"/>
      <c r="RFO177" s="1"/>
      <c r="RFP177" s="1"/>
      <c r="RFQ177" s="1"/>
      <c r="RFR177" s="1"/>
      <c r="RFS177" s="1"/>
      <c r="RFT177" s="1"/>
      <c r="RFU177" s="1"/>
      <c r="RFV177" s="1"/>
      <c r="RFW177" s="1"/>
      <c r="RFX177" s="1"/>
      <c r="RFY177" s="1"/>
      <c r="RFZ177" s="1"/>
      <c r="RGA177" s="1"/>
      <c r="RGB177" s="1"/>
      <c r="RGC177" s="1"/>
      <c r="RGD177" s="1"/>
      <c r="RGE177" s="1"/>
      <c r="RGF177" s="1"/>
      <c r="RGG177" s="1"/>
      <c r="RGH177" s="1"/>
      <c r="RGI177" s="1"/>
      <c r="RGJ177" s="1"/>
      <c r="RGK177" s="1"/>
      <c r="RGL177" s="1"/>
      <c r="RGM177" s="1"/>
      <c r="RGN177" s="1"/>
      <c r="RGO177" s="1"/>
      <c r="RGP177" s="1"/>
      <c r="RGQ177" s="1"/>
      <c r="RGR177" s="1"/>
      <c r="RGS177" s="1"/>
      <c r="RGT177" s="1"/>
      <c r="RGU177" s="1"/>
      <c r="RGV177" s="1"/>
      <c r="RGW177" s="1"/>
      <c r="RGX177" s="1"/>
      <c r="RGY177" s="1"/>
      <c r="RGZ177" s="1"/>
      <c r="RHA177" s="1"/>
      <c r="RHB177" s="1"/>
      <c r="RHC177" s="1"/>
      <c r="RHD177" s="1"/>
      <c r="RHE177" s="1"/>
      <c r="RHF177" s="1"/>
      <c r="RHG177" s="1"/>
      <c r="RHH177" s="1"/>
      <c r="RHI177" s="1"/>
      <c r="RHJ177" s="1"/>
      <c r="RHK177" s="1"/>
      <c r="RHL177" s="1"/>
      <c r="RHM177" s="1"/>
      <c r="RHN177" s="1"/>
      <c r="RHO177" s="1"/>
      <c r="RHP177" s="1"/>
      <c r="RHQ177" s="1"/>
      <c r="RHR177" s="1"/>
      <c r="RHS177" s="1"/>
      <c r="RHT177" s="1"/>
      <c r="RHU177" s="1"/>
      <c r="RHV177" s="1"/>
      <c r="RHW177" s="1"/>
      <c r="RHX177" s="1"/>
      <c r="RHY177" s="1"/>
      <c r="RHZ177" s="1"/>
      <c r="RIA177" s="1"/>
      <c r="RIB177" s="1"/>
      <c r="RIC177" s="1"/>
      <c r="RID177" s="1"/>
      <c r="RIE177" s="1"/>
      <c r="RIF177" s="1"/>
      <c r="RIG177" s="1"/>
      <c r="RIH177" s="1"/>
      <c r="RII177" s="1"/>
      <c r="RIJ177" s="1"/>
      <c r="RIK177" s="1"/>
      <c r="RIL177" s="1"/>
      <c r="RIM177" s="1"/>
      <c r="RIN177" s="1"/>
      <c r="RIO177" s="1"/>
      <c r="RIP177" s="1"/>
      <c r="RIQ177" s="1"/>
      <c r="RIR177" s="1"/>
      <c r="RIS177" s="1"/>
      <c r="RIT177" s="1"/>
      <c r="RIU177" s="1"/>
      <c r="RIV177" s="1"/>
      <c r="RIW177" s="1"/>
      <c r="RIX177" s="1"/>
      <c r="RIY177" s="1"/>
      <c r="RIZ177" s="1"/>
      <c r="RJA177" s="1"/>
      <c r="RJB177" s="1"/>
      <c r="RJC177" s="1"/>
      <c r="RJD177" s="1"/>
      <c r="RJE177" s="1"/>
      <c r="RJF177" s="1"/>
      <c r="RJG177" s="1"/>
      <c r="RJH177" s="1"/>
      <c r="RJI177" s="1"/>
      <c r="RJJ177" s="1"/>
      <c r="RJK177" s="1"/>
      <c r="RJL177" s="1"/>
      <c r="RJM177" s="1"/>
      <c r="RJN177" s="1"/>
      <c r="RJO177" s="1"/>
      <c r="RJP177" s="1"/>
      <c r="RJQ177" s="1"/>
      <c r="RJR177" s="1"/>
      <c r="RJS177" s="1"/>
      <c r="RJT177" s="1"/>
      <c r="RJU177" s="1"/>
      <c r="RJV177" s="1"/>
      <c r="RJW177" s="1"/>
      <c r="RJX177" s="1"/>
      <c r="RJY177" s="1"/>
      <c r="RJZ177" s="1"/>
      <c r="RKA177" s="1"/>
      <c r="RKB177" s="1"/>
      <c r="RKC177" s="1"/>
      <c r="RKD177" s="1"/>
      <c r="RKE177" s="1"/>
      <c r="RKF177" s="1"/>
      <c r="RKG177" s="1"/>
      <c r="RKH177" s="1"/>
      <c r="RKI177" s="1"/>
      <c r="RKJ177" s="1"/>
      <c r="RKK177" s="1"/>
      <c r="RKL177" s="1"/>
      <c r="RKM177" s="1"/>
      <c r="RKN177" s="1"/>
      <c r="RKO177" s="1"/>
      <c r="RKP177" s="1"/>
      <c r="RKQ177" s="1"/>
      <c r="RKR177" s="1"/>
      <c r="RKS177" s="1"/>
      <c r="RKT177" s="1"/>
      <c r="RKU177" s="1"/>
      <c r="RKV177" s="1"/>
      <c r="RKW177" s="1"/>
      <c r="RKX177" s="1"/>
      <c r="RKY177" s="1"/>
      <c r="RKZ177" s="1"/>
      <c r="RLA177" s="1"/>
      <c r="RLB177" s="1"/>
      <c r="RLC177" s="1"/>
      <c r="RLD177" s="1"/>
      <c r="RLE177" s="1"/>
      <c r="RLF177" s="1"/>
      <c r="RLG177" s="1"/>
      <c r="RLH177" s="1"/>
      <c r="RLI177" s="1"/>
      <c r="RLJ177" s="1"/>
      <c r="RLK177" s="1"/>
      <c r="RLL177" s="1"/>
      <c r="RLM177" s="1"/>
      <c r="RLN177" s="1"/>
      <c r="RLO177" s="1"/>
      <c r="RLP177" s="1"/>
      <c r="RLQ177" s="1"/>
      <c r="RLR177" s="1"/>
      <c r="RLS177" s="1"/>
      <c r="RLT177" s="1"/>
      <c r="RLU177" s="1"/>
      <c r="RLV177" s="1"/>
      <c r="RLW177" s="1"/>
      <c r="RLX177" s="1"/>
      <c r="RLY177" s="1"/>
      <c r="RLZ177" s="1"/>
      <c r="RMA177" s="1"/>
      <c r="RMB177" s="1"/>
      <c r="RMC177" s="1"/>
      <c r="RMD177" s="1"/>
      <c r="RME177" s="1"/>
      <c r="RMF177" s="1"/>
      <c r="RMG177" s="1"/>
      <c r="RMH177" s="1"/>
      <c r="RMI177" s="1"/>
      <c r="RMJ177" s="1"/>
      <c r="RMK177" s="1"/>
      <c r="RML177" s="1"/>
      <c r="RMM177" s="1"/>
      <c r="RMN177" s="1"/>
      <c r="RMO177" s="1"/>
      <c r="RMP177" s="1"/>
      <c r="RMQ177" s="1"/>
      <c r="RMR177" s="1"/>
      <c r="RMS177" s="1"/>
      <c r="RMT177" s="1"/>
      <c r="RMU177" s="1"/>
      <c r="RMV177" s="1"/>
      <c r="RMW177" s="1"/>
      <c r="RMX177" s="1"/>
      <c r="RMY177" s="1"/>
      <c r="RMZ177" s="1"/>
      <c r="RNA177" s="1"/>
      <c r="RNB177" s="1"/>
      <c r="RNC177" s="1"/>
      <c r="RND177" s="1"/>
      <c r="RNE177" s="1"/>
      <c r="RNF177" s="1"/>
      <c r="RNG177" s="1"/>
      <c r="RNH177" s="1"/>
      <c r="RNI177" s="1"/>
      <c r="RNJ177" s="1"/>
      <c r="RNK177" s="1"/>
      <c r="RNL177" s="1"/>
      <c r="RNM177" s="1"/>
      <c r="RNN177" s="1"/>
      <c r="RNO177" s="1"/>
      <c r="RNP177" s="1"/>
      <c r="RNQ177" s="1"/>
      <c r="RNR177" s="1"/>
      <c r="RNS177" s="1"/>
      <c r="RNT177" s="1"/>
      <c r="RNU177" s="1"/>
      <c r="RNV177" s="1"/>
      <c r="RNW177" s="1"/>
      <c r="RNX177" s="1"/>
      <c r="RNY177" s="1"/>
      <c r="RNZ177" s="1"/>
      <c r="ROA177" s="1"/>
      <c r="ROB177" s="1"/>
      <c r="ROC177" s="1"/>
      <c r="ROD177" s="1"/>
      <c r="ROE177" s="1"/>
      <c r="ROF177" s="1"/>
      <c r="ROG177" s="1"/>
      <c r="ROH177" s="1"/>
      <c r="ROI177" s="1"/>
      <c r="ROJ177" s="1"/>
      <c r="ROK177" s="1"/>
      <c r="ROL177" s="1"/>
      <c r="ROM177" s="1"/>
      <c r="RON177" s="1"/>
      <c r="ROO177" s="1"/>
      <c r="ROP177" s="1"/>
      <c r="ROQ177" s="1"/>
      <c r="ROR177" s="1"/>
      <c r="ROS177" s="1"/>
      <c r="ROT177" s="1"/>
      <c r="ROU177" s="1"/>
      <c r="ROV177" s="1"/>
      <c r="ROW177" s="1"/>
      <c r="ROX177" s="1"/>
      <c r="ROY177" s="1"/>
      <c r="ROZ177" s="1"/>
      <c r="RPA177" s="1"/>
      <c r="RPB177" s="1"/>
      <c r="RPC177" s="1"/>
      <c r="RPD177" s="1"/>
      <c r="RPE177" s="1"/>
      <c r="RPF177" s="1"/>
      <c r="RPG177" s="1"/>
      <c r="RPH177" s="1"/>
      <c r="RPI177" s="1"/>
      <c r="RPJ177" s="1"/>
      <c r="RPK177" s="1"/>
      <c r="RPL177" s="1"/>
      <c r="RPM177" s="1"/>
      <c r="RPN177" s="1"/>
      <c r="RPO177" s="1"/>
      <c r="RPP177" s="1"/>
      <c r="RPQ177" s="1"/>
      <c r="RPR177" s="1"/>
      <c r="RPS177" s="1"/>
      <c r="RPT177" s="1"/>
      <c r="RPU177" s="1"/>
      <c r="RPV177" s="1"/>
      <c r="RPW177" s="1"/>
      <c r="RPX177" s="1"/>
      <c r="RPY177" s="1"/>
      <c r="RPZ177" s="1"/>
      <c r="RQA177" s="1"/>
      <c r="RQB177" s="1"/>
      <c r="RQC177" s="1"/>
      <c r="RQD177" s="1"/>
      <c r="RQE177" s="1"/>
      <c r="RQF177" s="1"/>
      <c r="RQG177" s="1"/>
      <c r="RQH177" s="1"/>
      <c r="RQI177" s="1"/>
      <c r="RQJ177" s="1"/>
      <c r="RQK177" s="1"/>
      <c r="RQL177" s="1"/>
      <c r="RQM177" s="1"/>
      <c r="RQN177" s="1"/>
      <c r="RQO177" s="1"/>
      <c r="RQP177" s="1"/>
      <c r="RQQ177" s="1"/>
      <c r="RQR177" s="1"/>
      <c r="RQS177" s="1"/>
      <c r="RQT177" s="1"/>
      <c r="RQU177" s="1"/>
      <c r="RQV177" s="1"/>
      <c r="RQW177" s="1"/>
      <c r="RQX177" s="1"/>
      <c r="RQY177" s="1"/>
      <c r="RQZ177" s="1"/>
      <c r="RRA177" s="1"/>
      <c r="RRB177" s="1"/>
      <c r="RRC177" s="1"/>
      <c r="RRD177" s="1"/>
      <c r="RRE177" s="1"/>
      <c r="RRF177" s="1"/>
      <c r="RRG177" s="1"/>
      <c r="RRH177" s="1"/>
      <c r="RRI177" s="1"/>
      <c r="RRJ177" s="1"/>
      <c r="RRK177" s="1"/>
      <c r="RRL177" s="1"/>
      <c r="RRM177" s="1"/>
      <c r="RRN177" s="1"/>
      <c r="RRO177" s="1"/>
      <c r="RRP177" s="1"/>
      <c r="RRQ177" s="1"/>
      <c r="RRR177" s="1"/>
      <c r="RRS177" s="1"/>
      <c r="RRT177" s="1"/>
      <c r="RRU177" s="1"/>
      <c r="RRV177" s="1"/>
      <c r="RRW177" s="1"/>
      <c r="RRX177" s="1"/>
      <c r="RRY177" s="1"/>
      <c r="RRZ177" s="1"/>
      <c r="RSA177" s="1"/>
      <c r="RSB177" s="1"/>
      <c r="RSC177" s="1"/>
      <c r="RSD177" s="1"/>
      <c r="RSE177" s="1"/>
      <c r="RSF177" s="1"/>
      <c r="RSG177" s="1"/>
      <c r="RSH177" s="1"/>
      <c r="RSI177" s="1"/>
      <c r="RSJ177" s="1"/>
      <c r="RSK177" s="1"/>
      <c r="RSL177" s="1"/>
      <c r="RSM177" s="1"/>
      <c r="RSN177" s="1"/>
      <c r="RSO177" s="1"/>
      <c r="RSP177" s="1"/>
      <c r="RSQ177" s="1"/>
      <c r="RSR177" s="1"/>
      <c r="RSS177" s="1"/>
      <c r="RST177" s="1"/>
      <c r="RSU177" s="1"/>
      <c r="RSV177" s="1"/>
      <c r="RSW177" s="1"/>
      <c r="RSX177" s="1"/>
      <c r="RSY177" s="1"/>
      <c r="RSZ177" s="1"/>
      <c r="RTA177" s="1"/>
      <c r="RTB177" s="1"/>
      <c r="RTC177" s="1"/>
      <c r="RTD177" s="1"/>
      <c r="RTE177" s="1"/>
      <c r="RTF177" s="1"/>
      <c r="RTG177" s="1"/>
      <c r="RTH177" s="1"/>
      <c r="RTI177" s="1"/>
      <c r="RTJ177" s="1"/>
      <c r="RTK177" s="1"/>
      <c r="RTL177" s="1"/>
      <c r="RTM177" s="1"/>
      <c r="RTN177" s="1"/>
      <c r="RTO177" s="1"/>
      <c r="RTP177" s="1"/>
      <c r="RTQ177" s="1"/>
      <c r="RTR177" s="1"/>
      <c r="RTS177" s="1"/>
      <c r="RTT177" s="1"/>
      <c r="RTU177" s="1"/>
      <c r="RTV177" s="1"/>
      <c r="RTW177" s="1"/>
      <c r="RTX177" s="1"/>
      <c r="RTY177" s="1"/>
      <c r="RTZ177" s="1"/>
      <c r="RUA177" s="1"/>
      <c r="RUB177" s="1"/>
      <c r="RUC177" s="1"/>
      <c r="RUD177" s="1"/>
      <c r="RUE177" s="1"/>
      <c r="RUF177" s="1"/>
      <c r="RUG177" s="1"/>
      <c r="RUH177" s="1"/>
      <c r="RUI177" s="1"/>
      <c r="RUJ177" s="1"/>
      <c r="RUK177" s="1"/>
      <c r="RUL177" s="1"/>
      <c r="RUM177" s="1"/>
      <c r="RUN177" s="1"/>
      <c r="RUO177" s="1"/>
      <c r="RUP177" s="1"/>
      <c r="RUQ177" s="1"/>
      <c r="RUR177" s="1"/>
      <c r="RUS177" s="1"/>
      <c r="RUT177" s="1"/>
      <c r="RUU177" s="1"/>
      <c r="RUV177" s="1"/>
      <c r="RUW177" s="1"/>
      <c r="RUX177" s="1"/>
      <c r="RUY177" s="1"/>
      <c r="RUZ177" s="1"/>
      <c r="RVA177" s="1"/>
      <c r="RVB177" s="1"/>
      <c r="RVC177" s="1"/>
      <c r="RVD177" s="1"/>
      <c r="RVE177" s="1"/>
      <c r="RVF177" s="1"/>
      <c r="RVG177" s="1"/>
      <c r="RVH177" s="1"/>
      <c r="RVI177" s="1"/>
      <c r="RVJ177" s="1"/>
      <c r="RVK177" s="1"/>
      <c r="RVL177" s="1"/>
      <c r="RVM177" s="1"/>
      <c r="RVN177" s="1"/>
      <c r="RVO177" s="1"/>
      <c r="RVP177" s="1"/>
      <c r="RVQ177" s="1"/>
      <c r="RVR177" s="1"/>
      <c r="RVS177" s="1"/>
      <c r="RVT177" s="1"/>
      <c r="RVU177" s="1"/>
      <c r="RVV177" s="1"/>
      <c r="RVW177" s="1"/>
      <c r="RVX177" s="1"/>
      <c r="RVY177" s="1"/>
      <c r="RVZ177" s="1"/>
      <c r="RWA177" s="1"/>
      <c r="RWB177" s="1"/>
      <c r="RWC177" s="1"/>
      <c r="RWD177" s="1"/>
      <c r="RWE177" s="1"/>
      <c r="RWF177" s="1"/>
      <c r="RWG177" s="1"/>
      <c r="RWH177" s="1"/>
      <c r="RWI177" s="1"/>
      <c r="RWJ177" s="1"/>
      <c r="RWK177" s="1"/>
      <c r="RWL177" s="1"/>
      <c r="RWM177" s="1"/>
      <c r="RWN177" s="1"/>
      <c r="RWO177" s="1"/>
      <c r="RWP177" s="1"/>
      <c r="RWQ177" s="1"/>
      <c r="RWR177" s="1"/>
      <c r="RWS177" s="1"/>
      <c r="RWT177" s="1"/>
      <c r="RWU177" s="1"/>
      <c r="RWV177" s="1"/>
      <c r="RWW177" s="1"/>
      <c r="RWX177" s="1"/>
      <c r="RWY177" s="1"/>
      <c r="RWZ177" s="1"/>
      <c r="RXA177" s="1"/>
      <c r="RXB177" s="1"/>
      <c r="RXC177" s="1"/>
      <c r="RXD177" s="1"/>
      <c r="RXE177" s="1"/>
      <c r="RXF177" s="1"/>
      <c r="RXG177" s="1"/>
      <c r="RXH177" s="1"/>
      <c r="RXI177" s="1"/>
      <c r="RXJ177" s="1"/>
      <c r="RXK177" s="1"/>
      <c r="RXL177" s="1"/>
      <c r="RXM177" s="1"/>
      <c r="RXN177" s="1"/>
      <c r="RXO177" s="1"/>
      <c r="RXP177" s="1"/>
      <c r="RXQ177" s="1"/>
      <c r="RXR177" s="1"/>
      <c r="RXS177" s="1"/>
      <c r="RXT177" s="1"/>
      <c r="RXU177" s="1"/>
      <c r="RXV177" s="1"/>
      <c r="RXW177" s="1"/>
      <c r="RXX177" s="1"/>
      <c r="RXY177" s="1"/>
      <c r="RXZ177" s="1"/>
      <c r="RYA177" s="1"/>
      <c r="RYB177" s="1"/>
      <c r="RYC177" s="1"/>
      <c r="RYD177" s="1"/>
      <c r="RYE177" s="1"/>
      <c r="RYF177" s="1"/>
      <c r="RYG177" s="1"/>
      <c r="RYH177" s="1"/>
      <c r="RYI177" s="1"/>
      <c r="RYJ177" s="1"/>
      <c r="RYK177" s="1"/>
      <c r="RYL177" s="1"/>
      <c r="RYM177" s="1"/>
      <c r="RYN177" s="1"/>
      <c r="RYO177" s="1"/>
      <c r="RYP177" s="1"/>
      <c r="RYQ177" s="1"/>
      <c r="RYR177" s="1"/>
      <c r="RYS177" s="1"/>
      <c r="RYT177" s="1"/>
      <c r="RYU177" s="1"/>
      <c r="RYV177" s="1"/>
      <c r="RYW177" s="1"/>
      <c r="RYX177" s="1"/>
      <c r="RYY177" s="1"/>
      <c r="RYZ177" s="1"/>
      <c r="RZA177" s="1"/>
      <c r="RZB177" s="1"/>
      <c r="RZC177" s="1"/>
      <c r="RZD177" s="1"/>
      <c r="RZE177" s="1"/>
      <c r="RZF177" s="1"/>
      <c r="RZG177" s="1"/>
      <c r="RZH177" s="1"/>
      <c r="RZI177" s="1"/>
      <c r="RZJ177" s="1"/>
      <c r="RZK177" s="1"/>
      <c r="RZL177" s="1"/>
      <c r="RZM177" s="1"/>
      <c r="RZN177" s="1"/>
      <c r="RZO177" s="1"/>
      <c r="RZP177" s="1"/>
      <c r="RZQ177" s="1"/>
      <c r="RZR177" s="1"/>
      <c r="RZS177" s="1"/>
      <c r="RZT177" s="1"/>
      <c r="RZU177" s="1"/>
      <c r="RZV177" s="1"/>
      <c r="RZW177" s="1"/>
      <c r="RZX177" s="1"/>
      <c r="RZY177" s="1"/>
      <c r="RZZ177" s="1"/>
      <c r="SAA177" s="1"/>
      <c r="SAB177" s="1"/>
      <c r="SAC177" s="1"/>
      <c r="SAD177" s="1"/>
      <c r="SAE177" s="1"/>
      <c r="SAF177" s="1"/>
      <c r="SAG177" s="1"/>
      <c r="SAH177" s="1"/>
      <c r="SAI177" s="1"/>
      <c r="SAJ177" s="1"/>
      <c r="SAK177" s="1"/>
      <c r="SAL177" s="1"/>
      <c r="SAM177" s="1"/>
      <c r="SAN177" s="1"/>
      <c r="SAO177" s="1"/>
      <c r="SAP177" s="1"/>
      <c r="SAQ177" s="1"/>
      <c r="SAR177" s="1"/>
      <c r="SAS177" s="1"/>
      <c r="SAT177" s="1"/>
      <c r="SAU177" s="1"/>
      <c r="SAV177" s="1"/>
      <c r="SAW177" s="1"/>
      <c r="SAX177" s="1"/>
      <c r="SAY177" s="1"/>
      <c r="SAZ177" s="1"/>
      <c r="SBA177" s="1"/>
      <c r="SBB177" s="1"/>
      <c r="SBC177" s="1"/>
      <c r="SBD177" s="1"/>
      <c r="SBE177" s="1"/>
      <c r="SBF177" s="1"/>
      <c r="SBG177" s="1"/>
      <c r="SBH177" s="1"/>
      <c r="SBI177" s="1"/>
      <c r="SBJ177" s="1"/>
      <c r="SBK177" s="1"/>
      <c r="SBL177" s="1"/>
      <c r="SBM177" s="1"/>
      <c r="SBN177" s="1"/>
      <c r="SBO177" s="1"/>
      <c r="SBP177" s="1"/>
      <c r="SBQ177" s="1"/>
      <c r="SBR177" s="1"/>
      <c r="SBS177" s="1"/>
      <c r="SBT177" s="1"/>
      <c r="SBU177" s="1"/>
      <c r="SBV177" s="1"/>
      <c r="SBW177" s="1"/>
      <c r="SBX177" s="1"/>
      <c r="SBY177" s="1"/>
      <c r="SBZ177" s="1"/>
      <c r="SCA177" s="1"/>
      <c r="SCB177" s="1"/>
      <c r="SCC177" s="1"/>
      <c r="SCD177" s="1"/>
      <c r="SCE177" s="1"/>
      <c r="SCF177" s="1"/>
      <c r="SCG177" s="1"/>
      <c r="SCH177" s="1"/>
      <c r="SCI177" s="1"/>
      <c r="SCJ177" s="1"/>
      <c r="SCK177" s="1"/>
      <c r="SCL177" s="1"/>
      <c r="SCM177" s="1"/>
      <c r="SCN177" s="1"/>
      <c r="SCO177" s="1"/>
      <c r="SCP177" s="1"/>
      <c r="SCQ177" s="1"/>
      <c r="SCR177" s="1"/>
      <c r="SCS177" s="1"/>
      <c r="SCT177" s="1"/>
      <c r="SCU177" s="1"/>
      <c r="SCV177" s="1"/>
      <c r="SCW177" s="1"/>
      <c r="SCX177" s="1"/>
      <c r="SCY177" s="1"/>
      <c r="SCZ177" s="1"/>
      <c r="SDA177" s="1"/>
      <c r="SDB177" s="1"/>
      <c r="SDC177" s="1"/>
      <c r="SDD177" s="1"/>
      <c r="SDE177" s="1"/>
      <c r="SDF177" s="1"/>
      <c r="SDG177" s="1"/>
      <c r="SDH177" s="1"/>
      <c r="SDI177" s="1"/>
      <c r="SDJ177" s="1"/>
      <c r="SDK177" s="1"/>
      <c r="SDL177" s="1"/>
      <c r="SDM177" s="1"/>
      <c r="SDN177" s="1"/>
      <c r="SDO177" s="1"/>
      <c r="SDP177" s="1"/>
      <c r="SDQ177" s="1"/>
      <c r="SDR177" s="1"/>
      <c r="SDS177" s="1"/>
      <c r="SDT177" s="1"/>
      <c r="SDU177" s="1"/>
      <c r="SDV177" s="1"/>
      <c r="SDW177" s="1"/>
      <c r="SDX177" s="1"/>
      <c r="SDY177" s="1"/>
      <c r="SDZ177" s="1"/>
      <c r="SEA177" s="1"/>
      <c r="SEB177" s="1"/>
      <c r="SEC177" s="1"/>
      <c r="SED177" s="1"/>
      <c r="SEE177" s="1"/>
      <c r="SEF177" s="1"/>
      <c r="SEG177" s="1"/>
      <c r="SEH177" s="1"/>
      <c r="SEI177" s="1"/>
      <c r="SEJ177" s="1"/>
      <c r="SEK177" s="1"/>
      <c r="SEL177" s="1"/>
      <c r="SEM177" s="1"/>
      <c r="SEN177" s="1"/>
      <c r="SEO177" s="1"/>
      <c r="SEP177" s="1"/>
      <c r="SEQ177" s="1"/>
      <c r="SER177" s="1"/>
      <c r="SES177" s="1"/>
      <c r="SET177" s="1"/>
      <c r="SEU177" s="1"/>
      <c r="SEV177" s="1"/>
      <c r="SEW177" s="1"/>
      <c r="SEX177" s="1"/>
      <c r="SEY177" s="1"/>
      <c r="SEZ177" s="1"/>
      <c r="SFA177" s="1"/>
      <c r="SFB177" s="1"/>
      <c r="SFC177" s="1"/>
      <c r="SFD177" s="1"/>
      <c r="SFE177" s="1"/>
      <c r="SFF177" s="1"/>
      <c r="SFG177" s="1"/>
      <c r="SFH177" s="1"/>
      <c r="SFI177" s="1"/>
      <c r="SFJ177" s="1"/>
      <c r="SFK177" s="1"/>
      <c r="SFL177" s="1"/>
      <c r="SFM177" s="1"/>
      <c r="SFN177" s="1"/>
      <c r="SFO177" s="1"/>
      <c r="SFP177" s="1"/>
      <c r="SFQ177" s="1"/>
      <c r="SFR177" s="1"/>
      <c r="SFS177" s="1"/>
      <c r="SFT177" s="1"/>
      <c r="SFU177" s="1"/>
      <c r="SFV177" s="1"/>
      <c r="SFW177" s="1"/>
      <c r="SFX177" s="1"/>
      <c r="SFY177" s="1"/>
      <c r="SFZ177" s="1"/>
      <c r="SGA177" s="1"/>
      <c r="SGB177" s="1"/>
      <c r="SGC177" s="1"/>
      <c r="SGD177" s="1"/>
      <c r="SGE177" s="1"/>
      <c r="SGF177" s="1"/>
      <c r="SGG177" s="1"/>
      <c r="SGH177" s="1"/>
      <c r="SGI177" s="1"/>
      <c r="SGJ177" s="1"/>
      <c r="SGK177" s="1"/>
      <c r="SGL177" s="1"/>
      <c r="SGM177" s="1"/>
      <c r="SGN177" s="1"/>
      <c r="SGO177" s="1"/>
      <c r="SGP177" s="1"/>
      <c r="SGQ177" s="1"/>
      <c r="SGR177" s="1"/>
      <c r="SGS177" s="1"/>
      <c r="SGT177" s="1"/>
      <c r="SGU177" s="1"/>
      <c r="SGV177" s="1"/>
      <c r="SGW177" s="1"/>
      <c r="SGX177" s="1"/>
      <c r="SGY177" s="1"/>
      <c r="SGZ177" s="1"/>
      <c r="SHA177" s="1"/>
      <c r="SHB177" s="1"/>
      <c r="SHC177" s="1"/>
      <c r="SHD177" s="1"/>
      <c r="SHE177" s="1"/>
      <c r="SHF177" s="1"/>
      <c r="SHG177" s="1"/>
      <c r="SHH177" s="1"/>
      <c r="SHI177" s="1"/>
      <c r="SHJ177" s="1"/>
      <c r="SHK177" s="1"/>
      <c r="SHL177" s="1"/>
      <c r="SHM177" s="1"/>
      <c r="SHN177" s="1"/>
      <c r="SHO177" s="1"/>
      <c r="SHP177" s="1"/>
      <c r="SHQ177" s="1"/>
      <c r="SHR177" s="1"/>
      <c r="SHS177" s="1"/>
      <c r="SHT177" s="1"/>
      <c r="SHU177" s="1"/>
      <c r="SHV177" s="1"/>
      <c r="SHW177" s="1"/>
      <c r="SHX177" s="1"/>
      <c r="SHY177" s="1"/>
      <c r="SHZ177" s="1"/>
      <c r="SIA177" s="1"/>
      <c r="SIB177" s="1"/>
      <c r="SIC177" s="1"/>
      <c r="SID177" s="1"/>
      <c r="SIE177" s="1"/>
      <c r="SIF177" s="1"/>
      <c r="SIG177" s="1"/>
      <c r="SIH177" s="1"/>
      <c r="SII177" s="1"/>
      <c r="SIJ177" s="1"/>
      <c r="SIK177" s="1"/>
      <c r="SIL177" s="1"/>
      <c r="SIM177" s="1"/>
      <c r="SIN177" s="1"/>
      <c r="SIO177" s="1"/>
      <c r="SIP177" s="1"/>
      <c r="SIQ177" s="1"/>
      <c r="SIR177" s="1"/>
      <c r="SIS177" s="1"/>
      <c r="SIT177" s="1"/>
      <c r="SIU177" s="1"/>
      <c r="SIV177" s="1"/>
      <c r="SIW177" s="1"/>
      <c r="SIX177" s="1"/>
      <c r="SIY177" s="1"/>
      <c r="SIZ177" s="1"/>
      <c r="SJA177" s="1"/>
      <c r="SJB177" s="1"/>
      <c r="SJC177" s="1"/>
      <c r="SJD177" s="1"/>
      <c r="SJE177" s="1"/>
      <c r="SJF177" s="1"/>
      <c r="SJG177" s="1"/>
      <c r="SJH177" s="1"/>
      <c r="SJI177" s="1"/>
      <c r="SJJ177" s="1"/>
      <c r="SJK177" s="1"/>
      <c r="SJL177" s="1"/>
      <c r="SJM177" s="1"/>
      <c r="SJN177" s="1"/>
      <c r="SJO177" s="1"/>
      <c r="SJP177" s="1"/>
      <c r="SJQ177" s="1"/>
      <c r="SJR177" s="1"/>
      <c r="SJS177" s="1"/>
      <c r="SJT177" s="1"/>
      <c r="SJU177" s="1"/>
      <c r="SJV177" s="1"/>
      <c r="SJW177" s="1"/>
      <c r="SJX177" s="1"/>
      <c r="SJY177" s="1"/>
      <c r="SJZ177" s="1"/>
      <c r="SKA177" s="1"/>
      <c r="SKB177" s="1"/>
      <c r="SKC177" s="1"/>
      <c r="SKD177" s="1"/>
      <c r="SKE177" s="1"/>
      <c r="SKF177" s="1"/>
      <c r="SKG177" s="1"/>
      <c r="SKH177" s="1"/>
      <c r="SKI177" s="1"/>
      <c r="SKJ177" s="1"/>
      <c r="SKK177" s="1"/>
      <c r="SKL177" s="1"/>
      <c r="SKM177" s="1"/>
      <c r="SKN177" s="1"/>
      <c r="SKO177" s="1"/>
      <c r="SKP177" s="1"/>
      <c r="SKQ177" s="1"/>
      <c r="SKR177" s="1"/>
      <c r="SKS177" s="1"/>
      <c r="SKT177" s="1"/>
      <c r="SKU177" s="1"/>
      <c r="SKV177" s="1"/>
      <c r="SKW177" s="1"/>
      <c r="SKX177" s="1"/>
      <c r="SKY177" s="1"/>
      <c r="SKZ177" s="1"/>
      <c r="SLA177" s="1"/>
      <c r="SLB177" s="1"/>
      <c r="SLC177" s="1"/>
      <c r="SLD177" s="1"/>
      <c r="SLE177" s="1"/>
      <c r="SLF177" s="1"/>
      <c r="SLG177" s="1"/>
      <c r="SLH177" s="1"/>
      <c r="SLI177" s="1"/>
      <c r="SLJ177" s="1"/>
      <c r="SLK177" s="1"/>
      <c r="SLL177" s="1"/>
      <c r="SLM177" s="1"/>
      <c r="SLN177" s="1"/>
      <c r="SLO177" s="1"/>
      <c r="SLP177" s="1"/>
      <c r="SLQ177" s="1"/>
      <c r="SLR177" s="1"/>
      <c r="SLS177" s="1"/>
      <c r="SLT177" s="1"/>
      <c r="SLU177" s="1"/>
      <c r="SLV177" s="1"/>
      <c r="SLW177" s="1"/>
      <c r="SLX177" s="1"/>
      <c r="SLY177" s="1"/>
      <c r="SLZ177" s="1"/>
      <c r="SMA177" s="1"/>
      <c r="SMB177" s="1"/>
      <c r="SMC177" s="1"/>
      <c r="SMD177" s="1"/>
      <c r="SME177" s="1"/>
      <c r="SMF177" s="1"/>
      <c r="SMG177" s="1"/>
      <c r="SMH177" s="1"/>
      <c r="SMI177" s="1"/>
      <c r="SMJ177" s="1"/>
      <c r="SMK177" s="1"/>
      <c r="SML177" s="1"/>
      <c r="SMM177" s="1"/>
      <c r="SMN177" s="1"/>
      <c r="SMO177" s="1"/>
      <c r="SMP177" s="1"/>
      <c r="SMQ177" s="1"/>
      <c r="SMR177" s="1"/>
      <c r="SMS177" s="1"/>
      <c r="SMT177" s="1"/>
      <c r="SMU177" s="1"/>
      <c r="SMV177" s="1"/>
      <c r="SMW177" s="1"/>
      <c r="SMX177" s="1"/>
      <c r="SMY177" s="1"/>
      <c r="SMZ177" s="1"/>
      <c r="SNA177" s="1"/>
      <c r="SNB177" s="1"/>
      <c r="SNC177" s="1"/>
      <c r="SND177" s="1"/>
      <c r="SNE177" s="1"/>
      <c r="SNF177" s="1"/>
      <c r="SNG177" s="1"/>
      <c r="SNH177" s="1"/>
      <c r="SNI177" s="1"/>
      <c r="SNJ177" s="1"/>
      <c r="SNK177" s="1"/>
      <c r="SNL177" s="1"/>
      <c r="SNM177" s="1"/>
      <c r="SNN177" s="1"/>
      <c r="SNO177" s="1"/>
      <c r="SNP177" s="1"/>
      <c r="SNQ177" s="1"/>
      <c r="SNR177" s="1"/>
      <c r="SNS177" s="1"/>
      <c r="SNT177" s="1"/>
      <c r="SNU177" s="1"/>
      <c r="SNV177" s="1"/>
      <c r="SNW177" s="1"/>
      <c r="SNX177" s="1"/>
      <c r="SNY177" s="1"/>
      <c r="SNZ177" s="1"/>
      <c r="SOA177" s="1"/>
      <c r="SOB177" s="1"/>
      <c r="SOC177" s="1"/>
      <c r="SOD177" s="1"/>
      <c r="SOE177" s="1"/>
      <c r="SOF177" s="1"/>
      <c r="SOG177" s="1"/>
      <c r="SOH177" s="1"/>
      <c r="SOI177" s="1"/>
      <c r="SOJ177" s="1"/>
      <c r="SOK177" s="1"/>
      <c r="SOL177" s="1"/>
      <c r="SOM177" s="1"/>
      <c r="SON177" s="1"/>
      <c r="SOO177" s="1"/>
      <c r="SOP177" s="1"/>
      <c r="SOQ177" s="1"/>
      <c r="SOR177" s="1"/>
      <c r="SOS177" s="1"/>
      <c r="SOT177" s="1"/>
      <c r="SOU177" s="1"/>
      <c r="SOV177" s="1"/>
      <c r="SOW177" s="1"/>
      <c r="SOX177" s="1"/>
      <c r="SOY177" s="1"/>
      <c r="SOZ177" s="1"/>
      <c r="SPA177" s="1"/>
      <c r="SPB177" s="1"/>
      <c r="SPC177" s="1"/>
      <c r="SPD177" s="1"/>
      <c r="SPE177" s="1"/>
      <c r="SPF177" s="1"/>
      <c r="SPG177" s="1"/>
      <c r="SPH177" s="1"/>
      <c r="SPI177" s="1"/>
      <c r="SPJ177" s="1"/>
      <c r="SPK177" s="1"/>
      <c r="SPL177" s="1"/>
      <c r="SPM177" s="1"/>
      <c r="SPN177" s="1"/>
      <c r="SPO177" s="1"/>
      <c r="SPP177" s="1"/>
      <c r="SPQ177" s="1"/>
      <c r="SPR177" s="1"/>
      <c r="SPS177" s="1"/>
      <c r="SPT177" s="1"/>
      <c r="SPU177" s="1"/>
      <c r="SPV177" s="1"/>
      <c r="SPW177" s="1"/>
      <c r="SPX177" s="1"/>
      <c r="SPY177" s="1"/>
      <c r="SPZ177" s="1"/>
      <c r="SQA177" s="1"/>
      <c r="SQB177" s="1"/>
      <c r="SQC177" s="1"/>
      <c r="SQD177" s="1"/>
      <c r="SQE177" s="1"/>
      <c r="SQF177" s="1"/>
      <c r="SQG177" s="1"/>
      <c r="SQH177" s="1"/>
      <c r="SQI177" s="1"/>
      <c r="SQJ177" s="1"/>
      <c r="SQK177" s="1"/>
      <c r="SQL177" s="1"/>
      <c r="SQM177" s="1"/>
      <c r="SQN177" s="1"/>
      <c r="SQO177" s="1"/>
      <c r="SQP177" s="1"/>
      <c r="SQQ177" s="1"/>
      <c r="SQR177" s="1"/>
      <c r="SQS177" s="1"/>
      <c r="SQT177" s="1"/>
      <c r="SQU177" s="1"/>
      <c r="SQV177" s="1"/>
      <c r="SQW177" s="1"/>
      <c r="SQX177" s="1"/>
      <c r="SQY177" s="1"/>
      <c r="SQZ177" s="1"/>
      <c r="SRA177" s="1"/>
      <c r="SRB177" s="1"/>
      <c r="SRC177" s="1"/>
      <c r="SRD177" s="1"/>
      <c r="SRE177" s="1"/>
      <c r="SRF177" s="1"/>
      <c r="SRG177" s="1"/>
      <c r="SRH177" s="1"/>
      <c r="SRI177" s="1"/>
      <c r="SRJ177" s="1"/>
      <c r="SRK177" s="1"/>
      <c r="SRL177" s="1"/>
      <c r="SRM177" s="1"/>
      <c r="SRN177" s="1"/>
      <c r="SRO177" s="1"/>
      <c r="SRP177" s="1"/>
      <c r="SRQ177" s="1"/>
      <c r="SRR177" s="1"/>
      <c r="SRS177" s="1"/>
      <c r="SRT177" s="1"/>
      <c r="SRU177" s="1"/>
      <c r="SRV177" s="1"/>
      <c r="SRW177" s="1"/>
      <c r="SRX177" s="1"/>
      <c r="SRY177" s="1"/>
      <c r="SRZ177" s="1"/>
      <c r="SSA177" s="1"/>
      <c r="SSB177" s="1"/>
      <c r="SSC177" s="1"/>
      <c r="SSD177" s="1"/>
      <c r="SSE177" s="1"/>
      <c r="SSF177" s="1"/>
      <c r="SSG177" s="1"/>
      <c r="SSH177" s="1"/>
      <c r="SSI177" s="1"/>
      <c r="SSJ177" s="1"/>
      <c r="SSK177" s="1"/>
      <c r="SSL177" s="1"/>
      <c r="SSM177" s="1"/>
      <c r="SSN177" s="1"/>
      <c r="SSO177" s="1"/>
      <c r="SSP177" s="1"/>
      <c r="SSQ177" s="1"/>
      <c r="SSR177" s="1"/>
      <c r="SSS177" s="1"/>
      <c r="SST177" s="1"/>
      <c r="SSU177" s="1"/>
      <c r="SSV177" s="1"/>
      <c r="SSW177" s="1"/>
      <c r="SSX177" s="1"/>
      <c r="SSY177" s="1"/>
      <c r="SSZ177" s="1"/>
      <c r="STA177" s="1"/>
      <c r="STB177" s="1"/>
      <c r="STC177" s="1"/>
      <c r="STD177" s="1"/>
      <c r="STE177" s="1"/>
      <c r="STF177" s="1"/>
      <c r="STG177" s="1"/>
      <c r="STH177" s="1"/>
      <c r="STI177" s="1"/>
      <c r="STJ177" s="1"/>
      <c r="STK177" s="1"/>
      <c r="STL177" s="1"/>
      <c r="STM177" s="1"/>
      <c r="STN177" s="1"/>
      <c r="STO177" s="1"/>
      <c r="STP177" s="1"/>
      <c r="STQ177" s="1"/>
      <c r="STR177" s="1"/>
      <c r="STS177" s="1"/>
      <c r="STT177" s="1"/>
      <c r="STU177" s="1"/>
      <c r="STV177" s="1"/>
      <c r="STW177" s="1"/>
      <c r="STX177" s="1"/>
      <c r="STY177" s="1"/>
      <c r="STZ177" s="1"/>
      <c r="SUA177" s="1"/>
      <c r="SUB177" s="1"/>
      <c r="SUC177" s="1"/>
      <c r="SUD177" s="1"/>
      <c r="SUE177" s="1"/>
      <c r="SUF177" s="1"/>
      <c r="SUG177" s="1"/>
      <c r="SUH177" s="1"/>
      <c r="SUI177" s="1"/>
      <c r="SUJ177" s="1"/>
      <c r="SUK177" s="1"/>
      <c r="SUL177" s="1"/>
      <c r="SUM177" s="1"/>
      <c r="SUN177" s="1"/>
      <c r="SUO177" s="1"/>
      <c r="SUP177" s="1"/>
      <c r="SUQ177" s="1"/>
      <c r="SUR177" s="1"/>
      <c r="SUS177" s="1"/>
      <c r="SUT177" s="1"/>
      <c r="SUU177" s="1"/>
      <c r="SUV177" s="1"/>
      <c r="SUW177" s="1"/>
      <c r="SUX177" s="1"/>
      <c r="SUY177" s="1"/>
      <c r="SUZ177" s="1"/>
      <c r="SVA177" s="1"/>
      <c r="SVB177" s="1"/>
      <c r="SVC177" s="1"/>
      <c r="SVD177" s="1"/>
      <c r="SVE177" s="1"/>
      <c r="SVF177" s="1"/>
      <c r="SVG177" s="1"/>
      <c r="SVH177" s="1"/>
      <c r="SVI177" s="1"/>
      <c r="SVJ177" s="1"/>
      <c r="SVK177" s="1"/>
      <c r="SVL177" s="1"/>
      <c r="SVM177" s="1"/>
      <c r="SVN177" s="1"/>
      <c r="SVO177" s="1"/>
      <c r="SVP177" s="1"/>
      <c r="SVQ177" s="1"/>
      <c r="SVR177" s="1"/>
      <c r="SVS177" s="1"/>
      <c r="SVT177" s="1"/>
      <c r="SVU177" s="1"/>
      <c r="SVV177" s="1"/>
      <c r="SVW177" s="1"/>
      <c r="SVX177" s="1"/>
      <c r="SVY177" s="1"/>
      <c r="SVZ177" s="1"/>
      <c r="SWA177" s="1"/>
      <c r="SWB177" s="1"/>
      <c r="SWC177" s="1"/>
      <c r="SWD177" s="1"/>
      <c r="SWE177" s="1"/>
      <c r="SWF177" s="1"/>
      <c r="SWG177" s="1"/>
      <c r="SWH177" s="1"/>
      <c r="SWI177" s="1"/>
      <c r="SWJ177" s="1"/>
      <c r="SWK177" s="1"/>
      <c r="SWL177" s="1"/>
      <c r="SWM177" s="1"/>
      <c r="SWN177" s="1"/>
      <c r="SWO177" s="1"/>
      <c r="SWP177" s="1"/>
      <c r="SWQ177" s="1"/>
      <c r="SWR177" s="1"/>
      <c r="SWS177" s="1"/>
      <c r="SWT177" s="1"/>
      <c r="SWU177" s="1"/>
      <c r="SWV177" s="1"/>
      <c r="SWW177" s="1"/>
      <c r="SWX177" s="1"/>
      <c r="SWY177" s="1"/>
      <c r="SWZ177" s="1"/>
      <c r="SXA177" s="1"/>
      <c r="SXB177" s="1"/>
      <c r="SXC177" s="1"/>
      <c r="SXD177" s="1"/>
      <c r="SXE177" s="1"/>
      <c r="SXF177" s="1"/>
      <c r="SXG177" s="1"/>
      <c r="SXH177" s="1"/>
      <c r="SXI177" s="1"/>
      <c r="SXJ177" s="1"/>
      <c r="SXK177" s="1"/>
      <c r="SXL177" s="1"/>
      <c r="SXM177" s="1"/>
      <c r="SXN177" s="1"/>
      <c r="SXO177" s="1"/>
      <c r="SXP177" s="1"/>
      <c r="SXQ177" s="1"/>
      <c r="SXR177" s="1"/>
      <c r="SXS177" s="1"/>
      <c r="SXT177" s="1"/>
      <c r="SXU177" s="1"/>
      <c r="SXV177" s="1"/>
      <c r="SXW177" s="1"/>
      <c r="SXX177" s="1"/>
      <c r="SXY177" s="1"/>
      <c r="SXZ177" s="1"/>
      <c r="SYA177" s="1"/>
      <c r="SYB177" s="1"/>
      <c r="SYC177" s="1"/>
      <c r="SYD177" s="1"/>
      <c r="SYE177" s="1"/>
      <c r="SYF177" s="1"/>
      <c r="SYG177" s="1"/>
      <c r="SYH177" s="1"/>
      <c r="SYI177" s="1"/>
      <c r="SYJ177" s="1"/>
      <c r="SYK177" s="1"/>
      <c r="SYL177" s="1"/>
      <c r="SYM177" s="1"/>
      <c r="SYN177" s="1"/>
      <c r="SYO177" s="1"/>
      <c r="SYP177" s="1"/>
      <c r="SYQ177" s="1"/>
      <c r="SYR177" s="1"/>
      <c r="SYS177" s="1"/>
      <c r="SYT177" s="1"/>
      <c r="SYU177" s="1"/>
      <c r="SYV177" s="1"/>
      <c r="SYW177" s="1"/>
      <c r="SYX177" s="1"/>
      <c r="SYY177" s="1"/>
      <c r="SYZ177" s="1"/>
      <c r="SZA177" s="1"/>
      <c r="SZB177" s="1"/>
      <c r="SZC177" s="1"/>
      <c r="SZD177" s="1"/>
      <c r="SZE177" s="1"/>
      <c r="SZF177" s="1"/>
      <c r="SZG177" s="1"/>
      <c r="SZH177" s="1"/>
      <c r="SZI177" s="1"/>
      <c r="SZJ177" s="1"/>
      <c r="SZK177" s="1"/>
      <c r="SZL177" s="1"/>
      <c r="SZM177" s="1"/>
      <c r="SZN177" s="1"/>
      <c r="SZO177" s="1"/>
      <c r="SZP177" s="1"/>
      <c r="SZQ177" s="1"/>
      <c r="SZR177" s="1"/>
      <c r="SZS177" s="1"/>
      <c r="SZT177" s="1"/>
      <c r="SZU177" s="1"/>
      <c r="SZV177" s="1"/>
      <c r="SZW177" s="1"/>
      <c r="SZX177" s="1"/>
      <c r="SZY177" s="1"/>
      <c r="SZZ177" s="1"/>
      <c r="TAA177" s="1"/>
      <c r="TAB177" s="1"/>
      <c r="TAC177" s="1"/>
      <c r="TAD177" s="1"/>
      <c r="TAE177" s="1"/>
      <c r="TAF177" s="1"/>
      <c r="TAG177" s="1"/>
      <c r="TAH177" s="1"/>
      <c r="TAI177" s="1"/>
      <c r="TAJ177" s="1"/>
      <c r="TAK177" s="1"/>
      <c r="TAL177" s="1"/>
      <c r="TAM177" s="1"/>
      <c r="TAN177" s="1"/>
      <c r="TAO177" s="1"/>
      <c r="TAP177" s="1"/>
      <c r="TAQ177" s="1"/>
      <c r="TAR177" s="1"/>
      <c r="TAS177" s="1"/>
      <c r="TAT177" s="1"/>
      <c r="TAU177" s="1"/>
      <c r="TAV177" s="1"/>
      <c r="TAW177" s="1"/>
      <c r="TAX177" s="1"/>
      <c r="TAY177" s="1"/>
      <c r="TAZ177" s="1"/>
      <c r="TBA177" s="1"/>
      <c r="TBB177" s="1"/>
      <c r="TBC177" s="1"/>
      <c r="TBD177" s="1"/>
      <c r="TBE177" s="1"/>
      <c r="TBF177" s="1"/>
      <c r="TBG177" s="1"/>
      <c r="TBH177" s="1"/>
      <c r="TBI177" s="1"/>
      <c r="TBJ177" s="1"/>
      <c r="TBK177" s="1"/>
      <c r="TBL177" s="1"/>
      <c r="TBM177" s="1"/>
      <c r="TBN177" s="1"/>
      <c r="TBO177" s="1"/>
      <c r="TBP177" s="1"/>
      <c r="TBQ177" s="1"/>
      <c r="TBR177" s="1"/>
      <c r="TBS177" s="1"/>
      <c r="TBT177" s="1"/>
      <c r="TBU177" s="1"/>
      <c r="TBV177" s="1"/>
      <c r="TBW177" s="1"/>
      <c r="TBX177" s="1"/>
      <c r="TBY177" s="1"/>
      <c r="TBZ177" s="1"/>
      <c r="TCA177" s="1"/>
      <c r="TCB177" s="1"/>
      <c r="TCC177" s="1"/>
      <c r="TCD177" s="1"/>
      <c r="TCE177" s="1"/>
      <c r="TCF177" s="1"/>
      <c r="TCG177" s="1"/>
      <c r="TCH177" s="1"/>
      <c r="TCI177" s="1"/>
      <c r="TCJ177" s="1"/>
      <c r="TCK177" s="1"/>
      <c r="TCL177" s="1"/>
      <c r="TCM177" s="1"/>
      <c r="TCN177" s="1"/>
      <c r="TCO177" s="1"/>
      <c r="TCP177" s="1"/>
      <c r="TCQ177" s="1"/>
      <c r="TCR177" s="1"/>
      <c r="TCS177" s="1"/>
      <c r="TCT177" s="1"/>
      <c r="TCU177" s="1"/>
      <c r="TCV177" s="1"/>
      <c r="TCW177" s="1"/>
      <c r="TCX177" s="1"/>
      <c r="TCY177" s="1"/>
      <c r="TCZ177" s="1"/>
      <c r="TDA177" s="1"/>
      <c r="TDB177" s="1"/>
      <c r="TDC177" s="1"/>
      <c r="TDD177" s="1"/>
      <c r="TDE177" s="1"/>
      <c r="TDF177" s="1"/>
      <c r="TDG177" s="1"/>
      <c r="TDH177" s="1"/>
      <c r="TDI177" s="1"/>
      <c r="TDJ177" s="1"/>
      <c r="TDK177" s="1"/>
      <c r="TDL177" s="1"/>
      <c r="TDM177" s="1"/>
      <c r="TDN177" s="1"/>
      <c r="TDO177" s="1"/>
      <c r="TDP177" s="1"/>
      <c r="TDQ177" s="1"/>
      <c r="TDR177" s="1"/>
      <c r="TDS177" s="1"/>
      <c r="TDT177" s="1"/>
      <c r="TDU177" s="1"/>
      <c r="TDV177" s="1"/>
      <c r="TDW177" s="1"/>
      <c r="TDX177" s="1"/>
      <c r="TDY177" s="1"/>
      <c r="TDZ177" s="1"/>
      <c r="TEA177" s="1"/>
      <c r="TEB177" s="1"/>
      <c r="TEC177" s="1"/>
      <c r="TED177" s="1"/>
      <c r="TEE177" s="1"/>
      <c r="TEF177" s="1"/>
      <c r="TEG177" s="1"/>
      <c r="TEH177" s="1"/>
      <c r="TEI177" s="1"/>
      <c r="TEJ177" s="1"/>
      <c r="TEK177" s="1"/>
      <c r="TEL177" s="1"/>
      <c r="TEM177" s="1"/>
      <c r="TEN177" s="1"/>
      <c r="TEO177" s="1"/>
      <c r="TEP177" s="1"/>
      <c r="TEQ177" s="1"/>
      <c r="TER177" s="1"/>
      <c r="TES177" s="1"/>
      <c r="TET177" s="1"/>
      <c r="TEU177" s="1"/>
      <c r="TEV177" s="1"/>
      <c r="TEW177" s="1"/>
      <c r="TEX177" s="1"/>
      <c r="TEY177" s="1"/>
      <c r="TEZ177" s="1"/>
      <c r="TFA177" s="1"/>
      <c r="TFB177" s="1"/>
      <c r="TFC177" s="1"/>
      <c r="TFD177" s="1"/>
      <c r="TFE177" s="1"/>
      <c r="TFF177" s="1"/>
      <c r="TFG177" s="1"/>
      <c r="TFH177" s="1"/>
      <c r="TFI177" s="1"/>
      <c r="TFJ177" s="1"/>
      <c r="TFK177" s="1"/>
      <c r="TFL177" s="1"/>
      <c r="TFM177" s="1"/>
      <c r="TFN177" s="1"/>
      <c r="TFO177" s="1"/>
      <c r="TFP177" s="1"/>
      <c r="TFQ177" s="1"/>
      <c r="TFR177" s="1"/>
      <c r="TFS177" s="1"/>
      <c r="TFT177" s="1"/>
      <c r="TFU177" s="1"/>
      <c r="TFV177" s="1"/>
      <c r="TFW177" s="1"/>
      <c r="TFX177" s="1"/>
      <c r="TFY177" s="1"/>
      <c r="TFZ177" s="1"/>
      <c r="TGA177" s="1"/>
      <c r="TGB177" s="1"/>
      <c r="TGC177" s="1"/>
      <c r="TGD177" s="1"/>
      <c r="TGE177" s="1"/>
      <c r="TGF177" s="1"/>
      <c r="TGG177" s="1"/>
      <c r="TGH177" s="1"/>
      <c r="TGI177" s="1"/>
      <c r="TGJ177" s="1"/>
      <c r="TGK177" s="1"/>
      <c r="TGL177" s="1"/>
      <c r="TGM177" s="1"/>
      <c r="TGN177" s="1"/>
      <c r="TGO177" s="1"/>
      <c r="TGP177" s="1"/>
      <c r="TGQ177" s="1"/>
      <c r="TGR177" s="1"/>
      <c r="TGS177" s="1"/>
      <c r="TGT177" s="1"/>
      <c r="TGU177" s="1"/>
      <c r="TGV177" s="1"/>
      <c r="TGW177" s="1"/>
      <c r="TGX177" s="1"/>
      <c r="TGY177" s="1"/>
      <c r="TGZ177" s="1"/>
      <c r="THA177" s="1"/>
      <c r="THB177" s="1"/>
      <c r="THC177" s="1"/>
      <c r="THD177" s="1"/>
      <c r="THE177" s="1"/>
      <c r="THF177" s="1"/>
      <c r="THG177" s="1"/>
      <c r="THH177" s="1"/>
      <c r="THI177" s="1"/>
      <c r="THJ177" s="1"/>
      <c r="THK177" s="1"/>
      <c r="THL177" s="1"/>
      <c r="THM177" s="1"/>
      <c r="THN177" s="1"/>
      <c r="THO177" s="1"/>
      <c r="THP177" s="1"/>
      <c r="THQ177" s="1"/>
      <c r="THR177" s="1"/>
      <c r="THS177" s="1"/>
      <c r="THT177" s="1"/>
      <c r="THU177" s="1"/>
      <c r="THV177" s="1"/>
      <c r="THW177" s="1"/>
      <c r="THX177" s="1"/>
      <c r="THY177" s="1"/>
      <c r="THZ177" s="1"/>
      <c r="TIA177" s="1"/>
      <c r="TIB177" s="1"/>
      <c r="TIC177" s="1"/>
      <c r="TID177" s="1"/>
      <c r="TIE177" s="1"/>
      <c r="TIF177" s="1"/>
      <c r="TIG177" s="1"/>
      <c r="TIH177" s="1"/>
      <c r="TII177" s="1"/>
      <c r="TIJ177" s="1"/>
      <c r="TIK177" s="1"/>
      <c r="TIL177" s="1"/>
      <c r="TIM177" s="1"/>
      <c r="TIN177" s="1"/>
      <c r="TIO177" s="1"/>
      <c r="TIP177" s="1"/>
      <c r="TIQ177" s="1"/>
      <c r="TIR177" s="1"/>
      <c r="TIS177" s="1"/>
      <c r="TIT177" s="1"/>
      <c r="TIU177" s="1"/>
      <c r="TIV177" s="1"/>
      <c r="TIW177" s="1"/>
      <c r="TIX177" s="1"/>
      <c r="TIY177" s="1"/>
      <c r="TIZ177" s="1"/>
      <c r="TJA177" s="1"/>
      <c r="TJB177" s="1"/>
      <c r="TJC177" s="1"/>
      <c r="TJD177" s="1"/>
      <c r="TJE177" s="1"/>
      <c r="TJF177" s="1"/>
      <c r="TJG177" s="1"/>
      <c r="TJH177" s="1"/>
      <c r="TJI177" s="1"/>
      <c r="TJJ177" s="1"/>
      <c r="TJK177" s="1"/>
      <c r="TJL177" s="1"/>
      <c r="TJM177" s="1"/>
      <c r="TJN177" s="1"/>
      <c r="TJO177" s="1"/>
      <c r="TJP177" s="1"/>
      <c r="TJQ177" s="1"/>
      <c r="TJR177" s="1"/>
      <c r="TJS177" s="1"/>
      <c r="TJT177" s="1"/>
      <c r="TJU177" s="1"/>
      <c r="TJV177" s="1"/>
      <c r="TJW177" s="1"/>
      <c r="TJX177" s="1"/>
      <c r="TJY177" s="1"/>
      <c r="TJZ177" s="1"/>
      <c r="TKA177" s="1"/>
      <c r="TKB177" s="1"/>
      <c r="TKC177" s="1"/>
      <c r="TKD177" s="1"/>
      <c r="TKE177" s="1"/>
      <c r="TKF177" s="1"/>
      <c r="TKG177" s="1"/>
      <c r="TKH177" s="1"/>
      <c r="TKI177" s="1"/>
      <c r="TKJ177" s="1"/>
      <c r="TKK177" s="1"/>
      <c r="TKL177" s="1"/>
      <c r="TKM177" s="1"/>
      <c r="TKN177" s="1"/>
      <c r="TKO177" s="1"/>
      <c r="TKP177" s="1"/>
      <c r="TKQ177" s="1"/>
      <c r="TKR177" s="1"/>
      <c r="TKS177" s="1"/>
      <c r="TKT177" s="1"/>
      <c r="TKU177" s="1"/>
      <c r="TKV177" s="1"/>
      <c r="TKW177" s="1"/>
      <c r="TKX177" s="1"/>
      <c r="TKY177" s="1"/>
      <c r="TKZ177" s="1"/>
      <c r="TLA177" s="1"/>
      <c r="TLB177" s="1"/>
      <c r="TLC177" s="1"/>
      <c r="TLD177" s="1"/>
      <c r="TLE177" s="1"/>
      <c r="TLF177" s="1"/>
      <c r="TLG177" s="1"/>
      <c r="TLH177" s="1"/>
      <c r="TLI177" s="1"/>
      <c r="TLJ177" s="1"/>
      <c r="TLK177" s="1"/>
      <c r="TLL177" s="1"/>
      <c r="TLM177" s="1"/>
      <c r="TLN177" s="1"/>
      <c r="TLO177" s="1"/>
      <c r="TLP177" s="1"/>
      <c r="TLQ177" s="1"/>
      <c r="TLR177" s="1"/>
      <c r="TLS177" s="1"/>
      <c r="TLT177" s="1"/>
      <c r="TLU177" s="1"/>
      <c r="TLV177" s="1"/>
      <c r="TLW177" s="1"/>
      <c r="TLX177" s="1"/>
      <c r="TLY177" s="1"/>
      <c r="TLZ177" s="1"/>
      <c r="TMA177" s="1"/>
      <c r="TMB177" s="1"/>
      <c r="TMC177" s="1"/>
      <c r="TMD177" s="1"/>
      <c r="TME177" s="1"/>
      <c r="TMF177" s="1"/>
      <c r="TMG177" s="1"/>
      <c r="TMH177" s="1"/>
      <c r="TMI177" s="1"/>
      <c r="TMJ177" s="1"/>
      <c r="TMK177" s="1"/>
      <c r="TML177" s="1"/>
      <c r="TMM177" s="1"/>
      <c r="TMN177" s="1"/>
      <c r="TMO177" s="1"/>
      <c r="TMP177" s="1"/>
      <c r="TMQ177" s="1"/>
      <c r="TMR177" s="1"/>
      <c r="TMS177" s="1"/>
      <c r="TMT177" s="1"/>
      <c r="TMU177" s="1"/>
      <c r="TMV177" s="1"/>
      <c r="TMW177" s="1"/>
      <c r="TMX177" s="1"/>
      <c r="TMY177" s="1"/>
      <c r="TMZ177" s="1"/>
      <c r="TNA177" s="1"/>
      <c r="TNB177" s="1"/>
      <c r="TNC177" s="1"/>
      <c r="TND177" s="1"/>
      <c r="TNE177" s="1"/>
      <c r="TNF177" s="1"/>
      <c r="TNG177" s="1"/>
      <c r="TNH177" s="1"/>
      <c r="TNI177" s="1"/>
      <c r="TNJ177" s="1"/>
      <c r="TNK177" s="1"/>
      <c r="TNL177" s="1"/>
      <c r="TNM177" s="1"/>
      <c r="TNN177" s="1"/>
      <c r="TNO177" s="1"/>
      <c r="TNP177" s="1"/>
      <c r="TNQ177" s="1"/>
      <c r="TNR177" s="1"/>
      <c r="TNS177" s="1"/>
      <c r="TNT177" s="1"/>
      <c r="TNU177" s="1"/>
      <c r="TNV177" s="1"/>
      <c r="TNW177" s="1"/>
      <c r="TNX177" s="1"/>
      <c r="TNY177" s="1"/>
      <c r="TNZ177" s="1"/>
      <c r="TOA177" s="1"/>
      <c r="TOB177" s="1"/>
      <c r="TOC177" s="1"/>
      <c r="TOD177" s="1"/>
      <c r="TOE177" s="1"/>
      <c r="TOF177" s="1"/>
      <c r="TOG177" s="1"/>
      <c r="TOH177" s="1"/>
      <c r="TOI177" s="1"/>
      <c r="TOJ177" s="1"/>
      <c r="TOK177" s="1"/>
      <c r="TOL177" s="1"/>
      <c r="TOM177" s="1"/>
      <c r="TON177" s="1"/>
      <c r="TOO177" s="1"/>
      <c r="TOP177" s="1"/>
      <c r="TOQ177" s="1"/>
      <c r="TOR177" s="1"/>
      <c r="TOS177" s="1"/>
      <c r="TOT177" s="1"/>
      <c r="TOU177" s="1"/>
      <c r="TOV177" s="1"/>
      <c r="TOW177" s="1"/>
      <c r="TOX177" s="1"/>
      <c r="TOY177" s="1"/>
      <c r="TOZ177" s="1"/>
      <c r="TPA177" s="1"/>
      <c r="TPB177" s="1"/>
      <c r="TPC177" s="1"/>
      <c r="TPD177" s="1"/>
      <c r="TPE177" s="1"/>
      <c r="TPF177" s="1"/>
      <c r="TPG177" s="1"/>
      <c r="TPH177" s="1"/>
      <c r="TPI177" s="1"/>
      <c r="TPJ177" s="1"/>
      <c r="TPK177" s="1"/>
      <c r="TPL177" s="1"/>
      <c r="TPM177" s="1"/>
      <c r="TPN177" s="1"/>
      <c r="TPO177" s="1"/>
      <c r="TPP177" s="1"/>
      <c r="TPQ177" s="1"/>
      <c r="TPR177" s="1"/>
      <c r="TPS177" s="1"/>
      <c r="TPT177" s="1"/>
      <c r="TPU177" s="1"/>
      <c r="TPV177" s="1"/>
      <c r="TPW177" s="1"/>
      <c r="TPX177" s="1"/>
      <c r="TPY177" s="1"/>
      <c r="TPZ177" s="1"/>
      <c r="TQA177" s="1"/>
      <c r="TQB177" s="1"/>
      <c r="TQC177" s="1"/>
      <c r="TQD177" s="1"/>
      <c r="TQE177" s="1"/>
      <c r="TQF177" s="1"/>
      <c r="TQG177" s="1"/>
      <c r="TQH177" s="1"/>
      <c r="TQI177" s="1"/>
      <c r="TQJ177" s="1"/>
      <c r="TQK177" s="1"/>
      <c r="TQL177" s="1"/>
      <c r="TQM177" s="1"/>
      <c r="TQN177" s="1"/>
      <c r="TQO177" s="1"/>
      <c r="TQP177" s="1"/>
      <c r="TQQ177" s="1"/>
      <c r="TQR177" s="1"/>
      <c r="TQS177" s="1"/>
      <c r="TQT177" s="1"/>
      <c r="TQU177" s="1"/>
      <c r="TQV177" s="1"/>
      <c r="TQW177" s="1"/>
      <c r="TQX177" s="1"/>
      <c r="TQY177" s="1"/>
      <c r="TQZ177" s="1"/>
      <c r="TRA177" s="1"/>
      <c r="TRB177" s="1"/>
      <c r="TRC177" s="1"/>
      <c r="TRD177" s="1"/>
      <c r="TRE177" s="1"/>
      <c r="TRF177" s="1"/>
      <c r="TRG177" s="1"/>
      <c r="TRH177" s="1"/>
      <c r="TRI177" s="1"/>
      <c r="TRJ177" s="1"/>
      <c r="TRK177" s="1"/>
      <c r="TRL177" s="1"/>
      <c r="TRM177" s="1"/>
      <c r="TRN177" s="1"/>
      <c r="TRO177" s="1"/>
      <c r="TRP177" s="1"/>
      <c r="TRQ177" s="1"/>
      <c r="TRR177" s="1"/>
      <c r="TRS177" s="1"/>
      <c r="TRT177" s="1"/>
      <c r="TRU177" s="1"/>
      <c r="TRV177" s="1"/>
      <c r="TRW177" s="1"/>
      <c r="TRX177" s="1"/>
      <c r="TRY177" s="1"/>
      <c r="TRZ177" s="1"/>
      <c r="TSA177" s="1"/>
      <c r="TSB177" s="1"/>
      <c r="TSC177" s="1"/>
      <c r="TSD177" s="1"/>
      <c r="TSE177" s="1"/>
      <c r="TSF177" s="1"/>
      <c r="TSG177" s="1"/>
      <c r="TSH177" s="1"/>
      <c r="TSI177" s="1"/>
      <c r="TSJ177" s="1"/>
      <c r="TSK177" s="1"/>
      <c r="TSL177" s="1"/>
      <c r="TSM177" s="1"/>
      <c r="TSN177" s="1"/>
      <c r="TSO177" s="1"/>
      <c r="TSP177" s="1"/>
      <c r="TSQ177" s="1"/>
      <c r="TSR177" s="1"/>
      <c r="TSS177" s="1"/>
      <c r="TST177" s="1"/>
      <c r="TSU177" s="1"/>
      <c r="TSV177" s="1"/>
      <c r="TSW177" s="1"/>
      <c r="TSX177" s="1"/>
      <c r="TSY177" s="1"/>
      <c r="TSZ177" s="1"/>
      <c r="TTA177" s="1"/>
      <c r="TTB177" s="1"/>
      <c r="TTC177" s="1"/>
      <c r="TTD177" s="1"/>
      <c r="TTE177" s="1"/>
      <c r="TTF177" s="1"/>
      <c r="TTG177" s="1"/>
      <c r="TTH177" s="1"/>
      <c r="TTI177" s="1"/>
      <c r="TTJ177" s="1"/>
      <c r="TTK177" s="1"/>
      <c r="TTL177" s="1"/>
      <c r="TTM177" s="1"/>
      <c r="TTN177" s="1"/>
      <c r="TTO177" s="1"/>
      <c r="TTP177" s="1"/>
      <c r="TTQ177" s="1"/>
      <c r="TTR177" s="1"/>
      <c r="TTS177" s="1"/>
      <c r="TTT177" s="1"/>
      <c r="TTU177" s="1"/>
      <c r="TTV177" s="1"/>
      <c r="TTW177" s="1"/>
      <c r="TTX177" s="1"/>
      <c r="TTY177" s="1"/>
      <c r="TTZ177" s="1"/>
      <c r="TUA177" s="1"/>
      <c r="TUB177" s="1"/>
      <c r="TUC177" s="1"/>
      <c r="TUD177" s="1"/>
      <c r="TUE177" s="1"/>
      <c r="TUF177" s="1"/>
      <c r="TUG177" s="1"/>
      <c r="TUH177" s="1"/>
      <c r="TUI177" s="1"/>
      <c r="TUJ177" s="1"/>
      <c r="TUK177" s="1"/>
      <c r="TUL177" s="1"/>
      <c r="TUM177" s="1"/>
      <c r="TUN177" s="1"/>
      <c r="TUO177" s="1"/>
      <c r="TUP177" s="1"/>
      <c r="TUQ177" s="1"/>
      <c r="TUR177" s="1"/>
      <c r="TUS177" s="1"/>
      <c r="TUT177" s="1"/>
      <c r="TUU177" s="1"/>
      <c r="TUV177" s="1"/>
      <c r="TUW177" s="1"/>
      <c r="TUX177" s="1"/>
      <c r="TUY177" s="1"/>
      <c r="TUZ177" s="1"/>
      <c r="TVA177" s="1"/>
      <c r="TVB177" s="1"/>
      <c r="TVC177" s="1"/>
      <c r="TVD177" s="1"/>
      <c r="TVE177" s="1"/>
      <c r="TVF177" s="1"/>
      <c r="TVG177" s="1"/>
      <c r="TVH177" s="1"/>
      <c r="TVI177" s="1"/>
      <c r="TVJ177" s="1"/>
      <c r="TVK177" s="1"/>
      <c r="TVL177" s="1"/>
      <c r="TVM177" s="1"/>
      <c r="TVN177" s="1"/>
      <c r="TVO177" s="1"/>
      <c r="TVP177" s="1"/>
      <c r="TVQ177" s="1"/>
      <c r="TVR177" s="1"/>
      <c r="TVS177" s="1"/>
      <c r="TVT177" s="1"/>
      <c r="TVU177" s="1"/>
      <c r="TVV177" s="1"/>
      <c r="TVW177" s="1"/>
      <c r="TVX177" s="1"/>
      <c r="TVY177" s="1"/>
      <c r="TVZ177" s="1"/>
      <c r="TWA177" s="1"/>
      <c r="TWB177" s="1"/>
      <c r="TWC177" s="1"/>
      <c r="TWD177" s="1"/>
      <c r="TWE177" s="1"/>
      <c r="TWF177" s="1"/>
      <c r="TWG177" s="1"/>
      <c r="TWH177" s="1"/>
      <c r="TWI177" s="1"/>
      <c r="TWJ177" s="1"/>
      <c r="TWK177" s="1"/>
      <c r="TWL177" s="1"/>
      <c r="TWM177" s="1"/>
      <c r="TWN177" s="1"/>
      <c r="TWO177" s="1"/>
      <c r="TWP177" s="1"/>
      <c r="TWQ177" s="1"/>
      <c r="TWR177" s="1"/>
      <c r="TWS177" s="1"/>
      <c r="TWT177" s="1"/>
      <c r="TWU177" s="1"/>
      <c r="TWV177" s="1"/>
      <c r="TWW177" s="1"/>
      <c r="TWX177" s="1"/>
      <c r="TWY177" s="1"/>
      <c r="TWZ177" s="1"/>
      <c r="TXA177" s="1"/>
      <c r="TXB177" s="1"/>
      <c r="TXC177" s="1"/>
      <c r="TXD177" s="1"/>
      <c r="TXE177" s="1"/>
      <c r="TXF177" s="1"/>
      <c r="TXG177" s="1"/>
      <c r="TXH177" s="1"/>
      <c r="TXI177" s="1"/>
      <c r="TXJ177" s="1"/>
      <c r="TXK177" s="1"/>
      <c r="TXL177" s="1"/>
      <c r="TXM177" s="1"/>
      <c r="TXN177" s="1"/>
      <c r="TXO177" s="1"/>
      <c r="TXP177" s="1"/>
      <c r="TXQ177" s="1"/>
      <c r="TXR177" s="1"/>
      <c r="TXS177" s="1"/>
      <c r="TXT177" s="1"/>
      <c r="TXU177" s="1"/>
      <c r="TXV177" s="1"/>
      <c r="TXW177" s="1"/>
      <c r="TXX177" s="1"/>
      <c r="TXY177" s="1"/>
      <c r="TXZ177" s="1"/>
      <c r="TYA177" s="1"/>
      <c r="TYB177" s="1"/>
      <c r="TYC177" s="1"/>
      <c r="TYD177" s="1"/>
      <c r="TYE177" s="1"/>
      <c r="TYF177" s="1"/>
      <c r="TYG177" s="1"/>
      <c r="TYH177" s="1"/>
      <c r="TYI177" s="1"/>
      <c r="TYJ177" s="1"/>
      <c r="TYK177" s="1"/>
      <c r="TYL177" s="1"/>
      <c r="TYM177" s="1"/>
      <c r="TYN177" s="1"/>
      <c r="TYO177" s="1"/>
      <c r="TYP177" s="1"/>
      <c r="TYQ177" s="1"/>
      <c r="TYR177" s="1"/>
      <c r="TYS177" s="1"/>
      <c r="TYT177" s="1"/>
      <c r="TYU177" s="1"/>
      <c r="TYV177" s="1"/>
      <c r="TYW177" s="1"/>
      <c r="TYX177" s="1"/>
      <c r="TYY177" s="1"/>
      <c r="TYZ177" s="1"/>
      <c r="TZA177" s="1"/>
      <c r="TZB177" s="1"/>
      <c r="TZC177" s="1"/>
      <c r="TZD177" s="1"/>
      <c r="TZE177" s="1"/>
      <c r="TZF177" s="1"/>
      <c r="TZG177" s="1"/>
      <c r="TZH177" s="1"/>
      <c r="TZI177" s="1"/>
      <c r="TZJ177" s="1"/>
      <c r="TZK177" s="1"/>
      <c r="TZL177" s="1"/>
      <c r="TZM177" s="1"/>
      <c r="TZN177" s="1"/>
      <c r="TZO177" s="1"/>
      <c r="TZP177" s="1"/>
      <c r="TZQ177" s="1"/>
      <c r="TZR177" s="1"/>
      <c r="TZS177" s="1"/>
      <c r="TZT177" s="1"/>
      <c r="TZU177" s="1"/>
      <c r="TZV177" s="1"/>
      <c r="TZW177" s="1"/>
      <c r="TZX177" s="1"/>
      <c r="TZY177" s="1"/>
      <c r="TZZ177" s="1"/>
      <c r="UAA177" s="1"/>
      <c r="UAB177" s="1"/>
      <c r="UAC177" s="1"/>
      <c r="UAD177" s="1"/>
      <c r="UAE177" s="1"/>
      <c r="UAF177" s="1"/>
      <c r="UAG177" s="1"/>
      <c r="UAH177" s="1"/>
      <c r="UAI177" s="1"/>
      <c r="UAJ177" s="1"/>
      <c r="UAK177" s="1"/>
      <c r="UAL177" s="1"/>
      <c r="UAM177" s="1"/>
      <c r="UAN177" s="1"/>
      <c r="UAO177" s="1"/>
      <c r="UAP177" s="1"/>
      <c r="UAQ177" s="1"/>
      <c r="UAR177" s="1"/>
      <c r="UAS177" s="1"/>
      <c r="UAT177" s="1"/>
      <c r="UAU177" s="1"/>
      <c r="UAV177" s="1"/>
      <c r="UAW177" s="1"/>
      <c r="UAX177" s="1"/>
      <c r="UAY177" s="1"/>
      <c r="UAZ177" s="1"/>
      <c r="UBA177" s="1"/>
      <c r="UBB177" s="1"/>
      <c r="UBC177" s="1"/>
      <c r="UBD177" s="1"/>
      <c r="UBE177" s="1"/>
      <c r="UBF177" s="1"/>
      <c r="UBG177" s="1"/>
      <c r="UBH177" s="1"/>
      <c r="UBI177" s="1"/>
      <c r="UBJ177" s="1"/>
      <c r="UBK177" s="1"/>
      <c r="UBL177" s="1"/>
      <c r="UBM177" s="1"/>
      <c r="UBN177" s="1"/>
      <c r="UBO177" s="1"/>
      <c r="UBP177" s="1"/>
      <c r="UBQ177" s="1"/>
      <c r="UBR177" s="1"/>
      <c r="UBS177" s="1"/>
      <c r="UBT177" s="1"/>
      <c r="UBU177" s="1"/>
      <c r="UBV177" s="1"/>
      <c r="UBW177" s="1"/>
      <c r="UBX177" s="1"/>
      <c r="UBY177" s="1"/>
      <c r="UBZ177" s="1"/>
      <c r="UCA177" s="1"/>
      <c r="UCB177" s="1"/>
      <c r="UCC177" s="1"/>
      <c r="UCD177" s="1"/>
      <c r="UCE177" s="1"/>
      <c r="UCF177" s="1"/>
      <c r="UCG177" s="1"/>
      <c r="UCH177" s="1"/>
      <c r="UCI177" s="1"/>
      <c r="UCJ177" s="1"/>
      <c r="UCK177" s="1"/>
      <c r="UCL177" s="1"/>
      <c r="UCM177" s="1"/>
      <c r="UCN177" s="1"/>
      <c r="UCO177" s="1"/>
      <c r="UCP177" s="1"/>
      <c r="UCQ177" s="1"/>
      <c r="UCR177" s="1"/>
      <c r="UCS177" s="1"/>
      <c r="UCT177" s="1"/>
      <c r="UCU177" s="1"/>
      <c r="UCV177" s="1"/>
      <c r="UCW177" s="1"/>
      <c r="UCX177" s="1"/>
      <c r="UCY177" s="1"/>
      <c r="UCZ177" s="1"/>
      <c r="UDA177" s="1"/>
      <c r="UDB177" s="1"/>
      <c r="UDC177" s="1"/>
      <c r="UDD177" s="1"/>
      <c r="UDE177" s="1"/>
      <c r="UDF177" s="1"/>
      <c r="UDG177" s="1"/>
      <c r="UDH177" s="1"/>
      <c r="UDI177" s="1"/>
      <c r="UDJ177" s="1"/>
      <c r="UDK177" s="1"/>
      <c r="UDL177" s="1"/>
      <c r="UDM177" s="1"/>
      <c r="UDN177" s="1"/>
      <c r="UDO177" s="1"/>
      <c r="UDP177" s="1"/>
      <c r="UDQ177" s="1"/>
      <c r="UDR177" s="1"/>
      <c r="UDS177" s="1"/>
      <c r="UDT177" s="1"/>
      <c r="UDU177" s="1"/>
      <c r="UDV177" s="1"/>
      <c r="UDW177" s="1"/>
      <c r="UDX177" s="1"/>
      <c r="UDY177" s="1"/>
      <c r="UDZ177" s="1"/>
      <c r="UEA177" s="1"/>
      <c r="UEB177" s="1"/>
      <c r="UEC177" s="1"/>
      <c r="UED177" s="1"/>
      <c r="UEE177" s="1"/>
      <c r="UEF177" s="1"/>
      <c r="UEG177" s="1"/>
      <c r="UEH177" s="1"/>
      <c r="UEI177" s="1"/>
      <c r="UEJ177" s="1"/>
      <c r="UEK177" s="1"/>
      <c r="UEL177" s="1"/>
      <c r="UEM177" s="1"/>
      <c r="UEN177" s="1"/>
      <c r="UEO177" s="1"/>
      <c r="UEP177" s="1"/>
      <c r="UEQ177" s="1"/>
      <c r="UER177" s="1"/>
      <c r="UES177" s="1"/>
      <c r="UET177" s="1"/>
      <c r="UEU177" s="1"/>
      <c r="UEV177" s="1"/>
      <c r="UEW177" s="1"/>
      <c r="UEX177" s="1"/>
      <c r="UEY177" s="1"/>
      <c r="UEZ177" s="1"/>
      <c r="UFA177" s="1"/>
      <c r="UFB177" s="1"/>
      <c r="UFC177" s="1"/>
      <c r="UFD177" s="1"/>
      <c r="UFE177" s="1"/>
      <c r="UFF177" s="1"/>
      <c r="UFG177" s="1"/>
      <c r="UFH177" s="1"/>
      <c r="UFI177" s="1"/>
      <c r="UFJ177" s="1"/>
      <c r="UFK177" s="1"/>
      <c r="UFL177" s="1"/>
      <c r="UFM177" s="1"/>
      <c r="UFN177" s="1"/>
      <c r="UFO177" s="1"/>
      <c r="UFP177" s="1"/>
      <c r="UFQ177" s="1"/>
      <c r="UFR177" s="1"/>
      <c r="UFS177" s="1"/>
      <c r="UFT177" s="1"/>
      <c r="UFU177" s="1"/>
      <c r="UFV177" s="1"/>
      <c r="UFW177" s="1"/>
      <c r="UFX177" s="1"/>
      <c r="UFY177" s="1"/>
      <c r="UFZ177" s="1"/>
      <c r="UGA177" s="1"/>
      <c r="UGB177" s="1"/>
      <c r="UGC177" s="1"/>
      <c r="UGD177" s="1"/>
      <c r="UGE177" s="1"/>
      <c r="UGF177" s="1"/>
      <c r="UGG177" s="1"/>
      <c r="UGH177" s="1"/>
      <c r="UGI177" s="1"/>
      <c r="UGJ177" s="1"/>
      <c r="UGK177" s="1"/>
      <c r="UGL177" s="1"/>
      <c r="UGM177" s="1"/>
      <c r="UGN177" s="1"/>
      <c r="UGO177" s="1"/>
      <c r="UGP177" s="1"/>
      <c r="UGQ177" s="1"/>
      <c r="UGR177" s="1"/>
      <c r="UGS177" s="1"/>
      <c r="UGT177" s="1"/>
      <c r="UGU177" s="1"/>
      <c r="UGV177" s="1"/>
      <c r="UGW177" s="1"/>
      <c r="UGX177" s="1"/>
      <c r="UGY177" s="1"/>
      <c r="UGZ177" s="1"/>
      <c r="UHA177" s="1"/>
      <c r="UHB177" s="1"/>
      <c r="UHC177" s="1"/>
      <c r="UHD177" s="1"/>
      <c r="UHE177" s="1"/>
      <c r="UHF177" s="1"/>
      <c r="UHG177" s="1"/>
      <c r="UHH177" s="1"/>
      <c r="UHI177" s="1"/>
      <c r="UHJ177" s="1"/>
      <c r="UHK177" s="1"/>
      <c r="UHL177" s="1"/>
      <c r="UHM177" s="1"/>
      <c r="UHN177" s="1"/>
      <c r="UHO177" s="1"/>
      <c r="UHP177" s="1"/>
      <c r="UHQ177" s="1"/>
      <c r="UHR177" s="1"/>
      <c r="UHS177" s="1"/>
      <c r="UHT177" s="1"/>
      <c r="UHU177" s="1"/>
      <c r="UHV177" s="1"/>
      <c r="UHW177" s="1"/>
      <c r="UHX177" s="1"/>
      <c r="UHY177" s="1"/>
      <c r="UHZ177" s="1"/>
      <c r="UIA177" s="1"/>
      <c r="UIB177" s="1"/>
      <c r="UIC177" s="1"/>
      <c r="UID177" s="1"/>
      <c r="UIE177" s="1"/>
      <c r="UIF177" s="1"/>
      <c r="UIG177" s="1"/>
      <c r="UIH177" s="1"/>
      <c r="UII177" s="1"/>
      <c r="UIJ177" s="1"/>
      <c r="UIK177" s="1"/>
      <c r="UIL177" s="1"/>
      <c r="UIM177" s="1"/>
      <c r="UIN177" s="1"/>
      <c r="UIO177" s="1"/>
      <c r="UIP177" s="1"/>
      <c r="UIQ177" s="1"/>
      <c r="UIR177" s="1"/>
      <c r="UIS177" s="1"/>
      <c r="UIT177" s="1"/>
      <c r="UIU177" s="1"/>
      <c r="UIV177" s="1"/>
      <c r="UIW177" s="1"/>
      <c r="UIX177" s="1"/>
      <c r="UIY177" s="1"/>
      <c r="UIZ177" s="1"/>
      <c r="UJA177" s="1"/>
      <c r="UJB177" s="1"/>
      <c r="UJC177" s="1"/>
      <c r="UJD177" s="1"/>
      <c r="UJE177" s="1"/>
      <c r="UJF177" s="1"/>
      <c r="UJG177" s="1"/>
      <c r="UJH177" s="1"/>
      <c r="UJI177" s="1"/>
      <c r="UJJ177" s="1"/>
      <c r="UJK177" s="1"/>
      <c r="UJL177" s="1"/>
      <c r="UJM177" s="1"/>
      <c r="UJN177" s="1"/>
      <c r="UJO177" s="1"/>
      <c r="UJP177" s="1"/>
      <c r="UJQ177" s="1"/>
      <c r="UJR177" s="1"/>
      <c r="UJS177" s="1"/>
      <c r="UJT177" s="1"/>
      <c r="UJU177" s="1"/>
      <c r="UJV177" s="1"/>
      <c r="UJW177" s="1"/>
      <c r="UJX177" s="1"/>
      <c r="UJY177" s="1"/>
      <c r="UJZ177" s="1"/>
      <c r="UKA177" s="1"/>
      <c r="UKB177" s="1"/>
      <c r="UKC177" s="1"/>
      <c r="UKD177" s="1"/>
      <c r="UKE177" s="1"/>
      <c r="UKF177" s="1"/>
      <c r="UKG177" s="1"/>
      <c r="UKH177" s="1"/>
      <c r="UKI177" s="1"/>
      <c r="UKJ177" s="1"/>
      <c r="UKK177" s="1"/>
      <c r="UKL177" s="1"/>
      <c r="UKM177" s="1"/>
      <c r="UKN177" s="1"/>
      <c r="UKO177" s="1"/>
      <c r="UKP177" s="1"/>
      <c r="UKQ177" s="1"/>
      <c r="UKR177" s="1"/>
      <c r="UKS177" s="1"/>
      <c r="UKT177" s="1"/>
      <c r="UKU177" s="1"/>
      <c r="UKV177" s="1"/>
      <c r="UKW177" s="1"/>
      <c r="UKX177" s="1"/>
      <c r="UKY177" s="1"/>
      <c r="UKZ177" s="1"/>
      <c r="ULA177" s="1"/>
      <c r="ULB177" s="1"/>
      <c r="ULC177" s="1"/>
      <c r="ULD177" s="1"/>
      <c r="ULE177" s="1"/>
      <c r="ULF177" s="1"/>
      <c r="ULG177" s="1"/>
      <c r="ULH177" s="1"/>
      <c r="ULI177" s="1"/>
      <c r="ULJ177" s="1"/>
      <c r="ULK177" s="1"/>
      <c r="ULL177" s="1"/>
      <c r="ULM177" s="1"/>
      <c r="ULN177" s="1"/>
      <c r="ULO177" s="1"/>
      <c r="ULP177" s="1"/>
      <c r="ULQ177" s="1"/>
      <c r="ULR177" s="1"/>
      <c r="ULS177" s="1"/>
      <c r="ULT177" s="1"/>
      <c r="ULU177" s="1"/>
      <c r="ULV177" s="1"/>
      <c r="ULW177" s="1"/>
      <c r="ULX177" s="1"/>
      <c r="ULY177" s="1"/>
      <c r="ULZ177" s="1"/>
      <c r="UMA177" s="1"/>
      <c r="UMB177" s="1"/>
      <c r="UMC177" s="1"/>
      <c r="UMD177" s="1"/>
      <c r="UME177" s="1"/>
      <c r="UMF177" s="1"/>
      <c r="UMG177" s="1"/>
      <c r="UMH177" s="1"/>
      <c r="UMI177" s="1"/>
      <c r="UMJ177" s="1"/>
      <c r="UMK177" s="1"/>
      <c r="UML177" s="1"/>
      <c r="UMM177" s="1"/>
      <c r="UMN177" s="1"/>
      <c r="UMO177" s="1"/>
      <c r="UMP177" s="1"/>
      <c r="UMQ177" s="1"/>
      <c r="UMR177" s="1"/>
      <c r="UMS177" s="1"/>
      <c r="UMT177" s="1"/>
      <c r="UMU177" s="1"/>
      <c r="UMV177" s="1"/>
      <c r="UMW177" s="1"/>
      <c r="UMX177" s="1"/>
      <c r="UMY177" s="1"/>
      <c r="UMZ177" s="1"/>
      <c r="UNA177" s="1"/>
      <c r="UNB177" s="1"/>
      <c r="UNC177" s="1"/>
      <c r="UND177" s="1"/>
      <c r="UNE177" s="1"/>
      <c r="UNF177" s="1"/>
      <c r="UNG177" s="1"/>
      <c r="UNH177" s="1"/>
      <c r="UNI177" s="1"/>
      <c r="UNJ177" s="1"/>
      <c r="UNK177" s="1"/>
      <c r="UNL177" s="1"/>
      <c r="UNM177" s="1"/>
      <c r="UNN177" s="1"/>
      <c r="UNO177" s="1"/>
      <c r="UNP177" s="1"/>
      <c r="UNQ177" s="1"/>
      <c r="UNR177" s="1"/>
      <c r="UNS177" s="1"/>
      <c r="UNT177" s="1"/>
      <c r="UNU177" s="1"/>
      <c r="UNV177" s="1"/>
      <c r="UNW177" s="1"/>
      <c r="UNX177" s="1"/>
      <c r="UNY177" s="1"/>
      <c r="UNZ177" s="1"/>
      <c r="UOA177" s="1"/>
      <c r="UOB177" s="1"/>
      <c r="UOC177" s="1"/>
      <c r="UOD177" s="1"/>
      <c r="UOE177" s="1"/>
      <c r="UOF177" s="1"/>
      <c r="UOG177" s="1"/>
      <c r="UOH177" s="1"/>
      <c r="UOI177" s="1"/>
      <c r="UOJ177" s="1"/>
      <c r="UOK177" s="1"/>
      <c r="UOL177" s="1"/>
      <c r="UOM177" s="1"/>
      <c r="UON177" s="1"/>
      <c r="UOO177" s="1"/>
      <c r="UOP177" s="1"/>
      <c r="UOQ177" s="1"/>
      <c r="UOR177" s="1"/>
      <c r="UOS177" s="1"/>
      <c r="UOT177" s="1"/>
      <c r="UOU177" s="1"/>
      <c r="UOV177" s="1"/>
      <c r="UOW177" s="1"/>
      <c r="UOX177" s="1"/>
      <c r="UOY177" s="1"/>
      <c r="UOZ177" s="1"/>
      <c r="UPA177" s="1"/>
      <c r="UPB177" s="1"/>
      <c r="UPC177" s="1"/>
      <c r="UPD177" s="1"/>
      <c r="UPE177" s="1"/>
      <c r="UPF177" s="1"/>
      <c r="UPG177" s="1"/>
      <c r="UPH177" s="1"/>
      <c r="UPI177" s="1"/>
      <c r="UPJ177" s="1"/>
      <c r="UPK177" s="1"/>
      <c r="UPL177" s="1"/>
      <c r="UPM177" s="1"/>
      <c r="UPN177" s="1"/>
      <c r="UPO177" s="1"/>
      <c r="UPP177" s="1"/>
      <c r="UPQ177" s="1"/>
      <c r="UPR177" s="1"/>
      <c r="UPS177" s="1"/>
      <c r="UPT177" s="1"/>
      <c r="UPU177" s="1"/>
      <c r="UPV177" s="1"/>
      <c r="UPW177" s="1"/>
      <c r="UPX177" s="1"/>
      <c r="UPY177" s="1"/>
      <c r="UPZ177" s="1"/>
      <c r="UQA177" s="1"/>
      <c r="UQB177" s="1"/>
      <c r="UQC177" s="1"/>
      <c r="UQD177" s="1"/>
      <c r="UQE177" s="1"/>
      <c r="UQF177" s="1"/>
      <c r="UQG177" s="1"/>
      <c r="UQH177" s="1"/>
      <c r="UQI177" s="1"/>
      <c r="UQJ177" s="1"/>
      <c r="UQK177" s="1"/>
      <c r="UQL177" s="1"/>
      <c r="UQM177" s="1"/>
      <c r="UQN177" s="1"/>
      <c r="UQO177" s="1"/>
      <c r="UQP177" s="1"/>
      <c r="UQQ177" s="1"/>
      <c r="UQR177" s="1"/>
      <c r="UQS177" s="1"/>
      <c r="UQT177" s="1"/>
      <c r="UQU177" s="1"/>
      <c r="UQV177" s="1"/>
      <c r="UQW177" s="1"/>
      <c r="UQX177" s="1"/>
      <c r="UQY177" s="1"/>
      <c r="UQZ177" s="1"/>
      <c r="URA177" s="1"/>
      <c r="URB177" s="1"/>
      <c r="URC177" s="1"/>
      <c r="URD177" s="1"/>
      <c r="URE177" s="1"/>
      <c r="URF177" s="1"/>
      <c r="URG177" s="1"/>
      <c r="URH177" s="1"/>
      <c r="URI177" s="1"/>
      <c r="URJ177" s="1"/>
      <c r="URK177" s="1"/>
      <c r="URL177" s="1"/>
      <c r="URM177" s="1"/>
      <c r="URN177" s="1"/>
      <c r="URO177" s="1"/>
      <c r="URP177" s="1"/>
      <c r="URQ177" s="1"/>
      <c r="URR177" s="1"/>
      <c r="URS177" s="1"/>
      <c r="URT177" s="1"/>
      <c r="URU177" s="1"/>
      <c r="URV177" s="1"/>
      <c r="URW177" s="1"/>
      <c r="URX177" s="1"/>
      <c r="URY177" s="1"/>
      <c r="URZ177" s="1"/>
      <c r="USA177" s="1"/>
      <c r="USB177" s="1"/>
      <c r="USC177" s="1"/>
      <c r="USD177" s="1"/>
      <c r="USE177" s="1"/>
      <c r="USF177" s="1"/>
      <c r="USG177" s="1"/>
      <c r="USH177" s="1"/>
      <c r="USI177" s="1"/>
      <c r="USJ177" s="1"/>
      <c r="USK177" s="1"/>
      <c r="USL177" s="1"/>
      <c r="USM177" s="1"/>
      <c r="USN177" s="1"/>
      <c r="USO177" s="1"/>
      <c r="USP177" s="1"/>
      <c r="USQ177" s="1"/>
      <c r="USR177" s="1"/>
      <c r="USS177" s="1"/>
      <c r="UST177" s="1"/>
      <c r="USU177" s="1"/>
      <c r="USV177" s="1"/>
      <c r="USW177" s="1"/>
      <c r="USX177" s="1"/>
      <c r="USY177" s="1"/>
      <c r="USZ177" s="1"/>
      <c r="UTA177" s="1"/>
      <c r="UTB177" s="1"/>
      <c r="UTC177" s="1"/>
      <c r="UTD177" s="1"/>
      <c r="UTE177" s="1"/>
      <c r="UTF177" s="1"/>
      <c r="UTG177" s="1"/>
      <c r="UTH177" s="1"/>
      <c r="UTI177" s="1"/>
      <c r="UTJ177" s="1"/>
      <c r="UTK177" s="1"/>
      <c r="UTL177" s="1"/>
      <c r="UTM177" s="1"/>
      <c r="UTN177" s="1"/>
      <c r="UTO177" s="1"/>
      <c r="UTP177" s="1"/>
      <c r="UTQ177" s="1"/>
      <c r="UTR177" s="1"/>
      <c r="UTS177" s="1"/>
      <c r="UTT177" s="1"/>
      <c r="UTU177" s="1"/>
      <c r="UTV177" s="1"/>
      <c r="UTW177" s="1"/>
      <c r="UTX177" s="1"/>
      <c r="UTY177" s="1"/>
      <c r="UTZ177" s="1"/>
      <c r="UUA177" s="1"/>
      <c r="UUB177" s="1"/>
      <c r="UUC177" s="1"/>
      <c r="UUD177" s="1"/>
      <c r="UUE177" s="1"/>
      <c r="UUF177" s="1"/>
      <c r="UUG177" s="1"/>
      <c r="UUH177" s="1"/>
      <c r="UUI177" s="1"/>
      <c r="UUJ177" s="1"/>
      <c r="UUK177" s="1"/>
      <c r="UUL177" s="1"/>
      <c r="UUM177" s="1"/>
      <c r="UUN177" s="1"/>
      <c r="UUO177" s="1"/>
      <c r="UUP177" s="1"/>
      <c r="UUQ177" s="1"/>
      <c r="UUR177" s="1"/>
      <c r="UUS177" s="1"/>
      <c r="UUT177" s="1"/>
      <c r="UUU177" s="1"/>
      <c r="UUV177" s="1"/>
      <c r="UUW177" s="1"/>
      <c r="UUX177" s="1"/>
      <c r="UUY177" s="1"/>
      <c r="UUZ177" s="1"/>
      <c r="UVA177" s="1"/>
      <c r="UVB177" s="1"/>
      <c r="UVC177" s="1"/>
      <c r="UVD177" s="1"/>
      <c r="UVE177" s="1"/>
      <c r="UVF177" s="1"/>
      <c r="UVG177" s="1"/>
      <c r="UVH177" s="1"/>
      <c r="UVI177" s="1"/>
      <c r="UVJ177" s="1"/>
      <c r="UVK177" s="1"/>
      <c r="UVL177" s="1"/>
      <c r="UVM177" s="1"/>
      <c r="UVN177" s="1"/>
      <c r="UVO177" s="1"/>
      <c r="UVP177" s="1"/>
      <c r="UVQ177" s="1"/>
      <c r="UVR177" s="1"/>
      <c r="UVS177" s="1"/>
      <c r="UVT177" s="1"/>
      <c r="UVU177" s="1"/>
      <c r="UVV177" s="1"/>
      <c r="UVW177" s="1"/>
      <c r="UVX177" s="1"/>
      <c r="UVY177" s="1"/>
      <c r="UVZ177" s="1"/>
      <c r="UWA177" s="1"/>
      <c r="UWB177" s="1"/>
      <c r="UWC177" s="1"/>
      <c r="UWD177" s="1"/>
      <c r="UWE177" s="1"/>
      <c r="UWF177" s="1"/>
      <c r="UWG177" s="1"/>
      <c r="UWH177" s="1"/>
      <c r="UWI177" s="1"/>
      <c r="UWJ177" s="1"/>
      <c r="UWK177" s="1"/>
      <c r="UWL177" s="1"/>
      <c r="UWM177" s="1"/>
      <c r="UWN177" s="1"/>
      <c r="UWO177" s="1"/>
      <c r="UWP177" s="1"/>
      <c r="UWQ177" s="1"/>
      <c r="UWR177" s="1"/>
      <c r="UWS177" s="1"/>
      <c r="UWT177" s="1"/>
      <c r="UWU177" s="1"/>
      <c r="UWV177" s="1"/>
      <c r="UWW177" s="1"/>
      <c r="UWX177" s="1"/>
      <c r="UWY177" s="1"/>
      <c r="UWZ177" s="1"/>
      <c r="UXA177" s="1"/>
      <c r="UXB177" s="1"/>
      <c r="UXC177" s="1"/>
      <c r="UXD177" s="1"/>
      <c r="UXE177" s="1"/>
      <c r="UXF177" s="1"/>
      <c r="UXG177" s="1"/>
      <c r="UXH177" s="1"/>
      <c r="UXI177" s="1"/>
      <c r="UXJ177" s="1"/>
      <c r="UXK177" s="1"/>
      <c r="UXL177" s="1"/>
      <c r="UXM177" s="1"/>
      <c r="UXN177" s="1"/>
      <c r="UXO177" s="1"/>
      <c r="UXP177" s="1"/>
      <c r="UXQ177" s="1"/>
      <c r="UXR177" s="1"/>
      <c r="UXS177" s="1"/>
      <c r="UXT177" s="1"/>
      <c r="UXU177" s="1"/>
      <c r="UXV177" s="1"/>
      <c r="UXW177" s="1"/>
      <c r="UXX177" s="1"/>
      <c r="UXY177" s="1"/>
      <c r="UXZ177" s="1"/>
      <c r="UYA177" s="1"/>
      <c r="UYB177" s="1"/>
      <c r="UYC177" s="1"/>
      <c r="UYD177" s="1"/>
      <c r="UYE177" s="1"/>
      <c r="UYF177" s="1"/>
      <c r="UYG177" s="1"/>
      <c r="UYH177" s="1"/>
      <c r="UYI177" s="1"/>
      <c r="UYJ177" s="1"/>
      <c r="UYK177" s="1"/>
      <c r="UYL177" s="1"/>
      <c r="UYM177" s="1"/>
      <c r="UYN177" s="1"/>
      <c r="UYO177" s="1"/>
      <c r="UYP177" s="1"/>
      <c r="UYQ177" s="1"/>
      <c r="UYR177" s="1"/>
      <c r="UYS177" s="1"/>
      <c r="UYT177" s="1"/>
      <c r="UYU177" s="1"/>
      <c r="UYV177" s="1"/>
      <c r="UYW177" s="1"/>
      <c r="UYX177" s="1"/>
      <c r="UYY177" s="1"/>
      <c r="UYZ177" s="1"/>
      <c r="UZA177" s="1"/>
      <c r="UZB177" s="1"/>
      <c r="UZC177" s="1"/>
      <c r="UZD177" s="1"/>
      <c r="UZE177" s="1"/>
      <c r="UZF177" s="1"/>
      <c r="UZG177" s="1"/>
      <c r="UZH177" s="1"/>
      <c r="UZI177" s="1"/>
      <c r="UZJ177" s="1"/>
      <c r="UZK177" s="1"/>
      <c r="UZL177" s="1"/>
      <c r="UZM177" s="1"/>
      <c r="UZN177" s="1"/>
      <c r="UZO177" s="1"/>
      <c r="UZP177" s="1"/>
      <c r="UZQ177" s="1"/>
      <c r="UZR177" s="1"/>
      <c r="UZS177" s="1"/>
      <c r="UZT177" s="1"/>
      <c r="UZU177" s="1"/>
      <c r="UZV177" s="1"/>
      <c r="UZW177" s="1"/>
      <c r="UZX177" s="1"/>
      <c r="UZY177" s="1"/>
      <c r="UZZ177" s="1"/>
      <c r="VAA177" s="1"/>
      <c r="VAB177" s="1"/>
      <c r="VAC177" s="1"/>
      <c r="VAD177" s="1"/>
      <c r="VAE177" s="1"/>
      <c r="VAF177" s="1"/>
      <c r="VAG177" s="1"/>
      <c r="VAH177" s="1"/>
      <c r="VAI177" s="1"/>
      <c r="VAJ177" s="1"/>
      <c r="VAK177" s="1"/>
      <c r="VAL177" s="1"/>
      <c r="VAM177" s="1"/>
      <c r="VAN177" s="1"/>
      <c r="VAO177" s="1"/>
      <c r="VAP177" s="1"/>
      <c r="VAQ177" s="1"/>
      <c r="VAR177" s="1"/>
      <c r="VAS177" s="1"/>
      <c r="VAT177" s="1"/>
      <c r="VAU177" s="1"/>
      <c r="VAV177" s="1"/>
      <c r="VAW177" s="1"/>
      <c r="VAX177" s="1"/>
      <c r="VAY177" s="1"/>
      <c r="VAZ177" s="1"/>
      <c r="VBA177" s="1"/>
      <c r="VBB177" s="1"/>
      <c r="VBC177" s="1"/>
      <c r="VBD177" s="1"/>
      <c r="VBE177" s="1"/>
      <c r="VBF177" s="1"/>
      <c r="VBG177" s="1"/>
      <c r="VBH177" s="1"/>
      <c r="VBI177" s="1"/>
      <c r="VBJ177" s="1"/>
      <c r="VBK177" s="1"/>
      <c r="VBL177" s="1"/>
      <c r="VBM177" s="1"/>
      <c r="VBN177" s="1"/>
      <c r="VBO177" s="1"/>
      <c r="VBP177" s="1"/>
      <c r="VBQ177" s="1"/>
      <c r="VBR177" s="1"/>
      <c r="VBS177" s="1"/>
      <c r="VBT177" s="1"/>
      <c r="VBU177" s="1"/>
      <c r="VBV177" s="1"/>
      <c r="VBW177" s="1"/>
      <c r="VBX177" s="1"/>
      <c r="VBY177" s="1"/>
      <c r="VBZ177" s="1"/>
      <c r="VCA177" s="1"/>
      <c r="VCB177" s="1"/>
      <c r="VCC177" s="1"/>
      <c r="VCD177" s="1"/>
      <c r="VCE177" s="1"/>
      <c r="VCF177" s="1"/>
      <c r="VCG177" s="1"/>
      <c r="VCH177" s="1"/>
      <c r="VCI177" s="1"/>
      <c r="VCJ177" s="1"/>
      <c r="VCK177" s="1"/>
      <c r="VCL177" s="1"/>
      <c r="VCM177" s="1"/>
      <c r="VCN177" s="1"/>
      <c r="VCO177" s="1"/>
      <c r="VCP177" s="1"/>
      <c r="VCQ177" s="1"/>
      <c r="VCR177" s="1"/>
      <c r="VCS177" s="1"/>
      <c r="VCT177" s="1"/>
      <c r="VCU177" s="1"/>
      <c r="VCV177" s="1"/>
      <c r="VCW177" s="1"/>
      <c r="VCX177" s="1"/>
      <c r="VCY177" s="1"/>
      <c r="VCZ177" s="1"/>
      <c r="VDA177" s="1"/>
      <c r="VDB177" s="1"/>
      <c r="VDC177" s="1"/>
      <c r="VDD177" s="1"/>
      <c r="VDE177" s="1"/>
      <c r="VDF177" s="1"/>
      <c r="VDG177" s="1"/>
      <c r="VDH177" s="1"/>
      <c r="VDI177" s="1"/>
      <c r="VDJ177" s="1"/>
      <c r="VDK177" s="1"/>
      <c r="VDL177" s="1"/>
      <c r="VDM177" s="1"/>
      <c r="VDN177" s="1"/>
      <c r="VDO177" s="1"/>
      <c r="VDP177" s="1"/>
      <c r="VDQ177" s="1"/>
      <c r="VDR177" s="1"/>
      <c r="VDS177" s="1"/>
      <c r="VDT177" s="1"/>
      <c r="VDU177" s="1"/>
      <c r="VDV177" s="1"/>
      <c r="VDW177" s="1"/>
      <c r="VDX177" s="1"/>
      <c r="VDY177" s="1"/>
      <c r="VDZ177" s="1"/>
      <c r="VEA177" s="1"/>
      <c r="VEB177" s="1"/>
      <c r="VEC177" s="1"/>
      <c r="VED177" s="1"/>
      <c r="VEE177" s="1"/>
      <c r="VEF177" s="1"/>
      <c r="VEG177" s="1"/>
      <c r="VEH177" s="1"/>
      <c r="VEI177" s="1"/>
      <c r="VEJ177" s="1"/>
      <c r="VEK177" s="1"/>
      <c r="VEL177" s="1"/>
      <c r="VEM177" s="1"/>
      <c r="VEN177" s="1"/>
      <c r="VEO177" s="1"/>
      <c r="VEP177" s="1"/>
      <c r="VEQ177" s="1"/>
      <c r="VER177" s="1"/>
      <c r="VES177" s="1"/>
      <c r="VET177" s="1"/>
      <c r="VEU177" s="1"/>
      <c r="VEV177" s="1"/>
      <c r="VEW177" s="1"/>
      <c r="VEX177" s="1"/>
      <c r="VEY177" s="1"/>
      <c r="VEZ177" s="1"/>
      <c r="VFA177" s="1"/>
      <c r="VFB177" s="1"/>
      <c r="VFC177" s="1"/>
      <c r="VFD177" s="1"/>
      <c r="VFE177" s="1"/>
      <c r="VFF177" s="1"/>
      <c r="VFG177" s="1"/>
      <c r="VFH177" s="1"/>
      <c r="VFI177" s="1"/>
      <c r="VFJ177" s="1"/>
      <c r="VFK177" s="1"/>
      <c r="VFL177" s="1"/>
      <c r="VFM177" s="1"/>
      <c r="VFN177" s="1"/>
      <c r="VFO177" s="1"/>
      <c r="VFP177" s="1"/>
      <c r="VFQ177" s="1"/>
      <c r="VFR177" s="1"/>
      <c r="VFS177" s="1"/>
      <c r="VFT177" s="1"/>
      <c r="VFU177" s="1"/>
      <c r="VFV177" s="1"/>
      <c r="VFW177" s="1"/>
      <c r="VFX177" s="1"/>
      <c r="VFY177" s="1"/>
      <c r="VFZ177" s="1"/>
      <c r="VGA177" s="1"/>
      <c r="VGB177" s="1"/>
      <c r="VGC177" s="1"/>
      <c r="VGD177" s="1"/>
      <c r="VGE177" s="1"/>
      <c r="VGF177" s="1"/>
      <c r="VGG177" s="1"/>
      <c r="VGH177" s="1"/>
      <c r="VGI177" s="1"/>
      <c r="VGJ177" s="1"/>
      <c r="VGK177" s="1"/>
      <c r="VGL177" s="1"/>
      <c r="VGM177" s="1"/>
      <c r="VGN177" s="1"/>
      <c r="VGO177" s="1"/>
      <c r="VGP177" s="1"/>
      <c r="VGQ177" s="1"/>
      <c r="VGR177" s="1"/>
      <c r="VGS177" s="1"/>
      <c r="VGT177" s="1"/>
      <c r="VGU177" s="1"/>
      <c r="VGV177" s="1"/>
      <c r="VGW177" s="1"/>
      <c r="VGX177" s="1"/>
      <c r="VGY177" s="1"/>
      <c r="VGZ177" s="1"/>
      <c r="VHA177" s="1"/>
      <c r="VHB177" s="1"/>
      <c r="VHC177" s="1"/>
      <c r="VHD177" s="1"/>
      <c r="VHE177" s="1"/>
      <c r="VHF177" s="1"/>
      <c r="VHG177" s="1"/>
      <c r="VHH177" s="1"/>
      <c r="VHI177" s="1"/>
      <c r="VHJ177" s="1"/>
      <c r="VHK177" s="1"/>
      <c r="VHL177" s="1"/>
      <c r="VHM177" s="1"/>
      <c r="VHN177" s="1"/>
      <c r="VHO177" s="1"/>
      <c r="VHP177" s="1"/>
      <c r="VHQ177" s="1"/>
      <c r="VHR177" s="1"/>
      <c r="VHS177" s="1"/>
      <c r="VHT177" s="1"/>
      <c r="VHU177" s="1"/>
      <c r="VHV177" s="1"/>
      <c r="VHW177" s="1"/>
      <c r="VHX177" s="1"/>
      <c r="VHY177" s="1"/>
      <c r="VHZ177" s="1"/>
      <c r="VIA177" s="1"/>
      <c r="VIB177" s="1"/>
      <c r="VIC177" s="1"/>
      <c r="VID177" s="1"/>
      <c r="VIE177" s="1"/>
      <c r="VIF177" s="1"/>
      <c r="VIG177" s="1"/>
      <c r="VIH177" s="1"/>
      <c r="VII177" s="1"/>
      <c r="VIJ177" s="1"/>
      <c r="VIK177" s="1"/>
      <c r="VIL177" s="1"/>
      <c r="VIM177" s="1"/>
      <c r="VIN177" s="1"/>
      <c r="VIO177" s="1"/>
      <c r="VIP177" s="1"/>
      <c r="VIQ177" s="1"/>
      <c r="VIR177" s="1"/>
      <c r="VIS177" s="1"/>
      <c r="VIT177" s="1"/>
      <c r="VIU177" s="1"/>
      <c r="VIV177" s="1"/>
      <c r="VIW177" s="1"/>
      <c r="VIX177" s="1"/>
      <c r="VIY177" s="1"/>
      <c r="VIZ177" s="1"/>
      <c r="VJA177" s="1"/>
      <c r="VJB177" s="1"/>
      <c r="VJC177" s="1"/>
      <c r="VJD177" s="1"/>
      <c r="VJE177" s="1"/>
      <c r="VJF177" s="1"/>
      <c r="VJG177" s="1"/>
      <c r="VJH177" s="1"/>
      <c r="VJI177" s="1"/>
      <c r="VJJ177" s="1"/>
      <c r="VJK177" s="1"/>
      <c r="VJL177" s="1"/>
      <c r="VJM177" s="1"/>
      <c r="VJN177" s="1"/>
      <c r="VJO177" s="1"/>
      <c r="VJP177" s="1"/>
      <c r="VJQ177" s="1"/>
      <c r="VJR177" s="1"/>
      <c r="VJS177" s="1"/>
      <c r="VJT177" s="1"/>
      <c r="VJU177" s="1"/>
      <c r="VJV177" s="1"/>
      <c r="VJW177" s="1"/>
      <c r="VJX177" s="1"/>
      <c r="VJY177" s="1"/>
      <c r="VJZ177" s="1"/>
      <c r="VKA177" s="1"/>
      <c r="VKB177" s="1"/>
      <c r="VKC177" s="1"/>
      <c r="VKD177" s="1"/>
      <c r="VKE177" s="1"/>
      <c r="VKF177" s="1"/>
      <c r="VKG177" s="1"/>
      <c r="VKH177" s="1"/>
      <c r="VKI177" s="1"/>
      <c r="VKJ177" s="1"/>
      <c r="VKK177" s="1"/>
      <c r="VKL177" s="1"/>
      <c r="VKM177" s="1"/>
      <c r="VKN177" s="1"/>
      <c r="VKO177" s="1"/>
      <c r="VKP177" s="1"/>
      <c r="VKQ177" s="1"/>
      <c r="VKR177" s="1"/>
      <c r="VKS177" s="1"/>
      <c r="VKT177" s="1"/>
      <c r="VKU177" s="1"/>
      <c r="VKV177" s="1"/>
      <c r="VKW177" s="1"/>
      <c r="VKX177" s="1"/>
      <c r="VKY177" s="1"/>
      <c r="VKZ177" s="1"/>
      <c r="VLA177" s="1"/>
      <c r="VLB177" s="1"/>
      <c r="VLC177" s="1"/>
      <c r="VLD177" s="1"/>
      <c r="VLE177" s="1"/>
      <c r="VLF177" s="1"/>
      <c r="VLG177" s="1"/>
      <c r="VLH177" s="1"/>
      <c r="VLI177" s="1"/>
      <c r="VLJ177" s="1"/>
      <c r="VLK177" s="1"/>
      <c r="VLL177" s="1"/>
      <c r="VLM177" s="1"/>
      <c r="VLN177" s="1"/>
      <c r="VLO177" s="1"/>
      <c r="VLP177" s="1"/>
      <c r="VLQ177" s="1"/>
      <c r="VLR177" s="1"/>
      <c r="VLS177" s="1"/>
      <c r="VLT177" s="1"/>
      <c r="VLU177" s="1"/>
      <c r="VLV177" s="1"/>
      <c r="VLW177" s="1"/>
      <c r="VLX177" s="1"/>
      <c r="VLY177" s="1"/>
      <c r="VLZ177" s="1"/>
      <c r="VMA177" s="1"/>
      <c r="VMB177" s="1"/>
      <c r="VMC177" s="1"/>
      <c r="VMD177" s="1"/>
      <c r="VME177" s="1"/>
      <c r="VMF177" s="1"/>
      <c r="VMG177" s="1"/>
      <c r="VMH177" s="1"/>
      <c r="VMI177" s="1"/>
      <c r="VMJ177" s="1"/>
      <c r="VMK177" s="1"/>
      <c r="VML177" s="1"/>
      <c r="VMM177" s="1"/>
      <c r="VMN177" s="1"/>
      <c r="VMO177" s="1"/>
      <c r="VMP177" s="1"/>
      <c r="VMQ177" s="1"/>
      <c r="VMR177" s="1"/>
      <c r="VMS177" s="1"/>
      <c r="VMT177" s="1"/>
      <c r="VMU177" s="1"/>
      <c r="VMV177" s="1"/>
      <c r="VMW177" s="1"/>
      <c r="VMX177" s="1"/>
      <c r="VMY177" s="1"/>
      <c r="VMZ177" s="1"/>
      <c r="VNA177" s="1"/>
      <c r="VNB177" s="1"/>
      <c r="VNC177" s="1"/>
      <c r="VND177" s="1"/>
      <c r="VNE177" s="1"/>
      <c r="VNF177" s="1"/>
      <c r="VNG177" s="1"/>
      <c r="VNH177" s="1"/>
      <c r="VNI177" s="1"/>
      <c r="VNJ177" s="1"/>
      <c r="VNK177" s="1"/>
      <c r="VNL177" s="1"/>
      <c r="VNM177" s="1"/>
      <c r="VNN177" s="1"/>
      <c r="VNO177" s="1"/>
      <c r="VNP177" s="1"/>
      <c r="VNQ177" s="1"/>
      <c r="VNR177" s="1"/>
      <c r="VNS177" s="1"/>
      <c r="VNT177" s="1"/>
      <c r="VNU177" s="1"/>
      <c r="VNV177" s="1"/>
      <c r="VNW177" s="1"/>
      <c r="VNX177" s="1"/>
      <c r="VNY177" s="1"/>
      <c r="VNZ177" s="1"/>
      <c r="VOA177" s="1"/>
      <c r="VOB177" s="1"/>
      <c r="VOC177" s="1"/>
      <c r="VOD177" s="1"/>
      <c r="VOE177" s="1"/>
      <c r="VOF177" s="1"/>
      <c r="VOG177" s="1"/>
      <c r="VOH177" s="1"/>
      <c r="VOI177" s="1"/>
      <c r="VOJ177" s="1"/>
      <c r="VOK177" s="1"/>
      <c r="VOL177" s="1"/>
      <c r="VOM177" s="1"/>
      <c r="VON177" s="1"/>
      <c r="VOO177" s="1"/>
      <c r="VOP177" s="1"/>
      <c r="VOQ177" s="1"/>
      <c r="VOR177" s="1"/>
      <c r="VOS177" s="1"/>
      <c r="VOT177" s="1"/>
      <c r="VOU177" s="1"/>
      <c r="VOV177" s="1"/>
      <c r="VOW177" s="1"/>
      <c r="VOX177" s="1"/>
      <c r="VOY177" s="1"/>
      <c r="VOZ177" s="1"/>
      <c r="VPA177" s="1"/>
      <c r="VPB177" s="1"/>
      <c r="VPC177" s="1"/>
      <c r="VPD177" s="1"/>
      <c r="VPE177" s="1"/>
      <c r="VPF177" s="1"/>
      <c r="VPG177" s="1"/>
      <c r="VPH177" s="1"/>
      <c r="VPI177" s="1"/>
      <c r="VPJ177" s="1"/>
      <c r="VPK177" s="1"/>
      <c r="VPL177" s="1"/>
      <c r="VPM177" s="1"/>
      <c r="VPN177" s="1"/>
      <c r="VPO177" s="1"/>
      <c r="VPP177" s="1"/>
      <c r="VPQ177" s="1"/>
      <c r="VPR177" s="1"/>
      <c r="VPS177" s="1"/>
      <c r="VPT177" s="1"/>
      <c r="VPU177" s="1"/>
      <c r="VPV177" s="1"/>
      <c r="VPW177" s="1"/>
      <c r="VPX177" s="1"/>
      <c r="VPY177" s="1"/>
      <c r="VPZ177" s="1"/>
      <c r="VQA177" s="1"/>
      <c r="VQB177" s="1"/>
      <c r="VQC177" s="1"/>
      <c r="VQD177" s="1"/>
      <c r="VQE177" s="1"/>
      <c r="VQF177" s="1"/>
      <c r="VQG177" s="1"/>
      <c r="VQH177" s="1"/>
      <c r="VQI177" s="1"/>
      <c r="VQJ177" s="1"/>
      <c r="VQK177" s="1"/>
      <c r="VQL177" s="1"/>
      <c r="VQM177" s="1"/>
      <c r="VQN177" s="1"/>
      <c r="VQO177" s="1"/>
      <c r="VQP177" s="1"/>
      <c r="VQQ177" s="1"/>
      <c r="VQR177" s="1"/>
      <c r="VQS177" s="1"/>
      <c r="VQT177" s="1"/>
      <c r="VQU177" s="1"/>
      <c r="VQV177" s="1"/>
      <c r="VQW177" s="1"/>
      <c r="VQX177" s="1"/>
      <c r="VQY177" s="1"/>
      <c r="VQZ177" s="1"/>
      <c r="VRA177" s="1"/>
      <c r="VRB177" s="1"/>
      <c r="VRC177" s="1"/>
      <c r="VRD177" s="1"/>
      <c r="VRE177" s="1"/>
      <c r="VRF177" s="1"/>
      <c r="VRG177" s="1"/>
      <c r="VRH177" s="1"/>
      <c r="VRI177" s="1"/>
      <c r="VRJ177" s="1"/>
      <c r="VRK177" s="1"/>
      <c r="VRL177" s="1"/>
      <c r="VRM177" s="1"/>
      <c r="VRN177" s="1"/>
      <c r="VRO177" s="1"/>
      <c r="VRP177" s="1"/>
      <c r="VRQ177" s="1"/>
      <c r="VRR177" s="1"/>
      <c r="VRS177" s="1"/>
      <c r="VRT177" s="1"/>
      <c r="VRU177" s="1"/>
      <c r="VRV177" s="1"/>
      <c r="VRW177" s="1"/>
      <c r="VRX177" s="1"/>
      <c r="VRY177" s="1"/>
      <c r="VRZ177" s="1"/>
      <c r="VSA177" s="1"/>
      <c r="VSB177" s="1"/>
      <c r="VSC177" s="1"/>
      <c r="VSD177" s="1"/>
      <c r="VSE177" s="1"/>
      <c r="VSF177" s="1"/>
      <c r="VSG177" s="1"/>
      <c r="VSH177" s="1"/>
      <c r="VSI177" s="1"/>
      <c r="VSJ177" s="1"/>
      <c r="VSK177" s="1"/>
      <c r="VSL177" s="1"/>
      <c r="VSM177" s="1"/>
      <c r="VSN177" s="1"/>
      <c r="VSO177" s="1"/>
      <c r="VSP177" s="1"/>
      <c r="VSQ177" s="1"/>
      <c r="VSR177" s="1"/>
      <c r="VSS177" s="1"/>
      <c r="VST177" s="1"/>
      <c r="VSU177" s="1"/>
      <c r="VSV177" s="1"/>
      <c r="VSW177" s="1"/>
      <c r="VSX177" s="1"/>
      <c r="VSY177" s="1"/>
      <c r="VSZ177" s="1"/>
      <c r="VTA177" s="1"/>
      <c r="VTB177" s="1"/>
      <c r="VTC177" s="1"/>
      <c r="VTD177" s="1"/>
      <c r="VTE177" s="1"/>
      <c r="VTF177" s="1"/>
      <c r="VTG177" s="1"/>
      <c r="VTH177" s="1"/>
      <c r="VTI177" s="1"/>
      <c r="VTJ177" s="1"/>
      <c r="VTK177" s="1"/>
      <c r="VTL177" s="1"/>
      <c r="VTM177" s="1"/>
      <c r="VTN177" s="1"/>
      <c r="VTO177" s="1"/>
      <c r="VTP177" s="1"/>
      <c r="VTQ177" s="1"/>
      <c r="VTR177" s="1"/>
      <c r="VTS177" s="1"/>
      <c r="VTT177" s="1"/>
      <c r="VTU177" s="1"/>
      <c r="VTV177" s="1"/>
      <c r="VTW177" s="1"/>
      <c r="VTX177" s="1"/>
      <c r="VTY177" s="1"/>
      <c r="VTZ177" s="1"/>
      <c r="VUA177" s="1"/>
      <c r="VUB177" s="1"/>
      <c r="VUC177" s="1"/>
      <c r="VUD177" s="1"/>
      <c r="VUE177" s="1"/>
      <c r="VUF177" s="1"/>
      <c r="VUG177" s="1"/>
      <c r="VUH177" s="1"/>
      <c r="VUI177" s="1"/>
      <c r="VUJ177" s="1"/>
      <c r="VUK177" s="1"/>
      <c r="VUL177" s="1"/>
      <c r="VUM177" s="1"/>
      <c r="VUN177" s="1"/>
      <c r="VUO177" s="1"/>
      <c r="VUP177" s="1"/>
      <c r="VUQ177" s="1"/>
      <c r="VUR177" s="1"/>
      <c r="VUS177" s="1"/>
      <c r="VUT177" s="1"/>
      <c r="VUU177" s="1"/>
      <c r="VUV177" s="1"/>
      <c r="VUW177" s="1"/>
      <c r="VUX177" s="1"/>
      <c r="VUY177" s="1"/>
      <c r="VUZ177" s="1"/>
      <c r="VVA177" s="1"/>
      <c r="VVB177" s="1"/>
      <c r="VVC177" s="1"/>
      <c r="VVD177" s="1"/>
      <c r="VVE177" s="1"/>
      <c r="VVF177" s="1"/>
      <c r="VVG177" s="1"/>
      <c r="VVH177" s="1"/>
      <c r="VVI177" s="1"/>
      <c r="VVJ177" s="1"/>
      <c r="VVK177" s="1"/>
      <c r="VVL177" s="1"/>
      <c r="VVM177" s="1"/>
      <c r="VVN177" s="1"/>
      <c r="VVO177" s="1"/>
      <c r="VVP177" s="1"/>
      <c r="VVQ177" s="1"/>
      <c r="VVR177" s="1"/>
      <c r="VVS177" s="1"/>
      <c r="VVT177" s="1"/>
      <c r="VVU177" s="1"/>
      <c r="VVV177" s="1"/>
      <c r="VVW177" s="1"/>
      <c r="VVX177" s="1"/>
      <c r="VVY177" s="1"/>
      <c r="VVZ177" s="1"/>
      <c r="VWA177" s="1"/>
      <c r="VWB177" s="1"/>
      <c r="VWC177" s="1"/>
      <c r="VWD177" s="1"/>
      <c r="VWE177" s="1"/>
      <c r="VWF177" s="1"/>
      <c r="VWG177" s="1"/>
      <c r="VWH177" s="1"/>
      <c r="VWI177" s="1"/>
      <c r="VWJ177" s="1"/>
      <c r="VWK177" s="1"/>
      <c r="VWL177" s="1"/>
      <c r="VWM177" s="1"/>
      <c r="VWN177" s="1"/>
      <c r="VWO177" s="1"/>
      <c r="VWP177" s="1"/>
      <c r="VWQ177" s="1"/>
      <c r="VWR177" s="1"/>
      <c r="VWS177" s="1"/>
      <c r="VWT177" s="1"/>
      <c r="VWU177" s="1"/>
      <c r="VWV177" s="1"/>
      <c r="VWW177" s="1"/>
      <c r="VWX177" s="1"/>
      <c r="VWY177" s="1"/>
      <c r="VWZ177" s="1"/>
      <c r="VXA177" s="1"/>
      <c r="VXB177" s="1"/>
      <c r="VXC177" s="1"/>
      <c r="VXD177" s="1"/>
      <c r="VXE177" s="1"/>
      <c r="VXF177" s="1"/>
      <c r="VXG177" s="1"/>
      <c r="VXH177" s="1"/>
      <c r="VXI177" s="1"/>
      <c r="VXJ177" s="1"/>
      <c r="VXK177" s="1"/>
      <c r="VXL177" s="1"/>
      <c r="VXM177" s="1"/>
      <c r="VXN177" s="1"/>
      <c r="VXO177" s="1"/>
      <c r="VXP177" s="1"/>
      <c r="VXQ177" s="1"/>
      <c r="VXR177" s="1"/>
      <c r="VXS177" s="1"/>
      <c r="VXT177" s="1"/>
      <c r="VXU177" s="1"/>
      <c r="VXV177" s="1"/>
      <c r="VXW177" s="1"/>
      <c r="VXX177" s="1"/>
      <c r="VXY177" s="1"/>
      <c r="VXZ177" s="1"/>
      <c r="VYA177" s="1"/>
      <c r="VYB177" s="1"/>
      <c r="VYC177" s="1"/>
      <c r="VYD177" s="1"/>
      <c r="VYE177" s="1"/>
      <c r="VYF177" s="1"/>
      <c r="VYG177" s="1"/>
      <c r="VYH177" s="1"/>
      <c r="VYI177" s="1"/>
      <c r="VYJ177" s="1"/>
      <c r="VYK177" s="1"/>
      <c r="VYL177" s="1"/>
      <c r="VYM177" s="1"/>
      <c r="VYN177" s="1"/>
      <c r="VYO177" s="1"/>
      <c r="VYP177" s="1"/>
      <c r="VYQ177" s="1"/>
      <c r="VYR177" s="1"/>
      <c r="VYS177" s="1"/>
      <c r="VYT177" s="1"/>
      <c r="VYU177" s="1"/>
      <c r="VYV177" s="1"/>
      <c r="VYW177" s="1"/>
      <c r="VYX177" s="1"/>
      <c r="VYY177" s="1"/>
      <c r="VYZ177" s="1"/>
      <c r="VZA177" s="1"/>
      <c r="VZB177" s="1"/>
      <c r="VZC177" s="1"/>
      <c r="VZD177" s="1"/>
      <c r="VZE177" s="1"/>
      <c r="VZF177" s="1"/>
      <c r="VZG177" s="1"/>
      <c r="VZH177" s="1"/>
      <c r="VZI177" s="1"/>
      <c r="VZJ177" s="1"/>
      <c r="VZK177" s="1"/>
      <c r="VZL177" s="1"/>
      <c r="VZM177" s="1"/>
      <c r="VZN177" s="1"/>
      <c r="VZO177" s="1"/>
      <c r="VZP177" s="1"/>
      <c r="VZQ177" s="1"/>
      <c r="VZR177" s="1"/>
      <c r="VZS177" s="1"/>
      <c r="VZT177" s="1"/>
      <c r="VZU177" s="1"/>
      <c r="VZV177" s="1"/>
      <c r="VZW177" s="1"/>
      <c r="VZX177" s="1"/>
      <c r="VZY177" s="1"/>
      <c r="VZZ177" s="1"/>
      <c r="WAA177" s="1"/>
      <c r="WAB177" s="1"/>
      <c r="WAC177" s="1"/>
      <c r="WAD177" s="1"/>
      <c r="WAE177" s="1"/>
      <c r="WAF177" s="1"/>
      <c r="WAG177" s="1"/>
      <c r="WAH177" s="1"/>
      <c r="WAI177" s="1"/>
      <c r="WAJ177" s="1"/>
      <c r="WAK177" s="1"/>
      <c r="WAL177" s="1"/>
      <c r="WAM177" s="1"/>
      <c r="WAN177" s="1"/>
      <c r="WAO177" s="1"/>
      <c r="WAP177" s="1"/>
      <c r="WAQ177" s="1"/>
      <c r="WAR177" s="1"/>
      <c r="WAS177" s="1"/>
      <c r="WAT177" s="1"/>
      <c r="WAU177" s="1"/>
      <c r="WAV177" s="1"/>
      <c r="WAW177" s="1"/>
      <c r="WAX177" s="1"/>
      <c r="WAY177" s="1"/>
      <c r="WAZ177" s="1"/>
      <c r="WBA177" s="1"/>
      <c r="WBB177" s="1"/>
      <c r="WBC177" s="1"/>
      <c r="WBD177" s="1"/>
      <c r="WBE177" s="1"/>
      <c r="WBF177" s="1"/>
      <c r="WBG177" s="1"/>
      <c r="WBH177" s="1"/>
      <c r="WBI177" s="1"/>
      <c r="WBJ177" s="1"/>
      <c r="WBK177" s="1"/>
      <c r="WBL177" s="1"/>
      <c r="WBM177" s="1"/>
      <c r="WBN177" s="1"/>
      <c r="WBO177" s="1"/>
      <c r="WBP177" s="1"/>
      <c r="WBQ177" s="1"/>
      <c r="WBR177" s="1"/>
      <c r="WBS177" s="1"/>
      <c r="WBT177" s="1"/>
      <c r="WBU177" s="1"/>
      <c r="WBV177" s="1"/>
      <c r="WBW177" s="1"/>
      <c r="WBX177" s="1"/>
      <c r="WBY177" s="1"/>
      <c r="WBZ177" s="1"/>
      <c r="WCA177" s="1"/>
      <c r="WCB177" s="1"/>
      <c r="WCC177" s="1"/>
      <c r="WCD177" s="1"/>
      <c r="WCE177" s="1"/>
      <c r="WCF177" s="1"/>
      <c r="WCG177" s="1"/>
      <c r="WCH177" s="1"/>
      <c r="WCI177" s="1"/>
      <c r="WCJ177" s="1"/>
      <c r="WCK177" s="1"/>
      <c r="WCL177" s="1"/>
      <c r="WCM177" s="1"/>
      <c r="WCN177" s="1"/>
      <c r="WCO177" s="1"/>
      <c r="WCP177" s="1"/>
      <c r="WCQ177" s="1"/>
      <c r="WCR177" s="1"/>
      <c r="WCS177" s="1"/>
      <c r="WCT177" s="1"/>
      <c r="WCU177" s="1"/>
      <c r="WCV177" s="1"/>
      <c r="WCW177" s="1"/>
      <c r="WCX177" s="1"/>
      <c r="WCY177" s="1"/>
      <c r="WCZ177" s="1"/>
      <c r="WDA177" s="1"/>
      <c r="WDB177" s="1"/>
      <c r="WDC177" s="1"/>
      <c r="WDD177" s="1"/>
      <c r="WDE177" s="1"/>
      <c r="WDF177" s="1"/>
      <c r="WDG177" s="1"/>
      <c r="WDH177" s="1"/>
      <c r="WDI177" s="1"/>
      <c r="WDJ177" s="1"/>
      <c r="WDK177" s="1"/>
      <c r="WDL177" s="1"/>
      <c r="WDM177" s="1"/>
      <c r="WDN177" s="1"/>
      <c r="WDO177" s="1"/>
      <c r="WDP177" s="1"/>
      <c r="WDQ177" s="1"/>
      <c r="WDR177" s="1"/>
      <c r="WDS177" s="1"/>
      <c r="WDT177" s="1"/>
      <c r="WDU177" s="1"/>
      <c r="WDV177" s="1"/>
      <c r="WDW177" s="1"/>
      <c r="WDX177" s="1"/>
      <c r="WDY177" s="1"/>
      <c r="WDZ177" s="1"/>
      <c r="WEA177" s="1"/>
      <c r="WEB177" s="1"/>
      <c r="WEC177" s="1"/>
      <c r="WED177" s="1"/>
      <c r="WEE177" s="1"/>
      <c r="WEF177" s="1"/>
      <c r="WEG177" s="1"/>
      <c r="WEH177" s="1"/>
      <c r="WEI177" s="1"/>
      <c r="WEJ177" s="1"/>
      <c r="WEK177" s="1"/>
      <c r="WEL177" s="1"/>
      <c r="WEM177" s="1"/>
      <c r="WEN177" s="1"/>
      <c r="WEO177" s="1"/>
      <c r="WEP177" s="1"/>
      <c r="WEQ177" s="1"/>
      <c r="WER177" s="1"/>
      <c r="WES177" s="1"/>
      <c r="WET177" s="1"/>
      <c r="WEU177" s="1"/>
      <c r="WEV177" s="1"/>
      <c r="WEW177" s="1"/>
      <c r="WEX177" s="1"/>
      <c r="WEY177" s="1"/>
      <c r="WEZ177" s="1"/>
      <c r="WFA177" s="1"/>
      <c r="WFB177" s="1"/>
      <c r="WFC177" s="1"/>
      <c r="WFD177" s="1"/>
      <c r="WFE177" s="1"/>
      <c r="WFF177" s="1"/>
      <c r="WFG177" s="1"/>
      <c r="WFH177" s="1"/>
      <c r="WFI177" s="1"/>
      <c r="WFJ177" s="1"/>
      <c r="WFK177" s="1"/>
      <c r="WFL177" s="1"/>
      <c r="WFM177" s="1"/>
      <c r="WFN177" s="1"/>
      <c r="WFO177" s="1"/>
      <c r="WFP177" s="1"/>
      <c r="WFQ177" s="1"/>
      <c r="WFR177" s="1"/>
      <c r="WFS177" s="1"/>
      <c r="WFT177" s="1"/>
      <c r="WFU177" s="1"/>
      <c r="WFV177" s="1"/>
      <c r="WFW177" s="1"/>
      <c r="WFX177" s="1"/>
      <c r="WFY177" s="1"/>
      <c r="WFZ177" s="1"/>
      <c r="WGA177" s="1"/>
      <c r="WGB177" s="1"/>
      <c r="WGC177" s="1"/>
      <c r="WGD177" s="1"/>
      <c r="WGE177" s="1"/>
      <c r="WGF177" s="1"/>
      <c r="WGG177" s="1"/>
      <c r="WGH177" s="1"/>
      <c r="WGI177" s="1"/>
      <c r="WGJ177" s="1"/>
      <c r="WGK177" s="1"/>
      <c r="WGL177" s="1"/>
      <c r="WGM177" s="1"/>
      <c r="WGN177" s="1"/>
      <c r="WGO177" s="1"/>
      <c r="WGP177" s="1"/>
      <c r="WGQ177" s="1"/>
      <c r="WGR177" s="1"/>
      <c r="WGS177" s="1"/>
      <c r="WGT177" s="1"/>
      <c r="WGU177" s="1"/>
      <c r="WGV177" s="1"/>
      <c r="WGW177" s="1"/>
      <c r="WGX177" s="1"/>
      <c r="WGY177" s="1"/>
      <c r="WGZ177" s="1"/>
      <c r="WHA177" s="1"/>
      <c r="WHB177" s="1"/>
      <c r="WHC177" s="1"/>
      <c r="WHD177" s="1"/>
      <c r="WHE177" s="1"/>
      <c r="WHF177" s="1"/>
      <c r="WHG177" s="1"/>
      <c r="WHH177" s="1"/>
      <c r="WHI177" s="1"/>
      <c r="WHJ177" s="1"/>
      <c r="WHK177" s="1"/>
      <c r="WHL177" s="1"/>
      <c r="WHM177" s="1"/>
      <c r="WHN177" s="1"/>
      <c r="WHO177" s="1"/>
      <c r="WHP177" s="1"/>
      <c r="WHQ177" s="1"/>
      <c r="WHR177" s="1"/>
      <c r="WHS177" s="1"/>
      <c r="WHT177" s="1"/>
      <c r="WHU177" s="1"/>
      <c r="WHV177" s="1"/>
      <c r="WHW177" s="1"/>
      <c r="WHX177" s="1"/>
      <c r="WHY177" s="1"/>
      <c r="WHZ177" s="1"/>
      <c r="WIA177" s="1"/>
      <c r="WIB177" s="1"/>
      <c r="WIC177" s="1"/>
      <c r="WID177" s="1"/>
      <c r="WIE177" s="1"/>
      <c r="WIF177" s="1"/>
      <c r="WIG177" s="1"/>
      <c r="WIH177" s="1"/>
      <c r="WII177" s="1"/>
      <c r="WIJ177" s="1"/>
      <c r="WIK177" s="1"/>
      <c r="WIL177" s="1"/>
      <c r="WIM177" s="1"/>
      <c r="WIN177" s="1"/>
      <c r="WIO177" s="1"/>
      <c r="WIP177" s="1"/>
      <c r="WIQ177" s="1"/>
      <c r="WIR177" s="1"/>
      <c r="WIS177" s="1"/>
      <c r="WIT177" s="1"/>
      <c r="WIU177" s="1"/>
      <c r="WIV177" s="1"/>
      <c r="WIW177" s="1"/>
      <c r="WIX177" s="1"/>
      <c r="WIY177" s="1"/>
      <c r="WIZ177" s="1"/>
      <c r="WJA177" s="1"/>
      <c r="WJB177" s="1"/>
      <c r="WJC177" s="1"/>
      <c r="WJD177" s="1"/>
      <c r="WJE177" s="1"/>
      <c r="WJF177" s="1"/>
      <c r="WJG177" s="1"/>
      <c r="WJH177" s="1"/>
      <c r="WJI177" s="1"/>
      <c r="WJJ177" s="1"/>
      <c r="WJK177" s="1"/>
      <c r="WJL177" s="1"/>
      <c r="WJM177" s="1"/>
      <c r="WJN177" s="1"/>
      <c r="WJO177" s="1"/>
      <c r="WJP177" s="1"/>
      <c r="WJQ177" s="1"/>
      <c r="WJR177" s="1"/>
      <c r="WJS177" s="1"/>
      <c r="WJT177" s="1"/>
      <c r="WJU177" s="1"/>
      <c r="WJV177" s="1"/>
      <c r="WJW177" s="1"/>
      <c r="WJX177" s="1"/>
      <c r="WJY177" s="1"/>
      <c r="WJZ177" s="1"/>
      <c r="WKA177" s="1"/>
      <c r="WKB177" s="1"/>
      <c r="WKC177" s="1"/>
      <c r="WKD177" s="1"/>
      <c r="WKE177" s="1"/>
      <c r="WKF177" s="1"/>
      <c r="WKG177" s="1"/>
      <c r="WKH177" s="1"/>
      <c r="WKI177" s="1"/>
      <c r="WKJ177" s="1"/>
      <c r="WKK177" s="1"/>
      <c r="WKL177" s="1"/>
      <c r="WKM177" s="1"/>
      <c r="WKN177" s="1"/>
      <c r="WKO177" s="1"/>
      <c r="WKP177" s="1"/>
      <c r="WKQ177" s="1"/>
      <c r="WKR177" s="1"/>
      <c r="WKS177" s="1"/>
      <c r="WKT177" s="1"/>
      <c r="WKU177" s="1"/>
      <c r="WKV177" s="1"/>
      <c r="WKW177" s="1"/>
      <c r="WKX177" s="1"/>
      <c r="WKY177" s="1"/>
      <c r="WKZ177" s="1"/>
      <c r="WLA177" s="1"/>
      <c r="WLB177" s="1"/>
      <c r="WLC177" s="1"/>
      <c r="WLD177" s="1"/>
      <c r="WLE177" s="1"/>
      <c r="WLF177" s="1"/>
      <c r="WLG177" s="1"/>
      <c r="WLH177" s="1"/>
      <c r="WLI177" s="1"/>
      <c r="WLJ177" s="1"/>
      <c r="WLK177" s="1"/>
      <c r="WLL177" s="1"/>
      <c r="WLM177" s="1"/>
      <c r="WLN177" s="1"/>
      <c r="WLO177" s="1"/>
      <c r="WLP177" s="1"/>
      <c r="WLQ177" s="1"/>
      <c r="WLR177" s="1"/>
      <c r="WLS177" s="1"/>
      <c r="WLT177" s="1"/>
      <c r="WLU177" s="1"/>
      <c r="WLV177" s="1"/>
      <c r="WLW177" s="1"/>
      <c r="WLX177" s="1"/>
      <c r="WLY177" s="1"/>
      <c r="WLZ177" s="1"/>
      <c r="WMA177" s="1"/>
      <c r="WMB177" s="1"/>
      <c r="WMC177" s="1"/>
      <c r="WMD177" s="1"/>
      <c r="WME177" s="1"/>
      <c r="WMF177" s="1"/>
      <c r="WMG177" s="1"/>
      <c r="WMH177" s="1"/>
      <c r="WMI177" s="1"/>
      <c r="WMJ177" s="1"/>
      <c r="WMK177" s="1"/>
      <c r="WML177" s="1"/>
      <c r="WMM177" s="1"/>
      <c r="WMN177" s="1"/>
      <c r="WMO177" s="1"/>
      <c r="WMP177" s="1"/>
      <c r="WMQ177" s="1"/>
      <c r="WMR177" s="1"/>
      <c r="WMS177" s="1"/>
      <c r="WMT177" s="1"/>
      <c r="WMU177" s="1"/>
      <c r="WMV177" s="1"/>
      <c r="WMW177" s="1"/>
      <c r="WMX177" s="1"/>
      <c r="WMY177" s="1"/>
      <c r="WMZ177" s="1"/>
      <c r="WNA177" s="1"/>
      <c r="WNB177" s="1"/>
      <c r="WNC177" s="1"/>
      <c r="WND177" s="1"/>
      <c r="WNE177" s="1"/>
      <c r="WNF177" s="1"/>
      <c r="WNG177" s="1"/>
      <c r="WNH177" s="1"/>
      <c r="WNI177" s="1"/>
      <c r="WNJ177" s="1"/>
      <c r="WNK177" s="1"/>
      <c r="WNL177" s="1"/>
      <c r="WNM177" s="1"/>
      <c r="WNN177" s="1"/>
      <c r="WNO177" s="1"/>
      <c r="WNP177" s="1"/>
      <c r="WNQ177" s="1"/>
      <c r="WNR177" s="1"/>
      <c r="WNS177" s="1"/>
      <c r="WNT177" s="1"/>
      <c r="WNU177" s="1"/>
      <c r="WNV177" s="1"/>
      <c r="WNW177" s="1"/>
      <c r="WNX177" s="1"/>
      <c r="WNY177" s="1"/>
      <c r="WNZ177" s="1"/>
      <c r="WOA177" s="1"/>
      <c r="WOB177" s="1"/>
      <c r="WOC177" s="1"/>
      <c r="WOD177" s="1"/>
      <c r="WOE177" s="1"/>
      <c r="WOF177" s="1"/>
      <c r="WOG177" s="1"/>
      <c r="WOH177" s="1"/>
      <c r="WOI177" s="1"/>
      <c r="WOJ177" s="1"/>
      <c r="WOK177" s="1"/>
      <c r="WOL177" s="1"/>
      <c r="WOM177" s="1"/>
      <c r="WON177" s="1"/>
      <c r="WOO177" s="1"/>
      <c r="WOP177" s="1"/>
      <c r="WOQ177" s="1"/>
      <c r="WOR177" s="1"/>
      <c r="WOS177" s="1"/>
      <c r="WOT177" s="1"/>
      <c r="WOU177" s="1"/>
      <c r="WOV177" s="1"/>
      <c r="WOW177" s="1"/>
      <c r="WOX177" s="1"/>
      <c r="WOY177" s="1"/>
      <c r="WOZ177" s="1"/>
      <c r="WPA177" s="1"/>
      <c r="WPB177" s="1"/>
      <c r="WPC177" s="1"/>
      <c r="WPD177" s="1"/>
      <c r="WPE177" s="1"/>
      <c r="WPF177" s="1"/>
      <c r="WPG177" s="1"/>
      <c r="WPH177" s="1"/>
      <c r="WPI177" s="1"/>
      <c r="WPJ177" s="1"/>
      <c r="WPK177" s="1"/>
      <c r="WPL177" s="1"/>
      <c r="WPM177" s="1"/>
      <c r="WPN177" s="1"/>
      <c r="WPO177" s="1"/>
      <c r="WPP177" s="1"/>
      <c r="WPQ177" s="1"/>
      <c r="WPR177" s="1"/>
      <c r="WPS177" s="1"/>
      <c r="WPT177" s="1"/>
      <c r="WPU177" s="1"/>
      <c r="WPV177" s="1"/>
      <c r="WPW177" s="1"/>
      <c r="WPX177" s="1"/>
      <c r="WPY177" s="1"/>
      <c r="WPZ177" s="1"/>
      <c r="WQA177" s="1"/>
      <c r="WQB177" s="1"/>
      <c r="WQC177" s="1"/>
      <c r="WQD177" s="1"/>
      <c r="WQE177" s="1"/>
      <c r="WQF177" s="1"/>
      <c r="WQG177" s="1"/>
      <c r="WQH177" s="1"/>
      <c r="WQI177" s="1"/>
      <c r="WQJ177" s="1"/>
      <c r="WQK177" s="1"/>
      <c r="WQL177" s="1"/>
      <c r="WQM177" s="1"/>
      <c r="WQN177" s="1"/>
      <c r="WQO177" s="1"/>
      <c r="WQP177" s="1"/>
      <c r="WQQ177" s="1"/>
      <c r="WQR177" s="1"/>
      <c r="WQS177" s="1"/>
      <c r="WQT177" s="1"/>
      <c r="WQU177" s="1"/>
      <c r="WQV177" s="1"/>
      <c r="WQW177" s="1"/>
      <c r="WQX177" s="1"/>
      <c r="WQY177" s="1"/>
      <c r="WQZ177" s="1"/>
      <c r="WRA177" s="1"/>
      <c r="WRB177" s="1"/>
      <c r="WRC177" s="1"/>
      <c r="WRD177" s="1"/>
      <c r="WRE177" s="1"/>
      <c r="WRF177" s="1"/>
      <c r="WRG177" s="1"/>
      <c r="WRH177" s="1"/>
      <c r="WRI177" s="1"/>
      <c r="WRJ177" s="1"/>
      <c r="WRK177" s="1"/>
      <c r="WRL177" s="1"/>
      <c r="WRM177" s="1"/>
      <c r="WRN177" s="1"/>
      <c r="WRO177" s="1"/>
      <c r="WRP177" s="1"/>
      <c r="WRQ177" s="1"/>
      <c r="WRR177" s="1"/>
      <c r="WRS177" s="1"/>
      <c r="WRT177" s="1"/>
      <c r="WRU177" s="1"/>
      <c r="WRV177" s="1"/>
      <c r="WRW177" s="1"/>
      <c r="WRX177" s="1"/>
      <c r="WRY177" s="1"/>
      <c r="WRZ177" s="1"/>
      <c r="WSA177" s="1"/>
      <c r="WSB177" s="1"/>
      <c r="WSC177" s="1"/>
      <c r="WSD177" s="1"/>
      <c r="WSE177" s="1"/>
      <c r="WSF177" s="1"/>
      <c r="WSG177" s="1"/>
      <c r="WSH177" s="1"/>
      <c r="WSI177" s="1"/>
      <c r="WSJ177" s="1"/>
      <c r="WSK177" s="1"/>
      <c r="WSL177" s="1"/>
      <c r="WSM177" s="1"/>
      <c r="WSN177" s="1"/>
      <c r="WSO177" s="1"/>
      <c r="WSP177" s="1"/>
      <c r="WSQ177" s="1"/>
      <c r="WSR177" s="1"/>
      <c r="WSS177" s="1"/>
      <c r="WST177" s="1"/>
      <c r="WSU177" s="1"/>
      <c r="WSV177" s="1"/>
      <c r="WSW177" s="1"/>
      <c r="WSX177" s="1"/>
      <c r="WSY177" s="1"/>
      <c r="WSZ177" s="1"/>
      <c r="WTA177" s="1"/>
      <c r="WTB177" s="1"/>
      <c r="WTC177" s="1"/>
      <c r="WTD177" s="1"/>
      <c r="WTE177" s="1"/>
      <c r="WTF177" s="1"/>
      <c r="WTG177" s="1"/>
      <c r="WTH177" s="1"/>
      <c r="WTI177" s="1"/>
      <c r="WTJ177" s="1"/>
      <c r="WTK177" s="1"/>
      <c r="WTL177" s="1"/>
      <c r="WTM177" s="1"/>
      <c r="WTN177" s="1"/>
      <c r="WTO177" s="1"/>
      <c r="WTP177" s="1"/>
      <c r="WTQ177" s="1"/>
      <c r="WTR177" s="1"/>
      <c r="WTS177" s="1"/>
      <c r="WTT177" s="1"/>
      <c r="WTU177" s="1"/>
      <c r="WTV177" s="1"/>
      <c r="WTW177" s="1"/>
      <c r="WTX177" s="1"/>
      <c r="WTY177" s="1"/>
      <c r="WTZ177" s="1"/>
      <c r="WUA177" s="1"/>
      <c r="WUB177" s="1"/>
      <c r="WUC177" s="1"/>
      <c r="WUD177" s="1"/>
      <c r="WUE177" s="1"/>
      <c r="WUF177" s="1"/>
      <c r="WUG177" s="1"/>
      <c r="WUH177" s="1"/>
      <c r="WUI177" s="1"/>
      <c r="WUJ177" s="1"/>
      <c r="WUK177" s="1"/>
      <c r="WUL177" s="1"/>
      <c r="WUM177" s="1"/>
      <c r="WUN177" s="1"/>
      <c r="WUO177" s="1"/>
      <c r="WUP177" s="1"/>
      <c r="WUQ177" s="1"/>
      <c r="WUR177" s="1"/>
      <c r="WUS177" s="1"/>
      <c r="WUT177" s="1"/>
      <c r="WUU177" s="1"/>
      <c r="WUV177" s="1"/>
      <c r="WUW177" s="1"/>
      <c r="WUX177" s="1"/>
      <c r="WUY177" s="1"/>
      <c r="WUZ177" s="1"/>
      <c r="WVA177" s="1"/>
      <c r="WVB177" s="1"/>
      <c r="WVC177" s="1"/>
      <c r="WVD177" s="1"/>
      <c r="WVE177" s="1"/>
      <c r="WVF177" s="1"/>
      <c r="WVG177" s="1"/>
      <c r="WVH177" s="1"/>
      <c r="WVI177" s="1"/>
      <c r="WVJ177" s="1"/>
      <c r="WVK177" s="1"/>
      <c r="WVL177" s="1"/>
      <c r="WVM177" s="1"/>
      <c r="WVN177" s="1"/>
      <c r="WVO177" s="1"/>
      <c r="WVP177" s="1"/>
      <c r="WVQ177" s="1"/>
      <c r="WVR177" s="1"/>
      <c r="WVS177" s="1"/>
      <c r="WVT177" s="1"/>
      <c r="WVU177" s="1"/>
      <c r="WVV177" s="1"/>
      <c r="WVW177" s="1"/>
      <c r="WVX177" s="1"/>
      <c r="WVY177" s="1"/>
      <c r="WVZ177" s="1"/>
      <c r="WWA177" s="1"/>
      <c r="WWB177" s="1"/>
      <c r="WWC177" s="1"/>
      <c r="WWD177" s="1"/>
      <c r="WWE177" s="1"/>
      <c r="WWF177" s="1"/>
      <c r="WWG177" s="1"/>
      <c r="WWH177" s="1"/>
      <c r="WWI177" s="1"/>
      <c r="WWJ177" s="1"/>
      <c r="WWK177" s="1"/>
      <c r="WWL177" s="1"/>
      <c r="WWM177" s="1"/>
      <c r="WWN177" s="1"/>
      <c r="WWO177" s="1"/>
      <c r="WWP177" s="1"/>
      <c r="WWQ177" s="1"/>
      <c r="WWR177" s="1"/>
      <c r="WWS177" s="1"/>
      <c r="WWT177" s="1"/>
      <c r="WWU177" s="1"/>
      <c r="WWV177" s="1"/>
      <c r="WWW177" s="1"/>
      <c r="WWX177" s="1"/>
      <c r="WWY177" s="1"/>
      <c r="WWZ177" s="1"/>
      <c r="WXA177" s="1"/>
      <c r="WXB177" s="1"/>
      <c r="WXC177" s="1"/>
      <c r="WXD177" s="1"/>
      <c r="WXE177" s="1"/>
      <c r="WXF177" s="1"/>
      <c r="WXG177" s="1"/>
      <c r="WXH177" s="1"/>
      <c r="WXI177" s="1"/>
      <c r="WXJ177" s="1"/>
      <c r="WXK177" s="1"/>
      <c r="WXL177" s="1"/>
      <c r="WXM177" s="1"/>
      <c r="WXN177" s="1"/>
      <c r="WXO177" s="1"/>
      <c r="WXP177" s="1"/>
      <c r="WXQ177" s="1"/>
      <c r="WXR177" s="1"/>
      <c r="WXS177" s="1"/>
      <c r="WXT177" s="1"/>
      <c r="WXU177" s="1"/>
      <c r="WXV177" s="1"/>
      <c r="WXW177" s="1"/>
      <c r="WXX177" s="1"/>
      <c r="WXY177" s="1"/>
      <c r="WXZ177" s="1"/>
      <c r="WYA177" s="1"/>
      <c r="WYB177" s="1"/>
      <c r="WYC177" s="1"/>
      <c r="WYD177" s="1"/>
      <c r="WYE177" s="1"/>
      <c r="WYF177" s="1"/>
      <c r="WYG177" s="1"/>
      <c r="WYH177" s="1"/>
      <c r="WYI177" s="1"/>
      <c r="WYJ177" s="1"/>
      <c r="WYK177" s="1"/>
      <c r="WYL177" s="1"/>
      <c r="WYM177" s="1"/>
      <c r="WYN177" s="1"/>
      <c r="WYO177" s="1"/>
      <c r="WYP177" s="1"/>
      <c r="WYQ177" s="1"/>
      <c r="WYR177" s="1"/>
      <c r="WYS177" s="1"/>
      <c r="WYT177" s="1"/>
      <c r="WYU177" s="1"/>
      <c r="WYV177" s="1"/>
      <c r="WYW177" s="1"/>
      <c r="WYX177" s="1"/>
      <c r="WYY177" s="1"/>
      <c r="WYZ177" s="1"/>
      <c r="WZA177" s="1"/>
      <c r="WZB177" s="1"/>
      <c r="WZC177" s="1"/>
      <c r="WZD177" s="1"/>
      <c r="WZE177" s="1"/>
      <c r="WZF177" s="1"/>
      <c r="WZG177" s="1"/>
      <c r="WZH177" s="1"/>
      <c r="WZI177" s="1"/>
      <c r="WZJ177" s="1"/>
      <c r="WZK177" s="1"/>
      <c r="WZL177" s="1"/>
      <c r="WZM177" s="1"/>
      <c r="WZN177" s="1"/>
      <c r="WZO177" s="1"/>
      <c r="WZP177" s="1"/>
      <c r="WZQ177" s="1"/>
      <c r="WZR177" s="1"/>
      <c r="WZS177" s="1"/>
      <c r="WZT177" s="1"/>
      <c r="WZU177" s="1"/>
      <c r="WZV177" s="1"/>
      <c r="WZW177" s="1"/>
      <c r="WZX177" s="1"/>
      <c r="WZY177" s="1"/>
      <c r="WZZ177" s="1"/>
      <c r="XAA177" s="1"/>
      <c r="XAB177" s="1"/>
      <c r="XAC177" s="1"/>
      <c r="XAD177" s="1"/>
      <c r="XAE177" s="1"/>
      <c r="XAF177" s="1"/>
      <c r="XAG177" s="1"/>
      <c r="XAH177" s="1"/>
      <c r="XAI177" s="1"/>
      <c r="XAJ177" s="1"/>
      <c r="XAK177" s="1"/>
      <c r="XAL177" s="1"/>
      <c r="XAM177" s="1"/>
      <c r="XAN177" s="1"/>
      <c r="XAO177" s="1"/>
      <c r="XAP177" s="1"/>
      <c r="XAQ177" s="1"/>
      <c r="XAR177" s="1"/>
      <c r="XAS177" s="1"/>
      <c r="XAT177" s="1"/>
      <c r="XAU177" s="1"/>
      <c r="XAV177" s="1"/>
      <c r="XAW177" s="1"/>
      <c r="XAX177" s="1"/>
      <c r="XAY177" s="1"/>
      <c r="XAZ177" s="1"/>
      <c r="XBA177" s="1"/>
      <c r="XBB177" s="1"/>
      <c r="XBC177" s="1"/>
      <c r="XBD177" s="1"/>
      <c r="XBE177" s="1"/>
      <c r="XBF177" s="1"/>
      <c r="XBG177" s="1"/>
      <c r="XBH177" s="1"/>
      <c r="XBI177" s="1"/>
      <c r="XBJ177" s="1"/>
      <c r="XBK177" s="1"/>
      <c r="XBL177" s="1"/>
      <c r="XBM177" s="1"/>
      <c r="XBN177" s="1"/>
      <c r="XBO177" s="1"/>
      <c r="XBP177" s="1"/>
      <c r="XBQ177" s="1"/>
      <c r="XBR177" s="1"/>
      <c r="XBS177" s="1"/>
      <c r="XBT177" s="1"/>
      <c r="XBU177" s="1"/>
      <c r="XBV177" s="1"/>
      <c r="XBW177" s="1"/>
      <c r="XBX177" s="1"/>
      <c r="XBY177" s="1"/>
      <c r="XBZ177" s="1"/>
      <c r="XCA177" s="1"/>
      <c r="XCB177" s="1"/>
      <c r="XCC177" s="1"/>
      <c r="XCD177" s="1"/>
      <c r="XCE177" s="1"/>
      <c r="XCF177" s="1"/>
      <c r="XCG177" s="1"/>
      <c r="XCH177" s="1"/>
      <c r="XCI177" s="1"/>
      <c r="XCJ177" s="1"/>
      <c r="XCK177" s="1"/>
      <c r="XCL177" s="1"/>
      <c r="XCM177" s="1"/>
      <c r="XCN177" s="1"/>
      <c r="XCO177" s="1"/>
      <c r="XCP177" s="1"/>
      <c r="XCQ177" s="1"/>
      <c r="XCR177" s="1"/>
      <c r="XCS177" s="1"/>
      <c r="XCT177" s="1"/>
      <c r="XCU177" s="1"/>
      <c r="XCV177" s="1"/>
      <c r="XCW177" s="1"/>
      <c r="XCX177" s="1"/>
      <c r="XCY177" s="1"/>
      <c r="XCZ177" s="1"/>
      <c r="XDA177" s="1"/>
      <c r="XDB177" s="1"/>
      <c r="XDC177" s="1"/>
      <c r="XDD177" s="1"/>
      <c r="XDE177" s="1"/>
      <c r="XDF177" s="1"/>
      <c r="XDG177" s="1"/>
      <c r="XDH177" s="1"/>
      <c r="XDI177" s="1"/>
      <c r="XDJ177" s="1"/>
      <c r="XDK177" s="1"/>
      <c r="XDL177" s="1"/>
      <c r="XDM177" s="1"/>
      <c r="XDN177" s="1"/>
      <c r="XDO177" s="1"/>
      <c r="XDP177" s="1"/>
      <c r="XDQ177" s="1"/>
      <c r="XDR177" s="1"/>
      <c r="XDS177" s="1"/>
      <c r="XDT177" s="1"/>
      <c r="XDU177" s="1"/>
      <c r="XDV177" s="1"/>
      <c r="XDW177" s="1"/>
      <c r="XDX177" s="1"/>
      <c r="XDY177" s="1"/>
      <c r="XDZ177" s="1"/>
      <c r="XEA177" s="1"/>
      <c r="XEB177" s="1"/>
      <c r="XEC177" s="1"/>
      <c r="XED177" s="1"/>
      <c r="XEE177" s="1"/>
      <c r="XEF177" s="1"/>
      <c r="XEG177" s="1"/>
      <c r="XEH177" s="1"/>
      <c r="XEI177" s="1"/>
      <c r="XEJ177" s="1"/>
      <c r="XEK177" s="1"/>
      <c r="XEL177" s="1"/>
      <c r="XEM177" s="1"/>
      <c r="XEN177" s="1"/>
      <c r="XEO177" s="1"/>
      <c r="XEP177" s="1"/>
      <c r="XEQ177" s="1"/>
      <c r="XER177" s="1"/>
      <c r="XES177" s="1"/>
      <c r="XET177" s="1"/>
      <c r="XEU177" s="1"/>
    </row>
    <row r="178" spans="2:16375" s="397" customFormat="1" outlineLevel="1" x14ac:dyDescent="0.2">
      <c r="B178" s="1"/>
      <c r="C178" s="412"/>
      <c r="D178" s="747" t="s">
        <v>548</v>
      </c>
      <c r="E178" s="546"/>
      <c r="F178" s="547"/>
      <c r="G178" s="747"/>
      <c r="H178" s="546"/>
      <c r="I178" s="547"/>
      <c r="J178" s="748"/>
      <c r="K178" s="546"/>
      <c r="L178" s="547"/>
      <c r="M178" s="749" t="s">
        <v>500</v>
      </c>
      <c r="N178" s="750"/>
      <c r="O178" s="750"/>
      <c r="P178" s="750"/>
      <c r="Q178" s="751"/>
      <c r="R178" s="751"/>
      <c r="S178" s="752"/>
      <c r="T178" s="752"/>
      <c r="U178" s="752"/>
      <c r="V178" s="752"/>
      <c r="W178" s="752"/>
      <c r="X178" s="752"/>
      <c r="Y178" s="761"/>
      <c r="Z178" s="752"/>
      <c r="AA178" s="752"/>
      <c r="AB178" s="752"/>
      <c r="AC178" s="753"/>
      <c r="AD178" s="753"/>
      <c r="AE178" s="753">
        <f>SUM(AE179:AE180)</f>
        <v>83397.140000000014</v>
      </c>
      <c r="AF178" s="546"/>
      <c r="AG178" s="547"/>
      <c r="AH178" s="134">
        <f t="shared" ref="AH178" si="112">AE178/$AE$190</f>
        <v>2.1874033503896523E-3</v>
      </c>
      <c r="AI178" s="10"/>
      <c r="AJ178" s="1"/>
      <c r="AK178" s="1"/>
      <c r="AL178" s="928"/>
      <c r="AM178" s="928"/>
      <c r="AN178" s="931"/>
      <c r="AO178" s="504"/>
      <c r="AP178" s="1"/>
      <c r="AQ178" s="1"/>
      <c r="AR178" s="1"/>
      <c r="AS178" s="1"/>
      <c r="AT178" s="1"/>
      <c r="AU178" s="1"/>
      <c r="AV178" s="1"/>
      <c r="AW178" s="1"/>
      <c r="AX178" s="119"/>
      <c r="AY178" s="119"/>
      <c r="AZ178" s="119"/>
      <c r="BA178" s="119"/>
      <c r="BB178" s="119"/>
      <c r="BC178" s="1"/>
      <c r="BD178" s="2"/>
      <c r="BE178" s="1"/>
      <c r="BF178" s="1"/>
      <c r="BG178" s="1"/>
      <c r="BH178" s="1"/>
      <c r="BI178" s="1"/>
      <c r="BJ178" s="1"/>
      <c r="BK178" s="1"/>
      <c r="BL178" s="1"/>
      <c r="BM178" s="1"/>
      <c r="BN178" s="1"/>
      <c r="BO178" s="1"/>
      <c r="BP178" s="1"/>
      <c r="BQ178" s="1"/>
      <c r="BR178" s="1"/>
      <c r="BS178" s="1"/>
      <c r="BT178" s="1"/>
      <c r="BU178" s="1"/>
      <c r="BV178" s="1"/>
      <c r="BW178" s="1"/>
      <c r="BX178" s="1"/>
      <c r="BY178" s="1"/>
      <c r="BZ178" s="1"/>
      <c r="CA178" s="1"/>
      <c r="CB178" s="1"/>
      <c r="CC178" s="1"/>
      <c r="CD178" s="1"/>
      <c r="CE178" s="1"/>
      <c r="CF178" s="1"/>
      <c r="CG178" s="1"/>
      <c r="CH178" s="1"/>
      <c r="CI178" s="1"/>
      <c r="CJ178" s="1"/>
      <c r="CK178" s="1"/>
      <c r="CL178" s="1"/>
      <c r="CM178" s="1"/>
      <c r="CN178" s="1"/>
      <c r="CO178" s="1"/>
      <c r="CP178" s="1"/>
      <c r="CQ178" s="1"/>
      <c r="CR178" s="1"/>
      <c r="CS178" s="1"/>
      <c r="CT178" s="1"/>
      <c r="CU178" s="1"/>
      <c r="CV178" s="1"/>
      <c r="CW178" s="1"/>
      <c r="CX178" s="1"/>
      <c r="CY178" s="1"/>
      <c r="CZ178" s="1"/>
      <c r="DA178" s="1"/>
      <c r="DB178" s="1"/>
      <c r="DC178" s="1"/>
      <c r="DD178" s="1"/>
      <c r="DE178" s="1"/>
      <c r="DF178" s="1"/>
      <c r="DG178" s="1"/>
      <c r="DH178" s="1"/>
      <c r="DI178" s="1"/>
      <c r="DJ178" s="1"/>
      <c r="DK178" s="1"/>
      <c r="DL178" s="1"/>
      <c r="DM178" s="1"/>
      <c r="DN178" s="1"/>
      <c r="DO178" s="1"/>
      <c r="DP178" s="1"/>
      <c r="DQ178" s="1"/>
      <c r="DR178" s="1"/>
      <c r="DS178" s="1"/>
      <c r="DT178" s="1"/>
      <c r="DU178" s="1"/>
      <c r="DV178" s="1"/>
      <c r="DW178" s="1"/>
      <c r="DX178" s="1"/>
      <c r="DY178" s="1"/>
      <c r="DZ178" s="1"/>
      <c r="EA178" s="1"/>
      <c r="EB178" s="1"/>
      <c r="EC178" s="1"/>
      <c r="ED178" s="1"/>
      <c r="EE178" s="1"/>
      <c r="EF178" s="1"/>
      <c r="EG178" s="1"/>
      <c r="EH178" s="1"/>
      <c r="EI178" s="1"/>
      <c r="EJ178" s="1"/>
      <c r="EK178" s="1"/>
      <c r="EL178" s="1"/>
      <c r="EM178" s="1"/>
      <c r="EN178" s="1"/>
      <c r="EO178" s="1"/>
      <c r="EP178" s="1"/>
      <c r="EQ178" s="1"/>
      <c r="ER178" s="1"/>
      <c r="ES178" s="1"/>
      <c r="ET178" s="1"/>
      <c r="EU178" s="1"/>
      <c r="EV178" s="1"/>
      <c r="EW178" s="1"/>
      <c r="EX178" s="1"/>
      <c r="EY178" s="1"/>
      <c r="EZ178" s="1"/>
      <c r="FA178" s="1"/>
      <c r="FB178" s="1"/>
      <c r="FC178" s="1"/>
      <c r="FD178" s="1"/>
      <c r="FE178" s="1"/>
      <c r="FF178" s="1"/>
      <c r="FG178" s="1"/>
      <c r="FH178" s="1"/>
      <c r="FI178" s="1"/>
      <c r="FJ178" s="1"/>
      <c r="FK178" s="1"/>
      <c r="FL178" s="1"/>
      <c r="FM178" s="1"/>
      <c r="FN178" s="1"/>
      <c r="FO178" s="1"/>
      <c r="FP178" s="1"/>
      <c r="FQ178" s="1"/>
      <c r="FR178" s="1"/>
      <c r="FS178" s="1"/>
      <c r="FT178" s="1"/>
      <c r="FU178" s="1"/>
      <c r="FV178" s="1"/>
      <c r="FW178" s="1"/>
      <c r="FX178" s="1"/>
      <c r="FY178" s="1"/>
      <c r="FZ178" s="1"/>
      <c r="GA178" s="1"/>
      <c r="GB178" s="1"/>
      <c r="GC178" s="1"/>
      <c r="GD178" s="1"/>
      <c r="GE178" s="1"/>
      <c r="GF178" s="1"/>
      <c r="GG178" s="1"/>
      <c r="GH178" s="1"/>
      <c r="GI178" s="1"/>
      <c r="GJ178" s="1"/>
      <c r="GK178" s="1"/>
      <c r="GL178" s="1"/>
      <c r="GM178" s="1"/>
      <c r="GN178" s="1"/>
      <c r="GO178" s="1"/>
      <c r="GP178" s="1"/>
      <c r="GQ178" s="1"/>
      <c r="GR178" s="1"/>
      <c r="GS178" s="1"/>
      <c r="GT178" s="1"/>
      <c r="GU178" s="1"/>
      <c r="GV178" s="1"/>
      <c r="GW178" s="1"/>
      <c r="GX178" s="1"/>
      <c r="GY178" s="1"/>
      <c r="GZ178" s="1"/>
      <c r="HA178" s="1"/>
      <c r="HB178" s="1"/>
      <c r="HC178" s="1"/>
      <c r="HD178" s="1"/>
      <c r="HE178" s="1"/>
      <c r="HF178" s="1"/>
      <c r="HG178" s="1"/>
      <c r="HH178" s="1"/>
      <c r="HI178" s="1"/>
      <c r="HJ178" s="1"/>
      <c r="HK178" s="1"/>
      <c r="HL178" s="1"/>
      <c r="HM178" s="1"/>
      <c r="HN178" s="1"/>
      <c r="HO178" s="1"/>
      <c r="HP178" s="1"/>
      <c r="HQ178" s="1"/>
      <c r="HR178" s="1"/>
      <c r="HS178" s="1"/>
      <c r="HT178" s="1"/>
      <c r="HU178" s="1"/>
      <c r="HV178" s="1"/>
      <c r="HW178" s="1"/>
      <c r="HX178" s="1"/>
      <c r="HY178" s="1"/>
      <c r="HZ178" s="1"/>
      <c r="IA178" s="1"/>
      <c r="IB178" s="1"/>
      <c r="IC178" s="1"/>
      <c r="ID178" s="1"/>
      <c r="IE178" s="1"/>
      <c r="IF178" s="1"/>
      <c r="IG178" s="1"/>
      <c r="IH178" s="1"/>
      <c r="II178" s="1"/>
      <c r="IJ178" s="1"/>
      <c r="IK178" s="1"/>
      <c r="IL178" s="1"/>
      <c r="IM178" s="1"/>
      <c r="IN178" s="1"/>
      <c r="IO178" s="1"/>
      <c r="IP178" s="1"/>
      <c r="IQ178" s="1"/>
      <c r="IR178" s="1"/>
      <c r="IS178" s="1"/>
      <c r="IT178" s="1"/>
      <c r="IU178" s="1"/>
      <c r="IV178" s="1"/>
      <c r="IW178" s="1"/>
      <c r="IX178" s="1"/>
      <c r="IY178" s="1"/>
      <c r="IZ178" s="1"/>
      <c r="JA178" s="1"/>
      <c r="JB178" s="1"/>
      <c r="JC178" s="1"/>
      <c r="JD178" s="1"/>
      <c r="JE178" s="1"/>
      <c r="JF178" s="1"/>
      <c r="JG178" s="1"/>
      <c r="JH178" s="1"/>
      <c r="JI178" s="1"/>
      <c r="JJ178" s="1"/>
      <c r="JK178" s="1"/>
      <c r="JL178" s="1"/>
      <c r="JM178" s="1"/>
      <c r="JN178" s="1"/>
      <c r="JO178" s="1"/>
      <c r="JP178" s="1"/>
      <c r="JQ178" s="1"/>
      <c r="JR178" s="1"/>
      <c r="JS178" s="1"/>
      <c r="JT178" s="1"/>
      <c r="JU178" s="1"/>
      <c r="JV178" s="1"/>
      <c r="JW178" s="1"/>
      <c r="JX178" s="1"/>
      <c r="JY178" s="1"/>
      <c r="JZ178" s="1"/>
      <c r="KA178" s="1"/>
      <c r="KB178" s="1"/>
      <c r="KC178" s="1"/>
      <c r="KD178" s="1"/>
      <c r="KE178" s="1"/>
      <c r="KF178" s="1"/>
      <c r="KG178" s="1"/>
      <c r="KH178" s="1"/>
      <c r="KI178" s="1"/>
      <c r="KJ178" s="1"/>
      <c r="KK178" s="1"/>
      <c r="KL178" s="1"/>
      <c r="KM178" s="1"/>
      <c r="KN178" s="1"/>
      <c r="KO178" s="1"/>
      <c r="KP178" s="1"/>
      <c r="KQ178" s="1"/>
      <c r="KR178" s="1"/>
      <c r="KS178" s="1"/>
      <c r="KT178" s="1"/>
      <c r="KU178" s="1"/>
      <c r="KV178" s="1"/>
      <c r="KW178" s="1"/>
      <c r="KX178" s="1"/>
      <c r="KY178" s="1"/>
      <c r="KZ178" s="1"/>
      <c r="LA178" s="1"/>
      <c r="LB178" s="1"/>
      <c r="LC178" s="1"/>
      <c r="LD178" s="1"/>
      <c r="LE178" s="1"/>
      <c r="LF178" s="1"/>
      <c r="LG178" s="1"/>
      <c r="LH178" s="1"/>
      <c r="LI178" s="1"/>
      <c r="LJ178" s="1"/>
      <c r="LK178" s="1"/>
      <c r="LL178" s="1"/>
      <c r="LM178" s="1"/>
      <c r="LN178" s="1"/>
      <c r="LO178" s="1"/>
      <c r="LP178" s="1"/>
      <c r="LQ178" s="1"/>
      <c r="LR178" s="1"/>
      <c r="LS178" s="1"/>
      <c r="LT178" s="1"/>
      <c r="LU178" s="1"/>
      <c r="LV178" s="1"/>
      <c r="LW178" s="1"/>
      <c r="LX178" s="1"/>
      <c r="LY178" s="1"/>
      <c r="LZ178" s="1"/>
      <c r="MA178" s="1"/>
      <c r="MB178" s="1"/>
      <c r="MC178" s="1"/>
      <c r="MD178" s="1"/>
      <c r="ME178" s="1"/>
      <c r="MF178" s="1"/>
      <c r="MG178" s="1"/>
      <c r="MH178" s="1"/>
      <c r="MI178" s="1"/>
      <c r="MJ178" s="1"/>
      <c r="MK178" s="1"/>
      <c r="ML178" s="1"/>
      <c r="MM178" s="1"/>
      <c r="MN178" s="1"/>
      <c r="MO178" s="1"/>
      <c r="MP178" s="1"/>
      <c r="MQ178" s="1"/>
      <c r="MR178" s="1"/>
      <c r="MS178" s="1"/>
      <c r="MT178" s="1"/>
      <c r="MU178" s="1"/>
      <c r="MV178" s="1"/>
      <c r="MW178" s="1"/>
      <c r="MX178" s="1"/>
      <c r="MY178" s="1"/>
      <c r="MZ178" s="1"/>
      <c r="NA178" s="1"/>
      <c r="NB178" s="1"/>
      <c r="NC178" s="1"/>
      <c r="ND178" s="1"/>
      <c r="NE178" s="1"/>
      <c r="NF178" s="1"/>
      <c r="NG178" s="1"/>
      <c r="NH178" s="1"/>
      <c r="NI178" s="1"/>
      <c r="NJ178" s="1"/>
      <c r="NK178" s="1"/>
      <c r="NL178" s="1"/>
      <c r="NM178" s="1"/>
      <c r="NN178" s="1"/>
      <c r="NO178" s="1"/>
      <c r="NP178" s="1"/>
      <c r="NQ178" s="1"/>
      <c r="NR178" s="1"/>
      <c r="NS178" s="1"/>
      <c r="NT178" s="1"/>
      <c r="NU178" s="1"/>
      <c r="NV178" s="1"/>
      <c r="NW178" s="1"/>
      <c r="NX178" s="1"/>
      <c r="NY178" s="1"/>
      <c r="NZ178" s="1"/>
      <c r="OA178" s="1"/>
      <c r="OB178" s="1"/>
      <c r="OC178" s="1"/>
      <c r="OD178" s="1"/>
      <c r="OE178" s="1"/>
      <c r="OF178" s="1"/>
      <c r="OG178" s="1"/>
      <c r="OH178" s="1"/>
      <c r="OI178" s="1"/>
      <c r="OJ178" s="1"/>
      <c r="OK178" s="1"/>
      <c r="OL178" s="1"/>
      <c r="OM178" s="1"/>
      <c r="ON178" s="1"/>
      <c r="OO178" s="1"/>
      <c r="OP178" s="1"/>
      <c r="OQ178" s="1"/>
      <c r="OR178" s="1"/>
      <c r="OS178" s="1"/>
      <c r="OT178" s="1"/>
      <c r="OU178" s="1"/>
      <c r="OV178" s="1"/>
      <c r="OW178" s="1"/>
      <c r="OX178" s="1"/>
      <c r="OY178" s="1"/>
      <c r="OZ178" s="1"/>
      <c r="PA178" s="1"/>
      <c r="PB178" s="1"/>
      <c r="PC178" s="1"/>
      <c r="PD178" s="1"/>
      <c r="PE178" s="1"/>
      <c r="PF178" s="1"/>
      <c r="PG178" s="1"/>
      <c r="PH178" s="1"/>
      <c r="PI178" s="1"/>
      <c r="PJ178" s="1"/>
      <c r="PK178" s="1"/>
      <c r="PL178" s="1"/>
      <c r="PM178" s="1"/>
      <c r="PN178" s="1"/>
      <c r="PO178" s="1"/>
      <c r="PP178" s="1"/>
      <c r="PQ178" s="1"/>
      <c r="PR178" s="1"/>
      <c r="PS178" s="1"/>
      <c r="PT178" s="1"/>
      <c r="PU178" s="1"/>
      <c r="PV178" s="1"/>
      <c r="PW178" s="1"/>
      <c r="PX178" s="1"/>
      <c r="PY178" s="1"/>
      <c r="PZ178" s="1"/>
      <c r="QA178" s="1"/>
      <c r="QB178" s="1"/>
      <c r="QC178" s="1"/>
      <c r="QD178" s="1"/>
      <c r="QE178" s="1"/>
      <c r="QF178" s="1"/>
      <c r="QG178" s="1"/>
      <c r="QH178" s="1"/>
      <c r="QI178" s="1"/>
      <c r="QJ178" s="1"/>
      <c r="QK178" s="1"/>
      <c r="QL178" s="1"/>
      <c r="QM178" s="1"/>
      <c r="QN178" s="1"/>
      <c r="QO178" s="1"/>
      <c r="QP178" s="1"/>
      <c r="QQ178" s="1"/>
      <c r="QR178" s="1"/>
      <c r="QS178" s="1"/>
      <c r="QT178" s="1"/>
      <c r="QU178" s="1"/>
      <c r="QV178" s="1"/>
      <c r="QW178" s="1"/>
      <c r="QX178" s="1"/>
      <c r="QY178" s="1"/>
      <c r="QZ178" s="1"/>
      <c r="RA178" s="1"/>
      <c r="RB178" s="1"/>
      <c r="RC178" s="1"/>
      <c r="RD178" s="1"/>
      <c r="RE178" s="1"/>
      <c r="RF178" s="1"/>
      <c r="RG178" s="1"/>
      <c r="RH178" s="1"/>
      <c r="RI178" s="1"/>
      <c r="RJ178" s="1"/>
      <c r="RK178" s="1"/>
      <c r="RL178" s="1"/>
      <c r="RM178" s="1"/>
      <c r="RN178" s="1"/>
      <c r="RO178" s="1"/>
      <c r="RP178" s="1"/>
      <c r="RQ178" s="1"/>
      <c r="RR178" s="1"/>
      <c r="RS178" s="1"/>
      <c r="RT178" s="1"/>
      <c r="RU178" s="1"/>
      <c r="RV178" s="1"/>
      <c r="RW178" s="1"/>
      <c r="RX178" s="1"/>
      <c r="RY178" s="1"/>
      <c r="RZ178" s="1"/>
      <c r="SA178" s="1"/>
      <c r="SB178" s="1"/>
      <c r="SC178" s="1"/>
      <c r="SD178" s="1"/>
      <c r="SE178" s="1"/>
      <c r="SF178" s="1"/>
      <c r="SG178" s="1"/>
      <c r="SH178" s="1"/>
      <c r="SI178" s="1"/>
      <c r="SJ178" s="1"/>
      <c r="SK178" s="1"/>
      <c r="SL178" s="1"/>
      <c r="SM178" s="1"/>
      <c r="SN178" s="1"/>
      <c r="SO178" s="1"/>
      <c r="SP178" s="1"/>
      <c r="SQ178" s="1"/>
      <c r="SR178" s="1"/>
      <c r="SS178" s="1"/>
      <c r="ST178" s="1"/>
      <c r="SU178" s="1"/>
      <c r="SV178" s="1"/>
      <c r="SW178" s="1"/>
      <c r="SX178" s="1"/>
      <c r="SY178" s="1"/>
      <c r="SZ178" s="1"/>
      <c r="TA178" s="1"/>
      <c r="TB178" s="1"/>
      <c r="TC178" s="1"/>
      <c r="TD178" s="1"/>
      <c r="TE178" s="1"/>
      <c r="TF178" s="1"/>
      <c r="TG178" s="1"/>
      <c r="TH178" s="1"/>
      <c r="TI178" s="1"/>
      <c r="TJ178" s="1"/>
      <c r="TK178" s="1"/>
      <c r="TL178" s="1"/>
      <c r="TM178" s="1"/>
      <c r="TN178" s="1"/>
      <c r="TO178" s="1"/>
      <c r="TP178" s="1"/>
      <c r="TQ178" s="1"/>
      <c r="TR178" s="1"/>
      <c r="TS178" s="1"/>
      <c r="TT178" s="1"/>
      <c r="TU178" s="1"/>
      <c r="TV178" s="1"/>
      <c r="TW178" s="1"/>
      <c r="TX178" s="1"/>
      <c r="TY178" s="1"/>
      <c r="TZ178" s="1"/>
      <c r="UA178" s="1"/>
      <c r="UB178" s="1"/>
      <c r="UC178" s="1"/>
      <c r="UD178" s="1"/>
      <c r="UE178" s="1"/>
      <c r="UF178" s="1"/>
      <c r="UG178" s="1"/>
      <c r="UH178" s="1"/>
      <c r="UI178" s="1"/>
      <c r="UJ178" s="1"/>
      <c r="UK178" s="1"/>
      <c r="UL178" s="1"/>
      <c r="UM178" s="1"/>
      <c r="UN178" s="1"/>
      <c r="UO178" s="1"/>
      <c r="UP178" s="1"/>
      <c r="UQ178" s="1"/>
      <c r="UR178" s="1"/>
      <c r="US178" s="1"/>
      <c r="UT178" s="1"/>
      <c r="UU178" s="1"/>
      <c r="UV178" s="1"/>
      <c r="UW178" s="1"/>
      <c r="UX178" s="1"/>
      <c r="UY178" s="1"/>
      <c r="UZ178" s="1"/>
      <c r="VA178" s="1"/>
      <c r="VB178" s="1"/>
      <c r="VC178" s="1"/>
      <c r="VD178" s="1"/>
      <c r="VE178" s="1"/>
      <c r="VF178" s="1"/>
      <c r="VG178" s="1"/>
      <c r="VH178" s="1"/>
      <c r="VI178" s="1"/>
      <c r="VJ178" s="1"/>
      <c r="VK178" s="1"/>
      <c r="VL178" s="1"/>
      <c r="VM178" s="1"/>
      <c r="VN178" s="1"/>
      <c r="VO178" s="1"/>
      <c r="VP178" s="1"/>
      <c r="VQ178" s="1"/>
      <c r="VR178" s="1"/>
      <c r="VS178" s="1"/>
      <c r="VT178" s="1"/>
      <c r="VU178" s="1"/>
      <c r="VV178" s="1"/>
      <c r="VW178" s="1"/>
      <c r="VX178" s="1"/>
      <c r="VY178" s="1"/>
      <c r="VZ178" s="1"/>
      <c r="WA178" s="1"/>
      <c r="WB178" s="1"/>
      <c r="WC178" s="1"/>
      <c r="WD178" s="1"/>
      <c r="WE178" s="1"/>
      <c r="WF178" s="1"/>
      <c r="WG178" s="1"/>
      <c r="WH178" s="1"/>
      <c r="WI178" s="1"/>
      <c r="WJ178" s="1"/>
      <c r="WK178" s="1"/>
      <c r="WL178" s="1"/>
      <c r="WM178" s="1"/>
      <c r="WN178" s="1"/>
      <c r="WO178" s="1"/>
      <c r="WP178" s="1"/>
      <c r="WQ178" s="1"/>
      <c r="WR178" s="1"/>
      <c r="WS178" s="1"/>
      <c r="WT178" s="1"/>
      <c r="WU178" s="1"/>
      <c r="WV178" s="1"/>
      <c r="WW178" s="1"/>
      <c r="WX178" s="1"/>
      <c r="WY178" s="1"/>
      <c r="WZ178" s="1"/>
      <c r="XA178" s="1"/>
      <c r="XB178" s="1"/>
      <c r="XC178" s="1"/>
      <c r="XD178" s="1"/>
      <c r="XE178" s="1"/>
      <c r="XF178" s="1"/>
      <c r="XG178" s="1"/>
      <c r="XH178" s="1"/>
      <c r="XI178" s="1"/>
      <c r="XJ178" s="1"/>
      <c r="XK178" s="1"/>
      <c r="XL178" s="1"/>
      <c r="XM178" s="1"/>
      <c r="XN178" s="1"/>
      <c r="XO178" s="1"/>
      <c r="XP178" s="1"/>
      <c r="XQ178" s="1"/>
      <c r="XR178" s="1"/>
      <c r="XS178" s="1"/>
      <c r="XT178" s="1"/>
      <c r="XU178" s="1"/>
      <c r="XV178" s="1"/>
      <c r="XW178" s="1"/>
      <c r="XX178" s="1"/>
      <c r="XY178" s="1"/>
      <c r="XZ178" s="1"/>
      <c r="YA178" s="1"/>
      <c r="YB178" s="1"/>
      <c r="YC178" s="1"/>
      <c r="YD178" s="1"/>
      <c r="YE178" s="1"/>
      <c r="YF178" s="1"/>
      <c r="YG178" s="1"/>
      <c r="YH178" s="1"/>
      <c r="YI178" s="1"/>
      <c r="YJ178" s="1"/>
      <c r="YK178" s="1"/>
      <c r="YL178" s="1"/>
      <c r="YM178" s="1"/>
      <c r="YN178" s="1"/>
      <c r="YO178" s="1"/>
      <c r="YP178" s="1"/>
      <c r="YQ178" s="1"/>
      <c r="YR178" s="1"/>
      <c r="YS178" s="1"/>
      <c r="YT178" s="1"/>
      <c r="YU178" s="1"/>
      <c r="YV178" s="1"/>
      <c r="YW178" s="1"/>
      <c r="YX178" s="1"/>
      <c r="YY178" s="1"/>
      <c r="YZ178" s="1"/>
      <c r="ZA178" s="1"/>
      <c r="ZB178" s="1"/>
      <c r="ZC178" s="1"/>
      <c r="ZD178" s="1"/>
      <c r="ZE178" s="1"/>
      <c r="ZF178" s="1"/>
      <c r="ZG178" s="1"/>
      <c r="ZH178" s="1"/>
      <c r="ZI178" s="1"/>
      <c r="ZJ178" s="1"/>
      <c r="ZK178" s="1"/>
      <c r="ZL178" s="1"/>
      <c r="ZM178" s="1"/>
      <c r="ZN178" s="1"/>
      <c r="ZO178" s="1"/>
      <c r="ZP178" s="1"/>
      <c r="ZQ178" s="1"/>
      <c r="ZR178" s="1"/>
      <c r="ZS178" s="1"/>
      <c r="ZT178" s="1"/>
      <c r="ZU178" s="1"/>
      <c r="ZV178" s="1"/>
      <c r="ZW178" s="1"/>
      <c r="ZX178" s="1"/>
      <c r="ZY178" s="1"/>
      <c r="ZZ178" s="1"/>
      <c r="AAA178" s="1"/>
      <c r="AAB178" s="1"/>
      <c r="AAC178" s="1"/>
      <c r="AAD178" s="1"/>
      <c r="AAE178" s="1"/>
      <c r="AAF178" s="1"/>
      <c r="AAG178" s="1"/>
      <c r="AAH178" s="1"/>
      <c r="AAI178" s="1"/>
      <c r="AAJ178" s="1"/>
      <c r="AAK178" s="1"/>
      <c r="AAL178" s="1"/>
      <c r="AAM178" s="1"/>
      <c r="AAN178" s="1"/>
      <c r="AAO178" s="1"/>
      <c r="AAP178" s="1"/>
      <c r="AAQ178" s="1"/>
      <c r="AAR178" s="1"/>
      <c r="AAS178" s="1"/>
      <c r="AAT178" s="1"/>
      <c r="AAU178" s="1"/>
      <c r="AAV178" s="1"/>
      <c r="AAW178" s="1"/>
      <c r="AAX178" s="1"/>
      <c r="AAY178" s="1"/>
      <c r="AAZ178" s="1"/>
      <c r="ABA178" s="1"/>
      <c r="ABB178" s="1"/>
      <c r="ABC178" s="1"/>
      <c r="ABD178" s="1"/>
      <c r="ABE178" s="1"/>
      <c r="ABF178" s="1"/>
      <c r="ABG178" s="1"/>
      <c r="ABH178" s="1"/>
      <c r="ABI178" s="1"/>
      <c r="ABJ178" s="1"/>
      <c r="ABK178" s="1"/>
      <c r="ABL178" s="1"/>
      <c r="ABM178" s="1"/>
      <c r="ABN178" s="1"/>
      <c r="ABO178" s="1"/>
      <c r="ABP178" s="1"/>
      <c r="ABQ178" s="1"/>
      <c r="ABR178" s="1"/>
      <c r="ABS178" s="1"/>
      <c r="ABT178" s="1"/>
      <c r="ABU178" s="1"/>
      <c r="ABV178" s="1"/>
      <c r="ABW178" s="1"/>
      <c r="ABX178" s="1"/>
      <c r="ABY178" s="1"/>
      <c r="ABZ178" s="1"/>
      <c r="ACA178" s="1"/>
      <c r="ACB178" s="1"/>
      <c r="ACC178" s="1"/>
      <c r="ACD178" s="1"/>
      <c r="ACE178" s="1"/>
      <c r="ACF178" s="1"/>
      <c r="ACG178" s="1"/>
      <c r="ACH178" s="1"/>
      <c r="ACI178" s="1"/>
      <c r="ACJ178" s="1"/>
      <c r="ACK178" s="1"/>
      <c r="ACL178" s="1"/>
      <c r="ACM178" s="1"/>
      <c r="ACN178" s="1"/>
      <c r="ACO178" s="1"/>
      <c r="ACP178" s="1"/>
      <c r="ACQ178" s="1"/>
      <c r="ACR178" s="1"/>
      <c r="ACS178" s="1"/>
      <c r="ACT178" s="1"/>
      <c r="ACU178" s="1"/>
      <c r="ACV178" s="1"/>
      <c r="ACW178" s="1"/>
      <c r="ACX178" s="1"/>
      <c r="ACY178" s="1"/>
      <c r="ACZ178" s="1"/>
      <c r="ADA178" s="1"/>
      <c r="ADB178" s="1"/>
      <c r="ADC178" s="1"/>
      <c r="ADD178" s="1"/>
      <c r="ADE178" s="1"/>
      <c r="ADF178" s="1"/>
      <c r="ADG178" s="1"/>
      <c r="ADH178" s="1"/>
      <c r="ADI178" s="1"/>
      <c r="ADJ178" s="1"/>
      <c r="ADK178" s="1"/>
      <c r="ADL178" s="1"/>
      <c r="ADM178" s="1"/>
      <c r="ADN178" s="1"/>
      <c r="ADO178" s="1"/>
      <c r="ADP178" s="1"/>
      <c r="ADQ178" s="1"/>
      <c r="ADR178" s="1"/>
      <c r="ADS178" s="1"/>
      <c r="ADT178" s="1"/>
      <c r="ADU178" s="1"/>
      <c r="ADV178" s="1"/>
      <c r="ADW178" s="1"/>
      <c r="ADX178" s="1"/>
      <c r="ADY178" s="1"/>
      <c r="ADZ178" s="1"/>
      <c r="AEA178" s="1"/>
      <c r="AEB178" s="1"/>
      <c r="AEC178" s="1"/>
      <c r="AED178" s="1"/>
      <c r="AEE178" s="1"/>
      <c r="AEF178" s="1"/>
      <c r="AEG178" s="1"/>
      <c r="AEH178" s="1"/>
      <c r="AEI178" s="1"/>
      <c r="AEJ178" s="1"/>
      <c r="AEK178" s="1"/>
      <c r="AEL178" s="1"/>
      <c r="AEM178" s="1"/>
      <c r="AEN178" s="1"/>
      <c r="AEO178" s="1"/>
      <c r="AEP178" s="1"/>
      <c r="AEQ178" s="1"/>
      <c r="AER178" s="1"/>
      <c r="AES178" s="1"/>
      <c r="AET178" s="1"/>
      <c r="AEU178" s="1"/>
      <c r="AEV178" s="1"/>
      <c r="AEW178" s="1"/>
      <c r="AEX178" s="1"/>
      <c r="AEY178" s="1"/>
      <c r="AEZ178" s="1"/>
      <c r="AFA178" s="1"/>
      <c r="AFB178" s="1"/>
      <c r="AFC178" s="1"/>
      <c r="AFD178" s="1"/>
      <c r="AFE178" s="1"/>
      <c r="AFF178" s="1"/>
      <c r="AFG178" s="1"/>
      <c r="AFH178" s="1"/>
      <c r="AFI178" s="1"/>
      <c r="AFJ178" s="1"/>
      <c r="AFK178" s="1"/>
      <c r="AFL178" s="1"/>
      <c r="AFM178" s="1"/>
      <c r="AFN178" s="1"/>
      <c r="AFO178" s="1"/>
      <c r="AFP178" s="1"/>
      <c r="AFQ178" s="1"/>
      <c r="AFR178" s="1"/>
      <c r="AFS178" s="1"/>
      <c r="AFT178" s="1"/>
      <c r="AFU178" s="1"/>
      <c r="AFV178" s="1"/>
      <c r="AFW178" s="1"/>
      <c r="AFX178" s="1"/>
      <c r="AFY178" s="1"/>
      <c r="AFZ178" s="1"/>
      <c r="AGA178" s="1"/>
      <c r="AGB178" s="1"/>
      <c r="AGC178" s="1"/>
      <c r="AGD178" s="1"/>
      <c r="AGE178" s="1"/>
      <c r="AGF178" s="1"/>
      <c r="AGG178" s="1"/>
      <c r="AGH178" s="1"/>
      <c r="AGI178" s="1"/>
      <c r="AGJ178" s="1"/>
      <c r="AGK178" s="1"/>
      <c r="AGL178" s="1"/>
      <c r="AGM178" s="1"/>
      <c r="AGN178" s="1"/>
      <c r="AGO178" s="1"/>
      <c r="AGP178" s="1"/>
      <c r="AGQ178" s="1"/>
      <c r="AGR178" s="1"/>
      <c r="AGS178" s="1"/>
      <c r="AGT178" s="1"/>
      <c r="AGU178" s="1"/>
      <c r="AGV178" s="1"/>
      <c r="AGW178" s="1"/>
      <c r="AGX178" s="1"/>
      <c r="AGY178" s="1"/>
      <c r="AGZ178" s="1"/>
      <c r="AHA178" s="1"/>
      <c r="AHB178" s="1"/>
      <c r="AHC178" s="1"/>
      <c r="AHD178" s="1"/>
      <c r="AHE178" s="1"/>
      <c r="AHF178" s="1"/>
      <c r="AHG178" s="1"/>
      <c r="AHH178" s="1"/>
      <c r="AHI178" s="1"/>
      <c r="AHJ178" s="1"/>
      <c r="AHK178" s="1"/>
      <c r="AHL178" s="1"/>
      <c r="AHM178" s="1"/>
      <c r="AHN178" s="1"/>
      <c r="AHO178" s="1"/>
      <c r="AHP178" s="1"/>
      <c r="AHQ178" s="1"/>
      <c r="AHR178" s="1"/>
      <c r="AHS178" s="1"/>
      <c r="AHT178" s="1"/>
      <c r="AHU178" s="1"/>
      <c r="AHV178" s="1"/>
      <c r="AHW178" s="1"/>
      <c r="AHX178" s="1"/>
      <c r="AHY178" s="1"/>
      <c r="AHZ178" s="1"/>
      <c r="AIA178" s="1"/>
      <c r="AIB178" s="1"/>
      <c r="AIC178" s="1"/>
      <c r="AID178" s="1"/>
      <c r="AIE178" s="1"/>
      <c r="AIF178" s="1"/>
      <c r="AIG178" s="1"/>
      <c r="AIH178" s="1"/>
      <c r="AII178" s="1"/>
      <c r="AIJ178" s="1"/>
      <c r="AIK178" s="1"/>
      <c r="AIL178" s="1"/>
      <c r="AIM178" s="1"/>
      <c r="AIN178" s="1"/>
      <c r="AIO178" s="1"/>
      <c r="AIP178" s="1"/>
      <c r="AIQ178" s="1"/>
      <c r="AIR178" s="1"/>
      <c r="AIS178" s="1"/>
      <c r="AIT178" s="1"/>
      <c r="AIU178" s="1"/>
      <c r="AIV178" s="1"/>
      <c r="AIW178" s="1"/>
      <c r="AIX178" s="1"/>
      <c r="AIY178" s="1"/>
      <c r="AIZ178" s="1"/>
      <c r="AJA178" s="1"/>
      <c r="AJB178" s="1"/>
      <c r="AJC178" s="1"/>
      <c r="AJD178" s="1"/>
      <c r="AJE178" s="1"/>
      <c r="AJF178" s="1"/>
      <c r="AJG178" s="1"/>
      <c r="AJH178" s="1"/>
      <c r="AJI178" s="1"/>
      <c r="AJJ178" s="1"/>
      <c r="AJK178" s="1"/>
      <c r="AJL178" s="1"/>
      <c r="AJM178" s="1"/>
      <c r="AJN178" s="1"/>
      <c r="AJO178" s="1"/>
      <c r="AJP178" s="1"/>
      <c r="AJQ178" s="1"/>
      <c r="AJR178" s="1"/>
      <c r="AJS178" s="1"/>
      <c r="AJT178" s="1"/>
      <c r="AJU178" s="1"/>
      <c r="AJV178" s="1"/>
      <c r="AJW178" s="1"/>
      <c r="AJX178" s="1"/>
      <c r="AJY178" s="1"/>
      <c r="AJZ178" s="1"/>
      <c r="AKA178" s="1"/>
      <c r="AKB178" s="1"/>
      <c r="AKC178" s="1"/>
      <c r="AKD178" s="1"/>
      <c r="AKE178" s="1"/>
      <c r="AKF178" s="1"/>
      <c r="AKG178" s="1"/>
      <c r="AKH178" s="1"/>
      <c r="AKI178" s="1"/>
      <c r="AKJ178" s="1"/>
      <c r="AKK178" s="1"/>
      <c r="AKL178" s="1"/>
      <c r="AKM178" s="1"/>
      <c r="AKN178" s="1"/>
      <c r="AKO178" s="1"/>
      <c r="AKP178" s="1"/>
      <c r="AKQ178" s="1"/>
      <c r="AKR178" s="1"/>
      <c r="AKS178" s="1"/>
      <c r="AKT178" s="1"/>
      <c r="AKU178" s="1"/>
      <c r="AKV178" s="1"/>
      <c r="AKW178" s="1"/>
      <c r="AKX178" s="1"/>
      <c r="AKY178" s="1"/>
      <c r="AKZ178" s="1"/>
      <c r="ALA178" s="1"/>
      <c r="ALB178" s="1"/>
      <c r="ALC178" s="1"/>
      <c r="ALD178" s="1"/>
      <c r="ALE178" s="1"/>
      <c r="ALF178" s="1"/>
      <c r="ALG178" s="1"/>
      <c r="ALH178" s="1"/>
      <c r="ALI178" s="1"/>
      <c r="ALJ178" s="1"/>
      <c r="ALK178" s="1"/>
      <c r="ALL178" s="1"/>
      <c r="ALM178" s="1"/>
      <c r="ALN178" s="1"/>
      <c r="ALO178" s="1"/>
      <c r="ALP178" s="1"/>
      <c r="ALQ178" s="1"/>
      <c r="ALR178" s="1"/>
      <c r="ALS178" s="1"/>
      <c r="ALT178" s="1"/>
      <c r="ALU178" s="1"/>
      <c r="ALV178" s="1"/>
      <c r="ALW178" s="1"/>
      <c r="ALX178" s="1"/>
      <c r="ALY178" s="1"/>
      <c r="ALZ178" s="1"/>
      <c r="AMA178" s="1"/>
      <c r="AMB178" s="1"/>
      <c r="AMC178" s="1"/>
      <c r="AMD178" s="1"/>
      <c r="AME178" s="1"/>
      <c r="AMF178" s="1"/>
      <c r="AMG178" s="1"/>
      <c r="AMH178" s="1"/>
      <c r="AMI178" s="1"/>
      <c r="AMJ178" s="1"/>
      <c r="AMK178" s="1"/>
      <c r="AML178" s="1"/>
      <c r="AMM178" s="1"/>
      <c r="AMN178" s="1"/>
      <c r="AMO178" s="1"/>
      <c r="AMP178" s="1"/>
      <c r="AMQ178" s="1"/>
      <c r="AMR178" s="1"/>
      <c r="AMS178" s="1"/>
      <c r="AMT178" s="1"/>
      <c r="AMU178" s="1"/>
      <c r="AMV178" s="1"/>
      <c r="AMW178" s="1"/>
      <c r="AMX178" s="1"/>
      <c r="AMY178" s="1"/>
      <c r="AMZ178" s="1"/>
      <c r="ANA178" s="1"/>
      <c r="ANB178" s="1"/>
      <c r="ANC178" s="1"/>
      <c r="AND178" s="1"/>
      <c r="ANE178" s="1"/>
      <c r="ANF178" s="1"/>
      <c r="ANG178" s="1"/>
      <c r="ANH178" s="1"/>
      <c r="ANI178" s="1"/>
      <c r="ANJ178" s="1"/>
      <c r="ANK178" s="1"/>
      <c r="ANL178" s="1"/>
      <c r="ANM178" s="1"/>
      <c r="ANN178" s="1"/>
      <c r="ANO178" s="1"/>
      <c r="ANP178" s="1"/>
      <c r="ANQ178" s="1"/>
      <c r="ANR178" s="1"/>
      <c r="ANS178" s="1"/>
      <c r="ANT178" s="1"/>
      <c r="ANU178" s="1"/>
      <c r="ANV178" s="1"/>
      <c r="ANW178" s="1"/>
      <c r="ANX178" s="1"/>
      <c r="ANY178" s="1"/>
      <c r="ANZ178" s="1"/>
      <c r="AOA178" s="1"/>
      <c r="AOB178" s="1"/>
      <c r="AOC178" s="1"/>
      <c r="AOD178" s="1"/>
      <c r="AOE178" s="1"/>
      <c r="AOF178" s="1"/>
      <c r="AOG178" s="1"/>
      <c r="AOH178" s="1"/>
      <c r="AOI178" s="1"/>
      <c r="AOJ178" s="1"/>
      <c r="AOK178" s="1"/>
      <c r="AOL178" s="1"/>
      <c r="AOM178" s="1"/>
      <c r="AON178" s="1"/>
      <c r="AOO178" s="1"/>
      <c r="AOP178" s="1"/>
      <c r="AOQ178" s="1"/>
      <c r="AOR178" s="1"/>
      <c r="AOS178" s="1"/>
      <c r="AOT178" s="1"/>
      <c r="AOU178" s="1"/>
      <c r="AOV178" s="1"/>
      <c r="AOW178" s="1"/>
      <c r="AOX178" s="1"/>
      <c r="AOY178" s="1"/>
      <c r="AOZ178" s="1"/>
      <c r="APA178" s="1"/>
      <c r="APB178" s="1"/>
      <c r="APC178" s="1"/>
      <c r="APD178" s="1"/>
      <c r="APE178" s="1"/>
      <c r="APF178" s="1"/>
      <c r="APG178" s="1"/>
      <c r="APH178" s="1"/>
      <c r="API178" s="1"/>
      <c r="APJ178" s="1"/>
      <c r="APK178" s="1"/>
      <c r="APL178" s="1"/>
      <c r="APM178" s="1"/>
      <c r="APN178" s="1"/>
      <c r="APO178" s="1"/>
      <c r="APP178" s="1"/>
      <c r="APQ178" s="1"/>
      <c r="APR178" s="1"/>
      <c r="APS178" s="1"/>
      <c r="APT178" s="1"/>
      <c r="APU178" s="1"/>
      <c r="APV178" s="1"/>
      <c r="APW178" s="1"/>
      <c r="APX178" s="1"/>
      <c r="APY178" s="1"/>
      <c r="APZ178" s="1"/>
      <c r="AQA178" s="1"/>
      <c r="AQB178" s="1"/>
      <c r="AQC178" s="1"/>
      <c r="AQD178" s="1"/>
      <c r="AQE178" s="1"/>
      <c r="AQF178" s="1"/>
      <c r="AQG178" s="1"/>
      <c r="AQH178" s="1"/>
      <c r="AQI178" s="1"/>
      <c r="AQJ178" s="1"/>
      <c r="AQK178" s="1"/>
      <c r="AQL178" s="1"/>
      <c r="AQM178" s="1"/>
      <c r="AQN178" s="1"/>
      <c r="AQO178" s="1"/>
      <c r="AQP178" s="1"/>
      <c r="AQQ178" s="1"/>
      <c r="AQR178" s="1"/>
      <c r="AQS178" s="1"/>
      <c r="AQT178" s="1"/>
      <c r="AQU178" s="1"/>
      <c r="AQV178" s="1"/>
      <c r="AQW178" s="1"/>
      <c r="AQX178" s="1"/>
      <c r="AQY178" s="1"/>
      <c r="AQZ178" s="1"/>
      <c r="ARA178" s="1"/>
      <c r="ARB178" s="1"/>
      <c r="ARC178" s="1"/>
      <c r="ARD178" s="1"/>
      <c r="ARE178" s="1"/>
      <c r="ARF178" s="1"/>
      <c r="ARG178" s="1"/>
      <c r="ARH178" s="1"/>
      <c r="ARI178" s="1"/>
      <c r="ARJ178" s="1"/>
      <c r="ARK178" s="1"/>
      <c r="ARL178" s="1"/>
      <c r="ARM178" s="1"/>
      <c r="ARN178" s="1"/>
      <c r="ARO178" s="1"/>
      <c r="ARP178" s="1"/>
      <c r="ARQ178" s="1"/>
      <c r="ARR178" s="1"/>
      <c r="ARS178" s="1"/>
      <c r="ART178" s="1"/>
      <c r="ARU178" s="1"/>
      <c r="ARV178" s="1"/>
      <c r="ARW178" s="1"/>
      <c r="ARX178" s="1"/>
      <c r="ARY178" s="1"/>
      <c r="ARZ178" s="1"/>
      <c r="ASA178" s="1"/>
      <c r="ASB178" s="1"/>
      <c r="ASC178" s="1"/>
      <c r="ASD178" s="1"/>
      <c r="ASE178" s="1"/>
      <c r="ASF178" s="1"/>
      <c r="ASG178" s="1"/>
      <c r="ASH178" s="1"/>
      <c r="ASI178" s="1"/>
      <c r="ASJ178" s="1"/>
      <c r="ASK178" s="1"/>
      <c r="ASL178" s="1"/>
      <c r="ASM178" s="1"/>
      <c r="ASN178" s="1"/>
      <c r="ASO178" s="1"/>
      <c r="ASP178" s="1"/>
      <c r="ASQ178" s="1"/>
      <c r="ASR178" s="1"/>
      <c r="ASS178" s="1"/>
      <c r="AST178" s="1"/>
      <c r="ASU178" s="1"/>
      <c r="ASV178" s="1"/>
      <c r="ASW178" s="1"/>
      <c r="ASX178" s="1"/>
      <c r="ASY178" s="1"/>
      <c r="ASZ178" s="1"/>
      <c r="ATA178" s="1"/>
      <c r="ATB178" s="1"/>
      <c r="ATC178" s="1"/>
      <c r="ATD178" s="1"/>
      <c r="ATE178" s="1"/>
      <c r="ATF178" s="1"/>
      <c r="ATG178" s="1"/>
      <c r="ATH178" s="1"/>
      <c r="ATI178" s="1"/>
      <c r="ATJ178" s="1"/>
      <c r="ATK178" s="1"/>
      <c r="ATL178" s="1"/>
      <c r="ATM178" s="1"/>
      <c r="ATN178" s="1"/>
      <c r="ATO178" s="1"/>
      <c r="ATP178" s="1"/>
      <c r="ATQ178" s="1"/>
      <c r="ATR178" s="1"/>
      <c r="ATS178" s="1"/>
      <c r="ATT178" s="1"/>
      <c r="ATU178" s="1"/>
      <c r="ATV178" s="1"/>
      <c r="ATW178" s="1"/>
      <c r="ATX178" s="1"/>
      <c r="ATY178" s="1"/>
      <c r="ATZ178" s="1"/>
      <c r="AUA178" s="1"/>
      <c r="AUB178" s="1"/>
      <c r="AUC178" s="1"/>
      <c r="AUD178" s="1"/>
      <c r="AUE178" s="1"/>
      <c r="AUF178" s="1"/>
      <c r="AUG178" s="1"/>
      <c r="AUH178" s="1"/>
      <c r="AUI178" s="1"/>
      <c r="AUJ178" s="1"/>
      <c r="AUK178" s="1"/>
      <c r="AUL178" s="1"/>
      <c r="AUM178" s="1"/>
      <c r="AUN178" s="1"/>
      <c r="AUO178" s="1"/>
      <c r="AUP178" s="1"/>
      <c r="AUQ178" s="1"/>
      <c r="AUR178" s="1"/>
      <c r="AUS178" s="1"/>
      <c r="AUT178" s="1"/>
      <c r="AUU178" s="1"/>
      <c r="AUV178" s="1"/>
      <c r="AUW178" s="1"/>
      <c r="AUX178" s="1"/>
      <c r="AUY178" s="1"/>
      <c r="AUZ178" s="1"/>
      <c r="AVA178" s="1"/>
      <c r="AVB178" s="1"/>
      <c r="AVC178" s="1"/>
      <c r="AVD178" s="1"/>
      <c r="AVE178" s="1"/>
      <c r="AVF178" s="1"/>
      <c r="AVG178" s="1"/>
      <c r="AVH178" s="1"/>
      <c r="AVI178" s="1"/>
      <c r="AVJ178" s="1"/>
      <c r="AVK178" s="1"/>
      <c r="AVL178" s="1"/>
      <c r="AVM178" s="1"/>
      <c r="AVN178" s="1"/>
      <c r="AVO178" s="1"/>
      <c r="AVP178" s="1"/>
      <c r="AVQ178" s="1"/>
      <c r="AVR178" s="1"/>
      <c r="AVS178" s="1"/>
      <c r="AVT178" s="1"/>
      <c r="AVU178" s="1"/>
      <c r="AVV178" s="1"/>
      <c r="AVW178" s="1"/>
      <c r="AVX178" s="1"/>
      <c r="AVY178" s="1"/>
      <c r="AVZ178" s="1"/>
      <c r="AWA178" s="1"/>
      <c r="AWB178" s="1"/>
      <c r="AWC178" s="1"/>
      <c r="AWD178" s="1"/>
      <c r="AWE178" s="1"/>
      <c r="AWF178" s="1"/>
      <c r="AWG178" s="1"/>
      <c r="AWH178" s="1"/>
      <c r="AWI178" s="1"/>
      <c r="AWJ178" s="1"/>
      <c r="AWK178" s="1"/>
      <c r="AWL178" s="1"/>
      <c r="AWM178" s="1"/>
      <c r="AWN178" s="1"/>
      <c r="AWO178" s="1"/>
      <c r="AWP178" s="1"/>
      <c r="AWQ178" s="1"/>
      <c r="AWR178" s="1"/>
      <c r="AWS178" s="1"/>
      <c r="AWT178" s="1"/>
      <c r="AWU178" s="1"/>
      <c r="AWV178" s="1"/>
      <c r="AWW178" s="1"/>
      <c r="AWX178" s="1"/>
      <c r="AWY178" s="1"/>
      <c r="AWZ178" s="1"/>
      <c r="AXA178" s="1"/>
      <c r="AXB178" s="1"/>
      <c r="AXC178" s="1"/>
      <c r="AXD178" s="1"/>
      <c r="AXE178" s="1"/>
      <c r="AXF178" s="1"/>
      <c r="AXG178" s="1"/>
      <c r="AXH178" s="1"/>
      <c r="AXI178" s="1"/>
      <c r="AXJ178" s="1"/>
      <c r="AXK178" s="1"/>
      <c r="AXL178" s="1"/>
      <c r="AXM178" s="1"/>
      <c r="AXN178" s="1"/>
      <c r="AXO178" s="1"/>
      <c r="AXP178" s="1"/>
      <c r="AXQ178" s="1"/>
      <c r="AXR178" s="1"/>
      <c r="AXS178" s="1"/>
      <c r="AXT178" s="1"/>
      <c r="AXU178" s="1"/>
      <c r="AXV178" s="1"/>
      <c r="AXW178" s="1"/>
      <c r="AXX178" s="1"/>
      <c r="AXY178" s="1"/>
      <c r="AXZ178" s="1"/>
      <c r="AYA178" s="1"/>
      <c r="AYB178" s="1"/>
      <c r="AYC178" s="1"/>
      <c r="AYD178" s="1"/>
      <c r="AYE178" s="1"/>
      <c r="AYF178" s="1"/>
      <c r="AYG178" s="1"/>
      <c r="AYH178" s="1"/>
      <c r="AYI178" s="1"/>
      <c r="AYJ178" s="1"/>
      <c r="AYK178" s="1"/>
      <c r="AYL178" s="1"/>
      <c r="AYM178" s="1"/>
      <c r="AYN178" s="1"/>
      <c r="AYO178" s="1"/>
      <c r="AYP178" s="1"/>
      <c r="AYQ178" s="1"/>
      <c r="AYR178" s="1"/>
      <c r="AYS178" s="1"/>
      <c r="AYT178" s="1"/>
      <c r="AYU178" s="1"/>
      <c r="AYV178" s="1"/>
      <c r="AYW178" s="1"/>
      <c r="AYX178" s="1"/>
      <c r="AYY178" s="1"/>
      <c r="AYZ178" s="1"/>
      <c r="AZA178" s="1"/>
      <c r="AZB178" s="1"/>
      <c r="AZC178" s="1"/>
      <c r="AZD178" s="1"/>
      <c r="AZE178" s="1"/>
      <c r="AZF178" s="1"/>
      <c r="AZG178" s="1"/>
      <c r="AZH178" s="1"/>
      <c r="AZI178" s="1"/>
      <c r="AZJ178" s="1"/>
      <c r="AZK178" s="1"/>
      <c r="AZL178" s="1"/>
      <c r="AZM178" s="1"/>
      <c r="AZN178" s="1"/>
      <c r="AZO178" s="1"/>
      <c r="AZP178" s="1"/>
      <c r="AZQ178" s="1"/>
      <c r="AZR178" s="1"/>
      <c r="AZS178" s="1"/>
      <c r="AZT178" s="1"/>
      <c r="AZU178" s="1"/>
      <c r="AZV178" s="1"/>
      <c r="AZW178" s="1"/>
      <c r="AZX178" s="1"/>
      <c r="AZY178" s="1"/>
      <c r="AZZ178" s="1"/>
      <c r="BAA178" s="1"/>
      <c r="BAB178" s="1"/>
      <c r="BAC178" s="1"/>
      <c r="BAD178" s="1"/>
      <c r="BAE178" s="1"/>
      <c r="BAF178" s="1"/>
      <c r="BAG178" s="1"/>
      <c r="BAH178" s="1"/>
      <c r="BAI178" s="1"/>
      <c r="BAJ178" s="1"/>
      <c r="BAK178" s="1"/>
      <c r="BAL178" s="1"/>
      <c r="BAM178" s="1"/>
      <c r="BAN178" s="1"/>
      <c r="BAO178" s="1"/>
      <c r="BAP178" s="1"/>
      <c r="BAQ178" s="1"/>
      <c r="BAR178" s="1"/>
      <c r="BAS178" s="1"/>
      <c r="BAT178" s="1"/>
      <c r="BAU178" s="1"/>
      <c r="BAV178" s="1"/>
      <c r="BAW178" s="1"/>
      <c r="BAX178" s="1"/>
      <c r="BAY178" s="1"/>
      <c r="BAZ178" s="1"/>
      <c r="BBA178" s="1"/>
      <c r="BBB178" s="1"/>
      <c r="BBC178" s="1"/>
      <c r="BBD178" s="1"/>
      <c r="BBE178" s="1"/>
      <c r="BBF178" s="1"/>
      <c r="BBG178" s="1"/>
      <c r="BBH178" s="1"/>
      <c r="BBI178" s="1"/>
      <c r="BBJ178" s="1"/>
      <c r="BBK178" s="1"/>
      <c r="BBL178" s="1"/>
      <c r="BBM178" s="1"/>
      <c r="BBN178" s="1"/>
      <c r="BBO178" s="1"/>
      <c r="BBP178" s="1"/>
      <c r="BBQ178" s="1"/>
      <c r="BBR178" s="1"/>
      <c r="BBS178" s="1"/>
      <c r="BBT178" s="1"/>
      <c r="BBU178" s="1"/>
      <c r="BBV178" s="1"/>
      <c r="BBW178" s="1"/>
      <c r="BBX178" s="1"/>
      <c r="BBY178" s="1"/>
      <c r="BBZ178" s="1"/>
      <c r="BCA178" s="1"/>
      <c r="BCB178" s="1"/>
      <c r="BCC178" s="1"/>
      <c r="BCD178" s="1"/>
      <c r="BCE178" s="1"/>
      <c r="BCF178" s="1"/>
      <c r="BCG178" s="1"/>
      <c r="BCH178" s="1"/>
      <c r="BCI178" s="1"/>
      <c r="BCJ178" s="1"/>
      <c r="BCK178" s="1"/>
      <c r="BCL178" s="1"/>
      <c r="BCM178" s="1"/>
      <c r="BCN178" s="1"/>
      <c r="BCO178" s="1"/>
      <c r="BCP178" s="1"/>
      <c r="BCQ178" s="1"/>
      <c r="BCR178" s="1"/>
      <c r="BCS178" s="1"/>
      <c r="BCT178" s="1"/>
      <c r="BCU178" s="1"/>
      <c r="BCV178" s="1"/>
      <c r="BCW178" s="1"/>
      <c r="BCX178" s="1"/>
      <c r="BCY178" s="1"/>
      <c r="BCZ178" s="1"/>
      <c r="BDA178" s="1"/>
      <c r="BDB178" s="1"/>
      <c r="BDC178" s="1"/>
      <c r="BDD178" s="1"/>
      <c r="BDE178" s="1"/>
      <c r="BDF178" s="1"/>
      <c r="BDG178" s="1"/>
      <c r="BDH178" s="1"/>
      <c r="BDI178" s="1"/>
      <c r="BDJ178" s="1"/>
      <c r="BDK178" s="1"/>
      <c r="BDL178" s="1"/>
      <c r="BDM178" s="1"/>
      <c r="BDN178" s="1"/>
      <c r="BDO178" s="1"/>
      <c r="BDP178" s="1"/>
      <c r="BDQ178" s="1"/>
      <c r="BDR178" s="1"/>
      <c r="BDS178" s="1"/>
      <c r="BDT178" s="1"/>
      <c r="BDU178" s="1"/>
      <c r="BDV178" s="1"/>
      <c r="BDW178" s="1"/>
      <c r="BDX178" s="1"/>
      <c r="BDY178" s="1"/>
      <c r="BDZ178" s="1"/>
      <c r="BEA178" s="1"/>
      <c r="BEB178" s="1"/>
      <c r="BEC178" s="1"/>
      <c r="BED178" s="1"/>
      <c r="BEE178" s="1"/>
      <c r="BEF178" s="1"/>
      <c r="BEG178" s="1"/>
      <c r="BEH178" s="1"/>
      <c r="BEI178" s="1"/>
      <c r="BEJ178" s="1"/>
      <c r="BEK178" s="1"/>
      <c r="BEL178" s="1"/>
      <c r="BEM178" s="1"/>
      <c r="BEN178" s="1"/>
      <c r="BEO178" s="1"/>
      <c r="BEP178" s="1"/>
      <c r="BEQ178" s="1"/>
      <c r="BER178" s="1"/>
      <c r="BES178" s="1"/>
      <c r="BET178" s="1"/>
      <c r="BEU178" s="1"/>
      <c r="BEV178" s="1"/>
      <c r="BEW178" s="1"/>
      <c r="BEX178" s="1"/>
      <c r="BEY178" s="1"/>
      <c r="BEZ178" s="1"/>
      <c r="BFA178" s="1"/>
      <c r="BFB178" s="1"/>
      <c r="BFC178" s="1"/>
      <c r="BFD178" s="1"/>
      <c r="BFE178" s="1"/>
      <c r="BFF178" s="1"/>
      <c r="BFG178" s="1"/>
      <c r="BFH178" s="1"/>
      <c r="BFI178" s="1"/>
      <c r="BFJ178" s="1"/>
      <c r="BFK178" s="1"/>
      <c r="BFL178" s="1"/>
      <c r="BFM178" s="1"/>
      <c r="BFN178" s="1"/>
      <c r="BFO178" s="1"/>
      <c r="BFP178" s="1"/>
      <c r="BFQ178" s="1"/>
      <c r="BFR178" s="1"/>
      <c r="BFS178" s="1"/>
      <c r="BFT178" s="1"/>
      <c r="BFU178" s="1"/>
      <c r="BFV178" s="1"/>
      <c r="BFW178" s="1"/>
      <c r="BFX178" s="1"/>
      <c r="BFY178" s="1"/>
      <c r="BFZ178" s="1"/>
      <c r="BGA178" s="1"/>
      <c r="BGB178" s="1"/>
      <c r="BGC178" s="1"/>
      <c r="BGD178" s="1"/>
      <c r="BGE178" s="1"/>
      <c r="BGF178" s="1"/>
      <c r="BGG178" s="1"/>
      <c r="BGH178" s="1"/>
      <c r="BGI178" s="1"/>
      <c r="BGJ178" s="1"/>
      <c r="BGK178" s="1"/>
      <c r="BGL178" s="1"/>
      <c r="BGM178" s="1"/>
      <c r="BGN178" s="1"/>
      <c r="BGO178" s="1"/>
      <c r="BGP178" s="1"/>
      <c r="BGQ178" s="1"/>
      <c r="BGR178" s="1"/>
      <c r="BGS178" s="1"/>
      <c r="BGT178" s="1"/>
      <c r="BGU178" s="1"/>
      <c r="BGV178" s="1"/>
      <c r="BGW178" s="1"/>
      <c r="BGX178" s="1"/>
      <c r="BGY178" s="1"/>
      <c r="BGZ178" s="1"/>
      <c r="BHA178" s="1"/>
      <c r="BHB178" s="1"/>
      <c r="BHC178" s="1"/>
      <c r="BHD178" s="1"/>
      <c r="BHE178" s="1"/>
      <c r="BHF178" s="1"/>
      <c r="BHG178" s="1"/>
      <c r="BHH178" s="1"/>
      <c r="BHI178" s="1"/>
      <c r="BHJ178" s="1"/>
      <c r="BHK178" s="1"/>
      <c r="BHL178" s="1"/>
      <c r="BHM178" s="1"/>
      <c r="BHN178" s="1"/>
      <c r="BHO178" s="1"/>
      <c r="BHP178" s="1"/>
      <c r="BHQ178" s="1"/>
      <c r="BHR178" s="1"/>
      <c r="BHS178" s="1"/>
      <c r="BHT178" s="1"/>
      <c r="BHU178" s="1"/>
      <c r="BHV178" s="1"/>
      <c r="BHW178" s="1"/>
      <c r="BHX178" s="1"/>
      <c r="BHY178" s="1"/>
      <c r="BHZ178" s="1"/>
      <c r="BIA178" s="1"/>
      <c r="BIB178" s="1"/>
      <c r="BIC178" s="1"/>
      <c r="BID178" s="1"/>
      <c r="BIE178" s="1"/>
      <c r="BIF178" s="1"/>
      <c r="BIG178" s="1"/>
      <c r="BIH178" s="1"/>
      <c r="BII178" s="1"/>
      <c r="BIJ178" s="1"/>
      <c r="BIK178" s="1"/>
      <c r="BIL178" s="1"/>
      <c r="BIM178" s="1"/>
      <c r="BIN178" s="1"/>
      <c r="BIO178" s="1"/>
      <c r="BIP178" s="1"/>
      <c r="BIQ178" s="1"/>
      <c r="BIR178" s="1"/>
      <c r="BIS178" s="1"/>
      <c r="BIT178" s="1"/>
      <c r="BIU178" s="1"/>
      <c r="BIV178" s="1"/>
      <c r="BIW178" s="1"/>
      <c r="BIX178" s="1"/>
      <c r="BIY178" s="1"/>
      <c r="BIZ178" s="1"/>
      <c r="BJA178" s="1"/>
      <c r="BJB178" s="1"/>
      <c r="BJC178" s="1"/>
      <c r="BJD178" s="1"/>
      <c r="BJE178" s="1"/>
      <c r="BJF178" s="1"/>
      <c r="BJG178" s="1"/>
      <c r="BJH178" s="1"/>
      <c r="BJI178" s="1"/>
      <c r="BJJ178" s="1"/>
      <c r="BJK178" s="1"/>
      <c r="BJL178" s="1"/>
      <c r="BJM178" s="1"/>
      <c r="BJN178" s="1"/>
      <c r="BJO178" s="1"/>
      <c r="BJP178" s="1"/>
      <c r="BJQ178" s="1"/>
      <c r="BJR178" s="1"/>
      <c r="BJS178" s="1"/>
      <c r="BJT178" s="1"/>
      <c r="BJU178" s="1"/>
      <c r="BJV178" s="1"/>
      <c r="BJW178" s="1"/>
      <c r="BJX178" s="1"/>
      <c r="BJY178" s="1"/>
      <c r="BJZ178" s="1"/>
      <c r="BKA178" s="1"/>
      <c r="BKB178" s="1"/>
      <c r="BKC178" s="1"/>
      <c r="BKD178" s="1"/>
      <c r="BKE178" s="1"/>
      <c r="BKF178" s="1"/>
      <c r="BKG178" s="1"/>
      <c r="BKH178" s="1"/>
      <c r="BKI178" s="1"/>
      <c r="BKJ178" s="1"/>
      <c r="BKK178" s="1"/>
      <c r="BKL178" s="1"/>
      <c r="BKM178" s="1"/>
      <c r="BKN178" s="1"/>
      <c r="BKO178" s="1"/>
      <c r="BKP178" s="1"/>
      <c r="BKQ178" s="1"/>
      <c r="BKR178" s="1"/>
      <c r="BKS178" s="1"/>
      <c r="BKT178" s="1"/>
      <c r="BKU178" s="1"/>
      <c r="BKV178" s="1"/>
      <c r="BKW178" s="1"/>
      <c r="BKX178" s="1"/>
      <c r="BKY178" s="1"/>
      <c r="BKZ178" s="1"/>
      <c r="BLA178" s="1"/>
      <c r="BLB178" s="1"/>
      <c r="BLC178" s="1"/>
      <c r="BLD178" s="1"/>
      <c r="BLE178" s="1"/>
      <c r="BLF178" s="1"/>
      <c r="BLG178" s="1"/>
      <c r="BLH178" s="1"/>
      <c r="BLI178" s="1"/>
      <c r="BLJ178" s="1"/>
      <c r="BLK178" s="1"/>
      <c r="BLL178" s="1"/>
      <c r="BLM178" s="1"/>
      <c r="BLN178" s="1"/>
      <c r="BLO178" s="1"/>
      <c r="BLP178" s="1"/>
      <c r="BLQ178" s="1"/>
      <c r="BLR178" s="1"/>
      <c r="BLS178" s="1"/>
      <c r="BLT178" s="1"/>
      <c r="BLU178" s="1"/>
      <c r="BLV178" s="1"/>
      <c r="BLW178" s="1"/>
      <c r="BLX178" s="1"/>
      <c r="BLY178" s="1"/>
      <c r="BLZ178" s="1"/>
      <c r="BMA178" s="1"/>
      <c r="BMB178" s="1"/>
      <c r="BMC178" s="1"/>
      <c r="BMD178" s="1"/>
      <c r="BME178" s="1"/>
      <c r="BMF178" s="1"/>
      <c r="BMG178" s="1"/>
      <c r="BMH178" s="1"/>
      <c r="BMI178" s="1"/>
      <c r="BMJ178" s="1"/>
      <c r="BMK178" s="1"/>
      <c r="BML178" s="1"/>
      <c r="BMM178" s="1"/>
      <c r="BMN178" s="1"/>
      <c r="BMO178" s="1"/>
      <c r="BMP178" s="1"/>
      <c r="BMQ178" s="1"/>
      <c r="BMR178" s="1"/>
      <c r="BMS178" s="1"/>
      <c r="BMT178" s="1"/>
      <c r="BMU178" s="1"/>
      <c r="BMV178" s="1"/>
      <c r="BMW178" s="1"/>
      <c r="BMX178" s="1"/>
      <c r="BMY178" s="1"/>
      <c r="BMZ178" s="1"/>
      <c r="BNA178" s="1"/>
      <c r="BNB178" s="1"/>
      <c r="BNC178" s="1"/>
      <c r="BND178" s="1"/>
      <c r="BNE178" s="1"/>
      <c r="BNF178" s="1"/>
      <c r="BNG178" s="1"/>
      <c r="BNH178" s="1"/>
      <c r="BNI178" s="1"/>
      <c r="BNJ178" s="1"/>
      <c r="BNK178" s="1"/>
      <c r="BNL178" s="1"/>
      <c r="BNM178" s="1"/>
      <c r="BNN178" s="1"/>
      <c r="BNO178" s="1"/>
      <c r="BNP178" s="1"/>
      <c r="BNQ178" s="1"/>
      <c r="BNR178" s="1"/>
      <c r="BNS178" s="1"/>
      <c r="BNT178" s="1"/>
      <c r="BNU178" s="1"/>
      <c r="BNV178" s="1"/>
      <c r="BNW178" s="1"/>
      <c r="BNX178" s="1"/>
      <c r="BNY178" s="1"/>
      <c r="BNZ178" s="1"/>
      <c r="BOA178" s="1"/>
      <c r="BOB178" s="1"/>
      <c r="BOC178" s="1"/>
      <c r="BOD178" s="1"/>
      <c r="BOE178" s="1"/>
      <c r="BOF178" s="1"/>
      <c r="BOG178" s="1"/>
      <c r="BOH178" s="1"/>
      <c r="BOI178" s="1"/>
      <c r="BOJ178" s="1"/>
      <c r="BOK178" s="1"/>
      <c r="BOL178" s="1"/>
      <c r="BOM178" s="1"/>
      <c r="BON178" s="1"/>
      <c r="BOO178" s="1"/>
      <c r="BOP178" s="1"/>
      <c r="BOQ178" s="1"/>
      <c r="BOR178" s="1"/>
      <c r="BOS178" s="1"/>
      <c r="BOT178" s="1"/>
      <c r="BOU178" s="1"/>
      <c r="BOV178" s="1"/>
      <c r="BOW178" s="1"/>
      <c r="BOX178" s="1"/>
      <c r="BOY178" s="1"/>
      <c r="BOZ178" s="1"/>
      <c r="BPA178" s="1"/>
      <c r="BPB178" s="1"/>
      <c r="BPC178" s="1"/>
      <c r="BPD178" s="1"/>
      <c r="BPE178" s="1"/>
      <c r="BPF178" s="1"/>
      <c r="BPG178" s="1"/>
      <c r="BPH178" s="1"/>
      <c r="BPI178" s="1"/>
      <c r="BPJ178" s="1"/>
      <c r="BPK178" s="1"/>
      <c r="BPL178" s="1"/>
      <c r="BPM178" s="1"/>
      <c r="BPN178" s="1"/>
      <c r="BPO178" s="1"/>
      <c r="BPP178" s="1"/>
      <c r="BPQ178" s="1"/>
      <c r="BPR178" s="1"/>
      <c r="BPS178" s="1"/>
      <c r="BPT178" s="1"/>
      <c r="BPU178" s="1"/>
      <c r="BPV178" s="1"/>
      <c r="BPW178" s="1"/>
      <c r="BPX178" s="1"/>
      <c r="BPY178" s="1"/>
      <c r="BPZ178" s="1"/>
      <c r="BQA178" s="1"/>
      <c r="BQB178" s="1"/>
      <c r="BQC178" s="1"/>
      <c r="BQD178" s="1"/>
      <c r="BQE178" s="1"/>
      <c r="BQF178" s="1"/>
      <c r="BQG178" s="1"/>
      <c r="BQH178" s="1"/>
      <c r="BQI178" s="1"/>
      <c r="BQJ178" s="1"/>
      <c r="BQK178" s="1"/>
      <c r="BQL178" s="1"/>
      <c r="BQM178" s="1"/>
      <c r="BQN178" s="1"/>
      <c r="BQO178" s="1"/>
      <c r="BQP178" s="1"/>
      <c r="BQQ178" s="1"/>
      <c r="BQR178" s="1"/>
      <c r="BQS178" s="1"/>
      <c r="BQT178" s="1"/>
      <c r="BQU178" s="1"/>
      <c r="BQV178" s="1"/>
      <c r="BQW178" s="1"/>
      <c r="BQX178" s="1"/>
      <c r="BQY178" s="1"/>
      <c r="BQZ178" s="1"/>
      <c r="BRA178" s="1"/>
      <c r="BRB178" s="1"/>
      <c r="BRC178" s="1"/>
      <c r="BRD178" s="1"/>
      <c r="BRE178" s="1"/>
      <c r="BRF178" s="1"/>
      <c r="BRG178" s="1"/>
      <c r="BRH178" s="1"/>
      <c r="BRI178" s="1"/>
      <c r="BRJ178" s="1"/>
      <c r="BRK178" s="1"/>
      <c r="BRL178" s="1"/>
      <c r="BRM178" s="1"/>
      <c r="BRN178" s="1"/>
      <c r="BRO178" s="1"/>
      <c r="BRP178" s="1"/>
      <c r="BRQ178" s="1"/>
      <c r="BRR178" s="1"/>
      <c r="BRS178" s="1"/>
      <c r="BRT178" s="1"/>
      <c r="BRU178" s="1"/>
      <c r="BRV178" s="1"/>
      <c r="BRW178" s="1"/>
      <c r="BRX178" s="1"/>
      <c r="BRY178" s="1"/>
      <c r="BRZ178" s="1"/>
      <c r="BSA178" s="1"/>
      <c r="BSB178" s="1"/>
      <c r="BSC178" s="1"/>
      <c r="BSD178" s="1"/>
      <c r="BSE178" s="1"/>
      <c r="BSF178" s="1"/>
      <c r="BSG178" s="1"/>
      <c r="BSH178" s="1"/>
      <c r="BSI178" s="1"/>
      <c r="BSJ178" s="1"/>
      <c r="BSK178" s="1"/>
      <c r="BSL178" s="1"/>
      <c r="BSM178" s="1"/>
      <c r="BSN178" s="1"/>
      <c r="BSO178" s="1"/>
      <c r="BSP178" s="1"/>
      <c r="BSQ178" s="1"/>
      <c r="BSR178" s="1"/>
      <c r="BSS178" s="1"/>
      <c r="BST178" s="1"/>
      <c r="BSU178" s="1"/>
      <c r="BSV178" s="1"/>
      <c r="BSW178" s="1"/>
      <c r="BSX178" s="1"/>
      <c r="BSY178" s="1"/>
      <c r="BSZ178" s="1"/>
      <c r="BTA178" s="1"/>
      <c r="BTB178" s="1"/>
      <c r="BTC178" s="1"/>
      <c r="BTD178" s="1"/>
      <c r="BTE178" s="1"/>
      <c r="BTF178" s="1"/>
      <c r="BTG178" s="1"/>
      <c r="BTH178" s="1"/>
      <c r="BTI178" s="1"/>
      <c r="BTJ178" s="1"/>
      <c r="BTK178" s="1"/>
      <c r="BTL178" s="1"/>
      <c r="BTM178" s="1"/>
      <c r="BTN178" s="1"/>
      <c r="BTO178" s="1"/>
      <c r="BTP178" s="1"/>
      <c r="BTQ178" s="1"/>
      <c r="BTR178" s="1"/>
      <c r="BTS178" s="1"/>
      <c r="BTT178" s="1"/>
      <c r="BTU178" s="1"/>
      <c r="BTV178" s="1"/>
      <c r="BTW178" s="1"/>
      <c r="BTX178" s="1"/>
      <c r="BTY178" s="1"/>
      <c r="BTZ178" s="1"/>
      <c r="BUA178" s="1"/>
      <c r="BUB178" s="1"/>
      <c r="BUC178" s="1"/>
      <c r="BUD178" s="1"/>
      <c r="BUE178" s="1"/>
      <c r="BUF178" s="1"/>
      <c r="BUG178" s="1"/>
      <c r="BUH178" s="1"/>
      <c r="BUI178" s="1"/>
      <c r="BUJ178" s="1"/>
      <c r="BUK178" s="1"/>
      <c r="BUL178" s="1"/>
      <c r="BUM178" s="1"/>
      <c r="BUN178" s="1"/>
      <c r="BUO178" s="1"/>
      <c r="BUP178" s="1"/>
      <c r="BUQ178" s="1"/>
      <c r="BUR178" s="1"/>
      <c r="BUS178" s="1"/>
      <c r="BUT178" s="1"/>
      <c r="BUU178" s="1"/>
      <c r="BUV178" s="1"/>
      <c r="BUW178" s="1"/>
      <c r="BUX178" s="1"/>
      <c r="BUY178" s="1"/>
      <c r="BUZ178" s="1"/>
      <c r="BVA178" s="1"/>
      <c r="BVB178" s="1"/>
      <c r="BVC178" s="1"/>
      <c r="BVD178" s="1"/>
      <c r="BVE178" s="1"/>
      <c r="BVF178" s="1"/>
      <c r="BVG178" s="1"/>
      <c r="BVH178" s="1"/>
      <c r="BVI178" s="1"/>
      <c r="BVJ178" s="1"/>
      <c r="BVK178" s="1"/>
      <c r="BVL178" s="1"/>
      <c r="BVM178" s="1"/>
      <c r="BVN178" s="1"/>
      <c r="BVO178" s="1"/>
      <c r="BVP178" s="1"/>
      <c r="BVQ178" s="1"/>
      <c r="BVR178" s="1"/>
      <c r="BVS178" s="1"/>
      <c r="BVT178" s="1"/>
      <c r="BVU178" s="1"/>
      <c r="BVV178" s="1"/>
      <c r="BVW178" s="1"/>
      <c r="BVX178" s="1"/>
      <c r="BVY178" s="1"/>
      <c r="BVZ178" s="1"/>
      <c r="BWA178" s="1"/>
      <c r="BWB178" s="1"/>
      <c r="BWC178" s="1"/>
      <c r="BWD178" s="1"/>
      <c r="BWE178" s="1"/>
      <c r="BWF178" s="1"/>
      <c r="BWG178" s="1"/>
      <c r="BWH178" s="1"/>
      <c r="BWI178" s="1"/>
      <c r="BWJ178" s="1"/>
      <c r="BWK178" s="1"/>
      <c r="BWL178" s="1"/>
      <c r="BWM178" s="1"/>
      <c r="BWN178" s="1"/>
      <c r="BWO178" s="1"/>
      <c r="BWP178" s="1"/>
      <c r="BWQ178" s="1"/>
      <c r="BWR178" s="1"/>
      <c r="BWS178" s="1"/>
      <c r="BWT178" s="1"/>
      <c r="BWU178" s="1"/>
      <c r="BWV178" s="1"/>
      <c r="BWW178" s="1"/>
      <c r="BWX178" s="1"/>
      <c r="BWY178" s="1"/>
      <c r="BWZ178" s="1"/>
      <c r="BXA178" s="1"/>
      <c r="BXB178" s="1"/>
      <c r="BXC178" s="1"/>
      <c r="BXD178" s="1"/>
      <c r="BXE178" s="1"/>
      <c r="BXF178" s="1"/>
      <c r="BXG178" s="1"/>
      <c r="BXH178" s="1"/>
      <c r="BXI178" s="1"/>
      <c r="BXJ178" s="1"/>
      <c r="BXK178" s="1"/>
      <c r="BXL178" s="1"/>
      <c r="BXM178" s="1"/>
      <c r="BXN178" s="1"/>
      <c r="BXO178" s="1"/>
      <c r="BXP178" s="1"/>
      <c r="BXQ178" s="1"/>
      <c r="BXR178" s="1"/>
      <c r="BXS178" s="1"/>
      <c r="BXT178" s="1"/>
      <c r="BXU178" s="1"/>
      <c r="BXV178" s="1"/>
      <c r="BXW178" s="1"/>
      <c r="BXX178" s="1"/>
      <c r="BXY178" s="1"/>
      <c r="BXZ178" s="1"/>
      <c r="BYA178" s="1"/>
      <c r="BYB178" s="1"/>
      <c r="BYC178" s="1"/>
      <c r="BYD178" s="1"/>
      <c r="BYE178" s="1"/>
      <c r="BYF178" s="1"/>
      <c r="BYG178" s="1"/>
      <c r="BYH178" s="1"/>
      <c r="BYI178" s="1"/>
      <c r="BYJ178" s="1"/>
      <c r="BYK178" s="1"/>
      <c r="BYL178" s="1"/>
      <c r="BYM178" s="1"/>
      <c r="BYN178" s="1"/>
      <c r="BYO178" s="1"/>
      <c r="BYP178" s="1"/>
      <c r="BYQ178" s="1"/>
      <c r="BYR178" s="1"/>
      <c r="BYS178" s="1"/>
      <c r="BYT178" s="1"/>
      <c r="BYU178" s="1"/>
      <c r="BYV178" s="1"/>
      <c r="BYW178" s="1"/>
      <c r="BYX178" s="1"/>
      <c r="BYY178" s="1"/>
      <c r="BYZ178" s="1"/>
      <c r="BZA178" s="1"/>
      <c r="BZB178" s="1"/>
      <c r="BZC178" s="1"/>
      <c r="BZD178" s="1"/>
      <c r="BZE178" s="1"/>
      <c r="BZF178" s="1"/>
      <c r="BZG178" s="1"/>
      <c r="BZH178" s="1"/>
      <c r="BZI178" s="1"/>
      <c r="BZJ178" s="1"/>
      <c r="BZK178" s="1"/>
      <c r="BZL178" s="1"/>
      <c r="BZM178" s="1"/>
      <c r="BZN178" s="1"/>
      <c r="BZO178" s="1"/>
      <c r="BZP178" s="1"/>
      <c r="BZQ178" s="1"/>
      <c r="BZR178" s="1"/>
      <c r="BZS178" s="1"/>
      <c r="BZT178" s="1"/>
      <c r="BZU178" s="1"/>
      <c r="BZV178" s="1"/>
      <c r="BZW178" s="1"/>
      <c r="BZX178" s="1"/>
      <c r="BZY178" s="1"/>
      <c r="BZZ178" s="1"/>
      <c r="CAA178" s="1"/>
      <c r="CAB178" s="1"/>
      <c r="CAC178" s="1"/>
      <c r="CAD178" s="1"/>
      <c r="CAE178" s="1"/>
      <c r="CAF178" s="1"/>
      <c r="CAG178" s="1"/>
      <c r="CAH178" s="1"/>
      <c r="CAI178" s="1"/>
      <c r="CAJ178" s="1"/>
      <c r="CAK178" s="1"/>
      <c r="CAL178" s="1"/>
      <c r="CAM178" s="1"/>
      <c r="CAN178" s="1"/>
      <c r="CAO178" s="1"/>
      <c r="CAP178" s="1"/>
      <c r="CAQ178" s="1"/>
      <c r="CAR178" s="1"/>
      <c r="CAS178" s="1"/>
      <c r="CAT178" s="1"/>
      <c r="CAU178" s="1"/>
      <c r="CAV178" s="1"/>
      <c r="CAW178" s="1"/>
      <c r="CAX178" s="1"/>
      <c r="CAY178" s="1"/>
      <c r="CAZ178" s="1"/>
      <c r="CBA178" s="1"/>
      <c r="CBB178" s="1"/>
      <c r="CBC178" s="1"/>
      <c r="CBD178" s="1"/>
      <c r="CBE178" s="1"/>
      <c r="CBF178" s="1"/>
      <c r="CBG178" s="1"/>
      <c r="CBH178" s="1"/>
      <c r="CBI178" s="1"/>
      <c r="CBJ178" s="1"/>
      <c r="CBK178" s="1"/>
      <c r="CBL178" s="1"/>
      <c r="CBM178" s="1"/>
      <c r="CBN178" s="1"/>
      <c r="CBO178" s="1"/>
      <c r="CBP178" s="1"/>
      <c r="CBQ178" s="1"/>
      <c r="CBR178" s="1"/>
      <c r="CBS178" s="1"/>
      <c r="CBT178" s="1"/>
      <c r="CBU178" s="1"/>
      <c r="CBV178" s="1"/>
      <c r="CBW178" s="1"/>
      <c r="CBX178" s="1"/>
      <c r="CBY178" s="1"/>
      <c r="CBZ178" s="1"/>
      <c r="CCA178" s="1"/>
      <c r="CCB178" s="1"/>
      <c r="CCC178" s="1"/>
      <c r="CCD178" s="1"/>
      <c r="CCE178" s="1"/>
      <c r="CCF178" s="1"/>
      <c r="CCG178" s="1"/>
      <c r="CCH178" s="1"/>
      <c r="CCI178" s="1"/>
      <c r="CCJ178" s="1"/>
      <c r="CCK178" s="1"/>
      <c r="CCL178" s="1"/>
      <c r="CCM178" s="1"/>
      <c r="CCN178" s="1"/>
      <c r="CCO178" s="1"/>
      <c r="CCP178" s="1"/>
      <c r="CCQ178" s="1"/>
      <c r="CCR178" s="1"/>
      <c r="CCS178" s="1"/>
      <c r="CCT178" s="1"/>
      <c r="CCU178" s="1"/>
      <c r="CCV178" s="1"/>
      <c r="CCW178" s="1"/>
      <c r="CCX178" s="1"/>
      <c r="CCY178" s="1"/>
      <c r="CCZ178" s="1"/>
      <c r="CDA178" s="1"/>
      <c r="CDB178" s="1"/>
      <c r="CDC178" s="1"/>
      <c r="CDD178" s="1"/>
      <c r="CDE178" s="1"/>
      <c r="CDF178" s="1"/>
      <c r="CDG178" s="1"/>
      <c r="CDH178" s="1"/>
      <c r="CDI178" s="1"/>
      <c r="CDJ178" s="1"/>
      <c r="CDK178" s="1"/>
      <c r="CDL178" s="1"/>
      <c r="CDM178" s="1"/>
      <c r="CDN178" s="1"/>
      <c r="CDO178" s="1"/>
      <c r="CDP178" s="1"/>
      <c r="CDQ178" s="1"/>
      <c r="CDR178" s="1"/>
      <c r="CDS178" s="1"/>
      <c r="CDT178" s="1"/>
      <c r="CDU178" s="1"/>
      <c r="CDV178" s="1"/>
      <c r="CDW178" s="1"/>
      <c r="CDX178" s="1"/>
      <c r="CDY178" s="1"/>
      <c r="CDZ178" s="1"/>
      <c r="CEA178" s="1"/>
      <c r="CEB178" s="1"/>
      <c r="CEC178" s="1"/>
      <c r="CED178" s="1"/>
      <c r="CEE178" s="1"/>
      <c r="CEF178" s="1"/>
      <c r="CEG178" s="1"/>
      <c r="CEH178" s="1"/>
      <c r="CEI178" s="1"/>
      <c r="CEJ178" s="1"/>
      <c r="CEK178" s="1"/>
      <c r="CEL178" s="1"/>
      <c r="CEM178" s="1"/>
      <c r="CEN178" s="1"/>
      <c r="CEO178" s="1"/>
      <c r="CEP178" s="1"/>
      <c r="CEQ178" s="1"/>
      <c r="CER178" s="1"/>
      <c r="CES178" s="1"/>
      <c r="CET178" s="1"/>
      <c r="CEU178" s="1"/>
      <c r="CEV178" s="1"/>
      <c r="CEW178" s="1"/>
      <c r="CEX178" s="1"/>
      <c r="CEY178" s="1"/>
      <c r="CEZ178" s="1"/>
      <c r="CFA178" s="1"/>
      <c r="CFB178" s="1"/>
      <c r="CFC178" s="1"/>
      <c r="CFD178" s="1"/>
      <c r="CFE178" s="1"/>
      <c r="CFF178" s="1"/>
      <c r="CFG178" s="1"/>
      <c r="CFH178" s="1"/>
      <c r="CFI178" s="1"/>
      <c r="CFJ178" s="1"/>
      <c r="CFK178" s="1"/>
      <c r="CFL178" s="1"/>
      <c r="CFM178" s="1"/>
      <c r="CFN178" s="1"/>
      <c r="CFO178" s="1"/>
      <c r="CFP178" s="1"/>
      <c r="CFQ178" s="1"/>
      <c r="CFR178" s="1"/>
      <c r="CFS178" s="1"/>
      <c r="CFT178" s="1"/>
      <c r="CFU178" s="1"/>
      <c r="CFV178" s="1"/>
      <c r="CFW178" s="1"/>
      <c r="CFX178" s="1"/>
      <c r="CFY178" s="1"/>
      <c r="CFZ178" s="1"/>
      <c r="CGA178" s="1"/>
      <c r="CGB178" s="1"/>
      <c r="CGC178" s="1"/>
      <c r="CGD178" s="1"/>
      <c r="CGE178" s="1"/>
      <c r="CGF178" s="1"/>
      <c r="CGG178" s="1"/>
      <c r="CGH178" s="1"/>
      <c r="CGI178" s="1"/>
      <c r="CGJ178" s="1"/>
      <c r="CGK178" s="1"/>
      <c r="CGL178" s="1"/>
      <c r="CGM178" s="1"/>
      <c r="CGN178" s="1"/>
      <c r="CGO178" s="1"/>
      <c r="CGP178" s="1"/>
      <c r="CGQ178" s="1"/>
      <c r="CGR178" s="1"/>
      <c r="CGS178" s="1"/>
      <c r="CGT178" s="1"/>
      <c r="CGU178" s="1"/>
      <c r="CGV178" s="1"/>
      <c r="CGW178" s="1"/>
      <c r="CGX178" s="1"/>
      <c r="CGY178" s="1"/>
      <c r="CGZ178" s="1"/>
      <c r="CHA178" s="1"/>
      <c r="CHB178" s="1"/>
      <c r="CHC178" s="1"/>
      <c r="CHD178" s="1"/>
      <c r="CHE178" s="1"/>
      <c r="CHF178" s="1"/>
      <c r="CHG178" s="1"/>
      <c r="CHH178" s="1"/>
      <c r="CHI178" s="1"/>
      <c r="CHJ178" s="1"/>
      <c r="CHK178" s="1"/>
      <c r="CHL178" s="1"/>
      <c r="CHM178" s="1"/>
      <c r="CHN178" s="1"/>
      <c r="CHO178" s="1"/>
      <c r="CHP178" s="1"/>
      <c r="CHQ178" s="1"/>
      <c r="CHR178" s="1"/>
      <c r="CHS178" s="1"/>
      <c r="CHT178" s="1"/>
      <c r="CHU178" s="1"/>
      <c r="CHV178" s="1"/>
      <c r="CHW178" s="1"/>
      <c r="CHX178" s="1"/>
      <c r="CHY178" s="1"/>
      <c r="CHZ178" s="1"/>
      <c r="CIA178" s="1"/>
      <c r="CIB178" s="1"/>
      <c r="CIC178" s="1"/>
      <c r="CID178" s="1"/>
      <c r="CIE178" s="1"/>
      <c r="CIF178" s="1"/>
      <c r="CIG178" s="1"/>
      <c r="CIH178" s="1"/>
      <c r="CII178" s="1"/>
      <c r="CIJ178" s="1"/>
      <c r="CIK178" s="1"/>
      <c r="CIL178" s="1"/>
      <c r="CIM178" s="1"/>
      <c r="CIN178" s="1"/>
      <c r="CIO178" s="1"/>
      <c r="CIP178" s="1"/>
      <c r="CIQ178" s="1"/>
      <c r="CIR178" s="1"/>
      <c r="CIS178" s="1"/>
      <c r="CIT178" s="1"/>
      <c r="CIU178" s="1"/>
      <c r="CIV178" s="1"/>
      <c r="CIW178" s="1"/>
      <c r="CIX178" s="1"/>
      <c r="CIY178" s="1"/>
      <c r="CIZ178" s="1"/>
      <c r="CJA178" s="1"/>
      <c r="CJB178" s="1"/>
      <c r="CJC178" s="1"/>
      <c r="CJD178" s="1"/>
      <c r="CJE178" s="1"/>
      <c r="CJF178" s="1"/>
      <c r="CJG178" s="1"/>
      <c r="CJH178" s="1"/>
      <c r="CJI178" s="1"/>
      <c r="CJJ178" s="1"/>
      <c r="CJK178" s="1"/>
      <c r="CJL178" s="1"/>
      <c r="CJM178" s="1"/>
      <c r="CJN178" s="1"/>
      <c r="CJO178" s="1"/>
      <c r="CJP178" s="1"/>
      <c r="CJQ178" s="1"/>
      <c r="CJR178" s="1"/>
      <c r="CJS178" s="1"/>
      <c r="CJT178" s="1"/>
      <c r="CJU178" s="1"/>
      <c r="CJV178" s="1"/>
      <c r="CJW178" s="1"/>
      <c r="CJX178" s="1"/>
      <c r="CJY178" s="1"/>
      <c r="CJZ178" s="1"/>
      <c r="CKA178" s="1"/>
      <c r="CKB178" s="1"/>
      <c r="CKC178" s="1"/>
      <c r="CKD178" s="1"/>
      <c r="CKE178" s="1"/>
      <c r="CKF178" s="1"/>
      <c r="CKG178" s="1"/>
      <c r="CKH178" s="1"/>
      <c r="CKI178" s="1"/>
      <c r="CKJ178" s="1"/>
      <c r="CKK178" s="1"/>
      <c r="CKL178" s="1"/>
      <c r="CKM178" s="1"/>
      <c r="CKN178" s="1"/>
      <c r="CKO178" s="1"/>
      <c r="CKP178" s="1"/>
      <c r="CKQ178" s="1"/>
      <c r="CKR178" s="1"/>
      <c r="CKS178" s="1"/>
      <c r="CKT178" s="1"/>
      <c r="CKU178" s="1"/>
      <c r="CKV178" s="1"/>
      <c r="CKW178" s="1"/>
      <c r="CKX178" s="1"/>
      <c r="CKY178" s="1"/>
      <c r="CKZ178" s="1"/>
      <c r="CLA178" s="1"/>
      <c r="CLB178" s="1"/>
      <c r="CLC178" s="1"/>
      <c r="CLD178" s="1"/>
      <c r="CLE178" s="1"/>
      <c r="CLF178" s="1"/>
      <c r="CLG178" s="1"/>
      <c r="CLH178" s="1"/>
      <c r="CLI178" s="1"/>
      <c r="CLJ178" s="1"/>
      <c r="CLK178" s="1"/>
      <c r="CLL178" s="1"/>
      <c r="CLM178" s="1"/>
      <c r="CLN178" s="1"/>
      <c r="CLO178" s="1"/>
      <c r="CLP178" s="1"/>
      <c r="CLQ178" s="1"/>
      <c r="CLR178" s="1"/>
      <c r="CLS178" s="1"/>
      <c r="CLT178" s="1"/>
      <c r="CLU178" s="1"/>
      <c r="CLV178" s="1"/>
      <c r="CLW178" s="1"/>
      <c r="CLX178" s="1"/>
      <c r="CLY178" s="1"/>
      <c r="CLZ178" s="1"/>
      <c r="CMA178" s="1"/>
      <c r="CMB178" s="1"/>
      <c r="CMC178" s="1"/>
      <c r="CMD178" s="1"/>
      <c r="CME178" s="1"/>
      <c r="CMF178" s="1"/>
      <c r="CMG178" s="1"/>
      <c r="CMH178" s="1"/>
      <c r="CMI178" s="1"/>
      <c r="CMJ178" s="1"/>
      <c r="CMK178" s="1"/>
      <c r="CML178" s="1"/>
      <c r="CMM178" s="1"/>
      <c r="CMN178" s="1"/>
      <c r="CMO178" s="1"/>
      <c r="CMP178" s="1"/>
      <c r="CMQ178" s="1"/>
      <c r="CMR178" s="1"/>
      <c r="CMS178" s="1"/>
      <c r="CMT178" s="1"/>
      <c r="CMU178" s="1"/>
      <c r="CMV178" s="1"/>
      <c r="CMW178" s="1"/>
      <c r="CMX178" s="1"/>
      <c r="CMY178" s="1"/>
      <c r="CMZ178" s="1"/>
      <c r="CNA178" s="1"/>
      <c r="CNB178" s="1"/>
      <c r="CNC178" s="1"/>
      <c r="CND178" s="1"/>
      <c r="CNE178" s="1"/>
      <c r="CNF178" s="1"/>
      <c r="CNG178" s="1"/>
      <c r="CNH178" s="1"/>
      <c r="CNI178" s="1"/>
      <c r="CNJ178" s="1"/>
      <c r="CNK178" s="1"/>
      <c r="CNL178" s="1"/>
      <c r="CNM178" s="1"/>
      <c r="CNN178" s="1"/>
      <c r="CNO178" s="1"/>
      <c r="CNP178" s="1"/>
      <c r="CNQ178" s="1"/>
      <c r="CNR178" s="1"/>
      <c r="CNS178" s="1"/>
      <c r="CNT178" s="1"/>
      <c r="CNU178" s="1"/>
      <c r="CNV178" s="1"/>
      <c r="CNW178" s="1"/>
      <c r="CNX178" s="1"/>
      <c r="CNY178" s="1"/>
      <c r="CNZ178" s="1"/>
      <c r="COA178" s="1"/>
      <c r="COB178" s="1"/>
      <c r="COC178" s="1"/>
      <c r="COD178" s="1"/>
      <c r="COE178" s="1"/>
      <c r="COF178" s="1"/>
      <c r="COG178" s="1"/>
      <c r="COH178" s="1"/>
      <c r="COI178" s="1"/>
      <c r="COJ178" s="1"/>
      <c r="COK178" s="1"/>
      <c r="COL178" s="1"/>
      <c r="COM178" s="1"/>
      <c r="CON178" s="1"/>
      <c r="COO178" s="1"/>
      <c r="COP178" s="1"/>
      <c r="COQ178" s="1"/>
      <c r="COR178" s="1"/>
      <c r="COS178" s="1"/>
      <c r="COT178" s="1"/>
      <c r="COU178" s="1"/>
      <c r="COV178" s="1"/>
      <c r="COW178" s="1"/>
      <c r="COX178" s="1"/>
      <c r="COY178" s="1"/>
      <c r="COZ178" s="1"/>
      <c r="CPA178" s="1"/>
      <c r="CPB178" s="1"/>
      <c r="CPC178" s="1"/>
      <c r="CPD178" s="1"/>
      <c r="CPE178" s="1"/>
      <c r="CPF178" s="1"/>
      <c r="CPG178" s="1"/>
      <c r="CPH178" s="1"/>
      <c r="CPI178" s="1"/>
      <c r="CPJ178" s="1"/>
      <c r="CPK178" s="1"/>
      <c r="CPL178" s="1"/>
      <c r="CPM178" s="1"/>
      <c r="CPN178" s="1"/>
      <c r="CPO178" s="1"/>
      <c r="CPP178" s="1"/>
      <c r="CPQ178" s="1"/>
      <c r="CPR178" s="1"/>
      <c r="CPS178" s="1"/>
      <c r="CPT178" s="1"/>
      <c r="CPU178" s="1"/>
      <c r="CPV178" s="1"/>
      <c r="CPW178" s="1"/>
      <c r="CPX178" s="1"/>
      <c r="CPY178" s="1"/>
      <c r="CPZ178" s="1"/>
      <c r="CQA178" s="1"/>
      <c r="CQB178" s="1"/>
      <c r="CQC178" s="1"/>
      <c r="CQD178" s="1"/>
      <c r="CQE178" s="1"/>
      <c r="CQF178" s="1"/>
      <c r="CQG178" s="1"/>
      <c r="CQH178" s="1"/>
      <c r="CQI178" s="1"/>
      <c r="CQJ178" s="1"/>
      <c r="CQK178" s="1"/>
      <c r="CQL178" s="1"/>
      <c r="CQM178" s="1"/>
      <c r="CQN178" s="1"/>
      <c r="CQO178" s="1"/>
      <c r="CQP178" s="1"/>
      <c r="CQQ178" s="1"/>
      <c r="CQR178" s="1"/>
      <c r="CQS178" s="1"/>
      <c r="CQT178" s="1"/>
      <c r="CQU178" s="1"/>
      <c r="CQV178" s="1"/>
      <c r="CQW178" s="1"/>
      <c r="CQX178" s="1"/>
      <c r="CQY178" s="1"/>
      <c r="CQZ178" s="1"/>
      <c r="CRA178" s="1"/>
      <c r="CRB178" s="1"/>
      <c r="CRC178" s="1"/>
      <c r="CRD178" s="1"/>
      <c r="CRE178" s="1"/>
      <c r="CRF178" s="1"/>
      <c r="CRG178" s="1"/>
      <c r="CRH178" s="1"/>
      <c r="CRI178" s="1"/>
      <c r="CRJ178" s="1"/>
      <c r="CRK178" s="1"/>
      <c r="CRL178" s="1"/>
      <c r="CRM178" s="1"/>
      <c r="CRN178" s="1"/>
      <c r="CRO178" s="1"/>
      <c r="CRP178" s="1"/>
      <c r="CRQ178" s="1"/>
      <c r="CRR178" s="1"/>
      <c r="CRS178" s="1"/>
      <c r="CRT178" s="1"/>
      <c r="CRU178" s="1"/>
      <c r="CRV178" s="1"/>
      <c r="CRW178" s="1"/>
      <c r="CRX178" s="1"/>
      <c r="CRY178" s="1"/>
      <c r="CRZ178" s="1"/>
      <c r="CSA178" s="1"/>
      <c r="CSB178" s="1"/>
      <c r="CSC178" s="1"/>
      <c r="CSD178" s="1"/>
      <c r="CSE178" s="1"/>
      <c r="CSF178" s="1"/>
      <c r="CSG178" s="1"/>
      <c r="CSH178" s="1"/>
      <c r="CSI178" s="1"/>
      <c r="CSJ178" s="1"/>
      <c r="CSK178" s="1"/>
      <c r="CSL178" s="1"/>
      <c r="CSM178" s="1"/>
      <c r="CSN178" s="1"/>
      <c r="CSO178" s="1"/>
      <c r="CSP178" s="1"/>
      <c r="CSQ178" s="1"/>
      <c r="CSR178" s="1"/>
      <c r="CSS178" s="1"/>
      <c r="CST178" s="1"/>
      <c r="CSU178" s="1"/>
      <c r="CSV178" s="1"/>
      <c r="CSW178" s="1"/>
      <c r="CSX178" s="1"/>
      <c r="CSY178" s="1"/>
      <c r="CSZ178" s="1"/>
      <c r="CTA178" s="1"/>
      <c r="CTB178" s="1"/>
      <c r="CTC178" s="1"/>
      <c r="CTD178" s="1"/>
      <c r="CTE178" s="1"/>
      <c r="CTF178" s="1"/>
      <c r="CTG178" s="1"/>
      <c r="CTH178" s="1"/>
      <c r="CTI178" s="1"/>
      <c r="CTJ178" s="1"/>
      <c r="CTK178" s="1"/>
      <c r="CTL178" s="1"/>
      <c r="CTM178" s="1"/>
      <c r="CTN178" s="1"/>
      <c r="CTO178" s="1"/>
      <c r="CTP178" s="1"/>
      <c r="CTQ178" s="1"/>
      <c r="CTR178" s="1"/>
      <c r="CTS178" s="1"/>
      <c r="CTT178" s="1"/>
      <c r="CTU178" s="1"/>
      <c r="CTV178" s="1"/>
      <c r="CTW178" s="1"/>
      <c r="CTX178" s="1"/>
      <c r="CTY178" s="1"/>
      <c r="CTZ178" s="1"/>
      <c r="CUA178" s="1"/>
      <c r="CUB178" s="1"/>
      <c r="CUC178" s="1"/>
      <c r="CUD178" s="1"/>
      <c r="CUE178" s="1"/>
      <c r="CUF178" s="1"/>
      <c r="CUG178" s="1"/>
      <c r="CUH178" s="1"/>
      <c r="CUI178" s="1"/>
      <c r="CUJ178" s="1"/>
      <c r="CUK178" s="1"/>
      <c r="CUL178" s="1"/>
      <c r="CUM178" s="1"/>
      <c r="CUN178" s="1"/>
      <c r="CUO178" s="1"/>
      <c r="CUP178" s="1"/>
      <c r="CUQ178" s="1"/>
      <c r="CUR178" s="1"/>
      <c r="CUS178" s="1"/>
      <c r="CUT178" s="1"/>
      <c r="CUU178" s="1"/>
      <c r="CUV178" s="1"/>
      <c r="CUW178" s="1"/>
      <c r="CUX178" s="1"/>
      <c r="CUY178" s="1"/>
      <c r="CUZ178" s="1"/>
      <c r="CVA178" s="1"/>
      <c r="CVB178" s="1"/>
      <c r="CVC178" s="1"/>
      <c r="CVD178" s="1"/>
      <c r="CVE178" s="1"/>
      <c r="CVF178" s="1"/>
      <c r="CVG178" s="1"/>
      <c r="CVH178" s="1"/>
      <c r="CVI178" s="1"/>
      <c r="CVJ178" s="1"/>
      <c r="CVK178" s="1"/>
      <c r="CVL178" s="1"/>
      <c r="CVM178" s="1"/>
      <c r="CVN178" s="1"/>
      <c r="CVO178" s="1"/>
      <c r="CVP178" s="1"/>
      <c r="CVQ178" s="1"/>
      <c r="CVR178" s="1"/>
      <c r="CVS178" s="1"/>
      <c r="CVT178" s="1"/>
      <c r="CVU178" s="1"/>
      <c r="CVV178" s="1"/>
      <c r="CVW178" s="1"/>
      <c r="CVX178" s="1"/>
      <c r="CVY178" s="1"/>
      <c r="CVZ178" s="1"/>
      <c r="CWA178" s="1"/>
      <c r="CWB178" s="1"/>
      <c r="CWC178" s="1"/>
      <c r="CWD178" s="1"/>
      <c r="CWE178" s="1"/>
      <c r="CWF178" s="1"/>
      <c r="CWG178" s="1"/>
      <c r="CWH178" s="1"/>
      <c r="CWI178" s="1"/>
      <c r="CWJ178" s="1"/>
      <c r="CWK178" s="1"/>
      <c r="CWL178" s="1"/>
      <c r="CWM178" s="1"/>
      <c r="CWN178" s="1"/>
      <c r="CWO178" s="1"/>
      <c r="CWP178" s="1"/>
      <c r="CWQ178" s="1"/>
      <c r="CWR178" s="1"/>
      <c r="CWS178" s="1"/>
      <c r="CWT178" s="1"/>
      <c r="CWU178" s="1"/>
      <c r="CWV178" s="1"/>
      <c r="CWW178" s="1"/>
      <c r="CWX178" s="1"/>
      <c r="CWY178" s="1"/>
      <c r="CWZ178" s="1"/>
      <c r="CXA178" s="1"/>
      <c r="CXB178" s="1"/>
      <c r="CXC178" s="1"/>
      <c r="CXD178" s="1"/>
      <c r="CXE178" s="1"/>
      <c r="CXF178" s="1"/>
      <c r="CXG178" s="1"/>
      <c r="CXH178" s="1"/>
      <c r="CXI178" s="1"/>
      <c r="CXJ178" s="1"/>
      <c r="CXK178" s="1"/>
      <c r="CXL178" s="1"/>
      <c r="CXM178" s="1"/>
      <c r="CXN178" s="1"/>
      <c r="CXO178" s="1"/>
      <c r="CXP178" s="1"/>
      <c r="CXQ178" s="1"/>
      <c r="CXR178" s="1"/>
      <c r="CXS178" s="1"/>
      <c r="CXT178" s="1"/>
      <c r="CXU178" s="1"/>
      <c r="CXV178" s="1"/>
      <c r="CXW178" s="1"/>
      <c r="CXX178" s="1"/>
      <c r="CXY178" s="1"/>
      <c r="CXZ178" s="1"/>
      <c r="CYA178" s="1"/>
      <c r="CYB178" s="1"/>
      <c r="CYC178" s="1"/>
      <c r="CYD178" s="1"/>
      <c r="CYE178" s="1"/>
      <c r="CYF178" s="1"/>
      <c r="CYG178" s="1"/>
      <c r="CYH178" s="1"/>
      <c r="CYI178" s="1"/>
      <c r="CYJ178" s="1"/>
      <c r="CYK178" s="1"/>
      <c r="CYL178" s="1"/>
      <c r="CYM178" s="1"/>
      <c r="CYN178" s="1"/>
      <c r="CYO178" s="1"/>
      <c r="CYP178" s="1"/>
      <c r="CYQ178" s="1"/>
      <c r="CYR178" s="1"/>
      <c r="CYS178" s="1"/>
      <c r="CYT178" s="1"/>
      <c r="CYU178" s="1"/>
      <c r="CYV178" s="1"/>
      <c r="CYW178" s="1"/>
      <c r="CYX178" s="1"/>
      <c r="CYY178" s="1"/>
      <c r="CYZ178" s="1"/>
      <c r="CZA178" s="1"/>
      <c r="CZB178" s="1"/>
      <c r="CZC178" s="1"/>
      <c r="CZD178" s="1"/>
      <c r="CZE178" s="1"/>
      <c r="CZF178" s="1"/>
      <c r="CZG178" s="1"/>
      <c r="CZH178" s="1"/>
      <c r="CZI178" s="1"/>
      <c r="CZJ178" s="1"/>
      <c r="CZK178" s="1"/>
      <c r="CZL178" s="1"/>
      <c r="CZM178" s="1"/>
      <c r="CZN178" s="1"/>
      <c r="CZO178" s="1"/>
      <c r="CZP178" s="1"/>
      <c r="CZQ178" s="1"/>
      <c r="CZR178" s="1"/>
      <c r="CZS178" s="1"/>
      <c r="CZT178" s="1"/>
      <c r="CZU178" s="1"/>
      <c r="CZV178" s="1"/>
      <c r="CZW178" s="1"/>
      <c r="CZX178" s="1"/>
      <c r="CZY178" s="1"/>
      <c r="CZZ178" s="1"/>
      <c r="DAA178" s="1"/>
      <c r="DAB178" s="1"/>
      <c r="DAC178" s="1"/>
      <c r="DAD178" s="1"/>
      <c r="DAE178" s="1"/>
      <c r="DAF178" s="1"/>
      <c r="DAG178" s="1"/>
      <c r="DAH178" s="1"/>
      <c r="DAI178" s="1"/>
      <c r="DAJ178" s="1"/>
      <c r="DAK178" s="1"/>
      <c r="DAL178" s="1"/>
      <c r="DAM178" s="1"/>
      <c r="DAN178" s="1"/>
      <c r="DAO178" s="1"/>
      <c r="DAP178" s="1"/>
      <c r="DAQ178" s="1"/>
      <c r="DAR178" s="1"/>
      <c r="DAS178" s="1"/>
      <c r="DAT178" s="1"/>
      <c r="DAU178" s="1"/>
      <c r="DAV178" s="1"/>
      <c r="DAW178" s="1"/>
      <c r="DAX178" s="1"/>
      <c r="DAY178" s="1"/>
      <c r="DAZ178" s="1"/>
      <c r="DBA178" s="1"/>
      <c r="DBB178" s="1"/>
      <c r="DBC178" s="1"/>
      <c r="DBD178" s="1"/>
      <c r="DBE178" s="1"/>
      <c r="DBF178" s="1"/>
      <c r="DBG178" s="1"/>
      <c r="DBH178" s="1"/>
      <c r="DBI178" s="1"/>
      <c r="DBJ178" s="1"/>
      <c r="DBK178" s="1"/>
      <c r="DBL178" s="1"/>
      <c r="DBM178" s="1"/>
      <c r="DBN178" s="1"/>
      <c r="DBO178" s="1"/>
      <c r="DBP178" s="1"/>
      <c r="DBQ178" s="1"/>
      <c r="DBR178" s="1"/>
      <c r="DBS178" s="1"/>
      <c r="DBT178" s="1"/>
      <c r="DBU178" s="1"/>
      <c r="DBV178" s="1"/>
      <c r="DBW178" s="1"/>
      <c r="DBX178" s="1"/>
      <c r="DBY178" s="1"/>
      <c r="DBZ178" s="1"/>
      <c r="DCA178" s="1"/>
      <c r="DCB178" s="1"/>
      <c r="DCC178" s="1"/>
      <c r="DCD178" s="1"/>
      <c r="DCE178" s="1"/>
      <c r="DCF178" s="1"/>
      <c r="DCG178" s="1"/>
      <c r="DCH178" s="1"/>
      <c r="DCI178" s="1"/>
      <c r="DCJ178" s="1"/>
      <c r="DCK178" s="1"/>
      <c r="DCL178" s="1"/>
      <c r="DCM178" s="1"/>
      <c r="DCN178" s="1"/>
      <c r="DCO178" s="1"/>
      <c r="DCP178" s="1"/>
      <c r="DCQ178" s="1"/>
      <c r="DCR178" s="1"/>
      <c r="DCS178" s="1"/>
      <c r="DCT178" s="1"/>
      <c r="DCU178" s="1"/>
      <c r="DCV178" s="1"/>
      <c r="DCW178" s="1"/>
      <c r="DCX178" s="1"/>
      <c r="DCY178" s="1"/>
      <c r="DCZ178" s="1"/>
      <c r="DDA178" s="1"/>
      <c r="DDB178" s="1"/>
      <c r="DDC178" s="1"/>
      <c r="DDD178" s="1"/>
      <c r="DDE178" s="1"/>
      <c r="DDF178" s="1"/>
      <c r="DDG178" s="1"/>
      <c r="DDH178" s="1"/>
      <c r="DDI178" s="1"/>
      <c r="DDJ178" s="1"/>
      <c r="DDK178" s="1"/>
      <c r="DDL178" s="1"/>
      <c r="DDM178" s="1"/>
      <c r="DDN178" s="1"/>
      <c r="DDO178" s="1"/>
      <c r="DDP178" s="1"/>
      <c r="DDQ178" s="1"/>
      <c r="DDR178" s="1"/>
      <c r="DDS178" s="1"/>
      <c r="DDT178" s="1"/>
      <c r="DDU178" s="1"/>
      <c r="DDV178" s="1"/>
      <c r="DDW178" s="1"/>
      <c r="DDX178" s="1"/>
      <c r="DDY178" s="1"/>
      <c r="DDZ178" s="1"/>
      <c r="DEA178" s="1"/>
      <c r="DEB178" s="1"/>
      <c r="DEC178" s="1"/>
      <c r="DED178" s="1"/>
      <c r="DEE178" s="1"/>
      <c r="DEF178" s="1"/>
      <c r="DEG178" s="1"/>
      <c r="DEH178" s="1"/>
      <c r="DEI178" s="1"/>
      <c r="DEJ178" s="1"/>
      <c r="DEK178" s="1"/>
      <c r="DEL178" s="1"/>
      <c r="DEM178" s="1"/>
      <c r="DEN178" s="1"/>
      <c r="DEO178" s="1"/>
      <c r="DEP178" s="1"/>
      <c r="DEQ178" s="1"/>
      <c r="DER178" s="1"/>
      <c r="DES178" s="1"/>
      <c r="DET178" s="1"/>
      <c r="DEU178" s="1"/>
      <c r="DEV178" s="1"/>
      <c r="DEW178" s="1"/>
      <c r="DEX178" s="1"/>
      <c r="DEY178" s="1"/>
      <c r="DEZ178" s="1"/>
      <c r="DFA178" s="1"/>
      <c r="DFB178" s="1"/>
      <c r="DFC178" s="1"/>
      <c r="DFD178" s="1"/>
      <c r="DFE178" s="1"/>
      <c r="DFF178" s="1"/>
      <c r="DFG178" s="1"/>
      <c r="DFH178" s="1"/>
      <c r="DFI178" s="1"/>
      <c r="DFJ178" s="1"/>
      <c r="DFK178" s="1"/>
      <c r="DFL178" s="1"/>
      <c r="DFM178" s="1"/>
      <c r="DFN178" s="1"/>
      <c r="DFO178" s="1"/>
      <c r="DFP178" s="1"/>
      <c r="DFQ178" s="1"/>
      <c r="DFR178" s="1"/>
      <c r="DFS178" s="1"/>
      <c r="DFT178" s="1"/>
      <c r="DFU178" s="1"/>
      <c r="DFV178" s="1"/>
      <c r="DFW178" s="1"/>
      <c r="DFX178" s="1"/>
      <c r="DFY178" s="1"/>
      <c r="DFZ178" s="1"/>
      <c r="DGA178" s="1"/>
      <c r="DGB178" s="1"/>
      <c r="DGC178" s="1"/>
      <c r="DGD178" s="1"/>
      <c r="DGE178" s="1"/>
      <c r="DGF178" s="1"/>
      <c r="DGG178" s="1"/>
      <c r="DGH178" s="1"/>
      <c r="DGI178" s="1"/>
      <c r="DGJ178" s="1"/>
      <c r="DGK178" s="1"/>
      <c r="DGL178" s="1"/>
      <c r="DGM178" s="1"/>
      <c r="DGN178" s="1"/>
      <c r="DGO178" s="1"/>
      <c r="DGP178" s="1"/>
      <c r="DGQ178" s="1"/>
      <c r="DGR178" s="1"/>
      <c r="DGS178" s="1"/>
      <c r="DGT178" s="1"/>
      <c r="DGU178" s="1"/>
      <c r="DGV178" s="1"/>
      <c r="DGW178" s="1"/>
      <c r="DGX178" s="1"/>
      <c r="DGY178" s="1"/>
      <c r="DGZ178" s="1"/>
      <c r="DHA178" s="1"/>
      <c r="DHB178" s="1"/>
      <c r="DHC178" s="1"/>
      <c r="DHD178" s="1"/>
      <c r="DHE178" s="1"/>
      <c r="DHF178" s="1"/>
      <c r="DHG178" s="1"/>
      <c r="DHH178" s="1"/>
      <c r="DHI178" s="1"/>
      <c r="DHJ178" s="1"/>
      <c r="DHK178" s="1"/>
      <c r="DHL178" s="1"/>
      <c r="DHM178" s="1"/>
      <c r="DHN178" s="1"/>
      <c r="DHO178" s="1"/>
      <c r="DHP178" s="1"/>
      <c r="DHQ178" s="1"/>
      <c r="DHR178" s="1"/>
      <c r="DHS178" s="1"/>
      <c r="DHT178" s="1"/>
      <c r="DHU178" s="1"/>
      <c r="DHV178" s="1"/>
      <c r="DHW178" s="1"/>
      <c r="DHX178" s="1"/>
      <c r="DHY178" s="1"/>
      <c r="DHZ178" s="1"/>
      <c r="DIA178" s="1"/>
      <c r="DIB178" s="1"/>
      <c r="DIC178" s="1"/>
      <c r="DID178" s="1"/>
      <c r="DIE178" s="1"/>
      <c r="DIF178" s="1"/>
      <c r="DIG178" s="1"/>
      <c r="DIH178" s="1"/>
      <c r="DII178" s="1"/>
      <c r="DIJ178" s="1"/>
      <c r="DIK178" s="1"/>
      <c r="DIL178" s="1"/>
      <c r="DIM178" s="1"/>
      <c r="DIN178" s="1"/>
      <c r="DIO178" s="1"/>
      <c r="DIP178" s="1"/>
      <c r="DIQ178" s="1"/>
      <c r="DIR178" s="1"/>
      <c r="DIS178" s="1"/>
      <c r="DIT178" s="1"/>
      <c r="DIU178" s="1"/>
      <c r="DIV178" s="1"/>
      <c r="DIW178" s="1"/>
      <c r="DIX178" s="1"/>
      <c r="DIY178" s="1"/>
      <c r="DIZ178" s="1"/>
      <c r="DJA178" s="1"/>
      <c r="DJB178" s="1"/>
      <c r="DJC178" s="1"/>
      <c r="DJD178" s="1"/>
      <c r="DJE178" s="1"/>
      <c r="DJF178" s="1"/>
      <c r="DJG178" s="1"/>
      <c r="DJH178" s="1"/>
      <c r="DJI178" s="1"/>
      <c r="DJJ178" s="1"/>
      <c r="DJK178" s="1"/>
      <c r="DJL178" s="1"/>
      <c r="DJM178" s="1"/>
      <c r="DJN178" s="1"/>
      <c r="DJO178" s="1"/>
      <c r="DJP178" s="1"/>
      <c r="DJQ178" s="1"/>
      <c r="DJR178" s="1"/>
      <c r="DJS178" s="1"/>
      <c r="DJT178" s="1"/>
      <c r="DJU178" s="1"/>
      <c r="DJV178" s="1"/>
      <c r="DJW178" s="1"/>
      <c r="DJX178" s="1"/>
      <c r="DJY178" s="1"/>
      <c r="DJZ178" s="1"/>
      <c r="DKA178" s="1"/>
      <c r="DKB178" s="1"/>
      <c r="DKC178" s="1"/>
      <c r="DKD178" s="1"/>
      <c r="DKE178" s="1"/>
      <c r="DKF178" s="1"/>
      <c r="DKG178" s="1"/>
      <c r="DKH178" s="1"/>
      <c r="DKI178" s="1"/>
      <c r="DKJ178" s="1"/>
      <c r="DKK178" s="1"/>
      <c r="DKL178" s="1"/>
      <c r="DKM178" s="1"/>
      <c r="DKN178" s="1"/>
      <c r="DKO178" s="1"/>
      <c r="DKP178" s="1"/>
      <c r="DKQ178" s="1"/>
      <c r="DKR178" s="1"/>
      <c r="DKS178" s="1"/>
      <c r="DKT178" s="1"/>
      <c r="DKU178" s="1"/>
      <c r="DKV178" s="1"/>
      <c r="DKW178" s="1"/>
      <c r="DKX178" s="1"/>
      <c r="DKY178" s="1"/>
      <c r="DKZ178" s="1"/>
      <c r="DLA178" s="1"/>
      <c r="DLB178" s="1"/>
      <c r="DLC178" s="1"/>
      <c r="DLD178" s="1"/>
      <c r="DLE178" s="1"/>
      <c r="DLF178" s="1"/>
      <c r="DLG178" s="1"/>
      <c r="DLH178" s="1"/>
      <c r="DLI178" s="1"/>
      <c r="DLJ178" s="1"/>
      <c r="DLK178" s="1"/>
      <c r="DLL178" s="1"/>
      <c r="DLM178" s="1"/>
      <c r="DLN178" s="1"/>
      <c r="DLO178" s="1"/>
      <c r="DLP178" s="1"/>
      <c r="DLQ178" s="1"/>
      <c r="DLR178" s="1"/>
      <c r="DLS178" s="1"/>
      <c r="DLT178" s="1"/>
      <c r="DLU178" s="1"/>
      <c r="DLV178" s="1"/>
      <c r="DLW178" s="1"/>
      <c r="DLX178" s="1"/>
      <c r="DLY178" s="1"/>
      <c r="DLZ178" s="1"/>
      <c r="DMA178" s="1"/>
      <c r="DMB178" s="1"/>
      <c r="DMC178" s="1"/>
      <c r="DMD178" s="1"/>
      <c r="DME178" s="1"/>
      <c r="DMF178" s="1"/>
      <c r="DMG178" s="1"/>
      <c r="DMH178" s="1"/>
      <c r="DMI178" s="1"/>
      <c r="DMJ178" s="1"/>
      <c r="DMK178" s="1"/>
      <c r="DML178" s="1"/>
      <c r="DMM178" s="1"/>
      <c r="DMN178" s="1"/>
      <c r="DMO178" s="1"/>
      <c r="DMP178" s="1"/>
      <c r="DMQ178" s="1"/>
      <c r="DMR178" s="1"/>
      <c r="DMS178" s="1"/>
      <c r="DMT178" s="1"/>
      <c r="DMU178" s="1"/>
      <c r="DMV178" s="1"/>
      <c r="DMW178" s="1"/>
      <c r="DMX178" s="1"/>
      <c r="DMY178" s="1"/>
      <c r="DMZ178" s="1"/>
      <c r="DNA178" s="1"/>
      <c r="DNB178" s="1"/>
      <c r="DNC178" s="1"/>
      <c r="DND178" s="1"/>
      <c r="DNE178" s="1"/>
      <c r="DNF178" s="1"/>
      <c r="DNG178" s="1"/>
      <c r="DNH178" s="1"/>
      <c r="DNI178" s="1"/>
      <c r="DNJ178" s="1"/>
      <c r="DNK178" s="1"/>
      <c r="DNL178" s="1"/>
      <c r="DNM178" s="1"/>
      <c r="DNN178" s="1"/>
      <c r="DNO178" s="1"/>
      <c r="DNP178" s="1"/>
      <c r="DNQ178" s="1"/>
      <c r="DNR178" s="1"/>
      <c r="DNS178" s="1"/>
      <c r="DNT178" s="1"/>
      <c r="DNU178" s="1"/>
      <c r="DNV178" s="1"/>
      <c r="DNW178" s="1"/>
      <c r="DNX178" s="1"/>
      <c r="DNY178" s="1"/>
      <c r="DNZ178" s="1"/>
      <c r="DOA178" s="1"/>
      <c r="DOB178" s="1"/>
      <c r="DOC178" s="1"/>
      <c r="DOD178" s="1"/>
      <c r="DOE178" s="1"/>
      <c r="DOF178" s="1"/>
      <c r="DOG178" s="1"/>
      <c r="DOH178" s="1"/>
      <c r="DOI178" s="1"/>
      <c r="DOJ178" s="1"/>
      <c r="DOK178" s="1"/>
      <c r="DOL178" s="1"/>
      <c r="DOM178" s="1"/>
      <c r="DON178" s="1"/>
      <c r="DOO178" s="1"/>
      <c r="DOP178" s="1"/>
      <c r="DOQ178" s="1"/>
      <c r="DOR178" s="1"/>
      <c r="DOS178" s="1"/>
      <c r="DOT178" s="1"/>
      <c r="DOU178" s="1"/>
      <c r="DOV178" s="1"/>
      <c r="DOW178" s="1"/>
      <c r="DOX178" s="1"/>
      <c r="DOY178" s="1"/>
      <c r="DOZ178" s="1"/>
      <c r="DPA178" s="1"/>
      <c r="DPB178" s="1"/>
      <c r="DPC178" s="1"/>
      <c r="DPD178" s="1"/>
      <c r="DPE178" s="1"/>
      <c r="DPF178" s="1"/>
      <c r="DPG178" s="1"/>
      <c r="DPH178" s="1"/>
      <c r="DPI178" s="1"/>
      <c r="DPJ178" s="1"/>
      <c r="DPK178" s="1"/>
      <c r="DPL178" s="1"/>
      <c r="DPM178" s="1"/>
      <c r="DPN178" s="1"/>
      <c r="DPO178" s="1"/>
      <c r="DPP178" s="1"/>
      <c r="DPQ178" s="1"/>
      <c r="DPR178" s="1"/>
      <c r="DPS178" s="1"/>
      <c r="DPT178" s="1"/>
      <c r="DPU178" s="1"/>
      <c r="DPV178" s="1"/>
      <c r="DPW178" s="1"/>
      <c r="DPX178" s="1"/>
      <c r="DPY178" s="1"/>
      <c r="DPZ178" s="1"/>
      <c r="DQA178" s="1"/>
      <c r="DQB178" s="1"/>
      <c r="DQC178" s="1"/>
      <c r="DQD178" s="1"/>
      <c r="DQE178" s="1"/>
      <c r="DQF178" s="1"/>
      <c r="DQG178" s="1"/>
      <c r="DQH178" s="1"/>
      <c r="DQI178" s="1"/>
      <c r="DQJ178" s="1"/>
      <c r="DQK178" s="1"/>
      <c r="DQL178" s="1"/>
      <c r="DQM178" s="1"/>
      <c r="DQN178" s="1"/>
      <c r="DQO178" s="1"/>
      <c r="DQP178" s="1"/>
      <c r="DQQ178" s="1"/>
      <c r="DQR178" s="1"/>
      <c r="DQS178" s="1"/>
      <c r="DQT178" s="1"/>
      <c r="DQU178" s="1"/>
      <c r="DQV178" s="1"/>
      <c r="DQW178" s="1"/>
      <c r="DQX178" s="1"/>
      <c r="DQY178" s="1"/>
      <c r="DQZ178" s="1"/>
      <c r="DRA178" s="1"/>
      <c r="DRB178" s="1"/>
      <c r="DRC178" s="1"/>
      <c r="DRD178" s="1"/>
      <c r="DRE178" s="1"/>
      <c r="DRF178" s="1"/>
      <c r="DRG178" s="1"/>
      <c r="DRH178" s="1"/>
      <c r="DRI178" s="1"/>
      <c r="DRJ178" s="1"/>
      <c r="DRK178" s="1"/>
      <c r="DRL178" s="1"/>
      <c r="DRM178" s="1"/>
      <c r="DRN178" s="1"/>
      <c r="DRO178" s="1"/>
      <c r="DRP178" s="1"/>
      <c r="DRQ178" s="1"/>
      <c r="DRR178" s="1"/>
      <c r="DRS178" s="1"/>
      <c r="DRT178" s="1"/>
      <c r="DRU178" s="1"/>
      <c r="DRV178" s="1"/>
      <c r="DRW178" s="1"/>
      <c r="DRX178" s="1"/>
      <c r="DRY178" s="1"/>
      <c r="DRZ178" s="1"/>
      <c r="DSA178" s="1"/>
      <c r="DSB178" s="1"/>
      <c r="DSC178" s="1"/>
      <c r="DSD178" s="1"/>
      <c r="DSE178" s="1"/>
      <c r="DSF178" s="1"/>
      <c r="DSG178" s="1"/>
      <c r="DSH178" s="1"/>
      <c r="DSI178" s="1"/>
      <c r="DSJ178" s="1"/>
      <c r="DSK178" s="1"/>
      <c r="DSL178" s="1"/>
      <c r="DSM178" s="1"/>
      <c r="DSN178" s="1"/>
      <c r="DSO178" s="1"/>
      <c r="DSP178" s="1"/>
      <c r="DSQ178" s="1"/>
      <c r="DSR178" s="1"/>
      <c r="DSS178" s="1"/>
      <c r="DST178" s="1"/>
      <c r="DSU178" s="1"/>
      <c r="DSV178" s="1"/>
      <c r="DSW178" s="1"/>
      <c r="DSX178" s="1"/>
      <c r="DSY178" s="1"/>
      <c r="DSZ178" s="1"/>
      <c r="DTA178" s="1"/>
      <c r="DTB178" s="1"/>
      <c r="DTC178" s="1"/>
      <c r="DTD178" s="1"/>
      <c r="DTE178" s="1"/>
      <c r="DTF178" s="1"/>
      <c r="DTG178" s="1"/>
      <c r="DTH178" s="1"/>
      <c r="DTI178" s="1"/>
      <c r="DTJ178" s="1"/>
      <c r="DTK178" s="1"/>
      <c r="DTL178" s="1"/>
      <c r="DTM178" s="1"/>
      <c r="DTN178" s="1"/>
      <c r="DTO178" s="1"/>
      <c r="DTP178" s="1"/>
      <c r="DTQ178" s="1"/>
      <c r="DTR178" s="1"/>
      <c r="DTS178" s="1"/>
      <c r="DTT178" s="1"/>
      <c r="DTU178" s="1"/>
      <c r="DTV178" s="1"/>
      <c r="DTW178" s="1"/>
      <c r="DTX178" s="1"/>
      <c r="DTY178" s="1"/>
      <c r="DTZ178" s="1"/>
      <c r="DUA178" s="1"/>
      <c r="DUB178" s="1"/>
      <c r="DUC178" s="1"/>
      <c r="DUD178" s="1"/>
      <c r="DUE178" s="1"/>
      <c r="DUF178" s="1"/>
      <c r="DUG178" s="1"/>
      <c r="DUH178" s="1"/>
      <c r="DUI178" s="1"/>
      <c r="DUJ178" s="1"/>
      <c r="DUK178" s="1"/>
      <c r="DUL178" s="1"/>
      <c r="DUM178" s="1"/>
      <c r="DUN178" s="1"/>
      <c r="DUO178" s="1"/>
      <c r="DUP178" s="1"/>
      <c r="DUQ178" s="1"/>
      <c r="DUR178" s="1"/>
      <c r="DUS178" s="1"/>
      <c r="DUT178" s="1"/>
      <c r="DUU178" s="1"/>
      <c r="DUV178" s="1"/>
      <c r="DUW178" s="1"/>
      <c r="DUX178" s="1"/>
      <c r="DUY178" s="1"/>
      <c r="DUZ178" s="1"/>
      <c r="DVA178" s="1"/>
      <c r="DVB178" s="1"/>
      <c r="DVC178" s="1"/>
      <c r="DVD178" s="1"/>
      <c r="DVE178" s="1"/>
      <c r="DVF178" s="1"/>
      <c r="DVG178" s="1"/>
      <c r="DVH178" s="1"/>
      <c r="DVI178" s="1"/>
      <c r="DVJ178" s="1"/>
      <c r="DVK178" s="1"/>
      <c r="DVL178" s="1"/>
      <c r="DVM178" s="1"/>
      <c r="DVN178" s="1"/>
      <c r="DVO178" s="1"/>
      <c r="DVP178" s="1"/>
      <c r="DVQ178" s="1"/>
      <c r="DVR178" s="1"/>
      <c r="DVS178" s="1"/>
      <c r="DVT178" s="1"/>
      <c r="DVU178" s="1"/>
      <c r="DVV178" s="1"/>
      <c r="DVW178" s="1"/>
      <c r="DVX178" s="1"/>
      <c r="DVY178" s="1"/>
      <c r="DVZ178" s="1"/>
      <c r="DWA178" s="1"/>
      <c r="DWB178" s="1"/>
      <c r="DWC178" s="1"/>
      <c r="DWD178" s="1"/>
      <c r="DWE178" s="1"/>
      <c r="DWF178" s="1"/>
      <c r="DWG178" s="1"/>
      <c r="DWH178" s="1"/>
      <c r="DWI178" s="1"/>
      <c r="DWJ178" s="1"/>
      <c r="DWK178" s="1"/>
      <c r="DWL178" s="1"/>
      <c r="DWM178" s="1"/>
      <c r="DWN178" s="1"/>
      <c r="DWO178" s="1"/>
      <c r="DWP178" s="1"/>
      <c r="DWQ178" s="1"/>
      <c r="DWR178" s="1"/>
      <c r="DWS178" s="1"/>
      <c r="DWT178" s="1"/>
      <c r="DWU178" s="1"/>
      <c r="DWV178" s="1"/>
      <c r="DWW178" s="1"/>
      <c r="DWX178" s="1"/>
      <c r="DWY178" s="1"/>
      <c r="DWZ178" s="1"/>
      <c r="DXA178" s="1"/>
      <c r="DXB178" s="1"/>
      <c r="DXC178" s="1"/>
      <c r="DXD178" s="1"/>
      <c r="DXE178" s="1"/>
      <c r="DXF178" s="1"/>
      <c r="DXG178" s="1"/>
      <c r="DXH178" s="1"/>
      <c r="DXI178" s="1"/>
      <c r="DXJ178" s="1"/>
      <c r="DXK178" s="1"/>
      <c r="DXL178" s="1"/>
      <c r="DXM178" s="1"/>
      <c r="DXN178" s="1"/>
      <c r="DXO178" s="1"/>
      <c r="DXP178" s="1"/>
      <c r="DXQ178" s="1"/>
      <c r="DXR178" s="1"/>
      <c r="DXS178" s="1"/>
      <c r="DXT178" s="1"/>
      <c r="DXU178" s="1"/>
      <c r="DXV178" s="1"/>
      <c r="DXW178" s="1"/>
      <c r="DXX178" s="1"/>
      <c r="DXY178" s="1"/>
      <c r="DXZ178" s="1"/>
      <c r="DYA178" s="1"/>
      <c r="DYB178" s="1"/>
      <c r="DYC178" s="1"/>
      <c r="DYD178" s="1"/>
      <c r="DYE178" s="1"/>
      <c r="DYF178" s="1"/>
      <c r="DYG178" s="1"/>
      <c r="DYH178" s="1"/>
      <c r="DYI178" s="1"/>
      <c r="DYJ178" s="1"/>
      <c r="DYK178" s="1"/>
      <c r="DYL178" s="1"/>
      <c r="DYM178" s="1"/>
      <c r="DYN178" s="1"/>
      <c r="DYO178" s="1"/>
      <c r="DYP178" s="1"/>
      <c r="DYQ178" s="1"/>
      <c r="DYR178" s="1"/>
      <c r="DYS178" s="1"/>
      <c r="DYT178" s="1"/>
      <c r="DYU178" s="1"/>
      <c r="DYV178" s="1"/>
      <c r="DYW178" s="1"/>
      <c r="DYX178" s="1"/>
      <c r="DYY178" s="1"/>
      <c r="DYZ178" s="1"/>
      <c r="DZA178" s="1"/>
      <c r="DZB178" s="1"/>
      <c r="DZC178" s="1"/>
      <c r="DZD178" s="1"/>
      <c r="DZE178" s="1"/>
      <c r="DZF178" s="1"/>
      <c r="DZG178" s="1"/>
      <c r="DZH178" s="1"/>
      <c r="DZI178" s="1"/>
      <c r="DZJ178" s="1"/>
      <c r="DZK178" s="1"/>
      <c r="DZL178" s="1"/>
      <c r="DZM178" s="1"/>
      <c r="DZN178" s="1"/>
      <c r="DZO178" s="1"/>
      <c r="DZP178" s="1"/>
      <c r="DZQ178" s="1"/>
      <c r="DZR178" s="1"/>
      <c r="DZS178" s="1"/>
      <c r="DZT178" s="1"/>
      <c r="DZU178" s="1"/>
      <c r="DZV178" s="1"/>
      <c r="DZW178" s="1"/>
      <c r="DZX178" s="1"/>
      <c r="DZY178" s="1"/>
      <c r="DZZ178" s="1"/>
      <c r="EAA178" s="1"/>
      <c r="EAB178" s="1"/>
      <c r="EAC178" s="1"/>
      <c r="EAD178" s="1"/>
      <c r="EAE178" s="1"/>
      <c r="EAF178" s="1"/>
      <c r="EAG178" s="1"/>
      <c r="EAH178" s="1"/>
      <c r="EAI178" s="1"/>
      <c r="EAJ178" s="1"/>
      <c r="EAK178" s="1"/>
      <c r="EAL178" s="1"/>
      <c r="EAM178" s="1"/>
      <c r="EAN178" s="1"/>
      <c r="EAO178" s="1"/>
      <c r="EAP178" s="1"/>
      <c r="EAQ178" s="1"/>
      <c r="EAR178" s="1"/>
      <c r="EAS178" s="1"/>
      <c r="EAT178" s="1"/>
      <c r="EAU178" s="1"/>
      <c r="EAV178" s="1"/>
      <c r="EAW178" s="1"/>
      <c r="EAX178" s="1"/>
      <c r="EAY178" s="1"/>
      <c r="EAZ178" s="1"/>
      <c r="EBA178" s="1"/>
      <c r="EBB178" s="1"/>
      <c r="EBC178" s="1"/>
      <c r="EBD178" s="1"/>
      <c r="EBE178" s="1"/>
      <c r="EBF178" s="1"/>
      <c r="EBG178" s="1"/>
      <c r="EBH178" s="1"/>
      <c r="EBI178" s="1"/>
      <c r="EBJ178" s="1"/>
      <c r="EBK178" s="1"/>
      <c r="EBL178" s="1"/>
      <c r="EBM178" s="1"/>
      <c r="EBN178" s="1"/>
      <c r="EBO178" s="1"/>
      <c r="EBP178" s="1"/>
      <c r="EBQ178" s="1"/>
      <c r="EBR178" s="1"/>
      <c r="EBS178" s="1"/>
      <c r="EBT178" s="1"/>
      <c r="EBU178" s="1"/>
      <c r="EBV178" s="1"/>
      <c r="EBW178" s="1"/>
      <c r="EBX178" s="1"/>
      <c r="EBY178" s="1"/>
      <c r="EBZ178" s="1"/>
      <c r="ECA178" s="1"/>
      <c r="ECB178" s="1"/>
      <c r="ECC178" s="1"/>
      <c r="ECD178" s="1"/>
      <c r="ECE178" s="1"/>
      <c r="ECF178" s="1"/>
      <c r="ECG178" s="1"/>
      <c r="ECH178" s="1"/>
      <c r="ECI178" s="1"/>
      <c r="ECJ178" s="1"/>
      <c r="ECK178" s="1"/>
      <c r="ECL178" s="1"/>
      <c r="ECM178" s="1"/>
      <c r="ECN178" s="1"/>
      <c r="ECO178" s="1"/>
      <c r="ECP178" s="1"/>
      <c r="ECQ178" s="1"/>
      <c r="ECR178" s="1"/>
      <c r="ECS178" s="1"/>
      <c r="ECT178" s="1"/>
      <c r="ECU178" s="1"/>
      <c r="ECV178" s="1"/>
      <c r="ECW178" s="1"/>
      <c r="ECX178" s="1"/>
      <c r="ECY178" s="1"/>
      <c r="ECZ178" s="1"/>
      <c r="EDA178" s="1"/>
      <c r="EDB178" s="1"/>
      <c r="EDC178" s="1"/>
      <c r="EDD178" s="1"/>
      <c r="EDE178" s="1"/>
      <c r="EDF178" s="1"/>
      <c r="EDG178" s="1"/>
      <c r="EDH178" s="1"/>
      <c r="EDI178" s="1"/>
      <c r="EDJ178" s="1"/>
      <c r="EDK178" s="1"/>
      <c r="EDL178" s="1"/>
      <c r="EDM178" s="1"/>
      <c r="EDN178" s="1"/>
      <c r="EDO178" s="1"/>
      <c r="EDP178" s="1"/>
      <c r="EDQ178" s="1"/>
      <c r="EDR178" s="1"/>
      <c r="EDS178" s="1"/>
      <c r="EDT178" s="1"/>
      <c r="EDU178" s="1"/>
      <c r="EDV178" s="1"/>
      <c r="EDW178" s="1"/>
      <c r="EDX178" s="1"/>
      <c r="EDY178" s="1"/>
      <c r="EDZ178" s="1"/>
      <c r="EEA178" s="1"/>
      <c r="EEB178" s="1"/>
      <c r="EEC178" s="1"/>
      <c r="EED178" s="1"/>
      <c r="EEE178" s="1"/>
      <c r="EEF178" s="1"/>
      <c r="EEG178" s="1"/>
      <c r="EEH178" s="1"/>
      <c r="EEI178" s="1"/>
      <c r="EEJ178" s="1"/>
      <c r="EEK178" s="1"/>
      <c r="EEL178" s="1"/>
      <c r="EEM178" s="1"/>
      <c r="EEN178" s="1"/>
      <c r="EEO178" s="1"/>
      <c r="EEP178" s="1"/>
      <c r="EEQ178" s="1"/>
      <c r="EER178" s="1"/>
      <c r="EES178" s="1"/>
      <c r="EET178" s="1"/>
      <c r="EEU178" s="1"/>
      <c r="EEV178" s="1"/>
      <c r="EEW178" s="1"/>
      <c r="EEX178" s="1"/>
      <c r="EEY178" s="1"/>
      <c r="EEZ178" s="1"/>
      <c r="EFA178" s="1"/>
      <c r="EFB178" s="1"/>
      <c r="EFC178" s="1"/>
      <c r="EFD178" s="1"/>
      <c r="EFE178" s="1"/>
      <c r="EFF178" s="1"/>
      <c r="EFG178" s="1"/>
      <c r="EFH178" s="1"/>
      <c r="EFI178" s="1"/>
      <c r="EFJ178" s="1"/>
      <c r="EFK178" s="1"/>
      <c r="EFL178" s="1"/>
      <c r="EFM178" s="1"/>
      <c r="EFN178" s="1"/>
      <c r="EFO178" s="1"/>
      <c r="EFP178" s="1"/>
      <c r="EFQ178" s="1"/>
      <c r="EFR178" s="1"/>
      <c r="EFS178" s="1"/>
      <c r="EFT178" s="1"/>
      <c r="EFU178" s="1"/>
      <c r="EFV178" s="1"/>
      <c r="EFW178" s="1"/>
      <c r="EFX178" s="1"/>
      <c r="EFY178" s="1"/>
      <c r="EFZ178" s="1"/>
      <c r="EGA178" s="1"/>
      <c r="EGB178" s="1"/>
      <c r="EGC178" s="1"/>
      <c r="EGD178" s="1"/>
      <c r="EGE178" s="1"/>
      <c r="EGF178" s="1"/>
      <c r="EGG178" s="1"/>
      <c r="EGH178" s="1"/>
      <c r="EGI178" s="1"/>
      <c r="EGJ178" s="1"/>
      <c r="EGK178" s="1"/>
      <c r="EGL178" s="1"/>
      <c r="EGM178" s="1"/>
      <c r="EGN178" s="1"/>
      <c r="EGO178" s="1"/>
      <c r="EGP178" s="1"/>
      <c r="EGQ178" s="1"/>
      <c r="EGR178" s="1"/>
      <c r="EGS178" s="1"/>
      <c r="EGT178" s="1"/>
      <c r="EGU178" s="1"/>
      <c r="EGV178" s="1"/>
      <c r="EGW178" s="1"/>
      <c r="EGX178" s="1"/>
      <c r="EGY178" s="1"/>
      <c r="EGZ178" s="1"/>
      <c r="EHA178" s="1"/>
      <c r="EHB178" s="1"/>
      <c r="EHC178" s="1"/>
      <c r="EHD178" s="1"/>
      <c r="EHE178" s="1"/>
      <c r="EHF178" s="1"/>
      <c r="EHG178" s="1"/>
      <c r="EHH178" s="1"/>
      <c r="EHI178" s="1"/>
      <c r="EHJ178" s="1"/>
      <c r="EHK178" s="1"/>
      <c r="EHL178" s="1"/>
      <c r="EHM178" s="1"/>
      <c r="EHN178" s="1"/>
      <c r="EHO178" s="1"/>
      <c r="EHP178" s="1"/>
      <c r="EHQ178" s="1"/>
      <c r="EHR178" s="1"/>
      <c r="EHS178" s="1"/>
      <c r="EHT178" s="1"/>
      <c r="EHU178" s="1"/>
      <c r="EHV178" s="1"/>
      <c r="EHW178" s="1"/>
      <c r="EHX178" s="1"/>
      <c r="EHY178" s="1"/>
      <c r="EHZ178" s="1"/>
      <c r="EIA178" s="1"/>
      <c r="EIB178" s="1"/>
      <c r="EIC178" s="1"/>
      <c r="EID178" s="1"/>
      <c r="EIE178" s="1"/>
      <c r="EIF178" s="1"/>
      <c r="EIG178" s="1"/>
      <c r="EIH178" s="1"/>
      <c r="EII178" s="1"/>
      <c r="EIJ178" s="1"/>
      <c r="EIK178" s="1"/>
      <c r="EIL178" s="1"/>
      <c r="EIM178" s="1"/>
      <c r="EIN178" s="1"/>
      <c r="EIO178" s="1"/>
      <c r="EIP178" s="1"/>
      <c r="EIQ178" s="1"/>
      <c r="EIR178" s="1"/>
      <c r="EIS178" s="1"/>
      <c r="EIT178" s="1"/>
      <c r="EIU178" s="1"/>
      <c r="EIV178" s="1"/>
      <c r="EIW178" s="1"/>
      <c r="EIX178" s="1"/>
      <c r="EIY178" s="1"/>
      <c r="EIZ178" s="1"/>
      <c r="EJA178" s="1"/>
      <c r="EJB178" s="1"/>
      <c r="EJC178" s="1"/>
      <c r="EJD178" s="1"/>
      <c r="EJE178" s="1"/>
      <c r="EJF178" s="1"/>
      <c r="EJG178" s="1"/>
      <c r="EJH178" s="1"/>
      <c r="EJI178" s="1"/>
      <c r="EJJ178" s="1"/>
      <c r="EJK178" s="1"/>
      <c r="EJL178" s="1"/>
      <c r="EJM178" s="1"/>
      <c r="EJN178" s="1"/>
      <c r="EJO178" s="1"/>
      <c r="EJP178" s="1"/>
      <c r="EJQ178" s="1"/>
      <c r="EJR178" s="1"/>
      <c r="EJS178" s="1"/>
      <c r="EJT178" s="1"/>
      <c r="EJU178" s="1"/>
      <c r="EJV178" s="1"/>
      <c r="EJW178" s="1"/>
      <c r="EJX178" s="1"/>
      <c r="EJY178" s="1"/>
      <c r="EJZ178" s="1"/>
      <c r="EKA178" s="1"/>
      <c r="EKB178" s="1"/>
      <c r="EKC178" s="1"/>
      <c r="EKD178" s="1"/>
      <c r="EKE178" s="1"/>
      <c r="EKF178" s="1"/>
      <c r="EKG178" s="1"/>
      <c r="EKH178" s="1"/>
      <c r="EKI178" s="1"/>
      <c r="EKJ178" s="1"/>
      <c r="EKK178" s="1"/>
      <c r="EKL178" s="1"/>
      <c r="EKM178" s="1"/>
      <c r="EKN178" s="1"/>
      <c r="EKO178" s="1"/>
      <c r="EKP178" s="1"/>
      <c r="EKQ178" s="1"/>
      <c r="EKR178" s="1"/>
      <c r="EKS178" s="1"/>
      <c r="EKT178" s="1"/>
      <c r="EKU178" s="1"/>
      <c r="EKV178" s="1"/>
      <c r="EKW178" s="1"/>
      <c r="EKX178" s="1"/>
      <c r="EKY178" s="1"/>
      <c r="EKZ178" s="1"/>
      <c r="ELA178" s="1"/>
      <c r="ELB178" s="1"/>
      <c r="ELC178" s="1"/>
      <c r="ELD178" s="1"/>
      <c r="ELE178" s="1"/>
      <c r="ELF178" s="1"/>
      <c r="ELG178" s="1"/>
      <c r="ELH178" s="1"/>
      <c r="ELI178" s="1"/>
      <c r="ELJ178" s="1"/>
      <c r="ELK178" s="1"/>
      <c r="ELL178" s="1"/>
      <c r="ELM178" s="1"/>
      <c r="ELN178" s="1"/>
      <c r="ELO178" s="1"/>
      <c r="ELP178" s="1"/>
      <c r="ELQ178" s="1"/>
      <c r="ELR178" s="1"/>
      <c r="ELS178" s="1"/>
      <c r="ELT178" s="1"/>
      <c r="ELU178" s="1"/>
      <c r="ELV178" s="1"/>
      <c r="ELW178" s="1"/>
      <c r="ELX178" s="1"/>
      <c r="ELY178" s="1"/>
      <c r="ELZ178" s="1"/>
      <c r="EMA178" s="1"/>
      <c r="EMB178" s="1"/>
      <c r="EMC178" s="1"/>
      <c r="EMD178" s="1"/>
      <c r="EME178" s="1"/>
      <c r="EMF178" s="1"/>
      <c r="EMG178" s="1"/>
      <c r="EMH178" s="1"/>
      <c r="EMI178" s="1"/>
      <c r="EMJ178" s="1"/>
      <c r="EMK178" s="1"/>
      <c r="EML178" s="1"/>
      <c r="EMM178" s="1"/>
      <c r="EMN178" s="1"/>
      <c r="EMO178" s="1"/>
      <c r="EMP178" s="1"/>
      <c r="EMQ178" s="1"/>
      <c r="EMR178" s="1"/>
      <c r="EMS178" s="1"/>
      <c r="EMT178" s="1"/>
      <c r="EMU178" s="1"/>
      <c r="EMV178" s="1"/>
      <c r="EMW178" s="1"/>
      <c r="EMX178" s="1"/>
      <c r="EMY178" s="1"/>
      <c r="EMZ178" s="1"/>
      <c r="ENA178" s="1"/>
      <c r="ENB178" s="1"/>
      <c r="ENC178" s="1"/>
      <c r="END178" s="1"/>
      <c r="ENE178" s="1"/>
      <c r="ENF178" s="1"/>
      <c r="ENG178" s="1"/>
      <c r="ENH178" s="1"/>
      <c r="ENI178" s="1"/>
      <c r="ENJ178" s="1"/>
      <c r="ENK178" s="1"/>
      <c r="ENL178" s="1"/>
      <c r="ENM178" s="1"/>
      <c r="ENN178" s="1"/>
      <c r="ENO178" s="1"/>
      <c r="ENP178" s="1"/>
      <c r="ENQ178" s="1"/>
      <c r="ENR178" s="1"/>
      <c r="ENS178" s="1"/>
      <c r="ENT178" s="1"/>
      <c r="ENU178" s="1"/>
      <c r="ENV178" s="1"/>
      <c r="ENW178" s="1"/>
      <c r="ENX178" s="1"/>
      <c r="ENY178" s="1"/>
      <c r="ENZ178" s="1"/>
      <c r="EOA178" s="1"/>
      <c r="EOB178" s="1"/>
      <c r="EOC178" s="1"/>
      <c r="EOD178" s="1"/>
      <c r="EOE178" s="1"/>
      <c r="EOF178" s="1"/>
      <c r="EOG178" s="1"/>
      <c r="EOH178" s="1"/>
      <c r="EOI178" s="1"/>
      <c r="EOJ178" s="1"/>
      <c r="EOK178" s="1"/>
      <c r="EOL178" s="1"/>
      <c r="EOM178" s="1"/>
      <c r="EON178" s="1"/>
      <c r="EOO178" s="1"/>
      <c r="EOP178" s="1"/>
      <c r="EOQ178" s="1"/>
      <c r="EOR178" s="1"/>
      <c r="EOS178" s="1"/>
      <c r="EOT178" s="1"/>
      <c r="EOU178" s="1"/>
      <c r="EOV178" s="1"/>
      <c r="EOW178" s="1"/>
      <c r="EOX178" s="1"/>
      <c r="EOY178" s="1"/>
      <c r="EOZ178" s="1"/>
      <c r="EPA178" s="1"/>
      <c r="EPB178" s="1"/>
      <c r="EPC178" s="1"/>
      <c r="EPD178" s="1"/>
      <c r="EPE178" s="1"/>
      <c r="EPF178" s="1"/>
      <c r="EPG178" s="1"/>
      <c r="EPH178" s="1"/>
      <c r="EPI178" s="1"/>
      <c r="EPJ178" s="1"/>
      <c r="EPK178" s="1"/>
      <c r="EPL178" s="1"/>
      <c r="EPM178" s="1"/>
      <c r="EPN178" s="1"/>
      <c r="EPO178" s="1"/>
      <c r="EPP178" s="1"/>
      <c r="EPQ178" s="1"/>
      <c r="EPR178" s="1"/>
      <c r="EPS178" s="1"/>
      <c r="EPT178" s="1"/>
      <c r="EPU178" s="1"/>
      <c r="EPV178" s="1"/>
      <c r="EPW178" s="1"/>
      <c r="EPX178" s="1"/>
      <c r="EPY178" s="1"/>
      <c r="EPZ178" s="1"/>
      <c r="EQA178" s="1"/>
      <c r="EQB178" s="1"/>
      <c r="EQC178" s="1"/>
      <c r="EQD178" s="1"/>
      <c r="EQE178" s="1"/>
      <c r="EQF178" s="1"/>
      <c r="EQG178" s="1"/>
      <c r="EQH178" s="1"/>
      <c r="EQI178" s="1"/>
      <c r="EQJ178" s="1"/>
      <c r="EQK178" s="1"/>
      <c r="EQL178" s="1"/>
      <c r="EQM178" s="1"/>
      <c r="EQN178" s="1"/>
      <c r="EQO178" s="1"/>
      <c r="EQP178" s="1"/>
      <c r="EQQ178" s="1"/>
      <c r="EQR178" s="1"/>
      <c r="EQS178" s="1"/>
      <c r="EQT178" s="1"/>
      <c r="EQU178" s="1"/>
      <c r="EQV178" s="1"/>
      <c r="EQW178" s="1"/>
      <c r="EQX178" s="1"/>
      <c r="EQY178" s="1"/>
      <c r="EQZ178" s="1"/>
      <c r="ERA178" s="1"/>
      <c r="ERB178" s="1"/>
      <c r="ERC178" s="1"/>
      <c r="ERD178" s="1"/>
      <c r="ERE178" s="1"/>
      <c r="ERF178" s="1"/>
      <c r="ERG178" s="1"/>
      <c r="ERH178" s="1"/>
      <c r="ERI178" s="1"/>
      <c r="ERJ178" s="1"/>
      <c r="ERK178" s="1"/>
      <c r="ERL178" s="1"/>
      <c r="ERM178" s="1"/>
      <c r="ERN178" s="1"/>
      <c r="ERO178" s="1"/>
      <c r="ERP178" s="1"/>
      <c r="ERQ178" s="1"/>
      <c r="ERR178" s="1"/>
      <c r="ERS178" s="1"/>
      <c r="ERT178" s="1"/>
      <c r="ERU178" s="1"/>
      <c r="ERV178" s="1"/>
      <c r="ERW178" s="1"/>
      <c r="ERX178" s="1"/>
      <c r="ERY178" s="1"/>
      <c r="ERZ178" s="1"/>
      <c r="ESA178" s="1"/>
      <c r="ESB178" s="1"/>
      <c r="ESC178" s="1"/>
      <c r="ESD178" s="1"/>
      <c r="ESE178" s="1"/>
      <c r="ESF178" s="1"/>
      <c r="ESG178" s="1"/>
      <c r="ESH178" s="1"/>
      <c r="ESI178" s="1"/>
      <c r="ESJ178" s="1"/>
      <c r="ESK178" s="1"/>
      <c r="ESL178" s="1"/>
      <c r="ESM178" s="1"/>
      <c r="ESN178" s="1"/>
      <c r="ESO178" s="1"/>
      <c r="ESP178" s="1"/>
      <c r="ESQ178" s="1"/>
      <c r="ESR178" s="1"/>
      <c r="ESS178" s="1"/>
      <c r="EST178" s="1"/>
      <c r="ESU178" s="1"/>
      <c r="ESV178" s="1"/>
      <c r="ESW178" s="1"/>
      <c r="ESX178" s="1"/>
      <c r="ESY178" s="1"/>
      <c r="ESZ178" s="1"/>
      <c r="ETA178" s="1"/>
      <c r="ETB178" s="1"/>
      <c r="ETC178" s="1"/>
      <c r="ETD178" s="1"/>
      <c r="ETE178" s="1"/>
      <c r="ETF178" s="1"/>
      <c r="ETG178" s="1"/>
      <c r="ETH178" s="1"/>
      <c r="ETI178" s="1"/>
      <c r="ETJ178" s="1"/>
      <c r="ETK178" s="1"/>
      <c r="ETL178" s="1"/>
      <c r="ETM178" s="1"/>
      <c r="ETN178" s="1"/>
      <c r="ETO178" s="1"/>
      <c r="ETP178" s="1"/>
      <c r="ETQ178" s="1"/>
      <c r="ETR178" s="1"/>
      <c r="ETS178" s="1"/>
      <c r="ETT178" s="1"/>
      <c r="ETU178" s="1"/>
      <c r="ETV178" s="1"/>
      <c r="ETW178" s="1"/>
      <c r="ETX178" s="1"/>
      <c r="ETY178" s="1"/>
      <c r="ETZ178" s="1"/>
      <c r="EUA178" s="1"/>
      <c r="EUB178" s="1"/>
      <c r="EUC178" s="1"/>
      <c r="EUD178" s="1"/>
      <c r="EUE178" s="1"/>
      <c r="EUF178" s="1"/>
      <c r="EUG178" s="1"/>
      <c r="EUH178" s="1"/>
      <c r="EUI178" s="1"/>
      <c r="EUJ178" s="1"/>
      <c r="EUK178" s="1"/>
      <c r="EUL178" s="1"/>
      <c r="EUM178" s="1"/>
      <c r="EUN178" s="1"/>
      <c r="EUO178" s="1"/>
      <c r="EUP178" s="1"/>
      <c r="EUQ178" s="1"/>
      <c r="EUR178" s="1"/>
      <c r="EUS178" s="1"/>
      <c r="EUT178" s="1"/>
      <c r="EUU178" s="1"/>
      <c r="EUV178" s="1"/>
      <c r="EUW178" s="1"/>
      <c r="EUX178" s="1"/>
      <c r="EUY178" s="1"/>
      <c r="EUZ178" s="1"/>
      <c r="EVA178" s="1"/>
      <c r="EVB178" s="1"/>
      <c r="EVC178" s="1"/>
      <c r="EVD178" s="1"/>
      <c r="EVE178" s="1"/>
      <c r="EVF178" s="1"/>
      <c r="EVG178" s="1"/>
      <c r="EVH178" s="1"/>
      <c r="EVI178" s="1"/>
      <c r="EVJ178" s="1"/>
      <c r="EVK178" s="1"/>
      <c r="EVL178" s="1"/>
      <c r="EVM178" s="1"/>
      <c r="EVN178" s="1"/>
      <c r="EVO178" s="1"/>
      <c r="EVP178" s="1"/>
      <c r="EVQ178" s="1"/>
      <c r="EVR178" s="1"/>
      <c r="EVS178" s="1"/>
      <c r="EVT178" s="1"/>
      <c r="EVU178" s="1"/>
      <c r="EVV178" s="1"/>
      <c r="EVW178" s="1"/>
      <c r="EVX178" s="1"/>
      <c r="EVY178" s="1"/>
      <c r="EVZ178" s="1"/>
      <c r="EWA178" s="1"/>
      <c r="EWB178" s="1"/>
      <c r="EWC178" s="1"/>
      <c r="EWD178" s="1"/>
      <c r="EWE178" s="1"/>
      <c r="EWF178" s="1"/>
      <c r="EWG178" s="1"/>
      <c r="EWH178" s="1"/>
      <c r="EWI178" s="1"/>
      <c r="EWJ178" s="1"/>
      <c r="EWK178" s="1"/>
      <c r="EWL178" s="1"/>
      <c r="EWM178" s="1"/>
      <c r="EWN178" s="1"/>
      <c r="EWO178" s="1"/>
      <c r="EWP178" s="1"/>
      <c r="EWQ178" s="1"/>
      <c r="EWR178" s="1"/>
      <c r="EWS178" s="1"/>
      <c r="EWT178" s="1"/>
      <c r="EWU178" s="1"/>
      <c r="EWV178" s="1"/>
      <c r="EWW178" s="1"/>
      <c r="EWX178" s="1"/>
      <c r="EWY178" s="1"/>
      <c r="EWZ178" s="1"/>
      <c r="EXA178" s="1"/>
      <c r="EXB178" s="1"/>
      <c r="EXC178" s="1"/>
      <c r="EXD178" s="1"/>
      <c r="EXE178" s="1"/>
      <c r="EXF178" s="1"/>
      <c r="EXG178" s="1"/>
      <c r="EXH178" s="1"/>
      <c r="EXI178" s="1"/>
      <c r="EXJ178" s="1"/>
      <c r="EXK178" s="1"/>
      <c r="EXL178" s="1"/>
      <c r="EXM178" s="1"/>
      <c r="EXN178" s="1"/>
      <c r="EXO178" s="1"/>
      <c r="EXP178" s="1"/>
      <c r="EXQ178" s="1"/>
      <c r="EXR178" s="1"/>
      <c r="EXS178" s="1"/>
      <c r="EXT178" s="1"/>
      <c r="EXU178" s="1"/>
      <c r="EXV178" s="1"/>
      <c r="EXW178" s="1"/>
      <c r="EXX178" s="1"/>
      <c r="EXY178" s="1"/>
      <c r="EXZ178" s="1"/>
      <c r="EYA178" s="1"/>
      <c r="EYB178" s="1"/>
      <c r="EYC178" s="1"/>
      <c r="EYD178" s="1"/>
      <c r="EYE178" s="1"/>
      <c r="EYF178" s="1"/>
      <c r="EYG178" s="1"/>
      <c r="EYH178" s="1"/>
      <c r="EYI178" s="1"/>
      <c r="EYJ178" s="1"/>
      <c r="EYK178" s="1"/>
      <c r="EYL178" s="1"/>
      <c r="EYM178" s="1"/>
      <c r="EYN178" s="1"/>
      <c r="EYO178" s="1"/>
      <c r="EYP178" s="1"/>
      <c r="EYQ178" s="1"/>
      <c r="EYR178" s="1"/>
      <c r="EYS178" s="1"/>
      <c r="EYT178" s="1"/>
      <c r="EYU178" s="1"/>
      <c r="EYV178" s="1"/>
      <c r="EYW178" s="1"/>
      <c r="EYX178" s="1"/>
      <c r="EYY178" s="1"/>
      <c r="EYZ178" s="1"/>
      <c r="EZA178" s="1"/>
      <c r="EZB178" s="1"/>
      <c r="EZC178" s="1"/>
      <c r="EZD178" s="1"/>
      <c r="EZE178" s="1"/>
      <c r="EZF178" s="1"/>
      <c r="EZG178" s="1"/>
      <c r="EZH178" s="1"/>
      <c r="EZI178" s="1"/>
      <c r="EZJ178" s="1"/>
      <c r="EZK178" s="1"/>
      <c r="EZL178" s="1"/>
      <c r="EZM178" s="1"/>
      <c r="EZN178" s="1"/>
      <c r="EZO178" s="1"/>
      <c r="EZP178" s="1"/>
      <c r="EZQ178" s="1"/>
      <c r="EZR178" s="1"/>
      <c r="EZS178" s="1"/>
      <c r="EZT178" s="1"/>
      <c r="EZU178" s="1"/>
      <c r="EZV178" s="1"/>
      <c r="EZW178" s="1"/>
      <c r="EZX178" s="1"/>
      <c r="EZY178" s="1"/>
      <c r="EZZ178" s="1"/>
      <c r="FAA178" s="1"/>
      <c r="FAB178" s="1"/>
      <c r="FAC178" s="1"/>
      <c r="FAD178" s="1"/>
      <c r="FAE178" s="1"/>
      <c r="FAF178" s="1"/>
      <c r="FAG178" s="1"/>
      <c r="FAH178" s="1"/>
      <c r="FAI178" s="1"/>
      <c r="FAJ178" s="1"/>
      <c r="FAK178" s="1"/>
      <c r="FAL178" s="1"/>
      <c r="FAM178" s="1"/>
      <c r="FAN178" s="1"/>
      <c r="FAO178" s="1"/>
      <c r="FAP178" s="1"/>
      <c r="FAQ178" s="1"/>
      <c r="FAR178" s="1"/>
      <c r="FAS178" s="1"/>
      <c r="FAT178" s="1"/>
      <c r="FAU178" s="1"/>
      <c r="FAV178" s="1"/>
      <c r="FAW178" s="1"/>
      <c r="FAX178" s="1"/>
      <c r="FAY178" s="1"/>
      <c r="FAZ178" s="1"/>
      <c r="FBA178" s="1"/>
      <c r="FBB178" s="1"/>
      <c r="FBC178" s="1"/>
      <c r="FBD178" s="1"/>
      <c r="FBE178" s="1"/>
      <c r="FBF178" s="1"/>
      <c r="FBG178" s="1"/>
      <c r="FBH178" s="1"/>
      <c r="FBI178" s="1"/>
      <c r="FBJ178" s="1"/>
      <c r="FBK178" s="1"/>
      <c r="FBL178" s="1"/>
      <c r="FBM178" s="1"/>
      <c r="FBN178" s="1"/>
      <c r="FBO178" s="1"/>
      <c r="FBP178" s="1"/>
      <c r="FBQ178" s="1"/>
      <c r="FBR178" s="1"/>
      <c r="FBS178" s="1"/>
      <c r="FBT178" s="1"/>
      <c r="FBU178" s="1"/>
      <c r="FBV178" s="1"/>
      <c r="FBW178" s="1"/>
      <c r="FBX178" s="1"/>
      <c r="FBY178" s="1"/>
      <c r="FBZ178" s="1"/>
      <c r="FCA178" s="1"/>
      <c r="FCB178" s="1"/>
      <c r="FCC178" s="1"/>
      <c r="FCD178" s="1"/>
      <c r="FCE178" s="1"/>
      <c r="FCF178" s="1"/>
      <c r="FCG178" s="1"/>
      <c r="FCH178" s="1"/>
      <c r="FCI178" s="1"/>
      <c r="FCJ178" s="1"/>
      <c r="FCK178" s="1"/>
      <c r="FCL178" s="1"/>
      <c r="FCM178" s="1"/>
      <c r="FCN178" s="1"/>
      <c r="FCO178" s="1"/>
      <c r="FCP178" s="1"/>
      <c r="FCQ178" s="1"/>
      <c r="FCR178" s="1"/>
      <c r="FCS178" s="1"/>
      <c r="FCT178" s="1"/>
      <c r="FCU178" s="1"/>
      <c r="FCV178" s="1"/>
      <c r="FCW178" s="1"/>
      <c r="FCX178" s="1"/>
      <c r="FCY178" s="1"/>
      <c r="FCZ178" s="1"/>
      <c r="FDA178" s="1"/>
      <c r="FDB178" s="1"/>
      <c r="FDC178" s="1"/>
      <c r="FDD178" s="1"/>
      <c r="FDE178" s="1"/>
      <c r="FDF178" s="1"/>
      <c r="FDG178" s="1"/>
      <c r="FDH178" s="1"/>
      <c r="FDI178" s="1"/>
      <c r="FDJ178" s="1"/>
      <c r="FDK178" s="1"/>
      <c r="FDL178" s="1"/>
      <c r="FDM178" s="1"/>
      <c r="FDN178" s="1"/>
      <c r="FDO178" s="1"/>
      <c r="FDP178" s="1"/>
      <c r="FDQ178" s="1"/>
      <c r="FDR178" s="1"/>
      <c r="FDS178" s="1"/>
      <c r="FDT178" s="1"/>
      <c r="FDU178" s="1"/>
      <c r="FDV178" s="1"/>
      <c r="FDW178" s="1"/>
      <c r="FDX178" s="1"/>
      <c r="FDY178" s="1"/>
      <c r="FDZ178" s="1"/>
      <c r="FEA178" s="1"/>
      <c r="FEB178" s="1"/>
      <c r="FEC178" s="1"/>
      <c r="FED178" s="1"/>
      <c r="FEE178" s="1"/>
      <c r="FEF178" s="1"/>
      <c r="FEG178" s="1"/>
      <c r="FEH178" s="1"/>
      <c r="FEI178" s="1"/>
      <c r="FEJ178" s="1"/>
      <c r="FEK178" s="1"/>
      <c r="FEL178" s="1"/>
      <c r="FEM178" s="1"/>
      <c r="FEN178" s="1"/>
      <c r="FEO178" s="1"/>
      <c r="FEP178" s="1"/>
      <c r="FEQ178" s="1"/>
      <c r="FER178" s="1"/>
      <c r="FES178" s="1"/>
      <c r="FET178" s="1"/>
      <c r="FEU178" s="1"/>
      <c r="FEV178" s="1"/>
      <c r="FEW178" s="1"/>
      <c r="FEX178" s="1"/>
      <c r="FEY178" s="1"/>
      <c r="FEZ178" s="1"/>
      <c r="FFA178" s="1"/>
      <c r="FFB178" s="1"/>
      <c r="FFC178" s="1"/>
      <c r="FFD178" s="1"/>
      <c r="FFE178" s="1"/>
      <c r="FFF178" s="1"/>
      <c r="FFG178" s="1"/>
      <c r="FFH178" s="1"/>
      <c r="FFI178" s="1"/>
      <c r="FFJ178" s="1"/>
      <c r="FFK178" s="1"/>
      <c r="FFL178" s="1"/>
      <c r="FFM178" s="1"/>
      <c r="FFN178" s="1"/>
      <c r="FFO178" s="1"/>
      <c r="FFP178" s="1"/>
      <c r="FFQ178" s="1"/>
      <c r="FFR178" s="1"/>
      <c r="FFS178" s="1"/>
      <c r="FFT178" s="1"/>
      <c r="FFU178" s="1"/>
      <c r="FFV178" s="1"/>
      <c r="FFW178" s="1"/>
      <c r="FFX178" s="1"/>
      <c r="FFY178" s="1"/>
      <c r="FFZ178" s="1"/>
      <c r="FGA178" s="1"/>
      <c r="FGB178" s="1"/>
      <c r="FGC178" s="1"/>
      <c r="FGD178" s="1"/>
      <c r="FGE178" s="1"/>
      <c r="FGF178" s="1"/>
      <c r="FGG178" s="1"/>
      <c r="FGH178" s="1"/>
      <c r="FGI178" s="1"/>
      <c r="FGJ178" s="1"/>
      <c r="FGK178" s="1"/>
      <c r="FGL178" s="1"/>
      <c r="FGM178" s="1"/>
      <c r="FGN178" s="1"/>
      <c r="FGO178" s="1"/>
      <c r="FGP178" s="1"/>
      <c r="FGQ178" s="1"/>
      <c r="FGR178" s="1"/>
      <c r="FGS178" s="1"/>
      <c r="FGT178" s="1"/>
      <c r="FGU178" s="1"/>
      <c r="FGV178" s="1"/>
      <c r="FGW178" s="1"/>
      <c r="FGX178" s="1"/>
      <c r="FGY178" s="1"/>
      <c r="FGZ178" s="1"/>
      <c r="FHA178" s="1"/>
      <c r="FHB178" s="1"/>
      <c r="FHC178" s="1"/>
      <c r="FHD178" s="1"/>
      <c r="FHE178" s="1"/>
      <c r="FHF178" s="1"/>
      <c r="FHG178" s="1"/>
      <c r="FHH178" s="1"/>
      <c r="FHI178" s="1"/>
      <c r="FHJ178" s="1"/>
      <c r="FHK178" s="1"/>
      <c r="FHL178" s="1"/>
      <c r="FHM178" s="1"/>
      <c r="FHN178" s="1"/>
      <c r="FHO178" s="1"/>
      <c r="FHP178" s="1"/>
      <c r="FHQ178" s="1"/>
      <c r="FHR178" s="1"/>
      <c r="FHS178" s="1"/>
      <c r="FHT178" s="1"/>
      <c r="FHU178" s="1"/>
      <c r="FHV178" s="1"/>
      <c r="FHW178" s="1"/>
      <c r="FHX178" s="1"/>
      <c r="FHY178" s="1"/>
      <c r="FHZ178" s="1"/>
      <c r="FIA178" s="1"/>
      <c r="FIB178" s="1"/>
      <c r="FIC178" s="1"/>
      <c r="FID178" s="1"/>
      <c r="FIE178" s="1"/>
      <c r="FIF178" s="1"/>
      <c r="FIG178" s="1"/>
      <c r="FIH178" s="1"/>
      <c r="FII178" s="1"/>
      <c r="FIJ178" s="1"/>
      <c r="FIK178" s="1"/>
      <c r="FIL178" s="1"/>
      <c r="FIM178" s="1"/>
      <c r="FIN178" s="1"/>
      <c r="FIO178" s="1"/>
      <c r="FIP178" s="1"/>
      <c r="FIQ178" s="1"/>
      <c r="FIR178" s="1"/>
      <c r="FIS178" s="1"/>
      <c r="FIT178" s="1"/>
      <c r="FIU178" s="1"/>
      <c r="FIV178" s="1"/>
      <c r="FIW178" s="1"/>
      <c r="FIX178" s="1"/>
      <c r="FIY178" s="1"/>
      <c r="FIZ178" s="1"/>
      <c r="FJA178" s="1"/>
      <c r="FJB178" s="1"/>
      <c r="FJC178" s="1"/>
      <c r="FJD178" s="1"/>
      <c r="FJE178" s="1"/>
      <c r="FJF178" s="1"/>
      <c r="FJG178" s="1"/>
      <c r="FJH178" s="1"/>
      <c r="FJI178" s="1"/>
      <c r="FJJ178" s="1"/>
      <c r="FJK178" s="1"/>
      <c r="FJL178" s="1"/>
      <c r="FJM178" s="1"/>
      <c r="FJN178" s="1"/>
      <c r="FJO178" s="1"/>
      <c r="FJP178" s="1"/>
      <c r="FJQ178" s="1"/>
      <c r="FJR178" s="1"/>
      <c r="FJS178" s="1"/>
      <c r="FJT178" s="1"/>
      <c r="FJU178" s="1"/>
      <c r="FJV178" s="1"/>
      <c r="FJW178" s="1"/>
      <c r="FJX178" s="1"/>
      <c r="FJY178" s="1"/>
      <c r="FJZ178" s="1"/>
      <c r="FKA178" s="1"/>
      <c r="FKB178" s="1"/>
      <c r="FKC178" s="1"/>
      <c r="FKD178" s="1"/>
      <c r="FKE178" s="1"/>
      <c r="FKF178" s="1"/>
      <c r="FKG178" s="1"/>
      <c r="FKH178" s="1"/>
      <c r="FKI178" s="1"/>
      <c r="FKJ178" s="1"/>
      <c r="FKK178" s="1"/>
      <c r="FKL178" s="1"/>
      <c r="FKM178" s="1"/>
      <c r="FKN178" s="1"/>
      <c r="FKO178" s="1"/>
      <c r="FKP178" s="1"/>
      <c r="FKQ178" s="1"/>
      <c r="FKR178" s="1"/>
      <c r="FKS178" s="1"/>
      <c r="FKT178" s="1"/>
      <c r="FKU178" s="1"/>
      <c r="FKV178" s="1"/>
      <c r="FKW178" s="1"/>
      <c r="FKX178" s="1"/>
      <c r="FKY178" s="1"/>
      <c r="FKZ178" s="1"/>
      <c r="FLA178" s="1"/>
      <c r="FLB178" s="1"/>
      <c r="FLC178" s="1"/>
      <c r="FLD178" s="1"/>
      <c r="FLE178" s="1"/>
      <c r="FLF178" s="1"/>
      <c r="FLG178" s="1"/>
      <c r="FLH178" s="1"/>
      <c r="FLI178" s="1"/>
      <c r="FLJ178" s="1"/>
      <c r="FLK178" s="1"/>
      <c r="FLL178" s="1"/>
      <c r="FLM178" s="1"/>
      <c r="FLN178" s="1"/>
      <c r="FLO178" s="1"/>
      <c r="FLP178" s="1"/>
      <c r="FLQ178" s="1"/>
      <c r="FLR178" s="1"/>
      <c r="FLS178" s="1"/>
      <c r="FLT178" s="1"/>
      <c r="FLU178" s="1"/>
      <c r="FLV178" s="1"/>
      <c r="FLW178" s="1"/>
      <c r="FLX178" s="1"/>
      <c r="FLY178" s="1"/>
      <c r="FLZ178" s="1"/>
      <c r="FMA178" s="1"/>
      <c r="FMB178" s="1"/>
      <c r="FMC178" s="1"/>
      <c r="FMD178" s="1"/>
      <c r="FME178" s="1"/>
      <c r="FMF178" s="1"/>
      <c r="FMG178" s="1"/>
      <c r="FMH178" s="1"/>
      <c r="FMI178" s="1"/>
      <c r="FMJ178" s="1"/>
      <c r="FMK178" s="1"/>
      <c r="FML178" s="1"/>
      <c r="FMM178" s="1"/>
      <c r="FMN178" s="1"/>
      <c r="FMO178" s="1"/>
      <c r="FMP178" s="1"/>
      <c r="FMQ178" s="1"/>
      <c r="FMR178" s="1"/>
      <c r="FMS178" s="1"/>
      <c r="FMT178" s="1"/>
      <c r="FMU178" s="1"/>
      <c r="FMV178" s="1"/>
      <c r="FMW178" s="1"/>
      <c r="FMX178" s="1"/>
      <c r="FMY178" s="1"/>
      <c r="FMZ178" s="1"/>
      <c r="FNA178" s="1"/>
      <c r="FNB178" s="1"/>
      <c r="FNC178" s="1"/>
      <c r="FND178" s="1"/>
      <c r="FNE178" s="1"/>
      <c r="FNF178" s="1"/>
      <c r="FNG178" s="1"/>
      <c r="FNH178" s="1"/>
      <c r="FNI178" s="1"/>
      <c r="FNJ178" s="1"/>
      <c r="FNK178" s="1"/>
      <c r="FNL178" s="1"/>
      <c r="FNM178" s="1"/>
      <c r="FNN178" s="1"/>
      <c r="FNO178" s="1"/>
      <c r="FNP178" s="1"/>
      <c r="FNQ178" s="1"/>
      <c r="FNR178" s="1"/>
      <c r="FNS178" s="1"/>
      <c r="FNT178" s="1"/>
      <c r="FNU178" s="1"/>
      <c r="FNV178" s="1"/>
      <c r="FNW178" s="1"/>
      <c r="FNX178" s="1"/>
      <c r="FNY178" s="1"/>
      <c r="FNZ178" s="1"/>
      <c r="FOA178" s="1"/>
      <c r="FOB178" s="1"/>
      <c r="FOC178" s="1"/>
      <c r="FOD178" s="1"/>
      <c r="FOE178" s="1"/>
      <c r="FOF178" s="1"/>
      <c r="FOG178" s="1"/>
      <c r="FOH178" s="1"/>
      <c r="FOI178" s="1"/>
      <c r="FOJ178" s="1"/>
      <c r="FOK178" s="1"/>
      <c r="FOL178" s="1"/>
      <c r="FOM178" s="1"/>
      <c r="FON178" s="1"/>
      <c r="FOO178" s="1"/>
      <c r="FOP178" s="1"/>
      <c r="FOQ178" s="1"/>
      <c r="FOR178" s="1"/>
      <c r="FOS178" s="1"/>
      <c r="FOT178" s="1"/>
      <c r="FOU178" s="1"/>
      <c r="FOV178" s="1"/>
      <c r="FOW178" s="1"/>
      <c r="FOX178" s="1"/>
      <c r="FOY178" s="1"/>
      <c r="FOZ178" s="1"/>
      <c r="FPA178" s="1"/>
      <c r="FPB178" s="1"/>
      <c r="FPC178" s="1"/>
      <c r="FPD178" s="1"/>
      <c r="FPE178" s="1"/>
      <c r="FPF178" s="1"/>
      <c r="FPG178" s="1"/>
      <c r="FPH178" s="1"/>
      <c r="FPI178" s="1"/>
      <c r="FPJ178" s="1"/>
      <c r="FPK178" s="1"/>
      <c r="FPL178" s="1"/>
      <c r="FPM178" s="1"/>
      <c r="FPN178" s="1"/>
      <c r="FPO178" s="1"/>
      <c r="FPP178" s="1"/>
      <c r="FPQ178" s="1"/>
      <c r="FPR178" s="1"/>
      <c r="FPS178" s="1"/>
      <c r="FPT178" s="1"/>
      <c r="FPU178" s="1"/>
      <c r="FPV178" s="1"/>
      <c r="FPW178" s="1"/>
      <c r="FPX178" s="1"/>
      <c r="FPY178" s="1"/>
      <c r="FPZ178" s="1"/>
      <c r="FQA178" s="1"/>
      <c r="FQB178" s="1"/>
      <c r="FQC178" s="1"/>
      <c r="FQD178" s="1"/>
      <c r="FQE178" s="1"/>
      <c r="FQF178" s="1"/>
      <c r="FQG178" s="1"/>
      <c r="FQH178" s="1"/>
      <c r="FQI178" s="1"/>
      <c r="FQJ178" s="1"/>
      <c r="FQK178" s="1"/>
      <c r="FQL178" s="1"/>
      <c r="FQM178" s="1"/>
      <c r="FQN178" s="1"/>
      <c r="FQO178" s="1"/>
      <c r="FQP178" s="1"/>
      <c r="FQQ178" s="1"/>
      <c r="FQR178" s="1"/>
      <c r="FQS178" s="1"/>
      <c r="FQT178" s="1"/>
      <c r="FQU178" s="1"/>
      <c r="FQV178" s="1"/>
      <c r="FQW178" s="1"/>
      <c r="FQX178" s="1"/>
      <c r="FQY178" s="1"/>
      <c r="FQZ178" s="1"/>
      <c r="FRA178" s="1"/>
      <c r="FRB178" s="1"/>
      <c r="FRC178" s="1"/>
      <c r="FRD178" s="1"/>
      <c r="FRE178" s="1"/>
      <c r="FRF178" s="1"/>
      <c r="FRG178" s="1"/>
      <c r="FRH178" s="1"/>
      <c r="FRI178" s="1"/>
      <c r="FRJ178" s="1"/>
      <c r="FRK178" s="1"/>
      <c r="FRL178" s="1"/>
      <c r="FRM178" s="1"/>
      <c r="FRN178" s="1"/>
      <c r="FRO178" s="1"/>
      <c r="FRP178" s="1"/>
      <c r="FRQ178" s="1"/>
      <c r="FRR178" s="1"/>
      <c r="FRS178" s="1"/>
      <c r="FRT178" s="1"/>
      <c r="FRU178" s="1"/>
      <c r="FRV178" s="1"/>
      <c r="FRW178" s="1"/>
      <c r="FRX178" s="1"/>
      <c r="FRY178" s="1"/>
      <c r="FRZ178" s="1"/>
      <c r="FSA178" s="1"/>
      <c r="FSB178" s="1"/>
      <c r="FSC178" s="1"/>
      <c r="FSD178" s="1"/>
      <c r="FSE178" s="1"/>
      <c r="FSF178" s="1"/>
      <c r="FSG178" s="1"/>
      <c r="FSH178" s="1"/>
      <c r="FSI178" s="1"/>
      <c r="FSJ178" s="1"/>
      <c r="FSK178" s="1"/>
      <c r="FSL178" s="1"/>
      <c r="FSM178" s="1"/>
      <c r="FSN178" s="1"/>
      <c r="FSO178" s="1"/>
      <c r="FSP178" s="1"/>
      <c r="FSQ178" s="1"/>
      <c r="FSR178" s="1"/>
      <c r="FSS178" s="1"/>
      <c r="FST178" s="1"/>
      <c r="FSU178" s="1"/>
      <c r="FSV178" s="1"/>
      <c r="FSW178" s="1"/>
      <c r="FSX178" s="1"/>
      <c r="FSY178" s="1"/>
      <c r="FSZ178" s="1"/>
      <c r="FTA178" s="1"/>
      <c r="FTB178" s="1"/>
      <c r="FTC178" s="1"/>
      <c r="FTD178" s="1"/>
      <c r="FTE178" s="1"/>
      <c r="FTF178" s="1"/>
      <c r="FTG178" s="1"/>
      <c r="FTH178" s="1"/>
      <c r="FTI178" s="1"/>
      <c r="FTJ178" s="1"/>
      <c r="FTK178" s="1"/>
      <c r="FTL178" s="1"/>
      <c r="FTM178" s="1"/>
      <c r="FTN178" s="1"/>
      <c r="FTO178" s="1"/>
      <c r="FTP178" s="1"/>
      <c r="FTQ178" s="1"/>
      <c r="FTR178" s="1"/>
      <c r="FTS178" s="1"/>
      <c r="FTT178" s="1"/>
      <c r="FTU178" s="1"/>
      <c r="FTV178" s="1"/>
      <c r="FTW178" s="1"/>
      <c r="FTX178" s="1"/>
      <c r="FTY178" s="1"/>
      <c r="FTZ178" s="1"/>
      <c r="FUA178" s="1"/>
      <c r="FUB178" s="1"/>
      <c r="FUC178" s="1"/>
      <c r="FUD178" s="1"/>
      <c r="FUE178" s="1"/>
      <c r="FUF178" s="1"/>
      <c r="FUG178" s="1"/>
      <c r="FUH178" s="1"/>
      <c r="FUI178" s="1"/>
      <c r="FUJ178" s="1"/>
      <c r="FUK178" s="1"/>
      <c r="FUL178" s="1"/>
      <c r="FUM178" s="1"/>
      <c r="FUN178" s="1"/>
      <c r="FUO178" s="1"/>
      <c r="FUP178" s="1"/>
      <c r="FUQ178" s="1"/>
      <c r="FUR178" s="1"/>
      <c r="FUS178" s="1"/>
      <c r="FUT178" s="1"/>
      <c r="FUU178" s="1"/>
      <c r="FUV178" s="1"/>
      <c r="FUW178" s="1"/>
      <c r="FUX178" s="1"/>
      <c r="FUY178" s="1"/>
      <c r="FUZ178" s="1"/>
      <c r="FVA178" s="1"/>
      <c r="FVB178" s="1"/>
      <c r="FVC178" s="1"/>
      <c r="FVD178" s="1"/>
      <c r="FVE178" s="1"/>
      <c r="FVF178" s="1"/>
      <c r="FVG178" s="1"/>
      <c r="FVH178" s="1"/>
      <c r="FVI178" s="1"/>
      <c r="FVJ178" s="1"/>
      <c r="FVK178" s="1"/>
      <c r="FVL178" s="1"/>
      <c r="FVM178" s="1"/>
      <c r="FVN178" s="1"/>
      <c r="FVO178" s="1"/>
      <c r="FVP178" s="1"/>
      <c r="FVQ178" s="1"/>
      <c r="FVR178" s="1"/>
      <c r="FVS178" s="1"/>
      <c r="FVT178" s="1"/>
      <c r="FVU178" s="1"/>
      <c r="FVV178" s="1"/>
      <c r="FVW178" s="1"/>
      <c r="FVX178" s="1"/>
      <c r="FVY178" s="1"/>
      <c r="FVZ178" s="1"/>
      <c r="FWA178" s="1"/>
      <c r="FWB178" s="1"/>
      <c r="FWC178" s="1"/>
      <c r="FWD178" s="1"/>
      <c r="FWE178" s="1"/>
      <c r="FWF178" s="1"/>
      <c r="FWG178" s="1"/>
      <c r="FWH178" s="1"/>
      <c r="FWI178" s="1"/>
      <c r="FWJ178" s="1"/>
      <c r="FWK178" s="1"/>
      <c r="FWL178" s="1"/>
      <c r="FWM178" s="1"/>
      <c r="FWN178" s="1"/>
      <c r="FWO178" s="1"/>
      <c r="FWP178" s="1"/>
      <c r="FWQ178" s="1"/>
      <c r="FWR178" s="1"/>
      <c r="FWS178" s="1"/>
      <c r="FWT178" s="1"/>
      <c r="FWU178" s="1"/>
      <c r="FWV178" s="1"/>
      <c r="FWW178" s="1"/>
      <c r="FWX178" s="1"/>
      <c r="FWY178" s="1"/>
      <c r="FWZ178" s="1"/>
      <c r="FXA178" s="1"/>
      <c r="FXB178" s="1"/>
      <c r="FXC178" s="1"/>
      <c r="FXD178" s="1"/>
      <c r="FXE178" s="1"/>
      <c r="FXF178" s="1"/>
      <c r="FXG178" s="1"/>
      <c r="FXH178" s="1"/>
      <c r="FXI178" s="1"/>
      <c r="FXJ178" s="1"/>
      <c r="FXK178" s="1"/>
      <c r="FXL178" s="1"/>
      <c r="FXM178" s="1"/>
      <c r="FXN178" s="1"/>
      <c r="FXO178" s="1"/>
      <c r="FXP178" s="1"/>
      <c r="FXQ178" s="1"/>
      <c r="FXR178" s="1"/>
      <c r="FXS178" s="1"/>
      <c r="FXT178" s="1"/>
      <c r="FXU178" s="1"/>
      <c r="FXV178" s="1"/>
      <c r="FXW178" s="1"/>
      <c r="FXX178" s="1"/>
      <c r="FXY178" s="1"/>
      <c r="FXZ178" s="1"/>
      <c r="FYA178" s="1"/>
      <c r="FYB178" s="1"/>
      <c r="FYC178" s="1"/>
      <c r="FYD178" s="1"/>
      <c r="FYE178" s="1"/>
      <c r="FYF178" s="1"/>
      <c r="FYG178" s="1"/>
      <c r="FYH178" s="1"/>
      <c r="FYI178" s="1"/>
      <c r="FYJ178" s="1"/>
      <c r="FYK178" s="1"/>
      <c r="FYL178" s="1"/>
      <c r="FYM178" s="1"/>
      <c r="FYN178" s="1"/>
      <c r="FYO178" s="1"/>
      <c r="FYP178" s="1"/>
      <c r="FYQ178" s="1"/>
      <c r="FYR178" s="1"/>
      <c r="FYS178" s="1"/>
      <c r="FYT178" s="1"/>
      <c r="FYU178" s="1"/>
      <c r="FYV178" s="1"/>
      <c r="FYW178" s="1"/>
      <c r="FYX178" s="1"/>
      <c r="FYY178" s="1"/>
      <c r="FYZ178" s="1"/>
      <c r="FZA178" s="1"/>
      <c r="FZB178" s="1"/>
      <c r="FZC178" s="1"/>
      <c r="FZD178" s="1"/>
      <c r="FZE178" s="1"/>
      <c r="FZF178" s="1"/>
      <c r="FZG178" s="1"/>
      <c r="FZH178" s="1"/>
      <c r="FZI178" s="1"/>
      <c r="FZJ178" s="1"/>
      <c r="FZK178" s="1"/>
      <c r="FZL178" s="1"/>
      <c r="FZM178" s="1"/>
      <c r="FZN178" s="1"/>
      <c r="FZO178" s="1"/>
      <c r="FZP178" s="1"/>
      <c r="FZQ178" s="1"/>
      <c r="FZR178" s="1"/>
      <c r="FZS178" s="1"/>
      <c r="FZT178" s="1"/>
      <c r="FZU178" s="1"/>
      <c r="FZV178" s="1"/>
      <c r="FZW178" s="1"/>
      <c r="FZX178" s="1"/>
      <c r="FZY178" s="1"/>
      <c r="FZZ178" s="1"/>
      <c r="GAA178" s="1"/>
      <c r="GAB178" s="1"/>
      <c r="GAC178" s="1"/>
      <c r="GAD178" s="1"/>
      <c r="GAE178" s="1"/>
      <c r="GAF178" s="1"/>
      <c r="GAG178" s="1"/>
      <c r="GAH178" s="1"/>
      <c r="GAI178" s="1"/>
      <c r="GAJ178" s="1"/>
      <c r="GAK178" s="1"/>
      <c r="GAL178" s="1"/>
      <c r="GAM178" s="1"/>
      <c r="GAN178" s="1"/>
      <c r="GAO178" s="1"/>
      <c r="GAP178" s="1"/>
      <c r="GAQ178" s="1"/>
      <c r="GAR178" s="1"/>
      <c r="GAS178" s="1"/>
      <c r="GAT178" s="1"/>
      <c r="GAU178" s="1"/>
      <c r="GAV178" s="1"/>
      <c r="GAW178" s="1"/>
      <c r="GAX178" s="1"/>
      <c r="GAY178" s="1"/>
      <c r="GAZ178" s="1"/>
      <c r="GBA178" s="1"/>
      <c r="GBB178" s="1"/>
      <c r="GBC178" s="1"/>
      <c r="GBD178" s="1"/>
      <c r="GBE178" s="1"/>
      <c r="GBF178" s="1"/>
      <c r="GBG178" s="1"/>
      <c r="GBH178" s="1"/>
      <c r="GBI178" s="1"/>
      <c r="GBJ178" s="1"/>
      <c r="GBK178" s="1"/>
      <c r="GBL178" s="1"/>
      <c r="GBM178" s="1"/>
      <c r="GBN178" s="1"/>
      <c r="GBO178" s="1"/>
      <c r="GBP178" s="1"/>
      <c r="GBQ178" s="1"/>
      <c r="GBR178" s="1"/>
      <c r="GBS178" s="1"/>
      <c r="GBT178" s="1"/>
      <c r="GBU178" s="1"/>
      <c r="GBV178" s="1"/>
      <c r="GBW178" s="1"/>
      <c r="GBX178" s="1"/>
      <c r="GBY178" s="1"/>
      <c r="GBZ178" s="1"/>
      <c r="GCA178" s="1"/>
      <c r="GCB178" s="1"/>
      <c r="GCC178" s="1"/>
      <c r="GCD178" s="1"/>
      <c r="GCE178" s="1"/>
      <c r="GCF178" s="1"/>
      <c r="GCG178" s="1"/>
      <c r="GCH178" s="1"/>
      <c r="GCI178" s="1"/>
      <c r="GCJ178" s="1"/>
      <c r="GCK178" s="1"/>
      <c r="GCL178" s="1"/>
      <c r="GCM178" s="1"/>
      <c r="GCN178" s="1"/>
      <c r="GCO178" s="1"/>
      <c r="GCP178" s="1"/>
      <c r="GCQ178" s="1"/>
      <c r="GCR178" s="1"/>
      <c r="GCS178" s="1"/>
      <c r="GCT178" s="1"/>
      <c r="GCU178" s="1"/>
      <c r="GCV178" s="1"/>
      <c r="GCW178" s="1"/>
      <c r="GCX178" s="1"/>
      <c r="GCY178" s="1"/>
      <c r="GCZ178" s="1"/>
      <c r="GDA178" s="1"/>
      <c r="GDB178" s="1"/>
      <c r="GDC178" s="1"/>
      <c r="GDD178" s="1"/>
      <c r="GDE178" s="1"/>
      <c r="GDF178" s="1"/>
      <c r="GDG178" s="1"/>
      <c r="GDH178" s="1"/>
      <c r="GDI178" s="1"/>
      <c r="GDJ178" s="1"/>
      <c r="GDK178" s="1"/>
      <c r="GDL178" s="1"/>
      <c r="GDM178" s="1"/>
      <c r="GDN178" s="1"/>
      <c r="GDO178" s="1"/>
      <c r="GDP178" s="1"/>
      <c r="GDQ178" s="1"/>
      <c r="GDR178" s="1"/>
      <c r="GDS178" s="1"/>
      <c r="GDT178" s="1"/>
      <c r="GDU178" s="1"/>
      <c r="GDV178" s="1"/>
      <c r="GDW178" s="1"/>
      <c r="GDX178" s="1"/>
      <c r="GDY178" s="1"/>
      <c r="GDZ178" s="1"/>
      <c r="GEA178" s="1"/>
      <c r="GEB178" s="1"/>
      <c r="GEC178" s="1"/>
      <c r="GED178" s="1"/>
      <c r="GEE178" s="1"/>
      <c r="GEF178" s="1"/>
      <c r="GEG178" s="1"/>
      <c r="GEH178" s="1"/>
      <c r="GEI178" s="1"/>
      <c r="GEJ178" s="1"/>
      <c r="GEK178" s="1"/>
      <c r="GEL178" s="1"/>
      <c r="GEM178" s="1"/>
      <c r="GEN178" s="1"/>
      <c r="GEO178" s="1"/>
      <c r="GEP178" s="1"/>
      <c r="GEQ178" s="1"/>
      <c r="GER178" s="1"/>
      <c r="GES178" s="1"/>
      <c r="GET178" s="1"/>
      <c r="GEU178" s="1"/>
      <c r="GEV178" s="1"/>
      <c r="GEW178" s="1"/>
      <c r="GEX178" s="1"/>
      <c r="GEY178" s="1"/>
      <c r="GEZ178" s="1"/>
      <c r="GFA178" s="1"/>
      <c r="GFB178" s="1"/>
      <c r="GFC178" s="1"/>
      <c r="GFD178" s="1"/>
      <c r="GFE178" s="1"/>
      <c r="GFF178" s="1"/>
      <c r="GFG178" s="1"/>
      <c r="GFH178" s="1"/>
      <c r="GFI178" s="1"/>
      <c r="GFJ178" s="1"/>
      <c r="GFK178" s="1"/>
      <c r="GFL178" s="1"/>
      <c r="GFM178" s="1"/>
      <c r="GFN178" s="1"/>
      <c r="GFO178" s="1"/>
      <c r="GFP178" s="1"/>
      <c r="GFQ178" s="1"/>
      <c r="GFR178" s="1"/>
      <c r="GFS178" s="1"/>
      <c r="GFT178" s="1"/>
      <c r="GFU178" s="1"/>
      <c r="GFV178" s="1"/>
      <c r="GFW178" s="1"/>
      <c r="GFX178" s="1"/>
      <c r="GFY178" s="1"/>
      <c r="GFZ178" s="1"/>
      <c r="GGA178" s="1"/>
      <c r="GGB178" s="1"/>
      <c r="GGC178" s="1"/>
      <c r="GGD178" s="1"/>
      <c r="GGE178" s="1"/>
      <c r="GGF178" s="1"/>
      <c r="GGG178" s="1"/>
      <c r="GGH178" s="1"/>
      <c r="GGI178" s="1"/>
      <c r="GGJ178" s="1"/>
      <c r="GGK178" s="1"/>
      <c r="GGL178" s="1"/>
      <c r="GGM178" s="1"/>
      <c r="GGN178" s="1"/>
      <c r="GGO178" s="1"/>
      <c r="GGP178" s="1"/>
      <c r="GGQ178" s="1"/>
      <c r="GGR178" s="1"/>
      <c r="GGS178" s="1"/>
      <c r="GGT178" s="1"/>
      <c r="GGU178" s="1"/>
      <c r="GGV178" s="1"/>
      <c r="GGW178" s="1"/>
      <c r="GGX178" s="1"/>
      <c r="GGY178" s="1"/>
      <c r="GGZ178" s="1"/>
      <c r="GHA178" s="1"/>
      <c r="GHB178" s="1"/>
      <c r="GHC178" s="1"/>
      <c r="GHD178" s="1"/>
      <c r="GHE178" s="1"/>
      <c r="GHF178" s="1"/>
      <c r="GHG178" s="1"/>
      <c r="GHH178" s="1"/>
      <c r="GHI178" s="1"/>
      <c r="GHJ178" s="1"/>
      <c r="GHK178" s="1"/>
      <c r="GHL178" s="1"/>
      <c r="GHM178" s="1"/>
      <c r="GHN178" s="1"/>
      <c r="GHO178" s="1"/>
      <c r="GHP178" s="1"/>
      <c r="GHQ178" s="1"/>
      <c r="GHR178" s="1"/>
      <c r="GHS178" s="1"/>
      <c r="GHT178" s="1"/>
      <c r="GHU178" s="1"/>
      <c r="GHV178" s="1"/>
      <c r="GHW178" s="1"/>
      <c r="GHX178" s="1"/>
      <c r="GHY178" s="1"/>
      <c r="GHZ178" s="1"/>
      <c r="GIA178" s="1"/>
      <c r="GIB178" s="1"/>
      <c r="GIC178" s="1"/>
      <c r="GID178" s="1"/>
      <c r="GIE178" s="1"/>
      <c r="GIF178" s="1"/>
      <c r="GIG178" s="1"/>
      <c r="GIH178" s="1"/>
      <c r="GII178" s="1"/>
      <c r="GIJ178" s="1"/>
      <c r="GIK178" s="1"/>
      <c r="GIL178" s="1"/>
      <c r="GIM178" s="1"/>
      <c r="GIN178" s="1"/>
      <c r="GIO178" s="1"/>
      <c r="GIP178" s="1"/>
      <c r="GIQ178" s="1"/>
      <c r="GIR178" s="1"/>
      <c r="GIS178" s="1"/>
      <c r="GIT178" s="1"/>
      <c r="GIU178" s="1"/>
      <c r="GIV178" s="1"/>
      <c r="GIW178" s="1"/>
      <c r="GIX178" s="1"/>
      <c r="GIY178" s="1"/>
      <c r="GIZ178" s="1"/>
      <c r="GJA178" s="1"/>
      <c r="GJB178" s="1"/>
      <c r="GJC178" s="1"/>
      <c r="GJD178" s="1"/>
      <c r="GJE178" s="1"/>
      <c r="GJF178" s="1"/>
      <c r="GJG178" s="1"/>
      <c r="GJH178" s="1"/>
      <c r="GJI178" s="1"/>
      <c r="GJJ178" s="1"/>
      <c r="GJK178" s="1"/>
      <c r="GJL178" s="1"/>
      <c r="GJM178" s="1"/>
      <c r="GJN178" s="1"/>
      <c r="GJO178" s="1"/>
      <c r="GJP178" s="1"/>
      <c r="GJQ178" s="1"/>
      <c r="GJR178" s="1"/>
      <c r="GJS178" s="1"/>
      <c r="GJT178" s="1"/>
      <c r="GJU178" s="1"/>
      <c r="GJV178" s="1"/>
      <c r="GJW178" s="1"/>
      <c r="GJX178" s="1"/>
      <c r="GJY178" s="1"/>
      <c r="GJZ178" s="1"/>
      <c r="GKA178" s="1"/>
      <c r="GKB178" s="1"/>
      <c r="GKC178" s="1"/>
      <c r="GKD178" s="1"/>
      <c r="GKE178" s="1"/>
      <c r="GKF178" s="1"/>
      <c r="GKG178" s="1"/>
      <c r="GKH178" s="1"/>
      <c r="GKI178" s="1"/>
      <c r="GKJ178" s="1"/>
      <c r="GKK178" s="1"/>
      <c r="GKL178" s="1"/>
      <c r="GKM178" s="1"/>
      <c r="GKN178" s="1"/>
      <c r="GKO178" s="1"/>
      <c r="GKP178" s="1"/>
      <c r="GKQ178" s="1"/>
      <c r="GKR178" s="1"/>
      <c r="GKS178" s="1"/>
      <c r="GKT178" s="1"/>
      <c r="GKU178" s="1"/>
      <c r="GKV178" s="1"/>
      <c r="GKW178" s="1"/>
      <c r="GKX178" s="1"/>
      <c r="GKY178" s="1"/>
      <c r="GKZ178" s="1"/>
      <c r="GLA178" s="1"/>
      <c r="GLB178" s="1"/>
      <c r="GLC178" s="1"/>
      <c r="GLD178" s="1"/>
      <c r="GLE178" s="1"/>
      <c r="GLF178" s="1"/>
      <c r="GLG178" s="1"/>
      <c r="GLH178" s="1"/>
      <c r="GLI178" s="1"/>
      <c r="GLJ178" s="1"/>
      <c r="GLK178" s="1"/>
      <c r="GLL178" s="1"/>
      <c r="GLM178" s="1"/>
      <c r="GLN178" s="1"/>
      <c r="GLO178" s="1"/>
      <c r="GLP178" s="1"/>
      <c r="GLQ178" s="1"/>
      <c r="GLR178" s="1"/>
      <c r="GLS178" s="1"/>
      <c r="GLT178" s="1"/>
      <c r="GLU178" s="1"/>
      <c r="GLV178" s="1"/>
      <c r="GLW178" s="1"/>
      <c r="GLX178" s="1"/>
      <c r="GLY178" s="1"/>
      <c r="GLZ178" s="1"/>
      <c r="GMA178" s="1"/>
      <c r="GMB178" s="1"/>
      <c r="GMC178" s="1"/>
      <c r="GMD178" s="1"/>
      <c r="GME178" s="1"/>
      <c r="GMF178" s="1"/>
      <c r="GMG178" s="1"/>
      <c r="GMH178" s="1"/>
      <c r="GMI178" s="1"/>
      <c r="GMJ178" s="1"/>
      <c r="GMK178" s="1"/>
      <c r="GML178" s="1"/>
      <c r="GMM178" s="1"/>
      <c r="GMN178" s="1"/>
      <c r="GMO178" s="1"/>
      <c r="GMP178" s="1"/>
      <c r="GMQ178" s="1"/>
      <c r="GMR178" s="1"/>
      <c r="GMS178" s="1"/>
      <c r="GMT178" s="1"/>
      <c r="GMU178" s="1"/>
      <c r="GMV178" s="1"/>
      <c r="GMW178" s="1"/>
      <c r="GMX178" s="1"/>
      <c r="GMY178" s="1"/>
      <c r="GMZ178" s="1"/>
      <c r="GNA178" s="1"/>
      <c r="GNB178" s="1"/>
      <c r="GNC178" s="1"/>
      <c r="GND178" s="1"/>
      <c r="GNE178" s="1"/>
      <c r="GNF178" s="1"/>
      <c r="GNG178" s="1"/>
      <c r="GNH178" s="1"/>
      <c r="GNI178" s="1"/>
      <c r="GNJ178" s="1"/>
      <c r="GNK178" s="1"/>
      <c r="GNL178" s="1"/>
      <c r="GNM178" s="1"/>
      <c r="GNN178" s="1"/>
      <c r="GNO178" s="1"/>
      <c r="GNP178" s="1"/>
      <c r="GNQ178" s="1"/>
      <c r="GNR178" s="1"/>
      <c r="GNS178" s="1"/>
      <c r="GNT178" s="1"/>
      <c r="GNU178" s="1"/>
      <c r="GNV178" s="1"/>
      <c r="GNW178" s="1"/>
      <c r="GNX178" s="1"/>
      <c r="GNY178" s="1"/>
      <c r="GNZ178" s="1"/>
      <c r="GOA178" s="1"/>
      <c r="GOB178" s="1"/>
      <c r="GOC178" s="1"/>
      <c r="GOD178" s="1"/>
      <c r="GOE178" s="1"/>
      <c r="GOF178" s="1"/>
      <c r="GOG178" s="1"/>
      <c r="GOH178" s="1"/>
      <c r="GOI178" s="1"/>
      <c r="GOJ178" s="1"/>
      <c r="GOK178" s="1"/>
      <c r="GOL178" s="1"/>
      <c r="GOM178" s="1"/>
      <c r="GON178" s="1"/>
      <c r="GOO178" s="1"/>
      <c r="GOP178" s="1"/>
      <c r="GOQ178" s="1"/>
      <c r="GOR178" s="1"/>
      <c r="GOS178" s="1"/>
      <c r="GOT178" s="1"/>
      <c r="GOU178" s="1"/>
      <c r="GOV178" s="1"/>
      <c r="GOW178" s="1"/>
      <c r="GOX178" s="1"/>
      <c r="GOY178" s="1"/>
      <c r="GOZ178" s="1"/>
      <c r="GPA178" s="1"/>
      <c r="GPB178" s="1"/>
      <c r="GPC178" s="1"/>
      <c r="GPD178" s="1"/>
      <c r="GPE178" s="1"/>
      <c r="GPF178" s="1"/>
      <c r="GPG178" s="1"/>
      <c r="GPH178" s="1"/>
      <c r="GPI178" s="1"/>
      <c r="GPJ178" s="1"/>
      <c r="GPK178" s="1"/>
      <c r="GPL178" s="1"/>
      <c r="GPM178" s="1"/>
      <c r="GPN178" s="1"/>
      <c r="GPO178" s="1"/>
      <c r="GPP178" s="1"/>
      <c r="GPQ178" s="1"/>
      <c r="GPR178" s="1"/>
      <c r="GPS178" s="1"/>
      <c r="GPT178" s="1"/>
      <c r="GPU178" s="1"/>
      <c r="GPV178" s="1"/>
      <c r="GPW178" s="1"/>
      <c r="GPX178" s="1"/>
      <c r="GPY178" s="1"/>
      <c r="GPZ178" s="1"/>
      <c r="GQA178" s="1"/>
      <c r="GQB178" s="1"/>
      <c r="GQC178" s="1"/>
      <c r="GQD178" s="1"/>
      <c r="GQE178" s="1"/>
      <c r="GQF178" s="1"/>
      <c r="GQG178" s="1"/>
      <c r="GQH178" s="1"/>
      <c r="GQI178" s="1"/>
      <c r="GQJ178" s="1"/>
      <c r="GQK178" s="1"/>
      <c r="GQL178" s="1"/>
      <c r="GQM178" s="1"/>
      <c r="GQN178" s="1"/>
      <c r="GQO178" s="1"/>
      <c r="GQP178" s="1"/>
      <c r="GQQ178" s="1"/>
      <c r="GQR178" s="1"/>
      <c r="GQS178" s="1"/>
      <c r="GQT178" s="1"/>
      <c r="GQU178" s="1"/>
      <c r="GQV178" s="1"/>
      <c r="GQW178" s="1"/>
      <c r="GQX178" s="1"/>
      <c r="GQY178" s="1"/>
      <c r="GQZ178" s="1"/>
      <c r="GRA178" s="1"/>
      <c r="GRB178" s="1"/>
      <c r="GRC178" s="1"/>
      <c r="GRD178" s="1"/>
      <c r="GRE178" s="1"/>
      <c r="GRF178" s="1"/>
      <c r="GRG178" s="1"/>
      <c r="GRH178" s="1"/>
      <c r="GRI178" s="1"/>
      <c r="GRJ178" s="1"/>
      <c r="GRK178" s="1"/>
      <c r="GRL178" s="1"/>
      <c r="GRM178" s="1"/>
      <c r="GRN178" s="1"/>
      <c r="GRO178" s="1"/>
      <c r="GRP178" s="1"/>
      <c r="GRQ178" s="1"/>
      <c r="GRR178" s="1"/>
      <c r="GRS178" s="1"/>
      <c r="GRT178" s="1"/>
      <c r="GRU178" s="1"/>
      <c r="GRV178" s="1"/>
      <c r="GRW178" s="1"/>
      <c r="GRX178" s="1"/>
      <c r="GRY178" s="1"/>
      <c r="GRZ178" s="1"/>
      <c r="GSA178" s="1"/>
      <c r="GSB178" s="1"/>
      <c r="GSC178" s="1"/>
      <c r="GSD178" s="1"/>
      <c r="GSE178" s="1"/>
      <c r="GSF178" s="1"/>
      <c r="GSG178" s="1"/>
      <c r="GSH178" s="1"/>
      <c r="GSI178" s="1"/>
      <c r="GSJ178" s="1"/>
      <c r="GSK178" s="1"/>
      <c r="GSL178" s="1"/>
      <c r="GSM178" s="1"/>
      <c r="GSN178" s="1"/>
      <c r="GSO178" s="1"/>
      <c r="GSP178" s="1"/>
      <c r="GSQ178" s="1"/>
      <c r="GSR178" s="1"/>
      <c r="GSS178" s="1"/>
      <c r="GST178" s="1"/>
      <c r="GSU178" s="1"/>
      <c r="GSV178" s="1"/>
      <c r="GSW178" s="1"/>
      <c r="GSX178" s="1"/>
      <c r="GSY178" s="1"/>
      <c r="GSZ178" s="1"/>
      <c r="GTA178" s="1"/>
      <c r="GTB178" s="1"/>
      <c r="GTC178" s="1"/>
      <c r="GTD178" s="1"/>
      <c r="GTE178" s="1"/>
      <c r="GTF178" s="1"/>
      <c r="GTG178" s="1"/>
      <c r="GTH178" s="1"/>
      <c r="GTI178" s="1"/>
      <c r="GTJ178" s="1"/>
      <c r="GTK178" s="1"/>
      <c r="GTL178" s="1"/>
      <c r="GTM178" s="1"/>
      <c r="GTN178" s="1"/>
      <c r="GTO178" s="1"/>
      <c r="GTP178" s="1"/>
      <c r="GTQ178" s="1"/>
      <c r="GTR178" s="1"/>
      <c r="GTS178" s="1"/>
      <c r="GTT178" s="1"/>
      <c r="GTU178" s="1"/>
      <c r="GTV178" s="1"/>
      <c r="GTW178" s="1"/>
      <c r="GTX178" s="1"/>
      <c r="GTY178" s="1"/>
      <c r="GTZ178" s="1"/>
      <c r="GUA178" s="1"/>
      <c r="GUB178" s="1"/>
      <c r="GUC178" s="1"/>
      <c r="GUD178" s="1"/>
      <c r="GUE178" s="1"/>
      <c r="GUF178" s="1"/>
      <c r="GUG178" s="1"/>
      <c r="GUH178" s="1"/>
      <c r="GUI178" s="1"/>
      <c r="GUJ178" s="1"/>
      <c r="GUK178" s="1"/>
      <c r="GUL178" s="1"/>
      <c r="GUM178" s="1"/>
      <c r="GUN178" s="1"/>
      <c r="GUO178" s="1"/>
      <c r="GUP178" s="1"/>
      <c r="GUQ178" s="1"/>
      <c r="GUR178" s="1"/>
      <c r="GUS178" s="1"/>
      <c r="GUT178" s="1"/>
      <c r="GUU178" s="1"/>
      <c r="GUV178" s="1"/>
      <c r="GUW178" s="1"/>
      <c r="GUX178" s="1"/>
      <c r="GUY178" s="1"/>
      <c r="GUZ178" s="1"/>
      <c r="GVA178" s="1"/>
      <c r="GVB178" s="1"/>
      <c r="GVC178" s="1"/>
      <c r="GVD178" s="1"/>
      <c r="GVE178" s="1"/>
      <c r="GVF178" s="1"/>
      <c r="GVG178" s="1"/>
      <c r="GVH178" s="1"/>
      <c r="GVI178" s="1"/>
      <c r="GVJ178" s="1"/>
      <c r="GVK178" s="1"/>
      <c r="GVL178" s="1"/>
      <c r="GVM178" s="1"/>
      <c r="GVN178" s="1"/>
      <c r="GVO178" s="1"/>
      <c r="GVP178" s="1"/>
      <c r="GVQ178" s="1"/>
      <c r="GVR178" s="1"/>
      <c r="GVS178" s="1"/>
      <c r="GVT178" s="1"/>
      <c r="GVU178" s="1"/>
      <c r="GVV178" s="1"/>
      <c r="GVW178" s="1"/>
      <c r="GVX178" s="1"/>
      <c r="GVY178" s="1"/>
      <c r="GVZ178" s="1"/>
      <c r="GWA178" s="1"/>
      <c r="GWB178" s="1"/>
      <c r="GWC178" s="1"/>
      <c r="GWD178" s="1"/>
      <c r="GWE178" s="1"/>
      <c r="GWF178" s="1"/>
      <c r="GWG178" s="1"/>
      <c r="GWH178" s="1"/>
      <c r="GWI178" s="1"/>
      <c r="GWJ178" s="1"/>
      <c r="GWK178" s="1"/>
      <c r="GWL178" s="1"/>
      <c r="GWM178" s="1"/>
      <c r="GWN178" s="1"/>
      <c r="GWO178" s="1"/>
      <c r="GWP178" s="1"/>
      <c r="GWQ178" s="1"/>
      <c r="GWR178" s="1"/>
      <c r="GWS178" s="1"/>
      <c r="GWT178" s="1"/>
      <c r="GWU178" s="1"/>
      <c r="GWV178" s="1"/>
      <c r="GWW178" s="1"/>
      <c r="GWX178" s="1"/>
      <c r="GWY178" s="1"/>
      <c r="GWZ178" s="1"/>
      <c r="GXA178" s="1"/>
      <c r="GXB178" s="1"/>
      <c r="GXC178" s="1"/>
      <c r="GXD178" s="1"/>
      <c r="GXE178" s="1"/>
      <c r="GXF178" s="1"/>
      <c r="GXG178" s="1"/>
      <c r="GXH178" s="1"/>
      <c r="GXI178" s="1"/>
      <c r="GXJ178" s="1"/>
      <c r="GXK178" s="1"/>
      <c r="GXL178" s="1"/>
      <c r="GXM178" s="1"/>
      <c r="GXN178" s="1"/>
      <c r="GXO178" s="1"/>
      <c r="GXP178" s="1"/>
      <c r="GXQ178" s="1"/>
      <c r="GXR178" s="1"/>
      <c r="GXS178" s="1"/>
      <c r="GXT178" s="1"/>
      <c r="GXU178" s="1"/>
      <c r="GXV178" s="1"/>
      <c r="GXW178" s="1"/>
      <c r="GXX178" s="1"/>
      <c r="GXY178" s="1"/>
      <c r="GXZ178" s="1"/>
      <c r="GYA178" s="1"/>
      <c r="GYB178" s="1"/>
      <c r="GYC178" s="1"/>
      <c r="GYD178" s="1"/>
      <c r="GYE178" s="1"/>
      <c r="GYF178" s="1"/>
      <c r="GYG178" s="1"/>
      <c r="GYH178" s="1"/>
      <c r="GYI178" s="1"/>
      <c r="GYJ178" s="1"/>
      <c r="GYK178" s="1"/>
      <c r="GYL178" s="1"/>
      <c r="GYM178" s="1"/>
      <c r="GYN178" s="1"/>
      <c r="GYO178" s="1"/>
      <c r="GYP178" s="1"/>
      <c r="GYQ178" s="1"/>
      <c r="GYR178" s="1"/>
      <c r="GYS178" s="1"/>
      <c r="GYT178" s="1"/>
      <c r="GYU178" s="1"/>
      <c r="GYV178" s="1"/>
      <c r="GYW178" s="1"/>
      <c r="GYX178" s="1"/>
      <c r="GYY178" s="1"/>
      <c r="GYZ178" s="1"/>
      <c r="GZA178" s="1"/>
      <c r="GZB178" s="1"/>
      <c r="GZC178" s="1"/>
      <c r="GZD178" s="1"/>
      <c r="GZE178" s="1"/>
      <c r="GZF178" s="1"/>
      <c r="GZG178" s="1"/>
      <c r="GZH178" s="1"/>
      <c r="GZI178" s="1"/>
      <c r="GZJ178" s="1"/>
      <c r="GZK178" s="1"/>
      <c r="GZL178" s="1"/>
      <c r="GZM178" s="1"/>
      <c r="GZN178" s="1"/>
      <c r="GZO178" s="1"/>
      <c r="GZP178" s="1"/>
      <c r="GZQ178" s="1"/>
      <c r="GZR178" s="1"/>
      <c r="GZS178" s="1"/>
      <c r="GZT178" s="1"/>
      <c r="GZU178" s="1"/>
      <c r="GZV178" s="1"/>
      <c r="GZW178" s="1"/>
      <c r="GZX178" s="1"/>
      <c r="GZY178" s="1"/>
      <c r="GZZ178" s="1"/>
      <c r="HAA178" s="1"/>
      <c r="HAB178" s="1"/>
      <c r="HAC178" s="1"/>
      <c r="HAD178" s="1"/>
      <c r="HAE178" s="1"/>
      <c r="HAF178" s="1"/>
      <c r="HAG178" s="1"/>
      <c r="HAH178" s="1"/>
      <c r="HAI178" s="1"/>
      <c r="HAJ178" s="1"/>
      <c r="HAK178" s="1"/>
      <c r="HAL178" s="1"/>
      <c r="HAM178" s="1"/>
      <c r="HAN178" s="1"/>
      <c r="HAO178" s="1"/>
      <c r="HAP178" s="1"/>
      <c r="HAQ178" s="1"/>
      <c r="HAR178" s="1"/>
      <c r="HAS178" s="1"/>
      <c r="HAT178" s="1"/>
      <c r="HAU178" s="1"/>
      <c r="HAV178" s="1"/>
      <c r="HAW178" s="1"/>
      <c r="HAX178" s="1"/>
      <c r="HAY178" s="1"/>
      <c r="HAZ178" s="1"/>
      <c r="HBA178" s="1"/>
      <c r="HBB178" s="1"/>
      <c r="HBC178" s="1"/>
      <c r="HBD178" s="1"/>
      <c r="HBE178" s="1"/>
      <c r="HBF178" s="1"/>
      <c r="HBG178" s="1"/>
      <c r="HBH178" s="1"/>
      <c r="HBI178" s="1"/>
      <c r="HBJ178" s="1"/>
      <c r="HBK178" s="1"/>
      <c r="HBL178" s="1"/>
      <c r="HBM178" s="1"/>
      <c r="HBN178" s="1"/>
      <c r="HBO178" s="1"/>
      <c r="HBP178" s="1"/>
      <c r="HBQ178" s="1"/>
      <c r="HBR178" s="1"/>
      <c r="HBS178" s="1"/>
      <c r="HBT178" s="1"/>
      <c r="HBU178" s="1"/>
      <c r="HBV178" s="1"/>
      <c r="HBW178" s="1"/>
      <c r="HBX178" s="1"/>
      <c r="HBY178" s="1"/>
      <c r="HBZ178" s="1"/>
      <c r="HCA178" s="1"/>
      <c r="HCB178" s="1"/>
      <c r="HCC178" s="1"/>
      <c r="HCD178" s="1"/>
      <c r="HCE178" s="1"/>
      <c r="HCF178" s="1"/>
      <c r="HCG178" s="1"/>
      <c r="HCH178" s="1"/>
      <c r="HCI178" s="1"/>
      <c r="HCJ178" s="1"/>
      <c r="HCK178" s="1"/>
      <c r="HCL178" s="1"/>
      <c r="HCM178" s="1"/>
      <c r="HCN178" s="1"/>
      <c r="HCO178" s="1"/>
      <c r="HCP178" s="1"/>
      <c r="HCQ178" s="1"/>
      <c r="HCR178" s="1"/>
      <c r="HCS178" s="1"/>
      <c r="HCT178" s="1"/>
      <c r="HCU178" s="1"/>
      <c r="HCV178" s="1"/>
      <c r="HCW178" s="1"/>
      <c r="HCX178" s="1"/>
      <c r="HCY178" s="1"/>
      <c r="HCZ178" s="1"/>
      <c r="HDA178" s="1"/>
      <c r="HDB178" s="1"/>
      <c r="HDC178" s="1"/>
      <c r="HDD178" s="1"/>
      <c r="HDE178" s="1"/>
      <c r="HDF178" s="1"/>
      <c r="HDG178" s="1"/>
      <c r="HDH178" s="1"/>
      <c r="HDI178" s="1"/>
      <c r="HDJ178" s="1"/>
      <c r="HDK178" s="1"/>
      <c r="HDL178" s="1"/>
      <c r="HDM178" s="1"/>
      <c r="HDN178" s="1"/>
      <c r="HDO178" s="1"/>
      <c r="HDP178" s="1"/>
      <c r="HDQ178" s="1"/>
      <c r="HDR178" s="1"/>
      <c r="HDS178" s="1"/>
      <c r="HDT178" s="1"/>
      <c r="HDU178" s="1"/>
      <c r="HDV178" s="1"/>
      <c r="HDW178" s="1"/>
      <c r="HDX178" s="1"/>
      <c r="HDY178" s="1"/>
      <c r="HDZ178" s="1"/>
      <c r="HEA178" s="1"/>
      <c r="HEB178" s="1"/>
      <c r="HEC178" s="1"/>
      <c r="HED178" s="1"/>
      <c r="HEE178" s="1"/>
      <c r="HEF178" s="1"/>
      <c r="HEG178" s="1"/>
      <c r="HEH178" s="1"/>
      <c r="HEI178" s="1"/>
      <c r="HEJ178" s="1"/>
      <c r="HEK178" s="1"/>
      <c r="HEL178" s="1"/>
      <c r="HEM178" s="1"/>
      <c r="HEN178" s="1"/>
      <c r="HEO178" s="1"/>
      <c r="HEP178" s="1"/>
      <c r="HEQ178" s="1"/>
      <c r="HER178" s="1"/>
      <c r="HES178" s="1"/>
      <c r="HET178" s="1"/>
      <c r="HEU178" s="1"/>
      <c r="HEV178" s="1"/>
      <c r="HEW178" s="1"/>
      <c r="HEX178" s="1"/>
      <c r="HEY178" s="1"/>
      <c r="HEZ178" s="1"/>
      <c r="HFA178" s="1"/>
      <c r="HFB178" s="1"/>
      <c r="HFC178" s="1"/>
      <c r="HFD178" s="1"/>
      <c r="HFE178" s="1"/>
      <c r="HFF178" s="1"/>
      <c r="HFG178" s="1"/>
      <c r="HFH178" s="1"/>
      <c r="HFI178" s="1"/>
      <c r="HFJ178" s="1"/>
      <c r="HFK178" s="1"/>
      <c r="HFL178" s="1"/>
      <c r="HFM178" s="1"/>
      <c r="HFN178" s="1"/>
      <c r="HFO178" s="1"/>
      <c r="HFP178" s="1"/>
      <c r="HFQ178" s="1"/>
      <c r="HFR178" s="1"/>
      <c r="HFS178" s="1"/>
      <c r="HFT178" s="1"/>
      <c r="HFU178" s="1"/>
      <c r="HFV178" s="1"/>
      <c r="HFW178" s="1"/>
      <c r="HFX178" s="1"/>
      <c r="HFY178" s="1"/>
      <c r="HFZ178" s="1"/>
      <c r="HGA178" s="1"/>
      <c r="HGB178" s="1"/>
      <c r="HGC178" s="1"/>
      <c r="HGD178" s="1"/>
      <c r="HGE178" s="1"/>
      <c r="HGF178" s="1"/>
      <c r="HGG178" s="1"/>
      <c r="HGH178" s="1"/>
      <c r="HGI178" s="1"/>
      <c r="HGJ178" s="1"/>
      <c r="HGK178" s="1"/>
      <c r="HGL178" s="1"/>
      <c r="HGM178" s="1"/>
      <c r="HGN178" s="1"/>
      <c r="HGO178" s="1"/>
      <c r="HGP178" s="1"/>
      <c r="HGQ178" s="1"/>
      <c r="HGR178" s="1"/>
      <c r="HGS178" s="1"/>
      <c r="HGT178" s="1"/>
      <c r="HGU178" s="1"/>
      <c r="HGV178" s="1"/>
      <c r="HGW178" s="1"/>
      <c r="HGX178" s="1"/>
      <c r="HGY178" s="1"/>
      <c r="HGZ178" s="1"/>
      <c r="HHA178" s="1"/>
      <c r="HHB178" s="1"/>
      <c r="HHC178" s="1"/>
      <c r="HHD178" s="1"/>
      <c r="HHE178" s="1"/>
      <c r="HHF178" s="1"/>
      <c r="HHG178" s="1"/>
      <c r="HHH178" s="1"/>
      <c r="HHI178" s="1"/>
      <c r="HHJ178" s="1"/>
      <c r="HHK178" s="1"/>
      <c r="HHL178" s="1"/>
      <c r="HHM178" s="1"/>
      <c r="HHN178" s="1"/>
      <c r="HHO178" s="1"/>
      <c r="HHP178" s="1"/>
      <c r="HHQ178" s="1"/>
      <c r="HHR178" s="1"/>
      <c r="HHS178" s="1"/>
      <c r="HHT178" s="1"/>
      <c r="HHU178" s="1"/>
      <c r="HHV178" s="1"/>
      <c r="HHW178" s="1"/>
      <c r="HHX178" s="1"/>
      <c r="HHY178" s="1"/>
      <c r="HHZ178" s="1"/>
      <c r="HIA178" s="1"/>
      <c r="HIB178" s="1"/>
      <c r="HIC178" s="1"/>
      <c r="HID178" s="1"/>
      <c r="HIE178" s="1"/>
      <c r="HIF178" s="1"/>
      <c r="HIG178" s="1"/>
      <c r="HIH178" s="1"/>
      <c r="HII178" s="1"/>
      <c r="HIJ178" s="1"/>
      <c r="HIK178" s="1"/>
      <c r="HIL178" s="1"/>
      <c r="HIM178" s="1"/>
      <c r="HIN178" s="1"/>
      <c r="HIO178" s="1"/>
      <c r="HIP178" s="1"/>
      <c r="HIQ178" s="1"/>
      <c r="HIR178" s="1"/>
      <c r="HIS178" s="1"/>
      <c r="HIT178" s="1"/>
      <c r="HIU178" s="1"/>
      <c r="HIV178" s="1"/>
      <c r="HIW178" s="1"/>
      <c r="HIX178" s="1"/>
      <c r="HIY178" s="1"/>
      <c r="HIZ178" s="1"/>
      <c r="HJA178" s="1"/>
      <c r="HJB178" s="1"/>
      <c r="HJC178" s="1"/>
      <c r="HJD178" s="1"/>
      <c r="HJE178" s="1"/>
      <c r="HJF178" s="1"/>
      <c r="HJG178" s="1"/>
      <c r="HJH178" s="1"/>
      <c r="HJI178" s="1"/>
      <c r="HJJ178" s="1"/>
      <c r="HJK178" s="1"/>
      <c r="HJL178" s="1"/>
      <c r="HJM178" s="1"/>
      <c r="HJN178" s="1"/>
      <c r="HJO178" s="1"/>
      <c r="HJP178" s="1"/>
      <c r="HJQ178" s="1"/>
      <c r="HJR178" s="1"/>
      <c r="HJS178" s="1"/>
      <c r="HJT178" s="1"/>
      <c r="HJU178" s="1"/>
      <c r="HJV178" s="1"/>
      <c r="HJW178" s="1"/>
      <c r="HJX178" s="1"/>
      <c r="HJY178" s="1"/>
      <c r="HJZ178" s="1"/>
      <c r="HKA178" s="1"/>
      <c r="HKB178" s="1"/>
      <c r="HKC178" s="1"/>
      <c r="HKD178" s="1"/>
      <c r="HKE178" s="1"/>
      <c r="HKF178" s="1"/>
      <c r="HKG178" s="1"/>
      <c r="HKH178" s="1"/>
      <c r="HKI178" s="1"/>
      <c r="HKJ178" s="1"/>
      <c r="HKK178" s="1"/>
      <c r="HKL178" s="1"/>
      <c r="HKM178" s="1"/>
      <c r="HKN178" s="1"/>
      <c r="HKO178" s="1"/>
      <c r="HKP178" s="1"/>
      <c r="HKQ178" s="1"/>
      <c r="HKR178" s="1"/>
      <c r="HKS178" s="1"/>
      <c r="HKT178" s="1"/>
      <c r="HKU178" s="1"/>
      <c r="HKV178" s="1"/>
      <c r="HKW178" s="1"/>
      <c r="HKX178" s="1"/>
      <c r="HKY178" s="1"/>
      <c r="HKZ178" s="1"/>
      <c r="HLA178" s="1"/>
      <c r="HLB178" s="1"/>
      <c r="HLC178" s="1"/>
      <c r="HLD178" s="1"/>
      <c r="HLE178" s="1"/>
      <c r="HLF178" s="1"/>
      <c r="HLG178" s="1"/>
      <c r="HLH178" s="1"/>
      <c r="HLI178" s="1"/>
      <c r="HLJ178" s="1"/>
      <c r="HLK178" s="1"/>
      <c r="HLL178" s="1"/>
      <c r="HLM178" s="1"/>
      <c r="HLN178" s="1"/>
      <c r="HLO178" s="1"/>
      <c r="HLP178" s="1"/>
      <c r="HLQ178" s="1"/>
      <c r="HLR178" s="1"/>
      <c r="HLS178" s="1"/>
      <c r="HLT178" s="1"/>
      <c r="HLU178" s="1"/>
      <c r="HLV178" s="1"/>
      <c r="HLW178" s="1"/>
      <c r="HLX178" s="1"/>
      <c r="HLY178" s="1"/>
      <c r="HLZ178" s="1"/>
      <c r="HMA178" s="1"/>
      <c r="HMB178" s="1"/>
      <c r="HMC178" s="1"/>
      <c r="HMD178" s="1"/>
      <c r="HME178" s="1"/>
      <c r="HMF178" s="1"/>
      <c r="HMG178" s="1"/>
      <c r="HMH178" s="1"/>
      <c r="HMI178" s="1"/>
      <c r="HMJ178" s="1"/>
      <c r="HMK178" s="1"/>
      <c r="HML178" s="1"/>
      <c r="HMM178" s="1"/>
      <c r="HMN178" s="1"/>
      <c r="HMO178" s="1"/>
      <c r="HMP178" s="1"/>
      <c r="HMQ178" s="1"/>
      <c r="HMR178" s="1"/>
      <c r="HMS178" s="1"/>
      <c r="HMT178" s="1"/>
      <c r="HMU178" s="1"/>
      <c r="HMV178" s="1"/>
      <c r="HMW178" s="1"/>
      <c r="HMX178" s="1"/>
      <c r="HMY178" s="1"/>
      <c r="HMZ178" s="1"/>
      <c r="HNA178" s="1"/>
      <c r="HNB178" s="1"/>
      <c r="HNC178" s="1"/>
      <c r="HND178" s="1"/>
      <c r="HNE178" s="1"/>
      <c r="HNF178" s="1"/>
      <c r="HNG178" s="1"/>
      <c r="HNH178" s="1"/>
      <c r="HNI178" s="1"/>
      <c r="HNJ178" s="1"/>
      <c r="HNK178" s="1"/>
      <c r="HNL178" s="1"/>
      <c r="HNM178" s="1"/>
      <c r="HNN178" s="1"/>
      <c r="HNO178" s="1"/>
      <c r="HNP178" s="1"/>
      <c r="HNQ178" s="1"/>
      <c r="HNR178" s="1"/>
      <c r="HNS178" s="1"/>
      <c r="HNT178" s="1"/>
      <c r="HNU178" s="1"/>
      <c r="HNV178" s="1"/>
      <c r="HNW178" s="1"/>
      <c r="HNX178" s="1"/>
      <c r="HNY178" s="1"/>
      <c r="HNZ178" s="1"/>
      <c r="HOA178" s="1"/>
      <c r="HOB178" s="1"/>
      <c r="HOC178" s="1"/>
      <c r="HOD178" s="1"/>
      <c r="HOE178" s="1"/>
      <c r="HOF178" s="1"/>
      <c r="HOG178" s="1"/>
      <c r="HOH178" s="1"/>
      <c r="HOI178" s="1"/>
      <c r="HOJ178" s="1"/>
      <c r="HOK178" s="1"/>
      <c r="HOL178" s="1"/>
      <c r="HOM178" s="1"/>
      <c r="HON178" s="1"/>
      <c r="HOO178" s="1"/>
      <c r="HOP178" s="1"/>
      <c r="HOQ178" s="1"/>
      <c r="HOR178" s="1"/>
      <c r="HOS178" s="1"/>
      <c r="HOT178" s="1"/>
      <c r="HOU178" s="1"/>
      <c r="HOV178" s="1"/>
      <c r="HOW178" s="1"/>
      <c r="HOX178" s="1"/>
      <c r="HOY178" s="1"/>
      <c r="HOZ178" s="1"/>
      <c r="HPA178" s="1"/>
      <c r="HPB178" s="1"/>
      <c r="HPC178" s="1"/>
      <c r="HPD178" s="1"/>
      <c r="HPE178" s="1"/>
      <c r="HPF178" s="1"/>
      <c r="HPG178" s="1"/>
      <c r="HPH178" s="1"/>
      <c r="HPI178" s="1"/>
      <c r="HPJ178" s="1"/>
      <c r="HPK178" s="1"/>
      <c r="HPL178" s="1"/>
      <c r="HPM178" s="1"/>
      <c r="HPN178" s="1"/>
      <c r="HPO178" s="1"/>
      <c r="HPP178" s="1"/>
      <c r="HPQ178" s="1"/>
      <c r="HPR178" s="1"/>
      <c r="HPS178" s="1"/>
      <c r="HPT178" s="1"/>
      <c r="HPU178" s="1"/>
      <c r="HPV178" s="1"/>
      <c r="HPW178" s="1"/>
      <c r="HPX178" s="1"/>
      <c r="HPY178" s="1"/>
      <c r="HPZ178" s="1"/>
      <c r="HQA178" s="1"/>
      <c r="HQB178" s="1"/>
      <c r="HQC178" s="1"/>
      <c r="HQD178" s="1"/>
      <c r="HQE178" s="1"/>
      <c r="HQF178" s="1"/>
      <c r="HQG178" s="1"/>
      <c r="HQH178" s="1"/>
      <c r="HQI178" s="1"/>
      <c r="HQJ178" s="1"/>
      <c r="HQK178" s="1"/>
      <c r="HQL178" s="1"/>
      <c r="HQM178" s="1"/>
      <c r="HQN178" s="1"/>
      <c r="HQO178" s="1"/>
      <c r="HQP178" s="1"/>
      <c r="HQQ178" s="1"/>
      <c r="HQR178" s="1"/>
      <c r="HQS178" s="1"/>
      <c r="HQT178" s="1"/>
      <c r="HQU178" s="1"/>
      <c r="HQV178" s="1"/>
      <c r="HQW178" s="1"/>
      <c r="HQX178" s="1"/>
      <c r="HQY178" s="1"/>
      <c r="HQZ178" s="1"/>
      <c r="HRA178" s="1"/>
      <c r="HRB178" s="1"/>
      <c r="HRC178" s="1"/>
      <c r="HRD178" s="1"/>
      <c r="HRE178" s="1"/>
      <c r="HRF178" s="1"/>
      <c r="HRG178" s="1"/>
      <c r="HRH178" s="1"/>
      <c r="HRI178" s="1"/>
      <c r="HRJ178" s="1"/>
      <c r="HRK178" s="1"/>
      <c r="HRL178" s="1"/>
      <c r="HRM178" s="1"/>
      <c r="HRN178" s="1"/>
      <c r="HRO178" s="1"/>
      <c r="HRP178" s="1"/>
      <c r="HRQ178" s="1"/>
      <c r="HRR178" s="1"/>
      <c r="HRS178" s="1"/>
      <c r="HRT178" s="1"/>
      <c r="HRU178" s="1"/>
      <c r="HRV178" s="1"/>
      <c r="HRW178" s="1"/>
      <c r="HRX178" s="1"/>
      <c r="HRY178" s="1"/>
      <c r="HRZ178" s="1"/>
      <c r="HSA178" s="1"/>
      <c r="HSB178" s="1"/>
      <c r="HSC178" s="1"/>
      <c r="HSD178" s="1"/>
      <c r="HSE178" s="1"/>
      <c r="HSF178" s="1"/>
      <c r="HSG178" s="1"/>
      <c r="HSH178" s="1"/>
      <c r="HSI178" s="1"/>
      <c r="HSJ178" s="1"/>
      <c r="HSK178" s="1"/>
      <c r="HSL178" s="1"/>
      <c r="HSM178" s="1"/>
      <c r="HSN178" s="1"/>
      <c r="HSO178" s="1"/>
      <c r="HSP178" s="1"/>
      <c r="HSQ178" s="1"/>
      <c r="HSR178" s="1"/>
      <c r="HSS178" s="1"/>
      <c r="HST178" s="1"/>
      <c r="HSU178" s="1"/>
      <c r="HSV178" s="1"/>
      <c r="HSW178" s="1"/>
      <c r="HSX178" s="1"/>
      <c r="HSY178" s="1"/>
      <c r="HSZ178" s="1"/>
      <c r="HTA178" s="1"/>
      <c r="HTB178" s="1"/>
      <c r="HTC178" s="1"/>
      <c r="HTD178" s="1"/>
      <c r="HTE178" s="1"/>
      <c r="HTF178" s="1"/>
      <c r="HTG178" s="1"/>
      <c r="HTH178" s="1"/>
      <c r="HTI178" s="1"/>
      <c r="HTJ178" s="1"/>
      <c r="HTK178" s="1"/>
      <c r="HTL178" s="1"/>
      <c r="HTM178" s="1"/>
      <c r="HTN178" s="1"/>
      <c r="HTO178" s="1"/>
      <c r="HTP178" s="1"/>
      <c r="HTQ178" s="1"/>
      <c r="HTR178" s="1"/>
      <c r="HTS178" s="1"/>
      <c r="HTT178" s="1"/>
      <c r="HTU178" s="1"/>
      <c r="HTV178" s="1"/>
      <c r="HTW178" s="1"/>
      <c r="HTX178" s="1"/>
      <c r="HTY178" s="1"/>
      <c r="HTZ178" s="1"/>
      <c r="HUA178" s="1"/>
      <c r="HUB178" s="1"/>
      <c r="HUC178" s="1"/>
      <c r="HUD178" s="1"/>
      <c r="HUE178" s="1"/>
      <c r="HUF178" s="1"/>
      <c r="HUG178" s="1"/>
      <c r="HUH178" s="1"/>
      <c r="HUI178" s="1"/>
      <c r="HUJ178" s="1"/>
      <c r="HUK178" s="1"/>
      <c r="HUL178" s="1"/>
      <c r="HUM178" s="1"/>
      <c r="HUN178" s="1"/>
      <c r="HUO178" s="1"/>
      <c r="HUP178" s="1"/>
      <c r="HUQ178" s="1"/>
      <c r="HUR178" s="1"/>
      <c r="HUS178" s="1"/>
      <c r="HUT178" s="1"/>
      <c r="HUU178" s="1"/>
      <c r="HUV178" s="1"/>
      <c r="HUW178" s="1"/>
      <c r="HUX178" s="1"/>
      <c r="HUY178" s="1"/>
      <c r="HUZ178" s="1"/>
      <c r="HVA178" s="1"/>
      <c r="HVB178" s="1"/>
      <c r="HVC178" s="1"/>
      <c r="HVD178" s="1"/>
      <c r="HVE178" s="1"/>
      <c r="HVF178" s="1"/>
      <c r="HVG178" s="1"/>
      <c r="HVH178" s="1"/>
      <c r="HVI178" s="1"/>
      <c r="HVJ178" s="1"/>
      <c r="HVK178" s="1"/>
      <c r="HVL178" s="1"/>
      <c r="HVM178" s="1"/>
      <c r="HVN178" s="1"/>
      <c r="HVO178" s="1"/>
      <c r="HVP178" s="1"/>
      <c r="HVQ178" s="1"/>
      <c r="HVR178" s="1"/>
      <c r="HVS178" s="1"/>
      <c r="HVT178" s="1"/>
      <c r="HVU178" s="1"/>
      <c r="HVV178" s="1"/>
      <c r="HVW178" s="1"/>
      <c r="HVX178" s="1"/>
      <c r="HVY178" s="1"/>
      <c r="HVZ178" s="1"/>
      <c r="HWA178" s="1"/>
      <c r="HWB178" s="1"/>
      <c r="HWC178" s="1"/>
      <c r="HWD178" s="1"/>
      <c r="HWE178" s="1"/>
      <c r="HWF178" s="1"/>
      <c r="HWG178" s="1"/>
      <c r="HWH178" s="1"/>
      <c r="HWI178" s="1"/>
      <c r="HWJ178" s="1"/>
      <c r="HWK178" s="1"/>
      <c r="HWL178" s="1"/>
      <c r="HWM178" s="1"/>
      <c r="HWN178" s="1"/>
      <c r="HWO178" s="1"/>
      <c r="HWP178" s="1"/>
      <c r="HWQ178" s="1"/>
      <c r="HWR178" s="1"/>
      <c r="HWS178" s="1"/>
      <c r="HWT178" s="1"/>
      <c r="HWU178" s="1"/>
      <c r="HWV178" s="1"/>
      <c r="HWW178" s="1"/>
      <c r="HWX178" s="1"/>
      <c r="HWY178" s="1"/>
      <c r="HWZ178" s="1"/>
      <c r="HXA178" s="1"/>
      <c r="HXB178" s="1"/>
      <c r="HXC178" s="1"/>
      <c r="HXD178" s="1"/>
      <c r="HXE178" s="1"/>
      <c r="HXF178" s="1"/>
      <c r="HXG178" s="1"/>
      <c r="HXH178" s="1"/>
      <c r="HXI178" s="1"/>
      <c r="HXJ178" s="1"/>
      <c r="HXK178" s="1"/>
      <c r="HXL178" s="1"/>
      <c r="HXM178" s="1"/>
      <c r="HXN178" s="1"/>
      <c r="HXO178" s="1"/>
      <c r="HXP178" s="1"/>
      <c r="HXQ178" s="1"/>
      <c r="HXR178" s="1"/>
      <c r="HXS178" s="1"/>
      <c r="HXT178" s="1"/>
      <c r="HXU178" s="1"/>
      <c r="HXV178" s="1"/>
      <c r="HXW178" s="1"/>
      <c r="HXX178" s="1"/>
      <c r="HXY178" s="1"/>
      <c r="HXZ178" s="1"/>
      <c r="HYA178" s="1"/>
      <c r="HYB178" s="1"/>
      <c r="HYC178" s="1"/>
      <c r="HYD178" s="1"/>
      <c r="HYE178" s="1"/>
      <c r="HYF178" s="1"/>
      <c r="HYG178" s="1"/>
      <c r="HYH178" s="1"/>
      <c r="HYI178" s="1"/>
      <c r="HYJ178" s="1"/>
      <c r="HYK178" s="1"/>
      <c r="HYL178" s="1"/>
      <c r="HYM178" s="1"/>
      <c r="HYN178" s="1"/>
      <c r="HYO178" s="1"/>
      <c r="HYP178" s="1"/>
      <c r="HYQ178" s="1"/>
      <c r="HYR178" s="1"/>
      <c r="HYS178" s="1"/>
      <c r="HYT178" s="1"/>
      <c r="HYU178" s="1"/>
      <c r="HYV178" s="1"/>
      <c r="HYW178" s="1"/>
      <c r="HYX178" s="1"/>
      <c r="HYY178" s="1"/>
      <c r="HYZ178" s="1"/>
      <c r="HZA178" s="1"/>
      <c r="HZB178" s="1"/>
      <c r="HZC178" s="1"/>
      <c r="HZD178" s="1"/>
      <c r="HZE178" s="1"/>
      <c r="HZF178" s="1"/>
      <c r="HZG178" s="1"/>
      <c r="HZH178" s="1"/>
      <c r="HZI178" s="1"/>
      <c r="HZJ178" s="1"/>
      <c r="HZK178" s="1"/>
      <c r="HZL178" s="1"/>
      <c r="HZM178" s="1"/>
      <c r="HZN178" s="1"/>
      <c r="HZO178" s="1"/>
      <c r="HZP178" s="1"/>
      <c r="HZQ178" s="1"/>
      <c r="HZR178" s="1"/>
      <c r="HZS178" s="1"/>
      <c r="HZT178" s="1"/>
      <c r="HZU178" s="1"/>
      <c r="HZV178" s="1"/>
      <c r="HZW178" s="1"/>
      <c r="HZX178" s="1"/>
      <c r="HZY178" s="1"/>
      <c r="HZZ178" s="1"/>
      <c r="IAA178" s="1"/>
      <c r="IAB178" s="1"/>
      <c r="IAC178" s="1"/>
      <c r="IAD178" s="1"/>
      <c r="IAE178" s="1"/>
      <c r="IAF178" s="1"/>
      <c r="IAG178" s="1"/>
      <c r="IAH178" s="1"/>
      <c r="IAI178" s="1"/>
      <c r="IAJ178" s="1"/>
      <c r="IAK178" s="1"/>
      <c r="IAL178" s="1"/>
      <c r="IAM178" s="1"/>
      <c r="IAN178" s="1"/>
      <c r="IAO178" s="1"/>
      <c r="IAP178" s="1"/>
      <c r="IAQ178" s="1"/>
      <c r="IAR178" s="1"/>
      <c r="IAS178" s="1"/>
      <c r="IAT178" s="1"/>
      <c r="IAU178" s="1"/>
      <c r="IAV178" s="1"/>
      <c r="IAW178" s="1"/>
      <c r="IAX178" s="1"/>
      <c r="IAY178" s="1"/>
      <c r="IAZ178" s="1"/>
      <c r="IBA178" s="1"/>
      <c r="IBB178" s="1"/>
      <c r="IBC178" s="1"/>
      <c r="IBD178" s="1"/>
      <c r="IBE178" s="1"/>
      <c r="IBF178" s="1"/>
      <c r="IBG178" s="1"/>
      <c r="IBH178" s="1"/>
      <c r="IBI178" s="1"/>
      <c r="IBJ178" s="1"/>
      <c r="IBK178" s="1"/>
      <c r="IBL178" s="1"/>
      <c r="IBM178" s="1"/>
      <c r="IBN178" s="1"/>
      <c r="IBO178" s="1"/>
      <c r="IBP178" s="1"/>
      <c r="IBQ178" s="1"/>
      <c r="IBR178" s="1"/>
      <c r="IBS178" s="1"/>
      <c r="IBT178" s="1"/>
      <c r="IBU178" s="1"/>
      <c r="IBV178" s="1"/>
      <c r="IBW178" s="1"/>
      <c r="IBX178" s="1"/>
      <c r="IBY178" s="1"/>
      <c r="IBZ178" s="1"/>
      <c r="ICA178" s="1"/>
      <c r="ICB178" s="1"/>
      <c r="ICC178" s="1"/>
      <c r="ICD178" s="1"/>
      <c r="ICE178" s="1"/>
      <c r="ICF178" s="1"/>
      <c r="ICG178" s="1"/>
      <c r="ICH178" s="1"/>
      <c r="ICI178" s="1"/>
      <c r="ICJ178" s="1"/>
      <c r="ICK178" s="1"/>
      <c r="ICL178" s="1"/>
      <c r="ICM178" s="1"/>
      <c r="ICN178" s="1"/>
      <c r="ICO178" s="1"/>
      <c r="ICP178" s="1"/>
      <c r="ICQ178" s="1"/>
      <c r="ICR178" s="1"/>
      <c r="ICS178" s="1"/>
      <c r="ICT178" s="1"/>
      <c r="ICU178" s="1"/>
      <c r="ICV178" s="1"/>
      <c r="ICW178" s="1"/>
      <c r="ICX178" s="1"/>
      <c r="ICY178" s="1"/>
      <c r="ICZ178" s="1"/>
      <c r="IDA178" s="1"/>
      <c r="IDB178" s="1"/>
      <c r="IDC178" s="1"/>
      <c r="IDD178" s="1"/>
      <c r="IDE178" s="1"/>
      <c r="IDF178" s="1"/>
      <c r="IDG178" s="1"/>
      <c r="IDH178" s="1"/>
      <c r="IDI178" s="1"/>
      <c r="IDJ178" s="1"/>
      <c r="IDK178" s="1"/>
      <c r="IDL178" s="1"/>
      <c r="IDM178" s="1"/>
      <c r="IDN178" s="1"/>
      <c r="IDO178" s="1"/>
      <c r="IDP178" s="1"/>
      <c r="IDQ178" s="1"/>
      <c r="IDR178" s="1"/>
      <c r="IDS178" s="1"/>
      <c r="IDT178" s="1"/>
      <c r="IDU178" s="1"/>
      <c r="IDV178" s="1"/>
      <c r="IDW178" s="1"/>
      <c r="IDX178" s="1"/>
      <c r="IDY178" s="1"/>
      <c r="IDZ178" s="1"/>
      <c r="IEA178" s="1"/>
      <c r="IEB178" s="1"/>
      <c r="IEC178" s="1"/>
      <c r="IED178" s="1"/>
      <c r="IEE178" s="1"/>
      <c r="IEF178" s="1"/>
      <c r="IEG178" s="1"/>
      <c r="IEH178" s="1"/>
      <c r="IEI178" s="1"/>
      <c r="IEJ178" s="1"/>
      <c r="IEK178" s="1"/>
      <c r="IEL178" s="1"/>
      <c r="IEM178" s="1"/>
      <c r="IEN178" s="1"/>
      <c r="IEO178" s="1"/>
      <c r="IEP178" s="1"/>
      <c r="IEQ178" s="1"/>
      <c r="IER178" s="1"/>
      <c r="IES178" s="1"/>
      <c r="IET178" s="1"/>
      <c r="IEU178" s="1"/>
      <c r="IEV178" s="1"/>
      <c r="IEW178" s="1"/>
      <c r="IEX178" s="1"/>
      <c r="IEY178" s="1"/>
      <c r="IEZ178" s="1"/>
      <c r="IFA178" s="1"/>
      <c r="IFB178" s="1"/>
      <c r="IFC178" s="1"/>
      <c r="IFD178" s="1"/>
      <c r="IFE178" s="1"/>
      <c r="IFF178" s="1"/>
      <c r="IFG178" s="1"/>
      <c r="IFH178" s="1"/>
      <c r="IFI178" s="1"/>
      <c r="IFJ178" s="1"/>
      <c r="IFK178" s="1"/>
      <c r="IFL178" s="1"/>
      <c r="IFM178" s="1"/>
      <c r="IFN178" s="1"/>
      <c r="IFO178" s="1"/>
      <c r="IFP178" s="1"/>
      <c r="IFQ178" s="1"/>
      <c r="IFR178" s="1"/>
      <c r="IFS178" s="1"/>
      <c r="IFT178" s="1"/>
      <c r="IFU178" s="1"/>
      <c r="IFV178" s="1"/>
      <c r="IFW178" s="1"/>
      <c r="IFX178" s="1"/>
      <c r="IFY178" s="1"/>
      <c r="IFZ178" s="1"/>
      <c r="IGA178" s="1"/>
      <c r="IGB178" s="1"/>
      <c r="IGC178" s="1"/>
      <c r="IGD178" s="1"/>
      <c r="IGE178" s="1"/>
      <c r="IGF178" s="1"/>
      <c r="IGG178" s="1"/>
      <c r="IGH178" s="1"/>
      <c r="IGI178" s="1"/>
      <c r="IGJ178" s="1"/>
      <c r="IGK178" s="1"/>
      <c r="IGL178" s="1"/>
      <c r="IGM178" s="1"/>
      <c r="IGN178" s="1"/>
      <c r="IGO178" s="1"/>
      <c r="IGP178" s="1"/>
      <c r="IGQ178" s="1"/>
      <c r="IGR178" s="1"/>
      <c r="IGS178" s="1"/>
      <c r="IGT178" s="1"/>
      <c r="IGU178" s="1"/>
      <c r="IGV178" s="1"/>
      <c r="IGW178" s="1"/>
      <c r="IGX178" s="1"/>
      <c r="IGY178" s="1"/>
      <c r="IGZ178" s="1"/>
      <c r="IHA178" s="1"/>
      <c r="IHB178" s="1"/>
      <c r="IHC178" s="1"/>
      <c r="IHD178" s="1"/>
      <c r="IHE178" s="1"/>
      <c r="IHF178" s="1"/>
      <c r="IHG178" s="1"/>
      <c r="IHH178" s="1"/>
      <c r="IHI178" s="1"/>
      <c r="IHJ178" s="1"/>
      <c r="IHK178" s="1"/>
      <c r="IHL178" s="1"/>
      <c r="IHM178" s="1"/>
      <c r="IHN178" s="1"/>
      <c r="IHO178" s="1"/>
      <c r="IHP178" s="1"/>
      <c r="IHQ178" s="1"/>
      <c r="IHR178" s="1"/>
      <c r="IHS178" s="1"/>
      <c r="IHT178" s="1"/>
      <c r="IHU178" s="1"/>
      <c r="IHV178" s="1"/>
      <c r="IHW178" s="1"/>
      <c r="IHX178" s="1"/>
      <c r="IHY178" s="1"/>
      <c r="IHZ178" s="1"/>
      <c r="IIA178" s="1"/>
      <c r="IIB178" s="1"/>
      <c r="IIC178" s="1"/>
      <c r="IID178" s="1"/>
      <c r="IIE178" s="1"/>
      <c r="IIF178" s="1"/>
      <c r="IIG178" s="1"/>
      <c r="IIH178" s="1"/>
      <c r="III178" s="1"/>
      <c r="IIJ178" s="1"/>
      <c r="IIK178" s="1"/>
      <c r="IIL178" s="1"/>
      <c r="IIM178" s="1"/>
      <c r="IIN178" s="1"/>
      <c r="IIO178" s="1"/>
      <c r="IIP178" s="1"/>
      <c r="IIQ178" s="1"/>
      <c r="IIR178" s="1"/>
      <c r="IIS178" s="1"/>
      <c r="IIT178" s="1"/>
      <c r="IIU178" s="1"/>
      <c r="IIV178" s="1"/>
      <c r="IIW178" s="1"/>
      <c r="IIX178" s="1"/>
      <c r="IIY178" s="1"/>
      <c r="IIZ178" s="1"/>
      <c r="IJA178" s="1"/>
      <c r="IJB178" s="1"/>
      <c r="IJC178" s="1"/>
      <c r="IJD178" s="1"/>
      <c r="IJE178" s="1"/>
      <c r="IJF178" s="1"/>
      <c r="IJG178" s="1"/>
      <c r="IJH178" s="1"/>
      <c r="IJI178" s="1"/>
      <c r="IJJ178" s="1"/>
      <c r="IJK178" s="1"/>
      <c r="IJL178" s="1"/>
      <c r="IJM178" s="1"/>
      <c r="IJN178" s="1"/>
      <c r="IJO178" s="1"/>
      <c r="IJP178" s="1"/>
      <c r="IJQ178" s="1"/>
      <c r="IJR178" s="1"/>
      <c r="IJS178" s="1"/>
      <c r="IJT178" s="1"/>
      <c r="IJU178" s="1"/>
      <c r="IJV178" s="1"/>
      <c r="IJW178" s="1"/>
      <c r="IJX178" s="1"/>
      <c r="IJY178" s="1"/>
      <c r="IJZ178" s="1"/>
      <c r="IKA178" s="1"/>
      <c r="IKB178" s="1"/>
      <c r="IKC178" s="1"/>
      <c r="IKD178" s="1"/>
      <c r="IKE178" s="1"/>
      <c r="IKF178" s="1"/>
      <c r="IKG178" s="1"/>
      <c r="IKH178" s="1"/>
      <c r="IKI178" s="1"/>
      <c r="IKJ178" s="1"/>
      <c r="IKK178" s="1"/>
      <c r="IKL178" s="1"/>
      <c r="IKM178" s="1"/>
      <c r="IKN178" s="1"/>
      <c r="IKO178" s="1"/>
      <c r="IKP178" s="1"/>
      <c r="IKQ178" s="1"/>
      <c r="IKR178" s="1"/>
      <c r="IKS178" s="1"/>
      <c r="IKT178" s="1"/>
      <c r="IKU178" s="1"/>
      <c r="IKV178" s="1"/>
      <c r="IKW178" s="1"/>
      <c r="IKX178" s="1"/>
      <c r="IKY178" s="1"/>
      <c r="IKZ178" s="1"/>
      <c r="ILA178" s="1"/>
      <c r="ILB178" s="1"/>
      <c r="ILC178" s="1"/>
      <c r="ILD178" s="1"/>
      <c r="ILE178" s="1"/>
      <c r="ILF178" s="1"/>
      <c r="ILG178" s="1"/>
      <c r="ILH178" s="1"/>
      <c r="ILI178" s="1"/>
      <c r="ILJ178" s="1"/>
      <c r="ILK178" s="1"/>
      <c r="ILL178" s="1"/>
      <c r="ILM178" s="1"/>
      <c r="ILN178" s="1"/>
      <c r="ILO178" s="1"/>
      <c r="ILP178" s="1"/>
      <c r="ILQ178" s="1"/>
      <c r="ILR178" s="1"/>
      <c r="ILS178" s="1"/>
      <c r="ILT178" s="1"/>
      <c r="ILU178" s="1"/>
      <c r="ILV178" s="1"/>
      <c r="ILW178" s="1"/>
      <c r="ILX178" s="1"/>
      <c r="ILY178" s="1"/>
      <c r="ILZ178" s="1"/>
      <c r="IMA178" s="1"/>
      <c r="IMB178" s="1"/>
      <c r="IMC178" s="1"/>
      <c r="IMD178" s="1"/>
      <c r="IME178" s="1"/>
      <c r="IMF178" s="1"/>
      <c r="IMG178" s="1"/>
      <c r="IMH178" s="1"/>
      <c r="IMI178" s="1"/>
      <c r="IMJ178" s="1"/>
      <c r="IMK178" s="1"/>
      <c r="IML178" s="1"/>
      <c r="IMM178" s="1"/>
      <c r="IMN178" s="1"/>
      <c r="IMO178" s="1"/>
      <c r="IMP178" s="1"/>
      <c r="IMQ178" s="1"/>
      <c r="IMR178" s="1"/>
      <c r="IMS178" s="1"/>
      <c r="IMT178" s="1"/>
      <c r="IMU178" s="1"/>
      <c r="IMV178" s="1"/>
      <c r="IMW178" s="1"/>
      <c r="IMX178" s="1"/>
      <c r="IMY178" s="1"/>
      <c r="IMZ178" s="1"/>
      <c r="INA178" s="1"/>
      <c r="INB178" s="1"/>
      <c r="INC178" s="1"/>
      <c r="IND178" s="1"/>
      <c r="INE178" s="1"/>
      <c r="INF178" s="1"/>
      <c r="ING178" s="1"/>
      <c r="INH178" s="1"/>
      <c r="INI178" s="1"/>
      <c r="INJ178" s="1"/>
      <c r="INK178" s="1"/>
      <c r="INL178" s="1"/>
      <c r="INM178" s="1"/>
      <c r="INN178" s="1"/>
      <c r="INO178" s="1"/>
      <c r="INP178" s="1"/>
      <c r="INQ178" s="1"/>
      <c r="INR178" s="1"/>
      <c r="INS178" s="1"/>
      <c r="INT178" s="1"/>
      <c r="INU178" s="1"/>
      <c r="INV178" s="1"/>
      <c r="INW178" s="1"/>
      <c r="INX178" s="1"/>
      <c r="INY178" s="1"/>
      <c r="INZ178" s="1"/>
      <c r="IOA178" s="1"/>
      <c r="IOB178" s="1"/>
      <c r="IOC178" s="1"/>
      <c r="IOD178" s="1"/>
      <c r="IOE178" s="1"/>
      <c r="IOF178" s="1"/>
      <c r="IOG178" s="1"/>
      <c r="IOH178" s="1"/>
      <c r="IOI178" s="1"/>
      <c r="IOJ178" s="1"/>
      <c r="IOK178" s="1"/>
      <c r="IOL178" s="1"/>
      <c r="IOM178" s="1"/>
      <c r="ION178" s="1"/>
      <c r="IOO178" s="1"/>
      <c r="IOP178" s="1"/>
      <c r="IOQ178" s="1"/>
      <c r="IOR178" s="1"/>
      <c r="IOS178" s="1"/>
      <c r="IOT178" s="1"/>
      <c r="IOU178" s="1"/>
      <c r="IOV178" s="1"/>
      <c r="IOW178" s="1"/>
      <c r="IOX178" s="1"/>
      <c r="IOY178" s="1"/>
      <c r="IOZ178" s="1"/>
      <c r="IPA178" s="1"/>
      <c r="IPB178" s="1"/>
      <c r="IPC178" s="1"/>
      <c r="IPD178" s="1"/>
      <c r="IPE178" s="1"/>
      <c r="IPF178" s="1"/>
      <c r="IPG178" s="1"/>
      <c r="IPH178" s="1"/>
      <c r="IPI178" s="1"/>
      <c r="IPJ178" s="1"/>
      <c r="IPK178" s="1"/>
      <c r="IPL178" s="1"/>
      <c r="IPM178" s="1"/>
      <c r="IPN178" s="1"/>
      <c r="IPO178" s="1"/>
      <c r="IPP178" s="1"/>
      <c r="IPQ178" s="1"/>
      <c r="IPR178" s="1"/>
      <c r="IPS178" s="1"/>
      <c r="IPT178" s="1"/>
      <c r="IPU178" s="1"/>
      <c r="IPV178" s="1"/>
      <c r="IPW178" s="1"/>
      <c r="IPX178" s="1"/>
      <c r="IPY178" s="1"/>
      <c r="IPZ178" s="1"/>
      <c r="IQA178" s="1"/>
      <c r="IQB178" s="1"/>
      <c r="IQC178" s="1"/>
      <c r="IQD178" s="1"/>
      <c r="IQE178" s="1"/>
      <c r="IQF178" s="1"/>
      <c r="IQG178" s="1"/>
      <c r="IQH178" s="1"/>
      <c r="IQI178" s="1"/>
      <c r="IQJ178" s="1"/>
      <c r="IQK178" s="1"/>
      <c r="IQL178" s="1"/>
      <c r="IQM178" s="1"/>
      <c r="IQN178" s="1"/>
      <c r="IQO178" s="1"/>
      <c r="IQP178" s="1"/>
      <c r="IQQ178" s="1"/>
      <c r="IQR178" s="1"/>
      <c r="IQS178" s="1"/>
      <c r="IQT178" s="1"/>
      <c r="IQU178" s="1"/>
      <c r="IQV178" s="1"/>
      <c r="IQW178" s="1"/>
      <c r="IQX178" s="1"/>
      <c r="IQY178" s="1"/>
      <c r="IQZ178" s="1"/>
      <c r="IRA178" s="1"/>
      <c r="IRB178" s="1"/>
      <c r="IRC178" s="1"/>
      <c r="IRD178" s="1"/>
      <c r="IRE178" s="1"/>
      <c r="IRF178" s="1"/>
      <c r="IRG178" s="1"/>
      <c r="IRH178" s="1"/>
      <c r="IRI178" s="1"/>
      <c r="IRJ178" s="1"/>
      <c r="IRK178" s="1"/>
      <c r="IRL178" s="1"/>
      <c r="IRM178" s="1"/>
      <c r="IRN178" s="1"/>
      <c r="IRO178" s="1"/>
      <c r="IRP178" s="1"/>
      <c r="IRQ178" s="1"/>
      <c r="IRR178" s="1"/>
      <c r="IRS178" s="1"/>
      <c r="IRT178" s="1"/>
      <c r="IRU178" s="1"/>
      <c r="IRV178" s="1"/>
      <c r="IRW178" s="1"/>
      <c r="IRX178" s="1"/>
      <c r="IRY178" s="1"/>
      <c r="IRZ178" s="1"/>
      <c r="ISA178" s="1"/>
      <c r="ISB178" s="1"/>
      <c r="ISC178" s="1"/>
      <c r="ISD178" s="1"/>
      <c r="ISE178" s="1"/>
      <c r="ISF178" s="1"/>
      <c r="ISG178" s="1"/>
      <c r="ISH178" s="1"/>
      <c r="ISI178" s="1"/>
      <c r="ISJ178" s="1"/>
      <c r="ISK178" s="1"/>
      <c r="ISL178" s="1"/>
      <c r="ISM178" s="1"/>
      <c r="ISN178" s="1"/>
      <c r="ISO178" s="1"/>
      <c r="ISP178" s="1"/>
      <c r="ISQ178" s="1"/>
      <c r="ISR178" s="1"/>
      <c r="ISS178" s="1"/>
      <c r="IST178" s="1"/>
      <c r="ISU178" s="1"/>
      <c r="ISV178" s="1"/>
      <c r="ISW178" s="1"/>
      <c r="ISX178" s="1"/>
      <c r="ISY178" s="1"/>
      <c r="ISZ178" s="1"/>
      <c r="ITA178" s="1"/>
      <c r="ITB178" s="1"/>
      <c r="ITC178" s="1"/>
      <c r="ITD178" s="1"/>
      <c r="ITE178" s="1"/>
      <c r="ITF178" s="1"/>
      <c r="ITG178" s="1"/>
      <c r="ITH178" s="1"/>
      <c r="ITI178" s="1"/>
      <c r="ITJ178" s="1"/>
      <c r="ITK178" s="1"/>
      <c r="ITL178" s="1"/>
      <c r="ITM178" s="1"/>
      <c r="ITN178" s="1"/>
      <c r="ITO178" s="1"/>
      <c r="ITP178" s="1"/>
      <c r="ITQ178" s="1"/>
      <c r="ITR178" s="1"/>
      <c r="ITS178" s="1"/>
      <c r="ITT178" s="1"/>
      <c r="ITU178" s="1"/>
      <c r="ITV178" s="1"/>
      <c r="ITW178" s="1"/>
      <c r="ITX178" s="1"/>
      <c r="ITY178" s="1"/>
      <c r="ITZ178" s="1"/>
      <c r="IUA178" s="1"/>
      <c r="IUB178" s="1"/>
      <c r="IUC178" s="1"/>
      <c r="IUD178" s="1"/>
      <c r="IUE178" s="1"/>
      <c r="IUF178" s="1"/>
      <c r="IUG178" s="1"/>
      <c r="IUH178" s="1"/>
      <c r="IUI178" s="1"/>
      <c r="IUJ178" s="1"/>
      <c r="IUK178" s="1"/>
      <c r="IUL178" s="1"/>
      <c r="IUM178" s="1"/>
      <c r="IUN178" s="1"/>
      <c r="IUO178" s="1"/>
      <c r="IUP178" s="1"/>
      <c r="IUQ178" s="1"/>
      <c r="IUR178" s="1"/>
      <c r="IUS178" s="1"/>
      <c r="IUT178" s="1"/>
      <c r="IUU178" s="1"/>
      <c r="IUV178" s="1"/>
      <c r="IUW178" s="1"/>
      <c r="IUX178" s="1"/>
      <c r="IUY178" s="1"/>
      <c r="IUZ178" s="1"/>
      <c r="IVA178" s="1"/>
      <c r="IVB178" s="1"/>
      <c r="IVC178" s="1"/>
      <c r="IVD178" s="1"/>
      <c r="IVE178" s="1"/>
      <c r="IVF178" s="1"/>
      <c r="IVG178" s="1"/>
      <c r="IVH178" s="1"/>
      <c r="IVI178" s="1"/>
      <c r="IVJ178" s="1"/>
      <c r="IVK178" s="1"/>
      <c r="IVL178" s="1"/>
      <c r="IVM178" s="1"/>
      <c r="IVN178" s="1"/>
      <c r="IVO178" s="1"/>
      <c r="IVP178" s="1"/>
      <c r="IVQ178" s="1"/>
      <c r="IVR178" s="1"/>
      <c r="IVS178" s="1"/>
      <c r="IVT178" s="1"/>
      <c r="IVU178" s="1"/>
      <c r="IVV178" s="1"/>
      <c r="IVW178" s="1"/>
      <c r="IVX178" s="1"/>
      <c r="IVY178" s="1"/>
      <c r="IVZ178" s="1"/>
      <c r="IWA178" s="1"/>
      <c r="IWB178" s="1"/>
      <c r="IWC178" s="1"/>
      <c r="IWD178" s="1"/>
      <c r="IWE178" s="1"/>
      <c r="IWF178" s="1"/>
      <c r="IWG178" s="1"/>
      <c r="IWH178" s="1"/>
      <c r="IWI178" s="1"/>
      <c r="IWJ178" s="1"/>
      <c r="IWK178" s="1"/>
      <c r="IWL178" s="1"/>
      <c r="IWM178" s="1"/>
      <c r="IWN178" s="1"/>
      <c r="IWO178" s="1"/>
      <c r="IWP178" s="1"/>
      <c r="IWQ178" s="1"/>
      <c r="IWR178" s="1"/>
      <c r="IWS178" s="1"/>
      <c r="IWT178" s="1"/>
      <c r="IWU178" s="1"/>
      <c r="IWV178" s="1"/>
      <c r="IWW178" s="1"/>
      <c r="IWX178" s="1"/>
      <c r="IWY178" s="1"/>
      <c r="IWZ178" s="1"/>
      <c r="IXA178" s="1"/>
      <c r="IXB178" s="1"/>
      <c r="IXC178" s="1"/>
      <c r="IXD178" s="1"/>
      <c r="IXE178" s="1"/>
      <c r="IXF178" s="1"/>
      <c r="IXG178" s="1"/>
      <c r="IXH178" s="1"/>
      <c r="IXI178" s="1"/>
      <c r="IXJ178" s="1"/>
      <c r="IXK178" s="1"/>
      <c r="IXL178" s="1"/>
      <c r="IXM178" s="1"/>
      <c r="IXN178" s="1"/>
      <c r="IXO178" s="1"/>
      <c r="IXP178" s="1"/>
      <c r="IXQ178" s="1"/>
      <c r="IXR178" s="1"/>
      <c r="IXS178" s="1"/>
      <c r="IXT178" s="1"/>
      <c r="IXU178" s="1"/>
      <c r="IXV178" s="1"/>
      <c r="IXW178" s="1"/>
      <c r="IXX178" s="1"/>
      <c r="IXY178" s="1"/>
      <c r="IXZ178" s="1"/>
      <c r="IYA178" s="1"/>
      <c r="IYB178" s="1"/>
      <c r="IYC178" s="1"/>
      <c r="IYD178" s="1"/>
      <c r="IYE178" s="1"/>
      <c r="IYF178" s="1"/>
      <c r="IYG178" s="1"/>
      <c r="IYH178" s="1"/>
      <c r="IYI178" s="1"/>
      <c r="IYJ178" s="1"/>
      <c r="IYK178" s="1"/>
      <c r="IYL178" s="1"/>
      <c r="IYM178" s="1"/>
      <c r="IYN178" s="1"/>
      <c r="IYO178" s="1"/>
      <c r="IYP178" s="1"/>
      <c r="IYQ178" s="1"/>
      <c r="IYR178" s="1"/>
      <c r="IYS178" s="1"/>
      <c r="IYT178" s="1"/>
      <c r="IYU178" s="1"/>
      <c r="IYV178" s="1"/>
      <c r="IYW178" s="1"/>
      <c r="IYX178" s="1"/>
      <c r="IYY178" s="1"/>
      <c r="IYZ178" s="1"/>
      <c r="IZA178" s="1"/>
      <c r="IZB178" s="1"/>
      <c r="IZC178" s="1"/>
      <c r="IZD178" s="1"/>
      <c r="IZE178" s="1"/>
      <c r="IZF178" s="1"/>
      <c r="IZG178" s="1"/>
      <c r="IZH178" s="1"/>
      <c r="IZI178" s="1"/>
      <c r="IZJ178" s="1"/>
      <c r="IZK178" s="1"/>
      <c r="IZL178" s="1"/>
      <c r="IZM178" s="1"/>
      <c r="IZN178" s="1"/>
      <c r="IZO178" s="1"/>
      <c r="IZP178" s="1"/>
      <c r="IZQ178" s="1"/>
      <c r="IZR178" s="1"/>
      <c r="IZS178" s="1"/>
      <c r="IZT178" s="1"/>
      <c r="IZU178" s="1"/>
      <c r="IZV178" s="1"/>
      <c r="IZW178" s="1"/>
      <c r="IZX178" s="1"/>
      <c r="IZY178" s="1"/>
      <c r="IZZ178" s="1"/>
      <c r="JAA178" s="1"/>
      <c r="JAB178" s="1"/>
      <c r="JAC178" s="1"/>
      <c r="JAD178" s="1"/>
      <c r="JAE178" s="1"/>
      <c r="JAF178" s="1"/>
      <c r="JAG178" s="1"/>
      <c r="JAH178" s="1"/>
      <c r="JAI178" s="1"/>
      <c r="JAJ178" s="1"/>
      <c r="JAK178" s="1"/>
      <c r="JAL178" s="1"/>
      <c r="JAM178" s="1"/>
      <c r="JAN178" s="1"/>
      <c r="JAO178" s="1"/>
      <c r="JAP178" s="1"/>
      <c r="JAQ178" s="1"/>
      <c r="JAR178" s="1"/>
      <c r="JAS178" s="1"/>
      <c r="JAT178" s="1"/>
      <c r="JAU178" s="1"/>
      <c r="JAV178" s="1"/>
      <c r="JAW178" s="1"/>
      <c r="JAX178" s="1"/>
      <c r="JAY178" s="1"/>
      <c r="JAZ178" s="1"/>
      <c r="JBA178" s="1"/>
      <c r="JBB178" s="1"/>
      <c r="JBC178" s="1"/>
      <c r="JBD178" s="1"/>
      <c r="JBE178" s="1"/>
      <c r="JBF178" s="1"/>
      <c r="JBG178" s="1"/>
      <c r="JBH178" s="1"/>
      <c r="JBI178" s="1"/>
      <c r="JBJ178" s="1"/>
      <c r="JBK178" s="1"/>
      <c r="JBL178" s="1"/>
      <c r="JBM178" s="1"/>
      <c r="JBN178" s="1"/>
      <c r="JBO178" s="1"/>
      <c r="JBP178" s="1"/>
      <c r="JBQ178" s="1"/>
      <c r="JBR178" s="1"/>
      <c r="JBS178" s="1"/>
      <c r="JBT178" s="1"/>
      <c r="JBU178" s="1"/>
      <c r="JBV178" s="1"/>
      <c r="JBW178" s="1"/>
      <c r="JBX178" s="1"/>
      <c r="JBY178" s="1"/>
      <c r="JBZ178" s="1"/>
      <c r="JCA178" s="1"/>
      <c r="JCB178" s="1"/>
      <c r="JCC178" s="1"/>
      <c r="JCD178" s="1"/>
      <c r="JCE178" s="1"/>
      <c r="JCF178" s="1"/>
      <c r="JCG178" s="1"/>
      <c r="JCH178" s="1"/>
      <c r="JCI178" s="1"/>
      <c r="JCJ178" s="1"/>
      <c r="JCK178" s="1"/>
      <c r="JCL178" s="1"/>
      <c r="JCM178" s="1"/>
      <c r="JCN178" s="1"/>
      <c r="JCO178" s="1"/>
      <c r="JCP178" s="1"/>
      <c r="JCQ178" s="1"/>
      <c r="JCR178" s="1"/>
      <c r="JCS178" s="1"/>
      <c r="JCT178" s="1"/>
      <c r="JCU178" s="1"/>
      <c r="JCV178" s="1"/>
      <c r="JCW178" s="1"/>
      <c r="JCX178" s="1"/>
      <c r="JCY178" s="1"/>
      <c r="JCZ178" s="1"/>
      <c r="JDA178" s="1"/>
      <c r="JDB178" s="1"/>
      <c r="JDC178" s="1"/>
      <c r="JDD178" s="1"/>
      <c r="JDE178" s="1"/>
      <c r="JDF178" s="1"/>
      <c r="JDG178" s="1"/>
      <c r="JDH178" s="1"/>
      <c r="JDI178" s="1"/>
      <c r="JDJ178" s="1"/>
      <c r="JDK178" s="1"/>
      <c r="JDL178" s="1"/>
      <c r="JDM178" s="1"/>
      <c r="JDN178" s="1"/>
      <c r="JDO178" s="1"/>
      <c r="JDP178" s="1"/>
      <c r="JDQ178" s="1"/>
      <c r="JDR178" s="1"/>
      <c r="JDS178" s="1"/>
      <c r="JDT178" s="1"/>
      <c r="JDU178" s="1"/>
      <c r="JDV178" s="1"/>
      <c r="JDW178" s="1"/>
      <c r="JDX178" s="1"/>
      <c r="JDY178" s="1"/>
      <c r="JDZ178" s="1"/>
      <c r="JEA178" s="1"/>
      <c r="JEB178" s="1"/>
      <c r="JEC178" s="1"/>
      <c r="JED178" s="1"/>
      <c r="JEE178" s="1"/>
      <c r="JEF178" s="1"/>
      <c r="JEG178" s="1"/>
      <c r="JEH178" s="1"/>
      <c r="JEI178" s="1"/>
      <c r="JEJ178" s="1"/>
      <c r="JEK178" s="1"/>
      <c r="JEL178" s="1"/>
      <c r="JEM178" s="1"/>
      <c r="JEN178" s="1"/>
      <c r="JEO178" s="1"/>
      <c r="JEP178" s="1"/>
      <c r="JEQ178" s="1"/>
      <c r="JER178" s="1"/>
      <c r="JES178" s="1"/>
      <c r="JET178" s="1"/>
      <c r="JEU178" s="1"/>
      <c r="JEV178" s="1"/>
      <c r="JEW178" s="1"/>
      <c r="JEX178" s="1"/>
      <c r="JEY178" s="1"/>
      <c r="JEZ178" s="1"/>
      <c r="JFA178" s="1"/>
      <c r="JFB178" s="1"/>
      <c r="JFC178" s="1"/>
      <c r="JFD178" s="1"/>
      <c r="JFE178" s="1"/>
      <c r="JFF178" s="1"/>
      <c r="JFG178" s="1"/>
      <c r="JFH178" s="1"/>
      <c r="JFI178" s="1"/>
      <c r="JFJ178" s="1"/>
      <c r="JFK178" s="1"/>
      <c r="JFL178" s="1"/>
      <c r="JFM178" s="1"/>
      <c r="JFN178" s="1"/>
      <c r="JFO178" s="1"/>
      <c r="JFP178" s="1"/>
      <c r="JFQ178" s="1"/>
      <c r="JFR178" s="1"/>
      <c r="JFS178" s="1"/>
      <c r="JFT178" s="1"/>
      <c r="JFU178" s="1"/>
      <c r="JFV178" s="1"/>
      <c r="JFW178" s="1"/>
      <c r="JFX178" s="1"/>
      <c r="JFY178" s="1"/>
      <c r="JFZ178" s="1"/>
      <c r="JGA178" s="1"/>
      <c r="JGB178" s="1"/>
      <c r="JGC178" s="1"/>
      <c r="JGD178" s="1"/>
      <c r="JGE178" s="1"/>
      <c r="JGF178" s="1"/>
      <c r="JGG178" s="1"/>
      <c r="JGH178" s="1"/>
      <c r="JGI178" s="1"/>
      <c r="JGJ178" s="1"/>
      <c r="JGK178" s="1"/>
      <c r="JGL178" s="1"/>
      <c r="JGM178" s="1"/>
      <c r="JGN178" s="1"/>
      <c r="JGO178" s="1"/>
      <c r="JGP178" s="1"/>
      <c r="JGQ178" s="1"/>
      <c r="JGR178" s="1"/>
      <c r="JGS178" s="1"/>
      <c r="JGT178" s="1"/>
      <c r="JGU178" s="1"/>
      <c r="JGV178" s="1"/>
      <c r="JGW178" s="1"/>
      <c r="JGX178" s="1"/>
      <c r="JGY178" s="1"/>
      <c r="JGZ178" s="1"/>
      <c r="JHA178" s="1"/>
      <c r="JHB178" s="1"/>
      <c r="JHC178" s="1"/>
      <c r="JHD178" s="1"/>
      <c r="JHE178" s="1"/>
      <c r="JHF178" s="1"/>
      <c r="JHG178" s="1"/>
      <c r="JHH178" s="1"/>
      <c r="JHI178" s="1"/>
      <c r="JHJ178" s="1"/>
      <c r="JHK178" s="1"/>
      <c r="JHL178" s="1"/>
      <c r="JHM178" s="1"/>
      <c r="JHN178" s="1"/>
      <c r="JHO178" s="1"/>
      <c r="JHP178" s="1"/>
      <c r="JHQ178" s="1"/>
      <c r="JHR178" s="1"/>
      <c r="JHS178" s="1"/>
      <c r="JHT178" s="1"/>
      <c r="JHU178" s="1"/>
      <c r="JHV178" s="1"/>
      <c r="JHW178" s="1"/>
      <c r="JHX178" s="1"/>
      <c r="JHY178" s="1"/>
      <c r="JHZ178" s="1"/>
      <c r="JIA178" s="1"/>
      <c r="JIB178" s="1"/>
      <c r="JIC178" s="1"/>
      <c r="JID178" s="1"/>
      <c r="JIE178" s="1"/>
      <c r="JIF178" s="1"/>
      <c r="JIG178" s="1"/>
      <c r="JIH178" s="1"/>
      <c r="JII178" s="1"/>
      <c r="JIJ178" s="1"/>
      <c r="JIK178" s="1"/>
      <c r="JIL178" s="1"/>
      <c r="JIM178" s="1"/>
      <c r="JIN178" s="1"/>
      <c r="JIO178" s="1"/>
      <c r="JIP178" s="1"/>
      <c r="JIQ178" s="1"/>
      <c r="JIR178" s="1"/>
      <c r="JIS178" s="1"/>
      <c r="JIT178" s="1"/>
      <c r="JIU178" s="1"/>
      <c r="JIV178" s="1"/>
      <c r="JIW178" s="1"/>
      <c r="JIX178" s="1"/>
      <c r="JIY178" s="1"/>
      <c r="JIZ178" s="1"/>
      <c r="JJA178" s="1"/>
      <c r="JJB178" s="1"/>
      <c r="JJC178" s="1"/>
      <c r="JJD178" s="1"/>
      <c r="JJE178" s="1"/>
      <c r="JJF178" s="1"/>
      <c r="JJG178" s="1"/>
      <c r="JJH178" s="1"/>
      <c r="JJI178" s="1"/>
      <c r="JJJ178" s="1"/>
      <c r="JJK178" s="1"/>
      <c r="JJL178" s="1"/>
      <c r="JJM178" s="1"/>
      <c r="JJN178" s="1"/>
      <c r="JJO178" s="1"/>
      <c r="JJP178" s="1"/>
      <c r="JJQ178" s="1"/>
      <c r="JJR178" s="1"/>
      <c r="JJS178" s="1"/>
      <c r="JJT178" s="1"/>
      <c r="JJU178" s="1"/>
      <c r="JJV178" s="1"/>
      <c r="JJW178" s="1"/>
      <c r="JJX178" s="1"/>
      <c r="JJY178" s="1"/>
      <c r="JJZ178" s="1"/>
      <c r="JKA178" s="1"/>
      <c r="JKB178" s="1"/>
      <c r="JKC178" s="1"/>
      <c r="JKD178" s="1"/>
      <c r="JKE178" s="1"/>
      <c r="JKF178" s="1"/>
      <c r="JKG178" s="1"/>
      <c r="JKH178" s="1"/>
      <c r="JKI178" s="1"/>
      <c r="JKJ178" s="1"/>
      <c r="JKK178" s="1"/>
      <c r="JKL178" s="1"/>
      <c r="JKM178" s="1"/>
      <c r="JKN178" s="1"/>
      <c r="JKO178" s="1"/>
      <c r="JKP178" s="1"/>
      <c r="JKQ178" s="1"/>
      <c r="JKR178" s="1"/>
      <c r="JKS178" s="1"/>
      <c r="JKT178" s="1"/>
      <c r="JKU178" s="1"/>
      <c r="JKV178" s="1"/>
      <c r="JKW178" s="1"/>
      <c r="JKX178" s="1"/>
      <c r="JKY178" s="1"/>
      <c r="JKZ178" s="1"/>
      <c r="JLA178" s="1"/>
      <c r="JLB178" s="1"/>
      <c r="JLC178" s="1"/>
      <c r="JLD178" s="1"/>
      <c r="JLE178" s="1"/>
      <c r="JLF178" s="1"/>
      <c r="JLG178" s="1"/>
      <c r="JLH178" s="1"/>
      <c r="JLI178" s="1"/>
      <c r="JLJ178" s="1"/>
      <c r="JLK178" s="1"/>
      <c r="JLL178" s="1"/>
      <c r="JLM178" s="1"/>
      <c r="JLN178" s="1"/>
      <c r="JLO178" s="1"/>
      <c r="JLP178" s="1"/>
      <c r="JLQ178" s="1"/>
      <c r="JLR178" s="1"/>
      <c r="JLS178" s="1"/>
      <c r="JLT178" s="1"/>
      <c r="JLU178" s="1"/>
      <c r="JLV178" s="1"/>
      <c r="JLW178" s="1"/>
      <c r="JLX178" s="1"/>
      <c r="JLY178" s="1"/>
      <c r="JLZ178" s="1"/>
      <c r="JMA178" s="1"/>
      <c r="JMB178" s="1"/>
      <c r="JMC178" s="1"/>
      <c r="JMD178" s="1"/>
      <c r="JME178" s="1"/>
      <c r="JMF178" s="1"/>
      <c r="JMG178" s="1"/>
      <c r="JMH178" s="1"/>
      <c r="JMI178" s="1"/>
      <c r="JMJ178" s="1"/>
      <c r="JMK178" s="1"/>
      <c r="JML178" s="1"/>
      <c r="JMM178" s="1"/>
      <c r="JMN178" s="1"/>
      <c r="JMO178" s="1"/>
      <c r="JMP178" s="1"/>
      <c r="JMQ178" s="1"/>
      <c r="JMR178" s="1"/>
      <c r="JMS178" s="1"/>
      <c r="JMT178" s="1"/>
      <c r="JMU178" s="1"/>
      <c r="JMV178" s="1"/>
      <c r="JMW178" s="1"/>
      <c r="JMX178" s="1"/>
      <c r="JMY178" s="1"/>
      <c r="JMZ178" s="1"/>
      <c r="JNA178" s="1"/>
      <c r="JNB178" s="1"/>
      <c r="JNC178" s="1"/>
      <c r="JND178" s="1"/>
      <c r="JNE178" s="1"/>
      <c r="JNF178" s="1"/>
      <c r="JNG178" s="1"/>
      <c r="JNH178" s="1"/>
      <c r="JNI178" s="1"/>
      <c r="JNJ178" s="1"/>
      <c r="JNK178" s="1"/>
      <c r="JNL178" s="1"/>
      <c r="JNM178" s="1"/>
      <c r="JNN178" s="1"/>
      <c r="JNO178" s="1"/>
      <c r="JNP178" s="1"/>
      <c r="JNQ178" s="1"/>
      <c r="JNR178" s="1"/>
      <c r="JNS178" s="1"/>
      <c r="JNT178" s="1"/>
      <c r="JNU178" s="1"/>
      <c r="JNV178" s="1"/>
      <c r="JNW178" s="1"/>
      <c r="JNX178" s="1"/>
      <c r="JNY178" s="1"/>
      <c r="JNZ178" s="1"/>
      <c r="JOA178" s="1"/>
      <c r="JOB178" s="1"/>
      <c r="JOC178" s="1"/>
      <c r="JOD178" s="1"/>
      <c r="JOE178" s="1"/>
      <c r="JOF178" s="1"/>
      <c r="JOG178" s="1"/>
      <c r="JOH178" s="1"/>
      <c r="JOI178" s="1"/>
      <c r="JOJ178" s="1"/>
      <c r="JOK178" s="1"/>
      <c r="JOL178" s="1"/>
      <c r="JOM178" s="1"/>
      <c r="JON178" s="1"/>
      <c r="JOO178" s="1"/>
      <c r="JOP178" s="1"/>
      <c r="JOQ178" s="1"/>
      <c r="JOR178" s="1"/>
      <c r="JOS178" s="1"/>
      <c r="JOT178" s="1"/>
      <c r="JOU178" s="1"/>
      <c r="JOV178" s="1"/>
      <c r="JOW178" s="1"/>
      <c r="JOX178" s="1"/>
      <c r="JOY178" s="1"/>
      <c r="JOZ178" s="1"/>
      <c r="JPA178" s="1"/>
      <c r="JPB178" s="1"/>
      <c r="JPC178" s="1"/>
      <c r="JPD178" s="1"/>
      <c r="JPE178" s="1"/>
      <c r="JPF178" s="1"/>
      <c r="JPG178" s="1"/>
      <c r="JPH178" s="1"/>
      <c r="JPI178" s="1"/>
      <c r="JPJ178" s="1"/>
      <c r="JPK178" s="1"/>
      <c r="JPL178" s="1"/>
      <c r="JPM178" s="1"/>
      <c r="JPN178" s="1"/>
      <c r="JPO178" s="1"/>
      <c r="JPP178" s="1"/>
      <c r="JPQ178" s="1"/>
      <c r="JPR178" s="1"/>
      <c r="JPS178" s="1"/>
      <c r="JPT178" s="1"/>
      <c r="JPU178" s="1"/>
      <c r="JPV178" s="1"/>
      <c r="JPW178" s="1"/>
      <c r="JPX178" s="1"/>
      <c r="JPY178" s="1"/>
      <c r="JPZ178" s="1"/>
      <c r="JQA178" s="1"/>
      <c r="JQB178" s="1"/>
      <c r="JQC178" s="1"/>
      <c r="JQD178" s="1"/>
      <c r="JQE178" s="1"/>
      <c r="JQF178" s="1"/>
      <c r="JQG178" s="1"/>
      <c r="JQH178" s="1"/>
      <c r="JQI178" s="1"/>
      <c r="JQJ178" s="1"/>
      <c r="JQK178" s="1"/>
      <c r="JQL178" s="1"/>
      <c r="JQM178" s="1"/>
      <c r="JQN178" s="1"/>
      <c r="JQO178" s="1"/>
      <c r="JQP178" s="1"/>
      <c r="JQQ178" s="1"/>
      <c r="JQR178" s="1"/>
      <c r="JQS178" s="1"/>
      <c r="JQT178" s="1"/>
      <c r="JQU178" s="1"/>
      <c r="JQV178" s="1"/>
      <c r="JQW178" s="1"/>
      <c r="JQX178" s="1"/>
      <c r="JQY178" s="1"/>
      <c r="JQZ178" s="1"/>
      <c r="JRA178" s="1"/>
      <c r="JRB178" s="1"/>
      <c r="JRC178" s="1"/>
      <c r="JRD178" s="1"/>
      <c r="JRE178" s="1"/>
      <c r="JRF178" s="1"/>
      <c r="JRG178" s="1"/>
      <c r="JRH178" s="1"/>
      <c r="JRI178" s="1"/>
      <c r="JRJ178" s="1"/>
      <c r="JRK178" s="1"/>
      <c r="JRL178" s="1"/>
      <c r="JRM178" s="1"/>
      <c r="JRN178" s="1"/>
      <c r="JRO178" s="1"/>
      <c r="JRP178" s="1"/>
      <c r="JRQ178" s="1"/>
      <c r="JRR178" s="1"/>
      <c r="JRS178" s="1"/>
      <c r="JRT178" s="1"/>
      <c r="JRU178" s="1"/>
      <c r="JRV178" s="1"/>
      <c r="JRW178" s="1"/>
      <c r="JRX178" s="1"/>
      <c r="JRY178" s="1"/>
      <c r="JRZ178" s="1"/>
      <c r="JSA178" s="1"/>
      <c r="JSB178" s="1"/>
      <c r="JSC178" s="1"/>
      <c r="JSD178" s="1"/>
      <c r="JSE178" s="1"/>
      <c r="JSF178" s="1"/>
      <c r="JSG178" s="1"/>
      <c r="JSH178" s="1"/>
      <c r="JSI178" s="1"/>
      <c r="JSJ178" s="1"/>
      <c r="JSK178" s="1"/>
      <c r="JSL178" s="1"/>
      <c r="JSM178" s="1"/>
      <c r="JSN178" s="1"/>
      <c r="JSO178" s="1"/>
      <c r="JSP178" s="1"/>
      <c r="JSQ178" s="1"/>
      <c r="JSR178" s="1"/>
      <c r="JSS178" s="1"/>
      <c r="JST178" s="1"/>
      <c r="JSU178" s="1"/>
      <c r="JSV178" s="1"/>
      <c r="JSW178" s="1"/>
      <c r="JSX178" s="1"/>
      <c r="JSY178" s="1"/>
      <c r="JSZ178" s="1"/>
      <c r="JTA178" s="1"/>
      <c r="JTB178" s="1"/>
      <c r="JTC178" s="1"/>
      <c r="JTD178" s="1"/>
      <c r="JTE178" s="1"/>
      <c r="JTF178" s="1"/>
      <c r="JTG178" s="1"/>
      <c r="JTH178" s="1"/>
      <c r="JTI178" s="1"/>
      <c r="JTJ178" s="1"/>
      <c r="JTK178" s="1"/>
      <c r="JTL178" s="1"/>
      <c r="JTM178" s="1"/>
      <c r="JTN178" s="1"/>
      <c r="JTO178" s="1"/>
      <c r="JTP178" s="1"/>
      <c r="JTQ178" s="1"/>
      <c r="JTR178" s="1"/>
      <c r="JTS178" s="1"/>
      <c r="JTT178" s="1"/>
      <c r="JTU178" s="1"/>
      <c r="JTV178" s="1"/>
      <c r="JTW178" s="1"/>
      <c r="JTX178" s="1"/>
      <c r="JTY178" s="1"/>
      <c r="JTZ178" s="1"/>
      <c r="JUA178" s="1"/>
      <c r="JUB178" s="1"/>
      <c r="JUC178" s="1"/>
      <c r="JUD178" s="1"/>
      <c r="JUE178" s="1"/>
      <c r="JUF178" s="1"/>
      <c r="JUG178" s="1"/>
      <c r="JUH178" s="1"/>
      <c r="JUI178" s="1"/>
      <c r="JUJ178" s="1"/>
      <c r="JUK178" s="1"/>
      <c r="JUL178" s="1"/>
      <c r="JUM178" s="1"/>
      <c r="JUN178" s="1"/>
      <c r="JUO178" s="1"/>
      <c r="JUP178" s="1"/>
      <c r="JUQ178" s="1"/>
      <c r="JUR178" s="1"/>
      <c r="JUS178" s="1"/>
      <c r="JUT178" s="1"/>
      <c r="JUU178" s="1"/>
      <c r="JUV178" s="1"/>
      <c r="JUW178" s="1"/>
      <c r="JUX178" s="1"/>
      <c r="JUY178" s="1"/>
      <c r="JUZ178" s="1"/>
      <c r="JVA178" s="1"/>
      <c r="JVB178" s="1"/>
      <c r="JVC178" s="1"/>
      <c r="JVD178" s="1"/>
      <c r="JVE178" s="1"/>
      <c r="JVF178" s="1"/>
      <c r="JVG178" s="1"/>
      <c r="JVH178" s="1"/>
      <c r="JVI178" s="1"/>
      <c r="JVJ178" s="1"/>
      <c r="JVK178" s="1"/>
      <c r="JVL178" s="1"/>
      <c r="JVM178" s="1"/>
      <c r="JVN178" s="1"/>
      <c r="JVO178" s="1"/>
      <c r="JVP178" s="1"/>
      <c r="JVQ178" s="1"/>
      <c r="JVR178" s="1"/>
      <c r="JVS178" s="1"/>
      <c r="JVT178" s="1"/>
      <c r="JVU178" s="1"/>
      <c r="JVV178" s="1"/>
      <c r="JVW178" s="1"/>
      <c r="JVX178" s="1"/>
      <c r="JVY178" s="1"/>
      <c r="JVZ178" s="1"/>
      <c r="JWA178" s="1"/>
      <c r="JWB178" s="1"/>
      <c r="JWC178" s="1"/>
      <c r="JWD178" s="1"/>
      <c r="JWE178" s="1"/>
      <c r="JWF178" s="1"/>
      <c r="JWG178" s="1"/>
      <c r="JWH178" s="1"/>
      <c r="JWI178" s="1"/>
      <c r="JWJ178" s="1"/>
      <c r="JWK178" s="1"/>
      <c r="JWL178" s="1"/>
      <c r="JWM178" s="1"/>
      <c r="JWN178" s="1"/>
      <c r="JWO178" s="1"/>
      <c r="JWP178" s="1"/>
      <c r="JWQ178" s="1"/>
      <c r="JWR178" s="1"/>
      <c r="JWS178" s="1"/>
      <c r="JWT178" s="1"/>
      <c r="JWU178" s="1"/>
      <c r="JWV178" s="1"/>
      <c r="JWW178" s="1"/>
      <c r="JWX178" s="1"/>
      <c r="JWY178" s="1"/>
      <c r="JWZ178" s="1"/>
      <c r="JXA178" s="1"/>
      <c r="JXB178" s="1"/>
      <c r="JXC178" s="1"/>
      <c r="JXD178" s="1"/>
      <c r="JXE178" s="1"/>
      <c r="JXF178" s="1"/>
      <c r="JXG178" s="1"/>
      <c r="JXH178" s="1"/>
      <c r="JXI178" s="1"/>
      <c r="JXJ178" s="1"/>
      <c r="JXK178" s="1"/>
      <c r="JXL178" s="1"/>
      <c r="JXM178" s="1"/>
      <c r="JXN178" s="1"/>
      <c r="JXO178" s="1"/>
      <c r="JXP178" s="1"/>
      <c r="JXQ178" s="1"/>
      <c r="JXR178" s="1"/>
      <c r="JXS178" s="1"/>
      <c r="JXT178" s="1"/>
      <c r="JXU178" s="1"/>
      <c r="JXV178" s="1"/>
      <c r="JXW178" s="1"/>
      <c r="JXX178" s="1"/>
      <c r="JXY178" s="1"/>
      <c r="JXZ178" s="1"/>
      <c r="JYA178" s="1"/>
      <c r="JYB178" s="1"/>
      <c r="JYC178" s="1"/>
      <c r="JYD178" s="1"/>
      <c r="JYE178" s="1"/>
      <c r="JYF178" s="1"/>
      <c r="JYG178" s="1"/>
      <c r="JYH178" s="1"/>
      <c r="JYI178" s="1"/>
      <c r="JYJ178" s="1"/>
      <c r="JYK178" s="1"/>
      <c r="JYL178" s="1"/>
      <c r="JYM178" s="1"/>
      <c r="JYN178" s="1"/>
      <c r="JYO178" s="1"/>
      <c r="JYP178" s="1"/>
      <c r="JYQ178" s="1"/>
      <c r="JYR178" s="1"/>
      <c r="JYS178" s="1"/>
      <c r="JYT178" s="1"/>
      <c r="JYU178" s="1"/>
      <c r="JYV178" s="1"/>
      <c r="JYW178" s="1"/>
      <c r="JYX178" s="1"/>
      <c r="JYY178" s="1"/>
      <c r="JYZ178" s="1"/>
      <c r="JZA178" s="1"/>
      <c r="JZB178" s="1"/>
      <c r="JZC178" s="1"/>
      <c r="JZD178" s="1"/>
      <c r="JZE178" s="1"/>
      <c r="JZF178" s="1"/>
      <c r="JZG178" s="1"/>
      <c r="JZH178" s="1"/>
      <c r="JZI178" s="1"/>
      <c r="JZJ178" s="1"/>
      <c r="JZK178" s="1"/>
      <c r="JZL178" s="1"/>
      <c r="JZM178" s="1"/>
      <c r="JZN178" s="1"/>
      <c r="JZO178" s="1"/>
      <c r="JZP178" s="1"/>
      <c r="JZQ178" s="1"/>
      <c r="JZR178" s="1"/>
      <c r="JZS178" s="1"/>
      <c r="JZT178" s="1"/>
      <c r="JZU178" s="1"/>
      <c r="JZV178" s="1"/>
      <c r="JZW178" s="1"/>
      <c r="JZX178" s="1"/>
      <c r="JZY178" s="1"/>
      <c r="JZZ178" s="1"/>
      <c r="KAA178" s="1"/>
      <c r="KAB178" s="1"/>
      <c r="KAC178" s="1"/>
      <c r="KAD178" s="1"/>
      <c r="KAE178" s="1"/>
      <c r="KAF178" s="1"/>
      <c r="KAG178" s="1"/>
      <c r="KAH178" s="1"/>
      <c r="KAI178" s="1"/>
      <c r="KAJ178" s="1"/>
      <c r="KAK178" s="1"/>
      <c r="KAL178" s="1"/>
      <c r="KAM178" s="1"/>
      <c r="KAN178" s="1"/>
      <c r="KAO178" s="1"/>
      <c r="KAP178" s="1"/>
      <c r="KAQ178" s="1"/>
      <c r="KAR178" s="1"/>
      <c r="KAS178" s="1"/>
      <c r="KAT178" s="1"/>
      <c r="KAU178" s="1"/>
      <c r="KAV178" s="1"/>
      <c r="KAW178" s="1"/>
      <c r="KAX178" s="1"/>
      <c r="KAY178" s="1"/>
      <c r="KAZ178" s="1"/>
      <c r="KBA178" s="1"/>
      <c r="KBB178" s="1"/>
      <c r="KBC178" s="1"/>
      <c r="KBD178" s="1"/>
      <c r="KBE178" s="1"/>
      <c r="KBF178" s="1"/>
      <c r="KBG178" s="1"/>
      <c r="KBH178" s="1"/>
      <c r="KBI178" s="1"/>
      <c r="KBJ178" s="1"/>
      <c r="KBK178" s="1"/>
      <c r="KBL178" s="1"/>
      <c r="KBM178" s="1"/>
      <c r="KBN178" s="1"/>
      <c r="KBO178" s="1"/>
      <c r="KBP178" s="1"/>
      <c r="KBQ178" s="1"/>
      <c r="KBR178" s="1"/>
      <c r="KBS178" s="1"/>
      <c r="KBT178" s="1"/>
      <c r="KBU178" s="1"/>
      <c r="KBV178" s="1"/>
      <c r="KBW178" s="1"/>
      <c r="KBX178" s="1"/>
      <c r="KBY178" s="1"/>
      <c r="KBZ178" s="1"/>
      <c r="KCA178" s="1"/>
      <c r="KCB178" s="1"/>
      <c r="KCC178" s="1"/>
      <c r="KCD178" s="1"/>
      <c r="KCE178" s="1"/>
      <c r="KCF178" s="1"/>
      <c r="KCG178" s="1"/>
      <c r="KCH178" s="1"/>
      <c r="KCI178" s="1"/>
      <c r="KCJ178" s="1"/>
      <c r="KCK178" s="1"/>
      <c r="KCL178" s="1"/>
      <c r="KCM178" s="1"/>
      <c r="KCN178" s="1"/>
      <c r="KCO178" s="1"/>
      <c r="KCP178" s="1"/>
      <c r="KCQ178" s="1"/>
      <c r="KCR178" s="1"/>
      <c r="KCS178" s="1"/>
      <c r="KCT178" s="1"/>
      <c r="KCU178" s="1"/>
      <c r="KCV178" s="1"/>
      <c r="KCW178" s="1"/>
      <c r="KCX178" s="1"/>
      <c r="KCY178" s="1"/>
      <c r="KCZ178" s="1"/>
      <c r="KDA178" s="1"/>
      <c r="KDB178" s="1"/>
      <c r="KDC178" s="1"/>
      <c r="KDD178" s="1"/>
      <c r="KDE178" s="1"/>
      <c r="KDF178" s="1"/>
      <c r="KDG178" s="1"/>
      <c r="KDH178" s="1"/>
      <c r="KDI178" s="1"/>
      <c r="KDJ178" s="1"/>
      <c r="KDK178" s="1"/>
      <c r="KDL178" s="1"/>
      <c r="KDM178" s="1"/>
      <c r="KDN178" s="1"/>
      <c r="KDO178" s="1"/>
      <c r="KDP178" s="1"/>
      <c r="KDQ178" s="1"/>
      <c r="KDR178" s="1"/>
      <c r="KDS178" s="1"/>
      <c r="KDT178" s="1"/>
      <c r="KDU178" s="1"/>
      <c r="KDV178" s="1"/>
      <c r="KDW178" s="1"/>
      <c r="KDX178" s="1"/>
      <c r="KDY178" s="1"/>
      <c r="KDZ178" s="1"/>
      <c r="KEA178" s="1"/>
      <c r="KEB178" s="1"/>
      <c r="KEC178" s="1"/>
      <c r="KED178" s="1"/>
      <c r="KEE178" s="1"/>
      <c r="KEF178" s="1"/>
      <c r="KEG178" s="1"/>
      <c r="KEH178" s="1"/>
      <c r="KEI178" s="1"/>
      <c r="KEJ178" s="1"/>
      <c r="KEK178" s="1"/>
      <c r="KEL178" s="1"/>
      <c r="KEM178" s="1"/>
      <c r="KEN178" s="1"/>
      <c r="KEO178" s="1"/>
      <c r="KEP178" s="1"/>
      <c r="KEQ178" s="1"/>
      <c r="KER178" s="1"/>
      <c r="KES178" s="1"/>
      <c r="KET178" s="1"/>
      <c r="KEU178" s="1"/>
      <c r="KEV178" s="1"/>
      <c r="KEW178" s="1"/>
      <c r="KEX178" s="1"/>
      <c r="KEY178" s="1"/>
      <c r="KEZ178" s="1"/>
      <c r="KFA178" s="1"/>
      <c r="KFB178" s="1"/>
      <c r="KFC178" s="1"/>
      <c r="KFD178" s="1"/>
      <c r="KFE178" s="1"/>
      <c r="KFF178" s="1"/>
      <c r="KFG178" s="1"/>
      <c r="KFH178" s="1"/>
      <c r="KFI178" s="1"/>
      <c r="KFJ178" s="1"/>
      <c r="KFK178" s="1"/>
      <c r="KFL178" s="1"/>
      <c r="KFM178" s="1"/>
      <c r="KFN178" s="1"/>
      <c r="KFO178" s="1"/>
      <c r="KFP178" s="1"/>
      <c r="KFQ178" s="1"/>
      <c r="KFR178" s="1"/>
      <c r="KFS178" s="1"/>
      <c r="KFT178" s="1"/>
      <c r="KFU178" s="1"/>
      <c r="KFV178" s="1"/>
      <c r="KFW178" s="1"/>
      <c r="KFX178" s="1"/>
      <c r="KFY178" s="1"/>
      <c r="KFZ178" s="1"/>
      <c r="KGA178" s="1"/>
      <c r="KGB178" s="1"/>
      <c r="KGC178" s="1"/>
      <c r="KGD178" s="1"/>
      <c r="KGE178" s="1"/>
      <c r="KGF178" s="1"/>
      <c r="KGG178" s="1"/>
      <c r="KGH178" s="1"/>
      <c r="KGI178" s="1"/>
      <c r="KGJ178" s="1"/>
      <c r="KGK178" s="1"/>
      <c r="KGL178" s="1"/>
      <c r="KGM178" s="1"/>
      <c r="KGN178" s="1"/>
      <c r="KGO178" s="1"/>
      <c r="KGP178" s="1"/>
      <c r="KGQ178" s="1"/>
      <c r="KGR178" s="1"/>
      <c r="KGS178" s="1"/>
      <c r="KGT178" s="1"/>
      <c r="KGU178" s="1"/>
      <c r="KGV178" s="1"/>
      <c r="KGW178" s="1"/>
      <c r="KGX178" s="1"/>
      <c r="KGY178" s="1"/>
      <c r="KGZ178" s="1"/>
      <c r="KHA178" s="1"/>
      <c r="KHB178" s="1"/>
      <c r="KHC178" s="1"/>
      <c r="KHD178" s="1"/>
      <c r="KHE178" s="1"/>
      <c r="KHF178" s="1"/>
      <c r="KHG178" s="1"/>
      <c r="KHH178" s="1"/>
      <c r="KHI178" s="1"/>
      <c r="KHJ178" s="1"/>
      <c r="KHK178" s="1"/>
      <c r="KHL178" s="1"/>
      <c r="KHM178" s="1"/>
      <c r="KHN178" s="1"/>
      <c r="KHO178" s="1"/>
      <c r="KHP178" s="1"/>
      <c r="KHQ178" s="1"/>
      <c r="KHR178" s="1"/>
      <c r="KHS178" s="1"/>
      <c r="KHT178" s="1"/>
      <c r="KHU178" s="1"/>
      <c r="KHV178" s="1"/>
      <c r="KHW178" s="1"/>
      <c r="KHX178" s="1"/>
      <c r="KHY178" s="1"/>
      <c r="KHZ178" s="1"/>
      <c r="KIA178" s="1"/>
      <c r="KIB178" s="1"/>
      <c r="KIC178" s="1"/>
      <c r="KID178" s="1"/>
      <c r="KIE178" s="1"/>
      <c r="KIF178" s="1"/>
      <c r="KIG178" s="1"/>
      <c r="KIH178" s="1"/>
      <c r="KII178" s="1"/>
      <c r="KIJ178" s="1"/>
      <c r="KIK178" s="1"/>
      <c r="KIL178" s="1"/>
      <c r="KIM178" s="1"/>
      <c r="KIN178" s="1"/>
      <c r="KIO178" s="1"/>
      <c r="KIP178" s="1"/>
      <c r="KIQ178" s="1"/>
      <c r="KIR178" s="1"/>
      <c r="KIS178" s="1"/>
      <c r="KIT178" s="1"/>
      <c r="KIU178" s="1"/>
      <c r="KIV178" s="1"/>
      <c r="KIW178" s="1"/>
      <c r="KIX178" s="1"/>
      <c r="KIY178" s="1"/>
      <c r="KIZ178" s="1"/>
      <c r="KJA178" s="1"/>
      <c r="KJB178" s="1"/>
      <c r="KJC178" s="1"/>
      <c r="KJD178" s="1"/>
      <c r="KJE178" s="1"/>
      <c r="KJF178" s="1"/>
      <c r="KJG178" s="1"/>
      <c r="KJH178" s="1"/>
      <c r="KJI178" s="1"/>
      <c r="KJJ178" s="1"/>
      <c r="KJK178" s="1"/>
      <c r="KJL178" s="1"/>
      <c r="KJM178" s="1"/>
      <c r="KJN178" s="1"/>
      <c r="KJO178" s="1"/>
      <c r="KJP178" s="1"/>
      <c r="KJQ178" s="1"/>
      <c r="KJR178" s="1"/>
      <c r="KJS178" s="1"/>
      <c r="KJT178" s="1"/>
      <c r="KJU178" s="1"/>
      <c r="KJV178" s="1"/>
      <c r="KJW178" s="1"/>
      <c r="KJX178" s="1"/>
      <c r="KJY178" s="1"/>
      <c r="KJZ178" s="1"/>
      <c r="KKA178" s="1"/>
      <c r="KKB178" s="1"/>
      <c r="KKC178" s="1"/>
      <c r="KKD178" s="1"/>
      <c r="KKE178" s="1"/>
      <c r="KKF178" s="1"/>
      <c r="KKG178" s="1"/>
      <c r="KKH178" s="1"/>
      <c r="KKI178" s="1"/>
      <c r="KKJ178" s="1"/>
      <c r="KKK178" s="1"/>
      <c r="KKL178" s="1"/>
      <c r="KKM178" s="1"/>
      <c r="KKN178" s="1"/>
      <c r="KKO178" s="1"/>
      <c r="KKP178" s="1"/>
      <c r="KKQ178" s="1"/>
      <c r="KKR178" s="1"/>
      <c r="KKS178" s="1"/>
      <c r="KKT178" s="1"/>
      <c r="KKU178" s="1"/>
      <c r="KKV178" s="1"/>
      <c r="KKW178" s="1"/>
      <c r="KKX178" s="1"/>
      <c r="KKY178" s="1"/>
      <c r="KKZ178" s="1"/>
      <c r="KLA178" s="1"/>
      <c r="KLB178" s="1"/>
      <c r="KLC178" s="1"/>
      <c r="KLD178" s="1"/>
      <c r="KLE178" s="1"/>
      <c r="KLF178" s="1"/>
      <c r="KLG178" s="1"/>
      <c r="KLH178" s="1"/>
      <c r="KLI178" s="1"/>
      <c r="KLJ178" s="1"/>
      <c r="KLK178" s="1"/>
      <c r="KLL178" s="1"/>
      <c r="KLM178" s="1"/>
      <c r="KLN178" s="1"/>
      <c r="KLO178" s="1"/>
      <c r="KLP178" s="1"/>
      <c r="KLQ178" s="1"/>
      <c r="KLR178" s="1"/>
      <c r="KLS178" s="1"/>
      <c r="KLT178" s="1"/>
      <c r="KLU178" s="1"/>
      <c r="KLV178" s="1"/>
      <c r="KLW178" s="1"/>
      <c r="KLX178" s="1"/>
      <c r="KLY178" s="1"/>
      <c r="KLZ178" s="1"/>
      <c r="KMA178" s="1"/>
      <c r="KMB178" s="1"/>
      <c r="KMC178" s="1"/>
      <c r="KMD178" s="1"/>
      <c r="KME178" s="1"/>
      <c r="KMF178" s="1"/>
      <c r="KMG178" s="1"/>
      <c r="KMH178" s="1"/>
      <c r="KMI178" s="1"/>
      <c r="KMJ178" s="1"/>
      <c r="KMK178" s="1"/>
      <c r="KML178" s="1"/>
      <c r="KMM178" s="1"/>
      <c r="KMN178" s="1"/>
      <c r="KMO178" s="1"/>
      <c r="KMP178" s="1"/>
      <c r="KMQ178" s="1"/>
      <c r="KMR178" s="1"/>
      <c r="KMS178" s="1"/>
      <c r="KMT178" s="1"/>
      <c r="KMU178" s="1"/>
      <c r="KMV178" s="1"/>
      <c r="KMW178" s="1"/>
      <c r="KMX178" s="1"/>
      <c r="KMY178" s="1"/>
      <c r="KMZ178" s="1"/>
      <c r="KNA178" s="1"/>
      <c r="KNB178" s="1"/>
      <c r="KNC178" s="1"/>
      <c r="KND178" s="1"/>
      <c r="KNE178" s="1"/>
      <c r="KNF178" s="1"/>
      <c r="KNG178" s="1"/>
      <c r="KNH178" s="1"/>
      <c r="KNI178" s="1"/>
      <c r="KNJ178" s="1"/>
      <c r="KNK178" s="1"/>
      <c r="KNL178" s="1"/>
      <c r="KNM178" s="1"/>
      <c r="KNN178" s="1"/>
      <c r="KNO178" s="1"/>
      <c r="KNP178" s="1"/>
      <c r="KNQ178" s="1"/>
      <c r="KNR178" s="1"/>
      <c r="KNS178" s="1"/>
      <c r="KNT178" s="1"/>
      <c r="KNU178" s="1"/>
      <c r="KNV178" s="1"/>
      <c r="KNW178" s="1"/>
      <c r="KNX178" s="1"/>
      <c r="KNY178" s="1"/>
      <c r="KNZ178" s="1"/>
      <c r="KOA178" s="1"/>
      <c r="KOB178" s="1"/>
      <c r="KOC178" s="1"/>
      <c r="KOD178" s="1"/>
      <c r="KOE178" s="1"/>
      <c r="KOF178" s="1"/>
      <c r="KOG178" s="1"/>
      <c r="KOH178" s="1"/>
      <c r="KOI178" s="1"/>
      <c r="KOJ178" s="1"/>
      <c r="KOK178" s="1"/>
      <c r="KOL178" s="1"/>
      <c r="KOM178" s="1"/>
      <c r="KON178" s="1"/>
      <c r="KOO178" s="1"/>
      <c r="KOP178" s="1"/>
      <c r="KOQ178" s="1"/>
      <c r="KOR178" s="1"/>
      <c r="KOS178" s="1"/>
      <c r="KOT178" s="1"/>
      <c r="KOU178" s="1"/>
      <c r="KOV178" s="1"/>
      <c r="KOW178" s="1"/>
      <c r="KOX178" s="1"/>
      <c r="KOY178" s="1"/>
      <c r="KOZ178" s="1"/>
      <c r="KPA178" s="1"/>
      <c r="KPB178" s="1"/>
      <c r="KPC178" s="1"/>
      <c r="KPD178" s="1"/>
      <c r="KPE178" s="1"/>
      <c r="KPF178" s="1"/>
      <c r="KPG178" s="1"/>
      <c r="KPH178" s="1"/>
      <c r="KPI178" s="1"/>
      <c r="KPJ178" s="1"/>
      <c r="KPK178" s="1"/>
      <c r="KPL178" s="1"/>
      <c r="KPM178" s="1"/>
      <c r="KPN178" s="1"/>
      <c r="KPO178" s="1"/>
      <c r="KPP178" s="1"/>
      <c r="KPQ178" s="1"/>
      <c r="KPR178" s="1"/>
      <c r="KPS178" s="1"/>
      <c r="KPT178" s="1"/>
      <c r="KPU178" s="1"/>
      <c r="KPV178" s="1"/>
      <c r="KPW178" s="1"/>
      <c r="KPX178" s="1"/>
      <c r="KPY178" s="1"/>
      <c r="KPZ178" s="1"/>
      <c r="KQA178" s="1"/>
      <c r="KQB178" s="1"/>
      <c r="KQC178" s="1"/>
      <c r="KQD178" s="1"/>
      <c r="KQE178" s="1"/>
      <c r="KQF178" s="1"/>
      <c r="KQG178" s="1"/>
      <c r="KQH178" s="1"/>
      <c r="KQI178" s="1"/>
      <c r="KQJ178" s="1"/>
      <c r="KQK178" s="1"/>
      <c r="KQL178" s="1"/>
      <c r="KQM178" s="1"/>
      <c r="KQN178" s="1"/>
      <c r="KQO178" s="1"/>
      <c r="KQP178" s="1"/>
      <c r="KQQ178" s="1"/>
      <c r="KQR178" s="1"/>
      <c r="KQS178" s="1"/>
      <c r="KQT178" s="1"/>
      <c r="KQU178" s="1"/>
      <c r="KQV178" s="1"/>
      <c r="KQW178" s="1"/>
      <c r="KQX178" s="1"/>
      <c r="KQY178" s="1"/>
      <c r="KQZ178" s="1"/>
      <c r="KRA178" s="1"/>
      <c r="KRB178" s="1"/>
      <c r="KRC178" s="1"/>
      <c r="KRD178" s="1"/>
      <c r="KRE178" s="1"/>
      <c r="KRF178" s="1"/>
      <c r="KRG178" s="1"/>
      <c r="KRH178" s="1"/>
      <c r="KRI178" s="1"/>
      <c r="KRJ178" s="1"/>
      <c r="KRK178" s="1"/>
      <c r="KRL178" s="1"/>
      <c r="KRM178" s="1"/>
      <c r="KRN178" s="1"/>
      <c r="KRO178" s="1"/>
      <c r="KRP178" s="1"/>
      <c r="KRQ178" s="1"/>
      <c r="KRR178" s="1"/>
      <c r="KRS178" s="1"/>
      <c r="KRT178" s="1"/>
      <c r="KRU178" s="1"/>
      <c r="KRV178" s="1"/>
      <c r="KRW178" s="1"/>
      <c r="KRX178" s="1"/>
      <c r="KRY178" s="1"/>
      <c r="KRZ178" s="1"/>
      <c r="KSA178" s="1"/>
      <c r="KSB178" s="1"/>
      <c r="KSC178" s="1"/>
      <c r="KSD178" s="1"/>
      <c r="KSE178" s="1"/>
      <c r="KSF178" s="1"/>
      <c r="KSG178" s="1"/>
      <c r="KSH178" s="1"/>
      <c r="KSI178" s="1"/>
      <c r="KSJ178" s="1"/>
      <c r="KSK178" s="1"/>
      <c r="KSL178" s="1"/>
      <c r="KSM178" s="1"/>
      <c r="KSN178" s="1"/>
      <c r="KSO178" s="1"/>
      <c r="KSP178" s="1"/>
      <c r="KSQ178" s="1"/>
      <c r="KSR178" s="1"/>
      <c r="KSS178" s="1"/>
      <c r="KST178" s="1"/>
      <c r="KSU178" s="1"/>
      <c r="KSV178" s="1"/>
      <c r="KSW178" s="1"/>
      <c r="KSX178" s="1"/>
      <c r="KSY178" s="1"/>
      <c r="KSZ178" s="1"/>
      <c r="KTA178" s="1"/>
      <c r="KTB178" s="1"/>
      <c r="KTC178" s="1"/>
      <c r="KTD178" s="1"/>
      <c r="KTE178" s="1"/>
      <c r="KTF178" s="1"/>
      <c r="KTG178" s="1"/>
      <c r="KTH178" s="1"/>
      <c r="KTI178" s="1"/>
      <c r="KTJ178" s="1"/>
      <c r="KTK178" s="1"/>
      <c r="KTL178" s="1"/>
      <c r="KTM178" s="1"/>
      <c r="KTN178" s="1"/>
      <c r="KTO178" s="1"/>
      <c r="KTP178" s="1"/>
      <c r="KTQ178" s="1"/>
      <c r="KTR178" s="1"/>
      <c r="KTS178" s="1"/>
      <c r="KTT178" s="1"/>
      <c r="KTU178" s="1"/>
      <c r="KTV178" s="1"/>
      <c r="KTW178" s="1"/>
      <c r="KTX178" s="1"/>
      <c r="KTY178" s="1"/>
      <c r="KTZ178" s="1"/>
      <c r="KUA178" s="1"/>
      <c r="KUB178" s="1"/>
      <c r="KUC178" s="1"/>
      <c r="KUD178" s="1"/>
      <c r="KUE178" s="1"/>
      <c r="KUF178" s="1"/>
      <c r="KUG178" s="1"/>
      <c r="KUH178" s="1"/>
      <c r="KUI178" s="1"/>
      <c r="KUJ178" s="1"/>
      <c r="KUK178" s="1"/>
      <c r="KUL178" s="1"/>
      <c r="KUM178" s="1"/>
      <c r="KUN178" s="1"/>
      <c r="KUO178" s="1"/>
      <c r="KUP178" s="1"/>
      <c r="KUQ178" s="1"/>
      <c r="KUR178" s="1"/>
      <c r="KUS178" s="1"/>
      <c r="KUT178" s="1"/>
      <c r="KUU178" s="1"/>
      <c r="KUV178" s="1"/>
      <c r="KUW178" s="1"/>
      <c r="KUX178" s="1"/>
      <c r="KUY178" s="1"/>
      <c r="KUZ178" s="1"/>
      <c r="KVA178" s="1"/>
      <c r="KVB178" s="1"/>
      <c r="KVC178" s="1"/>
      <c r="KVD178" s="1"/>
      <c r="KVE178" s="1"/>
      <c r="KVF178" s="1"/>
      <c r="KVG178" s="1"/>
      <c r="KVH178" s="1"/>
      <c r="KVI178" s="1"/>
      <c r="KVJ178" s="1"/>
      <c r="KVK178" s="1"/>
      <c r="KVL178" s="1"/>
      <c r="KVM178" s="1"/>
      <c r="KVN178" s="1"/>
      <c r="KVO178" s="1"/>
      <c r="KVP178" s="1"/>
      <c r="KVQ178" s="1"/>
      <c r="KVR178" s="1"/>
      <c r="KVS178" s="1"/>
      <c r="KVT178" s="1"/>
      <c r="KVU178" s="1"/>
      <c r="KVV178" s="1"/>
      <c r="KVW178" s="1"/>
      <c r="KVX178" s="1"/>
      <c r="KVY178" s="1"/>
      <c r="KVZ178" s="1"/>
      <c r="KWA178" s="1"/>
      <c r="KWB178" s="1"/>
      <c r="KWC178" s="1"/>
      <c r="KWD178" s="1"/>
      <c r="KWE178" s="1"/>
      <c r="KWF178" s="1"/>
      <c r="KWG178" s="1"/>
      <c r="KWH178" s="1"/>
      <c r="KWI178" s="1"/>
      <c r="KWJ178" s="1"/>
      <c r="KWK178" s="1"/>
      <c r="KWL178" s="1"/>
      <c r="KWM178" s="1"/>
      <c r="KWN178" s="1"/>
      <c r="KWO178" s="1"/>
      <c r="KWP178" s="1"/>
      <c r="KWQ178" s="1"/>
      <c r="KWR178" s="1"/>
      <c r="KWS178" s="1"/>
      <c r="KWT178" s="1"/>
      <c r="KWU178" s="1"/>
      <c r="KWV178" s="1"/>
      <c r="KWW178" s="1"/>
      <c r="KWX178" s="1"/>
      <c r="KWY178" s="1"/>
      <c r="KWZ178" s="1"/>
      <c r="KXA178" s="1"/>
      <c r="KXB178" s="1"/>
      <c r="KXC178" s="1"/>
      <c r="KXD178" s="1"/>
      <c r="KXE178" s="1"/>
      <c r="KXF178" s="1"/>
      <c r="KXG178" s="1"/>
      <c r="KXH178" s="1"/>
      <c r="KXI178" s="1"/>
      <c r="KXJ178" s="1"/>
      <c r="KXK178" s="1"/>
      <c r="KXL178" s="1"/>
      <c r="KXM178" s="1"/>
      <c r="KXN178" s="1"/>
      <c r="KXO178" s="1"/>
      <c r="KXP178" s="1"/>
      <c r="KXQ178" s="1"/>
      <c r="KXR178" s="1"/>
      <c r="KXS178" s="1"/>
      <c r="KXT178" s="1"/>
      <c r="KXU178" s="1"/>
      <c r="KXV178" s="1"/>
      <c r="KXW178" s="1"/>
      <c r="KXX178" s="1"/>
      <c r="KXY178" s="1"/>
      <c r="KXZ178" s="1"/>
      <c r="KYA178" s="1"/>
      <c r="KYB178" s="1"/>
      <c r="KYC178" s="1"/>
      <c r="KYD178" s="1"/>
      <c r="KYE178" s="1"/>
      <c r="KYF178" s="1"/>
      <c r="KYG178" s="1"/>
      <c r="KYH178" s="1"/>
      <c r="KYI178" s="1"/>
      <c r="KYJ178" s="1"/>
      <c r="KYK178" s="1"/>
      <c r="KYL178" s="1"/>
      <c r="KYM178" s="1"/>
      <c r="KYN178" s="1"/>
      <c r="KYO178" s="1"/>
      <c r="KYP178" s="1"/>
      <c r="KYQ178" s="1"/>
      <c r="KYR178" s="1"/>
      <c r="KYS178" s="1"/>
      <c r="KYT178" s="1"/>
      <c r="KYU178" s="1"/>
      <c r="KYV178" s="1"/>
      <c r="KYW178" s="1"/>
      <c r="KYX178" s="1"/>
      <c r="KYY178" s="1"/>
      <c r="KYZ178" s="1"/>
      <c r="KZA178" s="1"/>
      <c r="KZB178" s="1"/>
      <c r="KZC178" s="1"/>
      <c r="KZD178" s="1"/>
      <c r="KZE178" s="1"/>
      <c r="KZF178" s="1"/>
      <c r="KZG178" s="1"/>
      <c r="KZH178" s="1"/>
      <c r="KZI178" s="1"/>
      <c r="KZJ178" s="1"/>
      <c r="KZK178" s="1"/>
      <c r="KZL178" s="1"/>
      <c r="KZM178" s="1"/>
      <c r="KZN178" s="1"/>
      <c r="KZO178" s="1"/>
      <c r="KZP178" s="1"/>
      <c r="KZQ178" s="1"/>
      <c r="KZR178" s="1"/>
      <c r="KZS178" s="1"/>
      <c r="KZT178" s="1"/>
      <c r="KZU178" s="1"/>
      <c r="KZV178" s="1"/>
      <c r="KZW178" s="1"/>
      <c r="KZX178" s="1"/>
      <c r="KZY178" s="1"/>
      <c r="KZZ178" s="1"/>
      <c r="LAA178" s="1"/>
      <c r="LAB178" s="1"/>
      <c r="LAC178" s="1"/>
      <c r="LAD178" s="1"/>
      <c r="LAE178" s="1"/>
      <c r="LAF178" s="1"/>
      <c r="LAG178" s="1"/>
      <c r="LAH178" s="1"/>
      <c r="LAI178" s="1"/>
      <c r="LAJ178" s="1"/>
      <c r="LAK178" s="1"/>
      <c r="LAL178" s="1"/>
      <c r="LAM178" s="1"/>
      <c r="LAN178" s="1"/>
      <c r="LAO178" s="1"/>
      <c r="LAP178" s="1"/>
      <c r="LAQ178" s="1"/>
      <c r="LAR178" s="1"/>
      <c r="LAS178" s="1"/>
      <c r="LAT178" s="1"/>
      <c r="LAU178" s="1"/>
      <c r="LAV178" s="1"/>
      <c r="LAW178" s="1"/>
      <c r="LAX178" s="1"/>
      <c r="LAY178" s="1"/>
      <c r="LAZ178" s="1"/>
      <c r="LBA178" s="1"/>
      <c r="LBB178" s="1"/>
      <c r="LBC178" s="1"/>
      <c r="LBD178" s="1"/>
      <c r="LBE178" s="1"/>
      <c r="LBF178" s="1"/>
      <c r="LBG178" s="1"/>
      <c r="LBH178" s="1"/>
      <c r="LBI178" s="1"/>
      <c r="LBJ178" s="1"/>
      <c r="LBK178" s="1"/>
      <c r="LBL178" s="1"/>
      <c r="LBM178" s="1"/>
      <c r="LBN178" s="1"/>
      <c r="LBO178" s="1"/>
      <c r="LBP178" s="1"/>
      <c r="LBQ178" s="1"/>
      <c r="LBR178" s="1"/>
      <c r="LBS178" s="1"/>
      <c r="LBT178" s="1"/>
      <c r="LBU178" s="1"/>
      <c r="LBV178" s="1"/>
      <c r="LBW178" s="1"/>
      <c r="LBX178" s="1"/>
      <c r="LBY178" s="1"/>
      <c r="LBZ178" s="1"/>
      <c r="LCA178" s="1"/>
      <c r="LCB178" s="1"/>
      <c r="LCC178" s="1"/>
      <c r="LCD178" s="1"/>
      <c r="LCE178" s="1"/>
      <c r="LCF178" s="1"/>
      <c r="LCG178" s="1"/>
      <c r="LCH178" s="1"/>
      <c r="LCI178" s="1"/>
      <c r="LCJ178" s="1"/>
      <c r="LCK178" s="1"/>
      <c r="LCL178" s="1"/>
      <c r="LCM178" s="1"/>
      <c r="LCN178" s="1"/>
      <c r="LCO178" s="1"/>
      <c r="LCP178" s="1"/>
      <c r="LCQ178" s="1"/>
      <c r="LCR178" s="1"/>
      <c r="LCS178" s="1"/>
      <c r="LCT178" s="1"/>
      <c r="LCU178" s="1"/>
      <c r="LCV178" s="1"/>
      <c r="LCW178" s="1"/>
      <c r="LCX178" s="1"/>
      <c r="LCY178" s="1"/>
      <c r="LCZ178" s="1"/>
      <c r="LDA178" s="1"/>
      <c r="LDB178" s="1"/>
      <c r="LDC178" s="1"/>
      <c r="LDD178" s="1"/>
      <c r="LDE178" s="1"/>
      <c r="LDF178" s="1"/>
      <c r="LDG178" s="1"/>
      <c r="LDH178" s="1"/>
      <c r="LDI178" s="1"/>
      <c r="LDJ178" s="1"/>
      <c r="LDK178" s="1"/>
      <c r="LDL178" s="1"/>
      <c r="LDM178" s="1"/>
      <c r="LDN178" s="1"/>
      <c r="LDO178" s="1"/>
      <c r="LDP178" s="1"/>
      <c r="LDQ178" s="1"/>
      <c r="LDR178" s="1"/>
      <c r="LDS178" s="1"/>
      <c r="LDT178" s="1"/>
      <c r="LDU178" s="1"/>
      <c r="LDV178" s="1"/>
      <c r="LDW178" s="1"/>
      <c r="LDX178" s="1"/>
      <c r="LDY178" s="1"/>
      <c r="LDZ178" s="1"/>
      <c r="LEA178" s="1"/>
      <c r="LEB178" s="1"/>
      <c r="LEC178" s="1"/>
      <c r="LED178" s="1"/>
      <c r="LEE178" s="1"/>
      <c r="LEF178" s="1"/>
      <c r="LEG178" s="1"/>
      <c r="LEH178" s="1"/>
      <c r="LEI178" s="1"/>
      <c r="LEJ178" s="1"/>
      <c r="LEK178" s="1"/>
      <c r="LEL178" s="1"/>
      <c r="LEM178" s="1"/>
      <c r="LEN178" s="1"/>
      <c r="LEO178" s="1"/>
      <c r="LEP178" s="1"/>
      <c r="LEQ178" s="1"/>
      <c r="LER178" s="1"/>
      <c r="LES178" s="1"/>
      <c r="LET178" s="1"/>
      <c r="LEU178" s="1"/>
      <c r="LEV178" s="1"/>
      <c r="LEW178" s="1"/>
      <c r="LEX178" s="1"/>
      <c r="LEY178" s="1"/>
      <c r="LEZ178" s="1"/>
      <c r="LFA178" s="1"/>
      <c r="LFB178" s="1"/>
      <c r="LFC178" s="1"/>
      <c r="LFD178" s="1"/>
      <c r="LFE178" s="1"/>
      <c r="LFF178" s="1"/>
      <c r="LFG178" s="1"/>
      <c r="LFH178" s="1"/>
      <c r="LFI178" s="1"/>
      <c r="LFJ178" s="1"/>
      <c r="LFK178" s="1"/>
      <c r="LFL178" s="1"/>
      <c r="LFM178" s="1"/>
      <c r="LFN178" s="1"/>
      <c r="LFO178" s="1"/>
      <c r="LFP178" s="1"/>
      <c r="LFQ178" s="1"/>
      <c r="LFR178" s="1"/>
      <c r="LFS178" s="1"/>
      <c r="LFT178" s="1"/>
      <c r="LFU178" s="1"/>
      <c r="LFV178" s="1"/>
      <c r="LFW178" s="1"/>
      <c r="LFX178" s="1"/>
      <c r="LFY178" s="1"/>
      <c r="LFZ178" s="1"/>
      <c r="LGA178" s="1"/>
      <c r="LGB178" s="1"/>
      <c r="LGC178" s="1"/>
      <c r="LGD178" s="1"/>
      <c r="LGE178" s="1"/>
      <c r="LGF178" s="1"/>
      <c r="LGG178" s="1"/>
      <c r="LGH178" s="1"/>
      <c r="LGI178" s="1"/>
      <c r="LGJ178" s="1"/>
      <c r="LGK178" s="1"/>
      <c r="LGL178" s="1"/>
      <c r="LGM178" s="1"/>
      <c r="LGN178" s="1"/>
      <c r="LGO178" s="1"/>
      <c r="LGP178" s="1"/>
      <c r="LGQ178" s="1"/>
      <c r="LGR178" s="1"/>
      <c r="LGS178" s="1"/>
      <c r="LGT178" s="1"/>
      <c r="LGU178" s="1"/>
      <c r="LGV178" s="1"/>
      <c r="LGW178" s="1"/>
      <c r="LGX178" s="1"/>
      <c r="LGY178" s="1"/>
      <c r="LGZ178" s="1"/>
      <c r="LHA178" s="1"/>
      <c r="LHB178" s="1"/>
      <c r="LHC178" s="1"/>
      <c r="LHD178" s="1"/>
      <c r="LHE178" s="1"/>
      <c r="LHF178" s="1"/>
      <c r="LHG178" s="1"/>
      <c r="LHH178" s="1"/>
      <c r="LHI178" s="1"/>
      <c r="LHJ178" s="1"/>
      <c r="LHK178" s="1"/>
      <c r="LHL178" s="1"/>
      <c r="LHM178" s="1"/>
      <c r="LHN178" s="1"/>
      <c r="LHO178" s="1"/>
      <c r="LHP178" s="1"/>
      <c r="LHQ178" s="1"/>
      <c r="LHR178" s="1"/>
      <c r="LHS178" s="1"/>
      <c r="LHT178" s="1"/>
      <c r="LHU178" s="1"/>
      <c r="LHV178" s="1"/>
      <c r="LHW178" s="1"/>
      <c r="LHX178" s="1"/>
      <c r="LHY178" s="1"/>
      <c r="LHZ178" s="1"/>
      <c r="LIA178" s="1"/>
      <c r="LIB178" s="1"/>
      <c r="LIC178" s="1"/>
      <c r="LID178" s="1"/>
      <c r="LIE178" s="1"/>
      <c r="LIF178" s="1"/>
      <c r="LIG178" s="1"/>
      <c r="LIH178" s="1"/>
      <c r="LII178" s="1"/>
      <c r="LIJ178" s="1"/>
      <c r="LIK178" s="1"/>
      <c r="LIL178" s="1"/>
      <c r="LIM178" s="1"/>
      <c r="LIN178" s="1"/>
      <c r="LIO178" s="1"/>
      <c r="LIP178" s="1"/>
      <c r="LIQ178" s="1"/>
      <c r="LIR178" s="1"/>
      <c r="LIS178" s="1"/>
      <c r="LIT178" s="1"/>
      <c r="LIU178" s="1"/>
      <c r="LIV178" s="1"/>
      <c r="LIW178" s="1"/>
      <c r="LIX178" s="1"/>
      <c r="LIY178" s="1"/>
      <c r="LIZ178" s="1"/>
      <c r="LJA178" s="1"/>
      <c r="LJB178" s="1"/>
      <c r="LJC178" s="1"/>
      <c r="LJD178" s="1"/>
      <c r="LJE178" s="1"/>
      <c r="LJF178" s="1"/>
      <c r="LJG178" s="1"/>
      <c r="LJH178" s="1"/>
      <c r="LJI178" s="1"/>
      <c r="LJJ178" s="1"/>
      <c r="LJK178" s="1"/>
      <c r="LJL178" s="1"/>
      <c r="LJM178" s="1"/>
      <c r="LJN178" s="1"/>
      <c r="LJO178" s="1"/>
      <c r="LJP178" s="1"/>
      <c r="LJQ178" s="1"/>
      <c r="LJR178" s="1"/>
      <c r="LJS178" s="1"/>
      <c r="LJT178" s="1"/>
      <c r="LJU178" s="1"/>
      <c r="LJV178" s="1"/>
      <c r="LJW178" s="1"/>
      <c r="LJX178" s="1"/>
      <c r="LJY178" s="1"/>
      <c r="LJZ178" s="1"/>
      <c r="LKA178" s="1"/>
      <c r="LKB178" s="1"/>
      <c r="LKC178" s="1"/>
      <c r="LKD178" s="1"/>
      <c r="LKE178" s="1"/>
      <c r="LKF178" s="1"/>
      <c r="LKG178" s="1"/>
      <c r="LKH178" s="1"/>
      <c r="LKI178" s="1"/>
      <c r="LKJ178" s="1"/>
      <c r="LKK178" s="1"/>
      <c r="LKL178" s="1"/>
      <c r="LKM178" s="1"/>
      <c r="LKN178" s="1"/>
      <c r="LKO178" s="1"/>
      <c r="LKP178" s="1"/>
      <c r="LKQ178" s="1"/>
      <c r="LKR178" s="1"/>
      <c r="LKS178" s="1"/>
      <c r="LKT178" s="1"/>
      <c r="LKU178" s="1"/>
      <c r="LKV178" s="1"/>
      <c r="LKW178" s="1"/>
      <c r="LKX178" s="1"/>
      <c r="LKY178" s="1"/>
      <c r="LKZ178" s="1"/>
      <c r="LLA178" s="1"/>
      <c r="LLB178" s="1"/>
      <c r="LLC178" s="1"/>
      <c r="LLD178" s="1"/>
      <c r="LLE178" s="1"/>
      <c r="LLF178" s="1"/>
      <c r="LLG178" s="1"/>
      <c r="LLH178" s="1"/>
      <c r="LLI178" s="1"/>
      <c r="LLJ178" s="1"/>
      <c r="LLK178" s="1"/>
      <c r="LLL178" s="1"/>
      <c r="LLM178" s="1"/>
      <c r="LLN178" s="1"/>
      <c r="LLO178" s="1"/>
      <c r="LLP178" s="1"/>
      <c r="LLQ178" s="1"/>
      <c r="LLR178" s="1"/>
      <c r="LLS178" s="1"/>
      <c r="LLT178" s="1"/>
      <c r="LLU178" s="1"/>
      <c r="LLV178" s="1"/>
      <c r="LLW178" s="1"/>
      <c r="LLX178" s="1"/>
      <c r="LLY178" s="1"/>
      <c r="LLZ178" s="1"/>
      <c r="LMA178" s="1"/>
      <c r="LMB178" s="1"/>
      <c r="LMC178" s="1"/>
      <c r="LMD178" s="1"/>
      <c r="LME178" s="1"/>
      <c r="LMF178" s="1"/>
      <c r="LMG178" s="1"/>
      <c r="LMH178" s="1"/>
      <c r="LMI178" s="1"/>
      <c r="LMJ178" s="1"/>
      <c r="LMK178" s="1"/>
      <c r="LML178" s="1"/>
      <c r="LMM178" s="1"/>
      <c r="LMN178" s="1"/>
      <c r="LMO178" s="1"/>
      <c r="LMP178" s="1"/>
      <c r="LMQ178" s="1"/>
      <c r="LMR178" s="1"/>
      <c r="LMS178" s="1"/>
      <c r="LMT178" s="1"/>
      <c r="LMU178" s="1"/>
      <c r="LMV178" s="1"/>
      <c r="LMW178" s="1"/>
      <c r="LMX178" s="1"/>
      <c r="LMY178" s="1"/>
      <c r="LMZ178" s="1"/>
      <c r="LNA178" s="1"/>
      <c r="LNB178" s="1"/>
      <c r="LNC178" s="1"/>
      <c r="LND178" s="1"/>
      <c r="LNE178" s="1"/>
      <c r="LNF178" s="1"/>
      <c r="LNG178" s="1"/>
      <c r="LNH178" s="1"/>
      <c r="LNI178" s="1"/>
      <c r="LNJ178" s="1"/>
      <c r="LNK178" s="1"/>
      <c r="LNL178" s="1"/>
      <c r="LNM178" s="1"/>
      <c r="LNN178" s="1"/>
      <c r="LNO178" s="1"/>
      <c r="LNP178" s="1"/>
      <c r="LNQ178" s="1"/>
      <c r="LNR178" s="1"/>
      <c r="LNS178" s="1"/>
      <c r="LNT178" s="1"/>
      <c r="LNU178" s="1"/>
      <c r="LNV178" s="1"/>
      <c r="LNW178" s="1"/>
      <c r="LNX178" s="1"/>
      <c r="LNY178" s="1"/>
      <c r="LNZ178" s="1"/>
      <c r="LOA178" s="1"/>
      <c r="LOB178" s="1"/>
      <c r="LOC178" s="1"/>
      <c r="LOD178" s="1"/>
      <c r="LOE178" s="1"/>
      <c r="LOF178" s="1"/>
      <c r="LOG178" s="1"/>
      <c r="LOH178" s="1"/>
      <c r="LOI178" s="1"/>
      <c r="LOJ178" s="1"/>
      <c r="LOK178" s="1"/>
      <c r="LOL178" s="1"/>
      <c r="LOM178" s="1"/>
      <c r="LON178" s="1"/>
      <c r="LOO178" s="1"/>
      <c r="LOP178" s="1"/>
      <c r="LOQ178" s="1"/>
      <c r="LOR178" s="1"/>
      <c r="LOS178" s="1"/>
      <c r="LOT178" s="1"/>
      <c r="LOU178" s="1"/>
      <c r="LOV178" s="1"/>
      <c r="LOW178" s="1"/>
      <c r="LOX178" s="1"/>
      <c r="LOY178" s="1"/>
      <c r="LOZ178" s="1"/>
      <c r="LPA178" s="1"/>
      <c r="LPB178" s="1"/>
      <c r="LPC178" s="1"/>
      <c r="LPD178" s="1"/>
      <c r="LPE178" s="1"/>
      <c r="LPF178" s="1"/>
      <c r="LPG178" s="1"/>
      <c r="LPH178" s="1"/>
      <c r="LPI178" s="1"/>
      <c r="LPJ178" s="1"/>
      <c r="LPK178" s="1"/>
      <c r="LPL178" s="1"/>
      <c r="LPM178" s="1"/>
      <c r="LPN178" s="1"/>
      <c r="LPO178" s="1"/>
      <c r="LPP178" s="1"/>
      <c r="LPQ178" s="1"/>
      <c r="LPR178" s="1"/>
      <c r="LPS178" s="1"/>
      <c r="LPT178" s="1"/>
      <c r="LPU178" s="1"/>
      <c r="LPV178" s="1"/>
      <c r="LPW178" s="1"/>
      <c r="LPX178" s="1"/>
      <c r="LPY178" s="1"/>
      <c r="LPZ178" s="1"/>
      <c r="LQA178" s="1"/>
      <c r="LQB178" s="1"/>
      <c r="LQC178" s="1"/>
      <c r="LQD178" s="1"/>
      <c r="LQE178" s="1"/>
      <c r="LQF178" s="1"/>
      <c r="LQG178" s="1"/>
      <c r="LQH178" s="1"/>
      <c r="LQI178" s="1"/>
      <c r="LQJ178" s="1"/>
      <c r="LQK178" s="1"/>
      <c r="LQL178" s="1"/>
      <c r="LQM178" s="1"/>
      <c r="LQN178" s="1"/>
      <c r="LQO178" s="1"/>
      <c r="LQP178" s="1"/>
      <c r="LQQ178" s="1"/>
      <c r="LQR178" s="1"/>
      <c r="LQS178" s="1"/>
      <c r="LQT178" s="1"/>
      <c r="LQU178" s="1"/>
      <c r="LQV178" s="1"/>
      <c r="LQW178" s="1"/>
      <c r="LQX178" s="1"/>
      <c r="LQY178" s="1"/>
      <c r="LQZ178" s="1"/>
      <c r="LRA178" s="1"/>
      <c r="LRB178" s="1"/>
      <c r="LRC178" s="1"/>
      <c r="LRD178" s="1"/>
      <c r="LRE178" s="1"/>
      <c r="LRF178" s="1"/>
      <c r="LRG178" s="1"/>
      <c r="LRH178" s="1"/>
      <c r="LRI178" s="1"/>
      <c r="LRJ178" s="1"/>
      <c r="LRK178" s="1"/>
      <c r="LRL178" s="1"/>
      <c r="LRM178" s="1"/>
      <c r="LRN178" s="1"/>
      <c r="LRO178" s="1"/>
      <c r="LRP178" s="1"/>
      <c r="LRQ178" s="1"/>
      <c r="LRR178" s="1"/>
      <c r="LRS178" s="1"/>
      <c r="LRT178" s="1"/>
      <c r="LRU178" s="1"/>
      <c r="LRV178" s="1"/>
      <c r="LRW178" s="1"/>
      <c r="LRX178" s="1"/>
      <c r="LRY178" s="1"/>
      <c r="LRZ178" s="1"/>
      <c r="LSA178" s="1"/>
      <c r="LSB178" s="1"/>
      <c r="LSC178" s="1"/>
      <c r="LSD178" s="1"/>
      <c r="LSE178" s="1"/>
      <c r="LSF178" s="1"/>
      <c r="LSG178" s="1"/>
      <c r="LSH178" s="1"/>
      <c r="LSI178" s="1"/>
      <c r="LSJ178" s="1"/>
      <c r="LSK178" s="1"/>
      <c r="LSL178" s="1"/>
      <c r="LSM178" s="1"/>
      <c r="LSN178" s="1"/>
      <c r="LSO178" s="1"/>
      <c r="LSP178" s="1"/>
      <c r="LSQ178" s="1"/>
      <c r="LSR178" s="1"/>
      <c r="LSS178" s="1"/>
      <c r="LST178" s="1"/>
      <c r="LSU178" s="1"/>
      <c r="LSV178" s="1"/>
      <c r="LSW178" s="1"/>
      <c r="LSX178" s="1"/>
      <c r="LSY178" s="1"/>
      <c r="LSZ178" s="1"/>
      <c r="LTA178" s="1"/>
      <c r="LTB178" s="1"/>
      <c r="LTC178" s="1"/>
      <c r="LTD178" s="1"/>
      <c r="LTE178" s="1"/>
      <c r="LTF178" s="1"/>
      <c r="LTG178" s="1"/>
      <c r="LTH178" s="1"/>
      <c r="LTI178" s="1"/>
      <c r="LTJ178" s="1"/>
      <c r="LTK178" s="1"/>
      <c r="LTL178" s="1"/>
      <c r="LTM178" s="1"/>
      <c r="LTN178" s="1"/>
      <c r="LTO178" s="1"/>
      <c r="LTP178" s="1"/>
      <c r="LTQ178" s="1"/>
      <c r="LTR178" s="1"/>
      <c r="LTS178" s="1"/>
      <c r="LTT178" s="1"/>
      <c r="LTU178" s="1"/>
      <c r="LTV178" s="1"/>
      <c r="LTW178" s="1"/>
      <c r="LTX178" s="1"/>
      <c r="LTY178" s="1"/>
      <c r="LTZ178" s="1"/>
      <c r="LUA178" s="1"/>
      <c r="LUB178" s="1"/>
      <c r="LUC178" s="1"/>
      <c r="LUD178" s="1"/>
      <c r="LUE178" s="1"/>
      <c r="LUF178" s="1"/>
      <c r="LUG178" s="1"/>
      <c r="LUH178" s="1"/>
      <c r="LUI178" s="1"/>
      <c r="LUJ178" s="1"/>
      <c r="LUK178" s="1"/>
      <c r="LUL178" s="1"/>
      <c r="LUM178" s="1"/>
      <c r="LUN178" s="1"/>
      <c r="LUO178" s="1"/>
      <c r="LUP178" s="1"/>
      <c r="LUQ178" s="1"/>
      <c r="LUR178" s="1"/>
      <c r="LUS178" s="1"/>
      <c r="LUT178" s="1"/>
      <c r="LUU178" s="1"/>
      <c r="LUV178" s="1"/>
      <c r="LUW178" s="1"/>
      <c r="LUX178" s="1"/>
      <c r="LUY178" s="1"/>
      <c r="LUZ178" s="1"/>
      <c r="LVA178" s="1"/>
      <c r="LVB178" s="1"/>
      <c r="LVC178" s="1"/>
      <c r="LVD178" s="1"/>
      <c r="LVE178" s="1"/>
      <c r="LVF178" s="1"/>
      <c r="LVG178" s="1"/>
      <c r="LVH178" s="1"/>
      <c r="LVI178" s="1"/>
      <c r="LVJ178" s="1"/>
      <c r="LVK178" s="1"/>
      <c r="LVL178" s="1"/>
      <c r="LVM178" s="1"/>
      <c r="LVN178" s="1"/>
      <c r="LVO178" s="1"/>
      <c r="LVP178" s="1"/>
      <c r="LVQ178" s="1"/>
      <c r="LVR178" s="1"/>
      <c r="LVS178" s="1"/>
      <c r="LVT178" s="1"/>
      <c r="LVU178" s="1"/>
      <c r="LVV178" s="1"/>
      <c r="LVW178" s="1"/>
      <c r="LVX178" s="1"/>
      <c r="LVY178" s="1"/>
      <c r="LVZ178" s="1"/>
      <c r="LWA178" s="1"/>
      <c r="LWB178" s="1"/>
      <c r="LWC178" s="1"/>
      <c r="LWD178" s="1"/>
      <c r="LWE178" s="1"/>
      <c r="LWF178" s="1"/>
      <c r="LWG178" s="1"/>
      <c r="LWH178" s="1"/>
      <c r="LWI178" s="1"/>
      <c r="LWJ178" s="1"/>
      <c r="LWK178" s="1"/>
      <c r="LWL178" s="1"/>
      <c r="LWM178" s="1"/>
      <c r="LWN178" s="1"/>
      <c r="LWO178" s="1"/>
      <c r="LWP178" s="1"/>
      <c r="LWQ178" s="1"/>
      <c r="LWR178" s="1"/>
      <c r="LWS178" s="1"/>
      <c r="LWT178" s="1"/>
      <c r="LWU178" s="1"/>
      <c r="LWV178" s="1"/>
      <c r="LWW178" s="1"/>
      <c r="LWX178" s="1"/>
      <c r="LWY178" s="1"/>
      <c r="LWZ178" s="1"/>
      <c r="LXA178" s="1"/>
      <c r="LXB178" s="1"/>
      <c r="LXC178" s="1"/>
      <c r="LXD178" s="1"/>
      <c r="LXE178" s="1"/>
      <c r="LXF178" s="1"/>
      <c r="LXG178" s="1"/>
      <c r="LXH178" s="1"/>
      <c r="LXI178" s="1"/>
      <c r="LXJ178" s="1"/>
      <c r="LXK178" s="1"/>
      <c r="LXL178" s="1"/>
      <c r="LXM178" s="1"/>
      <c r="LXN178" s="1"/>
      <c r="LXO178" s="1"/>
      <c r="LXP178" s="1"/>
      <c r="LXQ178" s="1"/>
      <c r="LXR178" s="1"/>
      <c r="LXS178" s="1"/>
      <c r="LXT178" s="1"/>
      <c r="LXU178" s="1"/>
      <c r="LXV178" s="1"/>
      <c r="LXW178" s="1"/>
      <c r="LXX178" s="1"/>
      <c r="LXY178" s="1"/>
      <c r="LXZ178" s="1"/>
      <c r="LYA178" s="1"/>
      <c r="LYB178" s="1"/>
      <c r="LYC178" s="1"/>
      <c r="LYD178" s="1"/>
      <c r="LYE178" s="1"/>
      <c r="LYF178" s="1"/>
      <c r="LYG178" s="1"/>
      <c r="LYH178" s="1"/>
      <c r="LYI178" s="1"/>
      <c r="LYJ178" s="1"/>
      <c r="LYK178" s="1"/>
      <c r="LYL178" s="1"/>
      <c r="LYM178" s="1"/>
      <c r="LYN178" s="1"/>
      <c r="LYO178" s="1"/>
      <c r="LYP178" s="1"/>
      <c r="LYQ178" s="1"/>
      <c r="LYR178" s="1"/>
      <c r="LYS178" s="1"/>
      <c r="LYT178" s="1"/>
      <c r="LYU178" s="1"/>
      <c r="LYV178" s="1"/>
      <c r="LYW178" s="1"/>
      <c r="LYX178" s="1"/>
      <c r="LYY178" s="1"/>
      <c r="LYZ178" s="1"/>
      <c r="LZA178" s="1"/>
      <c r="LZB178" s="1"/>
      <c r="LZC178" s="1"/>
      <c r="LZD178" s="1"/>
      <c r="LZE178" s="1"/>
      <c r="LZF178" s="1"/>
      <c r="LZG178" s="1"/>
      <c r="LZH178" s="1"/>
      <c r="LZI178" s="1"/>
      <c r="LZJ178" s="1"/>
      <c r="LZK178" s="1"/>
      <c r="LZL178" s="1"/>
      <c r="LZM178" s="1"/>
      <c r="LZN178" s="1"/>
      <c r="LZO178" s="1"/>
      <c r="LZP178" s="1"/>
      <c r="LZQ178" s="1"/>
      <c r="LZR178" s="1"/>
      <c r="LZS178" s="1"/>
      <c r="LZT178" s="1"/>
      <c r="LZU178" s="1"/>
      <c r="LZV178" s="1"/>
      <c r="LZW178" s="1"/>
      <c r="LZX178" s="1"/>
      <c r="LZY178" s="1"/>
      <c r="LZZ178" s="1"/>
      <c r="MAA178" s="1"/>
      <c r="MAB178" s="1"/>
      <c r="MAC178" s="1"/>
      <c r="MAD178" s="1"/>
      <c r="MAE178" s="1"/>
      <c r="MAF178" s="1"/>
      <c r="MAG178" s="1"/>
      <c r="MAH178" s="1"/>
      <c r="MAI178" s="1"/>
      <c r="MAJ178" s="1"/>
      <c r="MAK178" s="1"/>
      <c r="MAL178" s="1"/>
      <c r="MAM178" s="1"/>
      <c r="MAN178" s="1"/>
      <c r="MAO178" s="1"/>
      <c r="MAP178" s="1"/>
      <c r="MAQ178" s="1"/>
      <c r="MAR178" s="1"/>
      <c r="MAS178" s="1"/>
      <c r="MAT178" s="1"/>
      <c r="MAU178" s="1"/>
      <c r="MAV178" s="1"/>
      <c r="MAW178" s="1"/>
      <c r="MAX178" s="1"/>
      <c r="MAY178" s="1"/>
      <c r="MAZ178" s="1"/>
      <c r="MBA178" s="1"/>
      <c r="MBB178" s="1"/>
      <c r="MBC178" s="1"/>
      <c r="MBD178" s="1"/>
      <c r="MBE178" s="1"/>
      <c r="MBF178" s="1"/>
      <c r="MBG178" s="1"/>
      <c r="MBH178" s="1"/>
      <c r="MBI178" s="1"/>
      <c r="MBJ178" s="1"/>
      <c r="MBK178" s="1"/>
      <c r="MBL178" s="1"/>
      <c r="MBM178" s="1"/>
      <c r="MBN178" s="1"/>
      <c r="MBO178" s="1"/>
      <c r="MBP178" s="1"/>
      <c r="MBQ178" s="1"/>
      <c r="MBR178" s="1"/>
      <c r="MBS178" s="1"/>
      <c r="MBT178" s="1"/>
      <c r="MBU178" s="1"/>
      <c r="MBV178" s="1"/>
      <c r="MBW178" s="1"/>
      <c r="MBX178" s="1"/>
      <c r="MBY178" s="1"/>
      <c r="MBZ178" s="1"/>
      <c r="MCA178" s="1"/>
      <c r="MCB178" s="1"/>
      <c r="MCC178" s="1"/>
      <c r="MCD178" s="1"/>
      <c r="MCE178" s="1"/>
      <c r="MCF178" s="1"/>
      <c r="MCG178" s="1"/>
      <c r="MCH178" s="1"/>
      <c r="MCI178" s="1"/>
      <c r="MCJ178" s="1"/>
      <c r="MCK178" s="1"/>
      <c r="MCL178" s="1"/>
      <c r="MCM178" s="1"/>
      <c r="MCN178" s="1"/>
      <c r="MCO178" s="1"/>
      <c r="MCP178" s="1"/>
      <c r="MCQ178" s="1"/>
      <c r="MCR178" s="1"/>
      <c r="MCS178" s="1"/>
      <c r="MCT178" s="1"/>
      <c r="MCU178" s="1"/>
      <c r="MCV178" s="1"/>
      <c r="MCW178" s="1"/>
      <c r="MCX178" s="1"/>
      <c r="MCY178" s="1"/>
      <c r="MCZ178" s="1"/>
      <c r="MDA178" s="1"/>
      <c r="MDB178" s="1"/>
      <c r="MDC178" s="1"/>
      <c r="MDD178" s="1"/>
      <c r="MDE178" s="1"/>
      <c r="MDF178" s="1"/>
      <c r="MDG178" s="1"/>
      <c r="MDH178" s="1"/>
      <c r="MDI178" s="1"/>
      <c r="MDJ178" s="1"/>
      <c r="MDK178" s="1"/>
      <c r="MDL178" s="1"/>
      <c r="MDM178" s="1"/>
      <c r="MDN178" s="1"/>
      <c r="MDO178" s="1"/>
      <c r="MDP178" s="1"/>
      <c r="MDQ178" s="1"/>
      <c r="MDR178" s="1"/>
      <c r="MDS178" s="1"/>
      <c r="MDT178" s="1"/>
      <c r="MDU178" s="1"/>
      <c r="MDV178" s="1"/>
      <c r="MDW178" s="1"/>
      <c r="MDX178" s="1"/>
      <c r="MDY178" s="1"/>
      <c r="MDZ178" s="1"/>
      <c r="MEA178" s="1"/>
      <c r="MEB178" s="1"/>
      <c r="MEC178" s="1"/>
      <c r="MED178" s="1"/>
      <c r="MEE178" s="1"/>
      <c r="MEF178" s="1"/>
      <c r="MEG178" s="1"/>
      <c r="MEH178" s="1"/>
      <c r="MEI178" s="1"/>
      <c r="MEJ178" s="1"/>
      <c r="MEK178" s="1"/>
      <c r="MEL178" s="1"/>
      <c r="MEM178" s="1"/>
      <c r="MEN178" s="1"/>
      <c r="MEO178" s="1"/>
      <c r="MEP178" s="1"/>
      <c r="MEQ178" s="1"/>
      <c r="MER178" s="1"/>
      <c r="MES178" s="1"/>
      <c r="MET178" s="1"/>
      <c r="MEU178" s="1"/>
      <c r="MEV178" s="1"/>
      <c r="MEW178" s="1"/>
      <c r="MEX178" s="1"/>
      <c r="MEY178" s="1"/>
      <c r="MEZ178" s="1"/>
      <c r="MFA178" s="1"/>
      <c r="MFB178" s="1"/>
      <c r="MFC178" s="1"/>
      <c r="MFD178" s="1"/>
      <c r="MFE178" s="1"/>
      <c r="MFF178" s="1"/>
      <c r="MFG178" s="1"/>
      <c r="MFH178" s="1"/>
      <c r="MFI178" s="1"/>
      <c r="MFJ178" s="1"/>
      <c r="MFK178" s="1"/>
      <c r="MFL178" s="1"/>
      <c r="MFM178" s="1"/>
      <c r="MFN178" s="1"/>
      <c r="MFO178" s="1"/>
      <c r="MFP178" s="1"/>
      <c r="MFQ178" s="1"/>
      <c r="MFR178" s="1"/>
      <c r="MFS178" s="1"/>
      <c r="MFT178" s="1"/>
      <c r="MFU178" s="1"/>
      <c r="MFV178" s="1"/>
      <c r="MFW178" s="1"/>
      <c r="MFX178" s="1"/>
      <c r="MFY178" s="1"/>
      <c r="MFZ178" s="1"/>
      <c r="MGA178" s="1"/>
      <c r="MGB178" s="1"/>
      <c r="MGC178" s="1"/>
      <c r="MGD178" s="1"/>
      <c r="MGE178" s="1"/>
      <c r="MGF178" s="1"/>
      <c r="MGG178" s="1"/>
      <c r="MGH178" s="1"/>
      <c r="MGI178" s="1"/>
      <c r="MGJ178" s="1"/>
      <c r="MGK178" s="1"/>
      <c r="MGL178" s="1"/>
      <c r="MGM178" s="1"/>
      <c r="MGN178" s="1"/>
      <c r="MGO178" s="1"/>
      <c r="MGP178" s="1"/>
      <c r="MGQ178" s="1"/>
      <c r="MGR178" s="1"/>
      <c r="MGS178" s="1"/>
      <c r="MGT178" s="1"/>
      <c r="MGU178" s="1"/>
      <c r="MGV178" s="1"/>
      <c r="MGW178" s="1"/>
      <c r="MGX178" s="1"/>
      <c r="MGY178" s="1"/>
      <c r="MGZ178" s="1"/>
      <c r="MHA178" s="1"/>
      <c r="MHB178" s="1"/>
      <c r="MHC178" s="1"/>
      <c r="MHD178" s="1"/>
      <c r="MHE178" s="1"/>
      <c r="MHF178" s="1"/>
      <c r="MHG178" s="1"/>
      <c r="MHH178" s="1"/>
      <c r="MHI178" s="1"/>
      <c r="MHJ178" s="1"/>
      <c r="MHK178" s="1"/>
      <c r="MHL178" s="1"/>
      <c r="MHM178" s="1"/>
      <c r="MHN178" s="1"/>
      <c r="MHO178" s="1"/>
      <c r="MHP178" s="1"/>
      <c r="MHQ178" s="1"/>
      <c r="MHR178" s="1"/>
      <c r="MHS178" s="1"/>
      <c r="MHT178" s="1"/>
      <c r="MHU178" s="1"/>
      <c r="MHV178" s="1"/>
      <c r="MHW178" s="1"/>
      <c r="MHX178" s="1"/>
      <c r="MHY178" s="1"/>
      <c r="MHZ178" s="1"/>
      <c r="MIA178" s="1"/>
      <c r="MIB178" s="1"/>
      <c r="MIC178" s="1"/>
      <c r="MID178" s="1"/>
      <c r="MIE178" s="1"/>
      <c r="MIF178" s="1"/>
      <c r="MIG178" s="1"/>
      <c r="MIH178" s="1"/>
      <c r="MII178" s="1"/>
      <c r="MIJ178" s="1"/>
      <c r="MIK178" s="1"/>
      <c r="MIL178" s="1"/>
      <c r="MIM178" s="1"/>
      <c r="MIN178" s="1"/>
      <c r="MIO178" s="1"/>
      <c r="MIP178" s="1"/>
      <c r="MIQ178" s="1"/>
      <c r="MIR178" s="1"/>
      <c r="MIS178" s="1"/>
      <c r="MIT178" s="1"/>
      <c r="MIU178" s="1"/>
      <c r="MIV178" s="1"/>
      <c r="MIW178" s="1"/>
      <c r="MIX178" s="1"/>
      <c r="MIY178" s="1"/>
      <c r="MIZ178" s="1"/>
      <c r="MJA178" s="1"/>
      <c r="MJB178" s="1"/>
      <c r="MJC178" s="1"/>
      <c r="MJD178" s="1"/>
      <c r="MJE178" s="1"/>
      <c r="MJF178" s="1"/>
      <c r="MJG178" s="1"/>
      <c r="MJH178" s="1"/>
      <c r="MJI178" s="1"/>
      <c r="MJJ178" s="1"/>
      <c r="MJK178" s="1"/>
      <c r="MJL178" s="1"/>
      <c r="MJM178" s="1"/>
      <c r="MJN178" s="1"/>
      <c r="MJO178" s="1"/>
      <c r="MJP178" s="1"/>
      <c r="MJQ178" s="1"/>
      <c r="MJR178" s="1"/>
      <c r="MJS178" s="1"/>
      <c r="MJT178" s="1"/>
      <c r="MJU178" s="1"/>
      <c r="MJV178" s="1"/>
      <c r="MJW178" s="1"/>
      <c r="MJX178" s="1"/>
      <c r="MJY178" s="1"/>
      <c r="MJZ178" s="1"/>
      <c r="MKA178" s="1"/>
      <c r="MKB178" s="1"/>
      <c r="MKC178" s="1"/>
      <c r="MKD178" s="1"/>
      <c r="MKE178" s="1"/>
      <c r="MKF178" s="1"/>
      <c r="MKG178" s="1"/>
      <c r="MKH178" s="1"/>
      <c r="MKI178" s="1"/>
      <c r="MKJ178" s="1"/>
      <c r="MKK178" s="1"/>
      <c r="MKL178" s="1"/>
      <c r="MKM178" s="1"/>
      <c r="MKN178" s="1"/>
      <c r="MKO178" s="1"/>
      <c r="MKP178" s="1"/>
      <c r="MKQ178" s="1"/>
      <c r="MKR178" s="1"/>
      <c r="MKS178" s="1"/>
      <c r="MKT178" s="1"/>
      <c r="MKU178" s="1"/>
      <c r="MKV178" s="1"/>
      <c r="MKW178" s="1"/>
      <c r="MKX178" s="1"/>
      <c r="MKY178" s="1"/>
      <c r="MKZ178" s="1"/>
      <c r="MLA178" s="1"/>
      <c r="MLB178" s="1"/>
      <c r="MLC178" s="1"/>
      <c r="MLD178" s="1"/>
      <c r="MLE178" s="1"/>
      <c r="MLF178" s="1"/>
      <c r="MLG178" s="1"/>
      <c r="MLH178" s="1"/>
      <c r="MLI178" s="1"/>
      <c r="MLJ178" s="1"/>
      <c r="MLK178" s="1"/>
      <c r="MLL178" s="1"/>
      <c r="MLM178" s="1"/>
      <c r="MLN178" s="1"/>
      <c r="MLO178" s="1"/>
      <c r="MLP178" s="1"/>
      <c r="MLQ178" s="1"/>
      <c r="MLR178" s="1"/>
      <c r="MLS178" s="1"/>
      <c r="MLT178" s="1"/>
      <c r="MLU178" s="1"/>
      <c r="MLV178" s="1"/>
      <c r="MLW178" s="1"/>
      <c r="MLX178" s="1"/>
      <c r="MLY178" s="1"/>
      <c r="MLZ178" s="1"/>
      <c r="MMA178" s="1"/>
      <c r="MMB178" s="1"/>
      <c r="MMC178" s="1"/>
      <c r="MMD178" s="1"/>
      <c r="MME178" s="1"/>
      <c r="MMF178" s="1"/>
      <c r="MMG178" s="1"/>
      <c r="MMH178" s="1"/>
      <c r="MMI178" s="1"/>
      <c r="MMJ178" s="1"/>
      <c r="MMK178" s="1"/>
      <c r="MML178" s="1"/>
      <c r="MMM178" s="1"/>
      <c r="MMN178" s="1"/>
      <c r="MMO178" s="1"/>
      <c r="MMP178" s="1"/>
      <c r="MMQ178" s="1"/>
      <c r="MMR178" s="1"/>
      <c r="MMS178" s="1"/>
      <c r="MMT178" s="1"/>
      <c r="MMU178" s="1"/>
      <c r="MMV178" s="1"/>
      <c r="MMW178" s="1"/>
      <c r="MMX178" s="1"/>
      <c r="MMY178" s="1"/>
      <c r="MMZ178" s="1"/>
      <c r="MNA178" s="1"/>
      <c r="MNB178" s="1"/>
      <c r="MNC178" s="1"/>
      <c r="MND178" s="1"/>
      <c r="MNE178" s="1"/>
      <c r="MNF178" s="1"/>
      <c r="MNG178" s="1"/>
      <c r="MNH178" s="1"/>
      <c r="MNI178" s="1"/>
      <c r="MNJ178" s="1"/>
      <c r="MNK178" s="1"/>
      <c r="MNL178" s="1"/>
      <c r="MNM178" s="1"/>
      <c r="MNN178" s="1"/>
      <c r="MNO178" s="1"/>
      <c r="MNP178" s="1"/>
      <c r="MNQ178" s="1"/>
      <c r="MNR178" s="1"/>
      <c r="MNS178" s="1"/>
      <c r="MNT178" s="1"/>
      <c r="MNU178" s="1"/>
      <c r="MNV178" s="1"/>
      <c r="MNW178" s="1"/>
      <c r="MNX178" s="1"/>
      <c r="MNY178" s="1"/>
      <c r="MNZ178" s="1"/>
      <c r="MOA178" s="1"/>
      <c r="MOB178" s="1"/>
      <c r="MOC178" s="1"/>
      <c r="MOD178" s="1"/>
      <c r="MOE178" s="1"/>
      <c r="MOF178" s="1"/>
      <c r="MOG178" s="1"/>
      <c r="MOH178" s="1"/>
      <c r="MOI178" s="1"/>
      <c r="MOJ178" s="1"/>
      <c r="MOK178" s="1"/>
      <c r="MOL178" s="1"/>
      <c r="MOM178" s="1"/>
      <c r="MON178" s="1"/>
      <c r="MOO178" s="1"/>
      <c r="MOP178" s="1"/>
      <c r="MOQ178" s="1"/>
      <c r="MOR178" s="1"/>
      <c r="MOS178" s="1"/>
      <c r="MOT178" s="1"/>
      <c r="MOU178" s="1"/>
      <c r="MOV178" s="1"/>
      <c r="MOW178" s="1"/>
      <c r="MOX178" s="1"/>
      <c r="MOY178" s="1"/>
      <c r="MOZ178" s="1"/>
      <c r="MPA178" s="1"/>
      <c r="MPB178" s="1"/>
      <c r="MPC178" s="1"/>
      <c r="MPD178" s="1"/>
      <c r="MPE178" s="1"/>
      <c r="MPF178" s="1"/>
      <c r="MPG178" s="1"/>
      <c r="MPH178" s="1"/>
      <c r="MPI178" s="1"/>
      <c r="MPJ178" s="1"/>
      <c r="MPK178" s="1"/>
      <c r="MPL178" s="1"/>
      <c r="MPM178" s="1"/>
      <c r="MPN178" s="1"/>
      <c r="MPO178" s="1"/>
      <c r="MPP178" s="1"/>
      <c r="MPQ178" s="1"/>
      <c r="MPR178" s="1"/>
      <c r="MPS178" s="1"/>
      <c r="MPT178" s="1"/>
      <c r="MPU178" s="1"/>
      <c r="MPV178" s="1"/>
      <c r="MPW178" s="1"/>
      <c r="MPX178" s="1"/>
      <c r="MPY178" s="1"/>
      <c r="MPZ178" s="1"/>
      <c r="MQA178" s="1"/>
      <c r="MQB178" s="1"/>
      <c r="MQC178" s="1"/>
      <c r="MQD178" s="1"/>
      <c r="MQE178" s="1"/>
      <c r="MQF178" s="1"/>
      <c r="MQG178" s="1"/>
      <c r="MQH178" s="1"/>
      <c r="MQI178" s="1"/>
      <c r="MQJ178" s="1"/>
      <c r="MQK178" s="1"/>
      <c r="MQL178" s="1"/>
      <c r="MQM178" s="1"/>
      <c r="MQN178" s="1"/>
      <c r="MQO178" s="1"/>
      <c r="MQP178" s="1"/>
      <c r="MQQ178" s="1"/>
      <c r="MQR178" s="1"/>
      <c r="MQS178" s="1"/>
      <c r="MQT178" s="1"/>
      <c r="MQU178" s="1"/>
      <c r="MQV178" s="1"/>
      <c r="MQW178" s="1"/>
      <c r="MQX178" s="1"/>
      <c r="MQY178" s="1"/>
      <c r="MQZ178" s="1"/>
      <c r="MRA178" s="1"/>
      <c r="MRB178" s="1"/>
      <c r="MRC178" s="1"/>
      <c r="MRD178" s="1"/>
      <c r="MRE178" s="1"/>
      <c r="MRF178" s="1"/>
      <c r="MRG178" s="1"/>
      <c r="MRH178" s="1"/>
      <c r="MRI178" s="1"/>
      <c r="MRJ178" s="1"/>
      <c r="MRK178" s="1"/>
      <c r="MRL178" s="1"/>
      <c r="MRM178" s="1"/>
      <c r="MRN178" s="1"/>
      <c r="MRO178" s="1"/>
      <c r="MRP178" s="1"/>
      <c r="MRQ178" s="1"/>
      <c r="MRR178" s="1"/>
      <c r="MRS178" s="1"/>
      <c r="MRT178" s="1"/>
      <c r="MRU178" s="1"/>
      <c r="MRV178" s="1"/>
      <c r="MRW178" s="1"/>
      <c r="MRX178" s="1"/>
      <c r="MRY178" s="1"/>
      <c r="MRZ178" s="1"/>
      <c r="MSA178" s="1"/>
      <c r="MSB178" s="1"/>
      <c r="MSC178" s="1"/>
      <c r="MSD178" s="1"/>
      <c r="MSE178" s="1"/>
      <c r="MSF178" s="1"/>
      <c r="MSG178" s="1"/>
      <c r="MSH178" s="1"/>
      <c r="MSI178" s="1"/>
      <c r="MSJ178" s="1"/>
      <c r="MSK178" s="1"/>
      <c r="MSL178" s="1"/>
      <c r="MSM178" s="1"/>
      <c r="MSN178" s="1"/>
      <c r="MSO178" s="1"/>
      <c r="MSP178" s="1"/>
      <c r="MSQ178" s="1"/>
      <c r="MSR178" s="1"/>
      <c r="MSS178" s="1"/>
      <c r="MST178" s="1"/>
      <c r="MSU178" s="1"/>
      <c r="MSV178" s="1"/>
      <c r="MSW178" s="1"/>
      <c r="MSX178" s="1"/>
      <c r="MSY178" s="1"/>
      <c r="MSZ178" s="1"/>
      <c r="MTA178" s="1"/>
      <c r="MTB178" s="1"/>
      <c r="MTC178" s="1"/>
      <c r="MTD178" s="1"/>
      <c r="MTE178" s="1"/>
      <c r="MTF178" s="1"/>
      <c r="MTG178" s="1"/>
      <c r="MTH178" s="1"/>
      <c r="MTI178" s="1"/>
      <c r="MTJ178" s="1"/>
      <c r="MTK178" s="1"/>
      <c r="MTL178" s="1"/>
      <c r="MTM178" s="1"/>
      <c r="MTN178" s="1"/>
      <c r="MTO178" s="1"/>
      <c r="MTP178" s="1"/>
      <c r="MTQ178" s="1"/>
      <c r="MTR178" s="1"/>
      <c r="MTS178" s="1"/>
      <c r="MTT178" s="1"/>
      <c r="MTU178" s="1"/>
      <c r="MTV178" s="1"/>
      <c r="MTW178" s="1"/>
      <c r="MTX178" s="1"/>
      <c r="MTY178" s="1"/>
      <c r="MTZ178" s="1"/>
      <c r="MUA178" s="1"/>
      <c r="MUB178" s="1"/>
      <c r="MUC178" s="1"/>
      <c r="MUD178" s="1"/>
      <c r="MUE178" s="1"/>
      <c r="MUF178" s="1"/>
      <c r="MUG178" s="1"/>
      <c r="MUH178" s="1"/>
      <c r="MUI178" s="1"/>
      <c r="MUJ178" s="1"/>
      <c r="MUK178" s="1"/>
      <c r="MUL178" s="1"/>
      <c r="MUM178" s="1"/>
      <c r="MUN178" s="1"/>
      <c r="MUO178" s="1"/>
      <c r="MUP178" s="1"/>
      <c r="MUQ178" s="1"/>
      <c r="MUR178" s="1"/>
      <c r="MUS178" s="1"/>
      <c r="MUT178" s="1"/>
      <c r="MUU178" s="1"/>
      <c r="MUV178" s="1"/>
      <c r="MUW178" s="1"/>
      <c r="MUX178" s="1"/>
      <c r="MUY178" s="1"/>
      <c r="MUZ178" s="1"/>
      <c r="MVA178" s="1"/>
      <c r="MVB178" s="1"/>
      <c r="MVC178" s="1"/>
      <c r="MVD178" s="1"/>
      <c r="MVE178" s="1"/>
      <c r="MVF178" s="1"/>
      <c r="MVG178" s="1"/>
      <c r="MVH178" s="1"/>
      <c r="MVI178" s="1"/>
      <c r="MVJ178" s="1"/>
      <c r="MVK178" s="1"/>
      <c r="MVL178" s="1"/>
      <c r="MVM178" s="1"/>
      <c r="MVN178" s="1"/>
      <c r="MVO178" s="1"/>
      <c r="MVP178" s="1"/>
      <c r="MVQ178" s="1"/>
      <c r="MVR178" s="1"/>
      <c r="MVS178" s="1"/>
      <c r="MVT178" s="1"/>
      <c r="MVU178" s="1"/>
      <c r="MVV178" s="1"/>
      <c r="MVW178" s="1"/>
      <c r="MVX178" s="1"/>
      <c r="MVY178" s="1"/>
      <c r="MVZ178" s="1"/>
      <c r="MWA178" s="1"/>
      <c r="MWB178" s="1"/>
      <c r="MWC178" s="1"/>
      <c r="MWD178" s="1"/>
      <c r="MWE178" s="1"/>
      <c r="MWF178" s="1"/>
      <c r="MWG178" s="1"/>
      <c r="MWH178" s="1"/>
      <c r="MWI178" s="1"/>
      <c r="MWJ178" s="1"/>
      <c r="MWK178" s="1"/>
      <c r="MWL178" s="1"/>
      <c r="MWM178" s="1"/>
      <c r="MWN178" s="1"/>
      <c r="MWO178" s="1"/>
      <c r="MWP178" s="1"/>
      <c r="MWQ178" s="1"/>
      <c r="MWR178" s="1"/>
      <c r="MWS178" s="1"/>
      <c r="MWT178" s="1"/>
      <c r="MWU178" s="1"/>
      <c r="MWV178" s="1"/>
      <c r="MWW178" s="1"/>
      <c r="MWX178" s="1"/>
      <c r="MWY178" s="1"/>
      <c r="MWZ178" s="1"/>
      <c r="MXA178" s="1"/>
      <c r="MXB178" s="1"/>
      <c r="MXC178" s="1"/>
      <c r="MXD178" s="1"/>
      <c r="MXE178" s="1"/>
      <c r="MXF178" s="1"/>
      <c r="MXG178" s="1"/>
      <c r="MXH178" s="1"/>
      <c r="MXI178" s="1"/>
      <c r="MXJ178" s="1"/>
      <c r="MXK178" s="1"/>
      <c r="MXL178" s="1"/>
      <c r="MXM178" s="1"/>
      <c r="MXN178" s="1"/>
      <c r="MXO178" s="1"/>
      <c r="MXP178" s="1"/>
      <c r="MXQ178" s="1"/>
      <c r="MXR178" s="1"/>
      <c r="MXS178" s="1"/>
      <c r="MXT178" s="1"/>
      <c r="MXU178" s="1"/>
      <c r="MXV178" s="1"/>
      <c r="MXW178" s="1"/>
      <c r="MXX178" s="1"/>
      <c r="MXY178" s="1"/>
      <c r="MXZ178" s="1"/>
      <c r="MYA178" s="1"/>
      <c r="MYB178" s="1"/>
      <c r="MYC178" s="1"/>
      <c r="MYD178" s="1"/>
      <c r="MYE178" s="1"/>
      <c r="MYF178" s="1"/>
      <c r="MYG178" s="1"/>
      <c r="MYH178" s="1"/>
      <c r="MYI178" s="1"/>
      <c r="MYJ178" s="1"/>
      <c r="MYK178" s="1"/>
      <c r="MYL178" s="1"/>
      <c r="MYM178" s="1"/>
      <c r="MYN178" s="1"/>
      <c r="MYO178" s="1"/>
      <c r="MYP178" s="1"/>
      <c r="MYQ178" s="1"/>
      <c r="MYR178" s="1"/>
      <c r="MYS178" s="1"/>
      <c r="MYT178" s="1"/>
      <c r="MYU178" s="1"/>
      <c r="MYV178" s="1"/>
      <c r="MYW178" s="1"/>
      <c r="MYX178" s="1"/>
      <c r="MYY178" s="1"/>
      <c r="MYZ178" s="1"/>
      <c r="MZA178" s="1"/>
      <c r="MZB178" s="1"/>
      <c r="MZC178" s="1"/>
      <c r="MZD178" s="1"/>
      <c r="MZE178" s="1"/>
      <c r="MZF178" s="1"/>
      <c r="MZG178" s="1"/>
      <c r="MZH178" s="1"/>
      <c r="MZI178" s="1"/>
      <c r="MZJ178" s="1"/>
      <c r="MZK178" s="1"/>
      <c r="MZL178" s="1"/>
      <c r="MZM178" s="1"/>
      <c r="MZN178" s="1"/>
      <c r="MZO178" s="1"/>
      <c r="MZP178" s="1"/>
      <c r="MZQ178" s="1"/>
      <c r="MZR178" s="1"/>
      <c r="MZS178" s="1"/>
      <c r="MZT178" s="1"/>
      <c r="MZU178" s="1"/>
      <c r="MZV178" s="1"/>
      <c r="MZW178" s="1"/>
      <c r="MZX178" s="1"/>
      <c r="MZY178" s="1"/>
      <c r="MZZ178" s="1"/>
      <c r="NAA178" s="1"/>
      <c r="NAB178" s="1"/>
      <c r="NAC178" s="1"/>
      <c r="NAD178" s="1"/>
      <c r="NAE178" s="1"/>
      <c r="NAF178" s="1"/>
      <c r="NAG178" s="1"/>
      <c r="NAH178" s="1"/>
      <c r="NAI178" s="1"/>
      <c r="NAJ178" s="1"/>
      <c r="NAK178" s="1"/>
      <c r="NAL178" s="1"/>
      <c r="NAM178" s="1"/>
      <c r="NAN178" s="1"/>
      <c r="NAO178" s="1"/>
      <c r="NAP178" s="1"/>
      <c r="NAQ178" s="1"/>
      <c r="NAR178" s="1"/>
      <c r="NAS178" s="1"/>
      <c r="NAT178" s="1"/>
      <c r="NAU178" s="1"/>
      <c r="NAV178" s="1"/>
      <c r="NAW178" s="1"/>
      <c r="NAX178" s="1"/>
      <c r="NAY178" s="1"/>
      <c r="NAZ178" s="1"/>
      <c r="NBA178" s="1"/>
      <c r="NBB178" s="1"/>
      <c r="NBC178" s="1"/>
      <c r="NBD178" s="1"/>
      <c r="NBE178" s="1"/>
      <c r="NBF178" s="1"/>
      <c r="NBG178" s="1"/>
      <c r="NBH178" s="1"/>
      <c r="NBI178" s="1"/>
      <c r="NBJ178" s="1"/>
      <c r="NBK178" s="1"/>
      <c r="NBL178" s="1"/>
      <c r="NBM178" s="1"/>
      <c r="NBN178" s="1"/>
      <c r="NBO178" s="1"/>
      <c r="NBP178" s="1"/>
      <c r="NBQ178" s="1"/>
      <c r="NBR178" s="1"/>
      <c r="NBS178" s="1"/>
      <c r="NBT178" s="1"/>
      <c r="NBU178" s="1"/>
      <c r="NBV178" s="1"/>
      <c r="NBW178" s="1"/>
      <c r="NBX178" s="1"/>
      <c r="NBY178" s="1"/>
      <c r="NBZ178" s="1"/>
      <c r="NCA178" s="1"/>
      <c r="NCB178" s="1"/>
      <c r="NCC178" s="1"/>
      <c r="NCD178" s="1"/>
      <c r="NCE178" s="1"/>
      <c r="NCF178" s="1"/>
      <c r="NCG178" s="1"/>
      <c r="NCH178" s="1"/>
      <c r="NCI178" s="1"/>
      <c r="NCJ178" s="1"/>
      <c r="NCK178" s="1"/>
      <c r="NCL178" s="1"/>
      <c r="NCM178" s="1"/>
      <c r="NCN178" s="1"/>
      <c r="NCO178" s="1"/>
      <c r="NCP178" s="1"/>
      <c r="NCQ178" s="1"/>
      <c r="NCR178" s="1"/>
      <c r="NCS178" s="1"/>
      <c r="NCT178" s="1"/>
      <c r="NCU178" s="1"/>
      <c r="NCV178" s="1"/>
      <c r="NCW178" s="1"/>
      <c r="NCX178" s="1"/>
      <c r="NCY178" s="1"/>
      <c r="NCZ178" s="1"/>
      <c r="NDA178" s="1"/>
      <c r="NDB178" s="1"/>
      <c r="NDC178" s="1"/>
      <c r="NDD178" s="1"/>
      <c r="NDE178" s="1"/>
      <c r="NDF178" s="1"/>
      <c r="NDG178" s="1"/>
      <c r="NDH178" s="1"/>
      <c r="NDI178" s="1"/>
      <c r="NDJ178" s="1"/>
      <c r="NDK178" s="1"/>
      <c r="NDL178" s="1"/>
      <c r="NDM178" s="1"/>
      <c r="NDN178" s="1"/>
      <c r="NDO178" s="1"/>
      <c r="NDP178" s="1"/>
      <c r="NDQ178" s="1"/>
      <c r="NDR178" s="1"/>
      <c r="NDS178" s="1"/>
      <c r="NDT178" s="1"/>
      <c r="NDU178" s="1"/>
      <c r="NDV178" s="1"/>
      <c r="NDW178" s="1"/>
      <c r="NDX178" s="1"/>
      <c r="NDY178" s="1"/>
      <c r="NDZ178" s="1"/>
      <c r="NEA178" s="1"/>
      <c r="NEB178" s="1"/>
      <c r="NEC178" s="1"/>
      <c r="NED178" s="1"/>
      <c r="NEE178" s="1"/>
      <c r="NEF178" s="1"/>
      <c r="NEG178" s="1"/>
      <c r="NEH178" s="1"/>
      <c r="NEI178" s="1"/>
      <c r="NEJ178" s="1"/>
      <c r="NEK178" s="1"/>
      <c r="NEL178" s="1"/>
      <c r="NEM178" s="1"/>
      <c r="NEN178" s="1"/>
      <c r="NEO178" s="1"/>
      <c r="NEP178" s="1"/>
      <c r="NEQ178" s="1"/>
      <c r="NER178" s="1"/>
      <c r="NES178" s="1"/>
      <c r="NET178" s="1"/>
      <c r="NEU178" s="1"/>
      <c r="NEV178" s="1"/>
      <c r="NEW178" s="1"/>
      <c r="NEX178" s="1"/>
      <c r="NEY178" s="1"/>
      <c r="NEZ178" s="1"/>
      <c r="NFA178" s="1"/>
      <c r="NFB178" s="1"/>
      <c r="NFC178" s="1"/>
      <c r="NFD178" s="1"/>
      <c r="NFE178" s="1"/>
      <c r="NFF178" s="1"/>
      <c r="NFG178" s="1"/>
      <c r="NFH178" s="1"/>
      <c r="NFI178" s="1"/>
      <c r="NFJ178" s="1"/>
      <c r="NFK178" s="1"/>
      <c r="NFL178" s="1"/>
      <c r="NFM178" s="1"/>
      <c r="NFN178" s="1"/>
      <c r="NFO178" s="1"/>
      <c r="NFP178" s="1"/>
      <c r="NFQ178" s="1"/>
      <c r="NFR178" s="1"/>
      <c r="NFS178" s="1"/>
      <c r="NFT178" s="1"/>
      <c r="NFU178" s="1"/>
      <c r="NFV178" s="1"/>
      <c r="NFW178" s="1"/>
      <c r="NFX178" s="1"/>
      <c r="NFY178" s="1"/>
      <c r="NFZ178" s="1"/>
      <c r="NGA178" s="1"/>
      <c r="NGB178" s="1"/>
      <c r="NGC178" s="1"/>
      <c r="NGD178" s="1"/>
      <c r="NGE178" s="1"/>
      <c r="NGF178" s="1"/>
      <c r="NGG178" s="1"/>
      <c r="NGH178" s="1"/>
      <c r="NGI178" s="1"/>
      <c r="NGJ178" s="1"/>
      <c r="NGK178" s="1"/>
      <c r="NGL178" s="1"/>
      <c r="NGM178" s="1"/>
      <c r="NGN178" s="1"/>
      <c r="NGO178" s="1"/>
      <c r="NGP178" s="1"/>
      <c r="NGQ178" s="1"/>
      <c r="NGR178" s="1"/>
      <c r="NGS178" s="1"/>
      <c r="NGT178" s="1"/>
      <c r="NGU178" s="1"/>
      <c r="NGV178" s="1"/>
      <c r="NGW178" s="1"/>
      <c r="NGX178" s="1"/>
      <c r="NGY178" s="1"/>
      <c r="NGZ178" s="1"/>
      <c r="NHA178" s="1"/>
      <c r="NHB178" s="1"/>
      <c r="NHC178" s="1"/>
      <c r="NHD178" s="1"/>
      <c r="NHE178" s="1"/>
      <c r="NHF178" s="1"/>
      <c r="NHG178" s="1"/>
      <c r="NHH178" s="1"/>
      <c r="NHI178" s="1"/>
      <c r="NHJ178" s="1"/>
      <c r="NHK178" s="1"/>
      <c r="NHL178" s="1"/>
      <c r="NHM178" s="1"/>
      <c r="NHN178" s="1"/>
      <c r="NHO178" s="1"/>
      <c r="NHP178" s="1"/>
      <c r="NHQ178" s="1"/>
      <c r="NHR178" s="1"/>
      <c r="NHS178" s="1"/>
      <c r="NHT178" s="1"/>
      <c r="NHU178" s="1"/>
      <c r="NHV178" s="1"/>
      <c r="NHW178" s="1"/>
      <c r="NHX178" s="1"/>
      <c r="NHY178" s="1"/>
      <c r="NHZ178" s="1"/>
      <c r="NIA178" s="1"/>
      <c r="NIB178" s="1"/>
      <c r="NIC178" s="1"/>
      <c r="NID178" s="1"/>
      <c r="NIE178" s="1"/>
      <c r="NIF178" s="1"/>
      <c r="NIG178" s="1"/>
      <c r="NIH178" s="1"/>
      <c r="NII178" s="1"/>
      <c r="NIJ178" s="1"/>
      <c r="NIK178" s="1"/>
      <c r="NIL178" s="1"/>
      <c r="NIM178" s="1"/>
      <c r="NIN178" s="1"/>
      <c r="NIO178" s="1"/>
      <c r="NIP178" s="1"/>
      <c r="NIQ178" s="1"/>
      <c r="NIR178" s="1"/>
      <c r="NIS178" s="1"/>
      <c r="NIT178" s="1"/>
      <c r="NIU178" s="1"/>
      <c r="NIV178" s="1"/>
      <c r="NIW178" s="1"/>
      <c r="NIX178" s="1"/>
      <c r="NIY178" s="1"/>
      <c r="NIZ178" s="1"/>
      <c r="NJA178" s="1"/>
      <c r="NJB178" s="1"/>
      <c r="NJC178" s="1"/>
      <c r="NJD178" s="1"/>
      <c r="NJE178" s="1"/>
      <c r="NJF178" s="1"/>
      <c r="NJG178" s="1"/>
      <c r="NJH178" s="1"/>
      <c r="NJI178" s="1"/>
      <c r="NJJ178" s="1"/>
      <c r="NJK178" s="1"/>
      <c r="NJL178" s="1"/>
      <c r="NJM178" s="1"/>
      <c r="NJN178" s="1"/>
      <c r="NJO178" s="1"/>
      <c r="NJP178" s="1"/>
      <c r="NJQ178" s="1"/>
      <c r="NJR178" s="1"/>
      <c r="NJS178" s="1"/>
      <c r="NJT178" s="1"/>
      <c r="NJU178" s="1"/>
      <c r="NJV178" s="1"/>
      <c r="NJW178" s="1"/>
      <c r="NJX178" s="1"/>
      <c r="NJY178" s="1"/>
      <c r="NJZ178" s="1"/>
      <c r="NKA178" s="1"/>
      <c r="NKB178" s="1"/>
      <c r="NKC178" s="1"/>
      <c r="NKD178" s="1"/>
      <c r="NKE178" s="1"/>
      <c r="NKF178" s="1"/>
      <c r="NKG178" s="1"/>
      <c r="NKH178" s="1"/>
      <c r="NKI178" s="1"/>
      <c r="NKJ178" s="1"/>
      <c r="NKK178" s="1"/>
      <c r="NKL178" s="1"/>
      <c r="NKM178" s="1"/>
      <c r="NKN178" s="1"/>
      <c r="NKO178" s="1"/>
      <c r="NKP178" s="1"/>
      <c r="NKQ178" s="1"/>
      <c r="NKR178" s="1"/>
      <c r="NKS178" s="1"/>
      <c r="NKT178" s="1"/>
      <c r="NKU178" s="1"/>
      <c r="NKV178" s="1"/>
      <c r="NKW178" s="1"/>
      <c r="NKX178" s="1"/>
      <c r="NKY178" s="1"/>
      <c r="NKZ178" s="1"/>
      <c r="NLA178" s="1"/>
      <c r="NLB178" s="1"/>
      <c r="NLC178" s="1"/>
      <c r="NLD178" s="1"/>
      <c r="NLE178" s="1"/>
      <c r="NLF178" s="1"/>
      <c r="NLG178" s="1"/>
      <c r="NLH178" s="1"/>
      <c r="NLI178" s="1"/>
      <c r="NLJ178" s="1"/>
      <c r="NLK178" s="1"/>
      <c r="NLL178" s="1"/>
      <c r="NLM178" s="1"/>
      <c r="NLN178" s="1"/>
      <c r="NLO178" s="1"/>
      <c r="NLP178" s="1"/>
      <c r="NLQ178" s="1"/>
      <c r="NLR178" s="1"/>
      <c r="NLS178" s="1"/>
      <c r="NLT178" s="1"/>
      <c r="NLU178" s="1"/>
      <c r="NLV178" s="1"/>
      <c r="NLW178" s="1"/>
      <c r="NLX178" s="1"/>
      <c r="NLY178" s="1"/>
      <c r="NLZ178" s="1"/>
      <c r="NMA178" s="1"/>
      <c r="NMB178" s="1"/>
      <c r="NMC178" s="1"/>
      <c r="NMD178" s="1"/>
      <c r="NME178" s="1"/>
      <c r="NMF178" s="1"/>
      <c r="NMG178" s="1"/>
      <c r="NMH178" s="1"/>
      <c r="NMI178" s="1"/>
      <c r="NMJ178" s="1"/>
      <c r="NMK178" s="1"/>
      <c r="NML178" s="1"/>
      <c r="NMM178" s="1"/>
      <c r="NMN178" s="1"/>
      <c r="NMO178" s="1"/>
      <c r="NMP178" s="1"/>
      <c r="NMQ178" s="1"/>
      <c r="NMR178" s="1"/>
      <c r="NMS178" s="1"/>
      <c r="NMT178" s="1"/>
      <c r="NMU178" s="1"/>
      <c r="NMV178" s="1"/>
      <c r="NMW178" s="1"/>
      <c r="NMX178" s="1"/>
      <c r="NMY178" s="1"/>
      <c r="NMZ178" s="1"/>
      <c r="NNA178" s="1"/>
      <c r="NNB178" s="1"/>
      <c r="NNC178" s="1"/>
      <c r="NND178" s="1"/>
      <c r="NNE178" s="1"/>
      <c r="NNF178" s="1"/>
      <c r="NNG178" s="1"/>
      <c r="NNH178" s="1"/>
      <c r="NNI178" s="1"/>
      <c r="NNJ178" s="1"/>
      <c r="NNK178" s="1"/>
      <c r="NNL178" s="1"/>
      <c r="NNM178" s="1"/>
      <c r="NNN178" s="1"/>
      <c r="NNO178" s="1"/>
      <c r="NNP178" s="1"/>
      <c r="NNQ178" s="1"/>
      <c r="NNR178" s="1"/>
      <c r="NNS178" s="1"/>
      <c r="NNT178" s="1"/>
      <c r="NNU178" s="1"/>
      <c r="NNV178" s="1"/>
      <c r="NNW178" s="1"/>
      <c r="NNX178" s="1"/>
      <c r="NNY178" s="1"/>
      <c r="NNZ178" s="1"/>
      <c r="NOA178" s="1"/>
      <c r="NOB178" s="1"/>
      <c r="NOC178" s="1"/>
      <c r="NOD178" s="1"/>
      <c r="NOE178" s="1"/>
      <c r="NOF178" s="1"/>
      <c r="NOG178" s="1"/>
      <c r="NOH178" s="1"/>
      <c r="NOI178" s="1"/>
      <c r="NOJ178" s="1"/>
      <c r="NOK178" s="1"/>
      <c r="NOL178" s="1"/>
      <c r="NOM178" s="1"/>
      <c r="NON178" s="1"/>
      <c r="NOO178" s="1"/>
      <c r="NOP178" s="1"/>
      <c r="NOQ178" s="1"/>
      <c r="NOR178" s="1"/>
      <c r="NOS178" s="1"/>
      <c r="NOT178" s="1"/>
      <c r="NOU178" s="1"/>
      <c r="NOV178" s="1"/>
      <c r="NOW178" s="1"/>
      <c r="NOX178" s="1"/>
      <c r="NOY178" s="1"/>
      <c r="NOZ178" s="1"/>
      <c r="NPA178" s="1"/>
      <c r="NPB178" s="1"/>
      <c r="NPC178" s="1"/>
      <c r="NPD178" s="1"/>
      <c r="NPE178" s="1"/>
      <c r="NPF178" s="1"/>
      <c r="NPG178" s="1"/>
      <c r="NPH178" s="1"/>
      <c r="NPI178" s="1"/>
      <c r="NPJ178" s="1"/>
      <c r="NPK178" s="1"/>
      <c r="NPL178" s="1"/>
      <c r="NPM178" s="1"/>
      <c r="NPN178" s="1"/>
      <c r="NPO178" s="1"/>
      <c r="NPP178" s="1"/>
      <c r="NPQ178" s="1"/>
      <c r="NPR178" s="1"/>
      <c r="NPS178" s="1"/>
      <c r="NPT178" s="1"/>
      <c r="NPU178" s="1"/>
      <c r="NPV178" s="1"/>
      <c r="NPW178" s="1"/>
      <c r="NPX178" s="1"/>
      <c r="NPY178" s="1"/>
      <c r="NPZ178" s="1"/>
      <c r="NQA178" s="1"/>
      <c r="NQB178" s="1"/>
      <c r="NQC178" s="1"/>
      <c r="NQD178" s="1"/>
      <c r="NQE178" s="1"/>
      <c r="NQF178" s="1"/>
      <c r="NQG178" s="1"/>
      <c r="NQH178" s="1"/>
      <c r="NQI178" s="1"/>
      <c r="NQJ178" s="1"/>
      <c r="NQK178" s="1"/>
      <c r="NQL178" s="1"/>
      <c r="NQM178" s="1"/>
      <c r="NQN178" s="1"/>
      <c r="NQO178" s="1"/>
      <c r="NQP178" s="1"/>
      <c r="NQQ178" s="1"/>
      <c r="NQR178" s="1"/>
      <c r="NQS178" s="1"/>
      <c r="NQT178" s="1"/>
      <c r="NQU178" s="1"/>
      <c r="NQV178" s="1"/>
      <c r="NQW178" s="1"/>
      <c r="NQX178" s="1"/>
      <c r="NQY178" s="1"/>
      <c r="NQZ178" s="1"/>
      <c r="NRA178" s="1"/>
      <c r="NRB178" s="1"/>
      <c r="NRC178" s="1"/>
      <c r="NRD178" s="1"/>
      <c r="NRE178" s="1"/>
      <c r="NRF178" s="1"/>
      <c r="NRG178" s="1"/>
      <c r="NRH178" s="1"/>
      <c r="NRI178" s="1"/>
      <c r="NRJ178" s="1"/>
      <c r="NRK178" s="1"/>
      <c r="NRL178" s="1"/>
      <c r="NRM178" s="1"/>
      <c r="NRN178" s="1"/>
      <c r="NRO178" s="1"/>
      <c r="NRP178" s="1"/>
      <c r="NRQ178" s="1"/>
      <c r="NRR178" s="1"/>
      <c r="NRS178" s="1"/>
      <c r="NRT178" s="1"/>
      <c r="NRU178" s="1"/>
      <c r="NRV178" s="1"/>
      <c r="NRW178" s="1"/>
      <c r="NRX178" s="1"/>
      <c r="NRY178" s="1"/>
      <c r="NRZ178" s="1"/>
      <c r="NSA178" s="1"/>
      <c r="NSB178" s="1"/>
      <c r="NSC178" s="1"/>
      <c r="NSD178" s="1"/>
      <c r="NSE178" s="1"/>
      <c r="NSF178" s="1"/>
      <c r="NSG178" s="1"/>
      <c r="NSH178" s="1"/>
      <c r="NSI178" s="1"/>
      <c r="NSJ178" s="1"/>
      <c r="NSK178" s="1"/>
      <c r="NSL178" s="1"/>
      <c r="NSM178" s="1"/>
      <c r="NSN178" s="1"/>
      <c r="NSO178" s="1"/>
      <c r="NSP178" s="1"/>
      <c r="NSQ178" s="1"/>
      <c r="NSR178" s="1"/>
      <c r="NSS178" s="1"/>
      <c r="NST178" s="1"/>
      <c r="NSU178" s="1"/>
      <c r="NSV178" s="1"/>
      <c r="NSW178" s="1"/>
      <c r="NSX178" s="1"/>
      <c r="NSY178" s="1"/>
      <c r="NSZ178" s="1"/>
      <c r="NTA178" s="1"/>
      <c r="NTB178" s="1"/>
      <c r="NTC178" s="1"/>
      <c r="NTD178" s="1"/>
      <c r="NTE178" s="1"/>
      <c r="NTF178" s="1"/>
      <c r="NTG178" s="1"/>
      <c r="NTH178" s="1"/>
      <c r="NTI178" s="1"/>
      <c r="NTJ178" s="1"/>
      <c r="NTK178" s="1"/>
      <c r="NTL178" s="1"/>
      <c r="NTM178" s="1"/>
      <c r="NTN178" s="1"/>
      <c r="NTO178" s="1"/>
      <c r="NTP178" s="1"/>
      <c r="NTQ178" s="1"/>
      <c r="NTR178" s="1"/>
      <c r="NTS178" s="1"/>
      <c r="NTT178" s="1"/>
      <c r="NTU178" s="1"/>
      <c r="NTV178" s="1"/>
      <c r="NTW178" s="1"/>
      <c r="NTX178" s="1"/>
      <c r="NTY178" s="1"/>
      <c r="NTZ178" s="1"/>
      <c r="NUA178" s="1"/>
      <c r="NUB178" s="1"/>
      <c r="NUC178" s="1"/>
      <c r="NUD178" s="1"/>
      <c r="NUE178" s="1"/>
      <c r="NUF178" s="1"/>
      <c r="NUG178" s="1"/>
      <c r="NUH178" s="1"/>
      <c r="NUI178" s="1"/>
      <c r="NUJ178" s="1"/>
      <c r="NUK178" s="1"/>
      <c r="NUL178" s="1"/>
      <c r="NUM178" s="1"/>
      <c r="NUN178" s="1"/>
      <c r="NUO178" s="1"/>
      <c r="NUP178" s="1"/>
      <c r="NUQ178" s="1"/>
      <c r="NUR178" s="1"/>
      <c r="NUS178" s="1"/>
      <c r="NUT178" s="1"/>
      <c r="NUU178" s="1"/>
      <c r="NUV178" s="1"/>
      <c r="NUW178" s="1"/>
      <c r="NUX178" s="1"/>
      <c r="NUY178" s="1"/>
      <c r="NUZ178" s="1"/>
      <c r="NVA178" s="1"/>
      <c r="NVB178" s="1"/>
      <c r="NVC178" s="1"/>
      <c r="NVD178" s="1"/>
      <c r="NVE178" s="1"/>
      <c r="NVF178" s="1"/>
      <c r="NVG178" s="1"/>
      <c r="NVH178" s="1"/>
      <c r="NVI178" s="1"/>
      <c r="NVJ178" s="1"/>
      <c r="NVK178" s="1"/>
      <c r="NVL178" s="1"/>
      <c r="NVM178" s="1"/>
      <c r="NVN178" s="1"/>
      <c r="NVO178" s="1"/>
      <c r="NVP178" s="1"/>
      <c r="NVQ178" s="1"/>
      <c r="NVR178" s="1"/>
      <c r="NVS178" s="1"/>
      <c r="NVT178" s="1"/>
      <c r="NVU178" s="1"/>
      <c r="NVV178" s="1"/>
      <c r="NVW178" s="1"/>
      <c r="NVX178" s="1"/>
      <c r="NVY178" s="1"/>
      <c r="NVZ178" s="1"/>
      <c r="NWA178" s="1"/>
      <c r="NWB178" s="1"/>
      <c r="NWC178" s="1"/>
      <c r="NWD178" s="1"/>
      <c r="NWE178" s="1"/>
      <c r="NWF178" s="1"/>
      <c r="NWG178" s="1"/>
      <c r="NWH178" s="1"/>
      <c r="NWI178" s="1"/>
      <c r="NWJ178" s="1"/>
      <c r="NWK178" s="1"/>
      <c r="NWL178" s="1"/>
      <c r="NWM178" s="1"/>
      <c r="NWN178" s="1"/>
      <c r="NWO178" s="1"/>
      <c r="NWP178" s="1"/>
      <c r="NWQ178" s="1"/>
      <c r="NWR178" s="1"/>
      <c r="NWS178" s="1"/>
      <c r="NWT178" s="1"/>
      <c r="NWU178" s="1"/>
      <c r="NWV178" s="1"/>
      <c r="NWW178" s="1"/>
      <c r="NWX178" s="1"/>
      <c r="NWY178" s="1"/>
      <c r="NWZ178" s="1"/>
      <c r="NXA178" s="1"/>
      <c r="NXB178" s="1"/>
      <c r="NXC178" s="1"/>
      <c r="NXD178" s="1"/>
      <c r="NXE178" s="1"/>
      <c r="NXF178" s="1"/>
      <c r="NXG178" s="1"/>
      <c r="NXH178" s="1"/>
      <c r="NXI178" s="1"/>
      <c r="NXJ178" s="1"/>
      <c r="NXK178" s="1"/>
      <c r="NXL178" s="1"/>
      <c r="NXM178" s="1"/>
      <c r="NXN178" s="1"/>
      <c r="NXO178" s="1"/>
      <c r="NXP178" s="1"/>
      <c r="NXQ178" s="1"/>
      <c r="NXR178" s="1"/>
      <c r="NXS178" s="1"/>
      <c r="NXT178" s="1"/>
      <c r="NXU178" s="1"/>
      <c r="NXV178" s="1"/>
      <c r="NXW178" s="1"/>
      <c r="NXX178" s="1"/>
      <c r="NXY178" s="1"/>
      <c r="NXZ178" s="1"/>
      <c r="NYA178" s="1"/>
      <c r="NYB178" s="1"/>
      <c r="NYC178" s="1"/>
      <c r="NYD178" s="1"/>
      <c r="NYE178" s="1"/>
      <c r="NYF178" s="1"/>
      <c r="NYG178" s="1"/>
      <c r="NYH178" s="1"/>
      <c r="NYI178" s="1"/>
      <c r="NYJ178" s="1"/>
      <c r="NYK178" s="1"/>
      <c r="NYL178" s="1"/>
      <c r="NYM178" s="1"/>
      <c r="NYN178" s="1"/>
      <c r="NYO178" s="1"/>
      <c r="NYP178" s="1"/>
      <c r="NYQ178" s="1"/>
      <c r="NYR178" s="1"/>
      <c r="NYS178" s="1"/>
      <c r="NYT178" s="1"/>
      <c r="NYU178" s="1"/>
      <c r="NYV178" s="1"/>
      <c r="NYW178" s="1"/>
      <c r="NYX178" s="1"/>
      <c r="NYY178" s="1"/>
      <c r="NYZ178" s="1"/>
      <c r="NZA178" s="1"/>
      <c r="NZB178" s="1"/>
      <c r="NZC178" s="1"/>
      <c r="NZD178" s="1"/>
      <c r="NZE178" s="1"/>
      <c r="NZF178" s="1"/>
      <c r="NZG178" s="1"/>
      <c r="NZH178" s="1"/>
      <c r="NZI178" s="1"/>
      <c r="NZJ178" s="1"/>
      <c r="NZK178" s="1"/>
      <c r="NZL178" s="1"/>
      <c r="NZM178" s="1"/>
      <c r="NZN178" s="1"/>
      <c r="NZO178" s="1"/>
      <c r="NZP178" s="1"/>
      <c r="NZQ178" s="1"/>
      <c r="NZR178" s="1"/>
      <c r="NZS178" s="1"/>
      <c r="NZT178" s="1"/>
      <c r="NZU178" s="1"/>
      <c r="NZV178" s="1"/>
      <c r="NZW178" s="1"/>
      <c r="NZX178" s="1"/>
      <c r="NZY178" s="1"/>
      <c r="NZZ178" s="1"/>
      <c r="OAA178" s="1"/>
      <c r="OAB178" s="1"/>
      <c r="OAC178" s="1"/>
      <c r="OAD178" s="1"/>
      <c r="OAE178" s="1"/>
      <c r="OAF178" s="1"/>
      <c r="OAG178" s="1"/>
      <c r="OAH178" s="1"/>
      <c r="OAI178" s="1"/>
      <c r="OAJ178" s="1"/>
      <c r="OAK178" s="1"/>
      <c r="OAL178" s="1"/>
      <c r="OAM178" s="1"/>
      <c r="OAN178" s="1"/>
      <c r="OAO178" s="1"/>
      <c r="OAP178" s="1"/>
      <c r="OAQ178" s="1"/>
      <c r="OAR178" s="1"/>
      <c r="OAS178" s="1"/>
      <c r="OAT178" s="1"/>
      <c r="OAU178" s="1"/>
      <c r="OAV178" s="1"/>
      <c r="OAW178" s="1"/>
      <c r="OAX178" s="1"/>
      <c r="OAY178" s="1"/>
      <c r="OAZ178" s="1"/>
      <c r="OBA178" s="1"/>
      <c r="OBB178" s="1"/>
      <c r="OBC178" s="1"/>
      <c r="OBD178" s="1"/>
      <c r="OBE178" s="1"/>
      <c r="OBF178" s="1"/>
      <c r="OBG178" s="1"/>
      <c r="OBH178" s="1"/>
      <c r="OBI178" s="1"/>
      <c r="OBJ178" s="1"/>
      <c r="OBK178" s="1"/>
      <c r="OBL178" s="1"/>
      <c r="OBM178" s="1"/>
      <c r="OBN178" s="1"/>
      <c r="OBO178" s="1"/>
      <c r="OBP178" s="1"/>
      <c r="OBQ178" s="1"/>
      <c r="OBR178" s="1"/>
      <c r="OBS178" s="1"/>
      <c r="OBT178" s="1"/>
      <c r="OBU178" s="1"/>
      <c r="OBV178" s="1"/>
      <c r="OBW178" s="1"/>
      <c r="OBX178" s="1"/>
      <c r="OBY178" s="1"/>
      <c r="OBZ178" s="1"/>
      <c r="OCA178" s="1"/>
      <c r="OCB178" s="1"/>
      <c r="OCC178" s="1"/>
      <c r="OCD178" s="1"/>
      <c r="OCE178" s="1"/>
      <c r="OCF178" s="1"/>
      <c r="OCG178" s="1"/>
      <c r="OCH178" s="1"/>
      <c r="OCI178" s="1"/>
      <c r="OCJ178" s="1"/>
      <c r="OCK178" s="1"/>
      <c r="OCL178" s="1"/>
      <c r="OCM178" s="1"/>
      <c r="OCN178" s="1"/>
      <c r="OCO178" s="1"/>
      <c r="OCP178" s="1"/>
      <c r="OCQ178" s="1"/>
      <c r="OCR178" s="1"/>
      <c r="OCS178" s="1"/>
      <c r="OCT178" s="1"/>
      <c r="OCU178" s="1"/>
      <c r="OCV178" s="1"/>
      <c r="OCW178" s="1"/>
      <c r="OCX178" s="1"/>
      <c r="OCY178" s="1"/>
      <c r="OCZ178" s="1"/>
      <c r="ODA178" s="1"/>
      <c r="ODB178" s="1"/>
      <c r="ODC178" s="1"/>
      <c r="ODD178" s="1"/>
      <c r="ODE178" s="1"/>
      <c r="ODF178" s="1"/>
      <c r="ODG178" s="1"/>
      <c r="ODH178" s="1"/>
      <c r="ODI178" s="1"/>
      <c r="ODJ178" s="1"/>
      <c r="ODK178" s="1"/>
      <c r="ODL178" s="1"/>
      <c r="ODM178" s="1"/>
      <c r="ODN178" s="1"/>
      <c r="ODO178" s="1"/>
      <c r="ODP178" s="1"/>
      <c r="ODQ178" s="1"/>
      <c r="ODR178" s="1"/>
      <c r="ODS178" s="1"/>
      <c r="ODT178" s="1"/>
      <c r="ODU178" s="1"/>
      <c r="ODV178" s="1"/>
      <c r="ODW178" s="1"/>
      <c r="ODX178" s="1"/>
      <c r="ODY178" s="1"/>
      <c r="ODZ178" s="1"/>
      <c r="OEA178" s="1"/>
      <c r="OEB178" s="1"/>
      <c r="OEC178" s="1"/>
      <c r="OED178" s="1"/>
      <c r="OEE178" s="1"/>
      <c r="OEF178" s="1"/>
      <c r="OEG178" s="1"/>
      <c r="OEH178" s="1"/>
      <c r="OEI178" s="1"/>
      <c r="OEJ178" s="1"/>
      <c r="OEK178" s="1"/>
      <c r="OEL178" s="1"/>
      <c r="OEM178" s="1"/>
      <c r="OEN178" s="1"/>
      <c r="OEO178" s="1"/>
      <c r="OEP178" s="1"/>
      <c r="OEQ178" s="1"/>
      <c r="OER178" s="1"/>
      <c r="OES178" s="1"/>
      <c r="OET178" s="1"/>
      <c r="OEU178" s="1"/>
      <c r="OEV178" s="1"/>
      <c r="OEW178" s="1"/>
      <c r="OEX178" s="1"/>
      <c r="OEY178" s="1"/>
      <c r="OEZ178" s="1"/>
      <c r="OFA178" s="1"/>
      <c r="OFB178" s="1"/>
      <c r="OFC178" s="1"/>
      <c r="OFD178" s="1"/>
      <c r="OFE178" s="1"/>
      <c r="OFF178" s="1"/>
      <c r="OFG178" s="1"/>
      <c r="OFH178" s="1"/>
      <c r="OFI178" s="1"/>
      <c r="OFJ178" s="1"/>
      <c r="OFK178" s="1"/>
      <c r="OFL178" s="1"/>
      <c r="OFM178" s="1"/>
      <c r="OFN178" s="1"/>
      <c r="OFO178" s="1"/>
      <c r="OFP178" s="1"/>
      <c r="OFQ178" s="1"/>
      <c r="OFR178" s="1"/>
      <c r="OFS178" s="1"/>
      <c r="OFT178" s="1"/>
      <c r="OFU178" s="1"/>
      <c r="OFV178" s="1"/>
      <c r="OFW178" s="1"/>
      <c r="OFX178" s="1"/>
      <c r="OFY178" s="1"/>
      <c r="OFZ178" s="1"/>
      <c r="OGA178" s="1"/>
      <c r="OGB178" s="1"/>
      <c r="OGC178" s="1"/>
      <c r="OGD178" s="1"/>
      <c r="OGE178" s="1"/>
      <c r="OGF178" s="1"/>
      <c r="OGG178" s="1"/>
      <c r="OGH178" s="1"/>
      <c r="OGI178" s="1"/>
      <c r="OGJ178" s="1"/>
      <c r="OGK178" s="1"/>
      <c r="OGL178" s="1"/>
      <c r="OGM178" s="1"/>
      <c r="OGN178" s="1"/>
      <c r="OGO178" s="1"/>
      <c r="OGP178" s="1"/>
      <c r="OGQ178" s="1"/>
      <c r="OGR178" s="1"/>
      <c r="OGS178" s="1"/>
      <c r="OGT178" s="1"/>
      <c r="OGU178" s="1"/>
      <c r="OGV178" s="1"/>
      <c r="OGW178" s="1"/>
      <c r="OGX178" s="1"/>
      <c r="OGY178" s="1"/>
      <c r="OGZ178" s="1"/>
      <c r="OHA178" s="1"/>
      <c r="OHB178" s="1"/>
      <c r="OHC178" s="1"/>
      <c r="OHD178" s="1"/>
      <c r="OHE178" s="1"/>
      <c r="OHF178" s="1"/>
      <c r="OHG178" s="1"/>
      <c r="OHH178" s="1"/>
      <c r="OHI178" s="1"/>
      <c r="OHJ178" s="1"/>
      <c r="OHK178" s="1"/>
      <c r="OHL178" s="1"/>
      <c r="OHM178" s="1"/>
      <c r="OHN178" s="1"/>
      <c r="OHO178" s="1"/>
      <c r="OHP178" s="1"/>
      <c r="OHQ178" s="1"/>
      <c r="OHR178" s="1"/>
      <c r="OHS178" s="1"/>
      <c r="OHT178" s="1"/>
      <c r="OHU178" s="1"/>
      <c r="OHV178" s="1"/>
      <c r="OHW178" s="1"/>
      <c r="OHX178" s="1"/>
      <c r="OHY178" s="1"/>
      <c r="OHZ178" s="1"/>
      <c r="OIA178" s="1"/>
      <c r="OIB178" s="1"/>
      <c r="OIC178" s="1"/>
      <c r="OID178" s="1"/>
      <c r="OIE178" s="1"/>
      <c r="OIF178" s="1"/>
      <c r="OIG178" s="1"/>
      <c r="OIH178" s="1"/>
      <c r="OII178" s="1"/>
      <c r="OIJ178" s="1"/>
      <c r="OIK178" s="1"/>
      <c r="OIL178" s="1"/>
      <c r="OIM178" s="1"/>
      <c r="OIN178" s="1"/>
      <c r="OIO178" s="1"/>
      <c r="OIP178" s="1"/>
      <c r="OIQ178" s="1"/>
      <c r="OIR178" s="1"/>
      <c r="OIS178" s="1"/>
      <c r="OIT178" s="1"/>
      <c r="OIU178" s="1"/>
      <c r="OIV178" s="1"/>
      <c r="OIW178" s="1"/>
      <c r="OIX178" s="1"/>
      <c r="OIY178" s="1"/>
      <c r="OIZ178" s="1"/>
      <c r="OJA178" s="1"/>
      <c r="OJB178" s="1"/>
      <c r="OJC178" s="1"/>
      <c r="OJD178" s="1"/>
      <c r="OJE178" s="1"/>
      <c r="OJF178" s="1"/>
      <c r="OJG178" s="1"/>
      <c r="OJH178" s="1"/>
      <c r="OJI178" s="1"/>
      <c r="OJJ178" s="1"/>
      <c r="OJK178" s="1"/>
      <c r="OJL178" s="1"/>
      <c r="OJM178" s="1"/>
      <c r="OJN178" s="1"/>
      <c r="OJO178" s="1"/>
      <c r="OJP178" s="1"/>
      <c r="OJQ178" s="1"/>
      <c r="OJR178" s="1"/>
      <c r="OJS178" s="1"/>
      <c r="OJT178" s="1"/>
      <c r="OJU178" s="1"/>
      <c r="OJV178" s="1"/>
      <c r="OJW178" s="1"/>
      <c r="OJX178" s="1"/>
      <c r="OJY178" s="1"/>
      <c r="OJZ178" s="1"/>
      <c r="OKA178" s="1"/>
      <c r="OKB178" s="1"/>
      <c r="OKC178" s="1"/>
      <c r="OKD178" s="1"/>
      <c r="OKE178" s="1"/>
      <c r="OKF178" s="1"/>
      <c r="OKG178" s="1"/>
      <c r="OKH178" s="1"/>
      <c r="OKI178" s="1"/>
      <c r="OKJ178" s="1"/>
      <c r="OKK178" s="1"/>
      <c r="OKL178" s="1"/>
      <c r="OKM178" s="1"/>
      <c r="OKN178" s="1"/>
      <c r="OKO178" s="1"/>
      <c r="OKP178" s="1"/>
      <c r="OKQ178" s="1"/>
      <c r="OKR178" s="1"/>
      <c r="OKS178" s="1"/>
      <c r="OKT178" s="1"/>
      <c r="OKU178" s="1"/>
      <c r="OKV178" s="1"/>
      <c r="OKW178" s="1"/>
      <c r="OKX178" s="1"/>
      <c r="OKY178" s="1"/>
      <c r="OKZ178" s="1"/>
      <c r="OLA178" s="1"/>
      <c r="OLB178" s="1"/>
      <c r="OLC178" s="1"/>
      <c r="OLD178" s="1"/>
      <c r="OLE178" s="1"/>
      <c r="OLF178" s="1"/>
      <c r="OLG178" s="1"/>
      <c r="OLH178" s="1"/>
      <c r="OLI178" s="1"/>
      <c r="OLJ178" s="1"/>
      <c r="OLK178" s="1"/>
      <c r="OLL178" s="1"/>
      <c r="OLM178" s="1"/>
      <c r="OLN178" s="1"/>
      <c r="OLO178" s="1"/>
      <c r="OLP178" s="1"/>
      <c r="OLQ178" s="1"/>
      <c r="OLR178" s="1"/>
      <c r="OLS178" s="1"/>
      <c r="OLT178" s="1"/>
      <c r="OLU178" s="1"/>
      <c r="OLV178" s="1"/>
      <c r="OLW178" s="1"/>
      <c r="OLX178" s="1"/>
      <c r="OLY178" s="1"/>
      <c r="OLZ178" s="1"/>
      <c r="OMA178" s="1"/>
      <c r="OMB178" s="1"/>
      <c r="OMC178" s="1"/>
      <c r="OMD178" s="1"/>
      <c r="OME178" s="1"/>
      <c r="OMF178" s="1"/>
      <c r="OMG178" s="1"/>
      <c r="OMH178" s="1"/>
      <c r="OMI178" s="1"/>
      <c r="OMJ178" s="1"/>
      <c r="OMK178" s="1"/>
      <c r="OML178" s="1"/>
      <c r="OMM178" s="1"/>
      <c r="OMN178" s="1"/>
      <c r="OMO178" s="1"/>
      <c r="OMP178" s="1"/>
      <c r="OMQ178" s="1"/>
      <c r="OMR178" s="1"/>
      <c r="OMS178" s="1"/>
      <c r="OMT178" s="1"/>
      <c r="OMU178" s="1"/>
      <c r="OMV178" s="1"/>
      <c r="OMW178" s="1"/>
      <c r="OMX178" s="1"/>
      <c r="OMY178" s="1"/>
      <c r="OMZ178" s="1"/>
      <c r="ONA178" s="1"/>
      <c r="ONB178" s="1"/>
      <c r="ONC178" s="1"/>
      <c r="OND178" s="1"/>
      <c r="ONE178" s="1"/>
      <c r="ONF178" s="1"/>
      <c r="ONG178" s="1"/>
      <c r="ONH178" s="1"/>
      <c r="ONI178" s="1"/>
      <c r="ONJ178" s="1"/>
      <c r="ONK178" s="1"/>
      <c r="ONL178" s="1"/>
      <c r="ONM178" s="1"/>
      <c r="ONN178" s="1"/>
      <c r="ONO178" s="1"/>
      <c r="ONP178" s="1"/>
      <c r="ONQ178" s="1"/>
      <c r="ONR178" s="1"/>
      <c r="ONS178" s="1"/>
      <c r="ONT178" s="1"/>
      <c r="ONU178" s="1"/>
      <c r="ONV178" s="1"/>
      <c r="ONW178" s="1"/>
      <c r="ONX178" s="1"/>
      <c r="ONY178" s="1"/>
      <c r="ONZ178" s="1"/>
      <c r="OOA178" s="1"/>
      <c r="OOB178" s="1"/>
      <c r="OOC178" s="1"/>
      <c r="OOD178" s="1"/>
      <c r="OOE178" s="1"/>
      <c r="OOF178" s="1"/>
      <c r="OOG178" s="1"/>
      <c r="OOH178" s="1"/>
      <c r="OOI178" s="1"/>
      <c r="OOJ178" s="1"/>
      <c r="OOK178" s="1"/>
      <c r="OOL178" s="1"/>
      <c r="OOM178" s="1"/>
      <c r="OON178" s="1"/>
      <c r="OOO178" s="1"/>
      <c r="OOP178" s="1"/>
      <c r="OOQ178" s="1"/>
      <c r="OOR178" s="1"/>
      <c r="OOS178" s="1"/>
      <c r="OOT178" s="1"/>
      <c r="OOU178" s="1"/>
      <c r="OOV178" s="1"/>
      <c r="OOW178" s="1"/>
      <c r="OOX178" s="1"/>
      <c r="OOY178" s="1"/>
      <c r="OOZ178" s="1"/>
      <c r="OPA178" s="1"/>
      <c r="OPB178" s="1"/>
      <c r="OPC178" s="1"/>
      <c r="OPD178" s="1"/>
      <c r="OPE178" s="1"/>
      <c r="OPF178" s="1"/>
      <c r="OPG178" s="1"/>
      <c r="OPH178" s="1"/>
      <c r="OPI178" s="1"/>
      <c r="OPJ178" s="1"/>
      <c r="OPK178" s="1"/>
      <c r="OPL178" s="1"/>
      <c r="OPM178" s="1"/>
      <c r="OPN178" s="1"/>
      <c r="OPO178" s="1"/>
      <c r="OPP178" s="1"/>
      <c r="OPQ178" s="1"/>
      <c r="OPR178" s="1"/>
      <c r="OPS178" s="1"/>
      <c r="OPT178" s="1"/>
      <c r="OPU178" s="1"/>
      <c r="OPV178" s="1"/>
      <c r="OPW178" s="1"/>
      <c r="OPX178" s="1"/>
      <c r="OPY178" s="1"/>
      <c r="OPZ178" s="1"/>
      <c r="OQA178" s="1"/>
      <c r="OQB178" s="1"/>
      <c r="OQC178" s="1"/>
      <c r="OQD178" s="1"/>
      <c r="OQE178" s="1"/>
      <c r="OQF178" s="1"/>
      <c r="OQG178" s="1"/>
      <c r="OQH178" s="1"/>
      <c r="OQI178" s="1"/>
      <c r="OQJ178" s="1"/>
      <c r="OQK178" s="1"/>
      <c r="OQL178" s="1"/>
      <c r="OQM178" s="1"/>
      <c r="OQN178" s="1"/>
      <c r="OQO178" s="1"/>
      <c r="OQP178" s="1"/>
      <c r="OQQ178" s="1"/>
      <c r="OQR178" s="1"/>
      <c r="OQS178" s="1"/>
      <c r="OQT178" s="1"/>
      <c r="OQU178" s="1"/>
      <c r="OQV178" s="1"/>
      <c r="OQW178" s="1"/>
      <c r="OQX178" s="1"/>
      <c r="OQY178" s="1"/>
      <c r="OQZ178" s="1"/>
      <c r="ORA178" s="1"/>
      <c r="ORB178" s="1"/>
      <c r="ORC178" s="1"/>
      <c r="ORD178" s="1"/>
      <c r="ORE178" s="1"/>
      <c r="ORF178" s="1"/>
      <c r="ORG178" s="1"/>
      <c r="ORH178" s="1"/>
      <c r="ORI178" s="1"/>
      <c r="ORJ178" s="1"/>
      <c r="ORK178" s="1"/>
      <c r="ORL178" s="1"/>
      <c r="ORM178" s="1"/>
      <c r="ORN178" s="1"/>
      <c r="ORO178" s="1"/>
      <c r="ORP178" s="1"/>
      <c r="ORQ178" s="1"/>
      <c r="ORR178" s="1"/>
      <c r="ORS178" s="1"/>
      <c r="ORT178" s="1"/>
      <c r="ORU178" s="1"/>
      <c r="ORV178" s="1"/>
      <c r="ORW178" s="1"/>
      <c r="ORX178" s="1"/>
      <c r="ORY178" s="1"/>
      <c r="ORZ178" s="1"/>
      <c r="OSA178" s="1"/>
      <c r="OSB178" s="1"/>
      <c r="OSC178" s="1"/>
      <c r="OSD178" s="1"/>
      <c r="OSE178" s="1"/>
      <c r="OSF178" s="1"/>
      <c r="OSG178" s="1"/>
      <c r="OSH178" s="1"/>
      <c r="OSI178" s="1"/>
      <c r="OSJ178" s="1"/>
      <c r="OSK178" s="1"/>
      <c r="OSL178" s="1"/>
      <c r="OSM178" s="1"/>
      <c r="OSN178" s="1"/>
      <c r="OSO178" s="1"/>
      <c r="OSP178" s="1"/>
      <c r="OSQ178" s="1"/>
      <c r="OSR178" s="1"/>
      <c r="OSS178" s="1"/>
      <c r="OST178" s="1"/>
      <c r="OSU178" s="1"/>
      <c r="OSV178" s="1"/>
      <c r="OSW178" s="1"/>
      <c r="OSX178" s="1"/>
      <c r="OSY178" s="1"/>
      <c r="OSZ178" s="1"/>
      <c r="OTA178" s="1"/>
      <c r="OTB178" s="1"/>
      <c r="OTC178" s="1"/>
      <c r="OTD178" s="1"/>
      <c r="OTE178" s="1"/>
      <c r="OTF178" s="1"/>
      <c r="OTG178" s="1"/>
      <c r="OTH178" s="1"/>
      <c r="OTI178" s="1"/>
      <c r="OTJ178" s="1"/>
      <c r="OTK178" s="1"/>
      <c r="OTL178" s="1"/>
      <c r="OTM178" s="1"/>
      <c r="OTN178" s="1"/>
      <c r="OTO178" s="1"/>
      <c r="OTP178" s="1"/>
      <c r="OTQ178" s="1"/>
      <c r="OTR178" s="1"/>
      <c r="OTS178" s="1"/>
      <c r="OTT178" s="1"/>
      <c r="OTU178" s="1"/>
      <c r="OTV178" s="1"/>
      <c r="OTW178" s="1"/>
      <c r="OTX178" s="1"/>
      <c r="OTY178" s="1"/>
      <c r="OTZ178" s="1"/>
      <c r="OUA178" s="1"/>
      <c r="OUB178" s="1"/>
      <c r="OUC178" s="1"/>
      <c r="OUD178" s="1"/>
      <c r="OUE178" s="1"/>
      <c r="OUF178" s="1"/>
      <c r="OUG178" s="1"/>
      <c r="OUH178" s="1"/>
      <c r="OUI178" s="1"/>
      <c r="OUJ178" s="1"/>
      <c r="OUK178" s="1"/>
      <c r="OUL178" s="1"/>
      <c r="OUM178" s="1"/>
      <c r="OUN178" s="1"/>
      <c r="OUO178" s="1"/>
      <c r="OUP178" s="1"/>
      <c r="OUQ178" s="1"/>
      <c r="OUR178" s="1"/>
      <c r="OUS178" s="1"/>
      <c r="OUT178" s="1"/>
      <c r="OUU178" s="1"/>
      <c r="OUV178" s="1"/>
      <c r="OUW178" s="1"/>
      <c r="OUX178" s="1"/>
      <c r="OUY178" s="1"/>
      <c r="OUZ178" s="1"/>
      <c r="OVA178" s="1"/>
      <c r="OVB178" s="1"/>
      <c r="OVC178" s="1"/>
      <c r="OVD178" s="1"/>
      <c r="OVE178" s="1"/>
      <c r="OVF178" s="1"/>
      <c r="OVG178" s="1"/>
      <c r="OVH178" s="1"/>
      <c r="OVI178" s="1"/>
      <c r="OVJ178" s="1"/>
      <c r="OVK178" s="1"/>
      <c r="OVL178" s="1"/>
      <c r="OVM178" s="1"/>
      <c r="OVN178" s="1"/>
      <c r="OVO178" s="1"/>
      <c r="OVP178" s="1"/>
      <c r="OVQ178" s="1"/>
      <c r="OVR178" s="1"/>
      <c r="OVS178" s="1"/>
      <c r="OVT178" s="1"/>
      <c r="OVU178" s="1"/>
      <c r="OVV178" s="1"/>
      <c r="OVW178" s="1"/>
      <c r="OVX178" s="1"/>
      <c r="OVY178" s="1"/>
      <c r="OVZ178" s="1"/>
      <c r="OWA178" s="1"/>
      <c r="OWB178" s="1"/>
      <c r="OWC178" s="1"/>
      <c r="OWD178" s="1"/>
      <c r="OWE178" s="1"/>
      <c r="OWF178" s="1"/>
      <c r="OWG178" s="1"/>
      <c r="OWH178" s="1"/>
      <c r="OWI178" s="1"/>
      <c r="OWJ178" s="1"/>
      <c r="OWK178" s="1"/>
      <c r="OWL178" s="1"/>
      <c r="OWM178" s="1"/>
      <c r="OWN178" s="1"/>
      <c r="OWO178" s="1"/>
      <c r="OWP178" s="1"/>
      <c r="OWQ178" s="1"/>
      <c r="OWR178" s="1"/>
      <c r="OWS178" s="1"/>
      <c r="OWT178" s="1"/>
      <c r="OWU178" s="1"/>
      <c r="OWV178" s="1"/>
      <c r="OWW178" s="1"/>
      <c r="OWX178" s="1"/>
      <c r="OWY178" s="1"/>
      <c r="OWZ178" s="1"/>
      <c r="OXA178" s="1"/>
      <c r="OXB178" s="1"/>
      <c r="OXC178" s="1"/>
      <c r="OXD178" s="1"/>
      <c r="OXE178" s="1"/>
      <c r="OXF178" s="1"/>
      <c r="OXG178" s="1"/>
      <c r="OXH178" s="1"/>
      <c r="OXI178" s="1"/>
      <c r="OXJ178" s="1"/>
      <c r="OXK178" s="1"/>
      <c r="OXL178" s="1"/>
      <c r="OXM178" s="1"/>
      <c r="OXN178" s="1"/>
      <c r="OXO178" s="1"/>
      <c r="OXP178" s="1"/>
      <c r="OXQ178" s="1"/>
      <c r="OXR178" s="1"/>
      <c r="OXS178" s="1"/>
      <c r="OXT178" s="1"/>
      <c r="OXU178" s="1"/>
      <c r="OXV178" s="1"/>
      <c r="OXW178" s="1"/>
      <c r="OXX178" s="1"/>
      <c r="OXY178" s="1"/>
      <c r="OXZ178" s="1"/>
      <c r="OYA178" s="1"/>
      <c r="OYB178" s="1"/>
      <c r="OYC178" s="1"/>
      <c r="OYD178" s="1"/>
      <c r="OYE178" s="1"/>
      <c r="OYF178" s="1"/>
      <c r="OYG178" s="1"/>
      <c r="OYH178" s="1"/>
      <c r="OYI178" s="1"/>
      <c r="OYJ178" s="1"/>
      <c r="OYK178" s="1"/>
      <c r="OYL178" s="1"/>
      <c r="OYM178" s="1"/>
      <c r="OYN178" s="1"/>
      <c r="OYO178" s="1"/>
      <c r="OYP178" s="1"/>
      <c r="OYQ178" s="1"/>
      <c r="OYR178" s="1"/>
      <c r="OYS178" s="1"/>
      <c r="OYT178" s="1"/>
      <c r="OYU178" s="1"/>
      <c r="OYV178" s="1"/>
      <c r="OYW178" s="1"/>
      <c r="OYX178" s="1"/>
      <c r="OYY178" s="1"/>
      <c r="OYZ178" s="1"/>
      <c r="OZA178" s="1"/>
      <c r="OZB178" s="1"/>
      <c r="OZC178" s="1"/>
      <c r="OZD178" s="1"/>
      <c r="OZE178" s="1"/>
      <c r="OZF178" s="1"/>
      <c r="OZG178" s="1"/>
      <c r="OZH178" s="1"/>
      <c r="OZI178" s="1"/>
      <c r="OZJ178" s="1"/>
      <c r="OZK178" s="1"/>
      <c r="OZL178" s="1"/>
      <c r="OZM178" s="1"/>
      <c r="OZN178" s="1"/>
      <c r="OZO178" s="1"/>
      <c r="OZP178" s="1"/>
      <c r="OZQ178" s="1"/>
      <c r="OZR178" s="1"/>
      <c r="OZS178" s="1"/>
      <c r="OZT178" s="1"/>
      <c r="OZU178" s="1"/>
      <c r="OZV178" s="1"/>
      <c r="OZW178" s="1"/>
      <c r="OZX178" s="1"/>
      <c r="OZY178" s="1"/>
      <c r="OZZ178" s="1"/>
      <c r="PAA178" s="1"/>
      <c r="PAB178" s="1"/>
      <c r="PAC178" s="1"/>
      <c r="PAD178" s="1"/>
      <c r="PAE178" s="1"/>
      <c r="PAF178" s="1"/>
      <c r="PAG178" s="1"/>
      <c r="PAH178" s="1"/>
      <c r="PAI178" s="1"/>
      <c r="PAJ178" s="1"/>
      <c r="PAK178" s="1"/>
      <c r="PAL178" s="1"/>
      <c r="PAM178" s="1"/>
      <c r="PAN178" s="1"/>
      <c r="PAO178" s="1"/>
      <c r="PAP178" s="1"/>
      <c r="PAQ178" s="1"/>
      <c r="PAR178" s="1"/>
      <c r="PAS178" s="1"/>
      <c r="PAT178" s="1"/>
      <c r="PAU178" s="1"/>
      <c r="PAV178" s="1"/>
      <c r="PAW178" s="1"/>
      <c r="PAX178" s="1"/>
      <c r="PAY178" s="1"/>
      <c r="PAZ178" s="1"/>
      <c r="PBA178" s="1"/>
      <c r="PBB178" s="1"/>
      <c r="PBC178" s="1"/>
      <c r="PBD178" s="1"/>
      <c r="PBE178" s="1"/>
      <c r="PBF178" s="1"/>
      <c r="PBG178" s="1"/>
      <c r="PBH178" s="1"/>
      <c r="PBI178" s="1"/>
      <c r="PBJ178" s="1"/>
      <c r="PBK178" s="1"/>
      <c r="PBL178" s="1"/>
      <c r="PBM178" s="1"/>
      <c r="PBN178" s="1"/>
      <c r="PBO178" s="1"/>
      <c r="PBP178" s="1"/>
      <c r="PBQ178" s="1"/>
      <c r="PBR178" s="1"/>
      <c r="PBS178" s="1"/>
      <c r="PBT178" s="1"/>
      <c r="PBU178" s="1"/>
      <c r="PBV178" s="1"/>
      <c r="PBW178" s="1"/>
      <c r="PBX178" s="1"/>
      <c r="PBY178" s="1"/>
      <c r="PBZ178" s="1"/>
      <c r="PCA178" s="1"/>
      <c r="PCB178" s="1"/>
      <c r="PCC178" s="1"/>
      <c r="PCD178" s="1"/>
      <c r="PCE178" s="1"/>
      <c r="PCF178" s="1"/>
      <c r="PCG178" s="1"/>
      <c r="PCH178" s="1"/>
      <c r="PCI178" s="1"/>
      <c r="PCJ178" s="1"/>
      <c r="PCK178" s="1"/>
      <c r="PCL178" s="1"/>
      <c r="PCM178" s="1"/>
      <c r="PCN178" s="1"/>
      <c r="PCO178" s="1"/>
      <c r="PCP178" s="1"/>
      <c r="PCQ178" s="1"/>
      <c r="PCR178" s="1"/>
      <c r="PCS178" s="1"/>
      <c r="PCT178" s="1"/>
      <c r="PCU178" s="1"/>
      <c r="PCV178" s="1"/>
      <c r="PCW178" s="1"/>
      <c r="PCX178" s="1"/>
      <c r="PCY178" s="1"/>
      <c r="PCZ178" s="1"/>
      <c r="PDA178" s="1"/>
      <c r="PDB178" s="1"/>
      <c r="PDC178" s="1"/>
      <c r="PDD178" s="1"/>
      <c r="PDE178" s="1"/>
      <c r="PDF178" s="1"/>
      <c r="PDG178" s="1"/>
      <c r="PDH178" s="1"/>
      <c r="PDI178" s="1"/>
      <c r="PDJ178" s="1"/>
      <c r="PDK178" s="1"/>
      <c r="PDL178" s="1"/>
      <c r="PDM178" s="1"/>
      <c r="PDN178" s="1"/>
      <c r="PDO178" s="1"/>
      <c r="PDP178" s="1"/>
      <c r="PDQ178" s="1"/>
      <c r="PDR178" s="1"/>
      <c r="PDS178" s="1"/>
      <c r="PDT178" s="1"/>
      <c r="PDU178" s="1"/>
      <c r="PDV178" s="1"/>
      <c r="PDW178" s="1"/>
      <c r="PDX178" s="1"/>
      <c r="PDY178" s="1"/>
      <c r="PDZ178" s="1"/>
      <c r="PEA178" s="1"/>
      <c r="PEB178" s="1"/>
      <c r="PEC178" s="1"/>
      <c r="PED178" s="1"/>
      <c r="PEE178" s="1"/>
      <c r="PEF178" s="1"/>
      <c r="PEG178" s="1"/>
      <c r="PEH178" s="1"/>
      <c r="PEI178" s="1"/>
      <c r="PEJ178" s="1"/>
      <c r="PEK178" s="1"/>
      <c r="PEL178" s="1"/>
      <c r="PEM178" s="1"/>
      <c r="PEN178" s="1"/>
      <c r="PEO178" s="1"/>
      <c r="PEP178" s="1"/>
      <c r="PEQ178" s="1"/>
      <c r="PER178" s="1"/>
      <c r="PES178" s="1"/>
      <c r="PET178" s="1"/>
      <c r="PEU178" s="1"/>
      <c r="PEV178" s="1"/>
      <c r="PEW178" s="1"/>
      <c r="PEX178" s="1"/>
      <c r="PEY178" s="1"/>
      <c r="PEZ178" s="1"/>
      <c r="PFA178" s="1"/>
      <c r="PFB178" s="1"/>
      <c r="PFC178" s="1"/>
      <c r="PFD178" s="1"/>
      <c r="PFE178" s="1"/>
      <c r="PFF178" s="1"/>
      <c r="PFG178" s="1"/>
      <c r="PFH178" s="1"/>
      <c r="PFI178" s="1"/>
      <c r="PFJ178" s="1"/>
      <c r="PFK178" s="1"/>
      <c r="PFL178" s="1"/>
      <c r="PFM178" s="1"/>
      <c r="PFN178" s="1"/>
      <c r="PFO178" s="1"/>
      <c r="PFP178" s="1"/>
      <c r="PFQ178" s="1"/>
      <c r="PFR178" s="1"/>
      <c r="PFS178" s="1"/>
      <c r="PFT178" s="1"/>
      <c r="PFU178" s="1"/>
      <c r="PFV178" s="1"/>
      <c r="PFW178" s="1"/>
      <c r="PFX178" s="1"/>
      <c r="PFY178" s="1"/>
      <c r="PFZ178" s="1"/>
      <c r="PGA178" s="1"/>
      <c r="PGB178" s="1"/>
      <c r="PGC178" s="1"/>
      <c r="PGD178" s="1"/>
      <c r="PGE178" s="1"/>
      <c r="PGF178" s="1"/>
      <c r="PGG178" s="1"/>
      <c r="PGH178" s="1"/>
      <c r="PGI178" s="1"/>
      <c r="PGJ178" s="1"/>
      <c r="PGK178" s="1"/>
      <c r="PGL178" s="1"/>
      <c r="PGM178" s="1"/>
      <c r="PGN178" s="1"/>
      <c r="PGO178" s="1"/>
      <c r="PGP178" s="1"/>
      <c r="PGQ178" s="1"/>
      <c r="PGR178" s="1"/>
      <c r="PGS178" s="1"/>
      <c r="PGT178" s="1"/>
      <c r="PGU178" s="1"/>
      <c r="PGV178" s="1"/>
      <c r="PGW178" s="1"/>
      <c r="PGX178" s="1"/>
      <c r="PGY178" s="1"/>
      <c r="PGZ178" s="1"/>
      <c r="PHA178" s="1"/>
      <c r="PHB178" s="1"/>
      <c r="PHC178" s="1"/>
      <c r="PHD178" s="1"/>
      <c r="PHE178" s="1"/>
      <c r="PHF178" s="1"/>
      <c r="PHG178" s="1"/>
      <c r="PHH178" s="1"/>
      <c r="PHI178" s="1"/>
      <c r="PHJ178" s="1"/>
      <c r="PHK178" s="1"/>
      <c r="PHL178" s="1"/>
      <c r="PHM178" s="1"/>
      <c r="PHN178" s="1"/>
      <c r="PHO178" s="1"/>
      <c r="PHP178" s="1"/>
      <c r="PHQ178" s="1"/>
      <c r="PHR178" s="1"/>
      <c r="PHS178" s="1"/>
      <c r="PHT178" s="1"/>
      <c r="PHU178" s="1"/>
      <c r="PHV178" s="1"/>
      <c r="PHW178" s="1"/>
      <c r="PHX178" s="1"/>
      <c r="PHY178" s="1"/>
      <c r="PHZ178" s="1"/>
      <c r="PIA178" s="1"/>
      <c r="PIB178" s="1"/>
      <c r="PIC178" s="1"/>
      <c r="PID178" s="1"/>
      <c r="PIE178" s="1"/>
      <c r="PIF178" s="1"/>
      <c r="PIG178" s="1"/>
      <c r="PIH178" s="1"/>
      <c r="PII178" s="1"/>
      <c r="PIJ178" s="1"/>
      <c r="PIK178" s="1"/>
      <c r="PIL178" s="1"/>
      <c r="PIM178" s="1"/>
      <c r="PIN178" s="1"/>
      <c r="PIO178" s="1"/>
      <c r="PIP178" s="1"/>
      <c r="PIQ178" s="1"/>
      <c r="PIR178" s="1"/>
      <c r="PIS178" s="1"/>
      <c r="PIT178" s="1"/>
      <c r="PIU178" s="1"/>
      <c r="PIV178" s="1"/>
      <c r="PIW178" s="1"/>
      <c r="PIX178" s="1"/>
      <c r="PIY178" s="1"/>
      <c r="PIZ178" s="1"/>
      <c r="PJA178" s="1"/>
      <c r="PJB178" s="1"/>
      <c r="PJC178" s="1"/>
      <c r="PJD178" s="1"/>
      <c r="PJE178" s="1"/>
      <c r="PJF178" s="1"/>
      <c r="PJG178" s="1"/>
      <c r="PJH178" s="1"/>
      <c r="PJI178" s="1"/>
      <c r="PJJ178" s="1"/>
      <c r="PJK178" s="1"/>
      <c r="PJL178" s="1"/>
      <c r="PJM178" s="1"/>
      <c r="PJN178" s="1"/>
      <c r="PJO178" s="1"/>
      <c r="PJP178" s="1"/>
      <c r="PJQ178" s="1"/>
      <c r="PJR178" s="1"/>
      <c r="PJS178" s="1"/>
      <c r="PJT178" s="1"/>
      <c r="PJU178" s="1"/>
      <c r="PJV178" s="1"/>
      <c r="PJW178" s="1"/>
      <c r="PJX178" s="1"/>
      <c r="PJY178" s="1"/>
      <c r="PJZ178" s="1"/>
      <c r="PKA178" s="1"/>
      <c r="PKB178" s="1"/>
      <c r="PKC178" s="1"/>
      <c r="PKD178" s="1"/>
      <c r="PKE178" s="1"/>
      <c r="PKF178" s="1"/>
      <c r="PKG178" s="1"/>
      <c r="PKH178" s="1"/>
      <c r="PKI178" s="1"/>
      <c r="PKJ178" s="1"/>
      <c r="PKK178" s="1"/>
      <c r="PKL178" s="1"/>
      <c r="PKM178" s="1"/>
      <c r="PKN178" s="1"/>
      <c r="PKO178" s="1"/>
      <c r="PKP178" s="1"/>
      <c r="PKQ178" s="1"/>
      <c r="PKR178" s="1"/>
      <c r="PKS178" s="1"/>
      <c r="PKT178" s="1"/>
      <c r="PKU178" s="1"/>
      <c r="PKV178" s="1"/>
      <c r="PKW178" s="1"/>
      <c r="PKX178" s="1"/>
      <c r="PKY178" s="1"/>
      <c r="PKZ178" s="1"/>
      <c r="PLA178" s="1"/>
      <c r="PLB178" s="1"/>
      <c r="PLC178" s="1"/>
      <c r="PLD178" s="1"/>
      <c r="PLE178" s="1"/>
      <c r="PLF178" s="1"/>
      <c r="PLG178" s="1"/>
      <c r="PLH178" s="1"/>
      <c r="PLI178" s="1"/>
      <c r="PLJ178" s="1"/>
      <c r="PLK178" s="1"/>
      <c r="PLL178" s="1"/>
      <c r="PLM178" s="1"/>
      <c r="PLN178" s="1"/>
      <c r="PLO178" s="1"/>
      <c r="PLP178" s="1"/>
      <c r="PLQ178" s="1"/>
      <c r="PLR178" s="1"/>
      <c r="PLS178" s="1"/>
      <c r="PLT178" s="1"/>
      <c r="PLU178" s="1"/>
      <c r="PLV178" s="1"/>
      <c r="PLW178" s="1"/>
      <c r="PLX178" s="1"/>
      <c r="PLY178" s="1"/>
      <c r="PLZ178" s="1"/>
      <c r="PMA178" s="1"/>
      <c r="PMB178" s="1"/>
      <c r="PMC178" s="1"/>
      <c r="PMD178" s="1"/>
      <c r="PME178" s="1"/>
      <c r="PMF178" s="1"/>
      <c r="PMG178" s="1"/>
      <c r="PMH178" s="1"/>
      <c r="PMI178" s="1"/>
      <c r="PMJ178" s="1"/>
      <c r="PMK178" s="1"/>
      <c r="PML178" s="1"/>
      <c r="PMM178" s="1"/>
      <c r="PMN178" s="1"/>
      <c r="PMO178" s="1"/>
      <c r="PMP178" s="1"/>
      <c r="PMQ178" s="1"/>
      <c r="PMR178" s="1"/>
      <c r="PMS178" s="1"/>
      <c r="PMT178" s="1"/>
      <c r="PMU178" s="1"/>
      <c r="PMV178" s="1"/>
      <c r="PMW178" s="1"/>
      <c r="PMX178" s="1"/>
      <c r="PMY178" s="1"/>
      <c r="PMZ178" s="1"/>
      <c r="PNA178" s="1"/>
      <c r="PNB178" s="1"/>
      <c r="PNC178" s="1"/>
      <c r="PND178" s="1"/>
      <c r="PNE178" s="1"/>
      <c r="PNF178" s="1"/>
      <c r="PNG178" s="1"/>
      <c r="PNH178" s="1"/>
      <c r="PNI178" s="1"/>
      <c r="PNJ178" s="1"/>
      <c r="PNK178" s="1"/>
      <c r="PNL178" s="1"/>
      <c r="PNM178" s="1"/>
      <c r="PNN178" s="1"/>
      <c r="PNO178" s="1"/>
      <c r="PNP178" s="1"/>
      <c r="PNQ178" s="1"/>
      <c r="PNR178" s="1"/>
      <c r="PNS178" s="1"/>
      <c r="PNT178" s="1"/>
      <c r="PNU178" s="1"/>
      <c r="PNV178" s="1"/>
      <c r="PNW178" s="1"/>
      <c r="PNX178" s="1"/>
      <c r="PNY178" s="1"/>
      <c r="PNZ178" s="1"/>
      <c r="POA178" s="1"/>
      <c r="POB178" s="1"/>
      <c r="POC178" s="1"/>
      <c r="POD178" s="1"/>
      <c r="POE178" s="1"/>
      <c r="POF178" s="1"/>
      <c r="POG178" s="1"/>
      <c r="POH178" s="1"/>
      <c r="POI178" s="1"/>
      <c r="POJ178" s="1"/>
      <c r="POK178" s="1"/>
      <c r="POL178" s="1"/>
      <c r="POM178" s="1"/>
      <c r="PON178" s="1"/>
      <c r="POO178" s="1"/>
      <c r="POP178" s="1"/>
      <c r="POQ178" s="1"/>
      <c r="POR178" s="1"/>
      <c r="POS178" s="1"/>
      <c r="POT178" s="1"/>
      <c r="POU178" s="1"/>
      <c r="POV178" s="1"/>
      <c r="POW178" s="1"/>
      <c r="POX178" s="1"/>
      <c r="POY178" s="1"/>
      <c r="POZ178" s="1"/>
      <c r="PPA178" s="1"/>
      <c r="PPB178" s="1"/>
      <c r="PPC178" s="1"/>
      <c r="PPD178" s="1"/>
      <c r="PPE178" s="1"/>
      <c r="PPF178" s="1"/>
      <c r="PPG178" s="1"/>
      <c r="PPH178" s="1"/>
      <c r="PPI178" s="1"/>
      <c r="PPJ178" s="1"/>
      <c r="PPK178" s="1"/>
      <c r="PPL178" s="1"/>
      <c r="PPM178" s="1"/>
      <c r="PPN178" s="1"/>
      <c r="PPO178" s="1"/>
      <c r="PPP178" s="1"/>
      <c r="PPQ178" s="1"/>
      <c r="PPR178" s="1"/>
      <c r="PPS178" s="1"/>
      <c r="PPT178" s="1"/>
      <c r="PPU178" s="1"/>
      <c r="PPV178" s="1"/>
      <c r="PPW178" s="1"/>
      <c r="PPX178" s="1"/>
      <c r="PPY178" s="1"/>
      <c r="PPZ178" s="1"/>
      <c r="PQA178" s="1"/>
      <c r="PQB178" s="1"/>
      <c r="PQC178" s="1"/>
      <c r="PQD178" s="1"/>
      <c r="PQE178" s="1"/>
      <c r="PQF178" s="1"/>
      <c r="PQG178" s="1"/>
      <c r="PQH178" s="1"/>
      <c r="PQI178" s="1"/>
      <c r="PQJ178" s="1"/>
      <c r="PQK178" s="1"/>
      <c r="PQL178" s="1"/>
      <c r="PQM178" s="1"/>
      <c r="PQN178" s="1"/>
      <c r="PQO178" s="1"/>
      <c r="PQP178" s="1"/>
      <c r="PQQ178" s="1"/>
      <c r="PQR178" s="1"/>
      <c r="PQS178" s="1"/>
      <c r="PQT178" s="1"/>
      <c r="PQU178" s="1"/>
      <c r="PQV178" s="1"/>
      <c r="PQW178" s="1"/>
      <c r="PQX178" s="1"/>
      <c r="PQY178" s="1"/>
      <c r="PQZ178" s="1"/>
      <c r="PRA178" s="1"/>
      <c r="PRB178" s="1"/>
      <c r="PRC178" s="1"/>
      <c r="PRD178" s="1"/>
      <c r="PRE178" s="1"/>
      <c r="PRF178" s="1"/>
      <c r="PRG178" s="1"/>
      <c r="PRH178" s="1"/>
      <c r="PRI178" s="1"/>
      <c r="PRJ178" s="1"/>
      <c r="PRK178" s="1"/>
      <c r="PRL178" s="1"/>
      <c r="PRM178" s="1"/>
      <c r="PRN178" s="1"/>
      <c r="PRO178" s="1"/>
      <c r="PRP178" s="1"/>
      <c r="PRQ178" s="1"/>
      <c r="PRR178" s="1"/>
      <c r="PRS178" s="1"/>
      <c r="PRT178" s="1"/>
      <c r="PRU178" s="1"/>
      <c r="PRV178" s="1"/>
      <c r="PRW178" s="1"/>
      <c r="PRX178" s="1"/>
      <c r="PRY178" s="1"/>
      <c r="PRZ178" s="1"/>
      <c r="PSA178" s="1"/>
      <c r="PSB178" s="1"/>
      <c r="PSC178" s="1"/>
      <c r="PSD178" s="1"/>
      <c r="PSE178" s="1"/>
      <c r="PSF178" s="1"/>
      <c r="PSG178" s="1"/>
      <c r="PSH178" s="1"/>
      <c r="PSI178" s="1"/>
      <c r="PSJ178" s="1"/>
      <c r="PSK178" s="1"/>
      <c r="PSL178" s="1"/>
      <c r="PSM178" s="1"/>
      <c r="PSN178" s="1"/>
      <c r="PSO178" s="1"/>
      <c r="PSP178" s="1"/>
      <c r="PSQ178" s="1"/>
      <c r="PSR178" s="1"/>
      <c r="PSS178" s="1"/>
      <c r="PST178" s="1"/>
      <c r="PSU178" s="1"/>
      <c r="PSV178" s="1"/>
      <c r="PSW178" s="1"/>
      <c r="PSX178" s="1"/>
      <c r="PSY178" s="1"/>
      <c r="PSZ178" s="1"/>
      <c r="PTA178" s="1"/>
      <c r="PTB178" s="1"/>
      <c r="PTC178" s="1"/>
      <c r="PTD178" s="1"/>
      <c r="PTE178" s="1"/>
      <c r="PTF178" s="1"/>
      <c r="PTG178" s="1"/>
      <c r="PTH178" s="1"/>
      <c r="PTI178" s="1"/>
      <c r="PTJ178" s="1"/>
      <c r="PTK178" s="1"/>
      <c r="PTL178" s="1"/>
      <c r="PTM178" s="1"/>
      <c r="PTN178" s="1"/>
      <c r="PTO178" s="1"/>
      <c r="PTP178" s="1"/>
      <c r="PTQ178" s="1"/>
      <c r="PTR178" s="1"/>
      <c r="PTS178" s="1"/>
      <c r="PTT178" s="1"/>
      <c r="PTU178" s="1"/>
      <c r="PTV178" s="1"/>
      <c r="PTW178" s="1"/>
      <c r="PTX178" s="1"/>
      <c r="PTY178" s="1"/>
      <c r="PTZ178" s="1"/>
      <c r="PUA178" s="1"/>
      <c r="PUB178" s="1"/>
      <c r="PUC178" s="1"/>
      <c r="PUD178" s="1"/>
      <c r="PUE178" s="1"/>
      <c r="PUF178" s="1"/>
      <c r="PUG178" s="1"/>
      <c r="PUH178" s="1"/>
      <c r="PUI178" s="1"/>
      <c r="PUJ178" s="1"/>
      <c r="PUK178" s="1"/>
      <c r="PUL178" s="1"/>
      <c r="PUM178" s="1"/>
      <c r="PUN178" s="1"/>
      <c r="PUO178" s="1"/>
      <c r="PUP178" s="1"/>
      <c r="PUQ178" s="1"/>
      <c r="PUR178" s="1"/>
      <c r="PUS178" s="1"/>
      <c r="PUT178" s="1"/>
      <c r="PUU178" s="1"/>
      <c r="PUV178" s="1"/>
      <c r="PUW178" s="1"/>
      <c r="PUX178" s="1"/>
      <c r="PUY178" s="1"/>
      <c r="PUZ178" s="1"/>
      <c r="PVA178" s="1"/>
      <c r="PVB178" s="1"/>
      <c r="PVC178" s="1"/>
      <c r="PVD178" s="1"/>
      <c r="PVE178" s="1"/>
      <c r="PVF178" s="1"/>
      <c r="PVG178" s="1"/>
      <c r="PVH178" s="1"/>
      <c r="PVI178" s="1"/>
      <c r="PVJ178" s="1"/>
      <c r="PVK178" s="1"/>
      <c r="PVL178" s="1"/>
      <c r="PVM178" s="1"/>
      <c r="PVN178" s="1"/>
      <c r="PVO178" s="1"/>
      <c r="PVP178" s="1"/>
      <c r="PVQ178" s="1"/>
      <c r="PVR178" s="1"/>
      <c r="PVS178" s="1"/>
      <c r="PVT178" s="1"/>
      <c r="PVU178" s="1"/>
      <c r="PVV178" s="1"/>
      <c r="PVW178" s="1"/>
      <c r="PVX178" s="1"/>
      <c r="PVY178" s="1"/>
      <c r="PVZ178" s="1"/>
      <c r="PWA178" s="1"/>
      <c r="PWB178" s="1"/>
      <c r="PWC178" s="1"/>
      <c r="PWD178" s="1"/>
      <c r="PWE178" s="1"/>
      <c r="PWF178" s="1"/>
      <c r="PWG178" s="1"/>
      <c r="PWH178" s="1"/>
      <c r="PWI178" s="1"/>
      <c r="PWJ178" s="1"/>
      <c r="PWK178" s="1"/>
      <c r="PWL178" s="1"/>
      <c r="PWM178" s="1"/>
      <c r="PWN178" s="1"/>
      <c r="PWO178" s="1"/>
      <c r="PWP178" s="1"/>
      <c r="PWQ178" s="1"/>
      <c r="PWR178" s="1"/>
      <c r="PWS178" s="1"/>
      <c r="PWT178" s="1"/>
      <c r="PWU178" s="1"/>
      <c r="PWV178" s="1"/>
      <c r="PWW178" s="1"/>
      <c r="PWX178" s="1"/>
      <c r="PWY178" s="1"/>
      <c r="PWZ178" s="1"/>
      <c r="PXA178" s="1"/>
      <c r="PXB178" s="1"/>
      <c r="PXC178" s="1"/>
      <c r="PXD178" s="1"/>
      <c r="PXE178" s="1"/>
      <c r="PXF178" s="1"/>
      <c r="PXG178" s="1"/>
      <c r="PXH178" s="1"/>
      <c r="PXI178" s="1"/>
      <c r="PXJ178" s="1"/>
      <c r="PXK178" s="1"/>
      <c r="PXL178" s="1"/>
      <c r="PXM178" s="1"/>
      <c r="PXN178" s="1"/>
      <c r="PXO178" s="1"/>
      <c r="PXP178" s="1"/>
      <c r="PXQ178" s="1"/>
      <c r="PXR178" s="1"/>
      <c r="PXS178" s="1"/>
      <c r="PXT178" s="1"/>
      <c r="PXU178" s="1"/>
      <c r="PXV178" s="1"/>
      <c r="PXW178" s="1"/>
      <c r="PXX178" s="1"/>
      <c r="PXY178" s="1"/>
      <c r="PXZ178" s="1"/>
      <c r="PYA178" s="1"/>
      <c r="PYB178" s="1"/>
      <c r="PYC178" s="1"/>
      <c r="PYD178" s="1"/>
      <c r="PYE178" s="1"/>
      <c r="PYF178" s="1"/>
      <c r="PYG178" s="1"/>
      <c r="PYH178" s="1"/>
      <c r="PYI178" s="1"/>
      <c r="PYJ178" s="1"/>
      <c r="PYK178" s="1"/>
      <c r="PYL178" s="1"/>
      <c r="PYM178" s="1"/>
      <c r="PYN178" s="1"/>
      <c r="PYO178" s="1"/>
      <c r="PYP178" s="1"/>
      <c r="PYQ178" s="1"/>
      <c r="PYR178" s="1"/>
      <c r="PYS178" s="1"/>
      <c r="PYT178" s="1"/>
      <c r="PYU178" s="1"/>
      <c r="PYV178" s="1"/>
      <c r="PYW178" s="1"/>
      <c r="PYX178" s="1"/>
      <c r="PYY178" s="1"/>
      <c r="PYZ178" s="1"/>
      <c r="PZA178" s="1"/>
      <c r="PZB178" s="1"/>
      <c r="PZC178" s="1"/>
      <c r="PZD178" s="1"/>
      <c r="PZE178" s="1"/>
      <c r="PZF178" s="1"/>
      <c r="PZG178" s="1"/>
      <c r="PZH178" s="1"/>
      <c r="PZI178" s="1"/>
      <c r="PZJ178" s="1"/>
      <c r="PZK178" s="1"/>
      <c r="PZL178" s="1"/>
      <c r="PZM178" s="1"/>
      <c r="PZN178" s="1"/>
      <c r="PZO178" s="1"/>
      <c r="PZP178" s="1"/>
      <c r="PZQ178" s="1"/>
      <c r="PZR178" s="1"/>
      <c r="PZS178" s="1"/>
      <c r="PZT178" s="1"/>
      <c r="PZU178" s="1"/>
      <c r="PZV178" s="1"/>
      <c r="PZW178" s="1"/>
      <c r="PZX178" s="1"/>
      <c r="PZY178" s="1"/>
      <c r="PZZ178" s="1"/>
      <c r="QAA178" s="1"/>
      <c r="QAB178" s="1"/>
      <c r="QAC178" s="1"/>
      <c r="QAD178" s="1"/>
      <c r="QAE178" s="1"/>
      <c r="QAF178" s="1"/>
      <c r="QAG178" s="1"/>
      <c r="QAH178" s="1"/>
      <c r="QAI178" s="1"/>
      <c r="QAJ178" s="1"/>
      <c r="QAK178" s="1"/>
      <c r="QAL178" s="1"/>
      <c r="QAM178" s="1"/>
      <c r="QAN178" s="1"/>
      <c r="QAO178" s="1"/>
      <c r="QAP178" s="1"/>
      <c r="QAQ178" s="1"/>
      <c r="QAR178" s="1"/>
      <c r="QAS178" s="1"/>
      <c r="QAT178" s="1"/>
      <c r="QAU178" s="1"/>
      <c r="QAV178" s="1"/>
      <c r="QAW178" s="1"/>
      <c r="QAX178" s="1"/>
      <c r="QAY178" s="1"/>
      <c r="QAZ178" s="1"/>
      <c r="QBA178" s="1"/>
      <c r="QBB178" s="1"/>
      <c r="QBC178" s="1"/>
      <c r="QBD178" s="1"/>
      <c r="QBE178" s="1"/>
      <c r="QBF178" s="1"/>
      <c r="QBG178" s="1"/>
      <c r="QBH178" s="1"/>
      <c r="QBI178" s="1"/>
      <c r="QBJ178" s="1"/>
      <c r="QBK178" s="1"/>
      <c r="QBL178" s="1"/>
      <c r="QBM178" s="1"/>
      <c r="QBN178" s="1"/>
      <c r="QBO178" s="1"/>
      <c r="QBP178" s="1"/>
      <c r="QBQ178" s="1"/>
      <c r="QBR178" s="1"/>
      <c r="QBS178" s="1"/>
      <c r="QBT178" s="1"/>
      <c r="QBU178" s="1"/>
      <c r="QBV178" s="1"/>
      <c r="QBW178" s="1"/>
      <c r="QBX178" s="1"/>
      <c r="QBY178" s="1"/>
      <c r="QBZ178" s="1"/>
      <c r="QCA178" s="1"/>
      <c r="QCB178" s="1"/>
      <c r="QCC178" s="1"/>
      <c r="QCD178" s="1"/>
      <c r="QCE178" s="1"/>
      <c r="QCF178" s="1"/>
      <c r="QCG178" s="1"/>
      <c r="QCH178" s="1"/>
      <c r="QCI178" s="1"/>
      <c r="QCJ178" s="1"/>
      <c r="QCK178" s="1"/>
      <c r="QCL178" s="1"/>
      <c r="QCM178" s="1"/>
      <c r="QCN178" s="1"/>
      <c r="QCO178" s="1"/>
      <c r="QCP178" s="1"/>
      <c r="QCQ178" s="1"/>
      <c r="QCR178" s="1"/>
      <c r="QCS178" s="1"/>
      <c r="QCT178" s="1"/>
      <c r="QCU178" s="1"/>
      <c r="QCV178" s="1"/>
      <c r="QCW178" s="1"/>
      <c r="QCX178" s="1"/>
      <c r="QCY178" s="1"/>
      <c r="QCZ178" s="1"/>
      <c r="QDA178" s="1"/>
      <c r="QDB178" s="1"/>
      <c r="QDC178" s="1"/>
      <c r="QDD178" s="1"/>
      <c r="QDE178" s="1"/>
      <c r="QDF178" s="1"/>
      <c r="QDG178" s="1"/>
      <c r="QDH178" s="1"/>
      <c r="QDI178" s="1"/>
      <c r="QDJ178" s="1"/>
      <c r="QDK178" s="1"/>
      <c r="QDL178" s="1"/>
      <c r="QDM178" s="1"/>
      <c r="QDN178" s="1"/>
      <c r="QDO178" s="1"/>
      <c r="QDP178" s="1"/>
      <c r="QDQ178" s="1"/>
      <c r="QDR178" s="1"/>
      <c r="QDS178" s="1"/>
      <c r="QDT178" s="1"/>
      <c r="QDU178" s="1"/>
      <c r="QDV178" s="1"/>
      <c r="QDW178" s="1"/>
      <c r="QDX178" s="1"/>
      <c r="QDY178" s="1"/>
      <c r="QDZ178" s="1"/>
      <c r="QEA178" s="1"/>
      <c r="QEB178" s="1"/>
      <c r="QEC178" s="1"/>
      <c r="QED178" s="1"/>
      <c r="QEE178" s="1"/>
      <c r="QEF178" s="1"/>
      <c r="QEG178" s="1"/>
      <c r="QEH178" s="1"/>
      <c r="QEI178" s="1"/>
      <c r="QEJ178" s="1"/>
      <c r="QEK178" s="1"/>
      <c r="QEL178" s="1"/>
      <c r="QEM178" s="1"/>
      <c r="QEN178" s="1"/>
      <c r="QEO178" s="1"/>
      <c r="QEP178" s="1"/>
      <c r="QEQ178" s="1"/>
      <c r="QER178" s="1"/>
      <c r="QES178" s="1"/>
      <c r="QET178" s="1"/>
      <c r="QEU178" s="1"/>
      <c r="QEV178" s="1"/>
      <c r="QEW178" s="1"/>
      <c r="QEX178" s="1"/>
      <c r="QEY178" s="1"/>
      <c r="QEZ178" s="1"/>
      <c r="QFA178" s="1"/>
      <c r="QFB178" s="1"/>
      <c r="QFC178" s="1"/>
      <c r="QFD178" s="1"/>
      <c r="QFE178" s="1"/>
      <c r="QFF178" s="1"/>
      <c r="QFG178" s="1"/>
      <c r="QFH178" s="1"/>
      <c r="QFI178" s="1"/>
      <c r="QFJ178" s="1"/>
      <c r="QFK178" s="1"/>
      <c r="QFL178" s="1"/>
      <c r="QFM178" s="1"/>
      <c r="QFN178" s="1"/>
      <c r="QFO178" s="1"/>
      <c r="QFP178" s="1"/>
      <c r="QFQ178" s="1"/>
      <c r="QFR178" s="1"/>
      <c r="QFS178" s="1"/>
      <c r="QFT178" s="1"/>
      <c r="QFU178" s="1"/>
      <c r="QFV178" s="1"/>
      <c r="QFW178" s="1"/>
      <c r="QFX178" s="1"/>
      <c r="QFY178" s="1"/>
      <c r="QFZ178" s="1"/>
      <c r="QGA178" s="1"/>
      <c r="QGB178" s="1"/>
      <c r="QGC178" s="1"/>
      <c r="QGD178" s="1"/>
      <c r="QGE178" s="1"/>
      <c r="QGF178" s="1"/>
      <c r="QGG178" s="1"/>
      <c r="QGH178" s="1"/>
      <c r="QGI178" s="1"/>
      <c r="QGJ178" s="1"/>
      <c r="QGK178" s="1"/>
      <c r="QGL178" s="1"/>
      <c r="QGM178" s="1"/>
      <c r="QGN178" s="1"/>
      <c r="QGO178" s="1"/>
      <c r="QGP178" s="1"/>
      <c r="QGQ178" s="1"/>
      <c r="QGR178" s="1"/>
      <c r="QGS178" s="1"/>
      <c r="QGT178" s="1"/>
      <c r="QGU178" s="1"/>
      <c r="QGV178" s="1"/>
      <c r="QGW178" s="1"/>
      <c r="QGX178" s="1"/>
      <c r="QGY178" s="1"/>
      <c r="QGZ178" s="1"/>
      <c r="QHA178" s="1"/>
      <c r="QHB178" s="1"/>
      <c r="QHC178" s="1"/>
      <c r="QHD178" s="1"/>
      <c r="QHE178" s="1"/>
      <c r="QHF178" s="1"/>
      <c r="QHG178" s="1"/>
      <c r="QHH178" s="1"/>
      <c r="QHI178" s="1"/>
      <c r="QHJ178" s="1"/>
      <c r="QHK178" s="1"/>
      <c r="QHL178" s="1"/>
      <c r="QHM178" s="1"/>
      <c r="QHN178" s="1"/>
      <c r="QHO178" s="1"/>
      <c r="QHP178" s="1"/>
      <c r="QHQ178" s="1"/>
      <c r="QHR178" s="1"/>
      <c r="QHS178" s="1"/>
      <c r="QHT178" s="1"/>
      <c r="QHU178" s="1"/>
      <c r="QHV178" s="1"/>
      <c r="QHW178" s="1"/>
      <c r="QHX178" s="1"/>
      <c r="QHY178" s="1"/>
      <c r="QHZ178" s="1"/>
      <c r="QIA178" s="1"/>
      <c r="QIB178" s="1"/>
      <c r="QIC178" s="1"/>
      <c r="QID178" s="1"/>
      <c r="QIE178" s="1"/>
      <c r="QIF178" s="1"/>
      <c r="QIG178" s="1"/>
      <c r="QIH178" s="1"/>
      <c r="QII178" s="1"/>
      <c r="QIJ178" s="1"/>
      <c r="QIK178" s="1"/>
      <c r="QIL178" s="1"/>
      <c r="QIM178" s="1"/>
      <c r="QIN178" s="1"/>
      <c r="QIO178" s="1"/>
      <c r="QIP178" s="1"/>
      <c r="QIQ178" s="1"/>
      <c r="QIR178" s="1"/>
      <c r="QIS178" s="1"/>
      <c r="QIT178" s="1"/>
      <c r="QIU178" s="1"/>
      <c r="QIV178" s="1"/>
      <c r="QIW178" s="1"/>
      <c r="QIX178" s="1"/>
      <c r="QIY178" s="1"/>
      <c r="QIZ178" s="1"/>
      <c r="QJA178" s="1"/>
      <c r="QJB178" s="1"/>
      <c r="QJC178" s="1"/>
      <c r="QJD178" s="1"/>
      <c r="QJE178" s="1"/>
      <c r="QJF178" s="1"/>
      <c r="QJG178" s="1"/>
      <c r="QJH178" s="1"/>
      <c r="QJI178" s="1"/>
      <c r="QJJ178" s="1"/>
      <c r="QJK178" s="1"/>
      <c r="QJL178" s="1"/>
      <c r="QJM178" s="1"/>
      <c r="QJN178" s="1"/>
      <c r="QJO178" s="1"/>
      <c r="QJP178" s="1"/>
      <c r="QJQ178" s="1"/>
      <c r="QJR178" s="1"/>
      <c r="QJS178" s="1"/>
      <c r="QJT178" s="1"/>
      <c r="QJU178" s="1"/>
      <c r="QJV178" s="1"/>
      <c r="QJW178" s="1"/>
      <c r="QJX178" s="1"/>
      <c r="QJY178" s="1"/>
      <c r="QJZ178" s="1"/>
      <c r="QKA178" s="1"/>
      <c r="QKB178" s="1"/>
      <c r="QKC178" s="1"/>
      <c r="QKD178" s="1"/>
      <c r="QKE178" s="1"/>
      <c r="QKF178" s="1"/>
      <c r="QKG178" s="1"/>
      <c r="QKH178" s="1"/>
      <c r="QKI178" s="1"/>
      <c r="QKJ178" s="1"/>
      <c r="QKK178" s="1"/>
      <c r="QKL178" s="1"/>
      <c r="QKM178" s="1"/>
      <c r="QKN178" s="1"/>
      <c r="QKO178" s="1"/>
      <c r="QKP178" s="1"/>
      <c r="QKQ178" s="1"/>
      <c r="QKR178" s="1"/>
      <c r="QKS178" s="1"/>
      <c r="QKT178" s="1"/>
      <c r="QKU178" s="1"/>
      <c r="QKV178" s="1"/>
      <c r="QKW178" s="1"/>
      <c r="QKX178" s="1"/>
      <c r="QKY178" s="1"/>
      <c r="QKZ178" s="1"/>
      <c r="QLA178" s="1"/>
      <c r="QLB178" s="1"/>
      <c r="QLC178" s="1"/>
      <c r="QLD178" s="1"/>
      <c r="QLE178" s="1"/>
      <c r="QLF178" s="1"/>
      <c r="QLG178" s="1"/>
      <c r="QLH178" s="1"/>
      <c r="QLI178" s="1"/>
      <c r="QLJ178" s="1"/>
      <c r="QLK178" s="1"/>
      <c r="QLL178" s="1"/>
      <c r="QLM178" s="1"/>
      <c r="QLN178" s="1"/>
      <c r="QLO178" s="1"/>
      <c r="QLP178" s="1"/>
      <c r="QLQ178" s="1"/>
      <c r="QLR178" s="1"/>
      <c r="QLS178" s="1"/>
      <c r="QLT178" s="1"/>
      <c r="QLU178" s="1"/>
      <c r="QLV178" s="1"/>
      <c r="QLW178" s="1"/>
      <c r="QLX178" s="1"/>
      <c r="QLY178" s="1"/>
      <c r="QLZ178" s="1"/>
      <c r="QMA178" s="1"/>
      <c r="QMB178" s="1"/>
      <c r="QMC178" s="1"/>
      <c r="QMD178" s="1"/>
      <c r="QME178" s="1"/>
      <c r="QMF178" s="1"/>
      <c r="QMG178" s="1"/>
      <c r="QMH178" s="1"/>
      <c r="QMI178" s="1"/>
      <c r="QMJ178" s="1"/>
      <c r="QMK178" s="1"/>
      <c r="QML178" s="1"/>
      <c r="QMM178" s="1"/>
      <c r="QMN178" s="1"/>
      <c r="QMO178" s="1"/>
      <c r="QMP178" s="1"/>
      <c r="QMQ178" s="1"/>
      <c r="QMR178" s="1"/>
      <c r="QMS178" s="1"/>
      <c r="QMT178" s="1"/>
      <c r="QMU178" s="1"/>
      <c r="QMV178" s="1"/>
      <c r="QMW178" s="1"/>
      <c r="QMX178" s="1"/>
      <c r="QMY178" s="1"/>
      <c r="QMZ178" s="1"/>
      <c r="QNA178" s="1"/>
      <c r="QNB178" s="1"/>
      <c r="QNC178" s="1"/>
      <c r="QND178" s="1"/>
      <c r="QNE178" s="1"/>
      <c r="QNF178" s="1"/>
      <c r="QNG178" s="1"/>
      <c r="QNH178" s="1"/>
      <c r="QNI178" s="1"/>
      <c r="QNJ178" s="1"/>
      <c r="QNK178" s="1"/>
      <c r="QNL178" s="1"/>
      <c r="QNM178" s="1"/>
      <c r="QNN178" s="1"/>
      <c r="QNO178" s="1"/>
      <c r="QNP178" s="1"/>
      <c r="QNQ178" s="1"/>
      <c r="QNR178" s="1"/>
      <c r="QNS178" s="1"/>
      <c r="QNT178" s="1"/>
      <c r="QNU178" s="1"/>
      <c r="QNV178" s="1"/>
      <c r="QNW178" s="1"/>
      <c r="QNX178" s="1"/>
      <c r="QNY178" s="1"/>
      <c r="QNZ178" s="1"/>
      <c r="QOA178" s="1"/>
      <c r="QOB178" s="1"/>
      <c r="QOC178" s="1"/>
      <c r="QOD178" s="1"/>
      <c r="QOE178" s="1"/>
      <c r="QOF178" s="1"/>
      <c r="QOG178" s="1"/>
      <c r="QOH178" s="1"/>
      <c r="QOI178" s="1"/>
      <c r="QOJ178" s="1"/>
      <c r="QOK178" s="1"/>
      <c r="QOL178" s="1"/>
      <c r="QOM178" s="1"/>
      <c r="QON178" s="1"/>
      <c r="QOO178" s="1"/>
      <c r="QOP178" s="1"/>
      <c r="QOQ178" s="1"/>
      <c r="QOR178" s="1"/>
      <c r="QOS178" s="1"/>
      <c r="QOT178" s="1"/>
      <c r="QOU178" s="1"/>
      <c r="QOV178" s="1"/>
      <c r="QOW178" s="1"/>
      <c r="QOX178" s="1"/>
      <c r="QOY178" s="1"/>
      <c r="QOZ178" s="1"/>
      <c r="QPA178" s="1"/>
      <c r="QPB178" s="1"/>
      <c r="QPC178" s="1"/>
      <c r="QPD178" s="1"/>
      <c r="QPE178" s="1"/>
      <c r="QPF178" s="1"/>
      <c r="QPG178" s="1"/>
      <c r="QPH178" s="1"/>
      <c r="QPI178" s="1"/>
      <c r="QPJ178" s="1"/>
      <c r="QPK178" s="1"/>
      <c r="QPL178" s="1"/>
      <c r="QPM178" s="1"/>
      <c r="QPN178" s="1"/>
      <c r="QPO178" s="1"/>
      <c r="QPP178" s="1"/>
      <c r="QPQ178" s="1"/>
      <c r="QPR178" s="1"/>
      <c r="QPS178" s="1"/>
      <c r="QPT178" s="1"/>
      <c r="QPU178" s="1"/>
      <c r="QPV178" s="1"/>
      <c r="QPW178" s="1"/>
      <c r="QPX178" s="1"/>
      <c r="QPY178" s="1"/>
      <c r="QPZ178" s="1"/>
      <c r="QQA178" s="1"/>
      <c r="QQB178" s="1"/>
      <c r="QQC178" s="1"/>
      <c r="QQD178" s="1"/>
      <c r="QQE178" s="1"/>
      <c r="QQF178" s="1"/>
      <c r="QQG178" s="1"/>
      <c r="QQH178" s="1"/>
      <c r="QQI178" s="1"/>
      <c r="QQJ178" s="1"/>
      <c r="QQK178" s="1"/>
      <c r="QQL178" s="1"/>
      <c r="QQM178" s="1"/>
      <c r="QQN178" s="1"/>
      <c r="QQO178" s="1"/>
      <c r="QQP178" s="1"/>
      <c r="QQQ178" s="1"/>
      <c r="QQR178" s="1"/>
      <c r="QQS178" s="1"/>
      <c r="QQT178" s="1"/>
      <c r="QQU178" s="1"/>
      <c r="QQV178" s="1"/>
      <c r="QQW178" s="1"/>
      <c r="QQX178" s="1"/>
      <c r="QQY178" s="1"/>
      <c r="QQZ178" s="1"/>
      <c r="QRA178" s="1"/>
      <c r="QRB178" s="1"/>
      <c r="QRC178" s="1"/>
      <c r="QRD178" s="1"/>
      <c r="QRE178" s="1"/>
      <c r="QRF178" s="1"/>
      <c r="QRG178" s="1"/>
      <c r="QRH178" s="1"/>
      <c r="QRI178" s="1"/>
      <c r="QRJ178" s="1"/>
      <c r="QRK178" s="1"/>
      <c r="QRL178" s="1"/>
      <c r="QRM178" s="1"/>
      <c r="QRN178" s="1"/>
      <c r="QRO178" s="1"/>
      <c r="QRP178" s="1"/>
      <c r="QRQ178" s="1"/>
      <c r="QRR178" s="1"/>
      <c r="QRS178" s="1"/>
      <c r="QRT178" s="1"/>
      <c r="QRU178" s="1"/>
      <c r="QRV178" s="1"/>
      <c r="QRW178" s="1"/>
      <c r="QRX178" s="1"/>
      <c r="QRY178" s="1"/>
      <c r="QRZ178" s="1"/>
      <c r="QSA178" s="1"/>
      <c r="QSB178" s="1"/>
      <c r="QSC178" s="1"/>
      <c r="QSD178" s="1"/>
      <c r="QSE178" s="1"/>
      <c r="QSF178" s="1"/>
      <c r="QSG178" s="1"/>
      <c r="QSH178" s="1"/>
      <c r="QSI178" s="1"/>
      <c r="QSJ178" s="1"/>
      <c r="QSK178" s="1"/>
      <c r="QSL178" s="1"/>
      <c r="QSM178" s="1"/>
      <c r="QSN178" s="1"/>
      <c r="QSO178" s="1"/>
      <c r="QSP178" s="1"/>
      <c r="QSQ178" s="1"/>
      <c r="QSR178" s="1"/>
      <c r="QSS178" s="1"/>
      <c r="QST178" s="1"/>
      <c r="QSU178" s="1"/>
      <c r="QSV178" s="1"/>
      <c r="QSW178" s="1"/>
      <c r="QSX178" s="1"/>
      <c r="QSY178" s="1"/>
      <c r="QSZ178" s="1"/>
      <c r="QTA178" s="1"/>
      <c r="QTB178" s="1"/>
      <c r="QTC178" s="1"/>
      <c r="QTD178" s="1"/>
      <c r="QTE178" s="1"/>
      <c r="QTF178" s="1"/>
      <c r="QTG178" s="1"/>
      <c r="QTH178" s="1"/>
      <c r="QTI178" s="1"/>
      <c r="QTJ178" s="1"/>
      <c r="QTK178" s="1"/>
      <c r="QTL178" s="1"/>
      <c r="QTM178" s="1"/>
      <c r="QTN178" s="1"/>
      <c r="QTO178" s="1"/>
      <c r="QTP178" s="1"/>
      <c r="QTQ178" s="1"/>
      <c r="QTR178" s="1"/>
      <c r="QTS178" s="1"/>
      <c r="QTT178" s="1"/>
      <c r="QTU178" s="1"/>
      <c r="QTV178" s="1"/>
      <c r="QTW178" s="1"/>
      <c r="QTX178" s="1"/>
      <c r="QTY178" s="1"/>
      <c r="QTZ178" s="1"/>
      <c r="QUA178" s="1"/>
      <c r="QUB178" s="1"/>
      <c r="QUC178" s="1"/>
      <c r="QUD178" s="1"/>
      <c r="QUE178" s="1"/>
      <c r="QUF178" s="1"/>
      <c r="QUG178" s="1"/>
      <c r="QUH178" s="1"/>
      <c r="QUI178" s="1"/>
      <c r="QUJ178" s="1"/>
      <c r="QUK178" s="1"/>
      <c r="QUL178" s="1"/>
      <c r="QUM178" s="1"/>
      <c r="QUN178" s="1"/>
      <c r="QUO178" s="1"/>
      <c r="QUP178" s="1"/>
      <c r="QUQ178" s="1"/>
      <c r="QUR178" s="1"/>
      <c r="QUS178" s="1"/>
      <c r="QUT178" s="1"/>
      <c r="QUU178" s="1"/>
      <c r="QUV178" s="1"/>
      <c r="QUW178" s="1"/>
      <c r="QUX178" s="1"/>
      <c r="QUY178" s="1"/>
      <c r="QUZ178" s="1"/>
      <c r="QVA178" s="1"/>
      <c r="QVB178" s="1"/>
      <c r="QVC178" s="1"/>
      <c r="QVD178" s="1"/>
      <c r="QVE178" s="1"/>
      <c r="QVF178" s="1"/>
      <c r="QVG178" s="1"/>
      <c r="QVH178" s="1"/>
      <c r="QVI178" s="1"/>
      <c r="QVJ178" s="1"/>
      <c r="QVK178" s="1"/>
      <c r="QVL178" s="1"/>
      <c r="QVM178" s="1"/>
      <c r="QVN178" s="1"/>
      <c r="QVO178" s="1"/>
      <c r="QVP178" s="1"/>
      <c r="QVQ178" s="1"/>
      <c r="QVR178" s="1"/>
      <c r="QVS178" s="1"/>
      <c r="QVT178" s="1"/>
      <c r="QVU178" s="1"/>
      <c r="QVV178" s="1"/>
      <c r="QVW178" s="1"/>
      <c r="QVX178" s="1"/>
      <c r="QVY178" s="1"/>
      <c r="QVZ178" s="1"/>
      <c r="QWA178" s="1"/>
      <c r="QWB178" s="1"/>
      <c r="QWC178" s="1"/>
      <c r="QWD178" s="1"/>
      <c r="QWE178" s="1"/>
      <c r="QWF178" s="1"/>
      <c r="QWG178" s="1"/>
      <c r="QWH178" s="1"/>
      <c r="QWI178" s="1"/>
      <c r="QWJ178" s="1"/>
      <c r="QWK178" s="1"/>
      <c r="QWL178" s="1"/>
      <c r="QWM178" s="1"/>
      <c r="QWN178" s="1"/>
      <c r="QWO178" s="1"/>
      <c r="QWP178" s="1"/>
      <c r="QWQ178" s="1"/>
      <c r="QWR178" s="1"/>
      <c r="QWS178" s="1"/>
      <c r="QWT178" s="1"/>
      <c r="QWU178" s="1"/>
      <c r="QWV178" s="1"/>
      <c r="QWW178" s="1"/>
      <c r="QWX178" s="1"/>
      <c r="QWY178" s="1"/>
      <c r="QWZ178" s="1"/>
      <c r="QXA178" s="1"/>
      <c r="QXB178" s="1"/>
      <c r="QXC178" s="1"/>
      <c r="QXD178" s="1"/>
      <c r="QXE178" s="1"/>
      <c r="QXF178" s="1"/>
      <c r="QXG178" s="1"/>
      <c r="QXH178" s="1"/>
      <c r="QXI178" s="1"/>
      <c r="QXJ178" s="1"/>
      <c r="QXK178" s="1"/>
      <c r="QXL178" s="1"/>
      <c r="QXM178" s="1"/>
      <c r="QXN178" s="1"/>
      <c r="QXO178" s="1"/>
      <c r="QXP178" s="1"/>
      <c r="QXQ178" s="1"/>
      <c r="QXR178" s="1"/>
      <c r="QXS178" s="1"/>
      <c r="QXT178" s="1"/>
      <c r="QXU178" s="1"/>
      <c r="QXV178" s="1"/>
      <c r="QXW178" s="1"/>
      <c r="QXX178" s="1"/>
      <c r="QXY178" s="1"/>
      <c r="QXZ178" s="1"/>
      <c r="QYA178" s="1"/>
      <c r="QYB178" s="1"/>
      <c r="QYC178" s="1"/>
      <c r="QYD178" s="1"/>
      <c r="QYE178" s="1"/>
      <c r="QYF178" s="1"/>
      <c r="QYG178" s="1"/>
      <c r="QYH178" s="1"/>
      <c r="QYI178" s="1"/>
      <c r="QYJ178" s="1"/>
      <c r="QYK178" s="1"/>
      <c r="QYL178" s="1"/>
      <c r="QYM178" s="1"/>
      <c r="QYN178" s="1"/>
      <c r="QYO178" s="1"/>
      <c r="QYP178" s="1"/>
      <c r="QYQ178" s="1"/>
      <c r="QYR178" s="1"/>
      <c r="QYS178" s="1"/>
      <c r="QYT178" s="1"/>
      <c r="QYU178" s="1"/>
      <c r="QYV178" s="1"/>
      <c r="QYW178" s="1"/>
      <c r="QYX178" s="1"/>
      <c r="QYY178" s="1"/>
      <c r="QYZ178" s="1"/>
      <c r="QZA178" s="1"/>
      <c r="QZB178" s="1"/>
      <c r="QZC178" s="1"/>
      <c r="QZD178" s="1"/>
      <c r="QZE178" s="1"/>
      <c r="QZF178" s="1"/>
      <c r="QZG178" s="1"/>
      <c r="QZH178" s="1"/>
      <c r="QZI178" s="1"/>
      <c r="QZJ178" s="1"/>
      <c r="QZK178" s="1"/>
      <c r="QZL178" s="1"/>
      <c r="QZM178" s="1"/>
      <c r="QZN178" s="1"/>
      <c r="QZO178" s="1"/>
      <c r="QZP178" s="1"/>
      <c r="QZQ178" s="1"/>
      <c r="QZR178" s="1"/>
      <c r="QZS178" s="1"/>
      <c r="QZT178" s="1"/>
      <c r="QZU178" s="1"/>
      <c r="QZV178" s="1"/>
      <c r="QZW178" s="1"/>
      <c r="QZX178" s="1"/>
      <c r="QZY178" s="1"/>
      <c r="QZZ178" s="1"/>
      <c r="RAA178" s="1"/>
      <c r="RAB178" s="1"/>
      <c r="RAC178" s="1"/>
      <c r="RAD178" s="1"/>
      <c r="RAE178" s="1"/>
      <c r="RAF178" s="1"/>
      <c r="RAG178" s="1"/>
      <c r="RAH178" s="1"/>
      <c r="RAI178" s="1"/>
      <c r="RAJ178" s="1"/>
      <c r="RAK178" s="1"/>
      <c r="RAL178" s="1"/>
      <c r="RAM178" s="1"/>
      <c r="RAN178" s="1"/>
      <c r="RAO178" s="1"/>
      <c r="RAP178" s="1"/>
      <c r="RAQ178" s="1"/>
      <c r="RAR178" s="1"/>
      <c r="RAS178" s="1"/>
      <c r="RAT178" s="1"/>
      <c r="RAU178" s="1"/>
      <c r="RAV178" s="1"/>
      <c r="RAW178" s="1"/>
      <c r="RAX178" s="1"/>
      <c r="RAY178" s="1"/>
      <c r="RAZ178" s="1"/>
      <c r="RBA178" s="1"/>
      <c r="RBB178" s="1"/>
      <c r="RBC178" s="1"/>
      <c r="RBD178" s="1"/>
      <c r="RBE178" s="1"/>
      <c r="RBF178" s="1"/>
      <c r="RBG178" s="1"/>
      <c r="RBH178" s="1"/>
      <c r="RBI178" s="1"/>
      <c r="RBJ178" s="1"/>
      <c r="RBK178" s="1"/>
      <c r="RBL178" s="1"/>
      <c r="RBM178" s="1"/>
      <c r="RBN178" s="1"/>
      <c r="RBO178" s="1"/>
      <c r="RBP178" s="1"/>
      <c r="RBQ178" s="1"/>
      <c r="RBR178" s="1"/>
      <c r="RBS178" s="1"/>
      <c r="RBT178" s="1"/>
      <c r="RBU178" s="1"/>
      <c r="RBV178" s="1"/>
      <c r="RBW178" s="1"/>
      <c r="RBX178" s="1"/>
      <c r="RBY178" s="1"/>
      <c r="RBZ178" s="1"/>
      <c r="RCA178" s="1"/>
      <c r="RCB178" s="1"/>
      <c r="RCC178" s="1"/>
      <c r="RCD178" s="1"/>
      <c r="RCE178" s="1"/>
      <c r="RCF178" s="1"/>
      <c r="RCG178" s="1"/>
      <c r="RCH178" s="1"/>
      <c r="RCI178" s="1"/>
      <c r="RCJ178" s="1"/>
      <c r="RCK178" s="1"/>
      <c r="RCL178" s="1"/>
      <c r="RCM178" s="1"/>
      <c r="RCN178" s="1"/>
      <c r="RCO178" s="1"/>
      <c r="RCP178" s="1"/>
      <c r="RCQ178" s="1"/>
      <c r="RCR178" s="1"/>
      <c r="RCS178" s="1"/>
      <c r="RCT178" s="1"/>
      <c r="RCU178" s="1"/>
      <c r="RCV178" s="1"/>
      <c r="RCW178" s="1"/>
      <c r="RCX178" s="1"/>
      <c r="RCY178" s="1"/>
      <c r="RCZ178" s="1"/>
      <c r="RDA178" s="1"/>
      <c r="RDB178" s="1"/>
      <c r="RDC178" s="1"/>
      <c r="RDD178" s="1"/>
      <c r="RDE178" s="1"/>
      <c r="RDF178" s="1"/>
      <c r="RDG178" s="1"/>
      <c r="RDH178" s="1"/>
      <c r="RDI178" s="1"/>
      <c r="RDJ178" s="1"/>
      <c r="RDK178" s="1"/>
      <c r="RDL178" s="1"/>
      <c r="RDM178" s="1"/>
      <c r="RDN178" s="1"/>
      <c r="RDO178" s="1"/>
      <c r="RDP178" s="1"/>
      <c r="RDQ178" s="1"/>
      <c r="RDR178" s="1"/>
      <c r="RDS178" s="1"/>
      <c r="RDT178" s="1"/>
      <c r="RDU178" s="1"/>
      <c r="RDV178" s="1"/>
      <c r="RDW178" s="1"/>
      <c r="RDX178" s="1"/>
      <c r="RDY178" s="1"/>
      <c r="RDZ178" s="1"/>
      <c r="REA178" s="1"/>
      <c r="REB178" s="1"/>
      <c r="REC178" s="1"/>
      <c r="RED178" s="1"/>
      <c r="REE178" s="1"/>
      <c r="REF178" s="1"/>
      <c r="REG178" s="1"/>
      <c r="REH178" s="1"/>
      <c r="REI178" s="1"/>
      <c r="REJ178" s="1"/>
      <c r="REK178" s="1"/>
      <c r="REL178" s="1"/>
      <c r="REM178" s="1"/>
      <c r="REN178" s="1"/>
      <c r="REO178" s="1"/>
      <c r="REP178" s="1"/>
      <c r="REQ178" s="1"/>
      <c r="RER178" s="1"/>
      <c r="RES178" s="1"/>
      <c r="RET178" s="1"/>
      <c r="REU178" s="1"/>
      <c r="REV178" s="1"/>
      <c r="REW178" s="1"/>
      <c r="REX178" s="1"/>
      <c r="REY178" s="1"/>
      <c r="REZ178" s="1"/>
      <c r="RFA178" s="1"/>
      <c r="RFB178" s="1"/>
      <c r="RFC178" s="1"/>
      <c r="RFD178" s="1"/>
      <c r="RFE178" s="1"/>
      <c r="RFF178" s="1"/>
      <c r="RFG178" s="1"/>
      <c r="RFH178" s="1"/>
      <c r="RFI178" s="1"/>
      <c r="RFJ178" s="1"/>
      <c r="RFK178" s="1"/>
      <c r="RFL178" s="1"/>
      <c r="RFM178" s="1"/>
      <c r="RFN178" s="1"/>
      <c r="RFO178" s="1"/>
      <c r="RFP178" s="1"/>
      <c r="RFQ178" s="1"/>
      <c r="RFR178" s="1"/>
      <c r="RFS178" s="1"/>
      <c r="RFT178" s="1"/>
      <c r="RFU178" s="1"/>
      <c r="RFV178" s="1"/>
      <c r="RFW178" s="1"/>
      <c r="RFX178" s="1"/>
      <c r="RFY178" s="1"/>
      <c r="RFZ178" s="1"/>
      <c r="RGA178" s="1"/>
      <c r="RGB178" s="1"/>
      <c r="RGC178" s="1"/>
      <c r="RGD178" s="1"/>
      <c r="RGE178" s="1"/>
      <c r="RGF178" s="1"/>
      <c r="RGG178" s="1"/>
      <c r="RGH178" s="1"/>
      <c r="RGI178" s="1"/>
      <c r="RGJ178" s="1"/>
      <c r="RGK178" s="1"/>
      <c r="RGL178" s="1"/>
      <c r="RGM178" s="1"/>
      <c r="RGN178" s="1"/>
      <c r="RGO178" s="1"/>
      <c r="RGP178" s="1"/>
      <c r="RGQ178" s="1"/>
      <c r="RGR178" s="1"/>
      <c r="RGS178" s="1"/>
      <c r="RGT178" s="1"/>
      <c r="RGU178" s="1"/>
      <c r="RGV178" s="1"/>
      <c r="RGW178" s="1"/>
      <c r="RGX178" s="1"/>
      <c r="RGY178" s="1"/>
      <c r="RGZ178" s="1"/>
      <c r="RHA178" s="1"/>
      <c r="RHB178" s="1"/>
      <c r="RHC178" s="1"/>
      <c r="RHD178" s="1"/>
      <c r="RHE178" s="1"/>
      <c r="RHF178" s="1"/>
      <c r="RHG178" s="1"/>
      <c r="RHH178" s="1"/>
      <c r="RHI178" s="1"/>
      <c r="RHJ178" s="1"/>
      <c r="RHK178" s="1"/>
      <c r="RHL178" s="1"/>
      <c r="RHM178" s="1"/>
      <c r="RHN178" s="1"/>
      <c r="RHO178" s="1"/>
      <c r="RHP178" s="1"/>
      <c r="RHQ178" s="1"/>
      <c r="RHR178" s="1"/>
      <c r="RHS178" s="1"/>
      <c r="RHT178" s="1"/>
      <c r="RHU178" s="1"/>
      <c r="RHV178" s="1"/>
      <c r="RHW178" s="1"/>
      <c r="RHX178" s="1"/>
      <c r="RHY178" s="1"/>
      <c r="RHZ178" s="1"/>
      <c r="RIA178" s="1"/>
      <c r="RIB178" s="1"/>
      <c r="RIC178" s="1"/>
      <c r="RID178" s="1"/>
      <c r="RIE178" s="1"/>
      <c r="RIF178" s="1"/>
      <c r="RIG178" s="1"/>
      <c r="RIH178" s="1"/>
      <c r="RII178" s="1"/>
      <c r="RIJ178" s="1"/>
      <c r="RIK178" s="1"/>
      <c r="RIL178" s="1"/>
      <c r="RIM178" s="1"/>
      <c r="RIN178" s="1"/>
      <c r="RIO178" s="1"/>
      <c r="RIP178" s="1"/>
      <c r="RIQ178" s="1"/>
      <c r="RIR178" s="1"/>
      <c r="RIS178" s="1"/>
      <c r="RIT178" s="1"/>
      <c r="RIU178" s="1"/>
      <c r="RIV178" s="1"/>
      <c r="RIW178" s="1"/>
      <c r="RIX178" s="1"/>
      <c r="RIY178" s="1"/>
      <c r="RIZ178" s="1"/>
      <c r="RJA178" s="1"/>
      <c r="RJB178" s="1"/>
      <c r="RJC178" s="1"/>
      <c r="RJD178" s="1"/>
      <c r="RJE178" s="1"/>
      <c r="RJF178" s="1"/>
      <c r="RJG178" s="1"/>
      <c r="RJH178" s="1"/>
      <c r="RJI178" s="1"/>
      <c r="RJJ178" s="1"/>
      <c r="RJK178" s="1"/>
      <c r="RJL178" s="1"/>
      <c r="RJM178" s="1"/>
      <c r="RJN178" s="1"/>
      <c r="RJO178" s="1"/>
      <c r="RJP178" s="1"/>
      <c r="RJQ178" s="1"/>
      <c r="RJR178" s="1"/>
      <c r="RJS178" s="1"/>
      <c r="RJT178" s="1"/>
      <c r="RJU178" s="1"/>
      <c r="RJV178" s="1"/>
      <c r="RJW178" s="1"/>
      <c r="RJX178" s="1"/>
      <c r="RJY178" s="1"/>
      <c r="RJZ178" s="1"/>
      <c r="RKA178" s="1"/>
      <c r="RKB178" s="1"/>
      <c r="RKC178" s="1"/>
      <c r="RKD178" s="1"/>
      <c r="RKE178" s="1"/>
      <c r="RKF178" s="1"/>
      <c r="RKG178" s="1"/>
      <c r="RKH178" s="1"/>
      <c r="RKI178" s="1"/>
      <c r="RKJ178" s="1"/>
      <c r="RKK178" s="1"/>
      <c r="RKL178" s="1"/>
      <c r="RKM178" s="1"/>
      <c r="RKN178" s="1"/>
      <c r="RKO178" s="1"/>
      <c r="RKP178" s="1"/>
      <c r="RKQ178" s="1"/>
      <c r="RKR178" s="1"/>
      <c r="RKS178" s="1"/>
      <c r="RKT178" s="1"/>
      <c r="RKU178" s="1"/>
      <c r="RKV178" s="1"/>
      <c r="RKW178" s="1"/>
      <c r="RKX178" s="1"/>
      <c r="RKY178" s="1"/>
      <c r="RKZ178" s="1"/>
      <c r="RLA178" s="1"/>
      <c r="RLB178" s="1"/>
      <c r="RLC178" s="1"/>
      <c r="RLD178" s="1"/>
      <c r="RLE178" s="1"/>
      <c r="RLF178" s="1"/>
      <c r="RLG178" s="1"/>
      <c r="RLH178" s="1"/>
      <c r="RLI178" s="1"/>
      <c r="RLJ178" s="1"/>
      <c r="RLK178" s="1"/>
      <c r="RLL178" s="1"/>
      <c r="RLM178" s="1"/>
      <c r="RLN178" s="1"/>
      <c r="RLO178" s="1"/>
      <c r="RLP178" s="1"/>
      <c r="RLQ178" s="1"/>
      <c r="RLR178" s="1"/>
      <c r="RLS178" s="1"/>
      <c r="RLT178" s="1"/>
      <c r="RLU178" s="1"/>
      <c r="RLV178" s="1"/>
      <c r="RLW178" s="1"/>
      <c r="RLX178" s="1"/>
      <c r="RLY178" s="1"/>
      <c r="RLZ178" s="1"/>
      <c r="RMA178" s="1"/>
      <c r="RMB178" s="1"/>
      <c r="RMC178" s="1"/>
      <c r="RMD178" s="1"/>
      <c r="RME178" s="1"/>
      <c r="RMF178" s="1"/>
      <c r="RMG178" s="1"/>
      <c r="RMH178" s="1"/>
      <c r="RMI178" s="1"/>
      <c r="RMJ178" s="1"/>
      <c r="RMK178" s="1"/>
      <c r="RML178" s="1"/>
      <c r="RMM178" s="1"/>
      <c r="RMN178" s="1"/>
      <c r="RMO178" s="1"/>
      <c r="RMP178" s="1"/>
      <c r="RMQ178" s="1"/>
      <c r="RMR178" s="1"/>
      <c r="RMS178" s="1"/>
      <c r="RMT178" s="1"/>
      <c r="RMU178" s="1"/>
      <c r="RMV178" s="1"/>
      <c r="RMW178" s="1"/>
      <c r="RMX178" s="1"/>
      <c r="RMY178" s="1"/>
      <c r="RMZ178" s="1"/>
      <c r="RNA178" s="1"/>
      <c r="RNB178" s="1"/>
      <c r="RNC178" s="1"/>
      <c r="RND178" s="1"/>
      <c r="RNE178" s="1"/>
      <c r="RNF178" s="1"/>
      <c r="RNG178" s="1"/>
      <c r="RNH178" s="1"/>
      <c r="RNI178" s="1"/>
      <c r="RNJ178" s="1"/>
      <c r="RNK178" s="1"/>
      <c r="RNL178" s="1"/>
      <c r="RNM178" s="1"/>
      <c r="RNN178" s="1"/>
      <c r="RNO178" s="1"/>
      <c r="RNP178" s="1"/>
      <c r="RNQ178" s="1"/>
      <c r="RNR178" s="1"/>
      <c r="RNS178" s="1"/>
      <c r="RNT178" s="1"/>
      <c r="RNU178" s="1"/>
      <c r="RNV178" s="1"/>
      <c r="RNW178" s="1"/>
      <c r="RNX178" s="1"/>
      <c r="RNY178" s="1"/>
      <c r="RNZ178" s="1"/>
      <c r="ROA178" s="1"/>
      <c r="ROB178" s="1"/>
      <c r="ROC178" s="1"/>
      <c r="ROD178" s="1"/>
      <c r="ROE178" s="1"/>
      <c r="ROF178" s="1"/>
      <c r="ROG178" s="1"/>
      <c r="ROH178" s="1"/>
      <c r="ROI178" s="1"/>
      <c r="ROJ178" s="1"/>
      <c r="ROK178" s="1"/>
      <c r="ROL178" s="1"/>
      <c r="ROM178" s="1"/>
      <c r="RON178" s="1"/>
      <c r="ROO178" s="1"/>
      <c r="ROP178" s="1"/>
      <c r="ROQ178" s="1"/>
      <c r="ROR178" s="1"/>
      <c r="ROS178" s="1"/>
      <c r="ROT178" s="1"/>
      <c r="ROU178" s="1"/>
      <c r="ROV178" s="1"/>
      <c r="ROW178" s="1"/>
      <c r="ROX178" s="1"/>
      <c r="ROY178" s="1"/>
      <c r="ROZ178" s="1"/>
      <c r="RPA178" s="1"/>
      <c r="RPB178" s="1"/>
      <c r="RPC178" s="1"/>
      <c r="RPD178" s="1"/>
      <c r="RPE178" s="1"/>
      <c r="RPF178" s="1"/>
      <c r="RPG178" s="1"/>
      <c r="RPH178" s="1"/>
      <c r="RPI178" s="1"/>
      <c r="RPJ178" s="1"/>
      <c r="RPK178" s="1"/>
      <c r="RPL178" s="1"/>
      <c r="RPM178" s="1"/>
      <c r="RPN178" s="1"/>
      <c r="RPO178" s="1"/>
      <c r="RPP178" s="1"/>
      <c r="RPQ178" s="1"/>
      <c r="RPR178" s="1"/>
      <c r="RPS178" s="1"/>
      <c r="RPT178" s="1"/>
      <c r="RPU178" s="1"/>
      <c r="RPV178" s="1"/>
      <c r="RPW178" s="1"/>
      <c r="RPX178" s="1"/>
      <c r="RPY178" s="1"/>
      <c r="RPZ178" s="1"/>
      <c r="RQA178" s="1"/>
      <c r="RQB178" s="1"/>
      <c r="RQC178" s="1"/>
      <c r="RQD178" s="1"/>
      <c r="RQE178" s="1"/>
      <c r="RQF178" s="1"/>
      <c r="RQG178" s="1"/>
      <c r="RQH178" s="1"/>
      <c r="RQI178" s="1"/>
      <c r="RQJ178" s="1"/>
      <c r="RQK178" s="1"/>
      <c r="RQL178" s="1"/>
      <c r="RQM178" s="1"/>
      <c r="RQN178" s="1"/>
      <c r="RQO178" s="1"/>
      <c r="RQP178" s="1"/>
      <c r="RQQ178" s="1"/>
      <c r="RQR178" s="1"/>
      <c r="RQS178" s="1"/>
      <c r="RQT178" s="1"/>
      <c r="RQU178" s="1"/>
      <c r="RQV178" s="1"/>
      <c r="RQW178" s="1"/>
      <c r="RQX178" s="1"/>
      <c r="RQY178" s="1"/>
      <c r="RQZ178" s="1"/>
      <c r="RRA178" s="1"/>
      <c r="RRB178" s="1"/>
      <c r="RRC178" s="1"/>
      <c r="RRD178" s="1"/>
      <c r="RRE178" s="1"/>
      <c r="RRF178" s="1"/>
      <c r="RRG178" s="1"/>
      <c r="RRH178" s="1"/>
      <c r="RRI178" s="1"/>
      <c r="RRJ178" s="1"/>
      <c r="RRK178" s="1"/>
      <c r="RRL178" s="1"/>
      <c r="RRM178" s="1"/>
      <c r="RRN178" s="1"/>
      <c r="RRO178" s="1"/>
      <c r="RRP178" s="1"/>
      <c r="RRQ178" s="1"/>
      <c r="RRR178" s="1"/>
      <c r="RRS178" s="1"/>
      <c r="RRT178" s="1"/>
      <c r="RRU178" s="1"/>
      <c r="RRV178" s="1"/>
      <c r="RRW178" s="1"/>
      <c r="RRX178" s="1"/>
      <c r="RRY178" s="1"/>
      <c r="RRZ178" s="1"/>
      <c r="RSA178" s="1"/>
      <c r="RSB178" s="1"/>
      <c r="RSC178" s="1"/>
      <c r="RSD178" s="1"/>
      <c r="RSE178" s="1"/>
      <c r="RSF178" s="1"/>
      <c r="RSG178" s="1"/>
      <c r="RSH178" s="1"/>
      <c r="RSI178" s="1"/>
      <c r="RSJ178" s="1"/>
      <c r="RSK178" s="1"/>
      <c r="RSL178" s="1"/>
      <c r="RSM178" s="1"/>
      <c r="RSN178" s="1"/>
      <c r="RSO178" s="1"/>
      <c r="RSP178" s="1"/>
      <c r="RSQ178" s="1"/>
      <c r="RSR178" s="1"/>
      <c r="RSS178" s="1"/>
      <c r="RST178" s="1"/>
      <c r="RSU178" s="1"/>
      <c r="RSV178" s="1"/>
      <c r="RSW178" s="1"/>
      <c r="RSX178" s="1"/>
      <c r="RSY178" s="1"/>
      <c r="RSZ178" s="1"/>
      <c r="RTA178" s="1"/>
      <c r="RTB178" s="1"/>
      <c r="RTC178" s="1"/>
      <c r="RTD178" s="1"/>
      <c r="RTE178" s="1"/>
      <c r="RTF178" s="1"/>
      <c r="RTG178" s="1"/>
      <c r="RTH178" s="1"/>
      <c r="RTI178" s="1"/>
      <c r="RTJ178" s="1"/>
      <c r="RTK178" s="1"/>
      <c r="RTL178" s="1"/>
      <c r="RTM178" s="1"/>
      <c r="RTN178" s="1"/>
      <c r="RTO178" s="1"/>
      <c r="RTP178" s="1"/>
      <c r="RTQ178" s="1"/>
      <c r="RTR178" s="1"/>
      <c r="RTS178" s="1"/>
      <c r="RTT178" s="1"/>
      <c r="RTU178" s="1"/>
      <c r="RTV178" s="1"/>
      <c r="RTW178" s="1"/>
      <c r="RTX178" s="1"/>
      <c r="RTY178" s="1"/>
      <c r="RTZ178" s="1"/>
      <c r="RUA178" s="1"/>
      <c r="RUB178" s="1"/>
      <c r="RUC178" s="1"/>
      <c r="RUD178" s="1"/>
      <c r="RUE178" s="1"/>
      <c r="RUF178" s="1"/>
      <c r="RUG178" s="1"/>
      <c r="RUH178" s="1"/>
      <c r="RUI178" s="1"/>
      <c r="RUJ178" s="1"/>
      <c r="RUK178" s="1"/>
      <c r="RUL178" s="1"/>
      <c r="RUM178" s="1"/>
      <c r="RUN178" s="1"/>
      <c r="RUO178" s="1"/>
      <c r="RUP178" s="1"/>
      <c r="RUQ178" s="1"/>
      <c r="RUR178" s="1"/>
      <c r="RUS178" s="1"/>
      <c r="RUT178" s="1"/>
      <c r="RUU178" s="1"/>
      <c r="RUV178" s="1"/>
      <c r="RUW178" s="1"/>
      <c r="RUX178" s="1"/>
      <c r="RUY178" s="1"/>
      <c r="RUZ178" s="1"/>
      <c r="RVA178" s="1"/>
      <c r="RVB178" s="1"/>
      <c r="RVC178" s="1"/>
      <c r="RVD178" s="1"/>
      <c r="RVE178" s="1"/>
      <c r="RVF178" s="1"/>
      <c r="RVG178" s="1"/>
      <c r="RVH178" s="1"/>
      <c r="RVI178" s="1"/>
      <c r="RVJ178" s="1"/>
      <c r="RVK178" s="1"/>
      <c r="RVL178" s="1"/>
      <c r="RVM178" s="1"/>
      <c r="RVN178" s="1"/>
      <c r="RVO178" s="1"/>
      <c r="RVP178" s="1"/>
      <c r="RVQ178" s="1"/>
      <c r="RVR178" s="1"/>
      <c r="RVS178" s="1"/>
      <c r="RVT178" s="1"/>
      <c r="RVU178" s="1"/>
      <c r="RVV178" s="1"/>
      <c r="RVW178" s="1"/>
      <c r="RVX178" s="1"/>
      <c r="RVY178" s="1"/>
      <c r="RVZ178" s="1"/>
      <c r="RWA178" s="1"/>
      <c r="RWB178" s="1"/>
      <c r="RWC178" s="1"/>
      <c r="RWD178" s="1"/>
      <c r="RWE178" s="1"/>
      <c r="RWF178" s="1"/>
      <c r="RWG178" s="1"/>
      <c r="RWH178" s="1"/>
      <c r="RWI178" s="1"/>
      <c r="RWJ178" s="1"/>
      <c r="RWK178" s="1"/>
      <c r="RWL178" s="1"/>
      <c r="RWM178" s="1"/>
      <c r="RWN178" s="1"/>
      <c r="RWO178" s="1"/>
      <c r="RWP178" s="1"/>
      <c r="RWQ178" s="1"/>
      <c r="RWR178" s="1"/>
      <c r="RWS178" s="1"/>
      <c r="RWT178" s="1"/>
      <c r="RWU178" s="1"/>
      <c r="RWV178" s="1"/>
      <c r="RWW178" s="1"/>
      <c r="RWX178" s="1"/>
      <c r="RWY178" s="1"/>
      <c r="RWZ178" s="1"/>
      <c r="RXA178" s="1"/>
      <c r="RXB178" s="1"/>
      <c r="RXC178" s="1"/>
      <c r="RXD178" s="1"/>
      <c r="RXE178" s="1"/>
      <c r="RXF178" s="1"/>
      <c r="RXG178" s="1"/>
      <c r="RXH178" s="1"/>
      <c r="RXI178" s="1"/>
      <c r="RXJ178" s="1"/>
      <c r="RXK178" s="1"/>
      <c r="RXL178" s="1"/>
      <c r="RXM178" s="1"/>
      <c r="RXN178" s="1"/>
      <c r="RXO178" s="1"/>
      <c r="RXP178" s="1"/>
      <c r="RXQ178" s="1"/>
      <c r="RXR178" s="1"/>
      <c r="RXS178" s="1"/>
      <c r="RXT178" s="1"/>
      <c r="RXU178" s="1"/>
      <c r="RXV178" s="1"/>
      <c r="RXW178" s="1"/>
      <c r="RXX178" s="1"/>
      <c r="RXY178" s="1"/>
      <c r="RXZ178" s="1"/>
      <c r="RYA178" s="1"/>
      <c r="RYB178" s="1"/>
      <c r="RYC178" s="1"/>
      <c r="RYD178" s="1"/>
      <c r="RYE178" s="1"/>
      <c r="RYF178" s="1"/>
      <c r="RYG178" s="1"/>
      <c r="RYH178" s="1"/>
      <c r="RYI178" s="1"/>
      <c r="RYJ178" s="1"/>
      <c r="RYK178" s="1"/>
      <c r="RYL178" s="1"/>
      <c r="RYM178" s="1"/>
      <c r="RYN178" s="1"/>
      <c r="RYO178" s="1"/>
      <c r="RYP178" s="1"/>
      <c r="RYQ178" s="1"/>
      <c r="RYR178" s="1"/>
      <c r="RYS178" s="1"/>
      <c r="RYT178" s="1"/>
      <c r="RYU178" s="1"/>
      <c r="RYV178" s="1"/>
      <c r="RYW178" s="1"/>
      <c r="RYX178" s="1"/>
      <c r="RYY178" s="1"/>
      <c r="RYZ178" s="1"/>
      <c r="RZA178" s="1"/>
      <c r="RZB178" s="1"/>
      <c r="RZC178" s="1"/>
      <c r="RZD178" s="1"/>
      <c r="RZE178" s="1"/>
      <c r="RZF178" s="1"/>
      <c r="RZG178" s="1"/>
      <c r="RZH178" s="1"/>
      <c r="RZI178" s="1"/>
      <c r="RZJ178" s="1"/>
      <c r="RZK178" s="1"/>
      <c r="RZL178" s="1"/>
      <c r="RZM178" s="1"/>
      <c r="RZN178" s="1"/>
      <c r="RZO178" s="1"/>
      <c r="RZP178" s="1"/>
      <c r="RZQ178" s="1"/>
      <c r="RZR178" s="1"/>
      <c r="RZS178" s="1"/>
      <c r="RZT178" s="1"/>
      <c r="RZU178" s="1"/>
      <c r="RZV178" s="1"/>
      <c r="RZW178" s="1"/>
      <c r="RZX178" s="1"/>
      <c r="RZY178" s="1"/>
      <c r="RZZ178" s="1"/>
      <c r="SAA178" s="1"/>
      <c r="SAB178" s="1"/>
      <c r="SAC178" s="1"/>
      <c r="SAD178" s="1"/>
      <c r="SAE178" s="1"/>
      <c r="SAF178" s="1"/>
      <c r="SAG178" s="1"/>
      <c r="SAH178" s="1"/>
      <c r="SAI178" s="1"/>
      <c r="SAJ178" s="1"/>
      <c r="SAK178" s="1"/>
      <c r="SAL178" s="1"/>
      <c r="SAM178" s="1"/>
      <c r="SAN178" s="1"/>
      <c r="SAO178" s="1"/>
      <c r="SAP178" s="1"/>
      <c r="SAQ178" s="1"/>
      <c r="SAR178" s="1"/>
      <c r="SAS178" s="1"/>
      <c r="SAT178" s="1"/>
      <c r="SAU178" s="1"/>
      <c r="SAV178" s="1"/>
      <c r="SAW178" s="1"/>
      <c r="SAX178" s="1"/>
      <c r="SAY178" s="1"/>
      <c r="SAZ178" s="1"/>
      <c r="SBA178" s="1"/>
      <c r="SBB178" s="1"/>
      <c r="SBC178" s="1"/>
      <c r="SBD178" s="1"/>
      <c r="SBE178" s="1"/>
      <c r="SBF178" s="1"/>
      <c r="SBG178" s="1"/>
      <c r="SBH178" s="1"/>
      <c r="SBI178" s="1"/>
      <c r="SBJ178" s="1"/>
      <c r="SBK178" s="1"/>
      <c r="SBL178" s="1"/>
      <c r="SBM178" s="1"/>
      <c r="SBN178" s="1"/>
      <c r="SBO178" s="1"/>
      <c r="SBP178" s="1"/>
      <c r="SBQ178" s="1"/>
      <c r="SBR178" s="1"/>
      <c r="SBS178" s="1"/>
      <c r="SBT178" s="1"/>
      <c r="SBU178" s="1"/>
      <c r="SBV178" s="1"/>
      <c r="SBW178" s="1"/>
      <c r="SBX178" s="1"/>
      <c r="SBY178" s="1"/>
      <c r="SBZ178" s="1"/>
      <c r="SCA178" s="1"/>
      <c r="SCB178" s="1"/>
      <c r="SCC178" s="1"/>
      <c r="SCD178" s="1"/>
      <c r="SCE178" s="1"/>
      <c r="SCF178" s="1"/>
      <c r="SCG178" s="1"/>
      <c r="SCH178" s="1"/>
      <c r="SCI178" s="1"/>
      <c r="SCJ178" s="1"/>
      <c r="SCK178" s="1"/>
      <c r="SCL178" s="1"/>
      <c r="SCM178" s="1"/>
      <c r="SCN178" s="1"/>
      <c r="SCO178" s="1"/>
      <c r="SCP178" s="1"/>
      <c r="SCQ178" s="1"/>
      <c r="SCR178" s="1"/>
      <c r="SCS178" s="1"/>
      <c r="SCT178" s="1"/>
      <c r="SCU178" s="1"/>
      <c r="SCV178" s="1"/>
      <c r="SCW178" s="1"/>
      <c r="SCX178" s="1"/>
      <c r="SCY178" s="1"/>
      <c r="SCZ178" s="1"/>
      <c r="SDA178" s="1"/>
      <c r="SDB178" s="1"/>
      <c r="SDC178" s="1"/>
      <c r="SDD178" s="1"/>
      <c r="SDE178" s="1"/>
      <c r="SDF178" s="1"/>
      <c r="SDG178" s="1"/>
      <c r="SDH178" s="1"/>
      <c r="SDI178" s="1"/>
      <c r="SDJ178" s="1"/>
      <c r="SDK178" s="1"/>
      <c r="SDL178" s="1"/>
      <c r="SDM178" s="1"/>
      <c r="SDN178" s="1"/>
      <c r="SDO178" s="1"/>
      <c r="SDP178" s="1"/>
      <c r="SDQ178" s="1"/>
      <c r="SDR178" s="1"/>
      <c r="SDS178" s="1"/>
      <c r="SDT178" s="1"/>
      <c r="SDU178" s="1"/>
      <c r="SDV178" s="1"/>
      <c r="SDW178" s="1"/>
      <c r="SDX178" s="1"/>
      <c r="SDY178" s="1"/>
      <c r="SDZ178" s="1"/>
      <c r="SEA178" s="1"/>
      <c r="SEB178" s="1"/>
      <c r="SEC178" s="1"/>
      <c r="SED178" s="1"/>
      <c r="SEE178" s="1"/>
      <c r="SEF178" s="1"/>
      <c r="SEG178" s="1"/>
      <c r="SEH178" s="1"/>
      <c r="SEI178" s="1"/>
      <c r="SEJ178" s="1"/>
      <c r="SEK178" s="1"/>
      <c r="SEL178" s="1"/>
      <c r="SEM178" s="1"/>
      <c r="SEN178" s="1"/>
      <c r="SEO178" s="1"/>
      <c r="SEP178" s="1"/>
      <c r="SEQ178" s="1"/>
      <c r="SER178" s="1"/>
      <c r="SES178" s="1"/>
      <c r="SET178" s="1"/>
      <c r="SEU178" s="1"/>
      <c r="SEV178" s="1"/>
      <c r="SEW178" s="1"/>
      <c r="SEX178" s="1"/>
      <c r="SEY178" s="1"/>
      <c r="SEZ178" s="1"/>
      <c r="SFA178" s="1"/>
      <c r="SFB178" s="1"/>
      <c r="SFC178" s="1"/>
      <c r="SFD178" s="1"/>
      <c r="SFE178" s="1"/>
      <c r="SFF178" s="1"/>
      <c r="SFG178" s="1"/>
      <c r="SFH178" s="1"/>
      <c r="SFI178" s="1"/>
      <c r="SFJ178" s="1"/>
      <c r="SFK178" s="1"/>
      <c r="SFL178" s="1"/>
      <c r="SFM178" s="1"/>
      <c r="SFN178" s="1"/>
      <c r="SFO178" s="1"/>
      <c r="SFP178" s="1"/>
      <c r="SFQ178" s="1"/>
      <c r="SFR178" s="1"/>
      <c r="SFS178" s="1"/>
      <c r="SFT178" s="1"/>
      <c r="SFU178" s="1"/>
      <c r="SFV178" s="1"/>
      <c r="SFW178" s="1"/>
      <c r="SFX178" s="1"/>
      <c r="SFY178" s="1"/>
      <c r="SFZ178" s="1"/>
      <c r="SGA178" s="1"/>
      <c r="SGB178" s="1"/>
      <c r="SGC178" s="1"/>
      <c r="SGD178" s="1"/>
      <c r="SGE178" s="1"/>
      <c r="SGF178" s="1"/>
      <c r="SGG178" s="1"/>
      <c r="SGH178" s="1"/>
      <c r="SGI178" s="1"/>
      <c r="SGJ178" s="1"/>
      <c r="SGK178" s="1"/>
      <c r="SGL178" s="1"/>
      <c r="SGM178" s="1"/>
      <c r="SGN178" s="1"/>
      <c r="SGO178" s="1"/>
      <c r="SGP178" s="1"/>
      <c r="SGQ178" s="1"/>
      <c r="SGR178" s="1"/>
      <c r="SGS178" s="1"/>
      <c r="SGT178" s="1"/>
      <c r="SGU178" s="1"/>
      <c r="SGV178" s="1"/>
      <c r="SGW178" s="1"/>
      <c r="SGX178" s="1"/>
      <c r="SGY178" s="1"/>
      <c r="SGZ178" s="1"/>
      <c r="SHA178" s="1"/>
      <c r="SHB178" s="1"/>
      <c r="SHC178" s="1"/>
      <c r="SHD178" s="1"/>
      <c r="SHE178" s="1"/>
      <c r="SHF178" s="1"/>
      <c r="SHG178" s="1"/>
      <c r="SHH178" s="1"/>
      <c r="SHI178" s="1"/>
      <c r="SHJ178" s="1"/>
      <c r="SHK178" s="1"/>
      <c r="SHL178" s="1"/>
      <c r="SHM178" s="1"/>
      <c r="SHN178" s="1"/>
      <c r="SHO178" s="1"/>
      <c r="SHP178" s="1"/>
      <c r="SHQ178" s="1"/>
      <c r="SHR178" s="1"/>
      <c r="SHS178" s="1"/>
      <c r="SHT178" s="1"/>
      <c r="SHU178" s="1"/>
      <c r="SHV178" s="1"/>
      <c r="SHW178" s="1"/>
      <c r="SHX178" s="1"/>
      <c r="SHY178" s="1"/>
      <c r="SHZ178" s="1"/>
      <c r="SIA178" s="1"/>
      <c r="SIB178" s="1"/>
      <c r="SIC178" s="1"/>
      <c r="SID178" s="1"/>
      <c r="SIE178" s="1"/>
      <c r="SIF178" s="1"/>
      <c r="SIG178" s="1"/>
      <c r="SIH178" s="1"/>
      <c r="SII178" s="1"/>
      <c r="SIJ178" s="1"/>
      <c r="SIK178" s="1"/>
      <c r="SIL178" s="1"/>
      <c r="SIM178" s="1"/>
      <c r="SIN178" s="1"/>
      <c r="SIO178" s="1"/>
      <c r="SIP178" s="1"/>
      <c r="SIQ178" s="1"/>
      <c r="SIR178" s="1"/>
      <c r="SIS178" s="1"/>
      <c r="SIT178" s="1"/>
      <c r="SIU178" s="1"/>
      <c r="SIV178" s="1"/>
      <c r="SIW178" s="1"/>
      <c r="SIX178" s="1"/>
      <c r="SIY178" s="1"/>
      <c r="SIZ178" s="1"/>
      <c r="SJA178" s="1"/>
      <c r="SJB178" s="1"/>
      <c r="SJC178" s="1"/>
      <c r="SJD178" s="1"/>
      <c r="SJE178" s="1"/>
      <c r="SJF178" s="1"/>
      <c r="SJG178" s="1"/>
      <c r="SJH178" s="1"/>
      <c r="SJI178" s="1"/>
      <c r="SJJ178" s="1"/>
      <c r="SJK178" s="1"/>
      <c r="SJL178" s="1"/>
      <c r="SJM178" s="1"/>
      <c r="SJN178" s="1"/>
      <c r="SJO178" s="1"/>
      <c r="SJP178" s="1"/>
      <c r="SJQ178" s="1"/>
      <c r="SJR178" s="1"/>
      <c r="SJS178" s="1"/>
      <c r="SJT178" s="1"/>
      <c r="SJU178" s="1"/>
      <c r="SJV178" s="1"/>
      <c r="SJW178" s="1"/>
      <c r="SJX178" s="1"/>
      <c r="SJY178" s="1"/>
      <c r="SJZ178" s="1"/>
      <c r="SKA178" s="1"/>
      <c r="SKB178" s="1"/>
      <c r="SKC178" s="1"/>
      <c r="SKD178" s="1"/>
      <c r="SKE178" s="1"/>
      <c r="SKF178" s="1"/>
      <c r="SKG178" s="1"/>
      <c r="SKH178" s="1"/>
      <c r="SKI178" s="1"/>
      <c r="SKJ178" s="1"/>
      <c r="SKK178" s="1"/>
      <c r="SKL178" s="1"/>
      <c r="SKM178" s="1"/>
      <c r="SKN178" s="1"/>
      <c r="SKO178" s="1"/>
      <c r="SKP178" s="1"/>
      <c r="SKQ178" s="1"/>
      <c r="SKR178" s="1"/>
      <c r="SKS178" s="1"/>
      <c r="SKT178" s="1"/>
      <c r="SKU178" s="1"/>
      <c r="SKV178" s="1"/>
      <c r="SKW178" s="1"/>
      <c r="SKX178" s="1"/>
      <c r="SKY178" s="1"/>
      <c r="SKZ178" s="1"/>
      <c r="SLA178" s="1"/>
      <c r="SLB178" s="1"/>
      <c r="SLC178" s="1"/>
      <c r="SLD178" s="1"/>
      <c r="SLE178" s="1"/>
      <c r="SLF178" s="1"/>
      <c r="SLG178" s="1"/>
      <c r="SLH178" s="1"/>
      <c r="SLI178" s="1"/>
      <c r="SLJ178" s="1"/>
      <c r="SLK178" s="1"/>
      <c r="SLL178" s="1"/>
      <c r="SLM178" s="1"/>
      <c r="SLN178" s="1"/>
      <c r="SLO178" s="1"/>
      <c r="SLP178" s="1"/>
      <c r="SLQ178" s="1"/>
      <c r="SLR178" s="1"/>
      <c r="SLS178" s="1"/>
      <c r="SLT178" s="1"/>
      <c r="SLU178" s="1"/>
      <c r="SLV178" s="1"/>
      <c r="SLW178" s="1"/>
      <c r="SLX178" s="1"/>
      <c r="SLY178" s="1"/>
      <c r="SLZ178" s="1"/>
      <c r="SMA178" s="1"/>
      <c r="SMB178" s="1"/>
      <c r="SMC178" s="1"/>
      <c r="SMD178" s="1"/>
      <c r="SME178" s="1"/>
      <c r="SMF178" s="1"/>
      <c r="SMG178" s="1"/>
      <c r="SMH178" s="1"/>
      <c r="SMI178" s="1"/>
      <c r="SMJ178" s="1"/>
      <c r="SMK178" s="1"/>
      <c r="SML178" s="1"/>
      <c r="SMM178" s="1"/>
      <c r="SMN178" s="1"/>
      <c r="SMO178" s="1"/>
      <c r="SMP178" s="1"/>
      <c r="SMQ178" s="1"/>
      <c r="SMR178" s="1"/>
      <c r="SMS178" s="1"/>
      <c r="SMT178" s="1"/>
      <c r="SMU178" s="1"/>
      <c r="SMV178" s="1"/>
      <c r="SMW178" s="1"/>
      <c r="SMX178" s="1"/>
      <c r="SMY178" s="1"/>
      <c r="SMZ178" s="1"/>
      <c r="SNA178" s="1"/>
      <c r="SNB178" s="1"/>
      <c r="SNC178" s="1"/>
      <c r="SND178" s="1"/>
      <c r="SNE178" s="1"/>
      <c r="SNF178" s="1"/>
      <c r="SNG178" s="1"/>
      <c r="SNH178" s="1"/>
      <c r="SNI178" s="1"/>
      <c r="SNJ178" s="1"/>
      <c r="SNK178" s="1"/>
      <c r="SNL178" s="1"/>
      <c r="SNM178" s="1"/>
      <c r="SNN178" s="1"/>
      <c r="SNO178" s="1"/>
      <c r="SNP178" s="1"/>
      <c r="SNQ178" s="1"/>
      <c r="SNR178" s="1"/>
      <c r="SNS178" s="1"/>
      <c r="SNT178" s="1"/>
      <c r="SNU178" s="1"/>
      <c r="SNV178" s="1"/>
      <c r="SNW178" s="1"/>
      <c r="SNX178" s="1"/>
      <c r="SNY178" s="1"/>
      <c r="SNZ178" s="1"/>
      <c r="SOA178" s="1"/>
      <c r="SOB178" s="1"/>
      <c r="SOC178" s="1"/>
      <c r="SOD178" s="1"/>
      <c r="SOE178" s="1"/>
      <c r="SOF178" s="1"/>
      <c r="SOG178" s="1"/>
      <c r="SOH178" s="1"/>
      <c r="SOI178" s="1"/>
      <c r="SOJ178" s="1"/>
      <c r="SOK178" s="1"/>
      <c r="SOL178" s="1"/>
      <c r="SOM178" s="1"/>
      <c r="SON178" s="1"/>
      <c r="SOO178" s="1"/>
      <c r="SOP178" s="1"/>
      <c r="SOQ178" s="1"/>
      <c r="SOR178" s="1"/>
      <c r="SOS178" s="1"/>
      <c r="SOT178" s="1"/>
      <c r="SOU178" s="1"/>
      <c r="SOV178" s="1"/>
      <c r="SOW178" s="1"/>
      <c r="SOX178" s="1"/>
      <c r="SOY178" s="1"/>
      <c r="SOZ178" s="1"/>
      <c r="SPA178" s="1"/>
      <c r="SPB178" s="1"/>
      <c r="SPC178" s="1"/>
      <c r="SPD178" s="1"/>
      <c r="SPE178" s="1"/>
      <c r="SPF178" s="1"/>
      <c r="SPG178" s="1"/>
      <c r="SPH178" s="1"/>
      <c r="SPI178" s="1"/>
      <c r="SPJ178" s="1"/>
      <c r="SPK178" s="1"/>
      <c r="SPL178" s="1"/>
      <c r="SPM178" s="1"/>
      <c r="SPN178" s="1"/>
      <c r="SPO178" s="1"/>
      <c r="SPP178" s="1"/>
      <c r="SPQ178" s="1"/>
      <c r="SPR178" s="1"/>
      <c r="SPS178" s="1"/>
      <c r="SPT178" s="1"/>
      <c r="SPU178" s="1"/>
      <c r="SPV178" s="1"/>
      <c r="SPW178" s="1"/>
      <c r="SPX178" s="1"/>
      <c r="SPY178" s="1"/>
      <c r="SPZ178" s="1"/>
      <c r="SQA178" s="1"/>
      <c r="SQB178" s="1"/>
      <c r="SQC178" s="1"/>
      <c r="SQD178" s="1"/>
      <c r="SQE178" s="1"/>
      <c r="SQF178" s="1"/>
      <c r="SQG178" s="1"/>
      <c r="SQH178" s="1"/>
      <c r="SQI178" s="1"/>
      <c r="SQJ178" s="1"/>
      <c r="SQK178" s="1"/>
      <c r="SQL178" s="1"/>
      <c r="SQM178" s="1"/>
      <c r="SQN178" s="1"/>
      <c r="SQO178" s="1"/>
      <c r="SQP178" s="1"/>
      <c r="SQQ178" s="1"/>
      <c r="SQR178" s="1"/>
      <c r="SQS178" s="1"/>
      <c r="SQT178" s="1"/>
      <c r="SQU178" s="1"/>
      <c r="SQV178" s="1"/>
      <c r="SQW178" s="1"/>
      <c r="SQX178" s="1"/>
      <c r="SQY178" s="1"/>
      <c r="SQZ178" s="1"/>
      <c r="SRA178" s="1"/>
      <c r="SRB178" s="1"/>
      <c r="SRC178" s="1"/>
      <c r="SRD178" s="1"/>
      <c r="SRE178" s="1"/>
      <c r="SRF178" s="1"/>
      <c r="SRG178" s="1"/>
      <c r="SRH178" s="1"/>
      <c r="SRI178" s="1"/>
      <c r="SRJ178" s="1"/>
      <c r="SRK178" s="1"/>
      <c r="SRL178" s="1"/>
      <c r="SRM178" s="1"/>
      <c r="SRN178" s="1"/>
      <c r="SRO178" s="1"/>
      <c r="SRP178" s="1"/>
      <c r="SRQ178" s="1"/>
      <c r="SRR178" s="1"/>
      <c r="SRS178" s="1"/>
      <c r="SRT178" s="1"/>
      <c r="SRU178" s="1"/>
      <c r="SRV178" s="1"/>
      <c r="SRW178" s="1"/>
      <c r="SRX178" s="1"/>
      <c r="SRY178" s="1"/>
      <c r="SRZ178" s="1"/>
      <c r="SSA178" s="1"/>
      <c r="SSB178" s="1"/>
      <c r="SSC178" s="1"/>
      <c r="SSD178" s="1"/>
      <c r="SSE178" s="1"/>
      <c r="SSF178" s="1"/>
      <c r="SSG178" s="1"/>
      <c r="SSH178" s="1"/>
      <c r="SSI178" s="1"/>
      <c r="SSJ178" s="1"/>
      <c r="SSK178" s="1"/>
      <c r="SSL178" s="1"/>
      <c r="SSM178" s="1"/>
      <c r="SSN178" s="1"/>
      <c r="SSO178" s="1"/>
      <c r="SSP178" s="1"/>
      <c r="SSQ178" s="1"/>
      <c r="SSR178" s="1"/>
      <c r="SSS178" s="1"/>
      <c r="SST178" s="1"/>
      <c r="SSU178" s="1"/>
      <c r="SSV178" s="1"/>
      <c r="SSW178" s="1"/>
      <c r="SSX178" s="1"/>
      <c r="SSY178" s="1"/>
      <c r="SSZ178" s="1"/>
      <c r="STA178" s="1"/>
      <c r="STB178" s="1"/>
      <c r="STC178" s="1"/>
      <c r="STD178" s="1"/>
      <c r="STE178" s="1"/>
      <c r="STF178" s="1"/>
      <c r="STG178" s="1"/>
      <c r="STH178" s="1"/>
      <c r="STI178" s="1"/>
      <c r="STJ178" s="1"/>
      <c r="STK178" s="1"/>
      <c r="STL178" s="1"/>
      <c r="STM178" s="1"/>
      <c r="STN178" s="1"/>
      <c r="STO178" s="1"/>
      <c r="STP178" s="1"/>
      <c r="STQ178" s="1"/>
      <c r="STR178" s="1"/>
      <c r="STS178" s="1"/>
      <c r="STT178" s="1"/>
      <c r="STU178" s="1"/>
      <c r="STV178" s="1"/>
      <c r="STW178" s="1"/>
      <c r="STX178" s="1"/>
      <c r="STY178" s="1"/>
      <c r="STZ178" s="1"/>
      <c r="SUA178" s="1"/>
      <c r="SUB178" s="1"/>
      <c r="SUC178" s="1"/>
      <c r="SUD178" s="1"/>
      <c r="SUE178" s="1"/>
      <c r="SUF178" s="1"/>
      <c r="SUG178" s="1"/>
      <c r="SUH178" s="1"/>
      <c r="SUI178" s="1"/>
      <c r="SUJ178" s="1"/>
      <c r="SUK178" s="1"/>
      <c r="SUL178" s="1"/>
      <c r="SUM178" s="1"/>
      <c r="SUN178" s="1"/>
      <c r="SUO178" s="1"/>
      <c r="SUP178" s="1"/>
      <c r="SUQ178" s="1"/>
      <c r="SUR178" s="1"/>
      <c r="SUS178" s="1"/>
      <c r="SUT178" s="1"/>
      <c r="SUU178" s="1"/>
      <c r="SUV178" s="1"/>
      <c r="SUW178" s="1"/>
      <c r="SUX178" s="1"/>
      <c r="SUY178" s="1"/>
      <c r="SUZ178" s="1"/>
      <c r="SVA178" s="1"/>
      <c r="SVB178" s="1"/>
      <c r="SVC178" s="1"/>
      <c r="SVD178" s="1"/>
      <c r="SVE178" s="1"/>
      <c r="SVF178" s="1"/>
      <c r="SVG178" s="1"/>
      <c r="SVH178" s="1"/>
      <c r="SVI178" s="1"/>
      <c r="SVJ178" s="1"/>
      <c r="SVK178" s="1"/>
      <c r="SVL178" s="1"/>
      <c r="SVM178" s="1"/>
      <c r="SVN178" s="1"/>
      <c r="SVO178" s="1"/>
      <c r="SVP178" s="1"/>
      <c r="SVQ178" s="1"/>
      <c r="SVR178" s="1"/>
      <c r="SVS178" s="1"/>
      <c r="SVT178" s="1"/>
      <c r="SVU178" s="1"/>
      <c r="SVV178" s="1"/>
      <c r="SVW178" s="1"/>
      <c r="SVX178" s="1"/>
      <c r="SVY178" s="1"/>
      <c r="SVZ178" s="1"/>
      <c r="SWA178" s="1"/>
      <c r="SWB178" s="1"/>
      <c r="SWC178" s="1"/>
      <c r="SWD178" s="1"/>
      <c r="SWE178" s="1"/>
      <c r="SWF178" s="1"/>
      <c r="SWG178" s="1"/>
      <c r="SWH178" s="1"/>
      <c r="SWI178" s="1"/>
      <c r="SWJ178" s="1"/>
      <c r="SWK178" s="1"/>
      <c r="SWL178" s="1"/>
      <c r="SWM178" s="1"/>
      <c r="SWN178" s="1"/>
      <c r="SWO178" s="1"/>
      <c r="SWP178" s="1"/>
      <c r="SWQ178" s="1"/>
      <c r="SWR178" s="1"/>
      <c r="SWS178" s="1"/>
      <c r="SWT178" s="1"/>
      <c r="SWU178" s="1"/>
      <c r="SWV178" s="1"/>
      <c r="SWW178" s="1"/>
      <c r="SWX178" s="1"/>
      <c r="SWY178" s="1"/>
      <c r="SWZ178" s="1"/>
      <c r="SXA178" s="1"/>
      <c r="SXB178" s="1"/>
      <c r="SXC178" s="1"/>
      <c r="SXD178" s="1"/>
      <c r="SXE178" s="1"/>
      <c r="SXF178" s="1"/>
      <c r="SXG178" s="1"/>
      <c r="SXH178" s="1"/>
      <c r="SXI178" s="1"/>
      <c r="SXJ178" s="1"/>
      <c r="SXK178" s="1"/>
      <c r="SXL178" s="1"/>
      <c r="SXM178" s="1"/>
      <c r="SXN178" s="1"/>
      <c r="SXO178" s="1"/>
      <c r="SXP178" s="1"/>
      <c r="SXQ178" s="1"/>
      <c r="SXR178" s="1"/>
      <c r="SXS178" s="1"/>
      <c r="SXT178" s="1"/>
      <c r="SXU178" s="1"/>
      <c r="SXV178" s="1"/>
      <c r="SXW178" s="1"/>
      <c r="SXX178" s="1"/>
      <c r="SXY178" s="1"/>
      <c r="SXZ178" s="1"/>
      <c r="SYA178" s="1"/>
      <c r="SYB178" s="1"/>
      <c r="SYC178" s="1"/>
      <c r="SYD178" s="1"/>
      <c r="SYE178" s="1"/>
      <c r="SYF178" s="1"/>
      <c r="SYG178" s="1"/>
      <c r="SYH178" s="1"/>
      <c r="SYI178" s="1"/>
      <c r="SYJ178" s="1"/>
      <c r="SYK178" s="1"/>
      <c r="SYL178" s="1"/>
      <c r="SYM178" s="1"/>
      <c r="SYN178" s="1"/>
      <c r="SYO178" s="1"/>
      <c r="SYP178" s="1"/>
      <c r="SYQ178" s="1"/>
      <c r="SYR178" s="1"/>
      <c r="SYS178" s="1"/>
      <c r="SYT178" s="1"/>
      <c r="SYU178" s="1"/>
      <c r="SYV178" s="1"/>
      <c r="SYW178" s="1"/>
      <c r="SYX178" s="1"/>
      <c r="SYY178" s="1"/>
      <c r="SYZ178" s="1"/>
      <c r="SZA178" s="1"/>
      <c r="SZB178" s="1"/>
      <c r="SZC178" s="1"/>
      <c r="SZD178" s="1"/>
      <c r="SZE178" s="1"/>
      <c r="SZF178" s="1"/>
      <c r="SZG178" s="1"/>
      <c r="SZH178" s="1"/>
      <c r="SZI178" s="1"/>
      <c r="SZJ178" s="1"/>
      <c r="SZK178" s="1"/>
      <c r="SZL178" s="1"/>
      <c r="SZM178" s="1"/>
      <c r="SZN178" s="1"/>
      <c r="SZO178" s="1"/>
      <c r="SZP178" s="1"/>
      <c r="SZQ178" s="1"/>
      <c r="SZR178" s="1"/>
      <c r="SZS178" s="1"/>
      <c r="SZT178" s="1"/>
      <c r="SZU178" s="1"/>
      <c r="SZV178" s="1"/>
      <c r="SZW178" s="1"/>
      <c r="SZX178" s="1"/>
      <c r="SZY178" s="1"/>
      <c r="SZZ178" s="1"/>
      <c r="TAA178" s="1"/>
      <c r="TAB178" s="1"/>
      <c r="TAC178" s="1"/>
      <c r="TAD178" s="1"/>
      <c r="TAE178" s="1"/>
      <c r="TAF178" s="1"/>
      <c r="TAG178" s="1"/>
      <c r="TAH178" s="1"/>
      <c r="TAI178" s="1"/>
      <c r="TAJ178" s="1"/>
      <c r="TAK178" s="1"/>
      <c r="TAL178" s="1"/>
      <c r="TAM178" s="1"/>
      <c r="TAN178" s="1"/>
      <c r="TAO178" s="1"/>
      <c r="TAP178" s="1"/>
      <c r="TAQ178" s="1"/>
      <c r="TAR178" s="1"/>
      <c r="TAS178" s="1"/>
      <c r="TAT178" s="1"/>
      <c r="TAU178" s="1"/>
      <c r="TAV178" s="1"/>
      <c r="TAW178" s="1"/>
      <c r="TAX178" s="1"/>
      <c r="TAY178" s="1"/>
      <c r="TAZ178" s="1"/>
      <c r="TBA178" s="1"/>
      <c r="TBB178" s="1"/>
      <c r="TBC178" s="1"/>
      <c r="TBD178" s="1"/>
      <c r="TBE178" s="1"/>
      <c r="TBF178" s="1"/>
      <c r="TBG178" s="1"/>
      <c r="TBH178" s="1"/>
      <c r="TBI178" s="1"/>
      <c r="TBJ178" s="1"/>
      <c r="TBK178" s="1"/>
      <c r="TBL178" s="1"/>
      <c r="TBM178" s="1"/>
      <c r="TBN178" s="1"/>
      <c r="TBO178" s="1"/>
      <c r="TBP178" s="1"/>
      <c r="TBQ178" s="1"/>
      <c r="TBR178" s="1"/>
      <c r="TBS178" s="1"/>
      <c r="TBT178" s="1"/>
      <c r="TBU178" s="1"/>
      <c r="TBV178" s="1"/>
      <c r="TBW178" s="1"/>
      <c r="TBX178" s="1"/>
      <c r="TBY178" s="1"/>
      <c r="TBZ178" s="1"/>
      <c r="TCA178" s="1"/>
      <c r="TCB178" s="1"/>
      <c r="TCC178" s="1"/>
      <c r="TCD178" s="1"/>
      <c r="TCE178" s="1"/>
      <c r="TCF178" s="1"/>
      <c r="TCG178" s="1"/>
      <c r="TCH178" s="1"/>
      <c r="TCI178" s="1"/>
      <c r="TCJ178" s="1"/>
      <c r="TCK178" s="1"/>
      <c r="TCL178" s="1"/>
      <c r="TCM178" s="1"/>
      <c r="TCN178" s="1"/>
      <c r="TCO178" s="1"/>
      <c r="TCP178" s="1"/>
      <c r="TCQ178" s="1"/>
      <c r="TCR178" s="1"/>
      <c r="TCS178" s="1"/>
      <c r="TCT178" s="1"/>
      <c r="TCU178" s="1"/>
      <c r="TCV178" s="1"/>
      <c r="TCW178" s="1"/>
      <c r="TCX178" s="1"/>
      <c r="TCY178" s="1"/>
      <c r="TCZ178" s="1"/>
      <c r="TDA178" s="1"/>
      <c r="TDB178" s="1"/>
      <c r="TDC178" s="1"/>
      <c r="TDD178" s="1"/>
      <c r="TDE178" s="1"/>
      <c r="TDF178" s="1"/>
      <c r="TDG178" s="1"/>
      <c r="TDH178" s="1"/>
      <c r="TDI178" s="1"/>
      <c r="TDJ178" s="1"/>
      <c r="TDK178" s="1"/>
      <c r="TDL178" s="1"/>
      <c r="TDM178" s="1"/>
      <c r="TDN178" s="1"/>
      <c r="TDO178" s="1"/>
      <c r="TDP178" s="1"/>
      <c r="TDQ178" s="1"/>
      <c r="TDR178" s="1"/>
      <c r="TDS178" s="1"/>
      <c r="TDT178" s="1"/>
      <c r="TDU178" s="1"/>
      <c r="TDV178" s="1"/>
      <c r="TDW178" s="1"/>
      <c r="TDX178" s="1"/>
      <c r="TDY178" s="1"/>
      <c r="TDZ178" s="1"/>
      <c r="TEA178" s="1"/>
      <c r="TEB178" s="1"/>
      <c r="TEC178" s="1"/>
      <c r="TED178" s="1"/>
      <c r="TEE178" s="1"/>
      <c r="TEF178" s="1"/>
      <c r="TEG178" s="1"/>
      <c r="TEH178" s="1"/>
      <c r="TEI178" s="1"/>
      <c r="TEJ178" s="1"/>
      <c r="TEK178" s="1"/>
      <c r="TEL178" s="1"/>
      <c r="TEM178" s="1"/>
      <c r="TEN178" s="1"/>
      <c r="TEO178" s="1"/>
      <c r="TEP178" s="1"/>
      <c r="TEQ178" s="1"/>
      <c r="TER178" s="1"/>
      <c r="TES178" s="1"/>
      <c r="TET178" s="1"/>
      <c r="TEU178" s="1"/>
      <c r="TEV178" s="1"/>
      <c r="TEW178" s="1"/>
      <c r="TEX178" s="1"/>
      <c r="TEY178" s="1"/>
      <c r="TEZ178" s="1"/>
      <c r="TFA178" s="1"/>
      <c r="TFB178" s="1"/>
      <c r="TFC178" s="1"/>
      <c r="TFD178" s="1"/>
      <c r="TFE178" s="1"/>
      <c r="TFF178" s="1"/>
      <c r="TFG178" s="1"/>
      <c r="TFH178" s="1"/>
      <c r="TFI178" s="1"/>
      <c r="TFJ178" s="1"/>
      <c r="TFK178" s="1"/>
      <c r="TFL178" s="1"/>
      <c r="TFM178" s="1"/>
      <c r="TFN178" s="1"/>
      <c r="TFO178" s="1"/>
      <c r="TFP178" s="1"/>
      <c r="TFQ178" s="1"/>
      <c r="TFR178" s="1"/>
      <c r="TFS178" s="1"/>
      <c r="TFT178" s="1"/>
      <c r="TFU178" s="1"/>
      <c r="TFV178" s="1"/>
      <c r="TFW178" s="1"/>
      <c r="TFX178" s="1"/>
      <c r="TFY178" s="1"/>
      <c r="TFZ178" s="1"/>
      <c r="TGA178" s="1"/>
      <c r="TGB178" s="1"/>
      <c r="TGC178" s="1"/>
      <c r="TGD178" s="1"/>
      <c r="TGE178" s="1"/>
      <c r="TGF178" s="1"/>
      <c r="TGG178" s="1"/>
      <c r="TGH178" s="1"/>
      <c r="TGI178" s="1"/>
      <c r="TGJ178" s="1"/>
      <c r="TGK178" s="1"/>
      <c r="TGL178" s="1"/>
      <c r="TGM178" s="1"/>
      <c r="TGN178" s="1"/>
      <c r="TGO178" s="1"/>
      <c r="TGP178" s="1"/>
      <c r="TGQ178" s="1"/>
      <c r="TGR178" s="1"/>
      <c r="TGS178" s="1"/>
      <c r="TGT178" s="1"/>
      <c r="TGU178" s="1"/>
      <c r="TGV178" s="1"/>
      <c r="TGW178" s="1"/>
      <c r="TGX178" s="1"/>
      <c r="TGY178" s="1"/>
      <c r="TGZ178" s="1"/>
      <c r="THA178" s="1"/>
      <c r="THB178" s="1"/>
      <c r="THC178" s="1"/>
      <c r="THD178" s="1"/>
      <c r="THE178" s="1"/>
      <c r="THF178" s="1"/>
      <c r="THG178" s="1"/>
      <c r="THH178" s="1"/>
      <c r="THI178" s="1"/>
      <c r="THJ178" s="1"/>
      <c r="THK178" s="1"/>
      <c r="THL178" s="1"/>
      <c r="THM178" s="1"/>
      <c r="THN178" s="1"/>
      <c r="THO178" s="1"/>
      <c r="THP178" s="1"/>
      <c r="THQ178" s="1"/>
      <c r="THR178" s="1"/>
      <c r="THS178" s="1"/>
      <c r="THT178" s="1"/>
      <c r="THU178" s="1"/>
      <c r="THV178" s="1"/>
      <c r="THW178" s="1"/>
      <c r="THX178" s="1"/>
      <c r="THY178" s="1"/>
      <c r="THZ178" s="1"/>
      <c r="TIA178" s="1"/>
      <c r="TIB178" s="1"/>
      <c r="TIC178" s="1"/>
      <c r="TID178" s="1"/>
      <c r="TIE178" s="1"/>
      <c r="TIF178" s="1"/>
      <c r="TIG178" s="1"/>
      <c r="TIH178" s="1"/>
      <c r="TII178" s="1"/>
      <c r="TIJ178" s="1"/>
      <c r="TIK178" s="1"/>
      <c r="TIL178" s="1"/>
      <c r="TIM178" s="1"/>
      <c r="TIN178" s="1"/>
      <c r="TIO178" s="1"/>
      <c r="TIP178" s="1"/>
      <c r="TIQ178" s="1"/>
      <c r="TIR178" s="1"/>
      <c r="TIS178" s="1"/>
      <c r="TIT178" s="1"/>
      <c r="TIU178" s="1"/>
      <c r="TIV178" s="1"/>
      <c r="TIW178" s="1"/>
      <c r="TIX178" s="1"/>
      <c r="TIY178" s="1"/>
      <c r="TIZ178" s="1"/>
      <c r="TJA178" s="1"/>
      <c r="TJB178" s="1"/>
      <c r="TJC178" s="1"/>
      <c r="TJD178" s="1"/>
      <c r="TJE178" s="1"/>
      <c r="TJF178" s="1"/>
      <c r="TJG178" s="1"/>
      <c r="TJH178" s="1"/>
      <c r="TJI178" s="1"/>
      <c r="TJJ178" s="1"/>
      <c r="TJK178" s="1"/>
      <c r="TJL178" s="1"/>
      <c r="TJM178" s="1"/>
      <c r="TJN178" s="1"/>
      <c r="TJO178" s="1"/>
      <c r="TJP178" s="1"/>
      <c r="TJQ178" s="1"/>
      <c r="TJR178" s="1"/>
      <c r="TJS178" s="1"/>
      <c r="TJT178" s="1"/>
      <c r="TJU178" s="1"/>
      <c r="TJV178" s="1"/>
      <c r="TJW178" s="1"/>
      <c r="TJX178" s="1"/>
      <c r="TJY178" s="1"/>
      <c r="TJZ178" s="1"/>
      <c r="TKA178" s="1"/>
      <c r="TKB178" s="1"/>
      <c r="TKC178" s="1"/>
      <c r="TKD178" s="1"/>
      <c r="TKE178" s="1"/>
      <c r="TKF178" s="1"/>
      <c r="TKG178" s="1"/>
      <c r="TKH178" s="1"/>
      <c r="TKI178" s="1"/>
      <c r="TKJ178" s="1"/>
      <c r="TKK178" s="1"/>
      <c r="TKL178" s="1"/>
      <c r="TKM178" s="1"/>
      <c r="TKN178" s="1"/>
      <c r="TKO178" s="1"/>
      <c r="TKP178" s="1"/>
      <c r="TKQ178" s="1"/>
      <c r="TKR178" s="1"/>
      <c r="TKS178" s="1"/>
      <c r="TKT178" s="1"/>
      <c r="TKU178" s="1"/>
      <c r="TKV178" s="1"/>
      <c r="TKW178" s="1"/>
      <c r="TKX178" s="1"/>
      <c r="TKY178" s="1"/>
      <c r="TKZ178" s="1"/>
      <c r="TLA178" s="1"/>
      <c r="TLB178" s="1"/>
      <c r="TLC178" s="1"/>
      <c r="TLD178" s="1"/>
      <c r="TLE178" s="1"/>
      <c r="TLF178" s="1"/>
      <c r="TLG178" s="1"/>
      <c r="TLH178" s="1"/>
      <c r="TLI178" s="1"/>
      <c r="TLJ178" s="1"/>
      <c r="TLK178" s="1"/>
      <c r="TLL178" s="1"/>
      <c r="TLM178" s="1"/>
      <c r="TLN178" s="1"/>
      <c r="TLO178" s="1"/>
      <c r="TLP178" s="1"/>
      <c r="TLQ178" s="1"/>
      <c r="TLR178" s="1"/>
      <c r="TLS178" s="1"/>
      <c r="TLT178" s="1"/>
      <c r="TLU178" s="1"/>
      <c r="TLV178" s="1"/>
      <c r="TLW178" s="1"/>
      <c r="TLX178" s="1"/>
      <c r="TLY178" s="1"/>
      <c r="TLZ178" s="1"/>
      <c r="TMA178" s="1"/>
      <c r="TMB178" s="1"/>
      <c r="TMC178" s="1"/>
      <c r="TMD178" s="1"/>
      <c r="TME178" s="1"/>
      <c r="TMF178" s="1"/>
      <c r="TMG178" s="1"/>
      <c r="TMH178" s="1"/>
      <c r="TMI178" s="1"/>
      <c r="TMJ178" s="1"/>
      <c r="TMK178" s="1"/>
      <c r="TML178" s="1"/>
      <c r="TMM178" s="1"/>
      <c r="TMN178" s="1"/>
      <c r="TMO178" s="1"/>
      <c r="TMP178" s="1"/>
      <c r="TMQ178" s="1"/>
      <c r="TMR178" s="1"/>
      <c r="TMS178" s="1"/>
      <c r="TMT178" s="1"/>
      <c r="TMU178" s="1"/>
      <c r="TMV178" s="1"/>
      <c r="TMW178" s="1"/>
      <c r="TMX178" s="1"/>
      <c r="TMY178" s="1"/>
      <c r="TMZ178" s="1"/>
      <c r="TNA178" s="1"/>
      <c r="TNB178" s="1"/>
      <c r="TNC178" s="1"/>
      <c r="TND178" s="1"/>
      <c r="TNE178" s="1"/>
      <c r="TNF178" s="1"/>
      <c r="TNG178" s="1"/>
      <c r="TNH178" s="1"/>
      <c r="TNI178" s="1"/>
      <c r="TNJ178" s="1"/>
      <c r="TNK178" s="1"/>
      <c r="TNL178" s="1"/>
      <c r="TNM178" s="1"/>
      <c r="TNN178" s="1"/>
      <c r="TNO178" s="1"/>
      <c r="TNP178" s="1"/>
      <c r="TNQ178" s="1"/>
      <c r="TNR178" s="1"/>
      <c r="TNS178" s="1"/>
      <c r="TNT178" s="1"/>
      <c r="TNU178" s="1"/>
      <c r="TNV178" s="1"/>
      <c r="TNW178" s="1"/>
      <c r="TNX178" s="1"/>
      <c r="TNY178" s="1"/>
      <c r="TNZ178" s="1"/>
      <c r="TOA178" s="1"/>
      <c r="TOB178" s="1"/>
      <c r="TOC178" s="1"/>
      <c r="TOD178" s="1"/>
      <c r="TOE178" s="1"/>
      <c r="TOF178" s="1"/>
      <c r="TOG178" s="1"/>
      <c r="TOH178" s="1"/>
      <c r="TOI178" s="1"/>
      <c r="TOJ178" s="1"/>
      <c r="TOK178" s="1"/>
      <c r="TOL178" s="1"/>
      <c r="TOM178" s="1"/>
      <c r="TON178" s="1"/>
      <c r="TOO178" s="1"/>
      <c r="TOP178" s="1"/>
      <c r="TOQ178" s="1"/>
      <c r="TOR178" s="1"/>
      <c r="TOS178" s="1"/>
      <c r="TOT178" s="1"/>
      <c r="TOU178" s="1"/>
      <c r="TOV178" s="1"/>
      <c r="TOW178" s="1"/>
      <c r="TOX178" s="1"/>
      <c r="TOY178" s="1"/>
      <c r="TOZ178" s="1"/>
      <c r="TPA178" s="1"/>
      <c r="TPB178" s="1"/>
      <c r="TPC178" s="1"/>
      <c r="TPD178" s="1"/>
      <c r="TPE178" s="1"/>
      <c r="TPF178" s="1"/>
      <c r="TPG178" s="1"/>
      <c r="TPH178" s="1"/>
      <c r="TPI178" s="1"/>
      <c r="TPJ178" s="1"/>
      <c r="TPK178" s="1"/>
      <c r="TPL178" s="1"/>
      <c r="TPM178" s="1"/>
      <c r="TPN178" s="1"/>
      <c r="TPO178" s="1"/>
      <c r="TPP178" s="1"/>
      <c r="TPQ178" s="1"/>
      <c r="TPR178" s="1"/>
      <c r="TPS178" s="1"/>
      <c r="TPT178" s="1"/>
      <c r="TPU178" s="1"/>
      <c r="TPV178" s="1"/>
      <c r="TPW178" s="1"/>
      <c r="TPX178" s="1"/>
      <c r="TPY178" s="1"/>
      <c r="TPZ178" s="1"/>
      <c r="TQA178" s="1"/>
      <c r="TQB178" s="1"/>
      <c r="TQC178" s="1"/>
      <c r="TQD178" s="1"/>
      <c r="TQE178" s="1"/>
      <c r="TQF178" s="1"/>
      <c r="TQG178" s="1"/>
      <c r="TQH178" s="1"/>
      <c r="TQI178" s="1"/>
      <c r="TQJ178" s="1"/>
      <c r="TQK178" s="1"/>
      <c r="TQL178" s="1"/>
      <c r="TQM178" s="1"/>
      <c r="TQN178" s="1"/>
      <c r="TQO178" s="1"/>
      <c r="TQP178" s="1"/>
      <c r="TQQ178" s="1"/>
      <c r="TQR178" s="1"/>
      <c r="TQS178" s="1"/>
      <c r="TQT178" s="1"/>
      <c r="TQU178" s="1"/>
      <c r="TQV178" s="1"/>
      <c r="TQW178" s="1"/>
      <c r="TQX178" s="1"/>
      <c r="TQY178" s="1"/>
      <c r="TQZ178" s="1"/>
      <c r="TRA178" s="1"/>
      <c r="TRB178" s="1"/>
      <c r="TRC178" s="1"/>
      <c r="TRD178" s="1"/>
      <c r="TRE178" s="1"/>
      <c r="TRF178" s="1"/>
      <c r="TRG178" s="1"/>
      <c r="TRH178" s="1"/>
      <c r="TRI178" s="1"/>
      <c r="TRJ178" s="1"/>
      <c r="TRK178" s="1"/>
      <c r="TRL178" s="1"/>
      <c r="TRM178" s="1"/>
      <c r="TRN178" s="1"/>
      <c r="TRO178" s="1"/>
      <c r="TRP178" s="1"/>
      <c r="TRQ178" s="1"/>
      <c r="TRR178" s="1"/>
      <c r="TRS178" s="1"/>
      <c r="TRT178" s="1"/>
      <c r="TRU178" s="1"/>
      <c r="TRV178" s="1"/>
      <c r="TRW178" s="1"/>
      <c r="TRX178" s="1"/>
      <c r="TRY178" s="1"/>
      <c r="TRZ178" s="1"/>
      <c r="TSA178" s="1"/>
      <c r="TSB178" s="1"/>
      <c r="TSC178" s="1"/>
      <c r="TSD178" s="1"/>
      <c r="TSE178" s="1"/>
      <c r="TSF178" s="1"/>
      <c r="TSG178" s="1"/>
      <c r="TSH178" s="1"/>
      <c r="TSI178" s="1"/>
      <c r="TSJ178" s="1"/>
      <c r="TSK178" s="1"/>
      <c r="TSL178" s="1"/>
      <c r="TSM178" s="1"/>
      <c r="TSN178" s="1"/>
      <c r="TSO178" s="1"/>
      <c r="TSP178" s="1"/>
      <c r="TSQ178" s="1"/>
      <c r="TSR178" s="1"/>
      <c r="TSS178" s="1"/>
      <c r="TST178" s="1"/>
      <c r="TSU178" s="1"/>
      <c r="TSV178" s="1"/>
      <c r="TSW178" s="1"/>
      <c r="TSX178" s="1"/>
      <c r="TSY178" s="1"/>
      <c r="TSZ178" s="1"/>
      <c r="TTA178" s="1"/>
      <c r="TTB178" s="1"/>
      <c r="TTC178" s="1"/>
      <c r="TTD178" s="1"/>
      <c r="TTE178" s="1"/>
      <c r="TTF178" s="1"/>
      <c r="TTG178" s="1"/>
      <c r="TTH178" s="1"/>
      <c r="TTI178" s="1"/>
      <c r="TTJ178" s="1"/>
      <c r="TTK178" s="1"/>
      <c r="TTL178" s="1"/>
      <c r="TTM178" s="1"/>
      <c r="TTN178" s="1"/>
      <c r="TTO178" s="1"/>
      <c r="TTP178" s="1"/>
      <c r="TTQ178" s="1"/>
      <c r="TTR178" s="1"/>
      <c r="TTS178" s="1"/>
      <c r="TTT178" s="1"/>
      <c r="TTU178" s="1"/>
      <c r="TTV178" s="1"/>
      <c r="TTW178" s="1"/>
      <c r="TTX178" s="1"/>
      <c r="TTY178" s="1"/>
      <c r="TTZ178" s="1"/>
      <c r="TUA178" s="1"/>
      <c r="TUB178" s="1"/>
      <c r="TUC178" s="1"/>
      <c r="TUD178" s="1"/>
      <c r="TUE178" s="1"/>
      <c r="TUF178" s="1"/>
      <c r="TUG178" s="1"/>
      <c r="TUH178" s="1"/>
      <c r="TUI178" s="1"/>
      <c r="TUJ178" s="1"/>
      <c r="TUK178" s="1"/>
      <c r="TUL178" s="1"/>
      <c r="TUM178" s="1"/>
      <c r="TUN178" s="1"/>
      <c r="TUO178" s="1"/>
      <c r="TUP178" s="1"/>
      <c r="TUQ178" s="1"/>
      <c r="TUR178" s="1"/>
      <c r="TUS178" s="1"/>
      <c r="TUT178" s="1"/>
      <c r="TUU178" s="1"/>
      <c r="TUV178" s="1"/>
      <c r="TUW178" s="1"/>
      <c r="TUX178" s="1"/>
      <c r="TUY178" s="1"/>
      <c r="TUZ178" s="1"/>
      <c r="TVA178" s="1"/>
      <c r="TVB178" s="1"/>
      <c r="TVC178" s="1"/>
      <c r="TVD178" s="1"/>
      <c r="TVE178" s="1"/>
      <c r="TVF178" s="1"/>
      <c r="TVG178" s="1"/>
      <c r="TVH178" s="1"/>
      <c r="TVI178" s="1"/>
      <c r="TVJ178" s="1"/>
      <c r="TVK178" s="1"/>
      <c r="TVL178" s="1"/>
      <c r="TVM178" s="1"/>
      <c r="TVN178" s="1"/>
      <c r="TVO178" s="1"/>
      <c r="TVP178" s="1"/>
      <c r="TVQ178" s="1"/>
      <c r="TVR178" s="1"/>
      <c r="TVS178" s="1"/>
      <c r="TVT178" s="1"/>
      <c r="TVU178" s="1"/>
      <c r="TVV178" s="1"/>
      <c r="TVW178" s="1"/>
      <c r="TVX178" s="1"/>
      <c r="TVY178" s="1"/>
      <c r="TVZ178" s="1"/>
      <c r="TWA178" s="1"/>
      <c r="TWB178" s="1"/>
      <c r="TWC178" s="1"/>
      <c r="TWD178" s="1"/>
      <c r="TWE178" s="1"/>
      <c r="TWF178" s="1"/>
      <c r="TWG178" s="1"/>
      <c r="TWH178" s="1"/>
      <c r="TWI178" s="1"/>
      <c r="TWJ178" s="1"/>
      <c r="TWK178" s="1"/>
      <c r="TWL178" s="1"/>
      <c r="TWM178" s="1"/>
      <c r="TWN178" s="1"/>
      <c r="TWO178" s="1"/>
      <c r="TWP178" s="1"/>
      <c r="TWQ178" s="1"/>
      <c r="TWR178" s="1"/>
      <c r="TWS178" s="1"/>
      <c r="TWT178" s="1"/>
      <c r="TWU178" s="1"/>
      <c r="TWV178" s="1"/>
      <c r="TWW178" s="1"/>
      <c r="TWX178" s="1"/>
      <c r="TWY178" s="1"/>
      <c r="TWZ178" s="1"/>
      <c r="TXA178" s="1"/>
      <c r="TXB178" s="1"/>
      <c r="TXC178" s="1"/>
      <c r="TXD178" s="1"/>
      <c r="TXE178" s="1"/>
      <c r="TXF178" s="1"/>
      <c r="TXG178" s="1"/>
      <c r="TXH178" s="1"/>
      <c r="TXI178" s="1"/>
      <c r="TXJ178" s="1"/>
      <c r="TXK178" s="1"/>
      <c r="TXL178" s="1"/>
      <c r="TXM178" s="1"/>
      <c r="TXN178" s="1"/>
      <c r="TXO178" s="1"/>
      <c r="TXP178" s="1"/>
      <c r="TXQ178" s="1"/>
      <c r="TXR178" s="1"/>
      <c r="TXS178" s="1"/>
      <c r="TXT178" s="1"/>
      <c r="TXU178" s="1"/>
      <c r="TXV178" s="1"/>
      <c r="TXW178" s="1"/>
      <c r="TXX178" s="1"/>
      <c r="TXY178" s="1"/>
      <c r="TXZ178" s="1"/>
      <c r="TYA178" s="1"/>
      <c r="TYB178" s="1"/>
      <c r="TYC178" s="1"/>
      <c r="TYD178" s="1"/>
      <c r="TYE178" s="1"/>
      <c r="TYF178" s="1"/>
      <c r="TYG178" s="1"/>
      <c r="TYH178" s="1"/>
      <c r="TYI178" s="1"/>
      <c r="TYJ178" s="1"/>
      <c r="TYK178" s="1"/>
      <c r="TYL178" s="1"/>
      <c r="TYM178" s="1"/>
      <c r="TYN178" s="1"/>
      <c r="TYO178" s="1"/>
      <c r="TYP178" s="1"/>
      <c r="TYQ178" s="1"/>
      <c r="TYR178" s="1"/>
      <c r="TYS178" s="1"/>
      <c r="TYT178" s="1"/>
      <c r="TYU178" s="1"/>
      <c r="TYV178" s="1"/>
      <c r="TYW178" s="1"/>
      <c r="TYX178" s="1"/>
      <c r="TYY178" s="1"/>
      <c r="TYZ178" s="1"/>
      <c r="TZA178" s="1"/>
      <c r="TZB178" s="1"/>
      <c r="TZC178" s="1"/>
      <c r="TZD178" s="1"/>
      <c r="TZE178" s="1"/>
      <c r="TZF178" s="1"/>
      <c r="TZG178" s="1"/>
      <c r="TZH178" s="1"/>
      <c r="TZI178" s="1"/>
      <c r="TZJ178" s="1"/>
      <c r="TZK178" s="1"/>
      <c r="TZL178" s="1"/>
      <c r="TZM178" s="1"/>
      <c r="TZN178" s="1"/>
      <c r="TZO178" s="1"/>
      <c r="TZP178" s="1"/>
      <c r="TZQ178" s="1"/>
      <c r="TZR178" s="1"/>
      <c r="TZS178" s="1"/>
      <c r="TZT178" s="1"/>
      <c r="TZU178" s="1"/>
      <c r="TZV178" s="1"/>
      <c r="TZW178" s="1"/>
      <c r="TZX178" s="1"/>
      <c r="TZY178" s="1"/>
      <c r="TZZ178" s="1"/>
      <c r="UAA178" s="1"/>
      <c r="UAB178" s="1"/>
      <c r="UAC178" s="1"/>
      <c r="UAD178" s="1"/>
      <c r="UAE178" s="1"/>
      <c r="UAF178" s="1"/>
      <c r="UAG178" s="1"/>
      <c r="UAH178" s="1"/>
      <c r="UAI178" s="1"/>
      <c r="UAJ178" s="1"/>
      <c r="UAK178" s="1"/>
      <c r="UAL178" s="1"/>
      <c r="UAM178" s="1"/>
      <c r="UAN178" s="1"/>
      <c r="UAO178" s="1"/>
      <c r="UAP178" s="1"/>
      <c r="UAQ178" s="1"/>
      <c r="UAR178" s="1"/>
      <c r="UAS178" s="1"/>
      <c r="UAT178" s="1"/>
      <c r="UAU178" s="1"/>
      <c r="UAV178" s="1"/>
      <c r="UAW178" s="1"/>
      <c r="UAX178" s="1"/>
      <c r="UAY178" s="1"/>
      <c r="UAZ178" s="1"/>
      <c r="UBA178" s="1"/>
      <c r="UBB178" s="1"/>
      <c r="UBC178" s="1"/>
      <c r="UBD178" s="1"/>
      <c r="UBE178" s="1"/>
      <c r="UBF178" s="1"/>
      <c r="UBG178" s="1"/>
      <c r="UBH178" s="1"/>
      <c r="UBI178" s="1"/>
      <c r="UBJ178" s="1"/>
      <c r="UBK178" s="1"/>
      <c r="UBL178" s="1"/>
      <c r="UBM178" s="1"/>
      <c r="UBN178" s="1"/>
      <c r="UBO178" s="1"/>
      <c r="UBP178" s="1"/>
      <c r="UBQ178" s="1"/>
      <c r="UBR178" s="1"/>
      <c r="UBS178" s="1"/>
      <c r="UBT178" s="1"/>
      <c r="UBU178" s="1"/>
      <c r="UBV178" s="1"/>
      <c r="UBW178" s="1"/>
      <c r="UBX178" s="1"/>
      <c r="UBY178" s="1"/>
      <c r="UBZ178" s="1"/>
      <c r="UCA178" s="1"/>
      <c r="UCB178" s="1"/>
      <c r="UCC178" s="1"/>
      <c r="UCD178" s="1"/>
      <c r="UCE178" s="1"/>
      <c r="UCF178" s="1"/>
      <c r="UCG178" s="1"/>
      <c r="UCH178" s="1"/>
      <c r="UCI178" s="1"/>
      <c r="UCJ178" s="1"/>
      <c r="UCK178" s="1"/>
      <c r="UCL178" s="1"/>
      <c r="UCM178" s="1"/>
      <c r="UCN178" s="1"/>
      <c r="UCO178" s="1"/>
      <c r="UCP178" s="1"/>
      <c r="UCQ178" s="1"/>
      <c r="UCR178" s="1"/>
      <c r="UCS178" s="1"/>
      <c r="UCT178" s="1"/>
      <c r="UCU178" s="1"/>
      <c r="UCV178" s="1"/>
      <c r="UCW178" s="1"/>
      <c r="UCX178" s="1"/>
      <c r="UCY178" s="1"/>
      <c r="UCZ178" s="1"/>
      <c r="UDA178" s="1"/>
      <c r="UDB178" s="1"/>
      <c r="UDC178" s="1"/>
      <c r="UDD178" s="1"/>
      <c r="UDE178" s="1"/>
      <c r="UDF178" s="1"/>
      <c r="UDG178" s="1"/>
      <c r="UDH178" s="1"/>
      <c r="UDI178" s="1"/>
      <c r="UDJ178" s="1"/>
      <c r="UDK178" s="1"/>
      <c r="UDL178" s="1"/>
      <c r="UDM178" s="1"/>
      <c r="UDN178" s="1"/>
      <c r="UDO178" s="1"/>
      <c r="UDP178" s="1"/>
      <c r="UDQ178" s="1"/>
      <c r="UDR178" s="1"/>
      <c r="UDS178" s="1"/>
      <c r="UDT178" s="1"/>
      <c r="UDU178" s="1"/>
      <c r="UDV178" s="1"/>
      <c r="UDW178" s="1"/>
      <c r="UDX178" s="1"/>
      <c r="UDY178" s="1"/>
      <c r="UDZ178" s="1"/>
      <c r="UEA178" s="1"/>
      <c r="UEB178" s="1"/>
      <c r="UEC178" s="1"/>
      <c r="UED178" s="1"/>
      <c r="UEE178" s="1"/>
      <c r="UEF178" s="1"/>
      <c r="UEG178" s="1"/>
      <c r="UEH178" s="1"/>
      <c r="UEI178" s="1"/>
      <c r="UEJ178" s="1"/>
      <c r="UEK178" s="1"/>
      <c r="UEL178" s="1"/>
      <c r="UEM178" s="1"/>
      <c r="UEN178" s="1"/>
      <c r="UEO178" s="1"/>
      <c r="UEP178" s="1"/>
      <c r="UEQ178" s="1"/>
      <c r="UER178" s="1"/>
      <c r="UES178" s="1"/>
      <c r="UET178" s="1"/>
      <c r="UEU178" s="1"/>
      <c r="UEV178" s="1"/>
      <c r="UEW178" s="1"/>
      <c r="UEX178" s="1"/>
      <c r="UEY178" s="1"/>
      <c r="UEZ178" s="1"/>
      <c r="UFA178" s="1"/>
      <c r="UFB178" s="1"/>
      <c r="UFC178" s="1"/>
      <c r="UFD178" s="1"/>
      <c r="UFE178" s="1"/>
      <c r="UFF178" s="1"/>
      <c r="UFG178" s="1"/>
      <c r="UFH178" s="1"/>
      <c r="UFI178" s="1"/>
      <c r="UFJ178" s="1"/>
      <c r="UFK178" s="1"/>
      <c r="UFL178" s="1"/>
      <c r="UFM178" s="1"/>
      <c r="UFN178" s="1"/>
      <c r="UFO178" s="1"/>
      <c r="UFP178" s="1"/>
      <c r="UFQ178" s="1"/>
      <c r="UFR178" s="1"/>
      <c r="UFS178" s="1"/>
      <c r="UFT178" s="1"/>
      <c r="UFU178" s="1"/>
      <c r="UFV178" s="1"/>
      <c r="UFW178" s="1"/>
      <c r="UFX178" s="1"/>
      <c r="UFY178" s="1"/>
      <c r="UFZ178" s="1"/>
      <c r="UGA178" s="1"/>
      <c r="UGB178" s="1"/>
      <c r="UGC178" s="1"/>
      <c r="UGD178" s="1"/>
      <c r="UGE178" s="1"/>
      <c r="UGF178" s="1"/>
      <c r="UGG178" s="1"/>
      <c r="UGH178" s="1"/>
      <c r="UGI178" s="1"/>
      <c r="UGJ178" s="1"/>
      <c r="UGK178" s="1"/>
      <c r="UGL178" s="1"/>
      <c r="UGM178" s="1"/>
      <c r="UGN178" s="1"/>
      <c r="UGO178" s="1"/>
      <c r="UGP178" s="1"/>
      <c r="UGQ178" s="1"/>
      <c r="UGR178" s="1"/>
      <c r="UGS178" s="1"/>
      <c r="UGT178" s="1"/>
      <c r="UGU178" s="1"/>
      <c r="UGV178" s="1"/>
      <c r="UGW178" s="1"/>
      <c r="UGX178" s="1"/>
      <c r="UGY178" s="1"/>
      <c r="UGZ178" s="1"/>
      <c r="UHA178" s="1"/>
      <c r="UHB178" s="1"/>
      <c r="UHC178" s="1"/>
      <c r="UHD178" s="1"/>
      <c r="UHE178" s="1"/>
      <c r="UHF178" s="1"/>
      <c r="UHG178" s="1"/>
      <c r="UHH178" s="1"/>
      <c r="UHI178" s="1"/>
      <c r="UHJ178" s="1"/>
      <c r="UHK178" s="1"/>
      <c r="UHL178" s="1"/>
      <c r="UHM178" s="1"/>
      <c r="UHN178" s="1"/>
      <c r="UHO178" s="1"/>
      <c r="UHP178" s="1"/>
      <c r="UHQ178" s="1"/>
      <c r="UHR178" s="1"/>
      <c r="UHS178" s="1"/>
      <c r="UHT178" s="1"/>
      <c r="UHU178" s="1"/>
      <c r="UHV178" s="1"/>
      <c r="UHW178" s="1"/>
      <c r="UHX178" s="1"/>
      <c r="UHY178" s="1"/>
      <c r="UHZ178" s="1"/>
      <c r="UIA178" s="1"/>
      <c r="UIB178" s="1"/>
      <c r="UIC178" s="1"/>
      <c r="UID178" s="1"/>
      <c r="UIE178" s="1"/>
      <c r="UIF178" s="1"/>
      <c r="UIG178" s="1"/>
      <c r="UIH178" s="1"/>
      <c r="UII178" s="1"/>
      <c r="UIJ178" s="1"/>
      <c r="UIK178" s="1"/>
      <c r="UIL178" s="1"/>
      <c r="UIM178" s="1"/>
      <c r="UIN178" s="1"/>
      <c r="UIO178" s="1"/>
      <c r="UIP178" s="1"/>
      <c r="UIQ178" s="1"/>
      <c r="UIR178" s="1"/>
      <c r="UIS178" s="1"/>
      <c r="UIT178" s="1"/>
      <c r="UIU178" s="1"/>
      <c r="UIV178" s="1"/>
      <c r="UIW178" s="1"/>
      <c r="UIX178" s="1"/>
      <c r="UIY178" s="1"/>
      <c r="UIZ178" s="1"/>
      <c r="UJA178" s="1"/>
      <c r="UJB178" s="1"/>
      <c r="UJC178" s="1"/>
      <c r="UJD178" s="1"/>
      <c r="UJE178" s="1"/>
      <c r="UJF178" s="1"/>
      <c r="UJG178" s="1"/>
      <c r="UJH178" s="1"/>
      <c r="UJI178" s="1"/>
      <c r="UJJ178" s="1"/>
      <c r="UJK178" s="1"/>
      <c r="UJL178" s="1"/>
      <c r="UJM178" s="1"/>
      <c r="UJN178" s="1"/>
      <c r="UJO178" s="1"/>
      <c r="UJP178" s="1"/>
      <c r="UJQ178" s="1"/>
      <c r="UJR178" s="1"/>
      <c r="UJS178" s="1"/>
      <c r="UJT178" s="1"/>
      <c r="UJU178" s="1"/>
      <c r="UJV178" s="1"/>
      <c r="UJW178" s="1"/>
      <c r="UJX178" s="1"/>
      <c r="UJY178" s="1"/>
      <c r="UJZ178" s="1"/>
      <c r="UKA178" s="1"/>
      <c r="UKB178" s="1"/>
      <c r="UKC178" s="1"/>
      <c r="UKD178" s="1"/>
      <c r="UKE178" s="1"/>
      <c r="UKF178" s="1"/>
      <c r="UKG178" s="1"/>
      <c r="UKH178" s="1"/>
      <c r="UKI178" s="1"/>
      <c r="UKJ178" s="1"/>
      <c r="UKK178" s="1"/>
      <c r="UKL178" s="1"/>
      <c r="UKM178" s="1"/>
      <c r="UKN178" s="1"/>
      <c r="UKO178" s="1"/>
      <c r="UKP178" s="1"/>
      <c r="UKQ178" s="1"/>
      <c r="UKR178" s="1"/>
      <c r="UKS178" s="1"/>
      <c r="UKT178" s="1"/>
      <c r="UKU178" s="1"/>
      <c r="UKV178" s="1"/>
      <c r="UKW178" s="1"/>
      <c r="UKX178" s="1"/>
      <c r="UKY178" s="1"/>
      <c r="UKZ178" s="1"/>
      <c r="ULA178" s="1"/>
      <c r="ULB178" s="1"/>
      <c r="ULC178" s="1"/>
      <c r="ULD178" s="1"/>
      <c r="ULE178" s="1"/>
      <c r="ULF178" s="1"/>
      <c r="ULG178" s="1"/>
      <c r="ULH178" s="1"/>
      <c r="ULI178" s="1"/>
      <c r="ULJ178" s="1"/>
      <c r="ULK178" s="1"/>
      <c r="ULL178" s="1"/>
      <c r="ULM178" s="1"/>
      <c r="ULN178" s="1"/>
      <c r="ULO178" s="1"/>
      <c r="ULP178" s="1"/>
      <c r="ULQ178" s="1"/>
      <c r="ULR178" s="1"/>
      <c r="ULS178" s="1"/>
      <c r="ULT178" s="1"/>
      <c r="ULU178" s="1"/>
      <c r="ULV178" s="1"/>
      <c r="ULW178" s="1"/>
      <c r="ULX178" s="1"/>
      <c r="ULY178" s="1"/>
      <c r="ULZ178" s="1"/>
      <c r="UMA178" s="1"/>
      <c r="UMB178" s="1"/>
      <c r="UMC178" s="1"/>
      <c r="UMD178" s="1"/>
      <c r="UME178" s="1"/>
      <c r="UMF178" s="1"/>
      <c r="UMG178" s="1"/>
      <c r="UMH178" s="1"/>
      <c r="UMI178" s="1"/>
      <c r="UMJ178" s="1"/>
      <c r="UMK178" s="1"/>
      <c r="UML178" s="1"/>
      <c r="UMM178" s="1"/>
      <c r="UMN178" s="1"/>
      <c r="UMO178" s="1"/>
      <c r="UMP178" s="1"/>
      <c r="UMQ178" s="1"/>
      <c r="UMR178" s="1"/>
      <c r="UMS178" s="1"/>
      <c r="UMT178" s="1"/>
      <c r="UMU178" s="1"/>
      <c r="UMV178" s="1"/>
      <c r="UMW178" s="1"/>
      <c r="UMX178" s="1"/>
      <c r="UMY178" s="1"/>
      <c r="UMZ178" s="1"/>
      <c r="UNA178" s="1"/>
      <c r="UNB178" s="1"/>
      <c r="UNC178" s="1"/>
      <c r="UND178" s="1"/>
      <c r="UNE178" s="1"/>
      <c r="UNF178" s="1"/>
      <c r="UNG178" s="1"/>
      <c r="UNH178" s="1"/>
      <c r="UNI178" s="1"/>
      <c r="UNJ178" s="1"/>
      <c r="UNK178" s="1"/>
      <c r="UNL178" s="1"/>
      <c r="UNM178" s="1"/>
      <c r="UNN178" s="1"/>
      <c r="UNO178" s="1"/>
      <c r="UNP178" s="1"/>
      <c r="UNQ178" s="1"/>
      <c r="UNR178" s="1"/>
      <c r="UNS178" s="1"/>
      <c r="UNT178" s="1"/>
      <c r="UNU178" s="1"/>
      <c r="UNV178" s="1"/>
      <c r="UNW178" s="1"/>
      <c r="UNX178" s="1"/>
      <c r="UNY178" s="1"/>
      <c r="UNZ178" s="1"/>
      <c r="UOA178" s="1"/>
      <c r="UOB178" s="1"/>
      <c r="UOC178" s="1"/>
      <c r="UOD178" s="1"/>
      <c r="UOE178" s="1"/>
      <c r="UOF178" s="1"/>
      <c r="UOG178" s="1"/>
      <c r="UOH178" s="1"/>
      <c r="UOI178" s="1"/>
      <c r="UOJ178" s="1"/>
      <c r="UOK178" s="1"/>
      <c r="UOL178" s="1"/>
      <c r="UOM178" s="1"/>
      <c r="UON178" s="1"/>
      <c r="UOO178" s="1"/>
      <c r="UOP178" s="1"/>
      <c r="UOQ178" s="1"/>
      <c r="UOR178" s="1"/>
      <c r="UOS178" s="1"/>
      <c r="UOT178" s="1"/>
      <c r="UOU178" s="1"/>
      <c r="UOV178" s="1"/>
      <c r="UOW178" s="1"/>
      <c r="UOX178" s="1"/>
      <c r="UOY178" s="1"/>
      <c r="UOZ178" s="1"/>
      <c r="UPA178" s="1"/>
      <c r="UPB178" s="1"/>
      <c r="UPC178" s="1"/>
      <c r="UPD178" s="1"/>
      <c r="UPE178" s="1"/>
      <c r="UPF178" s="1"/>
      <c r="UPG178" s="1"/>
      <c r="UPH178" s="1"/>
      <c r="UPI178" s="1"/>
      <c r="UPJ178" s="1"/>
      <c r="UPK178" s="1"/>
      <c r="UPL178" s="1"/>
      <c r="UPM178" s="1"/>
      <c r="UPN178" s="1"/>
      <c r="UPO178" s="1"/>
      <c r="UPP178" s="1"/>
      <c r="UPQ178" s="1"/>
      <c r="UPR178" s="1"/>
      <c r="UPS178" s="1"/>
      <c r="UPT178" s="1"/>
      <c r="UPU178" s="1"/>
      <c r="UPV178" s="1"/>
      <c r="UPW178" s="1"/>
      <c r="UPX178" s="1"/>
      <c r="UPY178" s="1"/>
      <c r="UPZ178" s="1"/>
      <c r="UQA178" s="1"/>
      <c r="UQB178" s="1"/>
      <c r="UQC178" s="1"/>
      <c r="UQD178" s="1"/>
      <c r="UQE178" s="1"/>
      <c r="UQF178" s="1"/>
      <c r="UQG178" s="1"/>
      <c r="UQH178" s="1"/>
      <c r="UQI178" s="1"/>
      <c r="UQJ178" s="1"/>
      <c r="UQK178" s="1"/>
      <c r="UQL178" s="1"/>
      <c r="UQM178" s="1"/>
      <c r="UQN178" s="1"/>
      <c r="UQO178" s="1"/>
      <c r="UQP178" s="1"/>
      <c r="UQQ178" s="1"/>
      <c r="UQR178" s="1"/>
      <c r="UQS178" s="1"/>
      <c r="UQT178" s="1"/>
      <c r="UQU178" s="1"/>
      <c r="UQV178" s="1"/>
      <c r="UQW178" s="1"/>
      <c r="UQX178" s="1"/>
      <c r="UQY178" s="1"/>
      <c r="UQZ178" s="1"/>
      <c r="URA178" s="1"/>
      <c r="URB178" s="1"/>
      <c r="URC178" s="1"/>
      <c r="URD178" s="1"/>
      <c r="URE178" s="1"/>
      <c r="URF178" s="1"/>
      <c r="URG178" s="1"/>
      <c r="URH178" s="1"/>
      <c r="URI178" s="1"/>
      <c r="URJ178" s="1"/>
      <c r="URK178" s="1"/>
      <c r="URL178" s="1"/>
      <c r="URM178" s="1"/>
      <c r="URN178" s="1"/>
      <c r="URO178" s="1"/>
      <c r="URP178" s="1"/>
      <c r="URQ178" s="1"/>
      <c r="URR178" s="1"/>
      <c r="URS178" s="1"/>
      <c r="URT178" s="1"/>
      <c r="URU178" s="1"/>
      <c r="URV178" s="1"/>
      <c r="URW178" s="1"/>
      <c r="URX178" s="1"/>
      <c r="URY178" s="1"/>
      <c r="URZ178" s="1"/>
      <c r="USA178" s="1"/>
      <c r="USB178" s="1"/>
      <c r="USC178" s="1"/>
      <c r="USD178" s="1"/>
      <c r="USE178" s="1"/>
      <c r="USF178" s="1"/>
      <c r="USG178" s="1"/>
      <c r="USH178" s="1"/>
      <c r="USI178" s="1"/>
      <c r="USJ178" s="1"/>
      <c r="USK178" s="1"/>
      <c r="USL178" s="1"/>
      <c r="USM178" s="1"/>
      <c r="USN178" s="1"/>
      <c r="USO178" s="1"/>
      <c r="USP178" s="1"/>
      <c r="USQ178" s="1"/>
      <c r="USR178" s="1"/>
      <c r="USS178" s="1"/>
      <c r="UST178" s="1"/>
      <c r="USU178" s="1"/>
      <c r="USV178" s="1"/>
      <c r="USW178" s="1"/>
      <c r="USX178" s="1"/>
      <c r="USY178" s="1"/>
      <c r="USZ178" s="1"/>
      <c r="UTA178" s="1"/>
      <c r="UTB178" s="1"/>
      <c r="UTC178" s="1"/>
      <c r="UTD178" s="1"/>
      <c r="UTE178" s="1"/>
      <c r="UTF178" s="1"/>
      <c r="UTG178" s="1"/>
      <c r="UTH178" s="1"/>
      <c r="UTI178" s="1"/>
      <c r="UTJ178" s="1"/>
      <c r="UTK178" s="1"/>
      <c r="UTL178" s="1"/>
      <c r="UTM178" s="1"/>
      <c r="UTN178" s="1"/>
      <c r="UTO178" s="1"/>
      <c r="UTP178" s="1"/>
      <c r="UTQ178" s="1"/>
      <c r="UTR178" s="1"/>
      <c r="UTS178" s="1"/>
      <c r="UTT178" s="1"/>
      <c r="UTU178" s="1"/>
      <c r="UTV178" s="1"/>
      <c r="UTW178" s="1"/>
      <c r="UTX178" s="1"/>
      <c r="UTY178" s="1"/>
      <c r="UTZ178" s="1"/>
      <c r="UUA178" s="1"/>
      <c r="UUB178" s="1"/>
      <c r="UUC178" s="1"/>
      <c r="UUD178" s="1"/>
      <c r="UUE178" s="1"/>
      <c r="UUF178" s="1"/>
      <c r="UUG178" s="1"/>
      <c r="UUH178" s="1"/>
      <c r="UUI178" s="1"/>
      <c r="UUJ178" s="1"/>
      <c r="UUK178" s="1"/>
      <c r="UUL178" s="1"/>
      <c r="UUM178" s="1"/>
      <c r="UUN178" s="1"/>
      <c r="UUO178" s="1"/>
      <c r="UUP178" s="1"/>
      <c r="UUQ178" s="1"/>
      <c r="UUR178" s="1"/>
      <c r="UUS178" s="1"/>
      <c r="UUT178" s="1"/>
      <c r="UUU178" s="1"/>
      <c r="UUV178" s="1"/>
      <c r="UUW178" s="1"/>
      <c r="UUX178" s="1"/>
      <c r="UUY178" s="1"/>
      <c r="UUZ178" s="1"/>
      <c r="UVA178" s="1"/>
      <c r="UVB178" s="1"/>
      <c r="UVC178" s="1"/>
      <c r="UVD178" s="1"/>
      <c r="UVE178" s="1"/>
      <c r="UVF178" s="1"/>
      <c r="UVG178" s="1"/>
      <c r="UVH178" s="1"/>
      <c r="UVI178" s="1"/>
      <c r="UVJ178" s="1"/>
      <c r="UVK178" s="1"/>
      <c r="UVL178" s="1"/>
      <c r="UVM178" s="1"/>
      <c r="UVN178" s="1"/>
      <c r="UVO178" s="1"/>
      <c r="UVP178" s="1"/>
      <c r="UVQ178" s="1"/>
      <c r="UVR178" s="1"/>
      <c r="UVS178" s="1"/>
      <c r="UVT178" s="1"/>
      <c r="UVU178" s="1"/>
      <c r="UVV178" s="1"/>
      <c r="UVW178" s="1"/>
      <c r="UVX178" s="1"/>
      <c r="UVY178" s="1"/>
      <c r="UVZ178" s="1"/>
      <c r="UWA178" s="1"/>
      <c r="UWB178" s="1"/>
      <c r="UWC178" s="1"/>
      <c r="UWD178" s="1"/>
      <c r="UWE178" s="1"/>
      <c r="UWF178" s="1"/>
      <c r="UWG178" s="1"/>
      <c r="UWH178" s="1"/>
      <c r="UWI178" s="1"/>
      <c r="UWJ178" s="1"/>
      <c r="UWK178" s="1"/>
      <c r="UWL178" s="1"/>
      <c r="UWM178" s="1"/>
      <c r="UWN178" s="1"/>
      <c r="UWO178" s="1"/>
      <c r="UWP178" s="1"/>
      <c r="UWQ178" s="1"/>
      <c r="UWR178" s="1"/>
      <c r="UWS178" s="1"/>
      <c r="UWT178" s="1"/>
      <c r="UWU178" s="1"/>
      <c r="UWV178" s="1"/>
      <c r="UWW178" s="1"/>
      <c r="UWX178" s="1"/>
      <c r="UWY178" s="1"/>
      <c r="UWZ178" s="1"/>
      <c r="UXA178" s="1"/>
      <c r="UXB178" s="1"/>
      <c r="UXC178" s="1"/>
      <c r="UXD178" s="1"/>
      <c r="UXE178" s="1"/>
      <c r="UXF178" s="1"/>
      <c r="UXG178" s="1"/>
      <c r="UXH178" s="1"/>
      <c r="UXI178" s="1"/>
      <c r="UXJ178" s="1"/>
      <c r="UXK178" s="1"/>
      <c r="UXL178" s="1"/>
      <c r="UXM178" s="1"/>
      <c r="UXN178" s="1"/>
      <c r="UXO178" s="1"/>
      <c r="UXP178" s="1"/>
      <c r="UXQ178" s="1"/>
      <c r="UXR178" s="1"/>
      <c r="UXS178" s="1"/>
      <c r="UXT178" s="1"/>
      <c r="UXU178" s="1"/>
      <c r="UXV178" s="1"/>
      <c r="UXW178" s="1"/>
      <c r="UXX178" s="1"/>
      <c r="UXY178" s="1"/>
      <c r="UXZ178" s="1"/>
      <c r="UYA178" s="1"/>
      <c r="UYB178" s="1"/>
      <c r="UYC178" s="1"/>
      <c r="UYD178" s="1"/>
      <c r="UYE178" s="1"/>
      <c r="UYF178" s="1"/>
      <c r="UYG178" s="1"/>
      <c r="UYH178" s="1"/>
      <c r="UYI178" s="1"/>
      <c r="UYJ178" s="1"/>
      <c r="UYK178" s="1"/>
      <c r="UYL178" s="1"/>
      <c r="UYM178" s="1"/>
      <c r="UYN178" s="1"/>
      <c r="UYO178" s="1"/>
      <c r="UYP178" s="1"/>
      <c r="UYQ178" s="1"/>
      <c r="UYR178" s="1"/>
      <c r="UYS178" s="1"/>
      <c r="UYT178" s="1"/>
      <c r="UYU178" s="1"/>
      <c r="UYV178" s="1"/>
      <c r="UYW178" s="1"/>
      <c r="UYX178" s="1"/>
      <c r="UYY178" s="1"/>
      <c r="UYZ178" s="1"/>
      <c r="UZA178" s="1"/>
      <c r="UZB178" s="1"/>
      <c r="UZC178" s="1"/>
      <c r="UZD178" s="1"/>
      <c r="UZE178" s="1"/>
      <c r="UZF178" s="1"/>
      <c r="UZG178" s="1"/>
      <c r="UZH178" s="1"/>
      <c r="UZI178" s="1"/>
      <c r="UZJ178" s="1"/>
      <c r="UZK178" s="1"/>
      <c r="UZL178" s="1"/>
      <c r="UZM178" s="1"/>
      <c r="UZN178" s="1"/>
      <c r="UZO178" s="1"/>
      <c r="UZP178" s="1"/>
      <c r="UZQ178" s="1"/>
      <c r="UZR178" s="1"/>
      <c r="UZS178" s="1"/>
      <c r="UZT178" s="1"/>
      <c r="UZU178" s="1"/>
      <c r="UZV178" s="1"/>
      <c r="UZW178" s="1"/>
      <c r="UZX178" s="1"/>
      <c r="UZY178" s="1"/>
      <c r="UZZ178" s="1"/>
      <c r="VAA178" s="1"/>
      <c r="VAB178" s="1"/>
      <c r="VAC178" s="1"/>
      <c r="VAD178" s="1"/>
      <c r="VAE178" s="1"/>
      <c r="VAF178" s="1"/>
      <c r="VAG178" s="1"/>
      <c r="VAH178" s="1"/>
      <c r="VAI178" s="1"/>
      <c r="VAJ178" s="1"/>
      <c r="VAK178" s="1"/>
      <c r="VAL178" s="1"/>
      <c r="VAM178" s="1"/>
      <c r="VAN178" s="1"/>
      <c r="VAO178" s="1"/>
      <c r="VAP178" s="1"/>
      <c r="VAQ178" s="1"/>
      <c r="VAR178" s="1"/>
      <c r="VAS178" s="1"/>
      <c r="VAT178" s="1"/>
      <c r="VAU178" s="1"/>
      <c r="VAV178" s="1"/>
      <c r="VAW178" s="1"/>
      <c r="VAX178" s="1"/>
      <c r="VAY178" s="1"/>
      <c r="VAZ178" s="1"/>
      <c r="VBA178" s="1"/>
      <c r="VBB178" s="1"/>
      <c r="VBC178" s="1"/>
      <c r="VBD178" s="1"/>
      <c r="VBE178" s="1"/>
      <c r="VBF178" s="1"/>
      <c r="VBG178" s="1"/>
      <c r="VBH178" s="1"/>
      <c r="VBI178" s="1"/>
      <c r="VBJ178" s="1"/>
      <c r="VBK178" s="1"/>
      <c r="VBL178" s="1"/>
      <c r="VBM178" s="1"/>
      <c r="VBN178" s="1"/>
      <c r="VBO178" s="1"/>
      <c r="VBP178" s="1"/>
      <c r="VBQ178" s="1"/>
      <c r="VBR178" s="1"/>
      <c r="VBS178" s="1"/>
      <c r="VBT178" s="1"/>
      <c r="VBU178" s="1"/>
      <c r="VBV178" s="1"/>
      <c r="VBW178" s="1"/>
      <c r="VBX178" s="1"/>
      <c r="VBY178" s="1"/>
      <c r="VBZ178" s="1"/>
      <c r="VCA178" s="1"/>
      <c r="VCB178" s="1"/>
      <c r="VCC178" s="1"/>
      <c r="VCD178" s="1"/>
      <c r="VCE178" s="1"/>
      <c r="VCF178" s="1"/>
      <c r="VCG178" s="1"/>
      <c r="VCH178" s="1"/>
      <c r="VCI178" s="1"/>
      <c r="VCJ178" s="1"/>
      <c r="VCK178" s="1"/>
      <c r="VCL178" s="1"/>
      <c r="VCM178" s="1"/>
      <c r="VCN178" s="1"/>
      <c r="VCO178" s="1"/>
      <c r="VCP178" s="1"/>
      <c r="VCQ178" s="1"/>
      <c r="VCR178" s="1"/>
      <c r="VCS178" s="1"/>
      <c r="VCT178" s="1"/>
      <c r="VCU178" s="1"/>
      <c r="VCV178" s="1"/>
      <c r="VCW178" s="1"/>
      <c r="VCX178" s="1"/>
      <c r="VCY178" s="1"/>
      <c r="VCZ178" s="1"/>
      <c r="VDA178" s="1"/>
      <c r="VDB178" s="1"/>
      <c r="VDC178" s="1"/>
      <c r="VDD178" s="1"/>
      <c r="VDE178" s="1"/>
      <c r="VDF178" s="1"/>
      <c r="VDG178" s="1"/>
      <c r="VDH178" s="1"/>
      <c r="VDI178" s="1"/>
      <c r="VDJ178" s="1"/>
      <c r="VDK178" s="1"/>
      <c r="VDL178" s="1"/>
      <c r="VDM178" s="1"/>
      <c r="VDN178" s="1"/>
      <c r="VDO178" s="1"/>
      <c r="VDP178" s="1"/>
      <c r="VDQ178" s="1"/>
      <c r="VDR178" s="1"/>
      <c r="VDS178" s="1"/>
      <c r="VDT178" s="1"/>
      <c r="VDU178" s="1"/>
      <c r="VDV178" s="1"/>
      <c r="VDW178" s="1"/>
      <c r="VDX178" s="1"/>
      <c r="VDY178" s="1"/>
      <c r="VDZ178" s="1"/>
      <c r="VEA178" s="1"/>
      <c r="VEB178" s="1"/>
      <c r="VEC178" s="1"/>
      <c r="VED178" s="1"/>
      <c r="VEE178" s="1"/>
      <c r="VEF178" s="1"/>
      <c r="VEG178" s="1"/>
      <c r="VEH178" s="1"/>
      <c r="VEI178" s="1"/>
      <c r="VEJ178" s="1"/>
      <c r="VEK178" s="1"/>
      <c r="VEL178" s="1"/>
      <c r="VEM178" s="1"/>
      <c r="VEN178" s="1"/>
      <c r="VEO178" s="1"/>
      <c r="VEP178" s="1"/>
      <c r="VEQ178" s="1"/>
      <c r="VER178" s="1"/>
      <c r="VES178" s="1"/>
      <c r="VET178" s="1"/>
      <c r="VEU178" s="1"/>
      <c r="VEV178" s="1"/>
      <c r="VEW178" s="1"/>
      <c r="VEX178" s="1"/>
      <c r="VEY178" s="1"/>
      <c r="VEZ178" s="1"/>
      <c r="VFA178" s="1"/>
      <c r="VFB178" s="1"/>
      <c r="VFC178" s="1"/>
      <c r="VFD178" s="1"/>
      <c r="VFE178" s="1"/>
      <c r="VFF178" s="1"/>
      <c r="VFG178" s="1"/>
      <c r="VFH178" s="1"/>
      <c r="VFI178" s="1"/>
      <c r="VFJ178" s="1"/>
      <c r="VFK178" s="1"/>
      <c r="VFL178" s="1"/>
      <c r="VFM178" s="1"/>
      <c r="VFN178" s="1"/>
      <c r="VFO178" s="1"/>
      <c r="VFP178" s="1"/>
      <c r="VFQ178" s="1"/>
      <c r="VFR178" s="1"/>
      <c r="VFS178" s="1"/>
      <c r="VFT178" s="1"/>
      <c r="VFU178" s="1"/>
      <c r="VFV178" s="1"/>
      <c r="VFW178" s="1"/>
      <c r="VFX178" s="1"/>
      <c r="VFY178" s="1"/>
      <c r="VFZ178" s="1"/>
      <c r="VGA178" s="1"/>
      <c r="VGB178" s="1"/>
      <c r="VGC178" s="1"/>
      <c r="VGD178" s="1"/>
      <c r="VGE178" s="1"/>
      <c r="VGF178" s="1"/>
      <c r="VGG178" s="1"/>
      <c r="VGH178" s="1"/>
      <c r="VGI178" s="1"/>
      <c r="VGJ178" s="1"/>
      <c r="VGK178" s="1"/>
      <c r="VGL178" s="1"/>
      <c r="VGM178" s="1"/>
      <c r="VGN178" s="1"/>
      <c r="VGO178" s="1"/>
      <c r="VGP178" s="1"/>
      <c r="VGQ178" s="1"/>
      <c r="VGR178" s="1"/>
      <c r="VGS178" s="1"/>
      <c r="VGT178" s="1"/>
      <c r="VGU178" s="1"/>
      <c r="VGV178" s="1"/>
      <c r="VGW178" s="1"/>
      <c r="VGX178" s="1"/>
      <c r="VGY178" s="1"/>
      <c r="VGZ178" s="1"/>
      <c r="VHA178" s="1"/>
      <c r="VHB178" s="1"/>
      <c r="VHC178" s="1"/>
      <c r="VHD178" s="1"/>
      <c r="VHE178" s="1"/>
      <c r="VHF178" s="1"/>
      <c r="VHG178" s="1"/>
      <c r="VHH178" s="1"/>
      <c r="VHI178" s="1"/>
      <c r="VHJ178" s="1"/>
      <c r="VHK178" s="1"/>
      <c r="VHL178" s="1"/>
      <c r="VHM178" s="1"/>
      <c r="VHN178" s="1"/>
      <c r="VHO178" s="1"/>
      <c r="VHP178" s="1"/>
      <c r="VHQ178" s="1"/>
      <c r="VHR178" s="1"/>
      <c r="VHS178" s="1"/>
      <c r="VHT178" s="1"/>
      <c r="VHU178" s="1"/>
      <c r="VHV178" s="1"/>
      <c r="VHW178" s="1"/>
      <c r="VHX178" s="1"/>
      <c r="VHY178" s="1"/>
      <c r="VHZ178" s="1"/>
      <c r="VIA178" s="1"/>
      <c r="VIB178" s="1"/>
      <c r="VIC178" s="1"/>
      <c r="VID178" s="1"/>
      <c r="VIE178" s="1"/>
      <c r="VIF178" s="1"/>
      <c r="VIG178" s="1"/>
      <c r="VIH178" s="1"/>
      <c r="VII178" s="1"/>
      <c r="VIJ178" s="1"/>
      <c r="VIK178" s="1"/>
      <c r="VIL178" s="1"/>
      <c r="VIM178" s="1"/>
      <c r="VIN178" s="1"/>
      <c r="VIO178" s="1"/>
      <c r="VIP178" s="1"/>
      <c r="VIQ178" s="1"/>
      <c r="VIR178" s="1"/>
      <c r="VIS178" s="1"/>
      <c r="VIT178" s="1"/>
      <c r="VIU178" s="1"/>
      <c r="VIV178" s="1"/>
      <c r="VIW178" s="1"/>
      <c r="VIX178" s="1"/>
      <c r="VIY178" s="1"/>
      <c r="VIZ178" s="1"/>
      <c r="VJA178" s="1"/>
      <c r="VJB178" s="1"/>
      <c r="VJC178" s="1"/>
      <c r="VJD178" s="1"/>
      <c r="VJE178" s="1"/>
      <c r="VJF178" s="1"/>
      <c r="VJG178" s="1"/>
      <c r="VJH178" s="1"/>
      <c r="VJI178" s="1"/>
      <c r="VJJ178" s="1"/>
      <c r="VJK178" s="1"/>
      <c r="VJL178" s="1"/>
      <c r="VJM178" s="1"/>
      <c r="VJN178" s="1"/>
      <c r="VJO178" s="1"/>
      <c r="VJP178" s="1"/>
      <c r="VJQ178" s="1"/>
      <c r="VJR178" s="1"/>
      <c r="VJS178" s="1"/>
      <c r="VJT178" s="1"/>
      <c r="VJU178" s="1"/>
      <c r="VJV178" s="1"/>
      <c r="VJW178" s="1"/>
      <c r="VJX178" s="1"/>
      <c r="VJY178" s="1"/>
      <c r="VJZ178" s="1"/>
      <c r="VKA178" s="1"/>
      <c r="VKB178" s="1"/>
      <c r="VKC178" s="1"/>
      <c r="VKD178" s="1"/>
      <c r="VKE178" s="1"/>
      <c r="VKF178" s="1"/>
      <c r="VKG178" s="1"/>
      <c r="VKH178" s="1"/>
      <c r="VKI178" s="1"/>
      <c r="VKJ178" s="1"/>
      <c r="VKK178" s="1"/>
      <c r="VKL178" s="1"/>
      <c r="VKM178" s="1"/>
      <c r="VKN178" s="1"/>
      <c r="VKO178" s="1"/>
      <c r="VKP178" s="1"/>
      <c r="VKQ178" s="1"/>
      <c r="VKR178" s="1"/>
      <c r="VKS178" s="1"/>
      <c r="VKT178" s="1"/>
      <c r="VKU178" s="1"/>
      <c r="VKV178" s="1"/>
      <c r="VKW178" s="1"/>
      <c r="VKX178" s="1"/>
      <c r="VKY178" s="1"/>
      <c r="VKZ178" s="1"/>
      <c r="VLA178" s="1"/>
      <c r="VLB178" s="1"/>
      <c r="VLC178" s="1"/>
      <c r="VLD178" s="1"/>
      <c r="VLE178" s="1"/>
      <c r="VLF178" s="1"/>
      <c r="VLG178" s="1"/>
      <c r="VLH178" s="1"/>
      <c r="VLI178" s="1"/>
      <c r="VLJ178" s="1"/>
      <c r="VLK178" s="1"/>
      <c r="VLL178" s="1"/>
      <c r="VLM178" s="1"/>
      <c r="VLN178" s="1"/>
      <c r="VLO178" s="1"/>
      <c r="VLP178" s="1"/>
      <c r="VLQ178" s="1"/>
      <c r="VLR178" s="1"/>
      <c r="VLS178" s="1"/>
      <c r="VLT178" s="1"/>
      <c r="VLU178" s="1"/>
      <c r="VLV178" s="1"/>
      <c r="VLW178" s="1"/>
      <c r="VLX178" s="1"/>
      <c r="VLY178" s="1"/>
      <c r="VLZ178" s="1"/>
      <c r="VMA178" s="1"/>
      <c r="VMB178" s="1"/>
      <c r="VMC178" s="1"/>
      <c r="VMD178" s="1"/>
      <c r="VME178" s="1"/>
      <c r="VMF178" s="1"/>
      <c r="VMG178" s="1"/>
      <c r="VMH178" s="1"/>
      <c r="VMI178" s="1"/>
      <c r="VMJ178" s="1"/>
      <c r="VMK178" s="1"/>
      <c r="VML178" s="1"/>
      <c r="VMM178" s="1"/>
      <c r="VMN178" s="1"/>
      <c r="VMO178" s="1"/>
      <c r="VMP178" s="1"/>
      <c r="VMQ178" s="1"/>
      <c r="VMR178" s="1"/>
      <c r="VMS178" s="1"/>
      <c r="VMT178" s="1"/>
      <c r="VMU178" s="1"/>
      <c r="VMV178" s="1"/>
      <c r="VMW178" s="1"/>
      <c r="VMX178" s="1"/>
      <c r="VMY178" s="1"/>
      <c r="VMZ178" s="1"/>
      <c r="VNA178" s="1"/>
      <c r="VNB178" s="1"/>
      <c r="VNC178" s="1"/>
      <c r="VND178" s="1"/>
      <c r="VNE178" s="1"/>
      <c r="VNF178" s="1"/>
      <c r="VNG178" s="1"/>
      <c r="VNH178" s="1"/>
      <c r="VNI178" s="1"/>
      <c r="VNJ178" s="1"/>
      <c r="VNK178" s="1"/>
      <c r="VNL178" s="1"/>
      <c r="VNM178" s="1"/>
      <c r="VNN178" s="1"/>
      <c r="VNO178" s="1"/>
      <c r="VNP178" s="1"/>
      <c r="VNQ178" s="1"/>
      <c r="VNR178" s="1"/>
      <c r="VNS178" s="1"/>
      <c r="VNT178" s="1"/>
      <c r="VNU178" s="1"/>
      <c r="VNV178" s="1"/>
      <c r="VNW178" s="1"/>
      <c r="VNX178" s="1"/>
      <c r="VNY178" s="1"/>
      <c r="VNZ178" s="1"/>
      <c r="VOA178" s="1"/>
      <c r="VOB178" s="1"/>
      <c r="VOC178" s="1"/>
      <c r="VOD178" s="1"/>
      <c r="VOE178" s="1"/>
      <c r="VOF178" s="1"/>
      <c r="VOG178" s="1"/>
      <c r="VOH178" s="1"/>
      <c r="VOI178" s="1"/>
      <c r="VOJ178" s="1"/>
      <c r="VOK178" s="1"/>
      <c r="VOL178" s="1"/>
      <c r="VOM178" s="1"/>
      <c r="VON178" s="1"/>
      <c r="VOO178" s="1"/>
      <c r="VOP178" s="1"/>
      <c r="VOQ178" s="1"/>
      <c r="VOR178" s="1"/>
      <c r="VOS178" s="1"/>
      <c r="VOT178" s="1"/>
      <c r="VOU178" s="1"/>
      <c r="VOV178" s="1"/>
      <c r="VOW178" s="1"/>
      <c r="VOX178" s="1"/>
      <c r="VOY178" s="1"/>
      <c r="VOZ178" s="1"/>
      <c r="VPA178" s="1"/>
      <c r="VPB178" s="1"/>
      <c r="VPC178" s="1"/>
      <c r="VPD178" s="1"/>
      <c r="VPE178" s="1"/>
      <c r="VPF178" s="1"/>
      <c r="VPG178" s="1"/>
      <c r="VPH178" s="1"/>
      <c r="VPI178" s="1"/>
      <c r="VPJ178" s="1"/>
      <c r="VPK178" s="1"/>
      <c r="VPL178" s="1"/>
      <c r="VPM178" s="1"/>
      <c r="VPN178" s="1"/>
      <c r="VPO178" s="1"/>
      <c r="VPP178" s="1"/>
      <c r="VPQ178" s="1"/>
      <c r="VPR178" s="1"/>
      <c r="VPS178" s="1"/>
      <c r="VPT178" s="1"/>
      <c r="VPU178" s="1"/>
      <c r="VPV178" s="1"/>
      <c r="VPW178" s="1"/>
      <c r="VPX178" s="1"/>
      <c r="VPY178" s="1"/>
      <c r="VPZ178" s="1"/>
      <c r="VQA178" s="1"/>
      <c r="VQB178" s="1"/>
      <c r="VQC178" s="1"/>
      <c r="VQD178" s="1"/>
      <c r="VQE178" s="1"/>
      <c r="VQF178" s="1"/>
      <c r="VQG178" s="1"/>
      <c r="VQH178" s="1"/>
      <c r="VQI178" s="1"/>
      <c r="VQJ178" s="1"/>
      <c r="VQK178" s="1"/>
      <c r="VQL178" s="1"/>
      <c r="VQM178" s="1"/>
      <c r="VQN178" s="1"/>
      <c r="VQO178" s="1"/>
      <c r="VQP178" s="1"/>
      <c r="VQQ178" s="1"/>
      <c r="VQR178" s="1"/>
      <c r="VQS178" s="1"/>
      <c r="VQT178" s="1"/>
      <c r="VQU178" s="1"/>
      <c r="VQV178" s="1"/>
      <c r="VQW178" s="1"/>
      <c r="VQX178" s="1"/>
      <c r="VQY178" s="1"/>
      <c r="VQZ178" s="1"/>
      <c r="VRA178" s="1"/>
      <c r="VRB178" s="1"/>
      <c r="VRC178" s="1"/>
      <c r="VRD178" s="1"/>
      <c r="VRE178" s="1"/>
      <c r="VRF178" s="1"/>
      <c r="VRG178" s="1"/>
      <c r="VRH178" s="1"/>
      <c r="VRI178" s="1"/>
      <c r="VRJ178" s="1"/>
      <c r="VRK178" s="1"/>
      <c r="VRL178" s="1"/>
      <c r="VRM178" s="1"/>
      <c r="VRN178" s="1"/>
      <c r="VRO178" s="1"/>
      <c r="VRP178" s="1"/>
      <c r="VRQ178" s="1"/>
      <c r="VRR178" s="1"/>
      <c r="VRS178" s="1"/>
      <c r="VRT178" s="1"/>
      <c r="VRU178" s="1"/>
      <c r="VRV178" s="1"/>
      <c r="VRW178" s="1"/>
      <c r="VRX178" s="1"/>
      <c r="VRY178" s="1"/>
      <c r="VRZ178" s="1"/>
      <c r="VSA178" s="1"/>
      <c r="VSB178" s="1"/>
      <c r="VSC178" s="1"/>
      <c r="VSD178" s="1"/>
      <c r="VSE178" s="1"/>
      <c r="VSF178" s="1"/>
      <c r="VSG178" s="1"/>
      <c r="VSH178" s="1"/>
      <c r="VSI178" s="1"/>
      <c r="VSJ178" s="1"/>
      <c r="VSK178" s="1"/>
      <c r="VSL178" s="1"/>
      <c r="VSM178" s="1"/>
      <c r="VSN178" s="1"/>
      <c r="VSO178" s="1"/>
      <c r="VSP178" s="1"/>
      <c r="VSQ178" s="1"/>
      <c r="VSR178" s="1"/>
      <c r="VSS178" s="1"/>
      <c r="VST178" s="1"/>
      <c r="VSU178" s="1"/>
      <c r="VSV178" s="1"/>
      <c r="VSW178" s="1"/>
      <c r="VSX178" s="1"/>
      <c r="VSY178" s="1"/>
      <c r="VSZ178" s="1"/>
      <c r="VTA178" s="1"/>
      <c r="VTB178" s="1"/>
      <c r="VTC178" s="1"/>
      <c r="VTD178" s="1"/>
      <c r="VTE178" s="1"/>
      <c r="VTF178" s="1"/>
      <c r="VTG178" s="1"/>
      <c r="VTH178" s="1"/>
      <c r="VTI178" s="1"/>
      <c r="VTJ178" s="1"/>
      <c r="VTK178" s="1"/>
      <c r="VTL178" s="1"/>
      <c r="VTM178" s="1"/>
      <c r="VTN178" s="1"/>
      <c r="VTO178" s="1"/>
      <c r="VTP178" s="1"/>
      <c r="VTQ178" s="1"/>
      <c r="VTR178" s="1"/>
      <c r="VTS178" s="1"/>
      <c r="VTT178" s="1"/>
      <c r="VTU178" s="1"/>
      <c r="VTV178" s="1"/>
      <c r="VTW178" s="1"/>
      <c r="VTX178" s="1"/>
      <c r="VTY178" s="1"/>
      <c r="VTZ178" s="1"/>
      <c r="VUA178" s="1"/>
      <c r="VUB178" s="1"/>
      <c r="VUC178" s="1"/>
      <c r="VUD178" s="1"/>
      <c r="VUE178" s="1"/>
      <c r="VUF178" s="1"/>
      <c r="VUG178" s="1"/>
      <c r="VUH178" s="1"/>
      <c r="VUI178" s="1"/>
      <c r="VUJ178" s="1"/>
      <c r="VUK178" s="1"/>
      <c r="VUL178" s="1"/>
      <c r="VUM178" s="1"/>
      <c r="VUN178" s="1"/>
      <c r="VUO178" s="1"/>
      <c r="VUP178" s="1"/>
      <c r="VUQ178" s="1"/>
      <c r="VUR178" s="1"/>
      <c r="VUS178" s="1"/>
      <c r="VUT178" s="1"/>
      <c r="VUU178" s="1"/>
      <c r="VUV178" s="1"/>
      <c r="VUW178" s="1"/>
      <c r="VUX178" s="1"/>
      <c r="VUY178" s="1"/>
      <c r="VUZ178" s="1"/>
      <c r="VVA178" s="1"/>
      <c r="VVB178" s="1"/>
      <c r="VVC178" s="1"/>
      <c r="VVD178" s="1"/>
      <c r="VVE178" s="1"/>
      <c r="VVF178" s="1"/>
      <c r="VVG178" s="1"/>
      <c r="VVH178" s="1"/>
      <c r="VVI178" s="1"/>
      <c r="VVJ178" s="1"/>
      <c r="VVK178" s="1"/>
      <c r="VVL178" s="1"/>
      <c r="VVM178" s="1"/>
      <c r="VVN178" s="1"/>
      <c r="VVO178" s="1"/>
      <c r="VVP178" s="1"/>
      <c r="VVQ178" s="1"/>
      <c r="VVR178" s="1"/>
      <c r="VVS178" s="1"/>
      <c r="VVT178" s="1"/>
      <c r="VVU178" s="1"/>
      <c r="VVV178" s="1"/>
      <c r="VVW178" s="1"/>
      <c r="VVX178" s="1"/>
      <c r="VVY178" s="1"/>
      <c r="VVZ178" s="1"/>
      <c r="VWA178" s="1"/>
      <c r="VWB178" s="1"/>
      <c r="VWC178" s="1"/>
      <c r="VWD178" s="1"/>
      <c r="VWE178" s="1"/>
      <c r="VWF178" s="1"/>
      <c r="VWG178" s="1"/>
      <c r="VWH178" s="1"/>
      <c r="VWI178" s="1"/>
      <c r="VWJ178" s="1"/>
      <c r="VWK178" s="1"/>
      <c r="VWL178" s="1"/>
      <c r="VWM178" s="1"/>
      <c r="VWN178" s="1"/>
      <c r="VWO178" s="1"/>
      <c r="VWP178" s="1"/>
      <c r="VWQ178" s="1"/>
      <c r="VWR178" s="1"/>
      <c r="VWS178" s="1"/>
      <c r="VWT178" s="1"/>
      <c r="VWU178" s="1"/>
      <c r="VWV178" s="1"/>
      <c r="VWW178" s="1"/>
      <c r="VWX178" s="1"/>
      <c r="VWY178" s="1"/>
      <c r="VWZ178" s="1"/>
      <c r="VXA178" s="1"/>
      <c r="VXB178" s="1"/>
      <c r="VXC178" s="1"/>
      <c r="VXD178" s="1"/>
      <c r="VXE178" s="1"/>
      <c r="VXF178" s="1"/>
      <c r="VXG178" s="1"/>
      <c r="VXH178" s="1"/>
      <c r="VXI178" s="1"/>
      <c r="VXJ178" s="1"/>
      <c r="VXK178" s="1"/>
      <c r="VXL178" s="1"/>
      <c r="VXM178" s="1"/>
      <c r="VXN178" s="1"/>
      <c r="VXO178" s="1"/>
      <c r="VXP178" s="1"/>
      <c r="VXQ178" s="1"/>
      <c r="VXR178" s="1"/>
      <c r="VXS178" s="1"/>
      <c r="VXT178" s="1"/>
      <c r="VXU178" s="1"/>
      <c r="VXV178" s="1"/>
      <c r="VXW178" s="1"/>
      <c r="VXX178" s="1"/>
      <c r="VXY178" s="1"/>
      <c r="VXZ178" s="1"/>
      <c r="VYA178" s="1"/>
      <c r="VYB178" s="1"/>
      <c r="VYC178" s="1"/>
      <c r="VYD178" s="1"/>
      <c r="VYE178" s="1"/>
      <c r="VYF178" s="1"/>
      <c r="VYG178" s="1"/>
      <c r="VYH178" s="1"/>
      <c r="VYI178" s="1"/>
      <c r="VYJ178" s="1"/>
      <c r="VYK178" s="1"/>
      <c r="VYL178" s="1"/>
      <c r="VYM178" s="1"/>
      <c r="VYN178" s="1"/>
      <c r="VYO178" s="1"/>
      <c r="VYP178" s="1"/>
      <c r="VYQ178" s="1"/>
      <c r="VYR178" s="1"/>
      <c r="VYS178" s="1"/>
      <c r="VYT178" s="1"/>
      <c r="VYU178" s="1"/>
      <c r="VYV178" s="1"/>
      <c r="VYW178" s="1"/>
      <c r="VYX178" s="1"/>
      <c r="VYY178" s="1"/>
      <c r="VYZ178" s="1"/>
      <c r="VZA178" s="1"/>
      <c r="VZB178" s="1"/>
      <c r="VZC178" s="1"/>
      <c r="VZD178" s="1"/>
      <c r="VZE178" s="1"/>
      <c r="VZF178" s="1"/>
      <c r="VZG178" s="1"/>
      <c r="VZH178" s="1"/>
      <c r="VZI178" s="1"/>
      <c r="VZJ178" s="1"/>
      <c r="VZK178" s="1"/>
      <c r="VZL178" s="1"/>
      <c r="VZM178" s="1"/>
      <c r="VZN178" s="1"/>
      <c r="VZO178" s="1"/>
      <c r="VZP178" s="1"/>
      <c r="VZQ178" s="1"/>
      <c r="VZR178" s="1"/>
      <c r="VZS178" s="1"/>
      <c r="VZT178" s="1"/>
      <c r="VZU178" s="1"/>
      <c r="VZV178" s="1"/>
      <c r="VZW178" s="1"/>
      <c r="VZX178" s="1"/>
      <c r="VZY178" s="1"/>
      <c r="VZZ178" s="1"/>
      <c r="WAA178" s="1"/>
      <c r="WAB178" s="1"/>
      <c r="WAC178" s="1"/>
      <c r="WAD178" s="1"/>
      <c r="WAE178" s="1"/>
      <c r="WAF178" s="1"/>
      <c r="WAG178" s="1"/>
      <c r="WAH178" s="1"/>
      <c r="WAI178" s="1"/>
      <c r="WAJ178" s="1"/>
      <c r="WAK178" s="1"/>
      <c r="WAL178" s="1"/>
      <c r="WAM178" s="1"/>
      <c r="WAN178" s="1"/>
      <c r="WAO178" s="1"/>
      <c r="WAP178" s="1"/>
      <c r="WAQ178" s="1"/>
      <c r="WAR178" s="1"/>
      <c r="WAS178" s="1"/>
      <c r="WAT178" s="1"/>
      <c r="WAU178" s="1"/>
      <c r="WAV178" s="1"/>
      <c r="WAW178" s="1"/>
      <c r="WAX178" s="1"/>
      <c r="WAY178" s="1"/>
      <c r="WAZ178" s="1"/>
      <c r="WBA178" s="1"/>
      <c r="WBB178" s="1"/>
      <c r="WBC178" s="1"/>
      <c r="WBD178" s="1"/>
      <c r="WBE178" s="1"/>
      <c r="WBF178" s="1"/>
      <c r="WBG178" s="1"/>
      <c r="WBH178" s="1"/>
      <c r="WBI178" s="1"/>
      <c r="WBJ178" s="1"/>
      <c r="WBK178" s="1"/>
      <c r="WBL178" s="1"/>
      <c r="WBM178" s="1"/>
      <c r="WBN178" s="1"/>
      <c r="WBO178" s="1"/>
      <c r="WBP178" s="1"/>
      <c r="WBQ178" s="1"/>
      <c r="WBR178" s="1"/>
      <c r="WBS178" s="1"/>
      <c r="WBT178" s="1"/>
      <c r="WBU178" s="1"/>
      <c r="WBV178" s="1"/>
      <c r="WBW178" s="1"/>
      <c r="WBX178" s="1"/>
      <c r="WBY178" s="1"/>
      <c r="WBZ178" s="1"/>
      <c r="WCA178" s="1"/>
      <c r="WCB178" s="1"/>
      <c r="WCC178" s="1"/>
      <c r="WCD178" s="1"/>
      <c r="WCE178" s="1"/>
      <c r="WCF178" s="1"/>
      <c r="WCG178" s="1"/>
      <c r="WCH178" s="1"/>
      <c r="WCI178" s="1"/>
      <c r="WCJ178" s="1"/>
      <c r="WCK178" s="1"/>
      <c r="WCL178" s="1"/>
      <c r="WCM178" s="1"/>
      <c r="WCN178" s="1"/>
      <c r="WCO178" s="1"/>
      <c r="WCP178" s="1"/>
      <c r="WCQ178" s="1"/>
      <c r="WCR178" s="1"/>
      <c r="WCS178" s="1"/>
      <c r="WCT178" s="1"/>
      <c r="WCU178" s="1"/>
      <c r="WCV178" s="1"/>
      <c r="WCW178" s="1"/>
      <c r="WCX178" s="1"/>
      <c r="WCY178" s="1"/>
      <c r="WCZ178" s="1"/>
      <c r="WDA178" s="1"/>
      <c r="WDB178" s="1"/>
      <c r="WDC178" s="1"/>
      <c r="WDD178" s="1"/>
      <c r="WDE178" s="1"/>
      <c r="WDF178" s="1"/>
      <c r="WDG178" s="1"/>
      <c r="WDH178" s="1"/>
      <c r="WDI178" s="1"/>
      <c r="WDJ178" s="1"/>
      <c r="WDK178" s="1"/>
      <c r="WDL178" s="1"/>
      <c r="WDM178" s="1"/>
      <c r="WDN178" s="1"/>
      <c r="WDO178" s="1"/>
      <c r="WDP178" s="1"/>
      <c r="WDQ178" s="1"/>
      <c r="WDR178" s="1"/>
      <c r="WDS178" s="1"/>
      <c r="WDT178" s="1"/>
      <c r="WDU178" s="1"/>
      <c r="WDV178" s="1"/>
      <c r="WDW178" s="1"/>
      <c r="WDX178" s="1"/>
      <c r="WDY178" s="1"/>
      <c r="WDZ178" s="1"/>
      <c r="WEA178" s="1"/>
      <c r="WEB178" s="1"/>
      <c r="WEC178" s="1"/>
      <c r="WED178" s="1"/>
      <c r="WEE178" s="1"/>
      <c r="WEF178" s="1"/>
      <c r="WEG178" s="1"/>
      <c r="WEH178" s="1"/>
      <c r="WEI178" s="1"/>
      <c r="WEJ178" s="1"/>
      <c r="WEK178" s="1"/>
      <c r="WEL178" s="1"/>
      <c r="WEM178" s="1"/>
      <c r="WEN178" s="1"/>
      <c r="WEO178" s="1"/>
      <c r="WEP178" s="1"/>
      <c r="WEQ178" s="1"/>
      <c r="WER178" s="1"/>
      <c r="WES178" s="1"/>
      <c r="WET178" s="1"/>
      <c r="WEU178" s="1"/>
      <c r="WEV178" s="1"/>
      <c r="WEW178" s="1"/>
      <c r="WEX178" s="1"/>
      <c r="WEY178" s="1"/>
      <c r="WEZ178" s="1"/>
      <c r="WFA178" s="1"/>
      <c r="WFB178" s="1"/>
      <c r="WFC178" s="1"/>
      <c r="WFD178" s="1"/>
      <c r="WFE178" s="1"/>
      <c r="WFF178" s="1"/>
      <c r="WFG178" s="1"/>
      <c r="WFH178" s="1"/>
      <c r="WFI178" s="1"/>
      <c r="WFJ178" s="1"/>
      <c r="WFK178" s="1"/>
      <c r="WFL178" s="1"/>
      <c r="WFM178" s="1"/>
      <c r="WFN178" s="1"/>
      <c r="WFO178" s="1"/>
      <c r="WFP178" s="1"/>
      <c r="WFQ178" s="1"/>
      <c r="WFR178" s="1"/>
      <c r="WFS178" s="1"/>
      <c r="WFT178" s="1"/>
      <c r="WFU178" s="1"/>
      <c r="WFV178" s="1"/>
      <c r="WFW178" s="1"/>
      <c r="WFX178" s="1"/>
      <c r="WFY178" s="1"/>
      <c r="WFZ178" s="1"/>
      <c r="WGA178" s="1"/>
      <c r="WGB178" s="1"/>
      <c r="WGC178" s="1"/>
      <c r="WGD178" s="1"/>
      <c r="WGE178" s="1"/>
      <c r="WGF178" s="1"/>
      <c r="WGG178" s="1"/>
      <c r="WGH178" s="1"/>
      <c r="WGI178" s="1"/>
      <c r="WGJ178" s="1"/>
      <c r="WGK178" s="1"/>
      <c r="WGL178" s="1"/>
      <c r="WGM178" s="1"/>
      <c r="WGN178" s="1"/>
      <c r="WGO178" s="1"/>
      <c r="WGP178" s="1"/>
      <c r="WGQ178" s="1"/>
      <c r="WGR178" s="1"/>
      <c r="WGS178" s="1"/>
      <c r="WGT178" s="1"/>
      <c r="WGU178" s="1"/>
      <c r="WGV178" s="1"/>
      <c r="WGW178" s="1"/>
      <c r="WGX178" s="1"/>
      <c r="WGY178" s="1"/>
      <c r="WGZ178" s="1"/>
      <c r="WHA178" s="1"/>
      <c r="WHB178" s="1"/>
      <c r="WHC178" s="1"/>
      <c r="WHD178" s="1"/>
      <c r="WHE178" s="1"/>
      <c r="WHF178" s="1"/>
      <c r="WHG178" s="1"/>
      <c r="WHH178" s="1"/>
      <c r="WHI178" s="1"/>
      <c r="WHJ178" s="1"/>
      <c r="WHK178" s="1"/>
      <c r="WHL178" s="1"/>
      <c r="WHM178" s="1"/>
      <c r="WHN178" s="1"/>
      <c r="WHO178" s="1"/>
      <c r="WHP178" s="1"/>
      <c r="WHQ178" s="1"/>
      <c r="WHR178" s="1"/>
      <c r="WHS178" s="1"/>
      <c r="WHT178" s="1"/>
      <c r="WHU178" s="1"/>
      <c r="WHV178" s="1"/>
      <c r="WHW178" s="1"/>
      <c r="WHX178" s="1"/>
      <c r="WHY178" s="1"/>
      <c r="WHZ178" s="1"/>
      <c r="WIA178" s="1"/>
      <c r="WIB178" s="1"/>
      <c r="WIC178" s="1"/>
      <c r="WID178" s="1"/>
      <c r="WIE178" s="1"/>
      <c r="WIF178" s="1"/>
      <c r="WIG178" s="1"/>
      <c r="WIH178" s="1"/>
      <c r="WII178" s="1"/>
      <c r="WIJ178" s="1"/>
      <c r="WIK178" s="1"/>
      <c r="WIL178" s="1"/>
      <c r="WIM178" s="1"/>
      <c r="WIN178" s="1"/>
      <c r="WIO178" s="1"/>
      <c r="WIP178" s="1"/>
      <c r="WIQ178" s="1"/>
      <c r="WIR178" s="1"/>
      <c r="WIS178" s="1"/>
      <c r="WIT178" s="1"/>
      <c r="WIU178" s="1"/>
      <c r="WIV178" s="1"/>
      <c r="WIW178" s="1"/>
      <c r="WIX178" s="1"/>
      <c r="WIY178" s="1"/>
      <c r="WIZ178" s="1"/>
      <c r="WJA178" s="1"/>
      <c r="WJB178" s="1"/>
      <c r="WJC178" s="1"/>
      <c r="WJD178" s="1"/>
      <c r="WJE178" s="1"/>
      <c r="WJF178" s="1"/>
      <c r="WJG178" s="1"/>
      <c r="WJH178" s="1"/>
      <c r="WJI178" s="1"/>
      <c r="WJJ178" s="1"/>
      <c r="WJK178" s="1"/>
      <c r="WJL178" s="1"/>
      <c r="WJM178" s="1"/>
      <c r="WJN178" s="1"/>
      <c r="WJO178" s="1"/>
      <c r="WJP178" s="1"/>
      <c r="WJQ178" s="1"/>
      <c r="WJR178" s="1"/>
      <c r="WJS178" s="1"/>
      <c r="WJT178" s="1"/>
      <c r="WJU178" s="1"/>
      <c r="WJV178" s="1"/>
      <c r="WJW178" s="1"/>
      <c r="WJX178" s="1"/>
      <c r="WJY178" s="1"/>
      <c r="WJZ178" s="1"/>
      <c r="WKA178" s="1"/>
      <c r="WKB178" s="1"/>
      <c r="WKC178" s="1"/>
      <c r="WKD178" s="1"/>
      <c r="WKE178" s="1"/>
      <c r="WKF178" s="1"/>
      <c r="WKG178" s="1"/>
      <c r="WKH178" s="1"/>
      <c r="WKI178" s="1"/>
      <c r="WKJ178" s="1"/>
      <c r="WKK178" s="1"/>
      <c r="WKL178" s="1"/>
      <c r="WKM178" s="1"/>
      <c r="WKN178" s="1"/>
      <c r="WKO178" s="1"/>
      <c r="WKP178" s="1"/>
      <c r="WKQ178" s="1"/>
      <c r="WKR178" s="1"/>
      <c r="WKS178" s="1"/>
      <c r="WKT178" s="1"/>
      <c r="WKU178" s="1"/>
      <c r="WKV178" s="1"/>
      <c r="WKW178" s="1"/>
      <c r="WKX178" s="1"/>
      <c r="WKY178" s="1"/>
      <c r="WKZ178" s="1"/>
      <c r="WLA178" s="1"/>
      <c r="WLB178" s="1"/>
      <c r="WLC178" s="1"/>
      <c r="WLD178" s="1"/>
      <c r="WLE178" s="1"/>
      <c r="WLF178" s="1"/>
      <c r="WLG178" s="1"/>
      <c r="WLH178" s="1"/>
      <c r="WLI178" s="1"/>
      <c r="WLJ178" s="1"/>
      <c r="WLK178" s="1"/>
      <c r="WLL178" s="1"/>
      <c r="WLM178" s="1"/>
      <c r="WLN178" s="1"/>
      <c r="WLO178" s="1"/>
      <c r="WLP178" s="1"/>
      <c r="WLQ178" s="1"/>
      <c r="WLR178" s="1"/>
      <c r="WLS178" s="1"/>
      <c r="WLT178" s="1"/>
      <c r="WLU178" s="1"/>
      <c r="WLV178" s="1"/>
      <c r="WLW178" s="1"/>
      <c r="WLX178" s="1"/>
      <c r="WLY178" s="1"/>
      <c r="WLZ178" s="1"/>
      <c r="WMA178" s="1"/>
      <c r="WMB178" s="1"/>
      <c r="WMC178" s="1"/>
      <c r="WMD178" s="1"/>
      <c r="WME178" s="1"/>
      <c r="WMF178" s="1"/>
      <c r="WMG178" s="1"/>
      <c r="WMH178" s="1"/>
      <c r="WMI178" s="1"/>
      <c r="WMJ178" s="1"/>
      <c r="WMK178" s="1"/>
      <c r="WML178" s="1"/>
      <c r="WMM178" s="1"/>
      <c r="WMN178" s="1"/>
      <c r="WMO178" s="1"/>
      <c r="WMP178" s="1"/>
      <c r="WMQ178" s="1"/>
      <c r="WMR178" s="1"/>
      <c r="WMS178" s="1"/>
      <c r="WMT178" s="1"/>
      <c r="WMU178" s="1"/>
      <c r="WMV178" s="1"/>
      <c r="WMW178" s="1"/>
      <c r="WMX178" s="1"/>
      <c r="WMY178" s="1"/>
      <c r="WMZ178" s="1"/>
      <c r="WNA178" s="1"/>
      <c r="WNB178" s="1"/>
      <c r="WNC178" s="1"/>
      <c r="WND178" s="1"/>
      <c r="WNE178" s="1"/>
      <c r="WNF178" s="1"/>
      <c r="WNG178" s="1"/>
      <c r="WNH178" s="1"/>
      <c r="WNI178" s="1"/>
      <c r="WNJ178" s="1"/>
      <c r="WNK178" s="1"/>
      <c r="WNL178" s="1"/>
      <c r="WNM178" s="1"/>
      <c r="WNN178" s="1"/>
      <c r="WNO178" s="1"/>
      <c r="WNP178" s="1"/>
      <c r="WNQ178" s="1"/>
      <c r="WNR178" s="1"/>
      <c r="WNS178" s="1"/>
      <c r="WNT178" s="1"/>
      <c r="WNU178" s="1"/>
      <c r="WNV178" s="1"/>
      <c r="WNW178" s="1"/>
      <c r="WNX178" s="1"/>
      <c r="WNY178" s="1"/>
      <c r="WNZ178" s="1"/>
      <c r="WOA178" s="1"/>
      <c r="WOB178" s="1"/>
      <c r="WOC178" s="1"/>
      <c r="WOD178" s="1"/>
      <c r="WOE178" s="1"/>
      <c r="WOF178" s="1"/>
      <c r="WOG178" s="1"/>
      <c r="WOH178" s="1"/>
      <c r="WOI178" s="1"/>
      <c r="WOJ178" s="1"/>
      <c r="WOK178" s="1"/>
      <c r="WOL178" s="1"/>
      <c r="WOM178" s="1"/>
      <c r="WON178" s="1"/>
      <c r="WOO178" s="1"/>
      <c r="WOP178" s="1"/>
      <c r="WOQ178" s="1"/>
      <c r="WOR178" s="1"/>
      <c r="WOS178" s="1"/>
      <c r="WOT178" s="1"/>
      <c r="WOU178" s="1"/>
      <c r="WOV178" s="1"/>
      <c r="WOW178" s="1"/>
      <c r="WOX178" s="1"/>
      <c r="WOY178" s="1"/>
      <c r="WOZ178" s="1"/>
      <c r="WPA178" s="1"/>
      <c r="WPB178" s="1"/>
      <c r="WPC178" s="1"/>
      <c r="WPD178" s="1"/>
      <c r="WPE178" s="1"/>
      <c r="WPF178" s="1"/>
      <c r="WPG178" s="1"/>
      <c r="WPH178" s="1"/>
      <c r="WPI178" s="1"/>
      <c r="WPJ178" s="1"/>
      <c r="WPK178" s="1"/>
      <c r="WPL178" s="1"/>
      <c r="WPM178" s="1"/>
      <c r="WPN178" s="1"/>
      <c r="WPO178" s="1"/>
      <c r="WPP178" s="1"/>
      <c r="WPQ178" s="1"/>
      <c r="WPR178" s="1"/>
      <c r="WPS178" s="1"/>
      <c r="WPT178" s="1"/>
      <c r="WPU178" s="1"/>
      <c r="WPV178" s="1"/>
      <c r="WPW178" s="1"/>
      <c r="WPX178" s="1"/>
      <c r="WPY178" s="1"/>
      <c r="WPZ178" s="1"/>
      <c r="WQA178" s="1"/>
      <c r="WQB178" s="1"/>
      <c r="WQC178" s="1"/>
      <c r="WQD178" s="1"/>
      <c r="WQE178" s="1"/>
      <c r="WQF178" s="1"/>
      <c r="WQG178" s="1"/>
      <c r="WQH178" s="1"/>
      <c r="WQI178" s="1"/>
      <c r="WQJ178" s="1"/>
      <c r="WQK178" s="1"/>
      <c r="WQL178" s="1"/>
      <c r="WQM178" s="1"/>
      <c r="WQN178" s="1"/>
      <c r="WQO178" s="1"/>
      <c r="WQP178" s="1"/>
      <c r="WQQ178" s="1"/>
      <c r="WQR178" s="1"/>
      <c r="WQS178" s="1"/>
      <c r="WQT178" s="1"/>
      <c r="WQU178" s="1"/>
      <c r="WQV178" s="1"/>
      <c r="WQW178" s="1"/>
      <c r="WQX178" s="1"/>
      <c r="WQY178" s="1"/>
      <c r="WQZ178" s="1"/>
      <c r="WRA178" s="1"/>
      <c r="WRB178" s="1"/>
      <c r="WRC178" s="1"/>
      <c r="WRD178" s="1"/>
      <c r="WRE178" s="1"/>
      <c r="WRF178" s="1"/>
      <c r="WRG178" s="1"/>
      <c r="WRH178" s="1"/>
      <c r="WRI178" s="1"/>
      <c r="WRJ178" s="1"/>
      <c r="WRK178" s="1"/>
      <c r="WRL178" s="1"/>
      <c r="WRM178" s="1"/>
      <c r="WRN178" s="1"/>
      <c r="WRO178" s="1"/>
      <c r="WRP178" s="1"/>
      <c r="WRQ178" s="1"/>
      <c r="WRR178" s="1"/>
      <c r="WRS178" s="1"/>
      <c r="WRT178" s="1"/>
      <c r="WRU178" s="1"/>
      <c r="WRV178" s="1"/>
      <c r="WRW178" s="1"/>
      <c r="WRX178" s="1"/>
      <c r="WRY178" s="1"/>
      <c r="WRZ178" s="1"/>
      <c r="WSA178" s="1"/>
      <c r="WSB178" s="1"/>
      <c r="WSC178" s="1"/>
      <c r="WSD178" s="1"/>
      <c r="WSE178" s="1"/>
      <c r="WSF178" s="1"/>
      <c r="WSG178" s="1"/>
      <c r="WSH178" s="1"/>
      <c r="WSI178" s="1"/>
      <c r="WSJ178" s="1"/>
      <c r="WSK178" s="1"/>
      <c r="WSL178" s="1"/>
      <c r="WSM178" s="1"/>
      <c r="WSN178" s="1"/>
      <c r="WSO178" s="1"/>
      <c r="WSP178" s="1"/>
      <c r="WSQ178" s="1"/>
      <c r="WSR178" s="1"/>
      <c r="WSS178" s="1"/>
      <c r="WST178" s="1"/>
      <c r="WSU178" s="1"/>
      <c r="WSV178" s="1"/>
      <c r="WSW178" s="1"/>
      <c r="WSX178" s="1"/>
      <c r="WSY178" s="1"/>
      <c r="WSZ178" s="1"/>
      <c r="WTA178" s="1"/>
      <c r="WTB178" s="1"/>
      <c r="WTC178" s="1"/>
      <c r="WTD178" s="1"/>
      <c r="WTE178" s="1"/>
      <c r="WTF178" s="1"/>
      <c r="WTG178" s="1"/>
      <c r="WTH178" s="1"/>
      <c r="WTI178" s="1"/>
      <c r="WTJ178" s="1"/>
      <c r="WTK178" s="1"/>
      <c r="WTL178" s="1"/>
      <c r="WTM178" s="1"/>
      <c r="WTN178" s="1"/>
      <c r="WTO178" s="1"/>
      <c r="WTP178" s="1"/>
      <c r="WTQ178" s="1"/>
      <c r="WTR178" s="1"/>
      <c r="WTS178" s="1"/>
      <c r="WTT178" s="1"/>
      <c r="WTU178" s="1"/>
      <c r="WTV178" s="1"/>
      <c r="WTW178" s="1"/>
      <c r="WTX178" s="1"/>
      <c r="WTY178" s="1"/>
      <c r="WTZ178" s="1"/>
      <c r="WUA178" s="1"/>
      <c r="WUB178" s="1"/>
      <c r="WUC178" s="1"/>
      <c r="WUD178" s="1"/>
      <c r="WUE178" s="1"/>
      <c r="WUF178" s="1"/>
      <c r="WUG178" s="1"/>
      <c r="WUH178" s="1"/>
      <c r="WUI178" s="1"/>
      <c r="WUJ178" s="1"/>
      <c r="WUK178" s="1"/>
      <c r="WUL178" s="1"/>
      <c r="WUM178" s="1"/>
      <c r="WUN178" s="1"/>
      <c r="WUO178" s="1"/>
      <c r="WUP178" s="1"/>
      <c r="WUQ178" s="1"/>
      <c r="WUR178" s="1"/>
      <c r="WUS178" s="1"/>
      <c r="WUT178" s="1"/>
      <c r="WUU178" s="1"/>
      <c r="WUV178" s="1"/>
      <c r="WUW178" s="1"/>
      <c r="WUX178" s="1"/>
      <c r="WUY178" s="1"/>
      <c r="WUZ178" s="1"/>
      <c r="WVA178" s="1"/>
      <c r="WVB178" s="1"/>
      <c r="WVC178" s="1"/>
      <c r="WVD178" s="1"/>
      <c r="WVE178" s="1"/>
      <c r="WVF178" s="1"/>
      <c r="WVG178" s="1"/>
      <c r="WVH178" s="1"/>
      <c r="WVI178" s="1"/>
      <c r="WVJ178" s="1"/>
      <c r="WVK178" s="1"/>
      <c r="WVL178" s="1"/>
      <c r="WVM178" s="1"/>
      <c r="WVN178" s="1"/>
      <c r="WVO178" s="1"/>
      <c r="WVP178" s="1"/>
      <c r="WVQ178" s="1"/>
      <c r="WVR178" s="1"/>
      <c r="WVS178" s="1"/>
      <c r="WVT178" s="1"/>
      <c r="WVU178" s="1"/>
      <c r="WVV178" s="1"/>
      <c r="WVW178" s="1"/>
      <c r="WVX178" s="1"/>
      <c r="WVY178" s="1"/>
      <c r="WVZ178" s="1"/>
      <c r="WWA178" s="1"/>
      <c r="WWB178" s="1"/>
      <c r="WWC178" s="1"/>
      <c r="WWD178" s="1"/>
      <c r="WWE178" s="1"/>
      <c r="WWF178" s="1"/>
      <c r="WWG178" s="1"/>
      <c r="WWH178" s="1"/>
      <c r="WWI178" s="1"/>
      <c r="WWJ178" s="1"/>
      <c r="WWK178" s="1"/>
      <c r="WWL178" s="1"/>
      <c r="WWM178" s="1"/>
      <c r="WWN178" s="1"/>
      <c r="WWO178" s="1"/>
      <c r="WWP178" s="1"/>
      <c r="WWQ178" s="1"/>
      <c r="WWR178" s="1"/>
      <c r="WWS178" s="1"/>
      <c r="WWT178" s="1"/>
      <c r="WWU178" s="1"/>
      <c r="WWV178" s="1"/>
      <c r="WWW178" s="1"/>
      <c r="WWX178" s="1"/>
      <c r="WWY178" s="1"/>
      <c r="WWZ178" s="1"/>
      <c r="WXA178" s="1"/>
      <c r="WXB178" s="1"/>
      <c r="WXC178" s="1"/>
      <c r="WXD178" s="1"/>
      <c r="WXE178" s="1"/>
      <c r="WXF178" s="1"/>
      <c r="WXG178" s="1"/>
      <c r="WXH178" s="1"/>
      <c r="WXI178" s="1"/>
      <c r="WXJ178" s="1"/>
      <c r="WXK178" s="1"/>
      <c r="WXL178" s="1"/>
      <c r="WXM178" s="1"/>
      <c r="WXN178" s="1"/>
      <c r="WXO178" s="1"/>
      <c r="WXP178" s="1"/>
      <c r="WXQ178" s="1"/>
      <c r="WXR178" s="1"/>
      <c r="WXS178" s="1"/>
      <c r="WXT178" s="1"/>
      <c r="WXU178" s="1"/>
      <c r="WXV178" s="1"/>
      <c r="WXW178" s="1"/>
      <c r="WXX178" s="1"/>
      <c r="WXY178" s="1"/>
      <c r="WXZ178" s="1"/>
      <c r="WYA178" s="1"/>
      <c r="WYB178" s="1"/>
      <c r="WYC178" s="1"/>
      <c r="WYD178" s="1"/>
      <c r="WYE178" s="1"/>
      <c r="WYF178" s="1"/>
      <c r="WYG178" s="1"/>
      <c r="WYH178" s="1"/>
      <c r="WYI178" s="1"/>
      <c r="WYJ178" s="1"/>
      <c r="WYK178" s="1"/>
      <c r="WYL178" s="1"/>
      <c r="WYM178" s="1"/>
      <c r="WYN178" s="1"/>
      <c r="WYO178" s="1"/>
      <c r="WYP178" s="1"/>
      <c r="WYQ178" s="1"/>
      <c r="WYR178" s="1"/>
      <c r="WYS178" s="1"/>
      <c r="WYT178" s="1"/>
      <c r="WYU178" s="1"/>
      <c r="WYV178" s="1"/>
      <c r="WYW178" s="1"/>
      <c r="WYX178" s="1"/>
      <c r="WYY178" s="1"/>
      <c r="WYZ178" s="1"/>
      <c r="WZA178" s="1"/>
      <c r="WZB178" s="1"/>
      <c r="WZC178" s="1"/>
      <c r="WZD178" s="1"/>
      <c r="WZE178" s="1"/>
      <c r="WZF178" s="1"/>
      <c r="WZG178" s="1"/>
      <c r="WZH178" s="1"/>
      <c r="WZI178" s="1"/>
      <c r="WZJ178" s="1"/>
      <c r="WZK178" s="1"/>
      <c r="WZL178" s="1"/>
      <c r="WZM178" s="1"/>
      <c r="WZN178" s="1"/>
      <c r="WZO178" s="1"/>
      <c r="WZP178" s="1"/>
      <c r="WZQ178" s="1"/>
      <c r="WZR178" s="1"/>
      <c r="WZS178" s="1"/>
      <c r="WZT178" s="1"/>
      <c r="WZU178" s="1"/>
      <c r="WZV178" s="1"/>
      <c r="WZW178" s="1"/>
      <c r="WZX178" s="1"/>
      <c r="WZY178" s="1"/>
      <c r="WZZ178" s="1"/>
      <c r="XAA178" s="1"/>
      <c r="XAB178" s="1"/>
      <c r="XAC178" s="1"/>
      <c r="XAD178" s="1"/>
      <c r="XAE178" s="1"/>
      <c r="XAF178" s="1"/>
      <c r="XAG178" s="1"/>
      <c r="XAH178" s="1"/>
      <c r="XAI178" s="1"/>
      <c r="XAJ178" s="1"/>
      <c r="XAK178" s="1"/>
      <c r="XAL178" s="1"/>
      <c r="XAM178" s="1"/>
      <c r="XAN178" s="1"/>
      <c r="XAO178" s="1"/>
      <c r="XAP178" s="1"/>
      <c r="XAQ178" s="1"/>
      <c r="XAR178" s="1"/>
      <c r="XAS178" s="1"/>
      <c r="XAT178" s="1"/>
      <c r="XAU178" s="1"/>
      <c r="XAV178" s="1"/>
      <c r="XAW178" s="1"/>
      <c r="XAX178" s="1"/>
      <c r="XAY178" s="1"/>
      <c r="XAZ178" s="1"/>
      <c r="XBA178" s="1"/>
      <c r="XBB178" s="1"/>
      <c r="XBC178" s="1"/>
      <c r="XBD178" s="1"/>
      <c r="XBE178" s="1"/>
      <c r="XBF178" s="1"/>
      <c r="XBG178" s="1"/>
      <c r="XBH178" s="1"/>
      <c r="XBI178" s="1"/>
      <c r="XBJ178" s="1"/>
      <c r="XBK178" s="1"/>
      <c r="XBL178" s="1"/>
      <c r="XBM178" s="1"/>
      <c r="XBN178" s="1"/>
      <c r="XBO178" s="1"/>
      <c r="XBP178" s="1"/>
      <c r="XBQ178" s="1"/>
      <c r="XBR178" s="1"/>
      <c r="XBS178" s="1"/>
      <c r="XBT178" s="1"/>
      <c r="XBU178" s="1"/>
      <c r="XBV178" s="1"/>
      <c r="XBW178" s="1"/>
      <c r="XBX178" s="1"/>
      <c r="XBY178" s="1"/>
      <c r="XBZ178" s="1"/>
      <c r="XCA178" s="1"/>
      <c r="XCB178" s="1"/>
      <c r="XCC178" s="1"/>
      <c r="XCD178" s="1"/>
      <c r="XCE178" s="1"/>
      <c r="XCF178" s="1"/>
      <c r="XCG178" s="1"/>
      <c r="XCH178" s="1"/>
      <c r="XCI178" s="1"/>
      <c r="XCJ178" s="1"/>
      <c r="XCK178" s="1"/>
      <c r="XCL178" s="1"/>
      <c r="XCM178" s="1"/>
      <c r="XCN178" s="1"/>
      <c r="XCO178" s="1"/>
      <c r="XCP178" s="1"/>
      <c r="XCQ178" s="1"/>
      <c r="XCR178" s="1"/>
      <c r="XCS178" s="1"/>
      <c r="XCT178" s="1"/>
      <c r="XCU178" s="1"/>
      <c r="XCV178" s="1"/>
      <c r="XCW178" s="1"/>
      <c r="XCX178" s="1"/>
      <c r="XCY178" s="1"/>
      <c r="XCZ178" s="1"/>
      <c r="XDA178" s="1"/>
      <c r="XDB178" s="1"/>
      <c r="XDC178" s="1"/>
      <c r="XDD178" s="1"/>
      <c r="XDE178" s="1"/>
      <c r="XDF178" s="1"/>
      <c r="XDG178" s="1"/>
      <c r="XDH178" s="1"/>
      <c r="XDI178" s="1"/>
      <c r="XDJ178" s="1"/>
      <c r="XDK178" s="1"/>
      <c r="XDL178" s="1"/>
      <c r="XDM178" s="1"/>
      <c r="XDN178" s="1"/>
      <c r="XDO178" s="1"/>
      <c r="XDP178" s="1"/>
      <c r="XDQ178" s="1"/>
      <c r="XDR178" s="1"/>
      <c r="XDS178" s="1"/>
      <c r="XDT178" s="1"/>
      <c r="XDU178" s="1"/>
      <c r="XDV178" s="1"/>
      <c r="XDW178" s="1"/>
      <c r="XDX178" s="1"/>
      <c r="XDY178" s="1"/>
      <c r="XDZ178" s="1"/>
      <c r="XEA178" s="1"/>
      <c r="XEB178" s="1"/>
      <c r="XEC178" s="1"/>
      <c r="XED178" s="1"/>
      <c r="XEE178" s="1"/>
      <c r="XEF178" s="1"/>
      <c r="XEG178" s="1"/>
      <c r="XEH178" s="1"/>
      <c r="XEI178" s="1"/>
      <c r="XEJ178" s="1"/>
      <c r="XEK178" s="1"/>
      <c r="XEL178" s="1"/>
      <c r="XEM178" s="1"/>
      <c r="XEN178" s="1"/>
      <c r="XEO178" s="1"/>
      <c r="XEP178" s="1"/>
      <c r="XEQ178" s="1"/>
      <c r="XER178" s="1"/>
      <c r="XES178" s="1"/>
      <c r="XET178" s="1"/>
      <c r="XEU178" s="1"/>
    </row>
    <row r="179" spans="2:16375" s="397" customFormat="1" ht="38.25" outlineLevel="2" x14ac:dyDescent="0.2">
      <c r="C179" s="550"/>
      <c r="D179" s="523" t="s">
        <v>549</v>
      </c>
      <c r="E179" s="408"/>
      <c r="F179" s="430"/>
      <c r="G179" s="523" t="s">
        <v>311</v>
      </c>
      <c r="H179" s="408"/>
      <c r="I179" s="430"/>
      <c r="J179" s="523" t="s">
        <v>542</v>
      </c>
      <c r="K179" s="408"/>
      <c r="L179" s="430"/>
      <c r="M179" s="45" t="s">
        <v>543</v>
      </c>
      <c r="N179" s="409"/>
      <c r="O179" s="431"/>
      <c r="P179" s="41" t="s">
        <v>264</v>
      </c>
      <c r="Q179" s="588"/>
      <c r="R179" s="589"/>
      <c r="S179" s="585">
        <v>306.52</v>
      </c>
      <c r="T179" s="588"/>
      <c r="U179" s="589"/>
      <c r="V179" s="894">
        <f t="shared" ref="V179:V180" si="113">ROUND(AM179,2)</f>
        <v>196.18</v>
      </c>
      <c r="W179" s="588"/>
      <c r="X179" s="589"/>
      <c r="Y179" s="757">
        <f>BDI!$E$35</f>
        <v>0.21820000000000001</v>
      </c>
      <c r="Z179" s="588"/>
      <c r="AA179" s="589"/>
      <c r="AB179" s="585">
        <f t="shared" ref="AB179:AB180" si="114">ROUND(V179*(1+Y179),2)</f>
        <v>238.99</v>
      </c>
      <c r="AC179" s="408"/>
      <c r="AD179" s="430"/>
      <c r="AE179" s="46">
        <f t="shared" ref="AE179:AE180" si="115">ROUND(AB179*S179,2)</f>
        <v>73255.210000000006</v>
      </c>
      <c r="AF179" s="408"/>
      <c r="AG179" s="430"/>
      <c r="AH179" s="96">
        <f>AE179/$AE$190</f>
        <v>1.9213931291588362E-3</v>
      </c>
      <c r="AI179" s="396"/>
      <c r="AL179" s="927">
        <v>194.9</v>
      </c>
      <c r="AM179" s="928">
        <f t="shared" si="94"/>
        <v>196.17943537527424</v>
      </c>
      <c r="AN179" s="931"/>
      <c r="AO179" s="569"/>
      <c r="AX179" s="754"/>
      <c r="AY179" s="754"/>
      <c r="AZ179" s="754"/>
      <c r="BA179" s="754"/>
      <c r="BB179" s="754"/>
      <c r="BD179" s="502"/>
    </row>
    <row r="180" spans="2:16375" s="397" customFormat="1" ht="51" outlineLevel="2" x14ac:dyDescent="0.2">
      <c r="C180" s="550"/>
      <c r="D180" s="523" t="s">
        <v>550</v>
      </c>
      <c r="E180" s="408"/>
      <c r="F180" s="430"/>
      <c r="G180" s="893" t="s">
        <v>314</v>
      </c>
      <c r="H180" s="408"/>
      <c r="I180" s="430"/>
      <c r="J180" s="523" t="s">
        <v>812</v>
      </c>
      <c r="K180" s="408"/>
      <c r="L180" s="430"/>
      <c r="M180" s="45" t="s">
        <v>541</v>
      </c>
      <c r="N180" s="409"/>
      <c r="O180" s="431"/>
      <c r="P180" s="41" t="s">
        <v>264</v>
      </c>
      <c r="Q180" s="588"/>
      <c r="R180" s="589"/>
      <c r="S180" s="585">
        <v>38.72</v>
      </c>
      <c r="T180" s="588"/>
      <c r="U180" s="589"/>
      <c r="V180" s="894">
        <f t="shared" si="113"/>
        <v>215.01</v>
      </c>
      <c r="W180" s="588"/>
      <c r="X180" s="589"/>
      <c r="Y180" s="757">
        <f>BDI!$E$35</f>
        <v>0.21820000000000001</v>
      </c>
      <c r="Z180" s="588"/>
      <c r="AA180" s="589"/>
      <c r="AB180" s="585">
        <f t="shared" si="114"/>
        <v>261.93</v>
      </c>
      <c r="AC180" s="408"/>
      <c r="AD180" s="430"/>
      <c r="AE180" s="46">
        <f t="shared" si="115"/>
        <v>10141.93</v>
      </c>
      <c r="AF180" s="408"/>
      <c r="AG180" s="430"/>
      <c r="AH180" s="96">
        <f>AE180/$AE$190</f>
        <v>2.6601022123081585E-4</v>
      </c>
      <c r="AI180" s="396"/>
      <c r="AL180" s="927">
        <v>186.83</v>
      </c>
      <c r="AM180" s="928">
        <f>AL180*AE209</f>
        <v>215.00961195865531</v>
      </c>
      <c r="AN180" s="931"/>
      <c r="AO180" s="569"/>
      <c r="AX180" s="754"/>
      <c r="AY180" s="754"/>
      <c r="AZ180" s="754"/>
      <c r="BA180" s="754"/>
      <c r="BB180" s="754"/>
      <c r="BD180" s="502"/>
    </row>
    <row r="181" spans="2:16375" s="397" customFormat="1" outlineLevel="1" x14ac:dyDescent="0.2">
      <c r="B181" s="1"/>
      <c r="C181" s="9"/>
      <c r="D181" s="70"/>
      <c r="E181" s="70"/>
      <c r="F181" s="70"/>
      <c r="G181" s="70"/>
      <c r="H181" s="70"/>
      <c r="I181" s="70"/>
      <c r="J181" s="538"/>
      <c r="K181" s="70"/>
      <c r="L181" s="70"/>
      <c r="M181" s="95"/>
      <c r="N181" s="95"/>
      <c r="O181" s="95"/>
      <c r="P181" s="51"/>
      <c r="Q181" s="590"/>
      <c r="R181" s="590"/>
      <c r="S181" s="590"/>
      <c r="T181" s="590"/>
      <c r="U181" s="590"/>
      <c r="V181" s="590"/>
      <c r="W181" s="590"/>
      <c r="X181" s="590"/>
      <c r="Y181" s="759"/>
      <c r="Z181" s="590"/>
      <c r="AA181" s="590"/>
      <c r="AB181" s="590"/>
      <c r="AC181" s="50"/>
      <c r="AD181" s="50"/>
      <c r="AE181" s="81"/>
      <c r="AF181" s="2"/>
      <c r="AG181" s="2"/>
      <c r="AH181" s="71"/>
      <c r="AI181" s="10"/>
      <c r="AJ181" s="1"/>
      <c r="AK181" s="1"/>
      <c r="AL181" s="928"/>
      <c r="AM181" s="928"/>
      <c r="AN181" s="931"/>
      <c r="AO181" s="504"/>
      <c r="AP181" s="1"/>
      <c r="AQ181" s="1"/>
      <c r="AR181" s="1"/>
      <c r="AS181" s="1"/>
      <c r="AT181" s="1"/>
      <c r="AU181" s="1"/>
      <c r="AV181" s="1"/>
      <c r="AW181" s="1"/>
      <c r="AX181" s="18"/>
      <c r="AY181" s="18"/>
      <c r="AZ181" s="18"/>
      <c r="BA181" s="18"/>
      <c r="BB181" s="18"/>
      <c r="BC181" s="1"/>
      <c r="BD181" s="2"/>
      <c r="BE181" s="1"/>
      <c r="BF181" s="1"/>
      <c r="BG181" s="1"/>
      <c r="BH181" s="1"/>
      <c r="BI181" s="1"/>
      <c r="BJ181" s="1"/>
      <c r="BK181" s="1"/>
      <c r="BL181" s="1"/>
      <c r="BM181" s="1"/>
      <c r="BN181" s="1"/>
      <c r="BO181" s="1"/>
      <c r="BP181" s="1"/>
      <c r="BQ181" s="1"/>
      <c r="BR181" s="1"/>
      <c r="BS181" s="1"/>
      <c r="BT181" s="1"/>
      <c r="BU181" s="1"/>
      <c r="BV181" s="1"/>
      <c r="BW181" s="1"/>
      <c r="BX181" s="1"/>
      <c r="BY181" s="1"/>
      <c r="BZ181" s="1"/>
      <c r="CA181" s="1"/>
      <c r="CB181" s="1"/>
      <c r="CC181" s="1"/>
      <c r="CD181" s="1"/>
      <c r="CE181" s="1"/>
      <c r="CF181" s="1"/>
      <c r="CG181" s="1"/>
      <c r="CH181" s="1"/>
      <c r="CI181" s="1"/>
      <c r="CJ181" s="1"/>
      <c r="CK181" s="1"/>
      <c r="CL181" s="1"/>
      <c r="CM181" s="1"/>
      <c r="CN181" s="1"/>
      <c r="CO181" s="1"/>
      <c r="CP181" s="1"/>
      <c r="CQ181" s="1"/>
      <c r="CR181" s="1"/>
      <c r="CS181" s="1"/>
      <c r="CT181" s="1"/>
      <c r="CU181" s="1"/>
      <c r="CV181" s="1"/>
      <c r="CW181" s="1"/>
      <c r="CX181" s="1"/>
      <c r="CY181" s="1"/>
      <c r="CZ181" s="1"/>
      <c r="DA181" s="1"/>
      <c r="DB181" s="1"/>
      <c r="DC181" s="1"/>
      <c r="DD181" s="1"/>
      <c r="DE181" s="1"/>
      <c r="DF181" s="1"/>
      <c r="DG181" s="1"/>
      <c r="DH181" s="1"/>
      <c r="DI181" s="1"/>
      <c r="DJ181" s="1"/>
      <c r="DK181" s="1"/>
      <c r="DL181" s="1"/>
      <c r="DM181" s="1"/>
      <c r="DN181" s="1"/>
      <c r="DO181" s="1"/>
      <c r="DP181" s="1"/>
      <c r="DQ181" s="1"/>
      <c r="DR181" s="1"/>
      <c r="DS181" s="1"/>
      <c r="DT181" s="1"/>
      <c r="DU181" s="1"/>
      <c r="DV181" s="1"/>
      <c r="DW181" s="1"/>
      <c r="DX181" s="1"/>
      <c r="DY181" s="1"/>
      <c r="DZ181" s="1"/>
      <c r="EA181" s="1"/>
      <c r="EB181" s="1"/>
      <c r="EC181" s="1"/>
      <c r="ED181" s="1"/>
      <c r="EE181" s="1"/>
      <c r="EF181" s="1"/>
      <c r="EG181" s="1"/>
      <c r="EH181" s="1"/>
      <c r="EI181" s="1"/>
      <c r="EJ181" s="1"/>
      <c r="EK181" s="1"/>
      <c r="EL181" s="1"/>
      <c r="EM181" s="1"/>
      <c r="EN181" s="1"/>
      <c r="EO181" s="1"/>
      <c r="EP181" s="1"/>
      <c r="EQ181" s="1"/>
      <c r="ER181" s="1"/>
      <c r="ES181" s="1"/>
      <c r="ET181" s="1"/>
      <c r="EU181" s="1"/>
      <c r="EV181" s="1"/>
      <c r="EW181" s="1"/>
      <c r="EX181" s="1"/>
      <c r="EY181" s="1"/>
      <c r="EZ181" s="1"/>
      <c r="FA181" s="1"/>
      <c r="FB181" s="1"/>
      <c r="FC181" s="1"/>
      <c r="FD181" s="1"/>
      <c r="FE181" s="1"/>
      <c r="FF181" s="1"/>
      <c r="FG181" s="1"/>
      <c r="FH181" s="1"/>
      <c r="FI181" s="1"/>
      <c r="FJ181" s="1"/>
      <c r="FK181" s="1"/>
      <c r="FL181" s="1"/>
      <c r="FM181" s="1"/>
      <c r="FN181" s="1"/>
      <c r="FO181" s="1"/>
      <c r="FP181" s="1"/>
      <c r="FQ181" s="1"/>
      <c r="FR181" s="1"/>
      <c r="FS181" s="1"/>
      <c r="FT181" s="1"/>
      <c r="FU181" s="1"/>
      <c r="FV181" s="1"/>
      <c r="FW181" s="1"/>
      <c r="FX181" s="1"/>
      <c r="FY181" s="1"/>
      <c r="FZ181" s="1"/>
      <c r="GA181" s="1"/>
      <c r="GB181" s="1"/>
      <c r="GC181" s="1"/>
      <c r="GD181" s="1"/>
      <c r="GE181" s="1"/>
      <c r="GF181" s="1"/>
      <c r="GG181" s="1"/>
      <c r="GH181" s="1"/>
      <c r="GI181" s="1"/>
      <c r="GJ181" s="1"/>
      <c r="GK181" s="1"/>
      <c r="GL181" s="1"/>
      <c r="GM181" s="1"/>
      <c r="GN181" s="1"/>
      <c r="GO181" s="1"/>
      <c r="GP181" s="1"/>
      <c r="GQ181" s="1"/>
      <c r="GR181" s="1"/>
      <c r="GS181" s="1"/>
      <c r="GT181" s="1"/>
      <c r="GU181" s="1"/>
      <c r="GV181" s="1"/>
      <c r="GW181" s="1"/>
      <c r="GX181" s="1"/>
      <c r="GY181" s="1"/>
      <c r="GZ181" s="1"/>
      <c r="HA181" s="1"/>
      <c r="HB181" s="1"/>
      <c r="HC181" s="1"/>
      <c r="HD181" s="1"/>
      <c r="HE181" s="1"/>
      <c r="HF181" s="1"/>
      <c r="HG181" s="1"/>
      <c r="HH181" s="1"/>
      <c r="HI181" s="1"/>
      <c r="HJ181" s="1"/>
      <c r="HK181" s="1"/>
      <c r="HL181" s="1"/>
      <c r="HM181" s="1"/>
      <c r="HN181" s="1"/>
      <c r="HO181" s="1"/>
      <c r="HP181" s="1"/>
      <c r="HQ181" s="1"/>
      <c r="HR181" s="1"/>
      <c r="HS181" s="1"/>
      <c r="HT181" s="1"/>
      <c r="HU181" s="1"/>
      <c r="HV181" s="1"/>
      <c r="HW181" s="1"/>
      <c r="HX181" s="1"/>
      <c r="HY181" s="1"/>
      <c r="HZ181" s="1"/>
      <c r="IA181" s="1"/>
      <c r="IB181" s="1"/>
      <c r="IC181" s="1"/>
      <c r="ID181" s="1"/>
      <c r="IE181" s="1"/>
      <c r="IF181" s="1"/>
      <c r="IG181" s="1"/>
      <c r="IH181" s="1"/>
      <c r="II181" s="1"/>
      <c r="IJ181" s="1"/>
      <c r="IK181" s="1"/>
      <c r="IL181" s="1"/>
      <c r="IM181" s="1"/>
      <c r="IN181" s="1"/>
      <c r="IO181" s="1"/>
      <c r="IP181" s="1"/>
      <c r="IQ181" s="1"/>
      <c r="IR181" s="1"/>
      <c r="IS181" s="1"/>
      <c r="IT181" s="1"/>
      <c r="IU181" s="1"/>
      <c r="IV181" s="1"/>
      <c r="IW181" s="1"/>
      <c r="IX181" s="1"/>
      <c r="IY181" s="1"/>
      <c r="IZ181" s="1"/>
      <c r="JA181" s="1"/>
      <c r="JB181" s="1"/>
      <c r="JC181" s="1"/>
      <c r="JD181" s="1"/>
      <c r="JE181" s="1"/>
      <c r="JF181" s="1"/>
      <c r="JG181" s="1"/>
      <c r="JH181" s="1"/>
      <c r="JI181" s="1"/>
      <c r="JJ181" s="1"/>
      <c r="JK181" s="1"/>
      <c r="JL181" s="1"/>
      <c r="JM181" s="1"/>
      <c r="JN181" s="1"/>
      <c r="JO181" s="1"/>
      <c r="JP181" s="1"/>
      <c r="JQ181" s="1"/>
      <c r="JR181" s="1"/>
      <c r="JS181" s="1"/>
      <c r="JT181" s="1"/>
      <c r="JU181" s="1"/>
      <c r="JV181" s="1"/>
      <c r="JW181" s="1"/>
      <c r="JX181" s="1"/>
      <c r="JY181" s="1"/>
      <c r="JZ181" s="1"/>
      <c r="KA181" s="1"/>
      <c r="KB181" s="1"/>
      <c r="KC181" s="1"/>
      <c r="KD181" s="1"/>
      <c r="KE181" s="1"/>
      <c r="KF181" s="1"/>
      <c r="KG181" s="1"/>
      <c r="KH181" s="1"/>
      <c r="KI181" s="1"/>
      <c r="KJ181" s="1"/>
      <c r="KK181" s="1"/>
      <c r="KL181" s="1"/>
      <c r="KM181" s="1"/>
      <c r="KN181" s="1"/>
      <c r="KO181" s="1"/>
      <c r="KP181" s="1"/>
      <c r="KQ181" s="1"/>
      <c r="KR181" s="1"/>
      <c r="KS181" s="1"/>
      <c r="KT181" s="1"/>
      <c r="KU181" s="1"/>
      <c r="KV181" s="1"/>
      <c r="KW181" s="1"/>
      <c r="KX181" s="1"/>
      <c r="KY181" s="1"/>
      <c r="KZ181" s="1"/>
      <c r="LA181" s="1"/>
      <c r="LB181" s="1"/>
      <c r="LC181" s="1"/>
      <c r="LD181" s="1"/>
      <c r="LE181" s="1"/>
      <c r="LF181" s="1"/>
      <c r="LG181" s="1"/>
      <c r="LH181" s="1"/>
      <c r="LI181" s="1"/>
      <c r="LJ181" s="1"/>
      <c r="LK181" s="1"/>
      <c r="LL181" s="1"/>
      <c r="LM181" s="1"/>
      <c r="LN181" s="1"/>
      <c r="LO181" s="1"/>
      <c r="LP181" s="1"/>
      <c r="LQ181" s="1"/>
      <c r="LR181" s="1"/>
      <c r="LS181" s="1"/>
      <c r="LT181" s="1"/>
      <c r="LU181" s="1"/>
      <c r="LV181" s="1"/>
      <c r="LW181" s="1"/>
      <c r="LX181" s="1"/>
      <c r="LY181" s="1"/>
      <c r="LZ181" s="1"/>
      <c r="MA181" s="1"/>
      <c r="MB181" s="1"/>
      <c r="MC181" s="1"/>
      <c r="MD181" s="1"/>
      <c r="ME181" s="1"/>
      <c r="MF181" s="1"/>
      <c r="MG181" s="1"/>
      <c r="MH181" s="1"/>
      <c r="MI181" s="1"/>
      <c r="MJ181" s="1"/>
      <c r="MK181" s="1"/>
      <c r="ML181" s="1"/>
      <c r="MM181" s="1"/>
      <c r="MN181" s="1"/>
      <c r="MO181" s="1"/>
      <c r="MP181" s="1"/>
      <c r="MQ181" s="1"/>
      <c r="MR181" s="1"/>
      <c r="MS181" s="1"/>
      <c r="MT181" s="1"/>
      <c r="MU181" s="1"/>
      <c r="MV181" s="1"/>
      <c r="MW181" s="1"/>
      <c r="MX181" s="1"/>
      <c r="MY181" s="1"/>
      <c r="MZ181" s="1"/>
      <c r="NA181" s="1"/>
      <c r="NB181" s="1"/>
      <c r="NC181" s="1"/>
      <c r="ND181" s="1"/>
      <c r="NE181" s="1"/>
      <c r="NF181" s="1"/>
      <c r="NG181" s="1"/>
      <c r="NH181" s="1"/>
      <c r="NI181" s="1"/>
      <c r="NJ181" s="1"/>
      <c r="NK181" s="1"/>
      <c r="NL181" s="1"/>
      <c r="NM181" s="1"/>
      <c r="NN181" s="1"/>
      <c r="NO181" s="1"/>
      <c r="NP181" s="1"/>
      <c r="NQ181" s="1"/>
      <c r="NR181" s="1"/>
      <c r="NS181" s="1"/>
      <c r="NT181" s="1"/>
      <c r="NU181" s="1"/>
      <c r="NV181" s="1"/>
      <c r="NW181" s="1"/>
      <c r="NX181" s="1"/>
      <c r="NY181" s="1"/>
      <c r="NZ181" s="1"/>
      <c r="OA181" s="1"/>
      <c r="OB181" s="1"/>
      <c r="OC181" s="1"/>
      <c r="OD181" s="1"/>
      <c r="OE181" s="1"/>
      <c r="OF181" s="1"/>
      <c r="OG181" s="1"/>
      <c r="OH181" s="1"/>
      <c r="OI181" s="1"/>
      <c r="OJ181" s="1"/>
      <c r="OK181" s="1"/>
      <c r="OL181" s="1"/>
      <c r="OM181" s="1"/>
      <c r="ON181" s="1"/>
      <c r="OO181" s="1"/>
      <c r="OP181" s="1"/>
      <c r="OQ181" s="1"/>
      <c r="OR181" s="1"/>
      <c r="OS181" s="1"/>
      <c r="OT181" s="1"/>
      <c r="OU181" s="1"/>
      <c r="OV181" s="1"/>
      <c r="OW181" s="1"/>
      <c r="OX181" s="1"/>
      <c r="OY181" s="1"/>
      <c r="OZ181" s="1"/>
      <c r="PA181" s="1"/>
      <c r="PB181" s="1"/>
      <c r="PC181" s="1"/>
      <c r="PD181" s="1"/>
      <c r="PE181" s="1"/>
      <c r="PF181" s="1"/>
      <c r="PG181" s="1"/>
      <c r="PH181" s="1"/>
      <c r="PI181" s="1"/>
      <c r="PJ181" s="1"/>
      <c r="PK181" s="1"/>
      <c r="PL181" s="1"/>
      <c r="PM181" s="1"/>
      <c r="PN181" s="1"/>
      <c r="PO181" s="1"/>
      <c r="PP181" s="1"/>
      <c r="PQ181" s="1"/>
      <c r="PR181" s="1"/>
      <c r="PS181" s="1"/>
      <c r="PT181" s="1"/>
      <c r="PU181" s="1"/>
      <c r="PV181" s="1"/>
      <c r="PW181" s="1"/>
      <c r="PX181" s="1"/>
      <c r="PY181" s="1"/>
      <c r="PZ181" s="1"/>
      <c r="QA181" s="1"/>
      <c r="QB181" s="1"/>
      <c r="QC181" s="1"/>
      <c r="QD181" s="1"/>
      <c r="QE181" s="1"/>
      <c r="QF181" s="1"/>
      <c r="QG181" s="1"/>
      <c r="QH181" s="1"/>
      <c r="QI181" s="1"/>
      <c r="QJ181" s="1"/>
      <c r="QK181" s="1"/>
      <c r="QL181" s="1"/>
      <c r="QM181" s="1"/>
      <c r="QN181" s="1"/>
      <c r="QO181" s="1"/>
      <c r="QP181" s="1"/>
      <c r="QQ181" s="1"/>
      <c r="QR181" s="1"/>
      <c r="QS181" s="1"/>
      <c r="QT181" s="1"/>
      <c r="QU181" s="1"/>
      <c r="QV181" s="1"/>
      <c r="QW181" s="1"/>
      <c r="QX181" s="1"/>
      <c r="QY181" s="1"/>
      <c r="QZ181" s="1"/>
      <c r="RA181" s="1"/>
      <c r="RB181" s="1"/>
      <c r="RC181" s="1"/>
      <c r="RD181" s="1"/>
      <c r="RE181" s="1"/>
      <c r="RF181" s="1"/>
      <c r="RG181" s="1"/>
      <c r="RH181" s="1"/>
      <c r="RI181" s="1"/>
      <c r="RJ181" s="1"/>
      <c r="RK181" s="1"/>
      <c r="RL181" s="1"/>
      <c r="RM181" s="1"/>
      <c r="RN181" s="1"/>
      <c r="RO181" s="1"/>
      <c r="RP181" s="1"/>
      <c r="RQ181" s="1"/>
      <c r="RR181" s="1"/>
      <c r="RS181" s="1"/>
      <c r="RT181" s="1"/>
      <c r="RU181" s="1"/>
      <c r="RV181" s="1"/>
      <c r="RW181" s="1"/>
      <c r="RX181" s="1"/>
      <c r="RY181" s="1"/>
      <c r="RZ181" s="1"/>
      <c r="SA181" s="1"/>
      <c r="SB181" s="1"/>
      <c r="SC181" s="1"/>
      <c r="SD181" s="1"/>
      <c r="SE181" s="1"/>
      <c r="SF181" s="1"/>
      <c r="SG181" s="1"/>
      <c r="SH181" s="1"/>
      <c r="SI181" s="1"/>
      <c r="SJ181" s="1"/>
      <c r="SK181" s="1"/>
      <c r="SL181" s="1"/>
      <c r="SM181" s="1"/>
      <c r="SN181" s="1"/>
      <c r="SO181" s="1"/>
      <c r="SP181" s="1"/>
      <c r="SQ181" s="1"/>
      <c r="SR181" s="1"/>
      <c r="SS181" s="1"/>
      <c r="ST181" s="1"/>
      <c r="SU181" s="1"/>
      <c r="SV181" s="1"/>
      <c r="SW181" s="1"/>
      <c r="SX181" s="1"/>
      <c r="SY181" s="1"/>
      <c r="SZ181" s="1"/>
      <c r="TA181" s="1"/>
      <c r="TB181" s="1"/>
      <c r="TC181" s="1"/>
      <c r="TD181" s="1"/>
      <c r="TE181" s="1"/>
      <c r="TF181" s="1"/>
      <c r="TG181" s="1"/>
      <c r="TH181" s="1"/>
      <c r="TI181" s="1"/>
      <c r="TJ181" s="1"/>
      <c r="TK181" s="1"/>
      <c r="TL181" s="1"/>
      <c r="TM181" s="1"/>
      <c r="TN181" s="1"/>
      <c r="TO181" s="1"/>
      <c r="TP181" s="1"/>
      <c r="TQ181" s="1"/>
      <c r="TR181" s="1"/>
      <c r="TS181" s="1"/>
      <c r="TT181" s="1"/>
      <c r="TU181" s="1"/>
      <c r="TV181" s="1"/>
      <c r="TW181" s="1"/>
      <c r="TX181" s="1"/>
      <c r="TY181" s="1"/>
      <c r="TZ181" s="1"/>
      <c r="UA181" s="1"/>
      <c r="UB181" s="1"/>
      <c r="UC181" s="1"/>
      <c r="UD181" s="1"/>
      <c r="UE181" s="1"/>
      <c r="UF181" s="1"/>
      <c r="UG181" s="1"/>
      <c r="UH181" s="1"/>
      <c r="UI181" s="1"/>
      <c r="UJ181" s="1"/>
      <c r="UK181" s="1"/>
      <c r="UL181" s="1"/>
      <c r="UM181" s="1"/>
      <c r="UN181" s="1"/>
      <c r="UO181" s="1"/>
      <c r="UP181" s="1"/>
      <c r="UQ181" s="1"/>
      <c r="UR181" s="1"/>
      <c r="US181" s="1"/>
      <c r="UT181" s="1"/>
      <c r="UU181" s="1"/>
      <c r="UV181" s="1"/>
      <c r="UW181" s="1"/>
      <c r="UX181" s="1"/>
      <c r="UY181" s="1"/>
      <c r="UZ181" s="1"/>
      <c r="VA181" s="1"/>
      <c r="VB181" s="1"/>
      <c r="VC181" s="1"/>
      <c r="VD181" s="1"/>
      <c r="VE181" s="1"/>
      <c r="VF181" s="1"/>
      <c r="VG181" s="1"/>
      <c r="VH181" s="1"/>
      <c r="VI181" s="1"/>
      <c r="VJ181" s="1"/>
      <c r="VK181" s="1"/>
      <c r="VL181" s="1"/>
      <c r="VM181" s="1"/>
      <c r="VN181" s="1"/>
      <c r="VO181" s="1"/>
      <c r="VP181" s="1"/>
      <c r="VQ181" s="1"/>
      <c r="VR181" s="1"/>
      <c r="VS181" s="1"/>
      <c r="VT181" s="1"/>
      <c r="VU181" s="1"/>
      <c r="VV181" s="1"/>
      <c r="VW181" s="1"/>
      <c r="VX181" s="1"/>
      <c r="VY181" s="1"/>
      <c r="VZ181" s="1"/>
      <c r="WA181" s="1"/>
      <c r="WB181" s="1"/>
      <c r="WC181" s="1"/>
      <c r="WD181" s="1"/>
      <c r="WE181" s="1"/>
      <c r="WF181" s="1"/>
      <c r="WG181" s="1"/>
      <c r="WH181" s="1"/>
      <c r="WI181" s="1"/>
      <c r="WJ181" s="1"/>
      <c r="WK181" s="1"/>
      <c r="WL181" s="1"/>
      <c r="WM181" s="1"/>
      <c r="WN181" s="1"/>
      <c r="WO181" s="1"/>
      <c r="WP181" s="1"/>
      <c r="WQ181" s="1"/>
      <c r="WR181" s="1"/>
      <c r="WS181" s="1"/>
      <c r="WT181" s="1"/>
      <c r="WU181" s="1"/>
      <c r="WV181" s="1"/>
      <c r="WW181" s="1"/>
      <c r="WX181" s="1"/>
      <c r="WY181" s="1"/>
      <c r="WZ181" s="1"/>
      <c r="XA181" s="1"/>
      <c r="XB181" s="1"/>
      <c r="XC181" s="1"/>
      <c r="XD181" s="1"/>
      <c r="XE181" s="1"/>
      <c r="XF181" s="1"/>
      <c r="XG181" s="1"/>
      <c r="XH181" s="1"/>
      <c r="XI181" s="1"/>
      <c r="XJ181" s="1"/>
      <c r="XK181" s="1"/>
      <c r="XL181" s="1"/>
      <c r="XM181" s="1"/>
      <c r="XN181" s="1"/>
      <c r="XO181" s="1"/>
      <c r="XP181" s="1"/>
      <c r="XQ181" s="1"/>
      <c r="XR181" s="1"/>
      <c r="XS181" s="1"/>
      <c r="XT181" s="1"/>
      <c r="XU181" s="1"/>
      <c r="XV181" s="1"/>
      <c r="XW181" s="1"/>
      <c r="XX181" s="1"/>
      <c r="XY181" s="1"/>
      <c r="XZ181" s="1"/>
      <c r="YA181" s="1"/>
      <c r="YB181" s="1"/>
      <c r="YC181" s="1"/>
      <c r="YD181" s="1"/>
      <c r="YE181" s="1"/>
      <c r="YF181" s="1"/>
      <c r="YG181" s="1"/>
      <c r="YH181" s="1"/>
      <c r="YI181" s="1"/>
      <c r="YJ181" s="1"/>
      <c r="YK181" s="1"/>
      <c r="YL181" s="1"/>
      <c r="YM181" s="1"/>
      <c r="YN181" s="1"/>
      <c r="YO181" s="1"/>
      <c r="YP181" s="1"/>
      <c r="YQ181" s="1"/>
      <c r="YR181" s="1"/>
      <c r="YS181" s="1"/>
      <c r="YT181" s="1"/>
      <c r="YU181" s="1"/>
      <c r="YV181" s="1"/>
      <c r="YW181" s="1"/>
      <c r="YX181" s="1"/>
      <c r="YY181" s="1"/>
      <c r="YZ181" s="1"/>
      <c r="ZA181" s="1"/>
      <c r="ZB181" s="1"/>
      <c r="ZC181" s="1"/>
      <c r="ZD181" s="1"/>
      <c r="ZE181" s="1"/>
      <c r="ZF181" s="1"/>
      <c r="ZG181" s="1"/>
      <c r="ZH181" s="1"/>
      <c r="ZI181" s="1"/>
      <c r="ZJ181" s="1"/>
      <c r="ZK181" s="1"/>
      <c r="ZL181" s="1"/>
      <c r="ZM181" s="1"/>
      <c r="ZN181" s="1"/>
      <c r="ZO181" s="1"/>
      <c r="ZP181" s="1"/>
      <c r="ZQ181" s="1"/>
      <c r="ZR181" s="1"/>
      <c r="ZS181" s="1"/>
      <c r="ZT181" s="1"/>
      <c r="ZU181" s="1"/>
      <c r="ZV181" s="1"/>
      <c r="ZW181" s="1"/>
      <c r="ZX181" s="1"/>
      <c r="ZY181" s="1"/>
      <c r="ZZ181" s="1"/>
      <c r="AAA181" s="1"/>
      <c r="AAB181" s="1"/>
      <c r="AAC181" s="1"/>
      <c r="AAD181" s="1"/>
      <c r="AAE181" s="1"/>
      <c r="AAF181" s="1"/>
      <c r="AAG181" s="1"/>
      <c r="AAH181" s="1"/>
      <c r="AAI181" s="1"/>
      <c r="AAJ181" s="1"/>
      <c r="AAK181" s="1"/>
      <c r="AAL181" s="1"/>
      <c r="AAM181" s="1"/>
      <c r="AAN181" s="1"/>
      <c r="AAO181" s="1"/>
      <c r="AAP181" s="1"/>
      <c r="AAQ181" s="1"/>
      <c r="AAR181" s="1"/>
      <c r="AAS181" s="1"/>
      <c r="AAT181" s="1"/>
      <c r="AAU181" s="1"/>
      <c r="AAV181" s="1"/>
      <c r="AAW181" s="1"/>
      <c r="AAX181" s="1"/>
      <c r="AAY181" s="1"/>
      <c r="AAZ181" s="1"/>
      <c r="ABA181" s="1"/>
      <c r="ABB181" s="1"/>
      <c r="ABC181" s="1"/>
      <c r="ABD181" s="1"/>
      <c r="ABE181" s="1"/>
      <c r="ABF181" s="1"/>
      <c r="ABG181" s="1"/>
      <c r="ABH181" s="1"/>
      <c r="ABI181" s="1"/>
      <c r="ABJ181" s="1"/>
      <c r="ABK181" s="1"/>
      <c r="ABL181" s="1"/>
      <c r="ABM181" s="1"/>
      <c r="ABN181" s="1"/>
      <c r="ABO181" s="1"/>
      <c r="ABP181" s="1"/>
      <c r="ABQ181" s="1"/>
      <c r="ABR181" s="1"/>
      <c r="ABS181" s="1"/>
      <c r="ABT181" s="1"/>
      <c r="ABU181" s="1"/>
      <c r="ABV181" s="1"/>
      <c r="ABW181" s="1"/>
      <c r="ABX181" s="1"/>
      <c r="ABY181" s="1"/>
      <c r="ABZ181" s="1"/>
      <c r="ACA181" s="1"/>
      <c r="ACB181" s="1"/>
      <c r="ACC181" s="1"/>
      <c r="ACD181" s="1"/>
      <c r="ACE181" s="1"/>
      <c r="ACF181" s="1"/>
      <c r="ACG181" s="1"/>
      <c r="ACH181" s="1"/>
      <c r="ACI181" s="1"/>
      <c r="ACJ181" s="1"/>
      <c r="ACK181" s="1"/>
      <c r="ACL181" s="1"/>
      <c r="ACM181" s="1"/>
      <c r="ACN181" s="1"/>
      <c r="ACO181" s="1"/>
      <c r="ACP181" s="1"/>
      <c r="ACQ181" s="1"/>
      <c r="ACR181" s="1"/>
      <c r="ACS181" s="1"/>
      <c r="ACT181" s="1"/>
      <c r="ACU181" s="1"/>
      <c r="ACV181" s="1"/>
      <c r="ACW181" s="1"/>
      <c r="ACX181" s="1"/>
      <c r="ACY181" s="1"/>
      <c r="ACZ181" s="1"/>
      <c r="ADA181" s="1"/>
      <c r="ADB181" s="1"/>
      <c r="ADC181" s="1"/>
      <c r="ADD181" s="1"/>
      <c r="ADE181" s="1"/>
      <c r="ADF181" s="1"/>
      <c r="ADG181" s="1"/>
      <c r="ADH181" s="1"/>
      <c r="ADI181" s="1"/>
      <c r="ADJ181" s="1"/>
      <c r="ADK181" s="1"/>
      <c r="ADL181" s="1"/>
      <c r="ADM181" s="1"/>
      <c r="ADN181" s="1"/>
      <c r="ADO181" s="1"/>
      <c r="ADP181" s="1"/>
      <c r="ADQ181" s="1"/>
      <c r="ADR181" s="1"/>
      <c r="ADS181" s="1"/>
      <c r="ADT181" s="1"/>
      <c r="ADU181" s="1"/>
      <c r="ADV181" s="1"/>
      <c r="ADW181" s="1"/>
      <c r="ADX181" s="1"/>
      <c r="ADY181" s="1"/>
      <c r="ADZ181" s="1"/>
      <c r="AEA181" s="1"/>
      <c r="AEB181" s="1"/>
      <c r="AEC181" s="1"/>
      <c r="AED181" s="1"/>
      <c r="AEE181" s="1"/>
      <c r="AEF181" s="1"/>
      <c r="AEG181" s="1"/>
      <c r="AEH181" s="1"/>
      <c r="AEI181" s="1"/>
      <c r="AEJ181" s="1"/>
      <c r="AEK181" s="1"/>
      <c r="AEL181" s="1"/>
      <c r="AEM181" s="1"/>
      <c r="AEN181" s="1"/>
      <c r="AEO181" s="1"/>
      <c r="AEP181" s="1"/>
      <c r="AEQ181" s="1"/>
      <c r="AER181" s="1"/>
      <c r="AES181" s="1"/>
      <c r="AET181" s="1"/>
      <c r="AEU181" s="1"/>
      <c r="AEV181" s="1"/>
      <c r="AEW181" s="1"/>
      <c r="AEX181" s="1"/>
      <c r="AEY181" s="1"/>
      <c r="AEZ181" s="1"/>
      <c r="AFA181" s="1"/>
      <c r="AFB181" s="1"/>
      <c r="AFC181" s="1"/>
      <c r="AFD181" s="1"/>
      <c r="AFE181" s="1"/>
      <c r="AFF181" s="1"/>
      <c r="AFG181" s="1"/>
      <c r="AFH181" s="1"/>
      <c r="AFI181" s="1"/>
      <c r="AFJ181" s="1"/>
      <c r="AFK181" s="1"/>
      <c r="AFL181" s="1"/>
      <c r="AFM181" s="1"/>
      <c r="AFN181" s="1"/>
      <c r="AFO181" s="1"/>
      <c r="AFP181" s="1"/>
      <c r="AFQ181" s="1"/>
      <c r="AFR181" s="1"/>
      <c r="AFS181" s="1"/>
      <c r="AFT181" s="1"/>
      <c r="AFU181" s="1"/>
      <c r="AFV181" s="1"/>
      <c r="AFW181" s="1"/>
      <c r="AFX181" s="1"/>
      <c r="AFY181" s="1"/>
      <c r="AFZ181" s="1"/>
      <c r="AGA181" s="1"/>
      <c r="AGB181" s="1"/>
      <c r="AGC181" s="1"/>
      <c r="AGD181" s="1"/>
      <c r="AGE181" s="1"/>
      <c r="AGF181" s="1"/>
      <c r="AGG181" s="1"/>
      <c r="AGH181" s="1"/>
      <c r="AGI181" s="1"/>
      <c r="AGJ181" s="1"/>
      <c r="AGK181" s="1"/>
      <c r="AGL181" s="1"/>
      <c r="AGM181" s="1"/>
      <c r="AGN181" s="1"/>
      <c r="AGO181" s="1"/>
      <c r="AGP181" s="1"/>
      <c r="AGQ181" s="1"/>
      <c r="AGR181" s="1"/>
      <c r="AGS181" s="1"/>
      <c r="AGT181" s="1"/>
      <c r="AGU181" s="1"/>
      <c r="AGV181" s="1"/>
      <c r="AGW181" s="1"/>
      <c r="AGX181" s="1"/>
      <c r="AGY181" s="1"/>
      <c r="AGZ181" s="1"/>
      <c r="AHA181" s="1"/>
      <c r="AHB181" s="1"/>
      <c r="AHC181" s="1"/>
      <c r="AHD181" s="1"/>
      <c r="AHE181" s="1"/>
      <c r="AHF181" s="1"/>
      <c r="AHG181" s="1"/>
      <c r="AHH181" s="1"/>
      <c r="AHI181" s="1"/>
      <c r="AHJ181" s="1"/>
      <c r="AHK181" s="1"/>
      <c r="AHL181" s="1"/>
      <c r="AHM181" s="1"/>
      <c r="AHN181" s="1"/>
      <c r="AHO181" s="1"/>
      <c r="AHP181" s="1"/>
      <c r="AHQ181" s="1"/>
      <c r="AHR181" s="1"/>
      <c r="AHS181" s="1"/>
      <c r="AHT181" s="1"/>
      <c r="AHU181" s="1"/>
      <c r="AHV181" s="1"/>
      <c r="AHW181" s="1"/>
      <c r="AHX181" s="1"/>
      <c r="AHY181" s="1"/>
      <c r="AHZ181" s="1"/>
      <c r="AIA181" s="1"/>
      <c r="AIB181" s="1"/>
      <c r="AIC181" s="1"/>
      <c r="AID181" s="1"/>
      <c r="AIE181" s="1"/>
      <c r="AIF181" s="1"/>
      <c r="AIG181" s="1"/>
      <c r="AIH181" s="1"/>
      <c r="AII181" s="1"/>
      <c r="AIJ181" s="1"/>
      <c r="AIK181" s="1"/>
      <c r="AIL181" s="1"/>
      <c r="AIM181" s="1"/>
      <c r="AIN181" s="1"/>
      <c r="AIO181" s="1"/>
      <c r="AIP181" s="1"/>
      <c r="AIQ181" s="1"/>
      <c r="AIR181" s="1"/>
      <c r="AIS181" s="1"/>
      <c r="AIT181" s="1"/>
      <c r="AIU181" s="1"/>
      <c r="AIV181" s="1"/>
      <c r="AIW181" s="1"/>
      <c r="AIX181" s="1"/>
      <c r="AIY181" s="1"/>
      <c r="AIZ181" s="1"/>
      <c r="AJA181" s="1"/>
      <c r="AJB181" s="1"/>
      <c r="AJC181" s="1"/>
      <c r="AJD181" s="1"/>
      <c r="AJE181" s="1"/>
      <c r="AJF181" s="1"/>
      <c r="AJG181" s="1"/>
      <c r="AJH181" s="1"/>
      <c r="AJI181" s="1"/>
      <c r="AJJ181" s="1"/>
      <c r="AJK181" s="1"/>
      <c r="AJL181" s="1"/>
      <c r="AJM181" s="1"/>
      <c r="AJN181" s="1"/>
      <c r="AJO181" s="1"/>
      <c r="AJP181" s="1"/>
      <c r="AJQ181" s="1"/>
      <c r="AJR181" s="1"/>
      <c r="AJS181" s="1"/>
      <c r="AJT181" s="1"/>
      <c r="AJU181" s="1"/>
      <c r="AJV181" s="1"/>
      <c r="AJW181" s="1"/>
      <c r="AJX181" s="1"/>
      <c r="AJY181" s="1"/>
      <c r="AJZ181" s="1"/>
      <c r="AKA181" s="1"/>
      <c r="AKB181" s="1"/>
      <c r="AKC181" s="1"/>
      <c r="AKD181" s="1"/>
      <c r="AKE181" s="1"/>
      <c r="AKF181" s="1"/>
      <c r="AKG181" s="1"/>
      <c r="AKH181" s="1"/>
      <c r="AKI181" s="1"/>
      <c r="AKJ181" s="1"/>
      <c r="AKK181" s="1"/>
      <c r="AKL181" s="1"/>
      <c r="AKM181" s="1"/>
      <c r="AKN181" s="1"/>
      <c r="AKO181" s="1"/>
      <c r="AKP181" s="1"/>
      <c r="AKQ181" s="1"/>
      <c r="AKR181" s="1"/>
      <c r="AKS181" s="1"/>
      <c r="AKT181" s="1"/>
      <c r="AKU181" s="1"/>
      <c r="AKV181" s="1"/>
      <c r="AKW181" s="1"/>
      <c r="AKX181" s="1"/>
      <c r="AKY181" s="1"/>
      <c r="AKZ181" s="1"/>
      <c r="ALA181" s="1"/>
      <c r="ALB181" s="1"/>
      <c r="ALC181" s="1"/>
      <c r="ALD181" s="1"/>
      <c r="ALE181" s="1"/>
      <c r="ALF181" s="1"/>
      <c r="ALG181" s="1"/>
      <c r="ALH181" s="1"/>
      <c r="ALI181" s="1"/>
      <c r="ALJ181" s="1"/>
      <c r="ALK181" s="1"/>
      <c r="ALL181" s="1"/>
      <c r="ALM181" s="1"/>
      <c r="ALN181" s="1"/>
      <c r="ALO181" s="1"/>
      <c r="ALP181" s="1"/>
      <c r="ALQ181" s="1"/>
      <c r="ALR181" s="1"/>
      <c r="ALS181" s="1"/>
      <c r="ALT181" s="1"/>
      <c r="ALU181" s="1"/>
      <c r="ALV181" s="1"/>
      <c r="ALW181" s="1"/>
      <c r="ALX181" s="1"/>
      <c r="ALY181" s="1"/>
      <c r="ALZ181" s="1"/>
      <c r="AMA181" s="1"/>
      <c r="AMB181" s="1"/>
      <c r="AMC181" s="1"/>
      <c r="AMD181" s="1"/>
      <c r="AME181" s="1"/>
      <c r="AMF181" s="1"/>
      <c r="AMG181" s="1"/>
      <c r="AMH181" s="1"/>
      <c r="AMI181" s="1"/>
      <c r="AMJ181" s="1"/>
      <c r="AMK181" s="1"/>
      <c r="AML181" s="1"/>
      <c r="AMM181" s="1"/>
      <c r="AMN181" s="1"/>
      <c r="AMO181" s="1"/>
      <c r="AMP181" s="1"/>
      <c r="AMQ181" s="1"/>
      <c r="AMR181" s="1"/>
      <c r="AMS181" s="1"/>
      <c r="AMT181" s="1"/>
      <c r="AMU181" s="1"/>
      <c r="AMV181" s="1"/>
      <c r="AMW181" s="1"/>
      <c r="AMX181" s="1"/>
      <c r="AMY181" s="1"/>
      <c r="AMZ181" s="1"/>
      <c r="ANA181" s="1"/>
      <c r="ANB181" s="1"/>
      <c r="ANC181" s="1"/>
      <c r="AND181" s="1"/>
      <c r="ANE181" s="1"/>
      <c r="ANF181" s="1"/>
      <c r="ANG181" s="1"/>
      <c r="ANH181" s="1"/>
      <c r="ANI181" s="1"/>
      <c r="ANJ181" s="1"/>
      <c r="ANK181" s="1"/>
      <c r="ANL181" s="1"/>
      <c r="ANM181" s="1"/>
      <c r="ANN181" s="1"/>
      <c r="ANO181" s="1"/>
      <c r="ANP181" s="1"/>
      <c r="ANQ181" s="1"/>
      <c r="ANR181" s="1"/>
      <c r="ANS181" s="1"/>
      <c r="ANT181" s="1"/>
      <c r="ANU181" s="1"/>
      <c r="ANV181" s="1"/>
      <c r="ANW181" s="1"/>
      <c r="ANX181" s="1"/>
      <c r="ANY181" s="1"/>
      <c r="ANZ181" s="1"/>
      <c r="AOA181" s="1"/>
      <c r="AOB181" s="1"/>
      <c r="AOC181" s="1"/>
      <c r="AOD181" s="1"/>
      <c r="AOE181" s="1"/>
      <c r="AOF181" s="1"/>
      <c r="AOG181" s="1"/>
      <c r="AOH181" s="1"/>
      <c r="AOI181" s="1"/>
      <c r="AOJ181" s="1"/>
      <c r="AOK181" s="1"/>
      <c r="AOL181" s="1"/>
      <c r="AOM181" s="1"/>
      <c r="AON181" s="1"/>
      <c r="AOO181" s="1"/>
      <c r="AOP181" s="1"/>
      <c r="AOQ181" s="1"/>
      <c r="AOR181" s="1"/>
      <c r="AOS181" s="1"/>
      <c r="AOT181" s="1"/>
      <c r="AOU181" s="1"/>
      <c r="AOV181" s="1"/>
      <c r="AOW181" s="1"/>
      <c r="AOX181" s="1"/>
      <c r="AOY181" s="1"/>
      <c r="AOZ181" s="1"/>
      <c r="APA181" s="1"/>
      <c r="APB181" s="1"/>
      <c r="APC181" s="1"/>
      <c r="APD181" s="1"/>
      <c r="APE181" s="1"/>
      <c r="APF181" s="1"/>
      <c r="APG181" s="1"/>
      <c r="APH181" s="1"/>
      <c r="API181" s="1"/>
      <c r="APJ181" s="1"/>
      <c r="APK181" s="1"/>
      <c r="APL181" s="1"/>
      <c r="APM181" s="1"/>
      <c r="APN181" s="1"/>
      <c r="APO181" s="1"/>
      <c r="APP181" s="1"/>
      <c r="APQ181" s="1"/>
      <c r="APR181" s="1"/>
      <c r="APS181" s="1"/>
      <c r="APT181" s="1"/>
      <c r="APU181" s="1"/>
      <c r="APV181" s="1"/>
      <c r="APW181" s="1"/>
      <c r="APX181" s="1"/>
      <c r="APY181" s="1"/>
      <c r="APZ181" s="1"/>
      <c r="AQA181" s="1"/>
      <c r="AQB181" s="1"/>
      <c r="AQC181" s="1"/>
      <c r="AQD181" s="1"/>
      <c r="AQE181" s="1"/>
      <c r="AQF181" s="1"/>
      <c r="AQG181" s="1"/>
      <c r="AQH181" s="1"/>
      <c r="AQI181" s="1"/>
      <c r="AQJ181" s="1"/>
      <c r="AQK181" s="1"/>
      <c r="AQL181" s="1"/>
      <c r="AQM181" s="1"/>
      <c r="AQN181" s="1"/>
      <c r="AQO181" s="1"/>
      <c r="AQP181" s="1"/>
      <c r="AQQ181" s="1"/>
      <c r="AQR181" s="1"/>
      <c r="AQS181" s="1"/>
      <c r="AQT181" s="1"/>
      <c r="AQU181" s="1"/>
      <c r="AQV181" s="1"/>
      <c r="AQW181" s="1"/>
      <c r="AQX181" s="1"/>
      <c r="AQY181" s="1"/>
      <c r="AQZ181" s="1"/>
      <c r="ARA181" s="1"/>
      <c r="ARB181" s="1"/>
      <c r="ARC181" s="1"/>
      <c r="ARD181" s="1"/>
      <c r="ARE181" s="1"/>
      <c r="ARF181" s="1"/>
      <c r="ARG181" s="1"/>
      <c r="ARH181" s="1"/>
      <c r="ARI181" s="1"/>
      <c r="ARJ181" s="1"/>
      <c r="ARK181" s="1"/>
      <c r="ARL181" s="1"/>
      <c r="ARM181" s="1"/>
      <c r="ARN181" s="1"/>
      <c r="ARO181" s="1"/>
      <c r="ARP181" s="1"/>
      <c r="ARQ181" s="1"/>
      <c r="ARR181" s="1"/>
      <c r="ARS181" s="1"/>
      <c r="ART181" s="1"/>
      <c r="ARU181" s="1"/>
      <c r="ARV181" s="1"/>
      <c r="ARW181" s="1"/>
      <c r="ARX181" s="1"/>
      <c r="ARY181" s="1"/>
      <c r="ARZ181" s="1"/>
      <c r="ASA181" s="1"/>
      <c r="ASB181" s="1"/>
      <c r="ASC181" s="1"/>
      <c r="ASD181" s="1"/>
      <c r="ASE181" s="1"/>
      <c r="ASF181" s="1"/>
      <c r="ASG181" s="1"/>
      <c r="ASH181" s="1"/>
      <c r="ASI181" s="1"/>
      <c r="ASJ181" s="1"/>
      <c r="ASK181" s="1"/>
      <c r="ASL181" s="1"/>
      <c r="ASM181" s="1"/>
      <c r="ASN181" s="1"/>
      <c r="ASO181" s="1"/>
      <c r="ASP181" s="1"/>
      <c r="ASQ181" s="1"/>
      <c r="ASR181" s="1"/>
      <c r="ASS181" s="1"/>
      <c r="AST181" s="1"/>
      <c r="ASU181" s="1"/>
      <c r="ASV181" s="1"/>
      <c r="ASW181" s="1"/>
      <c r="ASX181" s="1"/>
      <c r="ASY181" s="1"/>
      <c r="ASZ181" s="1"/>
      <c r="ATA181" s="1"/>
      <c r="ATB181" s="1"/>
      <c r="ATC181" s="1"/>
      <c r="ATD181" s="1"/>
      <c r="ATE181" s="1"/>
      <c r="ATF181" s="1"/>
      <c r="ATG181" s="1"/>
      <c r="ATH181" s="1"/>
      <c r="ATI181" s="1"/>
      <c r="ATJ181" s="1"/>
      <c r="ATK181" s="1"/>
      <c r="ATL181" s="1"/>
      <c r="ATM181" s="1"/>
      <c r="ATN181" s="1"/>
      <c r="ATO181" s="1"/>
      <c r="ATP181" s="1"/>
      <c r="ATQ181" s="1"/>
      <c r="ATR181" s="1"/>
      <c r="ATS181" s="1"/>
      <c r="ATT181" s="1"/>
      <c r="ATU181" s="1"/>
      <c r="ATV181" s="1"/>
      <c r="ATW181" s="1"/>
      <c r="ATX181" s="1"/>
      <c r="ATY181" s="1"/>
      <c r="ATZ181" s="1"/>
      <c r="AUA181" s="1"/>
      <c r="AUB181" s="1"/>
      <c r="AUC181" s="1"/>
      <c r="AUD181" s="1"/>
      <c r="AUE181" s="1"/>
      <c r="AUF181" s="1"/>
      <c r="AUG181" s="1"/>
      <c r="AUH181" s="1"/>
      <c r="AUI181" s="1"/>
      <c r="AUJ181" s="1"/>
      <c r="AUK181" s="1"/>
      <c r="AUL181" s="1"/>
      <c r="AUM181" s="1"/>
      <c r="AUN181" s="1"/>
      <c r="AUO181" s="1"/>
      <c r="AUP181" s="1"/>
      <c r="AUQ181" s="1"/>
      <c r="AUR181" s="1"/>
      <c r="AUS181" s="1"/>
      <c r="AUT181" s="1"/>
      <c r="AUU181" s="1"/>
      <c r="AUV181" s="1"/>
      <c r="AUW181" s="1"/>
      <c r="AUX181" s="1"/>
      <c r="AUY181" s="1"/>
      <c r="AUZ181" s="1"/>
      <c r="AVA181" s="1"/>
      <c r="AVB181" s="1"/>
      <c r="AVC181" s="1"/>
      <c r="AVD181" s="1"/>
      <c r="AVE181" s="1"/>
      <c r="AVF181" s="1"/>
      <c r="AVG181" s="1"/>
      <c r="AVH181" s="1"/>
      <c r="AVI181" s="1"/>
      <c r="AVJ181" s="1"/>
      <c r="AVK181" s="1"/>
      <c r="AVL181" s="1"/>
      <c r="AVM181" s="1"/>
      <c r="AVN181" s="1"/>
      <c r="AVO181" s="1"/>
      <c r="AVP181" s="1"/>
      <c r="AVQ181" s="1"/>
      <c r="AVR181" s="1"/>
      <c r="AVS181" s="1"/>
      <c r="AVT181" s="1"/>
      <c r="AVU181" s="1"/>
      <c r="AVV181" s="1"/>
      <c r="AVW181" s="1"/>
      <c r="AVX181" s="1"/>
      <c r="AVY181" s="1"/>
      <c r="AVZ181" s="1"/>
      <c r="AWA181" s="1"/>
      <c r="AWB181" s="1"/>
      <c r="AWC181" s="1"/>
      <c r="AWD181" s="1"/>
      <c r="AWE181" s="1"/>
      <c r="AWF181" s="1"/>
      <c r="AWG181" s="1"/>
      <c r="AWH181" s="1"/>
      <c r="AWI181" s="1"/>
      <c r="AWJ181" s="1"/>
      <c r="AWK181" s="1"/>
      <c r="AWL181" s="1"/>
      <c r="AWM181" s="1"/>
      <c r="AWN181" s="1"/>
      <c r="AWO181" s="1"/>
      <c r="AWP181" s="1"/>
      <c r="AWQ181" s="1"/>
      <c r="AWR181" s="1"/>
      <c r="AWS181" s="1"/>
      <c r="AWT181" s="1"/>
      <c r="AWU181" s="1"/>
      <c r="AWV181" s="1"/>
      <c r="AWW181" s="1"/>
      <c r="AWX181" s="1"/>
      <c r="AWY181" s="1"/>
      <c r="AWZ181" s="1"/>
      <c r="AXA181" s="1"/>
      <c r="AXB181" s="1"/>
      <c r="AXC181" s="1"/>
      <c r="AXD181" s="1"/>
      <c r="AXE181" s="1"/>
      <c r="AXF181" s="1"/>
      <c r="AXG181" s="1"/>
      <c r="AXH181" s="1"/>
      <c r="AXI181" s="1"/>
      <c r="AXJ181" s="1"/>
      <c r="AXK181" s="1"/>
      <c r="AXL181" s="1"/>
      <c r="AXM181" s="1"/>
      <c r="AXN181" s="1"/>
      <c r="AXO181" s="1"/>
      <c r="AXP181" s="1"/>
      <c r="AXQ181" s="1"/>
      <c r="AXR181" s="1"/>
      <c r="AXS181" s="1"/>
      <c r="AXT181" s="1"/>
      <c r="AXU181" s="1"/>
      <c r="AXV181" s="1"/>
      <c r="AXW181" s="1"/>
      <c r="AXX181" s="1"/>
      <c r="AXY181" s="1"/>
      <c r="AXZ181" s="1"/>
      <c r="AYA181" s="1"/>
      <c r="AYB181" s="1"/>
      <c r="AYC181" s="1"/>
      <c r="AYD181" s="1"/>
      <c r="AYE181" s="1"/>
      <c r="AYF181" s="1"/>
      <c r="AYG181" s="1"/>
      <c r="AYH181" s="1"/>
      <c r="AYI181" s="1"/>
      <c r="AYJ181" s="1"/>
      <c r="AYK181" s="1"/>
      <c r="AYL181" s="1"/>
      <c r="AYM181" s="1"/>
      <c r="AYN181" s="1"/>
      <c r="AYO181" s="1"/>
      <c r="AYP181" s="1"/>
      <c r="AYQ181" s="1"/>
      <c r="AYR181" s="1"/>
      <c r="AYS181" s="1"/>
      <c r="AYT181" s="1"/>
      <c r="AYU181" s="1"/>
      <c r="AYV181" s="1"/>
      <c r="AYW181" s="1"/>
      <c r="AYX181" s="1"/>
      <c r="AYY181" s="1"/>
      <c r="AYZ181" s="1"/>
      <c r="AZA181" s="1"/>
      <c r="AZB181" s="1"/>
      <c r="AZC181" s="1"/>
      <c r="AZD181" s="1"/>
      <c r="AZE181" s="1"/>
      <c r="AZF181" s="1"/>
      <c r="AZG181" s="1"/>
      <c r="AZH181" s="1"/>
      <c r="AZI181" s="1"/>
      <c r="AZJ181" s="1"/>
      <c r="AZK181" s="1"/>
      <c r="AZL181" s="1"/>
      <c r="AZM181" s="1"/>
      <c r="AZN181" s="1"/>
      <c r="AZO181" s="1"/>
      <c r="AZP181" s="1"/>
      <c r="AZQ181" s="1"/>
      <c r="AZR181" s="1"/>
      <c r="AZS181" s="1"/>
      <c r="AZT181" s="1"/>
      <c r="AZU181" s="1"/>
      <c r="AZV181" s="1"/>
      <c r="AZW181" s="1"/>
      <c r="AZX181" s="1"/>
      <c r="AZY181" s="1"/>
      <c r="AZZ181" s="1"/>
      <c r="BAA181" s="1"/>
      <c r="BAB181" s="1"/>
      <c r="BAC181" s="1"/>
      <c r="BAD181" s="1"/>
      <c r="BAE181" s="1"/>
      <c r="BAF181" s="1"/>
      <c r="BAG181" s="1"/>
      <c r="BAH181" s="1"/>
      <c r="BAI181" s="1"/>
      <c r="BAJ181" s="1"/>
      <c r="BAK181" s="1"/>
      <c r="BAL181" s="1"/>
      <c r="BAM181" s="1"/>
      <c r="BAN181" s="1"/>
      <c r="BAO181" s="1"/>
      <c r="BAP181" s="1"/>
      <c r="BAQ181" s="1"/>
      <c r="BAR181" s="1"/>
      <c r="BAS181" s="1"/>
      <c r="BAT181" s="1"/>
      <c r="BAU181" s="1"/>
      <c r="BAV181" s="1"/>
      <c r="BAW181" s="1"/>
      <c r="BAX181" s="1"/>
      <c r="BAY181" s="1"/>
      <c r="BAZ181" s="1"/>
      <c r="BBA181" s="1"/>
      <c r="BBB181" s="1"/>
      <c r="BBC181" s="1"/>
      <c r="BBD181" s="1"/>
      <c r="BBE181" s="1"/>
      <c r="BBF181" s="1"/>
      <c r="BBG181" s="1"/>
      <c r="BBH181" s="1"/>
      <c r="BBI181" s="1"/>
      <c r="BBJ181" s="1"/>
      <c r="BBK181" s="1"/>
      <c r="BBL181" s="1"/>
      <c r="BBM181" s="1"/>
      <c r="BBN181" s="1"/>
      <c r="BBO181" s="1"/>
      <c r="BBP181" s="1"/>
      <c r="BBQ181" s="1"/>
      <c r="BBR181" s="1"/>
      <c r="BBS181" s="1"/>
      <c r="BBT181" s="1"/>
      <c r="BBU181" s="1"/>
      <c r="BBV181" s="1"/>
      <c r="BBW181" s="1"/>
      <c r="BBX181" s="1"/>
      <c r="BBY181" s="1"/>
      <c r="BBZ181" s="1"/>
      <c r="BCA181" s="1"/>
      <c r="BCB181" s="1"/>
      <c r="BCC181" s="1"/>
      <c r="BCD181" s="1"/>
      <c r="BCE181" s="1"/>
      <c r="BCF181" s="1"/>
      <c r="BCG181" s="1"/>
      <c r="BCH181" s="1"/>
      <c r="BCI181" s="1"/>
      <c r="BCJ181" s="1"/>
      <c r="BCK181" s="1"/>
      <c r="BCL181" s="1"/>
      <c r="BCM181" s="1"/>
      <c r="BCN181" s="1"/>
      <c r="BCO181" s="1"/>
      <c r="BCP181" s="1"/>
      <c r="BCQ181" s="1"/>
      <c r="BCR181" s="1"/>
      <c r="BCS181" s="1"/>
      <c r="BCT181" s="1"/>
      <c r="BCU181" s="1"/>
      <c r="BCV181" s="1"/>
      <c r="BCW181" s="1"/>
      <c r="BCX181" s="1"/>
      <c r="BCY181" s="1"/>
      <c r="BCZ181" s="1"/>
      <c r="BDA181" s="1"/>
      <c r="BDB181" s="1"/>
      <c r="BDC181" s="1"/>
      <c r="BDD181" s="1"/>
      <c r="BDE181" s="1"/>
      <c r="BDF181" s="1"/>
      <c r="BDG181" s="1"/>
      <c r="BDH181" s="1"/>
      <c r="BDI181" s="1"/>
      <c r="BDJ181" s="1"/>
      <c r="BDK181" s="1"/>
      <c r="BDL181" s="1"/>
      <c r="BDM181" s="1"/>
      <c r="BDN181" s="1"/>
      <c r="BDO181" s="1"/>
      <c r="BDP181" s="1"/>
      <c r="BDQ181" s="1"/>
      <c r="BDR181" s="1"/>
      <c r="BDS181" s="1"/>
      <c r="BDT181" s="1"/>
      <c r="BDU181" s="1"/>
      <c r="BDV181" s="1"/>
      <c r="BDW181" s="1"/>
      <c r="BDX181" s="1"/>
      <c r="BDY181" s="1"/>
      <c r="BDZ181" s="1"/>
      <c r="BEA181" s="1"/>
      <c r="BEB181" s="1"/>
      <c r="BEC181" s="1"/>
      <c r="BED181" s="1"/>
      <c r="BEE181" s="1"/>
      <c r="BEF181" s="1"/>
      <c r="BEG181" s="1"/>
      <c r="BEH181" s="1"/>
      <c r="BEI181" s="1"/>
      <c r="BEJ181" s="1"/>
      <c r="BEK181" s="1"/>
      <c r="BEL181" s="1"/>
      <c r="BEM181" s="1"/>
      <c r="BEN181" s="1"/>
      <c r="BEO181" s="1"/>
      <c r="BEP181" s="1"/>
      <c r="BEQ181" s="1"/>
      <c r="BER181" s="1"/>
      <c r="BES181" s="1"/>
      <c r="BET181" s="1"/>
      <c r="BEU181" s="1"/>
      <c r="BEV181" s="1"/>
      <c r="BEW181" s="1"/>
      <c r="BEX181" s="1"/>
      <c r="BEY181" s="1"/>
      <c r="BEZ181" s="1"/>
      <c r="BFA181" s="1"/>
      <c r="BFB181" s="1"/>
      <c r="BFC181" s="1"/>
      <c r="BFD181" s="1"/>
      <c r="BFE181" s="1"/>
      <c r="BFF181" s="1"/>
      <c r="BFG181" s="1"/>
      <c r="BFH181" s="1"/>
      <c r="BFI181" s="1"/>
      <c r="BFJ181" s="1"/>
      <c r="BFK181" s="1"/>
      <c r="BFL181" s="1"/>
      <c r="BFM181" s="1"/>
      <c r="BFN181" s="1"/>
      <c r="BFO181" s="1"/>
      <c r="BFP181" s="1"/>
      <c r="BFQ181" s="1"/>
      <c r="BFR181" s="1"/>
      <c r="BFS181" s="1"/>
      <c r="BFT181" s="1"/>
      <c r="BFU181" s="1"/>
      <c r="BFV181" s="1"/>
      <c r="BFW181" s="1"/>
      <c r="BFX181" s="1"/>
      <c r="BFY181" s="1"/>
      <c r="BFZ181" s="1"/>
      <c r="BGA181" s="1"/>
      <c r="BGB181" s="1"/>
      <c r="BGC181" s="1"/>
      <c r="BGD181" s="1"/>
      <c r="BGE181" s="1"/>
      <c r="BGF181" s="1"/>
      <c r="BGG181" s="1"/>
      <c r="BGH181" s="1"/>
      <c r="BGI181" s="1"/>
      <c r="BGJ181" s="1"/>
      <c r="BGK181" s="1"/>
      <c r="BGL181" s="1"/>
      <c r="BGM181" s="1"/>
      <c r="BGN181" s="1"/>
      <c r="BGO181" s="1"/>
      <c r="BGP181" s="1"/>
      <c r="BGQ181" s="1"/>
      <c r="BGR181" s="1"/>
      <c r="BGS181" s="1"/>
      <c r="BGT181" s="1"/>
      <c r="BGU181" s="1"/>
      <c r="BGV181" s="1"/>
      <c r="BGW181" s="1"/>
      <c r="BGX181" s="1"/>
      <c r="BGY181" s="1"/>
      <c r="BGZ181" s="1"/>
      <c r="BHA181" s="1"/>
      <c r="BHB181" s="1"/>
      <c r="BHC181" s="1"/>
      <c r="BHD181" s="1"/>
      <c r="BHE181" s="1"/>
      <c r="BHF181" s="1"/>
      <c r="BHG181" s="1"/>
      <c r="BHH181" s="1"/>
      <c r="BHI181" s="1"/>
      <c r="BHJ181" s="1"/>
      <c r="BHK181" s="1"/>
      <c r="BHL181" s="1"/>
      <c r="BHM181" s="1"/>
      <c r="BHN181" s="1"/>
      <c r="BHO181" s="1"/>
      <c r="BHP181" s="1"/>
      <c r="BHQ181" s="1"/>
      <c r="BHR181" s="1"/>
      <c r="BHS181" s="1"/>
      <c r="BHT181" s="1"/>
      <c r="BHU181" s="1"/>
      <c r="BHV181" s="1"/>
      <c r="BHW181" s="1"/>
      <c r="BHX181" s="1"/>
      <c r="BHY181" s="1"/>
      <c r="BHZ181" s="1"/>
      <c r="BIA181" s="1"/>
      <c r="BIB181" s="1"/>
      <c r="BIC181" s="1"/>
      <c r="BID181" s="1"/>
      <c r="BIE181" s="1"/>
      <c r="BIF181" s="1"/>
      <c r="BIG181" s="1"/>
      <c r="BIH181" s="1"/>
      <c r="BII181" s="1"/>
      <c r="BIJ181" s="1"/>
      <c r="BIK181" s="1"/>
      <c r="BIL181" s="1"/>
      <c r="BIM181" s="1"/>
      <c r="BIN181" s="1"/>
      <c r="BIO181" s="1"/>
      <c r="BIP181" s="1"/>
      <c r="BIQ181" s="1"/>
      <c r="BIR181" s="1"/>
      <c r="BIS181" s="1"/>
      <c r="BIT181" s="1"/>
      <c r="BIU181" s="1"/>
      <c r="BIV181" s="1"/>
      <c r="BIW181" s="1"/>
      <c r="BIX181" s="1"/>
      <c r="BIY181" s="1"/>
      <c r="BIZ181" s="1"/>
      <c r="BJA181" s="1"/>
      <c r="BJB181" s="1"/>
      <c r="BJC181" s="1"/>
      <c r="BJD181" s="1"/>
      <c r="BJE181" s="1"/>
      <c r="BJF181" s="1"/>
      <c r="BJG181" s="1"/>
      <c r="BJH181" s="1"/>
      <c r="BJI181" s="1"/>
      <c r="BJJ181" s="1"/>
      <c r="BJK181" s="1"/>
      <c r="BJL181" s="1"/>
      <c r="BJM181" s="1"/>
      <c r="BJN181" s="1"/>
      <c r="BJO181" s="1"/>
      <c r="BJP181" s="1"/>
      <c r="BJQ181" s="1"/>
      <c r="BJR181" s="1"/>
      <c r="BJS181" s="1"/>
      <c r="BJT181" s="1"/>
      <c r="BJU181" s="1"/>
      <c r="BJV181" s="1"/>
      <c r="BJW181" s="1"/>
      <c r="BJX181" s="1"/>
      <c r="BJY181" s="1"/>
      <c r="BJZ181" s="1"/>
      <c r="BKA181" s="1"/>
      <c r="BKB181" s="1"/>
      <c r="BKC181" s="1"/>
      <c r="BKD181" s="1"/>
      <c r="BKE181" s="1"/>
      <c r="BKF181" s="1"/>
      <c r="BKG181" s="1"/>
      <c r="BKH181" s="1"/>
      <c r="BKI181" s="1"/>
      <c r="BKJ181" s="1"/>
      <c r="BKK181" s="1"/>
      <c r="BKL181" s="1"/>
      <c r="BKM181" s="1"/>
      <c r="BKN181" s="1"/>
      <c r="BKO181" s="1"/>
      <c r="BKP181" s="1"/>
      <c r="BKQ181" s="1"/>
      <c r="BKR181" s="1"/>
      <c r="BKS181" s="1"/>
      <c r="BKT181" s="1"/>
      <c r="BKU181" s="1"/>
      <c r="BKV181" s="1"/>
      <c r="BKW181" s="1"/>
      <c r="BKX181" s="1"/>
      <c r="BKY181" s="1"/>
      <c r="BKZ181" s="1"/>
      <c r="BLA181" s="1"/>
      <c r="BLB181" s="1"/>
      <c r="BLC181" s="1"/>
      <c r="BLD181" s="1"/>
      <c r="BLE181" s="1"/>
      <c r="BLF181" s="1"/>
      <c r="BLG181" s="1"/>
      <c r="BLH181" s="1"/>
      <c r="BLI181" s="1"/>
      <c r="BLJ181" s="1"/>
      <c r="BLK181" s="1"/>
      <c r="BLL181" s="1"/>
      <c r="BLM181" s="1"/>
      <c r="BLN181" s="1"/>
      <c r="BLO181" s="1"/>
      <c r="BLP181" s="1"/>
      <c r="BLQ181" s="1"/>
      <c r="BLR181" s="1"/>
      <c r="BLS181" s="1"/>
      <c r="BLT181" s="1"/>
      <c r="BLU181" s="1"/>
      <c r="BLV181" s="1"/>
      <c r="BLW181" s="1"/>
      <c r="BLX181" s="1"/>
      <c r="BLY181" s="1"/>
      <c r="BLZ181" s="1"/>
      <c r="BMA181" s="1"/>
      <c r="BMB181" s="1"/>
      <c r="BMC181" s="1"/>
      <c r="BMD181" s="1"/>
      <c r="BME181" s="1"/>
      <c r="BMF181" s="1"/>
      <c r="BMG181" s="1"/>
      <c r="BMH181" s="1"/>
      <c r="BMI181" s="1"/>
      <c r="BMJ181" s="1"/>
      <c r="BMK181" s="1"/>
      <c r="BML181" s="1"/>
      <c r="BMM181" s="1"/>
      <c r="BMN181" s="1"/>
      <c r="BMO181" s="1"/>
      <c r="BMP181" s="1"/>
      <c r="BMQ181" s="1"/>
      <c r="BMR181" s="1"/>
      <c r="BMS181" s="1"/>
      <c r="BMT181" s="1"/>
      <c r="BMU181" s="1"/>
      <c r="BMV181" s="1"/>
      <c r="BMW181" s="1"/>
      <c r="BMX181" s="1"/>
      <c r="BMY181" s="1"/>
      <c r="BMZ181" s="1"/>
      <c r="BNA181" s="1"/>
      <c r="BNB181" s="1"/>
      <c r="BNC181" s="1"/>
      <c r="BND181" s="1"/>
      <c r="BNE181" s="1"/>
      <c r="BNF181" s="1"/>
      <c r="BNG181" s="1"/>
      <c r="BNH181" s="1"/>
      <c r="BNI181" s="1"/>
      <c r="BNJ181" s="1"/>
      <c r="BNK181" s="1"/>
      <c r="BNL181" s="1"/>
      <c r="BNM181" s="1"/>
      <c r="BNN181" s="1"/>
      <c r="BNO181" s="1"/>
      <c r="BNP181" s="1"/>
      <c r="BNQ181" s="1"/>
      <c r="BNR181" s="1"/>
      <c r="BNS181" s="1"/>
      <c r="BNT181" s="1"/>
      <c r="BNU181" s="1"/>
      <c r="BNV181" s="1"/>
      <c r="BNW181" s="1"/>
      <c r="BNX181" s="1"/>
      <c r="BNY181" s="1"/>
      <c r="BNZ181" s="1"/>
      <c r="BOA181" s="1"/>
      <c r="BOB181" s="1"/>
      <c r="BOC181" s="1"/>
      <c r="BOD181" s="1"/>
      <c r="BOE181" s="1"/>
      <c r="BOF181" s="1"/>
      <c r="BOG181" s="1"/>
      <c r="BOH181" s="1"/>
      <c r="BOI181" s="1"/>
      <c r="BOJ181" s="1"/>
      <c r="BOK181" s="1"/>
      <c r="BOL181" s="1"/>
      <c r="BOM181" s="1"/>
      <c r="BON181" s="1"/>
      <c r="BOO181" s="1"/>
      <c r="BOP181" s="1"/>
      <c r="BOQ181" s="1"/>
      <c r="BOR181" s="1"/>
      <c r="BOS181" s="1"/>
      <c r="BOT181" s="1"/>
      <c r="BOU181" s="1"/>
      <c r="BOV181" s="1"/>
      <c r="BOW181" s="1"/>
      <c r="BOX181" s="1"/>
      <c r="BOY181" s="1"/>
      <c r="BOZ181" s="1"/>
      <c r="BPA181" s="1"/>
      <c r="BPB181" s="1"/>
      <c r="BPC181" s="1"/>
      <c r="BPD181" s="1"/>
      <c r="BPE181" s="1"/>
      <c r="BPF181" s="1"/>
      <c r="BPG181" s="1"/>
      <c r="BPH181" s="1"/>
      <c r="BPI181" s="1"/>
      <c r="BPJ181" s="1"/>
      <c r="BPK181" s="1"/>
      <c r="BPL181" s="1"/>
      <c r="BPM181" s="1"/>
      <c r="BPN181" s="1"/>
      <c r="BPO181" s="1"/>
      <c r="BPP181" s="1"/>
      <c r="BPQ181" s="1"/>
      <c r="BPR181" s="1"/>
      <c r="BPS181" s="1"/>
      <c r="BPT181" s="1"/>
      <c r="BPU181" s="1"/>
      <c r="BPV181" s="1"/>
      <c r="BPW181" s="1"/>
      <c r="BPX181" s="1"/>
      <c r="BPY181" s="1"/>
      <c r="BPZ181" s="1"/>
      <c r="BQA181" s="1"/>
      <c r="BQB181" s="1"/>
      <c r="BQC181" s="1"/>
      <c r="BQD181" s="1"/>
      <c r="BQE181" s="1"/>
      <c r="BQF181" s="1"/>
      <c r="BQG181" s="1"/>
      <c r="BQH181" s="1"/>
      <c r="BQI181" s="1"/>
      <c r="BQJ181" s="1"/>
      <c r="BQK181" s="1"/>
      <c r="BQL181" s="1"/>
      <c r="BQM181" s="1"/>
      <c r="BQN181" s="1"/>
      <c r="BQO181" s="1"/>
      <c r="BQP181" s="1"/>
      <c r="BQQ181" s="1"/>
      <c r="BQR181" s="1"/>
      <c r="BQS181" s="1"/>
      <c r="BQT181" s="1"/>
      <c r="BQU181" s="1"/>
      <c r="BQV181" s="1"/>
      <c r="BQW181" s="1"/>
      <c r="BQX181" s="1"/>
      <c r="BQY181" s="1"/>
      <c r="BQZ181" s="1"/>
      <c r="BRA181" s="1"/>
      <c r="BRB181" s="1"/>
      <c r="BRC181" s="1"/>
      <c r="BRD181" s="1"/>
      <c r="BRE181" s="1"/>
      <c r="BRF181" s="1"/>
      <c r="BRG181" s="1"/>
      <c r="BRH181" s="1"/>
      <c r="BRI181" s="1"/>
      <c r="BRJ181" s="1"/>
      <c r="BRK181" s="1"/>
      <c r="BRL181" s="1"/>
      <c r="BRM181" s="1"/>
      <c r="BRN181" s="1"/>
      <c r="BRO181" s="1"/>
      <c r="BRP181" s="1"/>
      <c r="BRQ181" s="1"/>
      <c r="BRR181" s="1"/>
      <c r="BRS181" s="1"/>
      <c r="BRT181" s="1"/>
      <c r="BRU181" s="1"/>
      <c r="BRV181" s="1"/>
      <c r="BRW181" s="1"/>
      <c r="BRX181" s="1"/>
      <c r="BRY181" s="1"/>
      <c r="BRZ181" s="1"/>
      <c r="BSA181" s="1"/>
      <c r="BSB181" s="1"/>
      <c r="BSC181" s="1"/>
      <c r="BSD181" s="1"/>
      <c r="BSE181" s="1"/>
      <c r="BSF181" s="1"/>
      <c r="BSG181" s="1"/>
      <c r="BSH181" s="1"/>
      <c r="BSI181" s="1"/>
      <c r="BSJ181" s="1"/>
      <c r="BSK181" s="1"/>
      <c r="BSL181" s="1"/>
      <c r="BSM181" s="1"/>
      <c r="BSN181" s="1"/>
      <c r="BSO181" s="1"/>
      <c r="BSP181" s="1"/>
      <c r="BSQ181" s="1"/>
      <c r="BSR181" s="1"/>
      <c r="BSS181" s="1"/>
      <c r="BST181" s="1"/>
      <c r="BSU181" s="1"/>
      <c r="BSV181" s="1"/>
      <c r="BSW181" s="1"/>
      <c r="BSX181" s="1"/>
      <c r="BSY181" s="1"/>
      <c r="BSZ181" s="1"/>
      <c r="BTA181" s="1"/>
      <c r="BTB181" s="1"/>
      <c r="BTC181" s="1"/>
      <c r="BTD181" s="1"/>
      <c r="BTE181" s="1"/>
      <c r="BTF181" s="1"/>
      <c r="BTG181" s="1"/>
      <c r="BTH181" s="1"/>
      <c r="BTI181" s="1"/>
      <c r="BTJ181" s="1"/>
      <c r="BTK181" s="1"/>
      <c r="BTL181" s="1"/>
      <c r="BTM181" s="1"/>
      <c r="BTN181" s="1"/>
      <c r="BTO181" s="1"/>
      <c r="BTP181" s="1"/>
      <c r="BTQ181" s="1"/>
      <c r="BTR181" s="1"/>
      <c r="BTS181" s="1"/>
      <c r="BTT181" s="1"/>
      <c r="BTU181" s="1"/>
      <c r="BTV181" s="1"/>
      <c r="BTW181" s="1"/>
      <c r="BTX181" s="1"/>
      <c r="BTY181" s="1"/>
      <c r="BTZ181" s="1"/>
      <c r="BUA181" s="1"/>
      <c r="BUB181" s="1"/>
      <c r="BUC181" s="1"/>
      <c r="BUD181" s="1"/>
      <c r="BUE181" s="1"/>
      <c r="BUF181" s="1"/>
      <c r="BUG181" s="1"/>
      <c r="BUH181" s="1"/>
      <c r="BUI181" s="1"/>
      <c r="BUJ181" s="1"/>
      <c r="BUK181" s="1"/>
      <c r="BUL181" s="1"/>
      <c r="BUM181" s="1"/>
      <c r="BUN181" s="1"/>
      <c r="BUO181" s="1"/>
      <c r="BUP181" s="1"/>
      <c r="BUQ181" s="1"/>
      <c r="BUR181" s="1"/>
      <c r="BUS181" s="1"/>
      <c r="BUT181" s="1"/>
      <c r="BUU181" s="1"/>
      <c r="BUV181" s="1"/>
      <c r="BUW181" s="1"/>
      <c r="BUX181" s="1"/>
      <c r="BUY181" s="1"/>
      <c r="BUZ181" s="1"/>
      <c r="BVA181" s="1"/>
      <c r="BVB181" s="1"/>
      <c r="BVC181" s="1"/>
      <c r="BVD181" s="1"/>
      <c r="BVE181" s="1"/>
      <c r="BVF181" s="1"/>
      <c r="BVG181" s="1"/>
      <c r="BVH181" s="1"/>
      <c r="BVI181" s="1"/>
      <c r="BVJ181" s="1"/>
      <c r="BVK181" s="1"/>
      <c r="BVL181" s="1"/>
      <c r="BVM181" s="1"/>
      <c r="BVN181" s="1"/>
      <c r="BVO181" s="1"/>
      <c r="BVP181" s="1"/>
      <c r="BVQ181" s="1"/>
      <c r="BVR181" s="1"/>
      <c r="BVS181" s="1"/>
      <c r="BVT181" s="1"/>
      <c r="BVU181" s="1"/>
      <c r="BVV181" s="1"/>
      <c r="BVW181" s="1"/>
      <c r="BVX181" s="1"/>
      <c r="BVY181" s="1"/>
      <c r="BVZ181" s="1"/>
      <c r="BWA181" s="1"/>
      <c r="BWB181" s="1"/>
      <c r="BWC181" s="1"/>
      <c r="BWD181" s="1"/>
      <c r="BWE181" s="1"/>
      <c r="BWF181" s="1"/>
      <c r="BWG181" s="1"/>
      <c r="BWH181" s="1"/>
      <c r="BWI181" s="1"/>
      <c r="BWJ181" s="1"/>
      <c r="BWK181" s="1"/>
      <c r="BWL181" s="1"/>
      <c r="BWM181" s="1"/>
      <c r="BWN181" s="1"/>
      <c r="BWO181" s="1"/>
      <c r="BWP181" s="1"/>
      <c r="BWQ181" s="1"/>
      <c r="BWR181" s="1"/>
      <c r="BWS181" s="1"/>
      <c r="BWT181" s="1"/>
      <c r="BWU181" s="1"/>
      <c r="BWV181" s="1"/>
      <c r="BWW181" s="1"/>
      <c r="BWX181" s="1"/>
      <c r="BWY181" s="1"/>
      <c r="BWZ181" s="1"/>
      <c r="BXA181" s="1"/>
      <c r="BXB181" s="1"/>
      <c r="BXC181" s="1"/>
      <c r="BXD181" s="1"/>
      <c r="BXE181" s="1"/>
      <c r="BXF181" s="1"/>
      <c r="BXG181" s="1"/>
      <c r="BXH181" s="1"/>
      <c r="BXI181" s="1"/>
      <c r="BXJ181" s="1"/>
      <c r="BXK181" s="1"/>
      <c r="BXL181" s="1"/>
      <c r="BXM181" s="1"/>
      <c r="BXN181" s="1"/>
      <c r="BXO181" s="1"/>
      <c r="BXP181" s="1"/>
      <c r="BXQ181" s="1"/>
      <c r="BXR181" s="1"/>
      <c r="BXS181" s="1"/>
      <c r="BXT181" s="1"/>
      <c r="BXU181" s="1"/>
      <c r="BXV181" s="1"/>
      <c r="BXW181" s="1"/>
      <c r="BXX181" s="1"/>
      <c r="BXY181" s="1"/>
      <c r="BXZ181" s="1"/>
      <c r="BYA181" s="1"/>
      <c r="BYB181" s="1"/>
      <c r="BYC181" s="1"/>
      <c r="BYD181" s="1"/>
      <c r="BYE181" s="1"/>
      <c r="BYF181" s="1"/>
      <c r="BYG181" s="1"/>
      <c r="BYH181" s="1"/>
      <c r="BYI181" s="1"/>
      <c r="BYJ181" s="1"/>
      <c r="BYK181" s="1"/>
      <c r="BYL181" s="1"/>
      <c r="BYM181" s="1"/>
      <c r="BYN181" s="1"/>
      <c r="BYO181" s="1"/>
      <c r="BYP181" s="1"/>
      <c r="BYQ181" s="1"/>
      <c r="BYR181" s="1"/>
      <c r="BYS181" s="1"/>
      <c r="BYT181" s="1"/>
      <c r="BYU181" s="1"/>
      <c r="BYV181" s="1"/>
      <c r="BYW181" s="1"/>
      <c r="BYX181" s="1"/>
      <c r="BYY181" s="1"/>
      <c r="BYZ181" s="1"/>
      <c r="BZA181" s="1"/>
      <c r="BZB181" s="1"/>
      <c r="BZC181" s="1"/>
      <c r="BZD181" s="1"/>
      <c r="BZE181" s="1"/>
      <c r="BZF181" s="1"/>
      <c r="BZG181" s="1"/>
      <c r="BZH181" s="1"/>
      <c r="BZI181" s="1"/>
      <c r="BZJ181" s="1"/>
      <c r="BZK181" s="1"/>
      <c r="BZL181" s="1"/>
      <c r="BZM181" s="1"/>
      <c r="BZN181" s="1"/>
      <c r="BZO181" s="1"/>
      <c r="BZP181" s="1"/>
      <c r="BZQ181" s="1"/>
      <c r="BZR181" s="1"/>
      <c r="BZS181" s="1"/>
      <c r="BZT181" s="1"/>
      <c r="BZU181" s="1"/>
      <c r="BZV181" s="1"/>
      <c r="BZW181" s="1"/>
      <c r="BZX181" s="1"/>
      <c r="BZY181" s="1"/>
      <c r="BZZ181" s="1"/>
      <c r="CAA181" s="1"/>
      <c r="CAB181" s="1"/>
      <c r="CAC181" s="1"/>
      <c r="CAD181" s="1"/>
      <c r="CAE181" s="1"/>
      <c r="CAF181" s="1"/>
      <c r="CAG181" s="1"/>
      <c r="CAH181" s="1"/>
      <c r="CAI181" s="1"/>
      <c r="CAJ181" s="1"/>
      <c r="CAK181" s="1"/>
      <c r="CAL181" s="1"/>
      <c r="CAM181" s="1"/>
      <c r="CAN181" s="1"/>
      <c r="CAO181" s="1"/>
      <c r="CAP181" s="1"/>
      <c r="CAQ181" s="1"/>
      <c r="CAR181" s="1"/>
      <c r="CAS181" s="1"/>
      <c r="CAT181" s="1"/>
      <c r="CAU181" s="1"/>
      <c r="CAV181" s="1"/>
      <c r="CAW181" s="1"/>
      <c r="CAX181" s="1"/>
      <c r="CAY181" s="1"/>
      <c r="CAZ181" s="1"/>
      <c r="CBA181" s="1"/>
      <c r="CBB181" s="1"/>
      <c r="CBC181" s="1"/>
      <c r="CBD181" s="1"/>
      <c r="CBE181" s="1"/>
      <c r="CBF181" s="1"/>
      <c r="CBG181" s="1"/>
      <c r="CBH181" s="1"/>
      <c r="CBI181" s="1"/>
      <c r="CBJ181" s="1"/>
      <c r="CBK181" s="1"/>
      <c r="CBL181" s="1"/>
      <c r="CBM181" s="1"/>
      <c r="CBN181" s="1"/>
      <c r="CBO181" s="1"/>
      <c r="CBP181" s="1"/>
      <c r="CBQ181" s="1"/>
      <c r="CBR181" s="1"/>
      <c r="CBS181" s="1"/>
      <c r="CBT181" s="1"/>
      <c r="CBU181" s="1"/>
      <c r="CBV181" s="1"/>
      <c r="CBW181" s="1"/>
      <c r="CBX181" s="1"/>
      <c r="CBY181" s="1"/>
      <c r="CBZ181" s="1"/>
      <c r="CCA181" s="1"/>
      <c r="CCB181" s="1"/>
      <c r="CCC181" s="1"/>
      <c r="CCD181" s="1"/>
      <c r="CCE181" s="1"/>
      <c r="CCF181" s="1"/>
      <c r="CCG181" s="1"/>
      <c r="CCH181" s="1"/>
      <c r="CCI181" s="1"/>
      <c r="CCJ181" s="1"/>
      <c r="CCK181" s="1"/>
      <c r="CCL181" s="1"/>
      <c r="CCM181" s="1"/>
      <c r="CCN181" s="1"/>
      <c r="CCO181" s="1"/>
      <c r="CCP181" s="1"/>
      <c r="CCQ181" s="1"/>
      <c r="CCR181" s="1"/>
      <c r="CCS181" s="1"/>
      <c r="CCT181" s="1"/>
      <c r="CCU181" s="1"/>
      <c r="CCV181" s="1"/>
      <c r="CCW181" s="1"/>
      <c r="CCX181" s="1"/>
      <c r="CCY181" s="1"/>
      <c r="CCZ181" s="1"/>
      <c r="CDA181" s="1"/>
      <c r="CDB181" s="1"/>
      <c r="CDC181" s="1"/>
      <c r="CDD181" s="1"/>
      <c r="CDE181" s="1"/>
      <c r="CDF181" s="1"/>
      <c r="CDG181" s="1"/>
      <c r="CDH181" s="1"/>
      <c r="CDI181" s="1"/>
      <c r="CDJ181" s="1"/>
      <c r="CDK181" s="1"/>
      <c r="CDL181" s="1"/>
      <c r="CDM181" s="1"/>
      <c r="CDN181" s="1"/>
      <c r="CDO181" s="1"/>
      <c r="CDP181" s="1"/>
      <c r="CDQ181" s="1"/>
      <c r="CDR181" s="1"/>
      <c r="CDS181" s="1"/>
      <c r="CDT181" s="1"/>
      <c r="CDU181" s="1"/>
      <c r="CDV181" s="1"/>
      <c r="CDW181" s="1"/>
      <c r="CDX181" s="1"/>
      <c r="CDY181" s="1"/>
      <c r="CDZ181" s="1"/>
      <c r="CEA181" s="1"/>
      <c r="CEB181" s="1"/>
      <c r="CEC181" s="1"/>
      <c r="CED181" s="1"/>
      <c r="CEE181" s="1"/>
      <c r="CEF181" s="1"/>
      <c r="CEG181" s="1"/>
      <c r="CEH181" s="1"/>
      <c r="CEI181" s="1"/>
      <c r="CEJ181" s="1"/>
      <c r="CEK181" s="1"/>
      <c r="CEL181" s="1"/>
      <c r="CEM181" s="1"/>
      <c r="CEN181" s="1"/>
      <c r="CEO181" s="1"/>
      <c r="CEP181" s="1"/>
      <c r="CEQ181" s="1"/>
      <c r="CER181" s="1"/>
      <c r="CES181" s="1"/>
      <c r="CET181" s="1"/>
      <c r="CEU181" s="1"/>
      <c r="CEV181" s="1"/>
      <c r="CEW181" s="1"/>
      <c r="CEX181" s="1"/>
      <c r="CEY181" s="1"/>
      <c r="CEZ181" s="1"/>
      <c r="CFA181" s="1"/>
      <c r="CFB181" s="1"/>
      <c r="CFC181" s="1"/>
      <c r="CFD181" s="1"/>
      <c r="CFE181" s="1"/>
      <c r="CFF181" s="1"/>
      <c r="CFG181" s="1"/>
      <c r="CFH181" s="1"/>
      <c r="CFI181" s="1"/>
      <c r="CFJ181" s="1"/>
      <c r="CFK181" s="1"/>
      <c r="CFL181" s="1"/>
      <c r="CFM181" s="1"/>
      <c r="CFN181" s="1"/>
      <c r="CFO181" s="1"/>
      <c r="CFP181" s="1"/>
      <c r="CFQ181" s="1"/>
      <c r="CFR181" s="1"/>
      <c r="CFS181" s="1"/>
      <c r="CFT181" s="1"/>
      <c r="CFU181" s="1"/>
      <c r="CFV181" s="1"/>
      <c r="CFW181" s="1"/>
      <c r="CFX181" s="1"/>
      <c r="CFY181" s="1"/>
      <c r="CFZ181" s="1"/>
      <c r="CGA181" s="1"/>
      <c r="CGB181" s="1"/>
      <c r="CGC181" s="1"/>
      <c r="CGD181" s="1"/>
      <c r="CGE181" s="1"/>
      <c r="CGF181" s="1"/>
      <c r="CGG181" s="1"/>
      <c r="CGH181" s="1"/>
      <c r="CGI181" s="1"/>
      <c r="CGJ181" s="1"/>
      <c r="CGK181" s="1"/>
      <c r="CGL181" s="1"/>
      <c r="CGM181" s="1"/>
      <c r="CGN181" s="1"/>
      <c r="CGO181" s="1"/>
      <c r="CGP181" s="1"/>
      <c r="CGQ181" s="1"/>
      <c r="CGR181" s="1"/>
      <c r="CGS181" s="1"/>
      <c r="CGT181" s="1"/>
      <c r="CGU181" s="1"/>
      <c r="CGV181" s="1"/>
      <c r="CGW181" s="1"/>
      <c r="CGX181" s="1"/>
      <c r="CGY181" s="1"/>
      <c r="CGZ181" s="1"/>
      <c r="CHA181" s="1"/>
      <c r="CHB181" s="1"/>
      <c r="CHC181" s="1"/>
      <c r="CHD181" s="1"/>
      <c r="CHE181" s="1"/>
      <c r="CHF181" s="1"/>
      <c r="CHG181" s="1"/>
      <c r="CHH181" s="1"/>
      <c r="CHI181" s="1"/>
      <c r="CHJ181" s="1"/>
      <c r="CHK181" s="1"/>
      <c r="CHL181" s="1"/>
      <c r="CHM181" s="1"/>
      <c r="CHN181" s="1"/>
      <c r="CHO181" s="1"/>
      <c r="CHP181" s="1"/>
      <c r="CHQ181" s="1"/>
      <c r="CHR181" s="1"/>
      <c r="CHS181" s="1"/>
      <c r="CHT181" s="1"/>
      <c r="CHU181" s="1"/>
      <c r="CHV181" s="1"/>
      <c r="CHW181" s="1"/>
      <c r="CHX181" s="1"/>
      <c r="CHY181" s="1"/>
      <c r="CHZ181" s="1"/>
      <c r="CIA181" s="1"/>
      <c r="CIB181" s="1"/>
      <c r="CIC181" s="1"/>
      <c r="CID181" s="1"/>
      <c r="CIE181" s="1"/>
      <c r="CIF181" s="1"/>
      <c r="CIG181" s="1"/>
      <c r="CIH181" s="1"/>
      <c r="CII181" s="1"/>
      <c r="CIJ181" s="1"/>
      <c r="CIK181" s="1"/>
      <c r="CIL181" s="1"/>
      <c r="CIM181" s="1"/>
      <c r="CIN181" s="1"/>
      <c r="CIO181" s="1"/>
      <c r="CIP181" s="1"/>
      <c r="CIQ181" s="1"/>
      <c r="CIR181" s="1"/>
      <c r="CIS181" s="1"/>
      <c r="CIT181" s="1"/>
      <c r="CIU181" s="1"/>
      <c r="CIV181" s="1"/>
      <c r="CIW181" s="1"/>
      <c r="CIX181" s="1"/>
      <c r="CIY181" s="1"/>
      <c r="CIZ181" s="1"/>
      <c r="CJA181" s="1"/>
      <c r="CJB181" s="1"/>
      <c r="CJC181" s="1"/>
      <c r="CJD181" s="1"/>
      <c r="CJE181" s="1"/>
      <c r="CJF181" s="1"/>
      <c r="CJG181" s="1"/>
      <c r="CJH181" s="1"/>
      <c r="CJI181" s="1"/>
      <c r="CJJ181" s="1"/>
      <c r="CJK181" s="1"/>
      <c r="CJL181" s="1"/>
      <c r="CJM181" s="1"/>
      <c r="CJN181" s="1"/>
      <c r="CJO181" s="1"/>
      <c r="CJP181" s="1"/>
      <c r="CJQ181" s="1"/>
      <c r="CJR181" s="1"/>
      <c r="CJS181" s="1"/>
      <c r="CJT181" s="1"/>
      <c r="CJU181" s="1"/>
      <c r="CJV181" s="1"/>
      <c r="CJW181" s="1"/>
      <c r="CJX181" s="1"/>
      <c r="CJY181" s="1"/>
      <c r="CJZ181" s="1"/>
      <c r="CKA181" s="1"/>
      <c r="CKB181" s="1"/>
      <c r="CKC181" s="1"/>
      <c r="CKD181" s="1"/>
      <c r="CKE181" s="1"/>
      <c r="CKF181" s="1"/>
      <c r="CKG181" s="1"/>
      <c r="CKH181" s="1"/>
      <c r="CKI181" s="1"/>
      <c r="CKJ181" s="1"/>
      <c r="CKK181" s="1"/>
      <c r="CKL181" s="1"/>
      <c r="CKM181" s="1"/>
      <c r="CKN181" s="1"/>
      <c r="CKO181" s="1"/>
      <c r="CKP181" s="1"/>
      <c r="CKQ181" s="1"/>
      <c r="CKR181" s="1"/>
      <c r="CKS181" s="1"/>
      <c r="CKT181" s="1"/>
      <c r="CKU181" s="1"/>
      <c r="CKV181" s="1"/>
      <c r="CKW181" s="1"/>
      <c r="CKX181" s="1"/>
      <c r="CKY181" s="1"/>
      <c r="CKZ181" s="1"/>
      <c r="CLA181" s="1"/>
      <c r="CLB181" s="1"/>
      <c r="CLC181" s="1"/>
      <c r="CLD181" s="1"/>
      <c r="CLE181" s="1"/>
      <c r="CLF181" s="1"/>
      <c r="CLG181" s="1"/>
      <c r="CLH181" s="1"/>
      <c r="CLI181" s="1"/>
      <c r="CLJ181" s="1"/>
      <c r="CLK181" s="1"/>
      <c r="CLL181" s="1"/>
      <c r="CLM181" s="1"/>
      <c r="CLN181" s="1"/>
      <c r="CLO181" s="1"/>
      <c r="CLP181" s="1"/>
      <c r="CLQ181" s="1"/>
      <c r="CLR181" s="1"/>
      <c r="CLS181" s="1"/>
      <c r="CLT181" s="1"/>
      <c r="CLU181" s="1"/>
      <c r="CLV181" s="1"/>
      <c r="CLW181" s="1"/>
      <c r="CLX181" s="1"/>
      <c r="CLY181" s="1"/>
      <c r="CLZ181" s="1"/>
      <c r="CMA181" s="1"/>
      <c r="CMB181" s="1"/>
      <c r="CMC181" s="1"/>
      <c r="CMD181" s="1"/>
      <c r="CME181" s="1"/>
      <c r="CMF181" s="1"/>
      <c r="CMG181" s="1"/>
      <c r="CMH181" s="1"/>
      <c r="CMI181" s="1"/>
      <c r="CMJ181" s="1"/>
      <c r="CMK181" s="1"/>
      <c r="CML181" s="1"/>
      <c r="CMM181" s="1"/>
      <c r="CMN181" s="1"/>
      <c r="CMO181" s="1"/>
      <c r="CMP181" s="1"/>
      <c r="CMQ181" s="1"/>
      <c r="CMR181" s="1"/>
      <c r="CMS181" s="1"/>
      <c r="CMT181" s="1"/>
      <c r="CMU181" s="1"/>
      <c r="CMV181" s="1"/>
      <c r="CMW181" s="1"/>
      <c r="CMX181" s="1"/>
      <c r="CMY181" s="1"/>
      <c r="CMZ181" s="1"/>
      <c r="CNA181" s="1"/>
      <c r="CNB181" s="1"/>
      <c r="CNC181" s="1"/>
      <c r="CND181" s="1"/>
      <c r="CNE181" s="1"/>
      <c r="CNF181" s="1"/>
      <c r="CNG181" s="1"/>
      <c r="CNH181" s="1"/>
      <c r="CNI181" s="1"/>
      <c r="CNJ181" s="1"/>
      <c r="CNK181" s="1"/>
      <c r="CNL181" s="1"/>
      <c r="CNM181" s="1"/>
      <c r="CNN181" s="1"/>
      <c r="CNO181" s="1"/>
      <c r="CNP181" s="1"/>
      <c r="CNQ181" s="1"/>
      <c r="CNR181" s="1"/>
      <c r="CNS181" s="1"/>
      <c r="CNT181" s="1"/>
      <c r="CNU181" s="1"/>
      <c r="CNV181" s="1"/>
      <c r="CNW181" s="1"/>
      <c r="CNX181" s="1"/>
      <c r="CNY181" s="1"/>
      <c r="CNZ181" s="1"/>
      <c r="COA181" s="1"/>
      <c r="COB181" s="1"/>
      <c r="COC181" s="1"/>
      <c r="COD181" s="1"/>
      <c r="COE181" s="1"/>
      <c r="COF181" s="1"/>
      <c r="COG181" s="1"/>
      <c r="COH181" s="1"/>
      <c r="COI181" s="1"/>
      <c r="COJ181" s="1"/>
      <c r="COK181" s="1"/>
      <c r="COL181" s="1"/>
      <c r="COM181" s="1"/>
      <c r="CON181" s="1"/>
      <c r="COO181" s="1"/>
      <c r="COP181" s="1"/>
      <c r="COQ181" s="1"/>
      <c r="COR181" s="1"/>
      <c r="COS181" s="1"/>
      <c r="COT181" s="1"/>
      <c r="COU181" s="1"/>
      <c r="COV181" s="1"/>
      <c r="COW181" s="1"/>
      <c r="COX181" s="1"/>
      <c r="COY181" s="1"/>
      <c r="COZ181" s="1"/>
      <c r="CPA181" s="1"/>
      <c r="CPB181" s="1"/>
      <c r="CPC181" s="1"/>
      <c r="CPD181" s="1"/>
      <c r="CPE181" s="1"/>
      <c r="CPF181" s="1"/>
      <c r="CPG181" s="1"/>
      <c r="CPH181" s="1"/>
      <c r="CPI181" s="1"/>
      <c r="CPJ181" s="1"/>
      <c r="CPK181" s="1"/>
      <c r="CPL181" s="1"/>
      <c r="CPM181" s="1"/>
      <c r="CPN181" s="1"/>
      <c r="CPO181" s="1"/>
      <c r="CPP181" s="1"/>
      <c r="CPQ181" s="1"/>
      <c r="CPR181" s="1"/>
      <c r="CPS181" s="1"/>
      <c r="CPT181" s="1"/>
      <c r="CPU181" s="1"/>
      <c r="CPV181" s="1"/>
      <c r="CPW181" s="1"/>
      <c r="CPX181" s="1"/>
      <c r="CPY181" s="1"/>
      <c r="CPZ181" s="1"/>
      <c r="CQA181" s="1"/>
      <c r="CQB181" s="1"/>
      <c r="CQC181" s="1"/>
      <c r="CQD181" s="1"/>
      <c r="CQE181" s="1"/>
      <c r="CQF181" s="1"/>
      <c r="CQG181" s="1"/>
      <c r="CQH181" s="1"/>
      <c r="CQI181" s="1"/>
      <c r="CQJ181" s="1"/>
      <c r="CQK181" s="1"/>
      <c r="CQL181" s="1"/>
      <c r="CQM181" s="1"/>
      <c r="CQN181" s="1"/>
      <c r="CQO181" s="1"/>
      <c r="CQP181" s="1"/>
      <c r="CQQ181" s="1"/>
      <c r="CQR181" s="1"/>
      <c r="CQS181" s="1"/>
      <c r="CQT181" s="1"/>
      <c r="CQU181" s="1"/>
      <c r="CQV181" s="1"/>
      <c r="CQW181" s="1"/>
      <c r="CQX181" s="1"/>
      <c r="CQY181" s="1"/>
      <c r="CQZ181" s="1"/>
      <c r="CRA181" s="1"/>
      <c r="CRB181" s="1"/>
      <c r="CRC181" s="1"/>
      <c r="CRD181" s="1"/>
      <c r="CRE181" s="1"/>
      <c r="CRF181" s="1"/>
      <c r="CRG181" s="1"/>
      <c r="CRH181" s="1"/>
      <c r="CRI181" s="1"/>
      <c r="CRJ181" s="1"/>
      <c r="CRK181" s="1"/>
      <c r="CRL181" s="1"/>
      <c r="CRM181" s="1"/>
      <c r="CRN181" s="1"/>
      <c r="CRO181" s="1"/>
      <c r="CRP181" s="1"/>
      <c r="CRQ181" s="1"/>
      <c r="CRR181" s="1"/>
      <c r="CRS181" s="1"/>
      <c r="CRT181" s="1"/>
      <c r="CRU181" s="1"/>
      <c r="CRV181" s="1"/>
      <c r="CRW181" s="1"/>
      <c r="CRX181" s="1"/>
      <c r="CRY181" s="1"/>
      <c r="CRZ181" s="1"/>
      <c r="CSA181" s="1"/>
      <c r="CSB181" s="1"/>
      <c r="CSC181" s="1"/>
      <c r="CSD181" s="1"/>
      <c r="CSE181" s="1"/>
      <c r="CSF181" s="1"/>
      <c r="CSG181" s="1"/>
      <c r="CSH181" s="1"/>
      <c r="CSI181" s="1"/>
      <c r="CSJ181" s="1"/>
      <c r="CSK181" s="1"/>
      <c r="CSL181" s="1"/>
      <c r="CSM181" s="1"/>
      <c r="CSN181" s="1"/>
      <c r="CSO181" s="1"/>
      <c r="CSP181" s="1"/>
      <c r="CSQ181" s="1"/>
      <c r="CSR181" s="1"/>
      <c r="CSS181" s="1"/>
      <c r="CST181" s="1"/>
      <c r="CSU181" s="1"/>
      <c r="CSV181" s="1"/>
      <c r="CSW181" s="1"/>
      <c r="CSX181" s="1"/>
      <c r="CSY181" s="1"/>
      <c r="CSZ181" s="1"/>
      <c r="CTA181" s="1"/>
      <c r="CTB181" s="1"/>
      <c r="CTC181" s="1"/>
      <c r="CTD181" s="1"/>
      <c r="CTE181" s="1"/>
      <c r="CTF181" s="1"/>
      <c r="CTG181" s="1"/>
      <c r="CTH181" s="1"/>
      <c r="CTI181" s="1"/>
      <c r="CTJ181" s="1"/>
      <c r="CTK181" s="1"/>
      <c r="CTL181" s="1"/>
      <c r="CTM181" s="1"/>
      <c r="CTN181" s="1"/>
      <c r="CTO181" s="1"/>
      <c r="CTP181" s="1"/>
      <c r="CTQ181" s="1"/>
      <c r="CTR181" s="1"/>
      <c r="CTS181" s="1"/>
      <c r="CTT181" s="1"/>
      <c r="CTU181" s="1"/>
      <c r="CTV181" s="1"/>
      <c r="CTW181" s="1"/>
      <c r="CTX181" s="1"/>
      <c r="CTY181" s="1"/>
      <c r="CTZ181" s="1"/>
      <c r="CUA181" s="1"/>
      <c r="CUB181" s="1"/>
      <c r="CUC181" s="1"/>
      <c r="CUD181" s="1"/>
      <c r="CUE181" s="1"/>
      <c r="CUF181" s="1"/>
      <c r="CUG181" s="1"/>
      <c r="CUH181" s="1"/>
      <c r="CUI181" s="1"/>
      <c r="CUJ181" s="1"/>
      <c r="CUK181" s="1"/>
      <c r="CUL181" s="1"/>
      <c r="CUM181" s="1"/>
      <c r="CUN181" s="1"/>
      <c r="CUO181" s="1"/>
      <c r="CUP181" s="1"/>
      <c r="CUQ181" s="1"/>
      <c r="CUR181" s="1"/>
      <c r="CUS181" s="1"/>
      <c r="CUT181" s="1"/>
      <c r="CUU181" s="1"/>
      <c r="CUV181" s="1"/>
      <c r="CUW181" s="1"/>
      <c r="CUX181" s="1"/>
      <c r="CUY181" s="1"/>
      <c r="CUZ181" s="1"/>
      <c r="CVA181" s="1"/>
      <c r="CVB181" s="1"/>
      <c r="CVC181" s="1"/>
      <c r="CVD181" s="1"/>
      <c r="CVE181" s="1"/>
      <c r="CVF181" s="1"/>
      <c r="CVG181" s="1"/>
      <c r="CVH181" s="1"/>
      <c r="CVI181" s="1"/>
      <c r="CVJ181" s="1"/>
      <c r="CVK181" s="1"/>
      <c r="CVL181" s="1"/>
      <c r="CVM181" s="1"/>
      <c r="CVN181" s="1"/>
      <c r="CVO181" s="1"/>
      <c r="CVP181" s="1"/>
      <c r="CVQ181" s="1"/>
      <c r="CVR181" s="1"/>
      <c r="CVS181" s="1"/>
      <c r="CVT181" s="1"/>
      <c r="CVU181" s="1"/>
      <c r="CVV181" s="1"/>
      <c r="CVW181" s="1"/>
      <c r="CVX181" s="1"/>
      <c r="CVY181" s="1"/>
      <c r="CVZ181" s="1"/>
      <c r="CWA181" s="1"/>
      <c r="CWB181" s="1"/>
      <c r="CWC181" s="1"/>
      <c r="CWD181" s="1"/>
      <c r="CWE181" s="1"/>
      <c r="CWF181" s="1"/>
      <c r="CWG181" s="1"/>
      <c r="CWH181" s="1"/>
      <c r="CWI181" s="1"/>
      <c r="CWJ181" s="1"/>
      <c r="CWK181" s="1"/>
      <c r="CWL181" s="1"/>
      <c r="CWM181" s="1"/>
      <c r="CWN181" s="1"/>
      <c r="CWO181" s="1"/>
      <c r="CWP181" s="1"/>
      <c r="CWQ181" s="1"/>
      <c r="CWR181" s="1"/>
      <c r="CWS181" s="1"/>
      <c r="CWT181" s="1"/>
      <c r="CWU181" s="1"/>
      <c r="CWV181" s="1"/>
      <c r="CWW181" s="1"/>
      <c r="CWX181" s="1"/>
      <c r="CWY181" s="1"/>
      <c r="CWZ181" s="1"/>
      <c r="CXA181" s="1"/>
      <c r="CXB181" s="1"/>
      <c r="CXC181" s="1"/>
      <c r="CXD181" s="1"/>
      <c r="CXE181" s="1"/>
      <c r="CXF181" s="1"/>
      <c r="CXG181" s="1"/>
      <c r="CXH181" s="1"/>
      <c r="CXI181" s="1"/>
      <c r="CXJ181" s="1"/>
      <c r="CXK181" s="1"/>
      <c r="CXL181" s="1"/>
      <c r="CXM181" s="1"/>
      <c r="CXN181" s="1"/>
      <c r="CXO181" s="1"/>
      <c r="CXP181" s="1"/>
      <c r="CXQ181" s="1"/>
      <c r="CXR181" s="1"/>
      <c r="CXS181" s="1"/>
      <c r="CXT181" s="1"/>
      <c r="CXU181" s="1"/>
      <c r="CXV181" s="1"/>
      <c r="CXW181" s="1"/>
      <c r="CXX181" s="1"/>
      <c r="CXY181" s="1"/>
      <c r="CXZ181" s="1"/>
      <c r="CYA181" s="1"/>
      <c r="CYB181" s="1"/>
      <c r="CYC181" s="1"/>
      <c r="CYD181" s="1"/>
      <c r="CYE181" s="1"/>
      <c r="CYF181" s="1"/>
      <c r="CYG181" s="1"/>
      <c r="CYH181" s="1"/>
      <c r="CYI181" s="1"/>
      <c r="CYJ181" s="1"/>
      <c r="CYK181" s="1"/>
      <c r="CYL181" s="1"/>
      <c r="CYM181" s="1"/>
      <c r="CYN181" s="1"/>
      <c r="CYO181" s="1"/>
      <c r="CYP181" s="1"/>
      <c r="CYQ181" s="1"/>
      <c r="CYR181" s="1"/>
      <c r="CYS181" s="1"/>
      <c r="CYT181" s="1"/>
      <c r="CYU181" s="1"/>
      <c r="CYV181" s="1"/>
      <c r="CYW181" s="1"/>
      <c r="CYX181" s="1"/>
      <c r="CYY181" s="1"/>
      <c r="CYZ181" s="1"/>
      <c r="CZA181" s="1"/>
      <c r="CZB181" s="1"/>
      <c r="CZC181" s="1"/>
      <c r="CZD181" s="1"/>
      <c r="CZE181" s="1"/>
      <c r="CZF181" s="1"/>
      <c r="CZG181" s="1"/>
      <c r="CZH181" s="1"/>
      <c r="CZI181" s="1"/>
      <c r="CZJ181" s="1"/>
      <c r="CZK181" s="1"/>
      <c r="CZL181" s="1"/>
      <c r="CZM181" s="1"/>
      <c r="CZN181" s="1"/>
      <c r="CZO181" s="1"/>
      <c r="CZP181" s="1"/>
      <c r="CZQ181" s="1"/>
      <c r="CZR181" s="1"/>
      <c r="CZS181" s="1"/>
      <c r="CZT181" s="1"/>
      <c r="CZU181" s="1"/>
      <c r="CZV181" s="1"/>
      <c r="CZW181" s="1"/>
      <c r="CZX181" s="1"/>
      <c r="CZY181" s="1"/>
      <c r="CZZ181" s="1"/>
      <c r="DAA181" s="1"/>
      <c r="DAB181" s="1"/>
      <c r="DAC181" s="1"/>
      <c r="DAD181" s="1"/>
      <c r="DAE181" s="1"/>
      <c r="DAF181" s="1"/>
      <c r="DAG181" s="1"/>
      <c r="DAH181" s="1"/>
      <c r="DAI181" s="1"/>
      <c r="DAJ181" s="1"/>
      <c r="DAK181" s="1"/>
      <c r="DAL181" s="1"/>
      <c r="DAM181" s="1"/>
      <c r="DAN181" s="1"/>
      <c r="DAO181" s="1"/>
      <c r="DAP181" s="1"/>
      <c r="DAQ181" s="1"/>
      <c r="DAR181" s="1"/>
      <c r="DAS181" s="1"/>
      <c r="DAT181" s="1"/>
      <c r="DAU181" s="1"/>
      <c r="DAV181" s="1"/>
      <c r="DAW181" s="1"/>
      <c r="DAX181" s="1"/>
      <c r="DAY181" s="1"/>
      <c r="DAZ181" s="1"/>
      <c r="DBA181" s="1"/>
      <c r="DBB181" s="1"/>
      <c r="DBC181" s="1"/>
      <c r="DBD181" s="1"/>
      <c r="DBE181" s="1"/>
      <c r="DBF181" s="1"/>
      <c r="DBG181" s="1"/>
      <c r="DBH181" s="1"/>
      <c r="DBI181" s="1"/>
      <c r="DBJ181" s="1"/>
      <c r="DBK181" s="1"/>
      <c r="DBL181" s="1"/>
      <c r="DBM181" s="1"/>
      <c r="DBN181" s="1"/>
      <c r="DBO181" s="1"/>
      <c r="DBP181" s="1"/>
      <c r="DBQ181" s="1"/>
      <c r="DBR181" s="1"/>
      <c r="DBS181" s="1"/>
      <c r="DBT181" s="1"/>
      <c r="DBU181" s="1"/>
      <c r="DBV181" s="1"/>
      <c r="DBW181" s="1"/>
      <c r="DBX181" s="1"/>
      <c r="DBY181" s="1"/>
      <c r="DBZ181" s="1"/>
      <c r="DCA181" s="1"/>
      <c r="DCB181" s="1"/>
      <c r="DCC181" s="1"/>
      <c r="DCD181" s="1"/>
      <c r="DCE181" s="1"/>
      <c r="DCF181" s="1"/>
      <c r="DCG181" s="1"/>
      <c r="DCH181" s="1"/>
      <c r="DCI181" s="1"/>
      <c r="DCJ181" s="1"/>
      <c r="DCK181" s="1"/>
      <c r="DCL181" s="1"/>
      <c r="DCM181" s="1"/>
      <c r="DCN181" s="1"/>
      <c r="DCO181" s="1"/>
      <c r="DCP181" s="1"/>
      <c r="DCQ181" s="1"/>
      <c r="DCR181" s="1"/>
      <c r="DCS181" s="1"/>
      <c r="DCT181" s="1"/>
      <c r="DCU181" s="1"/>
      <c r="DCV181" s="1"/>
      <c r="DCW181" s="1"/>
      <c r="DCX181" s="1"/>
      <c r="DCY181" s="1"/>
      <c r="DCZ181" s="1"/>
      <c r="DDA181" s="1"/>
      <c r="DDB181" s="1"/>
      <c r="DDC181" s="1"/>
      <c r="DDD181" s="1"/>
      <c r="DDE181" s="1"/>
      <c r="DDF181" s="1"/>
      <c r="DDG181" s="1"/>
      <c r="DDH181" s="1"/>
      <c r="DDI181" s="1"/>
      <c r="DDJ181" s="1"/>
      <c r="DDK181" s="1"/>
      <c r="DDL181" s="1"/>
      <c r="DDM181" s="1"/>
      <c r="DDN181" s="1"/>
      <c r="DDO181" s="1"/>
      <c r="DDP181" s="1"/>
      <c r="DDQ181" s="1"/>
      <c r="DDR181" s="1"/>
      <c r="DDS181" s="1"/>
      <c r="DDT181" s="1"/>
      <c r="DDU181" s="1"/>
      <c r="DDV181" s="1"/>
      <c r="DDW181" s="1"/>
      <c r="DDX181" s="1"/>
      <c r="DDY181" s="1"/>
      <c r="DDZ181" s="1"/>
      <c r="DEA181" s="1"/>
      <c r="DEB181" s="1"/>
      <c r="DEC181" s="1"/>
      <c r="DED181" s="1"/>
      <c r="DEE181" s="1"/>
      <c r="DEF181" s="1"/>
      <c r="DEG181" s="1"/>
      <c r="DEH181" s="1"/>
      <c r="DEI181" s="1"/>
      <c r="DEJ181" s="1"/>
      <c r="DEK181" s="1"/>
      <c r="DEL181" s="1"/>
      <c r="DEM181" s="1"/>
      <c r="DEN181" s="1"/>
      <c r="DEO181" s="1"/>
      <c r="DEP181" s="1"/>
      <c r="DEQ181" s="1"/>
      <c r="DER181" s="1"/>
      <c r="DES181" s="1"/>
      <c r="DET181" s="1"/>
      <c r="DEU181" s="1"/>
      <c r="DEV181" s="1"/>
      <c r="DEW181" s="1"/>
      <c r="DEX181" s="1"/>
      <c r="DEY181" s="1"/>
      <c r="DEZ181" s="1"/>
      <c r="DFA181" s="1"/>
      <c r="DFB181" s="1"/>
      <c r="DFC181" s="1"/>
      <c r="DFD181" s="1"/>
      <c r="DFE181" s="1"/>
      <c r="DFF181" s="1"/>
      <c r="DFG181" s="1"/>
      <c r="DFH181" s="1"/>
      <c r="DFI181" s="1"/>
      <c r="DFJ181" s="1"/>
      <c r="DFK181" s="1"/>
      <c r="DFL181" s="1"/>
      <c r="DFM181" s="1"/>
      <c r="DFN181" s="1"/>
      <c r="DFO181" s="1"/>
      <c r="DFP181" s="1"/>
      <c r="DFQ181" s="1"/>
      <c r="DFR181" s="1"/>
      <c r="DFS181" s="1"/>
      <c r="DFT181" s="1"/>
      <c r="DFU181" s="1"/>
      <c r="DFV181" s="1"/>
      <c r="DFW181" s="1"/>
      <c r="DFX181" s="1"/>
      <c r="DFY181" s="1"/>
      <c r="DFZ181" s="1"/>
      <c r="DGA181" s="1"/>
      <c r="DGB181" s="1"/>
      <c r="DGC181" s="1"/>
      <c r="DGD181" s="1"/>
      <c r="DGE181" s="1"/>
      <c r="DGF181" s="1"/>
      <c r="DGG181" s="1"/>
      <c r="DGH181" s="1"/>
      <c r="DGI181" s="1"/>
      <c r="DGJ181" s="1"/>
      <c r="DGK181" s="1"/>
      <c r="DGL181" s="1"/>
      <c r="DGM181" s="1"/>
      <c r="DGN181" s="1"/>
      <c r="DGO181" s="1"/>
      <c r="DGP181" s="1"/>
      <c r="DGQ181" s="1"/>
      <c r="DGR181" s="1"/>
      <c r="DGS181" s="1"/>
      <c r="DGT181" s="1"/>
      <c r="DGU181" s="1"/>
      <c r="DGV181" s="1"/>
      <c r="DGW181" s="1"/>
      <c r="DGX181" s="1"/>
      <c r="DGY181" s="1"/>
      <c r="DGZ181" s="1"/>
      <c r="DHA181" s="1"/>
      <c r="DHB181" s="1"/>
      <c r="DHC181" s="1"/>
      <c r="DHD181" s="1"/>
      <c r="DHE181" s="1"/>
      <c r="DHF181" s="1"/>
      <c r="DHG181" s="1"/>
      <c r="DHH181" s="1"/>
      <c r="DHI181" s="1"/>
      <c r="DHJ181" s="1"/>
      <c r="DHK181" s="1"/>
      <c r="DHL181" s="1"/>
      <c r="DHM181" s="1"/>
      <c r="DHN181" s="1"/>
      <c r="DHO181" s="1"/>
      <c r="DHP181" s="1"/>
      <c r="DHQ181" s="1"/>
      <c r="DHR181" s="1"/>
      <c r="DHS181" s="1"/>
      <c r="DHT181" s="1"/>
      <c r="DHU181" s="1"/>
      <c r="DHV181" s="1"/>
      <c r="DHW181" s="1"/>
      <c r="DHX181" s="1"/>
      <c r="DHY181" s="1"/>
      <c r="DHZ181" s="1"/>
      <c r="DIA181" s="1"/>
      <c r="DIB181" s="1"/>
      <c r="DIC181" s="1"/>
      <c r="DID181" s="1"/>
      <c r="DIE181" s="1"/>
      <c r="DIF181" s="1"/>
      <c r="DIG181" s="1"/>
      <c r="DIH181" s="1"/>
      <c r="DII181" s="1"/>
      <c r="DIJ181" s="1"/>
      <c r="DIK181" s="1"/>
      <c r="DIL181" s="1"/>
      <c r="DIM181" s="1"/>
      <c r="DIN181" s="1"/>
      <c r="DIO181" s="1"/>
      <c r="DIP181" s="1"/>
      <c r="DIQ181" s="1"/>
      <c r="DIR181" s="1"/>
      <c r="DIS181" s="1"/>
      <c r="DIT181" s="1"/>
      <c r="DIU181" s="1"/>
      <c r="DIV181" s="1"/>
      <c r="DIW181" s="1"/>
      <c r="DIX181" s="1"/>
      <c r="DIY181" s="1"/>
      <c r="DIZ181" s="1"/>
      <c r="DJA181" s="1"/>
      <c r="DJB181" s="1"/>
      <c r="DJC181" s="1"/>
      <c r="DJD181" s="1"/>
      <c r="DJE181" s="1"/>
      <c r="DJF181" s="1"/>
      <c r="DJG181" s="1"/>
      <c r="DJH181" s="1"/>
      <c r="DJI181" s="1"/>
      <c r="DJJ181" s="1"/>
      <c r="DJK181" s="1"/>
      <c r="DJL181" s="1"/>
      <c r="DJM181" s="1"/>
      <c r="DJN181" s="1"/>
      <c r="DJO181" s="1"/>
      <c r="DJP181" s="1"/>
      <c r="DJQ181" s="1"/>
      <c r="DJR181" s="1"/>
      <c r="DJS181" s="1"/>
      <c r="DJT181" s="1"/>
      <c r="DJU181" s="1"/>
      <c r="DJV181" s="1"/>
      <c r="DJW181" s="1"/>
      <c r="DJX181" s="1"/>
      <c r="DJY181" s="1"/>
      <c r="DJZ181" s="1"/>
      <c r="DKA181" s="1"/>
      <c r="DKB181" s="1"/>
      <c r="DKC181" s="1"/>
      <c r="DKD181" s="1"/>
      <c r="DKE181" s="1"/>
      <c r="DKF181" s="1"/>
      <c r="DKG181" s="1"/>
      <c r="DKH181" s="1"/>
      <c r="DKI181" s="1"/>
      <c r="DKJ181" s="1"/>
      <c r="DKK181" s="1"/>
      <c r="DKL181" s="1"/>
      <c r="DKM181" s="1"/>
      <c r="DKN181" s="1"/>
      <c r="DKO181" s="1"/>
      <c r="DKP181" s="1"/>
      <c r="DKQ181" s="1"/>
      <c r="DKR181" s="1"/>
      <c r="DKS181" s="1"/>
      <c r="DKT181" s="1"/>
      <c r="DKU181" s="1"/>
      <c r="DKV181" s="1"/>
      <c r="DKW181" s="1"/>
      <c r="DKX181" s="1"/>
      <c r="DKY181" s="1"/>
      <c r="DKZ181" s="1"/>
      <c r="DLA181" s="1"/>
      <c r="DLB181" s="1"/>
      <c r="DLC181" s="1"/>
      <c r="DLD181" s="1"/>
      <c r="DLE181" s="1"/>
      <c r="DLF181" s="1"/>
      <c r="DLG181" s="1"/>
      <c r="DLH181" s="1"/>
      <c r="DLI181" s="1"/>
      <c r="DLJ181" s="1"/>
      <c r="DLK181" s="1"/>
      <c r="DLL181" s="1"/>
      <c r="DLM181" s="1"/>
      <c r="DLN181" s="1"/>
      <c r="DLO181" s="1"/>
      <c r="DLP181" s="1"/>
      <c r="DLQ181" s="1"/>
      <c r="DLR181" s="1"/>
      <c r="DLS181" s="1"/>
      <c r="DLT181" s="1"/>
      <c r="DLU181" s="1"/>
      <c r="DLV181" s="1"/>
      <c r="DLW181" s="1"/>
      <c r="DLX181" s="1"/>
      <c r="DLY181" s="1"/>
      <c r="DLZ181" s="1"/>
      <c r="DMA181" s="1"/>
      <c r="DMB181" s="1"/>
      <c r="DMC181" s="1"/>
      <c r="DMD181" s="1"/>
      <c r="DME181" s="1"/>
      <c r="DMF181" s="1"/>
      <c r="DMG181" s="1"/>
      <c r="DMH181" s="1"/>
      <c r="DMI181" s="1"/>
      <c r="DMJ181" s="1"/>
      <c r="DMK181" s="1"/>
      <c r="DML181" s="1"/>
      <c r="DMM181" s="1"/>
      <c r="DMN181" s="1"/>
      <c r="DMO181" s="1"/>
      <c r="DMP181" s="1"/>
      <c r="DMQ181" s="1"/>
      <c r="DMR181" s="1"/>
      <c r="DMS181" s="1"/>
      <c r="DMT181" s="1"/>
      <c r="DMU181" s="1"/>
      <c r="DMV181" s="1"/>
      <c r="DMW181" s="1"/>
      <c r="DMX181" s="1"/>
      <c r="DMY181" s="1"/>
      <c r="DMZ181" s="1"/>
      <c r="DNA181" s="1"/>
      <c r="DNB181" s="1"/>
      <c r="DNC181" s="1"/>
      <c r="DND181" s="1"/>
      <c r="DNE181" s="1"/>
      <c r="DNF181" s="1"/>
      <c r="DNG181" s="1"/>
      <c r="DNH181" s="1"/>
      <c r="DNI181" s="1"/>
      <c r="DNJ181" s="1"/>
      <c r="DNK181" s="1"/>
      <c r="DNL181" s="1"/>
      <c r="DNM181" s="1"/>
      <c r="DNN181" s="1"/>
      <c r="DNO181" s="1"/>
      <c r="DNP181" s="1"/>
      <c r="DNQ181" s="1"/>
      <c r="DNR181" s="1"/>
      <c r="DNS181" s="1"/>
      <c r="DNT181" s="1"/>
      <c r="DNU181" s="1"/>
      <c r="DNV181" s="1"/>
      <c r="DNW181" s="1"/>
      <c r="DNX181" s="1"/>
      <c r="DNY181" s="1"/>
      <c r="DNZ181" s="1"/>
      <c r="DOA181" s="1"/>
      <c r="DOB181" s="1"/>
      <c r="DOC181" s="1"/>
      <c r="DOD181" s="1"/>
      <c r="DOE181" s="1"/>
      <c r="DOF181" s="1"/>
      <c r="DOG181" s="1"/>
      <c r="DOH181" s="1"/>
      <c r="DOI181" s="1"/>
      <c r="DOJ181" s="1"/>
      <c r="DOK181" s="1"/>
      <c r="DOL181" s="1"/>
      <c r="DOM181" s="1"/>
      <c r="DON181" s="1"/>
      <c r="DOO181" s="1"/>
      <c r="DOP181" s="1"/>
      <c r="DOQ181" s="1"/>
      <c r="DOR181" s="1"/>
      <c r="DOS181" s="1"/>
      <c r="DOT181" s="1"/>
      <c r="DOU181" s="1"/>
      <c r="DOV181" s="1"/>
      <c r="DOW181" s="1"/>
      <c r="DOX181" s="1"/>
      <c r="DOY181" s="1"/>
      <c r="DOZ181" s="1"/>
      <c r="DPA181" s="1"/>
      <c r="DPB181" s="1"/>
      <c r="DPC181" s="1"/>
      <c r="DPD181" s="1"/>
      <c r="DPE181" s="1"/>
      <c r="DPF181" s="1"/>
      <c r="DPG181" s="1"/>
      <c r="DPH181" s="1"/>
      <c r="DPI181" s="1"/>
      <c r="DPJ181" s="1"/>
      <c r="DPK181" s="1"/>
      <c r="DPL181" s="1"/>
      <c r="DPM181" s="1"/>
      <c r="DPN181" s="1"/>
      <c r="DPO181" s="1"/>
      <c r="DPP181" s="1"/>
      <c r="DPQ181" s="1"/>
      <c r="DPR181" s="1"/>
      <c r="DPS181" s="1"/>
      <c r="DPT181" s="1"/>
      <c r="DPU181" s="1"/>
      <c r="DPV181" s="1"/>
      <c r="DPW181" s="1"/>
      <c r="DPX181" s="1"/>
      <c r="DPY181" s="1"/>
      <c r="DPZ181" s="1"/>
      <c r="DQA181" s="1"/>
      <c r="DQB181" s="1"/>
      <c r="DQC181" s="1"/>
      <c r="DQD181" s="1"/>
      <c r="DQE181" s="1"/>
      <c r="DQF181" s="1"/>
      <c r="DQG181" s="1"/>
      <c r="DQH181" s="1"/>
      <c r="DQI181" s="1"/>
      <c r="DQJ181" s="1"/>
      <c r="DQK181" s="1"/>
      <c r="DQL181" s="1"/>
      <c r="DQM181" s="1"/>
      <c r="DQN181" s="1"/>
      <c r="DQO181" s="1"/>
      <c r="DQP181" s="1"/>
      <c r="DQQ181" s="1"/>
      <c r="DQR181" s="1"/>
      <c r="DQS181" s="1"/>
      <c r="DQT181" s="1"/>
      <c r="DQU181" s="1"/>
      <c r="DQV181" s="1"/>
      <c r="DQW181" s="1"/>
      <c r="DQX181" s="1"/>
      <c r="DQY181" s="1"/>
      <c r="DQZ181" s="1"/>
      <c r="DRA181" s="1"/>
      <c r="DRB181" s="1"/>
      <c r="DRC181" s="1"/>
      <c r="DRD181" s="1"/>
      <c r="DRE181" s="1"/>
      <c r="DRF181" s="1"/>
      <c r="DRG181" s="1"/>
      <c r="DRH181" s="1"/>
      <c r="DRI181" s="1"/>
      <c r="DRJ181" s="1"/>
      <c r="DRK181" s="1"/>
      <c r="DRL181" s="1"/>
      <c r="DRM181" s="1"/>
      <c r="DRN181" s="1"/>
      <c r="DRO181" s="1"/>
      <c r="DRP181" s="1"/>
      <c r="DRQ181" s="1"/>
      <c r="DRR181" s="1"/>
      <c r="DRS181" s="1"/>
      <c r="DRT181" s="1"/>
      <c r="DRU181" s="1"/>
      <c r="DRV181" s="1"/>
      <c r="DRW181" s="1"/>
      <c r="DRX181" s="1"/>
      <c r="DRY181" s="1"/>
      <c r="DRZ181" s="1"/>
      <c r="DSA181" s="1"/>
      <c r="DSB181" s="1"/>
      <c r="DSC181" s="1"/>
      <c r="DSD181" s="1"/>
      <c r="DSE181" s="1"/>
      <c r="DSF181" s="1"/>
      <c r="DSG181" s="1"/>
      <c r="DSH181" s="1"/>
      <c r="DSI181" s="1"/>
      <c r="DSJ181" s="1"/>
      <c r="DSK181" s="1"/>
      <c r="DSL181" s="1"/>
      <c r="DSM181" s="1"/>
      <c r="DSN181" s="1"/>
      <c r="DSO181" s="1"/>
      <c r="DSP181" s="1"/>
      <c r="DSQ181" s="1"/>
      <c r="DSR181" s="1"/>
      <c r="DSS181" s="1"/>
      <c r="DST181" s="1"/>
      <c r="DSU181" s="1"/>
      <c r="DSV181" s="1"/>
      <c r="DSW181" s="1"/>
      <c r="DSX181" s="1"/>
      <c r="DSY181" s="1"/>
      <c r="DSZ181" s="1"/>
      <c r="DTA181" s="1"/>
      <c r="DTB181" s="1"/>
      <c r="DTC181" s="1"/>
      <c r="DTD181" s="1"/>
      <c r="DTE181" s="1"/>
      <c r="DTF181" s="1"/>
      <c r="DTG181" s="1"/>
      <c r="DTH181" s="1"/>
      <c r="DTI181" s="1"/>
      <c r="DTJ181" s="1"/>
      <c r="DTK181" s="1"/>
      <c r="DTL181" s="1"/>
      <c r="DTM181" s="1"/>
      <c r="DTN181" s="1"/>
      <c r="DTO181" s="1"/>
      <c r="DTP181" s="1"/>
      <c r="DTQ181" s="1"/>
      <c r="DTR181" s="1"/>
      <c r="DTS181" s="1"/>
      <c r="DTT181" s="1"/>
      <c r="DTU181" s="1"/>
      <c r="DTV181" s="1"/>
      <c r="DTW181" s="1"/>
      <c r="DTX181" s="1"/>
      <c r="DTY181" s="1"/>
      <c r="DTZ181" s="1"/>
      <c r="DUA181" s="1"/>
      <c r="DUB181" s="1"/>
      <c r="DUC181" s="1"/>
      <c r="DUD181" s="1"/>
      <c r="DUE181" s="1"/>
      <c r="DUF181" s="1"/>
      <c r="DUG181" s="1"/>
      <c r="DUH181" s="1"/>
      <c r="DUI181" s="1"/>
      <c r="DUJ181" s="1"/>
      <c r="DUK181" s="1"/>
      <c r="DUL181" s="1"/>
      <c r="DUM181" s="1"/>
      <c r="DUN181" s="1"/>
      <c r="DUO181" s="1"/>
      <c r="DUP181" s="1"/>
      <c r="DUQ181" s="1"/>
      <c r="DUR181" s="1"/>
      <c r="DUS181" s="1"/>
      <c r="DUT181" s="1"/>
      <c r="DUU181" s="1"/>
      <c r="DUV181" s="1"/>
      <c r="DUW181" s="1"/>
      <c r="DUX181" s="1"/>
      <c r="DUY181" s="1"/>
      <c r="DUZ181" s="1"/>
      <c r="DVA181" s="1"/>
      <c r="DVB181" s="1"/>
      <c r="DVC181" s="1"/>
      <c r="DVD181" s="1"/>
      <c r="DVE181" s="1"/>
      <c r="DVF181" s="1"/>
      <c r="DVG181" s="1"/>
      <c r="DVH181" s="1"/>
      <c r="DVI181" s="1"/>
      <c r="DVJ181" s="1"/>
      <c r="DVK181" s="1"/>
      <c r="DVL181" s="1"/>
      <c r="DVM181" s="1"/>
      <c r="DVN181" s="1"/>
      <c r="DVO181" s="1"/>
      <c r="DVP181" s="1"/>
      <c r="DVQ181" s="1"/>
      <c r="DVR181" s="1"/>
      <c r="DVS181" s="1"/>
      <c r="DVT181" s="1"/>
      <c r="DVU181" s="1"/>
      <c r="DVV181" s="1"/>
      <c r="DVW181" s="1"/>
      <c r="DVX181" s="1"/>
      <c r="DVY181" s="1"/>
      <c r="DVZ181" s="1"/>
      <c r="DWA181" s="1"/>
      <c r="DWB181" s="1"/>
      <c r="DWC181" s="1"/>
      <c r="DWD181" s="1"/>
      <c r="DWE181" s="1"/>
      <c r="DWF181" s="1"/>
      <c r="DWG181" s="1"/>
      <c r="DWH181" s="1"/>
      <c r="DWI181" s="1"/>
      <c r="DWJ181" s="1"/>
      <c r="DWK181" s="1"/>
      <c r="DWL181" s="1"/>
      <c r="DWM181" s="1"/>
      <c r="DWN181" s="1"/>
      <c r="DWO181" s="1"/>
      <c r="DWP181" s="1"/>
      <c r="DWQ181" s="1"/>
      <c r="DWR181" s="1"/>
      <c r="DWS181" s="1"/>
      <c r="DWT181" s="1"/>
      <c r="DWU181" s="1"/>
      <c r="DWV181" s="1"/>
      <c r="DWW181" s="1"/>
      <c r="DWX181" s="1"/>
      <c r="DWY181" s="1"/>
      <c r="DWZ181" s="1"/>
      <c r="DXA181" s="1"/>
      <c r="DXB181" s="1"/>
      <c r="DXC181" s="1"/>
      <c r="DXD181" s="1"/>
      <c r="DXE181" s="1"/>
      <c r="DXF181" s="1"/>
      <c r="DXG181" s="1"/>
      <c r="DXH181" s="1"/>
      <c r="DXI181" s="1"/>
      <c r="DXJ181" s="1"/>
      <c r="DXK181" s="1"/>
      <c r="DXL181" s="1"/>
      <c r="DXM181" s="1"/>
      <c r="DXN181" s="1"/>
      <c r="DXO181" s="1"/>
      <c r="DXP181" s="1"/>
      <c r="DXQ181" s="1"/>
      <c r="DXR181" s="1"/>
      <c r="DXS181" s="1"/>
      <c r="DXT181" s="1"/>
      <c r="DXU181" s="1"/>
      <c r="DXV181" s="1"/>
      <c r="DXW181" s="1"/>
      <c r="DXX181" s="1"/>
      <c r="DXY181" s="1"/>
      <c r="DXZ181" s="1"/>
      <c r="DYA181" s="1"/>
      <c r="DYB181" s="1"/>
      <c r="DYC181" s="1"/>
      <c r="DYD181" s="1"/>
      <c r="DYE181" s="1"/>
      <c r="DYF181" s="1"/>
      <c r="DYG181" s="1"/>
      <c r="DYH181" s="1"/>
      <c r="DYI181" s="1"/>
      <c r="DYJ181" s="1"/>
      <c r="DYK181" s="1"/>
      <c r="DYL181" s="1"/>
      <c r="DYM181" s="1"/>
      <c r="DYN181" s="1"/>
      <c r="DYO181" s="1"/>
      <c r="DYP181" s="1"/>
      <c r="DYQ181" s="1"/>
      <c r="DYR181" s="1"/>
      <c r="DYS181" s="1"/>
      <c r="DYT181" s="1"/>
      <c r="DYU181" s="1"/>
      <c r="DYV181" s="1"/>
      <c r="DYW181" s="1"/>
      <c r="DYX181" s="1"/>
      <c r="DYY181" s="1"/>
      <c r="DYZ181" s="1"/>
      <c r="DZA181" s="1"/>
      <c r="DZB181" s="1"/>
      <c r="DZC181" s="1"/>
      <c r="DZD181" s="1"/>
      <c r="DZE181" s="1"/>
      <c r="DZF181" s="1"/>
      <c r="DZG181" s="1"/>
      <c r="DZH181" s="1"/>
      <c r="DZI181" s="1"/>
      <c r="DZJ181" s="1"/>
      <c r="DZK181" s="1"/>
      <c r="DZL181" s="1"/>
      <c r="DZM181" s="1"/>
      <c r="DZN181" s="1"/>
      <c r="DZO181" s="1"/>
      <c r="DZP181" s="1"/>
      <c r="DZQ181" s="1"/>
      <c r="DZR181" s="1"/>
      <c r="DZS181" s="1"/>
      <c r="DZT181" s="1"/>
      <c r="DZU181" s="1"/>
      <c r="DZV181" s="1"/>
      <c r="DZW181" s="1"/>
      <c r="DZX181" s="1"/>
      <c r="DZY181" s="1"/>
      <c r="DZZ181" s="1"/>
      <c r="EAA181" s="1"/>
      <c r="EAB181" s="1"/>
      <c r="EAC181" s="1"/>
      <c r="EAD181" s="1"/>
      <c r="EAE181" s="1"/>
      <c r="EAF181" s="1"/>
      <c r="EAG181" s="1"/>
      <c r="EAH181" s="1"/>
      <c r="EAI181" s="1"/>
      <c r="EAJ181" s="1"/>
      <c r="EAK181" s="1"/>
      <c r="EAL181" s="1"/>
      <c r="EAM181" s="1"/>
      <c r="EAN181" s="1"/>
      <c r="EAO181" s="1"/>
      <c r="EAP181" s="1"/>
      <c r="EAQ181" s="1"/>
      <c r="EAR181" s="1"/>
      <c r="EAS181" s="1"/>
      <c r="EAT181" s="1"/>
      <c r="EAU181" s="1"/>
      <c r="EAV181" s="1"/>
      <c r="EAW181" s="1"/>
      <c r="EAX181" s="1"/>
      <c r="EAY181" s="1"/>
      <c r="EAZ181" s="1"/>
      <c r="EBA181" s="1"/>
      <c r="EBB181" s="1"/>
      <c r="EBC181" s="1"/>
      <c r="EBD181" s="1"/>
      <c r="EBE181" s="1"/>
      <c r="EBF181" s="1"/>
      <c r="EBG181" s="1"/>
      <c r="EBH181" s="1"/>
      <c r="EBI181" s="1"/>
      <c r="EBJ181" s="1"/>
      <c r="EBK181" s="1"/>
      <c r="EBL181" s="1"/>
      <c r="EBM181" s="1"/>
      <c r="EBN181" s="1"/>
      <c r="EBO181" s="1"/>
      <c r="EBP181" s="1"/>
      <c r="EBQ181" s="1"/>
      <c r="EBR181" s="1"/>
      <c r="EBS181" s="1"/>
      <c r="EBT181" s="1"/>
      <c r="EBU181" s="1"/>
      <c r="EBV181" s="1"/>
      <c r="EBW181" s="1"/>
      <c r="EBX181" s="1"/>
      <c r="EBY181" s="1"/>
      <c r="EBZ181" s="1"/>
      <c r="ECA181" s="1"/>
      <c r="ECB181" s="1"/>
      <c r="ECC181" s="1"/>
      <c r="ECD181" s="1"/>
      <c r="ECE181" s="1"/>
      <c r="ECF181" s="1"/>
      <c r="ECG181" s="1"/>
      <c r="ECH181" s="1"/>
      <c r="ECI181" s="1"/>
      <c r="ECJ181" s="1"/>
      <c r="ECK181" s="1"/>
      <c r="ECL181" s="1"/>
      <c r="ECM181" s="1"/>
      <c r="ECN181" s="1"/>
      <c r="ECO181" s="1"/>
      <c r="ECP181" s="1"/>
      <c r="ECQ181" s="1"/>
      <c r="ECR181" s="1"/>
      <c r="ECS181" s="1"/>
      <c r="ECT181" s="1"/>
      <c r="ECU181" s="1"/>
      <c r="ECV181" s="1"/>
      <c r="ECW181" s="1"/>
      <c r="ECX181" s="1"/>
      <c r="ECY181" s="1"/>
      <c r="ECZ181" s="1"/>
      <c r="EDA181" s="1"/>
      <c r="EDB181" s="1"/>
      <c r="EDC181" s="1"/>
      <c r="EDD181" s="1"/>
      <c r="EDE181" s="1"/>
      <c r="EDF181" s="1"/>
      <c r="EDG181" s="1"/>
      <c r="EDH181" s="1"/>
      <c r="EDI181" s="1"/>
      <c r="EDJ181" s="1"/>
      <c r="EDK181" s="1"/>
      <c r="EDL181" s="1"/>
      <c r="EDM181" s="1"/>
      <c r="EDN181" s="1"/>
      <c r="EDO181" s="1"/>
      <c r="EDP181" s="1"/>
      <c r="EDQ181" s="1"/>
      <c r="EDR181" s="1"/>
      <c r="EDS181" s="1"/>
      <c r="EDT181" s="1"/>
      <c r="EDU181" s="1"/>
      <c r="EDV181" s="1"/>
      <c r="EDW181" s="1"/>
      <c r="EDX181" s="1"/>
      <c r="EDY181" s="1"/>
      <c r="EDZ181" s="1"/>
      <c r="EEA181" s="1"/>
      <c r="EEB181" s="1"/>
      <c r="EEC181" s="1"/>
      <c r="EED181" s="1"/>
      <c r="EEE181" s="1"/>
      <c r="EEF181" s="1"/>
      <c r="EEG181" s="1"/>
      <c r="EEH181" s="1"/>
      <c r="EEI181" s="1"/>
      <c r="EEJ181" s="1"/>
      <c r="EEK181" s="1"/>
      <c r="EEL181" s="1"/>
      <c r="EEM181" s="1"/>
      <c r="EEN181" s="1"/>
      <c r="EEO181" s="1"/>
      <c r="EEP181" s="1"/>
      <c r="EEQ181" s="1"/>
      <c r="EER181" s="1"/>
      <c r="EES181" s="1"/>
      <c r="EET181" s="1"/>
      <c r="EEU181" s="1"/>
      <c r="EEV181" s="1"/>
      <c r="EEW181" s="1"/>
      <c r="EEX181" s="1"/>
      <c r="EEY181" s="1"/>
      <c r="EEZ181" s="1"/>
      <c r="EFA181" s="1"/>
      <c r="EFB181" s="1"/>
      <c r="EFC181" s="1"/>
      <c r="EFD181" s="1"/>
      <c r="EFE181" s="1"/>
      <c r="EFF181" s="1"/>
      <c r="EFG181" s="1"/>
      <c r="EFH181" s="1"/>
      <c r="EFI181" s="1"/>
      <c r="EFJ181" s="1"/>
      <c r="EFK181" s="1"/>
      <c r="EFL181" s="1"/>
      <c r="EFM181" s="1"/>
      <c r="EFN181" s="1"/>
      <c r="EFO181" s="1"/>
      <c r="EFP181" s="1"/>
      <c r="EFQ181" s="1"/>
      <c r="EFR181" s="1"/>
      <c r="EFS181" s="1"/>
      <c r="EFT181" s="1"/>
      <c r="EFU181" s="1"/>
      <c r="EFV181" s="1"/>
      <c r="EFW181" s="1"/>
      <c r="EFX181" s="1"/>
      <c r="EFY181" s="1"/>
      <c r="EFZ181" s="1"/>
      <c r="EGA181" s="1"/>
      <c r="EGB181" s="1"/>
      <c r="EGC181" s="1"/>
      <c r="EGD181" s="1"/>
      <c r="EGE181" s="1"/>
      <c r="EGF181" s="1"/>
      <c r="EGG181" s="1"/>
      <c r="EGH181" s="1"/>
      <c r="EGI181" s="1"/>
      <c r="EGJ181" s="1"/>
      <c r="EGK181" s="1"/>
      <c r="EGL181" s="1"/>
      <c r="EGM181" s="1"/>
      <c r="EGN181" s="1"/>
      <c r="EGO181" s="1"/>
      <c r="EGP181" s="1"/>
      <c r="EGQ181" s="1"/>
      <c r="EGR181" s="1"/>
      <c r="EGS181" s="1"/>
      <c r="EGT181" s="1"/>
      <c r="EGU181" s="1"/>
      <c r="EGV181" s="1"/>
      <c r="EGW181" s="1"/>
      <c r="EGX181" s="1"/>
      <c r="EGY181" s="1"/>
      <c r="EGZ181" s="1"/>
      <c r="EHA181" s="1"/>
      <c r="EHB181" s="1"/>
      <c r="EHC181" s="1"/>
      <c r="EHD181" s="1"/>
      <c r="EHE181" s="1"/>
      <c r="EHF181" s="1"/>
      <c r="EHG181" s="1"/>
      <c r="EHH181" s="1"/>
      <c r="EHI181" s="1"/>
      <c r="EHJ181" s="1"/>
      <c r="EHK181" s="1"/>
      <c r="EHL181" s="1"/>
      <c r="EHM181" s="1"/>
      <c r="EHN181" s="1"/>
      <c r="EHO181" s="1"/>
      <c r="EHP181" s="1"/>
      <c r="EHQ181" s="1"/>
      <c r="EHR181" s="1"/>
      <c r="EHS181" s="1"/>
      <c r="EHT181" s="1"/>
      <c r="EHU181" s="1"/>
      <c r="EHV181" s="1"/>
      <c r="EHW181" s="1"/>
      <c r="EHX181" s="1"/>
      <c r="EHY181" s="1"/>
      <c r="EHZ181" s="1"/>
      <c r="EIA181" s="1"/>
      <c r="EIB181" s="1"/>
      <c r="EIC181" s="1"/>
      <c r="EID181" s="1"/>
      <c r="EIE181" s="1"/>
      <c r="EIF181" s="1"/>
      <c r="EIG181" s="1"/>
      <c r="EIH181" s="1"/>
      <c r="EII181" s="1"/>
      <c r="EIJ181" s="1"/>
      <c r="EIK181" s="1"/>
      <c r="EIL181" s="1"/>
      <c r="EIM181" s="1"/>
      <c r="EIN181" s="1"/>
      <c r="EIO181" s="1"/>
      <c r="EIP181" s="1"/>
      <c r="EIQ181" s="1"/>
      <c r="EIR181" s="1"/>
      <c r="EIS181" s="1"/>
      <c r="EIT181" s="1"/>
      <c r="EIU181" s="1"/>
      <c r="EIV181" s="1"/>
      <c r="EIW181" s="1"/>
      <c r="EIX181" s="1"/>
      <c r="EIY181" s="1"/>
      <c r="EIZ181" s="1"/>
      <c r="EJA181" s="1"/>
      <c r="EJB181" s="1"/>
      <c r="EJC181" s="1"/>
      <c r="EJD181" s="1"/>
      <c r="EJE181" s="1"/>
      <c r="EJF181" s="1"/>
      <c r="EJG181" s="1"/>
      <c r="EJH181" s="1"/>
      <c r="EJI181" s="1"/>
      <c r="EJJ181" s="1"/>
      <c r="EJK181" s="1"/>
      <c r="EJL181" s="1"/>
      <c r="EJM181" s="1"/>
      <c r="EJN181" s="1"/>
      <c r="EJO181" s="1"/>
      <c r="EJP181" s="1"/>
      <c r="EJQ181" s="1"/>
      <c r="EJR181" s="1"/>
      <c r="EJS181" s="1"/>
      <c r="EJT181" s="1"/>
      <c r="EJU181" s="1"/>
      <c r="EJV181" s="1"/>
      <c r="EJW181" s="1"/>
      <c r="EJX181" s="1"/>
      <c r="EJY181" s="1"/>
      <c r="EJZ181" s="1"/>
      <c r="EKA181" s="1"/>
      <c r="EKB181" s="1"/>
      <c r="EKC181" s="1"/>
      <c r="EKD181" s="1"/>
      <c r="EKE181" s="1"/>
      <c r="EKF181" s="1"/>
      <c r="EKG181" s="1"/>
      <c r="EKH181" s="1"/>
      <c r="EKI181" s="1"/>
      <c r="EKJ181" s="1"/>
      <c r="EKK181" s="1"/>
      <c r="EKL181" s="1"/>
      <c r="EKM181" s="1"/>
      <c r="EKN181" s="1"/>
      <c r="EKO181" s="1"/>
      <c r="EKP181" s="1"/>
      <c r="EKQ181" s="1"/>
      <c r="EKR181" s="1"/>
      <c r="EKS181" s="1"/>
      <c r="EKT181" s="1"/>
      <c r="EKU181" s="1"/>
      <c r="EKV181" s="1"/>
      <c r="EKW181" s="1"/>
      <c r="EKX181" s="1"/>
      <c r="EKY181" s="1"/>
      <c r="EKZ181" s="1"/>
      <c r="ELA181" s="1"/>
      <c r="ELB181" s="1"/>
      <c r="ELC181" s="1"/>
      <c r="ELD181" s="1"/>
      <c r="ELE181" s="1"/>
      <c r="ELF181" s="1"/>
      <c r="ELG181" s="1"/>
      <c r="ELH181" s="1"/>
      <c r="ELI181" s="1"/>
      <c r="ELJ181" s="1"/>
      <c r="ELK181" s="1"/>
      <c r="ELL181" s="1"/>
      <c r="ELM181" s="1"/>
      <c r="ELN181" s="1"/>
      <c r="ELO181" s="1"/>
      <c r="ELP181" s="1"/>
      <c r="ELQ181" s="1"/>
      <c r="ELR181" s="1"/>
      <c r="ELS181" s="1"/>
      <c r="ELT181" s="1"/>
      <c r="ELU181" s="1"/>
      <c r="ELV181" s="1"/>
      <c r="ELW181" s="1"/>
      <c r="ELX181" s="1"/>
      <c r="ELY181" s="1"/>
      <c r="ELZ181" s="1"/>
      <c r="EMA181" s="1"/>
      <c r="EMB181" s="1"/>
      <c r="EMC181" s="1"/>
      <c r="EMD181" s="1"/>
      <c r="EME181" s="1"/>
      <c r="EMF181" s="1"/>
      <c r="EMG181" s="1"/>
      <c r="EMH181" s="1"/>
      <c r="EMI181" s="1"/>
      <c r="EMJ181" s="1"/>
      <c r="EMK181" s="1"/>
      <c r="EML181" s="1"/>
      <c r="EMM181" s="1"/>
      <c r="EMN181" s="1"/>
      <c r="EMO181" s="1"/>
      <c r="EMP181" s="1"/>
      <c r="EMQ181" s="1"/>
      <c r="EMR181" s="1"/>
      <c r="EMS181" s="1"/>
      <c r="EMT181" s="1"/>
      <c r="EMU181" s="1"/>
      <c r="EMV181" s="1"/>
      <c r="EMW181" s="1"/>
      <c r="EMX181" s="1"/>
      <c r="EMY181" s="1"/>
      <c r="EMZ181" s="1"/>
      <c r="ENA181" s="1"/>
      <c r="ENB181" s="1"/>
      <c r="ENC181" s="1"/>
      <c r="END181" s="1"/>
      <c r="ENE181" s="1"/>
      <c r="ENF181" s="1"/>
      <c r="ENG181" s="1"/>
      <c r="ENH181" s="1"/>
      <c r="ENI181" s="1"/>
      <c r="ENJ181" s="1"/>
      <c r="ENK181" s="1"/>
      <c r="ENL181" s="1"/>
      <c r="ENM181" s="1"/>
      <c r="ENN181" s="1"/>
      <c r="ENO181" s="1"/>
      <c r="ENP181" s="1"/>
      <c r="ENQ181" s="1"/>
      <c r="ENR181" s="1"/>
      <c r="ENS181" s="1"/>
      <c r="ENT181" s="1"/>
      <c r="ENU181" s="1"/>
      <c r="ENV181" s="1"/>
      <c r="ENW181" s="1"/>
      <c r="ENX181" s="1"/>
      <c r="ENY181" s="1"/>
      <c r="ENZ181" s="1"/>
      <c r="EOA181" s="1"/>
      <c r="EOB181" s="1"/>
      <c r="EOC181" s="1"/>
      <c r="EOD181" s="1"/>
      <c r="EOE181" s="1"/>
      <c r="EOF181" s="1"/>
      <c r="EOG181" s="1"/>
      <c r="EOH181" s="1"/>
      <c r="EOI181" s="1"/>
      <c r="EOJ181" s="1"/>
      <c r="EOK181" s="1"/>
      <c r="EOL181" s="1"/>
      <c r="EOM181" s="1"/>
      <c r="EON181" s="1"/>
      <c r="EOO181" s="1"/>
      <c r="EOP181" s="1"/>
      <c r="EOQ181" s="1"/>
      <c r="EOR181" s="1"/>
      <c r="EOS181" s="1"/>
      <c r="EOT181" s="1"/>
      <c r="EOU181" s="1"/>
      <c r="EOV181" s="1"/>
      <c r="EOW181" s="1"/>
      <c r="EOX181" s="1"/>
      <c r="EOY181" s="1"/>
      <c r="EOZ181" s="1"/>
      <c r="EPA181" s="1"/>
      <c r="EPB181" s="1"/>
      <c r="EPC181" s="1"/>
      <c r="EPD181" s="1"/>
      <c r="EPE181" s="1"/>
      <c r="EPF181" s="1"/>
      <c r="EPG181" s="1"/>
      <c r="EPH181" s="1"/>
      <c r="EPI181" s="1"/>
      <c r="EPJ181" s="1"/>
      <c r="EPK181" s="1"/>
      <c r="EPL181" s="1"/>
      <c r="EPM181" s="1"/>
      <c r="EPN181" s="1"/>
      <c r="EPO181" s="1"/>
      <c r="EPP181" s="1"/>
      <c r="EPQ181" s="1"/>
      <c r="EPR181" s="1"/>
      <c r="EPS181" s="1"/>
      <c r="EPT181" s="1"/>
      <c r="EPU181" s="1"/>
      <c r="EPV181" s="1"/>
      <c r="EPW181" s="1"/>
      <c r="EPX181" s="1"/>
      <c r="EPY181" s="1"/>
      <c r="EPZ181" s="1"/>
      <c r="EQA181" s="1"/>
      <c r="EQB181" s="1"/>
      <c r="EQC181" s="1"/>
      <c r="EQD181" s="1"/>
      <c r="EQE181" s="1"/>
      <c r="EQF181" s="1"/>
      <c r="EQG181" s="1"/>
      <c r="EQH181" s="1"/>
      <c r="EQI181" s="1"/>
      <c r="EQJ181" s="1"/>
      <c r="EQK181" s="1"/>
      <c r="EQL181" s="1"/>
      <c r="EQM181" s="1"/>
      <c r="EQN181" s="1"/>
      <c r="EQO181" s="1"/>
      <c r="EQP181" s="1"/>
      <c r="EQQ181" s="1"/>
      <c r="EQR181" s="1"/>
      <c r="EQS181" s="1"/>
      <c r="EQT181" s="1"/>
      <c r="EQU181" s="1"/>
      <c r="EQV181" s="1"/>
      <c r="EQW181" s="1"/>
      <c r="EQX181" s="1"/>
      <c r="EQY181" s="1"/>
      <c r="EQZ181" s="1"/>
      <c r="ERA181" s="1"/>
      <c r="ERB181" s="1"/>
      <c r="ERC181" s="1"/>
      <c r="ERD181" s="1"/>
      <c r="ERE181" s="1"/>
      <c r="ERF181" s="1"/>
      <c r="ERG181" s="1"/>
      <c r="ERH181" s="1"/>
      <c r="ERI181" s="1"/>
      <c r="ERJ181" s="1"/>
      <c r="ERK181" s="1"/>
      <c r="ERL181" s="1"/>
      <c r="ERM181" s="1"/>
      <c r="ERN181" s="1"/>
      <c r="ERO181" s="1"/>
      <c r="ERP181" s="1"/>
      <c r="ERQ181" s="1"/>
      <c r="ERR181" s="1"/>
      <c r="ERS181" s="1"/>
      <c r="ERT181" s="1"/>
      <c r="ERU181" s="1"/>
      <c r="ERV181" s="1"/>
      <c r="ERW181" s="1"/>
      <c r="ERX181" s="1"/>
      <c r="ERY181" s="1"/>
      <c r="ERZ181" s="1"/>
      <c r="ESA181" s="1"/>
      <c r="ESB181" s="1"/>
      <c r="ESC181" s="1"/>
      <c r="ESD181" s="1"/>
      <c r="ESE181" s="1"/>
      <c r="ESF181" s="1"/>
      <c r="ESG181" s="1"/>
      <c r="ESH181" s="1"/>
      <c r="ESI181" s="1"/>
      <c r="ESJ181" s="1"/>
      <c r="ESK181" s="1"/>
      <c r="ESL181" s="1"/>
      <c r="ESM181" s="1"/>
      <c r="ESN181" s="1"/>
      <c r="ESO181" s="1"/>
      <c r="ESP181" s="1"/>
      <c r="ESQ181" s="1"/>
      <c r="ESR181" s="1"/>
      <c r="ESS181" s="1"/>
      <c r="EST181" s="1"/>
      <c r="ESU181" s="1"/>
      <c r="ESV181" s="1"/>
      <c r="ESW181" s="1"/>
      <c r="ESX181" s="1"/>
      <c r="ESY181" s="1"/>
      <c r="ESZ181" s="1"/>
      <c r="ETA181" s="1"/>
      <c r="ETB181" s="1"/>
      <c r="ETC181" s="1"/>
      <c r="ETD181" s="1"/>
      <c r="ETE181" s="1"/>
      <c r="ETF181" s="1"/>
      <c r="ETG181" s="1"/>
      <c r="ETH181" s="1"/>
      <c r="ETI181" s="1"/>
      <c r="ETJ181" s="1"/>
      <c r="ETK181" s="1"/>
      <c r="ETL181" s="1"/>
      <c r="ETM181" s="1"/>
      <c r="ETN181" s="1"/>
      <c r="ETO181" s="1"/>
      <c r="ETP181" s="1"/>
      <c r="ETQ181" s="1"/>
      <c r="ETR181" s="1"/>
      <c r="ETS181" s="1"/>
      <c r="ETT181" s="1"/>
      <c r="ETU181" s="1"/>
      <c r="ETV181" s="1"/>
      <c r="ETW181" s="1"/>
      <c r="ETX181" s="1"/>
      <c r="ETY181" s="1"/>
      <c r="ETZ181" s="1"/>
      <c r="EUA181" s="1"/>
      <c r="EUB181" s="1"/>
      <c r="EUC181" s="1"/>
      <c r="EUD181" s="1"/>
      <c r="EUE181" s="1"/>
      <c r="EUF181" s="1"/>
      <c r="EUG181" s="1"/>
      <c r="EUH181" s="1"/>
      <c r="EUI181" s="1"/>
      <c r="EUJ181" s="1"/>
      <c r="EUK181" s="1"/>
      <c r="EUL181" s="1"/>
      <c r="EUM181" s="1"/>
      <c r="EUN181" s="1"/>
      <c r="EUO181" s="1"/>
      <c r="EUP181" s="1"/>
      <c r="EUQ181" s="1"/>
      <c r="EUR181" s="1"/>
      <c r="EUS181" s="1"/>
      <c r="EUT181" s="1"/>
      <c r="EUU181" s="1"/>
      <c r="EUV181" s="1"/>
      <c r="EUW181" s="1"/>
      <c r="EUX181" s="1"/>
      <c r="EUY181" s="1"/>
      <c r="EUZ181" s="1"/>
      <c r="EVA181" s="1"/>
      <c r="EVB181" s="1"/>
      <c r="EVC181" s="1"/>
      <c r="EVD181" s="1"/>
      <c r="EVE181" s="1"/>
      <c r="EVF181" s="1"/>
      <c r="EVG181" s="1"/>
      <c r="EVH181" s="1"/>
      <c r="EVI181" s="1"/>
      <c r="EVJ181" s="1"/>
      <c r="EVK181" s="1"/>
      <c r="EVL181" s="1"/>
      <c r="EVM181" s="1"/>
      <c r="EVN181" s="1"/>
      <c r="EVO181" s="1"/>
      <c r="EVP181" s="1"/>
      <c r="EVQ181" s="1"/>
      <c r="EVR181" s="1"/>
      <c r="EVS181" s="1"/>
      <c r="EVT181" s="1"/>
      <c r="EVU181" s="1"/>
      <c r="EVV181" s="1"/>
      <c r="EVW181" s="1"/>
      <c r="EVX181" s="1"/>
      <c r="EVY181" s="1"/>
      <c r="EVZ181" s="1"/>
      <c r="EWA181" s="1"/>
      <c r="EWB181" s="1"/>
      <c r="EWC181" s="1"/>
      <c r="EWD181" s="1"/>
      <c r="EWE181" s="1"/>
      <c r="EWF181" s="1"/>
      <c r="EWG181" s="1"/>
      <c r="EWH181" s="1"/>
      <c r="EWI181" s="1"/>
      <c r="EWJ181" s="1"/>
      <c r="EWK181" s="1"/>
      <c r="EWL181" s="1"/>
      <c r="EWM181" s="1"/>
      <c r="EWN181" s="1"/>
      <c r="EWO181" s="1"/>
      <c r="EWP181" s="1"/>
      <c r="EWQ181" s="1"/>
      <c r="EWR181" s="1"/>
      <c r="EWS181" s="1"/>
      <c r="EWT181" s="1"/>
      <c r="EWU181" s="1"/>
      <c r="EWV181" s="1"/>
      <c r="EWW181" s="1"/>
      <c r="EWX181" s="1"/>
      <c r="EWY181" s="1"/>
      <c r="EWZ181" s="1"/>
      <c r="EXA181" s="1"/>
      <c r="EXB181" s="1"/>
      <c r="EXC181" s="1"/>
      <c r="EXD181" s="1"/>
      <c r="EXE181" s="1"/>
      <c r="EXF181" s="1"/>
      <c r="EXG181" s="1"/>
      <c r="EXH181" s="1"/>
      <c r="EXI181" s="1"/>
      <c r="EXJ181" s="1"/>
      <c r="EXK181" s="1"/>
      <c r="EXL181" s="1"/>
      <c r="EXM181" s="1"/>
      <c r="EXN181" s="1"/>
      <c r="EXO181" s="1"/>
      <c r="EXP181" s="1"/>
      <c r="EXQ181" s="1"/>
      <c r="EXR181" s="1"/>
      <c r="EXS181" s="1"/>
      <c r="EXT181" s="1"/>
      <c r="EXU181" s="1"/>
      <c r="EXV181" s="1"/>
      <c r="EXW181" s="1"/>
      <c r="EXX181" s="1"/>
      <c r="EXY181" s="1"/>
      <c r="EXZ181" s="1"/>
      <c r="EYA181" s="1"/>
      <c r="EYB181" s="1"/>
      <c r="EYC181" s="1"/>
      <c r="EYD181" s="1"/>
      <c r="EYE181" s="1"/>
      <c r="EYF181" s="1"/>
      <c r="EYG181" s="1"/>
      <c r="EYH181" s="1"/>
      <c r="EYI181" s="1"/>
      <c r="EYJ181" s="1"/>
      <c r="EYK181" s="1"/>
      <c r="EYL181" s="1"/>
      <c r="EYM181" s="1"/>
      <c r="EYN181" s="1"/>
      <c r="EYO181" s="1"/>
      <c r="EYP181" s="1"/>
      <c r="EYQ181" s="1"/>
      <c r="EYR181" s="1"/>
      <c r="EYS181" s="1"/>
      <c r="EYT181" s="1"/>
      <c r="EYU181" s="1"/>
      <c r="EYV181" s="1"/>
      <c r="EYW181" s="1"/>
      <c r="EYX181" s="1"/>
      <c r="EYY181" s="1"/>
      <c r="EYZ181" s="1"/>
      <c r="EZA181" s="1"/>
      <c r="EZB181" s="1"/>
      <c r="EZC181" s="1"/>
      <c r="EZD181" s="1"/>
      <c r="EZE181" s="1"/>
      <c r="EZF181" s="1"/>
      <c r="EZG181" s="1"/>
      <c r="EZH181" s="1"/>
      <c r="EZI181" s="1"/>
      <c r="EZJ181" s="1"/>
      <c r="EZK181" s="1"/>
      <c r="EZL181" s="1"/>
      <c r="EZM181" s="1"/>
      <c r="EZN181" s="1"/>
      <c r="EZO181" s="1"/>
      <c r="EZP181" s="1"/>
      <c r="EZQ181" s="1"/>
      <c r="EZR181" s="1"/>
      <c r="EZS181" s="1"/>
      <c r="EZT181" s="1"/>
      <c r="EZU181" s="1"/>
      <c r="EZV181" s="1"/>
      <c r="EZW181" s="1"/>
      <c r="EZX181" s="1"/>
      <c r="EZY181" s="1"/>
      <c r="EZZ181" s="1"/>
      <c r="FAA181" s="1"/>
      <c r="FAB181" s="1"/>
      <c r="FAC181" s="1"/>
      <c r="FAD181" s="1"/>
      <c r="FAE181" s="1"/>
      <c r="FAF181" s="1"/>
      <c r="FAG181" s="1"/>
      <c r="FAH181" s="1"/>
      <c r="FAI181" s="1"/>
      <c r="FAJ181" s="1"/>
      <c r="FAK181" s="1"/>
      <c r="FAL181" s="1"/>
      <c r="FAM181" s="1"/>
      <c r="FAN181" s="1"/>
      <c r="FAO181" s="1"/>
      <c r="FAP181" s="1"/>
      <c r="FAQ181" s="1"/>
      <c r="FAR181" s="1"/>
      <c r="FAS181" s="1"/>
      <c r="FAT181" s="1"/>
      <c r="FAU181" s="1"/>
      <c r="FAV181" s="1"/>
      <c r="FAW181" s="1"/>
      <c r="FAX181" s="1"/>
      <c r="FAY181" s="1"/>
      <c r="FAZ181" s="1"/>
      <c r="FBA181" s="1"/>
      <c r="FBB181" s="1"/>
      <c r="FBC181" s="1"/>
      <c r="FBD181" s="1"/>
      <c r="FBE181" s="1"/>
      <c r="FBF181" s="1"/>
      <c r="FBG181" s="1"/>
      <c r="FBH181" s="1"/>
      <c r="FBI181" s="1"/>
      <c r="FBJ181" s="1"/>
      <c r="FBK181" s="1"/>
      <c r="FBL181" s="1"/>
      <c r="FBM181" s="1"/>
      <c r="FBN181" s="1"/>
      <c r="FBO181" s="1"/>
      <c r="FBP181" s="1"/>
      <c r="FBQ181" s="1"/>
      <c r="FBR181" s="1"/>
      <c r="FBS181" s="1"/>
      <c r="FBT181" s="1"/>
      <c r="FBU181" s="1"/>
      <c r="FBV181" s="1"/>
      <c r="FBW181" s="1"/>
      <c r="FBX181" s="1"/>
      <c r="FBY181" s="1"/>
      <c r="FBZ181" s="1"/>
      <c r="FCA181" s="1"/>
      <c r="FCB181" s="1"/>
      <c r="FCC181" s="1"/>
      <c r="FCD181" s="1"/>
      <c r="FCE181" s="1"/>
      <c r="FCF181" s="1"/>
      <c r="FCG181" s="1"/>
      <c r="FCH181" s="1"/>
      <c r="FCI181" s="1"/>
      <c r="FCJ181" s="1"/>
      <c r="FCK181" s="1"/>
      <c r="FCL181" s="1"/>
      <c r="FCM181" s="1"/>
      <c r="FCN181" s="1"/>
      <c r="FCO181" s="1"/>
      <c r="FCP181" s="1"/>
      <c r="FCQ181" s="1"/>
      <c r="FCR181" s="1"/>
      <c r="FCS181" s="1"/>
      <c r="FCT181" s="1"/>
      <c r="FCU181" s="1"/>
      <c r="FCV181" s="1"/>
      <c r="FCW181" s="1"/>
      <c r="FCX181" s="1"/>
      <c r="FCY181" s="1"/>
      <c r="FCZ181" s="1"/>
      <c r="FDA181" s="1"/>
      <c r="FDB181" s="1"/>
      <c r="FDC181" s="1"/>
      <c r="FDD181" s="1"/>
      <c r="FDE181" s="1"/>
      <c r="FDF181" s="1"/>
      <c r="FDG181" s="1"/>
      <c r="FDH181" s="1"/>
      <c r="FDI181" s="1"/>
      <c r="FDJ181" s="1"/>
      <c r="FDK181" s="1"/>
      <c r="FDL181" s="1"/>
      <c r="FDM181" s="1"/>
      <c r="FDN181" s="1"/>
      <c r="FDO181" s="1"/>
      <c r="FDP181" s="1"/>
      <c r="FDQ181" s="1"/>
      <c r="FDR181" s="1"/>
      <c r="FDS181" s="1"/>
      <c r="FDT181" s="1"/>
      <c r="FDU181" s="1"/>
      <c r="FDV181" s="1"/>
      <c r="FDW181" s="1"/>
      <c r="FDX181" s="1"/>
      <c r="FDY181" s="1"/>
      <c r="FDZ181" s="1"/>
      <c r="FEA181" s="1"/>
      <c r="FEB181" s="1"/>
      <c r="FEC181" s="1"/>
      <c r="FED181" s="1"/>
      <c r="FEE181" s="1"/>
      <c r="FEF181" s="1"/>
      <c r="FEG181" s="1"/>
      <c r="FEH181" s="1"/>
      <c r="FEI181" s="1"/>
      <c r="FEJ181" s="1"/>
      <c r="FEK181" s="1"/>
      <c r="FEL181" s="1"/>
      <c r="FEM181" s="1"/>
      <c r="FEN181" s="1"/>
      <c r="FEO181" s="1"/>
      <c r="FEP181" s="1"/>
      <c r="FEQ181" s="1"/>
      <c r="FER181" s="1"/>
      <c r="FES181" s="1"/>
      <c r="FET181" s="1"/>
      <c r="FEU181" s="1"/>
      <c r="FEV181" s="1"/>
      <c r="FEW181" s="1"/>
      <c r="FEX181" s="1"/>
      <c r="FEY181" s="1"/>
      <c r="FEZ181" s="1"/>
      <c r="FFA181" s="1"/>
      <c r="FFB181" s="1"/>
      <c r="FFC181" s="1"/>
      <c r="FFD181" s="1"/>
      <c r="FFE181" s="1"/>
      <c r="FFF181" s="1"/>
      <c r="FFG181" s="1"/>
      <c r="FFH181" s="1"/>
      <c r="FFI181" s="1"/>
      <c r="FFJ181" s="1"/>
      <c r="FFK181" s="1"/>
      <c r="FFL181" s="1"/>
      <c r="FFM181" s="1"/>
      <c r="FFN181" s="1"/>
      <c r="FFO181" s="1"/>
      <c r="FFP181" s="1"/>
      <c r="FFQ181" s="1"/>
      <c r="FFR181" s="1"/>
      <c r="FFS181" s="1"/>
      <c r="FFT181" s="1"/>
      <c r="FFU181" s="1"/>
      <c r="FFV181" s="1"/>
      <c r="FFW181" s="1"/>
      <c r="FFX181" s="1"/>
      <c r="FFY181" s="1"/>
      <c r="FFZ181" s="1"/>
      <c r="FGA181" s="1"/>
      <c r="FGB181" s="1"/>
      <c r="FGC181" s="1"/>
      <c r="FGD181" s="1"/>
      <c r="FGE181" s="1"/>
      <c r="FGF181" s="1"/>
      <c r="FGG181" s="1"/>
      <c r="FGH181" s="1"/>
      <c r="FGI181" s="1"/>
      <c r="FGJ181" s="1"/>
      <c r="FGK181" s="1"/>
      <c r="FGL181" s="1"/>
      <c r="FGM181" s="1"/>
      <c r="FGN181" s="1"/>
      <c r="FGO181" s="1"/>
      <c r="FGP181" s="1"/>
      <c r="FGQ181" s="1"/>
      <c r="FGR181" s="1"/>
      <c r="FGS181" s="1"/>
      <c r="FGT181" s="1"/>
      <c r="FGU181" s="1"/>
      <c r="FGV181" s="1"/>
      <c r="FGW181" s="1"/>
      <c r="FGX181" s="1"/>
      <c r="FGY181" s="1"/>
      <c r="FGZ181" s="1"/>
      <c r="FHA181" s="1"/>
      <c r="FHB181" s="1"/>
      <c r="FHC181" s="1"/>
      <c r="FHD181" s="1"/>
      <c r="FHE181" s="1"/>
      <c r="FHF181" s="1"/>
      <c r="FHG181" s="1"/>
      <c r="FHH181" s="1"/>
      <c r="FHI181" s="1"/>
      <c r="FHJ181" s="1"/>
      <c r="FHK181" s="1"/>
      <c r="FHL181" s="1"/>
      <c r="FHM181" s="1"/>
      <c r="FHN181" s="1"/>
      <c r="FHO181" s="1"/>
      <c r="FHP181" s="1"/>
      <c r="FHQ181" s="1"/>
      <c r="FHR181" s="1"/>
      <c r="FHS181" s="1"/>
      <c r="FHT181" s="1"/>
      <c r="FHU181" s="1"/>
      <c r="FHV181" s="1"/>
      <c r="FHW181" s="1"/>
      <c r="FHX181" s="1"/>
      <c r="FHY181" s="1"/>
      <c r="FHZ181" s="1"/>
      <c r="FIA181" s="1"/>
      <c r="FIB181" s="1"/>
      <c r="FIC181" s="1"/>
      <c r="FID181" s="1"/>
      <c r="FIE181" s="1"/>
      <c r="FIF181" s="1"/>
      <c r="FIG181" s="1"/>
      <c r="FIH181" s="1"/>
      <c r="FII181" s="1"/>
      <c r="FIJ181" s="1"/>
      <c r="FIK181" s="1"/>
      <c r="FIL181" s="1"/>
      <c r="FIM181" s="1"/>
      <c r="FIN181" s="1"/>
      <c r="FIO181" s="1"/>
      <c r="FIP181" s="1"/>
      <c r="FIQ181" s="1"/>
      <c r="FIR181" s="1"/>
      <c r="FIS181" s="1"/>
      <c r="FIT181" s="1"/>
      <c r="FIU181" s="1"/>
      <c r="FIV181" s="1"/>
      <c r="FIW181" s="1"/>
      <c r="FIX181" s="1"/>
      <c r="FIY181" s="1"/>
      <c r="FIZ181" s="1"/>
      <c r="FJA181" s="1"/>
      <c r="FJB181" s="1"/>
      <c r="FJC181" s="1"/>
      <c r="FJD181" s="1"/>
      <c r="FJE181" s="1"/>
      <c r="FJF181" s="1"/>
      <c r="FJG181" s="1"/>
      <c r="FJH181" s="1"/>
      <c r="FJI181" s="1"/>
      <c r="FJJ181" s="1"/>
      <c r="FJK181" s="1"/>
      <c r="FJL181" s="1"/>
      <c r="FJM181" s="1"/>
      <c r="FJN181" s="1"/>
      <c r="FJO181" s="1"/>
      <c r="FJP181" s="1"/>
      <c r="FJQ181" s="1"/>
      <c r="FJR181" s="1"/>
      <c r="FJS181" s="1"/>
      <c r="FJT181" s="1"/>
      <c r="FJU181" s="1"/>
      <c r="FJV181" s="1"/>
      <c r="FJW181" s="1"/>
      <c r="FJX181" s="1"/>
      <c r="FJY181" s="1"/>
      <c r="FJZ181" s="1"/>
      <c r="FKA181" s="1"/>
      <c r="FKB181" s="1"/>
      <c r="FKC181" s="1"/>
      <c r="FKD181" s="1"/>
      <c r="FKE181" s="1"/>
      <c r="FKF181" s="1"/>
      <c r="FKG181" s="1"/>
      <c r="FKH181" s="1"/>
      <c r="FKI181" s="1"/>
      <c r="FKJ181" s="1"/>
      <c r="FKK181" s="1"/>
      <c r="FKL181" s="1"/>
      <c r="FKM181" s="1"/>
      <c r="FKN181" s="1"/>
      <c r="FKO181" s="1"/>
      <c r="FKP181" s="1"/>
      <c r="FKQ181" s="1"/>
      <c r="FKR181" s="1"/>
      <c r="FKS181" s="1"/>
      <c r="FKT181" s="1"/>
      <c r="FKU181" s="1"/>
      <c r="FKV181" s="1"/>
      <c r="FKW181" s="1"/>
      <c r="FKX181" s="1"/>
      <c r="FKY181" s="1"/>
      <c r="FKZ181" s="1"/>
      <c r="FLA181" s="1"/>
      <c r="FLB181" s="1"/>
      <c r="FLC181" s="1"/>
      <c r="FLD181" s="1"/>
      <c r="FLE181" s="1"/>
      <c r="FLF181" s="1"/>
      <c r="FLG181" s="1"/>
      <c r="FLH181" s="1"/>
      <c r="FLI181" s="1"/>
      <c r="FLJ181" s="1"/>
      <c r="FLK181" s="1"/>
      <c r="FLL181" s="1"/>
      <c r="FLM181" s="1"/>
      <c r="FLN181" s="1"/>
      <c r="FLO181" s="1"/>
      <c r="FLP181" s="1"/>
      <c r="FLQ181" s="1"/>
      <c r="FLR181" s="1"/>
      <c r="FLS181" s="1"/>
      <c r="FLT181" s="1"/>
      <c r="FLU181" s="1"/>
      <c r="FLV181" s="1"/>
      <c r="FLW181" s="1"/>
      <c r="FLX181" s="1"/>
      <c r="FLY181" s="1"/>
      <c r="FLZ181" s="1"/>
      <c r="FMA181" s="1"/>
      <c r="FMB181" s="1"/>
      <c r="FMC181" s="1"/>
      <c r="FMD181" s="1"/>
      <c r="FME181" s="1"/>
      <c r="FMF181" s="1"/>
      <c r="FMG181" s="1"/>
      <c r="FMH181" s="1"/>
      <c r="FMI181" s="1"/>
      <c r="FMJ181" s="1"/>
      <c r="FMK181" s="1"/>
      <c r="FML181" s="1"/>
      <c r="FMM181" s="1"/>
      <c r="FMN181" s="1"/>
      <c r="FMO181" s="1"/>
      <c r="FMP181" s="1"/>
      <c r="FMQ181" s="1"/>
      <c r="FMR181" s="1"/>
      <c r="FMS181" s="1"/>
      <c r="FMT181" s="1"/>
      <c r="FMU181" s="1"/>
      <c r="FMV181" s="1"/>
      <c r="FMW181" s="1"/>
      <c r="FMX181" s="1"/>
      <c r="FMY181" s="1"/>
      <c r="FMZ181" s="1"/>
      <c r="FNA181" s="1"/>
      <c r="FNB181" s="1"/>
      <c r="FNC181" s="1"/>
      <c r="FND181" s="1"/>
      <c r="FNE181" s="1"/>
      <c r="FNF181" s="1"/>
      <c r="FNG181" s="1"/>
      <c r="FNH181" s="1"/>
      <c r="FNI181" s="1"/>
      <c r="FNJ181" s="1"/>
      <c r="FNK181" s="1"/>
      <c r="FNL181" s="1"/>
      <c r="FNM181" s="1"/>
      <c r="FNN181" s="1"/>
      <c r="FNO181" s="1"/>
      <c r="FNP181" s="1"/>
      <c r="FNQ181" s="1"/>
      <c r="FNR181" s="1"/>
      <c r="FNS181" s="1"/>
      <c r="FNT181" s="1"/>
      <c r="FNU181" s="1"/>
      <c r="FNV181" s="1"/>
      <c r="FNW181" s="1"/>
      <c r="FNX181" s="1"/>
      <c r="FNY181" s="1"/>
      <c r="FNZ181" s="1"/>
      <c r="FOA181" s="1"/>
      <c r="FOB181" s="1"/>
      <c r="FOC181" s="1"/>
      <c r="FOD181" s="1"/>
      <c r="FOE181" s="1"/>
      <c r="FOF181" s="1"/>
      <c r="FOG181" s="1"/>
      <c r="FOH181" s="1"/>
      <c r="FOI181" s="1"/>
      <c r="FOJ181" s="1"/>
      <c r="FOK181" s="1"/>
      <c r="FOL181" s="1"/>
      <c r="FOM181" s="1"/>
      <c r="FON181" s="1"/>
      <c r="FOO181" s="1"/>
      <c r="FOP181" s="1"/>
      <c r="FOQ181" s="1"/>
      <c r="FOR181" s="1"/>
      <c r="FOS181" s="1"/>
      <c r="FOT181" s="1"/>
      <c r="FOU181" s="1"/>
      <c r="FOV181" s="1"/>
      <c r="FOW181" s="1"/>
      <c r="FOX181" s="1"/>
      <c r="FOY181" s="1"/>
      <c r="FOZ181" s="1"/>
      <c r="FPA181" s="1"/>
      <c r="FPB181" s="1"/>
      <c r="FPC181" s="1"/>
      <c r="FPD181" s="1"/>
      <c r="FPE181" s="1"/>
      <c r="FPF181" s="1"/>
      <c r="FPG181" s="1"/>
      <c r="FPH181" s="1"/>
      <c r="FPI181" s="1"/>
      <c r="FPJ181" s="1"/>
      <c r="FPK181" s="1"/>
      <c r="FPL181" s="1"/>
      <c r="FPM181" s="1"/>
      <c r="FPN181" s="1"/>
      <c r="FPO181" s="1"/>
      <c r="FPP181" s="1"/>
      <c r="FPQ181" s="1"/>
      <c r="FPR181" s="1"/>
      <c r="FPS181" s="1"/>
      <c r="FPT181" s="1"/>
      <c r="FPU181" s="1"/>
      <c r="FPV181" s="1"/>
      <c r="FPW181" s="1"/>
      <c r="FPX181" s="1"/>
      <c r="FPY181" s="1"/>
      <c r="FPZ181" s="1"/>
      <c r="FQA181" s="1"/>
      <c r="FQB181" s="1"/>
      <c r="FQC181" s="1"/>
      <c r="FQD181" s="1"/>
      <c r="FQE181" s="1"/>
      <c r="FQF181" s="1"/>
      <c r="FQG181" s="1"/>
      <c r="FQH181" s="1"/>
      <c r="FQI181" s="1"/>
      <c r="FQJ181" s="1"/>
      <c r="FQK181" s="1"/>
      <c r="FQL181" s="1"/>
      <c r="FQM181" s="1"/>
      <c r="FQN181" s="1"/>
      <c r="FQO181" s="1"/>
      <c r="FQP181" s="1"/>
      <c r="FQQ181" s="1"/>
      <c r="FQR181" s="1"/>
      <c r="FQS181" s="1"/>
      <c r="FQT181" s="1"/>
      <c r="FQU181" s="1"/>
      <c r="FQV181" s="1"/>
      <c r="FQW181" s="1"/>
      <c r="FQX181" s="1"/>
      <c r="FQY181" s="1"/>
      <c r="FQZ181" s="1"/>
      <c r="FRA181" s="1"/>
      <c r="FRB181" s="1"/>
      <c r="FRC181" s="1"/>
      <c r="FRD181" s="1"/>
      <c r="FRE181" s="1"/>
      <c r="FRF181" s="1"/>
      <c r="FRG181" s="1"/>
      <c r="FRH181" s="1"/>
      <c r="FRI181" s="1"/>
      <c r="FRJ181" s="1"/>
      <c r="FRK181" s="1"/>
      <c r="FRL181" s="1"/>
      <c r="FRM181" s="1"/>
      <c r="FRN181" s="1"/>
      <c r="FRO181" s="1"/>
      <c r="FRP181" s="1"/>
      <c r="FRQ181" s="1"/>
      <c r="FRR181" s="1"/>
      <c r="FRS181" s="1"/>
      <c r="FRT181" s="1"/>
      <c r="FRU181" s="1"/>
      <c r="FRV181" s="1"/>
      <c r="FRW181" s="1"/>
      <c r="FRX181" s="1"/>
      <c r="FRY181" s="1"/>
      <c r="FRZ181" s="1"/>
      <c r="FSA181" s="1"/>
      <c r="FSB181" s="1"/>
      <c r="FSC181" s="1"/>
      <c r="FSD181" s="1"/>
      <c r="FSE181" s="1"/>
      <c r="FSF181" s="1"/>
      <c r="FSG181" s="1"/>
      <c r="FSH181" s="1"/>
      <c r="FSI181" s="1"/>
      <c r="FSJ181" s="1"/>
      <c r="FSK181" s="1"/>
      <c r="FSL181" s="1"/>
      <c r="FSM181" s="1"/>
      <c r="FSN181" s="1"/>
      <c r="FSO181" s="1"/>
      <c r="FSP181" s="1"/>
      <c r="FSQ181" s="1"/>
      <c r="FSR181" s="1"/>
      <c r="FSS181" s="1"/>
      <c r="FST181" s="1"/>
      <c r="FSU181" s="1"/>
      <c r="FSV181" s="1"/>
      <c r="FSW181" s="1"/>
      <c r="FSX181" s="1"/>
      <c r="FSY181" s="1"/>
      <c r="FSZ181" s="1"/>
      <c r="FTA181" s="1"/>
      <c r="FTB181" s="1"/>
      <c r="FTC181" s="1"/>
      <c r="FTD181" s="1"/>
      <c r="FTE181" s="1"/>
      <c r="FTF181" s="1"/>
      <c r="FTG181" s="1"/>
      <c r="FTH181" s="1"/>
      <c r="FTI181" s="1"/>
      <c r="FTJ181" s="1"/>
      <c r="FTK181" s="1"/>
      <c r="FTL181" s="1"/>
      <c r="FTM181" s="1"/>
      <c r="FTN181" s="1"/>
      <c r="FTO181" s="1"/>
      <c r="FTP181" s="1"/>
      <c r="FTQ181" s="1"/>
      <c r="FTR181" s="1"/>
      <c r="FTS181" s="1"/>
      <c r="FTT181" s="1"/>
      <c r="FTU181" s="1"/>
      <c r="FTV181" s="1"/>
      <c r="FTW181" s="1"/>
      <c r="FTX181" s="1"/>
      <c r="FTY181" s="1"/>
      <c r="FTZ181" s="1"/>
      <c r="FUA181" s="1"/>
      <c r="FUB181" s="1"/>
      <c r="FUC181" s="1"/>
      <c r="FUD181" s="1"/>
      <c r="FUE181" s="1"/>
      <c r="FUF181" s="1"/>
      <c r="FUG181" s="1"/>
      <c r="FUH181" s="1"/>
      <c r="FUI181" s="1"/>
      <c r="FUJ181" s="1"/>
      <c r="FUK181" s="1"/>
      <c r="FUL181" s="1"/>
      <c r="FUM181" s="1"/>
      <c r="FUN181" s="1"/>
      <c r="FUO181" s="1"/>
      <c r="FUP181" s="1"/>
      <c r="FUQ181" s="1"/>
      <c r="FUR181" s="1"/>
      <c r="FUS181" s="1"/>
      <c r="FUT181" s="1"/>
      <c r="FUU181" s="1"/>
      <c r="FUV181" s="1"/>
      <c r="FUW181" s="1"/>
      <c r="FUX181" s="1"/>
      <c r="FUY181" s="1"/>
      <c r="FUZ181" s="1"/>
      <c r="FVA181" s="1"/>
      <c r="FVB181" s="1"/>
      <c r="FVC181" s="1"/>
      <c r="FVD181" s="1"/>
      <c r="FVE181" s="1"/>
      <c r="FVF181" s="1"/>
      <c r="FVG181" s="1"/>
      <c r="FVH181" s="1"/>
      <c r="FVI181" s="1"/>
      <c r="FVJ181" s="1"/>
      <c r="FVK181" s="1"/>
      <c r="FVL181" s="1"/>
      <c r="FVM181" s="1"/>
      <c r="FVN181" s="1"/>
      <c r="FVO181" s="1"/>
      <c r="FVP181" s="1"/>
      <c r="FVQ181" s="1"/>
      <c r="FVR181" s="1"/>
      <c r="FVS181" s="1"/>
      <c r="FVT181" s="1"/>
      <c r="FVU181" s="1"/>
      <c r="FVV181" s="1"/>
      <c r="FVW181" s="1"/>
      <c r="FVX181" s="1"/>
      <c r="FVY181" s="1"/>
      <c r="FVZ181" s="1"/>
      <c r="FWA181" s="1"/>
      <c r="FWB181" s="1"/>
      <c r="FWC181" s="1"/>
      <c r="FWD181" s="1"/>
      <c r="FWE181" s="1"/>
      <c r="FWF181" s="1"/>
      <c r="FWG181" s="1"/>
      <c r="FWH181" s="1"/>
      <c r="FWI181" s="1"/>
      <c r="FWJ181" s="1"/>
      <c r="FWK181" s="1"/>
      <c r="FWL181" s="1"/>
      <c r="FWM181" s="1"/>
      <c r="FWN181" s="1"/>
      <c r="FWO181" s="1"/>
      <c r="FWP181" s="1"/>
      <c r="FWQ181" s="1"/>
      <c r="FWR181" s="1"/>
      <c r="FWS181" s="1"/>
      <c r="FWT181" s="1"/>
      <c r="FWU181" s="1"/>
      <c r="FWV181" s="1"/>
      <c r="FWW181" s="1"/>
      <c r="FWX181" s="1"/>
      <c r="FWY181" s="1"/>
      <c r="FWZ181" s="1"/>
      <c r="FXA181" s="1"/>
      <c r="FXB181" s="1"/>
      <c r="FXC181" s="1"/>
      <c r="FXD181" s="1"/>
      <c r="FXE181" s="1"/>
      <c r="FXF181" s="1"/>
      <c r="FXG181" s="1"/>
      <c r="FXH181" s="1"/>
      <c r="FXI181" s="1"/>
      <c r="FXJ181" s="1"/>
      <c r="FXK181" s="1"/>
      <c r="FXL181" s="1"/>
      <c r="FXM181" s="1"/>
      <c r="FXN181" s="1"/>
      <c r="FXO181" s="1"/>
      <c r="FXP181" s="1"/>
      <c r="FXQ181" s="1"/>
      <c r="FXR181" s="1"/>
      <c r="FXS181" s="1"/>
      <c r="FXT181" s="1"/>
      <c r="FXU181" s="1"/>
      <c r="FXV181" s="1"/>
      <c r="FXW181" s="1"/>
      <c r="FXX181" s="1"/>
      <c r="FXY181" s="1"/>
      <c r="FXZ181" s="1"/>
      <c r="FYA181" s="1"/>
      <c r="FYB181" s="1"/>
      <c r="FYC181" s="1"/>
      <c r="FYD181" s="1"/>
      <c r="FYE181" s="1"/>
      <c r="FYF181" s="1"/>
      <c r="FYG181" s="1"/>
      <c r="FYH181" s="1"/>
      <c r="FYI181" s="1"/>
      <c r="FYJ181" s="1"/>
      <c r="FYK181" s="1"/>
      <c r="FYL181" s="1"/>
      <c r="FYM181" s="1"/>
      <c r="FYN181" s="1"/>
      <c r="FYO181" s="1"/>
      <c r="FYP181" s="1"/>
      <c r="FYQ181" s="1"/>
      <c r="FYR181" s="1"/>
      <c r="FYS181" s="1"/>
      <c r="FYT181" s="1"/>
      <c r="FYU181" s="1"/>
      <c r="FYV181" s="1"/>
      <c r="FYW181" s="1"/>
      <c r="FYX181" s="1"/>
      <c r="FYY181" s="1"/>
      <c r="FYZ181" s="1"/>
      <c r="FZA181" s="1"/>
      <c r="FZB181" s="1"/>
      <c r="FZC181" s="1"/>
      <c r="FZD181" s="1"/>
      <c r="FZE181" s="1"/>
      <c r="FZF181" s="1"/>
      <c r="FZG181" s="1"/>
      <c r="FZH181" s="1"/>
      <c r="FZI181" s="1"/>
      <c r="FZJ181" s="1"/>
      <c r="FZK181" s="1"/>
      <c r="FZL181" s="1"/>
      <c r="FZM181" s="1"/>
      <c r="FZN181" s="1"/>
      <c r="FZO181" s="1"/>
      <c r="FZP181" s="1"/>
      <c r="FZQ181" s="1"/>
      <c r="FZR181" s="1"/>
      <c r="FZS181" s="1"/>
      <c r="FZT181" s="1"/>
      <c r="FZU181" s="1"/>
      <c r="FZV181" s="1"/>
      <c r="FZW181" s="1"/>
      <c r="FZX181" s="1"/>
      <c r="FZY181" s="1"/>
      <c r="FZZ181" s="1"/>
      <c r="GAA181" s="1"/>
      <c r="GAB181" s="1"/>
      <c r="GAC181" s="1"/>
      <c r="GAD181" s="1"/>
      <c r="GAE181" s="1"/>
      <c r="GAF181" s="1"/>
      <c r="GAG181" s="1"/>
      <c r="GAH181" s="1"/>
      <c r="GAI181" s="1"/>
      <c r="GAJ181" s="1"/>
      <c r="GAK181" s="1"/>
      <c r="GAL181" s="1"/>
      <c r="GAM181" s="1"/>
      <c r="GAN181" s="1"/>
      <c r="GAO181" s="1"/>
      <c r="GAP181" s="1"/>
      <c r="GAQ181" s="1"/>
      <c r="GAR181" s="1"/>
      <c r="GAS181" s="1"/>
      <c r="GAT181" s="1"/>
      <c r="GAU181" s="1"/>
      <c r="GAV181" s="1"/>
      <c r="GAW181" s="1"/>
      <c r="GAX181" s="1"/>
      <c r="GAY181" s="1"/>
      <c r="GAZ181" s="1"/>
      <c r="GBA181" s="1"/>
      <c r="GBB181" s="1"/>
      <c r="GBC181" s="1"/>
      <c r="GBD181" s="1"/>
      <c r="GBE181" s="1"/>
      <c r="GBF181" s="1"/>
      <c r="GBG181" s="1"/>
      <c r="GBH181" s="1"/>
      <c r="GBI181" s="1"/>
      <c r="GBJ181" s="1"/>
      <c r="GBK181" s="1"/>
      <c r="GBL181" s="1"/>
      <c r="GBM181" s="1"/>
      <c r="GBN181" s="1"/>
      <c r="GBO181" s="1"/>
      <c r="GBP181" s="1"/>
      <c r="GBQ181" s="1"/>
      <c r="GBR181" s="1"/>
      <c r="GBS181" s="1"/>
      <c r="GBT181" s="1"/>
      <c r="GBU181" s="1"/>
      <c r="GBV181" s="1"/>
      <c r="GBW181" s="1"/>
      <c r="GBX181" s="1"/>
      <c r="GBY181" s="1"/>
      <c r="GBZ181" s="1"/>
      <c r="GCA181" s="1"/>
      <c r="GCB181" s="1"/>
      <c r="GCC181" s="1"/>
      <c r="GCD181" s="1"/>
      <c r="GCE181" s="1"/>
      <c r="GCF181" s="1"/>
      <c r="GCG181" s="1"/>
      <c r="GCH181" s="1"/>
      <c r="GCI181" s="1"/>
      <c r="GCJ181" s="1"/>
      <c r="GCK181" s="1"/>
      <c r="GCL181" s="1"/>
      <c r="GCM181" s="1"/>
      <c r="GCN181" s="1"/>
      <c r="GCO181" s="1"/>
      <c r="GCP181" s="1"/>
      <c r="GCQ181" s="1"/>
      <c r="GCR181" s="1"/>
      <c r="GCS181" s="1"/>
      <c r="GCT181" s="1"/>
      <c r="GCU181" s="1"/>
      <c r="GCV181" s="1"/>
      <c r="GCW181" s="1"/>
      <c r="GCX181" s="1"/>
      <c r="GCY181" s="1"/>
      <c r="GCZ181" s="1"/>
      <c r="GDA181" s="1"/>
      <c r="GDB181" s="1"/>
      <c r="GDC181" s="1"/>
      <c r="GDD181" s="1"/>
      <c r="GDE181" s="1"/>
      <c r="GDF181" s="1"/>
      <c r="GDG181" s="1"/>
      <c r="GDH181" s="1"/>
      <c r="GDI181" s="1"/>
      <c r="GDJ181" s="1"/>
      <c r="GDK181" s="1"/>
      <c r="GDL181" s="1"/>
      <c r="GDM181" s="1"/>
      <c r="GDN181" s="1"/>
      <c r="GDO181" s="1"/>
      <c r="GDP181" s="1"/>
      <c r="GDQ181" s="1"/>
      <c r="GDR181" s="1"/>
      <c r="GDS181" s="1"/>
      <c r="GDT181" s="1"/>
      <c r="GDU181" s="1"/>
      <c r="GDV181" s="1"/>
      <c r="GDW181" s="1"/>
      <c r="GDX181" s="1"/>
      <c r="GDY181" s="1"/>
      <c r="GDZ181" s="1"/>
      <c r="GEA181" s="1"/>
      <c r="GEB181" s="1"/>
      <c r="GEC181" s="1"/>
      <c r="GED181" s="1"/>
      <c r="GEE181" s="1"/>
      <c r="GEF181" s="1"/>
      <c r="GEG181" s="1"/>
      <c r="GEH181" s="1"/>
      <c r="GEI181" s="1"/>
      <c r="GEJ181" s="1"/>
      <c r="GEK181" s="1"/>
      <c r="GEL181" s="1"/>
      <c r="GEM181" s="1"/>
      <c r="GEN181" s="1"/>
      <c r="GEO181" s="1"/>
      <c r="GEP181" s="1"/>
      <c r="GEQ181" s="1"/>
      <c r="GER181" s="1"/>
      <c r="GES181" s="1"/>
      <c r="GET181" s="1"/>
      <c r="GEU181" s="1"/>
      <c r="GEV181" s="1"/>
      <c r="GEW181" s="1"/>
      <c r="GEX181" s="1"/>
      <c r="GEY181" s="1"/>
      <c r="GEZ181" s="1"/>
      <c r="GFA181" s="1"/>
      <c r="GFB181" s="1"/>
      <c r="GFC181" s="1"/>
      <c r="GFD181" s="1"/>
      <c r="GFE181" s="1"/>
      <c r="GFF181" s="1"/>
      <c r="GFG181" s="1"/>
      <c r="GFH181" s="1"/>
      <c r="GFI181" s="1"/>
      <c r="GFJ181" s="1"/>
      <c r="GFK181" s="1"/>
      <c r="GFL181" s="1"/>
      <c r="GFM181" s="1"/>
      <c r="GFN181" s="1"/>
      <c r="GFO181" s="1"/>
      <c r="GFP181" s="1"/>
      <c r="GFQ181" s="1"/>
      <c r="GFR181" s="1"/>
      <c r="GFS181" s="1"/>
      <c r="GFT181" s="1"/>
      <c r="GFU181" s="1"/>
      <c r="GFV181" s="1"/>
      <c r="GFW181" s="1"/>
      <c r="GFX181" s="1"/>
      <c r="GFY181" s="1"/>
      <c r="GFZ181" s="1"/>
      <c r="GGA181" s="1"/>
      <c r="GGB181" s="1"/>
      <c r="GGC181" s="1"/>
      <c r="GGD181" s="1"/>
      <c r="GGE181" s="1"/>
      <c r="GGF181" s="1"/>
      <c r="GGG181" s="1"/>
      <c r="GGH181" s="1"/>
      <c r="GGI181" s="1"/>
      <c r="GGJ181" s="1"/>
      <c r="GGK181" s="1"/>
      <c r="GGL181" s="1"/>
      <c r="GGM181" s="1"/>
      <c r="GGN181" s="1"/>
      <c r="GGO181" s="1"/>
      <c r="GGP181" s="1"/>
      <c r="GGQ181" s="1"/>
      <c r="GGR181" s="1"/>
      <c r="GGS181" s="1"/>
      <c r="GGT181" s="1"/>
      <c r="GGU181" s="1"/>
      <c r="GGV181" s="1"/>
      <c r="GGW181" s="1"/>
      <c r="GGX181" s="1"/>
      <c r="GGY181" s="1"/>
      <c r="GGZ181" s="1"/>
      <c r="GHA181" s="1"/>
      <c r="GHB181" s="1"/>
      <c r="GHC181" s="1"/>
      <c r="GHD181" s="1"/>
      <c r="GHE181" s="1"/>
      <c r="GHF181" s="1"/>
      <c r="GHG181" s="1"/>
      <c r="GHH181" s="1"/>
      <c r="GHI181" s="1"/>
      <c r="GHJ181" s="1"/>
      <c r="GHK181" s="1"/>
      <c r="GHL181" s="1"/>
      <c r="GHM181" s="1"/>
      <c r="GHN181" s="1"/>
      <c r="GHO181" s="1"/>
      <c r="GHP181" s="1"/>
      <c r="GHQ181" s="1"/>
      <c r="GHR181" s="1"/>
      <c r="GHS181" s="1"/>
      <c r="GHT181" s="1"/>
      <c r="GHU181" s="1"/>
      <c r="GHV181" s="1"/>
      <c r="GHW181" s="1"/>
      <c r="GHX181" s="1"/>
      <c r="GHY181" s="1"/>
      <c r="GHZ181" s="1"/>
      <c r="GIA181" s="1"/>
      <c r="GIB181" s="1"/>
      <c r="GIC181" s="1"/>
      <c r="GID181" s="1"/>
      <c r="GIE181" s="1"/>
      <c r="GIF181" s="1"/>
      <c r="GIG181" s="1"/>
      <c r="GIH181" s="1"/>
      <c r="GII181" s="1"/>
      <c r="GIJ181" s="1"/>
      <c r="GIK181" s="1"/>
      <c r="GIL181" s="1"/>
      <c r="GIM181" s="1"/>
      <c r="GIN181" s="1"/>
      <c r="GIO181" s="1"/>
      <c r="GIP181" s="1"/>
      <c r="GIQ181" s="1"/>
      <c r="GIR181" s="1"/>
      <c r="GIS181" s="1"/>
      <c r="GIT181" s="1"/>
      <c r="GIU181" s="1"/>
      <c r="GIV181" s="1"/>
      <c r="GIW181" s="1"/>
      <c r="GIX181" s="1"/>
      <c r="GIY181" s="1"/>
      <c r="GIZ181" s="1"/>
      <c r="GJA181" s="1"/>
      <c r="GJB181" s="1"/>
      <c r="GJC181" s="1"/>
      <c r="GJD181" s="1"/>
      <c r="GJE181" s="1"/>
      <c r="GJF181" s="1"/>
      <c r="GJG181" s="1"/>
      <c r="GJH181" s="1"/>
      <c r="GJI181" s="1"/>
      <c r="GJJ181" s="1"/>
      <c r="GJK181" s="1"/>
      <c r="GJL181" s="1"/>
      <c r="GJM181" s="1"/>
      <c r="GJN181" s="1"/>
      <c r="GJO181" s="1"/>
      <c r="GJP181" s="1"/>
      <c r="GJQ181" s="1"/>
      <c r="GJR181" s="1"/>
      <c r="GJS181" s="1"/>
      <c r="GJT181" s="1"/>
      <c r="GJU181" s="1"/>
      <c r="GJV181" s="1"/>
      <c r="GJW181" s="1"/>
      <c r="GJX181" s="1"/>
      <c r="GJY181" s="1"/>
      <c r="GJZ181" s="1"/>
      <c r="GKA181" s="1"/>
      <c r="GKB181" s="1"/>
      <c r="GKC181" s="1"/>
      <c r="GKD181" s="1"/>
      <c r="GKE181" s="1"/>
      <c r="GKF181" s="1"/>
      <c r="GKG181" s="1"/>
      <c r="GKH181" s="1"/>
      <c r="GKI181" s="1"/>
      <c r="GKJ181" s="1"/>
      <c r="GKK181" s="1"/>
      <c r="GKL181" s="1"/>
      <c r="GKM181" s="1"/>
      <c r="GKN181" s="1"/>
      <c r="GKO181" s="1"/>
      <c r="GKP181" s="1"/>
      <c r="GKQ181" s="1"/>
      <c r="GKR181" s="1"/>
      <c r="GKS181" s="1"/>
      <c r="GKT181" s="1"/>
      <c r="GKU181" s="1"/>
      <c r="GKV181" s="1"/>
      <c r="GKW181" s="1"/>
      <c r="GKX181" s="1"/>
      <c r="GKY181" s="1"/>
      <c r="GKZ181" s="1"/>
      <c r="GLA181" s="1"/>
      <c r="GLB181" s="1"/>
      <c r="GLC181" s="1"/>
      <c r="GLD181" s="1"/>
      <c r="GLE181" s="1"/>
      <c r="GLF181" s="1"/>
      <c r="GLG181" s="1"/>
      <c r="GLH181" s="1"/>
      <c r="GLI181" s="1"/>
      <c r="GLJ181" s="1"/>
      <c r="GLK181" s="1"/>
      <c r="GLL181" s="1"/>
      <c r="GLM181" s="1"/>
      <c r="GLN181" s="1"/>
      <c r="GLO181" s="1"/>
      <c r="GLP181" s="1"/>
      <c r="GLQ181" s="1"/>
      <c r="GLR181" s="1"/>
      <c r="GLS181" s="1"/>
      <c r="GLT181" s="1"/>
      <c r="GLU181" s="1"/>
      <c r="GLV181" s="1"/>
      <c r="GLW181" s="1"/>
      <c r="GLX181" s="1"/>
      <c r="GLY181" s="1"/>
      <c r="GLZ181" s="1"/>
      <c r="GMA181" s="1"/>
      <c r="GMB181" s="1"/>
      <c r="GMC181" s="1"/>
      <c r="GMD181" s="1"/>
      <c r="GME181" s="1"/>
      <c r="GMF181" s="1"/>
      <c r="GMG181" s="1"/>
      <c r="GMH181" s="1"/>
      <c r="GMI181" s="1"/>
      <c r="GMJ181" s="1"/>
      <c r="GMK181" s="1"/>
      <c r="GML181" s="1"/>
      <c r="GMM181" s="1"/>
      <c r="GMN181" s="1"/>
      <c r="GMO181" s="1"/>
      <c r="GMP181" s="1"/>
      <c r="GMQ181" s="1"/>
      <c r="GMR181" s="1"/>
      <c r="GMS181" s="1"/>
      <c r="GMT181" s="1"/>
      <c r="GMU181" s="1"/>
      <c r="GMV181" s="1"/>
      <c r="GMW181" s="1"/>
      <c r="GMX181" s="1"/>
      <c r="GMY181" s="1"/>
      <c r="GMZ181" s="1"/>
      <c r="GNA181" s="1"/>
      <c r="GNB181" s="1"/>
      <c r="GNC181" s="1"/>
      <c r="GND181" s="1"/>
      <c r="GNE181" s="1"/>
      <c r="GNF181" s="1"/>
      <c r="GNG181" s="1"/>
      <c r="GNH181" s="1"/>
      <c r="GNI181" s="1"/>
      <c r="GNJ181" s="1"/>
      <c r="GNK181" s="1"/>
      <c r="GNL181" s="1"/>
      <c r="GNM181" s="1"/>
      <c r="GNN181" s="1"/>
      <c r="GNO181" s="1"/>
      <c r="GNP181" s="1"/>
      <c r="GNQ181" s="1"/>
      <c r="GNR181" s="1"/>
      <c r="GNS181" s="1"/>
      <c r="GNT181" s="1"/>
      <c r="GNU181" s="1"/>
      <c r="GNV181" s="1"/>
      <c r="GNW181" s="1"/>
      <c r="GNX181" s="1"/>
      <c r="GNY181" s="1"/>
      <c r="GNZ181" s="1"/>
      <c r="GOA181" s="1"/>
      <c r="GOB181" s="1"/>
      <c r="GOC181" s="1"/>
      <c r="GOD181" s="1"/>
      <c r="GOE181" s="1"/>
      <c r="GOF181" s="1"/>
      <c r="GOG181" s="1"/>
      <c r="GOH181" s="1"/>
      <c r="GOI181" s="1"/>
      <c r="GOJ181" s="1"/>
      <c r="GOK181" s="1"/>
      <c r="GOL181" s="1"/>
      <c r="GOM181" s="1"/>
      <c r="GON181" s="1"/>
      <c r="GOO181" s="1"/>
      <c r="GOP181" s="1"/>
      <c r="GOQ181" s="1"/>
      <c r="GOR181" s="1"/>
      <c r="GOS181" s="1"/>
      <c r="GOT181" s="1"/>
      <c r="GOU181" s="1"/>
      <c r="GOV181" s="1"/>
      <c r="GOW181" s="1"/>
      <c r="GOX181" s="1"/>
      <c r="GOY181" s="1"/>
      <c r="GOZ181" s="1"/>
      <c r="GPA181" s="1"/>
      <c r="GPB181" s="1"/>
      <c r="GPC181" s="1"/>
      <c r="GPD181" s="1"/>
      <c r="GPE181" s="1"/>
      <c r="GPF181" s="1"/>
      <c r="GPG181" s="1"/>
      <c r="GPH181" s="1"/>
      <c r="GPI181" s="1"/>
      <c r="GPJ181" s="1"/>
      <c r="GPK181" s="1"/>
      <c r="GPL181" s="1"/>
      <c r="GPM181" s="1"/>
      <c r="GPN181" s="1"/>
      <c r="GPO181" s="1"/>
      <c r="GPP181" s="1"/>
      <c r="GPQ181" s="1"/>
      <c r="GPR181" s="1"/>
      <c r="GPS181" s="1"/>
      <c r="GPT181" s="1"/>
      <c r="GPU181" s="1"/>
      <c r="GPV181" s="1"/>
      <c r="GPW181" s="1"/>
      <c r="GPX181" s="1"/>
      <c r="GPY181" s="1"/>
      <c r="GPZ181" s="1"/>
      <c r="GQA181" s="1"/>
      <c r="GQB181" s="1"/>
      <c r="GQC181" s="1"/>
      <c r="GQD181" s="1"/>
      <c r="GQE181" s="1"/>
      <c r="GQF181" s="1"/>
      <c r="GQG181" s="1"/>
      <c r="GQH181" s="1"/>
      <c r="GQI181" s="1"/>
      <c r="GQJ181" s="1"/>
      <c r="GQK181" s="1"/>
      <c r="GQL181" s="1"/>
      <c r="GQM181" s="1"/>
      <c r="GQN181" s="1"/>
      <c r="GQO181" s="1"/>
      <c r="GQP181" s="1"/>
      <c r="GQQ181" s="1"/>
      <c r="GQR181" s="1"/>
      <c r="GQS181" s="1"/>
      <c r="GQT181" s="1"/>
      <c r="GQU181" s="1"/>
      <c r="GQV181" s="1"/>
      <c r="GQW181" s="1"/>
      <c r="GQX181" s="1"/>
      <c r="GQY181" s="1"/>
      <c r="GQZ181" s="1"/>
      <c r="GRA181" s="1"/>
      <c r="GRB181" s="1"/>
      <c r="GRC181" s="1"/>
      <c r="GRD181" s="1"/>
      <c r="GRE181" s="1"/>
      <c r="GRF181" s="1"/>
      <c r="GRG181" s="1"/>
      <c r="GRH181" s="1"/>
      <c r="GRI181" s="1"/>
      <c r="GRJ181" s="1"/>
      <c r="GRK181" s="1"/>
      <c r="GRL181" s="1"/>
      <c r="GRM181" s="1"/>
      <c r="GRN181" s="1"/>
      <c r="GRO181" s="1"/>
      <c r="GRP181" s="1"/>
      <c r="GRQ181" s="1"/>
      <c r="GRR181" s="1"/>
      <c r="GRS181" s="1"/>
      <c r="GRT181" s="1"/>
      <c r="GRU181" s="1"/>
      <c r="GRV181" s="1"/>
      <c r="GRW181" s="1"/>
      <c r="GRX181" s="1"/>
      <c r="GRY181" s="1"/>
      <c r="GRZ181" s="1"/>
      <c r="GSA181" s="1"/>
      <c r="GSB181" s="1"/>
      <c r="GSC181" s="1"/>
      <c r="GSD181" s="1"/>
      <c r="GSE181" s="1"/>
      <c r="GSF181" s="1"/>
      <c r="GSG181" s="1"/>
      <c r="GSH181" s="1"/>
      <c r="GSI181" s="1"/>
      <c r="GSJ181" s="1"/>
      <c r="GSK181" s="1"/>
      <c r="GSL181" s="1"/>
      <c r="GSM181" s="1"/>
      <c r="GSN181" s="1"/>
      <c r="GSO181" s="1"/>
      <c r="GSP181" s="1"/>
      <c r="GSQ181" s="1"/>
      <c r="GSR181" s="1"/>
      <c r="GSS181" s="1"/>
      <c r="GST181" s="1"/>
      <c r="GSU181" s="1"/>
      <c r="GSV181" s="1"/>
      <c r="GSW181" s="1"/>
      <c r="GSX181" s="1"/>
      <c r="GSY181" s="1"/>
      <c r="GSZ181" s="1"/>
      <c r="GTA181" s="1"/>
      <c r="GTB181" s="1"/>
      <c r="GTC181" s="1"/>
      <c r="GTD181" s="1"/>
      <c r="GTE181" s="1"/>
      <c r="GTF181" s="1"/>
      <c r="GTG181" s="1"/>
      <c r="GTH181" s="1"/>
      <c r="GTI181" s="1"/>
      <c r="GTJ181" s="1"/>
      <c r="GTK181" s="1"/>
      <c r="GTL181" s="1"/>
      <c r="GTM181" s="1"/>
      <c r="GTN181" s="1"/>
      <c r="GTO181" s="1"/>
      <c r="GTP181" s="1"/>
      <c r="GTQ181" s="1"/>
      <c r="GTR181" s="1"/>
      <c r="GTS181" s="1"/>
      <c r="GTT181" s="1"/>
      <c r="GTU181" s="1"/>
      <c r="GTV181" s="1"/>
      <c r="GTW181" s="1"/>
      <c r="GTX181" s="1"/>
      <c r="GTY181" s="1"/>
      <c r="GTZ181" s="1"/>
      <c r="GUA181" s="1"/>
      <c r="GUB181" s="1"/>
      <c r="GUC181" s="1"/>
      <c r="GUD181" s="1"/>
      <c r="GUE181" s="1"/>
      <c r="GUF181" s="1"/>
      <c r="GUG181" s="1"/>
      <c r="GUH181" s="1"/>
      <c r="GUI181" s="1"/>
      <c r="GUJ181" s="1"/>
      <c r="GUK181" s="1"/>
      <c r="GUL181" s="1"/>
      <c r="GUM181" s="1"/>
      <c r="GUN181" s="1"/>
      <c r="GUO181" s="1"/>
      <c r="GUP181" s="1"/>
      <c r="GUQ181" s="1"/>
      <c r="GUR181" s="1"/>
      <c r="GUS181" s="1"/>
      <c r="GUT181" s="1"/>
      <c r="GUU181" s="1"/>
      <c r="GUV181" s="1"/>
      <c r="GUW181" s="1"/>
      <c r="GUX181" s="1"/>
      <c r="GUY181" s="1"/>
      <c r="GUZ181" s="1"/>
      <c r="GVA181" s="1"/>
      <c r="GVB181" s="1"/>
      <c r="GVC181" s="1"/>
      <c r="GVD181" s="1"/>
      <c r="GVE181" s="1"/>
      <c r="GVF181" s="1"/>
      <c r="GVG181" s="1"/>
      <c r="GVH181" s="1"/>
      <c r="GVI181" s="1"/>
      <c r="GVJ181" s="1"/>
      <c r="GVK181" s="1"/>
      <c r="GVL181" s="1"/>
      <c r="GVM181" s="1"/>
      <c r="GVN181" s="1"/>
      <c r="GVO181" s="1"/>
      <c r="GVP181" s="1"/>
      <c r="GVQ181" s="1"/>
      <c r="GVR181" s="1"/>
      <c r="GVS181" s="1"/>
      <c r="GVT181" s="1"/>
      <c r="GVU181" s="1"/>
      <c r="GVV181" s="1"/>
      <c r="GVW181" s="1"/>
      <c r="GVX181" s="1"/>
      <c r="GVY181" s="1"/>
      <c r="GVZ181" s="1"/>
      <c r="GWA181" s="1"/>
      <c r="GWB181" s="1"/>
      <c r="GWC181" s="1"/>
      <c r="GWD181" s="1"/>
      <c r="GWE181" s="1"/>
      <c r="GWF181" s="1"/>
      <c r="GWG181" s="1"/>
      <c r="GWH181" s="1"/>
      <c r="GWI181" s="1"/>
      <c r="GWJ181" s="1"/>
      <c r="GWK181" s="1"/>
      <c r="GWL181" s="1"/>
      <c r="GWM181" s="1"/>
      <c r="GWN181" s="1"/>
      <c r="GWO181" s="1"/>
      <c r="GWP181" s="1"/>
      <c r="GWQ181" s="1"/>
      <c r="GWR181" s="1"/>
      <c r="GWS181" s="1"/>
      <c r="GWT181" s="1"/>
      <c r="GWU181" s="1"/>
      <c r="GWV181" s="1"/>
      <c r="GWW181" s="1"/>
      <c r="GWX181" s="1"/>
      <c r="GWY181" s="1"/>
      <c r="GWZ181" s="1"/>
      <c r="GXA181" s="1"/>
      <c r="GXB181" s="1"/>
      <c r="GXC181" s="1"/>
      <c r="GXD181" s="1"/>
      <c r="GXE181" s="1"/>
      <c r="GXF181" s="1"/>
      <c r="GXG181" s="1"/>
      <c r="GXH181" s="1"/>
      <c r="GXI181" s="1"/>
      <c r="GXJ181" s="1"/>
      <c r="GXK181" s="1"/>
      <c r="GXL181" s="1"/>
      <c r="GXM181" s="1"/>
      <c r="GXN181" s="1"/>
      <c r="GXO181" s="1"/>
      <c r="GXP181" s="1"/>
      <c r="GXQ181" s="1"/>
      <c r="GXR181" s="1"/>
      <c r="GXS181" s="1"/>
      <c r="GXT181" s="1"/>
      <c r="GXU181" s="1"/>
      <c r="GXV181" s="1"/>
      <c r="GXW181" s="1"/>
      <c r="GXX181" s="1"/>
      <c r="GXY181" s="1"/>
      <c r="GXZ181" s="1"/>
      <c r="GYA181" s="1"/>
      <c r="GYB181" s="1"/>
      <c r="GYC181" s="1"/>
      <c r="GYD181" s="1"/>
      <c r="GYE181" s="1"/>
      <c r="GYF181" s="1"/>
      <c r="GYG181" s="1"/>
      <c r="GYH181" s="1"/>
      <c r="GYI181" s="1"/>
      <c r="GYJ181" s="1"/>
      <c r="GYK181" s="1"/>
      <c r="GYL181" s="1"/>
      <c r="GYM181" s="1"/>
      <c r="GYN181" s="1"/>
      <c r="GYO181" s="1"/>
      <c r="GYP181" s="1"/>
      <c r="GYQ181" s="1"/>
      <c r="GYR181" s="1"/>
      <c r="GYS181" s="1"/>
      <c r="GYT181" s="1"/>
      <c r="GYU181" s="1"/>
      <c r="GYV181" s="1"/>
      <c r="GYW181" s="1"/>
      <c r="GYX181" s="1"/>
      <c r="GYY181" s="1"/>
      <c r="GYZ181" s="1"/>
      <c r="GZA181" s="1"/>
      <c r="GZB181" s="1"/>
      <c r="GZC181" s="1"/>
      <c r="GZD181" s="1"/>
      <c r="GZE181" s="1"/>
      <c r="GZF181" s="1"/>
      <c r="GZG181" s="1"/>
      <c r="GZH181" s="1"/>
      <c r="GZI181" s="1"/>
      <c r="GZJ181" s="1"/>
      <c r="GZK181" s="1"/>
      <c r="GZL181" s="1"/>
      <c r="GZM181" s="1"/>
      <c r="GZN181" s="1"/>
      <c r="GZO181" s="1"/>
      <c r="GZP181" s="1"/>
      <c r="GZQ181" s="1"/>
      <c r="GZR181" s="1"/>
      <c r="GZS181" s="1"/>
      <c r="GZT181" s="1"/>
      <c r="GZU181" s="1"/>
      <c r="GZV181" s="1"/>
      <c r="GZW181" s="1"/>
      <c r="GZX181" s="1"/>
      <c r="GZY181" s="1"/>
      <c r="GZZ181" s="1"/>
      <c r="HAA181" s="1"/>
      <c r="HAB181" s="1"/>
      <c r="HAC181" s="1"/>
      <c r="HAD181" s="1"/>
      <c r="HAE181" s="1"/>
      <c r="HAF181" s="1"/>
      <c r="HAG181" s="1"/>
      <c r="HAH181" s="1"/>
      <c r="HAI181" s="1"/>
      <c r="HAJ181" s="1"/>
      <c r="HAK181" s="1"/>
      <c r="HAL181" s="1"/>
      <c r="HAM181" s="1"/>
      <c r="HAN181" s="1"/>
      <c r="HAO181" s="1"/>
      <c r="HAP181" s="1"/>
      <c r="HAQ181" s="1"/>
      <c r="HAR181" s="1"/>
      <c r="HAS181" s="1"/>
      <c r="HAT181" s="1"/>
      <c r="HAU181" s="1"/>
      <c r="HAV181" s="1"/>
      <c r="HAW181" s="1"/>
      <c r="HAX181" s="1"/>
      <c r="HAY181" s="1"/>
      <c r="HAZ181" s="1"/>
      <c r="HBA181" s="1"/>
      <c r="HBB181" s="1"/>
      <c r="HBC181" s="1"/>
      <c r="HBD181" s="1"/>
      <c r="HBE181" s="1"/>
      <c r="HBF181" s="1"/>
      <c r="HBG181" s="1"/>
      <c r="HBH181" s="1"/>
      <c r="HBI181" s="1"/>
      <c r="HBJ181" s="1"/>
      <c r="HBK181" s="1"/>
      <c r="HBL181" s="1"/>
      <c r="HBM181" s="1"/>
      <c r="HBN181" s="1"/>
      <c r="HBO181" s="1"/>
      <c r="HBP181" s="1"/>
      <c r="HBQ181" s="1"/>
      <c r="HBR181" s="1"/>
      <c r="HBS181" s="1"/>
      <c r="HBT181" s="1"/>
      <c r="HBU181" s="1"/>
      <c r="HBV181" s="1"/>
      <c r="HBW181" s="1"/>
      <c r="HBX181" s="1"/>
      <c r="HBY181" s="1"/>
      <c r="HBZ181" s="1"/>
      <c r="HCA181" s="1"/>
      <c r="HCB181" s="1"/>
      <c r="HCC181" s="1"/>
      <c r="HCD181" s="1"/>
      <c r="HCE181" s="1"/>
      <c r="HCF181" s="1"/>
      <c r="HCG181" s="1"/>
      <c r="HCH181" s="1"/>
      <c r="HCI181" s="1"/>
      <c r="HCJ181" s="1"/>
      <c r="HCK181" s="1"/>
      <c r="HCL181" s="1"/>
      <c r="HCM181" s="1"/>
      <c r="HCN181" s="1"/>
      <c r="HCO181" s="1"/>
      <c r="HCP181" s="1"/>
      <c r="HCQ181" s="1"/>
      <c r="HCR181" s="1"/>
      <c r="HCS181" s="1"/>
      <c r="HCT181" s="1"/>
      <c r="HCU181" s="1"/>
      <c r="HCV181" s="1"/>
      <c r="HCW181" s="1"/>
      <c r="HCX181" s="1"/>
      <c r="HCY181" s="1"/>
      <c r="HCZ181" s="1"/>
      <c r="HDA181" s="1"/>
      <c r="HDB181" s="1"/>
      <c r="HDC181" s="1"/>
      <c r="HDD181" s="1"/>
      <c r="HDE181" s="1"/>
      <c r="HDF181" s="1"/>
      <c r="HDG181" s="1"/>
      <c r="HDH181" s="1"/>
      <c r="HDI181" s="1"/>
      <c r="HDJ181" s="1"/>
      <c r="HDK181" s="1"/>
      <c r="HDL181" s="1"/>
      <c r="HDM181" s="1"/>
      <c r="HDN181" s="1"/>
      <c r="HDO181" s="1"/>
      <c r="HDP181" s="1"/>
      <c r="HDQ181" s="1"/>
      <c r="HDR181" s="1"/>
      <c r="HDS181" s="1"/>
      <c r="HDT181" s="1"/>
      <c r="HDU181" s="1"/>
      <c r="HDV181" s="1"/>
      <c r="HDW181" s="1"/>
      <c r="HDX181" s="1"/>
      <c r="HDY181" s="1"/>
      <c r="HDZ181" s="1"/>
      <c r="HEA181" s="1"/>
      <c r="HEB181" s="1"/>
      <c r="HEC181" s="1"/>
      <c r="HED181" s="1"/>
      <c r="HEE181" s="1"/>
      <c r="HEF181" s="1"/>
      <c r="HEG181" s="1"/>
      <c r="HEH181" s="1"/>
      <c r="HEI181" s="1"/>
      <c r="HEJ181" s="1"/>
      <c r="HEK181" s="1"/>
      <c r="HEL181" s="1"/>
      <c r="HEM181" s="1"/>
      <c r="HEN181" s="1"/>
      <c r="HEO181" s="1"/>
      <c r="HEP181" s="1"/>
      <c r="HEQ181" s="1"/>
      <c r="HER181" s="1"/>
      <c r="HES181" s="1"/>
      <c r="HET181" s="1"/>
      <c r="HEU181" s="1"/>
      <c r="HEV181" s="1"/>
      <c r="HEW181" s="1"/>
      <c r="HEX181" s="1"/>
      <c r="HEY181" s="1"/>
      <c r="HEZ181" s="1"/>
      <c r="HFA181" s="1"/>
      <c r="HFB181" s="1"/>
      <c r="HFC181" s="1"/>
      <c r="HFD181" s="1"/>
      <c r="HFE181" s="1"/>
      <c r="HFF181" s="1"/>
      <c r="HFG181" s="1"/>
      <c r="HFH181" s="1"/>
      <c r="HFI181" s="1"/>
      <c r="HFJ181" s="1"/>
      <c r="HFK181" s="1"/>
      <c r="HFL181" s="1"/>
      <c r="HFM181" s="1"/>
      <c r="HFN181" s="1"/>
      <c r="HFO181" s="1"/>
      <c r="HFP181" s="1"/>
      <c r="HFQ181" s="1"/>
      <c r="HFR181" s="1"/>
      <c r="HFS181" s="1"/>
      <c r="HFT181" s="1"/>
      <c r="HFU181" s="1"/>
      <c r="HFV181" s="1"/>
      <c r="HFW181" s="1"/>
      <c r="HFX181" s="1"/>
      <c r="HFY181" s="1"/>
      <c r="HFZ181" s="1"/>
      <c r="HGA181" s="1"/>
      <c r="HGB181" s="1"/>
      <c r="HGC181" s="1"/>
      <c r="HGD181" s="1"/>
      <c r="HGE181" s="1"/>
      <c r="HGF181" s="1"/>
      <c r="HGG181" s="1"/>
      <c r="HGH181" s="1"/>
      <c r="HGI181" s="1"/>
      <c r="HGJ181" s="1"/>
      <c r="HGK181" s="1"/>
      <c r="HGL181" s="1"/>
      <c r="HGM181" s="1"/>
      <c r="HGN181" s="1"/>
      <c r="HGO181" s="1"/>
      <c r="HGP181" s="1"/>
      <c r="HGQ181" s="1"/>
      <c r="HGR181" s="1"/>
      <c r="HGS181" s="1"/>
      <c r="HGT181" s="1"/>
      <c r="HGU181" s="1"/>
      <c r="HGV181" s="1"/>
      <c r="HGW181" s="1"/>
      <c r="HGX181" s="1"/>
      <c r="HGY181" s="1"/>
      <c r="HGZ181" s="1"/>
      <c r="HHA181" s="1"/>
      <c r="HHB181" s="1"/>
      <c r="HHC181" s="1"/>
      <c r="HHD181" s="1"/>
      <c r="HHE181" s="1"/>
      <c r="HHF181" s="1"/>
      <c r="HHG181" s="1"/>
      <c r="HHH181" s="1"/>
      <c r="HHI181" s="1"/>
      <c r="HHJ181" s="1"/>
      <c r="HHK181" s="1"/>
      <c r="HHL181" s="1"/>
      <c r="HHM181" s="1"/>
      <c r="HHN181" s="1"/>
      <c r="HHO181" s="1"/>
      <c r="HHP181" s="1"/>
      <c r="HHQ181" s="1"/>
      <c r="HHR181" s="1"/>
      <c r="HHS181" s="1"/>
      <c r="HHT181" s="1"/>
      <c r="HHU181" s="1"/>
      <c r="HHV181" s="1"/>
      <c r="HHW181" s="1"/>
      <c r="HHX181" s="1"/>
      <c r="HHY181" s="1"/>
      <c r="HHZ181" s="1"/>
      <c r="HIA181" s="1"/>
      <c r="HIB181" s="1"/>
      <c r="HIC181" s="1"/>
      <c r="HID181" s="1"/>
      <c r="HIE181" s="1"/>
      <c r="HIF181" s="1"/>
      <c r="HIG181" s="1"/>
      <c r="HIH181" s="1"/>
      <c r="HII181" s="1"/>
      <c r="HIJ181" s="1"/>
      <c r="HIK181" s="1"/>
      <c r="HIL181" s="1"/>
      <c r="HIM181" s="1"/>
      <c r="HIN181" s="1"/>
      <c r="HIO181" s="1"/>
      <c r="HIP181" s="1"/>
      <c r="HIQ181" s="1"/>
      <c r="HIR181" s="1"/>
      <c r="HIS181" s="1"/>
      <c r="HIT181" s="1"/>
      <c r="HIU181" s="1"/>
      <c r="HIV181" s="1"/>
      <c r="HIW181" s="1"/>
      <c r="HIX181" s="1"/>
      <c r="HIY181" s="1"/>
      <c r="HIZ181" s="1"/>
      <c r="HJA181" s="1"/>
      <c r="HJB181" s="1"/>
      <c r="HJC181" s="1"/>
      <c r="HJD181" s="1"/>
      <c r="HJE181" s="1"/>
      <c r="HJF181" s="1"/>
      <c r="HJG181" s="1"/>
      <c r="HJH181" s="1"/>
      <c r="HJI181" s="1"/>
      <c r="HJJ181" s="1"/>
      <c r="HJK181" s="1"/>
      <c r="HJL181" s="1"/>
      <c r="HJM181" s="1"/>
      <c r="HJN181" s="1"/>
      <c r="HJO181" s="1"/>
      <c r="HJP181" s="1"/>
      <c r="HJQ181" s="1"/>
      <c r="HJR181" s="1"/>
      <c r="HJS181" s="1"/>
      <c r="HJT181" s="1"/>
      <c r="HJU181" s="1"/>
      <c r="HJV181" s="1"/>
      <c r="HJW181" s="1"/>
      <c r="HJX181" s="1"/>
      <c r="HJY181" s="1"/>
      <c r="HJZ181" s="1"/>
      <c r="HKA181" s="1"/>
      <c r="HKB181" s="1"/>
      <c r="HKC181" s="1"/>
      <c r="HKD181" s="1"/>
      <c r="HKE181" s="1"/>
      <c r="HKF181" s="1"/>
      <c r="HKG181" s="1"/>
      <c r="HKH181" s="1"/>
      <c r="HKI181" s="1"/>
      <c r="HKJ181" s="1"/>
      <c r="HKK181" s="1"/>
      <c r="HKL181" s="1"/>
      <c r="HKM181" s="1"/>
      <c r="HKN181" s="1"/>
      <c r="HKO181" s="1"/>
      <c r="HKP181" s="1"/>
      <c r="HKQ181" s="1"/>
      <c r="HKR181" s="1"/>
      <c r="HKS181" s="1"/>
      <c r="HKT181" s="1"/>
      <c r="HKU181" s="1"/>
      <c r="HKV181" s="1"/>
      <c r="HKW181" s="1"/>
      <c r="HKX181" s="1"/>
      <c r="HKY181" s="1"/>
      <c r="HKZ181" s="1"/>
      <c r="HLA181" s="1"/>
      <c r="HLB181" s="1"/>
      <c r="HLC181" s="1"/>
      <c r="HLD181" s="1"/>
      <c r="HLE181" s="1"/>
      <c r="HLF181" s="1"/>
      <c r="HLG181" s="1"/>
      <c r="HLH181" s="1"/>
      <c r="HLI181" s="1"/>
      <c r="HLJ181" s="1"/>
      <c r="HLK181" s="1"/>
      <c r="HLL181" s="1"/>
      <c r="HLM181" s="1"/>
      <c r="HLN181" s="1"/>
      <c r="HLO181" s="1"/>
      <c r="HLP181" s="1"/>
      <c r="HLQ181" s="1"/>
      <c r="HLR181" s="1"/>
      <c r="HLS181" s="1"/>
      <c r="HLT181" s="1"/>
      <c r="HLU181" s="1"/>
      <c r="HLV181" s="1"/>
      <c r="HLW181" s="1"/>
      <c r="HLX181" s="1"/>
      <c r="HLY181" s="1"/>
      <c r="HLZ181" s="1"/>
      <c r="HMA181" s="1"/>
      <c r="HMB181" s="1"/>
      <c r="HMC181" s="1"/>
      <c r="HMD181" s="1"/>
      <c r="HME181" s="1"/>
      <c r="HMF181" s="1"/>
      <c r="HMG181" s="1"/>
      <c r="HMH181" s="1"/>
      <c r="HMI181" s="1"/>
      <c r="HMJ181" s="1"/>
      <c r="HMK181" s="1"/>
      <c r="HML181" s="1"/>
      <c r="HMM181" s="1"/>
      <c r="HMN181" s="1"/>
      <c r="HMO181" s="1"/>
      <c r="HMP181" s="1"/>
      <c r="HMQ181" s="1"/>
      <c r="HMR181" s="1"/>
      <c r="HMS181" s="1"/>
      <c r="HMT181" s="1"/>
      <c r="HMU181" s="1"/>
      <c r="HMV181" s="1"/>
      <c r="HMW181" s="1"/>
      <c r="HMX181" s="1"/>
      <c r="HMY181" s="1"/>
      <c r="HMZ181" s="1"/>
      <c r="HNA181" s="1"/>
      <c r="HNB181" s="1"/>
      <c r="HNC181" s="1"/>
      <c r="HND181" s="1"/>
      <c r="HNE181" s="1"/>
      <c r="HNF181" s="1"/>
      <c r="HNG181" s="1"/>
      <c r="HNH181" s="1"/>
      <c r="HNI181" s="1"/>
      <c r="HNJ181" s="1"/>
      <c r="HNK181" s="1"/>
      <c r="HNL181" s="1"/>
      <c r="HNM181" s="1"/>
      <c r="HNN181" s="1"/>
      <c r="HNO181" s="1"/>
      <c r="HNP181" s="1"/>
      <c r="HNQ181" s="1"/>
      <c r="HNR181" s="1"/>
      <c r="HNS181" s="1"/>
      <c r="HNT181" s="1"/>
      <c r="HNU181" s="1"/>
      <c r="HNV181" s="1"/>
      <c r="HNW181" s="1"/>
      <c r="HNX181" s="1"/>
      <c r="HNY181" s="1"/>
      <c r="HNZ181" s="1"/>
      <c r="HOA181" s="1"/>
      <c r="HOB181" s="1"/>
      <c r="HOC181" s="1"/>
      <c r="HOD181" s="1"/>
      <c r="HOE181" s="1"/>
      <c r="HOF181" s="1"/>
      <c r="HOG181" s="1"/>
      <c r="HOH181" s="1"/>
      <c r="HOI181" s="1"/>
      <c r="HOJ181" s="1"/>
      <c r="HOK181" s="1"/>
      <c r="HOL181" s="1"/>
      <c r="HOM181" s="1"/>
      <c r="HON181" s="1"/>
      <c r="HOO181" s="1"/>
      <c r="HOP181" s="1"/>
      <c r="HOQ181" s="1"/>
      <c r="HOR181" s="1"/>
      <c r="HOS181" s="1"/>
      <c r="HOT181" s="1"/>
      <c r="HOU181" s="1"/>
      <c r="HOV181" s="1"/>
      <c r="HOW181" s="1"/>
      <c r="HOX181" s="1"/>
      <c r="HOY181" s="1"/>
      <c r="HOZ181" s="1"/>
      <c r="HPA181" s="1"/>
      <c r="HPB181" s="1"/>
      <c r="HPC181" s="1"/>
      <c r="HPD181" s="1"/>
      <c r="HPE181" s="1"/>
      <c r="HPF181" s="1"/>
      <c r="HPG181" s="1"/>
      <c r="HPH181" s="1"/>
      <c r="HPI181" s="1"/>
      <c r="HPJ181" s="1"/>
      <c r="HPK181" s="1"/>
      <c r="HPL181" s="1"/>
      <c r="HPM181" s="1"/>
      <c r="HPN181" s="1"/>
      <c r="HPO181" s="1"/>
      <c r="HPP181" s="1"/>
      <c r="HPQ181" s="1"/>
      <c r="HPR181" s="1"/>
      <c r="HPS181" s="1"/>
      <c r="HPT181" s="1"/>
      <c r="HPU181" s="1"/>
      <c r="HPV181" s="1"/>
      <c r="HPW181" s="1"/>
      <c r="HPX181" s="1"/>
      <c r="HPY181" s="1"/>
      <c r="HPZ181" s="1"/>
      <c r="HQA181" s="1"/>
      <c r="HQB181" s="1"/>
      <c r="HQC181" s="1"/>
      <c r="HQD181" s="1"/>
      <c r="HQE181" s="1"/>
      <c r="HQF181" s="1"/>
      <c r="HQG181" s="1"/>
      <c r="HQH181" s="1"/>
      <c r="HQI181" s="1"/>
      <c r="HQJ181" s="1"/>
      <c r="HQK181" s="1"/>
      <c r="HQL181" s="1"/>
      <c r="HQM181" s="1"/>
      <c r="HQN181" s="1"/>
      <c r="HQO181" s="1"/>
      <c r="HQP181" s="1"/>
      <c r="HQQ181" s="1"/>
      <c r="HQR181" s="1"/>
      <c r="HQS181" s="1"/>
      <c r="HQT181" s="1"/>
      <c r="HQU181" s="1"/>
      <c r="HQV181" s="1"/>
      <c r="HQW181" s="1"/>
      <c r="HQX181" s="1"/>
      <c r="HQY181" s="1"/>
      <c r="HQZ181" s="1"/>
      <c r="HRA181" s="1"/>
      <c r="HRB181" s="1"/>
      <c r="HRC181" s="1"/>
      <c r="HRD181" s="1"/>
      <c r="HRE181" s="1"/>
      <c r="HRF181" s="1"/>
      <c r="HRG181" s="1"/>
      <c r="HRH181" s="1"/>
      <c r="HRI181" s="1"/>
      <c r="HRJ181" s="1"/>
      <c r="HRK181" s="1"/>
      <c r="HRL181" s="1"/>
      <c r="HRM181" s="1"/>
      <c r="HRN181" s="1"/>
      <c r="HRO181" s="1"/>
      <c r="HRP181" s="1"/>
      <c r="HRQ181" s="1"/>
      <c r="HRR181" s="1"/>
      <c r="HRS181" s="1"/>
      <c r="HRT181" s="1"/>
      <c r="HRU181" s="1"/>
      <c r="HRV181" s="1"/>
      <c r="HRW181" s="1"/>
      <c r="HRX181" s="1"/>
      <c r="HRY181" s="1"/>
      <c r="HRZ181" s="1"/>
      <c r="HSA181" s="1"/>
      <c r="HSB181" s="1"/>
      <c r="HSC181" s="1"/>
      <c r="HSD181" s="1"/>
      <c r="HSE181" s="1"/>
      <c r="HSF181" s="1"/>
      <c r="HSG181" s="1"/>
      <c r="HSH181" s="1"/>
      <c r="HSI181" s="1"/>
      <c r="HSJ181" s="1"/>
      <c r="HSK181" s="1"/>
      <c r="HSL181" s="1"/>
      <c r="HSM181" s="1"/>
      <c r="HSN181" s="1"/>
      <c r="HSO181" s="1"/>
      <c r="HSP181" s="1"/>
      <c r="HSQ181" s="1"/>
      <c r="HSR181" s="1"/>
      <c r="HSS181" s="1"/>
      <c r="HST181" s="1"/>
      <c r="HSU181" s="1"/>
      <c r="HSV181" s="1"/>
      <c r="HSW181" s="1"/>
      <c r="HSX181" s="1"/>
      <c r="HSY181" s="1"/>
      <c r="HSZ181" s="1"/>
      <c r="HTA181" s="1"/>
      <c r="HTB181" s="1"/>
      <c r="HTC181" s="1"/>
      <c r="HTD181" s="1"/>
      <c r="HTE181" s="1"/>
      <c r="HTF181" s="1"/>
      <c r="HTG181" s="1"/>
      <c r="HTH181" s="1"/>
      <c r="HTI181" s="1"/>
      <c r="HTJ181" s="1"/>
      <c r="HTK181" s="1"/>
      <c r="HTL181" s="1"/>
      <c r="HTM181" s="1"/>
      <c r="HTN181" s="1"/>
      <c r="HTO181" s="1"/>
      <c r="HTP181" s="1"/>
      <c r="HTQ181" s="1"/>
      <c r="HTR181" s="1"/>
      <c r="HTS181" s="1"/>
      <c r="HTT181" s="1"/>
      <c r="HTU181" s="1"/>
      <c r="HTV181" s="1"/>
      <c r="HTW181" s="1"/>
      <c r="HTX181" s="1"/>
      <c r="HTY181" s="1"/>
      <c r="HTZ181" s="1"/>
      <c r="HUA181" s="1"/>
      <c r="HUB181" s="1"/>
      <c r="HUC181" s="1"/>
      <c r="HUD181" s="1"/>
      <c r="HUE181" s="1"/>
      <c r="HUF181" s="1"/>
      <c r="HUG181" s="1"/>
      <c r="HUH181" s="1"/>
      <c r="HUI181" s="1"/>
      <c r="HUJ181" s="1"/>
      <c r="HUK181" s="1"/>
      <c r="HUL181" s="1"/>
      <c r="HUM181" s="1"/>
      <c r="HUN181" s="1"/>
      <c r="HUO181" s="1"/>
      <c r="HUP181" s="1"/>
      <c r="HUQ181" s="1"/>
      <c r="HUR181" s="1"/>
      <c r="HUS181" s="1"/>
      <c r="HUT181" s="1"/>
      <c r="HUU181" s="1"/>
      <c r="HUV181" s="1"/>
      <c r="HUW181" s="1"/>
      <c r="HUX181" s="1"/>
      <c r="HUY181" s="1"/>
      <c r="HUZ181" s="1"/>
      <c r="HVA181" s="1"/>
      <c r="HVB181" s="1"/>
      <c r="HVC181" s="1"/>
      <c r="HVD181" s="1"/>
      <c r="HVE181" s="1"/>
      <c r="HVF181" s="1"/>
      <c r="HVG181" s="1"/>
      <c r="HVH181" s="1"/>
      <c r="HVI181" s="1"/>
      <c r="HVJ181" s="1"/>
      <c r="HVK181" s="1"/>
      <c r="HVL181" s="1"/>
      <c r="HVM181" s="1"/>
      <c r="HVN181" s="1"/>
      <c r="HVO181" s="1"/>
      <c r="HVP181" s="1"/>
      <c r="HVQ181" s="1"/>
      <c r="HVR181" s="1"/>
      <c r="HVS181" s="1"/>
      <c r="HVT181" s="1"/>
      <c r="HVU181" s="1"/>
      <c r="HVV181" s="1"/>
      <c r="HVW181" s="1"/>
      <c r="HVX181" s="1"/>
      <c r="HVY181" s="1"/>
      <c r="HVZ181" s="1"/>
      <c r="HWA181" s="1"/>
      <c r="HWB181" s="1"/>
      <c r="HWC181" s="1"/>
      <c r="HWD181" s="1"/>
      <c r="HWE181" s="1"/>
      <c r="HWF181" s="1"/>
      <c r="HWG181" s="1"/>
      <c r="HWH181" s="1"/>
      <c r="HWI181" s="1"/>
      <c r="HWJ181" s="1"/>
      <c r="HWK181" s="1"/>
      <c r="HWL181" s="1"/>
      <c r="HWM181" s="1"/>
      <c r="HWN181" s="1"/>
      <c r="HWO181" s="1"/>
      <c r="HWP181" s="1"/>
      <c r="HWQ181" s="1"/>
      <c r="HWR181" s="1"/>
      <c r="HWS181" s="1"/>
      <c r="HWT181" s="1"/>
      <c r="HWU181" s="1"/>
      <c r="HWV181" s="1"/>
      <c r="HWW181" s="1"/>
      <c r="HWX181" s="1"/>
      <c r="HWY181" s="1"/>
      <c r="HWZ181" s="1"/>
      <c r="HXA181" s="1"/>
      <c r="HXB181" s="1"/>
      <c r="HXC181" s="1"/>
      <c r="HXD181" s="1"/>
      <c r="HXE181" s="1"/>
      <c r="HXF181" s="1"/>
      <c r="HXG181" s="1"/>
      <c r="HXH181" s="1"/>
      <c r="HXI181" s="1"/>
      <c r="HXJ181" s="1"/>
      <c r="HXK181" s="1"/>
      <c r="HXL181" s="1"/>
      <c r="HXM181" s="1"/>
      <c r="HXN181" s="1"/>
      <c r="HXO181" s="1"/>
      <c r="HXP181" s="1"/>
      <c r="HXQ181" s="1"/>
      <c r="HXR181" s="1"/>
      <c r="HXS181" s="1"/>
      <c r="HXT181" s="1"/>
      <c r="HXU181" s="1"/>
      <c r="HXV181" s="1"/>
      <c r="HXW181" s="1"/>
      <c r="HXX181" s="1"/>
      <c r="HXY181" s="1"/>
      <c r="HXZ181" s="1"/>
      <c r="HYA181" s="1"/>
      <c r="HYB181" s="1"/>
      <c r="HYC181" s="1"/>
      <c r="HYD181" s="1"/>
      <c r="HYE181" s="1"/>
      <c r="HYF181" s="1"/>
      <c r="HYG181" s="1"/>
      <c r="HYH181" s="1"/>
      <c r="HYI181" s="1"/>
      <c r="HYJ181" s="1"/>
      <c r="HYK181" s="1"/>
      <c r="HYL181" s="1"/>
      <c r="HYM181" s="1"/>
      <c r="HYN181" s="1"/>
      <c r="HYO181" s="1"/>
      <c r="HYP181" s="1"/>
      <c r="HYQ181" s="1"/>
      <c r="HYR181" s="1"/>
      <c r="HYS181" s="1"/>
      <c r="HYT181" s="1"/>
      <c r="HYU181" s="1"/>
      <c r="HYV181" s="1"/>
      <c r="HYW181" s="1"/>
      <c r="HYX181" s="1"/>
      <c r="HYY181" s="1"/>
      <c r="HYZ181" s="1"/>
      <c r="HZA181" s="1"/>
      <c r="HZB181" s="1"/>
      <c r="HZC181" s="1"/>
      <c r="HZD181" s="1"/>
      <c r="HZE181" s="1"/>
      <c r="HZF181" s="1"/>
      <c r="HZG181" s="1"/>
      <c r="HZH181" s="1"/>
      <c r="HZI181" s="1"/>
      <c r="HZJ181" s="1"/>
      <c r="HZK181" s="1"/>
      <c r="HZL181" s="1"/>
      <c r="HZM181" s="1"/>
      <c r="HZN181" s="1"/>
      <c r="HZO181" s="1"/>
      <c r="HZP181" s="1"/>
      <c r="HZQ181" s="1"/>
      <c r="HZR181" s="1"/>
      <c r="HZS181" s="1"/>
      <c r="HZT181" s="1"/>
      <c r="HZU181" s="1"/>
      <c r="HZV181" s="1"/>
      <c r="HZW181" s="1"/>
      <c r="HZX181" s="1"/>
      <c r="HZY181" s="1"/>
      <c r="HZZ181" s="1"/>
      <c r="IAA181" s="1"/>
      <c r="IAB181" s="1"/>
      <c r="IAC181" s="1"/>
      <c r="IAD181" s="1"/>
      <c r="IAE181" s="1"/>
      <c r="IAF181" s="1"/>
      <c r="IAG181" s="1"/>
      <c r="IAH181" s="1"/>
      <c r="IAI181" s="1"/>
      <c r="IAJ181" s="1"/>
      <c r="IAK181" s="1"/>
      <c r="IAL181" s="1"/>
      <c r="IAM181" s="1"/>
      <c r="IAN181" s="1"/>
      <c r="IAO181" s="1"/>
      <c r="IAP181" s="1"/>
      <c r="IAQ181" s="1"/>
      <c r="IAR181" s="1"/>
      <c r="IAS181" s="1"/>
      <c r="IAT181" s="1"/>
      <c r="IAU181" s="1"/>
      <c r="IAV181" s="1"/>
      <c r="IAW181" s="1"/>
      <c r="IAX181" s="1"/>
      <c r="IAY181" s="1"/>
      <c r="IAZ181" s="1"/>
      <c r="IBA181" s="1"/>
      <c r="IBB181" s="1"/>
      <c r="IBC181" s="1"/>
      <c r="IBD181" s="1"/>
      <c r="IBE181" s="1"/>
      <c r="IBF181" s="1"/>
      <c r="IBG181" s="1"/>
      <c r="IBH181" s="1"/>
      <c r="IBI181" s="1"/>
      <c r="IBJ181" s="1"/>
      <c r="IBK181" s="1"/>
      <c r="IBL181" s="1"/>
      <c r="IBM181" s="1"/>
      <c r="IBN181" s="1"/>
      <c r="IBO181" s="1"/>
      <c r="IBP181" s="1"/>
      <c r="IBQ181" s="1"/>
      <c r="IBR181" s="1"/>
      <c r="IBS181" s="1"/>
      <c r="IBT181" s="1"/>
      <c r="IBU181" s="1"/>
      <c r="IBV181" s="1"/>
      <c r="IBW181" s="1"/>
      <c r="IBX181" s="1"/>
      <c r="IBY181" s="1"/>
      <c r="IBZ181" s="1"/>
      <c r="ICA181" s="1"/>
      <c r="ICB181" s="1"/>
      <c r="ICC181" s="1"/>
      <c r="ICD181" s="1"/>
      <c r="ICE181" s="1"/>
      <c r="ICF181" s="1"/>
      <c r="ICG181" s="1"/>
      <c r="ICH181" s="1"/>
      <c r="ICI181" s="1"/>
      <c r="ICJ181" s="1"/>
      <c r="ICK181" s="1"/>
      <c r="ICL181" s="1"/>
      <c r="ICM181" s="1"/>
      <c r="ICN181" s="1"/>
      <c r="ICO181" s="1"/>
      <c r="ICP181" s="1"/>
      <c r="ICQ181" s="1"/>
      <c r="ICR181" s="1"/>
      <c r="ICS181" s="1"/>
      <c r="ICT181" s="1"/>
      <c r="ICU181" s="1"/>
      <c r="ICV181" s="1"/>
      <c r="ICW181" s="1"/>
      <c r="ICX181" s="1"/>
      <c r="ICY181" s="1"/>
      <c r="ICZ181" s="1"/>
      <c r="IDA181" s="1"/>
      <c r="IDB181" s="1"/>
      <c r="IDC181" s="1"/>
      <c r="IDD181" s="1"/>
      <c r="IDE181" s="1"/>
      <c r="IDF181" s="1"/>
      <c r="IDG181" s="1"/>
      <c r="IDH181" s="1"/>
      <c r="IDI181" s="1"/>
      <c r="IDJ181" s="1"/>
      <c r="IDK181" s="1"/>
      <c r="IDL181" s="1"/>
      <c r="IDM181" s="1"/>
      <c r="IDN181" s="1"/>
      <c r="IDO181" s="1"/>
      <c r="IDP181" s="1"/>
      <c r="IDQ181" s="1"/>
      <c r="IDR181" s="1"/>
      <c r="IDS181" s="1"/>
      <c r="IDT181" s="1"/>
      <c r="IDU181" s="1"/>
      <c r="IDV181" s="1"/>
      <c r="IDW181" s="1"/>
      <c r="IDX181" s="1"/>
      <c r="IDY181" s="1"/>
      <c r="IDZ181" s="1"/>
      <c r="IEA181" s="1"/>
      <c r="IEB181" s="1"/>
      <c r="IEC181" s="1"/>
      <c r="IED181" s="1"/>
      <c r="IEE181" s="1"/>
      <c r="IEF181" s="1"/>
      <c r="IEG181" s="1"/>
      <c r="IEH181" s="1"/>
      <c r="IEI181" s="1"/>
      <c r="IEJ181" s="1"/>
      <c r="IEK181" s="1"/>
      <c r="IEL181" s="1"/>
      <c r="IEM181" s="1"/>
      <c r="IEN181" s="1"/>
      <c r="IEO181" s="1"/>
      <c r="IEP181" s="1"/>
      <c r="IEQ181" s="1"/>
      <c r="IER181" s="1"/>
      <c r="IES181" s="1"/>
      <c r="IET181" s="1"/>
      <c r="IEU181" s="1"/>
      <c r="IEV181" s="1"/>
      <c r="IEW181" s="1"/>
      <c r="IEX181" s="1"/>
      <c r="IEY181" s="1"/>
      <c r="IEZ181" s="1"/>
      <c r="IFA181" s="1"/>
      <c r="IFB181" s="1"/>
      <c r="IFC181" s="1"/>
      <c r="IFD181" s="1"/>
      <c r="IFE181" s="1"/>
      <c r="IFF181" s="1"/>
      <c r="IFG181" s="1"/>
      <c r="IFH181" s="1"/>
      <c r="IFI181" s="1"/>
      <c r="IFJ181" s="1"/>
      <c r="IFK181" s="1"/>
      <c r="IFL181" s="1"/>
      <c r="IFM181" s="1"/>
      <c r="IFN181" s="1"/>
      <c r="IFO181" s="1"/>
      <c r="IFP181" s="1"/>
      <c r="IFQ181" s="1"/>
      <c r="IFR181" s="1"/>
      <c r="IFS181" s="1"/>
      <c r="IFT181" s="1"/>
      <c r="IFU181" s="1"/>
      <c r="IFV181" s="1"/>
      <c r="IFW181" s="1"/>
      <c r="IFX181" s="1"/>
      <c r="IFY181" s="1"/>
      <c r="IFZ181" s="1"/>
      <c r="IGA181" s="1"/>
      <c r="IGB181" s="1"/>
      <c r="IGC181" s="1"/>
      <c r="IGD181" s="1"/>
      <c r="IGE181" s="1"/>
      <c r="IGF181" s="1"/>
      <c r="IGG181" s="1"/>
      <c r="IGH181" s="1"/>
      <c r="IGI181" s="1"/>
      <c r="IGJ181" s="1"/>
      <c r="IGK181" s="1"/>
      <c r="IGL181" s="1"/>
      <c r="IGM181" s="1"/>
      <c r="IGN181" s="1"/>
      <c r="IGO181" s="1"/>
      <c r="IGP181" s="1"/>
      <c r="IGQ181" s="1"/>
      <c r="IGR181" s="1"/>
      <c r="IGS181" s="1"/>
      <c r="IGT181" s="1"/>
      <c r="IGU181" s="1"/>
      <c r="IGV181" s="1"/>
      <c r="IGW181" s="1"/>
      <c r="IGX181" s="1"/>
      <c r="IGY181" s="1"/>
      <c r="IGZ181" s="1"/>
      <c r="IHA181" s="1"/>
      <c r="IHB181" s="1"/>
      <c r="IHC181" s="1"/>
      <c r="IHD181" s="1"/>
      <c r="IHE181" s="1"/>
      <c r="IHF181" s="1"/>
      <c r="IHG181" s="1"/>
      <c r="IHH181" s="1"/>
      <c r="IHI181" s="1"/>
      <c r="IHJ181" s="1"/>
      <c r="IHK181" s="1"/>
      <c r="IHL181" s="1"/>
      <c r="IHM181" s="1"/>
      <c r="IHN181" s="1"/>
      <c r="IHO181" s="1"/>
      <c r="IHP181" s="1"/>
      <c r="IHQ181" s="1"/>
      <c r="IHR181" s="1"/>
      <c r="IHS181" s="1"/>
      <c r="IHT181" s="1"/>
      <c r="IHU181" s="1"/>
      <c r="IHV181" s="1"/>
      <c r="IHW181" s="1"/>
      <c r="IHX181" s="1"/>
      <c r="IHY181" s="1"/>
      <c r="IHZ181" s="1"/>
      <c r="IIA181" s="1"/>
      <c r="IIB181" s="1"/>
      <c r="IIC181" s="1"/>
      <c r="IID181" s="1"/>
      <c r="IIE181" s="1"/>
      <c r="IIF181" s="1"/>
      <c r="IIG181" s="1"/>
      <c r="IIH181" s="1"/>
      <c r="III181" s="1"/>
      <c r="IIJ181" s="1"/>
      <c r="IIK181" s="1"/>
      <c r="IIL181" s="1"/>
      <c r="IIM181" s="1"/>
      <c r="IIN181" s="1"/>
      <c r="IIO181" s="1"/>
      <c r="IIP181" s="1"/>
      <c r="IIQ181" s="1"/>
      <c r="IIR181" s="1"/>
      <c r="IIS181" s="1"/>
      <c r="IIT181" s="1"/>
      <c r="IIU181" s="1"/>
      <c r="IIV181" s="1"/>
      <c r="IIW181" s="1"/>
      <c r="IIX181" s="1"/>
      <c r="IIY181" s="1"/>
      <c r="IIZ181" s="1"/>
      <c r="IJA181" s="1"/>
      <c r="IJB181" s="1"/>
      <c r="IJC181" s="1"/>
      <c r="IJD181" s="1"/>
      <c r="IJE181" s="1"/>
      <c r="IJF181" s="1"/>
      <c r="IJG181" s="1"/>
      <c r="IJH181" s="1"/>
      <c r="IJI181" s="1"/>
      <c r="IJJ181" s="1"/>
      <c r="IJK181" s="1"/>
      <c r="IJL181" s="1"/>
      <c r="IJM181" s="1"/>
      <c r="IJN181" s="1"/>
      <c r="IJO181" s="1"/>
      <c r="IJP181" s="1"/>
      <c r="IJQ181" s="1"/>
      <c r="IJR181" s="1"/>
      <c r="IJS181" s="1"/>
      <c r="IJT181" s="1"/>
      <c r="IJU181" s="1"/>
      <c r="IJV181" s="1"/>
      <c r="IJW181" s="1"/>
      <c r="IJX181" s="1"/>
      <c r="IJY181" s="1"/>
      <c r="IJZ181" s="1"/>
      <c r="IKA181" s="1"/>
      <c r="IKB181" s="1"/>
      <c r="IKC181" s="1"/>
      <c r="IKD181" s="1"/>
      <c r="IKE181" s="1"/>
      <c r="IKF181" s="1"/>
      <c r="IKG181" s="1"/>
      <c r="IKH181" s="1"/>
      <c r="IKI181" s="1"/>
      <c r="IKJ181" s="1"/>
      <c r="IKK181" s="1"/>
      <c r="IKL181" s="1"/>
      <c r="IKM181" s="1"/>
      <c r="IKN181" s="1"/>
      <c r="IKO181" s="1"/>
      <c r="IKP181" s="1"/>
      <c r="IKQ181" s="1"/>
      <c r="IKR181" s="1"/>
      <c r="IKS181" s="1"/>
      <c r="IKT181" s="1"/>
      <c r="IKU181" s="1"/>
      <c r="IKV181" s="1"/>
      <c r="IKW181" s="1"/>
      <c r="IKX181" s="1"/>
      <c r="IKY181" s="1"/>
      <c r="IKZ181" s="1"/>
      <c r="ILA181" s="1"/>
      <c r="ILB181" s="1"/>
      <c r="ILC181" s="1"/>
      <c r="ILD181" s="1"/>
      <c r="ILE181" s="1"/>
      <c r="ILF181" s="1"/>
      <c r="ILG181" s="1"/>
      <c r="ILH181" s="1"/>
      <c r="ILI181" s="1"/>
      <c r="ILJ181" s="1"/>
      <c r="ILK181" s="1"/>
      <c r="ILL181" s="1"/>
      <c r="ILM181" s="1"/>
      <c r="ILN181" s="1"/>
      <c r="ILO181" s="1"/>
      <c r="ILP181" s="1"/>
      <c r="ILQ181" s="1"/>
      <c r="ILR181" s="1"/>
      <c r="ILS181" s="1"/>
      <c r="ILT181" s="1"/>
      <c r="ILU181" s="1"/>
      <c r="ILV181" s="1"/>
      <c r="ILW181" s="1"/>
      <c r="ILX181" s="1"/>
      <c r="ILY181" s="1"/>
      <c r="ILZ181" s="1"/>
      <c r="IMA181" s="1"/>
      <c r="IMB181" s="1"/>
      <c r="IMC181" s="1"/>
      <c r="IMD181" s="1"/>
      <c r="IME181" s="1"/>
      <c r="IMF181" s="1"/>
      <c r="IMG181" s="1"/>
      <c r="IMH181" s="1"/>
      <c r="IMI181" s="1"/>
      <c r="IMJ181" s="1"/>
      <c r="IMK181" s="1"/>
      <c r="IML181" s="1"/>
      <c r="IMM181" s="1"/>
      <c r="IMN181" s="1"/>
      <c r="IMO181" s="1"/>
      <c r="IMP181" s="1"/>
      <c r="IMQ181" s="1"/>
      <c r="IMR181" s="1"/>
      <c r="IMS181" s="1"/>
      <c r="IMT181" s="1"/>
      <c r="IMU181" s="1"/>
      <c r="IMV181" s="1"/>
      <c r="IMW181" s="1"/>
      <c r="IMX181" s="1"/>
      <c r="IMY181" s="1"/>
      <c r="IMZ181" s="1"/>
      <c r="INA181" s="1"/>
      <c r="INB181" s="1"/>
      <c r="INC181" s="1"/>
      <c r="IND181" s="1"/>
      <c r="INE181" s="1"/>
      <c r="INF181" s="1"/>
      <c r="ING181" s="1"/>
      <c r="INH181" s="1"/>
      <c r="INI181" s="1"/>
      <c r="INJ181" s="1"/>
      <c r="INK181" s="1"/>
      <c r="INL181" s="1"/>
      <c r="INM181" s="1"/>
      <c r="INN181" s="1"/>
      <c r="INO181" s="1"/>
      <c r="INP181" s="1"/>
      <c r="INQ181" s="1"/>
      <c r="INR181" s="1"/>
      <c r="INS181" s="1"/>
      <c r="INT181" s="1"/>
      <c r="INU181" s="1"/>
      <c r="INV181" s="1"/>
      <c r="INW181" s="1"/>
      <c r="INX181" s="1"/>
      <c r="INY181" s="1"/>
      <c r="INZ181" s="1"/>
      <c r="IOA181" s="1"/>
      <c r="IOB181" s="1"/>
      <c r="IOC181" s="1"/>
      <c r="IOD181" s="1"/>
      <c r="IOE181" s="1"/>
      <c r="IOF181" s="1"/>
      <c r="IOG181" s="1"/>
      <c r="IOH181" s="1"/>
      <c r="IOI181" s="1"/>
      <c r="IOJ181" s="1"/>
      <c r="IOK181" s="1"/>
      <c r="IOL181" s="1"/>
      <c r="IOM181" s="1"/>
      <c r="ION181" s="1"/>
      <c r="IOO181" s="1"/>
      <c r="IOP181" s="1"/>
      <c r="IOQ181" s="1"/>
      <c r="IOR181" s="1"/>
      <c r="IOS181" s="1"/>
      <c r="IOT181" s="1"/>
      <c r="IOU181" s="1"/>
      <c r="IOV181" s="1"/>
      <c r="IOW181" s="1"/>
      <c r="IOX181" s="1"/>
      <c r="IOY181" s="1"/>
      <c r="IOZ181" s="1"/>
      <c r="IPA181" s="1"/>
      <c r="IPB181" s="1"/>
      <c r="IPC181" s="1"/>
      <c r="IPD181" s="1"/>
      <c r="IPE181" s="1"/>
      <c r="IPF181" s="1"/>
      <c r="IPG181" s="1"/>
      <c r="IPH181" s="1"/>
      <c r="IPI181" s="1"/>
      <c r="IPJ181" s="1"/>
      <c r="IPK181" s="1"/>
      <c r="IPL181" s="1"/>
      <c r="IPM181" s="1"/>
      <c r="IPN181" s="1"/>
      <c r="IPO181" s="1"/>
      <c r="IPP181" s="1"/>
      <c r="IPQ181" s="1"/>
      <c r="IPR181" s="1"/>
      <c r="IPS181" s="1"/>
      <c r="IPT181" s="1"/>
      <c r="IPU181" s="1"/>
      <c r="IPV181" s="1"/>
      <c r="IPW181" s="1"/>
      <c r="IPX181" s="1"/>
      <c r="IPY181" s="1"/>
      <c r="IPZ181" s="1"/>
      <c r="IQA181" s="1"/>
      <c r="IQB181" s="1"/>
      <c r="IQC181" s="1"/>
      <c r="IQD181" s="1"/>
      <c r="IQE181" s="1"/>
      <c r="IQF181" s="1"/>
      <c r="IQG181" s="1"/>
      <c r="IQH181" s="1"/>
      <c r="IQI181" s="1"/>
      <c r="IQJ181" s="1"/>
      <c r="IQK181" s="1"/>
      <c r="IQL181" s="1"/>
      <c r="IQM181" s="1"/>
      <c r="IQN181" s="1"/>
      <c r="IQO181" s="1"/>
      <c r="IQP181" s="1"/>
      <c r="IQQ181" s="1"/>
      <c r="IQR181" s="1"/>
      <c r="IQS181" s="1"/>
      <c r="IQT181" s="1"/>
      <c r="IQU181" s="1"/>
      <c r="IQV181" s="1"/>
      <c r="IQW181" s="1"/>
      <c r="IQX181" s="1"/>
      <c r="IQY181" s="1"/>
      <c r="IQZ181" s="1"/>
      <c r="IRA181" s="1"/>
      <c r="IRB181" s="1"/>
      <c r="IRC181" s="1"/>
      <c r="IRD181" s="1"/>
      <c r="IRE181" s="1"/>
      <c r="IRF181" s="1"/>
      <c r="IRG181" s="1"/>
      <c r="IRH181" s="1"/>
      <c r="IRI181" s="1"/>
      <c r="IRJ181" s="1"/>
      <c r="IRK181" s="1"/>
      <c r="IRL181" s="1"/>
      <c r="IRM181" s="1"/>
      <c r="IRN181" s="1"/>
      <c r="IRO181" s="1"/>
      <c r="IRP181" s="1"/>
      <c r="IRQ181" s="1"/>
      <c r="IRR181" s="1"/>
      <c r="IRS181" s="1"/>
      <c r="IRT181" s="1"/>
      <c r="IRU181" s="1"/>
      <c r="IRV181" s="1"/>
      <c r="IRW181" s="1"/>
      <c r="IRX181" s="1"/>
      <c r="IRY181" s="1"/>
      <c r="IRZ181" s="1"/>
      <c r="ISA181" s="1"/>
      <c r="ISB181" s="1"/>
      <c r="ISC181" s="1"/>
      <c r="ISD181" s="1"/>
      <c r="ISE181" s="1"/>
      <c r="ISF181" s="1"/>
      <c r="ISG181" s="1"/>
      <c r="ISH181" s="1"/>
      <c r="ISI181" s="1"/>
      <c r="ISJ181" s="1"/>
      <c r="ISK181" s="1"/>
      <c r="ISL181" s="1"/>
      <c r="ISM181" s="1"/>
      <c r="ISN181" s="1"/>
      <c r="ISO181" s="1"/>
      <c r="ISP181" s="1"/>
      <c r="ISQ181" s="1"/>
      <c r="ISR181" s="1"/>
      <c r="ISS181" s="1"/>
      <c r="IST181" s="1"/>
      <c r="ISU181" s="1"/>
      <c r="ISV181" s="1"/>
      <c r="ISW181" s="1"/>
      <c r="ISX181" s="1"/>
      <c r="ISY181" s="1"/>
      <c r="ISZ181" s="1"/>
      <c r="ITA181" s="1"/>
      <c r="ITB181" s="1"/>
      <c r="ITC181" s="1"/>
      <c r="ITD181" s="1"/>
      <c r="ITE181" s="1"/>
      <c r="ITF181" s="1"/>
      <c r="ITG181" s="1"/>
      <c r="ITH181" s="1"/>
      <c r="ITI181" s="1"/>
      <c r="ITJ181" s="1"/>
      <c r="ITK181" s="1"/>
      <c r="ITL181" s="1"/>
      <c r="ITM181" s="1"/>
      <c r="ITN181" s="1"/>
      <c r="ITO181" s="1"/>
      <c r="ITP181" s="1"/>
      <c r="ITQ181" s="1"/>
      <c r="ITR181" s="1"/>
      <c r="ITS181" s="1"/>
      <c r="ITT181" s="1"/>
      <c r="ITU181" s="1"/>
      <c r="ITV181" s="1"/>
      <c r="ITW181" s="1"/>
      <c r="ITX181" s="1"/>
      <c r="ITY181" s="1"/>
      <c r="ITZ181" s="1"/>
      <c r="IUA181" s="1"/>
      <c r="IUB181" s="1"/>
      <c r="IUC181" s="1"/>
      <c r="IUD181" s="1"/>
      <c r="IUE181" s="1"/>
      <c r="IUF181" s="1"/>
      <c r="IUG181" s="1"/>
      <c r="IUH181" s="1"/>
      <c r="IUI181" s="1"/>
      <c r="IUJ181" s="1"/>
      <c r="IUK181" s="1"/>
      <c r="IUL181" s="1"/>
      <c r="IUM181" s="1"/>
      <c r="IUN181" s="1"/>
      <c r="IUO181" s="1"/>
      <c r="IUP181" s="1"/>
      <c r="IUQ181" s="1"/>
      <c r="IUR181" s="1"/>
      <c r="IUS181" s="1"/>
      <c r="IUT181" s="1"/>
      <c r="IUU181" s="1"/>
      <c r="IUV181" s="1"/>
      <c r="IUW181" s="1"/>
      <c r="IUX181" s="1"/>
      <c r="IUY181" s="1"/>
      <c r="IUZ181" s="1"/>
      <c r="IVA181" s="1"/>
      <c r="IVB181" s="1"/>
      <c r="IVC181" s="1"/>
      <c r="IVD181" s="1"/>
      <c r="IVE181" s="1"/>
      <c r="IVF181" s="1"/>
      <c r="IVG181" s="1"/>
      <c r="IVH181" s="1"/>
      <c r="IVI181" s="1"/>
      <c r="IVJ181" s="1"/>
      <c r="IVK181" s="1"/>
      <c r="IVL181" s="1"/>
      <c r="IVM181" s="1"/>
      <c r="IVN181" s="1"/>
      <c r="IVO181" s="1"/>
      <c r="IVP181" s="1"/>
      <c r="IVQ181" s="1"/>
      <c r="IVR181" s="1"/>
      <c r="IVS181" s="1"/>
      <c r="IVT181" s="1"/>
      <c r="IVU181" s="1"/>
      <c r="IVV181" s="1"/>
      <c r="IVW181" s="1"/>
      <c r="IVX181" s="1"/>
      <c r="IVY181" s="1"/>
      <c r="IVZ181" s="1"/>
      <c r="IWA181" s="1"/>
      <c r="IWB181" s="1"/>
      <c r="IWC181" s="1"/>
      <c r="IWD181" s="1"/>
      <c r="IWE181" s="1"/>
      <c r="IWF181" s="1"/>
      <c r="IWG181" s="1"/>
      <c r="IWH181" s="1"/>
      <c r="IWI181" s="1"/>
      <c r="IWJ181" s="1"/>
      <c r="IWK181" s="1"/>
      <c r="IWL181" s="1"/>
      <c r="IWM181" s="1"/>
      <c r="IWN181" s="1"/>
      <c r="IWO181" s="1"/>
      <c r="IWP181" s="1"/>
      <c r="IWQ181" s="1"/>
      <c r="IWR181" s="1"/>
      <c r="IWS181" s="1"/>
      <c r="IWT181" s="1"/>
      <c r="IWU181" s="1"/>
      <c r="IWV181" s="1"/>
      <c r="IWW181" s="1"/>
      <c r="IWX181" s="1"/>
      <c r="IWY181" s="1"/>
      <c r="IWZ181" s="1"/>
      <c r="IXA181" s="1"/>
      <c r="IXB181" s="1"/>
      <c r="IXC181" s="1"/>
      <c r="IXD181" s="1"/>
      <c r="IXE181" s="1"/>
      <c r="IXF181" s="1"/>
      <c r="IXG181" s="1"/>
      <c r="IXH181" s="1"/>
      <c r="IXI181" s="1"/>
      <c r="IXJ181" s="1"/>
      <c r="IXK181" s="1"/>
      <c r="IXL181" s="1"/>
      <c r="IXM181" s="1"/>
      <c r="IXN181" s="1"/>
      <c r="IXO181" s="1"/>
      <c r="IXP181" s="1"/>
      <c r="IXQ181" s="1"/>
      <c r="IXR181" s="1"/>
      <c r="IXS181" s="1"/>
      <c r="IXT181" s="1"/>
      <c r="IXU181" s="1"/>
      <c r="IXV181" s="1"/>
      <c r="IXW181" s="1"/>
      <c r="IXX181" s="1"/>
      <c r="IXY181" s="1"/>
      <c r="IXZ181" s="1"/>
      <c r="IYA181" s="1"/>
      <c r="IYB181" s="1"/>
      <c r="IYC181" s="1"/>
      <c r="IYD181" s="1"/>
      <c r="IYE181" s="1"/>
      <c r="IYF181" s="1"/>
      <c r="IYG181" s="1"/>
      <c r="IYH181" s="1"/>
      <c r="IYI181" s="1"/>
      <c r="IYJ181" s="1"/>
      <c r="IYK181" s="1"/>
      <c r="IYL181" s="1"/>
      <c r="IYM181" s="1"/>
      <c r="IYN181" s="1"/>
      <c r="IYO181" s="1"/>
      <c r="IYP181" s="1"/>
      <c r="IYQ181" s="1"/>
      <c r="IYR181" s="1"/>
      <c r="IYS181" s="1"/>
      <c r="IYT181" s="1"/>
      <c r="IYU181" s="1"/>
      <c r="IYV181" s="1"/>
      <c r="IYW181" s="1"/>
      <c r="IYX181" s="1"/>
      <c r="IYY181" s="1"/>
      <c r="IYZ181" s="1"/>
      <c r="IZA181" s="1"/>
      <c r="IZB181" s="1"/>
      <c r="IZC181" s="1"/>
      <c r="IZD181" s="1"/>
      <c r="IZE181" s="1"/>
      <c r="IZF181" s="1"/>
      <c r="IZG181" s="1"/>
      <c r="IZH181" s="1"/>
      <c r="IZI181" s="1"/>
      <c r="IZJ181" s="1"/>
      <c r="IZK181" s="1"/>
      <c r="IZL181" s="1"/>
      <c r="IZM181" s="1"/>
      <c r="IZN181" s="1"/>
      <c r="IZO181" s="1"/>
      <c r="IZP181" s="1"/>
      <c r="IZQ181" s="1"/>
      <c r="IZR181" s="1"/>
      <c r="IZS181" s="1"/>
      <c r="IZT181" s="1"/>
      <c r="IZU181" s="1"/>
      <c r="IZV181" s="1"/>
      <c r="IZW181" s="1"/>
      <c r="IZX181" s="1"/>
      <c r="IZY181" s="1"/>
      <c r="IZZ181" s="1"/>
      <c r="JAA181" s="1"/>
      <c r="JAB181" s="1"/>
      <c r="JAC181" s="1"/>
      <c r="JAD181" s="1"/>
      <c r="JAE181" s="1"/>
      <c r="JAF181" s="1"/>
      <c r="JAG181" s="1"/>
      <c r="JAH181" s="1"/>
      <c r="JAI181" s="1"/>
      <c r="JAJ181" s="1"/>
      <c r="JAK181" s="1"/>
      <c r="JAL181" s="1"/>
      <c r="JAM181" s="1"/>
      <c r="JAN181" s="1"/>
      <c r="JAO181" s="1"/>
      <c r="JAP181" s="1"/>
      <c r="JAQ181" s="1"/>
      <c r="JAR181" s="1"/>
      <c r="JAS181" s="1"/>
      <c r="JAT181" s="1"/>
      <c r="JAU181" s="1"/>
      <c r="JAV181" s="1"/>
      <c r="JAW181" s="1"/>
      <c r="JAX181" s="1"/>
      <c r="JAY181" s="1"/>
      <c r="JAZ181" s="1"/>
      <c r="JBA181" s="1"/>
      <c r="JBB181" s="1"/>
      <c r="JBC181" s="1"/>
      <c r="JBD181" s="1"/>
      <c r="JBE181" s="1"/>
      <c r="JBF181" s="1"/>
      <c r="JBG181" s="1"/>
      <c r="JBH181" s="1"/>
      <c r="JBI181" s="1"/>
      <c r="JBJ181" s="1"/>
      <c r="JBK181" s="1"/>
      <c r="JBL181" s="1"/>
      <c r="JBM181" s="1"/>
      <c r="JBN181" s="1"/>
      <c r="JBO181" s="1"/>
      <c r="JBP181" s="1"/>
      <c r="JBQ181" s="1"/>
      <c r="JBR181" s="1"/>
      <c r="JBS181" s="1"/>
      <c r="JBT181" s="1"/>
      <c r="JBU181" s="1"/>
      <c r="JBV181" s="1"/>
      <c r="JBW181" s="1"/>
      <c r="JBX181" s="1"/>
      <c r="JBY181" s="1"/>
      <c r="JBZ181" s="1"/>
      <c r="JCA181" s="1"/>
      <c r="JCB181" s="1"/>
      <c r="JCC181" s="1"/>
      <c r="JCD181" s="1"/>
      <c r="JCE181" s="1"/>
      <c r="JCF181" s="1"/>
      <c r="JCG181" s="1"/>
      <c r="JCH181" s="1"/>
      <c r="JCI181" s="1"/>
      <c r="JCJ181" s="1"/>
      <c r="JCK181" s="1"/>
      <c r="JCL181" s="1"/>
      <c r="JCM181" s="1"/>
      <c r="JCN181" s="1"/>
      <c r="JCO181" s="1"/>
      <c r="JCP181" s="1"/>
      <c r="JCQ181" s="1"/>
      <c r="JCR181" s="1"/>
      <c r="JCS181" s="1"/>
      <c r="JCT181" s="1"/>
      <c r="JCU181" s="1"/>
      <c r="JCV181" s="1"/>
      <c r="JCW181" s="1"/>
      <c r="JCX181" s="1"/>
      <c r="JCY181" s="1"/>
      <c r="JCZ181" s="1"/>
      <c r="JDA181" s="1"/>
      <c r="JDB181" s="1"/>
      <c r="JDC181" s="1"/>
      <c r="JDD181" s="1"/>
      <c r="JDE181" s="1"/>
      <c r="JDF181" s="1"/>
      <c r="JDG181" s="1"/>
      <c r="JDH181" s="1"/>
      <c r="JDI181" s="1"/>
      <c r="JDJ181" s="1"/>
      <c r="JDK181" s="1"/>
      <c r="JDL181" s="1"/>
      <c r="JDM181" s="1"/>
      <c r="JDN181" s="1"/>
      <c r="JDO181" s="1"/>
      <c r="JDP181" s="1"/>
      <c r="JDQ181" s="1"/>
      <c r="JDR181" s="1"/>
      <c r="JDS181" s="1"/>
      <c r="JDT181" s="1"/>
      <c r="JDU181" s="1"/>
      <c r="JDV181" s="1"/>
      <c r="JDW181" s="1"/>
      <c r="JDX181" s="1"/>
      <c r="JDY181" s="1"/>
      <c r="JDZ181" s="1"/>
      <c r="JEA181" s="1"/>
      <c r="JEB181" s="1"/>
      <c r="JEC181" s="1"/>
      <c r="JED181" s="1"/>
      <c r="JEE181" s="1"/>
      <c r="JEF181" s="1"/>
      <c r="JEG181" s="1"/>
      <c r="JEH181" s="1"/>
      <c r="JEI181" s="1"/>
      <c r="JEJ181" s="1"/>
      <c r="JEK181" s="1"/>
      <c r="JEL181" s="1"/>
      <c r="JEM181" s="1"/>
      <c r="JEN181" s="1"/>
      <c r="JEO181" s="1"/>
      <c r="JEP181" s="1"/>
      <c r="JEQ181" s="1"/>
      <c r="JER181" s="1"/>
      <c r="JES181" s="1"/>
      <c r="JET181" s="1"/>
      <c r="JEU181" s="1"/>
      <c r="JEV181" s="1"/>
      <c r="JEW181" s="1"/>
      <c r="JEX181" s="1"/>
      <c r="JEY181" s="1"/>
      <c r="JEZ181" s="1"/>
      <c r="JFA181" s="1"/>
      <c r="JFB181" s="1"/>
      <c r="JFC181" s="1"/>
      <c r="JFD181" s="1"/>
      <c r="JFE181" s="1"/>
      <c r="JFF181" s="1"/>
      <c r="JFG181" s="1"/>
      <c r="JFH181" s="1"/>
      <c r="JFI181" s="1"/>
      <c r="JFJ181" s="1"/>
      <c r="JFK181" s="1"/>
      <c r="JFL181" s="1"/>
      <c r="JFM181" s="1"/>
      <c r="JFN181" s="1"/>
      <c r="JFO181" s="1"/>
      <c r="JFP181" s="1"/>
      <c r="JFQ181" s="1"/>
      <c r="JFR181" s="1"/>
      <c r="JFS181" s="1"/>
      <c r="JFT181" s="1"/>
      <c r="JFU181" s="1"/>
      <c r="JFV181" s="1"/>
      <c r="JFW181" s="1"/>
      <c r="JFX181" s="1"/>
      <c r="JFY181" s="1"/>
      <c r="JFZ181" s="1"/>
      <c r="JGA181" s="1"/>
      <c r="JGB181" s="1"/>
      <c r="JGC181" s="1"/>
      <c r="JGD181" s="1"/>
      <c r="JGE181" s="1"/>
      <c r="JGF181" s="1"/>
      <c r="JGG181" s="1"/>
      <c r="JGH181" s="1"/>
      <c r="JGI181" s="1"/>
      <c r="JGJ181" s="1"/>
      <c r="JGK181" s="1"/>
      <c r="JGL181" s="1"/>
      <c r="JGM181" s="1"/>
      <c r="JGN181" s="1"/>
      <c r="JGO181" s="1"/>
      <c r="JGP181" s="1"/>
      <c r="JGQ181" s="1"/>
      <c r="JGR181" s="1"/>
      <c r="JGS181" s="1"/>
      <c r="JGT181" s="1"/>
      <c r="JGU181" s="1"/>
      <c r="JGV181" s="1"/>
      <c r="JGW181" s="1"/>
      <c r="JGX181" s="1"/>
      <c r="JGY181" s="1"/>
      <c r="JGZ181" s="1"/>
      <c r="JHA181" s="1"/>
      <c r="JHB181" s="1"/>
      <c r="JHC181" s="1"/>
      <c r="JHD181" s="1"/>
      <c r="JHE181" s="1"/>
      <c r="JHF181" s="1"/>
      <c r="JHG181" s="1"/>
      <c r="JHH181" s="1"/>
      <c r="JHI181" s="1"/>
      <c r="JHJ181" s="1"/>
      <c r="JHK181" s="1"/>
      <c r="JHL181" s="1"/>
      <c r="JHM181" s="1"/>
      <c r="JHN181" s="1"/>
      <c r="JHO181" s="1"/>
      <c r="JHP181" s="1"/>
      <c r="JHQ181" s="1"/>
      <c r="JHR181" s="1"/>
      <c r="JHS181" s="1"/>
      <c r="JHT181" s="1"/>
      <c r="JHU181" s="1"/>
      <c r="JHV181" s="1"/>
      <c r="JHW181" s="1"/>
      <c r="JHX181" s="1"/>
      <c r="JHY181" s="1"/>
      <c r="JHZ181" s="1"/>
      <c r="JIA181" s="1"/>
      <c r="JIB181" s="1"/>
      <c r="JIC181" s="1"/>
      <c r="JID181" s="1"/>
      <c r="JIE181" s="1"/>
      <c r="JIF181" s="1"/>
      <c r="JIG181" s="1"/>
      <c r="JIH181" s="1"/>
      <c r="JII181" s="1"/>
      <c r="JIJ181" s="1"/>
      <c r="JIK181" s="1"/>
      <c r="JIL181" s="1"/>
      <c r="JIM181" s="1"/>
      <c r="JIN181" s="1"/>
      <c r="JIO181" s="1"/>
      <c r="JIP181" s="1"/>
      <c r="JIQ181" s="1"/>
      <c r="JIR181" s="1"/>
      <c r="JIS181" s="1"/>
      <c r="JIT181" s="1"/>
      <c r="JIU181" s="1"/>
      <c r="JIV181" s="1"/>
      <c r="JIW181" s="1"/>
      <c r="JIX181" s="1"/>
      <c r="JIY181" s="1"/>
      <c r="JIZ181" s="1"/>
      <c r="JJA181" s="1"/>
      <c r="JJB181" s="1"/>
      <c r="JJC181" s="1"/>
      <c r="JJD181" s="1"/>
      <c r="JJE181" s="1"/>
      <c r="JJF181" s="1"/>
      <c r="JJG181" s="1"/>
      <c r="JJH181" s="1"/>
      <c r="JJI181" s="1"/>
      <c r="JJJ181" s="1"/>
      <c r="JJK181" s="1"/>
      <c r="JJL181" s="1"/>
      <c r="JJM181" s="1"/>
      <c r="JJN181" s="1"/>
      <c r="JJO181" s="1"/>
      <c r="JJP181" s="1"/>
      <c r="JJQ181" s="1"/>
      <c r="JJR181" s="1"/>
      <c r="JJS181" s="1"/>
      <c r="JJT181" s="1"/>
      <c r="JJU181" s="1"/>
      <c r="JJV181" s="1"/>
      <c r="JJW181" s="1"/>
      <c r="JJX181" s="1"/>
      <c r="JJY181" s="1"/>
      <c r="JJZ181" s="1"/>
      <c r="JKA181" s="1"/>
      <c r="JKB181" s="1"/>
      <c r="JKC181" s="1"/>
      <c r="JKD181" s="1"/>
      <c r="JKE181" s="1"/>
      <c r="JKF181" s="1"/>
      <c r="JKG181" s="1"/>
      <c r="JKH181" s="1"/>
      <c r="JKI181" s="1"/>
      <c r="JKJ181" s="1"/>
      <c r="JKK181" s="1"/>
      <c r="JKL181" s="1"/>
      <c r="JKM181" s="1"/>
      <c r="JKN181" s="1"/>
      <c r="JKO181" s="1"/>
      <c r="JKP181" s="1"/>
      <c r="JKQ181" s="1"/>
      <c r="JKR181" s="1"/>
      <c r="JKS181" s="1"/>
      <c r="JKT181" s="1"/>
      <c r="JKU181" s="1"/>
      <c r="JKV181" s="1"/>
      <c r="JKW181" s="1"/>
      <c r="JKX181" s="1"/>
      <c r="JKY181" s="1"/>
      <c r="JKZ181" s="1"/>
      <c r="JLA181" s="1"/>
      <c r="JLB181" s="1"/>
      <c r="JLC181" s="1"/>
      <c r="JLD181" s="1"/>
      <c r="JLE181" s="1"/>
      <c r="JLF181" s="1"/>
      <c r="JLG181" s="1"/>
      <c r="JLH181" s="1"/>
      <c r="JLI181" s="1"/>
      <c r="JLJ181" s="1"/>
      <c r="JLK181" s="1"/>
      <c r="JLL181" s="1"/>
      <c r="JLM181" s="1"/>
      <c r="JLN181" s="1"/>
      <c r="JLO181" s="1"/>
      <c r="JLP181" s="1"/>
      <c r="JLQ181" s="1"/>
      <c r="JLR181" s="1"/>
      <c r="JLS181" s="1"/>
      <c r="JLT181" s="1"/>
      <c r="JLU181" s="1"/>
      <c r="JLV181" s="1"/>
      <c r="JLW181" s="1"/>
      <c r="JLX181" s="1"/>
      <c r="JLY181" s="1"/>
      <c r="JLZ181" s="1"/>
      <c r="JMA181" s="1"/>
      <c r="JMB181" s="1"/>
      <c r="JMC181" s="1"/>
      <c r="JMD181" s="1"/>
      <c r="JME181" s="1"/>
      <c r="JMF181" s="1"/>
      <c r="JMG181" s="1"/>
      <c r="JMH181" s="1"/>
      <c r="JMI181" s="1"/>
      <c r="JMJ181" s="1"/>
      <c r="JMK181" s="1"/>
      <c r="JML181" s="1"/>
      <c r="JMM181" s="1"/>
      <c r="JMN181" s="1"/>
      <c r="JMO181" s="1"/>
      <c r="JMP181" s="1"/>
      <c r="JMQ181" s="1"/>
      <c r="JMR181" s="1"/>
      <c r="JMS181" s="1"/>
      <c r="JMT181" s="1"/>
      <c r="JMU181" s="1"/>
      <c r="JMV181" s="1"/>
      <c r="JMW181" s="1"/>
      <c r="JMX181" s="1"/>
      <c r="JMY181" s="1"/>
      <c r="JMZ181" s="1"/>
      <c r="JNA181" s="1"/>
      <c r="JNB181" s="1"/>
      <c r="JNC181" s="1"/>
      <c r="JND181" s="1"/>
      <c r="JNE181" s="1"/>
      <c r="JNF181" s="1"/>
      <c r="JNG181" s="1"/>
      <c r="JNH181" s="1"/>
      <c r="JNI181" s="1"/>
      <c r="JNJ181" s="1"/>
      <c r="JNK181" s="1"/>
      <c r="JNL181" s="1"/>
      <c r="JNM181" s="1"/>
      <c r="JNN181" s="1"/>
      <c r="JNO181" s="1"/>
      <c r="JNP181" s="1"/>
      <c r="JNQ181" s="1"/>
      <c r="JNR181" s="1"/>
      <c r="JNS181" s="1"/>
      <c r="JNT181" s="1"/>
      <c r="JNU181" s="1"/>
      <c r="JNV181" s="1"/>
      <c r="JNW181" s="1"/>
      <c r="JNX181" s="1"/>
      <c r="JNY181" s="1"/>
      <c r="JNZ181" s="1"/>
      <c r="JOA181" s="1"/>
      <c r="JOB181" s="1"/>
      <c r="JOC181" s="1"/>
      <c r="JOD181" s="1"/>
      <c r="JOE181" s="1"/>
      <c r="JOF181" s="1"/>
      <c r="JOG181" s="1"/>
      <c r="JOH181" s="1"/>
      <c r="JOI181" s="1"/>
      <c r="JOJ181" s="1"/>
      <c r="JOK181" s="1"/>
      <c r="JOL181" s="1"/>
      <c r="JOM181" s="1"/>
      <c r="JON181" s="1"/>
      <c r="JOO181" s="1"/>
      <c r="JOP181" s="1"/>
      <c r="JOQ181" s="1"/>
      <c r="JOR181" s="1"/>
      <c r="JOS181" s="1"/>
      <c r="JOT181" s="1"/>
      <c r="JOU181" s="1"/>
      <c r="JOV181" s="1"/>
      <c r="JOW181" s="1"/>
      <c r="JOX181" s="1"/>
      <c r="JOY181" s="1"/>
      <c r="JOZ181" s="1"/>
      <c r="JPA181" s="1"/>
      <c r="JPB181" s="1"/>
      <c r="JPC181" s="1"/>
      <c r="JPD181" s="1"/>
      <c r="JPE181" s="1"/>
      <c r="JPF181" s="1"/>
      <c r="JPG181" s="1"/>
      <c r="JPH181" s="1"/>
      <c r="JPI181" s="1"/>
      <c r="JPJ181" s="1"/>
      <c r="JPK181" s="1"/>
      <c r="JPL181" s="1"/>
      <c r="JPM181" s="1"/>
      <c r="JPN181" s="1"/>
      <c r="JPO181" s="1"/>
      <c r="JPP181" s="1"/>
      <c r="JPQ181" s="1"/>
      <c r="JPR181" s="1"/>
      <c r="JPS181" s="1"/>
      <c r="JPT181" s="1"/>
      <c r="JPU181" s="1"/>
      <c r="JPV181" s="1"/>
      <c r="JPW181" s="1"/>
      <c r="JPX181" s="1"/>
      <c r="JPY181" s="1"/>
      <c r="JPZ181" s="1"/>
      <c r="JQA181" s="1"/>
      <c r="JQB181" s="1"/>
      <c r="JQC181" s="1"/>
      <c r="JQD181" s="1"/>
      <c r="JQE181" s="1"/>
      <c r="JQF181" s="1"/>
      <c r="JQG181" s="1"/>
      <c r="JQH181" s="1"/>
      <c r="JQI181" s="1"/>
      <c r="JQJ181" s="1"/>
      <c r="JQK181" s="1"/>
      <c r="JQL181" s="1"/>
      <c r="JQM181" s="1"/>
      <c r="JQN181" s="1"/>
      <c r="JQO181" s="1"/>
      <c r="JQP181" s="1"/>
      <c r="JQQ181" s="1"/>
      <c r="JQR181" s="1"/>
      <c r="JQS181" s="1"/>
      <c r="JQT181" s="1"/>
      <c r="JQU181" s="1"/>
      <c r="JQV181" s="1"/>
      <c r="JQW181" s="1"/>
      <c r="JQX181" s="1"/>
      <c r="JQY181" s="1"/>
      <c r="JQZ181" s="1"/>
      <c r="JRA181" s="1"/>
      <c r="JRB181" s="1"/>
      <c r="JRC181" s="1"/>
      <c r="JRD181" s="1"/>
      <c r="JRE181" s="1"/>
      <c r="JRF181" s="1"/>
      <c r="JRG181" s="1"/>
      <c r="JRH181" s="1"/>
      <c r="JRI181" s="1"/>
      <c r="JRJ181" s="1"/>
      <c r="JRK181" s="1"/>
      <c r="JRL181" s="1"/>
      <c r="JRM181" s="1"/>
      <c r="JRN181" s="1"/>
      <c r="JRO181" s="1"/>
      <c r="JRP181" s="1"/>
      <c r="JRQ181" s="1"/>
      <c r="JRR181" s="1"/>
      <c r="JRS181" s="1"/>
      <c r="JRT181" s="1"/>
      <c r="JRU181" s="1"/>
      <c r="JRV181" s="1"/>
      <c r="JRW181" s="1"/>
      <c r="JRX181" s="1"/>
      <c r="JRY181" s="1"/>
      <c r="JRZ181" s="1"/>
      <c r="JSA181" s="1"/>
      <c r="JSB181" s="1"/>
      <c r="JSC181" s="1"/>
      <c r="JSD181" s="1"/>
      <c r="JSE181" s="1"/>
      <c r="JSF181" s="1"/>
      <c r="JSG181" s="1"/>
      <c r="JSH181" s="1"/>
      <c r="JSI181" s="1"/>
      <c r="JSJ181" s="1"/>
      <c r="JSK181" s="1"/>
      <c r="JSL181" s="1"/>
      <c r="JSM181" s="1"/>
      <c r="JSN181" s="1"/>
      <c r="JSO181" s="1"/>
      <c r="JSP181" s="1"/>
      <c r="JSQ181" s="1"/>
      <c r="JSR181" s="1"/>
      <c r="JSS181" s="1"/>
      <c r="JST181" s="1"/>
      <c r="JSU181" s="1"/>
      <c r="JSV181" s="1"/>
      <c r="JSW181" s="1"/>
      <c r="JSX181" s="1"/>
      <c r="JSY181" s="1"/>
      <c r="JSZ181" s="1"/>
      <c r="JTA181" s="1"/>
      <c r="JTB181" s="1"/>
      <c r="JTC181" s="1"/>
      <c r="JTD181" s="1"/>
      <c r="JTE181" s="1"/>
      <c r="JTF181" s="1"/>
      <c r="JTG181" s="1"/>
      <c r="JTH181" s="1"/>
      <c r="JTI181" s="1"/>
      <c r="JTJ181" s="1"/>
      <c r="JTK181" s="1"/>
      <c r="JTL181" s="1"/>
      <c r="JTM181" s="1"/>
      <c r="JTN181" s="1"/>
      <c r="JTO181" s="1"/>
      <c r="JTP181" s="1"/>
      <c r="JTQ181" s="1"/>
      <c r="JTR181" s="1"/>
      <c r="JTS181" s="1"/>
      <c r="JTT181" s="1"/>
      <c r="JTU181" s="1"/>
      <c r="JTV181" s="1"/>
      <c r="JTW181" s="1"/>
      <c r="JTX181" s="1"/>
      <c r="JTY181" s="1"/>
      <c r="JTZ181" s="1"/>
      <c r="JUA181" s="1"/>
      <c r="JUB181" s="1"/>
      <c r="JUC181" s="1"/>
      <c r="JUD181" s="1"/>
      <c r="JUE181" s="1"/>
      <c r="JUF181" s="1"/>
      <c r="JUG181" s="1"/>
      <c r="JUH181" s="1"/>
      <c r="JUI181" s="1"/>
      <c r="JUJ181" s="1"/>
      <c r="JUK181" s="1"/>
      <c r="JUL181" s="1"/>
      <c r="JUM181" s="1"/>
      <c r="JUN181" s="1"/>
      <c r="JUO181" s="1"/>
      <c r="JUP181" s="1"/>
      <c r="JUQ181" s="1"/>
      <c r="JUR181" s="1"/>
      <c r="JUS181" s="1"/>
      <c r="JUT181" s="1"/>
      <c r="JUU181" s="1"/>
      <c r="JUV181" s="1"/>
      <c r="JUW181" s="1"/>
      <c r="JUX181" s="1"/>
      <c r="JUY181" s="1"/>
      <c r="JUZ181" s="1"/>
      <c r="JVA181" s="1"/>
      <c r="JVB181" s="1"/>
      <c r="JVC181" s="1"/>
      <c r="JVD181" s="1"/>
      <c r="JVE181" s="1"/>
      <c r="JVF181" s="1"/>
      <c r="JVG181" s="1"/>
      <c r="JVH181" s="1"/>
      <c r="JVI181" s="1"/>
      <c r="JVJ181" s="1"/>
      <c r="JVK181" s="1"/>
      <c r="JVL181" s="1"/>
      <c r="JVM181" s="1"/>
      <c r="JVN181" s="1"/>
      <c r="JVO181" s="1"/>
      <c r="JVP181" s="1"/>
      <c r="JVQ181" s="1"/>
      <c r="JVR181" s="1"/>
      <c r="JVS181" s="1"/>
      <c r="JVT181" s="1"/>
      <c r="JVU181" s="1"/>
      <c r="JVV181" s="1"/>
      <c r="JVW181" s="1"/>
      <c r="JVX181" s="1"/>
      <c r="JVY181" s="1"/>
      <c r="JVZ181" s="1"/>
      <c r="JWA181" s="1"/>
      <c r="JWB181" s="1"/>
      <c r="JWC181" s="1"/>
      <c r="JWD181" s="1"/>
      <c r="JWE181" s="1"/>
      <c r="JWF181" s="1"/>
      <c r="JWG181" s="1"/>
      <c r="JWH181" s="1"/>
      <c r="JWI181" s="1"/>
      <c r="JWJ181" s="1"/>
      <c r="JWK181" s="1"/>
      <c r="JWL181" s="1"/>
      <c r="JWM181" s="1"/>
      <c r="JWN181" s="1"/>
      <c r="JWO181" s="1"/>
      <c r="JWP181" s="1"/>
      <c r="JWQ181" s="1"/>
      <c r="JWR181" s="1"/>
      <c r="JWS181" s="1"/>
      <c r="JWT181" s="1"/>
      <c r="JWU181" s="1"/>
      <c r="JWV181" s="1"/>
      <c r="JWW181" s="1"/>
      <c r="JWX181" s="1"/>
      <c r="JWY181" s="1"/>
      <c r="JWZ181" s="1"/>
      <c r="JXA181" s="1"/>
      <c r="JXB181" s="1"/>
      <c r="JXC181" s="1"/>
      <c r="JXD181" s="1"/>
      <c r="JXE181" s="1"/>
      <c r="JXF181" s="1"/>
      <c r="JXG181" s="1"/>
      <c r="JXH181" s="1"/>
      <c r="JXI181" s="1"/>
      <c r="JXJ181" s="1"/>
      <c r="JXK181" s="1"/>
      <c r="JXL181" s="1"/>
      <c r="JXM181" s="1"/>
      <c r="JXN181" s="1"/>
      <c r="JXO181" s="1"/>
      <c r="JXP181" s="1"/>
      <c r="JXQ181" s="1"/>
      <c r="JXR181" s="1"/>
      <c r="JXS181" s="1"/>
      <c r="JXT181" s="1"/>
      <c r="JXU181" s="1"/>
      <c r="JXV181" s="1"/>
      <c r="JXW181" s="1"/>
      <c r="JXX181" s="1"/>
      <c r="JXY181" s="1"/>
      <c r="JXZ181" s="1"/>
      <c r="JYA181" s="1"/>
      <c r="JYB181" s="1"/>
      <c r="JYC181" s="1"/>
      <c r="JYD181" s="1"/>
      <c r="JYE181" s="1"/>
      <c r="JYF181" s="1"/>
      <c r="JYG181" s="1"/>
      <c r="JYH181" s="1"/>
      <c r="JYI181" s="1"/>
      <c r="JYJ181" s="1"/>
      <c r="JYK181" s="1"/>
      <c r="JYL181" s="1"/>
      <c r="JYM181" s="1"/>
      <c r="JYN181" s="1"/>
      <c r="JYO181" s="1"/>
      <c r="JYP181" s="1"/>
      <c r="JYQ181" s="1"/>
      <c r="JYR181" s="1"/>
      <c r="JYS181" s="1"/>
      <c r="JYT181" s="1"/>
      <c r="JYU181" s="1"/>
      <c r="JYV181" s="1"/>
      <c r="JYW181" s="1"/>
      <c r="JYX181" s="1"/>
      <c r="JYY181" s="1"/>
      <c r="JYZ181" s="1"/>
      <c r="JZA181" s="1"/>
      <c r="JZB181" s="1"/>
      <c r="JZC181" s="1"/>
      <c r="JZD181" s="1"/>
      <c r="JZE181" s="1"/>
      <c r="JZF181" s="1"/>
      <c r="JZG181" s="1"/>
      <c r="JZH181" s="1"/>
      <c r="JZI181" s="1"/>
      <c r="JZJ181" s="1"/>
      <c r="JZK181" s="1"/>
      <c r="JZL181" s="1"/>
      <c r="JZM181" s="1"/>
      <c r="JZN181" s="1"/>
      <c r="JZO181" s="1"/>
      <c r="JZP181" s="1"/>
      <c r="JZQ181" s="1"/>
      <c r="JZR181" s="1"/>
      <c r="JZS181" s="1"/>
      <c r="JZT181" s="1"/>
      <c r="JZU181" s="1"/>
      <c r="JZV181" s="1"/>
      <c r="JZW181" s="1"/>
      <c r="JZX181" s="1"/>
      <c r="JZY181" s="1"/>
      <c r="JZZ181" s="1"/>
      <c r="KAA181" s="1"/>
      <c r="KAB181" s="1"/>
      <c r="KAC181" s="1"/>
      <c r="KAD181" s="1"/>
      <c r="KAE181" s="1"/>
      <c r="KAF181" s="1"/>
      <c r="KAG181" s="1"/>
      <c r="KAH181" s="1"/>
      <c r="KAI181" s="1"/>
      <c r="KAJ181" s="1"/>
      <c r="KAK181" s="1"/>
      <c r="KAL181" s="1"/>
      <c r="KAM181" s="1"/>
      <c r="KAN181" s="1"/>
      <c r="KAO181" s="1"/>
      <c r="KAP181" s="1"/>
      <c r="KAQ181" s="1"/>
      <c r="KAR181" s="1"/>
      <c r="KAS181" s="1"/>
      <c r="KAT181" s="1"/>
      <c r="KAU181" s="1"/>
      <c r="KAV181" s="1"/>
      <c r="KAW181" s="1"/>
      <c r="KAX181" s="1"/>
      <c r="KAY181" s="1"/>
      <c r="KAZ181" s="1"/>
      <c r="KBA181" s="1"/>
      <c r="KBB181" s="1"/>
      <c r="KBC181" s="1"/>
      <c r="KBD181" s="1"/>
      <c r="KBE181" s="1"/>
      <c r="KBF181" s="1"/>
      <c r="KBG181" s="1"/>
      <c r="KBH181" s="1"/>
      <c r="KBI181" s="1"/>
      <c r="KBJ181" s="1"/>
      <c r="KBK181" s="1"/>
      <c r="KBL181" s="1"/>
      <c r="KBM181" s="1"/>
      <c r="KBN181" s="1"/>
      <c r="KBO181" s="1"/>
      <c r="KBP181" s="1"/>
      <c r="KBQ181" s="1"/>
      <c r="KBR181" s="1"/>
      <c r="KBS181" s="1"/>
      <c r="KBT181" s="1"/>
      <c r="KBU181" s="1"/>
      <c r="KBV181" s="1"/>
      <c r="KBW181" s="1"/>
      <c r="KBX181" s="1"/>
      <c r="KBY181" s="1"/>
      <c r="KBZ181" s="1"/>
      <c r="KCA181" s="1"/>
      <c r="KCB181" s="1"/>
      <c r="KCC181" s="1"/>
      <c r="KCD181" s="1"/>
      <c r="KCE181" s="1"/>
      <c r="KCF181" s="1"/>
      <c r="KCG181" s="1"/>
      <c r="KCH181" s="1"/>
      <c r="KCI181" s="1"/>
      <c r="KCJ181" s="1"/>
      <c r="KCK181" s="1"/>
      <c r="KCL181" s="1"/>
      <c r="KCM181" s="1"/>
      <c r="KCN181" s="1"/>
      <c r="KCO181" s="1"/>
      <c r="KCP181" s="1"/>
      <c r="KCQ181" s="1"/>
      <c r="KCR181" s="1"/>
      <c r="KCS181" s="1"/>
      <c r="KCT181" s="1"/>
      <c r="KCU181" s="1"/>
      <c r="KCV181" s="1"/>
      <c r="KCW181" s="1"/>
      <c r="KCX181" s="1"/>
      <c r="KCY181" s="1"/>
      <c r="KCZ181" s="1"/>
      <c r="KDA181" s="1"/>
      <c r="KDB181" s="1"/>
      <c r="KDC181" s="1"/>
      <c r="KDD181" s="1"/>
      <c r="KDE181" s="1"/>
      <c r="KDF181" s="1"/>
      <c r="KDG181" s="1"/>
      <c r="KDH181" s="1"/>
      <c r="KDI181" s="1"/>
      <c r="KDJ181" s="1"/>
      <c r="KDK181" s="1"/>
      <c r="KDL181" s="1"/>
      <c r="KDM181" s="1"/>
      <c r="KDN181" s="1"/>
      <c r="KDO181" s="1"/>
      <c r="KDP181" s="1"/>
      <c r="KDQ181" s="1"/>
      <c r="KDR181" s="1"/>
      <c r="KDS181" s="1"/>
      <c r="KDT181" s="1"/>
      <c r="KDU181" s="1"/>
      <c r="KDV181" s="1"/>
      <c r="KDW181" s="1"/>
      <c r="KDX181" s="1"/>
      <c r="KDY181" s="1"/>
      <c r="KDZ181" s="1"/>
      <c r="KEA181" s="1"/>
      <c r="KEB181" s="1"/>
      <c r="KEC181" s="1"/>
      <c r="KED181" s="1"/>
      <c r="KEE181" s="1"/>
      <c r="KEF181" s="1"/>
      <c r="KEG181" s="1"/>
      <c r="KEH181" s="1"/>
      <c r="KEI181" s="1"/>
      <c r="KEJ181" s="1"/>
      <c r="KEK181" s="1"/>
      <c r="KEL181" s="1"/>
      <c r="KEM181" s="1"/>
      <c r="KEN181" s="1"/>
      <c r="KEO181" s="1"/>
      <c r="KEP181" s="1"/>
      <c r="KEQ181" s="1"/>
      <c r="KER181" s="1"/>
      <c r="KES181" s="1"/>
      <c r="KET181" s="1"/>
      <c r="KEU181" s="1"/>
      <c r="KEV181" s="1"/>
      <c r="KEW181" s="1"/>
      <c r="KEX181" s="1"/>
      <c r="KEY181" s="1"/>
      <c r="KEZ181" s="1"/>
      <c r="KFA181" s="1"/>
      <c r="KFB181" s="1"/>
      <c r="KFC181" s="1"/>
      <c r="KFD181" s="1"/>
      <c r="KFE181" s="1"/>
      <c r="KFF181" s="1"/>
      <c r="KFG181" s="1"/>
      <c r="KFH181" s="1"/>
      <c r="KFI181" s="1"/>
      <c r="KFJ181" s="1"/>
      <c r="KFK181" s="1"/>
      <c r="KFL181" s="1"/>
      <c r="KFM181" s="1"/>
      <c r="KFN181" s="1"/>
      <c r="KFO181" s="1"/>
      <c r="KFP181" s="1"/>
      <c r="KFQ181" s="1"/>
      <c r="KFR181" s="1"/>
      <c r="KFS181" s="1"/>
      <c r="KFT181" s="1"/>
      <c r="KFU181" s="1"/>
      <c r="KFV181" s="1"/>
      <c r="KFW181" s="1"/>
      <c r="KFX181" s="1"/>
      <c r="KFY181" s="1"/>
      <c r="KFZ181" s="1"/>
      <c r="KGA181" s="1"/>
      <c r="KGB181" s="1"/>
      <c r="KGC181" s="1"/>
      <c r="KGD181" s="1"/>
      <c r="KGE181" s="1"/>
      <c r="KGF181" s="1"/>
      <c r="KGG181" s="1"/>
      <c r="KGH181" s="1"/>
      <c r="KGI181" s="1"/>
      <c r="KGJ181" s="1"/>
      <c r="KGK181" s="1"/>
      <c r="KGL181" s="1"/>
      <c r="KGM181" s="1"/>
      <c r="KGN181" s="1"/>
      <c r="KGO181" s="1"/>
      <c r="KGP181" s="1"/>
      <c r="KGQ181" s="1"/>
      <c r="KGR181" s="1"/>
      <c r="KGS181" s="1"/>
      <c r="KGT181" s="1"/>
      <c r="KGU181" s="1"/>
      <c r="KGV181" s="1"/>
      <c r="KGW181" s="1"/>
      <c r="KGX181" s="1"/>
      <c r="KGY181" s="1"/>
      <c r="KGZ181" s="1"/>
      <c r="KHA181" s="1"/>
      <c r="KHB181" s="1"/>
      <c r="KHC181" s="1"/>
      <c r="KHD181" s="1"/>
      <c r="KHE181" s="1"/>
      <c r="KHF181" s="1"/>
      <c r="KHG181" s="1"/>
      <c r="KHH181" s="1"/>
      <c r="KHI181" s="1"/>
      <c r="KHJ181" s="1"/>
      <c r="KHK181" s="1"/>
      <c r="KHL181" s="1"/>
      <c r="KHM181" s="1"/>
      <c r="KHN181" s="1"/>
      <c r="KHO181" s="1"/>
      <c r="KHP181" s="1"/>
      <c r="KHQ181" s="1"/>
      <c r="KHR181" s="1"/>
      <c r="KHS181" s="1"/>
      <c r="KHT181" s="1"/>
      <c r="KHU181" s="1"/>
      <c r="KHV181" s="1"/>
      <c r="KHW181" s="1"/>
      <c r="KHX181" s="1"/>
      <c r="KHY181" s="1"/>
      <c r="KHZ181" s="1"/>
      <c r="KIA181" s="1"/>
      <c r="KIB181" s="1"/>
      <c r="KIC181" s="1"/>
      <c r="KID181" s="1"/>
      <c r="KIE181" s="1"/>
      <c r="KIF181" s="1"/>
      <c r="KIG181" s="1"/>
      <c r="KIH181" s="1"/>
      <c r="KII181" s="1"/>
      <c r="KIJ181" s="1"/>
      <c r="KIK181" s="1"/>
      <c r="KIL181" s="1"/>
      <c r="KIM181" s="1"/>
      <c r="KIN181" s="1"/>
      <c r="KIO181" s="1"/>
      <c r="KIP181" s="1"/>
      <c r="KIQ181" s="1"/>
      <c r="KIR181" s="1"/>
      <c r="KIS181" s="1"/>
      <c r="KIT181" s="1"/>
      <c r="KIU181" s="1"/>
      <c r="KIV181" s="1"/>
      <c r="KIW181" s="1"/>
      <c r="KIX181" s="1"/>
      <c r="KIY181" s="1"/>
      <c r="KIZ181" s="1"/>
      <c r="KJA181" s="1"/>
      <c r="KJB181" s="1"/>
      <c r="KJC181" s="1"/>
      <c r="KJD181" s="1"/>
      <c r="KJE181" s="1"/>
      <c r="KJF181" s="1"/>
      <c r="KJG181" s="1"/>
      <c r="KJH181" s="1"/>
      <c r="KJI181" s="1"/>
      <c r="KJJ181" s="1"/>
      <c r="KJK181" s="1"/>
      <c r="KJL181" s="1"/>
      <c r="KJM181" s="1"/>
      <c r="KJN181" s="1"/>
      <c r="KJO181" s="1"/>
      <c r="KJP181" s="1"/>
      <c r="KJQ181" s="1"/>
      <c r="KJR181" s="1"/>
      <c r="KJS181" s="1"/>
      <c r="KJT181" s="1"/>
      <c r="KJU181" s="1"/>
      <c r="KJV181" s="1"/>
      <c r="KJW181" s="1"/>
      <c r="KJX181" s="1"/>
      <c r="KJY181" s="1"/>
      <c r="KJZ181" s="1"/>
      <c r="KKA181" s="1"/>
      <c r="KKB181" s="1"/>
      <c r="KKC181" s="1"/>
      <c r="KKD181" s="1"/>
      <c r="KKE181" s="1"/>
      <c r="KKF181" s="1"/>
      <c r="KKG181" s="1"/>
      <c r="KKH181" s="1"/>
      <c r="KKI181" s="1"/>
      <c r="KKJ181" s="1"/>
      <c r="KKK181" s="1"/>
      <c r="KKL181" s="1"/>
      <c r="KKM181" s="1"/>
      <c r="KKN181" s="1"/>
      <c r="KKO181" s="1"/>
      <c r="KKP181" s="1"/>
      <c r="KKQ181" s="1"/>
      <c r="KKR181" s="1"/>
      <c r="KKS181" s="1"/>
      <c r="KKT181" s="1"/>
      <c r="KKU181" s="1"/>
      <c r="KKV181" s="1"/>
      <c r="KKW181" s="1"/>
      <c r="KKX181" s="1"/>
      <c r="KKY181" s="1"/>
      <c r="KKZ181" s="1"/>
      <c r="KLA181" s="1"/>
      <c r="KLB181" s="1"/>
      <c r="KLC181" s="1"/>
      <c r="KLD181" s="1"/>
      <c r="KLE181" s="1"/>
      <c r="KLF181" s="1"/>
      <c r="KLG181" s="1"/>
      <c r="KLH181" s="1"/>
      <c r="KLI181" s="1"/>
      <c r="KLJ181" s="1"/>
      <c r="KLK181" s="1"/>
      <c r="KLL181" s="1"/>
      <c r="KLM181" s="1"/>
      <c r="KLN181" s="1"/>
      <c r="KLO181" s="1"/>
      <c r="KLP181" s="1"/>
      <c r="KLQ181" s="1"/>
      <c r="KLR181" s="1"/>
      <c r="KLS181" s="1"/>
      <c r="KLT181" s="1"/>
      <c r="KLU181" s="1"/>
      <c r="KLV181" s="1"/>
      <c r="KLW181" s="1"/>
      <c r="KLX181" s="1"/>
      <c r="KLY181" s="1"/>
      <c r="KLZ181" s="1"/>
      <c r="KMA181" s="1"/>
      <c r="KMB181" s="1"/>
      <c r="KMC181" s="1"/>
      <c r="KMD181" s="1"/>
      <c r="KME181" s="1"/>
      <c r="KMF181" s="1"/>
      <c r="KMG181" s="1"/>
      <c r="KMH181" s="1"/>
      <c r="KMI181" s="1"/>
      <c r="KMJ181" s="1"/>
      <c r="KMK181" s="1"/>
      <c r="KML181" s="1"/>
      <c r="KMM181" s="1"/>
      <c r="KMN181" s="1"/>
      <c r="KMO181" s="1"/>
      <c r="KMP181" s="1"/>
      <c r="KMQ181" s="1"/>
      <c r="KMR181" s="1"/>
      <c r="KMS181" s="1"/>
      <c r="KMT181" s="1"/>
      <c r="KMU181" s="1"/>
      <c r="KMV181" s="1"/>
      <c r="KMW181" s="1"/>
      <c r="KMX181" s="1"/>
      <c r="KMY181" s="1"/>
      <c r="KMZ181" s="1"/>
      <c r="KNA181" s="1"/>
      <c r="KNB181" s="1"/>
      <c r="KNC181" s="1"/>
      <c r="KND181" s="1"/>
      <c r="KNE181" s="1"/>
      <c r="KNF181" s="1"/>
      <c r="KNG181" s="1"/>
      <c r="KNH181" s="1"/>
      <c r="KNI181" s="1"/>
      <c r="KNJ181" s="1"/>
      <c r="KNK181" s="1"/>
      <c r="KNL181" s="1"/>
      <c r="KNM181" s="1"/>
      <c r="KNN181" s="1"/>
      <c r="KNO181" s="1"/>
      <c r="KNP181" s="1"/>
      <c r="KNQ181" s="1"/>
      <c r="KNR181" s="1"/>
      <c r="KNS181" s="1"/>
      <c r="KNT181" s="1"/>
      <c r="KNU181" s="1"/>
      <c r="KNV181" s="1"/>
      <c r="KNW181" s="1"/>
      <c r="KNX181" s="1"/>
      <c r="KNY181" s="1"/>
      <c r="KNZ181" s="1"/>
      <c r="KOA181" s="1"/>
      <c r="KOB181" s="1"/>
      <c r="KOC181" s="1"/>
      <c r="KOD181" s="1"/>
      <c r="KOE181" s="1"/>
      <c r="KOF181" s="1"/>
      <c r="KOG181" s="1"/>
      <c r="KOH181" s="1"/>
      <c r="KOI181" s="1"/>
      <c r="KOJ181" s="1"/>
      <c r="KOK181" s="1"/>
      <c r="KOL181" s="1"/>
      <c r="KOM181" s="1"/>
      <c r="KON181" s="1"/>
      <c r="KOO181" s="1"/>
      <c r="KOP181" s="1"/>
      <c r="KOQ181" s="1"/>
      <c r="KOR181" s="1"/>
      <c r="KOS181" s="1"/>
      <c r="KOT181" s="1"/>
      <c r="KOU181" s="1"/>
      <c r="KOV181" s="1"/>
      <c r="KOW181" s="1"/>
      <c r="KOX181" s="1"/>
      <c r="KOY181" s="1"/>
      <c r="KOZ181" s="1"/>
      <c r="KPA181" s="1"/>
      <c r="KPB181" s="1"/>
      <c r="KPC181" s="1"/>
      <c r="KPD181" s="1"/>
      <c r="KPE181" s="1"/>
      <c r="KPF181" s="1"/>
      <c r="KPG181" s="1"/>
      <c r="KPH181" s="1"/>
      <c r="KPI181" s="1"/>
      <c r="KPJ181" s="1"/>
      <c r="KPK181" s="1"/>
      <c r="KPL181" s="1"/>
      <c r="KPM181" s="1"/>
      <c r="KPN181" s="1"/>
      <c r="KPO181" s="1"/>
      <c r="KPP181" s="1"/>
      <c r="KPQ181" s="1"/>
      <c r="KPR181" s="1"/>
      <c r="KPS181" s="1"/>
      <c r="KPT181" s="1"/>
      <c r="KPU181" s="1"/>
      <c r="KPV181" s="1"/>
      <c r="KPW181" s="1"/>
      <c r="KPX181" s="1"/>
      <c r="KPY181" s="1"/>
      <c r="KPZ181" s="1"/>
      <c r="KQA181" s="1"/>
      <c r="KQB181" s="1"/>
      <c r="KQC181" s="1"/>
      <c r="KQD181" s="1"/>
      <c r="KQE181" s="1"/>
      <c r="KQF181" s="1"/>
      <c r="KQG181" s="1"/>
      <c r="KQH181" s="1"/>
      <c r="KQI181" s="1"/>
      <c r="KQJ181" s="1"/>
      <c r="KQK181" s="1"/>
      <c r="KQL181" s="1"/>
      <c r="KQM181" s="1"/>
      <c r="KQN181" s="1"/>
      <c r="KQO181" s="1"/>
      <c r="KQP181" s="1"/>
      <c r="KQQ181" s="1"/>
      <c r="KQR181" s="1"/>
      <c r="KQS181" s="1"/>
      <c r="KQT181" s="1"/>
      <c r="KQU181" s="1"/>
      <c r="KQV181" s="1"/>
      <c r="KQW181" s="1"/>
      <c r="KQX181" s="1"/>
      <c r="KQY181" s="1"/>
      <c r="KQZ181" s="1"/>
      <c r="KRA181" s="1"/>
      <c r="KRB181" s="1"/>
      <c r="KRC181" s="1"/>
      <c r="KRD181" s="1"/>
      <c r="KRE181" s="1"/>
      <c r="KRF181" s="1"/>
      <c r="KRG181" s="1"/>
      <c r="KRH181" s="1"/>
      <c r="KRI181" s="1"/>
      <c r="KRJ181" s="1"/>
      <c r="KRK181" s="1"/>
      <c r="KRL181" s="1"/>
      <c r="KRM181" s="1"/>
      <c r="KRN181" s="1"/>
      <c r="KRO181" s="1"/>
      <c r="KRP181" s="1"/>
      <c r="KRQ181" s="1"/>
      <c r="KRR181" s="1"/>
      <c r="KRS181" s="1"/>
      <c r="KRT181" s="1"/>
      <c r="KRU181" s="1"/>
      <c r="KRV181" s="1"/>
      <c r="KRW181" s="1"/>
      <c r="KRX181" s="1"/>
      <c r="KRY181" s="1"/>
      <c r="KRZ181" s="1"/>
      <c r="KSA181" s="1"/>
      <c r="KSB181" s="1"/>
      <c r="KSC181" s="1"/>
      <c r="KSD181" s="1"/>
      <c r="KSE181" s="1"/>
      <c r="KSF181" s="1"/>
      <c r="KSG181" s="1"/>
      <c r="KSH181" s="1"/>
      <c r="KSI181" s="1"/>
      <c r="KSJ181" s="1"/>
      <c r="KSK181" s="1"/>
      <c r="KSL181" s="1"/>
      <c r="KSM181" s="1"/>
      <c r="KSN181" s="1"/>
      <c r="KSO181" s="1"/>
      <c r="KSP181" s="1"/>
      <c r="KSQ181" s="1"/>
      <c r="KSR181" s="1"/>
      <c r="KSS181" s="1"/>
      <c r="KST181" s="1"/>
      <c r="KSU181" s="1"/>
      <c r="KSV181" s="1"/>
      <c r="KSW181" s="1"/>
      <c r="KSX181" s="1"/>
      <c r="KSY181" s="1"/>
      <c r="KSZ181" s="1"/>
      <c r="KTA181" s="1"/>
      <c r="KTB181" s="1"/>
      <c r="KTC181" s="1"/>
      <c r="KTD181" s="1"/>
      <c r="KTE181" s="1"/>
      <c r="KTF181" s="1"/>
      <c r="KTG181" s="1"/>
      <c r="KTH181" s="1"/>
      <c r="KTI181" s="1"/>
      <c r="KTJ181" s="1"/>
      <c r="KTK181" s="1"/>
      <c r="KTL181" s="1"/>
      <c r="KTM181" s="1"/>
      <c r="KTN181" s="1"/>
      <c r="KTO181" s="1"/>
      <c r="KTP181" s="1"/>
      <c r="KTQ181" s="1"/>
      <c r="KTR181" s="1"/>
      <c r="KTS181" s="1"/>
      <c r="KTT181" s="1"/>
      <c r="KTU181" s="1"/>
      <c r="KTV181" s="1"/>
      <c r="KTW181" s="1"/>
      <c r="KTX181" s="1"/>
      <c r="KTY181" s="1"/>
      <c r="KTZ181" s="1"/>
      <c r="KUA181" s="1"/>
      <c r="KUB181" s="1"/>
      <c r="KUC181" s="1"/>
      <c r="KUD181" s="1"/>
      <c r="KUE181" s="1"/>
      <c r="KUF181" s="1"/>
      <c r="KUG181" s="1"/>
      <c r="KUH181" s="1"/>
      <c r="KUI181" s="1"/>
      <c r="KUJ181" s="1"/>
      <c r="KUK181" s="1"/>
      <c r="KUL181" s="1"/>
      <c r="KUM181" s="1"/>
      <c r="KUN181" s="1"/>
      <c r="KUO181" s="1"/>
      <c r="KUP181" s="1"/>
      <c r="KUQ181" s="1"/>
      <c r="KUR181" s="1"/>
      <c r="KUS181" s="1"/>
      <c r="KUT181" s="1"/>
      <c r="KUU181" s="1"/>
      <c r="KUV181" s="1"/>
      <c r="KUW181" s="1"/>
      <c r="KUX181" s="1"/>
      <c r="KUY181" s="1"/>
      <c r="KUZ181" s="1"/>
      <c r="KVA181" s="1"/>
      <c r="KVB181" s="1"/>
      <c r="KVC181" s="1"/>
      <c r="KVD181" s="1"/>
      <c r="KVE181" s="1"/>
      <c r="KVF181" s="1"/>
      <c r="KVG181" s="1"/>
      <c r="KVH181" s="1"/>
      <c r="KVI181" s="1"/>
      <c r="KVJ181" s="1"/>
      <c r="KVK181" s="1"/>
      <c r="KVL181" s="1"/>
      <c r="KVM181" s="1"/>
      <c r="KVN181" s="1"/>
      <c r="KVO181" s="1"/>
      <c r="KVP181" s="1"/>
      <c r="KVQ181" s="1"/>
      <c r="KVR181" s="1"/>
      <c r="KVS181" s="1"/>
      <c r="KVT181" s="1"/>
      <c r="KVU181" s="1"/>
      <c r="KVV181" s="1"/>
      <c r="KVW181" s="1"/>
      <c r="KVX181" s="1"/>
      <c r="KVY181" s="1"/>
      <c r="KVZ181" s="1"/>
      <c r="KWA181" s="1"/>
      <c r="KWB181" s="1"/>
      <c r="KWC181" s="1"/>
      <c r="KWD181" s="1"/>
      <c r="KWE181" s="1"/>
      <c r="KWF181" s="1"/>
      <c r="KWG181" s="1"/>
      <c r="KWH181" s="1"/>
      <c r="KWI181" s="1"/>
      <c r="KWJ181" s="1"/>
      <c r="KWK181" s="1"/>
      <c r="KWL181" s="1"/>
      <c r="KWM181" s="1"/>
      <c r="KWN181" s="1"/>
      <c r="KWO181" s="1"/>
      <c r="KWP181" s="1"/>
      <c r="KWQ181" s="1"/>
      <c r="KWR181" s="1"/>
      <c r="KWS181" s="1"/>
      <c r="KWT181" s="1"/>
      <c r="KWU181" s="1"/>
      <c r="KWV181" s="1"/>
      <c r="KWW181" s="1"/>
      <c r="KWX181" s="1"/>
      <c r="KWY181" s="1"/>
      <c r="KWZ181" s="1"/>
      <c r="KXA181" s="1"/>
      <c r="KXB181" s="1"/>
      <c r="KXC181" s="1"/>
      <c r="KXD181" s="1"/>
      <c r="KXE181" s="1"/>
      <c r="KXF181" s="1"/>
      <c r="KXG181" s="1"/>
      <c r="KXH181" s="1"/>
      <c r="KXI181" s="1"/>
      <c r="KXJ181" s="1"/>
      <c r="KXK181" s="1"/>
      <c r="KXL181" s="1"/>
      <c r="KXM181" s="1"/>
      <c r="KXN181" s="1"/>
      <c r="KXO181" s="1"/>
      <c r="KXP181" s="1"/>
      <c r="KXQ181" s="1"/>
      <c r="KXR181" s="1"/>
      <c r="KXS181" s="1"/>
      <c r="KXT181" s="1"/>
      <c r="KXU181" s="1"/>
      <c r="KXV181" s="1"/>
      <c r="KXW181" s="1"/>
      <c r="KXX181" s="1"/>
      <c r="KXY181" s="1"/>
      <c r="KXZ181" s="1"/>
      <c r="KYA181" s="1"/>
      <c r="KYB181" s="1"/>
      <c r="KYC181" s="1"/>
      <c r="KYD181" s="1"/>
      <c r="KYE181" s="1"/>
      <c r="KYF181" s="1"/>
      <c r="KYG181" s="1"/>
      <c r="KYH181" s="1"/>
      <c r="KYI181" s="1"/>
      <c r="KYJ181" s="1"/>
      <c r="KYK181" s="1"/>
      <c r="KYL181" s="1"/>
      <c r="KYM181" s="1"/>
      <c r="KYN181" s="1"/>
      <c r="KYO181" s="1"/>
      <c r="KYP181" s="1"/>
      <c r="KYQ181" s="1"/>
      <c r="KYR181" s="1"/>
      <c r="KYS181" s="1"/>
      <c r="KYT181" s="1"/>
      <c r="KYU181" s="1"/>
      <c r="KYV181" s="1"/>
      <c r="KYW181" s="1"/>
      <c r="KYX181" s="1"/>
      <c r="KYY181" s="1"/>
      <c r="KYZ181" s="1"/>
      <c r="KZA181" s="1"/>
      <c r="KZB181" s="1"/>
      <c r="KZC181" s="1"/>
      <c r="KZD181" s="1"/>
      <c r="KZE181" s="1"/>
      <c r="KZF181" s="1"/>
      <c r="KZG181" s="1"/>
      <c r="KZH181" s="1"/>
      <c r="KZI181" s="1"/>
      <c r="KZJ181" s="1"/>
      <c r="KZK181" s="1"/>
      <c r="KZL181" s="1"/>
      <c r="KZM181" s="1"/>
      <c r="KZN181" s="1"/>
      <c r="KZO181" s="1"/>
      <c r="KZP181" s="1"/>
      <c r="KZQ181" s="1"/>
      <c r="KZR181" s="1"/>
      <c r="KZS181" s="1"/>
      <c r="KZT181" s="1"/>
      <c r="KZU181" s="1"/>
      <c r="KZV181" s="1"/>
      <c r="KZW181" s="1"/>
      <c r="KZX181" s="1"/>
      <c r="KZY181" s="1"/>
      <c r="KZZ181" s="1"/>
      <c r="LAA181" s="1"/>
      <c r="LAB181" s="1"/>
      <c r="LAC181" s="1"/>
      <c r="LAD181" s="1"/>
      <c r="LAE181" s="1"/>
      <c r="LAF181" s="1"/>
      <c r="LAG181" s="1"/>
      <c r="LAH181" s="1"/>
      <c r="LAI181" s="1"/>
      <c r="LAJ181" s="1"/>
      <c r="LAK181" s="1"/>
      <c r="LAL181" s="1"/>
      <c r="LAM181" s="1"/>
      <c r="LAN181" s="1"/>
      <c r="LAO181" s="1"/>
      <c r="LAP181" s="1"/>
      <c r="LAQ181" s="1"/>
      <c r="LAR181" s="1"/>
      <c r="LAS181" s="1"/>
      <c r="LAT181" s="1"/>
      <c r="LAU181" s="1"/>
      <c r="LAV181" s="1"/>
      <c r="LAW181" s="1"/>
      <c r="LAX181" s="1"/>
      <c r="LAY181" s="1"/>
      <c r="LAZ181" s="1"/>
      <c r="LBA181" s="1"/>
      <c r="LBB181" s="1"/>
      <c r="LBC181" s="1"/>
      <c r="LBD181" s="1"/>
      <c r="LBE181" s="1"/>
      <c r="LBF181" s="1"/>
      <c r="LBG181" s="1"/>
      <c r="LBH181" s="1"/>
      <c r="LBI181" s="1"/>
      <c r="LBJ181" s="1"/>
      <c r="LBK181" s="1"/>
      <c r="LBL181" s="1"/>
      <c r="LBM181" s="1"/>
      <c r="LBN181" s="1"/>
      <c r="LBO181" s="1"/>
      <c r="LBP181" s="1"/>
      <c r="LBQ181" s="1"/>
      <c r="LBR181" s="1"/>
      <c r="LBS181" s="1"/>
      <c r="LBT181" s="1"/>
      <c r="LBU181" s="1"/>
      <c r="LBV181" s="1"/>
      <c r="LBW181" s="1"/>
      <c r="LBX181" s="1"/>
      <c r="LBY181" s="1"/>
      <c r="LBZ181" s="1"/>
      <c r="LCA181" s="1"/>
      <c r="LCB181" s="1"/>
      <c r="LCC181" s="1"/>
      <c r="LCD181" s="1"/>
      <c r="LCE181" s="1"/>
      <c r="LCF181" s="1"/>
      <c r="LCG181" s="1"/>
      <c r="LCH181" s="1"/>
      <c r="LCI181" s="1"/>
      <c r="LCJ181" s="1"/>
      <c r="LCK181" s="1"/>
      <c r="LCL181" s="1"/>
      <c r="LCM181" s="1"/>
      <c r="LCN181" s="1"/>
      <c r="LCO181" s="1"/>
      <c r="LCP181" s="1"/>
      <c r="LCQ181" s="1"/>
      <c r="LCR181" s="1"/>
      <c r="LCS181" s="1"/>
      <c r="LCT181" s="1"/>
      <c r="LCU181" s="1"/>
      <c r="LCV181" s="1"/>
      <c r="LCW181" s="1"/>
      <c r="LCX181" s="1"/>
      <c r="LCY181" s="1"/>
      <c r="LCZ181" s="1"/>
      <c r="LDA181" s="1"/>
      <c r="LDB181" s="1"/>
      <c r="LDC181" s="1"/>
      <c r="LDD181" s="1"/>
      <c r="LDE181" s="1"/>
      <c r="LDF181" s="1"/>
      <c r="LDG181" s="1"/>
      <c r="LDH181" s="1"/>
      <c r="LDI181" s="1"/>
      <c r="LDJ181" s="1"/>
      <c r="LDK181" s="1"/>
      <c r="LDL181" s="1"/>
      <c r="LDM181" s="1"/>
      <c r="LDN181" s="1"/>
      <c r="LDO181" s="1"/>
      <c r="LDP181" s="1"/>
      <c r="LDQ181" s="1"/>
      <c r="LDR181" s="1"/>
      <c r="LDS181" s="1"/>
      <c r="LDT181" s="1"/>
      <c r="LDU181" s="1"/>
      <c r="LDV181" s="1"/>
      <c r="LDW181" s="1"/>
      <c r="LDX181" s="1"/>
      <c r="LDY181" s="1"/>
      <c r="LDZ181" s="1"/>
      <c r="LEA181" s="1"/>
      <c r="LEB181" s="1"/>
      <c r="LEC181" s="1"/>
      <c r="LED181" s="1"/>
      <c r="LEE181" s="1"/>
      <c r="LEF181" s="1"/>
      <c r="LEG181" s="1"/>
      <c r="LEH181" s="1"/>
      <c r="LEI181" s="1"/>
      <c r="LEJ181" s="1"/>
      <c r="LEK181" s="1"/>
      <c r="LEL181" s="1"/>
      <c r="LEM181" s="1"/>
      <c r="LEN181" s="1"/>
      <c r="LEO181" s="1"/>
      <c r="LEP181" s="1"/>
      <c r="LEQ181" s="1"/>
      <c r="LER181" s="1"/>
      <c r="LES181" s="1"/>
      <c r="LET181" s="1"/>
      <c r="LEU181" s="1"/>
      <c r="LEV181" s="1"/>
      <c r="LEW181" s="1"/>
      <c r="LEX181" s="1"/>
      <c r="LEY181" s="1"/>
      <c r="LEZ181" s="1"/>
      <c r="LFA181" s="1"/>
      <c r="LFB181" s="1"/>
      <c r="LFC181" s="1"/>
      <c r="LFD181" s="1"/>
      <c r="LFE181" s="1"/>
      <c r="LFF181" s="1"/>
      <c r="LFG181" s="1"/>
      <c r="LFH181" s="1"/>
      <c r="LFI181" s="1"/>
      <c r="LFJ181" s="1"/>
      <c r="LFK181" s="1"/>
      <c r="LFL181" s="1"/>
      <c r="LFM181" s="1"/>
      <c r="LFN181" s="1"/>
      <c r="LFO181" s="1"/>
      <c r="LFP181" s="1"/>
      <c r="LFQ181" s="1"/>
      <c r="LFR181" s="1"/>
      <c r="LFS181" s="1"/>
      <c r="LFT181" s="1"/>
      <c r="LFU181" s="1"/>
      <c r="LFV181" s="1"/>
      <c r="LFW181" s="1"/>
      <c r="LFX181" s="1"/>
      <c r="LFY181" s="1"/>
      <c r="LFZ181" s="1"/>
      <c r="LGA181" s="1"/>
      <c r="LGB181" s="1"/>
      <c r="LGC181" s="1"/>
      <c r="LGD181" s="1"/>
      <c r="LGE181" s="1"/>
      <c r="LGF181" s="1"/>
      <c r="LGG181" s="1"/>
      <c r="LGH181" s="1"/>
      <c r="LGI181" s="1"/>
      <c r="LGJ181" s="1"/>
      <c r="LGK181" s="1"/>
      <c r="LGL181" s="1"/>
      <c r="LGM181" s="1"/>
      <c r="LGN181" s="1"/>
      <c r="LGO181" s="1"/>
      <c r="LGP181" s="1"/>
      <c r="LGQ181" s="1"/>
      <c r="LGR181" s="1"/>
      <c r="LGS181" s="1"/>
      <c r="LGT181" s="1"/>
      <c r="LGU181" s="1"/>
      <c r="LGV181" s="1"/>
      <c r="LGW181" s="1"/>
      <c r="LGX181" s="1"/>
      <c r="LGY181" s="1"/>
      <c r="LGZ181" s="1"/>
      <c r="LHA181" s="1"/>
      <c r="LHB181" s="1"/>
      <c r="LHC181" s="1"/>
      <c r="LHD181" s="1"/>
      <c r="LHE181" s="1"/>
      <c r="LHF181" s="1"/>
      <c r="LHG181" s="1"/>
      <c r="LHH181" s="1"/>
      <c r="LHI181" s="1"/>
      <c r="LHJ181" s="1"/>
      <c r="LHK181" s="1"/>
      <c r="LHL181" s="1"/>
      <c r="LHM181" s="1"/>
      <c r="LHN181" s="1"/>
      <c r="LHO181" s="1"/>
      <c r="LHP181" s="1"/>
      <c r="LHQ181" s="1"/>
      <c r="LHR181" s="1"/>
      <c r="LHS181" s="1"/>
      <c r="LHT181" s="1"/>
      <c r="LHU181" s="1"/>
      <c r="LHV181" s="1"/>
      <c r="LHW181" s="1"/>
      <c r="LHX181" s="1"/>
      <c r="LHY181" s="1"/>
      <c r="LHZ181" s="1"/>
      <c r="LIA181" s="1"/>
      <c r="LIB181" s="1"/>
      <c r="LIC181" s="1"/>
      <c r="LID181" s="1"/>
      <c r="LIE181" s="1"/>
      <c r="LIF181" s="1"/>
      <c r="LIG181" s="1"/>
      <c r="LIH181" s="1"/>
      <c r="LII181" s="1"/>
      <c r="LIJ181" s="1"/>
      <c r="LIK181" s="1"/>
      <c r="LIL181" s="1"/>
      <c r="LIM181" s="1"/>
      <c r="LIN181" s="1"/>
      <c r="LIO181" s="1"/>
      <c r="LIP181" s="1"/>
      <c r="LIQ181" s="1"/>
      <c r="LIR181" s="1"/>
      <c r="LIS181" s="1"/>
      <c r="LIT181" s="1"/>
      <c r="LIU181" s="1"/>
      <c r="LIV181" s="1"/>
      <c r="LIW181" s="1"/>
      <c r="LIX181" s="1"/>
      <c r="LIY181" s="1"/>
      <c r="LIZ181" s="1"/>
      <c r="LJA181" s="1"/>
      <c r="LJB181" s="1"/>
      <c r="LJC181" s="1"/>
      <c r="LJD181" s="1"/>
      <c r="LJE181" s="1"/>
      <c r="LJF181" s="1"/>
      <c r="LJG181" s="1"/>
      <c r="LJH181" s="1"/>
      <c r="LJI181" s="1"/>
      <c r="LJJ181" s="1"/>
      <c r="LJK181" s="1"/>
      <c r="LJL181" s="1"/>
      <c r="LJM181" s="1"/>
      <c r="LJN181" s="1"/>
      <c r="LJO181" s="1"/>
      <c r="LJP181" s="1"/>
      <c r="LJQ181" s="1"/>
      <c r="LJR181" s="1"/>
      <c r="LJS181" s="1"/>
      <c r="LJT181" s="1"/>
      <c r="LJU181" s="1"/>
      <c r="LJV181" s="1"/>
      <c r="LJW181" s="1"/>
      <c r="LJX181" s="1"/>
      <c r="LJY181" s="1"/>
      <c r="LJZ181" s="1"/>
      <c r="LKA181" s="1"/>
      <c r="LKB181" s="1"/>
      <c r="LKC181" s="1"/>
      <c r="LKD181" s="1"/>
      <c r="LKE181" s="1"/>
      <c r="LKF181" s="1"/>
      <c r="LKG181" s="1"/>
      <c r="LKH181" s="1"/>
      <c r="LKI181" s="1"/>
      <c r="LKJ181" s="1"/>
      <c r="LKK181" s="1"/>
      <c r="LKL181" s="1"/>
      <c r="LKM181" s="1"/>
      <c r="LKN181" s="1"/>
      <c r="LKO181" s="1"/>
      <c r="LKP181" s="1"/>
      <c r="LKQ181" s="1"/>
      <c r="LKR181" s="1"/>
      <c r="LKS181" s="1"/>
      <c r="LKT181" s="1"/>
      <c r="LKU181" s="1"/>
      <c r="LKV181" s="1"/>
      <c r="LKW181" s="1"/>
      <c r="LKX181" s="1"/>
      <c r="LKY181" s="1"/>
      <c r="LKZ181" s="1"/>
      <c r="LLA181" s="1"/>
      <c r="LLB181" s="1"/>
      <c r="LLC181" s="1"/>
      <c r="LLD181" s="1"/>
      <c r="LLE181" s="1"/>
      <c r="LLF181" s="1"/>
      <c r="LLG181" s="1"/>
      <c r="LLH181" s="1"/>
      <c r="LLI181" s="1"/>
      <c r="LLJ181" s="1"/>
      <c r="LLK181" s="1"/>
      <c r="LLL181" s="1"/>
      <c r="LLM181" s="1"/>
      <c r="LLN181" s="1"/>
      <c r="LLO181" s="1"/>
      <c r="LLP181" s="1"/>
      <c r="LLQ181" s="1"/>
      <c r="LLR181" s="1"/>
      <c r="LLS181" s="1"/>
      <c r="LLT181" s="1"/>
      <c r="LLU181" s="1"/>
      <c r="LLV181" s="1"/>
      <c r="LLW181" s="1"/>
      <c r="LLX181" s="1"/>
      <c r="LLY181" s="1"/>
      <c r="LLZ181" s="1"/>
      <c r="LMA181" s="1"/>
      <c r="LMB181" s="1"/>
      <c r="LMC181" s="1"/>
      <c r="LMD181" s="1"/>
      <c r="LME181" s="1"/>
      <c r="LMF181" s="1"/>
      <c r="LMG181" s="1"/>
      <c r="LMH181" s="1"/>
      <c r="LMI181" s="1"/>
      <c r="LMJ181" s="1"/>
      <c r="LMK181" s="1"/>
      <c r="LML181" s="1"/>
      <c r="LMM181" s="1"/>
      <c r="LMN181" s="1"/>
      <c r="LMO181" s="1"/>
      <c r="LMP181" s="1"/>
      <c r="LMQ181" s="1"/>
      <c r="LMR181" s="1"/>
      <c r="LMS181" s="1"/>
      <c r="LMT181" s="1"/>
      <c r="LMU181" s="1"/>
      <c r="LMV181" s="1"/>
      <c r="LMW181" s="1"/>
      <c r="LMX181" s="1"/>
      <c r="LMY181" s="1"/>
      <c r="LMZ181" s="1"/>
      <c r="LNA181" s="1"/>
      <c r="LNB181" s="1"/>
      <c r="LNC181" s="1"/>
      <c r="LND181" s="1"/>
      <c r="LNE181" s="1"/>
      <c r="LNF181" s="1"/>
      <c r="LNG181" s="1"/>
      <c r="LNH181" s="1"/>
      <c r="LNI181" s="1"/>
      <c r="LNJ181" s="1"/>
      <c r="LNK181" s="1"/>
      <c r="LNL181" s="1"/>
      <c r="LNM181" s="1"/>
      <c r="LNN181" s="1"/>
      <c r="LNO181" s="1"/>
      <c r="LNP181" s="1"/>
      <c r="LNQ181" s="1"/>
      <c r="LNR181" s="1"/>
      <c r="LNS181" s="1"/>
      <c r="LNT181" s="1"/>
      <c r="LNU181" s="1"/>
      <c r="LNV181" s="1"/>
      <c r="LNW181" s="1"/>
      <c r="LNX181" s="1"/>
      <c r="LNY181" s="1"/>
      <c r="LNZ181" s="1"/>
      <c r="LOA181" s="1"/>
      <c r="LOB181" s="1"/>
      <c r="LOC181" s="1"/>
      <c r="LOD181" s="1"/>
      <c r="LOE181" s="1"/>
      <c r="LOF181" s="1"/>
      <c r="LOG181" s="1"/>
      <c r="LOH181" s="1"/>
      <c r="LOI181" s="1"/>
      <c r="LOJ181" s="1"/>
      <c r="LOK181" s="1"/>
      <c r="LOL181" s="1"/>
      <c r="LOM181" s="1"/>
      <c r="LON181" s="1"/>
      <c r="LOO181" s="1"/>
      <c r="LOP181" s="1"/>
      <c r="LOQ181" s="1"/>
      <c r="LOR181" s="1"/>
      <c r="LOS181" s="1"/>
      <c r="LOT181" s="1"/>
      <c r="LOU181" s="1"/>
      <c r="LOV181" s="1"/>
      <c r="LOW181" s="1"/>
      <c r="LOX181" s="1"/>
      <c r="LOY181" s="1"/>
      <c r="LOZ181" s="1"/>
      <c r="LPA181" s="1"/>
      <c r="LPB181" s="1"/>
      <c r="LPC181" s="1"/>
      <c r="LPD181" s="1"/>
      <c r="LPE181" s="1"/>
      <c r="LPF181" s="1"/>
      <c r="LPG181" s="1"/>
      <c r="LPH181" s="1"/>
      <c r="LPI181" s="1"/>
      <c r="LPJ181" s="1"/>
      <c r="LPK181" s="1"/>
      <c r="LPL181" s="1"/>
      <c r="LPM181" s="1"/>
      <c r="LPN181" s="1"/>
      <c r="LPO181" s="1"/>
      <c r="LPP181" s="1"/>
      <c r="LPQ181" s="1"/>
      <c r="LPR181" s="1"/>
      <c r="LPS181" s="1"/>
      <c r="LPT181" s="1"/>
      <c r="LPU181" s="1"/>
      <c r="LPV181" s="1"/>
      <c r="LPW181" s="1"/>
      <c r="LPX181" s="1"/>
      <c r="LPY181" s="1"/>
      <c r="LPZ181" s="1"/>
      <c r="LQA181" s="1"/>
      <c r="LQB181" s="1"/>
      <c r="LQC181" s="1"/>
      <c r="LQD181" s="1"/>
      <c r="LQE181" s="1"/>
      <c r="LQF181" s="1"/>
      <c r="LQG181" s="1"/>
      <c r="LQH181" s="1"/>
      <c r="LQI181" s="1"/>
      <c r="LQJ181" s="1"/>
      <c r="LQK181" s="1"/>
      <c r="LQL181" s="1"/>
      <c r="LQM181" s="1"/>
      <c r="LQN181" s="1"/>
      <c r="LQO181" s="1"/>
      <c r="LQP181" s="1"/>
      <c r="LQQ181" s="1"/>
      <c r="LQR181" s="1"/>
      <c r="LQS181" s="1"/>
      <c r="LQT181" s="1"/>
      <c r="LQU181" s="1"/>
      <c r="LQV181" s="1"/>
      <c r="LQW181" s="1"/>
      <c r="LQX181" s="1"/>
      <c r="LQY181" s="1"/>
      <c r="LQZ181" s="1"/>
      <c r="LRA181" s="1"/>
      <c r="LRB181" s="1"/>
      <c r="LRC181" s="1"/>
      <c r="LRD181" s="1"/>
      <c r="LRE181" s="1"/>
      <c r="LRF181" s="1"/>
      <c r="LRG181" s="1"/>
      <c r="LRH181" s="1"/>
      <c r="LRI181" s="1"/>
      <c r="LRJ181" s="1"/>
      <c r="LRK181" s="1"/>
      <c r="LRL181" s="1"/>
      <c r="LRM181" s="1"/>
      <c r="LRN181" s="1"/>
      <c r="LRO181" s="1"/>
      <c r="LRP181" s="1"/>
      <c r="LRQ181" s="1"/>
      <c r="LRR181" s="1"/>
      <c r="LRS181" s="1"/>
      <c r="LRT181" s="1"/>
      <c r="LRU181" s="1"/>
      <c r="LRV181" s="1"/>
      <c r="LRW181" s="1"/>
      <c r="LRX181" s="1"/>
      <c r="LRY181" s="1"/>
      <c r="LRZ181" s="1"/>
      <c r="LSA181" s="1"/>
      <c r="LSB181" s="1"/>
      <c r="LSC181" s="1"/>
      <c r="LSD181" s="1"/>
      <c r="LSE181" s="1"/>
      <c r="LSF181" s="1"/>
      <c r="LSG181" s="1"/>
      <c r="LSH181" s="1"/>
      <c r="LSI181" s="1"/>
      <c r="LSJ181" s="1"/>
      <c r="LSK181" s="1"/>
      <c r="LSL181" s="1"/>
      <c r="LSM181" s="1"/>
      <c r="LSN181" s="1"/>
      <c r="LSO181" s="1"/>
      <c r="LSP181" s="1"/>
      <c r="LSQ181" s="1"/>
      <c r="LSR181" s="1"/>
      <c r="LSS181" s="1"/>
      <c r="LST181" s="1"/>
      <c r="LSU181" s="1"/>
      <c r="LSV181" s="1"/>
      <c r="LSW181" s="1"/>
      <c r="LSX181" s="1"/>
      <c r="LSY181" s="1"/>
      <c r="LSZ181" s="1"/>
      <c r="LTA181" s="1"/>
      <c r="LTB181" s="1"/>
      <c r="LTC181" s="1"/>
      <c r="LTD181" s="1"/>
      <c r="LTE181" s="1"/>
      <c r="LTF181" s="1"/>
      <c r="LTG181" s="1"/>
      <c r="LTH181" s="1"/>
      <c r="LTI181" s="1"/>
      <c r="LTJ181" s="1"/>
      <c r="LTK181" s="1"/>
      <c r="LTL181" s="1"/>
      <c r="LTM181" s="1"/>
      <c r="LTN181" s="1"/>
      <c r="LTO181" s="1"/>
      <c r="LTP181" s="1"/>
      <c r="LTQ181" s="1"/>
      <c r="LTR181" s="1"/>
      <c r="LTS181" s="1"/>
      <c r="LTT181" s="1"/>
      <c r="LTU181" s="1"/>
      <c r="LTV181" s="1"/>
      <c r="LTW181" s="1"/>
      <c r="LTX181" s="1"/>
      <c r="LTY181" s="1"/>
      <c r="LTZ181" s="1"/>
      <c r="LUA181" s="1"/>
      <c r="LUB181" s="1"/>
      <c r="LUC181" s="1"/>
      <c r="LUD181" s="1"/>
      <c r="LUE181" s="1"/>
      <c r="LUF181" s="1"/>
      <c r="LUG181" s="1"/>
      <c r="LUH181" s="1"/>
      <c r="LUI181" s="1"/>
      <c r="LUJ181" s="1"/>
      <c r="LUK181" s="1"/>
      <c r="LUL181" s="1"/>
      <c r="LUM181" s="1"/>
      <c r="LUN181" s="1"/>
      <c r="LUO181" s="1"/>
      <c r="LUP181" s="1"/>
      <c r="LUQ181" s="1"/>
      <c r="LUR181" s="1"/>
      <c r="LUS181" s="1"/>
      <c r="LUT181" s="1"/>
      <c r="LUU181" s="1"/>
      <c r="LUV181" s="1"/>
      <c r="LUW181" s="1"/>
      <c r="LUX181" s="1"/>
      <c r="LUY181" s="1"/>
      <c r="LUZ181" s="1"/>
      <c r="LVA181" s="1"/>
      <c r="LVB181" s="1"/>
      <c r="LVC181" s="1"/>
      <c r="LVD181" s="1"/>
      <c r="LVE181" s="1"/>
      <c r="LVF181" s="1"/>
      <c r="LVG181" s="1"/>
      <c r="LVH181" s="1"/>
      <c r="LVI181" s="1"/>
      <c r="LVJ181" s="1"/>
      <c r="LVK181" s="1"/>
      <c r="LVL181" s="1"/>
      <c r="LVM181" s="1"/>
      <c r="LVN181" s="1"/>
      <c r="LVO181" s="1"/>
      <c r="LVP181" s="1"/>
      <c r="LVQ181" s="1"/>
      <c r="LVR181" s="1"/>
      <c r="LVS181" s="1"/>
      <c r="LVT181" s="1"/>
      <c r="LVU181" s="1"/>
      <c r="LVV181" s="1"/>
      <c r="LVW181" s="1"/>
      <c r="LVX181" s="1"/>
      <c r="LVY181" s="1"/>
      <c r="LVZ181" s="1"/>
      <c r="LWA181" s="1"/>
      <c r="LWB181" s="1"/>
      <c r="LWC181" s="1"/>
      <c r="LWD181" s="1"/>
      <c r="LWE181" s="1"/>
      <c r="LWF181" s="1"/>
      <c r="LWG181" s="1"/>
      <c r="LWH181" s="1"/>
      <c r="LWI181" s="1"/>
      <c r="LWJ181" s="1"/>
      <c r="LWK181" s="1"/>
      <c r="LWL181" s="1"/>
      <c r="LWM181" s="1"/>
      <c r="LWN181" s="1"/>
      <c r="LWO181" s="1"/>
      <c r="LWP181" s="1"/>
      <c r="LWQ181" s="1"/>
      <c r="LWR181" s="1"/>
      <c r="LWS181" s="1"/>
      <c r="LWT181" s="1"/>
      <c r="LWU181" s="1"/>
      <c r="LWV181" s="1"/>
      <c r="LWW181" s="1"/>
      <c r="LWX181" s="1"/>
      <c r="LWY181" s="1"/>
      <c r="LWZ181" s="1"/>
      <c r="LXA181" s="1"/>
      <c r="LXB181" s="1"/>
      <c r="LXC181" s="1"/>
      <c r="LXD181" s="1"/>
      <c r="LXE181" s="1"/>
      <c r="LXF181" s="1"/>
      <c r="LXG181" s="1"/>
      <c r="LXH181" s="1"/>
      <c r="LXI181" s="1"/>
      <c r="LXJ181" s="1"/>
      <c r="LXK181" s="1"/>
      <c r="LXL181" s="1"/>
      <c r="LXM181" s="1"/>
      <c r="LXN181" s="1"/>
      <c r="LXO181" s="1"/>
      <c r="LXP181" s="1"/>
      <c r="LXQ181" s="1"/>
      <c r="LXR181" s="1"/>
      <c r="LXS181" s="1"/>
      <c r="LXT181" s="1"/>
      <c r="LXU181" s="1"/>
      <c r="LXV181" s="1"/>
      <c r="LXW181" s="1"/>
      <c r="LXX181" s="1"/>
      <c r="LXY181" s="1"/>
      <c r="LXZ181" s="1"/>
      <c r="LYA181" s="1"/>
      <c r="LYB181" s="1"/>
      <c r="LYC181" s="1"/>
      <c r="LYD181" s="1"/>
      <c r="LYE181" s="1"/>
      <c r="LYF181" s="1"/>
      <c r="LYG181" s="1"/>
      <c r="LYH181" s="1"/>
      <c r="LYI181" s="1"/>
      <c r="LYJ181" s="1"/>
      <c r="LYK181" s="1"/>
      <c r="LYL181" s="1"/>
      <c r="LYM181" s="1"/>
      <c r="LYN181" s="1"/>
      <c r="LYO181" s="1"/>
      <c r="LYP181" s="1"/>
      <c r="LYQ181" s="1"/>
      <c r="LYR181" s="1"/>
      <c r="LYS181" s="1"/>
      <c r="LYT181" s="1"/>
      <c r="LYU181" s="1"/>
      <c r="LYV181" s="1"/>
      <c r="LYW181" s="1"/>
      <c r="LYX181" s="1"/>
      <c r="LYY181" s="1"/>
      <c r="LYZ181" s="1"/>
      <c r="LZA181" s="1"/>
      <c r="LZB181" s="1"/>
      <c r="LZC181" s="1"/>
      <c r="LZD181" s="1"/>
      <c r="LZE181" s="1"/>
      <c r="LZF181" s="1"/>
      <c r="LZG181" s="1"/>
      <c r="LZH181" s="1"/>
      <c r="LZI181" s="1"/>
      <c r="LZJ181" s="1"/>
      <c r="LZK181" s="1"/>
      <c r="LZL181" s="1"/>
      <c r="LZM181" s="1"/>
      <c r="LZN181" s="1"/>
      <c r="LZO181" s="1"/>
      <c r="LZP181" s="1"/>
      <c r="LZQ181" s="1"/>
      <c r="LZR181" s="1"/>
      <c r="LZS181" s="1"/>
      <c r="LZT181" s="1"/>
      <c r="LZU181" s="1"/>
      <c r="LZV181" s="1"/>
      <c r="LZW181" s="1"/>
      <c r="LZX181" s="1"/>
      <c r="LZY181" s="1"/>
      <c r="LZZ181" s="1"/>
      <c r="MAA181" s="1"/>
      <c r="MAB181" s="1"/>
      <c r="MAC181" s="1"/>
      <c r="MAD181" s="1"/>
      <c r="MAE181" s="1"/>
      <c r="MAF181" s="1"/>
      <c r="MAG181" s="1"/>
      <c r="MAH181" s="1"/>
      <c r="MAI181" s="1"/>
      <c r="MAJ181" s="1"/>
      <c r="MAK181" s="1"/>
      <c r="MAL181" s="1"/>
      <c r="MAM181" s="1"/>
      <c r="MAN181" s="1"/>
      <c r="MAO181" s="1"/>
      <c r="MAP181" s="1"/>
      <c r="MAQ181" s="1"/>
      <c r="MAR181" s="1"/>
      <c r="MAS181" s="1"/>
      <c r="MAT181" s="1"/>
      <c r="MAU181" s="1"/>
      <c r="MAV181" s="1"/>
      <c r="MAW181" s="1"/>
      <c r="MAX181" s="1"/>
      <c r="MAY181" s="1"/>
      <c r="MAZ181" s="1"/>
      <c r="MBA181" s="1"/>
      <c r="MBB181" s="1"/>
      <c r="MBC181" s="1"/>
      <c r="MBD181" s="1"/>
      <c r="MBE181" s="1"/>
      <c r="MBF181" s="1"/>
      <c r="MBG181" s="1"/>
      <c r="MBH181" s="1"/>
      <c r="MBI181" s="1"/>
      <c r="MBJ181" s="1"/>
      <c r="MBK181" s="1"/>
      <c r="MBL181" s="1"/>
      <c r="MBM181" s="1"/>
      <c r="MBN181" s="1"/>
      <c r="MBO181" s="1"/>
      <c r="MBP181" s="1"/>
      <c r="MBQ181" s="1"/>
      <c r="MBR181" s="1"/>
      <c r="MBS181" s="1"/>
      <c r="MBT181" s="1"/>
      <c r="MBU181" s="1"/>
      <c r="MBV181" s="1"/>
      <c r="MBW181" s="1"/>
      <c r="MBX181" s="1"/>
      <c r="MBY181" s="1"/>
      <c r="MBZ181" s="1"/>
      <c r="MCA181" s="1"/>
      <c r="MCB181" s="1"/>
      <c r="MCC181" s="1"/>
      <c r="MCD181" s="1"/>
      <c r="MCE181" s="1"/>
      <c r="MCF181" s="1"/>
      <c r="MCG181" s="1"/>
      <c r="MCH181" s="1"/>
      <c r="MCI181" s="1"/>
      <c r="MCJ181" s="1"/>
      <c r="MCK181" s="1"/>
      <c r="MCL181" s="1"/>
      <c r="MCM181" s="1"/>
      <c r="MCN181" s="1"/>
      <c r="MCO181" s="1"/>
      <c r="MCP181" s="1"/>
      <c r="MCQ181" s="1"/>
      <c r="MCR181" s="1"/>
      <c r="MCS181" s="1"/>
      <c r="MCT181" s="1"/>
      <c r="MCU181" s="1"/>
      <c r="MCV181" s="1"/>
      <c r="MCW181" s="1"/>
      <c r="MCX181" s="1"/>
      <c r="MCY181" s="1"/>
      <c r="MCZ181" s="1"/>
      <c r="MDA181" s="1"/>
      <c r="MDB181" s="1"/>
      <c r="MDC181" s="1"/>
      <c r="MDD181" s="1"/>
      <c r="MDE181" s="1"/>
      <c r="MDF181" s="1"/>
      <c r="MDG181" s="1"/>
      <c r="MDH181" s="1"/>
      <c r="MDI181" s="1"/>
      <c r="MDJ181" s="1"/>
      <c r="MDK181" s="1"/>
      <c r="MDL181" s="1"/>
      <c r="MDM181" s="1"/>
      <c r="MDN181" s="1"/>
      <c r="MDO181" s="1"/>
      <c r="MDP181" s="1"/>
      <c r="MDQ181" s="1"/>
      <c r="MDR181" s="1"/>
      <c r="MDS181" s="1"/>
      <c r="MDT181" s="1"/>
      <c r="MDU181" s="1"/>
      <c r="MDV181" s="1"/>
      <c r="MDW181" s="1"/>
      <c r="MDX181" s="1"/>
      <c r="MDY181" s="1"/>
      <c r="MDZ181" s="1"/>
      <c r="MEA181" s="1"/>
      <c r="MEB181" s="1"/>
      <c r="MEC181" s="1"/>
      <c r="MED181" s="1"/>
      <c r="MEE181" s="1"/>
      <c r="MEF181" s="1"/>
      <c r="MEG181" s="1"/>
      <c r="MEH181" s="1"/>
      <c r="MEI181" s="1"/>
      <c r="MEJ181" s="1"/>
      <c r="MEK181" s="1"/>
      <c r="MEL181" s="1"/>
      <c r="MEM181" s="1"/>
      <c r="MEN181" s="1"/>
      <c r="MEO181" s="1"/>
      <c r="MEP181" s="1"/>
      <c r="MEQ181" s="1"/>
      <c r="MER181" s="1"/>
      <c r="MES181" s="1"/>
      <c r="MET181" s="1"/>
      <c r="MEU181" s="1"/>
      <c r="MEV181" s="1"/>
      <c r="MEW181" s="1"/>
      <c r="MEX181" s="1"/>
      <c r="MEY181" s="1"/>
      <c r="MEZ181" s="1"/>
      <c r="MFA181" s="1"/>
      <c r="MFB181" s="1"/>
      <c r="MFC181" s="1"/>
      <c r="MFD181" s="1"/>
      <c r="MFE181" s="1"/>
      <c r="MFF181" s="1"/>
      <c r="MFG181" s="1"/>
      <c r="MFH181" s="1"/>
      <c r="MFI181" s="1"/>
      <c r="MFJ181" s="1"/>
      <c r="MFK181" s="1"/>
      <c r="MFL181" s="1"/>
      <c r="MFM181" s="1"/>
      <c r="MFN181" s="1"/>
      <c r="MFO181" s="1"/>
      <c r="MFP181" s="1"/>
      <c r="MFQ181" s="1"/>
      <c r="MFR181" s="1"/>
      <c r="MFS181" s="1"/>
      <c r="MFT181" s="1"/>
      <c r="MFU181" s="1"/>
      <c r="MFV181" s="1"/>
      <c r="MFW181" s="1"/>
      <c r="MFX181" s="1"/>
      <c r="MFY181" s="1"/>
      <c r="MFZ181" s="1"/>
      <c r="MGA181" s="1"/>
      <c r="MGB181" s="1"/>
      <c r="MGC181" s="1"/>
      <c r="MGD181" s="1"/>
      <c r="MGE181" s="1"/>
      <c r="MGF181" s="1"/>
      <c r="MGG181" s="1"/>
      <c r="MGH181" s="1"/>
      <c r="MGI181" s="1"/>
      <c r="MGJ181" s="1"/>
      <c r="MGK181" s="1"/>
      <c r="MGL181" s="1"/>
      <c r="MGM181" s="1"/>
      <c r="MGN181" s="1"/>
      <c r="MGO181" s="1"/>
      <c r="MGP181" s="1"/>
      <c r="MGQ181" s="1"/>
      <c r="MGR181" s="1"/>
      <c r="MGS181" s="1"/>
      <c r="MGT181" s="1"/>
      <c r="MGU181" s="1"/>
      <c r="MGV181" s="1"/>
      <c r="MGW181" s="1"/>
      <c r="MGX181" s="1"/>
      <c r="MGY181" s="1"/>
      <c r="MGZ181" s="1"/>
      <c r="MHA181" s="1"/>
      <c r="MHB181" s="1"/>
      <c r="MHC181" s="1"/>
      <c r="MHD181" s="1"/>
      <c r="MHE181" s="1"/>
      <c r="MHF181" s="1"/>
      <c r="MHG181" s="1"/>
      <c r="MHH181" s="1"/>
      <c r="MHI181" s="1"/>
      <c r="MHJ181" s="1"/>
      <c r="MHK181" s="1"/>
      <c r="MHL181" s="1"/>
      <c r="MHM181" s="1"/>
      <c r="MHN181" s="1"/>
      <c r="MHO181" s="1"/>
      <c r="MHP181" s="1"/>
      <c r="MHQ181" s="1"/>
      <c r="MHR181" s="1"/>
      <c r="MHS181" s="1"/>
      <c r="MHT181" s="1"/>
      <c r="MHU181" s="1"/>
      <c r="MHV181" s="1"/>
      <c r="MHW181" s="1"/>
      <c r="MHX181" s="1"/>
      <c r="MHY181" s="1"/>
      <c r="MHZ181" s="1"/>
      <c r="MIA181" s="1"/>
      <c r="MIB181" s="1"/>
      <c r="MIC181" s="1"/>
      <c r="MID181" s="1"/>
      <c r="MIE181" s="1"/>
      <c r="MIF181" s="1"/>
      <c r="MIG181" s="1"/>
      <c r="MIH181" s="1"/>
      <c r="MII181" s="1"/>
      <c r="MIJ181" s="1"/>
      <c r="MIK181" s="1"/>
      <c r="MIL181" s="1"/>
      <c r="MIM181" s="1"/>
      <c r="MIN181" s="1"/>
      <c r="MIO181" s="1"/>
      <c r="MIP181" s="1"/>
      <c r="MIQ181" s="1"/>
      <c r="MIR181" s="1"/>
      <c r="MIS181" s="1"/>
      <c r="MIT181" s="1"/>
      <c r="MIU181" s="1"/>
      <c r="MIV181" s="1"/>
      <c r="MIW181" s="1"/>
      <c r="MIX181" s="1"/>
      <c r="MIY181" s="1"/>
      <c r="MIZ181" s="1"/>
      <c r="MJA181" s="1"/>
      <c r="MJB181" s="1"/>
      <c r="MJC181" s="1"/>
      <c r="MJD181" s="1"/>
      <c r="MJE181" s="1"/>
      <c r="MJF181" s="1"/>
      <c r="MJG181" s="1"/>
      <c r="MJH181" s="1"/>
      <c r="MJI181" s="1"/>
      <c r="MJJ181" s="1"/>
      <c r="MJK181" s="1"/>
      <c r="MJL181" s="1"/>
      <c r="MJM181" s="1"/>
      <c r="MJN181" s="1"/>
      <c r="MJO181" s="1"/>
      <c r="MJP181" s="1"/>
      <c r="MJQ181" s="1"/>
      <c r="MJR181" s="1"/>
      <c r="MJS181" s="1"/>
      <c r="MJT181" s="1"/>
      <c r="MJU181" s="1"/>
      <c r="MJV181" s="1"/>
      <c r="MJW181" s="1"/>
      <c r="MJX181" s="1"/>
      <c r="MJY181" s="1"/>
      <c r="MJZ181" s="1"/>
      <c r="MKA181" s="1"/>
      <c r="MKB181" s="1"/>
      <c r="MKC181" s="1"/>
      <c r="MKD181" s="1"/>
      <c r="MKE181" s="1"/>
      <c r="MKF181" s="1"/>
      <c r="MKG181" s="1"/>
      <c r="MKH181" s="1"/>
      <c r="MKI181" s="1"/>
      <c r="MKJ181" s="1"/>
      <c r="MKK181" s="1"/>
      <c r="MKL181" s="1"/>
      <c r="MKM181" s="1"/>
      <c r="MKN181" s="1"/>
      <c r="MKO181" s="1"/>
      <c r="MKP181" s="1"/>
      <c r="MKQ181" s="1"/>
      <c r="MKR181" s="1"/>
      <c r="MKS181" s="1"/>
      <c r="MKT181" s="1"/>
      <c r="MKU181" s="1"/>
      <c r="MKV181" s="1"/>
      <c r="MKW181" s="1"/>
      <c r="MKX181" s="1"/>
      <c r="MKY181" s="1"/>
      <c r="MKZ181" s="1"/>
      <c r="MLA181" s="1"/>
      <c r="MLB181" s="1"/>
      <c r="MLC181" s="1"/>
      <c r="MLD181" s="1"/>
      <c r="MLE181" s="1"/>
      <c r="MLF181" s="1"/>
      <c r="MLG181" s="1"/>
      <c r="MLH181" s="1"/>
      <c r="MLI181" s="1"/>
      <c r="MLJ181" s="1"/>
      <c r="MLK181" s="1"/>
      <c r="MLL181" s="1"/>
      <c r="MLM181" s="1"/>
      <c r="MLN181" s="1"/>
      <c r="MLO181" s="1"/>
      <c r="MLP181" s="1"/>
      <c r="MLQ181" s="1"/>
      <c r="MLR181" s="1"/>
      <c r="MLS181" s="1"/>
      <c r="MLT181" s="1"/>
      <c r="MLU181" s="1"/>
      <c r="MLV181" s="1"/>
      <c r="MLW181" s="1"/>
      <c r="MLX181" s="1"/>
      <c r="MLY181" s="1"/>
      <c r="MLZ181" s="1"/>
      <c r="MMA181" s="1"/>
      <c r="MMB181" s="1"/>
      <c r="MMC181" s="1"/>
      <c r="MMD181" s="1"/>
      <c r="MME181" s="1"/>
      <c r="MMF181" s="1"/>
      <c r="MMG181" s="1"/>
      <c r="MMH181" s="1"/>
      <c r="MMI181" s="1"/>
      <c r="MMJ181" s="1"/>
      <c r="MMK181" s="1"/>
      <c r="MML181" s="1"/>
      <c r="MMM181" s="1"/>
      <c r="MMN181" s="1"/>
      <c r="MMO181" s="1"/>
      <c r="MMP181" s="1"/>
      <c r="MMQ181" s="1"/>
      <c r="MMR181" s="1"/>
      <c r="MMS181" s="1"/>
      <c r="MMT181" s="1"/>
      <c r="MMU181" s="1"/>
      <c r="MMV181" s="1"/>
      <c r="MMW181" s="1"/>
      <c r="MMX181" s="1"/>
      <c r="MMY181" s="1"/>
      <c r="MMZ181" s="1"/>
      <c r="MNA181" s="1"/>
      <c r="MNB181" s="1"/>
      <c r="MNC181" s="1"/>
      <c r="MND181" s="1"/>
      <c r="MNE181" s="1"/>
      <c r="MNF181" s="1"/>
      <c r="MNG181" s="1"/>
      <c r="MNH181" s="1"/>
      <c r="MNI181" s="1"/>
      <c r="MNJ181" s="1"/>
      <c r="MNK181" s="1"/>
      <c r="MNL181" s="1"/>
      <c r="MNM181" s="1"/>
      <c r="MNN181" s="1"/>
      <c r="MNO181" s="1"/>
      <c r="MNP181" s="1"/>
      <c r="MNQ181" s="1"/>
      <c r="MNR181" s="1"/>
      <c r="MNS181" s="1"/>
      <c r="MNT181" s="1"/>
      <c r="MNU181" s="1"/>
      <c r="MNV181" s="1"/>
      <c r="MNW181" s="1"/>
      <c r="MNX181" s="1"/>
      <c r="MNY181" s="1"/>
      <c r="MNZ181" s="1"/>
      <c r="MOA181" s="1"/>
      <c r="MOB181" s="1"/>
      <c r="MOC181" s="1"/>
      <c r="MOD181" s="1"/>
      <c r="MOE181" s="1"/>
      <c r="MOF181" s="1"/>
      <c r="MOG181" s="1"/>
      <c r="MOH181" s="1"/>
      <c r="MOI181" s="1"/>
      <c r="MOJ181" s="1"/>
      <c r="MOK181" s="1"/>
      <c r="MOL181" s="1"/>
      <c r="MOM181" s="1"/>
      <c r="MON181" s="1"/>
      <c r="MOO181" s="1"/>
      <c r="MOP181" s="1"/>
      <c r="MOQ181" s="1"/>
      <c r="MOR181" s="1"/>
      <c r="MOS181" s="1"/>
      <c r="MOT181" s="1"/>
      <c r="MOU181" s="1"/>
      <c r="MOV181" s="1"/>
      <c r="MOW181" s="1"/>
      <c r="MOX181" s="1"/>
      <c r="MOY181" s="1"/>
      <c r="MOZ181" s="1"/>
      <c r="MPA181" s="1"/>
      <c r="MPB181" s="1"/>
      <c r="MPC181" s="1"/>
      <c r="MPD181" s="1"/>
      <c r="MPE181" s="1"/>
      <c r="MPF181" s="1"/>
      <c r="MPG181" s="1"/>
      <c r="MPH181" s="1"/>
      <c r="MPI181" s="1"/>
      <c r="MPJ181" s="1"/>
      <c r="MPK181" s="1"/>
      <c r="MPL181" s="1"/>
      <c r="MPM181" s="1"/>
      <c r="MPN181" s="1"/>
      <c r="MPO181" s="1"/>
      <c r="MPP181" s="1"/>
      <c r="MPQ181" s="1"/>
      <c r="MPR181" s="1"/>
      <c r="MPS181" s="1"/>
      <c r="MPT181" s="1"/>
      <c r="MPU181" s="1"/>
      <c r="MPV181" s="1"/>
      <c r="MPW181" s="1"/>
      <c r="MPX181" s="1"/>
      <c r="MPY181" s="1"/>
      <c r="MPZ181" s="1"/>
      <c r="MQA181" s="1"/>
      <c r="MQB181" s="1"/>
      <c r="MQC181" s="1"/>
      <c r="MQD181" s="1"/>
      <c r="MQE181" s="1"/>
      <c r="MQF181" s="1"/>
      <c r="MQG181" s="1"/>
      <c r="MQH181" s="1"/>
      <c r="MQI181" s="1"/>
      <c r="MQJ181" s="1"/>
      <c r="MQK181" s="1"/>
      <c r="MQL181" s="1"/>
      <c r="MQM181" s="1"/>
      <c r="MQN181" s="1"/>
      <c r="MQO181" s="1"/>
      <c r="MQP181" s="1"/>
      <c r="MQQ181" s="1"/>
      <c r="MQR181" s="1"/>
      <c r="MQS181" s="1"/>
      <c r="MQT181" s="1"/>
      <c r="MQU181" s="1"/>
      <c r="MQV181" s="1"/>
      <c r="MQW181" s="1"/>
      <c r="MQX181" s="1"/>
      <c r="MQY181" s="1"/>
      <c r="MQZ181" s="1"/>
      <c r="MRA181" s="1"/>
      <c r="MRB181" s="1"/>
      <c r="MRC181" s="1"/>
      <c r="MRD181" s="1"/>
      <c r="MRE181" s="1"/>
      <c r="MRF181" s="1"/>
      <c r="MRG181" s="1"/>
      <c r="MRH181" s="1"/>
      <c r="MRI181" s="1"/>
      <c r="MRJ181" s="1"/>
      <c r="MRK181" s="1"/>
      <c r="MRL181" s="1"/>
      <c r="MRM181" s="1"/>
      <c r="MRN181" s="1"/>
      <c r="MRO181" s="1"/>
      <c r="MRP181" s="1"/>
      <c r="MRQ181" s="1"/>
      <c r="MRR181" s="1"/>
      <c r="MRS181" s="1"/>
      <c r="MRT181" s="1"/>
      <c r="MRU181" s="1"/>
      <c r="MRV181" s="1"/>
      <c r="MRW181" s="1"/>
      <c r="MRX181" s="1"/>
      <c r="MRY181" s="1"/>
      <c r="MRZ181" s="1"/>
      <c r="MSA181" s="1"/>
      <c r="MSB181" s="1"/>
      <c r="MSC181" s="1"/>
      <c r="MSD181" s="1"/>
      <c r="MSE181" s="1"/>
      <c r="MSF181" s="1"/>
      <c r="MSG181" s="1"/>
      <c r="MSH181" s="1"/>
      <c r="MSI181" s="1"/>
      <c r="MSJ181" s="1"/>
      <c r="MSK181" s="1"/>
      <c r="MSL181" s="1"/>
      <c r="MSM181" s="1"/>
      <c r="MSN181" s="1"/>
      <c r="MSO181" s="1"/>
      <c r="MSP181" s="1"/>
      <c r="MSQ181" s="1"/>
      <c r="MSR181" s="1"/>
      <c r="MSS181" s="1"/>
      <c r="MST181" s="1"/>
      <c r="MSU181" s="1"/>
      <c r="MSV181" s="1"/>
      <c r="MSW181" s="1"/>
      <c r="MSX181" s="1"/>
      <c r="MSY181" s="1"/>
      <c r="MSZ181" s="1"/>
      <c r="MTA181" s="1"/>
      <c r="MTB181" s="1"/>
      <c r="MTC181" s="1"/>
      <c r="MTD181" s="1"/>
      <c r="MTE181" s="1"/>
      <c r="MTF181" s="1"/>
      <c r="MTG181" s="1"/>
      <c r="MTH181" s="1"/>
      <c r="MTI181" s="1"/>
      <c r="MTJ181" s="1"/>
      <c r="MTK181" s="1"/>
      <c r="MTL181" s="1"/>
      <c r="MTM181" s="1"/>
      <c r="MTN181" s="1"/>
      <c r="MTO181" s="1"/>
      <c r="MTP181" s="1"/>
      <c r="MTQ181" s="1"/>
      <c r="MTR181" s="1"/>
      <c r="MTS181" s="1"/>
      <c r="MTT181" s="1"/>
      <c r="MTU181" s="1"/>
      <c r="MTV181" s="1"/>
      <c r="MTW181" s="1"/>
      <c r="MTX181" s="1"/>
      <c r="MTY181" s="1"/>
      <c r="MTZ181" s="1"/>
      <c r="MUA181" s="1"/>
      <c r="MUB181" s="1"/>
      <c r="MUC181" s="1"/>
      <c r="MUD181" s="1"/>
      <c r="MUE181" s="1"/>
      <c r="MUF181" s="1"/>
      <c r="MUG181" s="1"/>
      <c r="MUH181" s="1"/>
      <c r="MUI181" s="1"/>
      <c r="MUJ181" s="1"/>
      <c r="MUK181" s="1"/>
      <c r="MUL181" s="1"/>
      <c r="MUM181" s="1"/>
      <c r="MUN181" s="1"/>
      <c r="MUO181" s="1"/>
      <c r="MUP181" s="1"/>
      <c r="MUQ181" s="1"/>
      <c r="MUR181" s="1"/>
      <c r="MUS181" s="1"/>
      <c r="MUT181" s="1"/>
      <c r="MUU181" s="1"/>
      <c r="MUV181" s="1"/>
      <c r="MUW181" s="1"/>
      <c r="MUX181" s="1"/>
      <c r="MUY181" s="1"/>
      <c r="MUZ181" s="1"/>
      <c r="MVA181" s="1"/>
      <c r="MVB181" s="1"/>
      <c r="MVC181" s="1"/>
      <c r="MVD181" s="1"/>
      <c r="MVE181" s="1"/>
      <c r="MVF181" s="1"/>
      <c r="MVG181" s="1"/>
      <c r="MVH181" s="1"/>
      <c r="MVI181" s="1"/>
      <c r="MVJ181" s="1"/>
      <c r="MVK181" s="1"/>
      <c r="MVL181" s="1"/>
      <c r="MVM181" s="1"/>
      <c r="MVN181" s="1"/>
      <c r="MVO181" s="1"/>
      <c r="MVP181" s="1"/>
      <c r="MVQ181" s="1"/>
      <c r="MVR181" s="1"/>
      <c r="MVS181" s="1"/>
      <c r="MVT181" s="1"/>
      <c r="MVU181" s="1"/>
      <c r="MVV181" s="1"/>
      <c r="MVW181" s="1"/>
      <c r="MVX181" s="1"/>
      <c r="MVY181" s="1"/>
      <c r="MVZ181" s="1"/>
      <c r="MWA181" s="1"/>
      <c r="MWB181" s="1"/>
      <c r="MWC181" s="1"/>
      <c r="MWD181" s="1"/>
      <c r="MWE181" s="1"/>
      <c r="MWF181" s="1"/>
      <c r="MWG181" s="1"/>
      <c r="MWH181" s="1"/>
      <c r="MWI181" s="1"/>
      <c r="MWJ181" s="1"/>
      <c r="MWK181" s="1"/>
      <c r="MWL181" s="1"/>
      <c r="MWM181" s="1"/>
      <c r="MWN181" s="1"/>
      <c r="MWO181" s="1"/>
      <c r="MWP181" s="1"/>
      <c r="MWQ181" s="1"/>
      <c r="MWR181" s="1"/>
      <c r="MWS181" s="1"/>
      <c r="MWT181" s="1"/>
      <c r="MWU181" s="1"/>
      <c r="MWV181" s="1"/>
      <c r="MWW181" s="1"/>
      <c r="MWX181" s="1"/>
      <c r="MWY181" s="1"/>
      <c r="MWZ181" s="1"/>
      <c r="MXA181" s="1"/>
      <c r="MXB181" s="1"/>
      <c r="MXC181" s="1"/>
      <c r="MXD181" s="1"/>
      <c r="MXE181" s="1"/>
      <c r="MXF181" s="1"/>
      <c r="MXG181" s="1"/>
      <c r="MXH181" s="1"/>
      <c r="MXI181" s="1"/>
      <c r="MXJ181" s="1"/>
      <c r="MXK181" s="1"/>
      <c r="MXL181" s="1"/>
      <c r="MXM181" s="1"/>
      <c r="MXN181" s="1"/>
      <c r="MXO181" s="1"/>
      <c r="MXP181" s="1"/>
      <c r="MXQ181" s="1"/>
      <c r="MXR181" s="1"/>
      <c r="MXS181" s="1"/>
      <c r="MXT181" s="1"/>
      <c r="MXU181" s="1"/>
      <c r="MXV181" s="1"/>
      <c r="MXW181" s="1"/>
      <c r="MXX181" s="1"/>
      <c r="MXY181" s="1"/>
      <c r="MXZ181" s="1"/>
      <c r="MYA181" s="1"/>
      <c r="MYB181" s="1"/>
      <c r="MYC181" s="1"/>
      <c r="MYD181" s="1"/>
      <c r="MYE181" s="1"/>
      <c r="MYF181" s="1"/>
      <c r="MYG181" s="1"/>
      <c r="MYH181" s="1"/>
      <c r="MYI181" s="1"/>
      <c r="MYJ181" s="1"/>
      <c r="MYK181" s="1"/>
      <c r="MYL181" s="1"/>
      <c r="MYM181" s="1"/>
      <c r="MYN181" s="1"/>
      <c r="MYO181" s="1"/>
      <c r="MYP181" s="1"/>
      <c r="MYQ181" s="1"/>
      <c r="MYR181" s="1"/>
      <c r="MYS181" s="1"/>
      <c r="MYT181" s="1"/>
      <c r="MYU181" s="1"/>
      <c r="MYV181" s="1"/>
      <c r="MYW181" s="1"/>
      <c r="MYX181" s="1"/>
      <c r="MYY181" s="1"/>
      <c r="MYZ181" s="1"/>
      <c r="MZA181" s="1"/>
      <c r="MZB181" s="1"/>
      <c r="MZC181" s="1"/>
      <c r="MZD181" s="1"/>
      <c r="MZE181" s="1"/>
      <c r="MZF181" s="1"/>
      <c r="MZG181" s="1"/>
      <c r="MZH181" s="1"/>
      <c r="MZI181" s="1"/>
      <c r="MZJ181" s="1"/>
      <c r="MZK181" s="1"/>
      <c r="MZL181" s="1"/>
      <c r="MZM181" s="1"/>
      <c r="MZN181" s="1"/>
      <c r="MZO181" s="1"/>
      <c r="MZP181" s="1"/>
      <c r="MZQ181" s="1"/>
      <c r="MZR181" s="1"/>
      <c r="MZS181" s="1"/>
      <c r="MZT181" s="1"/>
      <c r="MZU181" s="1"/>
      <c r="MZV181" s="1"/>
      <c r="MZW181" s="1"/>
      <c r="MZX181" s="1"/>
      <c r="MZY181" s="1"/>
      <c r="MZZ181" s="1"/>
      <c r="NAA181" s="1"/>
      <c r="NAB181" s="1"/>
      <c r="NAC181" s="1"/>
      <c r="NAD181" s="1"/>
      <c r="NAE181" s="1"/>
      <c r="NAF181" s="1"/>
      <c r="NAG181" s="1"/>
      <c r="NAH181" s="1"/>
      <c r="NAI181" s="1"/>
      <c r="NAJ181" s="1"/>
      <c r="NAK181" s="1"/>
      <c r="NAL181" s="1"/>
      <c r="NAM181" s="1"/>
      <c r="NAN181" s="1"/>
      <c r="NAO181" s="1"/>
      <c r="NAP181" s="1"/>
      <c r="NAQ181" s="1"/>
      <c r="NAR181" s="1"/>
      <c r="NAS181" s="1"/>
      <c r="NAT181" s="1"/>
      <c r="NAU181" s="1"/>
      <c r="NAV181" s="1"/>
      <c r="NAW181" s="1"/>
      <c r="NAX181" s="1"/>
      <c r="NAY181" s="1"/>
      <c r="NAZ181" s="1"/>
      <c r="NBA181" s="1"/>
      <c r="NBB181" s="1"/>
      <c r="NBC181" s="1"/>
      <c r="NBD181" s="1"/>
      <c r="NBE181" s="1"/>
      <c r="NBF181" s="1"/>
      <c r="NBG181" s="1"/>
      <c r="NBH181" s="1"/>
      <c r="NBI181" s="1"/>
      <c r="NBJ181" s="1"/>
      <c r="NBK181" s="1"/>
      <c r="NBL181" s="1"/>
      <c r="NBM181" s="1"/>
      <c r="NBN181" s="1"/>
      <c r="NBO181" s="1"/>
      <c r="NBP181" s="1"/>
      <c r="NBQ181" s="1"/>
      <c r="NBR181" s="1"/>
      <c r="NBS181" s="1"/>
      <c r="NBT181" s="1"/>
      <c r="NBU181" s="1"/>
      <c r="NBV181" s="1"/>
      <c r="NBW181" s="1"/>
      <c r="NBX181" s="1"/>
      <c r="NBY181" s="1"/>
      <c r="NBZ181" s="1"/>
      <c r="NCA181" s="1"/>
      <c r="NCB181" s="1"/>
      <c r="NCC181" s="1"/>
      <c r="NCD181" s="1"/>
      <c r="NCE181" s="1"/>
      <c r="NCF181" s="1"/>
      <c r="NCG181" s="1"/>
      <c r="NCH181" s="1"/>
      <c r="NCI181" s="1"/>
      <c r="NCJ181" s="1"/>
      <c r="NCK181" s="1"/>
      <c r="NCL181" s="1"/>
      <c r="NCM181" s="1"/>
      <c r="NCN181" s="1"/>
      <c r="NCO181" s="1"/>
      <c r="NCP181" s="1"/>
      <c r="NCQ181" s="1"/>
      <c r="NCR181" s="1"/>
      <c r="NCS181" s="1"/>
      <c r="NCT181" s="1"/>
      <c r="NCU181" s="1"/>
      <c r="NCV181" s="1"/>
      <c r="NCW181" s="1"/>
      <c r="NCX181" s="1"/>
      <c r="NCY181" s="1"/>
      <c r="NCZ181" s="1"/>
      <c r="NDA181" s="1"/>
      <c r="NDB181" s="1"/>
      <c r="NDC181" s="1"/>
      <c r="NDD181" s="1"/>
      <c r="NDE181" s="1"/>
      <c r="NDF181" s="1"/>
      <c r="NDG181" s="1"/>
      <c r="NDH181" s="1"/>
      <c r="NDI181" s="1"/>
      <c r="NDJ181" s="1"/>
      <c r="NDK181" s="1"/>
      <c r="NDL181" s="1"/>
      <c r="NDM181" s="1"/>
      <c r="NDN181" s="1"/>
      <c r="NDO181" s="1"/>
      <c r="NDP181" s="1"/>
      <c r="NDQ181" s="1"/>
      <c r="NDR181" s="1"/>
      <c r="NDS181" s="1"/>
      <c r="NDT181" s="1"/>
      <c r="NDU181" s="1"/>
      <c r="NDV181" s="1"/>
      <c r="NDW181" s="1"/>
      <c r="NDX181" s="1"/>
      <c r="NDY181" s="1"/>
      <c r="NDZ181" s="1"/>
      <c r="NEA181" s="1"/>
      <c r="NEB181" s="1"/>
      <c r="NEC181" s="1"/>
      <c r="NED181" s="1"/>
      <c r="NEE181" s="1"/>
      <c r="NEF181" s="1"/>
      <c r="NEG181" s="1"/>
      <c r="NEH181" s="1"/>
      <c r="NEI181" s="1"/>
      <c r="NEJ181" s="1"/>
      <c r="NEK181" s="1"/>
      <c r="NEL181" s="1"/>
      <c r="NEM181" s="1"/>
      <c r="NEN181" s="1"/>
      <c r="NEO181" s="1"/>
      <c r="NEP181" s="1"/>
      <c r="NEQ181" s="1"/>
      <c r="NER181" s="1"/>
      <c r="NES181" s="1"/>
      <c r="NET181" s="1"/>
      <c r="NEU181" s="1"/>
      <c r="NEV181" s="1"/>
      <c r="NEW181" s="1"/>
      <c r="NEX181" s="1"/>
      <c r="NEY181" s="1"/>
      <c r="NEZ181" s="1"/>
      <c r="NFA181" s="1"/>
      <c r="NFB181" s="1"/>
      <c r="NFC181" s="1"/>
      <c r="NFD181" s="1"/>
      <c r="NFE181" s="1"/>
      <c r="NFF181" s="1"/>
      <c r="NFG181" s="1"/>
      <c r="NFH181" s="1"/>
      <c r="NFI181" s="1"/>
      <c r="NFJ181" s="1"/>
      <c r="NFK181" s="1"/>
      <c r="NFL181" s="1"/>
      <c r="NFM181" s="1"/>
      <c r="NFN181" s="1"/>
      <c r="NFO181" s="1"/>
      <c r="NFP181" s="1"/>
      <c r="NFQ181" s="1"/>
      <c r="NFR181" s="1"/>
      <c r="NFS181" s="1"/>
      <c r="NFT181" s="1"/>
      <c r="NFU181" s="1"/>
      <c r="NFV181" s="1"/>
      <c r="NFW181" s="1"/>
      <c r="NFX181" s="1"/>
      <c r="NFY181" s="1"/>
      <c r="NFZ181" s="1"/>
      <c r="NGA181" s="1"/>
      <c r="NGB181" s="1"/>
      <c r="NGC181" s="1"/>
      <c r="NGD181" s="1"/>
      <c r="NGE181" s="1"/>
      <c r="NGF181" s="1"/>
      <c r="NGG181" s="1"/>
      <c r="NGH181" s="1"/>
      <c r="NGI181" s="1"/>
      <c r="NGJ181" s="1"/>
      <c r="NGK181" s="1"/>
      <c r="NGL181" s="1"/>
      <c r="NGM181" s="1"/>
      <c r="NGN181" s="1"/>
      <c r="NGO181" s="1"/>
      <c r="NGP181" s="1"/>
      <c r="NGQ181" s="1"/>
      <c r="NGR181" s="1"/>
      <c r="NGS181" s="1"/>
      <c r="NGT181" s="1"/>
      <c r="NGU181" s="1"/>
      <c r="NGV181" s="1"/>
      <c r="NGW181" s="1"/>
      <c r="NGX181" s="1"/>
      <c r="NGY181" s="1"/>
      <c r="NGZ181" s="1"/>
      <c r="NHA181" s="1"/>
      <c r="NHB181" s="1"/>
      <c r="NHC181" s="1"/>
      <c r="NHD181" s="1"/>
      <c r="NHE181" s="1"/>
      <c r="NHF181" s="1"/>
      <c r="NHG181" s="1"/>
      <c r="NHH181" s="1"/>
      <c r="NHI181" s="1"/>
      <c r="NHJ181" s="1"/>
      <c r="NHK181" s="1"/>
      <c r="NHL181" s="1"/>
      <c r="NHM181" s="1"/>
      <c r="NHN181" s="1"/>
      <c r="NHO181" s="1"/>
      <c r="NHP181" s="1"/>
      <c r="NHQ181" s="1"/>
      <c r="NHR181" s="1"/>
      <c r="NHS181" s="1"/>
      <c r="NHT181" s="1"/>
      <c r="NHU181" s="1"/>
      <c r="NHV181" s="1"/>
      <c r="NHW181" s="1"/>
      <c r="NHX181" s="1"/>
      <c r="NHY181" s="1"/>
      <c r="NHZ181" s="1"/>
      <c r="NIA181" s="1"/>
      <c r="NIB181" s="1"/>
      <c r="NIC181" s="1"/>
      <c r="NID181" s="1"/>
      <c r="NIE181" s="1"/>
      <c r="NIF181" s="1"/>
      <c r="NIG181" s="1"/>
      <c r="NIH181" s="1"/>
      <c r="NII181" s="1"/>
      <c r="NIJ181" s="1"/>
      <c r="NIK181" s="1"/>
      <c r="NIL181" s="1"/>
      <c r="NIM181" s="1"/>
      <c r="NIN181" s="1"/>
      <c r="NIO181" s="1"/>
      <c r="NIP181" s="1"/>
      <c r="NIQ181" s="1"/>
      <c r="NIR181" s="1"/>
      <c r="NIS181" s="1"/>
      <c r="NIT181" s="1"/>
      <c r="NIU181" s="1"/>
      <c r="NIV181" s="1"/>
      <c r="NIW181" s="1"/>
      <c r="NIX181" s="1"/>
      <c r="NIY181" s="1"/>
      <c r="NIZ181" s="1"/>
      <c r="NJA181" s="1"/>
      <c r="NJB181" s="1"/>
      <c r="NJC181" s="1"/>
      <c r="NJD181" s="1"/>
      <c r="NJE181" s="1"/>
      <c r="NJF181" s="1"/>
      <c r="NJG181" s="1"/>
      <c r="NJH181" s="1"/>
      <c r="NJI181" s="1"/>
      <c r="NJJ181" s="1"/>
      <c r="NJK181" s="1"/>
      <c r="NJL181" s="1"/>
      <c r="NJM181" s="1"/>
      <c r="NJN181" s="1"/>
      <c r="NJO181" s="1"/>
      <c r="NJP181" s="1"/>
      <c r="NJQ181" s="1"/>
      <c r="NJR181" s="1"/>
      <c r="NJS181" s="1"/>
      <c r="NJT181" s="1"/>
      <c r="NJU181" s="1"/>
      <c r="NJV181" s="1"/>
      <c r="NJW181" s="1"/>
      <c r="NJX181" s="1"/>
      <c r="NJY181" s="1"/>
      <c r="NJZ181" s="1"/>
      <c r="NKA181" s="1"/>
      <c r="NKB181" s="1"/>
      <c r="NKC181" s="1"/>
      <c r="NKD181" s="1"/>
      <c r="NKE181" s="1"/>
      <c r="NKF181" s="1"/>
      <c r="NKG181" s="1"/>
      <c r="NKH181" s="1"/>
      <c r="NKI181" s="1"/>
      <c r="NKJ181" s="1"/>
      <c r="NKK181" s="1"/>
      <c r="NKL181" s="1"/>
      <c r="NKM181" s="1"/>
      <c r="NKN181" s="1"/>
      <c r="NKO181" s="1"/>
      <c r="NKP181" s="1"/>
      <c r="NKQ181" s="1"/>
      <c r="NKR181" s="1"/>
      <c r="NKS181" s="1"/>
      <c r="NKT181" s="1"/>
      <c r="NKU181" s="1"/>
      <c r="NKV181" s="1"/>
      <c r="NKW181" s="1"/>
      <c r="NKX181" s="1"/>
      <c r="NKY181" s="1"/>
      <c r="NKZ181" s="1"/>
      <c r="NLA181" s="1"/>
      <c r="NLB181" s="1"/>
      <c r="NLC181" s="1"/>
      <c r="NLD181" s="1"/>
      <c r="NLE181" s="1"/>
      <c r="NLF181" s="1"/>
      <c r="NLG181" s="1"/>
      <c r="NLH181" s="1"/>
      <c r="NLI181" s="1"/>
      <c r="NLJ181" s="1"/>
      <c r="NLK181" s="1"/>
      <c r="NLL181" s="1"/>
      <c r="NLM181" s="1"/>
      <c r="NLN181" s="1"/>
      <c r="NLO181" s="1"/>
      <c r="NLP181" s="1"/>
      <c r="NLQ181" s="1"/>
      <c r="NLR181" s="1"/>
      <c r="NLS181" s="1"/>
      <c r="NLT181" s="1"/>
      <c r="NLU181" s="1"/>
      <c r="NLV181" s="1"/>
      <c r="NLW181" s="1"/>
      <c r="NLX181" s="1"/>
      <c r="NLY181" s="1"/>
      <c r="NLZ181" s="1"/>
      <c r="NMA181" s="1"/>
      <c r="NMB181" s="1"/>
      <c r="NMC181" s="1"/>
      <c r="NMD181" s="1"/>
      <c r="NME181" s="1"/>
      <c r="NMF181" s="1"/>
      <c r="NMG181" s="1"/>
      <c r="NMH181" s="1"/>
      <c r="NMI181" s="1"/>
      <c r="NMJ181" s="1"/>
      <c r="NMK181" s="1"/>
      <c r="NML181" s="1"/>
      <c r="NMM181" s="1"/>
      <c r="NMN181" s="1"/>
      <c r="NMO181" s="1"/>
      <c r="NMP181" s="1"/>
      <c r="NMQ181" s="1"/>
      <c r="NMR181" s="1"/>
      <c r="NMS181" s="1"/>
      <c r="NMT181" s="1"/>
      <c r="NMU181" s="1"/>
      <c r="NMV181" s="1"/>
      <c r="NMW181" s="1"/>
      <c r="NMX181" s="1"/>
      <c r="NMY181" s="1"/>
      <c r="NMZ181" s="1"/>
      <c r="NNA181" s="1"/>
      <c r="NNB181" s="1"/>
      <c r="NNC181" s="1"/>
      <c r="NND181" s="1"/>
      <c r="NNE181" s="1"/>
      <c r="NNF181" s="1"/>
      <c r="NNG181" s="1"/>
      <c r="NNH181" s="1"/>
      <c r="NNI181" s="1"/>
      <c r="NNJ181" s="1"/>
      <c r="NNK181" s="1"/>
      <c r="NNL181" s="1"/>
      <c r="NNM181" s="1"/>
      <c r="NNN181" s="1"/>
      <c r="NNO181" s="1"/>
      <c r="NNP181" s="1"/>
      <c r="NNQ181" s="1"/>
      <c r="NNR181" s="1"/>
      <c r="NNS181" s="1"/>
      <c r="NNT181" s="1"/>
      <c r="NNU181" s="1"/>
      <c r="NNV181" s="1"/>
      <c r="NNW181" s="1"/>
      <c r="NNX181" s="1"/>
      <c r="NNY181" s="1"/>
      <c r="NNZ181" s="1"/>
      <c r="NOA181" s="1"/>
      <c r="NOB181" s="1"/>
      <c r="NOC181" s="1"/>
      <c r="NOD181" s="1"/>
      <c r="NOE181" s="1"/>
      <c r="NOF181" s="1"/>
      <c r="NOG181" s="1"/>
      <c r="NOH181" s="1"/>
      <c r="NOI181" s="1"/>
      <c r="NOJ181" s="1"/>
      <c r="NOK181" s="1"/>
      <c r="NOL181" s="1"/>
      <c r="NOM181" s="1"/>
      <c r="NON181" s="1"/>
      <c r="NOO181" s="1"/>
      <c r="NOP181" s="1"/>
      <c r="NOQ181" s="1"/>
      <c r="NOR181" s="1"/>
      <c r="NOS181" s="1"/>
      <c r="NOT181" s="1"/>
      <c r="NOU181" s="1"/>
      <c r="NOV181" s="1"/>
      <c r="NOW181" s="1"/>
      <c r="NOX181" s="1"/>
      <c r="NOY181" s="1"/>
      <c r="NOZ181" s="1"/>
      <c r="NPA181" s="1"/>
      <c r="NPB181" s="1"/>
      <c r="NPC181" s="1"/>
      <c r="NPD181" s="1"/>
      <c r="NPE181" s="1"/>
      <c r="NPF181" s="1"/>
      <c r="NPG181" s="1"/>
      <c r="NPH181" s="1"/>
      <c r="NPI181" s="1"/>
      <c r="NPJ181" s="1"/>
      <c r="NPK181" s="1"/>
      <c r="NPL181" s="1"/>
      <c r="NPM181" s="1"/>
      <c r="NPN181" s="1"/>
      <c r="NPO181" s="1"/>
      <c r="NPP181" s="1"/>
      <c r="NPQ181" s="1"/>
      <c r="NPR181" s="1"/>
      <c r="NPS181" s="1"/>
      <c r="NPT181" s="1"/>
      <c r="NPU181" s="1"/>
      <c r="NPV181" s="1"/>
      <c r="NPW181" s="1"/>
      <c r="NPX181" s="1"/>
      <c r="NPY181" s="1"/>
      <c r="NPZ181" s="1"/>
      <c r="NQA181" s="1"/>
      <c r="NQB181" s="1"/>
      <c r="NQC181" s="1"/>
      <c r="NQD181" s="1"/>
      <c r="NQE181" s="1"/>
      <c r="NQF181" s="1"/>
      <c r="NQG181" s="1"/>
      <c r="NQH181" s="1"/>
      <c r="NQI181" s="1"/>
      <c r="NQJ181" s="1"/>
      <c r="NQK181" s="1"/>
      <c r="NQL181" s="1"/>
      <c r="NQM181" s="1"/>
      <c r="NQN181" s="1"/>
      <c r="NQO181" s="1"/>
      <c r="NQP181" s="1"/>
      <c r="NQQ181" s="1"/>
      <c r="NQR181" s="1"/>
      <c r="NQS181" s="1"/>
      <c r="NQT181" s="1"/>
      <c r="NQU181" s="1"/>
      <c r="NQV181" s="1"/>
      <c r="NQW181" s="1"/>
      <c r="NQX181" s="1"/>
      <c r="NQY181" s="1"/>
      <c r="NQZ181" s="1"/>
      <c r="NRA181" s="1"/>
      <c r="NRB181" s="1"/>
      <c r="NRC181" s="1"/>
      <c r="NRD181" s="1"/>
      <c r="NRE181" s="1"/>
      <c r="NRF181" s="1"/>
      <c r="NRG181" s="1"/>
      <c r="NRH181" s="1"/>
      <c r="NRI181" s="1"/>
      <c r="NRJ181" s="1"/>
      <c r="NRK181" s="1"/>
      <c r="NRL181" s="1"/>
      <c r="NRM181" s="1"/>
      <c r="NRN181" s="1"/>
      <c r="NRO181" s="1"/>
      <c r="NRP181" s="1"/>
      <c r="NRQ181" s="1"/>
      <c r="NRR181" s="1"/>
      <c r="NRS181" s="1"/>
      <c r="NRT181" s="1"/>
      <c r="NRU181" s="1"/>
      <c r="NRV181" s="1"/>
      <c r="NRW181" s="1"/>
      <c r="NRX181" s="1"/>
      <c r="NRY181" s="1"/>
      <c r="NRZ181" s="1"/>
      <c r="NSA181" s="1"/>
      <c r="NSB181" s="1"/>
      <c r="NSC181" s="1"/>
      <c r="NSD181" s="1"/>
      <c r="NSE181" s="1"/>
      <c r="NSF181" s="1"/>
      <c r="NSG181" s="1"/>
      <c r="NSH181" s="1"/>
      <c r="NSI181" s="1"/>
      <c r="NSJ181" s="1"/>
      <c r="NSK181" s="1"/>
      <c r="NSL181" s="1"/>
      <c r="NSM181" s="1"/>
      <c r="NSN181" s="1"/>
      <c r="NSO181" s="1"/>
      <c r="NSP181" s="1"/>
      <c r="NSQ181" s="1"/>
      <c r="NSR181" s="1"/>
      <c r="NSS181" s="1"/>
      <c r="NST181" s="1"/>
      <c r="NSU181" s="1"/>
      <c r="NSV181" s="1"/>
      <c r="NSW181" s="1"/>
      <c r="NSX181" s="1"/>
      <c r="NSY181" s="1"/>
      <c r="NSZ181" s="1"/>
      <c r="NTA181" s="1"/>
      <c r="NTB181" s="1"/>
      <c r="NTC181" s="1"/>
      <c r="NTD181" s="1"/>
      <c r="NTE181" s="1"/>
      <c r="NTF181" s="1"/>
      <c r="NTG181" s="1"/>
      <c r="NTH181" s="1"/>
      <c r="NTI181" s="1"/>
      <c r="NTJ181" s="1"/>
      <c r="NTK181" s="1"/>
      <c r="NTL181" s="1"/>
      <c r="NTM181" s="1"/>
      <c r="NTN181" s="1"/>
      <c r="NTO181" s="1"/>
      <c r="NTP181" s="1"/>
      <c r="NTQ181" s="1"/>
      <c r="NTR181" s="1"/>
      <c r="NTS181" s="1"/>
      <c r="NTT181" s="1"/>
      <c r="NTU181" s="1"/>
      <c r="NTV181" s="1"/>
      <c r="NTW181" s="1"/>
      <c r="NTX181" s="1"/>
      <c r="NTY181" s="1"/>
      <c r="NTZ181" s="1"/>
      <c r="NUA181" s="1"/>
      <c r="NUB181" s="1"/>
      <c r="NUC181" s="1"/>
      <c r="NUD181" s="1"/>
      <c r="NUE181" s="1"/>
      <c r="NUF181" s="1"/>
      <c r="NUG181" s="1"/>
      <c r="NUH181" s="1"/>
      <c r="NUI181" s="1"/>
      <c r="NUJ181" s="1"/>
      <c r="NUK181" s="1"/>
      <c r="NUL181" s="1"/>
      <c r="NUM181" s="1"/>
      <c r="NUN181" s="1"/>
      <c r="NUO181" s="1"/>
      <c r="NUP181" s="1"/>
      <c r="NUQ181" s="1"/>
      <c r="NUR181" s="1"/>
      <c r="NUS181" s="1"/>
      <c r="NUT181" s="1"/>
      <c r="NUU181" s="1"/>
      <c r="NUV181" s="1"/>
      <c r="NUW181" s="1"/>
      <c r="NUX181" s="1"/>
      <c r="NUY181" s="1"/>
      <c r="NUZ181" s="1"/>
      <c r="NVA181" s="1"/>
      <c r="NVB181" s="1"/>
      <c r="NVC181" s="1"/>
      <c r="NVD181" s="1"/>
      <c r="NVE181" s="1"/>
      <c r="NVF181" s="1"/>
      <c r="NVG181" s="1"/>
      <c r="NVH181" s="1"/>
      <c r="NVI181" s="1"/>
      <c r="NVJ181" s="1"/>
      <c r="NVK181" s="1"/>
      <c r="NVL181" s="1"/>
      <c r="NVM181" s="1"/>
      <c r="NVN181" s="1"/>
      <c r="NVO181" s="1"/>
      <c r="NVP181" s="1"/>
      <c r="NVQ181" s="1"/>
      <c r="NVR181" s="1"/>
      <c r="NVS181" s="1"/>
      <c r="NVT181" s="1"/>
      <c r="NVU181" s="1"/>
      <c r="NVV181" s="1"/>
      <c r="NVW181" s="1"/>
      <c r="NVX181" s="1"/>
      <c r="NVY181" s="1"/>
      <c r="NVZ181" s="1"/>
      <c r="NWA181" s="1"/>
      <c r="NWB181" s="1"/>
      <c r="NWC181" s="1"/>
      <c r="NWD181" s="1"/>
      <c r="NWE181" s="1"/>
      <c r="NWF181" s="1"/>
      <c r="NWG181" s="1"/>
      <c r="NWH181" s="1"/>
      <c r="NWI181" s="1"/>
      <c r="NWJ181" s="1"/>
      <c r="NWK181" s="1"/>
      <c r="NWL181" s="1"/>
      <c r="NWM181" s="1"/>
      <c r="NWN181" s="1"/>
      <c r="NWO181" s="1"/>
      <c r="NWP181" s="1"/>
      <c r="NWQ181" s="1"/>
      <c r="NWR181" s="1"/>
      <c r="NWS181" s="1"/>
      <c r="NWT181" s="1"/>
      <c r="NWU181" s="1"/>
      <c r="NWV181" s="1"/>
      <c r="NWW181" s="1"/>
      <c r="NWX181" s="1"/>
      <c r="NWY181" s="1"/>
      <c r="NWZ181" s="1"/>
      <c r="NXA181" s="1"/>
      <c r="NXB181" s="1"/>
      <c r="NXC181" s="1"/>
      <c r="NXD181" s="1"/>
      <c r="NXE181" s="1"/>
      <c r="NXF181" s="1"/>
      <c r="NXG181" s="1"/>
      <c r="NXH181" s="1"/>
      <c r="NXI181" s="1"/>
      <c r="NXJ181" s="1"/>
      <c r="NXK181" s="1"/>
      <c r="NXL181" s="1"/>
      <c r="NXM181" s="1"/>
      <c r="NXN181" s="1"/>
      <c r="NXO181" s="1"/>
      <c r="NXP181" s="1"/>
      <c r="NXQ181" s="1"/>
      <c r="NXR181" s="1"/>
      <c r="NXS181" s="1"/>
      <c r="NXT181" s="1"/>
      <c r="NXU181" s="1"/>
      <c r="NXV181" s="1"/>
      <c r="NXW181" s="1"/>
      <c r="NXX181" s="1"/>
      <c r="NXY181" s="1"/>
      <c r="NXZ181" s="1"/>
      <c r="NYA181" s="1"/>
      <c r="NYB181" s="1"/>
      <c r="NYC181" s="1"/>
      <c r="NYD181" s="1"/>
      <c r="NYE181" s="1"/>
      <c r="NYF181" s="1"/>
      <c r="NYG181" s="1"/>
      <c r="NYH181" s="1"/>
      <c r="NYI181" s="1"/>
      <c r="NYJ181" s="1"/>
      <c r="NYK181" s="1"/>
      <c r="NYL181" s="1"/>
      <c r="NYM181" s="1"/>
      <c r="NYN181" s="1"/>
      <c r="NYO181" s="1"/>
      <c r="NYP181" s="1"/>
      <c r="NYQ181" s="1"/>
      <c r="NYR181" s="1"/>
      <c r="NYS181" s="1"/>
      <c r="NYT181" s="1"/>
      <c r="NYU181" s="1"/>
      <c r="NYV181" s="1"/>
      <c r="NYW181" s="1"/>
      <c r="NYX181" s="1"/>
      <c r="NYY181" s="1"/>
      <c r="NYZ181" s="1"/>
      <c r="NZA181" s="1"/>
      <c r="NZB181" s="1"/>
      <c r="NZC181" s="1"/>
      <c r="NZD181" s="1"/>
      <c r="NZE181" s="1"/>
      <c r="NZF181" s="1"/>
      <c r="NZG181" s="1"/>
      <c r="NZH181" s="1"/>
      <c r="NZI181" s="1"/>
      <c r="NZJ181" s="1"/>
      <c r="NZK181" s="1"/>
      <c r="NZL181" s="1"/>
      <c r="NZM181" s="1"/>
      <c r="NZN181" s="1"/>
      <c r="NZO181" s="1"/>
      <c r="NZP181" s="1"/>
      <c r="NZQ181" s="1"/>
      <c r="NZR181" s="1"/>
      <c r="NZS181" s="1"/>
      <c r="NZT181" s="1"/>
      <c r="NZU181" s="1"/>
      <c r="NZV181" s="1"/>
      <c r="NZW181" s="1"/>
      <c r="NZX181" s="1"/>
      <c r="NZY181" s="1"/>
      <c r="NZZ181" s="1"/>
      <c r="OAA181" s="1"/>
      <c r="OAB181" s="1"/>
      <c r="OAC181" s="1"/>
      <c r="OAD181" s="1"/>
      <c r="OAE181" s="1"/>
      <c r="OAF181" s="1"/>
      <c r="OAG181" s="1"/>
      <c r="OAH181" s="1"/>
      <c r="OAI181" s="1"/>
      <c r="OAJ181" s="1"/>
      <c r="OAK181" s="1"/>
      <c r="OAL181" s="1"/>
      <c r="OAM181" s="1"/>
      <c r="OAN181" s="1"/>
      <c r="OAO181" s="1"/>
      <c r="OAP181" s="1"/>
      <c r="OAQ181" s="1"/>
      <c r="OAR181" s="1"/>
      <c r="OAS181" s="1"/>
      <c r="OAT181" s="1"/>
      <c r="OAU181" s="1"/>
      <c r="OAV181" s="1"/>
      <c r="OAW181" s="1"/>
      <c r="OAX181" s="1"/>
      <c r="OAY181" s="1"/>
      <c r="OAZ181" s="1"/>
      <c r="OBA181" s="1"/>
      <c r="OBB181" s="1"/>
      <c r="OBC181" s="1"/>
      <c r="OBD181" s="1"/>
      <c r="OBE181" s="1"/>
      <c r="OBF181" s="1"/>
      <c r="OBG181" s="1"/>
      <c r="OBH181" s="1"/>
      <c r="OBI181" s="1"/>
      <c r="OBJ181" s="1"/>
      <c r="OBK181" s="1"/>
      <c r="OBL181" s="1"/>
      <c r="OBM181" s="1"/>
      <c r="OBN181" s="1"/>
      <c r="OBO181" s="1"/>
      <c r="OBP181" s="1"/>
      <c r="OBQ181" s="1"/>
      <c r="OBR181" s="1"/>
      <c r="OBS181" s="1"/>
      <c r="OBT181" s="1"/>
      <c r="OBU181" s="1"/>
      <c r="OBV181" s="1"/>
      <c r="OBW181" s="1"/>
      <c r="OBX181" s="1"/>
      <c r="OBY181" s="1"/>
      <c r="OBZ181" s="1"/>
      <c r="OCA181" s="1"/>
      <c r="OCB181" s="1"/>
      <c r="OCC181" s="1"/>
      <c r="OCD181" s="1"/>
      <c r="OCE181" s="1"/>
      <c r="OCF181" s="1"/>
      <c r="OCG181" s="1"/>
      <c r="OCH181" s="1"/>
      <c r="OCI181" s="1"/>
      <c r="OCJ181" s="1"/>
      <c r="OCK181" s="1"/>
      <c r="OCL181" s="1"/>
      <c r="OCM181" s="1"/>
      <c r="OCN181" s="1"/>
      <c r="OCO181" s="1"/>
      <c r="OCP181" s="1"/>
      <c r="OCQ181" s="1"/>
      <c r="OCR181" s="1"/>
      <c r="OCS181" s="1"/>
      <c r="OCT181" s="1"/>
      <c r="OCU181" s="1"/>
      <c r="OCV181" s="1"/>
      <c r="OCW181" s="1"/>
      <c r="OCX181" s="1"/>
      <c r="OCY181" s="1"/>
      <c r="OCZ181" s="1"/>
      <c r="ODA181" s="1"/>
      <c r="ODB181" s="1"/>
      <c r="ODC181" s="1"/>
      <c r="ODD181" s="1"/>
      <c r="ODE181" s="1"/>
      <c r="ODF181" s="1"/>
      <c r="ODG181" s="1"/>
      <c r="ODH181" s="1"/>
      <c r="ODI181" s="1"/>
      <c r="ODJ181" s="1"/>
      <c r="ODK181" s="1"/>
      <c r="ODL181" s="1"/>
      <c r="ODM181" s="1"/>
      <c r="ODN181" s="1"/>
      <c r="ODO181" s="1"/>
      <c r="ODP181" s="1"/>
      <c r="ODQ181" s="1"/>
      <c r="ODR181" s="1"/>
      <c r="ODS181" s="1"/>
      <c r="ODT181" s="1"/>
      <c r="ODU181" s="1"/>
      <c r="ODV181" s="1"/>
      <c r="ODW181" s="1"/>
      <c r="ODX181" s="1"/>
      <c r="ODY181" s="1"/>
      <c r="ODZ181" s="1"/>
      <c r="OEA181" s="1"/>
      <c r="OEB181" s="1"/>
      <c r="OEC181" s="1"/>
      <c r="OED181" s="1"/>
      <c r="OEE181" s="1"/>
      <c r="OEF181" s="1"/>
      <c r="OEG181" s="1"/>
      <c r="OEH181" s="1"/>
      <c r="OEI181" s="1"/>
      <c r="OEJ181" s="1"/>
      <c r="OEK181" s="1"/>
      <c r="OEL181" s="1"/>
      <c r="OEM181" s="1"/>
      <c r="OEN181" s="1"/>
      <c r="OEO181" s="1"/>
      <c r="OEP181" s="1"/>
      <c r="OEQ181" s="1"/>
      <c r="OER181" s="1"/>
      <c r="OES181" s="1"/>
      <c r="OET181" s="1"/>
      <c r="OEU181" s="1"/>
      <c r="OEV181" s="1"/>
      <c r="OEW181" s="1"/>
      <c r="OEX181" s="1"/>
      <c r="OEY181" s="1"/>
      <c r="OEZ181" s="1"/>
      <c r="OFA181" s="1"/>
      <c r="OFB181" s="1"/>
      <c r="OFC181" s="1"/>
      <c r="OFD181" s="1"/>
      <c r="OFE181" s="1"/>
      <c r="OFF181" s="1"/>
      <c r="OFG181" s="1"/>
      <c r="OFH181" s="1"/>
      <c r="OFI181" s="1"/>
      <c r="OFJ181" s="1"/>
      <c r="OFK181" s="1"/>
      <c r="OFL181" s="1"/>
      <c r="OFM181" s="1"/>
      <c r="OFN181" s="1"/>
      <c r="OFO181" s="1"/>
      <c r="OFP181" s="1"/>
      <c r="OFQ181" s="1"/>
      <c r="OFR181" s="1"/>
      <c r="OFS181" s="1"/>
      <c r="OFT181" s="1"/>
      <c r="OFU181" s="1"/>
      <c r="OFV181" s="1"/>
      <c r="OFW181" s="1"/>
      <c r="OFX181" s="1"/>
      <c r="OFY181" s="1"/>
      <c r="OFZ181" s="1"/>
      <c r="OGA181" s="1"/>
      <c r="OGB181" s="1"/>
      <c r="OGC181" s="1"/>
      <c r="OGD181" s="1"/>
      <c r="OGE181" s="1"/>
      <c r="OGF181" s="1"/>
      <c r="OGG181" s="1"/>
      <c r="OGH181" s="1"/>
      <c r="OGI181" s="1"/>
      <c r="OGJ181" s="1"/>
      <c r="OGK181" s="1"/>
      <c r="OGL181" s="1"/>
      <c r="OGM181" s="1"/>
      <c r="OGN181" s="1"/>
      <c r="OGO181" s="1"/>
      <c r="OGP181" s="1"/>
      <c r="OGQ181" s="1"/>
      <c r="OGR181" s="1"/>
      <c r="OGS181" s="1"/>
      <c r="OGT181" s="1"/>
      <c r="OGU181" s="1"/>
      <c r="OGV181" s="1"/>
      <c r="OGW181" s="1"/>
      <c r="OGX181" s="1"/>
      <c r="OGY181" s="1"/>
      <c r="OGZ181" s="1"/>
      <c r="OHA181" s="1"/>
      <c r="OHB181" s="1"/>
      <c r="OHC181" s="1"/>
      <c r="OHD181" s="1"/>
      <c r="OHE181" s="1"/>
      <c r="OHF181" s="1"/>
      <c r="OHG181" s="1"/>
      <c r="OHH181" s="1"/>
      <c r="OHI181" s="1"/>
      <c r="OHJ181" s="1"/>
      <c r="OHK181" s="1"/>
      <c r="OHL181" s="1"/>
      <c r="OHM181" s="1"/>
      <c r="OHN181" s="1"/>
      <c r="OHO181" s="1"/>
      <c r="OHP181" s="1"/>
      <c r="OHQ181" s="1"/>
      <c r="OHR181" s="1"/>
      <c r="OHS181" s="1"/>
      <c r="OHT181" s="1"/>
      <c r="OHU181" s="1"/>
      <c r="OHV181" s="1"/>
      <c r="OHW181" s="1"/>
      <c r="OHX181" s="1"/>
      <c r="OHY181" s="1"/>
      <c r="OHZ181" s="1"/>
      <c r="OIA181" s="1"/>
      <c r="OIB181" s="1"/>
      <c r="OIC181" s="1"/>
      <c r="OID181" s="1"/>
      <c r="OIE181" s="1"/>
      <c r="OIF181" s="1"/>
      <c r="OIG181" s="1"/>
      <c r="OIH181" s="1"/>
      <c r="OII181" s="1"/>
      <c r="OIJ181" s="1"/>
      <c r="OIK181" s="1"/>
      <c r="OIL181" s="1"/>
      <c r="OIM181" s="1"/>
      <c r="OIN181" s="1"/>
      <c r="OIO181" s="1"/>
      <c r="OIP181" s="1"/>
      <c r="OIQ181" s="1"/>
      <c r="OIR181" s="1"/>
      <c r="OIS181" s="1"/>
      <c r="OIT181" s="1"/>
      <c r="OIU181" s="1"/>
      <c r="OIV181" s="1"/>
      <c r="OIW181" s="1"/>
      <c r="OIX181" s="1"/>
      <c r="OIY181" s="1"/>
      <c r="OIZ181" s="1"/>
      <c r="OJA181" s="1"/>
      <c r="OJB181" s="1"/>
      <c r="OJC181" s="1"/>
      <c r="OJD181" s="1"/>
      <c r="OJE181" s="1"/>
      <c r="OJF181" s="1"/>
      <c r="OJG181" s="1"/>
      <c r="OJH181" s="1"/>
      <c r="OJI181" s="1"/>
      <c r="OJJ181" s="1"/>
      <c r="OJK181" s="1"/>
      <c r="OJL181" s="1"/>
      <c r="OJM181" s="1"/>
      <c r="OJN181" s="1"/>
      <c r="OJO181" s="1"/>
      <c r="OJP181" s="1"/>
      <c r="OJQ181" s="1"/>
      <c r="OJR181" s="1"/>
      <c r="OJS181" s="1"/>
      <c r="OJT181" s="1"/>
      <c r="OJU181" s="1"/>
      <c r="OJV181" s="1"/>
      <c r="OJW181" s="1"/>
      <c r="OJX181" s="1"/>
      <c r="OJY181" s="1"/>
      <c r="OJZ181" s="1"/>
      <c r="OKA181" s="1"/>
      <c r="OKB181" s="1"/>
      <c r="OKC181" s="1"/>
      <c r="OKD181" s="1"/>
      <c r="OKE181" s="1"/>
      <c r="OKF181" s="1"/>
      <c r="OKG181" s="1"/>
      <c r="OKH181" s="1"/>
      <c r="OKI181" s="1"/>
      <c r="OKJ181" s="1"/>
      <c r="OKK181" s="1"/>
      <c r="OKL181" s="1"/>
      <c r="OKM181" s="1"/>
      <c r="OKN181" s="1"/>
      <c r="OKO181" s="1"/>
      <c r="OKP181" s="1"/>
      <c r="OKQ181" s="1"/>
      <c r="OKR181" s="1"/>
      <c r="OKS181" s="1"/>
      <c r="OKT181" s="1"/>
      <c r="OKU181" s="1"/>
      <c r="OKV181" s="1"/>
      <c r="OKW181" s="1"/>
      <c r="OKX181" s="1"/>
      <c r="OKY181" s="1"/>
      <c r="OKZ181" s="1"/>
      <c r="OLA181" s="1"/>
      <c r="OLB181" s="1"/>
      <c r="OLC181" s="1"/>
      <c r="OLD181" s="1"/>
      <c r="OLE181" s="1"/>
      <c r="OLF181" s="1"/>
      <c r="OLG181" s="1"/>
      <c r="OLH181" s="1"/>
      <c r="OLI181" s="1"/>
      <c r="OLJ181" s="1"/>
      <c r="OLK181" s="1"/>
      <c r="OLL181" s="1"/>
      <c r="OLM181" s="1"/>
      <c r="OLN181" s="1"/>
      <c r="OLO181" s="1"/>
      <c r="OLP181" s="1"/>
      <c r="OLQ181" s="1"/>
      <c r="OLR181" s="1"/>
      <c r="OLS181" s="1"/>
      <c r="OLT181" s="1"/>
      <c r="OLU181" s="1"/>
      <c r="OLV181" s="1"/>
      <c r="OLW181" s="1"/>
      <c r="OLX181" s="1"/>
      <c r="OLY181" s="1"/>
      <c r="OLZ181" s="1"/>
      <c r="OMA181" s="1"/>
      <c r="OMB181" s="1"/>
      <c r="OMC181" s="1"/>
      <c r="OMD181" s="1"/>
      <c r="OME181" s="1"/>
      <c r="OMF181" s="1"/>
      <c r="OMG181" s="1"/>
      <c r="OMH181" s="1"/>
      <c r="OMI181" s="1"/>
      <c r="OMJ181" s="1"/>
      <c r="OMK181" s="1"/>
      <c r="OML181" s="1"/>
      <c r="OMM181" s="1"/>
      <c r="OMN181" s="1"/>
      <c r="OMO181" s="1"/>
      <c r="OMP181" s="1"/>
      <c r="OMQ181" s="1"/>
      <c r="OMR181" s="1"/>
      <c r="OMS181" s="1"/>
      <c r="OMT181" s="1"/>
      <c r="OMU181" s="1"/>
      <c r="OMV181" s="1"/>
      <c r="OMW181" s="1"/>
      <c r="OMX181" s="1"/>
      <c r="OMY181" s="1"/>
      <c r="OMZ181" s="1"/>
      <c r="ONA181" s="1"/>
      <c r="ONB181" s="1"/>
      <c r="ONC181" s="1"/>
      <c r="OND181" s="1"/>
      <c r="ONE181" s="1"/>
      <c r="ONF181" s="1"/>
      <c r="ONG181" s="1"/>
      <c r="ONH181" s="1"/>
      <c r="ONI181" s="1"/>
      <c r="ONJ181" s="1"/>
      <c r="ONK181" s="1"/>
      <c r="ONL181" s="1"/>
      <c r="ONM181" s="1"/>
      <c r="ONN181" s="1"/>
      <c r="ONO181" s="1"/>
      <c r="ONP181" s="1"/>
      <c r="ONQ181" s="1"/>
      <c r="ONR181" s="1"/>
      <c r="ONS181" s="1"/>
      <c r="ONT181" s="1"/>
      <c r="ONU181" s="1"/>
      <c r="ONV181" s="1"/>
      <c r="ONW181" s="1"/>
      <c r="ONX181" s="1"/>
      <c r="ONY181" s="1"/>
      <c r="ONZ181" s="1"/>
      <c r="OOA181" s="1"/>
      <c r="OOB181" s="1"/>
      <c r="OOC181" s="1"/>
      <c r="OOD181" s="1"/>
      <c r="OOE181" s="1"/>
      <c r="OOF181" s="1"/>
      <c r="OOG181" s="1"/>
      <c r="OOH181" s="1"/>
      <c r="OOI181" s="1"/>
      <c r="OOJ181" s="1"/>
      <c r="OOK181" s="1"/>
      <c r="OOL181" s="1"/>
      <c r="OOM181" s="1"/>
      <c r="OON181" s="1"/>
      <c r="OOO181" s="1"/>
      <c r="OOP181" s="1"/>
      <c r="OOQ181" s="1"/>
      <c r="OOR181" s="1"/>
      <c r="OOS181" s="1"/>
      <c r="OOT181" s="1"/>
      <c r="OOU181" s="1"/>
      <c r="OOV181" s="1"/>
      <c r="OOW181" s="1"/>
      <c r="OOX181" s="1"/>
      <c r="OOY181" s="1"/>
      <c r="OOZ181" s="1"/>
      <c r="OPA181" s="1"/>
      <c r="OPB181" s="1"/>
      <c r="OPC181" s="1"/>
      <c r="OPD181" s="1"/>
      <c r="OPE181" s="1"/>
      <c r="OPF181" s="1"/>
      <c r="OPG181" s="1"/>
      <c r="OPH181" s="1"/>
      <c r="OPI181" s="1"/>
      <c r="OPJ181" s="1"/>
      <c r="OPK181" s="1"/>
      <c r="OPL181" s="1"/>
      <c r="OPM181" s="1"/>
      <c r="OPN181" s="1"/>
      <c r="OPO181" s="1"/>
      <c r="OPP181" s="1"/>
      <c r="OPQ181" s="1"/>
      <c r="OPR181" s="1"/>
      <c r="OPS181" s="1"/>
      <c r="OPT181" s="1"/>
      <c r="OPU181" s="1"/>
      <c r="OPV181" s="1"/>
      <c r="OPW181" s="1"/>
      <c r="OPX181" s="1"/>
      <c r="OPY181" s="1"/>
      <c r="OPZ181" s="1"/>
      <c r="OQA181" s="1"/>
      <c r="OQB181" s="1"/>
      <c r="OQC181" s="1"/>
      <c r="OQD181" s="1"/>
      <c r="OQE181" s="1"/>
      <c r="OQF181" s="1"/>
      <c r="OQG181" s="1"/>
      <c r="OQH181" s="1"/>
      <c r="OQI181" s="1"/>
      <c r="OQJ181" s="1"/>
      <c r="OQK181" s="1"/>
      <c r="OQL181" s="1"/>
      <c r="OQM181" s="1"/>
      <c r="OQN181" s="1"/>
      <c r="OQO181" s="1"/>
      <c r="OQP181" s="1"/>
      <c r="OQQ181" s="1"/>
      <c r="OQR181" s="1"/>
      <c r="OQS181" s="1"/>
      <c r="OQT181" s="1"/>
      <c r="OQU181" s="1"/>
      <c r="OQV181" s="1"/>
      <c r="OQW181" s="1"/>
      <c r="OQX181" s="1"/>
      <c r="OQY181" s="1"/>
      <c r="OQZ181" s="1"/>
      <c r="ORA181" s="1"/>
      <c r="ORB181" s="1"/>
      <c r="ORC181" s="1"/>
      <c r="ORD181" s="1"/>
      <c r="ORE181" s="1"/>
      <c r="ORF181" s="1"/>
      <c r="ORG181" s="1"/>
      <c r="ORH181" s="1"/>
      <c r="ORI181" s="1"/>
      <c r="ORJ181" s="1"/>
      <c r="ORK181" s="1"/>
      <c r="ORL181" s="1"/>
      <c r="ORM181" s="1"/>
      <c r="ORN181" s="1"/>
      <c r="ORO181" s="1"/>
      <c r="ORP181" s="1"/>
      <c r="ORQ181" s="1"/>
      <c r="ORR181" s="1"/>
      <c r="ORS181" s="1"/>
      <c r="ORT181" s="1"/>
      <c r="ORU181" s="1"/>
      <c r="ORV181" s="1"/>
      <c r="ORW181" s="1"/>
      <c r="ORX181" s="1"/>
      <c r="ORY181" s="1"/>
      <c r="ORZ181" s="1"/>
      <c r="OSA181" s="1"/>
      <c r="OSB181" s="1"/>
      <c r="OSC181" s="1"/>
      <c r="OSD181" s="1"/>
      <c r="OSE181" s="1"/>
      <c r="OSF181" s="1"/>
      <c r="OSG181" s="1"/>
      <c r="OSH181" s="1"/>
      <c r="OSI181" s="1"/>
      <c r="OSJ181" s="1"/>
      <c r="OSK181" s="1"/>
      <c r="OSL181" s="1"/>
      <c r="OSM181" s="1"/>
      <c r="OSN181" s="1"/>
      <c r="OSO181" s="1"/>
      <c r="OSP181" s="1"/>
      <c r="OSQ181" s="1"/>
      <c r="OSR181" s="1"/>
      <c r="OSS181" s="1"/>
      <c r="OST181" s="1"/>
      <c r="OSU181" s="1"/>
      <c r="OSV181" s="1"/>
      <c r="OSW181" s="1"/>
      <c r="OSX181" s="1"/>
      <c r="OSY181" s="1"/>
      <c r="OSZ181" s="1"/>
      <c r="OTA181" s="1"/>
      <c r="OTB181" s="1"/>
      <c r="OTC181" s="1"/>
      <c r="OTD181" s="1"/>
      <c r="OTE181" s="1"/>
      <c r="OTF181" s="1"/>
      <c r="OTG181" s="1"/>
      <c r="OTH181" s="1"/>
      <c r="OTI181" s="1"/>
      <c r="OTJ181" s="1"/>
      <c r="OTK181" s="1"/>
      <c r="OTL181" s="1"/>
      <c r="OTM181" s="1"/>
      <c r="OTN181" s="1"/>
      <c r="OTO181" s="1"/>
      <c r="OTP181" s="1"/>
      <c r="OTQ181" s="1"/>
      <c r="OTR181" s="1"/>
      <c r="OTS181" s="1"/>
      <c r="OTT181" s="1"/>
      <c r="OTU181" s="1"/>
      <c r="OTV181" s="1"/>
      <c r="OTW181" s="1"/>
      <c r="OTX181" s="1"/>
      <c r="OTY181" s="1"/>
      <c r="OTZ181" s="1"/>
      <c r="OUA181" s="1"/>
      <c r="OUB181" s="1"/>
      <c r="OUC181" s="1"/>
      <c r="OUD181" s="1"/>
      <c r="OUE181" s="1"/>
      <c r="OUF181" s="1"/>
      <c r="OUG181" s="1"/>
      <c r="OUH181" s="1"/>
      <c r="OUI181" s="1"/>
      <c r="OUJ181" s="1"/>
      <c r="OUK181" s="1"/>
      <c r="OUL181" s="1"/>
      <c r="OUM181" s="1"/>
      <c r="OUN181" s="1"/>
      <c r="OUO181" s="1"/>
      <c r="OUP181" s="1"/>
      <c r="OUQ181" s="1"/>
      <c r="OUR181" s="1"/>
      <c r="OUS181" s="1"/>
      <c r="OUT181" s="1"/>
      <c r="OUU181" s="1"/>
      <c r="OUV181" s="1"/>
      <c r="OUW181" s="1"/>
      <c r="OUX181" s="1"/>
      <c r="OUY181" s="1"/>
      <c r="OUZ181" s="1"/>
      <c r="OVA181" s="1"/>
      <c r="OVB181" s="1"/>
      <c r="OVC181" s="1"/>
      <c r="OVD181" s="1"/>
      <c r="OVE181" s="1"/>
      <c r="OVF181" s="1"/>
      <c r="OVG181" s="1"/>
      <c r="OVH181" s="1"/>
      <c r="OVI181" s="1"/>
      <c r="OVJ181" s="1"/>
      <c r="OVK181" s="1"/>
      <c r="OVL181" s="1"/>
      <c r="OVM181" s="1"/>
      <c r="OVN181" s="1"/>
      <c r="OVO181" s="1"/>
      <c r="OVP181" s="1"/>
      <c r="OVQ181" s="1"/>
      <c r="OVR181" s="1"/>
      <c r="OVS181" s="1"/>
      <c r="OVT181" s="1"/>
      <c r="OVU181" s="1"/>
      <c r="OVV181" s="1"/>
      <c r="OVW181" s="1"/>
      <c r="OVX181" s="1"/>
      <c r="OVY181" s="1"/>
      <c r="OVZ181" s="1"/>
      <c r="OWA181" s="1"/>
      <c r="OWB181" s="1"/>
      <c r="OWC181" s="1"/>
      <c r="OWD181" s="1"/>
      <c r="OWE181" s="1"/>
      <c r="OWF181" s="1"/>
      <c r="OWG181" s="1"/>
      <c r="OWH181" s="1"/>
      <c r="OWI181" s="1"/>
      <c r="OWJ181" s="1"/>
      <c r="OWK181" s="1"/>
      <c r="OWL181" s="1"/>
      <c r="OWM181" s="1"/>
      <c r="OWN181" s="1"/>
      <c r="OWO181" s="1"/>
      <c r="OWP181" s="1"/>
      <c r="OWQ181" s="1"/>
      <c r="OWR181" s="1"/>
      <c r="OWS181" s="1"/>
      <c r="OWT181" s="1"/>
      <c r="OWU181" s="1"/>
      <c r="OWV181" s="1"/>
      <c r="OWW181" s="1"/>
      <c r="OWX181" s="1"/>
      <c r="OWY181" s="1"/>
      <c r="OWZ181" s="1"/>
      <c r="OXA181" s="1"/>
      <c r="OXB181" s="1"/>
      <c r="OXC181" s="1"/>
      <c r="OXD181" s="1"/>
      <c r="OXE181" s="1"/>
      <c r="OXF181" s="1"/>
      <c r="OXG181" s="1"/>
      <c r="OXH181" s="1"/>
      <c r="OXI181" s="1"/>
      <c r="OXJ181" s="1"/>
      <c r="OXK181" s="1"/>
      <c r="OXL181" s="1"/>
      <c r="OXM181" s="1"/>
      <c r="OXN181" s="1"/>
      <c r="OXO181" s="1"/>
      <c r="OXP181" s="1"/>
      <c r="OXQ181" s="1"/>
      <c r="OXR181" s="1"/>
      <c r="OXS181" s="1"/>
      <c r="OXT181" s="1"/>
      <c r="OXU181" s="1"/>
      <c r="OXV181" s="1"/>
      <c r="OXW181" s="1"/>
      <c r="OXX181" s="1"/>
      <c r="OXY181" s="1"/>
      <c r="OXZ181" s="1"/>
      <c r="OYA181" s="1"/>
      <c r="OYB181" s="1"/>
      <c r="OYC181" s="1"/>
      <c r="OYD181" s="1"/>
      <c r="OYE181" s="1"/>
      <c r="OYF181" s="1"/>
      <c r="OYG181" s="1"/>
      <c r="OYH181" s="1"/>
      <c r="OYI181" s="1"/>
      <c r="OYJ181" s="1"/>
      <c r="OYK181" s="1"/>
      <c r="OYL181" s="1"/>
      <c r="OYM181" s="1"/>
      <c r="OYN181" s="1"/>
      <c r="OYO181" s="1"/>
      <c r="OYP181" s="1"/>
      <c r="OYQ181" s="1"/>
      <c r="OYR181" s="1"/>
      <c r="OYS181" s="1"/>
      <c r="OYT181" s="1"/>
      <c r="OYU181" s="1"/>
      <c r="OYV181" s="1"/>
      <c r="OYW181" s="1"/>
      <c r="OYX181" s="1"/>
      <c r="OYY181" s="1"/>
      <c r="OYZ181" s="1"/>
      <c r="OZA181" s="1"/>
      <c r="OZB181" s="1"/>
      <c r="OZC181" s="1"/>
      <c r="OZD181" s="1"/>
      <c r="OZE181" s="1"/>
      <c r="OZF181" s="1"/>
      <c r="OZG181" s="1"/>
      <c r="OZH181" s="1"/>
      <c r="OZI181" s="1"/>
      <c r="OZJ181" s="1"/>
      <c r="OZK181" s="1"/>
      <c r="OZL181" s="1"/>
      <c r="OZM181" s="1"/>
      <c r="OZN181" s="1"/>
      <c r="OZO181" s="1"/>
      <c r="OZP181" s="1"/>
      <c r="OZQ181" s="1"/>
      <c r="OZR181" s="1"/>
      <c r="OZS181" s="1"/>
      <c r="OZT181" s="1"/>
      <c r="OZU181" s="1"/>
      <c r="OZV181" s="1"/>
      <c r="OZW181" s="1"/>
      <c r="OZX181" s="1"/>
      <c r="OZY181" s="1"/>
      <c r="OZZ181" s="1"/>
      <c r="PAA181" s="1"/>
      <c r="PAB181" s="1"/>
      <c r="PAC181" s="1"/>
      <c r="PAD181" s="1"/>
      <c r="PAE181" s="1"/>
      <c r="PAF181" s="1"/>
      <c r="PAG181" s="1"/>
      <c r="PAH181" s="1"/>
      <c r="PAI181" s="1"/>
      <c r="PAJ181" s="1"/>
      <c r="PAK181" s="1"/>
      <c r="PAL181" s="1"/>
      <c r="PAM181" s="1"/>
      <c r="PAN181" s="1"/>
      <c r="PAO181" s="1"/>
      <c r="PAP181" s="1"/>
      <c r="PAQ181" s="1"/>
      <c r="PAR181" s="1"/>
      <c r="PAS181" s="1"/>
      <c r="PAT181" s="1"/>
      <c r="PAU181" s="1"/>
      <c r="PAV181" s="1"/>
      <c r="PAW181" s="1"/>
      <c r="PAX181" s="1"/>
      <c r="PAY181" s="1"/>
      <c r="PAZ181" s="1"/>
      <c r="PBA181" s="1"/>
      <c r="PBB181" s="1"/>
      <c r="PBC181" s="1"/>
      <c r="PBD181" s="1"/>
      <c r="PBE181" s="1"/>
      <c r="PBF181" s="1"/>
      <c r="PBG181" s="1"/>
      <c r="PBH181" s="1"/>
      <c r="PBI181" s="1"/>
      <c r="PBJ181" s="1"/>
      <c r="PBK181" s="1"/>
      <c r="PBL181" s="1"/>
      <c r="PBM181" s="1"/>
      <c r="PBN181" s="1"/>
      <c r="PBO181" s="1"/>
      <c r="PBP181" s="1"/>
      <c r="PBQ181" s="1"/>
      <c r="PBR181" s="1"/>
      <c r="PBS181" s="1"/>
      <c r="PBT181" s="1"/>
      <c r="PBU181" s="1"/>
      <c r="PBV181" s="1"/>
      <c r="PBW181" s="1"/>
      <c r="PBX181" s="1"/>
      <c r="PBY181" s="1"/>
      <c r="PBZ181" s="1"/>
      <c r="PCA181" s="1"/>
      <c r="PCB181" s="1"/>
      <c r="PCC181" s="1"/>
      <c r="PCD181" s="1"/>
      <c r="PCE181" s="1"/>
      <c r="PCF181" s="1"/>
      <c r="PCG181" s="1"/>
      <c r="PCH181" s="1"/>
      <c r="PCI181" s="1"/>
      <c r="PCJ181" s="1"/>
      <c r="PCK181" s="1"/>
      <c r="PCL181" s="1"/>
      <c r="PCM181" s="1"/>
      <c r="PCN181" s="1"/>
      <c r="PCO181" s="1"/>
      <c r="PCP181" s="1"/>
      <c r="PCQ181" s="1"/>
      <c r="PCR181" s="1"/>
      <c r="PCS181" s="1"/>
      <c r="PCT181" s="1"/>
      <c r="PCU181" s="1"/>
      <c r="PCV181" s="1"/>
      <c r="PCW181" s="1"/>
      <c r="PCX181" s="1"/>
      <c r="PCY181" s="1"/>
      <c r="PCZ181" s="1"/>
      <c r="PDA181" s="1"/>
      <c r="PDB181" s="1"/>
      <c r="PDC181" s="1"/>
      <c r="PDD181" s="1"/>
      <c r="PDE181" s="1"/>
      <c r="PDF181" s="1"/>
      <c r="PDG181" s="1"/>
      <c r="PDH181" s="1"/>
      <c r="PDI181" s="1"/>
      <c r="PDJ181" s="1"/>
      <c r="PDK181" s="1"/>
      <c r="PDL181" s="1"/>
      <c r="PDM181" s="1"/>
      <c r="PDN181" s="1"/>
      <c r="PDO181" s="1"/>
      <c r="PDP181" s="1"/>
      <c r="PDQ181" s="1"/>
      <c r="PDR181" s="1"/>
      <c r="PDS181" s="1"/>
      <c r="PDT181" s="1"/>
      <c r="PDU181" s="1"/>
      <c r="PDV181" s="1"/>
      <c r="PDW181" s="1"/>
      <c r="PDX181" s="1"/>
      <c r="PDY181" s="1"/>
      <c r="PDZ181" s="1"/>
      <c r="PEA181" s="1"/>
      <c r="PEB181" s="1"/>
      <c r="PEC181" s="1"/>
      <c r="PED181" s="1"/>
      <c r="PEE181" s="1"/>
      <c r="PEF181" s="1"/>
      <c r="PEG181" s="1"/>
      <c r="PEH181" s="1"/>
      <c r="PEI181" s="1"/>
      <c r="PEJ181" s="1"/>
      <c r="PEK181" s="1"/>
      <c r="PEL181" s="1"/>
      <c r="PEM181" s="1"/>
      <c r="PEN181" s="1"/>
      <c r="PEO181" s="1"/>
      <c r="PEP181" s="1"/>
      <c r="PEQ181" s="1"/>
      <c r="PER181" s="1"/>
      <c r="PES181" s="1"/>
      <c r="PET181" s="1"/>
      <c r="PEU181" s="1"/>
      <c r="PEV181" s="1"/>
      <c r="PEW181" s="1"/>
      <c r="PEX181" s="1"/>
      <c r="PEY181" s="1"/>
      <c r="PEZ181" s="1"/>
      <c r="PFA181" s="1"/>
      <c r="PFB181" s="1"/>
      <c r="PFC181" s="1"/>
      <c r="PFD181" s="1"/>
      <c r="PFE181" s="1"/>
      <c r="PFF181" s="1"/>
      <c r="PFG181" s="1"/>
      <c r="PFH181" s="1"/>
      <c r="PFI181" s="1"/>
      <c r="PFJ181" s="1"/>
      <c r="PFK181" s="1"/>
      <c r="PFL181" s="1"/>
      <c r="PFM181" s="1"/>
      <c r="PFN181" s="1"/>
      <c r="PFO181" s="1"/>
      <c r="PFP181" s="1"/>
      <c r="PFQ181" s="1"/>
      <c r="PFR181" s="1"/>
      <c r="PFS181" s="1"/>
      <c r="PFT181" s="1"/>
      <c r="PFU181" s="1"/>
      <c r="PFV181" s="1"/>
      <c r="PFW181" s="1"/>
      <c r="PFX181" s="1"/>
      <c r="PFY181" s="1"/>
      <c r="PFZ181" s="1"/>
      <c r="PGA181" s="1"/>
      <c r="PGB181" s="1"/>
      <c r="PGC181" s="1"/>
      <c r="PGD181" s="1"/>
      <c r="PGE181" s="1"/>
      <c r="PGF181" s="1"/>
      <c r="PGG181" s="1"/>
      <c r="PGH181" s="1"/>
      <c r="PGI181" s="1"/>
      <c r="PGJ181" s="1"/>
      <c r="PGK181" s="1"/>
      <c r="PGL181" s="1"/>
      <c r="PGM181" s="1"/>
      <c r="PGN181" s="1"/>
      <c r="PGO181" s="1"/>
      <c r="PGP181" s="1"/>
      <c r="PGQ181" s="1"/>
      <c r="PGR181" s="1"/>
      <c r="PGS181" s="1"/>
      <c r="PGT181" s="1"/>
      <c r="PGU181" s="1"/>
      <c r="PGV181" s="1"/>
      <c r="PGW181" s="1"/>
      <c r="PGX181" s="1"/>
      <c r="PGY181" s="1"/>
      <c r="PGZ181" s="1"/>
      <c r="PHA181" s="1"/>
      <c r="PHB181" s="1"/>
      <c r="PHC181" s="1"/>
      <c r="PHD181" s="1"/>
      <c r="PHE181" s="1"/>
      <c r="PHF181" s="1"/>
      <c r="PHG181" s="1"/>
      <c r="PHH181" s="1"/>
      <c r="PHI181" s="1"/>
      <c r="PHJ181" s="1"/>
      <c r="PHK181" s="1"/>
      <c r="PHL181" s="1"/>
      <c r="PHM181" s="1"/>
      <c r="PHN181" s="1"/>
      <c r="PHO181" s="1"/>
      <c r="PHP181" s="1"/>
      <c r="PHQ181" s="1"/>
      <c r="PHR181" s="1"/>
      <c r="PHS181" s="1"/>
      <c r="PHT181" s="1"/>
      <c r="PHU181" s="1"/>
      <c r="PHV181" s="1"/>
      <c r="PHW181" s="1"/>
      <c r="PHX181" s="1"/>
      <c r="PHY181" s="1"/>
      <c r="PHZ181" s="1"/>
      <c r="PIA181" s="1"/>
      <c r="PIB181" s="1"/>
      <c r="PIC181" s="1"/>
      <c r="PID181" s="1"/>
      <c r="PIE181" s="1"/>
      <c r="PIF181" s="1"/>
      <c r="PIG181" s="1"/>
      <c r="PIH181" s="1"/>
      <c r="PII181" s="1"/>
      <c r="PIJ181" s="1"/>
      <c r="PIK181" s="1"/>
      <c r="PIL181" s="1"/>
      <c r="PIM181" s="1"/>
      <c r="PIN181" s="1"/>
      <c r="PIO181" s="1"/>
      <c r="PIP181" s="1"/>
      <c r="PIQ181" s="1"/>
      <c r="PIR181" s="1"/>
      <c r="PIS181" s="1"/>
      <c r="PIT181" s="1"/>
      <c r="PIU181" s="1"/>
      <c r="PIV181" s="1"/>
      <c r="PIW181" s="1"/>
      <c r="PIX181" s="1"/>
      <c r="PIY181" s="1"/>
      <c r="PIZ181" s="1"/>
      <c r="PJA181" s="1"/>
      <c r="PJB181" s="1"/>
      <c r="PJC181" s="1"/>
      <c r="PJD181" s="1"/>
      <c r="PJE181" s="1"/>
      <c r="PJF181" s="1"/>
      <c r="PJG181" s="1"/>
      <c r="PJH181" s="1"/>
      <c r="PJI181" s="1"/>
      <c r="PJJ181" s="1"/>
      <c r="PJK181" s="1"/>
      <c r="PJL181" s="1"/>
      <c r="PJM181" s="1"/>
      <c r="PJN181" s="1"/>
      <c r="PJO181" s="1"/>
      <c r="PJP181" s="1"/>
      <c r="PJQ181" s="1"/>
      <c r="PJR181" s="1"/>
      <c r="PJS181" s="1"/>
      <c r="PJT181" s="1"/>
      <c r="PJU181" s="1"/>
      <c r="PJV181" s="1"/>
      <c r="PJW181" s="1"/>
      <c r="PJX181" s="1"/>
      <c r="PJY181" s="1"/>
      <c r="PJZ181" s="1"/>
      <c r="PKA181" s="1"/>
      <c r="PKB181" s="1"/>
      <c r="PKC181" s="1"/>
      <c r="PKD181" s="1"/>
      <c r="PKE181" s="1"/>
      <c r="PKF181" s="1"/>
      <c r="PKG181" s="1"/>
      <c r="PKH181" s="1"/>
      <c r="PKI181" s="1"/>
      <c r="PKJ181" s="1"/>
      <c r="PKK181" s="1"/>
      <c r="PKL181" s="1"/>
      <c r="PKM181" s="1"/>
      <c r="PKN181" s="1"/>
      <c r="PKO181" s="1"/>
      <c r="PKP181" s="1"/>
      <c r="PKQ181" s="1"/>
      <c r="PKR181" s="1"/>
      <c r="PKS181" s="1"/>
      <c r="PKT181" s="1"/>
      <c r="PKU181" s="1"/>
      <c r="PKV181" s="1"/>
      <c r="PKW181" s="1"/>
      <c r="PKX181" s="1"/>
      <c r="PKY181" s="1"/>
      <c r="PKZ181" s="1"/>
      <c r="PLA181" s="1"/>
      <c r="PLB181" s="1"/>
      <c r="PLC181" s="1"/>
      <c r="PLD181" s="1"/>
      <c r="PLE181" s="1"/>
      <c r="PLF181" s="1"/>
      <c r="PLG181" s="1"/>
      <c r="PLH181" s="1"/>
      <c r="PLI181" s="1"/>
      <c r="PLJ181" s="1"/>
      <c r="PLK181" s="1"/>
      <c r="PLL181" s="1"/>
      <c r="PLM181" s="1"/>
      <c r="PLN181" s="1"/>
      <c r="PLO181" s="1"/>
      <c r="PLP181" s="1"/>
      <c r="PLQ181" s="1"/>
      <c r="PLR181" s="1"/>
      <c r="PLS181" s="1"/>
      <c r="PLT181" s="1"/>
      <c r="PLU181" s="1"/>
      <c r="PLV181" s="1"/>
      <c r="PLW181" s="1"/>
      <c r="PLX181" s="1"/>
      <c r="PLY181" s="1"/>
      <c r="PLZ181" s="1"/>
      <c r="PMA181" s="1"/>
      <c r="PMB181" s="1"/>
      <c r="PMC181" s="1"/>
      <c r="PMD181" s="1"/>
      <c r="PME181" s="1"/>
      <c r="PMF181" s="1"/>
      <c r="PMG181" s="1"/>
      <c r="PMH181" s="1"/>
      <c r="PMI181" s="1"/>
      <c r="PMJ181" s="1"/>
      <c r="PMK181" s="1"/>
      <c r="PML181" s="1"/>
      <c r="PMM181" s="1"/>
      <c r="PMN181" s="1"/>
      <c r="PMO181" s="1"/>
      <c r="PMP181" s="1"/>
      <c r="PMQ181" s="1"/>
      <c r="PMR181" s="1"/>
      <c r="PMS181" s="1"/>
      <c r="PMT181" s="1"/>
      <c r="PMU181" s="1"/>
      <c r="PMV181" s="1"/>
      <c r="PMW181" s="1"/>
      <c r="PMX181" s="1"/>
      <c r="PMY181" s="1"/>
      <c r="PMZ181" s="1"/>
      <c r="PNA181" s="1"/>
      <c r="PNB181" s="1"/>
      <c r="PNC181" s="1"/>
      <c r="PND181" s="1"/>
      <c r="PNE181" s="1"/>
      <c r="PNF181" s="1"/>
      <c r="PNG181" s="1"/>
      <c r="PNH181" s="1"/>
      <c r="PNI181" s="1"/>
      <c r="PNJ181" s="1"/>
      <c r="PNK181" s="1"/>
      <c r="PNL181" s="1"/>
      <c r="PNM181" s="1"/>
      <c r="PNN181" s="1"/>
      <c r="PNO181" s="1"/>
      <c r="PNP181" s="1"/>
      <c r="PNQ181" s="1"/>
      <c r="PNR181" s="1"/>
      <c r="PNS181" s="1"/>
      <c r="PNT181" s="1"/>
      <c r="PNU181" s="1"/>
      <c r="PNV181" s="1"/>
      <c r="PNW181" s="1"/>
      <c r="PNX181" s="1"/>
      <c r="PNY181" s="1"/>
      <c r="PNZ181" s="1"/>
      <c r="POA181" s="1"/>
      <c r="POB181" s="1"/>
      <c r="POC181" s="1"/>
      <c r="POD181" s="1"/>
      <c r="POE181" s="1"/>
      <c r="POF181" s="1"/>
      <c r="POG181" s="1"/>
      <c r="POH181" s="1"/>
      <c r="POI181" s="1"/>
      <c r="POJ181" s="1"/>
      <c r="POK181" s="1"/>
      <c r="POL181" s="1"/>
      <c r="POM181" s="1"/>
      <c r="PON181" s="1"/>
      <c r="POO181" s="1"/>
      <c r="POP181" s="1"/>
      <c r="POQ181" s="1"/>
      <c r="POR181" s="1"/>
      <c r="POS181" s="1"/>
      <c r="POT181" s="1"/>
      <c r="POU181" s="1"/>
      <c r="POV181" s="1"/>
      <c r="POW181" s="1"/>
      <c r="POX181" s="1"/>
      <c r="POY181" s="1"/>
      <c r="POZ181" s="1"/>
      <c r="PPA181" s="1"/>
      <c r="PPB181" s="1"/>
      <c r="PPC181" s="1"/>
      <c r="PPD181" s="1"/>
      <c r="PPE181" s="1"/>
      <c r="PPF181" s="1"/>
      <c r="PPG181" s="1"/>
      <c r="PPH181" s="1"/>
      <c r="PPI181" s="1"/>
      <c r="PPJ181" s="1"/>
      <c r="PPK181" s="1"/>
      <c r="PPL181" s="1"/>
      <c r="PPM181" s="1"/>
      <c r="PPN181" s="1"/>
      <c r="PPO181" s="1"/>
      <c r="PPP181" s="1"/>
      <c r="PPQ181" s="1"/>
      <c r="PPR181" s="1"/>
      <c r="PPS181" s="1"/>
      <c r="PPT181" s="1"/>
      <c r="PPU181" s="1"/>
      <c r="PPV181" s="1"/>
      <c r="PPW181" s="1"/>
      <c r="PPX181" s="1"/>
      <c r="PPY181" s="1"/>
      <c r="PPZ181" s="1"/>
      <c r="PQA181" s="1"/>
      <c r="PQB181" s="1"/>
      <c r="PQC181" s="1"/>
      <c r="PQD181" s="1"/>
      <c r="PQE181" s="1"/>
      <c r="PQF181" s="1"/>
      <c r="PQG181" s="1"/>
      <c r="PQH181" s="1"/>
      <c r="PQI181" s="1"/>
      <c r="PQJ181" s="1"/>
      <c r="PQK181" s="1"/>
      <c r="PQL181" s="1"/>
      <c r="PQM181" s="1"/>
      <c r="PQN181" s="1"/>
      <c r="PQO181" s="1"/>
      <c r="PQP181" s="1"/>
      <c r="PQQ181" s="1"/>
      <c r="PQR181" s="1"/>
      <c r="PQS181" s="1"/>
      <c r="PQT181" s="1"/>
      <c r="PQU181" s="1"/>
      <c r="PQV181" s="1"/>
      <c r="PQW181" s="1"/>
      <c r="PQX181" s="1"/>
      <c r="PQY181" s="1"/>
      <c r="PQZ181" s="1"/>
      <c r="PRA181" s="1"/>
      <c r="PRB181" s="1"/>
      <c r="PRC181" s="1"/>
      <c r="PRD181" s="1"/>
      <c r="PRE181" s="1"/>
      <c r="PRF181" s="1"/>
      <c r="PRG181" s="1"/>
      <c r="PRH181" s="1"/>
      <c r="PRI181" s="1"/>
      <c r="PRJ181" s="1"/>
      <c r="PRK181" s="1"/>
      <c r="PRL181" s="1"/>
      <c r="PRM181" s="1"/>
      <c r="PRN181" s="1"/>
      <c r="PRO181" s="1"/>
      <c r="PRP181" s="1"/>
      <c r="PRQ181" s="1"/>
      <c r="PRR181" s="1"/>
      <c r="PRS181" s="1"/>
      <c r="PRT181" s="1"/>
      <c r="PRU181" s="1"/>
      <c r="PRV181" s="1"/>
      <c r="PRW181" s="1"/>
      <c r="PRX181" s="1"/>
      <c r="PRY181" s="1"/>
      <c r="PRZ181" s="1"/>
      <c r="PSA181" s="1"/>
      <c r="PSB181" s="1"/>
      <c r="PSC181" s="1"/>
      <c r="PSD181" s="1"/>
      <c r="PSE181" s="1"/>
      <c r="PSF181" s="1"/>
      <c r="PSG181" s="1"/>
      <c r="PSH181" s="1"/>
      <c r="PSI181" s="1"/>
      <c r="PSJ181" s="1"/>
      <c r="PSK181" s="1"/>
      <c r="PSL181" s="1"/>
      <c r="PSM181" s="1"/>
      <c r="PSN181" s="1"/>
      <c r="PSO181" s="1"/>
      <c r="PSP181" s="1"/>
      <c r="PSQ181" s="1"/>
      <c r="PSR181" s="1"/>
      <c r="PSS181" s="1"/>
      <c r="PST181" s="1"/>
      <c r="PSU181" s="1"/>
      <c r="PSV181" s="1"/>
      <c r="PSW181" s="1"/>
      <c r="PSX181" s="1"/>
      <c r="PSY181" s="1"/>
      <c r="PSZ181" s="1"/>
      <c r="PTA181" s="1"/>
      <c r="PTB181" s="1"/>
      <c r="PTC181" s="1"/>
      <c r="PTD181" s="1"/>
      <c r="PTE181" s="1"/>
      <c r="PTF181" s="1"/>
      <c r="PTG181" s="1"/>
      <c r="PTH181" s="1"/>
      <c r="PTI181" s="1"/>
      <c r="PTJ181" s="1"/>
      <c r="PTK181" s="1"/>
      <c r="PTL181" s="1"/>
      <c r="PTM181" s="1"/>
      <c r="PTN181" s="1"/>
      <c r="PTO181" s="1"/>
      <c r="PTP181" s="1"/>
      <c r="PTQ181" s="1"/>
      <c r="PTR181" s="1"/>
      <c r="PTS181" s="1"/>
      <c r="PTT181" s="1"/>
      <c r="PTU181" s="1"/>
      <c r="PTV181" s="1"/>
      <c r="PTW181" s="1"/>
      <c r="PTX181" s="1"/>
      <c r="PTY181" s="1"/>
      <c r="PTZ181" s="1"/>
      <c r="PUA181" s="1"/>
      <c r="PUB181" s="1"/>
      <c r="PUC181" s="1"/>
      <c r="PUD181" s="1"/>
      <c r="PUE181" s="1"/>
      <c r="PUF181" s="1"/>
      <c r="PUG181" s="1"/>
      <c r="PUH181" s="1"/>
      <c r="PUI181" s="1"/>
      <c r="PUJ181" s="1"/>
      <c r="PUK181" s="1"/>
      <c r="PUL181" s="1"/>
      <c r="PUM181" s="1"/>
      <c r="PUN181" s="1"/>
      <c r="PUO181" s="1"/>
      <c r="PUP181" s="1"/>
      <c r="PUQ181" s="1"/>
      <c r="PUR181" s="1"/>
      <c r="PUS181" s="1"/>
      <c r="PUT181" s="1"/>
      <c r="PUU181" s="1"/>
      <c r="PUV181" s="1"/>
      <c r="PUW181" s="1"/>
      <c r="PUX181" s="1"/>
      <c r="PUY181" s="1"/>
      <c r="PUZ181" s="1"/>
      <c r="PVA181" s="1"/>
      <c r="PVB181" s="1"/>
      <c r="PVC181" s="1"/>
      <c r="PVD181" s="1"/>
      <c r="PVE181" s="1"/>
      <c r="PVF181" s="1"/>
      <c r="PVG181" s="1"/>
      <c r="PVH181" s="1"/>
      <c r="PVI181" s="1"/>
      <c r="PVJ181" s="1"/>
      <c r="PVK181" s="1"/>
      <c r="PVL181" s="1"/>
      <c r="PVM181" s="1"/>
      <c r="PVN181" s="1"/>
      <c r="PVO181" s="1"/>
      <c r="PVP181" s="1"/>
      <c r="PVQ181" s="1"/>
      <c r="PVR181" s="1"/>
      <c r="PVS181" s="1"/>
      <c r="PVT181" s="1"/>
      <c r="PVU181" s="1"/>
      <c r="PVV181" s="1"/>
      <c r="PVW181" s="1"/>
      <c r="PVX181" s="1"/>
      <c r="PVY181" s="1"/>
      <c r="PVZ181" s="1"/>
      <c r="PWA181" s="1"/>
      <c r="PWB181" s="1"/>
      <c r="PWC181" s="1"/>
      <c r="PWD181" s="1"/>
      <c r="PWE181" s="1"/>
      <c r="PWF181" s="1"/>
      <c r="PWG181" s="1"/>
      <c r="PWH181" s="1"/>
      <c r="PWI181" s="1"/>
      <c r="PWJ181" s="1"/>
      <c r="PWK181" s="1"/>
      <c r="PWL181" s="1"/>
      <c r="PWM181" s="1"/>
      <c r="PWN181" s="1"/>
      <c r="PWO181" s="1"/>
      <c r="PWP181" s="1"/>
      <c r="PWQ181" s="1"/>
      <c r="PWR181" s="1"/>
      <c r="PWS181" s="1"/>
      <c r="PWT181" s="1"/>
      <c r="PWU181" s="1"/>
      <c r="PWV181" s="1"/>
      <c r="PWW181" s="1"/>
      <c r="PWX181" s="1"/>
      <c r="PWY181" s="1"/>
      <c r="PWZ181" s="1"/>
      <c r="PXA181" s="1"/>
      <c r="PXB181" s="1"/>
      <c r="PXC181" s="1"/>
      <c r="PXD181" s="1"/>
      <c r="PXE181" s="1"/>
      <c r="PXF181" s="1"/>
      <c r="PXG181" s="1"/>
      <c r="PXH181" s="1"/>
      <c r="PXI181" s="1"/>
      <c r="PXJ181" s="1"/>
      <c r="PXK181" s="1"/>
      <c r="PXL181" s="1"/>
      <c r="PXM181" s="1"/>
      <c r="PXN181" s="1"/>
      <c r="PXO181" s="1"/>
      <c r="PXP181" s="1"/>
      <c r="PXQ181" s="1"/>
      <c r="PXR181" s="1"/>
      <c r="PXS181" s="1"/>
      <c r="PXT181" s="1"/>
      <c r="PXU181" s="1"/>
      <c r="PXV181" s="1"/>
      <c r="PXW181" s="1"/>
      <c r="PXX181" s="1"/>
      <c r="PXY181" s="1"/>
      <c r="PXZ181" s="1"/>
      <c r="PYA181" s="1"/>
      <c r="PYB181" s="1"/>
      <c r="PYC181" s="1"/>
      <c r="PYD181" s="1"/>
      <c r="PYE181" s="1"/>
      <c r="PYF181" s="1"/>
      <c r="PYG181" s="1"/>
      <c r="PYH181" s="1"/>
      <c r="PYI181" s="1"/>
      <c r="PYJ181" s="1"/>
      <c r="PYK181" s="1"/>
      <c r="PYL181" s="1"/>
      <c r="PYM181" s="1"/>
      <c r="PYN181" s="1"/>
      <c r="PYO181" s="1"/>
      <c r="PYP181" s="1"/>
      <c r="PYQ181" s="1"/>
      <c r="PYR181" s="1"/>
      <c r="PYS181" s="1"/>
      <c r="PYT181" s="1"/>
      <c r="PYU181" s="1"/>
      <c r="PYV181" s="1"/>
      <c r="PYW181" s="1"/>
      <c r="PYX181" s="1"/>
      <c r="PYY181" s="1"/>
      <c r="PYZ181" s="1"/>
      <c r="PZA181" s="1"/>
      <c r="PZB181" s="1"/>
      <c r="PZC181" s="1"/>
      <c r="PZD181" s="1"/>
      <c r="PZE181" s="1"/>
      <c r="PZF181" s="1"/>
      <c r="PZG181" s="1"/>
      <c r="PZH181" s="1"/>
      <c r="PZI181" s="1"/>
      <c r="PZJ181" s="1"/>
      <c r="PZK181" s="1"/>
      <c r="PZL181" s="1"/>
      <c r="PZM181" s="1"/>
      <c r="PZN181" s="1"/>
      <c r="PZO181" s="1"/>
      <c r="PZP181" s="1"/>
      <c r="PZQ181" s="1"/>
      <c r="PZR181" s="1"/>
      <c r="PZS181" s="1"/>
      <c r="PZT181" s="1"/>
      <c r="PZU181" s="1"/>
      <c r="PZV181" s="1"/>
      <c r="PZW181" s="1"/>
      <c r="PZX181" s="1"/>
      <c r="PZY181" s="1"/>
      <c r="PZZ181" s="1"/>
      <c r="QAA181" s="1"/>
      <c r="QAB181" s="1"/>
      <c r="QAC181" s="1"/>
      <c r="QAD181" s="1"/>
      <c r="QAE181" s="1"/>
      <c r="QAF181" s="1"/>
      <c r="QAG181" s="1"/>
      <c r="QAH181" s="1"/>
      <c r="QAI181" s="1"/>
      <c r="QAJ181" s="1"/>
      <c r="QAK181" s="1"/>
      <c r="QAL181" s="1"/>
      <c r="QAM181" s="1"/>
      <c r="QAN181" s="1"/>
      <c r="QAO181" s="1"/>
      <c r="QAP181" s="1"/>
      <c r="QAQ181" s="1"/>
      <c r="QAR181" s="1"/>
      <c r="QAS181" s="1"/>
      <c r="QAT181" s="1"/>
      <c r="QAU181" s="1"/>
      <c r="QAV181" s="1"/>
      <c r="QAW181" s="1"/>
      <c r="QAX181" s="1"/>
      <c r="QAY181" s="1"/>
      <c r="QAZ181" s="1"/>
      <c r="QBA181" s="1"/>
      <c r="QBB181" s="1"/>
      <c r="QBC181" s="1"/>
      <c r="QBD181" s="1"/>
      <c r="QBE181" s="1"/>
      <c r="QBF181" s="1"/>
      <c r="QBG181" s="1"/>
      <c r="QBH181" s="1"/>
      <c r="QBI181" s="1"/>
      <c r="QBJ181" s="1"/>
      <c r="QBK181" s="1"/>
      <c r="QBL181" s="1"/>
      <c r="QBM181" s="1"/>
      <c r="QBN181" s="1"/>
      <c r="QBO181" s="1"/>
      <c r="QBP181" s="1"/>
      <c r="QBQ181" s="1"/>
      <c r="QBR181" s="1"/>
      <c r="QBS181" s="1"/>
      <c r="QBT181" s="1"/>
      <c r="QBU181" s="1"/>
      <c r="QBV181" s="1"/>
      <c r="QBW181" s="1"/>
      <c r="QBX181" s="1"/>
      <c r="QBY181" s="1"/>
      <c r="QBZ181" s="1"/>
      <c r="QCA181" s="1"/>
      <c r="QCB181" s="1"/>
      <c r="QCC181" s="1"/>
      <c r="QCD181" s="1"/>
      <c r="QCE181" s="1"/>
      <c r="QCF181" s="1"/>
      <c r="QCG181" s="1"/>
      <c r="QCH181" s="1"/>
      <c r="QCI181" s="1"/>
      <c r="QCJ181" s="1"/>
      <c r="QCK181" s="1"/>
      <c r="QCL181" s="1"/>
      <c r="QCM181" s="1"/>
      <c r="QCN181" s="1"/>
      <c r="QCO181" s="1"/>
      <c r="QCP181" s="1"/>
      <c r="QCQ181" s="1"/>
      <c r="QCR181" s="1"/>
      <c r="QCS181" s="1"/>
      <c r="QCT181" s="1"/>
      <c r="QCU181" s="1"/>
      <c r="QCV181" s="1"/>
      <c r="QCW181" s="1"/>
      <c r="QCX181" s="1"/>
      <c r="QCY181" s="1"/>
      <c r="QCZ181" s="1"/>
      <c r="QDA181" s="1"/>
      <c r="QDB181" s="1"/>
      <c r="QDC181" s="1"/>
      <c r="QDD181" s="1"/>
      <c r="QDE181" s="1"/>
      <c r="QDF181" s="1"/>
      <c r="QDG181" s="1"/>
      <c r="QDH181" s="1"/>
      <c r="QDI181" s="1"/>
      <c r="QDJ181" s="1"/>
      <c r="QDK181" s="1"/>
      <c r="QDL181" s="1"/>
      <c r="QDM181" s="1"/>
      <c r="QDN181" s="1"/>
      <c r="QDO181" s="1"/>
      <c r="QDP181" s="1"/>
      <c r="QDQ181" s="1"/>
      <c r="QDR181" s="1"/>
      <c r="QDS181" s="1"/>
      <c r="QDT181" s="1"/>
      <c r="QDU181" s="1"/>
      <c r="QDV181" s="1"/>
      <c r="QDW181" s="1"/>
      <c r="QDX181" s="1"/>
      <c r="QDY181" s="1"/>
      <c r="QDZ181" s="1"/>
      <c r="QEA181" s="1"/>
      <c r="QEB181" s="1"/>
      <c r="QEC181" s="1"/>
      <c r="QED181" s="1"/>
      <c r="QEE181" s="1"/>
      <c r="QEF181" s="1"/>
      <c r="QEG181" s="1"/>
      <c r="QEH181" s="1"/>
      <c r="QEI181" s="1"/>
      <c r="QEJ181" s="1"/>
      <c r="QEK181" s="1"/>
      <c r="QEL181" s="1"/>
      <c r="QEM181" s="1"/>
      <c r="QEN181" s="1"/>
      <c r="QEO181" s="1"/>
      <c r="QEP181" s="1"/>
      <c r="QEQ181" s="1"/>
      <c r="QER181" s="1"/>
      <c r="QES181" s="1"/>
      <c r="QET181" s="1"/>
      <c r="QEU181" s="1"/>
      <c r="QEV181" s="1"/>
      <c r="QEW181" s="1"/>
      <c r="QEX181" s="1"/>
      <c r="QEY181" s="1"/>
      <c r="QEZ181" s="1"/>
      <c r="QFA181" s="1"/>
      <c r="QFB181" s="1"/>
      <c r="QFC181" s="1"/>
      <c r="QFD181" s="1"/>
      <c r="QFE181" s="1"/>
      <c r="QFF181" s="1"/>
      <c r="QFG181" s="1"/>
      <c r="QFH181" s="1"/>
      <c r="QFI181" s="1"/>
      <c r="QFJ181" s="1"/>
      <c r="QFK181" s="1"/>
      <c r="QFL181" s="1"/>
      <c r="QFM181" s="1"/>
      <c r="QFN181" s="1"/>
      <c r="QFO181" s="1"/>
      <c r="QFP181" s="1"/>
      <c r="QFQ181" s="1"/>
      <c r="QFR181" s="1"/>
      <c r="QFS181" s="1"/>
      <c r="QFT181" s="1"/>
      <c r="QFU181" s="1"/>
      <c r="QFV181" s="1"/>
      <c r="QFW181" s="1"/>
      <c r="QFX181" s="1"/>
      <c r="QFY181" s="1"/>
      <c r="QFZ181" s="1"/>
      <c r="QGA181" s="1"/>
      <c r="QGB181" s="1"/>
      <c r="QGC181" s="1"/>
      <c r="QGD181" s="1"/>
      <c r="QGE181" s="1"/>
      <c r="QGF181" s="1"/>
      <c r="QGG181" s="1"/>
      <c r="QGH181" s="1"/>
      <c r="QGI181" s="1"/>
      <c r="QGJ181" s="1"/>
      <c r="QGK181" s="1"/>
      <c r="QGL181" s="1"/>
      <c r="QGM181" s="1"/>
      <c r="QGN181" s="1"/>
      <c r="QGO181" s="1"/>
      <c r="QGP181" s="1"/>
      <c r="QGQ181" s="1"/>
      <c r="QGR181" s="1"/>
      <c r="QGS181" s="1"/>
      <c r="QGT181" s="1"/>
      <c r="QGU181" s="1"/>
      <c r="QGV181" s="1"/>
      <c r="QGW181" s="1"/>
      <c r="QGX181" s="1"/>
      <c r="QGY181" s="1"/>
      <c r="QGZ181" s="1"/>
      <c r="QHA181" s="1"/>
      <c r="QHB181" s="1"/>
      <c r="QHC181" s="1"/>
      <c r="QHD181" s="1"/>
      <c r="QHE181" s="1"/>
      <c r="QHF181" s="1"/>
      <c r="QHG181" s="1"/>
      <c r="QHH181" s="1"/>
      <c r="QHI181" s="1"/>
      <c r="QHJ181" s="1"/>
      <c r="QHK181" s="1"/>
      <c r="QHL181" s="1"/>
      <c r="QHM181" s="1"/>
      <c r="QHN181" s="1"/>
      <c r="QHO181" s="1"/>
      <c r="QHP181" s="1"/>
      <c r="QHQ181" s="1"/>
      <c r="QHR181" s="1"/>
      <c r="QHS181" s="1"/>
      <c r="QHT181" s="1"/>
      <c r="QHU181" s="1"/>
      <c r="QHV181" s="1"/>
      <c r="QHW181" s="1"/>
      <c r="QHX181" s="1"/>
      <c r="QHY181" s="1"/>
      <c r="QHZ181" s="1"/>
      <c r="QIA181" s="1"/>
      <c r="QIB181" s="1"/>
      <c r="QIC181" s="1"/>
      <c r="QID181" s="1"/>
      <c r="QIE181" s="1"/>
      <c r="QIF181" s="1"/>
      <c r="QIG181" s="1"/>
      <c r="QIH181" s="1"/>
      <c r="QII181" s="1"/>
      <c r="QIJ181" s="1"/>
      <c r="QIK181" s="1"/>
      <c r="QIL181" s="1"/>
      <c r="QIM181" s="1"/>
      <c r="QIN181" s="1"/>
      <c r="QIO181" s="1"/>
      <c r="QIP181" s="1"/>
      <c r="QIQ181" s="1"/>
      <c r="QIR181" s="1"/>
      <c r="QIS181" s="1"/>
      <c r="QIT181" s="1"/>
      <c r="QIU181" s="1"/>
      <c r="QIV181" s="1"/>
      <c r="QIW181" s="1"/>
      <c r="QIX181" s="1"/>
      <c r="QIY181" s="1"/>
      <c r="QIZ181" s="1"/>
      <c r="QJA181" s="1"/>
      <c r="QJB181" s="1"/>
      <c r="QJC181" s="1"/>
      <c r="QJD181" s="1"/>
      <c r="QJE181" s="1"/>
      <c r="QJF181" s="1"/>
      <c r="QJG181" s="1"/>
      <c r="QJH181" s="1"/>
      <c r="QJI181" s="1"/>
      <c r="QJJ181" s="1"/>
      <c r="QJK181" s="1"/>
      <c r="QJL181" s="1"/>
      <c r="QJM181" s="1"/>
      <c r="QJN181" s="1"/>
      <c r="QJO181" s="1"/>
      <c r="QJP181" s="1"/>
      <c r="QJQ181" s="1"/>
      <c r="QJR181" s="1"/>
      <c r="QJS181" s="1"/>
      <c r="QJT181" s="1"/>
      <c r="QJU181" s="1"/>
      <c r="QJV181" s="1"/>
      <c r="QJW181" s="1"/>
      <c r="QJX181" s="1"/>
      <c r="QJY181" s="1"/>
      <c r="QJZ181" s="1"/>
      <c r="QKA181" s="1"/>
      <c r="QKB181" s="1"/>
      <c r="QKC181" s="1"/>
      <c r="QKD181" s="1"/>
      <c r="QKE181" s="1"/>
      <c r="QKF181" s="1"/>
      <c r="QKG181" s="1"/>
      <c r="QKH181" s="1"/>
      <c r="QKI181" s="1"/>
      <c r="QKJ181" s="1"/>
      <c r="QKK181" s="1"/>
      <c r="QKL181" s="1"/>
      <c r="QKM181" s="1"/>
      <c r="QKN181" s="1"/>
      <c r="QKO181" s="1"/>
      <c r="QKP181" s="1"/>
      <c r="QKQ181" s="1"/>
      <c r="QKR181" s="1"/>
      <c r="QKS181" s="1"/>
      <c r="QKT181" s="1"/>
      <c r="QKU181" s="1"/>
      <c r="QKV181" s="1"/>
      <c r="QKW181" s="1"/>
      <c r="QKX181" s="1"/>
      <c r="QKY181" s="1"/>
      <c r="QKZ181" s="1"/>
      <c r="QLA181" s="1"/>
      <c r="QLB181" s="1"/>
      <c r="QLC181" s="1"/>
      <c r="QLD181" s="1"/>
      <c r="QLE181" s="1"/>
      <c r="QLF181" s="1"/>
      <c r="QLG181" s="1"/>
      <c r="QLH181" s="1"/>
      <c r="QLI181" s="1"/>
      <c r="QLJ181" s="1"/>
      <c r="QLK181" s="1"/>
      <c r="QLL181" s="1"/>
      <c r="QLM181" s="1"/>
      <c r="QLN181" s="1"/>
      <c r="QLO181" s="1"/>
      <c r="QLP181" s="1"/>
      <c r="QLQ181" s="1"/>
      <c r="QLR181" s="1"/>
      <c r="QLS181" s="1"/>
      <c r="QLT181" s="1"/>
      <c r="QLU181" s="1"/>
      <c r="QLV181" s="1"/>
      <c r="QLW181" s="1"/>
      <c r="QLX181" s="1"/>
      <c r="QLY181" s="1"/>
      <c r="QLZ181" s="1"/>
      <c r="QMA181" s="1"/>
      <c r="QMB181" s="1"/>
      <c r="QMC181" s="1"/>
      <c r="QMD181" s="1"/>
      <c r="QME181" s="1"/>
      <c r="QMF181" s="1"/>
      <c r="QMG181" s="1"/>
      <c r="QMH181" s="1"/>
      <c r="QMI181" s="1"/>
      <c r="QMJ181" s="1"/>
      <c r="QMK181" s="1"/>
      <c r="QML181" s="1"/>
      <c r="QMM181" s="1"/>
      <c r="QMN181" s="1"/>
      <c r="QMO181" s="1"/>
      <c r="QMP181" s="1"/>
      <c r="QMQ181" s="1"/>
      <c r="QMR181" s="1"/>
      <c r="QMS181" s="1"/>
      <c r="QMT181" s="1"/>
      <c r="QMU181" s="1"/>
      <c r="QMV181" s="1"/>
      <c r="QMW181" s="1"/>
      <c r="QMX181" s="1"/>
      <c r="QMY181" s="1"/>
      <c r="QMZ181" s="1"/>
      <c r="QNA181" s="1"/>
      <c r="QNB181" s="1"/>
      <c r="QNC181" s="1"/>
      <c r="QND181" s="1"/>
      <c r="QNE181" s="1"/>
      <c r="QNF181" s="1"/>
      <c r="QNG181" s="1"/>
      <c r="QNH181" s="1"/>
      <c r="QNI181" s="1"/>
      <c r="QNJ181" s="1"/>
      <c r="QNK181" s="1"/>
      <c r="QNL181" s="1"/>
      <c r="QNM181" s="1"/>
      <c r="QNN181" s="1"/>
      <c r="QNO181" s="1"/>
      <c r="QNP181" s="1"/>
      <c r="QNQ181" s="1"/>
      <c r="QNR181" s="1"/>
      <c r="QNS181" s="1"/>
      <c r="QNT181" s="1"/>
      <c r="QNU181" s="1"/>
      <c r="QNV181" s="1"/>
      <c r="QNW181" s="1"/>
      <c r="QNX181" s="1"/>
      <c r="QNY181" s="1"/>
      <c r="QNZ181" s="1"/>
      <c r="QOA181" s="1"/>
      <c r="QOB181" s="1"/>
      <c r="QOC181" s="1"/>
      <c r="QOD181" s="1"/>
      <c r="QOE181" s="1"/>
      <c r="QOF181" s="1"/>
      <c r="QOG181" s="1"/>
      <c r="QOH181" s="1"/>
      <c r="QOI181" s="1"/>
      <c r="QOJ181" s="1"/>
      <c r="QOK181" s="1"/>
      <c r="QOL181" s="1"/>
      <c r="QOM181" s="1"/>
      <c r="QON181" s="1"/>
      <c r="QOO181" s="1"/>
      <c r="QOP181" s="1"/>
      <c r="QOQ181" s="1"/>
      <c r="QOR181" s="1"/>
      <c r="QOS181" s="1"/>
      <c r="QOT181" s="1"/>
      <c r="QOU181" s="1"/>
      <c r="QOV181" s="1"/>
      <c r="QOW181" s="1"/>
      <c r="QOX181" s="1"/>
      <c r="QOY181" s="1"/>
      <c r="QOZ181" s="1"/>
      <c r="QPA181" s="1"/>
      <c r="QPB181" s="1"/>
      <c r="QPC181" s="1"/>
      <c r="QPD181" s="1"/>
      <c r="QPE181" s="1"/>
      <c r="QPF181" s="1"/>
      <c r="QPG181" s="1"/>
      <c r="QPH181" s="1"/>
      <c r="QPI181" s="1"/>
      <c r="QPJ181" s="1"/>
      <c r="QPK181" s="1"/>
      <c r="QPL181" s="1"/>
      <c r="QPM181" s="1"/>
      <c r="QPN181" s="1"/>
      <c r="QPO181" s="1"/>
      <c r="QPP181" s="1"/>
      <c r="QPQ181" s="1"/>
      <c r="QPR181" s="1"/>
      <c r="QPS181" s="1"/>
      <c r="QPT181" s="1"/>
      <c r="QPU181" s="1"/>
      <c r="QPV181" s="1"/>
      <c r="QPW181" s="1"/>
      <c r="QPX181" s="1"/>
      <c r="QPY181" s="1"/>
      <c r="QPZ181" s="1"/>
      <c r="QQA181" s="1"/>
      <c r="QQB181" s="1"/>
      <c r="QQC181" s="1"/>
      <c r="QQD181" s="1"/>
      <c r="QQE181" s="1"/>
      <c r="QQF181" s="1"/>
      <c r="QQG181" s="1"/>
      <c r="QQH181" s="1"/>
      <c r="QQI181" s="1"/>
      <c r="QQJ181" s="1"/>
      <c r="QQK181" s="1"/>
      <c r="QQL181" s="1"/>
      <c r="QQM181" s="1"/>
      <c r="QQN181" s="1"/>
      <c r="QQO181" s="1"/>
      <c r="QQP181" s="1"/>
      <c r="QQQ181" s="1"/>
      <c r="QQR181" s="1"/>
      <c r="QQS181" s="1"/>
      <c r="QQT181" s="1"/>
      <c r="QQU181" s="1"/>
      <c r="QQV181" s="1"/>
      <c r="QQW181" s="1"/>
      <c r="QQX181" s="1"/>
      <c r="QQY181" s="1"/>
      <c r="QQZ181" s="1"/>
      <c r="QRA181" s="1"/>
      <c r="QRB181" s="1"/>
      <c r="QRC181" s="1"/>
      <c r="QRD181" s="1"/>
      <c r="QRE181" s="1"/>
      <c r="QRF181" s="1"/>
      <c r="QRG181" s="1"/>
      <c r="QRH181" s="1"/>
      <c r="QRI181" s="1"/>
      <c r="QRJ181" s="1"/>
      <c r="QRK181" s="1"/>
      <c r="QRL181" s="1"/>
      <c r="QRM181" s="1"/>
      <c r="QRN181" s="1"/>
      <c r="QRO181" s="1"/>
      <c r="QRP181" s="1"/>
      <c r="QRQ181" s="1"/>
      <c r="QRR181" s="1"/>
      <c r="QRS181" s="1"/>
      <c r="QRT181" s="1"/>
      <c r="QRU181" s="1"/>
      <c r="QRV181" s="1"/>
      <c r="QRW181" s="1"/>
      <c r="QRX181" s="1"/>
      <c r="QRY181" s="1"/>
      <c r="QRZ181" s="1"/>
      <c r="QSA181" s="1"/>
      <c r="QSB181" s="1"/>
      <c r="QSC181" s="1"/>
      <c r="QSD181" s="1"/>
      <c r="QSE181" s="1"/>
      <c r="QSF181" s="1"/>
      <c r="QSG181" s="1"/>
      <c r="QSH181" s="1"/>
      <c r="QSI181" s="1"/>
      <c r="QSJ181" s="1"/>
      <c r="QSK181" s="1"/>
      <c r="QSL181" s="1"/>
      <c r="QSM181" s="1"/>
      <c r="QSN181" s="1"/>
      <c r="QSO181" s="1"/>
      <c r="QSP181" s="1"/>
      <c r="QSQ181" s="1"/>
      <c r="QSR181" s="1"/>
      <c r="QSS181" s="1"/>
      <c r="QST181" s="1"/>
      <c r="QSU181" s="1"/>
      <c r="QSV181" s="1"/>
      <c r="QSW181" s="1"/>
      <c r="QSX181" s="1"/>
      <c r="QSY181" s="1"/>
      <c r="QSZ181" s="1"/>
      <c r="QTA181" s="1"/>
      <c r="QTB181" s="1"/>
      <c r="QTC181" s="1"/>
      <c r="QTD181" s="1"/>
      <c r="QTE181" s="1"/>
      <c r="QTF181" s="1"/>
      <c r="QTG181" s="1"/>
      <c r="QTH181" s="1"/>
      <c r="QTI181" s="1"/>
      <c r="QTJ181" s="1"/>
      <c r="QTK181" s="1"/>
      <c r="QTL181" s="1"/>
      <c r="QTM181" s="1"/>
      <c r="QTN181" s="1"/>
      <c r="QTO181" s="1"/>
      <c r="QTP181" s="1"/>
      <c r="QTQ181" s="1"/>
      <c r="QTR181" s="1"/>
      <c r="QTS181" s="1"/>
      <c r="QTT181" s="1"/>
      <c r="QTU181" s="1"/>
      <c r="QTV181" s="1"/>
      <c r="QTW181" s="1"/>
      <c r="QTX181" s="1"/>
      <c r="QTY181" s="1"/>
      <c r="QTZ181" s="1"/>
      <c r="QUA181" s="1"/>
      <c r="QUB181" s="1"/>
      <c r="QUC181" s="1"/>
      <c r="QUD181" s="1"/>
      <c r="QUE181" s="1"/>
      <c r="QUF181" s="1"/>
      <c r="QUG181" s="1"/>
      <c r="QUH181" s="1"/>
      <c r="QUI181" s="1"/>
      <c r="QUJ181" s="1"/>
      <c r="QUK181" s="1"/>
      <c r="QUL181" s="1"/>
      <c r="QUM181" s="1"/>
      <c r="QUN181" s="1"/>
      <c r="QUO181" s="1"/>
      <c r="QUP181" s="1"/>
      <c r="QUQ181" s="1"/>
      <c r="QUR181" s="1"/>
      <c r="QUS181" s="1"/>
      <c r="QUT181" s="1"/>
      <c r="QUU181" s="1"/>
      <c r="QUV181" s="1"/>
      <c r="QUW181" s="1"/>
      <c r="QUX181" s="1"/>
      <c r="QUY181" s="1"/>
      <c r="QUZ181" s="1"/>
      <c r="QVA181" s="1"/>
      <c r="QVB181" s="1"/>
      <c r="QVC181" s="1"/>
      <c r="QVD181" s="1"/>
      <c r="QVE181" s="1"/>
      <c r="QVF181" s="1"/>
      <c r="QVG181" s="1"/>
      <c r="QVH181" s="1"/>
      <c r="QVI181" s="1"/>
      <c r="QVJ181" s="1"/>
      <c r="QVK181" s="1"/>
      <c r="QVL181" s="1"/>
      <c r="QVM181" s="1"/>
      <c r="QVN181" s="1"/>
      <c r="QVO181" s="1"/>
      <c r="QVP181" s="1"/>
      <c r="QVQ181" s="1"/>
      <c r="QVR181" s="1"/>
      <c r="QVS181" s="1"/>
      <c r="QVT181" s="1"/>
      <c r="QVU181" s="1"/>
      <c r="QVV181" s="1"/>
      <c r="QVW181" s="1"/>
      <c r="QVX181" s="1"/>
      <c r="QVY181" s="1"/>
      <c r="QVZ181" s="1"/>
      <c r="QWA181" s="1"/>
      <c r="QWB181" s="1"/>
      <c r="QWC181" s="1"/>
      <c r="QWD181" s="1"/>
      <c r="QWE181" s="1"/>
      <c r="QWF181" s="1"/>
      <c r="QWG181" s="1"/>
      <c r="QWH181" s="1"/>
      <c r="QWI181" s="1"/>
      <c r="QWJ181" s="1"/>
      <c r="QWK181" s="1"/>
      <c r="QWL181" s="1"/>
      <c r="QWM181" s="1"/>
      <c r="QWN181" s="1"/>
      <c r="QWO181" s="1"/>
      <c r="QWP181" s="1"/>
      <c r="QWQ181" s="1"/>
      <c r="QWR181" s="1"/>
      <c r="QWS181" s="1"/>
      <c r="QWT181" s="1"/>
      <c r="QWU181" s="1"/>
      <c r="QWV181" s="1"/>
      <c r="QWW181" s="1"/>
      <c r="QWX181" s="1"/>
      <c r="QWY181" s="1"/>
      <c r="QWZ181" s="1"/>
      <c r="QXA181" s="1"/>
      <c r="QXB181" s="1"/>
      <c r="QXC181" s="1"/>
      <c r="QXD181" s="1"/>
      <c r="QXE181" s="1"/>
      <c r="QXF181" s="1"/>
      <c r="QXG181" s="1"/>
      <c r="QXH181" s="1"/>
      <c r="QXI181" s="1"/>
      <c r="QXJ181" s="1"/>
      <c r="QXK181" s="1"/>
      <c r="QXL181" s="1"/>
      <c r="QXM181" s="1"/>
      <c r="QXN181" s="1"/>
      <c r="QXO181" s="1"/>
      <c r="QXP181" s="1"/>
      <c r="QXQ181" s="1"/>
      <c r="QXR181" s="1"/>
      <c r="QXS181" s="1"/>
      <c r="QXT181" s="1"/>
      <c r="QXU181" s="1"/>
      <c r="QXV181" s="1"/>
      <c r="QXW181" s="1"/>
      <c r="QXX181" s="1"/>
      <c r="QXY181" s="1"/>
      <c r="QXZ181" s="1"/>
      <c r="QYA181" s="1"/>
      <c r="QYB181" s="1"/>
      <c r="QYC181" s="1"/>
      <c r="QYD181" s="1"/>
      <c r="QYE181" s="1"/>
      <c r="QYF181" s="1"/>
      <c r="QYG181" s="1"/>
      <c r="QYH181" s="1"/>
      <c r="QYI181" s="1"/>
      <c r="QYJ181" s="1"/>
      <c r="QYK181" s="1"/>
      <c r="QYL181" s="1"/>
      <c r="QYM181" s="1"/>
      <c r="QYN181" s="1"/>
      <c r="QYO181" s="1"/>
      <c r="QYP181" s="1"/>
      <c r="QYQ181" s="1"/>
      <c r="QYR181" s="1"/>
      <c r="QYS181" s="1"/>
      <c r="QYT181" s="1"/>
      <c r="QYU181" s="1"/>
      <c r="QYV181" s="1"/>
      <c r="QYW181" s="1"/>
      <c r="QYX181" s="1"/>
      <c r="QYY181" s="1"/>
      <c r="QYZ181" s="1"/>
      <c r="QZA181" s="1"/>
      <c r="QZB181" s="1"/>
      <c r="QZC181" s="1"/>
      <c r="QZD181" s="1"/>
      <c r="QZE181" s="1"/>
      <c r="QZF181" s="1"/>
      <c r="QZG181" s="1"/>
      <c r="QZH181" s="1"/>
      <c r="QZI181" s="1"/>
      <c r="QZJ181" s="1"/>
      <c r="QZK181" s="1"/>
      <c r="QZL181" s="1"/>
      <c r="QZM181" s="1"/>
      <c r="QZN181" s="1"/>
      <c r="QZO181" s="1"/>
      <c r="QZP181" s="1"/>
      <c r="QZQ181" s="1"/>
      <c r="QZR181" s="1"/>
      <c r="QZS181" s="1"/>
      <c r="QZT181" s="1"/>
      <c r="QZU181" s="1"/>
      <c r="QZV181" s="1"/>
      <c r="QZW181" s="1"/>
      <c r="QZX181" s="1"/>
      <c r="QZY181" s="1"/>
      <c r="QZZ181" s="1"/>
      <c r="RAA181" s="1"/>
      <c r="RAB181" s="1"/>
      <c r="RAC181" s="1"/>
      <c r="RAD181" s="1"/>
      <c r="RAE181" s="1"/>
      <c r="RAF181" s="1"/>
      <c r="RAG181" s="1"/>
      <c r="RAH181" s="1"/>
      <c r="RAI181" s="1"/>
      <c r="RAJ181" s="1"/>
      <c r="RAK181" s="1"/>
      <c r="RAL181" s="1"/>
      <c r="RAM181" s="1"/>
      <c r="RAN181" s="1"/>
      <c r="RAO181" s="1"/>
      <c r="RAP181" s="1"/>
      <c r="RAQ181" s="1"/>
      <c r="RAR181" s="1"/>
      <c r="RAS181" s="1"/>
      <c r="RAT181" s="1"/>
      <c r="RAU181" s="1"/>
      <c r="RAV181" s="1"/>
      <c r="RAW181" s="1"/>
      <c r="RAX181" s="1"/>
      <c r="RAY181" s="1"/>
      <c r="RAZ181" s="1"/>
      <c r="RBA181" s="1"/>
      <c r="RBB181" s="1"/>
      <c r="RBC181" s="1"/>
      <c r="RBD181" s="1"/>
      <c r="RBE181" s="1"/>
      <c r="RBF181" s="1"/>
      <c r="RBG181" s="1"/>
      <c r="RBH181" s="1"/>
      <c r="RBI181" s="1"/>
      <c r="RBJ181" s="1"/>
      <c r="RBK181" s="1"/>
      <c r="RBL181" s="1"/>
      <c r="RBM181" s="1"/>
      <c r="RBN181" s="1"/>
      <c r="RBO181" s="1"/>
      <c r="RBP181" s="1"/>
      <c r="RBQ181" s="1"/>
      <c r="RBR181" s="1"/>
      <c r="RBS181" s="1"/>
      <c r="RBT181" s="1"/>
      <c r="RBU181" s="1"/>
      <c r="RBV181" s="1"/>
      <c r="RBW181" s="1"/>
      <c r="RBX181" s="1"/>
      <c r="RBY181" s="1"/>
      <c r="RBZ181" s="1"/>
      <c r="RCA181" s="1"/>
      <c r="RCB181" s="1"/>
      <c r="RCC181" s="1"/>
      <c r="RCD181" s="1"/>
      <c r="RCE181" s="1"/>
      <c r="RCF181" s="1"/>
      <c r="RCG181" s="1"/>
      <c r="RCH181" s="1"/>
      <c r="RCI181" s="1"/>
      <c r="RCJ181" s="1"/>
      <c r="RCK181" s="1"/>
      <c r="RCL181" s="1"/>
      <c r="RCM181" s="1"/>
      <c r="RCN181" s="1"/>
      <c r="RCO181" s="1"/>
      <c r="RCP181" s="1"/>
      <c r="RCQ181" s="1"/>
      <c r="RCR181" s="1"/>
      <c r="RCS181" s="1"/>
      <c r="RCT181" s="1"/>
      <c r="RCU181" s="1"/>
      <c r="RCV181" s="1"/>
      <c r="RCW181" s="1"/>
      <c r="RCX181" s="1"/>
      <c r="RCY181" s="1"/>
      <c r="RCZ181" s="1"/>
      <c r="RDA181" s="1"/>
      <c r="RDB181" s="1"/>
      <c r="RDC181" s="1"/>
      <c r="RDD181" s="1"/>
      <c r="RDE181" s="1"/>
      <c r="RDF181" s="1"/>
      <c r="RDG181" s="1"/>
      <c r="RDH181" s="1"/>
      <c r="RDI181" s="1"/>
      <c r="RDJ181" s="1"/>
      <c r="RDK181" s="1"/>
      <c r="RDL181" s="1"/>
      <c r="RDM181" s="1"/>
      <c r="RDN181" s="1"/>
      <c r="RDO181" s="1"/>
      <c r="RDP181" s="1"/>
      <c r="RDQ181" s="1"/>
      <c r="RDR181" s="1"/>
      <c r="RDS181" s="1"/>
      <c r="RDT181" s="1"/>
      <c r="RDU181" s="1"/>
      <c r="RDV181" s="1"/>
      <c r="RDW181" s="1"/>
      <c r="RDX181" s="1"/>
      <c r="RDY181" s="1"/>
      <c r="RDZ181" s="1"/>
      <c r="REA181" s="1"/>
      <c r="REB181" s="1"/>
      <c r="REC181" s="1"/>
      <c r="RED181" s="1"/>
      <c r="REE181" s="1"/>
      <c r="REF181" s="1"/>
      <c r="REG181" s="1"/>
      <c r="REH181" s="1"/>
      <c r="REI181" s="1"/>
      <c r="REJ181" s="1"/>
      <c r="REK181" s="1"/>
      <c r="REL181" s="1"/>
      <c r="REM181" s="1"/>
      <c r="REN181" s="1"/>
      <c r="REO181" s="1"/>
      <c r="REP181" s="1"/>
      <c r="REQ181" s="1"/>
      <c r="RER181" s="1"/>
      <c r="RES181" s="1"/>
      <c r="RET181" s="1"/>
      <c r="REU181" s="1"/>
      <c r="REV181" s="1"/>
      <c r="REW181" s="1"/>
      <c r="REX181" s="1"/>
      <c r="REY181" s="1"/>
      <c r="REZ181" s="1"/>
      <c r="RFA181" s="1"/>
      <c r="RFB181" s="1"/>
      <c r="RFC181" s="1"/>
      <c r="RFD181" s="1"/>
      <c r="RFE181" s="1"/>
      <c r="RFF181" s="1"/>
      <c r="RFG181" s="1"/>
      <c r="RFH181" s="1"/>
      <c r="RFI181" s="1"/>
      <c r="RFJ181" s="1"/>
      <c r="RFK181" s="1"/>
      <c r="RFL181" s="1"/>
      <c r="RFM181" s="1"/>
      <c r="RFN181" s="1"/>
      <c r="RFO181" s="1"/>
      <c r="RFP181" s="1"/>
      <c r="RFQ181" s="1"/>
      <c r="RFR181" s="1"/>
      <c r="RFS181" s="1"/>
      <c r="RFT181" s="1"/>
      <c r="RFU181" s="1"/>
      <c r="RFV181" s="1"/>
      <c r="RFW181" s="1"/>
      <c r="RFX181" s="1"/>
      <c r="RFY181" s="1"/>
      <c r="RFZ181" s="1"/>
      <c r="RGA181" s="1"/>
      <c r="RGB181" s="1"/>
      <c r="RGC181" s="1"/>
      <c r="RGD181" s="1"/>
      <c r="RGE181" s="1"/>
      <c r="RGF181" s="1"/>
      <c r="RGG181" s="1"/>
      <c r="RGH181" s="1"/>
      <c r="RGI181" s="1"/>
      <c r="RGJ181" s="1"/>
      <c r="RGK181" s="1"/>
      <c r="RGL181" s="1"/>
      <c r="RGM181" s="1"/>
      <c r="RGN181" s="1"/>
      <c r="RGO181" s="1"/>
      <c r="RGP181" s="1"/>
      <c r="RGQ181" s="1"/>
      <c r="RGR181" s="1"/>
      <c r="RGS181" s="1"/>
      <c r="RGT181" s="1"/>
      <c r="RGU181" s="1"/>
      <c r="RGV181" s="1"/>
      <c r="RGW181" s="1"/>
      <c r="RGX181" s="1"/>
      <c r="RGY181" s="1"/>
      <c r="RGZ181" s="1"/>
      <c r="RHA181" s="1"/>
      <c r="RHB181" s="1"/>
      <c r="RHC181" s="1"/>
      <c r="RHD181" s="1"/>
      <c r="RHE181" s="1"/>
      <c r="RHF181" s="1"/>
      <c r="RHG181" s="1"/>
      <c r="RHH181" s="1"/>
      <c r="RHI181" s="1"/>
      <c r="RHJ181" s="1"/>
      <c r="RHK181" s="1"/>
      <c r="RHL181" s="1"/>
      <c r="RHM181" s="1"/>
      <c r="RHN181" s="1"/>
      <c r="RHO181" s="1"/>
      <c r="RHP181" s="1"/>
      <c r="RHQ181" s="1"/>
      <c r="RHR181" s="1"/>
      <c r="RHS181" s="1"/>
      <c r="RHT181" s="1"/>
      <c r="RHU181" s="1"/>
      <c r="RHV181" s="1"/>
      <c r="RHW181" s="1"/>
      <c r="RHX181" s="1"/>
      <c r="RHY181" s="1"/>
      <c r="RHZ181" s="1"/>
      <c r="RIA181" s="1"/>
      <c r="RIB181" s="1"/>
      <c r="RIC181" s="1"/>
      <c r="RID181" s="1"/>
      <c r="RIE181" s="1"/>
      <c r="RIF181" s="1"/>
      <c r="RIG181" s="1"/>
      <c r="RIH181" s="1"/>
      <c r="RII181" s="1"/>
      <c r="RIJ181" s="1"/>
      <c r="RIK181" s="1"/>
      <c r="RIL181" s="1"/>
      <c r="RIM181" s="1"/>
      <c r="RIN181" s="1"/>
      <c r="RIO181" s="1"/>
      <c r="RIP181" s="1"/>
      <c r="RIQ181" s="1"/>
      <c r="RIR181" s="1"/>
      <c r="RIS181" s="1"/>
      <c r="RIT181" s="1"/>
      <c r="RIU181" s="1"/>
      <c r="RIV181" s="1"/>
      <c r="RIW181" s="1"/>
      <c r="RIX181" s="1"/>
      <c r="RIY181" s="1"/>
      <c r="RIZ181" s="1"/>
      <c r="RJA181" s="1"/>
      <c r="RJB181" s="1"/>
      <c r="RJC181" s="1"/>
      <c r="RJD181" s="1"/>
      <c r="RJE181" s="1"/>
      <c r="RJF181" s="1"/>
      <c r="RJG181" s="1"/>
      <c r="RJH181" s="1"/>
      <c r="RJI181" s="1"/>
      <c r="RJJ181" s="1"/>
      <c r="RJK181" s="1"/>
      <c r="RJL181" s="1"/>
      <c r="RJM181" s="1"/>
      <c r="RJN181" s="1"/>
      <c r="RJO181" s="1"/>
      <c r="RJP181" s="1"/>
      <c r="RJQ181" s="1"/>
      <c r="RJR181" s="1"/>
      <c r="RJS181" s="1"/>
      <c r="RJT181" s="1"/>
      <c r="RJU181" s="1"/>
      <c r="RJV181" s="1"/>
      <c r="RJW181" s="1"/>
      <c r="RJX181" s="1"/>
      <c r="RJY181" s="1"/>
      <c r="RJZ181" s="1"/>
      <c r="RKA181" s="1"/>
      <c r="RKB181" s="1"/>
      <c r="RKC181" s="1"/>
      <c r="RKD181" s="1"/>
      <c r="RKE181" s="1"/>
      <c r="RKF181" s="1"/>
      <c r="RKG181" s="1"/>
      <c r="RKH181" s="1"/>
      <c r="RKI181" s="1"/>
      <c r="RKJ181" s="1"/>
      <c r="RKK181" s="1"/>
      <c r="RKL181" s="1"/>
      <c r="RKM181" s="1"/>
      <c r="RKN181" s="1"/>
      <c r="RKO181" s="1"/>
      <c r="RKP181" s="1"/>
      <c r="RKQ181" s="1"/>
      <c r="RKR181" s="1"/>
      <c r="RKS181" s="1"/>
      <c r="RKT181" s="1"/>
      <c r="RKU181" s="1"/>
      <c r="RKV181" s="1"/>
      <c r="RKW181" s="1"/>
      <c r="RKX181" s="1"/>
      <c r="RKY181" s="1"/>
      <c r="RKZ181" s="1"/>
      <c r="RLA181" s="1"/>
      <c r="RLB181" s="1"/>
      <c r="RLC181" s="1"/>
      <c r="RLD181" s="1"/>
      <c r="RLE181" s="1"/>
      <c r="RLF181" s="1"/>
      <c r="RLG181" s="1"/>
      <c r="RLH181" s="1"/>
      <c r="RLI181" s="1"/>
      <c r="RLJ181" s="1"/>
      <c r="RLK181" s="1"/>
      <c r="RLL181" s="1"/>
      <c r="RLM181" s="1"/>
      <c r="RLN181" s="1"/>
      <c r="RLO181" s="1"/>
      <c r="RLP181" s="1"/>
      <c r="RLQ181" s="1"/>
      <c r="RLR181" s="1"/>
      <c r="RLS181" s="1"/>
      <c r="RLT181" s="1"/>
      <c r="RLU181" s="1"/>
      <c r="RLV181" s="1"/>
      <c r="RLW181" s="1"/>
      <c r="RLX181" s="1"/>
      <c r="RLY181" s="1"/>
      <c r="RLZ181" s="1"/>
      <c r="RMA181" s="1"/>
      <c r="RMB181" s="1"/>
      <c r="RMC181" s="1"/>
      <c r="RMD181" s="1"/>
      <c r="RME181" s="1"/>
      <c r="RMF181" s="1"/>
      <c r="RMG181" s="1"/>
      <c r="RMH181" s="1"/>
      <c r="RMI181" s="1"/>
      <c r="RMJ181" s="1"/>
      <c r="RMK181" s="1"/>
      <c r="RML181" s="1"/>
      <c r="RMM181" s="1"/>
      <c r="RMN181" s="1"/>
      <c r="RMO181" s="1"/>
      <c r="RMP181" s="1"/>
      <c r="RMQ181" s="1"/>
      <c r="RMR181" s="1"/>
      <c r="RMS181" s="1"/>
      <c r="RMT181" s="1"/>
      <c r="RMU181" s="1"/>
      <c r="RMV181" s="1"/>
      <c r="RMW181" s="1"/>
      <c r="RMX181" s="1"/>
      <c r="RMY181" s="1"/>
      <c r="RMZ181" s="1"/>
      <c r="RNA181" s="1"/>
      <c r="RNB181" s="1"/>
      <c r="RNC181" s="1"/>
      <c r="RND181" s="1"/>
      <c r="RNE181" s="1"/>
      <c r="RNF181" s="1"/>
      <c r="RNG181" s="1"/>
      <c r="RNH181" s="1"/>
      <c r="RNI181" s="1"/>
      <c r="RNJ181" s="1"/>
      <c r="RNK181" s="1"/>
      <c r="RNL181" s="1"/>
      <c r="RNM181" s="1"/>
      <c r="RNN181" s="1"/>
      <c r="RNO181" s="1"/>
      <c r="RNP181" s="1"/>
      <c r="RNQ181" s="1"/>
      <c r="RNR181" s="1"/>
      <c r="RNS181" s="1"/>
      <c r="RNT181" s="1"/>
      <c r="RNU181" s="1"/>
      <c r="RNV181" s="1"/>
      <c r="RNW181" s="1"/>
      <c r="RNX181" s="1"/>
      <c r="RNY181" s="1"/>
      <c r="RNZ181" s="1"/>
      <c r="ROA181" s="1"/>
      <c r="ROB181" s="1"/>
      <c r="ROC181" s="1"/>
      <c r="ROD181" s="1"/>
      <c r="ROE181" s="1"/>
      <c r="ROF181" s="1"/>
      <c r="ROG181" s="1"/>
      <c r="ROH181" s="1"/>
      <c r="ROI181" s="1"/>
      <c r="ROJ181" s="1"/>
      <c r="ROK181" s="1"/>
      <c r="ROL181" s="1"/>
      <c r="ROM181" s="1"/>
      <c r="RON181" s="1"/>
      <c r="ROO181" s="1"/>
      <c r="ROP181" s="1"/>
      <c r="ROQ181" s="1"/>
      <c r="ROR181" s="1"/>
      <c r="ROS181" s="1"/>
      <c r="ROT181" s="1"/>
      <c r="ROU181" s="1"/>
      <c r="ROV181" s="1"/>
      <c r="ROW181" s="1"/>
      <c r="ROX181" s="1"/>
      <c r="ROY181" s="1"/>
      <c r="ROZ181" s="1"/>
      <c r="RPA181" s="1"/>
      <c r="RPB181" s="1"/>
      <c r="RPC181" s="1"/>
      <c r="RPD181" s="1"/>
      <c r="RPE181" s="1"/>
      <c r="RPF181" s="1"/>
      <c r="RPG181" s="1"/>
      <c r="RPH181" s="1"/>
      <c r="RPI181" s="1"/>
      <c r="RPJ181" s="1"/>
      <c r="RPK181" s="1"/>
      <c r="RPL181" s="1"/>
      <c r="RPM181" s="1"/>
      <c r="RPN181" s="1"/>
      <c r="RPO181" s="1"/>
      <c r="RPP181" s="1"/>
      <c r="RPQ181" s="1"/>
      <c r="RPR181" s="1"/>
      <c r="RPS181" s="1"/>
      <c r="RPT181" s="1"/>
      <c r="RPU181" s="1"/>
      <c r="RPV181" s="1"/>
      <c r="RPW181" s="1"/>
      <c r="RPX181" s="1"/>
      <c r="RPY181" s="1"/>
      <c r="RPZ181" s="1"/>
      <c r="RQA181" s="1"/>
      <c r="RQB181" s="1"/>
      <c r="RQC181" s="1"/>
      <c r="RQD181" s="1"/>
      <c r="RQE181" s="1"/>
      <c r="RQF181" s="1"/>
      <c r="RQG181" s="1"/>
      <c r="RQH181" s="1"/>
      <c r="RQI181" s="1"/>
      <c r="RQJ181" s="1"/>
      <c r="RQK181" s="1"/>
      <c r="RQL181" s="1"/>
      <c r="RQM181" s="1"/>
      <c r="RQN181" s="1"/>
      <c r="RQO181" s="1"/>
      <c r="RQP181" s="1"/>
      <c r="RQQ181" s="1"/>
      <c r="RQR181" s="1"/>
      <c r="RQS181" s="1"/>
      <c r="RQT181" s="1"/>
      <c r="RQU181" s="1"/>
      <c r="RQV181" s="1"/>
      <c r="RQW181" s="1"/>
      <c r="RQX181" s="1"/>
      <c r="RQY181" s="1"/>
      <c r="RQZ181" s="1"/>
      <c r="RRA181" s="1"/>
      <c r="RRB181" s="1"/>
      <c r="RRC181" s="1"/>
      <c r="RRD181" s="1"/>
      <c r="RRE181" s="1"/>
      <c r="RRF181" s="1"/>
      <c r="RRG181" s="1"/>
      <c r="RRH181" s="1"/>
      <c r="RRI181" s="1"/>
      <c r="RRJ181" s="1"/>
      <c r="RRK181" s="1"/>
      <c r="RRL181" s="1"/>
      <c r="RRM181" s="1"/>
      <c r="RRN181" s="1"/>
      <c r="RRO181" s="1"/>
      <c r="RRP181" s="1"/>
      <c r="RRQ181" s="1"/>
      <c r="RRR181" s="1"/>
      <c r="RRS181" s="1"/>
      <c r="RRT181" s="1"/>
      <c r="RRU181" s="1"/>
      <c r="RRV181" s="1"/>
      <c r="RRW181" s="1"/>
      <c r="RRX181" s="1"/>
      <c r="RRY181" s="1"/>
      <c r="RRZ181" s="1"/>
      <c r="RSA181" s="1"/>
      <c r="RSB181" s="1"/>
      <c r="RSC181" s="1"/>
      <c r="RSD181" s="1"/>
      <c r="RSE181" s="1"/>
      <c r="RSF181" s="1"/>
      <c r="RSG181" s="1"/>
      <c r="RSH181" s="1"/>
      <c r="RSI181" s="1"/>
      <c r="RSJ181" s="1"/>
      <c r="RSK181" s="1"/>
      <c r="RSL181" s="1"/>
      <c r="RSM181" s="1"/>
      <c r="RSN181" s="1"/>
      <c r="RSO181" s="1"/>
      <c r="RSP181" s="1"/>
      <c r="RSQ181" s="1"/>
      <c r="RSR181" s="1"/>
      <c r="RSS181" s="1"/>
      <c r="RST181" s="1"/>
      <c r="RSU181" s="1"/>
      <c r="RSV181" s="1"/>
      <c r="RSW181" s="1"/>
      <c r="RSX181" s="1"/>
      <c r="RSY181" s="1"/>
      <c r="RSZ181" s="1"/>
      <c r="RTA181" s="1"/>
      <c r="RTB181" s="1"/>
      <c r="RTC181" s="1"/>
      <c r="RTD181" s="1"/>
      <c r="RTE181" s="1"/>
      <c r="RTF181" s="1"/>
      <c r="RTG181" s="1"/>
      <c r="RTH181" s="1"/>
      <c r="RTI181" s="1"/>
      <c r="RTJ181" s="1"/>
      <c r="RTK181" s="1"/>
      <c r="RTL181" s="1"/>
      <c r="RTM181" s="1"/>
      <c r="RTN181" s="1"/>
      <c r="RTO181" s="1"/>
      <c r="RTP181" s="1"/>
      <c r="RTQ181" s="1"/>
      <c r="RTR181" s="1"/>
      <c r="RTS181" s="1"/>
      <c r="RTT181" s="1"/>
      <c r="RTU181" s="1"/>
      <c r="RTV181" s="1"/>
      <c r="RTW181" s="1"/>
      <c r="RTX181" s="1"/>
      <c r="RTY181" s="1"/>
      <c r="RTZ181" s="1"/>
      <c r="RUA181" s="1"/>
      <c r="RUB181" s="1"/>
      <c r="RUC181" s="1"/>
      <c r="RUD181" s="1"/>
      <c r="RUE181" s="1"/>
      <c r="RUF181" s="1"/>
      <c r="RUG181" s="1"/>
      <c r="RUH181" s="1"/>
      <c r="RUI181" s="1"/>
      <c r="RUJ181" s="1"/>
      <c r="RUK181" s="1"/>
      <c r="RUL181" s="1"/>
      <c r="RUM181" s="1"/>
      <c r="RUN181" s="1"/>
      <c r="RUO181" s="1"/>
      <c r="RUP181" s="1"/>
      <c r="RUQ181" s="1"/>
      <c r="RUR181" s="1"/>
      <c r="RUS181" s="1"/>
      <c r="RUT181" s="1"/>
      <c r="RUU181" s="1"/>
      <c r="RUV181" s="1"/>
      <c r="RUW181" s="1"/>
      <c r="RUX181" s="1"/>
      <c r="RUY181" s="1"/>
      <c r="RUZ181" s="1"/>
      <c r="RVA181" s="1"/>
      <c r="RVB181" s="1"/>
      <c r="RVC181" s="1"/>
      <c r="RVD181" s="1"/>
      <c r="RVE181" s="1"/>
      <c r="RVF181" s="1"/>
      <c r="RVG181" s="1"/>
      <c r="RVH181" s="1"/>
      <c r="RVI181" s="1"/>
      <c r="RVJ181" s="1"/>
      <c r="RVK181" s="1"/>
      <c r="RVL181" s="1"/>
      <c r="RVM181" s="1"/>
      <c r="RVN181" s="1"/>
      <c r="RVO181" s="1"/>
      <c r="RVP181" s="1"/>
      <c r="RVQ181" s="1"/>
      <c r="RVR181" s="1"/>
      <c r="RVS181" s="1"/>
      <c r="RVT181" s="1"/>
      <c r="RVU181" s="1"/>
      <c r="RVV181" s="1"/>
      <c r="RVW181" s="1"/>
      <c r="RVX181" s="1"/>
      <c r="RVY181" s="1"/>
      <c r="RVZ181" s="1"/>
      <c r="RWA181" s="1"/>
      <c r="RWB181" s="1"/>
      <c r="RWC181" s="1"/>
      <c r="RWD181" s="1"/>
      <c r="RWE181" s="1"/>
      <c r="RWF181" s="1"/>
      <c r="RWG181" s="1"/>
      <c r="RWH181" s="1"/>
      <c r="RWI181" s="1"/>
      <c r="RWJ181" s="1"/>
      <c r="RWK181" s="1"/>
      <c r="RWL181" s="1"/>
      <c r="RWM181" s="1"/>
      <c r="RWN181" s="1"/>
      <c r="RWO181" s="1"/>
      <c r="RWP181" s="1"/>
      <c r="RWQ181" s="1"/>
      <c r="RWR181" s="1"/>
      <c r="RWS181" s="1"/>
      <c r="RWT181" s="1"/>
      <c r="RWU181" s="1"/>
      <c r="RWV181" s="1"/>
      <c r="RWW181" s="1"/>
      <c r="RWX181" s="1"/>
      <c r="RWY181" s="1"/>
      <c r="RWZ181" s="1"/>
      <c r="RXA181" s="1"/>
      <c r="RXB181" s="1"/>
      <c r="RXC181" s="1"/>
      <c r="RXD181" s="1"/>
      <c r="RXE181" s="1"/>
      <c r="RXF181" s="1"/>
      <c r="RXG181" s="1"/>
      <c r="RXH181" s="1"/>
      <c r="RXI181" s="1"/>
      <c r="RXJ181" s="1"/>
      <c r="RXK181" s="1"/>
      <c r="RXL181" s="1"/>
      <c r="RXM181" s="1"/>
      <c r="RXN181" s="1"/>
      <c r="RXO181" s="1"/>
      <c r="RXP181" s="1"/>
      <c r="RXQ181" s="1"/>
      <c r="RXR181" s="1"/>
      <c r="RXS181" s="1"/>
      <c r="RXT181" s="1"/>
      <c r="RXU181" s="1"/>
      <c r="RXV181" s="1"/>
      <c r="RXW181" s="1"/>
      <c r="RXX181" s="1"/>
      <c r="RXY181" s="1"/>
      <c r="RXZ181" s="1"/>
      <c r="RYA181" s="1"/>
      <c r="RYB181" s="1"/>
      <c r="RYC181" s="1"/>
      <c r="RYD181" s="1"/>
      <c r="RYE181" s="1"/>
      <c r="RYF181" s="1"/>
      <c r="RYG181" s="1"/>
      <c r="RYH181" s="1"/>
      <c r="RYI181" s="1"/>
      <c r="RYJ181" s="1"/>
      <c r="RYK181" s="1"/>
      <c r="RYL181" s="1"/>
      <c r="RYM181" s="1"/>
      <c r="RYN181" s="1"/>
      <c r="RYO181" s="1"/>
      <c r="RYP181" s="1"/>
      <c r="RYQ181" s="1"/>
      <c r="RYR181" s="1"/>
      <c r="RYS181" s="1"/>
      <c r="RYT181" s="1"/>
      <c r="RYU181" s="1"/>
      <c r="RYV181" s="1"/>
      <c r="RYW181" s="1"/>
      <c r="RYX181" s="1"/>
      <c r="RYY181" s="1"/>
      <c r="RYZ181" s="1"/>
      <c r="RZA181" s="1"/>
      <c r="RZB181" s="1"/>
      <c r="RZC181" s="1"/>
      <c r="RZD181" s="1"/>
      <c r="RZE181" s="1"/>
      <c r="RZF181" s="1"/>
      <c r="RZG181" s="1"/>
      <c r="RZH181" s="1"/>
      <c r="RZI181" s="1"/>
      <c r="RZJ181" s="1"/>
      <c r="RZK181" s="1"/>
      <c r="RZL181" s="1"/>
      <c r="RZM181" s="1"/>
      <c r="RZN181" s="1"/>
      <c r="RZO181" s="1"/>
      <c r="RZP181" s="1"/>
      <c r="RZQ181" s="1"/>
      <c r="RZR181" s="1"/>
      <c r="RZS181" s="1"/>
      <c r="RZT181" s="1"/>
      <c r="RZU181" s="1"/>
      <c r="RZV181" s="1"/>
      <c r="RZW181" s="1"/>
      <c r="RZX181" s="1"/>
      <c r="RZY181" s="1"/>
      <c r="RZZ181" s="1"/>
      <c r="SAA181" s="1"/>
      <c r="SAB181" s="1"/>
      <c r="SAC181" s="1"/>
      <c r="SAD181" s="1"/>
      <c r="SAE181" s="1"/>
      <c r="SAF181" s="1"/>
      <c r="SAG181" s="1"/>
      <c r="SAH181" s="1"/>
      <c r="SAI181" s="1"/>
      <c r="SAJ181" s="1"/>
      <c r="SAK181" s="1"/>
      <c r="SAL181" s="1"/>
      <c r="SAM181" s="1"/>
      <c r="SAN181" s="1"/>
      <c r="SAO181" s="1"/>
      <c r="SAP181" s="1"/>
      <c r="SAQ181" s="1"/>
      <c r="SAR181" s="1"/>
      <c r="SAS181" s="1"/>
      <c r="SAT181" s="1"/>
      <c r="SAU181" s="1"/>
      <c r="SAV181" s="1"/>
      <c r="SAW181" s="1"/>
      <c r="SAX181" s="1"/>
      <c r="SAY181" s="1"/>
      <c r="SAZ181" s="1"/>
      <c r="SBA181" s="1"/>
      <c r="SBB181" s="1"/>
      <c r="SBC181" s="1"/>
      <c r="SBD181" s="1"/>
      <c r="SBE181" s="1"/>
      <c r="SBF181" s="1"/>
      <c r="SBG181" s="1"/>
      <c r="SBH181" s="1"/>
      <c r="SBI181" s="1"/>
      <c r="SBJ181" s="1"/>
      <c r="SBK181" s="1"/>
      <c r="SBL181" s="1"/>
      <c r="SBM181" s="1"/>
      <c r="SBN181" s="1"/>
      <c r="SBO181" s="1"/>
      <c r="SBP181" s="1"/>
      <c r="SBQ181" s="1"/>
      <c r="SBR181" s="1"/>
      <c r="SBS181" s="1"/>
      <c r="SBT181" s="1"/>
      <c r="SBU181" s="1"/>
      <c r="SBV181" s="1"/>
      <c r="SBW181" s="1"/>
      <c r="SBX181" s="1"/>
      <c r="SBY181" s="1"/>
      <c r="SBZ181" s="1"/>
      <c r="SCA181" s="1"/>
      <c r="SCB181" s="1"/>
      <c r="SCC181" s="1"/>
      <c r="SCD181" s="1"/>
      <c r="SCE181" s="1"/>
      <c r="SCF181" s="1"/>
      <c r="SCG181" s="1"/>
      <c r="SCH181" s="1"/>
      <c r="SCI181" s="1"/>
      <c r="SCJ181" s="1"/>
      <c r="SCK181" s="1"/>
      <c r="SCL181" s="1"/>
      <c r="SCM181" s="1"/>
      <c r="SCN181" s="1"/>
      <c r="SCO181" s="1"/>
      <c r="SCP181" s="1"/>
      <c r="SCQ181" s="1"/>
      <c r="SCR181" s="1"/>
      <c r="SCS181" s="1"/>
      <c r="SCT181" s="1"/>
      <c r="SCU181" s="1"/>
      <c r="SCV181" s="1"/>
      <c r="SCW181" s="1"/>
      <c r="SCX181" s="1"/>
      <c r="SCY181" s="1"/>
      <c r="SCZ181" s="1"/>
      <c r="SDA181" s="1"/>
      <c r="SDB181" s="1"/>
      <c r="SDC181" s="1"/>
      <c r="SDD181" s="1"/>
      <c r="SDE181" s="1"/>
      <c r="SDF181" s="1"/>
      <c r="SDG181" s="1"/>
      <c r="SDH181" s="1"/>
      <c r="SDI181" s="1"/>
      <c r="SDJ181" s="1"/>
      <c r="SDK181" s="1"/>
      <c r="SDL181" s="1"/>
      <c r="SDM181" s="1"/>
      <c r="SDN181" s="1"/>
      <c r="SDO181" s="1"/>
      <c r="SDP181" s="1"/>
      <c r="SDQ181" s="1"/>
      <c r="SDR181" s="1"/>
      <c r="SDS181" s="1"/>
      <c r="SDT181" s="1"/>
      <c r="SDU181" s="1"/>
      <c r="SDV181" s="1"/>
      <c r="SDW181" s="1"/>
      <c r="SDX181" s="1"/>
      <c r="SDY181" s="1"/>
      <c r="SDZ181" s="1"/>
      <c r="SEA181" s="1"/>
      <c r="SEB181" s="1"/>
      <c r="SEC181" s="1"/>
      <c r="SED181" s="1"/>
      <c r="SEE181" s="1"/>
      <c r="SEF181" s="1"/>
      <c r="SEG181" s="1"/>
      <c r="SEH181" s="1"/>
      <c r="SEI181" s="1"/>
      <c r="SEJ181" s="1"/>
      <c r="SEK181" s="1"/>
      <c r="SEL181" s="1"/>
      <c r="SEM181" s="1"/>
      <c r="SEN181" s="1"/>
      <c r="SEO181" s="1"/>
      <c r="SEP181" s="1"/>
      <c r="SEQ181" s="1"/>
      <c r="SER181" s="1"/>
      <c r="SES181" s="1"/>
      <c r="SET181" s="1"/>
      <c r="SEU181" s="1"/>
      <c r="SEV181" s="1"/>
      <c r="SEW181" s="1"/>
      <c r="SEX181" s="1"/>
      <c r="SEY181" s="1"/>
      <c r="SEZ181" s="1"/>
      <c r="SFA181" s="1"/>
      <c r="SFB181" s="1"/>
      <c r="SFC181" s="1"/>
      <c r="SFD181" s="1"/>
      <c r="SFE181" s="1"/>
      <c r="SFF181" s="1"/>
      <c r="SFG181" s="1"/>
      <c r="SFH181" s="1"/>
      <c r="SFI181" s="1"/>
      <c r="SFJ181" s="1"/>
      <c r="SFK181" s="1"/>
      <c r="SFL181" s="1"/>
      <c r="SFM181" s="1"/>
      <c r="SFN181" s="1"/>
      <c r="SFO181" s="1"/>
      <c r="SFP181" s="1"/>
      <c r="SFQ181" s="1"/>
      <c r="SFR181" s="1"/>
      <c r="SFS181" s="1"/>
      <c r="SFT181" s="1"/>
      <c r="SFU181" s="1"/>
      <c r="SFV181" s="1"/>
      <c r="SFW181" s="1"/>
      <c r="SFX181" s="1"/>
      <c r="SFY181" s="1"/>
      <c r="SFZ181" s="1"/>
      <c r="SGA181" s="1"/>
      <c r="SGB181" s="1"/>
      <c r="SGC181" s="1"/>
      <c r="SGD181" s="1"/>
      <c r="SGE181" s="1"/>
      <c r="SGF181" s="1"/>
      <c r="SGG181" s="1"/>
      <c r="SGH181" s="1"/>
      <c r="SGI181" s="1"/>
      <c r="SGJ181" s="1"/>
      <c r="SGK181" s="1"/>
      <c r="SGL181" s="1"/>
      <c r="SGM181" s="1"/>
      <c r="SGN181" s="1"/>
      <c r="SGO181" s="1"/>
      <c r="SGP181" s="1"/>
      <c r="SGQ181" s="1"/>
      <c r="SGR181" s="1"/>
      <c r="SGS181" s="1"/>
      <c r="SGT181" s="1"/>
      <c r="SGU181" s="1"/>
      <c r="SGV181" s="1"/>
      <c r="SGW181" s="1"/>
      <c r="SGX181" s="1"/>
      <c r="SGY181" s="1"/>
      <c r="SGZ181" s="1"/>
      <c r="SHA181" s="1"/>
      <c r="SHB181" s="1"/>
      <c r="SHC181" s="1"/>
      <c r="SHD181" s="1"/>
      <c r="SHE181" s="1"/>
      <c r="SHF181" s="1"/>
      <c r="SHG181" s="1"/>
      <c r="SHH181" s="1"/>
      <c r="SHI181" s="1"/>
      <c r="SHJ181" s="1"/>
      <c r="SHK181" s="1"/>
      <c r="SHL181" s="1"/>
      <c r="SHM181" s="1"/>
      <c r="SHN181" s="1"/>
      <c r="SHO181" s="1"/>
      <c r="SHP181" s="1"/>
      <c r="SHQ181" s="1"/>
      <c r="SHR181" s="1"/>
      <c r="SHS181" s="1"/>
      <c r="SHT181" s="1"/>
      <c r="SHU181" s="1"/>
      <c r="SHV181" s="1"/>
      <c r="SHW181" s="1"/>
      <c r="SHX181" s="1"/>
      <c r="SHY181" s="1"/>
      <c r="SHZ181" s="1"/>
      <c r="SIA181" s="1"/>
      <c r="SIB181" s="1"/>
      <c r="SIC181" s="1"/>
      <c r="SID181" s="1"/>
      <c r="SIE181" s="1"/>
      <c r="SIF181" s="1"/>
      <c r="SIG181" s="1"/>
      <c r="SIH181" s="1"/>
      <c r="SII181" s="1"/>
      <c r="SIJ181" s="1"/>
      <c r="SIK181" s="1"/>
      <c r="SIL181" s="1"/>
      <c r="SIM181" s="1"/>
      <c r="SIN181" s="1"/>
      <c r="SIO181" s="1"/>
      <c r="SIP181" s="1"/>
      <c r="SIQ181" s="1"/>
      <c r="SIR181" s="1"/>
      <c r="SIS181" s="1"/>
      <c r="SIT181" s="1"/>
      <c r="SIU181" s="1"/>
      <c r="SIV181" s="1"/>
      <c r="SIW181" s="1"/>
      <c r="SIX181" s="1"/>
      <c r="SIY181" s="1"/>
      <c r="SIZ181" s="1"/>
      <c r="SJA181" s="1"/>
      <c r="SJB181" s="1"/>
      <c r="SJC181" s="1"/>
      <c r="SJD181" s="1"/>
      <c r="SJE181" s="1"/>
      <c r="SJF181" s="1"/>
      <c r="SJG181" s="1"/>
      <c r="SJH181" s="1"/>
      <c r="SJI181" s="1"/>
      <c r="SJJ181" s="1"/>
      <c r="SJK181" s="1"/>
      <c r="SJL181" s="1"/>
      <c r="SJM181" s="1"/>
      <c r="SJN181" s="1"/>
      <c r="SJO181" s="1"/>
      <c r="SJP181" s="1"/>
      <c r="SJQ181" s="1"/>
      <c r="SJR181" s="1"/>
      <c r="SJS181" s="1"/>
      <c r="SJT181" s="1"/>
      <c r="SJU181" s="1"/>
      <c r="SJV181" s="1"/>
      <c r="SJW181" s="1"/>
      <c r="SJX181" s="1"/>
      <c r="SJY181" s="1"/>
      <c r="SJZ181" s="1"/>
      <c r="SKA181" s="1"/>
      <c r="SKB181" s="1"/>
      <c r="SKC181" s="1"/>
      <c r="SKD181" s="1"/>
      <c r="SKE181" s="1"/>
      <c r="SKF181" s="1"/>
      <c r="SKG181" s="1"/>
      <c r="SKH181" s="1"/>
      <c r="SKI181" s="1"/>
      <c r="SKJ181" s="1"/>
      <c r="SKK181" s="1"/>
      <c r="SKL181" s="1"/>
      <c r="SKM181" s="1"/>
      <c r="SKN181" s="1"/>
      <c r="SKO181" s="1"/>
      <c r="SKP181" s="1"/>
      <c r="SKQ181" s="1"/>
      <c r="SKR181" s="1"/>
      <c r="SKS181" s="1"/>
      <c r="SKT181" s="1"/>
      <c r="SKU181" s="1"/>
      <c r="SKV181" s="1"/>
      <c r="SKW181" s="1"/>
      <c r="SKX181" s="1"/>
      <c r="SKY181" s="1"/>
      <c r="SKZ181" s="1"/>
      <c r="SLA181" s="1"/>
      <c r="SLB181" s="1"/>
      <c r="SLC181" s="1"/>
      <c r="SLD181" s="1"/>
      <c r="SLE181" s="1"/>
      <c r="SLF181" s="1"/>
      <c r="SLG181" s="1"/>
      <c r="SLH181" s="1"/>
      <c r="SLI181" s="1"/>
      <c r="SLJ181" s="1"/>
      <c r="SLK181" s="1"/>
      <c r="SLL181" s="1"/>
      <c r="SLM181" s="1"/>
      <c r="SLN181" s="1"/>
      <c r="SLO181" s="1"/>
      <c r="SLP181" s="1"/>
      <c r="SLQ181" s="1"/>
      <c r="SLR181" s="1"/>
      <c r="SLS181" s="1"/>
      <c r="SLT181" s="1"/>
      <c r="SLU181" s="1"/>
      <c r="SLV181" s="1"/>
      <c r="SLW181" s="1"/>
      <c r="SLX181" s="1"/>
      <c r="SLY181" s="1"/>
      <c r="SLZ181" s="1"/>
      <c r="SMA181" s="1"/>
      <c r="SMB181" s="1"/>
      <c r="SMC181" s="1"/>
      <c r="SMD181" s="1"/>
      <c r="SME181" s="1"/>
      <c r="SMF181" s="1"/>
      <c r="SMG181" s="1"/>
      <c r="SMH181" s="1"/>
      <c r="SMI181" s="1"/>
      <c r="SMJ181" s="1"/>
      <c r="SMK181" s="1"/>
      <c r="SML181" s="1"/>
      <c r="SMM181" s="1"/>
      <c r="SMN181" s="1"/>
      <c r="SMO181" s="1"/>
      <c r="SMP181" s="1"/>
      <c r="SMQ181" s="1"/>
      <c r="SMR181" s="1"/>
      <c r="SMS181" s="1"/>
      <c r="SMT181" s="1"/>
      <c r="SMU181" s="1"/>
      <c r="SMV181" s="1"/>
      <c r="SMW181" s="1"/>
      <c r="SMX181" s="1"/>
      <c r="SMY181" s="1"/>
      <c r="SMZ181" s="1"/>
      <c r="SNA181" s="1"/>
      <c r="SNB181" s="1"/>
      <c r="SNC181" s="1"/>
      <c r="SND181" s="1"/>
      <c r="SNE181" s="1"/>
      <c r="SNF181" s="1"/>
      <c r="SNG181" s="1"/>
      <c r="SNH181" s="1"/>
      <c r="SNI181" s="1"/>
      <c r="SNJ181" s="1"/>
      <c r="SNK181" s="1"/>
      <c r="SNL181" s="1"/>
      <c r="SNM181" s="1"/>
      <c r="SNN181" s="1"/>
      <c r="SNO181" s="1"/>
      <c r="SNP181" s="1"/>
      <c r="SNQ181" s="1"/>
      <c r="SNR181" s="1"/>
      <c r="SNS181" s="1"/>
      <c r="SNT181" s="1"/>
      <c r="SNU181" s="1"/>
      <c r="SNV181" s="1"/>
      <c r="SNW181" s="1"/>
      <c r="SNX181" s="1"/>
      <c r="SNY181" s="1"/>
      <c r="SNZ181" s="1"/>
      <c r="SOA181" s="1"/>
      <c r="SOB181" s="1"/>
      <c r="SOC181" s="1"/>
      <c r="SOD181" s="1"/>
      <c r="SOE181" s="1"/>
      <c r="SOF181" s="1"/>
      <c r="SOG181" s="1"/>
      <c r="SOH181" s="1"/>
      <c r="SOI181" s="1"/>
      <c r="SOJ181" s="1"/>
      <c r="SOK181" s="1"/>
      <c r="SOL181" s="1"/>
      <c r="SOM181" s="1"/>
      <c r="SON181" s="1"/>
      <c r="SOO181" s="1"/>
      <c r="SOP181" s="1"/>
      <c r="SOQ181" s="1"/>
      <c r="SOR181" s="1"/>
      <c r="SOS181" s="1"/>
      <c r="SOT181" s="1"/>
      <c r="SOU181" s="1"/>
      <c r="SOV181" s="1"/>
      <c r="SOW181" s="1"/>
      <c r="SOX181" s="1"/>
      <c r="SOY181" s="1"/>
      <c r="SOZ181" s="1"/>
      <c r="SPA181" s="1"/>
      <c r="SPB181" s="1"/>
      <c r="SPC181" s="1"/>
      <c r="SPD181" s="1"/>
      <c r="SPE181" s="1"/>
      <c r="SPF181" s="1"/>
      <c r="SPG181" s="1"/>
      <c r="SPH181" s="1"/>
      <c r="SPI181" s="1"/>
      <c r="SPJ181" s="1"/>
      <c r="SPK181" s="1"/>
      <c r="SPL181" s="1"/>
      <c r="SPM181" s="1"/>
      <c r="SPN181" s="1"/>
      <c r="SPO181" s="1"/>
      <c r="SPP181" s="1"/>
      <c r="SPQ181" s="1"/>
      <c r="SPR181" s="1"/>
      <c r="SPS181" s="1"/>
      <c r="SPT181" s="1"/>
      <c r="SPU181" s="1"/>
      <c r="SPV181" s="1"/>
      <c r="SPW181" s="1"/>
      <c r="SPX181" s="1"/>
      <c r="SPY181" s="1"/>
      <c r="SPZ181" s="1"/>
      <c r="SQA181" s="1"/>
      <c r="SQB181" s="1"/>
      <c r="SQC181" s="1"/>
      <c r="SQD181" s="1"/>
      <c r="SQE181" s="1"/>
      <c r="SQF181" s="1"/>
      <c r="SQG181" s="1"/>
      <c r="SQH181" s="1"/>
      <c r="SQI181" s="1"/>
      <c r="SQJ181" s="1"/>
      <c r="SQK181" s="1"/>
      <c r="SQL181" s="1"/>
      <c r="SQM181" s="1"/>
      <c r="SQN181" s="1"/>
      <c r="SQO181" s="1"/>
      <c r="SQP181" s="1"/>
      <c r="SQQ181" s="1"/>
      <c r="SQR181" s="1"/>
      <c r="SQS181" s="1"/>
      <c r="SQT181" s="1"/>
      <c r="SQU181" s="1"/>
      <c r="SQV181" s="1"/>
      <c r="SQW181" s="1"/>
      <c r="SQX181" s="1"/>
      <c r="SQY181" s="1"/>
      <c r="SQZ181" s="1"/>
      <c r="SRA181" s="1"/>
      <c r="SRB181" s="1"/>
      <c r="SRC181" s="1"/>
      <c r="SRD181" s="1"/>
      <c r="SRE181" s="1"/>
      <c r="SRF181" s="1"/>
      <c r="SRG181" s="1"/>
      <c r="SRH181" s="1"/>
      <c r="SRI181" s="1"/>
      <c r="SRJ181" s="1"/>
      <c r="SRK181" s="1"/>
      <c r="SRL181" s="1"/>
      <c r="SRM181" s="1"/>
      <c r="SRN181" s="1"/>
      <c r="SRO181" s="1"/>
      <c r="SRP181" s="1"/>
      <c r="SRQ181" s="1"/>
      <c r="SRR181" s="1"/>
      <c r="SRS181" s="1"/>
      <c r="SRT181" s="1"/>
      <c r="SRU181" s="1"/>
      <c r="SRV181" s="1"/>
      <c r="SRW181" s="1"/>
      <c r="SRX181" s="1"/>
      <c r="SRY181" s="1"/>
      <c r="SRZ181" s="1"/>
      <c r="SSA181" s="1"/>
      <c r="SSB181" s="1"/>
      <c r="SSC181" s="1"/>
      <c r="SSD181" s="1"/>
      <c r="SSE181" s="1"/>
      <c r="SSF181" s="1"/>
      <c r="SSG181" s="1"/>
      <c r="SSH181" s="1"/>
      <c r="SSI181" s="1"/>
      <c r="SSJ181" s="1"/>
      <c r="SSK181" s="1"/>
      <c r="SSL181" s="1"/>
      <c r="SSM181" s="1"/>
      <c r="SSN181" s="1"/>
      <c r="SSO181" s="1"/>
      <c r="SSP181" s="1"/>
      <c r="SSQ181" s="1"/>
      <c r="SSR181" s="1"/>
      <c r="SSS181" s="1"/>
      <c r="SST181" s="1"/>
      <c r="SSU181" s="1"/>
      <c r="SSV181" s="1"/>
      <c r="SSW181" s="1"/>
      <c r="SSX181" s="1"/>
      <c r="SSY181" s="1"/>
      <c r="SSZ181" s="1"/>
      <c r="STA181" s="1"/>
      <c r="STB181" s="1"/>
      <c r="STC181" s="1"/>
      <c r="STD181" s="1"/>
      <c r="STE181" s="1"/>
      <c r="STF181" s="1"/>
      <c r="STG181" s="1"/>
      <c r="STH181" s="1"/>
      <c r="STI181" s="1"/>
      <c r="STJ181" s="1"/>
      <c r="STK181" s="1"/>
      <c r="STL181" s="1"/>
      <c r="STM181" s="1"/>
      <c r="STN181" s="1"/>
      <c r="STO181" s="1"/>
      <c r="STP181" s="1"/>
      <c r="STQ181" s="1"/>
      <c r="STR181" s="1"/>
      <c r="STS181" s="1"/>
      <c r="STT181" s="1"/>
      <c r="STU181" s="1"/>
      <c r="STV181" s="1"/>
      <c r="STW181" s="1"/>
      <c r="STX181" s="1"/>
      <c r="STY181" s="1"/>
      <c r="STZ181" s="1"/>
      <c r="SUA181" s="1"/>
      <c r="SUB181" s="1"/>
      <c r="SUC181" s="1"/>
      <c r="SUD181" s="1"/>
      <c r="SUE181" s="1"/>
      <c r="SUF181" s="1"/>
      <c r="SUG181" s="1"/>
      <c r="SUH181" s="1"/>
      <c r="SUI181" s="1"/>
      <c r="SUJ181" s="1"/>
      <c r="SUK181" s="1"/>
      <c r="SUL181" s="1"/>
      <c r="SUM181" s="1"/>
      <c r="SUN181" s="1"/>
      <c r="SUO181" s="1"/>
      <c r="SUP181" s="1"/>
      <c r="SUQ181" s="1"/>
      <c r="SUR181" s="1"/>
      <c r="SUS181" s="1"/>
      <c r="SUT181" s="1"/>
      <c r="SUU181" s="1"/>
      <c r="SUV181" s="1"/>
      <c r="SUW181" s="1"/>
      <c r="SUX181" s="1"/>
      <c r="SUY181" s="1"/>
      <c r="SUZ181" s="1"/>
      <c r="SVA181" s="1"/>
      <c r="SVB181" s="1"/>
      <c r="SVC181" s="1"/>
      <c r="SVD181" s="1"/>
      <c r="SVE181" s="1"/>
      <c r="SVF181" s="1"/>
      <c r="SVG181" s="1"/>
      <c r="SVH181" s="1"/>
      <c r="SVI181" s="1"/>
      <c r="SVJ181" s="1"/>
      <c r="SVK181" s="1"/>
      <c r="SVL181" s="1"/>
      <c r="SVM181" s="1"/>
      <c r="SVN181" s="1"/>
      <c r="SVO181" s="1"/>
      <c r="SVP181" s="1"/>
      <c r="SVQ181" s="1"/>
      <c r="SVR181" s="1"/>
      <c r="SVS181" s="1"/>
      <c r="SVT181" s="1"/>
      <c r="SVU181" s="1"/>
      <c r="SVV181" s="1"/>
      <c r="SVW181" s="1"/>
      <c r="SVX181" s="1"/>
      <c r="SVY181" s="1"/>
      <c r="SVZ181" s="1"/>
      <c r="SWA181" s="1"/>
      <c r="SWB181" s="1"/>
      <c r="SWC181" s="1"/>
      <c r="SWD181" s="1"/>
      <c r="SWE181" s="1"/>
      <c r="SWF181" s="1"/>
      <c r="SWG181" s="1"/>
      <c r="SWH181" s="1"/>
      <c r="SWI181" s="1"/>
      <c r="SWJ181" s="1"/>
      <c r="SWK181" s="1"/>
      <c r="SWL181" s="1"/>
      <c r="SWM181" s="1"/>
      <c r="SWN181" s="1"/>
      <c r="SWO181" s="1"/>
      <c r="SWP181" s="1"/>
      <c r="SWQ181" s="1"/>
      <c r="SWR181" s="1"/>
      <c r="SWS181" s="1"/>
      <c r="SWT181" s="1"/>
      <c r="SWU181" s="1"/>
      <c r="SWV181" s="1"/>
      <c r="SWW181" s="1"/>
      <c r="SWX181" s="1"/>
      <c r="SWY181" s="1"/>
      <c r="SWZ181" s="1"/>
      <c r="SXA181" s="1"/>
      <c r="SXB181" s="1"/>
      <c r="SXC181" s="1"/>
      <c r="SXD181" s="1"/>
      <c r="SXE181" s="1"/>
      <c r="SXF181" s="1"/>
      <c r="SXG181" s="1"/>
      <c r="SXH181" s="1"/>
      <c r="SXI181" s="1"/>
      <c r="SXJ181" s="1"/>
      <c r="SXK181" s="1"/>
      <c r="SXL181" s="1"/>
      <c r="SXM181" s="1"/>
      <c r="SXN181" s="1"/>
      <c r="SXO181" s="1"/>
      <c r="SXP181" s="1"/>
      <c r="SXQ181" s="1"/>
      <c r="SXR181" s="1"/>
      <c r="SXS181" s="1"/>
      <c r="SXT181" s="1"/>
      <c r="SXU181" s="1"/>
      <c r="SXV181" s="1"/>
      <c r="SXW181" s="1"/>
      <c r="SXX181" s="1"/>
      <c r="SXY181" s="1"/>
      <c r="SXZ181" s="1"/>
      <c r="SYA181" s="1"/>
      <c r="SYB181" s="1"/>
      <c r="SYC181" s="1"/>
      <c r="SYD181" s="1"/>
      <c r="SYE181" s="1"/>
      <c r="SYF181" s="1"/>
      <c r="SYG181" s="1"/>
      <c r="SYH181" s="1"/>
      <c r="SYI181" s="1"/>
      <c r="SYJ181" s="1"/>
      <c r="SYK181" s="1"/>
      <c r="SYL181" s="1"/>
      <c r="SYM181" s="1"/>
      <c r="SYN181" s="1"/>
      <c r="SYO181" s="1"/>
      <c r="SYP181" s="1"/>
      <c r="SYQ181" s="1"/>
      <c r="SYR181" s="1"/>
      <c r="SYS181" s="1"/>
      <c r="SYT181" s="1"/>
      <c r="SYU181" s="1"/>
      <c r="SYV181" s="1"/>
      <c r="SYW181" s="1"/>
      <c r="SYX181" s="1"/>
      <c r="SYY181" s="1"/>
      <c r="SYZ181" s="1"/>
      <c r="SZA181" s="1"/>
      <c r="SZB181" s="1"/>
      <c r="SZC181" s="1"/>
      <c r="SZD181" s="1"/>
      <c r="SZE181" s="1"/>
      <c r="SZF181" s="1"/>
      <c r="SZG181" s="1"/>
      <c r="SZH181" s="1"/>
      <c r="SZI181" s="1"/>
      <c r="SZJ181" s="1"/>
      <c r="SZK181" s="1"/>
      <c r="SZL181" s="1"/>
      <c r="SZM181" s="1"/>
      <c r="SZN181" s="1"/>
      <c r="SZO181" s="1"/>
      <c r="SZP181" s="1"/>
      <c r="SZQ181" s="1"/>
      <c r="SZR181" s="1"/>
      <c r="SZS181" s="1"/>
      <c r="SZT181" s="1"/>
      <c r="SZU181" s="1"/>
      <c r="SZV181" s="1"/>
      <c r="SZW181" s="1"/>
      <c r="SZX181" s="1"/>
      <c r="SZY181" s="1"/>
      <c r="SZZ181" s="1"/>
      <c r="TAA181" s="1"/>
      <c r="TAB181" s="1"/>
      <c r="TAC181" s="1"/>
      <c r="TAD181" s="1"/>
      <c r="TAE181" s="1"/>
      <c r="TAF181" s="1"/>
      <c r="TAG181" s="1"/>
      <c r="TAH181" s="1"/>
      <c r="TAI181" s="1"/>
      <c r="TAJ181" s="1"/>
      <c r="TAK181" s="1"/>
      <c r="TAL181" s="1"/>
      <c r="TAM181" s="1"/>
      <c r="TAN181" s="1"/>
      <c r="TAO181" s="1"/>
      <c r="TAP181" s="1"/>
      <c r="TAQ181" s="1"/>
      <c r="TAR181" s="1"/>
      <c r="TAS181" s="1"/>
      <c r="TAT181" s="1"/>
      <c r="TAU181" s="1"/>
      <c r="TAV181" s="1"/>
      <c r="TAW181" s="1"/>
      <c r="TAX181" s="1"/>
      <c r="TAY181" s="1"/>
      <c r="TAZ181" s="1"/>
      <c r="TBA181" s="1"/>
      <c r="TBB181" s="1"/>
      <c r="TBC181" s="1"/>
      <c r="TBD181" s="1"/>
      <c r="TBE181" s="1"/>
      <c r="TBF181" s="1"/>
      <c r="TBG181" s="1"/>
      <c r="TBH181" s="1"/>
      <c r="TBI181" s="1"/>
      <c r="TBJ181" s="1"/>
      <c r="TBK181" s="1"/>
      <c r="TBL181" s="1"/>
      <c r="TBM181" s="1"/>
      <c r="TBN181" s="1"/>
      <c r="TBO181" s="1"/>
      <c r="TBP181" s="1"/>
      <c r="TBQ181" s="1"/>
      <c r="TBR181" s="1"/>
      <c r="TBS181" s="1"/>
      <c r="TBT181" s="1"/>
      <c r="TBU181" s="1"/>
      <c r="TBV181" s="1"/>
      <c r="TBW181" s="1"/>
      <c r="TBX181" s="1"/>
      <c r="TBY181" s="1"/>
      <c r="TBZ181" s="1"/>
      <c r="TCA181" s="1"/>
      <c r="TCB181" s="1"/>
      <c r="TCC181" s="1"/>
      <c r="TCD181" s="1"/>
      <c r="TCE181" s="1"/>
      <c r="TCF181" s="1"/>
      <c r="TCG181" s="1"/>
      <c r="TCH181" s="1"/>
      <c r="TCI181" s="1"/>
      <c r="TCJ181" s="1"/>
      <c r="TCK181" s="1"/>
      <c r="TCL181" s="1"/>
      <c r="TCM181" s="1"/>
      <c r="TCN181" s="1"/>
      <c r="TCO181" s="1"/>
      <c r="TCP181" s="1"/>
      <c r="TCQ181" s="1"/>
      <c r="TCR181" s="1"/>
      <c r="TCS181" s="1"/>
      <c r="TCT181" s="1"/>
      <c r="TCU181" s="1"/>
      <c r="TCV181" s="1"/>
      <c r="TCW181" s="1"/>
      <c r="TCX181" s="1"/>
      <c r="TCY181" s="1"/>
      <c r="TCZ181" s="1"/>
      <c r="TDA181" s="1"/>
      <c r="TDB181" s="1"/>
      <c r="TDC181" s="1"/>
      <c r="TDD181" s="1"/>
      <c r="TDE181" s="1"/>
      <c r="TDF181" s="1"/>
      <c r="TDG181" s="1"/>
      <c r="TDH181" s="1"/>
      <c r="TDI181" s="1"/>
      <c r="TDJ181" s="1"/>
      <c r="TDK181" s="1"/>
      <c r="TDL181" s="1"/>
      <c r="TDM181" s="1"/>
      <c r="TDN181" s="1"/>
      <c r="TDO181" s="1"/>
      <c r="TDP181" s="1"/>
      <c r="TDQ181" s="1"/>
      <c r="TDR181" s="1"/>
      <c r="TDS181" s="1"/>
      <c r="TDT181" s="1"/>
      <c r="TDU181" s="1"/>
      <c r="TDV181" s="1"/>
      <c r="TDW181" s="1"/>
      <c r="TDX181" s="1"/>
      <c r="TDY181" s="1"/>
      <c r="TDZ181" s="1"/>
      <c r="TEA181" s="1"/>
      <c r="TEB181" s="1"/>
      <c r="TEC181" s="1"/>
      <c r="TED181" s="1"/>
      <c r="TEE181" s="1"/>
      <c r="TEF181" s="1"/>
      <c r="TEG181" s="1"/>
      <c r="TEH181" s="1"/>
      <c r="TEI181" s="1"/>
      <c r="TEJ181" s="1"/>
      <c r="TEK181" s="1"/>
      <c r="TEL181" s="1"/>
      <c r="TEM181" s="1"/>
      <c r="TEN181" s="1"/>
      <c r="TEO181" s="1"/>
      <c r="TEP181" s="1"/>
      <c r="TEQ181" s="1"/>
      <c r="TER181" s="1"/>
      <c r="TES181" s="1"/>
      <c r="TET181" s="1"/>
      <c r="TEU181" s="1"/>
      <c r="TEV181" s="1"/>
      <c r="TEW181" s="1"/>
      <c r="TEX181" s="1"/>
      <c r="TEY181" s="1"/>
      <c r="TEZ181" s="1"/>
      <c r="TFA181" s="1"/>
      <c r="TFB181" s="1"/>
      <c r="TFC181" s="1"/>
      <c r="TFD181" s="1"/>
      <c r="TFE181" s="1"/>
      <c r="TFF181" s="1"/>
      <c r="TFG181" s="1"/>
      <c r="TFH181" s="1"/>
      <c r="TFI181" s="1"/>
      <c r="TFJ181" s="1"/>
      <c r="TFK181" s="1"/>
      <c r="TFL181" s="1"/>
      <c r="TFM181" s="1"/>
      <c r="TFN181" s="1"/>
      <c r="TFO181" s="1"/>
      <c r="TFP181" s="1"/>
      <c r="TFQ181" s="1"/>
      <c r="TFR181" s="1"/>
      <c r="TFS181" s="1"/>
      <c r="TFT181" s="1"/>
      <c r="TFU181" s="1"/>
      <c r="TFV181" s="1"/>
      <c r="TFW181" s="1"/>
      <c r="TFX181" s="1"/>
      <c r="TFY181" s="1"/>
      <c r="TFZ181" s="1"/>
      <c r="TGA181" s="1"/>
      <c r="TGB181" s="1"/>
      <c r="TGC181" s="1"/>
      <c r="TGD181" s="1"/>
      <c r="TGE181" s="1"/>
      <c r="TGF181" s="1"/>
      <c r="TGG181" s="1"/>
      <c r="TGH181" s="1"/>
      <c r="TGI181" s="1"/>
      <c r="TGJ181" s="1"/>
      <c r="TGK181" s="1"/>
      <c r="TGL181" s="1"/>
      <c r="TGM181" s="1"/>
      <c r="TGN181" s="1"/>
      <c r="TGO181" s="1"/>
      <c r="TGP181" s="1"/>
      <c r="TGQ181" s="1"/>
      <c r="TGR181" s="1"/>
      <c r="TGS181" s="1"/>
      <c r="TGT181" s="1"/>
      <c r="TGU181" s="1"/>
      <c r="TGV181" s="1"/>
      <c r="TGW181" s="1"/>
      <c r="TGX181" s="1"/>
      <c r="TGY181" s="1"/>
      <c r="TGZ181" s="1"/>
      <c r="THA181" s="1"/>
      <c r="THB181" s="1"/>
      <c r="THC181" s="1"/>
      <c r="THD181" s="1"/>
      <c r="THE181" s="1"/>
      <c r="THF181" s="1"/>
      <c r="THG181" s="1"/>
      <c r="THH181" s="1"/>
      <c r="THI181" s="1"/>
      <c r="THJ181" s="1"/>
      <c r="THK181" s="1"/>
      <c r="THL181" s="1"/>
      <c r="THM181" s="1"/>
      <c r="THN181" s="1"/>
      <c r="THO181" s="1"/>
      <c r="THP181" s="1"/>
      <c r="THQ181" s="1"/>
      <c r="THR181" s="1"/>
      <c r="THS181" s="1"/>
      <c r="THT181" s="1"/>
      <c r="THU181" s="1"/>
      <c r="THV181" s="1"/>
      <c r="THW181" s="1"/>
      <c r="THX181" s="1"/>
      <c r="THY181" s="1"/>
      <c r="THZ181" s="1"/>
      <c r="TIA181" s="1"/>
      <c r="TIB181" s="1"/>
      <c r="TIC181" s="1"/>
      <c r="TID181" s="1"/>
      <c r="TIE181" s="1"/>
      <c r="TIF181" s="1"/>
      <c r="TIG181" s="1"/>
      <c r="TIH181" s="1"/>
      <c r="TII181" s="1"/>
      <c r="TIJ181" s="1"/>
      <c r="TIK181" s="1"/>
      <c r="TIL181" s="1"/>
      <c r="TIM181" s="1"/>
      <c r="TIN181" s="1"/>
      <c r="TIO181" s="1"/>
      <c r="TIP181" s="1"/>
      <c r="TIQ181" s="1"/>
      <c r="TIR181" s="1"/>
      <c r="TIS181" s="1"/>
      <c r="TIT181" s="1"/>
      <c r="TIU181" s="1"/>
      <c r="TIV181" s="1"/>
      <c r="TIW181" s="1"/>
      <c r="TIX181" s="1"/>
      <c r="TIY181" s="1"/>
      <c r="TIZ181" s="1"/>
      <c r="TJA181" s="1"/>
      <c r="TJB181" s="1"/>
      <c r="TJC181" s="1"/>
      <c r="TJD181" s="1"/>
      <c r="TJE181" s="1"/>
      <c r="TJF181" s="1"/>
      <c r="TJG181" s="1"/>
      <c r="TJH181" s="1"/>
      <c r="TJI181" s="1"/>
      <c r="TJJ181" s="1"/>
      <c r="TJK181" s="1"/>
      <c r="TJL181" s="1"/>
      <c r="TJM181" s="1"/>
      <c r="TJN181" s="1"/>
      <c r="TJO181" s="1"/>
      <c r="TJP181" s="1"/>
      <c r="TJQ181" s="1"/>
      <c r="TJR181" s="1"/>
      <c r="TJS181" s="1"/>
      <c r="TJT181" s="1"/>
      <c r="TJU181" s="1"/>
      <c r="TJV181" s="1"/>
      <c r="TJW181" s="1"/>
      <c r="TJX181" s="1"/>
      <c r="TJY181" s="1"/>
      <c r="TJZ181" s="1"/>
      <c r="TKA181" s="1"/>
      <c r="TKB181" s="1"/>
      <c r="TKC181" s="1"/>
      <c r="TKD181" s="1"/>
      <c r="TKE181" s="1"/>
      <c r="TKF181" s="1"/>
      <c r="TKG181" s="1"/>
      <c r="TKH181" s="1"/>
      <c r="TKI181" s="1"/>
      <c r="TKJ181" s="1"/>
      <c r="TKK181" s="1"/>
      <c r="TKL181" s="1"/>
      <c r="TKM181" s="1"/>
      <c r="TKN181" s="1"/>
      <c r="TKO181" s="1"/>
      <c r="TKP181" s="1"/>
      <c r="TKQ181" s="1"/>
      <c r="TKR181" s="1"/>
      <c r="TKS181" s="1"/>
      <c r="TKT181" s="1"/>
      <c r="TKU181" s="1"/>
      <c r="TKV181" s="1"/>
      <c r="TKW181" s="1"/>
      <c r="TKX181" s="1"/>
      <c r="TKY181" s="1"/>
      <c r="TKZ181" s="1"/>
      <c r="TLA181" s="1"/>
      <c r="TLB181" s="1"/>
      <c r="TLC181" s="1"/>
      <c r="TLD181" s="1"/>
      <c r="TLE181" s="1"/>
      <c r="TLF181" s="1"/>
      <c r="TLG181" s="1"/>
      <c r="TLH181" s="1"/>
      <c r="TLI181" s="1"/>
      <c r="TLJ181" s="1"/>
      <c r="TLK181" s="1"/>
      <c r="TLL181" s="1"/>
      <c r="TLM181" s="1"/>
      <c r="TLN181" s="1"/>
      <c r="TLO181" s="1"/>
      <c r="TLP181" s="1"/>
      <c r="TLQ181" s="1"/>
      <c r="TLR181" s="1"/>
      <c r="TLS181" s="1"/>
      <c r="TLT181" s="1"/>
      <c r="TLU181" s="1"/>
      <c r="TLV181" s="1"/>
      <c r="TLW181" s="1"/>
      <c r="TLX181" s="1"/>
      <c r="TLY181" s="1"/>
      <c r="TLZ181" s="1"/>
      <c r="TMA181" s="1"/>
      <c r="TMB181" s="1"/>
      <c r="TMC181" s="1"/>
      <c r="TMD181" s="1"/>
      <c r="TME181" s="1"/>
      <c r="TMF181" s="1"/>
      <c r="TMG181" s="1"/>
      <c r="TMH181" s="1"/>
      <c r="TMI181" s="1"/>
      <c r="TMJ181" s="1"/>
      <c r="TMK181" s="1"/>
      <c r="TML181" s="1"/>
      <c r="TMM181" s="1"/>
      <c r="TMN181" s="1"/>
      <c r="TMO181" s="1"/>
      <c r="TMP181" s="1"/>
      <c r="TMQ181" s="1"/>
      <c r="TMR181" s="1"/>
      <c r="TMS181" s="1"/>
      <c r="TMT181" s="1"/>
      <c r="TMU181" s="1"/>
      <c r="TMV181" s="1"/>
      <c r="TMW181" s="1"/>
      <c r="TMX181" s="1"/>
      <c r="TMY181" s="1"/>
      <c r="TMZ181" s="1"/>
      <c r="TNA181" s="1"/>
      <c r="TNB181" s="1"/>
      <c r="TNC181" s="1"/>
      <c r="TND181" s="1"/>
      <c r="TNE181" s="1"/>
      <c r="TNF181" s="1"/>
      <c r="TNG181" s="1"/>
      <c r="TNH181" s="1"/>
      <c r="TNI181" s="1"/>
      <c r="TNJ181" s="1"/>
      <c r="TNK181" s="1"/>
      <c r="TNL181" s="1"/>
      <c r="TNM181" s="1"/>
      <c r="TNN181" s="1"/>
      <c r="TNO181" s="1"/>
      <c r="TNP181" s="1"/>
      <c r="TNQ181" s="1"/>
      <c r="TNR181" s="1"/>
      <c r="TNS181" s="1"/>
      <c r="TNT181" s="1"/>
      <c r="TNU181" s="1"/>
      <c r="TNV181" s="1"/>
      <c r="TNW181" s="1"/>
      <c r="TNX181" s="1"/>
      <c r="TNY181" s="1"/>
      <c r="TNZ181" s="1"/>
      <c r="TOA181" s="1"/>
      <c r="TOB181" s="1"/>
      <c r="TOC181" s="1"/>
      <c r="TOD181" s="1"/>
      <c r="TOE181" s="1"/>
      <c r="TOF181" s="1"/>
      <c r="TOG181" s="1"/>
      <c r="TOH181" s="1"/>
      <c r="TOI181" s="1"/>
      <c r="TOJ181" s="1"/>
      <c r="TOK181" s="1"/>
      <c r="TOL181" s="1"/>
      <c r="TOM181" s="1"/>
      <c r="TON181" s="1"/>
      <c r="TOO181" s="1"/>
      <c r="TOP181" s="1"/>
      <c r="TOQ181" s="1"/>
      <c r="TOR181" s="1"/>
      <c r="TOS181" s="1"/>
      <c r="TOT181" s="1"/>
      <c r="TOU181" s="1"/>
      <c r="TOV181" s="1"/>
      <c r="TOW181" s="1"/>
      <c r="TOX181" s="1"/>
      <c r="TOY181" s="1"/>
      <c r="TOZ181" s="1"/>
      <c r="TPA181" s="1"/>
      <c r="TPB181" s="1"/>
      <c r="TPC181" s="1"/>
      <c r="TPD181" s="1"/>
      <c r="TPE181" s="1"/>
      <c r="TPF181" s="1"/>
      <c r="TPG181" s="1"/>
      <c r="TPH181" s="1"/>
      <c r="TPI181" s="1"/>
      <c r="TPJ181" s="1"/>
      <c r="TPK181" s="1"/>
      <c r="TPL181" s="1"/>
      <c r="TPM181" s="1"/>
      <c r="TPN181" s="1"/>
      <c r="TPO181" s="1"/>
      <c r="TPP181" s="1"/>
      <c r="TPQ181" s="1"/>
      <c r="TPR181" s="1"/>
      <c r="TPS181" s="1"/>
      <c r="TPT181" s="1"/>
      <c r="TPU181" s="1"/>
      <c r="TPV181" s="1"/>
      <c r="TPW181" s="1"/>
      <c r="TPX181" s="1"/>
      <c r="TPY181" s="1"/>
      <c r="TPZ181" s="1"/>
      <c r="TQA181" s="1"/>
      <c r="TQB181" s="1"/>
      <c r="TQC181" s="1"/>
      <c r="TQD181" s="1"/>
      <c r="TQE181" s="1"/>
      <c r="TQF181" s="1"/>
      <c r="TQG181" s="1"/>
      <c r="TQH181" s="1"/>
      <c r="TQI181" s="1"/>
      <c r="TQJ181" s="1"/>
      <c r="TQK181" s="1"/>
      <c r="TQL181" s="1"/>
      <c r="TQM181" s="1"/>
      <c r="TQN181" s="1"/>
      <c r="TQO181" s="1"/>
      <c r="TQP181" s="1"/>
      <c r="TQQ181" s="1"/>
      <c r="TQR181" s="1"/>
      <c r="TQS181" s="1"/>
      <c r="TQT181" s="1"/>
      <c r="TQU181" s="1"/>
      <c r="TQV181" s="1"/>
      <c r="TQW181" s="1"/>
      <c r="TQX181" s="1"/>
      <c r="TQY181" s="1"/>
      <c r="TQZ181" s="1"/>
      <c r="TRA181" s="1"/>
      <c r="TRB181" s="1"/>
      <c r="TRC181" s="1"/>
      <c r="TRD181" s="1"/>
      <c r="TRE181" s="1"/>
      <c r="TRF181" s="1"/>
      <c r="TRG181" s="1"/>
      <c r="TRH181" s="1"/>
      <c r="TRI181" s="1"/>
      <c r="TRJ181" s="1"/>
      <c r="TRK181" s="1"/>
      <c r="TRL181" s="1"/>
      <c r="TRM181" s="1"/>
      <c r="TRN181" s="1"/>
      <c r="TRO181" s="1"/>
      <c r="TRP181" s="1"/>
      <c r="TRQ181" s="1"/>
      <c r="TRR181" s="1"/>
      <c r="TRS181" s="1"/>
      <c r="TRT181" s="1"/>
      <c r="TRU181" s="1"/>
      <c r="TRV181" s="1"/>
      <c r="TRW181" s="1"/>
      <c r="TRX181" s="1"/>
      <c r="TRY181" s="1"/>
      <c r="TRZ181" s="1"/>
      <c r="TSA181" s="1"/>
      <c r="TSB181" s="1"/>
      <c r="TSC181" s="1"/>
      <c r="TSD181" s="1"/>
      <c r="TSE181" s="1"/>
      <c r="TSF181" s="1"/>
      <c r="TSG181" s="1"/>
      <c r="TSH181" s="1"/>
      <c r="TSI181" s="1"/>
      <c r="TSJ181" s="1"/>
      <c r="TSK181" s="1"/>
      <c r="TSL181" s="1"/>
      <c r="TSM181" s="1"/>
      <c r="TSN181" s="1"/>
      <c r="TSO181" s="1"/>
      <c r="TSP181" s="1"/>
      <c r="TSQ181" s="1"/>
      <c r="TSR181" s="1"/>
      <c r="TSS181" s="1"/>
      <c r="TST181" s="1"/>
      <c r="TSU181" s="1"/>
      <c r="TSV181" s="1"/>
      <c r="TSW181" s="1"/>
      <c r="TSX181" s="1"/>
      <c r="TSY181" s="1"/>
      <c r="TSZ181" s="1"/>
      <c r="TTA181" s="1"/>
      <c r="TTB181" s="1"/>
      <c r="TTC181" s="1"/>
      <c r="TTD181" s="1"/>
      <c r="TTE181" s="1"/>
      <c r="TTF181" s="1"/>
      <c r="TTG181" s="1"/>
      <c r="TTH181" s="1"/>
      <c r="TTI181" s="1"/>
      <c r="TTJ181" s="1"/>
      <c r="TTK181" s="1"/>
      <c r="TTL181" s="1"/>
      <c r="TTM181" s="1"/>
      <c r="TTN181" s="1"/>
      <c r="TTO181" s="1"/>
      <c r="TTP181" s="1"/>
      <c r="TTQ181" s="1"/>
      <c r="TTR181" s="1"/>
      <c r="TTS181" s="1"/>
      <c r="TTT181" s="1"/>
      <c r="TTU181" s="1"/>
      <c r="TTV181" s="1"/>
      <c r="TTW181" s="1"/>
      <c r="TTX181" s="1"/>
      <c r="TTY181" s="1"/>
      <c r="TTZ181" s="1"/>
      <c r="TUA181" s="1"/>
      <c r="TUB181" s="1"/>
      <c r="TUC181" s="1"/>
      <c r="TUD181" s="1"/>
      <c r="TUE181" s="1"/>
      <c r="TUF181" s="1"/>
      <c r="TUG181" s="1"/>
      <c r="TUH181" s="1"/>
      <c r="TUI181" s="1"/>
      <c r="TUJ181" s="1"/>
      <c r="TUK181" s="1"/>
      <c r="TUL181" s="1"/>
      <c r="TUM181" s="1"/>
      <c r="TUN181" s="1"/>
      <c r="TUO181" s="1"/>
      <c r="TUP181" s="1"/>
      <c r="TUQ181" s="1"/>
      <c r="TUR181" s="1"/>
      <c r="TUS181" s="1"/>
      <c r="TUT181" s="1"/>
      <c r="TUU181" s="1"/>
      <c r="TUV181" s="1"/>
      <c r="TUW181" s="1"/>
      <c r="TUX181" s="1"/>
      <c r="TUY181" s="1"/>
      <c r="TUZ181" s="1"/>
      <c r="TVA181" s="1"/>
      <c r="TVB181" s="1"/>
      <c r="TVC181" s="1"/>
      <c r="TVD181" s="1"/>
      <c r="TVE181" s="1"/>
      <c r="TVF181" s="1"/>
      <c r="TVG181" s="1"/>
      <c r="TVH181" s="1"/>
      <c r="TVI181" s="1"/>
      <c r="TVJ181" s="1"/>
      <c r="TVK181" s="1"/>
      <c r="TVL181" s="1"/>
      <c r="TVM181" s="1"/>
      <c r="TVN181" s="1"/>
      <c r="TVO181" s="1"/>
      <c r="TVP181" s="1"/>
      <c r="TVQ181" s="1"/>
      <c r="TVR181" s="1"/>
      <c r="TVS181" s="1"/>
      <c r="TVT181" s="1"/>
      <c r="TVU181" s="1"/>
      <c r="TVV181" s="1"/>
      <c r="TVW181" s="1"/>
      <c r="TVX181" s="1"/>
      <c r="TVY181" s="1"/>
      <c r="TVZ181" s="1"/>
      <c r="TWA181" s="1"/>
      <c r="TWB181" s="1"/>
      <c r="TWC181" s="1"/>
      <c r="TWD181" s="1"/>
      <c r="TWE181" s="1"/>
      <c r="TWF181" s="1"/>
      <c r="TWG181" s="1"/>
      <c r="TWH181" s="1"/>
      <c r="TWI181" s="1"/>
      <c r="TWJ181" s="1"/>
      <c r="TWK181" s="1"/>
      <c r="TWL181" s="1"/>
      <c r="TWM181" s="1"/>
      <c r="TWN181" s="1"/>
      <c r="TWO181" s="1"/>
      <c r="TWP181" s="1"/>
      <c r="TWQ181" s="1"/>
      <c r="TWR181" s="1"/>
      <c r="TWS181" s="1"/>
      <c r="TWT181" s="1"/>
      <c r="TWU181" s="1"/>
      <c r="TWV181" s="1"/>
      <c r="TWW181" s="1"/>
      <c r="TWX181" s="1"/>
      <c r="TWY181" s="1"/>
      <c r="TWZ181" s="1"/>
      <c r="TXA181" s="1"/>
      <c r="TXB181" s="1"/>
      <c r="TXC181" s="1"/>
      <c r="TXD181" s="1"/>
      <c r="TXE181" s="1"/>
      <c r="TXF181" s="1"/>
      <c r="TXG181" s="1"/>
      <c r="TXH181" s="1"/>
      <c r="TXI181" s="1"/>
      <c r="TXJ181" s="1"/>
      <c r="TXK181" s="1"/>
      <c r="TXL181" s="1"/>
      <c r="TXM181" s="1"/>
      <c r="TXN181" s="1"/>
      <c r="TXO181" s="1"/>
      <c r="TXP181" s="1"/>
      <c r="TXQ181" s="1"/>
      <c r="TXR181" s="1"/>
      <c r="TXS181" s="1"/>
      <c r="TXT181" s="1"/>
      <c r="TXU181" s="1"/>
      <c r="TXV181" s="1"/>
      <c r="TXW181" s="1"/>
      <c r="TXX181" s="1"/>
      <c r="TXY181" s="1"/>
      <c r="TXZ181" s="1"/>
      <c r="TYA181" s="1"/>
      <c r="TYB181" s="1"/>
      <c r="TYC181" s="1"/>
      <c r="TYD181" s="1"/>
      <c r="TYE181" s="1"/>
      <c r="TYF181" s="1"/>
      <c r="TYG181" s="1"/>
      <c r="TYH181" s="1"/>
      <c r="TYI181" s="1"/>
      <c r="TYJ181" s="1"/>
      <c r="TYK181" s="1"/>
      <c r="TYL181" s="1"/>
      <c r="TYM181" s="1"/>
      <c r="TYN181" s="1"/>
      <c r="TYO181" s="1"/>
      <c r="TYP181" s="1"/>
      <c r="TYQ181" s="1"/>
      <c r="TYR181" s="1"/>
      <c r="TYS181" s="1"/>
      <c r="TYT181" s="1"/>
      <c r="TYU181" s="1"/>
      <c r="TYV181" s="1"/>
      <c r="TYW181" s="1"/>
      <c r="TYX181" s="1"/>
      <c r="TYY181" s="1"/>
      <c r="TYZ181" s="1"/>
      <c r="TZA181" s="1"/>
      <c r="TZB181" s="1"/>
      <c r="TZC181" s="1"/>
      <c r="TZD181" s="1"/>
      <c r="TZE181" s="1"/>
      <c r="TZF181" s="1"/>
      <c r="TZG181" s="1"/>
      <c r="TZH181" s="1"/>
      <c r="TZI181" s="1"/>
      <c r="TZJ181" s="1"/>
      <c r="TZK181" s="1"/>
      <c r="TZL181" s="1"/>
      <c r="TZM181" s="1"/>
      <c r="TZN181" s="1"/>
      <c r="TZO181" s="1"/>
      <c r="TZP181" s="1"/>
      <c r="TZQ181" s="1"/>
      <c r="TZR181" s="1"/>
      <c r="TZS181" s="1"/>
      <c r="TZT181" s="1"/>
      <c r="TZU181" s="1"/>
      <c r="TZV181" s="1"/>
      <c r="TZW181" s="1"/>
      <c r="TZX181" s="1"/>
      <c r="TZY181" s="1"/>
      <c r="TZZ181" s="1"/>
      <c r="UAA181" s="1"/>
      <c r="UAB181" s="1"/>
      <c r="UAC181" s="1"/>
      <c r="UAD181" s="1"/>
      <c r="UAE181" s="1"/>
      <c r="UAF181" s="1"/>
      <c r="UAG181" s="1"/>
      <c r="UAH181" s="1"/>
      <c r="UAI181" s="1"/>
      <c r="UAJ181" s="1"/>
      <c r="UAK181" s="1"/>
      <c r="UAL181" s="1"/>
      <c r="UAM181" s="1"/>
      <c r="UAN181" s="1"/>
      <c r="UAO181" s="1"/>
      <c r="UAP181" s="1"/>
      <c r="UAQ181" s="1"/>
      <c r="UAR181" s="1"/>
      <c r="UAS181" s="1"/>
      <c r="UAT181" s="1"/>
      <c r="UAU181" s="1"/>
      <c r="UAV181" s="1"/>
      <c r="UAW181" s="1"/>
      <c r="UAX181" s="1"/>
      <c r="UAY181" s="1"/>
      <c r="UAZ181" s="1"/>
      <c r="UBA181" s="1"/>
      <c r="UBB181" s="1"/>
      <c r="UBC181" s="1"/>
      <c r="UBD181" s="1"/>
      <c r="UBE181" s="1"/>
      <c r="UBF181" s="1"/>
      <c r="UBG181" s="1"/>
      <c r="UBH181" s="1"/>
      <c r="UBI181" s="1"/>
      <c r="UBJ181" s="1"/>
      <c r="UBK181" s="1"/>
      <c r="UBL181" s="1"/>
      <c r="UBM181" s="1"/>
      <c r="UBN181" s="1"/>
      <c r="UBO181" s="1"/>
      <c r="UBP181" s="1"/>
      <c r="UBQ181" s="1"/>
      <c r="UBR181" s="1"/>
      <c r="UBS181" s="1"/>
      <c r="UBT181" s="1"/>
      <c r="UBU181" s="1"/>
      <c r="UBV181" s="1"/>
      <c r="UBW181" s="1"/>
      <c r="UBX181" s="1"/>
      <c r="UBY181" s="1"/>
      <c r="UBZ181" s="1"/>
      <c r="UCA181" s="1"/>
      <c r="UCB181" s="1"/>
      <c r="UCC181" s="1"/>
      <c r="UCD181" s="1"/>
      <c r="UCE181" s="1"/>
      <c r="UCF181" s="1"/>
      <c r="UCG181" s="1"/>
      <c r="UCH181" s="1"/>
      <c r="UCI181" s="1"/>
      <c r="UCJ181" s="1"/>
      <c r="UCK181" s="1"/>
      <c r="UCL181" s="1"/>
      <c r="UCM181" s="1"/>
      <c r="UCN181" s="1"/>
      <c r="UCO181" s="1"/>
      <c r="UCP181" s="1"/>
      <c r="UCQ181" s="1"/>
      <c r="UCR181" s="1"/>
      <c r="UCS181" s="1"/>
      <c r="UCT181" s="1"/>
      <c r="UCU181" s="1"/>
      <c r="UCV181" s="1"/>
      <c r="UCW181" s="1"/>
      <c r="UCX181" s="1"/>
      <c r="UCY181" s="1"/>
      <c r="UCZ181" s="1"/>
      <c r="UDA181" s="1"/>
      <c r="UDB181" s="1"/>
      <c r="UDC181" s="1"/>
      <c r="UDD181" s="1"/>
      <c r="UDE181" s="1"/>
      <c r="UDF181" s="1"/>
      <c r="UDG181" s="1"/>
      <c r="UDH181" s="1"/>
      <c r="UDI181" s="1"/>
      <c r="UDJ181" s="1"/>
      <c r="UDK181" s="1"/>
      <c r="UDL181" s="1"/>
      <c r="UDM181" s="1"/>
      <c r="UDN181" s="1"/>
      <c r="UDO181" s="1"/>
      <c r="UDP181" s="1"/>
      <c r="UDQ181" s="1"/>
      <c r="UDR181" s="1"/>
      <c r="UDS181" s="1"/>
      <c r="UDT181" s="1"/>
      <c r="UDU181" s="1"/>
      <c r="UDV181" s="1"/>
      <c r="UDW181" s="1"/>
      <c r="UDX181" s="1"/>
      <c r="UDY181" s="1"/>
      <c r="UDZ181" s="1"/>
      <c r="UEA181" s="1"/>
      <c r="UEB181" s="1"/>
      <c r="UEC181" s="1"/>
      <c r="UED181" s="1"/>
      <c r="UEE181" s="1"/>
      <c r="UEF181" s="1"/>
      <c r="UEG181" s="1"/>
      <c r="UEH181" s="1"/>
      <c r="UEI181" s="1"/>
      <c r="UEJ181" s="1"/>
      <c r="UEK181" s="1"/>
      <c r="UEL181" s="1"/>
      <c r="UEM181" s="1"/>
      <c r="UEN181" s="1"/>
      <c r="UEO181" s="1"/>
      <c r="UEP181" s="1"/>
      <c r="UEQ181" s="1"/>
      <c r="UER181" s="1"/>
      <c r="UES181" s="1"/>
      <c r="UET181" s="1"/>
      <c r="UEU181" s="1"/>
      <c r="UEV181" s="1"/>
      <c r="UEW181" s="1"/>
      <c r="UEX181" s="1"/>
      <c r="UEY181" s="1"/>
      <c r="UEZ181" s="1"/>
      <c r="UFA181" s="1"/>
      <c r="UFB181" s="1"/>
      <c r="UFC181" s="1"/>
      <c r="UFD181" s="1"/>
      <c r="UFE181" s="1"/>
      <c r="UFF181" s="1"/>
      <c r="UFG181" s="1"/>
      <c r="UFH181" s="1"/>
      <c r="UFI181" s="1"/>
      <c r="UFJ181" s="1"/>
      <c r="UFK181" s="1"/>
      <c r="UFL181" s="1"/>
      <c r="UFM181" s="1"/>
      <c r="UFN181" s="1"/>
      <c r="UFO181" s="1"/>
      <c r="UFP181" s="1"/>
      <c r="UFQ181" s="1"/>
      <c r="UFR181" s="1"/>
      <c r="UFS181" s="1"/>
      <c r="UFT181" s="1"/>
      <c r="UFU181" s="1"/>
      <c r="UFV181" s="1"/>
      <c r="UFW181" s="1"/>
      <c r="UFX181" s="1"/>
      <c r="UFY181" s="1"/>
      <c r="UFZ181" s="1"/>
      <c r="UGA181" s="1"/>
      <c r="UGB181" s="1"/>
      <c r="UGC181" s="1"/>
      <c r="UGD181" s="1"/>
      <c r="UGE181" s="1"/>
      <c r="UGF181" s="1"/>
      <c r="UGG181" s="1"/>
      <c r="UGH181" s="1"/>
      <c r="UGI181" s="1"/>
      <c r="UGJ181" s="1"/>
      <c r="UGK181" s="1"/>
      <c r="UGL181" s="1"/>
      <c r="UGM181" s="1"/>
      <c r="UGN181" s="1"/>
      <c r="UGO181" s="1"/>
      <c r="UGP181" s="1"/>
      <c r="UGQ181" s="1"/>
      <c r="UGR181" s="1"/>
      <c r="UGS181" s="1"/>
      <c r="UGT181" s="1"/>
      <c r="UGU181" s="1"/>
      <c r="UGV181" s="1"/>
      <c r="UGW181" s="1"/>
      <c r="UGX181" s="1"/>
      <c r="UGY181" s="1"/>
      <c r="UGZ181" s="1"/>
      <c r="UHA181" s="1"/>
      <c r="UHB181" s="1"/>
      <c r="UHC181" s="1"/>
      <c r="UHD181" s="1"/>
      <c r="UHE181" s="1"/>
      <c r="UHF181" s="1"/>
      <c r="UHG181" s="1"/>
      <c r="UHH181" s="1"/>
      <c r="UHI181" s="1"/>
      <c r="UHJ181" s="1"/>
      <c r="UHK181" s="1"/>
      <c r="UHL181" s="1"/>
      <c r="UHM181" s="1"/>
      <c r="UHN181" s="1"/>
      <c r="UHO181" s="1"/>
      <c r="UHP181" s="1"/>
      <c r="UHQ181" s="1"/>
      <c r="UHR181" s="1"/>
      <c r="UHS181" s="1"/>
      <c r="UHT181" s="1"/>
      <c r="UHU181" s="1"/>
      <c r="UHV181" s="1"/>
      <c r="UHW181" s="1"/>
      <c r="UHX181" s="1"/>
      <c r="UHY181" s="1"/>
      <c r="UHZ181" s="1"/>
      <c r="UIA181" s="1"/>
      <c r="UIB181" s="1"/>
      <c r="UIC181" s="1"/>
      <c r="UID181" s="1"/>
      <c r="UIE181" s="1"/>
      <c r="UIF181" s="1"/>
      <c r="UIG181" s="1"/>
      <c r="UIH181" s="1"/>
      <c r="UII181" s="1"/>
      <c r="UIJ181" s="1"/>
      <c r="UIK181" s="1"/>
      <c r="UIL181" s="1"/>
      <c r="UIM181" s="1"/>
      <c r="UIN181" s="1"/>
      <c r="UIO181" s="1"/>
      <c r="UIP181" s="1"/>
      <c r="UIQ181" s="1"/>
      <c r="UIR181" s="1"/>
      <c r="UIS181" s="1"/>
      <c r="UIT181" s="1"/>
      <c r="UIU181" s="1"/>
      <c r="UIV181" s="1"/>
      <c r="UIW181" s="1"/>
      <c r="UIX181" s="1"/>
      <c r="UIY181" s="1"/>
      <c r="UIZ181" s="1"/>
      <c r="UJA181" s="1"/>
      <c r="UJB181" s="1"/>
      <c r="UJC181" s="1"/>
      <c r="UJD181" s="1"/>
      <c r="UJE181" s="1"/>
      <c r="UJF181" s="1"/>
      <c r="UJG181" s="1"/>
      <c r="UJH181" s="1"/>
      <c r="UJI181" s="1"/>
      <c r="UJJ181" s="1"/>
      <c r="UJK181" s="1"/>
      <c r="UJL181" s="1"/>
      <c r="UJM181" s="1"/>
      <c r="UJN181" s="1"/>
      <c r="UJO181" s="1"/>
      <c r="UJP181" s="1"/>
      <c r="UJQ181" s="1"/>
      <c r="UJR181" s="1"/>
      <c r="UJS181" s="1"/>
      <c r="UJT181" s="1"/>
      <c r="UJU181" s="1"/>
      <c r="UJV181" s="1"/>
      <c r="UJW181" s="1"/>
      <c r="UJX181" s="1"/>
      <c r="UJY181" s="1"/>
      <c r="UJZ181" s="1"/>
      <c r="UKA181" s="1"/>
      <c r="UKB181" s="1"/>
      <c r="UKC181" s="1"/>
      <c r="UKD181" s="1"/>
      <c r="UKE181" s="1"/>
      <c r="UKF181" s="1"/>
      <c r="UKG181" s="1"/>
      <c r="UKH181" s="1"/>
      <c r="UKI181" s="1"/>
      <c r="UKJ181" s="1"/>
      <c r="UKK181" s="1"/>
      <c r="UKL181" s="1"/>
      <c r="UKM181" s="1"/>
      <c r="UKN181" s="1"/>
      <c r="UKO181" s="1"/>
      <c r="UKP181" s="1"/>
      <c r="UKQ181" s="1"/>
      <c r="UKR181" s="1"/>
      <c r="UKS181" s="1"/>
      <c r="UKT181" s="1"/>
      <c r="UKU181" s="1"/>
      <c r="UKV181" s="1"/>
      <c r="UKW181" s="1"/>
      <c r="UKX181" s="1"/>
      <c r="UKY181" s="1"/>
      <c r="UKZ181" s="1"/>
      <c r="ULA181" s="1"/>
      <c r="ULB181" s="1"/>
      <c r="ULC181" s="1"/>
      <c r="ULD181" s="1"/>
      <c r="ULE181" s="1"/>
      <c r="ULF181" s="1"/>
      <c r="ULG181" s="1"/>
      <c r="ULH181" s="1"/>
      <c r="ULI181" s="1"/>
      <c r="ULJ181" s="1"/>
      <c r="ULK181" s="1"/>
      <c r="ULL181" s="1"/>
      <c r="ULM181" s="1"/>
      <c r="ULN181" s="1"/>
      <c r="ULO181" s="1"/>
      <c r="ULP181" s="1"/>
      <c r="ULQ181" s="1"/>
      <c r="ULR181" s="1"/>
      <c r="ULS181" s="1"/>
      <c r="ULT181" s="1"/>
      <c r="ULU181" s="1"/>
      <c r="ULV181" s="1"/>
      <c r="ULW181" s="1"/>
      <c r="ULX181" s="1"/>
      <c r="ULY181" s="1"/>
      <c r="ULZ181" s="1"/>
      <c r="UMA181" s="1"/>
      <c r="UMB181" s="1"/>
      <c r="UMC181" s="1"/>
      <c r="UMD181" s="1"/>
      <c r="UME181" s="1"/>
      <c r="UMF181" s="1"/>
      <c r="UMG181" s="1"/>
      <c r="UMH181" s="1"/>
      <c r="UMI181" s="1"/>
      <c r="UMJ181" s="1"/>
      <c r="UMK181" s="1"/>
      <c r="UML181" s="1"/>
      <c r="UMM181" s="1"/>
      <c r="UMN181" s="1"/>
      <c r="UMO181" s="1"/>
      <c r="UMP181" s="1"/>
      <c r="UMQ181" s="1"/>
      <c r="UMR181" s="1"/>
      <c r="UMS181" s="1"/>
      <c r="UMT181" s="1"/>
      <c r="UMU181" s="1"/>
      <c r="UMV181" s="1"/>
      <c r="UMW181" s="1"/>
      <c r="UMX181" s="1"/>
      <c r="UMY181" s="1"/>
      <c r="UMZ181" s="1"/>
      <c r="UNA181" s="1"/>
      <c r="UNB181" s="1"/>
      <c r="UNC181" s="1"/>
      <c r="UND181" s="1"/>
      <c r="UNE181" s="1"/>
      <c r="UNF181" s="1"/>
      <c r="UNG181" s="1"/>
      <c r="UNH181" s="1"/>
      <c r="UNI181" s="1"/>
      <c r="UNJ181" s="1"/>
      <c r="UNK181" s="1"/>
      <c r="UNL181" s="1"/>
      <c r="UNM181" s="1"/>
      <c r="UNN181" s="1"/>
      <c r="UNO181" s="1"/>
      <c r="UNP181" s="1"/>
      <c r="UNQ181" s="1"/>
      <c r="UNR181" s="1"/>
      <c r="UNS181" s="1"/>
      <c r="UNT181" s="1"/>
      <c r="UNU181" s="1"/>
      <c r="UNV181" s="1"/>
      <c r="UNW181" s="1"/>
      <c r="UNX181" s="1"/>
      <c r="UNY181" s="1"/>
      <c r="UNZ181" s="1"/>
      <c r="UOA181" s="1"/>
      <c r="UOB181" s="1"/>
      <c r="UOC181" s="1"/>
      <c r="UOD181" s="1"/>
      <c r="UOE181" s="1"/>
      <c r="UOF181" s="1"/>
      <c r="UOG181" s="1"/>
      <c r="UOH181" s="1"/>
      <c r="UOI181" s="1"/>
      <c r="UOJ181" s="1"/>
      <c r="UOK181" s="1"/>
      <c r="UOL181" s="1"/>
      <c r="UOM181" s="1"/>
      <c r="UON181" s="1"/>
      <c r="UOO181" s="1"/>
      <c r="UOP181" s="1"/>
      <c r="UOQ181" s="1"/>
      <c r="UOR181" s="1"/>
      <c r="UOS181" s="1"/>
      <c r="UOT181" s="1"/>
      <c r="UOU181" s="1"/>
      <c r="UOV181" s="1"/>
      <c r="UOW181" s="1"/>
      <c r="UOX181" s="1"/>
      <c r="UOY181" s="1"/>
      <c r="UOZ181" s="1"/>
      <c r="UPA181" s="1"/>
      <c r="UPB181" s="1"/>
      <c r="UPC181" s="1"/>
      <c r="UPD181" s="1"/>
      <c r="UPE181" s="1"/>
      <c r="UPF181" s="1"/>
      <c r="UPG181" s="1"/>
      <c r="UPH181" s="1"/>
      <c r="UPI181" s="1"/>
      <c r="UPJ181" s="1"/>
      <c r="UPK181" s="1"/>
      <c r="UPL181" s="1"/>
      <c r="UPM181" s="1"/>
      <c r="UPN181" s="1"/>
      <c r="UPO181" s="1"/>
      <c r="UPP181" s="1"/>
      <c r="UPQ181" s="1"/>
      <c r="UPR181" s="1"/>
      <c r="UPS181" s="1"/>
      <c r="UPT181" s="1"/>
      <c r="UPU181" s="1"/>
      <c r="UPV181" s="1"/>
      <c r="UPW181" s="1"/>
      <c r="UPX181" s="1"/>
      <c r="UPY181" s="1"/>
      <c r="UPZ181" s="1"/>
      <c r="UQA181" s="1"/>
      <c r="UQB181" s="1"/>
      <c r="UQC181" s="1"/>
      <c r="UQD181" s="1"/>
      <c r="UQE181" s="1"/>
      <c r="UQF181" s="1"/>
      <c r="UQG181" s="1"/>
      <c r="UQH181" s="1"/>
      <c r="UQI181" s="1"/>
      <c r="UQJ181" s="1"/>
      <c r="UQK181" s="1"/>
      <c r="UQL181" s="1"/>
      <c r="UQM181" s="1"/>
      <c r="UQN181" s="1"/>
      <c r="UQO181" s="1"/>
      <c r="UQP181" s="1"/>
      <c r="UQQ181" s="1"/>
      <c r="UQR181" s="1"/>
      <c r="UQS181" s="1"/>
      <c r="UQT181" s="1"/>
      <c r="UQU181" s="1"/>
      <c r="UQV181" s="1"/>
      <c r="UQW181" s="1"/>
      <c r="UQX181" s="1"/>
      <c r="UQY181" s="1"/>
      <c r="UQZ181" s="1"/>
      <c r="URA181" s="1"/>
      <c r="URB181" s="1"/>
      <c r="URC181" s="1"/>
      <c r="URD181" s="1"/>
      <c r="URE181" s="1"/>
      <c r="URF181" s="1"/>
      <c r="URG181" s="1"/>
      <c r="URH181" s="1"/>
      <c r="URI181" s="1"/>
      <c r="URJ181" s="1"/>
      <c r="URK181" s="1"/>
      <c r="URL181" s="1"/>
      <c r="URM181" s="1"/>
      <c r="URN181" s="1"/>
      <c r="URO181" s="1"/>
      <c r="URP181" s="1"/>
      <c r="URQ181" s="1"/>
      <c r="URR181" s="1"/>
      <c r="URS181" s="1"/>
      <c r="URT181" s="1"/>
      <c r="URU181" s="1"/>
      <c r="URV181" s="1"/>
      <c r="URW181" s="1"/>
      <c r="URX181" s="1"/>
      <c r="URY181" s="1"/>
      <c r="URZ181" s="1"/>
      <c r="USA181" s="1"/>
      <c r="USB181" s="1"/>
      <c r="USC181" s="1"/>
      <c r="USD181" s="1"/>
      <c r="USE181" s="1"/>
      <c r="USF181" s="1"/>
      <c r="USG181" s="1"/>
      <c r="USH181" s="1"/>
      <c r="USI181" s="1"/>
      <c r="USJ181" s="1"/>
      <c r="USK181" s="1"/>
      <c r="USL181" s="1"/>
      <c r="USM181" s="1"/>
      <c r="USN181" s="1"/>
      <c r="USO181" s="1"/>
      <c r="USP181" s="1"/>
      <c r="USQ181" s="1"/>
      <c r="USR181" s="1"/>
      <c r="USS181" s="1"/>
      <c r="UST181" s="1"/>
      <c r="USU181" s="1"/>
      <c r="USV181" s="1"/>
      <c r="USW181" s="1"/>
      <c r="USX181" s="1"/>
      <c r="USY181" s="1"/>
      <c r="USZ181" s="1"/>
      <c r="UTA181" s="1"/>
      <c r="UTB181" s="1"/>
      <c r="UTC181" s="1"/>
      <c r="UTD181" s="1"/>
      <c r="UTE181" s="1"/>
      <c r="UTF181" s="1"/>
      <c r="UTG181" s="1"/>
      <c r="UTH181" s="1"/>
      <c r="UTI181" s="1"/>
      <c r="UTJ181" s="1"/>
      <c r="UTK181" s="1"/>
      <c r="UTL181" s="1"/>
      <c r="UTM181" s="1"/>
      <c r="UTN181" s="1"/>
      <c r="UTO181" s="1"/>
      <c r="UTP181" s="1"/>
      <c r="UTQ181" s="1"/>
      <c r="UTR181" s="1"/>
      <c r="UTS181" s="1"/>
      <c r="UTT181" s="1"/>
      <c r="UTU181" s="1"/>
      <c r="UTV181" s="1"/>
      <c r="UTW181" s="1"/>
      <c r="UTX181" s="1"/>
      <c r="UTY181" s="1"/>
      <c r="UTZ181" s="1"/>
      <c r="UUA181" s="1"/>
      <c r="UUB181" s="1"/>
      <c r="UUC181" s="1"/>
      <c r="UUD181" s="1"/>
      <c r="UUE181" s="1"/>
      <c r="UUF181" s="1"/>
      <c r="UUG181" s="1"/>
      <c r="UUH181" s="1"/>
      <c r="UUI181" s="1"/>
      <c r="UUJ181" s="1"/>
      <c r="UUK181" s="1"/>
      <c r="UUL181" s="1"/>
      <c r="UUM181" s="1"/>
      <c r="UUN181" s="1"/>
      <c r="UUO181" s="1"/>
      <c r="UUP181" s="1"/>
      <c r="UUQ181" s="1"/>
      <c r="UUR181" s="1"/>
      <c r="UUS181" s="1"/>
      <c r="UUT181" s="1"/>
      <c r="UUU181" s="1"/>
      <c r="UUV181" s="1"/>
      <c r="UUW181" s="1"/>
      <c r="UUX181" s="1"/>
      <c r="UUY181" s="1"/>
      <c r="UUZ181" s="1"/>
      <c r="UVA181" s="1"/>
      <c r="UVB181" s="1"/>
      <c r="UVC181" s="1"/>
      <c r="UVD181" s="1"/>
      <c r="UVE181" s="1"/>
      <c r="UVF181" s="1"/>
      <c r="UVG181" s="1"/>
      <c r="UVH181" s="1"/>
      <c r="UVI181" s="1"/>
      <c r="UVJ181" s="1"/>
      <c r="UVK181" s="1"/>
      <c r="UVL181" s="1"/>
      <c r="UVM181" s="1"/>
      <c r="UVN181" s="1"/>
      <c r="UVO181" s="1"/>
      <c r="UVP181" s="1"/>
      <c r="UVQ181" s="1"/>
      <c r="UVR181" s="1"/>
      <c r="UVS181" s="1"/>
      <c r="UVT181" s="1"/>
      <c r="UVU181" s="1"/>
      <c r="UVV181" s="1"/>
      <c r="UVW181" s="1"/>
      <c r="UVX181" s="1"/>
      <c r="UVY181" s="1"/>
      <c r="UVZ181" s="1"/>
      <c r="UWA181" s="1"/>
      <c r="UWB181" s="1"/>
      <c r="UWC181" s="1"/>
      <c r="UWD181" s="1"/>
      <c r="UWE181" s="1"/>
      <c r="UWF181" s="1"/>
      <c r="UWG181" s="1"/>
      <c r="UWH181" s="1"/>
      <c r="UWI181" s="1"/>
      <c r="UWJ181" s="1"/>
      <c r="UWK181" s="1"/>
      <c r="UWL181" s="1"/>
      <c r="UWM181" s="1"/>
      <c r="UWN181" s="1"/>
      <c r="UWO181" s="1"/>
      <c r="UWP181" s="1"/>
      <c r="UWQ181" s="1"/>
      <c r="UWR181" s="1"/>
      <c r="UWS181" s="1"/>
      <c r="UWT181" s="1"/>
      <c r="UWU181" s="1"/>
      <c r="UWV181" s="1"/>
      <c r="UWW181" s="1"/>
      <c r="UWX181" s="1"/>
      <c r="UWY181" s="1"/>
      <c r="UWZ181" s="1"/>
      <c r="UXA181" s="1"/>
      <c r="UXB181" s="1"/>
      <c r="UXC181" s="1"/>
      <c r="UXD181" s="1"/>
      <c r="UXE181" s="1"/>
      <c r="UXF181" s="1"/>
      <c r="UXG181" s="1"/>
      <c r="UXH181" s="1"/>
      <c r="UXI181" s="1"/>
      <c r="UXJ181" s="1"/>
      <c r="UXK181" s="1"/>
      <c r="UXL181" s="1"/>
      <c r="UXM181" s="1"/>
      <c r="UXN181" s="1"/>
      <c r="UXO181" s="1"/>
      <c r="UXP181" s="1"/>
      <c r="UXQ181" s="1"/>
      <c r="UXR181" s="1"/>
      <c r="UXS181" s="1"/>
      <c r="UXT181" s="1"/>
      <c r="UXU181" s="1"/>
      <c r="UXV181" s="1"/>
      <c r="UXW181" s="1"/>
      <c r="UXX181" s="1"/>
      <c r="UXY181" s="1"/>
      <c r="UXZ181" s="1"/>
      <c r="UYA181" s="1"/>
      <c r="UYB181" s="1"/>
      <c r="UYC181" s="1"/>
      <c r="UYD181" s="1"/>
      <c r="UYE181" s="1"/>
      <c r="UYF181" s="1"/>
      <c r="UYG181" s="1"/>
      <c r="UYH181" s="1"/>
      <c r="UYI181" s="1"/>
      <c r="UYJ181" s="1"/>
      <c r="UYK181" s="1"/>
      <c r="UYL181" s="1"/>
      <c r="UYM181" s="1"/>
      <c r="UYN181" s="1"/>
      <c r="UYO181" s="1"/>
      <c r="UYP181" s="1"/>
      <c r="UYQ181" s="1"/>
      <c r="UYR181" s="1"/>
      <c r="UYS181" s="1"/>
      <c r="UYT181" s="1"/>
      <c r="UYU181" s="1"/>
      <c r="UYV181" s="1"/>
      <c r="UYW181" s="1"/>
      <c r="UYX181" s="1"/>
      <c r="UYY181" s="1"/>
      <c r="UYZ181" s="1"/>
      <c r="UZA181" s="1"/>
      <c r="UZB181" s="1"/>
      <c r="UZC181" s="1"/>
      <c r="UZD181" s="1"/>
      <c r="UZE181" s="1"/>
      <c r="UZF181" s="1"/>
      <c r="UZG181" s="1"/>
      <c r="UZH181" s="1"/>
      <c r="UZI181" s="1"/>
      <c r="UZJ181" s="1"/>
      <c r="UZK181" s="1"/>
      <c r="UZL181" s="1"/>
      <c r="UZM181" s="1"/>
      <c r="UZN181" s="1"/>
      <c r="UZO181" s="1"/>
      <c r="UZP181" s="1"/>
      <c r="UZQ181" s="1"/>
      <c r="UZR181" s="1"/>
      <c r="UZS181" s="1"/>
      <c r="UZT181" s="1"/>
      <c r="UZU181" s="1"/>
      <c r="UZV181" s="1"/>
      <c r="UZW181" s="1"/>
      <c r="UZX181" s="1"/>
      <c r="UZY181" s="1"/>
      <c r="UZZ181" s="1"/>
      <c r="VAA181" s="1"/>
      <c r="VAB181" s="1"/>
      <c r="VAC181" s="1"/>
      <c r="VAD181" s="1"/>
      <c r="VAE181" s="1"/>
      <c r="VAF181" s="1"/>
      <c r="VAG181" s="1"/>
      <c r="VAH181" s="1"/>
      <c r="VAI181" s="1"/>
      <c r="VAJ181" s="1"/>
      <c r="VAK181" s="1"/>
      <c r="VAL181" s="1"/>
      <c r="VAM181" s="1"/>
      <c r="VAN181" s="1"/>
      <c r="VAO181" s="1"/>
      <c r="VAP181" s="1"/>
      <c r="VAQ181" s="1"/>
      <c r="VAR181" s="1"/>
      <c r="VAS181" s="1"/>
      <c r="VAT181" s="1"/>
      <c r="VAU181" s="1"/>
      <c r="VAV181" s="1"/>
      <c r="VAW181" s="1"/>
      <c r="VAX181" s="1"/>
      <c r="VAY181" s="1"/>
      <c r="VAZ181" s="1"/>
      <c r="VBA181" s="1"/>
      <c r="VBB181" s="1"/>
      <c r="VBC181" s="1"/>
      <c r="VBD181" s="1"/>
      <c r="VBE181" s="1"/>
      <c r="VBF181" s="1"/>
      <c r="VBG181" s="1"/>
      <c r="VBH181" s="1"/>
      <c r="VBI181" s="1"/>
      <c r="VBJ181" s="1"/>
      <c r="VBK181" s="1"/>
      <c r="VBL181" s="1"/>
      <c r="VBM181" s="1"/>
      <c r="VBN181" s="1"/>
      <c r="VBO181" s="1"/>
      <c r="VBP181" s="1"/>
      <c r="VBQ181" s="1"/>
      <c r="VBR181" s="1"/>
      <c r="VBS181" s="1"/>
      <c r="VBT181" s="1"/>
      <c r="VBU181" s="1"/>
      <c r="VBV181" s="1"/>
      <c r="VBW181" s="1"/>
      <c r="VBX181" s="1"/>
      <c r="VBY181" s="1"/>
      <c r="VBZ181" s="1"/>
      <c r="VCA181" s="1"/>
      <c r="VCB181" s="1"/>
      <c r="VCC181" s="1"/>
      <c r="VCD181" s="1"/>
      <c r="VCE181" s="1"/>
      <c r="VCF181" s="1"/>
      <c r="VCG181" s="1"/>
      <c r="VCH181" s="1"/>
      <c r="VCI181" s="1"/>
      <c r="VCJ181" s="1"/>
      <c r="VCK181" s="1"/>
      <c r="VCL181" s="1"/>
      <c r="VCM181" s="1"/>
      <c r="VCN181" s="1"/>
      <c r="VCO181" s="1"/>
      <c r="VCP181" s="1"/>
      <c r="VCQ181" s="1"/>
      <c r="VCR181" s="1"/>
      <c r="VCS181" s="1"/>
      <c r="VCT181" s="1"/>
      <c r="VCU181" s="1"/>
      <c r="VCV181" s="1"/>
      <c r="VCW181" s="1"/>
      <c r="VCX181" s="1"/>
      <c r="VCY181" s="1"/>
      <c r="VCZ181" s="1"/>
      <c r="VDA181" s="1"/>
      <c r="VDB181" s="1"/>
      <c r="VDC181" s="1"/>
      <c r="VDD181" s="1"/>
      <c r="VDE181" s="1"/>
      <c r="VDF181" s="1"/>
      <c r="VDG181" s="1"/>
      <c r="VDH181" s="1"/>
      <c r="VDI181" s="1"/>
      <c r="VDJ181" s="1"/>
      <c r="VDK181" s="1"/>
      <c r="VDL181" s="1"/>
      <c r="VDM181" s="1"/>
      <c r="VDN181" s="1"/>
      <c r="VDO181" s="1"/>
      <c r="VDP181" s="1"/>
      <c r="VDQ181" s="1"/>
      <c r="VDR181" s="1"/>
      <c r="VDS181" s="1"/>
      <c r="VDT181" s="1"/>
      <c r="VDU181" s="1"/>
      <c r="VDV181" s="1"/>
      <c r="VDW181" s="1"/>
      <c r="VDX181" s="1"/>
      <c r="VDY181" s="1"/>
      <c r="VDZ181" s="1"/>
      <c r="VEA181" s="1"/>
      <c r="VEB181" s="1"/>
      <c r="VEC181" s="1"/>
      <c r="VED181" s="1"/>
      <c r="VEE181" s="1"/>
      <c r="VEF181" s="1"/>
      <c r="VEG181" s="1"/>
      <c r="VEH181" s="1"/>
      <c r="VEI181" s="1"/>
      <c r="VEJ181" s="1"/>
      <c r="VEK181" s="1"/>
      <c r="VEL181" s="1"/>
      <c r="VEM181" s="1"/>
      <c r="VEN181" s="1"/>
      <c r="VEO181" s="1"/>
      <c r="VEP181" s="1"/>
      <c r="VEQ181" s="1"/>
      <c r="VER181" s="1"/>
      <c r="VES181" s="1"/>
      <c r="VET181" s="1"/>
      <c r="VEU181" s="1"/>
      <c r="VEV181" s="1"/>
      <c r="VEW181" s="1"/>
      <c r="VEX181" s="1"/>
      <c r="VEY181" s="1"/>
      <c r="VEZ181" s="1"/>
      <c r="VFA181" s="1"/>
      <c r="VFB181" s="1"/>
      <c r="VFC181" s="1"/>
      <c r="VFD181" s="1"/>
      <c r="VFE181" s="1"/>
      <c r="VFF181" s="1"/>
      <c r="VFG181" s="1"/>
      <c r="VFH181" s="1"/>
      <c r="VFI181" s="1"/>
      <c r="VFJ181" s="1"/>
      <c r="VFK181" s="1"/>
      <c r="VFL181" s="1"/>
      <c r="VFM181" s="1"/>
      <c r="VFN181" s="1"/>
      <c r="VFO181" s="1"/>
      <c r="VFP181" s="1"/>
      <c r="VFQ181" s="1"/>
      <c r="VFR181" s="1"/>
      <c r="VFS181" s="1"/>
      <c r="VFT181" s="1"/>
      <c r="VFU181" s="1"/>
      <c r="VFV181" s="1"/>
      <c r="VFW181" s="1"/>
      <c r="VFX181" s="1"/>
      <c r="VFY181" s="1"/>
      <c r="VFZ181" s="1"/>
      <c r="VGA181" s="1"/>
      <c r="VGB181" s="1"/>
      <c r="VGC181" s="1"/>
      <c r="VGD181" s="1"/>
      <c r="VGE181" s="1"/>
      <c r="VGF181" s="1"/>
      <c r="VGG181" s="1"/>
      <c r="VGH181" s="1"/>
      <c r="VGI181" s="1"/>
      <c r="VGJ181" s="1"/>
      <c r="VGK181" s="1"/>
      <c r="VGL181" s="1"/>
      <c r="VGM181" s="1"/>
      <c r="VGN181" s="1"/>
      <c r="VGO181" s="1"/>
      <c r="VGP181" s="1"/>
      <c r="VGQ181" s="1"/>
      <c r="VGR181" s="1"/>
      <c r="VGS181" s="1"/>
      <c r="VGT181" s="1"/>
      <c r="VGU181" s="1"/>
      <c r="VGV181" s="1"/>
      <c r="VGW181" s="1"/>
      <c r="VGX181" s="1"/>
      <c r="VGY181" s="1"/>
      <c r="VGZ181" s="1"/>
      <c r="VHA181" s="1"/>
      <c r="VHB181" s="1"/>
      <c r="VHC181" s="1"/>
      <c r="VHD181" s="1"/>
      <c r="VHE181" s="1"/>
      <c r="VHF181" s="1"/>
      <c r="VHG181" s="1"/>
      <c r="VHH181" s="1"/>
      <c r="VHI181" s="1"/>
      <c r="VHJ181" s="1"/>
      <c r="VHK181" s="1"/>
      <c r="VHL181" s="1"/>
      <c r="VHM181" s="1"/>
      <c r="VHN181" s="1"/>
      <c r="VHO181" s="1"/>
      <c r="VHP181" s="1"/>
      <c r="VHQ181" s="1"/>
      <c r="VHR181" s="1"/>
      <c r="VHS181" s="1"/>
      <c r="VHT181" s="1"/>
      <c r="VHU181" s="1"/>
      <c r="VHV181" s="1"/>
      <c r="VHW181" s="1"/>
      <c r="VHX181" s="1"/>
      <c r="VHY181" s="1"/>
      <c r="VHZ181" s="1"/>
      <c r="VIA181" s="1"/>
      <c r="VIB181" s="1"/>
      <c r="VIC181" s="1"/>
      <c r="VID181" s="1"/>
      <c r="VIE181" s="1"/>
      <c r="VIF181" s="1"/>
      <c r="VIG181" s="1"/>
      <c r="VIH181" s="1"/>
      <c r="VII181" s="1"/>
      <c r="VIJ181" s="1"/>
      <c r="VIK181" s="1"/>
      <c r="VIL181" s="1"/>
      <c r="VIM181" s="1"/>
      <c r="VIN181" s="1"/>
      <c r="VIO181" s="1"/>
      <c r="VIP181" s="1"/>
      <c r="VIQ181" s="1"/>
      <c r="VIR181" s="1"/>
      <c r="VIS181" s="1"/>
      <c r="VIT181" s="1"/>
      <c r="VIU181" s="1"/>
      <c r="VIV181" s="1"/>
      <c r="VIW181" s="1"/>
      <c r="VIX181" s="1"/>
      <c r="VIY181" s="1"/>
      <c r="VIZ181" s="1"/>
      <c r="VJA181" s="1"/>
      <c r="VJB181" s="1"/>
      <c r="VJC181" s="1"/>
      <c r="VJD181" s="1"/>
      <c r="VJE181" s="1"/>
      <c r="VJF181" s="1"/>
      <c r="VJG181" s="1"/>
      <c r="VJH181" s="1"/>
      <c r="VJI181" s="1"/>
      <c r="VJJ181" s="1"/>
      <c r="VJK181" s="1"/>
      <c r="VJL181" s="1"/>
      <c r="VJM181" s="1"/>
      <c r="VJN181" s="1"/>
      <c r="VJO181" s="1"/>
      <c r="VJP181" s="1"/>
      <c r="VJQ181" s="1"/>
      <c r="VJR181" s="1"/>
      <c r="VJS181" s="1"/>
      <c r="VJT181" s="1"/>
      <c r="VJU181" s="1"/>
      <c r="VJV181" s="1"/>
      <c r="VJW181" s="1"/>
      <c r="VJX181" s="1"/>
      <c r="VJY181" s="1"/>
      <c r="VJZ181" s="1"/>
      <c r="VKA181" s="1"/>
      <c r="VKB181" s="1"/>
      <c r="VKC181" s="1"/>
      <c r="VKD181" s="1"/>
      <c r="VKE181" s="1"/>
      <c r="VKF181" s="1"/>
      <c r="VKG181" s="1"/>
      <c r="VKH181" s="1"/>
      <c r="VKI181" s="1"/>
      <c r="VKJ181" s="1"/>
      <c r="VKK181" s="1"/>
      <c r="VKL181" s="1"/>
      <c r="VKM181" s="1"/>
      <c r="VKN181" s="1"/>
      <c r="VKO181" s="1"/>
      <c r="VKP181" s="1"/>
      <c r="VKQ181" s="1"/>
      <c r="VKR181" s="1"/>
      <c r="VKS181" s="1"/>
      <c r="VKT181" s="1"/>
      <c r="VKU181" s="1"/>
      <c r="VKV181" s="1"/>
      <c r="VKW181" s="1"/>
      <c r="VKX181" s="1"/>
      <c r="VKY181" s="1"/>
      <c r="VKZ181" s="1"/>
      <c r="VLA181" s="1"/>
      <c r="VLB181" s="1"/>
      <c r="VLC181" s="1"/>
      <c r="VLD181" s="1"/>
      <c r="VLE181" s="1"/>
      <c r="VLF181" s="1"/>
      <c r="VLG181" s="1"/>
      <c r="VLH181" s="1"/>
      <c r="VLI181" s="1"/>
      <c r="VLJ181" s="1"/>
      <c r="VLK181" s="1"/>
      <c r="VLL181" s="1"/>
      <c r="VLM181" s="1"/>
      <c r="VLN181" s="1"/>
      <c r="VLO181" s="1"/>
      <c r="VLP181" s="1"/>
      <c r="VLQ181" s="1"/>
      <c r="VLR181" s="1"/>
      <c r="VLS181" s="1"/>
      <c r="VLT181" s="1"/>
      <c r="VLU181" s="1"/>
      <c r="VLV181" s="1"/>
      <c r="VLW181" s="1"/>
      <c r="VLX181" s="1"/>
      <c r="VLY181" s="1"/>
      <c r="VLZ181" s="1"/>
      <c r="VMA181" s="1"/>
      <c r="VMB181" s="1"/>
      <c r="VMC181" s="1"/>
      <c r="VMD181" s="1"/>
      <c r="VME181" s="1"/>
      <c r="VMF181" s="1"/>
      <c r="VMG181" s="1"/>
      <c r="VMH181" s="1"/>
      <c r="VMI181" s="1"/>
      <c r="VMJ181" s="1"/>
      <c r="VMK181" s="1"/>
      <c r="VML181" s="1"/>
      <c r="VMM181" s="1"/>
      <c r="VMN181" s="1"/>
      <c r="VMO181" s="1"/>
      <c r="VMP181" s="1"/>
      <c r="VMQ181" s="1"/>
      <c r="VMR181" s="1"/>
      <c r="VMS181" s="1"/>
      <c r="VMT181" s="1"/>
      <c r="VMU181" s="1"/>
      <c r="VMV181" s="1"/>
      <c r="VMW181" s="1"/>
      <c r="VMX181" s="1"/>
      <c r="VMY181" s="1"/>
      <c r="VMZ181" s="1"/>
      <c r="VNA181" s="1"/>
      <c r="VNB181" s="1"/>
      <c r="VNC181" s="1"/>
      <c r="VND181" s="1"/>
      <c r="VNE181" s="1"/>
      <c r="VNF181" s="1"/>
      <c r="VNG181" s="1"/>
      <c r="VNH181" s="1"/>
      <c r="VNI181" s="1"/>
      <c r="VNJ181" s="1"/>
      <c r="VNK181" s="1"/>
      <c r="VNL181" s="1"/>
      <c r="VNM181" s="1"/>
      <c r="VNN181" s="1"/>
      <c r="VNO181" s="1"/>
      <c r="VNP181" s="1"/>
      <c r="VNQ181" s="1"/>
      <c r="VNR181" s="1"/>
      <c r="VNS181" s="1"/>
      <c r="VNT181" s="1"/>
      <c r="VNU181" s="1"/>
      <c r="VNV181" s="1"/>
      <c r="VNW181" s="1"/>
      <c r="VNX181" s="1"/>
      <c r="VNY181" s="1"/>
      <c r="VNZ181" s="1"/>
      <c r="VOA181" s="1"/>
      <c r="VOB181" s="1"/>
      <c r="VOC181" s="1"/>
      <c r="VOD181" s="1"/>
      <c r="VOE181" s="1"/>
      <c r="VOF181" s="1"/>
      <c r="VOG181" s="1"/>
      <c r="VOH181" s="1"/>
      <c r="VOI181" s="1"/>
      <c r="VOJ181" s="1"/>
      <c r="VOK181" s="1"/>
      <c r="VOL181" s="1"/>
      <c r="VOM181" s="1"/>
      <c r="VON181" s="1"/>
      <c r="VOO181" s="1"/>
      <c r="VOP181" s="1"/>
      <c r="VOQ181" s="1"/>
      <c r="VOR181" s="1"/>
      <c r="VOS181" s="1"/>
      <c r="VOT181" s="1"/>
      <c r="VOU181" s="1"/>
      <c r="VOV181" s="1"/>
      <c r="VOW181" s="1"/>
      <c r="VOX181" s="1"/>
      <c r="VOY181" s="1"/>
      <c r="VOZ181" s="1"/>
      <c r="VPA181" s="1"/>
      <c r="VPB181" s="1"/>
      <c r="VPC181" s="1"/>
      <c r="VPD181" s="1"/>
      <c r="VPE181" s="1"/>
      <c r="VPF181" s="1"/>
      <c r="VPG181" s="1"/>
      <c r="VPH181" s="1"/>
      <c r="VPI181" s="1"/>
      <c r="VPJ181" s="1"/>
      <c r="VPK181" s="1"/>
      <c r="VPL181" s="1"/>
      <c r="VPM181" s="1"/>
      <c r="VPN181" s="1"/>
      <c r="VPO181" s="1"/>
      <c r="VPP181" s="1"/>
      <c r="VPQ181" s="1"/>
      <c r="VPR181" s="1"/>
      <c r="VPS181" s="1"/>
      <c r="VPT181" s="1"/>
      <c r="VPU181" s="1"/>
      <c r="VPV181" s="1"/>
      <c r="VPW181" s="1"/>
      <c r="VPX181" s="1"/>
      <c r="VPY181" s="1"/>
      <c r="VPZ181" s="1"/>
      <c r="VQA181" s="1"/>
      <c r="VQB181" s="1"/>
      <c r="VQC181" s="1"/>
      <c r="VQD181" s="1"/>
      <c r="VQE181" s="1"/>
      <c r="VQF181" s="1"/>
      <c r="VQG181" s="1"/>
      <c r="VQH181" s="1"/>
      <c r="VQI181" s="1"/>
      <c r="VQJ181" s="1"/>
      <c r="VQK181" s="1"/>
      <c r="VQL181" s="1"/>
      <c r="VQM181" s="1"/>
      <c r="VQN181" s="1"/>
      <c r="VQO181" s="1"/>
      <c r="VQP181" s="1"/>
      <c r="VQQ181" s="1"/>
      <c r="VQR181" s="1"/>
      <c r="VQS181" s="1"/>
      <c r="VQT181" s="1"/>
      <c r="VQU181" s="1"/>
      <c r="VQV181" s="1"/>
      <c r="VQW181" s="1"/>
      <c r="VQX181" s="1"/>
      <c r="VQY181" s="1"/>
      <c r="VQZ181" s="1"/>
      <c r="VRA181" s="1"/>
      <c r="VRB181" s="1"/>
      <c r="VRC181" s="1"/>
      <c r="VRD181" s="1"/>
      <c r="VRE181" s="1"/>
      <c r="VRF181" s="1"/>
      <c r="VRG181" s="1"/>
      <c r="VRH181" s="1"/>
      <c r="VRI181" s="1"/>
      <c r="VRJ181" s="1"/>
      <c r="VRK181" s="1"/>
      <c r="VRL181" s="1"/>
      <c r="VRM181" s="1"/>
      <c r="VRN181" s="1"/>
      <c r="VRO181" s="1"/>
      <c r="VRP181" s="1"/>
      <c r="VRQ181" s="1"/>
      <c r="VRR181" s="1"/>
      <c r="VRS181" s="1"/>
      <c r="VRT181" s="1"/>
      <c r="VRU181" s="1"/>
      <c r="VRV181" s="1"/>
      <c r="VRW181" s="1"/>
      <c r="VRX181" s="1"/>
      <c r="VRY181" s="1"/>
      <c r="VRZ181" s="1"/>
      <c r="VSA181" s="1"/>
      <c r="VSB181" s="1"/>
      <c r="VSC181" s="1"/>
      <c r="VSD181" s="1"/>
      <c r="VSE181" s="1"/>
      <c r="VSF181" s="1"/>
      <c r="VSG181" s="1"/>
      <c r="VSH181" s="1"/>
      <c r="VSI181" s="1"/>
      <c r="VSJ181" s="1"/>
      <c r="VSK181" s="1"/>
      <c r="VSL181" s="1"/>
      <c r="VSM181" s="1"/>
      <c r="VSN181" s="1"/>
      <c r="VSO181" s="1"/>
      <c r="VSP181" s="1"/>
      <c r="VSQ181" s="1"/>
      <c r="VSR181" s="1"/>
      <c r="VSS181" s="1"/>
      <c r="VST181" s="1"/>
      <c r="VSU181" s="1"/>
      <c r="VSV181" s="1"/>
      <c r="VSW181" s="1"/>
      <c r="VSX181" s="1"/>
      <c r="VSY181" s="1"/>
      <c r="VSZ181" s="1"/>
      <c r="VTA181" s="1"/>
      <c r="VTB181" s="1"/>
      <c r="VTC181" s="1"/>
      <c r="VTD181" s="1"/>
      <c r="VTE181" s="1"/>
      <c r="VTF181" s="1"/>
      <c r="VTG181" s="1"/>
      <c r="VTH181" s="1"/>
      <c r="VTI181" s="1"/>
      <c r="VTJ181" s="1"/>
      <c r="VTK181" s="1"/>
      <c r="VTL181" s="1"/>
      <c r="VTM181" s="1"/>
      <c r="VTN181" s="1"/>
      <c r="VTO181" s="1"/>
      <c r="VTP181" s="1"/>
      <c r="VTQ181" s="1"/>
      <c r="VTR181" s="1"/>
      <c r="VTS181" s="1"/>
      <c r="VTT181" s="1"/>
      <c r="VTU181" s="1"/>
      <c r="VTV181" s="1"/>
      <c r="VTW181" s="1"/>
      <c r="VTX181" s="1"/>
      <c r="VTY181" s="1"/>
      <c r="VTZ181" s="1"/>
      <c r="VUA181" s="1"/>
      <c r="VUB181" s="1"/>
      <c r="VUC181" s="1"/>
      <c r="VUD181" s="1"/>
      <c r="VUE181" s="1"/>
      <c r="VUF181" s="1"/>
      <c r="VUG181" s="1"/>
      <c r="VUH181" s="1"/>
      <c r="VUI181" s="1"/>
      <c r="VUJ181" s="1"/>
      <c r="VUK181" s="1"/>
      <c r="VUL181" s="1"/>
      <c r="VUM181" s="1"/>
      <c r="VUN181" s="1"/>
      <c r="VUO181" s="1"/>
      <c r="VUP181" s="1"/>
      <c r="VUQ181" s="1"/>
      <c r="VUR181" s="1"/>
      <c r="VUS181" s="1"/>
      <c r="VUT181" s="1"/>
      <c r="VUU181" s="1"/>
      <c r="VUV181" s="1"/>
      <c r="VUW181" s="1"/>
      <c r="VUX181" s="1"/>
      <c r="VUY181" s="1"/>
      <c r="VUZ181" s="1"/>
      <c r="VVA181" s="1"/>
      <c r="VVB181" s="1"/>
      <c r="VVC181" s="1"/>
      <c r="VVD181" s="1"/>
      <c r="VVE181" s="1"/>
      <c r="VVF181" s="1"/>
      <c r="VVG181" s="1"/>
      <c r="VVH181" s="1"/>
      <c r="VVI181" s="1"/>
      <c r="VVJ181" s="1"/>
      <c r="VVK181" s="1"/>
      <c r="VVL181" s="1"/>
      <c r="VVM181" s="1"/>
      <c r="VVN181" s="1"/>
      <c r="VVO181" s="1"/>
      <c r="VVP181" s="1"/>
      <c r="VVQ181" s="1"/>
      <c r="VVR181" s="1"/>
      <c r="VVS181" s="1"/>
      <c r="VVT181" s="1"/>
      <c r="VVU181" s="1"/>
      <c r="VVV181" s="1"/>
      <c r="VVW181" s="1"/>
      <c r="VVX181" s="1"/>
      <c r="VVY181" s="1"/>
      <c r="VVZ181" s="1"/>
      <c r="VWA181" s="1"/>
      <c r="VWB181" s="1"/>
      <c r="VWC181" s="1"/>
      <c r="VWD181" s="1"/>
      <c r="VWE181" s="1"/>
      <c r="VWF181" s="1"/>
      <c r="VWG181" s="1"/>
      <c r="VWH181" s="1"/>
      <c r="VWI181" s="1"/>
      <c r="VWJ181" s="1"/>
      <c r="VWK181" s="1"/>
      <c r="VWL181" s="1"/>
      <c r="VWM181" s="1"/>
      <c r="VWN181" s="1"/>
      <c r="VWO181" s="1"/>
      <c r="VWP181" s="1"/>
      <c r="VWQ181" s="1"/>
      <c r="VWR181" s="1"/>
      <c r="VWS181" s="1"/>
      <c r="VWT181" s="1"/>
      <c r="VWU181" s="1"/>
      <c r="VWV181" s="1"/>
      <c r="VWW181" s="1"/>
      <c r="VWX181" s="1"/>
      <c r="VWY181" s="1"/>
      <c r="VWZ181" s="1"/>
      <c r="VXA181" s="1"/>
      <c r="VXB181" s="1"/>
      <c r="VXC181" s="1"/>
      <c r="VXD181" s="1"/>
      <c r="VXE181" s="1"/>
      <c r="VXF181" s="1"/>
      <c r="VXG181" s="1"/>
      <c r="VXH181" s="1"/>
      <c r="VXI181" s="1"/>
      <c r="VXJ181" s="1"/>
      <c r="VXK181" s="1"/>
      <c r="VXL181" s="1"/>
      <c r="VXM181" s="1"/>
      <c r="VXN181" s="1"/>
      <c r="VXO181" s="1"/>
      <c r="VXP181" s="1"/>
      <c r="VXQ181" s="1"/>
      <c r="VXR181" s="1"/>
      <c r="VXS181" s="1"/>
      <c r="VXT181" s="1"/>
      <c r="VXU181" s="1"/>
      <c r="VXV181" s="1"/>
      <c r="VXW181" s="1"/>
      <c r="VXX181" s="1"/>
      <c r="VXY181" s="1"/>
      <c r="VXZ181" s="1"/>
      <c r="VYA181" s="1"/>
      <c r="VYB181" s="1"/>
      <c r="VYC181" s="1"/>
      <c r="VYD181" s="1"/>
      <c r="VYE181" s="1"/>
      <c r="VYF181" s="1"/>
      <c r="VYG181" s="1"/>
      <c r="VYH181" s="1"/>
      <c r="VYI181" s="1"/>
      <c r="VYJ181" s="1"/>
      <c r="VYK181" s="1"/>
      <c r="VYL181" s="1"/>
      <c r="VYM181" s="1"/>
      <c r="VYN181" s="1"/>
      <c r="VYO181" s="1"/>
      <c r="VYP181" s="1"/>
      <c r="VYQ181" s="1"/>
      <c r="VYR181" s="1"/>
      <c r="VYS181" s="1"/>
      <c r="VYT181" s="1"/>
      <c r="VYU181" s="1"/>
      <c r="VYV181" s="1"/>
      <c r="VYW181" s="1"/>
      <c r="VYX181" s="1"/>
      <c r="VYY181" s="1"/>
      <c r="VYZ181" s="1"/>
      <c r="VZA181" s="1"/>
      <c r="VZB181" s="1"/>
      <c r="VZC181" s="1"/>
      <c r="VZD181" s="1"/>
      <c r="VZE181" s="1"/>
      <c r="VZF181" s="1"/>
      <c r="VZG181" s="1"/>
      <c r="VZH181" s="1"/>
      <c r="VZI181" s="1"/>
      <c r="VZJ181" s="1"/>
      <c r="VZK181" s="1"/>
      <c r="VZL181" s="1"/>
      <c r="VZM181" s="1"/>
      <c r="VZN181" s="1"/>
      <c r="VZO181" s="1"/>
      <c r="VZP181" s="1"/>
      <c r="VZQ181" s="1"/>
      <c r="VZR181" s="1"/>
      <c r="VZS181" s="1"/>
      <c r="VZT181" s="1"/>
      <c r="VZU181" s="1"/>
      <c r="VZV181" s="1"/>
      <c r="VZW181" s="1"/>
      <c r="VZX181" s="1"/>
      <c r="VZY181" s="1"/>
      <c r="VZZ181" s="1"/>
      <c r="WAA181" s="1"/>
      <c r="WAB181" s="1"/>
      <c r="WAC181" s="1"/>
      <c r="WAD181" s="1"/>
      <c r="WAE181" s="1"/>
      <c r="WAF181" s="1"/>
      <c r="WAG181" s="1"/>
      <c r="WAH181" s="1"/>
      <c r="WAI181" s="1"/>
      <c r="WAJ181" s="1"/>
      <c r="WAK181" s="1"/>
      <c r="WAL181" s="1"/>
      <c r="WAM181" s="1"/>
      <c r="WAN181" s="1"/>
      <c r="WAO181" s="1"/>
      <c r="WAP181" s="1"/>
      <c r="WAQ181" s="1"/>
      <c r="WAR181" s="1"/>
      <c r="WAS181" s="1"/>
      <c r="WAT181" s="1"/>
      <c r="WAU181" s="1"/>
      <c r="WAV181" s="1"/>
      <c r="WAW181" s="1"/>
      <c r="WAX181" s="1"/>
      <c r="WAY181" s="1"/>
      <c r="WAZ181" s="1"/>
      <c r="WBA181" s="1"/>
      <c r="WBB181" s="1"/>
      <c r="WBC181" s="1"/>
      <c r="WBD181" s="1"/>
      <c r="WBE181" s="1"/>
      <c r="WBF181" s="1"/>
      <c r="WBG181" s="1"/>
      <c r="WBH181" s="1"/>
      <c r="WBI181" s="1"/>
      <c r="WBJ181" s="1"/>
      <c r="WBK181" s="1"/>
      <c r="WBL181" s="1"/>
      <c r="WBM181" s="1"/>
      <c r="WBN181" s="1"/>
      <c r="WBO181" s="1"/>
      <c r="WBP181" s="1"/>
      <c r="WBQ181" s="1"/>
      <c r="WBR181" s="1"/>
      <c r="WBS181" s="1"/>
      <c r="WBT181" s="1"/>
      <c r="WBU181" s="1"/>
      <c r="WBV181" s="1"/>
      <c r="WBW181" s="1"/>
      <c r="WBX181" s="1"/>
      <c r="WBY181" s="1"/>
      <c r="WBZ181" s="1"/>
      <c r="WCA181" s="1"/>
      <c r="WCB181" s="1"/>
      <c r="WCC181" s="1"/>
      <c r="WCD181" s="1"/>
      <c r="WCE181" s="1"/>
      <c r="WCF181" s="1"/>
      <c r="WCG181" s="1"/>
      <c r="WCH181" s="1"/>
      <c r="WCI181" s="1"/>
      <c r="WCJ181" s="1"/>
      <c r="WCK181" s="1"/>
      <c r="WCL181" s="1"/>
      <c r="WCM181" s="1"/>
      <c r="WCN181" s="1"/>
      <c r="WCO181" s="1"/>
      <c r="WCP181" s="1"/>
      <c r="WCQ181" s="1"/>
      <c r="WCR181" s="1"/>
      <c r="WCS181" s="1"/>
      <c r="WCT181" s="1"/>
      <c r="WCU181" s="1"/>
      <c r="WCV181" s="1"/>
      <c r="WCW181" s="1"/>
      <c r="WCX181" s="1"/>
      <c r="WCY181" s="1"/>
      <c r="WCZ181" s="1"/>
      <c r="WDA181" s="1"/>
      <c r="WDB181" s="1"/>
      <c r="WDC181" s="1"/>
      <c r="WDD181" s="1"/>
      <c r="WDE181" s="1"/>
      <c r="WDF181" s="1"/>
      <c r="WDG181" s="1"/>
      <c r="WDH181" s="1"/>
      <c r="WDI181" s="1"/>
      <c r="WDJ181" s="1"/>
      <c r="WDK181" s="1"/>
      <c r="WDL181" s="1"/>
      <c r="WDM181" s="1"/>
      <c r="WDN181" s="1"/>
      <c r="WDO181" s="1"/>
      <c r="WDP181" s="1"/>
      <c r="WDQ181" s="1"/>
      <c r="WDR181" s="1"/>
      <c r="WDS181" s="1"/>
      <c r="WDT181" s="1"/>
      <c r="WDU181" s="1"/>
      <c r="WDV181" s="1"/>
      <c r="WDW181" s="1"/>
      <c r="WDX181" s="1"/>
      <c r="WDY181" s="1"/>
      <c r="WDZ181" s="1"/>
      <c r="WEA181" s="1"/>
      <c r="WEB181" s="1"/>
      <c r="WEC181" s="1"/>
      <c r="WED181" s="1"/>
      <c r="WEE181" s="1"/>
      <c r="WEF181" s="1"/>
      <c r="WEG181" s="1"/>
      <c r="WEH181" s="1"/>
      <c r="WEI181" s="1"/>
      <c r="WEJ181" s="1"/>
      <c r="WEK181" s="1"/>
      <c r="WEL181" s="1"/>
      <c r="WEM181" s="1"/>
      <c r="WEN181" s="1"/>
      <c r="WEO181" s="1"/>
      <c r="WEP181" s="1"/>
      <c r="WEQ181" s="1"/>
      <c r="WER181" s="1"/>
      <c r="WES181" s="1"/>
      <c r="WET181" s="1"/>
      <c r="WEU181" s="1"/>
      <c r="WEV181" s="1"/>
      <c r="WEW181" s="1"/>
      <c r="WEX181" s="1"/>
      <c r="WEY181" s="1"/>
      <c r="WEZ181" s="1"/>
      <c r="WFA181" s="1"/>
      <c r="WFB181" s="1"/>
      <c r="WFC181" s="1"/>
      <c r="WFD181" s="1"/>
      <c r="WFE181" s="1"/>
      <c r="WFF181" s="1"/>
      <c r="WFG181" s="1"/>
      <c r="WFH181" s="1"/>
      <c r="WFI181" s="1"/>
      <c r="WFJ181" s="1"/>
      <c r="WFK181" s="1"/>
      <c r="WFL181" s="1"/>
      <c r="WFM181" s="1"/>
      <c r="WFN181" s="1"/>
      <c r="WFO181" s="1"/>
      <c r="WFP181" s="1"/>
      <c r="WFQ181" s="1"/>
      <c r="WFR181" s="1"/>
      <c r="WFS181" s="1"/>
      <c r="WFT181" s="1"/>
      <c r="WFU181" s="1"/>
      <c r="WFV181" s="1"/>
      <c r="WFW181" s="1"/>
      <c r="WFX181" s="1"/>
      <c r="WFY181" s="1"/>
      <c r="WFZ181" s="1"/>
      <c r="WGA181" s="1"/>
      <c r="WGB181" s="1"/>
      <c r="WGC181" s="1"/>
      <c r="WGD181" s="1"/>
      <c r="WGE181" s="1"/>
      <c r="WGF181" s="1"/>
      <c r="WGG181" s="1"/>
      <c r="WGH181" s="1"/>
      <c r="WGI181" s="1"/>
      <c r="WGJ181" s="1"/>
      <c r="WGK181" s="1"/>
      <c r="WGL181" s="1"/>
      <c r="WGM181" s="1"/>
      <c r="WGN181" s="1"/>
      <c r="WGO181" s="1"/>
      <c r="WGP181" s="1"/>
      <c r="WGQ181" s="1"/>
      <c r="WGR181" s="1"/>
      <c r="WGS181" s="1"/>
      <c r="WGT181" s="1"/>
      <c r="WGU181" s="1"/>
      <c r="WGV181" s="1"/>
      <c r="WGW181" s="1"/>
      <c r="WGX181" s="1"/>
      <c r="WGY181" s="1"/>
      <c r="WGZ181" s="1"/>
      <c r="WHA181" s="1"/>
      <c r="WHB181" s="1"/>
      <c r="WHC181" s="1"/>
      <c r="WHD181" s="1"/>
      <c r="WHE181" s="1"/>
      <c r="WHF181" s="1"/>
      <c r="WHG181" s="1"/>
      <c r="WHH181" s="1"/>
      <c r="WHI181" s="1"/>
      <c r="WHJ181" s="1"/>
      <c r="WHK181" s="1"/>
      <c r="WHL181" s="1"/>
      <c r="WHM181" s="1"/>
      <c r="WHN181" s="1"/>
      <c r="WHO181" s="1"/>
      <c r="WHP181" s="1"/>
      <c r="WHQ181" s="1"/>
      <c r="WHR181" s="1"/>
      <c r="WHS181" s="1"/>
      <c r="WHT181" s="1"/>
      <c r="WHU181" s="1"/>
      <c r="WHV181" s="1"/>
      <c r="WHW181" s="1"/>
      <c r="WHX181" s="1"/>
      <c r="WHY181" s="1"/>
      <c r="WHZ181" s="1"/>
      <c r="WIA181" s="1"/>
      <c r="WIB181" s="1"/>
      <c r="WIC181" s="1"/>
      <c r="WID181" s="1"/>
      <c r="WIE181" s="1"/>
      <c r="WIF181" s="1"/>
      <c r="WIG181" s="1"/>
      <c r="WIH181" s="1"/>
      <c r="WII181" s="1"/>
      <c r="WIJ181" s="1"/>
      <c r="WIK181" s="1"/>
      <c r="WIL181" s="1"/>
      <c r="WIM181" s="1"/>
      <c r="WIN181" s="1"/>
      <c r="WIO181" s="1"/>
      <c r="WIP181" s="1"/>
      <c r="WIQ181" s="1"/>
      <c r="WIR181" s="1"/>
      <c r="WIS181" s="1"/>
      <c r="WIT181" s="1"/>
      <c r="WIU181" s="1"/>
      <c r="WIV181" s="1"/>
      <c r="WIW181" s="1"/>
      <c r="WIX181" s="1"/>
      <c r="WIY181" s="1"/>
      <c r="WIZ181" s="1"/>
      <c r="WJA181" s="1"/>
      <c r="WJB181" s="1"/>
      <c r="WJC181" s="1"/>
      <c r="WJD181" s="1"/>
      <c r="WJE181" s="1"/>
      <c r="WJF181" s="1"/>
      <c r="WJG181" s="1"/>
      <c r="WJH181" s="1"/>
      <c r="WJI181" s="1"/>
      <c r="WJJ181" s="1"/>
      <c r="WJK181" s="1"/>
      <c r="WJL181" s="1"/>
      <c r="WJM181" s="1"/>
      <c r="WJN181" s="1"/>
      <c r="WJO181" s="1"/>
      <c r="WJP181" s="1"/>
      <c r="WJQ181" s="1"/>
      <c r="WJR181" s="1"/>
      <c r="WJS181" s="1"/>
      <c r="WJT181" s="1"/>
      <c r="WJU181" s="1"/>
      <c r="WJV181" s="1"/>
      <c r="WJW181" s="1"/>
      <c r="WJX181" s="1"/>
      <c r="WJY181" s="1"/>
      <c r="WJZ181" s="1"/>
      <c r="WKA181" s="1"/>
      <c r="WKB181" s="1"/>
      <c r="WKC181" s="1"/>
      <c r="WKD181" s="1"/>
      <c r="WKE181" s="1"/>
      <c r="WKF181" s="1"/>
      <c r="WKG181" s="1"/>
      <c r="WKH181" s="1"/>
      <c r="WKI181" s="1"/>
      <c r="WKJ181" s="1"/>
      <c r="WKK181" s="1"/>
      <c r="WKL181" s="1"/>
      <c r="WKM181" s="1"/>
      <c r="WKN181" s="1"/>
      <c r="WKO181" s="1"/>
      <c r="WKP181" s="1"/>
      <c r="WKQ181" s="1"/>
      <c r="WKR181" s="1"/>
      <c r="WKS181" s="1"/>
      <c r="WKT181" s="1"/>
      <c r="WKU181" s="1"/>
      <c r="WKV181" s="1"/>
      <c r="WKW181" s="1"/>
      <c r="WKX181" s="1"/>
      <c r="WKY181" s="1"/>
      <c r="WKZ181" s="1"/>
      <c r="WLA181" s="1"/>
      <c r="WLB181" s="1"/>
      <c r="WLC181" s="1"/>
      <c r="WLD181" s="1"/>
      <c r="WLE181" s="1"/>
      <c r="WLF181" s="1"/>
      <c r="WLG181" s="1"/>
      <c r="WLH181" s="1"/>
      <c r="WLI181" s="1"/>
      <c r="WLJ181" s="1"/>
      <c r="WLK181" s="1"/>
      <c r="WLL181" s="1"/>
      <c r="WLM181" s="1"/>
      <c r="WLN181" s="1"/>
      <c r="WLO181" s="1"/>
      <c r="WLP181" s="1"/>
      <c r="WLQ181" s="1"/>
      <c r="WLR181" s="1"/>
      <c r="WLS181" s="1"/>
      <c r="WLT181" s="1"/>
      <c r="WLU181" s="1"/>
      <c r="WLV181" s="1"/>
      <c r="WLW181" s="1"/>
      <c r="WLX181" s="1"/>
      <c r="WLY181" s="1"/>
      <c r="WLZ181" s="1"/>
      <c r="WMA181" s="1"/>
      <c r="WMB181" s="1"/>
      <c r="WMC181" s="1"/>
      <c r="WMD181" s="1"/>
      <c r="WME181" s="1"/>
      <c r="WMF181" s="1"/>
      <c r="WMG181" s="1"/>
      <c r="WMH181" s="1"/>
      <c r="WMI181" s="1"/>
      <c r="WMJ181" s="1"/>
      <c r="WMK181" s="1"/>
      <c r="WML181" s="1"/>
      <c r="WMM181" s="1"/>
      <c r="WMN181" s="1"/>
      <c r="WMO181" s="1"/>
      <c r="WMP181" s="1"/>
      <c r="WMQ181" s="1"/>
      <c r="WMR181" s="1"/>
      <c r="WMS181" s="1"/>
      <c r="WMT181" s="1"/>
      <c r="WMU181" s="1"/>
      <c r="WMV181" s="1"/>
      <c r="WMW181" s="1"/>
      <c r="WMX181" s="1"/>
      <c r="WMY181" s="1"/>
      <c r="WMZ181" s="1"/>
      <c r="WNA181" s="1"/>
      <c r="WNB181" s="1"/>
      <c r="WNC181" s="1"/>
      <c r="WND181" s="1"/>
      <c r="WNE181" s="1"/>
      <c r="WNF181" s="1"/>
      <c r="WNG181" s="1"/>
      <c r="WNH181" s="1"/>
      <c r="WNI181" s="1"/>
      <c r="WNJ181" s="1"/>
      <c r="WNK181" s="1"/>
      <c r="WNL181" s="1"/>
      <c r="WNM181" s="1"/>
      <c r="WNN181" s="1"/>
      <c r="WNO181" s="1"/>
      <c r="WNP181" s="1"/>
      <c r="WNQ181" s="1"/>
      <c r="WNR181" s="1"/>
      <c r="WNS181" s="1"/>
      <c r="WNT181" s="1"/>
      <c r="WNU181" s="1"/>
      <c r="WNV181" s="1"/>
      <c r="WNW181" s="1"/>
      <c r="WNX181" s="1"/>
      <c r="WNY181" s="1"/>
      <c r="WNZ181" s="1"/>
      <c r="WOA181" s="1"/>
      <c r="WOB181" s="1"/>
      <c r="WOC181" s="1"/>
      <c r="WOD181" s="1"/>
      <c r="WOE181" s="1"/>
      <c r="WOF181" s="1"/>
      <c r="WOG181" s="1"/>
      <c r="WOH181" s="1"/>
      <c r="WOI181" s="1"/>
      <c r="WOJ181" s="1"/>
      <c r="WOK181" s="1"/>
      <c r="WOL181" s="1"/>
      <c r="WOM181" s="1"/>
      <c r="WON181" s="1"/>
      <c r="WOO181" s="1"/>
      <c r="WOP181" s="1"/>
      <c r="WOQ181" s="1"/>
      <c r="WOR181" s="1"/>
      <c r="WOS181" s="1"/>
      <c r="WOT181" s="1"/>
      <c r="WOU181" s="1"/>
      <c r="WOV181" s="1"/>
      <c r="WOW181" s="1"/>
      <c r="WOX181" s="1"/>
      <c r="WOY181" s="1"/>
      <c r="WOZ181" s="1"/>
      <c r="WPA181" s="1"/>
      <c r="WPB181" s="1"/>
      <c r="WPC181" s="1"/>
      <c r="WPD181" s="1"/>
      <c r="WPE181" s="1"/>
      <c r="WPF181" s="1"/>
      <c r="WPG181" s="1"/>
      <c r="WPH181" s="1"/>
      <c r="WPI181" s="1"/>
      <c r="WPJ181" s="1"/>
      <c r="WPK181" s="1"/>
      <c r="WPL181" s="1"/>
      <c r="WPM181" s="1"/>
      <c r="WPN181" s="1"/>
      <c r="WPO181" s="1"/>
      <c r="WPP181" s="1"/>
      <c r="WPQ181" s="1"/>
      <c r="WPR181" s="1"/>
      <c r="WPS181" s="1"/>
      <c r="WPT181" s="1"/>
      <c r="WPU181" s="1"/>
      <c r="WPV181" s="1"/>
      <c r="WPW181" s="1"/>
      <c r="WPX181" s="1"/>
      <c r="WPY181" s="1"/>
      <c r="WPZ181" s="1"/>
      <c r="WQA181" s="1"/>
      <c r="WQB181" s="1"/>
      <c r="WQC181" s="1"/>
      <c r="WQD181" s="1"/>
      <c r="WQE181" s="1"/>
      <c r="WQF181" s="1"/>
      <c r="WQG181" s="1"/>
      <c r="WQH181" s="1"/>
      <c r="WQI181" s="1"/>
      <c r="WQJ181" s="1"/>
      <c r="WQK181" s="1"/>
      <c r="WQL181" s="1"/>
      <c r="WQM181" s="1"/>
      <c r="WQN181" s="1"/>
      <c r="WQO181" s="1"/>
      <c r="WQP181" s="1"/>
      <c r="WQQ181" s="1"/>
      <c r="WQR181" s="1"/>
      <c r="WQS181" s="1"/>
      <c r="WQT181" s="1"/>
      <c r="WQU181" s="1"/>
      <c r="WQV181" s="1"/>
      <c r="WQW181" s="1"/>
      <c r="WQX181" s="1"/>
      <c r="WQY181" s="1"/>
      <c r="WQZ181" s="1"/>
      <c r="WRA181" s="1"/>
      <c r="WRB181" s="1"/>
      <c r="WRC181" s="1"/>
      <c r="WRD181" s="1"/>
      <c r="WRE181" s="1"/>
      <c r="WRF181" s="1"/>
      <c r="WRG181" s="1"/>
      <c r="WRH181" s="1"/>
      <c r="WRI181" s="1"/>
      <c r="WRJ181" s="1"/>
      <c r="WRK181" s="1"/>
      <c r="WRL181" s="1"/>
      <c r="WRM181" s="1"/>
      <c r="WRN181" s="1"/>
      <c r="WRO181" s="1"/>
      <c r="WRP181" s="1"/>
      <c r="WRQ181" s="1"/>
      <c r="WRR181" s="1"/>
      <c r="WRS181" s="1"/>
      <c r="WRT181" s="1"/>
      <c r="WRU181" s="1"/>
      <c r="WRV181" s="1"/>
      <c r="WRW181" s="1"/>
      <c r="WRX181" s="1"/>
      <c r="WRY181" s="1"/>
      <c r="WRZ181" s="1"/>
      <c r="WSA181" s="1"/>
      <c r="WSB181" s="1"/>
      <c r="WSC181" s="1"/>
      <c r="WSD181" s="1"/>
      <c r="WSE181" s="1"/>
      <c r="WSF181" s="1"/>
      <c r="WSG181" s="1"/>
      <c r="WSH181" s="1"/>
      <c r="WSI181" s="1"/>
      <c r="WSJ181" s="1"/>
      <c r="WSK181" s="1"/>
      <c r="WSL181" s="1"/>
      <c r="WSM181" s="1"/>
      <c r="WSN181" s="1"/>
      <c r="WSO181" s="1"/>
      <c r="WSP181" s="1"/>
      <c r="WSQ181" s="1"/>
      <c r="WSR181" s="1"/>
      <c r="WSS181" s="1"/>
      <c r="WST181" s="1"/>
      <c r="WSU181" s="1"/>
      <c r="WSV181" s="1"/>
      <c r="WSW181" s="1"/>
      <c r="WSX181" s="1"/>
      <c r="WSY181" s="1"/>
      <c r="WSZ181" s="1"/>
      <c r="WTA181" s="1"/>
      <c r="WTB181" s="1"/>
      <c r="WTC181" s="1"/>
      <c r="WTD181" s="1"/>
      <c r="WTE181" s="1"/>
      <c r="WTF181" s="1"/>
      <c r="WTG181" s="1"/>
      <c r="WTH181" s="1"/>
      <c r="WTI181" s="1"/>
      <c r="WTJ181" s="1"/>
      <c r="WTK181" s="1"/>
      <c r="WTL181" s="1"/>
      <c r="WTM181" s="1"/>
      <c r="WTN181" s="1"/>
      <c r="WTO181" s="1"/>
      <c r="WTP181" s="1"/>
      <c r="WTQ181" s="1"/>
      <c r="WTR181" s="1"/>
      <c r="WTS181" s="1"/>
      <c r="WTT181" s="1"/>
      <c r="WTU181" s="1"/>
      <c r="WTV181" s="1"/>
      <c r="WTW181" s="1"/>
      <c r="WTX181" s="1"/>
      <c r="WTY181" s="1"/>
      <c r="WTZ181" s="1"/>
      <c r="WUA181" s="1"/>
      <c r="WUB181" s="1"/>
      <c r="WUC181" s="1"/>
      <c r="WUD181" s="1"/>
      <c r="WUE181" s="1"/>
      <c r="WUF181" s="1"/>
      <c r="WUG181" s="1"/>
      <c r="WUH181" s="1"/>
      <c r="WUI181" s="1"/>
      <c r="WUJ181" s="1"/>
      <c r="WUK181" s="1"/>
      <c r="WUL181" s="1"/>
      <c r="WUM181" s="1"/>
      <c r="WUN181" s="1"/>
      <c r="WUO181" s="1"/>
      <c r="WUP181" s="1"/>
      <c r="WUQ181" s="1"/>
      <c r="WUR181" s="1"/>
      <c r="WUS181" s="1"/>
      <c r="WUT181" s="1"/>
      <c r="WUU181" s="1"/>
      <c r="WUV181" s="1"/>
      <c r="WUW181" s="1"/>
      <c r="WUX181" s="1"/>
      <c r="WUY181" s="1"/>
      <c r="WUZ181" s="1"/>
      <c r="WVA181" s="1"/>
      <c r="WVB181" s="1"/>
      <c r="WVC181" s="1"/>
      <c r="WVD181" s="1"/>
      <c r="WVE181" s="1"/>
      <c r="WVF181" s="1"/>
      <c r="WVG181" s="1"/>
      <c r="WVH181" s="1"/>
      <c r="WVI181" s="1"/>
      <c r="WVJ181" s="1"/>
      <c r="WVK181" s="1"/>
      <c r="WVL181" s="1"/>
      <c r="WVM181" s="1"/>
      <c r="WVN181" s="1"/>
      <c r="WVO181" s="1"/>
      <c r="WVP181" s="1"/>
      <c r="WVQ181" s="1"/>
      <c r="WVR181" s="1"/>
      <c r="WVS181" s="1"/>
      <c r="WVT181" s="1"/>
      <c r="WVU181" s="1"/>
      <c r="WVV181" s="1"/>
      <c r="WVW181" s="1"/>
      <c r="WVX181" s="1"/>
      <c r="WVY181" s="1"/>
      <c r="WVZ181" s="1"/>
      <c r="WWA181" s="1"/>
      <c r="WWB181" s="1"/>
      <c r="WWC181" s="1"/>
      <c r="WWD181" s="1"/>
      <c r="WWE181" s="1"/>
      <c r="WWF181" s="1"/>
      <c r="WWG181" s="1"/>
      <c r="WWH181" s="1"/>
      <c r="WWI181" s="1"/>
      <c r="WWJ181" s="1"/>
      <c r="WWK181" s="1"/>
      <c r="WWL181" s="1"/>
      <c r="WWM181" s="1"/>
      <c r="WWN181" s="1"/>
      <c r="WWO181" s="1"/>
      <c r="WWP181" s="1"/>
      <c r="WWQ181" s="1"/>
      <c r="WWR181" s="1"/>
      <c r="WWS181" s="1"/>
      <c r="WWT181" s="1"/>
      <c r="WWU181" s="1"/>
      <c r="WWV181" s="1"/>
      <c r="WWW181" s="1"/>
      <c r="WWX181" s="1"/>
      <c r="WWY181" s="1"/>
      <c r="WWZ181" s="1"/>
      <c r="WXA181" s="1"/>
      <c r="WXB181" s="1"/>
      <c r="WXC181" s="1"/>
      <c r="WXD181" s="1"/>
      <c r="WXE181" s="1"/>
      <c r="WXF181" s="1"/>
      <c r="WXG181" s="1"/>
      <c r="WXH181" s="1"/>
      <c r="WXI181" s="1"/>
      <c r="WXJ181" s="1"/>
      <c r="WXK181" s="1"/>
      <c r="WXL181" s="1"/>
      <c r="WXM181" s="1"/>
      <c r="WXN181" s="1"/>
      <c r="WXO181" s="1"/>
      <c r="WXP181" s="1"/>
      <c r="WXQ181" s="1"/>
      <c r="WXR181" s="1"/>
      <c r="WXS181" s="1"/>
      <c r="WXT181" s="1"/>
      <c r="WXU181" s="1"/>
      <c r="WXV181" s="1"/>
      <c r="WXW181" s="1"/>
      <c r="WXX181" s="1"/>
      <c r="WXY181" s="1"/>
      <c r="WXZ181" s="1"/>
      <c r="WYA181" s="1"/>
      <c r="WYB181" s="1"/>
      <c r="WYC181" s="1"/>
      <c r="WYD181" s="1"/>
      <c r="WYE181" s="1"/>
      <c r="WYF181" s="1"/>
      <c r="WYG181" s="1"/>
      <c r="WYH181" s="1"/>
      <c r="WYI181" s="1"/>
      <c r="WYJ181" s="1"/>
      <c r="WYK181" s="1"/>
      <c r="WYL181" s="1"/>
      <c r="WYM181" s="1"/>
      <c r="WYN181" s="1"/>
      <c r="WYO181" s="1"/>
      <c r="WYP181" s="1"/>
      <c r="WYQ181" s="1"/>
      <c r="WYR181" s="1"/>
      <c r="WYS181" s="1"/>
      <c r="WYT181" s="1"/>
      <c r="WYU181" s="1"/>
      <c r="WYV181" s="1"/>
      <c r="WYW181" s="1"/>
      <c r="WYX181" s="1"/>
      <c r="WYY181" s="1"/>
      <c r="WYZ181" s="1"/>
      <c r="WZA181" s="1"/>
      <c r="WZB181" s="1"/>
      <c r="WZC181" s="1"/>
      <c r="WZD181" s="1"/>
      <c r="WZE181" s="1"/>
      <c r="WZF181" s="1"/>
      <c r="WZG181" s="1"/>
      <c r="WZH181" s="1"/>
      <c r="WZI181" s="1"/>
      <c r="WZJ181" s="1"/>
      <c r="WZK181" s="1"/>
      <c r="WZL181" s="1"/>
      <c r="WZM181" s="1"/>
      <c r="WZN181" s="1"/>
      <c r="WZO181" s="1"/>
      <c r="WZP181" s="1"/>
      <c r="WZQ181" s="1"/>
      <c r="WZR181" s="1"/>
      <c r="WZS181" s="1"/>
      <c r="WZT181" s="1"/>
      <c r="WZU181" s="1"/>
      <c r="WZV181" s="1"/>
      <c r="WZW181" s="1"/>
      <c r="WZX181" s="1"/>
      <c r="WZY181" s="1"/>
      <c r="WZZ181" s="1"/>
      <c r="XAA181" s="1"/>
      <c r="XAB181" s="1"/>
      <c r="XAC181" s="1"/>
      <c r="XAD181" s="1"/>
      <c r="XAE181" s="1"/>
      <c r="XAF181" s="1"/>
      <c r="XAG181" s="1"/>
      <c r="XAH181" s="1"/>
      <c r="XAI181" s="1"/>
      <c r="XAJ181" s="1"/>
      <c r="XAK181" s="1"/>
      <c r="XAL181" s="1"/>
      <c r="XAM181" s="1"/>
      <c r="XAN181" s="1"/>
      <c r="XAO181" s="1"/>
      <c r="XAP181" s="1"/>
      <c r="XAQ181" s="1"/>
      <c r="XAR181" s="1"/>
      <c r="XAS181" s="1"/>
      <c r="XAT181" s="1"/>
      <c r="XAU181" s="1"/>
      <c r="XAV181" s="1"/>
      <c r="XAW181" s="1"/>
      <c r="XAX181" s="1"/>
      <c r="XAY181" s="1"/>
      <c r="XAZ181" s="1"/>
      <c r="XBA181" s="1"/>
      <c r="XBB181" s="1"/>
      <c r="XBC181" s="1"/>
      <c r="XBD181" s="1"/>
      <c r="XBE181" s="1"/>
      <c r="XBF181" s="1"/>
      <c r="XBG181" s="1"/>
      <c r="XBH181" s="1"/>
      <c r="XBI181" s="1"/>
      <c r="XBJ181" s="1"/>
      <c r="XBK181" s="1"/>
      <c r="XBL181" s="1"/>
      <c r="XBM181" s="1"/>
      <c r="XBN181" s="1"/>
      <c r="XBO181" s="1"/>
      <c r="XBP181" s="1"/>
      <c r="XBQ181" s="1"/>
      <c r="XBR181" s="1"/>
      <c r="XBS181" s="1"/>
      <c r="XBT181" s="1"/>
      <c r="XBU181" s="1"/>
      <c r="XBV181" s="1"/>
      <c r="XBW181" s="1"/>
      <c r="XBX181" s="1"/>
      <c r="XBY181" s="1"/>
      <c r="XBZ181" s="1"/>
      <c r="XCA181" s="1"/>
      <c r="XCB181" s="1"/>
      <c r="XCC181" s="1"/>
      <c r="XCD181" s="1"/>
      <c r="XCE181" s="1"/>
      <c r="XCF181" s="1"/>
      <c r="XCG181" s="1"/>
      <c r="XCH181" s="1"/>
      <c r="XCI181" s="1"/>
      <c r="XCJ181" s="1"/>
      <c r="XCK181" s="1"/>
      <c r="XCL181" s="1"/>
      <c r="XCM181" s="1"/>
      <c r="XCN181" s="1"/>
      <c r="XCO181" s="1"/>
      <c r="XCP181" s="1"/>
      <c r="XCQ181" s="1"/>
      <c r="XCR181" s="1"/>
      <c r="XCS181" s="1"/>
      <c r="XCT181" s="1"/>
      <c r="XCU181" s="1"/>
      <c r="XCV181" s="1"/>
      <c r="XCW181" s="1"/>
      <c r="XCX181" s="1"/>
      <c r="XCY181" s="1"/>
      <c r="XCZ181" s="1"/>
      <c r="XDA181" s="1"/>
      <c r="XDB181" s="1"/>
      <c r="XDC181" s="1"/>
      <c r="XDD181" s="1"/>
      <c r="XDE181" s="1"/>
      <c r="XDF181" s="1"/>
      <c r="XDG181" s="1"/>
      <c r="XDH181" s="1"/>
      <c r="XDI181" s="1"/>
      <c r="XDJ181" s="1"/>
      <c r="XDK181" s="1"/>
      <c r="XDL181" s="1"/>
      <c r="XDM181" s="1"/>
      <c r="XDN181" s="1"/>
      <c r="XDO181" s="1"/>
      <c r="XDP181" s="1"/>
      <c r="XDQ181" s="1"/>
      <c r="XDR181" s="1"/>
      <c r="XDS181" s="1"/>
      <c r="XDT181" s="1"/>
      <c r="XDU181" s="1"/>
      <c r="XDV181" s="1"/>
      <c r="XDW181" s="1"/>
      <c r="XDX181" s="1"/>
      <c r="XDY181" s="1"/>
      <c r="XDZ181" s="1"/>
      <c r="XEA181" s="1"/>
      <c r="XEB181" s="1"/>
      <c r="XEC181" s="1"/>
      <c r="XED181" s="1"/>
      <c r="XEE181" s="1"/>
      <c r="XEF181" s="1"/>
      <c r="XEG181" s="1"/>
      <c r="XEH181" s="1"/>
      <c r="XEI181" s="1"/>
      <c r="XEJ181" s="1"/>
      <c r="XEK181" s="1"/>
      <c r="XEL181" s="1"/>
      <c r="XEM181" s="1"/>
      <c r="XEN181" s="1"/>
      <c r="XEO181" s="1"/>
      <c r="XEP181" s="1"/>
      <c r="XEQ181" s="1"/>
      <c r="XER181" s="1"/>
      <c r="XES181" s="1"/>
      <c r="XET181" s="1"/>
      <c r="XEU181" s="1"/>
    </row>
    <row r="182" spans="2:16375" ht="30" customHeight="1" x14ac:dyDescent="0.2">
      <c r="C182" s="9"/>
      <c r="D182" s="121" t="s">
        <v>143</v>
      </c>
      <c r="E182" s="121"/>
      <c r="F182" s="121"/>
      <c r="G182" s="121"/>
      <c r="H182" s="121"/>
      <c r="I182" s="121"/>
      <c r="J182" s="536"/>
      <c r="K182" s="121"/>
      <c r="L182" s="121"/>
      <c r="M182" s="530" t="s">
        <v>301</v>
      </c>
      <c r="N182" s="122"/>
      <c r="O182" s="122"/>
      <c r="P182" s="123"/>
      <c r="Q182" s="591"/>
      <c r="R182" s="591"/>
      <c r="S182" s="591"/>
      <c r="T182" s="591"/>
      <c r="U182" s="591"/>
      <c r="V182" s="591"/>
      <c r="W182" s="591"/>
      <c r="X182" s="591"/>
      <c r="Y182" s="760"/>
      <c r="Z182" s="591"/>
      <c r="AA182" s="591"/>
      <c r="AB182" s="591"/>
      <c r="AC182" s="124"/>
      <c r="AD182" s="124"/>
      <c r="AE182" s="125">
        <f>SUM(AE183)</f>
        <v>98807.45</v>
      </c>
      <c r="AF182" s="126"/>
      <c r="AG182" s="126"/>
      <c r="AH182" s="127">
        <f>AE182/$AE$190</f>
        <v>2.5915966323720213E-3</v>
      </c>
      <c r="AI182" s="10"/>
      <c r="AL182" s="928"/>
      <c r="AM182" s="928"/>
      <c r="AN182" s="931"/>
      <c r="AW182" s="18"/>
    </row>
    <row r="183" spans="2:16375" s="397" customFormat="1" outlineLevel="1" x14ac:dyDescent="0.2">
      <c r="B183" s="1"/>
      <c r="C183" s="9"/>
      <c r="D183" s="129" t="s">
        <v>144</v>
      </c>
      <c r="E183" s="130"/>
      <c r="F183" s="131"/>
      <c r="G183" s="129"/>
      <c r="H183" s="130"/>
      <c r="I183" s="131"/>
      <c r="J183" s="537"/>
      <c r="K183" s="130"/>
      <c r="L183" s="131"/>
      <c r="M183" s="135" t="s">
        <v>381</v>
      </c>
      <c r="N183" s="132"/>
      <c r="O183" s="132"/>
      <c r="P183" s="132"/>
      <c r="Q183" s="593"/>
      <c r="R183" s="593"/>
      <c r="S183" s="592"/>
      <c r="T183" s="592"/>
      <c r="U183" s="592"/>
      <c r="V183" s="592"/>
      <c r="W183" s="592"/>
      <c r="X183" s="592"/>
      <c r="Y183" s="756"/>
      <c r="Z183" s="592"/>
      <c r="AA183" s="592"/>
      <c r="AB183" s="592"/>
      <c r="AC183" s="133"/>
      <c r="AD183" s="133"/>
      <c r="AE183" s="133">
        <f>SUM(AE184:AE185)</f>
        <v>98807.45</v>
      </c>
      <c r="AF183" s="130"/>
      <c r="AG183" s="131"/>
      <c r="AH183" s="134">
        <f>AE183/$AE$190</f>
        <v>2.5915966323720213E-3</v>
      </c>
      <c r="AI183" s="10"/>
      <c r="AJ183" s="1"/>
      <c r="AK183" s="1"/>
      <c r="AL183" s="928"/>
      <c r="AM183" s="928"/>
      <c r="AN183" s="931"/>
      <c r="AO183" s="504"/>
      <c r="AP183" s="1"/>
      <c r="AQ183" s="1"/>
      <c r="AR183" s="1"/>
      <c r="AS183" s="1"/>
      <c r="AT183" s="1"/>
      <c r="AU183" s="1"/>
      <c r="AV183" s="1"/>
      <c r="AW183" s="1"/>
      <c r="AX183" s="18"/>
      <c r="AY183" s="18"/>
      <c r="AZ183" s="18"/>
      <c r="BA183" s="18"/>
      <c r="BB183" s="18"/>
      <c r="BC183" s="1"/>
      <c r="BD183" s="2"/>
      <c r="BE183" s="1"/>
      <c r="BF183" s="1"/>
      <c r="BG183" s="1"/>
      <c r="BH183" s="1"/>
      <c r="BI183" s="1"/>
      <c r="BJ183" s="1"/>
      <c r="BK183" s="1"/>
      <c r="BL183" s="1"/>
      <c r="BM183" s="1"/>
      <c r="BN183" s="1"/>
      <c r="BO183" s="1"/>
      <c r="BP183" s="1"/>
      <c r="BQ183" s="1"/>
      <c r="BR183" s="1"/>
      <c r="BS183" s="1"/>
      <c r="BT183" s="1"/>
      <c r="BU183" s="1"/>
      <c r="BV183" s="1"/>
      <c r="BW183" s="1"/>
      <c r="BX183" s="1"/>
      <c r="BY183" s="1"/>
      <c r="BZ183" s="1"/>
      <c r="CA183" s="1"/>
      <c r="CB183" s="1"/>
      <c r="CC183" s="1"/>
      <c r="CD183" s="1"/>
      <c r="CE183" s="1"/>
      <c r="CF183" s="1"/>
      <c r="CG183" s="1"/>
      <c r="CH183" s="1"/>
      <c r="CI183" s="1"/>
      <c r="CJ183" s="1"/>
      <c r="CK183" s="1"/>
      <c r="CL183" s="1"/>
      <c r="CM183" s="1"/>
      <c r="CN183" s="1"/>
      <c r="CO183" s="1"/>
      <c r="CP183" s="1"/>
      <c r="CQ183" s="1"/>
      <c r="CR183" s="1"/>
      <c r="CS183" s="1"/>
      <c r="CT183" s="1"/>
      <c r="CU183" s="1"/>
      <c r="CV183" s="1"/>
      <c r="CW183" s="1"/>
      <c r="CX183" s="1"/>
      <c r="CY183" s="1"/>
      <c r="CZ183" s="1"/>
      <c r="DA183" s="1"/>
      <c r="DB183" s="1"/>
      <c r="DC183" s="1"/>
      <c r="DD183" s="1"/>
      <c r="DE183" s="1"/>
      <c r="DF183" s="1"/>
      <c r="DG183" s="1"/>
      <c r="DH183" s="1"/>
      <c r="DI183" s="1"/>
      <c r="DJ183" s="1"/>
      <c r="DK183" s="1"/>
      <c r="DL183" s="1"/>
      <c r="DM183" s="1"/>
      <c r="DN183" s="1"/>
      <c r="DO183" s="1"/>
      <c r="DP183" s="1"/>
      <c r="DQ183" s="1"/>
      <c r="DR183" s="1"/>
      <c r="DS183" s="1"/>
      <c r="DT183" s="1"/>
      <c r="DU183" s="1"/>
      <c r="DV183" s="1"/>
      <c r="DW183" s="1"/>
      <c r="DX183" s="1"/>
      <c r="DY183" s="1"/>
      <c r="DZ183" s="1"/>
      <c r="EA183" s="1"/>
      <c r="EB183" s="1"/>
      <c r="EC183" s="1"/>
      <c r="ED183" s="1"/>
      <c r="EE183" s="1"/>
      <c r="EF183" s="1"/>
      <c r="EG183" s="1"/>
      <c r="EH183" s="1"/>
      <c r="EI183" s="1"/>
      <c r="EJ183" s="1"/>
      <c r="EK183" s="1"/>
      <c r="EL183" s="1"/>
      <c r="EM183" s="1"/>
      <c r="EN183" s="1"/>
      <c r="EO183" s="1"/>
      <c r="EP183" s="1"/>
      <c r="EQ183" s="1"/>
      <c r="ER183" s="1"/>
      <c r="ES183" s="1"/>
      <c r="ET183" s="1"/>
      <c r="EU183" s="1"/>
      <c r="EV183" s="1"/>
      <c r="EW183" s="1"/>
      <c r="EX183" s="1"/>
      <c r="EY183" s="1"/>
      <c r="EZ183" s="1"/>
      <c r="FA183" s="1"/>
      <c r="FB183" s="1"/>
      <c r="FC183" s="1"/>
      <c r="FD183" s="1"/>
      <c r="FE183" s="1"/>
      <c r="FF183" s="1"/>
      <c r="FG183" s="1"/>
      <c r="FH183" s="1"/>
      <c r="FI183" s="1"/>
      <c r="FJ183" s="1"/>
      <c r="FK183" s="1"/>
      <c r="FL183" s="1"/>
      <c r="FM183" s="1"/>
      <c r="FN183" s="1"/>
      <c r="FO183" s="1"/>
      <c r="FP183" s="1"/>
      <c r="FQ183" s="1"/>
      <c r="FR183" s="1"/>
      <c r="FS183" s="1"/>
      <c r="FT183" s="1"/>
      <c r="FU183" s="1"/>
      <c r="FV183" s="1"/>
      <c r="FW183" s="1"/>
      <c r="FX183" s="1"/>
      <c r="FY183" s="1"/>
      <c r="FZ183" s="1"/>
      <c r="GA183" s="1"/>
      <c r="GB183" s="1"/>
      <c r="GC183" s="1"/>
      <c r="GD183" s="1"/>
      <c r="GE183" s="1"/>
      <c r="GF183" s="1"/>
      <c r="GG183" s="1"/>
      <c r="GH183" s="1"/>
      <c r="GI183" s="1"/>
      <c r="GJ183" s="1"/>
      <c r="GK183" s="1"/>
      <c r="GL183" s="1"/>
      <c r="GM183" s="1"/>
      <c r="GN183" s="1"/>
      <c r="GO183" s="1"/>
      <c r="GP183" s="1"/>
      <c r="GQ183" s="1"/>
      <c r="GR183" s="1"/>
      <c r="GS183" s="1"/>
      <c r="GT183" s="1"/>
      <c r="GU183" s="1"/>
      <c r="GV183" s="1"/>
      <c r="GW183" s="1"/>
      <c r="GX183" s="1"/>
      <c r="GY183" s="1"/>
      <c r="GZ183" s="1"/>
      <c r="HA183" s="1"/>
      <c r="HB183" s="1"/>
      <c r="HC183" s="1"/>
      <c r="HD183" s="1"/>
      <c r="HE183" s="1"/>
      <c r="HF183" s="1"/>
      <c r="HG183" s="1"/>
      <c r="HH183" s="1"/>
      <c r="HI183" s="1"/>
      <c r="HJ183" s="1"/>
      <c r="HK183" s="1"/>
      <c r="HL183" s="1"/>
      <c r="HM183" s="1"/>
      <c r="HN183" s="1"/>
      <c r="HO183" s="1"/>
      <c r="HP183" s="1"/>
      <c r="HQ183" s="1"/>
      <c r="HR183" s="1"/>
      <c r="HS183" s="1"/>
      <c r="HT183" s="1"/>
      <c r="HU183" s="1"/>
      <c r="HV183" s="1"/>
      <c r="HW183" s="1"/>
      <c r="HX183" s="1"/>
      <c r="HY183" s="1"/>
      <c r="HZ183" s="1"/>
      <c r="IA183" s="1"/>
      <c r="IB183" s="1"/>
      <c r="IC183" s="1"/>
      <c r="ID183" s="1"/>
      <c r="IE183" s="1"/>
      <c r="IF183" s="1"/>
      <c r="IG183" s="1"/>
      <c r="IH183" s="1"/>
      <c r="II183" s="1"/>
      <c r="IJ183" s="1"/>
      <c r="IK183" s="1"/>
      <c r="IL183" s="1"/>
      <c r="IM183" s="1"/>
      <c r="IN183" s="1"/>
      <c r="IO183" s="1"/>
      <c r="IP183" s="1"/>
      <c r="IQ183" s="1"/>
      <c r="IR183" s="1"/>
      <c r="IS183" s="1"/>
      <c r="IT183" s="1"/>
      <c r="IU183" s="1"/>
      <c r="IV183" s="1"/>
      <c r="IW183" s="1"/>
      <c r="IX183" s="1"/>
      <c r="IY183" s="1"/>
      <c r="IZ183" s="1"/>
      <c r="JA183" s="1"/>
      <c r="JB183" s="1"/>
      <c r="JC183" s="1"/>
      <c r="JD183" s="1"/>
      <c r="JE183" s="1"/>
      <c r="JF183" s="1"/>
      <c r="JG183" s="1"/>
      <c r="JH183" s="1"/>
      <c r="JI183" s="1"/>
      <c r="JJ183" s="1"/>
      <c r="JK183" s="1"/>
      <c r="JL183" s="1"/>
      <c r="JM183" s="1"/>
      <c r="JN183" s="1"/>
      <c r="JO183" s="1"/>
      <c r="JP183" s="1"/>
      <c r="JQ183" s="1"/>
      <c r="JR183" s="1"/>
      <c r="JS183" s="1"/>
      <c r="JT183" s="1"/>
      <c r="JU183" s="1"/>
      <c r="JV183" s="1"/>
      <c r="JW183" s="1"/>
      <c r="JX183" s="1"/>
      <c r="JY183" s="1"/>
      <c r="JZ183" s="1"/>
      <c r="KA183" s="1"/>
      <c r="KB183" s="1"/>
      <c r="KC183" s="1"/>
      <c r="KD183" s="1"/>
      <c r="KE183" s="1"/>
      <c r="KF183" s="1"/>
      <c r="KG183" s="1"/>
      <c r="KH183" s="1"/>
      <c r="KI183" s="1"/>
      <c r="KJ183" s="1"/>
      <c r="KK183" s="1"/>
      <c r="KL183" s="1"/>
      <c r="KM183" s="1"/>
      <c r="KN183" s="1"/>
      <c r="KO183" s="1"/>
      <c r="KP183" s="1"/>
      <c r="KQ183" s="1"/>
      <c r="KR183" s="1"/>
      <c r="KS183" s="1"/>
      <c r="KT183" s="1"/>
      <c r="KU183" s="1"/>
      <c r="KV183" s="1"/>
      <c r="KW183" s="1"/>
      <c r="KX183" s="1"/>
      <c r="KY183" s="1"/>
      <c r="KZ183" s="1"/>
      <c r="LA183" s="1"/>
      <c r="LB183" s="1"/>
      <c r="LC183" s="1"/>
      <c r="LD183" s="1"/>
      <c r="LE183" s="1"/>
      <c r="LF183" s="1"/>
      <c r="LG183" s="1"/>
      <c r="LH183" s="1"/>
      <c r="LI183" s="1"/>
      <c r="LJ183" s="1"/>
      <c r="LK183" s="1"/>
      <c r="LL183" s="1"/>
      <c r="LM183" s="1"/>
      <c r="LN183" s="1"/>
      <c r="LO183" s="1"/>
      <c r="LP183" s="1"/>
      <c r="LQ183" s="1"/>
      <c r="LR183" s="1"/>
      <c r="LS183" s="1"/>
      <c r="LT183" s="1"/>
      <c r="LU183" s="1"/>
      <c r="LV183" s="1"/>
      <c r="LW183" s="1"/>
      <c r="LX183" s="1"/>
      <c r="LY183" s="1"/>
      <c r="LZ183" s="1"/>
      <c r="MA183" s="1"/>
      <c r="MB183" s="1"/>
      <c r="MC183" s="1"/>
      <c r="MD183" s="1"/>
      <c r="ME183" s="1"/>
      <c r="MF183" s="1"/>
      <c r="MG183" s="1"/>
      <c r="MH183" s="1"/>
      <c r="MI183" s="1"/>
      <c r="MJ183" s="1"/>
      <c r="MK183" s="1"/>
      <c r="ML183" s="1"/>
      <c r="MM183" s="1"/>
      <c r="MN183" s="1"/>
      <c r="MO183" s="1"/>
      <c r="MP183" s="1"/>
      <c r="MQ183" s="1"/>
      <c r="MR183" s="1"/>
      <c r="MS183" s="1"/>
      <c r="MT183" s="1"/>
      <c r="MU183" s="1"/>
      <c r="MV183" s="1"/>
      <c r="MW183" s="1"/>
      <c r="MX183" s="1"/>
      <c r="MY183" s="1"/>
      <c r="MZ183" s="1"/>
      <c r="NA183" s="1"/>
      <c r="NB183" s="1"/>
      <c r="NC183" s="1"/>
      <c r="ND183" s="1"/>
      <c r="NE183" s="1"/>
      <c r="NF183" s="1"/>
      <c r="NG183" s="1"/>
      <c r="NH183" s="1"/>
      <c r="NI183" s="1"/>
      <c r="NJ183" s="1"/>
      <c r="NK183" s="1"/>
      <c r="NL183" s="1"/>
      <c r="NM183" s="1"/>
      <c r="NN183" s="1"/>
      <c r="NO183" s="1"/>
      <c r="NP183" s="1"/>
      <c r="NQ183" s="1"/>
      <c r="NR183" s="1"/>
      <c r="NS183" s="1"/>
      <c r="NT183" s="1"/>
      <c r="NU183" s="1"/>
      <c r="NV183" s="1"/>
      <c r="NW183" s="1"/>
      <c r="NX183" s="1"/>
      <c r="NY183" s="1"/>
      <c r="NZ183" s="1"/>
      <c r="OA183" s="1"/>
      <c r="OB183" s="1"/>
      <c r="OC183" s="1"/>
      <c r="OD183" s="1"/>
      <c r="OE183" s="1"/>
      <c r="OF183" s="1"/>
      <c r="OG183" s="1"/>
      <c r="OH183" s="1"/>
      <c r="OI183" s="1"/>
      <c r="OJ183" s="1"/>
      <c r="OK183" s="1"/>
      <c r="OL183" s="1"/>
      <c r="OM183" s="1"/>
      <c r="ON183" s="1"/>
      <c r="OO183" s="1"/>
      <c r="OP183" s="1"/>
      <c r="OQ183" s="1"/>
      <c r="OR183" s="1"/>
      <c r="OS183" s="1"/>
      <c r="OT183" s="1"/>
      <c r="OU183" s="1"/>
      <c r="OV183" s="1"/>
      <c r="OW183" s="1"/>
      <c r="OX183" s="1"/>
      <c r="OY183" s="1"/>
      <c r="OZ183" s="1"/>
      <c r="PA183" s="1"/>
      <c r="PB183" s="1"/>
      <c r="PC183" s="1"/>
      <c r="PD183" s="1"/>
      <c r="PE183" s="1"/>
      <c r="PF183" s="1"/>
      <c r="PG183" s="1"/>
      <c r="PH183" s="1"/>
      <c r="PI183" s="1"/>
      <c r="PJ183" s="1"/>
      <c r="PK183" s="1"/>
      <c r="PL183" s="1"/>
      <c r="PM183" s="1"/>
      <c r="PN183" s="1"/>
      <c r="PO183" s="1"/>
      <c r="PP183" s="1"/>
      <c r="PQ183" s="1"/>
      <c r="PR183" s="1"/>
      <c r="PS183" s="1"/>
      <c r="PT183" s="1"/>
      <c r="PU183" s="1"/>
      <c r="PV183" s="1"/>
      <c r="PW183" s="1"/>
      <c r="PX183" s="1"/>
      <c r="PY183" s="1"/>
      <c r="PZ183" s="1"/>
      <c r="QA183" s="1"/>
      <c r="QB183" s="1"/>
      <c r="QC183" s="1"/>
      <c r="QD183" s="1"/>
      <c r="QE183" s="1"/>
      <c r="QF183" s="1"/>
      <c r="QG183" s="1"/>
      <c r="QH183" s="1"/>
      <c r="QI183" s="1"/>
      <c r="QJ183" s="1"/>
      <c r="QK183" s="1"/>
      <c r="QL183" s="1"/>
      <c r="QM183" s="1"/>
      <c r="QN183" s="1"/>
      <c r="QO183" s="1"/>
      <c r="QP183" s="1"/>
      <c r="QQ183" s="1"/>
      <c r="QR183" s="1"/>
      <c r="QS183" s="1"/>
      <c r="QT183" s="1"/>
      <c r="QU183" s="1"/>
      <c r="QV183" s="1"/>
      <c r="QW183" s="1"/>
      <c r="QX183" s="1"/>
      <c r="QY183" s="1"/>
      <c r="QZ183" s="1"/>
      <c r="RA183" s="1"/>
      <c r="RB183" s="1"/>
      <c r="RC183" s="1"/>
      <c r="RD183" s="1"/>
      <c r="RE183" s="1"/>
      <c r="RF183" s="1"/>
      <c r="RG183" s="1"/>
      <c r="RH183" s="1"/>
      <c r="RI183" s="1"/>
      <c r="RJ183" s="1"/>
      <c r="RK183" s="1"/>
      <c r="RL183" s="1"/>
      <c r="RM183" s="1"/>
      <c r="RN183" s="1"/>
      <c r="RO183" s="1"/>
      <c r="RP183" s="1"/>
      <c r="RQ183" s="1"/>
      <c r="RR183" s="1"/>
      <c r="RS183" s="1"/>
      <c r="RT183" s="1"/>
      <c r="RU183" s="1"/>
      <c r="RV183" s="1"/>
      <c r="RW183" s="1"/>
      <c r="RX183" s="1"/>
      <c r="RY183" s="1"/>
      <c r="RZ183" s="1"/>
      <c r="SA183" s="1"/>
      <c r="SB183" s="1"/>
      <c r="SC183" s="1"/>
      <c r="SD183" s="1"/>
      <c r="SE183" s="1"/>
      <c r="SF183" s="1"/>
      <c r="SG183" s="1"/>
      <c r="SH183" s="1"/>
      <c r="SI183" s="1"/>
      <c r="SJ183" s="1"/>
      <c r="SK183" s="1"/>
      <c r="SL183" s="1"/>
      <c r="SM183" s="1"/>
      <c r="SN183" s="1"/>
      <c r="SO183" s="1"/>
      <c r="SP183" s="1"/>
      <c r="SQ183" s="1"/>
      <c r="SR183" s="1"/>
      <c r="SS183" s="1"/>
      <c r="ST183" s="1"/>
      <c r="SU183" s="1"/>
      <c r="SV183" s="1"/>
      <c r="SW183" s="1"/>
      <c r="SX183" s="1"/>
      <c r="SY183" s="1"/>
      <c r="SZ183" s="1"/>
      <c r="TA183" s="1"/>
      <c r="TB183" s="1"/>
      <c r="TC183" s="1"/>
      <c r="TD183" s="1"/>
      <c r="TE183" s="1"/>
      <c r="TF183" s="1"/>
      <c r="TG183" s="1"/>
      <c r="TH183" s="1"/>
      <c r="TI183" s="1"/>
      <c r="TJ183" s="1"/>
      <c r="TK183" s="1"/>
      <c r="TL183" s="1"/>
      <c r="TM183" s="1"/>
      <c r="TN183" s="1"/>
      <c r="TO183" s="1"/>
      <c r="TP183" s="1"/>
      <c r="TQ183" s="1"/>
      <c r="TR183" s="1"/>
      <c r="TS183" s="1"/>
      <c r="TT183" s="1"/>
      <c r="TU183" s="1"/>
      <c r="TV183" s="1"/>
      <c r="TW183" s="1"/>
      <c r="TX183" s="1"/>
      <c r="TY183" s="1"/>
      <c r="TZ183" s="1"/>
      <c r="UA183" s="1"/>
      <c r="UB183" s="1"/>
      <c r="UC183" s="1"/>
      <c r="UD183" s="1"/>
      <c r="UE183" s="1"/>
      <c r="UF183" s="1"/>
      <c r="UG183" s="1"/>
      <c r="UH183" s="1"/>
      <c r="UI183" s="1"/>
      <c r="UJ183" s="1"/>
      <c r="UK183" s="1"/>
      <c r="UL183" s="1"/>
      <c r="UM183" s="1"/>
      <c r="UN183" s="1"/>
      <c r="UO183" s="1"/>
      <c r="UP183" s="1"/>
      <c r="UQ183" s="1"/>
      <c r="UR183" s="1"/>
      <c r="US183" s="1"/>
      <c r="UT183" s="1"/>
      <c r="UU183" s="1"/>
      <c r="UV183" s="1"/>
      <c r="UW183" s="1"/>
      <c r="UX183" s="1"/>
      <c r="UY183" s="1"/>
      <c r="UZ183" s="1"/>
      <c r="VA183" s="1"/>
      <c r="VB183" s="1"/>
      <c r="VC183" s="1"/>
      <c r="VD183" s="1"/>
      <c r="VE183" s="1"/>
      <c r="VF183" s="1"/>
      <c r="VG183" s="1"/>
      <c r="VH183" s="1"/>
      <c r="VI183" s="1"/>
      <c r="VJ183" s="1"/>
      <c r="VK183" s="1"/>
      <c r="VL183" s="1"/>
      <c r="VM183" s="1"/>
      <c r="VN183" s="1"/>
      <c r="VO183" s="1"/>
      <c r="VP183" s="1"/>
      <c r="VQ183" s="1"/>
      <c r="VR183" s="1"/>
      <c r="VS183" s="1"/>
      <c r="VT183" s="1"/>
      <c r="VU183" s="1"/>
      <c r="VV183" s="1"/>
      <c r="VW183" s="1"/>
      <c r="VX183" s="1"/>
      <c r="VY183" s="1"/>
      <c r="VZ183" s="1"/>
      <c r="WA183" s="1"/>
      <c r="WB183" s="1"/>
      <c r="WC183" s="1"/>
      <c r="WD183" s="1"/>
      <c r="WE183" s="1"/>
      <c r="WF183" s="1"/>
      <c r="WG183" s="1"/>
      <c r="WH183" s="1"/>
      <c r="WI183" s="1"/>
      <c r="WJ183" s="1"/>
      <c r="WK183" s="1"/>
      <c r="WL183" s="1"/>
      <c r="WM183" s="1"/>
      <c r="WN183" s="1"/>
      <c r="WO183" s="1"/>
      <c r="WP183" s="1"/>
      <c r="WQ183" s="1"/>
      <c r="WR183" s="1"/>
      <c r="WS183" s="1"/>
      <c r="WT183" s="1"/>
      <c r="WU183" s="1"/>
      <c r="WV183" s="1"/>
      <c r="WW183" s="1"/>
      <c r="WX183" s="1"/>
      <c r="WY183" s="1"/>
      <c r="WZ183" s="1"/>
      <c r="XA183" s="1"/>
      <c r="XB183" s="1"/>
      <c r="XC183" s="1"/>
      <c r="XD183" s="1"/>
      <c r="XE183" s="1"/>
      <c r="XF183" s="1"/>
      <c r="XG183" s="1"/>
      <c r="XH183" s="1"/>
      <c r="XI183" s="1"/>
      <c r="XJ183" s="1"/>
      <c r="XK183" s="1"/>
      <c r="XL183" s="1"/>
      <c r="XM183" s="1"/>
      <c r="XN183" s="1"/>
      <c r="XO183" s="1"/>
      <c r="XP183" s="1"/>
      <c r="XQ183" s="1"/>
      <c r="XR183" s="1"/>
      <c r="XS183" s="1"/>
      <c r="XT183" s="1"/>
      <c r="XU183" s="1"/>
      <c r="XV183" s="1"/>
      <c r="XW183" s="1"/>
      <c r="XX183" s="1"/>
      <c r="XY183" s="1"/>
      <c r="XZ183" s="1"/>
      <c r="YA183" s="1"/>
      <c r="YB183" s="1"/>
      <c r="YC183" s="1"/>
      <c r="YD183" s="1"/>
      <c r="YE183" s="1"/>
      <c r="YF183" s="1"/>
      <c r="YG183" s="1"/>
      <c r="YH183" s="1"/>
      <c r="YI183" s="1"/>
      <c r="YJ183" s="1"/>
      <c r="YK183" s="1"/>
      <c r="YL183" s="1"/>
      <c r="YM183" s="1"/>
      <c r="YN183" s="1"/>
      <c r="YO183" s="1"/>
      <c r="YP183" s="1"/>
      <c r="YQ183" s="1"/>
      <c r="YR183" s="1"/>
      <c r="YS183" s="1"/>
      <c r="YT183" s="1"/>
      <c r="YU183" s="1"/>
      <c r="YV183" s="1"/>
      <c r="YW183" s="1"/>
      <c r="YX183" s="1"/>
      <c r="YY183" s="1"/>
      <c r="YZ183" s="1"/>
      <c r="ZA183" s="1"/>
      <c r="ZB183" s="1"/>
      <c r="ZC183" s="1"/>
      <c r="ZD183" s="1"/>
      <c r="ZE183" s="1"/>
      <c r="ZF183" s="1"/>
      <c r="ZG183" s="1"/>
      <c r="ZH183" s="1"/>
      <c r="ZI183" s="1"/>
      <c r="ZJ183" s="1"/>
      <c r="ZK183" s="1"/>
      <c r="ZL183" s="1"/>
      <c r="ZM183" s="1"/>
      <c r="ZN183" s="1"/>
      <c r="ZO183" s="1"/>
      <c r="ZP183" s="1"/>
      <c r="ZQ183" s="1"/>
      <c r="ZR183" s="1"/>
      <c r="ZS183" s="1"/>
      <c r="ZT183" s="1"/>
      <c r="ZU183" s="1"/>
      <c r="ZV183" s="1"/>
      <c r="ZW183" s="1"/>
      <c r="ZX183" s="1"/>
      <c r="ZY183" s="1"/>
      <c r="ZZ183" s="1"/>
      <c r="AAA183" s="1"/>
      <c r="AAB183" s="1"/>
      <c r="AAC183" s="1"/>
      <c r="AAD183" s="1"/>
      <c r="AAE183" s="1"/>
      <c r="AAF183" s="1"/>
      <c r="AAG183" s="1"/>
      <c r="AAH183" s="1"/>
      <c r="AAI183" s="1"/>
      <c r="AAJ183" s="1"/>
      <c r="AAK183" s="1"/>
      <c r="AAL183" s="1"/>
      <c r="AAM183" s="1"/>
      <c r="AAN183" s="1"/>
      <c r="AAO183" s="1"/>
      <c r="AAP183" s="1"/>
      <c r="AAQ183" s="1"/>
      <c r="AAR183" s="1"/>
      <c r="AAS183" s="1"/>
      <c r="AAT183" s="1"/>
      <c r="AAU183" s="1"/>
      <c r="AAV183" s="1"/>
      <c r="AAW183" s="1"/>
      <c r="AAX183" s="1"/>
      <c r="AAY183" s="1"/>
      <c r="AAZ183" s="1"/>
      <c r="ABA183" s="1"/>
      <c r="ABB183" s="1"/>
      <c r="ABC183" s="1"/>
      <c r="ABD183" s="1"/>
      <c r="ABE183" s="1"/>
      <c r="ABF183" s="1"/>
      <c r="ABG183" s="1"/>
      <c r="ABH183" s="1"/>
      <c r="ABI183" s="1"/>
      <c r="ABJ183" s="1"/>
      <c r="ABK183" s="1"/>
      <c r="ABL183" s="1"/>
      <c r="ABM183" s="1"/>
      <c r="ABN183" s="1"/>
      <c r="ABO183" s="1"/>
      <c r="ABP183" s="1"/>
      <c r="ABQ183" s="1"/>
      <c r="ABR183" s="1"/>
      <c r="ABS183" s="1"/>
      <c r="ABT183" s="1"/>
      <c r="ABU183" s="1"/>
      <c r="ABV183" s="1"/>
      <c r="ABW183" s="1"/>
      <c r="ABX183" s="1"/>
      <c r="ABY183" s="1"/>
      <c r="ABZ183" s="1"/>
      <c r="ACA183" s="1"/>
      <c r="ACB183" s="1"/>
      <c r="ACC183" s="1"/>
      <c r="ACD183" s="1"/>
      <c r="ACE183" s="1"/>
      <c r="ACF183" s="1"/>
      <c r="ACG183" s="1"/>
      <c r="ACH183" s="1"/>
      <c r="ACI183" s="1"/>
      <c r="ACJ183" s="1"/>
      <c r="ACK183" s="1"/>
      <c r="ACL183" s="1"/>
      <c r="ACM183" s="1"/>
      <c r="ACN183" s="1"/>
      <c r="ACO183" s="1"/>
      <c r="ACP183" s="1"/>
      <c r="ACQ183" s="1"/>
      <c r="ACR183" s="1"/>
      <c r="ACS183" s="1"/>
      <c r="ACT183" s="1"/>
      <c r="ACU183" s="1"/>
      <c r="ACV183" s="1"/>
      <c r="ACW183" s="1"/>
      <c r="ACX183" s="1"/>
      <c r="ACY183" s="1"/>
      <c r="ACZ183" s="1"/>
      <c r="ADA183" s="1"/>
      <c r="ADB183" s="1"/>
      <c r="ADC183" s="1"/>
      <c r="ADD183" s="1"/>
      <c r="ADE183" s="1"/>
      <c r="ADF183" s="1"/>
      <c r="ADG183" s="1"/>
      <c r="ADH183" s="1"/>
      <c r="ADI183" s="1"/>
      <c r="ADJ183" s="1"/>
      <c r="ADK183" s="1"/>
      <c r="ADL183" s="1"/>
      <c r="ADM183" s="1"/>
      <c r="ADN183" s="1"/>
      <c r="ADO183" s="1"/>
      <c r="ADP183" s="1"/>
      <c r="ADQ183" s="1"/>
      <c r="ADR183" s="1"/>
      <c r="ADS183" s="1"/>
      <c r="ADT183" s="1"/>
      <c r="ADU183" s="1"/>
      <c r="ADV183" s="1"/>
      <c r="ADW183" s="1"/>
      <c r="ADX183" s="1"/>
      <c r="ADY183" s="1"/>
      <c r="ADZ183" s="1"/>
      <c r="AEA183" s="1"/>
      <c r="AEB183" s="1"/>
      <c r="AEC183" s="1"/>
      <c r="AED183" s="1"/>
      <c r="AEE183" s="1"/>
      <c r="AEF183" s="1"/>
      <c r="AEG183" s="1"/>
      <c r="AEH183" s="1"/>
      <c r="AEI183" s="1"/>
      <c r="AEJ183" s="1"/>
      <c r="AEK183" s="1"/>
      <c r="AEL183" s="1"/>
      <c r="AEM183" s="1"/>
      <c r="AEN183" s="1"/>
      <c r="AEO183" s="1"/>
      <c r="AEP183" s="1"/>
      <c r="AEQ183" s="1"/>
      <c r="AER183" s="1"/>
      <c r="AES183" s="1"/>
      <c r="AET183" s="1"/>
      <c r="AEU183" s="1"/>
      <c r="AEV183" s="1"/>
      <c r="AEW183" s="1"/>
      <c r="AEX183" s="1"/>
      <c r="AEY183" s="1"/>
      <c r="AEZ183" s="1"/>
      <c r="AFA183" s="1"/>
      <c r="AFB183" s="1"/>
      <c r="AFC183" s="1"/>
      <c r="AFD183" s="1"/>
      <c r="AFE183" s="1"/>
      <c r="AFF183" s="1"/>
      <c r="AFG183" s="1"/>
      <c r="AFH183" s="1"/>
      <c r="AFI183" s="1"/>
      <c r="AFJ183" s="1"/>
      <c r="AFK183" s="1"/>
      <c r="AFL183" s="1"/>
      <c r="AFM183" s="1"/>
      <c r="AFN183" s="1"/>
      <c r="AFO183" s="1"/>
      <c r="AFP183" s="1"/>
      <c r="AFQ183" s="1"/>
      <c r="AFR183" s="1"/>
      <c r="AFS183" s="1"/>
      <c r="AFT183" s="1"/>
      <c r="AFU183" s="1"/>
      <c r="AFV183" s="1"/>
      <c r="AFW183" s="1"/>
      <c r="AFX183" s="1"/>
      <c r="AFY183" s="1"/>
      <c r="AFZ183" s="1"/>
      <c r="AGA183" s="1"/>
      <c r="AGB183" s="1"/>
      <c r="AGC183" s="1"/>
      <c r="AGD183" s="1"/>
      <c r="AGE183" s="1"/>
      <c r="AGF183" s="1"/>
      <c r="AGG183" s="1"/>
      <c r="AGH183" s="1"/>
      <c r="AGI183" s="1"/>
      <c r="AGJ183" s="1"/>
      <c r="AGK183" s="1"/>
      <c r="AGL183" s="1"/>
      <c r="AGM183" s="1"/>
      <c r="AGN183" s="1"/>
      <c r="AGO183" s="1"/>
      <c r="AGP183" s="1"/>
      <c r="AGQ183" s="1"/>
      <c r="AGR183" s="1"/>
      <c r="AGS183" s="1"/>
      <c r="AGT183" s="1"/>
      <c r="AGU183" s="1"/>
      <c r="AGV183" s="1"/>
      <c r="AGW183" s="1"/>
      <c r="AGX183" s="1"/>
      <c r="AGY183" s="1"/>
      <c r="AGZ183" s="1"/>
      <c r="AHA183" s="1"/>
      <c r="AHB183" s="1"/>
      <c r="AHC183" s="1"/>
      <c r="AHD183" s="1"/>
      <c r="AHE183" s="1"/>
      <c r="AHF183" s="1"/>
      <c r="AHG183" s="1"/>
      <c r="AHH183" s="1"/>
      <c r="AHI183" s="1"/>
      <c r="AHJ183" s="1"/>
      <c r="AHK183" s="1"/>
      <c r="AHL183" s="1"/>
      <c r="AHM183" s="1"/>
      <c r="AHN183" s="1"/>
      <c r="AHO183" s="1"/>
      <c r="AHP183" s="1"/>
      <c r="AHQ183" s="1"/>
      <c r="AHR183" s="1"/>
      <c r="AHS183" s="1"/>
      <c r="AHT183" s="1"/>
      <c r="AHU183" s="1"/>
      <c r="AHV183" s="1"/>
      <c r="AHW183" s="1"/>
      <c r="AHX183" s="1"/>
      <c r="AHY183" s="1"/>
      <c r="AHZ183" s="1"/>
      <c r="AIA183" s="1"/>
      <c r="AIB183" s="1"/>
      <c r="AIC183" s="1"/>
      <c r="AID183" s="1"/>
      <c r="AIE183" s="1"/>
      <c r="AIF183" s="1"/>
      <c r="AIG183" s="1"/>
      <c r="AIH183" s="1"/>
      <c r="AII183" s="1"/>
      <c r="AIJ183" s="1"/>
      <c r="AIK183" s="1"/>
      <c r="AIL183" s="1"/>
      <c r="AIM183" s="1"/>
      <c r="AIN183" s="1"/>
      <c r="AIO183" s="1"/>
      <c r="AIP183" s="1"/>
      <c r="AIQ183" s="1"/>
      <c r="AIR183" s="1"/>
      <c r="AIS183" s="1"/>
      <c r="AIT183" s="1"/>
      <c r="AIU183" s="1"/>
      <c r="AIV183" s="1"/>
      <c r="AIW183" s="1"/>
      <c r="AIX183" s="1"/>
      <c r="AIY183" s="1"/>
      <c r="AIZ183" s="1"/>
      <c r="AJA183" s="1"/>
      <c r="AJB183" s="1"/>
      <c r="AJC183" s="1"/>
      <c r="AJD183" s="1"/>
      <c r="AJE183" s="1"/>
      <c r="AJF183" s="1"/>
      <c r="AJG183" s="1"/>
      <c r="AJH183" s="1"/>
      <c r="AJI183" s="1"/>
      <c r="AJJ183" s="1"/>
      <c r="AJK183" s="1"/>
      <c r="AJL183" s="1"/>
      <c r="AJM183" s="1"/>
      <c r="AJN183" s="1"/>
      <c r="AJO183" s="1"/>
      <c r="AJP183" s="1"/>
      <c r="AJQ183" s="1"/>
      <c r="AJR183" s="1"/>
      <c r="AJS183" s="1"/>
      <c r="AJT183" s="1"/>
      <c r="AJU183" s="1"/>
      <c r="AJV183" s="1"/>
      <c r="AJW183" s="1"/>
      <c r="AJX183" s="1"/>
      <c r="AJY183" s="1"/>
      <c r="AJZ183" s="1"/>
      <c r="AKA183" s="1"/>
      <c r="AKB183" s="1"/>
      <c r="AKC183" s="1"/>
      <c r="AKD183" s="1"/>
      <c r="AKE183" s="1"/>
      <c r="AKF183" s="1"/>
      <c r="AKG183" s="1"/>
      <c r="AKH183" s="1"/>
      <c r="AKI183" s="1"/>
      <c r="AKJ183" s="1"/>
      <c r="AKK183" s="1"/>
      <c r="AKL183" s="1"/>
      <c r="AKM183" s="1"/>
      <c r="AKN183" s="1"/>
      <c r="AKO183" s="1"/>
      <c r="AKP183" s="1"/>
      <c r="AKQ183" s="1"/>
      <c r="AKR183" s="1"/>
      <c r="AKS183" s="1"/>
      <c r="AKT183" s="1"/>
      <c r="AKU183" s="1"/>
      <c r="AKV183" s="1"/>
      <c r="AKW183" s="1"/>
      <c r="AKX183" s="1"/>
      <c r="AKY183" s="1"/>
      <c r="AKZ183" s="1"/>
      <c r="ALA183" s="1"/>
      <c r="ALB183" s="1"/>
      <c r="ALC183" s="1"/>
      <c r="ALD183" s="1"/>
      <c r="ALE183" s="1"/>
      <c r="ALF183" s="1"/>
      <c r="ALG183" s="1"/>
      <c r="ALH183" s="1"/>
      <c r="ALI183" s="1"/>
      <c r="ALJ183" s="1"/>
      <c r="ALK183" s="1"/>
      <c r="ALL183" s="1"/>
      <c r="ALM183" s="1"/>
      <c r="ALN183" s="1"/>
      <c r="ALO183" s="1"/>
      <c r="ALP183" s="1"/>
      <c r="ALQ183" s="1"/>
      <c r="ALR183" s="1"/>
      <c r="ALS183" s="1"/>
      <c r="ALT183" s="1"/>
      <c r="ALU183" s="1"/>
      <c r="ALV183" s="1"/>
      <c r="ALW183" s="1"/>
      <c r="ALX183" s="1"/>
      <c r="ALY183" s="1"/>
      <c r="ALZ183" s="1"/>
      <c r="AMA183" s="1"/>
      <c r="AMB183" s="1"/>
      <c r="AMC183" s="1"/>
      <c r="AMD183" s="1"/>
      <c r="AME183" s="1"/>
      <c r="AMF183" s="1"/>
      <c r="AMG183" s="1"/>
      <c r="AMH183" s="1"/>
      <c r="AMI183" s="1"/>
      <c r="AMJ183" s="1"/>
      <c r="AMK183" s="1"/>
      <c r="AML183" s="1"/>
      <c r="AMM183" s="1"/>
      <c r="AMN183" s="1"/>
      <c r="AMO183" s="1"/>
      <c r="AMP183" s="1"/>
      <c r="AMQ183" s="1"/>
      <c r="AMR183" s="1"/>
      <c r="AMS183" s="1"/>
      <c r="AMT183" s="1"/>
      <c r="AMU183" s="1"/>
      <c r="AMV183" s="1"/>
      <c r="AMW183" s="1"/>
      <c r="AMX183" s="1"/>
      <c r="AMY183" s="1"/>
      <c r="AMZ183" s="1"/>
      <c r="ANA183" s="1"/>
      <c r="ANB183" s="1"/>
      <c r="ANC183" s="1"/>
      <c r="AND183" s="1"/>
      <c r="ANE183" s="1"/>
      <c r="ANF183" s="1"/>
      <c r="ANG183" s="1"/>
      <c r="ANH183" s="1"/>
      <c r="ANI183" s="1"/>
      <c r="ANJ183" s="1"/>
      <c r="ANK183" s="1"/>
      <c r="ANL183" s="1"/>
      <c r="ANM183" s="1"/>
      <c r="ANN183" s="1"/>
      <c r="ANO183" s="1"/>
      <c r="ANP183" s="1"/>
      <c r="ANQ183" s="1"/>
      <c r="ANR183" s="1"/>
      <c r="ANS183" s="1"/>
      <c r="ANT183" s="1"/>
      <c r="ANU183" s="1"/>
      <c r="ANV183" s="1"/>
      <c r="ANW183" s="1"/>
      <c r="ANX183" s="1"/>
      <c r="ANY183" s="1"/>
      <c r="ANZ183" s="1"/>
      <c r="AOA183" s="1"/>
      <c r="AOB183" s="1"/>
      <c r="AOC183" s="1"/>
      <c r="AOD183" s="1"/>
      <c r="AOE183" s="1"/>
      <c r="AOF183" s="1"/>
      <c r="AOG183" s="1"/>
      <c r="AOH183" s="1"/>
      <c r="AOI183" s="1"/>
      <c r="AOJ183" s="1"/>
      <c r="AOK183" s="1"/>
      <c r="AOL183" s="1"/>
      <c r="AOM183" s="1"/>
      <c r="AON183" s="1"/>
      <c r="AOO183" s="1"/>
      <c r="AOP183" s="1"/>
      <c r="AOQ183" s="1"/>
      <c r="AOR183" s="1"/>
      <c r="AOS183" s="1"/>
      <c r="AOT183" s="1"/>
      <c r="AOU183" s="1"/>
      <c r="AOV183" s="1"/>
      <c r="AOW183" s="1"/>
      <c r="AOX183" s="1"/>
      <c r="AOY183" s="1"/>
      <c r="AOZ183" s="1"/>
      <c r="APA183" s="1"/>
      <c r="APB183" s="1"/>
      <c r="APC183" s="1"/>
      <c r="APD183" s="1"/>
      <c r="APE183" s="1"/>
      <c r="APF183" s="1"/>
      <c r="APG183" s="1"/>
      <c r="APH183" s="1"/>
      <c r="API183" s="1"/>
      <c r="APJ183" s="1"/>
      <c r="APK183" s="1"/>
      <c r="APL183" s="1"/>
      <c r="APM183" s="1"/>
      <c r="APN183" s="1"/>
      <c r="APO183" s="1"/>
      <c r="APP183" s="1"/>
      <c r="APQ183" s="1"/>
      <c r="APR183" s="1"/>
      <c r="APS183" s="1"/>
      <c r="APT183" s="1"/>
      <c r="APU183" s="1"/>
      <c r="APV183" s="1"/>
      <c r="APW183" s="1"/>
      <c r="APX183" s="1"/>
      <c r="APY183" s="1"/>
      <c r="APZ183" s="1"/>
      <c r="AQA183" s="1"/>
      <c r="AQB183" s="1"/>
      <c r="AQC183" s="1"/>
      <c r="AQD183" s="1"/>
      <c r="AQE183" s="1"/>
      <c r="AQF183" s="1"/>
      <c r="AQG183" s="1"/>
      <c r="AQH183" s="1"/>
      <c r="AQI183" s="1"/>
      <c r="AQJ183" s="1"/>
      <c r="AQK183" s="1"/>
      <c r="AQL183" s="1"/>
      <c r="AQM183" s="1"/>
      <c r="AQN183" s="1"/>
      <c r="AQO183" s="1"/>
      <c r="AQP183" s="1"/>
      <c r="AQQ183" s="1"/>
      <c r="AQR183" s="1"/>
      <c r="AQS183" s="1"/>
      <c r="AQT183" s="1"/>
      <c r="AQU183" s="1"/>
      <c r="AQV183" s="1"/>
      <c r="AQW183" s="1"/>
      <c r="AQX183" s="1"/>
      <c r="AQY183" s="1"/>
      <c r="AQZ183" s="1"/>
      <c r="ARA183" s="1"/>
      <c r="ARB183" s="1"/>
      <c r="ARC183" s="1"/>
      <c r="ARD183" s="1"/>
      <c r="ARE183" s="1"/>
      <c r="ARF183" s="1"/>
      <c r="ARG183" s="1"/>
      <c r="ARH183" s="1"/>
      <c r="ARI183" s="1"/>
      <c r="ARJ183" s="1"/>
      <c r="ARK183" s="1"/>
      <c r="ARL183" s="1"/>
      <c r="ARM183" s="1"/>
      <c r="ARN183" s="1"/>
      <c r="ARO183" s="1"/>
      <c r="ARP183" s="1"/>
      <c r="ARQ183" s="1"/>
      <c r="ARR183" s="1"/>
      <c r="ARS183" s="1"/>
      <c r="ART183" s="1"/>
      <c r="ARU183" s="1"/>
      <c r="ARV183" s="1"/>
      <c r="ARW183" s="1"/>
      <c r="ARX183" s="1"/>
      <c r="ARY183" s="1"/>
      <c r="ARZ183" s="1"/>
      <c r="ASA183" s="1"/>
      <c r="ASB183" s="1"/>
      <c r="ASC183" s="1"/>
      <c r="ASD183" s="1"/>
      <c r="ASE183" s="1"/>
      <c r="ASF183" s="1"/>
      <c r="ASG183" s="1"/>
      <c r="ASH183" s="1"/>
      <c r="ASI183" s="1"/>
      <c r="ASJ183" s="1"/>
      <c r="ASK183" s="1"/>
      <c r="ASL183" s="1"/>
      <c r="ASM183" s="1"/>
      <c r="ASN183" s="1"/>
      <c r="ASO183" s="1"/>
      <c r="ASP183" s="1"/>
      <c r="ASQ183" s="1"/>
      <c r="ASR183" s="1"/>
      <c r="ASS183" s="1"/>
      <c r="AST183" s="1"/>
      <c r="ASU183" s="1"/>
      <c r="ASV183" s="1"/>
      <c r="ASW183" s="1"/>
      <c r="ASX183" s="1"/>
      <c r="ASY183" s="1"/>
      <c r="ASZ183" s="1"/>
      <c r="ATA183" s="1"/>
      <c r="ATB183" s="1"/>
      <c r="ATC183" s="1"/>
      <c r="ATD183" s="1"/>
      <c r="ATE183" s="1"/>
      <c r="ATF183" s="1"/>
      <c r="ATG183" s="1"/>
      <c r="ATH183" s="1"/>
      <c r="ATI183" s="1"/>
      <c r="ATJ183" s="1"/>
      <c r="ATK183" s="1"/>
      <c r="ATL183" s="1"/>
      <c r="ATM183" s="1"/>
      <c r="ATN183" s="1"/>
      <c r="ATO183" s="1"/>
      <c r="ATP183" s="1"/>
      <c r="ATQ183" s="1"/>
      <c r="ATR183" s="1"/>
      <c r="ATS183" s="1"/>
      <c r="ATT183" s="1"/>
      <c r="ATU183" s="1"/>
      <c r="ATV183" s="1"/>
      <c r="ATW183" s="1"/>
      <c r="ATX183" s="1"/>
      <c r="ATY183" s="1"/>
      <c r="ATZ183" s="1"/>
      <c r="AUA183" s="1"/>
      <c r="AUB183" s="1"/>
      <c r="AUC183" s="1"/>
      <c r="AUD183" s="1"/>
      <c r="AUE183" s="1"/>
      <c r="AUF183" s="1"/>
      <c r="AUG183" s="1"/>
      <c r="AUH183" s="1"/>
      <c r="AUI183" s="1"/>
      <c r="AUJ183" s="1"/>
      <c r="AUK183" s="1"/>
      <c r="AUL183" s="1"/>
      <c r="AUM183" s="1"/>
      <c r="AUN183" s="1"/>
      <c r="AUO183" s="1"/>
      <c r="AUP183" s="1"/>
      <c r="AUQ183" s="1"/>
      <c r="AUR183" s="1"/>
      <c r="AUS183" s="1"/>
      <c r="AUT183" s="1"/>
      <c r="AUU183" s="1"/>
      <c r="AUV183" s="1"/>
      <c r="AUW183" s="1"/>
      <c r="AUX183" s="1"/>
      <c r="AUY183" s="1"/>
      <c r="AUZ183" s="1"/>
      <c r="AVA183" s="1"/>
      <c r="AVB183" s="1"/>
      <c r="AVC183" s="1"/>
      <c r="AVD183" s="1"/>
      <c r="AVE183" s="1"/>
      <c r="AVF183" s="1"/>
      <c r="AVG183" s="1"/>
      <c r="AVH183" s="1"/>
      <c r="AVI183" s="1"/>
      <c r="AVJ183" s="1"/>
      <c r="AVK183" s="1"/>
      <c r="AVL183" s="1"/>
      <c r="AVM183" s="1"/>
      <c r="AVN183" s="1"/>
      <c r="AVO183" s="1"/>
      <c r="AVP183" s="1"/>
      <c r="AVQ183" s="1"/>
      <c r="AVR183" s="1"/>
      <c r="AVS183" s="1"/>
      <c r="AVT183" s="1"/>
      <c r="AVU183" s="1"/>
      <c r="AVV183" s="1"/>
      <c r="AVW183" s="1"/>
      <c r="AVX183" s="1"/>
      <c r="AVY183" s="1"/>
      <c r="AVZ183" s="1"/>
      <c r="AWA183" s="1"/>
      <c r="AWB183" s="1"/>
      <c r="AWC183" s="1"/>
      <c r="AWD183" s="1"/>
      <c r="AWE183" s="1"/>
      <c r="AWF183" s="1"/>
      <c r="AWG183" s="1"/>
      <c r="AWH183" s="1"/>
      <c r="AWI183" s="1"/>
      <c r="AWJ183" s="1"/>
      <c r="AWK183" s="1"/>
      <c r="AWL183" s="1"/>
      <c r="AWM183" s="1"/>
      <c r="AWN183" s="1"/>
      <c r="AWO183" s="1"/>
      <c r="AWP183" s="1"/>
      <c r="AWQ183" s="1"/>
      <c r="AWR183" s="1"/>
      <c r="AWS183" s="1"/>
      <c r="AWT183" s="1"/>
      <c r="AWU183" s="1"/>
      <c r="AWV183" s="1"/>
      <c r="AWW183" s="1"/>
      <c r="AWX183" s="1"/>
      <c r="AWY183" s="1"/>
      <c r="AWZ183" s="1"/>
      <c r="AXA183" s="1"/>
      <c r="AXB183" s="1"/>
      <c r="AXC183" s="1"/>
      <c r="AXD183" s="1"/>
      <c r="AXE183" s="1"/>
      <c r="AXF183" s="1"/>
      <c r="AXG183" s="1"/>
      <c r="AXH183" s="1"/>
      <c r="AXI183" s="1"/>
      <c r="AXJ183" s="1"/>
      <c r="AXK183" s="1"/>
      <c r="AXL183" s="1"/>
      <c r="AXM183" s="1"/>
      <c r="AXN183" s="1"/>
      <c r="AXO183" s="1"/>
      <c r="AXP183" s="1"/>
      <c r="AXQ183" s="1"/>
      <c r="AXR183" s="1"/>
      <c r="AXS183" s="1"/>
      <c r="AXT183" s="1"/>
      <c r="AXU183" s="1"/>
      <c r="AXV183" s="1"/>
      <c r="AXW183" s="1"/>
      <c r="AXX183" s="1"/>
      <c r="AXY183" s="1"/>
      <c r="AXZ183" s="1"/>
      <c r="AYA183" s="1"/>
      <c r="AYB183" s="1"/>
      <c r="AYC183" s="1"/>
      <c r="AYD183" s="1"/>
      <c r="AYE183" s="1"/>
      <c r="AYF183" s="1"/>
      <c r="AYG183" s="1"/>
      <c r="AYH183" s="1"/>
      <c r="AYI183" s="1"/>
      <c r="AYJ183" s="1"/>
      <c r="AYK183" s="1"/>
      <c r="AYL183" s="1"/>
      <c r="AYM183" s="1"/>
      <c r="AYN183" s="1"/>
      <c r="AYO183" s="1"/>
      <c r="AYP183" s="1"/>
      <c r="AYQ183" s="1"/>
      <c r="AYR183" s="1"/>
      <c r="AYS183" s="1"/>
      <c r="AYT183" s="1"/>
      <c r="AYU183" s="1"/>
      <c r="AYV183" s="1"/>
      <c r="AYW183" s="1"/>
      <c r="AYX183" s="1"/>
      <c r="AYY183" s="1"/>
      <c r="AYZ183" s="1"/>
      <c r="AZA183" s="1"/>
      <c r="AZB183" s="1"/>
      <c r="AZC183" s="1"/>
      <c r="AZD183" s="1"/>
      <c r="AZE183" s="1"/>
      <c r="AZF183" s="1"/>
      <c r="AZG183" s="1"/>
      <c r="AZH183" s="1"/>
      <c r="AZI183" s="1"/>
      <c r="AZJ183" s="1"/>
      <c r="AZK183" s="1"/>
      <c r="AZL183" s="1"/>
      <c r="AZM183" s="1"/>
      <c r="AZN183" s="1"/>
      <c r="AZO183" s="1"/>
      <c r="AZP183" s="1"/>
      <c r="AZQ183" s="1"/>
      <c r="AZR183" s="1"/>
      <c r="AZS183" s="1"/>
      <c r="AZT183" s="1"/>
      <c r="AZU183" s="1"/>
      <c r="AZV183" s="1"/>
      <c r="AZW183" s="1"/>
      <c r="AZX183" s="1"/>
      <c r="AZY183" s="1"/>
      <c r="AZZ183" s="1"/>
      <c r="BAA183" s="1"/>
      <c r="BAB183" s="1"/>
      <c r="BAC183" s="1"/>
      <c r="BAD183" s="1"/>
      <c r="BAE183" s="1"/>
      <c r="BAF183" s="1"/>
      <c r="BAG183" s="1"/>
      <c r="BAH183" s="1"/>
      <c r="BAI183" s="1"/>
      <c r="BAJ183" s="1"/>
      <c r="BAK183" s="1"/>
      <c r="BAL183" s="1"/>
      <c r="BAM183" s="1"/>
      <c r="BAN183" s="1"/>
      <c r="BAO183" s="1"/>
      <c r="BAP183" s="1"/>
      <c r="BAQ183" s="1"/>
      <c r="BAR183" s="1"/>
      <c r="BAS183" s="1"/>
      <c r="BAT183" s="1"/>
      <c r="BAU183" s="1"/>
      <c r="BAV183" s="1"/>
      <c r="BAW183" s="1"/>
      <c r="BAX183" s="1"/>
      <c r="BAY183" s="1"/>
      <c r="BAZ183" s="1"/>
      <c r="BBA183" s="1"/>
      <c r="BBB183" s="1"/>
      <c r="BBC183" s="1"/>
      <c r="BBD183" s="1"/>
      <c r="BBE183" s="1"/>
      <c r="BBF183" s="1"/>
      <c r="BBG183" s="1"/>
      <c r="BBH183" s="1"/>
      <c r="BBI183" s="1"/>
      <c r="BBJ183" s="1"/>
      <c r="BBK183" s="1"/>
      <c r="BBL183" s="1"/>
      <c r="BBM183" s="1"/>
      <c r="BBN183" s="1"/>
      <c r="BBO183" s="1"/>
      <c r="BBP183" s="1"/>
      <c r="BBQ183" s="1"/>
      <c r="BBR183" s="1"/>
      <c r="BBS183" s="1"/>
      <c r="BBT183" s="1"/>
      <c r="BBU183" s="1"/>
      <c r="BBV183" s="1"/>
      <c r="BBW183" s="1"/>
      <c r="BBX183" s="1"/>
      <c r="BBY183" s="1"/>
      <c r="BBZ183" s="1"/>
      <c r="BCA183" s="1"/>
      <c r="BCB183" s="1"/>
      <c r="BCC183" s="1"/>
      <c r="BCD183" s="1"/>
      <c r="BCE183" s="1"/>
      <c r="BCF183" s="1"/>
      <c r="BCG183" s="1"/>
      <c r="BCH183" s="1"/>
      <c r="BCI183" s="1"/>
      <c r="BCJ183" s="1"/>
      <c r="BCK183" s="1"/>
      <c r="BCL183" s="1"/>
      <c r="BCM183" s="1"/>
      <c r="BCN183" s="1"/>
      <c r="BCO183" s="1"/>
      <c r="BCP183" s="1"/>
      <c r="BCQ183" s="1"/>
      <c r="BCR183" s="1"/>
      <c r="BCS183" s="1"/>
      <c r="BCT183" s="1"/>
      <c r="BCU183" s="1"/>
      <c r="BCV183" s="1"/>
      <c r="BCW183" s="1"/>
      <c r="BCX183" s="1"/>
      <c r="BCY183" s="1"/>
      <c r="BCZ183" s="1"/>
      <c r="BDA183" s="1"/>
      <c r="BDB183" s="1"/>
      <c r="BDC183" s="1"/>
      <c r="BDD183" s="1"/>
      <c r="BDE183" s="1"/>
      <c r="BDF183" s="1"/>
      <c r="BDG183" s="1"/>
      <c r="BDH183" s="1"/>
      <c r="BDI183" s="1"/>
      <c r="BDJ183" s="1"/>
      <c r="BDK183" s="1"/>
      <c r="BDL183" s="1"/>
      <c r="BDM183" s="1"/>
      <c r="BDN183" s="1"/>
      <c r="BDO183" s="1"/>
      <c r="BDP183" s="1"/>
      <c r="BDQ183" s="1"/>
      <c r="BDR183" s="1"/>
      <c r="BDS183" s="1"/>
      <c r="BDT183" s="1"/>
      <c r="BDU183" s="1"/>
      <c r="BDV183" s="1"/>
      <c r="BDW183" s="1"/>
      <c r="BDX183" s="1"/>
      <c r="BDY183" s="1"/>
      <c r="BDZ183" s="1"/>
      <c r="BEA183" s="1"/>
      <c r="BEB183" s="1"/>
      <c r="BEC183" s="1"/>
      <c r="BED183" s="1"/>
      <c r="BEE183" s="1"/>
      <c r="BEF183" s="1"/>
      <c r="BEG183" s="1"/>
      <c r="BEH183" s="1"/>
      <c r="BEI183" s="1"/>
      <c r="BEJ183" s="1"/>
      <c r="BEK183" s="1"/>
      <c r="BEL183" s="1"/>
      <c r="BEM183" s="1"/>
      <c r="BEN183" s="1"/>
      <c r="BEO183" s="1"/>
      <c r="BEP183" s="1"/>
      <c r="BEQ183" s="1"/>
      <c r="BER183" s="1"/>
      <c r="BES183" s="1"/>
      <c r="BET183" s="1"/>
      <c r="BEU183" s="1"/>
      <c r="BEV183" s="1"/>
      <c r="BEW183" s="1"/>
      <c r="BEX183" s="1"/>
      <c r="BEY183" s="1"/>
      <c r="BEZ183" s="1"/>
      <c r="BFA183" s="1"/>
      <c r="BFB183" s="1"/>
      <c r="BFC183" s="1"/>
      <c r="BFD183" s="1"/>
      <c r="BFE183" s="1"/>
      <c r="BFF183" s="1"/>
      <c r="BFG183" s="1"/>
      <c r="BFH183" s="1"/>
      <c r="BFI183" s="1"/>
      <c r="BFJ183" s="1"/>
      <c r="BFK183" s="1"/>
      <c r="BFL183" s="1"/>
      <c r="BFM183" s="1"/>
      <c r="BFN183" s="1"/>
      <c r="BFO183" s="1"/>
      <c r="BFP183" s="1"/>
      <c r="BFQ183" s="1"/>
      <c r="BFR183" s="1"/>
      <c r="BFS183" s="1"/>
      <c r="BFT183" s="1"/>
      <c r="BFU183" s="1"/>
      <c r="BFV183" s="1"/>
      <c r="BFW183" s="1"/>
      <c r="BFX183" s="1"/>
      <c r="BFY183" s="1"/>
      <c r="BFZ183" s="1"/>
      <c r="BGA183" s="1"/>
      <c r="BGB183" s="1"/>
      <c r="BGC183" s="1"/>
      <c r="BGD183" s="1"/>
      <c r="BGE183" s="1"/>
      <c r="BGF183" s="1"/>
      <c r="BGG183" s="1"/>
      <c r="BGH183" s="1"/>
      <c r="BGI183" s="1"/>
      <c r="BGJ183" s="1"/>
      <c r="BGK183" s="1"/>
      <c r="BGL183" s="1"/>
      <c r="BGM183" s="1"/>
      <c r="BGN183" s="1"/>
      <c r="BGO183" s="1"/>
      <c r="BGP183" s="1"/>
      <c r="BGQ183" s="1"/>
      <c r="BGR183" s="1"/>
      <c r="BGS183" s="1"/>
      <c r="BGT183" s="1"/>
      <c r="BGU183" s="1"/>
      <c r="BGV183" s="1"/>
      <c r="BGW183" s="1"/>
      <c r="BGX183" s="1"/>
      <c r="BGY183" s="1"/>
      <c r="BGZ183" s="1"/>
      <c r="BHA183" s="1"/>
      <c r="BHB183" s="1"/>
      <c r="BHC183" s="1"/>
      <c r="BHD183" s="1"/>
      <c r="BHE183" s="1"/>
      <c r="BHF183" s="1"/>
      <c r="BHG183" s="1"/>
      <c r="BHH183" s="1"/>
      <c r="BHI183" s="1"/>
      <c r="BHJ183" s="1"/>
      <c r="BHK183" s="1"/>
      <c r="BHL183" s="1"/>
      <c r="BHM183" s="1"/>
      <c r="BHN183" s="1"/>
      <c r="BHO183" s="1"/>
      <c r="BHP183" s="1"/>
      <c r="BHQ183" s="1"/>
      <c r="BHR183" s="1"/>
      <c r="BHS183" s="1"/>
      <c r="BHT183" s="1"/>
      <c r="BHU183" s="1"/>
      <c r="BHV183" s="1"/>
      <c r="BHW183" s="1"/>
      <c r="BHX183" s="1"/>
      <c r="BHY183" s="1"/>
      <c r="BHZ183" s="1"/>
      <c r="BIA183" s="1"/>
      <c r="BIB183" s="1"/>
      <c r="BIC183" s="1"/>
      <c r="BID183" s="1"/>
      <c r="BIE183" s="1"/>
      <c r="BIF183" s="1"/>
      <c r="BIG183" s="1"/>
      <c r="BIH183" s="1"/>
      <c r="BII183" s="1"/>
      <c r="BIJ183" s="1"/>
      <c r="BIK183" s="1"/>
      <c r="BIL183" s="1"/>
      <c r="BIM183" s="1"/>
      <c r="BIN183" s="1"/>
      <c r="BIO183" s="1"/>
      <c r="BIP183" s="1"/>
      <c r="BIQ183" s="1"/>
      <c r="BIR183" s="1"/>
      <c r="BIS183" s="1"/>
      <c r="BIT183" s="1"/>
      <c r="BIU183" s="1"/>
      <c r="BIV183" s="1"/>
      <c r="BIW183" s="1"/>
      <c r="BIX183" s="1"/>
      <c r="BIY183" s="1"/>
      <c r="BIZ183" s="1"/>
      <c r="BJA183" s="1"/>
      <c r="BJB183" s="1"/>
      <c r="BJC183" s="1"/>
      <c r="BJD183" s="1"/>
      <c r="BJE183" s="1"/>
      <c r="BJF183" s="1"/>
      <c r="BJG183" s="1"/>
      <c r="BJH183" s="1"/>
      <c r="BJI183" s="1"/>
      <c r="BJJ183" s="1"/>
      <c r="BJK183" s="1"/>
      <c r="BJL183" s="1"/>
      <c r="BJM183" s="1"/>
      <c r="BJN183" s="1"/>
      <c r="BJO183" s="1"/>
      <c r="BJP183" s="1"/>
      <c r="BJQ183" s="1"/>
      <c r="BJR183" s="1"/>
      <c r="BJS183" s="1"/>
      <c r="BJT183" s="1"/>
      <c r="BJU183" s="1"/>
      <c r="BJV183" s="1"/>
      <c r="BJW183" s="1"/>
      <c r="BJX183" s="1"/>
      <c r="BJY183" s="1"/>
      <c r="BJZ183" s="1"/>
      <c r="BKA183" s="1"/>
      <c r="BKB183" s="1"/>
      <c r="BKC183" s="1"/>
      <c r="BKD183" s="1"/>
      <c r="BKE183" s="1"/>
      <c r="BKF183" s="1"/>
      <c r="BKG183" s="1"/>
      <c r="BKH183" s="1"/>
      <c r="BKI183" s="1"/>
      <c r="BKJ183" s="1"/>
      <c r="BKK183" s="1"/>
      <c r="BKL183" s="1"/>
      <c r="BKM183" s="1"/>
      <c r="BKN183" s="1"/>
      <c r="BKO183" s="1"/>
      <c r="BKP183" s="1"/>
      <c r="BKQ183" s="1"/>
      <c r="BKR183" s="1"/>
      <c r="BKS183" s="1"/>
      <c r="BKT183" s="1"/>
      <c r="BKU183" s="1"/>
      <c r="BKV183" s="1"/>
      <c r="BKW183" s="1"/>
      <c r="BKX183" s="1"/>
      <c r="BKY183" s="1"/>
      <c r="BKZ183" s="1"/>
      <c r="BLA183" s="1"/>
      <c r="BLB183" s="1"/>
      <c r="BLC183" s="1"/>
      <c r="BLD183" s="1"/>
      <c r="BLE183" s="1"/>
      <c r="BLF183" s="1"/>
      <c r="BLG183" s="1"/>
      <c r="BLH183" s="1"/>
      <c r="BLI183" s="1"/>
      <c r="BLJ183" s="1"/>
      <c r="BLK183" s="1"/>
      <c r="BLL183" s="1"/>
      <c r="BLM183" s="1"/>
      <c r="BLN183" s="1"/>
      <c r="BLO183" s="1"/>
      <c r="BLP183" s="1"/>
      <c r="BLQ183" s="1"/>
      <c r="BLR183" s="1"/>
      <c r="BLS183" s="1"/>
      <c r="BLT183" s="1"/>
      <c r="BLU183" s="1"/>
      <c r="BLV183" s="1"/>
      <c r="BLW183" s="1"/>
      <c r="BLX183" s="1"/>
      <c r="BLY183" s="1"/>
      <c r="BLZ183" s="1"/>
      <c r="BMA183" s="1"/>
      <c r="BMB183" s="1"/>
      <c r="BMC183" s="1"/>
      <c r="BMD183" s="1"/>
      <c r="BME183" s="1"/>
      <c r="BMF183" s="1"/>
      <c r="BMG183" s="1"/>
      <c r="BMH183" s="1"/>
      <c r="BMI183" s="1"/>
      <c r="BMJ183" s="1"/>
      <c r="BMK183" s="1"/>
      <c r="BML183" s="1"/>
      <c r="BMM183" s="1"/>
      <c r="BMN183" s="1"/>
      <c r="BMO183" s="1"/>
      <c r="BMP183" s="1"/>
      <c r="BMQ183" s="1"/>
      <c r="BMR183" s="1"/>
      <c r="BMS183" s="1"/>
      <c r="BMT183" s="1"/>
      <c r="BMU183" s="1"/>
      <c r="BMV183" s="1"/>
      <c r="BMW183" s="1"/>
      <c r="BMX183" s="1"/>
      <c r="BMY183" s="1"/>
      <c r="BMZ183" s="1"/>
      <c r="BNA183" s="1"/>
      <c r="BNB183" s="1"/>
      <c r="BNC183" s="1"/>
      <c r="BND183" s="1"/>
      <c r="BNE183" s="1"/>
      <c r="BNF183" s="1"/>
      <c r="BNG183" s="1"/>
      <c r="BNH183" s="1"/>
      <c r="BNI183" s="1"/>
      <c r="BNJ183" s="1"/>
      <c r="BNK183" s="1"/>
      <c r="BNL183" s="1"/>
      <c r="BNM183" s="1"/>
      <c r="BNN183" s="1"/>
      <c r="BNO183" s="1"/>
      <c r="BNP183" s="1"/>
      <c r="BNQ183" s="1"/>
      <c r="BNR183" s="1"/>
      <c r="BNS183" s="1"/>
      <c r="BNT183" s="1"/>
      <c r="BNU183" s="1"/>
      <c r="BNV183" s="1"/>
      <c r="BNW183" s="1"/>
      <c r="BNX183" s="1"/>
      <c r="BNY183" s="1"/>
      <c r="BNZ183" s="1"/>
      <c r="BOA183" s="1"/>
      <c r="BOB183" s="1"/>
      <c r="BOC183" s="1"/>
      <c r="BOD183" s="1"/>
      <c r="BOE183" s="1"/>
      <c r="BOF183" s="1"/>
      <c r="BOG183" s="1"/>
      <c r="BOH183" s="1"/>
      <c r="BOI183" s="1"/>
      <c r="BOJ183" s="1"/>
      <c r="BOK183" s="1"/>
      <c r="BOL183" s="1"/>
      <c r="BOM183" s="1"/>
      <c r="BON183" s="1"/>
      <c r="BOO183" s="1"/>
      <c r="BOP183" s="1"/>
      <c r="BOQ183" s="1"/>
      <c r="BOR183" s="1"/>
      <c r="BOS183" s="1"/>
      <c r="BOT183" s="1"/>
      <c r="BOU183" s="1"/>
      <c r="BOV183" s="1"/>
      <c r="BOW183" s="1"/>
      <c r="BOX183" s="1"/>
      <c r="BOY183" s="1"/>
      <c r="BOZ183" s="1"/>
      <c r="BPA183" s="1"/>
      <c r="BPB183" s="1"/>
      <c r="BPC183" s="1"/>
      <c r="BPD183" s="1"/>
      <c r="BPE183" s="1"/>
      <c r="BPF183" s="1"/>
      <c r="BPG183" s="1"/>
      <c r="BPH183" s="1"/>
      <c r="BPI183" s="1"/>
      <c r="BPJ183" s="1"/>
      <c r="BPK183" s="1"/>
      <c r="BPL183" s="1"/>
      <c r="BPM183" s="1"/>
      <c r="BPN183" s="1"/>
      <c r="BPO183" s="1"/>
      <c r="BPP183" s="1"/>
      <c r="BPQ183" s="1"/>
      <c r="BPR183" s="1"/>
      <c r="BPS183" s="1"/>
      <c r="BPT183" s="1"/>
      <c r="BPU183" s="1"/>
      <c r="BPV183" s="1"/>
      <c r="BPW183" s="1"/>
      <c r="BPX183" s="1"/>
      <c r="BPY183" s="1"/>
      <c r="BPZ183" s="1"/>
      <c r="BQA183" s="1"/>
      <c r="BQB183" s="1"/>
      <c r="BQC183" s="1"/>
      <c r="BQD183" s="1"/>
      <c r="BQE183" s="1"/>
      <c r="BQF183" s="1"/>
      <c r="BQG183" s="1"/>
      <c r="BQH183" s="1"/>
      <c r="BQI183" s="1"/>
      <c r="BQJ183" s="1"/>
      <c r="BQK183" s="1"/>
      <c r="BQL183" s="1"/>
      <c r="BQM183" s="1"/>
      <c r="BQN183" s="1"/>
      <c r="BQO183" s="1"/>
      <c r="BQP183" s="1"/>
      <c r="BQQ183" s="1"/>
      <c r="BQR183" s="1"/>
      <c r="BQS183" s="1"/>
      <c r="BQT183" s="1"/>
      <c r="BQU183" s="1"/>
      <c r="BQV183" s="1"/>
      <c r="BQW183" s="1"/>
      <c r="BQX183" s="1"/>
      <c r="BQY183" s="1"/>
      <c r="BQZ183" s="1"/>
      <c r="BRA183" s="1"/>
      <c r="BRB183" s="1"/>
      <c r="BRC183" s="1"/>
      <c r="BRD183" s="1"/>
      <c r="BRE183" s="1"/>
      <c r="BRF183" s="1"/>
      <c r="BRG183" s="1"/>
      <c r="BRH183" s="1"/>
      <c r="BRI183" s="1"/>
      <c r="BRJ183" s="1"/>
      <c r="BRK183" s="1"/>
      <c r="BRL183" s="1"/>
      <c r="BRM183" s="1"/>
      <c r="BRN183" s="1"/>
      <c r="BRO183" s="1"/>
      <c r="BRP183" s="1"/>
      <c r="BRQ183" s="1"/>
      <c r="BRR183" s="1"/>
      <c r="BRS183" s="1"/>
      <c r="BRT183" s="1"/>
      <c r="BRU183" s="1"/>
      <c r="BRV183" s="1"/>
      <c r="BRW183" s="1"/>
      <c r="BRX183" s="1"/>
      <c r="BRY183" s="1"/>
      <c r="BRZ183" s="1"/>
      <c r="BSA183" s="1"/>
      <c r="BSB183" s="1"/>
      <c r="BSC183" s="1"/>
      <c r="BSD183" s="1"/>
      <c r="BSE183" s="1"/>
      <c r="BSF183" s="1"/>
      <c r="BSG183" s="1"/>
      <c r="BSH183" s="1"/>
      <c r="BSI183" s="1"/>
      <c r="BSJ183" s="1"/>
      <c r="BSK183" s="1"/>
      <c r="BSL183" s="1"/>
      <c r="BSM183" s="1"/>
      <c r="BSN183" s="1"/>
      <c r="BSO183" s="1"/>
      <c r="BSP183" s="1"/>
      <c r="BSQ183" s="1"/>
      <c r="BSR183" s="1"/>
      <c r="BSS183" s="1"/>
      <c r="BST183" s="1"/>
      <c r="BSU183" s="1"/>
      <c r="BSV183" s="1"/>
      <c r="BSW183" s="1"/>
      <c r="BSX183" s="1"/>
      <c r="BSY183" s="1"/>
      <c r="BSZ183" s="1"/>
      <c r="BTA183" s="1"/>
      <c r="BTB183" s="1"/>
      <c r="BTC183" s="1"/>
      <c r="BTD183" s="1"/>
      <c r="BTE183" s="1"/>
      <c r="BTF183" s="1"/>
      <c r="BTG183" s="1"/>
      <c r="BTH183" s="1"/>
      <c r="BTI183" s="1"/>
      <c r="BTJ183" s="1"/>
      <c r="BTK183" s="1"/>
      <c r="BTL183" s="1"/>
      <c r="BTM183" s="1"/>
      <c r="BTN183" s="1"/>
      <c r="BTO183" s="1"/>
      <c r="BTP183" s="1"/>
      <c r="BTQ183" s="1"/>
      <c r="BTR183" s="1"/>
      <c r="BTS183" s="1"/>
      <c r="BTT183" s="1"/>
      <c r="BTU183" s="1"/>
      <c r="BTV183" s="1"/>
      <c r="BTW183" s="1"/>
      <c r="BTX183" s="1"/>
      <c r="BTY183" s="1"/>
      <c r="BTZ183" s="1"/>
      <c r="BUA183" s="1"/>
      <c r="BUB183" s="1"/>
      <c r="BUC183" s="1"/>
      <c r="BUD183" s="1"/>
      <c r="BUE183" s="1"/>
      <c r="BUF183" s="1"/>
      <c r="BUG183" s="1"/>
      <c r="BUH183" s="1"/>
      <c r="BUI183" s="1"/>
      <c r="BUJ183" s="1"/>
      <c r="BUK183" s="1"/>
      <c r="BUL183" s="1"/>
      <c r="BUM183" s="1"/>
      <c r="BUN183" s="1"/>
      <c r="BUO183" s="1"/>
      <c r="BUP183" s="1"/>
      <c r="BUQ183" s="1"/>
      <c r="BUR183" s="1"/>
      <c r="BUS183" s="1"/>
      <c r="BUT183" s="1"/>
      <c r="BUU183" s="1"/>
      <c r="BUV183" s="1"/>
      <c r="BUW183" s="1"/>
      <c r="BUX183" s="1"/>
      <c r="BUY183" s="1"/>
      <c r="BUZ183" s="1"/>
      <c r="BVA183" s="1"/>
      <c r="BVB183" s="1"/>
      <c r="BVC183" s="1"/>
      <c r="BVD183" s="1"/>
      <c r="BVE183" s="1"/>
      <c r="BVF183" s="1"/>
      <c r="BVG183" s="1"/>
      <c r="BVH183" s="1"/>
      <c r="BVI183" s="1"/>
      <c r="BVJ183" s="1"/>
      <c r="BVK183" s="1"/>
      <c r="BVL183" s="1"/>
      <c r="BVM183" s="1"/>
      <c r="BVN183" s="1"/>
      <c r="BVO183" s="1"/>
      <c r="BVP183" s="1"/>
      <c r="BVQ183" s="1"/>
      <c r="BVR183" s="1"/>
      <c r="BVS183" s="1"/>
      <c r="BVT183" s="1"/>
      <c r="BVU183" s="1"/>
      <c r="BVV183" s="1"/>
      <c r="BVW183" s="1"/>
      <c r="BVX183" s="1"/>
      <c r="BVY183" s="1"/>
      <c r="BVZ183" s="1"/>
      <c r="BWA183" s="1"/>
      <c r="BWB183" s="1"/>
      <c r="BWC183" s="1"/>
      <c r="BWD183" s="1"/>
      <c r="BWE183" s="1"/>
      <c r="BWF183" s="1"/>
      <c r="BWG183" s="1"/>
      <c r="BWH183" s="1"/>
      <c r="BWI183" s="1"/>
      <c r="BWJ183" s="1"/>
      <c r="BWK183" s="1"/>
      <c r="BWL183" s="1"/>
      <c r="BWM183" s="1"/>
      <c r="BWN183" s="1"/>
      <c r="BWO183" s="1"/>
      <c r="BWP183" s="1"/>
      <c r="BWQ183" s="1"/>
      <c r="BWR183" s="1"/>
      <c r="BWS183" s="1"/>
      <c r="BWT183" s="1"/>
      <c r="BWU183" s="1"/>
      <c r="BWV183" s="1"/>
      <c r="BWW183" s="1"/>
      <c r="BWX183" s="1"/>
      <c r="BWY183" s="1"/>
      <c r="BWZ183" s="1"/>
      <c r="BXA183" s="1"/>
      <c r="BXB183" s="1"/>
      <c r="BXC183" s="1"/>
      <c r="BXD183" s="1"/>
      <c r="BXE183" s="1"/>
      <c r="BXF183" s="1"/>
      <c r="BXG183" s="1"/>
      <c r="BXH183" s="1"/>
      <c r="BXI183" s="1"/>
      <c r="BXJ183" s="1"/>
      <c r="BXK183" s="1"/>
      <c r="BXL183" s="1"/>
      <c r="BXM183" s="1"/>
      <c r="BXN183" s="1"/>
      <c r="BXO183" s="1"/>
      <c r="BXP183" s="1"/>
      <c r="BXQ183" s="1"/>
      <c r="BXR183" s="1"/>
      <c r="BXS183" s="1"/>
      <c r="BXT183" s="1"/>
      <c r="BXU183" s="1"/>
      <c r="BXV183" s="1"/>
      <c r="BXW183" s="1"/>
      <c r="BXX183" s="1"/>
      <c r="BXY183" s="1"/>
      <c r="BXZ183" s="1"/>
      <c r="BYA183" s="1"/>
      <c r="BYB183" s="1"/>
      <c r="BYC183" s="1"/>
      <c r="BYD183" s="1"/>
      <c r="BYE183" s="1"/>
      <c r="BYF183" s="1"/>
      <c r="BYG183" s="1"/>
      <c r="BYH183" s="1"/>
      <c r="BYI183" s="1"/>
      <c r="BYJ183" s="1"/>
      <c r="BYK183" s="1"/>
      <c r="BYL183" s="1"/>
      <c r="BYM183" s="1"/>
      <c r="BYN183" s="1"/>
      <c r="BYO183" s="1"/>
      <c r="BYP183" s="1"/>
      <c r="BYQ183" s="1"/>
      <c r="BYR183" s="1"/>
      <c r="BYS183" s="1"/>
      <c r="BYT183" s="1"/>
      <c r="BYU183" s="1"/>
      <c r="BYV183" s="1"/>
      <c r="BYW183" s="1"/>
      <c r="BYX183" s="1"/>
      <c r="BYY183" s="1"/>
      <c r="BYZ183" s="1"/>
      <c r="BZA183" s="1"/>
      <c r="BZB183" s="1"/>
      <c r="BZC183" s="1"/>
      <c r="BZD183" s="1"/>
      <c r="BZE183" s="1"/>
      <c r="BZF183" s="1"/>
      <c r="BZG183" s="1"/>
      <c r="BZH183" s="1"/>
      <c r="BZI183" s="1"/>
      <c r="BZJ183" s="1"/>
      <c r="BZK183" s="1"/>
      <c r="BZL183" s="1"/>
      <c r="BZM183" s="1"/>
      <c r="BZN183" s="1"/>
      <c r="BZO183" s="1"/>
      <c r="BZP183" s="1"/>
      <c r="BZQ183" s="1"/>
      <c r="BZR183" s="1"/>
      <c r="BZS183" s="1"/>
      <c r="BZT183" s="1"/>
      <c r="BZU183" s="1"/>
      <c r="BZV183" s="1"/>
      <c r="BZW183" s="1"/>
      <c r="BZX183" s="1"/>
      <c r="BZY183" s="1"/>
      <c r="BZZ183" s="1"/>
      <c r="CAA183" s="1"/>
      <c r="CAB183" s="1"/>
      <c r="CAC183" s="1"/>
      <c r="CAD183" s="1"/>
      <c r="CAE183" s="1"/>
      <c r="CAF183" s="1"/>
      <c r="CAG183" s="1"/>
      <c r="CAH183" s="1"/>
      <c r="CAI183" s="1"/>
      <c r="CAJ183" s="1"/>
      <c r="CAK183" s="1"/>
      <c r="CAL183" s="1"/>
      <c r="CAM183" s="1"/>
      <c r="CAN183" s="1"/>
      <c r="CAO183" s="1"/>
      <c r="CAP183" s="1"/>
      <c r="CAQ183" s="1"/>
      <c r="CAR183" s="1"/>
      <c r="CAS183" s="1"/>
      <c r="CAT183" s="1"/>
      <c r="CAU183" s="1"/>
      <c r="CAV183" s="1"/>
      <c r="CAW183" s="1"/>
      <c r="CAX183" s="1"/>
      <c r="CAY183" s="1"/>
      <c r="CAZ183" s="1"/>
      <c r="CBA183" s="1"/>
      <c r="CBB183" s="1"/>
      <c r="CBC183" s="1"/>
      <c r="CBD183" s="1"/>
      <c r="CBE183" s="1"/>
      <c r="CBF183" s="1"/>
      <c r="CBG183" s="1"/>
      <c r="CBH183" s="1"/>
      <c r="CBI183" s="1"/>
      <c r="CBJ183" s="1"/>
      <c r="CBK183" s="1"/>
      <c r="CBL183" s="1"/>
      <c r="CBM183" s="1"/>
      <c r="CBN183" s="1"/>
      <c r="CBO183" s="1"/>
      <c r="CBP183" s="1"/>
      <c r="CBQ183" s="1"/>
      <c r="CBR183" s="1"/>
      <c r="CBS183" s="1"/>
      <c r="CBT183" s="1"/>
      <c r="CBU183" s="1"/>
      <c r="CBV183" s="1"/>
      <c r="CBW183" s="1"/>
      <c r="CBX183" s="1"/>
      <c r="CBY183" s="1"/>
      <c r="CBZ183" s="1"/>
      <c r="CCA183" s="1"/>
      <c r="CCB183" s="1"/>
      <c r="CCC183" s="1"/>
      <c r="CCD183" s="1"/>
      <c r="CCE183" s="1"/>
      <c r="CCF183" s="1"/>
      <c r="CCG183" s="1"/>
      <c r="CCH183" s="1"/>
      <c r="CCI183" s="1"/>
      <c r="CCJ183" s="1"/>
      <c r="CCK183" s="1"/>
      <c r="CCL183" s="1"/>
      <c r="CCM183" s="1"/>
      <c r="CCN183" s="1"/>
      <c r="CCO183" s="1"/>
      <c r="CCP183" s="1"/>
      <c r="CCQ183" s="1"/>
      <c r="CCR183" s="1"/>
      <c r="CCS183" s="1"/>
      <c r="CCT183" s="1"/>
      <c r="CCU183" s="1"/>
      <c r="CCV183" s="1"/>
      <c r="CCW183" s="1"/>
      <c r="CCX183" s="1"/>
      <c r="CCY183" s="1"/>
      <c r="CCZ183" s="1"/>
      <c r="CDA183" s="1"/>
      <c r="CDB183" s="1"/>
      <c r="CDC183" s="1"/>
      <c r="CDD183" s="1"/>
      <c r="CDE183" s="1"/>
      <c r="CDF183" s="1"/>
      <c r="CDG183" s="1"/>
      <c r="CDH183" s="1"/>
      <c r="CDI183" s="1"/>
      <c r="CDJ183" s="1"/>
      <c r="CDK183" s="1"/>
      <c r="CDL183" s="1"/>
      <c r="CDM183" s="1"/>
      <c r="CDN183" s="1"/>
      <c r="CDO183" s="1"/>
      <c r="CDP183" s="1"/>
      <c r="CDQ183" s="1"/>
      <c r="CDR183" s="1"/>
      <c r="CDS183" s="1"/>
      <c r="CDT183" s="1"/>
      <c r="CDU183" s="1"/>
      <c r="CDV183" s="1"/>
      <c r="CDW183" s="1"/>
      <c r="CDX183" s="1"/>
      <c r="CDY183" s="1"/>
      <c r="CDZ183" s="1"/>
      <c r="CEA183" s="1"/>
      <c r="CEB183" s="1"/>
      <c r="CEC183" s="1"/>
      <c r="CED183" s="1"/>
      <c r="CEE183" s="1"/>
      <c r="CEF183" s="1"/>
      <c r="CEG183" s="1"/>
      <c r="CEH183" s="1"/>
      <c r="CEI183" s="1"/>
      <c r="CEJ183" s="1"/>
      <c r="CEK183" s="1"/>
      <c r="CEL183" s="1"/>
      <c r="CEM183" s="1"/>
      <c r="CEN183" s="1"/>
      <c r="CEO183" s="1"/>
      <c r="CEP183" s="1"/>
      <c r="CEQ183" s="1"/>
      <c r="CER183" s="1"/>
      <c r="CES183" s="1"/>
      <c r="CET183" s="1"/>
      <c r="CEU183" s="1"/>
      <c r="CEV183" s="1"/>
      <c r="CEW183" s="1"/>
      <c r="CEX183" s="1"/>
      <c r="CEY183" s="1"/>
      <c r="CEZ183" s="1"/>
      <c r="CFA183" s="1"/>
      <c r="CFB183" s="1"/>
      <c r="CFC183" s="1"/>
      <c r="CFD183" s="1"/>
      <c r="CFE183" s="1"/>
      <c r="CFF183" s="1"/>
      <c r="CFG183" s="1"/>
      <c r="CFH183" s="1"/>
      <c r="CFI183" s="1"/>
      <c r="CFJ183" s="1"/>
      <c r="CFK183" s="1"/>
      <c r="CFL183" s="1"/>
      <c r="CFM183" s="1"/>
      <c r="CFN183" s="1"/>
      <c r="CFO183" s="1"/>
      <c r="CFP183" s="1"/>
      <c r="CFQ183" s="1"/>
      <c r="CFR183" s="1"/>
      <c r="CFS183" s="1"/>
      <c r="CFT183" s="1"/>
      <c r="CFU183" s="1"/>
      <c r="CFV183" s="1"/>
      <c r="CFW183" s="1"/>
      <c r="CFX183" s="1"/>
      <c r="CFY183" s="1"/>
      <c r="CFZ183" s="1"/>
      <c r="CGA183" s="1"/>
      <c r="CGB183" s="1"/>
      <c r="CGC183" s="1"/>
      <c r="CGD183" s="1"/>
      <c r="CGE183" s="1"/>
      <c r="CGF183" s="1"/>
      <c r="CGG183" s="1"/>
      <c r="CGH183" s="1"/>
      <c r="CGI183" s="1"/>
      <c r="CGJ183" s="1"/>
      <c r="CGK183" s="1"/>
      <c r="CGL183" s="1"/>
      <c r="CGM183" s="1"/>
      <c r="CGN183" s="1"/>
      <c r="CGO183" s="1"/>
      <c r="CGP183" s="1"/>
      <c r="CGQ183" s="1"/>
      <c r="CGR183" s="1"/>
      <c r="CGS183" s="1"/>
      <c r="CGT183" s="1"/>
      <c r="CGU183" s="1"/>
      <c r="CGV183" s="1"/>
      <c r="CGW183" s="1"/>
      <c r="CGX183" s="1"/>
      <c r="CGY183" s="1"/>
      <c r="CGZ183" s="1"/>
      <c r="CHA183" s="1"/>
      <c r="CHB183" s="1"/>
      <c r="CHC183" s="1"/>
      <c r="CHD183" s="1"/>
      <c r="CHE183" s="1"/>
      <c r="CHF183" s="1"/>
      <c r="CHG183" s="1"/>
      <c r="CHH183" s="1"/>
      <c r="CHI183" s="1"/>
      <c r="CHJ183" s="1"/>
      <c r="CHK183" s="1"/>
      <c r="CHL183" s="1"/>
      <c r="CHM183" s="1"/>
      <c r="CHN183" s="1"/>
      <c r="CHO183" s="1"/>
      <c r="CHP183" s="1"/>
      <c r="CHQ183" s="1"/>
      <c r="CHR183" s="1"/>
      <c r="CHS183" s="1"/>
      <c r="CHT183" s="1"/>
      <c r="CHU183" s="1"/>
      <c r="CHV183" s="1"/>
      <c r="CHW183" s="1"/>
      <c r="CHX183" s="1"/>
      <c r="CHY183" s="1"/>
      <c r="CHZ183" s="1"/>
      <c r="CIA183" s="1"/>
      <c r="CIB183" s="1"/>
      <c r="CIC183" s="1"/>
      <c r="CID183" s="1"/>
      <c r="CIE183" s="1"/>
      <c r="CIF183" s="1"/>
      <c r="CIG183" s="1"/>
      <c r="CIH183" s="1"/>
      <c r="CII183" s="1"/>
      <c r="CIJ183" s="1"/>
      <c r="CIK183" s="1"/>
      <c r="CIL183" s="1"/>
      <c r="CIM183" s="1"/>
      <c r="CIN183" s="1"/>
      <c r="CIO183" s="1"/>
      <c r="CIP183" s="1"/>
      <c r="CIQ183" s="1"/>
      <c r="CIR183" s="1"/>
      <c r="CIS183" s="1"/>
      <c r="CIT183" s="1"/>
      <c r="CIU183" s="1"/>
      <c r="CIV183" s="1"/>
      <c r="CIW183" s="1"/>
      <c r="CIX183" s="1"/>
      <c r="CIY183" s="1"/>
      <c r="CIZ183" s="1"/>
      <c r="CJA183" s="1"/>
      <c r="CJB183" s="1"/>
      <c r="CJC183" s="1"/>
      <c r="CJD183" s="1"/>
      <c r="CJE183" s="1"/>
      <c r="CJF183" s="1"/>
      <c r="CJG183" s="1"/>
      <c r="CJH183" s="1"/>
      <c r="CJI183" s="1"/>
      <c r="CJJ183" s="1"/>
      <c r="CJK183" s="1"/>
      <c r="CJL183" s="1"/>
      <c r="CJM183" s="1"/>
      <c r="CJN183" s="1"/>
      <c r="CJO183" s="1"/>
      <c r="CJP183" s="1"/>
      <c r="CJQ183" s="1"/>
      <c r="CJR183" s="1"/>
      <c r="CJS183" s="1"/>
      <c r="CJT183" s="1"/>
      <c r="CJU183" s="1"/>
      <c r="CJV183" s="1"/>
      <c r="CJW183" s="1"/>
      <c r="CJX183" s="1"/>
      <c r="CJY183" s="1"/>
      <c r="CJZ183" s="1"/>
      <c r="CKA183" s="1"/>
      <c r="CKB183" s="1"/>
      <c r="CKC183" s="1"/>
      <c r="CKD183" s="1"/>
      <c r="CKE183" s="1"/>
      <c r="CKF183" s="1"/>
      <c r="CKG183" s="1"/>
      <c r="CKH183" s="1"/>
      <c r="CKI183" s="1"/>
      <c r="CKJ183" s="1"/>
      <c r="CKK183" s="1"/>
      <c r="CKL183" s="1"/>
      <c r="CKM183" s="1"/>
      <c r="CKN183" s="1"/>
      <c r="CKO183" s="1"/>
      <c r="CKP183" s="1"/>
      <c r="CKQ183" s="1"/>
      <c r="CKR183" s="1"/>
      <c r="CKS183" s="1"/>
      <c r="CKT183" s="1"/>
      <c r="CKU183" s="1"/>
      <c r="CKV183" s="1"/>
      <c r="CKW183" s="1"/>
      <c r="CKX183" s="1"/>
      <c r="CKY183" s="1"/>
      <c r="CKZ183" s="1"/>
      <c r="CLA183" s="1"/>
      <c r="CLB183" s="1"/>
      <c r="CLC183" s="1"/>
      <c r="CLD183" s="1"/>
      <c r="CLE183" s="1"/>
      <c r="CLF183" s="1"/>
      <c r="CLG183" s="1"/>
      <c r="CLH183" s="1"/>
      <c r="CLI183" s="1"/>
      <c r="CLJ183" s="1"/>
      <c r="CLK183" s="1"/>
      <c r="CLL183" s="1"/>
      <c r="CLM183" s="1"/>
      <c r="CLN183" s="1"/>
      <c r="CLO183" s="1"/>
      <c r="CLP183" s="1"/>
      <c r="CLQ183" s="1"/>
      <c r="CLR183" s="1"/>
      <c r="CLS183" s="1"/>
      <c r="CLT183" s="1"/>
      <c r="CLU183" s="1"/>
      <c r="CLV183" s="1"/>
      <c r="CLW183" s="1"/>
      <c r="CLX183" s="1"/>
      <c r="CLY183" s="1"/>
      <c r="CLZ183" s="1"/>
      <c r="CMA183" s="1"/>
      <c r="CMB183" s="1"/>
      <c r="CMC183" s="1"/>
      <c r="CMD183" s="1"/>
      <c r="CME183" s="1"/>
      <c r="CMF183" s="1"/>
      <c r="CMG183" s="1"/>
      <c r="CMH183" s="1"/>
      <c r="CMI183" s="1"/>
      <c r="CMJ183" s="1"/>
      <c r="CMK183" s="1"/>
      <c r="CML183" s="1"/>
      <c r="CMM183" s="1"/>
      <c r="CMN183" s="1"/>
      <c r="CMO183" s="1"/>
      <c r="CMP183" s="1"/>
      <c r="CMQ183" s="1"/>
      <c r="CMR183" s="1"/>
      <c r="CMS183" s="1"/>
      <c r="CMT183" s="1"/>
      <c r="CMU183" s="1"/>
      <c r="CMV183" s="1"/>
      <c r="CMW183" s="1"/>
      <c r="CMX183" s="1"/>
      <c r="CMY183" s="1"/>
      <c r="CMZ183" s="1"/>
      <c r="CNA183" s="1"/>
      <c r="CNB183" s="1"/>
      <c r="CNC183" s="1"/>
      <c r="CND183" s="1"/>
      <c r="CNE183" s="1"/>
      <c r="CNF183" s="1"/>
      <c r="CNG183" s="1"/>
      <c r="CNH183" s="1"/>
      <c r="CNI183" s="1"/>
      <c r="CNJ183" s="1"/>
      <c r="CNK183" s="1"/>
      <c r="CNL183" s="1"/>
      <c r="CNM183" s="1"/>
      <c r="CNN183" s="1"/>
      <c r="CNO183" s="1"/>
      <c r="CNP183" s="1"/>
      <c r="CNQ183" s="1"/>
      <c r="CNR183" s="1"/>
      <c r="CNS183" s="1"/>
      <c r="CNT183" s="1"/>
      <c r="CNU183" s="1"/>
      <c r="CNV183" s="1"/>
      <c r="CNW183" s="1"/>
      <c r="CNX183" s="1"/>
      <c r="CNY183" s="1"/>
      <c r="CNZ183" s="1"/>
      <c r="COA183" s="1"/>
      <c r="COB183" s="1"/>
      <c r="COC183" s="1"/>
      <c r="COD183" s="1"/>
      <c r="COE183" s="1"/>
      <c r="COF183" s="1"/>
      <c r="COG183" s="1"/>
      <c r="COH183" s="1"/>
      <c r="COI183" s="1"/>
      <c r="COJ183" s="1"/>
      <c r="COK183" s="1"/>
      <c r="COL183" s="1"/>
      <c r="COM183" s="1"/>
      <c r="CON183" s="1"/>
      <c r="COO183" s="1"/>
      <c r="COP183" s="1"/>
      <c r="COQ183" s="1"/>
      <c r="COR183" s="1"/>
      <c r="COS183" s="1"/>
      <c r="COT183" s="1"/>
      <c r="COU183" s="1"/>
      <c r="COV183" s="1"/>
      <c r="COW183" s="1"/>
      <c r="COX183" s="1"/>
      <c r="COY183" s="1"/>
      <c r="COZ183" s="1"/>
      <c r="CPA183" s="1"/>
      <c r="CPB183" s="1"/>
      <c r="CPC183" s="1"/>
      <c r="CPD183" s="1"/>
      <c r="CPE183" s="1"/>
      <c r="CPF183" s="1"/>
      <c r="CPG183" s="1"/>
      <c r="CPH183" s="1"/>
      <c r="CPI183" s="1"/>
      <c r="CPJ183" s="1"/>
      <c r="CPK183" s="1"/>
      <c r="CPL183" s="1"/>
      <c r="CPM183" s="1"/>
      <c r="CPN183" s="1"/>
      <c r="CPO183" s="1"/>
      <c r="CPP183" s="1"/>
      <c r="CPQ183" s="1"/>
      <c r="CPR183" s="1"/>
      <c r="CPS183" s="1"/>
      <c r="CPT183" s="1"/>
      <c r="CPU183" s="1"/>
      <c r="CPV183" s="1"/>
      <c r="CPW183" s="1"/>
      <c r="CPX183" s="1"/>
      <c r="CPY183" s="1"/>
      <c r="CPZ183" s="1"/>
      <c r="CQA183" s="1"/>
      <c r="CQB183" s="1"/>
      <c r="CQC183" s="1"/>
      <c r="CQD183" s="1"/>
      <c r="CQE183" s="1"/>
      <c r="CQF183" s="1"/>
      <c r="CQG183" s="1"/>
      <c r="CQH183" s="1"/>
      <c r="CQI183" s="1"/>
      <c r="CQJ183" s="1"/>
      <c r="CQK183" s="1"/>
      <c r="CQL183" s="1"/>
      <c r="CQM183" s="1"/>
      <c r="CQN183" s="1"/>
      <c r="CQO183" s="1"/>
      <c r="CQP183" s="1"/>
      <c r="CQQ183" s="1"/>
      <c r="CQR183" s="1"/>
      <c r="CQS183" s="1"/>
      <c r="CQT183" s="1"/>
      <c r="CQU183" s="1"/>
      <c r="CQV183" s="1"/>
      <c r="CQW183" s="1"/>
      <c r="CQX183" s="1"/>
      <c r="CQY183" s="1"/>
      <c r="CQZ183" s="1"/>
      <c r="CRA183" s="1"/>
      <c r="CRB183" s="1"/>
      <c r="CRC183" s="1"/>
      <c r="CRD183" s="1"/>
      <c r="CRE183" s="1"/>
      <c r="CRF183" s="1"/>
      <c r="CRG183" s="1"/>
      <c r="CRH183" s="1"/>
      <c r="CRI183" s="1"/>
      <c r="CRJ183" s="1"/>
      <c r="CRK183" s="1"/>
      <c r="CRL183" s="1"/>
      <c r="CRM183" s="1"/>
      <c r="CRN183" s="1"/>
      <c r="CRO183" s="1"/>
      <c r="CRP183" s="1"/>
      <c r="CRQ183" s="1"/>
      <c r="CRR183" s="1"/>
      <c r="CRS183" s="1"/>
      <c r="CRT183" s="1"/>
      <c r="CRU183" s="1"/>
      <c r="CRV183" s="1"/>
      <c r="CRW183" s="1"/>
      <c r="CRX183" s="1"/>
      <c r="CRY183" s="1"/>
      <c r="CRZ183" s="1"/>
      <c r="CSA183" s="1"/>
      <c r="CSB183" s="1"/>
      <c r="CSC183" s="1"/>
      <c r="CSD183" s="1"/>
      <c r="CSE183" s="1"/>
      <c r="CSF183" s="1"/>
      <c r="CSG183" s="1"/>
      <c r="CSH183" s="1"/>
      <c r="CSI183" s="1"/>
      <c r="CSJ183" s="1"/>
      <c r="CSK183" s="1"/>
      <c r="CSL183" s="1"/>
      <c r="CSM183" s="1"/>
      <c r="CSN183" s="1"/>
      <c r="CSO183" s="1"/>
      <c r="CSP183" s="1"/>
      <c r="CSQ183" s="1"/>
      <c r="CSR183" s="1"/>
      <c r="CSS183" s="1"/>
      <c r="CST183" s="1"/>
      <c r="CSU183" s="1"/>
      <c r="CSV183" s="1"/>
      <c r="CSW183" s="1"/>
      <c r="CSX183" s="1"/>
      <c r="CSY183" s="1"/>
      <c r="CSZ183" s="1"/>
      <c r="CTA183" s="1"/>
      <c r="CTB183" s="1"/>
      <c r="CTC183" s="1"/>
      <c r="CTD183" s="1"/>
      <c r="CTE183" s="1"/>
      <c r="CTF183" s="1"/>
      <c r="CTG183" s="1"/>
      <c r="CTH183" s="1"/>
      <c r="CTI183" s="1"/>
      <c r="CTJ183" s="1"/>
      <c r="CTK183" s="1"/>
      <c r="CTL183" s="1"/>
      <c r="CTM183" s="1"/>
      <c r="CTN183" s="1"/>
      <c r="CTO183" s="1"/>
      <c r="CTP183" s="1"/>
      <c r="CTQ183" s="1"/>
      <c r="CTR183" s="1"/>
      <c r="CTS183" s="1"/>
      <c r="CTT183" s="1"/>
      <c r="CTU183" s="1"/>
      <c r="CTV183" s="1"/>
      <c r="CTW183" s="1"/>
      <c r="CTX183" s="1"/>
      <c r="CTY183" s="1"/>
      <c r="CTZ183" s="1"/>
      <c r="CUA183" s="1"/>
      <c r="CUB183" s="1"/>
      <c r="CUC183" s="1"/>
      <c r="CUD183" s="1"/>
      <c r="CUE183" s="1"/>
      <c r="CUF183" s="1"/>
      <c r="CUG183" s="1"/>
      <c r="CUH183" s="1"/>
      <c r="CUI183" s="1"/>
      <c r="CUJ183" s="1"/>
      <c r="CUK183" s="1"/>
      <c r="CUL183" s="1"/>
      <c r="CUM183" s="1"/>
      <c r="CUN183" s="1"/>
      <c r="CUO183" s="1"/>
      <c r="CUP183" s="1"/>
      <c r="CUQ183" s="1"/>
      <c r="CUR183" s="1"/>
      <c r="CUS183" s="1"/>
      <c r="CUT183" s="1"/>
      <c r="CUU183" s="1"/>
      <c r="CUV183" s="1"/>
      <c r="CUW183" s="1"/>
      <c r="CUX183" s="1"/>
      <c r="CUY183" s="1"/>
      <c r="CUZ183" s="1"/>
      <c r="CVA183" s="1"/>
      <c r="CVB183" s="1"/>
      <c r="CVC183" s="1"/>
      <c r="CVD183" s="1"/>
      <c r="CVE183" s="1"/>
      <c r="CVF183" s="1"/>
      <c r="CVG183" s="1"/>
      <c r="CVH183" s="1"/>
      <c r="CVI183" s="1"/>
      <c r="CVJ183" s="1"/>
      <c r="CVK183" s="1"/>
      <c r="CVL183" s="1"/>
      <c r="CVM183" s="1"/>
      <c r="CVN183" s="1"/>
      <c r="CVO183" s="1"/>
      <c r="CVP183" s="1"/>
      <c r="CVQ183" s="1"/>
      <c r="CVR183" s="1"/>
      <c r="CVS183" s="1"/>
      <c r="CVT183" s="1"/>
      <c r="CVU183" s="1"/>
      <c r="CVV183" s="1"/>
      <c r="CVW183" s="1"/>
      <c r="CVX183" s="1"/>
      <c r="CVY183" s="1"/>
      <c r="CVZ183" s="1"/>
      <c r="CWA183" s="1"/>
      <c r="CWB183" s="1"/>
      <c r="CWC183" s="1"/>
      <c r="CWD183" s="1"/>
      <c r="CWE183" s="1"/>
      <c r="CWF183" s="1"/>
      <c r="CWG183" s="1"/>
      <c r="CWH183" s="1"/>
      <c r="CWI183" s="1"/>
      <c r="CWJ183" s="1"/>
      <c r="CWK183" s="1"/>
      <c r="CWL183" s="1"/>
      <c r="CWM183" s="1"/>
      <c r="CWN183" s="1"/>
      <c r="CWO183" s="1"/>
      <c r="CWP183" s="1"/>
      <c r="CWQ183" s="1"/>
      <c r="CWR183" s="1"/>
      <c r="CWS183" s="1"/>
      <c r="CWT183" s="1"/>
      <c r="CWU183" s="1"/>
      <c r="CWV183" s="1"/>
      <c r="CWW183" s="1"/>
      <c r="CWX183" s="1"/>
      <c r="CWY183" s="1"/>
      <c r="CWZ183" s="1"/>
      <c r="CXA183" s="1"/>
      <c r="CXB183" s="1"/>
      <c r="CXC183" s="1"/>
      <c r="CXD183" s="1"/>
      <c r="CXE183" s="1"/>
      <c r="CXF183" s="1"/>
      <c r="CXG183" s="1"/>
      <c r="CXH183" s="1"/>
      <c r="CXI183" s="1"/>
      <c r="CXJ183" s="1"/>
      <c r="CXK183" s="1"/>
      <c r="CXL183" s="1"/>
      <c r="CXM183" s="1"/>
      <c r="CXN183" s="1"/>
      <c r="CXO183" s="1"/>
      <c r="CXP183" s="1"/>
      <c r="CXQ183" s="1"/>
      <c r="CXR183" s="1"/>
      <c r="CXS183" s="1"/>
      <c r="CXT183" s="1"/>
      <c r="CXU183" s="1"/>
      <c r="CXV183" s="1"/>
      <c r="CXW183" s="1"/>
      <c r="CXX183" s="1"/>
      <c r="CXY183" s="1"/>
      <c r="CXZ183" s="1"/>
      <c r="CYA183" s="1"/>
      <c r="CYB183" s="1"/>
      <c r="CYC183" s="1"/>
      <c r="CYD183" s="1"/>
      <c r="CYE183" s="1"/>
      <c r="CYF183" s="1"/>
      <c r="CYG183" s="1"/>
      <c r="CYH183" s="1"/>
      <c r="CYI183" s="1"/>
      <c r="CYJ183" s="1"/>
      <c r="CYK183" s="1"/>
      <c r="CYL183" s="1"/>
      <c r="CYM183" s="1"/>
      <c r="CYN183" s="1"/>
      <c r="CYO183" s="1"/>
      <c r="CYP183" s="1"/>
      <c r="CYQ183" s="1"/>
      <c r="CYR183" s="1"/>
      <c r="CYS183" s="1"/>
      <c r="CYT183" s="1"/>
      <c r="CYU183" s="1"/>
      <c r="CYV183" s="1"/>
      <c r="CYW183" s="1"/>
      <c r="CYX183" s="1"/>
      <c r="CYY183" s="1"/>
      <c r="CYZ183" s="1"/>
      <c r="CZA183" s="1"/>
      <c r="CZB183" s="1"/>
      <c r="CZC183" s="1"/>
      <c r="CZD183" s="1"/>
      <c r="CZE183" s="1"/>
      <c r="CZF183" s="1"/>
      <c r="CZG183" s="1"/>
      <c r="CZH183" s="1"/>
      <c r="CZI183" s="1"/>
      <c r="CZJ183" s="1"/>
      <c r="CZK183" s="1"/>
      <c r="CZL183" s="1"/>
      <c r="CZM183" s="1"/>
      <c r="CZN183" s="1"/>
      <c r="CZO183" s="1"/>
      <c r="CZP183" s="1"/>
      <c r="CZQ183" s="1"/>
      <c r="CZR183" s="1"/>
      <c r="CZS183" s="1"/>
      <c r="CZT183" s="1"/>
      <c r="CZU183" s="1"/>
      <c r="CZV183" s="1"/>
      <c r="CZW183" s="1"/>
      <c r="CZX183" s="1"/>
      <c r="CZY183" s="1"/>
      <c r="CZZ183" s="1"/>
      <c r="DAA183" s="1"/>
      <c r="DAB183" s="1"/>
      <c r="DAC183" s="1"/>
      <c r="DAD183" s="1"/>
      <c r="DAE183" s="1"/>
      <c r="DAF183" s="1"/>
      <c r="DAG183" s="1"/>
      <c r="DAH183" s="1"/>
      <c r="DAI183" s="1"/>
      <c r="DAJ183" s="1"/>
      <c r="DAK183" s="1"/>
      <c r="DAL183" s="1"/>
      <c r="DAM183" s="1"/>
      <c r="DAN183" s="1"/>
      <c r="DAO183" s="1"/>
      <c r="DAP183" s="1"/>
      <c r="DAQ183" s="1"/>
      <c r="DAR183" s="1"/>
      <c r="DAS183" s="1"/>
      <c r="DAT183" s="1"/>
      <c r="DAU183" s="1"/>
      <c r="DAV183" s="1"/>
      <c r="DAW183" s="1"/>
      <c r="DAX183" s="1"/>
      <c r="DAY183" s="1"/>
      <c r="DAZ183" s="1"/>
      <c r="DBA183" s="1"/>
      <c r="DBB183" s="1"/>
      <c r="DBC183" s="1"/>
      <c r="DBD183" s="1"/>
      <c r="DBE183" s="1"/>
      <c r="DBF183" s="1"/>
      <c r="DBG183" s="1"/>
      <c r="DBH183" s="1"/>
      <c r="DBI183" s="1"/>
      <c r="DBJ183" s="1"/>
      <c r="DBK183" s="1"/>
      <c r="DBL183" s="1"/>
      <c r="DBM183" s="1"/>
      <c r="DBN183" s="1"/>
      <c r="DBO183" s="1"/>
      <c r="DBP183" s="1"/>
      <c r="DBQ183" s="1"/>
      <c r="DBR183" s="1"/>
      <c r="DBS183" s="1"/>
      <c r="DBT183" s="1"/>
      <c r="DBU183" s="1"/>
      <c r="DBV183" s="1"/>
      <c r="DBW183" s="1"/>
      <c r="DBX183" s="1"/>
      <c r="DBY183" s="1"/>
      <c r="DBZ183" s="1"/>
      <c r="DCA183" s="1"/>
      <c r="DCB183" s="1"/>
      <c r="DCC183" s="1"/>
      <c r="DCD183" s="1"/>
      <c r="DCE183" s="1"/>
      <c r="DCF183" s="1"/>
      <c r="DCG183" s="1"/>
      <c r="DCH183" s="1"/>
      <c r="DCI183" s="1"/>
      <c r="DCJ183" s="1"/>
      <c r="DCK183" s="1"/>
      <c r="DCL183" s="1"/>
      <c r="DCM183" s="1"/>
      <c r="DCN183" s="1"/>
      <c r="DCO183" s="1"/>
      <c r="DCP183" s="1"/>
      <c r="DCQ183" s="1"/>
      <c r="DCR183" s="1"/>
      <c r="DCS183" s="1"/>
      <c r="DCT183" s="1"/>
      <c r="DCU183" s="1"/>
      <c r="DCV183" s="1"/>
      <c r="DCW183" s="1"/>
      <c r="DCX183" s="1"/>
      <c r="DCY183" s="1"/>
      <c r="DCZ183" s="1"/>
      <c r="DDA183" s="1"/>
      <c r="DDB183" s="1"/>
      <c r="DDC183" s="1"/>
      <c r="DDD183" s="1"/>
      <c r="DDE183" s="1"/>
      <c r="DDF183" s="1"/>
      <c r="DDG183" s="1"/>
      <c r="DDH183" s="1"/>
      <c r="DDI183" s="1"/>
      <c r="DDJ183" s="1"/>
      <c r="DDK183" s="1"/>
      <c r="DDL183" s="1"/>
      <c r="DDM183" s="1"/>
      <c r="DDN183" s="1"/>
      <c r="DDO183" s="1"/>
      <c r="DDP183" s="1"/>
      <c r="DDQ183" s="1"/>
      <c r="DDR183" s="1"/>
      <c r="DDS183" s="1"/>
      <c r="DDT183" s="1"/>
      <c r="DDU183" s="1"/>
      <c r="DDV183" s="1"/>
      <c r="DDW183" s="1"/>
      <c r="DDX183" s="1"/>
      <c r="DDY183" s="1"/>
      <c r="DDZ183" s="1"/>
      <c r="DEA183" s="1"/>
      <c r="DEB183" s="1"/>
      <c r="DEC183" s="1"/>
      <c r="DED183" s="1"/>
      <c r="DEE183" s="1"/>
      <c r="DEF183" s="1"/>
      <c r="DEG183" s="1"/>
      <c r="DEH183" s="1"/>
      <c r="DEI183" s="1"/>
      <c r="DEJ183" s="1"/>
      <c r="DEK183" s="1"/>
      <c r="DEL183" s="1"/>
      <c r="DEM183" s="1"/>
      <c r="DEN183" s="1"/>
      <c r="DEO183" s="1"/>
      <c r="DEP183" s="1"/>
      <c r="DEQ183" s="1"/>
      <c r="DER183" s="1"/>
      <c r="DES183" s="1"/>
      <c r="DET183" s="1"/>
      <c r="DEU183" s="1"/>
      <c r="DEV183" s="1"/>
      <c r="DEW183" s="1"/>
      <c r="DEX183" s="1"/>
      <c r="DEY183" s="1"/>
      <c r="DEZ183" s="1"/>
      <c r="DFA183" s="1"/>
      <c r="DFB183" s="1"/>
      <c r="DFC183" s="1"/>
      <c r="DFD183" s="1"/>
      <c r="DFE183" s="1"/>
      <c r="DFF183" s="1"/>
      <c r="DFG183" s="1"/>
      <c r="DFH183" s="1"/>
      <c r="DFI183" s="1"/>
      <c r="DFJ183" s="1"/>
      <c r="DFK183" s="1"/>
      <c r="DFL183" s="1"/>
      <c r="DFM183" s="1"/>
      <c r="DFN183" s="1"/>
      <c r="DFO183" s="1"/>
      <c r="DFP183" s="1"/>
      <c r="DFQ183" s="1"/>
      <c r="DFR183" s="1"/>
      <c r="DFS183" s="1"/>
      <c r="DFT183" s="1"/>
      <c r="DFU183" s="1"/>
      <c r="DFV183" s="1"/>
      <c r="DFW183" s="1"/>
      <c r="DFX183" s="1"/>
      <c r="DFY183" s="1"/>
      <c r="DFZ183" s="1"/>
      <c r="DGA183" s="1"/>
      <c r="DGB183" s="1"/>
      <c r="DGC183" s="1"/>
      <c r="DGD183" s="1"/>
      <c r="DGE183" s="1"/>
      <c r="DGF183" s="1"/>
      <c r="DGG183" s="1"/>
      <c r="DGH183" s="1"/>
      <c r="DGI183" s="1"/>
      <c r="DGJ183" s="1"/>
      <c r="DGK183" s="1"/>
      <c r="DGL183" s="1"/>
      <c r="DGM183" s="1"/>
      <c r="DGN183" s="1"/>
      <c r="DGO183" s="1"/>
      <c r="DGP183" s="1"/>
      <c r="DGQ183" s="1"/>
      <c r="DGR183" s="1"/>
      <c r="DGS183" s="1"/>
      <c r="DGT183" s="1"/>
      <c r="DGU183" s="1"/>
      <c r="DGV183" s="1"/>
      <c r="DGW183" s="1"/>
      <c r="DGX183" s="1"/>
      <c r="DGY183" s="1"/>
      <c r="DGZ183" s="1"/>
      <c r="DHA183" s="1"/>
      <c r="DHB183" s="1"/>
      <c r="DHC183" s="1"/>
      <c r="DHD183" s="1"/>
      <c r="DHE183" s="1"/>
      <c r="DHF183" s="1"/>
      <c r="DHG183" s="1"/>
      <c r="DHH183" s="1"/>
      <c r="DHI183" s="1"/>
      <c r="DHJ183" s="1"/>
      <c r="DHK183" s="1"/>
      <c r="DHL183" s="1"/>
      <c r="DHM183" s="1"/>
      <c r="DHN183" s="1"/>
      <c r="DHO183" s="1"/>
      <c r="DHP183" s="1"/>
      <c r="DHQ183" s="1"/>
      <c r="DHR183" s="1"/>
      <c r="DHS183" s="1"/>
      <c r="DHT183" s="1"/>
      <c r="DHU183" s="1"/>
      <c r="DHV183" s="1"/>
      <c r="DHW183" s="1"/>
      <c r="DHX183" s="1"/>
      <c r="DHY183" s="1"/>
      <c r="DHZ183" s="1"/>
      <c r="DIA183" s="1"/>
      <c r="DIB183" s="1"/>
      <c r="DIC183" s="1"/>
      <c r="DID183" s="1"/>
      <c r="DIE183" s="1"/>
      <c r="DIF183" s="1"/>
      <c r="DIG183" s="1"/>
      <c r="DIH183" s="1"/>
      <c r="DII183" s="1"/>
      <c r="DIJ183" s="1"/>
      <c r="DIK183" s="1"/>
      <c r="DIL183" s="1"/>
      <c r="DIM183" s="1"/>
      <c r="DIN183" s="1"/>
      <c r="DIO183" s="1"/>
      <c r="DIP183" s="1"/>
      <c r="DIQ183" s="1"/>
      <c r="DIR183" s="1"/>
      <c r="DIS183" s="1"/>
      <c r="DIT183" s="1"/>
      <c r="DIU183" s="1"/>
      <c r="DIV183" s="1"/>
      <c r="DIW183" s="1"/>
      <c r="DIX183" s="1"/>
      <c r="DIY183" s="1"/>
      <c r="DIZ183" s="1"/>
      <c r="DJA183" s="1"/>
      <c r="DJB183" s="1"/>
      <c r="DJC183" s="1"/>
      <c r="DJD183" s="1"/>
      <c r="DJE183" s="1"/>
      <c r="DJF183" s="1"/>
      <c r="DJG183" s="1"/>
      <c r="DJH183" s="1"/>
      <c r="DJI183" s="1"/>
      <c r="DJJ183" s="1"/>
      <c r="DJK183" s="1"/>
      <c r="DJL183" s="1"/>
      <c r="DJM183" s="1"/>
      <c r="DJN183" s="1"/>
      <c r="DJO183" s="1"/>
      <c r="DJP183" s="1"/>
      <c r="DJQ183" s="1"/>
      <c r="DJR183" s="1"/>
      <c r="DJS183" s="1"/>
      <c r="DJT183" s="1"/>
      <c r="DJU183" s="1"/>
      <c r="DJV183" s="1"/>
      <c r="DJW183" s="1"/>
      <c r="DJX183" s="1"/>
      <c r="DJY183" s="1"/>
      <c r="DJZ183" s="1"/>
      <c r="DKA183" s="1"/>
      <c r="DKB183" s="1"/>
      <c r="DKC183" s="1"/>
      <c r="DKD183" s="1"/>
      <c r="DKE183" s="1"/>
      <c r="DKF183" s="1"/>
      <c r="DKG183" s="1"/>
      <c r="DKH183" s="1"/>
      <c r="DKI183" s="1"/>
      <c r="DKJ183" s="1"/>
      <c r="DKK183" s="1"/>
      <c r="DKL183" s="1"/>
      <c r="DKM183" s="1"/>
      <c r="DKN183" s="1"/>
      <c r="DKO183" s="1"/>
      <c r="DKP183" s="1"/>
      <c r="DKQ183" s="1"/>
      <c r="DKR183" s="1"/>
      <c r="DKS183" s="1"/>
      <c r="DKT183" s="1"/>
      <c r="DKU183" s="1"/>
      <c r="DKV183" s="1"/>
      <c r="DKW183" s="1"/>
      <c r="DKX183" s="1"/>
      <c r="DKY183" s="1"/>
      <c r="DKZ183" s="1"/>
      <c r="DLA183" s="1"/>
      <c r="DLB183" s="1"/>
      <c r="DLC183" s="1"/>
      <c r="DLD183" s="1"/>
      <c r="DLE183" s="1"/>
      <c r="DLF183" s="1"/>
      <c r="DLG183" s="1"/>
      <c r="DLH183" s="1"/>
      <c r="DLI183" s="1"/>
      <c r="DLJ183" s="1"/>
      <c r="DLK183" s="1"/>
      <c r="DLL183" s="1"/>
      <c r="DLM183" s="1"/>
      <c r="DLN183" s="1"/>
      <c r="DLO183" s="1"/>
      <c r="DLP183" s="1"/>
      <c r="DLQ183" s="1"/>
      <c r="DLR183" s="1"/>
      <c r="DLS183" s="1"/>
      <c r="DLT183" s="1"/>
      <c r="DLU183" s="1"/>
      <c r="DLV183" s="1"/>
      <c r="DLW183" s="1"/>
      <c r="DLX183" s="1"/>
      <c r="DLY183" s="1"/>
      <c r="DLZ183" s="1"/>
      <c r="DMA183" s="1"/>
      <c r="DMB183" s="1"/>
      <c r="DMC183" s="1"/>
      <c r="DMD183" s="1"/>
      <c r="DME183" s="1"/>
      <c r="DMF183" s="1"/>
      <c r="DMG183" s="1"/>
      <c r="DMH183" s="1"/>
      <c r="DMI183" s="1"/>
      <c r="DMJ183" s="1"/>
      <c r="DMK183" s="1"/>
      <c r="DML183" s="1"/>
      <c r="DMM183" s="1"/>
      <c r="DMN183" s="1"/>
      <c r="DMO183" s="1"/>
      <c r="DMP183" s="1"/>
      <c r="DMQ183" s="1"/>
      <c r="DMR183" s="1"/>
      <c r="DMS183" s="1"/>
      <c r="DMT183" s="1"/>
      <c r="DMU183" s="1"/>
      <c r="DMV183" s="1"/>
      <c r="DMW183" s="1"/>
      <c r="DMX183" s="1"/>
      <c r="DMY183" s="1"/>
      <c r="DMZ183" s="1"/>
      <c r="DNA183" s="1"/>
      <c r="DNB183" s="1"/>
      <c r="DNC183" s="1"/>
      <c r="DND183" s="1"/>
      <c r="DNE183" s="1"/>
      <c r="DNF183" s="1"/>
      <c r="DNG183" s="1"/>
      <c r="DNH183" s="1"/>
      <c r="DNI183" s="1"/>
      <c r="DNJ183" s="1"/>
      <c r="DNK183" s="1"/>
      <c r="DNL183" s="1"/>
      <c r="DNM183" s="1"/>
      <c r="DNN183" s="1"/>
      <c r="DNO183" s="1"/>
      <c r="DNP183" s="1"/>
      <c r="DNQ183" s="1"/>
      <c r="DNR183" s="1"/>
      <c r="DNS183" s="1"/>
      <c r="DNT183" s="1"/>
      <c r="DNU183" s="1"/>
      <c r="DNV183" s="1"/>
      <c r="DNW183" s="1"/>
      <c r="DNX183" s="1"/>
      <c r="DNY183" s="1"/>
      <c r="DNZ183" s="1"/>
      <c r="DOA183" s="1"/>
      <c r="DOB183" s="1"/>
      <c r="DOC183" s="1"/>
      <c r="DOD183" s="1"/>
      <c r="DOE183" s="1"/>
      <c r="DOF183" s="1"/>
      <c r="DOG183" s="1"/>
      <c r="DOH183" s="1"/>
      <c r="DOI183" s="1"/>
      <c r="DOJ183" s="1"/>
      <c r="DOK183" s="1"/>
      <c r="DOL183" s="1"/>
      <c r="DOM183" s="1"/>
      <c r="DON183" s="1"/>
      <c r="DOO183" s="1"/>
      <c r="DOP183" s="1"/>
      <c r="DOQ183" s="1"/>
      <c r="DOR183" s="1"/>
      <c r="DOS183" s="1"/>
      <c r="DOT183" s="1"/>
      <c r="DOU183" s="1"/>
      <c r="DOV183" s="1"/>
      <c r="DOW183" s="1"/>
      <c r="DOX183" s="1"/>
      <c r="DOY183" s="1"/>
      <c r="DOZ183" s="1"/>
      <c r="DPA183" s="1"/>
      <c r="DPB183" s="1"/>
      <c r="DPC183" s="1"/>
      <c r="DPD183" s="1"/>
      <c r="DPE183" s="1"/>
      <c r="DPF183" s="1"/>
      <c r="DPG183" s="1"/>
      <c r="DPH183" s="1"/>
      <c r="DPI183" s="1"/>
      <c r="DPJ183" s="1"/>
      <c r="DPK183" s="1"/>
      <c r="DPL183" s="1"/>
      <c r="DPM183" s="1"/>
      <c r="DPN183" s="1"/>
      <c r="DPO183" s="1"/>
      <c r="DPP183" s="1"/>
      <c r="DPQ183" s="1"/>
      <c r="DPR183" s="1"/>
      <c r="DPS183" s="1"/>
      <c r="DPT183" s="1"/>
      <c r="DPU183" s="1"/>
      <c r="DPV183" s="1"/>
      <c r="DPW183" s="1"/>
      <c r="DPX183" s="1"/>
      <c r="DPY183" s="1"/>
      <c r="DPZ183" s="1"/>
      <c r="DQA183" s="1"/>
      <c r="DQB183" s="1"/>
      <c r="DQC183" s="1"/>
      <c r="DQD183" s="1"/>
      <c r="DQE183" s="1"/>
      <c r="DQF183" s="1"/>
      <c r="DQG183" s="1"/>
      <c r="DQH183" s="1"/>
      <c r="DQI183" s="1"/>
      <c r="DQJ183" s="1"/>
      <c r="DQK183" s="1"/>
      <c r="DQL183" s="1"/>
      <c r="DQM183" s="1"/>
      <c r="DQN183" s="1"/>
      <c r="DQO183" s="1"/>
      <c r="DQP183" s="1"/>
      <c r="DQQ183" s="1"/>
      <c r="DQR183" s="1"/>
      <c r="DQS183" s="1"/>
      <c r="DQT183" s="1"/>
      <c r="DQU183" s="1"/>
      <c r="DQV183" s="1"/>
      <c r="DQW183" s="1"/>
      <c r="DQX183" s="1"/>
      <c r="DQY183" s="1"/>
      <c r="DQZ183" s="1"/>
      <c r="DRA183" s="1"/>
      <c r="DRB183" s="1"/>
      <c r="DRC183" s="1"/>
      <c r="DRD183" s="1"/>
      <c r="DRE183" s="1"/>
      <c r="DRF183" s="1"/>
      <c r="DRG183" s="1"/>
      <c r="DRH183" s="1"/>
      <c r="DRI183" s="1"/>
      <c r="DRJ183" s="1"/>
      <c r="DRK183" s="1"/>
      <c r="DRL183" s="1"/>
      <c r="DRM183" s="1"/>
      <c r="DRN183" s="1"/>
      <c r="DRO183" s="1"/>
      <c r="DRP183" s="1"/>
      <c r="DRQ183" s="1"/>
      <c r="DRR183" s="1"/>
      <c r="DRS183" s="1"/>
      <c r="DRT183" s="1"/>
      <c r="DRU183" s="1"/>
      <c r="DRV183" s="1"/>
      <c r="DRW183" s="1"/>
      <c r="DRX183" s="1"/>
      <c r="DRY183" s="1"/>
      <c r="DRZ183" s="1"/>
      <c r="DSA183" s="1"/>
      <c r="DSB183" s="1"/>
      <c r="DSC183" s="1"/>
      <c r="DSD183" s="1"/>
      <c r="DSE183" s="1"/>
      <c r="DSF183" s="1"/>
      <c r="DSG183" s="1"/>
      <c r="DSH183" s="1"/>
      <c r="DSI183" s="1"/>
      <c r="DSJ183" s="1"/>
      <c r="DSK183" s="1"/>
      <c r="DSL183" s="1"/>
      <c r="DSM183" s="1"/>
      <c r="DSN183" s="1"/>
      <c r="DSO183" s="1"/>
      <c r="DSP183" s="1"/>
      <c r="DSQ183" s="1"/>
      <c r="DSR183" s="1"/>
      <c r="DSS183" s="1"/>
      <c r="DST183" s="1"/>
      <c r="DSU183" s="1"/>
      <c r="DSV183" s="1"/>
      <c r="DSW183" s="1"/>
      <c r="DSX183" s="1"/>
      <c r="DSY183" s="1"/>
      <c r="DSZ183" s="1"/>
      <c r="DTA183" s="1"/>
      <c r="DTB183" s="1"/>
      <c r="DTC183" s="1"/>
      <c r="DTD183" s="1"/>
      <c r="DTE183" s="1"/>
      <c r="DTF183" s="1"/>
      <c r="DTG183" s="1"/>
      <c r="DTH183" s="1"/>
      <c r="DTI183" s="1"/>
      <c r="DTJ183" s="1"/>
      <c r="DTK183" s="1"/>
      <c r="DTL183" s="1"/>
      <c r="DTM183" s="1"/>
      <c r="DTN183" s="1"/>
      <c r="DTO183" s="1"/>
      <c r="DTP183" s="1"/>
      <c r="DTQ183" s="1"/>
      <c r="DTR183" s="1"/>
      <c r="DTS183" s="1"/>
      <c r="DTT183" s="1"/>
      <c r="DTU183" s="1"/>
      <c r="DTV183" s="1"/>
      <c r="DTW183" s="1"/>
      <c r="DTX183" s="1"/>
      <c r="DTY183" s="1"/>
      <c r="DTZ183" s="1"/>
      <c r="DUA183" s="1"/>
      <c r="DUB183" s="1"/>
      <c r="DUC183" s="1"/>
      <c r="DUD183" s="1"/>
      <c r="DUE183" s="1"/>
      <c r="DUF183" s="1"/>
      <c r="DUG183" s="1"/>
      <c r="DUH183" s="1"/>
      <c r="DUI183" s="1"/>
      <c r="DUJ183" s="1"/>
      <c r="DUK183" s="1"/>
      <c r="DUL183" s="1"/>
      <c r="DUM183" s="1"/>
      <c r="DUN183" s="1"/>
      <c r="DUO183" s="1"/>
      <c r="DUP183" s="1"/>
      <c r="DUQ183" s="1"/>
      <c r="DUR183" s="1"/>
      <c r="DUS183" s="1"/>
      <c r="DUT183" s="1"/>
      <c r="DUU183" s="1"/>
      <c r="DUV183" s="1"/>
      <c r="DUW183" s="1"/>
      <c r="DUX183" s="1"/>
      <c r="DUY183" s="1"/>
      <c r="DUZ183" s="1"/>
      <c r="DVA183" s="1"/>
      <c r="DVB183" s="1"/>
      <c r="DVC183" s="1"/>
      <c r="DVD183" s="1"/>
      <c r="DVE183" s="1"/>
      <c r="DVF183" s="1"/>
      <c r="DVG183" s="1"/>
      <c r="DVH183" s="1"/>
      <c r="DVI183" s="1"/>
      <c r="DVJ183" s="1"/>
      <c r="DVK183" s="1"/>
      <c r="DVL183" s="1"/>
      <c r="DVM183" s="1"/>
      <c r="DVN183" s="1"/>
      <c r="DVO183" s="1"/>
      <c r="DVP183" s="1"/>
      <c r="DVQ183" s="1"/>
      <c r="DVR183" s="1"/>
      <c r="DVS183" s="1"/>
      <c r="DVT183" s="1"/>
      <c r="DVU183" s="1"/>
      <c r="DVV183" s="1"/>
      <c r="DVW183" s="1"/>
      <c r="DVX183" s="1"/>
      <c r="DVY183" s="1"/>
      <c r="DVZ183" s="1"/>
      <c r="DWA183" s="1"/>
      <c r="DWB183" s="1"/>
      <c r="DWC183" s="1"/>
      <c r="DWD183" s="1"/>
      <c r="DWE183" s="1"/>
      <c r="DWF183" s="1"/>
      <c r="DWG183" s="1"/>
      <c r="DWH183" s="1"/>
      <c r="DWI183" s="1"/>
      <c r="DWJ183" s="1"/>
      <c r="DWK183" s="1"/>
      <c r="DWL183" s="1"/>
      <c r="DWM183" s="1"/>
      <c r="DWN183" s="1"/>
      <c r="DWO183" s="1"/>
      <c r="DWP183" s="1"/>
      <c r="DWQ183" s="1"/>
      <c r="DWR183" s="1"/>
      <c r="DWS183" s="1"/>
      <c r="DWT183" s="1"/>
      <c r="DWU183" s="1"/>
      <c r="DWV183" s="1"/>
      <c r="DWW183" s="1"/>
      <c r="DWX183" s="1"/>
      <c r="DWY183" s="1"/>
      <c r="DWZ183" s="1"/>
      <c r="DXA183" s="1"/>
      <c r="DXB183" s="1"/>
      <c r="DXC183" s="1"/>
      <c r="DXD183" s="1"/>
      <c r="DXE183" s="1"/>
      <c r="DXF183" s="1"/>
      <c r="DXG183" s="1"/>
      <c r="DXH183" s="1"/>
      <c r="DXI183" s="1"/>
      <c r="DXJ183" s="1"/>
      <c r="DXK183" s="1"/>
      <c r="DXL183" s="1"/>
      <c r="DXM183" s="1"/>
      <c r="DXN183" s="1"/>
      <c r="DXO183" s="1"/>
      <c r="DXP183" s="1"/>
      <c r="DXQ183" s="1"/>
      <c r="DXR183" s="1"/>
      <c r="DXS183" s="1"/>
      <c r="DXT183" s="1"/>
      <c r="DXU183" s="1"/>
      <c r="DXV183" s="1"/>
      <c r="DXW183" s="1"/>
      <c r="DXX183" s="1"/>
      <c r="DXY183" s="1"/>
      <c r="DXZ183" s="1"/>
      <c r="DYA183" s="1"/>
      <c r="DYB183" s="1"/>
      <c r="DYC183" s="1"/>
      <c r="DYD183" s="1"/>
      <c r="DYE183" s="1"/>
      <c r="DYF183" s="1"/>
      <c r="DYG183" s="1"/>
      <c r="DYH183" s="1"/>
      <c r="DYI183" s="1"/>
      <c r="DYJ183" s="1"/>
      <c r="DYK183" s="1"/>
      <c r="DYL183" s="1"/>
      <c r="DYM183" s="1"/>
      <c r="DYN183" s="1"/>
      <c r="DYO183" s="1"/>
      <c r="DYP183" s="1"/>
      <c r="DYQ183" s="1"/>
      <c r="DYR183" s="1"/>
      <c r="DYS183" s="1"/>
      <c r="DYT183" s="1"/>
      <c r="DYU183" s="1"/>
      <c r="DYV183" s="1"/>
      <c r="DYW183" s="1"/>
      <c r="DYX183" s="1"/>
      <c r="DYY183" s="1"/>
      <c r="DYZ183" s="1"/>
      <c r="DZA183" s="1"/>
      <c r="DZB183" s="1"/>
      <c r="DZC183" s="1"/>
      <c r="DZD183" s="1"/>
      <c r="DZE183" s="1"/>
      <c r="DZF183" s="1"/>
      <c r="DZG183" s="1"/>
      <c r="DZH183" s="1"/>
      <c r="DZI183" s="1"/>
      <c r="DZJ183" s="1"/>
      <c r="DZK183" s="1"/>
      <c r="DZL183" s="1"/>
      <c r="DZM183" s="1"/>
      <c r="DZN183" s="1"/>
      <c r="DZO183" s="1"/>
      <c r="DZP183" s="1"/>
      <c r="DZQ183" s="1"/>
      <c r="DZR183" s="1"/>
      <c r="DZS183" s="1"/>
      <c r="DZT183" s="1"/>
      <c r="DZU183" s="1"/>
      <c r="DZV183" s="1"/>
      <c r="DZW183" s="1"/>
      <c r="DZX183" s="1"/>
      <c r="DZY183" s="1"/>
      <c r="DZZ183" s="1"/>
      <c r="EAA183" s="1"/>
      <c r="EAB183" s="1"/>
      <c r="EAC183" s="1"/>
      <c r="EAD183" s="1"/>
      <c r="EAE183" s="1"/>
      <c r="EAF183" s="1"/>
      <c r="EAG183" s="1"/>
      <c r="EAH183" s="1"/>
      <c r="EAI183" s="1"/>
      <c r="EAJ183" s="1"/>
      <c r="EAK183" s="1"/>
      <c r="EAL183" s="1"/>
      <c r="EAM183" s="1"/>
      <c r="EAN183" s="1"/>
      <c r="EAO183" s="1"/>
      <c r="EAP183" s="1"/>
      <c r="EAQ183" s="1"/>
      <c r="EAR183" s="1"/>
      <c r="EAS183" s="1"/>
      <c r="EAT183" s="1"/>
      <c r="EAU183" s="1"/>
      <c r="EAV183" s="1"/>
      <c r="EAW183" s="1"/>
      <c r="EAX183" s="1"/>
      <c r="EAY183" s="1"/>
      <c r="EAZ183" s="1"/>
      <c r="EBA183" s="1"/>
      <c r="EBB183" s="1"/>
      <c r="EBC183" s="1"/>
      <c r="EBD183" s="1"/>
      <c r="EBE183" s="1"/>
      <c r="EBF183" s="1"/>
      <c r="EBG183" s="1"/>
      <c r="EBH183" s="1"/>
      <c r="EBI183" s="1"/>
      <c r="EBJ183" s="1"/>
      <c r="EBK183" s="1"/>
      <c r="EBL183" s="1"/>
      <c r="EBM183" s="1"/>
      <c r="EBN183" s="1"/>
      <c r="EBO183" s="1"/>
      <c r="EBP183" s="1"/>
      <c r="EBQ183" s="1"/>
      <c r="EBR183" s="1"/>
      <c r="EBS183" s="1"/>
      <c r="EBT183" s="1"/>
      <c r="EBU183" s="1"/>
      <c r="EBV183" s="1"/>
      <c r="EBW183" s="1"/>
      <c r="EBX183" s="1"/>
      <c r="EBY183" s="1"/>
      <c r="EBZ183" s="1"/>
      <c r="ECA183" s="1"/>
      <c r="ECB183" s="1"/>
      <c r="ECC183" s="1"/>
      <c r="ECD183" s="1"/>
      <c r="ECE183" s="1"/>
      <c r="ECF183" s="1"/>
      <c r="ECG183" s="1"/>
      <c r="ECH183" s="1"/>
      <c r="ECI183" s="1"/>
      <c r="ECJ183" s="1"/>
      <c r="ECK183" s="1"/>
      <c r="ECL183" s="1"/>
      <c r="ECM183" s="1"/>
      <c r="ECN183" s="1"/>
      <c r="ECO183" s="1"/>
      <c r="ECP183" s="1"/>
      <c r="ECQ183" s="1"/>
      <c r="ECR183" s="1"/>
      <c r="ECS183" s="1"/>
      <c r="ECT183" s="1"/>
      <c r="ECU183" s="1"/>
      <c r="ECV183" s="1"/>
      <c r="ECW183" s="1"/>
      <c r="ECX183" s="1"/>
      <c r="ECY183" s="1"/>
      <c r="ECZ183" s="1"/>
      <c r="EDA183" s="1"/>
      <c r="EDB183" s="1"/>
      <c r="EDC183" s="1"/>
      <c r="EDD183" s="1"/>
      <c r="EDE183" s="1"/>
      <c r="EDF183" s="1"/>
      <c r="EDG183" s="1"/>
      <c r="EDH183" s="1"/>
      <c r="EDI183" s="1"/>
      <c r="EDJ183" s="1"/>
      <c r="EDK183" s="1"/>
      <c r="EDL183" s="1"/>
      <c r="EDM183" s="1"/>
      <c r="EDN183" s="1"/>
      <c r="EDO183" s="1"/>
      <c r="EDP183" s="1"/>
      <c r="EDQ183" s="1"/>
      <c r="EDR183" s="1"/>
      <c r="EDS183" s="1"/>
      <c r="EDT183" s="1"/>
      <c r="EDU183" s="1"/>
      <c r="EDV183" s="1"/>
      <c r="EDW183" s="1"/>
      <c r="EDX183" s="1"/>
      <c r="EDY183" s="1"/>
      <c r="EDZ183" s="1"/>
      <c r="EEA183" s="1"/>
      <c r="EEB183" s="1"/>
      <c r="EEC183" s="1"/>
      <c r="EED183" s="1"/>
      <c r="EEE183" s="1"/>
      <c r="EEF183" s="1"/>
      <c r="EEG183" s="1"/>
      <c r="EEH183" s="1"/>
      <c r="EEI183" s="1"/>
      <c r="EEJ183" s="1"/>
      <c r="EEK183" s="1"/>
      <c r="EEL183" s="1"/>
      <c r="EEM183" s="1"/>
      <c r="EEN183" s="1"/>
      <c r="EEO183" s="1"/>
      <c r="EEP183" s="1"/>
      <c r="EEQ183" s="1"/>
      <c r="EER183" s="1"/>
      <c r="EES183" s="1"/>
      <c r="EET183" s="1"/>
      <c r="EEU183" s="1"/>
      <c r="EEV183" s="1"/>
      <c r="EEW183" s="1"/>
      <c r="EEX183" s="1"/>
      <c r="EEY183" s="1"/>
      <c r="EEZ183" s="1"/>
      <c r="EFA183" s="1"/>
      <c r="EFB183" s="1"/>
      <c r="EFC183" s="1"/>
      <c r="EFD183" s="1"/>
      <c r="EFE183" s="1"/>
      <c r="EFF183" s="1"/>
      <c r="EFG183" s="1"/>
      <c r="EFH183" s="1"/>
      <c r="EFI183" s="1"/>
      <c r="EFJ183" s="1"/>
      <c r="EFK183" s="1"/>
      <c r="EFL183" s="1"/>
      <c r="EFM183" s="1"/>
      <c r="EFN183" s="1"/>
      <c r="EFO183" s="1"/>
      <c r="EFP183" s="1"/>
      <c r="EFQ183" s="1"/>
      <c r="EFR183" s="1"/>
      <c r="EFS183" s="1"/>
      <c r="EFT183" s="1"/>
      <c r="EFU183" s="1"/>
      <c r="EFV183" s="1"/>
      <c r="EFW183" s="1"/>
      <c r="EFX183" s="1"/>
      <c r="EFY183" s="1"/>
      <c r="EFZ183" s="1"/>
      <c r="EGA183" s="1"/>
      <c r="EGB183" s="1"/>
      <c r="EGC183" s="1"/>
      <c r="EGD183" s="1"/>
      <c r="EGE183" s="1"/>
      <c r="EGF183" s="1"/>
      <c r="EGG183" s="1"/>
      <c r="EGH183" s="1"/>
      <c r="EGI183" s="1"/>
      <c r="EGJ183" s="1"/>
      <c r="EGK183" s="1"/>
      <c r="EGL183" s="1"/>
      <c r="EGM183" s="1"/>
      <c r="EGN183" s="1"/>
      <c r="EGO183" s="1"/>
      <c r="EGP183" s="1"/>
      <c r="EGQ183" s="1"/>
      <c r="EGR183" s="1"/>
      <c r="EGS183" s="1"/>
      <c r="EGT183" s="1"/>
      <c r="EGU183" s="1"/>
      <c r="EGV183" s="1"/>
      <c r="EGW183" s="1"/>
      <c r="EGX183" s="1"/>
      <c r="EGY183" s="1"/>
      <c r="EGZ183" s="1"/>
      <c r="EHA183" s="1"/>
      <c r="EHB183" s="1"/>
      <c r="EHC183" s="1"/>
      <c r="EHD183" s="1"/>
      <c r="EHE183" s="1"/>
      <c r="EHF183" s="1"/>
      <c r="EHG183" s="1"/>
      <c r="EHH183" s="1"/>
      <c r="EHI183" s="1"/>
      <c r="EHJ183" s="1"/>
      <c r="EHK183" s="1"/>
      <c r="EHL183" s="1"/>
      <c r="EHM183" s="1"/>
      <c r="EHN183" s="1"/>
      <c r="EHO183" s="1"/>
      <c r="EHP183" s="1"/>
      <c r="EHQ183" s="1"/>
      <c r="EHR183" s="1"/>
      <c r="EHS183" s="1"/>
      <c r="EHT183" s="1"/>
      <c r="EHU183" s="1"/>
      <c r="EHV183" s="1"/>
      <c r="EHW183" s="1"/>
      <c r="EHX183" s="1"/>
      <c r="EHY183" s="1"/>
      <c r="EHZ183" s="1"/>
      <c r="EIA183" s="1"/>
      <c r="EIB183" s="1"/>
      <c r="EIC183" s="1"/>
      <c r="EID183" s="1"/>
      <c r="EIE183" s="1"/>
      <c r="EIF183" s="1"/>
      <c r="EIG183" s="1"/>
      <c r="EIH183" s="1"/>
      <c r="EII183" s="1"/>
      <c r="EIJ183" s="1"/>
      <c r="EIK183" s="1"/>
      <c r="EIL183" s="1"/>
      <c r="EIM183" s="1"/>
      <c r="EIN183" s="1"/>
      <c r="EIO183" s="1"/>
      <c r="EIP183" s="1"/>
      <c r="EIQ183" s="1"/>
      <c r="EIR183" s="1"/>
      <c r="EIS183" s="1"/>
      <c r="EIT183" s="1"/>
      <c r="EIU183" s="1"/>
      <c r="EIV183" s="1"/>
      <c r="EIW183" s="1"/>
      <c r="EIX183" s="1"/>
      <c r="EIY183" s="1"/>
      <c r="EIZ183" s="1"/>
      <c r="EJA183" s="1"/>
      <c r="EJB183" s="1"/>
      <c r="EJC183" s="1"/>
      <c r="EJD183" s="1"/>
      <c r="EJE183" s="1"/>
      <c r="EJF183" s="1"/>
      <c r="EJG183" s="1"/>
      <c r="EJH183" s="1"/>
      <c r="EJI183" s="1"/>
      <c r="EJJ183" s="1"/>
      <c r="EJK183" s="1"/>
      <c r="EJL183" s="1"/>
      <c r="EJM183" s="1"/>
      <c r="EJN183" s="1"/>
      <c r="EJO183" s="1"/>
      <c r="EJP183" s="1"/>
      <c r="EJQ183" s="1"/>
      <c r="EJR183" s="1"/>
      <c r="EJS183" s="1"/>
      <c r="EJT183" s="1"/>
      <c r="EJU183" s="1"/>
      <c r="EJV183" s="1"/>
      <c r="EJW183" s="1"/>
      <c r="EJX183" s="1"/>
      <c r="EJY183" s="1"/>
      <c r="EJZ183" s="1"/>
      <c r="EKA183" s="1"/>
      <c r="EKB183" s="1"/>
      <c r="EKC183" s="1"/>
      <c r="EKD183" s="1"/>
      <c r="EKE183" s="1"/>
      <c r="EKF183" s="1"/>
      <c r="EKG183" s="1"/>
      <c r="EKH183" s="1"/>
      <c r="EKI183" s="1"/>
      <c r="EKJ183" s="1"/>
      <c r="EKK183" s="1"/>
      <c r="EKL183" s="1"/>
      <c r="EKM183" s="1"/>
      <c r="EKN183" s="1"/>
      <c r="EKO183" s="1"/>
      <c r="EKP183" s="1"/>
      <c r="EKQ183" s="1"/>
      <c r="EKR183" s="1"/>
      <c r="EKS183" s="1"/>
      <c r="EKT183" s="1"/>
      <c r="EKU183" s="1"/>
      <c r="EKV183" s="1"/>
      <c r="EKW183" s="1"/>
      <c r="EKX183" s="1"/>
      <c r="EKY183" s="1"/>
      <c r="EKZ183" s="1"/>
      <c r="ELA183" s="1"/>
      <c r="ELB183" s="1"/>
      <c r="ELC183" s="1"/>
      <c r="ELD183" s="1"/>
      <c r="ELE183" s="1"/>
      <c r="ELF183" s="1"/>
      <c r="ELG183" s="1"/>
      <c r="ELH183" s="1"/>
      <c r="ELI183" s="1"/>
      <c r="ELJ183" s="1"/>
      <c r="ELK183" s="1"/>
      <c r="ELL183" s="1"/>
      <c r="ELM183" s="1"/>
      <c r="ELN183" s="1"/>
      <c r="ELO183" s="1"/>
      <c r="ELP183" s="1"/>
      <c r="ELQ183" s="1"/>
      <c r="ELR183" s="1"/>
      <c r="ELS183" s="1"/>
      <c r="ELT183" s="1"/>
      <c r="ELU183" s="1"/>
      <c r="ELV183" s="1"/>
      <c r="ELW183" s="1"/>
      <c r="ELX183" s="1"/>
      <c r="ELY183" s="1"/>
      <c r="ELZ183" s="1"/>
      <c r="EMA183" s="1"/>
      <c r="EMB183" s="1"/>
      <c r="EMC183" s="1"/>
      <c r="EMD183" s="1"/>
      <c r="EME183" s="1"/>
      <c r="EMF183" s="1"/>
      <c r="EMG183" s="1"/>
      <c r="EMH183" s="1"/>
      <c r="EMI183" s="1"/>
      <c r="EMJ183" s="1"/>
      <c r="EMK183" s="1"/>
      <c r="EML183" s="1"/>
      <c r="EMM183" s="1"/>
      <c r="EMN183" s="1"/>
      <c r="EMO183" s="1"/>
      <c r="EMP183" s="1"/>
      <c r="EMQ183" s="1"/>
      <c r="EMR183" s="1"/>
      <c r="EMS183" s="1"/>
      <c r="EMT183" s="1"/>
      <c r="EMU183" s="1"/>
      <c r="EMV183" s="1"/>
      <c r="EMW183" s="1"/>
      <c r="EMX183" s="1"/>
      <c r="EMY183" s="1"/>
      <c r="EMZ183" s="1"/>
      <c r="ENA183" s="1"/>
      <c r="ENB183" s="1"/>
      <c r="ENC183" s="1"/>
      <c r="END183" s="1"/>
      <c r="ENE183" s="1"/>
      <c r="ENF183" s="1"/>
      <c r="ENG183" s="1"/>
      <c r="ENH183" s="1"/>
      <c r="ENI183" s="1"/>
      <c r="ENJ183" s="1"/>
      <c r="ENK183" s="1"/>
      <c r="ENL183" s="1"/>
      <c r="ENM183" s="1"/>
      <c r="ENN183" s="1"/>
      <c r="ENO183" s="1"/>
      <c r="ENP183" s="1"/>
      <c r="ENQ183" s="1"/>
      <c r="ENR183" s="1"/>
      <c r="ENS183" s="1"/>
      <c r="ENT183" s="1"/>
      <c r="ENU183" s="1"/>
      <c r="ENV183" s="1"/>
      <c r="ENW183" s="1"/>
      <c r="ENX183" s="1"/>
      <c r="ENY183" s="1"/>
      <c r="ENZ183" s="1"/>
      <c r="EOA183" s="1"/>
      <c r="EOB183" s="1"/>
      <c r="EOC183" s="1"/>
      <c r="EOD183" s="1"/>
      <c r="EOE183" s="1"/>
      <c r="EOF183" s="1"/>
      <c r="EOG183" s="1"/>
      <c r="EOH183" s="1"/>
      <c r="EOI183" s="1"/>
      <c r="EOJ183" s="1"/>
      <c r="EOK183" s="1"/>
      <c r="EOL183" s="1"/>
      <c r="EOM183" s="1"/>
      <c r="EON183" s="1"/>
      <c r="EOO183" s="1"/>
      <c r="EOP183" s="1"/>
      <c r="EOQ183" s="1"/>
      <c r="EOR183" s="1"/>
      <c r="EOS183" s="1"/>
      <c r="EOT183" s="1"/>
      <c r="EOU183" s="1"/>
      <c r="EOV183" s="1"/>
      <c r="EOW183" s="1"/>
      <c r="EOX183" s="1"/>
      <c r="EOY183" s="1"/>
      <c r="EOZ183" s="1"/>
      <c r="EPA183" s="1"/>
      <c r="EPB183" s="1"/>
      <c r="EPC183" s="1"/>
      <c r="EPD183" s="1"/>
      <c r="EPE183" s="1"/>
      <c r="EPF183" s="1"/>
      <c r="EPG183" s="1"/>
      <c r="EPH183" s="1"/>
      <c r="EPI183" s="1"/>
      <c r="EPJ183" s="1"/>
      <c r="EPK183" s="1"/>
      <c r="EPL183" s="1"/>
      <c r="EPM183" s="1"/>
      <c r="EPN183" s="1"/>
      <c r="EPO183" s="1"/>
      <c r="EPP183" s="1"/>
      <c r="EPQ183" s="1"/>
      <c r="EPR183" s="1"/>
      <c r="EPS183" s="1"/>
      <c r="EPT183" s="1"/>
      <c r="EPU183" s="1"/>
      <c r="EPV183" s="1"/>
      <c r="EPW183" s="1"/>
      <c r="EPX183" s="1"/>
      <c r="EPY183" s="1"/>
      <c r="EPZ183" s="1"/>
      <c r="EQA183" s="1"/>
      <c r="EQB183" s="1"/>
      <c r="EQC183" s="1"/>
      <c r="EQD183" s="1"/>
      <c r="EQE183" s="1"/>
      <c r="EQF183" s="1"/>
      <c r="EQG183" s="1"/>
      <c r="EQH183" s="1"/>
      <c r="EQI183" s="1"/>
      <c r="EQJ183" s="1"/>
      <c r="EQK183" s="1"/>
      <c r="EQL183" s="1"/>
      <c r="EQM183" s="1"/>
      <c r="EQN183" s="1"/>
      <c r="EQO183" s="1"/>
      <c r="EQP183" s="1"/>
      <c r="EQQ183" s="1"/>
      <c r="EQR183" s="1"/>
      <c r="EQS183" s="1"/>
      <c r="EQT183" s="1"/>
      <c r="EQU183" s="1"/>
      <c r="EQV183" s="1"/>
      <c r="EQW183" s="1"/>
      <c r="EQX183" s="1"/>
      <c r="EQY183" s="1"/>
      <c r="EQZ183" s="1"/>
      <c r="ERA183" s="1"/>
      <c r="ERB183" s="1"/>
      <c r="ERC183" s="1"/>
      <c r="ERD183" s="1"/>
      <c r="ERE183" s="1"/>
      <c r="ERF183" s="1"/>
      <c r="ERG183" s="1"/>
      <c r="ERH183" s="1"/>
      <c r="ERI183" s="1"/>
      <c r="ERJ183" s="1"/>
      <c r="ERK183" s="1"/>
      <c r="ERL183" s="1"/>
      <c r="ERM183" s="1"/>
      <c r="ERN183" s="1"/>
      <c r="ERO183" s="1"/>
      <c r="ERP183" s="1"/>
      <c r="ERQ183" s="1"/>
      <c r="ERR183" s="1"/>
      <c r="ERS183" s="1"/>
      <c r="ERT183" s="1"/>
      <c r="ERU183" s="1"/>
      <c r="ERV183" s="1"/>
      <c r="ERW183" s="1"/>
      <c r="ERX183" s="1"/>
      <c r="ERY183" s="1"/>
      <c r="ERZ183" s="1"/>
      <c r="ESA183" s="1"/>
      <c r="ESB183" s="1"/>
      <c r="ESC183" s="1"/>
      <c r="ESD183" s="1"/>
      <c r="ESE183" s="1"/>
      <c r="ESF183" s="1"/>
      <c r="ESG183" s="1"/>
      <c r="ESH183" s="1"/>
      <c r="ESI183" s="1"/>
      <c r="ESJ183" s="1"/>
      <c r="ESK183" s="1"/>
      <c r="ESL183" s="1"/>
      <c r="ESM183" s="1"/>
      <c r="ESN183" s="1"/>
      <c r="ESO183" s="1"/>
      <c r="ESP183" s="1"/>
      <c r="ESQ183" s="1"/>
      <c r="ESR183" s="1"/>
      <c r="ESS183" s="1"/>
      <c r="EST183" s="1"/>
      <c r="ESU183" s="1"/>
      <c r="ESV183" s="1"/>
      <c r="ESW183" s="1"/>
      <c r="ESX183" s="1"/>
      <c r="ESY183" s="1"/>
      <c r="ESZ183" s="1"/>
      <c r="ETA183" s="1"/>
      <c r="ETB183" s="1"/>
      <c r="ETC183" s="1"/>
      <c r="ETD183" s="1"/>
      <c r="ETE183" s="1"/>
      <c r="ETF183" s="1"/>
      <c r="ETG183" s="1"/>
      <c r="ETH183" s="1"/>
      <c r="ETI183" s="1"/>
      <c r="ETJ183" s="1"/>
      <c r="ETK183" s="1"/>
      <c r="ETL183" s="1"/>
      <c r="ETM183" s="1"/>
      <c r="ETN183" s="1"/>
      <c r="ETO183" s="1"/>
      <c r="ETP183" s="1"/>
      <c r="ETQ183" s="1"/>
      <c r="ETR183" s="1"/>
      <c r="ETS183" s="1"/>
      <c r="ETT183" s="1"/>
      <c r="ETU183" s="1"/>
      <c r="ETV183" s="1"/>
      <c r="ETW183" s="1"/>
      <c r="ETX183" s="1"/>
      <c r="ETY183" s="1"/>
      <c r="ETZ183" s="1"/>
      <c r="EUA183" s="1"/>
      <c r="EUB183" s="1"/>
      <c r="EUC183" s="1"/>
      <c r="EUD183" s="1"/>
      <c r="EUE183" s="1"/>
      <c r="EUF183" s="1"/>
      <c r="EUG183" s="1"/>
      <c r="EUH183" s="1"/>
      <c r="EUI183" s="1"/>
      <c r="EUJ183" s="1"/>
      <c r="EUK183" s="1"/>
      <c r="EUL183" s="1"/>
      <c r="EUM183" s="1"/>
      <c r="EUN183" s="1"/>
      <c r="EUO183" s="1"/>
      <c r="EUP183" s="1"/>
      <c r="EUQ183" s="1"/>
      <c r="EUR183" s="1"/>
      <c r="EUS183" s="1"/>
      <c r="EUT183" s="1"/>
      <c r="EUU183" s="1"/>
      <c r="EUV183" s="1"/>
      <c r="EUW183" s="1"/>
      <c r="EUX183" s="1"/>
      <c r="EUY183" s="1"/>
      <c r="EUZ183" s="1"/>
      <c r="EVA183" s="1"/>
      <c r="EVB183" s="1"/>
      <c r="EVC183" s="1"/>
      <c r="EVD183" s="1"/>
      <c r="EVE183" s="1"/>
      <c r="EVF183" s="1"/>
      <c r="EVG183" s="1"/>
      <c r="EVH183" s="1"/>
      <c r="EVI183" s="1"/>
      <c r="EVJ183" s="1"/>
      <c r="EVK183" s="1"/>
      <c r="EVL183" s="1"/>
      <c r="EVM183" s="1"/>
      <c r="EVN183" s="1"/>
      <c r="EVO183" s="1"/>
      <c r="EVP183" s="1"/>
      <c r="EVQ183" s="1"/>
      <c r="EVR183" s="1"/>
      <c r="EVS183" s="1"/>
      <c r="EVT183" s="1"/>
      <c r="EVU183" s="1"/>
      <c r="EVV183" s="1"/>
      <c r="EVW183" s="1"/>
      <c r="EVX183" s="1"/>
      <c r="EVY183" s="1"/>
      <c r="EVZ183" s="1"/>
      <c r="EWA183" s="1"/>
      <c r="EWB183" s="1"/>
      <c r="EWC183" s="1"/>
      <c r="EWD183" s="1"/>
      <c r="EWE183" s="1"/>
      <c r="EWF183" s="1"/>
      <c r="EWG183" s="1"/>
      <c r="EWH183" s="1"/>
      <c r="EWI183" s="1"/>
      <c r="EWJ183" s="1"/>
      <c r="EWK183" s="1"/>
      <c r="EWL183" s="1"/>
      <c r="EWM183" s="1"/>
      <c r="EWN183" s="1"/>
      <c r="EWO183" s="1"/>
      <c r="EWP183" s="1"/>
      <c r="EWQ183" s="1"/>
      <c r="EWR183" s="1"/>
      <c r="EWS183" s="1"/>
      <c r="EWT183" s="1"/>
      <c r="EWU183" s="1"/>
      <c r="EWV183" s="1"/>
      <c r="EWW183" s="1"/>
      <c r="EWX183" s="1"/>
      <c r="EWY183" s="1"/>
      <c r="EWZ183" s="1"/>
      <c r="EXA183" s="1"/>
      <c r="EXB183" s="1"/>
      <c r="EXC183" s="1"/>
      <c r="EXD183" s="1"/>
      <c r="EXE183" s="1"/>
      <c r="EXF183" s="1"/>
      <c r="EXG183" s="1"/>
      <c r="EXH183" s="1"/>
      <c r="EXI183" s="1"/>
      <c r="EXJ183" s="1"/>
      <c r="EXK183" s="1"/>
      <c r="EXL183" s="1"/>
      <c r="EXM183" s="1"/>
      <c r="EXN183" s="1"/>
      <c r="EXO183" s="1"/>
      <c r="EXP183" s="1"/>
      <c r="EXQ183" s="1"/>
      <c r="EXR183" s="1"/>
      <c r="EXS183" s="1"/>
      <c r="EXT183" s="1"/>
      <c r="EXU183" s="1"/>
      <c r="EXV183" s="1"/>
      <c r="EXW183" s="1"/>
      <c r="EXX183" s="1"/>
      <c r="EXY183" s="1"/>
      <c r="EXZ183" s="1"/>
      <c r="EYA183" s="1"/>
      <c r="EYB183" s="1"/>
      <c r="EYC183" s="1"/>
      <c r="EYD183" s="1"/>
      <c r="EYE183" s="1"/>
      <c r="EYF183" s="1"/>
      <c r="EYG183" s="1"/>
      <c r="EYH183" s="1"/>
      <c r="EYI183" s="1"/>
      <c r="EYJ183" s="1"/>
      <c r="EYK183" s="1"/>
      <c r="EYL183" s="1"/>
      <c r="EYM183" s="1"/>
      <c r="EYN183" s="1"/>
      <c r="EYO183" s="1"/>
      <c r="EYP183" s="1"/>
      <c r="EYQ183" s="1"/>
      <c r="EYR183" s="1"/>
      <c r="EYS183" s="1"/>
      <c r="EYT183" s="1"/>
      <c r="EYU183" s="1"/>
      <c r="EYV183" s="1"/>
      <c r="EYW183" s="1"/>
      <c r="EYX183" s="1"/>
      <c r="EYY183" s="1"/>
      <c r="EYZ183" s="1"/>
      <c r="EZA183" s="1"/>
      <c r="EZB183" s="1"/>
      <c r="EZC183" s="1"/>
      <c r="EZD183" s="1"/>
      <c r="EZE183" s="1"/>
      <c r="EZF183" s="1"/>
      <c r="EZG183" s="1"/>
      <c r="EZH183" s="1"/>
      <c r="EZI183" s="1"/>
      <c r="EZJ183" s="1"/>
      <c r="EZK183" s="1"/>
      <c r="EZL183" s="1"/>
      <c r="EZM183" s="1"/>
      <c r="EZN183" s="1"/>
      <c r="EZO183" s="1"/>
      <c r="EZP183" s="1"/>
      <c r="EZQ183" s="1"/>
      <c r="EZR183" s="1"/>
      <c r="EZS183" s="1"/>
      <c r="EZT183" s="1"/>
      <c r="EZU183" s="1"/>
      <c r="EZV183" s="1"/>
      <c r="EZW183" s="1"/>
      <c r="EZX183" s="1"/>
      <c r="EZY183" s="1"/>
      <c r="EZZ183" s="1"/>
      <c r="FAA183" s="1"/>
      <c r="FAB183" s="1"/>
      <c r="FAC183" s="1"/>
      <c r="FAD183" s="1"/>
      <c r="FAE183" s="1"/>
      <c r="FAF183" s="1"/>
      <c r="FAG183" s="1"/>
      <c r="FAH183" s="1"/>
      <c r="FAI183" s="1"/>
      <c r="FAJ183" s="1"/>
      <c r="FAK183" s="1"/>
      <c r="FAL183" s="1"/>
      <c r="FAM183" s="1"/>
      <c r="FAN183" s="1"/>
      <c r="FAO183" s="1"/>
      <c r="FAP183" s="1"/>
      <c r="FAQ183" s="1"/>
      <c r="FAR183" s="1"/>
      <c r="FAS183" s="1"/>
      <c r="FAT183" s="1"/>
      <c r="FAU183" s="1"/>
      <c r="FAV183" s="1"/>
      <c r="FAW183" s="1"/>
      <c r="FAX183" s="1"/>
      <c r="FAY183" s="1"/>
      <c r="FAZ183" s="1"/>
      <c r="FBA183" s="1"/>
      <c r="FBB183" s="1"/>
      <c r="FBC183" s="1"/>
      <c r="FBD183" s="1"/>
      <c r="FBE183" s="1"/>
      <c r="FBF183" s="1"/>
      <c r="FBG183" s="1"/>
      <c r="FBH183" s="1"/>
      <c r="FBI183" s="1"/>
      <c r="FBJ183" s="1"/>
      <c r="FBK183" s="1"/>
      <c r="FBL183" s="1"/>
      <c r="FBM183" s="1"/>
      <c r="FBN183" s="1"/>
      <c r="FBO183" s="1"/>
      <c r="FBP183" s="1"/>
      <c r="FBQ183" s="1"/>
      <c r="FBR183" s="1"/>
      <c r="FBS183" s="1"/>
      <c r="FBT183" s="1"/>
      <c r="FBU183" s="1"/>
      <c r="FBV183" s="1"/>
      <c r="FBW183" s="1"/>
      <c r="FBX183" s="1"/>
      <c r="FBY183" s="1"/>
      <c r="FBZ183" s="1"/>
      <c r="FCA183" s="1"/>
      <c r="FCB183" s="1"/>
      <c r="FCC183" s="1"/>
      <c r="FCD183" s="1"/>
      <c r="FCE183" s="1"/>
      <c r="FCF183" s="1"/>
      <c r="FCG183" s="1"/>
      <c r="FCH183" s="1"/>
      <c r="FCI183" s="1"/>
      <c r="FCJ183" s="1"/>
      <c r="FCK183" s="1"/>
      <c r="FCL183" s="1"/>
      <c r="FCM183" s="1"/>
      <c r="FCN183" s="1"/>
      <c r="FCO183" s="1"/>
      <c r="FCP183" s="1"/>
      <c r="FCQ183" s="1"/>
      <c r="FCR183" s="1"/>
      <c r="FCS183" s="1"/>
      <c r="FCT183" s="1"/>
      <c r="FCU183" s="1"/>
      <c r="FCV183" s="1"/>
      <c r="FCW183" s="1"/>
      <c r="FCX183" s="1"/>
      <c r="FCY183" s="1"/>
      <c r="FCZ183" s="1"/>
      <c r="FDA183" s="1"/>
      <c r="FDB183" s="1"/>
      <c r="FDC183" s="1"/>
      <c r="FDD183" s="1"/>
      <c r="FDE183" s="1"/>
      <c r="FDF183" s="1"/>
      <c r="FDG183" s="1"/>
      <c r="FDH183" s="1"/>
      <c r="FDI183" s="1"/>
      <c r="FDJ183" s="1"/>
      <c r="FDK183" s="1"/>
      <c r="FDL183" s="1"/>
      <c r="FDM183" s="1"/>
      <c r="FDN183" s="1"/>
      <c r="FDO183" s="1"/>
      <c r="FDP183" s="1"/>
      <c r="FDQ183" s="1"/>
      <c r="FDR183" s="1"/>
      <c r="FDS183" s="1"/>
      <c r="FDT183" s="1"/>
      <c r="FDU183" s="1"/>
      <c r="FDV183" s="1"/>
      <c r="FDW183" s="1"/>
      <c r="FDX183" s="1"/>
      <c r="FDY183" s="1"/>
      <c r="FDZ183" s="1"/>
      <c r="FEA183" s="1"/>
      <c r="FEB183" s="1"/>
      <c r="FEC183" s="1"/>
      <c r="FED183" s="1"/>
      <c r="FEE183" s="1"/>
      <c r="FEF183" s="1"/>
      <c r="FEG183" s="1"/>
      <c r="FEH183" s="1"/>
      <c r="FEI183" s="1"/>
      <c r="FEJ183" s="1"/>
      <c r="FEK183" s="1"/>
      <c r="FEL183" s="1"/>
      <c r="FEM183" s="1"/>
      <c r="FEN183" s="1"/>
      <c r="FEO183" s="1"/>
      <c r="FEP183" s="1"/>
      <c r="FEQ183" s="1"/>
      <c r="FER183" s="1"/>
      <c r="FES183" s="1"/>
      <c r="FET183" s="1"/>
      <c r="FEU183" s="1"/>
      <c r="FEV183" s="1"/>
      <c r="FEW183" s="1"/>
      <c r="FEX183" s="1"/>
      <c r="FEY183" s="1"/>
      <c r="FEZ183" s="1"/>
      <c r="FFA183" s="1"/>
      <c r="FFB183" s="1"/>
      <c r="FFC183" s="1"/>
      <c r="FFD183" s="1"/>
      <c r="FFE183" s="1"/>
      <c r="FFF183" s="1"/>
      <c r="FFG183" s="1"/>
      <c r="FFH183" s="1"/>
      <c r="FFI183" s="1"/>
      <c r="FFJ183" s="1"/>
      <c r="FFK183" s="1"/>
      <c r="FFL183" s="1"/>
      <c r="FFM183" s="1"/>
      <c r="FFN183" s="1"/>
      <c r="FFO183" s="1"/>
      <c r="FFP183" s="1"/>
      <c r="FFQ183" s="1"/>
      <c r="FFR183" s="1"/>
      <c r="FFS183" s="1"/>
      <c r="FFT183" s="1"/>
      <c r="FFU183" s="1"/>
      <c r="FFV183" s="1"/>
      <c r="FFW183" s="1"/>
      <c r="FFX183" s="1"/>
      <c r="FFY183" s="1"/>
      <c r="FFZ183" s="1"/>
      <c r="FGA183" s="1"/>
      <c r="FGB183" s="1"/>
      <c r="FGC183" s="1"/>
      <c r="FGD183" s="1"/>
      <c r="FGE183" s="1"/>
      <c r="FGF183" s="1"/>
      <c r="FGG183" s="1"/>
      <c r="FGH183" s="1"/>
      <c r="FGI183" s="1"/>
      <c r="FGJ183" s="1"/>
      <c r="FGK183" s="1"/>
      <c r="FGL183" s="1"/>
      <c r="FGM183" s="1"/>
      <c r="FGN183" s="1"/>
      <c r="FGO183" s="1"/>
      <c r="FGP183" s="1"/>
      <c r="FGQ183" s="1"/>
      <c r="FGR183" s="1"/>
      <c r="FGS183" s="1"/>
      <c r="FGT183" s="1"/>
      <c r="FGU183" s="1"/>
      <c r="FGV183" s="1"/>
      <c r="FGW183" s="1"/>
      <c r="FGX183" s="1"/>
      <c r="FGY183" s="1"/>
      <c r="FGZ183" s="1"/>
      <c r="FHA183" s="1"/>
      <c r="FHB183" s="1"/>
      <c r="FHC183" s="1"/>
      <c r="FHD183" s="1"/>
      <c r="FHE183" s="1"/>
      <c r="FHF183" s="1"/>
      <c r="FHG183" s="1"/>
      <c r="FHH183" s="1"/>
      <c r="FHI183" s="1"/>
      <c r="FHJ183" s="1"/>
      <c r="FHK183" s="1"/>
      <c r="FHL183" s="1"/>
      <c r="FHM183" s="1"/>
      <c r="FHN183" s="1"/>
      <c r="FHO183" s="1"/>
      <c r="FHP183" s="1"/>
      <c r="FHQ183" s="1"/>
      <c r="FHR183" s="1"/>
      <c r="FHS183" s="1"/>
      <c r="FHT183" s="1"/>
      <c r="FHU183" s="1"/>
      <c r="FHV183" s="1"/>
      <c r="FHW183" s="1"/>
      <c r="FHX183" s="1"/>
      <c r="FHY183" s="1"/>
      <c r="FHZ183" s="1"/>
      <c r="FIA183" s="1"/>
      <c r="FIB183" s="1"/>
      <c r="FIC183" s="1"/>
      <c r="FID183" s="1"/>
      <c r="FIE183" s="1"/>
      <c r="FIF183" s="1"/>
      <c r="FIG183" s="1"/>
      <c r="FIH183" s="1"/>
      <c r="FII183" s="1"/>
      <c r="FIJ183" s="1"/>
      <c r="FIK183" s="1"/>
      <c r="FIL183" s="1"/>
      <c r="FIM183" s="1"/>
      <c r="FIN183" s="1"/>
      <c r="FIO183" s="1"/>
      <c r="FIP183" s="1"/>
      <c r="FIQ183" s="1"/>
      <c r="FIR183" s="1"/>
      <c r="FIS183" s="1"/>
      <c r="FIT183" s="1"/>
      <c r="FIU183" s="1"/>
      <c r="FIV183" s="1"/>
      <c r="FIW183" s="1"/>
      <c r="FIX183" s="1"/>
      <c r="FIY183" s="1"/>
      <c r="FIZ183" s="1"/>
      <c r="FJA183" s="1"/>
      <c r="FJB183" s="1"/>
      <c r="FJC183" s="1"/>
      <c r="FJD183" s="1"/>
      <c r="FJE183" s="1"/>
      <c r="FJF183" s="1"/>
      <c r="FJG183" s="1"/>
      <c r="FJH183" s="1"/>
      <c r="FJI183" s="1"/>
      <c r="FJJ183" s="1"/>
      <c r="FJK183" s="1"/>
      <c r="FJL183" s="1"/>
      <c r="FJM183" s="1"/>
      <c r="FJN183" s="1"/>
      <c r="FJO183" s="1"/>
      <c r="FJP183" s="1"/>
      <c r="FJQ183" s="1"/>
      <c r="FJR183" s="1"/>
      <c r="FJS183" s="1"/>
      <c r="FJT183" s="1"/>
      <c r="FJU183" s="1"/>
      <c r="FJV183" s="1"/>
      <c r="FJW183" s="1"/>
      <c r="FJX183" s="1"/>
      <c r="FJY183" s="1"/>
      <c r="FJZ183" s="1"/>
      <c r="FKA183" s="1"/>
      <c r="FKB183" s="1"/>
      <c r="FKC183" s="1"/>
      <c r="FKD183" s="1"/>
      <c r="FKE183" s="1"/>
      <c r="FKF183" s="1"/>
      <c r="FKG183" s="1"/>
      <c r="FKH183" s="1"/>
      <c r="FKI183" s="1"/>
      <c r="FKJ183" s="1"/>
      <c r="FKK183" s="1"/>
      <c r="FKL183" s="1"/>
      <c r="FKM183" s="1"/>
      <c r="FKN183" s="1"/>
      <c r="FKO183" s="1"/>
      <c r="FKP183" s="1"/>
      <c r="FKQ183" s="1"/>
      <c r="FKR183" s="1"/>
      <c r="FKS183" s="1"/>
      <c r="FKT183" s="1"/>
      <c r="FKU183" s="1"/>
      <c r="FKV183" s="1"/>
      <c r="FKW183" s="1"/>
      <c r="FKX183" s="1"/>
      <c r="FKY183" s="1"/>
      <c r="FKZ183" s="1"/>
      <c r="FLA183" s="1"/>
      <c r="FLB183" s="1"/>
      <c r="FLC183" s="1"/>
      <c r="FLD183" s="1"/>
      <c r="FLE183" s="1"/>
      <c r="FLF183" s="1"/>
      <c r="FLG183" s="1"/>
      <c r="FLH183" s="1"/>
      <c r="FLI183" s="1"/>
      <c r="FLJ183" s="1"/>
      <c r="FLK183" s="1"/>
      <c r="FLL183" s="1"/>
      <c r="FLM183" s="1"/>
      <c r="FLN183" s="1"/>
      <c r="FLO183" s="1"/>
      <c r="FLP183" s="1"/>
      <c r="FLQ183" s="1"/>
      <c r="FLR183" s="1"/>
      <c r="FLS183" s="1"/>
      <c r="FLT183" s="1"/>
      <c r="FLU183" s="1"/>
      <c r="FLV183" s="1"/>
      <c r="FLW183" s="1"/>
      <c r="FLX183" s="1"/>
      <c r="FLY183" s="1"/>
      <c r="FLZ183" s="1"/>
      <c r="FMA183" s="1"/>
      <c r="FMB183" s="1"/>
      <c r="FMC183" s="1"/>
      <c r="FMD183" s="1"/>
      <c r="FME183" s="1"/>
      <c r="FMF183" s="1"/>
      <c r="FMG183" s="1"/>
      <c r="FMH183" s="1"/>
      <c r="FMI183" s="1"/>
      <c r="FMJ183" s="1"/>
      <c r="FMK183" s="1"/>
      <c r="FML183" s="1"/>
      <c r="FMM183" s="1"/>
      <c r="FMN183" s="1"/>
      <c r="FMO183" s="1"/>
      <c r="FMP183" s="1"/>
      <c r="FMQ183" s="1"/>
      <c r="FMR183" s="1"/>
      <c r="FMS183" s="1"/>
      <c r="FMT183" s="1"/>
      <c r="FMU183" s="1"/>
      <c r="FMV183" s="1"/>
      <c r="FMW183" s="1"/>
      <c r="FMX183" s="1"/>
      <c r="FMY183" s="1"/>
      <c r="FMZ183" s="1"/>
      <c r="FNA183" s="1"/>
      <c r="FNB183" s="1"/>
      <c r="FNC183" s="1"/>
      <c r="FND183" s="1"/>
      <c r="FNE183" s="1"/>
      <c r="FNF183" s="1"/>
      <c r="FNG183" s="1"/>
      <c r="FNH183" s="1"/>
      <c r="FNI183" s="1"/>
      <c r="FNJ183" s="1"/>
      <c r="FNK183" s="1"/>
      <c r="FNL183" s="1"/>
      <c r="FNM183" s="1"/>
      <c r="FNN183" s="1"/>
      <c r="FNO183" s="1"/>
      <c r="FNP183" s="1"/>
      <c r="FNQ183" s="1"/>
      <c r="FNR183" s="1"/>
      <c r="FNS183" s="1"/>
      <c r="FNT183" s="1"/>
      <c r="FNU183" s="1"/>
      <c r="FNV183" s="1"/>
      <c r="FNW183" s="1"/>
      <c r="FNX183" s="1"/>
      <c r="FNY183" s="1"/>
      <c r="FNZ183" s="1"/>
      <c r="FOA183" s="1"/>
      <c r="FOB183" s="1"/>
      <c r="FOC183" s="1"/>
      <c r="FOD183" s="1"/>
      <c r="FOE183" s="1"/>
      <c r="FOF183" s="1"/>
      <c r="FOG183" s="1"/>
      <c r="FOH183" s="1"/>
      <c r="FOI183" s="1"/>
      <c r="FOJ183" s="1"/>
      <c r="FOK183" s="1"/>
      <c r="FOL183" s="1"/>
      <c r="FOM183" s="1"/>
      <c r="FON183" s="1"/>
      <c r="FOO183" s="1"/>
      <c r="FOP183" s="1"/>
      <c r="FOQ183" s="1"/>
      <c r="FOR183" s="1"/>
      <c r="FOS183" s="1"/>
      <c r="FOT183" s="1"/>
      <c r="FOU183" s="1"/>
      <c r="FOV183" s="1"/>
      <c r="FOW183" s="1"/>
      <c r="FOX183" s="1"/>
      <c r="FOY183" s="1"/>
      <c r="FOZ183" s="1"/>
      <c r="FPA183" s="1"/>
      <c r="FPB183" s="1"/>
      <c r="FPC183" s="1"/>
      <c r="FPD183" s="1"/>
      <c r="FPE183" s="1"/>
      <c r="FPF183" s="1"/>
      <c r="FPG183" s="1"/>
      <c r="FPH183" s="1"/>
      <c r="FPI183" s="1"/>
      <c r="FPJ183" s="1"/>
      <c r="FPK183" s="1"/>
      <c r="FPL183" s="1"/>
      <c r="FPM183" s="1"/>
      <c r="FPN183" s="1"/>
      <c r="FPO183" s="1"/>
      <c r="FPP183" s="1"/>
      <c r="FPQ183" s="1"/>
      <c r="FPR183" s="1"/>
      <c r="FPS183" s="1"/>
      <c r="FPT183" s="1"/>
      <c r="FPU183" s="1"/>
      <c r="FPV183" s="1"/>
      <c r="FPW183" s="1"/>
      <c r="FPX183" s="1"/>
      <c r="FPY183" s="1"/>
      <c r="FPZ183" s="1"/>
      <c r="FQA183" s="1"/>
      <c r="FQB183" s="1"/>
      <c r="FQC183" s="1"/>
      <c r="FQD183" s="1"/>
      <c r="FQE183" s="1"/>
      <c r="FQF183" s="1"/>
      <c r="FQG183" s="1"/>
      <c r="FQH183" s="1"/>
      <c r="FQI183" s="1"/>
      <c r="FQJ183" s="1"/>
      <c r="FQK183" s="1"/>
      <c r="FQL183" s="1"/>
      <c r="FQM183" s="1"/>
      <c r="FQN183" s="1"/>
      <c r="FQO183" s="1"/>
      <c r="FQP183" s="1"/>
      <c r="FQQ183" s="1"/>
      <c r="FQR183" s="1"/>
      <c r="FQS183" s="1"/>
      <c r="FQT183" s="1"/>
      <c r="FQU183" s="1"/>
      <c r="FQV183" s="1"/>
      <c r="FQW183" s="1"/>
      <c r="FQX183" s="1"/>
      <c r="FQY183" s="1"/>
      <c r="FQZ183" s="1"/>
      <c r="FRA183" s="1"/>
      <c r="FRB183" s="1"/>
      <c r="FRC183" s="1"/>
      <c r="FRD183" s="1"/>
      <c r="FRE183" s="1"/>
      <c r="FRF183" s="1"/>
      <c r="FRG183" s="1"/>
      <c r="FRH183" s="1"/>
      <c r="FRI183" s="1"/>
      <c r="FRJ183" s="1"/>
      <c r="FRK183" s="1"/>
      <c r="FRL183" s="1"/>
      <c r="FRM183" s="1"/>
      <c r="FRN183" s="1"/>
      <c r="FRO183" s="1"/>
      <c r="FRP183" s="1"/>
      <c r="FRQ183" s="1"/>
      <c r="FRR183" s="1"/>
      <c r="FRS183" s="1"/>
      <c r="FRT183" s="1"/>
      <c r="FRU183" s="1"/>
      <c r="FRV183" s="1"/>
      <c r="FRW183" s="1"/>
      <c r="FRX183" s="1"/>
      <c r="FRY183" s="1"/>
      <c r="FRZ183" s="1"/>
      <c r="FSA183" s="1"/>
      <c r="FSB183" s="1"/>
      <c r="FSC183" s="1"/>
      <c r="FSD183" s="1"/>
      <c r="FSE183" s="1"/>
      <c r="FSF183" s="1"/>
      <c r="FSG183" s="1"/>
      <c r="FSH183" s="1"/>
      <c r="FSI183" s="1"/>
      <c r="FSJ183" s="1"/>
      <c r="FSK183" s="1"/>
      <c r="FSL183" s="1"/>
      <c r="FSM183" s="1"/>
      <c r="FSN183" s="1"/>
      <c r="FSO183" s="1"/>
      <c r="FSP183" s="1"/>
      <c r="FSQ183" s="1"/>
      <c r="FSR183" s="1"/>
      <c r="FSS183" s="1"/>
      <c r="FST183" s="1"/>
      <c r="FSU183" s="1"/>
      <c r="FSV183" s="1"/>
      <c r="FSW183" s="1"/>
      <c r="FSX183" s="1"/>
      <c r="FSY183" s="1"/>
      <c r="FSZ183" s="1"/>
      <c r="FTA183" s="1"/>
      <c r="FTB183" s="1"/>
      <c r="FTC183" s="1"/>
      <c r="FTD183" s="1"/>
      <c r="FTE183" s="1"/>
      <c r="FTF183" s="1"/>
      <c r="FTG183" s="1"/>
      <c r="FTH183" s="1"/>
      <c r="FTI183" s="1"/>
      <c r="FTJ183" s="1"/>
      <c r="FTK183" s="1"/>
      <c r="FTL183" s="1"/>
      <c r="FTM183" s="1"/>
      <c r="FTN183" s="1"/>
      <c r="FTO183" s="1"/>
      <c r="FTP183" s="1"/>
      <c r="FTQ183" s="1"/>
      <c r="FTR183" s="1"/>
      <c r="FTS183" s="1"/>
      <c r="FTT183" s="1"/>
      <c r="FTU183" s="1"/>
      <c r="FTV183" s="1"/>
      <c r="FTW183" s="1"/>
      <c r="FTX183" s="1"/>
      <c r="FTY183" s="1"/>
      <c r="FTZ183" s="1"/>
      <c r="FUA183" s="1"/>
      <c r="FUB183" s="1"/>
      <c r="FUC183" s="1"/>
      <c r="FUD183" s="1"/>
      <c r="FUE183" s="1"/>
      <c r="FUF183" s="1"/>
      <c r="FUG183" s="1"/>
      <c r="FUH183" s="1"/>
      <c r="FUI183" s="1"/>
      <c r="FUJ183" s="1"/>
      <c r="FUK183" s="1"/>
      <c r="FUL183" s="1"/>
      <c r="FUM183" s="1"/>
      <c r="FUN183" s="1"/>
      <c r="FUO183" s="1"/>
      <c r="FUP183" s="1"/>
      <c r="FUQ183" s="1"/>
      <c r="FUR183" s="1"/>
      <c r="FUS183" s="1"/>
      <c r="FUT183" s="1"/>
      <c r="FUU183" s="1"/>
      <c r="FUV183" s="1"/>
      <c r="FUW183" s="1"/>
      <c r="FUX183" s="1"/>
      <c r="FUY183" s="1"/>
      <c r="FUZ183" s="1"/>
      <c r="FVA183" s="1"/>
      <c r="FVB183" s="1"/>
      <c r="FVC183" s="1"/>
      <c r="FVD183" s="1"/>
      <c r="FVE183" s="1"/>
      <c r="FVF183" s="1"/>
      <c r="FVG183" s="1"/>
      <c r="FVH183" s="1"/>
      <c r="FVI183" s="1"/>
      <c r="FVJ183" s="1"/>
      <c r="FVK183" s="1"/>
      <c r="FVL183" s="1"/>
      <c r="FVM183" s="1"/>
      <c r="FVN183" s="1"/>
      <c r="FVO183" s="1"/>
      <c r="FVP183" s="1"/>
      <c r="FVQ183" s="1"/>
      <c r="FVR183" s="1"/>
      <c r="FVS183" s="1"/>
      <c r="FVT183" s="1"/>
      <c r="FVU183" s="1"/>
      <c r="FVV183" s="1"/>
      <c r="FVW183" s="1"/>
      <c r="FVX183" s="1"/>
      <c r="FVY183" s="1"/>
      <c r="FVZ183" s="1"/>
      <c r="FWA183" s="1"/>
      <c r="FWB183" s="1"/>
      <c r="FWC183" s="1"/>
      <c r="FWD183" s="1"/>
      <c r="FWE183" s="1"/>
      <c r="FWF183" s="1"/>
      <c r="FWG183" s="1"/>
      <c r="FWH183" s="1"/>
      <c r="FWI183" s="1"/>
      <c r="FWJ183" s="1"/>
      <c r="FWK183" s="1"/>
      <c r="FWL183" s="1"/>
      <c r="FWM183" s="1"/>
      <c r="FWN183" s="1"/>
      <c r="FWO183" s="1"/>
      <c r="FWP183" s="1"/>
      <c r="FWQ183" s="1"/>
      <c r="FWR183" s="1"/>
      <c r="FWS183" s="1"/>
      <c r="FWT183" s="1"/>
      <c r="FWU183" s="1"/>
      <c r="FWV183" s="1"/>
      <c r="FWW183" s="1"/>
      <c r="FWX183" s="1"/>
      <c r="FWY183" s="1"/>
      <c r="FWZ183" s="1"/>
      <c r="FXA183" s="1"/>
      <c r="FXB183" s="1"/>
      <c r="FXC183" s="1"/>
      <c r="FXD183" s="1"/>
      <c r="FXE183" s="1"/>
      <c r="FXF183" s="1"/>
      <c r="FXG183" s="1"/>
      <c r="FXH183" s="1"/>
      <c r="FXI183" s="1"/>
      <c r="FXJ183" s="1"/>
      <c r="FXK183" s="1"/>
      <c r="FXL183" s="1"/>
      <c r="FXM183" s="1"/>
      <c r="FXN183" s="1"/>
      <c r="FXO183" s="1"/>
      <c r="FXP183" s="1"/>
      <c r="FXQ183" s="1"/>
      <c r="FXR183" s="1"/>
      <c r="FXS183" s="1"/>
      <c r="FXT183" s="1"/>
      <c r="FXU183" s="1"/>
      <c r="FXV183" s="1"/>
      <c r="FXW183" s="1"/>
      <c r="FXX183" s="1"/>
      <c r="FXY183" s="1"/>
      <c r="FXZ183" s="1"/>
      <c r="FYA183" s="1"/>
      <c r="FYB183" s="1"/>
      <c r="FYC183" s="1"/>
      <c r="FYD183" s="1"/>
      <c r="FYE183" s="1"/>
      <c r="FYF183" s="1"/>
      <c r="FYG183" s="1"/>
      <c r="FYH183" s="1"/>
      <c r="FYI183" s="1"/>
      <c r="FYJ183" s="1"/>
      <c r="FYK183" s="1"/>
      <c r="FYL183" s="1"/>
      <c r="FYM183" s="1"/>
      <c r="FYN183" s="1"/>
      <c r="FYO183" s="1"/>
      <c r="FYP183" s="1"/>
      <c r="FYQ183" s="1"/>
      <c r="FYR183" s="1"/>
      <c r="FYS183" s="1"/>
      <c r="FYT183" s="1"/>
      <c r="FYU183" s="1"/>
      <c r="FYV183" s="1"/>
      <c r="FYW183" s="1"/>
      <c r="FYX183" s="1"/>
      <c r="FYY183" s="1"/>
      <c r="FYZ183" s="1"/>
      <c r="FZA183" s="1"/>
      <c r="FZB183" s="1"/>
      <c r="FZC183" s="1"/>
      <c r="FZD183" s="1"/>
      <c r="FZE183" s="1"/>
      <c r="FZF183" s="1"/>
      <c r="FZG183" s="1"/>
      <c r="FZH183" s="1"/>
      <c r="FZI183" s="1"/>
      <c r="FZJ183" s="1"/>
      <c r="FZK183" s="1"/>
      <c r="FZL183" s="1"/>
      <c r="FZM183" s="1"/>
      <c r="FZN183" s="1"/>
      <c r="FZO183" s="1"/>
      <c r="FZP183" s="1"/>
      <c r="FZQ183" s="1"/>
      <c r="FZR183" s="1"/>
      <c r="FZS183" s="1"/>
      <c r="FZT183" s="1"/>
      <c r="FZU183" s="1"/>
      <c r="FZV183" s="1"/>
      <c r="FZW183" s="1"/>
      <c r="FZX183" s="1"/>
      <c r="FZY183" s="1"/>
      <c r="FZZ183" s="1"/>
      <c r="GAA183" s="1"/>
      <c r="GAB183" s="1"/>
      <c r="GAC183" s="1"/>
      <c r="GAD183" s="1"/>
      <c r="GAE183" s="1"/>
      <c r="GAF183" s="1"/>
      <c r="GAG183" s="1"/>
      <c r="GAH183" s="1"/>
      <c r="GAI183" s="1"/>
      <c r="GAJ183" s="1"/>
      <c r="GAK183" s="1"/>
      <c r="GAL183" s="1"/>
      <c r="GAM183" s="1"/>
      <c r="GAN183" s="1"/>
      <c r="GAO183" s="1"/>
      <c r="GAP183" s="1"/>
      <c r="GAQ183" s="1"/>
      <c r="GAR183" s="1"/>
      <c r="GAS183" s="1"/>
      <c r="GAT183" s="1"/>
      <c r="GAU183" s="1"/>
      <c r="GAV183" s="1"/>
      <c r="GAW183" s="1"/>
      <c r="GAX183" s="1"/>
      <c r="GAY183" s="1"/>
      <c r="GAZ183" s="1"/>
      <c r="GBA183" s="1"/>
      <c r="GBB183" s="1"/>
      <c r="GBC183" s="1"/>
      <c r="GBD183" s="1"/>
      <c r="GBE183" s="1"/>
      <c r="GBF183" s="1"/>
      <c r="GBG183" s="1"/>
      <c r="GBH183" s="1"/>
      <c r="GBI183" s="1"/>
      <c r="GBJ183" s="1"/>
      <c r="GBK183" s="1"/>
      <c r="GBL183" s="1"/>
      <c r="GBM183" s="1"/>
      <c r="GBN183" s="1"/>
      <c r="GBO183" s="1"/>
      <c r="GBP183" s="1"/>
      <c r="GBQ183" s="1"/>
      <c r="GBR183" s="1"/>
      <c r="GBS183" s="1"/>
      <c r="GBT183" s="1"/>
      <c r="GBU183" s="1"/>
      <c r="GBV183" s="1"/>
      <c r="GBW183" s="1"/>
      <c r="GBX183" s="1"/>
      <c r="GBY183" s="1"/>
      <c r="GBZ183" s="1"/>
      <c r="GCA183" s="1"/>
      <c r="GCB183" s="1"/>
      <c r="GCC183" s="1"/>
      <c r="GCD183" s="1"/>
      <c r="GCE183" s="1"/>
      <c r="GCF183" s="1"/>
      <c r="GCG183" s="1"/>
      <c r="GCH183" s="1"/>
      <c r="GCI183" s="1"/>
      <c r="GCJ183" s="1"/>
      <c r="GCK183" s="1"/>
      <c r="GCL183" s="1"/>
      <c r="GCM183" s="1"/>
      <c r="GCN183" s="1"/>
      <c r="GCO183" s="1"/>
      <c r="GCP183" s="1"/>
      <c r="GCQ183" s="1"/>
      <c r="GCR183" s="1"/>
      <c r="GCS183" s="1"/>
      <c r="GCT183" s="1"/>
      <c r="GCU183" s="1"/>
      <c r="GCV183" s="1"/>
      <c r="GCW183" s="1"/>
      <c r="GCX183" s="1"/>
      <c r="GCY183" s="1"/>
      <c r="GCZ183" s="1"/>
      <c r="GDA183" s="1"/>
      <c r="GDB183" s="1"/>
      <c r="GDC183" s="1"/>
      <c r="GDD183" s="1"/>
      <c r="GDE183" s="1"/>
      <c r="GDF183" s="1"/>
      <c r="GDG183" s="1"/>
      <c r="GDH183" s="1"/>
      <c r="GDI183" s="1"/>
      <c r="GDJ183" s="1"/>
      <c r="GDK183" s="1"/>
      <c r="GDL183" s="1"/>
      <c r="GDM183" s="1"/>
      <c r="GDN183" s="1"/>
      <c r="GDO183" s="1"/>
      <c r="GDP183" s="1"/>
      <c r="GDQ183" s="1"/>
      <c r="GDR183" s="1"/>
      <c r="GDS183" s="1"/>
      <c r="GDT183" s="1"/>
      <c r="GDU183" s="1"/>
      <c r="GDV183" s="1"/>
      <c r="GDW183" s="1"/>
      <c r="GDX183" s="1"/>
      <c r="GDY183" s="1"/>
      <c r="GDZ183" s="1"/>
      <c r="GEA183" s="1"/>
      <c r="GEB183" s="1"/>
      <c r="GEC183" s="1"/>
      <c r="GED183" s="1"/>
      <c r="GEE183" s="1"/>
      <c r="GEF183" s="1"/>
      <c r="GEG183" s="1"/>
      <c r="GEH183" s="1"/>
      <c r="GEI183" s="1"/>
      <c r="GEJ183" s="1"/>
      <c r="GEK183" s="1"/>
      <c r="GEL183" s="1"/>
      <c r="GEM183" s="1"/>
      <c r="GEN183" s="1"/>
      <c r="GEO183" s="1"/>
      <c r="GEP183" s="1"/>
      <c r="GEQ183" s="1"/>
      <c r="GER183" s="1"/>
      <c r="GES183" s="1"/>
      <c r="GET183" s="1"/>
      <c r="GEU183" s="1"/>
      <c r="GEV183" s="1"/>
      <c r="GEW183" s="1"/>
      <c r="GEX183" s="1"/>
      <c r="GEY183" s="1"/>
      <c r="GEZ183" s="1"/>
      <c r="GFA183" s="1"/>
      <c r="GFB183" s="1"/>
      <c r="GFC183" s="1"/>
      <c r="GFD183" s="1"/>
      <c r="GFE183" s="1"/>
      <c r="GFF183" s="1"/>
      <c r="GFG183" s="1"/>
      <c r="GFH183" s="1"/>
      <c r="GFI183" s="1"/>
      <c r="GFJ183" s="1"/>
      <c r="GFK183" s="1"/>
      <c r="GFL183" s="1"/>
      <c r="GFM183" s="1"/>
      <c r="GFN183" s="1"/>
      <c r="GFO183" s="1"/>
      <c r="GFP183" s="1"/>
      <c r="GFQ183" s="1"/>
      <c r="GFR183" s="1"/>
      <c r="GFS183" s="1"/>
      <c r="GFT183" s="1"/>
      <c r="GFU183" s="1"/>
      <c r="GFV183" s="1"/>
      <c r="GFW183" s="1"/>
      <c r="GFX183" s="1"/>
      <c r="GFY183" s="1"/>
      <c r="GFZ183" s="1"/>
      <c r="GGA183" s="1"/>
      <c r="GGB183" s="1"/>
      <c r="GGC183" s="1"/>
      <c r="GGD183" s="1"/>
      <c r="GGE183" s="1"/>
      <c r="GGF183" s="1"/>
      <c r="GGG183" s="1"/>
      <c r="GGH183" s="1"/>
      <c r="GGI183" s="1"/>
      <c r="GGJ183" s="1"/>
      <c r="GGK183" s="1"/>
      <c r="GGL183" s="1"/>
      <c r="GGM183" s="1"/>
      <c r="GGN183" s="1"/>
      <c r="GGO183" s="1"/>
      <c r="GGP183" s="1"/>
      <c r="GGQ183" s="1"/>
      <c r="GGR183" s="1"/>
      <c r="GGS183" s="1"/>
      <c r="GGT183" s="1"/>
      <c r="GGU183" s="1"/>
      <c r="GGV183" s="1"/>
      <c r="GGW183" s="1"/>
      <c r="GGX183" s="1"/>
      <c r="GGY183" s="1"/>
      <c r="GGZ183" s="1"/>
      <c r="GHA183" s="1"/>
      <c r="GHB183" s="1"/>
      <c r="GHC183" s="1"/>
      <c r="GHD183" s="1"/>
      <c r="GHE183" s="1"/>
      <c r="GHF183" s="1"/>
      <c r="GHG183" s="1"/>
      <c r="GHH183" s="1"/>
      <c r="GHI183" s="1"/>
      <c r="GHJ183" s="1"/>
      <c r="GHK183" s="1"/>
      <c r="GHL183" s="1"/>
      <c r="GHM183" s="1"/>
      <c r="GHN183" s="1"/>
      <c r="GHO183" s="1"/>
      <c r="GHP183" s="1"/>
      <c r="GHQ183" s="1"/>
      <c r="GHR183" s="1"/>
      <c r="GHS183" s="1"/>
      <c r="GHT183" s="1"/>
      <c r="GHU183" s="1"/>
      <c r="GHV183" s="1"/>
      <c r="GHW183" s="1"/>
      <c r="GHX183" s="1"/>
      <c r="GHY183" s="1"/>
      <c r="GHZ183" s="1"/>
      <c r="GIA183" s="1"/>
      <c r="GIB183" s="1"/>
      <c r="GIC183" s="1"/>
      <c r="GID183" s="1"/>
      <c r="GIE183" s="1"/>
      <c r="GIF183" s="1"/>
      <c r="GIG183" s="1"/>
      <c r="GIH183" s="1"/>
      <c r="GII183" s="1"/>
      <c r="GIJ183" s="1"/>
      <c r="GIK183" s="1"/>
      <c r="GIL183" s="1"/>
      <c r="GIM183" s="1"/>
      <c r="GIN183" s="1"/>
      <c r="GIO183" s="1"/>
      <c r="GIP183" s="1"/>
      <c r="GIQ183" s="1"/>
      <c r="GIR183" s="1"/>
      <c r="GIS183" s="1"/>
      <c r="GIT183" s="1"/>
      <c r="GIU183" s="1"/>
      <c r="GIV183" s="1"/>
      <c r="GIW183" s="1"/>
      <c r="GIX183" s="1"/>
      <c r="GIY183" s="1"/>
      <c r="GIZ183" s="1"/>
      <c r="GJA183" s="1"/>
      <c r="GJB183" s="1"/>
      <c r="GJC183" s="1"/>
      <c r="GJD183" s="1"/>
      <c r="GJE183" s="1"/>
      <c r="GJF183" s="1"/>
      <c r="GJG183" s="1"/>
      <c r="GJH183" s="1"/>
      <c r="GJI183" s="1"/>
      <c r="GJJ183" s="1"/>
      <c r="GJK183" s="1"/>
      <c r="GJL183" s="1"/>
      <c r="GJM183" s="1"/>
      <c r="GJN183" s="1"/>
      <c r="GJO183" s="1"/>
      <c r="GJP183" s="1"/>
      <c r="GJQ183" s="1"/>
      <c r="GJR183" s="1"/>
      <c r="GJS183" s="1"/>
      <c r="GJT183" s="1"/>
      <c r="GJU183" s="1"/>
      <c r="GJV183" s="1"/>
      <c r="GJW183" s="1"/>
      <c r="GJX183" s="1"/>
      <c r="GJY183" s="1"/>
      <c r="GJZ183" s="1"/>
      <c r="GKA183" s="1"/>
      <c r="GKB183" s="1"/>
      <c r="GKC183" s="1"/>
      <c r="GKD183" s="1"/>
      <c r="GKE183" s="1"/>
      <c r="GKF183" s="1"/>
      <c r="GKG183" s="1"/>
      <c r="GKH183" s="1"/>
      <c r="GKI183" s="1"/>
      <c r="GKJ183" s="1"/>
      <c r="GKK183" s="1"/>
      <c r="GKL183" s="1"/>
      <c r="GKM183" s="1"/>
      <c r="GKN183" s="1"/>
      <c r="GKO183" s="1"/>
      <c r="GKP183" s="1"/>
      <c r="GKQ183" s="1"/>
      <c r="GKR183" s="1"/>
      <c r="GKS183" s="1"/>
      <c r="GKT183" s="1"/>
      <c r="GKU183" s="1"/>
      <c r="GKV183" s="1"/>
      <c r="GKW183" s="1"/>
      <c r="GKX183" s="1"/>
      <c r="GKY183" s="1"/>
      <c r="GKZ183" s="1"/>
      <c r="GLA183" s="1"/>
      <c r="GLB183" s="1"/>
      <c r="GLC183" s="1"/>
      <c r="GLD183" s="1"/>
      <c r="GLE183" s="1"/>
      <c r="GLF183" s="1"/>
      <c r="GLG183" s="1"/>
      <c r="GLH183" s="1"/>
      <c r="GLI183" s="1"/>
      <c r="GLJ183" s="1"/>
      <c r="GLK183" s="1"/>
      <c r="GLL183" s="1"/>
      <c r="GLM183" s="1"/>
      <c r="GLN183" s="1"/>
      <c r="GLO183" s="1"/>
      <c r="GLP183" s="1"/>
      <c r="GLQ183" s="1"/>
      <c r="GLR183" s="1"/>
      <c r="GLS183" s="1"/>
      <c r="GLT183" s="1"/>
      <c r="GLU183" s="1"/>
      <c r="GLV183" s="1"/>
      <c r="GLW183" s="1"/>
      <c r="GLX183" s="1"/>
      <c r="GLY183" s="1"/>
      <c r="GLZ183" s="1"/>
      <c r="GMA183" s="1"/>
      <c r="GMB183" s="1"/>
      <c r="GMC183" s="1"/>
      <c r="GMD183" s="1"/>
      <c r="GME183" s="1"/>
      <c r="GMF183" s="1"/>
      <c r="GMG183" s="1"/>
      <c r="GMH183" s="1"/>
      <c r="GMI183" s="1"/>
      <c r="GMJ183" s="1"/>
      <c r="GMK183" s="1"/>
      <c r="GML183" s="1"/>
      <c r="GMM183" s="1"/>
      <c r="GMN183" s="1"/>
      <c r="GMO183" s="1"/>
      <c r="GMP183" s="1"/>
      <c r="GMQ183" s="1"/>
      <c r="GMR183" s="1"/>
      <c r="GMS183" s="1"/>
      <c r="GMT183" s="1"/>
      <c r="GMU183" s="1"/>
      <c r="GMV183" s="1"/>
      <c r="GMW183" s="1"/>
      <c r="GMX183" s="1"/>
      <c r="GMY183" s="1"/>
      <c r="GMZ183" s="1"/>
      <c r="GNA183" s="1"/>
      <c r="GNB183" s="1"/>
      <c r="GNC183" s="1"/>
      <c r="GND183" s="1"/>
      <c r="GNE183" s="1"/>
      <c r="GNF183" s="1"/>
      <c r="GNG183" s="1"/>
      <c r="GNH183" s="1"/>
      <c r="GNI183" s="1"/>
      <c r="GNJ183" s="1"/>
      <c r="GNK183" s="1"/>
      <c r="GNL183" s="1"/>
      <c r="GNM183" s="1"/>
      <c r="GNN183" s="1"/>
      <c r="GNO183" s="1"/>
      <c r="GNP183" s="1"/>
      <c r="GNQ183" s="1"/>
      <c r="GNR183" s="1"/>
      <c r="GNS183" s="1"/>
      <c r="GNT183" s="1"/>
      <c r="GNU183" s="1"/>
      <c r="GNV183" s="1"/>
      <c r="GNW183" s="1"/>
      <c r="GNX183" s="1"/>
      <c r="GNY183" s="1"/>
      <c r="GNZ183" s="1"/>
      <c r="GOA183" s="1"/>
      <c r="GOB183" s="1"/>
      <c r="GOC183" s="1"/>
      <c r="GOD183" s="1"/>
      <c r="GOE183" s="1"/>
      <c r="GOF183" s="1"/>
      <c r="GOG183" s="1"/>
      <c r="GOH183" s="1"/>
      <c r="GOI183" s="1"/>
      <c r="GOJ183" s="1"/>
      <c r="GOK183" s="1"/>
      <c r="GOL183" s="1"/>
      <c r="GOM183" s="1"/>
      <c r="GON183" s="1"/>
      <c r="GOO183" s="1"/>
      <c r="GOP183" s="1"/>
      <c r="GOQ183" s="1"/>
      <c r="GOR183" s="1"/>
      <c r="GOS183" s="1"/>
      <c r="GOT183" s="1"/>
      <c r="GOU183" s="1"/>
      <c r="GOV183" s="1"/>
      <c r="GOW183" s="1"/>
      <c r="GOX183" s="1"/>
      <c r="GOY183" s="1"/>
      <c r="GOZ183" s="1"/>
      <c r="GPA183" s="1"/>
      <c r="GPB183" s="1"/>
      <c r="GPC183" s="1"/>
      <c r="GPD183" s="1"/>
      <c r="GPE183" s="1"/>
      <c r="GPF183" s="1"/>
      <c r="GPG183" s="1"/>
      <c r="GPH183" s="1"/>
      <c r="GPI183" s="1"/>
      <c r="GPJ183" s="1"/>
      <c r="GPK183" s="1"/>
      <c r="GPL183" s="1"/>
      <c r="GPM183" s="1"/>
      <c r="GPN183" s="1"/>
      <c r="GPO183" s="1"/>
      <c r="GPP183" s="1"/>
      <c r="GPQ183" s="1"/>
      <c r="GPR183" s="1"/>
      <c r="GPS183" s="1"/>
      <c r="GPT183" s="1"/>
      <c r="GPU183" s="1"/>
      <c r="GPV183" s="1"/>
      <c r="GPW183" s="1"/>
      <c r="GPX183" s="1"/>
      <c r="GPY183" s="1"/>
      <c r="GPZ183" s="1"/>
      <c r="GQA183" s="1"/>
      <c r="GQB183" s="1"/>
      <c r="GQC183" s="1"/>
      <c r="GQD183" s="1"/>
      <c r="GQE183" s="1"/>
      <c r="GQF183" s="1"/>
      <c r="GQG183" s="1"/>
      <c r="GQH183" s="1"/>
      <c r="GQI183" s="1"/>
      <c r="GQJ183" s="1"/>
      <c r="GQK183" s="1"/>
      <c r="GQL183" s="1"/>
      <c r="GQM183" s="1"/>
      <c r="GQN183" s="1"/>
      <c r="GQO183" s="1"/>
      <c r="GQP183" s="1"/>
      <c r="GQQ183" s="1"/>
      <c r="GQR183" s="1"/>
      <c r="GQS183" s="1"/>
      <c r="GQT183" s="1"/>
      <c r="GQU183" s="1"/>
      <c r="GQV183" s="1"/>
      <c r="GQW183" s="1"/>
      <c r="GQX183" s="1"/>
      <c r="GQY183" s="1"/>
      <c r="GQZ183" s="1"/>
      <c r="GRA183" s="1"/>
      <c r="GRB183" s="1"/>
      <c r="GRC183" s="1"/>
      <c r="GRD183" s="1"/>
      <c r="GRE183" s="1"/>
      <c r="GRF183" s="1"/>
      <c r="GRG183" s="1"/>
      <c r="GRH183" s="1"/>
      <c r="GRI183" s="1"/>
      <c r="GRJ183" s="1"/>
      <c r="GRK183" s="1"/>
      <c r="GRL183" s="1"/>
      <c r="GRM183" s="1"/>
      <c r="GRN183" s="1"/>
      <c r="GRO183" s="1"/>
      <c r="GRP183" s="1"/>
      <c r="GRQ183" s="1"/>
      <c r="GRR183" s="1"/>
      <c r="GRS183" s="1"/>
      <c r="GRT183" s="1"/>
      <c r="GRU183" s="1"/>
      <c r="GRV183" s="1"/>
      <c r="GRW183" s="1"/>
      <c r="GRX183" s="1"/>
      <c r="GRY183" s="1"/>
      <c r="GRZ183" s="1"/>
      <c r="GSA183" s="1"/>
      <c r="GSB183" s="1"/>
      <c r="GSC183" s="1"/>
      <c r="GSD183" s="1"/>
      <c r="GSE183" s="1"/>
      <c r="GSF183" s="1"/>
      <c r="GSG183" s="1"/>
      <c r="GSH183" s="1"/>
      <c r="GSI183" s="1"/>
      <c r="GSJ183" s="1"/>
      <c r="GSK183" s="1"/>
      <c r="GSL183" s="1"/>
      <c r="GSM183" s="1"/>
      <c r="GSN183" s="1"/>
      <c r="GSO183" s="1"/>
      <c r="GSP183" s="1"/>
      <c r="GSQ183" s="1"/>
      <c r="GSR183" s="1"/>
      <c r="GSS183" s="1"/>
      <c r="GST183" s="1"/>
      <c r="GSU183" s="1"/>
      <c r="GSV183" s="1"/>
      <c r="GSW183" s="1"/>
      <c r="GSX183" s="1"/>
      <c r="GSY183" s="1"/>
      <c r="GSZ183" s="1"/>
      <c r="GTA183" s="1"/>
      <c r="GTB183" s="1"/>
      <c r="GTC183" s="1"/>
      <c r="GTD183" s="1"/>
      <c r="GTE183" s="1"/>
      <c r="GTF183" s="1"/>
      <c r="GTG183" s="1"/>
      <c r="GTH183" s="1"/>
      <c r="GTI183" s="1"/>
      <c r="GTJ183" s="1"/>
      <c r="GTK183" s="1"/>
      <c r="GTL183" s="1"/>
      <c r="GTM183" s="1"/>
      <c r="GTN183" s="1"/>
      <c r="GTO183" s="1"/>
      <c r="GTP183" s="1"/>
      <c r="GTQ183" s="1"/>
      <c r="GTR183" s="1"/>
      <c r="GTS183" s="1"/>
      <c r="GTT183" s="1"/>
      <c r="GTU183" s="1"/>
      <c r="GTV183" s="1"/>
      <c r="GTW183" s="1"/>
      <c r="GTX183" s="1"/>
      <c r="GTY183" s="1"/>
      <c r="GTZ183" s="1"/>
      <c r="GUA183" s="1"/>
      <c r="GUB183" s="1"/>
      <c r="GUC183" s="1"/>
      <c r="GUD183" s="1"/>
      <c r="GUE183" s="1"/>
      <c r="GUF183" s="1"/>
      <c r="GUG183" s="1"/>
      <c r="GUH183" s="1"/>
      <c r="GUI183" s="1"/>
      <c r="GUJ183" s="1"/>
      <c r="GUK183" s="1"/>
      <c r="GUL183" s="1"/>
      <c r="GUM183" s="1"/>
      <c r="GUN183" s="1"/>
      <c r="GUO183" s="1"/>
      <c r="GUP183" s="1"/>
      <c r="GUQ183" s="1"/>
      <c r="GUR183" s="1"/>
      <c r="GUS183" s="1"/>
      <c r="GUT183" s="1"/>
      <c r="GUU183" s="1"/>
      <c r="GUV183" s="1"/>
      <c r="GUW183" s="1"/>
      <c r="GUX183" s="1"/>
      <c r="GUY183" s="1"/>
      <c r="GUZ183" s="1"/>
      <c r="GVA183" s="1"/>
      <c r="GVB183" s="1"/>
      <c r="GVC183" s="1"/>
      <c r="GVD183" s="1"/>
      <c r="GVE183" s="1"/>
      <c r="GVF183" s="1"/>
      <c r="GVG183" s="1"/>
      <c r="GVH183" s="1"/>
      <c r="GVI183" s="1"/>
      <c r="GVJ183" s="1"/>
      <c r="GVK183" s="1"/>
      <c r="GVL183" s="1"/>
      <c r="GVM183" s="1"/>
      <c r="GVN183" s="1"/>
      <c r="GVO183" s="1"/>
      <c r="GVP183" s="1"/>
      <c r="GVQ183" s="1"/>
      <c r="GVR183" s="1"/>
      <c r="GVS183" s="1"/>
      <c r="GVT183" s="1"/>
      <c r="GVU183" s="1"/>
      <c r="GVV183" s="1"/>
      <c r="GVW183" s="1"/>
      <c r="GVX183" s="1"/>
      <c r="GVY183" s="1"/>
      <c r="GVZ183" s="1"/>
      <c r="GWA183" s="1"/>
      <c r="GWB183" s="1"/>
      <c r="GWC183" s="1"/>
      <c r="GWD183" s="1"/>
      <c r="GWE183" s="1"/>
      <c r="GWF183" s="1"/>
      <c r="GWG183" s="1"/>
      <c r="GWH183" s="1"/>
      <c r="GWI183" s="1"/>
      <c r="GWJ183" s="1"/>
      <c r="GWK183" s="1"/>
      <c r="GWL183" s="1"/>
      <c r="GWM183" s="1"/>
      <c r="GWN183" s="1"/>
      <c r="GWO183" s="1"/>
      <c r="GWP183" s="1"/>
      <c r="GWQ183" s="1"/>
      <c r="GWR183" s="1"/>
      <c r="GWS183" s="1"/>
      <c r="GWT183" s="1"/>
      <c r="GWU183" s="1"/>
      <c r="GWV183" s="1"/>
      <c r="GWW183" s="1"/>
      <c r="GWX183" s="1"/>
      <c r="GWY183" s="1"/>
      <c r="GWZ183" s="1"/>
      <c r="GXA183" s="1"/>
      <c r="GXB183" s="1"/>
      <c r="GXC183" s="1"/>
      <c r="GXD183" s="1"/>
      <c r="GXE183" s="1"/>
      <c r="GXF183" s="1"/>
      <c r="GXG183" s="1"/>
      <c r="GXH183" s="1"/>
      <c r="GXI183" s="1"/>
      <c r="GXJ183" s="1"/>
      <c r="GXK183" s="1"/>
      <c r="GXL183" s="1"/>
      <c r="GXM183" s="1"/>
      <c r="GXN183" s="1"/>
      <c r="GXO183" s="1"/>
      <c r="GXP183" s="1"/>
      <c r="GXQ183" s="1"/>
      <c r="GXR183" s="1"/>
      <c r="GXS183" s="1"/>
      <c r="GXT183" s="1"/>
      <c r="GXU183" s="1"/>
      <c r="GXV183" s="1"/>
      <c r="GXW183" s="1"/>
      <c r="GXX183" s="1"/>
      <c r="GXY183" s="1"/>
      <c r="GXZ183" s="1"/>
      <c r="GYA183" s="1"/>
      <c r="GYB183" s="1"/>
      <c r="GYC183" s="1"/>
      <c r="GYD183" s="1"/>
      <c r="GYE183" s="1"/>
      <c r="GYF183" s="1"/>
      <c r="GYG183" s="1"/>
      <c r="GYH183" s="1"/>
      <c r="GYI183" s="1"/>
      <c r="GYJ183" s="1"/>
      <c r="GYK183" s="1"/>
      <c r="GYL183" s="1"/>
      <c r="GYM183" s="1"/>
      <c r="GYN183" s="1"/>
      <c r="GYO183" s="1"/>
      <c r="GYP183" s="1"/>
      <c r="GYQ183" s="1"/>
      <c r="GYR183" s="1"/>
      <c r="GYS183" s="1"/>
      <c r="GYT183" s="1"/>
      <c r="GYU183" s="1"/>
      <c r="GYV183" s="1"/>
      <c r="GYW183" s="1"/>
      <c r="GYX183" s="1"/>
      <c r="GYY183" s="1"/>
      <c r="GYZ183" s="1"/>
      <c r="GZA183" s="1"/>
      <c r="GZB183" s="1"/>
      <c r="GZC183" s="1"/>
      <c r="GZD183" s="1"/>
      <c r="GZE183" s="1"/>
      <c r="GZF183" s="1"/>
      <c r="GZG183" s="1"/>
      <c r="GZH183" s="1"/>
      <c r="GZI183" s="1"/>
      <c r="GZJ183" s="1"/>
      <c r="GZK183" s="1"/>
      <c r="GZL183" s="1"/>
      <c r="GZM183" s="1"/>
      <c r="GZN183" s="1"/>
      <c r="GZO183" s="1"/>
      <c r="GZP183" s="1"/>
      <c r="GZQ183" s="1"/>
      <c r="GZR183" s="1"/>
      <c r="GZS183" s="1"/>
      <c r="GZT183" s="1"/>
      <c r="GZU183" s="1"/>
      <c r="GZV183" s="1"/>
      <c r="GZW183" s="1"/>
      <c r="GZX183" s="1"/>
      <c r="GZY183" s="1"/>
      <c r="GZZ183" s="1"/>
      <c r="HAA183" s="1"/>
      <c r="HAB183" s="1"/>
      <c r="HAC183" s="1"/>
      <c r="HAD183" s="1"/>
      <c r="HAE183" s="1"/>
      <c r="HAF183" s="1"/>
      <c r="HAG183" s="1"/>
      <c r="HAH183" s="1"/>
      <c r="HAI183" s="1"/>
      <c r="HAJ183" s="1"/>
      <c r="HAK183" s="1"/>
      <c r="HAL183" s="1"/>
      <c r="HAM183" s="1"/>
      <c r="HAN183" s="1"/>
      <c r="HAO183" s="1"/>
      <c r="HAP183" s="1"/>
      <c r="HAQ183" s="1"/>
      <c r="HAR183" s="1"/>
      <c r="HAS183" s="1"/>
      <c r="HAT183" s="1"/>
      <c r="HAU183" s="1"/>
      <c r="HAV183" s="1"/>
      <c r="HAW183" s="1"/>
      <c r="HAX183" s="1"/>
      <c r="HAY183" s="1"/>
      <c r="HAZ183" s="1"/>
      <c r="HBA183" s="1"/>
      <c r="HBB183" s="1"/>
      <c r="HBC183" s="1"/>
      <c r="HBD183" s="1"/>
      <c r="HBE183" s="1"/>
      <c r="HBF183" s="1"/>
      <c r="HBG183" s="1"/>
      <c r="HBH183" s="1"/>
      <c r="HBI183" s="1"/>
      <c r="HBJ183" s="1"/>
      <c r="HBK183" s="1"/>
      <c r="HBL183" s="1"/>
      <c r="HBM183" s="1"/>
      <c r="HBN183" s="1"/>
      <c r="HBO183" s="1"/>
      <c r="HBP183" s="1"/>
      <c r="HBQ183" s="1"/>
      <c r="HBR183" s="1"/>
      <c r="HBS183" s="1"/>
      <c r="HBT183" s="1"/>
      <c r="HBU183" s="1"/>
      <c r="HBV183" s="1"/>
      <c r="HBW183" s="1"/>
      <c r="HBX183" s="1"/>
      <c r="HBY183" s="1"/>
      <c r="HBZ183" s="1"/>
      <c r="HCA183" s="1"/>
      <c r="HCB183" s="1"/>
      <c r="HCC183" s="1"/>
      <c r="HCD183" s="1"/>
      <c r="HCE183" s="1"/>
      <c r="HCF183" s="1"/>
      <c r="HCG183" s="1"/>
      <c r="HCH183" s="1"/>
      <c r="HCI183" s="1"/>
      <c r="HCJ183" s="1"/>
      <c r="HCK183" s="1"/>
      <c r="HCL183" s="1"/>
      <c r="HCM183" s="1"/>
      <c r="HCN183" s="1"/>
      <c r="HCO183" s="1"/>
      <c r="HCP183" s="1"/>
      <c r="HCQ183" s="1"/>
      <c r="HCR183" s="1"/>
      <c r="HCS183" s="1"/>
      <c r="HCT183" s="1"/>
      <c r="HCU183" s="1"/>
      <c r="HCV183" s="1"/>
      <c r="HCW183" s="1"/>
      <c r="HCX183" s="1"/>
      <c r="HCY183" s="1"/>
      <c r="HCZ183" s="1"/>
      <c r="HDA183" s="1"/>
      <c r="HDB183" s="1"/>
      <c r="HDC183" s="1"/>
      <c r="HDD183" s="1"/>
      <c r="HDE183" s="1"/>
      <c r="HDF183" s="1"/>
      <c r="HDG183" s="1"/>
      <c r="HDH183" s="1"/>
      <c r="HDI183" s="1"/>
      <c r="HDJ183" s="1"/>
      <c r="HDK183" s="1"/>
      <c r="HDL183" s="1"/>
      <c r="HDM183" s="1"/>
      <c r="HDN183" s="1"/>
      <c r="HDO183" s="1"/>
      <c r="HDP183" s="1"/>
      <c r="HDQ183" s="1"/>
      <c r="HDR183" s="1"/>
      <c r="HDS183" s="1"/>
      <c r="HDT183" s="1"/>
      <c r="HDU183" s="1"/>
      <c r="HDV183" s="1"/>
      <c r="HDW183" s="1"/>
      <c r="HDX183" s="1"/>
      <c r="HDY183" s="1"/>
      <c r="HDZ183" s="1"/>
      <c r="HEA183" s="1"/>
      <c r="HEB183" s="1"/>
      <c r="HEC183" s="1"/>
      <c r="HED183" s="1"/>
      <c r="HEE183" s="1"/>
      <c r="HEF183" s="1"/>
      <c r="HEG183" s="1"/>
      <c r="HEH183" s="1"/>
      <c r="HEI183" s="1"/>
      <c r="HEJ183" s="1"/>
      <c r="HEK183" s="1"/>
      <c r="HEL183" s="1"/>
      <c r="HEM183" s="1"/>
      <c r="HEN183" s="1"/>
      <c r="HEO183" s="1"/>
      <c r="HEP183" s="1"/>
      <c r="HEQ183" s="1"/>
      <c r="HER183" s="1"/>
      <c r="HES183" s="1"/>
      <c r="HET183" s="1"/>
      <c r="HEU183" s="1"/>
      <c r="HEV183" s="1"/>
      <c r="HEW183" s="1"/>
      <c r="HEX183" s="1"/>
      <c r="HEY183" s="1"/>
      <c r="HEZ183" s="1"/>
      <c r="HFA183" s="1"/>
      <c r="HFB183" s="1"/>
      <c r="HFC183" s="1"/>
      <c r="HFD183" s="1"/>
      <c r="HFE183" s="1"/>
      <c r="HFF183" s="1"/>
      <c r="HFG183" s="1"/>
      <c r="HFH183" s="1"/>
      <c r="HFI183" s="1"/>
      <c r="HFJ183" s="1"/>
      <c r="HFK183" s="1"/>
      <c r="HFL183" s="1"/>
      <c r="HFM183" s="1"/>
      <c r="HFN183" s="1"/>
      <c r="HFO183" s="1"/>
      <c r="HFP183" s="1"/>
      <c r="HFQ183" s="1"/>
      <c r="HFR183" s="1"/>
      <c r="HFS183" s="1"/>
      <c r="HFT183" s="1"/>
      <c r="HFU183" s="1"/>
      <c r="HFV183" s="1"/>
      <c r="HFW183" s="1"/>
      <c r="HFX183" s="1"/>
      <c r="HFY183" s="1"/>
      <c r="HFZ183" s="1"/>
      <c r="HGA183" s="1"/>
      <c r="HGB183" s="1"/>
      <c r="HGC183" s="1"/>
      <c r="HGD183" s="1"/>
      <c r="HGE183" s="1"/>
      <c r="HGF183" s="1"/>
      <c r="HGG183" s="1"/>
      <c r="HGH183" s="1"/>
      <c r="HGI183" s="1"/>
      <c r="HGJ183" s="1"/>
      <c r="HGK183" s="1"/>
      <c r="HGL183" s="1"/>
      <c r="HGM183" s="1"/>
      <c r="HGN183" s="1"/>
      <c r="HGO183" s="1"/>
      <c r="HGP183" s="1"/>
      <c r="HGQ183" s="1"/>
      <c r="HGR183" s="1"/>
      <c r="HGS183" s="1"/>
      <c r="HGT183" s="1"/>
      <c r="HGU183" s="1"/>
      <c r="HGV183" s="1"/>
      <c r="HGW183" s="1"/>
      <c r="HGX183" s="1"/>
      <c r="HGY183" s="1"/>
      <c r="HGZ183" s="1"/>
      <c r="HHA183" s="1"/>
      <c r="HHB183" s="1"/>
      <c r="HHC183" s="1"/>
      <c r="HHD183" s="1"/>
      <c r="HHE183" s="1"/>
      <c r="HHF183" s="1"/>
      <c r="HHG183" s="1"/>
      <c r="HHH183" s="1"/>
      <c r="HHI183" s="1"/>
      <c r="HHJ183" s="1"/>
      <c r="HHK183" s="1"/>
      <c r="HHL183" s="1"/>
      <c r="HHM183" s="1"/>
      <c r="HHN183" s="1"/>
      <c r="HHO183" s="1"/>
      <c r="HHP183" s="1"/>
      <c r="HHQ183" s="1"/>
      <c r="HHR183" s="1"/>
      <c r="HHS183" s="1"/>
      <c r="HHT183" s="1"/>
      <c r="HHU183" s="1"/>
      <c r="HHV183" s="1"/>
      <c r="HHW183" s="1"/>
      <c r="HHX183" s="1"/>
      <c r="HHY183" s="1"/>
      <c r="HHZ183" s="1"/>
      <c r="HIA183" s="1"/>
      <c r="HIB183" s="1"/>
      <c r="HIC183" s="1"/>
      <c r="HID183" s="1"/>
      <c r="HIE183" s="1"/>
      <c r="HIF183" s="1"/>
      <c r="HIG183" s="1"/>
      <c r="HIH183" s="1"/>
      <c r="HII183" s="1"/>
      <c r="HIJ183" s="1"/>
      <c r="HIK183" s="1"/>
      <c r="HIL183" s="1"/>
      <c r="HIM183" s="1"/>
      <c r="HIN183" s="1"/>
      <c r="HIO183" s="1"/>
      <c r="HIP183" s="1"/>
      <c r="HIQ183" s="1"/>
      <c r="HIR183" s="1"/>
      <c r="HIS183" s="1"/>
      <c r="HIT183" s="1"/>
      <c r="HIU183" s="1"/>
      <c r="HIV183" s="1"/>
      <c r="HIW183" s="1"/>
      <c r="HIX183" s="1"/>
      <c r="HIY183" s="1"/>
      <c r="HIZ183" s="1"/>
      <c r="HJA183" s="1"/>
      <c r="HJB183" s="1"/>
      <c r="HJC183" s="1"/>
      <c r="HJD183" s="1"/>
      <c r="HJE183" s="1"/>
      <c r="HJF183" s="1"/>
      <c r="HJG183" s="1"/>
      <c r="HJH183" s="1"/>
      <c r="HJI183" s="1"/>
      <c r="HJJ183" s="1"/>
      <c r="HJK183" s="1"/>
      <c r="HJL183" s="1"/>
      <c r="HJM183" s="1"/>
      <c r="HJN183" s="1"/>
      <c r="HJO183" s="1"/>
      <c r="HJP183" s="1"/>
      <c r="HJQ183" s="1"/>
      <c r="HJR183" s="1"/>
      <c r="HJS183" s="1"/>
      <c r="HJT183" s="1"/>
      <c r="HJU183" s="1"/>
      <c r="HJV183" s="1"/>
      <c r="HJW183" s="1"/>
      <c r="HJX183" s="1"/>
      <c r="HJY183" s="1"/>
      <c r="HJZ183" s="1"/>
      <c r="HKA183" s="1"/>
      <c r="HKB183" s="1"/>
      <c r="HKC183" s="1"/>
      <c r="HKD183" s="1"/>
      <c r="HKE183" s="1"/>
      <c r="HKF183" s="1"/>
      <c r="HKG183" s="1"/>
      <c r="HKH183" s="1"/>
      <c r="HKI183" s="1"/>
      <c r="HKJ183" s="1"/>
      <c r="HKK183" s="1"/>
      <c r="HKL183" s="1"/>
      <c r="HKM183" s="1"/>
      <c r="HKN183" s="1"/>
      <c r="HKO183" s="1"/>
      <c r="HKP183" s="1"/>
      <c r="HKQ183" s="1"/>
      <c r="HKR183" s="1"/>
      <c r="HKS183" s="1"/>
      <c r="HKT183" s="1"/>
      <c r="HKU183" s="1"/>
      <c r="HKV183" s="1"/>
      <c r="HKW183" s="1"/>
      <c r="HKX183" s="1"/>
      <c r="HKY183" s="1"/>
      <c r="HKZ183" s="1"/>
      <c r="HLA183" s="1"/>
      <c r="HLB183" s="1"/>
      <c r="HLC183" s="1"/>
      <c r="HLD183" s="1"/>
      <c r="HLE183" s="1"/>
      <c r="HLF183" s="1"/>
      <c r="HLG183" s="1"/>
      <c r="HLH183" s="1"/>
      <c r="HLI183" s="1"/>
      <c r="HLJ183" s="1"/>
      <c r="HLK183" s="1"/>
      <c r="HLL183" s="1"/>
      <c r="HLM183" s="1"/>
      <c r="HLN183" s="1"/>
      <c r="HLO183" s="1"/>
      <c r="HLP183" s="1"/>
      <c r="HLQ183" s="1"/>
      <c r="HLR183" s="1"/>
      <c r="HLS183" s="1"/>
      <c r="HLT183" s="1"/>
      <c r="HLU183" s="1"/>
      <c r="HLV183" s="1"/>
      <c r="HLW183" s="1"/>
      <c r="HLX183" s="1"/>
      <c r="HLY183" s="1"/>
      <c r="HLZ183" s="1"/>
      <c r="HMA183" s="1"/>
      <c r="HMB183" s="1"/>
      <c r="HMC183" s="1"/>
      <c r="HMD183" s="1"/>
      <c r="HME183" s="1"/>
      <c r="HMF183" s="1"/>
      <c r="HMG183" s="1"/>
      <c r="HMH183" s="1"/>
      <c r="HMI183" s="1"/>
      <c r="HMJ183" s="1"/>
      <c r="HMK183" s="1"/>
      <c r="HML183" s="1"/>
      <c r="HMM183" s="1"/>
      <c r="HMN183" s="1"/>
      <c r="HMO183" s="1"/>
      <c r="HMP183" s="1"/>
      <c r="HMQ183" s="1"/>
      <c r="HMR183" s="1"/>
      <c r="HMS183" s="1"/>
      <c r="HMT183" s="1"/>
      <c r="HMU183" s="1"/>
      <c r="HMV183" s="1"/>
      <c r="HMW183" s="1"/>
      <c r="HMX183" s="1"/>
      <c r="HMY183" s="1"/>
      <c r="HMZ183" s="1"/>
      <c r="HNA183" s="1"/>
      <c r="HNB183" s="1"/>
      <c r="HNC183" s="1"/>
      <c r="HND183" s="1"/>
      <c r="HNE183" s="1"/>
      <c r="HNF183" s="1"/>
      <c r="HNG183" s="1"/>
      <c r="HNH183" s="1"/>
      <c r="HNI183" s="1"/>
      <c r="HNJ183" s="1"/>
      <c r="HNK183" s="1"/>
      <c r="HNL183" s="1"/>
      <c r="HNM183" s="1"/>
      <c r="HNN183" s="1"/>
      <c r="HNO183" s="1"/>
      <c r="HNP183" s="1"/>
      <c r="HNQ183" s="1"/>
      <c r="HNR183" s="1"/>
      <c r="HNS183" s="1"/>
      <c r="HNT183" s="1"/>
      <c r="HNU183" s="1"/>
      <c r="HNV183" s="1"/>
      <c r="HNW183" s="1"/>
      <c r="HNX183" s="1"/>
      <c r="HNY183" s="1"/>
      <c r="HNZ183" s="1"/>
      <c r="HOA183" s="1"/>
      <c r="HOB183" s="1"/>
      <c r="HOC183" s="1"/>
      <c r="HOD183" s="1"/>
      <c r="HOE183" s="1"/>
      <c r="HOF183" s="1"/>
      <c r="HOG183" s="1"/>
      <c r="HOH183" s="1"/>
      <c r="HOI183" s="1"/>
      <c r="HOJ183" s="1"/>
      <c r="HOK183" s="1"/>
      <c r="HOL183" s="1"/>
      <c r="HOM183" s="1"/>
      <c r="HON183" s="1"/>
      <c r="HOO183" s="1"/>
      <c r="HOP183" s="1"/>
      <c r="HOQ183" s="1"/>
      <c r="HOR183" s="1"/>
      <c r="HOS183" s="1"/>
      <c r="HOT183" s="1"/>
      <c r="HOU183" s="1"/>
      <c r="HOV183" s="1"/>
      <c r="HOW183" s="1"/>
      <c r="HOX183" s="1"/>
      <c r="HOY183" s="1"/>
      <c r="HOZ183" s="1"/>
      <c r="HPA183" s="1"/>
      <c r="HPB183" s="1"/>
      <c r="HPC183" s="1"/>
      <c r="HPD183" s="1"/>
      <c r="HPE183" s="1"/>
      <c r="HPF183" s="1"/>
      <c r="HPG183" s="1"/>
      <c r="HPH183" s="1"/>
      <c r="HPI183" s="1"/>
      <c r="HPJ183" s="1"/>
      <c r="HPK183" s="1"/>
      <c r="HPL183" s="1"/>
      <c r="HPM183" s="1"/>
      <c r="HPN183" s="1"/>
      <c r="HPO183" s="1"/>
      <c r="HPP183" s="1"/>
      <c r="HPQ183" s="1"/>
      <c r="HPR183" s="1"/>
      <c r="HPS183" s="1"/>
      <c r="HPT183" s="1"/>
      <c r="HPU183" s="1"/>
      <c r="HPV183" s="1"/>
      <c r="HPW183" s="1"/>
      <c r="HPX183" s="1"/>
      <c r="HPY183" s="1"/>
      <c r="HPZ183" s="1"/>
      <c r="HQA183" s="1"/>
      <c r="HQB183" s="1"/>
      <c r="HQC183" s="1"/>
      <c r="HQD183" s="1"/>
      <c r="HQE183" s="1"/>
      <c r="HQF183" s="1"/>
      <c r="HQG183" s="1"/>
      <c r="HQH183" s="1"/>
      <c r="HQI183" s="1"/>
      <c r="HQJ183" s="1"/>
      <c r="HQK183" s="1"/>
      <c r="HQL183" s="1"/>
      <c r="HQM183" s="1"/>
      <c r="HQN183" s="1"/>
      <c r="HQO183" s="1"/>
      <c r="HQP183" s="1"/>
      <c r="HQQ183" s="1"/>
      <c r="HQR183" s="1"/>
      <c r="HQS183" s="1"/>
      <c r="HQT183" s="1"/>
      <c r="HQU183" s="1"/>
      <c r="HQV183" s="1"/>
      <c r="HQW183" s="1"/>
      <c r="HQX183" s="1"/>
      <c r="HQY183" s="1"/>
      <c r="HQZ183" s="1"/>
      <c r="HRA183" s="1"/>
      <c r="HRB183" s="1"/>
      <c r="HRC183" s="1"/>
      <c r="HRD183" s="1"/>
      <c r="HRE183" s="1"/>
      <c r="HRF183" s="1"/>
      <c r="HRG183" s="1"/>
      <c r="HRH183" s="1"/>
      <c r="HRI183" s="1"/>
      <c r="HRJ183" s="1"/>
      <c r="HRK183" s="1"/>
      <c r="HRL183" s="1"/>
      <c r="HRM183" s="1"/>
      <c r="HRN183" s="1"/>
      <c r="HRO183" s="1"/>
      <c r="HRP183" s="1"/>
      <c r="HRQ183" s="1"/>
      <c r="HRR183" s="1"/>
      <c r="HRS183" s="1"/>
      <c r="HRT183" s="1"/>
      <c r="HRU183" s="1"/>
      <c r="HRV183" s="1"/>
      <c r="HRW183" s="1"/>
      <c r="HRX183" s="1"/>
      <c r="HRY183" s="1"/>
      <c r="HRZ183" s="1"/>
      <c r="HSA183" s="1"/>
      <c r="HSB183" s="1"/>
      <c r="HSC183" s="1"/>
      <c r="HSD183" s="1"/>
      <c r="HSE183" s="1"/>
      <c r="HSF183" s="1"/>
      <c r="HSG183" s="1"/>
      <c r="HSH183" s="1"/>
      <c r="HSI183" s="1"/>
      <c r="HSJ183" s="1"/>
      <c r="HSK183" s="1"/>
      <c r="HSL183" s="1"/>
      <c r="HSM183" s="1"/>
      <c r="HSN183" s="1"/>
      <c r="HSO183" s="1"/>
      <c r="HSP183" s="1"/>
      <c r="HSQ183" s="1"/>
      <c r="HSR183" s="1"/>
      <c r="HSS183" s="1"/>
      <c r="HST183" s="1"/>
      <c r="HSU183" s="1"/>
      <c r="HSV183" s="1"/>
      <c r="HSW183" s="1"/>
      <c r="HSX183" s="1"/>
      <c r="HSY183" s="1"/>
      <c r="HSZ183" s="1"/>
      <c r="HTA183" s="1"/>
      <c r="HTB183" s="1"/>
      <c r="HTC183" s="1"/>
      <c r="HTD183" s="1"/>
      <c r="HTE183" s="1"/>
      <c r="HTF183" s="1"/>
      <c r="HTG183" s="1"/>
      <c r="HTH183" s="1"/>
      <c r="HTI183" s="1"/>
      <c r="HTJ183" s="1"/>
      <c r="HTK183" s="1"/>
      <c r="HTL183" s="1"/>
      <c r="HTM183" s="1"/>
      <c r="HTN183" s="1"/>
      <c r="HTO183" s="1"/>
      <c r="HTP183" s="1"/>
      <c r="HTQ183" s="1"/>
      <c r="HTR183" s="1"/>
      <c r="HTS183" s="1"/>
      <c r="HTT183" s="1"/>
      <c r="HTU183" s="1"/>
      <c r="HTV183" s="1"/>
      <c r="HTW183" s="1"/>
      <c r="HTX183" s="1"/>
      <c r="HTY183" s="1"/>
      <c r="HTZ183" s="1"/>
      <c r="HUA183" s="1"/>
      <c r="HUB183" s="1"/>
      <c r="HUC183" s="1"/>
      <c r="HUD183" s="1"/>
      <c r="HUE183" s="1"/>
      <c r="HUF183" s="1"/>
      <c r="HUG183" s="1"/>
      <c r="HUH183" s="1"/>
      <c r="HUI183" s="1"/>
      <c r="HUJ183" s="1"/>
      <c r="HUK183" s="1"/>
      <c r="HUL183" s="1"/>
      <c r="HUM183" s="1"/>
      <c r="HUN183" s="1"/>
      <c r="HUO183" s="1"/>
      <c r="HUP183" s="1"/>
      <c r="HUQ183" s="1"/>
      <c r="HUR183" s="1"/>
      <c r="HUS183" s="1"/>
      <c r="HUT183" s="1"/>
      <c r="HUU183" s="1"/>
      <c r="HUV183" s="1"/>
      <c r="HUW183" s="1"/>
      <c r="HUX183" s="1"/>
      <c r="HUY183" s="1"/>
      <c r="HUZ183" s="1"/>
      <c r="HVA183" s="1"/>
      <c r="HVB183" s="1"/>
      <c r="HVC183" s="1"/>
      <c r="HVD183" s="1"/>
      <c r="HVE183" s="1"/>
      <c r="HVF183" s="1"/>
      <c r="HVG183" s="1"/>
      <c r="HVH183" s="1"/>
      <c r="HVI183" s="1"/>
      <c r="HVJ183" s="1"/>
      <c r="HVK183" s="1"/>
      <c r="HVL183" s="1"/>
      <c r="HVM183" s="1"/>
      <c r="HVN183" s="1"/>
      <c r="HVO183" s="1"/>
      <c r="HVP183" s="1"/>
      <c r="HVQ183" s="1"/>
      <c r="HVR183" s="1"/>
      <c r="HVS183" s="1"/>
      <c r="HVT183" s="1"/>
      <c r="HVU183" s="1"/>
      <c r="HVV183" s="1"/>
      <c r="HVW183" s="1"/>
      <c r="HVX183" s="1"/>
      <c r="HVY183" s="1"/>
      <c r="HVZ183" s="1"/>
      <c r="HWA183" s="1"/>
      <c r="HWB183" s="1"/>
      <c r="HWC183" s="1"/>
      <c r="HWD183" s="1"/>
      <c r="HWE183" s="1"/>
      <c r="HWF183" s="1"/>
      <c r="HWG183" s="1"/>
      <c r="HWH183" s="1"/>
      <c r="HWI183" s="1"/>
      <c r="HWJ183" s="1"/>
      <c r="HWK183" s="1"/>
      <c r="HWL183" s="1"/>
      <c r="HWM183" s="1"/>
      <c r="HWN183" s="1"/>
      <c r="HWO183" s="1"/>
      <c r="HWP183" s="1"/>
      <c r="HWQ183" s="1"/>
      <c r="HWR183" s="1"/>
      <c r="HWS183" s="1"/>
      <c r="HWT183" s="1"/>
      <c r="HWU183" s="1"/>
      <c r="HWV183" s="1"/>
      <c r="HWW183" s="1"/>
      <c r="HWX183" s="1"/>
      <c r="HWY183" s="1"/>
      <c r="HWZ183" s="1"/>
      <c r="HXA183" s="1"/>
      <c r="HXB183" s="1"/>
      <c r="HXC183" s="1"/>
      <c r="HXD183" s="1"/>
      <c r="HXE183" s="1"/>
      <c r="HXF183" s="1"/>
      <c r="HXG183" s="1"/>
      <c r="HXH183" s="1"/>
      <c r="HXI183" s="1"/>
      <c r="HXJ183" s="1"/>
      <c r="HXK183" s="1"/>
      <c r="HXL183" s="1"/>
      <c r="HXM183" s="1"/>
      <c r="HXN183" s="1"/>
      <c r="HXO183" s="1"/>
      <c r="HXP183" s="1"/>
      <c r="HXQ183" s="1"/>
      <c r="HXR183" s="1"/>
      <c r="HXS183" s="1"/>
      <c r="HXT183" s="1"/>
      <c r="HXU183" s="1"/>
      <c r="HXV183" s="1"/>
      <c r="HXW183" s="1"/>
      <c r="HXX183" s="1"/>
      <c r="HXY183" s="1"/>
      <c r="HXZ183" s="1"/>
      <c r="HYA183" s="1"/>
      <c r="HYB183" s="1"/>
      <c r="HYC183" s="1"/>
      <c r="HYD183" s="1"/>
      <c r="HYE183" s="1"/>
      <c r="HYF183" s="1"/>
      <c r="HYG183" s="1"/>
      <c r="HYH183" s="1"/>
      <c r="HYI183" s="1"/>
      <c r="HYJ183" s="1"/>
      <c r="HYK183" s="1"/>
      <c r="HYL183" s="1"/>
      <c r="HYM183" s="1"/>
      <c r="HYN183" s="1"/>
      <c r="HYO183" s="1"/>
      <c r="HYP183" s="1"/>
      <c r="HYQ183" s="1"/>
      <c r="HYR183" s="1"/>
      <c r="HYS183" s="1"/>
      <c r="HYT183" s="1"/>
      <c r="HYU183" s="1"/>
      <c r="HYV183" s="1"/>
      <c r="HYW183" s="1"/>
      <c r="HYX183" s="1"/>
      <c r="HYY183" s="1"/>
      <c r="HYZ183" s="1"/>
      <c r="HZA183" s="1"/>
      <c r="HZB183" s="1"/>
      <c r="HZC183" s="1"/>
      <c r="HZD183" s="1"/>
      <c r="HZE183" s="1"/>
      <c r="HZF183" s="1"/>
      <c r="HZG183" s="1"/>
      <c r="HZH183" s="1"/>
      <c r="HZI183" s="1"/>
      <c r="HZJ183" s="1"/>
      <c r="HZK183" s="1"/>
      <c r="HZL183" s="1"/>
      <c r="HZM183" s="1"/>
      <c r="HZN183" s="1"/>
      <c r="HZO183" s="1"/>
      <c r="HZP183" s="1"/>
      <c r="HZQ183" s="1"/>
      <c r="HZR183" s="1"/>
      <c r="HZS183" s="1"/>
      <c r="HZT183" s="1"/>
      <c r="HZU183" s="1"/>
      <c r="HZV183" s="1"/>
      <c r="HZW183" s="1"/>
      <c r="HZX183" s="1"/>
      <c r="HZY183" s="1"/>
      <c r="HZZ183" s="1"/>
      <c r="IAA183" s="1"/>
      <c r="IAB183" s="1"/>
      <c r="IAC183" s="1"/>
      <c r="IAD183" s="1"/>
      <c r="IAE183" s="1"/>
      <c r="IAF183" s="1"/>
      <c r="IAG183" s="1"/>
      <c r="IAH183" s="1"/>
      <c r="IAI183" s="1"/>
      <c r="IAJ183" s="1"/>
      <c r="IAK183" s="1"/>
      <c r="IAL183" s="1"/>
      <c r="IAM183" s="1"/>
      <c r="IAN183" s="1"/>
      <c r="IAO183" s="1"/>
      <c r="IAP183" s="1"/>
      <c r="IAQ183" s="1"/>
      <c r="IAR183" s="1"/>
      <c r="IAS183" s="1"/>
      <c r="IAT183" s="1"/>
      <c r="IAU183" s="1"/>
      <c r="IAV183" s="1"/>
      <c r="IAW183" s="1"/>
      <c r="IAX183" s="1"/>
      <c r="IAY183" s="1"/>
      <c r="IAZ183" s="1"/>
      <c r="IBA183" s="1"/>
      <c r="IBB183" s="1"/>
      <c r="IBC183" s="1"/>
      <c r="IBD183" s="1"/>
      <c r="IBE183" s="1"/>
      <c r="IBF183" s="1"/>
      <c r="IBG183" s="1"/>
      <c r="IBH183" s="1"/>
      <c r="IBI183" s="1"/>
      <c r="IBJ183" s="1"/>
      <c r="IBK183" s="1"/>
      <c r="IBL183" s="1"/>
      <c r="IBM183" s="1"/>
      <c r="IBN183" s="1"/>
      <c r="IBO183" s="1"/>
      <c r="IBP183" s="1"/>
      <c r="IBQ183" s="1"/>
      <c r="IBR183" s="1"/>
      <c r="IBS183" s="1"/>
      <c r="IBT183" s="1"/>
      <c r="IBU183" s="1"/>
      <c r="IBV183" s="1"/>
      <c r="IBW183" s="1"/>
      <c r="IBX183" s="1"/>
      <c r="IBY183" s="1"/>
      <c r="IBZ183" s="1"/>
      <c r="ICA183" s="1"/>
      <c r="ICB183" s="1"/>
      <c r="ICC183" s="1"/>
      <c r="ICD183" s="1"/>
      <c r="ICE183" s="1"/>
      <c r="ICF183" s="1"/>
      <c r="ICG183" s="1"/>
      <c r="ICH183" s="1"/>
      <c r="ICI183" s="1"/>
      <c r="ICJ183" s="1"/>
      <c r="ICK183" s="1"/>
      <c r="ICL183" s="1"/>
      <c r="ICM183" s="1"/>
      <c r="ICN183" s="1"/>
      <c r="ICO183" s="1"/>
      <c r="ICP183" s="1"/>
      <c r="ICQ183" s="1"/>
      <c r="ICR183" s="1"/>
      <c r="ICS183" s="1"/>
      <c r="ICT183" s="1"/>
      <c r="ICU183" s="1"/>
      <c r="ICV183" s="1"/>
      <c r="ICW183" s="1"/>
      <c r="ICX183" s="1"/>
      <c r="ICY183" s="1"/>
      <c r="ICZ183" s="1"/>
      <c r="IDA183" s="1"/>
      <c r="IDB183" s="1"/>
      <c r="IDC183" s="1"/>
      <c r="IDD183" s="1"/>
      <c r="IDE183" s="1"/>
      <c r="IDF183" s="1"/>
      <c r="IDG183" s="1"/>
      <c r="IDH183" s="1"/>
      <c r="IDI183" s="1"/>
      <c r="IDJ183" s="1"/>
      <c r="IDK183" s="1"/>
      <c r="IDL183" s="1"/>
      <c r="IDM183" s="1"/>
      <c r="IDN183" s="1"/>
      <c r="IDO183" s="1"/>
      <c r="IDP183" s="1"/>
      <c r="IDQ183" s="1"/>
      <c r="IDR183" s="1"/>
      <c r="IDS183" s="1"/>
      <c r="IDT183" s="1"/>
      <c r="IDU183" s="1"/>
      <c r="IDV183" s="1"/>
      <c r="IDW183" s="1"/>
      <c r="IDX183" s="1"/>
      <c r="IDY183" s="1"/>
      <c r="IDZ183" s="1"/>
      <c r="IEA183" s="1"/>
      <c r="IEB183" s="1"/>
      <c r="IEC183" s="1"/>
      <c r="IED183" s="1"/>
      <c r="IEE183" s="1"/>
      <c r="IEF183" s="1"/>
      <c r="IEG183" s="1"/>
      <c r="IEH183" s="1"/>
      <c r="IEI183" s="1"/>
      <c r="IEJ183" s="1"/>
      <c r="IEK183" s="1"/>
      <c r="IEL183" s="1"/>
      <c r="IEM183" s="1"/>
      <c r="IEN183" s="1"/>
      <c r="IEO183" s="1"/>
      <c r="IEP183" s="1"/>
      <c r="IEQ183" s="1"/>
      <c r="IER183" s="1"/>
      <c r="IES183" s="1"/>
      <c r="IET183" s="1"/>
      <c r="IEU183" s="1"/>
      <c r="IEV183" s="1"/>
      <c r="IEW183" s="1"/>
      <c r="IEX183" s="1"/>
      <c r="IEY183" s="1"/>
      <c r="IEZ183" s="1"/>
      <c r="IFA183" s="1"/>
      <c r="IFB183" s="1"/>
      <c r="IFC183" s="1"/>
      <c r="IFD183" s="1"/>
      <c r="IFE183" s="1"/>
      <c r="IFF183" s="1"/>
      <c r="IFG183" s="1"/>
      <c r="IFH183" s="1"/>
      <c r="IFI183" s="1"/>
      <c r="IFJ183" s="1"/>
      <c r="IFK183" s="1"/>
      <c r="IFL183" s="1"/>
      <c r="IFM183" s="1"/>
      <c r="IFN183" s="1"/>
      <c r="IFO183" s="1"/>
      <c r="IFP183" s="1"/>
      <c r="IFQ183" s="1"/>
      <c r="IFR183" s="1"/>
      <c r="IFS183" s="1"/>
      <c r="IFT183" s="1"/>
      <c r="IFU183" s="1"/>
      <c r="IFV183" s="1"/>
      <c r="IFW183" s="1"/>
      <c r="IFX183" s="1"/>
      <c r="IFY183" s="1"/>
      <c r="IFZ183" s="1"/>
      <c r="IGA183" s="1"/>
      <c r="IGB183" s="1"/>
      <c r="IGC183" s="1"/>
      <c r="IGD183" s="1"/>
      <c r="IGE183" s="1"/>
      <c r="IGF183" s="1"/>
      <c r="IGG183" s="1"/>
      <c r="IGH183" s="1"/>
      <c r="IGI183" s="1"/>
      <c r="IGJ183" s="1"/>
      <c r="IGK183" s="1"/>
      <c r="IGL183" s="1"/>
      <c r="IGM183" s="1"/>
      <c r="IGN183" s="1"/>
      <c r="IGO183" s="1"/>
      <c r="IGP183" s="1"/>
      <c r="IGQ183" s="1"/>
      <c r="IGR183" s="1"/>
      <c r="IGS183" s="1"/>
      <c r="IGT183" s="1"/>
      <c r="IGU183" s="1"/>
      <c r="IGV183" s="1"/>
      <c r="IGW183" s="1"/>
      <c r="IGX183" s="1"/>
      <c r="IGY183" s="1"/>
      <c r="IGZ183" s="1"/>
      <c r="IHA183" s="1"/>
      <c r="IHB183" s="1"/>
      <c r="IHC183" s="1"/>
      <c r="IHD183" s="1"/>
      <c r="IHE183" s="1"/>
      <c r="IHF183" s="1"/>
      <c r="IHG183" s="1"/>
      <c r="IHH183" s="1"/>
      <c r="IHI183" s="1"/>
      <c r="IHJ183" s="1"/>
      <c r="IHK183" s="1"/>
      <c r="IHL183" s="1"/>
      <c r="IHM183" s="1"/>
      <c r="IHN183" s="1"/>
      <c r="IHO183" s="1"/>
      <c r="IHP183" s="1"/>
      <c r="IHQ183" s="1"/>
      <c r="IHR183" s="1"/>
      <c r="IHS183" s="1"/>
      <c r="IHT183" s="1"/>
      <c r="IHU183" s="1"/>
      <c r="IHV183" s="1"/>
      <c r="IHW183" s="1"/>
      <c r="IHX183" s="1"/>
      <c r="IHY183" s="1"/>
      <c r="IHZ183" s="1"/>
      <c r="IIA183" s="1"/>
      <c r="IIB183" s="1"/>
      <c r="IIC183" s="1"/>
      <c r="IID183" s="1"/>
      <c r="IIE183" s="1"/>
      <c r="IIF183" s="1"/>
      <c r="IIG183" s="1"/>
      <c r="IIH183" s="1"/>
      <c r="III183" s="1"/>
      <c r="IIJ183" s="1"/>
      <c r="IIK183" s="1"/>
      <c r="IIL183" s="1"/>
      <c r="IIM183" s="1"/>
      <c r="IIN183" s="1"/>
      <c r="IIO183" s="1"/>
      <c r="IIP183" s="1"/>
      <c r="IIQ183" s="1"/>
      <c r="IIR183" s="1"/>
      <c r="IIS183" s="1"/>
      <c r="IIT183" s="1"/>
      <c r="IIU183" s="1"/>
      <c r="IIV183" s="1"/>
      <c r="IIW183" s="1"/>
      <c r="IIX183" s="1"/>
      <c r="IIY183" s="1"/>
      <c r="IIZ183" s="1"/>
      <c r="IJA183" s="1"/>
      <c r="IJB183" s="1"/>
      <c r="IJC183" s="1"/>
      <c r="IJD183" s="1"/>
      <c r="IJE183" s="1"/>
      <c r="IJF183" s="1"/>
      <c r="IJG183" s="1"/>
      <c r="IJH183" s="1"/>
      <c r="IJI183" s="1"/>
      <c r="IJJ183" s="1"/>
      <c r="IJK183" s="1"/>
      <c r="IJL183" s="1"/>
      <c r="IJM183" s="1"/>
      <c r="IJN183" s="1"/>
      <c r="IJO183" s="1"/>
      <c r="IJP183" s="1"/>
      <c r="IJQ183" s="1"/>
      <c r="IJR183" s="1"/>
      <c r="IJS183" s="1"/>
      <c r="IJT183" s="1"/>
      <c r="IJU183" s="1"/>
      <c r="IJV183" s="1"/>
      <c r="IJW183" s="1"/>
      <c r="IJX183" s="1"/>
      <c r="IJY183" s="1"/>
      <c r="IJZ183" s="1"/>
      <c r="IKA183" s="1"/>
      <c r="IKB183" s="1"/>
      <c r="IKC183" s="1"/>
      <c r="IKD183" s="1"/>
      <c r="IKE183" s="1"/>
      <c r="IKF183" s="1"/>
      <c r="IKG183" s="1"/>
      <c r="IKH183" s="1"/>
      <c r="IKI183" s="1"/>
      <c r="IKJ183" s="1"/>
      <c r="IKK183" s="1"/>
      <c r="IKL183" s="1"/>
      <c r="IKM183" s="1"/>
      <c r="IKN183" s="1"/>
      <c r="IKO183" s="1"/>
      <c r="IKP183" s="1"/>
      <c r="IKQ183" s="1"/>
      <c r="IKR183" s="1"/>
      <c r="IKS183" s="1"/>
      <c r="IKT183" s="1"/>
      <c r="IKU183" s="1"/>
      <c r="IKV183" s="1"/>
      <c r="IKW183" s="1"/>
      <c r="IKX183" s="1"/>
      <c r="IKY183" s="1"/>
      <c r="IKZ183" s="1"/>
      <c r="ILA183" s="1"/>
      <c r="ILB183" s="1"/>
      <c r="ILC183" s="1"/>
      <c r="ILD183" s="1"/>
      <c r="ILE183" s="1"/>
      <c r="ILF183" s="1"/>
      <c r="ILG183" s="1"/>
      <c r="ILH183" s="1"/>
      <c r="ILI183" s="1"/>
      <c r="ILJ183" s="1"/>
      <c r="ILK183" s="1"/>
      <c r="ILL183" s="1"/>
      <c r="ILM183" s="1"/>
      <c r="ILN183" s="1"/>
      <c r="ILO183" s="1"/>
      <c r="ILP183" s="1"/>
      <c r="ILQ183" s="1"/>
      <c r="ILR183" s="1"/>
      <c r="ILS183" s="1"/>
      <c r="ILT183" s="1"/>
      <c r="ILU183" s="1"/>
      <c r="ILV183" s="1"/>
      <c r="ILW183" s="1"/>
      <c r="ILX183" s="1"/>
      <c r="ILY183" s="1"/>
      <c r="ILZ183" s="1"/>
      <c r="IMA183" s="1"/>
      <c r="IMB183" s="1"/>
      <c r="IMC183" s="1"/>
      <c r="IMD183" s="1"/>
      <c r="IME183" s="1"/>
      <c r="IMF183" s="1"/>
      <c r="IMG183" s="1"/>
      <c r="IMH183" s="1"/>
      <c r="IMI183" s="1"/>
      <c r="IMJ183" s="1"/>
      <c r="IMK183" s="1"/>
      <c r="IML183" s="1"/>
      <c r="IMM183" s="1"/>
      <c r="IMN183" s="1"/>
      <c r="IMO183" s="1"/>
      <c r="IMP183" s="1"/>
      <c r="IMQ183" s="1"/>
      <c r="IMR183" s="1"/>
      <c r="IMS183" s="1"/>
      <c r="IMT183" s="1"/>
      <c r="IMU183" s="1"/>
      <c r="IMV183" s="1"/>
      <c r="IMW183" s="1"/>
      <c r="IMX183" s="1"/>
      <c r="IMY183" s="1"/>
      <c r="IMZ183" s="1"/>
      <c r="INA183" s="1"/>
      <c r="INB183" s="1"/>
      <c r="INC183" s="1"/>
      <c r="IND183" s="1"/>
      <c r="INE183" s="1"/>
      <c r="INF183" s="1"/>
      <c r="ING183" s="1"/>
      <c r="INH183" s="1"/>
      <c r="INI183" s="1"/>
      <c r="INJ183" s="1"/>
      <c r="INK183" s="1"/>
      <c r="INL183" s="1"/>
      <c r="INM183" s="1"/>
      <c r="INN183" s="1"/>
      <c r="INO183" s="1"/>
      <c r="INP183" s="1"/>
      <c r="INQ183" s="1"/>
      <c r="INR183" s="1"/>
      <c r="INS183" s="1"/>
      <c r="INT183" s="1"/>
      <c r="INU183" s="1"/>
      <c r="INV183" s="1"/>
      <c r="INW183" s="1"/>
      <c r="INX183" s="1"/>
      <c r="INY183" s="1"/>
      <c r="INZ183" s="1"/>
      <c r="IOA183" s="1"/>
      <c r="IOB183" s="1"/>
      <c r="IOC183" s="1"/>
      <c r="IOD183" s="1"/>
      <c r="IOE183" s="1"/>
      <c r="IOF183" s="1"/>
      <c r="IOG183" s="1"/>
      <c r="IOH183" s="1"/>
      <c r="IOI183" s="1"/>
      <c r="IOJ183" s="1"/>
      <c r="IOK183" s="1"/>
      <c r="IOL183" s="1"/>
      <c r="IOM183" s="1"/>
      <c r="ION183" s="1"/>
      <c r="IOO183" s="1"/>
      <c r="IOP183" s="1"/>
      <c r="IOQ183" s="1"/>
      <c r="IOR183" s="1"/>
      <c r="IOS183" s="1"/>
      <c r="IOT183" s="1"/>
      <c r="IOU183" s="1"/>
      <c r="IOV183" s="1"/>
      <c r="IOW183" s="1"/>
      <c r="IOX183" s="1"/>
      <c r="IOY183" s="1"/>
      <c r="IOZ183" s="1"/>
      <c r="IPA183" s="1"/>
      <c r="IPB183" s="1"/>
      <c r="IPC183" s="1"/>
      <c r="IPD183" s="1"/>
      <c r="IPE183" s="1"/>
      <c r="IPF183" s="1"/>
      <c r="IPG183" s="1"/>
      <c r="IPH183" s="1"/>
      <c r="IPI183" s="1"/>
      <c r="IPJ183" s="1"/>
      <c r="IPK183" s="1"/>
      <c r="IPL183" s="1"/>
      <c r="IPM183" s="1"/>
      <c r="IPN183" s="1"/>
      <c r="IPO183" s="1"/>
      <c r="IPP183" s="1"/>
      <c r="IPQ183" s="1"/>
      <c r="IPR183" s="1"/>
      <c r="IPS183" s="1"/>
      <c r="IPT183" s="1"/>
      <c r="IPU183" s="1"/>
      <c r="IPV183" s="1"/>
      <c r="IPW183" s="1"/>
      <c r="IPX183" s="1"/>
      <c r="IPY183" s="1"/>
      <c r="IPZ183" s="1"/>
      <c r="IQA183" s="1"/>
      <c r="IQB183" s="1"/>
      <c r="IQC183" s="1"/>
      <c r="IQD183" s="1"/>
      <c r="IQE183" s="1"/>
      <c r="IQF183" s="1"/>
      <c r="IQG183" s="1"/>
      <c r="IQH183" s="1"/>
      <c r="IQI183" s="1"/>
      <c r="IQJ183" s="1"/>
      <c r="IQK183" s="1"/>
      <c r="IQL183" s="1"/>
      <c r="IQM183" s="1"/>
      <c r="IQN183" s="1"/>
      <c r="IQO183" s="1"/>
      <c r="IQP183" s="1"/>
      <c r="IQQ183" s="1"/>
      <c r="IQR183" s="1"/>
      <c r="IQS183" s="1"/>
      <c r="IQT183" s="1"/>
      <c r="IQU183" s="1"/>
      <c r="IQV183" s="1"/>
      <c r="IQW183" s="1"/>
      <c r="IQX183" s="1"/>
      <c r="IQY183" s="1"/>
      <c r="IQZ183" s="1"/>
      <c r="IRA183" s="1"/>
      <c r="IRB183" s="1"/>
      <c r="IRC183" s="1"/>
      <c r="IRD183" s="1"/>
      <c r="IRE183" s="1"/>
      <c r="IRF183" s="1"/>
      <c r="IRG183" s="1"/>
      <c r="IRH183" s="1"/>
      <c r="IRI183" s="1"/>
      <c r="IRJ183" s="1"/>
      <c r="IRK183" s="1"/>
      <c r="IRL183" s="1"/>
      <c r="IRM183" s="1"/>
      <c r="IRN183" s="1"/>
      <c r="IRO183" s="1"/>
      <c r="IRP183" s="1"/>
      <c r="IRQ183" s="1"/>
      <c r="IRR183" s="1"/>
      <c r="IRS183" s="1"/>
      <c r="IRT183" s="1"/>
      <c r="IRU183" s="1"/>
      <c r="IRV183" s="1"/>
      <c r="IRW183" s="1"/>
      <c r="IRX183" s="1"/>
      <c r="IRY183" s="1"/>
      <c r="IRZ183" s="1"/>
      <c r="ISA183" s="1"/>
      <c r="ISB183" s="1"/>
      <c r="ISC183" s="1"/>
      <c r="ISD183" s="1"/>
      <c r="ISE183" s="1"/>
      <c r="ISF183" s="1"/>
      <c r="ISG183" s="1"/>
      <c r="ISH183" s="1"/>
      <c r="ISI183" s="1"/>
      <c r="ISJ183" s="1"/>
      <c r="ISK183" s="1"/>
      <c r="ISL183" s="1"/>
      <c r="ISM183" s="1"/>
      <c r="ISN183" s="1"/>
      <c r="ISO183" s="1"/>
      <c r="ISP183" s="1"/>
      <c r="ISQ183" s="1"/>
      <c r="ISR183" s="1"/>
      <c r="ISS183" s="1"/>
      <c r="IST183" s="1"/>
      <c r="ISU183" s="1"/>
      <c r="ISV183" s="1"/>
      <c r="ISW183" s="1"/>
      <c r="ISX183" s="1"/>
      <c r="ISY183" s="1"/>
      <c r="ISZ183" s="1"/>
      <c r="ITA183" s="1"/>
      <c r="ITB183" s="1"/>
      <c r="ITC183" s="1"/>
      <c r="ITD183" s="1"/>
      <c r="ITE183" s="1"/>
      <c r="ITF183" s="1"/>
      <c r="ITG183" s="1"/>
      <c r="ITH183" s="1"/>
      <c r="ITI183" s="1"/>
      <c r="ITJ183" s="1"/>
      <c r="ITK183" s="1"/>
      <c r="ITL183" s="1"/>
      <c r="ITM183" s="1"/>
      <c r="ITN183" s="1"/>
      <c r="ITO183" s="1"/>
      <c r="ITP183" s="1"/>
      <c r="ITQ183" s="1"/>
      <c r="ITR183" s="1"/>
      <c r="ITS183" s="1"/>
      <c r="ITT183" s="1"/>
      <c r="ITU183" s="1"/>
      <c r="ITV183" s="1"/>
      <c r="ITW183" s="1"/>
      <c r="ITX183" s="1"/>
      <c r="ITY183" s="1"/>
      <c r="ITZ183" s="1"/>
      <c r="IUA183" s="1"/>
      <c r="IUB183" s="1"/>
      <c r="IUC183" s="1"/>
      <c r="IUD183" s="1"/>
      <c r="IUE183" s="1"/>
      <c r="IUF183" s="1"/>
      <c r="IUG183" s="1"/>
      <c r="IUH183" s="1"/>
      <c r="IUI183" s="1"/>
      <c r="IUJ183" s="1"/>
      <c r="IUK183" s="1"/>
      <c r="IUL183" s="1"/>
      <c r="IUM183" s="1"/>
      <c r="IUN183" s="1"/>
      <c r="IUO183" s="1"/>
      <c r="IUP183" s="1"/>
      <c r="IUQ183" s="1"/>
      <c r="IUR183" s="1"/>
      <c r="IUS183" s="1"/>
      <c r="IUT183" s="1"/>
      <c r="IUU183" s="1"/>
      <c r="IUV183" s="1"/>
      <c r="IUW183" s="1"/>
      <c r="IUX183" s="1"/>
      <c r="IUY183" s="1"/>
      <c r="IUZ183" s="1"/>
      <c r="IVA183" s="1"/>
      <c r="IVB183" s="1"/>
      <c r="IVC183" s="1"/>
      <c r="IVD183" s="1"/>
      <c r="IVE183" s="1"/>
      <c r="IVF183" s="1"/>
      <c r="IVG183" s="1"/>
      <c r="IVH183" s="1"/>
      <c r="IVI183" s="1"/>
      <c r="IVJ183" s="1"/>
      <c r="IVK183" s="1"/>
      <c r="IVL183" s="1"/>
      <c r="IVM183" s="1"/>
      <c r="IVN183" s="1"/>
      <c r="IVO183" s="1"/>
      <c r="IVP183" s="1"/>
      <c r="IVQ183" s="1"/>
      <c r="IVR183" s="1"/>
      <c r="IVS183" s="1"/>
      <c r="IVT183" s="1"/>
      <c r="IVU183" s="1"/>
      <c r="IVV183" s="1"/>
      <c r="IVW183" s="1"/>
      <c r="IVX183" s="1"/>
      <c r="IVY183" s="1"/>
      <c r="IVZ183" s="1"/>
      <c r="IWA183" s="1"/>
      <c r="IWB183" s="1"/>
      <c r="IWC183" s="1"/>
      <c r="IWD183" s="1"/>
      <c r="IWE183" s="1"/>
      <c r="IWF183" s="1"/>
      <c r="IWG183" s="1"/>
      <c r="IWH183" s="1"/>
      <c r="IWI183" s="1"/>
      <c r="IWJ183" s="1"/>
      <c r="IWK183" s="1"/>
      <c r="IWL183" s="1"/>
      <c r="IWM183" s="1"/>
      <c r="IWN183" s="1"/>
      <c r="IWO183" s="1"/>
      <c r="IWP183" s="1"/>
      <c r="IWQ183" s="1"/>
      <c r="IWR183" s="1"/>
      <c r="IWS183" s="1"/>
      <c r="IWT183" s="1"/>
      <c r="IWU183" s="1"/>
      <c r="IWV183" s="1"/>
      <c r="IWW183" s="1"/>
      <c r="IWX183" s="1"/>
      <c r="IWY183" s="1"/>
      <c r="IWZ183" s="1"/>
      <c r="IXA183" s="1"/>
      <c r="IXB183" s="1"/>
      <c r="IXC183" s="1"/>
      <c r="IXD183" s="1"/>
      <c r="IXE183" s="1"/>
      <c r="IXF183" s="1"/>
      <c r="IXG183" s="1"/>
      <c r="IXH183" s="1"/>
      <c r="IXI183" s="1"/>
      <c r="IXJ183" s="1"/>
      <c r="IXK183" s="1"/>
      <c r="IXL183" s="1"/>
      <c r="IXM183" s="1"/>
      <c r="IXN183" s="1"/>
      <c r="IXO183" s="1"/>
      <c r="IXP183" s="1"/>
      <c r="IXQ183" s="1"/>
      <c r="IXR183" s="1"/>
      <c r="IXS183" s="1"/>
      <c r="IXT183" s="1"/>
      <c r="IXU183" s="1"/>
      <c r="IXV183" s="1"/>
      <c r="IXW183" s="1"/>
      <c r="IXX183" s="1"/>
      <c r="IXY183" s="1"/>
      <c r="IXZ183" s="1"/>
      <c r="IYA183" s="1"/>
      <c r="IYB183" s="1"/>
      <c r="IYC183" s="1"/>
      <c r="IYD183" s="1"/>
      <c r="IYE183" s="1"/>
      <c r="IYF183" s="1"/>
      <c r="IYG183" s="1"/>
      <c r="IYH183" s="1"/>
      <c r="IYI183" s="1"/>
      <c r="IYJ183" s="1"/>
      <c r="IYK183" s="1"/>
      <c r="IYL183" s="1"/>
      <c r="IYM183" s="1"/>
      <c r="IYN183" s="1"/>
      <c r="IYO183" s="1"/>
      <c r="IYP183" s="1"/>
      <c r="IYQ183" s="1"/>
      <c r="IYR183" s="1"/>
      <c r="IYS183" s="1"/>
      <c r="IYT183" s="1"/>
      <c r="IYU183" s="1"/>
      <c r="IYV183" s="1"/>
      <c r="IYW183" s="1"/>
      <c r="IYX183" s="1"/>
      <c r="IYY183" s="1"/>
      <c r="IYZ183" s="1"/>
      <c r="IZA183" s="1"/>
      <c r="IZB183" s="1"/>
      <c r="IZC183" s="1"/>
      <c r="IZD183" s="1"/>
      <c r="IZE183" s="1"/>
      <c r="IZF183" s="1"/>
      <c r="IZG183" s="1"/>
      <c r="IZH183" s="1"/>
      <c r="IZI183" s="1"/>
      <c r="IZJ183" s="1"/>
      <c r="IZK183" s="1"/>
      <c r="IZL183" s="1"/>
      <c r="IZM183" s="1"/>
      <c r="IZN183" s="1"/>
      <c r="IZO183" s="1"/>
      <c r="IZP183" s="1"/>
      <c r="IZQ183" s="1"/>
      <c r="IZR183" s="1"/>
      <c r="IZS183" s="1"/>
      <c r="IZT183" s="1"/>
      <c r="IZU183" s="1"/>
      <c r="IZV183" s="1"/>
      <c r="IZW183" s="1"/>
      <c r="IZX183" s="1"/>
      <c r="IZY183" s="1"/>
      <c r="IZZ183" s="1"/>
      <c r="JAA183" s="1"/>
      <c r="JAB183" s="1"/>
      <c r="JAC183" s="1"/>
      <c r="JAD183" s="1"/>
      <c r="JAE183" s="1"/>
      <c r="JAF183" s="1"/>
      <c r="JAG183" s="1"/>
      <c r="JAH183" s="1"/>
      <c r="JAI183" s="1"/>
      <c r="JAJ183" s="1"/>
      <c r="JAK183" s="1"/>
      <c r="JAL183" s="1"/>
      <c r="JAM183" s="1"/>
      <c r="JAN183" s="1"/>
      <c r="JAO183" s="1"/>
      <c r="JAP183" s="1"/>
      <c r="JAQ183" s="1"/>
      <c r="JAR183" s="1"/>
      <c r="JAS183" s="1"/>
      <c r="JAT183" s="1"/>
      <c r="JAU183" s="1"/>
      <c r="JAV183" s="1"/>
      <c r="JAW183" s="1"/>
      <c r="JAX183" s="1"/>
      <c r="JAY183" s="1"/>
      <c r="JAZ183" s="1"/>
      <c r="JBA183" s="1"/>
      <c r="JBB183" s="1"/>
      <c r="JBC183" s="1"/>
      <c r="JBD183" s="1"/>
      <c r="JBE183" s="1"/>
      <c r="JBF183" s="1"/>
      <c r="JBG183" s="1"/>
      <c r="JBH183" s="1"/>
      <c r="JBI183" s="1"/>
      <c r="JBJ183" s="1"/>
      <c r="JBK183" s="1"/>
      <c r="JBL183" s="1"/>
      <c r="JBM183" s="1"/>
      <c r="JBN183" s="1"/>
      <c r="JBO183" s="1"/>
      <c r="JBP183" s="1"/>
      <c r="JBQ183" s="1"/>
      <c r="JBR183" s="1"/>
      <c r="JBS183" s="1"/>
      <c r="JBT183" s="1"/>
      <c r="JBU183" s="1"/>
      <c r="JBV183" s="1"/>
      <c r="JBW183" s="1"/>
      <c r="JBX183" s="1"/>
      <c r="JBY183" s="1"/>
      <c r="JBZ183" s="1"/>
      <c r="JCA183" s="1"/>
      <c r="JCB183" s="1"/>
      <c r="JCC183" s="1"/>
      <c r="JCD183" s="1"/>
      <c r="JCE183" s="1"/>
      <c r="JCF183" s="1"/>
      <c r="JCG183" s="1"/>
      <c r="JCH183" s="1"/>
      <c r="JCI183" s="1"/>
      <c r="JCJ183" s="1"/>
      <c r="JCK183" s="1"/>
      <c r="JCL183" s="1"/>
      <c r="JCM183" s="1"/>
      <c r="JCN183" s="1"/>
      <c r="JCO183" s="1"/>
      <c r="JCP183" s="1"/>
      <c r="JCQ183" s="1"/>
      <c r="JCR183" s="1"/>
      <c r="JCS183" s="1"/>
      <c r="JCT183" s="1"/>
      <c r="JCU183" s="1"/>
      <c r="JCV183" s="1"/>
      <c r="JCW183" s="1"/>
      <c r="JCX183" s="1"/>
      <c r="JCY183" s="1"/>
      <c r="JCZ183" s="1"/>
      <c r="JDA183" s="1"/>
      <c r="JDB183" s="1"/>
      <c r="JDC183" s="1"/>
      <c r="JDD183" s="1"/>
      <c r="JDE183" s="1"/>
      <c r="JDF183" s="1"/>
      <c r="JDG183" s="1"/>
      <c r="JDH183" s="1"/>
      <c r="JDI183" s="1"/>
      <c r="JDJ183" s="1"/>
      <c r="JDK183" s="1"/>
      <c r="JDL183" s="1"/>
      <c r="JDM183" s="1"/>
      <c r="JDN183" s="1"/>
      <c r="JDO183" s="1"/>
      <c r="JDP183" s="1"/>
      <c r="JDQ183" s="1"/>
      <c r="JDR183" s="1"/>
      <c r="JDS183" s="1"/>
      <c r="JDT183" s="1"/>
      <c r="JDU183" s="1"/>
      <c r="JDV183" s="1"/>
      <c r="JDW183" s="1"/>
      <c r="JDX183" s="1"/>
      <c r="JDY183" s="1"/>
      <c r="JDZ183" s="1"/>
      <c r="JEA183" s="1"/>
      <c r="JEB183" s="1"/>
      <c r="JEC183" s="1"/>
      <c r="JED183" s="1"/>
      <c r="JEE183" s="1"/>
      <c r="JEF183" s="1"/>
      <c r="JEG183" s="1"/>
      <c r="JEH183" s="1"/>
      <c r="JEI183" s="1"/>
      <c r="JEJ183" s="1"/>
      <c r="JEK183" s="1"/>
      <c r="JEL183" s="1"/>
      <c r="JEM183" s="1"/>
      <c r="JEN183" s="1"/>
      <c r="JEO183" s="1"/>
      <c r="JEP183" s="1"/>
      <c r="JEQ183" s="1"/>
      <c r="JER183" s="1"/>
      <c r="JES183" s="1"/>
      <c r="JET183" s="1"/>
      <c r="JEU183" s="1"/>
      <c r="JEV183" s="1"/>
      <c r="JEW183" s="1"/>
      <c r="JEX183" s="1"/>
      <c r="JEY183" s="1"/>
      <c r="JEZ183" s="1"/>
      <c r="JFA183" s="1"/>
      <c r="JFB183" s="1"/>
      <c r="JFC183" s="1"/>
      <c r="JFD183" s="1"/>
      <c r="JFE183" s="1"/>
      <c r="JFF183" s="1"/>
      <c r="JFG183" s="1"/>
      <c r="JFH183" s="1"/>
      <c r="JFI183" s="1"/>
      <c r="JFJ183" s="1"/>
      <c r="JFK183" s="1"/>
      <c r="JFL183" s="1"/>
      <c r="JFM183" s="1"/>
      <c r="JFN183" s="1"/>
      <c r="JFO183" s="1"/>
      <c r="JFP183" s="1"/>
      <c r="JFQ183" s="1"/>
      <c r="JFR183" s="1"/>
      <c r="JFS183" s="1"/>
      <c r="JFT183" s="1"/>
      <c r="JFU183" s="1"/>
      <c r="JFV183" s="1"/>
      <c r="JFW183" s="1"/>
      <c r="JFX183" s="1"/>
      <c r="JFY183" s="1"/>
      <c r="JFZ183" s="1"/>
      <c r="JGA183" s="1"/>
      <c r="JGB183" s="1"/>
      <c r="JGC183" s="1"/>
      <c r="JGD183" s="1"/>
      <c r="JGE183" s="1"/>
      <c r="JGF183" s="1"/>
      <c r="JGG183" s="1"/>
      <c r="JGH183" s="1"/>
      <c r="JGI183" s="1"/>
      <c r="JGJ183" s="1"/>
      <c r="JGK183" s="1"/>
      <c r="JGL183" s="1"/>
      <c r="JGM183" s="1"/>
      <c r="JGN183" s="1"/>
      <c r="JGO183" s="1"/>
      <c r="JGP183" s="1"/>
      <c r="JGQ183" s="1"/>
      <c r="JGR183" s="1"/>
      <c r="JGS183" s="1"/>
      <c r="JGT183" s="1"/>
      <c r="JGU183" s="1"/>
      <c r="JGV183" s="1"/>
      <c r="JGW183" s="1"/>
      <c r="JGX183" s="1"/>
      <c r="JGY183" s="1"/>
      <c r="JGZ183" s="1"/>
      <c r="JHA183" s="1"/>
      <c r="JHB183" s="1"/>
      <c r="JHC183" s="1"/>
      <c r="JHD183" s="1"/>
      <c r="JHE183" s="1"/>
      <c r="JHF183" s="1"/>
      <c r="JHG183" s="1"/>
      <c r="JHH183" s="1"/>
      <c r="JHI183" s="1"/>
      <c r="JHJ183" s="1"/>
      <c r="JHK183" s="1"/>
      <c r="JHL183" s="1"/>
      <c r="JHM183" s="1"/>
      <c r="JHN183" s="1"/>
      <c r="JHO183" s="1"/>
      <c r="JHP183" s="1"/>
      <c r="JHQ183" s="1"/>
      <c r="JHR183" s="1"/>
      <c r="JHS183" s="1"/>
      <c r="JHT183" s="1"/>
      <c r="JHU183" s="1"/>
      <c r="JHV183" s="1"/>
      <c r="JHW183" s="1"/>
      <c r="JHX183" s="1"/>
      <c r="JHY183" s="1"/>
      <c r="JHZ183" s="1"/>
      <c r="JIA183" s="1"/>
      <c r="JIB183" s="1"/>
      <c r="JIC183" s="1"/>
      <c r="JID183" s="1"/>
      <c r="JIE183" s="1"/>
      <c r="JIF183" s="1"/>
      <c r="JIG183" s="1"/>
      <c r="JIH183" s="1"/>
      <c r="JII183" s="1"/>
      <c r="JIJ183" s="1"/>
      <c r="JIK183" s="1"/>
      <c r="JIL183" s="1"/>
      <c r="JIM183" s="1"/>
      <c r="JIN183" s="1"/>
      <c r="JIO183" s="1"/>
      <c r="JIP183" s="1"/>
      <c r="JIQ183" s="1"/>
      <c r="JIR183" s="1"/>
      <c r="JIS183" s="1"/>
      <c r="JIT183" s="1"/>
      <c r="JIU183" s="1"/>
      <c r="JIV183" s="1"/>
      <c r="JIW183" s="1"/>
      <c r="JIX183" s="1"/>
      <c r="JIY183" s="1"/>
      <c r="JIZ183" s="1"/>
      <c r="JJA183" s="1"/>
      <c r="JJB183" s="1"/>
      <c r="JJC183" s="1"/>
      <c r="JJD183" s="1"/>
      <c r="JJE183" s="1"/>
      <c r="JJF183" s="1"/>
      <c r="JJG183" s="1"/>
      <c r="JJH183" s="1"/>
      <c r="JJI183" s="1"/>
      <c r="JJJ183" s="1"/>
      <c r="JJK183" s="1"/>
      <c r="JJL183" s="1"/>
      <c r="JJM183" s="1"/>
      <c r="JJN183" s="1"/>
      <c r="JJO183" s="1"/>
      <c r="JJP183" s="1"/>
      <c r="JJQ183" s="1"/>
      <c r="JJR183" s="1"/>
      <c r="JJS183" s="1"/>
      <c r="JJT183" s="1"/>
      <c r="JJU183" s="1"/>
      <c r="JJV183" s="1"/>
      <c r="JJW183" s="1"/>
      <c r="JJX183" s="1"/>
      <c r="JJY183" s="1"/>
      <c r="JJZ183" s="1"/>
      <c r="JKA183" s="1"/>
      <c r="JKB183" s="1"/>
      <c r="JKC183" s="1"/>
      <c r="JKD183" s="1"/>
      <c r="JKE183" s="1"/>
      <c r="JKF183" s="1"/>
      <c r="JKG183" s="1"/>
      <c r="JKH183" s="1"/>
      <c r="JKI183" s="1"/>
      <c r="JKJ183" s="1"/>
      <c r="JKK183" s="1"/>
      <c r="JKL183" s="1"/>
      <c r="JKM183" s="1"/>
      <c r="JKN183" s="1"/>
      <c r="JKO183" s="1"/>
      <c r="JKP183" s="1"/>
      <c r="JKQ183" s="1"/>
      <c r="JKR183" s="1"/>
      <c r="JKS183" s="1"/>
      <c r="JKT183" s="1"/>
      <c r="JKU183" s="1"/>
      <c r="JKV183" s="1"/>
      <c r="JKW183" s="1"/>
      <c r="JKX183" s="1"/>
      <c r="JKY183" s="1"/>
      <c r="JKZ183" s="1"/>
      <c r="JLA183" s="1"/>
      <c r="JLB183" s="1"/>
      <c r="JLC183" s="1"/>
      <c r="JLD183" s="1"/>
      <c r="JLE183" s="1"/>
      <c r="JLF183" s="1"/>
      <c r="JLG183" s="1"/>
      <c r="JLH183" s="1"/>
      <c r="JLI183" s="1"/>
      <c r="JLJ183" s="1"/>
      <c r="JLK183" s="1"/>
      <c r="JLL183" s="1"/>
      <c r="JLM183" s="1"/>
      <c r="JLN183" s="1"/>
      <c r="JLO183" s="1"/>
      <c r="JLP183" s="1"/>
      <c r="JLQ183" s="1"/>
      <c r="JLR183" s="1"/>
      <c r="JLS183" s="1"/>
      <c r="JLT183" s="1"/>
      <c r="JLU183" s="1"/>
      <c r="JLV183" s="1"/>
      <c r="JLW183" s="1"/>
      <c r="JLX183" s="1"/>
      <c r="JLY183" s="1"/>
      <c r="JLZ183" s="1"/>
      <c r="JMA183" s="1"/>
      <c r="JMB183" s="1"/>
      <c r="JMC183" s="1"/>
      <c r="JMD183" s="1"/>
      <c r="JME183" s="1"/>
      <c r="JMF183" s="1"/>
      <c r="JMG183" s="1"/>
      <c r="JMH183" s="1"/>
      <c r="JMI183" s="1"/>
      <c r="JMJ183" s="1"/>
      <c r="JMK183" s="1"/>
      <c r="JML183" s="1"/>
      <c r="JMM183" s="1"/>
      <c r="JMN183" s="1"/>
      <c r="JMO183" s="1"/>
      <c r="JMP183" s="1"/>
      <c r="JMQ183" s="1"/>
      <c r="JMR183" s="1"/>
      <c r="JMS183" s="1"/>
      <c r="JMT183" s="1"/>
      <c r="JMU183" s="1"/>
      <c r="JMV183" s="1"/>
      <c r="JMW183" s="1"/>
      <c r="JMX183" s="1"/>
      <c r="JMY183" s="1"/>
      <c r="JMZ183" s="1"/>
      <c r="JNA183" s="1"/>
      <c r="JNB183" s="1"/>
      <c r="JNC183" s="1"/>
      <c r="JND183" s="1"/>
      <c r="JNE183" s="1"/>
      <c r="JNF183" s="1"/>
      <c r="JNG183" s="1"/>
      <c r="JNH183" s="1"/>
      <c r="JNI183" s="1"/>
      <c r="JNJ183" s="1"/>
      <c r="JNK183" s="1"/>
      <c r="JNL183" s="1"/>
      <c r="JNM183" s="1"/>
      <c r="JNN183" s="1"/>
      <c r="JNO183" s="1"/>
      <c r="JNP183" s="1"/>
      <c r="JNQ183" s="1"/>
      <c r="JNR183" s="1"/>
      <c r="JNS183" s="1"/>
      <c r="JNT183" s="1"/>
      <c r="JNU183" s="1"/>
      <c r="JNV183" s="1"/>
      <c r="JNW183" s="1"/>
      <c r="JNX183" s="1"/>
      <c r="JNY183" s="1"/>
      <c r="JNZ183" s="1"/>
      <c r="JOA183" s="1"/>
      <c r="JOB183" s="1"/>
      <c r="JOC183" s="1"/>
      <c r="JOD183" s="1"/>
      <c r="JOE183" s="1"/>
      <c r="JOF183" s="1"/>
      <c r="JOG183" s="1"/>
      <c r="JOH183" s="1"/>
      <c r="JOI183" s="1"/>
      <c r="JOJ183" s="1"/>
      <c r="JOK183" s="1"/>
      <c r="JOL183" s="1"/>
      <c r="JOM183" s="1"/>
      <c r="JON183" s="1"/>
      <c r="JOO183" s="1"/>
      <c r="JOP183" s="1"/>
      <c r="JOQ183" s="1"/>
      <c r="JOR183" s="1"/>
      <c r="JOS183" s="1"/>
      <c r="JOT183" s="1"/>
      <c r="JOU183" s="1"/>
      <c r="JOV183" s="1"/>
      <c r="JOW183" s="1"/>
      <c r="JOX183" s="1"/>
      <c r="JOY183" s="1"/>
      <c r="JOZ183" s="1"/>
      <c r="JPA183" s="1"/>
      <c r="JPB183" s="1"/>
      <c r="JPC183" s="1"/>
      <c r="JPD183" s="1"/>
      <c r="JPE183" s="1"/>
      <c r="JPF183" s="1"/>
      <c r="JPG183" s="1"/>
      <c r="JPH183" s="1"/>
      <c r="JPI183" s="1"/>
      <c r="JPJ183" s="1"/>
      <c r="JPK183" s="1"/>
      <c r="JPL183" s="1"/>
      <c r="JPM183" s="1"/>
      <c r="JPN183" s="1"/>
      <c r="JPO183" s="1"/>
      <c r="JPP183" s="1"/>
      <c r="JPQ183" s="1"/>
      <c r="JPR183" s="1"/>
      <c r="JPS183" s="1"/>
      <c r="JPT183" s="1"/>
      <c r="JPU183" s="1"/>
      <c r="JPV183" s="1"/>
      <c r="JPW183" s="1"/>
      <c r="JPX183" s="1"/>
      <c r="JPY183" s="1"/>
      <c r="JPZ183" s="1"/>
      <c r="JQA183" s="1"/>
      <c r="JQB183" s="1"/>
      <c r="JQC183" s="1"/>
      <c r="JQD183" s="1"/>
      <c r="JQE183" s="1"/>
      <c r="JQF183" s="1"/>
      <c r="JQG183" s="1"/>
      <c r="JQH183" s="1"/>
      <c r="JQI183" s="1"/>
      <c r="JQJ183" s="1"/>
      <c r="JQK183" s="1"/>
      <c r="JQL183" s="1"/>
      <c r="JQM183" s="1"/>
      <c r="JQN183" s="1"/>
      <c r="JQO183" s="1"/>
      <c r="JQP183" s="1"/>
      <c r="JQQ183" s="1"/>
      <c r="JQR183" s="1"/>
      <c r="JQS183" s="1"/>
      <c r="JQT183" s="1"/>
      <c r="JQU183" s="1"/>
      <c r="JQV183" s="1"/>
      <c r="JQW183" s="1"/>
      <c r="JQX183" s="1"/>
      <c r="JQY183" s="1"/>
      <c r="JQZ183" s="1"/>
      <c r="JRA183" s="1"/>
      <c r="JRB183" s="1"/>
      <c r="JRC183" s="1"/>
      <c r="JRD183" s="1"/>
      <c r="JRE183" s="1"/>
      <c r="JRF183" s="1"/>
      <c r="JRG183" s="1"/>
      <c r="JRH183" s="1"/>
      <c r="JRI183" s="1"/>
      <c r="JRJ183" s="1"/>
      <c r="JRK183" s="1"/>
      <c r="JRL183" s="1"/>
      <c r="JRM183" s="1"/>
      <c r="JRN183" s="1"/>
      <c r="JRO183" s="1"/>
      <c r="JRP183" s="1"/>
      <c r="JRQ183" s="1"/>
      <c r="JRR183" s="1"/>
      <c r="JRS183" s="1"/>
      <c r="JRT183" s="1"/>
      <c r="JRU183" s="1"/>
      <c r="JRV183" s="1"/>
      <c r="JRW183" s="1"/>
      <c r="JRX183" s="1"/>
      <c r="JRY183" s="1"/>
      <c r="JRZ183" s="1"/>
      <c r="JSA183" s="1"/>
      <c r="JSB183" s="1"/>
      <c r="JSC183" s="1"/>
      <c r="JSD183" s="1"/>
      <c r="JSE183" s="1"/>
      <c r="JSF183" s="1"/>
      <c r="JSG183" s="1"/>
      <c r="JSH183" s="1"/>
      <c r="JSI183" s="1"/>
      <c r="JSJ183" s="1"/>
      <c r="JSK183" s="1"/>
      <c r="JSL183" s="1"/>
      <c r="JSM183" s="1"/>
      <c r="JSN183" s="1"/>
      <c r="JSO183" s="1"/>
      <c r="JSP183" s="1"/>
      <c r="JSQ183" s="1"/>
      <c r="JSR183" s="1"/>
      <c r="JSS183" s="1"/>
      <c r="JST183" s="1"/>
      <c r="JSU183" s="1"/>
      <c r="JSV183" s="1"/>
      <c r="JSW183" s="1"/>
      <c r="JSX183" s="1"/>
      <c r="JSY183" s="1"/>
      <c r="JSZ183" s="1"/>
      <c r="JTA183" s="1"/>
      <c r="JTB183" s="1"/>
      <c r="JTC183" s="1"/>
      <c r="JTD183" s="1"/>
      <c r="JTE183" s="1"/>
      <c r="JTF183" s="1"/>
      <c r="JTG183" s="1"/>
      <c r="JTH183" s="1"/>
      <c r="JTI183" s="1"/>
      <c r="JTJ183" s="1"/>
      <c r="JTK183" s="1"/>
      <c r="JTL183" s="1"/>
      <c r="JTM183" s="1"/>
      <c r="JTN183" s="1"/>
      <c r="JTO183" s="1"/>
      <c r="JTP183" s="1"/>
      <c r="JTQ183" s="1"/>
      <c r="JTR183" s="1"/>
      <c r="JTS183" s="1"/>
      <c r="JTT183" s="1"/>
      <c r="JTU183" s="1"/>
      <c r="JTV183" s="1"/>
      <c r="JTW183" s="1"/>
      <c r="JTX183" s="1"/>
      <c r="JTY183" s="1"/>
      <c r="JTZ183" s="1"/>
      <c r="JUA183" s="1"/>
      <c r="JUB183" s="1"/>
      <c r="JUC183" s="1"/>
      <c r="JUD183" s="1"/>
      <c r="JUE183" s="1"/>
      <c r="JUF183" s="1"/>
      <c r="JUG183" s="1"/>
      <c r="JUH183" s="1"/>
      <c r="JUI183" s="1"/>
      <c r="JUJ183" s="1"/>
      <c r="JUK183" s="1"/>
      <c r="JUL183" s="1"/>
      <c r="JUM183" s="1"/>
      <c r="JUN183" s="1"/>
      <c r="JUO183" s="1"/>
      <c r="JUP183" s="1"/>
      <c r="JUQ183" s="1"/>
      <c r="JUR183" s="1"/>
      <c r="JUS183" s="1"/>
      <c r="JUT183" s="1"/>
      <c r="JUU183" s="1"/>
      <c r="JUV183" s="1"/>
      <c r="JUW183" s="1"/>
      <c r="JUX183" s="1"/>
      <c r="JUY183" s="1"/>
      <c r="JUZ183" s="1"/>
      <c r="JVA183" s="1"/>
      <c r="JVB183" s="1"/>
      <c r="JVC183" s="1"/>
      <c r="JVD183" s="1"/>
      <c r="JVE183" s="1"/>
      <c r="JVF183" s="1"/>
      <c r="JVG183" s="1"/>
      <c r="JVH183" s="1"/>
      <c r="JVI183" s="1"/>
      <c r="JVJ183" s="1"/>
      <c r="JVK183" s="1"/>
      <c r="JVL183" s="1"/>
      <c r="JVM183" s="1"/>
      <c r="JVN183" s="1"/>
      <c r="JVO183" s="1"/>
      <c r="JVP183" s="1"/>
      <c r="JVQ183" s="1"/>
      <c r="JVR183" s="1"/>
      <c r="JVS183" s="1"/>
      <c r="JVT183" s="1"/>
      <c r="JVU183" s="1"/>
      <c r="JVV183" s="1"/>
      <c r="JVW183" s="1"/>
      <c r="JVX183" s="1"/>
      <c r="JVY183" s="1"/>
      <c r="JVZ183" s="1"/>
      <c r="JWA183" s="1"/>
      <c r="JWB183" s="1"/>
      <c r="JWC183" s="1"/>
      <c r="JWD183" s="1"/>
      <c r="JWE183" s="1"/>
      <c r="JWF183" s="1"/>
      <c r="JWG183" s="1"/>
      <c r="JWH183" s="1"/>
      <c r="JWI183" s="1"/>
      <c r="JWJ183" s="1"/>
      <c r="JWK183" s="1"/>
      <c r="JWL183" s="1"/>
      <c r="JWM183" s="1"/>
      <c r="JWN183" s="1"/>
      <c r="JWO183" s="1"/>
      <c r="JWP183" s="1"/>
      <c r="JWQ183" s="1"/>
      <c r="JWR183" s="1"/>
      <c r="JWS183" s="1"/>
      <c r="JWT183" s="1"/>
      <c r="JWU183" s="1"/>
      <c r="JWV183" s="1"/>
      <c r="JWW183" s="1"/>
      <c r="JWX183" s="1"/>
      <c r="JWY183" s="1"/>
      <c r="JWZ183" s="1"/>
      <c r="JXA183" s="1"/>
      <c r="JXB183" s="1"/>
      <c r="JXC183" s="1"/>
      <c r="JXD183" s="1"/>
      <c r="JXE183" s="1"/>
      <c r="JXF183" s="1"/>
      <c r="JXG183" s="1"/>
      <c r="JXH183" s="1"/>
      <c r="JXI183" s="1"/>
      <c r="JXJ183" s="1"/>
      <c r="JXK183" s="1"/>
      <c r="JXL183" s="1"/>
      <c r="JXM183" s="1"/>
      <c r="JXN183" s="1"/>
      <c r="JXO183" s="1"/>
      <c r="JXP183" s="1"/>
      <c r="JXQ183" s="1"/>
      <c r="JXR183" s="1"/>
      <c r="JXS183" s="1"/>
      <c r="JXT183" s="1"/>
      <c r="JXU183" s="1"/>
      <c r="JXV183" s="1"/>
      <c r="JXW183" s="1"/>
      <c r="JXX183" s="1"/>
      <c r="JXY183" s="1"/>
      <c r="JXZ183" s="1"/>
      <c r="JYA183" s="1"/>
      <c r="JYB183" s="1"/>
      <c r="JYC183" s="1"/>
      <c r="JYD183" s="1"/>
      <c r="JYE183" s="1"/>
      <c r="JYF183" s="1"/>
      <c r="JYG183" s="1"/>
      <c r="JYH183" s="1"/>
      <c r="JYI183" s="1"/>
      <c r="JYJ183" s="1"/>
      <c r="JYK183" s="1"/>
      <c r="JYL183" s="1"/>
      <c r="JYM183" s="1"/>
      <c r="JYN183" s="1"/>
      <c r="JYO183" s="1"/>
      <c r="JYP183" s="1"/>
      <c r="JYQ183" s="1"/>
      <c r="JYR183" s="1"/>
      <c r="JYS183" s="1"/>
      <c r="JYT183" s="1"/>
      <c r="JYU183" s="1"/>
      <c r="JYV183" s="1"/>
      <c r="JYW183" s="1"/>
      <c r="JYX183" s="1"/>
      <c r="JYY183" s="1"/>
      <c r="JYZ183" s="1"/>
      <c r="JZA183" s="1"/>
      <c r="JZB183" s="1"/>
      <c r="JZC183" s="1"/>
      <c r="JZD183" s="1"/>
      <c r="JZE183" s="1"/>
      <c r="JZF183" s="1"/>
      <c r="JZG183" s="1"/>
      <c r="JZH183" s="1"/>
      <c r="JZI183" s="1"/>
      <c r="JZJ183" s="1"/>
      <c r="JZK183" s="1"/>
      <c r="JZL183" s="1"/>
      <c r="JZM183" s="1"/>
      <c r="JZN183" s="1"/>
      <c r="JZO183" s="1"/>
      <c r="JZP183" s="1"/>
      <c r="JZQ183" s="1"/>
      <c r="JZR183" s="1"/>
      <c r="JZS183" s="1"/>
      <c r="JZT183" s="1"/>
      <c r="JZU183" s="1"/>
      <c r="JZV183" s="1"/>
      <c r="JZW183" s="1"/>
      <c r="JZX183" s="1"/>
      <c r="JZY183" s="1"/>
      <c r="JZZ183" s="1"/>
      <c r="KAA183" s="1"/>
      <c r="KAB183" s="1"/>
      <c r="KAC183" s="1"/>
      <c r="KAD183" s="1"/>
      <c r="KAE183" s="1"/>
      <c r="KAF183" s="1"/>
      <c r="KAG183" s="1"/>
      <c r="KAH183" s="1"/>
      <c r="KAI183" s="1"/>
      <c r="KAJ183" s="1"/>
      <c r="KAK183" s="1"/>
      <c r="KAL183" s="1"/>
      <c r="KAM183" s="1"/>
      <c r="KAN183" s="1"/>
      <c r="KAO183" s="1"/>
      <c r="KAP183" s="1"/>
      <c r="KAQ183" s="1"/>
      <c r="KAR183" s="1"/>
      <c r="KAS183" s="1"/>
      <c r="KAT183" s="1"/>
      <c r="KAU183" s="1"/>
      <c r="KAV183" s="1"/>
      <c r="KAW183" s="1"/>
      <c r="KAX183" s="1"/>
      <c r="KAY183" s="1"/>
      <c r="KAZ183" s="1"/>
      <c r="KBA183" s="1"/>
      <c r="KBB183" s="1"/>
      <c r="KBC183" s="1"/>
      <c r="KBD183" s="1"/>
      <c r="KBE183" s="1"/>
      <c r="KBF183" s="1"/>
      <c r="KBG183" s="1"/>
      <c r="KBH183" s="1"/>
      <c r="KBI183" s="1"/>
      <c r="KBJ183" s="1"/>
      <c r="KBK183" s="1"/>
      <c r="KBL183" s="1"/>
      <c r="KBM183" s="1"/>
      <c r="KBN183" s="1"/>
      <c r="KBO183" s="1"/>
      <c r="KBP183" s="1"/>
      <c r="KBQ183" s="1"/>
      <c r="KBR183" s="1"/>
      <c r="KBS183" s="1"/>
      <c r="KBT183" s="1"/>
      <c r="KBU183" s="1"/>
      <c r="KBV183" s="1"/>
      <c r="KBW183" s="1"/>
      <c r="KBX183" s="1"/>
      <c r="KBY183" s="1"/>
      <c r="KBZ183" s="1"/>
      <c r="KCA183" s="1"/>
      <c r="KCB183" s="1"/>
      <c r="KCC183" s="1"/>
      <c r="KCD183" s="1"/>
      <c r="KCE183" s="1"/>
      <c r="KCF183" s="1"/>
      <c r="KCG183" s="1"/>
      <c r="KCH183" s="1"/>
      <c r="KCI183" s="1"/>
      <c r="KCJ183" s="1"/>
      <c r="KCK183" s="1"/>
      <c r="KCL183" s="1"/>
      <c r="KCM183" s="1"/>
      <c r="KCN183" s="1"/>
      <c r="KCO183" s="1"/>
      <c r="KCP183" s="1"/>
      <c r="KCQ183" s="1"/>
      <c r="KCR183" s="1"/>
      <c r="KCS183" s="1"/>
      <c r="KCT183" s="1"/>
      <c r="KCU183" s="1"/>
      <c r="KCV183" s="1"/>
      <c r="KCW183" s="1"/>
      <c r="KCX183" s="1"/>
      <c r="KCY183" s="1"/>
      <c r="KCZ183" s="1"/>
      <c r="KDA183" s="1"/>
      <c r="KDB183" s="1"/>
      <c r="KDC183" s="1"/>
      <c r="KDD183" s="1"/>
      <c r="KDE183" s="1"/>
      <c r="KDF183" s="1"/>
      <c r="KDG183" s="1"/>
      <c r="KDH183" s="1"/>
      <c r="KDI183" s="1"/>
      <c r="KDJ183" s="1"/>
      <c r="KDK183" s="1"/>
      <c r="KDL183" s="1"/>
      <c r="KDM183" s="1"/>
      <c r="KDN183" s="1"/>
      <c r="KDO183" s="1"/>
      <c r="KDP183" s="1"/>
      <c r="KDQ183" s="1"/>
      <c r="KDR183" s="1"/>
      <c r="KDS183" s="1"/>
      <c r="KDT183" s="1"/>
      <c r="KDU183" s="1"/>
      <c r="KDV183" s="1"/>
      <c r="KDW183" s="1"/>
      <c r="KDX183" s="1"/>
      <c r="KDY183" s="1"/>
      <c r="KDZ183" s="1"/>
      <c r="KEA183" s="1"/>
      <c r="KEB183" s="1"/>
      <c r="KEC183" s="1"/>
      <c r="KED183" s="1"/>
      <c r="KEE183" s="1"/>
      <c r="KEF183" s="1"/>
      <c r="KEG183" s="1"/>
      <c r="KEH183" s="1"/>
      <c r="KEI183" s="1"/>
      <c r="KEJ183" s="1"/>
      <c r="KEK183" s="1"/>
      <c r="KEL183" s="1"/>
      <c r="KEM183" s="1"/>
      <c r="KEN183" s="1"/>
      <c r="KEO183" s="1"/>
      <c r="KEP183" s="1"/>
      <c r="KEQ183" s="1"/>
      <c r="KER183" s="1"/>
      <c r="KES183" s="1"/>
      <c r="KET183" s="1"/>
      <c r="KEU183" s="1"/>
      <c r="KEV183" s="1"/>
      <c r="KEW183" s="1"/>
      <c r="KEX183" s="1"/>
      <c r="KEY183" s="1"/>
      <c r="KEZ183" s="1"/>
      <c r="KFA183" s="1"/>
      <c r="KFB183" s="1"/>
      <c r="KFC183" s="1"/>
      <c r="KFD183" s="1"/>
      <c r="KFE183" s="1"/>
      <c r="KFF183" s="1"/>
      <c r="KFG183" s="1"/>
      <c r="KFH183" s="1"/>
      <c r="KFI183" s="1"/>
      <c r="KFJ183" s="1"/>
      <c r="KFK183" s="1"/>
      <c r="KFL183" s="1"/>
      <c r="KFM183" s="1"/>
      <c r="KFN183" s="1"/>
      <c r="KFO183" s="1"/>
      <c r="KFP183" s="1"/>
      <c r="KFQ183" s="1"/>
      <c r="KFR183" s="1"/>
      <c r="KFS183" s="1"/>
      <c r="KFT183" s="1"/>
      <c r="KFU183" s="1"/>
      <c r="KFV183" s="1"/>
      <c r="KFW183" s="1"/>
      <c r="KFX183" s="1"/>
      <c r="KFY183" s="1"/>
      <c r="KFZ183" s="1"/>
      <c r="KGA183" s="1"/>
      <c r="KGB183" s="1"/>
      <c r="KGC183" s="1"/>
      <c r="KGD183" s="1"/>
      <c r="KGE183" s="1"/>
      <c r="KGF183" s="1"/>
      <c r="KGG183" s="1"/>
      <c r="KGH183" s="1"/>
      <c r="KGI183" s="1"/>
      <c r="KGJ183" s="1"/>
      <c r="KGK183" s="1"/>
      <c r="KGL183" s="1"/>
      <c r="KGM183" s="1"/>
      <c r="KGN183" s="1"/>
      <c r="KGO183" s="1"/>
      <c r="KGP183" s="1"/>
      <c r="KGQ183" s="1"/>
      <c r="KGR183" s="1"/>
      <c r="KGS183" s="1"/>
      <c r="KGT183" s="1"/>
      <c r="KGU183" s="1"/>
      <c r="KGV183" s="1"/>
      <c r="KGW183" s="1"/>
      <c r="KGX183" s="1"/>
      <c r="KGY183" s="1"/>
      <c r="KGZ183" s="1"/>
      <c r="KHA183" s="1"/>
      <c r="KHB183" s="1"/>
      <c r="KHC183" s="1"/>
      <c r="KHD183" s="1"/>
      <c r="KHE183" s="1"/>
      <c r="KHF183" s="1"/>
      <c r="KHG183" s="1"/>
      <c r="KHH183" s="1"/>
      <c r="KHI183" s="1"/>
      <c r="KHJ183" s="1"/>
      <c r="KHK183" s="1"/>
      <c r="KHL183" s="1"/>
      <c r="KHM183" s="1"/>
      <c r="KHN183" s="1"/>
      <c r="KHO183" s="1"/>
      <c r="KHP183" s="1"/>
      <c r="KHQ183" s="1"/>
      <c r="KHR183" s="1"/>
      <c r="KHS183" s="1"/>
      <c r="KHT183" s="1"/>
      <c r="KHU183" s="1"/>
      <c r="KHV183" s="1"/>
      <c r="KHW183" s="1"/>
      <c r="KHX183" s="1"/>
      <c r="KHY183" s="1"/>
      <c r="KHZ183" s="1"/>
      <c r="KIA183" s="1"/>
      <c r="KIB183" s="1"/>
      <c r="KIC183" s="1"/>
      <c r="KID183" s="1"/>
      <c r="KIE183" s="1"/>
      <c r="KIF183" s="1"/>
      <c r="KIG183" s="1"/>
      <c r="KIH183" s="1"/>
      <c r="KII183" s="1"/>
      <c r="KIJ183" s="1"/>
      <c r="KIK183" s="1"/>
      <c r="KIL183" s="1"/>
      <c r="KIM183" s="1"/>
      <c r="KIN183" s="1"/>
      <c r="KIO183" s="1"/>
      <c r="KIP183" s="1"/>
      <c r="KIQ183" s="1"/>
      <c r="KIR183" s="1"/>
      <c r="KIS183" s="1"/>
      <c r="KIT183" s="1"/>
      <c r="KIU183" s="1"/>
      <c r="KIV183" s="1"/>
      <c r="KIW183" s="1"/>
      <c r="KIX183" s="1"/>
      <c r="KIY183" s="1"/>
      <c r="KIZ183" s="1"/>
      <c r="KJA183" s="1"/>
      <c r="KJB183" s="1"/>
      <c r="KJC183" s="1"/>
      <c r="KJD183" s="1"/>
      <c r="KJE183" s="1"/>
      <c r="KJF183" s="1"/>
      <c r="KJG183" s="1"/>
      <c r="KJH183" s="1"/>
      <c r="KJI183" s="1"/>
      <c r="KJJ183" s="1"/>
      <c r="KJK183" s="1"/>
      <c r="KJL183" s="1"/>
      <c r="KJM183" s="1"/>
      <c r="KJN183" s="1"/>
      <c r="KJO183" s="1"/>
      <c r="KJP183" s="1"/>
      <c r="KJQ183" s="1"/>
      <c r="KJR183" s="1"/>
      <c r="KJS183" s="1"/>
      <c r="KJT183" s="1"/>
      <c r="KJU183" s="1"/>
      <c r="KJV183" s="1"/>
      <c r="KJW183" s="1"/>
      <c r="KJX183" s="1"/>
      <c r="KJY183" s="1"/>
      <c r="KJZ183" s="1"/>
      <c r="KKA183" s="1"/>
      <c r="KKB183" s="1"/>
      <c r="KKC183" s="1"/>
      <c r="KKD183" s="1"/>
      <c r="KKE183" s="1"/>
      <c r="KKF183" s="1"/>
      <c r="KKG183" s="1"/>
      <c r="KKH183" s="1"/>
      <c r="KKI183" s="1"/>
      <c r="KKJ183" s="1"/>
      <c r="KKK183" s="1"/>
      <c r="KKL183" s="1"/>
      <c r="KKM183" s="1"/>
      <c r="KKN183" s="1"/>
      <c r="KKO183" s="1"/>
      <c r="KKP183" s="1"/>
      <c r="KKQ183" s="1"/>
      <c r="KKR183" s="1"/>
      <c r="KKS183" s="1"/>
      <c r="KKT183" s="1"/>
      <c r="KKU183" s="1"/>
      <c r="KKV183" s="1"/>
      <c r="KKW183" s="1"/>
      <c r="KKX183" s="1"/>
      <c r="KKY183" s="1"/>
      <c r="KKZ183" s="1"/>
      <c r="KLA183" s="1"/>
      <c r="KLB183" s="1"/>
      <c r="KLC183" s="1"/>
      <c r="KLD183" s="1"/>
      <c r="KLE183" s="1"/>
      <c r="KLF183" s="1"/>
      <c r="KLG183" s="1"/>
      <c r="KLH183" s="1"/>
      <c r="KLI183" s="1"/>
      <c r="KLJ183" s="1"/>
      <c r="KLK183" s="1"/>
      <c r="KLL183" s="1"/>
      <c r="KLM183" s="1"/>
      <c r="KLN183" s="1"/>
      <c r="KLO183" s="1"/>
      <c r="KLP183" s="1"/>
      <c r="KLQ183" s="1"/>
      <c r="KLR183" s="1"/>
      <c r="KLS183" s="1"/>
      <c r="KLT183" s="1"/>
      <c r="KLU183" s="1"/>
      <c r="KLV183" s="1"/>
      <c r="KLW183" s="1"/>
      <c r="KLX183" s="1"/>
      <c r="KLY183" s="1"/>
      <c r="KLZ183" s="1"/>
      <c r="KMA183" s="1"/>
      <c r="KMB183" s="1"/>
      <c r="KMC183" s="1"/>
      <c r="KMD183" s="1"/>
      <c r="KME183" s="1"/>
      <c r="KMF183" s="1"/>
      <c r="KMG183" s="1"/>
      <c r="KMH183" s="1"/>
      <c r="KMI183" s="1"/>
      <c r="KMJ183" s="1"/>
      <c r="KMK183" s="1"/>
      <c r="KML183" s="1"/>
      <c r="KMM183" s="1"/>
      <c r="KMN183" s="1"/>
      <c r="KMO183" s="1"/>
      <c r="KMP183" s="1"/>
      <c r="KMQ183" s="1"/>
      <c r="KMR183" s="1"/>
      <c r="KMS183" s="1"/>
      <c r="KMT183" s="1"/>
      <c r="KMU183" s="1"/>
      <c r="KMV183" s="1"/>
      <c r="KMW183" s="1"/>
      <c r="KMX183" s="1"/>
      <c r="KMY183" s="1"/>
      <c r="KMZ183" s="1"/>
      <c r="KNA183" s="1"/>
      <c r="KNB183" s="1"/>
      <c r="KNC183" s="1"/>
      <c r="KND183" s="1"/>
      <c r="KNE183" s="1"/>
      <c r="KNF183" s="1"/>
      <c r="KNG183" s="1"/>
      <c r="KNH183" s="1"/>
      <c r="KNI183" s="1"/>
      <c r="KNJ183" s="1"/>
      <c r="KNK183" s="1"/>
      <c r="KNL183" s="1"/>
      <c r="KNM183" s="1"/>
      <c r="KNN183" s="1"/>
      <c r="KNO183" s="1"/>
      <c r="KNP183" s="1"/>
      <c r="KNQ183" s="1"/>
      <c r="KNR183" s="1"/>
      <c r="KNS183" s="1"/>
      <c r="KNT183" s="1"/>
      <c r="KNU183" s="1"/>
      <c r="KNV183" s="1"/>
      <c r="KNW183" s="1"/>
      <c r="KNX183" s="1"/>
      <c r="KNY183" s="1"/>
      <c r="KNZ183" s="1"/>
      <c r="KOA183" s="1"/>
      <c r="KOB183" s="1"/>
      <c r="KOC183" s="1"/>
      <c r="KOD183" s="1"/>
      <c r="KOE183" s="1"/>
      <c r="KOF183" s="1"/>
      <c r="KOG183" s="1"/>
      <c r="KOH183" s="1"/>
      <c r="KOI183" s="1"/>
      <c r="KOJ183" s="1"/>
      <c r="KOK183" s="1"/>
      <c r="KOL183" s="1"/>
      <c r="KOM183" s="1"/>
      <c r="KON183" s="1"/>
      <c r="KOO183" s="1"/>
      <c r="KOP183" s="1"/>
      <c r="KOQ183" s="1"/>
      <c r="KOR183" s="1"/>
      <c r="KOS183" s="1"/>
      <c r="KOT183" s="1"/>
      <c r="KOU183" s="1"/>
      <c r="KOV183" s="1"/>
      <c r="KOW183" s="1"/>
      <c r="KOX183" s="1"/>
      <c r="KOY183" s="1"/>
      <c r="KOZ183" s="1"/>
      <c r="KPA183" s="1"/>
      <c r="KPB183" s="1"/>
      <c r="KPC183" s="1"/>
      <c r="KPD183" s="1"/>
      <c r="KPE183" s="1"/>
      <c r="KPF183" s="1"/>
      <c r="KPG183" s="1"/>
      <c r="KPH183" s="1"/>
      <c r="KPI183" s="1"/>
      <c r="KPJ183" s="1"/>
      <c r="KPK183" s="1"/>
      <c r="KPL183" s="1"/>
      <c r="KPM183" s="1"/>
      <c r="KPN183" s="1"/>
      <c r="KPO183" s="1"/>
      <c r="KPP183" s="1"/>
      <c r="KPQ183" s="1"/>
      <c r="KPR183" s="1"/>
      <c r="KPS183" s="1"/>
      <c r="KPT183" s="1"/>
      <c r="KPU183" s="1"/>
      <c r="KPV183" s="1"/>
      <c r="KPW183" s="1"/>
      <c r="KPX183" s="1"/>
      <c r="KPY183" s="1"/>
      <c r="KPZ183" s="1"/>
      <c r="KQA183" s="1"/>
      <c r="KQB183" s="1"/>
      <c r="KQC183" s="1"/>
      <c r="KQD183" s="1"/>
      <c r="KQE183" s="1"/>
      <c r="KQF183" s="1"/>
      <c r="KQG183" s="1"/>
      <c r="KQH183" s="1"/>
      <c r="KQI183" s="1"/>
      <c r="KQJ183" s="1"/>
      <c r="KQK183" s="1"/>
      <c r="KQL183" s="1"/>
      <c r="KQM183" s="1"/>
      <c r="KQN183" s="1"/>
      <c r="KQO183" s="1"/>
      <c r="KQP183" s="1"/>
      <c r="KQQ183" s="1"/>
      <c r="KQR183" s="1"/>
      <c r="KQS183" s="1"/>
      <c r="KQT183" s="1"/>
      <c r="KQU183" s="1"/>
      <c r="KQV183" s="1"/>
      <c r="KQW183" s="1"/>
      <c r="KQX183" s="1"/>
      <c r="KQY183" s="1"/>
      <c r="KQZ183" s="1"/>
      <c r="KRA183" s="1"/>
      <c r="KRB183" s="1"/>
      <c r="KRC183" s="1"/>
      <c r="KRD183" s="1"/>
      <c r="KRE183" s="1"/>
      <c r="KRF183" s="1"/>
      <c r="KRG183" s="1"/>
      <c r="KRH183" s="1"/>
      <c r="KRI183" s="1"/>
      <c r="KRJ183" s="1"/>
      <c r="KRK183" s="1"/>
      <c r="KRL183" s="1"/>
      <c r="KRM183" s="1"/>
      <c r="KRN183" s="1"/>
      <c r="KRO183" s="1"/>
      <c r="KRP183" s="1"/>
      <c r="KRQ183" s="1"/>
      <c r="KRR183" s="1"/>
      <c r="KRS183" s="1"/>
      <c r="KRT183" s="1"/>
      <c r="KRU183" s="1"/>
      <c r="KRV183" s="1"/>
      <c r="KRW183" s="1"/>
      <c r="KRX183" s="1"/>
      <c r="KRY183" s="1"/>
      <c r="KRZ183" s="1"/>
      <c r="KSA183" s="1"/>
      <c r="KSB183" s="1"/>
      <c r="KSC183" s="1"/>
      <c r="KSD183" s="1"/>
      <c r="KSE183" s="1"/>
      <c r="KSF183" s="1"/>
      <c r="KSG183" s="1"/>
      <c r="KSH183" s="1"/>
      <c r="KSI183" s="1"/>
      <c r="KSJ183" s="1"/>
      <c r="KSK183" s="1"/>
      <c r="KSL183" s="1"/>
      <c r="KSM183" s="1"/>
      <c r="KSN183" s="1"/>
      <c r="KSO183" s="1"/>
      <c r="KSP183" s="1"/>
      <c r="KSQ183" s="1"/>
      <c r="KSR183" s="1"/>
      <c r="KSS183" s="1"/>
      <c r="KST183" s="1"/>
      <c r="KSU183" s="1"/>
      <c r="KSV183" s="1"/>
      <c r="KSW183" s="1"/>
      <c r="KSX183" s="1"/>
      <c r="KSY183" s="1"/>
      <c r="KSZ183" s="1"/>
      <c r="KTA183" s="1"/>
      <c r="KTB183" s="1"/>
      <c r="KTC183" s="1"/>
      <c r="KTD183" s="1"/>
      <c r="KTE183" s="1"/>
      <c r="KTF183" s="1"/>
      <c r="KTG183" s="1"/>
      <c r="KTH183" s="1"/>
      <c r="KTI183" s="1"/>
      <c r="KTJ183" s="1"/>
      <c r="KTK183" s="1"/>
      <c r="KTL183" s="1"/>
      <c r="KTM183" s="1"/>
      <c r="KTN183" s="1"/>
      <c r="KTO183" s="1"/>
      <c r="KTP183" s="1"/>
      <c r="KTQ183" s="1"/>
      <c r="KTR183" s="1"/>
      <c r="KTS183" s="1"/>
      <c r="KTT183" s="1"/>
      <c r="KTU183" s="1"/>
      <c r="KTV183" s="1"/>
      <c r="KTW183" s="1"/>
      <c r="KTX183" s="1"/>
      <c r="KTY183" s="1"/>
      <c r="KTZ183" s="1"/>
      <c r="KUA183" s="1"/>
      <c r="KUB183" s="1"/>
      <c r="KUC183" s="1"/>
      <c r="KUD183" s="1"/>
      <c r="KUE183" s="1"/>
      <c r="KUF183" s="1"/>
      <c r="KUG183" s="1"/>
      <c r="KUH183" s="1"/>
      <c r="KUI183" s="1"/>
      <c r="KUJ183" s="1"/>
      <c r="KUK183" s="1"/>
      <c r="KUL183" s="1"/>
      <c r="KUM183" s="1"/>
      <c r="KUN183" s="1"/>
      <c r="KUO183" s="1"/>
      <c r="KUP183" s="1"/>
      <c r="KUQ183" s="1"/>
      <c r="KUR183" s="1"/>
      <c r="KUS183" s="1"/>
      <c r="KUT183" s="1"/>
      <c r="KUU183" s="1"/>
      <c r="KUV183" s="1"/>
      <c r="KUW183" s="1"/>
      <c r="KUX183" s="1"/>
      <c r="KUY183" s="1"/>
      <c r="KUZ183" s="1"/>
      <c r="KVA183" s="1"/>
      <c r="KVB183" s="1"/>
      <c r="KVC183" s="1"/>
      <c r="KVD183" s="1"/>
      <c r="KVE183" s="1"/>
      <c r="KVF183" s="1"/>
      <c r="KVG183" s="1"/>
      <c r="KVH183" s="1"/>
      <c r="KVI183" s="1"/>
      <c r="KVJ183" s="1"/>
      <c r="KVK183" s="1"/>
      <c r="KVL183" s="1"/>
      <c r="KVM183" s="1"/>
      <c r="KVN183" s="1"/>
      <c r="KVO183" s="1"/>
      <c r="KVP183" s="1"/>
      <c r="KVQ183" s="1"/>
      <c r="KVR183" s="1"/>
      <c r="KVS183" s="1"/>
      <c r="KVT183" s="1"/>
      <c r="KVU183" s="1"/>
      <c r="KVV183" s="1"/>
      <c r="KVW183" s="1"/>
      <c r="KVX183" s="1"/>
      <c r="KVY183" s="1"/>
      <c r="KVZ183" s="1"/>
      <c r="KWA183" s="1"/>
      <c r="KWB183" s="1"/>
      <c r="KWC183" s="1"/>
      <c r="KWD183" s="1"/>
      <c r="KWE183" s="1"/>
      <c r="KWF183" s="1"/>
      <c r="KWG183" s="1"/>
      <c r="KWH183" s="1"/>
      <c r="KWI183" s="1"/>
      <c r="KWJ183" s="1"/>
      <c r="KWK183" s="1"/>
      <c r="KWL183" s="1"/>
      <c r="KWM183" s="1"/>
      <c r="KWN183" s="1"/>
      <c r="KWO183" s="1"/>
      <c r="KWP183" s="1"/>
      <c r="KWQ183" s="1"/>
      <c r="KWR183" s="1"/>
      <c r="KWS183" s="1"/>
      <c r="KWT183" s="1"/>
      <c r="KWU183" s="1"/>
      <c r="KWV183" s="1"/>
      <c r="KWW183" s="1"/>
      <c r="KWX183" s="1"/>
      <c r="KWY183" s="1"/>
      <c r="KWZ183" s="1"/>
      <c r="KXA183" s="1"/>
      <c r="KXB183" s="1"/>
      <c r="KXC183" s="1"/>
      <c r="KXD183" s="1"/>
      <c r="KXE183" s="1"/>
      <c r="KXF183" s="1"/>
      <c r="KXG183" s="1"/>
      <c r="KXH183" s="1"/>
      <c r="KXI183" s="1"/>
      <c r="KXJ183" s="1"/>
      <c r="KXK183" s="1"/>
      <c r="KXL183" s="1"/>
      <c r="KXM183" s="1"/>
      <c r="KXN183" s="1"/>
      <c r="KXO183" s="1"/>
      <c r="KXP183" s="1"/>
      <c r="KXQ183" s="1"/>
      <c r="KXR183" s="1"/>
      <c r="KXS183" s="1"/>
      <c r="KXT183" s="1"/>
      <c r="KXU183" s="1"/>
      <c r="KXV183" s="1"/>
      <c r="KXW183" s="1"/>
      <c r="KXX183" s="1"/>
      <c r="KXY183" s="1"/>
      <c r="KXZ183" s="1"/>
      <c r="KYA183" s="1"/>
      <c r="KYB183" s="1"/>
      <c r="KYC183" s="1"/>
      <c r="KYD183" s="1"/>
      <c r="KYE183" s="1"/>
      <c r="KYF183" s="1"/>
      <c r="KYG183" s="1"/>
      <c r="KYH183" s="1"/>
      <c r="KYI183" s="1"/>
      <c r="KYJ183" s="1"/>
      <c r="KYK183" s="1"/>
      <c r="KYL183" s="1"/>
      <c r="KYM183" s="1"/>
      <c r="KYN183" s="1"/>
      <c r="KYO183" s="1"/>
      <c r="KYP183" s="1"/>
      <c r="KYQ183" s="1"/>
      <c r="KYR183" s="1"/>
      <c r="KYS183" s="1"/>
      <c r="KYT183" s="1"/>
      <c r="KYU183" s="1"/>
      <c r="KYV183" s="1"/>
      <c r="KYW183" s="1"/>
      <c r="KYX183" s="1"/>
      <c r="KYY183" s="1"/>
      <c r="KYZ183" s="1"/>
      <c r="KZA183" s="1"/>
      <c r="KZB183" s="1"/>
      <c r="KZC183" s="1"/>
      <c r="KZD183" s="1"/>
      <c r="KZE183" s="1"/>
      <c r="KZF183" s="1"/>
      <c r="KZG183" s="1"/>
      <c r="KZH183" s="1"/>
      <c r="KZI183" s="1"/>
      <c r="KZJ183" s="1"/>
      <c r="KZK183" s="1"/>
      <c r="KZL183" s="1"/>
      <c r="KZM183" s="1"/>
      <c r="KZN183" s="1"/>
      <c r="KZO183" s="1"/>
      <c r="KZP183" s="1"/>
      <c r="KZQ183" s="1"/>
      <c r="KZR183" s="1"/>
      <c r="KZS183" s="1"/>
      <c r="KZT183" s="1"/>
      <c r="KZU183" s="1"/>
      <c r="KZV183" s="1"/>
      <c r="KZW183" s="1"/>
      <c r="KZX183" s="1"/>
      <c r="KZY183" s="1"/>
      <c r="KZZ183" s="1"/>
      <c r="LAA183" s="1"/>
      <c r="LAB183" s="1"/>
      <c r="LAC183" s="1"/>
      <c r="LAD183" s="1"/>
      <c r="LAE183" s="1"/>
      <c r="LAF183" s="1"/>
      <c r="LAG183" s="1"/>
      <c r="LAH183" s="1"/>
      <c r="LAI183" s="1"/>
      <c r="LAJ183" s="1"/>
      <c r="LAK183" s="1"/>
      <c r="LAL183" s="1"/>
      <c r="LAM183" s="1"/>
      <c r="LAN183" s="1"/>
      <c r="LAO183" s="1"/>
      <c r="LAP183" s="1"/>
      <c r="LAQ183" s="1"/>
      <c r="LAR183" s="1"/>
      <c r="LAS183" s="1"/>
      <c r="LAT183" s="1"/>
      <c r="LAU183" s="1"/>
      <c r="LAV183" s="1"/>
      <c r="LAW183" s="1"/>
      <c r="LAX183" s="1"/>
      <c r="LAY183" s="1"/>
      <c r="LAZ183" s="1"/>
      <c r="LBA183" s="1"/>
      <c r="LBB183" s="1"/>
      <c r="LBC183" s="1"/>
      <c r="LBD183" s="1"/>
      <c r="LBE183" s="1"/>
      <c r="LBF183" s="1"/>
      <c r="LBG183" s="1"/>
      <c r="LBH183" s="1"/>
      <c r="LBI183" s="1"/>
      <c r="LBJ183" s="1"/>
      <c r="LBK183" s="1"/>
      <c r="LBL183" s="1"/>
      <c r="LBM183" s="1"/>
      <c r="LBN183" s="1"/>
      <c r="LBO183" s="1"/>
      <c r="LBP183" s="1"/>
      <c r="LBQ183" s="1"/>
      <c r="LBR183" s="1"/>
      <c r="LBS183" s="1"/>
      <c r="LBT183" s="1"/>
      <c r="LBU183" s="1"/>
      <c r="LBV183" s="1"/>
      <c r="LBW183" s="1"/>
      <c r="LBX183" s="1"/>
      <c r="LBY183" s="1"/>
      <c r="LBZ183" s="1"/>
      <c r="LCA183" s="1"/>
      <c r="LCB183" s="1"/>
      <c r="LCC183" s="1"/>
      <c r="LCD183" s="1"/>
      <c r="LCE183" s="1"/>
      <c r="LCF183" s="1"/>
      <c r="LCG183" s="1"/>
      <c r="LCH183" s="1"/>
      <c r="LCI183" s="1"/>
      <c r="LCJ183" s="1"/>
      <c r="LCK183" s="1"/>
      <c r="LCL183" s="1"/>
      <c r="LCM183" s="1"/>
      <c r="LCN183" s="1"/>
      <c r="LCO183" s="1"/>
      <c r="LCP183" s="1"/>
      <c r="LCQ183" s="1"/>
      <c r="LCR183" s="1"/>
      <c r="LCS183" s="1"/>
      <c r="LCT183" s="1"/>
      <c r="LCU183" s="1"/>
      <c r="LCV183" s="1"/>
      <c r="LCW183" s="1"/>
      <c r="LCX183" s="1"/>
      <c r="LCY183" s="1"/>
      <c r="LCZ183" s="1"/>
      <c r="LDA183" s="1"/>
      <c r="LDB183" s="1"/>
      <c r="LDC183" s="1"/>
      <c r="LDD183" s="1"/>
      <c r="LDE183" s="1"/>
      <c r="LDF183" s="1"/>
      <c r="LDG183" s="1"/>
      <c r="LDH183" s="1"/>
      <c r="LDI183" s="1"/>
      <c r="LDJ183" s="1"/>
      <c r="LDK183" s="1"/>
      <c r="LDL183" s="1"/>
      <c r="LDM183" s="1"/>
      <c r="LDN183" s="1"/>
      <c r="LDO183" s="1"/>
      <c r="LDP183" s="1"/>
      <c r="LDQ183" s="1"/>
      <c r="LDR183" s="1"/>
      <c r="LDS183" s="1"/>
      <c r="LDT183" s="1"/>
      <c r="LDU183" s="1"/>
      <c r="LDV183" s="1"/>
      <c r="LDW183" s="1"/>
      <c r="LDX183" s="1"/>
      <c r="LDY183" s="1"/>
      <c r="LDZ183" s="1"/>
      <c r="LEA183" s="1"/>
      <c r="LEB183" s="1"/>
      <c r="LEC183" s="1"/>
      <c r="LED183" s="1"/>
      <c r="LEE183" s="1"/>
      <c r="LEF183" s="1"/>
      <c r="LEG183" s="1"/>
      <c r="LEH183" s="1"/>
      <c r="LEI183" s="1"/>
      <c r="LEJ183" s="1"/>
      <c r="LEK183" s="1"/>
      <c r="LEL183" s="1"/>
      <c r="LEM183" s="1"/>
      <c r="LEN183" s="1"/>
      <c r="LEO183" s="1"/>
      <c r="LEP183" s="1"/>
      <c r="LEQ183" s="1"/>
      <c r="LER183" s="1"/>
      <c r="LES183" s="1"/>
      <c r="LET183" s="1"/>
      <c r="LEU183" s="1"/>
      <c r="LEV183" s="1"/>
      <c r="LEW183" s="1"/>
      <c r="LEX183" s="1"/>
      <c r="LEY183" s="1"/>
      <c r="LEZ183" s="1"/>
      <c r="LFA183" s="1"/>
      <c r="LFB183" s="1"/>
      <c r="LFC183" s="1"/>
      <c r="LFD183" s="1"/>
      <c r="LFE183" s="1"/>
      <c r="LFF183" s="1"/>
      <c r="LFG183" s="1"/>
      <c r="LFH183" s="1"/>
      <c r="LFI183" s="1"/>
      <c r="LFJ183" s="1"/>
      <c r="LFK183" s="1"/>
      <c r="LFL183" s="1"/>
      <c r="LFM183" s="1"/>
      <c r="LFN183" s="1"/>
      <c r="LFO183" s="1"/>
      <c r="LFP183" s="1"/>
      <c r="LFQ183" s="1"/>
      <c r="LFR183" s="1"/>
      <c r="LFS183" s="1"/>
      <c r="LFT183" s="1"/>
      <c r="LFU183" s="1"/>
      <c r="LFV183" s="1"/>
      <c r="LFW183" s="1"/>
      <c r="LFX183" s="1"/>
      <c r="LFY183" s="1"/>
      <c r="LFZ183" s="1"/>
      <c r="LGA183" s="1"/>
      <c r="LGB183" s="1"/>
      <c r="LGC183" s="1"/>
      <c r="LGD183" s="1"/>
      <c r="LGE183" s="1"/>
      <c r="LGF183" s="1"/>
      <c r="LGG183" s="1"/>
      <c r="LGH183" s="1"/>
      <c r="LGI183" s="1"/>
      <c r="LGJ183" s="1"/>
      <c r="LGK183" s="1"/>
      <c r="LGL183" s="1"/>
      <c r="LGM183" s="1"/>
      <c r="LGN183" s="1"/>
      <c r="LGO183" s="1"/>
      <c r="LGP183" s="1"/>
      <c r="LGQ183" s="1"/>
      <c r="LGR183" s="1"/>
      <c r="LGS183" s="1"/>
      <c r="LGT183" s="1"/>
      <c r="LGU183" s="1"/>
      <c r="LGV183" s="1"/>
      <c r="LGW183" s="1"/>
      <c r="LGX183" s="1"/>
      <c r="LGY183" s="1"/>
      <c r="LGZ183" s="1"/>
      <c r="LHA183" s="1"/>
      <c r="LHB183" s="1"/>
      <c r="LHC183" s="1"/>
      <c r="LHD183" s="1"/>
      <c r="LHE183" s="1"/>
      <c r="LHF183" s="1"/>
      <c r="LHG183" s="1"/>
      <c r="LHH183" s="1"/>
      <c r="LHI183" s="1"/>
      <c r="LHJ183" s="1"/>
      <c r="LHK183" s="1"/>
      <c r="LHL183" s="1"/>
      <c r="LHM183" s="1"/>
      <c r="LHN183" s="1"/>
      <c r="LHO183" s="1"/>
      <c r="LHP183" s="1"/>
      <c r="LHQ183" s="1"/>
      <c r="LHR183" s="1"/>
      <c r="LHS183" s="1"/>
      <c r="LHT183" s="1"/>
      <c r="LHU183" s="1"/>
      <c r="LHV183" s="1"/>
      <c r="LHW183" s="1"/>
      <c r="LHX183" s="1"/>
      <c r="LHY183" s="1"/>
      <c r="LHZ183" s="1"/>
      <c r="LIA183" s="1"/>
      <c r="LIB183" s="1"/>
      <c r="LIC183" s="1"/>
      <c r="LID183" s="1"/>
      <c r="LIE183" s="1"/>
      <c r="LIF183" s="1"/>
      <c r="LIG183" s="1"/>
      <c r="LIH183" s="1"/>
      <c r="LII183" s="1"/>
      <c r="LIJ183" s="1"/>
      <c r="LIK183" s="1"/>
      <c r="LIL183" s="1"/>
      <c r="LIM183" s="1"/>
      <c r="LIN183" s="1"/>
      <c r="LIO183" s="1"/>
      <c r="LIP183" s="1"/>
      <c r="LIQ183" s="1"/>
      <c r="LIR183" s="1"/>
      <c r="LIS183" s="1"/>
      <c r="LIT183" s="1"/>
      <c r="LIU183" s="1"/>
      <c r="LIV183" s="1"/>
      <c r="LIW183" s="1"/>
      <c r="LIX183" s="1"/>
      <c r="LIY183" s="1"/>
      <c r="LIZ183" s="1"/>
      <c r="LJA183" s="1"/>
      <c r="LJB183" s="1"/>
      <c r="LJC183" s="1"/>
      <c r="LJD183" s="1"/>
      <c r="LJE183" s="1"/>
      <c r="LJF183" s="1"/>
      <c r="LJG183" s="1"/>
      <c r="LJH183" s="1"/>
      <c r="LJI183" s="1"/>
      <c r="LJJ183" s="1"/>
      <c r="LJK183" s="1"/>
      <c r="LJL183" s="1"/>
      <c r="LJM183" s="1"/>
      <c r="LJN183" s="1"/>
      <c r="LJO183" s="1"/>
      <c r="LJP183" s="1"/>
      <c r="LJQ183" s="1"/>
      <c r="LJR183" s="1"/>
      <c r="LJS183" s="1"/>
      <c r="LJT183" s="1"/>
      <c r="LJU183" s="1"/>
      <c r="LJV183" s="1"/>
      <c r="LJW183" s="1"/>
      <c r="LJX183" s="1"/>
      <c r="LJY183" s="1"/>
      <c r="LJZ183" s="1"/>
      <c r="LKA183" s="1"/>
      <c r="LKB183" s="1"/>
      <c r="LKC183" s="1"/>
      <c r="LKD183" s="1"/>
      <c r="LKE183" s="1"/>
      <c r="LKF183" s="1"/>
      <c r="LKG183" s="1"/>
      <c r="LKH183" s="1"/>
      <c r="LKI183" s="1"/>
      <c r="LKJ183" s="1"/>
      <c r="LKK183" s="1"/>
      <c r="LKL183" s="1"/>
      <c r="LKM183" s="1"/>
      <c r="LKN183" s="1"/>
      <c r="LKO183" s="1"/>
      <c r="LKP183" s="1"/>
      <c r="LKQ183" s="1"/>
      <c r="LKR183" s="1"/>
      <c r="LKS183" s="1"/>
      <c r="LKT183" s="1"/>
      <c r="LKU183" s="1"/>
      <c r="LKV183" s="1"/>
      <c r="LKW183" s="1"/>
      <c r="LKX183" s="1"/>
      <c r="LKY183" s="1"/>
      <c r="LKZ183" s="1"/>
      <c r="LLA183" s="1"/>
      <c r="LLB183" s="1"/>
      <c r="LLC183" s="1"/>
      <c r="LLD183" s="1"/>
      <c r="LLE183" s="1"/>
      <c r="LLF183" s="1"/>
      <c r="LLG183" s="1"/>
      <c r="LLH183" s="1"/>
      <c r="LLI183" s="1"/>
      <c r="LLJ183" s="1"/>
      <c r="LLK183" s="1"/>
      <c r="LLL183" s="1"/>
      <c r="LLM183" s="1"/>
      <c r="LLN183" s="1"/>
      <c r="LLO183" s="1"/>
      <c r="LLP183" s="1"/>
      <c r="LLQ183" s="1"/>
      <c r="LLR183" s="1"/>
      <c r="LLS183" s="1"/>
      <c r="LLT183" s="1"/>
      <c r="LLU183" s="1"/>
      <c r="LLV183" s="1"/>
      <c r="LLW183" s="1"/>
      <c r="LLX183" s="1"/>
      <c r="LLY183" s="1"/>
      <c r="LLZ183" s="1"/>
      <c r="LMA183" s="1"/>
      <c r="LMB183" s="1"/>
      <c r="LMC183" s="1"/>
      <c r="LMD183" s="1"/>
      <c r="LME183" s="1"/>
      <c r="LMF183" s="1"/>
      <c r="LMG183" s="1"/>
      <c r="LMH183" s="1"/>
      <c r="LMI183" s="1"/>
      <c r="LMJ183" s="1"/>
      <c r="LMK183" s="1"/>
      <c r="LML183" s="1"/>
      <c r="LMM183" s="1"/>
      <c r="LMN183" s="1"/>
      <c r="LMO183" s="1"/>
      <c r="LMP183" s="1"/>
      <c r="LMQ183" s="1"/>
      <c r="LMR183" s="1"/>
      <c r="LMS183" s="1"/>
      <c r="LMT183" s="1"/>
      <c r="LMU183" s="1"/>
      <c r="LMV183" s="1"/>
      <c r="LMW183" s="1"/>
      <c r="LMX183" s="1"/>
      <c r="LMY183" s="1"/>
      <c r="LMZ183" s="1"/>
      <c r="LNA183" s="1"/>
      <c r="LNB183" s="1"/>
      <c r="LNC183" s="1"/>
      <c r="LND183" s="1"/>
      <c r="LNE183" s="1"/>
      <c r="LNF183" s="1"/>
      <c r="LNG183" s="1"/>
      <c r="LNH183" s="1"/>
      <c r="LNI183" s="1"/>
      <c r="LNJ183" s="1"/>
      <c r="LNK183" s="1"/>
      <c r="LNL183" s="1"/>
      <c r="LNM183" s="1"/>
      <c r="LNN183" s="1"/>
      <c r="LNO183" s="1"/>
      <c r="LNP183" s="1"/>
      <c r="LNQ183" s="1"/>
      <c r="LNR183" s="1"/>
      <c r="LNS183" s="1"/>
      <c r="LNT183" s="1"/>
      <c r="LNU183" s="1"/>
      <c r="LNV183" s="1"/>
      <c r="LNW183" s="1"/>
      <c r="LNX183" s="1"/>
      <c r="LNY183" s="1"/>
      <c r="LNZ183" s="1"/>
      <c r="LOA183" s="1"/>
      <c r="LOB183" s="1"/>
      <c r="LOC183" s="1"/>
      <c r="LOD183" s="1"/>
      <c r="LOE183" s="1"/>
      <c r="LOF183" s="1"/>
      <c r="LOG183" s="1"/>
      <c r="LOH183" s="1"/>
      <c r="LOI183" s="1"/>
      <c r="LOJ183" s="1"/>
      <c r="LOK183" s="1"/>
      <c r="LOL183" s="1"/>
      <c r="LOM183" s="1"/>
      <c r="LON183" s="1"/>
      <c r="LOO183" s="1"/>
      <c r="LOP183" s="1"/>
      <c r="LOQ183" s="1"/>
      <c r="LOR183" s="1"/>
      <c r="LOS183" s="1"/>
      <c r="LOT183" s="1"/>
      <c r="LOU183" s="1"/>
      <c r="LOV183" s="1"/>
      <c r="LOW183" s="1"/>
      <c r="LOX183" s="1"/>
      <c r="LOY183" s="1"/>
      <c r="LOZ183" s="1"/>
      <c r="LPA183" s="1"/>
      <c r="LPB183" s="1"/>
      <c r="LPC183" s="1"/>
      <c r="LPD183" s="1"/>
      <c r="LPE183" s="1"/>
      <c r="LPF183" s="1"/>
      <c r="LPG183" s="1"/>
      <c r="LPH183" s="1"/>
      <c r="LPI183" s="1"/>
      <c r="LPJ183" s="1"/>
      <c r="LPK183" s="1"/>
      <c r="LPL183" s="1"/>
      <c r="LPM183" s="1"/>
      <c r="LPN183" s="1"/>
      <c r="LPO183" s="1"/>
      <c r="LPP183" s="1"/>
      <c r="LPQ183" s="1"/>
      <c r="LPR183" s="1"/>
      <c r="LPS183" s="1"/>
      <c r="LPT183" s="1"/>
      <c r="LPU183" s="1"/>
      <c r="LPV183" s="1"/>
      <c r="LPW183" s="1"/>
      <c r="LPX183" s="1"/>
      <c r="LPY183" s="1"/>
      <c r="LPZ183" s="1"/>
      <c r="LQA183" s="1"/>
      <c r="LQB183" s="1"/>
      <c r="LQC183" s="1"/>
      <c r="LQD183" s="1"/>
      <c r="LQE183" s="1"/>
      <c r="LQF183" s="1"/>
      <c r="LQG183" s="1"/>
      <c r="LQH183" s="1"/>
      <c r="LQI183" s="1"/>
      <c r="LQJ183" s="1"/>
      <c r="LQK183" s="1"/>
      <c r="LQL183" s="1"/>
      <c r="LQM183" s="1"/>
      <c r="LQN183" s="1"/>
      <c r="LQO183" s="1"/>
      <c r="LQP183" s="1"/>
      <c r="LQQ183" s="1"/>
      <c r="LQR183" s="1"/>
      <c r="LQS183" s="1"/>
      <c r="LQT183" s="1"/>
      <c r="LQU183" s="1"/>
      <c r="LQV183" s="1"/>
      <c r="LQW183" s="1"/>
      <c r="LQX183" s="1"/>
      <c r="LQY183" s="1"/>
      <c r="LQZ183" s="1"/>
      <c r="LRA183" s="1"/>
      <c r="LRB183" s="1"/>
      <c r="LRC183" s="1"/>
      <c r="LRD183" s="1"/>
      <c r="LRE183" s="1"/>
      <c r="LRF183" s="1"/>
      <c r="LRG183" s="1"/>
      <c r="LRH183" s="1"/>
      <c r="LRI183" s="1"/>
      <c r="LRJ183" s="1"/>
      <c r="LRK183" s="1"/>
      <c r="LRL183" s="1"/>
      <c r="LRM183" s="1"/>
      <c r="LRN183" s="1"/>
      <c r="LRO183" s="1"/>
      <c r="LRP183" s="1"/>
      <c r="LRQ183" s="1"/>
      <c r="LRR183" s="1"/>
      <c r="LRS183" s="1"/>
      <c r="LRT183" s="1"/>
      <c r="LRU183" s="1"/>
      <c r="LRV183" s="1"/>
      <c r="LRW183" s="1"/>
      <c r="LRX183" s="1"/>
      <c r="LRY183" s="1"/>
      <c r="LRZ183" s="1"/>
      <c r="LSA183" s="1"/>
      <c r="LSB183" s="1"/>
      <c r="LSC183" s="1"/>
      <c r="LSD183" s="1"/>
      <c r="LSE183" s="1"/>
      <c r="LSF183" s="1"/>
      <c r="LSG183" s="1"/>
      <c r="LSH183" s="1"/>
      <c r="LSI183" s="1"/>
      <c r="LSJ183" s="1"/>
      <c r="LSK183" s="1"/>
      <c r="LSL183" s="1"/>
      <c r="LSM183" s="1"/>
      <c r="LSN183" s="1"/>
      <c r="LSO183" s="1"/>
      <c r="LSP183" s="1"/>
      <c r="LSQ183" s="1"/>
      <c r="LSR183" s="1"/>
      <c r="LSS183" s="1"/>
      <c r="LST183" s="1"/>
      <c r="LSU183" s="1"/>
      <c r="LSV183" s="1"/>
      <c r="LSW183" s="1"/>
      <c r="LSX183" s="1"/>
      <c r="LSY183" s="1"/>
      <c r="LSZ183" s="1"/>
      <c r="LTA183" s="1"/>
      <c r="LTB183" s="1"/>
      <c r="LTC183" s="1"/>
      <c r="LTD183" s="1"/>
      <c r="LTE183" s="1"/>
      <c r="LTF183" s="1"/>
      <c r="LTG183" s="1"/>
      <c r="LTH183" s="1"/>
      <c r="LTI183" s="1"/>
      <c r="LTJ183" s="1"/>
      <c r="LTK183" s="1"/>
      <c r="LTL183" s="1"/>
      <c r="LTM183" s="1"/>
      <c r="LTN183" s="1"/>
      <c r="LTO183" s="1"/>
      <c r="LTP183" s="1"/>
      <c r="LTQ183" s="1"/>
      <c r="LTR183" s="1"/>
      <c r="LTS183" s="1"/>
      <c r="LTT183" s="1"/>
      <c r="LTU183" s="1"/>
      <c r="LTV183" s="1"/>
      <c r="LTW183" s="1"/>
      <c r="LTX183" s="1"/>
      <c r="LTY183" s="1"/>
      <c r="LTZ183" s="1"/>
      <c r="LUA183" s="1"/>
      <c r="LUB183" s="1"/>
      <c r="LUC183" s="1"/>
      <c r="LUD183" s="1"/>
      <c r="LUE183" s="1"/>
      <c r="LUF183" s="1"/>
      <c r="LUG183" s="1"/>
      <c r="LUH183" s="1"/>
      <c r="LUI183" s="1"/>
      <c r="LUJ183" s="1"/>
      <c r="LUK183" s="1"/>
      <c r="LUL183" s="1"/>
      <c r="LUM183" s="1"/>
      <c r="LUN183" s="1"/>
      <c r="LUO183" s="1"/>
      <c r="LUP183" s="1"/>
      <c r="LUQ183" s="1"/>
      <c r="LUR183" s="1"/>
      <c r="LUS183" s="1"/>
      <c r="LUT183" s="1"/>
      <c r="LUU183" s="1"/>
      <c r="LUV183" s="1"/>
      <c r="LUW183" s="1"/>
      <c r="LUX183" s="1"/>
      <c r="LUY183" s="1"/>
      <c r="LUZ183" s="1"/>
      <c r="LVA183" s="1"/>
      <c r="LVB183" s="1"/>
      <c r="LVC183" s="1"/>
      <c r="LVD183" s="1"/>
      <c r="LVE183" s="1"/>
      <c r="LVF183" s="1"/>
      <c r="LVG183" s="1"/>
      <c r="LVH183" s="1"/>
      <c r="LVI183" s="1"/>
      <c r="LVJ183" s="1"/>
      <c r="LVK183" s="1"/>
      <c r="LVL183" s="1"/>
      <c r="LVM183" s="1"/>
      <c r="LVN183" s="1"/>
      <c r="LVO183" s="1"/>
      <c r="LVP183" s="1"/>
      <c r="LVQ183" s="1"/>
      <c r="LVR183" s="1"/>
      <c r="LVS183" s="1"/>
      <c r="LVT183" s="1"/>
      <c r="LVU183" s="1"/>
      <c r="LVV183" s="1"/>
      <c r="LVW183" s="1"/>
      <c r="LVX183" s="1"/>
      <c r="LVY183" s="1"/>
      <c r="LVZ183" s="1"/>
      <c r="LWA183" s="1"/>
      <c r="LWB183" s="1"/>
      <c r="LWC183" s="1"/>
      <c r="LWD183" s="1"/>
      <c r="LWE183" s="1"/>
      <c r="LWF183" s="1"/>
      <c r="LWG183" s="1"/>
      <c r="LWH183" s="1"/>
      <c r="LWI183" s="1"/>
      <c r="LWJ183" s="1"/>
      <c r="LWK183" s="1"/>
      <c r="LWL183" s="1"/>
      <c r="LWM183" s="1"/>
      <c r="LWN183" s="1"/>
      <c r="LWO183" s="1"/>
      <c r="LWP183" s="1"/>
      <c r="LWQ183" s="1"/>
      <c r="LWR183" s="1"/>
      <c r="LWS183" s="1"/>
      <c r="LWT183" s="1"/>
      <c r="LWU183" s="1"/>
      <c r="LWV183" s="1"/>
      <c r="LWW183" s="1"/>
      <c r="LWX183" s="1"/>
      <c r="LWY183" s="1"/>
      <c r="LWZ183" s="1"/>
      <c r="LXA183" s="1"/>
      <c r="LXB183" s="1"/>
      <c r="LXC183" s="1"/>
      <c r="LXD183" s="1"/>
      <c r="LXE183" s="1"/>
      <c r="LXF183" s="1"/>
      <c r="LXG183" s="1"/>
      <c r="LXH183" s="1"/>
      <c r="LXI183" s="1"/>
      <c r="LXJ183" s="1"/>
      <c r="LXK183" s="1"/>
      <c r="LXL183" s="1"/>
      <c r="LXM183" s="1"/>
      <c r="LXN183" s="1"/>
      <c r="LXO183" s="1"/>
      <c r="LXP183" s="1"/>
      <c r="LXQ183" s="1"/>
      <c r="LXR183" s="1"/>
      <c r="LXS183" s="1"/>
      <c r="LXT183" s="1"/>
      <c r="LXU183" s="1"/>
      <c r="LXV183" s="1"/>
      <c r="LXW183" s="1"/>
      <c r="LXX183" s="1"/>
      <c r="LXY183" s="1"/>
      <c r="LXZ183" s="1"/>
      <c r="LYA183" s="1"/>
      <c r="LYB183" s="1"/>
      <c r="LYC183" s="1"/>
      <c r="LYD183" s="1"/>
      <c r="LYE183" s="1"/>
      <c r="LYF183" s="1"/>
      <c r="LYG183" s="1"/>
      <c r="LYH183" s="1"/>
      <c r="LYI183" s="1"/>
      <c r="LYJ183" s="1"/>
      <c r="LYK183" s="1"/>
      <c r="LYL183" s="1"/>
      <c r="LYM183" s="1"/>
      <c r="LYN183" s="1"/>
      <c r="LYO183" s="1"/>
      <c r="LYP183" s="1"/>
      <c r="LYQ183" s="1"/>
      <c r="LYR183" s="1"/>
      <c r="LYS183" s="1"/>
      <c r="LYT183" s="1"/>
      <c r="LYU183" s="1"/>
      <c r="LYV183" s="1"/>
      <c r="LYW183" s="1"/>
      <c r="LYX183" s="1"/>
      <c r="LYY183" s="1"/>
      <c r="LYZ183" s="1"/>
      <c r="LZA183" s="1"/>
      <c r="LZB183" s="1"/>
      <c r="LZC183" s="1"/>
      <c r="LZD183" s="1"/>
      <c r="LZE183" s="1"/>
      <c r="LZF183" s="1"/>
      <c r="LZG183" s="1"/>
      <c r="LZH183" s="1"/>
      <c r="LZI183" s="1"/>
      <c r="LZJ183" s="1"/>
      <c r="LZK183" s="1"/>
      <c r="LZL183" s="1"/>
      <c r="LZM183" s="1"/>
      <c r="LZN183" s="1"/>
      <c r="LZO183" s="1"/>
      <c r="LZP183" s="1"/>
      <c r="LZQ183" s="1"/>
      <c r="LZR183" s="1"/>
      <c r="LZS183" s="1"/>
      <c r="LZT183" s="1"/>
      <c r="LZU183" s="1"/>
      <c r="LZV183" s="1"/>
      <c r="LZW183" s="1"/>
      <c r="LZX183" s="1"/>
      <c r="LZY183" s="1"/>
      <c r="LZZ183" s="1"/>
      <c r="MAA183" s="1"/>
      <c r="MAB183" s="1"/>
      <c r="MAC183" s="1"/>
      <c r="MAD183" s="1"/>
      <c r="MAE183" s="1"/>
      <c r="MAF183" s="1"/>
      <c r="MAG183" s="1"/>
      <c r="MAH183" s="1"/>
      <c r="MAI183" s="1"/>
      <c r="MAJ183" s="1"/>
      <c r="MAK183" s="1"/>
      <c r="MAL183" s="1"/>
      <c r="MAM183" s="1"/>
      <c r="MAN183" s="1"/>
      <c r="MAO183" s="1"/>
      <c r="MAP183" s="1"/>
      <c r="MAQ183" s="1"/>
      <c r="MAR183" s="1"/>
      <c r="MAS183" s="1"/>
      <c r="MAT183" s="1"/>
      <c r="MAU183" s="1"/>
      <c r="MAV183" s="1"/>
      <c r="MAW183" s="1"/>
      <c r="MAX183" s="1"/>
      <c r="MAY183" s="1"/>
      <c r="MAZ183" s="1"/>
      <c r="MBA183" s="1"/>
      <c r="MBB183" s="1"/>
      <c r="MBC183" s="1"/>
      <c r="MBD183" s="1"/>
      <c r="MBE183" s="1"/>
      <c r="MBF183" s="1"/>
      <c r="MBG183" s="1"/>
      <c r="MBH183" s="1"/>
      <c r="MBI183" s="1"/>
      <c r="MBJ183" s="1"/>
      <c r="MBK183" s="1"/>
      <c r="MBL183" s="1"/>
      <c r="MBM183" s="1"/>
      <c r="MBN183" s="1"/>
      <c r="MBO183" s="1"/>
      <c r="MBP183" s="1"/>
      <c r="MBQ183" s="1"/>
      <c r="MBR183" s="1"/>
      <c r="MBS183" s="1"/>
      <c r="MBT183" s="1"/>
      <c r="MBU183" s="1"/>
      <c r="MBV183" s="1"/>
      <c r="MBW183" s="1"/>
      <c r="MBX183" s="1"/>
      <c r="MBY183" s="1"/>
      <c r="MBZ183" s="1"/>
      <c r="MCA183" s="1"/>
      <c r="MCB183" s="1"/>
      <c r="MCC183" s="1"/>
      <c r="MCD183" s="1"/>
      <c r="MCE183" s="1"/>
      <c r="MCF183" s="1"/>
      <c r="MCG183" s="1"/>
      <c r="MCH183" s="1"/>
      <c r="MCI183" s="1"/>
      <c r="MCJ183" s="1"/>
      <c r="MCK183" s="1"/>
      <c r="MCL183" s="1"/>
      <c r="MCM183" s="1"/>
      <c r="MCN183" s="1"/>
      <c r="MCO183" s="1"/>
      <c r="MCP183" s="1"/>
      <c r="MCQ183" s="1"/>
      <c r="MCR183" s="1"/>
      <c r="MCS183" s="1"/>
      <c r="MCT183" s="1"/>
      <c r="MCU183" s="1"/>
      <c r="MCV183" s="1"/>
      <c r="MCW183" s="1"/>
      <c r="MCX183" s="1"/>
      <c r="MCY183" s="1"/>
      <c r="MCZ183" s="1"/>
      <c r="MDA183" s="1"/>
      <c r="MDB183" s="1"/>
      <c r="MDC183" s="1"/>
      <c r="MDD183" s="1"/>
      <c r="MDE183" s="1"/>
      <c r="MDF183" s="1"/>
      <c r="MDG183" s="1"/>
      <c r="MDH183" s="1"/>
      <c r="MDI183" s="1"/>
      <c r="MDJ183" s="1"/>
      <c r="MDK183" s="1"/>
      <c r="MDL183" s="1"/>
      <c r="MDM183" s="1"/>
      <c r="MDN183" s="1"/>
      <c r="MDO183" s="1"/>
      <c r="MDP183" s="1"/>
      <c r="MDQ183" s="1"/>
      <c r="MDR183" s="1"/>
      <c r="MDS183" s="1"/>
      <c r="MDT183" s="1"/>
      <c r="MDU183" s="1"/>
      <c r="MDV183" s="1"/>
      <c r="MDW183" s="1"/>
      <c r="MDX183" s="1"/>
      <c r="MDY183" s="1"/>
      <c r="MDZ183" s="1"/>
      <c r="MEA183" s="1"/>
      <c r="MEB183" s="1"/>
      <c r="MEC183" s="1"/>
      <c r="MED183" s="1"/>
      <c r="MEE183" s="1"/>
      <c r="MEF183" s="1"/>
      <c r="MEG183" s="1"/>
      <c r="MEH183" s="1"/>
      <c r="MEI183" s="1"/>
      <c r="MEJ183" s="1"/>
      <c r="MEK183" s="1"/>
      <c r="MEL183" s="1"/>
      <c r="MEM183" s="1"/>
      <c r="MEN183" s="1"/>
      <c r="MEO183" s="1"/>
      <c r="MEP183" s="1"/>
      <c r="MEQ183" s="1"/>
      <c r="MER183" s="1"/>
      <c r="MES183" s="1"/>
      <c r="MET183" s="1"/>
      <c r="MEU183" s="1"/>
      <c r="MEV183" s="1"/>
      <c r="MEW183" s="1"/>
      <c r="MEX183" s="1"/>
      <c r="MEY183" s="1"/>
      <c r="MEZ183" s="1"/>
      <c r="MFA183" s="1"/>
      <c r="MFB183" s="1"/>
      <c r="MFC183" s="1"/>
      <c r="MFD183" s="1"/>
      <c r="MFE183" s="1"/>
      <c r="MFF183" s="1"/>
      <c r="MFG183" s="1"/>
      <c r="MFH183" s="1"/>
      <c r="MFI183" s="1"/>
      <c r="MFJ183" s="1"/>
      <c r="MFK183" s="1"/>
      <c r="MFL183" s="1"/>
      <c r="MFM183" s="1"/>
      <c r="MFN183" s="1"/>
      <c r="MFO183" s="1"/>
      <c r="MFP183" s="1"/>
      <c r="MFQ183" s="1"/>
      <c r="MFR183" s="1"/>
      <c r="MFS183" s="1"/>
      <c r="MFT183" s="1"/>
      <c r="MFU183" s="1"/>
      <c r="MFV183" s="1"/>
      <c r="MFW183" s="1"/>
      <c r="MFX183" s="1"/>
      <c r="MFY183" s="1"/>
      <c r="MFZ183" s="1"/>
      <c r="MGA183" s="1"/>
      <c r="MGB183" s="1"/>
      <c r="MGC183" s="1"/>
      <c r="MGD183" s="1"/>
      <c r="MGE183" s="1"/>
      <c r="MGF183" s="1"/>
      <c r="MGG183" s="1"/>
      <c r="MGH183" s="1"/>
      <c r="MGI183" s="1"/>
      <c r="MGJ183" s="1"/>
      <c r="MGK183" s="1"/>
      <c r="MGL183" s="1"/>
      <c r="MGM183" s="1"/>
      <c r="MGN183" s="1"/>
      <c r="MGO183" s="1"/>
      <c r="MGP183" s="1"/>
      <c r="MGQ183" s="1"/>
      <c r="MGR183" s="1"/>
      <c r="MGS183" s="1"/>
      <c r="MGT183" s="1"/>
      <c r="MGU183" s="1"/>
      <c r="MGV183" s="1"/>
      <c r="MGW183" s="1"/>
      <c r="MGX183" s="1"/>
      <c r="MGY183" s="1"/>
      <c r="MGZ183" s="1"/>
      <c r="MHA183" s="1"/>
      <c r="MHB183" s="1"/>
      <c r="MHC183" s="1"/>
      <c r="MHD183" s="1"/>
      <c r="MHE183" s="1"/>
      <c r="MHF183" s="1"/>
      <c r="MHG183" s="1"/>
      <c r="MHH183" s="1"/>
      <c r="MHI183" s="1"/>
      <c r="MHJ183" s="1"/>
      <c r="MHK183" s="1"/>
      <c r="MHL183" s="1"/>
      <c r="MHM183" s="1"/>
      <c r="MHN183" s="1"/>
      <c r="MHO183" s="1"/>
      <c r="MHP183" s="1"/>
      <c r="MHQ183" s="1"/>
      <c r="MHR183" s="1"/>
      <c r="MHS183" s="1"/>
      <c r="MHT183" s="1"/>
      <c r="MHU183" s="1"/>
      <c r="MHV183" s="1"/>
      <c r="MHW183" s="1"/>
      <c r="MHX183" s="1"/>
      <c r="MHY183" s="1"/>
      <c r="MHZ183" s="1"/>
      <c r="MIA183" s="1"/>
      <c r="MIB183" s="1"/>
      <c r="MIC183" s="1"/>
      <c r="MID183" s="1"/>
      <c r="MIE183" s="1"/>
      <c r="MIF183" s="1"/>
      <c r="MIG183" s="1"/>
      <c r="MIH183" s="1"/>
      <c r="MII183" s="1"/>
      <c r="MIJ183" s="1"/>
      <c r="MIK183" s="1"/>
      <c r="MIL183" s="1"/>
      <c r="MIM183" s="1"/>
      <c r="MIN183" s="1"/>
      <c r="MIO183" s="1"/>
      <c r="MIP183" s="1"/>
      <c r="MIQ183" s="1"/>
      <c r="MIR183" s="1"/>
      <c r="MIS183" s="1"/>
      <c r="MIT183" s="1"/>
      <c r="MIU183" s="1"/>
      <c r="MIV183" s="1"/>
      <c r="MIW183" s="1"/>
      <c r="MIX183" s="1"/>
      <c r="MIY183" s="1"/>
      <c r="MIZ183" s="1"/>
      <c r="MJA183" s="1"/>
      <c r="MJB183" s="1"/>
      <c r="MJC183" s="1"/>
      <c r="MJD183" s="1"/>
      <c r="MJE183" s="1"/>
      <c r="MJF183" s="1"/>
      <c r="MJG183" s="1"/>
      <c r="MJH183" s="1"/>
      <c r="MJI183" s="1"/>
      <c r="MJJ183" s="1"/>
      <c r="MJK183" s="1"/>
      <c r="MJL183" s="1"/>
      <c r="MJM183" s="1"/>
      <c r="MJN183" s="1"/>
      <c r="MJO183" s="1"/>
      <c r="MJP183" s="1"/>
      <c r="MJQ183" s="1"/>
      <c r="MJR183" s="1"/>
      <c r="MJS183" s="1"/>
      <c r="MJT183" s="1"/>
      <c r="MJU183" s="1"/>
      <c r="MJV183" s="1"/>
      <c r="MJW183" s="1"/>
      <c r="MJX183" s="1"/>
      <c r="MJY183" s="1"/>
      <c r="MJZ183" s="1"/>
      <c r="MKA183" s="1"/>
      <c r="MKB183" s="1"/>
      <c r="MKC183" s="1"/>
      <c r="MKD183" s="1"/>
      <c r="MKE183" s="1"/>
      <c r="MKF183" s="1"/>
      <c r="MKG183" s="1"/>
      <c r="MKH183" s="1"/>
      <c r="MKI183" s="1"/>
      <c r="MKJ183" s="1"/>
      <c r="MKK183" s="1"/>
      <c r="MKL183" s="1"/>
      <c r="MKM183" s="1"/>
      <c r="MKN183" s="1"/>
      <c r="MKO183" s="1"/>
      <c r="MKP183" s="1"/>
      <c r="MKQ183" s="1"/>
      <c r="MKR183" s="1"/>
      <c r="MKS183" s="1"/>
      <c r="MKT183" s="1"/>
      <c r="MKU183" s="1"/>
      <c r="MKV183" s="1"/>
      <c r="MKW183" s="1"/>
      <c r="MKX183" s="1"/>
      <c r="MKY183" s="1"/>
      <c r="MKZ183" s="1"/>
      <c r="MLA183" s="1"/>
      <c r="MLB183" s="1"/>
      <c r="MLC183" s="1"/>
      <c r="MLD183" s="1"/>
      <c r="MLE183" s="1"/>
      <c r="MLF183" s="1"/>
      <c r="MLG183" s="1"/>
      <c r="MLH183" s="1"/>
      <c r="MLI183" s="1"/>
      <c r="MLJ183" s="1"/>
      <c r="MLK183" s="1"/>
      <c r="MLL183" s="1"/>
      <c r="MLM183" s="1"/>
      <c r="MLN183" s="1"/>
      <c r="MLO183" s="1"/>
      <c r="MLP183" s="1"/>
      <c r="MLQ183" s="1"/>
      <c r="MLR183" s="1"/>
      <c r="MLS183" s="1"/>
      <c r="MLT183" s="1"/>
      <c r="MLU183" s="1"/>
      <c r="MLV183" s="1"/>
      <c r="MLW183" s="1"/>
      <c r="MLX183" s="1"/>
      <c r="MLY183" s="1"/>
      <c r="MLZ183" s="1"/>
      <c r="MMA183" s="1"/>
      <c r="MMB183" s="1"/>
      <c r="MMC183" s="1"/>
      <c r="MMD183" s="1"/>
      <c r="MME183" s="1"/>
      <c r="MMF183" s="1"/>
      <c r="MMG183" s="1"/>
      <c r="MMH183" s="1"/>
      <c r="MMI183" s="1"/>
      <c r="MMJ183" s="1"/>
      <c r="MMK183" s="1"/>
      <c r="MML183" s="1"/>
      <c r="MMM183" s="1"/>
      <c r="MMN183" s="1"/>
      <c r="MMO183" s="1"/>
      <c r="MMP183" s="1"/>
      <c r="MMQ183" s="1"/>
      <c r="MMR183" s="1"/>
      <c r="MMS183" s="1"/>
      <c r="MMT183" s="1"/>
      <c r="MMU183" s="1"/>
      <c r="MMV183" s="1"/>
      <c r="MMW183" s="1"/>
      <c r="MMX183" s="1"/>
      <c r="MMY183" s="1"/>
      <c r="MMZ183" s="1"/>
      <c r="MNA183" s="1"/>
      <c r="MNB183" s="1"/>
      <c r="MNC183" s="1"/>
      <c r="MND183" s="1"/>
      <c r="MNE183" s="1"/>
      <c r="MNF183" s="1"/>
      <c r="MNG183" s="1"/>
      <c r="MNH183" s="1"/>
      <c r="MNI183" s="1"/>
      <c r="MNJ183" s="1"/>
      <c r="MNK183" s="1"/>
      <c r="MNL183" s="1"/>
      <c r="MNM183" s="1"/>
      <c r="MNN183" s="1"/>
      <c r="MNO183" s="1"/>
      <c r="MNP183" s="1"/>
      <c r="MNQ183" s="1"/>
      <c r="MNR183" s="1"/>
      <c r="MNS183" s="1"/>
      <c r="MNT183" s="1"/>
      <c r="MNU183" s="1"/>
      <c r="MNV183" s="1"/>
      <c r="MNW183" s="1"/>
      <c r="MNX183" s="1"/>
      <c r="MNY183" s="1"/>
      <c r="MNZ183" s="1"/>
      <c r="MOA183" s="1"/>
      <c r="MOB183" s="1"/>
      <c r="MOC183" s="1"/>
      <c r="MOD183" s="1"/>
      <c r="MOE183" s="1"/>
      <c r="MOF183" s="1"/>
      <c r="MOG183" s="1"/>
      <c r="MOH183" s="1"/>
      <c r="MOI183" s="1"/>
      <c r="MOJ183" s="1"/>
      <c r="MOK183" s="1"/>
      <c r="MOL183" s="1"/>
      <c r="MOM183" s="1"/>
      <c r="MON183" s="1"/>
      <c r="MOO183" s="1"/>
      <c r="MOP183" s="1"/>
      <c r="MOQ183" s="1"/>
      <c r="MOR183" s="1"/>
      <c r="MOS183" s="1"/>
      <c r="MOT183" s="1"/>
      <c r="MOU183" s="1"/>
      <c r="MOV183" s="1"/>
      <c r="MOW183" s="1"/>
      <c r="MOX183" s="1"/>
      <c r="MOY183" s="1"/>
      <c r="MOZ183" s="1"/>
      <c r="MPA183" s="1"/>
      <c r="MPB183" s="1"/>
      <c r="MPC183" s="1"/>
      <c r="MPD183" s="1"/>
      <c r="MPE183" s="1"/>
      <c r="MPF183" s="1"/>
      <c r="MPG183" s="1"/>
      <c r="MPH183" s="1"/>
      <c r="MPI183" s="1"/>
      <c r="MPJ183" s="1"/>
      <c r="MPK183" s="1"/>
      <c r="MPL183" s="1"/>
      <c r="MPM183" s="1"/>
      <c r="MPN183" s="1"/>
      <c r="MPO183" s="1"/>
      <c r="MPP183" s="1"/>
      <c r="MPQ183" s="1"/>
      <c r="MPR183" s="1"/>
      <c r="MPS183" s="1"/>
      <c r="MPT183" s="1"/>
      <c r="MPU183" s="1"/>
      <c r="MPV183" s="1"/>
      <c r="MPW183" s="1"/>
      <c r="MPX183" s="1"/>
      <c r="MPY183" s="1"/>
      <c r="MPZ183" s="1"/>
      <c r="MQA183" s="1"/>
      <c r="MQB183" s="1"/>
      <c r="MQC183" s="1"/>
      <c r="MQD183" s="1"/>
      <c r="MQE183" s="1"/>
      <c r="MQF183" s="1"/>
      <c r="MQG183" s="1"/>
      <c r="MQH183" s="1"/>
      <c r="MQI183" s="1"/>
      <c r="MQJ183" s="1"/>
      <c r="MQK183" s="1"/>
      <c r="MQL183" s="1"/>
      <c r="MQM183" s="1"/>
      <c r="MQN183" s="1"/>
      <c r="MQO183" s="1"/>
      <c r="MQP183" s="1"/>
      <c r="MQQ183" s="1"/>
      <c r="MQR183" s="1"/>
      <c r="MQS183" s="1"/>
      <c r="MQT183" s="1"/>
      <c r="MQU183" s="1"/>
      <c r="MQV183" s="1"/>
      <c r="MQW183" s="1"/>
      <c r="MQX183" s="1"/>
      <c r="MQY183" s="1"/>
      <c r="MQZ183" s="1"/>
      <c r="MRA183" s="1"/>
      <c r="MRB183" s="1"/>
      <c r="MRC183" s="1"/>
      <c r="MRD183" s="1"/>
      <c r="MRE183" s="1"/>
      <c r="MRF183" s="1"/>
      <c r="MRG183" s="1"/>
      <c r="MRH183" s="1"/>
      <c r="MRI183" s="1"/>
      <c r="MRJ183" s="1"/>
      <c r="MRK183" s="1"/>
      <c r="MRL183" s="1"/>
      <c r="MRM183" s="1"/>
      <c r="MRN183" s="1"/>
      <c r="MRO183" s="1"/>
      <c r="MRP183" s="1"/>
      <c r="MRQ183" s="1"/>
      <c r="MRR183" s="1"/>
      <c r="MRS183" s="1"/>
      <c r="MRT183" s="1"/>
      <c r="MRU183" s="1"/>
      <c r="MRV183" s="1"/>
      <c r="MRW183" s="1"/>
      <c r="MRX183" s="1"/>
      <c r="MRY183" s="1"/>
      <c r="MRZ183" s="1"/>
      <c r="MSA183" s="1"/>
      <c r="MSB183" s="1"/>
      <c r="MSC183" s="1"/>
      <c r="MSD183" s="1"/>
      <c r="MSE183" s="1"/>
      <c r="MSF183" s="1"/>
      <c r="MSG183" s="1"/>
      <c r="MSH183" s="1"/>
      <c r="MSI183" s="1"/>
      <c r="MSJ183" s="1"/>
      <c r="MSK183" s="1"/>
      <c r="MSL183" s="1"/>
      <c r="MSM183" s="1"/>
      <c r="MSN183" s="1"/>
      <c r="MSO183" s="1"/>
      <c r="MSP183" s="1"/>
      <c r="MSQ183" s="1"/>
      <c r="MSR183" s="1"/>
      <c r="MSS183" s="1"/>
      <c r="MST183" s="1"/>
      <c r="MSU183" s="1"/>
      <c r="MSV183" s="1"/>
      <c r="MSW183" s="1"/>
      <c r="MSX183" s="1"/>
      <c r="MSY183" s="1"/>
      <c r="MSZ183" s="1"/>
      <c r="MTA183" s="1"/>
      <c r="MTB183" s="1"/>
      <c r="MTC183" s="1"/>
      <c r="MTD183" s="1"/>
      <c r="MTE183" s="1"/>
      <c r="MTF183" s="1"/>
      <c r="MTG183" s="1"/>
      <c r="MTH183" s="1"/>
      <c r="MTI183" s="1"/>
      <c r="MTJ183" s="1"/>
      <c r="MTK183" s="1"/>
      <c r="MTL183" s="1"/>
      <c r="MTM183" s="1"/>
      <c r="MTN183" s="1"/>
      <c r="MTO183" s="1"/>
      <c r="MTP183" s="1"/>
      <c r="MTQ183" s="1"/>
      <c r="MTR183" s="1"/>
      <c r="MTS183" s="1"/>
      <c r="MTT183" s="1"/>
      <c r="MTU183" s="1"/>
      <c r="MTV183" s="1"/>
      <c r="MTW183" s="1"/>
      <c r="MTX183" s="1"/>
      <c r="MTY183" s="1"/>
      <c r="MTZ183" s="1"/>
      <c r="MUA183" s="1"/>
      <c r="MUB183" s="1"/>
      <c r="MUC183" s="1"/>
      <c r="MUD183" s="1"/>
      <c r="MUE183" s="1"/>
      <c r="MUF183" s="1"/>
      <c r="MUG183" s="1"/>
      <c r="MUH183" s="1"/>
      <c r="MUI183" s="1"/>
      <c r="MUJ183" s="1"/>
      <c r="MUK183" s="1"/>
      <c r="MUL183" s="1"/>
      <c r="MUM183" s="1"/>
      <c r="MUN183" s="1"/>
      <c r="MUO183" s="1"/>
      <c r="MUP183" s="1"/>
      <c r="MUQ183" s="1"/>
      <c r="MUR183" s="1"/>
      <c r="MUS183" s="1"/>
      <c r="MUT183" s="1"/>
      <c r="MUU183" s="1"/>
      <c r="MUV183" s="1"/>
      <c r="MUW183" s="1"/>
      <c r="MUX183" s="1"/>
      <c r="MUY183" s="1"/>
      <c r="MUZ183" s="1"/>
      <c r="MVA183" s="1"/>
      <c r="MVB183" s="1"/>
      <c r="MVC183" s="1"/>
      <c r="MVD183" s="1"/>
      <c r="MVE183" s="1"/>
      <c r="MVF183" s="1"/>
      <c r="MVG183" s="1"/>
      <c r="MVH183" s="1"/>
      <c r="MVI183" s="1"/>
      <c r="MVJ183" s="1"/>
      <c r="MVK183" s="1"/>
      <c r="MVL183" s="1"/>
      <c r="MVM183" s="1"/>
      <c r="MVN183" s="1"/>
      <c r="MVO183" s="1"/>
      <c r="MVP183" s="1"/>
      <c r="MVQ183" s="1"/>
      <c r="MVR183" s="1"/>
      <c r="MVS183" s="1"/>
      <c r="MVT183" s="1"/>
      <c r="MVU183" s="1"/>
      <c r="MVV183" s="1"/>
      <c r="MVW183" s="1"/>
      <c r="MVX183" s="1"/>
      <c r="MVY183" s="1"/>
      <c r="MVZ183" s="1"/>
      <c r="MWA183" s="1"/>
      <c r="MWB183" s="1"/>
      <c r="MWC183" s="1"/>
      <c r="MWD183" s="1"/>
      <c r="MWE183" s="1"/>
      <c r="MWF183" s="1"/>
      <c r="MWG183" s="1"/>
      <c r="MWH183" s="1"/>
      <c r="MWI183" s="1"/>
      <c r="MWJ183" s="1"/>
      <c r="MWK183" s="1"/>
      <c r="MWL183" s="1"/>
      <c r="MWM183" s="1"/>
      <c r="MWN183" s="1"/>
      <c r="MWO183" s="1"/>
      <c r="MWP183" s="1"/>
      <c r="MWQ183" s="1"/>
      <c r="MWR183" s="1"/>
      <c r="MWS183" s="1"/>
      <c r="MWT183" s="1"/>
      <c r="MWU183" s="1"/>
      <c r="MWV183" s="1"/>
      <c r="MWW183" s="1"/>
      <c r="MWX183" s="1"/>
      <c r="MWY183" s="1"/>
      <c r="MWZ183" s="1"/>
      <c r="MXA183" s="1"/>
      <c r="MXB183" s="1"/>
      <c r="MXC183" s="1"/>
      <c r="MXD183" s="1"/>
      <c r="MXE183" s="1"/>
      <c r="MXF183" s="1"/>
      <c r="MXG183" s="1"/>
      <c r="MXH183" s="1"/>
      <c r="MXI183" s="1"/>
      <c r="MXJ183" s="1"/>
      <c r="MXK183" s="1"/>
      <c r="MXL183" s="1"/>
      <c r="MXM183" s="1"/>
      <c r="MXN183" s="1"/>
      <c r="MXO183" s="1"/>
      <c r="MXP183" s="1"/>
      <c r="MXQ183" s="1"/>
      <c r="MXR183" s="1"/>
      <c r="MXS183" s="1"/>
      <c r="MXT183" s="1"/>
      <c r="MXU183" s="1"/>
      <c r="MXV183" s="1"/>
      <c r="MXW183" s="1"/>
      <c r="MXX183" s="1"/>
      <c r="MXY183" s="1"/>
      <c r="MXZ183" s="1"/>
      <c r="MYA183" s="1"/>
      <c r="MYB183" s="1"/>
      <c r="MYC183" s="1"/>
      <c r="MYD183" s="1"/>
      <c r="MYE183" s="1"/>
      <c r="MYF183" s="1"/>
      <c r="MYG183" s="1"/>
      <c r="MYH183" s="1"/>
      <c r="MYI183" s="1"/>
      <c r="MYJ183" s="1"/>
      <c r="MYK183" s="1"/>
      <c r="MYL183" s="1"/>
      <c r="MYM183" s="1"/>
      <c r="MYN183" s="1"/>
      <c r="MYO183" s="1"/>
      <c r="MYP183" s="1"/>
      <c r="MYQ183" s="1"/>
      <c r="MYR183" s="1"/>
      <c r="MYS183" s="1"/>
      <c r="MYT183" s="1"/>
      <c r="MYU183" s="1"/>
      <c r="MYV183" s="1"/>
      <c r="MYW183" s="1"/>
      <c r="MYX183" s="1"/>
      <c r="MYY183" s="1"/>
      <c r="MYZ183" s="1"/>
      <c r="MZA183" s="1"/>
      <c r="MZB183" s="1"/>
      <c r="MZC183" s="1"/>
      <c r="MZD183" s="1"/>
      <c r="MZE183" s="1"/>
      <c r="MZF183" s="1"/>
      <c r="MZG183" s="1"/>
      <c r="MZH183" s="1"/>
      <c r="MZI183" s="1"/>
      <c r="MZJ183" s="1"/>
      <c r="MZK183" s="1"/>
      <c r="MZL183" s="1"/>
      <c r="MZM183" s="1"/>
      <c r="MZN183" s="1"/>
      <c r="MZO183" s="1"/>
      <c r="MZP183" s="1"/>
      <c r="MZQ183" s="1"/>
      <c r="MZR183" s="1"/>
      <c r="MZS183" s="1"/>
      <c r="MZT183" s="1"/>
      <c r="MZU183" s="1"/>
      <c r="MZV183" s="1"/>
      <c r="MZW183" s="1"/>
      <c r="MZX183" s="1"/>
      <c r="MZY183" s="1"/>
      <c r="MZZ183" s="1"/>
      <c r="NAA183" s="1"/>
      <c r="NAB183" s="1"/>
      <c r="NAC183" s="1"/>
      <c r="NAD183" s="1"/>
      <c r="NAE183" s="1"/>
      <c r="NAF183" s="1"/>
      <c r="NAG183" s="1"/>
      <c r="NAH183" s="1"/>
      <c r="NAI183" s="1"/>
      <c r="NAJ183" s="1"/>
      <c r="NAK183" s="1"/>
      <c r="NAL183" s="1"/>
      <c r="NAM183" s="1"/>
      <c r="NAN183" s="1"/>
      <c r="NAO183" s="1"/>
      <c r="NAP183" s="1"/>
      <c r="NAQ183" s="1"/>
      <c r="NAR183" s="1"/>
      <c r="NAS183" s="1"/>
      <c r="NAT183" s="1"/>
      <c r="NAU183" s="1"/>
      <c r="NAV183" s="1"/>
      <c r="NAW183" s="1"/>
      <c r="NAX183" s="1"/>
      <c r="NAY183" s="1"/>
      <c r="NAZ183" s="1"/>
      <c r="NBA183" s="1"/>
      <c r="NBB183" s="1"/>
      <c r="NBC183" s="1"/>
      <c r="NBD183" s="1"/>
      <c r="NBE183" s="1"/>
      <c r="NBF183" s="1"/>
      <c r="NBG183" s="1"/>
      <c r="NBH183" s="1"/>
      <c r="NBI183" s="1"/>
      <c r="NBJ183" s="1"/>
      <c r="NBK183" s="1"/>
      <c r="NBL183" s="1"/>
      <c r="NBM183" s="1"/>
      <c r="NBN183" s="1"/>
      <c r="NBO183" s="1"/>
      <c r="NBP183" s="1"/>
      <c r="NBQ183" s="1"/>
      <c r="NBR183" s="1"/>
      <c r="NBS183" s="1"/>
      <c r="NBT183" s="1"/>
      <c r="NBU183" s="1"/>
      <c r="NBV183" s="1"/>
      <c r="NBW183" s="1"/>
      <c r="NBX183" s="1"/>
      <c r="NBY183" s="1"/>
      <c r="NBZ183" s="1"/>
      <c r="NCA183" s="1"/>
      <c r="NCB183" s="1"/>
      <c r="NCC183" s="1"/>
      <c r="NCD183" s="1"/>
      <c r="NCE183" s="1"/>
      <c r="NCF183" s="1"/>
      <c r="NCG183" s="1"/>
      <c r="NCH183" s="1"/>
      <c r="NCI183" s="1"/>
      <c r="NCJ183" s="1"/>
      <c r="NCK183" s="1"/>
      <c r="NCL183" s="1"/>
      <c r="NCM183" s="1"/>
      <c r="NCN183" s="1"/>
      <c r="NCO183" s="1"/>
      <c r="NCP183" s="1"/>
      <c r="NCQ183" s="1"/>
      <c r="NCR183" s="1"/>
      <c r="NCS183" s="1"/>
      <c r="NCT183" s="1"/>
      <c r="NCU183" s="1"/>
      <c r="NCV183" s="1"/>
      <c r="NCW183" s="1"/>
      <c r="NCX183" s="1"/>
      <c r="NCY183" s="1"/>
      <c r="NCZ183" s="1"/>
      <c r="NDA183" s="1"/>
      <c r="NDB183" s="1"/>
      <c r="NDC183" s="1"/>
      <c r="NDD183" s="1"/>
      <c r="NDE183" s="1"/>
      <c r="NDF183" s="1"/>
      <c r="NDG183" s="1"/>
      <c r="NDH183" s="1"/>
      <c r="NDI183" s="1"/>
      <c r="NDJ183" s="1"/>
      <c r="NDK183" s="1"/>
      <c r="NDL183" s="1"/>
      <c r="NDM183" s="1"/>
      <c r="NDN183" s="1"/>
      <c r="NDO183" s="1"/>
      <c r="NDP183" s="1"/>
      <c r="NDQ183" s="1"/>
      <c r="NDR183" s="1"/>
      <c r="NDS183" s="1"/>
      <c r="NDT183" s="1"/>
      <c r="NDU183" s="1"/>
      <c r="NDV183" s="1"/>
      <c r="NDW183" s="1"/>
      <c r="NDX183" s="1"/>
      <c r="NDY183" s="1"/>
      <c r="NDZ183" s="1"/>
      <c r="NEA183" s="1"/>
      <c r="NEB183" s="1"/>
      <c r="NEC183" s="1"/>
      <c r="NED183" s="1"/>
      <c r="NEE183" s="1"/>
      <c r="NEF183" s="1"/>
      <c r="NEG183" s="1"/>
      <c r="NEH183" s="1"/>
      <c r="NEI183" s="1"/>
      <c r="NEJ183" s="1"/>
      <c r="NEK183" s="1"/>
      <c r="NEL183" s="1"/>
      <c r="NEM183" s="1"/>
      <c r="NEN183" s="1"/>
      <c r="NEO183" s="1"/>
      <c r="NEP183" s="1"/>
      <c r="NEQ183" s="1"/>
      <c r="NER183" s="1"/>
      <c r="NES183" s="1"/>
      <c r="NET183" s="1"/>
      <c r="NEU183" s="1"/>
      <c r="NEV183" s="1"/>
      <c r="NEW183" s="1"/>
      <c r="NEX183" s="1"/>
      <c r="NEY183" s="1"/>
      <c r="NEZ183" s="1"/>
      <c r="NFA183" s="1"/>
      <c r="NFB183" s="1"/>
      <c r="NFC183" s="1"/>
      <c r="NFD183" s="1"/>
      <c r="NFE183" s="1"/>
      <c r="NFF183" s="1"/>
      <c r="NFG183" s="1"/>
      <c r="NFH183" s="1"/>
      <c r="NFI183" s="1"/>
      <c r="NFJ183" s="1"/>
      <c r="NFK183" s="1"/>
      <c r="NFL183" s="1"/>
      <c r="NFM183" s="1"/>
      <c r="NFN183" s="1"/>
      <c r="NFO183" s="1"/>
      <c r="NFP183" s="1"/>
      <c r="NFQ183" s="1"/>
      <c r="NFR183" s="1"/>
      <c r="NFS183" s="1"/>
      <c r="NFT183" s="1"/>
      <c r="NFU183" s="1"/>
      <c r="NFV183" s="1"/>
      <c r="NFW183" s="1"/>
      <c r="NFX183" s="1"/>
      <c r="NFY183" s="1"/>
      <c r="NFZ183" s="1"/>
      <c r="NGA183" s="1"/>
      <c r="NGB183" s="1"/>
      <c r="NGC183" s="1"/>
      <c r="NGD183" s="1"/>
      <c r="NGE183" s="1"/>
      <c r="NGF183" s="1"/>
      <c r="NGG183" s="1"/>
      <c r="NGH183" s="1"/>
      <c r="NGI183" s="1"/>
      <c r="NGJ183" s="1"/>
      <c r="NGK183" s="1"/>
      <c r="NGL183" s="1"/>
      <c r="NGM183" s="1"/>
      <c r="NGN183" s="1"/>
      <c r="NGO183" s="1"/>
      <c r="NGP183" s="1"/>
      <c r="NGQ183" s="1"/>
      <c r="NGR183" s="1"/>
      <c r="NGS183" s="1"/>
      <c r="NGT183" s="1"/>
      <c r="NGU183" s="1"/>
      <c r="NGV183" s="1"/>
      <c r="NGW183" s="1"/>
      <c r="NGX183" s="1"/>
      <c r="NGY183" s="1"/>
      <c r="NGZ183" s="1"/>
      <c r="NHA183" s="1"/>
      <c r="NHB183" s="1"/>
      <c r="NHC183" s="1"/>
      <c r="NHD183" s="1"/>
      <c r="NHE183" s="1"/>
      <c r="NHF183" s="1"/>
      <c r="NHG183" s="1"/>
      <c r="NHH183" s="1"/>
      <c r="NHI183" s="1"/>
      <c r="NHJ183" s="1"/>
      <c r="NHK183" s="1"/>
      <c r="NHL183" s="1"/>
      <c r="NHM183" s="1"/>
      <c r="NHN183" s="1"/>
      <c r="NHO183" s="1"/>
      <c r="NHP183" s="1"/>
      <c r="NHQ183" s="1"/>
      <c r="NHR183" s="1"/>
      <c r="NHS183" s="1"/>
      <c r="NHT183" s="1"/>
      <c r="NHU183" s="1"/>
      <c r="NHV183" s="1"/>
      <c r="NHW183" s="1"/>
      <c r="NHX183" s="1"/>
      <c r="NHY183" s="1"/>
      <c r="NHZ183" s="1"/>
      <c r="NIA183" s="1"/>
      <c r="NIB183" s="1"/>
      <c r="NIC183" s="1"/>
      <c r="NID183" s="1"/>
      <c r="NIE183" s="1"/>
      <c r="NIF183" s="1"/>
      <c r="NIG183" s="1"/>
      <c r="NIH183" s="1"/>
      <c r="NII183" s="1"/>
      <c r="NIJ183" s="1"/>
      <c r="NIK183" s="1"/>
      <c r="NIL183" s="1"/>
      <c r="NIM183" s="1"/>
      <c r="NIN183" s="1"/>
      <c r="NIO183" s="1"/>
      <c r="NIP183" s="1"/>
      <c r="NIQ183" s="1"/>
      <c r="NIR183" s="1"/>
      <c r="NIS183" s="1"/>
      <c r="NIT183" s="1"/>
      <c r="NIU183" s="1"/>
      <c r="NIV183" s="1"/>
      <c r="NIW183" s="1"/>
      <c r="NIX183" s="1"/>
      <c r="NIY183" s="1"/>
      <c r="NIZ183" s="1"/>
      <c r="NJA183" s="1"/>
      <c r="NJB183" s="1"/>
      <c r="NJC183" s="1"/>
      <c r="NJD183" s="1"/>
      <c r="NJE183" s="1"/>
      <c r="NJF183" s="1"/>
      <c r="NJG183" s="1"/>
      <c r="NJH183" s="1"/>
      <c r="NJI183" s="1"/>
      <c r="NJJ183" s="1"/>
      <c r="NJK183" s="1"/>
      <c r="NJL183" s="1"/>
      <c r="NJM183" s="1"/>
      <c r="NJN183" s="1"/>
      <c r="NJO183" s="1"/>
      <c r="NJP183" s="1"/>
      <c r="NJQ183" s="1"/>
      <c r="NJR183" s="1"/>
      <c r="NJS183" s="1"/>
      <c r="NJT183" s="1"/>
      <c r="NJU183" s="1"/>
      <c r="NJV183" s="1"/>
      <c r="NJW183" s="1"/>
      <c r="NJX183" s="1"/>
      <c r="NJY183" s="1"/>
      <c r="NJZ183" s="1"/>
      <c r="NKA183" s="1"/>
      <c r="NKB183" s="1"/>
      <c r="NKC183" s="1"/>
      <c r="NKD183" s="1"/>
      <c r="NKE183" s="1"/>
      <c r="NKF183" s="1"/>
      <c r="NKG183" s="1"/>
      <c r="NKH183" s="1"/>
      <c r="NKI183" s="1"/>
      <c r="NKJ183" s="1"/>
      <c r="NKK183" s="1"/>
      <c r="NKL183" s="1"/>
      <c r="NKM183" s="1"/>
      <c r="NKN183" s="1"/>
      <c r="NKO183" s="1"/>
      <c r="NKP183" s="1"/>
      <c r="NKQ183" s="1"/>
      <c r="NKR183" s="1"/>
      <c r="NKS183" s="1"/>
      <c r="NKT183" s="1"/>
      <c r="NKU183" s="1"/>
      <c r="NKV183" s="1"/>
      <c r="NKW183" s="1"/>
      <c r="NKX183" s="1"/>
      <c r="NKY183" s="1"/>
      <c r="NKZ183" s="1"/>
      <c r="NLA183" s="1"/>
      <c r="NLB183" s="1"/>
      <c r="NLC183" s="1"/>
      <c r="NLD183" s="1"/>
      <c r="NLE183" s="1"/>
      <c r="NLF183" s="1"/>
      <c r="NLG183" s="1"/>
      <c r="NLH183" s="1"/>
      <c r="NLI183" s="1"/>
      <c r="NLJ183" s="1"/>
      <c r="NLK183" s="1"/>
      <c r="NLL183" s="1"/>
      <c r="NLM183" s="1"/>
      <c r="NLN183" s="1"/>
      <c r="NLO183" s="1"/>
      <c r="NLP183" s="1"/>
      <c r="NLQ183" s="1"/>
      <c r="NLR183" s="1"/>
      <c r="NLS183" s="1"/>
      <c r="NLT183" s="1"/>
      <c r="NLU183" s="1"/>
      <c r="NLV183" s="1"/>
      <c r="NLW183" s="1"/>
      <c r="NLX183" s="1"/>
      <c r="NLY183" s="1"/>
      <c r="NLZ183" s="1"/>
      <c r="NMA183" s="1"/>
      <c r="NMB183" s="1"/>
      <c r="NMC183" s="1"/>
      <c r="NMD183" s="1"/>
      <c r="NME183" s="1"/>
      <c r="NMF183" s="1"/>
      <c r="NMG183" s="1"/>
      <c r="NMH183" s="1"/>
      <c r="NMI183" s="1"/>
      <c r="NMJ183" s="1"/>
      <c r="NMK183" s="1"/>
      <c r="NML183" s="1"/>
      <c r="NMM183" s="1"/>
      <c r="NMN183" s="1"/>
      <c r="NMO183" s="1"/>
      <c r="NMP183" s="1"/>
      <c r="NMQ183" s="1"/>
      <c r="NMR183" s="1"/>
      <c r="NMS183" s="1"/>
      <c r="NMT183" s="1"/>
      <c r="NMU183" s="1"/>
      <c r="NMV183" s="1"/>
      <c r="NMW183" s="1"/>
      <c r="NMX183" s="1"/>
      <c r="NMY183" s="1"/>
      <c r="NMZ183" s="1"/>
      <c r="NNA183" s="1"/>
      <c r="NNB183" s="1"/>
      <c r="NNC183" s="1"/>
      <c r="NND183" s="1"/>
      <c r="NNE183" s="1"/>
      <c r="NNF183" s="1"/>
      <c r="NNG183" s="1"/>
      <c r="NNH183" s="1"/>
      <c r="NNI183" s="1"/>
      <c r="NNJ183" s="1"/>
      <c r="NNK183" s="1"/>
      <c r="NNL183" s="1"/>
      <c r="NNM183" s="1"/>
      <c r="NNN183" s="1"/>
      <c r="NNO183" s="1"/>
      <c r="NNP183" s="1"/>
      <c r="NNQ183" s="1"/>
      <c r="NNR183" s="1"/>
      <c r="NNS183" s="1"/>
      <c r="NNT183" s="1"/>
      <c r="NNU183" s="1"/>
      <c r="NNV183" s="1"/>
      <c r="NNW183" s="1"/>
      <c r="NNX183" s="1"/>
      <c r="NNY183" s="1"/>
      <c r="NNZ183" s="1"/>
      <c r="NOA183" s="1"/>
      <c r="NOB183" s="1"/>
      <c r="NOC183" s="1"/>
      <c r="NOD183" s="1"/>
      <c r="NOE183" s="1"/>
      <c r="NOF183" s="1"/>
      <c r="NOG183" s="1"/>
      <c r="NOH183" s="1"/>
      <c r="NOI183" s="1"/>
      <c r="NOJ183" s="1"/>
      <c r="NOK183" s="1"/>
      <c r="NOL183" s="1"/>
      <c r="NOM183" s="1"/>
      <c r="NON183" s="1"/>
      <c r="NOO183" s="1"/>
      <c r="NOP183" s="1"/>
      <c r="NOQ183" s="1"/>
      <c r="NOR183" s="1"/>
      <c r="NOS183" s="1"/>
      <c r="NOT183" s="1"/>
      <c r="NOU183" s="1"/>
      <c r="NOV183" s="1"/>
      <c r="NOW183" s="1"/>
      <c r="NOX183" s="1"/>
      <c r="NOY183" s="1"/>
      <c r="NOZ183" s="1"/>
      <c r="NPA183" s="1"/>
      <c r="NPB183" s="1"/>
      <c r="NPC183" s="1"/>
      <c r="NPD183" s="1"/>
      <c r="NPE183" s="1"/>
      <c r="NPF183" s="1"/>
      <c r="NPG183" s="1"/>
      <c r="NPH183" s="1"/>
      <c r="NPI183" s="1"/>
      <c r="NPJ183" s="1"/>
      <c r="NPK183" s="1"/>
      <c r="NPL183" s="1"/>
      <c r="NPM183" s="1"/>
      <c r="NPN183" s="1"/>
      <c r="NPO183" s="1"/>
      <c r="NPP183" s="1"/>
      <c r="NPQ183" s="1"/>
      <c r="NPR183" s="1"/>
      <c r="NPS183" s="1"/>
      <c r="NPT183" s="1"/>
      <c r="NPU183" s="1"/>
      <c r="NPV183" s="1"/>
      <c r="NPW183" s="1"/>
      <c r="NPX183" s="1"/>
      <c r="NPY183" s="1"/>
      <c r="NPZ183" s="1"/>
      <c r="NQA183" s="1"/>
      <c r="NQB183" s="1"/>
      <c r="NQC183" s="1"/>
      <c r="NQD183" s="1"/>
      <c r="NQE183" s="1"/>
      <c r="NQF183" s="1"/>
      <c r="NQG183" s="1"/>
      <c r="NQH183" s="1"/>
      <c r="NQI183" s="1"/>
      <c r="NQJ183" s="1"/>
      <c r="NQK183" s="1"/>
      <c r="NQL183" s="1"/>
      <c r="NQM183" s="1"/>
      <c r="NQN183" s="1"/>
      <c r="NQO183" s="1"/>
      <c r="NQP183" s="1"/>
      <c r="NQQ183" s="1"/>
      <c r="NQR183" s="1"/>
      <c r="NQS183" s="1"/>
      <c r="NQT183" s="1"/>
      <c r="NQU183" s="1"/>
      <c r="NQV183" s="1"/>
      <c r="NQW183" s="1"/>
      <c r="NQX183" s="1"/>
      <c r="NQY183" s="1"/>
      <c r="NQZ183" s="1"/>
      <c r="NRA183" s="1"/>
      <c r="NRB183" s="1"/>
      <c r="NRC183" s="1"/>
      <c r="NRD183" s="1"/>
      <c r="NRE183" s="1"/>
      <c r="NRF183" s="1"/>
      <c r="NRG183" s="1"/>
      <c r="NRH183" s="1"/>
      <c r="NRI183" s="1"/>
      <c r="NRJ183" s="1"/>
      <c r="NRK183" s="1"/>
      <c r="NRL183" s="1"/>
      <c r="NRM183" s="1"/>
      <c r="NRN183" s="1"/>
      <c r="NRO183" s="1"/>
      <c r="NRP183" s="1"/>
      <c r="NRQ183" s="1"/>
      <c r="NRR183" s="1"/>
      <c r="NRS183" s="1"/>
      <c r="NRT183" s="1"/>
      <c r="NRU183" s="1"/>
      <c r="NRV183" s="1"/>
      <c r="NRW183" s="1"/>
      <c r="NRX183" s="1"/>
      <c r="NRY183" s="1"/>
      <c r="NRZ183" s="1"/>
      <c r="NSA183" s="1"/>
      <c r="NSB183" s="1"/>
      <c r="NSC183" s="1"/>
      <c r="NSD183" s="1"/>
      <c r="NSE183" s="1"/>
      <c r="NSF183" s="1"/>
      <c r="NSG183" s="1"/>
      <c r="NSH183" s="1"/>
      <c r="NSI183" s="1"/>
      <c r="NSJ183" s="1"/>
      <c r="NSK183" s="1"/>
      <c r="NSL183" s="1"/>
      <c r="NSM183" s="1"/>
      <c r="NSN183" s="1"/>
      <c r="NSO183" s="1"/>
      <c r="NSP183" s="1"/>
      <c r="NSQ183" s="1"/>
      <c r="NSR183" s="1"/>
      <c r="NSS183" s="1"/>
      <c r="NST183" s="1"/>
      <c r="NSU183" s="1"/>
      <c r="NSV183" s="1"/>
      <c r="NSW183" s="1"/>
      <c r="NSX183" s="1"/>
      <c r="NSY183" s="1"/>
      <c r="NSZ183" s="1"/>
      <c r="NTA183" s="1"/>
      <c r="NTB183" s="1"/>
      <c r="NTC183" s="1"/>
      <c r="NTD183" s="1"/>
      <c r="NTE183" s="1"/>
      <c r="NTF183" s="1"/>
      <c r="NTG183" s="1"/>
      <c r="NTH183" s="1"/>
      <c r="NTI183" s="1"/>
      <c r="NTJ183" s="1"/>
      <c r="NTK183" s="1"/>
      <c r="NTL183" s="1"/>
      <c r="NTM183" s="1"/>
      <c r="NTN183" s="1"/>
      <c r="NTO183" s="1"/>
      <c r="NTP183" s="1"/>
      <c r="NTQ183" s="1"/>
      <c r="NTR183" s="1"/>
      <c r="NTS183" s="1"/>
      <c r="NTT183" s="1"/>
      <c r="NTU183" s="1"/>
      <c r="NTV183" s="1"/>
      <c r="NTW183" s="1"/>
      <c r="NTX183" s="1"/>
      <c r="NTY183" s="1"/>
      <c r="NTZ183" s="1"/>
      <c r="NUA183" s="1"/>
      <c r="NUB183" s="1"/>
      <c r="NUC183" s="1"/>
      <c r="NUD183" s="1"/>
      <c r="NUE183" s="1"/>
      <c r="NUF183" s="1"/>
      <c r="NUG183" s="1"/>
      <c r="NUH183" s="1"/>
      <c r="NUI183" s="1"/>
      <c r="NUJ183" s="1"/>
      <c r="NUK183" s="1"/>
      <c r="NUL183" s="1"/>
      <c r="NUM183" s="1"/>
      <c r="NUN183" s="1"/>
      <c r="NUO183" s="1"/>
      <c r="NUP183" s="1"/>
      <c r="NUQ183" s="1"/>
      <c r="NUR183" s="1"/>
      <c r="NUS183" s="1"/>
      <c r="NUT183" s="1"/>
      <c r="NUU183" s="1"/>
      <c r="NUV183" s="1"/>
      <c r="NUW183" s="1"/>
      <c r="NUX183" s="1"/>
      <c r="NUY183" s="1"/>
      <c r="NUZ183" s="1"/>
      <c r="NVA183" s="1"/>
      <c r="NVB183" s="1"/>
      <c r="NVC183" s="1"/>
      <c r="NVD183" s="1"/>
      <c r="NVE183" s="1"/>
      <c r="NVF183" s="1"/>
      <c r="NVG183" s="1"/>
      <c r="NVH183" s="1"/>
      <c r="NVI183" s="1"/>
      <c r="NVJ183" s="1"/>
      <c r="NVK183" s="1"/>
      <c r="NVL183" s="1"/>
      <c r="NVM183" s="1"/>
      <c r="NVN183" s="1"/>
      <c r="NVO183" s="1"/>
      <c r="NVP183" s="1"/>
      <c r="NVQ183" s="1"/>
      <c r="NVR183" s="1"/>
      <c r="NVS183" s="1"/>
      <c r="NVT183" s="1"/>
      <c r="NVU183" s="1"/>
      <c r="NVV183" s="1"/>
      <c r="NVW183" s="1"/>
      <c r="NVX183" s="1"/>
      <c r="NVY183" s="1"/>
      <c r="NVZ183" s="1"/>
      <c r="NWA183" s="1"/>
      <c r="NWB183" s="1"/>
      <c r="NWC183" s="1"/>
      <c r="NWD183" s="1"/>
      <c r="NWE183" s="1"/>
      <c r="NWF183" s="1"/>
      <c r="NWG183" s="1"/>
      <c r="NWH183" s="1"/>
      <c r="NWI183" s="1"/>
      <c r="NWJ183" s="1"/>
      <c r="NWK183" s="1"/>
      <c r="NWL183" s="1"/>
      <c r="NWM183" s="1"/>
      <c r="NWN183" s="1"/>
      <c r="NWO183" s="1"/>
      <c r="NWP183" s="1"/>
      <c r="NWQ183" s="1"/>
      <c r="NWR183" s="1"/>
      <c r="NWS183" s="1"/>
      <c r="NWT183" s="1"/>
      <c r="NWU183" s="1"/>
      <c r="NWV183" s="1"/>
      <c r="NWW183" s="1"/>
      <c r="NWX183" s="1"/>
      <c r="NWY183" s="1"/>
      <c r="NWZ183" s="1"/>
      <c r="NXA183" s="1"/>
      <c r="NXB183" s="1"/>
      <c r="NXC183" s="1"/>
      <c r="NXD183" s="1"/>
      <c r="NXE183" s="1"/>
      <c r="NXF183" s="1"/>
      <c r="NXG183" s="1"/>
      <c r="NXH183" s="1"/>
      <c r="NXI183" s="1"/>
      <c r="NXJ183" s="1"/>
      <c r="NXK183" s="1"/>
      <c r="NXL183" s="1"/>
      <c r="NXM183" s="1"/>
      <c r="NXN183" s="1"/>
      <c r="NXO183" s="1"/>
      <c r="NXP183" s="1"/>
      <c r="NXQ183" s="1"/>
      <c r="NXR183" s="1"/>
      <c r="NXS183" s="1"/>
      <c r="NXT183" s="1"/>
      <c r="NXU183" s="1"/>
      <c r="NXV183" s="1"/>
      <c r="NXW183" s="1"/>
      <c r="NXX183" s="1"/>
      <c r="NXY183" s="1"/>
      <c r="NXZ183" s="1"/>
      <c r="NYA183" s="1"/>
      <c r="NYB183" s="1"/>
      <c r="NYC183" s="1"/>
      <c r="NYD183" s="1"/>
      <c r="NYE183" s="1"/>
      <c r="NYF183" s="1"/>
      <c r="NYG183" s="1"/>
      <c r="NYH183" s="1"/>
      <c r="NYI183" s="1"/>
      <c r="NYJ183" s="1"/>
      <c r="NYK183" s="1"/>
      <c r="NYL183" s="1"/>
      <c r="NYM183" s="1"/>
      <c r="NYN183" s="1"/>
      <c r="NYO183" s="1"/>
      <c r="NYP183" s="1"/>
      <c r="NYQ183" s="1"/>
      <c r="NYR183" s="1"/>
      <c r="NYS183" s="1"/>
      <c r="NYT183" s="1"/>
      <c r="NYU183" s="1"/>
      <c r="NYV183" s="1"/>
      <c r="NYW183" s="1"/>
      <c r="NYX183" s="1"/>
      <c r="NYY183" s="1"/>
      <c r="NYZ183" s="1"/>
      <c r="NZA183" s="1"/>
      <c r="NZB183" s="1"/>
      <c r="NZC183" s="1"/>
      <c r="NZD183" s="1"/>
      <c r="NZE183" s="1"/>
      <c r="NZF183" s="1"/>
      <c r="NZG183" s="1"/>
      <c r="NZH183" s="1"/>
      <c r="NZI183" s="1"/>
      <c r="NZJ183" s="1"/>
      <c r="NZK183" s="1"/>
      <c r="NZL183" s="1"/>
      <c r="NZM183" s="1"/>
      <c r="NZN183" s="1"/>
      <c r="NZO183" s="1"/>
      <c r="NZP183" s="1"/>
      <c r="NZQ183" s="1"/>
      <c r="NZR183" s="1"/>
      <c r="NZS183" s="1"/>
      <c r="NZT183" s="1"/>
      <c r="NZU183" s="1"/>
      <c r="NZV183" s="1"/>
      <c r="NZW183" s="1"/>
      <c r="NZX183" s="1"/>
      <c r="NZY183" s="1"/>
      <c r="NZZ183" s="1"/>
      <c r="OAA183" s="1"/>
      <c r="OAB183" s="1"/>
      <c r="OAC183" s="1"/>
      <c r="OAD183" s="1"/>
      <c r="OAE183" s="1"/>
      <c r="OAF183" s="1"/>
      <c r="OAG183" s="1"/>
      <c r="OAH183" s="1"/>
      <c r="OAI183" s="1"/>
      <c r="OAJ183" s="1"/>
      <c r="OAK183" s="1"/>
      <c r="OAL183" s="1"/>
      <c r="OAM183" s="1"/>
      <c r="OAN183" s="1"/>
      <c r="OAO183" s="1"/>
      <c r="OAP183" s="1"/>
      <c r="OAQ183" s="1"/>
      <c r="OAR183" s="1"/>
      <c r="OAS183" s="1"/>
      <c r="OAT183" s="1"/>
      <c r="OAU183" s="1"/>
      <c r="OAV183" s="1"/>
      <c r="OAW183" s="1"/>
      <c r="OAX183" s="1"/>
      <c r="OAY183" s="1"/>
      <c r="OAZ183" s="1"/>
      <c r="OBA183" s="1"/>
      <c r="OBB183" s="1"/>
      <c r="OBC183" s="1"/>
      <c r="OBD183" s="1"/>
      <c r="OBE183" s="1"/>
      <c r="OBF183" s="1"/>
      <c r="OBG183" s="1"/>
      <c r="OBH183" s="1"/>
      <c r="OBI183" s="1"/>
      <c r="OBJ183" s="1"/>
      <c r="OBK183" s="1"/>
      <c r="OBL183" s="1"/>
      <c r="OBM183" s="1"/>
      <c r="OBN183" s="1"/>
      <c r="OBO183" s="1"/>
      <c r="OBP183" s="1"/>
      <c r="OBQ183" s="1"/>
      <c r="OBR183" s="1"/>
      <c r="OBS183" s="1"/>
      <c r="OBT183" s="1"/>
      <c r="OBU183" s="1"/>
      <c r="OBV183" s="1"/>
      <c r="OBW183" s="1"/>
      <c r="OBX183" s="1"/>
      <c r="OBY183" s="1"/>
      <c r="OBZ183" s="1"/>
      <c r="OCA183" s="1"/>
      <c r="OCB183" s="1"/>
      <c r="OCC183" s="1"/>
      <c r="OCD183" s="1"/>
      <c r="OCE183" s="1"/>
      <c r="OCF183" s="1"/>
      <c r="OCG183" s="1"/>
      <c r="OCH183" s="1"/>
      <c r="OCI183" s="1"/>
      <c r="OCJ183" s="1"/>
      <c r="OCK183" s="1"/>
      <c r="OCL183" s="1"/>
      <c r="OCM183" s="1"/>
      <c r="OCN183" s="1"/>
      <c r="OCO183" s="1"/>
      <c r="OCP183" s="1"/>
      <c r="OCQ183" s="1"/>
      <c r="OCR183" s="1"/>
      <c r="OCS183" s="1"/>
      <c r="OCT183" s="1"/>
      <c r="OCU183" s="1"/>
      <c r="OCV183" s="1"/>
      <c r="OCW183" s="1"/>
      <c r="OCX183" s="1"/>
      <c r="OCY183" s="1"/>
      <c r="OCZ183" s="1"/>
      <c r="ODA183" s="1"/>
      <c r="ODB183" s="1"/>
      <c r="ODC183" s="1"/>
      <c r="ODD183" s="1"/>
      <c r="ODE183" s="1"/>
      <c r="ODF183" s="1"/>
      <c r="ODG183" s="1"/>
      <c r="ODH183" s="1"/>
      <c r="ODI183" s="1"/>
      <c r="ODJ183" s="1"/>
      <c r="ODK183" s="1"/>
      <c r="ODL183" s="1"/>
      <c r="ODM183" s="1"/>
      <c r="ODN183" s="1"/>
      <c r="ODO183" s="1"/>
      <c r="ODP183" s="1"/>
      <c r="ODQ183" s="1"/>
      <c r="ODR183" s="1"/>
      <c r="ODS183" s="1"/>
      <c r="ODT183" s="1"/>
      <c r="ODU183" s="1"/>
      <c r="ODV183" s="1"/>
      <c r="ODW183" s="1"/>
      <c r="ODX183" s="1"/>
      <c r="ODY183" s="1"/>
      <c r="ODZ183" s="1"/>
      <c r="OEA183" s="1"/>
      <c r="OEB183" s="1"/>
      <c r="OEC183" s="1"/>
      <c r="OED183" s="1"/>
      <c r="OEE183" s="1"/>
      <c r="OEF183" s="1"/>
      <c r="OEG183" s="1"/>
      <c r="OEH183" s="1"/>
      <c r="OEI183" s="1"/>
      <c r="OEJ183" s="1"/>
      <c r="OEK183" s="1"/>
      <c r="OEL183" s="1"/>
      <c r="OEM183" s="1"/>
      <c r="OEN183" s="1"/>
      <c r="OEO183" s="1"/>
      <c r="OEP183" s="1"/>
      <c r="OEQ183" s="1"/>
      <c r="OER183" s="1"/>
      <c r="OES183" s="1"/>
      <c r="OET183" s="1"/>
      <c r="OEU183" s="1"/>
      <c r="OEV183" s="1"/>
      <c r="OEW183" s="1"/>
      <c r="OEX183" s="1"/>
      <c r="OEY183" s="1"/>
      <c r="OEZ183" s="1"/>
      <c r="OFA183" s="1"/>
      <c r="OFB183" s="1"/>
      <c r="OFC183" s="1"/>
      <c r="OFD183" s="1"/>
      <c r="OFE183" s="1"/>
      <c r="OFF183" s="1"/>
      <c r="OFG183" s="1"/>
      <c r="OFH183" s="1"/>
      <c r="OFI183" s="1"/>
      <c r="OFJ183" s="1"/>
      <c r="OFK183" s="1"/>
      <c r="OFL183" s="1"/>
      <c r="OFM183" s="1"/>
      <c r="OFN183" s="1"/>
      <c r="OFO183" s="1"/>
      <c r="OFP183" s="1"/>
      <c r="OFQ183" s="1"/>
      <c r="OFR183" s="1"/>
      <c r="OFS183" s="1"/>
      <c r="OFT183" s="1"/>
      <c r="OFU183" s="1"/>
      <c r="OFV183" s="1"/>
      <c r="OFW183" s="1"/>
      <c r="OFX183" s="1"/>
      <c r="OFY183" s="1"/>
      <c r="OFZ183" s="1"/>
      <c r="OGA183" s="1"/>
      <c r="OGB183" s="1"/>
      <c r="OGC183" s="1"/>
      <c r="OGD183" s="1"/>
      <c r="OGE183" s="1"/>
      <c r="OGF183" s="1"/>
      <c r="OGG183" s="1"/>
      <c r="OGH183" s="1"/>
      <c r="OGI183" s="1"/>
      <c r="OGJ183" s="1"/>
      <c r="OGK183" s="1"/>
      <c r="OGL183" s="1"/>
      <c r="OGM183" s="1"/>
      <c r="OGN183" s="1"/>
      <c r="OGO183" s="1"/>
      <c r="OGP183" s="1"/>
      <c r="OGQ183" s="1"/>
      <c r="OGR183" s="1"/>
      <c r="OGS183" s="1"/>
      <c r="OGT183" s="1"/>
      <c r="OGU183" s="1"/>
      <c r="OGV183" s="1"/>
      <c r="OGW183" s="1"/>
      <c r="OGX183" s="1"/>
      <c r="OGY183" s="1"/>
      <c r="OGZ183" s="1"/>
      <c r="OHA183" s="1"/>
      <c r="OHB183" s="1"/>
      <c r="OHC183" s="1"/>
      <c r="OHD183" s="1"/>
      <c r="OHE183" s="1"/>
      <c r="OHF183" s="1"/>
      <c r="OHG183" s="1"/>
      <c r="OHH183" s="1"/>
      <c r="OHI183" s="1"/>
      <c r="OHJ183" s="1"/>
      <c r="OHK183" s="1"/>
      <c r="OHL183" s="1"/>
      <c r="OHM183" s="1"/>
      <c r="OHN183" s="1"/>
      <c r="OHO183" s="1"/>
      <c r="OHP183" s="1"/>
      <c r="OHQ183" s="1"/>
      <c r="OHR183" s="1"/>
      <c r="OHS183" s="1"/>
      <c r="OHT183" s="1"/>
      <c r="OHU183" s="1"/>
      <c r="OHV183" s="1"/>
      <c r="OHW183" s="1"/>
      <c r="OHX183" s="1"/>
      <c r="OHY183" s="1"/>
      <c r="OHZ183" s="1"/>
      <c r="OIA183" s="1"/>
      <c r="OIB183" s="1"/>
      <c r="OIC183" s="1"/>
      <c r="OID183" s="1"/>
      <c r="OIE183" s="1"/>
      <c r="OIF183" s="1"/>
      <c r="OIG183" s="1"/>
      <c r="OIH183" s="1"/>
      <c r="OII183" s="1"/>
      <c r="OIJ183" s="1"/>
      <c r="OIK183" s="1"/>
      <c r="OIL183" s="1"/>
      <c r="OIM183" s="1"/>
      <c r="OIN183" s="1"/>
      <c r="OIO183" s="1"/>
      <c r="OIP183" s="1"/>
      <c r="OIQ183" s="1"/>
      <c r="OIR183" s="1"/>
      <c r="OIS183" s="1"/>
      <c r="OIT183" s="1"/>
      <c r="OIU183" s="1"/>
      <c r="OIV183" s="1"/>
      <c r="OIW183" s="1"/>
      <c r="OIX183" s="1"/>
      <c r="OIY183" s="1"/>
      <c r="OIZ183" s="1"/>
      <c r="OJA183" s="1"/>
      <c r="OJB183" s="1"/>
      <c r="OJC183" s="1"/>
      <c r="OJD183" s="1"/>
      <c r="OJE183" s="1"/>
      <c r="OJF183" s="1"/>
      <c r="OJG183" s="1"/>
      <c r="OJH183" s="1"/>
      <c r="OJI183" s="1"/>
      <c r="OJJ183" s="1"/>
      <c r="OJK183" s="1"/>
      <c r="OJL183" s="1"/>
      <c r="OJM183" s="1"/>
      <c r="OJN183" s="1"/>
      <c r="OJO183" s="1"/>
      <c r="OJP183" s="1"/>
      <c r="OJQ183" s="1"/>
      <c r="OJR183" s="1"/>
      <c r="OJS183" s="1"/>
      <c r="OJT183" s="1"/>
      <c r="OJU183" s="1"/>
      <c r="OJV183" s="1"/>
      <c r="OJW183" s="1"/>
      <c r="OJX183" s="1"/>
      <c r="OJY183" s="1"/>
      <c r="OJZ183" s="1"/>
      <c r="OKA183" s="1"/>
      <c r="OKB183" s="1"/>
      <c r="OKC183" s="1"/>
      <c r="OKD183" s="1"/>
      <c r="OKE183" s="1"/>
      <c r="OKF183" s="1"/>
      <c r="OKG183" s="1"/>
      <c r="OKH183" s="1"/>
      <c r="OKI183" s="1"/>
      <c r="OKJ183" s="1"/>
      <c r="OKK183" s="1"/>
      <c r="OKL183" s="1"/>
      <c r="OKM183" s="1"/>
      <c r="OKN183" s="1"/>
      <c r="OKO183" s="1"/>
      <c r="OKP183" s="1"/>
      <c r="OKQ183" s="1"/>
      <c r="OKR183" s="1"/>
      <c r="OKS183" s="1"/>
      <c r="OKT183" s="1"/>
      <c r="OKU183" s="1"/>
      <c r="OKV183" s="1"/>
      <c r="OKW183" s="1"/>
      <c r="OKX183" s="1"/>
      <c r="OKY183" s="1"/>
      <c r="OKZ183" s="1"/>
      <c r="OLA183" s="1"/>
      <c r="OLB183" s="1"/>
      <c r="OLC183" s="1"/>
      <c r="OLD183" s="1"/>
      <c r="OLE183" s="1"/>
      <c r="OLF183" s="1"/>
      <c r="OLG183" s="1"/>
      <c r="OLH183" s="1"/>
      <c r="OLI183" s="1"/>
      <c r="OLJ183" s="1"/>
      <c r="OLK183" s="1"/>
      <c r="OLL183" s="1"/>
      <c r="OLM183" s="1"/>
      <c r="OLN183" s="1"/>
      <c r="OLO183" s="1"/>
      <c r="OLP183" s="1"/>
      <c r="OLQ183" s="1"/>
      <c r="OLR183" s="1"/>
      <c r="OLS183" s="1"/>
      <c r="OLT183" s="1"/>
      <c r="OLU183" s="1"/>
      <c r="OLV183" s="1"/>
      <c r="OLW183" s="1"/>
      <c r="OLX183" s="1"/>
      <c r="OLY183" s="1"/>
      <c r="OLZ183" s="1"/>
      <c r="OMA183" s="1"/>
      <c r="OMB183" s="1"/>
      <c r="OMC183" s="1"/>
      <c r="OMD183" s="1"/>
      <c r="OME183" s="1"/>
      <c r="OMF183" s="1"/>
      <c r="OMG183" s="1"/>
      <c r="OMH183" s="1"/>
      <c r="OMI183" s="1"/>
      <c r="OMJ183" s="1"/>
      <c r="OMK183" s="1"/>
      <c r="OML183" s="1"/>
      <c r="OMM183" s="1"/>
      <c r="OMN183" s="1"/>
      <c r="OMO183" s="1"/>
      <c r="OMP183" s="1"/>
      <c r="OMQ183" s="1"/>
      <c r="OMR183" s="1"/>
      <c r="OMS183" s="1"/>
      <c r="OMT183" s="1"/>
      <c r="OMU183" s="1"/>
      <c r="OMV183" s="1"/>
      <c r="OMW183" s="1"/>
      <c r="OMX183" s="1"/>
      <c r="OMY183" s="1"/>
      <c r="OMZ183" s="1"/>
      <c r="ONA183" s="1"/>
      <c r="ONB183" s="1"/>
      <c r="ONC183" s="1"/>
      <c r="OND183" s="1"/>
      <c r="ONE183" s="1"/>
      <c r="ONF183" s="1"/>
      <c r="ONG183" s="1"/>
      <c r="ONH183" s="1"/>
      <c r="ONI183" s="1"/>
      <c r="ONJ183" s="1"/>
      <c r="ONK183" s="1"/>
      <c r="ONL183" s="1"/>
      <c r="ONM183" s="1"/>
      <c r="ONN183" s="1"/>
      <c r="ONO183" s="1"/>
      <c r="ONP183" s="1"/>
      <c r="ONQ183" s="1"/>
      <c r="ONR183" s="1"/>
      <c r="ONS183" s="1"/>
      <c r="ONT183" s="1"/>
      <c r="ONU183" s="1"/>
      <c r="ONV183" s="1"/>
      <c r="ONW183" s="1"/>
      <c r="ONX183" s="1"/>
      <c r="ONY183" s="1"/>
      <c r="ONZ183" s="1"/>
      <c r="OOA183" s="1"/>
      <c r="OOB183" s="1"/>
      <c r="OOC183" s="1"/>
      <c r="OOD183" s="1"/>
      <c r="OOE183" s="1"/>
      <c r="OOF183" s="1"/>
      <c r="OOG183" s="1"/>
      <c r="OOH183" s="1"/>
      <c r="OOI183" s="1"/>
      <c r="OOJ183" s="1"/>
      <c r="OOK183" s="1"/>
      <c r="OOL183" s="1"/>
      <c r="OOM183" s="1"/>
      <c r="OON183" s="1"/>
      <c r="OOO183" s="1"/>
      <c r="OOP183" s="1"/>
      <c r="OOQ183" s="1"/>
      <c r="OOR183" s="1"/>
      <c r="OOS183" s="1"/>
      <c r="OOT183" s="1"/>
      <c r="OOU183" s="1"/>
      <c r="OOV183" s="1"/>
      <c r="OOW183" s="1"/>
      <c r="OOX183" s="1"/>
      <c r="OOY183" s="1"/>
      <c r="OOZ183" s="1"/>
      <c r="OPA183" s="1"/>
      <c r="OPB183" s="1"/>
      <c r="OPC183" s="1"/>
      <c r="OPD183" s="1"/>
      <c r="OPE183" s="1"/>
      <c r="OPF183" s="1"/>
      <c r="OPG183" s="1"/>
      <c r="OPH183" s="1"/>
      <c r="OPI183" s="1"/>
      <c r="OPJ183" s="1"/>
      <c r="OPK183" s="1"/>
      <c r="OPL183" s="1"/>
      <c r="OPM183" s="1"/>
      <c r="OPN183" s="1"/>
      <c r="OPO183" s="1"/>
      <c r="OPP183" s="1"/>
      <c r="OPQ183" s="1"/>
      <c r="OPR183" s="1"/>
      <c r="OPS183" s="1"/>
      <c r="OPT183" s="1"/>
      <c r="OPU183" s="1"/>
      <c r="OPV183" s="1"/>
      <c r="OPW183" s="1"/>
      <c r="OPX183" s="1"/>
      <c r="OPY183" s="1"/>
      <c r="OPZ183" s="1"/>
      <c r="OQA183" s="1"/>
      <c r="OQB183" s="1"/>
      <c r="OQC183" s="1"/>
      <c r="OQD183" s="1"/>
      <c r="OQE183" s="1"/>
      <c r="OQF183" s="1"/>
      <c r="OQG183" s="1"/>
      <c r="OQH183" s="1"/>
      <c r="OQI183" s="1"/>
      <c r="OQJ183" s="1"/>
      <c r="OQK183" s="1"/>
      <c r="OQL183" s="1"/>
      <c r="OQM183" s="1"/>
      <c r="OQN183" s="1"/>
      <c r="OQO183" s="1"/>
      <c r="OQP183" s="1"/>
      <c r="OQQ183" s="1"/>
      <c r="OQR183" s="1"/>
      <c r="OQS183" s="1"/>
      <c r="OQT183" s="1"/>
      <c r="OQU183" s="1"/>
      <c r="OQV183" s="1"/>
      <c r="OQW183" s="1"/>
      <c r="OQX183" s="1"/>
      <c r="OQY183" s="1"/>
      <c r="OQZ183" s="1"/>
      <c r="ORA183" s="1"/>
      <c r="ORB183" s="1"/>
      <c r="ORC183" s="1"/>
      <c r="ORD183" s="1"/>
      <c r="ORE183" s="1"/>
      <c r="ORF183" s="1"/>
      <c r="ORG183" s="1"/>
      <c r="ORH183" s="1"/>
      <c r="ORI183" s="1"/>
      <c r="ORJ183" s="1"/>
      <c r="ORK183" s="1"/>
      <c r="ORL183" s="1"/>
      <c r="ORM183" s="1"/>
      <c r="ORN183" s="1"/>
      <c r="ORO183" s="1"/>
      <c r="ORP183" s="1"/>
      <c r="ORQ183" s="1"/>
      <c r="ORR183" s="1"/>
      <c r="ORS183" s="1"/>
      <c r="ORT183" s="1"/>
      <c r="ORU183" s="1"/>
      <c r="ORV183" s="1"/>
      <c r="ORW183" s="1"/>
      <c r="ORX183" s="1"/>
      <c r="ORY183" s="1"/>
      <c r="ORZ183" s="1"/>
      <c r="OSA183" s="1"/>
      <c r="OSB183" s="1"/>
      <c r="OSC183" s="1"/>
      <c r="OSD183" s="1"/>
      <c r="OSE183" s="1"/>
      <c r="OSF183" s="1"/>
      <c r="OSG183" s="1"/>
      <c r="OSH183" s="1"/>
      <c r="OSI183" s="1"/>
      <c r="OSJ183" s="1"/>
      <c r="OSK183" s="1"/>
      <c r="OSL183" s="1"/>
      <c r="OSM183" s="1"/>
      <c r="OSN183" s="1"/>
      <c r="OSO183" s="1"/>
      <c r="OSP183" s="1"/>
      <c r="OSQ183" s="1"/>
      <c r="OSR183" s="1"/>
      <c r="OSS183" s="1"/>
      <c r="OST183" s="1"/>
      <c r="OSU183" s="1"/>
      <c r="OSV183" s="1"/>
      <c r="OSW183" s="1"/>
      <c r="OSX183" s="1"/>
      <c r="OSY183" s="1"/>
      <c r="OSZ183" s="1"/>
      <c r="OTA183" s="1"/>
      <c r="OTB183" s="1"/>
      <c r="OTC183" s="1"/>
      <c r="OTD183" s="1"/>
      <c r="OTE183" s="1"/>
      <c r="OTF183" s="1"/>
      <c r="OTG183" s="1"/>
      <c r="OTH183" s="1"/>
      <c r="OTI183" s="1"/>
      <c r="OTJ183" s="1"/>
      <c r="OTK183" s="1"/>
      <c r="OTL183" s="1"/>
      <c r="OTM183" s="1"/>
      <c r="OTN183" s="1"/>
      <c r="OTO183" s="1"/>
      <c r="OTP183" s="1"/>
      <c r="OTQ183" s="1"/>
      <c r="OTR183" s="1"/>
      <c r="OTS183" s="1"/>
      <c r="OTT183" s="1"/>
      <c r="OTU183" s="1"/>
      <c r="OTV183" s="1"/>
      <c r="OTW183" s="1"/>
      <c r="OTX183" s="1"/>
      <c r="OTY183" s="1"/>
      <c r="OTZ183" s="1"/>
      <c r="OUA183" s="1"/>
      <c r="OUB183" s="1"/>
      <c r="OUC183" s="1"/>
      <c r="OUD183" s="1"/>
      <c r="OUE183" s="1"/>
      <c r="OUF183" s="1"/>
      <c r="OUG183" s="1"/>
      <c r="OUH183" s="1"/>
      <c r="OUI183" s="1"/>
      <c r="OUJ183" s="1"/>
      <c r="OUK183" s="1"/>
      <c r="OUL183" s="1"/>
      <c r="OUM183" s="1"/>
      <c r="OUN183" s="1"/>
      <c r="OUO183" s="1"/>
      <c r="OUP183" s="1"/>
      <c r="OUQ183" s="1"/>
      <c r="OUR183" s="1"/>
      <c r="OUS183" s="1"/>
      <c r="OUT183" s="1"/>
      <c r="OUU183" s="1"/>
      <c r="OUV183" s="1"/>
      <c r="OUW183" s="1"/>
      <c r="OUX183" s="1"/>
      <c r="OUY183" s="1"/>
      <c r="OUZ183" s="1"/>
      <c r="OVA183" s="1"/>
      <c r="OVB183" s="1"/>
      <c r="OVC183" s="1"/>
      <c r="OVD183" s="1"/>
      <c r="OVE183" s="1"/>
      <c r="OVF183" s="1"/>
      <c r="OVG183" s="1"/>
      <c r="OVH183" s="1"/>
      <c r="OVI183" s="1"/>
      <c r="OVJ183" s="1"/>
      <c r="OVK183" s="1"/>
      <c r="OVL183" s="1"/>
      <c r="OVM183" s="1"/>
      <c r="OVN183" s="1"/>
      <c r="OVO183" s="1"/>
      <c r="OVP183" s="1"/>
      <c r="OVQ183" s="1"/>
      <c r="OVR183" s="1"/>
      <c r="OVS183" s="1"/>
      <c r="OVT183" s="1"/>
      <c r="OVU183" s="1"/>
      <c r="OVV183" s="1"/>
      <c r="OVW183" s="1"/>
      <c r="OVX183" s="1"/>
      <c r="OVY183" s="1"/>
      <c r="OVZ183" s="1"/>
      <c r="OWA183" s="1"/>
      <c r="OWB183" s="1"/>
      <c r="OWC183" s="1"/>
      <c r="OWD183" s="1"/>
      <c r="OWE183" s="1"/>
      <c r="OWF183" s="1"/>
      <c r="OWG183" s="1"/>
      <c r="OWH183" s="1"/>
      <c r="OWI183" s="1"/>
      <c r="OWJ183" s="1"/>
      <c r="OWK183" s="1"/>
      <c r="OWL183" s="1"/>
      <c r="OWM183" s="1"/>
      <c r="OWN183" s="1"/>
      <c r="OWO183" s="1"/>
      <c r="OWP183" s="1"/>
      <c r="OWQ183" s="1"/>
      <c r="OWR183" s="1"/>
      <c r="OWS183" s="1"/>
      <c r="OWT183" s="1"/>
      <c r="OWU183" s="1"/>
      <c r="OWV183" s="1"/>
      <c r="OWW183" s="1"/>
      <c r="OWX183" s="1"/>
      <c r="OWY183" s="1"/>
      <c r="OWZ183" s="1"/>
      <c r="OXA183" s="1"/>
      <c r="OXB183" s="1"/>
      <c r="OXC183" s="1"/>
      <c r="OXD183" s="1"/>
      <c r="OXE183" s="1"/>
      <c r="OXF183" s="1"/>
      <c r="OXG183" s="1"/>
      <c r="OXH183" s="1"/>
      <c r="OXI183" s="1"/>
      <c r="OXJ183" s="1"/>
      <c r="OXK183" s="1"/>
      <c r="OXL183" s="1"/>
      <c r="OXM183" s="1"/>
      <c r="OXN183" s="1"/>
      <c r="OXO183" s="1"/>
      <c r="OXP183" s="1"/>
      <c r="OXQ183" s="1"/>
      <c r="OXR183" s="1"/>
      <c r="OXS183" s="1"/>
      <c r="OXT183" s="1"/>
      <c r="OXU183" s="1"/>
      <c r="OXV183" s="1"/>
      <c r="OXW183" s="1"/>
      <c r="OXX183" s="1"/>
      <c r="OXY183" s="1"/>
      <c r="OXZ183" s="1"/>
      <c r="OYA183" s="1"/>
      <c r="OYB183" s="1"/>
      <c r="OYC183" s="1"/>
      <c r="OYD183" s="1"/>
      <c r="OYE183" s="1"/>
      <c r="OYF183" s="1"/>
      <c r="OYG183" s="1"/>
      <c r="OYH183" s="1"/>
      <c r="OYI183" s="1"/>
      <c r="OYJ183" s="1"/>
      <c r="OYK183" s="1"/>
      <c r="OYL183" s="1"/>
      <c r="OYM183" s="1"/>
      <c r="OYN183" s="1"/>
      <c r="OYO183" s="1"/>
      <c r="OYP183" s="1"/>
      <c r="OYQ183" s="1"/>
      <c r="OYR183" s="1"/>
      <c r="OYS183" s="1"/>
      <c r="OYT183" s="1"/>
      <c r="OYU183" s="1"/>
      <c r="OYV183" s="1"/>
      <c r="OYW183" s="1"/>
      <c r="OYX183" s="1"/>
      <c r="OYY183" s="1"/>
      <c r="OYZ183" s="1"/>
      <c r="OZA183" s="1"/>
      <c r="OZB183" s="1"/>
      <c r="OZC183" s="1"/>
      <c r="OZD183" s="1"/>
      <c r="OZE183" s="1"/>
      <c r="OZF183" s="1"/>
      <c r="OZG183" s="1"/>
      <c r="OZH183" s="1"/>
      <c r="OZI183" s="1"/>
      <c r="OZJ183" s="1"/>
      <c r="OZK183" s="1"/>
      <c r="OZL183" s="1"/>
      <c r="OZM183" s="1"/>
      <c r="OZN183" s="1"/>
      <c r="OZO183" s="1"/>
      <c r="OZP183" s="1"/>
      <c r="OZQ183" s="1"/>
      <c r="OZR183" s="1"/>
      <c r="OZS183" s="1"/>
      <c r="OZT183" s="1"/>
      <c r="OZU183" s="1"/>
      <c r="OZV183" s="1"/>
      <c r="OZW183" s="1"/>
      <c r="OZX183" s="1"/>
      <c r="OZY183" s="1"/>
      <c r="OZZ183" s="1"/>
      <c r="PAA183" s="1"/>
      <c r="PAB183" s="1"/>
      <c r="PAC183" s="1"/>
      <c r="PAD183" s="1"/>
      <c r="PAE183" s="1"/>
      <c r="PAF183" s="1"/>
      <c r="PAG183" s="1"/>
      <c r="PAH183" s="1"/>
      <c r="PAI183" s="1"/>
      <c r="PAJ183" s="1"/>
      <c r="PAK183" s="1"/>
      <c r="PAL183" s="1"/>
      <c r="PAM183" s="1"/>
      <c r="PAN183" s="1"/>
      <c r="PAO183" s="1"/>
      <c r="PAP183" s="1"/>
      <c r="PAQ183" s="1"/>
      <c r="PAR183" s="1"/>
      <c r="PAS183" s="1"/>
      <c r="PAT183" s="1"/>
      <c r="PAU183" s="1"/>
      <c r="PAV183" s="1"/>
      <c r="PAW183" s="1"/>
      <c r="PAX183" s="1"/>
      <c r="PAY183" s="1"/>
      <c r="PAZ183" s="1"/>
      <c r="PBA183" s="1"/>
      <c r="PBB183" s="1"/>
      <c r="PBC183" s="1"/>
      <c r="PBD183" s="1"/>
      <c r="PBE183" s="1"/>
      <c r="PBF183" s="1"/>
      <c r="PBG183" s="1"/>
      <c r="PBH183" s="1"/>
      <c r="PBI183" s="1"/>
      <c r="PBJ183" s="1"/>
      <c r="PBK183" s="1"/>
      <c r="PBL183" s="1"/>
      <c r="PBM183" s="1"/>
      <c r="PBN183" s="1"/>
      <c r="PBO183" s="1"/>
      <c r="PBP183" s="1"/>
      <c r="PBQ183" s="1"/>
      <c r="PBR183" s="1"/>
      <c r="PBS183" s="1"/>
      <c r="PBT183" s="1"/>
      <c r="PBU183" s="1"/>
      <c r="PBV183" s="1"/>
      <c r="PBW183" s="1"/>
      <c r="PBX183" s="1"/>
      <c r="PBY183" s="1"/>
      <c r="PBZ183" s="1"/>
      <c r="PCA183" s="1"/>
      <c r="PCB183" s="1"/>
      <c r="PCC183" s="1"/>
      <c r="PCD183" s="1"/>
      <c r="PCE183" s="1"/>
      <c r="PCF183" s="1"/>
      <c r="PCG183" s="1"/>
      <c r="PCH183" s="1"/>
      <c r="PCI183" s="1"/>
      <c r="PCJ183" s="1"/>
      <c r="PCK183" s="1"/>
      <c r="PCL183" s="1"/>
      <c r="PCM183" s="1"/>
      <c r="PCN183" s="1"/>
      <c r="PCO183" s="1"/>
      <c r="PCP183" s="1"/>
      <c r="PCQ183" s="1"/>
      <c r="PCR183" s="1"/>
      <c r="PCS183" s="1"/>
      <c r="PCT183" s="1"/>
      <c r="PCU183" s="1"/>
      <c r="PCV183" s="1"/>
      <c r="PCW183" s="1"/>
      <c r="PCX183" s="1"/>
      <c r="PCY183" s="1"/>
      <c r="PCZ183" s="1"/>
      <c r="PDA183" s="1"/>
      <c r="PDB183" s="1"/>
      <c r="PDC183" s="1"/>
      <c r="PDD183" s="1"/>
      <c r="PDE183" s="1"/>
      <c r="PDF183" s="1"/>
      <c r="PDG183" s="1"/>
      <c r="PDH183" s="1"/>
      <c r="PDI183" s="1"/>
      <c r="PDJ183" s="1"/>
      <c r="PDK183" s="1"/>
      <c r="PDL183" s="1"/>
      <c r="PDM183" s="1"/>
      <c r="PDN183" s="1"/>
      <c r="PDO183" s="1"/>
      <c r="PDP183" s="1"/>
      <c r="PDQ183" s="1"/>
      <c r="PDR183" s="1"/>
      <c r="PDS183" s="1"/>
      <c r="PDT183" s="1"/>
      <c r="PDU183" s="1"/>
      <c r="PDV183" s="1"/>
      <c r="PDW183" s="1"/>
      <c r="PDX183" s="1"/>
      <c r="PDY183" s="1"/>
      <c r="PDZ183" s="1"/>
      <c r="PEA183" s="1"/>
      <c r="PEB183" s="1"/>
      <c r="PEC183" s="1"/>
      <c r="PED183" s="1"/>
      <c r="PEE183" s="1"/>
      <c r="PEF183" s="1"/>
      <c r="PEG183" s="1"/>
      <c r="PEH183" s="1"/>
      <c r="PEI183" s="1"/>
      <c r="PEJ183" s="1"/>
      <c r="PEK183" s="1"/>
      <c r="PEL183" s="1"/>
      <c r="PEM183" s="1"/>
      <c r="PEN183" s="1"/>
      <c r="PEO183" s="1"/>
      <c r="PEP183" s="1"/>
      <c r="PEQ183" s="1"/>
      <c r="PER183" s="1"/>
      <c r="PES183" s="1"/>
      <c r="PET183" s="1"/>
      <c r="PEU183" s="1"/>
      <c r="PEV183" s="1"/>
      <c r="PEW183" s="1"/>
      <c r="PEX183" s="1"/>
      <c r="PEY183" s="1"/>
      <c r="PEZ183" s="1"/>
      <c r="PFA183" s="1"/>
      <c r="PFB183" s="1"/>
      <c r="PFC183" s="1"/>
      <c r="PFD183" s="1"/>
      <c r="PFE183" s="1"/>
      <c r="PFF183" s="1"/>
      <c r="PFG183" s="1"/>
      <c r="PFH183" s="1"/>
      <c r="PFI183" s="1"/>
      <c r="PFJ183" s="1"/>
      <c r="PFK183" s="1"/>
      <c r="PFL183" s="1"/>
      <c r="PFM183" s="1"/>
      <c r="PFN183" s="1"/>
      <c r="PFO183" s="1"/>
      <c r="PFP183" s="1"/>
      <c r="PFQ183" s="1"/>
      <c r="PFR183" s="1"/>
      <c r="PFS183" s="1"/>
      <c r="PFT183" s="1"/>
      <c r="PFU183" s="1"/>
      <c r="PFV183" s="1"/>
      <c r="PFW183" s="1"/>
      <c r="PFX183" s="1"/>
      <c r="PFY183" s="1"/>
      <c r="PFZ183" s="1"/>
      <c r="PGA183" s="1"/>
      <c r="PGB183" s="1"/>
      <c r="PGC183" s="1"/>
      <c r="PGD183" s="1"/>
      <c r="PGE183" s="1"/>
      <c r="PGF183" s="1"/>
      <c r="PGG183" s="1"/>
      <c r="PGH183" s="1"/>
      <c r="PGI183" s="1"/>
      <c r="PGJ183" s="1"/>
      <c r="PGK183" s="1"/>
      <c r="PGL183" s="1"/>
      <c r="PGM183" s="1"/>
      <c r="PGN183" s="1"/>
      <c r="PGO183" s="1"/>
      <c r="PGP183" s="1"/>
      <c r="PGQ183" s="1"/>
      <c r="PGR183" s="1"/>
      <c r="PGS183" s="1"/>
      <c r="PGT183" s="1"/>
      <c r="PGU183" s="1"/>
      <c r="PGV183" s="1"/>
      <c r="PGW183" s="1"/>
      <c r="PGX183" s="1"/>
      <c r="PGY183" s="1"/>
      <c r="PGZ183" s="1"/>
      <c r="PHA183" s="1"/>
      <c r="PHB183" s="1"/>
      <c r="PHC183" s="1"/>
      <c r="PHD183" s="1"/>
      <c r="PHE183" s="1"/>
      <c r="PHF183" s="1"/>
      <c r="PHG183" s="1"/>
      <c r="PHH183" s="1"/>
      <c r="PHI183" s="1"/>
      <c r="PHJ183" s="1"/>
      <c r="PHK183" s="1"/>
      <c r="PHL183" s="1"/>
      <c r="PHM183" s="1"/>
      <c r="PHN183" s="1"/>
      <c r="PHO183" s="1"/>
      <c r="PHP183" s="1"/>
      <c r="PHQ183" s="1"/>
      <c r="PHR183" s="1"/>
      <c r="PHS183" s="1"/>
      <c r="PHT183" s="1"/>
      <c r="PHU183" s="1"/>
      <c r="PHV183" s="1"/>
      <c r="PHW183" s="1"/>
      <c r="PHX183" s="1"/>
      <c r="PHY183" s="1"/>
      <c r="PHZ183" s="1"/>
      <c r="PIA183" s="1"/>
      <c r="PIB183" s="1"/>
      <c r="PIC183" s="1"/>
      <c r="PID183" s="1"/>
      <c r="PIE183" s="1"/>
      <c r="PIF183" s="1"/>
      <c r="PIG183" s="1"/>
      <c r="PIH183" s="1"/>
      <c r="PII183" s="1"/>
      <c r="PIJ183" s="1"/>
      <c r="PIK183" s="1"/>
      <c r="PIL183" s="1"/>
      <c r="PIM183" s="1"/>
      <c r="PIN183" s="1"/>
      <c r="PIO183" s="1"/>
      <c r="PIP183" s="1"/>
      <c r="PIQ183" s="1"/>
      <c r="PIR183" s="1"/>
      <c r="PIS183" s="1"/>
      <c r="PIT183" s="1"/>
      <c r="PIU183" s="1"/>
      <c r="PIV183" s="1"/>
      <c r="PIW183" s="1"/>
      <c r="PIX183" s="1"/>
      <c r="PIY183" s="1"/>
      <c r="PIZ183" s="1"/>
      <c r="PJA183" s="1"/>
      <c r="PJB183" s="1"/>
      <c r="PJC183" s="1"/>
      <c r="PJD183" s="1"/>
      <c r="PJE183" s="1"/>
      <c r="PJF183" s="1"/>
      <c r="PJG183" s="1"/>
      <c r="PJH183" s="1"/>
      <c r="PJI183" s="1"/>
      <c r="PJJ183" s="1"/>
      <c r="PJK183" s="1"/>
      <c r="PJL183" s="1"/>
      <c r="PJM183" s="1"/>
      <c r="PJN183" s="1"/>
      <c r="PJO183" s="1"/>
      <c r="PJP183" s="1"/>
      <c r="PJQ183" s="1"/>
      <c r="PJR183" s="1"/>
      <c r="PJS183" s="1"/>
      <c r="PJT183" s="1"/>
      <c r="PJU183" s="1"/>
      <c r="PJV183" s="1"/>
      <c r="PJW183" s="1"/>
      <c r="PJX183" s="1"/>
      <c r="PJY183" s="1"/>
      <c r="PJZ183" s="1"/>
      <c r="PKA183" s="1"/>
      <c r="PKB183" s="1"/>
      <c r="PKC183" s="1"/>
      <c r="PKD183" s="1"/>
      <c r="PKE183" s="1"/>
      <c r="PKF183" s="1"/>
      <c r="PKG183" s="1"/>
      <c r="PKH183" s="1"/>
      <c r="PKI183" s="1"/>
      <c r="PKJ183" s="1"/>
      <c r="PKK183" s="1"/>
      <c r="PKL183" s="1"/>
      <c r="PKM183" s="1"/>
      <c r="PKN183" s="1"/>
      <c r="PKO183" s="1"/>
      <c r="PKP183" s="1"/>
      <c r="PKQ183" s="1"/>
      <c r="PKR183" s="1"/>
      <c r="PKS183" s="1"/>
      <c r="PKT183" s="1"/>
      <c r="PKU183" s="1"/>
      <c r="PKV183" s="1"/>
      <c r="PKW183" s="1"/>
      <c r="PKX183" s="1"/>
      <c r="PKY183" s="1"/>
      <c r="PKZ183" s="1"/>
      <c r="PLA183" s="1"/>
      <c r="PLB183" s="1"/>
      <c r="PLC183" s="1"/>
      <c r="PLD183" s="1"/>
      <c r="PLE183" s="1"/>
      <c r="PLF183" s="1"/>
      <c r="PLG183" s="1"/>
      <c r="PLH183" s="1"/>
      <c r="PLI183" s="1"/>
      <c r="PLJ183" s="1"/>
      <c r="PLK183" s="1"/>
      <c r="PLL183" s="1"/>
      <c r="PLM183" s="1"/>
      <c r="PLN183" s="1"/>
      <c r="PLO183" s="1"/>
      <c r="PLP183" s="1"/>
      <c r="PLQ183" s="1"/>
      <c r="PLR183" s="1"/>
      <c r="PLS183" s="1"/>
      <c r="PLT183" s="1"/>
      <c r="PLU183" s="1"/>
      <c r="PLV183" s="1"/>
      <c r="PLW183" s="1"/>
      <c r="PLX183" s="1"/>
      <c r="PLY183" s="1"/>
      <c r="PLZ183" s="1"/>
      <c r="PMA183" s="1"/>
      <c r="PMB183" s="1"/>
      <c r="PMC183" s="1"/>
      <c r="PMD183" s="1"/>
      <c r="PME183" s="1"/>
      <c r="PMF183" s="1"/>
      <c r="PMG183" s="1"/>
      <c r="PMH183" s="1"/>
      <c r="PMI183" s="1"/>
      <c r="PMJ183" s="1"/>
      <c r="PMK183" s="1"/>
      <c r="PML183" s="1"/>
      <c r="PMM183" s="1"/>
      <c r="PMN183" s="1"/>
      <c r="PMO183" s="1"/>
      <c r="PMP183" s="1"/>
      <c r="PMQ183" s="1"/>
      <c r="PMR183" s="1"/>
      <c r="PMS183" s="1"/>
      <c r="PMT183" s="1"/>
      <c r="PMU183" s="1"/>
      <c r="PMV183" s="1"/>
      <c r="PMW183" s="1"/>
      <c r="PMX183" s="1"/>
      <c r="PMY183" s="1"/>
      <c r="PMZ183" s="1"/>
      <c r="PNA183" s="1"/>
      <c r="PNB183" s="1"/>
      <c r="PNC183" s="1"/>
      <c r="PND183" s="1"/>
      <c r="PNE183" s="1"/>
      <c r="PNF183" s="1"/>
      <c r="PNG183" s="1"/>
      <c r="PNH183" s="1"/>
      <c r="PNI183" s="1"/>
      <c r="PNJ183" s="1"/>
      <c r="PNK183" s="1"/>
      <c r="PNL183" s="1"/>
      <c r="PNM183" s="1"/>
      <c r="PNN183" s="1"/>
      <c r="PNO183" s="1"/>
      <c r="PNP183" s="1"/>
      <c r="PNQ183" s="1"/>
      <c r="PNR183" s="1"/>
      <c r="PNS183" s="1"/>
      <c r="PNT183" s="1"/>
      <c r="PNU183" s="1"/>
      <c r="PNV183" s="1"/>
      <c r="PNW183" s="1"/>
      <c r="PNX183" s="1"/>
      <c r="PNY183" s="1"/>
      <c r="PNZ183" s="1"/>
      <c r="POA183" s="1"/>
      <c r="POB183" s="1"/>
      <c r="POC183" s="1"/>
      <c r="POD183" s="1"/>
      <c r="POE183" s="1"/>
      <c r="POF183" s="1"/>
      <c r="POG183" s="1"/>
      <c r="POH183" s="1"/>
      <c r="POI183" s="1"/>
      <c r="POJ183" s="1"/>
      <c r="POK183" s="1"/>
      <c r="POL183" s="1"/>
      <c r="POM183" s="1"/>
      <c r="PON183" s="1"/>
      <c r="POO183" s="1"/>
      <c r="POP183" s="1"/>
      <c r="POQ183" s="1"/>
      <c r="POR183" s="1"/>
      <c r="POS183" s="1"/>
      <c r="POT183" s="1"/>
      <c r="POU183" s="1"/>
      <c r="POV183" s="1"/>
      <c r="POW183" s="1"/>
      <c r="POX183" s="1"/>
      <c r="POY183" s="1"/>
      <c r="POZ183" s="1"/>
      <c r="PPA183" s="1"/>
      <c r="PPB183" s="1"/>
      <c r="PPC183" s="1"/>
      <c r="PPD183" s="1"/>
      <c r="PPE183" s="1"/>
      <c r="PPF183" s="1"/>
      <c r="PPG183" s="1"/>
      <c r="PPH183" s="1"/>
      <c r="PPI183" s="1"/>
      <c r="PPJ183" s="1"/>
      <c r="PPK183" s="1"/>
      <c r="PPL183" s="1"/>
      <c r="PPM183" s="1"/>
      <c r="PPN183" s="1"/>
      <c r="PPO183" s="1"/>
      <c r="PPP183" s="1"/>
      <c r="PPQ183" s="1"/>
      <c r="PPR183" s="1"/>
      <c r="PPS183" s="1"/>
      <c r="PPT183" s="1"/>
      <c r="PPU183" s="1"/>
      <c r="PPV183" s="1"/>
      <c r="PPW183" s="1"/>
      <c r="PPX183" s="1"/>
      <c r="PPY183" s="1"/>
      <c r="PPZ183" s="1"/>
      <c r="PQA183" s="1"/>
      <c r="PQB183" s="1"/>
      <c r="PQC183" s="1"/>
      <c r="PQD183" s="1"/>
      <c r="PQE183" s="1"/>
      <c r="PQF183" s="1"/>
      <c r="PQG183" s="1"/>
      <c r="PQH183" s="1"/>
      <c r="PQI183" s="1"/>
      <c r="PQJ183" s="1"/>
      <c r="PQK183" s="1"/>
      <c r="PQL183" s="1"/>
      <c r="PQM183" s="1"/>
      <c r="PQN183" s="1"/>
      <c r="PQO183" s="1"/>
      <c r="PQP183" s="1"/>
      <c r="PQQ183" s="1"/>
      <c r="PQR183" s="1"/>
      <c r="PQS183" s="1"/>
      <c r="PQT183" s="1"/>
      <c r="PQU183" s="1"/>
      <c r="PQV183" s="1"/>
      <c r="PQW183" s="1"/>
      <c r="PQX183" s="1"/>
      <c r="PQY183" s="1"/>
      <c r="PQZ183" s="1"/>
      <c r="PRA183" s="1"/>
      <c r="PRB183" s="1"/>
      <c r="PRC183" s="1"/>
      <c r="PRD183" s="1"/>
      <c r="PRE183" s="1"/>
      <c r="PRF183" s="1"/>
      <c r="PRG183" s="1"/>
      <c r="PRH183" s="1"/>
      <c r="PRI183" s="1"/>
      <c r="PRJ183" s="1"/>
      <c r="PRK183" s="1"/>
      <c r="PRL183" s="1"/>
      <c r="PRM183" s="1"/>
      <c r="PRN183" s="1"/>
      <c r="PRO183" s="1"/>
      <c r="PRP183" s="1"/>
      <c r="PRQ183" s="1"/>
      <c r="PRR183" s="1"/>
      <c r="PRS183" s="1"/>
      <c r="PRT183" s="1"/>
      <c r="PRU183" s="1"/>
      <c r="PRV183" s="1"/>
      <c r="PRW183" s="1"/>
      <c r="PRX183" s="1"/>
      <c r="PRY183" s="1"/>
      <c r="PRZ183" s="1"/>
      <c r="PSA183" s="1"/>
      <c r="PSB183" s="1"/>
      <c r="PSC183" s="1"/>
      <c r="PSD183" s="1"/>
      <c r="PSE183" s="1"/>
      <c r="PSF183" s="1"/>
      <c r="PSG183" s="1"/>
      <c r="PSH183" s="1"/>
      <c r="PSI183" s="1"/>
      <c r="PSJ183" s="1"/>
      <c r="PSK183" s="1"/>
      <c r="PSL183" s="1"/>
      <c r="PSM183" s="1"/>
      <c r="PSN183" s="1"/>
      <c r="PSO183" s="1"/>
      <c r="PSP183" s="1"/>
      <c r="PSQ183" s="1"/>
      <c r="PSR183" s="1"/>
      <c r="PSS183" s="1"/>
      <c r="PST183" s="1"/>
      <c r="PSU183" s="1"/>
      <c r="PSV183" s="1"/>
      <c r="PSW183" s="1"/>
      <c r="PSX183" s="1"/>
      <c r="PSY183" s="1"/>
      <c r="PSZ183" s="1"/>
      <c r="PTA183" s="1"/>
      <c r="PTB183" s="1"/>
      <c r="PTC183" s="1"/>
      <c r="PTD183" s="1"/>
      <c r="PTE183" s="1"/>
      <c r="PTF183" s="1"/>
      <c r="PTG183" s="1"/>
      <c r="PTH183" s="1"/>
      <c r="PTI183" s="1"/>
      <c r="PTJ183" s="1"/>
      <c r="PTK183" s="1"/>
      <c r="PTL183" s="1"/>
      <c r="PTM183" s="1"/>
      <c r="PTN183" s="1"/>
      <c r="PTO183" s="1"/>
      <c r="PTP183" s="1"/>
      <c r="PTQ183" s="1"/>
      <c r="PTR183" s="1"/>
      <c r="PTS183" s="1"/>
      <c r="PTT183" s="1"/>
      <c r="PTU183" s="1"/>
      <c r="PTV183" s="1"/>
      <c r="PTW183" s="1"/>
      <c r="PTX183" s="1"/>
      <c r="PTY183" s="1"/>
      <c r="PTZ183" s="1"/>
      <c r="PUA183" s="1"/>
      <c r="PUB183" s="1"/>
      <c r="PUC183" s="1"/>
      <c r="PUD183" s="1"/>
      <c r="PUE183" s="1"/>
      <c r="PUF183" s="1"/>
      <c r="PUG183" s="1"/>
      <c r="PUH183" s="1"/>
      <c r="PUI183" s="1"/>
      <c r="PUJ183" s="1"/>
      <c r="PUK183" s="1"/>
      <c r="PUL183" s="1"/>
      <c r="PUM183" s="1"/>
      <c r="PUN183" s="1"/>
      <c r="PUO183" s="1"/>
      <c r="PUP183" s="1"/>
      <c r="PUQ183" s="1"/>
      <c r="PUR183" s="1"/>
      <c r="PUS183" s="1"/>
      <c r="PUT183" s="1"/>
      <c r="PUU183" s="1"/>
      <c r="PUV183" s="1"/>
      <c r="PUW183" s="1"/>
      <c r="PUX183" s="1"/>
      <c r="PUY183" s="1"/>
      <c r="PUZ183" s="1"/>
      <c r="PVA183" s="1"/>
      <c r="PVB183" s="1"/>
      <c r="PVC183" s="1"/>
      <c r="PVD183" s="1"/>
      <c r="PVE183" s="1"/>
      <c r="PVF183" s="1"/>
      <c r="PVG183" s="1"/>
      <c r="PVH183" s="1"/>
      <c r="PVI183" s="1"/>
      <c r="PVJ183" s="1"/>
      <c r="PVK183" s="1"/>
      <c r="PVL183" s="1"/>
      <c r="PVM183" s="1"/>
      <c r="PVN183" s="1"/>
      <c r="PVO183" s="1"/>
      <c r="PVP183" s="1"/>
      <c r="PVQ183" s="1"/>
      <c r="PVR183" s="1"/>
      <c r="PVS183" s="1"/>
      <c r="PVT183" s="1"/>
      <c r="PVU183" s="1"/>
      <c r="PVV183" s="1"/>
      <c r="PVW183" s="1"/>
      <c r="PVX183" s="1"/>
      <c r="PVY183" s="1"/>
      <c r="PVZ183" s="1"/>
      <c r="PWA183" s="1"/>
      <c r="PWB183" s="1"/>
      <c r="PWC183" s="1"/>
      <c r="PWD183" s="1"/>
      <c r="PWE183" s="1"/>
      <c r="PWF183" s="1"/>
      <c r="PWG183" s="1"/>
      <c r="PWH183" s="1"/>
      <c r="PWI183" s="1"/>
      <c r="PWJ183" s="1"/>
      <c r="PWK183" s="1"/>
      <c r="PWL183" s="1"/>
      <c r="PWM183" s="1"/>
      <c r="PWN183" s="1"/>
      <c r="PWO183" s="1"/>
      <c r="PWP183" s="1"/>
      <c r="PWQ183" s="1"/>
      <c r="PWR183" s="1"/>
      <c r="PWS183" s="1"/>
      <c r="PWT183" s="1"/>
      <c r="PWU183" s="1"/>
      <c r="PWV183" s="1"/>
      <c r="PWW183" s="1"/>
      <c r="PWX183" s="1"/>
      <c r="PWY183" s="1"/>
      <c r="PWZ183" s="1"/>
      <c r="PXA183" s="1"/>
      <c r="PXB183" s="1"/>
      <c r="PXC183" s="1"/>
      <c r="PXD183" s="1"/>
      <c r="PXE183" s="1"/>
      <c r="PXF183" s="1"/>
      <c r="PXG183" s="1"/>
      <c r="PXH183" s="1"/>
      <c r="PXI183" s="1"/>
      <c r="PXJ183" s="1"/>
      <c r="PXK183" s="1"/>
      <c r="PXL183" s="1"/>
      <c r="PXM183" s="1"/>
      <c r="PXN183" s="1"/>
      <c r="PXO183" s="1"/>
      <c r="PXP183" s="1"/>
      <c r="PXQ183" s="1"/>
      <c r="PXR183" s="1"/>
      <c r="PXS183" s="1"/>
      <c r="PXT183" s="1"/>
      <c r="PXU183" s="1"/>
      <c r="PXV183" s="1"/>
      <c r="PXW183" s="1"/>
      <c r="PXX183" s="1"/>
      <c r="PXY183" s="1"/>
      <c r="PXZ183" s="1"/>
      <c r="PYA183" s="1"/>
      <c r="PYB183" s="1"/>
      <c r="PYC183" s="1"/>
      <c r="PYD183" s="1"/>
      <c r="PYE183" s="1"/>
      <c r="PYF183" s="1"/>
      <c r="PYG183" s="1"/>
      <c r="PYH183" s="1"/>
      <c r="PYI183" s="1"/>
      <c r="PYJ183" s="1"/>
      <c r="PYK183" s="1"/>
      <c r="PYL183" s="1"/>
      <c r="PYM183" s="1"/>
      <c r="PYN183" s="1"/>
      <c r="PYO183" s="1"/>
      <c r="PYP183" s="1"/>
      <c r="PYQ183" s="1"/>
      <c r="PYR183" s="1"/>
      <c r="PYS183" s="1"/>
      <c r="PYT183" s="1"/>
      <c r="PYU183" s="1"/>
      <c r="PYV183" s="1"/>
      <c r="PYW183" s="1"/>
      <c r="PYX183" s="1"/>
      <c r="PYY183" s="1"/>
      <c r="PYZ183" s="1"/>
      <c r="PZA183" s="1"/>
      <c r="PZB183" s="1"/>
      <c r="PZC183" s="1"/>
      <c r="PZD183" s="1"/>
      <c r="PZE183" s="1"/>
      <c r="PZF183" s="1"/>
      <c r="PZG183" s="1"/>
      <c r="PZH183" s="1"/>
      <c r="PZI183" s="1"/>
      <c r="PZJ183" s="1"/>
      <c r="PZK183" s="1"/>
      <c r="PZL183" s="1"/>
      <c r="PZM183" s="1"/>
      <c r="PZN183" s="1"/>
      <c r="PZO183" s="1"/>
      <c r="PZP183" s="1"/>
      <c r="PZQ183" s="1"/>
      <c r="PZR183" s="1"/>
      <c r="PZS183" s="1"/>
      <c r="PZT183" s="1"/>
      <c r="PZU183" s="1"/>
      <c r="PZV183" s="1"/>
      <c r="PZW183" s="1"/>
      <c r="PZX183" s="1"/>
      <c r="PZY183" s="1"/>
      <c r="PZZ183" s="1"/>
      <c r="QAA183" s="1"/>
      <c r="QAB183" s="1"/>
      <c r="QAC183" s="1"/>
      <c r="QAD183" s="1"/>
      <c r="QAE183" s="1"/>
      <c r="QAF183" s="1"/>
      <c r="QAG183" s="1"/>
      <c r="QAH183" s="1"/>
      <c r="QAI183" s="1"/>
      <c r="QAJ183" s="1"/>
      <c r="QAK183" s="1"/>
      <c r="QAL183" s="1"/>
      <c r="QAM183" s="1"/>
      <c r="QAN183" s="1"/>
      <c r="QAO183" s="1"/>
      <c r="QAP183" s="1"/>
      <c r="QAQ183" s="1"/>
      <c r="QAR183" s="1"/>
      <c r="QAS183" s="1"/>
      <c r="QAT183" s="1"/>
      <c r="QAU183" s="1"/>
      <c r="QAV183" s="1"/>
      <c r="QAW183" s="1"/>
      <c r="QAX183" s="1"/>
      <c r="QAY183" s="1"/>
      <c r="QAZ183" s="1"/>
      <c r="QBA183" s="1"/>
      <c r="QBB183" s="1"/>
      <c r="QBC183" s="1"/>
      <c r="QBD183" s="1"/>
      <c r="QBE183" s="1"/>
      <c r="QBF183" s="1"/>
      <c r="QBG183" s="1"/>
      <c r="QBH183" s="1"/>
      <c r="QBI183" s="1"/>
      <c r="QBJ183" s="1"/>
      <c r="QBK183" s="1"/>
      <c r="QBL183" s="1"/>
      <c r="QBM183" s="1"/>
      <c r="QBN183" s="1"/>
      <c r="QBO183" s="1"/>
      <c r="QBP183" s="1"/>
      <c r="QBQ183" s="1"/>
      <c r="QBR183" s="1"/>
      <c r="QBS183" s="1"/>
      <c r="QBT183" s="1"/>
      <c r="QBU183" s="1"/>
      <c r="QBV183" s="1"/>
      <c r="QBW183" s="1"/>
      <c r="QBX183" s="1"/>
      <c r="QBY183" s="1"/>
      <c r="QBZ183" s="1"/>
      <c r="QCA183" s="1"/>
      <c r="QCB183" s="1"/>
      <c r="QCC183" s="1"/>
      <c r="QCD183" s="1"/>
      <c r="QCE183" s="1"/>
      <c r="QCF183" s="1"/>
      <c r="QCG183" s="1"/>
      <c r="QCH183" s="1"/>
      <c r="QCI183" s="1"/>
      <c r="QCJ183" s="1"/>
      <c r="QCK183" s="1"/>
      <c r="QCL183" s="1"/>
      <c r="QCM183" s="1"/>
      <c r="QCN183" s="1"/>
      <c r="QCO183" s="1"/>
      <c r="QCP183" s="1"/>
      <c r="QCQ183" s="1"/>
      <c r="QCR183" s="1"/>
      <c r="QCS183" s="1"/>
      <c r="QCT183" s="1"/>
      <c r="QCU183" s="1"/>
      <c r="QCV183" s="1"/>
      <c r="QCW183" s="1"/>
      <c r="QCX183" s="1"/>
      <c r="QCY183" s="1"/>
      <c r="QCZ183" s="1"/>
      <c r="QDA183" s="1"/>
      <c r="QDB183" s="1"/>
      <c r="QDC183" s="1"/>
      <c r="QDD183" s="1"/>
      <c r="QDE183" s="1"/>
      <c r="QDF183" s="1"/>
      <c r="QDG183" s="1"/>
      <c r="QDH183" s="1"/>
      <c r="QDI183" s="1"/>
      <c r="QDJ183" s="1"/>
      <c r="QDK183" s="1"/>
      <c r="QDL183" s="1"/>
      <c r="QDM183" s="1"/>
      <c r="QDN183" s="1"/>
      <c r="QDO183" s="1"/>
      <c r="QDP183" s="1"/>
      <c r="QDQ183" s="1"/>
      <c r="QDR183" s="1"/>
      <c r="QDS183" s="1"/>
      <c r="QDT183" s="1"/>
      <c r="QDU183" s="1"/>
      <c r="QDV183" s="1"/>
      <c r="QDW183" s="1"/>
      <c r="QDX183" s="1"/>
      <c r="QDY183" s="1"/>
      <c r="QDZ183" s="1"/>
      <c r="QEA183" s="1"/>
      <c r="QEB183" s="1"/>
      <c r="QEC183" s="1"/>
      <c r="QED183" s="1"/>
      <c r="QEE183" s="1"/>
      <c r="QEF183" s="1"/>
      <c r="QEG183" s="1"/>
      <c r="QEH183" s="1"/>
      <c r="QEI183" s="1"/>
      <c r="QEJ183" s="1"/>
      <c r="QEK183" s="1"/>
      <c r="QEL183" s="1"/>
      <c r="QEM183" s="1"/>
      <c r="QEN183" s="1"/>
      <c r="QEO183" s="1"/>
      <c r="QEP183" s="1"/>
      <c r="QEQ183" s="1"/>
      <c r="QER183" s="1"/>
      <c r="QES183" s="1"/>
      <c r="QET183" s="1"/>
      <c r="QEU183" s="1"/>
      <c r="QEV183" s="1"/>
      <c r="QEW183" s="1"/>
      <c r="QEX183" s="1"/>
      <c r="QEY183" s="1"/>
      <c r="QEZ183" s="1"/>
      <c r="QFA183" s="1"/>
      <c r="QFB183" s="1"/>
      <c r="QFC183" s="1"/>
      <c r="QFD183" s="1"/>
      <c r="QFE183" s="1"/>
      <c r="QFF183" s="1"/>
      <c r="QFG183" s="1"/>
      <c r="QFH183" s="1"/>
      <c r="QFI183" s="1"/>
      <c r="QFJ183" s="1"/>
      <c r="QFK183" s="1"/>
      <c r="QFL183" s="1"/>
      <c r="QFM183" s="1"/>
      <c r="QFN183" s="1"/>
      <c r="QFO183" s="1"/>
      <c r="QFP183" s="1"/>
      <c r="QFQ183" s="1"/>
      <c r="QFR183" s="1"/>
      <c r="QFS183" s="1"/>
      <c r="QFT183" s="1"/>
      <c r="QFU183" s="1"/>
      <c r="QFV183" s="1"/>
      <c r="QFW183" s="1"/>
      <c r="QFX183" s="1"/>
      <c r="QFY183" s="1"/>
      <c r="QFZ183" s="1"/>
      <c r="QGA183" s="1"/>
      <c r="QGB183" s="1"/>
      <c r="QGC183" s="1"/>
      <c r="QGD183" s="1"/>
      <c r="QGE183" s="1"/>
      <c r="QGF183" s="1"/>
      <c r="QGG183" s="1"/>
      <c r="QGH183" s="1"/>
      <c r="QGI183" s="1"/>
      <c r="QGJ183" s="1"/>
      <c r="QGK183" s="1"/>
      <c r="QGL183" s="1"/>
      <c r="QGM183" s="1"/>
      <c r="QGN183" s="1"/>
      <c r="QGO183" s="1"/>
      <c r="QGP183" s="1"/>
      <c r="QGQ183" s="1"/>
      <c r="QGR183" s="1"/>
      <c r="QGS183" s="1"/>
      <c r="QGT183" s="1"/>
      <c r="QGU183" s="1"/>
      <c r="QGV183" s="1"/>
      <c r="QGW183" s="1"/>
      <c r="QGX183" s="1"/>
      <c r="QGY183" s="1"/>
      <c r="QGZ183" s="1"/>
      <c r="QHA183" s="1"/>
      <c r="QHB183" s="1"/>
      <c r="QHC183" s="1"/>
      <c r="QHD183" s="1"/>
      <c r="QHE183" s="1"/>
      <c r="QHF183" s="1"/>
      <c r="QHG183" s="1"/>
      <c r="QHH183" s="1"/>
      <c r="QHI183" s="1"/>
      <c r="QHJ183" s="1"/>
      <c r="QHK183" s="1"/>
      <c r="QHL183" s="1"/>
      <c r="QHM183" s="1"/>
      <c r="QHN183" s="1"/>
      <c r="QHO183" s="1"/>
      <c r="QHP183" s="1"/>
      <c r="QHQ183" s="1"/>
      <c r="QHR183" s="1"/>
      <c r="QHS183" s="1"/>
      <c r="QHT183" s="1"/>
      <c r="QHU183" s="1"/>
      <c r="QHV183" s="1"/>
      <c r="QHW183" s="1"/>
      <c r="QHX183" s="1"/>
      <c r="QHY183" s="1"/>
      <c r="QHZ183" s="1"/>
      <c r="QIA183" s="1"/>
      <c r="QIB183" s="1"/>
      <c r="QIC183" s="1"/>
      <c r="QID183" s="1"/>
      <c r="QIE183" s="1"/>
      <c r="QIF183" s="1"/>
      <c r="QIG183" s="1"/>
      <c r="QIH183" s="1"/>
      <c r="QII183" s="1"/>
      <c r="QIJ183" s="1"/>
      <c r="QIK183" s="1"/>
      <c r="QIL183" s="1"/>
      <c r="QIM183" s="1"/>
      <c r="QIN183" s="1"/>
      <c r="QIO183" s="1"/>
      <c r="QIP183" s="1"/>
      <c r="QIQ183" s="1"/>
      <c r="QIR183" s="1"/>
      <c r="QIS183" s="1"/>
      <c r="QIT183" s="1"/>
      <c r="QIU183" s="1"/>
      <c r="QIV183" s="1"/>
      <c r="QIW183" s="1"/>
      <c r="QIX183" s="1"/>
      <c r="QIY183" s="1"/>
      <c r="QIZ183" s="1"/>
      <c r="QJA183" s="1"/>
      <c r="QJB183" s="1"/>
      <c r="QJC183" s="1"/>
      <c r="QJD183" s="1"/>
      <c r="QJE183" s="1"/>
      <c r="QJF183" s="1"/>
      <c r="QJG183" s="1"/>
      <c r="QJH183" s="1"/>
      <c r="QJI183" s="1"/>
      <c r="QJJ183" s="1"/>
      <c r="QJK183" s="1"/>
      <c r="QJL183" s="1"/>
      <c r="QJM183" s="1"/>
      <c r="QJN183" s="1"/>
      <c r="QJO183" s="1"/>
      <c r="QJP183" s="1"/>
      <c r="QJQ183" s="1"/>
      <c r="QJR183" s="1"/>
      <c r="QJS183" s="1"/>
      <c r="QJT183" s="1"/>
      <c r="QJU183" s="1"/>
      <c r="QJV183" s="1"/>
      <c r="QJW183" s="1"/>
      <c r="QJX183" s="1"/>
      <c r="QJY183" s="1"/>
      <c r="QJZ183" s="1"/>
      <c r="QKA183" s="1"/>
      <c r="QKB183" s="1"/>
      <c r="QKC183" s="1"/>
      <c r="QKD183" s="1"/>
      <c r="QKE183" s="1"/>
      <c r="QKF183" s="1"/>
      <c r="QKG183" s="1"/>
      <c r="QKH183" s="1"/>
      <c r="QKI183" s="1"/>
      <c r="QKJ183" s="1"/>
      <c r="QKK183" s="1"/>
      <c r="QKL183" s="1"/>
      <c r="QKM183" s="1"/>
      <c r="QKN183" s="1"/>
      <c r="QKO183" s="1"/>
      <c r="QKP183" s="1"/>
      <c r="QKQ183" s="1"/>
      <c r="QKR183" s="1"/>
      <c r="QKS183" s="1"/>
      <c r="QKT183" s="1"/>
      <c r="QKU183" s="1"/>
      <c r="QKV183" s="1"/>
      <c r="QKW183" s="1"/>
      <c r="QKX183" s="1"/>
      <c r="QKY183" s="1"/>
      <c r="QKZ183" s="1"/>
      <c r="QLA183" s="1"/>
      <c r="QLB183" s="1"/>
      <c r="QLC183" s="1"/>
      <c r="QLD183" s="1"/>
      <c r="QLE183" s="1"/>
      <c r="QLF183" s="1"/>
      <c r="QLG183" s="1"/>
      <c r="QLH183" s="1"/>
      <c r="QLI183" s="1"/>
      <c r="QLJ183" s="1"/>
      <c r="QLK183" s="1"/>
      <c r="QLL183" s="1"/>
      <c r="QLM183" s="1"/>
      <c r="QLN183" s="1"/>
      <c r="QLO183" s="1"/>
      <c r="QLP183" s="1"/>
      <c r="QLQ183" s="1"/>
      <c r="QLR183" s="1"/>
      <c r="QLS183" s="1"/>
      <c r="QLT183" s="1"/>
      <c r="QLU183" s="1"/>
      <c r="QLV183" s="1"/>
      <c r="QLW183" s="1"/>
      <c r="QLX183" s="1"/>
      <c r="QLY183" s="1"/>
      <c r="QLZ183" s="1"/>
      <c r="QMA183" s="1"/>
      <c r="QMB183" s="1"/>
      <c r="QMC183" s="1"/>
      <c r="QMD183" s="1"/>
      <c r="QME183" s="1"/>
      <c r="QMF183" s="1"/>
      <c r="QMG183" s="1"/>
      <c r="QMH183" s="1"/>
      <c r="QMI183" s="1"/>
      <c r="QMJ183" s="1"/>
      <c r="QMK183" s="1"/>
      <c r="QML183" s="1"/>
      <c r="QMM183" s="1"/>
      <c r="QMN183" s="1"/>
      <c r="QMO183" s="1"/>
      <c r="QMP183" s="1"/>
      <c r="QMQ183" s="1"/>
      <c r="QMR183" s="1"/>
      <c r="QMS183" s="1"/>
      <c r="QMT183" s="1"/>
      <c r="QMU183" s="1"/>
      <c r="QMV183" s="1"/>
      <c r="QMW183" s="1"/>
      <c r="QMX183" s="1"/>
      <c r="QMY183" s="1"/>
      <c r="QMZ183" s="1"/>
      <c r="QNA183" s="1"/>
      <c r="QNB183" s="1"/>
      <c r="QNC183" s="1"/>
      <c r="QND183" s="1"/>
      <c r="QNE183" s="1"/>
      <c r="QNF183" s="1"/>
      <c r="QNG183" s="1"/>
      <c r="QNH183" s="1"/>
      <c r="QNI183" s="1"/>
      <c r="QNJ183" s="1"/>
      <c r="QNK183" s="1"/>
      <c r="QNL183" s="1"/>
      <c r="QNM183" s="1"/>
      <c r="QNN183" s="1"/>
      <c r="QNO183" s="1"/>
      <c r="QNP183" s="1"/>
      <c r="QNQ183" s="1"/>
      <c r="QNR183" s="1"/>
      <c r="QNS183" s="1"/>
      <c r="QNT183" s="1"/>
      <c r="QNU183" s="1"/>
      <c r="QNV183" s="1"/>
      <c r="QNW183" s="1"/>
      <c r="QNX183" s="1"/>
      <c r="QNY183" s="1"/>
      <c r="QNZ183" s="1"/>
      <c r="QOA183" s="1"/>
      <c r="QOB183" s="1"/>
      <c r="QOC183" s="1"/>
      <c r="QOD183" s="1"/>
      <c r="QOE183" s="1"/>
      <c r="QOF183" s="1"/>
      <c r="QOG183" s="1"/>
      <c r="QOH183" s="1"/>
      <c r="QOI183" s="1"/>
      <c r="QOJ183" s="1"/>
      <c r="QOK183" s="1"/>
      <c r="QOL183" s="1"/>
      <c r="QOM183" s="1"/>
      <c r="QON183" s="1"/>
      <c r="QOO183" s="1"/>
      <c r="QOP183" s="1"/>
      <c r="QOQ183" s="1"/>
      <c r="QOR183" s="1"/>
      <c r="QOS183" s="1"/>
      <c r="QOT183" s="1"/>
      <c r="QOU183" s="1"/>
      <c r="QOV183" s="1"/>
      <c r="QOW183" s="1"/>
      <c r="QOX183" s="1"/>
      <c r="QOY183" s="1"/>
      <c r="QOZ183" s="1"/>
      <c r="QPA183" s="1"/>
      <c r="QPB183" s="1"/>
      <c r="QPC183" s="1"/>
      <c r="QPD183" s="1"/>
      <c r="QPE183" s="1"/>
      <c r="QPF183" s="1"/>
      <c r="QPG183" s="1"/>
      <c r="QPH183" s="1"/>
      <c r="QPI183" s="1"/>
      <c r="QPJ183" s="1"/>
      <c r="QPK183" s="1"/>
      <c r="QPL183" s="1"/>
      <c r="QPM183" s="1"/>
      <c r="QPN183" s="1"/>
      <c r="QPO183" s="1"/>
      <c r="QPP183" s="1"/>
      <c r="QPQ183" s="1"/>
      <c r="QPR183" s="1"/>
      <c r="QPS183" s="1"/>
      <c r="QPT183" s="1"/>
      <c r="QPU183" s="1"/>
      <c r="QPV183" s="1"/>
      <c r="QPW183" s="1"/>
      <c r="QPX183" s="1"/>
      <c r="QPY183" s="1"/>
      <c r="QPZ183" s="1"/>
      <c r="QQA183" s="1"/>
      <c r="QQB183" s="1"/>
      <c r="QQC183" s="1"/>
      <c r="QQD183" s="1"/>
      <c r="QQE183" s="1"/>
      <c r="QQF183" s="1"/>
      <c r="QQG183" s="1"/>
      <c r="QQH183" s="1"/>
      <c r="QQI183" s="1"/>
      <c r="QQJ183" s="1"/>
      <c r="QQK183" s="1"/>
      <c r="QQL183" s="1"/>
      <c r="QQM183" s="1"/>
      <c r="QQN183" s="1"/>
      <c r="QQO183" s="1"/>
      <c r="QQP183" s="1"/>
      <c r="QQQ183" s="1"/>
      <c r="QQR183" s="1"/>
      <c r="QQS183" s="1"/>
      <c r="QQT183" s="1"/>
      <c r="QQU183" s="1"/>
      <c r="QQV183" s="1"/>
      <c r="QQW183" s="1"/>
      <c r="QQX183" s="1"/>
      <c r="QQY183" s="1"/>
      <c r="QQZ183" s="1"/>
      <c r="QRA183" s="1"/>
      <c r="QRB183" s="1"/>
      <c r="QRC183" s="1"/>
      <c r="QRD183" s="1"/>
      <c r="QRE183" s="1"/>
      <c r="QRF183" s="1"/>
      <c r="QRG183" s="1"/>
      <c r="QRH183" s="1"/>
      <c r="QRI183" s="1"/>
      <c r="QRJ183" s="1"/>
      <c r="QRK183" s="1"/>
      <c r="QRL183" s="1"/>
      <c r="QRM183" s="1"/>
      <c r="QRN183" s="1"/>
      <c r="QRO183" s="1"/>
      <c r="QRP183" s="1"/>
      <c r="QRQ183" s="1"/>
      <c r="QRR183" s="1"/>
      <c r="QRS183" s="1"/>
      <c r="QRT183" s="1"/>
      <c r="QRU183" s="1"/>
      <c r="QRV183" s="1"/>
      <c r="QRW183" s="1"/>
      <c r="QRX183" s="1"/>
      <c r="QRY183" s="1"/>
      <c r="QRZ183" s="1"/>
      <c r="QSA183" s="1"/>
      <c r="QSB183" s="1"/>
      <c r="QSC183" s="1"/>
      <c r="QSD183" s="1"/>
      <c r="QSE183" s="1"/>
      <c r="QSF183" s="1"/>
      <c r="QSG183" s="1"/>
      <c r="QSH183" s="1"/>
      <c r="QSI183" s="1"/>
      <c r="QSJ183" s="1"/>
      <c r="QSK183" s="1"/>
      <c r="QSL183" s="1"/>
      <c r="QSM183" s="1"/>
      <c r="QSN183" s="1"/>
      <c r="QSO183" s="1"/>
      <c r="QSP183" s="1"/>
      <c r="QSQ183" s="1"/>
      <c r="QSR183" s="1"/>
      <c r="QSS183" s="1"/>
      <c r="QST183" s="1"/>
      <c r="QSU183" s="1"/>
      <c r="QSV183" s="1"/>
      <c r="QSW183" s="1"/>
      <c r="QSX183" s="1"/>
      <c r="QSY183" s="1"/>
      <c r="QSZ183" s="1"/>
      <c r="QTA183" s="1"/>
      <c r="QTB183" s="1"/>
      <c r="QTC183" s="1"/>
      <c r="QTD183" s="1"/>
      <c r="QTE183" s="1"/>
      <c r="QTF183" s="1"/>
      <c r="QTG183" s="1"/>
      <c r="QTH183" s="1"/>
      <c r="QTI183" s="1"/>
      <c r="QTJ183" s="1"/>
      <c r="QTK183" s="1"/>
      <c r="QTL183" s="1"/>
      <c r="QTM183" s="1"/>
      <c r="QTN183" s="1"/>
      <c r="QTO183" s="1"/>
      <c r="QTP183" s="1"/>
      <c r="QTQ183" s="1"/>
      <c r="QTR183" s="1"/>
      <c r="QTS183" s="1"/>
      <c r="QTT183" s="1"/>
      <c r="QTU183" s="1"/>
      <c r="QTV183" s="1"/>
      <c r="QTW183" s="1"/>
      <c r="QTX183" s="1"/>
      <c r="QTY183" s="1"/>
      <c r="QTZ183" s="1"/>
      <c r="QUA183" s="1"/>
      <c r="QUB183" s="1"/>
      <c r="QUC183" s="1"/>
      <c r="QUD183" s="1"/>
      <c r="QUE183" s="1"/>
      <c r="QUF183" s="1"/>
      <c r="QUG183" s="1"/>
      <c r="QUH183" s="1"/>
      <c r="QUI183" s="1"/>
      <c r="QUJ183" s="1"/>
      <c r="QUK183" s="1"/>
      <c r="QUL183" s="1"/>
      <c r="QUM183" s="1"/>
      <c r="QUN183" s="1"/>
      <c r="QUO183" s="1"/>
      <c r="QUP183" s="1"/>
      <c r="QUQ183" s="1"/>
      <c r="QUR183" s="1"/>
      <c r="QUS183" s="1"/>
      <c r="QUT183" s="1"/>
      <c r="QUU183" s="1"/>
      <c r="QUV183" s="1"/>
      <c r="QUW183" s="1"/>
      <c r="QUX183" s="1"/>
      <c r="QUY183" s="1"/>
      <c r="QUZ183" s="1"/>
      <c r="QVA183" s="1"/>
      <c r="QVB183" s="1"/>
      <c r="QVC183" s="1"/>
      <c r="QVD183" s="1"/>
      <c r="QVE183" s="1"/>
      <c r="QVF183" s="1"/>
      <c r="QVG183" s="1"/>
      <c r="QVH183" s="1"/>
      <c r="QVI183" s="1"/>
      <c r="QVJ183" s="1"/>
      <c r="QVK183" s="1"/>
      <c r="QVL183" s="1"/>
      <c r="QVM183" s="1"/>
      <c r="QVN183" s="1"/>
      <c r="QVO183" s="1"/>
      <c r="QVP183" s="1"/>
      <c r="QVQ183" s="1"/>
      <c r="QVR183" s="1"/>
      <c r="QVS183" s="1"/>
      <c r="QVT183" s="1"/>
      <c r="QVU183" s="1"/>
      <c r="QVV183" s="1"/>
      <c r="QVW183" s="1"/>
      <c r="QVX183" s="1"/>
      <c r="QVY183" s="1"/>
      <c r="QVZ183" s="1"/>
      <c r="QWA183" s="1"/>
      <c r="QWB183" s="1"/>
      <c r="QWC183" s="1"/>
      <c r="QWD183" s="1"/>
      <c r="QWE183" s="1"/>
      <c r="QWF183" s="1"/>
      <c r="QWG183" s="1"/>
      <c r="QWH183" s="1"/>
      <c r="QWI183" s="1"/>
      <c r="QWJ183" s="1"/>
      <c r="QWK183" s="1"/>
      <c r="QWL183" s="1"/>
      <c r="QWM183" s="1"/>
      <c r="QWN183" s="1"/>
      <c r="QWO183" s="1"/>
      <c r="QWP183" s="1"/>
      <c r="QWQ183" s="1"/>
      <c r="QWR183" s="1"/>
      <c r="QWS183" s="1"/>
      <c r="QWT183" s="1"/>
      <c r="QWU183" s="1"/>
      <c r="QWV183" s="1"/>
      <c r="QWW183" s="1"/>
      <c r="QWX183" s="1"/>
      <c r="QWY183" s="1"/>
      <c r="QWZ183" s="1"/>
      <c r="QXA183" s="1"/>
      <c r="QXB183" s="1"/>
      <c r="QXC183" s="1"/>
      <c r="QXD183" s="1"/>
      <c r="QXE183" s="1"/>
      <c r="QXF183" s="1"/>
      <c r="QXG183" s="1"/>
      <c r="QXH183" s="1"/>
      <c r="QXI183" s="1"/>
      <c r="QXJ183" s="1"/>
      <c r="QXK183" s="1"/>
      <c r="QXL183" s="1"/>
      <c r="QXM183" s="1"/>
      <c r="QXN183" s="1"/>
      <c r="QXO183" s="1"/>
      <c r="QXP183" s="1"/>
      <c r="QXQ183" s="1"/>
      <c r="QXR183" s="1"/>
      <c r="QXS183" s="1"/>
      <c r="QXT183" s="1"/>
      <c r="QXU183" s="1"/>
      <c r="QXV183" s="1"/>
      <c r="QXW183" s="1"/>
      <c r="QXX183" s="1"/>
      <c r="QXY183" s="1"/>
      <c r="QXZ183" s="1"/>
      <c r="QYA183" s="1"/>
      <c r="QYB183" s="1"/>
      <c r="QYC183" s="1"/>
      <c r="QYD183" s="1"/>
      <c r="QYE183" s="1"/>
      <c r="QYF183" s="1"/>
      <c r="QYG183" s="1"/>
      <c r="QYH183" s="1"/>
      <c r="QYI183" s="1"/>
      <c r="QYJ183" s="1"/>
      <c r="QYK183" s="1"/>
      <c r="QYL183" s="1"/>
      <c r="QYM183" s="1"/>
      <c r="QYN183" s="1"/>
      <c r="QYO183" s="1"/>
      <c r="QYP183" s="1"/>
      <c r="QYQ183" s="1"/>
      <c r="QYR183" s="1"/>
      <c r="QYS183" s="1"/>
      <c r="QYT183" s="1"/>
      <c r="QYU183" s="1"/>
      <c r="QYV183" s="1"/>
      <c r="QYW183" s="1"/>
      <c r="QYX183" s="1"/>
      <c r="QYY183" s="1"/>
      <c r="QYZ183" s="1"/>
      <c r="QZA183" s="1"/>
      <c r="QZB183" s="1"/>
      <c r="QZC183" s="1"/>
      <c r="QZD183" s="1"/>
      <c r="QZE183" s="1"/>
      <c r="QZF183" s="1"/>
      <c r="QZG183" s="1"/>
      <c r="QZH183" s="1"/>
      <c r="QZI183" s="1"/>
      <c r="QZJ183" s="1"/>
      <c r="QZK183" s="1"/>
      <c r="QZL183" s="1"/>
      <c r="QZM183" s="1"/>
      <c r="QZN183" s="1"/>
      <c r="QZO183" s="1"/>
      <c r="QZP183" s="1"/>
      <c r="QZQ183" s="1"/>
      <c r="QZR183" s="1"/>
      <c r="QZS183" s="1"/>
      <c r="QZT183" s="1"/>
      <c r="QZU183" s="1"/>
      <c r="QZV183" s="1"/>
      <c r="QZW183" s="1"/>
      <c r="QZX183" s="1"/>
      <c r="QZY183" s="1"/>
      <c r="QZZ183" s="1"/>
      <c r="RAA183" s="1"/>
      <c r="RAB183" s="1"/>
      <c r="RAC183" s="1"/>
      <c r="RAD183" s="1"/>
      <c r="RAE183" s="1"/>
      <c r="RAF183" s="1"/>
      <c r="RAG183" s="1"/>
      <c r="RAH183" s="1"/>
      <c r="RAI183" s="1"/>
      <c r="RAJ183" s="1"/>
      <c r="RAK183" s="1"/>
      <c r="RAL183" s="1"/>
      <c r="RAM183" s="1"/>
      <c r="RAN183" s="1"/>
      <c r="RAO183" s="1"/>
      <c r="RAP183" s="1"/>
      <c r="RAQ183" s="1"/>
      <c r="RAR183" s="1"/>
      <c r="RAS183" s="1"/>
      <c r="RAT183" s="1"/>
      <c r="RAU183" s="1"/>
      <c r="RAV183" s="1"/>
      <c r="RAW183" s="1"/>
      <c r="RAX183" s="1"/>
      <c r="RAY183" s="1"/>
      <c r="RAZ183" s="1"/>
      <c r="RBA183" s="1"/>
      <c r="RBB183" s="1"/>
      <c r="RBC183" s="1"/>
      <c r="RBD183" s="1"/>
      <c r="RBE183" s="1"/>
      <c r="RBF183" s="1"/>
      <c r="RBG183" s="1"/>
      <c r="RBH183" s="1"/>
      <c r="RBI183" s="1"/>
      <c r="RBJ183" s="1"/>
      <c r="RBK183" s="1"/>
      <c r="RBL183" s="1"/>
      <c r="RBM183" s="1"/>
      <c r="RBN183" s="1"/>
      <c r="RBO183" s="1"/>
      <c r="RBP183" s="1"/>
      <c r="RBQ183" s="1"/>
      <c r="RBR183" s="1"/>
      <c r="RBS183" s="1"/>
      <c r="RBT183" s="1"/>
      <c r="RBU183" s="1"/>
      <c r="RBV183" s="1"/>
      <c r="RBW183" s="1"/>
      <c r="RBX183" s="1"/>
      <c r="RBY183" s="1"/>
      <c r="RBZ183" s="1"/>
      <c r="RCA183" s="1"/>
      <c r="RCB183" s="1"/>
      <c r="RCC183" s="1"/>
      <c r="RCD183" s="1"/>
      <c r="RCE183" s="1"/>
      <c r="RCF183" s="1"/>
      <c r="RCG183" s="1"/>
      <c r="RCH183" s="1"/>
      <c r="RCI183" s="1"/>
      <c r="RCJ183" s="1"/>
      <c r="RCK183" s="1"/>
      <c r="RCL183" s="1"/>
      <c r="RCM183" s="1"/>
      <c r="RCN183" s="1"/>
      <c r="RCO183" s="1"/>
      <c r="RCP183" s="1"/>
      <c r="RCQ183" s="1"/>
      <c r="RCR183" s="1"/>
      <c r="RCS183" s="1"/>
      <c r="RCT183" s="1"/>
      <c r="RCU183" s="1"/>
      <c r="RCV183" s="1"/>
      <c r="RCW183" s="1"/>
      <c r="RCX183" s="1"/>
      <c r="RCY183" s="1"/>
      <c r="RCZ183" s="1"/>
      <c r="RDA183" s="1"/>
      <c r="RDB183" s="1"/>
      <c r="RDC183" s="1"/>
      <c r="RDD183" s="1"/>
      <c r="RDE183" s="1"/>
      <c r="RDF183" s="1"/>
      <c r="RDG183" s="1"/>
      <c r="RDH183" s="1"/>
      <c r="RDI183" s="1"/>
      <c r="RDJ183" s="1"/>
      <c r="RDK183" s="1"/>
      <c r="RDL183" s="1"/>
      <c r="RDM183" s="1"/>
      <c r="RDN183" s="1"/>
      <c r="RDO183" s="1"/>
      <c r="RDP183" s="1"/>
      <c r="RDQ183" s="1"/>
      <c r="RDR183" s="1"/>
      <c r="RDS183" s="1"/>
      <c r="RDT183" s="1"/>
      <c r="RDU183" s="1"/>
      <c r="RDV183" s="1"/>
      <c r="RDW183" s="1"/>
      <c r="RDX183" s="1"/>
      <c r="RDY183" s="1"/>
      <c r="RDZ183" s="1"/>
      <c r="REA183" s="1"/>
      <c r="REB183" s="1"/>
      <c r="REC183" s="1"/>
      <c r="RED183" s="1"/>
      <c r="REE183" s="1"/>
      <c r="REF183" s="1"/>
      <c r="REG183" s="1"/>
      <c r="REH183" s="1"/>
      <c r="REI183" s="1"/>
      <c r="REJ183" s="1"/>
      <c r="REK183" s="1"/>
      <c r="REL183" s="1"/>
      <c r="REM183" s="1"/>
      <c r="REN183" s="1"/>
      <c r="REO183" s="1"/>
      <c r="REP183" s="1"/>
      <c r="REQ183" s="1"/>
      <c r="RER183" s="1"/>
      <c r="RES183" s="1"/>
      <c r="RET183" s="1"/>
      <c r="REU183" s="1"/>
      <c r="REV183" s="1"/>
      <c r="REW183" s="1"/>
      <c r="REX183" s="1"/>
      <c r="REY183" s="1"/>
      <c r="REZ183" s="1"/>
      <c r="RFA183" s="1"/>
      <c r="RFB183" s="1"/>
      <c r="RFC183" s="1"/>
      <c r="RFD183" s="1"/>
      <c r="RFE183" s="1"/>
      <c r="RFF183" s="1"/>
      <c r="RFG183" s="1"/>
      <c r="RFH183" s="1"/>
      <c r="RFI183" s="1"/>
      <c r="RFJ183" s="1"/>
      <c r="RFK183" s="1"/>
      <c r="RFL183" s="1"/>
      <c r="RFM183" s="1"/>
      <c r="RFN183" s="1"/>
      <c r="RFO183" s="1"/>
      <c r="RFP183" s="1"/>
      <c r="RFQ183" s="1"/>
      <c r="RFR183" s="1"/>
      <c r="RFS183" s="1"/>
      <c r="RFT183" s="1"/>
      <c r="RFU183" s="1"/>
      <c r="RFV183" s="1"/>
      <c r="RFW183" s="1"/>
      <c r="RFX183" s="1"/>
      <c r="RFY183" s="1"/>
      <c r="RFZ183" s="1"/>
      <c r="RGA183" s="1"/>
      <c r="RGB183" s="1"/>
      <c r="RGC183" s="1"/>
      <c r="RGD183" s="1"/>
      <c r="RGE183" s="1"/>
      <c r="RGF183" s="1"/>
      <c r="RGG183" s="1"/>
      <c r="RGH183" s="1"/>
      <c r="RGI183" s="1"/>
      <c r="RGJ183" s="1"/>
      <c r="RGK183" s="1"/>
      <c r="RGL183" s="1"/>
      <c r="RGM183" s="1"/>
      <c r="RGN183" s="1"/>
      <c r="RGO183" s="1"/>
      <c r="RGP183" s="1"/>
      <c r="RGQ183" s="1"/>
      <c r="RGR183" s="1"/>
      <c r="RGS183" s="1"/>
      <c r="RGT183" s="1"/>
      <c r="RGU183" s="1"/>
      <c r="RGV183" s="1"/>
      <c r="RGW183" s="1"/>
      <c r="RGX183" s="1"/>
      <c r="RGY183" s="1"/>
      <c r="RGZ183" s="1"/>
      <c r="RHA183" s="1"/>
      <c r="RHB183" s="1"/>
      <c r="RHC183" s="1"/>
      <c r="RHD183" s="1"/>
      <c r="RHE183" s="1"/>
      <c r="RHF183" s="1"/>
      <c r="RHG183" s="1"/>
      <c r="RHH183" s="1"/>
      <c r="RHI183" s="1"/>
      <c r="RHJ183" s="1"/>
      <c r="RHK183" s="1"/>
      <c r="RHL183" s="1"/>
      <c r="RHM183" s="1"/>
      <c r="RHN183" s="1"/>
      <c r="RHO183" s="1"/>
      <c r="RHP183" s="1"/>
      <c r="RHQ183" s="1"/>
      <c r="RHR183" s="1"/>
      <c r="RHS183" s="1"/>
      <c r="RHT183" s="1"/>
      <c r="RHU183" s="1"/>
      <c r="RHV183" s="1"/>
      <c r="RHW183" s="1"/>
      <c r="RHX183" s="1"/>
      <c r="RHY183" s="1"/>
      <c r="RHZ183" s="1"/>
      <c r="RIA183" s="1"/>
      <c r="RIB183" s="1"/>
      <c r="RIC183" s="1"/>
      <c r="RID183" s="1"/>
      <c r="RIE183" s="1"/>
      <c r="RIF183" s="1"/>
      <c r="RIG183" s="1"/>
      <c r="RIH183" s="1"/>
      <c r="RII183" s="1"/>
      <c r="RIJ183" s="1"/>
      <c r="RIK183" s="1"/>
      <c r="RIL183" s="1"/>
      <c r="RIM183" s="1"/>
      <c r="RIN183" s="1"/>
      <c r="RIO183" s="1"/>
      <c r="RIP183" s="1"/>
      <c r="RIQ183" s="1"/>
      <c r="RIR183" s="1"/>
      <c r="RIS183" s="1"/>
      <c r="RIT183" s="1"/>
      <c r="RIU183" s="1"/>
      <c r="RIV183" s="1"/>
      <c r="RIW183" s="1"/>
      <c r="RIX183" s="1"/>
      <c r="RIY183" s="1"/>
      <c r="RIZ183" s="1"/>
      <c r="RJA183" s="1"/>
      <c r="RJB183" s="1"/>
      <c r="RJC183" s="1"/>
      <c r="RJD183" s="1"/>
      <c r="RJE183" s="1"/>
      <c r="RJF183" s="1"/>
      <c r="RJG183" s="1"/>
      <c r="RJH183" s="1"/>
      <c r="RJI183" s="1"/>
      <c r="RJJ183" s="1"/>
      <c r="RJK183" s="1"/>
      <c r="RJL183" s="1"/>
      <c r="RJM183" s="1"/>
      <c r="RJN183" s="1"/>
      <c r="RJO183" s="1"/>
      <c r="RJP183" s="1"/>
      <c r="RJQ183" s="1"/>
      <c r="RJR183" s="1"/>
      <c r="RJS183" s="1"/>
      <c r="RJT183" s="1"/>
      <c r="RJU183" s="1"/>
      <c r="RJV183" s="1"/>
      <c r="RJW183" s="1"/>
      <c r="RJX183" s="1"/>
      <c r="RJY183" s="1"/>
      <c r="RJZ183" s="1"/>
      <c r="RKA183" s="1"/>
      <c r="RKB183" s="1"/>
      <c r="RKC183" s="1"/>
      <c r="RKD183" s="1"/>
      <c r="RKE183" s="1"/>
      <c r="RKF183" s="1"/>
      <c r="RKG183" s="1"/>
      <c r="RKH183" s="1"/>
      <c r="RKI183" s="1"/>
      <c r="RKJ183" s="1"/>
      <c r="RKK183" s="1"/>
      <c r="RKL183" s="1"/>
      <c r="RKM183" s="1"/>
      <c r="RKN183" s="1"/>
      <c r="RKO183" s="1"/>
      <c r="RKP183" s="1"/>
      <c r="RKQ183" s="1"/>
      <c r="RKR183" s="1"/>
      <c r="RKS183" s="1"/>
      <c r="RKT183" s="1"/>
      <c r="RKU183" s="1"/>
      <c r="RKV183" s="1"/>
      <c r="RKW183" s="1"/>
      <c r="RKX183" s="1"/>
      <c r="RKY183" s="1"/>
      <c r="RKZ183" s="1"/>
      <c r="RLA183" s="1"/>
      <c r="RLB183" s="1"/>
      <c r="RLC183" s="1"/>
      <c r="RLD183" s="1"/>
      <c r="RLE183" s="1"/>
      <c r="RLF183" s="1"/>
      <c r="RLG183" s="1"/>
      <c r="RLH183" s="1"/>
      <c r="RLI183" s="1"/>
      <c r="RLJ183" s="1"/>
      <c r="RLK183" s="1"/>
      <c r="RLL183" s="1"/>
      <c r="RLM183" s="1"/>
      <c r="RLN183" s="1"/>
      <c r="RLO183" s="1"/>
      <c r="RLP183" s="1"/>
      <c r="RLQ183" s="1"/>
      <c r="RLR183" s="1"/>
      <c r="RLS183" s="1"/>
      <c r="RLT183" s="1"/>
      <c r="RLU183" s="1"/>
      <c r="RLV183" s="1"/>
      <c r="RLW183" s="1"/>
      <c r="RLX183" s="1"/>
      <c r="RLY183" s="1"/>
      <c r="RLZ183" s="1"/>
      <c r="RMA183" s="1"/>
      <c r="RMB183" s="1"/>
      <c r="RMC183" s="1"/>
      <c r="RMD183" s="1"/>
      <c r="RME183" s="1"/>
      <c r="RMF183" s="1"/>
      <c r="RMG183" s="1"/>
      <c r="RMH183" s="1"/>
      <c r="RMI183" s="1"/>
      <c r="RMJ183" s="1"/>
      <c r="RMK183" s="1"/>
      <c r="RML183" s="1"/>
      <c r="RMM183" s="1"/>
      <c r="RMN183" s="1"/>
      <c r="RMO183" s="1"/>
      <c r="RMP183" s="1"/>
      <c r="RMQ183" s="1"/>
      <c r="RMR183" s="1"/>
      <c r="RMS183" s="1"/>
      <c r="RMT183" s="1"/>
      <c r="RMU183" s="1"/>
      <c r="RMV183" s="1"/>
      <c r="RMW183" s="1"/>
      <c r="RMX183" s="1"/>
      <c r="RMY183" s="1"/>
      <c r="RMZ183" s="1"/>
      <c r="RNA183" s="1"/>
      <c r="RNB183" s="1"/>
      <c r="RNC183" s="1"/>
      <c r="RND183" s="1"/>
      <c r="RNE183" s="1"/>
      <c r="RNF183" s="1"/>
      <c r="RNG183" s="1"/>
      <c r="RNH183" s="1"/>
      <c r="RNI183" s="1"/>
      <c r="RNJ183" s="1"/>
      <c r="RNK183" s="1"/>
      <c r="RNL183" s="1"/>
      <c r="RNM183" s="1"/>
      <c r="RNN183" s="1"/>
      <c r="RNO183" s="1"/>
      <c r="RNP183" s="1"/>
      <c r="RNQ183" s="1"/>
      <c r="RNR183" s="1"/>
      <c r="RNS183" s="1"/>
      <c r="RNT183" s="1"/>
      <c r="RNU183" s="1"/>
      <c r="RNV183" s="1"/>
      <c r="RNW183" s="1"/>
      <c r="RNX183" s="1"/>
      <c r="RNY183" s="1"/>
      <c r="RNZ183" s="1"/>
      <c r="ROA183" s="1"/>
      <c r="ROB183" s="1"/>
      <c r="ROC183" s="1"/>
      <c r="ROD183" s="1"/>
      <c r="ROE183" s="1"/>
      <c r="ROF183" s="1"/>
      <c r="ROG183" s="1"/>
      <c r="ROH183" s="1"/>
      <c r="ROI183" s="1"/>
      <c r="ROJ183" s="1"/>
      <c r="ROK183" s="1"/>
      <c r="ROL183" s="1"/>
      <c r="ROM183" s="1"/>
      <c r="RON183" s="1"/>
      <c r="ROO183" s="1"/>
      <c r="ROP183" s="1"/>
      <c r="ROQ183" s="1"/>
      <c r="ROR183" s="1"/>
      <c r="ROS183" s="1"/>
      <c r="ROT183" s="1"/>
      <c r="ROU183" s="1"/>
      <c r="ROV183" s="1"/>
      <c r="ROW183" s="1"/>
      <c r="ROX183" s="1"/>
      <c r="ROY183" s="1"/>
      <c r="ROZ183" s="1"/>
      <c r="RPA183" s="1"/>
      <c r="RPB183" s="1"/>
      <c r="RPC183" s="1"/>
      <c r="RPD183" s="1"/>
      <c r="RPE183" s="1"/>
      <c r="RPF183" s="1"/>
      <c r="RPG183" s="1"/>
      <c r="RPH183" s="1"/>
      <c r="RPI183" s="1"/>
      <c r="RPJ183" s="1"/>
      <c r="RPK183" s="1"/>
      <c r="RPL183" s="1"/>
      <c r="RPM183" s="1"/>
      <c r="RPN183" s="1"/>
      <c r="RPO183" s="1"/>
      <c r="RPP183" s="1"/>
      <c r="RPQ183" s="1"/>
      <c r="RPR183" s="1"/>
      <c r="RPS183" s="1"/>
      <c r="RPT183" s="1"/>
      <c r="RPU183" s="1"/>
      <c r="RPV183" s="1"/>
      <c r="RPW183" s="1"/>
      <c r="RPX183" s="1"/>
      <c r="RPY183" s="1"/>
      <c r="RPZ183" s="1"/>
      <c r="RQA183" s="1"/>
      <c r="RQB183" s="1"/>
      <c r="RQC183" s="1"/>
      <c r="RQD183" s="1"/>
      <c r="RQE183" s="1"/>
      <c r="RQF183" s="1"/>
      <c r="RQG183" s="1"/>
      <c r="RQH183" s="1"/>
      <c r="RQI183" s="1"/>
      <c r="RQJ183" s="1"/>
      <c r="RQK183" s="1"/>
      <c r="RQL183" s="1"/>
      <c r="RQM183" s="1"/>
      <c r="RQN183" s="1"/>
      <c r="RQO183" s="1"/>
      <c r="RQP183" s="1"/>
      <c r="RQQ183" s="1"/>
      <c r="RQR183" s="1"/>
      <c r="RQS183" s="1"/>
      <c r="RQT183" s="1"/>
      <c r="RQU183" s="1"/>
      <c r="RQV183" s="1"/>
      <c r="RQW183" s="1"/>
      <c r="RQX183" s="1"/>
      <c r="RQY183" s="1"/>
      <c r="RQZ183" s="1"/>
      <c r="RRA183" s="1"/>
      <c r="RRB183" s="1"/>
      <c r="RRC183" s="1"/>
      <c r="RRD183" s="1"/>
      <c r="RRE183" s="1"/>
      <c r="RRF183" s="1"/>
      <c r="RRG183" s="1"/>
      <c r="RRH183" s="1"/>
      <c r="RRI183" s="1"/>
      <c r="RRJ183" s="1"/>
      <c r="RRK183" s="1"/>
      <c r="RRL183" s="1"/>
      <c r="RRM183" s="1"/>
      <c r="RRN183" s="1"/>
      <c r="RRO183" s="1"/>
      <c r="RRP183" s="1"/>
      <c r="RRQ183" s="1"/>
      <c r="RRR183" s="1"/>
      <c r="RRS183" s="1"/>
      <c r="RRT183" s="1"/>
      <c r="RRU183" s="1"/>
      <c r="RRV183" s="1"/>
      <c r="RRW183" s="1"/>
      <c r="RRX183" s="1"/>
      <c r="RRY183" s="1"/>
      <c r="RRZ183" s="1"/>
      <c r="RSA183" s="1"/>
      <c r="RSB183" s="1"/>
      <c r="RSC183" s="1"/>
      <c r="RSD183" s="1"/>
      <c r="RSE183" s="1"/>
      <c r="RSF183" s="1"/>
      <c r="RSG183" s="1"/>
      <c r="RSH183" s="1"/>
      <c r="RSI183" s="1"/>
      <c r="RSJ183" s="1"/>
      <c r="RSK183" s="1"/>
      <c r="RSL183" s="1"/>
      <c r="RSM183" s="1"/>
      <c r="RSN183" s="1"/>
      <c r="RSO183" s="1"/>
      <c r="RSP183" s="1"/>
      <c r="RSQ183" s="1"/>
      <c r="RSR183" s="1"/>
      <c r="RSS183" s="1"/>
      <c r="RST183" s="1"/>
      <c r="RSU183" s="1"/>
      <c r="RSV183" s="1"/>
      <c r="RSW183" s="1"/>
      <c r="RSX183" s="1"/>
      <c r="RSY183" s="1"/>
      <c r="RSZ183" s="1"/>
      <c r="RTA183" s="1"/>
      <c r="RTB183" s="1"/>
      <c r="RTC183" s="1"/>
      <c r="RTD183" s="1"/>
      <c r="RTE183" s="1"/>
      <c r="RTF183" s="1"/>
      <c r="RTG183" s="1"/>
      <c r="RTH183" s="1"/>
      <c r="RTI183" s="1"/>
      <c r="RTJ183" s="1"/>
      <c r="RTK183" s="1"/>
      <c r="RTL183" s="1"/>
      <c r="RTM183" s="1"/>
      <c r="RTN183" s="1"/>
      <c r="RTO183" s="1"/>
      <c r="RTP183" s="1"/>
      <c r="RTQ183" s="1"/>
      <c r="RTR183" s="1"/>
      <c r="RTS183" s="1"/>
      <c r="RTT183" s="1"/>
      <c r="RTU183" s="1"/>
      <c r="RTV183" s="1"/>
      <c r="RTW183" s="1"/>
      <c r="RTX183" s="1"/>
      <c r="RTY183" s="1"/>
      <c r="RTZ183" s="1"/>
      <c r="RUA183" s="1"/>
      <c r="RUB183" s="1"/>
      <c r="RUC183" s="1"/>
      <c r="RUD183" s="1"/>
      <c r="RUE183" s="1"/>
      <c r="RUF183" s="1"/>
      <c r="RUG183" s="1"/>
      <c r="RUH183" s="1"/>
      <c r="RUI183" s="1"/>
      <c r="RUJ183" s="1"/>
      <c r="RUK183" s="1"/>
      <c r="RUL183" s="1"/>
      <c r="RUM183" s="1"/>
      <c r="RUN183" s="1"/>
      <c r="RUO183" s="1"/>
      <c r="RUP183" s="1"/>
      <c r="RUQ183" s="1"/>
      <c r="RUR183" s="1"/>
      <c r="RUS183" s="1"/>
      <c r="RUT183" s="1"/>
      <c r="RUU183" s="1"/>
      <c r="RUV183" s="1"/>
      <c r="RUW183" s="1"/>
      <c r="RUX183" s="1"/>
      <c r="RUY183" s="1"/>
      <c r="RUZ183" s="1"/>
      <c r="RVA183" s="1"/>
      <c r="RVB183" s="1"/>
      <c r="RVC183" s="1"/>
      <c r="RVD183" s="1"/>
      <c r="RVE183" s="1"/>
      <c r="RVF183" s="1"/>
      <c r="RVG183" s="1"/>
      <c r="RVH183" s="1"/>
      <c r="RVI183" s="1"/>
      <c r="RVJ183" s="1"/>
      <c r="RVK183" s="1"/>
      <c r="RVL183" s="1"/>
      <c r="RVM183" s="1"/>
      <c r="RVN183" s="1"/>
      <c r="RVO183" s="1"/>
      <c r="RVP183" s="1"/>
      <c r="RVQ183" s="1"/>
      <c r="RVR183" s="1"/>
      <c r="RVS183" s="1"/>
      <c r="RVT183" s="1"/>
      <c r="RVU183" s="1"/>
      <c r="RVV183" s="1"/>
      <c r="RVW183" s="1"/>
      <c r="RVX183" s="1"/>
      <c r="RVY183" s="1"/>
      <c r="RVZ183" s="1"/>
      <c r="RWA183" s="1"/>
      <c r="RWB183" s="1"/>
      <c r="RWC183" s="1"/>
      <c r="RWD183" s="1"/>
      <c r="RWE183" s="1"/>
      <c r="RWF183" s="1"/>
      <c r="RWG183" s="1"/>
      <c r="RWH183" s="1"/>
      <c r="RWI183" s="1"/>
      <c r="RWJ183" s="1"/>
      <c r="RWK183" s="1"/>
      <c r="RWL183" s="1"/>
      <c r="RWM183" s="1"/>
      <c r="RWN183" s="1"/>
      <c r="RWO183" s="1"/>
      <c r="RWP183" s="1"/>
      <c r="RWQ183" s="1"/>
      <c r="RWR183" s="1"/>
      <c r="RWS183" s="1"/>
      <c r="RWT183" s="1"/>
      <c r="RWU183" s="1"/>
      <c r="RWV183" s="1"/>
      <c r="RWW183" s="1"/>
      <c r="RWX183" s="1"/>
      <c r="RWY183" s="1"/>
      <c r="RWZ183" s="1"/>
      <c r="RXA183" s="1"/>
      <c r="RXB183" s="1"/>
      <c r="RXC183" s="1"/>
      <c r="RXD183" s="1"/>
      <c r="RXE183" s="1"/>
      <c r="RXF183" s="1"/>
      <c r="RXG183" s="1"/>
      <c r="RXH183" s="1"/>
      <c r="RXI183" s="1"/>
      <c r="RXJ183" s="1"/>
      <c r="RXK183" s="1"/>
      <c r="RXL183" s="1"/>
      <c r="RXM183" s="1"/>
      <c r="RXN183" s="1"/>
      <c r="RXO183" s="1"/>
      <c r="RXP183" s="1"/>
      <c r="RXQ183" s="1"/>
      <c r="RXR183" s="1"/>
      <c r="RXS183" s="1"/>
      <c r="RXT183" s="1"/>
      <c r="RXU183" s="1"/>
      <c r="RXV183" s="1"/>
      <c r="RXW183" s="1"/>
      <c r="RXX183" s="1"/>
      <c r="RXY183" s="1"/>
      <c r="RXZ183" s="1"/>
      <c r="RYA183" s="1"/>
      <c r="RYB183" s="1"/>
      <c r="RYC183" s="1"/>
      <c r="RYD183" s="1"/>
      <c r="RYE183" s="1"/>
      <c r="RYF183" s="1"/>
      <c r="RYG183" s="1"/>
      <c r="RYH183" s="1"/>
      <c r="RYI183" s="1"/>
      <c r="RYJ183" s="1"/>
      <c r="RYK183" s="1"/>
      <c r="RYL183" s="1"/>
      <c r="RYM183" s="1"/>
      <c r="RYN183" s="1"/>
      <c r="RYO183" s="1"/>
      <c r="RYP183" s="1"/>
      <c r="RYQ183" s="1"/>
      <c r="RYR183" s="1"/>
      <c r="RYS183" s="1"/>
      <c r="RYT183" s="1"/>
      <c r="RYU183" s="1"/>
      <c r="RYV183" s="1"/>
      <c r="RYW183" s="1"/>
      <c r="RYX183" s="1"/>
      <c r="RYY183" s="1"/>
      <c r="RYZ183" s="1"/>
      <c r="RZA183" s="1"/>
      <c r="RZB183" s="1"/>
      <c r="RZC183" s="1"/>
      <c r="RZD183" s="1"/>
      <c r="RZE183" s="1"/>
      <c r="RZF183" s="1"/>
      <c r="RZG183" s="1"/>
      <c r="RZH183" s="1"/>
      <c r="RZI183" s="1"/>
      <c r="RZJ183" s="1"/>
      <c r="RZK183" s="1"/>
      <c r="RZL183" s="1"/>
      <c r="RZM183" s="1"/>
      <c r="RZN183" s="1"/>
      <c r="RZO183" s="1"/>
      <c r="RZP183" s="1"/>
      <c r="RZQ183" s="1"/>
      <c r="RZR183" s="1"/>
      <c r="RZS183" s="1"/>
      <c r="RZT183" s="1"/>
      <c r="RZU183" s="1"/>
      <c r="RZV183" s="1"/>
      <c r="RZW183" s="1"/>
      <c r="RZX183" s="1"/>
      <c r="RZY183" s="1"/>
      <c r="RZZ183" s="1"/>
      <c r="SAA183" s="1"/>
      <c r="SAB183" s="1"/>
      <c r="SAC183" s="1"/>
      <c r="SAD183" s="1"/>
      <c r="SAE183" s="1"/>
      <c r="SAF183" s="1"/>
      <c r="SAG183" s="1"/>
      <c r="SAH183" s="1"/>
      <c r="SAI183" s="1"/>
      <c r="SAJ183" s="1"/>
      <c r="SAK183" s="1"/>
      <c r="SAL183" s="1"/>
      <c r="SAM183" s="1"/>
      <c r="SAN183" s="1"/>
      <c r="SAO183" s="1"/>
      <c r="SAP183" s="1"/>
      <c r="SAQ183" s="1"/>
      <c r="SAR183" s="1"/>
      <c r="SAS183" s="1"/>
      <c r="SAT183" s="1"/>
      <c r="SAU183" s="1"/>
      <c r="SAV183" s="1"/>
      <c r="SAW183" s="1"/>
      <c r="SAX183" s="1"/>
      <c r="SAY183" s="1"/>
      <c r="SAZ183" s="1"/>
      <c r="SBA183" s="1"/>
      <c r="SBB183" s="1"/>
      <c r="SBC183" s="1"/>
      <c r="SBD183" s="1"/>
      <c r="SBE183" s="1"/>
      <c r="SBF183" s="1"/>
      <c r="SBG183" s="1"/>
      <c r="SBH183" s="1"/>
      <c r="SBI183" s="1"/>
      <c r="SBJ183" s="1"/>
      <c r="SBK183" s="1"/>
      <c r="SBL183" s="1"/>
      <c r="SBM183" s="1"/>
      <c r="SBN183" s="1"/>
      <c r="SBO183" s="1"/>
      <c r="SBP183" s="1"/>
      <c r="SBQ183" s="1"/>
      <c r="SBR183" s="1"/>
      <c r="SBS183" s="1"/>
      <c r="SBT183" s="1"/>
      <c r="SBU183" s="1"/>
      <c r="SBV183" s="1"/>
      <c r="SBW183" s="1"/>
      <c r="SBX183" s="1"/>
      <c r="SBY183" s="1"/>
      <c r="SBZ183" s="1"/>
      <c r="SCA183" s="1"/>
      <c r="SCB183" s="1"/>
      <c r="SCC183" s="1"/>
      <c r="SCD183" s="1"/>
      <c r="SCE183" s="1"/>
      <c r="SCF183" s="1"/>
      <c r="SCG183" s="1"/>
      <c r="SCH183" s="1"/>
      <c r="SCI183" s="1"/>
      <c r="SCJ183" s="1"/>
      <c r="SCK183" s="1"/>
      <c r="SCL183" s="1"/>
      <c r="SCM183" s="1"/>
      <c r="SCN183" s="1"/>
      <c r="SCO183" s="1"/>
      <c r="SCP183" s="1"/>
      <c r="SCQ183" s="1"/>
      <c r="SCR183" s="1"/>
      <c r="SCS183" s="1"/>
      <c r="SCT183" s="1"/>
      <c r="SCU183" s="1"/>
      <c r="SCV183" s="1"/>
      <c r="SCW183" s="1"/>
      <c r="SCX183" s="1"/>
      <c r="SCY183" s="1"/>
      <c r="SCZ183" s="1"/>
      <c r="SDA183" s="1"/>
      <c r="SDB183" s="1"/>
      <c r="SDC183" s="1"/>
      <c r="SDD183" s="1"/>
      <c r="SDE183" s="1"/>
      <c r="SDF183" s="1"/>
      <c r="SDG183" s="1"/>
      <c r="SDH183" s="1"/>
      <c r="SDI183" s="1"/>
      <c r="SDJ183" s="1"/>
      <c r="SDK183" s="1"/>
      <c r="SDL183" s="1"/>
      <c r="SDM183" s="1"/>
      <c r="SDN183" s="1"/>
      <c r="SDO183" s="1"/>
      <c r="SDP183" s="1"/>
      <c r="SDQ183" s="1"/>
      <c r="SDR183" s="1"/>
      <c r="SDS183" s="1"/>
      <c r="SDT183" s="1"/>
      <c r="SDU183" s="1"/>
      <c r="SDV183" s="1"/>
      <c r="SDW183" s="1"/>
      <c r="SDX183" s="1"/>
      <c r="SDY183" s="1"/>
      <c r="SDZ183" s="1"/>
      <c r="SEA183" s="1"/>
      <c r="SEB183" s="1"/>
      <c r="SEC183" s="1"/>
      <c r="SED183" s="1"/>
      <c r="SEE183" s="1"/>
      <c r="SEF183" s="1"/>
      <c r="SEG183" s="1"/>
      <c r="SEH183" s="1"/>
      <c r="SEI183" s="1"/>
      <c r="SEJ183" s="1"/>
      <c r="SEK183" s="1"/>
      <c r="SEL183" s="1"/>
      <c r="SEM183" s="1"/>
      <c r="SEN183" s="1"/>
      <c r="SEO183" s="1"/>
      <c r="SEP183" s="1"/>
      <c r="SEQ183" s="1"/>
      <c r="SER183" s="1"/>
      <c r="SES183" s="1"/>
      <c r="SET183" s="1"/>
      <c r="SEU183" s="1"/>
      <c r="SEV183" s="1"/>
      <c r="SEW183" s="1"/>
      <c r="SEX183" s="1"/>
      <c r="SEY183" s="1"/>
      <c r="SEZ183" s="1"/>
      <c r="SFA183" s="1"/>
      <c r="SFB183" s="1"/>
      <c r="SFC183" s="1"/>
      <c r="SFD183" s="1"/>
      <c r="SFE183" s="1"/>
      <c r="SFF183" s="1"/>
      <c r="SFG183" s="1"/>
      <c r="SFH183" s="1"/>
      <c r="SFI183" s="1"/>
      <c r="SFJ183" s="1"/>
      <c r="SFK183" s="1"/>
      <c r="SFL183" s="1"/>
      <c r="SFM183" s="1"/>
      <c r="SFN183" s="1"/>
      <c r="SFO183" s="1"/>
      <c r="SFP183" s="1"/>
      <c r="SFQ183" s="1"/>
      <c r="SFR183" s="1"/>
      <c r="SFS183" s="1"/>
      <c r="SFT183" s="1"/>
      <c r="SFU183" s="1"/>
      <c r="SFV183" s="1"/>
      <c r="SFW183" s="1"/>
      <c r="SFX183" s="1"/>
      <c r="SFY183" s="1"/>
      <c r="SFZ183" s="1"/>
      <c r="SGA183" s="1"/>
      <c r="SGB183" s="1"/>
      <c r="SGC183" s="1"/>
      <c r="SGD183" s="1"/>
      <c r="SGE183" s="1"/>
      <c r="SGF183" s="1"/>
      <c r="SGG183" s="1"/>
      <c r="SGH183" s="1"/>
      <c r="SGI183" s="1"/>
      <c r="SGJ183" s="1"/>
      <c r="SGK183" s="1"/>
      <c r="SGL183" s="1"/>
      <c r="SGM183" s="1"/>
      <c r="SGN183" s="1"/>
      <c r="SGO183" s="1"/>
      <c r="SGP183" s="1"/>
      <c r="SGQ183" s="1"/>
      <c r="SGR183" s="1"/>
      <c r="SGS183" s="1"/>
      <c r="SGT183" s="1"/>
      <c r="SGU183" s="1"/>
      <c r="SGV183" s="1"/>
      <c r="SGW183" s="1"/>
      <c r="SGX183" s="1"/>
      <c r="SGY183" s="1"/>
      <c r="SGZ183" s="1"/>
      <c r="SHA183" s="1"/>
      <c r="SHB183" s="1"/>
      <c r="SHC183" s="1"/>
      <c r="SHD183" s="1"/>
      <c r="SHE183" s="1"/>
      <c r="SHF183" s="1"/>
      <c r="SHG183" s="1"/>
      <c r="SHH183" s="1"/>
      <c r="SHI183" s="1"/>
      <c r="SHJ183" s="1"/>
      <c r="SHK183" s="1"/>
      <c r="SHL183" s="1"/>
      <c r="SHM183" s="1"/>
      <c r="SHN183" s="1"/>
      <c r="SHO183" s="1"/>
      <c r="SHP183" s="1"/>
      <c r="SHQ183" s="1"/>
      <c r="SHR183" s="1"/>
      <c r="SHS183" s="1"/>
      <c r="SHT183" s="1"/>
      <c r="SHU183" s="1"/>
      <c r="SHV183" s="1"/>
      <c r="SHW183" s="1"/>
      <c r="SHX183" s="1"/>
      <c r="SHY183" s="1"/>
      <c r="SHZ183" s="1"/>
      <c r="SIA183" s="1"/>
      <c r="SIB183" s="1"/>
      <c r="SIC183" s="1"/>
      <c r="SID183" s="1"/>
      <c r="SIE183" s="1"/>
      <c r="SIF183" s="1"/>
      <c r="SIG183" s="1"/>
      <c r="SIH183" s="1"/>
      <c r="SII183" s="1"/>
      <c r="SIJ183" s="1"/>
      <c r="SIK183" s="1"/>
      <c r="SIL183" s="1"/>
      <c r="SIM183" s="1"/>
      <c r="SIN183" s="1"/>
      <c r="SIO183" s="1"/>
      <c r="SIP183" s="1"/>
      <c r="SIQ183" s="1"/>
      <c r="SIR183" s="1"/>
      <c r="SIS183" s="1"/>
      <c r="SIT183" s="1"/>
      <c r="SIU183" s="1"/>
      <c r="SIV183" s="1"/>
      <c r="SIW183" s="1"/>
      <c r="SIX183" s="1"/>
      <c r="SIY183" s="1"/>
      <c r="SIZ183" s="1"/>
      <c r="SJA183" s="1"/>
      <c r="SJB183" s="1"/>
      <c r="SJC183" s="1"/>
      <c r="SJD183" s="1"/>
      <c r="SJE183" s="1"/>
      <c r="SJF183" s="1"/>
      <c r="SJG183" s="1"/>
      <c r="SJH183" s="1"/>
      <c r="SJI183" s="1"/>
      <c r="SJJ183" s="1"/>
      <c r="SJK183" s="1"/>
      <c r="SJL183" s="1"/>
      <c r="SJM183" s="1"/>
      <c r="SJN183" s="1"/>
      <c r="SJO183" s="1"/>
      <c r="SJP183" s="1"/>
      <c r="SJQ183" s="1"/>
      <c r="SJR183" s="1"/>
      <c r="SJS183" s="1"/>
      <c r="SJT183" s="1"/>
      <c r="SJU183" s="1"/>
      <c r="SJV183" s="1"/>
      <c r="SJW183" s="1"/>
      <c r="SJX183" s="1"/>
      <c r="SJY183" s="1"/>
      <c r="SJZ183" s="1"/>
      <c r="SKA183" s="1"/>
      <c r="SKB183" s="1"/>
      <c r="SKC183" s="1"/>
      <c r="SKD183" s="1"/>
      <c r="SKE183" s="1"/>
      <c r="SKF183" s="1"/>
      <c r="SKG183" s="1"/>
      <c r="SKH183" s="1"/>
      <c r="SKI183" s="1"/>
      <c r="SKJ183" s="1"/>
      <c r="SKK183" s="1"/>
      <c r="SKL183" s="1"/>
      <c r="SKM183" s="1"/>
      <c r="SKN183" s="1"/>
      <c r="SKO183" s="1"/>
      <c r="SKP183" s="1"/>
      <c r="SKQ183" s="1"/>
      <c r="SKR183" s="1"/>
      <c r="SKS183" s="1"/>
      <c r="SKT183" s="1"/>
      <c r="SKU183" s="1"/>
      <c r="SKV183" s="1"/>
      <c r="SKW183" s="1"/>
      <c r="SKX183" s="1"/>
      <c r="SKY183" s="1"/>
      <c r="SKZ183" s="1"/>
      <c r="SLA183" s="1"/>
      <c r="SLB183" s="1"/>
      <c r="SLC183" s="1"/>
      <c r="SLD183" s="1"/>
      <c r="SLE183" s="1"/>
      <c r="SLF183" s="1"/>
      <c r="SLG183" s="1"/>
      <c r="SLH183" s="1"/>
      <c r="SLI183" s="1"/>
      <c r="SLJ183" s="1"/>
      <c r="SLK183" s="1"/>
      <c r="SLL183" s="1"/>
      <c r="SLM183" s="1"/>
      <c r="SLN183" s="1"/>
      <c r="SLO183" s="1"/>
      <c r="SLP183" s="1"/>
      <c r="SLQ183" s="1"/>
      <c r="SLR183" s="1"/>
      <c r="SLS183" s="1"/>
      <c r="SLT183" s="1"/>
      <c r="SLU183" s="1"/>
      <c r="SLV183" s="1"/>
      <c r="SLW183" s="1"/>
      <c r="SLX183" s="1"/>
      <c r="SLY183" s="1"/>
      <c r="SLZ183" s="1"/>
      <c r="SMA183" s="1"/>
      <c r="SMB183" s="1"/>
      <c r="SMC183" s="1"/>
      <c r="SMD183" s="1"/>
      <c r="SME183" s="1"/>
      <c r="SMF183" s="1"/>
      <c r="SMG183" s="1"/>
      <c r="SMH183" s="1"/>
      <c r="SMI183" s="1"/>
      <c r="SMJ183" s="1"/>
      <c r="SMK183" s="1"/>
      <c r="SML183" s="1"/>
      <c r="SMM183" s="1"/>
      <c r="SMN183" s="1"/>
      <c r="SMO183" s="1"/>
      <c r="SMP183" s="1"/>
      <c r="SMQ183" s="1"/>
      <c r="SMR183" s="1"/>
      <c r="SMS183" s="1"/>
      <c r="SMT183" s="1"/>
      <c r="SMU183" s="1"/>
      <c r="SMV183" s="1"/>
      <c r="SMW183" s="1"/>
      <c r="SMX183" s="1"/>
      <c r="SMY183" s="1"/>
      <c r="SMZ183" s="1"/>
      <c r="SNA183" s="1"/>
      <c r="SNB183" s="1"/>
      <c r="SNC183" s="1"/>
      <c r="SND183" s="1"/>
      <c r="SNE183" s="1"/>
      <c r="SNF183" s="1"/>
      <c r="SNG183" s="1"/>
      <c r="SNH183" s="1"/>
      <c r="SNI183" s="1"/>
      <c r="SNJ183" s="1"/>
      <c r="SNK183" s="1"/>
      <c r="SNL183" s="1"/>
      <c r="SNM183" s="1"/>
      <c r="SNN183" s="1"/>
      <c r="SNO183" s="1"/>
      <c r="SNP183" s="1"/>
      <c r="SNQ183" s="1"/>
      <c r="SNR183" s="1"/>
      <c r="SNS183" s="1"/>
      <c r="SNT183" s="1"/>
      <c r="SNU183" s="1"/>
      <c r="SNV183" s="1"/>
      <c r="SNW183" s="1"/>
      <c r="SNX183" s="1"/>
      <c r="SNY183" s="1"/>
      <c r="SNZ183" s="1"/>
      <c r="SOA183" s="1"/>
      <c r="SOB183" s="1"/>
      <c r="SOC183" s="1"/>
      <c r="SOD183" s="1"/>
      <c r="SOE183" s="1"/>
      <c r="SOF183" s="1"/>
      <c r="SOG183" s="1"/>
      <c r="SOH183" s="1"/>
      <c r="SOI183" s="1"/>
      <c r="SOJ183" s="1"/>
      <c r="SOK183" s="1"/>
      <c r="SOL183" s="1"/>
      <c r="SOM183" s="1"/>
      <c r="SON183" s="1"/>
      <c r="SOO183" s="1"/>
      <c r="SOP183" s="1"/>
      <c r="SOQ183" s="1"/>
      <c r="SOR183" s="1"/>
      <c r="SOS183" s="1"/>
      <c r="SOT183" s="1"/>
      <c r="SOU183" s="1"/>
      <c r="SOV183" s="1"/>
      <c r="SOW183" s="1"/>
      <c r="SOX183" s="1"/>
      <c r="SOY183" s="1"/>
      <c r="SOZ183" s="1"/>
      <c r="SPA183" s="1"/>
      <c r="SPB183" s="1"/>
      <c r="SPC183" s="1"/>
      <c r="SPD183" s="1"/>
      <c r="SPE183" s="1"/>
      <c r="SPF183" s="1"/>
      <c r="SPG183" s="1"/>
      <c r="SPH183" s="1"/>
      <c r="SPI183" s="1"/>
      <c r="SPJ183" s="1"/>
      <c r="SPK183" s="1"/>
      <c r="SPL183" s="1"/>
      <c r="SPM183" s="1"/>
      <c r="SPN183" s="1"/>
      <c r="SPO183" s="1"/>
      <c r="SPP183" s="1"/>
      <c r="SPQ183" s="1"/>
      <c r="SPR183" s="1"/>
      <c r="SPS183" s="1"/>
      <c r="SPT183" s="1"/>
      <c r="SPU183" s="1"/>
      <c r="SPV183" s="1"/>
      <c r="SPW183" s="1"/>
      <c r="SPX183" s="1"/>
      <c r="SPY183" s="1"/>
      <c r="SPZ183" s="1"/>
      <c r="SQA183" s="1"/>
      <c r="SQB183" s="1"/>
      <c r="SQC183" s="1"/>
      <c r="SQD183" s="1"/>
      <c r="SQE183" s="1"/>
      <c r="SQF183" s="1"/>
      <c r="SQG183" s="1"/>
      <c r="SQH183" s="1"/>
      <c r="SQI183" s="1"/>
      <c r="SQJ183" s="1"/>
      <c r="SQK183" s="1"/>
      <c r="SQL183" s="1"/>
      <c r="SQM183" s="1"/>
      <c r="SQN183" s="1"/>
      <c r="SQO183" s="1"/>
      <c r="SQP183" s="1"/>
      <c r="SQQ183" s="1"/>
      <c r="SQR183" s="1"/>
      <c r="SQS183" s="1"/>
      <c r="SQT183" s="1"/>
      <c r="SQU183" s="1"/>
      <c r="SQV183" s="1"/>
      <c r="SQW183" s="1"/>
      <c r="SQX183" s="1"/>
      <c r="SQY183" s="1"/>
      <c r="SQZ183" s="1"/>
      <c r="SRA183" s="1"/>
      <c r="SRB183" s="1"/>
      <c r="SRC183" s="1"/>
      <c r="SRD183" s="1"/>
      <c r="SRE183" s="1"/>
      <c r="SRF183" s="1"/>
      <c r="SRG183" s="1"/>
      <c r="SRH183" s="1"/>
      <c r="SRI183" s="1"/>
      <c r="SRJ183" s="1"/>
      <c r="SRK183" s="1"/>
      <c r="SRL183" s="1"/>
      <c r="SRM183" s="1"/>
      <c r="SRN183" s="1"/>
      <c r="SRO183" s="1"/>
      <c r="SRP183" s="1"/>
      <c r="SRQ183" s="1"/>
      <c r="SRR183" s="1"/>
      <c r="SRS183" s="1"/>
      <c r="SRT183" s="1"/>
      <c r="SRU183" s="1"/>
      <c r="SRV183" s="1"/>
      <c r="SRW183" s="1"/>
      <c r="SRX183" s="1"/>
      <c r="SRY183" s="1"/>
      <c r="SRZ183" s="1"/>
      <c r="SSA183" s="1"/>
      <c r="SSB183" s="1"/>
      <c r="SSC183" s="1"/>
      <c r="SSD183" s="1"/>
      <c r="SSE183" s="1"/>
      <c r="SSF183" s="1"/>
      <c r="SSG183" s="1"/>
      <c r="SSH183" s="1"/>
      <c r="SSI183" s="1"/>
      <c r="SSJ183" s="1"/>
      <c r="SSK183" s="1"/>
      <c r="SSL183" s="1"/>
      <c r="SSM183" s="1"/>
      <c r="SSN183" s="1"/>
      <c r="SSO183" s="1"/>
      <c r="SSP183" s="1"/>
      <c r="SSQ183" s="1"/>
      <c r="SSR183" s="1"/>
      <c r="SSS183" s="1"/>
      <c r="SST183" s="1"/>
      <c r="SSU183" s="1"/>
      <c r="SSV183" s="1"/>
      <c r="SSW183" s="1"/>
      <c r="SSX183" s="1"/>
      <c r="SSY183" s="1"/>
      <c r="SSZ183" s="1"/>
      <c r="STA183" s="1"/>
      <c r="STB183" s="1"/>
      <c r="STC183" s="1"/>
      <c r="STD183" s="1"/>
      <c r="STE183" s="1"/>
      <c r="STF183" s="1"/>
      <c r="STG183" s="1"/>
      <c r="STH183" s="1"/>
      <c r="STI183" s="1"/>
      <c r="STJ183" s="1"/>
      <c r="STK183" s="1"/>
      <c r="STL183" s="1"/>
      <c r="STM183" s="1"/>
      <c r="STN183" s="1"/>
      <c r="STO183" s="1"/>
      <c r="STP183" s="1"/>
      <c r="STQ183" s="1"/>
      <c r="STR183" s="1"/>
      <c r="STS183" s="1"/>
      <c r="STT183" s="1"/>
      <c r="STU183" s="1"/>
      <c r="STV183" s="1"/>
      <c r="STW183" s="1"/>
      <c r="STX183" s="1"/>
      <c r="STY183" s="1"/>
      <c r="STZ183" s="1"/>
      <c r="SUA183" s="1"/>
      <c r="SUB183" s="1"/>
      <c r="SUC183" s="1"/>
      <c r="SUD183" s="1"/>
      <c r="SUE183" s="1"/>
      <c r="SUF183" s="1"/>
      <c r="SUG183" s="1"/>
      <c r="SUH183" s="1"/>
      <c r="SUI183" s="1"/>
      <c r="SUJ183" s="1"/>
      <c r="SUK183" s="1"/>
      <c r="SUL183" s="1"/>
      <c r="SUM183" s="1"/>
      <c r="SUN183" s="1"/>
      <c r="SUO183" s="1"/>
      <c r="SUP183" s="1"/>
      <c r="SUQ183" s="1"/>
      <c r="SUR183" s="1"/>
      <c r="SUS183" s="1"/>
      <c r="SUT183" s="1"/>
      <c r="SUU183" s="1"/>
      <c r="SUV183" s="1"/>
      <c r="SUW183" s="1"/>
      <c r="SUX183" s="1"/>
      <c r="SUY183" s="1"/>
      <c r="SUZ183" s="1"/>
      <c r="SVA183" s="1"/>
      <c r="SVB183" s="1"/>
      <c r="SVC183" s="1"/>
      <c r="SVD183" s="1"/>
      <c r="SVE183" s="1"/>
      <c r="SVF183" s="1"/>
      <c r="SVG183" s="1"/>
      <c r="SVH183" s="1"/>
      <c r="SVI183" s="1"/>
      <c r="SVJ183" s="1"/>
      <c r="SVK183" s="1"/>
      <c r="SVL183" s="1"/>
      <c r="SVM183" s="1"/>
      <c r="SVN183" s="1"/>
      <c r="SVO183" s="1"/>
      <c r="SVP183" s="1"/>
      <c r="SVQ183" s="1"/>
      <c r="SVR183" s="1"/>
      <c r="SVS183" s="1"/>
      <c r="SVT183" s="1"/>
      <c r="SVU183" s="1"/>
      <c r="SVV183" s="1"/>
      <c r="SVW183" s="1"/>
      <c r="SVX183" s="1"/>
      <c r="SVY183" s="1"/>
      <c r="SVZ183" s="1"/>
      <c r="SWA183" s="1"/>
      <c r="SWB183" s="1"/>
      <c r="SWC183" s="1"/>
      <c r="SWD183" s="1"/>
      <c r="SWE183" s="1"/>
      <c r="SWF183" s="1"/>
      <c r="SWG183" s="1"/>
      <c r="SWH183" s="1"/>
      <c r="SWI183" s="1"/>
      <c r="SWJ183" s="1"/>
      <c r="SWK183" s="1"/>
      <c r="SWL183" s="1"/>
      <c r="SWM183" s="1"/>
      <c r="SWN183" s="1"/>
      <c r="SWO183" s="1"/>
      <c r="SWP183" s="1"/>
      <c r="SWQ183" s="1"/>
      <c r="SWR183" s="1"/>
      <c r="SWS183" s="1"/>
      <c r="SWT183" s="1"/>
      <c r="SWU183" s="1"/>
      <c r="SWV183" s="1"/>
      <c r="SWW183" s="1"/>
      <c r="SWX183" s="1"/>
      <c r="SWY183" s="1"/>
      <c r="SWZ183" s="1"/>
      <c r="SXA183" s="1"/>
      <c r="SXB183" s="1"/>
      <c r="SXC183" s="1"/>
      <c r="SXD183" s="1"/>
      <c r="SXE183" s="1"/>
      <c r="SXF183" s="1"/>
      <c r="SXG183" s="1"/>
      <c r="SXH183" s="1"/>
      <c r="SXI183" s="1"/>
      <c r="SXJ183" s="1"/>
      <c r="SXK183" s="1"/>
      <c r="SXL183" s="1"/>
      <c r="SXM183" s="1"/>
      <c r="SXN183" s="1"/>
      <c r="SXO183" s="1"/>
      <c r="SXP183" s="1"/>
      <c r="SXQ183" s="1"/>
      <c r="SXR183" s="1"/>
      <c r="SXS183" s="1"/>
      <c r="SXT183" s="1"/>
      <c r="SXU183" s="1"/>
      <c r="SXV183" s="1"/>
      <c r="SXW183" s="1"/>
      <c r="SXX183" s="1"/>
      <c r="SXY183" s="1"/>
      <c r="SXZ183" s="1"/>
      <c r="SYA183" s="1"/>
      <c r="SYB183" s="1"/>
      <c r="SYC183" s="1"/>
      <c r="SYD183" s="1"/>
      <c r="SYE183" s="1"/>
      <c r="SYF183" s="1"/>
      <c r="SYG183" s="1"/>
      <c r="SYH183" s="1"/>
      <c r="SYI183" s="1"/>
      <c r="SYJ183" s="1"/>
      <c r="SYK183" s="1"/>
      <c r="SYL183" s="1"/>
      <c r="SYM183" s="1"/>
      <c r="SYN183" s="1"/>
      <c r="SYO183" s="1"/>
      <c r="SYP183" s="1"/>
      <c r="SYQ183" s="1"/>
      <c r="SYR183" s="1"/>
      <c r="SYS183" s="1"/>
      <c r="SYT183" s="1"/>
      <c r="SYU183" s="1"/>
      <c r="SYV183" s="1"/>
      <c r="SYW183" s="1"/>
      <c r="SYX183" s="1"/>
      <c r="SYY183" s="1"/>
      <c r="SYZ183" s="1"/>
      <c r="SZA183" s="1"/>
      <c r="SZB183" s="1"/>
      <c r="SZC183" s="1"/>
      <c r="SZD183" s="1"/>
      <c r="SZE183" s="1"/>
      <c r="SZF183" s="1"/>
      <c r="SZG183" s="1"/>
      <c r="SZH183" s="1"/>
      <c r="SZI183" s="1"/>
      <c r="SZJ183" s="1"/>
      <c r="SZK183" s="1"/>
      <c r="SZL183" s="1"/>
      <c r="SZM183" s="1"/>
      <c r="SZN183" s="1"/>
      <c r="SZO183" s="1"/>
      <c r="SZP183" s="1"/>
      <c r="SZQ183" s="1"/>
      <c r="SZR183" s="1"/>
      <c r="SZS183" s="1"/>
      <c r="SZT183" s="1"/>
      <c r="SZU183" s="1"/>
      <c r="SZV183" s="1"/>
      <c r="SZW183" s="1"/>
      <c r="SZX183" s="1"/>
      <c r="SZY183" s="1"/>
      <c r="SZZ183" s="1"/>
      <c r="TAA183" s="1"/>
      <c r="TAB183" s="1"/>
      <c r="TAC183" s="1"/>
      <c r="TAD183" s="1"/>
      <c r="TAE183" s="1"/>
      <c r="TAF183" s="1"/>
      <c r="TAG183" s="1"/>
      <c r="TAH183" s="1"/>
      <c r="TAI183" s="1"/>
      <c r="TAJ183" s="1"/>
      <c r="TAK183" s="1"/>
      <c r="TAL183" s="1"/>
      <c r="TAM183" s="1"/>
      <c r="TAN183" s="1"/>
      <c r="TAO183" s="1"/>
      <c r="TAP183" s="1"/>
      <c r="TAQ183" s="1"/>
      <c r="TAR183" s="1"/>
      <c r="TAS183" s="1"/>
      <c r="TAT183" s="1"/>
      <c r="TAU183" s="1"/>
      <c r="TAV183" s="1"/>
      <c r="TAW183" s="1"/>
      <c r="TAX183" s="1"/>
      <c r="TAY183" s="1"/>
      <c r="TAZ183" s="1"/>
      <c r="TBA183" s="1"/>
      <c r="TBB183" s="1"/>
      <c r="TBC183" s="1"/>
      <c r="TBD183" s="1"/>
      <c r="TBE183" s="1"/>
      <c r="TBF183" s="1"/>
      <c r="TBG183" s="1"/>
      <c r="TBH183" s="1"/>
      <c r="TBI183" s="1"/>
      <c r="TBJ183" s="1"/>
      <c r="TBK183" s="1"/>
      <c r="TBL183" s="1"/>
      <c r="TBM183" s="1"/>
      <c r="TBN183" s="1"/>
      <c r="TBO183" s="1"/>
      <c r="TBP183" s="1"/>
      <c r="TBQ183" s="1"/>
      <c r="TBR183" s="1"/>
      <c r="TBS183" s="1"/>
      <c r="TBT183" s="1"/>
      <c r="TBU183" s="1"/>
      <c r="TBV183" s="1"/>
      <c r="TBW183" s="1"/>
      <c r="TBX183" s="1"/>
      <c r="TBY183" s="1"/>
      <c r="TBZ183" s="1"/>
      <c r="TCA183" s="1"/>
      <c r="TCB183" s="1"/>
      <c r="TCC183" s="1"/>
      <c r="TCD183" s="1"/>
      <c r="TCE183" s="1"/>
      <c r="TCF183" s="1"/>
      <c r="TCG183" s="1"/>
      <c r="TCH183" s="1"/>
      <c r="TCI183" s="1"/>
      <c r="TCJ183" s="1"/>
      <c r="TCK183" s="1"/>
      <c r="TCL183" s="1"/>
      <c r="TCM183" s="1"/>
      <c r="TCN183" s="1"/>
      <c r="TCO183" s="1"/>
      <c r="TCP183" s="1"/>
      <c r="TCQ183" s="1"/>
      <c r="TCR183" s="1"/>
      <c r="TCS183" s="1"/>
      <c r="TCT183" s="1"/>
      <c r="TCU183" s="1"/>
      <c r="TCV183" s="1"/>
      <c r="TCW183" s="1"/>
      <c r="TCX183" s="1"/>
      <c r="TCY183" s="1"/>
      <c r="TCZ183" s="1"/>
      <c r="TDA183" s="1"/>
      <c r="TDB183" s="1"/>
      <c r="TDC183" s="1"/>
      <c r="TDD183" s="1"/>
      <c r="TDE183" s="1"/>
      <c r="TDF183" s="1"/>
      <c r="TDG183" s="1"/>
      <c r="TDH183" s="1"/>
      <c r="TDI183" s="1"/>
      <c r="TDJ183" s="1"/>
      <c r="TDK183" s="1"/>
      <c r="TDL183" s="1"/>
      <c r="TDM183" s="1"/>
      <c r="TDN183" s="1"/>
      <c r="TDO183" s="1"/>
      <c r="TDP183" s="1"/>
      <c r="TDQ183" s="1"/>
      <c r="TDR183" s="1"/>
      <c r="TDS183" s="1"/>
      <c r="TDT183" s="1"/>
      <c r="TDU183" s="1"/>
      <c r="TDV183" s="1"/>
      <c r="TDW183" s="1"/>
      <c r="TDX183" s="1"/>
      <c r="TDY183" s="1"/>
      <c r="TDZ183" s="1"/>
      <c r="TEA183" s="1"/>
      <c r="TEB183" s="1"/>
      <c r="TEC183" s="1"/>
      <c r="TED183" s="1"/>
      <c r="TEE183" s="1"/>
      <c r="TEF183" s="1"/>
      <c r="TEG183" s="1"/>
      <c r="TEH183" s="1"/>
      <c r="TEI183" s="1"/>
      <c r="TEJ183" s="1"/>
      <c r="TEK183" s="1"/>
      <c r="TEL183" s="1"/>
      <c r="TEM183" s="1"/>
      <c r="TEN183" s="1"/>
      <c r="TEO183" s="1"/>
      <c r="TEP183" s="1"/>
      <c r="TEQ183" s="1"/>
      <c r="TER183" s="1"/>
      <c r="TES183" s="1"/>
      <c r="TET183" s="1"/>
      <c r="TEU183" s="1"/>
      <c r="TEV183" s="1"/>
      <c r="TEW183" s="1"/>
      <c r="TEX183" s="1"/>
      <c r="TEY183" s="1"/>
      <c r="TEZ183" s="1"/>
      <c r="TFA183" s="1"/>
      <c r="TFB183" s="1"/>
      <c r="TFC183" s="1"/>
      <c r="TFD183" s="1"/>
      <c r="TFE183" s="1"/>
      <c r="TFF183" s="1"/>
      <c r="TFG183" s="1"/>
      <c r="TFH183" s="1"/>
      <c r="TFI183" s="1"/>
      <c r="TFJ183" s="1"/>
      <c r="TFK183" s="1"/>
      <c r="TFL183" s="1"/>
      <c r="TFM183" s="1"/>
      <c r="TFN183" s="1"/>
      <c r="TFO183" s="1"/>
      <c r="TFP183" s="1"/>
      <c r="TFQ183" s="1"/>
      <c r="TFR183" s="1"/>
      <c r="TFS183" s="1"/>
      <c r="TFT183" s="1"/>
      <c r="TFU183" s="1"/>
      <c r="TFV183" s="1"/>
      <c r="TFW183" s="1"/>
      <c r="TFX183" s="1"/>
      <c r="TFY183" s="1"/>
      <c r="TFZ183" s="1"/>
      <c r="TGA183" s="1"/>
      <c r="TGB183" s="1"/>
      <c r="TGC183" s="1"/>
      <c r="TGD183" s="1"/>
      <c r="TGE183" s="1"/>
      <c r="TGF183" s="1"/>
      <c r="TGG183" s="1"/>
      <c r="TGH183" s="1"/>
      <c r="TGI183" s="1"/>
      <c r="TGJ183" s="1"/>
      <c r="TGK183" s="1"/>
      <c r="TGL183" s="1"/>
      <c r="TGM183" s="1"/>
      <c r="TGN183" s="1"/>
      <c r="TGO183" s="1"/>
      <c r="TGP183" s="1"/>
      <c r="TGQ183" s="1"/>
      <c r="TGR183" s="1"/>
      <c r="TGS183" s="1"/>
      <c r="TGT183" s="1"/>
      <c r="TGU183" s="1"/>
      <c r="TGV183" s="1"/>
      <c r="TGW183" s="1"/>
      <c r="TGX183" s="1"/>
      <c r="TGY183" s="1"/>
      <c r="TGZ183" s="1"/>
      <c r="THA183" s="1"/>
      <c r="THB183" s="1"/>
      <c r="THC183" s="1"/>
      <c r="THD183" s="1"/>
      <c r="THE183" s="1"/>
      <c r="THF183" s="1"/>
      <c r="THG183" s="1"/>
      <c r="THH183" s="1"/>
      <c r="THI183" s="1"/>
      <c r="THJ183" s="1"/>
      <c r="THK183" s="1"/>
      <c r="THL183" s="1"/>
      <c r="THM183" s="1"/>
      <c r="THN183" s="1"/>
      <c r="THO183" s="1"/>
      <c r="THP183" s="1"/>
      <c r="THQ183" s="1"/>
      <c r="THR183" s="1"/>
      <c r="THS183" s="1"/>
      <c r="THT183" s="1"/>
      <c r="THU183" s="1"/>
      <c r="THV183" s="1"/>
      <c r="THW183" s="1"/>
      <c r="THX183" s="1"/>
      <c r="THY183" s="1"/>
      <c r="THZ183" s="1"/>
      <c r="TIA183" s="1"/>
      <c r="TIB183" s="1"/>
      <c r="TIC183" s="1"/>
      <c r="TID183" s="1"/>
      <c r="TIE183" s="1"/>
      <c r="TIF183" s="1"/>
      <c r="TIG183" s="1"/>
      <c r="TIH183" s="1"/>
      <c r="TII183" s="1"/>
      <c r="TIJ183" s="1"/>
      <c r="TIK183" s="1"/>
      <c r="TIL183" s="1"/>
      <c r="TIM183" s="1"/>
      <c r="TIN183" s="1"/>
      <c r="TIO183" s="1"/>
      <c r="TIP183" s="1"/>
      <c r="TIQ183" s="1"/>
      <c r="TIR183" s="1"/>
      <c r="TIS183" s="1"/>
      <c r="TIT183" s="1"/>
      <c r="TIU183" s="1"/>
      <c r="TIV183" s="1"/>
      <c r="TIW183" s="1"/>
      <c r="TIX183" s="1"/>
      <c r="TIY183" s="1"/>
      <c r="TIZ183" s="1"/>
      <c r="TJA183" s="1"/>
      <c r="TJB183" s="1"/>
      <c r="TJC183" s="1"/>
      <c r="TJD183" s="1"/>
      <c r="TJE183" s="1"/>
      <c r="TJF183" s="1"/>
      <c r="TJG183" s="1"/>
      <c r="TJH183" s="1"/>
      <c r="TJI183" s="1"/>
      <c r="TJJ183" s="1"/>
      <c r="TJK183" s="1"/>
      <c r="TJL183" s="1"/>
      <c r="TJM183" s="1"/>
      <c r="TJN183" s="1"/>
      <c r="TJO183" s="1"/>
      <c r="TJP183" s="1"/>
      <c r="TJQ183" s="1"/>
      <c r="TJR183" s="1"/>
      <c r="TJS183" s="1"/>
      <c r="TJT183" s="1"/>
      <c r="TJU183" s="1"/>
      <c r="TJV183" s="1"/>
      <c r="TJW183" s="1"/>
      <c r="TJX183" s="1"/>
      <c r="TJY183" s="1"/>
      <c r="TJZ183" s="1"/>
      <c r="TKA183" s="1"/>
      <c r="TKB183" s="1"/>
      <c r="TKC183" s="1"/>
      <c r="TKD183" s="1"/>
      <c r="TKE183" s="1"/>
      <c r="TKF183" s="1"/>
      <c r="TKG183" s="1"/>
      <c r="TKH183" s="1"/>
      <c r="TKI183" s="1"/>
      <c r="TKJ183" s="1"/>
      <c r="TKK183" s="1"/>
      <c r="TKL183" s="1"/>
      <c r="TKM183" s="1"/>
      <c r="TKN183" s="1"/>
      <c r="TKO183" s="1"/>
      <c r="TKP183" s="1"/>
      <c r="TKQ183" s="1"/>
      <c r="TKR183" s="1"/>
      <c r="TKS183" s="1"/>
      <c r="TKT183" s="1"/>
      <c r="TKU183" s="1"/>
      <c r="TKV183" s="1"/>
      <c r="TKW183" s="1"/>
      <c r="TKX183" s="1"/>
      <c r="TKY183" s="1"/>
      <c r="TKZ183" s="1"/>
      <c r="TLA183" s="1"/>
      <c r="TLB183" s="1"/>
      <c r="TLC183" s="1"/>
      <c r="TLD183" s="1"/>
      <c r="TLE183" s="1"/>
      <c r="TLF183" s="1"/>
      <c r="TLG183" s="1"/>
      <c r="TLH183" s="1"/>
      <c r="TLI183" s="1"/>
      <c r="TLJ183" s="1"/>
      <c r="TLK183" s="1"/>
      <c r="TLL183" s="1"/>
      <c r="TLM183" s="1"/>
      <c r="TLN183" s="1"/>
      <c r="TLO183" s="1"/>
      <c r="TLP183" s="1"/>
      <c r="TLQ183" s="1"/>
      <c r="TLR183" s="1"/>
      <c r="TLS183" s="1"/>
      <c r="TLT183" s="1"/>
      <c r="TLU183" s="1"/>
      <c r="TLV183" s="1"/>
      <c r="TLW183" s="1"/>
      <c r="TLX183" s="1"/>
      <c r="TLY183" s="1"/>
      <c r="TLZ183" s="1"/>
      <c r="TMA183" s="1"/>
      <c r="TMB183" s="1"/>
      <c r="TMC183" s="1"/>
      <c r="TMD183" s="1"/>
      <c r="TME183" s="1"/>
      <c r="TMF183" s="1"/>
      <c r="TMG183" s="1"/>
      <c r="TMH183" s="1"/>
      <c r="TMI183" s="1"/>
      <c r="TMJ183" s="1"/>
      <c r="TMK183" s="1"/>
      <c r="TML183" s="1"/>
      <c r="TMM183" s="1"/>
      <c r="TMN183" s="1"/>
      <c r="TMO183" s="1"/>
      <c r="TMP183" s="1"/>
      <c r="TMQ183" s="1"/>
      <c r="TMR183" s="1"/>
      <c r="TMS183" s="1"/>
      <c r="TMT183" s="1"/>
      <c r="TMU183" s="1"/>
      <c r="TMV183" s="1"/>
      <c r="TMW183" s="1"/>
      <c r="TMX183" s="1"/>
      <c r="TMY183" s="1"/>
      <c r="TMZ183" s="1"/>
      <c r="TNA183" s="1"/>
      <c r="TNB183" s="1"/>
      <c r="TNC183" s="1"/>
      <c r="TND183" s="1"/>
      <c r="TNE183" s="1"/>
      <c r="TNF183" s="1"/>
      <c r="TNG183" s="1"/>
      <c r="TNH183" s="1"/>
      <c r="TNI183" s="1"/>
      <c r="TNJ183" s="1"/>
      <c r="TNK183" s="1"/>
      <c r="TNL183" s="1"/>
      <c r="TNM183" s="1"/>
      <c r="TNN183" s="1"/>
      <c r="TNO183" s="1"/>
      <c r="TNP183" s="1"/>
      <c r="TNQ183" s="1"/>
      <c r="TNR183" s="1"/>
      <c r="TNS183" s="1"/>
      <c r="TNT183" s="1"/>
      <c r="TNU183" s="1"/>
      <c r="TNV183" s="1"/>
      <c r="TNW183" s="1"/>
      <c r="TNX183" s="1"/>
      <c r="TNY183" s="1"/>
      <c r="TNZ183" s="1"/>
      <c r="TOA183" s="1"/>
      <c r="TOB183" s="1"/>
      <c r="TOC183" s="1"/>
      <c r="TOD183" s="1"/>
      <c r="TOE183" s="1"/>
      <c r="TOF183" s="1"/>
      <c r="TOG183" s="1"/>
      <c r="TOH183" s="1"/>
      <c r="TOI183" s="1"/>
      <c r="TOJ183" s="1"/>
      <c r="TOK183" s="1"/>
      <c r="TOL183" s="1"/>
      <c r="TOM183" s="1"/>
      <c r="TON183" s="1"/>
      <c r="TOO183" s="1"/>
      <c r="TOP183" s="1"/>
      <c r="TOQ183" s="1"/>
      <c r="TOR183" s="1"/>
      <c r="TOS183" s="1"/>
      <c r="TOT183" s="1"/>
      <c r="TOU183" s="1"/>
      <c r="TOV183" s="1"/>
      <c r="TOW183" s="1"/>
      <c r="TOX183" s="1"/>
      <c r="TOY183" s="1"/>
      <c r="TOZ183" s="1"/>
      <c r="TPA183" s="1"/>
      <c r="TPB183" s="1"/>
      <c r="TPC183" s="1"/>
      <c r="TPD183" s="1"/>
      <c r="TPE183" s="1"/>
      <c r="TPF183" s="1"/>
      <c r="TPG183" s="1"/>
      <c r="TPH183" s="1"/>
      <c r="TPI183" s="1"/>
      <c r="TPJ183" s="1"/>
      <c r="TPK183" s="1"/>
      <c r="TPL183" s="1"/>
      <c r="TPM183" s="1"/>
      <c r="TPN183" s="1"/>
      <c r="TPO183" s="1"/>
      <c r="TPP183" s="1"/>
      <c r="TPQ183" s="1"/>
      <c r="TPR183" s="1"/>
      <c r="TPS183" s="1"/>
      <c r="TPT183" s="1"/>
      <c r="TPU183" s="1"/>
      <c r="TPV183" s="1"/>
      <c r="TPW183" s="1"/>
      <c r="TPX183" s="1"/>
      <c r="TPY183" s="1"/>
      <c r="TPZ183" s="1"/>
      <c r="TQA183" s="1"/>
      <c r="TQB183" s="1"/>
      <c r="TQC183" s="1"/>
      <c r="TQD183" s="1"/>
      <c r="TQE183" s="1"/>
      <c r="TQF183" s="1"/>
      <c r="TQG183" s="1"/>
      <c r="TQH183" s="1"/>
      <c r="TQI183" s="1"/>
      <c r="TQJ183" s="1"/>
      <c r="TQK183" s="1"/>
      <c r="TQL183" s="1"/>
      <c r="TQM183" s="1"/>
      <c r="TQN183" s="1"/>
      <c r="TQO183" s="1"/>
      <c r="TQP183" s="1"/>
      <c r="TQQ183" s="1"/>
      <c r="TQR183" s="1"/>
      <c r="TQS183" s="1"/>
      <c r="TQT183" s="1"/>
      <c r="TQU183" s="1"/>
      <c r="TQV183" s="1"/>
      <c r="TQW183" s="1"/>
      <c r="TQX183" s="1"/>
      <c r="TQY183" s="1"/>
      <c r="TQZ183" s="1"/>
      <c r="TRA183" s="1"/>
      <c r="TRB183" s="1"/>
      <c r="TRC183" s="1"/>
      <c r="TRD183" s="1"/>
      <c r="TRE183" s="1"/>
      <c r="TRF183" s="1"/>
      <c r="TRG183" s="1"/>
      <c r="TRH183" s="1"/>
      <c r="TRI183" s="1"/>
      <c r="TRJ183" s="1"/>
      <c r="TRK183" s="1"/>
      <c r="TRL183" s="1"/>
      <c r="TRM183" s="1"/>
      <c r="TRN183" s="1"/>
      <c r="TRO183" s="1"/>
      <c r="TRP183" s="1"/>
      <c r="TRQ183" s="1"/>
      <c r="TRR183" s="1"/>
      <c r="TRS183" s="1"/>
      <c r="TRT183" s="1"/>
      <c r="TRU183" s="1"/>
      <c r="TRV183" s="1"/>
      <c r="TRW183" s="1"/>
      <c r="TRX183" s="1"/>
      <c r="TRY183" s="1"/>
      <c r="TRZ183" s="1"/>
      <c r="TSA183" s="1"/>
      <c r="TSB183" s="1"/>
      <c r="TSC183" s="1"/>
      <c r="TSD183" s="1"/>
      <c r="TSE183" s="1"/>
      <c r="TSF183" s="1"/>
      <c r="TSG183" s="1"/>
      <c r="TSH183" s="1"/>
      <c r="TSI183" s="1"/>
      <c r="TSJ183" s="1"/>
      <c r="TSK183" s="1"/>
      <c r="TSL183" s="1"/>
      <c r="TSM183" s="1"/>
      <c r="TSN183" s="1"/>
      <c r="TSO183" s="1"/>
      <c r="TSP183" s="1"/>
      <c r="TSQ183" s="1"/>
      <c r="TSR183" s="1"/>
      <c r="TSS183" s="1"/>
      <c r="TST183" s="1"/>
      <c r="TSU183" s="1"/>
      <c r="TSV183" s="1"/>
      <c r="TSW183" s="1"/>
      <c r="TSX183" s="1"/>
      <c r="TSY183" s="1"/>
      <c r="TSZ183" s="1"/>
      <c r="TTA183" s="1"/>
      <c r="TTB183" s="1"/>
      <c r="TTC183" s="1"/>
      <c r="TTD183" s="1"/>
      <c r="TTE183" s="1"/>
      <c r="TTF183" s="1"/>
      <c r="TTG183" s="1"/>
      <c r="TTH183" s="1"/>
      <c r="TTI183" s="1"/>
      <c r="TTJ183" s="1"/>
      <c r="TTK183" s="1"/>
      <c r="TTL183" s="1"/>
      <c r="TTM183" s="1"/>
      <c r="TTN183" s="1"/>
      <c r="TTO183" s="1"/>
      <c r="TTP183" s="1"/>
      <c r="TTQ183" s="1"/>
      <c r="TTR183" s="1"/>
      <c r="TTS183" s="1"/>
      <c r="TTT183" s="1"/>
      <c r="TTU183" s="1"/>
      <c r="TTV183" s="1"/>
      <c r="TTW183" s="1"/>
      <c r="TTX183" s="1"/>
      <c r="TTY183" s="1"/>
      <c r="TTZ183" s="1"/>
      <c r="TUA183" s="1"/>
      <c r="TUB183" s="1"/>
      <c r="TUC183" s="1"/>
      <c r="TUD183" s="1"/>
      <c r="TUE183" s="1"/>
      <c r="TUF183" s="1"/>
      <c r="TUG183" s="1"/>
      <c r="TUH183" s="1"/>
      <c r="TUI183" s="1"/>
      <c r="TUJ183" s="1"/>
      <c r="TUK183" s="1"/>
      <c r="TUL183" s="1"/>
      <c r="TUM183" s="1"/>
      <c r="TUN183" s="1"/>
      <c r="TUO183" s="1"/>
      <c r="TUP183" s="1"/>
      <c r="TUQ183" s="1"/>
      <c r="TUR183" s="1"/>
      <c r="TUS183" s="1"/>
      <c r="TUT183" s="1"/>
      <c r="TUU183" s="1"/>
      <c r="TUV183" s="1"/>
      <c r="TUW183" s="1"/>
      <c r="TUX183" s="1"/>
      <c r="TUY183" s="1"/>
      <c r="TUZ183" s="1"/>
      <c r="TVA183" s="1"/>
      <c r="TVB183" s="1"/>
      <c r="TVC183" s="1"/>
      <c r="TVD183" s="1"/>
      <c r="TVE183" s="1"/>
      <c r="TVF183" s="1"/>
      <c r="TVG183" s="1"/>
      <c r="TVH183" s="1"/>
      <c r="TVI183" s="1"/>
      <c r="TVJ183" s="1"/>
      <c r="TVK183" s="1"/>
      <c r="TVL183" s="1"/>
      <c r="TVM183" s="1"/>
      <c r="TVN183" s="1"/>
      <c r="TVO183" s="1"/>
      <c r="TVP183" s="1"/>
      <c r="TVQ183" s="1"/>
      <c r="TVR183" s="1"/>
      <c r="TVS183" s="1"/>
      <c r="TVT183" s="1"/>
      <c r="TVU183" s="1"/>
      <c r="TVV183" s="1"/>
      <c r="TVW183" s="1"/>
      <c r="TVX183" s="1"/>
      <c r="TVY183" s="1"/>
      <c r="TVZ183" s="1"/>
      <c r="TWA183" s="1"/>
      <c r="TWB183" s="1"/>
      <c r="TWC183" s="1"/>
      <c r="TWD183" s="1"/>
      <c r="TWE183" s="1"/>
      <c r="TWF183" s="1"/>
      <c r="TWG183" s="1"/>
      <c r="TWH183" s="1"/>
      <c r="TWI183" s="1"/>
      <c r="TWJ183" s="1"/>
      <c r="TWK183" s="1"/>
      <c r="TWL183" s="1"/>
      <c r="TWM183" s="1"/>
      <c r="TWN183" s="1"/>
      <c r="TWO183" s="1"/>
      <c r="TWP183" s="1"/>
      <c r="TWQ183" s="1"/>
      <c r="TWR183" s="1"/>
      <c r="TWS183" s="1"/>
      <c r="TWT183" s="1"/>
      <c r="TWU183" s="1"/>
      <c r="TWV183" s="1"/>
      <c r="TWW183" s="1"/>
      <c r="TWX183" s="1"/>
      <c r="TWY183" s="1"/>
      <c r="TWZ183" s="1"/>
      <c r="TXA183" s="1"/>
      <c r="TXB183" s="1"/>
      <c r="TXC183" s="1"/>
      <c r="TXD183" s="1"/>
      <c r="TXE183" s="1"/>
      <c r="TXF183" s="1"/>
      <c r="TXG183" s="1"/>
      <c r="TXH183" s="1"/>
      <c r="TXI183" s="1"/>
      <c r="TXJ183" s="1"/>
      <c r="TXK183" s="1"/>
      <c r="TXL183" s="1"/>
      <c r="TXM183" s="1"/>
      <c r="TXN183" s="1"/>
      <c r="TXO183" s="1"/>
      <c r="TXP183" s="1"/>
      <c r="TXQ183" s="1"/>
      <c r="TXR183" s="1"/>
      <c r="TXS183" s="1"/>
      <c r="TXT183" s="1"/>
      <c r="TXU183" s="1"/>
      <c r="TXV183" s="1"/>
      <c r="TXW183" s="1"/>
      <c r="TXX183" s="1"/>
      <c r="TXY183" s="1"/>
      <c r="TXZ183" s="1"/>
      <c r="TYA183" s="1"/>
      <c r="TYB183" s="1"/>
      <c r="TYC183" s="1"/>
      <c r="TYD183" s="1"/>
      <c r="TYE183" s="1"/>
      <c r="TYF183" s="1"/>
      <c r="TYG183" s="1"/>
      <c r="TYH183" s="1"/>
      <c r="TYI183" s="1"/>
      <c r="TYJ183" s="1"/>
      <c r="TYK183" s="1"/>
      <c r="TYL183" s="1"/>
      <c r="TYM183" s="1"/>
      <c r="TYN183" s="1"/>
      <c r="TYO183" s="1"/>
      <c r="TYP183" s="1"/>
      <c r="TYQ183" s="1"/>
      <c r="TYR183" s="1"/>
      <c r="TYS183" s="1"/>
      <c r="TYT183" s="1"/>
      <c r="TYU183" s="1"/>
      <c r="TYV183" s="1"/>
      <c r="TYW183" s="1"/>
      <c r="TYX183" s="1"/>
      <c r="TYY183" s="1"/>
      <c r="TYZ183" s="1"/>
      <c r="TZA183" s="1"/>
      <c r="TZB183" s="1"/>
      <c r="TZC183" s="1"/>
      <c r="TZD183" s="1"/>
      <c r="TZE183" s="1"/>
      <c r="TZF183" s="1"/>
      <c r="TZG183" s="1"/>
      <c r="TZH183" s="1"/>
      <c r="TZI183" s="1"/>
      <c r="TZJ183" s="1"/>
      <c r="TZK183" s="1"/>
      <c r="TZL183" s="1"/>
      <c r="TZM183" s="1"/>
      <c r="TZN183" s="1"/>
      <c r="TZO183" s="1"/>
      <c r="TZP183" s="1"/>
      <c r="TZQ183" s="1"/>
      <c r="TZR183" s="1"/>
      <c r="TZS183" s="1"/>
      <c r="TZT183" s="1"/>
      <c r="TZU183" s="1"/>
      <c r="TZV183" s="1"/>
      <c r="TZW183" s="1"/>
      <c r="TZX183" s="1"/>
      <c r="TZY183" s="1"/>
      <c r="TZZ183" s="1"/>
      <c r="UAA183" s="1"/>
      <c r="UAB183" s="1"/>
      <c r="UAC183" s="1"/>
      <c r="UAD183" s="1"/>
      <c r="UAE183" s="1"/>
      <c r="UAF183" s="1"/>
      <c r="UAG183" s="1"/>
      <c r="UAH183" s="1"/>
      <c r="UAI183" s="1"/>
      <c r="UAJ183" s="1"/>
      <c r="UAK183" s="1"/>
      <c r="UAL183" s="1"/>
      <c r="UAM183" s="1"/>
      <c r="UAN183" s="1"/>
      <c r="UAO183" s="1"/>
      <c r="UAP183" s="1"/>
      <c r="UAQ183" s="1"/>
      <c r="UAR183" s="1"/>
      <c r="UAS183" s="1"/>
      <c r="UAT183" s="1"/>
      <c r="UAU183" s="1"/>
      <c r="UAV183" s="1"/>
      <c r="UAW183" s="1"/>
      <c r="UAX183" s="1"/>
      <c r="UAY183" s="1"/>
      <c r="UAZ183" s="1"/>
      <c r="UBA183" s="1"/>
      <c r="UBB183" s="1"/>
      <c r="UBC183" s="1"/>
      <c r="UBD183" s="1"/>
      <c r="UBE183" s="1"/>
      <c r="UBF183" s="1"/>
      <c r="UBG183" s="1"/>
      <c r="UBH183" s="1"/>
      <c r="UBI183" s="1"/>
      <c r="UBJ183" s="1"/>
      <c r="UBK183" s="1"/>
      <c r="UBL183" s="1"/>
      <c r="UBM183" s="1"/>
      <c r="UBN183" s="1"/>
      <c r="UBO183" s="1"/>
      <c r="UBP183" s="1"/>
      <c r="UBQ183" s="1"/>
      <c r="UBR183" s="1"/>
      <c r="UBS183" s="1"/>
      <c r="UBT183" s="1"/>
      <c r="UBU183" s="1"/>
      <c r="UBV183" s="1"/>
      <c r="UBW183" s="1"/>
      <c r="UBX183" s="1"/>
      <c r="UBY183" s="1"/>
      <c r="UBZ183" s="1"/>
      <c r="UCA183" s="1"/>
      <c r="UCB183" s="1"/>
      <c r="UCC183" s="1"/>
      <c r="UCD183" s="1"/>
      <c r="UCE183" s="1"/>
      <c r="UCF183" s="1"/>
      <c r="UCG183" s="1"/>
      <c r="UCH183" s="1"/>
      <c r="UCI183" s="1"/>
      <c r="UCJ183" s="1"/>
      <c r="UCK183" s="1"/>
      <c r="UCL183" s="1"/>
      <c r="UCM183" s="1"/>
      <c r="UCN183" s="1"/>
      <c r="UCO183" s="1"/>
      <c r="UCP183" s="1"/>
      <c r="UCQ183" s="1"/>
      <c r="UCR183" s="1"/>
      <c r="UCS183" s="1"/>
      <c r="UCT183" s="1"/>
      <c r="UCU183" s="1"/>
      <c r="UCV183" s="1"/>
      <c r="UCW183" s="1"/>
      <c r="UCX183" s="1"/>
      <c r="UCY183" s="1"/>
      <c r="UCZ183" s="1"/>
      <c r="UDA183" s="1"/>
      <c r="UDB183" s="1"/>
      <c r="UDC183" s="1"/>
      <c r="UDD183" s="1"/>
      <c r="UDE183" s="1"/>
      <c r="UDF183" s="1"/>
      <c r="UDG183" s="1"/>
      <c r="UDH183" s="1"/>
      <c r="UDI183" s="1"/>
      <c r="UDJ183" s="1"/>
      <c r="UDK183" s="1"/>
      <c r="UDL183" s="1"/>
      <c r="UDM183" s="1"/>
      <c r="UDN183" s="1"/>
      <c r="UDO183" s="1"/>
      <c r="UDP183" s="1"/>
      <c r="UDQ183" s="1"/>
      <c r="UDR183" s="1"/>
      <c r="UDS183" s="1"/>
      <c r="UDT183" s="1"/>
      <c r="UDU183" s="1"/>
      <c r="UDV183" s="1"/>
      <c r="UDW183" s="1"/>
      <c r="UDX183" s="1"/>
      <c r="UDY183" s="1"/>
      <c r="UDZ183" s="1"/>
      <c r="UEA183" s="1"/>
      <c r="UEB183" s="1"/>
      <c r="UEC183" s="1"/>
      <c r="UED183" s="1"/>
      <c r="UEE183" s="1"/>
      <c r="UEF183" s="1"/>
      <c r="UEG183" s="1"/>
      <c r="UEH183" s="1"/>
      <c r="UEI183" s="1"/>
      <c r="UEJ183" s="1"/>
      <c r="UEK183" s="1"/>
      <c r="UEL183" s="1"/>
      <c r="UEM183" s="1"/>
      <c r="UEN183" s="1"/>
      <c r="UEO183" s="1"/>
      <c r="UEP183" s="1"/>
      <c r="UEQ183" s="1"/>
      <c r="UER183" s="1"/>
      <c r="UES183" s="1"/>
      <c r="UET183" s="1"/>
      <c r="UEU183" s="1"/>
      <c r="UEV183" s="1"/>
      <c r="UEW183" s="1"/>
      <c r="UEX183" s="1"/>
      <c r="UEY183" s="1"/>
      <c r="UEZ183" s="1"/>
      <c r="UFA183" s="1"/>
      <c r="UFB183" s="1"/>
      <c r="UFC183" s="1"/>
      <c r="UFD183" s="1"/>
      <c r="UFE183" s="1"/>
      <c r="UFF183" s="1"/>
      <c r="UFG183" s="1"/>
      <c r="UFH183" s="1"/>
      <c r="UFI183" s="1"/>
      <c r="UFJ183" s="1"/>
      <c r="UFK183" s="1"/>
      <c r="UFL183" s="1"/>
      <c r="UFM183" s="1"/>
      <c r="UFN183" s="1"/>
      <c r="UFO183" s="1"/>
      <c r="UFP183" s="1"/>
      <c r="UFQ183" s="1"/>
      <c r="UFR183" s="1"/>
      <c r="UFS183" s="1"/>
      <c r="UFT183" s="1"/>
      <c r="UFU183" s="1"/>
      <c r="UFV183" s="1"/>
      <c r="UFW183" s="1"/>
      <c r="UFX183" s="1"/>
      <c r="UFY183" s="1"/>
      <c r="UFZ183" s="1"/>
      <c r="UGA183" s="1"/>
      <c r="UGB183" s="1"/>
      <c r="UGC183" s="1"/>
      <c r="UGD183" s="1"/>
      <c r="UGE183" s="1"/>
      <c r="UGF183" s="1"/>
      <c r="UGG183" s="1"/>
      <c r="UGH183" s="1"/>
      <c r="UGI183" s="1"/>
      <c r="UGJ183" s="1"/>
      <c r="UGK183" s="1"/>
      <c r="UGL183" s="1"/>
      <c r="UGM183" s="1"/>
      <c r="UGN183" s="1"/>
      <c r="UGO183" s="1"/>
      <c r="UGP183" s="1"/>
      <c r="UGQ183" s="1"/>
      <c r="UGR183" s="1"/>
      <c r="UGS183" s="1"/>
      <c r="UGT183" s="1"/>
      <c r="UGU183" s="1"/>
      <c r="UGV183" s="1"/>
      <c r="UGW183" s="1"/>
      <c r="UGX183" s="1"/>
      <c r="UGY183" s="1"/>
      <c r="UGZ183" s="1"/>
      <c r="UHA183" s="1"/>
      <c r="UHB183" s="1"/>
      <c r="UHC183" s="1"/>
      <c r="UHD183" s="1"/>
      <c r="UHE183" s="1"/>
      <c r="UHF183" s="1"/>
      <c r="UHG183" s="1"/>
      <c r="UHH183" s="1"/>
      <c r="UHI183" s="1"/>
      <c r="UHJ183" s="1"/>
      <c r="UHK183" s="1"/>
      <c r="UHL183" s="1"/>
      <c r="UHM183" s="1"/>
      <c r="UHN183" s="1"/>
      <c r="UHO183" s="1"/>
      <c r="UHP183" s="1"/>
      <c r="UHQ183" s="1"/>
      <c r="UHR183" s="1"/>
      <c r="UHS183" s="1"/>
      <c r="UHT183" s="1"/>
      <c r="UHU183" s="1"/>
      <c r="UHV183" s="1"/>
      <c r="UHW183" s="1"/>
      <c r="UHX183" s="1"/>
      <c r="UHY183" s="1"/>
      <c r="UHZ183" s="1"/>
      <c r="UIA183" s="1"/>
      <c r="UIB183" s="1"/>
      <c r="UIC183" s="1"/>
      <c r="UID183" s="1"/>
      <c r="UIE183" s="1"/>
      <c r="UIF183" s="1"/>
      <c r="UIG183" s="1"/>
      <c r="UIH183" s="1"/>
      <c r="UII183" s="1"/>
      <c r="UIJ183" s="1"/>
      <c r="UIK183" s="1"/>
      <c r="UIL183" s="1"/>
      <c r="UIM183" s="1"/>
      <c r="UIN183" s="1"/>
      <c r="UIO183" s="1"/>
      <c r="UIP183" s="1"/>
      <c r="UIQ183" s="1"/>
      <c r="UIR183" s="1"/>
      <c r="UIS183" s="1"/>
      <c r="UIT183" s="1"/>
      <c r="UIU183" s="1"/>
      <c r="UIV183" s="1"/>
      <c r="UIW183" s="1"/>
      <c r="UIX183" s="1"/>
      <c r="UIY183" s="1"/>
      <c r="UIZ183" s="1"/>
      <c r="UJA183" s="1"/>
      <c r="UJB183" s="1"/>
      <c r="UJC183" s="1"/>
      <c r="UJD183" s="1"/>
      <c r="UJE183" s="1"/>
      <c r="UJF183" s="1"/>
      <c r="UJG183" s="1"/>
      <c r="UJH183" s="1"/>
      <c r="UJI183" s="1"/>
      <c r="UJJ183" s="1"/>
      <c r="UJK183" s="1"/>
      <c r="UJL183" s="1"/>
      <c r="UJM183" s="1"/>
      <c r="UJN183" s="1"/>
      <c r="UJO183" s="1"/>
      <c r="UJP183" s="1"/>
      <c r="UJQ183" s="1"/>
      <c r="UJR183" s="1"/>
      <c r="UJS183" s="1"/>
      <c r="UJT183" s="1"/>
      <c r="UJU183" s="1"/>
      <c r="UJV183" s="1"/>
      <c r="UJW183" s="1"/>
      <c r="UJX183" s="1"/>
      <c r="UJY183" s="1"/>
      <c r="UJZ183" s="1"/>
      <c r="UKA183" s="1"/>
      <c r="UKB183" s="1"/>
      <c r="UKC183" s="1"/>
      <c r="UKD183" s="1"/>
      <c r="UKE183" s="1"/>
      <c r="UKF183" s="1"/>
      <c r="UKG183" s="1"/>
      <c r="UKH183" s="1"/>
      <c r="UKI183" s="1"/>
      <c r="UKJ183" s="1"/>
      <c r="UKK183" s="1"/>
      <c r="UKL183" s="1"/>
      <c r="UKM183" s="1"/>
      <c r="UKN183" s="1"/>
      <c r="UKO183" s="1"/>
      <c r="UKP183" s="1"/>
      <c r="UKQ183" s="1"/>
      <c r="UKR183" s="1"/>
      <c r="UKS183" s="1"/>
      <c r="UKT183" s="1"/>
      <c r="UKU183" s="1"/>
      <c r="UKV183" s="1"/>
      <c r="UKW183" s="1"/>
      <c r="UKX183" s="1"/>
      <c r="UKY183" s="1"/>
      <c r="UKZ183" s="1"/>
      <c r="ULA183" s="1"/>
      <c r="ULB183" s="1"/>
      <c r="ULC183" s="1"/>
      <c r="ULD183" s="1"/>
      <c r="ULE183" s="1"/>
      <c r="ULF183" s="1"/>
      <c r="ULG183" s="1"/>
      <c r="ULH183" s="1"/>
      <c r="ULI183" s="1"/>
      <c r="ULJ183" s="1"/>
      <c r="ULK183" s="1"/>
      <c r="ULL183" s="1"/>
      <c r="ULM183" s="1"/>
      <c r="ULN183" s="1"/>
      <c r="ULO183" s="1"/>
      <c r="ULP183" s="1"/>
      <c r="ULQ183" s="1"/>
      <c r="ULR183" s="1"/>
      <c r="ULS183" s="1"/>
      <c r="ULT183" s="1"/>
      <c r="ULU183" s="1"/>
      <c r="ULV183" s="1"/>
      <c r="ULW183" s="1"/>
      <c r="ULX183" s="1"/>
      <c r="ULY183" s="1"/>
      <c r="ULZ183" s="1"/>
      <c r="UMA183" s="1"/>
      <c r="UMB183" s="1"/>
      <c r="UMC183" s="1"/>
      <c r="UMD183" s="1"/>
      <c r="UME183" s="1"/>
      <c r="UMF183" s="1"/>
      <c r="UMG183" s="1"/>
      <c r="UMH183" s="1"/>
      <c r="UMI183" s="1"/>
      <c r="UMJ183" s="1"/>
      <c r="UMK183" s="1"/>
      <c r="UML183" s="1"/>
      <c r="UMM183" s="1"/>
      <c r="UMN183" s="1"/>
      <c r="UMO183" s="1"/>
      <c r="UMP183" s="1"/>
      <c r="UMQ183" s="1"/>
      <c r="UMR183" s="1"/>
      <c r="UMS183" s="1"/>
      <c r="UMT183" s="1"/>
      <c r="UMU183" s="1"/>
      <c r="UMV183" s="1"/>
      <c r="UMW183" s="1"/>
      <c r="UMX183" s="1"/>
      <c r="UMY183" s="1"/>
      <c r="UMZ183" s="1"/>
      <c r="UNA183" s="1"/>
      <c r="UNB183" s="1"/>
      <c r="UNC183" s="1"/>
      <c r="UND183" s="1"/>
      <c r="UNE183" s="1"/>
      <c r="UNF183" s="1"/>
      <c r="UNG183" s="1"/>
      <c r="UNH183" s="1"/>
      <c r="UNI183" s="1"/>
      <c r="UNJ183" s="1"/>
      <c r="UNK183" s="1"/>
      <c r="UNL183" s="1"/>
      <c r="UNM183" s="1"/>
      <c r="UNN183" s="1"/>
      <c r="UNO183" s="1"/>
      <c r="UNP183" s="1"/>
      <c r="UNQ183" s="1"/>
      <c r="UNR183" s="1"/>
      <c r="UNS183" s="1"/>
      <c r="UNT183" s="1"/>
      <c r="UNU183" s="1"/>
      <c r="UNV183" s="1"/>
      <c r="UNW183" s="1"/>
      <c r="UNX183" s="1"/>
      <c r="UNY183" s="1"/>
      <c r="UNZ183" s="1"/>
      <c r="UOA183" s="1"/>
      <c r="UOB183" s="1"/>
      <c r="UOC183" s="1"/>
      <c r="UOD183" s="1"/>
      <c r="UOE183" s="1"/>
      <c r="UOF183" s="1"/>
      <c r="UOG183" s="1"/>
      <c r="UOH183" s="1"/>
      <c r="UOI183" s="1"/>
      <c r="UOJ183" s="1"/>
      <c r="UOK183" s="1"/>
      <c r="UOL183" s="1"/>
      <c r="UOM183" s="1"/>
      <c r="UON183" s="1"/>
      <c r="UOO183" s="1"/>
      <c r="UOP183" s="1"/>
      <c r="UOQ183" s="1"/>
      <c r="UOR183" s="1"/>
      <c r="UOS183" s="1"/>
      <c r="UOT183" s="1"/>
      <c r="UOU183" s="1"/>
      <c r="UOV183" s="1"/>
      <c r="UOW183" s="1"/>
      <c r="UOX183" s="1"/>
      <c r="UOY183" s="1"/>
      <c r="UOZ183" s="1"/>
      <c r="UPA183" s="1"/>
      <c r="UPB183" s="1"/>
      <c r="UPC183" s="1"/>
      <c r="UPD183" s="1"/>
      <c r="UPE183" s="1"/>
      <c r="UPF183" s="1"/>
      <c r="UPG183" s="1"/>
      <c r="UPH183" s="1"/>
      <c r="UPI183" s="1"/>
      <c r="UPJ183" s="1"/>
      <c r="UPK183" s="1"/>
      <c r="UPL183" s="1"/>
      <c r="UPM183" s="1"/>
      <c r="UPN183" s="1"/>
      <c r="UPO183" s="1"/>
      <c r="UPP183" s="1"/>
      <c r="UPQ183" s="1"/>
      <c r="UPR183" s="1"/>
      <c r="UPS183" s="1"/>
      <c r="UPT183" s="1"/>
      <c r="UPU183" s="1"/>
      <c r="UPV183" s="1"/>
      <c r="UPW183" s="1"/>
      <c r="UPX183" s="1"/>
      <c r="UPY183" s="1"/>
      <c r="UPZ183" s="1"/>
      <c r="UQA183" s="1"/>
      <c r="UQB183" s="1"/>
      <c r="UQC183" s="1"/>
      <c r="UQD183" s="1"/>
      <c r="UQE183" s="1"/>
      <c r="UQF183" s="1"/>
      <c r="UQG183" s="1"/>
      <c r="UQH183" s="1"/>
      <c r="UQI183" s="1"/>
      <c r="UQJ183" s="1"/>
      <c r="UQK183" s="1"/>
      <c r="UQL183" s="1"/>
      <c r="UQM183" s="1"/>
      <c r="UQN183" s="1"/>
      <c r="UQO183" s="1"/>
      <c r="UQP183" s="1"/>
      <c r="UQQ183" s="1"/>
      <c r="UQR183" s="1"/>
      <c r="UQS183" s="1"/>
      <c r="UQT183" s="1"/>
      <c r="UQU183" s="1"/>
      <c r="UQV183" s="1"/>
      <c r="UQW183" s="1"/>
      <c r="UQX183" s="1"/>
      <c r="UQY183" s="1"/>
      <c r="UQZ183" s="1"/>
      <c r="URA183" s="1"/>
      <c r="URB183" s="1"/>
      <c r="URC183" s="1"/>
      <c r="URD183" s="1"/>
      <c r="URE183" s="1"/>
      <c r="URF183" s="1"/>
      <c r="URG183" s="1"/>
      <c r="URH183" s="1"/>
      <c r="URI183" s="1"/>
      <c r="URJ183" s="1"/>
      <c r="URK183" s="1"/>
      <c r="URL183" s="1"/>
      <c r="URM183" s="1"/>
      <c r="URN183" s="1"/>
      <c r="URO183" s="1"/>
      <c r="URP183" s="1"/>
      <c r="URQ183" s="1"/>
      <c r="URR183" s="1"/>
      <c r="URS183" s="1"/>
      <c r="URT183" s="1"/>
      <c r="URU183" s="1"/>
      <c r="URV183" s="1"/>
      <c r="URW183" s="1"/>
      <c r="URX183" s="1"/>
      <c r="URY183" s="1"/>
      <c r="URZ183" s="1"/>
      <c r="USA183" s="1"/>
      <c r="USB183" s="1"/>
      <c r="USC183" s="1"/>
      <c r="USD183" s="1"/>
      <c r="USE183" s="1"/>
      <c r="USF183" s="1"/>
      <c r="USG183" s="1"/>
      <c r="USH183" s="1"/>
      <c r="USI183" s="1"/>
      <c r="USJ183" s="1"/>
      <c r="USK183" s="1"/>
      <c r="USL183" s="1"/>
      <c r="USM183" s="1"/>
      <c r="USN183" s="1"/>
      <c r="USO183" s="1"/>
      <c r="USP183" s="1"/>
      <c r="USQ183" s="1"/>
      <c r="USR183" s="1"/>
      <c r="USS183" s="1"/>
      <c r="UST183" s="1"/>
      <c r="USU183" s="1"/>
      <c r="USV183" s="1"/>
      <c r="USW183" s="1"/>
      <c r="USX183" s="1"/>
      <c r="USY183" s="1"/>
      <c r="USZ183" s="1"/>
      <c r="UTA183" s="1"/>
      <c r="UTB183" s="1"/>
      <c r="UTC183" s="1"/>
      <c r="UTD183" s="1"/>
      <c r="UTE183" s="1"/>
      <c r="UTF183" s="1"/>
      <c r="UTG183" s="1"/>
      <c r="UTH183" s="1"/>
      <c r="UTI183" s="1"/>
      <c r="UTJ183" s="1"/>
      <c r="UTK183" s="1"/>
      <c r="UTL183" s="1"/>
      <c r="UTM183" s="1"/>
      <c r="UTN183" s="1"/>
      <c r="UTO183" s="1"/>
      <c r="UTP183" s="1"/>
      <c r="UTQ183" s="1"/>
      <c r="UTR183" s="1"/>
      <c r="UTS183" s="1"/>
      <c r="UTT183" s="1"/>
      <c r="UTU183" s="1"/>
      <c r="UTV183" s="1"/>
      <c r="UTW183" s="1"/>
      <c r="UTX183" s="1"/>
      <c r="UTY183" s="1"/>
      <c r="UTZ183" s="1"/>
      <c r="UUA183" s="1"/>
      <c r="UUB183" s="1"/>
      <c r="UUC183" s="1"/>
      <c r="UUD183" s="1"/>
      <c r="UUE183" s="1"/>
      <c r="UUF183" s="1"/>
      <c r="UUG183" s="1"/>
      <c r="UUH183" s="1"/>
      <c r="UUI183" s="1"/>
      <c r="UUJ183" s="1"/>
      <c r="UUK183" s="1"/>
      <c r="UUL183" s="1"/>
      <c r="UUM183" s="1"/>
      <c r="UUN183" s="1"/>
      <c r="UUO183" s="1"/>
      <c r="UUP183" s="1"/>
      <c r="UUQ183" s="1"/>
      <c r="UUR183" s="1"/>
      <c r="UUS183" s="1"/>
      <c r="UUT183" s="1"/>
      <c r="UUU183" s="1"/>
      <c r="UUV183" s="1"/>
      <c r="UUW183" s="1"/>
      <c r="UUX183" s="1"/>
      <c r="UUY183" s="1"/>
      <c r="UUZ183" s="1"/>
      <c r="UVA183" s="1"/>
      <c r="UVB183" s="1"/>
      <c r="UVC183" s="1"/>
      <c r="UVD183" s="1"/>
      <c r="UVE183" s="1"/>
      <c r="UVF183" s="1"/>
      <c r="UVG183" s="1"/>
      <c r="UVH183" s="1"/>
      <c r="UVI183" s="1"/>
      <c r="UVJ183" s="1"/>
      <c r="UVK183" s="1"/>
      <c r="UVL183" s="1"/>
      <c r="UVM183" s="1"/>
      <c r="UVN183" s="1"/>
      <c r="UVO183" s="1"/>
      <c r="UVP183" s="1"/>
      <c r="UVQ183" s="1"/>
      <c r="UVR183" s="1"/>
      <c r="UVS183" s="1"/>
      <c r="UVT183" s="1"/>
      <c r="UVU183" s="1"/>
      <c r="UVV183" s="1"/>
      <c r="UVW183" s="1"/>
      <c r="UVX183" s="1"/>
      <c r="UVY183" s="1"/>
      <c r="UVZ183" s="1"/>
      <c r="UWA183" s="1"/>
      <c r="UWB183" s="1"/>
      <c r="UWC183" s="1"/>
      <c r="UWD183" s="1"/>
      <c r="UWE183" s="1"/>
      <c r="UWF183" s="1"/>
      <c r="UWG183" s="1"/>
      <c r="UWH183" s="1"/>
      <c r="UWI183" s="1"/>
      <c r="UWJ183" s="1"/>
      <c r="UWK183" s="1"/>
      <c r="UWL183" s="1"/>
      <c r="UWM183" s="1"/>
      <c r="UWN183" s="1"/>
      <c r="UWO183" s="1"/>
      <c r="UWP183" s="1"/>
      <c r="UWQ183" s="1"/>
      <c r="UWR183" s="1"/>
      <c r="UWS183" s="1"/>
      <c r="UWT183" s="1"/>
      <c r="UWU183" s="1"/>
      <c r="UWV183" s="1"/>
      <c r="UWW183" s="1"/>
      <c r="UWX183" s="1"/>
      <c r="UWY183" s="1"/>
      <c r="UWZ183" s="1"/>
      <c r="UXA183" s="1"/>
      <c r="UXB183" s="1"/>
      <c r="UXC183" s="1"/>
      <c r="UXD183" s="1"/>
      <c r="UXE183" s="1"/>
      <c r="UXF183" s="1"/>
      <c r="UXG183" s="1"/>
      <c r="UXH183" s="1"/>
      <c r="UXI183" s="1"/>
      <c r="UXJ183" s="1"/>
      <c r="UXK183" s="1"/>
      <c r="UXL183" s="1"/>
      <c r="UXM183" s="1"/>
      <c r="UXN183" s="1"/>
      <c r="UXO183" s="1"/>
      <c r="UXP183" s="1"/>
      <c r="UXQ183" s="1"/>
      <c r="UXR183" s="1"/>
      <c r="UXS183" s="1"/>
      <c r="UXT183" s="1"/>
      <c r="UXU183" s="1"/>
      <c r="UXV183" s="1"/>
      <c r="UXW183" s="1"/>
      <c r="UXX183" s="1"/>
      <c r="UXY183" s="1"/>
      <c r="UXZ183" s="1"/>
      <c r="UYA183" s="1"/>
      <c r="UYB183" s="1"/>
      <c r="UYC183" s="1"/>
      <c r="UYD183" s="1"/>
      <c r="UYE183" s="1"/>
      <c r="UYF183" s="1"/>
      <c r="UYG183" s="1"/>
      <c r="UYH183" s="1"/>
      <c r="UYI183" s="1"/>
      <c r="UYJ183" s="1"/>
      <c r="UYK183" s="1"/>
      <c r="UYL183" s="1"/>
      <c r="UYM183" s="1"/>
      <c r="UYN183" s="1"/>
      <c r="UYO183" s="1"/>
      <c r="UYP183" s="1"/>
      <c r="UYQ183" s="1"/>
      <c r="UYR183" s="1"/>
      <c r="UYS183" s="1"/>
      <c r="UYT183" s="1"/>
      <c r="UYU183" s="1"/>
      <c r="UYV183" s="1"/>
      <c r="UYW183" s="1"/>
      <c r="UYX183" s="1"/>
      <c r="UYY183" s="1"/>
      <c r="UYZ183" s="1"/>
      <c r="UZA183" s="1"/>
      <c r="UZB183" s="1"/>
      <c r="UZC183" s="1"/>
      <c r="UZD183" s="1"/>
      <c r="UZE183" s="1"/>
      <c r="UZF183" s="1"/>
      <c r="UZG183" s="1"/>
      <c r="UZH183" s="1"/>
      <c r="UZI183" s="1"/>
      <c r="UZJ183" s="1"/>
      <c r="UZK183" s="1"/>
      <c r="UZL183" s="1"/>
      <c r="UZM183" s="1"/>
      <c r="UZN183" s="1"/>
      <c r="UZO183" s="1"/>
      <c r="UZP183" s="1"/>
      <c r="UZQ183" s="1"/>
      <c r="UZR183" s="1"/>
      <c r="UZS183" s="1"/>
      <c r="UZT183" s="1"/>
      <c r="UZU183" s="1"/>
      <c r="UZV183" s="1"/>
      <c r="UZW183" s="1"/>
      <c r="UZX183" s="1"/>
      <c r="UZY183" s="1"/>
      <c r="UZZ183" s="1"/>
      <c r="VAA183" s="1"/>
      <c r="VAB183" s="1"/>
      <c r="VAC183" s="1"/>
      <c r="VAD183" s="1"/>
      <c r="VAE183" s="1"/>
      <c r="VAF183" s="1"/>
      <c r="VAG183" s="1"/>
      <c r="VAH183" s="1"/>
      <c r="VAI183" s="1"/>
      <c r="VAJ183" s="1"/>
      <c r="VAK183" s="1"/>
      <c r="VAL183" s="1"/>
      <c r="VAM183" s="1"/>
      <c r="VAN183" s="1"/>
      <c r="VAO183" s="1"/>
      <c r="VAP183" s="1"/>
      <c r="VAQ183" s="1"/>
      <c r="VAR183" s="1"/>
      <c r="VAS183" s="1"/>
      <c r="VAT183" s="1"/>
      <c r="VAU183" s="1"/>
      <c r="VAV183" s="1"/>
      <c r="VAW183" s="1"/>
      <c r="VAX183" s="1"/>
      <c r="VAY183" s="1"/>
      <c r="VAZ183" s="1"/>
      <c r="VBA183" s="1"/>
      <c r="VBB183" s="1"/>
      <c r="VBC183" s="1"/>
      <c r="VBD183" s="1"/>
      <c r="VBE183" s="1"/>
      <c r="VBF183" s="1"/>
      <c r="VBG183" s="1"/>
      <c r="VBH183" s="1"/>
      <c r="VBI183" s="1"/>
      <c r="VBJ183" s="1"/>
      <c r="VBK183" s="1"/>
      <c r="VBL183" s="1"/>
      <c r="VBM183" s="1"/>
      <c r="VBN183" s="1"/>
      <c r="VBO183" s="1"/>
      <c r="VBP183" s="1"/>
      <c r="VBQ183" s="1"/>
      <c r="VBR183" s="1"/>
      <c r="VBS183" s="1"/>
      <c r="VBT183" s="1"/>
      <c r="VBU183" s="1"/>
      <c r="VBV183" s="1"/>
      <c r="VBW183" s="1"/>
      <c r="VBX183" s="1"/>
      <c r="VBY183" s="1"/>
      <c r="VBZ183" s="1"/>
      <c r="VCA183" s="1"/>
      <c r="VCB183" s="1"/>
      <c r="VCC183" s="1"/>
      <c r="VCD183" s="1"/>
      <c r="VCE183" s="1"/>
      <c r="VCF183" s="1"/>
      <c r="VCG183" s="1"/>
      <c r="VCH183" s="1"/>
      <c r="VCI183" s="1"/>
      <c r="VCJ183" s="1"/>
      <c r="VCK183" s="1"/>
      <c r="VCL183" s="1"/>
      <c r="VCM183" s="1"/>
      <c r="VCN183" s="1"/>
      <c r="VCO183" s="1"/>
      <c r="VCP183" s="1"/>
      <c r="VCQ183" s="1"/>
      <c r="VCR183" s="1"/>
      <c r="VCS183" s="1"/>
      <c r="VCT183" s="1"/>
      <c r="VCU183" s="1"/>
      <c r="VCV183" s="1"/>
      <c r="VCW183" s="1"/>
      <c r="VCX183" s="1"/>
      <c r="VCY183" s="1"/>
      <c r="VCZ183" s="1"/>
      <c r="VDA183" s="1"/>
      <c r="VDB183" s="1"/>
      <c r="VDC183" s="1"/>
      <c r="VDD183" s="1"/>
      <c r="VDE183" s="1"/>
      <c r="VDF183" s="1"/>
      <c r="VDG183" s="1"/>
      <c r="VDH183" s="1"/>
      <c r="VDI183" s="1"/>
      <c r="VDJ183" s="1"/>
      <c r="VDK183" s="1"/>
      <c r="VDL183" s="1"/>
      <c r="VDM183" s="1"/>
      <c r="VDN183" s="1"/>
      <c r="VDO183" s="1"/>
      <c r="VDP183" s="1"/>
      <c r="VDQ183" s="1"/>
      <c r="VDR183" s="1"/>
      <c r="VDS183" s="1"/>
      <c r="VDT183" s="1"/>
      <c r="VDU183" s="1"/>
      <c r="VDV183" s="1"/>
      <c r="VDW183" s="1"/>
      <c r="VDX183" s="1"/>
      <c r="VDY183" s="1"/>
      <c r="VDZ183" s="1"/>
      <c r="VEA183" s="1"/>
      <c r="VEB183" s="1"/>
      <c r="VEC183" s="1"/>
      <c r="VED183" s="1"/>
      <c r="VEE183" s="1"/>
      <c r="VEF183" s="1"/>
      <c r="VEG183" s="1"/>
      <c r="VEH183" s="1"/>
      <c r="VEI183" s="1"/>
      <c r="VEJ183" s="1"/>
      <c r="VEK183" s="1"/>
      <c r="VEL183" s="1"/>
      <c r="VEM183" s="1"/>
      <c r="VEN183" s="1"/>
      <c r="VEO183" s="1"/>
      <c r="VEP183" s="1"/>
      <c r="VEQ183" s="1"/>
      <c r="VER183" s="1"/>
      <c r="VES183" s="1"/>
      <c r="VET183" s="1"/>
      <c r="VEU183" s="1"/>
      <c r="VEV183" s="1"/>
      <c r="VEW183" s="1"/>
      <c r="VEX183" s="1"/>
      <c r="VEY183" s="1"/>
      <c r="VEZ183" s="1"/>
      <c r="VFA183" s="1"/>
      <c r="VFB183" s="1"/>
      <c r="VFC183" s="1"/>
      <c r="VFD183" s="1"/>
      <c r="VFE183" s="1"/>
      <c r="VFF183" s="1"/>
      <c r="VFG183" s="1"/>
      <c r="VFH183" s="1"/>
      <c r="VFI183" s="1"/>
      <c r="VFJ183" s="1"/>
      <c r="VFK183" s="1"/>
      <c r="VFL183" s="1"/>
      <c r="VFM183" s="1"/>
      <c r="VFN183" s="1"/>
      <c r="VFO183" s="1"/>
      <c r="VFP183" s="1"/>
      <c r="VFQ183" s="1"/>
      <c r="VFR183" s="1"/>
      <c r="VFS183" s="1"/>
      <c r="VFT183" s="1"/>
      <c r="VFU183" s="1"/>
      <c r="VFV183" s="1"/>
      <c r="VFW183" s="1"/>
      <c r="VFX183" s="1"/>
      <c r="VFY183" s="1"/>
      <c r="VFZ183" s="1"/>
      <c r="VGA183" s="1"/>
      <c r="VGB183" s="1"/>
      <c r="VGC183" s="1"/>
      <c r="VGD183" s="1"/>
      <c r="VGE183" s="1"/>
      <c r="VGF183" s="1"/>
      <c r="VGG183" s="1"/>
      <c r="VGH183" s="1"/>
      <c r="VGI183" s="1"/>
      <c r="VGJ183" s="1"/>
      <c r="VGK183" s="1"/>
      <c r="VGL183" s="1"/>
      <c r="VGM183" s="1"/>
      <c r="VGN183" s="1"/>
      <c r="VGO183" s="1"/>
      <c r="VGP183" s="1"/>
      <c r="VGQ183" s="1"/>
      <c r="VGR183" s="1"/>
      <c r="VGS183" s="1"/>
      <c r="VGT183" s="1"/>
      <c r="VGU183" s="1"/>
      <c r="VGV183" s="1"/>
      <c r="VGW183" s="1"/>
      <c r="VGX183" s="1"/>
      <c r="VGY183" s="1"/>
      <c r="VGZ183" s="1"/>
      <c r="VHA183" s="1"/>
      <c r="VHB183" s="1"/>
      <c r="VHC183" s="1"/>
      <c r="VHD183" s="1"/>
      <c r="VHE183" s="1"/>
      <c r="VHF183" s="1"/>
      <c r="VHG183" s="1"/>
      <c r="VHH183" s="1"/>
      <c r="VHI183" s="1"/>
      <c r="VHJ183" s="1"/>
      <c r="VHK183" s="1"/>
      <c r="VHL183" s="1"/>
      <c r="VHM183" s="1"/>
      <c r="VHN183" s="1"/>
      <c r="VHO183" s="1"/>
      <c r="VHP183" s="1"/>
      <c r="VHQ183" s="1"/>
      <c r="VHR183" s="1"/>
      <c r="VHS183" s="1"/>
      <c r="VHT183" s="1"/>
      <c r="VHU183" s="1"/>
      <c r="VHV183" s="1"/>
      <c r="VHW183" s="1"/>
      <c r="VHX183" s="1"/>
      <c r="VHY183" s="1"/>
      <c r="VHZ183" s="1"/>
      <c r="VIA183" s="1"/>
      <c r="VIB183" s="1"/>
      <c r="VIC183" s="1"/>
      <c r="VID183" s="1"/>
      <c r="VIE183" s="1"/>
      <c r="VIF183" s="1"/>
      <c r="VIG183" s="1"/>
      <c r="VIH183" s="1"/>
      <c r="VII183" s="1"/>
      <c r="VIJ183" s="1"/>
      <c r="VIK183" s="1"/>
      <c r="VIL183" s="1"/>
      <c r="VIM183" s="1"/>
      <c r="VIN183" s="1"/>
      <c r="VIO183" s="1"/>
      <c r="VIP183" s="1"/>
      <c r="VIQ183" s="1"/>
      <c r="VIR183" s="1"/>
      <c r="VIS183" s="1"/>
      <c r="VIT183" s="1"/>
      <c r="VIU183" s="1"/>
      <c r="VIV183" s="1"/>
      <c r="VIW183" s="1"/>
      <c r="VIX183" s="1"/>
      <c r="VIY183" s="1"/>
      <c r="VIZ183" s="1"/>
      <c r="VJA183" s="1"/>
      <c r="VJB183" s="1"/>
      <c r="VJC183" s="1"/>
      <c r="VJD183" s="1"/>
      <c r="VJE183" s="1"/>
      <c r="VJF183" s="1"/>
      <c r="VJG183" s="1"/>
      <c r="VJH183" s="1"/>
      <c r="VJI183" s="1"/>
      <c r="VJJ183" s="1"/>
      <c r="VJK183" s="1"/>
      <c r="VJL183" s="1"/>
      <c r="VJM183" s="1"/>
      <c r="VJN183" s="1"/>
      <c r="VJO183" s="1"/>
      <c r="VJP183" s="1"/>
      <c r="VJQ183" s="1"/>
      <c r="VJR183" s="1"/>
      <c r="VJS183" s="1"/>
      <c r="VJT183" s="1"/>
      <c r="VJU183" s="1"/>
      <c r="VJV183" s="1"/>
      <c r="VJW183" s="1"/>
      <c r="VJX183" s="1"/>
      <c r="VJY183" s="1"/>
      <c r="VJZ183" s="1"/>
      <c r="VKA183" s="1"/>
      <c r="VKB183" s="1"/>
      <c r="VKC183" s="1"/>
      <c r="VKD183" s="1"/>
      <c r="VKE183" s="1"/>
      <c r="VKF183" s="1"/>
      <c r="VKG183" s="1"/>
      <c r="VKH183" s="1"/>
      <c r="VKI183" s="1"/>
      <c r="VKJ183" s="1"/>
      <c r="VKK183" s="1"/>
      <c r="VKL183" s="1"/>
      <c r="VKM183" s="1"/>
      <c r="VKN183" s="1"/>
      <c r="VKO183" s="1"/>
      <c r="VKP183" s="1"/>
      <c r="VKQ183" s="1"/>
      <c r="VKR183" s="1"/>
      <c r="VKS183" s="1"/>
      <c r="VKT183" s="1"/>
      <c r="VKU183" s="1"/>
      <c r="VKV183" s="1"/>
      <c r="VKW183" s="1"/>
      <c r="VKX183" s="1"/>
      <c r="VKY183" s="1"/>
      <c r="VKZ183" s="1"/>
      <c r="VLA183" s="1"/>
      <c r="VLB183" s="1"/>
      <c r="VLC183" s="1"/>
      <c r="VLD183" s="1"/>
      <c r="VLE183" s="1"/>
      <c r="VLF183" s="1"/>
      <c r="VLG183" s="1"/>
      <c r="VLH183" s="1"/>
      <c r="VLI183" s="1"/>
      <c r="VLJ183" s="1"/>
      <c r="VLK183" s="1"/>
      <c r="VLL183" s="1"/>
      <c r="VLM183" s="1"/>
      <c r="VLN183" s="1"/>
      <c r="VLO183" s="1"/>
      <c r="VLP183" s="1"/>
      <c r="VLQ183" s="1"/>
      <c r="VLR183" s="1"/>
      <c r="VLS183" s="1"/>
      <c r="VLT183" s="1"/>
      <c r="VLU183" s="1"/>
      <c r="VLV183" s="1"/>
      <c r="VLW183" s="1"/>
      <c r="VLX183" s="1"/>
      <c r="VLY183" s="1"/>
      <c r="VLZ183" s="1"/>
      <c r="VMA183" s="1"/>
      <c r="VMB183" s="1"/>
      <c r="VMC183" s="1"/>
      <c r="VMD183" s="1"/>
      <c r="VME183" s="1"/>
      <c r="VMF183" s="1"/>
      <c r="VMG183" s="1"/>
      <c r="VMH183" s="1"/>
      <c r="VMI183" s="1"/>
      <c r="VMJ183" s="1"/>
      <c r="VMK183" s="1"/>
      <c r="VML183" s="1"/>
      <c r="VMM183" s="1"/>
      <c r="VMN183" s="1"/>
      <c r="VMO183" s="1"/>
      <c r="VMP183" s="1"/>
      <c r="VMQ183" s="1"/>
      <c r="VMR183" s="1"/>
      <c r="VMS183" s="1"/>
      <c r="VMT183" s="1"/>
      <c r="VMU183" s="1"/>
      <c r="VMV183" s="1"/>
      <c r="VMW183" s="1"/>
      <c r="VMX183" s="1"/>
      <c r="VMY183" s="1"/>
      <c r="VMZ183" s="1"/>
      <c r="VNA183" s="1"/>
      <c r="VNB183" s="1"/>
      <c r="VNC183" s="1"/>
      <c r="VND183" s="1"/>
      <c r="VNE183" s="1"/>
      <c r="VNF183" s="1"/>
      <c r="VNG183" s="1"/>
      <c r="VNH183" s="1"/>
      <c r="VNI183" s="1"/>
      <c r="VNJ183" s="1"/>
      <c r="VNK183" s="1"/>
      <c r="VNL183" s="1"/>
      <c r="VNM183" s="1"/>
      <c r="VNN183" s="1"/>
      <c r="VNO183" s="1"/>
      <c r="VNP183" s="1"/>
      <c r="VNQ183" s="1"/>
      <c r="VNR183" s="1"/>
      <c r="VNS183" s="1"/>
      <c r="VNT183" s="1"/>
      <c r="VNU183" s="1"/>
      <c r="VNV183" s="1"/>
      <c r="VNW183" s="1"/>
      <c r="VNX183" s="1"/>
      <c r="VNY183" s="1"/>
      <c r="VNZ183" s="1"/>
      <c r="VOA183" s="1"/>
      <c r="VOB183" s="1"/>
      <c r="VOC183" s="1"/>
      <c r="VOD183" s="1"/>
      <c r="VOE183" s="1"/>
      <c r="VOF183" s="1"/>
      <c r="VOG183" s="1"/>
      <c r="VOH183" s="1"/>
      <c r="VOI183" s="1"/>
      <c r="VOJ183" s="1"/>
      <c r="VOK183" s="1"/>
      <c r="VOL183" s="1"/>
      <c r="VOM183" s="1"/>
      <c r="VON183" s="1"/>
      <c r="VOO183" s="1"/>
      <c r="VOP183" s="1"/>
      <c r="VOQ183" s="1"/>
      <c r="VOR183" s="1"/>
      <c r="VOS183" s="1"/>
      <c r="VOT183" s="1"/>
      <c r="VOU183" s="1"/>
      <c r="VOV183" s="1"/>
      <c r="VOW183" s="1"/>
      <c r="VOX183" s="1"/>
      <c r="VOY183" s="1"/>
      <c r="VOZ183" s="1"/>
      <c r="VPA183" s="1"/>
      <c r="VPB183" s="1"/>
      <c r="VPC183" s="1"/>
      <c r="VPD183" s="1"/>
      <c r="VPE183" s="1"/>
      <c r="VPF183" s="1"/>
      <c r="VPG183" s="1"/>
      <c r="VPH183" s="1"/>
      <c r="VPI183" s="1"/>
      <c r="VPJ183" s="1"/>
      <c r="VPK183" s="1"/>
      <c r="VPL183" s="1"/>
      <c r="VPM183" s="1"/>
      <c r="VPN183" s="1"/>
      <c r="VPO183" s="1"/>
      <c r="VPP183" s="1"/>
      <c r="VPQ183" s="1"/>
      <c r="VPR183" s="1"/>
      <c r="VPS183" s="1"/>
      <c r="VPT183" s="1"/>
      <c r="VPU183" s="1"/>
      <c r="VPV183" s="1"/>
      <c r="VPW183" s="1"/>
      <c r="VPX183" s="1"/>
      <c r="VPY183" s="1"/>
      <c r="VPZ183" s="1"/>
      <c r="VQA183" s="1"/>
      <c r="VQB183" s="1"/>
      <c r="VQC183" s="1"/>
      <c r="VQD183" s="1"/>
      <c r="VQE183" s="1"/>
      <c r="VQF183" s="1"/>
      <c r="VQG183" s="1"/>
      <c r="VQH183" s="1"/>
      <c r="VQI183" s="1"/>
      <c r="VQJ183" s="1"/>
      <c r="VQK183" s="1"/>
      <c r="VQL183" s="1"/>
      <c r="VQM183" s="1"/>
      <c r="VQN183" s="1"/>
      <c r="VQO183" s="1"/>
      <c r="VQP183" s="1"/>
      <c r="VQQ183" s="1"/>
      <c r="VQR183" s="1"/>
      <c r="VQS183" s="1"/>
      <c r="VQT183" s="1"/>
      <c r="VQU183" s="1"/>
      <c r="VQV183" s="1"/>
      <c r="VQW183" s="1"/>
      <c r="VQX183" s="1"/>
      <c r="VQY183" s="1"/>
      <c r="VQZ183" s="1"/>
      <c r="VRA183" s="1"/>
      <c r="VRB183" s="1"/>
      <c r="VRC183" s="1"/>
      <c r="VRD183" s="1"/>
      <c r="VRE183" s="1"/>
      <c r="VRF183" s="1"/>
      <c r="VRG183" s="1"/>
      <c r="VRH183" s="1"/>
      <c r="VRI183" s="1"/>
      <c r="VRJ183" s="1"/>
      <c r="VRK183" s="1"/>
      <c r="VRL183" s="1"/>
      <c r="VRM183" s="1"/>
      <c r="VRN183" s="1"/>
      <c r="VRO183" s="1"/>
      <c r="VRP183" s="1"/>
      <c r="VRQ183" s="1"/>
      <c r="VRR183" s="1"/>
      <c r="VRS183" s="1"/>
      <c r="VRT183" s="1"/>
      <c r="VRU183" s="1"/>
      <c r="VRV183" s="1"/>
      <c r="VRW183" s="1"/>
      <c r="VRX183" s="1"/>
      <c r="VRY183" s="1"/>
      <c r="VRZ183" s="1"/>
      <c r="VSA183" s="1"/>
      <c r="VSB183" s="1"/>
      <c r="VSC183" s="1"/>
      <c r="VSD183" s="1"/>
      <c r="VSE183" s="1"/>
      <c r="VSF183" s="1"/>
      <c r="VSG183" s="1"/>
      <c r="VSH183" s="1"/>
      <c r="VSI183" s="1"/>
      <c r="VSJ183" s="1"/>
      <c r="VSK183" s="1"/>
      <c r="VSL183" s="1"/>
      <c r="VSM183" s="1"/>
      <c r="VSN183" s="1"/>
      <c r="VSO183" s="1"/>
      <c r="VSP183" s="1"/>
      <c r="VSQ183" s="1"/>
      <c r="VSR183" s="1"/>
      <c r="VSS183" s="1"/>
      <c r="VST183" s="1"/>
      <c r="VSU183" s="1"/>
      <c r="VSV183" s="1"/>
      <c r="VSW183" s="1"/>
      <c r="VSX183" s="1"/>
      <c r="VSY183" s="1"/>
      <c r="VSZ183" s="1"/>
      <c r="VTA183" s="1"/>
      <c r="VTB183" s="1"/>
      <c r="VTC183" s="1"/>
      <c r="VTD183" s="1"/>
      <c r="VTE183" s="1"/>
      <c r="VTF183" s="1"/>
      <c r="VTG183" s="1"/>
      <c r="VTH183" s="1"/>
      <c r="VTI183" s="1"/>
      <c r="VTJ183" s="1"/>
      <c r="VTK183" s="1"/>
      <c r="VTL183" s="1"/>
      <c r="VTM183" s="1"/>
      <c r="VTN183" s="1"/>
      <c r="VTO183" s="1"/>
      <c r="VTP183" s="1"/>
      <c r="VTQ183" s="1"/>
      <c r="VTR183" s="1"/>
      <c r="VTS183" s="1"/>
      <c r="VTT183" s="1"/>
      <c r="VTU183" s="1"/>
      <c r="VTV183" s="1"/>
      <c r="VTW183" s="1"/>
      <c r="VTX183" s="1"/>
      <c r="VTY183" s="1"/>
      <c r="VTZ183" s="1"/>
      <c r="VUA183" s="1"/>
      <c r="VUB183" s="1"/>
      <c r="VUC183" s="1"/>
      <c r="VUD183" s="1"/>
      <c r="VUE183" s="1"/>
      <c r="VUF183" s="1"/>
      <c r="VUG183" s="1"/>
      <c r="VUH183" s="1"/>
      <c r="VUI183" s="1"/>
      <c r="VUJ183" s="1"/>
      <c r="VUK183" s="1"/>
      <c r="VUL183" s="1"/>
      <c r="VUM183" s="1"/>
      <c r="VUN183" s="1"/>
      <c r="VUO183" s="1"/>
      <c r="VUP183" s="1"/>
      <c r="VUQ183" s="1"/>
      <c r="VUR183" s="1"/>
      <c r="VUS183" s="1"/>
      <c r="VUT183" s="1"/>
      <c r="VUU183" s="1"/>
      <c r="VUV183" s="1"/>
      <c r="VUW183" s="1"/>
      <c r="VUX183" s="1"/>
      <c r="VUY183" s="1"/>
      <c r="VUZ183" s="1"/>
      <c r="VVA183" s="1"/>
      <c r="VVB183" s="1"/>
      <c r="VVC183" s="1"/>
      <c r="VVD183" s="1"/>
      <c r="VVE183" s="1"/>
      <c r="VVF183" s="1"/>
      <c r="VVG183" s="1"/>
      <c r="VVH183" s="1"/>
      <c r="VVI183" s="1"/>
      <c r="VVJ183" s="1"/>
      <c r="VVK183" s="1"/>
      <c r="VVL183" s="1"/>
      <c r="VVM183" s="1"/>
      <c r="VVN183" s="1"/>
      <c r="VVO183" s="1"/>
      <c r="VVP183" s="1"/>
      <c r="VVQ183" s="1"/>
      <c r="VVR183" s="1"/>
      <c r="VVS183" s="1"/>
      <c r="VVT183" s="1"/>
      <c r="VVU183" s="1"/>
      <c r="VVV183" s="1"/>
      <c r="VVW183" s="1"/>
      <c r="VVX183" s="1"/>
      <c r="VVY183" s="1"/>
      <c r="VVZ183" s="1"/>
      <c r="VWA183" s="1"/>
      <c r="VWB183" s="1"/>
      <c r="VWC183" s="1"/>
      <c r="VWD183" s="1"/>
      <c r="VWE183" s="1"/>
      <c r="VWF183" s="1"/>
      <c r="VWG183" s="1"/>
      <c r="VWH183" s="1"/>
      <c r="VWI183" s="1"/>
      <c r="VWJ183" s="1"/>
      <c r="VWK183" s="1"/>
      <c r="VWL183" s="1"/>
      <c r="VWM183" s="1"/>
      <c r="VWN183" s="1"/>
      <c r="VWO183" s="1"/>
      <c r="VWP183" s="1"/>
      <c r="VWQ183" s="1"/>
      <c r="VWR183" s="1"/>
      <c r="VWS183" s="1"/>
      <c r="VWT183" s="1"/>
      <c r="VWU183" s="1"/>
      <c r="VWV183" s="1"/>
      <c r="VWW183" s="1"/>
      <c r="VWX183" s="1"/>
      <c r="VWY183" s="1"/>
      <c r="VWZ183" s="1"/>
      <c r="VXA183" s="1"/>
      <c r="VXB183" s="1"/>
      <c r="VXC183" s="1"/>
      <c r="VXD183" s="1"/>
      <c r="VXE183" s="1"/>
      <c r="VXF183" s="1"/>
      <c r="VXG183" s="1"/>
      <c r="VXH183" s="1"/>
      <c r="VXI183" s="1"/>
      <c r="VXJ183" s="1"/>
      <c r="VXK183" s="1"/>
      <c r="VXL183" s="1"/>
      <c r="VXM183" s="1"/>
      <c r="VXN183" s="1"/>
      <c r="VXO183" s="1"/>
      <c r="VXP183" s="1"/>
      <c r="VXQ183" s="1"/>
      <c r="VXR183" s="1"/>
      <c r="VXS183" s="1"/>
      <c r="VXT183" s="1"/>
      <c r="VXU183" s="1"/>
      <c r="VXV183" s="1"/>
      <c r="VXW183" s="1"/>
      <c r="VXX183" s="1"/>
      <c r="VXY183" s="1"/>
      <c r="VXZ183" s="1"/>
      <c r="VYA183" s="1"/>
      <c r="VYB183" s="1"/>
      <c r="VYC183" s="1"/>
      <c r="VYD183" s="1"/>
      <c r="VYE183" s="1"/>
      <c r="VYF183" s="1"/>
      <c r="VYG183" s="1"/>
      <c r="VYH183" s="1"/>
      <c r="VYI183" s="1"/>
      <c r="VYJ183" s="1"/>
      <c r="VYK183" s="1"/>
      <c r="VYL183" s="1"/>
      <c r="VYM183" s="1"/>
      <c r="VYN183" s="1"/>
      <c r="VYO183" s="1"/>
      <c r="VYP183" s="1"/>
      <c r="VYQ183" s="1"/>
      <c r="VYR183" s="1"/>
      <c r="VYS183" s="1"/>
      <c r="VYT183" s="1"/>
      <c r="VYU183" s="1"/>
      <c r="VYV183" s="1"/>
      <c r="VYW183" s="1"/>
      <c r="VYX183" s="1"/>
      <c r="VYY183" s="1"/>
      <c r="VYZ183" s="1"/>
      <c r="VZA183" s="1"/>
      <c r="VZB183" s="1"/>
      <c r="VZC183" s="1"/>
      <c r="VZD183" s="1"/>
      <c r="VZE183" s="1"/>
      <c r="VZF183" s="1"/>
      <c r="VZG183" s="1"/>
      <c r="VZH183" s="1"/>
      <c r="VZI183" s="1"/>
      <c r="VZJ183" s="1"/>
      <c r="VZK183" s="1"/>
      <c r="VZL183" s="1"/>
      <c r="VZM183" s="1"/>
      <c r="VZN183" s="1"/>
      <c r="VZO183" s="1"/>
      <c r="VZP183" s="1"/>
      <c r="VZQ183" s="1"/>
      <c r="VZR183" s="1"/>
      <c r="VZS183" s="1"/>
      <c r="VZT183" s="1"/>
      <c r="VZU183" s="1"/>
      <c r="VZV183" s="1"/>
      <c r="VZW183" s="1"/>
      <c r="VZX183" s="1"/>
      <c r="VZY183" s="1"/>
      <c r="VZZ183" s="1"/>
      <c r="WAA183" s="1"/>
      <c r="WAB183" s="1"/>
      <c r="WAC183" s="1"/>
      <c r="WAD183" s="1"/>
      <c r="WAE183" s="1"/>
      <c r="WAF183" s="1"/>
      <c r="WAG183" s="1"/>
      <c r="WAH183" s="1"/>
      <c r="WAI183" s="1"/>
      <c r="WAJ183" s="1"/>
      <c r="WAK183" s="1"/>
      <c r="WAL183" s="1"/>
      <c r="WAM183" s="1"/>
      <c r="WAN183" s="1"/>
      <c r="WAO183" s="1"/>
      <c r="WAP183" s="1"/>
      <c r="WAQ183" s="1"/>
      <c r="WAR183" s="1"/>
      <c r="WAS183" s="1"/>
      <c r="WAT183" s="1"/>
      <c r="WAU183" s="1"/>
      <c r="WAV183" s="1"/>
      <c r="WAW183" s="1"/>
      <c r="WAX183" s="1"/>
      <c r="WAY183" s="1"/>
      <c r="WAZ183" s="1"/>
      <c r="WBA183" s="1"/>
      <c r="WBB183" s="1"/>
      <c r="WBC183" s="1"/>
      <c r="WBD183" s="1"/>
      <c r="WBE183" s="1"/>
      <c r="WBF183" s="1"/>
      <c r="WBG183" s="1"/>
      <c r="WBH183" s="1"/>
      <c r="WBI183" s="1"/>
      <c r="WBJ183" s="1"/>
      <c r="WBK183" s="1"/>
      <c r="WBL183" s="1"/>
      <c r="WBM183" s="1"/>
      <c r="WBN183" s="1"/>
      <c r="WBO183" s="1"/>
      <c r="WBP183" s="1"/>
      <c r="WBQ183" s="1"/>
      <c r="WBR183" s="1"/>
      <c r="WBS183" s="1"/>
      <c r="WBT183" s="1"/>
      <c r="WBU183" s="1"/>
      <c r="WBV183" s="1"/>
      <c r="WBW183" s="1"/>
      <c r="WBX183" s="1"/>
      <c r="WBY183" s="1"/>
      <c r="WBZ183" s="1"/>
      <c r="WCA183" s="1"/>
      <c r="WCB183" s="1"/>
      <c r="WCC183" s="1"/>
      <c r="WCD183" s="1"/>
      <c r="WCE183" s="1"/>
      <c r="WCF183" s="1"/>
      <c r="WCG183" s="1"/>
      <c r="WCH183" s="1"/>
      <c r="WCI183" s="1"/>
      <c r="WCJ183" s="1"/>
      <c r="WCK183" s="1"/>
      <c r="WCL183" s="1"/>
      <c r="WCM183" s="1"/>
      <c r="WCN183" s="1"/>
      <c r="WCO183" s="1"/>
      <c r="WCP183" s="1"/>
      <c r="WCQ183" s="1"/>
      <c r="WCR183" s="1"/>
      <c r="WCS183" s="1"/>
      <c r="WCT183" s="1"/>
      <c r="WCU183" s="1"/>
      <c r="WCV183" s="1"/>
      <c r="WCW183" s="1"/>
      <c r="WCX183" s="1"/>
      <c r="WCY183" s="1"/>
      <c r="WCZ183" s="1"/>
      <c r="WDA183" s="1"/>
      <c r="WDB183" s="1"/>
      <c r="WDC183" s="1"/>
      <c r="WDD183" s="1"/>
      <c r="WDE183" s="1"/>
      <c r="WDF183" s="1"/>
      <c r="WDG183" s="1"/>
      <c r="WDH183" s="1"/>
      <c r="WDI183" s="1"/>
      <c r="WDJ183" s="1"/>
      <c r="WDK183" s="1"/>
      <c r="WDL183" s="1"/>
      <c r="WDM183" s="1"/>
      <c r="WDN183" s="1"/>
      <c r="WDO183" s="1"/>
      <c r="WDP183" s="1"/>
      <c r="WDQ183" s="1"/>
      <c r="WDR183" s="1"/>
      <c r="WDS183" s="1"/>
      <c r="WDT183" s="1"/>
      <c r="WDU183" s="1"/>
      <c r="WDV183" s="1"/>
      <c r="WDW183" s="1"/>
      <c r="WDX183" s="1"/>
      <c r="WDY183" s="1"/>
      <c r="WDZ183" s="1"/>
      <c r="WEA183" s="1"/>
      <c r="WEB183" s="1"/>
      <c r="WEC183" s="1"/>
      <c r="WED183" s="1"/>
      <c r="WEE183" s="1"/>
      <c r="WEF183" s="1"/>
      <c r="WEG183" s="1"/>
      <c r="WEH183" s="1"/>
      <c r="WEI183" s="1"/>
      <c r="WEJ183" s="1"/>
      <c r="WEK183" s="1"/>
      <c r="WEL183" s="1"/>
      <c r="WEM183" s="1"/>
      <c r="WEN183" s="1"/>
      <c r="WEO183" s="1"/>
      <c r="WEP183" s="1"/>
      <c r="WEQ183" s="1"/>
      <c r="WER183" s="1"/>
      <c r="WES183" s="1"/>
      <c r="WET183" s="1"/>
      <c r="WEU183" s="1"/>
      <c r="WEV183" s="1"/>
      <c r="WEW183" s="1"/>
      <c r="WEX183" s="1"/>
      <c r="WEY183" s="1"/>
      <c r="WEZ183" s="1"/>
      <c r="WFA183" s="1"/>
      <c r="WFB183" s="1"/>
      <c r="WFC183" s="1"/>
      <c r="WFD183" s="1"/>
      <c r="WFE183" s="1"/>
      <c r="WFF183" s="1"/>
      <c r="WFG183" s="1"/>
      <c r="WFH183" s="1"/>
      <c r="WFI183" s="1"/>
      <c r="WFJ183" s="1"/>
      <c r="WFK183" s="1"/>
      <c r="WFL183" s="1"/>
      <c r="WFM183" s="1"/>
      <c r="WFN183" s="1"/>
      <c r="WFO183" s="1"/>
      <c r="WFP183" s="1"/>
      <c r="WFQ183" s="1"/>
      <c r="WFR183" s="1"/>
      <c r="WFS183" s="1"/>
      <c r="WFT183" s="1"/>
      <c r="WFU183" s="1"/>
      <c r="WFV183" s="1"/>
      <c r="WFW183" s="1"/>
      <c r="WFX183" s="1"/>
      <c r="WFY183" s="1"/>
      <c r="WFZ183" s="1"/>
      <c r="WGA183" s="1"/>
      <c r="WGB183" s="1"/>
      <c r="WGC183" s="1"/>
      <c r="WGD183" s="1"/>
      <c r="WGE183" s="1"/>
      <c r="WGF183" s="1"/>
      <c r="WGG183" s="1"/>
      <c r="WGH183" s="1"/>
      <c r="WGI183" s="1"/>
      <c r="WGJ183" s="1"/>
      <c r="WGK183" s="1"/>
      <c r="WGL183" s="1"/>
      <c r="WGM183" s="1"/>
      <c r="WGN183" s="1"/>
      <c r="WGO183" s="1"/>
      <c r="WGP183" s="1"/>
      <c r="WGQ183" s="1"/>
      <c r="WGR183" s="1"/>
      <c r="WGS183" s="1"/>
      <c r="WGT183" s="1"/>
      <c r="WGU183" s="1"/>
      <c r="WGV183" s="1"/>
      <c r="WGW183" s="1"/>
      <c r="WGX183" s="1"/>
      <c r="WGY183" s="1"/>
      <c r="WGZ183" s="1"/>
      <c r="WHA183" s="1"/>
      <c r="WHB183" s="1"/>
      <c r="WHC183" s="1"/>
      <c r="WHD183" s="1"/>
      <c r="WHE183" s="1"/>
      <c r="WHF183" s="1"/>
      <c r="WHG183" s="1"/>
      <c r="WHH183" s="1"/>
      <c r="WHI183" s="1"/>
      <c r="WHJ183" s="1"/>
      <c r="WHK183" s="1"/>
      <c r="WHL183" s="1"/>
      <c r="WHM183" s="1"/>
      <c r="WHN183" s="1"/>
      <c r="WHO183" s="1"/>
      <c r="WHP183" s="1"/>
      <c r="WHQ183" s="1"/>
      <c r="WHR183" s="1"/>
      <c r="WHS183" s="1"/>
      <c r="WHT183" s="1"/>
      <c r="WHU183" s="1"/>
      <c r="WHV183" s="1"/>
      <c r="WHW183" s="1"/>
      <c r="WHX183" s="1"/>
      <c r="WHY183" s="1"/>
      <c r="WHZ183" s="1"/>
      <c r="WIA183" s="1"/>
      <c r="WIB183" s="1"/>
      <c r="WIC183" s="1"/>
      <c r="WID183" s="1"/>
      <c r="WIE183" s="1"/>
      <c r="WIF183" s="1"/>
      <c r="WIG183" s="1"/>
      <c r="WIH183" s="1"/>
      <c r="WII183" s="1"/>
      <c r="WIJ183" s="1"/>
      <c r="WIK183" s="1"/>
      <c r="WIL183" s="1"/>
      <c r="WIM183" s="1"/>
      <c r="WIN183" s="1"/>
      <c r="WIO183" s="1"/>
      <c r="WIP183" s="1"/>
      <c r="WIQ183" s="1"/>
      <c r="WIR183" s="1"/>
      <c r="WIS183" s="1"/>
      <c r="WIT183" s="1"/>
      <c r="WIU183" s="1"/>
      <c r="WIV183" s="1"/>
      <c r="WIW183" s="1"/>
      <c r="WIX183" s="1"/>
      <c r="WIY183" s="1"/>
      <c r="WIZ183" s="1"/>
      <c r="WJA183" s="1"/>
      <c r="WJB183" s="1"/>
      <c r="WJC183" s="1"/>
      <c r="WJD183" s="1"/>
      <c r="WJE183" s="1"/>
      <c r="WJF183" s="1"/>
      <c r="WJG183" s="1"/>
      <c r="WJH183" s="1"/>
      <c r="WJI183" s="1"/>
      <c r="WJJ183" s="1"/>
      <c r="WJK183" s="1"/>
      <c r="WJL183" s="1"/>
      <c r="WJM183" s="1"/>
      <c r="WJN183" s="1"/>
      <c r="WJO183" s="1"/>
      <c r="WJP183" s="1"/>
      <c r="WJQ183" s="1"/>
      <c r="WJR183" s="1"/>
      <c r="WJS183" s="1"/>
      <c r="WJT183" s="1"/>
      <c r="WJU183" s="1"/>
      <c r="WJV183" s="1"/>
      <c r="WJW183" s="1"/>
      <c r="WJX183" s="1"/>
      <c r="WJY183" s="1"/>
      <c r="WJZ183" s="1"/>
      <c r="WKA183" s="1"/>
      <c r="WKB183" s="1"/>
      <c r="WKC183" s="1"/>
      <c r="WKD183" s="1"/>
      <c r="WKE183" s="1"/>
      <c r="WKF183" s="1"/>
      <c r="WKG183" s="1"/>
      <c r="WKH183" s="1"/>
      <c r="WKI183" s="1"/>
      <c r="WKJ183" s="1"/>
      <c r="WKK183" s="1"/>
      <c r="WKL183" s="1"/>
      <c r="WKM183" s="1"/>
      <c r="WKN183" s="1"/>
      <c r="WKO183" s="1"/>
      <c r="WKP183" s="1"/>
      <c r="WKQ183" s="1"/>
      <c r="WKR183" s="1"/>
      <c r="WKS183" s="1"/>
      <c r="WKT183" s="1"/>
      <c r="WKU183" s="1"/>
      <c r="WKV183" s="1"/>
      <c r="WKW183" s="1"/>
      <c r="WKX183" s="1"/>
      <c r="WKY183" s="1"/>
      <c r="WKZ183" s="1"/>
      <c r="WLA183" s="1"/>
      <c r="WLB183" s="1"/>
      <c r="WLC183" s="1"/>
      <c r="WLD183" s="1"/>
      <c r="WLE183" s="1"/>
      <c r="WLF183" s="1"/>
      <c r="WLG183" s="1"/>
      <c r="WLH183" s="1"/>
      <c r="WLI183" s="1"/>
      <c r="WLJ183" s="1"/>
      <c r="WLK183" s="1"/>
      <c r="WLL183" s="1"/>
      <c r="WLM183" s="1"/>
      <c r="WLN183" s="1"/>
      <c r="WLO183" s="1"/>
      <c r="WLP183" s="1"/>
      <c r="WLQ183" s="1"/>
      <c r="WLR183" s="1"/>
      <c r="WLS183" s="1"/>
      <c r="WLT183" s="1"/>
      <c r="WLU183" s="1"/>
      <c r="WLV183" s="1"/>
      <c r="WLW183" s="1"/>
      <c r="WLX183" s="1"/>
      <c r="WLY183" s="1"/>
      <c r="WLZ183" s="1"/>
      <c r="WMA183" s="1"/>
      <c r="WMB183" s="1"/>
      <c r="WMC183" s="1"/>
      <c r="WMD183" s="1"/>
      <c r="WME183" s="1"/>
      <c r="WMF183" s="1"/>
      <c r="WMG183" s="1"/>
      <c r="WMH183" s="1"/>
      <c r="WMI183" s="1"/>
      <c r="WMJ183" s="1"/>
      <c r="WMK183" s="1"/>
      <c r="WML183" s="1"/>
      <c r="WMM183" s="1"/>
      <c r="WMN183" s="1"/>
      <c r="WMO183" s="1"/>
      <c r="WMP183" s="1"/>
      <c r="WMQ183" s="1"/>
      <c r="WMR183" s="1"/>
      <c r="WMS183" s="1"/>
      <c r="WMT183" s="1"/>
      <c r="WMU183" s="1"/>
      <c r="WMV183" s="1"/>
      <c r="WMW183" s="1"/>
      <c r="WMX183" s="1"/>
      <c r="WMY183" s="1"/>
      <c r="WMZ183" s="1"/>
      <c r="WNA183" s="1"/>
      <c r="WNB183" s="1"/>
      <c r="WNC183" s="1"/>
      <c r="WND183" s="1"/>
      <c r="WNE183" s="1"/>
      <c r="WNF183" s="1"/>
      <c r="WNG183" s="1"/>
      <c r="WNH183" s="1"/>
      <c r="WNI183" s="1"/>
      <c r="WNJ183" s="1"/>
      <c r="WNK183" s="1"/>
      <c r="WNL183" s="1"/>
      <c r="WNM183" s="1"/>
      <c r="WNN183" s="1"/>
      <c r="WNO183" s="1"/>
      <c r="WNP183" s="1"/>
      <c r="WNQ183" s="1"/>
      <c r="WNR183" s="1"/>
      <c r="WNS183" s="1"/>
      <c r="WNT183" s="1"/>
      <c r="WNU183" s="1"/>
      <c r="WNV183" s="1"/>
      <c r="WNW183" s="1"/>
      <c r="WNX183" s="1"/>
      <c r="WNY183" s="1"/>
      <c r="WNZ183" s="1"/>
      <c r="WOA183" s="1"/>
      <c r="WOB183" s="1"/>
      <c r="WOC183" s="1"/>
      <c r="WOD183" s="1"/>
      <c r="WOE183" s="1"/>
      <c r="WOF183" s="1"/>
      <c r="WOG183" s="1"/>
      <c r="WOH183" s="1"/>
      <c r="WOI183" s="1"/>
      <c r="WOJ183" s="1"/>
      <c r="WOK183" s="1"/>
      <c r="WOL183" s="1"/>
      <c r="WOM183" s="1"/>
      <c r="WON183" s="1"/>
      <c r="WOO183" s="1"/>
      <c r="WOP183" s="1"/>
      <c r="WOQ183" s="1"/>
      <c r="WOR183" s="1"/>
      <c r="WOS183" s="1"/>
      <c r="WOT183" s="1"/>
      <c r="WOU183" s="1"/>
      <c r="WOV183" s="1"/>
      <c r="WOW183" s="1"/>
      <c r="WOX183" s="1"/>
      <c r="WOY183" s="1"/>
      <c r="WOZ183" s="1"/>
      <c r="WPA183" s="1"/>
      <c r="WPB183" s="1"/>
      <c r="WPC183" s="1"/>
      <c r="WPD183" s="1"/>
      <c r="WPE183" s="1"/>
      <c r="WPF183" s="1"/>
      <c r="WPG183" s="1"/>
      <c r="WPH183" s="1"/>
      <c r="WPI183" s="1"/>
      <c r="WPJ183" s="1"/>
      <c r="WPK183" s="1"/>
      <c r="WPL183" s="1"/>
      <c r="WPM183" s="1"/>
      <c r="WPN183" s="1"/>
      <c r="WPO183" s="1"/>
      <c r="WPP183" s="1"/>
      <c r="WPQ183" s="1"/>
      <c r="WPR183" s="1"/>
      <c r="WPS183" s="1"/>
      <c r="WPT183" s="1"/>
      <c r="WPU183" s="1"/>
      <c r="WPV183" s="1"/>
      <c r="WPW183" s="1"/>
      <c r="WPX183" s="1"/>
      <c r="WPY183" s="1"/>
      <c r="WPZ183" s="1"/>
      <c r="WQA183" s="1"/>
      <c r="WQB183" s="1"/>
      <c r="WQC183" s="1"/>
      <c r="WQD183" s="1"/>
      <c r="WQE183" s="1"/>
      <c r="WQF183" s="1"/>
      <c r="WQG183" s="1"/>
      <c r="WQH183" s="1"/>
      <c r="WQI183" s="1"/>
      <c r="WQJ183" s="1"/>
      <c r="WQK183" s="1"/>
      <c r="WQL183" s="1"/>
      <c r="WQM183" s="1"/>
      <c r="WQN183" s="1"/>
      <c r="WQO183" s="1"/>
      <c r="WQP183" s="1"/>
      <c r="WQQ183" s="1"/>
      <c r="WQR183" s="1"/>
      <c r="WQS183" s="1"/>
      <c r="WQT183" s="1"/>
      <c r="WQU183" s="1"/>
      <c r="WQV183" s="1"/>
      <c r="WQW183" s="1"/>
      <c r="WQX183" s="1"/>
      <c r="WQY183" s="1"/>
      <c r="WQZ183" s="1"/>
      <c r="WRA183" s="1"/>
      <c r="WRB183" s="1"/>
      <c r="WRC183" s="1"/>
      <c r="WRD183" s="1"/>
      <c r="WRE183" s="1"/>
      <c r="WRF183" s="1"/>
      <c r="WRG183" s="1"/>
      <c r="WRH183" s="1"/>
      <c r="WRI183" s="1"/>
      <c r="WRJ183" s="1"/>
      <c r="WRK183" s="1"/>
      <c r="WRL183" s="1"/>
      <c r="WRM183" s="1"/>
      <c r="WRN183" s="1"/>
      <c r="WRO183" s="1"/>
      <c r="WRP183" s="1"/>
      <c r="WRQ183" s="1"/>
      <c r="WRR183" s="1"/>
      <c r="WRS183" s="1"/>
      <c r="WRT183" s="1"/>
      <c r="WRU183" s="1"/>
      <c r="WRV183" s="1"/>
      <c r="WRW183" s="1"/>
      <c r="WRX183" s="1"/>
      <c r="WRY183" s="1"/>
      <c r="WRZ183" s="1"/>
      <c r="WSA183" s="1"/>
      <c r="WSB183" s="1"/>
      <c r="WSC183" s="1"/>
      <c r="WSD183" s="1"/>
      <c r="WSE183" s="1"/>
      <c r="WSF183" s="1"/>
      <c r="WSG183" s="1"/>
      <c r="WSH183" s="1"/>
      <c r="WSI183" s="1"/>
      <c r="WSJ183" s="1"/>
      <c r="WSK183" s="1"/>
      <c r="WSL183" s="1"/>
      <c r="WSM183" s="1"/>
      <c r="WSN183" s="1"/>
      <c r="WSO183" s="1"/>
      <c r="WSP183" s="1"/>
      <c r="WSQ183" s="1"/>
      <c r="WSR183" s="1"/>
      <c r="WSS183" s="1"/>
      <c r="WST183" s="1"/>
      <c r="WSU183" s="1"/>
      <c r="WSV183" s="1"/>
      <c r="WSW183" s="1"/>
      <c r="WSX183" s="1"/>
      <c r="WSY183" s="1"/>
      <c r="WSZ183" s="1"/>
      <c r="WTA183" s="1"/>
      <c r="WTB183" s="1"/>
      <c r="WTC183" s="1"/>
      <c r="WTD183" s="1"/>
      <c r="WTE183" s="1"/>
      <c r="WTF183" s="1"/>
      <c r="WTG183" s="1"/>
      <c r="WTH183" s="1"/>
      <c r="WTI183" s="1"/>
      <c r="WTJ183" s="1"/>
      <c r="WTK183" s="1"/>
      <c r="WTL183" s="1"/>
      <c r="WTM183" s="1"/>
      <c r="WTN183" s="1"/>
      <c r="WTO183" s="1"/>
      <c r="WTP183" s="1"/>
      <c r="WTQ183" s="1"/>
      <c r="WTR183" s="1"/>
      <c r="WTS183" s="1"/>
      <c r="WTT183" s="1"/>
      <c r="WTU183" s="1"/>
      <c r="WTV183" s="1"/>
      <c r="WTW183" s="1"/>
      <c r="WTX183" s="1"/>
      <c r="WTY183" s="1"/>
      <c r="WTZ183" s="1"/>
      <c r="WUA183" s="1"/>
      <c r="WUB183" s="1"/>
      <c r="WUC183" s="1"/>
      <c r="WUD183" s="1"/>
      <c r="WUE183" s="1"/>
      <c r="WUF183" s="1"/>
      <c r="WUG183" s="1"/>
      <c r="WUH183" s="1"/>
      <c r="WUI183" s="1"/>
      <c r="WUJ183" s="1"/>
      <c r="WUK183" s="1"/>
      <c r="WUL183" s="1"/>
      <c r="WUM183" s="1"/>
      <c r="WUN183" s="1"/>
      <c r="WUO183" s="1"/>
      <c r="WUP183" s="1"/>
      <c r="WUQ183" s="1"/>
      <c r="WUR183" s="1"/>
      <c r="WUS183" s="1"/>
      <c r="WUT183" s="1"/>
      <c r="WUU183" s="1"/>
      <c r="WUV183" s="1"/>
      <c r="WUW183" s="1"/>
      <c r="WUX183" s="1"/>
      <c r="WUY183" s="1"/>
      <c r="WUZ183" s="1"/>
      <c r="WVA183" s="1"/>
      <c r="WVB183" s="1"/>
      <c r="WVC183" s="1"/>
      <c r="WVD183" s="1"/>
      <c r="WVE183" s="1"/>
      <c r="WVF183" s="1"/>
      <c r="WVG183" s="1"/>
      <c r="WVH183" s="1"/>
      <c r="WVI183" s="1"/>
      <c r="WVJ183" s="1"/>
      <c r="WVK183" s="1"/>
      <c r="WVL183" s="1"/>
      <c r="WVM183" s="1"/>
      <c r="WVN183" s="1"/>
      <c r="WVO183" s="1"/>
      <c r="WVP183" s="1"/>
      <c r="WVQ183" s="1"/>
      <c r="WVR183" s="1"/>
      <c r="WVS183" s="1"/>
      <c r="WVT183" s="1"/>
      <c r="WVU183" s="1"/>
      <c r="WVV183" s="1"/>
      <c r="WVW183" s="1"/>
      <c r="WVX183" s="1"/>
      <c r="WVY183" s="1"/>
      <c r="WVZ183" s="1"/>
      <c r="WWA183" s="1"/>
      <c r="WWB183" s="1"/>
      <c r="WWC183" s="1"/>
      <c r="WWD183" s="1"/>
      <c r="WWE183" s="1"/>
      <c r="WWF183" s="1"/>
      <c r="WWG183" s="1"/>
      <c r="WWH183" s="1"/>
      <c r="WWI183" s="1"/>
      <c r="WWJ183" s="1"/>
      <c r="WWK183" s="1"/>
      <c r="WWL183" s="1"/>
      <c r="WWM183" s="1"/>
      <c r="WWN183" s="1"/>
      <c r="WWO183" s="1"/>
      <c r="WWP183" s="1"/>
      <c r="WWQ183" s="1"/>
      <c r="WWR183" s="1"/>
      <c r="WWS183" s="1"/>
      <c r="WWT183" s="1"/>
      <c r="WWU183" s="1"/>
      <c r="WWV183" s="1"/>
      <c r="WWW183" s="1"/>
      <c r="WWX183" s="1"/>
      <c r="WWY183" s="1"/>
      <c r="WWZ183" s="1"/>
      <c r="WXA183" s="1"/>
      <c r="WXB183" s="1"/>
      <c r="WXC183" s="1"/>
      <c r="WXD183" s="1"/>
      <c r="WXE183" s="1"/>
      <c r="WXF183" s="1"/>
      <c r="WXG183" s="1"/>
      <c r="WXH183" s="1"/>
      <c r="WXI183" s="1"/>
      <c r="WXJ183" s="1"/>
      <c r="WXK183" s="1"/>
      <c r="WXL183" s="1"/>
      <c r="WXM183" s="1"/>
      <c r="WXN183" s="1"/>
      <c r="WXO183" s="1"/>
      <c r="WXP183" s="1"/>
      <c r="WXQ183" s="1"/>
      <c r="WXR183" s="1"/>
      <c r="WXS183" s="1"/>
      <c r="WXT183" s="1"/>
      <c r="WXU183" s="1"/>
      <c r="WXV183" s="1"/>
      <c r="WXW183" s="1"/>
      <c r="WXX183" s="1"/>
      <c r="WXY183" s="1"/>
      <c r="WXZ183" s="1"/>
      <c r="WYA183" s="1"/>
      <c r="WYB183" s="1"/>
      <c r="WYC183" s="1"/>
      <c r="WYD183" s="1"/>
      <c r="WYE183" s="1"/>
      <c r="WYF183" s="1"/>
      <c r="WYG183" s="1"/>
      <c r="WYH183" s="1"/>
      <c r="WYI183" s="1"/>
      <c r="WYJ183" s="1"/>
      <c r="WYK183" s="1"/>
      <c r="WYL183" s="1"/>
      <c r="WYM183" s="1"/>
      <c r="WYN183" s="1"/>
      <c r="WYO183" s="1"/>
      <c r="WYP183" s="1"/>
      <c r="WYQ183" s="1"/>
      <c r="WYR183" s="1"/>
      <c r="WYS183" s="1"/>
      <c r="WYT183" s="1"/>
      <c r="WYU183" s="1"/>
      <c r="WYV183" s="1"/>
      <c r="WYW183" s="1"/>
      <c r="WYX183" s="1"/>
      <c r="WYY183" s="1"/>
      <c r="WYZ183" s="1"/>
      <c r="WZA183" s="1"/>
      <c r="WZB183" s="1"/>
      <c r="WZC183" s="1"/>
      <c r="WZD183" s="1"/>
      <c r="WZE183" s="1"/>
      <c r="WZF183" s="1"/>
      <c r="WZG183" s="1"/>
      <c r="WZH183" s="1"/>
      <c r="WZI183" s="1"/>
      <c r="WZJ183" s="1"/>
      <c r="WZK183" s="1"/>
      <c r="WZL183" s="1"/>
      <c r="WZM183" s="1"/>
      <c r="WZN183" s="1"/>
      <c r="WZO183" s="1"/>
      <c r="WZP183" s="1"/>
      <c r="WZQ183" s="1"/>
      <c r="WZR183" s="1"/>
      <c r="WZS183" s="1"/>
      <c r="WZT183" s="1"/>
      <c r="WZU183" s="1"/>
      <c r="WZV183" s="1"/>
      <c r="WZW183" s="1"/>
      <c r="WZX183" s="1"/>
      <c r="WZY183" s="1"/>
      <c r="WZZ183" s="1"/>
      <c r="XAA183" s="1"/>
      <c r="XAB183" s="1"/>
      <c r="XAC183" s="1"/>
      <c r="XAD183" s="1"/>
      <c r="XAE183" s="1"/>
      <c r="XAF183" s="1"/>
      <c r="XAG183" s="1"/>
      <c r="XAH183" s="1"/>
      <c r="XAI183" s="1"/>
      <c r="XAJ183" s="1"/>
      <c r="XAK183" s="1"/>
      <c r="XAL183" s="1"/>
      <c r="XAM183" s="1"/>
      <c r="XAN183" s="1"/>
      <c r="XAO183" s="1"/>
      <c r="XAP183" s="1"/>
      <c r="XAQ183" s="1"/>
      <c r="XAR183" s="1"/>
      <c r="XAS183" s="1"/>
      <c r="XAT183" s="1"/>
      <c r="XAU183" s="1"/>
      <c r="XAV183" s="1"/>
      <c r="XAW183" s="1"/>
      <c r="XAX183" s="1"/>
      <c r="XAY183" s="1"/>
      <c r="XAZ183" s="1"/>
      <c r="XBA183" s="1"/>
      <c r="XBB183" s="1"/>
      <c r="XBC183" s="1"/>
      <c r="XBD183" s="1"/>
      <c r="XBE183" s="1"/>
      <c r="XBF183" s="1"/>
      <c r="XBG183" s="1"/>
      <c r="XBH183" s="1"/>
      <c r="XBI183" s="1"/>
      <c r="XBJ183" s="1"/>
      <c r="XBK183" s="1"/>
      <c r="XBL183" s="1"/>
      <c r="XBM183" s="1"/>
      <c r="XBN183" s="1"/>
      <c r="XBO183" s="1"/>
      <c r="XBP183" s="1"/>
      <c r="XBQ183" s="1"/>
      <c r="XBR183" s="1"/>
      <c r="XBS183" s="1"/>
      <c r="XBT183" s="1"/>
      <c r="XBU183" s="1"/>
      <c r="XBV183" s="1"/>
      <c r="XBW183" s="1"/>
      <c r="XBX183" s="1"/>
      <c r="XBY183" s="1"/>
      <c r="XBZ183" s="1"/>
      <c r="XCA183" s="1"/>
      <c r="XCB183" s="1"/>
      <c r="XCC183" s="1"/>
      <c r="XCD183" s="1"/>
      <c r="XCE183" s="1"/>
      <c r="XCF183" s="1"/>
      <c r="XCG183" s="1"/>
      <c r="XCH183" s="1"/>
      <c r="XCI183" s="1"/>
      <c r="XCJ183" s="1"/>
      <c r="XCK183" s="1"/>
      <c r="XCL183" s="1"/>
      <c r="XCM183" s="1"/>
      <c r="XCN183" s="1"/>
      <c r="XCO183" s="1"/>
      <c r="XCP183" s="1"/>
      <c r="XCQ183" s="1"/>
      <c r="XCR183" s="1"/>
      <c r="XCS183" s="1"/>
      <c r="XCT183" s="1"/>
      <c r="XCU183" s="1"/>
      <c r="XCV183" s="1"/>
      <c r="XCW183" s="1"/>
      <c r="XCX183" s="1"/>
      <c r="XCY183" s="1"/>
      <c r="XCZ183" s="1"/>
      <c r="XDA183" s="1"/>
      <c r="XDB183" s="1"/>
      <c r="XDC183" s="1"/>
      <c r="XDD183" s="1"/>
      <c r="XDE183" s="1"/>
      <c r="XDF183" s="1"/>
      <c r="XDG183" s="1"/>
      <c r="XDH183" s="1"/>
      <c r="XDI183" s="1"/>
      <c r="XDJ183" s="1"/>
      <c r="XDK183" s="1"/>
      <c r="XDL183" s="1"/>
      <c r="XDM183" s="1"/>
      <c r="XDN183" s="1"/>
      <c r="XDO183" s="1"/>
      <c r="XDP183" s="1"/>
      <c r="XDQ183" s="1"/>
      <c r="XDR183" s="1"/>
      <c r="XDS183" s="1"/>
      <c r="XDT183" s="1"/>
      <c r="XDU183" s="1"/>
      <c r="XDV183" s="1"/>
      <c r="XDW183" s="1"/>
      <c r="XDX183" s="1"/>
      <c r="XDY183" s="1"/>
      <c r="XDZ183" s="1"/>
      <c r="XEA183" s="1"/>
      <c r="XEB183" s="1"/>
      <c r="XEC183" s="1"/>
      <c r="XED183" s="1"/>
      <c r="XEE183" s="1"/>
      <c r="XEF183" s="1"/>
      <c r="XEG183" s="1"/>
      <c r="XEH183" s="1"/>
      <c r="XEI183" s="1"/>
      <c r="XEJ183" s="1"/>
      <c r="XEK183" s="1"/>
      <c r="XEL183" s="1"/>
      <c r="XEM183" s="1"/>
      <c r="XEN183" s="1"/>
      <c r="XEO183" s="1"/>
      <c r="XEP183" s="1"/>
      <c r="XEQ183" s="1"/>
      <c r="XER183" s="1"/>
      <c r="XES183" s="1"/>
      <c r="XET183" s="1"/>
      <c r="XEU183" s="1"/>
    </row>
    <row r="184" spans="2:16375" s="397" customFormat="1" outlineLevel="2" x14ac:dyDescent="0.2">
      <c r="C184" s="550"/>
      <c r="D184" s="523" t="s">
        <v>451</v>
      </c>
      <c r="E184" s="408"/>
      <c r="F184" s="430"/>
      <c r="G184" s="523" t="s">
        <v>258</v>
      </c>
      <c r="H184" s="408"/>
      <c r="I184" s="430"/>
      <c r="J184" s="525">
        <v>200402</v>
      </c>
      <c r="K184" s="408"/>
      <c r="L184" s="430"/>
      <c r="M184" s="45" t="s">
        <v>299</v>
      </c>
      <c r="N184" s="409"/>
      <c r="O184" s="431"/>
      <c r="P184" s="41" t="s">
        <v>264</v>
      </c>
      <c r="Q184" s="588"/>
      <c r="R184" s="589"/>
      <c r="S184" s="585">
        <f>22025.82</f>
        <v>22025.82</v>
      </c>
      <c r="T184" s="588"/>
      <c r="U184" s="589"/>
      <c r="V184" s="894">
        <f t="shared" ref="V184:V185" si="116">ROUND(AM184,2)</f>
        <v>1.43</v>
      </c>
      <c r="W184" s="588"/>
      <c r="X184" s="589"/>
      <c r="Y184" s="757">
        <f>BDI!$E$35</f>
        <v>0.21820000000000001</v>
      </c>
      <c r="Z184" s="588"/>
      <c r="AA184" s="589"/>
      <c r="AB184" s="585">
        <f t="shared" ref="AB184:AB185" si="117">ROUND(V184*(1+Y184),2)</f>
        <v>1.74</v>
      </c>
      <c r="AC184" s="408"/>
      <c r="AD184" s="430"/>
      <c r="AE184" s="46">
        <f t="shared" ref="AE184:AE185" si="118">ROUND(AB184*S184,2)</f>
        <v>38324.93</v>
      </c>
      <c r="AF184" s="42"/>
      <c r="AG184" s="43"/>
      <c r="AH184" s="96">
        <f t="shared" ref="AH184:AH185" si="119">AE184/$AE$190</f>
        <v>1.005215290182E-3</v>
      </c>
      <c r="AI184" s="396"/>
      <c r="AL184" s="927">
        <v>1.24</v>
      </c>
      <c r="AM184" s="928">
        <f>AL184*AE209</f>
        <v>1.4270294857824362</v>
      </c>
      <c r="AN184" s="931"/>
      <c r="AO184" s="569"/>
      <c r="AX184" s="398"/>
      <c r="AY184" s="398"/>
      <c r="AZ184" s="398"/>
      <c r="BA184" s="398"/>
      <c r="BB184" s="398"/>
      <c r="BD184" s="502"/>
    </row>
    <row r="185" spans="2:16375" s="397" customFormat="1" ht="51" outlineLevel="2" x14ac:dyDescent="0.2">
      <c r="C185" s="550"/>
      <c r="D185" s="523" t="s">
        <v>452</v>
      </c>
      <c r="E185" s="408"/>
      <c r="F185" s="430"/>
      <c r="G185" s="523" t="s">
        <v>311</v>
      </c>
      <c r="H185" s="408"/>
      <c r="I185" s="430"/>
      <c r="J185" s="525">
        <v>103307</v>
      </c>
      <c r="K185" s="408"/>
      <c r="L185" s="430"/>
      <c r="M185" s="45" t="s">
        <v>300</v>
      </c>
      <c r="N185" s="409"/>
      <c r="O185" s="431"/>
      <c r="P185" s="41" t="s">
        <v>310</v>
      </c>
      <c r="Q185" s="588"/>
      <c r="R185" s="589"/>
      <c r="S185" s="585">
        <v>36</v>
      </c>
      <c r="T185" s="588"/>
      <c r="U185" s="589"/>
      <c r="V185" s="894">
        <f t="shared" si="116"/>
        <v>1379.14</v>
      </c>
      <c r="W185" s="588"/>
      <c r="X185" s="589"/>
      <c r="Y185" s="757">
        <f>BDI!$E$35</f>
        <v>0.21820000000000001</v>
      </c>
      <c r="Z185" s="588"/>
      <c r="AA185" s="589"/>
      <c r="AB185" s="585">
        <f t="shared" si="117"/>
        <v>1680.07</v>
      </c>
      <c r="AC185" s="408"/>
      <c r="AD185" s="430"/>
      <c r="AE185" s="46">
        <f t="shared" si="118"/>
        <v>60482.52</v>
      </c>
      <c r="AF185" s="42"/>
      <c r="AG185" s="43"/>
      <c r="AH185" s="96">
        <f t="shared" si="119"/>
        <v>1.5863813421900213E-3</v>
      </c>
      <c r="AI185" s="396"/>
      <c r="AL185" s="927">
        <v>1370.15</v>
      </c>
      <c r="AM185" s="928">
        <f t="shared" si="94"/>
        <v>1379.1444503818984</v>
      </c>
      <c r="AN185" s="931"/>
      <c r="AO185" s="569"/>
      <c r="AX185" s="398"/>
      <c r="AY185" s="398"/>
      <c r="AZ185" s="398"/>
      <c r="BA185" s="398"/>
      <c r="BB185" s="398"/>
      <c r="BD185" s="502"/>
    </row>
    <row r="186" spans="2:16375" s="397" customFormat="1" outlineLevel="1" x14ac:dyDescent="0.2">
      <c r="B186" s="1"/>
      <c r="C186" s="9"/>
      <c r="D186" s="70"/>
      <c r="E186" s="70"/>
      <c r="F186" s="70"/>
      <c r="G186" s="70"/>
      <c r="H186" s="70"/>
      <c r="I186" s="70"/>
      <c r="J186" s="538"/>
      <c r="K186" s="70"/>
      <c r="L186" s="70"/>
      <c r="M186" s="95"/>
      <c r="N186" s="95"/>
      <c r="O186" s="95"/>
      <c r="P186" s="51"/>
      <c r="Q186" s="597"/>
      <c r="R186" s="597"/>
      <c r="S186" s="597"/>
      <c r="T186" s="597"/>
      <c r="U186" s="597"/>
      <c r="V186" s="597"/>
      <c r="W186" s="597"/>
      <c r="X186" s="597"/>
      <c r="Y186" s="597"/>
      <c r="Z186" s="597"/>
      <c r="AA186" s="597"/>
      <c r="AB186" s="597"/>
      <c r="AC186" s="50"/>
      <c r="AD186" s="50"/>
      <c r="AE186" s="81"/>
      <c r="AF186" s="2"/>
      <c r="AG186" s="2"/>
      <c r="AH186" s="71"/>
      <c r="AI186" s="10"/>
      <c r="AJ186" s="1"/>
      <c r="AK186" s="1"/>
      <c r="AL186" s="926"/>
      <c r="AM186" s="504"/>
      <c r="AN186" s="929"/>
      <c r="AO186" s="504"/>
      <c r="AP186" s="1"/>
      <c r="AQ186" s="1"/>
      <c r="AR186" s="1"/>
      <c r="AS186" s="1"/>
      <c r="AT186" s="1"/>
      <c r="AU186" s="1"/>
      <c r="AV186" s="1"/>
      <c r="AW186" s="1"/>
      <c r="AX186" s="18"/>
      <c r="AY186" s="18"/>
      <c r="AZ186" s="18"/>
      <c r="BA186" s="18"/>
      <c r="BB186" s="18"/>
      <c r="BC186" s="1"/>
      <c r="BD186" s="2"/>
      <c r="BE186" s="1"/>
      <c r="BF186" s="1"/>
      <c r="BG186" s="1"/>
      <c r="BH186" s="1"/>
      <c r="BI186" s="1"/>
      <c r="BJ186" s="1"/>
      <c r="BK186" s="1"/>
      <c r="BL186" s="1"/>
      <c r="BM186" s="1"/>
      <c r="BN186" s="1"/>
      <c r="BO186" s="1"/>
      <c r="BP186" s="1"/>
      <c r="BQ186" s="1"/>
      <c r="BR186" s="1"/>
      <c r="BS186" s="1"/>
      <c r="BT186" s="1"/>
      <c r="BU186" s="1"/>
      <c r="BV186" s="1"/>
      <c r="BW186" s="1"/>
      <c r="BX186" s="1"/>
      <c r="BY186" s="1"/>
      <c r="BZ186" s="1"/>
      <c r="CA186" s="1"/>
      <c r="CB186" s="1"/>
      <c r="CC186" s="1"/>
      <c r="CD186" s="1"/>
      <c r="CE186" s="1"/>
      <c r="CF186" s="1"/>
      <c r="CG186" s="1"/>
      <c r="CH186" s="1"/>
      <c r="CI186" s="1"/>
      <c r="CJ186" s="1"/>
      <c r="CK186" s="1"/>
      <c r="CL186" s="1"/>
      <c r="CM186" s="1"/>
      <c r="CN186" s="1"/>
      <c r="CO186" s="1"/>
      <c r="CP186" s="1"/>
      <c r="CQ186" s="1"/>
      <c r="CR186" s="1"/>
      <c r="CS186" s="1"/>
      <c r="CT186" s="1"/>
      <c r="CU186" s="1"/>
      <c r="CV186" s="1"/>
      <c r="CW186" s="1"/>
      <c r="CX186" s="1"/>
      <c r="CY186" s="1"/>
      <c r="CZ186" s="1"/>
      <c r="DA186" s="1"/>
      <c r="DB186" s="1"/>
      <c r="DC186" s="1"/>
      <c r="DD186" s="1"/>
      <c r="DE186" s="1"/>
      <c r="DF186" s="1"/>
      <c r="DG186" s="1"/>
      <c r="DH186" s="1"/>
      <c r="DI186" s="1"/>
      <c r="DJ186" s="1"/>
      <c r="DK186" s="1"/>
      <c r="DL186" s="1"/>
      <c r="DM186" s="1"/>
      <c r="DN186" s="1"/>
      <c r="DO186" s="1"/>
      <c r="DP186" s="1"/>
      <c r="DQ186" s="1"/>
      <c r="DR186" s="1"/>
      <c r="DS186" s="1"/>
      <c r="DT186" s="1"/>
      <c r="DU186" s="1"/>
      <c r="DV186" s="1"/>
      <c r="DW186" s="1"/>
      <c r="DX186" s="1"/>
      <c r="DY186" s="1"/>
      <c r="DZ186" s="1"/>
      <c r="EA186" s="1"/>
      <c r="EB186" s="1"/>
      <c r="EC186" s="1"/>
      <c r="ED186" s="1"/>
      <c r="EE186" s="1"/>
      <c r="EF186" s="1"/>
      <c r="EG186" s="1"/>
      <c r="EH186" s="1"/>
      <c r="EI186" s="1"/>
      <c r="EJ186" s="1"/>
      <c r="EK186" s="1"/>
      <c r="EL186" s="1"/>
      <c r="EM186" s="1"/>
      <c r="EN186" s="1"/>
      <c r="EO186" s="1"/>
      <c r="EP186" s="1"/>
      <c r="EQ186" s="1"/>
      <c r="ER186" s="1"/>
      <c r="ES186" s="1"/>
      <c r="ET186" s="1"/>
      <c r="EU186" s="1"/>
      <c r="EV186" s="1"/>
      <c r="EW186" s="1"/>
      <c r="EX186" s="1"/>
      <c r="EY186" s="1"/>
      <c r="EZ186" s="1"/>
      <c r="FA186" s="1"/>
      <c r="FB186" s="1"/>
      <c r="FC186" s="1"/>
      <c r="FD186" s="1"/>
      <c r="FE186" s="1"/>
      <c r="FF186" s="1"/>
      <c r="FG186" s="1"/>
      <c r="FH186" s="1"/>
      <c r="FI186" s="1"/>
      <c r="FJ186" s="1"/>
      <c r="FK186" s="1"/>
      <c r="FL186" s="1"/>
      <c r="FM186" s="1"/>
      <c r="FN186" s="1"/>
      <c r="FO186" s="1"/>
      <c r="FP186" s="1"/>
      <c r="FQ186" s="1"/>
      <c r="FR186" s="1"/>
      <c r="FS186" s="1"/>
      <c r="FT186" s="1"/>
      <c r="FU186" s="1"/>
      <c r="FV186" s="1"/>
      <c r="FW186" s="1"/>
      <c r="FX186" s="1"/>
      <c r="FY186" s="1"/>
      <c r="FZ186" s="1"/>
      <c r="GA186" s="1"/>
      <c r="GB186" s="1"/>
      <c r="GC186" s="1"/>
      <c r="GD186" s="1"/>
      <c r="GE186" s="1"/>
      <c r="GF186" s="1"/>
      <c r="GG186" s="1"/>
      <c r="GH186" s="1"/>
      <c r="GI186" s="1"/>
      <c r="GJ186" s="1"/>
      <c r="GK186" s="1"/>
      <c r="GL186" s="1"/>
      <c r="GM186" s="1"/>
      <c r="GN186" s="1"/>
      <c r="GO186" s="1"/>
      <c r="GP186" s="1"/>
      <c r="GQ186" s="1"/>
      <c r="GR186" s="1"/>
      <c r="GS186" s="1"/>
      <c r="GT186" s="1"/>
      <c r="GU186" s="1"/>
      <c r="GV186" s="1"/>
      <c r="GW186" s="1"/>
      <c r="GX186" s="1"/>
      <c r="GY186" s="1"/>
      <c r="GZ186" s="1"/>
      <c r="HA186" s="1"/>
      <c r="HB186" s="1"/>
      <c r="HC186" s="1"/>
      <c r="HD186" s="1"/>
      <c r="HE186" s="1"/>
      <c r="HF186" s="1"/>
      <c r="HG186" s="1"/>
      <c r="HH186" s="1"/>
      <c r="HI186" s="1"/>
      <c r="HJ186" s="1"/>
      <c r="HK186" s="1"/>
      <c r="HL186" s="1"/>
      <c r="HM186" s="1"/>
      <c r="HN186" s="1"/>
      <c r="HO186" s="1"/>
      <c r="HP186" s="1"/>
      <c r="HQ186" s="1"/>
      <c r="HR186" s="1"/>
      <c r="HS186" s="1"/>
      <c r="HT186" s="1"/>
      <c r="HU186" s="1"/>
      <c r="HV186" s="1"/>
      <c r="HW186" s="1"/>
      <c r="HX186" s="1"/>
      <c r="HY186" s="1"/>
      <c r="HZ186" s="1"/>
      <c r="IA186" s="1"/>
      <c r="IB186" s="1"/>
      <c r="IC186" s="1"/>
      <c r="ID186" s="1"/>
      <c r="IE186" s="1"/>
      <c r="IF186" s="1"/>
      <c r="IG186" s="1"/>
      <c r="IH186" s="1"/>
      <c r="II186" s="1"/>
      <c r="IJ186" s="1"/>
      <c r="IK186" s="1"/>
      <c r="IL186" s="1"/>
      <c r="IM186" s="1"/>
      <c r="IN186" s="1"/>
      <c r="IO186" s="1"/>
      <c r="IP186" s="1"/>
      <c r="IQ186" s="1"/>
      <c r="IR186" s="1"/>
      <c r="IS186" s="1"/>
      <c r="IT186" s="1"/>
      <c r="IU186" s="1"/>
      <c r="IV186" s="1"/>
      <c r="IW186" s="1"/>
      <c r="IX186" s="1"/>
      <c r="IY186" s="1"/>
      <c r="IZ186" s="1"/>
      <c r="JA186" s="1"/>
      <c r="JB186" s="1"/>
      <c r="JC186" s="1"/>
      <c r="JD186" s="1"/>
      <c r="JE186" s="1"/>
      <c r="JF186" s="1"/>
      <c r="JG186" s="1"/>
      <c r="JH186" s="1"/>
      <c r="JI186" s="1"/>
      <c r="JJ186" s="1"/>
      <c r="JK186" s="1"/>
      <c r="JL186" s="1"/>
      <c r="JM186" s="1"/>
      <c r="JN186" s="1"/>
      <c r="JO186" s="1"/>
      <c r="JP186" s="1"/>
      <c r="JQ186" s="1"/>
      <c r="JR186" s="1"/>
      <c r="JS186" s="1"/>
      <c r="JT186" s="1"/>
      <c r="JU186" s="1"/>
      <c r="JV186" s="1"/>
      <c r="JW186" s="1"/>
      <c r="JX186" s="1"/>
      <c r="JY186" s="1"/>
      <c r="JZ186" s="1"/>
      <c r="KA186" s="1"/>
      <c r="KB186" s="1"/>
      <c r="KC186" s="1"/>
      <c r="KD186" s="1"/>
      <c r="KE186" s="1"/>
      <c r="KF186" s="1"/>
      <c r="KG186" s="1"/>
      <c r="KH186" s="1"/>
      <c r="KI186" s="1"/>
      <c r="KJ186" s="1"/>
      <c r="KK186" s="1"/>
      <c r="KL186" s="1"/>
      <c r="KM186" s="1"/>
      <c r="KN186" s="1"/>
      <c r="KO186" s="1"/>
      <c r="KP186" s="1"/>
      <c r="KQ186" s="1"/>
      <c r="KR186" s="1"/>
      <c r="KS186" s="1"/>
      <c r="KT186" s="1"/>
      <c r="KU186" s="1"/>
      <c r="KV186" s="1"/>
      <c r="KW186" s="1"/>
      <c r="KX186" s="1"/>
      <c r="KY186" s="1"/>
      <c r="KZ186" s="1"/>
      <c r="LA186" s="1"/>
      <c r="LB186" s="1"/>
      <c r="LC186" s="1"/>
      <c r="LD186" s="1"/>
      <c r="LE186" s="1"/>
      <c r="LF186" s="1"/>
      <c r="LG186" s="1"/>
      <c r="LH186" s="1"/>
      <c r="LI186" s="1"/>
      <c r="LJ186" s="1"/>
      <c r="LK186" s="1"/>
      <c r="LL186" s="1"/>
      <c r="LM186" s="1"/>
      <c r="LN186" s="1"/>
      <c r="LO186" s="1"/>
      <c r="LP186" s="1"/>
      <c r="LQ186" s="1"/>
      <c r="LR186" s="1"/>
      <c r="LS186" s="1"/>
      <c r="LT186" s="1"/>
      <c r="LU186" s="1"/>
      <c r="LV186" s="1"/>
      <c r="LW186" s="1"/>
      <c r="LX186" s="1"/>
      <c r="LY186" s="1"/>
      <c r="LZ186" s="1"/>
      <c r="MA186" s="1"/>
      <c r="MB186" s="1"/>
      <c r="MC186" s="1"/>
      <c r="MD186" s="1"/>
      <c r="ME186" s="1"/>
      <c r="MF186" s="1"/>
      <c r="MG186" s="1"/>
      <c r="MH186" s="1"/>
      <c r="MI186" s="1"/>
      <c r="MJ186" s="1"/>
      <c r="MK186" s="1"/>
      <c r="ML186" s="1"/>
      <c r="MM186" s="1"/>
      <c r="MN186" s="1"/>
      <c r="MO186" s="1"/>
      <c r="MP186" s="1"/>
      <c r="MQ186" s="1"/>
      <c r="MR186" s="1"/>
      <c r="MS186" s="1"/>
      <c r="MT186" s="1"/>
      <c r="MU186" s="1"/>
      <c r="MV186" s="1"/>
      <c r="MW186" s="1"/>
      <c r="MX186" s="1"/>
      <c r="MY186" s="1"/>
      <c r="MZ186" s="1"/>
      <c r="NA186" s="1"/>
      <c r="NB186" s="1"/>
      <c r="NC186" s="1"/>
      <c r="ND186" s="1"/>
      <c r="NE186" s="1"/>
      <c r="NF186" s="1"/>
      <c r="NG186" s="1"/>
      <c r="NH186" s="1"/>
      <c r="NI186" s="1"/>
      <c r="NJ186" s="1"/>
      <c r="NK186" s="1"/>
      <c r="NL186" s="1"/>
      <c r="NM186" s="1"/>
      <c r="NN186" s="1"/>
      <c r="NO186" s="1"/>
      <c r="NP186" s="1"/>
      <c r="NQ186" s="1"/>
      <c r="NR186" s="1"/>
      <c r="NS186" s="1"/>
      <c r="NT186" s="1"/>
      <c r="NU186" s="1"/>
      <c r="NV186" s="1"/>
      <c r="NW186" s="1"/>
      <c r="NX186" s="1"/>
      <c r="NY186" s="1"/>
      <c r="NZ186" s="1"/>
      <c r="OA186" s="1"/>
      <c r="OB186" s="1"/>
      <c r="OC186" s="1"/>
      <c r="OD186" s="1"/>
      <c r="OE186" s="1"/>
      <c r="OF186" s="1"/>
      <c r="OG186" s="1"/>
      <c r="OH186" s="1"/>
      <c r="OI186" s="1"/>
      <c r="OJ186" s="1"/>
      <c r="OK186" s="1"/>
      <c r="OL186" s="1"/>
      <c r="OM186" s="1"/>
      <c r="ON186" s="1"/>
      <c r="OO186" s="1"/>
      <c r="OP186" s="1"/>
      <c r="OQ186" s="1"/>
      <c r="OR186" s="1"/>
      <c r="OS186" s="1"/>
      <c r="OT186" s="1"/>
      <c r="OU186" s="1"/>
      <c r="OV186" s="1"/>
      <c r="OW186" s="1"/>
      <c r="OX186" s="1"/>
      <c r="OY186" s="1"/>
      <c r="OZ186" s="1"/>
      <c r="PA186" s="1"/>
      <c r="PB186" s="1"/>
      <c r="PC186" s="1"/>
      <c r="PD186" s="1"/>
      <c r="PE186" s="1"/>
      <c r="PF186" s="1"/>
      <c r="PG186" s="1"/>
      <c r="PH186" s="1"/>
      <c r="PI186" s="1"/>
      <c r="PJ186" s="1"/>
      <c r="PK186" s="1"/>
      <c r="PL186" s="1"/>
      <c r="PM186" s="1"/>
      <c r="PN186" s="1"/>
      <c r="PO186" s="1"/>
      <c r="PP186" s="1"/>
      <c r="PQ186" s="1"/>
      <c r="PR186" s="1"/>
      <c r="PS186" s="1"/>
      <c r="PT186" s="1"/>
      <c r="PU186" s="1"/>
      <c r="PV186" s="1"/>
      <c r="PW186" s="1"/>
      <c r="PX186" s="1"/>
      <c r="PY186" s="1"/>
      <c r="PZ186" s="1"/>
      <c r="QA186" s="1"/>
      <c r="QB186" s="1"/>
      <c r="QC186" s="1"/>
      <c r="QD186" s="1"/>
      <c r="QE186" s="1"/>
      <c r="QF186" s="1"/>
      <c r="QG186" s="1"/>
      <c r="QH186" s="1"/>
      <c r="QI186" s="1"/>
      <c r="QJ186" s="1"/>
      <c r="QK186" s="1"/>
      <c r="QL186" s="1"/>
      <c r="QM186" s="1"/>
      <c r="QN186" s="1"/>
      <c r="QO186" s="1"/>
      <c r="QP186" s="1"/>
      <c r="QQ186" s="1"/>
      <c r="QR186" s="1"/>
      <c r="QS186" s="1"/>
      <c r="QT186" s="1"/>
      <c r="QU186" s="1"/>
      <c r="QV186" s="1"/>
      <c r="QW186" s="1"/>
      <c r="QX186" s="1"/>
      <c r="QY186" s="1"/>
      <c r="QZ186" s="1"/>
      <c r="RA186" s="1"/>
      <c r="RB186" s="1"/>
      <c r="RC186" s="1"/>
      <c r="RD186" s="1"/>
      <c r="RE186" s="1"/>
      <c r="RF186" s="1"/>
      <c r="RG186" s="1"/>
      <c r="RH186" s="1"/>
      <c r="RI186" s="1"/>
      <c r="RJ186" s="1"/>
      <c r="RK186" s="1"/>
      <c r="RL186" s="1"/>
      <c r="RM186" s="1"/>
      <c r="RN186" s="1"/>
      <c r="RO186" s="1"/>
      <c r="RP186" s="1"/>
      <c r="RQ186" s="1"/>
      <c r="RR186" s="1"/>
      <c r="RS186" s="1"/>
      <c r="RT186" s="1"/>
      <c r="RU186" s="1"/>
      <c r="RV186" s="1"/>
      <c r="RW186" s="1"/>
      <c r="RX186" s="1"/>
      <c r="RY186" s="1"/>
      <c r="RZ186" s="1"/>
      <c r="SA186" s="1"/>
      <c r="SB186" s="1"/>
      <c r="SC186" s="1"/>
      <c r="SD186" s="1"/>
      <c r="SE186" s="1"/>
      <c r="SF186" s="1"/>
      <c r="SG186" s="1"/>
      <c r="SH186" s="1"/>
      <c r="SI186" s="1"/>
      <c r="SJ186" s="1"/>
      <c r="SK186" s="1"/>
      <c r="SL186" s="1"/>
      <c r="SM186" s="1"/>
      <c r="SN186" s="1"/>
      <c r="SO186" s="1"/>
      <c r="SP186" s="1"/>
      <c r="SQ186" s="1"/>
      <c r="SR186" s="1"/>
      <c r="SS186" s="1"/>
      <c r="ST186" s="1"/>
      <c r="SU186" s="1"/>
      <c r="SV186" s="1"/>
      <c r="SW186" s="1"/>
      <c r="SX186" s="1"/>
      <c r="SY186" s="1"/>
      <c r="SZ186" s="1"/>
      <c r="TA186" s="1"/>
      <c r="TB186" s="1"/>
      <c r="TC186" s="1"/>
      <c r="TD186" s="1"/>
      <c r="TE186" s="1"/>
      <c r="TF186" s="1"/>
      <c r="TG186" s="1"/>
      <c r="TH186" s="1"/>
      <c r="TI186" s="1"/>
      <c r="TJ186" s="1"/>
      <c r="TK186" s="1"/>
      <c r="TL186" s="1"/>
      <c r="TM186" s="1"/>
      <c r="TN186" s="1"/>
      <c r="TO186" s="1"/>
      <c r="TP186" s="1"/>
      <c r="TQ186" s="1"/>
      <c r="TR186" s="1"/>
      <c r="TS186" s="1"/>
      <c r="TT186" s="1"/>
      <c r="TU186" s="1"/>
      <c r="TV186" s="1"/>
      <c r="TW186" s="1"/>
      <c r="TX186" s="1"/>
      <c r="TY186" s="1"/>
      <c r="TZ186" s="1"/>
      <c r="UA186" s="1"/>
      <c r="UB186" s="1"/>
      <c r="UC186" s="1"/>
      <c r="UD186" s="1"/>
      <c r="UE186" s="1"/>
      <c r="UF186" s="1"/>
      <c r="UG186" s="1"/>
      <c r="UH186" s="1"/>
      <c r="UI186" s="1"/>
      <c r="UJ186" s="1"/>
      <c r="UK186" s="1"/>
      <c r="UL186" s="1"/>
      <c r="UM186" s="1"/>
      <c r="UN186" s="1"/>
      <c r="UO186" s="1"/>
      <c r="UP186" s="1"/>
      <c r="UQ186" s="1"/>
      <c r="UR186" s="1"/>
      <c r="US186" s="1"/>
      <c r="UT186" s="1"/>
      <c r="UU186" s="1"/>
      <c r="UV186" s="1"/>
      <c r="UW186" s="1"/>
      <c r="UX186" s="1"/>
      <c r="UY186" s="1"/>
      <c r="UZ186" s="1"/>
      <c r="VA186" s="1"/>
      <c r="VB186" s="1"/>
      <c r="VC186" s="1"/>
      <c r="VD186" s="1"/>
      <c r="VE186" s="1"/>
      <c r="VF186" s="1"/>
      <c r="VG186" s="1"/>
      <c r="VH186" s="1"/>
      <c r="VI186" s="1"/>
      <c r="VJ186" s="1"/>
      <c r="VK186" s="1"/>
      <c r="VL186" s="1"/>
      <c r="VM186" s="1"/>
      <c r="VN186" s="1"/>
      <c r="VO186" s="1"/>
      <c r="VP186" s="1"/>
      <c r="VQ186" s="1"/>
      <c r="VR186" s="1"/>
      <c r="VS186" s="1"/>
      <c r="VT186" s="1"/>
      <c r="VU186" s="1"/>
      <c r="VV186" s="1"/>
      <c r="VW186" s="1"/>
      <c r="VX186" s="1"/>
      <c r="VY186" s="1"/>
      <c r="VZ186" s="1"/>
      <c r="WA186" s="1"/>
      <c r="WB186" s="1"/>
      <c r="WC186" s="1"/>
      <c r="WD186" s="1"/>
      <c r="WE186" s="1"/>
      <c r="WF186" s="1"/>
      <c r="WG186" s="1"/>
      <c r="WH186" s="1"/>
      <c r="WI186" s="1"/>
      <c r="WJ186" s="1"/>
      <c r="WK186" s="1"/>
      <c r="WL186" s="1"/>
      <c r="WM186" s="1"/>
      <c r="WN186" s="1"/>
      <c r="WO186" s="1"/>
      <c r="WP186" s="1"/>
      <c r="WQ186" s="1"/>
      <c r="WR186" s="1"/>
      <c r="WS186" s="1"/>
      <c r="WT186" s="1"/>
      <c r="WU186" s="1"/>
      <c r="WV186" s="1"/>
      <c r="WW186" s="1"/>
      <c r="WX186" s="1"/>
      <c r="WY186" s="1"/>
      <c r="WZ186" s="1"/>
      <c r="XA186" s="1"/>
      <c r="XB186" s="1"/>
      <c r="XC186" s="1"/>
      <c r="XD186" s="1"/>
      <c r="XE186" s="1"/>
      <c r="XF186" s="1"/>
      <c r="XG186" s="1"/>
      <c r="XH186" s="1"/>
      <c r="XI186" s="1"/>
      <c r="XJ186" s="1"/>
      <c r="XK186" s="1"/>
      <c r="XL186" s="1"/>
      <c r="XM186" s="1"/>
      <c r="XN186" s="1"/>
      <c r="XO186" s="1"/>
      <c r="XP186" s="1"/>
      <c r="XQ186" s="1"/>
      <c r="XR186" s="1"/>
      <c r="XS186" s="1"/>
      <c r="XT186" s="1"/>
      <c r="XU186" s="1"/>
      <c r="XV186" s="1"/>
      <c r="XW186" s="1"/>
      <c r="XX186" s="1"/>
      <c r="XY186" s="1"/>
      <c r="XZ186" s="1"/>
      <c r="YA186" s="1"/>
      <c r="YB186" s="1"/>
      <c r="YC186" s="1"/>
      <c r="YD186" s="1"/>
      <c r="YE186" s="1"/>
      <c r="YF186" s="1"/>
      <c r="YG186" s="1"/>
      <c r="YH186" s="1"/>
      <c r="YI186" s="1"/>
      <c r="YJ186" s="1"/>
      <c r="YK186" s="1"/>
      <c r="YL186" s="1"/>
      <c r="YM186" s="1"/>
      <c r="YN186" s="1"/>
      <c r="YO186" s="1"/>
      <c r="YP186" s="1"/>
      <c r="YQ186" s="1"/>
      <c r="YR186" s="1"/>
      <c r="YS186" s="1"/>
      <c r="YT186" s="1"/>
      <c r="YU186" s="1"/>
      <c r="YV186" s="1"/>
      <c r="YW186" s="1"/>
      <c r="YX186" s="1"/>
      <c r="YY186" s="1"/>
      <c r="YZ186" s="1"/>
      <c r="ZA186" s="1"/>
      <c r="ZB186" s="1"/>
      <c r="ZC186" s="1"/>
      <c r="ZD186" s="1"/>
      <c r="ZE186" s="1"/>
      <c r="ZF186" s="1"/>
      <c r="ZG186" s="1"/>
      <c r="ZH186" s="1"/>
      <c r="ZI186" s="1"/>
      <c r="ZJ186" s="1"/>
      <c r="ZK186" s="1"/>
      <c r="ZL186" s="1"/>
      <c r="ZM186" s="1"/>
      <c r="ZN186" s="1"/>
      <c r="ZO186" s="1"/>
      <c r="ZP186" s="1"/>
      <c r="ZQ186" s="1"/>
      <c r="ZR186" s="1"/>
      <c r="ZS186" s="1"/>
      <c r="ZT186" s="1"/>
      <c r="ZU186" s="1"/>
      <c r="ZV186" s="1"/>
      <c r="ZW186" s="1"/>
      <c r="ZX186" s="1"/>
      <c r="ZY186" s="1"/>
      <c r="ZZ186" s="1"/>
      <c r="AAA186" s="1"/>
      <c r="AAB186" s="1"/>
      <c r="AAC186" s="1"/>
      <c r="AAD186" s="1"/>
      <c r="AAE186" s="1"/>
      <c r="AAF186" s="1"/>
      <c r="AAG186" s="1"/>
      <c r="AAH186" s="1"/>
      <c r="AAI186" s="1"/>
      <c r="AAJ186" s="1"/>
      <c r="AAK186" s="1"/>
      <c r="AAL186" s="1"/>
      <c r="AAM186" s="1"/>
      <c r="AAN186" s="1"/>
      <c r="AAO186" s="1"/>
      <c r="AAP186" s="1"/>
      <c r="AAQ186" s="1"/>
      <c r="AAR186" s="1"/>
      <c r="AAS186" s="1"/>
      <c r="AAT186" s="1"/>
      <c r="AAU186" s="1"/>
      <c r="AAV186" s="1"/>
      <c r="AAW186" s="1"/>
      <c r="AAX186" s="1"/>
      <c r="AAY186" s="1"/>
      <c r="AAZ186" s="1"/>
      <c r="ABA186" s="1"/>
      <c r="ABB186" s="1"/>
      <c r="ABC186" s="1"/>
      <c r="ABD186" s="1"/>
      <c r="ABE186" s="1"/>
      <c r="ABF186" s="1"/>
      <c r="ABG186" s="1"/>
      <c r="ABH186" s="1"/>
      <c r="ABI186" s="1"/>
      <c r="ABJ186" s="1"/>
      <c r="ABK186" s="1"/>
      <c r="ABL186" s="1"/>
      <c r="ABM186" s="1"/>
      <c r="ABN186" s="1"/>
      <c r="ABO186" s="1"/>
      <c r="ABP186" s="1"/>
      <c r="ABQ186" s="1"/>
      <c r="ABR186" s="1"/>
      <c r="ABS186" s="1"/>
      <c r="ABT186" s="1"/>
      <c r="ABU186" s="1"/>
      <c r="ABV186" s="1"/>
      <c r="ABW186" s="1"/>
      <c r="ABX186" s="1"/>
      <c r="ABY186" s="1"/>
      <c r="ABZ186" s="1"/>
      <c r="ACA186" s="1"/>
      <c r="ACB186" s="1"/>
      <c r="ACC186" s="1"/>
      <c r="ACD186" s="1"/>
      <c r="ACE186" s="1"/>
      <c r="ACF186" s="1"/>
      <c r="ACG186" s="1"/>
      <c r="ACH186" s="1"/>
      <c r="ACI186" s="1"/>
      <c r="ACJ186" s="1"/>
      <c r="ACK186" s="1"/>
      <c r="ACL186" s="1"/>
      <c r="ACM186" s="1"/>
      <c r="ACN186" s="1"/>
      <c r="ACO186" s="1"/>
      <c r="ACP186" s="1"/>
      <c r="ACQ186" s="1"/>
      <c r="ACR186" s="1"/>
      <c r="ACS186" s="1"/>
      <c r="ACT186" s="1"/>
      <c r="ACU186" s="1"/>
      <c r="ACV186" s="1"/>
      <c r="ACW186" s="1"/>
      <c r="ACX186" s="1"/>
      <c r="ACY186" s="1"/>
      <c r="ACZ186" s="1"/>
      <c r="ADA186" s="1"/>
      <c r="ADB186" s="1"/>
      <c r="ADC186" s="1"/>
      <c r="ADD186" s="1"/>
      <c r="ADE186" s="1"/>
      <c r="ADF186" s="1"/>
      <c r="ADG186" s="1"/>
      <c r="ADH186" s="1"/>
      <c r="ADI186" s="1"/>
      <c r="ADJ186" s="1"/>
      <c r="ADK186" s="1"/>
      <c r="ADL186" s="1"/>
      <c r="ADM186" s="1"/>
      <c r="ADN186" s="1"/>
      <c r="ADO186" s="1"/>
      <c r="ADP186" s="1"/>
      <c r="ADQ186" s="1"/>
      <c r="ADR186" s="1"/>
      <c r="ADS186" s="1"/>
      <c r="ADT186" s="1"/>
      <c r="ADU186" s="1"/>
      <c r="ADV186" s="1"/>
      <c r="ADW186" s="1"/>
      <c r="ADX186" s="1"/>
      <c r="ADY186" s="1"/>
      <c r="ADZ186" s="1"/>
      <c r="AEA186" s="1"/>
      <c r="AEB186" s="1"/>
      <c r="AEC186" s="1"/>
      <c r="AED186" s="1"/>
      <c r="AEE186" s="1"/>
      <c r="AEF186" s="1"/>
      <c r="AEG186" s="1"/>
      <c r="AEH186" s="1"/>
      <c r="AEI186" s="1"/>
      <c r="AEJ186" s="1"/>
      <c r="AEK186" s="1"/>
      <c r="AEL186" s="1"/>
      <c r="AEM186" s="1"/>
      <c r="AEN186" s="1"/>
      <c r="AEO186" s="1"/>
      <c r="AEP186" s="1"/>
      <c r="AEQ186" s="1"/>
      <c r="AER186" s="1"/>
      <c r="AES186" s="1"/>
      <c r="AET186" s="1"/>
      <c r="AEU186" s="1"/>
      <c r="AEV186" s="1"/>
      <c r="AEW186" s="1"/>
      <c r="AEX186" s="1"/>
      <c r="AEY186" s="1"/>
      <c r="AEZ186" s="1"/>
      <c r="AFA186" s="1"/>
      <c r="AFB186" s="1"/>
      <c r="AFC186" s="1"/>
      <c r="AFD186" s="1"/>
      <c r="AFE186" s="1"/>
      <c r="AFF186" s="1"/>
      <c r="AFG186" s="1"/>
      <c r="AFH186" s="1"/>
      <c r="AFI186" s="1"/>
      <c r="AFJ186" s="1"/>
      <c r="AFK186" s="1"/>
      <c r="AFL186" s="1"/>
      <c r="AFM186" s="1"/>
      <c r="AFN186" s="1"/>
      <c r="AFO186" s="1"/>
      <c r="AFP186" s="1"/>
      <c r="AFQ186" s="1"/>
      <c r="AFR186" s="1"/>
      <c r="AFS186" s="1"/>
      <c r="AFT186" s="1"/>
      <c r="AFU186" s="1"/>
      <c r="AFV186" s="1"/>
      <c r="AFW186" s="1"/>
      <c r="AFX186" s="1"/>
      <c r="AFY186" s="1"/>
      <c r="AFZ186" s="1"/>
      <c r="AGA186" s="1"/>
      <c r="AGB186" s="1"/>
      <c r="AGC186" s="1"/>
      <c r="AGD186" s="1"/>
      <c r="AGE186" s="1"/>
      <c r="AGF186" s="1"/>
      <c r="AGG186" s="1"/>
      <c r="AGH186" s="1"/>
      <c r="AGI186" s="1"/>
      <c r="AGJ186" s="1"/>
      <c r="AGK186" s="1"/>
      <c r="AGL186" s="1"/>
      <c r="AGM186" s="1"/>
      <c r="AGN186" s="1"/>
      <c r="AGO186" s="1"/>
      <c r="AGP186" s="1"/>
      <c r="AGQ186" s="1"/>
      <c r="AGR186" s="1"/>
      <c r="AGS186" s="1"/>
      <c r="AGT186" s="1"/>
      <c r="AGU186" s="1"/>
      <c r="AGV186" s="1"/>
      <c r="AGW186" s="1"/>
      <c r="AGX186" s="1"/>
      <c r="AGY186" s="1"/>
      <c r="AGZ186" s="1"/>
      <c r="AHA186" s="1"/>
      <c r="AHB186" s="1"/>
      <c r="AHC186" s="1"/>
      <c r="AHD186" s="1"/>
      <c r="AHE186" s="1"/>
      <c r="AHF186" s="1"/>
      <c r="AHG186" s="1"/>
      <c r="AHH186" s="1"/>
      <c r="AHI186" s="1"/>
      <c r="AHJ186" s="1"/>
      <c r="AHK186" s="1"/>
      <c r="AHL186" s="1"/>
      <c r="AHM186" s="1"/>
      <c r="AHN186" s="1"/>
      <c r="AHO186" s="1"/>
      <c r="AHP186" s="1"/>
      <c r="AHQ186" s="1"/>
      <c r="AHR186" s="1"/>
      <c r="AHS186" s="1"/>
      <c r="AHT186" s="1"/>
      <c r="AHU186" s="1"/>
      <c r="AHV186" s="1"/>
      <c r="AHW186" s="1"/>
      <c r="AHX186" s="1"/>
      <c r="AHY186" s="1"/>
      <c r="AHZ186" s="1"/>
      <c r="AIA186" s="1"/>
      <c r="AIB186" s="1"/>
      <c r="AIC186" s="1"/>
      <c r="AID186" s="1"/>
      <c r="AIE186" s="1"/>
      <c r="AIF186" s="1"/>
      <c r="AIG186" s="1"/>
      <c r="AIH186" s="1"/>
      <c r="AII186" s="1"/>
      <c r="AIJ186" s="1"/>
      <c r="AIK186" s="1"/>
      <c r="AIL186" s="1"/>
      <c r="AIM186" s="1"/>
      <c r="AIN186" s="1"/>
      <c r="AIO186" s="1"/>
      <c r="AIP186" s="1"/>
      <c r="AIQ186" s="1"/>
      <c r="AIR186" s="1"/>
      <c r="AIS186" s="1"/>
      <c r="AIT186" s="1"/>
      <c r="AIU186" s="1"/>
      <c r="AIV186" s="1"/>
      <c r="AIW186" s="1"/>
      <c r="AIX186" s="1"/>
      <c r="AIY186" s="1"/>
      <c r="AIZ186" s="1"/>
      <c r="AJA186" s="1"/>
      <c r="AJB186" s="1"/>
      <c r="AJC186" s="1"/>
      <c r="AJD186" s="1"/>
      <c r="AJE186" s="1"/>
      <c r="AJF186" s="1"/>
      <c r="AJG186" s="1"/>
      <c r="AJH186" s="1"/>
      <c r="AJI186" s="1"/>
      <c r="AJJ186" s="1"/>
      <c r="AJK186" s="1"/>
      <c r="AJL186" s="1"/>
      <c r="AJM186" s="1"/>
      <c r="AJN186" s="1"/>
      <c r="AJO186" s="1"/>
      <c r="AJP186" s="1"/>
      <c r="AJQ186" s="1"/>
      <c r="AJR186" s="1"/>
      <c r="AJS186" s="1"/>
      <c r="AJT186" s="1"/>
      <c r="AJU186" s="1"/>
      <c r="AJV186" s="1"/>
      <c r="AJW186" s="1"/>
      <c r="AJX186" s="1"/>
      <c r="AJY186" s="1"/>
      <c r="AJZ186" s="1"/>
      <c r="AKA186" s="1"/>
      <c r="AKB186" s="1"/>
      <c r="AKC186" s="1"/>
      <c r="AKD186" s="1"/>
      <c r="AKE186" s="1"/>
      <c r="AKF186" s="1"/>
      <c r="AKG186" s="1"/>
      <c r="AKH186" s="1"/>
      <c r="AKI186" s="1"/>
      <c r="AKJ186" s="1"/>
      <c r="AKK186" s="1"/>
      <c r="AKL186" s="1"/>
      <c r="AKM186" s="1"/>
      <c r="AKN186" s="1"/>
      <c r="AKO186" s="1"/>
      <c r="AKP186" s="1"/>
      <c r="AKQ186" s="1"/>
      <c r="AKR186" s="1"/>
      <c r="AKS186" s="1"/>
      <c r="AKT186" s="1"/>
      <c r="AKU186" s="1"/>
      <c r="AKV186" s="1"/>
      <c r="AKW186" s="1"/>
      <c r="AKX186" s="1"/>
      <c r="AKY186" s="1"/>
      <c r="AKZ186" s="1"/>
      <c r="ALA186" s="1"/>
      <c r="ALB186" s="1"/>
      <c r="ALC186" s="1"/>
      <c r="ALD186" s="1"/>
      <c r="ALE186" s="1"/>
      <c r="ALF186" s="1"/>
      <c r="ALG186" s="1"/>
      <c r="ALH186" s="1"/>
      <c r="ALI186" s="1"/>
      <c r="ALJ186" s="1"/>
      <c r="ALK186" s="1"/>
      <c r="ALL186" s="1"/>
      <c r="ALM186" s="1"/>
      <c r="ALN186" s="1"/>
      <c r="ALO186" s="1"/>
      <c r="ALP186" s="1"/>
      <c r="ALQ186" s="1"/>
      <c r="ALR186" s="1"/>
      <c r="ALS186" s="1"/>
      <c r="ALT186" s="1"/>
      <c r="ALU186" s="1"/>
      <c r="ALV186" s="1"/>
      <c r="ALW186" s="1"/>
      <c r="ALX186" s="1"/>
      <c r="ALY186" s="1"/>
      <c r="ALZ186" s="1"/>
      <c r="AMA186" s="1"/>
      <c r="AMB186" s="1"/>
      <c r="AMC186" s="1"/>
      <c r="AMD186" s="1"/>
      <c r="AME186" s="1"/>
      <c r="AMF186" s="1"/>
      <c r="AMG186" s="1"/>
      <c r="AMH186" s="1"/>
      <c r="AMI186" s="1"/>
      <c r="AMJ186" s="1"/>
      <c r="AMK186" s="1"/>
      <c r="AML186" s="1"/>
      <c r="AMM186" s="1"/>
      <c r="AMN186" s="1"/>
      <c r="AMO186" s="1"/>
      <c r="AMP186" s="1"/>
      <c r="AMQ186" s="1"/>
      <c r="AMR186" s="1"/>
      <c r="AMS186" s="1"/>
      <c r="AMT186" s="1"/>
      <c r="AMU186" s="1"/>
      <c r="AMV186" s="1"/>
      <c r="AMW186" s="1"/>
      <c r="AMX186" s="1"/>
      <c r="AMY186" s="1"/>
      <c r="AMZ186" s="1"/>
      <c r="ANA186" s="1"/>
      <c r="ANB186" s="1"/>
      <c r="ANC186" s="1"/>
      <c r="AND186" s="1"/>
      <c r="ANE186" s="1"/>
      <c r="ANF186" s="1"/>
      <c r="ANG186" s="1"/>
      <c r="ANH186" s="1"/>
      <c r="ANI186" s="1"/>
      <c r="ANJ186" s="1"/>
      <c r="ANK186" s="1"/>
      <c r="ANL186" s="1"/>
      <c r="ANM186" s="1"/>
      <c r="ANN186" s="1"/>
      <c r="ANO186" s="1"/>
      <c r="ANP186" s="1"/>
      <c r="ANQ186" s="1"/>
      <c r="ANR186" s="1"/>
      <c r="ANS186" s="1"/>
      <c r="ANT186" s="1"/>
      <c r="ANU186" s="1"/>
      <c r="ANV186" s="1"/>
      <c r="ANW186" s="1"/>
      <c r="ANX186" s="1"/>
      <c r="ANY186" s="1"/>
      <c r="ANZ186" s="1"/>
      <c r="AOA186" s="1"/>
      <c r="AOB186" s="1"/>
      <c r="AOC186" s="1"/>
      <c r="AOD186" s="1"/>
      <c r="AOE186" s="1"/>
      <c r="AOF186" s="1"/>
      <c r="AOG186" s="1"/>
      <c r="AOH186" s="1"/>
      <c r="AOI186" s="1"/>
      <c r="AOJ186" s="1"/>
      <c r="AOK186" s="1"/>
      <c r="AOL186" s="1"/>
      <c r="AOM186" s="1"/>
      <c r="AON186" s="1"/>
      <c r="AOO186" s="1"/>
      <c r="AOP186" s="1"/>
      <c r="AOQ186" s="1"/>
      <c r="AOR186" s="1"/>
      <c r="AOS186" s="1"/>
      <c r="AOT186" s="1"/>
      <c r="AOU186" s="1"/>
      <c r="AOV186" s="1"/>
      <c r="AOW186" s="1"/>
      <c r="AOX186" s="1"/>
      <c r="AOY186" s="1"/>
      <c r="AOZ186" s="1"/>
      <c r="APA186" s="1"/>
      <c r="APB186" s="1"/>
      <c r="APC186" s="1"/>
      <c r="APD186" s="1"/>
      <c r="APE186" s="1"/>
      <c r="APF186" s="1"/>
      <c r="APG186" s="1"/>
      <c r="APH186" s="1"/>
      <c r="API186" s="1"/>
      <c r="APJ186" s="1"/>
      <c r="APK186" s="1"/>
      <c r="APL186" s="1"/>
      <c r="APM186" s="1"/>
      <c r="APN186" s="1"/>
      <c r="APO186" s="1"/>
      <c r="APP186" s="1"/>
      <c r="APQ186" s="1"/>
      <c r="APR186" s="1"/>
      <c r="APS186" s="1"/>
      <c r="APT186" s="1"/>
      <c r="APU186" s="1"/>
      <c r="APV186" s="1"/>
      <c r="APW186" s="1"/>
      <c r="APX186" s="1"/>
      <c r="APY186" s="1"/>
      <c r="APZ186" s="1"/>
      <c r="AQA186" s="1"/>
      <c r="AQB186" s="1"/>
      <c r="AQC186" s="1"/>
      <c r="AQD186" s="1"/>
      <c r="AQE186" s="1"/>
      <c r="AQF186" s="1"/>
      <c r="AQG186" s="1"/>
      <c r="AQH186" s="1"/>
      <c r="AQI186" s="1"/>
      <c r="AQJ186" s="1"/>
      <c r="AQK186" s="1"/>
      <c r="AQL186" s="1"/>
      <c r="AQM186" s="1"/>
      <c r="AQN186" s="1"/>
      <c r="AQO186" s="1"/>
      <c r="AQP186" s="1"/>
      <c r="AQQ186" s="1"/>
      <c r="AQR186" s="1"/>
      <c r="AQS186" s="1"/>
      <c r="AQT186" s="1"/>
      <c r="AQU186" s="1"/>
      <c r="AQV186" s="1"/>
      <c r="AQW186" s="1"/>
      <c r="AQX186" s="1"/>
      <c r="AQY186" s="1"/>
      <c r="AQZ186" s="1"/>
      <c r="ARA186" s="1"/>
      <c r="ARB186" s="1"/>
      <c r="ARC186" s="1"/>
      <c r="ARD186" s="1"/>
      <c r="ARE186" s="1"/>
      <c r="ARF186" s="1"/>
      <c r="ARG186" s="1"/>
      <c r="ARH186" s="1"/>
      <c r="ARI186" s="1"/>
      <c r="ARJ186" s="1"/>
      <c r="ARK186" s="1"/>
      <c r="ARL186" s="1"/>
      <c r="ARM186" s="1"/>
      <c r="ARN186" s="1"/>
      <c r="ARO186" s="1"/>
      <c r="ARP186" s="1"/>
      <c r="ARQ186" s="1"/>
      <c r="ARR186" s="1"/>
      <c r="ARS186" s="1"/>
      <c r="ART186" s="1"/>
      <c r="ARU186" s="1"/>
      <c r="ARV186" s="1"/>
      <c r="ARW186" s="1"/>
      <c r="ARX186" s="1"/>
      <c r="ARY186" s="1"/>
      <c r="ARZ186" s="1"/>
      <c r="ASA186" s="1"/>
      <c r="ASB186" s="1"/>
      <c r="ASC186" s="1"/>
      <c r="ASD186" s="1"/>
      <c r="ASE186" s="1"/>
      <c r="ASF186" s="1"/>
      <c r="ASG186" s="1"/>
      <c r="ASH186" s="1"/>
      <c r="ASI186" s="1"/>
      <c r="ASJ186" s="1"/>
      <c r="ASK186" s="1"/>
      <c r="ASL186" s="1"/>
      <c r="ASM186" s="1"/>
      <c r="ASN186" s="1"/>
      <c r="ASO186" s="1"/>
      <c r="ASP186" s="1"/>
      <c r="ASQ186" s="1"/>
      <c r="ASR186" s="1"/>
      <c r="ASS186" s="1"/>
      <c r="AST186" s="1"/>
      <c r="ASU186" s="1"/>
      <c r="ASV186" s="1"/>
      <c r="ASW186" s="1"/>
      <c r="ASX186" s="1"/>
      <c r="ASY186" s="1"/>
      <c r="ASZ186" s="1"/>
      <c r="ATA186" s="1"/>
      <c r="ATB186" s="1"/>
      <c r="ATC186" s="1"/>
      <c r="ATD186" s="1"/>
      <c r="ATE186" s="1"/>
      <c r="ATF186" s="1"/>
      <c r="ATG186" s="1"/>
      <c r="ATH186" s="1"/>
      <c r="ATI186" s="1"/>
      <c r="ATJ186" s="1"/>
      <c r="ATK186" s="1"/>
      <c r="ATL186" s="1"/>
      <c r="ATM186" s="1"/>
      <c r="ATN186" s="1"/>
      <c r="ATO186" s="1"/>
      <c r="ATP186" s="1"/>
      <c r="ATQ186" s="1"/>
      <c r="ATR186" s="1"/>
      <c r="ATS186" s="1"/>
      <c r="ATT186" s="1"/>
      <c r="ATU186" s="1"/>
      <c r="ATV186" s="1"/>
      <c r="ATW186" s="1"/>
      <c r="ATX186" s="1"/>
      <c r="ATY186" s="1"/>
      <c r="ATZ186" s="1"/>
      <c r="AUA186" s="1"/>
      <c r="AUB186" s="1"/>
      <c r="AUC186" s="1"/>
      <c r="AUD186" s="1"/>
      <c r="AUE186" s="1"/>
      <c r="AUF186" s="1"/>
      <c r="AUG186" s="1"/>
      <c r="AUH186" s="1"/>
      <c r="AUI186" s="1"/>
      <c r="AUJ186" s="1"/>
      <c r="AUK186" s="1"/>
      <c r="AUL186" s="1"/>
      <c r="AUM186" s="1"/>
      <c r="AUN186" s="1"/>
      <c r="AUO186" s="1"/>
      <c r="AUP186" s="1"/>
      <c r="AUQ186" s="1"/>
      <c r="AUR186" s="1"/>
      <c r="AUS186" s="1"/>
      <c r="AUT186" s="1"/>
      <c r="AUU186" s="1"/>
      <c r="AUV186" s="1"/>
      <c r="AUW186" s="1"/>
      <c r="AUX186" s="1"/>
      <c r="AUY186" s="1"/>
      <c r="AUZ186" s="1"/>
      <c r="AVA186" s="1"/>
      <c r="AVB186" s="1"/>
      <c r="AVC186" s="1"/>
      <c r="AVD186" s="1"/>
      <c r="AVE186" s="1"/>
      <c r="AVF186" s="1"/>
      <c r="AVG186" s="1"/>
      <c r="AVH186" s="1"/>
      <c r="AVI186" s="1"/>
      <c r="AVJ186" s="1"/>
      <c r="AVK186" s="1"/>
      <c r="AVL186" s="1"/>
      <c r="AVM186" s="1"/>
      <c r="AVN186" s="1"/>
      <c r="AVO186" s="1"/>
      <c r="AVP186" s="1"/>
      <c r="AVQ186" s="1"/>
      <c r="AVR186" s="1"/>
      <c r="AVS186" s="1"/>
      <c r="AVT186" s="1"/>
      <c r="AVU186" s="1"/>
      <c r="AVV186" s="1"/>
      <c r="AVW186" s="1"/>
      <c r="AVX186" s="1"/>
      <c r="AVY186" s="1"/>
      <c r="AVZ186" s="1"/>
      <c r="AWA186" s="1"/>
      <c r="AWB186" s="1"/>
      <c r="AWC186" s="1"/>
      <c r="AWD186" s="1"/>
      <c r="AWE186" s="1"/>
      <c r="AWF186" s="1"/>
      <c r="AWG186" s="1"/>
      <c r="AWH186" s="1"/>
      <c r="AWI186" s="1"/>
      <c r="AWJ186" s="1"/>
      <c r="AWK186" s="1"/>
      <c r="AWL186" s="1"/>
      <c r="AWM186" s="1"/>
      <c r="AWN186" s="1"/>
      <c r="AWO186" s="1"/>
      <c r="AWP186" s="1"/>
      <c r="AWQ186" s="1"/>
      <c r="AWR186" s="1"/>
      <c r="AWS186" s="1"/>
      <c r="AWT186" s="1"/>
      <c r="AWU186" s="1"/>
      <c r="AWV186" s="1"/>
      <c r="AWW186" s="1"/>
      <c r="AWX186" s="1"/>
      <c r="AWY186" s="1"/>
      <c r="AWZ186" s="1"/>
      <c r="AXA186" s="1"/>
      <c r="AXB186" s="1"/>
      <c r="AXC186" s="1"/>
      <c r="AXD186" s="1"/>
      <c r="AXE186" s="1"/>
      <c r="AXF186" s="1"/>
      <c r="AXG186" s="1"/>
      <c r="AXH186" s="1"/>
      <c r="AXI186" s="1"/>
      <c r="AXJ186" s="1"/>
      <c r="AXK186" s="1"/>
      <c r="AXL186" s="1"/>
      <c r="AXM186" s="1"/>
      <c r="AXN186" s="1"/>
      <c r="AXO186" s="1"/>
      <c r="AXP186" s="1"/>
      <c r="AXQ186" s="1"/>
      <c r="AXR186" s="1"/>
      <c r="AXS186" s="1"/>
      <c r="AXT186" s="1"/>
      <c r="AXU186" s="1"/>
      <c r="AXV186" s="1"/>
      <c r="AXW186" s="1"/>
      <c r="AXX186" s="1"/>
      <c r="AXY186" s="1"/>
      <c r="AXZ186" s="1"/>
      <c r="AYA186" s="1"/>
      <c r="AYB186" s="1"/>
      <c r="AYC186" s="1"/>
      <c r="AYD186" s="1"/>
      <c r="AYE186" s="1"/>
      <c r="AYF186" s="1"/>
      <c r="AYG186" s="1"/>
      <c r="AYH186" s="1"/>
      <c r="AYI186" s="1"/>
      <c r="AYJ186" s="1"/>
      <c r="AYK186" s="1"/>
      <c r="AYL186" s="1"/>
      <c r="AYM186" s="1"/>
      <c r="AYN186" s="1"/>
      <c r="AYO186" s="1"/>
      <c r="AYP186" s="1"/>
      <c r="AYQ186" s="1"/>
      <c r="AYR186" s="1"/>
      <c r="AYS186" s="1"/>
      <c r="AYT186" s="1"/>
      <c r="AYU186" s="1"/>
      <c r="AYV186" s="1"/>
      <c r="AYW186" s="1"/>
      <c r="AYX186" s="1"/>
      <c r="AYY186" s="1"/>
      <c r="AYZ186" s="1"/>
      <c r="AZA186" s="1"/>
      <c r="AZB186" s="1"/>
      <c r="AZC186" s="1"/>
      <c r="AZD186" s="1"/>
      <c r="AZE186" s="1"/>
      <c r="AZF186" s="1"/>
      <c r="AZG186" s="1"/>
      <c r="AZH186" s="1"/>
      <c r="AZI186" s="1"/>
      <c r="AZJ186" s="1"/>
      <c r="AZK186" s="1"/>
      <c r="AZL186" s="1"/>
      <c r="AZM186" s="1"/>
      <c r="AZN186" s="1"/>
      <c r="AZO186" s="1"/>
      <c r="AZP186" s="1"/>
      <c r="AZQ186" s="1"/>
      <c r="AZR186" s="1"/>
      <c r="AZS186" s="1"/>
      <c r="AZT186" s="1"/>
      <c r="AZU186" s="1"/>
      <c r="AZV186" s="1"/>
      <c r="AZW186" s="1"/>
      <c r="AZX186" s="1"/>
      <c r="AZY186" s="1"/>
      <c r="AZZ186" s="1"/>
      <c r="BAA186" s="1"/>
      <c r="BAB186" s="1"/>
      <c r="BAC186" s="1"/>
      <c r="BAD186" s="1"/>
      <c r="BAE186" s="1"/>
      <c r="BAF186" s="1"/>
      <c r="BAG186" s="1"/>
      <c r="BAH186" s="1"/>
      <c r="BAI186" s="1"/>
      <c r="BAJ186" s="1"/>
      <c r="BAK186" s="1"/>
      <c r="BAL186" s="1"/>
      <c r="BAM186" s="1"/>
      <c r="BAN186" s="1"/>
      <c r="BAO186" s="1"/>
      <c r="BAP186" s="1"/>
      <c r="BAQ186" s="1"/>
      <c r="BAR186" s="1"/>
      <c r="BAS186" s="1"/>
      <c r="BAT186" s="1"/>
      <c r="BAU186" s="1"/>
      <c r="BAV186" s="1"/>
      <c r="BAW186" s="1"/>
      <c r="BAX186" s="1"/>
      <c r="BAY186" s="1"/>
      <c r="BAZ186" s="1"/>
      <c r="BBA186" s="1"/>
      <c r="BBB186" s="1"/>
      <c r="BBC186" s="1"/>
      <c r="BBD186" s="1"/>
      <c r="BBE186" s="1"/>
      <c r="BBF186" s="1"/>
      <c r="BBG186" s="1"/>
      <c r="BBH186" s="1"/>
      <c r="BBI186" s="1"/>
      <c r="BBJ186" s="1"/>
      <c r="BBK186" s="1"/>
      <c r="BBL186" s="1"/>
      <c r="BBM186" s="1"/>
      <c r="BBN186" s="1"/>
      <c r="BBO186" s="1"/>
      <c r="BBP186" s="1"/>
      <c r="BBQ186" s="1"/>
      <c r="BBR186" s="1"/>
      <c r="BBS186" s="1"/>
      <c r="BBT186" s="1"/>
      <c r="BBU186" s="1"/>
      <c r="BBV186" s="1"/>
      <c r="BBW186" s="1"/>
      <c r="BBX186" s="1"/>
      <c r="BBY186" s="1"/>
      <c r="BBZ186" s="1"/>
      <c r="BCA186" s="1"/>
      <c r="BCB186" s="1"/>
      <c r="BCC186" s="1"/>
      <c r="BCD186" s="1"/>
      <c r="BCE186" s="1"/>
      <c r="BCF186" s="1"/>
      <c r="BCG186" s="1"/>
      <c r="BCH186" s="1"/>
      <c r="BCI186" s="1"/>
      <c r="BCJ186" s="1"/>
      <c r="BCK186" s="1"/>
      <c r="BCL186" s="1"/>
      <c r="BCM186" s="1"/>
      <c r="BCN186" s="1"/>
      <c r="BCO186" s="1"/>
      <c r="BCP186" s="1"/>
      <c r="BCQ186" s="1"/>
      <c r="BCR186" s="1"/>
      <c r="BCS186" s="1"/>
      <c r="BCT186" s="1"/>
      <c r="BCU186" s="1"/>
      <c r="BCV186" s="1"/>
      <c r="BCW186" s="1"/>
      <c r="BCX186" s="1"/>
      <c r="BCY186" s="1"/>
      <c r="BCZ186" s="1"/>
      <c r="BDA186" s="1"/>
      <c r="BDB186" s="1"/>
      <c r="BDC186" s="1"/>
      <c r="BDD186" s="1"/>
      <c r="BDE186" s="1"/>
      <c r="BDF186" s="1"/>
      <c r="BDG186" s="1"/>
      <c r="BDH186" s="1"/>
      <c r="BDI186" s="1"/>
      <c r="BDJ186" s="1"/>
      <c r="BDK186" s="1"/>
      <c r="BDL186" s="1"/>
      <c r="BDM186" s="1"/>
      <c r="BDN186" s="1"/>
      <c r="BDO186" s="1"/>
      <c r="BDP186" s="1"/>
      <c r="BDQ186" s="1"/>
      <c r="BDR186" s="1"/>
      <c r="BDS186" s="1"/>
      <c r="BDT186" s="1"/>
      <c r="BDU186" s="1"/>
      <c r="BDV186" s="1"/>
      <c r="BDW186" s="1"/>
      <c r="BDX186" s="1"/>
      <c r="BDY186" s="1"/>
      <c r="BDZ186" s="1"/>
      <c r="BEA186" s="1"/>
      <c r="BEB186" s="1"/>
      <c r="BEC186" s="1"/>
      <c r="BED186" s="1"/>
      <c r="BEE186" s="1"/>
      <c r="BEF186" s="1"/>
      <c r="BEG186" s="1"/>
      <c r="BEH186" s="1"/>
      <c r="BEI186" s="1"/>
      <c r="BEJ186" s="1"/>
      <c r="BEK186" s="1"/>
      <c r="BEL186" s="1"/>
      <c r="BEM186" s="1"/>
      <c r="BEN186" s="1"/>
      <c r="BEO186" s="1"/>
      <c r="BEP186" s="1"/>
      <c r="BEQ186" s="1"/>
      <c r="BER186" s="1"/>
      <c r="BES186" s="1"/>
      <c r="BET186" s="1"/>
      <c r="BEU186" s="1"/>
      <c r="BEV186" s="1"/>
      <c r="BEW186" s="1"/>
      <c r="BEX186" s="1"/>
      <c r="BEY186" s="1"/>
      <c r="BEZ186" s="1"/>
      <c r="BFA186" s="1"/>
      <c r="BFB186" s="1"/>
      <c r="BFC186" s="1"/>
      <c r="BFD186" s="1"/>
      <c r="BFE186" s="1"/>
      <c r="BFF186" s="1"/>
      <c r="BFG186" s="1"/>
      <c r="BFH186" s="1"/>
      <c r="BFI186" s="1"/>
      <c r="BFJ186" s="1"/>
      <c r="BFK186" s="1"/>
      <c r="BFL186" s="1"/>
      <c r="BFM186" s="1"/>
      <c r="BFN186" s="1"/>
      <c r="BFO186" s="1"/>
      <c r="BFP186" s="1"/>
      <c r="BFQ186" s="1"/>
      <c r="BFR186" s="1"/>
      <c r="BFS186" s="1"/>
      <c r="BFT186" s="1"/>
      <c r="BFU186" s="1"/>
      <c r="BFV186" s="1"/>
      <c r="BFW186" s="1"/>
      <c r="BFX186" s="1"/>
      <c r="BFY186" s="1"/>
      <c r="BFZ186" s="1"/>
      <c r="BGA186" s="1"/>
      <c r="BGB186" s="1"/>
      <c r="BGC186" s="1"/>
      <c r="BGD186" s="1"/>
      <c r="BGE186" s="1"/>
      <c r="BGF186" s="1"/>
      <c r="BGG186" s="1"/>
      <c r="BGH186" s="1"/>
      <c r="BGI186" s="1"/>
      <c r="BGJ186" s="1"/>
      <c r="BGK186" s="1"/>
      <c r="BGL186" s="1"/>
      <c r="BGM186" s="1"/>
      <c r="BGN186" s="1"/>
      <c r="BGO186" s="1"/>
      <c r="BGP186" s="1"/>
      <c r="BGQ186" s="1"/>
      <c r="BGR186" s="1"/>
      <c r="BGS186" s="1"/>
      <c r="BGT186" s="1"/>
      <c r="BGU186" s="1"/>
      <c r="BGV186" s="1"/>
      <c r="BGW186" s="1"/>
      <c r="BGX186" s="1"/>
      <c r="BGY186" s="1"/>
      <c r="BGZ186" s="1"/>
      <c r="BHA186" s="1"/>
      <c r="BHB186" s="1"/>
      <c r="BHC186" s="1"/>
      <c r="BHD186" s="1"/>
      <c r="BHE186" s="1"/>
      <c r="BHF186" s="1"/>
      <c r="BHG186" s="1"/>
      <c r="BHH186" s="1"/>
      <c r="BHI186" s="1"/>
      <c r="BHJ186" s="1"/>
      <c r="BHK186" s="1"/>
      <c r="BHL186" s="1"/>
      <c r="BHM186" s="1"/>
      <c r="BHN186" s="1"/>
      <c r="BHO186" s="1"/>
      <c r="BHP186" s="1"/>
      <c r="BHQ186" s="1"/>
      <c r="BHR186" s="1"/>
      <c r="BHS186" s="1"/>
      <c r="BHT186" s="1"/>
      <c r="BHU186" s="1"/>
      <c r="BHV186" s="1"/>
      <c r="BHW186" s="1"/>
      <c r="BHX186" s="1"/>
      <c r="BHY186" s="1"/>
      <c r="BHZ186" s="1"/>
      <c r="BIA186" s="1"/>
      <c r="BIB186" s="1"/>
      <c r="BIC186" s="1"/>
      <c r="BID186" s="1"/>
      <c r="BIE186" s="1"/>
      <c r="BIF186" s="1"/>
      <c r="BIG186" s="1"/>
      <c r="BIH186" s="1"/>
      <c r="BII186" s="1"/>
      <c r="BIJ186" s="1"/>
      <c r="BIK186" s="1"/>
      <c r="BIL186" s="1"/>
      <c r="BIM186" s="1"/>
      <c r="BIN186" s="1"/>
      <c r="BIO186" s="1"/>
      <c r="BIP186" s="1"/>
      <c r="BIQ186" s="1"/>
      <c r="BIR186" s="1"/>
      <c r="BIS186" s="1"/>
      <c r="BIT186" s="1"/>
      <c r="BIU186" s="1"/>
      <c r="BIV186" s="1"/>
      <c r="BIW186" s="1"/>
      <c r="BIX186" s="1"/>
      <c r="BIY186" s="1"/>
      <c r="BIZ186" s="1"/>
      <c r="BJA186" s="1"/>
      <c r="BJB186" s="1"/>
      <c r="BJC186" s="1"/>
      <c r="BJD186" s="1"/>
      <c r="BJE186" s="1"/>
      <c r="BJF186" s="1"/>
      <c r="BJG186" s="1"/>
      <c r="BJH186" s="1"/>
      <c r="BJI186" s="1"/>
      <c r="BJJ186" s="1"/>
      <c r="BJK186" s="1"/>
      <c r="BJL186" s="1"/>
      <c r="BJM186" s="1"/>
      <c r="BJN186" s="1"/>
      <c r="BJO186" s="1"/>
      <c r="BJP186" s="1"/>
      <c r="BJQ186" s="1"/>
      <c r="BJR186" s="1"/>
      <c r="BJS186" s="1"/>
      <c r="BJT186" s="1"/>
      <c r="BJU186" s="1"/>
      <c r="BJV186" s="1"/>
      <c r="BJW186" s="1"/>
      <c r="BJX186" s="1"/>
      <c r="BJY186" s="1"/>
      <c r="BJZ186" s="1"/>
      <c r="BKA186" s="1"/>
      <c r="BKB186" s="1"/>
      <c r="BKC186" s="1"/>
      <c r="BKD186" s="1"/>
      <c r="BKE186" s="1"/>
      <c r="BKF186" s="1"/>
      <c r="BKG186" s="1"/>
      <c r="BKH186" s="1"/>
      <c r="BKI186" s="1"/>
      <c r="BKJ186" s="1"/>
      <c r="BKK186" s="1"/>
      <c r="BKL186" s="1"/>
      <c r="BKM186" s="1"/>
      <c r="BKN186" s="1"/>
      <c r="BKO186" s="1"/>
      <c r="BKP186" s="1"/>
      <c r="BKQ186" s="1"/>
      <c r="BKR186" s="1"/>
      <c r="BKS186" s="1"/>
      <c r="BKT186" s="1"/>
      <c r="BKU186" s="1"/>
      <c r="BKV186" s="1"/>
      <c r="BKW186" s="1"/>
      <c r="BKX186" s="1"/>
      <c r="BKY186" s="1"/>
      <c r="BKZ186" s="1"/>
      <c r="BLA186" s="1"/>
      <c r="BLB186" s="1"/>
      <c r="BLC186" s="1"/>
      <c r="BLD186" s="1"/>
      <c r="BLE186" s="1"/>
      <c r="BLF186" s="1"/>
      <c r="BLG186" s="1"/>
      <c r="BLH186" s="1"/>
      <c r="BLI186" s="1"/>
      <c r="BLJ186" s="1"/>
      <c r="BLK186" s="1"/>
      <c r="BLL186" s="1"/>
      <c r="BLM186" s="1"/>
      <c r="BLN186" s="1"/>
      <c r="BLO186" s="1"/>
      <c r="BLP186" s="1"/>
      <c r="BLQ186" s="1"/>
      <c r="BLR186" s="1"/>
      <c r="BLS186" s="1"/>
      <c r="BLT186" s="1"/>
      <c r="BLU186" s="1"/>
      <c r="BLV186" s="1"/>
      <c r="BLW186" s="1"/>
      <c r="BLX186" s="1"/>
      <c r="BLY186" s="1"/>
      <c r="BLZ186" s="1"/>
      <c r="BMA186" s="1"/>
      <c r="BMB186" s="1"/>
      <c r="BMC186" s="1"/>
      <c r="BMD186" s="1"/>
      <c r="BME186" s="1"/>
      <c r="BMF186" s="1"/>
      <c r="BMG186" s="1"/>
      <c r="BMH186" s="1"/>
      <c r="BMI186" s="1"/>
      <c r="BMJ186" s="1"/>
      <c r="BMK186" s="1"/>
      <c r="BML186" s="1"/>
      <c r="BMM186" s="1"/>
      <c r="BMN186" s="1"/>
      <c r="BMO186" s="1"/>
      <c r="BMP186" s="1"/>
      <c r="BMQ186" s="1"/>
      <c r="BMR186" s="1"/>
      <c r="BMS186" s="1"/>
      <c r="BMT186" s="1"/>
      <c r="BMU186" s="1"/>
      <c r="BMV186" s="1"/>
      <c r="BMW186" s="1"/>
      <c r="BMX186" s="1"/>
      <c r="BMY186" s="1"/>
      <c r="BMZ186" s="1"/>
      <c r="BNA186" s="1"/>
      <c r="BNB186" s="1"/>
      <c r="BNC186" s="1"/>
      <c r="BND186" s="1"/>
      <c r="BNE186" s="1"/>
      <c r="BNF186" s="1"/>
      <c r="BNG186" s="1"/>
      <c r="BNH186" s="1"/>
      <c r="BNI186" s="1"/>
      <c r="BNJ186" s="1"/>
      <c r="BNK186" s="1"/>
      <c r="BNL186" s="1"/>
      <c r="BNM186" s="1"/>
      <c r="BNN186" s="1"/>
      <c r="BNO186" s="1"/>
      <c r="BNP186" s="1"/>
      <c r="BNQ186" s="1"/>
      <c r="BNR186" s="1"/>
      <c r="BNS186" s="1"/>
      <c r="BNT186" s="1"/>
      <c r="BNU186" s="1"/>
      <c r="BNV186" s="1"/>
      <c r="BNW186" s="1"/>
      <c r="BNX186" s="1"/>
      <c r="BNY186" s="1"/>
      <c r="BNZ186" s="1"/>
      <c r="BOA186" s="1"/>
      <c r="BOB186" s="1"/>
      <c r="BOC186" s="1"/>
      <c r="BOD186" s="1"/>
      <c r="BOE186" s="1"/>
      <c r="BOF186" s="1"/>
      <c r="BOG186" s="1"/>
      <c r="BOH186" s="1"/>
      <c r="BOI186" s="1"/>
      <c r="BOJ186" s="1"/>
      <c r="BOK186" s="1"/>
      <c r="BOL186" s="1"/>
      <c r="BOM186" s="1"/>
      <c r="BON186" s="1"/>
      <c r="BOO186" s="1"/>
      <c r="BOP186" s="1"/>
      <c r="BOQ186" s="1"/>
      <c r="BOR186" s="1"/>
      <c r="BOS186" s="1"/>
      <c r="BOT186" s="1"/>
      <c r="BOU186" s="1"/>
      <c r="BOV186" s="1"/>
      <c r="BOW186" s="1"/>
      <c r="BOX186" s="1"/>
      <c r="BOY186" s="1"/>
      <c r="BOZ186" s="1"/>
      <c r="BPA186" s="1"/>
      <c r="BPB186" s="1"/>
      <c r="BPC186" s="1"/>
      <c r="BPD186" s="1"/>
      <c r="BPE186" s="1"/>
      <c r="BPF186" s="1"/>
      <c r="BPG186" s="1"/>
      <c r="BPH186" s="1"/>
      <c r="BPI186" s="1"/>
      <c r="BPJ186" s="1"/>
      <c r="BPK186" s="1"/>
      <c r="BPL186" s="1"/>
      <c r="BPM186" s="1"/>
      <c r="BPN186" s="1"/>
      <c r="BPO186" s="1"/>
      <c r="BPP186" s="1"/>
      <c r="BPQ186" s="1"/>
      <c r="BPR186" s="1"/>
      <c r="BPS186" s="1"/>
      <c r="BPT186" s="1"/>
      <c r="BPU186" s="1"/>
      <c r="BPV186" s="1"/>
      <c r="BPW186" s="1"/>
      <c r="BPX186" s="1"/>
      <c r="BPY186" s="1"/>
      <c r="BPZ186" s="1"/>
      <c r="BQA186" s="1"/>
      <c r="BQB186" s="1"/>
      <c r="BQC186" s="1"/>
      <c r="BQD186" s="1"/>
      <c r="BQE186" s="1"/>
      <c r="BQF186" s="1"/>
      <c r="BQG186" s="1"/>
      <c r="BQH186" s="1"/>
      <c r="BQI186" s="1"/>
      <c r="BQJ186" s="1"/>
      <c r="BQK186" s="1"/>
      <c r="BQL186" s="1"/>
      <c r="BQM186" s="1"/>
      <c r="BQN186" s="1"/>
      <c r="BQO186" s="1"/>
      <c r="BQP186" s="1"/>
      <c r="BQQ186" s="1"/>
      <c r="BQR186" s="1"/>
      <c r="BQS186" s="1"/>
      <c r="BQT186" s="1"/>
      <c r="BQU186" s="1"/>
      <c r="BQV186" s="1"/>
      <c r="BQW186" s="1"/>
      <c r="BQX186" s="1"/>
      <c r="BQY186" s="1"/>
      <c r="BQZ186" s="1"/>
      <c r="BRA186" s="1"/>
      <c r="BRB186" s="1"/>
      <c r="BRC186" s="1"/>
      <c r="BRD186" s="1"/>
      <c r="BRE186" s="1"/>
      <c r="BRF186" s="1"/>
      <c r="BRG186" s="1"/>
      <c r="BRH186" s="1"/>
      <c r="BRI186" s="1"/>
      <c r="BRJ186" s="1"/>
      <c r="BRK186" s="1"/>
      <c r="BRL186" s="1"/>
      <c r="BRM186" s="1"/>
      <c r="BRN186" s="1"/>
      <c r="BRO186" s="1"/>
      <c r="BRP186" s="1"/>
      <c r="BRQ186" s="1"/>
      <c r="BRR186" s="1"/>
      <c r="BRS186" s="1"/>
      <c r="BRT186" s="1"/>
      <c r="BRU186" s="1"/>
      <c r="BRV186" s="1"/>
      <c r="BRW186" s="1"/>
      <c r="BRX186" s="1"/>
      <c r="BRY186" s="1"/>
      <c r="BRZ186" s="1"/>
      <c r="BSA186" s="1"/>
      <c r="BSB186" s="1"/>
      <c r="BSC186" s="1"/>
      <c r="BSD186" s="1"/>
      <c r="BSE186" s="1"/>
      <c r="BSF186" s="1"/>
      <c r="BSG186" s="1"/>
      <c r="BSH186" s="1"/>
      <c r="BSI186" s="1"/>
      <c r="BSJ186" s="1"/>
      <c r="BSK186" s="1"/>
      <c r="BSL186" s="1"/>
      <c r="BSM186" s="1"/>
      <c r="BSN186" s="1"/>
      <c r="BSO186" s="1"/>
      <c r="BSP186" s="1"/>
      <c r="BSQ186" s="1"/>
      <c r="BSR186" s="1"/>
      <c r="BSS186" s="1"/>
      <c r="BST186" s="1"/>
      <c r="BSU186" s="1"/>
      <c r="BSV186" s="1"/>
      <c r="BSW186" s="1"/>
      <c r="BSX186" s="1"/>
      <c r="BSY186" s="1"/>
      <c r="BSZ186" s="1"/>
      <c r="BTA186" s="1"/>
      <c r="BTB186" s="1"/>
      <c r="BTC186" s="1"/>
      <c r="BTD186" s="1"/>
      <c r="BTE186" s="1"/>
      <c r="BTF186" s="1"/>
      <c r="BTG186" s="1"/>
      <c r="BTH186" s="1"/>
      <c r="BTI186" s="1"/>
      <c r="BTJ186" s="1"/>
      <c r="BTK186" s="1"/>
      <c r="BTL186" s="1"/>
      <c r="BTM186" s="1"/>
      <c r="BTN186" s="1"/>
      <c r="BTO186" s="1"/>
      <c r="BTP186" s="1"/>
      <c r="BTQ186" s="1"/>
      <c r="BTR186" s="1"/>
      <c r="BTS186" s="1"/>
      <c r="BTT186" s="1"/>
      <c r="BTU186" s="1"/>
      <c r="BTV186" s="1"/>
      <c r="BTW186" s="1"/>
      <c r="BTX186" s="1"/>
      <c r="BTY186" s="1"/>
      <c r="BTZ186" s="1"/>
      <c r="BUA186" s="1"/>
      <c r="BUB186" s="1"/>
      <c r="BUC186" s="1"/>
      <c r="BUD186" s="1"/>
      <c r="BUE186" s="1"/>
      <c r="BUF186" s="1"/>
      <c r="BUG186" s="1"/>
      <c r="BUH186" s="1"/>
      <c r="BUI186" s="1"/>
      <c r="BUJ186" s="1"/>
      <c r="BUK186" s="1"/>
      <c r="BUL186" s="1"/>
      <c r="BUM186" s="1"/>
      <c r="BUN186" s="1"/>
      <c r="BUO186" s="1"/>
      <c r="BUP186" s="1"/>
      <c r="BUQ186" s="1"/>
      <c r="BUR186" s="1"/>
      <c r="BUS186" s="1"/>
      <c r="BUT186" s="1"/>
      <c r="BUU186" s="1"/>
      <c r="BUV186" s="1"/>
      <c r="BUW186" s="1"/>
      <c r="BUX186" s="1"/>
      <c r="BUY186" s="1"/>
      <c r="BUZ186" s="1"/>
      <c r="BVA186" s="1"/>
      <c r="BVB186" s="1"/>
      <c r="BVC186" s="1"/>
      <c r="BVD186" s="1"/>
      <c r="BVE186" s="1"/>
      <c r="BVF186" s="1"/>
      <c r="BVG186" s="1"/>
      <c r="BVH186" s="1"/>
      <c r="BVI186" s="1"/>
      <c r="BVJ186" s="1"/>
      <c r="BVK186" s="1"/>
      <c r="BVL186" s="1"/>
      <c r="BVM186" s="1"/>
      <c r="BVN186" s="1"/>
      <c r="BVO186" s="1"/>
      <c r="BVP186" s="1"/>
      <c r="BVQ186" s="1"/>
      <c r="BVR186" s="1"/>
      <c r="BVS186" s="1"/>
      <c r="BVT186" s="1"/>
      <c r="BVU186" s="1"/>
      <c r="BVV186" s="1"/>
      <c r="BVW186" s="1"/>
      <c r="BVX186" s="1"/>
      <c r="BVY186" s="1"/>
      <c r="BVZ186" s="1"/>
      <c r="BWA186" s="1"/>
      <c r="BWB186" s="1"/>
      <c r="BWC186" s="1"/>
      <c r="BWD186" s="1"/>
      <c r="BWE186" s="1"/>
      <c r="BWF186" s="1"/>
      <c r="BWG186" s="1"/>
      <c r="BWH186" s="1"/>
      <c r="BWI186" s="1"/>
      <c r="BWJ186" s="1"/>
      <c r="BWK186" s="1"/>
      <c r="BWL186" s="1"/>
      <c r="BWM186" s="1"/>
      <c r="BWN186" s="1"/>
      <c r="BWO186" s="1"/>
      <c r="BWP186" s="1"/>
      <c r="BWQ186" s="1"/>
      <c r="BWR186" s="1"/>
      <c r="BWS186" s="1"/>
      <c r="BWT186" s="1"/>
      <c r="BWU186" s="1"/>
      <c r="BWV186" s="1"/>
      <c r="BWW186" s="1"/>
      <c r="BWX186" s="1"/>
      <c r="BWY186" s="1"/>
      <c r="BWZ186" s="1"/>
      <c r="BXA186" s="1"/>
      <c r="BXB186" s="1"/>
      <c r="BXC186" s="1"/>
      <c r="BXD186" s="1"/>
      <c r="BXE186" s="1"/>
      <c r="BXF186" s="1"/>
      <c r="BXG186" s="1"/>
      <c r="BXH186" s="1"/>
      <c r="BXI186" s="1"/>
      <c r="BXJ186" s="1"/>
      <c r="BXK186" s="1"/>
      <c r="BXL186" s="1"/>
      <c r="BXM186" s="1"/>
      <c r="BXN186" s="1"/>
      <c r="BXO186" s="1"/>
      <c r="BXP186" s="1"/>
      <c r="BXQ186" s="1"/>
      <c r="BXR186" s="1"/>
      <c r="BXS186" s="1"/>
      <c r="BXT186" s="1"/>
      <c r="BXU186" s="1"/>
      <c r="BXV186" s="1"/>
      <c r="BXW186" s="1"/>
      <c r="BXX186" s="1"/>
      <c r="BXY186" s="1"/>
      <c r="BXZ186" s="1"/>
      <c r="BYA186" s="1"/>
      <c r="BYB186" s="1"/>
      <c r="BYC186" s="1"/>
      <c r="BYD186" s="1"/>
      <c r="BYE186" s="1"/>
      <c r="BYF186" s="1"/>
      <c r="BYG186" s="1"/>
      <c r="BYH186" s="1"/>
      <c r="BYI186" s="1"/>
      <c r="BYJ186" s="1"/>
      <c r="BYK186" s="1"/>
      <c r="BYL186" s="1"/>
      <c r="BYM186" s="1"/>
      <c r="BYN186" s="1"/>
      <c r="BYO186" s="1"/>
      <c r="BYP186" s="1"/>
      <c r="BYQ186" s="1"/>
      <c r="BYR186" s="1"/>
      <c r="BYS186" s="1"/>
      <c r="BYT186" s="1"/>
      <c r="BYU186" s="1"/>
      <c r="BYV186" s="1"/>
      <c r="BYW186" s="1"/>
      <c r="BYX186" s="1"/>
      <c r="BYY186" s="1"/>
      <c r="BYZ186" s="1"/>
      <c r="BZA186" s="1"/>
      <c r="BZB186" s="1"/>
      <c r="BZC186" s="1"/>
      <c r="BZD186" s="1"/>
      <c r="BZE186" s="1"/>
      <c r="BZF186" s="1"/>
      <c r="BZG186" s="1"/>
      <c r="BZH186" s="1"/>
      <c r="BZI186" s="1"/>
      <c r="BZJ186" s="1"/>
      <c r="BZK186" s="1"/>
      <c r="BZL186" s="1"/>
      <c r="BZM186" s="1"/>
      <c r="BZN186" s="1"/>
      <c r="BZO186" s="1"/>
      <c r="BZP186" s="1"/>
      <c r="BZQ186" s="1"/>
      <c r="BZR186" s="1"/>
      <c r="BZS186" s="1"/>
      <c r="BZT186" s="1"/>
      <c r="BZU186" s="1"/>
      <c r="BZV186" s="1"/>
      <c r="BZW186" s="1"/>
      <c r="BZX186" s="1"/>
      <c r="BZY186" s="1"/>
      <c r="BZZ186" s="1"/>
      <c r="CAA186" s="1"/>
      <c r="CAB186" s="1"/>
      <c r="CAC186" s="1"/>
      <c r="CAD186" s="1"/>
      <c r="CAE186" s="1"/>
      <c r="CAF186" s="1"/>
      <c r="CAG186" s="1"/>
      <c r="CAH186" s="1"/>
      <c r="CAI186" s="1"/>
      <c r="CAJ186" s="1"/>
      <c r="CAK186" s="1"/>
      <c r="CAL186" s="1"/>
      <c r="CAM186" s="1"/>
      <c r="CAN186" s="1"/>
      <c r="CAO186" s="1"/>
      <c r="CAP186" s="1"/>
      <c r="CAQ186" s="1"/>
      <c r="CAR186" s="1"/>
      <c r="CAS186" s="1"/>
      <c r="CAT186" s="1"/>
      <c r="CAU186" s="1"/>
      <c r="CAV186" s="1"/>
      <c r="CAW186" s="1"/>
      <c r="CAX186" s="1"/>
      <c r="CAY186" s="1"/>
      <c r="CAZ186" s="1"/>
      <c r="CBA186" s="1"/>
      <c r="CBB186" s="1"/>
      <c r="CBC186" s="1"/>
      <c r="CBD186" s="1"/>
      <c r="CBE186" s="1"/>
      <c r="CBF186" s="1"/>
      <c r="CBG186" s="1"/>
      <c r="CBH186" s="1"/>
      <c r="CBI186" s="1"/>
      <c r="CBJ186" s="1"/>
      <c r="CBK186" s="1"/>
      <c r="CBL186" s="1"/>
      <c r="CBM186" s="1"/>
      <c r="CBN186" s="1"/>
      <c r="CBO186" s="1"/>
      <c r="CBP186" s="1"/>
      <c r="CBQ186" s="1"/>
      <c r="CBR186" s="1"/>
      <c r="CBS186" s="1"/>
      <c r="CBT186" s="1"/>
      <c r="CBU186" s="1"/>
      <c r="CBV186" s="1"/>
      <c r="CBW186" s="1"/>
      <c r="CBX186" s="1"/>
      <c r="CBY186" s="1"/>
      <c r="CBZ186" s="1"/>
      <c r="CCA186" s="1"/>
      <c r="CCB186" s="1"/>
      <c r="CCC186" s="1"/>
      <c r="CCD186" s="1"/>
      <c r="CCE186" s="1"/>
      <c r="CCF186" s="1"/>
      <c r="CCG186" s="1"/>
      <c r="CCH186" s="1"/>
      <c r="CCI186" s="1"/>
      <c r="CCJ186" s="1"/>
      <c r="CCK186" s="1"/>
      <c r="CCL186" s="1"/>
      <c r="CCM186" s="1"/>
      <c r="CCN186" s="1"/>
      <c r="CCO186" s="1"/>
      <c r="CCP186" s="1"/>
      <c r="CCQ186" s="1"/>
      <c r="CCR186" s="1"/>
      <c r="CCS186" s="1"/>
      <c r="CCT186" s="1"/>
      <c r="CCU186" s="1"/>
      <c r="CCV186" s="1"/>
      <c r="CCW186" s="1"/>
      <c r="CCX186" s="1"/>
      <c r="CCY186" s="1"/>
      <c r="CCZ186" s="1"/>
      <c r="CDA186" s="1"/>
      <c r="CDB186" s="1"/>
      <c r="CDC186" s="1"/>
      <c r="CDD186" s="1"/>
      <c r="CDE186" s="1"/>
      <c r="CDF186" s="1"/>
      <c r="CDG186" s="1"/>
      <c r="CDH186" s="1"/>
      <c r="CDI186" s="1"/>
      <c r="CDJ186" s="1"/>
      <c r="CDK186" s="1"/>
      <c r="CDL186" s="1"/>
      <c r="CDM186" s="1"/>
      <c r="CDN186" s="1"/>
      <c r="CDO186" s="1"/>
      <c r="CDP186" s="1"/>
      <c r="CDQ186" s="1"/>
      <c r="CDR186" s="1"/>
      <c r="CDS186" s="1"/>
      <c r="CDT186" s="1"/>
      <c r="CDU186" s="1"/>
      <c r="CDV186" s="1"/>
      <c r="CDW186" s="1"/>
      <c r="CDX186" s="1"/>
      <c r="CDY186" s="1"/>
      <c r="CDZ186" s="1"/>
      <c r="CEA186" s="1"/>
      <c r="CEB186" s="1"/>
      <c r="CEC186" s="1"/>
      <c r="CED186" s="1"/>
      <c r="CEE186" s="1"/>
      <c r="CEF186" s="1"/>
      <c r="CEG186" s="1"/>
      <c r="CEH186" s="1"/>
      <c r="CEI186" s="1"/>
      <c r="CEJ186" s="1"/>
      <c r="CEK186" s="1"/>
      <c r="CEL186" s="1"/>
      <c r="CEM186" s="1"/>
      <c r="CEN186" s="1"/>
      <c r="CEO186" s="1"/>
      <c r="CEP186" s="1"/>
      <c r="CEQ186" s="1"/>
      <c r="CER186" s="1"/>
      <c r="CES186" s="1"/>
      <c r="CET186" s="1"/>
      <c r="CEU186" s="1"/>
      <c r="CEV186" s="1"/>
      <c r="CEW186" s="1"/>
      <c r="CEX186" s="1"/>
      <c r="CEY186" s="1"/>
      <c r="CEZ186" s="1"/>
      <c r="CFA186" s="1"/>
      <c r="CFB186" s="1"/>
      <c r="CFC186" s="1"/>
      <c r="CFD186" s="1"/>
      <c r="CFE186" s="1"/>
      <c r="CFF186" s="1"/>
      <c r="CFG186" s="1"/>
      <c r="CFH186" s="1"/>
      <c r="CFI186" s="1"/>
      <c r="CFJ186" s="1"/>
      <c r="CFK186" s="1"/>
      <c r="CFL186" s="1"/>
      <c r="CFM186" s="1"/>
      <c r="CFN186" s="1"/>
      <c r="CFO186" s="1"/>
      <c r="CFP186" s="1"/>
      <c r="CFQ186" s="1"/>
      <c r="CFR186" s="1"/>
      <c r="CFS186" s="1"/>
      <c r="CFT186" s="1"/>
      <c r="CFU186" s="1"/>
      <c r="CFV186" s="1"/>
      <c r="CFW186" s="1"/>
      <c r="CFX186" s="1"/>
      <c r="CFY186" s="1"/>
      <c r="CFZ186" s="1"/>
      <c r="CGA186" s="1"/>
      <c r="CGB186" s="1"/>
      <c r="CGC186" s="1"/>
      <c r="CGD186" s="1"/>
      <c r="CGE186" s="1"/>
      <c r="CGF186" s="1"/>
      <c r="CGG186" s="1"/>
      <c r="CGH186" s="1"/>
      <c r="CGI186" s="1"/>
      <c r="CGJ186" s="1"/>
      <c r="CGK186" s="1"/>
      <c r="CGL186" s="1"/>
      <c r="CGM186" s="1"/>
      <c r="CGN186" s="1"/>
      <c r="CGO186" s="1"/>
      <c r="CGP186" s="1"/>
      <c r="CGQ186" s="1"/>
      <c r="CGR186" s="1"/>
      <c r="CGS186" s="1"/>
      <c r="CGT186" s="1"/>
      <c r="CGU186" s="1"/>
      <c r="CGV186" s="1"/>
      <c r="CGW186" s="1"/>
      <c r="CGX186" s="1"/>
      <c r="CGY186" s="1"/>
      <c r="CGZ186" s="1"/>
      <c r="CHA186" s="1"/>
      <c r="CHB186" s="1"/>
      <c r="CHC186" s="1"/>
      <c r="CHD186" s="1"/>
      <c r="CHE186" s="1"/>
      <c r="CHF186" s="1"/>
      <c r="CHG186" s="1"/>
      <c r="CHH186" s="1"/>
      <c r="CHI186" s="1"/>
      <c r="CHJ186" s="1"/>
      <c r="CHK186" s="1"/>
      <c r="CHL186" s="1"/>
      <c r="CHM186" s="1"/>
      <c r="CHN186" s="1"/>
      <c r="CHO186" s="1"/>
      <c r="CHP186" s="1"/>
      <c r="CHQ186" s="1"/>
      <c r="CHR186" s="1"/>
      <c r="CHS186" s="1"/>
      <c r="CHT186" s="1"/>
      <c r="CHU186" s="1"/>
      <c r="CHV186" s="1"/>
      <c r="CHW186" s="1"/>
      <c r="CHX186" s="1"/>
      <c r="CHY186" s="1"/>
      <c r="CHZ186" s="1"/>
      <c r="CIA186" s="1"/>
      <c r="CIB186" s="1"/>
      <c r="CIC186" s="1"/>
      <c r="CID186" s="1"/>
      <c r="CIE186" s="1"/>
      <c r="CIF186" s="1"/>
      <c r="CIG186" s="1"/>
      <c r="CIH186" s="1"/>
      <c r="CII186" s="1"/>
      <c r="CIJ186" s="1"/>
      <c r="CIK186" s="1"/>
      <c r="CIL186" s="1"/>
      <c r="CIM186" s="1"/>
      <c r="CIN186" s="1"/>
      <c r="CIO186" s="1"/>
      <c r="CIP186" s="1"/>
      <c r="CIQ186" s="1"/>
      <c r="CIR186" s="1"/>
      <c r="CIS186" s="1"/>
      <c r="CIT186" s="1"/>
      <c r="CIU186" s="1"/>
      <c r="CIV186" s="1"/>
      <c r="CIW186" s="1"/>
      <c r="CIX186" s="1"/>
      <c r="CIY186" s="1"/>
      <c r="CIZ186" s="1"/>
      <c r="CJA186" s="1"/>
      <c r="CJB186" s="1"/>
      <c r="CJC186" s="1"/>
      <c r="CJD186" s="1"/>
      <c r="CJE186" s="1"/>
      <c r="CJF186" s="1"/>
      <c r="CJG186" s="1"/>
      <c r="CJH186" s="1"/>
      <c r="CJI186" s="1"/>
      <c r="CJJ186" s="1"/>
      <c r="CJK186" s="1"/>
      <c r="CJL186" s="1"/>
      <c r="CJM186" s="1"/>
      <c r="CJN186" s="1"/>
      <c r="CJO186" s="1"/>
      <c r="CJP186" s="1"/>
      <c r="CJQ186" s="1"/>
      <c r="CJR186" s="1"/>
      <c r="CJS186" s="1"/>
      <c r="CJT186" s="1"/>
      <c r="CJU186" s="1"/>
      <c r="CJV186" s="1"/>
      <c r="CJW186" s="1"/>
      <c r="CJX186" s="1"/>
      <c r="CJY186" s="1"/>
      <c r="CJZ186" s="1"/>
      <c r="CKA186" s="1"/>
      <c r="CKB186" s="1"/>
      <c r="CKC186" s="1"/>
      <c r="CKD186" s="1"/>
      <c r="CKE186" s="1"/>
      <c r="CKF186" s="1"/>
      <c r="CKG186" s="1"/>
      <c r="CKH186" s="1"/>
      <c r="CKI186" s="1"/>
      <c r="CKJ186" s="1"/>
      <c r="CKK186" s="1"/>
      <c r="CKL186" s="1"/>
      <c r="CKM186" s="1"/>
      <c r="CKN186" s="1"/>
      <c r="CKO186" s="1"/>
      <c r="CKP186" s="1"/>
      <c r="CKQ186" s="1"/>
      <c r="CKR186" s="1"/>
      <c r="CKS186" s="1"/>
      <c r="CKT186" s="1"/>
      <c r="CKU186" s="1"/>
      <c r="CKV186" s="1"/>
      <c r="CKW186" s="1"/>
      <c r="CKX186" s="1"/>
      <c r="CKY186" s="1"/>
      <c r="CKZ186" s="1"/>
      <c r="CLA186" s="1"/>
      <c r="CLB186" s="1"/>
      <c r="CLC186" s="1"/>
      <c r="CLD186" s="1"/>
      <c r="CLE186" s="1"/>
      <c r="CLF186" s="1"/>
      <c r="CLG186" s="1"/>
      <c r="CLH186" s="1"/>
      <c r="CLI186" s="1"/>
      <c r="CLJ186" s="1"/>
      <c r="CLK186" s="1"/>
      <c r="CLL186" s="1"/>
      <c r="CLM186" s="1"/>
      <c r="CLN186" s="1"/>
      <c r="CLO186" s="1"/>
      <c r="CLP186" s="1"/>
      <c r="CLQ186" s="1"/>
      <c r="CLR186" s="1"/>
      <c r="CLS186" s="1"/>
      <c r="CLT186" s="1"/>
      <c r="CLU186" s="1"/>
      <c r="CLV186" s="1"/>
      <c r="CLW186" s="1"/>
      <c r="CLX186" s="1"/>
      <c r="CLY186" s="1"/>
      <c r="CLZ186" s="1"/>
      <c r="CMA186" s="1"/>
      <c r="CMB186" s="1"/>
      <c r="CMC186" s="1"/>
      <c r="CMD186" s="1"/>
      <c r="CME186" s="1"/>
      <c r="CMF186" s="1"/>
      <c r="CMG186" s="1"/>
      <c r="CMH186" s="1"/>
      <c r="CMI186" s="1"/>
      <c r="CMJ186" s="1"/>
      <c r="CMK186" s="1"/>
      <c r="CML186" s="1"/>
      <c r="CMM186" s="1"/>
      <c r="CMN186" s="1"/>
      <c r="CMO186" s="1"/>
      <c r="CMP186" s="1"/>
      <c r="CMQ186" s="1"/>
      <c r="CMR186" s="1"/>
      <c r="CMS186" s="1"/>
      <c r="CMT186" s="1"/>
      <c r="CMU186" s="1"/>
      <c r="CMV186" s="1"/>
      <c r="CMW186" s="1"/>
      <c r="CMX186" s="1"/>
      <c r="CMY186" s="1"/>
      <c r="CMZ186" s="1"/>
      <c r="CNA186" s="1"/>
      <c r="CNB186" s="1"/>
      <c r="CNC186" s="1"/>
      <c r="CND186" s="1"/>
      <c r="CNE186" s="1"/>
      <c r="CNF186" s="1"/>
      <c r="CNG186" s="1"/>
      <c r="CNH186" s="1"/>
      <c r="CNI186" s="1"/>
      <c r="CNJ186" s="1"/>
      <c r="CNK186" s="1"/>
      <c r="CNL186" s="1"/>
      <c r="CNM186" s="1"/>
      <c r="CNN186" s="1"/>
      <c r="CNO186" s="1"/>
      <c r="CNP186" s="1"/>
      <c r="CNQ186" s="1"/>
      <c r="CNR186" s="1"/>
      <c r="CNS186" s="1"/>
      <c r="CNT186" s="1"/>
      <c r="CNU186" s="1"/>
      <c r="CNV186" s="1"/>
      <c r="CNW186" s="1"/>
      <c r="CNX186" s="1"/>
      <c r="CNY186" s="1"/>
      <c r="CNZ186" s="1"/>
      <c r="COA186" s="1"/>
      <c r="COB186" s="1"/>
      <c r="COC186" s="1"/>
      <c r="COD186" s="1"/>
      <c r="COE186" s="1"/>
      <c r="COF186" s="1"/>
      <c r="COG186" s="1"/>
      <c r="COH186" s="1"/>
      <c r="COI186" s="1"/>
      <c r="COJ186" s="1"/>
      <c r="COK186" s="1"/>
      <c r="COL186" s="1"/>
      <c r="COM186" s="1"/>
      <c r="CON186" s="1"/>
      <c r="COO186" s="1"/>
      <c r="COP186" s="1"/>
      <c r="COQ186" s="1"/>
      <c r="COR186" s="1"/>
      <c r="COS186" s="1"/>
      <c r="COT186" s="1"/>
      <c r="COU186" s="1"/>
      <c r="COV186" s="1"/>
      <c r="COW186" s="1"/>
      <c r="COX186" s="1"/>
      <c r="COY186" s="1"/>
      <c r="COZ186" s="1"/>
      <c r="CPA186" s="1"/>
      <c r="CPB186" s="1"/>
      <c r="CPC186" s="1"/>
      <c r="CPD186" s="1"/>
      <c r="CPE186" s="1"/>
      <c r="CPF186" s="1"/>
      <c r="CPG186" s="1"/>
      <c r="CPH186" s="1"/>
      <c r="CPI186" s="1"/>
      <c r="CPJ186" s="1"/>
      <c r="CPK186" s="1"/>
      <c r="CPL186" s="1"/>
      <c r="CPM186" s="1"/>
      <c r="CPN186" s="1"/>
      <c r="CPO186" s="1"/>
      <c r="CPP186" s="1"/>
      <c r="CPQ186" s="1"/>
      <c r="CPR186" s="1"/>
      <c r="CPS186" s="1"/>
      <c r="CPT186" s="1"/>
      <c r="CPU186" s="1"/>
      <c r="CPV186" s="1"/>
      <c r="CPW186" s="1"/>
      <c r="CPX186" s="1"/>
      <c r="CPY186" s="1"/>
      <c r="CPZ186" s="1"/>
      <c r="CQA186" s="1"/>
      <c r="CQB186" s="1"/>
      <c r="CQC186" s="1"/>
      <c r="CQD186" s="1"/>
      <c r="CQE186" s="1"/>
      <c r="CQF186" s="1"/>
      <c r="CQG186" s="1"/>
      <c r="CQH186" s="1"/>
      <c r="CQI186" s="1"/>
      <c r="CQJ186" s="1"/>
      <c r="CQK186" s="1"/>
      <c r="CQL186" s="1"/>
      <c r="CQM186" s="1"/>
      <c r="CQN186" s="1"/>
      <c r="CQO186" s="1"/>
      <c r="CQP186" s="1"/>
      <c r="CQQ186" s="1"/>
      <c r="CQR186" s="1"/>
      <c r="CQS186" s="1"/>
      <c r="CQT186" s="1"/>
      <c r="CQU186" s="1"/>
      <c r="CQV186" s="1"/>
      <c r="CQW186" s="1"/>
      <c r="CQX186" s="1"/>
      <c r="CQY186" s="1"/>
      <c r="CQZ186" s="1"/>
      <c r="CRA186" s="1"/>
      <c r="CRB186" s="1"/>
      <c r="CRC186" s="1"/>
      <c r="CRD186" s="1"/>
      <c r="CRE186" s="1"/>
      <c r="CRF186" s="1"/>
      <c r="CRG186" s="1"/>
      <c r="CRH186" s="1"/>
      <c r="CRI186" s="1"/>
      <c r="CRJ186" s="1"/>
      <c r="CRK186" s="1"/>
      <c r="CRL186" s="1"/>
      <c r="CRM186" s="1"/>
      <c r="CRN186" s="1"/>
      <c r="CRO186" s="1"/>
      <c r="CRP186" s="1"/>
      <c r="CRQ186" s="1"/>
      <c r="CRR186" s="1"/>
      <c r="CRS186" s="1"/>
      <c r="CRT186" s="1"/>
      <c r="CRU186" s="1"/>
      <c r="CRV186" s="1"/>
      <c r="CRW186" s="1"/>
      <c r="CRX186" s="1"/>
      <c r="CRY186" s="1"/>
      <c r="CRZ186" s="1"/>
      <c r="CSA186" s="1"/>
      <c r="CSB186" s="1"/>
      <c r="CSC186" s="1"/>
      <c r="CSD186" s="1"/>
      <c r="CSE186" s="1"/>
      <c r="CSF186" s="1"/>
      <c r="CSG186" s="1"/>
      <c r="CSH186" s="1"/>
      <c r="CSI186" s="1"/>
      <c r="CSJ186" s="1"/>
      <c r="CSK186" s="1"/>
      <c r="CSL186" s="1"/>
      <c r="CSM186" s="1"/>
      <c r="CSN186" s="1"/>
      <c r="CSO186" s="1"/>
      <c r="CSP186" s="1"/>
      <c r="CSQ186" s="1"/>
      <c r="CSR186" s="1"/>
      <c r="CSS186" s="1"/>
      <c r="CST186" s="1"/>
      <c r="CSU186" s="1"/>
      <c r="CSV186" s="1"/>
      <c r="CSW186" s="1"/>
      <c r="CSX186" s="1"/>
      <c r="CSY186" s="1"/>
      <c r="CSZ186" s="1"/>
      <c r="CTA186" s="1"/>
      <c r="CTB186" s="1"/>
      <c r="CTC186" s="1"/>
      <c r="CTD186" s="1"/>
      <c r="CTE186" s="1"/>
      <c r="CTF186" s="1"/>
      <c r="CTG186" s="1"/>
      <c r="CTH186" s="1"/>
      <c r="CTI186" s="1"/>
      <c r="CTJ186" s="1"/>
      <c r="CTK186" s="1"/>
      <c r="CTL186" s="1"/>
      <c r="CTM186" s="1"/>
      <c r="CTN186" s="1"/>
      <c r="CTO186" s="1"/>
      <c r="CTP186" s="1"/>
      <c r="CTQ186" s="1"/>
      <c r="CTR186" s="1"/>
      <c r="CTS186" s="1"/>
      <c r="CTT186" s="1"/>
      <c r="CTU186" s="1"/>
      <c r="CTV186" s="1"/>
      <c r="CTW186" s="1"/>
      <c r="CTX186" s="1"/>
      <c r="CTY186" s="1"/>
      <c r="CTZ186" s="1"/>
      <c r="CUA186" s="1"/>
      <c r="CUB186" s="1"/>
      <c r="CUC186" s="1"/>
      <c r="CUD186" s="1"/>
      <c r="CUE186" s="1"/>
      <c r="CUF186" s="1"/>
      <c r="CUG186" s="1"/>
      <c r="CUH186" s="1"/>
      <c r="CUI186" s="1"/>
      <c r="CUJ186" s="1"/>
      <c r="CUK186" s="1"/>
      <c r="CUL186" s="1"/>
      <c r="CUM186" s="1"/>
      <c r="CUN186" s="1"/>
      <c r="CUO186" s="1"/>
      <c r="CUP186" s="1"/>
      <c r="CUQ186" s="1"/>
      <c r="CUR186" s="1"/>
      <c r="CUS186" s="1"/>
      <c r="CUT186" s="1"/>
      <c r="CUU186" s="1"/>
      <c r="CUV186" s="1"/>
      <c r="CUW186" s="1"/>
      <c r="CUX186" s="1"/>
      <c r="CUY186" s="1"/>
      <c r="CUZ186" s="1"/>
      <c r="CVA186" s="1"/>
      <c r="CVB186" s="1"/>
      <c r="CVC186" s="1"/>
      <c r="CVD186" s="1"/>
      <c r="CVE186" s="1"/>
      <c r="CVF186" s="1"/>
      <c r="CVG186" s="1"/>
      <c r="CVH186" s="1"/>
      <c r="CVI186" s="1"/>
      <c r="CVJ186" s="1"/>
      <c r="CVK186" s="1"/>
      <c r="CVL186" s="1"/>
      <c r="CVM186" s="1"/>
      <c r="CVN186" s="1"/>
      <c r="CVO186" s="1"/>
      <c r="CVP186" s="1"/>
      <c r="CVQ186" s="1"/>
      <c r="CVR186" s="1"/>
      <c r="CVS186" s="1"/>
      <c r="CVT186" s="1"/>
      <c r="CVU186" s="1"/>
      <c r="CVV186" s="1"/>
      <c r="CVW186" s="1"/>
      <c r="CVX186" s="1"/>
      <c r="CVY186" s="1"/>
      <c r="CVZ186" s="1"/>
      <c r="CWA186" s="1"/>
      <c r="CWB186" s="1"/>
      <c r="CWC186" s="1"/>
      <c r="CWD186" s="1"/>
      <c r="CWE186" s="1"/>
      <c r="CWF186" s="1"/>
      <c r="CWG186" s="1"/>
      <c r="CWH186" s="1"/>
      <c r="CWI186" s="1"/>
      <c r="CWJ186" s="1"/>
      <c r="CWK186" s="1"/>
      <c r="CWL186" s="1"/>
      <c r="CWM186" s="1"/>
      <c r="CWN186" s="1"/>
      <c r="CWO186" s="1"/>
      <c r="CWP186" s="1"/>
      <c r="CWQ186" s="1"/>
      <c r="CWR186" s="1"/>
      <c r="CWS186" s="1"/>
      <c r="CWT186" s="1"/>
      <c r="CWU186" s="1"/>
      <c r="CWV186" s="1"/>
      <c r="CWW186" s="1"/>
      <c r="CWX186" s="1"/>
      <c r="CWY186" s="1"/>
      <c r="CWZ186" s="1"/>
      <c r="CXA186" s="1"/>
      <c r="CXB186" s="1"/>
      <c r="CXC186" s="1"/>
      <c r="CXD186" s="1"/>
      <c r="CXE186" s="1"/>
      <c r="CXF186" s="1"/>
      <c r="CXG186" s="1"/>
      <c r="CXH186" s="1"/>
      <c r="CXI186" s="1"/>
      <c r="CXJ186" s="1"/>
      <c r="CXK186" s="1"/>
      <c r="CXL186" s="1"/>
      <c r="CXM186" s="1"/>
      <c r="CXN186" s="1"/>
      <c r="CXO186" s="1"/>
      <c r="CXP186" s="1"/>
      <c r="CXQ186" s="1"/>
      <c r="CXR186" s="1"/>
      <c r="CXS186" s="1"/>
      <c r="CXT186" s="1"/>
      <c r="CXU186" s="1"/>
      <c r="CXV186" s="1"/>
      <c r="CXW186" s="1"/>
      <c r="CXX186" s="1"/>
      <c r="CXY186" s="1"/>
      <c r="CXZ186" s="1"/>
      <c r="CYA186" s="1"/>
      <c r="CYB186" s="1"/>
      <c r="CYC186" s="1"/>
      <c r="CYD186" s="1"/>
      <c r="CYE186" s="1"/>
      <c r="CYF186" s="1"/>
      <c r="CYG186" s="1"/>
      <c r="CYH186" s="1"/>
      <c r="CYI186" s="1"/>
      <c r="CYJ186" s="1"/>
      <c r="CYK186" s="1"/>
      <c r="CYL186" s="1"/>
      <c r="CYM186" s="1"/>
      <c r="CYN186" s="1"/>
      <c r="CYO186" s="1"/>
      <c r="CYP186" s="1"/>
      <c r="CYQ186" s="1"/>
      <c r="CYR186" s="1"/>
      <c r="CYS186" s="1"/>
      <c r="CYT186" s="1"/>
      <c r="CYU186" s="1"/>
      <c r="CYV186" s="1"/>
      <c r="CYW186" s="1"/>
      <c r="CYX186" s="1"/>
      <c r="CYY186" s="1"/>
      <c r="CYZ186" s="1"/>
      <c r="CZA186" s="1"/>
      <c r="CZB186" s="1"/>
      <c r="CZC186" s="1"/>
      <c r="CZD186" s="1"/>
      <c r="CZE186" s="1"/>
      <c r="CZF186" s="1"/>
      <c r="CZG186" s="1"/>
      <c r="CZH186" s="1"/>
      <c r="CZI186" s="1"/>
      <c r="CZJ186" s="1"/>
      <c r="CZK186" s="1"/>
      <c r="CZL186" s="1"/>
      <c r="CZM186" s="1"/>
      <c r="CZN186" s="1"/>
      <c r="CZO186" s="1"/>
      <c r="CZP186" s="1"/>
      <c r="CZQ186" s="1"/>
      <c r="CZR186" s="1"/>
      <c r="CZS186" s="1"/>
      <c r="CZT186" s="1"/>
      <c r="CZU186" s="1"/>
      <c r="CZV186" s="1"/>
      <c r="CZW186" s="1"/>
      <c r="CZX186" s="1"/>
      <c r="CZY186" s="1"/>
      <c r="CZZ186" s="1"/>
      <c r="DAA186" s="1"/>
      <c r="DAB186" s="1"/>
      <c r="DAC186" s="1"/>
      <c r="DAD186" s="1"/>
      <c r="DAE186" s="1"/>
      <c r="DAF186" s="1"/>
      <c r="DAG186" s="1"/>
      <c r="DAH186" s="1"/>
      <c r="DAI186" s="1"/>
      <c r="DAJ186" s="1"/>
      <c r="DAK186" s="1"/>
      <c r="DAL186" s="1"/>
      <c r="DAM186" s="1"/>
      <c r="DAN186" s="1"/>
      <c r="DAO186" s="1"/>
      <c r="DAP186" s="1"/>
      <c r="DAQ186" s="1"/>
      <c r="DAR186" s="1"/>
      <c r="DAS186" s="1"/>
      <c r="DAT186" s="1"/>
      <c r="DAU186" s="1"/>
      <c r="DAV186" s="1"/>
      <c r="DAW186" s="1"/>
      <c r="DAX186" s="1"/>
      <c r="DAY186" s="1"/>
      <c r="DAZ186" s="1"/>
      <c r="DBA186" s="1"/>
      <c r="DBB186" s="1"/>
      <c r="DBC186" s="1"/>
      <c r="DBD186" s="1"/>
      <c r="DBE186" s="1"/>
      <c r="DBF186" s="1"/>
      <c r="DBG186" s="1"/>
      <c r="DBH186" s="1"/>
      <c r="DBI186" s="1"/>
      <c r="DBJ186" s="1"/>
      <c r="DBK186" s="1"/>
      <c r="DBL186" s="1"/>
      <c r="DBM186" s="1"/>
      <c r="DBN186" s="1"/>
      <c r="DBO186" s="1"/>
      <c r="DBP186" s="1"/>
      <c r="DBQ186" s="1"/>
      <c r="DBR186" s="1"/>
      <c r="DBS186" s="1"/>
      <c r="DBT186" s="1"/>
      <c r="DBU186" s="1"/>
      <c r="DBV186" s="1"/>
      <c r="DBW186" s="1"/>
      <c r="DBX186" s="1"/>
      <c r="DBY186" s="1"/>
      <c r="DBZ186" s="1"/>
      <c r="DCA186" s="1"/>
      <c r="DCB186" s="1"/>
      <c r="DCC186" s="1"/>
      <c r="DCD186" s="1"/>
      <c r="DCE186" s="1"/>
      <c r="DCF186" s="1"/>
      <c r="DCG186" s="1"/>
      <c r="DCH186" s="1"/>
      <c r="DCI186" s="1"/>
      <c r="DCJ186" s="1"/>
      <c r="DCK186" s="1"/>
      <c r="DCL186" s="1"/>
      <c r="DCM186" s="1"/>
      <c r="DCN186" s="1"/>
      <c r="DCO186" s="1"/>
      <c r="DCP186" s="1"/>
      <c r="DCQ186" s="1"/>
      <c r="DCR186" s="1"/>
      <c r="DCS186" s="1"/>
      <c r="DCT186" s="1"/>
      <c r="DCU186" s="1"/>
      <c r="DCV186" s="1"/>
      <c r="DCW186" s="1"/>
      <c r="DCX186" s="1"/>
      <c r="DCY186" s="1"/>
      <c r="DCZ186" s="1"/>
      <c r="DDA186" s="1"/>
      <c r="DDB186" s="1"/>
      <c r="DDC186" s="1"/>
      <c r="DDD186" s="1"/>
      <c r="DDE186" s="1"/>
      <c r="DDF186" s="1"/>
      <c r="DDG186" s="1"/>
      <c r="DDH186" s="1"/>
      <c r="DDI186" s="1"/>
      <c r="DDJ186" s="1"/>
      <c r="DDK186" s="1"/>
      <c r="DDL186" s="1"/>
      <c r="DDM186" s="1"/>
      <c r="DDN186" s="1"/>
      <c r="DDO186" s="1"/>
      <c r="DDP186" s="1"/>
      <c r="DDQ186" s="1"/>
      <c r="DDR186" s="1"/>
      <c r="DDS186" s="1"/>
      <c r="DDT186" s="1"/>
      <c r="DDU186" s="1"/>
      <c r="DDV186" s="1"/>
      <c r="DDW186" s="1"/>
      <c r="DDX186" s="1"/>
      <c r="DDY186" s="1"/>
      <c r="DDZ186" s="1"/>
      <c r="DEA186" s="1"/>
      <c r="DEB186" s="1"/>
      <c r="DEC186" s="1"/>
      <c r="DED186" s="1"/>
      <c r="DEE186" s="1"/>
      <c r="DEF186" s="1"/>
      <c r="DEG186" s="1"/>
      <c r="DEH186" s="1"/>
      <c r="DEI186" s="1"/>
      <c r="DEJ186" s="1"/>
      <c r="DEK186" s="1"/>
      <c r="DEL186" s="1"/>
      <c r="DEM186" s="1"/>
      <c r="DEN186" s="1"/>
      <c r="DEO186" s="1"/>
      <c r="DEP186" s="1"/>
      <c r="DEQ186" s="1"/>
      <c r="DER186" s="1"/>
      <c r="DES186" s="1"/>
      <c r="DET186" s="1"/>
      <c r="DEU186" s="1"/>
      <c r="DEV186" s="1"/>
      <c r="DEW186" s="1"/>
      <c r="DEX186" s="1"/>
      <c r="DEY186" s="1"/>
      <c r="DEZ186" s="1"/>
      <c r="DFA186" s="1"/>
      <c r="DFB186" s="1"/>
      <c r="DFC186" s="1"/>
      <c r="DFD186" s="1"/>
      <c r="DFE186" s="1"/>
      <c r="DFF186" s="1"/>
      <c r="DFG186" s="1"/>
      <c r="DFH186" s="1"/>
      <c r="DFI186" s="1"/>
      <c r="DFJ186" s="1"/>
      <c r="DFK186" s="1"/>
      <c r="DFL186" s="1"/>
      <c r="DFM186" s="1"/>
      <c r="DFN186" s="1"/>
      <c r="DFO186" s="1"/>
      <c r="DFP186" s="1"/>
      <c r="DFQ186" s="1"/>
      <c r="DFR186" s="1"/>
      <c r="DFS186" s="1"/>
      <c r="DFT186" s="1"/>
      <c r="DFU186" s="1"/>
      <c r="DFV186" s="1"/>
      <c r="DFW186" s="1"/>
      <c r="DFX186" s="1"/>
      <c r="DFY186" s="1"/>
      <c r="DFZ186" s="1"/>
      <c r="DGA186" s="1"/>
      <c r="DGB186" s="1"/>
      <c r="DGC186" s="1"/>
      <c r="DGD186" s="1"/>
      <c r="DGE186" s="1"/>
      <c r="DGF186" s="1"/>
      <c r="DGG186" s="1"/>
      <c r="DGH186" s="1"/>
      <c r="DGI186" s="1"/>
      <c r="DGJ186" s="1"/>
      <c r="DGK186" s="1"/>
      <c r="DGL186" s="1"/>
      <c r="DGM186" s="1"/>
      <c r="DGN186" s="1"/>
      <c r="DGO186" s="1"/>
      <c r="DGP186" s="1"/>
      <c r="DGQ186" s="1"/>
      <c r="DGR186" s="1"/>
      <c r="DGS186" s="1"/>
      <c r="DGT186" s="1"/>
      <c r="DGU186" s="1"/>
      <c r="DGV186" s="1"/>
      <c r="DGW186" s="1"/>
      <c r="DGX186" s="1"/>
      <c r="DGY186" s="1"/>
      <c r="DGZ186" s="1"/>
      <c r="DHA186" s="1"/>
      <c r="DHB186" s="1"/>
      <c r="DHC186" s="1"/>
      <c r="DHD186" s="1"/>
      <c r="DHE186" s="1"/>
      <c r="DHF186" s="1"/>
      <c r="DHG186" s="1"/>
      <c r="DHH186" s="1"/>
      <c r="DHI186" s="1"/>
      <c r="DHJ186" s="1"/>
      <c r="DHK186" s="1"/>
      <c r="DHL186" s="1"/>
      <c r="DHM186" s="1"/>
      <c r="DHN186" s="1"/>
      <c r="DHO186" s="1"/>
      <c r="DHP186" s="1"/>
      <c r="DHQ186" s="1"/>
      <c r="DHR186" s="1"/>
      <c r="DHS186" s="1"/>
      <c r="DHT186" s="1"/>
      <c r="DHU186" s="1"/>
      <c r="DHV186" s="1"/>
      <c r="DHW186" s="1"/>
      <c r="DHX186" s="1"/>
      <c r="DHY186" s="1"/>
      <c r="DHZ186" s="1"/>
      <c r="DIA186" s="1"/>
      <c r="DIB186" s="1"/>
      <c r="DIC186" s="1"/>
      <c r="DID186" s="1"/>
      <c r="DIE186" s="1"/>
      <c r="DIF186" s="1"/>
      <c r="DIG186" s="1"/>
      <c r="DIH186" s="1"/>
      <c r="DII186" s="1"/>
      <c r="DIJ186" s="1"/>
      <c r="DIK186" s="1"/>
      <c r="DIL186" s="1"/>
      <c r="DIM186" s="1"/>
      <c r="DIN186" s="1"/>
      <c r="DIO186" s="1"/>
      <c r="DIP186" s="1"/>
      <c r="DIQ186" s="1"/>
      <c r="DIR186" s="1"/>
      <c r="DIS186" s="1"/>
      <c r="DIT186" s="1"/>
      <c r="DIU186" s="1"/>
      <c r="DIV186" s="1"/>
      <c r="DIW186" s="1"/>
      <c r="DIX186" s="1"/>
      <c r="DIY186" s="1"/>
      <c r="DIZ186" s="1"/>
      <c r="DJA186" s="1"/>
      <c r="DJB186" s="1"/>
      <c r="DJC186" s="1"/>
      <c r="DJD186" s="1"/>
      <c r="DJE186" s="1"/>
      <c r="DJF186" s="1"/>
      <c r="DJG186" s="1"/>
      <c r="DJH186" s="1"/>
      <c r="DJI186" s="1"/>
      <c r="DJJ186" s="1"/>
      <c r="DJK186" s="1"/>
      <c r="DJL186" s="1"/>
      <c r="DJM186" s="1"/>
      <c r="DJN186" s="1"/>
      <c r="DJO186" s="1"/>
      <c r="DJP186" s="1"/>
      <c r="DJQ186" s="1"/>
      <c r="DJR186" s="1"/>
      <c r="DJS186" s="1"/>
      <c r="DJT186" s="1"/>
      <c r="DJU186" s="1"/>
      <c r="DJV186" s="1"/>
      <c r="DJW186" s="1"/>
      <c r="DJX186" s="1"/>
      <c r="DJY186" s="1"/>
      <c r="DJZ186" s="1"/>
      <c r="DKA186" s="1"/>
      <c r="DKB186" s="1"/>
      <c r="DKC186" s="1"/>
      <c r="DKD186" s="1"/>
      <c r="DKE186" s="1"/>
      <c r="DKF186" s="1"/>
      <c r="DKG186" s="1"/>
      <c r="DKH186" s="1"/>
      <c r="DKI186" s="1"/>
      <c r="DKJ186" s="1"/>
      <c r="DKK186" s="1"/>
      <c r="DKL186" s="1"/>
      <c r="DKM186" s="1"/>
      <c r="DKN186" s="1"/>
      <c r="DKO186" s="1"/>
      <c r="DKP186" s="1"/>
      <c r="DKQ186" s="1"/>
      <c r="DKR186" s="1"/>
      <c r="DKS186" s="1"/>
      <c r="DKT186" s="1"/>
      <c r="DKU186" s="1"/>
      <c r="DKV186" s="1"/>
      <c r="DKW186" s="1"/>
      <c r="DKX186" s="1"/>
      <c r="DKY186" s="1"/>
      <c r="DKZ186" s="1"/>
      <c r="DLA186" s="1"/>
      <c r="DLB186" s="1"/>
      <c r="DLC186" s="1"/>
      <c r="DLD186" s="1"/>
      <c r="DLE186" s="1"/>
      <c r="DLF186" s="1"/>
      <c r="DLG186" s="1"/>
      <c r="DLH186" s="1"/>
      <c r="DLI186" s="1"/>
      <c r="DLJ186" s="1"/>
      <c r="DLK186" s="1"/>
      <c r="DLL186" s="1"/>
      <c r="DLM186" s="1"/>
      <c r="DLN186" s="1"/>
      <c r="DLO186" s="1"/>
      <c r="DLP186" s="1"/>
      <c r="DLQ186" s="1"/>
      <c r="DLR186" s="1"/>
      <c r="DLS186" s="1"/>
      <c r="DLT186" s="1"/>
      <c r="DLU186" s="1"/>
      <c r="DLV186" s="1"/>
      <c r="DLW186" s="1"/>
      <c r="DLX186" s="1"/>
      <c r="DLY186" s="1"/>
      <c r="DLZ186" s="1"/>
      <c r="DMA186" s="1"/>
      <c r="DMB186" s="1"/>
      <c r="DMC186" s="1"/>
      <c r="DMD186" s="1"/>
      <c r="DME186" s="1"/>
      <c r="DMF186" s="1"/>
      <c r="DMG186" s="1"/>
      <c r="DMH186" s="1"/>
      <c r="DMI186" s="1"/>
      <c r="DMJ186" s="1"/>
      <c r="DMK186" s="1"/>
      <c r="DML186" s="1"/>
      <c r="DMM186" s="1"/>
      <c r="DMN186" s="1"/>
      <c r="DMO186" s="1"/>
      <c r="DMP186" s="1"/>
      <c r="DMQ186" s="1"/>
      <c r="DMR186" s="1"/>
      <c r="DMS186" s="1"/>
      <c r="DMT186" s="1"/>
      <c r="DMU186" s="1"/>
      <c r="DMV186" s="1"/>
      <c r="DMW186" s="1"/>
      <c r="DMX186" s="1"/>
      <c r="DMY186" s="1"/>
      <c r="DMZ186" s="1"/>
      <c r="DNA186" s="1"/>
      <c r="DNB186" s="1"/>
      <c r="DNC186" s="1"/>
      <c r="DND186" s="1"/>
      <c r="DNE186" s="1"/>
      <c r="DNF186" s="1"/>
      <c r="DNG186" s="1"/>
      <c r="DNH186" s="1"/>
      <c r="DNI186" s="1"/>
      <c r="DNJ186" s="1"/>
      <c r="DNK186" s="1"/>
      <c r="DNL186" s="1"/>
      <c r="DNM186" s="1"/>
      <c r="DNN186" s="1"/>
      <c r="DNO186" s="1"/>
      <c r="DNP186" s="1"/>
      <c r="DNQ186" s="1"/>
      <c r="DNR186" s="1"/>
      <c r="DNS186" s="1"/>
      <c r="DNT186" s="1"/>
      <c r="DNU186" s="1"/>
      <c r="DNV186" s="1"/>
      <c r="DNW186" s="1"/>
      <c r="DNX186" s="1"/>
      <c r="DNY186" s="1"/>
      <c r="DNZ186" s="1"/>
      <c r="DOA186" s="1"/>
      <c r="DOB186" s="1"/>
      <c r="DOC186" s="1"/>
      <c r="DOD186" s="1"/>
      <c r="DOE186" s="1"/>
      <c r="DOF186" s="1"/>
      <c r="DOG186" s="1"/>
      <c r="DOH186" s="1"/>
      <c r="DOI186" s="1"/>
      <c r="DOJ186" s="1"/>
      <c r="DOK186" s="1"/>
      <c r="DOL186" s="1"/>
      <c r="DOM186" s="1"/>
      <c r="DON186" s="1"/>
      <c r="DOO186" s="1"/>
      <c r="DOP186" s="1"/>
      <c r="DOQ186" s="1"/>
      <c r="DOR186" s="1"/>
      <c r="DOS186" s="1"/>
      <c r="DOT186" s="1"/>
      <c r="DOU186" s="1"/>
      <c r="DOV186" s="1"/>
      <c r="DOW186" s="1"/>
      <c r="DOX186" s="1"/>
      <c r="DOY186" s="1"/>
      <c r="DOZ186" s="1"/>
      <c r="DPA186" s="1"/>
      <c r="DPB186" s="1"/>
      <c r="DPC186" s="1"/>
      <c r="DPD186" s="1"/>
      <c r="DPE186" s="1"/>
      <c r="DPF186" s="1"/>
      <c r="DPG186" s="1"/>
      <c r="DPH186" s="1"/>
      <c r="DPI186" s="1"/>
      <c r="DPJ186" s="1"/>
      <c r="DPK186" s="1"/>
      <c r="DPL186" s="1"/>
      <c r="DPM186" s="1"/>
      <c r="DPN186" s="1"/>
      <c r="DPO186" s="1"/>
      <c r="DPP186" s="1"/>
      <c r="DPQ186" s="1"/>
      <c r="DPR186" s="1"/>
      <c r="DPS186" s="1"/>
      <c r="DPT186" s="1"/>
      <c r="DPU186" s="1"/>
      <c r="DPV186" s="1"/>
      <c r="DPW186" s="1"/>
      <c r="DPX186" s="1"/>
      <c r="DPY186" s="1"/>
      <c r="DPZ186" s="1"/>
      <c r="DQA186" s="1"/>
      <c r="DQB186" s="1"/>
      <c r="DQC186" s="1"/>
      <c r="DQD186" s="1"/>
      <c r="DQE186" s="1"/>
      <c r="DQF186" s="1"/>
      <c r="DQG186" s="1"/>
      <c r="DQH186" s="1"/>
      <c r="DQI186" s="1"/>
      <c r="DQJ186" s="1"/>
      <c r="DQK186" s="1"/>
      <c r="DQL186" s="1"/>
      <c r="DQM186" s="1"/>
      <c r="DQN186" s="1"/>
      <c r="DQO186" s="1"/>
      <c r="DQP186" s="1"/>
      <c r="DQQ186" s="1"/>
      <c r="DQR186" s="1"/>
      <c r="DQS186" s="1"/>
      <c r="DQT186" s="1"/>
      <c r="DQU186" s="1"/>
      <c r="DQV186" s="1"/>
      <c r="DQW186" s="1"/>
      <c r="DQX186" s="1"/>
      <c r="DQY186" s="1"/>
      <c r="DQZ186" s="1"/>
      <c r="DRA186" s="1"/>
      <c r="DRB186" s="1"/>
      <c r="DRC186" s="1"/>
      <c r="DRD186" s="1"/>
      <c r="DRE186" s="1"/>
      <c r="DRF186" s="1"/>
      <c r="DRG186" s="1"/>
      <c r="DRH186" s="1"/>
      <c r="DRI186" s="1"/>
      <c r="DRJ186" s="1"/>
      <c r="DRK186" s="1"/>
      <c r="DRL186" s="1"/>
      <c r="DRM186" s="1"/>
      <c r="DRN186" s="1"/>
      <c r="DRO186" s="1"/>
      <c r="DRP186" s="1"/>
      <c r="DRQ186" s="1"/>
      <c r="DRR186" s="1"/>
      <c r="DRS186" s="1"/>
      <c r="DRT186" s="1"/>
      <c r="DRU186" s="1"/>
      <c r="DRV186" s="1"/>
      <c r="DRW186" s="1"/>
      <c r="DRX186" s="1"/>
      <c r="DRY186" s="1"/>
      <c r="DRZ186" s="1"/>
      <c r="DSA186" s="1"/>
      <c r="DSB186" s="1"/>
      <c r="DSC186" s="1"/>
      <c r="DSD186" s="1"/>
      <c r="DSE186" s="1"/>
      <c r="DSF186" s="1"/>
      <c r="DSG186" s="1"/>
      <c r="DSH186" s="1"/>
      <c r="DSI186" s="1"/>
      <c r="DSJ186" s="1"/>
      <c r="DSK186" s="1"/>
      <c r="DSL186" s="1"/>
      <c r="DSM186" s="1"/>
      <c r="DSN186" s="1"/>
      <c r="DSO186" s="1"/>
      <c r="DSP186" s="1"/>
      <c r="DSQ186" s="1"/>
      <c r="DSR186" s="1"/>
      <c r="DSS186" s="1"/>
      <c r="DST186" s="1"/>
      <c r="DSU186" s="1"/>
      <c r="DSV186" s="1"/>
      <c r="DSW186" s="1"/>
      <c r="DSX186" s="1"/>
      <c r="DSY186" s="1"/>
      <c r="DSZ186" s="1"/>
      <c r="DTA186" s="1"/>
      <c r="DTB186" s="1"/>
      <c r="DTC186" s="1"/>
      <c r="DTD186" s="1"/>
      <c r="DTE186" s="1"/>
      <c r="DTF186" s="1"/>
      <c r="DTG186" s="1"/>
      <c r="DTH186" s="1"/>
      <c r="DTI186" s="1"/>
      <c r="DTJ186" s="1"/>
      <c r="DTK186" s="1"/>
      <c r="DTL186" s="1"/>
      <c r="DTM186" s="1"/>
      <c r="DTN186" s="1"/>
      <c r="DTO186" s="1"/>
      <c r="DTP186" s="1"/>
      <c r="DTQ186" s="1"/>
      <c r="DTR186" s="1"/>
      <c r="DTS186" s="1"/>
      <c r="DTT186" s="1"/>
      <c r="DTU186" s="1"/>
      <c r="DTV186" s="1"/>
      <c r="DTW186" s="1"/>
      <c r="DTX186" s="1"/>
      <c r="DTY186" s="1"/>
      <c r="DTZ186" s="1"/>
      <c r="DUA186" s="1"/>
      <c r="DUB186" s="1"/>
      <c r="DUC186" s="1"/>
      <c r="DUD186" s="1"/>
      <c r="DUE186" s="1"/>
      <c r="DUF186" s="1"/>
      <c r="DUG186" s="1"/>
      <c r="DUH186" s="1"/>
      <c r="DUI186" s="1"/>
      <c r="DUJ186" s="1"/>
      <c r="DUK186" s="1"/>
      <c r="DUL186" s="1"/>
      <c r="DUM186" s="1"/>
      <c r="DUN186" s="1"/>
      <c r="DUO186" s="1"/>
      <c r="DUP186" s="1"/>
      <c r="DUQ186" s="1"/>
      <c r="DUR186" s="1"/>
      <c r="DUS186" s="1"/>
      <c r="DUT186" s="1"/>
      <c r="DUU186" s="1"/>
      <c r="DUV186" s="1"/>
      <c r="DUW186" s="1"/>
      <c r="DUX186" s="1"/>
      <c r="DUY186" s="1"/>
      <c r="DUZ186" s="1"/>
      <c r="DVA186" s="1"/>
      <c r="DVB186" s="1"/>
      <c r="DVC186" s="1"/>
      <c r="DVD186" s="1"/>
      <c r="DVE186" s="1"/>
      <c r="DVF186" s="1"/>
      <c r="DVG186" s="1"/>
      <c r="DVH186" s="1"/>
      <c r="DVI186" s="1"/>
      <c r="DVJ186" s="1"/>
      <c r="DVK186" s="1"/>
      <c r="DVL186" s="1"/>
      <c r="DVM186" s="1"/>
      <c r="DVN186" s="1"/>
      <c r="DVO186" s="1"/>
      <c r="DVP186" s="1"/>
      <c r="DVQ186" s="1"/>
      <c r="DVR186" s="1"/>
      <c r="DVS186" s="1"/>
      <c r="DVT186" s="1"/>
      <c r="DVU186" s="1"/>
      <c r="DVV186" s="1"/>
      <c r="DVW186" s="1"/>
      <c r="DVX186" s="1"/>
      <c r="DVY186" s="1"/>
      <c r="DVZ186" s="1"/>
      <c r="DWA186" s="1"/>
      <c r="DWB186" s="1"/>
      <c r="DWC186" s="1"/>
      <c r="DWD186" s="1"/>
      <c r="DWE186" s="1"/>
      <c r="DWF186" s="1"/>
      <c r="DWG186" s="1"/>
      <c r="DWH186" s="1"/>
      <c r="DWI186" s="1"/>
      <c r="DWJ186" s="1"/>
      <c r="DWK186" s="1"/>
      <c r="DWL186" s="1"/>
      <c r="DWM186" s="1"/>
      <c r="DWN186" s="1"/>
      <c r="DWO186" s="1"/>
      <c r="DWP186" s="1"/>
      <c r="DWQ186" s="1"/>
      <c r="DWR186" s="1"/>
      <c r="DWS186" s="1"/>
      <c r="DWT186" s="1"/>
      <c r="DWU186" s="1"/>
      <c r="DWV186" s="1"/>
      <c r="DWW186" s="1"/>
      <c r="DWX186" s="1"/>
      <c r="DWY186" s="1"/>
      <c r="DWZ186" s="1"/>
      <c r="DXA186" s="1"/>
      <c r="DXB186" s="1"/>
      <c r="DXC186" s="1"/>
      <c r="DXD186" s="1"/>
      <c r="DXE186" s="1"/>
      <c r="DXF186" s="1"/>
      <c r="DXG186" s="1"/>
      <c r="DXH186" s="1"/>
      <c r="DXI186" s="1"/>
      <c r="DXJ186" s="1"/>
      <c r="DXK186" s="1"/>
      <c r="DXL186" s="1"/>
      <c r="DXM186" s="1"/>
      <c r="DXN186" s="1"/>
      <c r="DXO186" s="1"/>
      <c r="DXP186" s="1"/>
      <c r="DXQ186" s="1"/>
      <c r="DXR186" s="1"/>
      <c r="DXS186" s="1"/>
      <c r="DXT186" s="1"/>
      <c r="DXU186" s="1"/>
      <c r="DXV186" s="1"/>
      <c r="DXW186" s="1"/>
      <c r="DXX186" s="1"/>
      <c r="DXY186" s="1"/>
      <c r="DXZ186" s="1"/>
      <c r="DYA186" s="1"/>
      <c r="DYB186" s="1"/>
      <c r="DYC186" s="1"/>
      <c r="DYD186" s="1"/>
      <c r="DYE186" s="1"/>
      <c r="DYF186" s="1"/>
      <c r="DYG186" s="1"/>
      <c r="DYH186" s="1"/>
      <c r="DYI186" s="1"/>
      <c r="DYJ186" s="1"/>
      <c r="DYK186" s="1"/>
      <c r="DYL186" s="1"/>
      <c r="DYM186" s="1"/>
      <c r="DYN186" s="1"/>
      <c r="DYO186" s="1"/>
      <c r="DYP186" s="1"/>
      <c r="DYQ186" s="1"/>
      <c r="DYR186" s="1"/>
      <c r="DYS186" s="1"/>
      <c r="DYT186" s="1"/>
      <c r="DYU186" s="1"/>
      <c r="DYV186" s="1"/>
      <c r="DYW186" s="1"/>
      <c r="DYX186" s="1"/>
      <c r="DYY186" s="1"/>
      <c r="DYZ186" s="1"/>
      <c r="DZA186" s="1"/>
      <c r="DZB186" s="1"/>
      <c r="DZC186" s="1"/>
      <c r="DZD186" s="1"/>
      <c r="DZE186" s="1"/>
      <c r="DZF186" s="1"/>
      <c r="DZG186" s="1"/>
      <c r="DZH186" s="1"/>
      <c r="DZI186" s="1"/>
      <c r="DZJ186" s="1"/>
      <c r="DZK186" s="1"/>
      <c r="DZL186" s="1"/>
      <c r="DZM186" s="1"/>
      <c r="DZN186" s="1"/>
      <c r="DZO186" s="1"/>
      <c r="DZP186" s="1"/>
      <c r="DZQ186" s="1"/>
      <c r="DZR186" s="1"/>
      <c r="DZS186" s="1"/>
      <c r="DZT186" s="1"/>
      <c r="DZU186" s="1"/>
      <c r="DZV186" s="1"/>
      <c r="DZW186" s="1"/>
      <c r="DZX186" s="1"/>
      <c r="DZY186" s="1"/>
      <c r="DZZ186" s="1"/>
      <c r="EAA186" s="1"/>
      <c r="EAB186" s="1"/>
      <c r="EAC186" s="1"/>
      <c r="EAD186" s="1"/>
      <c r="EAE186" s="1"/>
      <c r="EAF186" s="1"/>
      <c r="EAG186" s="1"/>
      <c r="EAH186" s="1"/>
      <c r="EAI186" s="1"/>
      <c r="EAJ186" s="1"/>
      <c r="EAK186" s="1"/>
      <c r="EAL186" s="1"/>
      <c r="EAM186" s="1"/>
      <c r="EAN186" s="1"/>
      <c r="EAO186" s="1"/>
      <c r="EAP186" s="1"/>
      <c r="EAQ186" s="1"/>
      <c r="EAR186" s="1"/>
      <c r="EAS186" s="1"/>
      <c r="EAT186" s="1"/>
      <c r="EAU186" s="1"/>
      <c r="EAV186" s="1"/>
      <c r="EAW186" s="1"/>
      <c r="EAX186" s="1"/>
      <c r="EAY186" s="1"/>
      <c r="EAZ186" s="1"/>
      <c r="EBA186" s="1"/>
      <c r="EBB186" s="1"/>
      <c r="EBC186" s="1"/>
      <c r="EBD186" s="1"/>
      <c r="EBE186" s="1"/>
      <c r="EBF186" s="1"/>
      <c r="EBG186" s="1"/>
      <c r="EBH186" s="1"/>
      <c r="EBI186" s="1"/>
      <c r="EBJ186" s="1"/>
      <c r="EBK186" s="1"/>
      <c r="EBL186" s="1"/>
      <c r="EBM186" s="1"/>
      <c r="EBN186" s="1"/>
      <c r="EBO186" s="1"/>
      <c r="EBP186" s="1"/>
      <c r="EBQ186" s="1"/>
      <c r="EBR186" s="1"/>
      <c r="EBS186" s="1"/>
      <c r="EBT186" s="1"/>
      <c r="EBU186" s="1"/>
      <c r="EBV186" s="1"/>
      <c r="EBW186" s="1"/>
      <c r="EBX186" s="1"/>
      <c r="EBY186" s="1"/>
      <c r="EBZ186" s="1"/>
      <c r="ECA186" s="1"/>
      <c r="ECB186" s="1"/>
      <c r="ECC186" s="1"/>
      <c r="ECD186" s="1"/>
      <c r="ECE186" s="1"/>
      <c r="ECF186" s="1"/>
      <c r="ECG186" s="1"/>
      <c r="ECH186" s="1"/>
      <c r="ECI186" s="1"/>
      <c r="ECJ186" s="1"/>
      <c r="ECK186" s="1"/>
      <c r="ECL186" s="1"/>
      <c r="ECM186" s="1"/>
      <c r="ECN186" s="1"/>
      <c r="ECO186" s="1"/>
      <c r="ECP186" s="1"/>
      <c r="ECQ186" s="1"/>
      <c r="ECR186" s="1"/>
      <c r="ECS186" s="1"/>
      <c r="ECT186" s="1"/>
      <c r="ECU186" s="1"/>
      <c r="ECV186" s="1"/>
      <c r="ECW186" s="1"/>
      <c r="ECX186" s="1"/>
      <c r="ECY186" s="1"/>
      <c r="ECZ186" s="1"/>
      <c r="EDA186" s="1"/>
      <c r="EDB186" s="1"/>
      <c r="EDC186" s="1"/>
      <c r="EDD186" s="1"/>
      <c r="EDE186" s="1"/>
      <c r="EDF186" s="1"/>
      <c r="EDG186" s="1"/>
      <c r="EDH186" s="1"/>
      <c r="EDI186" s="1"/>
      <c r="EDJ186" s="1"/>
      <c r="EDK186" s="1"/>
      <c r="EDL186" s="1"/>
      <c r="EDM186" s="1"/>
      <c r="EDN186" s="1"/>
      <c r="EDO186" s="1"/>
      <c r="EDP186" s="1"/>
      <c r="EDQ186" s="1"/>
      <c r="EDR186" s="1"/>
      <c r="EDS186" s="1"/>
      <c r="EDT186" s="1"/>
      <c r="EDU186" s="1"/>
      <c r="EDV186" s="1"/>
      <c r="EDW186" s="1"/>
      <c r="EDX186" s="1"/>
      <c r="EDY186" s="1"/>
      <c r="EDZ186" s="1"/>
      <c r="EEA186" s="1"/>
      <c r="EEB186" s="1"/>
      <c r="EEC186" s="1"/>
      <c r="EED186" s="1"/>
      <c r="EEE186" s="1"/>
      <c r="EEF186" s="1"/>
      <c r="EEG186" s="1"/>
      <c r="EEH186" s="1"/>
      <c r="EEI186" s="1"/>
      <c r="EEJ186" s="1"/>
      <c r="EEK186" s="1"/>
      <c r="EEL186" s="1"/>
      <c r="EEM186" s="1"/>
      <c r="EEN186" s="1"/>
      <c r="EEO186" s="1"/>
      <c r="EEP186" s="1"/>
      <c r="EEQ186" s="1"/>
      <c r="EER186" s="1"/>
      <c r="EES186" s="1"/>
      <c r="EET186" s="1"/>
      <c r="EEU186" s="1"/>
      <c r="EEV186" s="1"/>
      <c r="EEW186" s="1"/>
      <c r="EEX186" s="1"/>
      <c r="EEY186" s="1"/>
      <c r="EEZ186" s="1"/>
      <c r="EFA186" s="1"/>
      <c r="EFB186" s="1"/>
      <c r="EFC186" s="1"/>
      <c r="EFD186" s="1"/>
      <c r="EFE186" s="1"/>
      <c r="EFF186" s="1"/>
      <c r="EFG186" s="1"/>
      <c r="EFH186" s="1"/>
      <c r="EFI186" s="1"/>
      <c r="EFJ186" s="1"/>
      <c r="EFK186" s="1"/>
      <c r="EFL186" s="1"/>
      <c r="EFM186" s="1"/>
      <c r="EFN186" s="1"/>
      <c r="EFO186" s="1"/>
      <c r="EFP186" s="1"/>
      <c r="EFQ186" s="1"/>
      <c r="EFR186" s="1"/>
      <c r="EFS186" s="1"/>
      <c r="EFT186" s="1"/>
      <c r="EFU186" s="1"/>
      <c r="EFV186" s="1"/>
      <c r="EFW186" s="1"/>
      <c r="EFX186" s="1"/>
      <c r="EFY186" s="1"/>
      <c r="EFZ186" s="1"/>
      <c r="EGA186" s="1"/>
      <c r="EGB186" s="1"/>
      <c r="EGC186" s="1"/>
      <c r="EGD186" s="1"/>
      <c r="EGE186" s="1"/>
      <c r="EGF186" s="1"/>
      <c r="EGG186" s="1"/>
      <c r="EGH186" s="1"/>
      <c r="EGI186" s="1"/>
      <c r="EGJ186" s="1"/>
      <c r="EGK186" s="1"/>
      <c r="EGL186" s="1"/>
      <c r="EGM186" s="1"/>
      <c r="EGN186" s="1"/>
      <c r="EGO186" s="1"/>
      <c r="EGP186" s="1"/>
      <c r="EGQ186" s="1"/>
      <c r="EGR186" s="1"/>
      <c r="EGS186" s="1"/>
      <c r="EGT186" s="1"/>
      <c r="EGU186" s="1"/>
      <c r="EGV186" s="1"/>
      <c r="EGW186" s="1"/>
      <c r="EGX186" s="1"/>
      <c r="EGY186" s="1"/>
      <c r="EGZ186" s="1"/>
      <c r="EHA186" s="1"/>
      <c r="EHB186" s="1"/>
      <c r="EHC186" s="1"/>
      <c r="EHD186" s="1"/>
      <c r="EHE186" s="1"/>
      <c r="EHF186" s="1"/>
      <c r="EHG186" s="1"/>
      <c r="EHH186" s="1"/>
      <c r="EHI186" s="1"/>
      <c r="EHJ186" s="1"/>
      <c r="EHK186" s="1"/>
      <c r="EHL186" s="1"/>
      <c r="EHM186" s="1"/>
      <c r="EHN186" s="1"/>
      <c r="EHO186" s="1"/>
      <c r="EHP186" s="1"/>
      <c r="EHQ186" s="1"/>
      <c r="EHR186" s="1"/>
      <c r="EHS186" s="1"/>
      <c r="EHT186" s="1"/>
      <c r="EHU186" s="1"/>
      <c r="EHV186" s="1"/>
      <c r="EHW186" s="1"/>
      <c r="EHX186" s="1"/>
      <c r="EHY186" s="1"/>
      <c r="EHZ186" s="1"/>
      <c r="EIA186" s="1"/>
      <c r="EIB186" s="1"/>
      <c r="EIC186" s="1"/>
      <c r="EID186" s="1"/>
      <c r="EIE186" s="1"/>
      <c r="EIF186" s="1"/>
      <c r="EIG186" s="1"/>
      <c r="EIH186" s="1"/>
      <c r="EII186" s="1"/>
      <c r="EIJ186" s="1"/>
      <c r="EIK186" s="1"/>
      <c r="EIL186" s="1"/>
      <c r="EIM186" s="1"/>
      <c r="EIN186" s="1"/>
      <c r="EIO186" s="1"/>
      <c r="EIP186" s="1"/>
      <c r="EIQ186" s="1"/>
      <c r="EIR186" s="1"/>
      <c r="EIS186" s="1"/>
      <c r="EIT186" s="1"/>
      <c r="EIU186" s="1"/>
      <c r="EIV186" s="1"/>
      <c r="EIW186" s="1"/>
      <c r="EIX186" s="1"/>
      <c r="EIY186" s="1"/>
      <c r="EIZ186" s="1"/>
      <c r="EJA186" s="1"/>
      <c r="EJB186" s="1"/>
      <c r="EJC186" s="1"/>
      <c r="EJD186" s="1"/>
      <c r="EJE186" s="1"/>
      <c r="EJF186" s="1"/>
      <c r="EJG186" s="1"/>
      <c r="EJH186" s="1"/>
      <c r="EJI186" s="1"/>
      <c r="EJJ186" s="1"/>
      <c r="EJK186" s="1"/>
      <c r="EJL186" s="1"/>
      <c r="EJM186" s="1"/>
      <c r="EJN186" s="1"/>
      <c r="EJO186" s="1"/>
      <c r="EJP186" s="1"/>
      <c r="EJQ186" s="1"/>
      <c r="EJR186" s="1"/>
      <c r="EJS186" s="1"/>
      <c r="EJT186" s="1"/>
      <c r="EJU186" s="1"/>
      <c r="EJV186" s="1"/>
      <c r="EJW186" s="1"/>
      <c r="EJX186" s="1"/>
      <c r="EJY186" s="1"/>
      <c r="EJZ186" s="1"/>
      <c r="EKA186" s="1"/>
      <c r="EKB186" s="1"/>
      <c r="EKC186" s="1"/>
      <c r="EKD186" s="1"/>
      <c r="EKE186" s="1"/>
      <c r="EKF186" s="1"/>
      <c r="EKG186" s="1"/>
      <c r="EKH186" s="1"/>
      <c r="EKI186" s="1"/>
      <c r="EKJ186" s="1"/>
      <c r="EKK186" s="1"/>
      <c r="EKL186" s="1"/>
      <c r="EKM186" s="1"/>
      <c r="EKN186" s="1"/>
      <c r="EKO186" s="1"/>
      <c r="EKP186" s="1"/>
      <c r="EKQ186" s="1"/>
      <c r="EKR186" s="1"/>
      <c r="EKS186" s="1"/>
      <c r="EKT186" s="1"/>
      <c r="EKU186" s="1"/>
      <c r="EKV186" s="1"/>
      <c r="EKW186" s="1"/>
      <c r="EKX186" s="1"/>
      <c r="EKY186" s="1"/>
      <c r="EKZ186" s="1"/>
      <c r="ELA186" s="1"/>
      <c r="ELB186" s="1"/>
      <c r="ELC186" s="1"/>
      <c r="ELD186" s="1"/>
      <c r="ELE186" s="1"/>
      <c r="ELF186" s="1"/>
      <c r="ELG186" s="1"/>
      <c r="ELH186" s="1"/>
      <c r="ELI186" s="1"/>
      <c r="ELJ186" s="1"/>
      <c r="ELK186" s="1"/>
      <c r="ELL186" s="1"/>
      <c r="ELM186" s="1"/>
      <c r="ELN186" s="1"/>
      <c r="ELO186" s="1"/>
      <c r="ELP186" s="1"/>
      <c r="ELQ186" s="1"/>
      <c r="ELR186" s="1"/>
      <c r="ELS186" s="1"/>
      <c r="ELT186" s="1"/>
      <c r="ELU186" s="1"/>
      <c r="ELV186" s="1"/>
      <c r="ELW186" s="1"/>
      <c r="ELX186" s="1"/>
      <c r="ELY186" s="1"/>
      <c r="ELZ186" s="1"/>
      <c r="EMA186" s="1"/>
      <c r="EMB186" s="1"/>
      <c r="EMC186" s="1"/>
      <c r="EMD186" s="1"/>
      <c r="EME186" s="1"/>
      <c r="EMF186" s="1"/>
      <c r="EMG186" s="1"/>
      <c r="EMH186" s="1"/>
      <c r="EMI186" s="1"/>
      <c r="EMJ186" s="1"/>
      <c r="EMK186" s="1"/>
      <c r="EML186" s="1"/>
      <c r="EMM186" s="1"/>
      <c r="EMN186" s="1"/>
      <c r="EMO186" s="1"/>
      <c r="EMP186" s="1"/>
      <c r="EMQ186" s="1"/>
      <c r="EMR186" s="1"/>
      <c r="EMS186" s="1"/>
      <c r="EMT186" s="1"/>
      <c r="EMU186" s="1"/>
      <c r="EMV186" s="1"/>
      <c r="EMW186" s="1"/>
      <c r="EMX186" s="1"/>
      <c r="EMY186" s="1"/>
      <c r="EMZ186" s="1"/>
      <c r="ENA186" s="1"/>
      <c r="ENB186" s="1"/>
      <c r="ENC186" s="1"/>
      <c r="END186" s="1"/>
      <c r="ENE186" s="1"/>
      <c r="ENF186" s="1"/>
      <c r="ENG186" s="1"/>
      <c r="ENH186" s="1"/>
      <c r="ENI186" s="1"/>
      <c r="ENJ186" s="1"/>
      <c r="ENK186" s="1"/>
      <c r="ENL186" s="1"/>
      <c r="ENM186" s="1"/>
      <c r="ENN186" s="1"/>
      <c r="ENO186" s="1"/>
      <c r="ENP186" s="1"/>
      <c r="ENQ186" s="1"/>
      <c r="ENR186" s="1"/>
      <c r="ENS186" s="1"/>
      <c r="ENT186" s="1"/>
      <c r="ENU186" s="1"/>
      <c r="ENV186" s="1"/>
      <c r="ENW186" s="1"/>
      <c r="ENX186" s="1"/>
      <c r="ENY186" s="1"/>
      <c r="ENZ186" s="1"/>
      <c r="EOA186" s="1"/>
      <c r="EOB186" s="1"/>
      <c r="EOC186" s="1"/>
      <c r="EOD186" s="1"/>
      <c r="EOE186" s="1"/>
      <c r="EOF186" s="1"/>
      <c r="EOG186" s="1"/>
      <c r="EOH186" s="1"/>
      <c r="EOI186" s="1"/>
      <c r="EOJ186" s="1"/>
      <c r="EOK186" s="1"/>
      <c r="EOL186" s="1"/>
      <c r="EOM186" s="1"/>
      <c r="EON186" s="1"/>
      <c r="EOO186" s="1"/>
      <c r="EOP186" s="1"/>
      <c r="EOQ186" s="1"/>
      <c r="EOR186" s="1"/>
      <c r="EOS186" s="1"/>
      <c r="EOT186" s="1"/>
      <c r="EOU186" s="1"/>
      <c r="EOV186" s="1"/>
      <c r="EOW186" s="1"/>
      <c r="EOX186" s="1"/>
      <c r="EOY186" s="1"/>
      <c r="EOZ186" s="1"/>
      <c r="EPA186" s="1"/>
      <c r="EPB186" s="1"/>
      <c r="EPC186" s="1"/>
      <c r="EPD186" s="1"/>
      <c r="EPE186" s="1"/>
      <c r="EPF186" s="1"/>
      <c r="EPG186" s="1"/>
      <c r="EPH186" s="1"/>
      <c r="EPI186" s="1"/>
      <c r="EPJ186" s="1"/>
      <c r="EPK186" s="1"/>
      <c r="EPL186" s="1"/>
      <c r="EPM186" s="1"/>
      <c r="EPN186" s="1"/>
      <c r="EPO186" s="1"/>
      <c r="EPP186" s="1"/>
      <c r="EPQ186" s="1"/>
      <c r="EPR186" s="1"/>
      <c r="EPS186" s="1"/>
      <c r="EPT186" s="1"/>
      <c r="EPU186" s="1"/>
      <c r="EPV186" s="1"/>
      <c r="EPW186" s="1"/>
      <c r="EPX186" s="1"/>
      <c r="EPY186" s="1"/>
      <c r="EPZ186" s="1"/>
      <c r="EQA186" s="1"/>
      <c r="EQB186" s="1"/>
      <c r="EQC186" s="1"/>
      <c r="EQD186" s="1"/>
      <c r="EQE186" s="1"/>
      <c r="EQF186" s="1"/>
      <c r="EQG186" s="1"/>
      <c r="EQH186" s="1"/>
      <c r="EQI186" s="1"/>
      <c r="EQJ186" s="1"/>
      <c r="EQK186" s="1"/>
      <c r="EQL186" s="1"/>
      <c r="EQM186" s="1"/>
      <c r="EQN186" s="1"/>
      <c r="EQO186" s="1"/>
      <c r="EQP186" s="1"/>
      <c r="EQQ186" s="1"/>
      <c r="EQR186" s="1"/>
      <c r="EQS186" s="1"/>
      <c r="EQT186" s="1"/>
      <c r="EQU186" s="1"/>
      <c r="EQV186" s="1"/>
      <c r="EQW186" s="1"/>
      <c r="EQX186" s="1"/>
      <c r="EQY186" s="1"/>
      <c r="EQZ186" s="1"/>
      <c r="ERA186" s="1"/>
      <c r="ERB186" s="1"/>
      <c r="ERC186" s="1"/>
      <c r="ERD186" s="1"/>
      <c r="ERE186" s="1"/>
      <c r="ERF186" s="1"/>
      <c r="ERG186" s="1"/>
      <c r="ERH186" s="1"/>
      <c r="ERI186" s="1"/>
      <c r="ERJ186" s="1"/>
      <c r="ERK186" s="1"/>
      <c r="ERL186" s="1"/>
      <c r="ERM186" s="1"/>
      <c r="ERN186" s="1"/>
      <c r="ERO186" s="1"/>
      <c r="ERP186" s="1"/>
      <c r="ERQ186" s="1"/>
      <c r="ERR186" s="1"/>
      <c r="ERS186" s="1"/>
      <c r="ERT186" s="1"/>
      <c r="ERU186" s="1"/>
      <c r="ERV186" s="1"/>
      <c r="ERW186" s="1"/>
      <c r="ERX186" s="1"/>
      <c r="ERY186" s="1"/>
      <c r="ERZ186" s="1"/>
      <c r="ESA186" s="1"/>
      <c r="ESB186" s="1"/>
      <c r="ESC186" s="1"/>
      <c r="ESD186" s="1"/>
      <c r="ESE186" s="1"/>
      <c r="ESF186" s="1"/>
      <c r="ESG186" s="1"/>
      <c r="ESH186" s="1"/>
      <c r="ESI186" s="1"/>
      <c r="ESJ186" s="1"/>
      <c r="ESK186" s="1"/>
      <c r="ESL186" s="1"/>
      <c r="ESM186" s="1"/>
      <c r="ESN186" s="1"/>
      <c r="ESO186" s="1"/>
      <c r="ESP186" s="1"/>
      <c r="ESQ186" s="1"/>
      <c r="ESR186" s="1"/>
      <c r="ESS186" s="1"/>
      <c r="EST186" s="1"/>
      <c r="ESU186" s="1"/>
      <c r="ESV186" s="1"/>
      <c r="ESW186" s="1"/>
      <c r="ESX186" s="1"/>
      <c r="ESY186" s="1"/>
      <c r="ESZ186" s="1"/>
      <c r="ETA186" s="1"/>
      <c r="ETB186" s="1"/>
      <c r="ETC186" s="1"/>
      <c r="ETD186" s="1"/>
      <c r="ETE186" s="1"/>
      <c r="ETF186" s="1"/>
      <c r="ETG186" s="1"/>
      <c r="ETH186" s="1"/>
      <c r="ETI186" s="1"/>
      <c r="ETJ186" s="1"/>
      <c r="ETK186" s="1"/>
      <c r="ETL186" s="1"/>
      <c r="ETM186" s="1"/>
      <c r="ETN186" s="1"/>
      <c r="ETO186" s="1"/>
      <c r="ETP186" s="1"/>
      <c r="ETQ186" s="1"/>
      <c r="ETR186" s="1"/>
      <c r="ETS186" s="1"/>
      <c r="ETT186" s="1"/>
      <c r="ETU186" s="1"/>
      <c r="ETV186" s="1"/>
      <c r="ETW186" s="1"/>
      <c r="ETX186" s="1"/>
      <c r="ETY186" s="1"/>
      <c r="ETZ186" s="1"/>
      <c r="EUA186" s="1"/>
      <c r="EUB186" s="1"/>
      <c r="EUC186" s="1"/>
      <c r="EUD186" s="1"/>
      <c r="EUE186" s="1"/>
      <c r="EUF186" s="1"/>
      <c r="EUG186" s="1"/>
      <c r="EUH186" s="1"/>
      <c r="EUI186" s="1"/>
      <c r="EUJ186" s="1"/>
      <c r="EUK186" s="1"/>
      <c r="EUL186" s="1"/>
      <c r="EUM186" s="1"/>
      <c r="EUN186" s="1"/>
      <c r="EUO186" s="1"/>
      <c r="EUP186" s="1"/>
      <c r="EUQ186" s="1"/>
      <c r="EUR186" s="1"/>
      <c r="EUS186" s="1"/>
      <c r="EUT186" s="1"/>
      <c r="EUU186" s="1"/>
      <c r="EUV186" s="1"/>
      <c r="EUW186" s="1"/>
      <c r="EUX186" s="1"/>
      <c r="EUY186" s="1"/>
      <c r="EUZ186" s="1"/>
      <c r="EVA186" s="1"/>
      <c r="EVB186" s="1"/>
      <c r="EVC186" s="1"/>
      <c r="EVD186" s="1"/>
      <c r="EVE186" s="1"/>
      <c r="EVF186" s="1"/>
      <c r="EVG186" s="1"/>
      <c r="EVH186" s="1"/>
      <c r="EVI186" s="1"/>
      <c r="EVJ186" s="1"/>
      <c r="EVK186" s="1"/>
      <c r="EVL186" s="1"/>
      <c r="EVM186" s="1"/>
      <c r="EVN186" s="1"/>
      <c r="EVO186" s="1"/>
      <c r="EVP186" s="1"/>
      <c r="EVQ186" s="1"/>
      <c r="EVR186" s="1"/>
      <c r="EVS186" s="1"/>
      <c r="EVT186" s="1"/>
      <c r="EVU186" s="1"/>
      <c r="EVV186" s="1"/>
      <c r="EVW186" s="1"/>
      <c r="EVX186" s="1"/>
      <c r="EVY186" s="1"/>
      <c r="EVZ186" s="1"/>
      <c r="EWA186" s="1"/>
      <c r="EWB186" s="1"/>
      <c r="EWC186" s="1"/>
      <c r="EWD186" s="1"/>
      <c r="EWE186" s="1"/>
      <c r="EWF186" s="1"/>
      <c r="EWG186" s="1"/>
      <c r="EWH186" s="1"/>
      <c r="EWI186" s="1"/>
      <c r="EWJ186" s="1"/>
      <c r="EWK186" s="1"/>
      <c r="EWL186" s="1"/>
      <c r="EWM186" s="1"/>
      <c r="EWN186" s="1"/>
      <c r="EWO186" s="1"/>
      <c r="EWP186" s="1"/>
      <c r="EWQ186" s="1"/>
      <c r="EWR186" s="1"/>
      <c r="EWS186" s="1"/>
      <c r="EWT186" s="1"/>
      <c r="EWU186" s="1"/>
      <c r="EWV186" s="1"/>
      <c r="EWW186" s="1"/>
      <c r="EWX186" s="1"/>
      <c r="EWY186" s="1"/>
      <c r="EWZ186" s="1"/>
      <c r="EXA186" s="1"/>
      <c r="EXB186" s="1"/>
      <c r="EXC186" s="1"/>
      <c r="EXD186" s="1"/>
      <c r="EXE186" s="1"/>
      <c r="EXF186" s="1"/>
      <c r="EXG186" s="1"/>
      <c r="EXH186" s="1"/>
      <c r="EXI186" s="1"/>
      <c r="EXJ186" s="1"/>
      <c r="EXK186" s="1"/>
      <c r="EXL186" s="1"/>
      <c r="EXM186" s="1"/>
      <c r="EXN186" s="1"/>
      <c r="EXO186" s="1"/>
      <c r="EXP186" s="1"/>
      <c r="EXQ186" s="1"/>
      <c r="EXR186" s="1"/>
      <c r="EXS186" s="1"/>
      <c r="EXT186" s="1"/>
      <c r="EXU186" s="1"/>
      <c r="EXV186" s="1"/>
      <c r="EXW186" s="1"/>
      <c r="EXX186" s="1"/>
      <c r="EXY186" s="1"/>
      <c r="EXZ186" s="1"/>
      <c r="EYA186" s="1"/>
      <c r="EYB186" s="1"/>
      <c r="EYC186" s="1"/>
      <c r="EYD186" s="1"/>
      <c r="EYE186" s="1"/>
      <c r="EYF186" s="1"/>
      <c r="EYG186" s="1"/>
      <c r="EYH186" s="1"/>
      <c r="EYI186" s="1"/>
      <c r="EYJ186" s="1"/>
      <c r="EYK186" s="1"/>
      <c r="EYL186" s="1"/>
      <c r="EYM186" s="1"/>
      <c r="EYN186" s="1"/>
      <c r="EYO186" s="1"/>
      <c r="EYP186" s="1"/>
      <c r="EYQ186" s="1"/>
      <c r="EYR186" s="1"/>
      <c r="EYS186" s="1"/>
      <c r="EYT186" s="1"/>
      <c r="EYU186" s="1"/>
      <c r="EYV186" s="1"/>
      <c r="EYW186" s="1"/>
      <c r="EYX186" s="1"/>
      <c r="EYY186" s="1"/>
      <c r="EYZ186" s="1"/>
      <c r="EZA186" s="1"/>
      <c r="EZB186" s="1"/>
      <c r="EZC186" s="1"/>
      <c r="EZD186" s="1"/>
      <c r="EZE186" s="1"/>
      <c r="EZF186" s="1"/>
      <c r="EZG186" s="1"/>
      <c r="EZH186" s="1"/>
      <c r="EZI186" s="1"/>
      <c r="EZJ186" s="1"/>
      <c r="EZK186" s="1"/>
      <c r="EZL186" s="1"/>
      <c r="EZM186" s="1"/>
      <c r="EZN186" s="1"/>
      <c r="EZO186" s="1"/>
      <c r="EZP186" s="1"/>
      <c r="EZQ186" s="1"/>
      <c r="EZR186" s="1"/>
      <c r="EZS186" s="1"/>
      <c r="EZT186" s="1"/>
      <c r="EZU186" s="1"/>
      <c r="EZV186" s="1"/>
      <c r="EZW186" s="1"/>
      <c r="EZX186" s="1"/>
      <c r="EZY186" s="1"/>
      <c r="EZZ186" s="1"/>
      <c r="FAA186" s="1"/>
      <c r="FAB186" s="1"/>
      <c r="FAC186" s="1"/>
      <c r="FAD186" s="1"/>
      <c r="FAE186" s="1"/>
      <c r="FAF186" s="1"/>
      <c r="FAG186" s="1"/>
      <c r="FAH186" s="1"/>
      <c r="FAI186" s="1"/>
      <c r="FAJ186" s="1"/>
      <c r="FAK186" s="1"/>
      <c r="FAL186" s="1"/>
      <c r="FAM186" s="1"/>
      <c r="FAN186" s="1"/>
      <c r="FAO186" s="1"/>
      <c r="FAP186" s="1"/>
      <c r="FAQ186" s="1"/>
      <c r="FAR186" s="1"/>
      <c r="FAS186" s="1"/>
      <c r="FAT186" s="1"/>
      <c r="FAU186" s="1"/>
      <c r="FAV186" s="1"/>
      <c r="FAW186" s="1"/>
      <c r="FAX186" s="1"/>
      <c r="FAY186" s="1"/>
      <c r="FAZ186" s="1"/>
      <c r="FBA186" s="1"/>
      <c r="FBB186" s="1"/>
      <c r="FBC186" s="1"/>
      <c r="FBD186" s="1"/>
      <c r="FBE186" s="1"/>
      <c r="FBF186" s="1"/>
      <c r="FBG186" s="1"/>
      <c r="FBH186" s="1"/>
      <c r="FBI186" s="1"/>
      <c r="FBJ186" s="1"/>
      <c r="FBK186" s="1"/>
      <c r="FBL186" s="1"/>
      <c r="FBM186" s="1"/>
      <c r="FBN186" s="1"/>
      <c r="FBO186" s="1"/>
      <c r="FBP186" s="1"/>
      <c r="FBQ186" s="1"/>
      <c r="FBR186" s="1"/>
      <c r="FBS186" s="1"/>
      <c r="FBT186" s="1"/>
      <c r="FBU186" s="1"/>
      <c r="FBV186" s="1"/>
      <c r="FBW186" s="1"/>
      <c r="FBX186" s="1"/>
      <c r="FBY186" s="1"/>
      <c r="FBZ186" s="1"/>
      <c r="FCA186" s="1"/>
      <c r="FCB186" s="1"/>
      <c r="FCC186" s="1"/>
      <c r="FCD186" s="1"/>
      <c r="FCE186" s="1"/>
      <c r="FCF186" s="1"/>
      <c r="FCG186" s="1"/>
      <c r="FCH186" s="1"/>
      <c r="FCI186" s="1"/>
      <c r="FCJ186" s="1"/>
      <c r="FCK186" s="1"/>
      <c r="FCL186" s="1"/>
      <c r="FCM186" s="1"/>
      <c r="FCN186" s="1"/>
      <c r="FCO186" s="1"/>
      <c r="FCP186" s="1"/>
      <c r="FCQ186" s="1"/>
      <c r="FCR186" s="1"/>
      <c r="FCS186" s="1"/>
      <c r="FCT186" s="1"/>
      <c r="FCU186" s="1"/>
      <c r="FCV186" s="1"/>
      <c r="FCW186" s="1"/>
      <c r="FCX186" s="1"/>
      <c r="FCY186" s="1"/>
      <c r="FCZ186" s="1"/>
      <c r="FDA186" s="1"/>
      <c r="FDB186" s="1"/>
      <c r="FDC186" s="1"/>
      <c r="FDD186" s="1"/>
      <c r="FDE186" s="1"/>
      <c r="FDF186" s="1"/>
      <c r="FDG186" s="1"/>
      <c r="FDH186" s="1"/>
      <c r="FDI186" s="1"/>
      <c r="FDJ186" s="1"/>
      <c r="FDK186" s="1"/>
      <c r="FDL186" s="1"/>
      <c r="FDM186" s="1"/>
      <c r="FDN186" s="1"/>
      <c r="FDO186" s="1"/>
      <c r="FDP186" s="1"/>
      <c r="FDQ186" s="1"/>
      <c r="FDR186" s="1"/>
      <c r="FDS186" s="1"/>
      <c r="FDT186" s="1"/>
      <c r="FDU186" s="1"/>
      <c r="FDV186" s="1"/>
      <c r="FDW186" s="1"/>
      <c r="FDX186" s="1"/>
      <c r="FDY186" s="1"/>
      <c r="FDZ186" s="1"/>
      <c r="FEA186" s="1"/>
      <c r="FEB186" s="1"/>
      <c r="FEC186" s="1"/>
      <c r="FED186" s="1"/>
      <c r="FEE186" s="1"/>
      <c r="FEF186" s="1"/>
      <c r="FEG186" s="1"/>
      <c r="FEH186" s="1"/>
      <c r="FEI186" s="1"/>
      <c r="FEJ186" s="1"/>
      <c r="FEK186" s="1"/>
      <c r="FEL186" s="1"/>
      <c r="FEM186" s="1"/>
      <c r="FEN186" s="1"/>
      <c r="FEO186" s="1"/>
      <c r="FEP186" s="1"/>
      <c r="FEQ186" s="1"/>
      <c r="FER186" s="1"/>
      <c r="FES186" s="1"/>
      <c r="FET186" s="1"/>
      <c r="FEU186" s="1"/>
      <c r="FEV186" s="1"/>
      <c r="FEW186" s="1"/>
      <c r="FEX186" s="1"/>
      <c r="FEY186" s="1"/>
      <c r="FEZ186" s="1"/>
      <c r="FFA186" s="1"/>
      <c r="FFB186" s="1"/>
      <c r="FFC186" s="1"/>
      <c r="FFD186" s="1"/>
      <c r="FFE186" s="1"/>
      <c r="FFF186" s="1"/>
      <c r="FFG186" s="1"/>
      <c r="FFH186" s="1"/>
      <c r="FFI186" s="1"/>
      <c r="FFJ186" s="1"/>
      <c r="FFK186" s="1"/>
      <c r="FFL186" s="1"/>
      <c r="FFM186" s="1"/>
      <c r="FFN186" s="1"/>
      <c r="FFO186" s="1"/>
      <c r="FFP186" s="1"/>
      <c r="FFQ186" s="1"/>
      <c r="FFR186" s="1"/>
      <c r="FFS186" s="1"/>
      <c r="FFT186" s="1"/>
      <c r="FFU186" s="1"/>
      <c r="FFV186" s="1"/>
      <c r="FFW186" s="1"/>
      <c r="FFX186" s="1"/>
      <c r="FFY186" s="1"/>
      <c r="FFZ186" s="1"/>
      <c r="FGA186" s="1"/>
      <c r="FGB186" s="1"/>
      <c r="FGC186" s="1"/>
      <c r="FGD186" s="1"/>
      <c r="FGE186" s="1"/>
      <c r="FGF186" s="1"/>
      <c r="FGG186" s="1"/>
      <c r="FGH186" s="1"/>
      <c r="FGI186" s="1"/>
      <c r="FGJ186" s="1"/>
      <c r="FGK186" s="1"/>
      <c r="FGL186" s="1"/>
      <c r="FGM186" s="1"/>
      <c r="FGN186" s="1"/>
      <c r="FGO186" s="1"/>
      <c r="FGP186" s="1"/>
      <c r="FGQ186" s="1"/>
      <c r="FGR186" s="1"/>
      <c r="FGS186" s="1"/>
      <c r="FGT186" s="1"/>
      <c r="FGU186" s="1"/>
      <c r="FGV186" s="1"/>
      <c r="FGW186" s="1"/>
      <c r="FGX186" s="1"/>
      <c r="FGY186" s="1"/>
      <c r="FGZ186" s="1"/>
      <c r="FHA186" s="1"/>
      <c r="FHB186" s="1"/>
      <c r="FHC186" s="1"/>
      <c r="FHD186" s="1"/>
      <c r="FHE186" s="1"/>
      <c r="FHF186" s="1"/>
      <c r="FHG186" s="1"/>
      <c r="FHH186" s="1"/>
      <c r="FHI186" s="1"/>
      <c r="FHJ186" s="1"/>
      <c r="FHK186" s="1"/>
      <c r="FHL186" s="1"/>
      <c r="FHM186" s="1"/>
      <c r="FHN186" s="1"/>
      <c r="FHO186" s="1"/>
      <c r="FHP186" s="1"/>
      <c r="FHQ186" s="1"/>
      <c r="FHR186" s="1"/>
      <c r="FHS186" s="1"/>
      <c r="FHT186" s="1"/>
      <c r="FHU186" s="1"/>
      <c r="FHV186" s="1"/>
      <c r="FHW186" s="1"/>
      <c r="FHX186" s="1"/>
      <c r="FHY186" s="1"/>
      <c r="FHZ186" s="1"/>
      <c r="FIA186" s="1"/>
      <c r="FIB186" s="1"/>
      <c r="FIC186" s="1"/>
      <c r="FID186" s="1"/>
      <c r="FIE186" s="1"/>
      <c r="FIF186" s="1"/>
      <c r="FIG186" s="1"/>
      <c r="FIH186" s="1"/>
      <c r="FII186" s="1"/>
      <c r="FIJ186" s="1"/>
      <c r="FIK186" s="1"/>
      <c r="FIL186" s="1"/>
      <c r="FIM186" s="1"/>
      <c r="FIN186" s="1"/>
      <c r="FIO186" s="1"/>
      <c r="FIP186" s="1"/>
      <c r="FIQ186" s="1"/>
      <c r="FIR186" s="1"/>
      <c r="FIS186" s="1"/>
      <c r="FIT186" s="1"/>
      <c r="FIU186" s="1"/>
      <c r="FIV186" s="1"/>
      <c r="FIW186" s="1"/>
      <c r="FIX186" s="1"/>
      <c r="FIY186" s="1"/>
      <c r="FIZ186" s="1"/>
      <c r="FJA186" s="1"/>
      <c r="FJB186" s="1"/>
      <c r="FJC186" s="1"/>
      <c r="FJD186" s="1"/>
      <c r="FJE186" s="1"/>
      <c r="FJF186" s="1"/>
      <c r="FJG186" s="1"/>
      <c r="FJH186" s="1"/>
      <c r="FJI186" s="1"/>
      <c r="FJJ186" s="1"/>
      <c r="FJK186" s="1"/>
      <c r="FJL186" s="1"/>
      <c r="FJM186" s="1"/>
      <c r="FJN186" s="1"/>
      <c r="FJO186" s="1"/>
      <c r="FJP186" s="1"/>
      <c r="FJQ186" s="1"/>
      <c r="FJR186" s="1"/>
      <c r="FJS186" s="1"/>
      <c r="FJT186" s="1"/>
      <c r="FJU186" s="1"/>
      <c r="FJV186" s="1"/>
      <c r="FJW186" s="1"/>
      <c r="FJX186" s="1"/>
      <c r="FJY186" s="1"/>
      <c r="FJZ186" s="1"/>
      <c r="FKA186" s="1"/>
      <c r="FKB186" s="1"/>
      <c r="FKC186" s="1"/>
      <c r="FKD186" s="1"/>
      <c r="FKE186" s="1"/>
      <c r="FKF186" s="1"/>
      <c r="FKG186" s="1"/>
      <c r="FKH186" s="1"/>
      <c r="FKI186" s="1"/>
      <c r="FKJ186" s="1"/>
      <c r="FKK186" s="1"/>
      <c r="FKL186" s="1"/>
      <c r="FKM186" s="1"/>
      <c r="FKN186" s="1"/>
      <c r="FKO186" s="1"/>
      <c r="FKP186" s="1"/>
      <c r="FKQ186" s="1"/>
      <c r="FKR186" s="1"/>
      <c r="FKS186" s="1"/>
      <c r="FKT186" s="1"/>
      <c r="FKU186" s="1"/>
      <c r="FKV186" s="1"/>
      <c r="FKW186" s="1"/>
      <c r="FKX186" s="1"/>
      <c r="FKY186" s="1"/>
      <c r="FKZ186" s="1"/>
      <c r="FLA186" s="1"/>
      <c r="FLB186" s="1"/>
      <c r="FLC186" s="1"/>
      <c r="FLD186" s="1"/>
      <c r="FLE186" s="1"/>
      <c r="FLF186" s="1"/>
      <c r="FLG186" s="1"/>
      <c r="FLH186" s="1"/>
      <c r="FLI186" s="1"/>
      <c r="FLJ186" s="1"/>
      <c r="FLK186" s="1"/>
      <c r="FLL186" s="1"/>
      <c r="FLM186" s="1"/>
      <c r="FLN186" s="1"/>
      <c r="FLO186" s="1"/>
      <c r="FLP186" s="1"/>
      <c r="FLQ186" s="1"/>
      <c r="FLR186" s="1"/>
      <c r="FLS186" s="1"/>
      <c r="FLT186" s="1"/>
      <c r="FLU186" s="1"/>
      <c r="FLV186" s="1"/>
      <c r="FLW186" s="1"/>
      <c r="FLX186" s="1"/>
      <c r="FLY186" s="1"/>
      <c r="FLZ186" s="1"/>
      <c r="FMA186" s="1"/>
      <c r="FMB186" s="1"/>
      <c r="FMC186" s="1"/>
      <c r="FMD186" s="1"/>
      <c r="FME186" s="1"/>
      <c r="FMF186" s="1"/>
      <c r="FMG186" s="1"/>
      <c r="FMH186" s="1"/>
      <c r="FMI186" s="1"/>
      <c r="FMJ186" s="1"/>
      <c r="FMK186" s="1"/>
      <c r="FML186" s="1"/>
      <c r="FMM186" s="1"/>
      <c r="FMN186" s="1"/>
      <c r="FMO186" s="1"/>
      <c r="FMP186" s="1"/>
      <c r="FMQ186" s="1"/>
      <c r="FMR186" s="1"/>
      <c r="FMS186" s="1"/>
      <c r="FMT186" s="1"/>
      <c r="FMU186" s="1"/>
      <c r="FMV186" s="1"/>
      <c r="FMW186" s="1"/>
      <c r="FMX186" s="1"/>
      <c r="FMY186" s="1"/>
      <c r="FMZ186" s="1"/>
      <c r="FNA186" s="1"/>
      <c r="FNB186" s="1"/>
      <c r="FNC186" s="1"/>
      <c r="FND186" s="1"/>
      <c r="FNE186" s="1"/>
      <c r="FNF186" s="1"/>
      <c r="FNG186" s="1"/>
      <c r="FNH186" s="1"/>
      <c r="FNI186" s="1"/>
      <c r="FNJ186" s="1"/>
      <c r="FNK186" s="1"/>
      <c r="FNL186" s="1"/>
      <c r="FNM186" s="1"/>
      <c r="FNN186" s="1"/>
      <c r="FNO186" s="1"/>
      <c r="FNP186" s="1"/>
      <c r="FNQ186" s="1"/>
      <c r="FNR186" s="1"/>
      <c r="FNS186" s="1"/>
      <c r="FNT186" s="1"/>
      <c r="FNU186" s="1"/>
      <c r="FNV186" s="1"/>
      <c r="FNW186" s="1"/>
      <c r="FNX186" s="1"/>
      <c r="FNY186" s="1"/>
      <c r="FNZ186" s="1"/>
      <c r="FOA186" s="1"/>
      <c r="FOB186" s="1"/>
      <c r="FOC186" s="1"/>
      <c r="FOD186" s="1"/>
      <c r="FOE186" s="1"/>
      <c r="FOF186" s="1"/>
      <c r="FOG186" s="1"/>
      <c r="FOH186" s="1"/>
      <c r="FOI186" s="1"/>
      <c r="FOJ186" s="1"/>
      <c r="FOK186" s="1"/>
      <c r="FOL186" s="1"/>
      <c r="FOM186" s="1"/>
      <c r="FON186" s="1"/>
      <c r="FOO186" s="1"/>
      <c r="FOP186" s="1"/>
      <c r="FOQ186" s="1"/>
      <c r="FOR186" s="1"/>
      <c r="FOS186" s="1"/>
      <c r="FOT186" s="1"/>
      <c r="FOU186" s="1"/>
      <c r="FOV186" s="1"/>
      <c r="FOW186" s="1"/>
      <c r="FOX186" s="1"/>
      <c r="FOY186" s="1"/>
      <c r="FOZ186" s="1"/>
      <c r="FPA186" s="1"/>
      <c r="FPB186" s="1"/>
      <c r="FPC186" s="1"/>
      <c r="FPD186" s="1"/>
      <c r="FPE186" s="1"/>
      <c r="FPF186" s="1"/>
      <c r="FPG186" s="1"/>
      <c r="FPH186" s="1"/>
      <c r="FPI186" s="1"/>
      <c r="FPJ186" s="1"/>
      <c r="FPK186" s="1"/>
      <c r="FPL186" s="1"/>
      <c r="FPM186" s="1"/>
      <c r="FPN186" s="1"/>
      <c r="FPO186" s="1"/>
      <c r="FPP186" s="1"/>
      <c r="FPQ186" s="1"/>
      <c r="FPR186" s="1"/>
      <c r="FPS186" s="1"/>
      <c r="FPT186" s="1"/>
      <c r="FPU186" s="1"/>
      <c r="FPV186" s="1"/>
      <c r="FPW186" s="1"/>
      <c r="FPX186" s="1"/>
      <c r="FPY186" s="1"/>
      <c r="FPZ186" s="1"/>
      <c r="FQA186" s="1"/>
      <c r="FQB186" s="1"/>
      <c r="FQC186" s="1"/>
      <c r="FQD186" s="1"/>
      <c r="FQE186" s="1"/>
      <c r="FQF186" s="1"/>
      <c r="FQG186" s="1"/>
      <c r="FQH186" s="1"/>
      <c r="FQI186" s="1"/>
      <c r="FQJ186" s="1"/>
      <c r="FQK186" s="1"/>
      <c r="FQL186" s="1"/>
      <c r="FQM186" s="1"/>
      <c r="FQN186" s="1"/>
      <c r="FQO186" s="1"/>
      <c r="FQP186" s="1"/>
      <c r="FQQ186" s="1"/>
      <c r="FQR186" s="1"/>
      <c r="FQS186" s="1"/>
      <c r="FQT186" s="1"/>
      <c r="FQU186" s="1"/>
      <c r="FQV186" s="1"/>
      <c r="FQW186" s="1"/>
      <c r="FQX186" s="1"/>
      <c r="FQY186" s="1"/>
      <c r="FQZ186" s="1"/>
      <c r="FRA186" s="1"/>
      <c r="FRB186" s="1"/>
      <c r="FRC186" s="1"/>
      <c r="FRD186" s="1"/>
      <c r="FRE186" s="1"/>
      <c r="FRF186" s="1"/>
      <c r="FRG186" s="1"/>
      <c r="FRH186" s="1"/>
      <c r="FRI186" s="1"/>
      <c r="FRJ186" s="1"/>
      <c r="FRK186" s="1"/>
      <c r="FRL186" s="1"/>
      <c r="FRM186" s="1"/>
      <c r="FRN186" s="1"/>
      <c r="FRO186" s="1"/>
      <c r="FRP186" s="1"/>
      <c r="FRQ186" s="1"/>
      <c r="FRR186" s="1"/>
      <c r="FRS186" s="1"/>
      <c r="FRT186" s="1"/>
      <c r="FRU186" s="1"/>
      <c r="FRV186" s="1"/>
      <c r="FRW186" s="1"/>
      <c r="FRX186" s="1"/>
      <c r="FRY186" s="1"/>
      <c r="FRZ186" s="1"/>
      <c r="FSA186" s="1"/>
      <c r="FSB186" s="1"/>
      <c r="FSC186" s="1"/>
      <c r="FSD186" s="1"/>
      <c r="FSE186" s="1"/>
      <c r="FSF186" s="1"/>
      <c r="FSG186" s="1"/>
      <c r="FSH186" s="1"/>
      <c r="FSI186" s="1"/>
      <c r="FSJ186" s="1"/>
      <c r="FSK186" s="1"/>
      <c r="FSL186" s="1"/>
      <c r="FSM186" s="1"/>
      <c r="FSN186" s="1"/>
      <c r="FSO186" s="1"/>
      <c r="FSP186" s="1"/>
      <c r="FSQ186" s="1"/>
      <c r="FSR186" s="1"/>
      <c r="FSS186" s="1"/>
      <c r="FST186" s="1"/>
      <c r="FSU186" s="1"/>
      <c r="FSV186" s="1"/>
      <c r="FSW186" s="1"/>
      <c r="FSX186" s="1"/>
      <c r="FSY186" s="1"/>
      <c r="FSZ186" s="1"/>
      <c r="FTA186" s="1"/>
      <c r="FTB186" s="1"/>
      <c r="FTC186" s="1"/>
      <c r="FTD186" s="1"/>
      <c r="FTE186" s="1"/>
      <c r="FTF186" s="1"/>
      <c r="FTG186" s="1"/>
      <c r="FTH186" s="1"/>
      <c r="FTI186" s="1"/>
      <c r="FTJ186" s="1"/>
      <c r="FTK186" s="1"/>
      <c r="FTL186" s="1"/>
      <c r="FTM186" s="1"/>
      <c r="FTN186" s="1"/>
      <c r="FTO186" s="1"/>
      <c r="FTP186" s="1"/>
      <c r="FTQ186" s="1"/>
      <c r="FTR186" s="1"/>
      <c r="FTS186" s="1"/>
      <c r="FTT186" s="1"/>
      <c r="FTU186" s="1"/>
      <c r="FTV186" s="1"/>
      <c r="FTW186" s="1"/>
      <c r="FTX186" s="1"/>
      <c r="FTY186" s="1"/>
      <c r="FTZ186" s="1"/>
      <c r="FUA186" s="1"/>
      <c r="FUB186" s="1"/>
      <c r="FUC186" s="1"/>
      <c r="FUD186" s="1"/>
      <c r="FUE186" s="1"/>
      <c r="FUF186" s="1"/>
      <c r="FUG186" s="1"/>
      <c r="FUH186" s="1"/>
      <c r="FUI186" s="1"/>
      <c r="FUJ186" s="1"/>
      <c r="FUK186" s="1"/>
      <c r="FUL186" s="1"/>
      <c r="FUM186" s="1"/>
      <c r="FUN186" s="1"/>
      <c r="FUO186" s="1"/>
      <c r="FUP186" s="1"/>
      <c r="FUQ186" s="1"/>
      <c r="FUR186" s="1"/>
      <c r="FUS186" s="1"/>
      <c r="FUT186" s="1"/>
      <c r="FUU186" s="1"/>
      <c r="FUV186" s="1"/>
      <c r="FUW186" s="1"/>
      <c r="FUX186" s="1"/>
      <c r="FUY186" s="1"/>
      <c r="FUZ186" s="1"/>
      <c r="FVA186" s="1"/>
      <c r="FVB186" s="1"/>
      <c r="FVC186" s="1"/>
      <c r="FVD186" s="1"/>
      <c r="FVE186" s="1"/>
      <c r="FVF186" s="1"/>
      <c r="FVG186" s="1"/>
      <c r="FVH186" s="1"/>
      <c r="FVI186" s="1"/>
      <c r="FVJ186" s="1"/>
      <c r="FVK186" s="1"/>
      <c r="FVL186" s="1"/>
      <c r="FVM186" s="1"/>
      <c r="FVN186" s="1"/>
      <c r="FVO186" s="1"/>
      <c r="FVP186" s="1"/>
      <c r="FVQ186" s="1"/>
      <c r="FVR186" s="1"/>
      <c r="FVS186" s="1"/>
      <c r="FVT186" s="1"/>
      <c r="FVU186" s="1"/>
      <c r="FVV186" s="1"/>
      <c r="FVW186" s="1"/>
      <c r="FVX186" s="1"/>
      <c r="FVY186" s="1"/>
      <c r="FVZ186" s="1"/>
      <c r="FWA186" s="1"/>
      <c r="FWB186" s="1"/>
      <c r="FWC186" s="1"/>
      <c r="FWD186" s="1"/>
      <c r="FWE186" s="1"/>
      <c r="FWF186" s="1"/>
      <c r="FWG186" s="1"/>
      <c r="FWH186" s="1"/>
      <c r="FWI186" s="1"/>
      <c r="FWJ186" s="1"/>
      <c r="FWK186" s="1"/>
      <c r="FWL186" s="1"/>
      <c r="FWM186" s="1"/>
      <c r="FWN186" s="1"/>
      <c r="FWO186" s="1"/>
      <c r="FWP186" s="1"/>
      <c r="FWQ186" s="1"/>
      <c r="FWR186" s="1"/>
      <c r="FWS186" s="1"/>
      <c r="FWT186" s="1"/>
      <c r="FWU186" s="1"/>
      <c r="FWV186" s="1"/>
      <c r="FWW186" s="1"/>
      <c r="FWX186" s="1"/>
      <c r="FWY186" s="1"/>
      <c r="FWZ186" s="1"/>
      <c r="FXA186" s="1"/>
      <c r="FXB186" s="1"/>
      <c r="FXC186" s="1"/>
      <c r="FXD186" s="1"/>
      <c r="FXE186" s="1"/>
      <c r="FXF186" s="1"/>
      <c r="FXG186" s="1"/>
      <c r="FXH186" s="1"/>
      <c r="FXI186" s="1"/>
      <c r="FXJ186" s="1"/>
      <c r="FXK186" s="1"/>
      <c r="FXL186" s="1"/>
      <c r="FXM186" s="1"/>
      <c r="FXN186" s="1"/>
      <c r="FXO186" s="1"/>
      <c r="FXP186" s="1"/>
      <c r="FXQ186" s="1"/>
      <c r="FXR186" s="1"/>
      <c r="FXS186" s="1"/>
      <c r="FXT186" s="1"/>
      <c r="FXU186" s="1"/>
      <c r="FXV186" s="1"/>
      <c r="FXW186" s="1"/>
      <c r="FXX186" s="1"/>
      <c r="FXY186" s="1"/>
      <c r="FXZ186" s="1"/>
      <c r="FYA186" s="1"/>
      <c r="FYB186" s="1"/>
      <c r="FYC186" s="1"/>
      <c r="FYD186" s="1"/>
      <c r="FYE186" s="1"/>
      <c r="FYF186" s="1"/>
      <c r="FYG186" s="1"/>
      <c r="FYH186" s="1"/>
      <c r="FYI186" s="1"/>
      <c r="FYJ186" s="1"/>
      <c r="FYK186" s="1"/>
      <c r="FYL186" s="1"/>
      <c r="FYM186" s="1"/>
      <c r="FYN186" s="1"/>
      <c r="FYO186" s="1"/>
      <c r="FYP186" s="1"/>
      <c r="FYQ186" s="1"/>
      <c r="FYR186" s="1"/>
      <c r="FYS186" s="1"/>
      <c r="FYT186" s="1"/>
      <c r="FYU186" s="1"/>
      <c r="FYV186" s="1"/>
      <c r="FYW186" s="1"/>
      <c r="FYX186" s="1"/>
      <c r="FYY186" s="1"/>
      <c r="FYZ186" s="1"/>
      <c r="FZA186" s="1"/>
      <c r="FZB186" s="1"/>
      <c r="FZC186" s="1"/>
      <c r="FZD186" s="1"/>
      <c r="FZE186" s="1"/>
      <c r="FZF186" s="1"/>
      <c r="FZG186" s="1"/>
      <c r="FZH186" s="1"/>
      <c r="FZI186" s="1"/>
      <c r="FZJ186" s="1"/>
      <c r="FZK186" s="1"/>
      <c r="FZL186" s="1"/>
      <c r="FZM186" s="1"/>
      <c r="FZN186" s="1"/>
      <c r="FZO186" s="1"/>
      <c r="FZP186" s="1"/>
      <c r="FZQ186" s="1"/>
      <c r="FZR186" s="1"/>
      <c r="FZS186" s="1"/>
      <c r="FZT186" s="1"/>
      <c r="FZU186" s="1"/>
      <c r="FZV186" s="1"/>
      <c r="FZW186" s="1"/>
      <c r="FZX186" s="1"/>
      <c r="FZY186" s="1"/>
      <c r="FZZ186" s="1"/>
      <c r="GAA186" s="1"/>
      <c r="GAB186" s="1"/>
      <c r="GAC186" s="1"/>
      <c r="GAD186" s="1"/>
      <c r="GAE186" s="1"/>
      <c r="GAF186" s="1"/>
      <c r="GAG186" s="1"/>
      <c r="GAH186" s="1"/>
      <c r="GAI186" s="1"/>
      <c r="GAJ186" s="1"/>
      <c r="GAK186" s="1"/>
      <c r="GAL186" s="1"/>
      <c r="GAM186" s="1"/>
      <c r="GAN186" s="1"/>
      <c r="GAO186" s="1"/>
      <c r="GAP186" s="1"/>
      <c r="GAQ186" s="1"/>
      <c r="GAR186" s="1"/>
      <c r="GAS186" s="1"/>
      <c r="GAT186" s="1"/>
      <c r="GAU186" s="1"/>
      <c r="GAV186" s="1"/>
      <c r="GAW186" s="1"/>
      <c r="GAX186" s="1"/>
      <c r="GAY186" s="1"/>
      <c r="GAZ186" s="1"/>
      <c r="GBA186" s="1"/>
      <c r="GBB186" s="1"/>
      <c r="GBC186" s="1"/>
      <c r="GBD186" s="1"/>
      <c r="GBE186" s="1"/>
      <c r="GBF186" s="1"/>
      <c r="GBG186" s="1"/>
      <c r="GBH186" s="1"/>
      <c r="GBI186" s="1"/>
      <c r="GBJ186" s="1"/>
      <c r="GBK186" s="1"/>
      <c r="GBL186" s="1"/>
      <c r="GBM186" s="1"/>
      <c r="GBN186" s="1"/>
      <c r="GBO186" s="1"/>
      <c r="GBP186" s="1"/>
      <c r="GBQ186" s="1"/>
      <c r="GBR186" s="1"/>
      <c r="GBS186" s="1"/>
      <c r="GBT186" s="1"/>
      <c r="GBU186" s="1"/>
      <c r="GBV186" s="1"/>
      <c r="GBW186" s="1"/>
      <c r="GBX186" s="1"/>
      <c r="GBY186" s="1"/>
      <c r="GBZ186" s="1"/>
      <c r="GCA186" s="1"/>
      <c r="GCB186" s="1"/>
      <c r="GCC186" s="1"/>
      <c r="GCD186" s="1"/>
      <c r="GCE186" s="1"/>
      <c r="GCF186" s="1"/>
      <c r="GCG186" s="1"/>
      <c r="GCH186" s="1"/>
      <c r="GCI186" s="1"/>
      <c r="GCJ186" s="1"/>
      <c r="GCK186" s="1"/>
      <c r="GCL186" s="1"/>
      <c r="GCM186" s="1"/>
      <c r="GCN186" s="1"/>
      <c r="GCO186" s="1"/>
      <c r="GCP186" s="1"/>
      <c r="GCQ186" s="1"/>
      <c r="GCR186" s="1"/>
      <c r="GCS186" s="1"/>
      <c r="GCT186" s="1"/>
      <c r="GCU186" s="1"/>
      <c r="GCV186" s="1"/>
      <c r="GCW186" s="1"/>
      <c r="GCX186" s="1"/>
      <c r="GCY186" s="1"/>
      <c r="GCZ186" s="1"/>
      <c r="GDA186" s="1"/>
      <c r="GDB186" s="1"/>
      <c r="GDC186" s="1"/>
      <c r="GDD186" s="1"/>
      <c r="GDE186" s="1"/>
      <c r="GDF186" s="1"/>
      <c r="GDG186" s="1"/>
      <c r="GDH186" s="1"/>
      <c r="GDI186" s="1"/>
      <c r="GDJ186" s="1"/>
      <c r="GDK186" s="1"/>
      <c r="GDL186" s="1"/>
      <c r="GDM186" s="1"/>
      <c r="GDN186" s="1"/>
      <c r="GDO186" s="1"/>
      <c r="GDP186" s="1"/>
      <c r="GDQ186" s="1"/>
      <c r="GDR186" s="1"/>
      <c r="GDS186" s="1"/>
      <c r="GDT186" s="1"/>
      <c r="GDU186" s="1"/>
      <c r="GDV186" s="1"/>
      <c r="GDW186" s="1"/>
      <c r="GDX186" s="1"/>
      <c r="GDY186" s="1"/>
      <c r="GDZ186" s="1"/>
      <c r="GEA186" s="1"/>
      <c r="GEB186" s="1"/>
      <c r="GEC186" s="1"/>
      <c r="GED186" s="1"/>
      <c r="GEE186" s="1"/>
      <c r="GEF186" s="1"/>
      <c r="GEG186" s="1"/>
      <c r="GEH186" s="1"/>
      <c r="GEI186" s="1"/>
      <c r="GEJ186" s="1"/>
      <c r="GEK186" s="1"/>
      <c r="GEL186" s="1"/>
      <c r="GEM186" s="1"/>
      <c r="GEN186" s="1"/>
      <c r="GEO186" s="1"/>
      <c r="GEP186" s="1"/>
      <c r="GEQ186" s="1"/>
      <c r="GER186" s="1"/>
      <c r="GES186" s="1"/>
      <c r="GET186" s="1"/>
      <c r="GEU186" s="1"/>
      <c r="GEV186" s="1"/>
      <c r="GEW186" s="1"/>
      <c r="GEX186" s="1"/>
      <c r="GEY186" s="1"/>
      <c r="GEZ186" s="1"/>
      <c r="GFA186" s="1"/>
      <c r="GFB186" s="1"/>
      <c r="GFC186" s="1"/>
      <c r="GFD186" s="1"/>
      <c r="GFE186" s="1"/>
      <c r="GFF186" s="1"/>
      <c r="GFG186" s="1"/>
      <c r="GFH186" s="1"/>
      <c r="GFI186" s="1"/>
      <c r="GFJ186" s="1"/>
      <c r="GFK186" s="1"/>
      <c r="GFL186" s="1"/>
      <c r="GFM186" s="1"/>
      <c r="GFN186" s="1"/>
      <c r="GFO186" s="1"/>
      <c r="GFP186" s="1"/>
      <c r="GFQ186" s="1"/>
      <c r="GFR186" s="1"/>
      <c r="GFS186" s="1"/>
      <c r="GFT186" s="1"/>
      <c r="GFU186" s="1"/>
      <c r="GFV186" s="1"/>
      <c r="GFW186" s="1"/>
      <c r="GFX186" s="1"/>
      <c r="GFY186" s="1"/>
      <c r="GFZ186" s="1"/>
      <c r="GGA186" s="1"/>
      <c r="GGB186" s="1"/>
      <c r="GGC186" s="1"/>
      <c r="GGD186" s="1"/>
      <c r="GGE186" s="1"/>
      <c r="GGF186" s="1"/>
      <c r="GGG186" s="1"/>
      <c r="GGH186" s="1"/>
      <c r="GGI186" s="1"/>
      <c r="GGJ186" s="1"/>
      <c r="GGK186" s="1"/>
      <c r="GGL186" s="1"/>
      <c r="GGM186" s="1"/>
      <c r="GGN186" s="1"/>
      <c r="GGO186" s="1"/>
      <c r="GGP186" s="1"/>
      <c r="GGQ186" s="1"/>
      <c r="GGR186" s="1"/>
      <c r="GGS186" s="1"/>
      <c r="GGT186" s="1"/>
      <c r="GGU186" s="1"/>
      <c r="GGV186" s="1"/>
      <c r="GGW186" s="1"/>
      <c r="GGX186" s="1"/>
      <c r="GGY186" s="1"/>
      <c r="GGZ186" s="1"/>
      <c r="GHA186" s="1"/>
      <c r="GHB186" s="1"/>
      <c r="GHC186" s="1"/>
      <c r="GHD186" s="1"/>
      <c r="GHE186" s="1"/>
      <c r="GHF186" s="1"/>
      <c r="GHG186" s="1"/>
      <c r="GHH186" s="1"/>
      <c r="GHI186" s="1"/>
      <c r="GHJ186" s="1"/>
      <c r="GHK186" s="1"/>
      <c r="GHL186" s="1"/>
      <c r="GHM186" s="1"/>
      <c r="GHN186" s="1"/>
      <c r="GHO186" s="1"/>
      <c r="GHP186" s="1"/>
      <c r="GHQ186" s="1"/>
      <c r="GHR186" s="1"/>
      <c r="GHS186" s="1"/>
      <c r="GHT186" s="1"/>
      <c r="GHU186" s="1"/>
      <c r="GHV186" s="1"/>
      <c r="GHW186" s="1"/>
      <c r="GHX186" s="1"/>
      <c r="GHY186" s="1"/>
      <c r="GHZ186" s="1"/>
      <c r="GIA186" s="1"/>
      <c r="GIB186" s="1"/>
      <c r="GIC186" s="1"/>
      <c r="GID186" s="1"/>
      <c r="GIE186" s="1"/>
      <c r="GIF186" s="1"/>
      <c r="GIG186" s="1"/>
      <c r="GIH186" s="1"/>
      <c r="GII186" s="1"/>
      <c r="GIJ186" s="1"/>
      <c r="GIK186" s="1"/>
      <c r="GIL186" s="1"/>
      <c r="GIM186" s="1"/>
      <c r="GIN186" s="1"/>
      <c r="GIO186" s="1"/>
      <c r="GIP186" s="1"/>
      <c r="GIQ186" s="1"/>
      <c r="GIR186" s="1"/>
      <c r="GIS186" s="1"/>
      <c r="GIT186" s="1"/>
      <c r="GIU186" s="1"/>
      <c r="GIV186" s="1"/>
      <c r="GIW186" s="1"/>
      <c r="GIX186" s="1"/>
      <c r="GIY186" s="1"/>
      <c r="GIZ186" s="1"/>
      <c r="GJA186" s="1"/>
      <c r="GJB186" s="1"/>
      <c r="GJC186" s="1"/>
      <c r="GJD186" s="1"/>
      <c r="GJE186" s="1"/>
      <c r="GJF186" s="1"/>
      <c r="GJG186" s="1"/>
      <c r="GJH186" s="1"/>
      <c r="GJI186" s="1"/>
      <c r="GJJ186" s="1"/>
      <c r="GJK186" s="1"/>
      <c r="GJL186" s="1"/>
      <c r="GJM186" s="1"/>
      <c r="GJN186" s="1"/>
      <c r="GJO186" s="1"/>
      <c r="GJP186" s="1"/>
      <c r="GJQ186" s="1"/>
      <c r="GJR186" s="1"/>
      <c r="GJS186" s="1"/>
      <c r="GJT186" s="1"/>
      <c r="GJU186" s="1"/>
      <c r="GJV186" s="1"/>
      <c r="GJW186" s="1"/>
      <c r="GJX186" s="1"/>
      <c r="GJY186" s="1"/>
      <c r="GJZ186" s="1"/>
      <c r="GKA186" s="1"/>
      <c r="GKB186" s="1"/>
      <c r="GKC186" s="1"/>
      <c r="GKD186" s="1"/>
      <c r="GKE186" s="1"/>
      <c r="GKF186" s="1"/>
      <c r="GKG186" s="1"/>
      <c r="GKH186" s="1"/>
      <c r="GKI186" s="1"/>
      <c r="GKJ186" s="1"/>
      <c r="GKK186" s="1"/>
      <c r="GKL186" s="1"/>
      <c r="GKM186" s="1"/>
      <c r="GKN186" s="1"/>
      <c r="GKO186" s="1"/>
      <c r="GKP186" s="1"/>
      <c r="GKQ186" s="1"/>
      <c r="GKR186" s="1"/>
      <c r="GKS186" s="1"/>
      <c r="GKT186" s="1"/>
      <c r="GKU186" s="1"/>
      <c r="GKV186" s="1"/>
      <c r="GKW186" s="1"/>
      <c r="GKX186" s="1"/>
      <c r="GKY186" s="1"/>
      <c r="GKZ186" s="1"/>
      <c r="GLA186" s="1"/>
      <c r="GLB186" s="1"/>
      <c r="GLC186" s="1"/>
      <c r="GLD186" s="1"/>
      <c r="GLE186" s="1"/>
      <c r="GLF186" s="1"/>
      <c r="GLG186" s="1"/>
      <c r="GLH186" s="1"/>
      <c r="GLI186" s="1"/>
      <c r="GLJ186" s="1"/>
      <c r="GLK186" s="1"/>
      <c r="GLL186" s="1"/>
      <c r="GLM186" s="1"/>
      <c r="GLN186" s="1"/>
      <c r="GLO186" s="1"/>
      <c r="GLP186" s="1"/>
      <c r="GLQ186" s="1"/>
      <c r="GLR186" s="1"/>
      <c r="GLS186" s="1"/>
      <c r="GLT186" s="1"/>
      <c r="GLU186" s="1"/>
      <c r="GLV186" s="1"/>
      <c r="GLW186" s="1"/>
      <c r="GLX186" s="1"/>
      <c r="GLY186" s="1"/>
      <c r="GLZ186" s="1"/>
      <c r="GMA186" s="1"/>
      <c r="GMB186" s="1"/>
      <c r="GMC186" s="1"/>
      <c r="GMD186" s="1"/>
      <c r="GME186" s="1"/>
      <c r="GMF186" s="1"/>
      <c r="GMG186" s="1"/>
      <c r="GMH186" s="1"/>
      <c r="GMI186" s="1"/>
      <c r="GMJ186" s="1"/>
      <c r="GMK186" s="1"/>
      <c r="GML186" s="1"/>
      <c r="GMM186" s="1"/>
      <c r="GMN186" s="1"/>
      <c r="GMO186" s="1"/>
      <c r="GMP186" s="1"/>
      <c r="GMQ186" s="1"/>
      <c r="GMR186" s="1"/>
      <c r="GMS186" s="1"/>
      <c r="GMT186" s="1"/>
      <c r="GMU186" s="1"/>
      <c r="GMV186" s="1"/>
      <c r="GMW186" s="1"/>
      <c r="GMX186" s="1"/>
      <c r="GMY186" s="1"/>
      <c r="GMZ186" s="1"/>
      <c r="GNA186" s="1"/>
      <c r="GNB186" s="1"/>
      <c r="GNC186" s="1"/>
      <c r="GND186" s="1"/>
      <c r="GNE186" s="1"/>
      <c r="GNF186" s="1"/>
      <c r="GNG186" s="1"/>
      <c r="GNH186" s="1"/>
      <c r="GNI186" s="1"/>
      <c r="GNJ186" s="1"/>
      <c r="GNK186" s="1"/>
      <c r="GNL186" s="1"/>
      <c r="GNM186" s="1"/>
      <c r="GNN186" s="1"/>
      <c r="GNO186" s="1"/>
      <c r="GNP186" s="1"/>
      <c r="GNQ186" s="1"/>
      <c r="GNR186" s="1"/>
      <c r="GNS186" s="1"/>
      <c r="GNT186" s="1"/>
      <c r="GNU186" s="1"/>
      <c r="GNV186" s="1"/>
      <c r="GNW186" s="1"/>
      <c r="GNX186" s="1"/>
      <c r="GNY186" s="1"/>
      <c r="GNZ186" s="1"/>
      <c r="GOA186" s="1"/>
      <c r="GOB186" s="1"/>
      <c r="GOC186" s="1"/>
      <c r="GOD186" s="1"/>
      <c r="GOE186" s="1"/>
      <c r="GOF186" s="1"/>
      <c r="GOG186" s="1"/>
      <c r="GOH186" s="1"/>
      <c r="GOI186" s="1"/>
      <c r="GOJ186" s="1"/>
      <c r="GOK186" s="1"/>
      <c r="GOL186" s="1"/>
      <c r="GOM186" s="1"/>
      <c r="GON186" s="1"/>
      <c r="GOO186" s="1"/>
      <c r="GOP186" s="1"/>
      <c r="GOQ186" s="1"/>
      <c r="GOR186" s="1"/>
      <c r="GOS186" s="1"/>
      <c r="GOT186" s="1"/>
      <c r="GOU186" s="1"/>
      <c r="GOV186" s="1"/>
      <c r="GOW186" s="1"/>
      <c r="GOX186" s="1"/>
      <c r="GOY186" s="1"/>
      <c r="GOZ186" s="1"/>
      <c r="GPA186" s="1"/>
      <c r="GPB186" s="1"/>
      <c r="GPC186" s="1"/>
      <c r="GPD186" s="1"/>
      <c r="GPE186" s="1"/>
      <c r="GPF186" s="1"/>
      <c r="GPG186" s="1"/>
      <c r="GPH186" s="1"/>
      <c r="GPI186" s="1"/>
      <c r="GPJ186" s="1"/>
      <c r="GPK186" s="1"/>
      <c r="GPL186" s="1"/>
      <c r="GPM186" s="1"/>
      <c r="GPN186" s="1"/>
      <c r="GPO186" s="1"/>
      <c r="GPP186" s="1"/>
      <c r="GPQ186" s="1"/>
      <c r="GPR186" s="1"/>
      <c r="GPS186" s="1"/>
      <c r="GPT186" s="1"/>
      <c r="GPU186" s="1"/>
      <c r="GPV186" s="1"/>
      <c r="GPW186" s="1"/>
      <c r="GPX186" s="1"/>
      <c r="GPY186" s="1"/>
      <c r="GPZ186" s="1"/>
      <c r="GQA186" s="1"/>
      <c r="GQB186" s="1"/>
      <c r="GQC186" s="1"/>
      <c r="GQD186" s="1"/>
      <c r="GQE186" s="1"/>
      <c r="GQF186" s="1"/>
      <c r="GQG186" s="1"/>
      <c r="GQH186" s="1"/>
      <c r="GQI186" s="1"/>
      <c r="GQJ186" s="1"/>
      <c r="GQK186" s="1"/>
      <c r="GQL186" s="1"/>
      <c r="GQM186" s="1"/>
      <c r="GQN186" s="1"/>
      <c r="GQO186" s="1"/>
      <c r="GQP186" s="1"/>
      <c r="GQQ186" s="1"/>
      <c r="GQR186" s="1"/>
      <c r="GQS186" s="1"/>
      <c r="GQT186" s="1"/>
      <c r="GQU186" s="1"/>
      <c r="GQV186" s="1"/>
      <c r="GQW186" s="1"/>
      <c r="GQX186" s="1"/>
      <c r="GQY186" s="1"/>
      <c r="GQZ186" s="1"/>
      <c r="GRA186" s="1"/>
      <c r="GRB186" s="1"/>
      <c r="GRC186" s="1"/>
      <c r="GRD186" s="1"/>
      <c r="GRE186" s="1"/>
      <c r="GRF186" s="1"/>
      <c r="GRG186" s="1"/>
      <c r="GRH186" s="1"/>
      <c r="GRI186" s="1"/>
      <c r="GRJ186" s="1"/>
      <c r="GRK186" s="1"/>
      <c r="GRL186" s="1"/>
      <c r="GRM186" s="1"/>
      <c r="GRN186" s="1"/>
      <c r="GRO186" s="1"/>
      <c r="GRP186" s="1"/>
      <c r="GRQ186" s="1"/>
      <c r="GRR186" s="1"/>
      <c r="GRS186" s="1"/>
      <c r="GRT186" s="1"/>
      <c r="GRU186" s="1"/>
      <c r="GRV186" s="1"/>
      <c r="GRW186" s="1"/>
      <c r="GRX186" s="1"/>
      <c r="GRY186" s="1"/>
      <c r="GRZ186" s="1"/>
      <c r="GSA186" s="1"/>
      <c r="GSB186" s="1"/>
      <c r="GSC186" s="1"/>
      <c r="GSD186" s="1"/>
      <c r="GSE186" s="1"/>
      <c r="GSF186" s="1"/>
      <c r="GSG186" s="1"/>
      <c r="GSH186" s="1"/>
      <c r="GSI186" s="1"/>
      <c r="GSJ186" s="1"/>
      <c r="GSK186" s="1"/>
      <c r="GSL186" s="1"/>
      <c r="GSM186" s="1"/>
      <c r="GSN186" s="1"/>
      <c r="GSO186" s="1"/>
      <c r="GSP186" s="1"/>
      <c r="GSQ186" s="1"/>
      <c r="GSR186" s="1"/>
      <c r="GSS186" s="1"/>
      <c r="GST186" s="1"/>
      <c r="GSU186" s="1"/>
      <c r="GSV186" s="1"/>
      <c r="GSW186" s="1"/>
      <c r="GSX186" s="1"/>
      <c r="GSY186" s="1"/>
      <c r="GSZ186" s="1"/>
      <c r="GTA186" s="1"/>
      <c r="GTB186" s="1"/>
      <c r="GTC186" s="1"/>
      <c r="GTD186" s="1"/>
      <c r="GTE186" s="1"/>
      <c r="GTF186" s="1"/>
      <c r="GTG186" s="1"/>
      <c r="GTH186" s="1"/>
      <c r="GTI186" s="1"/>
      <c r="GTJ186" s="1"/>
      <c r="GTK186" s="1"/>
      <c r="GTL186" s="1"/>
      <c r="GTM186" s="1"/>
      <c r="GTN186" s="1"/>
      <c r="GTO186" s="1"/>
      <c r="GTP186" s="1"/>
      <c r="GTQ186" s="1"/>
      <c r="GTR186" s="1"/>
      <c r="GTS186" s="1"/>
      <c r="GTT186" s="1"/>
      <c r="GTU186" s="1"/>
      <c r="GTV186" s="1"/>
      <c r="GTW186" s="1"/>
      <c r="GTX186" s="1"/>
      <c r="GTY186" s="1"/>
      <c r="GTZ186" s="1"/>
      <c r="GUA186" s="1"/>
      <c r="GUB186" s="1"/>
      <c r="GUC186" s="1"/>
      <c r="GUD186" s="1"/>
      <c r="GUE186" s="1"/>
      <c r="GUF186" s="1"/>
      <c r="GUG186" s="1"/>
      <c r="GUH186" s="1"/>
      <c r="GUI186" s="1"/>
      <c r="GUJ186" s="1"/>
      <c r="GUK186" s="1"/>
      <c r="GUL186" s="1"/>
      <c r="GUM186" s="1"/>
      <c r="GUN186" s="1"/>
      <c r="GUO186" s="1"/>
      <c r="GUP186" s="1"/>
      <c r="GUQ186" s="1"/>
      <c r="GUR186" s="1"/>
      <c r="GUS186" s="1"/>
      <c r="GUT186" s="1"/>
      <c r="GUU186" s="1"/>
      <c r="GUV186" s="1"/>
      <c r="GUW186" s="1"/>
      <c r="GUX186" s="1"/>
      <c r="GUY186" s="1"/>
      <c r="GUZ186" s="1"/>
      <c r="GVA186" s="1"/>
      <c r="GVB186" s="1"/>
      <c r="GVC186" s="1"/>
      <c r="GVD186" s="1"/>
      <c r="GVE186" s="1"/>
      <c r="GVF186" s="1"/>
      <c r="GVG186" s="1"/>
      <c r="GVH186" s="1"/>
      <c r="GVI186" s="1"/>
      <c r="GVJ186" s="1"/>
      <c r="GVK186" s="1"/>
      <c r="GVL186" s="1"/>
      <c r="GVM186" s="1"/>
      <c r="GVN186" s="1"/>
      <c r="GVO186" s="1"/>
      <c r="GVP186" s="1"/>
      <c r="GVQ186" s="1"/>
      <c r="GVR186" s="1"/>
      <c r="GVS186" s="1"/>
      <c r="GVT186" s="1"/>
      <c r="GVU186" s="1"/>
      <c r="GVV186" s="1"/>
      <c r="GVW186" s="1"/>
      <c r="GVX186" s="1"/>
      <c r="GVY186" s="1"/>
      <c r="GVZ186" s="1"/>
      <c r="GWA186" s="1"/>
      <c r="GWB186" s="1"/>
      <c r="GWC186" s="1"/>
      <c r="GWD186" s="1"/>
      <c r="GWE186" s="1"/>
      <c r="GWF186" s="1"/>
      <c r="GWG186" s="1"/>
      <c r="GWH186" s="1"/>
      <c r="GWI186" s="1"/>
      <c r="GWJ186" s="1"/>
      <c r="GWK186" s="1"/>
      <c r="GWL186" s="1"/>
      <c r="GWM186" s="1"/>
      <c r="GWN186" s="1"/>
      <c r="GWO186" s="1"/>
      <c r="GWP186" s="1"/>
      <c r="GWQ186" s="1"/>
      <c r="GWR186" s="1"/>
      <c r="GWS186" s="1"/>
      <c r="GWT186" s="1"/>
      <c r="GWU186" s="1"/>
      <c r="GWV186" s="1"/>
      <c r="GWW186" s="1"/>
      <c r="GWX186" s="1"/>
      <c r="GWY186" s="1"/>
      <c r="GWZ186" s="1"/>
      <c r="GXA186" s="1"/>
      <c r="GXB186" s="1"/>
      <c r="GXC186" s="1"/>
      <c r="GXD186" s="1"/>
      <c r="GXE186" s="1"/>
      <c r="GXF186" s="1"/>
      <c r="GXG186" s="1"/>
      <c r="GXH186" s="1"/>
      <c r="GXI186" s="1"/>
      <c r="GXJ186" s="1"/>
      <c r="GXK186" s="1"/>
      <c r="GXL186" s="1"/>
      <c r="GXM186" s="1"/>
      <c r="GXN186" s="1"/>
      <c r="GXO186" s="1"/>
      <c r="GXP186" s="1"/>
      <c r="GXQ186" s="1"/>
      <c r="GXR186" s="1"/>
      <c r="GXS186" s="1"/>
      <c r="GXT186" s="1"/>
      <c r="GXU186" s="1"/>
      <c r="GXV186" s="1"/>
      <c r="GXW186" s="1"/>
      <c r="GXX186" s="1"/>
      <c r="GXY186" s="1"/>
      <c r="GXZ186" s="1"/>
      <c r="GYA186" s="1"/>
      <c r="GYB186" s="1"/>
      <c r="GYC186" s="1"/>
      <c r="GYD186" s="1"/>
      <c r="GYE186" s="1"/>
      <c r="GYF186" s="1"/>
      <c r="GYG186" s="1"/>
      <c r="GYH186" s="1"/>
      <c r="GYI186" s="1"/>
      <c r="GYJ186" s="1"/>
      <c r="GYK186" s="1"/>
      <c r="GYL186" s="1"/>
      <c r="GYM186" s="1"/>
      <c r="GYN186" s="1"/>
      <c r="GYO186" s="1"/>
      <c r="GYP186" s="1"/>
      <c r="GYQ186" s="1"/>
      <c r="GYR186" s="1"/>
      <c r="GYS186" s="1"/>
      <c r="GYT186" s="1"/>
      <c r="GYU186" s="1"/>
      <c r="GYV186" s="1"/>
      <c r="GYW186" s="1"/>
      <c r="GYX186" s="1"/>
      <c r="GYY186" s="1"/>
      <c r="GYZ186" s="1"/>
      <c r="GZA186" s="1"/>
      <c r="GZB186" s="1"/>
      <c r="GZC186" s="1"/>
      <c r="GZD186" s="1"/>
      <c r="GZE186" s="1"/>
      <c r="GZF186" s="1"/>
      <c r="GZG186" s="1"/>
      <c r="GZH186" s="1"/>
      <c r="GZI186" s="1"/>
      <c r="GZJ186" s="1"/>
      <c r="GZK186" s="1"/>
      <c r="GZL186" s="1"/>
      <c r="GZM186" s="1"/>
      <c r="GZN186" s="1"/>
      <c r="GZO186" s="1"/>
      <c r="GZP186" s="1"/>
      <c r="GZQ186" s="1"/>
      <c r="GZR186" s="1"/>
      <c r="GZS186" s="1"/>
      <c r="GZT186" s="1"/>
      <c r="GZU186" s="1"/>
      <c r="GZV186" s="1"/>
      <c r="GZW186" s="1"/>
      <c r="GZX186" s="1"/>
      <c r="GZY186" s="1"/>
      <c r="GZZ186" s="1"/>
      <c r="HAA186" s="1"/>
      <c r="HAB186" s="1"/>
      <c r="HAC186" s="1"/>
      <c r="HAD186" s="1"/>
      <c r="HAE186" s="1"/>
      <c r="HAF186" s="1"/>
      <c r="HAG186" s="1"/>
      <c r="HAH186" s="1"/>
      <c r="HAI186" s="1"/>
      <c r="HAJ186" s="1"/>
      <c r="HAK186" s="1"/>
      <c r="HAL186" s="1"/>
      <c r="HAM186" s="1"/>
      <c r="HAN186" s="1"/>
      <c r="HAO186" s="1"/>
      <c r="HAP186" s="1"/>
      <c r="HAQ186" s="1"/>
      <c r="HAR186" s="1"/>
      <c r="HAS186" s="1"/>
      <c r="HAT186" s="1"/>
      <c r="HAU186" s="1"/>
      <c r="HAV186" s="1"/>
      <c r="HAW186" s="1"/>
      <c r="HAX186" s="1"/>
      <c r="HAY186" s="1"/>
      <c r="HAZ186" s="1"/>
      <c r="HBA186" s="1"/>
      <c r="HBB186" s="1"/>
      <c r="HBC186" s="1"/>
      <c r="HBD186" s="1"/>
      <c r="HBE186" s="1"/>
      <c r="HBF186" s="1"/>
      <c r="HBG186" s="1"/>
      <c r="HBH186" s="1"/>
      <c r="HBI186" s="1"/>
      <c r="HBJ186" s="1"/>
      <c r="HBK186" s="1"/>
      <c r="HBL186" s="1"/>
      <c r="HBM186" s="1"/>
      <c r="HBN186" s="1"/>
      <c r="HBO186" s="1"/>
      <c r="HBP186" s="1"/>
      <c r="HBQ186" s="1"/>
      <c r="HBR186" s="1"/>
      <c r="HBS186" s="1"/>
      <c r="HBT186" s="1"/>
      <c r="HBU186" s="1"/>
      <c r="HBV186" s="1"/>
      <c r="HBW186" s="1"/>
      <c r="HBX186" s="1"/>
      <c r="HBY186" s="1"/>
      <c r="HBZ186" s="1"/>
      <c r="HCA186" s="1"/>
      <c r="HCB186" s="1"/>
      <c r="HCC186" s="1"/>
      <c r="HCD186" s="1"/>
      <c r="HCE186" s="1"/>
      <c r="HCF186" s="1"/>
      <c r="HCG186" s="1"/>
      <c r="HCH186" s="1"/>
      <c r="HCI186" s="1"/>
      <c r="HCJ186" s="1"/>
      <c r="HCK186" s="1"/>
      <c r="HCL186" s="1"/>
      <c r="HCM186" s="1"/>
      <c r="HCN186" s="1"/>
      <c r="HCO186" s="1"/>
      <c r="HCP186" s="1"/>
      <c r="HCQ186" s="1"/>
      <c r="HCR186" s="1"/>
      <c r="HCS186" s="1"/>
      <c r="HCT186" s="1"/>
      <c r="HCU186" s="1"/>
      <c r="HCV186" s="1"/>
      <c r="HCW186" s="1"/>
      <c r="HCX186" s="1"/>
      <c r="HCY186" s="1"/>
      <c r="HCZ186" s="1"/>
      <c r="HDA186" s="1"/>
      <c r="HDB186" s="1"/>
      <c r="HDC186" s="1"/>
      <c r="HDD186" s="1"/>
      <c r="HDE186" s="1"/>
      <c r="HDF186" s="1"/>
      <c r="HDG186" s="1"/>
      <c r="HDH186" s="1"/>
      <c r="HDI186" s="1"/>
      <c r="HDJ186" s="1"/>
      <c r="HDK186" s="1"/>
      <c r="HDL186" s="1"/>
      <c r="HDM186" s="1"/>
      <c r="HDN186" s="1"/>
      <c r="HDO186" s="1"/>
      <c r="HDP186" s="1"/>
      <c r="HDQ186" s="1"/>
      <c r="HDR186" s="1"/>
      <c r="HDS186" s="1"/>
      <c r="HDT186" s="1"/>
      <c r="HDU186" s="1"/>
      <c r="HDV186" s="1"/>
      <c r="HDW186" s="1"/>
      <c r="HDX186" s="1"/>
      <c r="HDY186" s="1"/>
      <c r="HDZ186" s="1"/>
      <c r="HEA186" s="1"/>
      <c r="HEB186" s="1"/>
      <c r="HEC186" s="1"/>
      <c r="HED186" s="1"/>
      <c r="HEE186" s="1"/>
      <c r="HEF186" s="1"/>
      <c r="HEG186" s="1"/>
      <c r="HEH186" s="1"/>
      <c r="HEI186" s="1"/>
      <c r="HEJ186" s="1"/>
      <c r="HEK186" s="1"/>
      <c r="HEL186" s="1"/>
      <c r="HEM186" s="1"/>
      <c r="HEN186" s="1"/>
      <c r="HEO186" s="1"/>
      <c r="HEP186" s="1"/>
      <c r="HEQ186" s="1"/>
      <c r="HER186" s="1"/>
      <c r="HES186" s="1"/>
      <c r="HET186" s="1"/>
      <c r="HEU186" s="1"/>
      <c r="HEV186" s="1"/>
      <c r="HEW186" s="1"/>
      <c r="HEX186" s="1"/>
      <c r="HEY186" s="1"/>
      <c r="HEZ186" s="1"/>
      <c r="HFA186" s="1"/>
      <c r="HFB186" s="1"/>
      <c r="HFC186" s="1"/>
      <c r="HFD186" s="1"/>
      <c r="HFE186" s="1"/>
      <c r="HFF186" s="1"/>
      <c r="HFG186" s="1"/>
      <c r="HFH186" s="1"/>
      <c r="HFI186" s="1"/>
      <c r="HFJ186" s="1"/>
      <c r="HFK186" s="1"/>
      <c r="HFL186" s="1"/>
      <c r="HFM186" s="1"/>
      <c r="HFN186" s="1"/>
      <c r="HFO186" s="1"/>
      <c r="HFP186" s="1"/>
      <c r="HFQ186" s="1"/>
      <c r="HFR186" s="1"/>
      <c r="HFS186" s="1"/>
      <c r="HFT186" s="1"/>
      <c r="HFU186" s="1"/>
      <c r="HFV186" s="1"/>
      <c r="HFW186" s="1"/>
      <c r="HFX186" s="1"/>
      <c r="HFY186" s="1"/>
      <c r="HFZ186" s="1"/>
      <c r="HGA186" s="1"/>
      <c r="HGB186" s="1"/>
      <c r="HGC186" s="1"/>
      <c r="HGD186" s="1"/>
      <c r="HGE186" s="1"/>
      <c r="HGF186" s="1"/>
      <c r="HGG186" s="1"/>
      <c r="HGH186" s="1"/>
      <c r="HGI186" s="1"/>
      <c r="HGJ186" s="1"/>
      <c r="HGK186" s="1"/>
      <c r="HGL186" s="1"/>
      <c r="HGM186" s="1"/>
      <c r="HGN186" s="1"/>
      <c r="HGO186" s="1"/>
      <c r="HGP186" s="1"/>
      <c r="HGQ186" s="1"/>
      <c r="HGR186" s="1"/>
      <c r="HGS186" s="1"/>
      <c r="HGT186" s="1"/>
      <c r="HGU186" s="1"/>
      <c r="HGV186" s="1"/>
      <c r="HGW186" s="1"/>
      <c r="HGX186" s="1"/>
      <c r="HGY186" s="1"/>
      <c r="HGZ186" s="1"/>
      <c r="HHA186" s="1"/>
      <c r="HHB186" s="1"/>
      <c r="HHC186" s="1"/>
      <c r="HHD186" s="1"/>
      <c r="HHE186" s="1"/>
      <c r="HHF186" s="1"/>
      <c r="HHG186" s="1"/>
      <c r="HHH186" s="1"/>
      <c r="HHI186" s="1"/>
      <c r="HHJ186" s="1"/>
      <c r="HHK186" s="1"/>
      <c r="HHL186" s="1"/>
      <c r="HHM186" s="1"/>
      <c r="HHN186" s="1"/>
      <c r="HHO186" s="1"/>
      <c r="HHP186" s="1"/>
      <c r="HHQ186" s="1"/>
      <c r="HHR186" s="1"/>
      <c r="HHS186" s="1"/>
      <c r="HHT186" s="1"/>
      <c r="HHU186" s="1"/>
      <c r="HHV186" s="1"/>
      <c r="HHW186" s="1"/>
      <c r="HHX186" s="1"/>
      <c r="HHY186" s="1"/>
      <c r="HHZ186" s="1"/>
      <c r="HIA186" s="1"/>
      <c r="HIB186" s="1"/>
      <c r="HIC186" s="1"/>
      <c r="HID186" s="1"/>
      <c r="HIE186" s="1"/>
      <c r="HIF186" s="1"/>
      <c r="HIG186" s="1"/>
      <c r="HIH186" s="1"/>
      <c r="HII186" s="1"/>
      <c r="HIJ186" s="1"/>
      <c r="HIK186" s="1"/>
      <c r="HIL186" s="1"/>
      <c r="HIM186" s="1"/>
      <c r="HIN186" s="1"/>
      <c r="HIO186" s="1"/>
      <c r="HIP186" s="1"/>
      <c r="HIQ186" s="1"/>
      <c r="HIR186" s="1"/>
      <c r="HIS186" s="1"/>
      <c r="HIT186" s="1"/>
      <c r="HIU186" s="1"/>
      <c r="HIV186" s="1"/>
      <c r="HIW186" s="1"/>
      <c r="HIX186" s="1"/>
      <c r="HIY186" s="1"/>
      <c r="HIZ186" s="1"/>
      <c r="HJA186" s="1"/>
      <c r="HJB186" s="1"/>
      <c r="HJC186" s="1"/>
      <c r="HJD186" s="1"/>
      <c r="HJE186" s="1"/>
      <c r="HJF186" s="1"/>
      <c r="HJG186" s="1"/>
      <c r="HJH186" s="1"/>
      <c r="HJI186" s="1"/>
      <c r="HJJ186" s="1"/>
      <c r="HJK186" s="1"/>
      <c r="HJL186" s="1"/>
      <c r="HJM186" s="1"/>
      <c r="HJN186" s="1"/>
      <c r="HJO186" s="1"/>
      <c r="HJP186" s="1"/>
      <c r="HJQ186" s="1"/>
      <c r="HJR186" s="1"/>
      <c r="HJS186" s="1"/>
      <c r="HJT186" s="1"/>
      <c r="HJU186" s="1"/>
      <c r="HJV186" s="1"/>
      <c r="HJW186" s="1"/>
      <c r="HJX186" s="1"/>
      <c r="HJY186" s="1"/>
      <c r="HJZ186" s="1"/>
      <c r="HKA186" s="1"/>
      <c r="HKB186" s="1"/>
      <c r="HKC186" s="1"/>
      <c r="HKD186" s="1"/>
      <c r="HKE186" s="1"/>
      <c r="HKF186" s="1"/>
      <c r="HKG186" s="1"/>
      <c r="HKH186" s="1"/>
      <c r="HKI186" s="1"/>
      <c r="HKJ186" s="1"/>
      <c r="HKK186" s="1"/>
      <c r="HKL186" s="1"/>
      <c r="HKM186" s="1"/>
      <c r="HKN186" s="1"/>
      <c r="HKO186" s="1"/>
      <c r="HKP186" s="1"/>
      <c r="HKQ186" s="1"/>
      <c r="HKR186" s="1"/>
      <c r="HKS186" s="1"/>
      <c r="HKT186" s="1"/>
      <c r="HKU186" s="1"/>
      <c r="HKV186" s="1"/>
      <c r="HKW186" s="1"/>
      <c r="HKX186" s="1"/>
      <c r="HKY186" s="1"/>
      <c r="HKZ186" s="1"/>
      <c r="HLA186" s="1"/>
      <c r="HLB186" s="1"/>
      <c r="HLC186" s="1"/>
      <c r="HLD186" s="1"/>
      <c r="HLE186" s="1"/>
      <c r="HLF186" s="1"/>
      <c r="HLG186" s="1"/>
      <c r="HLH186" s="1"/>
      <c r="HLI186" s="1"/>
      <c r="HLJ186" s="1"/>
      <c r="HLK186" s="1"/>
      <c r="HLL186" s="1"/>
      <c r="HLM186" s="1"/>
      <c r="HLN186" s="1"/>
      <c r="HLO186" s="1"/>
      <c r="HLP186" s="1"/>
      <c r="HLQ186" s="1"/>
      <c r="HLR186" s="1"/>
      <c r="HLS186" s="1"/>
      <c r="HLT186" s="1"/>
      <c r="HLU186" s="1"/>
      <c r="HLV186" s="1"/>
      <c r="HLW186" s="1"/>
      <c r="HLX186" s="1"/>
      <c r="HLY186" s="1"/>
      <c r="HLZ186" s="1"/>
      <c r="HMA186" s="1"/>
      <c r="HMB186" s="1"/>
      <c r="HMC186" s="1"/>
      <c r="HMD186" s="1"/>
      <c r="HME186" s="1"/>
      <c r="HMF186" s="1"/>
      <c r="HMG186" s="1"/>
      <c r="HMH186" s="1"/>
      <c r="HMI186" s="1"/>
      <c r="HMJ186" s="1"/>
      <c r="HMK186" s="1"/>
      <c r="HML186" s="1"/>
      <c r="HMM186" s="1"/>
      <c r="HMN186" s="1"/>
      <c r="HMO186" s="1"/>
      <c r="HMP186" s="1"/>
      <c r="HMQ186" s="1"/>
      <c r="HMR186" s="1"/>
      <c r="HMS186" s="1"/>
      <c r="HMT186" s="1"/>
      <c r="HMU186" s="1"/>
      <c r="HMV186" s="1"/>
      <c r="HMW186" s="1"/>
      <c r="HMX186" s="1"/>
      <c r="HMY186" s="1"/>
      <c r="HMZ186" s="1"/>
      <c r="HNA186" s="1"/>
      <c r="HNB186" s="1"/>
      <c r="HNC186" s="1"/>
      <c r="HND186" s="1"/>
      <c r="HNE186" s="1"/>
      <c r="HNF186" s="1"/>
      <c r="HNG186" s="1"/>
      <c r="HNH186" s="1"/>
      <c r="HNI186" s="1"/>
      <c r="HNJ186" s="1"/>
      <c r="HNK186" s="1"/>
      <c r="HNL186" s="1"/>
      <c r="HNM186" s="1"/>
      <c r="HNN186" s="1"/>
      <c r="HNO186" s="1"/>
      <c r="HNP186" s="1"/>
      <c r="HNQ186" s="1"/>
      <c r="HNR186" s="1"/>
      <c r="HNS186" s="1"/>
      <c r="HNT186" s="1"/>
      <c r="HNU186" s="1"/>
      <c r="HNV186" s="1"/>
      <c r="HNW186" s="1"/>
      <c r="HNX186" s="1"/>
      <c r="HNY186" s="1"/>
      <c r="HNZ186" s="1"/>
      <c r="HOA186" s="1"/>
      <c r="HOB186" s="1"/>
      <c r="HOC186" s="1"/>
      <c r="HOD186" s="1"/>
      <c r="HOE186" s="1"/>
      <c r="HOF186" s="1"/>
      <c r="HOG186" s="1"/>
      <c r="HOH186" s="1"/>
      <c r="HOI186" s="1"/>
      <c r="HOJ186" s="1"/>
      <c r="HOK186" s="1"/>
      <c r="HOL186" s="1"/>
      <c r="HOM186" s="1"/>
      <c r="HON186" s="1"/>
      <c r="HOO186" s="1"/>
      <c r="HOP186" s="1"/>
      <c r="HOQ186" s="1"/>
      <c r="HOR186" s="1"/>
      <c r="HOS186" s="1"/>
      <c r="HOT186" s="1"/>
      <c r="HOU186" s="1"/>
      <c r="HOV186" s="1"/>
      <c r="HOW186" s="1"/>
      <c r="HOX186" s="1"/>
      <c r="HOY186" s="1"/>
      <c r="HOZ186" s="1"/>
      <c r="HPA186" s="1"/>
      <c r="HPB186" s="1"/>
      <c r="HPC186" s="1"/>
      <c r="HPD186" s="1"/>
      <c r="HPE186" s="1"/>
      <c r="HPF186" s="1"/>
      <c r="HPG186" s="1"/>
      <c r="HPH186" s="1"/>
      <c r="HPI186" s="1"/>
      <c r="HPJ186" s="1"/>
      <c r="HPK186" s="1"/>
      <c r="HPL186" s="1"/>
      <c r="HPM186" s="1"/>
      <c r="HPN186" s="1"/>
      <c r="HPO186" s="1"/>
      <c r="HPP186" s="1"/>
      <c r="HPQ186" s="1"/>
      <c r="HPR186" s="1"/>
      <c r="HPS186" s="1"/>
      <c r="HPT186" s="1"/>
      <c r="HPU186" s="1"/>
      <c r="HPV186" s="1"/>
      <c r="HPW186" s="1"/>
      <c r="HPX186" s="1"/>
      <c r="HPY186" s="1"/>
      <c r="HPZ186" s="1"/>
      <c r="HQA186" s="1"/>
      <c r="HQB186" s="1"/>
      <c r="HQC186" s="1"/>
      <c r="HQD186" s="1"/>
      <c r="HQE186" s="1"/>
      <c r="HQF186" s="1"/>
      <c r="HQG186" s="1"/>
      <c r="HQH186" s="1"/>
      <c r="HQI186" s="1"/>
      <c r="HQJ186" s="1"/>
      <c r="HQK186" s="1"/>
      <c r="HQL186" s="1"/>
      <c r="HQM186" s="1"/>
      <c r="HQN186" s="1"/>
      <c r="HQO186" s="1"/>
      <c r="HQP186" s="1"/>
      <c r="HQQ186" s="1"/>
      <c r="HQR186" s="1"/>
      <c r="HQS186" s="1"/>
      <c r="HQT186" s="1"/>
      <c r="HQU186" s="1"/>
      <c r="HQV186" s="1"/>
      <c r="HQW186" s="1"/>
      <c r="HQX186" s="1"/>
      <c r="HQY186" s="1"/>
      <c r="HQZ186" s="1"/>
      <c r="HRA186" s="1"/>
      <c r="HRB186" s="1"/>
      <c r="HRC186" s="1"/>
      <c r="HRD186" s="1"/>
      <c r="HRE186" s="1"/>
      <c r="HRF186" s="1"/>
      <c r="HRG186" s="1"/>
      <c r="HRH186" s="1"/>
      <c r="HRI186" s="1"/>
      <c r="HRJ186" s="1"/>
      <c r="HRK186" s="1"/>
      <c r="HRL186" s="1"/>
      <c r="HRM186" s="1"/>
      <c r="HRN186" s="1"/>
      <c r="HRO186" s="1"/>
      <c r="HRP186" s="1"/>
      <c r="HRQ186" s="1"/>
      <c r="HRR186" s="1"/>
      <c r="HRS186" s="1"/>
      <c r="HRT186" s="1"/>
      <c r="HRU186" s="1"/>
      <c r="HRV186" s="1"/>
      <c r="HRW186" s="1"/>
      <c r="HRX186" s="1"/>
      <c r="HRY186" s="1"/>
      <c r="HRZ186" s="1"/>
      <c r="HSA186" s="1"/>
      <c r="HSB186" s="1"/>
      <c r="HSC186" s="1"/>
      <c r="HSD186" s="1"/>
      <c r="HSE186" s="1"/>
      <c r="HSF186" s="1"/>
      <c r="HSG186" s="1"/>
      <c r="HSH186" s="1"/>
      <c r="HSI186" s="1"/>
      <c r="HSJ186" s="1"/>
      <c r="HSK186" s="1"/>
      <c r="HSL186" s="1"/>
      <c r="HSM186" s="1"/>
      <c r="HSN186" s="1"/>
      <c r="HSO186" s="1"/>
      <c r="HSP186" s="1"/>
      <c r="HSQ186" s="1"/>
      <c r="HSR186" s="1"/>
      <c r="HSS186" s="1"/>
      <c r="HST186" s="1"/>
      <c r="HSU186" s="1"/>
      <c r="HSV186" s="1"/>
      <c r="HSW186" s="1"/>
      <c r="HSX186" s="1"/>
      <c r="HSY186" s="1"/>
      <c r="HSZ186" s="1"/>
      <c r="HTA186" s="1"/>
      <c r="HTB186" s="1"/>
      <c r="HTC186" s="1"/>
      <c r="HTD186" s="1"/>
      <c r="HTE186" s="1"/>
      <c r="HTF186" s="1"/>
      <c r="HTG186" s="1"/>
      <c r="HTH186" s="1"/>
      <c r="HTI186" s="1"/>
      <c r="HTJ186" s="1"/>
      <c r="HTK186" s="1"/>
      <c r="HTL186" s="1"/>
      <c r="HTM186" s="1"/>
      <c r="HTN186" s="1"/>
      <c r="HTO186" s="1"/>
      <c r="HTP186" s="1"/>
      <c r="HTQ186" s="1"/>
      <c r="HTR186" s="1"/>
      <c r="HTS186" s="1"/>
      <c r="HTT186" s="1"/>
      <c r="HTU186" s="1"/>
      <c r="HTV186" s="1"/>
      <c r="HTW186" s="1"/>
      <c r="HTX186" s="1"/>
      <c r="HTY186" s="1"/>
      <c r="HTZ186" s="1"/>
      <c r="HUA186" s="1"/>
      <c r="HUB186" s="1"/>
      <c r="HUC186" s="1"/>
      <c r="HUD186" s="1"/>
      <c r="HUE186" s="1"/>
      <c r="HUF186" s="1"/>
      <c r="HUG186" s="1"/>
      <c r="HUH186" s="1"/>
      <c r="HUI186" s="1"/>
      <c r="HUJ186" s="1"/>
      <c r="HUK186" s="1"/>
      <c r="HUL186" s="1"/>
      <c r="HUM186" s="1"/>
      <c r="HUN186" s="1"/>
      <c r="HUO186" s="1"/>
      <c r="HUP186" s="1"/>
      <c r="HUQ186" s="1"/>
      <c r="HUR186" s="1"/>
      <c r="HUS186" s="1"/>
      <c r="HUT186" s="1"/>
      <c r="HUU186" s="1"/>
      <c r="HUV186" s="1"/>
      <c r="HUW186" s="1"/>
      <c r="HUX186" s="1"/>
      <c r="HUY186" s="1"/>
      <c r="HUZ186" s="1"/>
      <c r="HVA186" s="1"/>
      <c r="HVB186" s="1"/>
      <c r="HVC186" s="1"/>
      <c r="HVD186" s="1"/>
      <c r="HVE186" s="1"/>
      <c r="HVF186" s="1"/>
      <c r="HVG186" s="1"/>
      <c r="HVH186" s="1"/>
      <c r="HVI186" s="1"/>
      <c r="HVJ186" s="1"/>
      <c r="HVK186" s="1"/>
      <c r="HVL186" s="1"/>
      <c r="HVM186" s="1"/>
      <c r="HVN186" s="1"/>
      <c r="HVO186" s="1"/>
      <c r="HVP186" s="1"/>
      <c r="HVQ186" s="1"/>
      <c r="HVR186" s="1"/>
      <c r="HVS186" s="1"/>
      <c r="HVT186" s="1"/>
      <c r="HVU186" s="1"/>
      <c r="HVV186" s="1"/>
      <c r="HVW186" s="1"/>
      <c r="HVX186" s="1"/>
      <c r="HVY186" s="1"/>
      <c r="HVZ186" s="1"/>
      <c r="HWA186" s="1"/>
      <c r="HWB186" s="1"/>
      <c r="HWC186" s="1"/>
      <c r="HWD186" s="1"/>
      <c r="HWE186" s="1"/>
      <c r="HWF186" s="1"/>
      <c r="HWG186" s="1"/>
      <c r="HWH186" s="1"/>
      <c r="HWI186" s="1"/>
      <c r="HWJ186" s="1"/>
      <c r="HWK186" s="1"/>
      <c r="HWL186" s="1"/>
      <c r="HWM186" s="1"/>
      <c r="HWN186" s="1"/>
      <c r="HWO186" s="1"/>
      <c r="HWP186" s="1"/>
      <c r="HWQ186" s="1"/>
      <c r="HWR186" s="1"/>
      <c r="HWS186" s="1"/>
      <c r="HWT186" s="1"/>
      <c r="HWU186" s="1"/>
      <c r="HWV186" s="1"/>
      <c r="HWW186" s="1"/>
      <c r="HWX186" s="1"/>
      <c r="HWY186" s="1"/>
      <c r="HWZ186" s="1"/>
      <c r="HXA186" s="1"/>
      <c r="HXB186" s="1"/>
      <c r="HXC186" s="1"/>
      <c r="HXD186" s="1"/>
      <c r="HXE186" s="1"/>
      <c r="HXF186" s="1"/>
      <c r="HXG186" s="1"/>
      <c r="HXH186" s="1"/>
      <c r="HXI186" s="1"/>
      <c r="HXJ186" s="1"/>
      <c r="HXK186" s="1"/>
      <c r="HXL186" s="1"/>
      <c r="HXM186" s="1"/>
      <c r="HXN186" s="1"/>
      <c r="HXO186" s="1"/>
      <c r="HXP186" s="1"/>
      <c r="HXQ186" s="1"/>
      <c r="HXR186" s="1"/>
      <c r="HXS186" s="1"/>
      <c r="HXT186" s="1"/>
      <c r="HXU186" s="1"/>
      <c r="HXV186" s="1"/>
      <c r="HXW186" s="1"/>
      <c r="HXX186" s="1"/>
      <c r="HXY186" s="1"/>
      <c r="HXZ186" s="1"/>
      <c r="HYA186" s="1"/>
      <c r="HYB186" s="1"/>
      <c r="HYC186" s="1"/>
      <c r="HYD186" s="1"/>
      <c r="HYE186" s="1"/>
      <c r="HYF186" s="1"/>
      <c r="HYG186" s="1"/>
      <c r="HYH186" s="1"/>
      <c r="HYI186" s="1"/>
      <c r="HYJ186" s="1"/>
      <c r="HYK186" s="1"/>
      <c r="HYL186" s="1"/>
      <c r="HYM186" s="1"/>
      <c r="HYN186" s="1"/>
      <c r="HYO186" s="1"/>
      <c r="HYP186" s="1"/>
      <c r="HYQ186" s="1"/>
      <c r="HYR186" s="1"/>
      <c r="HYS186" s="1"/>
      <c r="HYT186" s="1"/>
      <c r="HYU186" s="1"/>
      <c r="HYV186" s="1"/>
      <c r="HYW186" s="1"/>
      <c r="HYX186" s="1"/>
      <c r="HYY186" s="1"/>
      <c r="HYZ186" s="1"/>
      <c r="HZA186" s="1"/>
      <c r="HZB186" s="1"/>
      <c r="HZC186" s="1"/>
      <c r="HZD186" s="1"/>
      <c r="HZE186" s="1"/>
      <c r="HZF186" s="1"/>
      <c r="HZG186" s="1"/>
      <c r="HZH186" s="1"/>
      <c r="HZI186" s="1"/>
      <c r="HZJ186" s="1"/>
      <c r="HZK186" s="1"/>
      <c r="HZL186" s="1"/>
      <c r="HZM186" s="1"/>
      <c r="HZN186" s="1"/>
      <c r="HZO186" s="1"/>
      <c r="HZP186" s="1"/>
      <c r="HZQ186" s="1"/>
      <c r="HZR186" s="1"/>
      <c r="HZS186" s="1"/>
      <c r="HZT186" s="1"/>
      <c r="HZU186" s="1"/>
      <c r="HZV186" s="1"/>
      <c r="HZW186" s="1"/>
      <c r="HZX186" s="1"/>
      <c r="HZY186" s="1"/>
      <c r="HZZ186" s="1"/>
      <c r="IAA186" s="1"/>
      <c r="IAB186" s="1"/>
      <c r="IAC186" s="1"/>
      <c r="IAD186" s="1"/>
      <c r="IAE186" s="1"/>
      <c r="IAF186" s="1"/>
      <c r="IAG186" s="1"/>
      <c r="IAH186" s="1"/>
      <c r="IAI186" s="1"/>
      <c r="IAJ186" s="1"/>
      <c r="IAK186" s="1"/>
      <c r="IAL186" s="1"/>
      <c r="IAM186" s="1"/>
      <c r="IAN186" s="1"/>
      <c r="IAO186" s="1"/>
      <c r="IAP186" s="1"/>
      <c r="IAQ186" s="1"/>
      <c r="IAR186" s="1"/>
      <c r="IAS186" s="1"/>
      <c r="IAT186" s="1"/>
      <c r="IAU186" s="1"/>
      <c r="IAV186" s="1"/>
      <c r="IAW186" s="1"/>
      <c r="IAX186" s="1"/>
      <c r="IAY186" s="1"/>
      <c r="IAZ186" s="1"/>
      <c r="IBA186" s="1"/>
      <c r="IBB186" s="1"/>
      <c r="IBC186" s="1"/>
      <c r="IBD186" s="1"/>
      <c r="IBE186" s="1"/>
      <c r="IBF186" s="1"/>
      <c r="IBG186" s="1"/>
      <c r="IBH186" s="1"/>
      <c r="IBI186" s="1"/>
      <c r="IBJ186" s="1"/>
      <c r="IBK186" s="1"/>
      <c r="IBL186" s="1"/>
      <c r="IBM186" s="1"/>
      <c r="IBN186" s="1"/>
      <c r="IBO186" s="1"/>
      <c r="IBP186" s="1"/>
      <c r="IBQ186" s="1"/>
      <c r="IBR186" s="1"/>
      <c r="IBS186" s="1"/>
      <c r="IBT186" s="1"/>
      <c r="IBU186" s="1"/>
      <c r="IBV186" s="1"/>
      <c r="IBW186" s="1"/>
      <c r="IBX186" s="1"/>
      <c r="IBY186" s="1"/>
      <c r="IBZ186" s="1"/>
      <c r="ICA186" s="1"/>
      <c r="ICB186" s="1"/>
      <c r="ICC186" s="1"/>
      <c r="ICD186" s="1"/>
      <c r="ICE186" s="1"/>
      <c r="ICF186" s="1"/>
      <c r="ICG186" s="1"/>
      <c r="ICH186" s="1"/>
      <c r="ICI186" s="1"/>
      <c r="ICJ186" s="1"/>
      <c r="ICK186" s="1"/>
      <c r="ICL186" s="1"/>
      <c r="ICM186" s="1"/>
      <c r="ICN186" s="1"/>
      <c r="ICO186" s="1"/>
      <c r="ICP186" s="1"/>
      <c r="ICQ186" s="1"/>
      <c r="ICR186" s="1"/>
      <c r="ICS186" s="1"/>
      <c r="ICT186" s="1"/>
      <c r="ICU186" s="1"/>
      <c r="ICV186" s="1"/>
      <c r="ICW186" s="1"/>
      <c r="ICX186" s="1"/>
      <c r="ICY186" s="1"/>
      <c r="ICZ186" s="1"/>
      <c r="IDA186" s="1"/>
      <c r="IDB186" s="1"/>
      <c r="IDC186" s="1"/>
      <c r="IDD186" s="1"/>
      <c r="IDE186" s="1"/>
      <c r="IDF186" s="1"/>
      <c r="IDG186" s="1"/>
      <c r="IDH186" s="1"/>
      <c r="IDI186" s="1"/>
      <c r="IDJ186" s="1"/>
      <c r="IDK186" s="1"/>
      <c r="IDL186" s="1"/>
      <c r="IDM186" s="1"/>
      <c r="IDN186" s="1"/>
      <c r="IDO186" s="1"/>
      <c r="IDP186" s="1"/>
      <c r="IDQ186" s="1"/>
      <c r="IDR186" s="1"/>
      <c r="IDS186" s="1"/>
      <c r="IDT186" s="1"/>
      <c r="IDU186" s="1"/>
      <c r="IDV186" s="1"/>
      <c r="IDW186" s="1"/>
      <c r="IDX186" s="1"/>
      <c r="IDY186" s="1"/>
      <c r="IDZ186" s="1"/>
      <c r="IEA186" s="1"/>
      <c r="IEB186" s="1"/>
      <c r="IEC186" s="1"/>
      <c r="IED186" s="1"/>
      <c r="IEE186" s="1"/>
      <c r="IEF186" s="1"/>
      <c r="IEG186" s="1"/>
      <c r="IEH186" s="1"/>
      <c r="IEI186" s="1"/>
      <c r="IEJ186" s="1"/>
      <c r="IEK186" s="1"/>
      <c r="IEL186" s="1"/>
      <c r="IEM186" s="1"/>
      <c r="IEN186" s="1"/>
      <c r="IEO186" s="1"/>
      <c r="IEP186" s="1"/>
      <c r="IEQ186" s="1"/>
      <c r="IER186" s="1"/>
      <c r="IES186" s="1"/>
      <c r="IET186" s="1"/>
      <c r="IEU186" s="1"/>
      <c r="IEV186" s="1"/>
      <c r="IEW186" s="1"/>
      <c r="IEX186" s="1"/>
      <c r="IEY186" s="1"/>
      <c r="IEZ186" s="1"/>
      <c r="IFA186" s="1"/>
      <c r="IFB186" s="1"/>
      <c r="IFC186" s="1"/>
      <c r="IFD186" s="1"/>
      <c r="IFE186" s="1"/>
      <c r="IFF186" s="1"/>
      <c r="IFG186" s="1"/>
      <c r="IFH186" s="1"/>
      <c r="IFI186" s="1"/>
      <c r="IFJ186" s="1"/>
      <c r="IFK186" s="1"/>
      <c r="IFL186" s="1"/>
      <c r="IFM186" s="1"/>
      <c r="IFN186" s="1"/>
      <c r="IFO186" s="1"/>
      <c r="IFP186" s="1"/>
      <c r="IFQ186" s="1"/>
      <c r="IFR186" s="1"/>
      <c r="IFS186" s="1"/>
      <c r="IFT186" s="1"/>
      <c r="IFU186" s="1"/>
      <c r="IFV186" s="1"/>
      <c r="IFW186" s="1"/>
      <c r="IFX186" s="1"/>
      <c r="IFY186" s="1"/>
      <c r="IFZ186" s="1"/>
      <c r="IGA186" s="1"/>
      <c r="IGB186" s="1"/>
      <c r="IGC186" s="1"/>
      <c r="IGD186" s="1"/>
      <c r="IGE186" s="1"/>
      <c r="IGF186" s="1"/>
      <c r="IGG186" s="1"/>
      <c r="IGH186" s="1"/>
      <c r="IGI186" s="1"/>
      <c r="IGJ186" s="1"/>
      <c r="IGK186" s="1"/>
      <c r="IGL186" s="1"/>
      <c r="IGM186" s="1"/>
      <c r="IGN186" s="1"/>
      <c r="IGO186" s="1"/>
      <c r="IGP186" s="1"/>
      <c r="IGQ186" s="1"/>
      <c r="IGR186" s="1"/>
      <c r="IGS186" s="1"/>
      <c r="IGT186" s="1"/>
      <c r="IGU186" s="1"/>
      <c r="IGV186" s="1"/>
      <c r="IGW186" s="1"/>
      <c r="IGX186" s="1"/>
      <c r="IGY186" s="1"/>
      <c r="IGZ186" s="1"/>
      <c r="IHA186" s="1"/>
      <c r="IHB186" s="1"/>
      <c r="IHC186" s="1"/>
      <c r="IHD186" s="1"/>
      <c r="IHE186" s="1"/>
      <c r="IHF186" s="1"/>
      <c r="IHG186" s="1"/>
      <c r="IHH186" s="1"/>
      <c r="IHI186" s="1"/>
      <c r="IHJ186" s="1"/>
      <c r="IHK186" s="1"/>
      <c r="IHL186" s="1"/>
      <c r="IHM186" s="1"/>
      <c r="IHN186" s="1"/>
      <c r="IHO186" s="1"/>
      <c r="IHP186" s="1"/>
      <c r="IHQ186" s="1"/>
      <c r="IHR186" s="1"/>
      <c r="IHS186" s="1"/>
      <c r="IHT186" s="1"/>
      <c r="IHU186" s="1"/>
      <c r="IHV186" s="1"/>
      <c r="IHW186" s="1"/>
      <c r="IHX186" s="1"/>
      <c r="IHY186" s="1"/>
      <c r="IHZ186" s="1"/>
      <c r="IIA186" s="1"/>
      <c r="IIB186" s="1"/>
      <c r="IIC186" s="1"/>
      <c r="IID186" s="1"/>
      <c r="IIE186" s="1"/>
      <c r="IIF186" s="1"/>
      <c r="IIG186" s="1"/>
      <c r="IIH186" s="1"/>
      <c r="III186" s="1"/>
      <c r="IIJ186" s="1"/>
      <c r="IIK186" s="1"/>
      <c r="IIL186" s="1"/>
      <c r="IIM186" s="1"/>
      <c r="IIN186" s="1"/>
      <c r="IIO186" s="1"/>
      <c r="IIP186" s="1"/>
      <c r="IIQ186" s="1"/>
      <c r="IIR186" s="1"/>
      <c r="IIS186" s="1"/>
      <c r="IIT186" s="1"/>
      <c r="IIU186" s="1"/>
      <c r="IIV186" s="1"/>
      <c r="IIW186" s="1"/>
      <c r="IIX186" s="1"/>
      <c r="IIY186" s="1"/>
      <c r="IIZ186" s="1"/>
      <c r="IJA186" s="1"/>
      <c r="IJB186" s="1"/>
      <c r="IJC186" s="1"/>
      <c r="IJD186" s="1"/>
      <c r="IJE186" s="1"/>
      <c r="IJF186" s="1"/>
      <c r="IJG186" s="1"/>
      <c r="IJH186" s="1"/>
      <c r="IJI186" s="1"/>
      <c r="IJJ186" s="1"/>
      <c r="IJK186" s="1"/>
      <c r="IJL186" s="1"/>
      <c r="IJM186" s="1"/>
      <c r="IJN186" s="1"/>
      <c r="IJO186" s="1"/>
      <c r="IJP186" s="1"/>
      <c r="IJQ186" s="1"/>
      <c r="IJR186" s="1"/>
      <c r="IJS186" s="1"/>
      <c r="IJT186" s="1"/>
      <c r="IJU186" s="1"/>
      <c r="IJV186" s="1"/>
      <c r="IJW186" s="1"/>
      <c r="IJX186" s="1"/>
      <c r="IJY186" s="1"/>
      <c r="IJZ186" s="1"/>
      <c r="IKA186" s="1"/>
      <c r="IKB186" s="1"/>
      <c r="IKC186" s="1"/>
      <c r="IKD186" s="1"/>
      <c r="IKE186" s="1"/>
      <c r="IKF186" s="1"/>
      <c r="IKG186" s="1"/>
      <c r="IKH186" s="1"/>
      <c r="IKI186" s="1"/>
      <c r="IKJ186" s="1"/>
      <c r="IKK186" s="1"/>
      <c r="IKL186" s="1"/>
      <c r="IKM186" s="1"/>
      <c r="IKN186" s="1"/>
      <c r="IKO186" s="1"/>
      <c r="IKP186" s="1"/>
      <c r="IKQ186" s="1"/>
      <c r="IKR186" s="1"/>
      <c r="IKS186" s="1"/>
      <c r="IKT186" s="1"/>
      <c r="IKU186" s="1"/>
      <c r="IKV186" s="1"/>
      <c r="IKW186" s="1"/>
      <c r="IKX186" s="1"/>
      <c r="IKY186" s="1"/>
      <c r="IKZ186" s="1"/>
      <c r="ILA186" s="1"/>
      <c r="ILB186" s="1"/>
      <c r="ILC186" s="1"/>
      <c r="ILD186" s="1"/>
      <c r="ILE186" s="1"/>
      <c r="ILF186" s="1"/>
      <c r="ILG186" s="1"/>
      <c r="ILH186" s="1"/>
      <c r="ILI186" s="1"/>
      <c r="ILJ186" s="1"/>
      <c r="ILK186" s="1"/>
      <c r="ILL186" s="1"/>
      <c r="ILM186" s="1"/>
      <c r="ILN186" s="1"/>
      <c r="ILO186" s="1"/>
      <c r="ILP186" s="1"/>
      <c r="ILQ186" s="1"/>
      <c r="ILR186" s="1"/>
      <c r="ILS186" s="1"/>
      <c r="ILT186" s="1"/>
      <c r="ILU186" s="1"/>
      <c r="ILV186" s="1"/>
      <c r="ILW186" s="1"/>
      <c r="ILX186" s="1"/>
      <c r="ILY186" s="1"/>
      <c r="ILZ186" s="1"/>
      <c r="IMA186" s="1"/>
      <c r="IMB186" s="1"/>
      <c r="IMC186" s="1"/>
      <c r="IMD186" s="1"/>
      <c r="IME186" s="1"/>
      <c r="IMF186" s="1"/>
      <c r="IMG186" s="1"/>
      <c r="IMH186" s="1"/>
      <c r="IMI186" s="1"/>
      <c r="IMJ186" s="1"/>
      <c r="IMK186" s="1"/>
      <c r="IML186" s="1"/>
      <c r="IMM186" s="1"/>
      <c r="IMN186" s="1"/>
      <c r="IMO186" s="1"/>
      <c r="IMP186" s="1"/>
      <c r="IMQ186" s="1"/>
      <c r="IMR186" s="1"/>
      <c r="IMS186" s="1"/>
      <c r="IMT186" s="1"/>
      <c r="IMU186" s="1"/>
      <c r="IMV186" s="1"/>
      <c r="IMW186" s="1"/>
      <c r="IMX186" s="1"/>
      <c r="IMY186" s="1"/>
      <c r="IMZ186" s="1"/>
      <c r="INA186" s="1"/>
      <c r="INB186" s="1"/>
      <c r="INC186" s="1"/>
      <c r="IND186" s="1"/>
      <c r="INE186" s="1"/>
      <c r="INF186" s="1"/>
      <c r="ING186" s="1"/>
      <c r="INH186" s="1"/>
      <c r="INI186" s="1"/>
      <c r="INJ186" s="1"/>
      <c r="INK186" s="1"/>
      <c r="INL186" s="1"/>
      <c r="INM186" s="1"/>
      <c r="INN186" s="1"/>
      <c r="INO186" s="1"/>
      <c r="INP186" s="1"/>
      <c r="INQ186" s="1"/>
      <c r="INR186" s="1"/>
      <c r="INS186" s="1"/>
      <c r="INT186" s="1"/>
      <c r="INU186" s="1"/>
      <c r="INV186" s="1"/>
      <c r="INW186" s="1"/>
      <c r="INX186" s="1"/>
      <c r="INY186" s="1"/>
      <c r="INZ186" s="1"/>
      <c r="IOA186" s="1"/>
      <c r="IOB186" s="1"/>
      <c r="IOC186" s="1"/>
      <c r="IOD186" s="1"/>
      <c r="IOE186" s="1"/>
      <c r="IOF186" s="1"/>
      <c r="IOG186" s="1"/>
      <c r="IOH186" s="1"/>
      <c r="IOI186" s="1"/>
      <c r="IOJ186" s="1"/>
      <c r="IOK186" s="1"/>
      <c r="IOL186" s="1"/>
      <c r="IOM186" s="1"/>
      <c r="ION186" s="1"/>
      <c r="IOO186" s="1"/>
      <c r="IOP186" s="1"/>
      <c r="IOQ186" s="1"/>
      <c r="IOR186" s="1"/>
      <c r="IOS186" s="1"/>
      <c r="IOT186" s="1"/>
      <c r="IOU186" s="1"/>
      <c r="IOV186" s="1"/>
      <c r="IOW186" s="1"/>
      <c r="IOX186" s="1"/>
      <c r="IOY186" s="1"/>
      <c r="IOZ186" s="1"/>
      <c r="IPA186" s="1"/>
      <c r="IPB186" s="1"/>
      <c r="IPC186" s="1"/>
      <c r="IPD186" s="1"/>
      <c r="IPE186" s="1"/>
      <c r="IPF186" s="1"/>
      <c r="IPG186" s="1"/>
      <c r="IPH186" s="1"/>
      <c r="IPI186" s="1"/>
      <c r="IPJ186" s="1"/>
      <c r="IPK186" s="1"/>
      <c r="IPL186" s="1"/>
      <c r="IPM186" s="1"/>
      <c r="IPN186" s="1"/>
      <c r="IPO186" s="1"/>
      <c r="IPP186" s="1"/>
      <c r="IPQ186" s="1"/>
      <c r="IPR186" s="1"/>
      <c r="IPS186" s="1"/>
      <c r="IPT186" s="1"/>
      <c r="IPU186" s="1"/>
      <c r="IPV186" s="1"/>
      <c r="IPW186" s="1"/>
      <c r="IPX186" s="1"/>
      <c r="IPY186" s="1"/>
      <c r="IPZ186" s="1"/>
      <c r="IQA186" s="1"/>
      <c r="IQB186" s="1"/>
      <c r="IQC186" s="1"/>
      <c r="IQD186" s="1"/>
      <c r="IQE186" s="1"/>
      <c r="IQF186" s="1"/>
      <c r="IQG186" s="1"/>
      <c r="IQH186" s="1"/>
      <c r="IQI186" s="1"/>
      <c r="IQJ186" s="1"/>
      <c r="IQK186" s="1"/>
      <c r="IQL186" s="1"/>
      <c r="IQM186" s="1"/>
      <c r="IQN186" s="1"/>
      <c r="IQO186" s="1"/>
      <c r="IQP186" s="1"/>
      <c r="IQQ186" s="1"/>
      <c r="IQR186" s="1"/>
      <c r="IQS186" s="1"/>
      <c r="IQT186" s="1"/>
      <c r="IQU186" s="1"/>
      <c r="IQV186" s="1"/>
      <c r="IQW186" s="1"/>
      <c r="IQX186" s="1"/>
      <c r="IQY186" s="1"/>
      <c r="IQZ186" s="1"/>
      <c r="IRA186" s="1"/>
      <c r="IRB186" s="1"/>
      <c r="IRC186" s="1"/>
      <c r="IRD186" s="1"/>
      <c r="IRE186" s="1"/>
      <c r="IRF186" s="1"/>
      <c r="IRG186" s="1"/>
      <c r="IRH186" s="1"/>
      <c r="IRI186" s="1"/>
      <c r="IRJ186" s="1"/>
      <c r="IRK186" s="1"/>
      <c r="IRL186" s="1"/>
      <c r="IRM186" s="1"/>
      <c r="IRN186" s="1"/>
      <c r="IRO186" s="1"/>
      <c r="IRP186" s="1"/>
      <c r="IRQ186" s="1"/>
      <c r="IRR186" s="1"/>
      <c r="IRS186" s="1"/>
      <c r="IRT186" s="1"/>
      <c r="IRU186" s="1"/>
      <c r="IRV186" s="1"/>
      <c r="IRW186" s="1"/>
      <c r="IRX186" s="1"/>
      <c r="IRY186" s="1"/>
      <c r="IRZ186" s="1"/>
      <c r="ISA186" s="1"/>
      <c r="ISB186" s="1"/>
      <c r="ISC186" s="1"/>
      <c r="ISD186" s="1"/>
      <c r="ISE186" s="1"/>
      <c r="ISF186" s="1"/>
      <c r="ISG186" s="1"/>
      <c r="ISH186" s="1"/>
      <c r="ISI186" s="1"/>
      <c r="ISJ186" s="1"/>
      <c r="ISK186" s="1"/>
      <c r="ISL186" s="1"/>
      <c r="ISM186" s="1"/>
      <c r="ISN186" s="1"/>
      <c r="ISO186" s="1"/>
      <c r="ISP186" s="1"/>
      <c r="ISQ186" s="1"/>
      <c r="ISR186" s="1"/>
      <c r="ISS186" s="1"/>
      <c r="IST186" s="1"/>
      <c r="ISU186" s="1"/>
      <c r="ISV186" s="1"/>
      <c r="ISW186" s="1"/>
      <c r="ISX186" s="1"/>
      <c r="ISY186" s="1"/>
      <c r="ISZ186" s="1"/>
      <c r="ITA186" s="1"/>
      <c r="ITB186" s="1"/>
      <c r="ITC186" s="1"/>
      <c r="ITD186" s="1"/>
      <c r="ITE186" s="1"/>
      <c r="ITF186" s="1"/>
      <c r="ITG186" s="1"/>
      <c r="ITH186" s="1"/>
      <c r="ITI186" s="1"/>
      <c r="ITJ186" s="1"/>
      <c r="ITK186" s="1"/>
      <c r="ITL186" s="1"/>
      <c r="ITM186" s="1"/>
      <c r="ITN186" s="1"/>
      <c r="ITO186" s="1"/>
      <c r="ITP186" s="1"/>
      <c r="ITQ186" s="1"/>
      <c r="ITR186" s="1"/>
      <c r="ITS186" s="1"/>
      <c r="ITT186" s="1"/>
      <c r="ITU186" s="1"/>
      <c r="ITV186" s="1"/>
      <c r="ITW186" s="1"/>
      <c r="ITX186" s="1"/>
      <c r="ITY186" s="1"/>
      <c r="ITZ186" s="1"/>
      <c r="IUA186" s="1"/>
      <c r="IUB186" s="1"/>
      <c r="IUC186" s="1"/>
      <c r="IUD186" s="1"/>
      <c r="IUE186" s="1"/>
      <c r="IUF186" s="1"/>
      <c r="IUG186" s="1"/>
      <c r="IUH186" s="1"/>
      <c r="IUI186" s="1"/>
      <c r="IUJ186" s="1"/>
      <c r="IUK186" s="1"/>
      <c r="IUL186" s="1"/>
      <c r="IUM186" s="1"/>
      <c r="IUN186" s="1"/>
      <c r="IUO186" s="1"/>
      <c r="IUP186" s="1"/>
      <c r="IUQ186" s="1"/>
      <c r="IUR186" s="1"/>
      <c r="IUS186" s="1"/>
      <c r="IUT186" s="1"/>
      <c r="IUU186" s="1"/>
      <c r="IUV186" s="1"/>
      <c r="IUW186" s="1"/>
      <c r="IUX186" s="1"/>
      <c r="IUY186" s="1"/>
      <c r="IUZ186" s="1"/>
      <c r="IVA186" s="1"/>
      <c r="IVB186" s="1"/>
      <c r="IVC186" s="1"/>
      <c r="IVD186" s="1"/>
      <c r="IVE186" s="1"/>
      <c r="IVF186" s="1"/>
      <c r="IVG186" s="1"/>
      <c r="IVH186" s="1"/>
      <c r="IVI186" s="1"/>
      <c r="IVJ186" s="1"/>
      <c r="IVK186" s="1"/>
      <c r="IVL186" s="1"/>
      <c r="IVM186" s="1"/>
      <c r="IVN186" s="1"/>
      <c r="IVO186" s="1"/>
      <c r="IVP186" s="1"/>
      <c r="IVQ186" s="1"/>
      <c r="IVR186" s="1"/>
      <c r="IVS186" s="1"/>
      <c r="IVT186" s="1"/>
      <c r="IVU186" s="1"/>
      <c r="IVV186" s="1"/>
      <c r="IVW186" s="1"/>
      <c r="IVX186" s="1"/>
      <c r="IVY186" s="1"/>
      <c r="IVZ186" s="1"/>
      <c r="IWA186" s="1"/>
      <c r="IWB186" s="1"/>
      <c r="IWC186" s="1"/>
      <c r="IWD186" s="1"/>
      <c r="IWE186" s="1"/>
      <c r="IWF186" s="1"/>
      <c r="IWG186" s="1"/>
      <c r="IWH186" s="1"/>
      <c r="IWI186" s="1"/>
      <c r="IWJ186" s="1"/>
      <c r="IWK186" s="1"/>
      <c r="IWL186" s="1"/>
      <c r="IWM186" s="1"/>
      <c r="IWN186" s="1"/>
      <c r="IWO186" s="1"/>
      <c r="IWP186" s="1"/>
      <c r="IWQ186" s="1"/>
      <c r="IWR186" s="1"/>
      <c r="IWS186" s="1"/>
      <c r="IWT186" s="1"/>
      <c r="IWU186" s="1"/>
      <c r="IWV186" s="1"/>
      <c r="IWW186" s="1"/>
      <c r="IWX186" s="1"/>
      <c r="IWY186" s="1"/>
      <c r="IWZ186" s="1"/>
      <c r="IXA186" s="1"/>
      <c r="IXB186" s="1"/>
      <c r="IXC186" s="1"/>
      <c r="IXD186" s="1"/>
      <c r="IXE186" s="1"/>
      <c r="IXF186" s="1"/>
      <c r="IXG186" s="1"/>
      <c r="IXH186" s="1"/>
      <c r="IXI186" s="1"/>
      <c r="IXJ186" s="1"/>
      <c r="IXK186" s="1"/>
      <c r="IXL186" s="1"/>
      <c r="IXM186" s="1"/>
      <c r="IXN186" s="1"/>
      <c r="IXO186" s="1"/>
      <c r="IXP186" s="1"/>
      <c r="IXQ186" s="1"/>
      <c r="IXR186" s="1"/>
      <c r="IXS186" s="1"/>
      <c r="IXT186" s="1"/>
      <c r="IXU186" s="1"/>
      <c r="IXV186" s="1"/>
      <c r="IXW186" s="1"/>
      <c r="IXX186" s="1"/>
      <c r="IXY186" s="1"/>
      <c r="IXZ186" s="1"/>
      <c r="IYA186" s="1"/>
      <c r="IYB186" s="1"/>
      <c r="IYC186" s="1"/>
      <c r="IYD186" s="1"/>
      <c r="IYE186" s="1"/>
      <c r="IYF186" s="1"/>
      <c r="IYG186" s="1"/>
      <c r="IYH186" s="1"/>
      <c r="IYI186" s="1"/>
      <c r="IYJ186" s="1"/>
      <c r="IYK186" s="1"/>
      <c r="IYL186" s="1"/>
      <c r="IYM186" s="1"/>
      <c r="IYN186" s="1"/>
      <c r="IYO186" s="1"/>
      <c r="IYP186" s="1"/>
      <c r="IYQ186" s="1"/>
      <c r="IYR186" s="1"/>
      <c r="IYS186" s="1"/>
      <c r="IYT186" s="1"/>
      <c r="IYU186" s="1"/>
      <c r="IYV186" s="1"/>
      <c r="IYW186" s="1"/>
      <c r="IYX186" s="1"/>
      <c r="IYY186" s="1"/>
      <c r="IYZ186" s="1"/>
      <c r="IZA186" s="1"/>
      <c r="IZB186" s="1"/>
      <c r="IZC186" s="1"/>
      <c r="IZD186" s="1"/>
      <c r="IZE186" s="1"/>
      <c r="IZF186" s="1"/>
      <c r="IZG186" s="1"/>
      <c r="IZH186" s="1"/>
      <c r="IZI186" s="1"/>
      <c r="IZJ186" s="1"/>
      <c r="IZK186" s="1"/>
      <c r="IZL186" s="1"/>
      <c r="IZM186" s="1"/>
      <c r="IZN186" s="1"/>
      <c r="IZO186" s="1"/>
      <c r="IZP186" s="1"/>
      <c r="IZQ186" s="1"/>
      <c r="IZR186" s="1"/>
      <c r="IZS186" s="1"/>
      <c r="IZT186" s="1"/>
      <c r="IZU186" s="1"/>
      <c r="IZV186" s="1"/>
      <c r="IZW186" s="1"/>
      <c r="IZX186" s="1"/>
      <c r="IZY186" s="1"/>
      <c r="IZZ186" s="1"/>
      <c r="JAA186" s="1"/>
      <c r="JAB186" s="1"/>
      <c r="JAC186" s="1"/>
      <c r="JAD186" s="1"/>
      <c r="JAE186" s="1"/>
      <c r="JAF186" s="1"/>
      <c r="JAG186" s="1"/>
      <c r="JAH186" s="1"/>
      <c r="JAI186" s="1"/>
      <c r="JAJ186" s="1"/>
      <c r="JAK186" s="1"/>
      <c r="JAL186" s="1"/>
      <c r="JAM186" s="1"/>
      <c r="JAN186" s="1"/>
      <c r="JAO186" s="1"/>
      <c r="JAP186" s="1"/>
      <c r="JAQ186" s="1"/>
      <c r="JAR186" s="1"/>
      <c r="JAS186" s="1"/>
      <c r="JAT186" s="1"/>
      <c r="JAU186" s="1"/>
      <c r="JAV186" s="1"/>
      <c r="JAW186" s="1"/>
      <c r="JAX186" s="1"/>
      <c r="JAY186" s="1"/>
      <c r="JAZ186" s="1"/>
      <c r="JBA186" s="1"/>
      <c r="JBB186" s="1"/>
      <c r="JBC186" s="1"/>
      <c r="JBD186" s="1"/>
      <c r="JBE186" s="1"/>
      <c r="JBF186" s="1"/>
      <c r="JBG186" s="1"/>
      <c r="JBH186" s="1"/>
      <c r="JBI186" s="1"/>
      <c r="JBJ186" s="1"/>
      <c r="JBK186" s="1"/>
      <c r="JBL186" s="1"/>
      <c r="JBM186" s="1"/>
      <c r="JBN186" s="1"/>
      <c r="JBO186" s="1"/>
      <c r="JBP186" s="1"/>
      <c r="JBQ186" s="1"/>
      <c r="JBR186" s="1"/>
      <c r="JBS186" s="1"/>
      <c r="JBT186" s="1"/>
      <c r="JBU186" s="1"/>
      <c r="JBV186" s="1"/>
      <c r="JBW186" s="1"/>
      <c r="JBX186" s="1"/>
      <c r="JBY186" s="1"/>
      <c r="JBZ186" s="1"/>
      <c r="JCA186" s="1"/>
      <c r="JCB186" s="1"/>
      <c r="JCC186" s="1"/>
      <c r="JCD186" s="1"/>
      <c r="JCE186" s="1"/>
      <c r="JCF186" s="1"/>
      <c r="JCG186" s="1"/>
      <c r="JCH186" s="1"/>
      <c r="JCI186" s="1"/>
      <c r="JCJ186" s="1"/>
      <c r="JCK186" s="1"/>
      <c r="JCL186" s="1"/>
      <c r="JCM186" s="1"/>
      <c r="JCN186" s="1"/>
      <c r="JCO186" s="1"/>
      <c r="JCP186" s="1"/>
      <c r="JCQ186" s="1"/>
      <c r="JCR186" s="1"/>
      <c r="JCS186" s="1"/>
      <c r="JCT186" s="1"/>
      <c r="JCU186" s="1"/>
      <c r="JCV186" s="1"/>
      <c r="JCW186" s="1"/>
      <c r="JCX186" s="1"/>
      <c r="JCY186" s="1"/>
      <c r="JCZ186" s="1"/>
      <c r="JDA186" s="1"/>
      <c r="JDB186" s="1"/>
      <c r="JDC186" s="1"/>
      <c r="JDD186" s="1"/>
      <c r="JDE186" s="1"/>
      <c r="JDF186" s="1"/>
      <c r="JDG186" s="1"/>
      <c r="JDH186" s="1"/>
      <c r="JDI186" s="1"/>
      <c r="JDJ186" s="1"/>
      <c r="JDK186" s="1"/>
      <c r="JDL186" s="1"/>
      <c r="JDM186" s="1"/>
      <c r="JDN186" s="1"/>
      <c r="JDO186" s="1"/>
      <c r="JDP186" s="1"/>
      <c r="JDQ186" s="1"/>
      <c r="JDR186" s="1"/>
      <c r="JDS186" s="1"/>
      <c r="JDT186" s="1"/>
      <c r="JDU186" s="1"/>
      <c r="JDV186" s="1"/>
      <c r="JDW186" s="1"/>
      <c r="JDX186" s="1"/>
      <c r="JDY186" s="1"/>
      <c r="JDZ186" s="1"/>
      <c r="JEA186" s="1"/>
      <c r="JEB186" s="1"/>
      <c r="JEC186" s="1"/>
      <c r="JED186" s="1"/>
      <c r="JEE186" s="1"/>
      <c r="JEF186" s="1"/>
      <c r="JEG186" s="1"/>
      <c r="JEH186" s="1"/>
      <c r="JEI186" s="1"/>
      <c r="JEJ186" s="1"/>
      <c r="JEK186" s="1"/>
      <c r="JEL186" s="1"/>
      <c r="JEM186" s="1"/>
      <c r="JEN186" s="1"/>
      <c r="JEO186" s="1"/>
      <c r="JEP186" s="1"/>
      <c r="JEQ186" s="1"/>
      <c r="JER186" s="1"/>
      <c r="JES186" s="1"/>
      <c r="JET186" s="1"/>
      <c r="JEU186" s="1"/>
      <c r="JEV186" s="1"/>
      <c r="JEW186" s="1"/>
      <c r="JEX186" s="1"/>
      <c r="JEY186" s="1"/>
      <c r="JEZ186" s="1"/>
      <c r="JFA186" s="1"/>
      <c r="JFB186" s="1"/>
      <c r="JFC186" s="1"/>
      <c r="JFD186" s="1"/>
      <c r="JFE186" s="1"/>
      <c r="JFF186" s="1"/>
      <c r="JFG186" s="1"/>
      <c r="JFH186" s="1"/>
      <c r="JFI186" s="1"/>
      <c r="JFJ186" s="1"/>
      <c r="JFK186" s="1"/>
      <c r="JFL186" s="1"/>
      <c r="JFM186" s="1"/>
      <c r="JFN186" s="1"/>
      <c r="JFO186" s="1"/>
      <c r="JFP186" s="1"/>
      <c r="JFQ186" s="1"/>
      <c r="JFR186" s="1"/>
      <c r="JFS186" s="1"/>
      <c r="JFT186" s="1"/>
      <c r="JFU186" s="1"/>
      <c r="JFV186" s="1"/>
      <c r="JFW186" s="1"/>
      <c r="JFX186" s="1"/>
      <c r="JFY186" s="1"/>
      <c r="JFZ186" s="1"/>
      <c r="JGA186" s="1"/>
      <c r="JGB186" s="1"/>
      <c r="JGC186" s="1"/>
      <c r="JGD186" s="1"/>
      <c r="JGE186" s="1"/>
      <c r="JGF186" s="1"/>
      <c r="JGG186" s="1"/>
      <c r="JGH186" s="1"/>
      <c r="JGI186" s="1"/>
      <c r="JGJ186" s="1"/>
      <c r="JGK186" s="1"/>
      <c r="JGL186" s="1"/>
      <c r="JGM186" s="1"/>
      <c r="JGN186" s="1"/>
      <c r="JGO186" s="1"/>
      <c r="JGP186" s="1"/>
      <c r="JGQ186" s="1"/>
      <c r="JGR186" s="1"/>
      <c r="JGS186" s="1"/>
      <c r="JGT186" s="1"/>
      <c r="JGU186" s="1"/>
      <c r="JGV186" s="1"/>
      <c r="JGW186" s="1"/>
      <c r="JGX186" s="1"/>
      <c r="JGY186" s="1"/>
      <c r="JGZ186" s="1"/>
      <c r="JHA186" s="1"/>
      <c r="JHB186" s="1"/>
      <c r="JHC186" s="1"/>
      <c r="JHD186" s="1"/>
      <c r="JHE186" s="1"/>
      <c r="JHF186" s="1"/>
      <c r="JHG186" s="1"/>
      <c r="JHH186" s="1"/>
      <c r="JHI186" s="1"/>
      <c r="JHJ186" s="1"/>
      <c r="JHK186" s="1"/>
      <c r="JHL186" s="1"/>
      <c r="JHM186" s="1"/>
      <c r="JHN186" s="1"/>
      <c r="JHO186" s="1"/>
      <c r="JHP186" s="1"/>
      <c r="JHQ186" s="1"/>
      <c r="JHR186" s="1"/>
      <c r="JHS186" s="1"/>
      <c r="JHT186" s="1"/>
      <c r="JHU186" s="1"/>
      <c r="JHV186" s="1"/>
      <c r="JHW186" s="1"/>
      <c r="JHX186" s="1"/>
      <c r="JHY186" s="1"/>
      <c r="JHZ186" s="1"/>
      <c r="JIA186" s="1"/>
      <c r="JIB186" s="1"/>
      <c r="JIC186" s="1"/>
      <c r="JID186" s="1"/>
      <c r="JIE186" s="1"/>
      <c r="JIF186" s="1"/>
      <c r="JIG186" s="1"/>
      <c r="JIH186" s="1"/>
      <c r="JII186" s="1"/>
      <c r="JIJ186" s="1"/>
      <c r="JIK186" s="1"/>
      <c r="JIL186" s="1"/>
      <c r="JIM186" s="1"/>
      <c r="JIN186" s="1"/>
      <c r="JIO186" s="1"/>
      <c r="JIP186" s="1"/>
      <c r="JIQ186" s="1"/>
      <c r="JIR186" s="1"/>
      <c r="JIS186" s="1"/>
      <c r="JIT186" s="1"/>
      <c r="JIU186" s="1"/>
      <c r="JIV186" s="1"/>
      <c r="JIW186" s="1"/>
      <c r="JIX186" s="1"/>
      <c r="JIY186" s="1"/>
      <c r="JIZ186" s="1"/>
      <c r="JJA186" s="1"/>
      <c r="JJB186" s="1"/>
      <c r="JJC186" s="1"/>
      <c r="JJD186" s="1"/>
      <c r="JJE186" s="1"/>
      <c r="JJF186" s="1"/>
      <c r="JJG186" s="1"/>
      <c r="JJH186" s="1"/>
      <c r="JJI186" s="1"/>
      <c r="JJJ186" s="1"/>
      <c r="JJK186" s="1"/>
      <c r="JJL186" s="1"/>
      <c r="JJM186" s="1"/>
      <c r="JJN186" s="1"/>
      <c r="JJO186" s="1"/>
      <c r="JJP186" s="1"/>
      <c r="JJQ186" s="1"/>
      <c r="JJR186" s="1"/>
      <c r="JJS186" s="1"/>
      <c r="JJT186" s="1"/>
      <c r="JJU186" s="1"/>
      <c r="JJV186" s="1"/>
      <c r="JJW186" s="1"/>
      <c r="JJX186" s="1"/>
      <c r="JJY186" s="1"/>
      <c r="JJZ186" s="1"/>
      <c r="JKA186" s="1"/>
      <c r="JKB186" s="1"/>
      <c r="JKC186" s="1"/>
      <c r="JKD186" s="1"/>
      <c r="JKE186" s="1"/>
      <c r="JKF186" s="1"/>
      <c r="JKG186" s="1"/>
      <c r="JKH186" s="1"/>
      <c r="JKI186" s="1"/>
      <c r="JKJ186" s="1"/>
      <c r="JKK186" s="1"/>
      <c r="JKL186" s="1"/>
      <c r="JKM186" s="1"/>
      <c r="JKN186" s="1"/>
      <c r="JKO186" s="1"/>
      <c r="JKP186" s="1"/>
      <c r="JKQ186" s="1"/>
      <c r="JKR186" s="1"/>
      <c r="JKS186" s="1"/>
      <c r="JKT186" s="1"/>
      <c r="JKU186" s="1"/>
      <c r="JKV186" s="1"/>
      <c r="JKW186" s="1"/>
      <c r="JKX186" s="1"/>
      <c r="JKY186" s="1"/>
      <c r="JKZ186" s="1"/>
      <c r="JLA186" s="1"/>
      <c r="JLB186" s="1"/>
      <c r="JLC186" s="1"/>
      <c r="JLD186" s="1"/>
      <c r="JLE186" s="1"/>
      <c r="JLF186" s="1"/>
      <c r="JLG186" s="1"/>
      <c r="JLH186" s="1"/>
      <c r="JLI186" s="1"/>
      <c r="JLJ186" s="1"/>
      <c r="JLK186" s="1"/>
      <c r="JLL186" s="1"/>
      <c r="JLM186" s="1"/>
      <c r="JLN186" s="1"/>
      <c r="JLO186" s="1"/>
      <c r="JLP186" s="1"/>
      <c r="JLQ186" s="1"/>
      <c r="JLR186" s="1"/>
      <c r="JLS186" s="1"/>
      <c r="JLT186" s="1"/>
      <c r="JLU186" s="1"/>
      <c r="JLV186" s="1"/>
      <c r="JLW186" s="1"/>
      <c r="JLX186" s="1"/>
      <c r="JLY186" s="1"/>
      <c r="JLZ186" s="1"/>
      <c r="JMA186" s="1"/>
      <c r="JMB186" s="1"/>
      <c r="JMC186" s="1"/>
      <c r="JMD186" s="1"/>
      <c r="JME186" s="1"/>
      <c r="JMF186" s="1"/>
      <c r="JMG186" s="1"/>
      <c r="JMH186" s="1"/>
      <c r="JMI186" s="1"/>
      <c r="JMJ186" s="1"/>
      <c r="JMK186" s="1"/>
      <c r="JML186" s="1"/>
      <c r="JMM186" s="1"/>
      <c r="JMN186" s="1"/>
      <c r="JMO186" s="1"/>
      <c r="JMP186" s="1"/>
      <c r="JMQ186" s="1"/>
      <c r="JMR186" s="1"/>
      <c r="JMS186" s="1"/>
      <c r="JMT186" s="1"/>
      <c r="JMU186" s="1"/>
      <c r="JMV186" s="1"/>
      <c r="JMW186" s="1"/>
      <c r="JMX186" s="1"/>
      <c r="JMY186" s="1"/>
      <c r="JMZ186" s="1"/>
      <c r="JNA186" s="1"/>
      <c r="JNB186" s="1"/>
      <c r="JNC186" s="1"/>
      <c r="JND186" s="1"/>
      <c r="JNE186" s="1"/>
      <c r="JNF186" s="1"/>
      <c r="JNG186" s="1"/>
      <c r="JNH186" s="1"/>
      <c r="JNI186" s="1"/>
      <c r="JNJ186" s="1"/>
      <c r="JNK186" s="1"/>
      <c r="JNL186" s="1"/>
      <c r="JNM186" s="1"/>
      <c r="JNN186" s="1"/>
      <c r="JNO186" s="1"/>
      <c r="JNP186" s="1"/>
      <c r="JNQ186" s="1"/>
      <c r="JNR186" s="1"/>
      <c r="JNS186" s="1"/>
      <c r="JNT186" s="1"/>
      <c r="JNU186" s="1"/>
      <c r="JNV186" s="1"/>
      <c r="JNW186" s="1"/>
      <c r="JNX186" s="1"/>
      <c r="JNY186" s="1"/>
      <c r="JNZ186" s="1"/>
      <c r="JOA186" s="1"/>
      <c r="JOB186" s="1"/>
      <c r="JOC186" s="1"/>
      <c r="JOD186" s="1"/>
      <c r="JOE186" s="1"/>
      <c r="JOF186" s="1"/>
      <c r="JOG186" s="1"/>
      <c r="JOH186" s="1"/>
      <c r="JOI186" s="1"/>
      <c r="JOJ186" s="1"/>
      <c r="JOK186" s="1"/>
      <c r="JOL186" s="1"/>
      <c r="JOM186" s="1"/>
      <c r="JON186" s="1"/>
      <c r="JOO186" s="1"/>
      <c r="JOP186" s="1"/>
      <c r="JOQ186" s="1"/>
      <c r="JOR186" s="1"/>
      <c r="JOS186" s="1"/>
      <c r="JOT186" s="1"/>
      <c r="JOU186" s="1"/>
      <c r="JOV186" s="1"/>
      <c r="JOW186" s="1"/>
      <c r="JOX186" s="1"/>
      <c r="JOY186" s="1"/>
      <c r="JOZ186" s="1"/>
      <c r="JPA186" s="1"/>
      <c r="JPB186" s="1"/>
      <c r="JPC186" s="1"/>
      <c r="JPD186" s="1"/>
      <c r="JPE186" s="1"/>
      <c r="JPF186" s="1"/>
      <c r="JPG186" s="1"/>
      <c r="JPH186" s="1"/>
      <c r="JPI186" s="1"/>
      <c r="JPJ186" s="1"/>
      <c r="JPK186" s="1"/>
      <c r="JPL186" s="1"/>
      <c r="JPM186" s="1"/>
      <c r="JPN186" s="1"/>
      <c r="JPO186" s="1"/>
      <c r="JPP186" s="1"/>
      <c r="JPQ186" s="1"/>
      <c r="JPR186" s="1"/>
      <c r="JPS186" s="1"/>
      <c r="JPT186" s="1"/>
      <c r="JPU186" s="1"/>
      <c r="JPV186" s="1"/>
      <c r="JPW186" s="1"/>
      <c r="JPX186" s="1"/>
      <c r="JPY186" s="1"/>
      <c r="JPZ186" s="1"/>
      <c r="JQA186" s="1"/>
      <c r="JQB186" s="1"/>
      <c r="JQC186" s="1"/>
      <c r="JQD186" s="1"/>
      <c r="JQE186" s="1"/>
      <c r="JQF186" s="1"/>
      <c r="JQG186" s="1"/>
      <c r="JQH186" s="1"/>
      <c r="JQI186" s="1"/>
      <c r="JQJ186" s="1"/>
      <c r="JQK186" s="1"/>
      <c r="JQL186" s="1"/>
      <c r="JQM186" s="1"/>
      <c r="JQN186" s="1"/>
      <c r="JQO186" s="1"/>
      <c r="JQP186" s="1"/>
      <c r="JQQ186" s="1"/>
      <c r="JQR186" s="1"/>
      <c r="JQS186" s="1"/>
      <c r="JQT186" s="1"/>
      <c r="JQU186" s="1"/>
      <c r="JQV186" s="1"/>
      <c r="JQW186" s="1"/>
      <c r="JQX186" s="1"/>
      <c r="JQY186" s="1"/>
      <c r="JQZ186" s="1"/>
      <c r="JRA186" s="1"/>
      <c r="JRB186" s="1"/>
      <c r="JRC186" s="1"/>
      <c r="JRD186" s="1"/>
      <c r="JRE186" s="1"/>
      <c r="JRF186" s="1"/>
      <c r="JRG186" s="1"/>
      <c r="JRH186" s="1"/>
      <c r="JRI186" s="1"/>
      <c r="JRJ186" s="1"/>
      <c r="JRK186" s="1"/>
      <c r="JRL186" s="1"/>
      <c r="JRM186" s="1"/>
      <c r="JRN186" s="1"/>
      <c r="JRO186" s="1"/>
      <c r="JRP186" s="1"/>
      <c r="JRQ186" s="1"/>
      <c r="JRR186" s="1"/>
      <c r="JRS186" s="1"/>
      <c r="JRT186" s="1"/>
      <c r="JRU186" s="1"/>
      <c r="JRV186" s="1"/>
      <c r="JRW186" s="1"/>
      <c r="JRX186" s="1"/>
      <c r="JRY186" s="1"/>
      <c r="JRZ186" s="1"/>
      <c r="JSA186" s="1"/>
      <c r="JSB186" s="1"/>
      <c r="JSC186" s="1"/>
      <c r="JSD186" s="1"/>
      <c r="JSE186" s="1"/>
      <c r="JSF186" s="1"/>
      <c r="JSG186" s="1"/>
      <c r="JSH186" s="1"/>
      <c r="JSI186" s="1"/>
      <c r="JSJ186" s="1"/>
      <c r="JSK186" s="1"/>
      <c r="JSL186" s="1"/>
      <c r="JSM186" s="1"/>
      <c r="JSN186" s="1"/>
      <c r="JSO186" s="1"/>
      <c r="JSP186" s="1"/>
      <c r="JSQ186" s="1"/>
      <c r="JSR186" s="1"/>
      <c r="JSS186" s="1"/>
      <c r="JST186" s="1"/>
      <c r="JSU186" s="1"/>
      <c r="JSV186" s="1"/>
      <c r="JSW186" s="1"/>
      <c r="JSX186" s="1"/>
      <c r="JSY186" s="1"/>
      <c r="JSZ186" s="1"/>
      <c r="JTA186" s="1"/>
      <c r="JTB186" s="1"/>
      <c r="JTC186" s="1"/>
      <c r="JTD186" s="1"/>
      <c r="JTE186" s="1"/>
      <c r="JTF186" s="1"/>
      <c r="JTG186" s="1"/>
      <c r="JTH186" s="1"/>
      <c r="JTI186" s="1"/>
      <c r="JTJ186" s="1"/>
      <c r="JTK186" s="1"/>
      <c r="JTL186" s="1"/>
      <c r="JTM186" s="1"/>
      <c r="JTN186" s="1"/>
      <c r="JTO186" s="1"/>
      <c r="JTP186" s="1"/>
      <c r="JTQ186" s="1"/>
      <c r="JTR186" s="1"/>
      <c r="JTS186" s="1"/>
      <c r="JTT186" s="1"/>
      <c r="JTU186" s="1"/>
      <c r="JTV186" s="1"/>
      <c r="JTW186" s="1"/>
      <c r="JTX186" s="1"/>
      <c r="JTY186" s="1"/>
      <c r="JTZ186" s="1"/>
      <c r="JUA186" s="1"/>
      <c r="JUB186" s="1"/>
      <c r="JUC186" s="1"/>
      <c r="JUD186" s="1"/>
      <c r="JUE186" s="1"/>
      <c r="JUF186" s="1"/>
      <c r="JUG186" s="1"/>
      <c r="JUH186" s="1"/>
      <c r="JUI186" s="1"/>
      <c r="JUJ186" s="1"/>
      <c r="JUK186" s="1"/>
      <c r="JUL186" s="1"/>
      <c r="JUM186" s="1"/>
      <c r="JUN186" s="1"/>
      <c r="JUO186" s="1"/>
      <c r="JUP186" s="1"/>
      <c r="JUQ186" s="1"/>
      <c r="JUR186" s="1"/>
      <c r="JUS186" s="1"/>
      <c r="JUT186" s="1"/>
      <c r="JUU186" s="1"/>
      <c r="JUV186" s="1"/>
      <c r="JUW186" s="1"/>
      <c r="JUX186" s="1"/>
      <c r="JUY186" s="1"/>
      <c r="JUZ186" s="1"/>
      <c r="JVA186" s="1"/>
      <c r="JVB186" s="1"/>
      <c r="JVC186" s="1"/>
      <c r="JVD186" s="1"/>
      <c r="JVE186" s="1"/>
      <c r="JVF186" s="1"/>
      <c r="JVG186" s="1"/>
      <c r="JVH186" s="1"/>
      <c r="JVI186" s="1"/>
      <c r="JVJ186" s="1"/>
      <c r="JVK186" s="1"/>
      <c r="JVL186" s="1"/>
      <c r="JVM186" s="1"/>
      <c r="JVN186" s="1"/>
      <c r="JVO186" s="1"/>
      <c r="JVP186" s="1"/>
      <c r="JVQ186" s="1"/>
      <c r="JVR186" s="1"/>
      <c r="JVS186" s="1"/>
      <c r="JVT186" s="1"/>
      <c r="JVU186" s="1"/>
      <c r="JVV186" s="1"/>
      <c r="JVW186" s="1"/>
      <c r="JVX186" s="1"/>
      <c r="JVY186" s="1"/>
      <c r="JVZ186" s="1"/>
      <c r="JWA186" s="1"/>
      <c r="JWB186" s="1"/>
      <c r="JWC186" s="1"/>
      <c r="JWD186" s="1"/>
      <c r="JWE186" s="1"/>
      <c r="JWF186" s="1"/>
      <c r="JWG186" s="1"/>
      <c r="JWH186" s="1"/>
      <c r="JWI186" s="1"/>
      <c r="JWJ186" s="1"/>
      <c r="JWK186" s="1"/>
      <c r="JWL186" s="1"/>
      <c r="JWM186" s="1"/>
      <c r="JWN186" s="1"/>
      <c r="JWO186" s="1"/>
      <c r="JWP186" s="1"/>
      <c r="JWQ186" s="1"/>
      <c r="JWR186" s="1"/>
      <c r="JWS186" s="1"/>
      <c r="JWT186" s="1"/>
      <c r="JWU186" s="1"/>
      <c r="JWV186" s="1"/>
      <c r="JWW186" s="1"/>
      <c r="JWX186" s="1"/>
      <c r="JWY186" s="1"/>
      <c r="JWZ186" s="1"/>
      <c r="JXA186" s="1"/>
      <c r="JXB186" s="1"/>
      <c r="JXC186" s="1"/>
      <c r="JXD186" s="1"/>
      <c r="JXE186" s="1"/>
      <c r="JXF186" s="1"/>
      <c r="JXG186" s="1"/>
      <c r="JXH186" s="1"/>
      <c r="JXI186" s="1"/>
      <c r="JXJ186" s="1"/>
      <c r="JXK186" s="1"/>
      <c r="JXL186" s="1"/>
      <c r="JXM186" s="1"/>
      <c r="JXN186" s="1"/>
      <c r="JXO186" s="1"/>
      <c r="JXP186" s="1"/>
      <c r="JXQ186" s="1"/>
      <c r="JXR186" s="1"/>
      <c r="JXS186" s="1"/>
      <c r="JXT186" s="1"/>
      <c r="JXU186" s="1"/>
      <c r="JXV186" s="1"/>
      <c r="JXW186" s="1"/>
      <c r="JXX186" s="1"/>
      <c r="JXY186" s="1"/>
      <c r="JXZ186" s="1"/>
      <c r="JYA186" s="1"/>
      <c r="JYB186" s="1"/>
      <c r="JYC186" s="1"/>
      <c r="JYD186" s="1"/>
      <c r="JYE186" s="1"/>
      <c r="JYF186" s="1"/>
      <c r="JYG186" s="1"/>
      <c r="JYH186" s="1"/>
      <c r="JYI186" s="1"/>
      <c r="JYJ186" s="1"/>
      <c r="JYK186" s="1"/>
      <c r="JYL186" s="1"/>
      <c r="JYM186" s="1"/>
      <c r="JYN186" s="1"/>
      <c r="JYO186" s="1"/>
      <c r="JYP186" s="1"/>
      <c r="JYQ186" s="1"/>
      <c r="JYR186" s="1"/>
      <c r="JYS186" s="1"/>
      <c r="JYT186" s="1"/>
      <c r="JYU186" s="1"/>
      <c r="JYV186" s="1"/>
      <c r="JYW186" s="1"/>
      <c r="JYX186" s="1"/>
      <c r="JYY186" s="1"/>
      <c r="JYZ186" s="1"/>
      <c r="JZA186" s="1"/>
      <c r="JZB186" s="1"/>
      <c r="JZC186" s="1"/>
      <c r="JZD186" s="1"/>
      <c r="JZE186" s="1"/>
      <c r="JZF186" s="1"/>
      <c r="JZG186" s="1"/>
      <c r="JZH186" s="1"/>
      <c r="JZI186" s="1"/>
      <c r="JZJ186" s="1"/>
      <c r="JZK186" s="1"/>
      <c r="JZL186" s="1"/>
      <c r="JZM186" s="1"/>
      <c r="JZN186" s="1"/>
      <c r="JZO186" s="1"/>
      <c r="JZP186" s="1"/>
      <c r="JZQ186" s="1"/>
      <c r="JZR186" s="1"/>
      <c r="JZS186" s="1"/>
      <c r="JZT186" s="1"/>
      <c r="JZU186" s="1"/>
      <c r="JZV186" s="1"/>
      <c r="JZW186" s="1"/>
      <c r="JZX186" s="1"/>
      <c r="JZY186" s="1"/>
      <c r="JZZ186" s="1"/>
      <c r="KAA186" s="1"/>
      <c r="KAB186" s="1"/>
      <c r="KAC186" s="1"/>
      <c r="KAD186" s="1"/>
      <c r="KAE186" s="1"/>
      <c r="KAF186" s="1"/>
      <c r="KAG186" s="1"/>
      <c r="KAH186" s="1"/>
      <c r="KAI186" s="1"/>
      <c r="KAJ186" s="1"/>
      <c r="KAK186" s="1"/>
      <c r="KAL186" s="1"/>
      <c r="KAM186" s="1"/>
      <c r="KAN186" s="1"/>
      <c r="KAO186" s="1"/>
      <c r="KAP186" s="1"/>
      <c r="KAQ186" s="1"/>
      <c r="KAR186" s="1"/>
      <c r="KAS186" s="1"/>
      <c r="KAT186" s="1"/>
      <c r="KAU186" s="1"/>
      <c r="KAV186" s="1"/>
      <c r="KAW186" s="1"/>
      <c r="KAX186" s="1"/>
      <c r="KAY186" s="1"/>
      <c r="KAZ186" s="1"/>
      <c r="KBA186" s="1"/>
      <c r="KBB186" s="1"/>
      <c r="KBC186" s="1"/>
      <c r="KBD186" s="1"/>
      <c r="KBE186" s="1"/>
      <c r="KBF186" s="1"/>
      <c r="KBG186" s="1"/>
      <c r="KBH186" s="1"/>
      <c r="KBI186" s="1"/>
      <c r="KBJ186" s="1"/>
      <c r="KBK186" s="1"/>
      <c r="KBL186" s="1"/>
      <c r="KBM186" s="1"/>
      <c r="KBN186" s="1"/>
      <c r="KBO186" s="1"/>
      <c r="KBP186" s="1"/>
      <c r="KBQ186" s="1"/>
      <c r="KBR186" s="1"/>
      <c r="KBS186" s="1"/>
      <c r="KBT186" s="1"/>
      <c r="KBU186" s="1"/>
      <c r="KBV186" s="1"/>
      <c r="KBW186" s="1"/>
      <c r="KBX186" s="1"/>
      <c r="KBY186" s="1"/>
      <c r="KBZ186" s="1"/>
      <c r="KCA186" s="1"/>
      <c r="KCB186" s="1"/>
      <c r="KCC186" s="1"/>
      <c r="KCD186" s="1"/>
      <c r="KCE186" s="1"/>
      <c r="KCF186" s="1"/>
      <c r="KCG186" s="1"/>
      <c r="KCH186" s="1"/>
      <c r="KCI186" s="1"/>
      <c r="KCJ186" s="1"/>
      <c r="KCK186" s="1"/>
      <c r="KCL186" s="1"/>
      <c r="KCM186" s="1"/>
      <c r="KCN186" s="1"/>
      <c r="KCO186" s="1"/>
      <c r="KCP186" s="1"/>
      <c r="KCQ186" s="1"/>
      <c r="KCR186" s="1"/>
      <c r="KCS186" s="1"/>
      <c r="KCT186" s="1"/>
      <c r="KCU186" s="1"/>
      <c r="KCV186" s="1"/>
      <c r="KCW186" s="1"/>
      <c r="KCX186" s="1"/>
      <c r="KCY186" s="1"/>
      <c r="KCZ186" s="1"/>
      <c r="KDA186" s="1"/>
      <c r="KDB186" s="1"/>
      <c r="KDC186" s="1"/>
      <c r="KDD186" s="1"/>
      <c r="KDE186" s="1"/>
      <c r="KDF186" s="1"/>
      <c r="KDG186" s="1"/>
      <c r="KDH186" s="1"/>
      <c r="KDI186" s="1"/>
      <c r="KDJ186" s="1"/>
      <c r="KDK186" s="1"/>
      <c r="KDL186" s="1"/>
      <c r="KDM186" s="1"/>
      <c r="KDN186" s="1"/>
      <c r="KDO186" s="1"/>
      <c r="KDP186" s="1"/>
      <c r="KDQ186" s="1"/>
      <c r="KDR186" s="1"/>
      <c r="KDS186" s="1"/>
      <c r="KDT186" s="1"/>
      <c r="KDU186" s="1"/>
      <c r="KDV186" s="1"/>
      <c r="KDW186" s="1"/>
      <c r="KDX186" s="1"/>
      <c r="KDY186" s="1"/>
      <c r="KDZ186" s="1"/>
      <c r="KEA186" s="1"/>
      <c r="KEB186" s="1"/>
      <c r="KEC186" s="1"/>
      <c r="KED186" s="1"/>
      <c r="KEE186" s="1"/>
      <c r="KEF186" s="1"/>
      <c r="KEG186" s="1"/>
      <c r="KEH186" s="1"/>
      <c r="KEI186" s="1"/>
      <c r="KEJ186" s="1"/>
      <c r="KEK186" s="1"/>
      <c r="KEL186" s="1"/>
      <c r="KEM186" s="1"/>
      <c r="KEN186" s="1"/>
      <c r="KEO186" s="1"/>
      <c r="KEP186" s="1"/>
      <c r="KEQ186" s="1"/>
      <c r="KER186" s="1"/>
      <c r="KES186" s="1"/>
      <c r="KET186" s="1"/>
      <c r="KEU186" s="1"/>
      <c r="KEV186" s="1"/>
      <c r="KEW186" s="1"/>
      <c r="KEX186" s="1"/>
      <c r="KEY186" s="1"/>
      <c r="KEZ186" s="1"/>
      <c r="KFA186" s="1"/>
      <c r="KFB186" s="1"/>
      <c r="KFC186" s="1"/>
      <c r="KFD186" s="1"/>
      <c r="KFE186" s="1"/>
      <c r="KFF186" s="1"/>
      <c r="KFG186" s="1"/>
      <c r="KFH186" s="1"/>
      <c r="KFI186" s="1"/>
      <c r="KFJ186" s="1"/>
      <c r="KFK186" s="1"/>
      <c r="KFL186" s="1"/>
      <c r="KFM186" s="1"/>
      <c r="KFN186" s="1"/>
      <c r="KFO186" s="1"/>
      <c r="KFP186" s="1"/>
      <c r="KFQ186" s="1"/>
      <c r="KFR186" s="1"/>
      <c r="KFS186" s="1"/>
      <c r="KFT186" s="1"/>
      <c r="KFU186" s="1"/>
      <c r="KFV186" s="1"/>
      <c r="KFW186" s="1"/>
      <c r="KFX186" s="1"/>
      <c r="KFY186" s="1"/>
      <c r="KFZ186" s="1"/>
      <c r="KGA186" s="1"/>
      <c r="KGB186" s="1"/>
      <c r="KGC186" s="1"/>
      <c r="KGD186" s="1"/>
      <c r="KGE186" s="1"/>
      <c r="KGF186" s="1"/>
      <c r="KGG186" s="1"/>
      <c r="KGH186" s="1"/>
      <c r="KGI186" s="1"/>
      <c r="KGJ186" s="1"/>
      <c r="KGK186" s="1"/>
      <c r="KGL186" s="1"/>
      <c r="KGM186" s="1"/>
      <c r="KGN186" s="1"/>
      <c r="KGO186" s="1"/>
      <c r="KGP186" s="1"/>
      <c r="KGQ186" s="1"/>
      <c r="KGR186" s="1"/>
      <c r="KGS186" s="1"/>
      <c r="KGT186" s="1"/>
      <c r="KGU186" s="1"/>
      <c r="KGV186" s="1"/>
      <c r="KGW186" s="1"/>
      <c r="KGX186" s="1"/>
      <c r="KGY186" s="1"/>
      <c r="KGZ186" s="1"/>
      <c r="KHA186" s="1"/>
      <c r="KHB186" s="1"/>
      <c r="KHC186" s="1"/>
      <c r="KHD186" s="1"/>
      <c r="KHE186" s="1"/>
      <c r="KHF186" s="1"/>
      <c r="KHG186" s="1"/>
      <c r="KHH186" s="1"/>
      <c r="KHI186" s="1"/>
      <c r="KHJ186" s="1"/>
      <c r="KHK186" s="1"/>
      <c r="KHL186" s="1"/>
      <c r="KHM186" s="1"/>
      <c r="KHN186" s="1"/>
      <c r="KHO186" s="1"/>
      <c r="KHP186" s="1"/>
      <c r="KHQ186" s="1"/>
      <c r="KHR186" s="1"/>
      <c r="KHS186" s="1"/>
      <c r="KHT186" s="1"/>
      <c r="KHU186" s="1"/>
      <c r="KHV186" s="1"/>
      <c r="KHW186" s="1"/>
      <c r="KHX186" s="1"/>
      <c r="KHY186" s="1"/>
      <c r="KHZ186" s="1"/>
      <c r="KIA186" s="1"/>
      <c r="KIB186" s="1"/>
      <c r="KIC186" s="1"/>
      <c r="KID186" s="1"/>
      <c r="KIE186" s="1"/>
      <c r="KIF186" s="1"/>
      <c r="KIG186" s="1"/>
      <c r="KIH186" s="1"/>
      <c r="KII186" s="1"/>
      <c r="KIJ186" s="1"/>
      <c r="KIK186" s="1"/>
      <c r="KIL186" s="1"/>
      <c r="KIM186" s="1"/>
      <c r="KIN186" s="1"/>
      <c r="KIO186" s="1"/>
      <c r="KIP186" s="1"/>
      <c r="KIQ186" s="1"/>
      <c r="KIR186" s="1"/>
      <c r="KIS186" s="1"/>
      <c r="KIT186" s="1"/>
      <c r="KIU186" s="1"/>
      <c r="KIV186" s="1"/>
      <c r="KIW186" s="1"/>
      <c r="KIX186" s="1"/>
      <c r="KIY186" s="1"/>
      <c r="KIZ186" s="1"/>
      <c r="KJA186" s="1"/>
      <c r="KJB186" s="1"/>
      <c r="KJC186" s="1"/>
      <c r="KJD186" s="1"/>
      <c r="KJE186" s="1"/>
      <c r="KJF186" s="1"/>
      <c r="KJG186" s="1"/>
      <c r="KJH186" s="1"/>
      <c r="KJI186" s="1"/>
      <c r="KJJ186" s="1"/>
      <c r="KJK186" s="1"/>
      <c r="KJL186" s="1"/>
      <c r="KJM186" s="1"/>
      <c r="KJN186" s="1"/>
      <c r="KJO186" s="1"/>
      <c r="KJP186" s="1"/>
      <c r="KJQ186" s="1"/>
      <c r="KJR186" s="1"/>
      <c r="KJS186" s="1"/>
      <c r="KJT186" s="1"/>
      <c r="KJU186" s="1"/>
      <c r="KJV186" s="1"/>
      <c r="KJW186" s="1"/>
      <c r="KJX186" s="1"/>
      <c r="KJY186" s="1"/>
      <c r="KJZ186" s="1"/>
      <c r="KKA186" s="1"/>
      <c r="KKB186" s="1"/>
      <c r="KKC186" s="1"/>
      <c r="KKD186" s="1"/>
      <c r="KKE186" s="1"/>
      <c r="KKF186" s="1"/>
      <c r="KKG186" s="1"/>
      <c r="KKH186" s="1"/>
      <c r="KKI186" s="1"/>
      <c r="KKJ186" s="1"/>
      <c r="KKK186" s="1"/>
      <c r="KKL186" s="1"/>
      <c r="KKM186" s="1"/>
      <c r="KKN186" s="1"/>
      <c r="KKO186" s="1"/>
      <c r="KKP186" s="1"/>
      <c r="KKQ186" s="1"/>
      <c r="KKR186" s="1"/>
      <c r="KKS186" s="1"/>
      <c r="KKT186" s="1"/>
      <c r="KKU186" s="1"/>
      <c r="KKV186" s="1"/>
      <c r="KKW186" s="1"/>
      <c r="KKX186" s="1"/>
      <c r="KKY186" s="1"/>
      <c r="KKZ186" s="1"/>
      <c r="KLA186" s="1"/>
      <c r="KLB186" s="1"/>
      <c r="KLC186" s="1"/>
      <c r="KLD186" s="1"/>
      <c r="KLE186" s="1"/>
      <c r="KLF186" s="1"/>
      <c r="KLG186" s="1"/>
      <c r="KLH186" s="1"/>
      <c r="KLI186" s="1"/>
      <c r="KLJ186" s="1"/>
      <c r="KLK186" s="1"/>
      <c r="KLL186" s="1"/>
      <c r="KLM186" s="1"/>
      <c r="KLN186" s="1"/>
      <c r="KLO186" s="1"/>
      <c r="KLP186" s="1"/>
      <c r="KLQ186" s="1"/>
      <c r="KLR186" s="1"/>
      <c r="KLS186" s="1"/>
      <c r="KLT186" s="1"/>
      <c r="KLU186" s="1"/>
      <c r="KLV186" s="1"/>
      <c r="KLW186" s="1"/>
      <c r="KLX186" s="1"/>
      <c r="KLY186" s="1"/>
      <c r="KLZ186" s="1"/>
      <c r="KMA186" s="1"/>
      <c r="KMB186" s="1"/>
      <c r="KMC186" s="1"/>
      <c r="KMD186" s="1"/>
      <c r="KME186" s="1"/>
      <c r="KMF186" s="1"/>
      <c r="KMG186" s="1"/>
      <c r="KMH186" s="1"/>
      <c r="KMI186" s="1"/>
      <c r="KMJ186" s="1"/>
      <c r="KMK186" s="1"/>
      <c r="KML186" s="1"/>
      <c r="KMM186" s="1"/>
      <c r="KMN186" s="1"/>
      <c r="KMO186" s="1"/>
      <c r="KMP186" s="1"/>
      <c r="KMQ186" s="1"/>
      <c r="KMR186" s="1"/>
      <c r="KMS186" s="1"/>
      <c r="KMT186" s="1"/>
      <c r="KMU186" s="1"/>
      <c r="KMV186" s="1"/>
      <c r="KMW186" s="1"/>
      <c r="KMX186" s="1"/>
      <c r="KMY186" s="1"/>
      <c r="KMZ186" s="1"/>
      <c r="KNA186" s="1"/>
      <c r="KNB186" s="1"/>
      <c r="KNC186" s="1"/>
      <c r="KND186" s="1"/>
      <c r="KNE186" s="1"/>
      <c r="KNF186" s="1"/>
      <c r="KNG186" s="1"/>
      <c r="KNH186" s="1"/>
      <c r="KNI186" s="1"/>
      <c r="KNJ186" s="1"/>
      <c r="KNK186" s="1"/>
      <c r="KNL186" s="1"/>
      <c r="KNM186" s="1"/>
      <c r="KNN186" s="1"/>
      <c r="KNO186" s="1"/>
      <c r="KNP186" s="1"/>
      <c r="KNQ186" s="1"/>
      <c r="KNR186" s="1"/>
      <c r="KNS186" s="1"/>
      <c r="KNT186" s="1"/>
      <c r="KNU186" s="1"/>
      <c r="KNV186" s="1"/>
      <c r="KNW186" s="1"/>
      <c r="KNX186" s="1"/>
      <c r="KNY186" s="1"/>
      <c r="KNZ186" s="1"/>
      <c r="KOA186" s="1"/>
      <c r="KOB186" s="1"/>
      <c r="KOC186" s="1"/>
      <c r="KOD186" s="1"/>
      <c r="KOE186" s="1"/>
      <c r="KOF186" s="1"/>
      <c r="KOG186" s="1"/>
      <c r="KOH186" s="1"/>
      <c r="KOI186" s="1"/>
      <c r="KOJ186" s="1"/>
      <c r="KOK186" s="1"/>
      <c r="KOL186" s="1"/>
      <c r="KOM186" s="1"/>
      <c r="KON186" s="1"/>
      <c r="KOO186" s="1"/>
      <c r="KOP186" s="1"/>
      <c r="KOQ186" s="1"/>
      <c r="KOR186" s="1"/>
      <c r="KOS186" s="1"/>
      <c r="KOT186" s="1"/>
      <c r="KOU186" s="1"/>
      <c r="KOV186" s="1"/>
      <c r="KOW186" s="1"/>
      <c r="KOX186" s="1"/>
      <c r="KOY186" s="1"/>
      <c r="KOZ186" s="1"/>
      <c r="KPA186" s="1"/>
      <c r="KPB186" s="1"/>
      <c r="KPC186" s="1"/>
      <c r="KPD186" s="1"/>
      <c r="KPE186" s="1"/>
      <c r="KPF186" s="1"/>
      <c r="KPG186" s="1"/>
      <c r="KPH186" s="1"/>
      <c r="KPI186" s="1"/>
      <c r="KPJ186" s="1"/>
      <c r="KPK186" s="1"/>
      <c r="KPL186" s="1"/>
      <c r="KPM186" s="1"/>
      <c r="KPN186" s="1"/>
      <c r="KPO186" s="1"/>
      <c r="KPP186" s="1"/>
      <c r="KPQ186" s="1"/>
      <c r="KPR186" s="1"/>
      <c r="KPS186" s="1"/>
      <c r="KPT186" s="1"/>
      <c r="KPU186" s="1"/>
      <c r="KPV186" s="1"/>
      <c r="KPW186" s="1"/>
      <c r="KPX186" s="1"/>
      <c r="KPY186" s="1"/>
      <c r="KPZ186" s="1"/>
      <c r="KQA186" s="1"/>
      <c r="KQB186" s="1"/>
      <c r="KQC186" s="1"/>
      <c r="KQD186" s="1"/>
      <c r="KQE186" s="1"/>
      <c r="KQF186" s="1"/>
      <c r="KQG186" s="1"/>
      <c r="KQH186" s="1"/>
      <c r="KQI186" s="1"/>
      <c r="KQJ186" s="1"/>
      <c r="KQK186" s="1"/>
      <c r="KQL186" s="1"/>
      <c r="KQM186" s="1"/>
      <c r="KQN186" s="1"/>
      <c r="KQO186" s="1"/>
      <c r="KQP186" s="1"/>
      <c r="KQQ186" s="1"/>
      <c r="KQR186" s="1"/>
      <c r="KQS186" s="1"/>
      <c r="KQT186" s="1"/>
      <c r="KQU186" s="1"/>
      <c r="KQV186" s="1"/>
      <c r="KQW186" s="1"/>
      <c r="KQX186" s="1"/>
      <c r="KQY186" s="1"/>
      <c r="KQZ186" s="1"/>
      <c r="KRA186" s="1"/>
      <c r="KRB186" s="1"/>
      <c r="KRC186" s="1"/>
      <c r="KRD186" s="1"/>
      <c r="KRE186" s="1"/>
      <c r="KRF186" s="1"/>
      <c r="KRG186" s="1"/>
      <c r="KRH186" s="1"/>
      <c r="KRI186" s="1"/>
      <c r="KRJ186" s="1"/>
      <c r="KRK186" s="1"/>
      <c r="KRL186" s="1"/>
      <c r="KRM186" s="1"/>
      <c r="KRN186" s="1"/>
      <c r="KRO186" s="1"/>
      <c r="KRP186" s="1"/>
      <c r="KRQ186" s="1"/>
      <c r="KRR186" s="1"/>
      <c r="KRS186" s="1"/>
      <c r="KRT186" s="1"/>
      <c r="KRU186" s="1"/>
      <c r="KRV186" s="1"/>
      <c r="KRW186" s="1"/>
      <c r="KRX186" s="1"/>
      <c r="KRY186" s="1"/>
      <c r="KRZ186" s="1"/>
      <c r="KSA186" s="1"/>
      <c r="KSB186" s="1"/>
      <c r="KSC186" s="1"/>
      <c r="KSD186" s="1"/>
      <c r="KSE186" s="1"/>
      <c r="KSF186" s="1"/>
      <c r="KSG186" s="1"/>
      <c r="KSH186" s="1"/>
      <c r="KSI186" s="1"/>
      <c r="KSJ186" s="1"/>
      <c r="KSK186" s="1"/>
      <c r="KSL186" s="1"/>
      <c r="KSM186" s="1"/>
      <c r="KSN186" s="1"/>
      <c r="KSO186" s="1"/>
      <c r="KSP186" s="1"/>
      <c r="KSQ186" s="1"/>
      <c r="KSR186" s="1"/>
      <c r="KSS186" s="1"/>
      <c r="KST186" s="1"/>
      <c r="KSU186" s="1"/>
      <c r="KSV186" s="1"/>
      <c r="KSW186" s="1"/>
      <c r="KSX186" s="1"/>
      <c r="KSY186" s="1"/>
      <c r="KSZ186" s="1"/>
      <c r="KTA186" s="1"/>
      <c r="KTB186" s="1"/>
      <c r="KTC186" s="1"/>
      <c r="KTD186" s="1"/>
      <c r="KTE186" s="1"/>
      <c r="KTF186" s="1"/>
      <c r="KTG186" s="1"/>
      <c r="KTH186" s="1"/>
      <c r="KTI186" s="1"/>
      <c r="KTJ186" s="1"/>
      <c r="KTK186" s="1"/>
      <c r="KTL186" s="1"/>
      <c r="KTM186" s="1"/>
      <c r="KTN186" s="1"/>
      <c r="KTO186" s="1"/>
      <c r="KTP186" s="1"/>
      <c r="KTQ186" s="1"/>
      <c r="KTR186" s="1"/>
      <c r="KTS186" s="1"/>
      <c r="KTT186" s="1"/>
      <c r="KTU186" s="1"/>
      <c r="KTV186" s="1"/>
      <c r="KTW186" s="1"/>
      <c r="KTX186" s="1"/>
      <c r="KTY186" s="1"/>
      <c r="KTZ186" s="1"/>
      <c r="KUA186" s="1"/>
      <c r="KUB186" s="1"/>
      <c r="KUC186" s="1"/>
      <c r="KUD186" s="1"/>
      <c r="KUE186" s="1"/>
      <c r="KUF186" s="1"/>
      <c r="KUG186" s="1"/>
      <c r="KUH186" s="1"/>
      <c r="KUI186" s="1"/>
      <c r="KUJ186" s="1"/>
      <c r="KUK186" s="1"/>
      <c r="KUL186" s="1"/>
      <c r="KUM186" s="1"/>
      <c r="KUN186" s="1"/>
      <c r="KUO186" s="1"/>
      <c r="KUP186" s="1"/>
      <c r="KUQ186" s="1"/>
      <c r="KUR186" s="1"/>
      <c r="KUS186" s="1"/>
      <c r="KUT186" s="1"/>
      <c r="KUU186" s="1"/>
      <c r="KUV186" s="1"/>
      <c r="KUW186" s="1"/>
      <c r="KUX186" s="1"/>
      <c r="KUY186" s="1"/>
      <c r="KUZ186" s="1"/>
      <c r="KVA186" s="1"/>
      <c r="KVB186" s="1"/>
      <c r="KVC186" s="1"/>
      <c r="KVD186" s="1"/>
      <c r="KVE186" s="1"/>
      <c r="KVF186" s="1"/>
      <c r="KVG186" s="1"/>
      <c r="KVH186" s="1"/>
      <c r="KVI186" s="1"/>
      <c r="KVJ186" s="1"/>
      <c r="KVK186" s="1"/>
      <c r="KVL186" s="1"/>
      <c r="KVM186" s="1"/>
      <c r="KVN186" s="1"/>
      <c r="KVO186" s="1"/>
      <c r="KVP186" s="1"/>
      <c r="KVQ186" s="1"/>
      <c r="KVR186" s="1"/>
      <c r="KVS186" s="1"/>
      <c r="KVT186" s="1"/>
      <c r="KVU186" s="1"/>
      <c r="KVV186" s="1"/>
      <c r="KVW186" s="1"/>
      <c r="KVX186" s="1"/>
      <c r="KVY186" s="1"/>
      <c r="KVZ186" s="1"/>
      <c r="KWA186" s="1"/>
      <c r="KWB186" s="1"/>
      <c r="KWC186" s="1"/>
      <c r="KWD186" s="1"/>
      <c r="KWE186" s="1"/>
      <c r="KWF186" s="1"/>
      <c r="KWG186" s="1"/>
      <c r="KWH186" s="1"/>
      <c r="KWI186" s="1"/>
      <c r="KWJ186" s="1"/>
      <c r="KWK186" s="1"/>
      <c r="KWL186" s="1"/>
      <c r="KWM186" s="1"/>
      <c r="KWN186" s="1"/>
      <c r="KWO186" s="1"/>
      <c r="KWP186" s="1"/>
      <c r="KWQ186" s="1"/>
      <c r="KWR186" s="1"/>
      <c r="KWS186" s="1"/>
      <c r="KWT186" s="1"/>
      <c r="KWU186" s="1"/>
      <c r="KWV186" s="1"/>
      <c r="KWW186" s="1"/>
      <c r="KWX186" s="1"/>
      <c r="KWY186" s="1"/>
      <c r="KWZ186" s="1"/>
      <c r="KXA186" s="1"/>
      <c r="KXB186" s="1"/>
      <c r="KXC186" s="1"/>
      <c r="KXD186" s="1"/>
      <c r="KXE186" s="1"/>
      <c r="KXF186" s="1"/>
      <c r="KXG186" s="1"/>
      <c r="KXH186" s="1"/>
      <c r="KXI186" s="1"/>
      <c r="KXJ186" s="1"/>
      <c r="KXK186" s="1"/>
      <c r="KXL186" s="1"/>
      <c r="KXM186" s="1"/>
      <c r="KXN186" s="1"/>
      <c r="KXO186" s="1"/>
      <c r="KXP186" s="1"/>
      <c r="KXQ186" s="1"/>
      <c r="KXR186" s="1"/>
      <c r="KXS186" s="1"/>
      <c r="KXT186" s="1"/>
      <c r="KXU186" s="1"/>
      <c r="KXV186" s="1"/>
      <c r="KXW186" s="1"/>
      <c r="KXX186" s="1"/>
      <c r="KXY186" s="1"/>
      <c r="KXZ186" s="1"/>
      <c r="KYA186" s="1"/>
      <c r="KYB186" s="1"/>
      <c r="KYC186" s="1"/>
      <c r="KYD186" s="1"/>
      <c r="KYE186" s="1"/>
      <c r="KYF186" s="1"/>
      <c r="KYG186" s="1"/>
      <c r="KYH186" s="1"/>
      <c r="KYI186" s="1"/>
      <c r="KYJ186" s="1"/>
      <c r="KYK186" s="1"/>
      <c r="KYL186" s="1"/>
      <c r="KYM186" s="1"/>
      <c r="KYN186" s="1"/>
      <c r="KYO186" s="1"/>
      <c r="KYP186" s="1"/>
      <c r="KYQ186" s="1"/>
      <c r="KYR186" s="1"/>
      <c r="KYS186" s="1"/>
      <c r="KYT186" s="1"/>
      <c r="KYU186" s="1"/>
      <c r="KYV186" s="1"/>
      <c r="KYW186" s="1"/>
      <c r="KYX186" s="1"/>
      <c r="KYY186" s="1"/>
      <c r="KYZ186" s="1"/>
      <c r="KZA186" s="1"/>
      <c r="KZB186" s="1"/>
      <c r="KZC186" s="1"/>
      <c r="KZD186" s="1"/>
      <c r="KZE186" s="1"/>
      <c r="KZF186" s="1"/>
      <c r="KZG186" s="1"/>
      <c r="KZH186" s="1"/>
      <c r="KZI186" s="1"/>
      <c r="KZJ186" s="1"/>
      <c r="KZK186" s="1"/>
      <c r="KZL186" s="1"/>
      <c r="KZM186" s="1"/>
      <c r="KZN186" s="1"/>
      <c r="KZO186" s="1"/>
      <c r="KZP186" s="1"/>
      <c r="KZQ186" s="1"/>
      <c r="KZR186" s="1"/>
      <c r="KZS186" s="1"/>
      <c r="KZT186" s="1"/>
      <c r="KZU186" s="1"/>
      <c r="KZV186" s="1"/>
      <c r="KZW186" s="1"/>
      <c r="KZX186" s="1"/>
      <c r="KZY186" s="1"/>
      <c r="KZZ186" s="1"/>
      <c r="LAA186" s="1"/>
      <c r="LAB186" s="1"/>
      <c r="LAC186" s="1"/>
      <c r="LAD186" s="1"/>
      <c r="LAE186" s="1"/>
      <c r="LAF186" s="1"/>
      <c r="LAG186" s="1"/>
      <c r="LAH186" s="1"/>
      <c r="LAI186" s="1"/>
      <c r="LAJ186" s="1"/>
      <c r="LAK186" s="1"/>
      <c r="LAL186" s="1"/>
      <c r="LAM186" s="1"/>
      <c r="LAN186" s="1"/>
      <c r="LAO186" s="1"/>
      <c r="LAP186" s="1"/>
      <c r="LAQ186" s="1"/>
      <c r="LAR186" s="1"/>
      <c r="LAS186" s="1"/>
      <c r="LAT186" s="1"/>
      <c r="LAU186" s="1"/>
      <c r="LAV186" s="1"/>
      <c r="LAW186" s="1"/>
      <c r="LAX186" s="1"/>
      <c r="LAY186" s="1"/>
      <c r="LAZ186" s="1"/>
      <c r="LBA186" s="1"/>
      <c r="LBB186" s="1"/>
      <c r="LBC186" s="1"/>
      <c r="LBD186" s="1"/>
      <c r="LBE186" s="1"/>
      <c r="LBF186" s="1"/>
      <c r="LBG186" s="1"/>
      <c r="LBH186" s="1"/>
      <c r="LBI186" s="1"/>
      <c r="LBJ186" s="1"/>
      <c r="LBK186" s="1"/>
      <c r="LBL186" s="1"/>
      <c r="LBM186" s="1"/>
      <c r="LBN186" s="1"/>
      <c r="LBO186" s="1"/>
      <c r="LBP186" s="1"/>
      <c r="LBQ186" s="1"/>
      <c r="LBR186" s="1"/>
      <c r="LBS186" s="1"/>
      <c r="LBT186" s="1"/>
      <c r="LBU186" s="1"/>
      <c r="LBV186" s="1"/>
      <c r="LBW186" s="1"/>
      <c r="LBX186" s="1"/>
      <c r="LBY186" s="1"/>
      <c r="LBZ186" s="1"/>
      <c r="LCA186" s="1"/>
      <c r="LCB186" s="1"/>
      <c r="LCC186" s="1"/>
      <c r="LCD186" s="1"/>
      <c r="LCE186" s="1"/>
      <c r="LCF186" s="1"/>
      <c r="LCG186" s="1"/>
      <c r="LCH186" s="1"/>
      <c r="LCI186" s="1"/>
      <c r="LCJ186" s="1"/>
      <c r="LCK186" s="1"/>
      <c r="LCL186" s="1"/>
      <c r="LCM186" s="1"/>
      <c r="LCN186" s="1"/>
      <c r="LCO186" s="1"/>
      <c r="LCP186" s="1"/>
      <c r="LCQ186" s="1"/>
      <c r="LCR186" s="1"/>
      <c r="LCS186" s="1"/>
      <c r="LCT186" s="1"/>
      <c r="LCU186" s="1"/>
      <c r="LCV186" s="1"/>
      <c r="LCW186" s="1"/>
      <c r="LCX186" s="1"/>
      <c r="LCY186" s="1"/>
      <c r="LCZ186" s="1"/>
      <c r="LDA186" s="1"/>
      <c r="LDB186" s="1"/>
      <c r="LDC186" s="1"/>
      <c r="LDD186" s="1"/>
      <c r="LDE186" s="1"/>
      <c r="LDF186" s="1"/>
      <c r="LDG186" s="1"/>
      <c r="LDH186" s="1"/>
      <c r="LDI186" s="1"/>
      <c r="LDJ186" s="1"/>
      <c r="LDK186" s="1"/>
      <c r="LDL186" s="1"/>
      <c r="LDM186" s="1"/>
      <c r="LDN186" s="1"/>
      <c r="LDO186" s="1"/>
      <c r="LDP186" s="1"/>
      <c r="LDQ186" s="1"/>
      <c r="LDR186" s="1"/>
      <c r="LDS186" s="1"/>
      <c r="LDT186" s="1"/>
      <c r="LDU186" s="1"/>
      <c r="LDV186" s="1"/>
      <c r="LDW186" s="1"/>
      <c r="LDX186" s="1"/>
      <c r="LDY186" s="1"/>
      <c r="LDZ186" s="1"/>
      <c r="LEA186" s="1"/>
      <c r="LEB186" s="1"/>
      <c r="LEC186" s="1"/>
      <c r="LED186" s="1"/>
      <c r="LEE186" s="1"/>
      <c r="LEF186" s="1"/>
      <c r="LEG186" s="1"/>
      <c r="LEH186" s="1"/>
      <c r="LEI186" s="1"/>
      <c r="LEJ186" s="1"/>
      <c r="LEK186" s="1"/>
      <c r="LEL186" s="1"/>
      <c r="LEM186" s="1"/>
      <c r="LEN186" s="1"/>
      <c r="LEO186" s="1"/>
      <c r="LEP186" s="1"/>
      <c r="LEQ186" s="1"/>
      <c r="LER186" s="1"/>
      <c r="LES186" s="1"/>
      <c r="LET186" s="1"/>
      <c r="LEU186" s="1"/>
      <c r="LEV186" s="1"/>
      <c r="LEW186" s="1"/>
      <c r="LEX186" s="1"/>
      <c r="LEY186" s="1"/>
      <c r="LEZ186" s="1"/>
      <c r="LFA186" s="1"/>
      <c r="LFB186" s="1"/>
      <c r="LFC186" s="1"/>
      <c r="LFD186" s="1"/>
      <c r="LFE186" s="1"/>
      <c r="LFF186" s="1"/>
      <c r="LFG186" s="1"/>
      <c r="LFH186" s="1"/>
      <c r="LFI186" s="1"/>
      <c r="LFJ186" s="1"/>
      <c r="LFK186" s="1"/>
      <c r="LFL186" s="1"/>
      <c r="LFM186" s="1"/>
      <c r="LFN186" s="1"/>
      <c r="LFO186" s="1"/>
      <c r="LFP186" s="1"/>
      <c r="LFQ186" s="1"/>
      <c r="LFR186" s="1"/>
      <c r="LFS186" s="1"/>
      <c r="LFT186" s="1"/>
      <c r="LFU186" s="1"/>
      <c r="LFV186" s="1"/>
      <c r="LFW186" s="1"/>
      <c r="LFX186" s="1"/>
      <c r="LFY186" s="1"/>
      <c r="LFZ186" s="1"/>
      <c r="LGA186" s="1"/>
      <c r="LGB186" s="1"/>
      <c r="LGC186" s="1"/>
      <c r="LGD186" s="1"/>
      <c r="LGE186" s="1"/>
      <c r="LGF186" s="1"/>
      <c r="LGG186" s="1"/>
      <c r="LGH186" s="1"/>
      <c r="LGI186" s="1"/>
      <c r="LGJ186" s="1"/>
      <c r="LGK186" s="1"/>
      <c r="LGL186" s="1"/>
      <c r="LGM186" s="1"/>
      <c r="LGN186" s="1"/>
      <c r="LGO186" s="1"/>
      <c r="LGP186" s="1"/>
      <c r="LGQ186" s="1"/>
      <c r="LGR186" s="1"/>
      <c r="LGS186" s="1"/>
      <c r="LGT186" s="1"/>
      <c r="LGU186" s="1"/>
      <c r="LGV186" s="1"/>
      <c r="LGW186" s="1"/>
      <c r="LGX186" s="1"/>
      <c r="LGY186" s="1"/>
      <c r="LGZ186" s="1"/>
      <c r="LHA186" s="1"/>
      <c r="LHB186" s="1"/>
      <c r="LHC186" s="1"/>
      <c r="LHD186" s="1"/>
      <c r="LHE186" s="1"/>
      <c r="LHF186" s="1"/>
      <c r="LHG186" s="1"/>
      <c r="LHH186" s="1"/>
      <c r="LHI186" s="1"/>
      <c r="LHJ186" s="1"/>
      <c r="LHK186" s="1"/>
      <c r="LHL186" s="1"/>
      <c r="LHM186" s="1"/>
      <c r="LHN186" s="1"/>
      <c r="LHO186" s="1"/>
      <c r="LHP186" s="1"/>
      <c r="LHQ186" s="1"/>
      <c r="LHR186" s="1"/>
      <c r="LHS186" s="1"/>
      <c r="LHT186" s="1"/>
      <c r="LHU186" s="1"/>
      <c r="LHV186" s="1"/>
      <c r="LHW186" s="1"/>
      <c r="LHX186" s="1"/>
      <c r="LHY186" s="1"/>
      <c r="LHZ186" s="1"/>
      <c r="LIA186" s="1"/>
      <c r="LIB186" s="1"/>
      <c r="LIC186" s="1"/>
      <c r="LID186" s="1"/>
      <c r="LIE186" s="1"/>
      <c r="LIF186" s="1"/>
      <c r="LIG186" s="1"/>
      <c r="LIH186" s="1"/>
      <c r="LII186" s="1"/>
      <c r="LIJ186" s="1"/>
      <c r="LIK186" s="1"/>
      <c r="LIL186" s="1"/>
      <c r="LIM186" s="1"/>
      <c r="LIN186" s="1"/>
      <c r="LIO186" s="1"/>
      <c r="LIP186" s="1"/>
      <c r="LIQ186" s="1"/>
      <c r="LIR186" s="1"/>
      <c r="LIS186" s="1"/>
      <c r="LIT186" s="1"/>
      <c r="LIU186" s="1"/>
      <c r="LIV186" s="1"/>
      <c r="LIW186" s="1"/>
      <c r="LIX186" s="1"/>
      <c r="LIY186" s="1"/>
      <c r="LIZ186" s="1"/>
      <c r="LJA186" s="1"/>
      <c r="LJB186" s="1"/>
      <c r="LJC186" s="1"/>
      <c r="LJD186" s="1"/>
      <c r="LJE186" s="1"/>
      <c r="LJF186" s="1"/>
      <c r="LJG186" s="1"/>
      <c r="LJH186" s="1"/>
      <c r="LJI186" s="1"/>
      <c r="LJJ186" s="1"/>
      <c r="LJK186" s="1"/>
      <c r="LJL186" s="1"/>
      <c r="LJM186" s="1"/>
      <c r="LJN186" s="1"/>
      <c r="LJO186" s="1"/>
      <c r="LJP186" s="1"/>
      <c r="LJQ186" s="1"/>
      <c r="LJR186" s="1"/>
      <c r="LJS186" s="1"/>
      <c r="LJT186" s="1"/>
      <c r="LJU186" s="1"/>
      <c r="LJV186" s="1"/>
      <c r="LJW186" s="1"/>
      <c r="LJX186" s="1"/>
      <c r="LJY186" s="1"/>
      <c r="LJZ186" s="1"/>
      <c r="LKA186" s="1"/>
      <c r="LKB186" s="1"/>
      <c r="LKC186" s="1"/>
      <c r="LKD186" s="1"/>
      <c r="LKE186" s="1"/>
      <c r="LKF186" s="1"/>
      <c r="LKG186" s="1"/>
      <c r="LKH186" s="1"/>
      <c r="LKI186" s="1"/>
      <c r="LKJ186" s="1"/>
      <c r="LKK186" s="1"/>
      <c r="LKL186" s="1"/>
      <c r="LKM186" s="1"/>
      <c r="LKN186" s="1"/>
      <c r="LKO186" s="1"/>
      <c r="LKP186" s="1"/>
      <c r="LKQ186" s="1"/>
      <c r="LKR186" s="1"/>
      <c r="LKS186" s="1"/>
      <c r="LKT186" s="1"/>
      <c r="LKU186" s="1"/>
      <c r="LKV186" s="1"/>
      <c r="LKW186" s="1"/>
      <c r="LKX186" s="1"/>
      <c r="LKY186" s="1"/>
      <c r="LKZ186" s="1"/>
      <c r="LLA186" s="1"/>
      <c r="LLB186" s="1"/>
      <c r="LLC186" s="1"/>
      <c r="LLD186" s="1"/>
      <c r="LLE186" s="1"/>
      <c r="LLF186" s="1"/>
      <c r="LLG186" s="1"/>
      <c r="LLH186" s="1"/>
      <c r="LLI186" s="1"/>
      <c r="LLJ186" s="1"/>
      <c r="LLK186" s="1"/>
      <c r="LLL186" s="1"/>
      <c r="LLM186" s="1"/>
      <c r="LLN186" s="1"/>
      <c r="LLO186" s="1"/>
      <c r="LLP186" s="1"/>
      <c r="LLQ186" s="1"/>
      <c r="LLR186" s="1"/>
      <c r="LLS186" s="1"/>
      <c r="LLT186" s="1"/>
      <c r="LLU186" s="1"/>
      <c r="LLV186" s="1"/>
      <c r="LLW186" s="1"/>
      <c r="LLX186" s="1"/>
      <c r="LLY186" s="1"/>
      <c r="LLZ186" s="1"/>
      <c r="LMA186" s="1"/>
      <c r="LMB186" s="1"/>
      <c r="LMC186" s="1"/>
      <c r="LMD186" s="1"/>
      <c r="LME186" s="1"/>
      <c r="LMF186" s="1"/>
      <c r="LMG186" s="1"/>
      <c r="LMH186" s="1"/>
      <c r="LMI186" s="1"/>
      <c r="LMJ186" s="1"/>
      <c r="LMK186" s="1"/>
      <c r="LML186" s="1"/>
      <c r="LMM186" s="1"/>
      <c r="LMN186" s="1"/>
      <c r="LMO186" s="1"/>
      <c r="LMP186" s="1"/>
      <c r="LMQ186" s="1"/>
      <c r="LMR186" s="1"/>
      <c r="LMS186" s="1"/>
      <c r="LMT186" s="1"/>
      <c r="LMU186" s="1"/>
      <c r="LMV186" s="1"/>
      <c r="LMW186" s="1"/>
      <c r="LMX186" s="1"/>
      <c r="LMY186" s="1"/>
      <c r="LMZ186" s="1"/>
      <c r="LNA186" s="1"/>
      <c r="LNB186" s="1"/>
      <c r="LNC186" s="1"/>
      <c r="LND186" s="1"/>
      <c r="LNE186" s="1"/>
      <c r="LNF186" s="1"/>
      <c r="LNG186" s="1"/>
      <c r="LNH186" s="1"/>
      <c r="LNI186" s="1"/>
      <c r="LNJ186" s="1"/>
      <c r="LNK186" s="1"/>
      <c r="LNL186" s="1"/>
      <c r="LNM186" s="1"/>
      <c r="LNN186" s="1"/>
      <c r="LNO186" s="1"/>
      <c r="LNP186" s="1"/>
      <c r="LNQ186" s="1"/>
      <c r="LNR186" s="1"/>
      <c r="LNS186" s="1"/>
      <c r="LNT186" s="1"/>
      <c r="LNU186" s="1"/>
      <c r="LNV186" s="1"/>
      <c r="LNW186" s="1"/>
      <c r="LNX186" s="1"/>
      <c r="LNY186" s="1"/>
      <c r="LNZ186" s="1"/>
      <c r="LOA186" s="1"/>
      <c r="LOB186" s="1"/>
      <c r="LOC186" s="1"/>
      <c r="LOD186" s="1"/>
      <c r="LOE186" s="1"/>
      <c r="LOF186" s="1"/>
      <c r="LOG186" s="1"/>
      <c r="LOH186" s="1"/>
      <c r="LOI186" s="1"/>
      <c r="LOJ186" s="1"/>
      <c r="LOK186" s="1"/>
      <c r="LOL186" s="1"/>
      <c r="LOM186" s="1"/>
      <c r="LON186" s="1"/>
      <c r="LOO186" s="1"/>
      <c r="LOP186" s="1"/>
      <c r="LOQ186" s="1"/>
      <c r="LOR186" s="1"/>
      <c r="LOS186" s="1"/>
      <c r="LOT186" s="1"/>
      <c r="LOU186" s="1"/>
      <c r="LOV186" s="1"/>
      <c r="LOW186" s="1"/>
      <c r="LOX186" s="1"/>
      <c r="LOY186" s="1"/>
      <c r="LOZ186" s="1"/>
      <c r="LPA186" s="1"/>
      <c r="LPB186" s="1"/>
      <c r="LPC186" s="1"/>
      <c r="LPD186" s="1"/>
      <c r="LPE186" s="1"/>
      <c r="LPF186" s="1"/>
      <c r="LPG186" s="1"/>
      <c r="LPH186" s="1"/>
      <c r="LPI186" s="1"/>
      <c r="LPJ186" s="1"/>
      <c r="LPK186" s="1"/>
      <c r="LPL186" s="1"/>
      <c r="LPM186" s="1"/>
      <c r="LPN186" s="1"/>
      <c r="LPO186" s="1"/>
      <c r="LPP186" s="1"/>
      <c r="LPQ186" s="1"/>
      <c r="LPR186" s="1"/>
      <c r="LPS186" s="1"/>
      <c r="LPT186" s="1"/>
      <c r="LPU186" s="1"/>
      <c r="LPV186" s="1"/>
      <c r="LPW186" s="1"/>
      <c r="LPX186" s="1"/>
      <c r="LPY186" s="1"/>
      <c r="LPZ186" s="1"/>
      <c r="LQA186" s="1"/>
      <c r="LQB186" s="1"/>
      <c r="LQC186" s="1"/>
      <c r="LQD186" s="1"/>
      <c r="LQE186" s="1"/>
      <c r="LQF186" s="1"/>
      <c r="LQG186" s="1"/>
      <c r="LQH186" s="1"/>
      <c r="LQI186" s="1"/>
      <c r="LQJ186" s="1"/>
      <c r="LQK186" s="1"/>
      <c r="LQL186" s="1"/>
      <c r="LQM186" s="1"/>
      <c r="LQN186" s="1"/>
      <c r="LQO186" s="1"/>
      <c r="LQP186" s="1"/>
      <c r="LQQ186" s="1"/>
      <c r="LQR186" s="1"/>
      <c r="LQS186" s="1"/>
      <c r="LQT186" s="1"/>
      <c r="LQU186" s="1"/>
      <c r="LQV186" s="1"/>
      <c r="LQW186" s="1"/>
      <c r="LQX186" s="1"/>
      <c r="LQY186" s="1"/>
      <c r="LQZ186" s="1"/>
      <c r="LRA186" s="1"/>
      <c r="LRB186" s="1"/>
      <c r="LRC186" s="1"/>
      <c r="LRD186" s="1"/>
      <c r="LRE186" s="1"/>
      <c r="LRF186" s="1"/>
      <c r="LRG186" s="1"/>
      <c r="LRH186" s="1"/>
      <c r="LRI186" s="1"/>
      <c r="LRJ186" s="1"/>
      <c r="LRK186" s="1"/>
      <c r="LRL186" s="1"/>
      <c r="LRM186" s="1"/>
      <c r="LRN186" s="1"/>
      <c r="LRO186" s="1"/>
      <c r="LRP186" s="1"/>
      <c r="LRQ186" s="1"/>
      <c r="LRR186" s="1"/>
      <c r="LRS186" s="1"/>
      <c r="LRT186" s="1"/>
      <c r="LRU186" s="1"/>
      <c r="LRV186" s="1"/>
      <c r="LRW186" s="1"/>
      <c r="LRX186" s="1"/>
      <c r="LRY186" s="1"/>
      <c r="LRZ186" s="1"/>
      <c r="LSA186" s="1"/>
      <c r="LSB186" s="1"/>
      <c r="LSC186" s="1"/>
      <c r="LSD186" s="1"/>
      <c r="LSE186" s="1"/>
      <c r="LSF186" s="1"/>
      <c r="LSG186" s="1"/>
      <c r="LSH186" s="1"/>
      <c r="LSI186" s="1"/>
      <c r="LSJ186" s="1"/>
      <c r="LSK186" s="1"/>
      <c r="LSL186" s="1"/>
      <c r="LSM186" s="1"/>
      <c r="LSN186" s="1"/>
      <c r="LSO186" s="1"/>
      <c r="LSP186" s="1"/>
      <c r="LSQ186" s="1"/>
      <c r="LSR186" s="1"/>
      <c r="LSS186" s="1"/>
      <c r="LST186" s="1"/>
      <c r="LSU186" s="1"/>
      <c r="LSV186" s="1"/>
      <c r="LSW186" s="1"/>
      <c r="LSX186" s="1"/>
      <c r="LSY186" s="1"/>
      <c r="LSZ186" s="1"/>
      <c r="LTA186" s="1"/>
      <c r="LTB186" s="1"/>
      <c r="LTC186" s="1"/>
      <c r="LTD186" s="1"/>
      <c r="LTE186" s="1"/>
      <c r="LTF186" s="1"/>
      <c r="LTG186" s="1"/>
      <c r="LTH186" s="1"/>
      <c r="LTI186" s="1"/>
      <c r="LTJ186" s="1"/>
      <c r="LTK186" s="1"/>
      <c r="LTL186" s="1"/>
      <c r="LTM186" s="1"/>
      <c r="LTN186" s="1"/>
      <c r="LTO186" s="1"/>
      <c r="LTP186" s="1"/>
      <c r="LTQ186" s="1"/>
      <c r="LTR186" s="1"/>
      <c r="LTS186" s="1"/>
      <c r="LTT186" s="1"/>
      <c r="LTU186" s="1"/>
      <c r="LTV186" s="1"/>
      <c r="LTW186" s="1"/>
      <c r="LTX186" s="1"/>
      <c r="LTY186" s="1"/>
      <c r="LTZ186" s="1"/>
      <c r="LUA186" s="1"/>
      <c r="LUB186" s="1"/>
      <c r="LUC186" s="1"/>
      <c r="LUD186" s="1"/>
      <c r="LUE186" s="1"/>
      <c r="LUF186" s="1"/>
      <c r="LUG186" s="1"/>
      <c r="LUH186" s="1"/>
      <c r="LUI186" s="1"/>
      <c r="LUJ186" s="1"/>
      <c r="LUK186" s="1"/>
      <c r="LUL186" s="1"/>
      <c r="LUM186" s="1"/>
      <c r="LUN186" s="1"/>
      <c r="LUO186" s="1"/>
      <c r="LUP186" s="1"/>
      <c r="LUQ186" s="1"/>
      <c r="LUR186" s="1"/>
      <c r="LUS186" s="1"/>
      <c r="LUT186" s="1"/>
      <c r="LUU186" s="1"/>
      <c r="LUV186" s="1"/>
      <c r="LUW186" s="1"/>
      <c r="LUX186" s="1"/>
      <c r="LUY186" s="1"/>
      <c r="LUZ186" s="1"/>
      <c r="LVA186" s="1"/>
      <c r="LVB186" s="1"/>
      <c r="LVC186" s="1"/>
      <c r="LVD186" s="1"/>
      <c r="LVE186" s="1"/>
      <c r="LVF186" s="1"/>
      <c r="LVG186" s="1"/>
      <c r="LVH186" s="1"/>
      <c r="LVI186" s="1"/>
      <c r="LVJ186" s="1"/>
      <c r="LVK186" s="1"/>
      <c r="LVL186" s="1"/>
      <c r="LVM186" s="1"/>
      <c r="LVN186" s="1"/>
      <c r="LVO186" s="1"/>
      <c r="LVP186" s="1"/>
      <c r="LVQ186" s="1"/>
      <c r="LVR186" s="1"/>
      <c r="LVS186" s="1"/>
      <c r="LVT186" s="1"/>
      <c r="LVU186" s="1"/>
      <c r="LVV186" s="1"/>
      <c r="LVW186" s="1"/>
      <c r="LVX186" s="1"/>
      <c r="LVY186" s="1"/>
      <c r="LVZ186" s="1"/>
      <c r="LWA186" s="1"/>
      <c r="LWB186" s="1"/>
      <c r="LWC186" s="1"/>
      <c r="LWD186" s="1"/>
      <c r="LWE186" s="1"/>
      <c r="LWF186" s="1"/>
      <c r="LWG186" s="1"/>
      <c r="LWH186" s="1"/>
      <c r="LWI186" s="1"/>
      <c r="LWJ186" s="1"/>
      <c r="LWK186" s="1"/>
      <c r="LWL186" s="1"/>
      <c r="LWM186" s="1"/>
      <c r="LWN186" s="1"/>
      <c r="LWO186" s="1"/>
      <c r="LWP186" s="1"/>
      <c r="LWQ186" s="1"/>
      <c r="LWR186" s="1"/>
      <c r="LWS186" s="1"/>
      <c r="LWT186" s="1"/>
      <c r="LWU186" s="1"/>
      <c r="LWV186" s="1"/>
      <c r="LWW186" s="1"/>
      <c r="LWX186" s="1"/>
      <c r="LWY186" s="1"/>
      <c r="LWZ186" s="1"/>
      <c r="LXA186" s="1"/>
      <c r="LXB186" s="1"/>
      <c r="LXC186" s="1"/>
      <c r="LXD186" s="1"/>
      <c r="LXE186" s="1"/>
      <c r="LXF186" s="1"/>
      <c r="LXG186" s="1"/>
      <c r="LXH186" s="1"/>
      <c r="LXI186" s="1"/>
      <c r="LXJ186" s="1"/>
      <c r="LXK186" s="1"/>
      <c r="LXL186" s="1"/>
      <c r="LXM186" s="1"/>
      <c r="LXN186" s="1"/>
      <c r="LXO186" s="1"/>
      <c r="LXP186" s="1"/>
      <c r="LXQ186" s="1"/>
      <c r="LXR186" s="1"/>
      <c r="LXS186" s="1"/>
      <c r="LXT186" s="1"/>
      <c r="LXU186" s="1"/>
      <c r="LXV186" s="1"/>
      <c r="LXW186" s="1"/>
      <c r="LXX186" s="1"/>
      <c r="LXY186" s="1"/>
      <c r="LXZ186" s="1"/>
      <c r="LYA186" s="1"/>
      <c r="LYB186" s="1"/>
      <c r="LYC186" s="1"/>
      <c r="LYD186" s="1"/>
      <c r="LYE186" s="1"/>
      <c r="LYF186" s="1"/>
      <c r="LYG186" s="1"/>
      <c r="LYH186" s="1"/>
      <c r="LYI186" s="1"/>
      <c r="LYJ186" s="1"/>
      <c r="LYK186" s="1"/>
      <c r="LYL186" s="1"/>
      <c r="LYM186" s="1"/>
      <c r="LYN186" s="1"/>
      <c r="LYO186" s="1"/>
      <c r="LYP186" s="1"/>
      <c r="LYQ186" s="1"/>
      <c r="LYR186" s="1"/>
      <c r="LYS186" s="1"/>
      <c r="LYT186" s="1"/>
      <c r="LYU186" s="1"/>
      <c r="LYV186" s="1"/>
      <c r="LYW186" s="1"/>
      <c r="LYX186" s="1"/>
      <c r="LYY186" s="1"/>
      <c r="LYZ186" s="1"/>
      <c r="LZA186" s="1"/>
      <c r="LZB186" s="1"/>
      <c r="LZC186" s="1"/>
      <c r="LZD186" s="1"/>
      <c r="LZE186" s="1"/>
      <c r="LZF186" s="1"/>
      <c r="LZG186" s="1"/>
      <c r="LZH186" s="1"/>
      <c r="LZI186" s="1"/>
      <c r="LZJ186" s="1"/>
      <c r="LZK186" s="1"/>
      <c r="LZL186" s="1"/>
      <c r="LZM186" s="1"/>
      <c r="LZN186" s="1"/>
      <c r="LZO186" s="1"/>
      <c r="LZP186" s="1"/>
      <c r="LZQ186" s="1"/>
      <c r="LZR186" s="1"/>
      <c r="LZS186" s="1"/>
      <c r="LZT186" s="1"/>
      <c r="LZU186" s="1"/>
      <c r="LZV186" s="1"/>
      <c r="LZW186" s="1"/>
      <c r="LZX186" s="1"/>
      <c r="LZY186" s="1"/>
      <c r="LZZ186" s="1"/>
      <c r="MAA186" s="1"/>
      <c r="MAB186" s="1"/>
      <c r="MAC186" s="1"/>
      <c r="MAD186" s="1"/>
      <c r="MAE186" s="1"/>
      <c r="MAF186" s="1"/>
      <c r="MAG186" s="1"/>
      <c r="MAH186" s="1"/>
      <c r="MAI186" s="1"/>
      <c r="MAJ186" s="1"/>
      <c r="MAK186" s="1"/>
      <c r="MAL186" s="1"/>
      <c r="MAM186" s="1"/>
      <c r="MAN186" s="1"/>
      <c r="MAO186" s="1"/>
      <c r="MAP186" s="1"/>
      <c r="MAQ186" s="1"/>
      <c r="MAR186" s="1"/>
      <c r="MAS186" s="1"/>
      <c r="MAT186" s="1"/>
      <c r="MAU186" s="1"/>
      <c r="MAV186" s="1"/>
      <c r="MAW186" s="1"/>
      <c r="MAX186" s="1"/>
      <c r="MAY186" s="1"/>
      <c r="MAZ186" s="1"/>
      <c r="MBA186" s="1"/>
      <c r="MBB186" s="1"/>
      <c r="MBC186" s="1"/>
      <c r="MBD186" s="1"/>
      <c r="MBE186" s="1"/>
      <c r="MBF186" s="1"/>
      <c r="MBG186" s="1"/>
      <c r="MBH186" s="1"/>
      <c r="MBI186" s="1"/>
      <c r="MBJ186" s="1"/>
      <c r="MBK186" s="1"/>
      <c r="MBL186" s="1"/>
      <c r="MBM186" s="1"/>
      <c r="MBN186" s="1"/>
      <c r="MBO186" s="1"/>
      <c r="MBP186" s="1"/>
      <c r="MBQ186" s="1"/>
      <c r="MBR186" s="1"/>
      <c r="MBS186" s="1"/>
      <c r="MBT186" s="1"/>
      <c r="MBU186" s="1"/>
      <c r="MBV186" s="1"/>
      <c r="MBW186" s="1"/>
      <c r="MBX186" s="1"/>
      <c r="MBY186" s="1"/>
      <c r="MBZ186" s="1"/>
      <c r="MCA186" s="1"/>
      <c r="MCB186" s="1"/>
      <c r="MCC186" s="1"/>
      <c r="MCD186" s="1"/>
      <c r="MCE186" s="1"/>
      <c r="MCF186" s="1"/>
      <c r="MCG186" s="1"/>
      <c r="MCH186" s="1"/>
      <c r="MCI186" s="1"/>
      <c r="MCJ186" s="1"/>
      <c r="MCK186" s="1"/>
      <c r="MCL186" s="1"/>
      <c r="MCM186" s="1"/>
      <c r="MCN186" s="1"/>
      <c r="MCO186" s="1"/>
      <c r="MCP186" s="1"/>
      <c r="MCQ186" s="1"/>
      <c r="MCR186" s="1"/>
      <c r="MCS186" s="1"/>
      <c r="MCT186" s="1"/>
      <c r="MCU186" s="1"/>
      <c r="MCV186" s="1"/>
      <c r="MCW186" s="1"/>
      <c r="MCX186" s="1"/>
      <c r="MCY186" s="1"/>
      <c r="MCZ186" s="1"/>
      <c r="MDA186" s="1"/>
      <c r="MDB186" s="1"/>
      <c r="MDC186" s="1"/>
      <c r="MDD186" s="1"/>
      <c r="MDE186" s="1"/>
      <c r="MDF186" s="1"/>
      <c r="MDG186" s="1"/>
      <c r="MDH186" s="1"/>
      <c r="MDI186" s="1"/>
      <c r="MDJ186" s="1"/>
      <c r="MDK186" s="1"/>
      <c r="MDL186" s="1"/>
      <c r="MDM186" s="1"/>
      <c r="MDN186" s="1"/>
      <c r="MDO186" s="1"/>
      <c r="MDP186" s="1"/>
      <c r="MDQ186" s="1"/>
      <c r="MDR186" s="1"/>
      <c r="MDS186" s="1"/>
      <c r="MDT186" s="1"/>
      <c r="MDU186" s="1"/>
      <c r="MDV186" s="1"/>
      <c r="MDW186" s="1"/>
      <c r="MDX186" s="1"/>
      <c r="MDY186" s="1"/>
      <c r="MDZ186" s="1"/>
      <c r="MEA186" s="1"/>
      <c r="MEB186" s="1"/>
      <c r="MEC186" s="1"/>
      <c r="MED186" s="1"/>
      <c r="MEE186" s="1"/>
      <c r="MEF186" s="1"/>
      <c r="MEG186" s="1"/>
      <c r="MEH186" s="1"/>
      <c r="MEI186" s="1"/>
      <c r="MEJ186" s="1"/>
      <c r="MEK186" s="1"/>
      <c r="MEL186" s="1"/>
      <c r="MEM186" s="1"/>
      <c r="MEN186" s="1"/>
      <c r="MEO186" s="1"/>
      <c r="MEP186" s="1"/>
      <c r="MEQ186" s="1"/>
      <c r="MER186" s="1"/>
      <c r="MES186" s="1"/>
      <c r="MET186" s="1"/>
      <c r="MEU186" s="1"/>
      <c r="MEV186" s="1"/>
      <c r="MEW186" s="1"/>
      <c r="MEX186" s="1"/>
      <c r="MEY186" s="1"/>
      <c r="MEZ186" s="1"/>
      <c r="MFA186" s="1"/>
      <c r="MFB186" s="1"/>
      <c r="MFC186" s="1"/>
      <c r="MFD186" s="1"/>
      <c r="MFE186" s="1"/>
      <c r="MFF186" s="1"/>
      <c r="MFG186" s="1"/>
      <c r="MFH186" s="1"/>
      <c r="MFI186" s="1"/>
      <c r="MFJ186" s="1"/>
      <c r="MFK186" s="1"/>
      <c r="MFL186" s="1"/>
      <c r="MFM186" s="1"/>
      <c r="MFN186" s="1"/>
      <c r="MFO186" s="1"/>
      <c r="MFP186" s="1"/>
      <c r="MFQ186" s="1"/>
      <c r="MFR186" s="1"/>
      <c r="MFS186" s="1"/>
      <c r="MFT186" s="1"/>
      <c r="MFU186" s="1"/>
      <c r="MFV186" s="1"/>
      <c r="MFW186" s="1"/>
      <c r="MFX186" s="1"/>
      <c r="MFY186" s="1"/>
      <c r="MFZ186" s="1"/>
      <c r="MGA186" s="1"/>
      <c r="MGB186" s="1"/>
      <c r="MGC186" s="1"/>
      <c r="MGD186" s="1"/>
      <c r="MGE186" s="1"/>
      <c r="MGF186" s="1"/>
      <c r="MGG186" s="1"/>
      <c r="MGH186" s="1"/>
      <c r="MGI186" s="1"/>
      <c r="MGJ186" s="1"/>
      <c r="MGK186" s="1"/>
      <c r="MGL186" s="1"/>
      <c r="MGM186" s="1"/>
      <c r="MGN186" s="1"/>
      <c r="MGO186" s="1"/>
      <c r="MGP186" s="1"/>
      <c r="MGQ186" s="1"/>
      <c r="MGR186" s="1"/>
      <c r="MGS186" s="1"/>
      <c r="MGT186" s="1"/>
      <c r="MGU186" s="1"/>
      <c r="MGV186" s="1"/>
      <c r="MGW186" s="1"/>
      <c r="MGX186" s="1"/>
      <c r="MGY186" s="1"/>
      <c r="MGZ186" s="1"/>
      <c r="MHA186" s="1"/>
      <c r="MHB186" s="1"/>
      <c r="MHC186" s="1"/>
      <c r="MHD186" s="1"/>
      <c r="MHE186" s="1"/>
      <c r="MHF186" s="1"/>
      <c r="MHG186" s="1"/>
      <c r="MHH186" s="1"/>
      <c r="MHI186" s="1"/>
      <c r="MHJ186" s="1"/>
      <c r="MHK186" s="1"/>
      <c r="MHL186" s="1"/>
      <c r="MHM186" s="1"/>
      <c r="MHN186" s="1"/>
      <c r="MHO186" s="1"/>
      <c r="MHP186" s="1"/>
      <c r="MHQ186" s="1"/>
      <c r="MHR186" s="1"/>
      <c r="MHS186" s="1"/>
      <c r="MHT186" s="1"/>
      <c r="MHU186" s="1"/>
      <c r="MHV186" s="1"/>
      <c r="MHW186" s="1"/>
      <c r="MHX186" s="1"/>
      <c r="MHY186" s="1"/>
      <c r="MHZ186" s="1"/>
      <c r="MIA186" s="1"/>
      <c r="MIB186" s="1"/>
      <c r="MIC186" s="1"/>
      <c r="MID186" s="1"/>
      <c r="MIE186" s="1"/>
      <c r="MIF186" s="1"/>
      <c r="MIG186" s="1"/>
      <c r="MIH186" s="1"/>
      <c r="MII186" s="1"/>
      <c r="MIJ186" s="1"/>
      <c r="MIK186" s="1"/>
      <c r="MIL186" s="1"/>
      <c r="MIM186" s="1"/>
      <c r="MIN186" s="1"/>
      <c r="MIO186" s="1"/>
      <c r="MIP186" s="1"/>
      <c r="MIQ186" s="1"/>
      <c r="MIR186" s="1"/>
      <c r="MIS186" s="1"/>
      <c r="MIT186" s="1"/>
      <c r="MIU186" s="1"/>
      <c r="MIV186" s="1"/>
      <c r="MIW186" s="1"/>
      <c r="MIX186" s="1"/>
      <c r="MIY186" s="1"/>
      <c r="MIZ186" s="1"/>
      <c r="MJA186" s="1"/>
      <c r="MJB186" s="1"/>
      <c r="MJC186" s="1"/>
      <c r="MJD186" s="1"/>
      <c r="MJE186" s="1"/>
      <c r="MJF186" s="1"/>
      <c r="MJG186" s="1"/>
      <c r="MJH186" s="1"/>
      <c r="MJI186" s="1"/>
      <c r="MJJ186" s="1"/>
      <c r="MJK186" s="1"/>
      <c r="MJL186" s="1"/>
      <c r="MJM186" s="1"/>
      <c r="MJN186" s="1"/>
      <c r="MJO186" s="1"/>
      <c r="MJP186" s="1"/>
      <c r="MJQ186" s="1"/>
      <c r="MJR186" s="1"/>
      <c r="MJS186" s="1"/>
      <c r="MJT186" s="1"/>
      <c r="MJU186" s="1"/>
      <c r="MJV186" s="1"/>
      <c r="MJW186" s="1"/>
      <c r="MJX186" s="1"/>
      <c r="MJY186" s="1"/>
      <c r="MJZ186" s="1"/>
      <c r="MKA186" s="1"/>
      <c r="MKB186" s="1"/>
      <c r="MKC186" s="1"/>
      <c r="MKD186" s="1"/>
      <c r="MKE186" s="1"/>
      <c r="MKF186" s="1"/>
      <c r="MKG186" s="1"/>
      <c r="MKH186" s="1"/>
      <c r="MKI186" s="1"/>
      <c r="MKJ186" s="1"/>
      <c r="MKK186" s="1"/>
      <c r="MKL186" s="1"/>
      <c r="MKM186" s="1"/>
      <c r="MKN186" s="1"/>
      <c r="MKO186" s="1"/>
      <c r="MKP186" s="1"/>
      <c r="MKQ186" s="1"/>
      <c r="MKR186" s="1"/>
      <c r="MKS186" s="1"/>
      <c r="MKT186" s="1"/>
      <c r="MKU186" s="1"/>
      <c r="MKV186" s="1"/>
      <c r="MKW186" s="1"/>
      <c r="MKX186" s="1"/>
      <c r="MKY186" s="1"/>
      <c r="MKZ186" s="1"/>
      <c r="MLA186" s="1"/>
      <c r="MLB186" s="1"/>
      <c r="MLC186" s="1"/>
      <c r="MLD186" s="1"/>
      <c r="MLE186" s="1"/>
      <c r="MLF186" s="1"/>
      <c r="MLG186" s="1"/>
      <c r="MLH186" s="1"/>
      <c r="MLI186" s="1"/>
      <c r="MLJ186" s="1"/>
      <c r="MLK186" s="1"/>
      <c r="MLL186" s="1"/>
      <c r="MLM186" s="1"/>
      <c r="MLN186" s="1"/>
      <c r="MLO186" s="1"/>
      <c r="MLP186" s="1"/>
      <c r="MLQ186" s="1"/>
      <c r="MLR186" s="1"/>
      <c r="MLS186" s="1"/>
      <c r="MLT186" s="1"/>
      <c r="MLU186" s="1"/>
      <c r="MLV186" s="1"/>
      <c r="MLW186" s="1"/>
      <c r="MLX186" s="1"/>
      <c r="MLY186" s="1"/>
      <c r="MLZ186" s="1"/>
      <c r="MMA186" s="1"/>
      <c r="MMB186" s="1"/>
      <c r="MMC186" s="1"/>
      <c r="MMD186" s="1"/>
      <c r="MME186" s="1"/>
      <c r="MMF186" s="1"/>
      <c r="MMG186" s="1"/>
      <c r="MMH186" s="1"/>
      <c r="MMI186" s="1"/>
      <c r="MMJ186" s="1"/>
      <c r="MMK186" s="1"/>
      <c r="MML186" s="1"/>
      <c r="MMM186" s="1"/>
      <c r="MMN186" s="1"/>
      <c r="MMO186" s="1"/>
      <c r="MMP186" s="1"/>
      <c r="MMQ186" s="1"/>
      <c r="MMR186" s="1"/>
      <c r="MMS186" s="1"/>
      <c r="MMT186" s="1"/>
      <c r="MMU186" s="1"/>
      <c r="MMV186" s="1"/>
      <c r="MMW186" s="1"/>
      <c r="MMX186" s="1"/>
      <c r="MMY186" s="1"/>
      <c r="MMZ186" s="1"/>
      <c r="MNA186" s="1"/>
      <c r="MNB186" s="1"/>
      <c r="MNC186" s="1"/>
      <c r="MND186" s="1"/>
      <c r="MNE186" s="1"/>
      <c r="MNF186" s="1"/>
      <c r="MNG186" s="1"/>
      <c r="MNH186" s="1"/>
      <c r="MNI186" s="1"/>
      <c r="MNJ186" s="1"/>
      <c r="MNK186" s="1"/>
      <c r="MNL186" s="1"/>
      <c r="MNM186" s="1"/>
      <c r="MNN186" s="1"/>
      <c r="MNO186" s="1"/>
      <c r="MNP186" s="1"/>
      <c r="MNQ186" s="1"/>
      <c r="MNR186" s="1"/>
      <c r="MNS186" s="1"/>
      <c r="MNT186" s="1"/>
      <c r="MNU186" s="1"/>
      <c r="MNV186" s="1"/>
      <c r="MNW186" s="1"/>
      <c r="MNX186" s="1"/>
      <c r="MNY186" s="1"/>
      <c r="MNZ186" s="1"/>
      <c r="MOA186" s="1"/>
      <c r="MOB186" s="1"/>
      <c r="MOC186" s="1"/>
      <c r="MOD186" s="1"/>
      <c r="MOE186" s="1"/>
      <c r="MOF186" s="1"/>
      <c r="MOG186" s="1"/>
      <c r="MOH186" s="1"/>
      <c r="MOI186" s="1"/>
      <c r="MOJ186" s="1"/>
      <c r="MOK186" s="1"/>
      <c r="MOL186" s="1"/>
      <c r="MOM186" s="1"/>
      <c r="MON186" s="1"/>
      <c r="MOO186" s="1"/>
      <c r="MOP186" s="1"/>
      <c r="MOQ186" s="1"/>
      <c r="MOR186" s="1"/>
      <c r="MOS186" s="1"/>
      <c r="MOT186" s="1"/>
      <c r="MOU186" s="1"/>
      <c r="MOV186" s="1"/>
      <c r="MOW186" s="1"/>
      <c r="MOX186" s="1"/>
      <c r="MOY186" s="1"/>
      <c r="MOZ186" s="1"/>
      <c r="MPA186" s="1"/>
      <c r="MPB186" s="1"/>
      <c r="MPC186" s="1"/>
      <c r="MPD186" s="1"/>
      <c r="MPE186" s="1"/>
      <c r="MPF186" s="1"/>
      <c r="MPG186" s="1"/>
      <c r="MPH186" s="1"/>
      <c r="MPI186" s="1"/>
      <c r="MPJ186" s="1"/>
      <c r="MPK186" s="1"/>
      <c r="MPL186" s="1"/>
      <c r="MPM186" s="1"/>
      <c r="MPN186" s="1"/>
      <c r="MPO186" s="1"/>
      <c r="MPP186" s="1"/>
      <c r="MPQ186" s="1"/>
      <c r="MPR186" s="1"/>
      <c r="MPS186" s="1"/>
      <c r="MPT186" s="1"/>
      <c r="MPU186" s="1"/>
      <c r="MPV186" s="1"/>
      <c r="MPW186" s="1"/>
      <c r="MPX186" s="1"/>
      <c r="MPY186" s="1"/>
      <c r="MPZ186" s="1"/>
      <c r="MQA186" s="1"/>
      <c r="MQB186" s="1"/>
      <c r="MQC186" s="1"/>
      <c r="MQD186" s="1"/>
      <c r="MQE186" s="1"/>
      <c r="MQF186" s="1"/>
      <c r="MQG186" s="1"/>
      <c r="MQH186" s="1"/>
      <c r="MQI186" s="1"/>
      <c r="MQJ186" s="1"/>
      <c r="MQK186" s="1"/>
      <c r="MQL186" s="1"/>
      <c r="MQM186" s="1"/>
      <c r="MQN186" s="1"/>
      <c r="MQO186" s="1"/>
      <c r="MQP186" s="1"/>
      <c r="MQQ186" s="1"/>
      <c r="MQR186" s="1"/>
      <c r="MQS186" s="1"/>
      <c r="MQT186" s="1"/>
      <c r="MQU186" s="1"/>
      <c r="MQV186" s="1"/>
      <c r="MQW186" s="1"/>
      <c r="MQX186" s="1"/>
      <c r="MQY186" s="1"/>
      <c r="MQZ186" s="1"/>
      <c r="MRA186" s="1"/>
      <c r="MRB186" s="1"/>
      <c r="MRC186" s="1"/>
      <c r="MRD186" s="1"/>
      <c r="MRE186" s="1"/>
      <c r="MRF186" s="1"/>
      <c r="MRG186" s="1"/>
      <c r="MRH186" s="1"/>
      <c r="MRI186" s="1"/>
      <c r="MRJ186" s="1"/>
      <c r="MRK186" s="1"/>
      <c r="MRL186" s="1"/>
      <c r="MRM186" s="1"/>
      <c r="MRN186" s="1"/>
      <c r="MRO186" s="1"/>
      <c r="MRP186" s="1"/>
      <c r="MRQ186" s="1"/>
      <c r="MRR186" s="1"/>
      <c r="MRS186" s="1"/>
      <c r="MRT186" s="1"/>
      <c r="MRU186" s="1"/>
      <c r="MRV186" s="1"/>
      <c r="MRW186" s="1"/>
      <c r="MRX186" s="1"/>
      <c r="MRY186" s="1"/>
      <c r="MRZ186" s="1"/>
      <c r="MSA186" s="1"/>
      <c r="MSB186" s="1"/>
      <c r="MSC186" s="1"/>
      <c r="MSD186" s="1"/>
      <c r="MSE186" s="1"/>
      <c r="MSF186" s="1"/>
      <c r="MSG186" s="1"/>
      <c r="MSH186" s="1"/>
      <c r="MSI186" s="1"/>
      <c r="MSJ186" s="1"/>
      <c r="MSK186" s="1"/>
      <c r="MSL186" s="1"/>
      <c r="MSM186" s="1"/>
      <c r="MSN186" s="1"/>
      <c r="MSO186" s="1"/>
      <c r="MSP186" s="1"/>
      <c r="MSQ186" s="1"/>
      <c r="MSR186" s="1"/>
      <c r="MSS186" s="1"/>
      <c r="MST186" s="1"/>
      <c r="MSU186" s="1"/>
      <c r="MSV186" s="1"/>
      <c r="MSW186" s="1"/>
      <c r="MSX186" s="1"/>
      <c r="MSY186" s="1"/>
      <c r="MSZ186" s="1"/>
      <c r="MTA186" s="1"/>
      <c r="MTB186" s="1"/>
      <c r="MTC186" s="1"/>
      <c r="MTD186" s="1"/>
      <c r="MTE186" s="1"/>
      <c r="MTF186" s="1"/>
      <c r="MTG186" s="1"/>
      <c r="MTH186" s="1"/>
      <c r="MTI186" s="1"/>
      <c r="MTJ186" s="1"/>
      <c r="MTK186" s="1"/>
      <c r="MTL186" s="1"/>
      <c r="MTM186" s="1"/>
      <c r="MTN186" s="1"/>
      <c r="MTO186" s="1"/>
      <c r="MTP186" s="1"/>
      <c r="MTQ186" s="1"/>
      <c r="MTR186" s="1"/>
      <c r="MTS186" s="1"/>
      <c r="MTT186" s="1"/>
      <c r="MTU186" s="1"/>
      <c r="MTV186" s="1"/>
      <c r="MTW186" s="1"/>
      <c r="MTX186" s="1"/>
      <c r="MTY186" s="1"/>
      <c r="MTZ186" s="1"/>
      <c r="MUA186" s="1"/>
      <c r="MUB186" s="1"/>
      <c r="MUC186" s="1"/>
      <c r="MUD186" s="1"/>
      <c r="MUE186" s="1"/>
      <c r="MUF186" s="1"/>
      <c r="MUG186" s="1"/>
      <c r="MUH186" s="1"/>
      <c r="MUI186" s="1"/>
      <c r="MUJ186" s="1"/>
      <c r="MUK186" s="1"/>
      <c r="MUL186" s="1"/>
      <c r="MUM186" s="1"/>
      <c r="MUN186" s="1"/>
      <c r="MUO186" s="1"/>
      <c r="MUP186" s="1"/>
      <c r="MUQ186" s="1"/>
      <c r="MUR186" s="1"/>
      <c r="MUS186" s="1"/>
      <c r="MUT186" s="1"/>
      <c r="MUU186" s="1"/>
      <c r="MUV186" s="1"/>
      <c r="MUW186" s="1"/>
      <c r="MUX186" s="1"/>
      <c r="MUY186" s="1"/>
      <c r="MUZ186" s="1"/>
      <c r="MVA186" s="1"/>
      <c r="MVB186" s="1"/>
      <c r="MVC186" s="1"/>
      <c r="MVD186" s="1"/>
      <c r="MVE186" s="1"/>
      <c r="MVF186" s="1"/>
      <c r="MVG186" s="1"/>
      <c r="MVH186" s="1"/>
      <c r="MVI186" s="1"/>
      <c r="MVJ186" s="1"/>
      <c r="MVK186" s="1"/>
      <c r="MVL186" s="1"/>
      <c r="MVM186" s="1"/>
      <c r="MVN186" s="1"/>
      <c r="MVO186" s="1"/>
      <c r="MVP186" s="1"/>
      <c r="MVQ186" s="1"/>
      <c r="MVR186" s="1"/>
      <c r="MVS186" s="1"/>
      <c r="MVT186" s="1"/>
      <c r="MVU186" s="1"/>
      <c r="MVV186" s="1"/>
      <c r="MVW186" s="1"/>
      <c r="MVX186" s="1"/>
      <c r="MVY186" s="1"/>
      <c r="MVZ186" s="1"/>
      <c r="MWA186" s="1"/>
      <c r="MWB186" s="1"/>
      <c r="MWC186" s="1"/>
      <c r="MWD186" s="1"/>
      <c r="MWE186" s="1"/>
      <c r="MWF186" s="1"/>
      <c r="MWG186" s="1"/>
      <c r="MWH186" s="1"/>
      <c r="MWI186" s="1"/>
      <c r="MWJ186" s="1"/>
      <c r="MWK186" s="1"/>
      <c r="MWL186" s="1"/>
      <c r="MWM186" s="1"/>
      <c r="MWN186" s="1"/>
      <c r="MWO186" s="1"/>
      <c r="MWP186" s="1"/>
      <c r="MWQ186" s="1"/>
      <c r="MWR186" s="1"/>
      <c r="MWS186" s="1"/>
      <c r="MWT186" s="1"/>
      <c r="MWU186" s="1"/>
      <c r="MWV186" s="1"/>
      <c r="MWW186" s="1"/>
      <c r="MWX186" s="1"/>
      <c r="MWY186" s="1"/>
      <c r="MWZ186" s="1"/>
      <c r="MXA186" s="1"/>
      <c r="MXB186" s="1"/>
      <c r="MXC186" s="1"/>
      <c r="MXD186" s="1"/>
      <c r="MXE186" s="1"/>
      <c r="MXF186" s="1"/>
      <c r="MXG186" s="1"/>
      <c r="MXH186" s="1"/>
      <c r="MXI186" s="1"/>
      <c r="MXJ186" s="1"/>
      <c r="MXK186" s="1"/>
      <c r="MXL186" s="1"/>
      <c r="MXM186" s="1"/>
      <c r="MXN186" s="1"/>
      <c r="MXO186" s="1"/>
      <c r="MXP186" s="1"/>
      <c r="MXQ186" s="1"/>
      <c r="MXR186" s="1"/>
      <c r="MXS186" s="1"/>
      <c r="MXT186" s="1"/>
      <c r="MXU186" s="1"/>
      <c r="MXV186" s="1"/>
      <c r="MXW186" s="1"/>
      <c r="MXX186" s="1"/>
      <c r="MXY186" s="1"/>
      <c r="MXZ186" s="1"/>
      <c r="MYA186" s="1"/>
      <c r="MYB186" s="1"/>
      <c r="MYC186" s="1"/>
      <c r="MYD186" s="1"/>
      <c r="MYE186" s="1"/>
      <c r="MYF186" s="1"/>
      <c r="MYG186" s="1"/>
      <c r="MYH186" s="1"/>
      <c r="MYI186" s="1"/>
      <c r="MYJ186" s="1"/>
      <c r="MYK186" s="1"/>
      <c r="MYL186" s="1"/>
      <c r="MYM186" s="1"/>
      <c r="MYN186" s="1"/>
      <c r="MYO186" s="1"/>
      <c r="MYP186" s="1"/>
      <c r="MYQ186" s="1"/>
      <c r="MYR186" s="1"/>
      <c r="MYS186" s="1"/>
      <c r="MYT186" s="1"/>
      <c r="MYU186" s="1"/>
      <c r="MYV186" s="1"/>
      <c r="MYW186" s="1"/>
      <c r="MYX186" s="1"/>
      <c r="MYY186" s="1"/>
      <c r="MYZ186" s="1"/>
      <c r="MZA186" s="1"/>
      <c r="MZB186" s="1"/>
      <c r="MZC186" s="1"/>
      <c r="MZD186" s="1"/>
      <c r="MZE186" s="1"/>
      <c r="MZF186" s="1"/>
      <c r="MZG186" s="1"/>
      <c r="MZH186" s="1"/>
      <c r="MZI186" s="1"/>
      <c r="MZJ186" s="1"/>
      <c r="MZK186" s="1"/>
      <c r="MZL186" s="1"/>
      <c r="MZM186" s="1"/>
      <c r="MZN186" s="1"/>
      <c r="MZO186" s="1"/>
      <c r="MZP186" s="1"/>
      <c r="MZQ186" s="1"/>
      <c r="MZR186" s="1"/>
      <c r="MZS186" s="1"/>
      <c r="MZT186" s="1"/>
      <c r="MZU186" s="1"/>
      <c r="MZV186" s="1"/>
      <c r="MZW186" s="1"/>
      <c r="MZX186" s="1"/>
      <c r="MZY186" s="1"/>
      <c r="MZZ186" s="1"/>
      <c r="NAA186" s="1"/>
      <c r="NAB186" s="1"/>
      <c r="NAC186" s="1"/>
      <c r="NAD186" s="1"/>
      <c r="NAE186" s="1"/>
      <c r="NAF186" s="1"/>
      <c r="NAG186" s="1"/>
      <c r="NAH186" s="1"/>
      <c r="NAI186" s="1"/>
      <c r="NAJ186" s="1"/>
      <c r="NAK186" s="1"/>
      <c r="NAL186" s="1"/>
      <c r="NAM186" s="1"/>
      <c r="NAN186" s="1"/>
      <c r="NAO186" s="1"/>
      <c r="NAP186" s="1"/>
      <c r="NAQ186" s="1"/>
      <c r="NAR186" s="1"/>
      <c r="NAS186" s="1"/>
      <c r="NAT186" s="1"/>
      <c r="NAU186" s="1"/>
      <c r="NAV186" s="1"/>
      <c r="NAW186" s="1"/>
      <c r="NAX186" s="1"/>
      <c r="NAY186" s="1"/>
      <c r="NAZ186" s="1"/>
      <c r="NBA186" s="1"/>
      <c r="NBB186" s="1"/>
      <c r="NBC186" s="1"/>
      <c r="NBD186" s="1"/>
      <c r="NBE186" s="1"/>
      <c r="NBF186" s="1"/>
      <c r="NBG186" s="1"/>
      <c r="NBH186" s="1"/>
      <c r="NBI186" s="1"/>
      <c r="NBJ186" s="1"/>
      <c r="NBK186" s="1"/>
      <c r="NBL186" s="1"/>
      <c r="NBM186" s="1"/>
      <c r="NBN186" s="1"/>
      <c r="NBO186" s="1"/>
      <c r="NBP186" s="1"/>
      <c r="NBQ186" s="1"/>
      <c r="NBR186" s="1"/>
      <c r="NBS186" s="1"/>
      <c r="NBT186" s="1"/>
      <c r="NBU186" s="1"/>
      <c r="NBV186" s="1"/>
      <c r="NBW186" s="1"/>
      <c r="NBX186" s="1"/>
      <c r="NBY186" s="1"/>
      <c r="NBZ186" s="1"/>
      <c r="NCA186" s="1"/>
      <c r="NCB186" s="1"/>
      <c r="NCC186" s="1"/>
      <c r="NCD186" s="1"/>
      <c r="NCE186" s="1"/>
      <c r="NCF186" s="1"/>
      <c r="NCG186" s="1"/>
      <c r="NCH186" s="1"/>
      <c r="NCI186" s="1"/>
      <c r="NCJ186" s="1"/>
      <c r="NCK186" s="1"/>
      <c r="NCL186" s="1"/>
      <c r="NCM186" s="1"/>
      <c r="NCN186" s="1"/>
      <c r="NCO186" s="1"/>
      <c r="NCP186" s="1"/>
      <c r="NCQ186" s="1"/>
      <c r="NCR186" s="1"/>
      <c r="NCS186" s="1"/>
      <c r="NCT186" s="1"/>
      <c r="NCU186" s="1"/>
      <c r="NCV186" s="1"/>
      <c r="NCW186" s="1"/>
      <c r="NCX186" s="1"/>
      <c r="NCY186" s="1"/>
      <c r="NCZ186" s="1"/>
      <c r="NDA186" s="1"/>
      <c r="NDB186" s="1"/>
      <c r="NDC186" s="1"/>
      <c r="NDD186" s="1"/>
      <c r="NDE186" s="1"/>
      <c r="NDF186" s="1"/>
      <c r="NDG186" s="1"/>
      <c r="NDH186" s="1"/>
      <c r="NDI186" s="1"/>
      <c r="NDJ186" s="1"/>
      <c r="NDK186" s="1"/>
      <c r="NDL186" s="1"/>
      <c r="NDM186" s="1"/>
      <c r="NDN186" s="1"/>
      <c r="NDO186" s="1"/>
      <c r="NDP186" s="1"/>
      <c r="NDQ186" s="1"/>
      <c r="NDR186" s="1"/>
      <c r="NDS186" s="1"/>
      <c r="NDT186" s="1"/>
      <c r="NDU186" s="1"/>
      <c r="NDV186" s="1"/>
      <c r="NDW186" s="1"/>
      <c r="NDX186" s="1"/>
      <c r="NDY186" s="1"/>
      <c r="NDZ186" s="1"/>
      <c r="NEA186" s="1"/>
      <c r="NEB186" s="1"/>
      <c r="NEC186" s="1"/>
      <c r="NED186" s="1"/>
      <c r="NEE186" s="1"/>
      <c r="NEF186" s="1"/>
      <c r="NEG186" s="1"/>
      <c r="NEH186" s="1"/>
      <c r="NEI186" s="1"/>
      <c r="NEJ186" s="1"/>
      <c r="NEK186" s="1"/>
      <c r="NEL186" s="1"/>
      <c r="NEM186" s="1"/>
      <c r="NEN186" s="1"/>
      <c r="NEO186" s="1"/>
      <c r="NEP186" s="1"/>
      <c r="NEQ186" s="1"/>
      <c r="NER186" s="1"/>
      <c r="NES186" s="1"/>
      <c r="NET186" s="1"/>
      <c r="NEU186" s="1"/>
      <c r="NEV186" s="1"/>
      <c r="NEW186" s="1"/>
      <c r="NEX186" s="1"/>
      <c r="NEY186" s="1"/>
      <c r="NEZ186" s="1"/>
      <c r="NFA186" s="1"/>
      <c r="NFB186" s="1"/>
      <c r="NFC186" s="1"/>
      <c r="NFD186" s="1"/>
      <c r="NFE186" s="1"/>
      <c r="NFF186" s="1"/>
      <c r="NFG186" s="1"/>
      <c r="NFH186" s="1"/>
      <c r="NFI186" s="1"/>
      <c r="NFJ186" s="1"/>
      <c r="NFK186" s="1"/>
      <c r="NFL186" s="1"/>
      <c r="NFM186" s="1"/>
      <c r="NFN186" s="1"/>
      <c r="NFO186" s="1"/>
      <c r="NFP186" s="1"/>
      <c r="NFQ186" s="1"/>
      <c r="NFR186" s="1"/>
      <c r="NFS186" s="1"/>
      <c r="NFT186" s="1"/>
      <c r="NFU186" s="1"/>
      <c r="NFV186" s="1"/>
      <c r="NFW186" s="1"/>
      <c r="NFX186" s="1"/>
      <c r="NFY186" s="1"/>
      <c r="NFZ186" s="1"/>
      <c r="NGA186" s="1"/>
      <c r="NGB186" s="1"/>
      <c r="NGC186" s="1"/>
      <c r="NGD186" s="1"/>
      <c r="NGE186" s="1"/>
      <c r="NGF186" s="1"/>
      <c r="NGG186" s="1"/>
      <c r="NGH186" s="1"/>
      <c r="NGI186" s="1"/>
      <c r="NGJ186" s="1"/>
      <c r="NGK186" s="1"/>
      <c r="NGL186" s="1"/>
      <c r="NGM186" s="1"/>
      <c r="NGN186" s="1"/>
      <c r="NGO186" s="1"/>
      <c r="NGP186" s="1"/>
      <c r="NGQ186" s="1"/>
      <c r="NGR186" s="1"/>
      <c r="NGS186" s="1"/>
      <c r="NGT186" s="1"/>
      <c r="NGU186" s="1"/>
      <c r="NGV186" s="1"/>
      <c r="NGW186" s="1"/>
      <c r="NGX186" s="1"/>
      <c r="NGY186" s="1"/>
      <c r="NGZ186" s="1"/>
      <c r="NHA186" s="1"/>
      <c r="NHB186" s="1"/>
      <c r="NHC186" s="1"/>
      <c r="NHD186" s="1"/>
      <c r="NHE186" s="1"/>
      <c r="NHF186" s="1"/>
      <c r="NHG186" s="1"/>
      <c r="NHH186" s="1"/>
      <c r="NHI186" s="1"/>
      <c r="NHJ186" s="1"/>
      <c r="NHK186" s="1"/>
      <c r="NHL186" s="1"/>
      <c r="NHM186" s="1"/>
      <c r="NHN186" s="1"/>
      <c r="NHO186" s="1"/>
      <c r="NHP186" s="1"/>
      <c r="NHQ186" s="1"/>
      <c r="NHR186" s="1"/>
      <c r="NHS186" s="1"/>
      <c r="NHT186" s="1"/>
      <c r="NHU186" s="1"/>
      <c r="NHV186" s="1"/>
      <c r="NHW186" s="1"/>
      <c r="NHX186" s="1"/>
      <c r="NHY186" s="1"/>
      <c r="NHZ186" s="1"/>
      <c r="NIA186" s="1"/>
      <c r="NIB186" s="1"/>
      <c r="NIC186" s="1"/>
      <c r="NID186" s="1"/>
      <c r="NIE186" s="1"/>
      <c r="NIF186" s="1"/>
      <c r="NIG186" s="1"/>
      <c r="NIH186" s="1"/>
      <c r="NII186" s="1"/>
      <c r="NIJ186" s="1"/>
      <c r="NIK186" s="1"/>
      <c r="NIL186" s="1"/>
      <c r="NIM186" s="1"/>
      <c r="NIN186" s="1"/>
      <c r="NIO186" s="1"/>
      <c r="NIP186" s="1"/>
      <c r="NIQ186" s="1"/>
      <c r="NIR186" s="1"/>
      <c r="NIS186" s="1"/>
      <c r="NIT186" s="1"/>
      <c r="NIU186" s="1"/>
      <c r="NIV186" s="1"/>
      <c r="NIW186" s="1"/>
      <c r="NIX186" s="1"/>
      <c r="NIY186" s="1"/>
      <c r="NIZ186" s="1"/>
      <c r="NJA186" s="1"/>
      <c r="NJB186" s="1"/>
      <c r="NJC186" s="1"/>
      <c r="NJD186" s="1"/>
      <c r="NJE186" s="1"/>
      <c r="NJF186" s="1"/>
      <c r="NJG186" s="1"/>
      <c r="NJH186" s="1"/>
      <c r="NJI186" s="1"/>
      <c r="NJJ186" s="1"/>
      <c r="NJK186" s="1"/>
      <c r="NJL186" s="1"/>
      <c r="NJM186" s="1"/>
      <c r="NJN186" s="1"/>
      <c r="NJO186" s="1"/>
      <c r="NJP186" s="1"/>
      <c r="NJQ186" s="1"/>
      <c r="NJR186" s="1"/>
      <c r="NJS186" s="1"/>
      <c r="NJT186" s="1"/>
      <c r="NJU186" s="1"/>
      <c r="NJV186" s="1"/>
      <c r="NJW186" s="1"/>
      <c r="NJX186" s="1"/>
      <c r="NJY186" s="1"/>
      <c r="NJZ186" s="1"/>
      <c r="NKA186" s="1"/>
      <c r="NKB186" s="1"/>
      <c r="NKC186" s="1"/>
      <c r="NKD186" s="1"/>
      <c r="NKE186" s="1"/>
      <c r="NKF186" s="1"/>
      <c r="NKG186" s="1"/>
      <c r="NKH186" s="1"/>
      <c r="NKI186" s="1"/>
      <c r="NKJ186" s="1"/>
      <c r="NKK186" s="1"/>
      <c r="NKL186" s="1"/>
      <c r="NKM186" s="1"/>
      <c r="NKN186" s="1"/>
      <c r="NKO186" s="1"/>
      <c r="NKP186" s="1"/>
      <c r="NKQ186" s="1"/>
      <c r="NKR186" s="1"/>
      <c r="NKS186" s="1"/>
      <c r="NKT186" s="1"/>
      <c r="NKU186" s="1"/>
      <c r="NKV186" s="1"/>
      <c r="NKW186" s="1"/>
      <c r="NKX186" s="1"/>
      <c r="NKY186" s="1"/>
      <c r="NKZ186" s="1"/>
      <c r="NLA186" s="1"/>
      <c r="NLB186" s="1"/>
      <c r="NLC186" s="1"/>
      <c r="NLD186" s="1"/>
      <c r="NLE186" s="1"/>
      <c r="NLF186" s="1"/>
      <c r="NLG186" s="1"/>
      <c r="NLH186" s="1"/>
      <c r="NLI186" s="1"/>
      <c r="NLJ186" s="1"/>
      <c r="NLK186" s="1"/>
      <c r="NLL186" s="1"/>
      <c r="NLM186" s="1"/>
      <c r="NLN186" s="1"/>
      <c r="NLO186" s="1"/>
      <c r="NLP186" s="1"/>
      <c r="NLQ186" s="1"/>
      <c r="NLR186" s="1"/>
      <c r="NLS186" s="1"/>
      <c r="NLT186" s="1"/>
      <c r="NLU186" s="1"/>
      <c r="NLV186" s="1"/>
      <c r="NLW186" s="1"/>
      <c r="NLX186" s="1"/>
      <c r="NLY186" s="1"/>
      <c r="NLZ186" s="1"/>
      <c r="NMA186" s="1"/>
      <c r="NMB186" s="1"/>
      <c r="NMC186" s="1"/>
      <c r="NMD186" s="1"/>
      <c r="NME186" s="1"/>
      <c r="NMF186" s="1"/>
      <c r="NMG186" s="1"/>
      <c r="NMH186" s="1"/>
      <c r="NMI186" s="1"/>
      <c r="NMJ186" s="1"/>
      <c r="NMK186" s="1"/>
      <c r="NML186" s="1"/>
      <c r="NMM186" s="1"/>
      <c r="NMN186" s="1"/>
      <c r="NMO186" s="1"/>
      <c r="NMP186" s="1"/>
      <c r="NMQ186" s="1"/>
      <c r="NMR186" s="1"/>
      <c r="NMS186" s="1"/>
      <c r="NMT186" s="1"/>
      <c r="NMU186" s="1"/>
      <c r="NMV186" s="1"/>
      <c r="NMW186" s="1"/>
      <c r="NMX186" s="1"/>
      <c r="NMY186" s="1"/>
      <c r="NMZ186" s="1"/>
      <c r="NNA186" s="1"/>
      <c r="NNB186" s="1"/>
      <c r="NNC186" s="1"/>
      <c r="NND186" s="1"/>
      <c r="NNE186" s="1"/>
      <c r="NNF186" s="1"/>
      <c r="NNG186" s="1"/>
      <c r="NNH186" s="1"/>
      <c r="NNI186" s="1"/>
      <c r="NNJ186" s="1"/>
      <c r="NNK186" s="1"/>
      <c r="NNL186" s="1"/>
      <c r="NNM186" s="1"/>
      <c r="NNN186" s="1"/>
      <c r="NNO186" s="1"/>
      <c r="NNP186" s="1"/>
      <c r="NNQ186" s="1"/>
      <c r="NNR186" s="1"/>
      <c r="NNS186" s="1"/>
      <c r="NNT186" s="1"/>
      <c r="NNU186" s="1"/>
      <c r="NNV186" s="1"/>
      <c r="NNW186" s="1"/>
      <c r="NNX186" s="1"/>
      <c r="NNY186" s="1"/>
      <c r="NNZ186" s="1"/>
      <c r="NOA186" s="1"/>
      <c r="NOB186" s="1"/>
      <c r="NOC186" s="1"/>
      <c r="NOD186" s="1"/>
      <c r="NOE186" s="1"/>
      <c r="NOF186" s="1"/>
      <c r="NOG186" s="1"/>
      <c r="NOH186" s="1"/>
      <c r="NOI186" s="1"/>
      <c r="NOJ186" s="1"/>
      <c r="NOK186" s="1"/>
      <c r="NOL186" s="1"/>
      <c r="NOM186" s="1"/>
      <c r="NON186" s="1"/>
      <c r="NOO186" s="1"/>
      <c r="NOP186" s="1"/>
      <c r="NOQ186" s="1"/>
      <c r="NOR186" s="1"/>
      <c r="NOS186" s="1"/>
      <c r="NOT186" s="1"/>
      <c r="NOU186" s="1"/>
      <c r="NOV186" s="1"/>
      <c r="NOW186" s="1"/>
      <c r="NOX186" s="1"/>
      <c r="NOY186" s="1"/>
      <c r="NOZ186" s="1"/>
      <c r="NPA186" s="1"/>
      <c r="NPB186" s="1"/>
      <c r="NPC186" s="1"/>
      <c r="NPD186" s="1"/>
      <c r="NPE186" s="1"/>
      <c r="NPF186" s="1"/>
      <c r="NPG186" s="1"/>
      <c r="NPH186" s="1"/>
      <c r="NPI186" s="1"/>
      <c r="NPJ186" s="1"/>
      <c r="NPK186" s="1"/>
      <c r="NPL186" s="1"/>
      <c r="NPM186" s="1"/>
      <c r="NPN186" s="1"/>
      <c r="NPO186" s="1"/>
      <c r="NPP186" s="1"/>
      <c r="NPQ186" s="1"/>
      <c r="NPR186" s="1"/>
      <c r="NPS186" s="1"/>
      <c r="NPT186" s="1"/>
      <c r="NPU186" s="1"/>
      <c r="NPV186" s="1"/>
      <c r="NPW186" s="1"/>
      <c r="NPX186" s="1"/>
      <c r="NPY186" s="1"/>
      <c r="NPZ186" s="1"/>
      <c r="NQA186" s="1"/>
      <c r="NQB186" s="1"/>
      <c r="NQC186" s="1"/>
      <c r="NQD186" s="1"/>
      <c r="NQE186" s="1"/>
      <c r="NQF186" s="1"/>
      <c r="NQG186" s="1"/>
      <c r="NQH186" s="1"/>
      <c r="NQI186" s="1"/>
      <c r="NQJ186" s="1"/>
      <c r="NQK186" s="1"/>
      <c r="NQL186" s="1"/>
      <c r="NQM186" s="1"/>
      <c r="NQN186" s="1"/>
      <c r="NQO186" s="1"/>
      <c r="NQP186" s="1"/>
      <c r="NQQ186" s="1"/>
      <c r="NQR186" s="1"/>
      <c r="NQS186" s="1"/>
      <c r="NQT186" s="1"/>
      <c r="NQU186" s="1"/>
      <c r="NQV186" s="1"/>
      <c r="NQW186" s="1"/>
      <c r="NQX186" s="1"/>
      <c r="NQY186" s="1"/>
      <c r="NQZ186" s="1"/>
      <c r="NRA186" s="1"/>
      <c r="NRB186" s="1"/>
      <c r="NRC186" s="1"/>
      <c r="NRD186" s="1"/>
      <c r="NRE186" s="1"/>
      <c r="NRF186" s="1"/>
      <c r="NRG186" s="1"/>
      <c r="NRH186" s="1"/>
      <c r="NRI186" s="1"/>
      <c r="NRJ186" s="1"/>
      <c r="NRK186" s="1"/>
      <c r="NRL186" s="1"/>
      <c r="NRM186" s="1"/>
      <c r="NRN186" s="1"/>
      <c r="NRO186" s="1"/>
      <c r="NRP186" s="1"/>
      <c r="NRQ186" s="1"/>
      <c r="NRR186" s="1"/>
      <c r="NRS186" s="1"/>
      <c r="NRT186" s="1"/>
      <c r="NRU186" s="1"/>
      <c r="NRV186" s="1"/>
      <c r="NRW186" s="1"/>
      <c r="NRX186" s="1"/>
      <c r="NRY186" s="1"/>
      <c r="NRZ186" s="1"/>
      <c r="NSA186" s="1"/>
      <c r="NSB186" s="1"/>
      <c r="NSC186" s="1"/>
      <c r="NSD186" s="1"/>
      <c r="NSE186" s="1"/>
      <c r="NSF186" s="1"/>
      <c r="NSG186" s="1"/>
      <c r="NSH186" s="1"/>
      <c r="NSI186" s="1"/>
      <c r="NSJ186" s="1"/>
      <c r="NSK186" s="1"/>
      <c r="NSL186" s="1"/>
      <c r="NSM186" s="1"/>
      <c r="NSN186" s="1"/>
      <c r="NSO186" s="1"/>
      <c r="NSP186" s="1"/>
      <c r="NSQ186" s="1"/>
      <c r="NSR186" s="1"/>
      <c r="NSS186" s="1"/>
      <c r="NST186" s="1"/>
      <c r="NSU186" s="1"/>
      <c r="NSV186" s="1"/>
      <c r="NSW186" s="1"/>
      <c r="NSX186" s="1"/>
      <c r="NSY186" s="1"/>
      <c r="NSZ186" s="1"/>
      <c r="NTA186" s="1"/>
      <c r="NTB186" s="1"/>
      <c r="NTC186" s="1"/>
      <c r="NTD186" s="1"/>
      <c r="NTE186" s="1"/>
      <c r="NTF186" s="1"/>
      <c r="NTG186" s="1"/>
      <c r="NTH186" s="1"/>
      <c r="NTI186" s="1"/>
      <c r="NTJ186" s="1"/>
      <c r="NTK186" s="1"/>
      <c r="NTL186" s="1"/>
      <c r="NTM186" s="1"/>
      <c r="NTN186" s="1"/>
      <c r="NTO186" s="1"/>
      <c r="NTP186" s="1"/>
      <c r="NTQ186" s="1"/>
      <c r="NTR186" s="1"/>
      <c r="NTS186" s="1"/>
      <c r="NTT186" s="1"/>
      <c r="NTU186" s="1"/>
      <c r="NTV186" s="1"/>
      <c r="NTW186" s="1"/>
      <c r="NTX186" s="1"/>
      <c r="NTY186" s="1"/>
      <c r="NTZ186" s="1"/>
      <c r="NUA186" s="1"/>
      <c r="NUB186" s="1"/>
      <c r="NUC186" s="1"/>
      <c r="NUD186" s="1"/>
      <c r="NUE186" s="1"/>
      <c r="NUF186" s="1"/>
      <c r="NUG186" s="1"/>
      <c r="NUH186" s="1"/>
      <c r="NUI186" s="1"/>
      <c r="NUJ186" s="1"/>
      <c r="NUK186" s="1"/>
      <c r="NUL186" s="1"/>
      <c r="NUM186" s="1"/>
      <c r="NUN186" s="1"/>
      <c r="NUO186" s="1"/>
      <c r="NUP186" s="1"/>
      <c r="NUQ186" s="1"/>
      <c r="NUR186" s="1"/>
      <c r="NUS186" s="1"/>
      <c r="NUT186" s="1"/>
      <c r="NUU186" s="1"/>
      <c r="NUV186" s="1"/>
      <c r="NUW186" s="1"/>
      <c r="NUX186" s="1"/>
      <c r="NUY186" s="1"/>
      <c r="NUZ186" s="1"/>
      <c r="NVA186" s="1"/>
      <c r="NVB186" s="1"/>
      <c r="NVC186" s="1"/>
      <c r="NVD186" s="1"/>
      <c r="NVE186" s="1"/>
      <c r="NVF186" s="1"/>
      <c r="NVG186" s="1"/>
      <c r="NVH186" s="1"/>
      <c r="NVI186" s="1"/>
      <c r="NVJ186" s="1"/>
      <c r="NVK186" s="1"/>
      <c r="NVL186" s="1"/>
      <c r="NVM186" s="1"/>
      <c r="NVN186" s="1"/>
      <c r="NVO186" s="1"/>
      <c r="NVP186" s="1"/>
      <c r="NVQ186" s="1"/>
      <c r="NVR186" s="1"/>
      <c r="NVS186" s="1"/>
      <c r="NVT186" s="1"/>
      <c r="NVU186" s="1"/>
      <c r="NVV186" s="1"/>
      <c r="NVW186" s="1"/>
      <c r="NVX186" s="1"/>
      <c r="NVY186" s="1"/>
      <c r="NVZ186" s="1"/>
      <c r="NWA186" s="1"/>
      <c r="NWB186" s="1"/>
      <c r="NWC186" s="1"/>
      <c r="NWD186" s="1"/>
      <c r="NWE186" s="1"/>
      <c r="NWF186" s="1"/>
      <c r="NWG186" s="1"/>
      <c r="NWH186" s="1"/>
      <c r="NWI186" s="1"/>
      <c r="NWJ186" s="1"/>
      <c r="NWK186" s="1"/>
      <c r="NWL186" s="1"/>
      <c r="NWM186" s="1"/>
      <c r="NWN186" s="1"/>
      <c r="NWO186" s="1"/>
      <c r="NWP186" s="1"/>
      <c r="NWQ186" s="1"/>
      <c r="NWR186" s="1"/>
      <c r="NWS186" s="1"/>
      <c r="NWT186" s="1"/>
      <c r="NWU186" s="1"/>
      <c r="NWV186" s="1"/>
      <c r="NWW186" s="1"/>
      <c r="NWX186" s="1"/>
      <c r="NWY186" s="1"/>
      <c r="NWZ186" s="1"/>
      <c r="NXA186" s="1"/>
      <c r="NXB186" s="1"/>
      <c r="NXC186" s="1"/>
      <c r="NXD186" s="1"/>
      <c r="NXE186" s="1"/>
      <c r="NXF186" s="1"/>
      <c r="NXG186" s="1"/>
      <c r="NXH186" s="1"/>
      <c r="NXI186" s="1"/>
      <c r="NXJ186" s="1"/>
      <c r="NXK186" s="1"/>
      <c r="NXL186" s="1"/>
      <c r="NXM186" s="1"/>
      <c r="NXN186" s="1"/>
      <c r="NXO186" s="1"/>
      <c r="NXP186" s="1"/>
      <c r="NXQ186" s="1"/>
      <c r="NXR186" s="1"/>
      <c r="NXS186" s="1"/>
      <c r="NXT186" s="1"/>
      <c r="NXU186" s="1"/>
      <c r="NXV186" s="1"/>
      <c r="NXW186" s="1"/>
      <c r="NXX186" s="1"/>
      <c r="NXY186" s="1"/>
      <c r="NXZ186" s="1"/>
      <c r="NYA186" s="1"/>
      <c r="NYB186" s="1"/>
      <c r="NYC186" s="1"/>
      <c r="NYD186" s="1"/>
      <c r="NYE186" s="1"/>
      <c r="NYF186" s="1"/>
      <c r="NYG186" s="1"/>
      <c r="NYH186" s="1"/>
      <c r="NYI186" s="1"/>
      <c r="NYJ186" s="1"/>
      <c r="NYK186" s="1"/>
      <c r="NYL186" s="1"/>
      <c r="NYM186" s="1"/>
      <c r="NYN186" s="1"/>
      <c r="NYO186" s="1"/>
      <c r="NYP186" s="1"/>
      <c r="NYQ186" s="1"/>
      <c r="NYR186" s="1"/>
      <c r="NYS186" s="1"/>
      <c r="NYT186" s="1"/>
      <c r="NYU186" s="1"/>
      <c r="NYV186" s="1"/>
      <c r="NYW186" s="1"/>
      <c r="NYX186" s="1"/>
      <c r="NYY186" s="1"/>
      <c r="NYZ186" s="1"/>
      <c r="NZA186" s="1"/>
      <c r="NZB186" s="1"/>
      <c r="NZC186" s="1"/>
      <c r="NZD186" s="1"/>
      <c r="NZE186" s="1"/>
      <c r="NZF186" s="1"/>
      <c r="NZG186" s="1"/>
      <c r="NZH186" s="1"/>
      <c r="NZI186" s="1"/>
      <c r="NZJ186" s="1"/>
      <c r="NZK186" s="1"/>
      <c r="NZL186" s="1"/>
      <c r="NZM186" s="1"/>
      <c r="NZN186" s="1"/>
      <c r="NZO186" s="1"/>
      <c r="NZP186" s="1"/>
      <c r="NZQ186" s="1"/>
      <c r="NZR186" s="1"/>
      <c r="NZS186" s="1"/>
      <c r="NZT186" s="1"/>
      <c r="NZU186" s="1"/>
      <c r="NZV186" s="1"/>
      <c r="NZW186" s="1"/>
      <c r="NZX186" s="1"/>
      <c r="NZY186" s="1"/>
      <c r="NZZ186" s="1"/>
      <c r="OAA186" s="1"/>
      <c r="OAB186" s="1"/>
      <c r="OAC186" s="1"/>
      <c r="OAD186" s="1"/>
      <c r="OAE186" s="1"/>
      <c r="OAF186" s="1"/>
      <c r="OAG186" s="1"/>
      <c r="OAH186" s="1"/>
      <c r="OAI186" s="1"/>
      <c r="OAJ186" s="1"/>
      <c r="OAK186" s="1"/>
      <c r="OAL186" s="1"/>
      <c r="OAM186" s="1"/>
      <c r="OAN186" s="1"/>
      <c r="OAO186" s="1"/>
      <c r="OAP186" s="1"/>
      <c r="OAQ186" s="1"/>
      <c r="OAR186" s="1"/>
      <c r="OAS186" s="1"/>
      <c r="OAT186" s="1"/>
      <c r="OAU186" s="1"/>
      <c r="OAV186" s="1"/>
      <c r="OAW186" s="1"/>
      <c r="OAX186" s="1"/>
      <c r="OAY186" s="1"/>
      <c r="OAZ186" s="1"/>
      <c r="OBA186" s="1"/>
      <c r="OBB186" s="1"/>
      <c r="OBC186" s="1"/>
      <c r="OBD186" s="1"/>
      <c r="OBE186" s="1"/>
      <c r="OBF186" s="1"/>
      <c r="OBG186" s="1"/>
      <c r="OBH186" s="1"/>
      <c r="OBI186" s="1"/>
      <c r="OBJ186" s="1"/>
      <c r="OBK186" s="1"/>
      <c r="OBL186" s="1"/>
      <c r="OBM186" s="1"/>
      <c r="OBN186" s="1"/>
      <c r="OBO186" s="1"/>
      <c r="OBP186" s="1"/>
      <c r="OBQ186" s="1"/>
      <c r="OBR186" s="1"/>
      <c r="OBS186" s="1"/>
      <c r="OBT186" s="1"/>
      <c r="OBU186" s="1"/>
      <c r="OBV186" s="1"/>
      <c r="OBW186" s="1"/>
      <c r="OBX186" s="1"/>
      <c r="OBY186" s="1"/>
      <c r="OBZ186" s="1"/>
      <c r="OCA186" s="1"/>
      <c r="OCB186" s="1"/>
      <c r="OCC186" s="1"/>
      <c r="OCD186" s="1"/>
      <c r="OCE186" s="1"/>
      <c r="OCF186" s="1"/>
      <c r="OCG186" s="1"/>
      <c r="OCH186" s="1"/>
      <c r="OCI186" s="1"/>
      <c r="OCJ186" s="1"/>
      <c r="OCK186" s="1"/>
      <c r="OCL186" s="1"/>
      <c r="OCM186" s="1"/>
      <c r="OCN186" s="1"/>
      <c r="OCO186" s="1"/>
      <c r="OCP186" s="1"/>
      <c r="OCQ186" s="1"/>
      <c r="OCR186" s="1"/>
      <c r="OCS186" s="1"/>
      <c r="OCT186" s="1"/>
      <c r="OCU186" s="1"/>
      <c r="OCV186" s="1"/>
      <c r="OCW186" s="1"/>
      <c r="OCX186" s="1"/>
      <c r="OCY186" s="1"/>
      <c r="OCZ186" s="1"/>
      <c r="ODA186" s="1"/>
      <c r="ODB186" s="1"/>
      <c r="ODC186" s="1"/>
      <c r="ODD186" s="1"/>
      <c r="ODE186" s="1"/>
      <c r="ODF186" s="1"/>
      <c r="ODG186" s="1"/>
      <c r="ODH186" s="1"/>
      <c r="ODI186" s="1"/>
      <c r="ODJ186" s="1"/>
      <c r="ODK186" s="1"/>
      <c r="ODL186" s="1"/>
      <c r="ODM186" s="1"/>
      <c r="ODN186" s="1"/>
      <c r="ODO186" s="1"/>
      <c r="ODP186" s="1"/>
      <c r="ODQ186" s="1"/>
      <c r="ODR186" s="1"/>
      <c r="ODS186" s="1"/>
      <c r="ODT186" s="1"/>
      <c r="ODU186" s="1"/>
      <c r="ODV186" s="1"/>
      <c r="ODW186" s="1"/>
      <c r="ODX186" s="1"/>
      <c r="ODY186" s="1"/>
      <c r="ODZ186" s="1"/>
      <c r="OEA186" s="1"/>
      <c r="OEB186" s="1"/>
      <c r="OEC186" s="1"/>
      <c r="OED186" s="1"/>
      <c r="OEE186" s="1"/>
      <c r="OEF186" s="1"/>
      <c r="OEG186" s="1"/>
      <c r="OEH186" s="1"/>
      <c r="OEI186" s="1"/>
      <c r="OEJ186" s="1"/>
      <c r="OEK186" s="1"/>
      <c r="OEL186" s="1"/>
      <c r="OEM186" s="1"/>
      <c r="OEN186" s="1"/>
      <c r="OEO186" s="1"/>
      <c r="OEP186" s="1"/>
      <c r="OEQ186" s="1"/>
      <c r="OER186" s="1"/>
      <c r="OES186" s="1"/>
      <c r="OET186" s="1"/>
      <c r="OEU186" s="1"/>
      <c r="OEV186" s="1"/>
      <c r="OEW186" s="1"/>
      <c r="OEX186" s="1"/>
      <c r="OEY186" s="1"/>
      <c r="OEZ186" s="1"/>
      <c r="OFA186" s="1"/>
      <c r="OFB186" s="1"/>
      <c r="OFC186" s="1"/>
      <c r="OFD186" s="1"/>
      <c r="OFE186" s="1"/>
      <c r="OFF186" s="1"/>
      <c r="OFG186" s="1"/>
      <c r="OFH186" s="1"/>
      <c r="OFI186" s="1"/>
      <c r="OFJ186" s="1"/>
      <c r="OFK186" s="1"/>
      <c r="OFL186" s="1"/>
      <c r="OFM186" s="1"/>
      <c r="OFN186" s="1"/>
      <c r="OFO186" s="1"/>
      <c r="OFP186" s="1"/>
      <c r="OFQ186" s="1"/>
      <c r="OFR186" s="1"/>
      <c r="OFS186" s="1"/>
      <c r="OFT186" s="1"/>
      <c r="OFU186" s="1"/>
      <c r="OFV186" s="1"/>
      <c r="OFW186" s="1"/>
      <c r="OFX186" s="1"/>
      <c r="OFY186" s="1"/>
      <c r="OFZ186" s="1"/>
      <c r="OGA186" s="1"/>
      <c r="OGB186" s="1"/>
      <c r="OGC186" s="1"/>
      <c r="OGD186" s="1"/>
      <c r="OGE186" s="1"/>
      <c r="OGF186" s="1"/>
      <c r="OGG186" s="1"/>
      <c r="OGH186" s="1"/>
      <c r="OGI186" s="1"/>
      <c r="OGJ186" s="1"/>
      <c r="OGK186" s="1"/>
      <c r="OGL186" s="1"/>
      <c r="OGM186" s="1"/>
      <c r="OGN186" s="1"/>
      <c r="OGO186" s="1"/>
      <c r="OGP186" s="1"/>
      <c r="OGQ186" s="1"/>
      <c r="OGR186" s="1"/>
      <c r="OGS186" s="1"/>
      <c r="OGT186" s="1"/>
      <c r="OGU186" s="1"/>
      <c r="OGV186" s="1"/>
      <c r="OGW186" s="1"/>
      <c r="OGX186" s="1"/>
      <c r="OGY186" s="1"/>
      <c r="OGZ186" s="1"/>
      <c r="OHA186" s="1"/>
      <c r="OHB186" s="1"/>
      <c r="OHC186" s="1"/>
      <c r="OHD186" s="1"/>
      <c r="OHE186" s="1"/>
      <c r="OHF186" s="1"/>
      <c r="OHG186" s="1"/>
      <c r="OHH186" s="1"/>
      <c r="OHI186" s="1"/>
      <c r="OHJ186" s="1"/>
      <c r="OHK186" s="1"/>
      <c r="OHL186" s="1"/>
      <c r="OHM186" s="1"/>
      <c r="OHN186" s="1"/>
      <c r="OHO186" s="1"/>
      <c r="OHP186" s="1"/>
      <c r="OHQ186" s="1"/>
      <c r="OHR186" s="1"/>
      <c r="OHS186" s="1"/>
      <c r="OHT186" s="1"/>
      <c r="OHU186" s="1"/>
      <c r="OHV186" s="1"/>
      <c r="OHW186" s="1"/>
      <c r="OHX186" s="1"/>
      <c r="OHY186" s="1"/>
      <c r="OHZ186" s="1"/>
      <c r="OIA186" s="1"/>
      <c r="OIB186" s="1"/>
      <c r="OIC186" s="1"/>
      <c r="OID186" s="1"/>
      <c r="OIE186" s="1"/>
      <c r="OIF186" s="1"/>
      <c r="OIG186" s="1"/>
      <c r="OIH186" s="1"/>
      <c r="OII186" s="1"/>
      <c r="OIJ186" s="1"/>
      <c r="OIK186" s="1"/>
      <c r="OIL186" s="1"/>
      <c r="OIM186" s="1"/>
      <c r="OIN186" s="1"/>
      <c r="OIO186" s="1"/>
      <c r="OIP186" s="1"/>
      <c r="OIQ186" s="1"/>
      <c r="OIR186" s="1"/>
      <c r="OIS186" s="1"/>
      <c r="OIT186" s="1"/>
      <c r="OIU186" s="1"/>
      <c r="OIV186" s="1"/>
      <c r="OIW186" s="1"/>
      <c r="OIX186" s="1"/>
      <c r="OIY186" s="1"/>
      <c r="OIZ186" s="1"/>
      <c r="OJA186" s="1"/>
      <c r="OJB186" s="1"/>
      <c r="OJC186" s="1"/>
      <c r="OJD186" s="1"/>
      <c r="OJE186" s="1"/>
      <c r="OJF186" s="1"/>
      <c r="OJG186" s="1"/>
      <c r="OJH186" s="1"/>
      <c r="OJI186" s="1"/>
      <c r="OJJ186" s="1"/>
      <c r="OJK186" s="1"/>
      <c r="OJL186" s="1"/>
      <c r="OJM186" s="1"/>
      <c r="OJN186" s="1"/>
      <c r="OJO186" s="1"/>
      <c r="OJP186" s="1"/>
      <c r="OJQ186" s="1"/>
      <c r="OJR186" s="1"/>
      <c r="OJS186" s="1"/>
      <c r="OJT186" s="1"/>
      <c r="OJU186" s="1"/>
      <c r="OJV186" s="1"/>
      <c r="OJW186" s="1"/>
      <c r="OJX186" s="1"/>
      <c r="OJY186" s="1"/>
      <c r="OJZ186" s="1"/>
      <c r="OKA186" s="1"/>
      <c r="OKB186" s="1"/>
      <c r="OKC186" s="1"/>
      <c r="OKD186" s="1"/>
      <c r="OKE186" s="1"/>
      <c r="OKF186" s="1"/>
      <c r="OKG186" s="1"/>
      <c r="OKH186" s="1"/>
      <c r="OKI186" s="1"/>
      <c r="OKJ186" s="1"/>
      <c r="OKK186" s="1"/>
      <c r="OKL186" s="1"/>
      <c r="OKM186" s="1"/>
      <c r="OKN186" s="1"/>
      <c r="OKO186" s="1"/>
      <c r="OKP186" s="1"/>
      <c r="OKQ186" s="1"/>
      <c r="OKR186" s="1"/>
      <c r="OKS186" s="1"/>
      <c r="OKT186" s="1"/>
      <c r="OKU186" s="1"/>
      <c r="OKV186" s="1"/>
      <c r="OKW186" s="1"/>
      <c r="OKX186" s="1"/>
      <c r="OKY186" s="1"/>
      <c r="OKZ186" s="1"/>
      <c r="OLA186" s="1"/>
      <c r="OLB186" s="1"/>
      <c r="OLC186" s="1"/>
      <c r="OLD186" s="1"/>
      <c r="OLE186" s="1"/>
      <c r="OLF186" s="1"/>
      <c r="OLG186" s="1"/>
      <c r="OLH186" s="1"/>
      <c r="OLI186" s="1"/>
      <c r="OLJ186" s="1"/>
      <c r="OLK186" s="1"/>
      <c r="OLL186" s="1"/>
      <c r="OLM186" s="1"/>
      <c r="OLN186" s="1"/>
      <c r="OLO186" s="1"/>
      <c r="OLP186" s="1"/>
      <c r="OLQ186" s="1"/>
      <c r="OLR186" s="1"/>
      <c r="OLS186" s="1"/>
      <c r="OLT186" s="1"/>
      <c r="OLU186" s="1"/>
      <c r="OLV186" s="1"/>
      <c r="OLW186" s="1"/>
      <c r="OLX186" s="1"/>
      <c r="OLY186" s="1"/>
      <c r="OLZ186" s="1"/>
      <c r="OMA186" s="1"/>
      <c r="OMB186" s="1"/>
      <c r="OMC186" s="1"/>
      <c r="OMD186" s="1"/>
      <c r="OME186" s="1"/>
      <c r="OMF186" s="1"/>
      <c r="OMG186" s="1"/>
      <c r="OMH186" s="1"/>
      <c r="OMI186" s="1"/>
      <c r="OMJ186" s="1"/>
      <c r="OMK186" s="1"/>
      <c r="OML186" s="1"/>
      <c r="OMM186" s="1"/>
      <c r="OMN186" s="1"/>
      <c r="OMO186" s="1"/>
      <c r="OMP186" s="1"/>
      <c r="OMQ186" s="1"/>
      <c r="OMR186" s="1"/>
      <c r="OMS186" s="1"/>
      <c r="OMT186" s="1"/>
      <c r="OMU186" s="1"/>
      <c r="OMV186" s="1"/>
      <c r="OMW186" s="1"/>
      <c r="OMX186" s="1"/>
      <c r="OMY186" s="1"/>
      <c r="OMZ186" s="1"/>
      <c r="ONA186" s="1"/>
      <c r="ONB186" s="1"/>
      <c r="ONC186" s="1"/>
      <c r="OND186" s="1"/>
      <c r="ONE186" s="1"/>
      <c r="ONF186" s="1"/>
      <c r="ONG186" s="1"/>
      <c r="ONH186" s="1"/>
      <c r="ONI186" s="1"/>
      <c r="ONJ186" s="1"/>
      <c r="ONK186" s="1"/>
      <c r="ONL186" s="1"/>
      <c r="ONM186" s="1"/>
      <c r="ONN186" s="1"/>
      <c r="ONO186" s="1"/>
      <c r="ONP186" s="1"/>
      <c r="ONQ186" s="1"/>
      <c r="ONR186" s="1"/>
      <c r="ONS186" s="1"/>
      <c r="ONT186" s="1"/>
      <c r="ONU186" s="1"/>
      <c r="ONV186" s="1"/>
      <c r="ONW186" s="1"/>
      <c r="ONX186" s="1"/>
      <c r="ONY186" s="1"/>
      <c r="ONZ186" s="1"/>
      <c r="OOA186" s="1"/>
      <c r="OOB186" s="1"/>
      <c r="OOC186" s="1"/>
      <c r="OOD186" s="1"/>
      <c r="OOE186" s="1"/>
      <c r="OOF186" s="1"/>
      <c r="OOG186" s="1"/>
      <c r="OOH186" s="1"/>
      <c r="OOI186" s="1"/>
      <c r="OOJ186" s="1"/>
      <c r="OOK186" s="1"/>
      <c r="OOL186" s="1"/>
      <c r="OOM186" s="1"/>
      <c r="OON186" s="1"/>
      <c r="OOO186" s="1"/>
      <c r="OOP186" s="1"/>
      <c r="OOQ186" s="1"/>
      <c r="OOR186" s="1"/>
      <c r="OOS186" s="1"/>
      <c r="OOT186" s="1"/>
      <c r="OOU186" s="1"/>
      <c r="OOV186" s="1"/>
      <c r="OOW186" s="1"/>
      <c r="OOX186" s="1"/>
      <c r="OOY186" s="1"/>
      <c r="OOZ186" s="1"/>
      <c r="OPA186" s="1"/>
      <c r="OPB186" s="1"/>
      <c r="OPC186" s="1"/>
      <c r="OPD186" s="1"/>
      <c r="OPE186" s="1"/>
      <c r="OPF186" s="1"/>
      <c r="OPG186" s="1"/>
      <c r="OPH186" s="1"/>
      <c r="OPI186" s="1"/>
      <c r="OPJ186" s="1"/>
      <c r="OPK186" s="1"/>
      <c r="OPL186" s="1"/>
      <c r="OPM186" s="1"/>
      <c r="OPN186" s="1"/>
      <c r="OPO186" s="1"/>
      <c r="OPP186" s="1"/>
      <c r="OPQ186" s="1"/>
      <c r="OPR186" s="1"/>
      <c r="OPS186" s="1"/>
      <c r="OPT186" s="1"/>
      <c r="OPU186" s="1"/>
      <c r="OPV186" s="1"/>
      <c r="OPW186" s="1"/>
      <c r="OPX186" s="1"/>
      <c r="OPY186" s="1"/>
      <c r="OPZ186" s="1"/>
      <c r="OQA186" s="1"/>
      <c r="OQB186" s="1"/>
      <c r="OQC186" s="1"/>
      <c r="OQD186" s="1"/>
      <c r="OQE186" s="1"/>
      <c r="OQF186" s="1"/>
      <c r="OQG186" s="1"/>
      <c r="OQH186" s="1"/>
      <c r="OQI186" s="1"/>
      <c r="OQJ186" s="1"/>
      <c r="OQK186" s="1"/>
      <c r="OQL186" s="1"/>
      <c r="OQM186" s="1"/>
      <c r="OQN186" s="1"/>
      <c r="OQO186" s="1"/>
      <c r="OQP186" s="1"/>
      <c r="OQQ186" s="1"/>
      <c r="OQR186" s="1"/>
      <c r="OQS186" s="1"/>
      <c r="OQT186" s="1"/>
      <c r="OQU186" s="1"/>
      <c r="OQV186" s="1"/>
      <c r="OQW186" s="1"/>
      <c r="OQX186" s="1"/>
      <c r="OQY186" s="1"/>
      <c r="OQZ186" s="1"/>
      <c r="ORA186" s="1"/>
      <c r="ORB186" s="1"/>
      <c r="ORC186" s="1"/>
      <c r="ORD186" s="1"/>
      <c r="ORE186" s="1"/>
      <c r="ORF186" s="1"/>
      <c r="ORG186" s="1"/>
      <c r="ORH186" s="1"/>
      <c r="ORI186" s="1"/>
      <c r="ORJ186" s="1"/>
      <c r="ORK186" s="1"/>
      <c r="ORL186" s="1"/>
      <c r="ORM186" s="1"/>
      <c r="ORN186" s="1"/>
      <c r="ORO186" s="1"/>
      <c r="ORP186" s="1"/>
      <c r="ORQ186" s="1"/>
      <c r="ORR186" s="1"/>
      <c r="ORS186" s="1"/>
      <c r="ORT186" s="1"/>
      <c r="ORU186" s="1"/>
      <c r="ORV186" s="1"/>
      <c r="ORW186" s="1"/>
      <c r="ORX186" s="1"/>
      <c r="ORY186" s="1"/>
      <c r="ORZ186" s="1"/>
      <c r="OSA186" s="1"/>
      <c r="OSB186" s="1"/>
      <c r="OSC186" s="1"/>
      <c r="OSD186" s="1"/>
      <c r="OSE186" s="1"/>
      <c r="OSF186" s="1"/>
      <c r="OSG186" s="1"/>
      <c r="OSH186" s="1"/>
      <c r="OSI186" s="1"/>
      <c r="OSJ186" s="1"/>
      <c r="OSK186" s="1"/>
      <c r="OSL186" s="1"/>
      <c r="OSM186" s="1"/>
      <c r="OSN186" s="1"/>
      <c r="OSO186" s="1"/>
      <c r="OSP186" s="1"/>
      <c r="OSQ186" s="1"/>
      <c r="OSR186" s="1"/>
      <c r="OSS186" s="1"/>
      <c r="OST186" s="1"/>
      <c r="OSU186" s="1"/>
      <c r="OSV186" s="1"/>
      <c r="OSW186" s="1"/>
      <c r="OSX186" s="1"/>
      <c r="OSY186" s="1"/>
      <c r="OSZ186" s="1"/>
      <c r="OTA186" s="1"/>
      <c r="OTB186" s="1"/>
      <c r="OTC186" s="1"/>
      <c r="OTD186" s="1"/>
      <c r="OTE186" s="1"/>
      <c r="OTF186" s="1"/>
      <c r="OTG186" s="1"/>
      <c r="OTH186" s="1"/>
      <c r="OTI186" s="1"/>
      <c r="OTJ186" s="1"/>
      <c r="OTK186" s="1"/>
      <c r="OTL186" s="1"/>
      <c r="OTM186" s="1"/>
      <c r="OTN186" s="1"/>
      <c r="OTO186" s="1"/>
      <c r="OTP186" s="1"/>
      <c r="OTQ186" s="1"/>
      <c r="OTR186" s="1"/>
      <c r="OTS186" s="1"/>
      <c r="OTT186" s="1"/>
      <c r="OTU186" s="1"/>
      <c r="OTV186" s="1"/>
      <c r="OTW186" s="1"/>
      <c r="OTX186" s="1"/>
      <c r="OTY186" s="1"/>
      <c r="OTZ186" s="1"/>
      <c r="OUA186" s="1"/>
      <c r="OUB186" s="1"/>
      <c r="OUC186" s="1"/>
      <c r="OUD186" s="1"/>
      <c r="OUE186" s="1"/>
      <c r="OUF186" s="1"/>
      <c r="OUG186" s="1"/>
      <c r="OUH186" s="1"/>
      <c r="OUI186" s="1"/>
      <c r="OUJ186" s="1"/>
      <c r="OUK186" s="1"/>
      <c r="OUL186" s="1"/>
      <c r="OUM186" s="1"/>
      <c r="OUN186" s="1"/>
      <c r="OUO186" s="1"/>
      <c r="OUP186" s="1"/>
      <c r="OUQ186" s="1"/>
      <c r="OUR186" s="1"/>
      <c r="OUS186" s="1"/>
      <c r="OUT186" s="1"/>
      <c r="OUU186" s="1"/>
      <c r="OUV186" s="1"/>
      <c r="OUW186" s="1"/>
      <c r="OUX186" s="1"/>
      <c r="OUY186" s="1"/>
      <c r="OUZ186" s="1"/>
      <c r="OVA186" s="1"/>
      <c r="OVB186" s="1"/>
      <c r="OVC186" s="1"/>
      <c r="OVD186" s="1"/>
      <c r="OVE186" s="1"/>
      <c r="OVF186" s="1"/>
      <c r="OVG186" s="1"/>
      <c r="OVH186" s="1"/>
      <c r="OVI186" s="1"/>
      <c r="OVJ186" s="1"/>
      <c r="OVK186" s="1"/>
      <c r="OVL186" s="1"/>
      <c r="OVM186" s="1"/>
      <c r="OVN186" s="1"/>
      <c r="OVO186" s="1"/>
      <c r="OVP186" s="1"/>
      <c r="OVQ186" s="1"/>
      <c r="OVR186" s="1"/>
      <c r="OVS186" s="1"/>
      <c r="OVT186" s="1"/>
      <c r="OVU186" s="1"/>
      <c r="OVV186" s="1"/>
      <c r="OVW186" s="1"/>
      <c r="OVX186" s="1"/>
      <c r="OVY186" s="1"/>
      <c r="OVZ186" s="1"/>
      <c r="OWA186" s="1"/>
      <c r="OWB186" s="1"/>
      <c r="OWC186" s="1"/>
      <c r="OWD186" s="1"/>
      <c r="OWE186" s="1"/>
      <c r="OWF186" s="1"/>
      <c r="OWG186" s="1"/>
      <c r="OWH186" s="1"/>
      <c r="OWI186" s="1"/>
      <c r="OWJ186" s="1"/>
      <c r="OWK186" s="1"/>
      <c r="OWL186" s="1"/>
      <c r="OWM186" s="1"/>
      <c r="OWN186" s="1"/>
      <c r="OWO186" s="1"/>
      <c r="OWP186" s="1"/>
      <c r="OWQ186" s="1"/>
      <c r="OWR186" s="1"/>
      <c r="OWS186" s="1"/>
      <c r="OWT186" s="1"/>
      <c r="OWU186" s="1"/>
      <c r="OWV186" s="1"/>
      <c r="OWW186" s="1"/>
      <c r="OWX186" s="1"/>
      <c r="OWY186" s="1"/>
      <c r="OWZ186" s="1"/>
      <c r="OXA186" s="1"/>
      <c r="OXB186" s="1"/>
      <c r="OXC186" s="1"/>
      <c r="OXD186" s="1"/>
      <c r="OXE186" s="1"/>
      <c r="OXF186" s="1"/>
      <c r="OXG186" s="1"/>
      <c r="OXH186" s="1"/>
      <c r="OXI186" s="1"/>
      <c r="OXJ186" s="1"/>
      <c r="OXK186" s="1"/>
      <c r="OXL186" s="1"/>
      <c r="OXM186" s="1"/>
      <c r="OXN186" s="1"/>
      <c r="OXO186" s="1"/>
      <c r="OXP186" s="1"/>
      <c r="OXQ186" s="1"/>
      <c r="OXR186" s="1"/>
      <c r="OXS186" s="1"/>
      <c r="OXT186" s="1"/>
      <c r="OXU186" s="1"/>
      <c r="OXV186" s="1"/>
      <c r="OXW186" s="1"/>
      <c r="OXX186" s="1"/>
      <c r="OXY186" s="1"/>
      <c r="OXZ186" s="1"/>
      <c r="OYA186" s="1"/>
      <c r="OYB186" s="1"/>
      <c r="OYC186" s="1"/>
      <c r="OYD186" s="1"/>
      <c r="OYE186" s="1"/>
      <c r="OYF186" s="1"/>
      <c r="OYG186" s="1"/>
      <c r="OYH186" s="1"/>
      <c r="OYI186" s="1"/>
      <c r="OYJ186" s="1"/>
      <c r="OYK186" s="1"/>
      <c r="OYL186" s="1"/>
      <c r="OYM186" s="1"/>
      <c r="OYN186" s="1"/>
      <c r="OYO186" s="1"/>
      <c r="OYP186" s="1"/>
      <c r="OYQ186" s="1"/>
      <c r="OYR186" s="1"/>
      <c r="OYS186" s="1"/>
      <c r="OYT186" s="1"/>
      <c r="OYU186" s="1"/>
      <c r="OYV186" s="1"/>
      <c r="OYW186" s="1"/>
      <c r="OYX186" s="1"/>
      <c r="OYY186" s="1"/>
      <c r="OYZ186" s="1"/>
      <c r="OZA186" s="1"/>
      <c r="OZB186" s="1"/>
      <c r="OZC186" s="1"/>
      <c r="OZD186" s="1"/>
      <c r="OZE186" s="1"/>
      <c r="OZF186" s="1"/>
      <c r="OZG186" s="1"/>
      <c r="OZH186" s="1"/>
      <c r="OZI186" s="1"/>
      <c r="OZJ186" s="1"/>
      <c r="OZK186" s="1"/>
      <c r="OZL186" s="1"/>
      <c r="OZM186" s="1"/>
      <c r="OZN186" s="1"/>
      <c r="OZO186" s="1"/>
      <c r="OZP186" s="1"/>
      <c r="OZQ186" s="1"/>
      <c r="OZR186" s="1"/>
      <c r="OZS186" s="1"/>
      <c r="OZT186" s="1"/>
      <c r="OZU186" s="1"/>
      <c r="OZV186" s="1"/>
      <c r="OZW186" s="1"/>
      <c r="OZX186" s="1"/>
      <c r="OZY186" s="1"/>
      <c r="OZZ186" s="1"/>
      <c r="PAA186" s="1"/>
      <c r="PAB186" s="1"/>
      <c r="PAC186" s="1"/>
      <c r="PAD186" s="1"/>
      <c r="PAE186" s="1"/>
      <c r="PAF186" s="1"/>
      <c r="PAG186" s="1"/>
      <c r="PAH186" s="1"/>
      <c r="PAI186" s="1"/>
      <c r="PAJ186" s="1"/>
      <c r="PAK186" s="1"/>
      <c r="PAL186" s="1"/>
      <c r="PAM186" s="1"/>
      <c r="PAN186" s="1"/>
      <c r="PAO186" s="1"/>
      <c r="PAP186" s="1"/>
      <c r="PAQ186" s="1"/>
      <c r="PAR186" s="1"/>
      <c r="PAS186" s="1"/>
      <c r="PAT186" s="1"/>
      <c r="PAU186" s="1"/>
      <c r="PAV186" s="1"/>
      <c r="PAW186" s="1"/>
      <c r="PAX186" s="1"/>
      <c r="PAY186" s="1"/>
      <c r="PAZ186" s="1"/>
      <c r="PBA186" s="1"/>
      <c r="PBB186" s="1"/>
      <c r="PBC186" s="1"/>
      <c r="PBD186" s="1"/>
      <c r="PBE186" s="1"/>
      <c r="PBF186" s="1"/>
      <c r="PBG186" s="1"/>
      <c r="PBH186" s="1"/>
      <c r="PBI186" s="1"/>
      <c r="PBJ186" s="1"/>
      <c r="PBK186" s="1"/>
      <c r="PBL186" s="1"/>
      <c r="PBM186" s="1"/>
      <c r="PBN186" s="1"/>
      <c r="PBO186" s="1"/>
      <c r="PBP186" s="1"/>
      <c r="PBQ186" s="1"/>
      <c r="PBR186" s="1"/>
      <c r="PBS186" s="1"/>
      <c r="PBT186" s="1"/>
      <c r="PBU186" s="1"/>
      <c r="PBV186" s="1"/>
      <c r="PBW186" s="1"/>
      <c r="PBX186" s="1"/>
      <c r="PBY186" s="1"/>
      <c r="PBZ186" s="1"/>
      <c r="PCA186" s="1"/>
      <c r="PCB186" s="1"/>
      <c r="PCC186" s="1"/>
      <c r="PCD186" s="1"/>
      <c r="PCE186" s="1"/>
      <c r="PCF186" s="1"/>
      <c r="PCG186" s="1"/>
      <c r="PCH186" s="1"/>
      <c r="PCI186" s="1"/>
      <c r="PCJ186" s="1"/>
      <c r="PCK186" s="1"/>
      <c r="PCL186" s="1"/>
      <c r="PCM186" s="1"/>
      <c r="PCN186" s="1"/>
      <c r="PCO186" s="1"/>
      <c r="PCP186" s="1"/>
      <c r="PCQ186" s="1"/>
      <c r="PCR186" s="1"/>
      <c r="PCS186" s="1"/>
      <c r="PCT186" s="1"/>
      <c r="PCU186" s="1"/>
      <c r="PCV186" s="1"/>
      <c r="PCW186" s="1"/>
      <c r="PCX186" s="1"/>
      <c r="PCY186" s="1"/>
      <c r="PCZ186" s="1"/>
      <c r="PDA186" s="1"/>
      <c r="PDB186" s="1"/>
      <c r="PDC186" s="1"/>
      <c r="PDD186" s="1"/>
      <c r="PDE186" s="1"/>
      <c r="PDF186" s="1"/>
      <c r="PDG186" s="1"/>
      <c r="PDH186" s="1"/>
      <c r="PDI186" s="1"/>
      <c r="PDJ186" s="1"/>
      <c r="PDK186" s="1"/>
      <c r="PDL186" s="1"/>
      <c r="PDM186" s="1"/>
      <c r="PDN186" s="1"/>
      <c r="PDO186" s="1"/>
      <c r="PDP186" s="1"/>
      <c r="PDQ186" s="1"/>
      <c r="PDR186" s="1"/>
      <c r="PDS186" s="1"/>
      <c r="PDT186" s="1"/>
      <c r="PDU186" s="1"/>
      <c r="PDV186" s="1"/>
      <c r="PDW186" s="1"/>
      <c r="PDX186" s="1"/>
      <c r="PDY186" s="1"/>
      <c r="PDZ186" s="1"/>
      <c r="PEA186" s="1"/>
      <c r="PEB186" s="1"/>
      <c r="PEC186" s="1"/>
      <c r="PED186" s="1"/>
      <c r="PEE186" s="1"/>
      <c r="PEF186" s="1"/>
      <c r="PEG186" s="1"/>
      <c r="PEH186" s="1"/>
      <c r="PEI186" s="1"/>
      <c r="PEJ186" s="1"/>
      <c r="PEK186" s="1"/>
      <c r="PEL186" s="1"/>
      <c r="PEM186" s="1"/>
      <c r="PEN186" s="1"/>
      <c r="PEO186" s="1"/>
      <c r="PEP186" s="1"/>
      <c r="PEQ186" s="1"/>
      <c r="PER186" s="1"/>
      <c r="PES186" s="1"/>
      <c r="PET186" s="1"/>
      <c r="PEU186" s="1"/>
      <c r="PEV186" s="1"/>
      <c r="PEW186" s="1"/>
      <c r="PEX186" s="1"/>
      <c r="PEY186" s="1"/>
      <c r="PEZ186" s="1"/>
      <c r="PFA186" s="1"/>
      <c r="PFB186" s="1"/>
      <c r="PFC186" s="1"/>
      <c r="PFD186" s="1"/>
      <c r="PFE186" s="1"/>
      <c r="PFF186" s="1"/>
      <c r="PFG186" s="1"/>
      <c r="PFH186" s="1"/>
      <c r="PFI186" s="1"/>
      <c r="PFJ186" s="1"/>
      <c r="PFK186" s="1"/>
      <c r="PFL186" s="1"/>
      <c r="PFM186" s="1"/>
      <c r="PFN186" s="1"/>
      <c r="PFO186" s="1"/>
      <c r="PFP186" s="1"/>
      <c r="PFQ186" s="1"/>
      <c r="PFR186" s="1"/>
      <c r="PFS186" s="1"/>
      <c r="PFT186" s="1"/>
      <c r="PFU186" s="1"/>
      <c r="PFV186" s="1"/>
      <c r="PFW186" s="1"/>
      <c r="PFX186" s="1"/>
      <c r="PFY186" s="1"/>
      <c r="PFZ186" s="1"/>
      <c r="PGA186" s="1"/>
      <c r="PGB186" s="1"/>
      <c r="PGC186" s="1"/>
      <c r="PGD186" s="1"/>
      <c r="PGE186" s="1"/>
      <c r="PGF186" s="1"/>
      <c r="PGG186" s="1"/>
      <c r="PGH186" s="1"/>
      <c r="PGI186" s="1"/>
      <c r="PGJ186" s="1"/>
      <c r="PGK186" s="1"/>
      <c r="PGL186" s="1"/>
      <c r="PGM186" s="1"/>
      <c r="PGN186" s="1"/>
      <c r="PGO186" s="1"/>
      <c r="PGP186" s="1"/>
      <c r="PGQ186" s="1"/>
      <c r="PGR186" s="1"/>
      <c r="PGS186" s="1"/>
      <c r="PGT186" s="1"/>
      <c r="PGU186" s="1"/>
      <c r="PGV186" s="1"/>
      <c r="PGW186" s="1"/>
      <c r="PGX186" s="1"/>
      <c r="PGY186" s="1"/>
      <c r="PGZ186" s="1"/>
      <c r="PHA186" s="1"/>
      <c r="PHB186" s="1"/>
      <c r="PHC186" s="1"/>
      <c r="PHD186" s="1"/>
      <c r="PHE186" s="1"/>
      <c r="PHF186" s="1"/>
      <c r="PHG186" s="1"/>
      <c r="PHH186" s="1"/>
      <c r="PHI186" s="1"/>
      <c r="PHJ186" s="1"/>
      <c r="PHK186" s="1"/>
      <c r="PHL186" s="1"/>
      <c r="PHM186" s="1"/>
      <c r="PHN186" s="1"/>
      <c r="PHO186" s="1"/>
      <c r="PHP186" s="1"/>
      <c r="PHQ186" s="1"/>
      <c r="PHR186" s="1"/>
      <c r="PHS186" s="1"/>
      <c r="PHT186" s="1"/>
      <c r="PHU186" s="1"/>
      <c r="PHV186" s="1"/>
      <c r="PHW186" s="1"/>
      <c r="PHX186" s="1"/>
      <c r="PHY186" s="1"/>
      <c r="PHZ186" s="1"/>
      <c r="PIA186" s="1"/>
      <c r="PIB186" s="1"/>
      <c r="PIC186" s="1"/>
      <c r="PID186" s="1"/>
      <c r="PIE186" s="1"/>
      <c r="PIF186" s="1"/>
      <c r="PIG186" s="1"/>
      <c r="PIH186" s="1"/>
      <c r="PII186" s="1"/>
      <c r="PIJ186" s="1"/>
      <c r="PIK186" s="1"/>
      <c r="PIL186" s="1"/>
      <c r="PIM186" s="1"/>
      <c r="PIN186" s="1"/>
      <c r="PIO186" s="1"/>
      <c r="PIP186" s="1"/>
      <c r="PIQ186" s="1"/>
      <c r="PIR186" s="1"/>
      <c r="PIS186" s="1"/>
      <c r="PIT186" s="1"/>
      <c r="PIU186" s="1"/>
      <c r="PIV186" s="1"/>
      <c r="PIW186" s="1"/>
      <c r="PIX186" s="1"/>
      <c r="PIY186" s="1"/>
      <c r="PIZ186" s="1"/>
      <c r="PJA186" s="1"/>
      <c r="PJB186" s="1"/>
      <c r="PJC186" s="1"/>
      <c r="PJD186" s="1"/>
      <c r="PJE186" s="1"/>
      <c r="PJF186" s="1"/>
      <c r="PJG186" s="1"/>
      <c r="PJH186" s="1"/>
      <c r="PJI186" s="1"/>
      <c r="PJJ186" s="1"/>
      <c r="PJK186" s="1"/>
      <c r="PJL186" s="1"/>
      <c r="PJM186" s="1"/>
      <c r="PJN186" s="1"/>
      <c r="PJO186" s="1"/>
      <c r="PJP186" s="1"/>
      <c r="PJQ186" s="1"/>
      <c r="PJR186" s="1"/>
      <c r="PJS186" s="1"/>
      <c r="PJT186" s="1"/>
      <c r="PJU186" s="1"/>
      <c r="PJV186" s="1"/>
      <c r="PJW186" s="1"/>
      <c r="PJX186" s="1"/>
      <c r="PJY186" s="1"/>
      <c r="PJZ186" s="1"/>
      <c r="PKA186" s="1"/>
      <c r="PKB186" s="1"/>
      <c r="PKC186" s="1"/>
      <c r="PKD186" s="1"/>
      <c r="PKE186" s="1"/>
      <c r="PKF186" s="1"/>
      <c r="PKG186" s="1"/>
      <c r="PKH186" s="1"/>
      <c r="PKI186" s="1"/>
      <c r="PKJ186" s="1"/>
      <c r="PKK186" s="1"/>
      <c r="PKL186" s="1"/>
      <c r="PKM186" s="1"/>
      <c r="PKN186" s="1"/>
      <c r="PKO186" s="1"/>
      <c r="PKP186" s="1"/>
      <c r="PKQ186" s="1"/>
      <c r="PKR186" s="1"/>
      <c r="PKS186" s="1"/>
      <c r="PKT186" s="1"/>
      <c r="PKU186" s="1"/>
      <c r="PKV186" s="1"/>
      <c r="PKW186" s="1"/>
      <c r="PKX186" s="1"/>
      <c r="PKY186" s="1"/>
      <c r="PKZ186" s="1"/>
      <c r="PLA186" s="1"/>
      <c r="PLB186" s="1"/>
      <c r="PLC186" s="1"/>
      <c r="PLD186" s="1"/>
      <c r="PLE186" s="1"/>
      <c r="PLF186" s="1"/>
      <c r="PLG186" s="1"/>
      <c r="PLH186" s="1"/>
      <c r="PLI186" s="1"/>
      <c r="PLJ186" s="1"/>
      <c r="PLK186" s="1"/>
      <c r="PLL186" s="1"/>
      <c r="PLM186" s="1"/>
      <c r="PLN186" s="1"/>
      <c r="PLO186" s="1"/>
      <c r="PLP186" s="1"/>
      <c r="PLQ186" s="1"/>
      <c r="PLR186" s="1"/>
      <c r="PLS186" s="1"/>
      <c r="PLT186" s="1"/>
      <c r="PLU186" s="1"/>
      <c r="PLV186" s="1"/>
      <c r="PLW186" s="1"/>
      <c r="PLX186" s="1"/>
      <c r="PLY186" s="1"/>
      <c r="PLZ186" s="1"/>
      <c r="PMA186" s="1"/>
      <c r="PMB186" s="1"/>
      <c r="PMC186" s="1"/>
      <c r="PMD186" s="1"/>
      <c r="PME186" s="1"/>
      <c r="PMF186" s="1"/>
      <c r="PMG186" s="1"/>
      <c r="PMH186" s="1"/>
      <c r="PMI186" s="1"/>
      <c r="PMJ186" s="1"/>
      <c r="PMK186" s="1"/>
      <c r="PML186" s="1"/>
      <c r="PMM186" s="1"/>
      <c r="PMN186" s="1"/>
      <c r="PMO186" s="1"/>
      <c r="PMP186" s="1"/>
      <c r="PMQ186" s="1"/>
      <c r="PMR186" s="1"/>
      <c r="PMS186" s="1"/>
      <c r="PMT186" s="1"/>
      <c r="PMU186" s="1"/>
      <c r="PMV186" s="1"/>
      <c r="PMW186" s="1"/>
      <c r="PMX186" s="1"/>
      <c r="PMY186" s="1"/>
      <c r="PMZ186" s="1"/>
      <c r="PNA186" s="1"/>
      <c r="PNB186" s="1"/>
      <c r="PNC186" s="1"/>
      <c r="PND186" s="1"/>
      <c r="PNE186" s="1"/>
      <c r="PNF186" s="1"/>
      <c r="PNG186" s="1"/>
      <c r="PNH186" s="1"/>
      <c r="PNI186" s="1"/>
      <c r="PNJ186" s="1"/>
      <c r="PNK186" s="1"/>
      <c r="PNL186" s="1"/>
      <c r="PNM186" s="1"/>
      <c r="PNN186" s="1"/>
      <c r="PNO186" s="1"/>
      <c r="PNP186" s="1"/>
      <c r="PNQ186" s="1"/>
      <c r="PNR186" s="1"/>
      <c r="PNS186" s="1"/>
      <c r="PNT186" s="1"/>
      <c r="PNU186" s="1"/>
      <c r="PNV186" s="1"/>
      <c r="PNW186" s="1"/>
      <c r="PNX186" s="1"/>
      <c r="PNY186" s="1"/>
      <c r="PNZ186" s="1"/>
      <c r="POA186" s="1"/>
      <c r="POB186" s="1"/>
      <c r="POC186" s="1"/>
      <c r="POD186" s="1"/>
      <c r="POE186" s="1"/>
      <c r="POF186" s="1"/>
      <c r="POG186" s="1"/>
      <c r="POH186" s="1"/>
      <c r="POI186" s="1"/>
      <c r="POJ186" s="1"/>
      <c r="POK186" s="1"/>
      <c r="POL186" s="1"/>
      <c r="POM186" s="1"/>
      <c r="PON186" s="1"/>
      <c r="POO186" s="1"/>
      <c r="POP186" s="1"/>
      <c r="POQ186" s="1"/>
      <c r="POR186" s="1"/>
      <c r="POS186" s="1"/>
      <c r="POT186" s="1"/>
      <c r="POU186" s="1"/>
      <c r="POV186" s="1"/>
      <c r="POW186" s="1"/>
      <c r="POX186" s="1"/>
      <c r="POY186" s="1"/>
      <c r="POZ186" s="1"/>
      <c r="PPA186" s="1"/>
      <c r="PPB186" s="1"/>
      <c r="PPC186" s="1"/>
      <c r="PPD186" s="1"/>
      <c r="PPE186" s="1"/>
      <c r="PPF186" s="1"/>
      <c r="PPG186" s="1"/>
      <c r="PPH186" s="1"/>
      <c r="PPI186" s="1"/>
      <c r="PPJ186" s="1"/>
      <c r="PPK186" s="1"/>
      <c r="PPL186" s="1"/>
      <c r="PPM186" s="1"/>
      <c r="PPN186" s="1"/>
      <c r="PPO186" s="1"/>
      <c r="PPP186" s="1"/>
      <c r="PPQ186" s="1"/>
      <c r="PPR186" s="1"/>
      <c r="PPS186" s="1"/>
      <c r="PPT186" s="1"/>
      <c r="PPU186" s="1"/>
      <c r="PPV186" s="1"/>
      <c r="PPW186" s="1"/>
      <c r="PPX186" s="1"/>
      <c r="PPY186" s="1"/>
      <c r="PPZ186" s="1"/>
      <c r="PQA186" s="1"/>
      <c r="PQB186" s="1"/>
      <c r="PQC186" s="1"/>
      <c r="PQD186" s="1"/>
      <c r="PQE186" s="1"/>
      <c r="PQF186" s="1"/>
      <c r="PQG186" s="1"/>
      <c r="PQH186" s="1"/>
      <c r="PQI186" s="1"/>
      <c r="PQJ186" s="1"/>
      <c r="PQK186" s="1"/>
      <c r="PQL186" s="1"/>
      <c r="PQM186" s="1"/>
      <c r="PQN186" s="1"/>
      <c r="PQO186" s="1"/>
      <c r="PQP186" s="1"/>
      <c r="PQQ186" s="1"/>
      <c r="PQR186" s="1"/>
      <c r="PQS186" s="1"/>
      <c r="PQT186" s="1"/>
      <c r="PQU186" s="1"/>
      <c r="PQV186" s="1"/>
      <c r="PQW186" s="1"/>
      <c r="PQX186" s="1"/>
      <c r="PQY186" s="1"/>
      <c r="PQZ186" s="1"/>
      <c r="PRA186" s="1"/>
      <c r="PRB186" s="1"/>
      <c r="PRC186" s="1"/>
      <c r="PRD186" s="1"/>
      <c r="PRE186" s="1"/>
      <c r="PRF186" s="1"/>
      <c r="PRG186" s="1"/>
      <c r="PRH186" s="1"/>
      <c r="PRI186" s="1"/>
      <c r="PRJ186" s="1"/>
      <c r="PRK186" s="1"/>
      <c r="PRL186" s="1"/>
      <c r="PRM186" s="1"/>
      <c r="PRN186" s="1"/>
      <c r="PRO186" s="1"/>
      <c r="PRP186" s="1"/>
      <c r="PRQ186" s="1"/>
      <c r="PRR186" s="1"/>
      <c r="PRS186" s="1"/>
      <c r="PRT186" s="1"/>
      <c r="PRU186" s="1"/>
      <c r="PRV186" s="1"/>
      <c r="PRW186" s="1"/>
      <c r="PRX186" s="1"/>
      <c r="PRY186" s="1"/>
      <c r="PRZ186" s="1"/>
      <c r="PSA186" s="1"/>
      <c r="PSB186" s="1"/>
      <c r="PSC186" s="1"/>
      <c r="PSD186" s="1"/>
      <c r="PSE186" s="1"/>
      <c r="PSF186" s="1"/>
      <c r="PSG186" s="1"/>
      <c r="PSH186" s="1"/>
      <c r="PSI186" s="1"/>
      <c r="PSJ186" s="1"/>
      <c r="PSK186" s="1"/>
      <c r="PSL186" s="1"/>
      <c r="PSM186" s="1"/>
      <c r="PSN186" s="1"/>
      <c r="PSO186" s="1"/>
      <c r="PSP186" s="1"/>
      <c r="PSQ186" s="1"/>
      <c r="PSR186" s="1"/>
      <c r="PSS186" s="1"/>
      <c r="PST186" s="1"/>
      <c r="PSU186" s="1"/>
      <c r="PSV186" s="1"/>
      <c r="PSW186" s="1"/>
      <c r="PSX186" s="1"/>
      <c r="PSY186" s="1"/>
      <c r="PSZ186" s="1"/>
      <c r="PTA186" s="1"/>
      <c r="PTB186" s="1"/>
      <c r="PTC186" s="1"/>
      <c r="PTD186" s="1"/>
      <c r="PTE186" s="1"/>
      <c r="PTF186" s="1"/>
      <c r="PTG186" s="1"/>
      <c r="PTH186" s="1"/>
      <c r="PTI186" s="1"/>
      <c r="PTJ186" s="1"/>
      <c r="PTK186" s="1"/>
      <c r="PTL186" s="1"/>
      <c r="PTM186" s="1"/>
      <c r="PTN186" s="1"/>
      <c r="PTO186" s="1"/>
      <c r="PTP186" s="1"/>
      <c r="PTQ186" s="1"/>
      <c r="PTR186" s="1"/>
      <c r="PTS186" s="1"/>
      <c r="PTT186" s="1"/>
      <c r="PTU186" s="1"/>
      <c r="PTV186" s="1"/>
      <c r="PTW186" s="1"/>
      <c r="PTX186" s="1"/>
      <c r="PTY186" s="1"/>
      <c r="PTZ186" s="1"/>
      <c r="PUA186" s="1"/>
      <c r="PUB186" s="1"/>
      <c r="PUC186" s="1"/>
      <c r="PUD186" s="1"/>
      <c r="PUE186" s="1"/>
      <c r="PUF186" s="1"/>
      <c r="PUG186" s="1"/>
      <c r="PUH186" s="1"/>
      <c r="PUI186" s="1"/>
      <c r="PUJ186" s="1"/>
      <c r="PUK186" s="1"/>
      <c r="PUL186" s="1"/>
      <c r="PUM186" s="1"/>
      <c r="PUN186" s="1"/>
      <c r="PUO186" s="1"/>
      <c r="PUP186" s="1"/>
      <c r="PUQ186" s="1"/>
      <c r="PUR186" s="1"/>
      <c r="PUS186" s="1"/>
      <c r="PUT186" s="1"/>
      <c r="PUU186" s="1"/>
      <c r="PUV186" s="1"/>
      <c r="PUW186" s="1"/>
      <c r="PUX186" s="1"/>
      <c r="PUY186" s="1"/>
      <c r="PUZ186" s="1"/>
      <c r="PVA186" s="1"/>
      <c r="PVB186" s="1"/>
      <c r="PVC186" s="1"/>
      <c r="PVD186" s="1"/>
      <c r="PVE186" s="1"/>
      <c r="PVF186" s="1"/>
      <c r="PVG186" s="1"/>
      <c r="PVH186" s="1"/>
      <c r="PVI186" s="1"/>
      <c r="PVJ186" s="1"/>
      <c r="PVK186" s="1"/>
      <c r="PVL186" s="1"/>
      <c r="PVM186" s="1"/>
      <c r="PVN186" s="1"/>
      <c r="PVO186" s="1"/>
      <c r="PVP186" s="1"/>
      <c r="PVQ186" s="1"/>
      <c r="PVR186" s="1"/>
      <c r="PVS186" s="1"/>
      <c r="PVT186" s="1"/>
      <c r="PVU186" s="1"/>
      <c r="PVV186" s="1"/>
      <c r="PVW186" s="1"/>
      <c r="PVX186" s="1"/>
      <c r="PVY186" s="1"/>
      <c r="PVZ186" s="1"/>
      <c r="PWA186" s="1"/>
      <c r="PWB186" s="1"/>
      <c r="PWC186" s="1"/>
      <c r="PWD186" s="1"/>
      <c r="PWE186" s="1"/>
      <c r="PWF186" s="1"/>
      <c r="PWG186" s="1"/>
      <c r="PWH186" s="1"/>
      <c r="PWI186" s="1"/>
      <c r="PWJ186" s="1"/>
      <c r="PWK186" s="1"/>
      <c r="PWL186" s="1"/>
      <c r="PWM186" s="1"/>
      <c r="PWN186" s="1"/>
      <c r="PWO186" s="1"/>
      <c r="PWP186" s="1"/>
      <c r="PWQ186" s="1"/>
      <c r="PWR186" s="1"/>
      <c r="PWS186" s="1"/>
      <c r="PWT186" s="1"/>
      <c r="PWU186" s="1"/>
      <c r="PWV186" s="1"/>
      <c r="PWW186" s="1"/>
      <c r="PWX186" s="1"/>
      <c r="PWY186" s="1"/>
      <c r="PWZ186" s="1"/>
      <c r="PXA186" s="1"/>
      <c r="PXB186" s="1"/>
      <c r="PXC186" s="1"/>
      <c r="PXD186" s="1"/>
      <c r="PXE186" s="1"/>
      <c r="PXF186" s="1"/>
      <c r="PXG186" s="1"/>
      <c r="PXH186" s="1"/>
      <c r="PXI186" s="1"/>
      <c r="PXJ186" s="1"/>
      <c r="PXK186" s="1"/>
      <c r="PXL186" s="1"/>
      <c r="PXM186" s="1"/>
      <c r="PXN186" s="1"/>
      <c r="PXO186" s="1"/>
      <c r="PXP186" s="1"/>
      <c r="PXQ186" s="1"/>
      <c r="PXR186" s="1"/>
      <c r="PXS186" s="1"/>
      <c r="PXT186" s="1"/>
      <c r="PXU186" s="1"/>
      <c r="PXV186" s="1"/>
      <c r="PXW186" s="1"/>
      <c r="PXX186" s="1"/>
      <c r="PXY186" s="1"/>
      <c r="PXZ186" s="1"/>
      <c r="PYA186" s="1"/>
      <c r="PYB186" s="1"/>
      <c r="PYC186" s="1"/>
      <c r="PYD186" s="1"/>
      <c r="PYE186" s="1"/>
      <c r="PYF186" s="1"/>
      <c r="PYG186" s="1"/>
      <c r="PYH186" s="1"/>
      <c r="PYI186" s="1"/>
      <c r="PYJ186" s="1"/>
      <c r="PYK186" s="1"/>
      <c r="PYL186" s="1"/>
      <c r="PYM186" s="1"/>
      <c r="PYN186" s="1"/>
      <c r="PYO186" s="1"/>
      <c r="PYP186" s="1"/>
      <c r="PYQ186" s="1"/>
      <c r="PYR186" s="1"/>
      <c r="PYS186" s="1"/>
      <c r="PYT186" s="1"/>
      <c r="PYU186" s="1"/>
      <c r="PYV186" s="1"/>
      <c r="PYW186" s="1"/>
      <c r="PYX186" s="1"/>
      <c r="PYY186" s="1"/>
      <c r="PYZ186" s="1"/>
      <c r="PZA186" s="1"/>
      <c r="PZB186" s="1"/>
      <c r="PZC186" s="1"/>
      <c r="PZD186" s="1"/>
      <c r="PZE186" s="1"/>
      <c r="PZF186" s="1"/>
      <c r="PZG186" s="1"/>
      <c r="PZH186" s="1"/>
      <c r="PZI186" s="1"/>
      <c r="PZJ186" s="1"/>
      <c r="PZK186" s="1"/>
      <c r="PZL186" s="1"/>
      <c r="PZM186" s="1"/>
      <c r="PZN186" s="1"/>
      <c r="PZO186" s="1"/>
      <c r="PZP186" s="1"/>
      <c r="PZQ186" s="1"/>
      <c r="PZR186" s="1"/>
      <c r="PZS186" s="1"/>
      <c r="PZT186" s="1"/>
      <c r="PZU186" s="1"/>
      <c r="PZV186" s="1"/>
      <c r="PZW186" s="1"/>
      <c r="PZX186" s="1"/>
      <c r="PZY186" s="1"/>
      <c r="PZZ186" s="1"/>
      <c r="QAA186" s="1"/>
      <c r="QAB186" s="1"/>
      <c r="QAC186" s="1"/>
      <c r="QAD186" s="1"/>
      <c r="QAE186" s="1"/>
      <c r="QAF186" s="1"/>
      <c r="QAG186" s="1"/>
      <c r="QAH186" s="1"/>
      <c r="QAI186" s="1"/>
      <c r="QAJ186" s="1"/>
      <c r="QAK186" s="1"/>
      <c r="QAL186" s="1"/>
      <c r="QAM186" s="1"/>
      <c r="QAN186" s="1"/>
      <c r="QAO186" s="1"/>
      <c r="QAP186" s="1"/>
      <c r="QAQ186" s="1"/>
      <c r="QAR186" s="1"/>
      <c r="QAS186" s="1"/>
      <c r="QAT186" s="1"/>
      <c r="QAU186" s="1"/>
      <c r="QAV186" s="1"/>
      <c r="QAW186" s="1"/>
      <c r="QAX186" s="1"/>
      <c r="QAY186" s="1"/>
      <c r="QAZ186" s="1"/>
      <c r="QBA186" s="1"/>
      <c r="QBB186" s="1"/>
      <c r="QBC186" s="1"/>
      <c r="QBD186" s="1"/>
      <c r="QBE186" s="1"/>
      <c r="QBF186" s="1"/>
      <c r="QBG186" s="1"/>
      <c r="QBH186" s="1"/>
      <c r="QBI186" s="1"/>
      <c r="QBJ186" s="1"/>
      <c r="QBK186" s="1"/>
      <c r="QBL186" s="1"/>
      <c r="QBM186" s="1"/>
      <c r="QBN186" s="1"/>
      <c r="QBO186" s="1"/>
      <c r="QBP186" s="1"/>
      <c r="QBQ186" s="1"/>
      <c r="QBR186" s="1"/>
      <c r="QBS186" s="1"/>
      <c r="QBT186" s="1"/>
      <c r="QBU186" s="1"/>
      <c r="QBV186" s="1"/>
      <c r="QBW186" s="1"/>
      <c r="QBX186" s="1"/>
      <c r="QBY186" s="1"/>
      <c r="QBZ186" s="1"/>
      <c r="QCA186" s="1"/>
      <c r="QCB186" s="1"/>
      <c r="QCC186" s="1"/>
      <c r="QCD186" s="1"/>
      <c r="QCE186" s="1"/>
      <c r="QCF186" s="1"/>
      <c r="QCG186" s="1"/>
      <c r="QCH186" s="1"/>
      <c r="QCI186" s="1"/>
      <c r="QCJ186" s="1"/>
      <c r="QCK186" s="1"/>
      <c r="QCL186" s="1"/>
      <c r="QCM186" s="1"/>
      <c r="QCN186" s="1"/>
      <c r="QCO186" s="1"/>
      <c r="QCP186" s="1"/>
      <c r="QCQ186" s="1"/>
      <c r="QCR186" s="1"/>
      <c r="QCS186" s="1"/>
      <c r="QCT186" s="1"/>
      <c r="QCU186" s="1"/>
      <c r="QCV186" s="1"/>
      <c r="QCW186" s="1"/>
      <c r="QCX186" s="1"/>
      <c r="QCY186" s="1"/>
      <c r="QCZ186" s="1"/>
      <c r="QDA186" s="1"/>
      <c r="QDB186" s="1"/>
      <c r="QDC186" s="1"/>
      <c r="QDD186" s="1"/>
      <c r="QDE186" s="1"/>
      <c r="QDF186" s="1"/>
      <c r="QDG186" s="1"/>
      <c r="QDH186" s="1"/>
      <c r="QDI186" s="1"/>
      <c r="QDJ186" s="1"/>
      <c r="QDK186" s="1"/>
      <c r="QDL186" s="1"/>
      <c r="QDM186" s="1"/>
      <c r="QDN186" s="1"/>
      <c r="QDO186" s="1"/>
      <c r="QDP186" s="1"/>
      <c r="QDQ186" s="1"/>
      <c r="QDR186" s="1"/>
      <c r="QDS186" s="1"/>
      <c r="QDT186" s="1"/>
      <c r="QDU186" s="1"/>
      <c r="QDV186" s="1"/>
      <c r="QDW186" s="1"/>
      <c r="QDX186" s="1"/>
      <c r="QDY186" s="1"/>
      <c r="QDZ186" s="1"/>
      <c r="QEA186" s="1"/>
      <c r="QEB186" s="1"/>
      <c r="QEC186" s="1"/>
      <c r="QED186" s="1"/>
      <c r="QEE186" s="1"/>
      <c r="QEF186" s="1"/>
      <c r="QEG186" s="1"/>
      <c r="QEH186" s="1"/>
      <c r="QEI186" s="1"/>
      <c r="QEJ186" s="1"/>
      <c r="QEK186" s="1"/>
      <c r="QEL186" s="1"/>
      <c r="QEM186" s="1"/>
      <c r="QEN186" s="1"/>
      <c r="QEO186" s="1"/>
      <c r="QEP186" s="1"/>
      <c r="QEQ186" s="1"/>
      <c r="QER186" s="1"/>
      <c r="QES186" s="1"/>
      <c r="QET186" s="1"/>
      <c r="QEU186" s="1"/>
      <c r="QEV186" s="1"/>
      <c r="QEW186" s="1"/>
      <c r="QEX186" s="1"/>
      <c r="QEY186" s="1"/>
      <c r="QEZ186" s="1"/>
      <c r="QFA186" s="1"/>
      <c r="QFB186" s="1"/>
      <c r="QFC186" s="1"/>
      <c r="QFD186" s="1"/>
      <c r="QFE186" s="1"/>
      <c r="QFF186" s="1"/>
      <c r="QFG186" s="1"/>
      <c r="QFH186" s="1"/>
      <c r="QFI186" s="1"/>
      <c r="QFJ186" s="1"/>
      <c r="QFK186" s="1"/>
      <c r="QFL186" s="1"/>
      <c r="QFM186" s="1"/>
      <c r="QFN186" s="1"/>
      <c r="QFO186" s="1"/>
      <c r="QFP186" s="1"/>
      <c r="QFQ186" s="1"/>
      <c r="QFR186" s="1"/>
      <c r="QFS186" s="1"/>
      <c r="QFT186" s="1"/>
      <c r="QFU186" s="1"/>
      <c r="QFV186" s="1"/>
      <c r="QFW186" s="1"/>
      <c r="QFX186" s="1"/>
      <c r="QFY186" s="1"/>
      <c r="QFZ186" s="1"/>
      <c r="QGA186" s="1"/>
      <c r="QGB186" s="1"/>
      <c r="QGC186" s="1"/>
      <c r="QGD186" s="1"/>
      <c r="QGE186" s="1"/>
      <c r="QGF186" s="1"/>
      <c r="QGG186" s="1"/>
      <c r="QGH186" s="1"/>
      <c r="QGI186" s="1"/>
      <c r="QGJ186" s="1"/>
      <c r="QGK186" s="1"/>
      <c r="QGL186" s="1"/>
      <c r="QGM186" s="1"/>
      <c r="QGN186" s="1"/>
      <c r="QGO186" s="1"/>
      <c r="QGP186" s="1"/>
      <c r="QGQ186" s="1"/>
      <c r="QGR186" s="1"/>
      <c r="QGS186" s="1"/>
      <c r="QGT186" s="1"/>
      <c r="QGU186" s="1"/>
      <c r="QGV186" s="1"/>
      <c r="QGW186" s="1"/>
      <c r="QGX186" s="1"/>
      <c r="QGY186" s="1"/>
      <c r="QGZ186" s="1"/>
      <c r="QHA186" s="1"/>
      <c r="QHB186" s="1"/>
      <c r="QHC186" s="1"/>
      <c r="QHD186" s="1"/>
      <c r="QHE186" s="1"/>
      <c r="QHF186" s="1"/>
      <c r="QHG186" s="1"/>
      <c r="QHH186" s="1"/>
      <c r="QHI186" s="1"/>
      <c r="QHJ186" s="1"/>
      <c r="QHK186" s="1"/>
      <c r="QHL186" s="1"/>
      <c r="QHM186" s="1"/>
      <c r="QHN186" s="1"/>
      <c r="QHO186" s="1"/>
      <c r="QHP186" s="1"/>
      <c r="QHQ186" s="1"/>
      <c r="QHR186" s="1"/>
      <c r="QHS186" s="1"/>
      <c r="QHT186" s="1"/>
      <c r="QHU186" s="1"/>
      <c r="QHV186" s="1"/>
      <c r="QHW186" s="1"/>
      <c r="QHX186" s="1"/>
      <c r="QHY186" s="1"/>
      <c r="QHZ186" s="1"/>
      <c r="QIA186" s="1"/>
      <c r="QIB186" s="1"/>
      <c r="QIC186" s="1"/>
      <c r="QID186" s="1"/>
      <c r="QIE186" s="1"/>
      <c r="QIF186" s="1"/>
      <c r="QIG186" s="1"/>
      <c r="QIH186" s="1"/>
      <c r="QII186" s="1"/>
      <c r="QIJ186" s="1"/>
      <c r="QIK186" s="1"/>
      <c r="QIL186" s="1"/>
      <c r="QIM186" s="1"/>
      <c r="QIN186" s="1"/>
      <c r="QIO186" s="1"/>
      <c r="QIP186" s="1"/>
      <c r="QIQ186" s="1"/>
      <c r="QIR186" s="1"/>
      <c r="QIS186" s="1"/>
      <c r="QIT186" s="1"/>
      <c r="QIU186" s="1"/>
      <c r="QIV186" s="1"/>
      <c r="QIW186" s="1"/>
      <c r="QIX186" s="1"/>
      <c r="QIY186" s="1"/>
      <c r="QIZ186" s="1"/>
      <c r="QJA186" s="1"/>
      <c r="QJB186" s="1"/>
      <c r="QJC186" s="1"/>
      <c r="QJD186" s="1"/>
      <c r="QJE186" s="1"/>
      <c r="QJF186" s="1"/>
      <c r="QJG186" s="1"/>
      <c r="QJH186" s="1"/>
      <c r="QJI186" s="1"/>
      <c r="QJJ186" s="1"/>
      <c r="QJK186" s="1"/>
      <c r="QJL186" s="1"/>
      <c r="QJM186" s="1"/>
      <c r="QJN186" s="1"/>
      <c r="QJO186" s="1"/>
      <c r="QJP186" s="1"/>
      <c r="QJQ186" s="1"/>
      <c r="QJR186" s="1"/>
      <c r="QJS186" s="1"/>
      <c r="QJT186" s="1"/>
      <c r="QJU186" s="1"/>
      <c r="QJV186" s="1"/>
      <c r="QJW186" s="1"/>
      <c r="QJX186" s="1"/>
      <c r="QJY186" s="1"/>
      <c r="QJZ186" s="1"/>
      <c r="QKA186" s="1"/>
      <c r="QKB186" s="1"/>
      <c r="QKC186" s="1"/>
      <c r="QKD186" s="1"/>
      <c r="QKE186" s="1"/>
      <c r="QKF186" s="1"/>
      <c r="QKG186" s="1"/>
      <c r="QKH186" s="1"/>
      <c r="QKI186" s="1"/>
      <c r="QKJ186" s="1"/>
      <c r="QKK186" s="1"/>
      <c r="QKL186" s="1"/>
      <c r="QKM186" s="1"/>
      <c r="QKN186" s="1"/>
      <c r="QKO186" s="1"/>
      <c r="QKP186" s="1"/>
      <c r="QKQ186" s="1"/>
      <c r="QKR186" s="1"/>
      <c r="QKS186" s="1"/>
      <c r="QKT186" s="1"/>
      <c r="QKU186" s="1"/>
      <c r="QKV186" s="1"/>
      <c r="QKW186" s="1"/>
      <c r="QKX186" s="1"/>
      <c r="QKY186" s="1"/>
      <c r="QKZ186" s="1"/>
      <c r="QLA186" s="1"/>
      <c r="QLB186" s="1"/>
      <c r="QLC186" s="1"/>
      <c r="QLD186" s="1"/>
      <c r="QLE186" s="1"/>
      <c r="QLF186" s="1"/>
      <c r="QLG186" s="1"/>
      <c r="QLH186" s="1"/>
      <c r="QLI186" s="1"/>
      <c r="QLJ186" s="1"/>
      <c r="QLK186" s="1"/>
      <c r="QLL186" s="1"/>
      <c r="QLM186" s="1"/>
      <c r="QLN186" s="1"/>
      <c r="QLO186" s="1"/>
      <c r="QLP186" s="1"/>
      <c r="QLQ186" s="1"/>
      <c r="QLR186" s="1"/>
      <c r="QLS186" s="1"/>
      <c r="QLT186" s="1"/>
      <c r="QLU186" s="1"/>
      <c r="QLV186" s="1"/>
      <c r="QLW186" s="1"/>
      <c r="QLX186" s="1"/>
      <c r="QLY186" s="1"/>
      <c r="QLZ186" s="1"/>
      <c r="QMA186" s="1"/>
      <c r="QMB186" s="1"/>
      <c r="QMC186" s="1"/>
      <c r="QMD186" s="1"/>
      <c r="QME186" s="1"/>
      <c r="QMF186" s="1"/>
      <c r="QMG186" s="1"/>
      <c r="QMH186" s="1"/>
      <c r="QMI186" s="1"/>
      <c r="QMJ186" s="1"/>
      <c r="QMK186" s="1"/>
      <c r="QML186" s="1"/>
      <c r="QMM186" s="1"/>
      <c r="QMN186" s="1"/>
      <c r="QMO186" s="1"/>
      <c r="QMP186" s="1"/>
      <c r="QMQ186" s="1"/>
      <c r="QMR186" s="1"/>
      <c r="QMS186" s="1"/>
      <c r="QMT186" s="1"/>
      <c r="QMU186" s="1"/>
      <c r="QMV186" s="1"/>
      <c r="QMW186" s="1"/>
      <c r="QMX186" s="1"/>
      <c r="QMY186" s="1"/>
      <c r="QMZ186" s="1"/>
      <c r="QNA186" s="1"/>
      <c r="QNB186" s="1"/>
      <c r="QNC186" s="1"/>
      <c r="QND186" s="1"/>
      <c r="QNE186" s="1"/>
      <c r="QNF186" s="1"/>
      <c r="QNG186" s="1"/>
      <c r="QNH186" s="1"/>
      <c r="QNI186" s="1"/>
      <c r="QNJ186" s="1"/>
      <c r="QNK186" s="1"/>
      <c r="QNL186" s="1"/>
      <c r="QNM186" s="1"/>
      <c r="QNN186" s="1"/>
      <c r="QNO186" s="1"/>
      <c r="QNP186" s="1"/>
      <c r="QNQ186" s="1"/>
      <c r="QNR186" s="1"/>
      <c r="QNS186" s="1"/>
      <c r="QNT186" s="1"/>
      <c r="QNU186" s="1"/>
      <c r="QNV186" s="1"/>
      <c r="QNW186" s="1"/>
      <c r="QNX186" s="1"/>
      <c r="QNY186" s="1"/>
      <c r="QNZ186" s="1"/>
      <c r="QOA186" s="1"/>
      <c r="QOB186" s="1"/>
      <c r="QOC186" s="1"/>
      <c r="QOD186" s="1"/>
      <c r="QOE186" s="1"/>
      <c r="QOF186" s="1"/>
      <c r="QOG186" s="1"/>
      <c r="QOH186" s="1"/>
      <c r="QOI186" s="1"/>
      <c r="QOJ186" s="1"/>
      <c r="QOK186" s="1"/>
      <c r="QOL186" s="1"/>
      <c r="QOM186" s="1"/>
      <c r="QON186" s="1"/>
      <c r="QOO186" s="1"/>
      <c r="QOP186" s="1"/>
      <c r="QOQ186" s="1"/>
      <c r="QOR186" s="1"/>
      <c r="QOS186" s="1"/>
      <c r="QOT186" s="1"/>
      <c r="QOU186" s="1"/>
      <c r="QOV186" s="1"/>
      <c r="QOW186" s="1"/>
      <c r="QOX186" s="1"/>
      <c r="QOY186" s="1"/>
      <c r="QOZ186" s="1"/>
      <c r="QPA186" s="1"/>
      <c r="QPB186" s="1"/>
      <c r="QPC186" s="1"/>
      <c r="QPD186" s="1"/>
      <c r="QPE186" s="1"/>
      <c r="QPF186" s="1"/>
      <c r="QPG186" s="1"/>
      <c r="QPH186" s="1"/>
      <c r="QPI186" s="1"/>
      <c r="QPJ186" s="1"/>
      <c r="QPK186" s="1"/>
      <c r="QPL186" s="1"/>
      <c r="QPM186" s="1"/>
      <c r="QPN186" s="1"/>
      <c r="QPO186" s="1"/>
      <c r="QPP186" s="1"/>
      <c r="QPQ186" s="1"/>
      <c r="QPR186" s="1"/>
      <c r="QPS186" s="1"/>
      <c r="QPT186" s="1"/>
      <c r="QPU186" s="1"/>
      <c r="QPV186" s="1"/>
      <c r="QPW186" s="1"/>
      <c r="QPX186" s="1"/>
      <c r="QPY186" s="1"/>
      <c r="QPZ186" s="1"/>
      <c r="QQA186" s="1"/>
      <c r="QQB186" s="1"/>
      <c r="QQC186" s="1"/>
      <c r="QQD186" s="1"/>
      <c r="QQE186" s="1"/>
      <c r="QQF186" s="1"/>
      <c r="QQG186" s="1"/>
      <c r="QQH186" s="1"/>
      <c r="QQI186" s="1"/>
      <c r="QQJ186" s="1"/>
      <c r="QQK186" s="1"/>
      <c r="QQL186" s="1"/>
      <c r="QQM186" s="1"/>
      <c r="QQN186" s="1"/>
      <c r="QQO186" s="1"/>
      <c r="QQP186" s="1"/>
      <c r="QQQ186" s="1"/>
      <c r="QQR186" s="1"/>
      <c r="QQS186" s="1"/>
      <c r="QQT186" s="1"/>
      <c r="QQU186" s="1"/>
      <c r="QQV186" s="1"/>
      <c r="QQW186" s="1"/>
      <c r="QQX186" s="1"/>
      <c r="QQY186" s="1"/>
      <c r="QQZ186" s="1"/>
      <c r="QRA186" s="1"/>
      <c r="QRB186" s="1"/>
      <c r="QRC186" s="1"/>
      <c r="QRD186" s="1"/>
      <c r="QRE186" s="1"/>
      <c r="QRF186" s="1"/>
      <c r="QRG186" s="1"/>
      <c r="QRH186" s="1"/>
      <c r="QRI186" s="1"/>
      <c r="QRJ186" s="1"/>
      <c r="QRK186" s="1"/>
      <c r="QRL186" s="1"/>
      <c r="QRM186" s="1"/>
      <c r="QRN186" s="1"/>
      <c r="QRO186" s="1"/>
      <c r="QRP186" s="1"/>
      <c r="QRQ186" s="1"/>
      <c r="QRR186" s="1"/>
      <c r="QRS186" s="1"/>
      <c r="QRT186" s="1"/>
      <c r="QRU186" s="1"/>
      <c r="QRV186" s="1"/>
      <c r="QRW186" s="1"/>
      <c r="QRX186" s="1"/>
      <c r="QRY186" s="1"/>
      <c r="QRZ186" s="1"/>
      <c r="QSA186" s="1"/>
      <c r="QSB186" s="1"/>
      <c r="QSC186" s="1"/>
      <c r="QSD186" s="1"/>
      <c r="QSE186" s="1"/>
      <c r="QSF186" s="1"/>
      <c r="QSG186" s="1"/>
      <c r="QSH186" s="1"/>
      <c r="QSI186" s="1"/>
      <c r="QSJ186" s="1"/>
      <c r="QSK186" s="1"/>
      <c r="QSL186" s="1"/>
      <c r="QSM186" s="1"/>
      <c r="QSN186" s="1"/>
      <c r="QSO186" s="1"/>
      <c r="QSP186" s="1"/>
      <c r="QSQ186" s="1"/>
      <c r="QSR186" s="1"/>
      <c r="QSS186" s="1"/>
      <c r="QST186" s="1"/>
      <c r="QSU186" s="1"/>
      <c r="QSV186" s="1"/>
      <c r="QSW186" s="1"/>
      <c r="QSX186" s="1"/>
      <c r="QSY186" s="1"/>
      <c r="QSZ186" s="1"/>
      <c r="QTA186" s="1"/>
      <c r="QTB186" s="1"/>
      <c r="QTC186" s="1"/>
      <c r="QTD186" s="1"/>
      <c r="QTE186" s="1"/>
      <c r="QTF186" s="1"/>
      <c r="QTG186" s="1"/>
      <c r="QTH186" s="1"/>
      <c r="QTI186" s="1"/>
      <c r="QTJ186" s="1"/>
      <c r="QTK186" s="1"/>
      <c r="QTL186" s="1"/>
      <c r="QTM186" s="1"/>
      <c r="QTN186" s="1"/>
      <c r="QTO186" s="1"/>
      <c r="QTP186" s="1"/>
      <c r="QTQ186" s="1"/>
      <c r="QTR186" s="1"/>
      <c r="QTS186" s="1"/>
      <c r="QTT186" s="1"/>
      <c r="QTU186" s="1"/>
      <c r="QTV186" s="1"/>
      <c r="QTW186" s="1"/>
      <c r="QTX186" s="1"/>
      <c r="QTY186" s="1"/>
      <c r="QTZ186" s="1"/>
      <c r="QUA186" s="1"/>
      <c r="QUB186" s="1"/>
      <c r="QUC186" s="1"/>
      <c r="QUD186" s="1"/>
      <c r="QUE186" s="1"/>
      <c r="QUF186" s="1"/>
      <c r="QUG186" s="1"/>
      <c r="QUH186" s="1"/>
      <c r="QUI186" s="1"/>
      <c r="QUJ186" s="1"/>
      <c r="QUK186" s="1"/>
      <c r="QUL186" s="1"/>
      <c r="QUM186" s="1"/>
      <c r="QUN186" s="1"/>
      <c r="QUO186" s="1"/>
      <c r="QUP186" s="1"/>
      <c r="QUQ186" s="1"/>
      <c r="QUR186" s="1"/>
      <c r="QUS186" s="1"/>
      <c r="QUT186" s="1"/>
      <c r="QUU186" s="1"/>
      <c r="QUV186" s="1"/>
      <c r="QUW186" s="1"/>
      <c r="QUX186" s="1"/>
      <c r="QUY186" s="1"/>
      <c r="QUZ186" s="1"/>
      <c r="QVA186" s="1"/>
      <c r="QVB186" s="1"/>
      <c r="QVC186" s="1"/>
      <c r="QVD186" s="1"/>
      <c r="QVE186" s="1"/>
      <c r="QVF186" s="1"/>
      <c r="QVG186" s="1"/>
      <c r="QVH186" s="1"/>
      <c r="QVI186" s="1"/>
      <c r="QVJ186" s="1"/>
      <c r="QVK186" s="1"/>
      <c r="QVL186" s="1"/>
      <c r="QVM186" s="1"/>
      <c r="QVN186" s="1"/>
      <c r="QVO186" s="1"/>
      <c r="QVP186" s="1"/>
      <c r="QVQ186" s="1"/>
      <c r="QVR186" s="1"/>
      <c r="QVS186" s="1"/>
      <c r="QVT186" s="1"/>
      <c r="QVU186" s="1"/>
      <c r="QVV186" s="1"/>
      <c r="QVW186" s="1"/>
      <c r="QVX186" s="1"/>
      <c r="QVY186" s="1"/>
      <c r="QVZ186" s="1"/>
      <c r="QWA186" s="1"/>
      <c r="QWB186" s="1"/>
      <c r="QWC186" s="1"/>
      <c r="QWD186" s="1"/>
      <c r="QWE186" s="1"/>
      <c r="QWF186" s="1"/>
      <c r="QWG186" s="1"/>
      <c r="QWH186" s="1"/>
      <c r="QWI186" s="1"/>
      <c r="QWJ186" s="1"/>
      <c r="QWK186" s="1"/>
      <c r="QWL186" s="1"/>
      <c r="QWM186" s="1"/>
      <c r="QWN186" s="1"/>
      <c r="QWO186" s="1"/>
      <c r="QWP186" s="1"/>
      <c r="QWQ186" s="1"/>
      <c r="QWR186" s="1"/>
      <c r="QWS186" s="1"/>
      <c r="QWT186" s="1"/>
      <c r="QWU186" s="1"/>
      <c r="QWV186" s="1"/>
      <c r="QWW186" s="1"/>
      <c r="QWX186" s="1"/>
      <c r="QWY186" s="1"/>
      <c r="QWZ186" s="1"/>
      <c r="QXA186" s="1"/>
      <c r="QXB186" s="1"/>
      <c r="QXC186" s="1"/>
      <c r="QXD186" s="1"/>
      <c r="QXE186" s="1"/>
      <c r="QXF186" s="1"/>
      <c r="QXG186" s="1"/>
      <c r="QXH186" s="1"/>
      <c r="QXI186" s="1"/>
      <c r="QXJ186" s="1"/>
      <c r="QXK186" s="1"/>
      <c r="QXL186" s="1"/>
      <c r="QXM186" s="1"/>
      <c r="QXN186" s="1"/>
      <c r="QXO186" s="1"/>
      <c r="QXP186" s="1"/>
      <c r="QXQ186" s="1"/>
      <c r="QXR186" s="1"/>
      <c r="QXS186" s="1"/>
      <c r="QXT186" s="1"/>
      <c r="QXU186" s="1"/>
      <c r="QXV186" s="1"/>
      <c r="QXW186" s="1"/>
      <c r="QXX186" s="1"/>
      <c r="QXY186" s="1"/>
      <c r="QXZ186" s="1"/>
      <c r="QYA186" s="1"/>
      <c r="QYB186" s="1"/>
      <c r="QYC186" s="1"/>
      <c r="QYD186" s="1"/>
      <c r="QYE186" s="1"/>
      <c r="QYF186" s="1"/>
      <c r="QYG186" s="1"/>
      <c r="QYH186" s="1"/>
      <c r="QYI186" s="1"/>
      <c r="QYJ186" s="1"/>
      <c r="QYK186" s="1"/>
      <c r="QYL186" s="1"/>
      <c r="QYM186" s="1"/>
      <c r="QYN186" s="1"/>
      <c r="QYO186" s="1"/>
      <c r="QYP186" s="1"/>
      <c r="QYQ186" s="1"/>
      <c r="QYR186" s="1"/>
      <c r="QYS186" s="1"/>
      <c r="QYT186" s="1"/>
      <c r="QYU186" s="1"/>
      <c r="QYV186" s="1"/>
      <c r="QYW186" s="1"/>
      <c r="QYX186" s="1"/>
      <c r="QYY186" s="1"/>
      <c r="QYZ186" s="1"/>
      <c r="QZA186" s="1"/>
      <c r="QZB186" s="1"/>
      <c r="QZC186" s="1"/>
      <c r="QZD186" s="1"/>
      <c r="QZE186" s="1"/>
      <c r="QZF186" s="1"/>
      <c r="QZG186" s="1"/>
      <c r="QZH186" s="1"/>
      <c r="QZI186" s="1"/>
      <c r="QZJ186" s="1"/>
      <c r="QZK186" s="1"/>
      <c r="QZL186" s="1"/>
      <c r="QZM186" s="1"/>
      <c r="QZN186" s="1"/>
      <c r="QZO186" s="1"/>
      <c r="QZP186" s="1"/>
      <c r="QZQ186" s="1"/>
      <c r="QZR186" s="1"/>
      <c r="QZS186" s="1"/>
      <c r="QZT186" s="1"/>
      <c r="QZU186" s="1"/>
      <c r="QZV186" s="1"/>
      <c r="QZW186" s="1"/>
      <c r="QZX186" s="1"/>
      <c r="QZY186" s="1"/>
      <c r="QZZ186" s="1"/>
      <c r="RAA186" s="1"/>
      <c r="RAB186" s="1"/>
      <c r="RAC186" s="1"/>
      <c r="RAD186" s="1"/>
      <c r="RAE186" s="1"/>
      <c r="RAF186" s="1"/>
      <c r="RAG186" s="1"/>
      <c r="RAH186" s="1"/>
      <c r="RAI186" s="1"/>
      <c r="RAJ186" s="1"/>
      <c r="RAK186" s="1"/>
      <c r="RAL186" s="1"/>
      <c r="RAM186" s="1"/>
      <c r="RAN186" s="1"/>
      <c r="RAO186" s="1"/>
      <c r="RAP186" s="1"/>
      <c r="RAQ186" s="1"/>
      <c r="RAR186" s="1"/>
      <c r="RAS186" s="1"/>
      <c r="RAT186" s="1"/>
      <c r="RAU186" s="1"/>
      <c r="RAV186" s="1"/>
      <c r="RAW186" s="1"/>
      <c r="RAX186" s="1"/>
      <c r="RAY186" s="1"/>
      <c r="RAZ186" s="1"/>
      <c r="RBA186" s="1"/>
      <c r="RBB186" s="1"/>
      <c r="RBC186" s="1"/>
      <c r="RBD186" s="1"/>
      <c r="RBE186" s="1"/>
      <c r="RBF186" s="1"/>
      <c r="RBG186" s="1"/>
      <c r="RBH186" s="1"/>
      <c r="RBI186" s="1"/>
      <c r="RBJ186" s="1"/>
      <c r="RBK186" s="1"/>
      <c r="RBL186" s="1"/>
      <c r="RBM186" s="1"/>
      <c r="RBN186" s="1"/>
      <c r="RBO186" s="1"/>
      <c r="RBP186" s="1"/>
      <c r="RBQ186" s="1"/>
      <c r="RBR186" s="1"/>
      <c r="RBS186" s="1"/>
      <c r="RBT186" s="1"/>
      <c r="RBU186" s="1"/>
      <c r="RBV186" s="1"/>
      <c r="RBW186" s="1"/>
      <c r="RBX186" s="1"/>
      <c r="RBY186" s="1"/>
      <c r="RBZ186" s="1"/>
      <c r="RCA186" s="1"/>
      <c r="RCB186" s="1"/>
      <c r="RCC186" s="1"/>
      <c r="RCD186" s="1"/>
      <c r="RCE186" s="1"/>
      <c r="RCF186" s="1"/>
      <c r="RCG186" s="1"/>
      <c r="RCH186" s="1"/>
      <c r="RCI186" s="1"/>
      <c r="RCJ186" s="1"/>
      <c r="RCK186" s="1"/>
      <c r="RCL186" s="1"/>
      <c r="RCM186" s="1"/>
      <c r="RCN186" s="1"/>
      <c r="RCO186" s="1"/>
      <c r="RCP186" s="1"/>
      <c r="RCQ186" s="1"/>
      <c r="RCR186" s="1"/>
      <c r="RCS186" s="1"/>
      <c r="RCT186" s="1"/>
      <c r="RCU186" s="1"/>
      <c r="RCV186" s="1"/>
      <c r="RCW186" s="1"/>
      <c r="RCX186" s="1"/>
      <c r="RCY186" s="1"/>
      <c r="RCZ186" s="1"/>
      <c r="RDA186" s="1"/>
      <c r="RDB186" s="1"/>
      <c r="RDC186" s="1"/>
      <c r="RDD186" s="1"/>
      <c r="RDE186" s="1"/>
      <c r="RDF186" s="1"/>
      <c r="RDG186" s="1"/>
      <c r="RDH186" s="1"/>
      <c r="RDI186" s="1"/>
      <c r="RDJ186" s="1"/>
      <c r="RDK186" s="1"/>
      <c r="RDL186" s="1"/>
      <c r="RDM186" s="1"/>
      <c r="RDN186" s="1"/>
      <c r="RDO186" s="1"/>
      <c r="RDP186" s="1"/>
      <c r="RDQ186" s="1"/>
      <c r="RDR186" s="1"/>
      <c r="RDS186" s="1"/>
      <c r="RDT186" s="1"/>
      <c r="RDU186" s="1"/>
      <c r="RDV186" s="1"/>
      <c r="RDW186" s="1"/>
      <c r="RDX186" s="1"/>
      <c r="RDY186" s="1"/>
      <c r="RDZ186" s="1"/>
      <c r="REA186" s="1"/>
      <c r="REB186" s="1"/>
      <c r="REC186" s="1"/>
      <c r="RED186" s="1"/>
      <c r="REE186" s="1"/>
      <c r="REF186" s="1"/>
      <c r="REG186" s="1"/>
      <c r="REH186" s="1"/>
      <c r="REI186" s="1"/>
      <c r="REJ186" s="1"/>
      <c r="REK186" s="1"/>
      <c r="REL186" s="1"/>
      <c r="REM186" s="1"/>
      <c r="REN186" s="1"/>
      <c r="REO186" s="1"/>
      <c r="REP186" s="1"/>
      <c r="REQ186" s="1"/>
      <c r="RER186" s="1"/>
      <c r="RES186" s="1"/>
      <c r="RET186" s="1"/>
      <c r="REU186" s="1"/>
      <c r="REV186" s="1"/>
      <c r="REW186" s="1"/>
      <c r="REX186" s="1"/>
      <c r="REY186" s="1"/>
      <c r="REZ186" s="1"/>
      <c r="RFA186" s="1"/>
      <c r="RFB186" s="1"/>
      <c r="RFC186" s="1"/>
      <c r="RFD186" s="1"/>
      <c r="RFE186" s="1"/>
      <c r="RFF186" s="1"/>
      <c r="RFG186" s="1"/>
      <c r="RFH186" s="1"/>
      <c r="RFI186" s="1"/>
      <c r="RFJ186" s="1"/>
      <c r="RFK186" s="1"/>
      <c r="RFL186" s="1"/>
      <c r="RFM186" s="1"/>
      <c r="RFN186" s="1"/>
      <c r="RFO186" s="1"/>
      <c r="RFP186" s="1"/>
      <c r="RFQ186" s="1"/>
      <c r="RFR186" s="1"/>
      <c r="RFS186" s="1"/>
      <c r="RFT186" s="1"/>
      <c r="RFU186" s="1"/>
      <c r="RFV186" s="1"/>
      <c r="RFW186" s="1"/>
      <c r="RFX186" s="1"/>
      <c r="RFY186" s="1"/>
      <c r="RFZ186" s="1"/>
      <c r="RGA186" s="1"/>
      <c r="RGB186" s="1"/>
      <c r="RGC186" s="1"/>
      <c r="RGD186" s="1"/>
      <c r="RGE186" s="1"/>
      <c r="RGF186" s="1"/>
      <c r="RGG186" s="1"/>
      <c r="RGH186" s="1"/>
      <c r="RGI186" s="1"/>
      <c r="RGJ186" s="1"/>
      <c r="RGK186" s="1"/>
      <c r="RGL186" s="1"/>
      <c r="RGM186" s="1"/>
      <c r="RGN186" s="1"/>
      <c r="RGO186" s="1"/>
      <c r="RGP186" s="1"/>
      <c r="RGQ186" s="1"/>
      <c r="RGR186" s="1"/>
      <c r="RGS186" s="1"/>
      <c r="RGT186" s="1"/>
      <c r="RGU186" s="1"/>
      <c r="RGV186" s="1"/>
      <c r="RGW186" s="1"/>
      <c r="RGX186" s="1"/>
      <c r="RGY186" s="1"/>
      <c r="RGZ186" s="1"/>
      <c r="RHA186" s="1"/>
      <c r="RHB186" s="1"/>
      <c r="RHC186" s="1"/>
      <c r="RHD186" s="1"/>
      <c r="RHE186" s="1"/>
      <c r="RHF186" s="1"/>
      <c r="RHG186" s="1"/>
      <c r="RHH186" s="1"/>
      <c r="RHI186" s="1"/>
      <c r="RHJ186" s="1"/>
      <c r="RHK186" s="1"/>
      <c r="RHL186" s="1"/>
      <c r="RHM186" s="1"/>
      <c r="RHN186" s="1"/>
      <c r="RHO186" s="1"/>
      <c r="RHP186" s="1"/>
      <c r="RHQ186" s="1"/>
      <c r="RHR186" s="1"/>
      <c r="RHS186" s="1"/>
      <c r="RHT186" s="1"/>
      <c r="RHU186" s="1"/>
      <c r="RHV186" s="1"/>
      <c r="RHW186" s="1"/>
      <c r="RHX186" s="1"/>
      <c r="RHY186" s="1"/>
      <c r="RHZ186" s="1"/>
      <c r="RIA186" s="1"/>
      <c r="RIB186" s="1"/>
      <c r="RIC186" s="1"/>
      <c r="RID186" s="1"/>
      <c r="RIE186" s="1"/>
      <c r="RIF186" s="1"/>
      <c r="RIG186" s="1"/>
      <c r="RIH186" s="1"/>
      <c r="RII186" s="1"/>
      <c r="RIJ186" s="1"/>
      <c r="RIK186" s="1"/>
      <c r="RIL186" s="1"/>
      <c r="RIM186" s="1"/>
      <c r="RIN186" s="1"/>
      <c r="RIO186" s="1"/>
      <c r="RIP186" s="1"/>
      <c r="RIQ186" s="1"/>
      <c r="RIR186" s="1"/>
      <c r="RIS186" s="1"/>
      <c r="RIT186" s="1"/>
      <c r="RIU186" s="1"/>
      <c r="RIV186" s="1"/>
      <c r="RIW186" s="1"/>
      <c r="RIX186" s="1"/>
      <c r="RIY186" s="1"/>
      <c r="RIZ186" s="1"/>
      <c r="RJA186" s="1"/>
      <c r="RJB186" s="1"/>
      <c r="RJC186" s="1"/>
      <c r="RJD186" s="1"/>
      <c r="RJE186" s="1"/>
      <c r="RJF186" s="1"/>
      <c r="RJG186" s="1"/>
      <c r="RJH186" s="1"/>
      <c r="RJI186" s="1"/>
      <c r="RJJ186" s="1"/>
      <c r="RJK186" s="1"/>
      <c r="RJL186" s="1"/>
      <c r="RJM186" s="1"/>
      <c r="RJN186" s="1"/>
      <c r="RJO186" s="1"/>
      <c r="RJP186" s="1"/>
      <c r="RJQ186" s="1"/>
      <c r="RJR186" s="1"/>
      <c r="RJS186" s="1"/>
      <c r="RJT186" s="1"/>
      <c r="RJU186" s="1"/>
      <c r="RJV186" s="1"/>
      <c r="RJW186" s="1"/>
      <c r="RJX186" s="1"/>
      <c r="RJY186" s="1"/>
      <c r="RJZ186" s="1"/>
      <c r="RKA186" s="1"/>
      <c r="RKB186" s="1"/>
      <c r="RKC186" s="1"/>
      <c r="RKD186" s="1"/>
      <c r="RKE186" s="1"/>
      <c r="RKF186" s="1"/>
      <c r="RKG186" s="1"/>
      <c r="RKH186" s="1"/>
      <c r="RKI186" s="1"/>
      <c r="RKJ186" s="1"/>
      <c r="RKK186" s="1"/>
      <c r="RKL186" s="1"/>
      <c r="RKM186" s="1"/>
      <c r="RKN186" s="1"/>
      <c r="RKO186" s="1"/>
      <c r="RKP186" s="1"/>
      <c r="RKQ186" s="1"/>
      <c r="RKR186" s="1"/>
      <c r="RKS186" s="1"/>
      <c r="RKT186" s="1"/>
      <c r="RKU186" s="1"/>
      <c r="RKV186" s="1"/>
      <c r="RKW186" s="1"/>
      <c r="RKX186" s="1"/>
      <c r="RKY186" s="1"/>
      <c r="RKZ186" s="1"/>
      <c r="RLA186" s="1"/>
      <c r="RLB186" s="1"/>
      <c r="RLC186" s="1"/>
      <c r="RLD186" s="1"/>
      <c r="RLE186" s="1"/>
      <c r="RLF186" s="1"/>
      <c r="RLG186" s="1"/>
      <c r="RLH186" s="1"/>
      <c r="RLI186" s="1"/>
      <c r="RLJ186" s="1"/>
      <c r="RLK186" s="1"/>
      <c r="RLL186" s="1"/>
      <c r="RLM186" s="1"/>
      <c r="RLN186" s="1"/>
      <c r="RLO186" s="1"/>
      <c r="RLP186" s="1"/>
      <c r="RLQ186" s="1"/>
      <c r="RLR186" s="1"/>
      <c r="RLS186" s="1"/>
      <c r="RLT186" s="1"/>
      <c r="RLU186" s="1"/>
      <c r="RLV186" s="1"/>
      <c r="RLW186" s="1"/>
      <c r="RLX186" s="1"/>
      <c r="RLY186" s="1"/>
      <c r="RLZ186" s="1"/>
      <c r="RMA186" s="1"/>
      <c r="RMB186" s="1"/>
      <c r="RMC186" s="1"/>
      <c r="RMD186" s="1"/>
      <c r="RME186" s="1"/>
      <c r="RMF186" s="1"/>
      <c r="RMG186" s="1"/>
      <c r="RMH186" s="1"/>
      <c r="RMI186" s="1"/>
      <c r="RMJ186" s="1"/>
      <c r="RMK186" s="1"/>
      <c r="RML186" s="1"/>
      <c r="RMM186" s="1"/>
      <c r="RMN186" s="1"/>
      <c r="RMO186" s="1"/>
      <c r="RMP186" s="1"/>
      <c r="RMQ186" s="1"/>
      <c r="RMR186" s="1"/>
      <c r="RMS186" s="1"/>
      <c r="RMT186" s="1"/>
      <c r="RMU186" s="1"/>
      <c r="RMV186" s="1"/>
      <c r="RMW186" s="1"/>
      <c r="RMX186" s="1"/>
      <c r="RMY186" s="1"/>
      <c r="RMZ186" s="1"/>
      <c r="RNA186" s="1"/>
      <c r="RNB186" s="1"/>
      <c r="RNC186" s="1"/>
      <c r="RND186" s="1"/>
      <c r="RNE186" s="1"/>
      <c r="RNF186" s="1"/>
      <c r="RNG186" s="1"/>
      <c r="RNH186" s="1"/>
      <c r="RNI186" s="1"/>
      <c r="RNJ186" s="1"/>
      <c r="RNK186" s="1"/>
      <c r="RNL186" s="1"/>
      <c r="RNM186" s="1"/>
      <c r="RNN186" s="1"/>
      <c r="RNO186" s="1"/>
      <c r="RNP186" s="1"/>
      <c r="RNQ186" s="1"/>
      <c r="RNR186" s="1"/>
      <c r="RNS186" s="1"/>
      <c r="RNT186" s="1"/>
      <c r="RNU186" s="1"/>
      <c r="RNV186" s="1"/>
      <c r="RNW186" s="1"/>
      <c r="RNX186" s="1"/>
      <c r="RNY186" s="1"/>
      <c r="RNZ186" s="1"/>
      <c r="ROA186" s="1"/>
      <c r="ROB186" s="1"/>
      <c r="ROC186" s="1"/>
      <c r="ROD186" s="1"/>
      <c r="ROE186" s="1"/>
      <c r="ROF186" s="1"/>
      <c r="ROG186" s="1"/>
      <c r="ROH186" s="1"/>
      <c r="ROI186" s="1"/>
      <c r="ROJ186" s="1"/>
      <c r="ROK186" s="1"/>
      <c r="ROL186" s="1"/>
      <c r="ROM186" s="1"/>
      <c r="RON186" s="1"/>
      <c r="ROO186" s="1"/>
      <c r="ROP186" s="1"/>
      <c r="ROQ186" s="1"/>
      <c r="ROR186" s="1"/>
      <c r="ROS186" s="1"/>
      <c r="ROT186" s="1"/>
      <c r="ROU186" s="1"/>
      <c r="ROV186" s="1"/>
      <c r="ROW186" s="1"/>
      <c r="ROX186" s="1"/>
      <c r="ROY186" s="1"/>
      <c r="ROZ186" s="1"/>
      <c r="RPA186" s="1"/>
      <c r="RPB186" s="1"/>
      <c r="RPC186" s="1"/>
      <c r="RPD186" s="1"/>
      <c r="RPE186" s="1"/>
      <c r="RPF186" s="1"/>
      <c r="RPG186" s="1"/>
      <c r="RPH186" s="1"/>
      <c r="RPI186" s="1"/>
      <c r="RPJ186" s="1"/>
      <c r="RPK186" s="1"/>
      <c r="RPL186" s="1"/>
      <c r="RPM186" s="1"/>
      <c r="RPN186" s="1"/>
      <c r="RPO186" s="1"/>
      <c r="RPP186" s="1"/>
      <c r="RPQ186" s="1"/>
      <c r="RPR186" s="1"/>
      <c r="RPS186" s="1"/>
      <c r="RPT186" s="1"/>
      <c r="RPU186" s="1"/>
      <c r="RPV186" s="1"/>
      <c r="RPW186" s="1"/>
      <c r="RPX186" s="1"/>
      <c r="RPY186" s="1"/>
      <c r="RPZ186" s="1"/>
      <c r="RQA186" s="1"/>
      <c r="RQB186" s="1"/>
      <c r="RQC186" s="1"/>
      <c r="RQD186" s="1"/>
      <c r="RQE186" s="1"/>
      <c r="RQF186" s="1"/>
      <c r="RQG186" s="1"/>
      <c r="RQH186" s="1"/>
      <c r="RQI186" s="1"/>
      <c r="RQJ186" s="1"/>
      <c r="RQK186" s="1"/>
      <c r="RQL186" s="1"/>
      <c r="RQM186" s="1"/>
      <c r="RQN186" s="1"/>
      <c r="RQO186" s="1"/>
      <c r="RQP186" s="1"/>
      <c r="RQQ186" s="1"/>
      <c r="RQR186" s="1"/>
      <c r="RQS186" s="1"/>
      <c r="RQT186" s="1"/>
      <c r="RQU186" s="1"/>
      <c r="RQV186" s="1"/>
      <c r="RQW186" s="1"/>
      <c r="RQX186" s="1"/>
      <c r="RQY186" s="1"/>
      <c r="RQZ186" s="1"/>
      <c r="RRA186" s="1"/>
      <c r="RRB186" s="1"/>
      <c r="RRC186" s="1"/>
      <c r="RRD186" s="1"/>
      <c r="RRE186" s="1"/>
      <c r="RRF186" s="1"/>
      <c r="RRG186" s="1"/>
      <c r="RRH186" s="1"/>
      <c r="RRI186" s="1"/>
      <c r="RRJ186" s="1"/>
      <c r="RRK186" s="1"/>
      <c r="RRL186" s="1"/>
      <c r="RRM186" s="1"/>
      <c r="RRN186" s="1"/>
      <c r="RRO186" s="1"/>
      <c r="RRP186" s="1"/>
      <c r="RRQ186" s="1"/>
      <c r="RRR186" s="1"/>
      <c r="RRS186" s="1"/>
      <c r="RRT186" s="1"/>
      <c r="RRU186" s="1"/>
      <c r="RRV186" s="1"/>
      <c r="RRW186" s="1"/>
      <c r="RRX186" s="1"/>
      <c r="RRY186" s="1"/>
      <c r="RRZ186" s="1"/>
      <c r="RSA186" s="1"/>
      <c r="RSB186" s="1"/>
      <c r="RSC186" s="1"/>
      <c r="RSD186" s="1"/>
      <c r="RSE186" s="1"/>
      <c r="RSF186" s="1"/>
      <c r="RSG186" s="1"/>
      <c r="RSH186" s="1"/>
      <c r="RSI186" s="1"/>
      <c r="RSJ186" s="1"/>
      <c r="RSK186" s="1"/>
      <c r="RSL186" s="1"/>
      <c r="RSM186" s="1"/>
      <c r="RSN186" s="1"/>
      <c r="RSO186" s="1"/>
      <c r="RSP186" s="1"/>
      <c r="RSQ186" s="1"/>
      <c r="RSR186" s="1"/>
      <c r="RSS186" s="1"/>
      <c r="RST186" s="1"/>
      <c r="RSU186" s="1"/>
      <c r="RSV186" s="1"/>
      <c r="RSW186" s="1"/>
      <c r="RSX186" s="1"/>
      <c r="RSY186" s="1"/>
      <c r="RSZ186" s="1"/>
      <c r="RTA186" s="1"/>
      <c r="RTB186" s="1"/>
      <c r="RTC186" s="1"/>
      <c r="RTD186" s="1"/>
      <c r="RTE186" s="1"/>
      <c r="RTF186" s="1"/>
      <c r="RTG186" s="1"/>
      <c r="RTH186" s="1"/>
      <c r="RTI186" s="1"/>
      <c r="RTJ186" s="1"/>
      <c r="RTK186" s="1"/>
      <c r="RTL186" s="1"/>
      <c r="RTM186" s="1"/>
      <c r="RTN186" s="1"/>
      <c r="RTO186" s="1"/>
      <c r="RTP186" s="1"/>
      <c r="RTQ186" s="1"/>
      <c r="RTR186" s="1"/>
      <c r="RTS186" s="1"/>
      <c r="RTT186" s="1"/>
      <c r="RTU186" s="1"/>
      <c r="RTV186" s="1"/>
      <c r="RTW186" s="1"/>
      <c r="RTX186" s="1"/>
      <c r="RTY186" s="1"/>
      <c r="RTZ186" s="1"/>
      <c r="RUA186" s="1"/>
      <c r="RUB186" s="1"/>
      <c r="RUC186" s="1"/>
      <c r="RUD186" s="1"/>
      <c r="RUE186" s="1"/>
      <c r="RUF186" s="1"/>
      <c r="RUG186" s="1"/>
      <c r="RUH186" s="1"/>
      <c r="RUI186" s="1"/>
      <c r="RUJ186" s="1"/>
      <c r="RUK186" s="1"/>
      <c r="RUL186" s="1"/>
      <c r="RUM186" s="1"/>
      <c r="RUN186" s="1"/>
      <c r="RUO186" s="1"/>
      <c r="RUP186" s="1"/>
      <c r="RUQ186" s="1"/>
      <c r="RUR186" s="1"/>
      <c r="RUS186" s="1"/>
      <c r="RUT186" s="1"/>
      <c r="RUU186" s="1"/>
      <c r="RUV186" s="1"/>
      <c r="RUW186" s="1"/>
      <c r="RUX186" s="1"/>
      <c r="RUY186" s="1"/>
      <c r="RUZ186" s="1"/>
      <c r="RVA186" s="1"/>
      <c r="RVB186" s="1"/>
      <c r="RVC186" s="1"/>
      <c r="RVD186" s="1"/>
      <c r="RVE186" s="1"/>
      <c r="RVF186" s="1"/>
      <c r="RVG186" s="1"/>
      <c r="RVH186" s="1"/>
      <c r="RVI186" s="1"/>
      <c r="RVJ186" s="1"/>
      <c r="RVK186" s="1"/>
      <c r="RVL186" s="1"/>
      <c r="RVM186" s="1"/>
      <c r="RVN186" s="1"/>
      <c r="RVO186" s="1"/>
      <c r="RVP186" s="1"/>
      <c r="RVQ186" s="1"/>
      <c r="RVR186" s="1"/>
      <c r="RVS186" s="1"/>
      <c r="RVT186" s="1"/>
      <c r="RVU186" s="1"/>
      <c r="RVV186" s="1"/>
      <c r="RVW186" s="1"/>
      <c r="RVX186" s="1"/>
      <c r="RVY186" s="1"/>
      <c r="RVZ186" s="1"/>
      <c r="RWA186" s="1"/>
      <c r="RWB186" s="1"/>
      <c r="RWC186" s="1"/>
      <c r="RWD186" s="1"/>
      <c r="RWE186" s="1"/>
      <c r="RWF186" s="1"/>
      <c r="RWG186" s="1"/>
      <c r="RWH186" s="1"/>
      <c r="RWI186" s="1"/>
      <c r="RWJ186" s="1"/>
      <c r="RWK186" s="1"/>
      <c r="RWL186" s="1"/>
      <c r="RWM186" s="1"/>
      <c r="RWN186" s="1"/>
      <c r="RWO186" s="1"/>
      <c r="RWP186" s="1"/>
      <c r="RWQ186" s="1"/>
      <c r="RWR186" s="1"/>
      <c r="RWS186" s="1"/>
      <c r="RWT186" s="1"/>
      <c r="RWU186" s="1"/>
      <c r="RWV186" s="1"/>
      <c r="RWW186" s="1"/>
      <c r="RWX186" s="1"/>
      <c r="RWY186" s="1"/>
      <c r="RWZ186" s="1"/>
      <c r="RXA186" s="1"/>
      <c r="RXB186" s="1"/>
      <c r="RXC186" s="1"/>
      <c r="RXD186" s="1"/>
      <c r="RXE186" s="1"/>
      <c r="RXF186" s="1"/>
      <c r="RXG186" s="1"/>
      <c r="RXH186" s="1"/>
      <c r="RXI186" s="1"/>
      <c r="RXJ186" s="1"/>
      <c r="RXK186" s="1"/>
      <c r="RXL186" s="1"/>
      <c r="RXM186" s="1"/>
      <c r="RXN186" s="1"/>
      <c r="RXO186" s="1"/>
      <c r="RXP186" s="1"/>
      <c r="RXQ186" s="1"/>
      <c r="RXR186" s="1"/>
      <c r="RXS186" s="1"/>
      <c r="RXT186" s="1"/>
      <c r="RXU186" s="1"/>
      <c r="RXV186" s="1"/>
      <c r="RXW186" s="1"/>
      <c r="RXX186" s="1"/>
      <c r="RXY186" s="1"/>
      <c r="RXZ186" s="1"/>
      <c r="RYA186" s="1"/>
      <c r="RYB186" s="1"/>
      <c r="RYC186" s="1"/>
      <c r="RYD186" s="1"/>
      <c r="RYE186" s="1"/>
      <c r="RYF186" s="1"/>
      <c r="RYG186" s="1"/>
      <c r="RYH186" s="1"/>
      <c r="RYI186" s="1"/>
      <c r="RYJ186" s="1"/>
      <c r="RYK186" s="1"/>
      <c r="RYL186" s="1"/>
      <c r="RYM186" s="1"/>
      <c r="RYN186" s="1"/>
      <c r="RYO186" s="1"/>
      <c r="RYP186" s="1"/>
      <c r="RYQ186" s="1"/>
      <c r="RYR186" s="1"/>
      <c r="RYS186" s="1"/>
      <c r="RYT186" s="1"/>
      <c r="RYU186" s="1"/>
      <c r="RYV186" s="1"/>
      <c r="RYW186" s="1"/>
      <c r="RYX186" s="1"/>
      <c r="RYY186" s="1"/>
      <c r="RYZ186" s="1"/>
      <c r="RZA186" s="1"/>
      <c r="RZB186" s="1"/>
      <c r="RZC186" s="1"/>
      <c r="RZD186" s="1"/>
      <c r="RZE186" s="1"/>
      <c r="RZF186" s="1"/>
      <c r="RZG186" s="1"/>
      <c r="RZH186" s="1"/>
      <c r="RZI186" s="1"/>
      <c r="RZJ186" s="1"/>
      <c r="RZK186" s="1"/>
      <c r="RZL186" s="1"/>
      <c r="RZM186" s="1"/>
      <c r="RZN186" s="1"/>
      <c r="RZO186" s="1"/>
      <c r="RZP186" s="1"/>
      <c r="RZQ186" s="1"/>
      <c r="RZR186" s="1"/>
      <c r="RZS186" s="1"/>
      <c r="RZT186" s="1"/>
      <c r="RZU186" s="1"/>
      <c r="RZV186" s="1"/>
      <c r="RZW186" s="1"/>
      <c r="RZX186" s="1"/>
      <c r="RZY186" s="1"/>
      <c r="RZZ186" s="1"/>
      <c r="SAA186" s="1"/>
      <c r="SAB186" s="1"/>
      <c r="SAC186" s="1"/>
      <c r="SAD186" s="1"/>
      <c r="SAE186" s="1"/>
      <c r="SAF186" s="1"/>
      <c r="SAG186" s="1"/>
      <c r="SAH186" s="1"/>
      <c r="SAI186" s="1"/>
      <c r="SAJ186" s="1"/>
      <c r="SAK186" s="1"/>
      <c r="SAL186" s="1"/>
      <c r="SAM186" s="1"/>
      <c r="SAN186" s="1"/>
      <c r="SAO186" s="1"/>
      <c r="SAP186" s="1"/>
      <c r="SAQ186" s="1"/>
      <c r="SAR186" s="1"/>
      <c r="SAS186" s="1"/>
      <c r="SAT186" s="1"/>
      <c r="SAU186" s="1"/>
      <c r="SAV186" s="1"/>
      <c r="SAW186" s="1"/>
      <c r="SAX186" s="1"/>
      <c r="SAY186" s="1"/>
      <c r="SAZ186" s="1"/>
      <c r="SBA186" s="1"/>
      <c r="SBB186" s="1"/>
      <c r="SBC186" s="1"/>
      <c r="SBD186" s="1"/>
      <c r="SBE186" s="1"/>
      <c r="SBF186" s="1"/>
      <c r="SBG186" s="1"/>
      <c r="SBH186" s="1"/>
      <c r="SBI186" s="1"/>
      <c r="SBJ186" s="1"/>
      <c r="SBK186" s="1"/>
      <c r="SBL186" s="1"/>
      <c r="SBM186" s="1"/>
      <c r="SBN186" s="1"/>
      <c r="SBO186" s="1"/>
      <c r="SBP186" s="1"/>
      <c r="SBQ186" s="1"/>
      <c r="SBR186" s="1"/>
      <c r="SBS186" s="1"/>
      <c r="SBT186" s="1"/>
      <c r="SBU186" s="1"/>
      <c r="SBV186" s="1"/>
      <c r="SBW186" s="1"/>
      <c r="SBX186" s="1"/>
      <c r="SBY186" s="1"/>
      <c r="SBZ186" s="1"/>
      <c r="SCA186" s="1"/>
      <c r="SCB186" s="1"/>
      <c r="SCC186" s="1"/>
      <c r="SCD186" s="1"/>
      <c r="SCE186" s="1"/>
      <c r="SCF186" s="1"/>
      <c r="SCG186" s="1"/>
      <c r="SCH186" s="1"/>
      <c r="SCI186" s="1"/>
      <c r="SCJ186" s="1"/>
      <c r="SCK186" s="1"/>
      <c r="SCL186" s="1"/>
      <c r="SCM186" s="1"/>
      <c r="SCN186" s="1"/>
      <c r="SCO186" s="1"/>
      <c r="SCP186" s="1"/>
      <c r="SCQ186" s="1"/>
      <c r="SCR186" s="1"/>
      <c r="SCS186" s="1"/>
      <c r="SCT186" s="1"/>
      <c r="SCU186" s="1"/>
      <c r="SCV186" s="1"/>
      <c r="SCW186" s="1"/>
      <c r="SCX186" s="1"/>
      <c r="SCY186" s="1"/>
      <c r="SCZ186" s="1"/>
      <c r="SDA186" s="1"/>
      <c r="SDB186" s="1"/>
      <c r="SDC186" s="1"/>
      <c r="SDD186" s="1"/>
      <c r="SDE186" s="1"/>
      <c r="SDF186" s="1"/>
      <c r="SDG186" s="1"/>
      <c r="SDH186" s="1"/>
      <c r="SDI186" s="1"/>
      <c r="SDJ186" s="1"/>
      <c r="SDK186" s="1"/>
      <c r="SDL186" s="1"/>
      <c r="SDM186" s="1"/>
      <c r="SDN186" s="1"/>
      <c r="SDO186" s="1"/>
      <c r="SDP186" s="1"/>
      <c r="SDQ186" s="1"/>
      <c r="SDR186" s="1"/>
      <c r="SDS186" s="1"/>
      <c r="SDT186" s="1"/>
      <c r="SDU186" s="1"/>
      <c r="SDV186" s="1"/>
      <c r="SDW186" s="1"/>
      <c r="SDX186" s="1"/>
      <c r="SDY186" s="1"/>
      <c r="SDZ186" s="1"/>
      <c r="SEA186" s="1"/>
      <c r="SEB186" s="1"/>
      <c r="SEC186" s="1"/>
      <c r="SED186" s="1"/>
      <c r="SEE186" s="1"/>
      <c r="SEF186" s="1"/>
      <c r="SEG186" s="1"/>
      <c r="SEH186" s="1"/>
      <c r="SEI186" s="1"/>
      <c r="SEJ186" s="1"/>
      <c r="SEK186" s="1"/>
      <c r="SEL186" s="1"/>
      <c r="SEM186" s="1"/>
      <c r="SEN186" s="1"/>
      <c r="SEO186" s="1"/>
      <c r="SEP186" s="1"/>
      <c r="SEQ186" s="1"/>
      <c r="SER186" s="1"/>
      <c r="SES186" s="1"/>
      <c r="SET186" s="1"/>
      <c r="SEU186" s="1"/>
      <c r="SEV186" s="1"/>
      <c r="SEW186" s="1"/>
      <c r="SEX186" s="1"/>
      <c r="SEY186" s="1"/>
      <c r="SEZ186" s="1"/>
      <c r="SFA186" s="1"/>
      <c r="SFB186" s="1"/>
      <c r="SFC186" s="1"/>
      <c r="SFD186" s="1"/>
      <c r="SFE186" s="1"/>
      <c r="SFF186" s="1"/>
      <c r="SFG186" s="1"/>
      <c r="SFH186" s="1"/>
      <c r="SFI186" s="1"/>
      <c r="SFJ186" s="1"/>
      <c r="SFK186" s="1"/>
      <c r="SFL186" s="1"/>
      <c r="SFM186" s="1"/>
      <c r="SFN186" s="1"/>
      <c r="SFO186" s="1"/>
      <c r="SFP186" s="1"/>
      <c r="SFQ186" s="1"/>
      <c r="SFR186" s="1"/>
      <c r="SFS186" s="1"/>
      <c r="SFT186" s="1"/>
      <c r="SFU186" s="1"/>
      <c r="SFV186" s="1"/>
      <c r="SFW186" s="1"/>
      <c r="SFX186" s="1"/>
      <c r="SFY186" s="1"/>
      <c r="SFZ186" s="1"/>
      <c r="SGA186" s="1"/>
      <c r="SGB186" s="1"/>
      <c r="SGC186" s="1"/>
      <c r="SGD186" s="1"/>
      <c r="SGE186" s="1"/>
      <c r="SGF186" s="1"/>
      <c r="SGG186" s="1"/>
      <c r="SGH186" s="1"/>
      <c r="SGI186" s="1"/>
      <c r="SGJ186" s="1"/>
      <c r="SGK186" s="1"/>
      <c r="SGL186" s="1"/>
      <c r="SGM186" s="1"/>
      <c r="SGN186" s="1"/>
      <c r="SGO186" s="1"/>
      <c r="SGP186" s="1"/>
      <c r="SGQ186" s="1"/>
      <c r="SGR186" s="1"/>
      <c r="SGS186" s="1"/>
      <c r="SGT186" s="1"/>
      <c r="SGU186" s="1"/>
      <c r="SGV186" s="1"/>
      <c r="SGW186" s="1"/>
      <c r="SGX186" s="1"/>
      <c r="SGY186" s="1"/>
      <c r="SGZ186" s="1"/>
      <c r="SHA186" s="1"/>
      <c r="SHB186" s="1"/>
      <c r="SHC186" s="1"/>
      <c r="SHD186" s="1"/>
      <c r="SHE186" s="1"/>
      <c r="SHF186" s="1"/>
      <c r="SHG186" s="1"/>
      <c r="SHH186" s="1"/>
      <c r="SHI186" s="1"/>
      <c r="SHJ186" s="1"/>
      <c r="SHK186" s="1"/>
      <c r="SHL186" s="1"/>
      <c r="SHM186" s="1"/>
      <c r="SHN186" s="1"/>
      <c r="SHO186" s="1"/>
      <c r="SHP186" s="1"/>
      <c r="SHQ186" s="1"/>
      <c r="SHR186" s="1"/>
      <c r="SHS186" s="1"/>
      <c r="SHT186" s="1"/>
      <c r="SHU186" s="1"/>
      <c r="SHV186" s="1"/>
      <c r="SHW186" s="1"/>
      <c r="SHX186" s="1"/>
      <c r="SHY186" s="1"/>
      <c r="SHZ186" s="1"/>
      <c r="SIA186" s="1"/>
      <c r="SIB186" s="1"/>
      <c r="SIC186" s="1"/>
      <c r="SID186" s="1"/>
      <c r="SIE186" s="1"/>
      <c r="SIF186" s="1"/>
      <c r="SIG186" s="1"/>
      <c r="SIH186" s="1"/>
      <c r="SII186" s="1"/>
      <c r="SIJ186" s="1"/>
      <c r="SIK186" s="1"/>
      <c r="SIL186" s="1"/>
      <c r="SIM186" s="1"/>
      <c r="SIN186" s="1"/>
      <c r="SIO186" s="1"/>
      <c r="SIP186" s="1"/>
      <c r="SIQ186" s="1"/>
      <c r="SIR186" s="1"/>
      <c r="SIS186" s="1"/>
      <c r="SIT186" s="1"/>
      <c r="SIU186" s="1"/>
      <c r="SIV186" s="1"/>
      <c r="SIW186" s="1"/>
      <c r="SIX186" s="1"/>
      <c r="SIY186" s="1"/>
      <c r="SIZ186" s="1"/>
      <c r="SJA186" s="1"/>
      <c r="SJB186" s="1"/>
      <c r="SJC186" s="1"/>
      <c r="SJD186" s="1"/>
      <c r="SJE186" s="1"/>
      <c r="SJF186" s="1"/>
      <c r="SJG186" s="1"/>
      <c r="SJH186" s="1"/>
      <c r="SJI186" s="1"/>
      <c r="SJJ186" s="1"/>
      <c r="SJK186" s="1"/>
      <c r="SJL186" s="1"/>
      <c r="SJM186" s="1"/>
      <c r="SJN186" s="1"/>
      <c r="SJO186" s="1"/>
      <c r="SJP186" s="1"/>
      <c r="SJQ186" s="1"/>
      <c r="SJR186" s="1"/>
      <c r="SJS186" s="1"/>
      <c r="SJT186" s="1"/>
      <c r="SJU186" s="1"/>
      <c r="SJV186" s="1"/>
      <c r="SJW186" s="1"/>
      <c r="SJX186" s="1"/>
      <c r="SJY186" s="1"/>
      <c r="SJZ186" s="1"/>
      <c r="SKA186" s="1"/>
      <c r="SKB186" s="1"/>
      <c r="SKC186" s="1"/>
      <c r="SKD186" s="1"/>
      <c r="SKE186" s="1"/>
      <c r="SKF186" s="1"/>
      <c r="SKG186" s="1"/>
      <c r="SKH186" s="1"/>
      <c r="SKI186" s="1"/>
      <c r="SKJ186" s="1"/>
      <c r="SKK186" s="1"/>
      <c r="SKL186" s="1"/>
      <c r="SKM186" s="1"/>
      <c r="SKN186" s="1"/>
      <c r="SKO186" s="1"/>
      <c r="SKP186" s="1"/>
      <c r="SKQ186" s="1"/>
      <c r="SKR186" s="1"/>
      <c r="SKS186" s="1"/>
      <c r="SKT186" s="1"/>
      <c r="SKU186" s="1"/>
      <c r="SKV186" s="1"/>
      <c r="SKW186" s="1"/>
      <c r="SKX186" s="1"/>
      <c r="SKY186" s="1"/>
      <c r="SKZ186" s="1"/>
      <c r="SLA186" s="1"/>
      <c r="SLB186" s="1"/>
      <c r="SLC186" s="1"/>
      <c r="SLD186" s="1"/>
      <c r="SLE186" s="1"/>
      <c r="SLF186" s="1"/>
      <c r="SLG186" s="1"/>
      <c r="SLH186" s="1"/>
      <c r="SLI186" s="1"/>
      <c r="SLJ186" s="1"/>
      <c r="SLK186" s="1"/>
      <c r="SLL186" s="1"/>
      <c r="SLM186" s="1"/>
      <c r="SLN186" s="1"/>
      <c r="SLO186" s="1"/>
      <c r="SLP186" s="1"/>
      <c r="SLQ186" s="1"/>
      <c r="SLR186" s="1"/>
      <c r="SLS186" s="1"/>
      <c r="SLT186" s="1"/>
      <c r="SLU186" s="1"/>
      <c r="SLV186" s="1"/>
      <c r="SLW186" s="1"/>
      <c r="SLX186" s="1"/>
      <c r="SLY186" s="1"/>
      <c r="SLZ186" s="1"/>
      <c r="SMA186" s="1"/>
      <c r="SMB186" s="1"/>
      <c r="SMC186" s="1"/>
      <c r="SMD186" s="1"/>
      <c r="SME186" s="1"/>
      <c r="SMF186" s="1"/>
      <c r="SMG186" s="1"/>
      <c r="SMH186" s="1"/>
      <c r="SMI186" s="1"/>
      <c r="SMJ186" s="1"/>
      <c r="SMK186" s="1"/>
      <c r="SML186" s="1"/>
      <c r="SMM186" s="1"/>
      <c r="SMN186" s="1"/>
      <c r="SMO186" s="1"/>
      <c r="SMP186" s="1"/>
      <c r="SMQ186" s="1"/>
      <c r="SMR186" s="1"/>
      <c r="SMS186" s="1"/>
      <c r="SMT186" s="1"/>
      <c r="SMU186" s="1"/>
      <c r="SMV186" s="1"/>
      <c r="SMW186" s="1"/>
      <c r="SMX186" s="1"/>
      <c r="SMY186" s="1"/>
      <c r="SMZ186" s="1"/>
      <c r="SNA186" s="1"/>
      <c r="SNB186" s="1"/>
      <c r="SNC186" s="1"/>
      <c r="SND186" s="1"/>
      <c r="SNE186" s="1"/>
      <c r="SNF186" s="1"/>
      <c r="SNG186" s="1"/>
      <c r="SNH186" s="1"/>
      <c r="SNI186" s="1"/>
      <c r="SNJ186" s="1"/>
      <c r="SNK186" s="1"/>
      <c r="SNL186" s="1"/>
      <c r="SNM186" s="1"/>
      <c r="SNN186" s="1"/>
      <c r="SNO186" s="1"/>
      <c r="SNP186" s="1"/>
      <c r="SNQ186" s="1"/>
      <c r="SNR186" s="1"/>
      <c r="SNS186" s="1"/>
      <c r="SNT186" s="1"/>
      <c r="SNU186" s="1"/>
      <c r="SNV186" s="1"/>
      <c r="SNW186" s="1"/>
      <c r="SNX186" s="1"/>
      <c r="SNY186" s="1"/>
      <c r="SNZ186" s="1"/>
      <c r="SOA186" s="1"/>
      <c r="SOB186" s="1"/>
      <c r="SOC186" s="1"/>
      <c r="SOD186" s="1"/>
      <c r="SOE186" s="1"/>
      <c r="SOF186" s="1"/>
      <c r="SOG186" s="1"/>
      <c r="SOH186" s="1"/>
      <c r="SOI186" s="1"/>
      <c r="SOJ186" s="1"/>
      <c r="SOK186" s="1"/>
      <c r="SOL186" s="1"/>
      <c r="SOM186" s="1"/>
      <c r="SON186" s="1"/>
      <c r="SOO186" s="1"/>
      <c r="SOP186" s="1"/>
      <c r="SOQ186" s="1"/>
      <c r="SOR186" s="1"/>
      <c r="SOS186" s="1"/>
      <c r="SOT186" s="1"/>
      <c r="SOU186" s="1"/>
      <c r="SOV186" s="1"/>
      <c r="SOW186" s="1"/>
      <c r="SOX186" s="1"/>
      <c r="SOY186" s="1"/>
      <c r="SOZ186" s="1"/>
      <c r="SPA186" s="1"/>
      <c r="SPB186" s="1"/>
      <c r="SPC186" s="1"/>
      <c r="SPD186" s="1"/>
      <c r="SPE186" s="1"/>
      <c r="SPF186" s="1"/>
      <c r="SPG186" s="1"/>
      <c r="SPH186" s="1"/>
      <c r="SPI186" s="1"/>
      <c r="SPJ186" s="1"/>
      <c r="SPK186" s="1"/>
      <c r="SPL186" s="1"/>
      <c r="SPM186" s="1"/>
      <c r="SPN186" s="1"/>
      <c r="SPO186" s="1"/>
      <c r="SPP186" s="1"/>
      <c r="SPQ186" s="1"/>
      <c r="SPR186" s="1"/>
      <c r="SPS186" s="1"/>
      <c r="SPT186" s="1"/>
      <c r="SPU186" s="1"/>
      <c r="SPV186" s="1"/>
      <c r="SPW186" s="1"/>
      <c r="SPX186" s="1"/>
      <c r="SPY186" s="1"/>
      <c r="SPZ186" s="1"/>
      <c r="SQA186" s="1"/>
      <c r="SQB186" s="1"/>
      <c r="SQC186" s="1"/>
      <c r="SQD186" s="1"/>
      <c r="SQE186" s="1"/>
      <c r="SQF186" s="1"/>
      <c r="SQG186" s="1"/>
      <c r="SQH186" s="1"/>
      <c r="SQI186" s="1"/>
      <c r="SQJ186" s="1"/>
      <c r="SQK186" s="1"/>
      <c r="SQL186" s="1"/>
      <c r="SQM186" s="1"/>
      <c r="SQN186" s="1"/>
      <c r="SQO186" s="1"/>
      <c r="SQP186" s="1"/>
      <c r="SQQ186" s="1"/>
      <c r="SQR186" s="1"/>
      <c r="SQS186" s="1"/>
      <c r="SQT186" s="1"/>
      <c r="SQU186" s="1"/>
      <c r="SQV186" s="1"/>
      <c r="SQW186" s="1"/>
      <c r="SQX186" s="1"/>
      <c r="SQY186" s="1"/>
      <c r="SQZ186" s="1"/>
      <c r="SRA186" s="1"/>
      <c r="SRB186" s="1"/>
      <c r="SRC186" s="1"/>
      <c r="SRD186" s="1"/>
      <c r="SRE186" s="1"/>
      <c r="SRF186" s="1"/>
      <c r="SRG186" s="1"/>
      <c r="SRH186" s="1"/>
      <c r="SRI186" s="1"/>
      <c r="SRJ186" s="1"/>
      <c r="SRK186" s="1"/>
      <c r="SRL186" s="1"/>
      <c r="SRM186" s="1"/>
      <c r="SRN186" s="1"/>
      <c r="SRO186" s="1"/>
      <c r="SRP186" s="1"/>
      <c r="SRQ186" s="1"/>
      <c r="SRR186" s="1"/>
      <c r="SRS186" s="1"/>
      <c r="SRT186" s="1"/>
      <c r="SRU186" s="1"/>
      <c r="SRV186" s="1"/>
      <c r="SRW186" s="1"/>
      <c r="SRX186" s="1"/>
      <c r="SRY186" s="1"/>
      <c r="SRZ186" s="1"/>
      <c r="SSA186" s="1"/>
      <c r="SSB186" s="1"/>
      <c r="SSC186" s="1"/>
      <c r="SSD186" s="1"/>
      <c r="SSE186" s="1"/>
      <c r="SSF186" s="1"/>
      <c r="SSG186" s="1"/>
      <c r="SSH186" s="1"/>
      <c r="SSI186" s="1"/>
      <c r="SSJ186" s="1"/>
      <c r="SSK186" s="1"/>
      <c r="SSL186" s="1"/>
      <c r="SSM186" s="1"/>
      <c r="SSN186" s="1"/>
      <c r="SSO186" s="1"/>
      <c r="SSP186" s="1"/>
      <c r="SSQ186" s="1"/>
      <c r="SSR186" s="1"/>
      <c r="SSS186" s="1"/>
      <c r="SST186" s="1"/>
      <c r="SSU186" s="1"/>
      <c r="SSV186" s="1"/>
      <c r="SSW186" s="1"/>
      <c r="SSX186" s="1"/>
      <c r="SSY186" s="1"/>
      <c r="SSZ186" s="1"/>
      <c r="STA186" s="1"/>
      <c r="STB186" s="1"/>
      <c r="STC186" s="1"/>
      <c r="STD186" s="1"/>
      <c r="STE186" s="1"/>
      <c r="STF186" s="1"/>
      <c r="STG186" s="1"/>
      <c r="STH186" s="1"/>
      <c r="STI186" s="1"/>
      <c r="STJ186" s="1"/>
      <c r="STK186" s="1"/>
      <c r="STL186" s="1"/>
      <c r="STM186" s="1"/>
      <c r="STN186" s="1"/>
      <c r="STO186" s="1"/>
      <c r="STP186" s="1"/>
      <c r="STQ186" s="1"/>
      <c r="STR186" s="1"/>
      <c r="STS186" s="1"/>
      <c r="STT186" s="1"/>
      <c r="STU186" s="1"/>
      <c r="STV186" s="1"/>
      <c r="STW186" s="1"/>
      <c r="STX186" s="1"/>
      <c r="STY186" s="1"/>
      <c r="STZ186" s="1"/>
      <c r="SUA186" s="1"/>
      <c r="SUB186" s="1"/>
      <c r="SUC186" s="1"/>
      <c r="SUD186" s="1"/>
      <c r="SUE186" s="1"/>
      <c r="SUF186" s="1"/>
      <c r="SUG186" s="1"/>
      <c r="SUH186" s="1"/>
      <c r="SUI186" s="1"/>
      <c r="SUJ186" s="1"/>
      <c r="SUK186" s="1"/>
      <c r="SUL186" s="1"/>
      <c r="SUM186" s="1"/>
      <c r="SUN186" s="1"/>
      <c r="SUO186" s="1"/>
      <c r="SUP186" s="1"/>
      <c r="SUQ186" s="1"/>
      <c r="SUR186" s="1"/>
      <c r="SUS186" s="1"/>
      <c r="SUT186" s="1"/>
      <c r="SUU186" s="1"/>
      <c r="SUV186" s="1"/>
      <c r="SUW186" s="1"/>
      <c r="SUX186" s="1"/>
      <c r="SUY186" s="1"/>
      <c r="SUZ186" s="1"/>
      <c r="SVA186" s="1"/>
      <c r="SVB186" s="1"/>
      <c r="SVC186" s="1"/>
      <c r="SVD186" s="1"/>
      <c r="SVE186" s="1"/>
      <c r="SVF186" s="1"/>
      <c r="SVG186" s="1"/>
      <c r="SVH186" s="1"/>
      <c r="SVI186" s="1"/>
      <c r="SVJ186" s="1"/>
      <c r="SVK186" s="1"/>
      <c r="SVL186" s="1"/>
      <c r="SVM186" s="1"/>
      <c r="SVN186" s="1"/>
      <c r="SVO186" s="1"/>
      <c r="SVP186" s="1"/>
      <c r="SVQ186" s="1"/>
      <c r="SVR186" s="1"/>
      <c r="SVS186" s="1"/>
      <c r="SVT186" s="1"/>
      <c r="SVU186" s="1"/>
      <c r="SVV186" s="1"/>
      <c r="SVW186" s="1"/>
      <c r="SVX186" s="1"/>
      <c r="SVY186" s="1"/>
      <c r="SVZ186" s="1"/>
      <c r="SWA186" s="1"/>
      <c r="SWB186" s="1"/>
      <c r="SWC186" s="1"/>
      <c r="SWD186" s="1"/>
      <c r="SWE186" s="1"/>
      <c r="SWF186" s="1"/>
      <c r="SWG186" s="1"/>
      <c r="SWH186" s="1"/>
      <c r="SWI186" s="1"/>
      <c r="SWJ186" s="1"/>
      <c r="SWK186" s="1"/>
      <c r="SWL186" s="1"/>
      <c r="SWM186" s="1"/>
      <c r="SWN186" s="1"/>
      <c r="SWO186" s="1"/>
      <c r="SWP186" s="1"/>
      <c r="SWQ186" s="1"/>
      <c r="SWR186" s="1"/>
      <c r="SWS186" s="1"/>
      <c r="SWT186" s="1"/>
      <c r="SWU186" s="1"/>
      <c r="SWV186" s="1"/>
      <c r="SWW186" s="1"/>
      <c r="SWX186" s="1"/>
      <c r="SWY186" s="1"/>
      <c r="SWZ186" s="1"/>
      <c r="SXA186" s="1"/>
      <c r="SXB186" s="1"/>
      <c r="SXC186" s="1"/>
      <c r="SXD186" s="1"/>
      <c r="SXE186" s="1"/>
      <c r="SXF186" s="1"/>
      <c r="SXG186" s="1"/>
      <c r="SXH186" s="1"/>
      <c r="SXI186" s="1"/>
      <c r="SXJ186" s="1"/>
      <c r="SXK186" s="1"/>
      <c r="SXL186" s="1"/>
      <c r="SXM186" s="1"/>
      <c r="SXN186" s="1"/>
      <c r="SXO186" s="1"/>
      <c r="SXP186" s="1"/>
      <c r="SXQ186" s="1"/>
      <c r="SXR186" s="1"/>
      <c r="SXS186" s="1"/>
      <c r="SXT186" s="1"/>
      <c r="SXU186" s="1"/>
      <c r="SXV186" s="1"/>
      <c r="SXW186" s="1"/>
      <c r="SXX186" s="1"/>
      <c r="SXY186" s="1"/>
      <c r="SXZ186" s="1"/>
      <c r="SYA186" s="1"/>
      <c r="SYB186" s="1"/>
      <c r="SYC186" s="1"/>
      <c r="SYD186" s="1"/>
      <c r="SYE186" s="1"/>
      <c r="SYF186" s="1"/>
      <c r="SYG186" s="1"/>
      <c r="SYH186" s="1"/>
      <c r="SYI186" s="1"/>
      <c r="SYJ186" s="1"/>
      <c r="SYK186" s="1"/>
      <c r="SYL186" s="1"/>
      <c r="SYM186" s="1"/>
      <c r="SYN186" s="1"/>
      <c r="SYO186" s="1"/>
      <c r="SYP186" s="1"/>
      <c r="SYQ186" s="1"/>
      <c r="SYR186" s="1"/>
      <c r="SYS186" s="1"/>
      <c r="SYT186" s="1"/>
      <c r="SYU186" s="1"/>
      <c r="SYV186" s="1"/>
      <c r="SYW186" s="1"/>
      <c r="SYX186" s="1"/>
      <c r="SYY186" s="1"/>
      <c r="SYZ186" s="1"/>
      <c r="SZA186" s="1"/>
      <c r="SZB186" s="1"/>
      <c r="SZC186" s="1"/>
      <c r="SZD186" s="1"/>
      <c r="SZE186" s="1"/>
      <c r="SZF186" s="1"/>
      <c r="SZG186" s="1"/>
      <c r="SZH186" s="1"/>
      <c r="SZI186" s="1"/>
      <c r="SZJ186" s="1"/>
      <c r="SZK186" s="1"/>
      <c r="SZL186" s="1"/>
      <c r="SZM186" s="1"/>
      <c r="SZN186" s="1"/>
      <c r="SZO186" s="1"/>
      <c r="SZP186" s="1"/>
      <c r="SZQ186" s="1"/>
      <c r="SZR186" s="1"/>
      <c r="SZS186" s="1"/>
      <c r="SZT186" s="1"/>
      <c r="SZU186" s="1"/>
      <c r="SZV186" s="1"/>
      <c r="SZW186" s="1"/>
      <c r="SZX186" s="1"/>
      <c r="SZY186" s="1"/>
      <c r="SZZ186" s="1"/>
      <c r="TAA186" s="1"/>
      <c r="TAB186" s="1"/>
      <c r="TAC186" s="1"/>
      <c r="TAD186" s="1"/>
      <c r="TAE186" s="1"/>
      <c r="TAF186" s="1"/>
      <c r="TAG186" s="1"/>
      <c r="TAH186" s="1"/>
      <c r="TAI186" s="1"/>
      <c r="TAJ186" s="1"/>
      <c r="TAK186" s="1"/>
      <c r="TAL186" s="1"/>
      <c r="TAM186" s="1"/>
      <c r="TAN186" s="1"/>
      <c r="TAO186" s="1"/>
      <c r="TAP186" s="1"/>
      <c r="TAQ186" s="1"/>
      <c r="TAR186" s="1"/>
      <c r="TAS186" s="1"/>
      <c r="TAT186" s="1"/>
      <c r="TAU186" s="1"/>
      <c r="TAV186" s="1"/>
      <c r="TAW186" s="1"/>
      <c r="TAX186" s="1"/>
      <c r="TAY186" s="1"/>
      <c r="TAZ186" s="1"/>
      <c r="TBA186" s="1"/>
      <c r="TBB186" s="1"/>
      <c r="TBC186" s="1"/>
      <c r="TBD186" s="1"/>
      <c r="TBE186" s="1"/>
      <c r="TBF186" s="1"/>
      <c r="TBG186" s="1"/>
      <c r="TBH186" s="1"/>
      <c r="TBI186" s="1"/>
      <c r="TBJ186" s="1"/>
      <c r="TBK186" s="1"/>
      <c r="TBL186" s="1"/>
      <c r="TBM186" s="1"/>
      <c r="TBN186" s="1"/>
      <c r="TBO186" s="1"/>
      <c r="TBP186" s="1"/>
      <c r="TBQ186" s="1"/>
      <c r="TBR186" s="1"/>
      <c r="TBS186" s="1"/>
      <c r="TBT186" s="1"/>
      <c r="TBU186" s="1"/>
      <c r="TBV186" s="1"/>
      <c r="TBW186" s="1"/>
      <c r="TBX186" s="1"/>
      <c r="TBY186" s="1"/>
      <c r="TBZ186" s="1"/>
      <c r="TCA186" s="1"/>
      <c r="TCB186" s="1"/>
      <c r="TCC186" s="1"/>
      <c r="TCD186" s="1"/>
      <c r="TCE186" s="1"/>
      <c r="TCF186" s="1"/>
      <c r="TCG186" s="1"/>
      <c r="TCH186" s="1"/>
      <c r="TCI186" s="1"/>
      <c r="TCJ186" s="1"/>
      <c r="TCK186" s="1"/>
      <c r="TCL186" s="1"/>
      <c r="TCM186" s="1"/>
      <c r="TCN186" s="1"/>
      <c r="TCO186" s="1"/>
      <c r="TCP186" s="1"/>
      <c r="TCQ186" s="1"/>
      <c r="TCR186" s="1"/>
      <c r="TCS186" s="1"/>
      <c r="TCT186" s="1"/>
      <c r="TCU186" s="1"/>
      <c r="TCV186" s="1"/>
      <c r="TCW186" s="1"/>
      <c r="TCX186" s="1"/>
      <c r="TCY186" s="1"/>
      <c r="TCZ186" s="1"/>
      <c r="TDA186" s="1"/>
      <c r="TDB186" s="1"/>
      <c r="TDC186" s="1"/>
      <c r="TDD186" s="1"/>
      <c r="TDE186" s="1"/>
      <c r="TDF186" s="1"/>
      <c r="TDG186" s="1"/>
      <c r="TDH186" s="1"/>
      <c r="TDI186" s="1"/>
      <c r="TDJ186" s="1"/>
      <c r="TDK186" s="1"/>
      <c r="TDL186" s="1"/>
      <c r="TDM186" s="1"/>
      <c r="TDN186" s="1"/>
      <c r="TDO186" s="1"/>
      <c r="TDP186" s="1"/>
      <c r="TDQ186" s="1"/>
      <c r="TDR186" s="1"/>
      <c r="TDS186" s="1"/>
      <c r="TDT186" s="1"/>
      <c r="TDU186" s="1"/>
      <c r="TDV186" s="1"/>
      <c r="TDW186" s="1"/>
      <c r="TDX186" s="1"/>
      <c r="TDY186" s="1"/>
      <c r="TDZ186" s="1"/>
      <c r="TEA186" s="1"/>
      <c r="TEB186" s="1"/>
      <c r="TEC186" s="1"/>
      <c r="TED186" s="1"/>
      <c r="TEE186" s="1"/>
      <c r="TEF186" s="1"/>
      <c r="TEG186" s="1"/>
      <c r="TEH186" s="1"/>
      <c r="TEI186" s="1"/>
      <c r="TEJ186" s="1"/>
      <c r="TEK186" s="1"/>
      <c r="TEL186" s="1"/>
      <c r="TEM186" s="1"/>
      <c r="TEN186" s="1"/>
      <c r="TEO186" s="1"/>
      <c r="TEP186" s="1"/>
      <c r="TEQ186" s="1"/>
      <c r="TER186" s="1"/>
      <c r="TES186" s="1"/>
      <c r="TET186" s="1"/>
      <c r="TEU186" s="1"/>
      <c r="TEV186" s="1"/>
      <c r="TEW186" s="1"/>
      <c r="TEX186" s="1"/>
      <c r="TEY186" s="1"/>
      <c r="TEZ186" s="1"/>
      <c r="TFA186" s="1"/>
      <c r="TFB186" s="1"/>
      <c r="TFC186" s="1"/>
      <c r="TFD186" s="1"/>
      <c r="TFE186" s="1"/>
      <c r="TFF186" s="1"/>
      <c r="TFG186" s="1"/>
      <c r="TFH186" s="1"/>
      <c r="TFI186" s="1"/>
      <c r="TFJ186" s="1"/>
      <c r="TFK186" s="1"/>
      <c r="TFL186" s="1"/>
      <c r="TFM186" s="1"/>
      <c r="TFN186" s="1"/>
      <c r="TFO186" s="1"/>
      <c r="TFP186" s="1"/>
      <c r="TFQ186" s="1"/>
      <c r="TFR186" s="1"/>
      <c r="TFS186" s="1"/>
      <c r="TFT186" s="1"/>
      <c r="TFU186" s="1"/>
      <c r="TFV186" s="1"/>
      <c r="TFW186" s="1"/>
      <c r="TFX186" s="1"/>
      <c r="TFY186" s="1"/>
      <c r="TFZ186" s="1"/>
      <c r="TGA186" s="1"/>
      <c r="TGB186" s="1"/>
      <c r="TGC186" s="1"/>
      <c r="TGD186" s="1"/>
      <c r="TGE186" s="1"/>
      <c r="TGF186" s="1"/>
      <c r="TGG186" s="1"/>
      <c r="TGH186" s="1"/>
      <c r="TGI186" s="1"/>
      <c r="TGJ186" s="1"/>
      <c r="TGK186" s="1"/>
      <c r="TGL186" s="1"/>
      <c r="TGM186" s="1"/>
      <c r="TGN186" s="1"/>
      <c r="TGO186" s="1"/>
      <c r="TGP186" s="1"/>
      <c r="TGQ186" s="1"/>
      <c r="TGR186" s="1"/>
      <c r="TGS186" s="1"/>
      <c r="TGT186" s="1"/>
      <c r="TGU186" s="1"/>
      <c r="TGV186" s="1"/>
      <c r="TGW186" s="1"/>
      <c r="TGX186" s="1"/>
      <c r="TGY186" s="1"/>
      <c r="TGZ186" s="1"/>
      <c r="THA186" s="1"/>
      <c r="THB186" s="1"/>
      <c r="THC186" s="1"/>
      <c r="THD186" s="1"/>
      <c r="THE186" s="1"/>
      <c r="THF186" s="1"/>
      <c r="THG186" s="1"/>
      <c r="THH186" s="1"/>
      <c r="THI186" s="1"/>
      <c r="THJ186" s="1"/>
      <c r="THK186" s="1"/>
      <c r="THL186" s="1"/>
      <c r="THM186" s="1"/>
      <c r="THN186" s="1"/>
      <c r="THO186" s="1"/>
      <c r="THP186" s="1"/>
      <c r="THQ186" s="1"/>
      <c r="THR186" s="1"/>
      <c r="THS186" s="1"/>
      <c r="THT186" s="1"/>
      <c r="THU186" s="1"/>
      <c r="THV186" s="1"/>
      <c r="THW186" s="1"/>
      <c r="THX186" s="1"/>
      <c r="THY186" s="1"/>
      <c r="THZ186" s="1"/>
      <c r="TIA186" s="1"/>
      <c r="TIB186" s="1"/>
      <c r="TIC186" s="1"/>
      <c r="TID186" s="1"/>
      <c r="TIE186" s="1"/>
      <c r="TIF186" s="1"/>
      <c r="TIG186" s="1"/>
      <c r="TIH186" s="1"/>
      <c r="TII186" s="1"/>
      <c r="TIJ186" s="1"/>
      <c r="TIK186" s="1"/>
      <c r="TIL186" s="1"/>
      <c r="TIM186" s="1"/>
      <c r="TIN186" s="1"/>
      <c r="TIO186" s="1"/>
      <c r="TIP186" s="1"/>
      <c r="TIQ186" s="1"/>
      <c r="TIR186" s="1"/>
      <c r="TIS186" s="1"/>
      <c r="TIT186" s="1"/>
      <c r="TIU186" s="1"/>
      <c r="TIV186" s="1"/>
      <c r="TIW186" s="1"/>
      <c r="TIX186" s="1"/>
      <c r="TIY186" s="1"/>
      <c r="TIZ186" s="1"/>
      <c r="TJA186" s="1"/>
      <c r="TJB186" s="1"/>
      <c r="TJC186" s="1"/>
      <c r="TJD186" s="1"/>
      <c r="TJE186" s="1"/>
      <c r="TJF186" s="1"/>
      <c r="TJG186" s="1"/>
      <c r="TJH186" s="1"/>
      <c r="TJI186" s="1"/>
      <c r="TJJ186" s="1"/>
      <c r="TJK186" s="1"/>
      <c r="TJL186" s="1"/>
      <c r="TJM186" s="1"/>
      <c r="TJN186" s="1"/>
      <c r="TJO186" s="1"/>
      <c r="TJP186" s="1"/>
      <c r="TJQ186" s="1"/>
      <c r="TJR186" s="1"/>
      <c r="TJS186" s="1"/>
      <c r="TJT186" s="1"/>
      <c r="TJU186" s="1"/>
      <c r="TJV186" s="1"/>
      <c r="TJW186" s="1"/>
      <c r="TJX186" s="1"/>
      <c r="TJY186" s="1"/>
      <c r="TJZ186" s="1"/>
      <c r="TKA186" s="1"/>
      <c r="TKB186" s="1"/>
      <c r="TKC186" s="1"/>
      <c r="TKD186" s="1"/>
      <c r="TKE186" s="1"/>
      <c r="TKF186" s="1"/>
      <c r="TKG186" s="1"/>
      <c r="TKH186" s="1"/>
      <c r="TKI186" s="1"/>
      <c r="TKJ186" s="1"/>
      <c r="TKK186" s="1"/>
      <c r="TKL186" s="1"/>
      <c r="TKM186" s="1"/>
      <c r="TKN186" s="1"/>
      <c r="TKO186" s="1"/>
      <c r="TKP186" s="1"/>
      <c r="TKQ186" s="1"/>
      <c r="TKR186" s="1"/>
      <c r="TKS186" s="1"/>
      <c r="TKT186" s="1"/>
      <c r="TKU186" s="1"/>
      <c r="TKV186" s="1"/>
      <c r="TKW186" s="1"/>
      <c r="TKX186" s="1"/>
      <c r="TKY186" s="1"/>
      <c r="TKZ186" s="1"/>
      <c r="TLA186" s="1"/>
      <c r="TLB186" s="1"/>
      <c r="TLC186" s="1"/>
      <c r="TLD186" s="1"/>
      <c r="TLE186" s="1"/>
      <c r="TLF186" s="1"/>
      <c r="TLG186" s="1"/>
      <c r="TLH186" s="1"/>
      <c r="TLI186" s="1"/>
      <c r="TLJ186" s="1"/>
      <c r="TLK186" s="1"/>
      <c r="TLL186" s="1"/>
      <c r="TLM186" s="1"/>
      <c r="TLN186" s="1"/>
      <c r="TLO186" s="1"/>
      <c r="TLP186" s="1"/>
      <c r="TLQ186" s="1"/>
      <c r="TLR186" s="1"/>
      <c r="TLS186" s="1"/>
      <c r="TLT186" s="1"/>
      <c r="TLU186" s="1"/>
      <c r="TLV186" s="1"/>
      <c r="TLW186" s="1"/>
      <c r="TLX186" s="1"/>
      <c r="TLY186" s="1"/>
      <c r="TLZ186" s="1"/>
      <c r="TMA186" s="1"/>
      <c r="TMB186" s="1"/>
      <c r="TMC186" s="1"/>
      <c r="TMD186" s="1"/>
      <c r="TME186" s="1"/>
      <c r="TMF186" s="1"/>
      <c r="TMG186" s="1"/>
      <c r="TMH186" s="1"/>
      <c r="TMI186" s="1"/>
      <c r="TMJ186" s="1"/>
      <c r="TMK186" s="1"/>
      <c r="TML186" s="1"/>
      <c r="TMM186" s="1"/>
      <c r="TMN186" s="1"/>
      <c r="TMO186" s="1"/>
      <c r="TMP186" s="1"/>
      <c r="TMQ186" s="1"/>
      <c r="TMR186" s="1"/>
      <c r="TMS186" s="1"/>
      <c r="TMT186" s="1"/>
      <c r="TMU186" s="1"/>
      <c r="TMV186" s="1"/>
      <c r="TMW186" s="1"/>
      <c r="TMX186" s="1"/>
      <c r="TMY186" s="1"/>
      <c r="TMZ186" s="1"/>
      <c r="TNA186" s="1"/>
      <c r="TNB186" s="1"/>
      <c r="TNC186" s="1"/>
      <c r="TND186" s="1"/>
      <c r="TNE186" s="1"/>
      <c r="TNF186" s="1"/>
      <c r="TNG186" s="1"/>
      <c r="TNH186" s="1"/>
      <c r="TNI186" s="1"/>
      <c r="TNJ186" s="1"/>
      <c r="TNK186" s="1"/>
      <c r="TNL186" s="1"/>
      <c r="TNM186" s="1"/>
      <c r="TNN186" s="1"/>
      <c r="TNO186" s="1"/>
      <c r="TNP186" s="1"/>
      <c r="TNQ186" s="1"/>
      <c r="TNR186" s="1"/>
      <c r="TNS186" s="1"/>
      <c r="TNT186" s="1"/>
      <c r="TNU186" s="1"/>
      <c r="TNV186" s="1"/>
      <c r="TNW186" s="1"/>
      <c r="TNX186" s="1"/>
      <c r="TNY186" s="1"/>
      <c r="TNZ186" s="1"/>
      <c r="TOA186" s="1"/>
      <c r="TOB186" s="1"/>
      <c r="TOC186" s="1"/>
      <c r="TOD186" s="1"/>
      <c r="TOE186" s="1"/>
      <c r="TOF186" s="1"/>
      <c r="TOG186" s="1"/>
      <c r="TOH186" s="1"/>
      <c r="TOI186" s="1"/>
      <c r="TOJ186" s="1"/>
      <c r="TOK186" s="1"/>
      <c r="TOL186" s="1"/>
      <c r="TOM186" s="1"/>
      <c r="TON186" s="1"/>
      <c r="TOO186" s="1"/>
      <c r="TOP186" s="1"/>
      <c r="TOQ186" s="1"/>
      <c r="TOR186" s="1"/>
      <c r="TOS186" s="1"/>
      <c r="TOT186" s="1"/>
      <c r="TOU186" s="1"/>
      <c r="TOV186" s="1"/>
      <c r="TOW186" s="1"/>
      <c r="TOX186" s="1"/>
      <c r="TOY186" s="1"/>
      <c r="TOZ186" s="1"/>
      <c r="TPA186" s="1"/>
      <c r="TPB186" s="1"/>
      <c r="TPC186" s="1"/>
      <c r="TPD186" s="1"/>
      <c r="TPE186" s="1"/>
      <c r="TPF186" s="1"/>
      <c r="TPG186" s="1"/>
      <c r="TPH186" s="1"/>
      <c r="TPI186" s="1"/>
      <c r="TPJ186" s="1"/>
      <c r="TPK186" s="1"/>
      <c r="TPL186" s="1"/>
      <c r="TPM186" s="1"/>
      <c r="TPN186" s="1"/>
      <c r="TPO186" s="1"/>
      <c r="TPP186" s="1"/>
      <c r="TPQ186" s="1"/>
      <c r="TPR186" s="1"/>
      <c r="TPS186" s="1"/>
      <c r="TPT186" s="1"/>
      <c r="TPU186" s="1"/>
      <c r="TPV186" s="1"/>
      <c r="TPW186" s="1"/>
      <c r="TPX186" s="1"/>
      <c r="TPY186" s="1"/>
      <c r="TPZ186" s="1"/>
      <c r="TQA186" s="1"/>
      <c r="TQB186" s="1"/>
      <c r="TQC186" s="1"/>
      <c r="TQD186" s="1"/>
      <c r="TQE186" s="1"/>
      <c r="TQF186" s="1"/>
      <c r="TQG186" s="1"/>
      <c r="TQH186" s="1"/>
      <c r="TQI186" s="1"/>
      <c r="TQJ186" s="1"/>
      <c r="TQK186" s="1"/>
      <c r="TQL186" s="1"/>
      <c r="TQM186" s="1"/>
      <c r="TQN186" s="1"/>
      <c r="TQO186" s="1"/>
      <c r="TQP186" s="1"/>
      <c r="TQQ186" s="1"/>
      <c r="TQR186" s="1"/>
      <c r="TQS186" s="1"/>
      <c r="TQT186" s="1"/>
      <c r="TQU186" s="1"/>
      <c r="TQV186" s="1"/>
      <c r="TQW186" s="1"/>
      <c r="TQX186" s="1"/>
      <c r="TQY186" s="1"/>
      <c r="TQZ186" s="1"/>
      <c r="TRA186" s="1"/>
      <c r="TRB186" s="1"/>
      <c r="TRC186" s="1"/>
      <c r="TRD186" s="1"/>
      <c r="TRE186" s="1"/>
      <c r="TRF186" s="1"/>
      <c r="TRG186" s="1"/>
      <c r="TRH186" s="1"/>
      <c r="TRI186" s="1"/>
      <c r="TRJ186" s="1"/>
      <c r="TRK186" s="1"/>
      <c r="TRL186" s="1"/>
      <c r="TRM186" s="1"/>
      <c r="TRN186" s="1"/>
      <c r="TRO186" s="1"/>
      <c r="TRP186" s="1"/>
      <c r="TRQ186" s="1"/>
      <c r="TRR186" s="1"/>
      <c r="TRS186" s="1"/>
      <c r="TRT186" s="1"/>
      <c r="TRU186" s="1"/>
      <c r="TRV186" s="1"/>
      <c r="TRW186" s="1"/>
      <c r="TRX186" s="1"/>
      <c r="TRY186" s="1"/>
      <c r="TRZ186" s="1"/>
      <c r="TSA186" s="1"/>
      <c r="TSB186" s="1"/>
      <c r="TSC186" s="1"/>
      <c r="TSD186" s="1"/>
      <c r="TSE186" s="1"/>
      <c r="TSF186" s="1"/>
      <c r="TSG186" s="1"/>
      <c r="TSH186" s="1"/>
      <c r="TSI186" s="1"/>
      <c r="TSJ186" s="1"/>
      <c r="TSK186" s="1"/>
      <c r="TSL186" s="1"/>
      <c r="TSM186" s="1"/>
      <c r="TSN186" s="1"/>
      <c r="TSO186" s="1"/>
      <c r="TSP186" s="1"/>
      <c r="TSQ186" s="1"/>
      <c r="TSR186" s="1"/>
      <c r="TSS186" s="1"/>
      <c r="TST186" s="1"/>
      <c r="TSU186" s="1"/>
      <c r="TSV186" s="1"/>
      <c r="TSW186" s="1"/>
      <c r="TSX186" s="1"/>
      <c r="TSY186" s="1"/>
      <c r="TSZ186" s="1"/>
      <c r="TTA186" s="1"/>
      <c r="TTB186" s="1"/>
      <c r="TTC186" s="1"/>
      <c r="TTD186" s="1"/>
      <c r="TTE186" s="1"/>
      <c r="TTF186" s="1"/>
      <c r="TTG186" s="1"/>
      <c r="TTH186" s="1"/>
      <c r="TTI186" s="1"/>
      <c r="TTJ186" s="1"/>
      <c r="TTK186" s="1"/>
      <c r="TTL186" s="1"/>
      <c r="TTM186" s="1"/>
      <c r="TTN186" s="1"/>
      <c r="TTO186" s="1"/>
      <c r="TTP186" s="1"/>
      <c r="TTQ186" s="1"/>
      <c r="TTR186" s="1"/>
      <c r="TTS186" s="1"/>
      <c r="TTT186" s="1"/>
      <c r="TTU186" s="1"/>
      <c r="TTV186" s="1"/>
      <c r="TTW186" s="1"/>
      <c r="TTX186" s="1"/>
      <c r="TTY186" s="1"/>
      <c r="TTZ186" s="1"/>
      <c r="TUA186" s="1"/>
      <c r="TUB186" s="1"/>
      <c r="TUC186" s="1"/>
      <c r="TUD186" s="1"/>
      <c r="TUE186" s="1"/>
      <c r="TUF186" s="1"/>
      <c r="TUG186" s="1"/>
      <c r="TUH186" s="1"/>
      <c r="TUI186" s="1"/>
      <c r="TUJ186" s="1"/>
      <c r="TUK186" s="1"/>
      <c r="TUL186" s="1"/>
      <c r="TUM186" s="1"/>
      <c r="TUN186" s="1"/>
      <c r="TUO186" s="1"/>
      <c r="TUP186" s="1"/>
      <c r="TUQ186" s="1"/>
      <c r="TUR186" s="1"/>
      <c r="TUS186" s="1"/>
      <c r="TUT186" s="1"/>
      <c r="TUU186" s="1"/>
      <c r="TUV186" s="1"/>
      <c r="TUW186" s="1"/>
      <c r="TUX186" s="1"/>
      <c r="TUY186" s="1"/>
      <c r="TUZ186" s="1"/>
      <c r="TVA186" s="1"/>
      <c r="TVB186" s="1"/>
      <c r="TVC186" s="1"/>
      <c r="TVD186" s="1"/>
      <c r="TVE186" s="1"/>
      <c r="TVF186" s="1"/>
      <c r="TVG186" s="1"/>
      <c r="TVH186" s="1"/>
      <c r="TVI186" s="1"/>
      <c r="TVJ186" s="1"/>
      <c r="TVK186" s="1"/>
      <c r="TVL186" s="1"/>
      <c r="TVM186" s="1"/>
      <c r="TVN186" s="1"/>
      <c r="TVO186" s="1"/>
      <c r="TVP186" s="1"/>
      <c r="TVQ186" s="1"/>
      <c r="TVR186" s="1"/>
      <c r="TVS186" s="1"/>
      <c r="TVT186" s="1"/>
      <c r="TVU186" s="1"/>
      <c r="TVV186" s="1"/>
      <c r="TVW186" s="1"/>
      <c r="TVX186" s="1"/>
      <c r="TVY186" s="1"/>
      <c r="TVZ186" s="1"/>
      <c r="TWA186" s="1"/>
      <c r="TWB186" s="1"/>
      <c r="TWC186" s="1"/>
      <c r="TWD186" s="1"/>
      <c r="TWE186" s="1"/>
      <c r="TWF186" s="1"/>
      <c r="TWG186" s="1"/>
      <c r="TWH186" s="1"/>
      <c r="TWI186" s="1"/>
      <c r="TWJ186" s="1"/>
      <c r="TWK186" s="1"/>
      <c r="TWL186" s="1"/>
      <c r="TWM186" s="1"/>
      <c r="TWN186" s="1"/>
      <c r="TWO186" s="1"/>
      <c r="TWP186" s="1"/>
      <c r="TWQ186" s="1"/>
      <c r="TWR186" s="1"/>
      <c r="TWS186" s="1"/>
      <c r="TWT186" s="1"/>
      <c r="TWU186" s="1"/>
      <c r="TWV186" s="1"/>
      <c r="TWW186" s="1"/>
      <c r="TWX186" s="1"/>
      <c r="TWY186" s="1"/>
      <c r="TWZ186" s="1"/>
      <c r="TXA186" s="1"/>
      <c r="TXB186" s="1"/>
      <c r="TXC186" s="1"/>
      <c r="TXD186" s="1"/>
      <c r="TXE186" s="1"/>
      <c r="TXF186" s="1"/>
      <c r="TXG186" s="1"/>
      <c r="TXH186" s="1"/>
      <c r="TXI186" s="1"/>
      <c r="TXJ186" s="1"/>
      <c r="TXK186" s="1"/>
      <c r="TXL186" s="1"/>
      <c r="TXM186" s="1"/>
      <c r="TXN186" s="1"/>
      <c r="TXO186" s="1"/>
      <c r="TXP186" s="1"/>
      <c r="TXQ186" s="1"/>
      <c r="TXR186" s="1"/>
      <c r="TXS186" s="1"/>
      <c r="TXT186" s="1"/>
      <c r="TXU186" s="1"/>
      <c r="TXV186" s="1"/>
      <c r="TXW186" s="1"/>
      <c r="TXX186" s="1"/>
      <c r="TXY186" s="1"/>
      <c r="TXZ186" s="1"/>
      <c r="TYA186" s="1"/>
      <c r="TYB186" s="1"/>
      <c r="TYC186" s="1"/>
      <c r="TYD186" s="1"/>
      <c r="TYE186" s="1"/>
      <c r="TYF186" s="1"/>
      <c r="TYG186" s="1"/>
      <c r="TYH186" s="1"/>
      <c r="TYI186" s="1"/>
      <c r="TYJ186" s="1"/>
      <c r="TYK186" s="1"/>
      <c r="TYL186" s="1"/>
      <c r="TYM186" s="1"/>
      <c r="TYN186" s="1"/>
      <c r="TYO186" s="1"/>
      <c r="TYP186" s="1"/>
      <c r="TYQ186" s="1"/>
      <c r="TYR186" s="1"/>
      <c r="TYS186" s="1"/>
      <c r="TYT186" s="1"/>
      <c r="TYU186" s="1"/>
      <c r="TYV186" s="1"/>
      <c r="TYW186" s="1"/>
      <c r="TYX186" s="1"/>
      <c r="TYY186" s="1"/>
      <c r="TYZ186" s="1"/>
      <c r="TZA186" s="1"/>
      <c r="TZB186" s="1"/>
      <c r="TZC186" s="1"/>
      <c r="TZD186" s="1"/>
      <c r="TZE186" s="1"/>
      <c r="TZF186" s="1"/>
      <c r="TZG186" s="1"/>
      <c r="TZH186" s="1"/>
      <c r="TZI186" s="1"/>
      <c r="TZJ186" s="1"/>
      <c r="TZK186" s="1"/>
      <c r="TZL186" s="1"/>
      <c r="TZM186" s="1"/>
      <c r="TZN186" s="1"/>
      <c r="TZO186" s="1"/>
      <c r="TZP186" s="1"/>
      <c r="TZQ186" s="1"/>
      <c r="TZR186" s="1"/>
      <c r="TZS186" s="1"/>
      <c r="TZT186" s="1"/>
      <c r="TZU186" s="1"/>
      <c r="TZV186" s="1"/>
      <c r="TZW186" s="1"/>
      <c r="TZX186" s="1"/>
      <c r="TZY186" s="1"/>
      <c r="TZZ186" s="1"/>
      <c r="UAA186" s="1"/>
      <c r="UAB186" s="1"/>
      <c r="UAC186" s="1"/>
      <c r="UAD186" s="1"/>
      <c r="UAE186" s="1"/>
      <c r="UAF186" s="1"/>
      <c r="UAG186" s="1"/>
      <c r="UAH186" s="1"/>
      <c r="UAI186" s="1"/>
      <c r="UAJ186" s="1"/>
      <c r="UAK186" s="1"/>
      <c r="UAL186" s="1"/>
      <c r="UAM186" s="1"/>
      <c r="UAN186" s="1"/>
      <c r="UAO186" s="1"/>
      <c r="UAP186" s="1"/>
      <c r="UAQ186" s="1"/>
      <c r="UAR186" s="1"/>
      <c r="UAS186" s="1"/>
      <c r="UAT186" s="1"/>
      <c r="UAU186" s="1"/>
      <c r="UAV186" s="1"/>
      <c r="UAW186" s="1"/>
      <c r="UAX186" s="1"/>
      <c r="UAY186" s="1"/>
      <c r="UAZ186" s="1"/>
      <c r="UBA186" s="1"/>
      <c r="UBB186" s="1"/>
      <c r="UBC186" s="1"/>
      <c r="UBD186" s="1"/>
      <c r="UBE186" s="1"/>
      <c r="UBF186" s="1"/>
      <c r="UBG186" s="1"/>
      <c r="UBH186" s="1"/>
      <c r="UBI186" s="1"/>
      <c r="UBJ186" s="1"/>
      <c r="UBK186" s="1"/>
      <c r="UBL186" s="1"/>
      <c r="UBM186" s="1"/>
      <c r="UBN186" s="1"/>
      <c r="UBO186" s="1"/>
      <c r="UBP186" s="1"/>
      <c r="UBQ186" s="1"/>
      <c r="UBR186" s="1"/>
      <c r="UBS186" s="1"/>
      <c r="UBT186" s="1"/>
      <c r="UBU186" s="1"/>
      <c r="UBV186" s="1"/>
      <c r="UBW186" s="1"/>
      <c r="UBX186" s="1"/>
      <c r="UBY186" s="1"/>
      <c r="UBZ186" s="1"/>
      <c r="UCA186" s="1"/>
      <c r="UCB186" s="1"/>
      <c r="UCC186" s="1"/>
      <c r="UCD186" s="1"/>
      <c r="UCE186" s="1"/>
      <c r="UCF186" s="1"/>
      <c r="UCG186" s="1"/>
      <c r="UCH186" s="1"/>
      <c r="UCI186" s="1"/>
      <c r="UCJ186" s="1"/>
      <c r="UCK186" s="1"/>
      <c r="UCL186" s="1"/>
      <c r="UCM186" s="1"/>
      <c r="UCN186" s="1"/>
      <c r="UCO186" s="1"/>
      <c r="UCP186" s="1"/>
      <c r="UCQ186" s="1"/>
      <c r="UCR186" s="1"/>
      <c r="UCS186" s="1"/>
      <c r="UCT186" s="1"/>
      <c r="UCU186" s="1"/>
      <c r="UCV186" s="1"/>
      <c r="UCW186" s="1"/>
      <c r="UCX186" s="1"/>
      <c r="UCY186" s="1"/>
      <c r="UCZ186" s="1"/>
      <c r="UDA186" s="1"/>
      <c r="UDB186" s="1"/>
      <c r="UDC186" s="1"/>
      <c r="UDD186" s="1"/>
      <c r="UDE186" s="1"/>
      <c r="UDF186" s="1"/>
      <c r="UDG186" s="1"/>
      <c r="UDH186" s="1"/>
      <c r="UDI186" s="1"/>
      <c r="UDJ186" s="1"/>
      <c r="UDK186" s="1"/>
      <c r="UDL186" s="1"/>
      <c r="UDM186" s="1"/>
      <c r="UDN186" s="1"/>
      <c r="UDO186" s="1"/>
      <c r="UDP186" s="1"/>
      <c r="UDQ186" s="1"/>
      <c r="UDR186" s="1"/>
      <c r="UDS186" s="1"/>
      <c r="UDT186" s="1"/>
      <c r="UDU186" s="1"/>
      <c r="UDV186" s="1"/>
      <c r="UDW186" s="1"/>
      <c r="UDX186" s="1"/>
      <c r="UDY186" s="1"/>
      <c r="UDZ186" s="1"/>
      <c r="UEA186" s="1"/>
      <c r="UEB186" s="1"/>
      <c r="UEC186" s="1"/>
      <c r="UED186" s="1"/>
      <c r="UEE186" s="1"/>
      <c r="UEF186" s="1"/>
      <c r="UEG186" s="1"/>
      <c r="UEH186" s="1"/>
      <c r="UEI186" s="1"/>
      <c r="UEJ186" s="1"/>
      <c r="UEK186" s="1"/>
      <c r="UEL186" s="1"/>
      <c r="UEM186" s="1"/>
      <c r="UEN186" s="1"/>
      <c r="UEO186" s="1"/>
      <c r="UEP186" s="1"/>
      <c r="UEQ186" s="1"/>
      <c r="UER186" s="1"/>
      <c r="UES186" s="1"/>
      <c r="UET186" s="1"/>
      <c r="UEU186" s="1"/>
      <c r="UEV186" s="1"/>
      <c r="UEW186" s="1"/>
      <c r="UEX186" s="1"/>
      <c r="UEY186" s="1"/>
      <c r="UEZ186" s="1"/>
      <c r="UFA186" s="1"/>
      <c r="UFB186" s="1"/>
      <c r="UFC186" s="1"/>
      <c r="UFD186" s="1"/>
      <c r="UFE186" s="1"/>
      <c r="UFF186" s="1"/>
      <c r="UFG186" s="1"/>
      <c r="UFH186" s="1"/>
      <c r="UFI186" s="1"/>
      <c r="UFJ186" s="1"/>
      <c r="UFK186" s="1"/>
      <c r="UFL186" s="1"/>
      <c r="UFM186" s="1"/>
      <c r="UFN186" s="1"/>
      <c r="UFO186" s="1"/>
      <c r="UFP186" s="1"/>
      <c r="UFQ186" s="1"/>
      <c r="UFR186" s="1"/>
      <c r="UFS186" s="1"/>
      <c r="UFT186" s="1"/>
      <c r="UFU186" s="1"/>
      <c r="UFV186" s="1"/>
      <c r="UFW186" s="1"/>
      <c r="UFX186" s="1"/>
      <c r="UFY186" s="1"/>
      <c r="UFZ186" s="1"/>
      <c r="UGA186" s="1"/>
      <c r="UGB186" s="1"/>
      <c r="UGC186" s="1"/>
      <c r="UGD186" s="1"/>
      <c r="UGE186" s="1"/>
      <c r="UGF186" s="1"/>
      <c r="UGG186" s="1"/>
      <c r="UGH186" s="1"/>
      <c r="UGI186" s="1"/>
      <c r="UGJ186" s="1"/>
      <c r="UGK186" s="1"/>
      <c r="UGL186" s="1"/>
      <c r="UGM186" s="1"/>
      <c r="UGN186" s="1"/>
      <c r="UGO186" s="1"/>
      <c r="UGP186" s="1"/>
      <c r="UGQ186" s="1"/>
      <c r="UGR186" s="1"/>
      <c r="UGS186" s="1"/>
      <c r="UGT186" s="1"/>
      <c r="UGU186" s="1"/>
      <c r="UGV186" s="1"/>
      <c r="UGW186" s="1"/>
      <c r="UGX186" s="1"/>
      <c r="UGY186" s="1"/>
      <c r="UGZ186" s="1"/>
      <c r="UHA186" s="1"/>
      <c r="UHB186" s="1"/>
      <c r="UHC186" s="1"/>
      <c r="UHD186" s="1"/>
      <c r="UHE186" s="1"/>
      <c r="UHF186" s="1"/>
      <c r="UHG186" s="1"/>
      <c r="UHH186" s="1"/>
      <c r="UHI186" s="1"/>
      <c r="UHJ186" s="1"/>
      <c r="UHK186" s="1"/>
      <c r="UHL186" s="1"/>
      <c r="UHM186" s="1"/>
      <c r="UHN186" s="1"/>
      <c r="UHO186" s="1"/>
      <c r="UHP186" s="1"/>
      <c r="UHQ186" s="1"/>
      <c r="UHR186" s="1"/>
      <c r="UHS186" s="1"/>
      <c r="UHT186" s="1"/>
      <c r="UHU186" s="1"/>
      <c r="UHV186" s="1"/>
      <c r="UHW186" s="1"/>
      <c r="UHX186" s="1"/>
      <c r="UHY186" s="1"/>
      <c r="UHZ186" s="1"/>
      <c r="UIA186" s="1"/>
      <c r="UIB186" s="1"/>
      <c r="UIC186" s="1"/>
      <c r="UID186" s="1"/>
      <c r="UIE186" s="1"/>
      <c r="UIF186" s="1"/>
      <c r="UIG186" s="1"/>
      <c r="UIH186" s="1"/>
      <c r="UII186" s="1"/>
      <c r="UIJ186" s="1"/>
      <c r="UIK186" s="1"/>
      <c r="UIL186" s="1"/>
      <c r="UIM186" s="1"/>
      <c r="UIN186" s="1"/>
      <c r="UIO186" s="1"/>
      <c r="UIP186" s="1"/>
      <c r="UIQ186" s="1"/>
      <c r="UIR186" s="1"/>
      <c r="UIS186" s="1"/>
      <c r="UIT186" s="1"/>
      <c r="UIU186" s="1"/>
      <c r="UIV186" s="1"/>
      <c r="UIW186" s="1"/>
      <c r="UIX186" s="1"/>
      <c r="UIY186" s="1"/>
      <c r="UIZ186" s="1"/>
      <c r="UJA186" s="1"/>
      <c r="UJB186" s="1"/>
      <c r="UJC186" s="1"/>
      <c r="UJD186" s="1"/>
      <c r="UJE186" s="1"/>
      <c r="UJF186" s="1"/>
      <c r="UJG186" s="1"/>
      <c r="UJH186" s="1"/>
      <c r="UJI186" s="1"/>
      <c r="UJJ186" s="1"/>
      <c r="UJK186" s="1"/>
      <c r="UJL186" s="1"/>
      <c r="UJM186" s="1"/>
      <c r="UJN186" s="1"/>
      <c r="UJO186" s="1"/>
      <c r="UJP186" s="1"/>
      <c r="UJQ186" s="1"/>
      <c r="UJR186" s="1"/>
      <c r="UJS186" s="1"/>
      <c r="UJT186" s="1"/>
      <c r="UJU186" s="1"/>
      <c r="UJV186" s="1"/>
      <c r="UJW186" s="1"/>
      <c r="UJX186" s="1"/>
      <c r="UJY186" s="1"/>
      <c r="UJZ186" s="1"/>
      <c r="UKA186" s="1"/>
      <c r="UKB186" s="1"/>
      <c r="UKC186" s="1"/>
      <c r="UKD186" s="1"/>
      <c r="UKE186" s="1"/>
      <c r="UKF186" s="1"/>
      <c r="UKG186" s="1"/>
      <c r="UKH186" s="1"/>
      <c r="UKI186" s="1"/>
      <c r="UKJ186" s="1"/>
      <c r="UKK186" s="1"/>
      <c r="UKL186" s="1"/>
      <c r="UKM186" s="1"/>
      <c r="UKN186" s="1"/>
      <c r="UKO186" s="1"/>
      <c r="UKP186" s="1"/>
      <c r="UKQ186" s="1"/>
      <c r="UKR186" s="1"/>
      <c r="UKS186" s="1"/>
      <c r="UKT186" s="1"/>
      <c r="UKU186" s="1"/>
      <c r="UKV186" s="1"/>
      <c r="UKW186" s="1"/>
      <c r="UKX186" s="1"/>
      <c r="UKY186" s="1"/>
      <c r="UKZ186" s="1"/>
      <c r="ULA186" s="1"/>
      <c r="ULB186" s="1"/>
      <c r="ULC186" s="1"/>
      <c r="ULD186" s="1"/>
      <c r="ULE186" s="1"/>
      <c r="ULF186" s="1"/>
      <c r="ULG186" s="1"/>
      <c r="ULH186" s="1"/>
      <c r="ULI186" s="1"/>
      <c r="ULJ186" s="1"/>
      <c r="ULK186" s="1"/>
      <c r="ULL186" s="1"/>
      <c r="ULM186" s="1"/>
      <c r="ULN186" s="1"/>
      <c r="ULO186" s="1"/>
      <c r="ULP186" s="1"/>
      <c r="ULQ186" s="1"/>
      <c r="ULR186" s="1"/>
      <c r="ULS186" s="1"/>
      <c r="ULT186" s="1"/>
      <c r="ULU186" s="1"/>
      <c r="ULV186" s="1"/>
      <c r="ULW186" s="1"/>
      <c r="ULX186" s="1"/>
      <c r="ULY186" s="1"/>
      <c r="ULZ186" s="1"/>
      <c r="UMA186" s="1"/>
      <c r="UMB186" s="1"/>
      <c r="UMC186" s="1"/>
      <c r="UMD186" s="1"/>
      <c r="UME186" s="1"/>
      <c r="UMF186" s="1"/>
      <c r="UMG186" s="1"/>
      <c r="UMH186" s="1"/>
      <c r="UMI186" s="1"/>
      <c r="UMJ186" s="1"/>
      <c r="UMK186" s="1"/>
      <c r="UML186" s="1"/>
      <c r="UMM186" s="1"/>
      <c r="UMN186" s="1"/>
      <c r="UMO186" s="1"/>
      <c r="UMP186" s="1"/>
      <c r="UMQ186" s="1"/>
      <c r="UMR186" s="1"/>
      <c r="UMS186" s="1"/>
      <c r="UMT186" s="1"/>
      <c r="UMU186" s="1"/>
      <c r="UMV186" s="1"/>
      <c r="UMW186" s="1"/>
      <c r="UMX186" s="1"/>
      <c r="UMY186" s="1"/>
      <c r="UMZ186" s="1"/>
      <c r="UNA186" s="1"/>
      <c r="UNB186" s="1"/>
      <c r="UNC186" s="1"/>
      <c r="UND186" s="1"/>
      <c r="UNE186" s="1"/>
      <c r="UNF186" s="1"/>
      <c r="UNG186" s="1"/>
      <c r="UNH186" s="1"/>
      <c r="UNI186" s="1"/>
      <c r="UNJ186" s="1"/>
      <c r="UNK186" s="1"/>
      <c r="UNL186" s="1"/>
      <c r="UNM186" s="1"/>
      <c r="UNN186" s="1"/>
      <c r="UNO186" s="1"/>
      <c r="UNP186" s="1"/>
      <c r="UNQ186" s="1"/>
      <c r="UNR186" s="1"/>
      <c r="UNS186" s="1"/>
      <c r="UNT186" s="1"/>
      <c r="UNU186" s="1"/>
      <c r="UNV186" s="1"/>
      <c r="UNW186" s="1"/>
      <c r="UNX186" s="1"/>
      <c r="UNY186" s="1"/>
      <c r="UNZ186" s="1"/>
      <c r="UOA186" s="1"/>
      <c r="UOB186" s="1"/>
      <c r="UOC186" s="1"/>
      <c r="UOD186" s="1"/>
      <c r="UOE186" s="1"/>
      <c r="UOF186" s="1"/>
      <c r="UOG186" s="1"/>
      <c r="UOH186" s="1"/>
      <c r="UOI186" s="1"/>
      <c r="UOJ186" s="1"/>
      <c r="UOK186" s="1"/>
      <c r="UOL186" s="1"/>
      <c r="UOM186" s="1"/>
      <c r="UON186" s="1"/>
      <c r="UOO186" s="1"/>
      <c r="UOP186" s="1"/>
      <c r="UOQ186" s="1"/>
      <c r="UOR186" s="1"/>
      <c r="UOS186" s="1"/>
      <c r="UOT186" s="1"/>
      <c r="UOU186" s="1"/>
      <c r="UOV186" s="1"/>
      <c r="UOW186" s="1"/>
      <c r="UOX186" s="1"/>
      <c r="UOY186" s="1"/>
      <c r="UOZ186" s="1"/>
      <c r="UPA186" s="1"/>
      <c r="UPB186" s="1"/>
      <c r="UPC186" s="1"/>
      <c r="UPD186" s="1"/>
      <c r="UPE186" s="1"/>
      <c r="UPF186" s="1"/>
      <c r="UPG186" s="1"/>
      <c r="UPH186" s="1"/>
      <c r="UPI186" s="1"/>
      <c r="UPJ186" s="1"/>
      <c r="UPK186" s="1"/>
      <c r="UPL186" s="1"/>
      <c r="UPM186" s="1"/>
      <c r="UPN186" s="1"/>
      <c r="UPO186" s="1"/>
      <c r="UPP186" s="1"/>
      <c r="UPQ186" s="1"/>
      <c r="UPR186" s="1"/>
      <c r="UPS186" s="1"/>
      <c r="UPT186" s="1"/>
      <c r="UPU186" s="1"/>
      <c r="UPV186" s="1"/>
      <c r="UPW186" s="1"/>
      <c r="UPX186" s="1"/>
      <c r="UPY186" s="1"/>
      <c r="UPZ186" s="1"/>
      <c r="UQA186" s="1"/>
      <c r="UQB186" s="1"/>
      <c r="UQC186" s="1"/>
      <c r="UQD186" s="1"/>
      <c r="UQE186" s="1"/>
      <c r="UQF186" s="1"/>
      <c r="UQG186" s="1"/>
      <c r="UQH186" s="1"/>
      <c r="UQI186" s="1"/>
      <c r="UQJ186" s="1"/>
      <c r="UQK186" s="1"/>
      <c r="UQL186" s="1"/>
      <c r="UQM186" s="1"/>
      <c r="UQN186" s="1"/>
      <c r="UQO186" s="1"/>
      <c r="UQP186" s="1"/>
      <c r="UQQ186" s="1"/>
      <c r="UQR186" s="1"/>
      <c r="UQS186" s="1"/>
      <c r="UQT186" s="1"/>
      <c r="UQU186" s="1"/>
      <c r="UQV186" s="1"/>
      <c r="UQW186" s="1"/>
      <c r="UQX186" s="1"/>
      <c r="UQY186" s="1"/>
      <c r="UQZ186" s="1"/>
      <c r="URA186" s="1"/>
      <c r="URB186" s="1"/>
      <c r="URC186" s="1"/>
      <c r="URD186" s="1"/>
      <c r="URE186" s="1"/>
      <c r="URF186" s="1"/>
      <c r="URG186" s="1"/>
      <c r="URH186" s="1"/>
      <c r="URI186" s="1"/>
      <c r="URJ186" s="1"/>
      <c r="URK186" s="1"/>
      <c r="URL186" s="1"/>
      <c r="URM186" s="1"/>
      <c r="URN186" s="1"/>
      <c r="URO186" s="1"/>
      <c r="URP186" s="1"/>
      <c r="URQ186" s="1"/>
      <c r="URR186" s="1"/>
      <c r="URS186" s="1"/>
      <c r="URT186" s="1"/>
      <c r="URU186" s="1"/>
      <c r="URV186" s="1"/>
      <c r="URW186" s="1"/>
      <c r="URX186" s="1"/>
      <c r="URY186" s="1"/>
      <c r="URZ186" s="1"/>
      <c r="USA186" s="1"/>
      <c r="USB186" s="1"/>
      <c r="USC186" s="1"/>
      <c r="USD186" s="1"/>
      <c r="USE186" s="1"/>
      <c r="USF186" s="1"/>
      <c r="USG186" s="1"/>
      <c r="USH186" s="1"/>
      <c r="USI186" s="1"/>
      <c r="USJ186" s="1"/>
      <c r="USK186" s="1"/>
      <c r="USL186" s="1"/>
      <c r="USM186" s="1"/>
      <c r="USN186" s="1"/>
      <c r="USO186" s="1"/>
      <c r="USP186" s="1"/>
      <c r="USQ186" s="1"/>
      <c r="USR186" s="1"/>
      <c r="USS186" s="1"/>
      <c r="UST186" s="1"/>
      <c r="USU186" s="1"/>
      <c r="USV186" s="1"/>
      <c r="USW186" s="1"/>
      <c r="USX186" s="1"/>
      <c r="USY186" s="1"/>
      <c r="USZ186" s="1"/>
      <c r="UTA186" s="1"/>
      <c r="UTB186" s="1"/>
      <c r="UTC186" s="1"/>
      <c r="UTD186" s="1"/>
      <c r="UTE186" s="1"/>
      <c r="UTF186" s="1"/>
      <c r="UTG186" s="1"/>
      <c r="UTH186" s="1"/>
      <c r="UTI186" s="1"/>
      <c r="UTJ186" s="1"/>
      <c r="UTK186" s="1"/>
      <c r="UTL186" s="1"/>
      <c r="UTM186" s="1"/>
      <c r="UTN186" s="1"/>
      <c r="UTO186" s="1"/>
      <c r="UTP186" s="1"/>
      <c r="UTQ186" s="1"/>
      <c r="UTR186" s="1"/>
      <c r="UTS186" s="1"/>
      <c r="UTT186" s="1"/>
      <c r="UTU186" s="1"/>
      <c r="UTV186" s="1"/>
      <c r="UTW186" s="1"/>
      <c r="UTX186" s="1"/>
      <c r="UTY186" s="1"/>
      <c r="UTZ186" s="1"/>
      <c r="UUA186" s="1"/>
      <c r="UUB186" s="1"/>
      <c r="UUC186" s="1"/>
      <c r="UUD186" s="1"/>
      <c r="UUE186" s="1"/>
      <c r="UUF186" s="1"/>
      <c r="UUG186" s="1"/>
      <c r="UUH186" s="1"/>
      <c r="UUI186" s="1"/>
      <c r="UUJ186" s="1"/>
      <c r="UUK186" s="1"/>
      <c r="UUL186" s="1"/>
      <c r="UUM186" s="1"/>
      <c r="UUN186" s="1"/>
      <c r="UUO186" s="1"/>
      <c r="UUP186" s="1"/>
      <c r="UUQ186" s="1"/>
      <c r="UUR186" s="1"/>
      <c r="UUS186" s="1"/>
      <c r="UUT186" s="1"/>
      <c r="UUU186" s="1"/>
      <c r="UUV186" s="1"/>
      <c r="UUW186" s="1"/>
      <c r="UUX186" s="1"/>
      <c r="UUY186" s="1"/>
      <c r="UUZ186" s="1"/>
      <c r="UVA186" s="1"/>
      <c r="UVB186" s="1"/>
      <c r="UVC186" s="1"/>
      <c r="UVD186" s="1"/>
      <c r="UVE186" s="1"/>
      <c r="UVF186" s="1"/>
      <c r="UVG186" s="1"/>
      <c r="UVH186" s="1"/>
      <c r="UVI186" s="1"/>
      <c r="UVJ186" s="1"/>
      <c r="UVK186" s="1"/>
      <c r="UVL186" s="1"/>
      <c r="UVM186" s="1"/>
      <c r="UVN186" s="1"/>
      <c r="UVO186" s="1"/>
      <c r="UVP186" s="1"/>
      <c r="UVQ186" s="1"/>
      <c r="UVR186" s="1"/>
      <c r="UVS186" s="1"/>
      <c r="UVT186" s="1"/>
      <c r="UVU186" s="1"/>
      <c r="UVV186" s="1"/>
      <c r="UVW186" s="1"/>
      <c r="UVX186" s="1"/>
      <c r="UVY186" s="1"/>
      <c r="UVZ186" s="1"/>
      <c r="UWA186" s="1"/>
      <c r="UWB186" s="1"/>
      <c r="UWC186" s="1"/>
      <c r="UWD186" s="1"/>
      <c r="UWE186" s="1"/>
      <c r="UWF186" s="1"/>
      <c r="UWG186" s="1"/>
      <c r="UWH186" s="1"/>
      <c r="UWI186" s="1"/>
      <c r="UWJ186" s="1"/>
      <c r="UWK186" s="1"/>
      <c r="UWL186" s="1"/>
      <c r="UWM186" s="1"/>
      <c r="UWN186" s="1"/>
      <c r="UWO186" s="1"/>
      <c r="UWP186" s="1"/>
      <c r="UWQ186" s="1"/>
      <c r="UWR186" s="1"/>
      <c r="UWS186" s="1"/>
      <c r="UWT186" s="1"/>
      <c r="UWU186" s="1"/>
      <c r="UWV186" s="1"/>
      <c r="UWW186" s="1"/>
      <c r="UWX186" s="1"/>
      <c r="UWY186" s="1"/>
      <c r="UWZ186" s="1"/>
      <c r="UXA186" s="1"/>
      <c r="UXB186" s="1"/>
      <c r="UXC186" s="1"/>
      <c r="UXD186" s="1"/>
      <c r="UXE186" s="1"/>
      <c r="UXF186" s="1"/>
      <c r="UXG186" s="1"/>
      <c r="UXH186" s="1"/>
      <c r="UXI186" s="1"/>
      <c r="UXJ186" s="1"/>
      <c r="UXK186" s="1"/>
      <c r="UXL186" s="1"/>
      <c r="UXM186" s="1"/>
      <c r="UXN186" s="1"/>
      <c r="UXO186" s="1"/>
      <c r="UXP186" s="1"/>
      <c r="UXQ186" s="1"/>
      <c r="UXR186" s="1"/>
      <c r="UXS186" s="1"/>
      <c r="UXT186" s="1"/>
      <c r="UXU186" s="1"/>
      <c r="UXV186" s="1"/>
      <c r="UXW186" s="1"/>
      <c r="UXX186" s="1"/>
      <c r="UXY186" s="1"/>
      <c r="UXZ186" s="1"/>
      <c r="UYA186" s="1"/>
      <c r="UYB186" s="1"/>
      <c r="UYC186" s="1"/>
      <c r="UYD186" s="1"/>
      <c r="UYE186" s="1"/>
      <c r="UYF186" s="1"/>
      <c r="UYG186" s="1"/>
      <c r="UYH186" s="1"/>
      <c r="UYI186" s="1"/>
      <c r="UYJ186" s="1"/>
      <c r="UYK186" s="1"/>
      <c r="UYL186" s="1"/>
      <c r="UYM186" s="1"/>
      <c r="UYN186" s="1"/>
      <c r="UYO186" s="1"/>
      <c r="UYP186" s="1"/>
      <c r="UYQ186" s="1"/>
      <c r="UYR186" s="1"/>
      <c r="UYS186" s="1"/>
      <c r="UYT186" s="1"/>
      <c r="UYU186" s="1"/>
      <c r="UYV186" s="1"/>
      <c r="UYW186" s="1"/>
      <c r="UYX186" s="1"/>
      <c r="UYY186" s="1"/>
      <c r="UYZ186" s="1"/>
      <c r="UZA186" s="1"/>
      <c r="UZB186" s="1"/>
      <c r="UZC186" s="1"/>
      <c r="UZD186" s="1"/>
      <c r="UZE186" s="1"/>
      <c r="UZF186" s="1"/>
      <c r="UZG186" s="1"/>
      <c r="UZH186" s="1"/>
      <c r="UZI186" s="1"/>
      <c r="UZJ186" s="1"/>
      <c r="UZK186" s="1"/>
      <c r="UZL186" s="1"/>
      <c r="UZM186" s="1"/>
      <c r="UZN186" s="1"/>
      <c r="UZO186" s="1"/>
      <c r="UZP186" s="1"/>
      <c r="UZQ186" s="1"/>
      <c r="UZR186" s="1"/>
      <c r="UZS186" s="1"/>
      <c r="UZT186" s="1"/>
      <c r="UZU186" s="1"/>
      <c r="UZV186" s="1"/>
      <c r="UZW186" s="1"/>
      <c r="UZX186" s="1"/>
      <c r="UZY186" s="1"/>
      <c r="UZZ186" s="1"/>
      <c r="VAA186" s="1"/>
      <c r="VAB186" s="1"/>
      <c r="VAC186" s="1"/>
      <c r="VAD186" s="1"/>
      <c r="VAE186" s="1"/>
      <c r="VAF186" s="1"/>
      <c r="VAG186" s="1"/>
      <c r="VAH186" s="1"/>
      <c r="VAI186" s="1"/>
      <c r="VAJ186" s="1"/>
      <c r="VAK186" s="1"/>
      <c r="VAL186" s="1"/>
      <c r="VAM186" s="1"/>
      <c r="VAN186" s="1"/>
      <c r="VAO186" s="1"/>
      <c r="VAP186" s="1"/>
      <c r="VAQ186" s="1"/>
      <c r="VAR186" s="1"/>
      <c r="VAS186" s="1"/>
      <c r="VAT186" s="1"/>
      <c r="VAU186" s="1"/>
      <c r="VAV186" s="1"/>
      <c r="VAW186" s="1"/>
      <c r="VAX186" s="1"/>
      <c r="VAY186" s="1"/>
      <c r="VAZ186" s="1"/>
      <c r="VBA186" s="1"/>
      <c r="VBB186" s="1"/>
      <c r="VBC186" s="1"/>
      <c r="VBD186" s="1"/>
      <c r="VBE186" s="1"/>
      <c r="VBF186" s="1"/>
      <c r="VBG186" s="1"/>
      <c r="VBH186" s="1"/>
      <c r="VBI186" s="1"/>
      <c r="VBJ186" s="1"/>
      <c r="VBK186" s="1"/>
      <c r="VBL186" s="1"/>
      <c r="VBM186" s="1"/>
      <c r="VBN186" s="1"/>
      <c r="VBO186" s="1"/>
      <c r="VBP186" s="1"/>
      <c r="VBQ186" s="1"/>
      <c r="VBR186" s="1"/>
      <c r="VBS186" s="1"/>
      <c r="VBT186" s="1"/>
      <c r="VBU186" s="1"/>
      <c r="VBV186" s="1"/>
      <c r="VBW186" s="1"/>
      <c r="VBX186" s="1"/>
      <c r="VBY186" s="1"/>
      <c r="VBZ186" s="1"/>
      <c r="VCA186" s="1"/>
      <c r="VCB186" s="1"/>
      <c r="VCC186" s="1"/>
      <c r="VCD186" s="1"/>
      <c r="VCE186" s="1"/>
      <c r="VCF186" s="1"/>
      <c r="VCG186" s="1"/>
      <c r="VCH186" s="1"/>
      <c r="VCI186" s="1"/>
      <c r="VCJ186" s="1"/>
      <c r="VCK186" s="1"/>
      <c r="VCL186" s="1"/>
      <c r="VCM186" s="1"/>
      <c r="VCN186" s="1"/>
      <c r="VCO186" s="1"/>
      <c r="VCP186" s="1"/>
      <c r="VCQ186" s="1"/>
      <c r="VCR186" s="1"/>
      <c r="VCS186" s="1"/>
      <c r="VCT186" s="1"/>
      <c r="VCU186" s="1"/>
      <c r="VCV186" s="1"/>
      <c r="VCW186" s="1"/>
      <c r="VCX186" s="1"/>
      <c r="VCY186" s="1"/>
      <c r="VCZ186" s="1"/>
      <c r="VDA186" s="1"/>
      <c r="VDB186" s="1"/>
      <c r="VDC186" s="1"/>
      <c r="VDD186" s="1"/>
      <c r="VDE186" s="1"/>
      <c r="VDF186" s="1"/>
      <c r="VDG186" s="1"/>
      <c r="VDH186" s="1"/>
      <c r="VDI186" s="1"/>
      <c r="VDJ186" s="1"/>
      <c r="VDK186" s="1"/>
      <c r="VDL186" s="1"/>
      <c r="VDM186" s="1"/>
      <c r="VDN186" s="1"/>
      <c r="VDO186" s="1"/>
      <c r="VDP186" s="1"/>
      <c r="VDQ186" s="1"/>
      <c r="VDR186" s="1"/>
      <c r="VDS186" s="1"/>
      <c r="VDT186" s="1"/>
      <c r="VDU186" s="1"/>
      <c r="VDV186" s="1"/>
      <c r="VDW186" s="1"/>
      <c r="VDX186" s="1"/>
      <c r="VDY186" s="1"/>
      <c r="VDZ186" s="1"/>
      <c r="VEA186" s="1"/>
      <c r="VEB186" s="1"/>
      <c r="VEC186" s="1"/>
      <c r="VED186" s="1"/>
      <c r="VEE186" s="1"/>
      <c r="VEF186" s="1"/>
      <c r="VEG186" s="1"/>
      <c r="VEH186" s="1"/>
      <c r="VEI186" s="1"/>
      <c r="VEJ186" s="1"/>
      <c r="VEK186" s="1"/>
      <c r="VEL186" s="1"/>
      <c r="VEM186" s="1"/>
      <c r="VEN186" s="1"/>
      <c r="VEO186" s="1"/>
      <c r="VEP186" s="1"/>
      <c r="VEQ186" s="1"/>
      <c r="VER186" s="1"/>
      <c r="VES186" s="1"/>
      <c r="VET186" s="1"/>
      <c r="VEU186" s="1"/>
      <c r="VEV186" s="1"/>
      <c r="VEW186" s="1"/>
      <c r="VEX186" s="1"/>
      <c r="VEY186" s="1"/>
      <c r="VEZ186" s="1"/>
      <c r="VFA186" s="1"/>
      <c r="VFB186" s="1"/>
      <c r="VFC186" s="1"/>
      <c r="VFD186" s="1"/>
      <c r="VFE186" s="1"/>
      <c r="VFF186" s="1"/>
      <c r="VFG186" s="1"/>
      <c r="VFH186" s="1"/>
      <c r="VFI186" s="1"/>
      <c r="VFJ186" s="1"/>
      <c r="VFK186" s="1"/>
      <c r="VFL186" s="1"/>
      <c r="VFM186" s="1"/>
      <c r="VFN186" s="1"/>
      <c r="VFO186" s="1"/>
      <c r="VFP186" s="1"/>
      <c r="VFQ186" s="1"/>
      <c r="VFR186" s="1"/>
      <c r="VFS186" s="1"/>
      <c r="VFT186" s="1"/>
      <c r="VFU186" s="1"/>
      <c r="VFV186" s="1"/>
      <c r="VFW186" s="1"/>
      <c r="VFX186" s="1"/>
      <c r="VFY186" s="1"/>
      <c r="VFZ186" s="1"/>
      <c r="VGA186" s="1"/>
      <c r="VGB186" s="1"/>
      <c r="VGC186" s="1"/>
      <c r="VGD186" s="1"/>
      <c r="VGE186" s="1"/>
      <c r="VGF186" s="1"/>
      <c r="VGG186" s="1"/>
      <c r="VGH186" s="1"/>
      <c r="VGI186" s="1"/>
      <c r="VGJ186" s="1"/>
      <c r="VGK186" s="1"/>
      <c r="VGL186" s="1"/>
      <c r="VGM186" s="1"/>
      <c r="VGN186" s="1"/>
      <c r="VGO186" s="1"/>
      <c r="VGP186" s="1"/>
      <c r="VGQ186" s="1"/>
      <c r="VGR186" s="1"/>
      <c r="VGS186" s="1"/>
      <c r="VGT186" s="1"/>
      <c r="VGU186" s="1"/>
      <c r="VGV186" s="1"/>
      <c r="VGW186" s="1"/>
      <c r="VGX186" s="1"/>
      <c r="VGY186" s="1"/>
      <c r="VGZ186" s="1"/>
      <c r="VHA186" s="1"/>
      <c r="VHB186" s="1"/>
      <c r="VHC186" s="1"/>
      <c r="VHD186" s="1"/>
      <c r="VHE186" s="1"/>
      <c r="VHF186" s="1"/>
      <c r="VHG186" s="1"/>
      <c r="VHH186" s="1"/>
      <c r="VHI186" s="1"/>
      <c r="VHJ186" s="1"/>
      <c r="VHK186" s="1"/>
      <c r="VHL186" s="1"/>
      <c r="VHM186" s="1"/>
      <c r="VHN186" s="1"/>
      <c r="VHO186" s="1"/>
      <c r="VHP186" s="1"/>
      <c r="VHQ186" s="1"/>
      <c r="VHR186" s="1"/>
      <c r="VHS186" s="1"/>
      <c r="VHT186" s="1"/>
      <c r="VHU186" s="1"/>
      <c r="VHV186" s="1"/>
      <c r="VHW186" s="1"/>
      <c r="VHX186" s="1"/>
      <c r="VHY186" s="1"/>
      <c r="VHZ186" s="1"/>
      <c r="VIA186" s="1"/>
      <c r="VIB186" s="1"/>
      <c r="VIC186" s="1"/>
      <c r="VID186" s="1"/>
      <c r="VIE186" s="1"/>
      <c r="VIF186" s="1"/>
      <c r="VIG186" s="1"/>
      <c r="VIH186" s="1"/>
      <c r="VII186" s="1"/>
      <c r="VIJ186" s="1"/>
      <c r="VIK186" s="1"/>
      <c r="VIL186" s="1"/>
      <c r="VIM186" s="1"/>
      <c r="VIN186" s="1"/>
      <c r="VIO186" s="1"/>
      <c r="VIP186" s="1"/>
      <c r="VIQ186" s="1"/>
      <c r="VIR186" s="1"/>
      <c r="VIS186" s="1"/>
      <c r="VIT186" s="1"/>
      <c r="VIU186" s="1"/>
      <c r="VIV186" s="1"/>
      <c r="VIW186" s="1"/>
      <c r="VIX186" s="1"/>
      <c r="VIY186" s="1"/>
      <c r="VIZ186" s="1"/>
      <c r="VJA186" s="1"/>
      <c r="VJB186" s="1"/>
      <c r="VJC186" s="1"/>
      <c r="VJD186" s="1"/>
      <c r="VJE186" s="1"/>
      <c r="VJF186" s="1"/>
      <c r="VJG186" s="1"/>
      <c r="VJH186" s="1"/>
      <c r="VJI186" s="1"/>
      <c r="VJJ186" s="1"/>
      <c r="VJK186" s="1"/>
      <c r="VJL186" s="1"/>
      <c r="VJM186" s="1"/>
      <c r="VJN186" s="1"/>
      <c r="VJO186" s="1"/>
      <c r="VJP186" s="1"/>
      <c r="VJQ186" s="1"/>
      <c r="VJR186" s="1"/>
      <c r="VJS186" s="1"/>
      <c r="VJT186" s="1"/>
      <c r="VJU186" s="1"/>
      <c r="VJV186" s="1"/>
      <c r="VJW186" s="1"/>
      <c r="VJX186" s="1"/>
      <c r="VJY186" s="1"/>
      <c r="VJZ186" s="1"/>
      <c r="VKA186" s="1"/>
      <c r="VKB186" s="1"/>
      <c r="VKC186" s="1"/>
      <c r="VKD186" s="1"/>
      <c r="VKE186" s="1"/>
      <c r="VKF186" s="1"/>
      <c r="VKG186" s="1"/>
      <c r="VKH186" s="1"/>
      <c r="VKI186" s="1"/>
      <c r="VKJ186" s="1"/>
      <c r="VKK186" s="1"/>
      <c r="VKL186" s="1"/>
      <c r="VKM186" s="1"/>
      <c r="VKN186" s="1"/>
      <c r="VKO186" s="1"/>
      <c r="VKP186" s="1"/>
      <c r="VKQ186" s="1"/>
      <c r="VKR186" s="1"/>
      <c r="VKS186" s="1"/>
      <c r="VKT186" s="1"/>
      <c r="VKU186" s="1"/>
      <c r="VKV186" s="1"/>
      <c r="VKW186" s="1"/>
      <c r="VKX186" s="1"/>
      <c r="VKY186" s="1"/>
      <c r="VKZ186" s="1"/>
      <c r="VLA186" s="1"/>
      <c r="VLB186" s="1"/>
      <c r="VLC186" s="1"/>
      <c r="VLD186" s="1"/>
      <c r="VLE186" s="1"/>
      <c r="VLF186" s="1"/>
      <c r="VLG186" s="1"/>
      <c r="VLH186" s="1"/>
      <c r="VLI186" s="1"/>
      <c r="VLJ186" s="1"/>
      <c r="VLK186" s="1"/>
      <c r="VLL186" s="1"/>
      <c r="VLM186" s="1"/>
      <c r="VLN186" s="1"/>
      <c r="VLO186" s="1"/>
      <c r="VLP186" s="1"/>
      <c r="VLQ186" s="1"/>
      <c r="VLR186" s="1"/>
      <c r="VLS186" s="1"/>
      <c r="VLT186" s="1"/>
      <c r="VLU186" s="1"/>
      <c r="VLV186" s="1"/>
      <c r="VLW186" s="1"/>
      <c r="VLX186" s="1"/>
      <c r="VLY186" s="1"/>
      <c r="VLZ186" s="1"/>
      <c r="VMA186" s="1"/>
      <c r="VMB186" s="1"/>
      <c r="VMC186" s="1"/>
      <c r="VMD186" s="1"/>
      <c r="VME186" s="1"/>
      <c r="VMF186" s="1"/>
      <c r="VMG186" s="1"/>
      <c r="VMH186" s="1"/>
      <c r="VMI186" s="1"/>
      <c r="VMJ186" s="1"/>
      <c r="VMK186" s="1"/>
      <c r="VML186" s="1"/>
      <c r="VMM186" s="1"/>
      <c r="VMN186" s="1"/>
      <c r="VMO186" s="1"/>
      <c r="VMP186" s="1"/>
      <c r="VMQ186" s="1"/>
      <c r="VMR186" s="1"/>
      <c r="VMS186" s="1"/>
      <c r="VMT186" s="1"/>
      <c r="VMU186" s="1"/>
      <c r="VMV186" s="1"/>
      <c r="VMW186" s="1"/>
      <c r="VMX186" s="1"/>
      <c r="VMY186" s="1"/>
      <c r="VMZ186" s="1"/>
      <c r="VNA186" s="1"/>
      <c r="VNB186" s="1"/>
      <c r="VNC186" s="1"/>
      <c r="VND186" s="1"/>
      <c r="VNE186" s="1"/>
      <c r="VNF186" s="1"/>
      <c r="VNG186" s="1"/>
      <c r="VNH186" s="1"/>
      <c r="VNI186" s="1"/>
      <c r="VNJ186" s="1"/>
      <c r="VNK186" s="1"/>
      <c r="VNL186" s="1"/>
      <c r="VNM186" s="1"/>
      <c r="VNN186" s="1"/>
      <c r="VNO186" s="1"/>
      <c r="VNP186" s="1"/>
      <c r="VNQ186" s="1"/>
      <c r="VNR186" s="1"/>
      <c r="VNS186" s="1"/>
      <c r="VNT186" s="1"/>
      <c r="VNU186" s="1"/>
      <c r="VNV186" s="1"/>
      <c r="VNW186" s="1"/>
      <c r="VNX186" s="1"/>
      <c r="VNY186" s="1"/>
      <c r="VNZ186" s="1"/>
      <c r="VOA186" s="1"/>
      <c r="VOB186" s="1"/>
      <c r="VOC186" s="1"/>
      <c r="VOD186" s="1"/>
      <c r="VOE186" s="1"/>
      <c r="VOF186" s="1"/>
      <c r="VOG186" s="1"/>
      <c r="VOH186" s="1"/>
      <c r="VOI186" s="1"/>
      <c r="VOJ186" s="1"/>
      <c r="VOK186" s="1"/>
      <c r="VOL186" s="1"/>
      <c r="VOM186" s="1"/>
      <c r="VON186" s="1"/>
      <c r="VOO186" s="1"/>
      <c r="VOP186" s="1"/>
      <c r="VOQ186" s="1"/>
      <c r="VOR186" s="1"/>
      <c r="VOS186" s="1"/>
      <c r="VOT186" s="1"/>
      <c r="VOU186" s="1"/>
      <c r="VOV186" s="1"/>
      <c r="VOW186" s="1"/>
      <c r="VOX186" s="1"/>
      <c r="VOY186" s="1"/>
      <c r="VOZ186" s="1"/>
      <c r="VPA186" s="1"/>
      <c r="VPB186" s="1"/>
      <c r="VPC186" s="1"/>
      <c r="VPD186" s="1"/>
      <c r="VPE186" s="1"/>
      <c r="VPF186" s="1"/>
      <c r="VPG186" s="1"/>
      <c r="VPH186" s="1"/>
      <c r="VPI186" s="1"/>
      <c r="VPJ186" s="1"/>
      <c r="VPK186" s="1"/>
      <c r="VPL186" s="1"/>
      <c r="VPM186" s="1"/>
      <c r="VPN186" s="1"/>
      <c r="VPO186" s="1"/>
      <c r="VPP186" s="1"/>
      <c r="VPQ186" s="1"/>
      <c r="VPR186" s="1"/>
      <c r="VPS186" s="1"/>
      <c r="VPT186" s="1"/>
      <c r="VPU186" s="1"/>
      <c r="VPV186" s="1"/>
      <c r="VPW186" s="1"/>
      <c r="VPX186" s="1"/>
      <c r="VPY186" s="1"/>
      <c r="VPZ186" s="1"/>
      <c r="VQA186" s="1"/>
      <c r="VQB186" s="1"/>
      <c r="VQC186" s="1"/>
      <c r="VQD186" s="1"/>
      <c r="VQE186" s="1"/>
      <c r="VQF186" s="1"/>
      <c r="VQG186" s="1"/>
      <c r="VQH186" s="1"/>
      <c r="VQI186" s="1"/>
      <c r="VQJ186" s="1"/>
      <c r="VQK186" s="1"/>
      <c r="VQL186" s="1"/>
      <c r="VQM186" s="1"/>
      <c r="VQN186" s="1"/>
      <c r="VQO186" s="1"/>
      <c r="VQP186" s="1"/>
      <c r="VQQ186" s="1"/>
      <c r="VQR186" s="1"/>
      <c r="VQS186" s="1"/>
      <c r="VQT186" s="1"/>
      <c r="VQU186" s="1"/>
      <c r="VQV186" s="1"/>
      <c r="VQW186" s="1"/>
      <c r="VQX186" s="1"/>
      <c r="VQY186" s="1"/>
      <c r="VQZ186" s="1"/>
      <c r="VRA186" s="1"/>
      <c r="VRB186" s="1"/>
      <c r="VRC186" s="1"/>
      <c r="VRD186" s="1"/>
      <c r="VRE186" s="1"/>
      <c r="VRF186" s="1"/>
      <c r="VRG186" s="1"/>
      <c r="VRH186" s="1"/>
      <c r="VRI186" s="1"/>
      <c r="VRJ186" s="1"/>
      <c r="VRK186" s="1"/>
      <c r="VRL186" s="1"/>
      <c r="VRM186" s="1"/>
      <c r="VRN186" s="1"/>
      <c r="VRO186" s="1"/>
      <c r="VRP186" s="1"/>
      <c r="VRQ186" s="1"/>
      <c r="VRR186" s="1"/>
      <c r="VRS186" s="1"/>
      <c r="VRT186" s="1"/>
      <c r="VRU186" s="1"/>
      <c r="VRV186" s="1"/>
      <c r="VRW186" s="1"/>
      <c r="VRX186" s="1"/>
      <c r="VRY186" s="1"/>
      <c r="VRZ186" s="1"/>
      <c r="VSA186" s="1"/>
      <c r="VSB186" s="1"/>
      <c r="VSC186" s="1"/>
      <c r="VSD186" s="1"/>
      <c r="VSE186" s="1"/>
      <c r="VSF186" s="1"/>
      <c r="VSG186" s="1"/>
      <c r="VSH186" s="1"/>
      <c r="VSI186" s="1"/>
      <c r="VSJ186" s="1"/>
      <c r="VSK186" s="1"/>
      <c r="VSL186" s="1"/>
      <c r="VSM186" s="1"/>
      <c r="VSN186" s="1"/>
      <c r="VSO186" s="1"/>
      <c r="VSP186" s="1"/>
      <c r="VSQ186" s="1"/>
      <c r="VSR186" s="1"/>
      <c r="VSS186" s="1"/>
      <c r="VST186" s="1"/>
      <c r="VSU186" s="1"/>
      <c r="VSV186" s="1"/>
      <c r="VSW186" s="1"/>
      <c r="VSX186" s="1"/>
      <c r="VSY186" s="1"/>
      <c r="VSZ186" s="1"/>
      <c r="VTA186" s="1"/>
      <c r="VTB186" s="1"/>
      <c r="VTC186" s="1"/>
      <c r="VTD186" s="1"/>
      <c r="VTE186" s="1"/>
      <c r="VTF186" s="1"/>
      <c r="VTG186" s="1"/>
      <c r="VTH186" s="1"/>
      <c r="VTI186" s="1"/>
      <c r="VTJ186" s="1"/>
      <c r="VTK186" s="1"/>
      <c r="VTL186" s="1"/>
      <c r="VTM186" s="1"/>
      <c r="VTN186" s="1"/>
      <c r="VTO186" s="1"/>
      <c r="VTP186" s="1"/>
      <c r="VTQ186" s="1"/>
      <c r="VTR186" s="1"/>
      <c r="VTS186" s="1"/>
      <c r="VTT186" s="1"/>
      <c r="VTU186" s="1"/>
      <c r="VTV186" s="1"/>
      <c r="VTW186" s="1"/>
      <c r="VTX186" s="1"/>
      <c r="VTY186" s="1"/>
      <c r="VTZ186" s="1"/>
      <c r="VUA186" s="1"/>
      <c r="VUB186" s="1"/>
      <c r="VUC186" s="1"/>
      <c r="VUD186" s="1"/>
      <c r="VUE186" s="1"/>
      <c r="VUF186" s="1"/>
      <c r="VUG186" s="1"/>
      <c r="VUH186" s="1"/>
      <c r="VUI186" s="1"/>
      <c r="VUJ186" s="1"/>
      <c r="VUK186" s="1"/>
      <c r="VUL186" s="1"/>
      <c r="VUM186" s="1"/>
      <c r="VUN186" s="1"/>
      <c r="VUO186" s="1"/>
      <c r="VUP186" s="1"/>
      <c r="VUQ186" s="1"/>
      <c r="VUR186" s="1"/>
      <c r="VUS186" s="1"/>
      <c r="VUT186" s="1"/>
      <c r="VUU186" s="1"/>
      <c r="VUV186" s="1"/>
      <c r="VUW186" s="1"/>
      <c r="VUX186" s="1"/>
      <c r="VUY186" s="1"/>
      <c r="VUZ186" s="1"/>
      <c r="VVA186" s="1"/>
      <c r="VVB186" s="1"/>
      <c r="VVC186" s="1"/>
      <c r="VVD186" s="1"/>
      <c r="VVE186" s="1"/>
      <c r="VVF186" s="1"/>
      <c r="VVG186" s="1"/>
      <c r="VVH186" s="1"/>
      <c r="VVI186" s="1"/>
      <c r="VVJ186" s="1"/>
      <c r="VVK186" s="1"/>
      <c r="VVL186" s="1"/>
      <c r="VVM186" s="1"/>
      <c r="VVN186" s="1"/>
      <c r="VVO186" s="1"/>
      <c r="VVP186" s="1"/>
      <c r="VVQ186" s="1"/>
      <c r="VVR186" s="1"/>
      <c r="VVS186" s="1"/>
      <c r="VVT186" s="1"/>
      <c r="VVU186" s="1"/>
      <c r="VVV186" s="1"/>
      <c r="VVW186" s="1"/>
      <c r="VVX186" s="1"/>
      <c r="VVY186" s="1"/>
      <c r="VVZ186" s="1"/>
      <c r="VWA186" s="1"/>
      <c r="VWB186" s="1"/>
      <c r="VWC186" s="1"/>
      <c r="VWD186" s="1"/>
      <c r="VWE186" s="1"/>
      <c r="VWF186" s="1"/>
      <c r="VWG186" s="1"/>
      <c r="VWH186" s="1"/>
      <c r="VWI186" s="1"/>
      <c r="VWJ186" s="1"/>
      <c r="VWK186" s="1"/>
      <c r="VWL186" s="1"/>
      <c r="VWM186" s="1"/>
      <c r="VWN186" s="1"/>
      <c r="VWO186" s="1"/>
      <c r="VWP186" s="1"/>
      <c r="VWQ186" s="1"/>
      <c r="VWR186" s="1"/>
      <c r="VWS186" s="1"/>
      <c r="VWT186" s="1"/>
      <c r="VWU186" s="1"/>
      <c r="VWV186" s="1"/>
      <c r="VWW186" s="1"/>
      <c r="VWX186" s="1"/>
      <c r="VWY186" s="1"/>
      <c r="VWZ186" s="1"/>
      <c r="VXA186" s="1"/>
      <c r="VXB186" s="1"/>
      <c r="VXC186" s="1"/>
      <c r="VXD186" s="1"/>
      <c r="VXE186" s="1"/>
      <c r="VXF186" s="1"/>
      <c r="VXG186" s="1"/>
      <c r="VXH186" s="1"/>
      <c r="VXI186" s="1"/>
      <c r="VXJ186" s="1"/>
      <c r="VXK186" s="1"/>
      <c r="VXL186" s="1"/>
      <c r="VXM186" s="1"/>
      <c r="VXN186" s="1"/>
      <c r="VXO186" s="1"/>
      <c r="VXP186" s="1"/>
      <c r="VXQ186" s="1"/>
      <c r="VXR186" s="1"/>
      <c r="VXS186" s="1"/>
      <c r="VXT186" s="1"/>
      <c r="VXU186" s="1"/>
      <c r="VXV186" s="1"/>
      <c r="VXW186" s="1"/>
      <c r="VXX186" s="1"/>
      <c r="VXY186" s="1"/>
      <c r="VXZ186" s="1"/>
      <c r="VYA186" s="1"/>
      <c r="VYB186" s="1"/>
      <c r="VYC186" s="1"/>
      <c r="VYD186" s="1"/>
      <c r="VYE186" s="1"/>
      <c r="VYF186" s="1"/>
      <c r="VYG186" s="1"/>
      <c r="VYH186" s="1"/>
      <c r="VYI186" s="1"/>
      <c r="VYJ186" s="1"/>
      <c r="VYK186" s="1"/>
      <c r="VYL186" s="1"/>
      <c r="VYM186" s="1"/>
      <c r="VYN186" s="1"/>
      <c r="VYO186" s="1"/>
      <c r="VYP186" s="1"/>
      <c r="VYQ186" s="1"/>
      <c r="VYR186" s="1"/>
      <c r="VYS186" s="1"/>
      <c r="VYT186" s="1"/>
      <c r="VYU186" s="1"/>
      <c r="VYV186" s="1"/>
      <c r="VYW186" s="1"/>
      <c r="VYX186" s="1"/>
      <c r="VYY186" s="1"/>
      <c r="VYZ186" s="1"/>
      <c r="VZA186" s="1"/>
      <c r="VZB186" s="1"/>
      <c r="VZC186" s="1"/>
      <c r="VZD186" s="1"/>
      <c r="VZE186" s="1"/>
      <c r="VZF186" s="1"/>
      <c r="VZG186" s="1"/>
      <c r="VZH186" s="1"/>
      <c r="VZI186" s="1"/>
      <c r="VZJ186" s="1"/>
      <c r="VZK186" s="1"/>
      <c r="VZL186" s="1"/>
      <c r="VZM186" s="1"/>
      <c r="VZN186" s="1"/>
      <c r="VZO186" s="1"/>
      <c r="VZP186" s="1"/>
      <c r="VZQ186" s="1"/>
      <c r="VZR186" s="1"/>
      <c r="VZS186" s="1"/>
      <c r="VZT186" s="1"/>
      <c r="VZU186" s="1"/>
      <c r="VZV186" s="1"/>
      <c r="VZW186" s="1"/>
      <c r="VZX186" s="1"/>
      <c r="VZY186" s="1"/>
      <c r="VZZ186" s="1"/>
      <c r="WAA186" s="1"/>
      <c r="WAB186" s="1"/>
      <c r="WAC186" s="1"/>
      <c r="WAD186" s="1"/>
      <c r="WAE186" s="1"/>
      <c r="WAF186" s="1"/>
      <c r="WAG186" s="1"/>
      <c r="WAH186" s="1"/>
      <c r="WAI186" s="1"/>
      <c r="WAJ186" s="1"/>
      <c r="WAK186" s="1"/>
      <c r="WAL186" s="1"/>
      <c r="WAM186" s="1"/>
      <c r="WAN186" s="1"/>
      <c r="WAO186" s="1"/>
      <c r="WAP186" s="1"/>
      <c r="WAQ186" s="1"/>
      <c r="WAR186" s="1"/>
      <c r="WAS186" s="1"/>
      <c r="WAT186" s="1"/>
      <c r="WAU186" s="1"/>
      <c r="WAV186" s="1"/>
      <c r="WAW186" s="1"/>
      <c r="WAX186" s="1"/>
      <c r="WAY186" s="1"/>
      <c r="WAZ186" s="1"/>
      <c r="WBA186" s="1"/>
      <c r="WBB186" s="1"/>
      <c r="WBC186" s="1"/>
      <c r="WBD186" s="1"/>
      <c r="WBE186" s="1"/>
      <c r="WBF186" s="1"/>
      <c r="WBG186" s="1"/>
      <c r="WBH186" s="1"/>
      <c r="WBI186" s="1"/>
      <c r="WBJ186" s="1"/>
      <c r="WBK186" s="1"/>
      <c r="WBL186" s="1"/>
      <c r="WBM186" s="1"/>
      <c r="WBN186" s="1"/>
      <c r="WBO186" s="1"/>
      <c r="WBP186" s="1"/>
      <c r="WBQ186" s="1"/>
      <c r="WBR186" s="1"/>
      <c r="WBS186" s="1"/>
      <c r="WBT186" s="1"/>
      <c r="WBU186" s="1"/>
      <c r="WBV186" s="1"/>
      <c r="WBW186" s="1"/>
      <c r="WBX186" s="1"/>
      <c r="WBY186" s="1"/>
      <c r="WBZ186" s="1"/>
      <c r="WCA186" s="1"/>
      <c r="WCB186" s="1"/>
      <c r="WCC186" s="1"/>
      <c r="WCD186" s="1"/>
      <c r="WCE186" s="1"/>
      <c r="WCF186" s="1"/>
      <c r="WCG186" s="1"/>
      <c r="WCH186" s="1"/>
      <c r="WCI186" s="1"/>
      <c r="WCJ186" s="1"/>
      <c r="WCK186" s="1"/>
      <c r="WCL186" s="1"/>
      <c r="WCM186" s="1"/>
      <c r="WCN186" s="1"/>
      <c r="WCO186" s="1"/>
      <c r="WCP186" s="1"/>
      <c r="WCQ186" s="1"/>
      <c r="WCR186" s="1"/>
      <c r="WCS186" s="1"/>
      <c r="WCT186" s="1"/>
      <c r="WCU186" s="1"/>
      <c r="WCV186" s="1"/>
      <c r="WCW186" s="1"/>
      <c r="WCX186" s="1"/>
      <c r="WCY186" s="1"/>
      <c r="WCZ186" s="1"/>
      <c r="WDA186" s="1"/>
      <c r="WDB186" s="1"/>
      <c r="WDC186" s="1"/>
      <c r="WDD186" s="1"/>
      <c r="WDE186" s="1"/>
      <c r="WDF186" s="1"/>
      <c r="WDG186" s="1"/>
      <c r="WDH186" s="1"/>
      <c r="WDI186" s="1"/>
      <c r="WDJ186" s="1"/>
      <c r="WDK186" s="1"/>
      <c r="WDL186" s="1"/>
      <c r="WDM186" s="1"/>
      <c r="WDN186" s="1"/>
      <c r="WDO186" s="1"/>
      <c r="WDP186" s="1"/>
      <c r="WDQ186" s="1"/>
      <c r="WDR186" s="1"/>
      <c r="WDS186" s="1"/>
      <c r="WDT186" s="1"/>
      <c r="WDU186" s="1"/>
      <c r="WDV186" s="1"/>
      <c r="WDW186" s="1"/>
      <c r="WDX186" s="1"/>
      <c r="WDY186" s="1"/>
      <c r="WDZ186" s="1"/>
      <c r="WEA186" s="1"/>
      <c r="WEB186" s="1"/>
      <c r="WEC186" s="1"/>
      <c r="WED186" s="1"/>
      <c r="WEE186" s="1"/>
      <c r="WEF186" s="1"/>
      <c r="WEG186" s="1"/>
      <c r="WEH186" s="1"/>
      <c r="WEI186" s="1"/>
      <c r="WEJ186" s="1"/>
      <c r="WEK186" s="1"/>
      <c r="WEL186" s="1"/>
      <c r="WEM186" s="1"/>
      <c r="WEN186" s="1"/>
      <c r="WEO186" s="1"/>
      <c r="WEP186" s="1"/>
      <c r="WEQ186" s="1"/>
      <c r="WER186" s="1"/>
      <c r="WES186" s="1"/>
      <c r="WET186" s="1"/>
      <c r="WEU186" s="1"/>
      <c r="WEV186" s="1"/>
      <c r="WEW186" s="1"/>
      <c r="WEX186" s="1"/>
      <c r="WEY186" s="1"/>
      <c r="WEZ186" s="1"/>
      <c r="WFA186" s="1"/>
      <c r="WFB186" s="1"/>
      <c r="WFC186" s="1"/>
      <c r="WFD186" s="1"/>
      <c r="WFE186" s="1"/>
      <c r="WFF186" s="1"/>
      <c r="WFG186" s="1"/>
      <c r="WFH186" s="1"/>
      <c r="WFI186" s="1"/>
      <c r="WFJ186" s="1"/>
      <c r="WFK186" s="1"/>
      <c r="WFL186" s="1"/>
      <c r="WFM186" s="1"/>
      <c r="WFN186" s="1"/>
      <c r="WFO186" s="1"/>
      <c r="WFP186" s="1"/>
      <c r="WFQ186" s="1"/>
      <c r="WFR186" s="1"/>
      <c r="WFS186" s="1"/>
      <c r="WFT186" s="1"/>
      <c r="WFU186" s="1"/>
      <c r="WFV186" s="1"/>
      <c r="WFW186" s="1"/>
      <c r="WFX186" s="1"/>
      <c r="WFY186" s="1"/>
      <c r="WFZ186" s="1"/>
      <c r="WGA186" s="1"/>
      <c r="WGB186" s="1"/>
      <c r="WGC186" s="1"/>
      <c r="WGD186" s="1"/>
      <c r="WGE186" s="1"/>
      <c r="WGF186" s="1"/>
      <c r="WGG186" s="1"/>
      <c r="WGH186" s="1"/>
      <c r="WGI186" s="1"/>
      <c r="WGJ186" s="1"/>
      <c r="WGK186" s="1"/>
      <c r="WGL186" s="1"/>
      <c r="WGM186" s="1"/>
      <c r="WGN186" s="1"/>
      <c r="WGO186" s="1"/>
      <c r="WGP186" s="1"/>
      <c r="WGQ186" s="1"/>
      <c r="WGR186" s="1"/>
      <c r="WGS186" s="1"/>
      <c r="WGT186" s="1"/>
      <c r="WGU186" s="1"/>
      <c r="WGV186" s="1"/>
      <c r="WGW186" s="1"/>
      <c r="WGX186" s="1"/>
      <c r="WGY186" s="1"/>
      <c r="WGZ186" s="1"/>
      <c r="WHA186" s="1"/>
      <c r="WHB186" s="1"/>
      <c r="WHC186" s="1"/>
      <c r="WHD186" s="1"/>
      <c r="WHE186" s="1"/>
      <c r="WHF186" s="1"/>
      <c r="WHG186" s="1"/>
      <c r="WHH186" s="1"/>
      <c r="WHI186" s="1"/>
      <c r="WHJ186" s="1"/>
      <c r="WHK186" s="1"/>
      <c r="WHL186" s="1"/>
      <c r="WHM186" s="1"/>
      <c r="WHN186" s="1"/>
      <c r="WHO186" s="1"/>
      <c r="WHP186" s="1"/>
      <c r="WHQ186" s="1"/>
      <c r="WHR186" s="1"/>
      <c r="WHS186" s="1"/>
      <c r="WHT186" s="1"/>
      <c r="WHU186" s="1"/>
      <c r="WHV186" s="1"/>
      <c r="WHW186" s="1"/>
      <c r="WHX186" s="1"/>
      <c r="WHY186" s="1"/>
      <c r="WHZ186" s="1"/>
      <c r="WIA186" s="1"/>
      <c r="WIB186" s="1"/>
      <c r="WIC186" s="1"/>
      <c r="WID186" s="1"/>
      <c r="WIE186" s="1"/>
      <c r="WIF186" s="1"/>
      <c r="WIG186" s="1"/>
      <c r="WIH186" s="1"/>
      <c r="WII186" s="1"/>
      <c r="WIJ186" s="1"/>
      <c r="WIK186" s="1"/>
      <c r="WIL186" s="1"/>
      <c r="WIM186" s="1"/>
      <c r="WIN186" s="1"/>
      <c r="WIO186" s="1"/>
      <c r="WIP186" s="1"/>
      <c r="WIQ186" s="1"/>
      <c r="WIR186" s="1"/>
      <c r="WIS186" s="1"/>
      <c r="WIT186" s="1"/>
      <c r="WIU186" s="1"/>
      <c r="WIV186" s="1"/>
      <c r="WIW186" s="1"/>
      <c r="WIX186" s="1"/>
      <c r="WIY186" s="1"/>
      <c r="WIZ186" s="1"/>
      <c r="WJA186" s="1"/>
      <c r="WJB186" s="1"/>
      <c r="WJC186" s="1"/>
      <c r="WJD186" s="1"/>
      <c r="WJE186" s="1"/>
      <c r="WJF186" s="1"/>
      <c r="WJG186" s="1"/>
      <c r="WJH186" s="1"/>
      <c r="WJI186" s="1"/>
      <c r="WJJ186" s="1"/>
      <c r="WJK186" s="1"/>
      <c r="WJL186" s="1"/>
      <c r="WJM186" s="1"/>
      <c r="WJN186" s="1"/>
      <c r="WJO186" s="1"/>
      <c r="WJP186" s="1"/>
      <c r="WJQ186" s="1"/>
      <c r="WJR186" s="1"/>
      <c r="WJS186" s="1"/>
      <c r="WJT186" s="1"/>
      <c r="WJU186" s="1"/>
      <c r="WJV186" s="1"/>
      <c r="WJW186" s="1"/>
      <c r="WJX186" s="1"/>
      <c r="WJY186" s="1"/>
      <c r="WJZ186" s="1"/>
      <c r="WKA186" s="1"/>
      <c r="WKB186" s="1"/>
      <c r="WKC186" s="1"/>
      <c r="WKD186" s="1"/>
      <c r="WKE186" s="1"/>
      <c r="WKF186" s="1"/>
      <c r="WKG186" s="1"/>
      <c r="WKH186" s="1"/>
      <c r="WKI186" s="1"/>
      <c r="WKJ186" s="1"/>
      <c r="WKK186" s="1"/>
      <c r="WKL186" s="1"/>
      <c r="WKM186" s="1"/>
      <c r="WKN186" s="1"/>
      <c r="WKO186" s="1"/>
      <c r="WKP186" s="1"/>
      <c r="WKQ186" s="1"/>
      <c r="WKR186" s="1"/>
      <c r="WKS186" s="1"/>
      <c r="WKT186" s="1"/>
      <c r="WKU186" s="1"/>
      <c r="WKV186" s="1"/>
      <c r="WKW186" s="1"/>
      <c r="WKX186" s="1"/>
      <c r="WKY186" s="1"/>
      <c r="WKZ186" s="1"/>
      <c r="WLA186" s="1"/>
      <c r="WLB186" s="1"/>
      <c r="WLC186" s="1"/>
      <c r="WLD186" s="1"/>
      <c r="WLE186" s="1"/>
      <c r="WLF186" s="1"/>
      <c r="WLG186" s="1"/>
      <c r="WLH186" s="1"/>
      <c r="WLI186" s="1"/>
      <c r="WLJ186" s="1"/>
      <c r="WLK186" s="1"/>
      <c r="WLL186" s="1"/>
      <c r="WLM186" s="1"/>
      <c r="WLN186" s="1"/>
      <c r="WLO186" s="1"/>
      <c r="WLP186" s="1"/>
      <c r="WLQ186" s="1"/>
      <c r="WLR186" s="1"/>
      <c r="WLS186" s="1"/>
      <c r="WLT186" s="1"/>
      <c r="WLU186" s="1"/>
      <c r="WLV186" s="1"/>
      <c r="WLW186" s="1"/>
      <c r="WLX186" s="1"/>
      <c r="WLY186" s="1"/>
      <c r="WLZ186" s="1"/>
      <c r="WMA186" s="1"/>
      <c r="WMB186" s="1"/>
      <c r="WMC186" s="1"/>
      <c r="WMD186" s="1"/>
      <c r="WME186" s="1"/>
      <c r="WMF186" s="1"/>
      <c r="WMG186" s="1"/>
      <c r="WMH186" s="1"/>
      <c r="WMI186" s="1"/>
      <c r="WMJ186" s="1"/>
      <c r="WMK186" s="1"/>
      <c r="WML186" s="1"/>
      <c r="WMM186" s="1"/>
      <c r="WMN186" s="1"/>
      <c r="WMO186" s="1"/>
      <c r="WMP186" s="1"/>
      <c r="WMQ186" s="1"/>
      <c r="WMR186" s="1"/>
      <c r="WMS186" s="1"/>
      <c r="WMT186" s="1"/>
      <c r="WMU186" s="1"/>
      <c r="WMV186" s="1"/>
      <c r="WMW186" s="1"/>
      <c r="WMX186" s="1"/>
      <c r="WMY186" s="1"/>
      <c r="WMZ186" s="1"/>
      <c r="WNA186" s="1"/>
      <c r="WNB186" s="1"/>
      <c r="WNC186" s="1"/>
      <c r="WND186" s="1"/>
      <c r="WNE186" s="1"/>
      <c r="WNF186" s="1"/>
      <c r="WNG186" s="1"/>
      <c r="WNH186" s="1"/>
      <c r="WNI186" s="1"/>
      <c r="WNJ186" s="1"/>
      <c r="WNK186" s="1"/>
      <c r="WNL186" s="1"/>
      <c r="WNM186" s="1"/>
      <c r="WNN186" s="1"/>
      <c r="WNO186" s="1"/>
      <c r="WNP186" s="1"/>
      <c r="WNQ186" s="1"/>
      <c r="WNR186" s="1"/>
      <c r="WNS186" s="1"/>
      <c r="WNT186" s="1"/>
      <c r="WNU186" s="1"/>
      <c r="WNV186" s="1"/>
      <c r="WNW186" s="1"/>
      <c r="WNX186" s="1"/>
      <c r="WNY186" s="1"/>
      <c r="WNZ186" s="1"/>
      <c r="WOA186" s="1"/>
      <c r="WOB186" s="1"/>
      <c r="WOC186" s="1"/>
      <c r="WOD186" s="1"/>
      <c r="WOE186" s="1"/>
      <c r="WOF186" s="1"/>
      <c r="WOG186" s="1"/>
      <c r="WOH186" s="1"/>
      <c r="WOI186" s="1"/>
      <c r="WOJ186" s="1"/>
      <c r="WOK186" s="1"/>
      <c r="WOL186" s="1"/>
      <c r="WOM186" s="1"/>
      <c r="WON186" s="1"/>
      <c r="WOO186" s="1"/>
      <c r="WOP186" s="1"/>
      <c r="WOQ186" s="1"/>
      <c r="WOR186" s="1"/>
      <c r="WOS186" s="1"/>
      <c r="WOT186" s="1"/>
      <c r="WOU186" s="1"/>
      <c r="WOV186" s="1"/>
      <c r="WOW186" s="1"/>
      <c r="WOX186" s="1"/>
      <c r="WOY186" s="1"/>
      <c r="WOZ186" s="1"/>
      <c r="WPA186" s="1"/>
      <c r="WPB186" s="1"/>
      <c r="WPC186" s="1"/>
      <c r="WPD186" s="1"/>
      <c r="WPE186" s="1"/>
      <c r="WPF186" s="1"/>
      <c r="WPG186" s="1"/>
      <c r="WPH186" s="1"/>
      <c r="WPI186" s="1"/>
      <c r="WPJ186" s="1"/>
      <c r="WPK186" s="1"/>
      <c r="WPL186" s="1"/>
      <c r="WPM186" s="1"/>
      <c r="WPN186" s="1"/>
      <c r="WPO186" s="1"/>
      <c r="WPP186" s="1"/>
      <c r="WPQ186" s="1"/>
      <c r="WPR186" s="1"/>
      <c r="WPS186" s="1"/>
      <c r="WPT186" s="1"/>
      <c r="WPU186" s="1"/>
      <c r="WPV186" s="1"/>
      <c r="WPW186" s="1"/>
      <c r="WPX186" s="1"/>
      <c r="WPY186" s="1"/>
      <c r="WPZ186" s="1"/>
      <c r="WQA186" s="1"/>
      <c r="WQB186" s="1"/>
      <c r="WQC186" s="1"/>
      <c r="WQD186" s="1"/>
      <c r="WQE186" s="1"/>
      <c r="WQF186" s="1"/>
      <c r="WQG186" s="1"/>
      <c r="WQH186" s="1"/>
      <c r="WQI186" s="1"/>
      <c r="WQJ186" s="1"/>
      <c r="WQK186" s="1"/>
      <c r="WQL186" s="1"/>
      <c r="WQM186" s="1"/>
      <c r="WQN186" s="1"/>
      <c r="WQO186" s="1"/>
      <c r="WQP186" s="1"/>
      <c r="WQQ186" s="1"/>
      <c r="WQR186" s="1"/>
      <c r="WQS186" s="1"/>
      <c r="WQT186" s="1"/>
      <c r="WQU186" s="1"/>
      <c r="WQV186" s="1"/>
      <c r="WQW186" s="1"/>
      <c r="WQX186" s="1"/>
      <c r="WQY186" s="1"/>
      <c r="WQZ186" s="1"/>
      <c r="WRA186" s="1"/>
      <c r="WRB186" s="1"/>
      <c r="WRC186" s="1"/>
      <c r="WRD186" s="1"/>
      <c r="WRE186" s="1"/>
      <c r="WRF186" s="1"/>
      <c r="WRG186" s="1"/>
      <c r="WRH186" s="1"/>
      <c r="WRI186" s="1"/>
      <c r="WRJ186" s="1"/>
      <c r="WRK186" s="1"/>
      <c r="WRL186" s="1"/>
      <c r="WRM186" s="1"/>
      <c r="WRN186" s="1"/>
      <c r="WRO186" s="1"/>
      <c r="WRP186" s="1"/>
      <c r="WRQ186" s="1"/>
      <c r="WRR186" s="1"/>
      <c r="WRS186" s="1"/>
      <c r="WRT186" s="1"/>
      <c r="WRU186" s="1"/>
      <c r="WRV186" s="1"/>
      <c r="WRW186" s="1"/>
      <c r="WRX186" s="1"/>
      <c r="WRY186" s="1"/>
      <c r="WRZ186" s="1"/>
      <c r="WSA186" s="1"/>
      <c r="WSB186" s="1"/>
      <c r="WSC186" s="1"/>
      <c r="WSD186" s="1"/>
      <c r="WSE186" s="1"/>
      <c r="WSF186" s="1"/>
      <c r="WSG186" s="1"/>
      <c r="WSH186" s="1"/>
      <c r="WSI186" s="1"/>
      <c r="WSJ186" s="1"/>
      <c r="WSK186" s="1"/>
      <c r="WSL186" s="1"/>
      <c r="WSM186" s="1"/>
      <c r="WSN186" s="1"/>
      <c r="WSO186" s="1"/>
      <c r="WSP186" s="1"/>
      <c r="WSQ186" s="1"/>
      <c r="WSR186" s="1"/>
      <c r="WSS186" s="1"/>
      <c r="WST186" s="1"/>
      <c r="WSU186" s="1"/>
      <c r="WSV186" s="1"/>
      <c r="WSW186" s="1"/>
      <c r="WSX186" s="1"/>
      <c r="WSY186" s="1"/>
      <c r="WSZ186" s="1"/>
      <c r="WTA186" s="1"/>
      <c r="WTB186" s="1"/>
      <c r="WTC186" s="1"/>
      <c r="WTD186" s="1"/>
      <c r="WTE186" s="1"/>
      <c r="WTF186" s="1"/>
      <c r="WTG186" s="1"/>
      <c r="WTH186" s="1"/>
      <c r="WTI186" s="1"/>
      <c r="WTJ186" s="1"/>
      <c r="WTK186" s="1"/>
      <c r="WTL186" s="1"/>
      <c r="WTM186" s="1"/>
      <c r="WTN186" s="1"/>
      <c r="WTO186" s="1"/>
      <c r="WTP186" s="1"/>
      <c r="WTQ186" s="1"/>
      <c r="WTR186" s="1"/>
      <c r="WTS186" s="1"/>
      <c r="WTT186" s="1"/>
      <c r="WTU186" s="1"/>
      <c r="WTV186" s="1"/>
      <c r="WTW186" s="1"/>
      <c r="WTX186" s="1"/>
      <c r="WTY186" s="1"/>
      <c r="WTZ186" s="1"/>
      <c r="WUA186" s="1"/>
      <c r="WUB186" s="1"/>
      <c r="WUC186" s="1"/>
      <c r="WUD186" s="1"/>
      <c r="WUE186" s="1"/>
      <c r="WUF186" s="1"/>
      <c r="WUG186" s="1"/>
      <c r="WUH186" s="1"/>
      <c r="WUI186" s="1"/>
      <c r="WUJ186" s="1"/>
      <c r="WUK186" s="1"/>
      <c r="WUL186" s="1"/>
      <c r="WUM186" s="1"/>
      <c r="WUN186" s="1"/>
      <c r="WUO186" s="1"/>
      <c r="WUP186" s="1"/>
      <c r="WUQ186" s="1"/>
      <c r="WUR186" s="1"/>
      <c r="WUS186" s="1"/>
      <c r="WUT186" s="1"/>
      <c r="WUU186" s="1"/>
      <c r="WUV186" s="1"/>
      <c r="WUW186" s="1"/>
      <c r="WUX186" s="1"/>
      <c r="WUY186" s="1"/>
      <c r="WUZ186" s="1"/>
      <c r="WVA186" s="1"/>
      <c r="WVB186" s="1"/>
      <c r="WVC186" s="1"/>
      <c r="WVD186" s="1"/>
      <c r="WVE186" s="1"/>
      <c r="WVF186" s="1"/>
      <c r="WVG186" s="1"/>
      <c r="WVH186" s="1"/>
      <c r="WVI186" s="1"/>
      <c r="WVJ186" s="1"/>
      <c r="WVK186" s="1"/>
      <c r="WVL186" s="1"/>
      <c r="WVM186" s="1"/>
      <c r="WVN186" s="1"/>
      <c r="WVO186" s="1"/>
      <c r="WVP186" s="1"/>
      <c r="WVQ186" s="1"/>
      <c r="WVR186" s="1"/>
      <c r="WVS186" s="1"/>
      <c r="WVT186" s="1"/>
      <c r="WVU186" s="1"/>
      <c r="WVV186" s="1"/>
      <c r="WVW186" s="1"/>
      <c r="WVX186" s="1"/>
      <c r="WVY186" s="1"/>
      <c r="WVZ186" s="1"/>
      <c r="WWA186" s="1"/>
      <c r="WWB186" s="1"/>
      <c r="WWC186" s="1"/>
      <c r="WWD186" s="1"/>
      <c r="WWE186" s="1"/>
      <c r="WWF186" s="1"/>
      <c r="WWG186" s="1"/>
      <c r="WWH186" s="1"/>
      <c r="WWI186" s="1"/>
      <c r="WWJ186" s="1"/>
      <c r="WWK186" s="1"/>
      <c r="WWL186" s="1"/>
      <c r="WWM186" s="1"/>
      <c r="WWN186" s="1"/>
      <c r="WWO186" s="1"/>
      <c r="WWP186" s="1"/>
      <c r="WWQ186" s="1"/>
      <c r="WWR186" s="1"/>
      <c r="WWS186" s="1"/>
      <c r="WWT186" s="1"/>
      <c r="WWU186" s="1"/>
      <c r="WWV186" s="1"/>
      <c r="WWW186" s="1"/>
      <c r="WWX186" s="1"/>
      <c r="WWY186" s="1"/>
      <c r="WWZ186" s="1"/>
      <c r="WXA186" s="1"/>
      <c r="WXB186" s="1"/>
      <c r="WXC186" s="1"/>
      <c r="WXD186" s="1"/>
      <c r="WXE186" s="1"/>
      <c r="WXF186" s="1"/>
      <c r="WXG186" s="1"/>
      <c r="WXH186" s="1"/>
      <c r="WXI186" s="1"/>
      <c r="WXJ186" s="1"/>
      <c r="WXK186" s="1"/>
      <c r="WXL186" s="1"/>
      <c r="WXM186" s="1"/>
      <c r="WXN186" s="1"/>
      <c r="WXO186" s="1"/>
      <c r="WXP186" s="1"/>
      <c r="WXQ186" s="1"/>
      <c r="WXR186" s="1"/>
      <c r="WXS186" s="1"/>
      <c r="WXT186" s="1"/>
      <c r="WXU186" s="1"/>
      <c r="WXV186" s="1"/>
      <c r="WXW186" s="1"/>
      <c r="WXX186" s="1"/>
      <c r="WXY186" s="1"/>
      <c r="WXZ186" s="1"/>
      <c r="WYA186" s="1"/>
      <c r="WYB186" s="1"/>
      <c r="WYC186" s="1"/>
      <c r="WYD186" s="1"/>
      <c r="WYE186" s="1"/>
      <c r="WYF186" s="1"/>
      <c r="WYG186" s="1"/>
      <c r="WYH186" s="1"/>
      <c r="WYI186" s="1"/>
      <c r="WYJ186" s="1"/>
      <c r="WYK186" s="1"/>
      <c r="WYL186" s="1"/>
      <c r="WYM186" s="1"/>
      <c r="WYN186" s="1"/>
      <c r="WYO186" s="1"/>
      <c r="WYP186" s="1"/>
      <c r="WYQ186" s="1"/>
      <c r="WYR186" s="1"/>
      <c r="WYS186" s="1"/>
      <c r="WYT186" s="1"/>
      <c r="WYU186" s="1"/>
      <c r="WYV186" s="1"/>
      <c r="WYW186" s="1"/>
      <c r="WYX186" s="1"/>
      <c r="WYY186" s="1"/>
      <c r="WYZ186" s="1"/>
      <c r="WZA186" s="1"/>
      <c r="WZB186" s="1"/>
      <c r="WZC186" s="1"/>
      <c r="WZD186" s="1"/>
      <c r="WZE186" s="1"/>
      <c r="WZF186" s="1"/>
      <c r="WZG186" s="1"/>
      <c r="WZH186" s="1"/>
      <c r="WZI186" s="1"/>
      <c r="WZJ186" s="1"/>
      <c r="WZK186" s="1"/>
      <c r="WZL186" s="1"/>
      <c r="WZM186" s="1"/>
      <c r="WZN186" s="1"/>
      <c r="WZO186" s="1"/>
      <c r="WZP186" s="1"/>
      <c r="WZQ186" s="1"/>
      <c r="WZR186" s="1"/>
      <c r="WZS186" s="1"/>
      <c r="WZT186" s="1"/>
      <c r="WZU186" s="1"/>
      <c r="WZV186" s="1"/>
      <c r="WZW186" s="1"/>
      <c r="WZX186" s="1"/>
      <c r="WZY186" s="1"/>
      <c r="WZZ186" s="1"/>
      <c r="XAA186" s="1"/>
      <c r="XAB186" s="1"/>
      <c r="XAC186" s="1"/>
      <c r="XAD186" s="1"/>
      <c r="XAE186" s="1"/>
      <c r="XAF186" s="1"/>
      <c r="XAG186" s="1"/>
      <c r="XAH186" s="1"/>
      <c r="XAI186" s="1"/>
      <c r="XAJ186" s="1"/>
      <c r="XAK186" s="1"/>
      <c r="XAL186" s="1"/>
      <c r="XAM186" s="1"/>
      <c r="XAN186" s="1"/>
      <c r="XAO186" s="1"/>
      <c r="XAP186" s="1"/>
      <c r="XAQ186" s="1"/>
      <c r="XAR186" s="1"/>
      <c r="XAS186" s="1"/>
      <c r="XAT186" s="1"/>
      <c r="XAU186" s="1"/>
      <c r="XAV186" s="1"/>
      <c r="XAW186" s="1"/>
      <c r="XAX186" s="1"/>
      <c r="XAY186" s="1"/>
      <c r="XAZ186" s="1"/>
      <c r="XBA186" s="1"/>
      <c r="XBB186" s="1"/>
      <c r="XBC186" s="1"/>
      <c r="XBD186" s="1"/>
      <c r="XBE186" s="1"/>
      <c r="XBF186" s="1"/>
      <c r="XBG186" s="1"/>
      <c r="XBH186" s="1"/>
      <c r="XBI186" s="1"/>
      <c r="XBJ186" s="1"/>
      <c r="XBK186" s="1"/>
      <c r="XBL186" s="1"/>
      <c r="XBM186" s="1"/>
      <c r="XBN186" s="1"/>
      <c r="XBO186" s="1"/>
      <c r="XBP186" s="1"/>
      <c r="XBQ186" s="1"/>
      <c r="XBR186" s="1"/>
      <c r="XBS186" s="1"/>
      <c r="XBT186" s="1"/>
      <c r="XBU186" s="1"/>
      <c r="XBV186" s="1"/>
      <c r="XBW186" s="1"/>
      <c r="XBX186" s="1"/>
      <c r="XBY186" s="1"/>
      <c r="XBZ186" s="1"/>
      <c r="XCA186" s="1"/>
      <c r="XCB186" s="1"/>
      <c r="XCC186" s="1"/>
      <c r="XCD186" s="1"/>
      <c r="XCE186" s="1"/>
      <c r="XCF186" s="1"/>
      <c r="XCG186" s="1"/>
      <c r="XCH186" s="1"/>
      <c r="XCI186" s="1"/>
      <c r="XCJ186" s="1"/>
      <c r="XCK186" s="1"/>
      <c r="XCL186" s="1"/>
      <c r="XCM186" s="1"/>
      <c r="XCN186" s="1"/>
      <c r="XCO186" s="1"/>
      <c r="XCP186" s="1"/>
      <c r="XCQ186" s="1"/>
      <c r="XCR186" s="1"/>
      <c r="XCS186" s="1"/>
      <c r="XCT186" s="1"/>
      <c r="XCU186" s="1"/>
      <c r="XCV186" s="1"/>
      <c r="XCW186" s="1"/>
      <c r="XCX186" s="1"/>
      <c r="XCY186" s="1"/>
      <c r="XCZ186" s="1"/>
      <c r="XDA186" s="1"/>
      <c r="XDB186" s="1"/>
      <c r="XDC186" s="1"/>
      <c r="XDD186" s="1"/>
      <c r="XDE186" s="1"/>
      <c r="XDF186" s="1"/>
      <c r="XDG186" s="1"/>
      <c r="XDH186" s="1"/>
      <c r="XDI186" s="1"/>
      <c r="XDJ186" s="1"/>
      <c r="XDK186" s="1"/>
      <c r="XDL186" s="1"/>
      <c r="XDM186" s="1"/>
      <c r="XDN186" s="1"/>
      <c r="XDO186" s="1"/>
      <c r="XDP186" s="1"/>
      <c r="XDQ186" s="1"/>
      <c r="XDR186" s="1"/>
      <c r="XDS186" s="1"/>
      <c r="XDT186" s="1"/>
      <c r="XDU186" s="1"/>
      <c r="XDV186" s="1"/>
      <c r="XDW186" s="1"/>
      <c r="XDX186" s="1"/>
      <c r="XDY186" s="1"/>
      <c r="XDZ186" s="1"/>
      <c r="XEA186" s="1"/>
      <c r="XEB186" s="1"/>
      <c r="XEC186" s="1"/>
      <c r="XED186" s="1"/>
      <c r="XEE186" s="1"/>
      <c r="XEF186" s="1"/>
      <c r="XEG186" s="1"/>
      <c r="XEH186" s="1"/>
      <c r="XEI186" s="1"/>
      <c r="XEJ186" s="1"/>
      <c r="XEK186" s="1"/>
      <c r="XEL186" s="1"/>
      <c r="XEM186" s="1"/>
      <c r="XEN186" s="1"/>
      <c r="XEO186" s="1"/>
      <c r="XEP186" s="1"/>
      <c r="XEQ186" s="1"/>
      <c r="XER186" s="1"/>
      <c r="XES186" s="1"/>
      <c r="XET186" s="1"/>
      <c r="XEU186" s="1"/>
    </row>
    <row r="187" spans="2:16375" ht="13.5" thickBot="1" x14ac:dyDescent="0.25">
      <c r="C187" s="9"/>
      <c r="D187" s="97"/>
      <c r="E187" s="97"/>
      <c r="F187" s="97"/>
      <c r="G187" s="97"/>
      <c r="H187" s="97"/>
      <c r="I187" s="97"/>
      <c r="J187" s="97"/>
      <c r="K187" s="97"/>
      <c r="L187" s="97"/>
      <c r="M187" s="98"/>
      <c r="N187" s="98"/>
      <c r="O187" s="98"/>
      <c r="P187" s="99"/>
      <c r="Q187" s="598"/>
      <c r="R187" s="598"/>
      <c r="S187" s="598"/>
      <c r="T187" s="598"/>
      <c r="U187" s="598"/>
      <c r="V187" s="598"/>
      <c r="W187" s="598"/>
      <c r="X187" s="598"/>
      <c r="Y187" s="598"/>
      <c r="Z187" s="598"/>
      <c r="AA187" s="598"/>
      <c r="AB187" s="598"/>
      <c r="AC187" s="100"/>
      <c r="AD187" s="100"/>
      <c r="AE187" s="100"/>
      <c r="AF187" s="99"/>
      <c r="AG187" s="99"/>
      <c r="AH187" s="101"/>
      <c r="AI187" s="10"/>
      <c r="AL187" s="926"/>
    </row>
    <row r="188" spans="2:16375" s="397" customFormat="1" x14ac:dyDescent="0.2">
      <c r="B188" s="1"/>
      <c r="C188" s="9"/>
      <c r="D188" s="20"/>
      <c r="E188" s="20"/>
      <c r="F188" s="20"/>
      <c r="G188" s="20"/>
      <c r="H188" s="20"/>
      <c r="I188" s="20"/>
      <c r="J188" s="539"/>
      <c r="K188" s="20"/>
      <c r="L188" s="20"/>
      <c r="M188" s="24"/>
      <c r="N188" s="24"/>
      <c r="O188" s="24"/>
      <c r="P188" s="5"/>
      <c r="Q188" s="599"/>
      <c r="R188" s="599"/>
      <c r="S188" s="599"/>
      <c r="T188" s="599"/>
      <c r="U188" s="599"/>
      <c r="V188" s="599"/>
      <c r="W188" s="599"/>
      <c r="X188" s="599"/>
      <c r="Y188" s="599"/>
      <c r="Z188" s="599"/>
      <c r="AA188" s="599"/>
      <c r="AB188" s="599"/>
      <c r="AC188" s="82"/>
      <c r="AD188" s="82"/>
      <c r="AE188" s="82"/>
      <c r="AF188" s="5"/>
      <c r="AG188" s="5"/>
      <c r="AH188" s="59"/>
      <c r="AI188" s="10"/>
      <c r="AJ188" s="1"/>
      <c r="AK188" s="1"/>
      <c r="AL188" s="926"/>
      <c r="AM188" s="932"/>
      <c r="AN188" s="929"/>
      <c r="AO188" s="504"/>
      <c r="AP188" s="1"/>
      <c r="AQ188" s="1"/>
      <c r="AR188" s="1"/>
      <c r="AS188" s="1"/>
      <c r="AT188" s="1"/>
      <c r="AU188" s="1"/>
      <c r="AV188" s="1"/>
      <c r="AW188" s="1"/>
      <c r="AX188" s="18"/>
      <c r="AY188" s="18"/>
      <c r="AZ188" s="18"/>
      <c r="BA188" s="18"/>
      <c r="BB188" s="18"/>
      <c r="BC188" s="1"/>
      <c r="BD188" s="2"/>
      <c r="BE188" s="1"/>
      <c r="BF188" s="1"/>
      <c r="BG188" s="1"/>
      <c r="BH188" s="1"/>
      <c r="BI188" s="1"/>
      <c r="BJ188" s="1"/>
      <c r="BK188" s="1"/>
      <c r="BL188" s="1"/>
      <c r="BM188" s="1"/>
      <c r="BN188" s="1"/>
      <c r="BO188" s="1"/>
      <c r="BP188" s="1"/>
      <c r="BQ188" s="1"/>
      <c r="BR188" s="1"/>
      <c r="BS188" s="1"/>
      <c r="BT188" s="1"/>
      <c r="BU188" s="1"/>
      <c r="BV188" s="1"/>
      <c r="BW188" s="1"/>
      <c r="BX188" s="1"/>
      <c r="BY188" s="1"/>
      <c r="BZ188" s="1"/>
      <c r="CA188" s="1"/>
      <c r="CB188" s="1"/>
      <c r="CC188" s="1"/>
      <c r="CD188" s="1"/>
      <c r="CE188" s="1"/>
      <c r="CF188" s="1"/>
      <c r="CG188" s="1"/>
      <c r="CH188" s="1"/>
      <c r="CI188" s="1"/>
      <c r="CJ188" s="1"/>
      <c r="CK188" s="1"/>
      <c r="CL188" s="1"/>
      <c r="CM188" s="1"/>
      <c r="CN188" s="1"/>
      <c r="CO188" s="1"/>
      <c r="CP188" s="1"/>
      <c r="CQ188" s="1"/>
      <c r="CR188" s="1"/>
      <c r="CS188" s="1"/>
      <c r="CT188" s="1"/>
      <c r="CU188" s="1"/>
      <c r="CV188" s="1"/>
      <c r="CW188" s="1"/>
      <c r="CX188" s="1"/>
      <c r="CY188" s="1"/>
      <c r="CZ188" s="1"/>
      <c r="DA188" s="1"/>
      <c r="DB188" s="1"/>
      <c r="DC188" s="1"/>
      <c r="DD188" s="1"/>
      <c r="DE188" s="1"/>
      <c r="DF188" s="1"/>
      <c r="DG188" s="1"/>
      <c r="DH188" s="1"/>
      <c r="DI188" s="1"/>
      <c r="DJ188" s="1"/>
      <c r="DK188" s="1"/>
      <c r="DL188" s="1"/>
      <c r="DM188" s="1"/>
      <c r="DN188" s="1"/>
      <c r="DO188" s="1"/>
      <c r="DP188" s="1"/>
      <c r="DQ188" s="1"/>
      <c r="DR188" s="1"/>
      <c r="DS188" s="1"/>
      <c r="DT188" s="1"/>
      <c r="DU188" s="1"/>
      <c r="DV188" s="1"/>
      <c r="DW188" s="1"/>
      <c r="DX188" s="1"/>
      <c r="DY188" s="1"/>
      <c r="DZ188" s="1"/>
      <c r="EA188" s="1"/>
      <c r="EB188" s="1"/>
      <c r="EC188" s="1"/>
      <c r="ED188" s="1"/>
      <c r="EE188" s="1"/>
      <c r="EF188" s="1"/>
      <c r="EG188" s="1"/>
      <c r="EH188" s="1"/>
      <c r="EI188" s="1"/>
      <c r="EJ188" s="1"/>
      <c r="EK188" s="1"/>
      <c r="EL188" s="1"/>
      <c r="EM188" s="1"/>
      <c r="EN188" s="1"/>
      <c r="EO188" s="1"/>
      <c r="EP188" s="1"/>
      <c r="EQ188" s="1"/>
      <c r="ER188" s="1"/>
      <c r="ES188" s="1"/>
      <c r="ET188" s="1"/>
      <c r="EU188" s="1"/>
      <c r="EV188" s="1"/>
      <c r="EW188" s="1"/>
      <c r="EX188" s="1"/>
      <c r="EY188" s="1"/>
      <c r="EZ188" s="1"/>
      <c r="FA188" s="1"/>
      <c r="FB188" s="1"/>
      <c r="FC188" s="1"/>
      <c r="FD188" s="1"/>
      <c r="FE188" s="1"/>
      <c r="FF188" s="1"/>
      <c r="FG188" s="1"/>
      <c r="FH188" s="1"/>
      <c r="FI188" s="1"/>
      <c r="FJ188" s="1"/>
      <c r="FK188" s="1"/>
      <c r="FL188" s="1"/>
      <c r="FM188" s="1"/>
      <c r="FN188" s="1"/>
      <c r="FO188" s="1"/>
      <c r="FP188" s="1"/>
      <c r="FQ188" s="1"/>
      <c r="FR188" s="1"/>
      <c r="FS188" s="1"/>
      <c r="FT188" s="1"/>
      <c r="FU188" s="1"/>
      <c r="FV188" s="1"/>
      <c r="FW188" s="1"/>
      <c r="FX188" s="1"/>
      <c r="FY188" s="1"/>
      <c r="FZ188" s="1"/>
      <c r="GA188" s="1"/>
      <c r="GB188" s="1"/>
      <c r="GC188" s="1"/>
      <c r="GD188" s="1"/>
      <c r="GE188" s="1"/>
      <c r="GF188" s="1"/>
      <c r="GG188" s="1"/>
      <c r="GH188" s="1"/>
      <c r="GI188" s="1"/>
      <c r="GJ188" s="1"/>
      <c r="GK188" s="1"/>
      <c r="GL188" s="1"/>
      <c r="GM188" s="1"/>
      <c r="GN188" s="1"/>
      <c r="GO188" s="1"/>
      <c r="GP188" s="1"/>
      <c r="GQ188" s="1"/>
      <c r="GR188" s="1"/>
      <c r="GS188" s="1"/>
      <c r="GT188" s="1"/>
      <c r="GU188" s="1"/>
      <c r="GV188" s="1"/>
      <c r="GW188" s="1"/>
      <c r="GX188" s="1"/>
      <c r="GY188" s="1"/>
      <c r="GZ188" s="1"/>
      <c r="HA188" s="1"/>
      <c r="HB188" s="1"/>
      <c r="HC188" s="1"/>
      <c r="HD188" s="1"/>
      <c r="HE188" s="1"/>
      <c r="HF188" s="1"/>
      <c r="HG188" s="1"/>
      <c r="HH188" s="1"/>
      <c r="HI188" s="1"/>
      <c r="HJ188" s="1"/>
      <c r="HK188" s="1"/>
      <c r="HL188" s="1"/>
      <c r="HM188" s="1"/>
      <c r="HN188" s="1"/>
      <c r="HO188" s="1"/>
      <c r="HP188" s="1"/>
      <c r="HQ188" s="1"/>
      <c r="HR188" s="1"/>
      <c r="HS188" s="1"/>
      <c r="HT188" s="1"/>
      <c r="HU188" s="1"/>
      <c r="HV188" s="1"/>
      <c r="HW188" s="1"/>
      <c r="HX188" s="1"/>
      <c r="HY188" s="1"/>
      <c r="HZ188" s="1"/>
      <c r="IA188" s="1"/>
      <c r="IB188" s="1"/>
      <c r="IC188" s="1"/>
      <c r="ID188" s="1"/>
      <c r="IE188" s="1"/>
      <c r="IF188" s="1"/>
      <c r="IG188" s="1"/>
      <c r="IH188" s="1"/>
      <c r="II188" s="1"/>
      <c r="IJ188" s="1"/>
      <c r="IK188" s="1"/>
      <c r="IL188" s="1"/>
      <c r="IM188" s="1"/>
      <c r="IN188" s="1"/>
      <c r="IO188" s="1"/>
      <c r="IP188" s="1"/>
      <c r="IQ188" s="1"/>
      <c r="IR188" s="1"/>
      <c r="IS188" s="1"/>
      <c r="IT188" s="1"/>
      <c r="IU188" s="1"/>
      <c r="IV188" s="1"/>
      <c r="IW188" s="1"/>
      <c r="IX188" s="1"/>
      <c r="IY188" s="1"/>
      <c r="IZ188" s="1"/>
      <c r="JA188" s="1"/>
      <c r="JB188" s="1"/>
      <c r="JC188" s="1"/>
      <c r="JD188" s="1"/>
      <c r="JE188" s="1"/>
      <c r="JF188" s="1"/>
      <c r="JG188" s="1"/>
      <c r="JH188" s="1"/>
      <c r="JI188" s="1"/>
      <c r="JJ188" s="1"/>
      <c r="JK188" s="1"/>
      <c r="JL188" s="1"/>
      <c r="JM188" s="1"/>
      <c r="JN188" s="1"/>
      <c r="JO188" s="1"/>
      <c r="JP188" s="1"/>
      <c r="JQ188" s="1"/>
      <c r="JR188" s="1"/>
      <c r="JS188" s="1"/>
      <c r="JT188" s="1"/>
      <c r="JU188" s="1"/>
      <c r="JV188" s="1"/>
      <c r="JW188" s="1"/>
      <c r="JX188" s="1"/>
      <c r="JY188" s="1"/>
      <c r="JZ188" s="1"/>
      <c r="KA188" s="1"/>
      <c r="KB188" s="1"/>
      <c r="KC188" s="1"/>
      <c r="KD188" s="1"/>
      <c r="KE188" s="1"/>
      <c r="KF188" s="1"/>
      <c r="KG188" s="1"/>
      <c r="KH188" s="1"/>
      <c r="KI188" s="1"/>
      <c r="KJ188" s="1"/>
      <c r="KK188" s="1"/>
      <c r="KL188" s="1"/>
      <c r="KM188" s="1"/>
      <c r="KN188" s="1"/>
      <c r="KO188" s="1"/>
      <c r="KP188" s="1"/>
      <c r="KQ188" s="1"/>
      <c r="KR188" s="1"/>
      <c r="KS188" s="1"/>
      <c r="KT188" s="1"/>
      <c r="KU188" s="1"/>
      <c r="KV188" s="1"/>
      <c r="KW188" s="1"/>
      <c r="KX188" s="1"/>
      <c r="KY188" s="1"/>
      <c r="KZ188" s="1"/>
      <c r="LA188" s="1"/>
      <c r="LB188" s="1"/>
      <c r="LC188" s="1"/>
      <c r="LD188" s="1"/>
      <c r="LE188" s="1"/>
      <c r="LF188" s="1"/>
      <c r="LG188" s="1"/>
      <c r="LH188" s="1"/>
      <c r="LI188" s="1"/>
      <c r="LJ188" s="1"/>
      <c r="LK188" s="1"/>
      <c r="LL188" s="1"/>
      <c r="LM188" s="1"/>
      <c r="LN188" s="1"/>
      <c r="LO188" s="1"/>
      <c r="LP188" s="1"/>
      <c r="LQ188" s="1"/>
      <c r="LR188" s="1"/>
      <c r="LS188" s="1"/>
      <c r="LT188" s="1"/>
      <c r="LU188" s="1"/>
      <c r="LV188" s="1"/>
      <c r="LW188" s="1"/>
      <c r="LX188" s="1"/>
      <c r="LY188" s="1"/>
      <c r="LZ188" s="1"/>
      <c r="MA188" s="1"/>
      <c r="MB188" s="1"/>
      <c r="MC188" s="1"/>
      <c r="MD188" s="1"/>
      <c r="ME188" s="1"/>
      <c r="MF188" s="1"/>
      <c r="MG188" s="1"/>
      <c r="MH188" s="1"/>
      <c r="MI188" s="1"/>
      <c r="MJ188" s="1"/>
      <c r="MK188" s="1"/>
      <c r="ML188" s="1"/>
      <c r="MM188" s="1"/>
      <c r="MN188" s="1"/>
      <c r="MO188" s="1"/>
      <c r="MP188" s="1"/>
      <c r="MQ188" s="1"/>
      <c r="MR188" s="1"/>
      <c r="MS188" s="1"/>
      <c r="MT188" s="1"/>
      <c r="MU188" s="1"/>
      <c r="MV188" s="1"/>
      <c r="MW188" s="1"/>
      <c r="MX188" s="1"/>
      <c r="MY188" s="1"/>
      <c r="MZ188" s="1"/>
      <c r="NA188" s="1"/>
      <c r="NB188" s="1"/>
      <c r="NC188" s="1"/>
      <c r="ND188" s="1"/>
      <c r="NE188" s="1"/>
      <c r="NF188" s="1"/>
      <c r="NG188" s="1"/>
      <c r="NH188" s="1"/>
      <c r="NI188" s="1"/>
      <c r="NJ188" s="1"/>
      <c r="NK188" s="1"/>
      <c r="NL188" s="1"/>
      <c r="NM188" s="1"/>
      <c r="NN188" s="1"/>
      <c r="NO188" s="1"/>
      <c r="NP188" s="1"/>
      <c r="NQ188" s="1"/>
      <c r="NR188" s="1"/>
      <c r="NS188" s="1"/>
      <c r="NT188" s="1"/>
      <c r="NU188" s="1"/>
      <c r="NV188" s="1"/>
      <c r="NW188" s="1"/>
      <c r="NX188" s="1"/>
      <c r="NY188" s="1"/>
      <c r="NZ188" s="1"/>
      <c r="OA188" s="1"/>
      <c r="OB188" s="1"/>
      <c r="OC188" s="1"/>
      <c r="OD188" s="1"/>
      <c r="OE188" s="1"/>
      <c r="OF188" s="1"/>
      <c r="OG188" s="1"/>
      <c r="OH188" s="1"/>
      <c r="OI188" s="1"/>
      <c r="OJ188" s="1"/>
      <c r="OK188" s="1"/>
      <c r="OL188" s="1"/>
      <c r="OM188" s="1"/>
      <c r="ON188" s="1"/>
      <c r="OO188" s="1"/>
      <c r="OP188" s="1"/>
      <c r="OQ188" s="1"/>
      <c r="OR188" s="1"/>
      <c r="OS188" s="1"/>
      <c r="OT188" s="1"/>
      <c r="OU188" s="1"/>
      <c r="OV188" s="1"/>
      <c r="OW188" s="1"/>
      <c r="OX188" s="1"/>
      <c r="OY188" s="1"/>
      <c r="OZ188" s="1"/>
      <c r="PA188" s="1"/>
      <c r="PB188" s="1"/>
      <c r="PC188" s="1"/>
      <c r="PD188" s="1"/>
      <c r="PE188" s="1"/>
      <c r="PF188" s="1"/>
      <c r="PG188" s="1"/>
      <c r="PH188" s="1"/>
      <c r="PI188" s="1"/>
      <c r="PJ188" s="1"/>
      <c r="PK188" s="1"/>
      <c r="PL188" s="1"/>
      <c r="PM188" s="1"/>
      <c r="PN188" s="1"/>
      <c r="PO188" s="1"/>
      <c r="PP188" s="1"/>
      <c r="PQ188" s="1"/>
      <c r="PR188" s="1"/>
      <c r="PS188" s="1"/>
      <c r="PT188" s="1"/>
      <c r="PU188" s="1"/>
      <c r="PV188" s="1"/>
      <c r="PW188" s="1"/>
      <c r="PX188" s="1"/>
      <c r="PY188" s="1"/>
      <c r="PZ188" s="1"/>
      <c r="QA188" s="1"/>
      <c r="QB188" s="1"/>
      <c r="QC188" s="1"/>
      <c r="QD188" s="1"/>
      <c r="QE188" s="1"/>
      <c r="QF188" s="1"/>
      <c r="QG188" s="1"/>
      <c r="QH188" s="1"/>
      <c r="QI188" s="1"/>
      <c r="QJ188" s="1"/>
      <c r="QK188" s="1"/>
      <c r="QL188" s="1"/>
      <c r="QM188" s="1"/>
      <c r="QN188" s="1"/>
      <c r="QO188" s="1"/>
      <c r="QP188" s="1"/>
      <c r="QQ188" s="1"/>
      <c r="QR188" s="1"/>
      <c r="QS188" s="1"/>
      <c r="QT188" s="1"/>
      <c r="QU188" s="1"/>
      <c r="QV188" s="1"/>
      <c r="QW188" s="1"/>
      <c r="QX188" s="1"/>
      <c r="QY188" s="1"/>
      <c r="QZ188" s="1"/>
      <c r="RA188" s="1"/>
      <c r="RB188" s="1"/>
      <c r="RC188" s="1"/>
      <c r="RD188" s="1"/>
      <c r="RE188" s="1"/>
      <c r="RF188" s="1"/>
      <c r="RG188" s="1"/>
      <c r="RH188" s="1"/>
      <c r="RI188" s="1"/>
      <c r="RJ188" s="1"/>
      <c r="RK188" s="1"/>
      <c r="RL188" s="1"/>
      <c r="RM188" s="1"/>
      <c r="RN188" s="1"/>
      <c r="RO188" s="1"/>
      <c r="RP188" s="1"/>
      <c r="RQ188" s="1"/>
      <c r="RR188" s="1"/>
      <c r="RS188" s="1"/>
      <c r="RT188" s="1"/>
      <c r="RU188" s="1"/>
      <c r="RV188" s="1"/>
      <c r="RW188" s="1"/>
      <c r="RX188" s="1"/>
      <c r="RY188" s="1"/>
      <c r="RZ188" s="1"/>
      <c r="SA188" s="1"/>
      <c r="SB188" s="1"/>
      <c r="SC188" s="1"/>
      <c r="SD188" s="1"/>
      <c r="SE188" s="1"/>
      <c r="SF188" s="1"/>
      <c r="SG188" s="1"/>
      <c r="SH188" s="1"/>
      <c r="SI188" s="1"/>
      <c r="SJ188" s="1"/>
      <c r="SK188" s="1"/>
      <c r="SL188" s="1"/>
      <c r="SM188" s="1"/>
      <c r="SN188" s="1"/>
      <c r="SO188" s="1"/>
      <c r="SP188" s="1"/>
      <c r="SQ188" s="1"/>
      <c r="SR188" s="1"/>
      <c r="SS188" s="1"/>
      <c r="ST188" s="1"/>
      <c r="SU188" s="1"/>
      <c r="SV188" s="1"/>
      <c r="SW188" s="1"/>
      <c r="SX188" s="1"/>
      <c r="SY188" s="1"/>
      <c r="SZ188" s="1"/>
      <c r="TA188" s="1"/>
      <c r="TB188" s="1"/>
      <c r="TC188" s="1"/>
      <c r="TD188" s="1"/>
      <c r="TE188" s="1"/>
      <c r="TF188" s="1"/>
      <c r="TG188" s="1"/>
      <c r="TH188" s="1"/>
      <c r="TI188" s="1"/>
      <c r="TJ188" s="1"/>
      <c r="TK188" s="1"/>
      <c r="TL188" s="1"/>
      <c r="TM188" s="1"/>
      <c r="TN188" s="1"/>
      <c r="TO188" s="1"/>
      <c r="TP188" s="1"/>
      <c r="TQ188" s="1"/>
      <c r="TR188" s="1"/>
      <c r="TS188" s="1"/>
      <c r="TT188" s="1"/>
      <c r="TU188" s="1"/>
      <c r="TV188" s="1"/>
      <c r="TW188" s="1"/>
      <c r="TX188" s="1"/>
      <c r="TY188" s="1"/>
      <c r="TZ188" s="1"/>
      <c r="UA188" s="1"/>
      <c r="UB188" s="1"/>
      <c r="UC188" s="1"/>
      <c r="UD188" s="1"/>
      <c r="UE188" s="1"/>
      <c r="UF188" s="1"/>
      <c r="UG188" s="1"/>
      <c r="UH188" s="1"/>
      <c r="UI188" s="1"/>
      <c r="UJ188" s="1"/>
      <c r="UK188" s="1"/>
      <c r="UL188" s="1"/>
      <c r="UM188" s="1"/>
      <c r="UN188" s="1"/>
      <c r="UO188" s="1"/>
      <c r="UP188" s="1"/>
      <c r="UQ188" s="1"/>
      <c r="UR188" s="1"/>
      <c r="US188" s="1"/>
      <c r="UT188" s="1"/>
      <c r="UU188" s="1"/>
      <c r="UV188" s="1"/>
      <c r="UW188" s="1"/>
      <c r="UX188" s="1"/>
      <c r="UY188" s="1"/>
      <c r="UZ188" s="1"/>
      <c r="VA188" s="1"/>
      <c r="VB188" s="1"/>
      <c r="VC188" s="1"/>
      <c r="VD188" s="1"/>
      <c r="VE188" s="1"/>
      <c r="VF188" s="1"/>
      <c r="VG188" s="1"/>
      <c r="VH188" s="1"/>
      <c r="VI188" s="1"/>
      <c r="VJ188" s="1"/>
      <c r="VK188" s="1"/>
      <c r="VL188" s="1"/>
      <c r="VM188" s="1"/>
      <c r="VN188" s="1"/>
      <c r="VO188" s="1"/>
      <c r="VP188" s="1"/>
      <c r="VQ188" s="1"/>
      <c r="VR188" s="1"/>
      <c r="VS188" s="1"/>
      <c r="VT188" s="1"/>
      <c r="VU188" s="1"/>
      <c r="VV188" s="1"/>
      <c r="VW188" s="1"/>
      <c r="VX188" s="1"/>
      <c r="VY188" s="1"/>
      <c r="VZ188" s="1"/>
      <c r="WA188" s="1"/>
      <c r="WB188" s="1"/>
      <c r="WC188" s="1"/>
      <c r="WD188" s="1"/>
      <c r="WE188" s="1"/>
      <c r="WF188" s="1"/>
      <c r="WG188" s="1"/>
      <c r="WH188" s="1"/>
      <c r="WI188" s="1"/>
      <c r="WJ188" s="1"/>
      <c r="WK188" s="1"/>
      <c r="WL188" s="1"/>
      <c r="WM188" s="1"/>
      <c r="WN188" s="1"/>
      <c r="WO188" s="1"/>
      <c r="WP188" s="1"/>
      <c r="WQ188" s="1"/>
      <c r="WR188" s="1"/>
      <c r="WS188" s="1"/>
      <c r="WT188" s="1"/>
      <c r="WU188" s="1"/>
      <c r="WV188" s="1"/>
      <c r="WW188" s="1"/>
      <c r="WX188" s="1"/>
      <c r="WY188" s="1"/>
      <c r="WZ188" s="1"/>
      <c r="XA188" s="1"/>
      <c r="XB188" s="1"/>
      <c r="XC188" s="1"/>
      <c r="XD188" s="1"/>
      <c r="XE188" s="1"/>
      <c r="XF188" s="1"/>
      <c r="XG188" s="1"/>
      <c r="XH188" s="1"/>
      <c r="XI188" s="1"/>
      <c r="XJ188" s="1"/>
      <c r="XK188" s="1"/>
      <c r="XL188" s="1"/>
      <c r="XM188" s="1"/>
      <c r="XN188" s="1"/>
      <c r="XO188" s="1"/>
      <c r="XP188" s="1"/>
      <c r="XQ188" s="1"/>
      <c r="XR188" s="1"/>
      <c r="XS188" s="1"/>
      <c r="XT188" s="1"/>
      <c r="XU188" s="1"/>
      <c r="XV188" s="1"/>
      <c r="XW188" s="1"/>
      <c r="XX188" s="1"/>
      <c r="XY188" s="1"/>
      <c r="XZ188" s="1"/>
      <c r="YA188" s="1"/>
      <c r="YB188" s="1"/>
      <c r="YC188" s="1"/>
      <c r="YD188" s="1"/>
      <c r="YE188" s="1"/>
      <c r="YF188" s="1"/>
      <c r="YG188" s="1"/>
      <c r="YH188" s="1"/>
      <c r="YI188" s="1"/>
      <c r="YJ188" s="1"/>
      <c r="YK188" s="1"/>
      <c r="YL188" s="1"/>
      <c r="YM188" s="1"/>
      <c r="YN188" s="1"/>
      <c r="YO188" s="1"/>
      <c r="YP188" s="1"/>
      <c r="YQ188" s="1"/>
      <c r="YR188" s="1"/>
      <c r="YS188" s="1"/>
      <c r="YT188" s="1"/>
      <c r="YU188" s="1"/>
      <c r="YV188" s="1"/>
      <c r="YW188" s="1"/>
      <c r="YX188" s="1"/>
      <c r="YY188" s="1"/>
      <c r="YZ188" s="1"/>
      <c r="ZA188" s="1"/>
      <c r="ZB188" s="1"/>
      <c r="ZC188" s="1"/>
      <c r="ZD188" s="1"/>
      <c r="ZE188" s="1"/>
      <c r="ZF188" s="1"/>
      <c r="ZG188" s="1"/>
      <c r="ZH188" s="1"/>
      <c r="ZI188" s="1"/>
      <c r="ZJ188" s="1"/>
      <c r="ZK188" s="1"/>
      <c r="ZL188" s="1"/>
      <c r="ZM188" s="1"/>
      <c r="ZN188" s="1"/>
      <c r="ZO188" s="1"/>
      <c r="ZP188" s="1"/>
      <c r="ZQ188" s="1"/>
      <c r="ZR188" s="1"/>
      <c r="ZS188" s="1"/>
      <c r="ZT188" s="1"/>
      <c r="ZU188" s="1"/>
      <c r="ZV188" s="1"/>
      <c r="ZW188" s="1"/>
      <c r="ZX188" s="1"/>
      <c r="ZY188" s="1"/>
      <c r="ZZ188" s="1"/>
      <c r="AAA188" s="1"/>
      <c r="AAB188" s="1"/>
      <c r="AAC188" s="1"/>
      <c r="AAD188" s="1"/>
      <c r="AAE188" s="1"/>
      <c r="AAF188" s="1"/>
      <c r="AAG188" s="1"/>
      <c r="AAH188" s="1"/>
      <c r="AAI188" s="1"/>
      <c r="AAJ188" s="1"/>
      <c r="AAK188" s="1"/>
      <c r="AAL188" s="1"/>
      <c r="AAM188" s="1"/>
      <c r="AAN188" s="1"/>
      <c r="AAO188" s="1"/>
      <c r="AAP188" s="1"/>
      <c r="AAQ188" s="1"/>
      <c r="AAR188" s="1"/>
      <c r="AAS188" s="1"/>
      <c r="AAT188" s="1"/>
      <c r="AAU188" s="1"/>
      <c r="AAV188" s="1"/>
      <c r="AAW188" s="1"/>
      <c r="AAX188" s="1"/>
      <c r="AAY188" s="1"/>
      <c r="AAZ188" s="1"/>
      <c r="ABA188" s="1"/>
      <c r="ABB188" s="1"/>
      <c r="ABC188" s="1"/>
      <c r="ABD188" s="1"/>
      <c r="ABE188" s="1"/>
      <c r="ABF188" s="1"/>
      <c r="ABG188" s="1"/>
      <c r="ABH188" s="1"/>
      <c r="ABI188" s="1"/>
      <c r="ABJ188" s="1"/>
      <c r="ABK188" s="1"/>
      <c r="ABL188" s="1"/>
      <c r="ABM188" s="1"/>
      <c r="ABN188" s="1"/>
      <c r="ABO188" s="1"/>
      <c r="ABP188" s="1"/>
      <c r="ABQ188" s="1"/>
      <c r="ABR188" s="1"/>
      <c r="ABS188" s="1"/>
      <c r="ABT188" s="1"/>
      <c r="ABU188" s="1"/>
      <c r="ABV188" s="1"/>
      <c r="ABW188" s="1"/>
      <c r="ABX188" s="1"/>
      <c r="ABY188" s="1"/>
      <c r="ABZ188" s="1"/>
      <c r="ACA188" s="1"/>
      <c r="ACB188" s="1"/>
      <c r="ACC188" s="1"/>
      <c r="ACD188" s="1"/>
      <c r="ACE188" s="1"/>
      <c r="ACF188" s="1"/>
      <c r="ACG188" s="1"/>
      <c r="ACH188" s="1"/>
      <c r="ACI188" s="1"/>
      <c r="ACJ188" s="1"/>
      <c r="ACK188" s="1"/>
      <c r="ACL188" s="1"/>
      <c r="ACM188" s="1"/>
      <c r="ACN188" s="1"/>
      <c r="ACO188" s="1"/>
      <c r="ACP188" s="1"/>
      <c r="ACQ188" s="1"/>
      <c r="ACR188" s="1"/>
      <c r="ACS188" s="1"/>
      <c r="ACT188" s="1"/>
      <c r="ACU188" s="1"/>
      <c r="ACV188" s="1"/>
      <c r="ACW188" s="1"/>
      <c r="ACX188" s="1"/>
      <c r="ACY188" s="1"/>
      <c r="ACZ188" s="1"/>
      <c r="ADA188" s="1"/>
      <c r="ADB188" s="1"/>
      <c r="ADC188" s="1"/>
      <c r="ADD188" s="1"/>
      <c r="ADE188" s="1"/>
      <c r="ADF188" s="1"/>
      <c r="ADG188" s="1"/>
      <c r="ADH188" s="1"/>
      <c r="ADI188" s="1"/>
      <c r="ADJ188" s="1"/>
      <c r="ADK188" s="1"/>
      <c r="ADL188" s="1"/>
      <c r="ADM188" s="1"/>
      <c r="ADN188" s="1"/>
      <c r="ADO188" s="1"/>
      <c r="ADP188" s="1"/>
      <c r="ADQ188" s="1"/>
      <c r="ADR188" s="1"/>
      <c r="ADS188" s="1"/>
      <c r="ADT188" s="1"/>
      <c r="ADU188" s="1"/>
      <c r="ADV188" s="1"/>
      <c r="ADW188" s="1"/>
      <c r="ADX188" s="1"/>
      <c r="ADY188" s="1"/>
      <c r="ADZ188" s="1"/>
      <c r="AEA188" s="1"/>
      <c r="AEB188" s="1"/>
      <c r="AEC188" s="1"/>
      <c r="AED188" s="1"/>
      <c r="AEE188" s="1"/>
      <c r="AEF188" s="1"/>
      <c r="AEG188" s="1"/>
      <c r="AEH188" s="1"/>
      <c r="AEI188" s="1"/>
      <c r="AEJ188" s="1"/>
      <c r="AEK188" s="1"/>
      <c r="AEL188" s="1"/>
      <c r="AEM188" s="1"/>
      <c r="AEN188" s="1"/>
      <c r="AEO188" s="1"/>
      <c r="AEP188" s="1"/>
      <c r="AEQ188" s="1"/>
      <c r="AER188" s="1"/>
      <c r="AES188" s="1"/>
      <c r="AET188" s="1"/>
      <c r="AEU188" s="1"/>
      <c r="AEV188" s="1"/>
      <c r="AEW188" s="1"/>
      <c r="AEX188" s="1"/>
      <c r="AEY188" s="1"/>
      <c r="AEZ188" s="1"/>
      <c r="AFA188" s="1"/>
      <c r="AFB188" s="1"/>
      <c r="AFC188" s="1"/>
      <c r="AFD188" s="1"/>
      <c r="AFE188" s="1"/>
      <c r="AFF188" s="1"/>
      <c r="AFG188" s="1"/>
      <c r="AFH188" s="1"/>
      <c r="AFI188" s="1"/>
      <c r="AFJ188" s="1"/>
      <c r="AFK188" s="1"/>
      <c r="AFL188" s="1"/>
      <c r="AFM188" s="1"/>
      <c r="AFN188" s="1"/>
      <c r="AFO188" s="1"/>
      <c r="AFP188" s="1"/>
      <c r="AFQ188" s="1"/>
      <c r="AFR188" s="1"/>
      <c r="AFS188" s="1"/>
      <c r="AFT188" s="1"/>
      <c r="AFU188" s="1"/>
      <c r="AFV188" s="1"/>
      <c r="AFW188" s="1"/>
      <c r="AFX188" s="1"/>
      <c r="AFY188" s="1"/>
      <c r="AFZ188" s="1"/>
      <c r="AGA188" s="1"/>
      <c r="AGB188" s="1"/>
      <c r="AGC188" s="1"/>
      <c r="AGD188" s="1"/>
      <c r="AGE188" s="1"/>
      <c r="AGF188" s="1"/>
      <c r="AGG188" s="1"/>
      <c r="AGH188" s="1"/>
      <c r="AGI188" s="1"/>
      <c r="AGJ188" s="1"/>
      <c r="AGK188" s="1"/>
      <c r="AGL188" s="1"/>
      <c r="AGM188" s="1"/>
      <c r="AGN188" s="1"/>
      <c r="AGO188" s="1"/>
      <c r="AGP188" s="1"/>
      <c r="AGQ188" s="1"/>
      <c r="AGR188" s="1"/>
      <c r="AGS188" s="1"/>
      <c r="AGT188" s="1"/>
      <c r="AGU188" s="1"/>
      <c r="AGV188" s="1"/>
      <c r="AGW188" s="1"/>
      <c r="AGX188" s="1"/>
      <c r="AGY188" s="1"/>
      <c r="AGZ188" s="1"/>
      <c r="AHA188" s="1"/>
      <c r="AHB188" s="1"/>
      <c r="AHC188" s="1"/>
      <c r="AHD188" s="1"/>
      <c r="AHE188" s="1"/>
      <c r="AHF188" s="1"/>
      <c r="AHG188" s="1"/>
      <c r="AHH188" s="1"/>
      <c r="AHI188" s="1"/>
      <c r="AHJ188" s="1"/>
      <c r="AHK188" s="1"/>
      <c r="AHL188" s="1"/>
      <c r="AHM188" s="1"/>
      <c r="AHN188" s="1"/>
      <c r="AHO188" s="1"/>
      <c r="AHP188" s="1"/>
      <c r="AHQ188" s="1"/>
      <c r="AHR188" s="1"/>
      <c r="AHS188" s="1"/>
      <c r="AHT188" s="1"/>
      <c r="AHU188" s="1"/>
      <c r="AHV188" s="1"/>
      <c r="AHW188" s="1"/>
      <c r="AHX188" s="1"/>
      <c r="AHY188" s="1"/>
      <c r="AHZ188" s="1"/>
      <c r="AIA188" s="1"/>
      <c r="AIB188" s="1"/>
      <c r="AIC188" s="1"/>
      <c r="AID188" s="1"/>
      <c r="AIE188" s="1"/>
      <c r="AIF188" s="1"/>
      <c r="AIG188" s="1"/>
      <c r="AIH188" s="1"/>
      <c r="AII188" s="1"/>
      <c r="AIJ188" s="1"/>
      <c r="AIK188" s="1"/>
      <c r="AIL188" s="1"/>
      <c r="AIM188" s="1"/>
      <c r="AIN188" s="1"/>
      <c r="AIO188" s="1"/>
      <c r="AIP188" s="1"/>
      <c r="AIQ188" s="1"/>
      <c r="AIR188" s="1"/>
      <c r="AIS188" s="1"/>
      <c r="AIT188" s="1"/>
      <c r="AIU188" s="1"/>
      <c r="AIV188" s="1"/>
      <c r="AIW188" s="1"/>
      <c r="AIX188" s="1"/>
      <c r="AIY188" s="1"/>
      <c r="AIZ188" s="1"/>
      <c r="AJA188" s="1"/>
      <c r="AJB188" s="1"/>
      <c r="AJC188" s="1"/>
      <c r="AJD188" s="1"/>
      <c r="AJE188" s="1"/>
      <c r="AJF188" s="1"/>
      <c r="AJG188" s="1"/>
      <c r="AJH188" s="1"/>
      <c r="AJI188" s="1"/>
      <c r="AJJ188" s="1"/>
      <c r="AJK188" s="1"/>
      <c r="AJL188" s="1"/>
      <c r="AJM188" s="1"/>
      <c r="AJN188" s="1"/>
      <c r="AJO188" s="1"/>
      <c r="AJP188" s="1"/>
      <c r="AJQ188" s="1"/>
      <c r="AJR188" s="1"/>
      <c r="AJS188" s="1"/>
      <c r="AJT188" s="1"/>
      <c r="AJU188" s="1"/>
      <c r="AJV188" s="1"/>
      <c r="AJW188" s="1"/>
      <c r="AJX188" s="1"/>
      <c r="AJY188" s="1"/>
      <c r="AJZ188" s="1"/>
      <c r="AKA188" s="1"/>
      <c r="AKB188" s="1"/>
      <c r="AKC188" s="1"/>
      <c r="AKD188" s="1"/>
      <c r="AKE188" s="1"/>
      <c r="AKF188" s="1"/>
      <c r="AKG188" s="1"/>
      <c r="AKH188" s="1"/>
      <c r="AKI188" s="1"/>
      <c r="AKJ188" s="1"/>
      <c r="AKK188" s="1"/>
      <c r="AKL188" s="1"/>
      <c r="AKM188" s="1"/>
      <c r="AKN188" s="1"/>
      <c r="AKO188" s="1"/>
      <c r="AKP188" s="1"/>
      <c r="AKQ188" s="1"/>
      <c r="AKR188" s="1"/>
      <c r="AKS188" s="1"/>
      <c r="AKT188" s="1"/>
      <c r="AKU188" s="1"/>
      <c r="AKV188" s="1"/>
      <c r="AKW188" s="1"/>
      <c r="AKX188" s="1"/>
      <c r="AKY188" s="1"/>
      <c r="AKZ188" s="1"/>
      <c r="ALA188" s="1"/>
      <c r="ALB188" s="1"/>
      <c r="ALC188" s="1"/>
      <c r="ALD188" s="1"/>
      <c r="ALE188" s="1"/>
      <c r="ALF188" s="1"/>
      <c r="ALG188" s="1"/>
      <c r="ALH188" s="1"/>
      <c r="ALI188" s="1"/>
      <c r="ALJ188" s="1"/>
      <c r="ALK188" s="1"/>
      <c r="ALL188" s="1"/>
      <c r="ALM188" s="1"/>
      <c r="ALN188" s="1"/>
      <c r="ALO188" s="1"/>
      <c r="ALP188" s="1"/>
      <c r="ALQ188" s="1"/>
      <c r="ALR188" s="1"/>
      <c r="ALS188" s="1"/>
      <c r="ALT188" s="1"/>
      <c r="ALU188" s="1"/>
      <c r="ALV188" s="1"/>
      <c r="ALW188" s="1"/>
      <c r="ALX188" s="1"/>
      <c r="ALY188" s="1"/>
      <c r="ALZ188" s="1"/>
      <c r="AMA188" s="1"/>
      <c r="AMB188" s="1"/>
      <c r="AMC188" s="1"/>
      <c r="AMD188" s="1"/>
      <c r="AME188" s="1"/>
      <c r="AMF188" s="1"/>
      <c r="AMG188" s="1"/>
      <c r="AMH188" s="1"/>
      <c r="AMI188" s="1"/>
      <c r="AMJ188" s="1"/>
      <c r="AMK188" s="1"/>
      <c r="AML188" s="1"/>
      <c r="AMM188" s="1"/>
      <c r="AMN188" s="1"/>
      <c r="AMO188" s="1"/>
      <c r="AMP188" s="1"/>
      <c r="AMQ188" s="1"/>
      <c r="AMR188" s="1"/>
      <c r="AMS188" s="1"/>
      <c r="AMT188" s="1"/>
      <c r="AMU188" s="1"/>
      <c r="AMV188" s="1"/>
      <c r="AMW188" s="1"/>
      <c r="AMX188" s="1"/>
      <c r="AMY188" s="1"/>
      <c r="AMZ188" s="1"/>
      <c r="ANA188" s="1"/>
      <c r="ANB188" s="1"/>
      <c r="ANC188" s="1"/>
      <c r="AND188" s="1"/>
      <c r="ANE188" s="1"/>
      <c r="ANF188" s="1"/>
      <c r="ANG188" s="1"/>
      <c r="ANH188" s="1"/>
      <c r="ANI188" s="1"/>
      <c r="ANJ188" s="1"/>
      <c r="ANK188" s="1"/>
      <c r="ANL188" s="1"/>
      <c r="ANM188" s="1"/>
      <c r="ANN188" s="1"/>
      <c r="ANO188" s="1"/>
      <c r="ANP188" s="1"/>
      <c r="ANQ188" s="1"/>
      <c r="ANR188" s="1"/>
      <c r="ANS188" s="1"/>
      <c r="ANT188" s="1"/>
      <c r="ANU188" s="1"/>
      <c r="ANV188" s="1"/>
      <c r="ANW188" s="1"/>
      <c r="ANX188" s="1"/>
      <c r="ANY188" s="1"/>
      <c r="ANZ188" s="1"/>
      <c r="AOA188" s="1"/>
      <c r="AOB188" s="1"/>
      <c r="AOC188" s="1"/>
      <c r="AOD188" s="1"/>
      <c r="AOE188" s="1"/>
      <c r="AOF188" s="1"/>
      <c r="AOG188" s="1"/>
      <c r="AOH188" s="1"/>
      <c r="AOI188" s="1"/>
      <c r="AOJ188" s="1"/>
      <c r="AOK188" s="1"/>
      <c r="AOL188" s="1"/>
      <c r="AOM188" s="1"/>
      <c r="AON188" s="1"/>
      <c r="AOO188" s="1"/>
      <c r="AOP188" s="1"/>
      <c r="AOQ188" s="1"/>
      <c r="AOR188" s="1"/>
      <c r="AOS188" s="1"/>
      <c r="AOT188" s="1"/>
      <c r="AOU188" s="1"/>
      <c r="AOV188" s="1"/>
      <c r="AOW188" s="1"/>
      <c r="AOX188" s="1"/>
      <c r="AOY188" s="1"/>
      <c r="AOZ188" s="1"/>
      <c r="APA188" s="1"/>
      <c r="APB188" s="1"/>
      <c r="APC188" s="1"/>
      <c r="APD188" s="1"/>
      <c r="APE188" s="1"/>
      <c r="APF188" s="1"/>
      <c r="APG188" s="1"/>
      <c r="APH188" s="1"/>
      <c r="API188" s="1"/>
      <c r="APJ188" s="1"/>
      <c r="APK188" s="1"/>
      <c r="APL188" s="1"/>
      <c r="APM188" s="1"/>
      <c r="APN188" s="1"/>
      <c r="APO188" s="1"/>
      <c r="APP188" s="1"/>
      <c r="APQ188" s="1"/>
      <c r="APR188" s="1"/>
      <c r="APS188" s="1"/>
      <c r="APT188" s="1"/>
      <c r="APU188" s="1"/>
      <c r="APV188" s="1"/>
      <c r="APW188" s="1"/>
      <c r="APX188" s="1"/>
      <c r="APY188" s="1"/>
      <c r="APZ188" s="1"/>
      <c r="AQA188" s="1"/>
      <c r="AQB188" s="1"/>
      <c r="AQC188" s="1"/>
      <c r="AQD188" s="1"/>
      <c r="AQE188" s="1"/>
      <c r="AQF188" s="1"/>
      <c r="AQG188" s="1"/>
      <c r="AQH188" s="1"/>
      <c r="AQI188" s="1"/>
      <c r="AQJ188" s="1"/>
      <c r="AQK188" s="1"/>
      <c r="AQL188" s="1"/>
      <c r="AQM188" s="1"/>
      <c r="AQN188" s="1"/>
      <c r="AQO188" s="1"/>
      <c r="AQP188" s="1"/>
      <c r="AQQ188" s="1"/>
      <c r="AQR188" s="1"/>
      <c r="AQS188" s="1"/>
      <c r="AQT188" s="1"/>
      <c r="AQU188" s="1"/>
      <c r="AQV188" s="1"/>
      <c r="AQW188" s="1"/>
      <c r="AQX188" s="1"/>
      <c r="AQY188" s="1"/>
      <c r="AQZ188" s="1"/>
      <c r="ARA188" s="1"/>
      <c r="ARB188" s="1"/>
      <c r="ARC188" s="1"/>
      <c r="ARD188" s="1"/>
      <c r="ARE188" s="1"/>
      <c r="ARF188" s="1"/>
      <c r="ARG188" s="1"/>
      <c r="ARH188" s="1"/>
      <c r="ARI188" s="1"/>
      <c r="ARJ188" s="1"/>
      <c r="ARK188" s="1"/>
      <c r="ARL188" s="1"/>
      <c r="ARM188" s="1"/>
      <c r="ARN188" s="1"/>
      <c r="ARO188" s="1"/>
      <c r="ARP188" s="1"/>
      <c r="ARQ188" s="1"/>
      <c r="ARR188" s="1"/>
      <c r="ARS188" s="1"/>
      <c r="ART188" s="1"/>
      <c r="ARU188" s="1"/>
      <c r="ARV188" s="1"/>
      <c r="ARW188" s="1"/>
      <c r="ARX188" s="1"/>
      <c r="ARY188" s="1"/>
      <c r="ARZ188" s="1"/>
      <c r="ASA188" s="1"/>
      <c r="ASB188" s="1"/>
      <c r="ASC188" s="1"/>
      <c r="ASD188" s="1"/>
      <c r="ASE188" s="1"/>
      <c r="ASF188" s="1"/>
      <c r="ASG188" s="1"/>
      <c r="ASH188" s="1"/>
      <c r="ASI188" s="1"/>
      <c r="ASJ188" s="1"/>
      <c r="ASK188" s="1"/>
      <c r="ASL188" s="1"/>
      <c r="ASM188" s="1"/>
      <c r="ASN188" s="1"/>
      <c r="ASO188" s="1"/>
      <c r="ASP188" s="1"/>
      <c r="ASQ188" s="1"/>
      <c r="ASR188" s="1"/>
      <c r="ASS188" s="1"/>
      <c r="AST188" s="1"/>
      <c r="ASU188" s="1"/>
      <c r="ASV188" s="1"/>
      <c r="ASW188" s="1"/>
      <c r="ASX188" s="1"/>
      <c r="ASY188" s="1"/>
      <c r="ASZ188" s="1"/>
      <c r="ATA188" s="1"/>
      <c r="ATB188" s="1"/>
      <c r="ATC188" s="1"/>
      <c r="ATD188" s="1"/>
      <c r="ATE188" s="1"/>
      <c r="ATF188" s="1"/>
      <c r="ATG188" s="1"/>
      <c r="ATH188" s="1"/>
      <c r="ATI188" s="1"/>
      <c r="ATJ188" s="1"/>
      <c r="ATK188" s="1"/>
      <c r="ATL188" s="1"/>
      <c r="ATM188" s="1"/>
      <c r="ATN188" s="1"/>
      <c r="ATO188" s="1"/>
      <c r="ATP188" s="1"/>
      <c r="ATQ188" s="1"/>
      <c r="ATR188" s="1"/>
      <c r="ATS188" s="1"/>
      <c r="ATT188" s="1"/>
      <c r="ATU188" s="1"/>
      <c r="ATV188" s="1"/>
      <c r="ATW188" s="1"/>
      <c r="ATX188" s="1"/>
      <c r="ATY188" s="1"/>
      <c r="ATZ188" s="1"/>
      <c r="AUA188" s="1"/>
      <c r="AUB188" s="1"/>
      <c r="AUC188" s="1"/>
      <c r="AUD188" s="1"/>
      <c r="AUE188" s="1"/>
      <c r="AUF188" s="1"/>
      <c r="AUG188" s="1"/>
      <c r="AUH188" s="1"/>
      <c r="AUI188" s="1"/>
      <c r="AUJ188" s="1"/>
      <c r="AUK188" s="1"/>
      <c r="AUL188" s="1"/>
      <c r="AUM188" s="1"/>
      <c r="AUN188" s="1"/>
      <c r="AUO188" s="1"/>
      <c r="AUP188" s="1"/>
      <c r="AUQ188" s="1"/>
      <c r="AUR188" s="1"/>
      <c r="AUS188" s="1"/>
      <c r="AUT188" s="1"/>
      <c r="AUU188" s="1"/>
      <c r="AUV188" s="1"/>
      <c r="AUW188" s="1"/>
      <c r="AUX188" s="1"/>
      <c r="AUY188" s="1"/>
      <c r="AUZ188" s="1"/>
      <c r="AVA188" s="1"/>
      <c r="AVB188" s="1"/>
      <c r="AVC188" s="1"/>
      <c r="AVD188" s="1"/>
      <c r="AVE188" s="1"/>
      <c r="AVF188" s="1"/>
      <c r="AVG188" s="1"/>
      <c r="AVH188" s="1"/>
      <c r="AVI188" s="1"/>
      <c r="AVJ188" s="1"/>
      <c r="AVK188" s="1"/>
      <c r="AVL188" s="1"/>
      <c r="AVM188" s="1"/>
      <c r="AVN188" s="1"/>
      <c r="AVO188" s="1"/>
      <c r="AVP188" s="1"/>
      <c r="AVQ188" s="1"/>
      <c r="AVR188" s="1"/>
      <c r="AVS188" s="1"/>
      <c r="AVT188" s="1"/>
      <c r="AVU188" s="1"/>
      <c r="AVV188" s="1"/>
      <c r="AVW188" s="1"/>
      <c r="AVX188" s="1"/>
      <c r="AVY188" s="1"/>
      <c r="AVZ188" s="1"/>
      <c r="AWA188" s="1"/>
      <c r="AWB188" s="1"/>
      <c r="AWC188" s="1"/>
      <c r="AWD188" s="1"/>
      <c r="AWE188" s="1"/>
      <c r="AWF188" s="1"/>
      <c r="AWG188" s="1"/>
      <c r="AWH188" s="1"/>
      <c r="AWI188" s="1"/>
      <c r="AWJ188" s="1"/>
      <c r="AWK188" s="1"/>
      <c r="AWL188" s="1"/>
      <c r="AWM188" s="1"/>
      <c r="AWN188" s="1"/>
      <c r="AWO188" s="1"/>
      <c r="AWP188" s="1"/>
      <c r="AWQ188" s="1"/>
      <c r="AWR188" s="1"/>
      <c r="AWS188" s="1"/>
      <c r="AWT188" s="1"/>
      <c r="AWU188" s="1"/>
      <c r="AWV188" s="1"/>
      <c r="AWW188" s="1"/>
      <c r="AWX188" s="1"/>
      <c r="AWY188" s="1"/>
      <c r="AWZ188" s="1"/>
      <c r="AXA188" s="1"/>
      <c r="AXB188" s="1"/>
      <c r="AXC188" s="1"/>
      <c r="AXD188" s="1"/>
      <c r="AXE188" s="1"/>
      <c r="AXF188" s="1"/>
      <c r="AXG188" s="1"/>
      <c r="AXH188" s="1"/>
      <c r="AXI188" s="1"/>
      <c r="AXJ188" s="1"/>
      <c r="AXK188" s="1"/>
      <c r="AXL188" s="1"/>
      <c r="AXM188" s="1"/>
      <c r="AXN188" s="1"/>
      <c r="AXO188" s="1"/>
      <c r="AXP188" s="1"/>
      <c r="AXQ188" s="1"/>
      <c r="AXR188" s="1"/>
      <c r="AXS188" s="1"/>
      <c r="AXT188" s="1"/>
      <c r="AXU188" s="1"/>
      <c r="AXV188" s="1"/>
      <c r="AXW188" s="1"/>
      <c r="AXX188" s="1"/>
      <c r="AXY188" s="1"/>
      <c r="AXZ188" s="1"/>
      <c r="AYA188" s="1"/>
      <c r="AYB188" s="1"/>
      <c r="AYC188" s="1"/>
      <c r="AYD188" s="1"/>
      <c r="AYE188" s="1"/>
      <c r="AYF188" s="1"/>
      <c r="AYG188" s="1"/>
      <c r="AYH188" s="1"/>
      <c r="AYI188" s="1"/>
      <c r="AYJ188" s="1"/>
      <c r="AYK188" s="1"/>
      <c r="AYL188" s="1"/>
      <c r="AYM188" s="1"/>
      <c r="AYN188" s="1"/>
      <c r="AYO188" s="1"/>
      <c r="AYP188" s="1"/>
      <c r="AYQ188" s="1"/>
      <c r="AYR188" s="1"/>
      <c r="AYS188" s="1"/>
      <c r="AYT188" s="1"/>
      <c r="AYU188" s="1"/>
      <c r="AYV188" s="1"/>
      <c r="AYW188" s="1"/>
      <c r="AYX188" s="1"/>
      <c r="AYY188" s="1"/>
      <c r="AYZ188" s="1"/>
      <c r="AZA188" s="1"/>
      <c r="AZB188" s="1"/>
      <c r="AZC188" s="1"/>
      <c r="AZD188" s="1"/>
      <c r="AZE188" s="1"/>
      <c r="AZF188" s="1"/>
      <c r="AZG188" s="1"/>
      <c r="AZH188" s="1"/>
      <c r="AZI188" s="1"/>
      <c r="AZJ188" s="1"/>
      <c r="AZK188" s="1"/>
      <c r="AZL188" s="1"/>
      <c r="AZM188" s="1"/>
      <c r="AZN188" s="1"/>
      <c r="AZO188" s="1"/>
      <c r="AZP188" s="1"/>
      <c r="AZQ188" s="1"/>
      <c r="AZR188" s="1"/>
      <c r="AZS188" s="1"/>
      <c r="AZT188" s="1"/>
      <c r="AZU188" s="1"/>
      <c r="AZV188" s="1"/>
      <c r="AZW188" s="1"/>
      <c r="AZX188" s="1"/>
      <c r="AZY188" s="1"/>
      <c r="AZZ188" s="1"/>
      <c r="BAA188" s="1"/>
      <c r="BAB188" s="1"/>
      <c r="BAC188" s="1"/>
      <c r="BAD188" s="1"/>
      <c r="BAE188" s="1"/>
      <c r="BAF188" s="1"/>
      <c r="BAG188" s="1"/>
      <c r="BAH188" s="1"/>
      <c r="BAI188" s="1"/>
      <c r="BAJ188" s="1"/>
      <c r="BAK188" s="1"/>
      <c r="BAL188" s="1"/>
      <c r="BAM188" s="1"/>
      <c r="BAN188" s="1"/>
      <c r="BAO188" s="1"/>
      <c r="BAP188" s="1"/>
      <c r="BAQ188" s="1"/>
      <c r="BAR188" s="1"/>
      <c r="BAS188" s="1"/>
      <c r="BAT188" s="1"/>
      <c r="BAU188" s="1"/>
      <c r="BAV188" s="1"/>
      <c r="BAW188" s="1"/>
      <c r="BAX188" s="1"/>
      <c r="BAY188" s="1"/>
      <c r="BAZ188" s="1"/>
      <c r="BBA188" s="1"/>
      <c r="BBB188" s="1"/>
      <c r="BBC188" s="1"/>
      <c r="BBD188" s="1"/>
      <c r="BBE188" s="1"/>
      <c r="BBF188" s="1"/>
      <c r="BBG188" s="1"/>
      <c r="BBH188" s="1"/>
      <c r="BBI188" s="1"/>
      <c r="BBJ188" s="1"/>
      <c r="BBK188" s="1"/>
      <c r="BBL188" s="1"/>
      <c r="BBM188" s="1"/>
      <c r="BBN188" s="1"/>
      <c r="BBO188" s="1"/>
      <c r="BBP188" s="1"/>
      <c r="BBQ188" s="1"/>
      <c r="BBR188" s="1"/>
      <c r="BBS188" s="1"/>
      <c r="BBT188" s="1"/>
      <c r="BBU188" s="1"/>
      <c r="BBV188" s="1"/>
      <c r="BBW188" s="1"/>
      <c r="BBX188" s="1"/>
      <c r="BBY188" s="1"/>
      <c r="BBZ188" s="1"/>
      <c r="BCA188" s="1"/>
      <c r="BCB188" s="1"/>
      <c r="BCC188" s="1"/>
      <c r="BCD188" s="1"/>
      <c r="BCE188" s="1"/>
      <c r="BCF188" s="1"/>
      <c r="BCG188" s="1"/>
      <c r="BCH188" s="1"/>
      <c r="BCI188" s="1"/>
      <c r="BCJ188" s="1"/>
      <c r="BCK188" s="1"/>
      <c r="BCL188" s="1"/>
      <c r="BCM188" s="1"/>
      <c r="BCN188" s="1"/>
      <c r="BCO188" s="1"/>
      <c r="BCP188" s="1"/>
      <c r="BCQ188" s="1"/>
      <c r="BCR188" s="1"/>
      <c r="BCS188" s="1"/>
      <c r="BCT188" s="1"/>
      <c r="BCU188" s="1"/>
      <c r="BCV188" s="1"/>
      <c r="BCW188" s="1"/>
      <c r="BCX188" s="1"/>
      <c r="BCY188" s="1"/>
      <c r="BCZ188" s="1"/>
      <c r="BDA188" s="1"/>
      <c r="BDB188" s="1"/>
      <c r="BDC188" s="1"/>
      <c r="BDD188" s="1"/>
      <c r="BDE188" s="1"/>
      <c r="BDF188" s="1"/>
      <c r="BDG188" s="1"/>
      <c r="BDH188" s="1"/>
      <c r="BDI188" s="1"/>
      <c r="BDJ188" s="1"/>
      <c r="BDK188" s="1"/>
      <c r="BDL188" s="1"/>
      <c r="BDM188" s="1"/>
      <c r="BDN188" s="1"/>
      <c r="BDO188" s="1"/>
      <c r="BDP188" s="1"/>
      <c r="BDQ188" s="1"/>
      <c r="BDR188" s="1"/>
      <c r="BDS188" s="1"/>
      <c r="BDT188" s="1"/>
      <c r="BDU188" s="1"/>
      <c r="BDV188" s="1"/>
      <c r="BDW188" s="1"/>
      <c r="BDX188" s="1"/>
      <c r="BDY188" s="1"/>
      <c r="BDZ188" s="1"/>
      <c r="BEA188" s="1"/>
      <c r="BEB188" s="1"/>
      <c r="BEC188" s="1"/>
      <c r="BED188" s="1"/>
      <c r="BEE188" s="1"/>
      <c r="BEF188" s="1"/>
      <c r="BEG188" s="1"/>
      <c r="BEH188" s="1"/>
      <c r="BEI188" s="1"/>
      <c r="BEJ188" s="1"/>
      <c r="BEK188" s="1"/>
      <c r="BEL188" s="1"/>
      <c r="BEM188" s="1"/>
      <c r="BEN188" s="1"/>
      <c r="BEO188" s="1"/>
      <c r="BEP188" s="1"/>
      <c r="BEQ188" s="1"/>
      <c r="BER188" s="1"/>
      <c r="BES188" s="1"/>
      <c r="BET188" s="1"/>
      <c r="BEU188" s="1"/>
      <c r="BEV188" s="1"/>
      <c r="BEW188" s="1"/>
      <c r="BEX188" s="1"/>
      <c r="BEY188" s="1"/>
      <c r="BEZ188" s="1"/>
      <c r="BFA188" s="1"/>
      <c r="BFB188" s="1"/>
      <c r="BFC188" s="1"/>
      <c r="BFD188" s="1"/>
      <c r="BFE188" s="1"/>
      <c r="BFF188" s="1"/>
      <c r="BFG188" s="1"/>
      <c r="BFH188" s="1"/>
      <c r="BFI188" s="1"/>
      <c r="BFJ188" s="1"/>
      <c r="BFK188" s="1"/>
      <c r="BFL188" s="1"/>
      <c r="BFM188" s="1"/>
      <c r="BFN188" s="1"/>
      <c r="BFO188" s="1"/>
      <c r="BFP188" s="1"/>
      <c r="BFQ188" s="1"/>
      <c r="BFR188" s="1"/>
      <c r="BFS188" s="1"/>
      <c r="BFT188" s="1"/>
      <c r="BFU188" s="1"/>
      <c r="BFV188" s="1"/>
      <c r="BFW188" s="1"/>
      <c r="BFX188" s="1"/>
      <c r="BFY188" s="1"/>
      <c r="BFZ188" s="1"/>
      <c r="BGA188" s="1"/>
      <c r="BGB188" s="1"/>
      <c r="BGC188" s="1"/>
      <c r="BGD188" s="1"/>
      <c r="BGE188" s="1"/>
      <c r="BGF188" s="1"/>
      <c r="BGG188" s="1"/>
      <c r="BGH188" s="1"/>
      <c r="BGI188" s="1"/>
      <c r="BGJ188" s="1"/>
      <c r="BGK188" s="1"/>
      <c r="BGL188" s="1"/>
      <c r="BGM188" s="1"/>
      <c r="BGN188" s="1"/>
      <c r="BGO188" s="1"/>
      <c r="BGP188" s="1"/>
      <c r="BGQ188" s="1"/>
      <c r="BGR188" s="1"/>
      <c r="BGS188" s="1"/>
      <c r="BGT188" s="1"/>
      <c r="BGU188" s="1"/>
      <c r="BGV188" s="1"/>
      <c r="BGW188" s="1"/>
      <c r="BGX188" s="1"/>
      <c r="BGY188" s="1"/>
      <c r="BGZ188" s="1"/>
      <c r="BHA188" s="1"/>
      <c r="BHB188" s="1"/>
      <c r="BHC188" s="1"/>
      <c r="BHD188" s="1"/>
      <c r="BHE188" s="1"/>
      <c r="BHF188" s="1"/>
      <c r="BHG188" s="1"/>
      <c r="BHH188" s="1"/>
      <c r="BHI188" s="1"/>
      <c r="BHJ188" s="1"/>
      <c r="BHK188" s="1"/>
      <c r="BHL188" s="1"/>
      <c r="BHM188" s="1"/>
      <c r="BHN188" s="1"/>
      <c r="BHO188" s="1"/>
      <c r="BHP188" s="1"/>
      <c r="BHQ188" s="1"/>
      <c r="BHR188" s="1"/>
      <c r="BHS188" s="1"/>
      <c r="BHT188" s="1"/>
      <c r="BHU188" s="1"/>
      <c r="BHV188" s="1"/>
      <c r="BHW188" s="1"/>
      <c r="BHX188" s="1"/>
      <c r="BHY188" s="1"/>
      <c r="BHZ188" s="1"/>
      <c r="BIA188" s="1"/>
      <c r="BIB188" s="1"/>
      <c r="BIC188" s="1"/>
      <c r="BID188" s="1"/>
      <c r="BIE188" s="1"/>
      <c r="BIF188" s="1"/>
      <c r="BIG188" s="1"/>
      <c r="BIH188" s="1"/>
      <c r="BII188" s="1"/>
      <c r="BIJ188" s="1"/>
      <c r="BIK188" s="1"/>
      <c r="BIL188" s="1"/>
      <c r="BIM188" s="1"/>
      <c r="BIN188" s="1"/>
      <c r="BIO188" s="1"/>
      <c r="BIP188" s="1"/>
      <c r="BIQ188" s="1"/>
      <c r="BIR188" s="1"/>
      <c r="BIS188" s="1"/>
      <c r="BIT188" s="1"/>
      <c r="BIU188" s="1"/>
      <c r="BIV188" s="1"/>
      <c r="BIW188" s="1"/>
      <c r="BIX188" s="1"/>
      <c r="BIY188" s="1"/>
      <c r="BIZ188" s="1"/>
      <c r="BJA188" s="1"/>
      <c r="BJB188" s="1"/>
      <c r="BJC188" s="1"/>
      <c r="BJD188" s="1"/>
      <c r="BJE188" s="1"/>
      <c r="BJF188" s="1"/>
      <c r="BJG188" s="1"/>
      <c r="BJH188" s="1"/>
      <c r="BJI188" s="1"/>
      <c r="BJJ188" s="1"/>
      <c r="BJK188" s="1"/>
      <c r="BJL188" s="1"/>
      <c r="BJM188" s="1"/>
      <c r="BJN188" s="1"/>
      <c r="BJO188" s="1"/>
      <c r="BJP188" s="1"/>
      <c r="BJQ188" s="1"/>
      <c r="BJR188" s="1"/>
      <c r="BJS188" s="1"/>
      <c r="BJT188" s="1"/>
      <c r="BJU188" s="1"/>
      <c r="BJV188" s="1"/>
      <c r="BJW188" s="1"/>
      <c r="BJX188" s="1"/>
      <c r="BJY188" s="1"/>
      <c r="BJZ188" s="1"/>
      <c r="BKA188" s="1"/>
      <c r="BKB188" s="1"/>
      <c r="BKC188" s="1"/>
      <c r="BKD188" s="1"/>
      <c r="BKE188" s="1"/>
      <c r="BKF188" s="1"/>
      <c r="BKG188" s="1"/>
      <c r="BKH188" s="1"/>
      <c r="BKI188" s="1"/>
      <c r="BKJ188" s="1"/>
      <c r="BKK188" s="1"/>
      <c r="BKL188" s="1"/>
      <c r="BKM188" s="1"/>
      <c r="BKN188" s="1"/>
      <c r="BKO188" s="1"/>
      <c r="BKP188" s="1"/>
      <c r="BKQ188" s="1"/>
      <c r="BKR188" s="1"/>
      <c r="BKS188" s="1"/>
      <c r="BKT188" s="1"/>
      <c r="BKU188" s="1"/>
      <c r="BKV188" s="1"/>
      <c r="BKW188" s="1"/>
      <c r="BKX188" s="1"/>
      <c r="BKY188" s="1"/>
      <c r="BKZ188" s="1"/>
      <c r="BLA188" s="1"/>
      <c r="BLB188" s="1"/>
      <c r="BLC188" s="1"/>
      <c r="BLD188" s="1"/>
      <c r="BLE188" s="1"/>
      <c r="BLF188" s="1"/>
      <c r="BLG188" s="1"/>
      <c r="BLH188" s="1"/>
      <c r="BLI188" s="1"/>
      <c r="BLJ188" s="1"/>
      <c r="BLK188" s="1"/>
      <c r="BLL188" s="1"/>
      <c r="BLM188" s="1"/>
      <c r="BLN188" s="1"/>
      <c r="BLO188" s="1"/>
      <c r="BLP188" s="1"/>
      <c r="BLQ188" s="1"/>
      <c r="BLR188" s="1"/>
      <c r="BLS188" s="1"/>
      <c r="BLT188" s="1"/>
      <c r="BLU188" s="1"/>
      <c r="BLV188" s="1"/>
      <c r="BLW188" s="1"/>
      <c r="BLX188" s="1"/>
      <c r="BLY188" s="1"/>
      <c r="BLZ188" s="1"/>
      <c r="BMA188" s="1"/>
      <c r="BMB188" s="1"/>
      <c r="BMC188" s="1"/>
      <c r="BMD188" s="1"/>
      <c r="BME188" s="1"/>
      <c r="BMF188" s="1"/>
      <c r="BMG188" s="1"/>
      <c r="BMH188" s="1"/>
      <c r="BMI188" s="1"/>
      <c r="BMJ188" s="1"/>
      <c r="BMK188" s="1"/>
      <c r="BML188" s="1"/>
      <c r="BMM188" s="1"/>
      <c r="BMN188" s="1"/>
      <c r="BMO188" s="1"/>
      <c r="BMP188" s="1"/>
      <c r="BMQ188" s="1"/>
      <c r="BMR188" s="1"/>
      <c r="BMS188" s="1"/>
      <c r="BMT188" s="1"/>
      <c r="BMU188" s="1"/>
      <c r="BMV188" s="1"/>
      <c r="BMW188" s="1"/>
      <c r="BMX188" s="1"/>
      <c r="BMY188" s="1"/>
      <c r="BMZ188" s="1"/>
      <c r="BNA188" s="1"/>
      <c r="BNB188" s="1"/>
      <c r="BNC188" s="1"/>
      <c r="BND188" s="1"/>
      <c r="BNE188" s="1"/>
      <c r="BNF188" s="1"/>
      <c r="BNG188" s="1"/>
      <c r="BNH188" s="1"/>
      <c r="BNI188" s="1"/>
      <c r="BNJ188" s="1"/>
      <c r="BNK188" s="1"/>
      <c r="BNL188" s="1"/>
      <c r="BNM188" s="1"/>
      <c r="BNN188" s="1"/>
      <c r="BNO188" s="1"/>
      <c r="BNP188" s="1"/>
      <c r="BNQ188" s="1"/>
      <c r="BNR188" s="1"/>
      <c r="BNS188" s="1"/>
      <c r="BNT188" s="1"/>
      <c r="BNU188" s="1"/>
      <c r="BNV188" s="1"/>
      <c r="BNW188" s="1"/>
      <c r="BNX188" s="1"/>
      <c r="BNY188" s="1"/>
      <c r="BNZ188" s="1"/>
      <c r="BOA188" s="1"/>
      <c r="BOB188" s="1"/>
      <c r="BOC188" s="1"/>
      <c r="BOD188" s="1"/>
      <c r="BOE188" s="1"/>
      <c r="BOF188" s="1"/>
      <c r="BOG188" s="1"/>
      <c r="BOH188" s="1"/>
      <c r="BOI188" s="1"/>
      <c r="BOJ188" s="1"/>
      <c r="BOK188" s="1"/>
      <c r="BOL188" s="1"/>
      <c r="BOM188" s="1"/>
      <c r="BON188" s="1"/>
      <c r="BOO188" s="1"/>
      <c r="BOP188" s="1"/>
      <c r="BOQ188" s="1"/>
      <c r="BOR188" s="1"/>
      <c r="BOS188" s="1"/>
      <c r="BOT188" s="1"/>
      <c r="BOU188" s="1"/>
      <c r="BOV188" s="1"/>
      <c r="BOW188" s="1"/>
      <c r="BOX188" s="1"/>
      <c r="BOY188" s="1"/>
      <c r="BOZ188" s="1"/>
      <c r="BPA188" s="1"/>
      <c r="BPB188" s="1"/>
      <c r="BPC188" s="1"/>
      <c r="BPD188" s="1"/>
      <c r="BPE188" s="1"/>
      <c r="BPF188" s="1"/>
      <c r="BPG188" s="1"/>
      <c r="BPH188" s="1"/>
      <c r="BPI188" s="1"/>
      <c r="BPJ188" s="1"/>
      <c r="BPK188" s="1"/>
      <c r="BPL188" s="1"/>
      <c r="BPM188" s="1"/>
      <c r="BPN188" s="1"/>
      <c r="BPO188" s="1"/>
      <c r="BPP188" s="1"/>
      <c r="BPQ188" s="1"/>
      <c r="BPR188" s="1"/>
      <c r="BPS188" s="1"/>
      <c r="BPT188" s="1"/>
      <c r="BPU188" s="1"/>
      <c r="BPV188" s="1"/>
      <c r="BPW188" s="1"/>
      <c r="BPX188" s="1"/>
      <c r="BPY188" s="1"/>
      <c r="BPZ188" s="1"/>
      <c r="BQA188" s="1"/>
      <c r="BQB188" s="1"/>
      <c r="BQC188" s="1"/>
      <c r="BQD188" s="1"/>
      <c r="BQE188" s="1"/>
      <c r="BQF188" s="1"/>
      <c r="BQG188" s="1"/>
      <c r="BQH188" s="1"/>
      <c r="BQI188" s="1"/>
      <c r="BQJ188" s="1"/>
      <c r="BQK188" s="1"/>
      <c r="BQL188" s="1"/>
      <c r="BQM188" s="1"/>
      <c r="BQN188" s="1"/>
      <c r="BQO188" s="1"/>
      <c r="BQP188" s="1"/>
      <c r="BQQ188" s="1"/>
      <c r="BQR188" s="1"/>
      <c r="BQS188" s="1"/>
      <c r="BQT188" s="1"/>
      <c r="BQU188" s="1"/>
      <c r="BQV188" s="1"/>
      <c r="BQW188" s="1"/>
      <c r="BQX188" s="1"/>
      <c r="BQY188" s="1"/>
      <c r="BQZ188" s="1"/>
      <c r="BRA188" s="1"/>
      <c r="BRB188" s="1"/>
      <c r="BRC188" s="1"/>
      <c r="BRD188" s="1"/>
      <c r="BRE188" s="1"/>
      <c r="BRF188" s="1"/>
      <c r="BRG188" s="1"/>
      <c r="BRH188" s="1"/>
      <c r="BRI188" s="1"/>
      <c r="BRJ188" s="1"/>
      <c r="BRK188" s="1"/>
      <c r="BRL188" s="1"/>
      <c r="BRM188" s="1"/>
      <c r="BRN188" s="1"/>
      <c r="BRO188" s="1"/>
      <c r="BRP188" s="1"/>
      <c r="BRQ188" s="1"/>
      <c r="BRR188" s="1"/>
      <c r="BRS188" s="1"/>
      <c r="BRT188" s="1"/>
      <c r="BRU188" s="1"/>
      <c r="BRV188" s="1"/>
      <c r="BRW188" s="1"/>
      <c r="BRX188" s="1"/>
      <c r="BRY188" s="1"/>
      <c r="BRZ188" s="1"/>
      <c r="BSA188" s="1"/>
      <c r="BSB188" s="1"/>
      <c r="BSC188" s="1"/>
      <c r="BSD188" s="1"/>
      <c r="BSE188" s="1"/>
      <c r="BSF188" s="1"/>
      <c r="BSG188" s="1"/>
      <c r="BSH188" s="1"/>
      <c r="BSI188" s="1"/>
      <c r="BSJ188" s="1"/>
      <c r="BSK188" s="1"/>
      <c r="BSL188" s="1"/>
      <c r="BSM188" s="1"/>
      <c r="BSN188" s="1"/>
      <c r="BSO188" s="1"/>
      <c r="BSP188" s="1"/>
      <c r="BSQ188" s="1"/>
      <c r="BSR188" s="1"/>
      <c r="BSS188" s="1"/>
      <c r="BST188" s="1"/>
      <c r="BSU188" s="1"/>
      <c r="BSV188" s="1"/>
      <c r="BSW188" s="1"/>
      <c r="BSX188" s="1"/>
      <c r="BSY188" s="1"/>
      <c r="BSZ188" s="1"/>
      <c r="BTA188" s="1"/>
      <c r="BTB188" s="1"/>
      <c r="BTC188" s="1"/>
      <c r="BTD188" s="1"/>
      <c r="BTE188" s="1"/>
      <c r="BTF188" s="1"/>
      <c r="BTG188" s="1"/>
      <c r="BTH188" s="1"/>
      <c r="BTI188" s="1"/>
      <c r="BTJ188" s="1"/>
      <c r="BTK188" s="1"/>
      <c r="BTL188" s="1"/>
      <c r="BTM188" s="1"/>
      <c r="BTN188" s="1"/>
      <c r="BTO188" s="1"/>
      <c r="BTP188" s="1"/>
      <c r="BTQ188" s="1"/>
      <c r="BTR188" s="1"/>
      <c r="BTS188" s="1"/>
      <c r="BTT188" s="1"/>
      <c r="BTU188" s="1"/>
      <c r="BTV188" s="1"/>
      <c r="BTW188" s="1"/>
      <c r="BTX188" s="1"/>
      <c r="BTY188" s="1"/>
      <c r="BTZ188" s="1"/>
      <c r="BUA188" s="1"/>
      <c r="BUB188" s="1"/>
      <c r="BUC188" s="1"/>
      <c r="BUD188" s="1"/>
      <c r="BUE188" s="1"/>
      <c r="BUF188" s="1"/>
      <c r="BUG188" s="1"/>
      <c r="BUH188" s="1"/>
      <c r="BUI188" s="1"/>
      <c r="BUJ188" s="1"/>
      <c r="BUK188" s="1"/>
      <c r="BUL188" s="1"/>
      <c r="BUM188" s="1"/>
      <c r="BUN188" s="1"/>
      <c r="BUO188" s="1"/>
      <c r="BUP188" s="1"/>
      <c r="BUQ188" s="1"/>
      <c r="BUR188" s="1"/>
      <c r="BUS188" s="1"/>
      <c r="BUT188" s="1"/>
      <c r="BUU188" s="1"/>
      <c r="BUV188" s="1"/>
      <c r="BUW188" s="1"/>
      <c r="BUX188" s="1"/>
      <c r="BUY188" s="1"/>
      <c r="BUZ188" s="1"/>
      <c r="BVA188" s="1"/>
      <c r="BVB188" s="1"/>
      <c r="BVC188" s="1"/>
      <c r="BVD188" s="1"/>
      <c r="BVE188" s="1"/>
      <c r="BVF188" s="1"/>
      <c r="BVG188" s="1"/>
      <c r="BVH188" s="1"/>
      <c r="BVI188" s="1"/>
      <c r="BVJ188" s="1"/>
      <c r="BVK188" s="1"/>
      <c r="BVL188" s="1"/>
      <c r="BVM188" s="1"/>
      <c r="BVN188" s="1"/>
      <c r="BVO188" s="1"/>
      <c r="BVP188" s="1"/>
      <c r="BVQ188" s="1"/>
      <c r="BVR188" s="1"/>
      <c r="BVS188" s="1"/>
      <c r="BVT188" s="1"/>
      <c r="BVU188" s="1"/>
      <c r="BVV188" s="1"/>
      <c r="BVW188" s="1"/>
      <c r="BVX188" s="1"/>
      <c r="BVY188" s="1"/>
      <c r="BVZ188" s="1"/>
      <c r="BWA188" s="1"/>
      <c r="BWB188" s="1"/>
      <c r="BWC188" s="1"/>
      <c r="BWD188" s="1"/>
      <c r="BWE188" s="1"/>
      <c r="BWF188" s="1"/>
      <c r="BWG188" s="1"/>
      <c r="BWH188" s="1"/>
      <c r="BWI188" s="1"/>
      <c r="BWJ188" s="1"/>
      <c r="BWK188" s="1"/>
      <c r="BWL188" s="1"/>
      <c r="BWM188" s="1"/>
      <c r="BWN188" s="1"/>
      <c r="BWO188" s="1"/>
      <c r="BWP188" s="1"/>
      <c r="BWQ188" s="1"/>
      <c r="BWR188" s="1"/>
      <c r="BWS188" s="1"/>
      <c r="BWT188" s="1"/>
      <c r="BWU188" s="1"/>
      <c r="BWV188" s="1"/>
      <c r="BWW188" s="1"/>
      <c r="BWX188" s="1"/>
      <c r="BWY188" s="1"/>
      <c r="BWZ188" s="1"/>
      <c r="BXA188" s="1"/>
      <c r="BXB188" s="1"/>
      <c r="BXC188" s="1"/>
      <c r="BXD188" s="1"/>
      <c r="BXE188" s="1"/>
      <c r="BXF188" s="1"/>
      <c r="BXG188" s="1"/>
      <c r="BXH188" s="1"/>
      <c r="BXI188" s="1"/>
      <c r="BXJ188" s="1"/>
      <c r="BXK188" s="1"/>
      <c r="BXL188" s="1"/>
      <c r="BXM188" s="1"/>
      <c r="BXN188" s="1"/>
      <c r="BXO188" s="1"/>
      <c r="BXP188" s="1"/>
      <c r="BXQ188" s="1"/>
      <c r="BXR188" s="1"/>
      <c r="BXS188" s="1"/>
      <c r="BXT188" s="1"/>
      <c r="BXU188" s="1"/>
      <c r="BXV188" s="1"/>
      <c r="BXW188" s="1"/>
      <c r="BXX188" s="1"/>
      <c r="BXY188" s="1"/>
      <c r="BXZ188" s="1"/>
      <c r="BYA188" s="1"/>
      <c r="BYB188" s="1"/>
      <c r="BYC188" s="1"/>
      <c r="BYD188" s="1"/>
      <c r="BYE188" s="1"/>
      <c r="BYF188" s="1"/>
      <c r="BYG188" s="1"/>
      <c r="BYH188" s="1"/>
      <c r="BYI188" s="1"/>
      <c r="BYJ188" s="1"/>
      <c r="BYK188" s="1"/>
      <c r="BYL188" s="1"/>
      <c r="BYM188" s="1"/>
      <c r="BYN188" s="1"/>
      <c r="BYO188" s="1"/>
      <c r="BYP188" s="1"/>
      <c r="BYQ188" s="1"/>
      <c r="BYR188" s="1"/>
      <c r="BYS188" s="1"/>
      <c r="BYT188" s="1"/>
      <c r="BYU188" s="1"/>
      <c r="BYV188" s="1"/>
      <c r="BYW188" s="1"/>
      <c r="BYX188" s="1"/>
      <c r="BYY188" s="1"/>
      <c r="BYZ188" s="1"/>
      <c r="BZA188" s="1"/>
      <c r="BZB188" s="1"/>
      <c r="BZC188" s="1"/>
      <c r="BZD188" s="1"/>
      <c r="BZE188" s="1"/>
      <c r="BZF188" s="1"/>
      <c r="BZG188" s="1"/>
      <c r="BZH188" s="1"/>
      <c r="BZI188" s="1"/>
      <c r="BZJ188" s="1"/>
      <c r="BZK188" s="1"/>
      <c r="BZL188" s="1"/>
      <c r="BZM188" s="1"/>
      <c r="BZN188" s="1"/>
      <c r="BZO188" s="1"/>
      <c r="BZP188" s="1"/>
      <c r="BZQ188" s="1"/>
      <c r="BZR188" s="1"/>
      <c r="BZS188" s="1"/>
      <c r="BZT188" s="1"/>
      <c r="BZU188" s="1"/>
      <c r="BZV188" s="1"/>
      <c r="BZW188" s="1"/>
      <c r="BZX188" s="1"/>
      <c r="BZY188" s="1"/>
      <c r="BZZ188" s="1"/>
      <c r="CAA188" s="1"/>
      <c r="CAB188" s="1"/>
      <c r="CAC188" s="1"/>
      <c r="CAD188" s="1"/>
      <c r="CAE188" s="1"/>
      <c r="CAF188" s="1"/>
      <c r="CAG188" s="1"/>
      <c r="CAH188" s="1"/>
      <c r="CAI188" s="1"/>
      <c r="CAJ188" s="1"/>
      <c r="CAK188" s="1"/>
      <c r="CAL188" s="1"/>
      <c r="CAM188" s="1"/>
      <c r="CAN188" s="1"/>
      <c r="CAO188" s="1"/>
      <c r="CAP188" s="1"/>
      <c r="CAQ188" s="1"/>
      <c r="CAR188" s="1"/>
      <c r="CAS188" s="1"/>
      <c r="CAT188" s="1"/>
      <c r="CAU188" s="1"/>
      <c r="CAV188" s="1"/>
      <c r="CAW188" s="1"/>
      <c r="CAX188" s="1"/>
      <c r="CAY188" s="1"/>
      <c r="CAZ188" s="1"/>
      <c r="CBA188" s="1"/>
      <c r="CBB188" s="1"/>
      <c r="CBC188" s="1"/>
      <c r="CBD188" s="1"/>
      <c r="CBE188" s="1"/>
      <c r="CBF188" s="1"/>
      <c r="CBG188" s="1"/>
      <c r="CBH188" s="1"/>
      <c r="CBI188" s="1"/>
      <c r="CBJ188" s="1"/>
      <c r="CBK188" s="1"/>
      <c r="CBL188" s="1"/>
      <c r="CBM188" s="1"/>
      <c r="CBN188" s="1"/>
      <c r="CBO188" s="1"/>
      <c r="CBP188" s="1"/>
      <c r="CBQ188" s="1"/>
      <c r="CBR188" s="1"/>
      <c r="CBS188" s="1"/>
      <c r="CBT188" s="1"/>
      <c r="CBU188" s="1"/>
      <c r="CBV188" s="1"/>
      <c r="CBW188" s="1"/>
      <c r="CBX188" s="1"/>
      <c r="CBY188" s="1"/>
      <c r="CBZ188" s="1"/>
      <c r="CCA188" s="1"/>
      <c r="CCB188" s="1"/>
      <c r="CCC188" s="1"/>
      <c r="CCD188" s="1"/>
      <c r="CCE188" s="1"/>
      <c r="CCF188" s="1"/>
      <c r="CCG188" s="1"/>
      <c r="CCH188" s="1"/>
      <c r="CCI188" s="1"/>
      <c r="CCJ188" s="1"/>
      <c r="CCK188" s="1"/>
      <c r="CCL188" s="1"/>
      <c r="CCM188" s="1"/>
      <c r="CCN188" s="1"/>
      <c r="CCO188" s="1"/>
      <c r="CCP188" s="1"/>
      <c r="CCQ188" s="1"/>
      <c r="CCR188" s="1"/>
      <c r="CCS188" s="1"/>
      <c r="CCT188" s="1"/>
      <c r="CCU188" s="1"/>
      <c r="CCV188" s="1"/>
      <c r="CCW188" s="1"/>
      <c r="CCX188" s="1"/>
      <c r="CCY188" s="1"/>
      <c r="CCZ188" s="1"/>
      <c r="CDA188" s="1"/>
      <c r="CDB188" s="1"/>
      <c r="CDC188" s="1"/>
      <c r="CDD188" s="1"/>
      <c r="CDE188" s="1"/>
      <c r="CDF188" s="1"/>
      <c r="CDG188" s="1"/>
      <c r="CDH188" s="1"/>
      <c r="CDI188" s="1"/>
      <c r="CDJ188" s="1"/>
      <c r="CDK188" s="1"/>
      <c r="CDL188" s="1"/>
      <c r="CDM188" s="1"/>
      <c r="CDN188" s="1"/>
      <c r="CDO188" s="1"/>
      <c r="CDP188" s="1"/>
      <c r="CDQ188" s="1"/>
      <c r="CDR188" s="1"/>
      <c r="CDS188" s="1"/>
      <c r="CDT188" s="1"/>
      <c r="CDU188" s="1"/>
      <c r="CDV188" s="1"/>
      <c r="CDW188" s="1"/>
      <c r="CDX188" s="1"/>
      <c r="CDY188" s="1"/>
      <c r="CDZ188" s="1"/>
      <c r="CEA188" s="1"/>
      <c r="CEB188" s="1"/>
      <c r="CEC188" s="1"/>
      <c r="CED188" s="1"/>
      <c r="CEE188" s="1"/>
      <c r="CEF188" s="1"/>
      <c r="CEG188" s="1"/>
      <c r="CEH188" s="1"/>
      <c r="CEI188" s="1"/>
      <c r="CEJ188" s="1"/>
      <c r="CEK188" s="1"/>
      <c r="CEL188" s="1"/>
      <c r="CEM188" s="1"/>
      <c r="CEN188" s="1"/>
      <c r="CEO188" s="1"/>
      <c r="CEP188" s="1"/>
      <c r="CEQ188" s="1"/>
      <c r="CER188" s="1"/>
      <c r="CES188" s="1"/>
      <c r="CET188" s="1"/>
      <c r="CEU188" s="1"/>
      <c r="CEV188" s="1"/>
      <c r="CEW188" s="1"/>
      <c r="CEX188" s="1"/>
      <c r="CEY188" s="1"/>
      <c r="CEZ188" s="1"/>
      <c r="CFA188" s="1"/>
      <c r="CFB188" s="1"/>
      <c r="CFC188" s="1"/>
      <c r="CFD188" s="1"/>
      <c r="CFE188" s="1"/>
      <c r="CFF188" s="1"/>
      <c r="CFG188" s="1"/>
      <c r="CFH188" s="1"/>
      <c r="CFI188" s="1"/>
      <c r="CFJ188" s="1"/>
      <c r="CFK188" s="1"/>
      <c r="CFL188" s="1"/>
      <c r="CFM188" s="1"/>
      <c r="CFN188" s="1"/>
      <c r="CFO188" s="1"/>
      <c r="CFP188" s="1"/>
      <c r="CFQ188" s="1"/>
      <c r="CFR188" s="1"/>
      <c r="CFS188" s="1"/>
      <c r="CFT188" s="1"/>
      <c r="CFU188" s="1"/>
      <c r="CFV188" s="1"/>
      <c r="CFW188" s="1"/>
      <c r="CFX188" s="1"/>
      <c r="CFY188" s="1"/>
      <c r="CFZ188" s="1"/>
      <c r="CGA188" s="1"/>
      <c r="CGB188" s="1"/>
      <c r="CGC188" s="1"/>
      <c r="CGD188" s="1"/>
      <c r="CGE188" s="1"/>
      <c r="CGF188" s="1"/>
      <c r="CGG188" s="1"/>
      <c r="CGH188" s="1"/>
      <c r="CGI188" s="1"/>
      <c r="CGJ188" s="1"/>
      <c r="CGK188" s="1"/>
      <c r="CGL188" s="1"/>
      <c r="CGM188" s="1"/>
      <c r="CGN188" s="1"/>
      <c r="CGO188" s="1"/>
      <c r="CGP188" s="1"/>
      <c r="CGQ188" s="1"/>
      <c r="CGR188" s="1"/>
      <c r="CGS188" s="1"/>
      <c r="CGT188" s="1"/>
      <c r="CGU188" s="1"/>
      <c r="CGV188" s="1"/>
      <c r="CGW188" s="1"/>
      <c r="CGX188" s="1"/>
      <c r="CGY188" s="1"/>
      <c r="CGZ188" s="1"/>
      <c r="CHA188" s="1"/>
      <c r="CHB188" s="1"/>
      <c r="CHC188" s="1"/>
      <c r="CHD188" s="1"/>
      <c r="CHE188" s="1"/>
      <c r="CHF188" s="1"/>
      <c r="CHG188" s="1"/>
      <c r="CHH188" s="1"/>
      <c r="CHI188" s="1"/>
      <c r="CHJ188" s="1"/>
      <c r="CHK188" s="1"/>
      <c r="CHL188" s="1"/>
      <c r="CHM188" s="1"/>
      <c r="CHN188" s="1"/>
      <c r="CHO188" s="1"/>
      <c r="CHP188" s="1"/>
      <c r="CHQ188" s="1"/>
      <c r="CHR188" s="1"/>
      <c r="CHS188" s="1"/>
      <c r="CHT188" s="1"/>
      <c r="CHU188" s="1"/>
      <c r="CHV188" s="1"/>
      <c r="CHW188" s="1"/>
      <c r="CHX188" s="1"/>
      <c r="CHY188" s="1"/>
      <c r="CHZ188" s="1"/>
      <c r="CIA188" s="1"/>
      <c r="CIB188" s="1"/>
      <c r="CIC188" s="1"/>
      <c r="CID188" s="1"/>
      <c r="CIE188" s="1"/>
      <c r="CIF188" s="1"/>
      <c r="CIG188" s="1"/>
      <c r="CIH188" s="1"/>
      <c r="CII188" s="1"/>
      <c r="CIJ188" s="1"/>
      <c r="CIK188" s="1"/>
      <c r="CIL188" s="1"/>
      <c r="CIM188" s="1"/>
      <c r="CIN188" s="1"/>
      <c r="CIO188" s="1"/>
      <c r="CIP188" s="1"/>
      <c r="CIQ188" s="1"/>
      <c r="CIR188" s="1"/>
      <c r="CIS188" s="1"/>
      <c r="CIT188" s="1"/>
      <c r="CIU188" s="1"/>
      <c r="CIV188" s="1"/>
      <c r="CIW188" s="1"/>
      <c r="CIX188" s="1"/>
      <c r="CIY188" s="1"/>
      <c r="CIZ188" s="1"/>
      <c r="CJA188" s="1"/>
      <c r="CJB188" s="1"/>
      <c r="CJC188" s="1"/>
      <c r="CJD188" s="1"/>
      <c r="CJE188" s="1"/>
      <c r="CJF188" s="1"/>
      <c r="CJG188" s="1"/>
      <c r="CJH188" s="1"/>
      <c r="CJI188" s="1"/>
      <c r="CJJ188" s="1"/>
      <c r="CJK188" s="1"/>
      <c r="CJL188" s="1"/>
      <c r="CJM188" s="1"/>
      <c r="CJN188" s="1"/>
      <c r="CJO188" s="1"/>
      <c r="CJP188" s="1"/>
      <c r="CJQ188" s="1"/>
      <c r="CJR188" s="1"/>
      <c r="CJS188" s="1"/>
      <c r="CJT188" s="1"/>
      <c r="CJU188" s="1"/>
      <c r="CJV188" s="1"/>
      <c r="CJW188" s="1"/>
      <c r="CJX188" s="1"/>
      <c r="CJY188" s="1"/>
      <c r="CJZ188" s="1"/>
      <c r="CKA188" s="1"/>
      <c r="CKB188" s="1"/>
      <c r="CKC188" s="1"/>
      <c r="CKD188" s="1"/>
      <c r="CKE188" s="1"/>
      <c r="CKF188" s="1"/>
      <c r="CKG188" s="1"/>
      <c r="CKH188" s="1"/>
      <c r="CKI188" s="1"/>
      <c r="CKJ188" s="1"/>
      <c r="CKK188" s="1"/>
      <c r="CKL188" s="1"/>
      <c r="CKM188" s="1"/>
      <c r="CKN188" s="1"/>
      <c r="CKO188" s="1"/>
      <c r="CKP188" s="1"/>
      <c r="CKQ188" s="1"/>
      <c r="CKR188" s="1"/>
      <c r="CKS188" s="1"/>
      <c r="CKT188" s="1"/>
      <c r="CKU188" s="1"/>
      <c r="CKV188" s="1"/>
      <c r="CKW188" s="1"/>
      <c r="CKX188" s="1"/>
      <c r="CKY188" s="1"/>
      <c r="CKZ188" s="1"/>
      <c r="CLA188" s="1"/>
      <c r="CLB188" s="1"/>
      <c r="CLC188" s="1"/>
      <c r="CLD188" s="1"/>
      <c r="CLE188" s="1"/>
      <c r="CLF188" s="1"/>
      <c r="CLG188" s="1"/>
      <c r="CLH188" s="1"/>
      <c r="CLI188" s="1"/>
      <c r="CLJ188" s="1"/>
      <c r="CLK188" s="1"/>
      <c r="CLL188" s="1"/>
      <c r="CLM188" s="1"/>
      <c r="CLN188" s="1"/>
      <c r="CLO188" s="1"/>
      <c r="CLP188" s="1"/>
      <c r="CLQ188" s="1"/>
      <c r="CLR188" s="1"/>
      <c r="CLS188" s="1"/>
      <c r="CLT188" s="1"/>
      <c r="CLU188" s="1"/>
      <c r="CLV188" s="1"/>
      <c r="CLW188" s="1"/>
      <c r="CLX188" s="1"/>
      <c r="CLY188" s="1"/>
      <c r="CLZ188" s="1"/>
      <c r="CMA188" s="1"/>
      <c r="CMB188" s="1"/>
      <c r="CMC188" s="1"/>
      <c r="CMD188" s="1"/>
      <c r="CME188" s="1"/>
      <c r="CMF188" s="1"/>
      <c r="CMG188" s="1"/>
      <c r="CMH188" s="1"/>
      <c r="CMI188" s="1"/>
      <c r="CMJ188" s="1"/>
      <c r="CMK188" s="1"/>
      <c r="CML188" s="1"/>
      <c r="CMM188" s="1"/>
      <c r="CMN188" s="1"/>
      <c r="CMO188" s="1"/>
      <c r="CMP188" s="1"/>
      <c r="CMQ188" s="1"/>
      <c r="CMR188" s="1"/>
      <c r="CMS188" s="1"/>
      <c r="CMT188" s="1"/>
      <c r="CMU188" s="1"/>
      <c r="CMV188" s="1"/>
      <c r="CMW188" s="1"/>
      <c r="CMX188" s="1"/>
      <c r="CMY188" s="1"/>
      <c r="CMZ188" s="1"/>
      <c r="CNA188" s="1"/>
      <c r="CNB188" s="1"/>
      <c r="CNC188" s="1"/>
      <c r="CND188" s="1"/>
      <c r="CNE188" s="1"/>
      <c r="CNF188" s="1"/>
      <c r="CNG188" s="1"/>
      <c r="CNH188" s="1"/>
      <c r="CNI188" s="1"/>
      <c r="CNJ188" s="1"/>
      <c r="CNK188" s="1"/>
      <c r="CNL188" s="1"/>
      <c r="CNM188" s="1"/>
      <c r="CNN188" s="1"/>
      <c r="CNO188" s="1"/>
      <c r="CNP188" s="1"/>
      <c r="CNQ188" s="1"/>
      <c r="CNR188" s="1"/>
      <c r="CNS188" s="1"/>
      <c r="CNT188" s="1"/>
      <c r="CNU188" s="1"/>
      <c r="CNV188" s="1"/>
      <c r="CNW188" s="1"/>
      <c r="CNX188" s="1"/>
      <c r="CNY188" s="1"/>
      <c r="CNZ188" s="1"/>
      <c r="COA188" s="1"/>
      <c r="COB188" s="1"/>
      <c r="COC188" s="1"/>
      <c r="COD188" s="1"/>
      <c r="COE188" s="1"/>
      <c r="COF188" s="1"/>
      <c r="COG188" s="1"/>
      <c r="COH188" s="1"/>
      <c r="COI188" s="1"/>
      <c r="COJ188" s="1"/>
      <c r="COK188" s="1"/>
      <c r="COL188" s="1"/>
      <c r="COM188" s="1"/>
      <c r="CON188" s="1"/>
      <c r="COO188" s="1"/>
      <c r="COP188" s="1"/>
      <c r="COQ188" s="1"/>
      <c r="COR188" s="1"/>
      <c r="COS188" s="1"/>
      <c r="COT188" s="1"/>
      <c r="COU188" s="1"/>
      <c r="COV188" s="1"/>
      <c r="COW188" s="1"/>
      <c r="COX188" s="1"/>
      <c r="COY188" s="1"/>
      <c r="COZ188" s="1"/>
      <c r="CPA188" s="1"/>
      <c r="CPB188" s="1"/>
      <c r="CPC188" s="1"/>
      <c r="CPD188" s="1"/>
      <c r="CPE188" s="1"/>
      <c r="CPF188" s="1"/>
      <c r="CPG188" s="1"/>
      <c r="CPH188" s="1"/>
      <c r="CPI188" s="1"/>
      <c r="CPJ188" s="1"/>
      <c r="CPK188" s="1"/>
      <c r="CPL188" s="1"/>
      <c r="CPM188" s="1"/>
      <c r="CPN188" s="1"/>
      <c r="CPO188" s="1"/>
      <c r="CPP188" s="1"/>
      <c r="CPQ188" s="1"/>
      <c r="CPR188" s="1"/>
      <c r="CPS188" s="1"/>
      <c r="CPT188" s="1"/>
      <c r="CPU188" s="1"/>
      <c r="CPV188" s="1"/>
      <c r="CPW188" s="1"/>
      <c r="CPX188" s="1"/>
      <c r="CPY188" s="1"/>
      <c r="CPZ188" s="1"/>
      <c r="CQA188" s="1"/>
      <c r="CQB188" s="1"/>
      <c r="CQC188" s="1"/>
      <c r="CQD188" s="1"/>
      <c r="CQE188" s="1"/>
      <c r="CQF188" s="1"/>
      <c r="CQG188" s="1"/>
      <c r="CQH188" s="1"/>
      <c r="CQI188" s="1"/>
      <c r="CQJ188" s="1"/>
      <c r="CQK188" s="1"/>
      <c r="CQL188" s="1"/>
      <c r="CQM188" s="1"/>
      <c r="CQN188" s="1"/>
      <c r="CQO188" s="1"/>
      <c r="CQP188" s="1"/>
      <c r="CQQ188" s="1"/>
      <c r="CQR188" s="1"/>
      <c r="CQS188" s="1"/>
      <c r="CQT188" s="1"/>
      <c r="CQU188" s="1"/>
      <c r="CQV188" s="1"/>
      <c r="CQW188" s="1"/>
      <c r="CQX188" s="1"/>
      <c r="CQY188" s="1"/>
      <c r="CQZ188" s="1"/>
      <c r="CRA188" s="1"/>
      <c r="CRB188" s="1"/>
      <c r="CRC188" s="1"/>
      <c r="CRD188" s="1"/>
      <c r="CRE188" s="1"/>
      <c r="CRF188" s="1"/>
      <c r="CRG188" s="1"/>
      <c r="CRH188" s="1"/>
      <c r="CRI188" s="1"/>
      <c r="CRJ188" s="1"/>
      <c r="CRK188" s="1"/>
      <c r="CRL188" s="1"/>
      <c r="CRM188" s="1"/>
      <c r="CRN188" s="1"/>
      <c r="CRO188" s="1"/>
      <c r="CRP188" s="1"/>
      <c r="CRQ188" s="1"/>
      <c r="CRR188" s="1"/>
      <c r="CRS188" s="1"/>
      <c r="CRT188" s="1"/>
      <c r="CRU188" s="1"/>
      <c r="CRV188" s="1"/>
      <c r="CRW188" s="1"/>
      <c r="CRX188" s="1"/>
      <c r="CRY188" s="1"/>
      <c r="CRZ188" s="1"/>
      <c r="CSA188" s="1"/>
      <c r="CSB188" s="1"/>
      <c r="CSC188" s="1"/>
      <c r="CSD188" s="1"/>
      <c r="CSE188" s="1"/>
      <c r="CSF188" s="1"/>
      <c r="CSG188" s="1"/>
      <c r="CSH188" s="1"/>
      <c r="CSI188" s="1"/>
      <c r="CSJ188" s="1"/>
      <c r="CSK188" s="1"/>
      <c r="CSL188" s="1"/>
      <c r="CSM188" s="1"/>
      <c r="CSN188" s="1"/>
      <c r="CSO188" s="1"/>
      <c r="CSP188" s="1"/>
      <c r="CSQ188" s="1"/>
      <c r="CSR188" s="1"/>
      <c r="CSS188" s="1"/>
      <c r="CST188" s="1"/>
      <c r="CSU188" s="1"/>
      <c r="CSV188" s="1"/>
      <c r="CSW188" s="1"/>
      <c r="CSX188" s="1"/>
      <c r="CSY188" s="1"/>
      <c r="CSZ188" s="1"/>
      <c r="CTA188" s="1"/>
      <c r="CTB188" s="1"/>
      <c r="CTC188" s="1"/>
      <c r="CTD188" s="1"/>
      <c r="CTE188" s="1"/>
      <c r="CTF188" s="1"/>
      <c r="CTG188" s="1"/>
      <c r="CTH188" s="1"/>
      <c r="CTI188" s="1"/>
      <c r="CTJ188" s="1"/>
      <c r="CTK188" s="1"/>
      <c r="CTL188" s="1"/>
      <c r="CTM188" s="1"/>
      <c r="CTN188" s="1"/>
      <c r="CTO188" s="1"/>
      <c r="CTP188" s="1"/>
      <c r="CTQ188" s="1"/>
      <c r="CTR188" s="1"/>
      <c r="CTS188" s="1"/>
      <c r="CTT188" s="1"/>
      <c r="CTU188" s="1"/>
      <c r="CTV188" s="1"/>
      <c r="CTW188" s="1"/>
      <c r="CTX188" s="1"/>
      <c r="CTY188" s="1"/>
      <c r="CTZ188" s="1"/>
      <c r="CUA188" s="1"/>
      <c r="CUB188" s="1"/>
      <c r="CUC188" s="1"/>
      <c r="CUD188" s="1"/>
      <c r="CUE188" s="1"/>
      <c r="CUF188" s="1"/>
      <c r="CUG188" s="1"/>
      <c r="CUH188" s="1"/>
      <c r="CUI188" s="1"/>
      <c r="CUJ188" s="1"/>
      <c r="CUK188" s="1"/>
      <c r="CUL188" s="1"/>
      <c r="CUM188" s="1"/>
      <c r="CUN188" s="1"/>
      <c r="CUO188" s="1"/>
      <c r="CUP188" s="1"/>
      <c r="CUQ188" s="1"/>
      <c r="CUR188" s="1"/>
      <c r="CUS188" s="1"/>
      <c r="CUT188" s="1"/>
      <c r="CUU188" s="1"/>
      <c r="CUV188" s="1"/>
      <c r="CUW188" s="1"/>
      <c r="CUX188" s="1"/>
      <c r="CUY188" s="1"/>
      <c r="CUZ188" s="1"/>
      <c r="CVA188" s="1"/>
      <c r="CVB188" s="1"/>
      <c r="CVC188" s="1"/>
      <c r="CVD188" s="1"/>
      <c r="CVE188" s="1"/>
      <c r="CVF188" s="1"/>
      <c r="CVG188" s="1"/>
      <c r="CVH188" s="1"/>
      <c r="CVI188" s="1"/>
      <c r="CVJ188" s="1"/>
      <c r="CVK188" s="1"/>
      <c r="CVL188" s="1"/>
      <c r="CVM188" s="1"/>
      <c r="CVN188" s="1"/>
      <c r="CVO188" s="1"/>
      <c r="CVP188" s="1"/>
      <c r="CVQ188" s="1"/>
      <c r="CVR188" s="1"/>
      <c r="CVS188" s="1"/>
      <c r="CVT188" s="1"/>
      <c r="CVU188" s="1"/>
      <c r="CVV188" s="1"/>
      <c r="CVW188" s="1"/>
      <c r="CVX188" s="1"/>
      <c r="CVY188" s="1"/>
      <c r="CVZ188" s="1"/>
      <c r="CWA188" s="1"/>
      <c r="CWB188" s="1"/>
      <c r="CWC188" s="1"/>
      <c r="CWD188" s="1"/>
      <c r="CWE188" s="1"/>
      <c r="CWF188" s="1"/>
      <c r="CWG188" s="1"/>
      <c r="CWH188" s="1"/>
      <c r="CWI188" s="1"/>
      <c r="CWJ188" s="1"/>
      <c r="CWK188" s="1"/>
      <c r="CWL188" s="1"/>
      <c r="CWM188" s="1"/>
      <c r="CWN188" s="1"/>
      <c r="CWO188" s="1"/>
      <c r="CWP188" s="1"/>
      <c r="CWQ188" s="1"/>
      <c r="CWR188" s="1"/>
      <c r="CWS188" s="1"/>
      <c r="CWT188" s="1"/>
      <c r="CWU188" s="1"/>
      <c r="CWV188" s="1"/>
      <c r="CWW188" s="1"/>
      <c r="CWX188" s="1"/>
      <c r="CWY188" s="1"/>
      <c r="CWZ188" s="1"/>
      <c r="CXA188" s="1"/>
      <c r="CXB188" s="1"/>
      <c r="CXC188" s="1"/>
      <c r="CXD188" s="1"/>
      <c r="CXE188" s="1"/>
      <c r="CXF188" s="1"/>
      <c r="CXG188" s="1"/>
      <c r="CXH188" s="1"/>
      <c r="CXI188" s="1"/>
      <c r="CXJ188" s="1"/>
      <c r="CXK188" s="1"/>
      <c r="CXL188" s="1"/>
      <c r="CXM188" s="1"/>
      <c r="CXN188" s="1"/>
      <c r="CXO188" s="1"/>
      <c r="CXP188" s="1"/>
      <c r="CXQ188" s="1"/>
      <c r="CXR188" s="1"/>
      <c r="CXS188" s="1"/>
      <c r="CXT188" s="1"/>
      <c r="CXU188" s="1"/>
      <c r="CXV188" s="1"/>
      <c r="CXW188" s="1"/>
      <c r="CXX188" s="1"/>
      <c r="CXY188" s="1"/>
      <c r="CXZ188" s="1"/>
      <c r="CYA188" s="1"/>
      <c r="CYB188" s="1"/>
      <c r="CYC188" s="1"/>
      <c r="CYD188" s="1"/>
      <c r="CYE188" s="1"/>
      <c r="CYF188" s="1"/>
      <c r="CYG188" s="1"/>
      <c r="CYH188" s="1"/>
      <c r="CYI188" s="1"/>
      <c r="CYJ188" s="1"/>
      <c r="CYK188" s="1"/>
      <c r="CYL188" s="1"/>
      <c r="CYM188" s="1"/>
      <c r="CYN188" s="1"/>
      <c r="CYO188" s="1"/>
      <c r="CYP188" s="1"/>
      <c r="CYQ188" s="1"/>
      <c r="CYR188" s="1"/>
      <c r="CYS188" s="1"/>
      <c r="CYT188" s="1"/>
      <c r="CYU188" s="1"/>
      <c r="CYV188" s="1"/>
      <c r="CYW188" s="1"/>
      <c r="CYX188" s="1"/>
      <c r="CYY188" s="1"/>
      <c r="CYZ188" s="1"/>
      <c r="CZA188" s="1"/>
      <c r="CZB188" s="1"/>
      <c r="CZC188" s="1"/>
      <c r="CZD188" s="1"/>
      <c r="CZE188" s="1"/>
      <c r="CZF188" s="1"/>
      <c r="CZG188" s="1"/>
      <c r="CZH188" s="1"/>
      <c r="CZI188" s="1"/>
      <c r="CZJ188" s="1"/>
      <c r="CZK188" s="1"/>
      <c r="CZL188" s="1"/>
      <c r="CZM188" s="1"/>
      <c r="CZN188" s="1"/>
      <c r="CZO188" s="1"/>
      <c r="CZP188" s="1"/>
      <c r="CZQ188" s="1"/>
      <c r="CZR188" s="1"/>
      <c r="CZS188" s="1"/>
      <c r="CZT188" s="1"/>
      <c r="CZU188" s="1"/>
      <c r="CZV188" s="1"/>
      <c r="CZW188" s="1"/>
      <c r="CZX188" s="1"/>
      <c r="CZY188" s="1"/>
      <c r="CZZ188" s="1"/>
      <c r="DAA188" s="1"/>
      <c r="DAB188" s="1"/>
      <c r="DAC188" s="1"/>
      <c r="DAD188" s="1"/>
      <c r="DAE188" s="1"/>
      <c r="DAF188" s="1"/>
      <c r="DAG188" s="1"/>
      <c r="DAH188" s="1"/>
      <c r="DAI188" s="1"/>
      <c r="DAJ188" s="1"/>
      <c r="DAK188" s="1"/>
      <c r="DAL188" s="1"/>
      <c r="DAM188" s="1"/>
      <c r="DAN188" s="1"/>
      <c r="DAO188" s="1"/>
      <c r="DAP188" s="1"/>
      <c r="DAQ188" s="1"/>
      <c r="DAR188" s="1"/>
      <c r="DAS188" s="1"/>
      <c r="DAT188" s="1"/>
      <c r="DAU188" s="1"/>
      <c r="DAV188" s="1"/>
      <c r="DAW188" s="1"/>
      <c r="DAX188" s="1"/>
      <c r="DAY188" s="1"/>
      <c r="DAZ188" s="1"/>
      <c r="DBA188" s="1"/>
      <c r="DBB188" s="1"/>
      <c r="DBC188" s="1"/>
      <c r="DBD188" s="1"/>
      <c r="DBE188" s="1"/>
      <c r="DBF188" s="1"/>
      <c r="DBG188" s="1"/>
      <c r="DBH188" s="1"/>
      <c r="DBI188" s="1"/>
      <c r="DBJ188" s="1"/>
      <c r="DBK188" s="1"/>
      <c r="DBL188" s="1"/>
      <c r="DBM188" s="1"/>
      <c r="DBN188" s="1"/>
      <c r="DBO188" s="1"/>
      <c r="DBP188" s="1"/>
      <c r="DBQ188" s="1"/>
      <c r="DBR188" s="1"/>
      <c r="DBS188" s="1"/>
      <c r="DBT188" s="1"/>
      <c r="DBU188" s="1"/>
      <c r="DBV188" s="1"/>
      <c r="DBW188" s="1"/>
      <c r="DBX188" s="1"/>
      <c r="DBY188" s="1"/>
      <c r="DBZ188" s="1"/>
      <c r="DCA188" s="1"/>
      <c r="DCB188" s="1"/>
      <c r="DCC188" s="1"/>
      <c r="DCD188" s="1"/>
      <c r="DCE188" s="1"/>
      <c r="DCF188" s="1"/>
      <c r="DCG188" s="1"/>
      <c r="DCH188" s="1"/>
      <c r="DCI188" s="1"/>
      <c r="DCJ188" s="1"/>
      <c r="DCK188" s="1"/>
      <c r="DCL188" s="1"/>
      <c r="DCM188" s="1"/>
      <c r="DCN188" s="1"/>
      <c r="DCO188" s="1"/>
      <c r="DCP188" s="1"/>
      <c r="DCQ188" s="1"/>
      <c r="DCR188" s="1"/>
      <c r="DCS188" s="1"/>
      <c r="DCT188" s="1"/>
      <c r="DCU188" s="1"/>
      <c r="DCV188" s="1"/>
      <c r="DCW188" s="1"/>
      <c r="DCX188" s="1"/>
      <c r="DCY188" s="1"/>
      <c r="DCZ188" s="1"/>
      <c r="DDA188" s="1"/>
      <c r="DDB188" s="1"/>
      <c r="DDC188" s="1"/>
      <c r="DDD188" s="1"/>
      <c r="DDE188" s="1"/>
      <c r="DDF188" s="1"/>
      <c r="DDG188" s="1"/>
      <c r="DDH188" s="1"/>
      <c r="DDI188" s="1"/>
      <c r="DDJ188" s="1"/>
      <c r="DDK188" s="1"/>
      <c r="DDL188" s="1"/>
      <c r="DDM188" s="1"/>
      <c r="DDN188" s="1"/>
      <c r="DDO188" s="1"/>
      <c r="DDP188" s="1"/>
      <c r="DDQ188" s="1"/>
      <c r="DDR188" s="1"/>
      <c r="DDS188" s="1"/>
      <c r="DDT188" s="1"/>
      <c r="DDU188" s="1"/>
      <c r="DDV188" s="1"/>
      <c r="DDW188" s="1"/>
      <c r="DDX188" s="1"/>
      <c r="DDY188" s="1"/>
      <c r="DDZ188" s="1"/>
      <c r="DEA188" s="1"/>
      <c r="DEB188" s="1"/>
      <c r="DEC188" s="1"/>
      <c r="DED188" s="1"/>
      <c r="DEE188" s="1"/>
      <c r="DEF188" s="1"/>
      <c r="DEG188" s="1"/>
      <c r="DEH188" s="1"/>
      <c r="DEI188" s="1"/>
      <c r="DEJ188" s="1"/>
      <c r="DEK188" s="1"/>
      <c r="DEL188" s="1"/>
      <c r="DEM188" s="1"/>
      <c r="DEN188" s="1"/>
      <c r="DEO188" s="1"/>
      <c r="DEP188" s="1"/>
      <c r="DEQ188" s="1"/>
      <c r="DER188" s="1"/>
      <c r="DES188" s="1"/>
      <c r="DET188" s="1"/>
      <c r="DEU188" s="1"/>
      <c r="DEV188" s="1"/>
      <c r="DEW188" s="1"/>
      <c r="DEX188" s="1"/>
      <c r="DEY188" s="1"/>
      <c r="DEZ188" s="1"/>
      <c r="DFA188" s="1"/>
      <c r="DFB188" s="1"/>
      <c r="DFC188" s="1"/>
      <c r="DFD188" s="1"/>
      <c r="DFE188" s="1"/>
      <c r="DFF188" s="1"/>
      <c r="DFG188" s="1"/>
      <c r="DFH188" s="1"/>
      <c r="DFI188" s="1"/>
      <c r="DFJ188" s="1"/>
      <c r="DFK188" s="1"/>
      <c r="DFL188" s="1"/>
      <c r="DFM188" s="1"/>
      <c r="DFN188" s="1"/>
      <c r="DFO188" s="1"/>
      <c r="DFP188" s="1"/>
      <c r="DFQ188" s="1"/>
      <c r="DFR188" s="1"/>
      <c r="DFS188" s="1"/>
      <c r="DFT188" s="1"/>
      <c r="DFU188" s="1"/>
      <c r="DFV188" s="1"/>
      <c r="DFW188" s="1"/>
      <c r="DFX188" s="1"/>
      <c r="DFY188" s="1"/>
      <c r="DFZ188" s="1"/>
      <c r="DGA188" s="1"/>
      <c r="DGB188" s="1"/>
      <c r="DGC188" s="1"/>
      <c r="DGD188" s="1"/>
      <c r="DGE188" s="1"/>
      <c r="DGF188" s="1"/>
      <c r="DGG188" s="1"/>
      <c r="DGH188" s="1"/>
      <c r="DGI188" s="1"/>
      <c r="DGJ188" s="1"/>
      <c r="DGK188" s="1"/>
      <c r="DGL188" s="1"/>
      <c r="DGM188" s="1"/>
      <c r="DGN188" s="1"/>
      <c r="DGO188" s="1"/>
      <c r="DGP188" s="1"/>
      <c r="DGQ188" s="1"/>
      <c r="DGR188" s="1"/>
      <c r="DGS188" s="1"/>
      <c r="DGT188" s="1"/>
      <c r="DGU188" s="1"/>
      <c r="DGV188" s="1"/>
      <c r="DGW188" s="1"/>
      <c r="DGX188" s="1"/>
      <c r="DGY188" s="1"/>
      <c r="DGZ188" s="1"/>
      <c r="DHA188" s="1"/>
      <c r="DHB188" s="1"/>
      <c r="DHC188" s="1"/>
      <c r="DHD188" s="1"/>
      <c r="DHE188" s="1"/>
      <c r="DHF188" s="1"/>
      <c r="DHG188" s="1"/>
      <c r="DHH188" s="1"/>
      <c r="DHI188" s="1"/>
      <c r="DHJ188" s="1"/>
      <c r="DHK188" s="1"/>
      <c r="DHL188" s="1"/>
      <c r="DHM188" s="1"/>
      <c r="DHN188" s="1"/>
      <c r="DHO188" s="1"/>
      <c r="DHP188" s="1"/>
      <c r="DHQ188" s="1"/>
      <c r="DHR188" s="1"/>
      <c r="DHS188" s="1"/>
      <c r="DHT188" s="1"/>
      <c r="DHU188" s="1"/>
      <c r="DHV188" s="1"/>
      <c r="DHW188" s="1"/>
      <c r="DHX188" s="1"/>
      <c r="DHY188" s="1"/>
      <c r="DHZ188" s="1"/>
      <c r="DIA188" s="1"/>
      <c r="DIB188" s="1"/>
      <c r="DIC188" s="1"/>
      <c r="DID188" s="1"/>
      <c r="DIE188" s="1"/>
      <c r="DIF188" s="1"/>
      <c r="DIG188" s="1"/>
      <c r="DIH188" s="1"/>
      <c r="DII188" s="1"/>
      <c r="DIJ188" s="1"/>
      <c r="DIK188" s="1"/>
      <c r="DIL188" s="1"/>
      <c r="DIM188" s="1"/>
      <c r="DIN188" s="1"/>
      <c r="DIO188" s="1"/>
      <c r="DIP188" s="1"/>
      <c r="DIQ188" s="1"/>
      <c r="DIR188" s="1"/>
      <c r="DIS188" s="1"/>
      <c r="DIT188" s="1"/>
      <c r="DIU188" s="1"/>
      <c r="DIV188" s="1"/>
      <c r="DIW188" s="1"/>
      <c r="DIX188" s="1"/>
      <c r="DIY188" s="1"/>
      <c r="DIZ188" s="1"/>
      <c r="DJA188" s="1"/>
      <c r="DJB188" s="1"/>
      <c r="DJC188" s="1"/>
      <c r="DJD188" s="1"/>
      <c r="DJE188" s="1"/>
      <c r="DJF188" s="1"/>
      <c r="DJG188" s="1"/>
      <c r="DJH188" s="1"/>
      <c r="DJI188" s="1"/>
      <c r="DJJ188" s="1"/>
      <c r="DJK188" s="1"/>
      <c r="DJL188" s="1"/>
      <c r="DJM188" s="1"/>
      <c r="DJN188" s="1"/>
      <c r="DJO188" s="1"/>
      <c r="DJP188" s="1"/>
      <c r="DJQ188" s="1"/>
      <c r="DJR188" s="1"/>
      <c r="DJS188" s="1"/>
      <c r="DJT188" s="1"/>
      <c r="DJU188" s="1"/>
      <c r="DJV188" s="1"/>
      <c r="DJW188" s="1"/>
      <c r="DJX188" s="1"/>
      <c r="DJY188" s="1"/>
      <c r="DJZ188" s="1"/>
      <c r="DKA188" s="1"/>
      <c r="DKB188" s="1"/>
      <c r="DKC188" s="1"/>
      <c r="DKD188" s="1"/>
      <c r="DKE188" s="1"/>
      <c r="DKF188" s="1"/>
      <c r="DKG188" s="1"/>
      <c r="DKH188" s="1"/>
      <c r="DKI188" s="1"/>
      <c r="DKJ188" s="1"/>
      <c r="DKK188" s="1"/>
      <c r="DKL188" s="1"/>
      <c r="DKM188" s="1"/>
      <c r="DKN188" s="1"/>
      <c r="DKO188" s="1"/>
      <c r="DKP188" s="1"/>
      <c r="DKQ188" s="1"/>
      <c r="DKR188" s="1"/>
      <c r="DKS188" s="1"/>
      <c r="DKT188" s="1"/>
      <c r="DKU188" s="1"/>
      <c r="DKV188" s="1"/>
      <c r="DKW188" s="1"/>
      <c r="DKX188" s="1"/>
      <c r="DKY188" s="1"/>
      <c r="DKZ188" s="1"/>
      <c r="DLA188" s="1"/>
      <c r="DLB188" s="1"/>
      <c r="DLC188" s="1"/>
      <c r="DLD188" s="1"/>
      <c r="DLE188" s="1"/>
      <c r="DLF188" s="1"/>
      <c r="DLG188" s="1"/>
      <c r="DLH188" s="1"/>
      <c r="DLI188" s="1"/>
      <c r="DLJ188" s="1"/>
      <c r="DLK188" s="1"/>
      <c r="DLL188" s="1"/>
      <c r="DLM188" s="1"/>
      <c r="DLN188" s="1"/>
      <c r="DLO188" s="1"/>
      <c r="DLP188" s="1"/>
      <c r="DLQ188" s="1"/>
      <c r="DLR188" s="1"/>
      <c r="DLS188" s="1"/>
      <c r="DLT188" s="1"/>
      <c r="DLU188" s="1"/>
      <c r="DLV188" s="1"/>
      <c r="DLW188" s="1"/>
      <c r="DLX188" s="1"/>
      <c r="DLY188" s="1"/>
      <c r="DLZ188" s="1"/>
      <c r="DMA188" s="1"/>
      <c r="DMB188" s="1"/>
      <c r="DMC188" s="1"/>
      <c r="DMD188" s="1"/>
      <c r="DME188" s="1"/>
      <c r="DMF188" s="1"/>
      <c r="DMG188" s="1"/>
      <c r="DMH188" s="1"/>
      <c r="DMI188" s="1"/>
      <c r="DMJ188" s="1"/>
      <c r="DMK188" s="1"/>
      <c r="DML188" s="1"/>
      <c r="DMM188" s="1"/>
      <c r="DMN188" s="1"/>
      <c r="DMO188" s="1"/>
      <c r="DMP188" s="1"/>
      <c r="DMQ188" s="1"/>
      <c r="DMR188" s="1"/>
      <c r="DMS188" s="1"/>
      <c r="DMT188" s="1"/>
      <c r="DMU188" s="1"/>
      <c r="DMV188" s="1"/>
      <c r="DMW188" s="1"/>
      <c r="DMX188" s="1"/>
      <c r="DMY188" s="1"/>
      <c r="DMZ188" s="1"/>
      <c r="DNA188" s="1"/>
      <c r="DNB188" s="1"/>
      <c r="DNC188" s="1"/>
      <c r="DND188" s="1"/>
      <c r="DNE188" s="1"/>
      <c r="DNF188" s="1"/>
      <c r="DNG188" s="1"/>
      <c r="DNH188" s="1"/>
      <c r="DNI188" s="1"/>
      <c r="DNJ188" s="1"/>
      <c r="DNK188" s="1"/>
      <c r="DNL188" s="1"/>
      <c r="DNM188" s="1"/>
      <c r="DNN188" s="1"/>
      <c r="DNO188" s="1"/>
      <c r="DNP188" s="1"/>
      <c r="DNQ188" s="1"/>
      <c r="DNR188" s="1"/>
      <c r="DNS188" s="1"/>
      <c r="DNT188" s="1"/>
      <c r="DNU188" s="1"/>
      <c r="DNV188" s="1"/>
      <c r="DNW188" s="1"/>
      <c r="DNX188" s="1"/>
      <c r="DNY188" s="1"/>
      <c r="DNZ188" s="1"/>
      <c r="DOA188" s="1"/>
      <c r="DOB188" s="1"/>
      <c r="DOC188" s="1"/>
      <c r="DOD188" s="1"/>
      <c r="DOE188" s="1"/>
      <c r="DOF188" s="1"/>
      <c r="DOG188" s="1"/>
      <c r="DOH188" s="1"/>
      <c r="DOI188" s="1"/>
      <c r="DOJ188" s="1"/>
      <c r="DOK188" s="1"/>
      <c r="DOL188" s="1"/>
      <c r="DOM188" s="1"/>
      <c r="DON188" s="1"/>
      <c r="DOO188" s="1"/>
      <c r="DOP188" s="1"/>
      <c r="DOQ188" s="1"/>
      <c r="DOR188" s="1"/>
      <c r="DOS188" s="1"/>
      <c r="DOT188" s="1"/>
      <c r="DOU188" s="1"/>
      <c r="DOV188" s="1"/>
      <c r="DOW188" s="1"/>
      <c r="DOX188" s="1"/>
      <c r="DOY188" s="1"/>
      <c r="DOZ188" s="1"/>
      <c r="DPA188" s="1"/>
      <c r="DPB188" s="1"/>
      <c r="DPC188" s="1"/>
      <c r="DPD188" s="1"/>
      <c r="DPE188" s="1"/>
      <c r="DPF188" s="1"/>
      <c r="DPG188" s="1"/>
      <c r="DPH188" s="1"/>
      <c r="DPI188" s="1"/>
      <c r="DPJ188" s="1"/>
      <c r="DPK188" s="1"/>
      <c r="DPL188" s="1"/>
      <c r="DPM188" s="1"/>
      <c r="DPN188" s="1"/>
      <c r="DPO188" s="1"/>
      <c r="DPP188" s="1"/>
      <c r="DPQ188" s="1"/>
      <c r="DPR188" s="1"/>
      <c r="DPS188" s="1"/>
      <c r="DPT188" s="1"/>
      <c r="DPU188" s="1"/>
      <c r="DPV188" s="1"/>
      <c r="DPW188" s="1"/>
      <c r="DPX188" s="1"/>
      <c r="DPY188" s="1"/>
      <c r="DPZ188" s="1"/>
      <c r="DQA188" s="1"/>
      <c r="DQB188" s="1"/>
      <c r="DQC188" s="1"/>
      <c r="DQD188" s="1"/>
      <c r="DQE188" s="1"/>
      <c r="DQF188" s="1"/>
      <c r="DQG188" s="1"/>
      <c r="DQH188" s="1"/>
      <c r="DQI188" s="1"/>
      <c r="DQJ188" s="1"/>
      <c r="DQK188" s="1"/>
      <c r="DQL188" s="1"/>
      <c r="DQM188" s="1"/>
      <c r="DQN188" s="1"/>
      <c r="DQO188" s="1"/>
      <c r="DQP188" s="1"/>
      <c r="DQQ188" s="1"/>
      <c r="DQR188" s="1"/>
      <c r="DQS188" s="1"/>
      <c r="DQT188" s="1"/>
      <c r="DQU188" s="1"/>
      <c r="DQV188" s="1"/>
      <c r="DQW188" s="1"/>
      <c r="DQX188" s="1"/>
      <c r="DQY188" s="1"/>
      <c r="DQZ188" s="1"/>
      <c r="DRA188" s="1"/>
      <c r="DRB188" s="1"/>
      <c r="DRC188" s="1"/>
      <c r="DRD188" s="1"/>
      <c r="DRE188" s="1"/>
      <c r="DRF188" s="1"/>
      <c r="DRG188" s="1"/>
      <c r="DRH188" s="1"/>
      <c r="DRI188" s="1"/>
      <c r="DRJ188" s="1"/>
      <c r="DRK188" s="1"/>
      <c r="DRL188" s="1"/>
      <c r="DRM188" s="1"/>
      <c r="DRN188" s="1"/>
      <c r="DRO188" s="1"/>
      <c r="DRP188" s="1"/>
      <c r="DRQ188" s="1"/>
      <c r="DRR188" s="1"/>
      <c r="DRS188" s="1"/>
      <c r="DRT188" s="1"/>
      <c r="DRU188" s="1"/>
      <c r="DRV188" s="1"/>
      <c r="DRW188" s="1"/>
      <c r="DRX188" s="1"/>
      <c r="DRY188" s="1"/>
      <c r="DRZ188" s="1"/>
      <c r="DSA188" s="1"/>
      <c r="DSB188" s="1"/>
      <c r="DSC188" s="1"/>
      <c r="DSD188" s="1"/>
      <c r="DSE188" s="1"/>
      <c r="DSF188" s="1"/>
      <c r="DSG188" s="1"/>
      <c r="DSH188" s="1"/>
      <c r="DSI188" s="1"/>
      <c r="DSJ188" s="1"/>
      <c r="DSK188" s="1"/>
      <c r="DSL188" s="1"/>
      <c r="DSM188" s="1"/>
      <c r="DSN188" s="1"/>
      <c r="DSO188" s="1"/>
      <c r="DSP188" s="1"/>
      <c r="DSQ188" s="1"/>
      <c r="DSR188" s="1"/>
      <c r="DSS188" s="1"/>
      <c r="DST188" s="1"/>
      <c r="DSU188" s="1"/>
      <c r="DSV188" s="1"/>
      <c r="DSW188" s="1"/>
      <c r="DSX188" s="1"/>
      <c r="DSY188" s="1"/>
      <c r="DSZ188" s="1"/>
      <c r="DTA188" s="1"/>
      <c r="DTB188" s="1"/>
      <c r="DTC188" s="1"/>
      <c r="DTD188" s="1"/>
      <c r="DTE188" s="1"/>
      <c r="DTF188" s="1"/>
      <c r="DTG188" s="1"/>
      <c r="DTH188" s="1"/>
      <c r="DTI188" s="1"/>
      <c r="DTJ188" s="1"/>
      <c r="DTK188" s="1"/>
      <c r="DTL188" s="1"/>
      <c r="DTM188" s="1"/>
      <c r="DTN188" s="1"/>
      <c r="DTO188" s="1"/>
      <c r="DTP188" s="1"/>
      <c r="DTQ188" s="1"/>
      <c r="DTR188" s="1"/>
      <c r="DTS188" s="1"/>
      <c r="DTT188" s="1"/>
      <c r="DTU188" s="1"/>
      <c r="DTV188" s="1"/>
      <c r="DTW188" s="1"/>
      <c r="DTX188" s="1"/>
      <c r="DTY188" s="1"/>
      <c r="DTZ188" s="1"/>
      <c r="DUA188" s="1"/>
      <c r="DUB188" s="1"/>
      <c r="DUC188" s="1"/>
      <c r="DUD188" s="1"/>
      <c r="DUE188" s="1"/>
      <c r="DUF188" s="1"/>
      <c r="DUG188" s="1"/>
      <c r="DUH188" s="1"/>
      <c r="DUI188" s="1"/>
      <c r="DUJ188" s="1"/>
      <c r="DUK188" s="1"/>
      <c r="DUL188" s="1"/>
      <c r="DUM188" s="1"/>
      <c r="DUN188" s="1"/>
      <c r="DUO188" s="1"/>
      <c r="DUP188" s="1"/>
      <c r="DUQ188" s="1"/>
      <c r="DUR188" s="1"/>
      <c r="DUS188" s="1"/>
      <c r="DUT188" s="1"/>
      <c r="DUU188" s="1"/>
      <c r="DUV188" s="1"/>
      <c r="DUW188" s="1"/>
      <c r="DUX188" s="1"/>
      <c r="DUY188" s="1"/>
      <c r="DUZ188" s="1"/>
      <c r="DVA188" s="1"/>
      <c r="DVB188" s="1"/>
      <c r="DVC188" s="1"/>
      <c r="DVD188" s="1"/>
      <c r="DVE188" s="1"/>
      <c r="DVF188" s="1"/>
      <c r="DVG188" s="1"/>
      <c r="DVH188" s="1"/>
      <c r="DVI188" s="1"/>
      <c r="DVJ188" s="1"/>
      <c r="DVK188" s="1"/>
      <c r="DVL188" s="1"/>
      <c r="DVM188" s="1"/>
      <c r="DVN188" s="1"/>
      <c r="DVO188" s="1"/>
      <c r="DVP188" s="1"/>
      <c r="DVQ188" s="1"/>
      <c r="DVR188" s="1"/>
      <c r="DVS188" s="1"/>
      <c r="DVT188" s="1"/>
      <c r="DVU188" s="1"/>
      <c r="DVV188" s="1"/>
      <c r="DVW188" s="1"/>
      <c r="DVX188" s="1"/>
      <c r="DVY188" s="1"/>
      <c r="DVZ188" s="1"/>
      <c r="DWA188" s="1"/>
      <c r="DWB188" s="1"/>
      <c r="DWC188" s="1"/>
      <c r="DWD188" s="1"/>
      <c r="DWE188" s="1"/>
      <c r="DWF188" s="1"/>
      <c r="DWG188" s="1"/>
      <c r="DWH188" s="1"/>
      <c r="DWI188" s="1"/>
      <c r="DWJ188" s="1"/>
      <c r="DWK188" s="1"/>
      <c r="DWL188" s="1"/>
      <c r="DWM188" s="1"/>
      <c r="DWN188" s="1"/>
      <c r="DWO188" s="1"/>
      <c r="DWP188" s="1"/>
      <c r="DWQ188" s="1"/>
      <c r="DWR188" s="1"/>
      <c r="DWS188" s="1"/>
      <c r="DWT188" s="1"/>
      <c r="DWU188" s="1"/>
      <c r="DWV188" s="1"/>
      <c r="DWW188" s="1"/>
      <c r="DWX188" s="1"/>
      <c r="DWY188" s="1"/>
      <c r="DWZ188" s="1"/>
      <c r="DXA188" s="1"/>
      <c r="DXB188" s="1"/>
      <c r="DXC188" s="1"/>
      <c r="DXD188" s="1"/>
      <c r="DXE188" s="1"/>
      <c r="DXF188" s="1"/>
      <c r="DXG188" s="1"/>
      <c r="DXH188" s="1"/>
      <c r="DXI188" s="1"/>
      <c r="DXJ188" s="1"/>
      <c r="DXK188" s="1"/>
      <c r="DXL188" s="1"/>
      <c r="DXM188" s="1"/>
      <c r="DXN188" s="1"/>
      <c r="DXO188" s="1"/>
      <c r="DXP188" s="1"/>
      <c r="DXQ188" s="1"/>
      <c r="DXR188" s="1"/>
      <c r="DXS188" s="1"/>
      <c r="DXT188" s="1"/>
      <c r="DXU188" s="1"/>
      <c r="DXV188" s="1"/>
      <c r="DXW188" s="1"/>
      <c r="DXX188" s="1"/>
      <c r="DXY188" s="1"/>
      <c r="DXZ188" s="1"/>
      <c r="DYA188" s="1"/>
      <c r="DYB188" s="1"/>
      <c r="DYC188" s="1"/>
      <c r="DYD188" s="1"/>
      <c r="DYE188" s="1"/>
      <c r="DYF188" s="1"/>
      <c r="DYG188" s="1"/>
      <c r="DYH188" s="1"/>
      <c r="DYI188" s="1"/>
      <c r="DYJ188" s="1"/>
      <c r="DYK188" s="1"/>
      <c r="DYL188" s="1"/>
      <c r="DYM188" s="1"/>
      <c r="DYN188" s="1"/>
      <c r="DYO188" s="1"/>
      <c r="DYP188" s="1"/>
      <c r="DYQ188" s="1"/>
      <c r="DYR188" s="1"/>
      <c r="DYS188" s="1"/>
      <c r="DYT188" s="1"/>
      <c r="DYU188" s="1"/>
      <c r="DYV188" s="1"/>
      <c r="DYW188" s="1"/>
      <c r="DYX188" s="1"/>
      <c r="DYY188" s="1"/>
      <c r="DYZ188" s="1"/>
      <c r="DZA188" s="1"/>
      <c r="DZB188" s="1"/>
      <c r="DZC188" s="1"/>
      <c r="DZD188" s="1"/>
      <c r="DZE188" s="1"/>
      <c r="DZF188" s="1"/>
      <c r="DZG188" s="1"/>
      <c r="DZH188" s="1"/>
      <c r="DZI188" s="1"/>
      <c r="DZJ188" s="1"/>
      <c r="DZK188" s="1"/>
      <c r="DZL188" s="1"/>
      <c r="DZM188" s="1"/>
      <c r="DZN188" s="1"/>
      <c r="DZO188" s="1"/>
      <c r="DZP188" s="1"/>
      <c r="DZQ188" s="1"/>
      <c r="DZR188" s="1"/>
      <c r="DZS188" s="1"/>
      <c r="DZT188" s="1"/>
      <c r="DZU188" s="1"/>
      <c r="DZV188" s="1"/>
      <c r="DZW188" s="1"/>
      <c r="DZX188" s="1"/>
      <c r="DZY188" s="1"/>
      <c r="DZZ188" s="1"/>
      <c r="EAA188" s="1"/>
      <c r="EAB188" s="1"/>
      <c r="EAC188" s="1"/>
      <c r="EAD188" s="1"/>
      <c r="EAE188" s="1"/>
      <c r="EAF188" s="1"/>
      <c r="EAG188" s="1"/>
      <c r="EAH188" s="1"/>
      <c r="EAI188" s="1"/>
      <c r="EAJ188" s="1"/>
      <c r="EAK188" s="1"/>
      <c r="EAL188" s="1"/>
      <c r="EAM188" s="1"/>
      <c r="EAN188" s="1"/>
      <c r="EAO188" s="1"/>
      <c r="EAP188" s="1"/>
      <c r="EAQ188" s="1"/>
      <c r="EAR188" s="1"/>
      <c r="EAS188" s="1"/>
      <c r="EAT188" s="1"/>
      <c r="EAU188" s="1"/>
      <c r="EAV188" s="1"/>
      <c r="EAW188" s="1"/>
      <c r="EAX188" s="1"/>
      <c r="EAY188" s="1"/>
      <c r="EAZ188" s="1"/>
      <c r="EBA188" s="1"/>
      <c r="EBB188" s="1"/>
      <c r="EBC188" s="1"/>
      <c r="EBD188" s="1"/>
      <c r="EBE188" s="1"/>
      <c r="EBF188" s="1"/>
      <c r="EBG188" s="1"/>
      <c r="EBH188" s="1"/>
      <c r="EBI188" s="1"/>
      <c r="EBJ188" s="1"/>
      <c r="EBK188" s="1"/>
      <c r="EBL188" s="1"/>
      <c r="EBM188" s="1"/>
      <c r="EBN188" s="1"/>
      <c r="EBO188" s="1"/>
      <c r="EBP188" s="1"/>
      <c r="EBQ188" s="1"/>
      <c r="EBR188" s="1"/>
      <c r="EBS188" s="1"/>
      <c r="EBT188" s="1"/>
      <c r="EBU188" s="1"/>
      <c r="EBV188" s="1"/>
      <c r="EBW188" s="1"/>
      <c r="EBX188" s="1"/>
      <c r="EBY188" s="1"/>
      <c r="EBZ188" s="1"/>
      <c r="ECA188" s="1"/>
      <c r="ECB188" s="1"/>
      <c r="ECC188" s="1"/>
      <c r="ECD188" s="1"/>
      <c r="ECE188" s="1"/>
      <c r="ECF188" s="1"/>
      <c r="ECG188" s="1"/>
      <c r="ECH188" s="1"/>
      <c r="ECI188" s="1"/>
      <c r="ECJ188" s="1"/>
      <c r="ECK188" s="1"/>
      <c r="ECL188" s="1"/>
      <c r="ECM188" s="1"/>
      <c r="ECN188" s="1"/>
      <c r="ECO188" s="1"/>
      <c r="ECP188" s="1"/>
      <c r="ECQ188" s="1"/>
      <c r="ECR188" s="1"/>
      <c r="ECS188" s="1"/>
      <c r="ECT188" s="1"/>
      <c r="ECU188" s="1"/>
      <c r="ECV188" s="1"/>
      <c r="ECW188" s="1"/>
      <c r="ECX188" s="1"/>
      <c r="ECY188" s="1"/>
      <c r="ECZ188" s="1"/>
      <c r="EDA188" s="1"/>
      <c r="EDB188" s="1"/>
      <c r="EDC188" s="1"/>
      <c r="EDD188" s="1"/>
      <c r="EDE188" s="1"/>
      <c r="EDF188" s="1"/>
      <c r="EDG188" s="1"/>
      <c r="EDH188" s="1"/>
      <c r="EDI188" s="1"/>
      <c r="EDJ188" s="1"/>
      <c r="EDK188" s="1"/>
      <c r="EDL188" s="1"/>
      <c r="EDM188" s="1"/>
      <c r="EDN188" s="1"/>
      <c r="EDO188" s="1"/>
      <c r="EDP188" s="1"/>
      <c r="EDQ188" s="1"/>
      <c r="EDR188" s="1"/>
      <c r="EDS188" s="1"/>
      <c r="EDT188" s="1"/>
      <c r="EDU188" s="1"/>
      <c r="EDV188" s="1"/>
      <c r="EDW188" s="1"/>
      <c r="EDX188" s="1"/>
      <c r="EDY188" s="1"/>
      <c r="EDZ188" s="1"/>
      <c r="EEA188" s="1"/>
      <c r="EEB188" s="1"/>
      <c r="EEC188" s="1"/>
      <c r="EED188" s="1"/>
      <c r="EEE188" s="1"/>
      <c r="EEF188" s="1"/>
      <c r="EEG188" s="1"/>
      <c r="EEH188" s="1"/>
      <c r="EEI188" s="1"/>
      <c r="EEJ188" s="1"/>
      <c r="EEK188" s="1"/>
      <c r="EEL188" s="1"/>
      <c r="EEM188" s="1"/>
      <c r="EEN188" s="1"/>
      <c r="EEO188" s="1"/>
      <c r="EEP188" s="1"/>
      <c r="EEQ188" s="1"/>
      <c r="EER188" s="1"/>
      <c r="EES188" s="1"/>
      <c r="EET188" s="1"/>
      <c r="EEU188" s="1"/>
      <c r="EEV188" s="1"/>
      <c r="EEW188" s="1"/>
      <c r="EEX188" s="1"/>
      <c r="EEY188" s="1"/>
      <c r="EEZ188" s="1"/>
      <c r="EFA188" s="1"/>
      <c r="EFB188" s="1"/>
      <c r="EFC188" s="1"/>
      <c r="EFD188" s="1"/>
      <c r="EFE188" s="1"/>
      <c r="EFF188" s="1"/>
      <c r="EFG188" s="1"/>
      <c r="EFH188" s="1"/>
      <c r="EFI188" s="1"/>
      <c r="EFJ188" s="1"/>
      <c r="EFK188" s="1"/>
      <c r="EFL188" s="1"/>
      <c r="EFM188" s="1"/>
      <c r="EFN188" s="1"/>
      <c r="EFO188" s="1"/>
      <c r="EFP188" s="1"/>
      <c r="EFQ188" s="1"/>
      <c r="EFR188" s="1"/>
      <c r="EFS188" s="1"/>
      <c r="EFT188" s="1"/>
      <c r="EFU188" s="1"/>
      <c r="EFV188" s="1"/>
      <c r="EFW188" s="1"/>
      <c r="EFX188" s="1"/>
      <c r="EFY188" s="1"/>
      <c r="EFZ188" s="1"/>
      <c r="EGA188" s="1"/>
      <c r="EGB188" s="1"/>
      <c r="EGC188" s="1"/>
      <c r="EGD188" s="1"/>
      <c r="EGE188" s="1"/>
      <c r="EGF188" s="1"/>
      <c r="EGG188" s="1"/>
      <c r="EGH188" s="1"/>
      <c r="EGI188" s="1"/>
      <c r="EGJ188" s="1"/>
      <c r="EGK188" s="1"/>
      <c r="EGL188" s="1"/>
      <c r="EGM188" s="1"/>
      <c r="EGN188" s="1"/>
      <c r="EGO188" s="1"/>
      <c r="EGP188" s="1"/>
      <c r="EGQ188" s="1"/>
      <c r="EGR188" s="1"/>
      <c r="EGS188" s="1"/>
      <c r="EGT188" s="1"/>
      <c r="EGU188" s="1"/>
      <c r="EGV188" s="1"/>
      <c r="EGW188" s="1"/>
      <c r="EGX188" s="1"/>
      <c r="EGY188" s="1"/>
      <c r="EGZ188" s="1"/>
      <c r="EHA188" s="1"/>
      <c r="EHB188" s="1"/>
      <c r="EHC188" s="1"/>
      <c r="EHD188" s="1"/>
      <c r="EHE188" s="1"/>
      <c r="EHF188" s="1"/>
      <c r="EHG188" s="1"/>
      <c r="EHH188" s="1"/>
      <c r="EHI188" s="1"/>
      <c r="EHJ188" s="1"/>
      <c r="EHK188" s="1"/>
      <c r="EHL188" s="1"/>
      <c r="EHM188" s="1"/>
      <c r="EHN188" s="1"/>
      <c r="EHO188" s="1"/>
      <c r="EHP188" s="1"/>
      <c r="EHQ188" s="1"/>
      <c r="EHR188" s="1"/>
      <c r="EHS188" s="1"/>
      <c r="EHT188" s="1"/>
      <c r="EHU188" s="1"/>
      <c r="EHV188" s="1"/>
      <c r="EHW188" s="1"/>
      <c r="EHX188" s="1"/>
      <c r="EHY188" s="1"/>
      <c r="EHZ188" s="1"/>
      <c r="EIA188" s="1"/>
      <c r="EIB188" s="1"/>
      <c r="EIC188" s="1"/>
      <c r="EID188" s="1"/>
      <c r="EIE188" s="1"/>
      <c r="EIF188" s="1"/>
      <c r="EIG188" s="1"/>
      <c r="EIH188" s="1"/>
      <c r="EII188" s="1"/>
      <c r="EIJ188" s="1"/>
      <c r="EIK188" s="1"/>
      <c r="EIL188" s="1"/>
      <c r="EIM188" s="1"/>
      <c r="EIN188" s="1"/>
      <c r="EIO188" s="1"/>
      <c r="EIP188" s="1"/>
      <c r="EIQ188" s="1"/>
      <c r="EIR188" s="1"/>
      <c r="EIS188" s="1"/>
      <c r="EIT188" s="1"/>
      <c r="EIU188" s="1"/>
      <c r="EIV188" s="1"/>
      <c r="EIW188" s="1"/>
      <c r="EIX188" s="1"/>
      <c r="EIY188" s="1"/>
      <c r="EIZ188" s="1"/>
      <c r="EJA188" s="1"/>
      <c r="EJB188" s="1"/>
      <c r="EJC188" s="1"/>
      <c r="EJD188" s="1"/>
      <c r="EJE188" s="1"/>
      <c r="EJF188" s="1"/>
      <c r="EJG188" s="1"/>
      <c r="EJH188" s="1"/>
      <c r="EJI188" s="1"/>
      <c r="EJJ188" s="1"/>
      <c r="EJK188" s="1"/>
      <c r="EJL188" s="1"/>
      <c r="EJM188" s="1"/>
      <c r="EJN188" s="1"/>
      <c r="EJO188" s="1"/>
      <c r="EJP188" s="1"/>
      <c r="EJQ188" s="1"/>
      <c r="EJR188" s="1"/>
      <c r="EJS188" s="1"/>
      <c r="EJT188" s="1"/>
      <c r="EJU188" s="1"/>
      <c r="EJV188" s="1"/>
      <c r="EJW188" s="1"/>
      <c r="EJX188" s="1"/>
      <c r="EJY188" s="1"/>
      <c r="EJZ188" s="1"/>
      <c r="EKA188" s="1"/>
      <c r="EKB188" s="1"/>
      <c r="EKC188" s="1"/>
      <c r="EKD188" s="1"/>
      <c r="EKE188" s="1"/>
      <c r="EKF188" s="1"/>
      <c r="EKG188" s="1"/>
      <c r="EKH188" s="1"/>
      <c r="EKI188" s="1"/>
      <c r="EKJ188" s="1"/>
      <c r="EKK188" s="1"/>
      <c r="EKL188" s="1"/>
      <c r="EKM188" s="1"/>
      <c r="EKN188" s="1"/>
      <c r="EKO188" s="1"/>
      <c r="EKP188" s="1"/>
      <c r="EKQ188" s="1"/>
      <c r="EKR188" s="1"/>
      <c r="EKS188" s="1"/>
      <c r="EKT188" s="1"/>
      <c r="EKU188" s="1"/>
      <c r="EKV188" s="1"/>
      <c r="EKW188" s="1"/>
      <c r="EKX188" s="1"/>
      <c r="EKY188" s="1"/>
      <c r="EKZ188" s="1"/>
      <c r="ELA188" s="1"/>
      <c r="ELB188" s="1"/>
      <c r="ELC188" s="1"/>
      <c r="ELD188" s="1"/>
      <c r="ELE188" s="1"/>
      <c r="ELF188" s="1"/>
      <c r="ELG188" s="1"/>
      <c r="ELH188" s="1"/>
      <c r="ELI188" s="1"/>
      <c r="ELJ188" s="1"/>
      <c r="ELK188" s="1"/>
      <c r="ELL188" s="1"/>
      <c r="ELM188" s="1"/>
      <c r="ELN188" s="1"/>
      <c r="ELO188" s="1"/>
      <c r="ELP188" s="1"/>
      <c r="ELQ188" s="1"/>
      <c r="ELR188" s="1"/>
      <c r="ELS188" s="1"/>
      <c r="ELT188" s="1"/>
      <c r="ELU188" s="1"/>
      <c r="ELV188" s="1"/>
      <c r="ELW188" s="1"/>
      <c r="ELX188" s="1"/>
      <c r="ELY188" s="1"/>
      <c r="ELZ188" s="1"/>
      <c r="EMA188" s="1"/>
      <c r="EMB188" s="1"/>
      <c r="EMC188" s="1"/>
      <c r="EMD188" s="1"/>
      <c r="EME188" s="1"/>
      <c r="EMF188" s="1"/>
      <c r="EMG188" s="1"/>
      <c r="EMH188" s="1"/>
      <c r="EMI188" s="1"/>
      <c r="EMJ188" s="1"/>
      <c r="EMK188" s="1"/>
      <c r="EML188" s="1"/>
      <c r="EMM188" s="1"/>
      <c r="EMN188" s="1"/>
      <c r="EMO188" s="1"/>
      <c r="EMP188" s="1"/>
      <c r="EMQ188" s="1"/>
      <c r="EMR188" s="1"/>
      <c r="EMS188" s="1"/>
      <c r="EMT188" s="1"/>
      <c r="EMU188" s="1"/>
      <c r="EMV188" s="1"/>
      <c r="EMW188" s="1"/>
      <c r="EMX188" s="1"/>
      <c r="EMY188" s="1"/>
      <c r="EMZ188" s="1"/>
      <c r="ENA188" s="1"/>
      <c r="ENB188" s="1"/>
      <c r="ENC188" s="1"/>
      <c r="END188" s="1"/>
      <c r="ENE188" s="1"/>
      <c r="ENF188" s="1"/>
      <c r="ENG188" s="1"/>
      <c r="ENH188" s="1"/>
      <c r="ENI188" s="1"/>
      <c r="ENJ188" s="1"/>
      <c r="ENK188" s="1"/>
      <c r="ENL188" s="1"/>
      <c r="ENM188" s="1"/>
      <c r="ENN188" s="1"/>
      <c r="ENO188" s="1"/>
      <c r="ENP188" s="1"/>
      <c r="ENQ188" s="1"/>
      <c r="ENR188" s="1"/>
      <c r="ENS188" s="1"/>
      <c r="ENT188" s="1"/>
      <c r="ENU188" s="1"/>
      <c r="ENV188" s="1"/>
      <c r="ENW188" s="1"/>
      <c r="ENX188" s="1"/>
      <c r="ENY188" s="1"/>
      <c r="ENZ188" s="1"/>
      <c r="EOA188" s="1"/>
      <c r="EOB188" s="1"/>
      <c r="EOC188" s="1"/>
      <c r="EOD188" s="1"/>
      <c r="EOE188" s="1"/>
      <c r="EOF188" s="1"/>
      <c r="EOG188" s="1"/>
      <c r="EOH188" s="1"/>
      <c r="EOI188" s="1"/>
      <c r="EOJ188" s="1"/>
      <c r="EOK188" s="1"/>
      <c r="EOL188" s="1"/>
      <c r="EOM188" s="1"/>
      <c r="EON188" s="1"/>
      <c r="EOO188" s="1"/>
      <c r="EOP188" s="1"/>
      <c r="EOQ188" s="1"/>
      <c r="EOR188" s="1"/>
      <c r="EOS188" s="1"/>
      <c r="EOT188" s="1"/>
      <c r="EOU188" s="1"/>
      <c r="EOV188" s="1"/>
      <c r="EOW188" s="1"/>
      <c r="EOX188" s="1"/>
      <c r="EOY188" s="1"/>
      <c r="EOZ188" s="1"/>
      <c r="EPA188" s="1"/>
      <c r="EPB188" s="1"/>
      <c r="EPC188" s="1"/>
      <c r="EPD188" s="1"/>
      <c r="EPE188" s="1"/>
      <c r="EPF188" s="1"/>
      <c r="EPG188" s="1"/>
      <c r="EPH188" s="1"/>
      <c r="EPI188" s="1"/>
      <c r="EPJ188" s="1"/>
      <c r="EPK188" s="1"/>
      <c r="EPL188" s="1"/>
      <c r="EPM188" s="1"/>
      <c r="EPN188" s="1"/>
      <c r="EPO188" s="1"/>
      <c r="EPP188" s="1"/>
      <c r="EPQ188" s="1"/>
      <c r="EPR188" s="1"/>
      <c r="EPS188" s="1"/>
      <c r="EPT188" s="1"/>
      <c r="EPU188" s="1"/>
      <c r="EPV188" s="1"/>
      <c r="EPW188" s="1"/>
      <c r="EPX188" s="1"/>
      <c r="EPY188" s="1"/>
      <c r="EPZ188" s="1"/>
      <c r="EQA188" s="1"/>
      <c r="EQB188" s="1"/>
      <c r="EQC188" s="1"/>
      <c r="EQD188" s="1"/>
      <c r="EQE188" s="1"/>
      <c r="EQF188" s="1"/>
      <c r="EQG188" s="1"/>
      <c r="EQH188" s="1"/>
      <c r="EQI188" s="1"/>
      <c r="EQJ188" s="1"/>
      <c r="EQK188" s="1"/>
      <c r="EQL188" s="1"/>
      <c r="EQM188" s="1"/>
      <c r="EQN188" s="1"/>
      <c r="EQO188" s="1"/>
      <c r="EQP188" s="1"/>
      <c r="EQQ188" s="1"/>
      <c r="EQR188" s="1"/>
      <c r="EQS188" s="1"/>
      <c r="EQT188" s="1"/>
      <c r="EQU188" s="1"/>
      <c r="EQV188" s="1"/>
      <c r="EQW188" s="1"/>
      <c r="EQX188" s="1"/>
      <c r="EQY188" s="1"/>
      <c r="EQZ188" s="1"/>
      <c r="ERA188" s="1"/>
      <c r="ERB188" s="1"/>
      <c r="ERC188" s="1"/>
      <c r="ERD188" s="1"/>
      <c r="ERE188" s="1"/>
      <c r="ERF188" s="1"/>
      <c r="ERG188" s="1"/>
      <c r="ERH188" s="1"/>
      <c r="ERI188" s="1"/>
      <c r="ERJ188" s="1"/>
      <c r="ERK188" s="1"/>
      <c r="ERL188" s="1"/>
      <c r="ERM188" s="1"/>
      <c r="ERN188" s="1"/>
      <c r="ERO188" s="1"/>
      <c r="ERP188" s="1"/>
      <c r="ERQ188" s="1"/>
      <c r="ERR188" s="1"/>
      <c r="ERS188" s="1"/>
      <c r="ERT188" s="1"/>
      <c r="ERU188" s="1"/>
      <c r="ERV188" s="1"/>
      <c r="ERW188" s="1"/>
      <c r="ERX188" s="1"/>
      <c r="ERY188" s="1"/>
      <c r="ERZ188" s="1"/>
      <c r="ESA188" s="1"/>
      <c r="ESB188" s="1"/>
      <c r="ESC188" s="1"/>
      <c r="ESD188" s="1"/>
      <c r="ESE188" s="1"/>
      <c r="ESF188" s="1"/>
      <c r="ESG188" s="1"/>
      <c r="ESH188" s="1"/>
      <c r="ESI188" s="1"/>
      <c r="ESJ188" s="1"/>
      <c r="ESK188" s="1"/>
      <c r="ESL188" s="1"/>
      <c r="ESM188" s="1"/>
      <c r="ESN188" s="1"/>
      <c r="ESO188" s="1"/>
      <c r="ESP188" s="1"/>
      <c r="ESQ188" s="1"/>
      <c r="ESR188" s="1"/>
      <c r="ESS188" s="1"/>
      <c r="EST188" s="1"/>
      <c r="ESU188" s="1"/>
      <c r="ESV188" s="1"/>
      <c r="ESW188" s="1"/>
      <c r="ESX188" s="1"/>
      <c r="ESY188" s="1"/>
      <c r="ESZ188" s="1"/>
      <c r="ETA188" s="1"/>
      <c r="ETB188" s="1"/>
      <c r="ETC188" s="1"/>
      <c r="ETD188" s="1"/>
      <c r="ETE188" s="1"/>
      <c r="ETF188" s="1"/>
      <c r="ETG188" s="1"/>
      <c r="ETH188" s="1"/>
      <c r="ETI188" s="1"/>
      <c r="ETJ188" s="1"/>
      <c r="ETK188" s="1"/>
      <c r="ETL188" s="1"/>
      <c r="ETM188" s="1"/>
      <c r="ETN188" s="1"/>
      <c r="ETO188" s="1"/>
      <c r="ETP188" s="1"/>
      <c r="ETQ188" s="1"/>
      <c r="ETR188" s="1"/>
      <c r="ETS188" s="1"/>
      <c r="ETT188" s="1"/>
      <c r="ETU188" s="1"/>
      <c r="ETV188" s="1"/>
      <c r="ETW188" s="1"/>
      <c r="ETX188" s="1"/>
      <c r="ETY188" s="1"/>
      <c r="ETZ188" s="1"/>
      <c r="EUA188" s="1"/>
      <c r="EUB188" s="1"/>
      <c r="EUC188" s="1"/>
      <c r="EUD188" s="1"/>
      <c r="EUE188" s="1"/>
      <c r="EUF188" s="1"/>
      <c r="EUG188" s="1"/>
      <c r="EUH188" s="1"/>
      <c r="EUI188" s="1"/>
      <c r="EUJ188" s="1"/>
      <c r="EUK188" s="1"/>
      <c r="EUL188" s="1"/>
      <c r="EUM188" s="1"/>
      <c r="EUN188" s="1"/>
      <c r="EUO188" s="1"/>
      <c r="EUP188" s="1"/>
      <c r="EUQ188" s="1"/>
      <c r="EUR188" s="1"/>
      <c r="EUS188" s="1"/>
      <c r="EUT188" s="1"/>
      <c r="EUU188" s="1"/>
      <c r="EUV188" s="1"/>
      <c r="EUW188" s="1"/>
      <c r="EUX188" s="1"/>
      <c r="EUY188" s="1"/>
      <c r="EUZ188" s="1"/>
      <c r="EVA188" s="1"/>
      <c r="EVB188" s="1"/>
      <c r="EVC188" s="1"/>
      <c r="EVD188" s="1"/>
      <c r="EVE188" s="1"/>
      <c r="EVF188" s="1"/>
      <c r="EVG188" s="1"/>
      <c r="EVH188" s="1"/>
      <c r="EVI188" s="1"/>
      <c r="EVJ188" s="1"/>
      <c r="EVK188" s="1"/>
      <c r="EVL188" s="1"/>
      <c r="EVM188" s="1"/>
      <c r="EVN188" s="1"/>
      <c r="EVO188" s="1"/>
      <c r="EVP188" s="1"/>
      <c r="EVQ188" s="1"/>
      <c r="EVR188" s="1"/>
      <c r="EVS188" s="1"/>
      <c r="EVT188" s="1"/>
      <c r="EVU188" s="1"/>
      <c r="EVV188" s="1"/>
      <c r="EVW188" s="1"/>
      <c r="EVX188" s="1"/>
      <c r="EVY188" s="1"/>
      <c r="EVZ188" s="1"/>
      <c r="EWA188" s="1"/>
      <c r="EWB188" s="1"/>
      <c r="EWC188" s="1"/>
      <c r="EWD188" s="1"/>
      <c r="EWE188" s="1"/>
      <c r="EWF188" s="1"/>
      <c r="EWG188" s="1"/>
      <c r="EWH188" s="1"/>
      <c r="EWI188" s="1"/>
      <c r="EWJ188" s="1"/>
      <c r="EWK188" s="1"/>
      <c r="EWL188" s="1"/>
      <c r="EWM188" s="1"/>
      <c r="EWN188" s="1"/>
      <c r="EWO188" s="1"/>
      <c r="EWP188" s="1"/>
      <c r="EWQ188" s="1"/>
      <c r="EWR188" s="1"/>
      <c r="EWS188" s="1"/>
      <c r="EWT188" s="1"/>
      <c r="EWU188" s="1"/>
      <c r="EWV188" s="1"/>
      <c r="EWW188" s="1"/>
      <c r="EWX188" s="1"/>
      <c r="EWY188" s="1"/>
      <c r="EWZ188" s="1"/>
      <c r="EXA188" s="1"/>
      <c r="EXB188" s="1"/>
      <c r="EXC188" s="1"/>
      <c r="EXD188" s="1"/>
      <c r="EXE188" s="1"/>
      <c r="EXF188" s="1"/>
      <c r="EXG188" s="1"/>
      <c r="EXH188" s="1"/>
      <c r="EXI188" s="1"/>
      <c r="EXJ188" s="1"/>
      <c r="EXK188" s="1"/>
      <c r="EXL188" s="1"/>
      <c r="EXM188" s="1"/>
      <c r="EXN188" s="1"/>
      <c r="EXO188" s="1"/>
      <c r="EXP188" s="1"/>
      <c r="EXQ188" s="1"/>
      <c r="EXR188" s="1"/>
      <c r="EXS188" s="1"/>
      <c r="EXT188" s="1"/>
      <c r="EXU188" s="1"/>
      <c r="EXV188" s="1"/>
      <c r="EXW188" s="1"/>
      <c r="EXX188" s="1"/>
      <c r="EXY188" s="1"/>
      <c r="EXZ188" s="1"/>
      <c r="EYA188" s="1"/>
      <c r="EYB188" s="1"/>
      <c r="EYC188" s="1"/>
      <c r="EYD188" s="1"/>
      <c r="EYE188" s="1"/>
      <c r="EYF188" s="1"/>
      <c r="EYG188" s="1"/>
      <c r="EYH188" s="1"/>
      <c r="EYI188" s="1"/>
      <c r="EYJ188" s="1"/>
      <c r="EYK188" s="1"/>
      <c r="EYL188" s="1"/>
      <c r="EYM188" s="1"/>
      <c r="EYN188" s="1"/>
      <c r="EYO188" s="1"/>
      <c r="EYP188" s="1"/>
      <c r="EYQ188" s="1"/>
      <c r="EYR188" s="1"/>
      <c r="EYS188" s="1"/>
      <c r="EYT188" s="1"/>
      <c r="EYU188" s="1"/>
      <c r="EYV188" s="1"/>
      <c r="EYW188" s="1"/>
      <c r="EYX188" s="1"/>
      <c r="EYY188" s="1"/>
      <c r="EYZ188" s="1"/>
      <c r="EZA188" s="1"/>
      <c r="EZB188" s="1"/>
      <c r="EZC188" s="1"/>
      <c r="EZD188" s="1"/>
      <c r="EZE188" s="1"/>
      <c r="EZF188" s="1"/>
      <c r="EZG188" s="1"/>
      <c r="EZH188" s="1"/>
      <c r="EZI188" s="1"/>
      <c r="EZJ188" s="1"/>
      <c r="EZK188" s="1"/>
      <c r="EZL188" s="1"/>
      <c r="EZM188" s="1"/>
      <c r="EZN188" s="1"/>
      <c r="EZO188" s="1"/>
      <c r="EZP188" s="1"/>
      <c r="EZQ188" s="1"/>
      <c r="EZR188" s="1"/>
      <c r="EZS188" s="1"/>
      <c r="EZT188" s="1"/>
      <c r="EZU188" s="1"/>
      <c r="EZV188" s="1"/>
      <c r="EZW188" s="1"/>
      <c r="EZX188" s="1"/>
      <c r="EZY188" s="1"/>
      <c r="EZZ188" s="1"/>
      <c r="FAA188" s="1"/>
      <c r="FAB188" s="1"/>
      <c r="FAC188" s="1"/>
      <c r="FAD188" s="1"/>
      <c r="FAE188" s="1"/>
      <c r="FAF188" s="1"/>
      <c r="FAG188" s="1"/>
      <c r="FAH188" s="1"/>
      <c r="FAI188" s="1"/>
      <c r="FAJ188" s="1"/>
      <c r="FAK188" s="1"/>
      <c r="FAL188" s="1"/>
      <c r="FAM188" s="1"/>
      <c r="FAN188" s="1"/>
      <c r="FAO188" s="1"/>
      <c r="FAP188" s="1"/>
      <c r="FAQ188" s="1"/>
      <c r="FAR188" s="1"/>
      <c r="FAS188" s="1"/>
      <c r="FAT188" s="1"/>
      <c r="FAU188" s="1"/>
      <c r="FAV188" s="1"/>
      <c r="FAW188" s="1"/>
      <c r="FAX188" s="1"/>
      <c r="FAY188" s="1"/>
      <c r="FAZ188" s="1"/>
      <c r="FBA188" s="1"/>
      <c r="FBB188" s="1"/>
      <c r="FBC188" s="1"/>
      <c r="FBD188" s="1"/>
      <c r="FBE188" s="1"/>
      <c r="FBF188" s="1"/>
      <c r="FBG188" s="1"/>
      <c r="FBH188" s="1"/>
      <c r="FBI188" s="1"/>
      <c r="FBJ188" s="1"/>
      <c r="FBK188" s="1"/>
      <c r="FBL188" s="1"/>
      <c r="FBM188" s="1"/>
      <c r="FBN188" s="1"/>
      <c r="FBO188" s="1"/>
      <c r="FBP188" s="1"/>
      <c r="FBQ188" s="1"/>
      <c r="FBR188" s="1"/>
      <c r="FBS188" s="1"/>
      <c r="FBT188" s="1"/>
      <c r="FBU188" s="1"/>
      <c r="FBV188" s="1"/>
      <c r="FBW188" s="1"/>
      <c r="FBX188" s="1"/>
      <c r="FBY188" s="1"/>
      <c r="FBZ188" s="1"/>
      <c r="FCA188" s="1"/>
      <c r="FCB188" s="1"/>
      <c r="FCC188" s="1"/>
      <c r="FCD188" s="1"/>
      <c r="FCE188" s="1"/>
      <c r="FCF188" s="1"/>
      <c r="FCG188" s="1"/>
      <c r="FCH188" s="1"/>
      <c r="FCI188" s="1"/>
      <c r="FCJ188" s="1"/>
      <c r="FCK188" s="1"/>
      <c r="FCL188" s="1"/>
      <c r="FCM188" s="1"/>
      <c r="FCN188" s="1"/>
      <c r="FCO188" s="1"/>
      <c r="FCP188" s="1"/>
      <c r="FCQ188" s="1"/>
      <c r="FCR188" s="1"/>
      <c r="FCS188" s="1"/>
      <c r="FCT188" s="1"/>
      <c r="FCU188" s="1"/>
      <c r="FCV188" s="1"/>
      <c r="FCW188" s="1"/>
      <c r="FCX188" s="1"/>
      <c r="FCY188" s="1"/>
      <c r="FCZ188" s="1"/>
      <c r="FDA188" s="1"/>
      <c r="FDB188" s="1"/>
      <c r="FDC188" s="1"/>
      <c r="FDD188" s="1"/>
      <c r="FDE188" s="1"/>
      <c r="FDF188" s="1"/>
      <c r="FDG188" s="1"/>
      <c r="FDH188" s="1"/>
      <c r="FDI188" s="1"/>
      <c r="FDJ188" s="1"/>
      <c r="FDK188" s="1"/>
      <c r="FDL188" s="1"/>
      <c r="FDM188" s="1"/>
      <c r="FDN188" s="1"/>
      <c r="FDO188" s="1"/>
      <c r="FDP188" s="1"/>
      <c r="FDQ188" s="1"/>
      <c r="FDR188" s="1"/>
      <c r="FDS188" s="1"/>
      <c r="FDT188" s="1"/>
      <c r="FDU188" s="1"/>
      <c r="FDV188" s="1"/>
      <c r="FDW188" s="1"/>
      <c r="FDX188" s="1"/>
      <c r="FDY188" s="1"/>
      <c r="FDZ188" s="1"/>
      <c r="FEA188" s="1"/>
      <c r="FEB188" s="1"/>
      <c r="FEC188" s="1"/>
      <c r="FED188" s="1"/>
      <c r="FEE188" s="1"/>
      <c r="FEF188" s="1"/>
      <c r="FEG188" s="1"/>
      <c r="FEH188" s="1"/>
      <c r="FEI188" s="1"/>
      <c r="FEJ188" s="1"/>
      <c r="FEK188" s="1"/>
      <c r="FEL188" s="1"/>
      <c r="FEM188" s="1"/>
      <c r="FEN188" s="1"/>
      <c r="FEO188" s="1"/>
      <c r="FEP188" s="1"/>
      <c r="FEQ188" s="1"/>
      <c r="FER188" s="1"/>
      <c r="FES188" s="1"/>
      <c r="FET188" s="1"/>
      <c r="FEU188" s="1"/>
      <c r="FEV188" s="1"/>
      <c r="FEW188" s="1"/>
      <c r="FEX188" s="1"/>
      <c r="FEY188" s="1"/>
      <c r="FEZ188" s="1"/>
      <c r="FFA188" s="1"/>
      <c r="FFB188" s="1"/>
      <c r="FFC188" s="1"/>
      <c r="FFD188" s="1"/>
      <c r="FFE188" s="1"/>
      <c r="FFF188" s="1"/>
      <c r="FFG188" s="1"/>
      <c r="FFH188" s="1"/>
      <c r="FFI188" s="1"/>
      <c r="FFJ188" s="1"/>
      <c r="FFK188" s="1"/>
      <c r="FFL188" s="1"/>
      <c r="FFM188" s="1"/>
      <c r="FFN188" s="1"/>
      <c r="FFO188" s="1"/>
      <c r="FFP188" s="1"/>
      <c r="FFQ188" s="1"/>
      <c r="FFR188" s="1"/>
      <c r="FFS188" s="1"/>
      <c r="FFT188" s="1"/>
      <c r="FFU188" s="1"/>
      <c r="FFV188" s="1"/>
      <c r="FFW188" s="1"/>
      <c r="FFX188" s="1"/>
      <c r="FFY188" s="1"/>
      <c r="FFZ188" s="1"/>
      <c r="FGA188" s="1"/>
      <c r="FGB188" s="1"/>
      <c r="FGC188" s="1"/>
      <c r="FGD188" s="1"/>
      <c r="FGE188" s="1"/>
      <c r="FGF188" s="1"/>
      <c r="FGG188" s="1"/>
      <c r="FGH188" s="1"/>
      <c r="FGI188" s="1"/>
      <c r="FGJ188" s="1"/>
      <c r="FGK188" s="1"/>
      <c r="FGL188" s="1"/>
      <c r="FGM188" s="1"/>
      <c r="FGN188" s="1"/>
      <c r="FGO188" s="1"/>
      <c r="FGP188" s="1"/>
      <c r="FGQ188" s="1"/>
      <c r="FGR188" s="1"/>
      <c r="FGS188" s="1"/>
      <c r="FGT188" s="1"/>
      <c r="FGU188" s="1"/>
      <c r="FGV188" s="1"/>
      <c r="FGW188" s="1"/>
      <c r="FGX188" s="1"/>
      <c r="FGY188" s="1"/>
      <c r="FGZ188" s="1"/>
      <c r="FHA188" s="1"/>
      <c r="FHB188" s="1"/>
      <c r="FHC188" s="1"/>
      <c r="FHD188" s="1"/>
      <c r="FHE188" s="1"/>
      <c r="FHF188" s="1"/>
      <c r="FHG188" s="1"/>
      <c r="FHH188" s="1"/>
      <c r="FHI188" s="1"/>
      <c r="FHJ188" s="1"/>
      <c r="FHK188" s="1"/>
      <c r="FHL188" s="1"/>
      <c r="FHM188" s="1"/>
      <c r="FHN188" s="1"/>
      <c r="FHO188" s="1"/>
      <c r="FHP188" s="1"/>
      <c r="FHQ188" s="1"/>
      <c r="FHR188" s="1"/>
      <c r="FHS188" s="1"/>
      <c r="FHT188" s="1"/>
      <c r="FHU188" s="1"/>
      <c r="FHV188" s="1"/>
      <c r="FHW188" s="1"/>
      <c r="FHX188" s="1"/>
      <c r="FHY188" s="1"/>
      <c r="FHZ188" s="1"/>
      <c r="FIA188" s="1"/>
      <c r="FIB188" s="1"/>
      <c r="FIC188" s="1"/>
      <c r="FID188" s="1"/>
      <c r="FIE188" s="1"/>
      <c r="FIF188" s="1"/>
      <c r="FIG188" s="1"/>
      <c r="FIH188" s="1"/>
      <c r="FII188" s="1"/>
      <c r="FIJ188" s="1"/>
      <c r="FIK188" s="1"/>
      <c r="FIL188" s="1"/>
      <c r="FIM188" s="1"/>
      <c r="FIN188" s="1"/>
      <c r="FIO188" s="1"/>
      <c r="FIP188" s="1"/>
      <c r="FIQ188" s="1"/>
      <c r="FIR188" s="1"/>
      <c r="FIS188" s="1"/>
      <c r="FIT188" s="1"/>
      <c r="FIU188" s="1"/>
      <c r="FIV188" s="1"/>
      <c r="FIW188" s="1"/>
      <c r="FIX188" s="1"/>
      <c r="FIY188" s="1"/>
      <c r="FIZ188" s="1"/>
      <c r="FJA188" s="1"/>
      <c r="FJB188" s="1"/>
      <c r="FJC188" s="1"/>
      <c r="FJD188" s="1"/>
      <c r="FJE188" s="1"/>
      <c r="FJF188" s="1"/>
      <c r="FJG188" s="1"/>
      <c r="FJH188" s="1"/>
      <c r="FJI188" s="1"/>
      <c r="FJJ188" s="1"/>
      <c r="FJK188" s="1"/>
      <c r="FJL188" s="1"/>
      <c r="FJM188" s="1"/>
      <c r="FJN188" s="1"/>
      <c r="FJO188" s="1"/>
      <c r="FJP188" s="1"/>
      <c r="FJQ188" s="1"/>
      <c r="FJR188" s="1"/>
      <c r="FJS188" s="1"/>
      <c r="FJT188" s="1"/>
      <c r="FJU188" s="1"/>
      <c r="FJV188" s="1"/>
      <c r="FJW188" s="1"/>
      <c r="FJX188" s="1"/>
      <c r="FJY188" s="1"/>
      <c r="FJZ188" s="1"/>
      <c r="FKA188" s="1"/>
      <c r="FKB188" s="1"/>
      <c r="FKC188" s="1"/>
      <c r="FKD188" s="1"/>
      <c r="FKE188" s="1"/>
      <c r="FKF188" s="1"/>
      <c r="FKG188" s="1"/>
      <c r="FKH188" s="1"/>
      <c r="FKI188" s="1"/>
      <c r="FKJ188" s="1"/>
      <c r="FKK188" s="1"/>
      <c r="FKL188" s="1"/>
      <c r="FKM188" s="1"/>
      <c r="FKN188" s="1"/>
      <c r="FKO188" s="1"/>
      <c r="FKP188" s="1"/>
      <c r="FKQ188" s="1"/>
      <c r="FKR188" s="1"/>
      <c r="FKS188" s="1"/>
      <c r="FKT188" s="1"/>
      <c r="FKU188" s="1"/>
      <c r="FKV188" s="1"/>
      <c r="FKW188" s="1"/>
      <c r="FKX188" s="1"/>
      <c r="FKY188" s="1"/>
      <c r="FKZ188" s="1"/>
      <c r="FLA188" s="1"/>
      <c r="FLB188" s="1"/>
      <c r="FLC188" s="1"/>
      <c r="FLD188" s="1"/>
      <c r="FLE188" s="1"/>
      <c r="FLF188" s="1"/>
      <c r="FLG188" s="1"/>
      <c r="FLH188" s="1"/>
      <c r="FLI188" s="1"/>
      <c r="FLJ188" s="1"/>
      <c r="FLK188" s="1"/>
      <c r="FLL188" s="1"/>
      <c r="FLM188" s="1"/>
      <c r="FLN188" s="1"/>
      <c r="FLO188" s="1"/>
      <c r="FLP188" s="1"/>
      <c r="FLQ188" s="1"/>
      <c r="FLR188" s="1"/>
      <c r="FLS188" s="1"/>
      <c r="FLT188" s="1"/>
      <c r="FLU188" s="1"/>
      <c r="FLV188" s="1"/>
      <c r="FLW188" s="1"/>
      <c r="FLX188" s="1"/>
      <c r="FLY188" s="1"/>
      <c r="FLZ188" s="1"/>
      <c r="FMA188" s="1"/>
      <c r="FMB188" s="1"/>
      <c r="FMC188" s="1"/>
      <c r="FMD188" s="1"/>
      <c r="FME188" s="1"/>
      <c r="FMF188" s="1"/>
      <c r="FMG188" s="1"/>
      <c r="FMH188" s="1"/>
      <c r="FMI188" s="1"/>
      <c r="FMJ188" s="1"/>
      <c r="FMK188" s="1"/>
      <c r="FML188" s="1"/>
      <c r="FMM188" s="1"/>
      <c r="FMN188" s="1"/>
      <c r="FMO188" s="1"/>
      <c r="FMP188" s="1"/>
      <c r="FMQ188" s="1"/>
      <c r="FMR188" s="1"/>
      <c r="FMS188" s="1"/>
      <c r="FMT188" s="1"/>
      <c r="FMU188" s="1"/>
      <c r="FMV188" s="1"/>
      <c r="FMW188" s="1"/>
      <c r="FMX188" s="1"/>
      <c r="FMY188" s="1"/>
      <c r="FMZ188" s="1"/>
      <c r="FNA188" s="1"/>
      <c r="FNB188" s="1"/>
      <c r="FNC188" s="1"/>
      <c r="FND188" s="1"/>
      <c r="FNE188" s="1"/>
      <c r="FNF188" s="1"/>
      <c r="FNG188" s="1"/>
      <c r="FNH188" s="1"/>
      <c r="FNI188" s="1"/>
      <c r="FNJ188" s="1"/>
      <c r="FNK188" s="1"/>
      <c r="FNL188" s="1"/>
      <c r="FNM188" s="1"/>
      <c r="FNN188" s="1"/>
      <c r="FNO188" s="1"/>
      <c r="FNP188" s="1"/>
      <c r="FNQ188" s="1"/>
      <c r="FNR188" s="1"/>
      <c r="FNS188" s="1"/>
      <c r="FNT188" s="1"/>
      <c r="FNU188" s="1"/>
      <c r="FNV188" s="1"/>
      <c r="FNW188" s="1"/>
      <c r="FNX188" s="1"/>
      <c r="FNY188" s="1"/>
      <c r="FNZ188" s="1"/>
      <c r="FOA188" s="1"/>
      <c r="FOB188" s="1"/>
      <c r="FOC188" s="1"/>
      <c r="FOD188" s="1"/>
      <c r="FOE188" s="1"/>
      <c r="FOF188" s="1"/>
      <c r="FOG188" s="1"/>
      <c r="FOH188" s="1"/>
      <c r="FOI188" s="1"/>
      <c r="FOJ188" s="1"/>
      <c r="FOK188" s="1"/>
      <c r="FOL188" s="1"/>
      <c r="FOM188" s="1"/>
      <c r="FON188" s="1"/>
      <c r="FOO188" s="1"/>
      <c r="FOP188" s="1"/>
      <c r="FOQ188" s="1"/>
      <c r="FOR188" s="1"/>
      <c r="FOS188" s="1"/>
      <c r="FOT188" s="1"/>
      <c r="FOU188" s="1"/>
      <c r="FOV188" s="1"/>
      <c r="FOW188" s="1"/>
      <c r="FOX188" s="1"/>
      <c r="FOY188" s="1"/>
      <c r="FOZ188" s="1"/>
      <c r="FPA188" s="1"/>
      <c r="FPB188" s="1"/>
      <c r="FPC188" s="1"/>
      <c r="FPD188" s="1"/>
      <c r="FPE188" s="1"/>
      <c r="FPF188" s="1"/>
      <c r="FPG188" s="1"/>
      <c r="FPH188" s="1"/>
      <c r="FPI188" s="1"/>
      <c r="FPJ188" s="1"/>
      <c r="FPK188" s="1"/>
      <c r="FPL188" s="1"/>
      <c r="FPM188" s="1"/>
      <c r="FPN188" s="1"/>
      <c r="FPO188" s="1"/>
      <c r="FPP188" s="1"/>
      <c r="FPQ188" s="1"/>
      <c r="FPR188" s="1"/>
      <c r="FPS188" s="1"/>
      <c r="FPT188" s="1"/>
      <c r="FPU188" s="1"/>
      <c r="FPV188" s="1"/>
      <c r="FPW188" s="1"/>
      <c r="FPX188" s="1"/>
      <c r="FPY188" s="1"/>
      <c r="FPZ188" s="1"/>
      <c r="FQA188" s="1"/>
      <c r="FQB188" s="1"/>
      <c r="FQC188" s="1"/>
      <c r="FQD188" s="1"/>
      <c r="FQE188" s="1"/>
      <c r="FQF188" s="1"/>
      <c r="FQG188" s="1"/>
      <c r="FQH188" s="1"/>
      <c r="FQI188" s="1"/>
      <c r="FQJ188" s="1"/>
      <c r="FQK188" s="1"/>
      <c r="FQL188" s="1"/>
      <c r="FQM188" s="1"/>
      <c r="FQN188" s="1"/>
      <c r="FQO188" s="1"/>
      <c r="FQP188" s="1"/>
      <c r="FQQ188" s="1"/>
      <c r="FQR188" s="1"/>
      <c r="FQS188" s="1"/>
      <c r="FQT188" s="1"/>
      <c r="FQU188" s="1"/>
      <c r="FQV188" s="1"/>
      <c r="FQW188" s="1"/>
      <c r="FQX188" s="1"/>
      <c r="FQY188" s="1"/>
      <c r="FQZ188" s="1"/>
      <c r="FRA188" s="1"/>
      <c r="FRB188" s="1"/>
      <c r="FRC188" s="1"/>
      <c r="FRD188" s="1"/>
      <c r="FRE188" s="1"/>
      <c r="FRF188" s="1"/>
      <c r="FRG188" s="1"/>
      <c r="FRH188" s="1"/>
      <c r="FRI188" s="1"/>
      <c r="FRJ188" s="1"/>
      <c r="FRK188" s="1"/>
      <c r="FRL188" s="1"/>
      <c r="FRM188" s="1"/>
      <c r="FRN188" s="1"/>
      <c r="FRO188" s="1"/>
      <c r="FRP188" s="1"/>
      <c r="FRQ188" s="1"/>
      <c r="FRR188" s="1"/>
      <c r="FRS188" s="1"/>
      <c r="FRT188" s="1"/>
      <c r="FRU188" s="1"/>
      <c r="FRV188" s="1"/>
      <c r="FRW188" s="1"/>
      <c r="FRX188" s="1"/>
      <c r="FRY188" s="1"/>
      <c r="FRZ188" s="1"/>
      <c r="FSA188" s="1"/>
      <c r="FSB188" s="1"/>
      <c r="FSC188" s="1"/>
      <c r="FSD188" s="1"/>
      <c r="FSE188" s="1"/>
      <c r="FSF188" s="1"/>
      <c r="FSG188" s="1"/>
      <c r="FSH188" s="1"/>
      <c r="FSI188" s="1"/>
      <c r="FSJ188" s="1"/>
      <c r="FSK188" s="1"/>
      <c r="FSL188" s="1"/>
      <c r="FSM188" s="1"/>
      <c r="FSN188" s="1"/>
      <c r="FSO188" s="1"/>
      <c r="FSP188" s="1"/>
      <c r="FSQ188" s="1"/>
      <c r="FSR188" s="1"/>
      <c r="FSS188" s="1"/>
      <c r="FST188" s="1"/>
      <c r="FSU188" s="1"/>
      <c r="FSV188" s="1"/>
      <c r="FSW188" s="1"/>
      <c r="FSX188" s="1"/>
      <c r="FSY188" s="1"/>
      <c r="FSZ188" s="1"/>
      <c r="FTA188" s="1"/>
      <c r="FTB188" s="1"/>
      <c r="FTC188" s="1"/>
      <c r="FTD188" s="1"/>
      <c r="FTE188" s="1"/>
      <c r="FTF188" s="1"/>
      <c r="FTG188" s="1"/>
      <c r="FTH188" s="1"/>
      <c r="FTI188" s="1"/>
      <c r="FTJ188" s="1"/>
      <c r="FTK188" s="1"/>
      <c r="FTL188" s="1"/>
      <c r="FTM188" s="1"/>
      <c r="FTN188" s="1"/>
      <c r="FTO188" s="1"/>
      <c r="FTP188" s="1"/>
      <c r="FTQ188" s="1"/>
      <c r="FTR188" s="1"/>
      <c r="FTS188" s="1"/>
      <c r="FTT188" s="1"/>
      <c r="FTU188" s="1"/>
      <c r="FTV188" s="1"/>
      <c r="FTW188" s="1"/>
      <c r="FTX188" s="1"/>
      <c r="FTY188" s="1"/>
      <c r="FTZ188" s="1"/>
      <c r="FUA188" s="1"/>
      <c r="FUB188" s="1"/>
      <c r="FUC188" s="1"/>
      <c r="FUD188" s="1"/>
      <c r="FUE188" s="1"/>
      <c r="FUF188" s="1"/>
      <c r="FUG188" s="1"/>
      <c r="FUH188" s="1"/>
      <c r="FUI188" s="1"/>
      <c r="FUJ188" s="1"/>
      <c r="FUK188" s="1"/>
      <c r="FUL188" s="1"/>
      <c r="FUM188" s="1"/>
      <c r="FUN188" s="1"/>
      <c r="FUO188" s="1"/>
      <c r="FUP188" s="1"/>
      <c r="FUQ188" s="1"/>
      <c r="FUR188" s="1"/>
      <c r="FUS188" s="1"/>
      <c r="FUT188" s="1"/>
      <c r="FUU188" s="1"/>
      <c r="FUV188" s="1"/>
      <c r="FUW188" s="1"/>
      <c r="FUX188" s="1"/>
      <c r="FUY188" s="1"/>
      <c r="FUZ188" s="1"/>
      <c r="FVA188" s="1"/>
      <c r="FVB188" s="1"/>
      <c r="FVC188" s="1"/>
      <c r="FVD188" s="1"/>
      <c r="FVE188" s="1"/>
      <c r="FVF188" s="1"/>
      <c r="FVG188" s="1"/>
      <c r="FVH188" s="1"/>
      <c r="FVI188" s="1"/>
      <c r="FVJ188" s="1"/>
      <c r="FVK188" s="1"/>
      <c r="FVL188" s="1"/>
      <c r="FVM188" s="1"/>
      <c r="FVN188" s="1"/>
      <c r="FVO188" s="1"/>
      <c r="FVP188" s="1"/>
      <c r="FVQ188" s="1"/>
      <c r="FVR188" s="1"/>
      <c r="FVS188" s="1"/>
      <c r="FVT188" s="1"/>
      <c r="FVU188" s="1"/>
      <c r="FVV188" s="1"/>
      <c r="FVW188" s="1"/>
      <c r="FVX188" s="1"/>
      <c r="FVY188" s="1"/>
      <c r="FVZ188" s="1"/>
      <c r="FWA188" s="1"/>
      <c r="FWB188" s="1"/>
      <c r="FWC188" s="1"/>
      <c r="FWD188" s="1"/>
      <c r="FWE188" s="1"/>
      <c r="FWF188" s="1"/>
      <c r="FWG188" s="1"/>
      <c r="FWH188" s="1"/>
      <c r="FWI188" s="1"/>
      <c r="FWJ188" s="1"/>
      <c r="FWK188" s="1"/>
      <c r="FWL188" s="1"/>
      <c r="FWM188" s="1"/>
      <c r="FWN188" s="1"/>
      <c r="FWO188" s="1"/>
      <c r="FWP188" s="1"/>
      <c r="FWQ188" s="1"/>
      <c r="FWR188" s="1"/>
      <c r="FWS188" s="1"/>
      <c r="FWT188" s="1"/>
      <c r="FWU188" s="1"/>
      <c r="FWV188" s="1"/>
      <c r="FWW188" s="1"/>
      <c r="FWX188" s="1"/>
      <c r="FWY188" s="1"/>
      <c r="FWZ188" s="1"/>
      <c r="FXA188" s="1"/>
      <c r="FXB188" s="1"/>
      <c r="FXC188" s="1"/>
      <c r="FXD188" s="1"/>
      <c r="FXE188" s="1"/>
      <c r="FXF188" s="1"/>
      <c r="FXG188" s="1"/>
      <c r="FXH188" s="1"/>
      <c r="FXI188" s="1"/>
      <c r="FXJ188" s="1"/>
      <c r="FXK188" s="1"/>
      <c r="FXL188" s="1"/>
      <c r="FXM188" s="1"/>
      <c r="FXN188" s="1"/>
      <c r="FXO188" s="1"/>
      <c r="FXP188" s="1"/>
      <c r="FXQ188" s="1"/>
      <c r="FXR188" s="1"/>
      <c r="FXS188" s="1"/>
      <c r="FXT188" s="1"/>
      <c r="FXU188" s="1"/>
      <c r="FXV188" s="1"/>
      <c r="FXW188" s="1"/>
      <c r="FXX188" s="1"/>
      <c r="FXY188" s="1"/>
      <c r="FXZ188" s="1"/>
      <c r="FYA188" s="1"/>
      <c r="FYB188" s="1"/>
      <c r="FYC188" s="1"/>
      <c r="FYD188" s="1"/>
      <c r="FYE188" s="1"/>
      <c r="FYF188" s="1"/>
      <c r="FYG188" s="1"/>
      <c r="FYH188" s="1"/>
      <c r="FYI188" s="1"/>
      <c r="FYJ188" s="1"/>
      <c r="FYK188" s="1"/>
      <c r="FYL188" s="1"/>
      <c r="FYM188" s="1"/>
      <c r="FYN188" s="1"/>
      <c r="FYO188" s="1"/>
      <c r="FYP188" s="1"/>
      <c r="FYQ188" s="1"/>
      <c r="FYR188" s="1"/>
      <c r="FYS188" s="1"/>
      <c r="FYT188" s="1"/>
      <c r="FYU188" s="1"/>
      <c r="FYV188" s="1"/>
      <c r="FYW188" s="1"/>
      <c r="FYX188" s="1"/>
      <c r="FYY188" s="1"/>
      <c r="FYZ188" s="1"/>
      <c r="FZA188" s="1"/>
      <c r="FZB188" s="1"/>
      <c r="FZC188" s="1"/>
      <c r="FZD188" s="1"/>
      <c r="FZE188" s="1"/>
      <c r="FZF188" s="1"/>
      <c r="FZG188" s="1"/>
      <c r="FZH188" s="1"/>
      <c r="FZI188" s="1"/>
      <c r="FZJ188" s="1"/>
      <c r="FZK188" s="1"/>
      <c r="FZL188" s="1"/>
      <c r="FZM188" s="1"/>
      <c r="FZN188" s="1"/>
      <c r="FZO188" s="1"/>
      <c r="FZP188" s="1"/>
      <c r="FZQ188" s="1"/>
      <c r="FZR188" s="1"/>
      <c r="FZS188" s="1"/>
      <c r="FZT188" s="1"/>
      <c r="FZU188" s="1"/>
      <c r="FZV188" s="1"/>
      <c r="FZW188" s="1"/>
      <c r="FZX188" s="1"/>
      <c r="FZY188" s="1"/>
      <c r="FZZ188" s="1"/>
      <c r="GAA188" s="1"/>
      <c r="GAB188" s="1"/>
      <c r="GAC188" s="1"/>
      <c r="GAD188" s="1"/>
      <c r="GAE188" s="1"/>
      <c r="GAF188" s="1"/>
      <c r="GAG188" s="1"/>
      <c r="GAH188" s="1"/>
      <c r="GAI188" s="1"/>
      <c r="GAJ188" s="1"/>
      <c r="GAK188" s="1"/>
      <c r="GAL188" s="1"/>
      <c r="GAM188" s="1"/>
      <c r="GAN188" s="1"/>
      <c r="GAO188" s="1"/>
      <c r="GAP188" s="1"/>
      <c r="GAQ188" s="1"/>
      <c r="GAR188" s="1"/>
      <c r="GAS188" s="1"/>
      <c r="GAT188" s="1"/>
      <c r="GAU188" s="1"/>
      <c r="GAV188" s="1"/>
      <c r="GAW188" s="1"/>
      <c r="GAX188" s="1"/>
      <c r="GAY188" s="1"/>
      <c r="GAZ188" s="1"/>
      <c r="GBA188" s="1"/>
      <c r="GBB188" s="1"/>
      <c r="GBC188" s="1"/>
      <c r="GBD188" s="1"/>
      <c r="GBE188" s="1"/>
      <c r="GBF188" s="1"/>
      <c r="GBG188" s="1"/>
      <c r="GBH188" s="1"/>
      <c r="GBI188" s="1"/>
      <c r="GBJ188" s="1"/>
      <c r="GBK188" s="1"/>
      <c r="GBL188" s="1"/>
      <c r="GBM188" s="1"/>
      <c r="GBN188" s="1"/>
      <c r="GBO188" s="1"/>
      <c r="GBP188" s="1"/>
      <c r="GBQ188" s="1"/>
      <c r="GBR188" s="1"/>
      <c r="GBS188" s="1"/>
      <c r="GBT188" s="1"/>
      <c r="GBU188" s="1"/>
      <c r="GBV188" s="1"/>
      <c r="GBW188" s="1"/>
      <c r="GBX188" s="1"/>
      <c r="GBY188" s="1"/>
      <c r="GBZ188" s="1"/>
      <c r="GCA188" s="1"/>
      <c r="GCB188" s="1"/>
      <c r="GCC188" s="1"/>
      <c r="GCD188" s="1"/>
      <c r="GCE188" s="1"/>
      <c r="GCF188" s="1"/>
      <c r="GCG188" s="1"/>
      <c r="GCH188" s="1"/>
      <c r="GCI188" s="1"/>
      <c r="GCJ188" s="1"/>
      <c r="GCK188" s="1"/>
      <c r="GCL188" s="1"/>
      <c r="GCM188" s="1"/>
      <c r="GCN188" s="1"/>
      <c r="GCO188" s="1"/>
      <c r="GCP188" s="1"/>
      <c r="GCQ188" s="1"/>
      <c r="GCR188" s="1"/>
      <c r="GCS188" s="1"/>
      <c r="GCT188" s="1"/>
      <c r="GCU188" s="1"/>
      <c r="GCV188" s="1"/>
      <c r="GCW188" s="1"/>
      <c r="GCX188" s="1"/>
      <c r="GCY188" s="1"/>
      <c r="GCZ188" s="1"/>
      <c r="GDA188" s="1"/>
      <c r="GDB188" s="1"/>
      <c r="GDC188" s="1"/>
      <c r="GDD188" s="1"/>
      <c r="GDE188" s="1"/>
      <c r="GDF188" s="1"/>
      <c r="GDG188" s="1"/>
      <c r="GDH188" s="1"/>
      <c r="GDI188" s="1"/>
      <c r="GDJ188" s="1"/>
      <c r="GDK188" s="1"/>
      <c r="GDL188" s="1"/>
      <c r="GDM188" s="1"/>
      <c r="GDN188" s="1"/>
      <c r="GDO188" s="1"/>
      <c r="GDP188" s="1"/>
      <c r="GDQ188" s="1"/>
      <c r="GDR188" s="1"/>
      <c r="GDS188" s="1"/>
      <c r="GDT188" s="1"/>
      <c r="GDU188" s="1"/>
      <c r="GDV188" s="1"/>
      <c r="GDW188" s="1"/>
      <c r="GDX188" s="1"/>
      <c r="GDY188" s="1"/>
      <c r="GDZ188" s="1"/>
      <c r="GEA188" s="1"/>
      <c r="GEB188" s="1"/>
      <c r="GEC188" s="1"/>
      <c r="GED188" s="1"/>
      <c r="GEE188" s="1"/>
      <c r="GEF188" s="1"/>
      <c r="GEG188" s="1"/>
      <c r="GEH188" s="1"/>
      <c r="GEI188" s="1"/>
      <c r="GEJ188" s="1"/>
      <c r="GEK188" s="1"/>
      <c r="GEL188" s="1"/>
      <c r="GEM188" s="1"/>
      <c r="GEN188" s="1"/>
      <c r="GEO188" s="1"/>
      <c r="GEP188" s="1"/>
      <c r="GEQ188" s="1"/>
      <c r="GER188" s="1"/>
      <c r="GES188" s="1"/>
      <c r="GET188" s="1"/>
      <c r="GEU188" s="1"/>
      <c r="GEV188" s="1"/>
      <c r="GEW188" s="1"/>
      <c r="GEX188" s="1"/>
      <c r="GEY188" s="1"/>
      <c r="GEZ188" s="1"/>
      <c r="GFA188" s="1"/>
      <c r="GFB188" s="1"/>
      <c r="GFC188" s="1"/>
      <c r="GFD188" s="1"/>
      <c r="GFE188" s="1"/>
      <c r="GFF188" s="1"/>
      <c r="GFG188" s="1"/>
      <c r="GFH188" s="1"/>
      <c r="GFI188" s="1"/>
      <c r="GFJ188" s="1"/>
      <c r="GFK188" s="1"/>
      <c r="GFL188" s="1"/>
      <c r="GFM188" s="1"/>
      <c r="GFN188" s="1"/>
      <c r="GFO188" s="1"/>
      <c r="GFP188" s="1"/>
      <c r="GFQ188" s="1"/>
      <c r="GFR188" s="1"/>
      <c r="GFS188" s="1"/>
      <c r="GFT188" s="1"/>
      <c r="GFU188" s="1"/>
      <c r="GFV188" s="1"/>
      <c r="GFW188" s="1"/>
      <c r="GFX188" s="1"/>
      <c r="GFY188" s="1"/>
      <c r="GFZ188" s="1"/>
      <c r="GGA188" s="1"/>
      <c r="GGB188" s="1"/>
      <c r="GGC188" s="1"/>
      <c r="GGD188" s="1"/>
      <c r="GGE188" s="1"/>
      <c r="GGF188" s="1"/>
      <c r="GGG188" s="1"/>
      <c r="GGH188" s="1"/>
      <c r="GGI188" s="1"/>
      <c r="GGJ188" s="1"/>
      <c r="GGK188" s="1"/>
      <c r="GGL188" s="1"/>
      <c r="GGM188" s="1"/>
      <c r="GGN188" s="1"/>
      <c r="GGO188" s="1"/>
      <c r="GGP188" s="1"/>
      <c r="GGQ188" s="1"/>
      <c r="GGR188" s="1"/>
      <c r="GGS188" s="1"/>
      <c r="GGT188" s="1"/>
      <c r="GGU188" s="1"/>
      <c r="GGV188" s="1"/>
      <c r="GGW188" s="1"/>
      <c r="GGX188" s="1"/>
      <c r="GGY188" s="1"/>
      <c r="GGZ188" s="1"/>
      <c r="GHA188" s="1"/>
      <c r="GHB188" s="1"/>
      <c r="GHC188" s="1"/>
      <c r="GHD188" s="1"/>
      <c r="GHE188" s="1"/>
      <c r="GHF188" s="1"/>
      <c r="GHG188" s="1"/>
      <c r="GHH188" s="1"/>
      <c r="GHI188" s="1"/>
      <c r="GHJ188" s="1"/>
      <c r="GHK188" s="1"/>
      <c r="GHL188" s="1"/>
      <c r="GHM188" s="1"/>
      <c r="GHN188" s="1"/>
      <c r="GHO188" s="1"/>
      <c r="GHP188" s="1"/>
      <c r="GHQ188" s="1"/>
      <c r="GHR188" s="1"/>
      <c r="GHS188" s="1"/>
      <c r="GHT188" s="1"/>
      <c r="GHU188" s="1"/>
      <c r="GHV188" s="1"/>
      <c r="GHW188" s="1"/>
      <c r="GHX188" s="1"/>
      <c r="GHY188" s="1"/>
      <c r="GHZ188" s="1"/>
      <c r="GIA188" s="1"/>
      <c r="GIB188" s="1"/>
      <c r="GIC188" s="1"/>
      <c r="GID188" s="1"/>
      <c r="GIE188" s="1"/>
      <c r="GIF188" s="1"/>
      <c r="GIG188" s="1"/>
      <c r="GIH188" s="1"/>
      <c r="GII188" s="1"/>
      <c r="GIJ188" s="1"/>
      <c r="GIK188" s="1"/>
      <c r="GIL188" s="1"/>
      <c r="GIM188" s="1"/>
      <c r="GIN188" s="1"/>
      <c r="GIO188" s="1"/>
      <c r="GIP188" s="1"/>
      <c r="GIQ188" s="1"/>
      <c r="GIR188" s="1"/>
      <c r="GIS188" s="1"/>
      <c r="GIT188" s="1"/>
      <c r="GIU188" s="1"/>
      <c r="GIV188" s="1"/>
      <c r="GIW188" s="1"/>
      <c r="GIX188" s="1"/>
      <c r="GIY188" s="1"/>
      <c r="GIZ188" s="1"/>
      <c r="GJA188" s="1"/>
      <c r="GJB188" s="1"/>
      <c r="GJC188" s="1"/>
      <c r="GJD188" s="1"/>
      <c r="GJE188" s="1"/>
      <c r="GJF188" s="1"/>
      <c r="GJG188" s="1"/>
      <c r="GJH188" s="1"/>
      <c r="GJI188" s="1"/>
      <c r="GJJ188" s="1"/>
      <c r="GJK188" s="1"/>
      <c r="GJL188" s="1"/>
      <c r="GJM188" s="1"/>
      <c r="GJN188" s="1"/>
      <c r="GJO188" s="1"/>
      <c r="GJP188" s="1"/>
      <c r="GJQ188" s="1"/>
      <c r="GJR188" s="1"/>
      <c r="GJS188" s="1"/>
      <c r="GJT188" s="1"/>
      <c r="GJU188" s="1"/>
      <c r="GJV188" s="1"/>
      <c r="GJW188" s="1"/>
      <c r="GJX188" s="1"/>
      <c r="GJY188" s="1"/>
      <c r="GJZ188" s="1"/>
      <c r="GKA188" s="1"/>
      <c r="GKB188" s="1"/>
      <c r="GKC188" s="1"/>
      <c r="GKD188" s="1"/>
      <c r="GKE188" s="1"/>
      <c r="GKF188" s="1"/>
      <c r="GKG188" s="1"/>
      <c r="GKH188" s="1"/>
      <c r="GKI188" s="1"/>
      <c r="GKJ188" s="1"/>
      <c r="GKK188" s="1"/>
      <c r="GKL188" s="1"/>
      <c r="GKM188" s="1"/>
      <c r="GKN188" s="1"/>
      <c r="GKO188" s="1"/>
      <c r="GKP188" s="1"/>
      <c r="GKQ188" s="1"/>
      <c r="GKR188" s="1"/>
      <c r="GKS188" s="1"/>
      <c r="GKT188" s="1"/>
      <c r="GKU188" s="1"/>
      <c r="GKV188" s="1"/>
      <c r="GKW188" s="1"/>
      <c r="GKX188" s="1"/>
      <c r="GKY188" s="1"/>
      <c r="GKZ188" s="1"/>
      <c r="GLA188" s="1"/>
      <c r="GLB188" s="1"/>
      <c r="GLC188" s="1"/>
      <c r="GLD188" s="1"/>
      <c r="GLE188" s="1"/>
      <c r="GLF188" s="1"/>
      <c r="GLG188" s="1"/>
      <c r="GLH188" s="1"/>
      <c r="GLI188" s="1"/>
      <c r="GLJ188" s="1"/>
      <c r="GLK188" s="1"/>
      <c r="GLL188" s="1"/>
      <c r="GLM188" s="1"/>
      <c r="GLN188" s="1"/>
      <c r="GLO188" s="1"/>
      <c r="GLP188" s="1"/>
      <c r="GLQ188" s="1"/>
      <c r="GLR188" s="1"/>
      <c r="GLS188" s="1"/>
      <c r="GLT188" s="1"/>
      <c r="GLU188" s="1"/>
      <c r="GLV188" s="1"/>
      <c r="GLW188" s="1"/>
      <c r="GLX188" s="1"/>
      <c r="GLY188" s="1"/>
      <c r="GLZ188" s="1"/>
      <c r="GMA188" s="1"/>
      <c r="GMB188" s="1"/>
      <c r="GMC188" s="1"/>
      <c r="GMD188" s="1"/>
      <c r="GME188" s="1"/>
      <c r="GMF188" s="1"/>
      <c r="GMG188" s="1"/>
      <c r="GMH188" s="1"/>
      <c r="GMI188" s="1"/>
      <c r="GMJ188" s="1"/>
      <c r="GMK188" s="1"/>
      <c r="GML188" s="1"/>
      <c r="GMM188" s="1"/>
      <c r="GMN188" s="1"/>
      <c r="GMO188" s="1"/>
      <c r="GMP188" s="1"/>
      <c r="GMQ188" s="1"/>
      <c r="GMR188" s="1"/>
      <c r="GMS188" s="1"/>
      <c r="GMT188" s="1"/>
      <c r="GMU188" s="1"/>
      <c r="GMV188" s="1"/>
      <c r="GMW188" s="1"/>
      <c r="GMX188" s="1"/>
      <c r="GMY188" s="1"/>
      <c r="GMZ188" s="1"/>
      <c r="GNA188" s="1"/>
      <c r="GNB188" s="1"/>
      <c r="GNC188" s="1"/>
      <c r="GND188" s="1"/>
      <c r="GNE188" s="1"/>
      <c r="GNF188" s="1"/>
      <c r="GNG188" s="1"/>
      <c r="GNH188" s="1"/>
      <c r="GNI188" s="1"/>
      <c r="GNJ188" s="1"/>
      <c r="GNK188" s="1"/>
      <c r="GNL188" s="1"/>
      <c r="GNM188" s="1"/>
      <c r="GNN188" s="1"/>
      <c r="GNO188" s="1"/>
      <c r="GNP188" s="1"/>
      <c r="GNQ188" s="1"/>
      <c r="GNR188" s="1"/>
      <c r="GNS188" s="1"/>
      <c r="GNT188" s="1"/>
      <c r="GNU188" s="1"/>
      <c r="GNV188" s="1"/>
      <c r="GNW188" s="1"/>
      <c r="GNX188" s="1"/>
      <c r="GNY188" s="1"/>
      <c r="GNZ188" s="1"/>
      <c r="GOA188" s="1"/>
      <c r="GOB188" s="1"/>
      <c r="GOC188" s="1"/>
      <c r="GOD188" s="1"/>
      <c r="GOE188" s="1"/>
      <c r="GOF188" s="1"/>
      <c r="GOG188" s="1"/>
      <c r="GOH188" s="1"/>
      <c r="GOI188" s="1"/>
      <c r="GOJ188" s="1"/>
      <c r="GOK188" s="1"/>
      <c r="GOL188" s="1"/>
      <c r="GOM188" s="1"/>
      <c r="GON188" s="1"/>
      <c r="GOO188" s="1"/>
      <c r="GOP188" s="1"/>
      <c r="GOQ188" s="1"/>
      <c r="GOR188" s="1"/>
      <c r="GOS188" s="1"/>
      <c r="GOT188" s="1"/>
      <c r="GOU188" s="1"/>
      <c r="GOV188" s="1"/>
      <c r="GOW188" s="1"/>
      <c r="GOX188" s="1"/>
      <c r="GOY188" s="1"/>
      <c r="GOZ188" s="1"/>
      <c r="GPA188" s="1"/>
      <c r="GPB188" s="1"/>
      <c r="GPC188" s="1"/>
      <c r="GPD188" s="1"/>
      <c r="GPE188" s="1"/>
      <c r="GPF188" s="1"/>
      <c r="GPG188" s="1"/>
      <c r="GPH188" s="1"/>
      <c r="GPI188" s="1"/>
      <c r="GPJ188" s="1"/>
      <c r="GPK188" s="1"/>
      <c r="GPL188" s="1"/>
      <c r="GPM188" s="1"/>
      <c r="GPN188" s="1"/>
      <c r="GPO188" s="1"/>
      <c r="GPP188" s="1"/>
      <c r="GPQ188" s="1"/>
      <c r="GPR188" s="1"/>
      <c r="GPS188" s="1"/>
      <c r="GPT188" s="1"/>
      <c r="GPU188" s="1"/>
      <c r="GPV188" s="1"/>
      <c r="GPW188" s="1"/>
      <c r="GPX188" s="1"/>
      <c r="GPY188" s="1"/>
      <c r="GPZ188" s="1"/>
      <c r="GQA188" s="1"/>
      <c r="GQB188" s="1"/>
      <c r="GQC188" s="1"/>
      <c r="GQD188" s="1"/>
      <c r="GQE188" s="1"/>
      <c r="GQF188" s="1"/>
      <c r="GQG188" s="1"/>
      <c r="GQH188" s="1"/>
      <c r="GQI188" s="1"/>
      <c r="GQJ188" s="1"/>
      <c r="GQK188" s="1"/>
      <c r="GQL188" s="1"/>
      <c r="GQM188" s="1"/>
      <c r="GQN188" s="1"/>
      <c r="GQO188" s="1"/>
      <c r="GQP188" s="1"/>
      <c r="GQQ188" s="1"/>
      <c r="GQR188" s="1"/>
      <c r="GQS188" s="1"/>
      <c r="GQT188" s="1"/>
      <c r="GQU188" s="1"/>
      <c r="GQV188" s="1"/>
      <c r="GQW188" s="1"/>
      <c r="GQX188" s="1"/>
      <c r="GQY188" s="1"/>
      <c r="GQZ188" s="1"/>
      <c r="GRA188" s="1"/>
      <c r="GRB188" s="1"/>
      <c r="GRC188" s="1"/>
      <c r="GRD188" s="1"/>
      <c r="GRE188" s="1"/>
      <c r="GRF188" s="1"/>
      <c r="GRG188" s="1"/>
      <c r="GRH188" s="1"/>
      <c r="GRI188" s="1"/>
      <c r="GRJ188" s="1"/>
      <c r="GRK188" s="1"/>
      <c r="GRL188" s="1"/>
      <c r="GRM188" s="1"/>
      <c r="GRN188" s="1"/>
      <c r="GRO188" s="1"/>
      <c r="GRP188" s="1"/>
      <c r="GRQ188" s="1"/>
      <c r="GRR188" s="1"/>
      <c r="GRS188" s="1"/>
      <c r="GRT188" s="1"/>
      <c r="GRU188" s="1"/>
      <c r="GRV188" s="1"/>
      <c r="GRW188" s="1"/>
      <c r="GRX188" s="1"/>
      <c r="GRY188" s="1"/>
      <c r="GRZ188" s="1"/>
      <c r="GSA188" s="1"/>
      <c r="GSB188" s="1"/>
      <c r="GSC188" s="1"/>
      <c r="GSD188" s="1"/>
      <c r="GSE188" s="1"/>
      <c r="GSF188" s="1"/>
      <c r="GSG188" s="1"/>
      <c r="GSH188" s="1"/>
      <c r="GSI188" s="1"/>
      <c r="GSJ188" s="1"/>
      <c r="GSK188" s="1"/>
      <c r="GSL188" s="1"/>
      <c r="GSM188" s="1"/>
      <c r="GSN188" s="1"/>
      <c r="GSO188" s="1"/>
      <c r="GSP188" s="1"/>
      <c r="GSQ188" s="1"/>
      <c r="GSR188" s="1"/>
      <c r="GSS188" s="1"/>
      <c r="GST188" s="1"/>
      <c r="GSU188" s="1"/>
      <c r="GSV188" s="1"/>
      <c r="GSW188" s="1"/>
      <c r="GSX188" s="1"/>
      <c r="GSY188" s="1"/>
      <c r="GSZ188" s="1"/>
      <c r="GTA188" s="1"/>
      <c r="GTB188" s="1"/>
      <c r="GTC188" s="1"/>
      <c r="GTD188" s="1"/>
      <c r="GTE188" s="1"/>
      <c r="GTF188" s="1"/>
      <c r="GTG188" s="1"/>
      <c r="GTH188" s="1"/>
      <c r="GTI188" s="1"/>
      <c r="GTJ188" s="1"/>
      <c r="GTK188" s="1"/>
      <c r="GTL188" s="1"/>
      <c r="GTM188" s="1"/>
      <c r="GTN188" s="1"/>
      <c r="GTO188" s="1"/>
      <c r="GTP188" s="1"/>
      <c r="GTQ188" s="1"/>
      <c r="GTR188" s="1"/>
      <c r="GTS188" s="1"/>
      <c r="GTT188" s="1"/>
      <c r="GTU188" s="1"/>
      <c r="GTV188" s="1"/>
      <c r="GTW188" s="1"/>
      <c r="GTX188" s="1"/>
      <c r="GTY188" s="1"/>
      <c r="GTZ188" s="1"/>
      <c r="GUA188" s="1"/>
      <c r="GUB188" s="1"/>
      <c r="GUC188" s="1"/>
      <c r="GUD188" s="1"/>
      <c r="GUE188" s="1"/>
      <c r="GUF188" s="1"/>
      <c r="GUG188" s="1"/>
      <c r="GUH188" s="1"/>
      <c r="GUI188" s="1"/>
      <c r="GUJ188" s="1"/>
      <c r="GUK188" s="1"/>
      <c r="GUL188" s="1"/>
      <c r="GUM188" s="1"/>
      <c r="GUN188" s="1"/>
      <c r="GUO188" s="1"/>
      <c r="GUP188" s="1"/>
      <c r="GUQ188" s="1"/>
      <c r="GUR188" s="1"/>
      <c r="GUS188" s="1"/>
      <c r="GUT188" s="1"/>
      <c r="GUU188" s="1"/>
      <c r="GUV188" s="1"/>
      <c r="GUW188" s="1"/>
      <c r="GUX188" s="1"/>
      <c r="GUY188" s="1"/>
      <c r="GUZ188" s="1"/>
      <c r="GVA188" s="1"/>
      <c r="GVB188" s="1"/>
      <c r="GVC188" s="1"/>
      <c r="GVD188" s="1"/>
      <c r="GVE188" s="1"/>
      <c r="GVF188" s="1"/>
      <c r="GVG188" s="1"/>
      <c r="GVH188" s="1"/>
      <c r="GVI188" s="1"/>
      <c r="GVJ188" s="1"/>
      <c r="GVK188" s="1"/>
      <c r="GVL188" s="1"/>
      <c r="GVM188" s="1"/>
      <c r="GVN188" s="1"/>
      <c r="GVO188" s="1"/>
      <c r="GVP188" s="1"/>
      <c r="GVQ188" s="1"/>
      <c r="GVR188" s="1"/>
      <c r="GVS188" s="1"/>
      <c r="GVT188" s="1"/>
      <c r="GVU188" s="1"/>
      <c r="GVV188" s="1"/>
      <c r="GVW188" s="1"/>
      <c r="GVX188" s="1"/>
      <c r="GVY188" s="1"/>
      <c r="GVZ188" s="1"/>
      <c r="GWA188" s="1"/>
      <c r="GWB188" s="1"/>
      <c r="GWC188" s="1"/>
      <c r="GWD188" s="1"/>
      <c r="GWE188" s="1"/>
      <c r="GWF188" s="1"/>
      <c r="GWG188" s="1"/>
      <c r="GWH188" s="1"/>
      <c r="GWI188" s="1"/>
      <c r="GWJ188" s="1"/>
      <c r="GWK188" s="1"/>
      <c r="GWL188" s="1"/>
      <c r="GWM188" s="1"/>
      <c r="GWN188" s="1"/>
      <c r="GWO188" s="1"/>
      <c r="GWP188" s="1"/>
      <c r="GWQ188" s="1"/>
      <c r="GWR188" s="1"/>
      <c r="GWS188" s="1"/>
      <c r="GWT188" s="1"/>
      <c r="GWU188" s="1"/>
      <c r="GWV188" s="1"/>
      <c r="GWW188" s="1"/>
      <c r="GWX188" s="1"/>
      <c r="GWY188" s="1"/>
      <c r="GWZ188" s="1"/>
      <c r="GXA188" s="1"/>
      <c r="GXB188" s="1"/>
      <c r="GXC188" s="1"/>
      <c r="GXD188" s="1"/>
      <c r="GXE188" s="1"/>
      <c r="GXF188" s="1"/>
      <c r="GXG188" s="1"/>
      <c r="GXH188" s="1"/>
      <c r="GXI188" s="1"/>
      <c r="GXJ188" s="1"/>
      <c r="GXK188" s="1"/>
      <c r="GXL188" s="1"/>
      <c r="GXM188" s="1"/>
      <c r="GXN188" s="1"/>
      <c r="GXO188" s="1"/>
      <c r="GXP188" s="1"/>
      <c r="GXQ188" s="1"/>
      <c r="GXR188" s="1"/>
      <c r="GXS188" s="1"/>
      <c r="GXT188" s="1"/>
      <c r="GXU188" s="1"/>
      <c r="GXV188" s="1"/>
      <c r="GXW188" s="1"/>
      <c r="GXX188" s="1"/>
      <c r="GXY188" s="1"/>
      <c r="GXZ188" s="1"/>
      <c r="GYA188" s="1"/>
      <c r="GYB188" s="1"/>
      <c r="GYC188" s="1"/>
      <c r="GYD188" s="1"/>
      <c r="GYE188" s="1"/>
      <c r="GYF188" s="1"/>
      <c r="GYG188" s="1"/>
      <c r="GYH188" s="1"/>
      <c r="GYI188" s="1"/>
      <c r="GYJ188" s="1"/>
      <c r="GYK188" s="1"/>
      <c r="GYL188" s="1"/>
      <c r="GYM188" s="1"/>
      <c r="GYN188" s="1"/>
      <c r="GYO188" s="1"/>
      <c r="GYP188" s="1"/>
      <c r="GYQ188" s="1"/>
      <c r="GYR188" s="1"/>
      <c r="GYS188" s="1"/>
      <c r="GYT188" s="1"/>
      <c r="GYU188" s="1"/>
      <c r="GYV188" s="1"/>
      <c r="GYW188" s="1"/>
      <c r="GYX188" s="1"/>
      <c r="GYY188" s="1"/>
      <c r="GYZ188" s="1"/>
      <c r="GZA188" s="1"/>
      <c r="GZB188" s="1"/>
      <c r="GZC188" s="1"/>
      <c r="GZD188" s="1"/>
      <c r="GZE188" s="1"/>
      <c r="GZF188" s="1"/>
      <c r="GZG188" s="1"/>
      <c r="GZH188" s="1"/>
      <c r="GZI188" s="1"/>
      <c r="GZJ188" s="1"/>
      <c r="GZK188" s="1"/>
      <c r="GZL188" s="1"/>
      <c r="GZM188" s="1"/>
      <c r="GZN188" s="1"/>
      <c r="GZO188" s="1"/>
      <c r="GZP188" s="1"/>
      <c r="GZQ188" s="1"/>
      <c r="GZR188" s="1"/>
      <c r="GZS188" s="1"/>
      <c r="GZT188" s="1"/>
      <c r="GZU188" s="1"/>
      <c r="GZV188" s="1"/>
      <c r="GZW188" s="1"/>
      <c r="GZX188" s="1"/>
      <c r="GZY188" s="1"/>
      <c r="GZZ188" s="1"/>
      <c r="HAA188" s="1"/>
      <c r="HAB188" s="1"/>
      <c r="HAC188" s="1"/>
      <c r="HAD188" s="1"/>
      <c r="HAE188" s="1"/>
      <c r="HAF188" s="1"/>
      <c r="HAG188" s="1"/>
      <c r="HAH188" s="1"/>
      <c r="HAI188" s="1"/>
      <c r="HAJ188" s="1"/>
      <c r="HAK188" s="1"/>
      <c r="HAL188" s="1"/>
      <c r="HAM188" s="1"/>
      <c r="HAN188" s="1"/>
      <c r="HAO188" s="1"/>
      <c r="HAP188" s="1"/>
      <c r="HAQ188" s="1"/>
      <c r="HAR188" s="1"/>
      <c r="HAS188" s="1"/>
      <c r="HAT188" s="1"/>
      <c r="HAU188" s="1"/>
      <c r="HAV188" s="1"/>
      <c r="HAW188" s="1"/>
      <c r="HAX188" s="1"/>
      <c r="HAY188" s="1"/>
      <c r="HAZ188" s="1"/>
      <c r="HBA188" s="1"/>
      <c r="HBB188" s="1"/>
      <c r="HBC188" s="1"/>
      <c r="HBD188" s="1"/>
      <c r="HBE188" s="1"/>
      <c r="HBF188" s="1"/>
      <c r="HBG188" s="1"/>
      <c r="HBH188" s="1"/>
      <c r="HBI188" s="1"/>
      <c r="HBJ188" s="1"/>
      <c r="HBK188" s="1"/>
      <c r="HBL188" s="1"/>
      <c r="HBM188" s="1"/>
      <c r="HBN188" s="1"/>
      <c r="HBO188" s="1"/>
      <c r="HBP188" s="1"/>
      <c r="HBQ188" s="1"/>
      <c r="HBR188" s="1"/>
      <c r="HBS188" s="1"/>
      <c r="HBT188" s="1"/>
      <c r="HBU188" s="1"/>
      <c r="HBV188" s="1"/>
      <c r="HBW188" s="1"/>
      <c r="HBX188" s="1"/>
      <c r="HBY188" s="1"/>
      <c r="HBZ188" s="1"/>
      <c r="HCA188" s="1"/>
      <c r="HCB188" s="1"/>
      <c r="HCC188" s="1"/>
      <c r="HCD188" s="1"/>
      <c r="HCE188" s="1"/>
      <c r="HCF188" s="1"/>
      <c r="HCG188" s="1"/>
      <c r="HCH188" s="1"/>
      <c r="HCI188" s="1"/>
      <c r="HCJ188" s="1"/>
      <c r="HCK188" s="1"/>
      <c r="HCL188" s="1"/>
      <c r="HCM188" s="1"/>
      <c r="HCN188" s="1"/>
      <c r="HCO188" s="1"/>
      <c r="HCP188" s="1"/>
      <c r="HCQ188" s="1"/>
      <c r="HCR188" s="1"/>
      <c r="HCS188" s="1"/>
      <c r="HCT188" s="1"/>
      <c r="HCU188" s="1"/>
      <c r="HCV188" s="1"/>
      <c r="HCW188" s="1"/>
      <c r="HCX188" s="1"/>
      <c r="HCY188" s="1"/>
      <c r="HCZ188" s="1"/>
      <c r="HDA188" s="1"/>
      <c r="HDB188" s="1"/>
      <c r="HDC188" s="1"/>
      <c r="HDD188" s="1"/>
      <c r="HDE188" s="1"/>
      <c r="HDF188" s="1"/>
      <c r="HDG188" s="1"/>
      <c r="HDH188" s="1"/>
      <c r="HDI188" s="1"/>
      <c r="HDJ188" s="1"/>
      <c r="HDK188" s="1"/>
      <c r="HDL188" s="1"/>
      <c r="HDM188" s="1"/>
      <c r="HDN188" s="1"/>
      <c r="HDO188" s="1"/>
      <c r="HDP188" s="1"/>
      <c r="HDQ188" s="1"/>
      <c r="HDR188" s="1"/>
      <c r="HDS188" s="1"/>
      <c r="HDT188" s="1"/>
      <c r="HDU188" s="1"/>
      <c r="HDV188" s="1"/>
      <c r="HDW188" s="1"/>
      <c r="HDX188" s="1"/>
      <c r="HDY188" s="1"/>
      <c r="HDZ188" s="1"/>
      <c r="HEA188" s="1"/>
      <c r="HEB188" s="1"/>
      <c r="HEC188" s="1"/>
      <c r="HED188" s="1"/>
      <c r="HEE188" s="1"/>
      <c r="HEF188" s="1"/>
      <c r="HEG188" s="1"/>
      <c r="HEH188" s="1"/>
      <c r="HEI188" s="1"/>
      <c r="HEJ188" s="1"/>
      <c r="HEK188" s="1"/>
      <c r="HEL188" s="1"/>
      <c r="HEM188" s="1"/>
      <c r="HEN188" s="1"/>
      <c r="HEO188" s="1"/>
      <c r="HEP188" s="1"/>
      <c r="HEQ188" s="1"/>
      <c r="HER188" s="1"/>
      <c r="HES188" s="1"/>
      <c r="HET188" s="1"/>
      <c r="HEU188" s="1"/>
      <c r="HEV188" s="1"/>
      <c r="HEW188" s="1"/>
      <c r="HEX188" s="1"/>
      <c r="HEY188" s="1"/>
      <c r="HEZ188" s="1"/>
      <c r="HFA188" s="1"/>
      <c r="HFB188" s="1"/>
      <c r="HFC188" s="1"/>
      <c r="HFD188" s="1"/>
      <c r="HFE188" s="1"/>
      <c r="HFF188" s="1"/>
      <c r="HFG188" s="1"/>
      <c r="HFH188" s="1"/>
      <c r="HFI188" s="1"/>
      <c r="HFJ188" s="1"/>
      <c r="HFK188" s="1"/>
      <c r="HFL188" s="1"/>
      <c r="HFM188" s="1"/>
      <c r="HFN188" s="1"/>
      <c r="HFO188" s="1"/>
      <c r="HFP188" s="1"/>
      <c r="HFQ188" s="1"/>
      <c r="HFR188" s="1"/>
      <c r="HFS188" s="1"/>
      <c r="HFT188" s="1"/>
      <c r="HFU188" s="1"/>
      <c r="HFV188" s="1"/>
      <c r="HFW188" s="1"/>
      <c r="HFX188" s="1"/>
      <c r="HFY188" s="1"/>
      <c r="HFZ188" s="1"/>
      <c r="HGA188" s="1"/>
      <c r="HGB188" s="1"/>
      <c r="HGC188" s="1"/>
      <c r="HGD188" s="1"/>
      <c r="HGE188" s="1"/>
      <c r="HGF188" s="1"/>
      <c r="HGG188" s="1"/>
      <c r="HGH188" s="1"/>
      <c r="HGI188" s="1"/>
      <c r="HGJ188" s="1"/>
      <c r="HGK188" s="1"/>
      <c r="HGL188" s="1"/>
      <c r="HGM188" s="1"/>
      <c r="HGN188" s="1"/>
      <c r="HGO188" s="1"/>
      <c r="HGP188" s="1"/>
      <c r="HGQ188" s="1"/>
      <c r="HGR188" s="1"/>
      <c r="HGS188" s="1"/>
      <c r="HGT188" s="1"/>
      <c r="HGU188" s="1"/>
      <c r="HGV188" s="1"/>
      <c r="HGW188" s="1"/>
      <c r="HGX188" s="1"/>
      <c r="HGY188" s="1"/>
      <c r="HGZ188" s="1"/>
      <c r="HHA188" s="1"/>
      <c r="HHB188" s="1"/>
      <c r="HHC188" s="1"/>
      <c r="HHD188" s="1"/>
      <c r="HHE188" s="1"/>
      <c r="HHF188" s="1"/>
      <c r="HHG188" s="1"/>
      <c r="HHH188" s="1"/>
      <c r="HHI188" s="1"/>
      <c r="HHJ188" s="1"/>
      <c r="HHK188" s="1"/>
      <c r="HHL188" s="1"/>
      <c r="HHM188" s="1"/>
      <c r="HHN188" s="1"/>
      <c r="HHO188" s="1"/>
      <c r="HHP188" s="1"/>
      <c r="HHQ188" s="1"/>
      <c r="HHR188" s="1"/>
      <c r="HHS188" s="1"/>
      <c r="HHT188" s="1"/>
      <c r="HHU188" s="1"/>
      <c r="HHV188" s="1"/>
      <c r="HHW188" s="1"/>
      <c r="HHX188" s="1"/>
      <c r="HHY188" s="1"/>
      <c r="HHZ188" s="1"/>
      <c r="HIA188" s="1"/>
      <c r="HIB188" s="1"/>
      <c r="HIC188" s="1"/>
      <c r="HID188" s="1"/>
      <c r="HIE188" s="1"/>
      <c r="HIF188" s="1"/>
      <c r="HIG188" s="1"/>
      <c r="HIH188" s="1"/>
      <c r="HII188" s="1"/>
      <c r="HIJ188" s="1"/>
      <c r="HIK188" s="1"/>
      <c r="HIL188" s="1"/>
      <c r="HIM188" s="1"/>
      <c r="HIN188" s="1"/>
      <c r="HIO188" s="1"/>
      <c r="HIP188" s="1"/>
      <c r="HIQ188" s="1"/>
      <c r="HIR188" s="1"/>
      <c r="HIS188" s="1"/>
      <c r="HIT188" s="1"/>
      <c r="HIU188" s="1"/>
      <c r="HIV188" s="1"/>
      <c r="HIW188" s="1"/>
      <c r="HIX188" s="1"/>
      <c r="HIY188" s="1"/>
      <c r="HIZ188" s="1"/>
      <c r="HJA188" s="1"/>
      <c r="HJB188" s="1"/>
      <c r="HJC188" s="1"/>
      <c r="HJD188" s="1"/>
      <c r="HJE188" s="1"/>
      <c r="HJF188" s="1"/>
      <c r="HJG188" s="1"/>
      <c r="HJH188" s="1"/>
      <c r="HJI188" s="1"/>
      <c r="HJJ188" s="1"/>
      <c r="HJK188" s="1"/>
      <c r="HJL188" s="1"/>
      <c r="HJM188" s="1"/>
      <c r="HJN188" s="1"/>
      <c r="HJO188" s="1"/>
      <c r="HJP188" s="1"/>
      <c r="HJQ188" s="1"/>
      <c r="HJR188" s="1"/>
      <c r="HJS188" s="1"/>
      <c r="HJT188" s="1"/>
      <c r="HJU188" s="1"/>
      <c r="HJV188" s="1"/>
      <c r="HJW188" s="1"/>
      <c r="HJX188" s="1"/>
      <c r="HJY188" s="1"/>
      <c r="HJZ188" s="1"/>
      <c r="HKA188" s="1"/>
      <c r="HKB188" s="1"/>
      <c r="HKC188" s="1"/>
      <c r="HKD188" s="1"/>
      <c r="HKE188" s="1"/>
      <c r="HKF188" s="1"/>
      <c r="HKG188" s="1"/>
      <c r="HKH188" s="1"/>
      <c r="HKI188" s="1"/>
      <c r="HKJ188" s="1"/>
      <c r="HKK188" s="1"/>
      <c r="HKL188" s="1"/>
      <c r="HKM188" s="1"/>
      <c r="HKN188" s="1"/>
      <c r="HKO188" s="1"/>
      <c r="HKP188" s="1"/>
      <c r="HKQ188" s="1"/>
      <c r="HKR188" s="1"/>
      <c r="HKS188" s="1"/>
      <c r="HKT188" s="1"/>
      <c r="HKU188" s="1"/>
      <c r="HKV188" s="1"/>
      <c r="HKW188" s="1"/>
      <c r="HKX188" s="1"/>
      <c r="HKY188" s="1"/>
      <c r="HKZ188" s="1"/>
      <c r="HLA188" s="1"/>
      <c r="HLB188" s="1"/>
      <c r="HLC188" s="1"/>
      <c r="HLD188" s="1"/>
      <c r="HLE188" s="1"/>
      <c r="HLF188" s="1"/>
      <c r="HLG188" s="1"/>
      <c r="HLH188" s="1"/>
      <c r="HLI188" s="1"/>
      <c r="HLJ188" s="1"/>
      <c r="HLK188" s="1"/>
      <c r="HLL188" s="1"/>
      <c r="HLM188" s="1"/>
      <c r="HLN188" s="1"/>
      <c r="HLO188" s="1"/>
      <c r="HLP188" s="1"/>
      <c r="HLQ188" s="1"/>
      <c r="HLR188" s="1"/>
      <c r="HLS188" s="1"/>
      <c r="HLT188" s="1"/>
      <c r="HLU188" s="1"/>
      <c r="HLV188" s="1"/>
      <c r="HLW188" s="1"/>
      <c r="HLX188" s="1"/>
      <c r="HLY188" s="1"/>
      <c r="HLZ188" s="1"/>
      <c r="HMA188" s="1"/>
      <c r="HMB188" s="1"/>
      <c r="HMC188" s="1"/>
      <c r="HMD188" s="1"/>
      <c r="HME188" s="1"/>
      <c r="HMF188" s="1"/>
      <c r="HMG188" s="1"/>
      <c r="HMH188" s="1"/>
      <c r="HMI188" s="1"/>
      <c r="HMJ188" s="1"/>
      <c r="HMK188" s="1"/>
      <c r="HML188" s="1"/>
      <c r="HMM188" s="1"/>
      <c r="HMN188" s="1"/>
      <c r="HMO188" s="1"/>
      <c r="HMP188" s="1"/>
      <c r="HMQ188" s="1"/>
      <c r="HMR188" s="1"/>
      <c r="HMS188" s="1"/>
      <c r="HMT188" s="1"/>
      <c r="HMU188" s="1"/>
      <c r="HMV188" s="1"/>
      <c r="HMW188" s="1"/>
      <c r="HMX188" s="1"/>
      <c r="HMY188" s="1"/>
      <c r="HMZ188" s="1"/>
      <c r="HNA188" s="1"/>
      <c r="HNB188" s="1"/>
      <c r="HNC188" s="1"/>
      <c r="HND188" s="1"/>
      <c r="HNE188" s="1"/>
      <c r="HNF188" s="1"/>
      <c r="HNG188" s="1"/>
      <c r="HNH188" s="1"/>
      <c r="HNI188" s="1"/>
      <c r="HNJ188" s="1"/>
      <c r="HNK188" s="1"/>
      <c r="HNL188" s="1"/>
      <c r="HNM188" s="1"/>
      <c r="HNN188" s="1"/>
      <c r="HNO188" s="1"/>
      <c r="HNP188" s="1"/>
      <c r="HNQ188" s="1"/>
      <c r="HNR188" s="1"/>
      <c r="HNS188" s="1"/>
      <c r="HNT188" s="1"/>
      <c r="HNU188" s="1"/>
      <c r="HNV188" s="1"/>
      <c r="HNW188" s="1"/>
      <c r="HNX188" s="1"/>
      <c r="HNY188" s="1"/>
      <c r="HNZ188" s="1"/>
      <c r="HOA188" s="1"/>
      <c r="HOB188" s="1"/>
      <c r="HOC188" s="1"/>
      <c r="HOD188" s="1"/>
      <c r="HOE188" s="1"/>
      <c r="HOF188" s="1"/>
      <c r="HOG188" s="1"/>
      <c r="HOH188" s="1"/>
      <c r="HOI188" s="1"/>
      <c r="HOJ188" s="1"/>
      <c r="HOK188" s="1"/>
      <c r="HOL188" s="1"/>
      <c r="HOM188" s="1"/>
      <c r="HON188" s="1"/>
      <c r="HOO188" s="1"/>
      <c r="HOP188" s="1"/>
      <c r="HOQ188" s="1"/>
      <c r="HOR188" s="1"/>
      <c r="HOS188" s="1"/>
      <c r="HOT188" s="1"/>
      <c r="HOU188" s="1"/>
      <c r="HOV188" s="1"/>
      <c r="HOW188" s="1"/>
      <c r="HOX188" s="1"/>
      <c r="HOY188" s="1"/>
      <c r="HOZ188" s="1"/>
      <c r="HPA188" s="1"/>
      <c r="HPB188" s="1"/>
      <c r="HPC188" s="1"/>
      <c r="HPD188" s="1"/>
      <c r="HPE188" s="1"/>
      <c r="HPF188" s="1"/>
      <c r="HPG188" s="1"/>
      <c r="HPH188" s="1"/>
      <c r="HPI188" s="1"/>
      <c r="HPJ188" s="1"/>
      <c r="HPK188" s="1"/>
      <c r="HPL188" s="1"/>
      <c r="HPM188" s="1"/>
      <c r="HPN188" s="1"/>
      <c r="HPO188" s="1"/>
      <c r="HPP188" s="1"/>
      <c r="HPQ188" s="1"/>
      <c r="HPR188" s="1"/>
      <c r="HPS188" s="1"/>
      <c r="HPT188" s="1"/>
      <c r="HPU188" s="1"/>
      <c r="HPV188" s="1"/>
      <c r="HPW188" s="1"/>
      <c r="HPX188" s="1"/>
      <c r="HPY188" s="1"/>
      <c r="HPZ188" s="1"/>
      <c r="HQA188" s="1"/>
      <c r="HQB188" s="1"/>
      <c r="HQC188" s="1"/>
      <c r="HQD188" s="1"/>
      <c r="HQE188" s="1"/>
      <c r="HQF188" s="1"/>
      <c r="HQG188" s="1"/>
      <c r="HQH188" s="1"/>
      <c r="HQI188" s="1"/>
      <c r="HQJ188" s="1"/>
      <c r="HQK188" s="1"/>
      <c r="HQL188" s="1"/>
      <c r="HQM188" s="1"/>
      <c r="HQN188" s="1"/>
      <c r="HQO188" s="1"/>
      <c r="HQP188" s="1"/>
      <c r="HQQ188" s="1"/>
      <c r="HQR188" s="1"/>
      <c r="HQS188" s="1"/>
      <c r="HQT188" s="1"/>
      <c r="HQU188" s="1"/>
      <c r="HQV188" s="1"/>
      <c r="HQW188" s="1"/>
      <c r="HQX188" s="1"/>
      <c r="HQY188" s="1"/>
      <c r="HQZ188" s="1"/>
      <c r="HRA188" s="1"/>
      <c r="HRB188" s="1"/>
      <c r="HRC188" s="1"/>
      <c r="HRD188" s="1"/>
      <c r="HRE188" s="1"/>
      <c r="HRF188" s="1"/>
      <c r="HRG188" s="1"/>
      <c r="HRH188" s="1"/>
      <c r="HRI188" s="1"/>
      <c r="HRJ188" s="1"/>
      <c r="HRK188" s="1"/>
      <c r="HRL188" s="1"/>
      <c r="HRM188" s="1"/>
      <c r="HRN188" s="1"/>
      <c r="HRO188" s="1"/>
      <c r="HRP188" s="1"/>
      <c r="HRQ188" s="1"/>
      <c r="HRR188" s="1"/>
      <c r="HRS188" s="1"/>
      <c r="HRT188" s="1"/>
      <c r="HRU188" s="1"/>
      <c r="HRV188" s="1"/>
      <c r="HRW188" s="1"/>
      <c r="HRX188" s="1"/>
      <c r="HRY188" s="1"/>
      <c r="HRZ188" s="1"/>
      <c r="HSA188" s="1"/>
      <c r="HSB188" s="1"/>
      <c r="HSC188" s="1"/>
      <c r="HSD188" s="1"/>
      <c r="HSE188" s="1"/>
      <c r="HSF188" s="1"/>
      <c r="HSG188" s="1"/>
      <c r="HSH188" s="1"/>
      <c r="HSI188" s="1"/>
      <c r="HSJ188" s="1"/>
      <c r="HSK188" s="1"/>
      <c r="HSL188" s="1"/>
      <c r="HSM188" s="1"/>
      <c r="HSN188" s="1"/>
      <c r="HSO188" s="1"/>
      <c r="HSP188" s="1"/>
      <c r="HSQ188" s="1"/>
      <c r="HSR188" s="1"/>
      <c r="HSS188" s="1"/>
      <c r="HST188" s="1"/>
      <c r="HSU188" s="1"/>
      <c r="HSV188" s="1"/>
      <c r="HSW188" s="1"/>
      <c r="HSX188" s="1"/>
      <c r="HSY188" s="1"/>
      <c r="HSZ188" s="1"/>
      <c r="HTA188" s="1"/>
      <c r="HTB188" s="1"/>
      <c r="HTC188" s="1"/>
      <c r="HTD188" s="1"/>
      <c r="HTE188" s="1"/>
      <c r="HTF188" s="1"/>
      <c r="HTG188" s="1"/>
      <c r="HTH188" s="1"/>
      <c r="HTI188" s="1"/>
      <c r="HTJ188" s="1"/>
      <c r="HTK188" s="1"/>
      <c r="HTL188" s="1"/>
      <c r="HTM188" s="1"/>
      <c r="HTN188" s="1"/>
      <c r="HTO188" s="1"/>
      <c r="HTP188" s="1"/>
      <c r="HTQ188" s="1"/>
      <c r="HTR188" s="1"/>
      <c r="HTS188" s="1"/>
      <c r="HTT188" s="1"/>
      <c r="HTU188" s="1"/>
      <c r="HTV188" s="1"/>
      <c r="HTW188" s="1"/>
      <c r="HTX188" s="1"/>
      <c r="HTY188" s="1"/>
      <c r="HTZ188" s="1"/>
      <c r="HUA188" s="1"/>
      <c r="HUB188" s="1"/>
      <c r="HUC188" s="1"/>
      <c r="HUD188" s="1"/>
      <c r="HUE188" s="1"/>
      <c r="HUF188" s="1"/>
      <c r="HUG188" s="1"/>
      <c r="HUH188" s="1"/>
      <c r="HUI188" s="1"/>
      <c r="HUJ188" s="1"/>
      <c r="HUK188" s="1"/>
      <c r="HUL188" s="1"/>
      <c r="HUM188" s="1"/>
      <c r="HUN188" s="1"/>
      <c r="HUO188" s="1"/>
      <c r="HUP188" s="1"/>
      <c r="HUQ188" s="1"/>
      <c r="HUR188" s="1"/>
      <c r="HUS188" s="1"/>
      <c r="HUT188" s="1"/>
      <c r="HUU188" s="1"/>
      <c r="HUV188" s="1"/>
      <c r="HUW188" s="1"/>
      <c r="HUX188" s="1"/>
      <c r="HUY188" s="1"/>
      <c r="HUZ188" s="1"/>
      <c r="HVA188" s="1"/>
      <c r="HVB188" s="1"/>
      <c r="HVC188" s="1"/>
      <c r="HVD188" s="1"/>
      <c r="HVE188" s="1"/>
      <c r="HVF188" s="1"/>
      <c r="HVG188" s="1"/>
      <c r="HVH188" s="1"/>
      <c r="HVI188" s="1"/>
      <c r="HVJ188" s="1"/>
      <c r="HVK188" s="1"/>
      <c r="HVL188" s="1"/>
      <c r="HVM188" s="1"/>
      <c r="HVN188" s="1"/>
      <c r="HVO188" s="1"/>
      <c r="HVP188" s="1"/>
      <c r="HVQ188" s="1"/>
      <c r="HVR188" s="1"/>
      <c r="HVS188" s="1"/>
      <c r="HVT188" s="1"/>
      <c r="HVU188" s="1"/>
      <c r="HVV188" s="1"/>
      <c r="HVW188" s="1"/>
      <c r="HVX188" s="1"/>
      <c r="HVY188" s="1"/>
      <c r="HVZ188" s="1"/>
      <c r="HWA188" s="1"/>
      <c r="HWB188" s="1"/>
      <c r="HWC188" s="1"/>
      <c r="HWD188" s="1"/>
      <c r="HWE188" s="1"/>
      <c r="HWF188" s="1"/>
      <c r="HWG188" s="1"/>
      <c r="HWH188" s="1"/>
      <c r="HWI188" s="1"/>
      <c r="HWJ188" s="1"/>
      <c r="HWK188" s="1"/>
      <c r="HWL188" s="1"/>
      <c r="HWM188" s="1"/>
      <c r="HWN188" s="1"/>
      <c r="HWO188" s="1"/>
      <c r="HWP188" s="1"/>
      <c r="HWQ188" s="1"/>
      <c r="HWR188" s="1"/>
      <c r="HWS188" s="1"/>
      <c r="HWT188" s="1"/>
      <c r="HWU188" s="1"/>
      <c r="HWV188" s="1"/>
      <c r="HWW188" s="1"/>
      <c r="HWX188" s="1"/>
      <c r="HWY188" s="1"/>
      <c r="HWZ188" s="1"/>
      <c r="HXA188" s="1"/>
      <c r="HXB188" s="1"/>
      <c r="HXC188" s="1"/>
      <c r="HXD188" s="1"/>
      <c r="HXE188" s="1"/>
      <c r="HXF188" s="1"/>
      <c r="HXG188" s="1"/>
      <c r="HXH188" s="1"/>
      <c r="HXI188" s="1"/>
      <c r="HXJ188" s="1"/>
      <c r="HXK188" s="1"/>
      <c r="HXL188" s="1"/>
      <c r="HXM188" s="1"/>
      <c r="HXN188" s="1"/>
      <c r="HXO188" s="1"/>
      <c r="HXP188" s="1"/>
      <c r="HXQ188" s="1"/>
      <c r="HXR188" s="1"/>
      <c r="HXS188" s="1"/>
      <c r="HXT188" s="1"/>
      <c r="HXU188" s="1"/>
      <c r="HXV188" s="1"/>
      <c r="HXW188" s="1"/>
      <c r="HXX188" s="1"/>
      <c r="HXY188" s="1"/>
      <c r="HXZ188" s="1"/>
      <c r="HYA188" s="1"/>
      <c r="HYB188" s="1"/>
      <c r="HYC188" s="1"/>
      <c r="HYD188" s="1"/>
      <c r="HYE188" s="1"/>
      <c r="HYF188" s="1"/>
      <c r="HYG188" s="1"/>
      <c r="HYH188" s="1"/>
      <c r="HYI188" s="1"/>
      <c r="HYJ188" s="1"/>
      <c r="HYK188" s="1"/>
      <c r="HYL188" s="1"/>
      <c r="HYM188" s="1"/>
      <c r="HYN188" s="1"/>
      <c r="HYO188" s="1"/>
      <c r="HYP188" s="1"/>
      <c r="HYQ188" s="1"/>
      <c r="HYR188" s="1"/>
      <c r="HYS188" s="1"/>
      <c r="HYT188" s="1"/>
      <c r="HYU188" s="1"/>
      <c r="HYV188" s="1"/>
      <c r="HYW188" s="1"/>
      <c r="HYX188" s="1"/>
      <c r="HYY188" s="1"/>
      <c r="HYZ188" s="1"/>
      <c r="HZA188" s="1"/>
      <c r="HZB188" s="1"/>
      <c r="HZC188" s="1"/>
      <c r="HZD188" s="1"/>
      <c r="HZE188" s="1"/>
      <c r="HZF188" s="1"/>
      <c r="HZG188" s="1"/>
      <c r="HZH188" s="1"/>
      <c r="HZI188" s="1"/>
      <c r="HZJ188" s="1"/>
      <c r="HZK188" s="1"/>
      <c r="HZL188" s="1"/>
      <c r="HZM188" s="1"/>
      <c r="HZN188" s="1"/>
      <c r="HZO188" s="1"/>
      <c r="HZP188" s="1"/>
      <c r="HZQ188" s="1"/>
      <c r="HZR188" s="1"/>
      <c r="HZS188" s="1"/>
      <c r="HZT188" s="1"/>
      <c r="HZU188" s="1"/>
      <c r="HZV188" s="1"/>
      <c r="HZW188" s="1"/>
      <c r="HZX188" s="1"/>
      <c r="HZY188" s="1"/>
      <c r="HZZ188" s="1"/>
      <c r="IAA188" s="1"/>
      <c r="IAB188" s="1"/>
      <c r="IAC188" s="1"/>
      <c r="IAD188" s="1"/>
      <c r="IAE188" s="1"/>
      <c r="IAF188" s="1"/>
      <c r="IAG188" s="1"/>
      <c r="IAH188" s="1"/>
      <c r="IAI188" s="1"/>
      <c r="IAJ188" s="1"/>
      <c r="IAK188" s="1"/>
      <c r="IAL188" s="1"/>
      <c r="IAM188" s="1"/>
      <c r="IAN188" s="1"/>
      <c r="IAO188" s="1"/>
      <c r="IAP188" s="1"/>
      <c r="IAQ188" s="1"/>
      <c r="IAR188" s="1"/>
      <c r="IAS188" s="1"/>
      <c r="IAT188" s="1"/>
      <c r="IAU188" s="1"/>
      <c r="IAV188" s="1"/>
      <c r="IAW188" s="1"/>
      <c r="IAX188" s="1"/>
      <c r="IAY188" s="1"/>
      <c r="IAZ188" s="1"/>
      <c r="IBA188" s="1"/>
      <c r="IBB188" s="1"/>
      <c r="IBC188" s="1"/>
      <c r="IBD188" s="1"/>
      <c r="IBE188" s="1"/>
      <c r="IBF188" s="1"/>
      <c r="IBG188" s="1"/>
      <c r="IBH188" s="1"/>
      <c r="IBI188" s="1"/>
      <c r="IBJ188" s="1"/>
      <c r="IBK188" s="1"/>
      <c r="IBL188" s="1"/>
      <c r="IBM188" s="1"/>
      <c r="IBN188" s="1"/>
      <c r="IBO188" s="1"/>
      <c r="IBP188" s="1"/>
      <c r="IBQ188" s="1"/>
      <c r="IBR188" s="1"/>
      <c r="IBS188" s="1"/>
      <c r="IBT188" s="1"/>
      <c r="IBU188" s="1"/>
      <c r="IBV188" s="1"/>
      <c r="IBW188" s="1"/>
      <c r="IBX188" s="1"/>
      <c r="IBY188" s="1"/>
      <c r="IBZ188" s="1"/>
      <c r="ICA188" s="1"/>
      <c r="ICB188" s="1"/>
      <c r="ICC188" s="1"/>
      <c r="ICD188" s="1"/>
      <c r="ICE188" s="1"/>
      <c r="ICF188" s="1"/>
      <c r="ICG188" s="1"/>
      <c r="ICH188" s="1"/>
      <c r="ICI188" s="1"/>
      <c r="ICJ188" s="1"/>
      <c r="ICK188" s="1"/>
      <c r="ICL188" s="1"/>
      <c r="ICM188" s="1"/>
      <c r="ICN188" s="1"/>
      <c r="ICO188" s="1"/>
      <c r="ICP188" s="1"/>
      <c r="ICQ188" s="1"/>
      <c r="ICR188" s="1"/>
      <c r="ICS188" s="1"/>
      <c r="ICT188" s="1"/>
      <c r="ICU188" s="1"/>
      <c r="ICV188" s="1"/>
      <c r="ICW188" s="1"/>
      <c r="ICX188" s="1"/>
      <c r="ICY188" s="1"/>
      <c r="ICZ188" s="1"/>
      <c r="IDA188" s="1"/>
      <c r="IDB188" s="1"/>
      <c r="IDC188" s="1"/>
      <c r="IDD188" s="1"/>
      <c r="IDE188" s="1"/>
      <c r="IDF188" s="1"/>
      <c r="IDG188" s="1"/>
      <c r="IDH188" s="1"/>
      <c r="IDI188" s="1"/>
      <c r="IDJ188" s="1"/>
      <c r="IDK188" s="1"/>
      <c r="IDL188" s="1"/>
      <c r="IDM188" s="1"/>
      <c r="IDN188" s="1"/>
      <c r="IDO188" s="1"/>
      <c r="IDP188" s="1"/>
      <c r="IDQ188" s="1"/>
      <c r="IDR188" s="1"/>
      <c r="IDS188" s="1"/>
      <c r="IDT188" s="1"/>
      <c r="IDU188" s="1"/>
      <c r="IDV188" s="1"/>
      <c r="IDW188" s="1"/>
      <c r="IDX188" s="1"/>
      <c r="IDY188" s="1"/>
      <c r="IDZ188" s="1"/>
      <c r="IEA188" s="1"/>
      <c r="IEB188" s="1"/>
      <c r="IEC188" s="1"/>
      <c r="IED188" s="1"/>
      <c r="IEE188" s="1"/>
      <c r="IEF188" s="1"/>
      <c r="IEG188" s="1"/>
      <c r="IEH188" s="1"/>
      <c r="IEI188" s="1"/>
      <c r="IEJ188" s="1"/>
      <c r="IEK188" s="1"/>
      <c r="IEL188" s="1"/>
      <c r="IEM188" s="1"/>
      <c r="IEN188" s="1"/>
      <c r="IEO188" s="1"/>
      <c r="IEP188" s="1"/>
      <c r="IEQ188" s="1"/>
      <c r="IER188" s="1"/>
      <c r="IES188" s="1"/>
      <c r="IET188" s="1"/>
      <c r="IEU188" s="1"/>
      <c r="IEV188" s="1"/>
      <c r="IEW188" s="1"/>
      <c r="IEX188" s="1"/>
      <c r="IEY188" s="1"/>
      <c r="IEZ188" s="1"/>
      <c r="IFA188" s="1"/>
      <c r="IFB188" s="1"/>
      <c r="IFC188" s="1"/>
      <c r="IFD188" s="1"/>
      <c r="IFE188" s="1"/>
      <c r="IFF188" s="1"/>
      <c r="IFG188" s="1"/>
      <c r="IFH188" s="1"/>
      <c r="IFI188" s="1"/>
      <c r="IFJ188" s="1"/>
      <c r="IFK188" s="1"/>
      <c r="IFL188" s="1"/>
      <c r="IFM188" s="1"/>
      <c r="IFN188" s="1"/>
      <c r="IFO188" s="1"/>
      <c r="IFP188" s="1"/>
      <c r="IFQ188" s="1"/>
      <c r="IFR188" s="1"/>
      <c r="IFS188" s="1"/>
      <c r="IFT188" s="1"/>
      <c r="IFU188" s="1"/>
      <c r="IFV188" s="1"/>
      <c r="IFW188" s="1"/>
      <c r="IFX188" s="1"/>
      <c r="IFY188" s="1"/>
      <c r="IFZ188" s="1"/>
      <c r="IGA188" s="1"/>
      <c r="IGB188" s="1"/>
      <c r="IGC188" s="1"/>
      <c r="IGD188" s="1"/>
      <c r="IGE188" s="1"/>
      <c r="IGF188" s="1"/>
      <c r="IGG188" s="1"/>
      <c r="IGH188" s="1"/>
      <c r="IGI188" s="1"/>
      <c r="IGJ188" s="1"/>
      <c r="IGK188" s="1"/>
      <c r="IGL188" s="1"/>
      <c r="IGM188" s="1"/>
      <c r="IGN188" s="1"/>
      <c r="IGO188" s="1"/>
      <c r="IGP188" s="1"/>
      <c r="IGQ188" s="1"/>
      <c r="IGR188" s="1"/>
      <c r="IGS188" s="1"/>
      <c r="IGT188" s="1"/>
      <c r="IGU188" s="1"/>
      <c r="IGV188" s="1"/>
      <c r="IGW188" s="1"/>
      <c r="IGX188" s="1"/>
      <c r="IGY188" s="1"/>
      <c r="IGZ188" s="1"/>
      <c r="IHA188" s="1"/>
      <c r="IHB188" s="1"/>
      <c r="IHC188" s="1"/>
      <c r="IHD188" s="1"/>
      <c r="IHE188" s="1"/>
      <c r="IHF188" s="1"/>
      <c r="IHG188" s="1"/>
      <c r="IHH188" s="1"/>
      <c r="IHI188" s="1"/>
      <c r="IHJ188" s="1"/>
      <c r="IHK188" s="1"/>
      <c r="IHL188" s="1"/>
      <c r="IHM188" s="1"/>
      <c r="IHN188" s="1"/>
      <c r="IHO188" s="1"/>
      <c r="IHP188" s="1"/>
      <c r="IHQ188" s="1"/>
      <c r="IHR188" s="1"/>
      <c r="IHS188" s="1"/>
      <c r="IHT188" s="1"/>
      <c r="IHU188" s="1"/>
      <c r="IHV188" s="1"/>
      <c r="IHW188" s="1"/>
      <c r="IHX188" s="1"/>
      <c r="IHY188" s="1"/>
      <c r="IHZ188" s="1"/>
      <c r="IIA188" s="1"/>
      <c r="IIB188" s="1"/>
      <c r="IIC188" s="1"/>
      <c r="IID188" s="1"/>
      <c r="IIE188" s="1"/>
      <c r="IIF188" s="1"/>
      <c r="IIG188" s="1"/>
      <c r="IIH188" s="1"/>
      <c r="III188" s="1"/>
      <c r="IIJ188" s="1"/>
      <c r="IIK188" s="1"/>
      <c r="IIL188" s="1"/>
      <c r="IIM188" s="1"/>
      <c r="IIN188" s="1"/>
      <c r="IIO188" s="1"/>
      <c r="IIP188" s="1"/>
      <c r="IIQ188" s="1"/>
      <c r="IIR188" s="1"/>
      <c r="IIS188" s="1"/>
      <c r="IIT188" s="1"/>
      <c r="IIU188" s="1"/>
      <c r="IIV188" s="1"/>
      <c r="IIW188" s="1"/>
      <c r="IIX188" s="1"/>
      <c r="IIY188" s="1"/>
      <c r="IIZ188" s="1"/>
      <c r="IJA188" s="1"/>
      <c r="IJB188" s="1"/>
      <c r="IJC188" s="1"/>
      <c r="IJD188" s="1"/>
      <c r="IJE188" s="1"/>
      <c r="IJF188" s="1"/>
      <c r="IJG188" s="1"/>
      <c r="IJH188" s="1"/>
      <c r="IJI188" s="1"/>
      <c r="IJJ188" s="1"/>
      <c r="IJK188" s="1"/>
      <c r="IJL188" s="1"/>
      <c r="IJM188" s="1"/>
      <c r="IJN188" s="1"/>
      <c r="IJO188" s="1"/>
      <c r="IJP188" s="1"/>
      <c r="IJQ188" s="1"/>
      <c r="IJR188" s="1"/>
      <c r="IJS188" s="1"/>
      <c r="IJT188" s="1"/>
      <c r="IJU188" s="1"/>
      <c r="IJV188" s="1"/>
      <c r="IJW188" s="1"/>
      <c r="IJX188" s="1"/>
      <c r="IJY188" s="1"/>
      <c r="IJZ188" s="1"/>
      <c r="IKA188" s="1"/>
      <c r="IKB188" s="1"/>
      <c r="IKC188" s="1"/>
      <c r="IKD188" s="1"/>
      <c r="IKE188" s="1"/>
      <c r="IKF188" s="1"/>
      <c r="IKG188" s="1"/>
      <c r="IKH188" s="1"/>
      <c r="IKI188" s="1"/>
      <c r="IKJ188" s="1"/>
      <c r="IKK188" s="1"/>
      <c r="IKL188" s="1"/>
      <c r="IKM188" s="1"/>
      <c r="IKN188" s="1"/>
      <c r="IKO188" s="1"/>
      <c r="IKP188" s="1"/>
      <c r="IKQ188" s="1"/>
      <c r="IKR188" s="1"/>
      <c r="IKS188" s="1"/>
      <c r="IKT188" s="1"/>
      <c r="IKU188" s="1"/>
      <c r="IKV188" s="1"/>
      <c r="IKW188" s="1"/>
      <c r="IKX188" s="1"/>
      <c r="IKY188" s="1"/>
      <c r="IKZ188" s="1"/>
      <c r="ILA188" s="1"/>
      <c r="ILB188" s="1"/>
      <c r="ILC188" s="1"/>
      <c r="ILD188" s="1"/>
      <c r="ILE188" s="1"/>
      <c r="ILF188" s="1"/>
      <c r="ILG188" s="1"/>
      <c r="ILH188" s="1"/>
      <c r="ILI188" s="1"/>
      <c r="ILJ188" s="1"/>
      <c r="ILK188" s="1"/>
      <c r="ILL188" s="1"/>
      <c r="ILM188" s="1"/>
      <c r="ILN188" s="1"/>
      <c r="ILO188" s="1"/>
      <c r="ILP188" s="1"/>
      <c r="ILQ188" s="1"/>
      <c r="ILR188" s="1"/>
      <c r="ILS188" s="1"/>
      <c r="ILT188" s="1"/>
      <c r="ILU188" s="1"/>
      <c r="ILV188" s="1"/>
      <c r="ILW188" s="1"/>
      <c r="ILX188" s="1"/>
      <c r="ILY188" s="1"/>
      <c r="ILZ188" s="1"/>
      <c r="IMA188" s="1"/>
      <c r="IMB188" s="1"/>
      <c r="IMC188" s="1"/>
      <c r="IMD188" s="1"/>
      <c r="IME188" s="1"/>
      <c r="IMF188" s="1"/>
      <c r="IMG188" s="1"/>
      <c r="IMH188" s="1"/>
      <c r="IMI188" s="1"/>
      <c r="IMJ188" s="1"/>
      <c r="IMK188" s="1"/>
      <c r="IML188" s="1"/>
      <c r="IMM188" s="1"/>
      <c r="IMN188" s="1"/>
      <c r="IMO188" s="1"/>
      <c r="IMP188" s="1"/>
      <c r="IMQ188" s="1"/>
      <c r="IMR188" s="1"/>
      <c r="IMS188" s="1"/>
      <c r="IMT188" s="1"/>
      <c r="IMU188" s="1"/>
      <c r="IMV188" s="1"/>
      <c r="IMW188" s="1"/>
      <c r="IMX188" s="1"/>
      <c r="IMY188" s="1"/>
      <c r="IMZ188" s="1"/>
      <c r="INA188" s="1"/>
      <c r="INB188" s="1"/>
      <c r="INC188" s="1"/>
      <c r="IND188" s="1"/>
      <c r="INE188" s="1"/>
      <c r="INF188" s="1"/>
      <c r="ING188" s="1"/>
      <c r="INH188" s="1"/>
      <c r="INI188" s="1"/>
      <c r="INJ188" s="1"/>
      <c r="INK188" s="1"/>
      <c r="INL188" s="1"/>
      <c r="INM188" s="1"/>
      <c r="INN188" s="1"/>
      <c r="INO188" s="1"/>
      <c r="INP188" s="1"/>
      <c r="INQ188" s="1"/>
      <c r="INR188" s="1"/>
      <c r="INS188" s="1"/>
      <c r="INT188" s="1"/>
      <c r="INU188" s="1"/>
      <c r="INV188" s="1"/>
      <c r="INW188" s="1"/>
      <c r="INX188" s="1"/>
      <c r="INY188" s="1"/>
      <c r="INZ188" s="1"/>
      <c r="IOA188" s="1"/>
      <c r="IOB188" s="1"/>
      <c r="IOC188" s="1"/>
      <c r="IOD188" s="1"/>
      <c r="IOE188" s="1"/>
      <c r="IOF188" s="1"/>
      <c r="IOG188" s="1"/>
      <c r="IOH188" s="1"/>
      <c r="IOI188" s="1"/>
      <c r="IOJ188" s="1"/>
      <c r="IOK188" s="1"/>
      <c r="IOL188" s="1"/>
      <c r="IOM188" s="1"/>
      <c r="ION188" s="1"/>
      <c r="IOO188" s="1"/>
      <c r="IOP188" s="1"/>
      <c r="IOQ188" s="1"/>
      <c r="IOR188" s="1"/>
      <c r="IOS188" s="1"/>
      <c r="IOT188" s="1"/>
      <c r="IOU188" s="1"/>
      <c r="IOV188" s="1"/>
      <c r="IOW188" s="1"/>
      <c r="IOX188" s="1"/>
      <c r="IOY188" s="1"/>
      <c r="IOZ188" s="1"/>
      <c r="IPA188" s="1"/>
      <c r="IPB188" s="1"/>
      <c r="IPC188" s="1"/>
      <c r="IPD188" s="1"/>
      <c r="IPE188" s="1"/>
      <c r="IPF188" s="1"/>
      <c r="IPG188" s="1"/>
      <c r="IPH188" s="1"/>
      <c r="IPI188" s="1"/>
      <c r="IPJ188" s="1"/>
      <c r="IPK188" s="1"/>
      <c r="IPL188" s="1"/>
      <c r="IPM188" s="1"/>
      <c r="IPN188" s="1"/>
      <c r="IPO188" s="1"/>
      <c r="IPP188" s="1"/>
      <c r="IPQ188" s="1"/>
      <c r="IPR188" s="1"/>
      <c r="IPS188" s="1"/>
      <c r="IPT188" s="1"/>
      <c r="IPU188" s="1"/>
      <c r="IPV188" s="1"/>
      <c r="IPW188" s="1"/>
      <c r="IPX188" s="1"/>
      <c r="IPY188" s="1"/>
      <c r="IPZ188" s="1"/>
      <c r="IQA188" s="1"/>
      <c r="IQB188" s="1"/>
      <c r="IQC188" s="1"/>
      <c r="IQD188" s="1"/>
      <c r="IQE188" s="1"/>
      <c r="IQF188" s="1"/>
      <c r="IQG188" s="1"/>
      <c r="IQH188" s="1"/>
      <c r="IQI188" s="1"/>
      <c r="IQJ188" s="1"/>
      <c r="IQK188" s="1"/>
      <c r="IQL188" s="1"/>
      <c r="IQM188" s="1"/>
      <c r="IQN188" s="1"/>
      <c r="IQO188" s="1"/>
      <c r="IQP188" s="1"/>
      <c r="IQQ188" s="1"/>
      <c r="IQR188" s="1"/>
      <c r="IQS188" s="1"/>
      <c r="IQT188" s="1"/>
      <c r="IQU188" s="1"/>
      <c r="IQV188" s="1"/>
      <c r="IQW188" s="1"/>
      <c r="IQX188" s="1"/>
      <c r="IQY188" s="1"/>
      <c r="IQZ188" s="1"/>
      <c r="IRA188" s="1"/>
      <c r="IRB188" s="1"/>
      <c r="IRC188" s="1"/>
      <c r="IRD188" s="1"/>
      <c r="IRE188" s="1"/>
      <c r="IRF188" s="1"/>
      <c r="IRG188" s="1"/>
      <c r="IRH188" s="1"/>
      <c r="IRI188" s="1"/>
      <c r="IRJ188" s="1"/>
      <c r="IRK188" s="1"/>
      <c r="IRL188" s="1"/>
      <c r="IRM188" s="1"/>
      <c r="IRN188" s="1"/>
      <c r="IRO188" s="1"/>
      <c r="IRP188" s="1"/>
      <c r="IRQ188" s="1"/>
      <c r="IRR188" s="1"/>
      <c r="IRS188" s="1"/>
      <c r="IRT188" s="1"/>
      <c r="IRU188" s="1"/>
      <c r="IRV188" s="1"/>
      <c r="IRW188" s="1"/>
      <c r="IRX188" s="1"/>
      <c r="IRY188" s="1"/>
      <c r="IRZ188" s="1"/>
      <c r="ISA188" s="1"/>
      <c r="ISB188" s="1"/>
      <c r="ISC188" s="1"/>
      <c r="ISD188" s="1"/>
      <c r="ISE188" s="1"/>
      <c r="ISF188" s="1"/>
      <c r="ISG188" s="1"/>
      <c r="ISH188" s="1"/>
      <c r="ISI188" s="1"/>
      <c r="ISJ188" s="1"/>
      <c r="ISK188" s="1"/>
      <c r="ISL188" s="1"/>
      <c r="ISM188" s="1"/>
      <c r="ISN188" s="1"/>
      <c r="ISO188" s="1"/>
      <c r="ISP188" s="1"/>
      <c r="ISQ188" s="1"/>
      <c r="ISR188" s="1"/>
      <c r="ISS188" s="1"/>
      <c r="IST188" s="1"/>
      <c r="ISU188" s="1"/>
      <c r="ISV188" s="1"/>
      <c r="ISW188" s="1"/>
      <c r="ISX188" s="1"/>
      <c r="ISY188" s="1"/>
      <c r="ISZ188" s="1"/>
      <c r="ITA188" s="1"/>
      <c r="ITB188" s="1"/>
      <c r="ITC188" s="1"/>
      <c r="ITD188" s="1"/>
      <c r="ITE188" s="1"/>
      <c r="ITF188" s="1"/>
      <c r="ITG188" s="1"/>
      <c r="ITH188" s="1"/>
      <c r="ITI188" s="1"/>
      <c r="ITJ188" s="1"/>
      <c r="ITK188" s="1"/>
      <c r="ITL188" s="1"/>
      <c r="ITM188" s="1"/>
      <c r="ITN188" s="1"/>
      <c r="ITO188" s="1"/>
      <c r="ITP188" s="1"/>
      <c r="ITQ188" s="1"/>
      <c r="ITR188" s="1"/>
      <c r="ITS188" s="1"/>
      <c r="ITT188" s="1"/>
      <c r="ITU188" s="1"/>
      <c r="ITV188" s="1"/>
      <c r="ITW188" s="1"/>
      <c r="ITX188" s="1"/>
      <c r="ITY188" s="1"/>
      <c r="ITZ188" s="1"/>
      <c r="IUA188" s="1"/>
      <c r="IUB188" s="1"/>
      <c r="IUC188" s="1"/>
      <c r="IUD188" s="1"/>
      <c r="IUE188" s="1"/>
      <c r="IUF188" s="1"/>
      <c r="IUG188" s="1"/>
      <c r="IUH188" s="1"/>
      <c r="IUI188" s="1"/>
      <c r="IUJ188" s="1"/>
      <c r="IUK188" s="1"/>
      <c r="IUL188" s="1"/>
      <c r="IUM188" s="1"/>
      <c r="IUN188" s="1"/>
      <c r="IUO188" s="1"/>
      <c r="IUP188" s="1"/>
      <c r="IUQ188" s="1"/>
      <c r="IUR188" s="1"/>
      <c r="IUS188" s="1"/>
      <c r="IUT188" s="1"/>
      <c r="IUU188" s="1"/>
      <c r="IUV188" s="1"/>
      <c r="IUW188" s="1"/>
      <c r="IUX188" s="1"/>
      <c r="IUY188" s="1"/>
      <c r="IUZ188" s="1"/>
      <c r="IVA188" s="1"/>
      <c r="IVB188" s="1"/>
      <c r="IVC188" s="1"/>
      <c r="IVD188" s="1"/>
      <c r="IVE188" s="1"/>
      <c r="IVF188" s="1"/>
      <c r="IVG188" s="1"/>
      <c r="IVH188" s="1"/>
      <c r="IVI188" s="1"/>
      <c r="IVJ188" s="1"/>
      <c r="IVK188" s="1"/>
      <c r="IVL188" s="1"/>
      <c r="IVM188" s="1"/>
      <c r="IVN188" s="1"/>
      <c r="IVO188" s="1"/>
      <c r="IVP188" s="1"/>
      <c r="IVQ188" s="1"/>
      <c r="IVR188" s="1"/>
      <c r="IVS188" s="1"/>
      <c r="IVT188" s="1"/>
      <c r="IVU188" s="1"/>
      <c r="IVV188" s="1"/>
      <c r="IVW188" s="1"/>
      <c r="IVX188" s="1"/>
      <c r="IVY188" s="1"/>
      <c r="IVZ188" s="1"/>
      <c r="IWA188" s="1"/>
      <c r="IWB188" s="1"/>
      <c r="IWC188" s="1"/>
      <c r="IWD188" s="1"/>
      <c r="IWE188" s="1"/>
      <c r="IWF188" s="1"/>
      <c r="IWG188" s="1"/>
      <c r="IWH188" s="1"/>
      <c r="IWI188" s="1"/>
      <c r="IWJ188" s="1"/>
      <c r="IWK188" s="1"/>
      <c r="IWL188" s="1"/>
      <c r="IWM188" s="1"/>
      <c r="IWN188" s="1"/>
      <c r="IWO188" s="1"/>
      <c r="IWP188" s="1"/>
      <c r="IWQ188" s="1"/>
      <c r="IWR188" s="1"/>
      <c r="IWS188" s="1"/>
      <c r="IWT188" s="1"/>
      <c r="IWU188" s="1"/>
      <c r="IWV188" s="1"/>
      <c r="IWW188" s="1"/>
      <c r="IWX188" s="1"/>
      <c r="IWY188" s="1"/>
      <c r="IWZ188" s="1"/>
      <c r="IXA188" s="1"/>
      <c r="IXB188" s="1"/>
      <c r="IXC188" s="1"/>
      <c r="IXD188" s="1"/>
      <c r="IXE188" s="1"/>
      <c r="IXF188" s="1"/>
      <c r="IXG188" s="1"/>
      <c r="IXH188" s="1"/>
      <c r="IXI188" s="1"/>
      <c r="IXJ188" s="1"/>
      <c r="IXK188" s="1"/>
      <c r="IXL188" s="1"/>
      <c r="IXM188" s="1"/>
      <c r="IXN188" s="1"/>
      <c r="IXO188" s="1"/>
      <c r="IXP188" s="1"/>
      <c r="IXQ188" s="1"/>
      <c r="IXR188" s="1"/>
      <c r="IXS188" s="1"/>
      <c r="IXT188" s="1"/>
      <c r="IXU188" s="1"/>
      <c r="IXV188" s="1"/>
      <c r="IXW188" s="1"/>
      <c r="IXX188" s="1"/>
      <c r="IXY188" s="1"/>
      <c r="IXZ188" s="1"/>
      <c r="IYA188" s="1"/>
      <c r="IYB188" s="1"/>
      <c r="IYC188" s="1"/>
      <c r="IYD188" s="1"/>
      <c r="IYE188" s="1"/>
      <c r="IYF188" s="1"/>
      <c r="IYG188" s="1"/>
      <c r="IYH188" s="1"/>
      <c r="IYI188" s="1"/>
      <c r="IYJ188" s="1"/>
      <c r="IYK188" s="1"/>
      <c r="IYL188" s="1"/>
      <c r="IYM188" s="1"/>
      <c r="IYN188" s="1"/>
      <c r="IYO188" s="1"/>
      <c r="IYP188" s="1"/>
      <c r="IYQ188" s="1"/>
      <c r="IYR188" s="1"/>
      <c r="IYS188" s="1"/>
      <c r="IYT188" s="1"/>
      <c r="IYU188" s="1"/>
      <c r="IYV188" s="1"/>
      <c r="IYW188" s="1"/>
      <c r="IYX188" s="1"/>
      <c r="IYY188" s="1"/>
      <c r="IYZ188" s="1"/>
      <c r="IZA188" s="1"/>
      <c r="IZB188" s="1"/>
      <c r="IZC188" s="1"/>
      <c r="IZD188" s="1"/>
      <c r="IZE188" s="1"/>
      <c r="IZF188" s="1"/>
      <c r="IZG188" s="1"/>
      <c r="IZH188" s="1"/>
      <c r="IZI188" s="1"/>
      <c r="IZJ188" s="1"/>
      <c r="IZK188" s="1"/>
      <c r="IZL188" s="1"/>
      <c r="IZM188" s="1"/>
      <c r="IZN188" s="1"/>
      <c r="IZO188" s="1"/>
      <c r="IZP188" s="1"/>
      <c r="IZQ188" s="1"/>
      <c r="IZR188" s="1"/>
      <c r="IZS188" s="1"/>
      <c r="IZT188" s="1"/>
      <c r="IZU188" s="1"/>
      <c r="IZV188" s="1"/>
      <c r="IZW188" s="1"/>
      <c r="IZX188" s="1"/>
      <c r="IZY188" s="1"/>
      <c r="IZZ188" s="1"/>
      <c r="JAA188" s="1"/>
      <c r="JAB188" s="1"/>
      <c r="JAC188" s="1"/>
      <c r="JAD188" s="1"/>
      <c r="JAE188" s="1"/>
      <c r="JAF188" s="1"/>
      <c r="JAG188" s="1"/>
      <c r="JAH188" s="1"/>
      <c r="JAI188" s="1"/>
      <c r="JAJ188" s="1"/>
      <c r="JAK188" s="1"/>
      <c r="JAL188" s="1"/>
      <c r="JAM188" s="1"/>
      <c r="JAN188" s="1"/>
      <c r="JAO188" s="1"/>
      <c r="JAP188" s="1"/>
      <c r="JAQ188" s="1"/>
      <c r="JAR188" s="1"/>
      <c r="JAS188" s="1"/>
      <c r="JAT188" s="1"/>
      <c r="JAU188" s="1"/>
      <c r="JAV188" s="1"/>
      <c r="JAW188" s="1"/>
      <c r="JAX188" s="1"/>
      <c r="JAY188" s="1"/>
      <c r="JAZ188" s="1"/>
      <c r="JBA188" s="1"/>
      <c r="JBB188" s="1"/>
      <c r="JBC188" s="1"/>
      <c r="JBD188" s="1"/>
      <c r="JBE188" s="1"/>
      <c r="JBF188" s="1"/>
      <c r="JBG188" s="1"/>
      <c r="JBH188" s="1"/>
      <c r="JBI188" s="1"/>
      <c r="JBJ188" s="1"/>
      <c r="JBK188" s="1"/>
      <c r="JBL188" s="1"/>
      <c r="JBM188" s="1"/>
      <c r="JBN188" s="1"/>
      <c r="JBO188" s="1"/>
      <c r="JBP188" s="1"/>
      <c r="JBQ188" s="1"/>
      <c r="JBR188" s="1"/>
      <c r="JBS188" s="1"/>
      <c r="JBT188" s="1"/>
      <c r="JBU188" s="1"/>
      <c r="JBV188" s="1"/>
      <c r="JBW188" s="1"/>
      <c r="JBX188" s="1"/>
      <c r="JBY188" s="1"/>
      <c r="JBZ188" s="1"/>
      <c r="JCA188" s="1"/>
      <c r="JCB188" s="1"/>
      <c r="JCC188" s="1"/>
      <c r="JCD188" s="1"/>
      <c r="JCE188" s="1"/>
      <c r="JCF188" s="1"/>
      <c r="JCG188" s="1"/>
      <c r="JCH188" s="1"/>
      <c r="JCI188" s="1"/>
      <c r="JCJ188" s="1"/>
      <c r="JCK188" s="1"/>
      <c r="JCL188" s="1"/>
      <c r="JCM188" s="1"/>
      <c r="JCN188" s="1"/>
      <c r="JCO188" s="1"/>
      <c r="JCP188" s="1"/>
      <c r="JCQ188" s="1"/>
      <c r="JCR188" s="1"/>
      <c r="JCS188" s="1"/>
      <c r="JCT188" s="1"/>
      <c r="JCU188" s="1"/>
      <c r="JCV188" s="1"/>
      <c r="JCW188" s="1"/>
      <c r="JCX188" s="1"/>
      <c r="JCY188" s="1"/>
      <c r="JCZ188" s="1"/>
      <c r="JDA188" s="1"/>
      <c r="JDB188" s="1"/>
      <c r="JDC188" s="1"/>
      <c r="JDD188" s="1"/>
      <c r="JDE188" s="1"/>
      <c r="JDF188" s="1"/>
      <c r="JDG188" s="1"/>
      <c r="JDH188" s="1"/>
      <c r="JDI188" s="1"/>
      <c r="JDJ188" s="1"/>
      <c r="JDK188" s="1"/>
      <c r="JDL188" s="1"/>
      <c r="JDM188" s="1"/>
      <c r="JDN188" s="1"/>
      <c r="JDO188" s="1"/>
      <c r="JDP188" s="1"/>
      <c r="JDQ188" s="1"/>
      <c r="JDR188" s="1"/>
      <c r="JDS188" s="1"/>
      <c r="JDT188" s="1"/>
      <c r="JDU188" s="1"/>
      <c r="JDV188" s="1"/>
      <c r="JDW188" s="1"/>
      <c r="JDX188" s="1"/>
      <c r="JDY188" s="1"/>
      <c r="JDZ188" s="1"/>
      <c r="JEA188" s="1"/>
      <c r="JEB188" s="1"/>
      <c r="JEC188" s="1"/>
      <c r="JED188" s="1"/>
      <c r="JEE188" s="1"/>
      <c r="JEF188" s="1"/>
      <c r="JEG188" s="1"/>
      <c r="JEH188" s="1"/>
      <c r="JEI188" s="1"/>
      <c r="JEJ188" s="1"/>
      <c r="JEK188" s="1"/>
      <c r="JEL188" s="1"/>
      <c r="JEM188" s="1"/>
      <c r="JEN188" s="1"/>
      <c r="JEO188" s="1"/>
      <c r="JEP188" s="1"/>
      <c r="JEQ188" s="1"/>
      <c r="JER188" s="1"/>
      <c r="JES188" s="1"/>
      <c r="JET188" s="1"/>
      <c r="JEU188" s="1"/>
      <c r="JEV188" s="1"/>
      <c r="JEW188" s="1"/>
      <c r="JEX188" s="1"/>
      <c r="JEY188" s="1"/>
      <c r="JEZ188" s="1"/>
      <c r="JFA188" s="1"/>
      <c r="JFB188" s="1"/>
      <c r="JFC188" s="1"/>
      <c r="JFD188" s="1"/>
      <c r="JFE188" s="1"/>
      <c r="JFF188" s="1"/>
      <c r="JFG188" s="1"/>
      <c r="JFH188" s="1"/>
      <c r="JFI188" s="1"/>
      <c r="JFJ188" s="1"/>
      <c r="JFK188" s="1"/>
      <c r="JFL188" s="1"/>
      <c r="JFM188" s="1"/>
      <c r="JFN188" s="1"/>
      <c r="JFO188" s="1"/>
      <c r="JFP188" s="1"/>
      <c r="JFQ188" s="1"/>
      <c r="JFR188" s="1"/>
      <c r="JFS188" s="1"/>
      <c r="JFT188" s="1"/>
      <c r="JFU188" s="1"/>
      <c r="JFV188" s="1"/>
      <c r="JFW188" s="1"/>
      <c r="JFX188" s="1"/>
      <c r="JFY188" s="1"/>
      <c r="JFZ188" s="1"/>
      <c r="JGA188" s="1"/>
      <c r="JGB188" s="1"/>
      <c r="JGC188" s="1"/>
      <c r="JGD188" s="1"/>
      <c r="JGE188" s="1"/>
      <c r="JGF188" s="1"/>
      <c r="JGG188" s="1"/>
      <c r="JGH188" s="1"/>
      <c r="JGI188" s="1"/>
      <c r="JGJ188" s="1"/>
      <c r="JGK188" s="1"/>
      <c r="JGL188" s="1"/>
      <c r="JGM188" s="1"/>
      <c r="JGN188" s="1"/>
      <c r="JGO188" s="1"/>
      <c r="JGP188" s="1"/>
      <c r="JGQ188" s="1"/>
      <c r="JGR188" s="1"/>
      <c r="JGS188" s="1"/>
      <c r="JGT188" s="1"/>
      <c r="JGU188" s="1"/>
      <c r="JGV188" s="1"/>
      <c r="JGW188" s="1"/>
      <c r="JGX188" s="1"/>
      <c r="JGY188" s="1"/>
      <c r="JGZ188" s="1"/>
      <c r="JHA188" s="1"/>
      <c r="JHB188" s="1"/>
      <c r="JHC188" s="1"/>
      <c r="JHD188" s="1"/>
      <c r="JHE188" s="1"/>
      <c r="JHF188" s="1"/>
      <c r="JHG188" s="1"/>
      <c r="JHH188" s="1"/>
      <c r="JHI188" s="1"/>
      <c r="JHJ188" s="1"/>
      <c r="JHK188" s="1"/>
      <c r="JHL188" s="1"/>
      <c r="JHM188" s="1"/>
      <c r="JHN188" s="1"/>
      <c r="JHO188" s="1"/>
      <c r="JHP188" s="1"/>
      <c r="JHQ188" s="1"/>
      <c r="JHR188" s="1"/>
      <c r="JHS188" s="1"/>
      <c r="JHT188" s="1"/>
      <c r="JHU188" s="1"/>
      <c r="JHV188" s="1"/>
      <c r="JHW188" s="1"/>
      <c r="JHX188" s="1"/>
      <c r="JHY188" s="1"/>
      <c r="JHZ188" s="1"/>
      <c r="JIA188" s="1"/>
      <c r="JIB188" s="1"/>
      <c r="JIC188" s="1"/>
      <c r="JID188" s="1"/>
      <c r="JIE188" s="1"/>
      <c r="JIF188" s="1"/>
      <c r="JIG188" s="1"/>
      <c r="JIH188" s="1"/>
      <c r="JII188" s="1"/>
      <c r="JIJ188" s="1"/>
      <c r="JIK188" s="1"/>
      <c r="JIL188" s="1"/>
      <c r="JIM188" s="1"/>
      <c r="JIN188" s="1"/>
      <c r="JIO188" s="1"/>
      <c r="JIP188" s="1"/>
      <c r="JIQ188" s="1"/>
      <c r="JIR188" s="1"/>
      <c r="JIS188" s="1"/>
      <c r="JIT188" s="1"/>
      <c r="JIU188" s="1"/>
      <c r="JIV188" s="1"/>
      <c r="JIW188" s="1"/>
      <c r="JIX188" s="1"/>
      <c r="JIY188" s="1"/>
      <c r="JIZ188" s="1"/>
      <c r="JJA188" s="1"/>
      <c r="JJB188" s="1"/>
      <c r="JJC188" s="1"/>
      <c r="JJD188" s="1"/>
      <c r="JJE188" s="1"/>
      <c r="JJF188" s="1"/>
      <c r="JJG188" s="1"/>
      <c r="JJH188" s="1"/>
      <c r="JJI188" s="1"/>
      <c r="JJJ188" s="1"/>
      <c r="JJK188" s="1"/>
      <c r="JJL188" s="1"/>
      <c r="JJM188" s="1"/>
      <c r="JJN188" s="1"/>
      <c r="JJO188" s="1"/>
      <c r="JJP188" s="1"/>
      <c r="JJQ188" s="1"/>
      <c r="JJR188" s="1"/>
      <c r="JJS188" s="1"/>
      <c r="JJT188" s="1"/>
      <c r="JJU188" s="1"/>
      <c r="JJV188" s="1"/>
      <c r="JJW188" s="1"/>
      <c r="JJX188" s="1"/>
      <c r="JJY188" s="1"/>
      <c r="JJZ188" s="1"/>
      <c r="JKA188" s="1"/>
      <c r="JKB188" s="1"/>
      <c r="JKC188" s="1"/>
      <c r="JKD188" s="1"/>
      <c r="JKE188" s="1"/>
      <c r="JKF188" s="1"/>
      <c r="JKG188" s="1"/>
      <c r="JKH188" s="1"/>
      <c r="JKI188" s="1"/>
      <c r="JKJ188" s="1"/>
      <c r="JKK188" s="1"/>
      <c r="JKL188" s="1"/>
      <c r="JKM188" s="1"/>
      <c r="JKN188" s="1"/>
      <c r="JKO188" s="1"/>
      <c r="JKP188" s="1"/>
      <c r="JKQ188" s="1"/>
      <c r="JKR188" s="1"/>
      <c r="JKS188" s="1"/>
      <c r="JKT188" s="1"/>
      <c r="JKU188" s="1"/>
      <c r="JKV188" s="1"/>
      <c r="JKW188" s="1"/>
      <c r="JKX188" s="1"/>
      <c r="JKY188" s="1"/>
      <c r="JKZ188" s="1"/>
      <c r="JLA188" s="1"/>
      <c r="JLB188" s="1"/>
      <c r="JLC188" s="1"/>
      <c r="JLD188" s="1"/>
      <c r="JLE188" s="1"/>
      <c r="JLF188" s="1"/>
      <c r="JLG188" s="1"/>
      <c r="JLH188" s="1"/>
      <c r="JLI188" s="1"/>
      <c r="JLJ188" s="1"/>
      <c r="JLK188" s="1"/>
      <c r="JLL188" s="1"/>
      <c r="JLM188" s="1"/>
      <c r="JLN188" s="1"/>
      <c r="JLO188" s="1"/>
      <c r="JLP188" s="1"/>
      <c r="JLQ188" s="1"/>
      <c r="JLR188" s="1"/>
      <c r="JLS188" s="1"/>
      <c r="JLT188" s="1"/>
      <c r="JLU188" s="1"/>
      <c r="JLV188" s="1"/>
      <c r="JLW188" s="1"/>
      <c r="JLX188" s="1"/>
      <c r="JLY188" s="1"/>
      <c r="JLZ188" s="1"/>
      <c r="JMA188" s="1"/>
      <c r="JMB188" s="1"/>
      <c r="JMC188" s="1"/>
      <c r="JMD188" s="1"/>
      <c r="JME188" s="1"/>
      <c r="JMF188" s="1"/>
      <c r="JMG188" s="1"/>
      <c r="JMH188" s="1"/>
      <c r="JMI188" s="1"/>
      <c r="JMJ188" s="1"/>
      <c r="JMK188" s="1"/>
      <c r="JML188" s="1"/>
      <c r="JMM188" s="1"/>
      <c r="JMN188" s="1"/>
      <c r="JMO188" s="1"/>
      <c r="JMP188" s="1"/>
      <c r="JMQ188" s="1"/>
      <c r="JMR188" s="1"/>
      <c r="JMS188" s="1"/>
      <c r="JMT188" s="1"/>
      <c r="JMU188" s="1"/>
      <c r="JMV188" s="1"/>
      <c r="JMW188" s="1"/>
      <c r="JMX188" s="1"/>
      <c r="JMY188" s="1"/>
      <c r="JMZ188" s="1"/>
      <c r="JNA188" s="1"/>
      <c r="JNB188" s="1"/>
      <c r="JNC188" s="1"/>
      <c r="JND188" s="1"/>
      <c r="JNE188" s="1"/>
      <c r="JNF188" s="1"/>
      <c r="JNG188" s="1"/>
      <c r="JNH188" s="1"/>
      <c r="JNI188" s="1"/>
      <c r="JNJ188" s="1"/>
      <c r="JNK188" s="1"/>
      <c r="JNL188" s="1"/>
      <c r="JNM188" s="1"/>
      <c r="JNN188" s="1"/>
      <c r="JNO188" s="1"/>
      <c r="JNP188" s="1"/>
      <c r="JNQ188" s="1"/>
      <c r="JNR188" s="1"/>
      <c r="JNS188" s="1"/>
      <c r="JNT188" s="1"/>
      <c r="JNU188" s="1"/>
      <c r="JNV188" s="1"/>
      <c r="JNW188" s="1"/>
      <c r="JNX188" s="1"/>
      <c r="JNY188" s="1"/>
      <c r="JNZ188" s="1"/>
      <c r="JOA188" s="1"/>
      <c r="JOB188" s="1"/>
      <c r="JOC188" s="1"/>
      <c r="JOD188" s="1"/>
      <c r="JOE188" s="1"/>
      <c r="JOF188" s="1"/>
      <c r="JOG188" s="1"/>
      <c r="JOH188" s="1"/>
      <c r="JOI188" s="1"/>
      <c r="JOJ188" s="1"/>
      <c r="JOK188" s="1"/>
      <c r="JOL188" s="1"/>
      <c r="JOM188" s="1"/>
      <c r="JON188" s="1"/>
      <c r="JOO188" s="1"/>
      <c r="JOP188" s="1"/>
      <c r="JOQ188" s="1"/>
      <c r="JOR188" s="1"/>
      <c r="JOS188" s="1"/>
      <c r="JOT188" s="1"/>
      <c r="JOU188" s="1"/>
      <c r="JOV188" s="1"/>
      <c r="JOW188" s="1"/>
      <c r="JOX188" s="1"/>
      <c r="JOY188" s="1"/>
      <c r="JOZ188" s="1"/>
      <c r="JPA188" s="1"/>
      <c r="JPB188" s="1"/>
      <c r="JPC188" s="1"/>
      <c r="JPD188" s="1"/>
      <c r="JPE188" s="1"/>
      <c r="JPF188" s="1"/>
      <c r="JPG188" s="1"/>
      <c r="JPH188" s="1"/>
      <c r="JPI188" s="1"/>
      <c r="JPJ188" s="1"/>
      <c r="JPK188" s="1"/>
      <c r="JPL188" s="1"/>
      <c r="JPM188" s="1"/>
      <c r="JPN188" s="1"/>
      <c r="JPO188" s="1"/>
      <c r="JPP188" s="1"/>
      <c r="JPQ188" s="1"/>
      <c r="JPR188" s="1"/>
      <c r="JPS188" s="1"/>
      <c r="JPT188" s="1"/>
      <c r="JPU188" s="1"/>
      <c r="JPV188" s="1"/>
      <c r="JPW188" s="1"/>
      <c r="JPX188" s="1"/>
      <c r="JPY188" s="1"/>
      <c r="JPZ188" s="1"/>
      <c r="JQA188" s="1"/>
      <c r="JQB188" s="1"/>
      <c r="JQC188" s="1"/>
      <c r="JQD188" s="1"/>
      <c r="JQE188" s="1"/>
      <c r="JQF188" s="1"/>
      <c r="JQG188" s="1"/>
      <c r="JQH188" s="1"/>
      <c r="JQI188" s="1"/>
      <c r="JQJ188" s="1"/>
      <c r="JQK188" s="1"/>
      <c r="JQL188" s="1"/>
      <c r="JQM188" s="1"/>
      <c r="JQN188" s="1"/>
      <c r="JQO188" s="1"/>
      <c r="JQP188" s="1"/>
      <c r="JQQ188" s="1"/>
      <c r="JQR188" s="1"/>
      <c r="JQS188" s="1"/>
      <c r="JQT188" s="1"/>
      <c r="JQU188" s="1"/>
      <c r="JQV188" s="1"/>
      <c r="JQW188" s="1"/>
      <c r="JQX188" s="1"/>
      <c r="JQY188" s="1"/>
      <c r="JQZ188" s="1"/>
      <c r="JRA188" s="1"/>
      <c r="JRB188" s="1"/>
      <c r="JRC188" s="1"/>
      <c r="JRD188" s="1"/>
      <c r="JRE188" s="1"/>
      <c r="JRF188" s="1"/>
      <c r="JRG188" s="1"/>
      <c r="JRH188" s="1"/>
      <c r="JRI188" s="1"/>
      <c r="JRJ188" s="1"/>
      <c r="JRK188" s="1"/>
      <c r="JRL188" s="1"/>
      <c r="JRM188" s="1"/>
      <c r="JRN188" s="1"/>
      <c r="JRO188" s="1"/>
      <c r="JRP188" s="1"/>
      <c r="JRQ188" s="1"/>
      <c r="JRR188" s="1"/>
      <c r="JRS188" s="1"/>
      <c r="JRT188" s="1"/>
      <c r="JRU188" s="1"/>
      <c r="JRV188" s="1"/>
      <c r="JRW188" s="1"/>
      <c r="JRX188" s="1"/>
      <c r="JRY188" s="1"/>
      <c r="JRZ188" s="1"/>
      <c r="JSA188" s="1"/>
      <c r="JSB188" s="1"/>
      <c r="JSC188" s="1"/>
      <c r="JSD188" s="1"/>
      <c r="JSE188" s="1"/>
      <c r="JSF188" s="1"/>
      <c r="JSG188" s="1"/>
      <c r="JSH188" s="1"/>
      <c r="JSI188" s="1"/>
      <c r="JSJ188" s="1"/>
      <c r="JSK188" s="1"/>
      <c r="JSL188" s="1"/>
      <c r="JSM188" s="1"/>
      <c r="JSN188" s="1"/>
      <c r="JSO188" s="1"/>
      <c r="JSP188" s="1"/>
      <c r="JSQ188" s="1"/>
      <c r="JSR188" s="1"/>
      <c r="JSS188" s="1"/>
      <c r="JST188" s="1"/>
      <c r="JSU188" s="1"/>
      <c r="JSV188" s="1"/>
      <c r="JSW188" s="1"/>
      <c r="JSX188" s="1"/>
      <c r="JSY188" s="1"/>
      <c r="JSZ188" s="1"/>
      <c r="JTA188" s="1"/>
      <c r="JTB188" s="1"/>
      <c r="JTC188" s="1"/>
      <c r="JTD188" s="1"/>
      <c r="JTE188" s="1"/>
      <c r="JTF188" s="1"/>
      <c r="JTG188" s="1"/>
      <c r="JTH188" s="1"/>
      <c r="JTI188" s="1"/>
      <c r="JTJ188" s="1"/>
      <c r="JTK188" s="1"/>
      <c r="JTL188" s="1"/>
      <c r="JTM188" s="1"/>
      <c r="JTN188" s="1"/>
      <c r="JTO188" s="1"/>
      <c r="JTP188" s="1"/>
      <c r="JTQ188" s="1"/>
      <c r="JTR188" s="1"/>
      <c r="JTS188" s="1"/>
      <c r="JTT188" s="1"/>
      <c r="JTU188" s="1"/>
      <c r="JTV188" s="1"/>
      <c r="JTW188" s="1"/>
      <c r="JTX188" s="1"/>
      <c r="JTY188" s="1"/>
      <c r="JTZ188" s="1"/>
      <c r="JUA188" s="1"/>
      <c r="JUB188" s="1"/>
      <c r="JUC188" s="1"/>
      <c r="JUD188" s="1"/>
      <c r="JUE188" s="1"/>
      <c r="JUF188" s="1"/>
      <c r="JUG188" s="1"/>
      <c r="JUH188" s="1"/>
      <c r="JUI188" s="1"/>
      <c r="JUJ188" s="1"/>
      <c r="JUK188" s="1"/>
      <c r="JUL188" s="1"/>
      <c r="JUM188" s="1"/>
      <c r="JUN188" s="1"/>
      <c r="JUO188" s="1"/>
      <c r="JUP188" s="1"/>
      <c r="JUQ188" s="1"/>
      <c r="JUR188" s="1"/>
      <c r="JUS188" s="1"/>
      <c r="JUT188" s="1"/>
      <c r="JUU188" s="1"/>
      <c r="JUV188" s="1"/>
      <c r="JUW188" s="1"/>
      <c r="JUX188" s="1"/>
      <c r="JUY188" s="1"/>
      <c r="JUZ188" s="1"/>
      <c r="JVA188" s="1"/>
      <c r="JVB188" s="1"/>
      <c r="JVC188" s="1"/>
      <c r="JVD188" s="1"/>
      <c r="JVE188" s="1"/>
      <c r="JVF188" s="1"/>
      <c r="JVG188" s="1"/>
      <c r="JVH188" s="1"/>
      <c r="JVI188" s="1"/>
      <c r="JVJ188" s="1"/>
      <c r="JVK188" s="1"/>
      <c r="JVL188" s="1"/>
      <c r="JVM188" s="1"/>
      <c r="JVN188" s="1"/>
      <c r="JVO188" s="1"/>
      <c r="JVP188" s="1"/>
      <c r="JVQ188" s="1"/>
      <c r="JVR188" s="1"/>
      <c r="JVS188" s="1"/>
      <c r="JVT188" s="1"/>
      <c r="JVU188" s="1"/>
      <c r="JVV188" s="1"/>
      <c r="JVW188" s="1"/>
      <c r="JVX188" s="1"/>
      <c r="JVY188" s="1"/>
      <c r="JVZ188" s="1"/>
      <c r="JWA188" s="1"/>
      <c r="JWB188" s="1"/>
      <c r="JWC188" s="1"/>
      <c r="JWD188" s="1"/>
      <c r="JWE188" s="1"/>
      <c r="JWF188" s="1"/>
      <c r="JWG188" s="1"/>
      <c r="JWH188" s="1"/>
      <c r="JWI188" s="1"/>
      <c r="JWJ188" s="1"/>
      <c r="JWK188" s="1"/>
      <c r="JWL188" s="1"/>
      <c r="JWM188" s="1"/>
      <c r="JWN188" s="1"/>
      <c r="JWO188" s="1"/>
      <c r="JWP188" s="1"/>
      <c r="JWQ188" s="1"/>
      <c r="JWR188" s="1"/>
      <c r="JWS188" s="1"/>
      <c r="JWT188" s="1"/>
      <c r="JWU188" s="1"/>
      <c r="JWV188" s="1"/>
      <c r="JWW188" s="1"/>
      <c r="JWX188" s="1"/>
      <c r="JWY188" s="1"/>
      <c r="JWZ188" s="1"/>
      <c r="JXA188" s="1"/>
      <c r="JXB188" s="1"/>
      <c r="JXC188" s="1"/>
      <c r="JXD188" s="1"/>
      <c r="JXE188" s="1"/>
      <c r="JXF188" s="1"/>
      <c r="JXG188" s="1"/>
      <c r="JXH188" s="1"/>
      <c r="JXI188" s="1"/>
      <c r="JXJ188" s="1"/>
      <c r="JXK188" s="1"/>
      <c r="JXL188" s="1"/>
      <c r="JXM188" s="1"/>
      <c r="JXN188" s="1"/>
      <c r="JXO188" s="1"/>
      <c r="JXP188" s="1"/>
      <c r="JXQ188" s="1"/>
      <c r="JXR188" s="1"/>
      <c r="JXS188" s="1"/>
      <c r="JXT188" s="1"/>
      <c r="JXU188" s="1"/>
      <c r="JXV188" s="1"/>
      <c r="JXW188" s="1"/>
      <c r="JXX188" s="1"/>
      <c r="JXY188" s="1"/>
      <c r="JXZ188" s="1"/>
      <c r="JYA188" s="1"/>
      <c r="JYB188" s="1"/>
      <c r="JYC188" s="1"/>
      <c r="JYD188" s="1"/>
      <c r="JYE188" s="1"/>
      <c r="JYF188" s="1"/>
      <c r="JYG188" s="1"/>
      <c r="JYH188" s="1"/>
      <c r="JYI188" s="1"/>
      <c r="JYJ188" s="1"/>
      <c r="JYK188" s="1"/>
      <c r="JYL188" s="1"/>
      <c r="JYM188" s="1"/>
      <c r="JYN188" s="1"/>
      <c r="JYO188" s="1"/>
      <c r="JYP188" s="1"/>
      <c r="JYQ188" s="1"/>
      <c r="JYR188" s="1"/>
      <c r="JYS188" s="1"/>
      <c r="JYT188" s="1"/>
      <c r="JYU188" s="1"/>
      <c r="JYV188" s="1"/>
      <c r="JYW188" s="1"/>
      <c r="JYX188" s="1"/>
      <c r="JYY188" s="1"/>
      <c r="JYZ188" s="1"/>
      <c r="JZA188" s="1"/>
      <c r="JZB188" s="1"/>
      <c r="JZC188" s="1"/>
      <c r="JZD188" s="1"/>
      <c r="JZE188" s="1"/>
      <c r="JZF188" s="1"/>
      <c r="JZG188" s="1"/>
      <c r="JZH188" s="1"/>
      <c r="JZI188" s="1"/>
      <c r="JZJ188" s="1"/>
      <c r="JZK188" s="1"/>
      <c r="JZL188" s="1"/>
      <c r="JZM188" s="1"/>
      <c r="JZN188" s="1"/>
      <c r="JZO188" s="1"/>
      <c r="JZP188" s="1"/>
      <c r="JZQ188" s="1"/>
      <c r="JZR188" s="1"/>
      <c r="JZS188" s="1"/>
      <c r="JZT188" s="1"/>
      <c r="JZU188" s="1"/>
      <c r="JZV188" s="1"/>
      <c r="JZW188" s="1"/>
      <c r="JZX188" s="1"/>
      <c r="JZY188" s="1"/>
      <c r="JZZ188" s="1"/>
      <c r="KAA188" s="1"/>
      <c r="KAB188" s="1"/>
      <c r="KAC188" s="1"/>
      <c r="KAD188" s="1"/>
      <c r="KAE188" s="1"/>
      <c r="KAF188" s="1"/>
      <c r="KAG188" s="1"/>
      <c r="KAH188" s="1"/>
      <c r="KAI188" s="1"/>
      <c r="KAJ188" s="1"/>
      <c r="KAK188" s="1"/>
      <c r="KAL188" s="1"/>
      <c r="KAM188" s="1"/>
      <c r="KAN188" s="1"/>
      <c r="KAO188" s="1"/>
      <c r="KAP188" s="1"/>
      <c r="KAQ188" s="1"/>
      <c r="KAR188" s="1"/>
      <c r="KAS188" s="1"/>
      <c r="KAT188" s="1"/>
      <c r="KAU188" s="1"/>
      <c r="KAV188" s="1"/>
      <c r="KAW188" s="1"/>
      <c r="KAX188" s="1"/>
      <c r="KAY188" s="1"/>
      <c r="KAZ188" s="1"/>
      <c r="KBA188" s="1"/>
      <c r="KBB188" s="1"/>
      <c r="KBC188" s="1"/>
      <c r="KBD188" s="1"/>
      <c r="KBE188" s="1"/>
      <c r="KBF188" s="1"/>
      <c r="KBG188" s="1"/>
      <c r="KBH188" s="1"/>
      <c r="KBI188" s="1"/>
      <c r="KBJ188" s="1"/>
      <c r="KBK188" s="1"/>
      <c r="KBL188" s="1"/>
      <c r="KBM188" s="1"/>
      <c r="KBN188" s="1"/>
      <c r="KBO188" s="1"/>
      <c r="KBP188" s="1"/>
      <c r="KBQ188" s="1"/>
      <c r="KBR188" s="1"/>
      <c r="KBS188" s="1"/>
      <c r="KBT188" s="1"/>
      <c r="KBU188" s="1"/>
      <c r="KBV188" s="1"/>
      <c r="KBW188" s="1"/>
      <c r="KBX188" s="1"/>
      <c r="KBY188" s="1"/>
      <c r="KBZ188" s="1"/>
      <c r="KCA188" s="1"/>
      <c r="KCB188" s="1"/>
      <c r="KCC188" s="1"/>
      <c r="KCD188" s="1"/>
      <c r="KCE188" s="1"/>
      <c r="KCF188" s="1"/>
      <c r="KCG188" s="1"/>
      <c r="KCH188" s="1"/>
      <c r="KCI188" s="1"/>
      <c r="KCJ188" s="1"/>
      <c r="KCK188" s="1"/>
      <c r="KCL188" s="1"/>
      <c r="KCM188" s="1"/>
      <c r="KCN188" s="1"/>
      <c r="KCO188" s="1"/>
      <c r="KCP188" s="1"/>
      <c r="KCQ188" s="1"/>
      <c r="KCR188" s="1"/>
      <c r="KCS188" s="1"/>
      <c r="KCT188" s="1"/>
      <c r="KCU188" s="1"/>
      <c r="KCV188" s="1"/>
      <c r="KCW188" s="1"/>
      <c r="KCX188" s="1"/>
      <c r="KCY188" s="1"/>
      <c r="KCZ188" s="1"/>
      <c r="KDA188" s="1"/>
      <c r="KDB188" s="1"/>
      <c r="KDC188" s="1"/>
      <c r="KDD188" s="1"/>
      <c r="KDE188" s="1"/>
      <c r="KDF188" s="1"/>
      <c r="KDG188" s="1"/>
      <c r="KDH188" s="1"/>
      <c r="KDI188" s="1"/>
      <c r="KDJ188" s="1"/>
      <c r="KDK188" s="1"/>
      <c r="KDL188" s="1"/>
      <c r="KDM188" s="1"/>
      <c r="KDN188" s="1"/>
      <c r="KDO188" s="1"/>
      <c r="KDP188" s="1"/>
      <c r="KDQ188" s="1"/>
      <c r="KDR188" s="1"/>
      <c r="KDS188" s="1"/>
      <c r="KDT188" s="1"/>
      <c r="KDU188" s="1"/>
      <c r="KDV188" s="1"/>
      <c r="KDW188" s="1"/>
      <c r="KDX188" s="1"/>
      <c r="KDY188" s="1"/>
      <c r="KDZ188" s="1"/>
      <c r="KEA188" s="1"/>
      <c r="KEB188" s="1"/>
      <c r="KEC188" s="1"/>
      <c r="KED188" s="1"/>
      <c r="KEE188" s="1"/>
      <c r="KEF188" s="1"/>
      <c r="KEG188" s="1"/>
      <c r="KEH188" s="1"/>
      <c r="KEI188" s="1"/>
      <c r="KEJ188" s="1"/>
      <c r="KEK188" s="1"/>
      <c r="KEL188" s="1"/>
      <c r="KEM188" s="1"/>
      <c r="KEN188" s="1"/>
      <c r="KEO188" s="1"/>
      <c r="KEP188" s="1"/>
      <c r="KEQ188" s="1"/>
      <c r="KER188" s="1"/>
      <c r="KES188" s="1"/>
      <c r="KET188" s="1"/>
      <c r="KEU188" s="1"/>
      <c r="KEV188" s="1"/>
      <c r="KEW188" s="1"/>
      <c r="KEX188" s="1"/>
      <c r="KEY188" s="1"/>
      <c r="KEZ188" s="1"/>
      <c r="KFA188" s="1"/>
      <c r="KFB188" s="1"/>
      <c r="KFC188" s="1"/>
      <c r="KFD188" s="1"/>
      <c r="KFE188" s="1"/>
      <c r="KFF188" s="1"/>
      <c r="KFG188" s="1"/>
      <c r="KFH188" s="1"/>
      <c r="KFI188" s="1"/>
      <c r="KFJ188" s="1"/>
      <c r="KFK188" s="1"/>
      <c r="KFL188" s="1"/>
      <c r="KFM188" s="1"/>
      <c r="KFN188" s="1"/>
      <c r="KFO188" s="1"/>
      <c r="KFP188" s="1"/>
      <c r="KFQ188" s="1"/>
      <c r="KFR188" s="1"/>
      <c r="KFS188" s="1"/>
      <c r="KFT188" s="1"/>
      <c r="KFU188" s="1"/>
      <c r="KFV188" s="1"/>
      <c r="KFW188" s="1"/>
      <c r="KFX188" s="1"/>
      <c r="KFY188" s="1"/>
      <c r="KFZ188" s="1"/>
      <c r="KGA188" s="1"/>
      <c r="KGB188" s="1"/>
      <c r="KGC188" s="1"/>
      <c r="KGD188" s="1"/>
      <c r="KGE188" s="1"/>
      <c r="KGF188" s="1"/>
      <c r="KGG188" s="1"/>
      <c r="KGH188" s="1"/>
      <c r="KGI188" s="1"/>
      <c r="KGJ188" s="1"/>
      <c r="KGK188" s="1"/>
      <c r="KGL188" s="1"/>
      <c r="KGM188" s="1"/>
      <c r="KGN188" s="1"/>
      <c r="KGO188" s="1"/>
      <c r="KGP188" s="1"/>
      <c r="KGQ188" s="1"/>
      <c r="KGR188" s="1"/>
      <c r="KGS188" s="1"/>
      <c r="KGT188" s="1"/>
      <c r="KGU188" s="1"/>
      <c r="KGV188" s="1"/>
      <c r="KGW188" s="1"/>
      <c r="KGX188" s="1"/>
      <c r="KGY188" s="1"/>
      <c r="KGZ188" s="1"/>
      <c r="KHA188" s="1"/>
      <c r="KHB188" s="1"/>
      <c r="KHC188" s="1"/>
      <c r="KHD188" s="1"/>
      <c r="KHE188" s="1"/>
      <c r="KHF188" s="1"/>
      <c r="KHG188" s="1"/>
      <c r="KHH188" s="1"/>
      <c r="KHI188" s="1"/>
      <c r="KHJ188" s="1"/>
      <c r="KHK188" s="1"/>
      <c r="KHL188" s="1"/>
      <c r="KHM188" s="1"/>
      <c r="KHN188" s="1"/>
      <c r="KHO188" s="1"/>
      <c r="KHP188" s="1"/>
      <c r="KHQ188" s="1"/>
      <c r="KHR188" s="1"/>
      <c r="KHS188" s="1"/>
      <c r="KHT188" s="1"/>
      <c r="KHU188" s="1"/>
      <c r="KHV188" s="1"/>
      <c r="KHW188" s="1"/>
      <c r="KHX188" s="1"/>
      <c r="KHY188" s="1"/>
      <c r="KHZ188" s="1"/>
      <c r="KIA188" s="1"/>
      <c r="KIB188" s="1"/>
      <c r="KIC188" s="1"/>
      <c r="KID188" s="1"/>
      <c r="KIE188" s="1"/>
      <c r="KIF188" s="1"/>
      <c r="KIG188" s="1"/>
      <c r="KIH188" s="1"/>
      <c r="KII188" s="1"/>
      <c r="KIJ188" s="1"/>
      <c r="KIK188" s="1"/>
      <c r="KIL188" s="1"/>
      <c r="KIM188" s="1"/>
      <c r="KIN188" s="1"/>
      <c r="KIO188" s="1"/>
      <c r="KIP188" s="1"/>
      <c r="KIQ188" s="1"/>
      <c r="KIR188" s="1"/>
      <c r="KIS188" s="1"/>
      <c r="KIT188" s="1"/>
      <c r="KIU188" s="1"/>
      <c r="KIV188" s="1"/>
      <c r="KIW188" s="1"/>
      <c r="KIX188" s="1"/>
      <c r="KIY188" s="1"/>
      <c r="KIZ188" s="1"/>
      <c r="KJA188" s="1"/>
      <c r="KJB188" s="1"/>
      <c r="KJC188" s="1"/>
      <c r="KJD188" s="1"/>
      <c r="KJE188" s="1"/>
      <c r="KJF188" s="1"/>
      <c r="KJG188" s="1"/>
      <c r="KJH188" s="1"/>
      <c r="KJI188" s="1"/>
      <c r="KJJ188" s="1"/>
      <c r="KJK188" s="1"/>
      <c r="KJL188" s="1"/>
      <c r="KJM188" s="1"/>
      <c r="KJN188" s="1"/>
      <c r="KJO188" s="1"/>
      <c r="KJP188" s="1"/>
      <c r="KJQ188" s="1"/>
      <c r="KJR188" s="1"/>
      <c r="KJS188" s="1"/>
      <c r="KJT188" s="1"/>
      <c r="KJU188" s="1"/>
      <c r="KJV188" s="1"/>
      <c r="KJW188" s="1"/>
      <c r="KJX188" s="1"/>
      <c r="KJY188" s="1"/>
      <c r="KJZ188" s="1"/>
      <c r="KKA188" s="1"/>
      <c r="KKB188" s="1"/>
      <c r="KKC188" s="1"/>
      <c r="KKD188" s="1"/>
      <c r="KKE188" s="1"/>
      <c r="KKF188" s="1"/>
      <c r="KKG188" s="1"/>
      <c r="KKH188" s="1"/>
      <c r="KKI188" s="1"/>
      <c r="KKJ188" s="1"/>
      <c r="KKK188" s="1"/>
      <c r="KKL188" s="1"/>
      <c r="KKM188" s="1"/>
      <c r="KKN188" s="1"/>
      <c r="KKO188" s="1"/>
      <c r="KKP188" s="1"/>
      <c r="KKQ188" s="1"/>
      <c r="KKR188" s="1"/>
      <c r="KKS188" s="1"/>
      <c r="KKT188" s="1"/>
      <c r="KKU188" s="1"/>
      <c r="KKV188" s="1"/>
      <c r="KKW188" s="1"/>
      <c r="KKX188" s="1"/>
      <c r="KKY188" s="1"/>
      <c r="KKZ188" s="1"/>
      <c r="KLA188" s="1"/>
      <c r="KLB188" s="1"/>
      <c r="KLC188" s="1"/>
      <c r="KLD188" s="1"/>
      <c r="KLE188" s="1"/>
      <c r="KLF188" s="1"/>
      <c r="KLG188" s="1"/>
      <c r="KLH188" s="1"/>
      <c r="KLI188" s="1"/>
      <c r="KLJ188" s="1"/>
      <c r="KLK188" s="1"/>
      <c r="KLL188" s="1"/>
      <c r="KLM188" s="1"/>
      <c r="KLN188" s="1"/>
      <c r="KLO188" s="1"/>
      <c r="KLP188" s="1"/>
      <c r="KLQ188" s="1"/>
      <c r="KLR188" s="1"/>
      <c r="KLS188" s="1"/>
      <c r="KLT188" s="1"/>
      <c r="KLU188" s="1"/>
      <c r="KLV188" s="1"/>
      <c r="KLW188" s="1"/>
      <c r="KLX188" s="1"/>
      <c r="KLY188" s="1"/>
      <c r="KLZ188" s="1"/>
      <c r="KMA188" s="1"/>
      <c r="KMB188" s="1"/>
      <c r="KMC188" s="1"/>
      <c r="KMD188" s="1"/>
      <c r="KME188" s="1"/>
      <c r="KMF188" s="1"/>
      <c r="KMG188" s="1"/>
      <c r="KMH188" s="1"/>
      <c r="KMI188" s="1"/>
      <c r="KMJ188" s="1"/>
      <c r="KMK188" s="1"/>
      <c r="KML188" s="1"/>
      <c r="KMM188" s="1"/>
      <c r="KMN188" s="1"/>
      <c r="KMO188" s="1"/>
      <c r="KMP188" s="1"/>
      <c r="KMQ188" s="1"/>
      <c r="KMR188" s="1"/>
      <c r="KMS188" s="1"/>
      <c r="KMT188" s="1"/>
      <c r="KMU188" s="1"/>
      <c r="KMV188" s="1"/>
      <c r="KMW188" s="1"/>
      <c r="KMX188" s="1"/>
      <c r="KMY188" s="1"/>
      <c r="KMZ188" s="1"/>
      <c r="KNA188" s="1"/>
      <c r="KNB188" s="1"/>
      <c r="KNC188" s="1"/>
      <c r="KND188" s="1"/>
      <c r="KNE188" s="1"/>
      <c r="KNF188" s="1"/>
      <c r="KNG188" s="1"/>
      <c r="KNH188" s="1"/>
      <c r="KNI188" s="1"/>
      <c r="KNJ188" s="1"/>
      <c r="KNK188" s="1"/>
      <c r="KNL188" s="1"/>
      <c r="KNM188" s="1"/>
      <c r="KNN188" s="1"/>
      <c r="KNO188" s="1"/>
      <c r="KNP188" s="1"/>
      <c r="KNQ188" s="1"/>
      <c r="KNR188" s="1"/>
      <c r="KNS188" s="1"/>
      <c r="KNT188" s="1"/>
      <c r="KNU188" s="1"/>
      <c r="KNV188" s="1"/>
      <c r="KNW188" s="1"/>
      <c r="KNX188" s="1"/>
      <c r="KNY188" s="1"/>
      <c r="KNZ188" s="1"/>
      <c r="KOA188" s="1"/>
      <c r="KOB188" s="1"/>
      <c r="KOC188" s="1"/>
      <c r="KOD188" s="1"/>
      <c r="KOE188" s="1"/>
      <c r="KOF188" s="1"/>
      <c r="KOG188" s="1"/>
      <c r="KOH188" s="1"/>
      <c r="KOI188" s="1"/>
      <c r="KOJ188" s="1"/>
      <c r="KOK188" s="1"/>
      <c r="KOL188" s="1"/>
      <c r="KOM188" s="1"/>
      <c r="KON188" s="1"/>
      <c r="KOO188" s="1"/>
      <c r="KOP188" s="1"/>
      <c r="KOQ188" s="1"/>
      <c r="KOR188" s="1"/>
      <c r="KOS188" s="1"/>
      <c r="KOT188" s="1"/>
      <c r="KOU188" s="1"/>
      <c r="KOV188" s="1"/>
      <c r="KOW188" s="1"/>
      <c r="KOX188" s="1"/>
      <c r="KOY188" s="1"/>
      <c r="KOZ188" s="1"/>
      <c r="KPA188" s="1"/>
      <c r="KPB188" s="1"/>
      <c r="KPC188" s="1"/>
      <c r="KPD188" s="1"/>
      <c r="KPE188" s="1"/>
      <c r="KPF188" s="1"/>
      <c r="KPG188" s="1"/>
      <c r="KPH188" s="1"/>
      <c r="KPI188" s="1"/>
      <c r="KPJ188" s="1"/>
      <c r="KPK188" s="1"/>
      <c r="KPL188" s="1"/>
      <c r="KPM188" s="1"/>
      <c r="KPN188" s="1"/>
      <c r="KPO188" s="1"/>
      <c r="KPP188" s="1"/>
      <c r="KPQ188" s="1"/>
      <c r="KPR188" s="1"/>
      <c r="KPS188" s="1"/>
      <c r="KPT188" s="1"/>
      <c r="KPU188" s="1"/>
      <c r="KPV188" s="1"/>
      <c r="KPW188" s="1"/>
      <c r="KPX188" s="1"/>
      <c r="KPY188" s="1"/>
      <c r="KPZ188" s="1"/>
      <c r="KQA188" s="1"/>
      <c r="KQB188" s="1"/>
      <c r="KQC188" s="1"/>
      <c r="KQD188" s="1"/>
      <c r="KQE188" s="1"/>
      <c r="KQF188" s="1"/>
      <c r="KQG188" s="1"/>
      <c r="KQH188" s="1"/>
      <c r="KQI188" s="1"/>
      <c r="KQJ188" s="1"/>
      <c r="KQK188" s="1"/>
      <c r="KQL188" s="1"/>
      <c r="KQM188" s="1"/>
      <c r="KQN188" s="1"/>
      <c r="KQO188" s="1"/>
      <c r="KQP188" s="1"/>
      <c r="KQQ188" s="1"/>
      <c r="KQR188" s="1"/>
      <c r="KQS188" s="1"/>
      <c r="KQT188" s="1"/>
      <c r="KQU188" s="1"/>
      <c r="KQV188" s="1"/>
      <c r="KQW188" s="1"/>
      <c r="KQX188" s="1"/>
      <c r="KQY188" s="1"/>
      <c r="KQZ188" s="1"/>
      <c r="KRA188" s="1"/>
      <c r="KRB188" s="1"/>
      <c r="KRC188" s="1"/>
      <c r="KRD188" s="1"/>
      <c r="KRE188" s="1"/>
      <c r="KRF188" s="1"/>
      <c r="KRG188" s="1"/>
      <c r="KRH188" s="1"/>
      <c r="KRI188" s="1"/>
      <c r="KRJ188" s="1"/>
      <c r="KRK188" s="1"/>
      <c r="KRL188" s="1"/>
      <c r="KRM188" s="1"/>
      <c r="KRN188" s="1"/>
      <c r="KRO188" s="1"/>
      <c r="KRP188" s="1"/>
      <c r="KRQ188" s="1"/>
      <c r="KRR188" s="1"/>
      <c r="KRS188" s="1"/>
      <c r="KRT188" s="1"/>
      <c r="KRU188" s="1"/>
      <c r="KRV188" s="1"/>
      <c r="KRW188" s="1"/>
      <c r="KRX188" s="1"/>
      <c r="KRY188" s="1"/>
      <c r="KRZ188" s="1"/>
      <c r="KSA188" s="1"/>
      <c r="KSB188" s="1"/>
      <c r="KSC188" s="1"/>
      <c r="KSD188" s="1"/>
      <c r="KSE188" s="1"/>
      <c r="KSF188" s="1"/>
      <c r="KSG188" s="1"/>
      <c r="KSH188" s="1"/>
      <c r="KSI188" s="1"/>
      <c r="KSJ188" s="1"/>
      <c r="KSK188" s="1"/>
      <c r="KSL188" s="1"/>
      <c r="KSM188" s="1"/>
      <c r="KSN188" s="1"/>
      <c r="KSO188" s="1"/>
      <c r="KSP188" s="1"/>
      <c r="KSQ188" s="1"/>
      <c r="KSR188" s="1"/>
      <c r="KSS188" s="1"/>
      <c r="KST188" s="1"/>
      <c r="KSU188" s="1"/>
      <c r="KSV188" s="1"/>
      <c r="KSW188" s="1"/>
      <c r="KSX188" s="1"/>
      <c r="KSY188" s="1"/>
      <c r="KSZ188" s="1"/>
      <c r="KTA188" s="1"/>
      <c r="KTB188" s="1"/>
      <c r="KTC188" s="1"/>
      <c r="KTD188" s="1"/>
      <c r="KTE188" s="1"/>
      <c r="KTF188" s="1"/>
      <c r="KTG188" s="1"/>
      <c r="KTH188" s="1"/>
      <c r="KTI188" s="1"/>
      <c r="KTJ188" s="1"/>
      <c r="KTK188" s="1"/>
      <c r="KTL188" s="1"/>
      <c r="KTM188" s="1"/>
      <c r="KTN188" s="1"/>
      <c r="KTO188" s="1"/>
      <c r="KTP188" s="1"/>
      <c r="KTQ188" s="1"/>
      <c r="KTR188" s="1"/>
      <c r="KTS188" s="1"/>
      <c r="KTT188" s="1"/>
      <c r="KTU188" s="1"/>
      <c r="KTV188" s="1"/>
      <c r="KTW188" s="1"/>
      <c r="KTX188" s="1"/>
      <c r="KTY188" s="1"/>
      <c r="KTZ188" s="1"/>
      <c r="KUA188" s="1"/>
      <c r="KUB188" s="1"/>
      <c r="KUC188" s="1"/>
      <c r="KUD188" s="1"/>
      <c r="KUE188" s="1"/>
      <c r="KUF188" s="1"/>
      <c r="KUG188" s="1"/>
      <c r="KUH188" s="1"/>
      <c r="KUI188" s="1"/>
      <c r="KUJ188" s="1"/>
      <c r="KUK188" s="1"/>
      <c r="KUL188" s="1"/>
      <c r="KUM188" s="1"/>
      <c r="KUN188" s="1"/>
      <c r="KUO188" s="1"/>
      <c r="KUP188" s="1"/>
      <c r="KUQ188" s="1"/>
      <c r="KUR188" s="1"/>
      <c r="KUS188" s="1"/>
      <c r="KUT188" s="1"/>
      <c r="KUU188" s="1"/>
      <c r="KUV188" s="1"/>
      <c r="KUW188" s="1"/>
      <c r="KUX188" s="1"/>
      <c r="KUY188" s="1"/>
      <c r="KUZ188" s="1"/>
      <c r="KVA188" s="1"/>
      <c r="KVB188" s="1"/>
      <c r="KVC188" s="1"/>
      <c r="KVD188" s="1"/>
      <c r="KVE188" s="1"/>
      <c r="KVF188" s="1"/>
      <c r="KVG188" s="1"/>
      <c r="KVH188" s="1"/>
      <c r="KVI188" s="1"/>
      <c r="KVJ188" s="1"/>
      <c r="KVK188" s="1"/>
      <c r="KVL188" s="1"/>
      <c r="KVM188" s="1"/>
      <c r="KVN188" s="1"/>
      <c r="KVO188" s="1"/>
      <c r="KVP188" s="1"/>
      <c r="KVQ188" s="1"/>
      <c r="KVR188" s="1"/>
      <c r="KVS188" s="1"/>
      <c r="KVT188" s="1"/>
      <c r="KVU188" s="1"/>
      <c r="KVV188" s="1"/>
      <c r="KVW188" s="1"/>
      <c r="KVX188" s="1"/>
      <c r="KVY188" s="1"/>
      <c r="KVZ188" s="1"/>
      <c r="KWA188" s="1"/>
      <c r="KWB188" s="1"/>
      <c r="KWC188" s="1"/>
      <c r="KWD188" s="1"/>
      <c r="KWE188" s="1"/>
      <c r="KWF188" s="1"/>
      <c r="KWG188" s="1"/>
      <c r="KWH188" s="1"/>
      <c r="KWI188" s="1"/>
      <c r="KWJ188" s="1"/>
      <c r="KWK188" s="1"/>
      <c r="KWL188" s="1"/>
      <c r="KWM188" s="1"/>
      <c r="KWN188" s="1"/>
      <c r="KWO188" s="1"/>
      <c r="KWP188" s="1"/>
      <c r="KWQ188" s="1"/>
      <c r="KWR188" s="1"/>
      <c r="KWS188" s="1"/>
      <c r="KWT188" s="1"/>
      <c r="KWU188" s="1"/>
      <c r="KWV188" s="1"/>
      <c r="KWW188" s="1"/>
      <c r="KWX188" s="1"/>
      <c r="KWY188" s="1"/>
      <c r="KWZ188" s="1"/>
      <c r="KXA188" s="1"/>
      <c r="KXB188" s="1"/>
      <c r="KXC188" s="1"/>
      <c r="KXD188" s="1"/>
      <c r="KXE188" s="1"/>
      <c r="KXF188" s="1"/>
      <c r="KXG188" s="1"/>
      <c r="KXH188" s="1"/>
      <c r="KXI188" s="1"/>
      <c r="KXJ188" s="1"/>
      <c r="KXK188" s="1"/>
      <c r="KXL188" s="1"/>
      <c r="KXM188" s="1"/>
      <c r="KXN188" s="1"/>
      <c r="KXO188" s="1"/>
      <c r="KXP188" s="1"/>
      <c r="KXQ188" s="1"/>
      <c r="KXR188" s="1"/>
      <c r="KXS188" s="1"/>
      <c r="KXT188" s="1"/>
      <c r="KXU188" s="1"/>
      <c r="KXV188" s="1"/>
      <c r="KXW188" s="1"/>
      <c r="KXX188" s="1"/>
      <c r="KXY188" s="1"/>
      <c r="KXZ188" s="1"/>
      <c r="KYA188" s="1"/>
      <c r="KYB188" s="1"/>
      <c r="KYC188" s="1"/>
      <c r="KYD188" s="1"/>
      <c r="KYE188" s="1"/>
      <c r="KYF188" s="1"/>
      <c r="KYG188" s="1"/>
      <c r="KYH188" s="1"/>
      <c r="KYI188" s="1"/>
      <c r="KYJ188" s="1"/>
      <c r="KYK188" s="1"/>
      <c r="KYL188" s="1"/>
      <c r="KYM188" s="1"/>
      <c r="KYN188" s="1"/>
      <c r="KYO188" s="1"/>
      <c r="KYP188" s="1"/>
      <c r="KYQ188" s="1"/>
      <c r="KYR188" s="1"/>
      <c r="KYS188" s="1"/>
      <c r="KYT188" s="1"/>
      <c r="KYU188" s="1"/>
      <c r="KYV188" s="1"/>
      <c r="KYW188" s="1"/>
      <c r="KYX188" s="1"/>
      <c r="KYY188" s="1"/>
      <c r="KYZ188" s="1"/>
      <c r="KZA188" s="1"/>
      <c r="KZB188" s="1"/>
      <c r="KZC188" s="1"/>
      <c r="KZD188" s="1"/>
      <c r="KZE188" s="1"/>
      <c r="KZF188" s="1"/>
      <c r="KZG188" s="1"/>
      <c r="KZH188" s="1"/>
      <c r="KZI188" s="1"/>
      <c r="KZJ188" s="1"/>
      <c r="KZK188" s="1"/>
      <c r="KZL188" s="1"/>
      <c r="KZM188" s="1"/>
      <c r="KZN188" s="1"/>
      <c r="KZO188" s="1"/>
      <c r="KZP188" s="1"/>
      <c r="KZQ188" s="1"/>
      <c r="KZR188" s="1"/>
      <c r="KZS188" s="1"/>
      <c r="KZT188" s="1"/>
      <c r="KZU188" s="1"/>
      <c r="KZV188" s="1"/>
      <c r="KZW188" s="1"/>
      <c r="KZX188" s="1"/>
      <c r="KZY188" s="1"/>
      <c r="KZZ188" s="1"/>
      <c r="LAA188" s="1"/>
      <c r="LAB188" s="1"/>
      <c r="LAC188" s="1"/>
      <c r="LAD188" s="1"/>
      <c r="LAE188" s="1"/>
      <c r="LAF188" s="1"/>
      <c r="LAG188" s="1"/>
      <c r="LAH188" s="1"/>
      <c r="LAI188" s="1"/>
      <c r="LAJ188" s="1"/>
      <c r="LAK188" s="1"/>
      <c r="LAL188" s="1"/>
      <c r="LAM188" s="1"/>
      <c r="LAN188" s="1"/>
      <c r="LAO188" s="1"/>
      <c r="LAP188" s="1"/>
      <c r="LAQ188" s="1"/>
      <c r="LAR188" s="1"/>
      <c r="LAS188" s="1"/>
      <c r="LAT188" s="1"/>
      <c r="LAU188" s="1"/>
      <c r="LAV188" s="1"/>
      <c r="LAW188" s="1"/>
      <c r="LAX188" s="1"/>
      <c r="LAY188" s="1"/>
      <c r="LAZ188" s="1"/>
      <c r="LBA188" s="1"/>
      <c r="LBB188" s="1"/>
      <c r="LBC188" s="1"/>
      <c r="LBD188" s="1"/>
      <c r="LBE188" s="1"/>
      <c r="LBF188" s="1"/>
      <c r="LBG188" s="1"/>
      <c r="LBH188" s="1"/>
      <c r="LBI188" s="1"/>
      <c r="LBJ188" s="1"/>
      <c r="LBK188" s="1"/>
      <c r="LBL188" s="1"/>
      <c r="LBM188" s="1"/>
      <c r="LBN188" s="1"/>
      <c r="LBO188" s="1"/>
      <c r="LBP188" s="1"/>
      <c r="LBQ188" s="1"/>
      <c r="LBR188" s="1"/>
      <c r="LBS188" s="1"/>
      <c r="LBT188" s="1"/>
      <c r="LBU188" s="1"/>
      <c r="LBV188" s="1"/>
      <c r="LBW188" s="1"/>
      <c r="LBX188" s="1"/>
      <c r="LBY188" s="1"/>
      <c r="LBZ188" s="1"/>
      <c r="LCA188" s="1"/>
      <c r="LCB188" s="1"/>
      <c r="LCC188" s="1"/>
      <c r="LCD188" s="1"/>
      <c r="LCE188" s="1"/>
      <c r="LCF188" s="1"/>
      <c r="LCG188" s="1"/>
      <c r="LCH188" s="1"/>
      <c r="LCI188" s="1"/>
      <c r="LCJ188" s="1"/>
      <c r="LCK188" s="1"/>
      <c r="LCL188" s="1"/>
      <c r="LCM188" s="1"/>
      <c r="LCN188" s="1"/>
      <c r="LCO188" s="1"/>
      <c r="LCP188" s="1"/>
      <c r="LCQ188" s="1"/>
      <c r="LCR188" s="1"/>
      <c r="LCS188" s="1"/>
      <c r="LCT188" s="1"/>
      <c r="LCU188" s="1"/>
      <c r="LCV188" s="1"/>
      <c r="LCW188" s="1"/>
      <c r="LCX188" s="1"/>
      <c r="LCY188" s="1"/>
      <c r="LCZ188" s="1"/>
      <c r="LDA188" s="1"/>
      <c r="LDB188" s="1"/>
      <c r="LDC188" s="1"/>
      <c r="LDD188" s="1"/>
      <c r="LDE188" s="1"/>
      <c r="LDF188" s="1"/>
      <c r="LDG188" s="1"/>
      <c r="LDH188" s="1"/>
      <c r="LDI188" s="1"/>
      <c r="LDJ188" s="1"/>
      <c r="LDK188" s="1"/>
      <c r="LDL188" s="1"/>
      <c r="LDM188" s="1"/>
      <c r="LDN188" s="1"/>
      <c r="LDO188" s="1"/>
      <c r="LDP188" s="1"/>
      <c r="LDQ188" s="1"/>
      <c r="LDR188" s="1"/>
      <c r="LDS188" s="1"/>
      <c r="LDT188" s="1"/>
      <c r="LDU188" s="1"/>
      <c r="LDV188" s="1"/>
      <c r="LDW188" s="1"/>
      <c r="LDX188" s="1"/>
      <c r="LDY188" s="1"/>
      <c r="LDZ188" s="1"/>
      <c r="LEA188" s="1"/>
      <c r="LEB188" s="1"/>
      <c r="LEC188" s="1"/>
      <c r="LED188" s="1"/>
      <c r="LEE188" s="1"/>
      <c r="LEF188" s="1"/>
      <c r="LEG188" s="1"/>
      <c r="LEH188" s="1"/>
      <c r="LEI188" s="1"/>
      <c r="LEJ188" s="1"/>
      <c r="LEK188" s="1"/>
      <c r="LEL188" s="1"/>
      <c r="LEM188" s="1"/>
      <c r="LEN188" s="1"/>
      <c r="LEO188" s="1"/>
      <c r="LEP188" s="1"/>
      <c r="LEQ188" s="1"/>
      <c r="LER188" s="1"/>
      <c r="LES188" s="1"/>
      <c r="LET188" s="1"/>
      <c r="LEU188" s="1"/>
      <c r="LEV188" s="1"/>
      <c r="LEW188" s="1"/>
      <c r="LEX188" s="1"/>
      <c r="LEY188" s="1"/>
      <c r="LEZ188" s="1"/>
      <c r="LFA188" s="1"/>
      <c r="LFB188" s="1"/>
      <c r="LFC188" s="1"/>
      <c r="LFD188" s="1"/>
      <c r="LFE188" s="1"/>
      <c r="LFF188" s="1"/>
      <c r="LFG188" s="1"/>
      <c r="LFH188" s="1"/>
      <c r="LFI188" s="1"/>
      <c r="LFJ188" s="1"/>
      <c r="LFK188" s="1"/>
      <c r="LFL188" s="1"/>
      <c r="LFM188" s="1"/>
      <c r="LFN188" s="1"/>
      <c r="LFO188" s="1"/>
      <c r="LFP188" s="1"/>
      <c r="LFQ188" s="1"/>
      <c r="LFR188" s="1"/>
      <c r="LFS188" s="1"/>
      <c r="LFT188" s="1"/>
      <c r="LFU188" s="1"/>
      <c r="LFV188" s="1"/>
      <c r="LFW188" s="1"/>
      <c r="LFX188" s="1"/>
      <c r="LFY188" s="1"/>
      <c r="LFZ188" s="1"/>
      <c r="LGA188" s="1"/>
      <c r="LGB188" s="1"/>
      <c r="LGC188" s="1"/>
      <c r="LGD188" s="1"/>
      <c r="LGE188" s="1"/>
      <c r="LGF188" s="1"/>
      <c r="LGG188" s="1"/>
      <c r="LGH188" s="1"/>
      <c r="LGI188" s="1"/>
      <c r="LGJ188" s="1"/>
      <c r="LGK188" s="1"/>
      <c r="LGL188" s="1"/>
      <c r="LGM188" s="1"/>
      <c r="LGN188" s="1"/>
      <c r="LGO188" s="1"/>
      <c r="LGP188" s="1"/>
      <c r="LGQ188" s="1"/>
      <c r="LGR188" s="1"/>
      <c r="LGS188" s="1"/>
      <c r="LGT188" s="1"/>
      <c r="LGU188" s="1"/>
      <c r="LGV188" s="1"/>
      <c r="LGW188" s="1"/>
      <c r="LGX188" s="1"/>
      <c r="LGY188" s="1"/>
      <c r="LGZ188" s="1"/>
      <c r="LHA188" s="1"/>
      <c r="LHB188" s="1"/>
      <c r="LHC188" s="1"/>
      <c r="LHD188" s="1"/>
      <c r="LHE188" s="1"/>
      <c r="LHF188" s="1"/>
      <c r="LHG188" s="1"/>
      <c r="LHH188" s="1"/>
      <c r="LHI188" s="1"/>
      <c r="LHJ188" s="1"/>
      <c r="LHK188" s="1"/>
      <c r="LHL188" s="1"/>
      <c r="LHM188" s="1"/>
      <c r="LHN188" s="1"/>
      <c r="LHO188" s="1"/>
      <c r="LHP188" s="1"/>
      <c r="LHQ188" s="1"/>
      <c r="LHR188" s="1"/>
      <c r="LHS188" s="1"/>
      <c r="LHT188" s="1"/>
      <c r="LHU188" s="1"/>
      <c r="LHV188" s="1"/>
      <c r="LHW188" s="1"/>
      <c r="LHX188" s="1"/>
      <c r="LHY188" s="1"/>
      <c r="LHZ188" s="1"/>
      <c r="LIA188" s="1"/>
      <c r="LIB188" s="1"/>
      <c r="LIC188" s="1"/>
      <c r="LID188" s="1"/>
      <c r="LIE188" s="1"/>
      <c r="LIF188" s="1"/>
      <c r="LIG188" s="1"/>
      <c r="LIH188" s="1"/>
      <c r="LII188" s="1"/>
      <c r="LIJ188" s="1"/>
      <c r="LIK188" s="1"/>
      <c r="LIL188" s="1"/>
      <c r="LIM188" s="1"/>
      <c r="LIN188" s="1"/>
      <c r="LIO188" s="1"/>
      <c r="LIP188" s="1"/>
      <c r="LIQ188" s="1"/>
      <c r="LIR188" s="1"/>
      <c r="LIS188" s="1"/>
      <c r="LIT188" s="1"/>
      <c r="LIU188" s="1"/>
      <c r="LIV188" s="1"/>
      <c r="LIW188" s="1"/>
      <c r="LIX188" s="1"/>
      <c r="LIY188" s="1"/>
      <c r="LIZ188" s="1"/>
      <c r="LJA188" s="1"/>
      <c r="LJB188" s="1"/>
      <c r="LJC188" s="1"/>
      <c r="LJD188" s="1"/>
      <c r="LJE188" s="1"/>
      <c r="LJF188" s="1"/>
      <c r="LJG188" s="1"/>
      <c r="LJH188" s="1"/>
      <c r="LJI188" s="1"/>
      <c r="LJJ188" s="1"/>
      <c r="LJK188" s="1"/>
      <c r="LJL188" s="1"/>
      <c r="LJM188" s="1"/>
      <c r="LJN188" s="1"/>
      <c r="LJO188" s="1"/>
      <c r="LJP188" s="1"/>
      <c r="LJQ188" s="1"/>
      <c r="LJR188" s="1"/>
      <c r="LJS188" s="1"/>
      <c r="LJT188" s="1"/>
      <c r="LJU188" s="1"/>
      <c r="LJV188" s="1"/>
      <c r="LJW188" s="1"/>
      <c r="LJX188" s="1"/>
      <c r="LJY188" s="1"/>
      <c r="LJZ188" s="1"/>
      <c r="LKA188" s="1"/>
      <c r="LKB188" s="1"/>
      <c r="LKC188" s="1"/>
      <c r="LKD188" s="1"/>
      <c r="LKE188" s="1"/>
      <c r="LKF188" s="1"/>
      <c r="LKG188" s="1"/>
      <c r="LKH188" s="1"/>
      <c r="LKI188" s="1"/>
      <c r="LKJ188" s="1"/>
      <c r="LKK188" s="1"/>
      <c r="LKL188" s="1"/>
      <c r="LKM188" s="1"/>
      <c r="LKN188" s="1"/>
      <c r="LKO188" s="1"/>
      <c r="LKP188" s="1"/>
      <c r="LKQ188" s="1"/>
      <c r="LKR188" s="1"/>
      <c r="LKS188" s="1"/>
      <c r="LKT188" s="1"/>
      <c r="LKU188" s="1"/>
      <c r="LKV188" s="1"/>
      <c r="LKW188" s="1"/>
      <c r="LKX188" s="1"/>
      <c r="LKY188" s="1"/>
      <c r="LKZ188" s="1"/>
      <c r="LLA188" s="1"/>
      <c r="LLB188" s="1"/>
      <c r="LLC188" s="1"/>
      <c r="LLD188" s="1"/>
      <c r="LLE188" s="1"/>
      <c r="LLF188" s="1"/>
      <c r="LLG188" s="1"/>
      <c r="LLH188" s="1"/>
      <c r="LLI188" s="1"/>
      <c r="LLJ188" s="1"/>
      <c r="LLK188" s="1"/>
      <c r="LLL188" s="1"/>
      <c r="LLM188" s="1"/>
      <c r="LLN188" s="1"/>
      <c r="LLO188" s="1"/>
      <c r="LLP188" s="1"/>
      <c r="LLQ188" s="1"/>
      <c r="LLR188" s="1"/>
      <c r="LLS188" s="1"/>
      <c r="LLT188" s="1"/>
      <c r="LLU188" s="1"/>
      <c r="LLV188" s="1"/>
      <c r="LLW188" s="1"/>
      <c r="LLX188" s="1"/>
      <c r="LLY188" s="1"/>
      <c r="LLZ188" s="1"/>
      <c r="LMA188" s="1"/>
      <c r="LMB188" s="1"/>
      <c r="LMC188" s="1"/>
      <c r="LMD188" s="1"/>
      <c r="LME188" s="1"/>
      <c r="LMF188" s="1"/>
      <c r="LMG188" s="1"/>
      <c r="LMH188" s="1"/>
      <c r="LMI188" s="1"/>
      <c r="LMJ188" s="1"/>
      <c r="LMK188" s="1"/>
      <c r="LML188" s="1"/>
      <c r="LMM188" s="1"/>
      <c r="LMN188" s="1"/>
      <c r="LMO188" s="1"/>
      <c r="LMP188" s="1"/>
      <c r="LMQ188" s="1"/>
      <c r="LMR188" s="1"/>
      <c r="LMS188" s="1"/>
      <c r="LMT188" s="1"/>
      <c r="LMU188" s="1"/>
      <c r="LMV188" s="1"/>
      <c r="LMW188" s="1"/>
      <c r="LMX188" s="1"/>
      <c r="LMY188" s="1"/>
      <c r="LMZ188" s="1"/>
      <c r="LNA188" s="1"/>
      <c r="LNB188" s="1"/>
      <c r="LNC188" s="1"/>
      <c r="LND188" s="1"/>
      <c r="LNE188" s="1"/>
      <c r="LNF188" s="1"/>
      <c r="LNG188" s="1"/>
      <c r="LNH188" s="1"/>
      <c r="LNI188" s="1"/>
      <c r="LNJ188" s="1"/>
      <c r="LNK188" s="1"/>
      <c r="LNL188" s="1"/>
      <c r="LNM188" s="1"/>
      <c r="LNN188" s="1"/>
      <c r="LNO188" s="1"/>
      <c r="LNP188" s="1"/>
      <c r="LNQ188" s="1"/>
      <c r="LNR188" s="1"/>
      <c r="LNS188" s="1"/>
      <c r="LNT188" s="1"/>
      <c r="LNU188" s="1"/>
      <c r="LNV188" s="1"/>
      <c r="LNW188" s="1"/>
      <c r="LNX188" s="1"/>
      <c r="LNY188" s="1"/>
      <c r="LNZ188" s="1"/>
      <c r="LOA188" s="1"/>
      <c r="LOB188" s="1"/>
      <c r="LOC188" s="1"/>
      <c r="LOD188" s="1"/>
      <c r="LOE188" s="1"/>
      <c r="LOF188" s="1"/>
      <c r="LOG188" s="1"/>
      <c r="LOH188" s="1"/>
      <c r="LOI188" s="1"/>
      <c r="LOJ188" s="1"/>
      <c r="LOK188" s="1"/>
      <c r="LOL188" s="1"/>
      <c r="LOM188" s="1"/>
      <c r="LON188" s="1"/>
      <c r="LOO188" s="1"/>
      <c r="LOP188" s="1"/>
      <c r="LOQ188" s="1"/>
      <c r="LOR188" s="1"/>
      <c r="LOS188" s="1"/>
      <c r="LOT188" s="1"/>
      <c r="LOU188" s="1"/>
      <c r="LOV188" s="1"/>
      <c r="LOW188" s="1"/>
      <c r="LOX188" s="1"/>
      <c r="LOY188" s="1"/>
      <c r="LOZ188" s="1"/>
      <c r="LPA188" s="1"/>
      <c r="LPB188" s="1"/>
      <c r="LPC188" s="1"/>
      <c r="LPD188" s="1"/>
      <c r="LPE188" s="1"/>
      <c r="LPF188" s="1"/>
      <c r="LPG188" s="1"/>
      <c r="LPH188" s="1"/>
      <c r="LPI188" s="1"/>
      <c r="LPJ188" s="1"/>
      <c r="LPK188" s="1"/>
      <c r="LPL188" s="1"/>
      <c r="LPM188" s="1"/>
      <c r="LPN188" s="1"/>
      <c r="LPO188" s="1"/>
      <c r="LPP188" s="1"/>
      <c r="LPQ188" s="1"/>
      <c r="LPR188" s="1"/>
      <c r="LPS188" s="1"/>
      <c r="LPT188" s="1"/>
      <c r="LPU188" s="1"/>
      <c r="LPV188" s="1"/>
      <c r="LPW188" s="1"/>
      <c r="LPX188" s="1"/>
      <c r="LPY188" s="1"/>
      <c r="LPZ188" s="1"/>
      <c r="LQA188" s="1"/>
      <c r="LQB188" s="1"/>
      <c r="LQC188" s="1"/>
      <c r="LQD188" s="1"/>
      <c r="LQE188" s="1"/>
      <c r="LQF188" s="1"/>
      <c r="LQG188" s="1"/>
      <c r="LQH188" s="1"/>
      <c r="LQI188" s="1"/>
      <c r="LQJ188" s="1"/>
      <c r="LQK188" s="1"/>
      <c r="LQL188" s="1"/>
      <c r="LQM188" s="1"/>
      <c r="LQN188" s="1"/>
      <c r="LQO188" s="1"/>
      <c r="LQP188" s="1"/>
      <c r="LQQ188" s="1"/>
      <c r="LQR188" s="1"/>
      <c r="LQS188" s="1"/>
      <c r="LQT188" s="1"/>
      <c r="LQU188" s="1"/>
      <c r="LQV188" s="1"/>
      <c r="LQW188" s="1"/>
      <c r="LQX188" s="1"/>
      <c r="LQY188" s="1"/>
      <c r="LQZ188" s="1"/>
      <c r="LRA188" s="1"/>
      <c r="LRB188" s="1"/>
      <c r="LRC188" s="1"/>
      <c r="LRD188" s="1"/>
      <c r="LRE188" s="1"/>
      <c r="LRF188" s="1"/>
      <c r="LRG188" s="1"/>
      <c r="LRH188" s="1"/>
      <c r="LRI188" s="1"/>
      <c r="LRJ188" s="1"/>
      <c r="LRK188" s="1"/>
      <c r="LRL188" s="1"/>
      <c r="LRM188" s="1"/>
      <c r="LRN188" s="1"/>
      <c r="LRO188" s="1"/>
      <c r="LRP188" s="1"/>
      <c r="LRQ188" s="1"/>
      <c r="LRR188" s="1"/>
      <c r="LRS188" s="1"/>
      <c r="LRT188" s="1"/>
      <c r="LRU188" s="1"/>
      <c r="LRV188" s="1"/>
      <c r="LRW188" s="1"/>
      <c r="LRX188" s="1"/>
      <c r="LRY188" s="1"/>
      <c r="LRZ188" s="1"/>
      <c r="LSA188" s="1"/>
      <c r="LSB188" s="1"/>
      <c r="LSC188" s="1"/>
      <c r="LSD188" s="1"/>
      <c r="LSE188" s="1"/>
      <c r="LSF188" s="1"/>
      <c r="LSG188" s="1"/>
      <c r="LSH188" s="1"/>
      <c r="LSI188" s="1"/>
      <c r="LSJ188" s="1"/>
      <c r="LSK188" s="1"/>
      <c r="LSL188" s="1"/>
      <c r="LSM188" s="1"/>
      <c r="LSN188" s="1"/>
      <c r="LSO188" s="1"/>
      <c r="LSP188" s="1"/>
      <c r="LSQ188" s="1"/>
      <c r="LSR188" s="1"/>
      <c r="LSS188" s="1"/>
      <c r="LST188" s="1"/>
      <c r="LSU188" s="1"/>
      <c r="LSV188" s="1"/>
      <c r="LSW188" s="1"/>
      <c r="LSX188" s="1"/>
      <c r="LSY188" s="1"/>
      <c r="LSZ188" s="1"/>
      <c r="LTA188" s="1"/>
      <c r="LTB188" s="1"/>
      <c r="LTC188" s="1"/>
      <c r="LTD188" s="1"/>
      <c r="LTE188" s="1"/>
      <c r="LTF188" s="1"/>
      <c r="LTG188" s="1"/>
      <c r="LTH188" s="1"/>
      <c r="LTI188" s="1"/>
      <c r="LTJ188" s="1"/>
      <c r="LTK188" s="1"/>
      <c r="LTL188" s="1"/>
      <c r="LTM188" s="1"/>
      <c r="LTN188" s="1"/>
      <c r="LTO188" s="1"/>
      <c r="LTP188" s="1"/>
      <c r="LTQ188" s="1"/>
      <c r="LTR188" s="1"/>
      <c r="LTS188" s="1"/>
      <c r="LTT188" s="1"/>
      <c r="LTU188" s="1"/>
      <c r="LTV188" s="1"/>
      <c r="LTW188" s="1"/>
      <c r="LTX188" s="1"/>
      <c r="LTY188" s="1"/>
      <c r="LTZ188" s="1"/>
      <c r="LUA188" s="1"/>
      <c r="LUB188" s="1"/>
      <c r="LUC188" s="1"/>
      <c r="LUD188" s="1"/>
      <c r="LUE188" s="1"/>
      <c r="LUF188" s="1"/>
      <c r="LUG188" s="1"/>
      <c r="LUH188" s="1"/>
      <c r="LUI188" s="1"/>
      <c r="LUJ188" s="1"/>
      <c r="LUK188" s="1"/>
      <c r="LUL188" s="1"/>
      <c r="LUM188" s="1"/>
      <c r="LUN188" s="1"/>
      <c r="LUO188" s="1"/>
      <c r="LUP188" s="1"/>
      <c r="LUQ188" s="1"/>
      <c r="LUR188" s="1"/>
      <c r="LUS188" s="1"/>
      <c r="LUT188" s="1"/>
      <c r="LUU188" s="1"/>
      <c r="LUV188" s="1"/>
      <c r="LUW188" s="1"/>
      <c r="LUX188" s="1"/>
      <c r="LUY188" s="1"/>
      <c r="LUZ188" s="1"/>
      <c r="LVA188" s="1"/>
      <c r="LVB188" s="1"/>
      <c r="LVC188" s="1"/>
      <c r="LVD188" s="1"/>
      <c r="LVE188" s="1"/>
      <c r="LVF188" s="1"/>
      <c r="LVG188" s="1"/>
      <c r="LVH188" s="1"/>
      <c r="LVI188" s="1"/>
      <c r="LVJ188" s="1"/>
      <c r="LVK188" s="1"/>
      <c r="LVL188" s="1"/>
      <c r="LVM188" s="1"/>
      <c r="LVN188" s="1"/>
      <c r="LVO188" s="1"/>
      <c r="LVP188" s="1"/>
      <c r="LVQ188" s="1"/>
      <c r="LVR188" s="1"/>
      <c r="LVS188" s="1"/>
      <c r="LVT188" s="1"/>
      <c r="LVU188" s="1"/>
      <c r="LVV188" s="1"/>
      <c r="LVW188" s="1"/>
      <c r="LVX188" s="1"/>
      <c r="LVY188" s="1"/>
      <c r="LVZ188" s="1"/>
      <c r="LWA188" s="1"/>
      <c r="LWB188" s="1"/>
      <c r="LWC188" s="1"/>
      <c r="LWD188" s="1"/>
      <c r="LWE188" s="1"/>
      <c r="LWF188" s="1"/>
      <c r="LWG188" s="1"/>
      <c r="LWH188" s="1"/>
      <c r="LWI188" s="1"/>
      <c r="LWJ188" s="1"/>
      <c r="LWK188" s="1"/>
      <c r="LWL188" s="1"/>
      <c r="LWM188" s="1"/>
      <c r="LWN188" s="1"/>
      <c r="LWO188" s="1"/>
      <c r="LWP188" s="1"/>
      <c r="LWQ188" s="1"/>
      <c r="LWR188" s="1"/>
      <c r="LWS188" s="1"/>
      <c r="LWT188" s="1"/>
      <c r="LWU188" s="1"/>
      <c r="LWV188" s="1"/>
      <c r="LWW188" s="1"/>
      <c r="LWX188" s="1"/>
      <c r="LWY188" s="1"/>
      <c r="LWZ188" s="1"/>
      <c r="LXA188" s="1"/>
      <c r="LXB188" s="1"/>
      <c r="LXC188" s="1"/>
      <c r="LXD188" s="1"/>
      <c r="LXE188" s="1"/>
      <c r="LXF188" s="1"/>
      <c r="LXG188" s="1"/>
      <c r="LXH188" s="1"/>
      <c r="LXI188" s="1"/>
      <c r="LXJ188" s="1"/>
      <c r="LXK188" s="1"/>
      <c r="LXL188" s="1"/>
      <c r="LXM188" s="1"/>
      <c r="LXN188" s="1"/>
      <c r="LXO188" s="1"/>
      <c r="LXP188" s="1"/>
      <c r="LXQ188" s="1"/>
      <c r="LXR188" s="1"/>
      <c r="LXS188" s="1"/>
      <c r="LXT188" s="1"/>
      <c r="LXU188" s="1"/>
      <c r="LXV188" s="1"/>
      <c r="LXW188" s="1"/>
      <c r="LXX188" s="1"/>
      <c r="LXY188" s="1"/>
      <c r="LXZ188" s="1"/>
      <c r="LYA188" s="1"/>
      <c r="LYB188" s="1"/>
      <c r="LYC188" s="1"/>
      <c r="LYD188" s="1"/>
      <c r="LYE188" s="1"/>
      <c r="LYF188" s="1"/>
      <c r="LYG188" s="1"/>
      <c r="LYH188" s="1"/>
      <c r="LYI188" s="1"/>
      <c r="LYJ188" s="1"/>
      <c r="LYK188" s="1"/>
      <c r="LYL188" s="1"/>
      <c r="LYM188" s="1"/>
      <c r="LYN188" s="1"/>
      <c r="LYO188" s="1"/>
      <c r="LYP188" s="1"/>
      <c r="LYQ188" s="1"/>
      <c r="LYR188" s="1"/>
      <c r="LYS188" s="1"/>
      <c r="LYT188" s="1"/>
      <c r="LYU188" s="1"/>
      <c r="LYV188" s="1"/>
      <c r="LYW188" s="1"/>
      <c r="LYX188" s="1"/>
      <c r="LYY188" s="1"/>
      <c r="LYZ188" s="1"/>
      <c r="LZA188" s="1"/>
      <c r="LZB188" s="1"/>
      <c r="LZC188" s="1"/>
      <c r="LZD188" s="1"/>
      <c r="LZE188" s="1"/>
      <c r="LZF188" s="1"/>
      <c r="LZG188" s="1"/>
      <c r="LZH188" s="1"/>
      <c r="LZI188" s="1"/>
      <c r="LZJ188" s="1"/>
      <c r="LZK188" s="1"/>
      <c r="LZL188" s="1"/>
      <c r="LZM188" s="1"/>
      <c r="LZN188" s="1"/>
      <c r="LZO188" s="1"/>
      <c r="LZP188" s="1"/>
      <c r="LZQ188" s="1"/>
      <c r="LZR188" s="1"/>
      <c r="LZS188" s="1"/>
      <c r="LZT188" s="1"/>
      <c r="LZU188" s="1"/>
      <c r="LZV188" s="1"/>
      <c r="LZW188" s="1"/>
      <c r="LZX188" s="1"/>
      <c r="LZY188" s="1"/>
      <c r="LZZ188" s="1"/>
      <c r="MAA188" s="1"/>
      <c r="MAB188" s="1"/>
      <c r="MAC188" s="1"/>
      <c r="MAD188" s="1"/>
      <c r="MAE188" s="1"/>
      <c r="MAF188" s="1"/>
      <c r="MAG188" s="1"/>
      <c r="MAH188" s="1"/>
      <c r="MAI188" s="1"/>
      <c r="MAJ188" s="1"/>
      <c r="MAK188" s="1"/>
      <c r="MAL188" s="1"/>
      <c r="MAM188" s="1"/>
      <c r="MAN188" s="1"/>
      <c r="MAO188" s="1"/>
      <c r="MAP188" s="1"/>
      <c r="MAQ188" s="1"/>
      <c r="MAR188" s="1"/>
      <c r="MAS188" s="1"/>
      <c r="MAT188" s="1"/>
      <c r="MAU188" s="1"/>
      <c r="MAV188" s="1"/>
      <c r="MAW188" s="1"/>
      <c r="MAX188" s="1"/>
      <c r="MAY188" s="1"/>
      <c r="MAZ188" s="1"/>
      <c r="MBA188" s="1"/>
      <c r="MBB188" s="1"/>
      <c r="MBC188" s="1"/>
      <c r="MBD188" s="1"/>
      <c r="MBE188" s="1"/>
      <c r="MBF188" s="1"/>
      <c r="MBG188" s="1"/>
      <c r="MBH188" s="1"/>
      <c r="MBI188" s="1"/>
      <c r="MBJ188" s="1"/>
      <c r="MBK188" s="1"/>
      <c r="MBL188" s="1"/>
      <c r="MBM188" s="1"/>
      <c r="MBN188" s="1"/>
      <c r="MBO188" s="1"/>
      <c r="MBP188" s="1"/>
      <c r="MBQ188" s="1"/>
      <c r="MBR188" s="1"/>
      <c r="MBS188" s="1"/>
      <c r="MBT188" s="1"/>
      <c r="MBU188" s="1"/>
      <c r="MBV188" s="1"/>
      <c r="MBW188" s="1"/>
      <c r="MBX188" s="1"/>
      <c r="MBY188" s="1"/>
      <c r="MBZ188" s="1"/>
      <c r="MCA188" s="1"/>
      <c r="MCB188" s="1"/>
      <c r="MCC188" s="1"/>
      <c r="MCD188" s="1"/>
      <c r="MCE188" s="1"/>
      <c r="MCF188" s="1"/>
      <c r="MCG188" s="1"/>
      <c r="MCH188" s="1"/>
      <c r="MCI188" s="1"/>
      <c r="MCJ188" s="1"/>
      <c r="MCK188" s="1"/>
      <c r="MCL188" s="1"/>
      <c r="MCM188" s="1"/>
      <c r="MCN188" s="1"/>
      <c r="MCO188" s="1"/>
      <c r="MCP188" s="1"/>
      <c r="MCQ188" s="1"/>
      <c r="MCR188" s="1"/>
      <c r="MCS188" s="1"/>
      <c r="MCT188" s="1"/>
      <c r="MCU188" s="1"/>
      <c r="MCV188" s="1"/>
      <c r="MCW188" s="1"/>
      <c r="MCX188" s="1"/>
      <c r="MCY188" s="1"/>
      <c r="MCZ188" s="1"/>
      <c r="MDA188" s="1"/>
      <c r="MDB188" s="1"/>
      <c r="MDC188" s="1"/>
      <c r="MDD188" s="1"/>
      <c r="MDE188" s="1"/>
      <c r="MDF188" s="1"/>
      <c r="MDG188" s="1"/>
      <c r="MDH188" s="1"/>
      <c r="MDI188" s="1"/>
      <c r="MDJ188" s="1"/>
      <c r="MDK188" s="1"/>
      <c r="MDL188" s="1"/>
      <c r="MDM188" s="1"/>
      <c r="MDN188" s="1"/>
      <c r="MDO188" s="1"/>
      <c r="MDP188" s="1"/>
      <c r="MDQ188" s="1"/>
      <c r="MDR188" s="1"/>
      <c r="MDS188" s="1"/>
      <c r="MDT188" s="1"/>
      <c r="MDU188" s="1"/>
      <c r="MDV188" s="1"/>
      <c r="MDW188" s="1"/>
      <c r="MDX188" s="1"/>
      <c r="MDY188" s="1"/>
      <c r="MDZ188" s="1"/>
      <c r="MEA188" s="1"/>
      <c r="MEB188" s="1"/>
      <c r="MEC188" s="1"/>
      <c r="MED188" s="1"/>
      <c r="MEE188" s="1"/>
      <c r="MEF188" s="1"/>
      <c r="MEG188" s="1"/>
      <c r="MEH188" s="1"/>
      <c r="MEI188" s="1"/>
      <c r="MEJ188" s="1"/>
      <c r="MEK188" s="1"/>
      <c r="MEL188" s="1"/>
      <c r="MEM188" s="1"/>
      <c r="MEN188" s="1"/>
      <c r="MEO188" s="1"/>
      <c r="MEP188" s="1"/>
      <c r="MEQ188" s="1"/>
      <c r="MER188" s="1"/>
      <c r="MES188" s="1"/>
      <c r="MET188" s="1"/>
      <c r="MEU188" s="1"/>
      <c r="MEV188" s="1"/>
      <c r="MEW188" s="1"/>
      <c r="MEX188" s="1"/>
      <c r="MEY188" s="1"/>
      <c r="MEZ188" s="1"/>
      <c r="MFA188" s="1"/>
      <c r="MFB188" s="1"/>
      <c r="MFC188" s="1"/>
      <c r="MFD188" s="1"/>
      <c r="MFE188" s="1"/>
      <c r="MFF188" s="1"/>
      <c r="MFG188" s="1"/>
      <c r="MFH188" s="1"/>
      <c r="MFI188" s="1"/>
      <c r="MFJ188" s="1"/>
      <c r="MFK188" s="1"/>
      <c r="MFL188" s="1"/>
      <c r="MFM188" s="1"/>
      <c r="MFN188" s="1"/>
      <c r="MFO188" s="1"/>
      <c r="MFP188" s="1"/>
      <c r="MFQ188" s="1"/>
      <c r="MFR188" s="1"/>
      <c r="MFS188" s="1"/>
      <c r="MFT188" s="1"/>
      <c r="MFU188" s="1"/>
      <c r="MFV188" s="1"/>
      <c r="MFW188" s="1"/>
      <c r="MFX188" s="1"/>
      <c r="MFY188" s="1"/>
      <c r="MFZ188" s="1"/>
      <c r="MGA188" s="1"/>
      <c r="MGB188" s="1"/>
      <c r="MGC188" s="1"/>
      <c r="MGD188" s="1"/>
      <c r="MGE188" s="1"/>
      <c r="MGF188" s="1"/>
      <c r="MGG188" s="1"/>
      <c r="MGH188" s="1"/>
      <c r="MGI188" s="1"/>
      <c r="MGJ188" s="1"/>
      <c r="MGK188" s="1"/>
      <c r="MGL188" s="1"/>
      <c r="MGM188" s="1"/>
      <c r="MGN188" s="1"/>
      <c r="MGO188" s="1"/>
      <c r="MGP188" s="1"/>
      <c r="MGQ188" s="1"/>
      <c r="MGR188" s="1"/>
      <c r="MGS188" s="1"/>
      <c r="MGT188" s="1"/>
      <c r="MGU188" s="1"/>
      <c r="MGV188" s="1"/>
      <c r="MGW188" s="1"/>
      <c r="MGX188" s="1"/>
      <c r="MGY188" s="1"/>
      <c r="MGZ188" s="1"/>
      <c r="MHA188" s="1"/>
      <c r="MHB188" s="1"/>
      <c r="MHC188" s="1"/>
      <c r="MHD188" s="1"/>
      <c r="MHE188" s="1"/>
      <c r="MHF188" s="1"/>
      <c r="MHG188" s="1"/>
      <c r="MHH188" s="1"/>
      <c r="MHI188" s="1"/>
      <c r="MHJ188" s="1"/>
      <c r="MHK188" s="1"/>
      <c r="MHL188" s="1"/>
      <c r="MHM188" s="1"/>
      <c r="MHN188" s="1"/>
      <c r="MHO188" s="1"/>
      <c r="MHP188" s="1"/>
      <c r="MHQ188" s="1"/>
      <c r="MHR188" s="1"/>
      <c r="MHS188" s="1"/>
      <c r="MHT188" s="1"/>
      <c r="MHU188" s="1"/>
      <c r="MHV188" s="1"/>
      <c r="MHW188" s="1"/>
      <c r="MHX188" s="1"/>
      <c r="MHY188" s="1"/>
      <c r="MHZ188" s="1"/>
      <c r="MIA188" s="1"/>
      <c r="MIB188" s="1"/>
      <c r="MIC188" s="1"/>
      <c r="MID188" s="1"/>
      <c r="MIE188" s="1"/>
      <c r="MIF188" s="1"/>
      <c r="MIG188" s="1"/>
      <c r="MIH188" s="1"/>
      <c r="MII188" s="1"/>
      <c r="MIJ188" s="1"/>
      <c r="MIK188" s="1"/>
      <c r="MIL188" s="1"/>
      <c r="MIM188" s="1"/>
      <c r="MIN188" s="1"/>
      <c r="MIO188" s="1"/>
      <c r="MIP188" s="1"/>
      <c r="MIQ188" s="1"/>
      <c r="MIR188" s="1"/>
      <c r="MIS188" s="1"/>
      <c r="MIT188" s="1"/>
      <c r="MIU188" s="1"/>
      <c r="MIV188" s="1"/>
      <c r="MIW188" s="1"/>
      <c r="MIX188" s="1"/>
      <c r="MIY188" s="1"/>
      <c r="MIZ188" s="1"/>
      <c r="MJA188" s="1"/>
      <c r="MJB188" s="1"/>
      <c r="MJC188" s="1"/>
      <c r="MJD188" s="1"/>
      <c r="MJE188" s="1"/>
      <c r="MJF188" s="1"/>
      <c r="MJG188" s="1"/>
      <c r="MJH188" s="1"/>
      <c r="MJI188" s="1"/>
      <c r="MJJ188" s="1"/>
      <c r="MJK188" s="1"/>
      <c r="MJL188" s="1"/>
      <c r="MJM188" s="1"/>
      <c r="MJN188" s="1"/>
      <c r="MJO188" s="1"/>
      <c r="MJP188" s="1"/>
      <c r="MJQ188" s="1"/>
      <c r="MJR188" s="1"/>
      <c r="MJS188" s="1"/>
      <c r="MJT188" s="1"/>
      <c r="MJU188" s="1"/>
      <c r="MJV188" s="1"/>
      <c r="MJW188" s="1"/>
      <c r="MJX188" s="1"/>
      <c r="MJY188" s="1"/>
      <c r="MJZ188" s="1"/>
      <c r="MKA188" s="1"/>
      <c r="MKB188" s="1"/>
      <c r="MKC188" s="1"/>
      <c r="MKD188" s="1"/>
      <c r="MKE188" s="1"/>
      <c r="MKF188" s="1"/>
      <c r="MKG188" s="1"/>
      <c r="MKH188" s="1"/>
      <c r="MKI188" s="1"/>
      <c r="MKJ188" s="1"/>
      <c r="MKK188" s="1"/>
      <c r="MKL188" s="1"/>
      <c r="MKM188" s="1"/>
      <c r="MKN188" s="1"/>
      <c r="MKO188" s="1"/>
      <c r="MKP188" s="1"/>
      <c r="MKQ188" s="1"/>
      <c r="MKR188" s="1"/>
      <c r="MKS188" s="1"/>
      <c r="MKT188" s="1"/>
      <c r="MKU188" s="1"/>
      <c r="MKV188" s="1"/>
      <c r="MKW188" s="1"/>
      <c r="MKX188" s="1"/>
      <c r="MKY188" s="1"/>
      <c r="MKZ188" s="1"/>
      <c r="MLA188" s="1"/>
      <c r="MLB188" s="1"/>
      <c r="MLC188" s="1"/>
      <c r="MLD188" s="1"/>
      <c r="MLE188" s="1"/>
      <c r="MLF188" s="1"/>
      <c r="MLG188" s="1"/>
      <c r="MLH188" s="1"/>
      <c r="MLI188" s="1"/>
      <c r="MLJ188" s="1"/>
      <c r="MLK188" s="1"/>
      <c r="MLL188" s="1"/>
      <c r="MLM188" s="1"/>
      <c r="MLN188" s="1"/>
      <c r="MLO188" s="1"/>
      <c r="MLP188" s="1"/>
      <c r="MLQ188" s="1"/>
      <c r="MLR188" s="1"/>
      <c r="MLS188" s="1"/>
      <c r="MLT188" s="1"/>
      <c r="MLU188" s="1"/>
      <c r="MLV188" s="1"/>
      <c r="MLW188" s="1"/>
      <c r="MLX188" s="1"/>
      <c r="MLY188" s="1"/>
      <c r="MLZ188" s="1"/>
      <c r="MMA188" s="1"/>
      <c r="MMB188" s="1"/>
      <c r="MMC188" s="1"/>
      <c r="MMD188" s="1"/>
      <c r="MME188" s="1"/>
      <c r="MMF188" s="1"/>
      <c r="MMG188" s="1"/>
      <c r="MMH188" s="1"/>
      <c r="MMI188" s="1"/>
      <c r="MMJ188" s="1"/>
      <c r="MMK188" s="1"/>
      <c r="MML188" s="1"/>
      <c r="MMM188" s="1"/>
      <c r="MMN188" s="1"/>
      <c r="MMO188" s="1"/>
      <c r="MMP188" s="1"/>
      <c r="MMQ188" s="1"/>
      <c r="MMR188" s="1"/>
      <c r="MMS188" s="1"/>
      <c r="MMT188" s="1"/>
      <c r="MMU188" s="1"/>
      <c r="MMV188" s="1"/>
      <c r="MMW188" s="1"/>
      <c r="MMX188" s="1"/>
      <c r="MMY188" s="1"/>
      <c r="MMZ188" s="1"/>
      <c r="MNA188" s="1"/>
      <c r="MNB188" s="1"/>
      <c r="MNC188" s="1"/>
      <c r="MND188" s="1"/>
      <c r="MNE188" s="1"/>
      <c r="MNF188" s="1"/>
      <c r="MNG188" s="1"/>
      <c r="MNH188" s="1"/>
      <c r="MNI188" s="1"/>
      <c r="MNJ188" s="1"/>
      <c r="MNK188" s="1"/>
      <c r="MNL188" s="1"/>
      <c r="MNM188" s="1"/>
      <c r="MNN188" s="1"/>
      <c r="MNO188" s="1"/>
      <c r="MNP188" s="1"/>
      <c r="MNQ188" s="1"/>
      <c r="MNR188" s="1"/>
      <c r="MNS188" s="1"/>
      <c r="MNT188" s="1"/>
      <c r="MNU188" s="1"/>
      <c r="MNV188" s="1"/>
      <c r="MNW188" s="1"/>
      <c r="MNX188" s="1"/>
      <c r="MNY188" s="1"/>
      <c r="MNZ188" s="1"/>
      <c r="MOA188" s="1"/>
      <c r="MOB188" s="1"/>
      <c r="MOC188" s="1"/>
      <c r="MOD188" s="1"/>
      <c r="MOE188" s="1"/>
      <c r="MOF188" s="1"/>
      <c r="MOG188" s="1"/>
      <c r="MOH188" s="1"/>
      <c r="MOI188" s="1"/>
      <c r="MOJ188" s="1"/>
      <c r="MOK188" s="1"/>
      <c r="MOL188" s="1"/>
      <c r="MOM188" s="1"/>
      <c r="MON188" s="1"/>
      <c r="MOO188" s="1"/>
      <c r="MOP188" s="1"/>
      <c r="MOQ188" s="1"/>
      <c r="MOR188" s="1"/>
      <c r="MOS188" s="1"/>
      <c r="MOT188" s="1"/>
      <c r="MOU188" s="1"/>
      <c r="MOV188" s="1"/>
      <c r="MOW188" s="1"/>
      <c r="MOX188" s="1"/>
      <c r="MOY188" s="1"/>
      <c r="MOZ188" s="1"/>
      <c r="MPA188" s="1"/>
      <c r="MPB188" s="1"/>
      <c r="MPC188" s="1"/>
      <c r="MPD188" s="1"/>
      <c r="MPE188" s="1"/>
      <c r="MPF188" s="1"/>
      <c r="MPG188" s="1"/>
      <c r="MPH188" s="1"/>
      <c r="MPI188" s="1"/>
      <c r="MPJ188" s="1"/>
      <c r="MPK188" s="1"/>
      <c r="MPL188" s="1"/>
      <c r="MPM188" s="1"/>
      <c r="MPN188" s="1"/>
      <c r="MPO188" s="1"/>
      <c r="MPP188" s="1"/>
      <c r="MPQ188" s="1"/>
      <c r="MPR188" s="1"/>
      <c r="MPS188" s="1"/>
      <c r="MPT188" s="1"/>
      <c r="MPU188" s="1"/>
      <c r="MPV188" s="1"/>
      <c r="MPW188" s="1"/>
      <c r="MPX188" s="1"/>
      <c r="MPY188" s="1"/>
      <c r="MPZ188" s="1"/>
      <c r="MQA188" s="1"/>
      <c r="MQB188" s="1"/>
      <c r="MQC188" s="1"/>
      <c r="MQD188" s="1"/>
      <c r="MQE188" s="1"/>
      <c r="MQF188" s="1"/>
      <c r="MQG188" s="1"/>
      <c r="MQH188" s="1"/>
      <c r="MQI188" s="1"/>
      <c r="MQJ188" s="1"/>
      <c r="MQK188" s="1"/>
      <c r="MQL188" s="1"/>
      <c r="MQM188" s="1"/>
      <c r="MQN188" s="1"/>
      <c r="MQO188" s="1"/>
      <c r="MQP188" s="1"/>
      <c r="MQQ188" s="1"/>
      <c r="MQR188" s="1"/>
      <c r="MQS188" s="1"/>
      <c r="MQT188" s="1"/>
      <c r="MQU188" s="1"/>
      <c r="MQV188" s="1"/>
      <c r="MQW188" s="1"/>
      <c r="MQX188" s="1"/>
      <c r="MQY188" s="1"/>
      <c r="MQZ188" s="1"/>
      <c r="MRA188" s="1"/>
      <c r="MRB188" s="1"/>
      <c r="MRC188" s="1"/>
      <c r="MRD188" s="1"/>
      <c r="MRE188" s="1"/>
      <c r="MRF188" s="1"/>
      <c r="MRG188" s="1"/>
      <c r="MRH188" s="1"/>
      <c r="MRI188" s="1"/>
      <c r="MRJ188" s="1"/>
      <c r="MRK188" s="1"/>
      <c r="MRL188" s="1"/>
      <c r="MRM188" s="1"/>
      <c r="MRN188" s="1"/>
      <c r="MRO188" s="1"/>
      <c r="MRP188" s="1"/>
      <c r="MRQ188" s="1"/>
      <c r="MRR188" s="1"/>
      <c r="MRS188" s="1"/>
      <c r="MRT188" s="1"/>
      <c r="MRU188" s="1"/>
      <c r="MRV188" s="1"/>
      <c r="MRW188" s="1"/>
      <c r="MRX188" s="1"/>
      <c r="MRY188" s="1"/>
      <c r="MRZ188" s="1"/>
      <c r="MSA188" s="1"/>
      <c r="MSB188" s="1"/>
      <c r="MSC188" s="1"/>
      <c r="MSD188" s="1"/>
      <c r="MSE188" s="1"/>
      <c r="MSF188" s="1"/>
      <c r="MSG188" s="1"/>
      <c r="MSH188" s="1"/>
      <c r="MSI188" s="1"/>
      <c r="MSJ188" s="1"/>
      <c r="MSK188" s="1"/>
      <c r="MSL188" s="1"/>
      <c r="MSM188" s="1"/>
      <c r="MSN188" s="1"/>
      <c r="MSO188" s="1"/>
      <c r="MSP188" s="1"/>
      <c r="MSQ188" s="1"/>
      <c r="MSR188" s="1"/>
      <c r="MSS188" s="1"/>
      <c r="MST188" s="1"/>
      <c r="MSU188" s="1"/>
      <c r="MSV188" s="1"/>
      <c r="MSW188" s="1"/>
      <c r="MSX188" s="1"/>
      <c r="MSY188" s="1"/>
      <c r="MSZ188" s="1"/>
      <c r="MTA188" s="1"/>
      <c r="MTB188" s="1"/>
      <c r="MTC188" s="1"/>
      <c r="MTD188" s="1"/>
      <c r="MTE188" s="1"/>
      <c r="MTF188" s="1"/>
      <c r="MTG188" s="1"/>
      <c r="MTH188" s="1"/>
      <c r="MTI188" s="1"/>
      <c r="MTJ188" s="1"/>
      <c r="MTK188" s="1"/>
      <c r="MTL188" s="1"/>
      <c r="MTM188" s="1"/>
      <c r="MTN188" s="1"/>
      <c r="MTO188" s="1"/>
      <c r="MTP188" s="1"/>
      <c r="MTQ188" s="1"/>
      <c r="MTR188" s="1"/>
      <c r="MTS188" s="1"/>
      <c r="MTT188" s="1"/>
      <c r="MTU188" s="1"/>
      <c r="MTV188" s="1"/>
      <c r="MTW188" s="1"/>
      <c r="MTX188" s="1"/>
      <c r="MTY188" s="1"/>
      <c r="MTZ188" s="1"/>
      <c r="MUA188" s="1"/>
      <c r="MUB188" s="1"/>
      <c r="MUC188" s="1"/>
      <c r="MUD188" s="1"/>
      <c r="MUE188" s="1"/>
      <c r="MUF188" s="1"/>
      <c r="MUG188" s="1"/>
      <c r="MUH188" s="1"/>
      <c r="MUI188" s="1"/>
      <c r="MUJ188" s="1"/>
      <c r="MUK188" s="1"/>
      <c r="MUL188" s="1"/>
      <c r="MUM188" s="1"/>
      <c r="MUN188" s="1"/>
      <c r="MUO188" s="1"/>
      <c r="MUP188" s="1"/>
      <c r="MUQ188" s="1"/>
      <c r="MUR188" s="1"/>
      <c r="MUS188" s="1"/>
      <c r="MUT188" s="1"/>
      <c r="MUU188" s="1"/>
      <c r="MUV188" s="1"/>
      <c r="MUW188" s="1"/>
      <c r="MUX188" s="1"/>
      <c r="MUY188" s="1"/>
      <c r="MUZ188" s="1"/>
      <c r="MVA188" s="1"/>
      <c r="MVB188" s="1"/>
      <c r="MVC188" s="1"/>
      <c r="MVD188" s="1"/>
      <c r="MVE188" s="1"/>
      <c r="MVF188" s="1"/>
      <c r="MVG188" s="1"/>
      <c r="MVH188" s="1"/>
      <c r="MVI188" s="1"/>
      <c r="MVJ188" s="1"/>
      <c r="MVK188" s="1"/>
      <c r="MVL188" s="1"/>
      <c r="MVM188" s="1"/>
      <c r="MVN188" s="1"/>
      <c r="MVO188" s="1"/>
      <c r="MVP188" s="1"/>
      <c r="MVQ188" s="1"/>
      <c r="MVR188" s="1"/>
      <c r="MVS188" s="1"/>
      <c r="MVT188" s="1"/>
      <c r="MVU188" s="1"/>
      <c r="MVV188" s="1"/>
      <c r="MVW188" s="1"/>
      <c r="MVX188" s="1"/>
      <c r="MVY188" s="1"/>
      <c r="MVZ188" s="1"/>
      <c r="MWA188" s="1"/>
      <c r="MWB188" s="1"/>
      <c r="MWC188" s="1"/>
      <c r="MWD188" s="1"/>
      <c r="MWE188" s="1"/>
      <c r="MWF188" s="1"/>
      <c r="MWG188" s="1"/>
      <c r="MWH188" s="1"/>
      <c r="MWI188" s="1"/>
      <c r="MWJ188" s="1"/>
      <c r="MWK188" s="1"/>
      <c r="MWL188" s="1"/>
      <c r="MWM188" s="1"/>
      <c r="MWN188" s="1"/>
      <c r="MWO188" s="1"/>
      <c r="MWP188" s="1"/>
      <c r="MWQ188" s="1"/>
      <c r="MWR188" s="1"/>
      <c r="MWS188" s="1"/>
      <c r="MWT188" s="1"/>
      <c r="MWU188" s="1"/>
      <c r="MWV188" s="1"/>
      <c r="MWW188" s="1"/>
      <c r="MWX188" s="1"/>
      <c r="MWY188" s="1"/>
      <c r="MWZ188" s="1"/>
      <c r="MXA188" s="1"/>
      <c r="MXB188" s="1"/>
      <c r="MXC188" s="1"/>
      <c r="MXD188" s="1"/>
      <c r="MXE188" s="1"/>
      <c r="MXF188" s="1"/>
      <c r="MXG188" s="1"/>
      <c r="MXH188" s="1"/>
      <c r="MXI188" s="1"/>
      <c r="MXJ188" s="1"/>
      <c r="MXK188" s="1"/>
      <c r="MXL188" s="1"/>
      <c r="MXM188" s="1"/>
      <c r="MXN188" s="1"/>
      <c r="MXO188" s="1"/>
      <c r="MXP188" s="1"/>
      <c r="MXQ188" s="1"/>
      <c r="MXR188" s="1"/>
      <c r="MXS188" s="1"/>
      <c r="MXT188" s="1"/>
      <c r="MXU188" s="1"/>
      <c r="MXV188" s="1"/>
      <c r="MXW188" s="1"/>
      <c r="MXX188" s="1"/>
      <c r="MXY188" s="1"/>
      <c r="MXZ188" s="1"/>
      <c r="MYA188" s="1"/>
      <c r="MYB188" s="1"/>
      <c r="MYC188" s="1"/>
      <c r="MYD188" s="1"/>
      <c r="MYE188" s="1"/>
      <c r="MYF188" s="1"/>
      <c r="MYG188" s="1"/>
      <c r="MYH188" s="1"/>
      <c r="MYI188" s="1"/>
      <c r="MYJ188" s="1"/>
      <c r="MYK188" s="1"/>
      <c r="MYL188" s="1"/>
      <c r="MYM188" s="1"/>
      <c r="MYN188" s="1"/>
      <c r="MYO188" s="1"/>
      <c r="MYP188" s="1"/>
      <c r="MYQ188" s="1"/>
      <c r="MYR188" s="1"/>
      <c r="MYS188" s="1"/>
      <c r="MYT188" s="1"/>
      <c r="MYU188" s="1"/>
      <c r="MYV188" s="1"/>
      <c r="MYW188" s="1"/>
      <c r="MYX188" s="1"/>
      <c r="MYY188" s="1"/>
      <c r="MYZ188" s="1"/>
      <c r="MZA188" s="1"/>
      <c r="MZB188" s="1"/>
      <c r="MZC188" s="1"/>
      <c r="MZD188" s="1"/>
      <c r="MZE188" s="1"/>
      <c r="MZF188" s="1"/>
      <c r="MZG188" s="1"/>
      <c r="MZH188" s="1"/>
      <c r="MZI188" s="1"/>
      <c r="MZJ188" s="1"/>
      <c r="MZK188" s="1"/>
      <c r="MZL188" s="1"/>
      <c r="MZM188" s="1"/>
      <c r="MZN188" s="1"/>
      <c r="MZO188" s="1"/>
      <c r="MZP188" s="1"/>
      <c r="MZQ188" s="1"/>
      <c r="MZR188" s="1"/>
      <c r="MZS188" s="1"/>
      <c r="MZT188" s="1"/>
      <c r="MZU188" s="1"/>
      <c r="MZV188" s="1"/>
      <c r="MZW188" s="1"/>
      <c r="MZX188" s="1"/>
      <c r="MZY188" s="1"/>
      <c r="MZZ188" s="1"/>
      <c r="NAA188" s="1"/>
      <c r="NAB188" s="1"/>
      <c r="NAC188" s="1"/>
      <c r="NAD188" s="1"/>
      <c r="NAE188" s="1"/>
      <c r="NAF188" s="1"/>
      <c r="NAG188" s="1"/>
      <c r="NAH188" s="1"/>
      <c r="NAI188" s="1"/>
      <c r="NAJ188" s="1"/>
      <c r="NAK188" s="1"/>
      <c r="NAL188" s="1"/>
      <c r="NAM188" s="1"/>
      <c r="NAN188" s="1"/>
      <c r="NAO188" s="1"/>
      <c r="NAP188" s="1"/>
      <c r="NAQ188" s="1"/>
      <c r="NAR188" s="1"/>
      <c r="NAS188" s="1"/>
      <c r="NAT188" s="1"/>
      <c r="NAU188" s="1"/>
      <c r="NAV188" s="1"/>
      <c r="NAW188" s="1"/>
      <c r="NAX188" s="1"/>
      <c r="NAY188" s="1"/>
      <c r="NAZ188" s="1"/>
      <c r="NBA188" s="1"/>
      <c r="NBB188" s="1"/>
      <c r="NBC188" s="1"/>
      <c r="NBD188" s="1"/>
      <c r="NBE188" s="1"/>
      <c r="NBF188" s="1"/>
      <c r="NBG188" s="1"/>
      <c r="NBH188" s="1"/>
      <c r="NBI188" s="1"/>
      <c r="NBJ188" s="1"/>
      <c r="NBK188" s="1"/>
      <c r="NBL188" s="1"/>
      <c r="NBM188" s="1"/>
      <c r="NBN188" s="1"/>
      <c r="NBO188" s="1"/>
      <c r="NBP188" s="1"/>
      <c r="NBQ188" s="1"/>
      <c r="NBR188" s="1"/>
      <c r="NBS188" s="1"/>
      <c r="NBT188" s="1"/>
      <c r="NBU188" s="1"/>
      <c r="NBV188" s="1"/>
      <c r="NBW188" s="1"/>
      <c r="NBX188" s="1"/>
      <c r="NBY188" s="1"/>
      <c r="NBZ188" s="1"/>
      <c r="NCA188" s="1"/>
      <c r="NCB188" s="1"/>
      <c r="NCC188" s="1"/>
      <c r="NCD188" s="1"/>
      <c r="NCE188" s="1"/>
      <c r="NCF188" s="1"/>
      <c r="NCG188" s="1"/>
      <c r="NCH188" s="1"/>
      <c r="NCI188" s="1"/>
      <c r="NCJ188" s="1"/>
      <c r="NCK188" s="1"/>
      <c r="NCL188" s="1"/>
      <c r="NCM188" s="1"/>
      <c r="NCN188" s="1"/>
      <c r="NCO188" s="1"/>
      <c r="NCP188" s="1"/>
      <c r="NCQ188" s="1"/>
      <c r="NCR188" s="1"/>
      <c r="NCS188" s="1"/>
      <c r="NCT188" s="1"/>
      <c r="NCU188" s="1"/>
      <c r="NCV188" s="1"/>
      <c r="NCW188" s="1"/>
      <c r="NCX188" s="1"/>
      <c r="NCY188" s="1"/>
      <c r="NCZ188" s="1"/>
      <c r="NDA188" s="1"/>
      <c r="NDB188" s="1"/>
      <c r="NDC188" s="1"/>
      <c r="NDD188" s="1"/>
      <c r="NDE188" s="1"/>
      <c r="NDF188" s="1"/>
      <c r="NDG188" s="1"/>
      <c r="NDH188" s="1"/>
      <c r="NDI188" s="1"/>
      <c r="NDJ188" s="1"/>
      <c r="NDK188" s="1"/>
      <c r="NDL188" s="1"/>
      <c r="NDM188" s="1"/>
      <c r="NDN188" s="1"/>
      <c r="NDO188" s="1"/>
      <c r="NDP188" s="1"/>
      <c r="NDQ188" s="1"/>
      <c r="NDR188" s="1"/>
      <c r="NDS188" s="1"/>
      <c r="NDT188" s="1"/>
      <c r="NDU188" s="1"/>
      <c r="NDV188" s="1"/>
      <c r="NDW188" s="1"/>
      <c r="NDX188" s="1"/>
      <c r="NDY188" s="1"/>
      <c r="NDZ188" s="1"/>
      <c r="NEA188" s="1"/>
      <c r="NEB188" s="1"/>
      <c r="NEC188" s="1"/>
      <c r="NED188" s="1"/>
      <c r="NEE188" s="1"/>
      <c r="NEF188" s="1"/>
      <c r="NEG188" s="1"/>
      <c r="NEH188" s="1"/>
      <c r="NEI188" s="1"/>
      <c r="NEJ188" s="1"/>
      <c r="NEK188" s="1"/>
      <c r="NEL188" s="1"/>
      <c r="NEM188" s="1"/>
      <c r="NEN188" s="1"/>
      <c r="NEO188" s="1"/>
      <c r="NEP188" s="1"/>
      <c r="NEQ188" s="1"/>
      <c r="NER188" s="1"/>
      <c r="NES188" s="1"/>
      <c r="NET188" s="1"/>
      <c r="NEU188" s="1"/>
      <c r="NEV188" s="1"/>
      <c r="NEW188" s="1"/>
      <c r="NEX188" s="1"/>
      <c r="NEY188" s="1"/>
      <c r="NEZ188" s="1"/>
      <c r="NFA188" s="1"/>
      <c r="NFB188" s="1"/>
      <c r="NFC188" s="1"/>
      <c r="NFD188" s="1"/>
      <c r="NFE188" s="1"/>
      <c r="NFF188" s="1"/>
      <c r="NFG188" s="1"/>
      <c r="NFH188" s="1"/>
      <c r="NFI188" s="1"/>
      <c r="NFJ188" s="1"/>
      <c r="NFK188" s="1"/>
      <c r="NFL188" s="1"/>
      <c r="NFM188" s="1"/>
      <c r="NFN188" s="1"/>
      <c r="NFO188" s="1"/>
      <c r="NFP188" s="1"/>
      <c r="NFQ188" s="1"/>
      <c r="NFR188" s="1"/>
      <c r="NFS188" s="1"/>
      <c r="NFT188" s="1"/>
      <c r="NFU188" s="1"/>
      <c r="NFV188" s="1"/>
      <c r="NFW188" s="1"/>
      <c r="NFX188" s="1"/>
      <c r="NFY188" s="1"/>
      <c r="NFZ188" s="1"/>
      <c r="NGA188" s="1"/>
      <c r="NGB188" s="1"/>
      <c r="NGC188" s="1"/>
      <c r="NGD188" s="1"/>
      <c r="NGE188" s="1"/>
      <c r="NGF188" s="1"/>
      <c r="NGG188" s="1"/>
      <c r="NGH188" s="1"/>
      <c r="NGI188" s="1"/>
      <c r="NGJ188" s="1"/>
      <c r="NGK188" s="1"/>
      <c r="NGL188" s="1"/>
      <c r="NGM188" s="1"/>
      <c r="NGN188" s="1"/>
      <c r="NGO188" s="1"/>
      <c r="NGP188" s="1"/>
      <c r="NGQ188" s="1"/>
      <c r="NGR188" s="1"/>
      <c r="NGS188" s="1"/>
      <c r="NGT188" s="1"/>
      <c r="NGU188" s="1"/>
      <c r="NGV188" s="1"/>
      <c r="NGW188" s="1"/>
      <c r="NGX188" s="1"/>
      <c r="NGY188" s="1"/>
      <c r="NGZ188" s="1"/>
      <c r="NHA188" s="1"/>
      <c r="NHB188" s="1"/>
      <c r="NHC188" s="1"/>
      <c r="NHD188" s="1"/>
      <c r="NHE188" s="1"/>
      <c r="NHF188" s="1"/>
      <c r="NHG188" s="1"/>
      <c r="NHH188" s="1"/>
      <c r="NHI188" s="1"/>
      <c r="NHJ188" s="1"/>
      <c r="NHK188" s="1"/>
      <c r="NHL188" s="1"/>
      <c r="NHM188" s="1"/>
      <c r="NHN188" s="1"/>
      <c r="NHO188" s="1"/>
      <c r="NHP188" s="1"/>
      <c r="NHQ188" s="1"/>
      <c r="NHR188" s="1"/>
      <c r="NHS188" s="1"/>
      <c r="NHT188" s="1"/>
      <c r="NHU188" s="1"/>
      <c r="NHV188" s="1"/>
      <c r="NHW188" s="1"/>
      <c r="NHX188" s="1"/>
      <c r="NHY188" s="1"/>
      <c r="NHZ188" s="1"/>
      <c r="NIA188" s="1"/>
      <c r="NIB188" s="1"/>
      <c r="NIC188" s="1"/>
      <c r="NID188" s="1"/>
      <c r="NIE188" s="1"/>
      <c r="NIF188" s="1"/>
      <c r="NIG188" s="1"/>
      <c r="NIH188" s="1"/>
      <c r="NII188" s="1"/>
      <c r="NIJ188" s="1"/>
      <c r="NIK188" s="1"/>
      <c r="NIL188" s="1"/>
      <c r="NIM188" s="1"/>
      <c r="NIN188" s="1"/>
      <c r="NIO188" s="1"/>
      <c r="NIP188" s="1"/>
      <c r="NIQ188" s="1"/>
      <c r="NIR188" s="1"/>
      <c r="NIS188" s="1"/>
      <c r="NIT188" s="1"/>
      <c r="NIU188" s="1"/>
      <c r="NIV188" s="1"/>
      <c r="NIW188" s="1"/>
      <c r="NIX188" s="1"/>
      <c r="NIY188" s="1"/>
      <c r="NIZ188" s="1"/>
      <c r="NJA188" s="1"/>
      <c r="NJB188" s="1"/>
      <c r="NJC188" s="1"/>
      <c r="NJD188" s="1"/>
      <c r="NJE188" s="1"/>
      <c r="NJF188" s="1"/>
      <c r="NJG188" s="1"/>
      <c r="NJH188" s="1"/>
      <c r="NJI188" s="1"/>
      <c r="NJJ188" s="1"/>
      <c r="NJK188" s="1"/>
      <c r="NJL188" s="1"/>
      <c r="NJM188" s="1"/>
      <c r="NJN188" s="1"/>
      <c r="NJO188" s="1"/>
      <c r="NJP188" s="1"/>
      <c r="NJQ188" s="1"/>
      <c r="NJR188" s="1"/>
      <c r="NJS188" s="1"/>
      <c r="NJT188" s="1"/>
      <c r="NJU188" s="1"/>
      <c r="NJV188" s="1"/>
      <c r="NJW188" s="1"/>
      <c r="NJX188" s="1"/>
      <c r="NJY188" s="1"/>
      <c r="NJZ188" s="1"/>
      <c r="NKA188" s="1"/>
      <c r="NKB188" s="1"/>
      <c r="NKC188" s="1"/>
      <c r="NKD188" s="1"/>
      <c r="NKE188" s="1"/>
      <c r="NKF188" s="1"/>
      <c r="NKG188" s="1"/>
      <c r="NKH188" s="1"/>
      <c r="NKI188" s="1"/>
      <c r="NKJ188" s="1"/>
      <c r="NKK188" s="1"/>
      <c r="NKL188" s="1"/>
      <c r="NKM188" s="1"/>
      <c r="NKN188" s="1"/>
      <c r="NKO188" s="1"/>
      <c r="NKP188" s="1"/>
      <c r="NKQ188" s="1"/>
      <c r="NKR188" s="1"/>
      <c r="NKS188" s="1"/>
      <c r="NKT188" s="1"/>
      <c r="NKU188" s="1"/>
      <c r="NKV188" s="1"/>
      <c r="NKW188" s="1"/>
      <c r="NKX188" s="1"/>
      <c r="NKY188" s="1"/>
      <c r="NKZ188" s="1"/>
      <c r="NLA188" s="1"/>
      <c r="NLB188" s="1"/>
      <c r="NLC188" s="1"/>
      <c r="NLD188" s="1"/>
      <c r="NLE188" s="1"/>
      <c r="NLF188" s="1"/>
      <c r="NLG188" s="1"/>
      <c r="NLH188" s="1"/>
      <c r="NLI188" s="1"/>
      <c r="NLJ188" s="1"/>
      <c r="NLK188" s="1"/>
      <c r="NLL188" s="1"/>
      <c r="NLM188" s="1"/>
      <c r="NLN188" s="1"/>
      <c r="NLO188" s="1"/>
      <c r="NLP188" s="1"/>
      <c r="NLQ188" s="1"/>
      <c r="NLR188" s="1"/>
      <c r="NLS188" s="1"/>
      <c r="NLT188" s="1"/>
      <c r="NLU188" s="1"/>
      <c r="NLV188" s="1"/>
      <c r="NLW188" s="1"/>
      <c r="NLX188" s="1"/>
      <c r="NLY188" s="1"/>
      <c r="NLZ188" s="1"/>
      <c r="NMA188" s="1"/>
      <c r="NMB188" s="1"/>
      <c r="NMC188" s="1"/>
      <c r="NMD188" s="1"/>
      <c r="NME188" s="1"/>
      <c r="NMF188" s="1"/>
      <c r="NMG188" s="1"/>
      <c r="NMH188" s="1"/>
      <c r="NMI188" s="1"/>
      <c r="NMJ188" s="1"/>
      <c r="NMK188" s="1"/>
      <c r="NML188" s="1"/>
      <c r="NMM188" s="1"/>
      <c r="NMN188" s="1"/>
      <c r="NMO188" s="1"/>
      <c r="NMP188" s="1"/>
      <c r="NMQ188" s="1"/>
      <c r="NMR188" s="1"/>
      <c r="NMS188" s="1"/>
      <c r="NMT188" s="1"/>
      <c r="NMU188" s="1"/>
      <c r="NMV188" s="1"/>
      <c r="NMW188" s="1"/>
      <c r="NMX188" s="1"/>
      <c r="NMY188" s="1"/>
      <c r="NMZ188" s="1"/>
      <c r="NNA188" s="1"/>
      <c r="NNB188" s="1"/>
      <c r="NNC188" s="1"/>
      <c r="NND188" s="1"/>
      <c r="NNE188" s="1"/>
      <c r="NNF188" s="1"/>
      <c r="NNG188" s="1"/>
      <c r="NNH188" s="1"/>
      <c r="NNI188" s="1"/>
      <c r="NNJ188" s="1"/>
      <c r="NNK188" s="1"/>
      <c r="NNL188" s="1"/>
      <c r="NNM188" s="1"/>
      <c r="NNN188" s="1"/>
      <c r="NNO188" s="1"/>
      <c r="NNP188" s="1"/>
      <c r="NNQ188" s="1"/>
      <c r="NNR188" s="1"/>
      <c r="NNS188" s="1"/>
      <c r="NNT188" s="1"/>
      <c r="NNU188" s="1"/>
      <c r="NNV188" s="1"/>
      <c r="NNW188" s="1"/>
      <c r="NNX188" s="1"/>
      <c r="NNY188" s="1"/>
      <c r="NNZ188" s="1"/>
      <c r="NOA188" s="1"/>
      <c r="NOB188" s="1"/>
      <c r="NOC188" s="1"/>
      <c r="NOD188" s="1"/>
      <c r="NOE188" s="1"/>
      <c r="NOF188" s="1"/>
      <c r="NOG188" s="1"/>
      <c r="NOH188" s="1"/>
      <c r="NOI188" s="1"/>
      <c r="NOJ188" s="1"/>
      <c r="NOK188" s="1"/>
      <c r="NOL188" s="1"/>
      <c r="NOM188" s="1"/>
      <c r="NON188" s="1"/>
      <c r="NOO188" s="1"/>
      <c r="NOP188" s="1"/>
      <c r="NOQ188" s="1"/>
      <c r="NOR188" s="1"/>
      <c r="NOS188" s="1"/>
      <c r="NOT188" s="1"/>
      <c r="NOU188" s="1"/>
      <c r="NOV188" s="1"/>
      <c r="NOW188" s="1"/>
      <c r="NOX188" s="1"/>
      <c r="NOY188" s="1"/>
      <c r="NOZ188" s="1"/>
      <c r="NPA188" s="1"/>
      <c r="NPB188" s="1"/>
      <c r="NPC188" s="1"/>
      <c r="NPD188" s="1"/>
      <c r="NPE188" s="1"/>
      <c r="NPF188" s="1"/>
      <c r="NPG188" s="1"/>
      <c r="NPH188" s="1"/>
      <c r="NPI188" s="1"/>
      <c r="NPJ188" s="1"/>
      <c r="NPK188" s="1"/>
      <c r="NPL188" s="1"/>
      <c r="NPM188" s="1"/>
      <c r="NPN188" s="1"/>
      <c r="NPO188" s="1"/>
      <c r="NPP188" s="1"/>
      <c r="NPQ188" s="1"/>
      <c r="NPR188" s="1"/>
      <c r="NPS188" s="1"/>
      <c r="NPT188" s="1"/>
      <c r="NPU188" s="1"/>
      <c r="NPV188" s="1"/>
      <c r="NPW188" s="1"/>
      <c r="NPX188" s="1"/>
      <c r="NPY188" s="1"/>
      <c r="NPZ188" s="1"/>
      <c r="NQA188" s="1"/>
      <c r="NQB188" s="1"/>
      <c r="NQC188" s="1"/>
      <c r="NQD188" s="1"/>
      <c r="NQE188" s="1"/>
      <c r="NQF188" s="1"/>
      <c r="NQG188" s="1"/>
      <c r="NQH188" s="1"/>
      <c r="NQI188" s="1"/>
      <c r="NQJ188" s="1"/>
      <c r="NQK188" s="1"/>
      <c r="NQL188" s="1"/>
      <c r="NQM188" s="1"/>
      <c r="NQN188" s="1"/>
      <c r="NQO188" s="1"/>
      <c r="NQP188" s="1"/>
      <c r="NQQ188" s="1"/>
      <c r="NQR188" s="1"/>
      <c r="NQS188" s="1"/>
      <c r="NQT188" s="1"/>
      <c r="NQU188" s="1"/>
      <c r="NQV188" s="1"/>
      <c r="NQW188" s="1"/>
      <c r="NQX188" s="1"/>
      <c r="NQY188" s="1"/>
      <c r="NQZ188" s="1"/>
      <c r="NRA188" s="1"/>
      <c r="NRB188" s="1"/>
      <c r="NRC188" s="1"/>
      <c r="NRD188" s="1"/>
      <c r="NRE188" s="1"/>
      <c r="NRF188" s="1"/>
      <c r="NRG188" s="1"/>
      <c r="NRH188" s="1"/>
      <c r="NRI188" s="1"/>
      <c r="NRJ188" s="1"/>
      <c r="NRK188" s="1"/>
      <c r="NRL188" s="1"/>
      <c r="NRM188" s="1"/>
      <c r="NRN188" s="1"/>
      <c r="NRO188" s="1"/>
      <c r="NRP188" s="1"/>
      <c r="NRQ188" s="1"/>
      <c r="NRR188" s="1"/>
      <c r="NRS188" s="1"/>
      <c r="NRT188" s="1"/>
      <c r="NRU188" s="1"/>
      <c r="NRV188" s="1"/>
      <c r="NRW188" s="1"/>
      <c r="NRX188" s="1"/>
      <c r="NRY188" s="1"/>
      <c r="NRZ188" s="1"/>
      <c r="NSA188" s="1"/>
      <c r="NSB188" s="1"/>
      <c r="NSC188" s="1"/>
      <c r="NSD188" s="1"/>
      <c r="NSE188" s="1"/>
      <c r="NSF188" s="1"/>
      <c r="NSG188" s="1"/>
      <c r="NSH188" s="1"/>
      <c r="NSI188" s="1"/>
      <c r="NSJ188" s="1"/>
      <c r="NSK188" s="1"/>
      <c r="NSL188" s="1"/>
      <c r="NSM188" s="1"/>
      <c r="NSN188" s="1"/>
      <c r="NSO188" s="1"/>
      <c r="NSP188" s="1"/>
      <c r="NSQ188" s="1"/>
      <c r="NSR188" s="1"/>
      <c r="NSS188" s="1"/>
      <c r="NST188" s="1"/>
      <c r="NSU188" s="1"/>
      <c r="NSV188" s="1"/>
      <c r="NSW188" s="1"/>
      <c r="NSX188" s="1"/>
      <c r="NSY188" s="1"/>
      <c r="NSZ188" s="1"/>
      <c r="NTA188" s="1"/>
      <c r="NTB188" s="1"/>
      <c r="NTC188" s="1"/>
      <c r="NTD188" s="1"/>
      <c r="NTE188" s="1"/>
      <c r="NTF188" s="1"/>
      <c r="NTG188" s="1"/>
      <c r="NTH188" s="1"/>
      <c r="NTI188" s="1"/>
      <c r="NTJ188" s="1"/>
      <c r="NTK188" s="1"/>
      <c r="NTL188" s="1"/>
      <c r="NTM188" s="1"/>
      <c r="NTN188" s="1"/>
      <c r="NTO188" s="1"/>
      <c r="NTP188" s="1"/>
      <c r="NTQ188" s="1"/>
      <c r="NTR188" s="1"/>
      <c r="NTS188" s="1"/>
      <c r="NTT188" s="1"/>
      <c r="NTU188" s="1"/>
      <c r="NTV188" s="1"/>
      <c r="NTW188" s="1"/>
      <c r="NTX188" s="1"/>
      <c r="NTY188" s="1"/>
      <c r="NTZ188" s="1"/>
      <c r="NUA188" s="1"/>
      <c r="NUB188" s="1"/>
      <c r="NUC188" s="1"/>
      <c r="NUD188" s="1"/>
      <c r="NUE188" s="1"/>
      <c r="NUF188" s="1"/>
      <c r="NUG188" s="1"/>
      <c r="NUH188" s="1"/>
      <c r="NUI188" s="1"/>
      <c r="NUJ188" s="1"/>
      <c r="NUK188" s="1"/>
      <c r="NUL188" s="1"/>
      <c r="NUM188" s="1"/>
      <c r="NUN188" s="1"/>
      <c r="NUO188" s="1"/>
      <c r="NUP188" s="1"/>
      <c r="NUQ188" s="1"/>
      <c r="NUR188" s="1"/>
      <c r="NUS188" s="1"/>
      <c r="NUT188" s="1"/>
      <c r="NUU188" s="1"/>
      <c r="NUV188" s="1"/>
      <c r="NUW188" s="1"/>
      <c r="NUX188" s="1"/>
      <c r="NUY188" s="1"/>
      <c r="NUZ188" s="1"/>
      <c r="NVA188" s="1"/>
      <c r="NVB188" s="1"/>
      <c r="NVC188" s="1"/>
      <c r="NVD188" s="1"/>
      <c r="NVE188" s="1"/>
      <c r="NVF188" s="1"/>
      <c r="NVG188" s="1"/>
      <c r="NVH188" s="1"/>
      <c r="NVI188" s="1"/>
      <c r="NVJ188" s="1"/>
      <c r="NVK188" s="1"/>
      <c r="NVL188" s="1"/>
      <c r="NVM188" s="1"/>
      <c r="NVN188" s="1"/>
      <c r="NVO188" s="1"/>
      <c r="NVP188" s="1"/>
      <c r="NVQ188" s="1"/>
      <c r="NVR188" s="1"/>
      <c r="NVS188" s="1"/>
      <c r="NVT188" s="1"/>
      <c r="NVU188" s="1"/>
      <c r="NVV188" s="1"/>
      <c r="NVW188" s="1"/>
      <c r="NVX188" s="1"/>
      <c r="NVY188" s="1"/>
      <c r="NVZ188" s="1"/>
      <c r="NWA188" s="1"/>
      <c r="NWB188" s="1"/>
      <c r="NWC188" s="1"/>
      <c r="NWD188" s="1"/>
      <c r="NWE188" s="1"/>
      <c r="NWF188" s="1"/>
      <c r="NWG188" s="1"/>
      <c r="NWH188" s="1"/>
      <c r="NWI188" s="1"/>
      <c r="NWJ188" s="1"/>
      <c r="NWK188" s="1"/>
      <c r="NWL188" s="1"/>
      <c r="NWM188" s="1"/>
      <c r="NWN188" s="1"/>
      <c r="NWO188" s="1"/>
      <c r="NWP188" s="1"/>
      <c r="NWQ188" s="1"/>
      <c r="NWR188" s="1"/>
      <c r="NWS188" s="1"/>
      <c r="NWT188" s="1"/>
      <c r="NWU188" s="1"/>
      <c r="NWV188" s="1"/>
      <c r="NWW188" s="1"/>
      <c r="NWX188" s="1"/>
      <c r="NWY188" s="1"/>
      <c r="NWZ188" s="1"/>
      <c r="NXA188" s="1"/>
      <c r="NXB188" s="1"/>
      <c r="NXC188" s="1"/>
      <c r="NXD188" s="1"/>
      <c r="NXE188" s="1"/>
      <c r="NXF188" s="1"/>
      <c r="NXG188" s="1"/>
      <c r="NXH188" s="1"/>
      <c r="NXI188" s="1"/>
      <c r="NXJ188" s="1"/>
      <c r="NXK188" s="1"/>
      <c r="NXL188" s="1"/>
      <c r="NXM188" s="1"/>
      <c r="NXN188" s="1"/>
      <c r="NXO188" s="1"/>
      <c r="NXP188" s="1"/>
      <c r="NXQ188" s="1"/>
      <c r="NXR188" s="1"/>
      <c r="NXS188" s="1"/>
      <c r="NXT188" s="1"/>
      <c r="NXU188" s="1"/>
      <c r="NXV188" s="1"/>
      <c r="NXW188" s="1"/>
      <c r="NXX188" s="1"/>
      <c r="NXY188" s="1"/>
      <c r="NXZ188" s="1"/>
      <c r="NYA188" s="1"/>
      <c r="NYB188" s="1"/>
      <c r="NYC188" s="1"/>
      <c r="NYD188" s="1"/>
      <c r="NYE188" s="1"/>
      <c r="NYF188" s="1"/>
      <c r="NYG188" s="1"/>
      <c r="NYH188" s="1"/>
      <c r="NYI188" s="1"/>
      <c r="NYJ188" s="1"/>
      <c r="NYK188" s="1"/>
      <c r="NYL188" s="1"/>
      <c r="NYM188" s="1"/>
      <c r="NYN188" s="1"/>
      <c r="NYO188" s="1"/>
      <c r="NYP188" s="1"/>
      <c r="NYQ188" s="1"/>
      <c r="NYR188" s="1"/>
      <c r="NYS188" s="1"/>
      <c r="NYT188" s="1"/>
      <c r="NYU188" s="1"/>
      <c r="NYV188" s="1"/>
      <c r="NYW188" s="1"/>
      <c r="NYX188" s="1"/>
      <c r="NYY188" s="1"/>
      <c r="NYZ188" s="1"/>
      <c r="NZA188" s="1"/>
      <c r="NZB188" s="1"/>
      <c r="NZC188" s="1"/>
      <c r="NZD188" s="1"/>
      <c r="NZE188" s="1"/>
      <c r="NZF188" s="1"/>
      <c r="NZG188" s="1"/>
      <c r="NZH188" s="1"/>
      <c r="NZI188" s="1"/>
      <c r="NZJ188" s="1"/>
      <c r="NZK188" s="1"/>
      <c r="NZL188" s="1"/>
      <c r="NZM188" s="1"/>
      <c r="NZN188" s="1"/>
      <c r="NZO188" s="1"/>
      <c r="NZP188" s="1"/>
      <c r="NZQ188" s="1"/>
      <c r="NZR188" s="1"/>
      <c r="NZS188" s="1"/>
      <c r="NZT188" s="1"/>
      <c r="NZU188" s="1"/>
      <c r="NZV188" s="1"/>
      <c r="NZW188" s="1"/>
      <c r="NZX188" s="1"/>
      <c r="NZY188" s="1"/>
      <c r="NZZ188" s="1"/>
      <c r="OAA188" s="1"/>
      <c r="OAB188" s="1"/>
      <c r="OAC188" s="1"/>
      <c r="OAD188" s="1"/>
      <c r="OAE188" s="1"/>
      <c r="OAF188" s="1"/>
      <c r="OAG188" s="1"/>
      <c r="OAH188" s="1"/>
      <c r="OAI188" s="1"/>
      <c r="OAJ188" s="1"/>
      <c r="OAK188" s="1"/>
      <c r="OAL188" s="1"/>
      <c r="OAM188" s="1"/>
      <c r="OAN188" s="1"/>
      <c r="OAO188" s="1"/>
      <c r="OAP188" s="1"/>
      <c r="OAQ188" s="1"/>
      <c r="OAR188" s="1"/>
      <c r="OAS188" s="1"/>
      <c r="OAT188" s="1"/>
      <c r="OAU188" s="1"/>
      <c r="OAV188" s="1"/>
      <c r="OAW188" s="1"/>
      <c r="OAX188" s="1"/>
      <c r="OAY188" s="1"/>
      <c r="OAZ188" s="1"/>
      <c r="OBA188" s="1"/>
      <c r="OBB188" s="1"/>
      <c r="OBC188" s="1"/>
      <c r="OBD188" s="1"/>
      <c r="OBE188" s="1"/>
      <c r="OBF188" s="1"/>
      <c r="OBG188" s="1"/>
      <c r="OBH188" s="1"/>
      <c r="OBI188" s="1"/>
      <c r="OBJ188" s="1"/>
      <c r="OBK188" s="1"/>
      <c r="OBL188" s="1"/>
      <c r="OBM188" s="1"/>
      <c r="OBN188" s="1"/>
      <c r="OBO188" s="1"/>
      <c r="OBP188" s="1"/>
      <c r="OBQ188" s="1"/>
      <c r="OBR188" s="1"/>
      <c r="OBS188" s="1"/>
      <c r="OBT188" s="1"/>
      <c r="OBU188" s="1"/>
      <c r="OBV188" s="1"/>
      <c r="OBW188" s="1"/>
      <c r="OBX188" s="1"/>
      <c r="OBY188" s="1"/>
      <c r="OBZ188" s="1"/>
      <c r="OCA188" s="1"/>
      <c r="OCB188" s="1"/>
      <c r="OCC188" s="1"/>
      <c r="OCD188" s="1"/>
      <c r="OCE188" s="1"/>
      <c r="OCF188" s="1"/>
      <c r="OCG188" s="1"/>
      <c r="OCH188" s="1"/>
      <c r="OCI188" s="1"/>
      <c r="OCJ188" s="1"/>
      <c r="OCK188" s="1"/>
      <c r="OCL188" s="1"/>
      <c r="OCM188" s="1"/>
      <c r="OCN188" s="1"/>
      <c r="OCO188" s="1"/>
      <c r="OCP188" s="1"/>
      <c r="OCQ188" s="1"/>
      <c r="OCR188" s="1"/>
      <c r="OCS188" s="1"/>
      <c r="OCT188" s="1"/>
      <c r="OCU188" s="1"/>
      <c r="OCV188" s="1"/>
      <c r="OCW188" s="1"/>
      <c r="OCX188" s="1"/>
      <c r="OCY188" s="1"/>
      <c r="OCZ188" s="1"/>
      <c r="ODA188" s="1"/>
      <c r="ODB188" s="1"/>
      <c r="ODC188" s="1"/>
      <c r="ODD188" s="1"/>
      <c r="ODE188" s="1"/>
      <c r="ODF188" s="1"/>
      <c r="ODG188" s="1"/>
      <c r="ODH188" s="1"/>
      <c r="ODI188" s="1"/>
      <c r="ODJ188" s="1"/>
      <c r="ODK188" s="1"/>
      <c r="ODL188" s="1"/>
      <c r="ODM188" s="1"/>
      <c r="ODN188" s="1"/>
      <c r="ODO188" s="1"/>
      <c r="ODP188" s="1"/>
      <c r="ODQ188" s="1"/>
      <c r="ODR188" s="1"/>
      <c r="ODS188" s="1"/>
      <c r="ODT188" s="1"/>
      <c r="ODU188" s="1"/>
      <c r="ODV188" s="1"/>
      <c r="ODW188" s="1"/>
      <c r="ODX188" s="1"/>
      <c r="ODY188" s="1"/>
      <c r="ODZ188" s="1"/>
      <c r="OEA188" s="1"/>
      <c r="OEB188" s="1"/>
      <c r="OEC188" s="1"/>
      <c r="OED188" s="1"/>
      <c r="OEE188" s="1"/>
      <c r="OEF188" s="1"/>
      <c r="OEG188" s="1"/>
      <c r="OEH188" s="1"/>
      <c r="OEI188" s="1"/>
      <c r="OEJ188" s="1"/>
      <c r="OEK188" s="1"/>
      <c r="OEL188" s="1"/>
      <c r="OEM188" s="1"/>
      <c r="OEN188" s="1"/>
      <c r="OEO188" s="1"/>
      <c r="OEP188" s="1"/>
      <c r="OEQ188" s="1"/>
      <c r="OER188" s="1"/>
      <c r="OES188" s="1"/>
      <c r="OET188" s="1"/>
      <c r="OEU188" s="1"/>
      <c r="OEV188" s="1"/>
      <c r="OEW188" s="1"/>
      <c r="OEX188" s="1"/>
      <c r="OEY188" s="1"/>
      <c r="OEZ188" s="1"/>
      <c r="OFA188" s="1"/>
      <c r="OFB188" s="1"/>
      <c r="OFC188" s="1"/>
      <c r="OFD188" s="1"/>
      <c r="OFE188" s="1"/>
      <c r="OFF188" s="1"/>
      <c r="OFG188" s="1"/>
      <c r="OFH188" s="1"/>
      <c r="OFI188" s="1"/>
      <c r="OFJ188" s="1"/>
      <c r="OFK188" s="1"/>
      <c r="OFL188" s="1"/>
      <c r="OFM188" s="1"/>
      <c r="OFN188" s="1"/>
      <c r="OFO188" s="1"/>
      <c r="OFP188" s="1"/>
      <c r="OFQ188" s="1"/>
      <c r="OFR188" s="1"/>
      <c r="OFS188" s="1"/>
      <c r="OFT188" s="1"/>
      <c r="OFU188" s="1"/>
      <c r="OFV188" s="1"/>
      <c r="OFW188" s="1"/>
      <c r="OFX188" s="1"/>
      <c r="OFY188" s="1"/>
      <c r="OFZ188" s="1"/>
      <c r="OGA188" s="1"/>
      <c r="OGB188" s="1"/>
      <c r="OGC188" s="1"/>
      <c r="OGD188" s="1"/>
      <c r="OGE188" s="1"/>
      <c r="OGF188" s="1"/>
      <c r="OGG188" s="1"/>
      <c r="OGH188" s="1"/>
      <c r="OGI188" s="1"/>
      <c r="OGJ188" s="1"/>
      <c r="OGK188" s="1"/>
      <c r="OGL188" s="1"/>
      <c r="OGM188" s="1"/>
      <c r="OGN188" s="1"/>
      <c r="OGO188" s="1"/>
      <c r="OGP188" s="1"/>
      <c r="OGQ188" s="1"/>
      <c r="OGR188" s="1"/>
      <c r="OGS188" s="1"/>
      <c r="OGT188" s="1"/>
      <c r="OGU188" s="1"/>
      <c r="OGV188" s="1"/>
      <c r="OGW188" s="1"/>
      <c r="OGX188" s="1"/>
      <c r="OGY188" s="1"/>
      <c r="OGZ188" s="1"/>
      <c r="OHA188" s="1"/>
      <c r="OHB188" s="1"/>
      <c r="OHC188" s="1"/>
      <c r="OHD188" s="1"/>
      <c r="OHE188" s="1"/>
      <c r="OHF188" s="1"/>
      <c r="OHG188" s="1"/>
      <c r="OHH188" s="1"/>
      <c r="OHI188" s="1"/>
      <c r="OHJ188" s="1"/>
      <c r="OHK188" s="1"/>
      <c r="OHL188" s="1"/>
      <c r="OHM188" s="1"/>
      <c r="OHN188" s="1"/>
      <c r="OHO188" s="1"/>
      <c r="OHP188" s="1"/>
      <c r="OHQ188" s="1"/>
      <c r="OHR188" s="1"/>
      <c r="OHS188" s="1"/>
      <c r="OHT188" s="1"/>
      <c r="OHU188" s="1"/>
      <c r="OHV188" s="1"/>
      <c r="OHW188" s="1"/>
      <c r="OHX188" s="1"/>
      <c r="OHY188" s="1"/>
      <c r="OHZ188" s="1"/>
      <c r="OIA188" s="1"/>
      <c r="OIB188" s="1"/>
      <c r="OIC188" s="1"/>
      <c r="OID188" s="1"/>
      <c r="OIE188" s="1"/>
      <c r="OIF188" s="1"/>
      <c r="OIG188" s="1"/>
      <c r="OIH188" s="1"/>
      <c r="OII188" s="1"/>
      <c r="OIJ188" s="1"/>
      <c r="OIK188" s="1"/>
      <c r="OIL188" s="1"/>
      <c r="OIM188" s="1"/>
      <c r="OIN188" s="1"/>
      <c r="OIO188" s="1"/>
      <c r="OIP188" s="1"/>
      <c r="OIQ188" s="1"/>
      <c r="OIR188" s="1"/>
      <c r="OIS188" s="1"/>
      <c r="OIT188" s="1"/>
      <c r="OIU188" s="1"/>
      <c r="OIV188" s="1"/>
      <c r="OIW188" s="1"/>
      <c r="OIX188" s="1"/>
      <c r="OIY188" s="1"/>
      <c r="OIZ188" s="1"/>
      <c r="OJA188" s="1"/>
      <c r="OJB188" s="1"/>
      <c r="OJC188" s="1"/>
      <c r="OJD188" s="1"/>
      <c r="OJE188" s="1"/>
      <c r="OJF188" s="1"/>
      <c r="OJG188" s="1"/>
      <c r="OJH188" s="1"/>
      <c r="OJI188" s="1"/>
      <c r="OJJ188" s="1"/>
      <c r="OJK188" s="1"/>
      <c r="OJL188" s="1"/>
      <c r="OJM188" s="1"/>
      <c r="OJN188" s="1"/>
      <c r="OJO188" s="1"/>
      <c r="OJP188" s="1"/>
      <c r="OJQ188" s="1"/>
      <c r="OJR188" s="1"/>
      <c r="OJS188" s="1"/>
      <c r="OJT188" s="1"/>
      <c r="OJU188" s="1"/>
      <c r="OJV188" s="1"/>
      <c r="OJW188" s="1"/>
      <c r="OJX188" s="1"/>
      <c r="OJY188" s="1"/>
      <c r="OJZ188" s="1"/>
      <c r="OKA188" s="1"/>
      <c r="OKB188" s="1"/>
      <c r="OKC188" s="1"/>
      <c r="OKD188" s="1"/>
      <c r="OKE188" s="1"/>
      <c r="OKF188" s="1"/>
      <c r="OKG188" s="1"/>
      <c r="OKH188" s="1"/>
      <c r="OKI188" s="1"/>
      <c r="OKJ188" s="1"/>
      <c r="OKK188" s="1"/>
      <c r="OKL188" s="1"/>
      <c r="OKM188" s="1"/>
      <c r="OKN188" s="1"/>
      <c r="OKO188" s="1"/>
      <c r="OKP188" s="1"/>
      <c r="OKQ188" s="1"/>
      <c r="OKR188" s="1"/>
      <c r="OKS188" s="1"/>
      <c r="OKT188" s="1"/>
      <c r="OKU188" s="1"/>
      <c r="OKV188" s="1"/>
      <c r="OKW188" s="1"/>
      <c r="OKX188" s="1"/>
      <c r="OKY188" s="1"/>
      <c r="OKZ188" s="1"/>
      <c r="OLA188" s="1"/>
      <c r="OLB188" s="1"/>
      <c r="OLC188" s="1"/>
      <c r="OLD188" s="1"/>
      <c r="OLE188" s="1"/>
      <c r="OLF188" s="1"/>
      <c r="OLG188" s="1"/>
      <c r="OLH188" s="1"/>
      <c r="OLI188" s="1"/>
      <c r="OLJ188" s="1"/>
      <c r="OLK188" s="1"/>
      <c r="OLL188" s="1"/>
      <c r="OLM188" s="1"/>
      <c r="OLN188" s="1"/>
      <c r="OLO188" s="1"/>
      <c r="OLP188" s="1"/>
      <c r="OLQ188" s="1"/>
      <c r="OLR188" s="1"/>
      <c r="OLS188" s="1"/>
      <c r="OLT188" s="1"/>
      <c r="OLU188" s="1"/>
      <c r="OLV188" s="1"/>
      <c r="OLW188" s="1"/>
      <c r="OLX188" s="1"/>
      <c r="OLY188" s="1"/>
      <c r="OLZ188" s="1"/>
      <c r="OMA188" s="1"/>
      <c r="OMB188" s="1"/>
      <c r="OMC188" s="1"/>
      <c r="OMD188" s="1"/>
      <c r="OME188" s="1"/>
      <c r="OMF188" s="1"/>
      <c r="OMG188" s="1"/>
      <c r="OMH188" s="1"/>
      <c r="OMI188" s="1"/>
      <c r="OMJ188" s="1"/>
      <c r="OMK188" s="1"/>
      <c r="OML188" s="1"/>
      <c r="OMM188" s="1"/>
      <c r="OMN188" s="1"/>
      <c r="OMO188" s="1"/>
      <c r="OMP188" s="1"/>
      <c r="OMQ188" s="1"/>
      <c r="OMR188" s="1"/>
      <c r="OMS188" s="1"/>
      <c r="OMT188" s="1"/>
      <c r="OMU188" s="1"/>
      <c r="OMV188" s="1"/>
      <c r="OMW188" s="1"/>
      <c r="OMX188" s="1"/>
      <c r="OMY188" s="1"/>
      <c r="OMZ188" s="1"/>
      <c r="ONA188" s="1"/>
      <c r="ONB188" s="1"/>
      <c r="ONC188" s="1"/>
      <c r="OND188" s="1"/>
      <c r="ONE188" s="1"/>
      <c r="ONF188" s="1"/>
      <c r="ONG188" s="1"/>
      <c r="ONH188" s="1"/>
      <c r="ONI188" s="1"/>
      <c r="ONJ188" s="1"/>
      <c r="ONK188" s="1"/>
      <c r="ONL188" s="1"/>
      <c r="ONM188" s="1"/>
      <c r="ONN188" s="1"/>
      <c r="ONO188" s="1"/>
      <c r="ONP188" s="1"/>
      <c r="ONQ188" s="1"/>
      <c r="ONR188" s="1"/>
      <c r="ONS188" s="1"/>
      <c r="ONT188" s="1"/>
      <c r="ONU188" s="1"/>
      <c r="ONV188" s="1"/>
      <c r="ONW188" s="1"/>
      <c r="ONX188" s="1"/>
      <c r="ONY188" s="1"/>
      <c r="ONZ188" s="1"/>
      <c r="OOA188" s="1"/>
      <c r="OOB188" s="1"/>
      <c r="OOC188" s="1"/>
      <c r="OOD188" s="1"/>
      <c r="OOE188" s="1"/>
      <c r="OOF188" s="1"/>
      <c r="OOG188" s="1"/>
      <c r="OOH188" s="1"/>
      <c r="OOI188" s="1"/>
      <c r="OOJ188" s="1"/>
      <c r="OOK188" s="1"/>
      <c r="OOL188" s="1"/>
      <c r="OOM188" s="1"/>
      <c r="OON188" s="1"/>
      <c r="OOO188" s="1"/>
      <c r="OOP188" s="1"/>
      <c r="OOQ188" s="1"/>
      <c r="OOR188" s="1"/>
      <c r="OOS188" s="1"/>
      <c r="OOT188" s="1"/>
      <c r="OOU188" s="1"/>
      <c r="OOV188" s="1"/>
      <c r="OOW188" s="1"/>
      <c r="OOX188" s="1"/>
      <c r="OOY188" s="1"/>
      <c r="OOZ188" s="1"/>
      <c r="OPA188" s="1"/>
      <c r="OPB188" s="1"/>
      <c r="OPC188" s="1"/>
      <c r="OPD188" s="1"/>
      <c r="OPE188" s="1"/>
      <c r="OPF188" s="1"/>
      <c r="OPG188" s="1"/>
      <c r="OPH188" s="1"/>
      <c r="OPI188" s="1"/>
      <c r="OPJ188" s="1"/>
      <c r="OPK188" s="1"/>
      <c r="OPL188" s="1"/>
      <c r="OPM188" s="1"/>
      <c r="OPN188" s="1"/>
      <c r="OPO188" s="1"/>
      <c r="OPP188" s="1"/>
      <c r="OPQ188" s="1"/>
      <c r="OPR188" s="1"/>
      <c r="OPS188" s="1"/>
      <c r="OPT188" s="1"/>
      <c r="OPU188" s="1"/>
      <c r="OPV188" s="1"/>
      <c r="OPW188" s="1"/>
      <c r="OPX188" s="1"/>
      <c r="OPY188" s="1"/>
      <c r="OPZ188" s="1"/>
      <c r="OQA188" s="1"/>
      <c r="OQB188" s="1"/>
      <c r="OQC188" s="1"/>
      <c r="OQD188" s="1"/>
      <c r="OQE188" s="1"/>
      <c r="OQF188" s="1"/>
      <c r="OQG188" s="1"/>
      <c r="OQH188" s="1"/>
      <c r="OQI188" s="1"/>
      <c r="OQJ188" s="1"/>
      <c r="OQK188" s="1"/>
      <c r="OQL188" s="1"/>
      <c r="OQM188" s="1"/>
      <c r="OQN188" s="1"/>
      <c r="OQO188" s="1"/>
      <c r="OQP188" s="1"/>
      <c r="OQQ188" s="1"/>
      <c r="OQR188" s="1"/>
      <c r="OQS188" s="1"/>
      <c r="OQT188" s="1"/>
      <c r="OQU188" s="1"/>
      <c r="OQV188" s="1"/>
      <c r="OQW188" s="1"/>
      <c r="OQX188" s="1"/>
      <c r="OQY188" s="1"/>
      <c r="OQZ188" s="1"/>
      <c r="ORA188" s="1"/>
      <c r="ORB188" s="1"/>
      <c r="ORC188" s="1"/>
      <c r="ORD188" s="1"/>
      <c r="ORE188" s="1"/>
      <c r="ORF188" s="1"/>
      <c r="ORG188" s="1"/>
      <c r="ORH188" s="1"/>
      <c r="ORI188" s="1"/>
      <c r="ORJ188" s="1"/>
      <c r="ORK188" s="1"/>
      <c r="ORL188" s="1"/>
      <c r="ORM188" s="1"/>
      <c r="ORN188" s="1"/>
      <c r="ORO188" s="1"/>
      <c r="ORP188" s="1"/>
      <c r="ORQ188" s="1"/>
      <c r="ORR188" s="1"/>
      <c r="ORS188" s="1"/>
      <c r="ORT188" s="1"/>
      <c r="ORU188" s="1"/>
      <c r="ORV188" s="1"/>
      <c r="ORW188" s="1"/>
      <c r="ORX188" s="1"/>
      <c r="ORY188" s="1"/>
      <c r="ORZ188" s="1"/>
      <c r="OSA188" s="1"/>
      <c r="OSB188" s="1"/>
      <c r="OSC188" s="1"/>
      <c r="OSD188" s="1"/>
      <c r="OSE188" s="1"/>
      <c r="OSF188" s="1"/>
      <c r="OSG188" s="1"/>
      <c r="OSH188" s="1"/>
      <c r="OSI188" s="1"/>
      <c r="OSJ188" s="1"/>
      <c r="OSK188" s="1"/>
      <c r="OSL188" s="1"/>
      <c r="OSM188" s="1"/>
      <c r="OSN188" s="1"/>
      <c r="OSO188" s="1"/>
      <c r="OSP188" s="1"/>
      <c r="OSQ188" s="1"/>
      <c r="OSR188" s="1"/>
      <c r="OSS188" s="1"/>
      <c r="OST188" s="1"/>
      <c r="OSU188" s="1"/>
      <c r="OSV188" s="1"/>
      <c r="OSW188" s="1"/>
      <c r="OSX188" s="1"/>
      <c r="OSY188" s="1"/>
      <c r="OSZ188" s="1"/>
      <c r="OTA188" s="1"/>
      <c r="OTB188" s="1"/>
      <c r="OTC188" s="1"/>
      <c r="OTD188" s="1"/>
      <c r="OTE188" s="1"/>
      <c r="OTF188" s="1"/>
      <c r="OTG188" s="1"/>
      <c r="OTH188" s="1"/>
      <c r="OTI188" s="1"/>
      <c r="OTJ188" s="1"/>
      <c r="OTK188" s="1"/>
      <c r="OTL188" s="1"/>
      <c r="OTM188" s="1"/>
      <c r="OTN188" s="1"/>
      <c r="OTO188" s="1"/>
      <c r="OTP188" s="1"/>
      <c r="OTQ188" s="1"/>
      <c r="OTR188" s="1"/>
      <c r="OTS188" s="1"/>
      <c r="OTT188" s="1"/>
      <c r="OTU188" s="1"/>
      <c r="OTV188" s="1"/>
      <c r="OTW188" s="1"/>
      <c r="OTX188" s="1"/>
      <c r="OTY188" s="1"/>
      <c r="OTZ188" s="1"/>
      <c r="OUA188" s="1"/>
      <c r="OUB188" s="1"/>
      <c r="OUC188" s="1"/>
      <c r="OUD188" s="1"/>
      <c r="OUE188" s="1"/>
      <c r="OUF188" s="1"/>
      <c r="OUG188" s="1"/>
      <c r="OUH188" s="1"/>
      <c r="OUI188" s="1"/>
      <c r="OUJ188" s="1"/>
      <c r="OUK188" s="1"/>
      <c r="OUL188" s="1"/>
      <c r="OUM188" s="1"/>
      <c r="OUN188" s="1"/>
      <c r="OUO188" s="1"/>
      <c r="OUP188" s="1"/>
      <c r="OUQ188" s="1"/>
      <c r="OUR188" s="1"/>
      <c r="OUS188" s="1"/>
      <c r="OUT188" s="1"/>
      <c r="OUU188" s="1"/>
      <c r="OUV188" s="1"/>
      <c r="OUW188" s="1"/>
      <c r="OUX188" s="1"/>
      <c r="OUY188" s="1"/>
      <c r="OUZ188" s="1"/>
      <c r="OVA188" s="1"/>
      <c r="OVB188" s="1"/>
      <c r="OVC188" s="1"/>
      <c r="OVD188" s="1"/>
      <c r="OVE188" s="1"/>
      <c r="OVF188" s="1"/>
      <c r="OVG188" s="1"/>
      <c r="OVH188" s="1"/>
      <c r="OVI188" s="1"/>
      <c r="OVJ188" s="1"/>
      <c r="OVK188" s="1"/>
      <c r="OVL188" s="1"/>
      <c r="OVM188" s="1"/>
      <c r="OVN188" s="1"/>
      <c r="OVO188" s="1"/>
      <c r="OVP188" s="1"/>
      <c r="OVQ188" s="1"/>
      <c r="OVR188" s="1"/>
      <c r="OVS188" s="1"/>
      <c r="OVT188" s="1"/>
      <c r="OVU188" s="1"/>
      <c r="OVV188" s="1"/>
      <c r="OVW188" s="1"/>
      <c r="OVX188" s="1"/>
      <c r="OVY188" s="1"/>
      <c r="OVZ188" s="1"/>
      <c r="OWA188" s="1"/>
      <c r="OWB188" s="1"/>
      <c r="OWC188" s="1"/>
      <c r="OWD188" s="1"/>
      <c r="OWE188" s="1"/>
      <c r="OWF188" s="1"/>
      <c r="OWG188" s="1"/>
      <c r="OWH188" s="1"/>
      <c r="OWI188" s="1"/>
      <c r="OWJ188" s="1"/>
      <c r="OWK188" s="1"/>
      <c r="OWL188" s="1"/>
      <c r="OWM188" s="1"/>
      <c r="OWN188" s="1"/>
      <c r="OWO188" s="1"/>
      <c r="OWP188" s="1"/>
      <c r="OWQ188" s="1"/>
      <c r="OWR188" s="1"/>
      <c r="OWS188" s="1"/>
      <c r="OWT188" s="1"/>
      <c r="OWU188" s="1"/>
      <c r="OWV188" s="1"/>
      <c r="OWW188" s="1"/>
      <c r="OWX188" s="1"/>
      <c r="OWY188" s="1"/>
      <c r="OWZ188" s="1"/>
      <c r="OXA188" s="1"/>
      <c r="OXB188" s="1"/>
      <c r="OXC188" s="1"/>
      <c r="OXD188" s="1"/>
      <c r="OXE188" s="1"/>
      <c r="OXF188" s="1"/>
      <c r="OXG188" s="1"/>
      <c r="OXH188" s="1"/>
      <c r="OXI188" s="1"/>
      <c r="OXJ188" s="1"/>
      <c r="OXK188" s="1"/>
      <c r="OXL188" s="1"/>
      <c r="OXM188" s="1"/>
      <c r="OXN188" s="1"/>
      <c r="OXO188" s="1"/>
      <c r="OXP188" s="1"/>
      <c r="OXQ188" s="1"/>
      <c r="OXR188" s="1"/>
      <c r="OXS188" s="1"/>
      <c r="OXT188" s="1"/>
      <c r="OXU188" s="1"/>
      <c r="OXV188" s="1"/>
      <c r="OXW188" s="1"/>
      <c r="OXX188" s="1"/>
      <c r="OXY188" s="1"/>
      <c r="OXZ188" s="1"/>
      <c r="OYA188" s="1"/>
      <c r="OYB188" s="1"/>
      <c r="OYC188" s="1"/>
      <c r="OYD188" s="1"/>
      <c r="OYE188" s="1"/>
      <c r="OYF188" s="1"/>
      <c r="OYG188" s="1"/>
      <c r="OYH188" s="1"/>
      <c r="OYI188" s="1"/>
      <c r="OYJ188" s="1"/>
      <c r="OYK188" s="1"/>
      <c r="OYL188" s="1"/>
      <c r="OYM188" s="1"/>
      <c r="OYN188" s="1"/>
      <c r="OYO188" s="1"/>
      <c r="OYP188" s="1"/>
      <c r="OYQ188" s="1"/>
      <c r="OYR188" s="1"/>
      <c r="OYS188" s="1"/>
      <c r="OYT188" s="1"/>
      <c r="OYU188" s="1"/>
      <c r="OYV188" s="1"/>
      <c r="OYW188" s="1"/>
      <c r="OYX188" s="1"/>
      <c r="OYY188" s="1"/>
      <c r="OYZ188" s="1"/>
      <c r="OZA188" s="1"/>
      <c r="OZB188" s="1"/>
      <c r="OZC188" s="1"/>
      <c r="OZD188" s="1"/>
      <c r="OZE188" s="1"/>
      <c r="OZF188" s="1"/>
      <c r="OZG188" s="1"/>
      <c r="OZH188" s="1"/>
      <c r="OZI188" s="1"/>
      <c r="OZJ188" s="1"/>
      <c r="OZK188" s="1"/>
      <c r="OZL188" s="1"/>
      <c r="OZM188" s="1"/>
      <c r="OZN188" s="1"/>
      <c r="OZO188" s="1"/>
      <c r="OZP188" s="1"/>
      <c r="OZQ188" s="1"/>
      <c r="OZR188" s="1"/>
      <c r="OZS188" s="1"/>
      <c r="OZT188" s="1"/>
      <c r="OZU188" s="1"/>
      <c r="OZV188" s="1"/>
      <c r="OZW188" s="1"/>
      <c r="OZX188" s="1"/>
      <c r="OZY188" s="1"/>
      <c r="OZZ188" s="1"/>
      <c r="PAA188" s="1"/>
      <c r="PAB188" s="1"/>
      <c r="PAC188" s="1"/>
      <c r="PAD188" s="1"/>
      <c r="PAE188" s="1"/>
      <c r="PAF188" s="1"/>
      <c r="PAG188" s="1"/>
      <c r="PAH188" s="1"/>
      <c r="PAI188" s="1"/>
      <c r="PAJ188" s="1"/>
      <c r="PAK188" s="1"/>
      <c r="PAL188" s="1"/>
      <c r="PAM188" s="1"/>
      <c r="PAN188" s="1"/>
      <c r="PAO188" s="1"/>
      <c r="PAP188" s="1"/>
      <c r="PAQ188" s="1"/>
      <c r="PAR188" s="1"/>
      <c r="PAS188" s="1"/>
      <c r="PAT188" s="1"/>
      <c r="PAU188" s="1"/>
      <c r="PAV188" s="1"/>
      <c r="PAW188" s="1"/>
      <c r="PAX188" s="1"/>
      <c r="PAY188" s="1"/>
      <c r="PAZ188" s="1"/>
      <c r="PBA188" s="1"/>
      <c r="PBB188" s="1"/>
      <c r="PBC188" s="1"/>
      <c r="PBD188" s="1"/>
      <c r="PBE188" s="1"/>
      <c r="PBF188" s="1"/>
      <c r="PBG188" s="1"/>
      <c r="PBH188" s="1"/>
      <c r="PBI188" s="1"/>
      <c r="PBJ188" s="1"/>
      <c r="PBK188" s="1"/>
      <c r="PBL188" s="1"/>
      <c r="PBM188" s="1"/>
      <c r="PBN188" s="1"/>
      <c r="PBO188" s="1"/>
      <c r="PBP188" s="1"/>
      <c r="PBQ188" s="1"/>
      <c r="PBR188" s="1"/>
      <c r="PBS188" s="1"/>
      <c r="PBT188" s="1"/>
      <c r="PBU188" s="1"/>
      <c r="PBV188" s="1"/>
      <c r="PBW188" s="1"/>
      <c r="PBX188" s="1"/>
      <c r="PBY188" s="1"/>
      <c r="PBZ188" s="1"/>
      <c r="PCA188" s="1"/>
      <c r="PCB188" s="1"/>
      <c r="PCC188" s="1"/>
      <c r="PCD188" s="1"/>
      <c r="PCE188" s="1"/>
      <c r="PCF188" s="1"/>
      <c r="PCG188" s="1"/>
      <c r="PCH188" s="1"/>
      <c r="PCI188" s="1"/>
      <c r="PCJ188" s="1"/>
      <c r="PCK188" s="1"/>
      <c r="PCL188" s="1"/>
      <c r="PCM188" s="1"/>
      <c r="PCN188" s="1"/>
      <c r="PCO188" s="1"/>
      <c r="PCP188" s="1"/>
      <c r="PCQ188" s="1"/>
      <c r="PCR188" s="1"/>
      <c r="PCS188" s="1"/>
      <c r="PCT188" s="1"/>
      <c r="PCU188" s="1"/>
      <c r="PCV188" s="1"/>
      <c r="PCW188" s="1"/>
      <c r="PCX188" s="1"/>
      <c r="PCY188" s="1"/>
      <c r="PCZ188" s="1"/>
      <c r="PDA188" s="1"/>
      <c r="PDB188" s="1"/>
      <c r="PDC188" s="1"/>
      <c r="PDD188" s="1"/>
      <c r="PDE188" s="1"/>
      <c r="PDF188" s="1"/>
      <c r="PDG188" s="1"/>
      <c r="PDH188" s="1"/>
      <c r="PDI188" s="1"/>
      <c r="PDJ188" s="1"/>
      <c r="PDK188" s="1"/>
      <c r="PDL188" s="1"/>
      <c r="PDM188" s="1"/>
      <c r="PDN188" s="1"/>
      <c r="PDO188" s="1"/>
      <c r="PDP188" s="1"/>
      <c r="PDQ188" s="1"/>
      <c r="PDR188" s="1"/>
      <c r="PDS188" s="1"/>
      <c r="PDT188" s="1"/>
      <c r="PDU188" s="1"/>
      <c r="PDV188" s="1"/>
      <c r="PDW188" s="1"/>
      <c r="PDX188" s="1"/>
      <c r="PDY188" s="1"/>
      <c r="PDZ188" s="1"/>
      <c r="PEA188" s="1"/>
      <c r="PEB188" s="1"/>
      <c r="PEC188" s="1"/>
      <c r="PED188" s="1"/>
      <c r="PEE188" s="1"/>
      <c r="PEF188" s="1"/>
      <c r="PEG188" s="1"/>
      <c r="PEH188" s="1"/>
      <c r="PEI188" s="1"/>
      <c r="PEJ188" s="1"/>
      <c r="PEK188" s="1"/>
      <c r="PEL188" s="1"/>
      <c r="PEM188" s="1"/>
      <c r="PEN188" s="1"/>
      <c r="PEO188" s="1"/>
      <c r="PEP188" s="1"/>
      <c r="PEQ188" s="1"/>
      <c r="PER188" s="1"/>
      <c r="PES188" s="1"/>
      <c r="PET188" s="1"/>
      <c r="PEU188" s="1"/>
      <c r="PEV188" s="1"/>
      <c r="PEW188" s="1"/>
      <c r="PEX188" s="1"/>
      <c r="PEY188" s="1"/>
      <c r="PEZ188" s="1"/>
      <c r="PFA188" s="1"/>
      <c r="PFB188" s="1"/>
      <c r="PFC188" s="1"/>
      <c r="PFD188" s="1"/>
      <c r="PFE188" s="1"/>
      <c r="PFF188" s="1"/>
      <c r="PFG188" s="1"/>
      <c r="PFH188" s="1"/>
      <c r="PFI188" s="1"/>
      <c r="PFJ188" s="1"/>
      <c r="PFK188" s="1"/>
      <c r="PFL188" s="1"/>
      <c r="PFM188" s="1"/>
      <c r="PFN188" s="1"/>
      <c r="PFO188" s="1"/>
      <c r="PFP188" s="1"/>
      <c r="PFQ188" s="1"/>
      <c r="PFR188" s="1"/>
      <c r="PFS188" s="1"/>
      <c r="PFT188" s="1"/>
      <c r="PFU188" s="1"/>
      <c r="PFV188" s="1"/>
      <c r="PFW188" s="1"/>
      <c r="PFX188" s="1"/>
      <c r="PFY188" s="1"/>
      <c r="PFZ188" s="1"/>
      <c r="PGA188" s="1"/>
      <c r="PGB188" s="1"/>
      <c r="PGC188" s="1"/>
      <c r="PGD188" s="1"/>
      <c r="PGE188" s="1"/>
      <c r="PGF188" s="1"/>
      <c r="PGG188" s="1"/>
      <c r="PGH188" s="1"/>
      <c r="PGI188" s="1"/>
      <c r="PGJ188" s="1"/>
      <c r="PGK188" s="1"/>
      <c r="PGL188" s="1"/>
      <c r="PGM188" s="1"/>
      <c r="PGN188" s="1"/>
      <c r="PGO188" s="1"/>
      <c r="PGP188" s="1"/>
      <c r="PGQ188" s="1"/>
      <c r="PGR188" s="1"/>
      <c r="PGS188" s="1"/>
      <c r="PGT188" s="1"/>
      <c r="PGU188" s="1"/>
      <c r="PGV188" s="1"/>
      <c r="PGW188" s="1"/>
      <c r="PGX188" s="1"/>
      <c r="PGY188" s="1"/>
      <c r="PGZ188" s="1"/>
      <c r="PHA188" s="1"/>
      <c r="PHB188" s="1"/>
      <c r="PHC188" s="1"/>
      <c r="PHD188" s="1"/>
      <c r="PHE188" s="1"/>
      <c r="PHF188" s="1"/>
      <c r="PHG188" s="1"/>
      <c r="PHH188" s="1"/>
      <c r="PHI188" s="1"/>
      <c r="PHJ188" s="1"/>
      <c r="PHK188" s="1"/>
      <c r="PHL188" s="1"/>
      <c r="PHM188" s="1"/>
      <c r="PHN188" s="1"/>
      <c r="PHO188" s="1"/>
      <c r="PHP188" s="1"/>
      <c r="PHQ188" s="1"/>
      <c r="PHR188" s="1"/>
      <c r="PHS188" s="1"/>
      <c r="PHT188" s="1"/>
      <c r="PHU188" s="1"/>
      <c r="PHV188" s="1"/>
      <c r="PHW188" s="1"/>
      <c r="PHX188" s="1"/>
      <c r="PHY188" s="1"/>
      <c r="PHZ188" s="1"/>
      <c r="PIA188" s="1"/>
      <c r="PIB188" s="1"/>
      <c r="PIC188" s="1"/>
      <c r="PID188" s="1"/>
      <c r="PIE188" s="1"/>
      <c r="PIF188" s="1"/>
      <c r="PIG188" s="1"/>
      <c r="PIH188" s="1"/>
      <c r="PII188" s="1"/>
      <c r="PIJ188" s="1"/>
      <c r="PIK188" s="1"/>
      <c r="PIL188" s="1"/>
      <c r="PIM188" s="1"/>
      <c r="PIN188" s="1"/>
      <c r="PIO188" s="1"/>
      <c r="PIP188" s="1"/>
      <c r="PIQ188" s="1"/>
      <c r="PIR188" s="1"/>
      <c r="PIS188" s="1"/>
      <c r="PIT188" s="1"/>
      <c r="PIU188" s="1"/>
      <c r="PIV188" s="1"/>
      <c r="PIW188" s="1"/>
      <c r="PIX188" s="1"/>
      <c r="PIY188" s="1"/>
      <c r="PIZ188" s="1"/>
      <c r="PJA188" s="1"/>
      <c r="PJB188" s="1"/>
      <c r="PJC188" s="1"/>
      <c r="PJD188" s="1"/>
      <c r="PJE188" s="1"/>
      <c r="PJF188" s="1"/>
      <c r="PJG188" s="1"/>
      <c r="PJH188" s="1"/>
      <c r="PJI188" s="1"/>
      <c r="PJJ188" s="1"/>
      <c r="PJK188" s="1"/>
      <c r="PJL188" s="1"/>
      <c r="PJM188" s="1"/>
      <c r="PJN188" s="1"/>
      <c r="PJO188" s="1"/>
      <c r="PJP188" s="1"/>
      <c r="PJQ188" s="1"/>
      <c r="PJR188" s="1"/>
      <c r="PJS188" s="1"/>
      <c r="PJT188" s="1"/>
      <c r="PJU188" s="1"/>
      <c r="PJV188" s="1"/>
      <c r="PJW188" s="1"/>
      <c r="PJX188" s="1"/>
      <c r="PJY188" s="1"/>
      <c r="PJZ188" s="1"/>
      <c r="PKA188" s="1"/>
      <c r="PKB188" s="1"/>
      <c r="PKC188" s="1"/>
      <c r="PKD188" s="1"/>
      <c r="PKE188" s="1"/>
      <c r="PKF188" s="1"/>
      <c r="PKG188" s="1"/>
      <c r="PKH188" s="1"/>
      <c r="PKI188" s="1"/>
      <c r="PKJ188" s="1"/>
      <c r="PKK188" s="1"/>
      <c r="PKL188" s="1"/>
      <c r="PKM188" s="1"/>
      <c r="PKN188" s="1"/>
      <c r="PKO188" s="1"/>
      <c r="PKP188" s="1"/>
      <c r="PKQ188" s="1"/>
      <c r="PKR188" s="1"/>
      <c r="PKS188" s="1"/>
      <c r="PKT188" s="1"/>
      <c r="PKU188" s="1"/>
      <c r="PKV188" s="1"/>
      <c r="PKW188" s="1"/>
      <c r="PKX188" s="1"/>
      <c r="PKY188" s="1"/>
      <c r="PKZ188" s="1"/>
      <c r="PLA188" s="1"/>
      <c r="PLB188" s="1"/>
      <c r="PLC188" s="1"/>
      <c r="PLD188" s="1"/>
      <c r="PLE188" s="1"/>
      <c r="PLF188" s="1"/>
      <c r="PLG188" s="1"/>
      <c r="PLH188" s="1"/>
      <c r="PLI188" s="1"/>
      <c r="PLJ188" s="1"/>
      <c r="PLK188" s="1"/>
      <c r="PLL188" s="1"/>
      <c r="PLM188" s="1"/>
      <c r="PLN188" s="1"/>
      <c r="PLO188" s="1"/>
      <c r="PLP188" s="1"/>
      <c r="PLQ188" s="1"/>
      <c r="PLR188" s="1"/>
      <c r="PLS188" s="1"/>
      <c r="PLT188" s="1"/>
      <c r="PLU188" s="1"/>
      <c r="PLV188" s="1"/>
      <c r="PLW188" s="1"/>
      <c r="PLX188" s="1"/>
      <c r="PLY188" s="1"/>
      <c r="PLZ188" s="1"/>
      <c r="PMA188" s="1"/>
      <c r="PMB188" s="1"/>
      <c r="PMC188" s="1"/>
      <c r="PMD188" s="1"/>
      <c r="PME188" s="1"/>
      <c r="PMF188" s="1"/>
      <c r="PMG188" s="1"/>
      <c r="PMH188" s="1"/>
      <c r="PMI188" s="1"/>
      <c r="PMJ188" s="1"/>
      <c r="PMK188" s="1"/>
      <c r="PML188" s="1"/>
      <c r="PMM188" s="1"/>
      <c r="PMN188" s="1"/>
      <c r="PMO188" s="1"/>
      <c r="PMP188" s="1"/>
      <c r="PMQ188" s="1"/>
      <c r="PMR188" s="1"/>
      <c r="PMS188" s="1"/>
      <c r="PMT188" s="1"/>
      <c r="PMU188" s="1"/>
      <c r="PMV188" s="1"/>
      <c r="PMW188" s="1"/>
      <c r="PMX188" s="1"/>
      <c r="PMY188" s="1"/>
      <c r="PMZ188" s="1"/>
      <c r="PNA188" s="1"/>
      <c r="PNB188" s="1"/>
      <c r="PNC188" s="1"/>
      <c r="PND188" s="1"/>
      <c r="PNE188" s="1"/>
      <c r="PNF188" s="1"/>
      <c r="PNG188" s="1"/>
      <c r="PNH188" s="1"/>
      <c r="PNI188" s="1"/>
      <c r="PNJ188" s="1"/>
      <c r="PNK188" s="1"/>
      <c r="PNL188" s="1"/>
      <c r="PNM188" s="1"/>
      <c r="PNN188" s="1"/>
      <c r="PNO188" s="1"/>
      <c r="PNP188" s="1"/>
      <c r="PNQ188" s="1"/>
      <c r="PNR188" s="1"/>
      <c r="PNS188" s="1"/>
      <c r="PNT188" s="1"/>
      <c r="PNU188" s="1"/>
      <c r="PNV188" s="1"/>
      <c r="PNW188" s="1"/>
      <c r="PNX188" s="1"/>
      <c r="PNY188" s="1"/>
      <c r="PNZ188" s="1"/>
      <c r="POA188" s="1"/>
      <c r="POB188" s="1"/>
      <c r="POC188" s="1"/>
      <c r="POD188" s="1"/>
      <c r="POE188" s="1"/>
      <c r="POF188" s="1"/>
      <c r="POG188" s="1"/>
      <c r="POH188" s="1"/>
      <c r="POI188" s="1"/>
      <c r="POJ188" s="1"/>
      <c r="POK188" s="1"/>
      <c r="POL188" s="1"/>
      <c r="POM188" s="1"/>
      <c r="PON188" s="1"/>
      <c r="POO188" s="1"/>
      <c r="POP188" s="1"/>
      <c r="POQ188" s="1"/>
      <c r="POR188" s="1"/>
      <c r="POS188" s="1"/>
      <c r="POT188" s="1"/>
      <c r="POU188" s="1"/>
      <c r="POV188" s="1"/>
      <c r="POW188" s="1"/>
      <c r="POX188" s="1"/>
      <c r="POY188" s="1"/>
      <c r="POZ188" s="1"/>
      <c r="PPA188" s="1"/>
      <c r="PPB188" s="1"/>
      <c r="PPC188" s="1"/>
      <c r="PPD188" s="1"/>
      <c r="PPE188" s="1"/>
      <c r="PPF188" s="1"/>
      <c r="PPG188" s="1"/>
      <c r="PPH188" s="1"/>
      <c r="PPI188" s="1"/>
      <c r="PPJ188" s="1"/>
      <c r="PPK188" s="1"/>
      <c r="PPL188" s="1"/>
      <c r="PPM188" s="1"/>
      <c r="PPN188" s="1"/>
      <c r="PPO188" s="1"/>
      <c r="PPP188" s="1"/>
      <c r="PPQ188" s="1"/>
      <c r="PPR188" s="1"/>
      <c r="PPS188" s="1"/>
      <c r="PPT188" s="1"/>
      <c r="PPU188" s="1"/>
      <c r="PPV188" s="1"/>
      <c r="PPW188" s="1"/>
      <c r="PPX188" s="1"/>
      <c r="PPY188" s="1"/>
      <c r="PPZ188" s="1"/>
      <c r="PQA188" s="1"/>
      <c r="PQB188" s="1"/>
      <c r="PQC188" s="1"/>
      <c r="PQD188" s="1"/>
      <c r="PQE188" s="1"/>
      <c r="PQF188" s="1"/>
      <c r="PQG188" s="1"/>
      <c r="PQH188" s="1"/>
      <c r="PQI188" s="1"/>
      <c r="PQJ188" s="1"/>
      <c r="PQK188" s="1"/>
      <c r="PQL188" s="1"/>
      <c r="PQM188" s="1"/>
      <c r="PQN188" s="1"/>
      <c r="PQO188" s="1"/>
      <c r="PQP188" s="1"/>
      <c r="PQQ188" s="1"/>
      <c r="PQR188" s="1"/>
      <c r="PQS188" s="1"/>
      <c r="PQT188" s="1"/>
      <c r="PQU188" s="1"/>
      <c r="PQV188" s="1"/>
      <c r="PQW188" s="1"/>
      <c r="PQX188" s="1"/>
      <c r="PQY188" s="1"/>
      <c r="PQZ188" s="1"/>
      <c r="PRA188" s="1"/>
      <c r="PRB188" s="1"/>
      <c r="PRC188" s="1"/>
      <c r="PRD188" s="1"/>
      <c r="PRE188" s="1"/>
      <c r="PRF188" s="1"/>
      <c r="PRG188" s="1"/>
      <c r="PRH188" s="1"/>
      <c r="PRI188" s="1"/>
      <c r="PRJ188" s="1"/>
      <c r="PRK188" s="1"/>
      <c r="PRL188" s="1"/>
      <c r="PRM188" s="1"/>
      <c r="PRN188" s="1"/>
      <c r="PRO188" s="1"/>
      <c r="PRP188" s="1"/>
      <c r="PRQ188" s="1"/>
      <c r="PRR188" s="1"/>
      <c r="PRS188" s="1"/>
      <c r="PRT188" s="1"/>
      <c r="PRU188" s="1"/>
      <c r="PRV188" s="1"/>
      <c r="PRW188" s="1"/>
      <c r="PRX188" s="1"/>
      <c r="PRY188" s="1"/>
      <c r="PRZ188" s="1"/>
      <c r="PSA188" s="1"/>
      <c r="PSB188" s="1"/>
      <c r="PSC188" s="1"/>
      <c r="PSD188" s="1"/>
      <c r="PSE188" s="1"/>
      <c r="PSF188" s="1"/>
      <c r="PSG188" s="1"/>
      <c r="PSH188" s="1"/>
      <c r="PSI188" s="1"/>
      <c r="PSJ188" s="1"/>
      <c r="PSK188" s="1"/>
      <c r="PSL188" s="1"/>
      <c r="PSM188" s="1"/>
      <c r="PSN188" s="1"/>
      <c r="PSO188" s="1"/>
      <c r="PSP188" s="1"/>
      <c r="PSQ188" s="1"/>
      <c r="PSR188" s="1"/>
      <c r="PSS188" s="1"/>
      <c r="PST188" s="1"/>
      <c r="PSU188" s="1"/>
      <c r="PSV188" s="1"/>
      <c r="PSW188" s="1"/>
      <c r="PSX188" s="1"/>
      <c r="PSY188" s="1"/>
      <c r="PSZ188" s="1"/>
      <c r="PTA188" s="1"/>
      <c r="PTB188" s="1"/>
      <c r="PTC188" s="1"/>
      <c r="PTD188" s="1"/>
      <c r="PTE188" s="1"/>
      <c r="PTF188" s="1"/>
      <c r="PTG188" s="1"/>
      <c r="PTH188" s="1"/>
      <c r="PTI188" s="1"/>
      <c r="PTJ188" s="1"/>
      <c r="PTK188" s="1"/>
      <c r="PTL188" s="1"/>
      <c r="PTM188" s="1"/>
      <c r="PTN188" s="1"/>
      <c r="PTO188" s="1"/>
      <c r="PTP188" s="1"/>
      <c r="PTQ188" s="1"/>
      <c r="PTR188" s="1"/>
      <c r="PTS188" s="1"/>
      <c r="PTT188" s="1"/>
      <c r="PTU188" s="1"/>
      <c r="PTV188" s="1"/>
      <c r="PTW188" s="1"/>
      <c r="PTX188" s="1"/>
      <c r="PTY188" s="1"/>
      <c r="PTZ188" s="1"/>
      <c r="PUA188" s="1"/>
      <c r="PUB188" s="1"/>
      <c r="PUC188" s="1"/>
      <c r="PUD188" s="1"/>
      <c r="PUE188" s="1"/>
      <c r="PUF188" s="1"/>
      <c r="PUG188" s="1"/>
      <c r="PUH188" s="1"/>
      <c r="PUI188" s="1"/>
      <c r="PUJ188" s="1"/>
      <c r="PUK188" s="1"/>
      <c r="PUL188" s="1"/>
      <c r="PUM188" s="1"/>
      <c r="PUN188" s="1"/>
      <c r="PUO188" s="1"/>
      <c r="PUP188" s="1"/>
      <c r="PUQ188" s="1"/>
      <c r="PUR188" s="1"/>
      <c r="PUS188" s="1"/>
      <c r="PUT188" s="1"/>
      <c r="PUU188" s="1"/>
      <c r="PUV188" s="1"/>
      <c r="PUW188" s="1"/>
      <c r="PUX188" s="1"/>
      <c r="PUY188" s="1"/>
      <c r="PUZ188" s="1"/>
      <c r="PVA188" s="1"/>
      <c r="PVB188" s="1"/>
      <c r="PVC188" s="1"/>
      <c r="PVD188" s="1"/>
      <c r="PVE188" s="1"/>
      <c r="PVF188" s="1"/>
      <c r="PVG188" s="1"/>
      <c r="PVH188" s="1"/>
      <c r="PVI188" s="1"/>
      <c r="PVJ188" s="1"/>
      <c r="PVK188" s="1"/>
      <c r="PVL188" s="1"/>
      <c r="PVM188" s="1"/>
      <c r="PVN188" s="1"/>
      <c r="PVO188" s="1"/>
      <c r="PVP188" s="1"/>
      <c r="PVQ188" s="1"/>
      <c r="PVR188" s="1"/>
      <c r="PVS188" s="1"/>
      <c r="PVT188" s="1"/>
      <c r="PVU188" s="1"/>
      <c r="PVV188" s="1"/>
      <c r="PVW188" s="1"/>
      <c r="PVX188" s="1"/>
      <c r="PVY188" s="1"/>
      <c r="PVZ188" s="1"/>
      <c r="PWA188" s="1"/>
      <c r="PWB188" s="1"/>
      <c r="PWC188" s="1"/>
      <c r="PWD188" s="1"/>
      <c r="PWE188" s="1"/>
      <c r="PWF188" s="1"/>
      <c r="PWG188" s="1"/>
      <c r="PWH188" s="1"/>
      <c r="PWI188" s="1"/>
      <c r="PWJ188" s="1"/>
      <c r="PWK188" s="1"/>
      <c r="PWL188" s="1"/>
      <c r="PWM188" s="1"/>
      <c r="PWN188" s="1"/>
      <c r="PWO188" s="1"/>
      <c r="PWP188" s="1"/>
      <c r="PWQ188" s="1"/>
      <c r="PWR188" s="1"/>
      <c r="PWS188" s="1"/>
      <c r="PWT188" s="1"/>
      <c r="PWU188" s="1"/>
      <c r="PWV188" s="1"/>
      <c r="PWW188" s="1"/>
      <c r="PWX188" s="1"/>
      <c r="PWY188" s="1"/>
      <c r="PWZ188" s="1"/>
      <c r="PXA188" s="1"/>
      <c r="PXB188" s="1"/>
      <c r="PXC188" s="1"/>
      <c r="PXD188" s="1"/>
      <c r="PXE188" s="1"/>
      <c r="PXF188" s="1"/>
      <c r="PXG188" s="1"/>
      <c r="PXH188" s="1"/>
      <c r="PXI188" s="1"/>
      <c r="PXJ188" s="1"/>
      <c r="PXK188" s="1"/>
      <c r="PXL188" s="1"/>
      <c r="PXM188" s="1"/>
      <c r="PXN188" s="1"/>
      <c r="PXO188" s="1"/>
      <c r="PXP188" s="1"/>
      <c r="PXQ188" s="1"/>
      <c r="PXR188" s="1"/>
      <c r="PXS188" s="1"/>
      <c r="PXT188" s="1"/>
      <c r="PXU188" s="1"/>
      <c r="PXV188" s="1"/>
      <c r="PXW188" s="1"/>
      <c r="PXX188" s="1"/>
      <c r="PXY188" s="1"/>
      <c r="PXZ188" s="1"/>
      <c r="PYA188" s="1"/>
      <c r="PYB188" s="1"/>
      <c r="PYC188" s="1"/>
      <c r="PYD188" s="1"/>
      <c r="PYE188" s="1"/>
      <c r="PYF188" s="1"/>
      <c r="PYG188" s="1"/>
      <c r="PYH188" s="1"/>
      <c r="PYI188" s="1"/>
      <c r="PYJ188" s="1"/>
      <c r="PYK188" s="1"/>
      <c r="PYL188" s="1"/>
      <c r="PYM188" s="1"/>
      <c r="PYN188" s="1"/>
      <c r="PYO188" s="1"/>
      <c r="PYP188" s="1"/>
      <c r="PYQ188" s="1"/>
      <c r="PYR188" s="1"/>
      <c r="PYS188" s="1"/>
      <c r="PYT188" s="1"/>
      <c r="PYU188" s="1"/>
      <c r="PYV188" s="1"/>
      <c r="PYW188" s="1"/>
      <c r="PYX188" s="1"/>
      <c r="PYY188" s="1"/>
      <c r="PYZ188" s="1"/>
      <c r="PZA188" s="1"/>
      <c r="PZB188" s="1"/>
      <c r="PZC188" s="1"/>
      <c r="PZD188" s="1"/>
      <c r="PZE188" s="1"/>
      <c r="PZF188" s="1"/>
      <c r="PZG188" s="1"/>
      <c r="PZH188" s="1"/>
      <c r="PZI188" s="1"/>
      <c r="PZJ188" s="1"/>
      <c r="PZK188" s="1"/>
      <c r="PZL188" s="1"/>
      <c r="PZM188" s="1"/>
      <c r="PZN188" s="1"/>
      <c r="PZO188" s="1"/>
      <c r="PZP188" s="1"/>
      <c r="PZQ188" s="1"/>
      <c r="PZR188" s="1"/>
      <c r="PZS188" s="1"/>
      <c r="PZT188" s="1"/>
      <c r="PZU188" s="1"/>
      <c r="PZV188" s="1"/>
      <c r="PZW188" s="1"/>
      <c r="PZX188" s="1"/>
      <c r="PZY188" s="1"/>
      <c r="PZZ188" s="1"/>
      <c r="QAA188" s="1"/>
      <c r="QAB188" s="1"/>
      <c r="QAC188" s="1"/>
      <c r="QAD188" s="1"/>
      <c r="QAE188" s="1"/>
      <c r="QAF188" s="1"/>
      <c r="QAG188" s="1"/>
      <c r="QAH188" s="1"/>
      <c r="QAI188" s="1"/>
      <c r="QAJ188" s="1"/>
      <c r="QAK188" s="1"/>
      <c r="QAL188" s="1"/>
      <c r="QAM188" s="1"/>
      <c r="QAN188" s="1"/>
      <c r="QAO188" s="1"/>
      <c r="QAP188" s="1"/>
      <c r="QAQ188" s="1"/>
      <c r="QAR188" s="1"/>
      <c r="QAS188" s="1"/>
      <c r="QAT188" s="1"/>
      <c r="QAU188" s="1"/>
      <c r="QAV188" s="1"/>
      <c r="QAW188" s="1"/>
      <c r="QAX188" s="1"/>
      <c r="QAY188" s="1"/>
      <c r="QAZ188" s="1"/>
      <c r="QBA188" s="1"/>
      <c r="QBB188" s="1"/>
      <c r="QBC188" s="1"/>
      <c r="QBD188" s="1"/>
      <c r="QBE188" s="1"/>
      <c r="QBF188" s="1"/>
      <c r="QBG188" s="1"/>
      <c r="QBH188" s="1"/>
      <c r="QBI188" s="1"/>
      <c r="QBJ188" s="1"/>
      <c r="QBK188" s="1"/>
      <c r="QBL188" s="1"/>
      <c r="QBM188" s="1"/>
      <c r="QBN188" s="1"/>
      <c r="QBO188" s="1"/>
      <c r="QBP188" s="1"/>
      <c r="QBQ188" s="1"/>
      <c r="QBR188" s="1"/>
      <c r="QBS188" s="1"/>
      <c r="QBT188" s="1"/>
      <c r="QBU188" s="1"/>
      <c r="QBV188" s="1"/>
      <c r="QBW188" s="1"/>
      <c r="QBX188" s="1"/>
      <c r="QBY188" s="1"/>
      <c r="QBZ188" s="1"/>
      <c r="QCA188" s="1"/>
      <c r="QCB188" s="1"/>
      <c r="QCC188" s="1"/>
      <c r="QCD188" s="1"/>
      <c r="QCE188" s="1"/>
      <c r="QCF188" s="1"/>
      <c r="QCG188" s="1"/>
      <c r="QCH188" s="1"/>
      <c r="QCI188" s="1"/>
      <c r="QCJ188" s="1"/>
      <c r="QCK188" s="1"/>
      <c r="QCL188" s="1"/>
      <c r="QCM188" s="1"/>
      <c r="QCN188" s="1"/>
      <c r="QCO188" s="1"/>
      <c r="QCP188" s="1"/>
      <c r="QCQ188" s="1"/>
      <c r="QCR188" s="1"/>
      <c r="QCS188" s="1"/>
      <c r="QCT188" s="1"/>
      <c r="QCU188" s="1"/>
      <c r="QCV188" s="1"/>
      <c r="QCW188" s="1"/>
      <c r="QCX188" s="1"/>
      <c r="QCY188" s="1"/>
      <c r="QCZ188" s="1"/>
      <c r="QDA188" s="1"/>
      <c r="QDB188" s="1"/>
      <c r="QDC188" s="1"/>
      <c r="QDD188" s="1"/>
      <c r="QDE188" s="1"/>
      <c r="QDF188" s="1"/>
      <c r="QDG188" s="1"/>
      <c r="QDH188" s="1"/>
      <c r="QDI188" s="1"/>
      <c r="QDJ188" s="1"/>
      <c r="QDK188" s="1"/>
      <c r="QDL188" s="1"/>
      <c r="QDM188" s="1"/>
      <c r="QDN188" s="1"/>
      <c r="QDO188" s="1"/>
      <c r="QDP188" s="1"/>
      <c r="QDQ188" s="1"/>
      <c r="QDR188" s="1"/>
      <c r="QDS188" s="1"/>
      <c r="QDT188" s="1"/>
      <c r="QDU188" s="1"/>
      <c r="QDV188" s="1"/>
      <c r="QDW188" s="1"/>
      <c r="QDX188" s="1"/>
      <c r="QDY188" s="1"/>
      <c r="QDZ188" s="1"/>
      <c r="QEA188" s="1"/>
      <c r="QEB188" s="1"/>
      <c r="QEC188" s="1"/>
      <c r="QED188" s="1"/>
      <c r="QEE188" s="1"/>
      <c r="QEF188" s="1"/>
      <c r="QEG188" s="1"/>
      <c r="QEH188" s="1"/>
      <c r="QEI188" s="1"/>
      <c r="QEJ188" s="1"/>
      <c r="QEK188" s="1"/>
      <c r="QEL188" s="1"/>
      <c r="QEM188" s="1"/>
      <c r="QEN188" s="1"/>
      <c r="QEO188" s="1"/>
      <c r="QEP188" s="1"/>
      <c r="QEQ188" s="1"/>
      <c r="QER188" s="1"/>
      <c r="QES188" s="1"/>
      <c r="QET188" s="1"/>
      <c r="QEU188" s="1"/>
      <c r="QEV188" s="1"/>
      <c r="QEW188" s="1"/>
      <c r="QEX188" s="1"/>
      <c r="QEY188" s="1"/>
      <c r="QEZ188" s="1"/>
      <c r="QFA188" s="1"/>
      <c r="QFB188" s="1"/>
      <c r="QFC188" s="1"/>
      <c r="QFD188" s="1"/>
      <c r="QFE188" s="1"/>
      <c r="QFF188" s="1"/>
      <c r="QFG188" s="1"/>
      <c r="QFH188" s="1"/>
      <c r="QFI188" s="1"/>
      <c r="QFJ188" s="1"/>
      <c r="QFK188" s="1"/>
      <c r="QFL188" s="1"/>
      <c r="QFM188" s="1"/>
      <c r="QFN188" s="1"/>
      <c r="QFO188" s="1"/>
      <c r="QFP188" s="1"/>
      <c r="QFQ188" s="1"/>
      <c r="QFR188" s="1"/>
      <c r="QFS188" s="1"/>
      <c r="QFT188" s="1"/>
      <c r="QFU188" s="1"/>
      <c r="QFV188" s="1"/>
      <c r="QFW188" s="1"/>
      <c r="QFX188" s="1"/>
      <c r="QFY188" s="1"/>
      <c r="QFZ188" s="1"/>
      <c r="QGA188" s="1"/>
      <c r="QGB188" s="1"/>
      <c r="QGC188" s="1"/>
      <c r="QGD188" s="1"/>
      <c r="QGE188" s="1"/>
      <c r="QGF188" s="1"/>
      <c r="QGG188" s="1"/>
      <c r="QGH188" s="1"/>
      <c r="QGI188" s="1"/>
      <c r="QGJ188" s="1"/>
      <c r="QGK188" s="1"/>
      <c r="QGL188" s="1"/>
      <c r="QGM188" s="1"/>
      <c r="QGN188" s="1"/>
      <c r="QGO188" s="1"/>
      <c r="QGP188" s="1"/>
      <c r="QGQ188" s="1"/>
      <c r="QGR188" s="1"/>
      <c r="QGS188" s="1"/>
      <c r="QGT188" s="1"/>
      <c r="QGU188" s="1"/>
      <c r="QGV188" s="1"/>
      <c r="QGW188" s="1"/>
      <c r="QGX188" s="1"/>
      <c r="QGY188" s="1"/>
      <c r="QGZ188" s="1"/>
      <c r="QHA188" s="1"/>
      <c r="QHB188" s="1"/>
      <c r="QHC188" s="1"/>
      <c r="QHD188" s="1"/>
      <c r="QHE188" s="1"/>
      <c r="QHF188" s="1"/>
      <c r="QHG188" s="1"/>
      <c r="QHH188" s="1"/>
      <c r="QHI188" s="1"/>
      <c r="QHJ188" s="1"/>
      <c r="QHK188" s="1"/>
      <c r="QHL188" s="1"/>
      <c r="QHM188" s="1"/>
      <c r="QHN188" s="1"/>
      <c r="QHO188" s="1"/>
      <c r="QHP188" s="1"/>
      <c r="QHQ188" s="1"/>
      <c r="QHR188" s="1"/>
      <c r="QHS188" s="1"/>
      <c r="QHT188" s="1"/>
      <c r="QHU188" s="1"/>
      <c r="QHV188" s="1"/>
      <c r="QHW188" s="1"/>
      <c r="QHX188" s="1"/>
      <c r="QHY188" s="1"/>
      <c r="QHZ188" s="1"/>
      <c r="QIA188" s="1"/>
      <c r="QIB188" s="1"/>
      <c r="QIC188" s="1"/>
      <c r="QID188" s="1"/>
      <c r="QIE188" s="1"/>
      <c r="QIF188" s="1"/>
      <c r="QIG188" s="1"/>
      <c r="QIH188" s="1"/>
      <c r="QII188" s="1"/>
      <c r="QIJ188" s="1"/>
      <c r="QIK188" s="1"/>
      <c r="QIL188" s="1"/>
      <c r="QIM188" s="1"/>
      <c r="QIN188" s="1"/>
      <c r="QIO188" s="1"/>
      <c r="QIP188" s="1"/>
      <c r="QIQ188" s="1"/>
      <c r="QIR188" s="1"/>
      <c r="QIS188" s="1"/>
      <c r="QIT188" s="1"/>
      <c r="QIU188" s="1"/>
      <c r="QIV188" s="1"/>
      <c r="QIW188" s="1"/>
      <c r="QIX188" s="1"/>
      <c r="QIY188" s="1"/>
      <c r="QIZ188" s="1"/>
      <c r="QJA188" s="1"/>
      <c r="QJB188" s="1"/>
      <c r="QJC188" s="1"/>
      <c r="QJD188" s="1"/>
      <c r="QJE188" s="1"/>
      <c r="QJF188" s="1"/>
      <c r="QJG188" s="1"/>
      <c r="QJH188" s="1"/>
      <c r="QJI188" s="1"/>
      <c r="QJJ188" s="1"/>
      <c r="QJK188" s="1"/>
      <c r="QJL188" s="1"/>
      <c r="QJM188" s="1"/>
      <c r="QJN188" s="1"/>
      <c r="QJO188" s="1"/>
      <c r="QJP188" s="1"/>
      <c r="QJQ188" s="1"/>
      <c r="QJR188" s="1"/>
      <c r="QJS188" s="1"/>
      <c r="QJT188" s="1"/>
      <c r="QJU188" s="1"/>
      <c r="QJV188" s="1"/>
      <c r="QJW188" s="1"/>
      <c r="QJX188" s="1"/>
      <c r="QJY188" s="1"/>
      <c r="QJZ188" s="1"/>
      <c r="QKA188" s="1"/>
      <c r="QKB188" s="1"/>
      <c r="QKC188" s="1"/>
      <c r="QKD188" s="1"/>
      <c r="QKE188" s="1"/>
      <c r="QKF188" s="1"/>
      <c r="QKG188" s="1"/>
      <c r="QKH188" s="1"/>
      <c r="QKI188" s="1"/>
      <c r="QKJ188" s="1"/>
      <c r="QKK188" s="1"/>
      <c r="QKL188" s="1"/>
      <c r="QKM188" s="1"/>
      <c r="QKN188" s="1"/>
      <c r="QKO188" s="1"/>
      <c r="QKP188" s="1"/>
      <c r="QKQ188" s="1"/>
      <c r="QKR188" s="1"/>
      <c r="QKS188" s="1"/>
      <c r="QKT188" s="1"/>
      <c r="QKU188" s="1"/>
      <c r="QKV188" s="1"/>
      <c r="QKW188" s="1"/>
      <c r="QKX188" s="1"/>
      <c r="QKY188" s="1"/>
      <c r="QKZ188" s="1"/>
      <c r="QLA188" s="1"/>
      <c r="QLB188" s="1"/>
      <c r="QLC188" s="1"/>
      <c r="QLD188" s="1"/>
      <c r="QLE188" s="1"/>
      <c r="QLF188" s="1"/>
      <c r="QLG188" s="1"/>
      <c r="QLH188" s="1"/>
      <c r="QLI188" s="1"/>
      <c r="QLJ188" s="1"/>
      <c r="QLK188" s="1"/>
      <c r="QLL188" s="1"/>
      <c r="QLM188" s="1"/>
      <c r="QLN188" s="1"/>
      <c r="QLO188" s="1"/>
      <c r="QLP188" s="1"/>
      <c r="QLQ188" s="1"/>
      <c r="QLR188" s="1"/>
      <c r="QLS188" s="1"/>
      <c r="QLT188" s="1"/>
      <c r="QLU188" s="1"/>
      <c r="QLV188" s="1"/>
      <c r="QLW188" s="1"/>
      <c r="QLX188" s="1"/>
      <c r="QLY188" s="1"/>
      <c r="QLZ188" s="1"/>
      <c r="QMA188" s="1"/>
      <c r="QMB188" s="1"/>
      <c r="QMC188" s="1"/>
      <c r="QMD188" s="1"/>
      <c r="QME188" s="1"/>
      <c r="QMF188" s="1"/>
      <c r="QMG188" s="1"/>
      <c r="QMH188" s="1"/>
      <c r="QMI188" s="1"/>
      <c r="QMJ188" s="1"/>
      <c r="QMK188" s="1"/>
      <c r="QML188" s="1"/>
      <c r="QMM188" s="1"/>
      <c r="QMN188" s="1"/>
      <c r="QMO188" s="1"/>
      <c r="QMP188" s="1"/>
      <c r="QMQ188" s="1"/>
      <c r="QMR188" s="1"/>
      <c r="QMS188" s="1"/>
      <c r="QMT188" s="1"/>
      <c r="QMU188" s="1"/>
      <c r="QMV188" s="1"/>
      <c r="QMW188" s="1"/>
      <c r="QMX188" s="1"/>
      <c r="QMY188" s="1"/>
      <c r="QMZ188" s="1"/>
      <c r="QNA188" s="1"/>
      <c r="QNB188" s="1"/>
      <c r="QNC188" s="1"/>
      <c r="QND188" s="1"/>
      <c r="QNE188" s="1"/>
      <c r="QNF188" s="1"/>
      <c r="QNG188" s="1"/>
      <c r="QNH188" s="1"/>
      <c r="QNI188" s="1"/>
      <c r="QNJ188" s="1"/>
      <c r="QNK188" s="1"/>
      <c r="QNL188" s="1"/>
      <c r="QNM188" s="1"/>
      <c r="QNN188" s="1"/>
      <c r="QNO188" s="1"/>
      <c r="QNP188" s="1"/>
      <c r="QNQ188" s="1"/>
      <c r="QNR188" s="1"/>
      <c r="QNS188" s="1"/>
      <c r="QNT188" s="1"/>
      <c r="QNU188" s="1"/>
      <c r="QNV188" s="1"/>
      <c r="QNW188" s="1"/>
      <c r="QNX188" s="1"/>
      <c r="QNY188" s="1"/>
      <c r="QNZ188" s="1"/>
      <c r="QOA188" s="1"/>
      <c r="QOB188" s="1"/>
      <c r="QOC188" s="1"/>
      <c r="QOD188" s="1"/>
      <c r="QOE188" s="1"/>
      <c r="QOF188" s="1"/>
      <c r="QOG188" s="1"/>
      <c r="QOH188" s="1"/>
      <c r="QOI188" s="1"/>
      <c r="QOJ188" s="1"/>
      <c r="QOK188" s="1"/>
      <c r="QOL188" s="1"/>
      <c r="QOM188" s="1"/>
      <c r="QON188" s="1"/>
      <c r="QOO188" s="1"/>
      <c r="QOP188" s="1"/>
      <c r="QOQ188" s="1"/>
      <c r="QOR188" s="1"/>
      <c r="QOS188" s="1"/>
      <c r="QOT188" s="1"/>
      <c r="QOU188" s="1"/>
      <c r="QOV188" s="1"/>
      <c r="QOW188" s="1"/>
      <c r="QOX188" s="1"/>
      <c r="QOY188" s="1"/>
      <c r="QOZ188" s="1"/>
      <c r="QPA188" s="1"/>
      <c r="QPB188" s="1"/>
      <c r="QPC188" s="1"/>
      <c r="QPD188" s="1"/>
      <c r="QPE188" s="1"/>
      <c r="QPF188" s="1"/>
      <c r="QPG188" s="1"/>
      <c r="QPH188" s="1"/>
      <c r="QPI188" s="1"/>
      <c r="QPJ188" s="1"/>
      <c r="QPK188" s="1"/>
      <c r="QPL188" s="1"/>
      <c r="QPM188" s="1"/>
      <c r="QPN188" s="1"/>
      <c r="QPO188" s="1"/>
      <c r="QPP188" s="1"/>
      <c r="QPQ188" s="1"/>
      <c r="QPR188" s="1"/>
      <c r="QPS188" s="1"/>
      <c r="QPT188" s="1"/>
      <c r="QPU188" s="1"/>
      <c r="QPV188" s="1"/>
      <c r="QPW188" s="1"/>
      <c r="QPX188" s="1"/>
      <c r="QPY188" s="1"/>
      <c r="QPZ188" s="1"/>
      <c r="QQA188" s="1"/>
      <c r="QQB188" s="1"/>
      <c r="QQC188" s="1"/>
      <c r="QQD188" s="1"/>
      <c r="QQE188" s="1"/>
      <c r="QQF188" s="1"/>
      <c r="QQG188" s="1"/>
      <c r="QQH188" s="1"/>
      <c r="QQI188" s="1"/>
      <c r="QQJ188" s="1"/>
      <c r="QQK188" s="1"/>
      <c r="QQL188" s="1"/>
      <c r="QQM188" s="1"/>
      <c r="QQN188" s="1"/>
      <c r="QQO188" s="1"/>
      <c r="QQP188" s="1"/>
      <c r="QQQ188" s="1"/>
      <c r="QQR188" s="1"/>
      <c r="QQS188" s="1"/>
      <c r="QQT188" s="1"/>
      <c r="QQU188" s="1"/>
      <c r="QQV188" s="1"/>
      <c r="QQW188" s="1"/>
      <c r="QQX188" s="1"/>
      <c r="QQY188" s="1"/>
      <c r="QQZ188" s="1"/>
      <c r="QRA188" s="1"/>
      <c r="QRB188" s="1"/>
      <c r="QRC188" s="1"/>
      <c r="QRD188" s="1"/>
      <c r="QRE188" s="1"/>
      <c r="QRF188" s="1"/>
      <c r="QRG188" s="1"/>
      <c r="QRH188" s="1"/>
      <c r="QRI188" s="1"/>
      <c r="QRJ188" s="1"/>
      <c r="QRK188" s="1"/>
      <c r="QRL188" s="1"/>
      <c r="QRM188" s="1"/>
      <c r="QRN188" s="1"/>
      <c r="QRO188" s="1"/>
      <c r="QRP188" s="1"/>
      <c r="QRQ188" s="1"/>
      <c r="QRR188" s="1"/>
      <c r="QRS188" s="1"/>
      <c r="QRT188" s="1"/>
      <c r="QRU188" s="1"/>
      <c r="QRV188" s="1"/>
      <c r="QRW188" s="1"/>
      <c r="QRX188" s="1"/>
      <c r="QRY188" s="1"/>
      <c r="QRZ188" s="1"/>
      <c r="QSA188" s="1"/>
      <c r="QSB188" s="1"/>
      <c r="QSC188" s="1"/>
      <c r="QSD188" s="1"/>
      <c r="QSE188" s="1"/>
      <c r="QSF188" s="1"/>
      <c r="QSG188" s="1"/>
      <c r="QSH188" s="1"/>
      <c r="QSI188" s="1"/>
      <c r="QSJ188" s="1"/>
      <c r="QSK188" s="1"/>
      <c r="QSL188" s="1"/>
      <c r="QSM188" s="1"/>
      <c r="QSN188" s="1"/>
      <c r="QSO188" s="1"/>
      <c r="QSP188" s="1"/>
      <c r="QSQ188" s="1"/>
      <c r="QSR188" s="1"/>
      <c r="QSS188" s="1"/>
      <c r="QST188" s="1"/>
      <c r="QSU188" s="1"/>
      <c r="QSV188" s="1"/>
      <c r="QSW188" s="1"/>
      <c r="QSX188" s="1"/>
      <c r="QSY188" s="1"/>
      <c r="QSZ188" s="1"/>
      <c r="QTA188" s="1"/>
      <c r="QTB188" s="1"/>
      <c r="QTC188" s="1"/>
      <c r="QTD188" s="1"/>
      <c r="QTE188" s="1"/>
      <c r="QTF188" s="1"/>
      <c r="QTG188" s="1"/>
      <c r="QTH188" s="1"/>
      <c r="QTI188" s="1"/>
      <c r="QTJ188" s="1"/>
      <c r="QTK188" s="1"/>
      <c r="QTL188" s="1"/>
      <c r="QTM188" s="1"/>
      <c r="QTN188" s="1"/>
      <c r="QTO188" s="1"/>
      <c r="QTP188" s="1"/>
      <c r="QTQ188" s="1"/>
      <c r="QTR188" s="1"/>
      <c r="QTS188" s="1"/>
      <c r="QTT188" s="1"/>
      <c r="QTU188" s="1"/>
      <c r="QTV188" s="1"/>
      <c r="QTW188" s="1"/>
      <c r="QTX188" s="1"/>
      <c r="QTY188" s="1"/>
      <c r="QTZ188" s="1"/>
      <c r="QUA188" s="1"/>
      <c r="QUB188" s="1"/>
      <c r="QUC188" s="1"/>
      <c r="QUD188" s="1"/>
      <c r="QUE188" s="1"/>
      <c r="QUF188" s="1"/>
      <c r="QUG188" s="1"/>
      <c r="QUH188" s="1"/>
      <c r="QUI188" s="1"/>
      <c r="QUJ188" s="1"/>
      <c r="QUK188" s="1"/>
      <c r="QUL188" s="1"/>
      <c r="QUM188" s="1"/>
      <c r="QUN188" s="1"/>
      <c r="QUO188" s="1"/>
      <c r="QUP188" s="1"/>
      <c r="QUQ188" s="1"/>
      <c r="QUR188" s="1"/>
      <c r="QUS188" s="1"/>
      <c r="QUT188" s="1"/>
      <c r="QUU188" s="1"/>
      <c r="QUV188" s="1"/>
      <c r="QUW188" s="1"/>
      <c r="QUX188" s="1"/>
      <c r="QUY188" s="1"/>
      <c r="QUZ188" s="1"/>
      <c r="QVA188" s="1"/>
      <c r="QVB188" s="1"/>
      <c r="QVC188" s="1"/>
      <c r="QVD188" s="1"/>
      <c r="QVE188" s="1"/>
      <c r="QVF188" s="1"/>
      <c r="QVG188" s="1"/>
      <c r="QVH188" s="1"/>
      <c r="QVI188" s="1"/>
      <c r="QVJ188" s="1"/>
      <c r="QVK188" s="1"/>
      <c r="QVL188" s="1"/>
      <c r="QVM188" s="1"/>
      <c r="QVN188" s="1"/>
      <c r="QVO188" s="1"/>
      <c r="QVP188" s="1"/>
      <c r="QVQ188" s="1"/>
      <c r="QVR188" s="1"/>
      <c r="QVS188" s="1"/>
      <c r="QVT188" s="1"/>
      <c r="QVU188" s="1"/>
      <c r="QVV188" s="1"/>
      <c r="QVW188" s="1"/>
      <c r="QVX188" s="1"/>
      <c r="QVY188" s="1"/>
      <c r="QVZ188" s="1"/>
      <c r="QWA188" s="1"/>
      <c r="QWB188" s="1"/>
      <c r="QWC188" s="1"/>
      <c r="QWD188" s="1"/>
      <c r="QWE188" s="1"/>
      <c r="QWF188" s="1"/>
      <c r="QWG188" s="1"/>
      <c r="QWH188" s="1"/>
      <c r="QWI188" s="1"/>
      <c r="QWJ188" s="1"/>
      <c r="QWK188" s="1"/>
      <c r="QWL188" s="1"/>
      <c r="QWM188" s="1"/>
      <c r="QWN188" s="1"/>
      <c r="QWO188" s="1"/>
      <c r="QWP188" s="1"/>
      <c r="QWQ188" s="1"/>
      <c r="QWR188" s="1"/>
      <c r="QWS188" s="1"/>
      <c r="QWT188" s="1"/>
      <c r="QWU188" s="1"/>
      <c r="QWV188" s="1"/>
      <c r="QWW188" s="1"/>
      <c r="QWX188" s="1"/>
      <c r="QWY188" s="1"/>
      <c r="QWZ188" s="1"/>
      <c r="QXA188" s="1"/>
      <c r="QXB188" s="1"/>
      <c r="QXC188" s="1"/>
      <c r="QXD188" s="1"/>
      <c r="QXE188" s="1"/>
      <c r="QXF188" s="1"/>
      <c r="QXG188" s="1"/>
      <c r="QXH188" s="1"/>
      <c r="QXI188" s="1"/>
      <c r="QXJ188" s="1"/>
      <c r="QXK188" s="1"/>
      <c r="QXL188" s="1"/>
      <c r="QXM188" s="1"/>
      <c r="QXN188" s="1"/>
      <c r="QXO188" s="1"/>
      <c r="QXP188" s="1"/>
      <c r="QXQ188" s="1"/>
      <c r="QXR188" s="1"/>
      <c r="QXS188" s="1"/>
      <c r="QXT188" s="1"/>
      <c r="QXU188" s="1"/>
      <c r="QXV188" s="1"/>
      <c r="QXW188" s="1"/>
      <c r="QXX188" s="1"/>
      <c r="QXY188" s="1"/>
      <c r="QXZ188" s="1"/>
      <c r="QYA188" s="1"/>
      <c r="QYB188" s="1"/>
      <c r="QYC188" s="1"/>
      <c r="QYD188" s="1"/>
      <c r="QYE188" s="1"/>
      <c r="QYF188" s="1"/>
      <c r="QYG188" s="1"/>
      <c r="QYH188" s="1"/>
      <c r="QYI188" s="1"/>
      <c r="QYJ188" s="1"/>
      <c r="QYK188" s="1"/>
      <c r="QYL188" s="1"/>
      <c r="QYM188" s="1"/>
      <c r="QYN188" s="1"/>
      <c r="QYO188" s="1"/>
      <c r="QYP188" s="1"/>
      <c r="QYQ188" s="1"/>
      <c r="QYR188" s="1"/>
      <c r="QYS188" s="1"/>
      <c r="QYT188" s="1"/>
      <c r="QYU188" s="1"/>
      <c r="QYV188" s="1"/>
      <c r="QYW188" s="1"/>
      <c r="QYX188" s="1"/>
      <c r="QYY188" s="1"/>
      <c r="QYZ188" s="1"/>
      <c r="QZA188" s="1"/>
      <c r="QZB188" s="1"/>
      <c r="QZC188" s="1"/>
      <c r="QZD188" s="1"/>
      <c r="QZE188" s="1"/>
      <c r="QZF188" s="1"/>
      <c r="QZG188" s="1"/>
      <c r="QZH188" s="1"/>
      <c r="QZI188" s="1"/>
      <c r="QZJ188" s="1"/>
      <c r="QZK188" s="1"/>
      <c r="QZL188" s="1"/>
      <c r="QZM188" s="1"/>
      <c r="QZN188" s="1"/>
      <c r="QZO188" s="1"/>
      <c r="QZP188" s="1"/>
      <c r="QZQ188" s="1"/>
      <c r="QZR188" s="1"/>
      <c r="QZS188" s="1"/>
      <c r="QZT188" s="1"/>
      <c r="QZU188" s="1"/>
      <c r="QZV188" s="1"/>
      <c r="QZW188" s="1"/>
      <c r="QZX188" s="1"/>
      <c r="QZY188" s="1"/>
      <c r="QZZ188" s="1"/>
      <c r="RAA188" s="1"/>
      <c r="RAB188" s="1"/>
      <c r="RAC188" s="1"/>
      <c r="RAD188" s="1"/>
      <c r="RAE188" s="1"/>
      <c r="RAF188" s="1"/>
      <c r="RAG188" s="1"/>
      <c r="RAH188" s="1"/>
      <c r="RAI188" s="1"/>
      <c r="RAJ188" s="1"/>
      <c r="RAK188" s="1"/>
      <c r="RAL188" s="1"/>
      <c r="RAM188" s="1"/>
      <c r="RAN188" s="1"/>
      <c r="RAO188" s="1"/>
      <c r="RAP188" s="1"/>
      <c r="RAQ188" s="1"/>
      <c r="RAR188" s="1"/>
      <c r="RAS188" s="1"/>
      <c r="RAT188" s="1"/>
      <c r="RAU188" s="1"/>
      <c r="RAV188" s="1"/>
      <c r="RAW188" s="1"/>
      <c r="RAX188" s="1"/>
      <c r="RAY188" s="1"/>
      <c r="RAZ188" s="1"/>
      <c r="RBA188" s="1"/>
      <c r="RBB188" s="1"/>
      <c r="RBC188" s="1"/>
      <c r="RBD188" s="1"/>
      <c r="RBE188" s="1"/>
      <c r="RBF188" s="1"/>
      <c r="RBG188" s="1"/>
      <c r="RBH188" s="1"/>
      <c r="RBI188" s="1"/>
      <c r="RBJ188" s="1"/>
      <c r="RBK188" s="1"/>
      <c r="RBL188" s="1"/>
      <c r="RBM188" s="1"/>
      <c r="RBN188" s="1"/>
      <c r="RBO188" s="1"/>
      <c r="RBP188" s="1"/>
      <c r="RBQ188" s="1"/>
      <c r="RBR188" s="1"/>
      <c r="RBS188" s="1"/>
      <c r="RBT188" s="1"/>
      <c r="RBU188" s="1"/>
      <c r="RBV188" s="1"/>
      <c r="RBW188" s="1"/>
      <c r="RBX188" s="1"/>
      <c r="RBY188" s="1"/>
      <c r="RBZ188" s="1"/>
      <c r="RCA188" s="1"/>
      <c r="RCB188" s="1"/>
      <c r="RCC188" s="1"/>
      <c r="RCD188" s="1"/>
      <c r="RCE188" s="1"/>
      <c r="RCF188" s="1"/>
      <c r="RCG188" s="1"/>
      <c r="RCH188" s="1"/>
      <c r="RCI188" s="1"/>
      <c r="RCJ188" s="1"/>
      <c r="RCK188" s="1"/>
      <c r="RCL188" s="1"/>
      <c r="RCM188" s="1"/>
      <c r="RCN188" s="1"/>
      <c r="RCO188" s="1"/>
      <c r="RCP188" s="1"/>
      <c r="RCQ188" s="1"/>
      <c r="RCR188" s="1"/>
      <c r="RCS188" s="1"/>
      <c r="RCT188" s="1"/>
      <c r="RCU188" s="1"/>
      <c r="RCV188" s="1"/>
      <c r="RCW188" s="1"/>
      <c r="RCX188" s="1"/>
      <c r="RCY188" s="1"/>
      <c r="RCZ188" s="1"/>
      <c r="RDA188" s="1"/>
      <c r="RDB188" s="1"/>
      <c r="RDC188" s="1"/>
      <c r="RDD188" s="1"/>
      <c r="RDE188" s="1"/>
      <c r="RDF188" s="1"/>
      <c r="RDG188" s="1"/>
      <c r="RDH188" s="1"/>
      <c r="RDI188" s="1"/>
      <c r="RDJ188" s="1"/>
      <c r="RDK188" s="1"/>
      <c r="RDL188" s="1"/>
      <c r="RDM188" s="1"/>
      <c r="RDN188" s="1"/>
      <c r="RDO188" s="1"/>
      <c r="RDP188" s="1"/>
      <c r="RDQ188" s="1"/>
      <c r="RDR188" s="1"/>
      <c r="RDS188" s="1"/>
      <c r="RDT188" s="1"/>
      <c r="RDU188" s="1"/>
      <c r="RDV188" s="1"/>
      <c r="RDW188" s="1"/>
      <c r="RDX188" s="1"/>
      <c r="RDY188" s="1"/>
      <c r="RDZ188" s="1"/>
      <c r="REA188" s="1"/>
      <c r="REB188" s="1"/>
      <c r="REC188" s="1"/>
      <c r="RED188" s="1"/>
      <c r="REE188" s="1"/>
      <c r="REF188" s="1"/>
      <c r="REG188" s="1"/>
      <c r="REH188" s="1"/>
      <c r="REI188" s="1"/>
      <c r="REJ188" s="1"/>
      <c r="REK188" s="1"/>
      <c r="REL188" s="1"/>
      <c r="REM188" s="1"/>
      <c r="REN188" s="1"/>
      <c r="REO188" s="1"/>
      <c r="REP188" s="1"/>
      <c r="REQ188" s="1"/>
      <c r="RER188" s="1"/>
      <c r="RES188" s="1"/>
      <c r="RET188" s="1"/>
      <c r="REU188" s="1"/>
      <c r="REV188" s="1"/>
      <c r="REW188" s="1"/>
      <c r="REX188" s="1"/>
      <c r="REY188" s="1"/>
      <c r="REZ188" s="1"/>
      <c r="RFA188" s="1"/>
      <c r="RFB188" s="1"/>
      <c r="RFC188" s="1"/>
      <c r="RFD188" s="1"/>
      <c r="RFE188" s="1"/>
      <c r="RFF188" s="1"/>
      <c r="RFG188" s="1"/>
      <c r="RFH188" s="1"/>
      <c r="RFI188" s="1"/>
      <c r="RFJ188" s="1"/>
      <c r="RFK188" s="1"/>
      <c r="RFL188" s="1"/>
      <c r="RFM188" s="1"/>
      <c r="RFN188" s="1"/>
      <c r="RFO188" s="1"/>
      <c r="RFP188" s="1"/>
      <c r="RFQ188" s="1"/>
      <c r="RFR188" s="1"/>
      <c r="RFS188" s="1"/>
      <c r="RFT188" s="1"/>
      <c r="RFU188" s="1"/>
      <c r="RFV188" s="1"/>
      <c r="RFW188" s="1"/>
      <c r="RFX188" s="1"/>
      <c r="RFY188" s="1"/>
      <c r="RFZ188" s="1"/>
      <c r="RGA188" s="1"/>
      <c r="RGB188" s="1"/>
      <c r="RGC188" s="1"/>
      <c r="RGD188" s="1"/>
      <c r="RGE188" s="1"/>
      <c r="RGF188" s="1"/>
      <c r="RGG188" s="1"/>
      <c r="RGH188" s="1"/>
      <c r="RGI188" s="1"/>
      <c r="RGJ188" s="1"/>
      <c r="RGK188" s="1"/>
      <c r="RGL188" s="1"/>
      <c r="RGM188" s="1"/>
      <c r="RGN188" s="1"/>
      <c r="RGO188" s="1"/>
      <c r="RGP188" s="1"/>
      <c r="RGQ188" s="1"/>
      <c r="RGR188" s="1"/>
      <c r="RGS188" s="1"/>
      <c r="RGT188" s="1"/>
      <c r="RGU188" s="1"/>
      <c r="RGV188" s="1"/>
      <c r="RGW188" s="1"/>
      <c r="RGX188" s="1"/>
      <c r="RGY188" s="1"/>
      <c r="RGZ188" s="1"/>
      <c r="RHA188" s="1"/>
      <c r="RHB188" s="1"/>
      <c r="RHC188" s="1"/>
      <c r="RHD188" s="1"/>
      <c r="RHE188" s="1"/>
      <c r="RHF188" s="1"/>
      <c r="RHG188" s="1"/>
      <c r="RHH188" s="1"/>
      <c r="RHI188" s="1"/>
      <c r="RHJ188" s="1"/>
      <c r="RHK188" s="1"/>
      <c r="RHL188" s="1"/>
      <c r="RHM188" s="1"/>
      <c r="RHN188" s="1"/>
      <c r="RHO188" s="1"/>
      <c r="RHP188" s="1"/>
      <c r="RHQ188" s="1"/>
      <c r="RHR188" s="1"/>
      <c r="RHS188" s="1"/>
      <c r="RHT188" s="1"/>
      <c r="RHU188" s="1"/>
      <c r="RHV188" s="1"/>
      <c r="RHW188" s="1"/>
      <c r="RHX188" s="1"/>
      <c r="RHY188" s="1"/>
      <c r="RHZ188" s="1"/>
      <c r="RIA188" s="1"/>
      <c r="RIB188" s="1"/>
      <c r="RIC188" s="1"/>
      <c r="RID188" s="1"/>
      <c r="RIE188" s="1"/>
      <c r="RIF188" s="1"/>
      <c r="RIG188" s="1"/>
      <c r="RIH188" s="1"/>
      <c r="RII188" s="1"/>
      <c r="RIJ188" s="1"/>
      <c r="RIK188" s="1"/>
      <c r="RIL188" s="1"/>
      <c r="RIM188" s="1"/>
      <c r="RIN188" s="1"/>
      <c r="RIO188" s="1"/>
      <c r="RIP188" s="1"/>
      <c r="RIQ188" s="1"/>
      <c r="RIR188" s="1"/>
      <c r="RIS188" s="1"/>
      <c r="RIT188" s="1"/>
      <c r="RIU188" s="1"/>
      <c r="RIV188" s="1"/>
      <c r="RIW188" s="1"/>
      <c r="RIX188" s="1"/>
      <c r="RIY188" s="1"/>
      <c r="RIZ188" s="1"/>
      <c r="RJA188" s="1"/>
      <c r="RJB188" s="1"/>
      <c r="RJC188" s="1"/>
      <c r="RJD188" s="1"/>
      <c r="RJE188" s="1"/>
      <c r="RJF188" s="1"/>
      <c r="RJG188" s="1"/>
      <c r="RJH188" s="1"/>
      <c r="RJI188" s="1"/>
      <c r="RJJ188" s="1"/>
      <c r="RJK188" s="1"/>
      <c r="RJL188" s="1"/>
      <c r="RJM188" s="1"/>
      <c r="RJN188" s="1"/>
      <c r="RJO188" s="1"/>
      <c r="RJP188" s="1"/>
      <c r="RJQ188" s="1"/>
      <c r="RJR188" s="1"/>
      <c r="RJS188" s="1"/>
      <c r="RJT188" s="1"/>
      <c r="RJU188" s="1"/>
      <c r="RJV188" s="1"/>
      <c r="RJW188" s="1"/>
      <c r="RJX188" s="1"/>
      <c r="RJY188" s="1"/>
      <c r="RJZ188" s="1"/>
      <c r="RKA188" s="1"/>
      <c r="RKB188" s="1"/>
      <c r="RKC188" s="1"/>
      <c r="RKD188" s="1"/>
      <c r="RKE188" s="1"/>
      <c r="RKF188" s="1"/>
      <c r="RKG188" s="1"/>
      <c r="RKH188" s="1"/>
      <c r="RKI188" s="1"/>
      <c r="RKJ188" s="1"/>
      <c r="RKK188" s="1"/>
      <c r="RKL188" s="1"/>
      <c r="RKM188" s="1"/>
      <c r="RKN188" s="1"/>
      <c r="RKO188" s="1"/>
      <c r="RKP188" s="1"/>
      <c r="RKQ188" s="1"/>
      <c r="RKR188" s="1"/>
      <c r="RKS188" s="1"/>
      <c r="RKT188" s="1"/>
      <c r="RKU188" s="1"/>
      <c r="RKV188" s="1"/>
      <c r="RKW188" s="1"/>
      <c r="RKX188" s="1"/>
      <c r="RKY188" s="1"/>
      <c r="RKZ188" s="1"/>
      <c r="RLA188" s="1"/>
      <c r="RLB188" s="1"/>
      <c r="RLC188" s="1"/>
      <c r="RLD188" s="1"/>
      <c r="RLE188" s="1"/>
      <c r="RLF188" s="1"/>
      <c r="RLG188" s="1"/>
      <c r="RLH188" s="1"/>
      <c r="RLI188" s="1"/>
      <c r="RLJ188" s="1"/>
      <c r="RLK188" s="1"/>
      <c r="RLL188" s="1"/>
      <c r="RLM188" s="1"/>
      <c r="RLN188" s="1"/>
      <c r="RLO188" s="1"/>
      <c r="RLP188" s="1"/>
      <c r="RLQ188" s="1"/>
      <c r="RLR188" s="1"/>
      <c r="RLS188" s="1"/>
      <c r="RLT188" s="1"/>
      <c r="RLU188" s="1"/>
      <c r="RLV188" s="1"/>
      <c r="RLW188" s="1"/>
      <c r="RLX188" s="1"/>
      <c r="RLY188" s="1"/>
      <c r="RLZ188" s="1"/>
      <c r="RMA188" s="1"/>
      <c r="RMB188" s="1"/>
      <c r="RMC188" s="1"/>
      <c r="RMD188" s="1"/>
      <c r="RME188" s="1"/>
      <c r="RMF188" s="1"/>
      <c r="RMG188" s="1"/>
      <c r="RMH188" s="1"/>
      <c r="RMI188" s="1"/>
      <c r="RMJ188" s="1"/>
      <c r="RMK188" s="1"/>
      <c r="RML188" s="1"/>
      <c r="RMM188" s="1"/>
      <c r="RMN188" s="1"/>
      <c r="RMO188" s="1"/>
      <c r="RMP188" s="1"/>
      <c r="RMQ188" s="1"/>
      <c r="RMR188" s="1"/>
      <c r="RMS188" s="1"/>
      <c r="RMT188" s="1"/>
      <c r="RMU188" s="1"/>
      <c r="RMV188" s="1"/>
      <c r="RMW188" s="1"/>
      <c r="RMX188" s="1"/>
      <c r="RMY188" s="1"/>
      <c r="RMZ188" s="1"/>
      <c r="RNA188" s="1"/>
      <c r="RNB188" s="1"/>
      <c r="RNC188" s="1"/>
      <c r="RND188" s="1"/>
      <c r="RNE188" s="1"/>
      <c r="RNF188" s="1"/>
      <c r="RNG188" s="1"/>
      <c r="RNH188" s="1"/>
      <c r="RNI188" s="1"/>
      <c r="RNJ188" s="1"/>
      <c r="RNK188" s="1"/>
      <c r="RNL188" s="1"/>
      <c r="RNM188" s="1"/>
      <c r="RNN188" s="1"/>
      <c r="RNO188" s="1"/>
      <c r="RNP188" s="1"/>
      <c r="RNQ188" s="1"/>
      <c r="RNR188" s="1"/>
      <c r="RNS188" s="1"/>
      <c r="RNT188" s="1"/>
      <c r="RNU188" s="1"/>
      <c r="RNV188" s="1"/>
      <c r="RNW188" s="1"/>
      <c r="RNX188" s="1"/>
      <c r="RNY188" s="1"/>
      <c r="RNZ188" s="1"/>
      <c r="ROA188" s="1"/>
      <c r="ROB188" s="1"/>
      <c r="ROC188" s="1"/>
      <c r="ROD188" s="1"/>
      <c r="ROE188" s="1"/>
      <c r="ROF188" s="1"/>
      <c r="ROG188" s="1"/>
      <c r="ROH188" s="1"/>
      <c r="ROI188" s="1"/>
      <c r="ROJ188" s="1"/>
      <c r="ROK188" s="1"/>
      <c r="ROL188" s="1"/>
      <c r="ROM188" s="1"/>
      <c r="RON188" s="1"/>
      <c r="ROO188" s="1"/>
      <c r="ROP188" s="1"/>
      <c r="ROQ188" s="1"/>
      <c r="ROR188" s="1"/>
      <c r="ROS188" s="1"/>
      <c r="ROT188" s="1"/>
      <c r="ROU188" s="1"/>
      <c r="ROV188" s="1"/>
      <c r="ROW188" s="1"/>
      <c r="ROX188" s="1"/>
      <c r="ROY188" s="1"/>
      <c r="ROZ188" s="1"/>
      <c r="RPA188" s="1"/>
      <c r="RPB188" s="1"/>
      <c r="RPC188" s="1"/>
      <c r="RPD188" s="1"/>
      <c r="RPE188" s="1"/>
      <c r="RPF188" s="1"/>
      <c r="RPG188" s="1"/>
      <c r="RPH188" s="1"/>
      <c r="RPI188" s="1"/>
      <c r="RPJ188" s="1"/>
      <c r="RPK188" s="1"/>
      <c r="RPL188" s="1"/>
      <c r="RPM188" s="1"/>
      <c r="RPN188" s="1"/>
      <c r="RPO188" s="1"/>
      <c r="RPP188" s="1"/>
      <c r="RPQ188" s="1"/>
      <c r="RPR188" s="1"/>
      <c r="RPS188" s="1"/>
      <c r="RPT188" s="1"/>
      <c r="RPU188" s="1"/>
      <c r="RPV188" s="1"/>
      <c r="RPW188" s="1"/>
      <c r="RPX188" s="1"/>
      <c r="RPY188" s="1"/>
      <c r="RPZ188" s="1"/>
      <c r="RQA188" s="1"/>
      <c r="RQB188" s="1"/>
      <c r="RQC188" s="1"/>
      <c r="RQD188" s="1"/>
      <c r="RQE188" s="1"/>
      <c r="RQF188" s="1"/>
      <c r="RQG188" s="1"/>
      <c r="RQH188" s="1"/>
      <c r="RQI188" s="1"/>
      <c r="RQJ188" s="1"/>
      <c r="RQK188" s="1"/>
      <c r="RQL188" s="1"/>
      <c r="RQM188" s="1"/>
      <c r="RQN188" s="1"/>
      <c r="RQO188" s="1"/>
      <c r="RQP188" s="1"/>
      <c r="RQQ188" s="1"/>
      <c r="RQR188" s="1"/>
      <c r="RQS188" s="1"/>
      <c r="RQT188" s="1"/>
      <c r="RQU188" s="1"/>
      <c r="RQV188" s="1"/>
      <c r="RQW188" s="1"/>
      <c r="RQX188" s="1"/>
      <c r="RQY188" s="1"/>
      <c r="RQZ188" s="1"/>
      <c r="RRA188" s="1"/>
      <c r="RRB188" s="1"/>
      <c r="RRC188" s="1"/>
      <c r="RRD188" s="1"/>
      <c r="RRE188" s="1"/>
      <c r="RRF188" s="1"/>
      <c r="RRG188" s="1"/>
      <c r="RRH188" s="1"/>
      <c r="RRI188" s="1"/>
      <c r="RRJ188" s="1"/>
      <c r="RRK188" s="1"/>
      <c r="RRL188" s="1"/>
      <c r="RRM188" s="1"/>
      <c r="RRN188" s="1"/>
      <c r="RRO188" s="1"/>
      <c r="RRP188" s="1"/>
      <c r="RRQ188" s="1"/>
      <c r="RRR188" s="1"/>
      <c r="RRS188" s="1"/>
      <c r="RRT188" s="1"/>
      <c r="RRU188" s="1"/>
      <c r="RRV188" s="1"/>
      <c r="RRW188" s="1"/>
      <c r="RRX188" s="1"/>
      <c r="RRY188" s="1"/>
      <c r="RRZ188" s="1"/>
      <c r="RSA188" s="1"/>
      <c r="RSB188" s="1"/>
      <c r="RSC188" s="1"/>
      <c r="RSD188" s="1"/>
      <c r="RSE188" s="1"/>
      <c r="RSF188" s="1"/>
      <c r="RSG188" s="1"/>
      <c r="RSH188" s="1"/>
      <c r="RSI188" s="1"/>
      <c r="RSJ188" s="1"/>
      <c r="RSK188" s="1"/>
      <c r="RSL188" s="1"/>
      <c r="RSM188" s="1"/>
      <c r="RSN188" s="1"/>
      <c r="RSO188" s="1"/>
      <c r="RSP188" s="1"/>
      <c r="RSQ188" s="1"/>
      <c r="RSR188" s="1"/>
      <c r="RSS188" s="1"/>
      <c r="RST188" s="1"/>
      <c r="RSU188" s="1"/>
      <c r="RSV188" s="1"/>
      <c r="RSW188" s="1"/>
      <c r="RSX188" s="1"/>
      <c r="RSY188" s="1"/>
      <c r="RSZ188" s="1"/>
      <c r="RTA188" s="1"/>
      <c r="RTB188" s="1"/>
      <c r="RTC188" s="1"/>
      <c r="RTD188" s="1"/>
      <c r="RTE188" s="1"/>
      <c r="RTF188" s="1"/>
      <c r="RTG188" s="1"/>
      <c r="RTH188" s="1"/>
      <c r="RTI188" s="1"/>
      <c r="RTJ188" s="1"/>
      <c r="RTK188" s="1"/>
      <c r="RTL188" s="1"/>
      <c r="RTM188" s="1"/>
      <c r="RTN188" s="1"/>
      <c r="RTO188" s="1"/>
      <c r="RTP188" s="1"/>
      <c r="RTQ188" s="1"/>
      <c r="RTR188" s="1"/>
      <c r="RTS188" s="1"/>
      <c r="RTT188" s="1"/>
      <c r="RTU188" s="1"/>
      <c r="RTV188" s="1"/>
      <c r="RTW188" s="1"/>
      <c r="RTX188" s="1"/>
      <c r="RTY188" s="1"/>
      <c r="RTZ188" s="1"/>
      <c r="RUA188" s="1"/>
      <c r="RUB188" s="1"/>
      <c r="RUC188" s="1"/>
      <c r="RUD188" s="1"/>
      <c r="RUE188" s="1"/>
      <c r="RUF188" s="1"/>
      <c r="RUG188" s="1"/>
      <c r="RUH188" s="1"/>
      <c r="RUI188" s="1"/>
      <c r="RUJ188" s="1"/>
      <c r="RUK188" s="1"/>
      <c r="RUL188" s="1"/>
      <c r="RUM188" s="1"/>
      <c r="RUN188" s="1"/>
      <c r="RUO188" s="1"/>
      <c r="RUP188" s="1"/>
      <c r="RUQ188" s="1"/>
      <c r="RUR188" s="1"/>
      <c r="RUS188" s="1"/>
      <c r="RUT188" s="1"/>
      <c r="RUU188" s="1"/>
      <c r="RUV188" s="1"/>
      <c r="RUW188" s="1"/>
      <c r="RUX188" s="1"/>
      <c r="RUY188" s="1"/>
      <c r="RUZ188" s="1"/>
      <c r="RVA188" s="1"/>
      <c r="RVB188" s="1"/>
      <c r="RVC188" s="1"/>
      <c r="RVD188" s="1"/>
      <c r="RVE188" s="1"/>
      <c r="RVF188" s="1"/>
      <c r="RVG188" s="1"/>
      <c r="RVH188" s="1"/>
      <c r="RVI188" s="1"/>
      <c r="RVJ188" s="1"/>
      <c r="RVK188" s="1"/>
      <c r="RVL188" s="1"/>
      <c r="RVM188" s="1"/>
      <c r="RVN188" s="1"/>
      <c r="RVO188" s="1"/>
      <c r="RVP188" s="1"/>
      <c r="RVQ188" s="1"/>
      <c r="RVR188" s="1"/>
      <c r="RVS188" s="1"/>
      <c r="RVT188" s="1"/>
      <c r="RVU188" s="1"/>
      <c r="RVV188" s="1"/>
      <c r="RVW188" s="1"/>
      <c r="RVX188" s="1"/>
      <c r="RVY188" s="1"/>
      <c r="RVZ188" s="1"/>
      <c r="RWA188" s="1"/>
      <c r="RWB188" s="1"/>
      <c r="RWC188" s="1"/>
      <c r="RWD188" s="1"/>
      <c r="RWE188" s="1"/>
      <c r="RWF188" s="1"/>
      <c r="RWG188" s="1"/>
      <c r="RWH188" s="1"/>
      <c r="RWI188" s="1"/>
      <c r="RWJ188" s="1"/>
      <c r="RWK188" s="1"/>
      <c r="RWL188" s="1"/>
      <c r="RWM188" s="1"/>
      <c r="RWN188" s="1"/>
      <c r="RWO188" s="1"/>
      <c r="RWP188" s="1"/>
      <c r="RWQ188" s="1"/>
      <c r="RWR188" s="1"/>
      <c r="RWS188" s="1"/>
      <c r="RWT188" s="1"/>
      <c r="RWU188" s="1"/>
      <c r="RWV188" s="1"/>
      <c r="RWW188" s="1"/>
      <c r="RWX188" s="1"/>
      <c r="RWY188" s="1"/>
      <c r="RWZ188" s="1"/>
      <c r="RXA188" s="1"/>
      <c r="RXB188" s="1"/>
      <c r="RXC188" s="1"/>
      <c r="RXD188" s="1"/>
      <c r="RXE188" s="1"/>
      <c r="RXF188" s="1"/>
      <c r="RXG188" s="1"/>
      <c r="RXH188" s="1"/>
      <c r="RXI188" s="1"/>
      <c r="RXJ188" s="1"/>
      <c r="RXK188" s="1"/>
      <c r="RXL188" s="1"/>
      <c r="RXM188" s="1"/>
      <c r="RXN188" s="1"/>
      <c r="RXO188" s="1"/>
      <c r="RXP188" s="1"/>
      <c r="RXQ188" s="1"/>
      <c r="RXR188" s="1"/>
      <c r="RXS188" s="1"/>
      <c r="RXT188" s="1"/>
      <c r="RXU188" s="1"/>
      <c r="RXV188" s="1"/>
      <c r="RXW188" s="1"/>
      <c r="RXX188" s="1"/>
      <c r="RXY188" s="1"/>
      <c r="RXZ188" s="1"/>
      <c r="RYA188" s="1"/>
      <c r="RYB188" s="1"/>
      <c r="RYC188" s="1"/>
      <c r="RYD188" s="1"/>
      <c r="RYE188" s="1"/>
      <c r="RYF188" s="1"/>
      <c r="RYG188" s="1"/>
      <c r="RYH188" s="1"/>
      <c r="RYI188" s="1"/>
      <c r="RYJ188" s="1"/>
      <c r="RYK188" s="1"/>
      <c r="RYL188" s="1"/>
      <c r="RYM188" s="1"/>
      <c r="RYN188" s="1"/>
      <c r="RYO188" s="1"/>
      <c r="RYP188" s="1"/>
      <c r="RYQ188" s="1"/>
      <c r="RYR188" s="1"/>
      <c r="RYS188" s="1"/>
      <c r="RYT188" s="1"/>
      <c r="RYU188" s="1"/>
      <c r="RYV188" s="1"/>
      <c r="RYW188" s="1"/>
      <c r="RYX188" s="1"/>
      <c r="RYY188" s="1"/>
      <c r="RYZ188" s="1"/>
      <c r="RZA188" s="1"/>
      <c r="RZB188" s="1"/>
      <c r="RZC188" s="1"/>
      <c r="RZD188" s="1"/>
      <c r="RZE188" s="1"/>
      <c r="RZF188" s="1"/>
      <c r="RZG188" s="1"/>
      <c r="RZH188" s="1"/>
      <c r="RZI188" s="1"/>
      <c r="RZJ188" s="1"/>
      <c r="RZK188" s="1"/>
      <c r="RZL188" s="1"/>
      <c r="RZM188" s="1"/>
      <c r="RZN188" s="1"/>
      <c r="RZO188" s="1"/>
      <c r="RZP188" s="1"/>
      <c r="RZQ188" s="1"/>
      <c r="RZR188" s="1"/>
      <c r="RZS188" s="1"/>
      <c r="RZT188" s="1"/>
      <c r="RZU188" s="1"/>
      <c r="RZV188" s="1"/>
      <c r="RZW188" s="1"/>
      <c r="RZX188" s="1"/>
      <c r="RZY188" s="1"/>
      <c r="RZZ188" s="1"/>
      <c r="SAA188" s="1"/>
      <c r="SAB188" s="1"/>
      <c r="SAC188" s="1"/>
      <c r="SAD188" s="1"/>
      <c r="SAE188" s="1"/>
      <c r="SAF188" s="1"/>
      <c r="SAG188" s="1"/>
      <c r="SAH188" s="1"/>
      <c r="SAI188" s="1"/>
      <c r="SAJ188" s="1"/>
      <c r="SAK188" s="1"/>
      <c r="SAL188" s="1"/>
      <c r="SAM188" s="1"/>
      <c r="SAN188" s="1"/>
      <c r="SAO188" s="1"/>
      <c r="SAP188" s="1"/>
      <c r="SAQ188" s="1"/>
      <c r="SAR188" s="1"/>
      <c r="SAS188" s="1"/>
      <c r="SAT188" s="1"/>
      <c r="SAU188" s="1"/>
      <c r="SAV188" s="1"/>
      <c r="SAW188" s="1"/>
      <c r="SAX188" s="1"/>
      <c r="SAY188" s="1"/>
      <c r="SAZ188" s="1"/>
      <c r="SBA188" s="1"/>
      <c r="SBB188" s="1"/>
      <c r="SBC188" s="1"/>
      <c r="SBD188" s="1"/>
      <c r="SBE188" s="1"/>
      <c r="SBF188" s="1"/>
      <c r="SBG188" s="1"/>
      <c r="SBH188" s="1"/>
      <c r="SBI188" s="1"/>
      <c r="SBJ188" s="1"/>
      <c r="SBK188" s="1"/>
      <c r="SBL188" s="1"/>
      <c r="SBM188" s="1"/>
      <c r="SBN188" s="1"/>
      <c r="SBO188" s="1"/>
      <c r="SBP188" s="1"/>
      <c r="SBQ188" s="1"/>
      <c r="SBR188" s="1"/>
      <c r="SBS188" s="1"/>
      <c r="SBT188" s="1"/>
      <c r="SBU188" s="1"/>
      <c r="SBV188" s="1"/>
      <c r="SBW188" s="1"/>
      <c r="SBX188" s="1"/>
      <c r="SBY188" s="1"/>
      <c r="SBZ188" s="1"/>
      <c r="SCA188" s="1"/>
      <c r="SCB188" s="1"/>
      <c r="SCC188" s="1"/>
      <c r="SCD188" s="1"/>
      <c r="SCE188" s="1"/>
      <c r="SCF188" s="1"/>
      <c r="SCG188" s="1"/>
      <c r="SCH188" s="1"/>
      <c r="SCI188" s="1"/>
      <c r="SCJ188" s="1"/>
      <c r="SCK188" s="1"/>
      <c r="SCL188" s="1"/>
      <c r="SCM188" s="1"/>
      <c r="SCN188" s="1"/>
      <c r="SCO188" s="1"/>
      <c r="SCP188" s="1"/>
      <c r="SCQ188" s="1"/>
      <c r="SCR188" s="1"/>
      <c r="SCS188" s="1"/>
      <c r="SCT188" s="1"/>
      <c r="SCU188" s="1"/>
      <c r="SCV188" s="1"/>
      <c r="SCW188" s="1"/>
      <c r="SCX188" s="1"/>
      <c r="SCY188" s="1"/>
      <c r="SCZ188" s="1"/>
      <c r="SDA188" s="1"/>
      <c r="SDB188" s="1"/>
      <c r="SDC188" s="1"/>
      <c r="SDD188" s="1"/>
      <c r="SDE188" s="1"/>
      <c r="SDF188" s="1"/>
      <c r="SDG188" s="1"/>
      <c r="SDH188" s="1"/>
      <c r="SDI188" s="1"/>
      <c r="SDJ188" s="1"/>
      <c r="SDK188" s="1"/>
      <c r="SDL188" s="1"/>
      <c r="SDM188" s="1"/>
      <c r="SDN188" s="1"/>
      <c r="SDO188" s="1"/>
      <c r="SDP188" s="1"/>
      <c r="SDQ188" s="1"/>
      <c r="SDR188" s="1"/>
      <c r="SDS188" s="1"/>
      <c r="SDT188" s="1"/>
      <c r="SDU188" s="1"/>
      <c r="SDV188" s="1"/>
      <c r="SDW188" s="1"/>
      <c r="SDX188" s="1"/>
      <c r="SDY188" s="1"/>
      <c r="SDZ188" s="1"/>
      <c r="SEA188" s="1"/>
      <c r="SEB188" s="1"/>
      <c r="SEC188" s="1"/>
      <c r="SED188" s="1"/>
      <c r="SEE188" s="1"/>
      <c r="SEF188" s="1"/>
      <c r="SEG188" s="1"/>
      <c r="SEH188" s="1"/>
      <c r="SEI188" s="1"/>
      <c r="SEJ188" s="1"/>
      <c r="SEK188" s="1"/>
      <c r="SEL188" s="1"/>
      <c r="SEM188" s="1"/>
      <c r="SEN188" s="1"/>
      <c r="SEO188" s="1"/>
      <c r="SEP188" s="1"/>
      <c r="SEQ188" s="1"/>
      <c r="SER188" s="1"/>
      <c r="SES188" s="1"/>
      <c r="SET188" s="1"/>
      <c r="SEU188" s="1"/>
      <c r="SEV188" s="1"/>
      <c r="SEW188" s="1"/>
      <c r="SEX188" s="1"/>
      <c r="SEY188" s="1"/>
      <c r="SEZ188" s="1"/>
      <c r="SFA188" s="1"/>
      <c r="SFB188" s="1"/>
      <c r="SFC188" s="1"/>
      <c r="SFD188" s="1"/>
      <c r="SFE188" s="1"/>
      <c r="SFF188" s="1"/>
      <c r="SFG188" s="1"/>
      <c r="SFH188" s="1"/>
      <c r="SFI188" s="1"/>
      <c r="SFJ188" s="1"/>
      <c r="SFK188" s="1"/>
      <c r="SFL188" s="1"/>
      <c r="SFM188" s="1"/>
      <c r="SFN188" s="1"/>
      <c r="SFO188" s="1"/>
      <c r="SFP188" s="1"/>
      <c r="SFQ188" s="1"/>
      <c r="SFR188" s="1"/>
      <c r="SFS188" s="1"/>
      <c r="SFT188" s="1"/>
      <c r="SFU188" s="1"/>
      <c r="SFV188" s="1"/>
      <c r="SFW188" s="1"/>
      <c r="SFX188" s="1"/>
      <c r="SFY188" s="1"/>
      <c r="SFZ188" s="1"/>
      <c r="SGA188" s="1"/>
      <c r="SGB188" s="1"/>
      <c r="SGC188" s="1"/>
      <c r="SGD188" s="1"/>
      <c r="SGE188" s="1"/>
      <c r="SGF188" s="1"/>
      <c r="SGG188" s="1"/>
      <c r="SGH188" s="1"/>
      <c r="SGI188" s="1"/>
      <c r="SGJ188" s="1"/>
      <c r="SGK188" s="1"/>
      <c r="SGL188" s="1"/>
      <c r="SGM188" s="1"/>
      <c r="SGN188" s="1"/>
      <c r="SGO188" s="1"/>
      <c r="SGP188" s="1"/>
      <c r="SGQ188" s="1"/>
      <c r="SGR188" s="1"/>
      <c r="SGS188" s="1"/>
      <c r="SGT188" s="1"/>
      <c r="SGU188" s="1"/>
      <c r="SGV188" s="1"/>
      <c r="SGW188" s="1"/>
      <c r="SGX188" s="1"/>
      <c r="SGY188" s="1"/>
      <c r="SGZ188" s="1"/>
      <c r="SHA188" s="1"/>
      <c r="SHB188" s="1"/>
      <c r="SHC188" s="1"/>
      <c r="SHD188" s="1"/>
      <c r="SHE188" s="1"/>
      <c r="SHF188" s="1"/>
      <c r="SHG188" s="1"/>
      <c r="SHH188" s="1"/>
      <c r="SHI188" s="1"/>
      <c r="SHJ188" s="1"/>
      <c r="SHK188" s="1"/>
      <c r="SHL188" s="1"/>
      <c r="SHM188" s="1"/>
      <c r="SHN188" s="1"/>
      <c r="SHO188" s="1"/>
      <c r="SHP188" s="1"/>
      <c r="SHQ188" s="1"/>
      <c r="SHR188" s="1"/>
      <c r="SHS188" s="1"/>
      <c r="SHT188" s="1"/>
      <c r="SHU188" s="1"/>
      <c r="SHV188" s="1"/>
      <c r="SHW188" s="1"/>
      <c r="SHX188" s="1"/>
      <c r="SHY188" s="1"/>
      <c r="SHZ188" s="1"/>
      <c r="SIA188" s="1"/>
      <c r="SIB188" s="1"/>
      <c r="SIC188" s="1"/>
      <c r="SID188" s="1"/>
      <c r="SIE188" s="1"/>
      <c r="SIF188" s="1"/>
      <c r="SIG188" s="1"/>
      <c r="SIH188" s="1"/>
      <c r="SII188" s="1"/>
      <c r="SIJ188" s="1"/>
      <c r="SIK188" s="1"/>
      <c r="SIL188" s="1"/>
      <c r="SIM188" s="1"/>
      <c r="SIN188" s="1"/>
      <c r="SIO188" s="1"/>
      <c r="SIP188" s="1"/>
      <c r="SIQ188" s="1"/>
      <c r="SIR188" s="1"/>
      <c r="SIS188" s="1"/>
      <c r="SIT188" s="1"/>
      <c r="SIU188" s="1"/>
      <c r="SIV188" s="1"/>
      <c r="SIW188" s="1"/>
      <c r="SIX188" s="1"/>
      <c r="SIY188" s="1"/>
      <c r="SIZ188" s="1"/>
      <c r="SJA188" s="1"/>
      <c r="SJB188" s="1"/>
      <c r="SJC188" s="1"/>
      <c r="SJD188" s="1"/>
      <c r="SJE188" s="1"/>
      <c r="SJF188" s="1"/>
      <c r="SJG188" s="1"/>
      <c r="SJH188" s="1"/>
      <c r="SJI188" s="1"/>
      <c r="SJJ188" s="1"/>
      <c r="SJK188" s="1"/>
      <c r="SJL188" s="1"/>
      <c r="SJM188" s="1"/>
      <c r="SJN188" s="1"/>
      <c r="SJO188" s="1"/>
      <c r="SJP188" s="1"/>
      <c r="SJQ188" s="1"/>
      <c r="SJR188" s="1"/>
      <c r="SJS188" s="1"/>
      <c r="SJT188" s="1"/>
      <c r="SJU188" s="1"/>
      <c r="SJV188" s="1"/>
      <c r="SJW188" s="1"/>
      <c r="SJX188" s="1"/>
      <c r="SJY188" s="1"/>
      <c r="SJZ188" s="1"/>
      <c r="SKA188" s="1"/>
      <c r="SKB188" s="1"/>
      <c r="SKC188" s="1"/>
      <c r="SKD188" s="1"/>
      <c r="SKE188" s="1"/>
      <c r="SKF188" s="1"/>
      <c r="SKG188" s="1"/>
      <c r="SKH188" s="1"/>
      <c r="SKI188" s="1"/>
      <c r="SKJ188" s="1"/>
      <c r="SKK188" s="1"/>
      <c r="SKL188" s="1"/>
      <c r="SKM188" s="1"/>
      <c r="SKN188" s="1"/>
      <c r="SKO188" s="1"/>
      <c r="SKP188" s="1"/>
      <c r="SKQ188" s="1"/>
      <c r="SKR188" s="1"/>
      <c r="SKS188" s="1"/>
      <c r="SKT188" s="1"/>
      <c r="SKU188" s="1"/>
      <c r="SKV188" s="1"/>
      <c r="SKW188" s="1"/>
      <c r="SKX188" s="1"/>
      <c r="SKY188" s="1"/>
      <c r="SKZ188" s="1"/>
      <c r="SLA188" s="1"/>
      <c r="SLB188" s="1"/>
      <c r="SLC188" s="1"/>
      <c r="SLD188" s="1"/>
      <c r="SLE188" s="1"/>
      <c r="SLF188" s="1"/>
      <c r="SLG188" s="1"/>
      <c r="SLH188" s="1"/>
      <c r="SLI188" s="1"/>
      <c r="SLJ188" s="1"/>
      <c r="SLK188" s="1"/>
      <c r="SLL188" s="1"/>
      <c r="SLM188" s="1"/>
      <c r="SLN188" s="1"/>
      <c r="SLO188" s="1"/>
      <c r="SLP188" s="1"/>
      <c r="SLQ188" s="1"/>
      <c r="SLR188" s="1"/>
      <c r="SLS188" s="1"/>
      <c r="SLT188" s="1"/>
      <c r="SLU188" s="1"/>
      <c r="SLV188" s="1"/>
      <c r="SLW188" s="1"/>
      <c r="SLX188" s="1"/>
      <c r="SLY188" s="1"/>
      <c r="SLZ188" s="1"/>
      <c r="SMA188" s="1"/>
      <c r="SMB188" s="1"/>
      <c r="SMC188" s="1"/>
      <c r="SMD188" s="1"/>
      <c r="SME188" s="1"/>
      <c r="SMF188" s="1"/>
      <c r="SMG188" s="1"/>
      <c r="SMH188" s="1"/>
      <c r="SMI188" s="1"/>
      <c r="SMJ188" s="1"/>
      <c r="SMK188" s="1"/>
      <c r="SML188" s="1"/>
      <c r="SMM188" s="1"/>
      <c r="SMN188" s="1"/>
      <c r="SMO188" s="1"/>
      <c r="SMP188" s="1"/>
      <c r="SMQ188" s="1"/>
      <c r="SMR188" s="1"/>
      <c r="SMS188" s="1"/>
      <c r="SMT188" s="1"/>
      <c r="SMU188" s="1"/>
      <c r="SMV188" s="1"/>
      <c r="SMW188" s="1"/>
      <c r="SMX188" s="1"/>
      <c r="SMY188" s="1"/>
      <c r="SMZ188" s="1"/>
      <c r="SNA188" s="1"/>
      <c r="SNB188" s="1"/>
      <c r="SNC188" s="1"/>
      <c r="SND188" s="1"/>
      <c r="SNE188" s="1"/>
      <c r="SNF188" s="1"/>
      <c r="SNG188" s="1"/>
      <c r="SNH188" s="1"/>
      <c r="SNI188" s="1"/>
      <c r="SNJ188" s="1"/>
      <c r="SNK188" s="1"/>
      <c r="SNL188" s="1"/>
      <c r="SNM188" s="1"/>
      <c r="SNN188" s="1"/>
      <c r="SNO188" s="1"/>
      <c r="SNP188" s="1"/>
      <c r="SNQ188" s="1"/>
      <c r="SNR188" s="1"/>
      <c r="SNS188" s="1"/>
      <c r="SNT188" s="1"/>
      <c r="SNU188" s="1"/>
      <c r="SNV188" s="1"/>
      <c r="SNW188" s="1"/>
      <c r="SNX188" s="1"/>
      <c r="SNY188" s="1"/>
      <c r="SNZ188" s="1"/>
      <c r="SOA188" s="1"/>
      <c r="SOB188" s="1"/>
      <c r="SOC188" s="1"/>
      <c r="SOD188" s="1"/>
      <c r="SOE188" s="1"/>
      <c r="SOF188" s="1"/>
      <c r="SOG188" s="1"/>
      <c r="SOH188" s="1"/>
      <c r="SOI188" s="1"/>
      <c r="SOJ188" s="1"/>
      <c r="SOK188" s="1"/>
      <c r="SOL188" s="1"/>
      <c r="SOM188" s="1"/>
      <c r="SON188" s="1"/>
      <c r="SOO188" s="1"/>
      <c r="SOP188" s="1"/>
      <c r="SOQ188" s="1"/>
      <c r="SOR188" s="1"/>
      <c r="SOS188" s="1"/>
      <c r="SOT188" s="1"/>
      <c r="SOU188" s="1"/>
      <c r="SOV188" s="1"/>
      <c r="SOW188" s="1"/>
      <c r="SOX188" s="1"/>
      <c r="SOY188" s="1"/>
      <c r="SOZ188" s="1"/>
      <c r="SPA188" s="1"/>
      <c r="SPB188" s="1"/>
      <c r="SPC188" s="1"/>
      <c r="SPD188" s="1"/>
      <c r="SPE188" s="1"/>
      <c r="SPF188" s="1"/>
      <c r="SPG188" s="1"/>
      <c r="SPH188" s="1"/>
      <c r="SPI188" s="1"/>
      <c r="SPJ188" s="1"/>
      <c r="SPK188" s="1"/>
      <c r="SPL188" s="1"/>
      <c r="SPM188" s="1"/>
      <c r="SPN188" s="1"/>
      <c r="SPO188" s="1"/>
      <c r="SPP188" s="1"/>
      <c r="SPQ188" s="1"/>
      <c r="SPR188" s="1"/>
      <c r="SPS188" s="1"/>
      <c r="SPT188" s="1"/>
      <c r="SPU188" s="1"/>
      <c r="SPV188" s="1"/>
      <c r="SPW188" s="1"/>
      <c r="SPX188" s="1"/>
      <c r="SPY188" s="1"/>
      <c r="SPZ188" s="1"/>
      <c r="SQA188" s="1"/>
      <c r="SQB188" s="1"/>
      <c r="SQC188" s="1"/>
      <c r="SQD188" s="1"/>
      <c r="SQE188" s="1"/>
      <c r="SQF188" s="1"/>
      <c r="SQG188" s="1"/>
      <c r="SQH188" s="1"/>
      <c r="SQI188" s="1"/>
      <c r="SQJ188" s="1"/>
      <c r="SQK188" s="1"/>
      <c r="SQL188" s="1"/>
      <c r="SQM188" s="1"/>
      <c r="SQN188" s="1"/>
      <c r="SQO188" s="1"/>
      <c r="SQP188" s="1"/>
      <c r="SQQ188" s="1"/>
      <c r="SQR188" s="1"/>
      <c r="SQS188" s="1"/>
      <c r="SQT188" s="1"/>
      <c r="SQU188" s="1"/>
      <c r="SQV188" s="1"/>
      <c r="SQW188" s="1"/>
      <c r="SQX188" s="1"/>
      <c r="SQY188" s="1"/>
      <c r="SQZ188" s="1"/>
      <c r="SRA188" s="1"/>
      <c r="SRB188" s="1"/>
      <c r="SRC188" s="1"/>
      <c r="SRD188" s="1"/>
      <c r="SRE188" s="1"/>
      <c r="SRF188" s="1"/>
      <c r="SRG188" s="1"/>
      <c r="SRH188" s="1"/>
      <c r="SRI188" s="1"/>
      <c r="SRJ188" s="1"/>
      <c r="SRK188" s="1"/>
      <c r="SRL188" s="1"/>
      <c r="SRM188" s="1"/>
      <c r="SRN188" s="1"/>
      <c r="SRO188" s="1"/>
      <c r="SRP188" s="1"/>
      <c r="SRQ188" s="1"/>
      <c r="SRR188" s="1"/>
      <c r="SRS188" s="1"/>
      <c r="SRT188" s="1"/>
      <c r="SRU188" s="1"/>
      <c r="SRV188" s="1"/>
      <c r="SRW188" s="1"/>
      <c r="SRX188" s="1"/>
      <c r="SRY188" s="1"/>
      <c r="SRZ188" s="1"/>
      <c r="SSA188" s="1"/>
      <c r="SSB188" s="1"/>
      <c r="SSC188" s="1"/>
      <c r="SSD188" s="1"/>
      <c r="SSE188" s="1"/>
      <c r="SSF188" s="1"/>
      <c r="SSG188" s="1"/>
      <c r="SSH188" s="1"/>
      <c r="SSI188" s="1"/>
      <c r="SSJ188" s="1"/>
      <c r="SSK188" s="1"/>
      <c r="SSL188" s="1"/>
      <c r="SSM188" s="1"/>
      <c r="SSN188" s="1"/>
      <c r="SSO188" s="1"/>
      <c r="SSP188" s="1"/>
      <c r="SSQ188" s="1"/>
      <c r="SSR188" s="1"/>
      <c r="SSS188" s="1"/>
      <c r="SST188" s="1"/>
      <c r="SSU188" s="1"/>
      <c r="SSV188" s="1"/>
      <c r="SSW188" s="1"/>
      <c r="SSX188" s="1"/>
      <c r="SSY188" s="1"/>
      <c r="SSZ188" s="1"/>
      <c r="STA188" s="1"/>
      <c r="STB188" s="1"/>
      <c r="STC188" s="1"/>
      <c r="STD188" s="1"/>
      <c r="STE188" s="1"/>
      <c r="STF188" s="1"/>
      <c r="STG188" s="1"/>
      <c r="STH188" s="1"/>
      <c r="STI188" s="1"/>
      <c r="STJ188" s="1"/>
      <c r="STK188" s="1"/>
      <c r="STL188" s="1"/>
      <c r="STM188" s="1"/>
      <c r="STN188" s="1"/>
      <c r="STO188" s="1"/>
      <c r="STP188" s="1"/>
      <c r="STQ188" s="1"/>
      <c r="STR188" s="1"/>
      <c r="STS188" s="1"/>
      <c r="STT188" s="1"/>
      <c r="STU188" s="1"/>
      <c r="STV188" s="1"/>
      <c r="STW188" s="1"/>
      <c r="STX188" s="1"/>
      <c r="STY188" s="1"/>
      <c r="STZ188" s="1"/>
      <c r="SUA188" s="1"/>
      <c r="SUB188" s="1"/>
      <c r="SUC188" s="1"/>
      <c r="SUD188" s="1"/>
      <c r="SUE188" s="1"/>
      <c r="SUF188" s="1"/>
      <c r="SUG188" s="1"/>
      <c r="SUH188" s="1"/>
      <c r="SUI188" s="1"/>
      <c r="SUJ188" s="1"/>
      <c r="SUK188" s="1"/>
      <c r="SUL188" s="1"/>
      <c r="SUM188" s="1"/>
      <c r="SUN188" s="1"/>
      <c r="SUO188" s="1"/>
      <c r="SUP188" s="1"/>
      <c r="SUQ188" s="1"/>
      <c r="SUR188" s="1"/>
      <c r="SUS188" s="1"/>
      <c r="SUT188" s="1"/>
      <c r="SUU188" s="1"/>
      <c r="SUV188" s="1"/>
      <c r="SUW188" s="1"/>
      <c r="SUX188" s="1"/>
      <c r="SUY188" s="1"/>
      <c r="SUZ188" s="1"/>
      <c r="SVA188" s="1"/>
      <c r="SVB188" s="1"/>
      <c r="SVC188" s="1"/>
      <c r="SVD188" s="1"/>
      <c r="SVE188" s="1"/>
      <c r="SVF188" s="1"/>
      <c r="SVG188" s="1"/>
      <c r="SVH188" s="1"/>
      <c r="SVI188" s="1"/>
      <c r="SVJ188" s="1"/>
      <c r="SVK188" s="1"/>
      <c r="SVL188" s="1"/>
      <c r="SVM188" s="1"/>
      <c r="SVN188" s="1"/>
      <c r="SVO188" s="1"/>
      <c r="SVP188" s="1"/>
      <c r="SVQ188" s="1"/>
      <c r="SVR188" s="1"/>
      <c r="SVS188" s="1"/>
      <c r="SVT188" s="1"/>
      <c r="SVU188" s="1"/>
      <c r="SVV188" s="1"/>
      <c r="SVW188" s="1"/>
      <c r="SVX188" s="1"/>
      <c r="SVY188" s="1"/>
      <c r="SVZ188" s="1"/>
      <c r="SWA188" s="1"/>
      <c r="SWB188" s="1"/>
      <c r="SWC188" s="1"/>
      <c r="SWD188" s="1"/>
      <c r="SWE188" s="1"/>
      <c r="SWF188" s="1"/>
      <c r="SWG188" s="1"/>
      <c r="SWH188" s="1"/>
      <c r="SWI188" s="1"/>
      <c r="SWJ188" s="1"/>
      <c r="SWK188" s="1"/>
      <c r="SWL188" s="1"/>
      <c r="SWM188" s="1"/>
      <c r="SWN188" s="1"/>
      <c r="SWO188" s="1"/>
      <c r="SWP188" s="1"/>
      <c r="SWQ188" s="1"/>
      <c r="SWR188" s="1"/>
      <c r="SWS188" s="1"/>
      <c r="SWT188" s="1"/>
      <c r="SWU188" s="1"/>
      <c r="SWV188" s="1"/>
      <c r="SWW188" s="1"/>
      <c r="SWX188" s="1"/>
      <c r="SWY188" s="1"/>
      <c r="SWZ188" s="1"/>
      <c r="SXA188" s="1"/>
      <c r="SXB188" s="1"/>
      <c r="SXC188" s="1"/>
      <c r="SXD188" s="1"/>
      <c r="SXE188" s="1"/>
      <c r="SXF188" s="1"/>
      <c r="SXG188" s="1"/>
      <c r="SXH188" s="1"/>
      <c r="SXI188" s="1"/>
      <c r="SXJ188" s="1"/>
      <c r="SXK188" s="1"/>
      <c r="SXL188" s="1"/>
      <c r="SXM188" s="1"/>
      <c r="SXN188" s="1"/>
      <c r="SXO188" s="1"/>
      <c r="SXP188" s="1"/>
      <c r="SXQ188" s="1"/>
      <c r="SXR188" s="1"/>
      <c r="SXS188" s="1"/>
      <c r="SXT188" s="1"/>
      <c r="SXU188" s="1"/>
      <c r="SXV188" s="1"/>
      <c r="SXW188" s="1"/>
      <c r="SXX188" s="1"/>
      <c r="SXY188" s="1"/>
      <c r="SXZ188" s="1"/>
      <c r="SYA188" s="1"/>
      <c r="SYB188" s="1"/>
      <c r="SYC188" s="1"/>
      <c r="SYD188" s="1"/>
      <c r="SYE188" s="1"/>
      <c r="SYF188" s="1"/>
      <c r="SYG188" s="1"/>
      <c r="SYH188" s="1"/>
      <c r="SYI188" s="1"/>
      <c r="SYJ188" s="1"/>
      <c r="SYK188" s="1"/>
      <c r="SYL188" s="1"/>
      <c r="SYM188" s="1"/>
      <c r="SYN188" s="1"/>
      <c r="SYO188" s="1"/>
      <c r="SYP188" s="1"/>
      <c r="SYQ188" s="1"/>
      <c r="SYR188" s="1"/>
      <c r="SYS188" s="1"/>
      <c r="SYT188" s="1"/>
      <c r="SYU188" s="1"/>
      <c r="SYV188" s="1"/>
      <c r="SYW188" s="1"/>
      <c r="SYX188" s="1"/>
      <c r="SYY188" s="1"/>
      <c r="SYZ188" s="1"/>
      <c r="SZA188" s="1"/>
      <c r="SZB188" s="1"/>
      <c r="SZC188" s="1"/>
      <c r="SZD188" s="1"/>
      <c r="SZE188" s="1"/>
      <c r="SZF188" s="1"/>
      <c r="SZG188" s="1"/>
      <c r="SZH188" s="1"/>
      <c r="SZI188" s="1"/>
      <c r="SZJ188" s="1"/>
      <c r="SZK188" s="1"/>
      <c r="SZL188" s="1"/>
      <c r="SZM188" s="1"/>
      <c r="SZN188" s="1"/>
      <c r="SZO188" s="1"/>
      <c r="SZP188" s="1"/>
      <c r="SZQ188" s="1"/>
      <c r="SZR188" s="1"/>
      <c r="SZS188" s="1"/>
      <c r="SZT188" s="1"/>
      <c r="SZU188" s="1"/>
      <c r="SZV188" s="1"/>
      <c r="SZW188" s="1"/>
      <c r="SZX188" s="1"/>
      <c r="SZY188" s="1"/>
      <c r="SZZ188" s="1"/>
      <c r="TAA188" s="1"/>
      <c r="TAB188" s="1"/>
      <c r="TAC188" s="1"/>
      <c r="TAD188" s="1"/>
      <c r="TAE188" s="1"/>
      <c r="TAF188" s="1"/>
      <c r="TAG188" s="1"/>
      <c r="TAH188" s="1"/>
      <c r="TAI188" s="1"/>
      <c r="TAJ188" s="1"/>
      <c r="TAK188" s="1"/>
      <c r="TAL188" s="1"/>
      <c r="TAM188" s="1"/>
      <c r="TAN188" s="1"/>
      <c r="TAO188" s="1"/>
      <c r="TAP188" s="1"/>
      <c r="TAQ188" s="1"/>
      <c r="TAR188" s="1"/>
      <c r="TAS188" s="1"/>
      <c r="TAT188" s="1"/>
      <c r="TAU188" s="1"/>
      <c r="TAV188" s="1"/>
      <c r="TAW188" s="1"/>
      <c r="TAX188" s="1"/>
      <c r="TAY188" s="1"/>
      <c r="TAZ188" s="1"/>
      <c r="TBA188" s="1"/>
      <c r="TBB188" s="1"/>
      <c r="TBC188" s="1"/>
      <c r="TBD188" s="1"/>
      <c r="TBE188" s="1"/>
      <c r="TBF188" s="1"/>
      <c r="TBG188" s="1"/>
      <c r="TBH188" s="1"/>
      <c r="TBI188" s="1"/>
      <c r="TBJ188" s="1"/>
      <c r="TBK188" s="1"/>
      <c r="TBL188" s="1"/>
      <c r="TBM188" s="1"/>
      <c r="TBN188" s="1"/>
      <c r="TBO188" s="1"/>
      <c r="TBP188" s="1"/>
      <c r="TBQ188" s="1"/>
      <c r="TBR188" s="1"/>
      <c r="TBS188" s="1"/>
      <c r="TBT188" s="1"/>
      <c r="TBU188" s="1"/>
      <c r="TBV188" s="1"/>
      <c r="TBW188" s="1"/>
      <c r="TBX188" s="1"/>
      <c r="TBY188" s="1"/>
      <c r="TBZ188" s="1"/>
      <c r="TCA188" s="1"/>
      <c r="TCB188" s="1"/>
      <c r="TCC188" s="1"/>
      <c r="TCD188" s="1"/>
      <c r="TCE188" s="1"/>
      <c r="TCF188" s="1"/>
      <c r="TCG188" s="1"/>
      <c r="TCH188" s="1"/>
      <c r="TCI188" s="1"/>
      <c r="TCJ188" s="1"/>
      <c r="TCK188" s="1"/>
      <c r="TCL188" s="1"/>
      <c r="TCM188" s="1"/>
      <c r="TCN188" s="1"/>
      <c r="TCO188" s="1"/>
      <c r="TCP188" s="1"/>
      <c r="TCQ188" s="1"/>
      <c r="TCR188" s="1"/>
      <c r="TCS188" s="1"/>
      <c r="TCT188" s="1"/>
      <c r="TCU188" s="1"/>
      <c r="TCV188" s="1"/>
      <c r="TCW188" s="1"/>
      <c r="TCX188" s="1"/>
      <c r="TCY188" s="1"/>
      <c r="TCZ188" s="1"/>
      <c r="TDA188" s="1"/>
      <c r="TDB188" s="1"/>
      <c r="TDC188" s="1"/>
      <c r="TDD188" s="1"/>
      <c r="TDE188" s="1"/>
      <c r="TDF188" s="1"/>
      <c r="TDG188" s="1"/>
      <c r="TDH188" s="1"/>
      <c r="TDI188" s="1"/>
      <c r="TDJ188" s="1"/>
      <c r="TDK188" s="1"/>
      <c r="TDL188" s="1"/>
      <c r="TDM188" s="1"/>
      <c r="TDN188" s="1"/>
      <c r="TDO188" s="1"/>
      <c r="TDP188" s="1"/>
      <c r="TDQ188" s="1"/>
      <c r="TDR188" s="1"/>
      <c r="TDS188" s="1"/>
      <c r="TDT188" s="1"/>
      <c r="TDU188" s="1"/>
      <c r="TDV188" s="1"/>
      <c r="TDW188" s="1"/>
      <c r="TDX188" s="1"/>
      <c r="TDY188" s="1"/>
      <c r="TDZ188" s="1"/>
      <c r="TEA188" s="1"/>
      <c r="TEB188" s="1"/>
      <c r="TEC188" s="1"/>
      <c r="TED188" s="1"/>
      <c r="TEE188" s="1"/>
      <c r="TEF188" s="1"/>
      <c r="TEG188" s="1"/>
      <c r="TEH188" s="1"/>
      <c r="TEI188" s="1"/>
      <c r="TEJ188" s="1"/>
      <c r="TEK188" s="1"/>
      <c r="TEL188" s="1"/>
      <c r="TEM188" s="1"/>
      <c r="TEN188" s="1"/>
      <c r="TEO188" s="1"/>
      <c r="TEP188" s="1"/>
      <c r="TEQ188" s="1"/>
      <c r="TER188" s="1"/>
      <c r="TES188" s="1"/>
      <c r="TET188" s="1"/>
      <c r="TEU188" s="1"/>
      <c r="TEV188" s="1"/>
      <c r="TEW188" s="1"/>
      <c r="TEX188" s="1"/>
      <c r="TEY188" s="1"/>
      <c r="TEZ188" s="1"/>
      <c r="TFA188" s="1"/>
      <c r="TFB188" s="1"/>
      <c r="TFC188" s="1"/>
      <c r="TFD188" s="1"/>
      <c r="TFE188" s="1"/>
      <c r="TFF188" s="1"/>
      <c r="TFG188" s="1"/>
      <c r="TFH188" s="1"/>
      <c r="TFI188" s="1"/>
      <c r="TFJ188" s="1"/>
      <c r="TFK188" s="1"/>
      <c r="TFL188" s="1"/>
      <c r="TFM188" s="1"/>
      <c r="TFN188" s="1"/>
      <c r="TFO188" s="1"/>
      <c r="TFP188" s="1"/>
      <c r="TFQ188" s="1"/>
      <c r="TFR188" s="1"/>
      <c r="TFS188" s="1"/>
      <c r="TFT188" s="1"/>
      <c r="TFU188" s="1"/>
      <c r="TFV188" s="1"/>
      <c r="TFW188" s="1"/>
      <c r="TFX188" s="1"/>
      <c r="TFY188" s="1"/>
      <c r="TFZ188" s="1"/>
      <c r="TGA188" s="1"/>
      <c r="TGB188" s="1"/>
      <c r="TGC188" s="1"/>
      <c r="TGD188" s="1"/>
      <c r="TGE188" s="1"/>
      <c r="TGF188" s="1"/>
      <c r="TGG188" s="1"/>
      <c r="TGH188" s="1"/>
      <c r="TGI188" s="1"/>
      <c r="TGJ188" s="1"/>
      <c r="TGK188" s="1"/>
      <c r="TGL188" s="1"/>
      <c r="TGM188" s="1"/>
      <c r="TGN188" s="1"/>
      <c r="TGO188" s="1"/>
      <c r="TGP188" s="1"/>
      <c r="TGQ188" s="1"/>
      <c r="TGR188" s="1"/>
      <c r="TGS188" s="1"/>
      <c r="TGT188" s="1"/>
      <c r="TGU188" s="1"/>
      <c r="TGV188" s="1"/>
      <c r="TGW188" s="1"/>
      <c r="TGX188" s="1"/>
      <c r="TGY188" s="1"/>
      <c r="TGZ188" s="1"/>
      <c r="THA188" s="1"/>
      <c r="THB188" s="1"/>
      <c r="THC188" s="1"/>
      <c r="THD188" s="1"/>
      <c r="THE188" s="1"/>
      <c r="THF188" s="1"/>
      <c r="THG188" s="1"/>
      <c r="THH188" s="1"/>
      <c r="THI188" s="1"/>
      <c r="THJ188" s="1"/>
      <c r="THK188" s="1"/>
      <c r="THL188" s="1"/>
      <c r="THM188" s="1"/>
      <c r="THN188" s="1"/>
      <c r="THO188" s="1"/>
      <c r="THP188" s="1"/>
      <c r="THQ188" s="1"/>
      <c r="THR188" s="1"/>
      <c r="THS188" s="1"/>
      <c r="THT188" s="1"/>
      <c r="THU188" s="1"/>
      <c r="THV188" s="1"/>
      <c r="THW188" s="1"/>
      <c r="THX188" s="1"/>
      <c r="THY188" s="1"/>
      <c r="THZ188" s="1"/>
      <c r="TIA188" s="1"/>
      <c r="TIB188" s="1"/>
      <c r="TIC188" s="1"/>
      <c r="TID188" s="1"/>
      <c r="TIE188" s="1"/>
      <c r="TIF188" s="1"/>
      <c r="TIG188" s="1"/>
      <c r="TIH188" s="1"/>
      <c r="TII188" s="1"/>
      <c r="TIJ188" s="1"/>
      <c r="TIK188" s="1"/>
      <c r="TIL188" s="1"/>
      <c r="TIM188" s="1"/>
      <c r="TIN188" s="1"/>
      <c r="TIO188" s="1"/>
      <c r="TIP188" s="1"/>
      <c r="TIQ188" s="1"/>
      <c r="TIR188" s="1"/>
      <c r="TIS188" s="1"/>
      <c r="TIT188" s="1"/>
      <c r="TIU188" s="1"/>
      <c r="TIV188" s="1"/>
      <c r="TIW188" s="1"/>
      <c r="TIX188" s="1"/>
      <c r="TIY188" s="1"/>
      <c r="TIZ188" s="1"/>
      <c r="TJA188" s="1"/>
      <c r="TJB188" s="1"/>
      <c r="TJC188" s="1"/>
      <c r="TJD188" s="1"/>
      <c r="TJE188" s="1"/>
      <c r="TJF188" s="1"/>
      <c r="TJG188" s="1"/>
      <c r="TJH188" s="1"/>
      <c r="TJI188" s="1"/>
      <c r="TJJ188" s="1"/>
      <c r="TJK188" s="1"/>
      <c r="TJL188" s="1"/>
      <c r="TJM188" s="1"/>
      <c r="TJN188" s="1"/>
      <c r="TJO188" s="1"/>
      <c r="TJP188" s="1"/>
      <c r="TJQ188" s="1"/>
      <c r="TJR188" s="1"/>
      <c r="TJS188" s="1"/>
      <c r="TJT188" s="1"/>
      <c r="TJU188" s="1"/>
      <c r="TJV188" s="1"/>
      <c r="TJW188" s="1"/>
      <c r="TJX188" s="1"/>
      <c r="TJY188" s="1"/>
      <c r="TJZ188" s="1"/>
      <c r="TKA188" s="1"/>
      <c r="TKB188" s="1"/>
      <c r="TKC188" s="1"/>
      <c r="TKD188" s="1"/>
      <c r="TKE188" s="1"/>
      <c r="TKF188" s="1"/>
      <c r="TKG188" s="1"/>
      <c r="TKH188" s="1"/>
      <c r="TKI188" s="1"/>
      <c r="TKJ188" s="1"/>
      <c r="TKK188" s="1"/>
      <c r="TKL188" s="1"/>
      <c r="TKM188" s="1"/>
      <c r="TKN188" s="1"/>
      <c r="TKO188" s="1"/>
      <c r="TKP188" s="1"/>
      <c r="TKQ188" s="1"/>
      <c r="TKR188" s="1"/>
      <c r="TKS188" s="1"/>
      <c r="TKT188" s="1"/>
      <c r="TKU188" s="1"/>
      <c r="TKV188" s="1"/>
      <c r="TKW188" s="1"/>
      <c r="TKX188" s="1"/>
      <c r="TKY188" s="1"/>
      <c r="TKZ188" s="1"/>
      <c r="TLA188" s="1"/>
      <c r="TLB188" s="1"/>
      <c r="TLC188" s="1"/>
      <c r="TLD188" s="1"/>
      <c r="TLE188" s="1"/>
      <c r="TLF188" s="1"/>
      <c r="TLG188" s="1"/>
      <c r="TLH188" s="1"/>
      <c r="TLI188" s="1"/>
      <c r="TLJ188" s="1"/>
      <c r="TLK188" s="1"/>
      <c r="TLL188" s="1"/>
      <c r="TLM188" s="1"/>
      <c r="TLN188" s="1"/>
      <c r="TLO188" s="1"/>
      <c r="TLP188" s="1"/>
      <c r="TLQ188" s="1"/>
      <c r="TLR188" s="1"/>
      <c r="TLS188" s="1"/>
      <c r="TLT188" s="1"/>
      <c r="TLU188" s="1"/>
      <c r="TLV188" s="1"/>
      <c r="TLW188" s="1"/>
      <c r="TLX188" s="1"/>
      <c r="TLY188" s="1"/>
      <c r="TLZ188" s="1"/>
      <c r="TMA188" s="1"/>
      <c r="TMB188" s="1"/>
      <c r="TMC188" s="1"/>
      <c r="TMD188" s="1"/>
      <c r="TME188" s="1"/>
      <c r="TMF188" s="1"/>
      <c r="TMG188" s="1"/>
      <c r="TMH188" s="1"/>
      <c r="TMI188" s="1"/>
      <c r="TMJ188" s="1"/>
      <c r="TMK188" s="1"/>
      <c r="TML188" s="1"/>
      <c r="TMM188" s="1"/>
      <c r="TMN188" s="1"/>
      <c r="TMO188" s="1"/>
      <c r="TMP188" s="1"/>
      <c r="TMQ188" s="1"/>
      <c r="TMR188" s="1"/>
      <c r="TMS188" s="1"/>
      <c r="TMT188" s="1"/>
      <c r="TMU188" s="1"/>
      <c r="TMV188" s="1"/>
      <c r="TMW188" s="1"/>
      <c r="TMX188" s="1"/>
      <c r="TMY188" s="1"/>
      <c r="TMZ188" s="1"/>
      <c r="TNA188" s="1"/>
      <c r="TNB188" s="1"/>
      <c r="TNC188" s="1"/>
      <c r="TND188" s="1"/>
      <c r="TNE188" s="1"/>
      <c r="TNF188" s="1"/>
      <c r="TNG188" s="1"/>
      <c r="TNH188" s="1"/>
      <c r="TNI188" s="1"/>
      <c r="TNJ188" s="1"/>
      <c r="TNK188" s="1"/>
      <c r="TNL188" s="1"/>
      <c r="TNM188" s="1"/>
      <c r="TNN188" s="1"/>
      <c r="TNO188" s="1"/>
      <c r="TNP188" s="1"/>
      <c r="TNQ188" s="1"/>
      <c r="TNR188" s="1"/>
      <c r="TNS188" s="1"/>
      <c r="TNT188" s="1"/>
      <c r="TNU188" s="1"/>
      <c r="TNV188" s="1"/>
      <c r="TNW188" s="1"/>
      <c r="TNX188" s="1"/>
      <c r="TNY188" s="1"/>
      <c r="TNZ188" s="1"/>
      <c r="TOA188" s="1"/>
      <c r="TOB188" s="1"/>
      <c r="TOC188" s="1"/>
      <c r="TOD188" s="1"/>
      <c r="TOE188" s="1"/>
      <c r="TOF188" s="1"/>
      <c r="TOG188" s="1"/>
      <c r="TOH188" s="1"/>
      <c r="TOI188" s="1"/>
      <c r="TOJ188" s="1"/>
      <c r="TOK188" s="1"/>
      <c r="TOL188" s="1"/>
      <c r="TOM188" s="1"/>
      <c r="TON188" s="1"/>
      <c r="TOO188" s="1"/>
      <c r="TOP188" s="1"/>
      <c r="TOQ188" s="1"/>
      <c r="TOR188" s="1"/>
      <c r="TOS188" s="1"/>
      <c r="TOT188" s="1"/>
      <c r="TOU188" s="1"/>
      <c r="TOV188" s="1"/>
      <c r="TOW188" s="1"/>
      <c r="TOX188" s="1"/>
      <c r="TOY188" s="1"/>
      <c r="TOZ188" s="1"/>
      <c r="TPA188" s="1"/>
      <c r="TPB188" s="1"/>
      <c r="TPC188" s="1"/>
      <c r="TPD188" s="1"/>
      <c r="TPE188" s="1"/>
      <c r="TPF188" s="1"/>
      <c r="TPG188" s="1"/>
      <c r="TPH188" s="1"/>
      <c r="TPI188" s="1"/>
      <c r="TPJ188" s="1"/>
      <c r="TPK188" s="1"/>
      <c r="TPL188" s="1"/>
      <c r="TPM188" s="1"/>
      <c r="TPN188" s="1"/>
      <c r="TPO188" s="1"/>
      <c r="TPP188" s="1"/>
      <c r="TPQ188" s="1"/>
      <c r="TPR188" s="1"/>
      <c r="TPS188" s="1"/>
      <c r="TPT188" s="1"/>
      <c r="TPU188" s="1"/>
      <c r="TPV188" s="1"/>
      <c r="TPW188" s="1"/>
      <c r="TPX188" s="1"/>
      <c r="TPY188" s="1"/>
      <c r="TPZ188" s="1"/>
      <c r="TQA188" s="1"/>
      <c r="TQB188" s="1"/>
      <c r="TQC188" s="1"/>
      <c r="TQD188" s="1"/>
      <c r="TQE188" s="1"/>
      <c r="TQF188" s="1"/>
      <c r="TQG188" s="1"/>
      <c r="TQH188" s="1"/>
      <c r="TQI188" s="1"/>
      <c r="TQJ188" s="1"/>
      <c r="TQK188" s="1"/>
      <c r="TQL188" s="1"/>
      <c r="TQM188" s="1"/>
      <c r="TQN188" s="1"/>
      <c r="TQO188" s="1"/>
      <c r="TQP188" s="1"/>
      <c r="TQQ188" s="1"/>
      <c r="TQR188" s="1"/>
      <c r="TQS188" s="1"/>
      <c r="TQT188" s="1"/>
      <c r="TQU188" s="1"/>
      <c r="TQV188" s="1"/>
      <c r="TQW188" s="1"/>
      <c r="TQX188" s="1"/>
      <c r="TQY188" s="1"/>
      <c r="TQZ188" s="1"/>
      <c r="TRA188" s="1"/>
      <c r="TRB188" s="1"/>
      <c r="TRC188" s="1"/>
      <c r="TRD188" s="1"/>
      <c r="TRE188" s="1"/>
      <c r="TRF188" s="1"/>
      <c r="TRG188" s="1"/>
      <c r="TRH188" s="1"/>
      <c r="TRI188" s="1"/>
      <c r="TRJ188" s="1"/>
      <c r="TRK188" s="1"/>
      <c r="TRL188" s="1"/>
      <c r="TRM188" s="1"/>
      <c r="TRN188" s="1"/>
      <c r="TRO188" s="1"/>
      <c r="TRP188" s="1"/>
      <c r="TRQ188" s="1"/>
      <c r="TRR188" s="1"/>
      <c r="TRS188" s="1"/>
      <c r="TRT188" s="1"/>
      <c r="TRU188" s="1"/>
      <c r="TRV188" s="1"/>
      <c r="TRW188" s="1"/>
      <c r="TRX188" s="1"/>
      <c r="TRY188" s="1"/>
      <c r="TRZ188" s="1"/>
      <c r="TSA188" s="1"/>
      <c r="TSB188" s="1"/>
      <c r="TSC188" s="1"/>
      <c r="TSD188" s="1"/>
      <c r="TSE188" s="1"/>
      <c r="TSF188" s="1"/>
      <c r="TSG188" s="1"/>
      <c r="TSH188" s="1"/>
      <c r="TSI188" s="1"/>
      <c r="TSJ188" s="1"/>
      <c r="TSK188" s="1"/>
      <c r="TSL188" s="1"/>
      <c r="TSM188" s="1"/>
      <c r="TSN188" s="1"/>
      <c r="TSO188" s="1"/>
      <c r="TSP188" s="1"/>
      <c r="TSQ188" s="1"/>
      <c r="TSR188" s="1"/>
      <c r="TSS188" s="1"/>
      <c r="TST188" s="1"/>
      <c r="TSU188" s="1"/>
      <c r="TSV188" s="1"/>
      <c r="TSW188" s="1"/>
      <c r="TSX188" s="1"/>
      <c r="TSY188" s="1"/>
      <c r="TSZ188" s="1"/>
      <c r="TTA188" s="1"/>
      <c r="TTB188" s="1"/>
      <c r="TTC188" s="1"/>
      <c r="TTD188" s="1"/>
      <c r="TTE188" s="1"/>
      <c r="TTF188" s="1"/>
      <c r="TTG188" s="1"/>
      <c r="TTH188" s="1"/>
      <c r="TTI188" s="1"/>
      <c r="TTJ188" s="1"/>
      <c r="TTK188" s="1"/>
      <c r="TTL188" s="1"/>
      <c r="TTM188" s="1"/>
      <c r="TTN188" s="1"/>
      <c r="TTO188" s="1"/>
      <c r="TTP188" s="1"/>
      <c r="TTQ188" s="1"/>
      <c r="TTR188" s="1"/>
      <c r="TTS188" s="1"/>
      <c r="TTT188" s="1"/>
      <c r="TTU188" s="1"/>
      <c r="TTV188" s="1"/>
      <c r="TTW188" s="1"/>
      <c r="TTX188" s="1"/>
      <c r="TTY188" s="1"/>
      <c r="TTZ188" s="1"/>
      <c r="TUA188" s="1"/>
      <c r="TUB188" s="1"/>
      <c r="TUC188" s="1"/>
      <c r="TUD188" s="1"/>
      <c r="TUE188" s="1"/>
      <c r="TUF188" s="1"/>
      <c r="TUG188" s="1"/>
      <c r="TUH188" s="1"/>
      <c r="TUI188" s="1"/>
      <c r="TUJ188" s="1"/>
      <c r="TUK188" s="1"/>
      <c r="TUL188" s="1"/>
      <c r="TUM188" s="1"/>
      <c r="TUN188" s="1"/>
      <c r="TUO188" s="1"/>
      <c r="TUP188" s="1"/>
      <c r="TUQ188" s="1"/>
      <c r="TUR188" s="1"/>
      <c r="TUS188" s="1"/>
      <c r="TUT188" s="1"/>
      <c r="TUU188" s="1"/>
      <c r="TUV188" s="1"/>
      <c r="TUW188" s="1"/>
      <c r="TUX188" s="1"/>
      <c r="TUY188" s="1"/>
      <c r="TUZ188" s="1"/>
      <c r="TVA188" s="1"/>
      <c r="TVB188" s="1"/>
      <c r="TVC188" s="1"/>
      <c r="TVD188" s="1"/>
      <c r="TVE188" s="1"/>
      <c r="TVF188" s="1"/>
      <c r="TVG188" s="1"/>
      <c r="TVH188" s="1"/>
      <c r="TVI188" s="1"/>
      <c r="TVJ188" s="1"/>
      <c r="TVK188" s="1"/>
      <c r="TVL188" s="1"/>
      <c r="TVM188" s="1"/>
      <c r="TVN188" s="1"/>
      <c r="TVO188" s="1"/>
      <c r="TVP188" s="1"/>
      <c r="TVQ188" s="1"/>
      <c r="TVR188" s="1"/>
      <c r="TVS188" s="1"/>
      <c r="TVT188" s="1"/>
      <c r="TVU188" s="1"/>
      <c r="TVV188" s="1"/>
      <c r="TVW188" s="1"/>
      <c r="TVX188" s="1"/>
      <c r="TVY188" s="1"/>
      <c r="TVZ188" s="1"/>
      <c r="TWA188" s="1"/>
      <c r="TWB188" s="1"/>
      <c r="TWC188" s="1"/>
      <c r="TWD188" s="1"/>
      <c r="TWE188" s="1"/>
      <c r="TWF188" s="1"/>
      <c r="TWG188" s="1"/>
      <c r="TWH188" s="1"/>
      <c r="TWI188" s="1"/>
      <c r="TWJ188" s="1"/>
      <c r="TWK188" s="1"/>
      <c r="TWL188" s="1"/>
      <c r="TWM188" s="1"/>
      <c r="TWN188" s="1"/>
      <c r="TWO188" s="1"/>
      <c r="TWP188" s="1"/>
      <c r="TWQ188" s="1"/>
      <c r="TWR188" s="1"/>
      <c r="TWS188" s="1"/>
      <c r="TWT188" s="1"/>
      <c r="TWU188" s="1"/>
      <c r="TWV188" s="1"/>
      <c r="TWW188" s="1"/>
      <c r="TWX188" s="1"/>
      <c r="TWY188" s="1"/>
      <c r="TWZ188" s="1"/>
      <c r="TXA188" s="1"/>
      <c r="TXB188" s="1"/>
      <c r="TXC188" s="1"/>
      <c r="TXD188" s="1"/>
      <c r="TXE188" s="1"/>
      <c r="TXF188" s="1"/>
      <c r="TXG188" s="1"/>
      <c r="TXH188" s="1"/>
      <c r="TXI188" s="1"/>
      <c r="TXJ188" s="1"/>
      <c r="TXK188" s="1"/>
      <c r="TXL188" s="1"/>
      <c r="TXM188" s="1"/>
      <c r="TXN188" s="1"/>
      <c r="TXO188" s="1"/>
      <c r="TXP188" s="1"/>
      <c r="TXQ188" s="1"/>
      <c r="TXR188" s="1"/>
      <c r="TXS188" s="1"/>
      <c r="TXT188" s="1"/>
      <c r="TXU188" s="1"/>
      <c r="TXV188" s="1"/>
      <c r="TXW188" s="1"/>
      <c r="TXX188" s="1"/>
      <c r="TXY188" s="1"/>
      <c r="TXZ188" s="1"/>
      <c r="TYA188" s="1"/>
      <c r="TYB188" s="1"/>
      <c r="TYC188" s="1"/>
      <c r="TYD188" s="1"/>
      <c r="TYE188" s="1"/>
      <c r="TYF188" s="1"/>
      <c r="TYG188" s="1"/>
      <c r="TYH188" s="1"/>
      <c r="TYI188" s="1"/>
      <c r="TYJ188" s="1"/>
      <c r="TYK188" s="1"/>
      <c r="TYL188" s="1"/>
      <c r="TYM188" s="1"/>
      <c r="TYN188" s="1"/>
      <c r="TYO188" s="1"/>
      <c r="TYP188" s="1"/>
      <c r="TYQ188" s="1"/>
      <c r="TYR188" s="1"/>
      <c r="TYS188" s="1"/>
      <c r="TYT188" s="1"/>
      <c r="TYU188" s="1"/>
      <c r="TYV188" s="1"/>
      <c r="TYW188" s="1"/>
      <c r="TYX188" s="1"/>
      <c r="TYY188" s="1"/>
      <c r="TYZ188" s="1"/>
      <c r="TZA188" s="1"/>
      <c r="TZB188" s="1"/>
      <c r="TZC188" s="1"/>
      <c r="TZD188" s="1"/>
      <c r="TZE188" s="1"/>
      <c r="TZF188" s="1"/>
      <c r="TZG188" s="1"/>
      <c r="TZH188" s="1"/>
      <c r="TZI188" s="1"/>
      <c r="TZJ188" s="1"/>
      <c r="TZK188" s="1"/>
      <c r="TZL188" s="1"/>
      <c r="TZM188" s="1"/>
      <c r="TZN188" s="1"/>
      <c r="TZO188" s="1"/>
      <c r="TZP188" s="1"/>
      <c r="TZQ188" s="1"/>
      <c r="TZR188" s="1"/>
      <c r="TZS188" s="1"/>
      <c r="TZT188" s="1"/>
      <c r="TZU188" s="1"/>
      <c r="TZV188" s="1"/>
      <c r="TZW188" s="1"/>
      <c r="TZX188" s="1"/>
      <c r="TZY188" s="1"/>
      <c r="TZZ188" s="1"/>
      <c r="UAA188" s="1"/>
      <c r="UAB188" s="1"/>
      <c r="UAC188" s="1"/>
      <c r="UAD188" s="1"/>
      <c r="UAE188" s="1"/>
      <c r="UAF188" s="1"/>
      <c r="UAG188" s="1"/>
      <c r="UAH188" s="1"/>
      <c r="UAI188" s="1"/>
      <c r="UAJ188" s="1"/>
      <c r="UAK188" s="1"/>
      <c r="UAL188" s="1"/>
      <c r="UAM188" s="1"/>
      <c r="UAN188" s="1"/>
      <c r="UAO188" s="1"/>
      <c r="UAP188" s="1"/>
      <c r="UAQ188" s="1"/>
      <c r="UAR188" s="1"/>
      <c r="UAS188" s="1"/>
      <c r="UAT188" s="1"/>
      <c r="UAU188" s="1"/>
      <c r="UAV188" s="1"/>
      <c r="UAW188" s="1"/>
      <c r="UAX188" s="1"/>
      <c r="UAY188" s="1"/>
      <c r="UAZ188" s="1"/>
      <c r="UBA188" s="1"/>
      <c r="UBB188" s="1"/>
      <c r="UBC188" s="1"/>
      <c r="UBD188" s="1"/>
      <c r="UBE188" s="1"/>
      <c r="UBF188" s="1"/>
      <c r="UBG188" s="1"/>
      <c r="UBH188" s="1"/>
      <c r="UBI188" s="1"/>
      <c r="UBJ188" s="1"/>
      <c r="UBK188" s="1"/>
      <c r="UBL188" s="1"/>
      <c r="UBM188" s="1"/>
      <c r="UBN188" s="1"/>
      <c r="UBO188" s="1"/>
      <c r="UBP188" s="1"/>
      <c r="UBQ188" s="1"/>
      <c r="UBR188" s="1"/>
      <c r="UBS188" s="1"/>
      <c r="UBT188" s="1"/>
      <c r="UBU188" s="1"/>
      <c r="UBV188" s="1"/>
      <c r="UBW188" s="1"/>
      <c r="UBX188" s="1"/>
      <c r="UBY188" s="1"/>
      <c r="UBZ188" s="1"/>
      <c r="UCA188" s="1"/>
      <c r="UCB188" s="1"/>
      <c r="UCC188" s="1"/>
      <c r="UCD188" s="1"/>
      <c r="UCE188" s="1"/>
      <c r="UCF188" s="1"/>
      <c r="UCG188" s="1"/>
      <c r="UCH188" s="1"/>
      <c r="UCI188" s="1"/>
      <c r="UCJ188" s="1"/>
      <c r="UCK188" s="1"/>
      <c r="UCL188" s="1"/>
      <c r="UCM188" s="1"/>
      <c r="UCN188" s="1"/>
      <c r="UCO188" s="1"/>
      <c r="UCP188" s="1"/>
      <c r="UCQ188" s="1"/>
      <c r="UCR188" s="1"/>
      <c r="UCS188" s="1"/>
      <c r="UCT188" s="1"/>
      <c r="UCU188" s="1"/>
      <c r="UCV188" s="1"/>
      <c r="UCW188" s="1"/>
      <c r="UCX188" s="1"/>
      <c r="UCY188" s="1"/>
      <c r="UCZ188" s="1"/>
      <c r="UDA188" s="1"/>
      <c r="UDB188" s="1"/>
      <c r="UDC188" s="1"/>
      <c r="UDD188" s="1"/>
      <c r="UDE188" s="1"/>
      <c r="UDF188" s="1"/>
      <c r="UDG188" s="1"/>
      <c r="UDH188" s="1"/>
      <c r="UDI188" s="1"/>
      <c r="UDJ188" s="1"/>
      <c r="UDK188" s="1"/>
      <c r="UDL188" s="1"/>
      <c r="UDM188" s="1"/>
      <c r="UDN188" s="1"/>
      <c r="UDO188" s="1"/>
      <c r="UDP188" s="1"/>
      <c r="UDQ188" s="1"/>
      <c r="UDR188" s="1"/>
      <c r="UDS188" s="1"/>
      <c r="UDT188" s="1"/>
      <c r="UDU188" s="1"/>
      <c r="UDV188" s="1"/>
      <c r="UDW188" s="1"/>
      <c r="UDX188" s="1"/>
      <c r="UDY188" s="1"/>
      <c r="UDZ188" s="1"/>
      <c r="UEA188" s="1"/>
      <c r="UEB188" s="1"/>
      <c r="UEC188" s="1"/>
      <c r="UED188" s="1"/>
      <c r="UEE188" s="1"/>
      <c r="UEF188" s="1"/>
      <c r="UEG188" s="1"/>
      <c r="UEH188" s="1"/>
      <c r="UEI188" s="1"/>
      <c r="UEJ188" s="1"/>
      <c r="UEK188" s="1"/>
      <c r="UEL188" s="1"/>
      <c r="UEM188" s="1"/>
      <c r="UEN188" s="1"/>
      <c r="UEO188" s="1"/>
      <c r="UEP188" s="1"/>
      <c r="UEQ188" s="1"/>
      <c r="UER188" s="1"/>
      <c r="UES188" s="1"/>
      <c r="UET188" s="1"/>
      <c r="UEU188" s="1"/>
      <c r="UEV188" s="1"/>
      <c r="UEW188" s="1"/>
      <c r="UEX188" s="1"/>
      <c r="UEY188" s="1"/>
      <c r="UEZ188" s="1"/>
      <c r="UFA188" s="1"/>
      <c r="UFB188" s="1"/>
      <c r="UFC188" s="1"/>
      <c r="UFD188" s="1"/>
      <c r="UFE188" s="1"/>
      <c r="UFF188" s="1"/>
      <c r="UFG188" s="1"/>
      <c r="UFH188" s="1"/>
      <c r="UFI188" s="1"/>
      <c r="UFJ188" s="1"/>
      <c r="UFK188" s="1"/>
      <c r="UFL188" s="1"/>
      <c r="UFM188" s="1"/>
      <c r="UFN188" s="1"/>
      <c r="UFO188" s="1"/>
      <c r="UFP188" s="1"/>
      <c r="UFQ188" s="1"/>
      <c r="UFR188" s="1"/>
      <c r="UFS188" s="1"/>
      <c r="UFT188" s="1"/>
      <c r="UFU188" s="1"/>
      <c r="UFV188" s="1"/>
      <c r="UFW188" s="1"/>
      <c r="UFX188" s="1"/>
      <c r="UFY188" s="1"/>
      <c r="UFZ188" s="1"/>
      <c r="UGA188" s="1"/>
      <c r="UGB188" s="1"/>
      <c r="UGC188" s="1"/>
      <c r="UGD188" s="1"/>
      <c r="UGE188" s="1"/>
      <c r="UGF188" s="1"/>
      <c r="UGG188" s="1"/>
      <c r="UGH188" s="1"/>
      <c r="UGI188" s="1"/>
      <c r="UGJ188" s="1"/>
      <c r="UGK188" s="1"/>
      <c r="UGL188" s="1"/>
      <c r="UGM188" s="1"/>
      <c r="UGN188" s="1"/>
      <c r="UGO188" s="1"/>
      <c r="UGP188" s="1"/>
      <c r="UGQ188" s="1"/>
      <c r="UGR188" s="1"/>
      <c r="UGS188" s="1"/>
      <c r="UGT188" s="1"/>
      <c r="UGU188" s="1"/>
      <c r="UGV188" s="1"/>
      <c r="UGW188" s="1"/>
      <c r="UGX188" s="1"/>
      <c r="UGY188" s="1"/>
      <c r="UGZ188" s="1"/>
      <c r="UHA188" s="1"/>
      <c r="UHB188" s="1"/>
      <c r="UHC188" s="1"/>
      <c r="UHD188" s="1"/>
      <c r="UHE188" s="1"/>
      <c r="UHF188" s="1"/>
      <c r="UHG188" s="1"/>
      <c r="UHH188" s="1"/>
      <c r="UHI188" s="1"/>
      <c r="UHJ188" s="1"/>
      <c r="UHK188" s="1"/>
      <c r="UHL188" s="1"/>
      <c r="UHM188" s="1"/>
      <c r="UHN188" s="1"/>
      <c r="UHO188" s="1"/>
      <c r="UHP188" s="1"/>
      <c r="UHQ188" s="1"/>
      <c r="UHR188" s="1"/>
      <c r="UHS188" s="1"/>
      <c r="UHT188" s="1"/>
      <c r="UHU188" s="1"/>
      <c r="UHV188" s="1"/>
      <c r="UHW188" s="1"/>
      <c r="UHX188" s="1"/>
      <c r="UHY188" s="1"/>
      <c r="UHZ188" s="1"/>
      <c r="UIA188" s="1"/>
      <c r="UIB188" s="1"/>
      <c r="UIC188" s="1"/>
      <c r="UID188" s="1"/>
      <c r="UIE188" s="1"/>
      <c r="UIF188" s="1"/>
      <c r="UIG188" s="1"/>
      <c r="UIH188" s="1"/>
      <c r="UII188" s="1"/>
      <c r="UIJ188" s="1"/>
      <c r="UIK188" s="1"/>
      <c r="UIL188" s="1"/>
      <c r="UIM188" s="1"/>
      <c r="UIN188" s="1"/>
      <c r="UIO188" s="1"/>
      <c r="UIP188" s="1"/>
      <c r="UIQ188" s="1"/>
      <c r="UIR188" s="1"/>
      <c r="UIS188" s="1"/>
      <c r="UIT188" s="1"/>
      <c r="UIU188" s="1"/>
      <c r="UIV188" s="1"/>
      <c r="UIW188" s="1"/>
      <c r="UIX188" s="1"/>
      <c r="UIY188" s="1"/>
      <c r="UIZ188" s="1"/>
      <c r="UJA188" s="1"/>
      <c r="UJB188" s="1"/>
      <c r="UJC188" s="1"/>
      <c r="UJD188" s="1"/>
      <c r="UJE188" s="1"/>
      <c r="UJF188" s="1"/>
      <c r="UJG188" s="1"/>
      <c r="UJH188" s="1"/>
      <c r="UJI188" s="1"/>
      <c r="UJJ188" s="1"/>
      <c r="UJK188" s="1"/>
      <c r="UJL188" s="1"/>
      <c r="UJM188" s="1"/>
      <c r="UJN188" s="1"/>
      <c r="UJO188" s="1"/>
      <c r="UJP188" s="1"/>
      <c r="UJQ188" s="1"/>
      <c r="UJR188" s="1"/>
      <c r="UJS188" s="1"/>
      <c r="UJT188" s="1"/>
      <c r="UJU188" s="1"/>
      <c r="UJV188" s="1"/>
      <c r="UJW188" s="1"/>
      <c r="UJX188" s="1"/>
      <c r="UJY188" s="1"/>
      <c r="UJZ188" s="1"/>
      <c r="UKA188" s="1"/>
      <c r="UKB188" s="1"/>
      <c r="UKC188" s="1"/>
      <c r="UKD188" s="1"/>
      <c r="UKE188" s="1"/>
      <c r="UKF188" s="1"/>
      <c r="UKG188" s="1"/>
      <c r="UKH188" s="1"/>
      <c r="UKI188" s="1"/>
      <c r="UKJ188" s="1"/>
      <c r="UKK188" s="1"/>
      <c r="UKL188" s="1"/>
      <c r="UKM188" s="1"/>
      <c r="UKN188" s="1"/>
      <c r="UKO188" s="1"/>
      <c r="UKP188" s="1"/>
      <c r="UKQ188" s="1"/>
      <c r="UKR188" s="1"/>
      <c r="UKS188" s="1"/>
      <c r="UKT188" s="1"/>
      <c r="UKU188" s="1"/>
      <c r="UKV188" s="1"/>
      <c r="UKW188" s="1"/>
      <c r="UKX188" s="1"/>
      <c r="UKY188" s="1"/>
      <c r="UKZ188" s="1"/>
      <c r="ULA188" s="1"/>
      <c r="ULB188" s="1"/>
      <c r="ULC188" s="1"/>
      <c r="ULD188" s="1"/>
      <c r="ULE188" s="1"/>
      <c r="ULF188" s="1"/>
      <c r="ULG188" s="1"/>
      <c r="ULH188" s="1"/>
      <c r="ULI188" s="1"/>
      <c r="ULJ188" s="1"/>
      <c r="ULK188" s="1"/>
      <c r="ULL188" s="1"/>
      <c r="ULM188" s="1"/>
      <c r="ULN188" s="1"/>
      <c r="ULO188" s="1"/>
      <c r="ULP188" s="1"/>
      <c r="ULQ188" s="1"/>
      <c r="ULR188" s="1"/>
      <c r="ULS188" s="1"/>
      <c r="ULT188" s="1"/>
      <c r="ULU188" s="1"/>
      <c r="ULV188" s="1"/>
      <c r="ULW188" s="1"/>
      <c r="ULX188" s="1"/>
      <c r="ULY188" s="1"/>
      <c r="ULZ188" s="1"/>
      <c r="UMA188" s="1"/>
      <c r="UMB188" s="1"/>
      <c r="UMC188" s="1"/>
      <c r="UMD188" s="1"/>
      <c r="UME188" s="1"/>
      <c r="UMF188" s="1"/>
      <c r="UMG188" s="1"/>
      <c r="UMH188" s="1"/>
      <c r="UMI188" s="1"/>
      <c r="UMJ188" s="1"/>
      <c r="UMK188" s="1"/>
      <c r="UML188" s="1"/>
      <c r="UMM188" s="1"/>
      <c r="UMN188" s="1"/>
      <c r="UMO188" s="1"/>
      <c r="UMP188" s="1"/>
      <c r="UMQ188" s="1"/>
      <c r="UMR188" s="1"/>
      <c r="UMS188" s="1"/>
      <c r="UMT188" s="1"/>
      <c r="UMU188" s="1"/>
      <c r="UMV188" s="1"/>
      <c r="UMW188" s="1"/>
      <c r="UMX188" s="1"/>
      <c r="UMY188" s="1"/>
      <c r="UMZ188" s="1"/>
      <c r="UNA188" s="1"/>
      <c r="UNB188" s="1"/>
      <c r="UNC188" s="1"/>
      <c r="UND188" s="1"/>
      <c r="UNE188" s="1"/>
      <c r="UNF188" s="1"/>
      <c r="UNG188" s="1"/>
      <c r="UNH188" s="1"/>
      <c r="UNI188" s="1"/>
      <c r="UNJ188" s="1"/>
      <c r="UNK188" s="1"/>
      <c r="UNL188" s="1"/>
      <c r="UNM188" s="1"/>
      <c r="UNN188" s="1"/>
      <c r="UNO188" s="1"/>
      <c r="UNP188" s="1"/>
      <c r="UNQ188" s="1"/>
      <c r="UNR188" s="1"/>
      <c r="UNS188" s="1"/>
      <c r="UNT188" s="1"/>
      <c r="UNU188" s="1"/>
      <c r="UNV188" s="1"/>
      <c r="UNW188" s="1"/>
      <c r="UNX188" s="1"/>
      <c r="UNY188" s="1"/>
      <c r="UNZ188" s="1"/>
      <c r="UOA188" s="1"/>
      <c r="UOB188" s="1"/>
      <c r="UOC188" s="1"/>
      <c r="UOD188" s="1"/>
      <c r="UOE188" s="1"/>
      <c r="UOF188" s="1"/>
      <c r="UOG188" s="1"/>
      <c r="UOH188" s="1"/>
      <c r="UOI188" s="1"/>
      <c r="UOJ188" s="1"/>
      <c r="UOK188" s="1"/>
      <c r="UOL188" s="1"/>
      <c r="UOM188" s="1"/>
      <c r="UON188" s="1"/>
      <c r="UOO188" s="1"/>
      <c r="UOP188" s="1"/>
      <c r="UOQ188" s="1"/>
      <c r="UOR188" s="1"/>
      <c r="UOS188" s="1"/>
      <c r="UOT188" s="1"/>
      <c r="UOU188" s="1"/>
      <c r="UOV188" s="1"/>
      <c r="UOW188" s="1"/>
      <c r="UOX188" s="1"/>
      <c r="UOY188" s="1"/>
      <c r="UOZ188" s="1"/>
      <c r="UPA188" s="1"/>
      <c r="UPB188" s="1"/>
      <c r="UPC188" s="1"/>
      <c r="UPD188" s="1"/>
      <c r="UPE188" s="1"/>
      <c r="UPF188" s="1"/>
      <c r="UPG188" s="1"/>
      <c r="UPH188" s="1"/>
      <c r="UPI188" s="1"/>
      <c r="UPJ188" s="1"/>
      <c r="UPK188" s="1"/>
      <c r="UPL188" s="1"/>
      <c r="UPM188" s="1"/>
      <c r="UPN188" s="1"/>
      <c r="UPO188" s="1"/>
      <c r="UPP188" s="1"/>
      <c r="UPQ188" s="1"/>
      <c r="UPR188" s="1"/>
      <c r="UPS188" s="1"/>
      <c r="UPT188" s="1"/>
      <c r="UPU188" s="1"/>
      <c r="UPV188" s="1"/>
      <c r="UPW188" s="1"/>
      <c r="UPX188" s="1"/>
      <c r="UPY188" s="1"/>
      <c r="UPZ188" s="1"/>
      <c r="UQA188" s="1"/>
      <c r="UQB188" s="1"/>
      <c r="UQC188" s="1"/>
      <c r="UQD188" s="1"/>
      <c r="UQE188" s="1"/>
      <c r="UQF188" s="1"/>
      <c r="UQG188" s="1"/>
      <c r="UQH188" s="1"/>
      <c r="UQI188" s="1"/>
      <c r="UQJ188" s="1"/>
      <c r="UQK188" s="1"/>
      <c r="UQL188" s="1"/>
      <c r="UQM188" s="1"/>
      <c r="UQN188" s="1"/>
      <c r="UQO188" s="1"/>
      <c r="UQP188" s="1"/>
      <c r="UQQ188" s="1"/>
      <c r="UQR188" s="1"/>
      <c r="UQS188" s="1"/>
      <c r="UQT188" s="1"/>
      <c r="UQU188" s="1"/>
      <c r="UQV188" s="1"/>
      <c r="UQW188" s="1"/>
      <c r="UQX188" s="1"/>
      <c r="UQY188" s="1"/>
      <c r="UQZ188" s="1"/>
      <c r="URA188" s="1"/>
      <c r="URB188" s="1"/>
      <c r="URC188" s="1"/>
      <c r="URD188" s="1"/>
      <c r="URE188" s="1"/>
      <c r="URF188" s="1"/>
      <c r="URG188" s="1"/>
      <c r="URH188" s="1"/>
      <c r="URI188" s="1"/>
      <c r="URJ188" s="1"/>
      <c r="URK188" s="1"/>
      <c r="URL188" s="1"/>
      <c r="URM188" s="1"/>
      <c r="URN188" s="1"/>
      <c r="URO188" s="1"/>
      <c r="URP188" s="1"/>
      <c r="URQ188" s="1"/>
      <c r="URR188" s="1"/>
      <c r="URS188" s="1"/>
      <c r="URT188" s="1"/>
      <c r="URU188" s="1"/>
      <c r="URV188" s="1"/>
      <c r="URW188" s="1"/>
      <c r="URX188" s="1"/>
      <c r="URY188" s="1"/>
      <c r="URZ188" s="1"/>
      <c r="USA188" s="1"/>
      <c r="USB188" s="1"/>
      <c r="USC188" s="1"/>
      <c r="USD188" s="1"/>
      <c r="USE188" s="1"/>
      <c r="USF188" s="1"/>
      <c r="USG188" s="1"/>
      <c r="USH188" s="1"/>
      <c r="USI188" s="1"/>
      <c r="USJ188" s="1"/>
      <c r="USK188" s="1"/>
      <c r="USL188" s="1"/>
      <c r="USM188" s="1"/>
      <c r="USN188" s="1"/>
      <c r="USO188" s="1"/>
      <c r="USP188" s="1"/>
      <c r="USQ188" s="1"/>
      <c r="USR188" s="1"/>
      <c r="USS188" s="1"/>
      <c r="UST188" s="1"/>
      <c r="USU188" s="1"/>
      <c r="USV188" s="1"/>
      <c r="USW188" s="1"/>
      <c r="USX188" s="1"/>
      <c r="USY188" s="1"/>
      <c r="USZ188" s="1"/>
      <c r="UTA188" s="1"/>
      <c r="UTB188" s="1"/>
      <c r="UTC188" s="1"/>
      <c r="UTD188" s="1"/>
      <c r="UTE188" s="1"/>
      <c r="UTF188" s="1"/>
      <c r="UTG188" s="1"/>
      <c r="UTH188" s="1"/>
      <c r="UTI188" s="1"/>
      <c r="UTJ188" s="1"/>
      <c r="UTK188" s="1"/>
      <c r="UTL188" s="1"/>
      <c r="UTM188" s="1"/>
      <c r="UTN188" s="1"/>
      <c r="UTO188" s="1"/>
      <c r="UTP188" s="1"/>
      <c r="UTQ188" s="1"/>
      <c r="UTR188" s="1"/>
      <c r="UTS188" s="1"/>
      <c r="UTT188" s="1"/>
      <c r="UTU188" s="1"/>
      <c r="UTV188" s="1"/>
      <c r="UTW188" s="1"/>
      <c r="UTX188" s="1"/>
      <c r="UTY188" s="1"/>
      <c r="UTZ188" s="1"/>
      <c r="UUA188" s="1"/>
      <c r="UUB188" s="1"/>
      <c r="UUC188" s="1"/>
      <c r="UUD188" s="1"/>
      <c r="UUE188" s="1"/>
      <c r="UUF188" s="1"/>
      <c r="UUG188" s="1"/>
      <c r="UUH188" s="1"/>
      <c r="UUI188" s="1"/>
      <c r="UUJ188" s="1"/>
      <c r="UUK188" s="1"/>
      <c r="UUL188" s="1"/>
      <c r="UUM188" s="1"/>
      <c r="UUN188" s="1"/>
      <c r="UUO188" s="1"/>
      <c r="UUP188" s="1"/>
      <c r="UUQ188" s="1"/>
      <c r="UUR188" s="1"/>
      <c r="UUS188" s="1"/>
      <c r="UUT188" s="1"/>
      <c r="UUU188" s="1"/>
      <c r="UUV188" s="1"/>
      <c r="UUW188" s="1"/>
      <c r="UUX188" s="1"/>
      <c r="UUY188" s="1"/>
      <c r="UUZ188" s="1"/>
      <c r="UVA188" s="1"/>
      <c r="UVB188" s="1"/>
      <c r="UVC188" s="1"/>
      <c r="UVD188" s="1"/>
      <c r="UVE188" s="1"/>
      <c r="UVF188" s="1"/>
      <c r="UVG188" s="1"/>
      <c r="UVH188" s="1"/>
      <c r="UVI188" s="1"/>
      <c r="UVJ188" s="1"/>
      <c r="UVK188" s="1"/>
      <c r="UVL188" s="1"/>
      <c r="UVM188" s="1"/>
      <c r="UVN188" s="1"/>
      <c r="UVO188" s="1"/>
      <c r="UVP188" s="1"/>
      <c r="UVQ188" s="1"/>
      <c r="UVR188" s="1"/>
      <c r="UVS188" s="1"/>
      <c r="UVT188" s="1"/>
      <c r="UVU188" s="1"/>
      <c r="UVV188" s="1"/>
      <c r="UVW188" s="1"/>
      <c r="UVX188" s="1"/>
      <c r="UVY188" s="1"/>
      <c r="UVZ188" s="1"/>
      <c r="UWA188" s="1"/>
      <c r="UWB188" s="1"/>
      <c r="UWC188" s="1"/>
      <c r="UWD188" s="1"/>
      <c r="UWE188" s="1"/>
      <c r="UWF188" s="1"/>
      <c r="UWG188" s="1"/>
      <c r="UWH188" s="1"/>
      <c r="UWI188" s="1"/>
      <c r="UWJ188" s="1"/>
      <c r="UWK188" s="1"/>
      <c r="UWL188" s="1"/>
      <c r="UWM188" s="1"/>
      <c r="UWN188" s="1"/>
      <c r="UWO188" s="1"/>
      <c r="UWP188" s="1"/>
      <c r="UWQ188" s="1"/>
      <c r="UWR188" s="1"/>
      <c r="UWS188" s="1"/>
      <c r="UWT188" s="1"/>
      <c r="UWU188" s="1"/>
      <c r="UWV188" s="1"/>
      <c r="UWW188" s="1"/>
      <c r="UWX188" s="1"/>
      <c r="UWY188" s="1"/>
      <c r="UWZ188" s="1"/>
      <c r="UXA188" s="1"/>
      <c r="UXB188" s="1"/>
      <c r="UXC188" s="1"/>
      <c r="UXD188" s="1"/>
      <c r="UXE188" s="1"/>
      <c r="UXF188" s="1"/>
      <c r="UXG188" s="1"/>
      <c r="UXH188" s="1"/>
      <c r="UXI188" s="1"/>
      <c r="UXJ188" s="1"/>
      <c r="UXK188" s="1"/>
      <c r="UXL188" s="1"/>
      <c r="UXM188" s="1"/>
      <c r="UXN188" s="1"/>
      <c r="UXO188" s="1"/>
      <c r="UXP188" s="1"/>
      <c r="UXQ188" s="1"/>
      <c r="UXR188" s="1"/>
      <c r="UXS188" s="1"/>
      <c r="UXT188" s="1"/>
      <c r="UXU188" s="1"/>
      <c r="UXV188" s="1"/>
      <c r="UXW188" s="1"/>
      <c r="UXX188" s="1"/>
      <c r="UXY188" s="1"/>
      <c r="UXZ188" s="1"/>
      <c r="UYA188" s="1"/>
      <c r="UYB188" s="1"/>
      <c r="UYC188" s="1"/>
      <c r="UYD188" s="1"/>
      <c r="UYE188" s="1"/>
      <c r="UYF188" s="1"/>
      <c r="UYG188" s="1"/>
      <c r="UYH188" s="1"/>
      <c r="UYI188" s="1"/>
      <c r="UYJ188" s="1"/>
      <c r="UYK188" s="1"/>
      <c r="UYL188" s="1"/>
      <c r="UYM188" s="1"/>
      <c r="UYN188" s="1"/>
      <c r="UYO188" s="1"/>
      <c r="UYP188" s="1"/>
      <c r="UYQ188" s="1"/>
      <c r="UYR188" s="1"/>
      <c r="UYS188" s="1"/>
      <c r="UYT188" s="1"/>
      <c r="UYU188" s="1"/>
      <c r="UYV188" s="1"/>
      <c r="UYW188" s="1"/>
      <c r="UYX188" s="1"/>
      <c r="UYY188" s="1"/>
      <c r="UYZ188" s="1"/>
      <c r="UZA188" s="1"/>
      <c r="UZB188" s="1"/>
      <c r="UZC188" s="1"/>
      <c r="UZD188" s="1"/>
      <c r="UZE188" s="1"/>
      <c r="UZF188" s="1"/>
      <c r="UZG188" s="1"/>
      <c r="UZH188" s="1"/>
      <c r="UZI188" s="1"/>
      <c r="UZJ188" s="1"/>
      <c r="UZK188" s="1"/>
      <c r="UZL188" s="1"/>
      <c r="UZM188" s="1"/>
      <c r="UZN188" s="1"/>
      <c r="UZO188" s="1"/>
      <c r="UZP188" s="1"/>
      <c r="UZQ188" s="1"/>
      <c r="UZR188" s="1"/>
      <c r="UZS188" s="1"/>
      <c r="UZT188" s="1"/>
      <c r="UZU188" s="1"/>
      <c r="UZV188" s="1"/>
      <c r="UZW188" s="1"/>
      <c r="UZX188" s="1"/>
      <c r="UZY188" s="1"/>
      <c r="UZZ188" s="1"/>
      <c r="VAA188" s="1"/>
      <c r="VAB188" s="1"/>
      <c r="VAC188" s="1"/>
      <c r="VAD188" s="1"/>
      <c r="VAE188" s="1"/>
      <c r="VAF188" s="1"/>
      <c r="VAG188" s="1"/>
      <c r="VAH188" s="1"/>
      <c r="VAI188" s="1"/>
      <c r="VAJ188" s="1"/>
      <c r="VAK188" s="1"/>
      <c r="VAL188" s="1"/>
      <c r="VAM188" s="1"/>
      <c r="VAN188" s="1"/>
      <c r="VAO188" s="1"/>
      <c r="VAP188" s="1"/>
      <c r="VAQ188" s="1"/>
      <c r="VAR188" s="1"/>
      <c r="VAS188" s="1"/>
      <c r="VAT188" s="1"/>
      <c r="VAU188" s="1"/>
      <c r="VAV188" s="1"/>
      <c r="VAW188" s="1"/>
      <c r="VAX188" s="1"/>
      <c r="VAY188" s="1"/>
      <c r="VAZ188" s="1"/>
      <c r="VBA188" s="1"/>
      <c r="VBB188" s="1"/>
      <c r="VBC188" s="1"/>
      <c r="VBD188" s="1"/>
      <c r="VBE188" s="1"/>
      <c r="VBF188" s="1"/>
      <c r="VBG188" s="1"/>
      <c r="VBH188" s="1"/>
      <c r="VBI188" s="1"/>
      <c r="VBJ188" s="1"/>
      <c r="VBK188" s="1"/>
      <c r="VBL188" s="1"/>
      <c r="VBM188" s="1"/>
      <c r="VBN188" s="1"/>
      <c r="VBO188" s="1"/>
      <c r="VBP188" s="1"/>
      <c r="VBQ188" s="1"/>
      <c r="VBR188" s="1"/>
      <c r="VBS188" s="1"/>
      <c r="VBT188" s="1"/>
      <c r="VBU188" s="1"/>
      <c r="VBV188" s="1"/>
      <c r="VBW188" s="1"/>
      <c r="VBX188" s="1"/>
      <c r="VBY188" s="1"/>
      <c r="VBZ188" s="1"/>
      <c r="VCA188" s="1"/>
      <c r="VCB188" s="1"/>
      <c r="VCC188" s="1"/>
      <c r="VCD188" s="1"/>
      <c r="VCE188" s="1"/>
      <c r="VCF188" s="1"/>
      <c r="VCG188" s="1"/>
      <c r="VCH188" s="1"/>
      <c r="VCI188" s="1"/>
      <c r="VCJ188" s="1"/>
      <c r="VCK188" s="1"/>
      <c r="VCL188" s="1"/>
      <c r="VCM188" s="1"/>
      <c r="VCN188" s="1"/>
      <c r="VCO188" s="1"/>
      <c r="VCP188" s="1"/>
      <c r="VCQ188" s="1"/>
      <c r="VCR188" s="1"/>
      <c r="VCS188" s="1"/>
      <c r="VCT188" s="1"/>
      <c r="VCU188" s="1"/>
      <c r="VCV188" s="1"/>
      <c r="VCW188" s="1"/>
      <c r="VCX188" s="1"/>
      <c r="VCY188" s="1"/>
      <c r="VCZ188" s="1"/>
      <c r="VDA188" s="1"/>
      <c r="VDB188" s="1"/>
      <c r="VDC188" s="1"/>
      <c r="VDD188" s="1"/>
      <c r="VDE188" s="1"/>
      <c r="VDF188" s="1"/>
      <c r="VDG188" s="1"/>
      <c r="VDH188" s="1"/>
      <c r="VDI188" s="1"/>
      <c r="VDJ188" s="1"/>
      <c r="VDK188" s="1"/>
      <c r="VDL188" s="1"/>
      <c r="VDM188" s="1"/>
      <c r="VDN188" s="1"/>
      <c r="VDO188" s="1"/>
      <c r="VDP188" s="1"/>
      <c r="VDQ188" s="1"/>
      <c r="VDR188" s="1"/>
      <c r="VDS188" s="1"/>
      <c r="VDT188" s="1"/>
      <c r="VDU188" s="1"/>
      <c r="VDV188" s="1"/>
      <c r="VDW188" s="1"/>
      <c r="VDX188" s="1"/>
      <c r="VDY188" s="1"/>
      <c r="VDZ188" s="1"/>
      <c r="VEA188" s="1"/>
      <c r="VEB188" s="1"/>
      <c r="VEC188" s="1"/>
      <c r="VED188" s="1"/>
      <c r="VEE188" s="1"/>
      <c r="VEF188" s="1"/>
      <c r="VEG188" s="1"/>
      <c r="VEH188" s="1"/>
      <c r="VEI188" s="1"/>
      <c r="VEJ188" s="1"/>
      <c r="VEK188" s="1"/>
      <c r="VEL188" s="1"/>
      <c r="VEM188" s="1"/>
      <c r="VEN188" s="1"/>
      <c r="VEO188" s="1"/>
      <c r="VEP188" s="1"/>
      <c r="VEQ188" s="1"/>
      <c r="VER188" s="1"/>
      <c r="VES188" s="1"/>
      <c r="VET188" s="1"/>
      <c r="VEU188" s="1"/>
      <c r="VEV188" s="1"/>
      <c r="VEW188" s="1"/>
      <c r="VEX188" s="1"/>
      <c r="VEY188" s="1"/>
      <c r="VEZ188" s="1"/>
      <c r="VFA188" s="1"/>
      <c r="VFB188" s="1"/>
      <c r="VFC188" s="1"/>
      <c r="VFD188" s="1"/>
      <c r="VFE188" s="1"/>
      <c r="VFF188" s="1"/>
      <c r="VFG188" s="1"/>
      <c r="VFH188" s="1"/>
      <c r="VFI188" s="1"/>
      <c r="VFJ188" s="1"/>
      <c r="VFK188" s="1"/>
      <c r="VFL188" s="1"/>
      <c r="VFM188" s="1"/>
      <c r="VFN188" s="1"/>
      <c r="VFO188" s="1"/>
      <c r="VFP188" s="1"/>
      <c r="VFQ188" s="1"/>
      <c r="VFR188" s="1"/>
      <c r="VFS188" s="1"/>
      <c r="VFT188" s="1"/>
      <c r="VFU188" s="1"/>
      <c r="VFV188" s="1"/>
      <c r="VFW188" s="1"/>
      <c r="VFX188" s="1"/>
      <c r="VFY188" s="1"/>
      <c r="VFZ188" s="1"/>
      <c r="VGA188" s="1"/>
      <c r="VGB188" s="1"/>
      <c r="VGC188" s="1"/>
      <c r="VGD188" s="1"/>
      <c r="VGE188" s="1"/>
      <c r="VGF188" s="1"/>
      <c r="VGG188" s="1"/>
      <c r="VGH188" s="1"/>
      <c r="VGI188" s="1"/>
      <c r="VGJ188" s="1"/>
      <c r="VGK188" s="1"/>
      <c r="VGL188" s="1"/>
      <c r="VGM188" s="1"/>
      <c r="VGN188" s="1"/>
      <c r="VGO188" s="1"/>
      <c r="VGP188" s="1"/>
      <c r="VGQ188" s="1"/>
      <c r="VGR188" s="1"/>
      <c r="VGS188" s="1"/>
      <c r="VGT188" s="1"/>
      <c r="VGU188" s="1"/>
      <c r="VGV188" s="1"/>
      <c r="VGW188" s="1"/>
      <c r="VGX188" s="1"/>
      <c r="VGY188" s="1"/>
      <c r="VGZ188" s="1"/>
      <c r="VHA188" s="1"/>
      <c r="VHB188" s="1"/>
      <c r="VHC188" s="1"/>
      <c r="VHD188" s="1"/>
      <c r="VHE188" s="1"/>
      <c r="VHF188" s="1"/>
      <c r="VHG188" s="1"/>
      <c r="VHH188" s="1"/>
      <c r="VHI188" s="1"/>
      <c r="VHJ188" s="1"/>
      <c r="VHK188" s="1"/>
      <c r="VHL188" s="1"/>
      <c r="VHM188" s="1"/>
      <c r="VHN188" s="1"/>
      <c r="VHO188" s="1"/>
      <c r="VHP188" s="1"/>
      <c r="VHQ188" s="1"/>
      <c r="VHR188" s="1"/>
      <c r="VHS188" s="1"/>
      <c r="VHT188" s="1"/>
      <c r="VHU188" s="1"/>
      <c r="VHV188" s="1"/>
      <c r="VHW188" s="1"/>
      <c r="VHX188" s="1"/>
      <c r="VHY188" s="1"/>
      <c r="VHZ188" s="1"/>
      <c r="VIA188" s="1"/>
      <c r="VIB188" s="1"/>
      <c r="VIC188" s="1"/>
      <c r="VID188" s="1"/>
      <c r="VIE188" s="1"/>
      <c r="VIF188" s="1"/>
      <c r="VIG188" s="1"/>
      <c r="VIH188" s="1"/>
      <c r="VII188" s="1"/>
      <c r="VIJ188" s="1"/>
      <c r="VIK188" s="1"/>
      <c r="VIL188" s="1"/>
      <c r="VIM188" s="1"/>
      <c r="VIN188" s="1"/>
      <c r="VIO188" s="1"/>
      <c r="VIP188" s="1"/>
      <c r="VIQ188" s="1"/>
      <c r="VIR188" s="1"/>
      <c r="VIS188" s="1"/>
      <c r="VIT188" s="1"/>
      <c r="VIU188" s="1"/>
      <c r="VIV188" s="1"/>
      <c r="VIW188" s="1"/>
      <c r="VIX188" s="1"/>
      <c r="VIY188" s="1"/>
      <c r="VIZ188" s="1"/>
      <c r="VJA188" s="1"/>
      <c r="VJB188" s="1"/>
      <c r="VJC188" s="1"/>
      <c r="VJD188" s="1"/>
      <c r="VJE188" s="1"/>
      <c r="VJF188" s="1"/>
      <c r="VJG188" s="1"/>
      <c r="VJH188" s="1"/>
      <c r="VJI188" s="1"/>
      <c r="VJJ188" s="1"/>
      <c r="VJK188" s="1"/>
      <c r="VJL188" s="1"/>
      <c r="VJM188" s="1"/>
      <c r="VJN188" s="1"/>
      <c r="VJO188" s="1"/>
      <c r="VJP188" s="1"/>
      <c r="VJQ188" s="1"/>
      <c r="VJR188" s="1"/>
      <c r="VJS188" s="1"/>
      <c r="VJT188" s="1"/>
      <c r="VJU188" s="1"/>
      <c r="VJV188" s="1"/>
      <c r="VJW188" s="1"/>
      <c r="VJX188" s="1"/>
      <c r="VJY188" s="1"/>
      <c r="VJZ188" s="1"/>
      <c r="VKA188" s="1"/>
      <c r="VKB188" s="1"/>
      <c r="VKC188" s="1"/>
      <c r="VKD188" s="1"/>
      <c r="VKE188" s="1"/>
      <c r="VKF188" s="1"/>
      <c r="VKG188" s="1"/>
      <c r="VKH188" s="1"/>
      <c r="VKI188" s="1"/>
      <c r="VKJ188" s="1"/>
      <c r="VKK188" s="1"/>
      <c r="VKL188" s="1"/>
      <c r="VKM188" s="1"/>
      <c r="VKN188" s="1"/>
      <c r="VKO188" s="1"/>
      <c r="VKP188" s="1"/>
      <c r="VKQ188" s="1"/>
      <c r="VKR188" s="1"/>
      <c r="VKS188" s="1"/>
      <c r="VKT188" s="1"/>
      <c r="VKU188" s="1"/>
      <c r="VKV188" s="1"/>
      <c r="VKW188" s="1"/>
      <c r="VKX188" s="1"/>
      <c r="VKY188" s="1"/>
      <c r="VKZ188" s="1"/>
      <c r="VLA188" s="1"/>
      <c r="VLB188" s="1"/>
      <c r="VLC188" s="1"/>
      <c r="VLD188" s="1"/>
      <c r="VLE188" s="1"/>
      <c r="VLF188" s="1"/>
      <c r="VLG188" s="1"/>
      <c r="VLH188" s="1"/>
      <c r="VLI188" s="1"/>
      <c r="VLJ188" s="1"/>
      <c r="VLK188" s="1"/>
      <c r="VLL188" s="1"/>
      <c r="VLM188" s="1"/>
      <c r="VLN188" s="1"/>
      <c r="VLO188" s="1"/>
      <c r="VLP188" s="1"/>
      <c r="VLQ188" s="1"/>
      <c r="VLR188" s="1"/>
      <c r="VLS188" s="1"/>
      <c r="VLT188" s="1"/>
      <c r="VLU188" s="1"/>
      <c r="VLV188" s="1"/>
      <c r="VLW188" s="1"/>
      <c r="VLX188" s="1"/>
      <c r="VLY188" s="1"/>
      <c r="VLZ188" s="1"/>
      <c r="VMA188" s="1"/>
      <c r="VMB188" s="1"/>
      <c r="VMC188" s="1"/>
      <c r="VMD188" s="1"/>
      <c r="VME188" s="1"/>
      <c r="VMF188" s="1"/>
      <c r="VMG188" s="1"/>
      <c r="VMH188" s="1"/>
      <c r="VMI188" s="1"/>
      <c r="VMJ188" s="1"/>
      <c r="VMK188" s="1"/>
      <c r="VML188" s="1"/>
      <c r="VMM188" s="1"/>
      <c r="VMN188" s="1"/>
      <c r="VMO188" s="1"/>
      <c r="VMP188" s="1"/>
      <c r="VMQ188" s="1"/>
      <c r="VMR188" s="1"/>
      <c r="VMS188" s="1"/>
      <c r="VMT188" s="1"/>
      <c r="VMU188" s="1"/>
      <c r="VMV188" s="1"/>
      <c r="VMW188" s="1"/>
      <c r="VMX188" s="1"/>
      <c r="VMY188" s="1"/>
      <c r="VMZ188" s="1"/>
      <c r="VNA188" s="1"/>
      <c r="VNB188" s="1"/>
      <c r="VNC188" s="1"/>
      <c r="VND188" s="1"/>
      <c r="VNE188" s="1"/>
      <c r="VNF188" s="1"/>
      <c r="VNG188" s="1"/>
      <c r="VNH188" s="1"/>
      <c r="VNI188" s="1"/>
      <c r="VNJ188" s="1"/>
      <c r="VNK188" s="1"/>
      <c r="VNL188" s="1"/>
      <c r="VNM188" s="1"/>
      <c r="VNN188" s="1"/>
      <c r="VNO188" s="1"/>
      <c r="VNP188" s="1"/>
      <c r="VNQ188" s="1"/>
      <c r="VNR188" s="1"/>
      <c r="VNS188" s="1"/>
      <c r="VNT188" s="1"/>
      <c r="VNU188" s="1"/>
      <c r="VNV188" s="1"/>
      <c r="VNW188" s="1"/>
      <c r="VNX188" s="1"/>
      <c r="VNY188" s="1"/>
      <c r="VNZ188" s="1"/>
      <c r="VOA188" s="1"/>
      <c r="VOB188" s="1"/>
      <c r="VOC188" s="1"/>
      <c r="VOD188" s="1"/>
      <c r="VOE188" s="1"/>
      <c r="VOF188" s="1"/>
      <c r="VOG188" s="1"/>
      <c r="VOH188" s="1"/>
      <c r="VOI188" s="1"/>
      <c r="VOJ188" s="1"/>
      <c r="VOK188" s="1"/>
      <c r="VOL188" s="1"/>
      <c r="VOM188" s="1"/>
      <c r="VON188" s="1"/>
      <c r="VOO188" s="1"/>
      <c r="VOP188" s="1"/>
      <c r="VOQ188" s="1"/>
      <c r="VOR188" s="1"/>
      <c r="VOS188" s="1"/>
      <c r="VOT188" s="1"/>
      <c r="VOU188" s="1"/>
      <c r="VOV188" s="1"/>
      <c r="VOW188" s="1"/>
      <c r="VOX188" s="1"/>
      <c r="VOY188" s="1"/>
      <c r="VOZ188" s="1"/>
      <c r="VPA188" s="1"/>
      <c r="VPB188" s="1"/>
      <c r="VPC188" s="1"/>
      <c r="VPD188" s="1"/>
      <c r="VPE188" s="1"/>
      <c r="VPF188" s="1"/>
      <c r="VPG188" s="1"/>
      <c r="VPH188" s="1"/>
      <c r="VPI188" s="1"/>
      <c r="VPJ188" s="1"/>
      <c r="VPK188" s="1"/>
      <c r="VPL188" s="1"/>
      <c r="VPM188" s="1"/>
      <c r="VPN188" s="1"/>
      <c r="VPO188" s="1"/>
      <c r="VPP188" s="1"/>
      <c r="VPQ188" s="1"/>
      <c r="VPR188" s="1"/>
      <c r="VPS188" s="1"/>
      <c r="VPT188" s="1"/>
      <c r="VPU188" s="1"/>
      <c r="VPV188" s="1"/>
      <c r="VPW188" s="1"/>
      <c r="VPX188" s="1"/>
      <c r="VPY188" s="1"/>
      <c r="VPZ188" s="1"/>
      <c r="VQA188" s="1"/>
      <c r="VQB188" s="1"/>
      <c r="VQC188" s="1"/>
      <c r="VQD188" s="1"/>
      <c r="VQE188" s="1"/>
      <c r="VQF188" s="1"/>
      <c r="VQG188" s="1"/>
      <c r="VQH188" s="1"/>
      <c r="VQI188" s="1"/>
      <c r="VQJ188" s="1"/>
      <c r="VQK188" s="1"/>
      <c r="VQL188" s="1"/>
      <c r="VQM188" s="1"/>
      <c r="VQN188" s="1"/>
      <c r="VQO188" s="1"/>
      <c r="VQP188" s="1"/>
      <c r="VQQ188" s="1"/>
      <c r="VQR188" s="1"/>
      <c r="VQS188" s="1"/>
      <c r="VQT188" s="1"/>
      <c r="VQU188" s="1"/>
      <c r="VQV188" s="1"/>
      <c r="VQW188" s="1"/>
      <c r="VQX188" s="1"/>
      <c r="VQY188" s="1"/>
      <c r="VQZ188" s="1"/>
      <c r="VRA188" s="1"/>
      <c r="VRB188" s="1"/>
      <c r="VRC188" s="1"/>
      <c r="VRD188" s="1"/>
      <c r="VRE188" s="1"/>
      <c r="VRF188" s="1"/>
      <c r="VRG188" s="1"/>
      <c r="VRH188" s="1"/>
      <c r="VRI188" s="1"/>
      <c r="VRJ188" s="1"/>
      <c r="VRK188" s="1"/>
      <c r="VRL188" s="1"/>
      <c r="VRM188" s="1"/>
      <c r="VRN188" s="1"/>
      <c r="VRO188" s="1"/>
      <c r="VRP188" s="1"/>
      <c r="VRQ188" s="1"/>
      <c r="VRR188" s="1"/>
      <c r="VRS188" s="1"/>
      <c r="VRT188" s="1"/>
      <c r="VRU188" s="1"/>
      <c r="VRV188" s="1"/>
      <c r="VRW188" s="1"/>
      <c r="VRX188" s="1"/>
      <c r="VRY188" s="1"/>
      <c r="VRZ188" s="1"/>
      <c r="VSA188" s="1"/>
      <c r="VSB188" s="1"/>
      <c r="VSC188" s="1"/>
      <c r="VSD188" s="1"/>
      <c r="VSE188" s="1"/>
      <c r="VSF188" s="1"/>
      <c r="VSG188" s="1"/>
      <c r="VSH188" s="1"/>
      <c r="VSI188" s="1"/>
      <c r="VSJ188" s="1"/>
      <c r="VSK188" s="1"/>
      <c r="VSL188" s="1"/>
      <c r="VSM188" s="1"/>
      <c r="VSN188" s="1"/>
      <c r="VSO188" s="1"/>
      <c r="VSP188" s="1"/>
      <c r="VSQ188" s="1"/>
      <c r="VSR188" s="1"/>
      <c r="VSS188" s="1"/>
      <c r="VST188" s="1"/>
      <c r="VSU188" s="1"/>
      <c r="VSV188" s="1"/>
      <c r="VSW188" s="1"/>
      <c r="VSX188" s="1"/>
      <c r="VSY188" s="1"/>
      <c r="VSZ188" s="1"/>
      <c r="VTA188" s="1"/>
      <c r="VTB188" s="1"/>
      <c r="VTC188" s="1"/>
      <c r="VTD188" s="1"/>
      <c r="VTE188" s="1"/>
      <c r="VTF188" s="1"/>
      <c r="VTG188" s="1"/>
      <c r="VTH188" s="1"/>
      <c r="VTI188" s="1"/>
      <c r="VTJ188" s="1"/>
      <c r="VTK188" s="1"/>
      <c r="VTL188" s="1"/>
      <c r="VTM188" s="1"/>
      <c r="VTN188" s="1"/>
      <c r="VTO188" s="1"/>
      <c r="VTP188" s="1"/>
      <c r="VTQ188" s="1"/>
      <c r="VTR188" s="1"/>
      <c r="VTS188" s="1"/>
      <c r="VTT188" s="1"/>
      <c r="VTU188" s="1"/>
      <c r="VTV188" s="1"/>
      <c r="VTW188" s="1"/>
      <c r="VTX188" s="1"/>
      <c r="VTY188" s="1"/>
      <c r="VTZ188" s="1"/>
      <c r="VUA188" s="1"/>
      <c r="VUB188" s="1"/>
      <c r="VUC188" s="1"/>
      <c r="VUD188" s="1"/>
      <c r="VUE188" s="1"/>
      <c r="VUF188" s="1"/>
      <c r="VUG188" s="1"/>
      <c r="VUH188" s="1"/>
      <c r="VUI188" s="1"/>
      <c r="VUJ188" s="1"/>
      <c r="VUK188" s="1"/>
      <c r="VUL188" s="1"/>
      <c r="VUM188" s="1"/>
      <c r="VUN188" s="1"/>
      <c r="VUO188" s="1"/>
      <c r="VUP188" s="1"/>
      <c r="VUQ188" s="1"/>
      <c r="VUR188" s="1"/>
      <c r="VUS188" s="1"/>
      <c r="VUT188" s="1"/>
      <c r="VUU188" s="1"/>
      <c r="VUV188" s="1"/>
      <c r="VUW188" s="1"/>
      <c r="VUX188" s="1"/>
      <c r="VUY188" s="1"/>
      <c r="VUZ188" s="1"/>
      <c r="VVA188" s="1"/>
      <c r="VVB188" s="1"/>
      <c r="VVC188" s="1"/>
      <c r="VVD188" s="1"/>
      <c r="VVE188" s="1"/>
      <c r="VVF188" s="1"/>
      <c r="VVG188" s="1"/>
      <c r="VVH188" s="1"/>
      <c r="VVI188" s="1"/>
      <c r="VVJ188" s="1"/>
      <c r="VVK188" s="1"/>
      <c r="VVL188" s="1"/>
      <c r="VVM188" s="1"/>
      <c r="VVN188" s="1"/>
      <c r="VVO188" s="1"/>
      <c r="VVP188" s="1"/>
      <c r="VVQ188" s="1"/>
      <c r="VVR188" s="1"/>
      <c r="VVS188" s="1"/>
      <c r="VVT188" s="1"/>
      <c r="VVU188" s="1"/>
      <c r="VVV188" s="1"/>
      <c r="VVW188" s="1"/>
      <c r="VVX188" s="1"/>
      <c r="VVY188" s="1"/>
      <c r="VVZ188" s="1"/>
      <c r="VWA188" s="1"/>
      <c r="VWB188" s="1"/>
      <c r="VWC188" s="1"/>
      <c r="VWD188" s="1"/>
      <c r="VWE188" s="1"/>
      <c r="VWF188" s="1"/>
      <c r="VWG188" s="1"/>
      <c r="VWH188" s="1"/>
      <c r="VWI188" s="1"/>
      <c r="VWJ188" s="1"/>
      <c r="VWK188" s="1"/>
      <c r="VWL188" s="1"/>
      <c r="VWM188" s="1"/>
      <c r="VWN188" s="1"/>
      <c r="VWO188" s="1"/>
      <c r="VWP188" s="1"/>
      <c r="VWQ188" s="1"/>
      <c r="VWR188" s="1"/>
      <c r="VWS188" s="1"/>
      <c r="VWT188" s="1"/>
      <c r="VWU188" s="1"/>
      <c r="VWV188" s="1"/>
      <c r="VWW188" s="1"/>
      <c r="VWX188" s="1"/>
      <c r="VWY188" s="1"/>
      <c r="VWZ188" s="1"/>
      <c r="VXA188" s="1"/>
      <c r="VXB188" s="1"/>
      <c r="VXC188" s="1"/>
      <c r="VXD188" s="1"/>
      <c r="VXE188" s="1"/>
      <c r="VXF188" s="1"/>
      <c r="VXG188" s="1"/>
      <c r="VXH188" s="1"/>
      <c r="VXI188" s="1"/>
      <c r="VXJ188" s="1"/>
      <c r="VXK188" s="1"/>
      <c r="VXL188" s="1"/>
      <c r="VXM188" s="1"/>
      <c r="VXN188" s="1"/>
      <c r="VXO188" s="1"/>
      <c r="VXP188" s="1"/>
      <c r="VXQ188" s="1"/>
      <c r="VXR188" s="1"/>
      <c r="VXS188" s="1"/>
      <c r="VXT188" s="1"/>
      <c r="VXU188" s="1"/>
      <c r="VXV188" s="1"/>
      <c r="VXW188" s="1"/>
      <c r="VXX188" s="1"/>
      <c r="VXY188" s="1"/>
      <c r="VXZ188" s="1"/>
      <c r="VYA188" s="1"/>
      <c r="VYB188" s="1"/>
      <c r="VYC188" s="1"/>
      <c r="VYD188" s="1"/>
      <c r="VYE188" s="1"/>
      <c r="VYF188" s="1"/>
      <c r="VYG188" s="1"/>
      <c r="VYH188" s="1"/>
      <c r="VYI188" s="1"/>
      <c r="VYJ188" s="1"/>
      <c r="VYK188" s="1"/>
      <c r="VYL188" s="1"/>
      <c r="VYM188" s="1"/>
      <c r="VYN188" s="1"/>
      <c r="VYO188" s="1"/>
      <c r="VYP188" s="1"/>
      <c r="VYQ188" s="1"/>
      <c r="VYR188" s="1"/>
      <c r="VYS188" s="1"/>
      <c r="VYT188" s="1"/>
      <c r="VYU188" s="1"/>
      <c r="VYV188" s="1"/>
      <c r="VYW188" s="1"/>
      <c r="VYX188" s="1"/>
      <c r="VYY188" s="1"/>
      <c r="VYZ188" s="1"/>
      <c r="VZA188" s="1"/>
      <c r="VZB188" s="1"/>
      <c r="VZC188" s="1"/>
      <c r="VZD188" s="1"/>
      <c r="VZE188" s="1"/>
      <c r="VZF188" s="1"/>
      <c r="VZG188" s="1"/>
      <c r="VZH188" s="1"/>
      <c r="VZI188" s="1"/>
      <c r="VZJ188" s="1"/>
      <c r="VZK188" s="1"/>
      <c r="VZL188" s="1"/>
      <c r="VZM188" s="1"/>
      <c r="VZN188" s="1"/>
      <c r="VZO188" s="1"/>
      <c r="VZP188" s="1"/>
      <c r="VZQ188" s="1"/>
      <c r="VZR188" s="1"/>
      <c r="VZS188" s="1"/>
      <c r="VZT188" s="1"/>
      <c r="VZU188" s="1"/>
      <c r="VZV188" s="1"/>
      <c r="VZW188" s="1"/>
      <c r="VZX188" s="1"/>
      <c r="VZY188" s="1"/>
      <c r="VZZ188" s="1"/>
      <c r="WAA188" s="1"/>
      <c r="WAB188" s="1"/>
      <c r="WAC188" s="1"/>
      <c r="WAD188" s="1"/>
      <c r="WAE188" s="1"/>
      <c r="WAF188" s="1"/>
      <c r="WAG188" s="1"/>
      <c r="WAH188" s="1"/>
      <c r="WAI188" s="1"/>
      <c r="WAJ188" s="1"/>
      <c r="WAK188" s="1"/>
      <c r="WAL188" s="1"/>
      <c r="WAM188" s="1"/>
      <c r="WAN188" s="1"/>
      <c r="WAO188" s="1"/>
      <c r="WAP188" s="1"/>
      <c r="WAQ188" s="1"/>
      <c r="WAR188" s="1"/>
      <c r="WAS188" s="1"/>
      <c r="WAT188" s="1"/>
      <c r="WAU188" s="1"/>
      <c r="WAV188" s="1"/>
      <c r="WAW188" s="1"/>
      <c r="WAX188" s="1"/>
      <c r="WAY188" s="1"/>
      <c r="WAZ188" s="1"/>
      <c r="WBA188" s="1"/>
      <c r="WBB188" s="1"/>
      <c r="WBC188" s="1"/>
      <c r="WBD188" s="1"/>
      <c r="WBE188" s="1"/>
      <c r="WBF188" s="1"/>
      <c r="WBG188" s="1"/>
      <c r="WBH188" s="1"/>
      <c r="WBI188" s="1"/>
      <c r="WBJ188" s="1"/>
      <c r="WBK188" s="1"/>
      <c r="WBL188" s="1"/>
      <c r="WBM188" s="1"/>
      <c r="WBN188" s="1"/>
      <c r="WBO188" s="1"/>
      <c r="WBP188" s="1"/>
      <c r="WBQ188" s="1"/>
      <c r="WBR188" s="1"/>
      <c r="WBS188" s="1"/>
      <c r="WBT188" s="1"/>
      <c r="WBU188" s="1"/>
      <c r="WBV188" s="1"/>
      <c r="WBW188" s="1"/>
      <c r="WBX188" s="1"/>
      <c r="WBY188" s="1"/>
      <c r="WBZ188" s="1"/>
      <c r="WCA188" s="1"/>
      <c r="WCB188" s="1"/>
      <c r="WCC188" s="1"/>
      <c r="WCD188" s="1"/>
      <c r="WCE188" s="1"/>
      <c r="WCF188" s="1"/>
      <c r="WCG188" s="1"/>
      <c r="WCH188" s="1"/>
      <c r="WCI188" s="1"/>
      <c r="WCJ188" s="1"/>
      <c r="WCK188" s="1"/>
      <c r="WCL188" s="1"/>
      <c r="WCM188" s="1"/>
      <c r="WCN188" s="1"/>
      <c r="WCO188" s="1"/>
      <c r="WCP188" s="1"/>
      <c r="WCQ188" s="1"/>
      <c r="WCR188" s="1"/>
      <c r="WCS188" s="1"/>
      <c r="WCT188" s="1"/>
      <c r="WCU188" s="1"/>
      <c r="WCV188" s="1"/>
      <c r="WCW188" s="1"/>
      <c r="WCX188" s="1"/>
      <c r="WCY188" s="1"/>
      <c r="WCZ188" s="1"/>
      <c r="WDA188" s="1"/>
      <c r="WDB188" s="1"/>
      <c r="WDC188" s="1"/>
      <c r="WDD188" s="1"/>
      <c r="WDE188" s="1"/>
      <c r="WDF188" s="1"/>
      <c r="WDG188" s="1"/>
      <c r="WDH188" s="1"/>
      <c r="WDI188" s="1"/>
      <c r="WDJ188" s="1"/>
      <c r="WDK188" s="1"/>
      <c r="WDL188" s="1"/>
      <c r="WDM188" s="1"/>
      <c r="WDN188" s="1"/>
      <c r="WDO188" s="1"/>
      <c r="WDP188" s="1"/>
      <c r="WDQ188" s="1"/>
      <c r="WDR188" s="1"/>
      <c r="WDS188" s="1"/>
      <c r="WDT188" s="1"/>
      <c r="WDU188" s="1"/>
      <c r="WDV188" s="1"/>
      <c r="WDW188" s="1"/>
      <c r="WDX188" s="1"/>
      <c r="WDY188" s="1"/>
      <c r="WDZ188" s="1"/>
      <c r="WEA188" s="1"/>
      <c r="WEB188" s="1"/>
      <c r="WEC188" s="1"/>
      <c r="WED188" s="1"/>
      <c r="WEE188" s="1"/>
      <c r="WEF188" s="1"/>
      <c r="WEG188" s="1"/>
      <c r="WEH188" s="1"/>
      <c r="WEI188" s="1"/>
      <c r="WEJ188" s="1"/>
      <c r="WEK188" s="1"/>
      <c r="WEL188" s="1"/>
      <c r="WEM188" s="1"/>
      <c r="WEN188" s="1"/>
      <c r="WEO188" s="1"/>
      <c r="WEP188" s="1"/>
      <c r="WEQ188" s="1"/>
      <c r="WER188" s="1"/>
      <c r="WES188" s="1"/>
      <c r="WET188" s="1"/>
      <c r="WEU188" s="1"/>
      <c r="WEV188" s="1"/>
      <c r="WEW188" s="1"/>
      <c r="WEX188" s="1"/>
      <c r="WEY188" s="1"/>
      <c r="WEZ188" s="1"/>
      <c r="WFA188" s="1"/>
      <c r="WFB188" s="1"/>
      <c r="WFC188" s="1"/>
      <c r="WFD188" s="1"/>
      <c r="WFE188" s="1"/>
      <c r="WFF188" s="1"/>
      <c r="WFG188" s="1"/>
      <c r="WFH188" s="1"/>
      <c r="WFI188" s="1"/>
      <c r="WFJ188" s="1"/>
      <c r="WFK188" s="1"/>
      <c r="WFL188" s="1"/>
      <c r="WFM188" s="1"/>
      <c r="WFN188" s="1"/>
      <c r="WFO188" s="1"/>
      <c r="WFP188" s="1"/>
      <c r="WFQ188" s="1"/>
      <c r="WFR188" s="1"/>
      <c r="WFS188" s="1"/>
      <c r="WFT188" s="1"/>
      <c r="WFU188" s="1"/>
      <c r="WFV188" s="1"/>
      <c r="WFW188" s="1"/>
      <c r="WFX188" s="1"/>
      <c r="WFY188" s="1"/>
      <c r="WFZ188" s="1"/>
      <c r="WGA188" s="1"/>
      <c r="WGB188" s="1"/>
      <c r="WGC188" s="1"/>
      <c r="WGD188" s="1"/>
      <c r="WGE188" s="1"/>
      <c r="WGF188" s="1"/>
      <c r="WGG188" s="1"/>
      <c r="WGH188" s="1"/>
      <c r="WGI188" s="1"/>
      <c r="WGJ188" s="1"/>
      <c r="WGK188" s="1"/>
      <c r="WGL188" s="1"/>
      <c r="WGM188" s="1"/>
      <c r="WGN188" s="1"/>
      <c r="WGO188" s="1"/>
      <c r="WGP188" s="1"/>
      <c r="WGQ188" s="1"/>
      <c r="WGR188" s="1"/>
      <c r="WGS188" s="1"/>
      <c r="WGT188" s="1"/>
      <c r="WGU188" s="1"/>
      <c r="WGV188" s="1"/>
      <c r="WGW188" s="1"/>
      <c r="WGX188" s="1"/>
      <c r="WGY188" s="1"/>
      <c r="WGZ188" s="1"/>
      <c r="WHA188" s="1"/>
      <c r="WHB188" s="1"/>
      <c r="WHC188" s="1"/>
      <c r="WHD188" s="1"/>
      <c r="WHE188" s="1"/>
      <c r="WHF188" s="1"/>
      <c r="WHG188" s="1"/>
      <c r="WHH188" s="1"/>
      <c r="WHI188" s="1"/>
      <c r="WHJ188" s="1"/>
      <c r="WHK188" s="1"/>
      <c r="WHL188" s="1"/>
      <c r="WHM188" s="1"/>
      <c r="WHN188" s="1"/>
      <c r="WHO188" s="1"/>
      <c r="WHP188" s="1"/>
      <c r="WHQ188" s="1"/>
      <c r="WHR188" s="1"/>
      <c r="WHS188" s="1"/>
      <c r="WHT188" s="1"/>
      <c r="WHU188" s="1"/>
      <c r="WHV188" s="1"/>
      <c r="WHW188" s="1"/>
      <c r="WHX188" s="1"/>
      <c r="WHY188" s="1"/>
      <c r="WHZ188" s="1"/>
      <c r="WIA188" s="1"/>
      <c r="WIB188" s="1"/>
      <c r="WIC188" s="1"/>
      <c r="WID188" s="1"/>
      <c r="WIE188" s="1"/>
      <c r="WIF188" s="1"/>
      <c r="WIG188" s="1"/>
      <c r="WIH188" s="1"/>
      <c r="WII188" s="1"/>
      <c r="WIJ188" s="1"/>
      <c r="WIK188" s="1"/>
      <c r="WIL188" s="1"/>
      <c r="WIM188" s="1"/>
      <c r="WIN188" s="1"/>
      <c r="WIO188" s="1"/>
      <c r="WIP188" s="1"/>
      <c r="WIQ188" s="1"/>
      <c r="WIR188" s="1"/>
      <c r="WIS188" s="1"/>
      <c r="WIT188" s="1"/>
      <c r="WIU188" s="1"/>
      <c r="WIV188" s="1"/>
      <c r="WIW188" s="1"/>
      <c r="WIX188" s="1"/>
      <c r="WIY188" s="1"/>
      <c r="WIZ188" s="1"/>
      <c r="WJA188" s="1"/>
      <c r="WJB188" s="1"/>
      <c r="WJC188" s="1"/>
      <c r="WJD188" s="1"/>
      <c r="WJE188" s="1"/>
      <c r="WJF188" s="1"/>
      <c r="WJG188" s="1"/>
      <c r="WJH188" s="1"/>
      <c r="WJI188" s="1"/>
      <c r="WJJ188" s="1"/>
      <c r="WJK188" s="1"/>
      <c r="WJL188" s="1"/>
      <c r="WJM188" s="1"/>
      <c r="WJN188" s="1"/>
      <c r="WJO188" s="1"/>
      <c r="WJP188" s="1"/>
      <c r="WJQ188" s="1"/>
      <c r="WJR188" s="1"/>
      <c r="WJS188" s="1"/>
      <c r="WJT188" s="1"/>
      <c r="WJU188" s="1"/>
      <c r="WJV188" s="1"/>
      <c r="WJW188" s="1"/>
      <c r="WJX188" s="1"/>
      <c r="WJY188" s="1"/>
      <c r="WJZ188" s="1"/>
      <c r="WKA188" s="1"/>
      <c r="WKB188" s="1"/>
      <c r="WKC188" s="1"/>
      <c r="WKD188" s="1"/>
      <c r="WKE188" s="1"/>
      <c r="WKF188" s="1"/>
      <c r="WKG188" s="1"/>
      <c r="WKH188" s="1"/>
      <c r="WKI188" s="1"/>
      <c r="WKJ188" s="1"/>
      <c r="WKK188" s="1"/>
      <c r="WKL188" s="1"/>
      <c r="WKM188" s="1"/>
      <c r="WKN188" s="1"/>
      <c r="WKO188" s="1"/>
      <c r="WKP188" s="1"/>
      <c r="WKQ188" s="1"/>
      <c r="WKR188" s="1"/>
      <c r="WKS188" s="1"/>
      <c r="WKT188" s="1"/>
      <c r="WKU188" s="1"/>
      <c r="WKV188" s="1"/>
      <c r="WKW188" s="1"/>
      <c r="WKX188" s="1"/>
      <c r="WKY188" s="1"/>
      <c r="WKZ188" s="1"/>
      <c r="WLA188" s="1"/>
      <c r="WLB188" s="1"/>
      <c r="WLC188" s="1"/>
      <c r="WLD188" s="1"/>
      <c r="WLE188" s="1"/>
      <c r="WLF188" s="1"/>
      <c r="WLG188" s="1"/>
      <c r="WLH188" s="1"/>
      <c r="WLI188" s="1"/>
      <c r="WLJ188" s="1"/>
      <c r="WLK188" s="1"/>
      <c r="WLL188" s="1"/>
      <c r="WLM188" s="1"/>
      <c r="WLN188" s="1"/>
      <c r="WLO188" s="1"/>
      <c r="WLP188" s="1"/>
      <c r="WLQ188" s="1"/>
      <c r="WLR188" s="1"/>
      <c r="WLS188" s="1"/>
      <c r="WLT188" s="1"/>
      <c r="WLU188" s="1"/>
      <c r="WLV188" s="1"/>
      <c r="WLW188" s="1"/>
      <c r="WLX188" s="1"/>
      <c r="WLY188" s="1"/>
      <c r="WLZ188" s="1"/>
      <c r="WMA188" s="1"/>
      <c r="WMB188" s="1"/>
      <c r="WMC188" s="1"/>
      <c r="WMD188" s="1"/>
      <c r="WME188" s="1"/>
      <c r="WMF188" s="1"/>
      <c r="WMG188" s="1"/>
      <c r="WMH188" s="1"/>
      <c r="WMI188" s="1"/>
      <c r="WMJ188" s="1"/>
      <c r="WMK188" s="1"/>
      <c r="WML188" s="1"/>
      <c r="WMM188" s="1"/>
      <c r="WMN188" s="1"/>
      <c r="WMO188" s="1"/>
      <c r="WMP188" s="1"/>
      <c r="WMQ188" s="1"/>
      <c r="WMR188" s="1"/>
      <c r="WMS188" s="1"/>
      <c r="WMT188" s="1"/>
      <c r="WMU188" s="1"/>
      <c r="WMV188" s="1"/>
      <c r="WMW188" s="1"/>
      <c r="WMX188" s="1"/>
      <c r="WMY188" s="1"/>
      <c r="WMZ188" s="1"/>
      <c r="WNA188" s="1"/>
      <c r="WNB188" s="1"/>
      <c r="WNC188" s="1"/>
      <c r="WND188" s="1"/>
      <c r="WNE188" s="1"/>
      <c r="WNF188" s="1"/>
      <c r="WNG188" s="1"/>
      <c r="WNH188" s="1"/>
      <c r="WNI188" s="1"/>
      <c r="WNJ188" s="1"/>
      <c r="WNK188" s="1"/>
      <c r="WNL188" s="1"/>
      <c r="WNM188" s="1"/>
      <c r="WNN188" s="1"/>
      <c r="WNO188" s="1"/>
      <c r="WNP188" s="1"/>
      <c r="WNQ188" s="1"/>
      <c r="WNR188" s="1"/>
      <c r="WNS188" s="1"/>
      <c r="WNT188" s="1"/>
      <c r="WNU188" s="1"/>
      <c r="WNV188" s="1"/>
      <c r="WNW188" s="1"/>
      <c r="WNX188" s="1"/>
      <c r="WNY188" s="1"/>
      <c r="WNZ188" s="1"/>
      <c r="WOA188" s="1"/>
      <c r="WOB188" s="1"/>
      <c r="WOC188" s="1"/>
      <c r="WOD188" s="1"/>
      <c r="WOE188" s="1"/>
      <c r="WOF188" s="1"/>
      <c r="WOG188" s="1"/>
      <c r="WOH188" s="1"/>
      <c r="WOI188" s="1"/>
      <c r="WOJ188" s="1"/>
      <c r="WOK188" s="1"/>
      <c r="WOL188" s="1"/>
      <c r="WOM188" s="1"/>
      <c r="WON188" s="1"/>
      <c r="WOO188" s="1"/>
      <c r="WOP188" s="1"/>
      <c r="WOQ188" s="1"/>
      <c r="WOR188" s="1"/>
      <c r="WOS188" s="1"/>
      <c r="WOT188" s="1"/>
      <c r="WOU188" s="1"/>
      <c r="WOV188" s="1"/>
      <c r="WOW188" s="1"/>
      <c r="WOX188" s="1"/>
      <c r="WOY188" s="1"/>
      <c r="WOZ188" s="1"/>
      <c r="WPA188" s="1"/>
      <c r="WPB188" s="1"/>
      <c r="WPC188" s="1"/>
      <c r="WPD188" s="1"/>
      <c r="WPE188" s="1"/>
      <c r="WPF188" s="1"/>
      <c r="WPG188" s="1"/>
      <c r="WPH188" s="1"/>
      <c r="WPI188" s="1"/>
      <c r="WPJ188" s="1"/>
      <c r="WPK188" s="1"/>
      <c r="WPL188" s="1"/>
      <c r="WPM188" s="1"/>
      <c r="WPN188" s="1"/>
      <c r="WPO188" s="1"/>
      <c r="WPP188" s="1"/>
      <c r="WPQ188" s="1"/>
      <c r="WPR188" s="1"/>
      <c r="WPS188" s="1"/>
      <c r="WPT188" s="1"/>
      <c r="WPU188" s="1"/>
      <c r="WPV188" s="1"/>
      <c r="WPW188" s="1"/>
      <c r="WPX188" s="1"/>
      <c r="WPY188" s="1"/>
      <c r="WPZ188" s="1"/>
      <c r="WQA188" s="1"/>
      <c r="WQB188" s="1"/>
      <c r="WQC188" s="1"/>
      <c r="WQD188" s="1"/>
      <c r="WQE188" s="1"/>
      <c r="WQF188" s="1"/>
      <c r="WQG188" s="1"/>
      <c r="WQH188" s="1"/>
      <c r="WQI188" s="1"/>
      <c r="WQJ188" s="1"/>
      <c r="WQK188" s="1"/>
      <c r="WQL188" s="1"/>
      <c r="WQM188" s="1"/>
      <c r="WQN188" s="1"/>
      <c r="WQO188" s="1"/>
      <c r="WQP188" s="1"/>
      <c r="WQQ188" s="1"/>
      <c r="WQR188" s="1"/>
      <c r="WQS188" s="1"/>
      <c r="WQT188" s="1"/>
      <c r="WQU188" s="1"/>
      <c r="WQV188" s="1"/>
      <c r="WQW188" s="1"/>
      <c r="WQX188" s="1"/>
      <c r="WQY188" s="1"/>
      <c r="WQZ188" s="1"/>
      <c r="WRA188" s="1"/>
      <c r="WRB188" s="1"/>
      <c r="WRC188" s="1"/>
      <c r="WRD188" s="1"/>
      <c r="WRE188" s="1"/>
      <c r="WRF188" s="1"/>
      <c r="WRG188" s="1"/>
      <c r="WRH188" s="1"/>
      <c r="WRI188" s="1"/>
      <c r="WRJ188" s="1"/>
      <c r="WRK188" s="1"/>
      <c r="WRL188" s="1"/>
      <c r="WRM188" s="1"/>
      <c r="WRN188" s="1"/>
      <c r="WRO188" s="1"/>
      <c r="WRP188" s="1"/>
      <c r="WRQ188" s="1"/>
      <c r="WRR188" s="1"/>
      <c r="WRS188" s="1"/>
      <c r="WRT188" s="1"/>
      <c r="WRU188" s="1"/>
      <c r="WRV188" s="1"/>
      <c r="WRW188" s="1"/>
      <c r="WRX188" s="1"/>
      <c r="WRY188" s="1"/>
      <c r="WRZ188" s="1"/>
      <c r="WSA188" s="1"/>
      <c r="WSB188" s="1"/>
      <c r="WSC188" s="1"/>
      <c r="WSD188" s="1"/>
      <c r="WSE188" s="1"/>
      <c r="WSF188" s="1"/>
      <c r="WSG188" s="1"/>
      <c r="WSH188" s="1"/>
      <c r="WSI188" s="1"/>
      <c r="WSJ188" s="1"/>
      <c r="WSK188" s="1"/>
      <c r="WSL188" s="1"/>
      <c r="WSM188" s="1"/>
      <c r="WSN188" s="1"/>
      <c r="WSO188" s="1"/>
      <c r="WSP188" s="1"/>
      <c r="WSQ188" s="1"/>
      <c r="WSR188" s="1"/>
      <c r="WSS188" s="1"/>
      <c r="WST188" s="1"/>
      <c r="WSU188" s="1"/>
      <c r="WSV188" s="1"/>
      <c r="WSW188" s="1"/>
      <c r="WSX188" s="1"/>
      <c r="WSY188" s="1"/>
      <c r="WSZ188" s="1"/>
      <c r="WTA188" s="1"/>
      <c r="WTB188" s="1"/>
      <c r="WTC188" s="1"/>
      <c r="WTD188" s="1"/>
      <c r="WTE188" s="1"/>
      <c r="WTF188" s="1"/>
      <c r="WTG188" s="1"/>
      <c r="WTH188" s="1"/>
      <c r="WTI188" s="1"/>
      <c r="WTJ188" s="1"/>
      <c r="WTK188" s="1"/>
      <c r="WTL188" s="1"/>
      <c r="WTM188" s="1"/>
      <c r="WTN188" s="1"/>
      <c r="WTO188" s="1"/>
      <c r="WTP188" s="1"/>
      <c r="WTQ188" s="1"/>
      <c r="WTR188" s="1"/>
      <c r="WTS188" s="1"/>
      <c r="WTT188" s="1"/>
      <c r="WTU188" s="1"/>
      <c r="WTV188" s="1"/>
      <c r="WTW188" s="1"/>
      <c r="WTX188" s="1"/>
      <c r="WTY188" s="1"/>
      <c r="WTZ188" s="1"/>
      <c r="WUA188" s="1"/>
      <c r="WUB188" s="1"/>
      <c r="WUC188" s="1"/>
      <c r="WUD188" s="1"/>
      <c r="WUE188" s="1"/>
      <c r="WUF188" s="1"/>
      <c r="WUG188" s="1"/>
      <c r="WUH188" s="1"/>
      <c r="WUI188" s="1"/>
      <c r="WUJ188" s="1"/>
      <c r="WUK188" s="1"/>
      <c r="WUL188" s="1"/>
      <c r="WUM188" s="1"/>
      <c r="WUN188" s="1"/>
      <c r="WUO188" s="1"/>
      <c r="WUP188" s="1"/>
      <c r="WUQ188" s="1"/>
      <c r="WUR188" s="1"/>
      <c r="WUS188" s="1"/>
      <c r="WUT188" s="1"/>
      <c r="WUU188" s="1"/>
      <c r="WUV188" s="1"/>
      <c r="WUW188" s="1"/>
      <c r="WUX188" s="1"/>
      <c r="WUY188" s="1"/>
      <c r="WUZ188" s="1"/>
      <c r="WVA188" s="1"/>
      <c r="WVB188" s="1"/>
      <c r="WVC188" s="1"/>
      <c r="WVD188" s="1"/>
      <c r="WVE188" s="1"/>
      <c r="WVF188" s="1"/>
      <c r="WVG188" s="1"/>
      <c r="WVH188" s="1"/>
      <c r="WVI188" s="1"/>
      <c r="WVJ188" s="1"/>
      <c r="WVK188" s="1"/>
      <c r="WVL188" s="1"/>
      <c r="WVM188" s="1"/>
      <c r="WVN188" s="1"/>
      <c r="WVO188" s="1"/>
      <c r="WVP188" s="1"/>
      <c r="WVQ188" s="1"/>
      <c r="WVR188" s="1"/>
      <c r="WVS188" s="1"/>
      <c r="WVT188" s="1"/>
      <c r="WVU188" s="1"/>
      <c r="WVV188" s="1"/>
      <c r="WVW188" s="1"/>
      <c r="WVX188" s="1"/>
      <c r="WVY188" s="1"/>
      <c r="WVZ188" s="1"/>
      <c r="WWA188" s="1"/>
      <c r="WWB188" s="1"/>
      <c r="WWC188" s="1"/>
      <c r="WWD188" s="1"/>
      <c r="WWE188" s="1"/>
      <c r="WWF188" s="1"/>
      <c r="WWG188" s="1"/>
      <c r="WWH188" s="1"/>
      <c r="WWI188" s="1"/>
      <c r="WWJ188" s="1"/>
      <c r="WWK188" s="1"/>
      <c r="WWL188" s="1"/>
      <c r="WWM188" s="1"/>
      <c r="WWN188" s="1"/>
      <c r="WWO188" s="1"/>
      <c r="WWP188" s="1"/>
      <c r="WWQ188" s="1"/>
      <c r="WWR188" s="1"/>
      <c r="WWS188" s="1"/>
      <c r="WWT188" s="1"/>
      <c r="WWU188" s="1"/>
      <c r="WWV188" s="1"/>
      <c r="WWW188" s="1"/>
      <c r="WWX188" s="1"/>
      <c r="WWY188" s="1"/>
      <c r="WWZ188" s="1"/>
      <c r="WXA188" s="1"/>
      <c r="WXB188" s="1"/>
      <c r="WXC188" s="1"/>
      <c r="WXD188" s="1"/>
      <c r="WXE188" s="1"/>
      <c r="WXF188" s="1"/>
      <c r="WXG188" s="1"/>
      <c r="WXH188" s="1"/>
      <c r="WXI188" s="1"/>
      <c r="WXJ188" s="1"/>
      <c r="WXK188" s="1"/>
      <c r="WXL188" s="1"/>
      <c r="WXM188" s="1"/>
      <c r="WXN188" s="1"/>
      <c r="WXO188" s="1"/>
      <c r="WXP188" s="1"/>
      <c r="WXQ188" s="1"/>
      <c r="WXR188" s="1"/>
      <c r="WXS188" s="1"/>
      <c r="WXT188" s="1"/>
      <c r="WXU188" s="1"/>
      <c r="WXV188" s="1"/>
      <c r="WXW188" s="1"/>
      <c r="WXX188" s="1"/>
      <c r="WXY188" s="1"/>
      <c r="WXZ188" s="1"/>
      <c r="WYA188" s="1"/>
      <c r="WYB188" s="1"/>
      <c r="WYC188" s="1"/>
      <c r="WYD188" s="1"/>
      <c r="WYE188" s="1"/>
      <c r="WYF188" s="1"/>
      <c r="WYG188" s="1"/>
      <c r="WYH188" s="1"/>
      <c r="WYI188" s="1"/>
      <c r="WYJ188" s="1"/>
      <c r="WYK188" s="1"/>
      <c r="WYL188" s="1"/>
      <c r="WYM188" s="1"/>
      <c r="WYN188" s="1"/>
      <c r="WYO188" s="1"/>
      <c r="WYP188" s="1"/>
      <c r="WYQ188" s="1"/>
      <c r="WYR188" s="1"/>
      <c r="WYS188" s="1"/>
      <c r="WYT188" s="1"/>
      <c r="WYU188" s="1"/>
      <c r="WYV188" s="1"/>
      <c r="WYW188" s="1"/>
      <c r="WYX188" s="1"/>
      <c r="WYY188" s="1"/>
      <c r="WYZ188" s="1"/>
      <c r="WZA188" s="1"/>
      <c r="WZB188" s="1"/>
      <c r="WZC188" s="1"/>
      <c r="WZD188" s="1"/>
      <c r="WZE188" s="1"/>
      <c r="WZF188" s="1"/>
      <c r="WZG188" s="1"/>
      <c r="WZH188" s="1"/>
      <c r="WZI188" s="1"/>
      <c r="WZJ188" s="1"/>
      <c r="WZK188" s="1"/>
      <c r="WZL188" s="1"/>
      <c r="WZM188" s="1"/>
      <c r="WZN188" s="1"/>
      <c r="WZO188" s="1"/>
      <c r="WZP188" s="1"/>
      <c r="WZQ188" s="1"/>
      <c r="WZR188" s="1"/>
      <c r="WZS188" s="1"/>
      <c r="WZT188" s="1"/>
      <c r="WZU188" s="1"/>
      <c r="WZV188" s="1"/>
      <c r="WZW188" s="1"/>
      <c r="WZX188" s="1"/>
      <c r="WZY188" s="1"/>
      <c r="WZZ188" s="1"/>
      <c r="XAA188" s="1"/>
      <c r="XAB188" s="1"/>
      <c r="XAC188" s="1"/>
      <c r="XAD188" s="1"/>
      <c r="XAE188" s="1"/>
      <c r="XAF188" s="1"/>
      <c r="XAG188" s="1"/>
      <c r="XAH188" s="1"/>
      <c r="XAI188" s="1"/>
      <c r="XAJ188" s="1"/>
      <c r="XAK188" s="1"/>
      <c r="XAL188" s="1"/>
      <c r="XAM188" s="1"/>
      <c r="XAN188" s="1"/>
      <c r="XAO188" s="1"/>
      <c r="XAP188" s="1"/>
      <c r="XAQ188" s="1"/>
      <c r="XAR188" s="1"/>
      <c r="XAS188" s="1"/>
      <c r="XAT188" s="1"/>
      <c r="XAU188" s="1"/>
      <c r="XAV188" s="1"/>
      <c r="XAW188" s="1"/>
      <c r="XAX188" s="1"/>
      <c r="XAY188" s="1"/>
      <c r="XAZ188" s="1"/>
      <c r="XBA188" s="1"/>
      <c r="XBB188" s="1"/>
      <c r="XBC188" s="1"/>
      <c r="XBD188" s="1"/>
      <c r="XBE188" s="1"/>
      <c r="XBF188" s="1"/>
      <c r="XBG188" s="1"/>
      <c r="XBH188" s="1"/>
      <c r="XBI188" s="1"/>
      <c r="XBJ188" s="1"/>
      <c r="XBK188" s="1"/>
      <c r="XBL188" s="1"/>
      <c r="XBM188" s="1"/>
      <c r="XBN188" s="1"/>
      <c r="XBO188" s="1"/>
      <c r="XBP188" s="1"/>
      <c r="XBQ188" s="1"/>
      <c r="XBR188" s="1"/>
      <c r="XBS188" s="1"/>
      <c r="XBT188" s="1"/>
      <c r="XBU188" s="1"/>
      <c r="XBV188" s="1"/>
      <c r="XBW188" s="1"/>
      <c r="XBX188" s="1"/>
      <c r="XBY188" s="1"/>
      <c r="XBZ188" s="1"/>
      <c r="XCA188" s="1"/>
      <c r="XCB188" s="1"/>
      <c r="XCC188" s="1"/>
      <c r="XCD188" s="1"/>
      <c r="XCE188" s="1"/>
      <c r="XCF188" s="1"/>
      <c r="XCG188" s="1"/>
      <c r="XCH188" s="1"/>
      <c r="XCI188" s="1"/>
      <c r="XCJ188" s="1"/>
      <c r="XCK188" s="1"/>
      <c r="XCL188" s="1"/>
      <c r="XCM188" s="1"/>
      <c r="XCN188" s="1"/>
      <c r="XCO188" s="1"/>
      <c r="XCP188" s="1"/>
      <c r="XCQ188" s="1"/>
      <c r="XCR188" s="1"/>
      <c r="XCS188" s="1"/>
      <c r="XCT188" s="1"/>
      <c r="XCU188" s="1"/>
      <c r="XCV188" s="1"/>
      <c r="XCW188" s="1"/>
      <c r="XCX188" s="1"/>
      <c r="XCY188" s="1"/>
      <c r="XCZ188" s="1"/>
      <c r="XDA188" s="1"/>
      <c r="XDB188" s="1"/>
      <c r="XDC188" s="1"/>
      <c r="XDD188" s="1"/>
      <c r="XDE188" s="1"/>
      <c r="XDF188" s="1"/>
      <c r="XDG188" s="1"/>
      <c r="XDH188" s="1"/>
      <c r="XDI188" s="1"/>
      <c r="XDJ188" s="1"/>
      <c r="XDK188" s="1"/>
      <c r="XDL188" s="1"/>
      <c r="XDM188" s="1"/>
      <c r="XDN188" s="1"/>
      <c r="XDO188" s="1"/>
      <c r="XDP188" s="1"/>
      <c r="XDQ188" s="1"/>
      <c r="XDR188" s="1"/>
      <c r="XDS188" s="1"/>
      <c r="XDT188" s="1"/>
      <c r="XDU188" s="1"/>
      <c r="XDV188" s="1"/>
      <c r="XDW188" s="1"/>
      <c r="XDX188" s="1"/>
      <c r="XDY188" s="1"/>
      <c r="XDZ188" s="1"/>
      <c r="XEA188" s="1"/>
      <c r="XEB188" s="1"/>
      <c r="XEC188" s="1"/>
      <c r="XED188" s="1"/>
      <c r="XEE188" s="1"/>
      <c r="XEF188" s="1"/>
      <c r="XEG188" s="1"/>
      <c r="XEH188" s="1"/>
      <c r="XEI188" s="1"/>
      <c r="XEJ188" s="1"/>
      <c r="XEK188" s="1"/>
      <c r="XEL188" s="1"/>
      <c r="XEM188" s="1"/>
      <c r="XEN188" s="1"/>
      <c r="XEO188" s="1"/>
      <c r="XEP188" s="1"/>
      <c r="XEQ188" s="1"/>
      <c r="XER188" s="1"/>
      <c r="XES188" s="1"/>
      <c r="XET188" s="1"/>
      <c r="XEU188" s="1"/>
    </row>
    <row r="189" spans="2:16375" ht="12.75" customHeight="1" thickBot="1" x14ac:dyDescent="0.25">
      <c r="C189" s="9"/>
      <c r="D189" s="19"/>
      <c r="E189" s="19"/>
      <c r="F189" s="19"/>
      <c r="G189" s="19"/>
      <c r="H189" s="19"/>
      <c r="I189" s="19"/>
      <c r="J189" s="540"/>
      <c r="K189" s="19"/>
      <c r="L189" s="19"/>
      <c r="M189" s="23"/>
      <c r="N189" s="23"/>
      <c r="O189" s="23"/>
      <c r="P189" s="3"/>
      <c r="Q189" s="600"/>
      <c r="R189" s="600"/>
      <c r="S189" s="600"/>
      <c r="T189" s="600"/>
      <c r="U189" s="600"/>
      <c r="V189" s="600"/>
      <c r="W189" s="600"/>
      <c r="X189" s="600"/>
      <c r="Y189" s="600"/>
      <c r="Z189" s="600"/>
      <c r="AA189" s="600"/>
      <c r="AB189" s="600"/>
      <c r="AC189" s="47"/>
      <c r="AD189" s="47"/>
      <c r="AE189" s="47"/>
      <c r="AF189" s="3"/>
      <c r="AG189" s="3"/>
      <c r="AH189" s="60"/>
      <c r="AI189" s="10"/>
      <c r="AL189" s="926"/>
    </row>
    <row r="190" spans="2:16375" ht="18.75" thickTop="1" thickBot="1" x14ac:dyDescent="0.25">
      <c r="C190" s="9"/>
      <c r="D190" s="53"/>
      <c r="E190" s="53"/>
      <c r="F190" s="53"/>
      <c r="G190" s="53"/>
      <c r="H190" s="53"/>
      <c r="I190" s="53"/>
      <c r="J190" s="541"/>
      <c r="K190" s="53"/>
      <c r="L190" s="53"/>
      <c r="M190" s="400"/>
      <c r="N190" s="53"/>
      <c r="O190" s="53"/>
      <c r="P190" s="401"/>
      <c r="Q190" s="602"/>
      <c r="R190" s="602"/>
      <c r="S190" s="603"/>
      <c r="T190" s="603"/>
      <c r="U190" s="603"/>
      <c r="V190" s="603"/>
      <c r="W190" s="603"/>
      <c r="X190" s="603"/>
      <c r="Y190" s="603"/>
      <c r="Z190" s="603"/>
      <c r="AA190" s="603"/>
      <c r="AB190" s="603" t="s">
        <v>561</v>
      </c>
      <c r="AC190" s="84"/>
      <c r="AD190" s="84"/>
      <c r="AE190" s="54">
        <f>SUM(AE17,AE29,AE49,AE74,AE83,AE113,AE123,AE130,AE139,AE182,AE33,AE64,)</f>
        <v>38126091.370000005</v>
      </c>
      <c r="AF190" s="53"/>
      <c r="AG190" s="53"/>
      <c r="AH190" s="128">
        <f>SUM(AH17,AH29,AH49,AH74,AH83,AH113,AH123,AH130,AH139,AH182,AH33,AH64)</f>
        <v>1</v>
      </c>
      <c r="AI190" s="10"/>
      <c r="AL190" s="926"/>
    </row>
    <row r="191" spans="2:16375" s="397" customFormat="1" ht="18.75" thickTop="1" thickBot="1" x14ac:dyDescent="0.25">
      <c r="B191" s="1"/>
      <c r="C191" s="141"/>
      <c r="D191" s="53"/>
      <c r="E191" s="53"/>
      <c r="F191" s="53"/>
      <c r="G191" s="53"/>
      <c r="H191" s="53"/>
      <c r="I191" s="53"/>
      <c r="J191" s="541"/>
      <c r="K191" s="541"/>
      <c r="L191" s="541"/>
      <c r="M191" s="541"/>
      <c r="N191" s="541"/>
      <c r="O191" s="541"/>
      <c r="P191" s="541"/>
      <c r="Q191" s="604"/>
      <c r="R191" s="604"/>
      <c r="W191" s="744"/>
      <c r="X191" s="744"/>
      <c r="Y191" s="955">
        <v>3.5000000000000003E-2</v>
      </c>
      <c r="Z191" s="955"/>
      <c r="AA191" s="955"/>
      <c r="AB191" s="955"/>
      <c r="AC191" s="84"/>
      <c r="AD191" s="84"/>
      <c r="AE191" s="54">
        <f>Y191*AE190</f>
        <v>1334413.1979500004</v>
      </c>
      <c r="AF191" s="53"/>
      <c r="AG191" s="53"/>
      <c r="AH191" s="404"/>
      <c r="AI191" s="10"/>
      <c r="AJ191" s="1"/>
      <c r="AK191" s="1"/>
      <c r="AL191" s="926"/>
      <c r="AM191" s="504"/>
      <c r="AN191" s="929"/>
      <c r="AO191" s="504"/>
      <c r="AP191" s="1"/>
      <c r="AQ191" s="1"/>
      <c r="AR191" s="1"/>
      <c r="AS191" s="1"/>
      <c r="AT191" s="1"/>
      <c r="AU191" s="1"/>
      <c r="AV191" s="1"/>
      <c r="AW191" s="1"/>
      <c r="AX191" s="18"/>
      <c r="AY191" s="18"/>
      <c r="AZ191" s="18"/>
      <c r="BA191" s="18"/>
      <c r="BB191" s="18"/>
      <c r="BC191" s="1"/>
      <c r="BD191" s="2"/>
      <c r="BE191" s="1"/>
      <c r="BF191" s="1"/>
      <c r="BG191" s="1"/>
      <c r="BH191" s="1"/>
      <c r="BI191" s="1"/>
      <c r="BJ191" s="1"/>
      <c r="BK191" s="1"/>
      <c r="BL191" s="1"/>
      <c r="BM191" s="1"/>
      <c r="BN191" s="1"/>
      <c r="BO191" s="1"/>
      <c r="BP191" s="1"/>
      <c r="BQ191" s="1"/>
      <c r="BR191" s="1"/>
      <c r="BS191" s="1"/>
      <c r="BT191" s="1"/>
      <c r="BU191" s="1"/>
      <c r="BV191" s="1"/>
      <c r="BW191" s="1"/>
      <c r="BX191" s="1"/>
      <c r="BY191" s="1"/>
      <c r="BZ191" s="1"/>
      <c r="CA191" s="1"/>
      <c r="CB191" s="1"/>
      <c r="CC191" s="1"/>
      <c r="CD191" s="1"/>
      <c r="CE191" s="1"/>
      <c r="CF191" s="1"/>
      <c r="CG191" s="1"/>
      <c r="CH191" s="1"/>
      <c r="CI191" s="1"/>
      <c r="CJ191" s="1"/>
      <c r="CK191" s="1"/>
      <c r="CL191" s="1"/>
      <c r="CM191" s="1"/>
      <c r="CN191" s="1"/>
      <c r="CO191" s="1"/>
      <c r="CP191" s="1"/>
      <c r="CQ191" s="1"/>
      <c r="CR191" s="1"/>
      <c r="CS191" s="1"/>
      <c r="CT191" s="1"/>
      <c r="CU191" s="1"/>
      <c r="CV191" s="1"/>
      <c r="CW191" s="1"/>
      <c r="CX191" s="1"/>
      <c r="CY191" s="1"/>
      <c r="CZ191" s="1"/>
      <c r="DA191" s="1"/>
      <c r="DB191" s="1"/>
      <c r="DC191" s="1"/>
      <c r="DD191" s="1"/>
      <c r="DE191" s="1"/>
      <c r="DF191" s="1"/>
      <c r="DG191" s="1"/>
      <c r="DH191" s="1"/>
      <c r="DI191" s="1"/>
      <c r="DJ191" s="1"/>
      <c r="DK191" s="1"/>
      <c r="DL191" s="1"/>
      <c r="DM191" s="1"/>
      <c r="DN191" s="1"/>
      <c r="DO191" s="1"/>
      <c r="DP191" s="1"/>
      <c r="DQ191" s="1"/>
      <c r="DR191" s="1"/>
      <c r="DS191" s="1"/>
      <c r="DT191" s="1"/>
      <c r="DU191" s="1"/>
      <c r="DV191" s="1"/>
      <c r="DW191" s="1"/>
      <c r="DX191" s="1"/>
      <c r="DY191" s="1"/>
      <c r="DZ191" s="1"/>
      <c r="EA191" s="1"/>
      <c r="EB191" s="1"/>
      <c r="EC191" s="1"/>
      <c r="ED191" s="1"/>
      <c r="EE191" s="1"/>
      <c r="EF191" s="1"/>
      <c r="EG191" s="1"/>
      <c r="EH191" s="1"/>
      <c r="EI191" s="1"/>
      <c r="EJ191" s="1"/>
      <c r="EK191" s="1"/>
      <c r="EL191" s="1"/>
      <c r="EM191" s="1"/>
      <c r="EN191" s="1"/>
      <c r="EO191" s="1"/>
      <c r="EP191" s="1"/>
      <c r="EQ191" s="1"/>
      <c r="ER191" s="1"/>
      <c r="ES191" s="1"/>
      <c r="ET191" s="1"/>
      <c r="EU191" s="1"/>
      <c r="EV191" s="1"/>
      <c r="EW191" s="1"/>
      <c r="EX191" s="1"/>
      <c r="EY191" s="1"/>
      <c r="EZ191" s="1"/>
      <c r="FA191" s="1"/>
      <c r="FB191" s="1"/>
      <c r="FC191" s="1"/>
      <c r="FD191" s="1"/>
      <c r="FE191" s="1"/>
      <c r="FF191" s="1"/>
      <c r="FG191" s="1"/>
      <c r="FH191" s="1"/>
      <c r="FI191" s="1"/>
      <c r="FJ191" s="1"/>
      <c r="FK191" s="1"/>
      <c r="FL191" s="1"/>
      <c r="FM191" s="1"/>
      <c r="FN191" s="1"/>
      <c r="FO191" s="1"/>
      <c r="FP191" s="1"/>
      <c r="FQ191" s="1"/>
      <c r="FR191" s="1"/>
      <c r="FS191" s="1"/>
      <c r="FT191" s="1"/>
      <c r="FU191" s="1"/>
      <c r="FV191" s="1"/>
      <c r="FW191" s="1"/>
      <c r="FX191" s="1"/>
      <c r="FY191" s="1"/>
      <c r="FZ191" s="1"/>
      <c r="GA191" s="1"/>
      <c r="GB191" s="1"/>
      <c r="GC191" s="1"/>
      <c r="GD191" s="1"/>
      <c r="GE191" s="1"/>
      <c r="GF191" s="1"/>
      <c r="GG191" s="1"/>
      <c r="GH191" s="1"/>
      <c r="GI191" s="1"/>
      <c r="GJ191" s="1"/>
      <c r="GK191" s="1"/>
      <c r="GL191" s="1"/>
      <c r="GM191" s="1"/>
      <c r="GN191" s="1"/>
      <c r="GO191" s="1"/>
      <c r="GP191" s="1"/>
      <c r="GQ191" s="1"/>
      <c r="GR191" s="1"/>
      <c r="GS191" s="1"/>
      <c r="GT191" s="1"/>
      <c r="GU191" s="1"/>
      <c r="GV191" s="1"/>
      <c r="GW191" s="1"/>
      <c r="GX191" s="1"/>
      <c r="GY191" s="1"/>
      <c r="GZ191" s="1"/>
      <c r="HA191" s="1"/>
      <c r="HB191" s="1"/>
      <c r="HC191" s="1"/>
      <c r="HD191" s="1"/>
      <c r="HE191" s="1"/>
      <c r="HF191" s="1"/>
      <c r="HG191" s="1"/>
      <c r="HH191" s="1"/>
      <c r="HI191" s="1"/>
      <c r="HJ191" s="1"/>
      <c r="HK191" s="1"/>
      <c r="HL191" s="1"/>
      <c r="HM191" s="1"/>
      <c r="HN191" s="1"/>
      <c r="HO191" s="1"/>
      <c r="HP191" s="1"/>
      <c r="HQ191" s="1"/>
      <c r="HR191" s="1"/>
      <c r="HS191" s="1"/>
      <c r="HT191" s="1"/>
      <c r="HU191" s="1"/>
      <c r="HV191" s="1"/>
      <c r="HW191" s="1"/>
      <c r="HX191" s="1"/>
      <c r="HY191" s="1"/>
      <c r="HZ191" s="1"/>
      <c r="IA191" s="1"/>
      <c r="IB191" s="1"/>
      <c r="IC191" s="1"/>
      <c r="ID191" s="1"/>
      <c r="IE191" s="1"/>
      <c r="IF191" s="1"/>
      <c r="IG191" s="1"/>
      <c r="IH191" s="1"/>
      <c r="II191" s="1"/>
      <c r="IJ191" s="1"/>
      <c r="IK191" s="1"/>
      <c r="IL191" s="1"/>
      <c r="IM191" s="1"/>
      <c r="IN191" s="1"/>
      <c r="IO191" s="1"/>
      <c r="IP191" s="1"/>
      <c r="IQ191" s="1"/>
      <c r="IR191" s="1"/>
      <c r="IS191" s="1"/>
      <c r="IT191" s="1"/>
      <c r="IU191" s="1"/>
      <c r="IV191" s="1"/>
      <c r="IW191" s="1"/>
      <c r="IX191" s="1"/>
      <c r="IY191" s="1"/>
      <c r="IZ191" s="1"/>
      <c r="JA191" s="1"/>
      <c r="JB191" s="1"/>
      <c r="JC191" s="1"/>
      <c r="JD191" s="1"/>
      <c r="JE191" s="1"/>
      <c r="JF191" s="1"/>
      <c r="JG191" s="1"/>
      <c r="JH191" s="1"/>
      <c r="JI191" s="1"/>
      <c r="JJ191" s="1"/>
      <c r="JK191" s="1"/>
      <c r="JL191" s="1"/>
      <c r="JM191" s="1"/>
      <c r="JN191" s="1"/>
      <c r="JO191" s="1"/>
      <c r="JP191" s="1"/>
      <c r="JQ191" s="1"/>
      <c r="JR191" s="1"/>
      <c r="JS191" s="1"/>
      <c r="JT191" s="1"/>
      <c r="JU191" s="1"/>
      <c r="JV191" s="1"/>
      <c r="JW191" s="1"/>
      <c r="JX191" s="1"/>
      <c r="JY191" s="1"/>
      <c r="JZ191" s="1"/>
      <c r="KA191" s="1"/>
      <c r="KB191" s="1"/>
      <c r="KC191" s="1"/>
      <c r="KD191" s="1"/>
      <c r="KE191" s="1"/>
      <c r="KF191" s="1"/>
      <c r="KG191" s="1"/>
      <c r="KH191" s="1"/>
      <c r="KI191" s="1"/>
      <c r="KJ191" s="1"/>
      <c r="KK191" s="1"/>
      <c r="KL191" s="1"/>
      <c r="KM191" s="1"/>
      <c r="KN191" s="1"/>
      <c r="KO191" s="1"/>
      <c r="KP191" s="1"/>
      <c r="KQ191" s="1"/>
      <c r="KR191" s="1"/>
      <c r="KS191" s="1"/>
      <c r="KT191" s="1"/>
      <c r="KU191" s="1"/>
      <c r="KV191" s="1"/>
      <c r="KW191" s="1"/>
      <c r="KX191" s="1"/>
      <c r="KY191" s="1"/>
      <c r="KZ191" s="1"/>
      <c r="LA191" s="1"/>
      <c r="LB191" s="1"/>
      <c r="LC191" s="1"/>
      <c r="LD191" s="1"/>
      <c r="LE191" s="1"/>
      <c r="LF191" s="1"/>
      <c r="LG191" s="1"/>
      <c r="LH191" s="1"/>
      <c r="LI191" s="1"/>
      <c r="LJ191" s="1"/>
      <c r="LK191" s="1"/>
      <c r="LL191" s="1"/>
      <c r="LM191" s="1"/>
      <c r="LN191" s="1"/>
      <c r="LO191" s="1"/>
      <c r="LP191" s="1"/>
      <c r="LQ191" s="1"/>
      <c r="LR191" s="1"/>
      <c r="LS191" s="1"/>
      <c r="LT191" s="1"/>
      <c r="LU191" s="1"/>
      <c r="LV191" s="1"/>
      <c r="LW191" s="1"/>
      <c r="LX191" s="1"/>
      <c r="LY191" s="1"/>
      <c r="LZ191" s="1"/>
      <c r="MA191" s="1"/>
      <c r="MB191" s="1"/>
      <c r="MC191" s="1"/>
      <c r="MD191" s="1"/>
      <c r="ME191" s="1"/>
      <c r="MF191" s="1"/>
      <c r="MG191" s="1"/>
      <c r="MH191" s="1"/>
      <c r="MI191" s="1"/>
      <c r="MJ191" s="1"/>
      <c r="MK191" s="1"/>
      <c r="ML191" s="1"/>
      <c r="MM191" s="1"/>
      <c r="MN191" s="1"/>
      <c r="MO191" s="1"/>
      <c r="MP191" s="1"/>
      <c r="MQ191" s="1"/>
      <c r="MR191" s="1"/>
      <c r="MS191" s="1"/>
      <c r="MT191" s="1"/>
      <c r="MU191" s="1"/>
      <c r="MV191" s="1"/>
      <c r="MW191" s="1"/>
      <c r="MX191" s="1"/>
      <c r="MY191" s="1"/>
      <c r="MZ191" s="1"/>
      <c r="NA191" s="1"/>
      <c r="NB191" s="1"/>
      <c r="NC191" s="1"/>
      <c r="ND191" s="1"/>
      <c r="NE191" s="1"/>
      <c r="NF191" s="1"/>
      <c r="NG191" s="1"/>
      <c r="NH191" s="1"/>
      <c r="NI191" s="1"/>
      <c r="NJ191" s="1"/>
      <c r="NK191" s="1"/>
      <c r="NL191" s="1"/>
      <c r="NM191" s="1"/>
      <c r="NN191" s="1"/>
      <c r="NO191" s="1"/>
      <c r="NP191" s="1"/>
      <c r="NQ191" s="1"/>
      <c r="NR191" s="1"/>
      <c r="NS191" s="1"/>
      <c r="NT191" s="1"/>
      <c r="NU191" s="1"/>
      <c r="NV191" s="1"/>
      <c r="NW191" s="1"/>
      <c r="NX191" s="1"/>
      <c r="NY191" s="1"/>
      <c r="NZ191" s="1"/>
      <c r="OA191" s="1"/>
      <c r="OB191" s="1"/>
      <c r="OC191" s="1"/>
      <c r="OD191" s="1"/>
      <c r="OE191" s="1"/>
      <c r="OF191" s="1"/>
      <c r="OG191" s="1"/>
      <c r="OH191" s="1"/>
      <c r="OI191" s="1"/>
      <c r="OJ191" s="1"/>
      <c r="OK191" s="1"/>
      <c r="OL191" s="1"/>
      <c r="OM191" s="1"/>
      <c r="ON191" s="1"/>
      <c r="OO191" s="1"/>
      <c r="OP191" s="1"/>
      <c r="OQ191" s="1"/>
      <c r="OR191" s="1"/>
      <c r="OS191" s="1"/>
      <c r="OT191" s="1"/>
      <c r="OU191" s="1"/>
      <c r="OV191" s="1"/>
      <c r="OW191" s="1"/>
      <c r="OX191" s="1"/>
      <c r="OY191" s="1"/>
      <c r="OZ191" s="1"/>
      <c r="PA191" s="1"/>
      <c r="PB191" s="1"/>
      <c r="PC191" s="1"/>
      <c r="PD191" s="1"/>
      <c r="PE191" s="1"/>
      <c r="PF191" s="1"/>
      <c r="PG191" s="1"/>
      <c r="PH191" s="1"/>
      <c r="PI191" s="1"/>
      <c r="PJ191" s="1"/>
      <c r="PK191" s="1"/>
      <c r="PL191" s="1"/>
      <c r="PM191" s="1"/>
      <c r="PN191" s="1"/>
      <c r="PO191" s="1"/>
      <c r="PP191" s="1"/>
      <c r="PQ191" s="1"/>
      <c r="PR191" s="1"/>
      <c r="PS191" s="1"/>
      <c r="PT191" s="1"/>
      <c r="PU191" s="1"/>
      <c r="PV191" s="1"/>
      <c r="PW191" s="1"/>
      <c r="PX191" s="1"/>
      <c r="PY191" s="1"/>
      <c r="PZ191" s="1"/>
      <c r="QA191" s="1"/>
      <c r="QB191" s="1"/>
      <c r="QC191" s="1"/>
      <c r="QD191" s="1"/>
      <c r="QE191" s="1"/>
      <c r="QF191" s="1"/>
      <c r="QG191" s="1"/>
      <c r="QH191" s="1"/>
      <c r="QI191" s="1"/>
      <c r="QJ191" s="1"/>
      <c r="QK191" s="1"/>
      <c r="QL191" s="1"/>
      <c r="QM191" s="1"/>
      <c r="QN191" s="1"/>
      <c r="QO191" s="1"/>
      <c r="QP191" s="1"/>
      <c r="QQ191" s="1"/>
      <c r="QR191" s="1"/>
      <c r="QS191" s="1"/>
      <c r="QT191" s="1"/>
      <c r="QU191" s="1"/>
      <c r="QV191" s="1"/>
      <c r="QW191" s="1"/>
      <c r="QX191" s="1"/>
      <c r="QY191" s="1"/>
      <c r="QZ191" s="1"/>
      <c r="RA191" s="1"/>
      <c r="RB191" s="1"/>
      <c r="RC191" s="1"/>
      <c r="RD191" s="1"/>
      <c r="RE191" s="1"/>
      <c r="RF191" s="1"/>
      <c r="RG191" s="1"/>
      <c r="RH191" s="1"/>
      <c r="RI191" s="1"/>
      <c r="RJ191" s="1"/>
      <c r="RK191" s="1"/>
      <c r="RL191" s="1"/>
      <c r="RM191" s="1"/>
      <c r="RN191" s="1"/>
      <c r="RO191" s="1"/>
      <c r="RP191" s="1"/>
      <c r="RQ191" s="1"/>
      <c r="RR191" s="1"/>
      <c r="RS191" s="1"/>
      <c r="RT191" s="1"/>
      <c r="RU191" s="1"/>
      <c r="RV191" s="1"/>
      <c r="RW191" s="1"/>
      <c r="RX191" s="1"/>
      <c r="RY191" s="1"/>
      <c r="RZ191" s="1"/>
      <c r="SA191" s="1"/>
      <c r="SB191" s="1"/>
      <c r="SC191" s="1"/>
      <c r="SD191" s="1"/>
      <c r="SE191" s="1"/>
      <c r="SF191" s="1"/>
      <c r="SG191" s="1"/>
      <c r="SH191" s="1"/>
      <c r="SI191" s="1"/>
      <c r="SJ191" s="1"/>
      <c r="SK191" s="1"/>
      <c r="SL191" s="1"/>
      <c r="SM191" s="1"/>
      <c r="SN191" s="1"/>
      <c r="SO191" s="1"/>
      <c r="SP191" s="1"/>
      <c r="SQ191" s="1"/>
      <c r="SR191" s="1"/>
      <c r="SS191" s="1"/>
      <c r="ST191" s="1"/>
      <c r="SU191" s="1"/>
      <c r="SV191" s="1"/>
      <c r="SW191" s="1"/>
      <c r="SX191" s="1"/>
      <c r="SY191" s="1"/>
      <c r="SZ191" s="1"/>
      <c r="TA191" s="1"/>
      <c r="TB191" s="1"/>
      <c r="TC191" s="1"/>
      <c r="TD191" s="1"/>
      <c r="TE191" s="1"/>
      <c r="TF191" s="1"/>
      <c r="TG191" s="1"/>
      <c r="TH191" s="1"/>
      <c r="TI191" s="1"/>
      <c r="TJ191" s="1"/>
      <c r="TK191" s="1"/>
      <c r="TL191" s="1"/>
      <c r="TM191" s="1"/>
      <c r="TN191" s="1"/>
      <c r="TO191" s="1"/>
      <c r="TP191" s="1"/>
      <c r="TQ191" s="1"/>
      <c r="TR191" s="1"/>
      <c r="TS191" s="1"/>
      <c r="TT191" s="1"/>
      <c r="TU191" s="1"/>
      <c r="TV191" s="1"/>
      <c r="TW191" s="1"/>
      <c r="TX191" s="1"/>
      <c r="TY191" s="1"/>
      <c r="TZ191" s="1"/>
      <c r="UA191" s="1"/>
      <c r="UB191" s="1"/>
      <c r="UC191" s="1"/>
      <c r="UD191" s="1"/>
      <c r="UE191" s="1"/>
      <c r="UF191" s="1"/>
      <c r="UG191" s="1"/>
      <c r="UH191" s="1"/>
      <c r="UI191" s="1"/>
      <c r="UJ191" s="1"/>
      <c r="UK191" s="1"/>
      <c r="UL191" s="1"/>
      <c r="UM191" s="1"/>
      <c r="UN191" s="1"/>
      <c r="UO191" s="1"/>
      <c r="UP191" s="1"/>
      <c r="UQ191" s="1"/>
      <c r="UR191" s="1"/>
      <c r="US191" s="1"/>
      <c r="UT191" s="1"/>
      <c r="UU191" s="1"/>
      <c r="UV191" s="1"/>
      <c r="UW191" s="1"/>
      <c r="UX191" s="1"/>
      <c r="UY191" s="1"/>
      <c r="UZ191" s="1"/>
      <c r="VA191" s="1"/>
      <c r="VB191" s="1"/>
      <c r="VC191" s="1"/>
      <c r="VD191" s="1"/>
      <c r="VE191" s="1"/>
      <c r="VF191" s="1"/>
      <c r="VG191" s="1"/>
      <c r="VH191" s="1"/>
      <c r="VI191" s="1"/>
      <c r="VJ191" s="1"/>
      <c r="VK191" s="1"/>
      <c r="VL191" s="1"/>
      <c r="VM191" s="1"/>
      <c r="VN191" s="1"/>
      <c r="VO191" s="1"/>
      <c r="VP191" s="1"/>
      <c r="VQ191" s="1"/>
      <c r="VR191" s="1"/>
      <c r="VS191" s="1"/>
      <c r="VT191" s="1"/>
      <c r="VU191" s="1"/>
      <c r="VV191" s="1"/>
      <c r="VW191" s="1"/>
      <c r="VX191" s="1"/>
      <c r="VY191" s="1"/>
      <c r="VZ191" s="1"/>
      <c r="WA191" s="1"/>
      <c r="WB191" s="1"/>
      <c r="WC191" s="1"/>
      <c r="WD191" s="1"/>
      <c r="WE191" s="1"/>
      <c r="WF191" s="1"/>
      <c r="WG191" s="1"/>
      <c r="WH191" s="1"/>
      <c r="WI191" s="1"/>
      <c r="WJ191" s="1"/>
      <c r="WK191" s="1"/>
      <c r="WL191" s="1"/>
      <c r="WM191" s="1"/>
      <c r="WN191" s="1"/>
      <c r="WO191" s="1"/>
      <c r="WP191" s="1"/>
      <c r="WQ191" s="1"/>
      <c r="WR191" s="1"/>
      <c r="WS191" s="1"/>
      <c r="WT191" s="1"/>
      <c r="WU191" s="1"/>
      <c r="WV191" s="1"/>
      <c r="WW191" s="1"/>
      <c r="WX191" s="1"/>
      <c r="WY191" s="1"/>
      <c r="WZ191" s="1"/>
      <c r="XA191" s="1"/>
      <c r="XB191" s="1"/>
      <c r="XC191" s="1"/>
      <c r="XD191" s="1"/>
      <c r="XE191" s="1"/>
      <c r="XF191" s="1"/>
      <c r="XG191" s="1"/>
      <c r="XH191" s="1"/>
      <c r="XI191" s="1"/>
      <c r="XJ191" s="1"/>
      <c r="XK191" s="1"/>
      <c r="XL191" s="1"/>
      <c r="XM191" s="1"/>
      <c r="XN191" s="1"/>
      <c r="XO191" s="1"/>
      <c r="XP191" s="1"/>
      <c r="XQ191" s="1"/>
      <c r="XR191" s="1"/>
      <c r="XS191" s="1"/>
      <c r="XT191" s="1"/>
      <c r="XU191" s="1"/>
      <c r="XV191" s="1"/>
      <c r="XW191" s="1"/>
      <c r="XX191" s="1"/>
      <c r="XY191" s="1"/>
      <c r="XZ191" s="1"/>
      <c r="YA191" s="1"/>
      <c r="YB191" s="1"/>
      <c r="YC191" s="1"/>
      <c r="YD191" s="1"/>
      <c r="YE191" s="1"/>
      <c r="YF191" s="1"/>
      <c r="YG191" s="1"/>
      <c r="YH191" s="1"/>
      <c r="YI191" s="1"/>
      <c r="YJ191" s="1"/>
      <c r="YK191" s="1"/>
      <c r="YL191" s="1"/>
      <c r="YM191" s="1"/>
      <c r="YN191" s="1"/>
      <c r="YO191" s="1"/>
      <c r="YP191" s="1"/>
      <c r="YQ191" s="1"/>
      <c r="YR191" s="1"/>
      <c r="YS191" s="1"/>
      <c r="YT191" s="1"/>
      <c r="YU191" s="1"/>
      <c r="YV191" s="1"/>
      <c r="YW191" s="1"/>
      <c r="YX191" s="1"/>
      <c r="YY191" s="1"/>
      <c r="YZ191" s="1"/>
      <c r="ZA191" s="1"/>
      <c r="ZB191" s="1"/>
      <c r="ZC191" s="1"/>
      <c r="ZD191" s="1"/>
      <c r="ZE191" s="1"/>
      <c r="ZF191" s="1"/>
      <c r="ZG191" s="1"/>
      <c r="ZH191" s="1"/>
      <c r="ZI191" s="1"/>
      <c r="ZJ191" s="1"/>
      <c r="ZK191" s="1"/>
      <c r="ZL191" s="1"/>
      <c r="ZM191" s="1"/>
      <c r="ZN191" s="1"/>
      <c r="ZO191" s="1"/>
      <c r="ZP191" s="1"/>
      <c r="ZQ191" s="1"/>
      <c r="ZR191" s="1"/>
      <c r="ZS191" s="1"/>
      <c r="ZT191" s="1"/>
      <c r="ZU191" s="1"/>
      <c r="ZV191" s="1"/>
      <c r="ZW191" s="1"/>
      <c r="ZX191" s="1"/>
      <c r="ZY191" s="1"/>
      <c r="ZZ191" s="1"/>
      <c r="AAA191" s="1"/>
      <c r="AAB191" s="1"/>
      <c r="AAC191" s="1"/>
      <c r="AAD191" s="1"/>
      <c r="AAE191" s="1"/>
      <c r="AAF191" s="1"/>
      <c r="AAG191" s="1"/>
      <c r="AAH191" s="1"/>
      <c r="AAI191" s="1"/>
      <c r="AAJ191" s="1"/>
      <c r="AAK191" s="1"/>
      <c r="AAL191" s="1"/>
      <c r="AAM191" s="1"/>
      <c r="AAN191" s="1"/>
      <c r="AAO191" s="1"/>
      <c r="AAP191" s="1"/>
      <c r="AAQ191" s="1"/>
      <c r="AAR191" s="1"/>
      <c r="AAS191" s="1"/>
      <c r="AAT191" s="1"/>
      <c r="AAU191" s="1"/>
      <c r="AAV191" s="1"/>
      <c r="AAW191" s="1"/>
      <c r="AAX191" s="1"/>
      <c r="AAY191" s="1"/>
      <c r="AAZ191" s="1"/>
      <c r="ABA191" s="1"/>
      <c r="ABB191" s="1"/>
      <c r="ABC191" s="1"/>
      <c r="ABD191" s="1"/>
      <c r="ABE191" s="1"/>
      <c r="ABF191" s="1"/>
      <c r="ABG191" s="1"/>
      <c r="ABH191" s="1"/>
      <c r="ABI191" s="1"/>
      <c r="ABJ191" s="1"/>
      <c r="ABK191" s="1"/>
      <c r="ABL191" s="1"/>
      <c r="ABM191" s="1"/>
      <c r="ABN191" s="1"/>
      <c r="ABO191" s="1"/>
      <c r="ABP191" s="1"/>
      <c r="ABQ191" s="1"/>
      <c r="ABR191" s="1"/>
      <c r="ABS191" s="1"/>
      <c r="ABT191" s="1"/>
      <c r="ABU191" s="1"/>
      <c r="ABV191" s="1"/>
      <c r="ABW191" s="1"/>
      <c r="ABX191" s="1"/>
      <c r="ABY191" s="1"/>
      <c r="ABZ191" s="1"/>
      <c r="ACA191" s="1"/>
      <c r="ACB191" s="1"/>
      <c r="ACC191" s="1"/>
      <c r="ACD191" s="1"/>
      <c r="ACE191" s="1"/>
      <c r="ACF191" s="1"/>
      <c r="ACG191" s="1"/>
      <c r="ACH191" s="1"/>
      <c r="ACI191" s="1"/>
      <c r="ACJ191" s="1"/>
      <c r="ACK191" s="1"/>
      <c r="ACL191" s="1"/>
      <c r="ACM191" s="1"/>
      <c r="ACN191" s="1"/>
      <c r="ACO191" s="1"/>
      <c r="ACP191" s="1"/>
      <c r="ACQ191" s="1"/>
      <c r="ACR191" s="1"/>
      <c r="ACS191" s="1"/>
      <c r="ACT191" s="1"/>
      <c r="ACU191" s="1"/>
      <c r="ACV191" s="1"/>
      <c r="ACW191" s="1"/>
      <c r="ACX191" s="1"/>
      <c r="ACY191" s="1"/>
      <c r="ACZ191" s="1"/>
      <c r="ADA191" s="1"/>
      <c r="ADB191" s="1"/>
      <c r="ADC191" s="1"/>
      <c r="ADD191" s="1"/>
      <c r="ADE191" s="1"/>
      <c r="ADF191" s="1"/>
      <c r="ADG191" s="1"/>
      <c r="ADH191" s="1"/>
      <c r="ADI191" s="1"/>
      <c r="ADJ191" s="1"/>
      <c r="ADK191" s="1"/>
      <c r="ADL191" s="1"/>
      <c r="ADM191" s="1"/>
      <c r="ADN191" s="1"/>
      <c r="ADO191" s="1"/>
      <c r="ADP191" s="1"/>
      <c r="ADQ191" s="1"/>
      <c r="ADR191" s="1"/>
      <c r="ADS191" s="1"/>
      <c r="ADT191" s="1"/>
      <c r="ADU191" s="1"/>
      <c r="ADV191" s="1"/>
      <c r="ADW191" s="1"/>
      <c r="ADX191" s="1"/>
      <c r="ADY191" s="1"/>
      <c r="ADZ191" s="1"/>
      <c r="AEA191" s="1"/>
      <c r="AEB191" s="1"/>
      <c r="AEC191" s="1"/>
      <c r="AED191" s="1"/>
      <c r="AEE191" s="1"/>
      <c r="AEF191" s="1"/>
      <c r="AEG191" s="1"/>
      <c r="AEH191" s="1"/>
      <c r="AEI191" s="1"/>
      <c r="AEJ191" s="1"/>
      <c r="AEK191" s="1"/>
      <c r="AEL191" s="1"/>
      <c r="AEM191" s="1"/>
      <c r="AEN191" s="1"/>
      <c r="AEO191" s="1"/>
      <c r="AEP191" s="1"/>
      <c r="AEQ191" s="1"/>
      <c r="AER191" s="1"/>
      <c r="AES191" s="1"/>
      <c r="AET191" s="1"/>
      <c r="AEU191" s="1"/>
      <c r="AEV191" s="1"/>
      <c r="AEW191" s="1"/>
      <c r="AEX191" s="1"/>
      <c r="AEY191" s="1"/>
      <c r="AEZ191" s="1"/>
      <c r="AFA191" s="1"/>
      <c r="AFB191" s="1"/>
      <c r="AFC191" s="1"/>
      <c r="AFD191" s="1"/>
      <c r="AFE191" s="1"/>
      <c r="AFF191" s="1"/>
      <c r="AFG191" s="1"/>
      <c r="AFH191" s="1"/>
      <c r="AFI191" s="1"/>
      <c r="AFJ191" s="1"/>
      <c r="AFK191" s="1"/>
      <c r="AFL191" s="1"/>
      <c r="AFM191" s="1"/>
      <c r="AFN191" s="1"/>
      <c r="AFO191" s="1"/>
      <c r="AFP191" s="1"/>
      <c r="AFQ191" s="1"/>
      <c r="AFR191" s="1"/>
      <c r="AFS191" s="1"/>
      <c r="AFT191" s="1"/>
      <c r="AFU191" s="1"/>
      <c r="AFV191" s="1"/>
      <c r="AFW191" s="1"/>
      <c r="AFX191" s="1"/>
      <c r="AFY191" s="1"/>
      <c r="AFZ191" s="1"/>
      <c r="AGA191" s="1"/>
      <c r="AGB191" s="1"/>
      <c r="AGC191" s="1"/>
      <c r="AGD191" s="1"/>
      <c r="AGE191" s="1"/>
      <c r="AGF191" s="1"/>
      <c r="AGG191" s="1"/>
      <c r="AGH191" s="1"/>
      <c r="AGI191" s="1"/>
      <c r="AGJ191" s="1"/>
      <c r="AGK191" s="1"/>
      <c r="AGL191" s="1"/>
      <c r="AGM191" s="1"/>
      <c r="AGN191" s="1"/>
      <c r="AGO191" s="1"/>
      <c r="AGP191" s="1"/>
      <c r="AGQ191" s="1"/>
      <c r="AGR191" s="1"/>
      <c r="AGS191" s="1"/>
      <c r="AGT191" s="1"/>
      <c r="AGU191" s="1"/>
      <c r="AGV191" s="1"/>
      <c r="AGW191" s="1"/>
      <c r="AGX191" s="1"/>
      <c r="AGY191" s="1"/>
      <c r="AGZ191" s="1"/>
      <c r="AHA191" s="1"/>
      <c r="AHB191" s="1"/>
      <c r="AHC191" s="1"/>
      <c r="AHD191" s="1"/>
      <c r="AHE191" s="1"/>
      <c r="AHF191" s="1"/>
      <c r="AHG191" s="1"/>
      <c r="AHH191" s="1"/>
      <c r="AHI191" s="1"/>
      <c r="AHJ191" s="1"/>
      <c r="AHK191" s="1"/>
      <c r="AHL191" s="1"/>
      <c r="AHM191" s="1"/>
      <c r="AHN191" s="1"/>
      <c r="AHO191" s="1"/>
      <c r="AHP191" s="1"/>
      <c r="AHQ191" s="1"/>
      <c r="AHR191" s="1"/>
      <c r="AHS191" s="1"/>
      <c r="AHT191" s="1"/>
      <c r="AHU191" s="1"/>
      <c r="AHV191" s="1"/>
      <c r="AHW191" s="1"/>
      <c r="AHX191" s="1"/>
      <c r="AHY191" s="1"/>
      <c r="AHZ191" s="1"/>
      <c r="AIA191" s="1"/>
      <c r="AIB191" s="1"/>
      <c r="AIC191" s="1"/>
      <c r="AID191" s="1"/>
      <c r="AIE191" s="1"/>
      <c r="AIF191" s="1"/>
      <c r="AIG191" s="1"/>
      <c r="AIH191" s="1"/>
      <c r="AII191" s="1"/>
      <c r="AIJ191" s="1"/>
      <c r="AIK191" s="1"/>
      <c r="AIL191" s="1"/>
      <c r="AIM191" s="1"/>
      <c r="AIN191" s="1"/>
      <c r="AIO191" s="1"/>
      <c r="AIP191" s="1"/>
      <c r="AIQ191" s="1"/>
      <c r="AIR191" s="1"/>
      <c r="AIS191" s="1"/>
      <c r="AIT191" s="1"/>
      <c r="AIU191" s="1"/>
      <c r="AIV191" s="1"/>
      <c r="AIW191" s="1"/>
      <c r="AIX191" s="1"/>
      <c r="AIY191" s="1"/>
      <c r="AIZ191" s="1"/>
      <c r="AJA191" s="1"/>
      <c r="AJB191" s="1"/>
      <c r="AJC191" s="1"/>
      <c r="AJD191" s="1"/>
      <c r="AJE191" s="1"/>
      <c r="AJF191" s="1"/>
      <c r="AJG191" s="1"/>
      <c r="AJH191" s="1"/>
      <c r="AJI191" s="1"/>
      <c r="AJJ191" s="1"/>
      <c r="AJK191" s="1"/>
      <c r="AJL191" s="1"/>
      <c r="AJM191" s="1"/>
      <c r="AJN191" s="1"/>
      <c r="AJO191" s="1"/>
      <c r="AJP191" s="1"/>
      <c r="AJQ191" s="1"/>
      <c r="AJR191" s="1"/>
      <c r="AJS191" s="1"/>
      <c r="AJT191" s="1"/>
      <c r="AJU191" s="1"/>
      <c r="AJV191" s="1"/>
      <c r="AJW191" s="1"/>
      <c r="AJX191" s="1"/>
      <c r="AJY191" s="1"/>
      <c r="AJZ191" s="1"/>
      <c r="AKA191" s="1"/>
      <c r="AKB191" s="1"/>
      <c r="AKC191" s="1"/>
      <c r="AKD191" s="1"/>
      <c r="AKE191" s="1"/>
      <c r="AKF191" s="1"/>
      <c r="AKG191" s="1"/>
      <c r="AKH191" s="1"/>
      <c r="AKI191" s="1"/>
      <c r="AKJ191" s="1"/>
      <c r="AKK191" s="1"/>
      <c r="AKL191" s="1"/>
      <c r="AKM191" s="1"/>
      <c r="AKN191" s="1"/>
      <c r="AKO191" s="1"/>
      <c r="AKP191" s="1"/>
      <c r="AKQ191" s="1"/>
      <c r="AKR191" s="1"/>
      <c r="AKS191" s="1"/>
      <c r="AKT191" s="1"/>
      <c r="AKU191" s="1"/>
      <c r="AKV191" s="1"/>
      <c r="AKW191" s="1"/>
      <c r="AKX191" s="1"/>
      <c r="AKY191" s="1"/>
      <c r="AKZ191" s="1"/>
      <c r="ALA191" s="1"/>
      <c r="ALB191" s="1"/>
      <c r="ALC191" s="1"/>
      <c r="ALD191" s="1"/>
      <c r="ALE191" s="1"/>
      <c r="ALF191" s="1"/>
      <c r="ALG191" s="1"/>
      <c r="ALH191" s="1"/>
      <c r="ALI191" s="1"/>
      <c r="ALJ191" s="1"/>
      <c r="ALK191" s="1"/>
      <c r="ALL191" s="1"/>
      <c r="ALM191" s="1"/>
      <c r="ALN191" s="1"/>
      <c r="ALO191" s="1"/>
      <c r="ALP191" s="1"/>
      <c r="ALQ191" s="1"/>
      <c r="ALR191" s="1"/>
      <c r="ALS191" s="1"/>
      <c r="ALT191" s="1"/>
      <c r="ALU191" s="1"/>
      <c r="ALV191" s="1"/>
      <c r="ALW191" s="1"/>
      <c r="ALX191" s="1"/>
      <c r="ALY191" s="1"/>
      <c r="ALZ191" s="1"/>
      <c r="AMA191" s="1"/>
      <c r="AMB191" s="1"/>
      <c r="AMC191" s="1"/>
      <c r="AMD191" s="1"/>
      <c r="AME191" s="1"/>
      <c r="AMF191" s="1"/>
      <c r="AMG191" s="1"/>
      <c r="AMH191" s="1"/>
      <c r="AMI191" s="1"/>
      <c r="AMJ191" s="1"/>
      <c r="AMK191" s="1"/>
      <c r="AML191" s="1"/>
      <c r="AMM191" s="1"/>
      <c r="AMN191" s="1"/>
      <c r="AMO191" s="1"/>
      <c r="AMP191" s="1"/>
      <c r="AMQ191" s="1"/>
      <c r="AMR191" s="1"/>
      <c r="AMS191" s="1"/>
      <c r="AMT191" s="1"/>
      <c r="AMU191" s="1"/>
      <c r="AMV191" s="1"/>
      <c r="AMW191" s="1"/>
      <c r="AMX191" s="1"/>
      <c r="AMY191" s="1"/>
      <c r="AMZ191" s="1"/>
      <c r="ANA191" s="1"/>
      <c r="ANB191" s="1"/>
      <c r="ANC191" s="1"/>
      <c r="AND191" s="1"/>
      <c r="ANE191" s="1"/>
      <c r="ANF191" s="1"/>
      <c r="ANG191" s="1"/>
      <c r="ANH191" s="1"/>
      <c r="ANI191" s="1"/>
      <c r="ANJ191" s="1"/>
      <c r="ANK191" s="1"/>
      <c r="ANL191" s="1"/>
      <c r="ANM191" s="1"/>
      <c r="ANN191" s="1"/>
      <c r="ANO191" s="1"/>
      <c r="ANP191" s="1"/>
      <c r="ANQ191" s="1"/>
      <c r="ANR191" s="1"/>
      <c r="ANS191" s="1"/>
      <c r="ANT191" s="1"/>
      <c r="ANU191" s="1"/>
      <c r="ANV191" s="1"/>
      <c r="ANW191" s="1"/>
      <c r="ANX191" s="1"/>
      <c r="ANY191" s="1"/>
      <c r="ANZ191" s="1"/>
      <c r="AOA191" s="1"/>
      <c r="AOB191" s="1"/>
      <c r="AOC191" s="1"/>
      <c r="AOD191" s="1"/>
      <c r="AOE191" s="1"/>
      <c r="AOF191" s="1"/>
      <c r="AOG191" s="1"/>
      <c r="AOH191" s="1"/>
      <c r="AOI191" s="1"/>
      <c r="AOJ191" s="1"/>
      <c r="AOK191" s="1"/>
      <c r="AOL191" s="1"/>
      <c r="AOM191" s="1"/>
      <c r="AON191" s="1"/>
      <c r="AOO191" s="1"/>
      <c r="AOP191" s="1"/>
      <c r="AOQ191" s="1"/>
      <c r="AOR191" s="1"/>
      <c r="AOS191" s="1"/>
      <c r="AOT191" s="1"/>
      <c r="AOU191" s="1"/>
      <c r="AOV191" s="1"/>
      <c r="AOW191" s="1"/>
      <c r="AOX191" s="1"/>
      <c r="AOY191" s="1"/>
      <c r="AOZ191" s="1"/>
      <c r="APA191" s="1"/>
      <c r="APB191" s="1"/>
      <c r="APC191" s="1"/>
      <c r="APD191" s="1"/>
      <c r="APE191" s="1"/>
      <c r="APF191" s="1"/>
      <c r="APG191" s="1"/>
      <c r="APH191" s="1"/>
      <c r="API191" s="1"/>
      <c r="APJ191" s="1"/>
      <c r="APK191" s="1"/>
      <c r="APL191" s="1"/>
      <c r="APM191" s="1"/>
      <c r="APN191" s="1"/>
      <c r="APO191" s="1"/>
      <c r="APP191" s="1"/>
      <c r="APQ191" s="1"/>
      <c r="APR191" s="1"/>
      <c r="APS191" s="1"/>
      <c r="APT191" s="1"/>
      <c r="APU191" s="1"/>
      <c r="APV191" s="1"/>
      <c r="APW191" s="1"/>
      <c r="APX191" s="1"/>
      <c r="APY191" s="1"/>
      <c r="APZ191" s="1"/>
      <c r="AQA191" s="1"/>
      <c r="AQB191" s="1"/>
      <c r="AQC191" s="1"/>
      <c r="AQD191" s="1"/>
      <c r="AQE191" s="1"/>
      <c r="AQF191" s="1"/>
      <c r="AQG191" s="1"/>
      <c r="AQH191" s="1"/>
      <c r="AQI191" s="1"/>
      <c r="AQJ191" s="1"/>
      <c r="AQK191" s="1"/>
      <c r="AQL191" s="1"/>
      <c r="AQM191" s="1"/>
      <c r="AQN191" s="1"/>
      <c r="AQO191" s="1"/>
      <c r="AQP191" s="1"/>
      <c r="AQQ191" s="1"/>
      <c r="AQR191" s="1"/>
      <c r="AQS191" s="1"/>
      <c r="AQT191" s="1"/>
      <c r="AQU191" s="1"/>
      <c r="AQV191" s="1"/>
      <c r="AQW191" s="1"/>
      <c r="AQX191" s="1"/>
      <c r="AQY191" s="1"/>
      <c r="AQZ191" s="1"/>
      <c r="ARA191" s="1"/>
      <c r="ARB191" s="1"/>
      <c r="ARC191" s="1"/>
      <c r="ARD191" s="1"/>
      <c r="ARE191" s="1"/>
      <c r="ARF191" s="1"/>
      <c r="ARG191" s="1"/>
      <c r="ARH191" s="1"/>
      <c r="ARI191" s="1"/>
      <c r="ARJ191" s="1"/>
      <c r="ARK191" s="1"/>
      <c r="ARL191" s="1"/>
      <c r="ARM191" s="1"/>
      <c r="ARN191" s="1"/>
      <c r="ARO191" s="1"/>
      <c r="ARP191" s="1"/>
      <c r="ARQ191" s="1"/>
      <c r="ARR191" s="1"/>
      <c r="ARS191" s="1"/>
      <c r="ART191" s="1"/>
      <c r="ARU191" s="1"/>
      <c r="ARV191" s="1"/>
      <c r="ARW191" s="1"/>
      <c r="ARX191" s="1"/>
      <c r="ARY191" s="1"/>
      <c r="ARZ191" s="1"/>
      <c r="ASA191" s="1"/>
      <c r="ASB191" s="1"/>
      <c r="ASC191" s="1"/>
      <c r="ASD191" s="1"/>
      <c r="ASE191" s="1"/>
      <c r="ASF191" s="1"/>
      <c r="ASG191" s="1"/>
      <c r="ASH191" s="1"/>
      <c r="ASI191" s="1"/>
      <c r="ASJ191" s="1"/>
      <c r="ASK191" s="1"/>
      <c r="ASL191" s="1"/>
      <c r="ASM191" s="1"/>
      <c r="ASN191" s="1"/>
      <c r="ASO191" s="1"/>
      <c r="ASP191" s="1"/>
      <c r="ASQ191" s="1"/>
      <c r="ASR191" s="1"/>
      <c r="ASS191" s="1"/>
      <c r="AST191" s="1"/>
      <c r="ASU191" s="1"/>
      <c r="ASV191" s="1"/>
      <c r="ASW191" s="1"/>
      <c r="ASX191" s="1"/>
      <c r="ASY191" s="1"/>
      <c r="ASZ191" s="1"/>
      <c r="ATA191" s="1"/>
      <c r="ATB191" s="1"/>
      <c r="ATC191" s="1"/>
      <c r="ATD191" s="1"/>
      <c r="ATE191" s="1"/>
      <c r="ATF191" s="1"/>
      <c r="ATG191" s="1"/>
      <c r="ATH191" s="1"/>
      <c r="ATI191" s="1"/>
      <c r="ATJ191" s="1"/>
      <c r="ATK191" s="1"/>
      <c r="ATL191" s="1"/>
      <c r="ATM191" s="1"/>
      <c r="ATN191" s="1"/>
      <c r="ATO191" s="1"/>
      <c r="ATP191" s="1"/>
      <c r="ATQ191" s="1"/>
      <c r="ATR191" s="1"/>
      <c r="ATS191" s="1"/>
      <c r="ATT191" s="1"/>
      <c r="ATU191" s="1"/>
      <c r="ATV191" s="1"/>
      <c r="ATW191" s="1"/>
      <c r="ATX191" s="1"/>
      <c r="ATY191" s="1"/>
      <c r="ATZ191" s="1"/>
      <c r="AUA191" s="1"/>
      <c r="AUB191" s="1"/>
      <c r="AUC191" s="1"/>
      <c r="AUD191" s="1"/>
      <c r="AUE191" s="1"/>
      <c r="AUF191" s="1"/>
      <c r="AUG191" s="1"/>
      <c r="AUH191" s="1"/>
      <c r="AUI191" s="1"/>
      <c r="AUJ191" s="1"/>
      <c r="AUK191" s="1"/>
      <c r="AUL191" s="1"/>
      <c r="AUM191" s="1"/>
      <c r="AUN191" s="1"/>
      <c r="AUO191" s="1"/>
      <c r="AUP191" s="1"/>
      <c r="AUQ191" s="1"/>
      <c r="AUR191" s="1"/>
      <c r="AUS191" s="1"/>
      <c r="AUT191" s="1"/>
      <c r="AUU191" s="1"/>
      <c r="AUV191" s="1"/>
      <c r="AUW191" s="1"/>
      <c r="AUX191" s="1"/>
      <c r="AUY191" s="1"/>
      <c r="AUZ191" s="1"/>
      <c r="AVA191" s="1"/>
      <c r="AVB191" s="1"/>
      <c r="AVC191" s="1"/>
      <c r="AVD191" s="1"/>
      <c r="AVE191" s="1"/>
      <c r="AVF191" s="1"/>
      <c r="AVG191" s="1"/>
      <c r="AVH191" s="1"/>
      <c r="AVI191" s="1"/>
      <c r="AVJ191" s="1"/>
      <c r="AVK191" s="1"/>
      <c r="AVL191" s="1"/>
      <c r="AVM191" s="1"/>
      <c r="AVN191" s="1"/>
      <c r="AVO191" s="1"/>
      <c r="AVP191" s="1"/>
      <c r="AVQ191" s="1"/>
      <c r="AVR191" s="1"/>
      <c r="AVS191" s="1"/>
      <c r="AVT191" s="1"/>
      <c r="AVU191" s="1"/>
      <c r="AVV191" s="1"/>
      <c r="AVW191" s="1"/>
      <c r="AVX191" s="1"/>
      <c r="AVY191" s="1"/>
      <c r="AVZ191" s="1"/>
      <c r="AWA191" s="1"/>
      <c r="AWB191" s="1"/>
      <c r="AWC191" s="1"/>
      <c r="AWD191" s="1"/>
      <c r="AWE191" s="1"/>
      <c r="AWF191" s="1"/>
      <c r="AWG191" s="1"/>
      <c r="AWH191" s="1"/>
      <c r="AWI191" s="1"/>
      <c r="AWJ191" s="1"/>
      <c r="AWK191" s="1"/>
      <c r="AWL191" s="1"/>
      <c r="AWM191" s="1"/>
      <c r="AWN191" s="1"/>
      <c r="AWO191" s="1"/>
      <c r="AWP191" s="1"/>
      <c r="AWQ191" s="1"/>
      <c r="AWR191" s="1"/>
      <c r="AWS191" s="1"/>
      <c r="AWT191" s="1"/>
      <c r="AWU191" s="1"/>
      <c r="AWV191" s="1"/>
      <c r="AWW191" s="1"/>
      <c r="AWX191" s="1"/>
      <c r="AWY191" s="1"/>
      <c r="AWZ191" s="1"/>
      <c r="AXA191" s="1"/>
      <c r="AXB191" s="1"/>
      <c r="AXC191" s="1"/>
      <c r="AXD191" s="1"/>
      <c r="AXE191" s="1"/>
      <c r="AXF191" s="1"/>
      <c r="AXG191" s="1"/>
      <c r="AXH191" s="1"/>
      <c r="AXI191" s="1"/>
      <c r="AXJ191" s="1"/>
      <c r="AXK191" s="1"/>
      <c r="AXL191" s="1"/>
      <c r="AXM191" s="1"/>
      <c r="AXN191" s="1"/>
      <c r="AXO191" s="1"/>
      <c r="AXP191" s="1"/>
      <c r="AXQ191" s="1"/>
      <c r="AXR191" s="1"/>
      <c r="AXS191" s="1"/>
      <c r="AXT191" s="1"/>
      <c r="AXU191" s="1"/>
      <c r="AXV191" s="1"/>
      <c r="AXW191" s="1"/>
      <c r="AXX191" s="1"/>
      <c r="AXY191" s="1"/>
      <c r="AXZ191" s="1"/>
      <c r="AYA191" s="1"/>
      <c r="AYB191" s="1"/>
      <c r="AYC191" s="1"/>
      <c r="AYD191" s="1"/>
      <c r="AYE191" s="1"/>
      <c r="AYF191" s="1"/>
      <c r="AYG191" s="1"/>
      <c r="AYH191" s="1"/>
      <c r="AYI191" s="1"/>
      <c r="AYJ191" s="1"/>
      <c r="AYK191" s="1"/>
      <c r="AYL191" s="1"/>
      <c r="AYM191" s="1"/>
      <c r="AYN191" s="1"/>
      <c r="AYO191" s="1"/>
      <c r="AYP191" s="1"/>
      <c r="AYQ191" s="1"/>
      <c r="AYR191" s="1"/>
      <c r="AYS191" s="1"/>
      <c r="AYT191" s="1"/>
      <c r="AYU191" s="1"/>
      <c r="AYV191" s="1"/>
      <c r="AYW191" s="1"/>
      <c r="AYX191" s="1"/>
      <c r="AYY191" s="1"/>
      <c r="AYZ191" s="1"/>
      <c r="AZA191" s="1"/>
      <c r="AZB191" s="1"/>
      <c r="AZC191" s="1"/>
      <c r="AZD191" s="1"/>
      <c r="AZE191" s="1"/>
      <c r="AZF191" s="1"/>
      <c r="AZG191" s="1"/>
      <c r="AZH191" s="1"/>
      <c r="AZI191" s="1"/>
      <c r="AZJ191" s="1"/>
      <c r="AZK191" s="1"/>
      <c r="AZL191" s="1"/>
      <c r="AZM191" s="1"/>
      <c r="AZN191" s="1"/>
      <c r="AZO191" s="1"/>
      <c r="AZP191" s="1"/>
      <c r="AZQ191" s="1"/>
      <c r="AZR191" s="1"/>
      <c r="AZS191" s="1"/>
      <c r="AZT191" s="1"/>
      <c r="AZU191" s="1"/>
      <c r="AZV191" s="1"/>
      <c r="AZW191" s="1"/>
      <c r="AZX191" s="1"/>
      <c r="AZY191" s="1"/>
      <c r="AZZ191" s="1"/>
      <c r="BAA191" s="1"/>
      <c r="BAB191" s="1"/>
      <c r="BAC191" s="1"/>
      <c r="BAD191" s="1"/>
      <c r="BAE191" s="1"/>
      <c r="BAF191" s="1"/>
      <c r="BAG191" s="1"/>
      <c r="BAH191" s="1"/>
      <c r="BAI191" s="1"/>
      <c r="BAJ191" s="1"/>
      <c r="BAK191" s="1"/>
      <c r="BAL191" s="1"/>
      <c r="BAM191" s="1"/>
      <c r="BAN191" s="1"/>
      <c r="BAO191" s="1"/>
      <c r="BAP191" s="1"/>
      <c r="BAQ191" s="1"/>
      <c r="BAR191" s="1"/>
      <c r="BAS191" s="1"/>
      <c r="BAT191" s="1"/>
      <c r="BAU191" s="1"/>
      <c r="BAV191" s="1"/>
      <c r="BAW191" s="1"/>
      <c r="BAX191" s="1"/>
      <c r="BAY191" s="1"/>
      <c r="BAZ191" s="1"/>
      <c r="BBA191" s="1"/>
      <c r="BBB191" s="1"/>
      <c r="BBC191" s="1"/>
      <c r="BBD191" s="1"/>
      <c r="BBE191" s="1"/>
      <c r="BBF191" s="1"/>
      <c r="BBG191" s="1"/>
      <c r="BBH191" s="1"/>
      <c r="BBI191" s="1"/>
      <c r="BBJ191" s="1"/>
      <c r="BBK191" s="1"/>
      <c r="BBL191" s="1"/>
      <c r="BBM191" s="1"/>
      <c r="BBN191" s="1"/>
      <c r="BBO191" s="1"/>
      <c r="BBP191" s="1"/>
      <c r="BBQ191" s="1"/>
      <c r="BBR191" s="1"/>
      <c r="BBS191" s="1"/>
      <c r="BBT191" s="1"/>
      <c r="BBU191" s="1"/>
      <c r="BBV191" s="1"/>
      <c r="BBW191" s="1"/>
      <c r="BBX191" s="1"/>
      <c r="BBY191" s="1"/>
      <c r="BBZ191" s="1"/>
      <c r="BCA191" s="1"/>
      <c r="BCB191" s="1"/>
      <c r="BCC191" s="1"/>
      <c r="BCD191" s="1"/>
      <c r="BCE191" s="1"/>
      <c r="BCF191" s="1"/>
      <c r="BCG191" s="1"/>
      <c r="BCH191" s="1"/>
      <c r="BCI191" s="1"/>
      <c r="BCJ191" s="1"/>
      <c r="BCK191" s="1"/>
      <c r="BCL191" s="1"/>
      <c r="BCM191" s="1"/>
      <c r="BCN191" s="1"/>
      <c r="BCO191" s="1"/>
      <c r="BCP191" s="1"/>
      <c r="BCQ191" s="1"/>
      <c r="BCR191" s="1"/>
      <c r="BCS191" s="1"/>
      <c r="BCT191" s="1"/>
      <c r="BCU191" s="1"/>
      <c r="BCV191" s="1"/>
      <c r="BCW191" s="1"/>
      <c r="BCX191" s="1"/>
      <c r="BCY191" s="1"/>
      <c r="BCZ191" s="1"/>
      <c r="BDA191" s="1"/>
      <c r="BDB191" s="1"/>
      <c r="BDC191" s="1"/>
      <c r="BDD191" s="1"/>
      <c r="BDE191" s="1"/>
      <c r="BDF191" s="1"/>
      <c r="BDG191" s="1"/>
      <c r="BDH191" s="1"/>
      <c r="BDI191" s="1"/>
      <c r="BDJ191" s="1"/>
      <c r="BDK191" s="1"/>
      <c r="BDL191" s="1"/>
      <c r="BDM191" s="1"/>
      <c r="BDN191" s="1"/>
      <c r="BDO191" s="1"/>
      <c r="BDP191" s="1"/>
      <c r="BDQ191" s="1"/>
      <c r="BDR191" s="1"/>
      <c r="BDS191" s="1"/>
      <c r="BDT191" s="1"/>
      <c r="BDU191" s="1"/>
      <c r="BDV191" s="1"/>
      <c r="BDW191" s="1"/>
      <c r="BDX191" s="1"/>
      <c r="BDY191" s="1"/>
      <c r="BDZ191" s="1"/>
      <c r="BEA191" s="1"/>
      <c r="BEB191" s="1"/>
      <c r="BEC191" s="1"/>
      <c r="BED191" s="1"/>
      <c r="BEE191" s="1"/>
      <c r="BEF191" s="1"/>
      <c r="BEG191" s="1"/>
      <c r="BEH191" s="1"/>
      <c r="BEI191" s="1"/>
      <c r="BEJ191" s="1"/>
      <c r="BEK191" s="1"/>
      <c r="BEL191" s="1"/>
      <c r="BEM191" s="1"/>
      <c r="BEN191" s="1"/>
      <c r="BEO191" s="1"/>
      <c r="BEP191" s="1"/>
      <c r="BEQ191" s="1"/>
      <c r="BER191" s="1"/>
      <c r="BES191" s="1"/>
      <c r="BET191" s="1"/>
      <c r="BEU191" s="1"/>
      <c r="BEV191" s="1"/>
      <c r="BEW191" s="1"/>
      <c r="BEX191" s="1"/>
      <c r="BEY191" s="1"/>
      <c r="BEZ191" s="1"/>
      <c r="BFA191" s="1"/>
      <c r="BFB191" s="1"/>
      <c r="BFC191" s="1"/>
      <c r="BFD191" s="1"/>
      <c r="BFE191" s="1"/>
      <c r="BFF191" s="1"/>
      <c r="BFG191" s="1"/>
      <c r="BFH191" s="1"/>
      <c r="BFI191" s="1"/>
      <c r="BFJ191" s="1"/>
      <c r="BFK191" s="1"/>
      <c r="BFL191" s="1"/>
      <c r="BFM191" s="1"/>
      <c r="BFN191" s="1"/>
      <c r="BFO191" s="1"/>
      <c r="BFP191" s="1"/>
      <c r="BFQ191" s="1"/>
      <c r="BFR191" s="1"/>
      <c r="BFS191" s="1"/>
      <c r="BFT191" s="1"/>
      <c r="BFU191" s="1"/>
      <c r="BFV191" s="1"/>
      <c r="BFW191" s="1"/>
      <c r="BFX191" s="1"/>
      <c r="BFY191" s="1"/>
      <c r="BFZ191" s="1"/>
      <c r="BGA191" s="1"/>
      <c r="BGB191" s="1"/>
      <c r="BGC191" s="1"/>
      <c r="BGD191" s="1"/>
      <c r="BGE191" s="1"/>
      <c r="BGF191" s="1"/>
      <c r="BGG191" s="1"/>
      <c r="BGH191" s="1"/>
      <c r="BGI191" s="1"/>
      <c r="BGJ191" s="1"/>
      <c r="BGK191" s="1"/>
      <c r="BGL191" s="1"/>
      <c r="BGM191" s="1"/>
      <c r="BGN191" s="1"/>
      <c r="BGO191" s="1"/>
      <c r="BGP191" s="1"/>
      <c r="BGQ191" s="1"/>
      <c r="BGR191" s="1"/>
      <c r="BGS191" s="1"/>
      <c r="BGT191" s="1"/>
      <c r="BGU191" s="1"/>
      <c r="BGV191" s="1"/>
      <c r="BGW191" s="1"/>
      <c r="BGX191" s="1"/>
      <c r="BGY191" s="1"/>
      <c r="BGZ191" s="1"/>
      <c r="BHA191" s="1"/>
      <c r="BHB191" s="1"/>
      <c r="BHC191" s="1"/>
      <c r="BHD191" s="1"/>
      <c r="BHE191" s="1"/>
      <c r="BHF191" s="1"/>
      <c r="BHG191" s="1"/>
      <c r="BHH191" s="1"/>
      <c r="BHI191" s="1"/>
      <c r="BHJ191" s="1"/>
      <c r="BHK191" s="1"/>
      <c r="BHL191" s="1"/>
      <c r="BHM191" s="1"/>
      <c r="BHN191" s="1"/>
      <c r="BHO191" s="1"/>
      <c r="BHP191" s="1"/>
      <c r="BHQ191" s="1"/>
      <c r="BHR191" s="1"/>
      <c r="BHS191" s="1"/>
      <c r="BHT191" s="1"/>
      <c r="BHU191" s="1"/>
      <c r="BHV191" s="1"/>
      <c r="BHW191" s="1"/>
      <c r="BHX191" s="1"/>
      <c r="BHY191" s="1"/>
      <c r="BHZ191" s="1"/>
      <c r="BIA191" s="1"/>
      <c r="BIB191" s="1"/>
      <c r="BIC191" s="1"/>
      <c r="BID191" s="1"/>
      <c r="BIE191" s="1"/>
      <c r="BIF191" s="1"/>
      <c r="BIG191" s="1"/>
      <c r="BIH191" s="1"/>
      <c r="BII191" s="1"/>
      <c r="BIJ191" s="1"/>
      <c r="BIK191" s="1"/>
      <c r="BIL191" s="1"/>
      <c r="BIM191" s="1"/>
      <c r="BIN191" s="1"/>
      <c r="BIO191" s="1"/>
      <c r="BIP191" s="1"/>
      <c r="BIQ191" s="1"/>
      <c r="BIR191" s="1"/>
      <c r="BIS191" s="1"/>
      <c r="BIT191" s="1"/>
      <c r="BIU191" s="1"/>
      <c r="BIV191" s="1"/>
      <c r="BIW191" s="1"/>
      <c r="BIX191" s="1"/>
      <c r="BIY191" s="1"/>
      <c r="BIZ191" s="1"/>
      <c r="BJA191" s="1"/>
      <c r="BJB191" s="1"/>
      <c r="BJC191" s="1"/>
      <c r="BJD191" s="1"/>
      <c r="BJE191" s="1"/>
      <c r="BJF191" s="1"/>
      <c r="BJG191" s="1"/>
      <c r="BJH191" s="1"/>
      <c r="BJI191" s="1"/>
      <c r="BJJ191" s="1"/>
      <c r="BJK191" s="1"/>
      <c r="BJL191" s="1"/>
      <c r="BJM191" s="1"/>
      <c r="BJN191" s="1"/>
      <c r="BJO191" s="1"/>
      <c r="BJP191" s="1"/>
      <c r="BJQ191" s="1"/>
      <c r="BJR191" s="1"/>
      <c r="BJS191" s="1"/>
      <c r="BJT191" s="1"/>
      <c r="BJU191" s="1"/>
      <c r="BJV191" s="1"/>
      <c r="BJW191" s="1"/>
      <c r="BJX191" s="1"/>
      <c r="BJY191" s="1"/>
      <c r="BJZ191" s="1"/>
      <c r="BKA191" s="1"/>
      <c r="BKB191" s="1"/>
      <c r="BKC191" s="1"/>
      <c r="BKD191" s="1"/>
      <c r="BKE191" s="1"/>
      <c r="BKF191" s="1"/>
      <c r="BKG191" s="1"/>
      <c r="BKH191" s="1"/>
      <c r="BKI191" s="1"/>
      <c r="BKJ191" s="1"/>
      <c r="BKK191" s="1"/>
      <c r="BKL191" s="1"/>
      <c r="BKM191" s="1"/>
      <c r="BKN191" s="1"/>
      <c r="BKO191" s="1"/>
      <c r="BKP191" s="1"/>
      <c r="BKQ191" s="1"/>
      <c r="BKR191" s="1"/>
      <c r="BKS191" s="1"/>
      <c r="BKT191" s="1"/>
      <c r="BKU191" s="1"/>
      <c r="BKV191" s="1"/>
      <c r="BKW191" s="1"/>
      <c r="BKX191" s="1"/>
      <c r="BKY191" s="1"/>
      <c r="BKZ191" s="1"/>
      <c r="BLA191" s="1"/>
      <c r="BLB191" s="1"/>
      <c r="BLC191" s="1"/>
      <c r="BLD191" s="1"/>
      <c r="BLE191" s="1"/>
      <c r="BLF191" s="1"/>
      <c r="BLG191" s="1"/>
      <c r="BLH191" s="1"/>
      <c r="BLI191" s="1"/>
      <c r="BLJ191" s="1"/>
      <c r="BLK191" s="1"/>
      <c r="BLL191" s="1"/>
      <c r="BLM191" s="1"/>
      <c r="BLN191" s="1"/>
      <c r="BLO191" s="1"/>
      <c r="BLP191" s="1"/>
      <c r="BLQ191" s="1"/>
      <c r="BLR191" s="1"/>
      <c r="BLS191" s="1"/>
      <c r="BLT191" s="1"/>
      <c r="BLU191" s="1"/>
      <c r="BLV191" s="1"/>
      <c r="BLW191" s="1"/>
      <c r="BLX191" s="1"/>
      <c r="BLY191" s="1"/>
      <c r="BLZ191" s="1"/>
      <c r="BMA191" s="1"/>
      <c r="BMB191" s="1"/>
      <c r="BMC191" s="1"/>
      <c r="BMD191" s="1"/>
      <c r="BME191" s="1"/>
      <c r="BMF191" s="1"/>
      <c r="BMG191" s="1"/>
      <c r="BMH191" s="1"/>
      <c r="BMI191" s="1"/>
      <c r="BMJ191" s="1"/>
      <c r="BMK191" s="1"/>
      <c r="BML191" s="1"/>
      <c r="BMM191" s="1"/>
      <c r="BMN191" s="1"/>
      <c r="BMO191" s="1"/>
      <c r="BMP191" s="1"/>
      <c r="BMQ191" s="1"/>
      <c r="BMR191" s="1"/>
      <c r="BMS191" s="1"/>
      <c r="BMT191" s="1"/>
      <c r="BMU191" s="1"/>
      <c r="BMV191" s="1"/>
      <c r="BMW191" s="1"/>
      <c r="BMX191" s="1"/>
      <c r="BMY191" s="1"/>
      <c r="BMZ191" s="1"/>
      <c r="BNA191" s="1"/>
      <c r="BNB191" s="1"/>
      <c r="BNC191" s="1"/>
      <c r="BND191" s="1"/>
      <c r="BNE191" s="1"/>
      <c r="BNF191" s="1"/>
      <c r="BNG191" s="1"/>
      <c r="BNH191" s="1"/>
      <c r="BNI191" s="1"/>
      <c r="BNJ191" s="1"/>
      <c r="BNK191" s="1"/>
      <c r="BNL191" s="1"/>
      <c r="BNM191" s="1"/>
      <c r="BNN191" s="1"/>
      <c r="BNO191" s="1"/>
      <c r="BNP191" s="1"/>
      <c r="BNQ191" s="1"/>
      <c r="BNR191" s="1"/>
      <c r="BNS191" s="1"/>
      <c r="BNT191" s="1"/>
      <c r="BNU191" s="1"/>
      <c r="BNV191" s="1"/>
      <c r="BNW191" s="1"/>
      <c r="BNX191" s="1"/>
      <c r="BNY191" s="1"/>
      <c r="BNZ191" s="1"/>
      <c r="BOA191" s="1"/>
      <c r="BOB191" s="1"/>
      <c r="BOC191" s="1"/>
      <c r="BOD191" s="1"/>
      <c r="BOE191" s="1"/>
      <c r="BOF191" s="1"/>
      <c r="BOG191" s="1"/>
      <c r="BOH191" s="1"/>
      <c r="BOI191" s="1"/>
      <c r="BOJ191" s="1"/>
      <c r="BOK191" s="1"/>
      <c r="BOL191" s="1"/>
      <c r="BOM191" s="1"/>
      <c r="BON191" s="1"/>
      <c r="BOO191" s="1"/>
      <c r="BOP191" s="1"/>
      <c r="BOQ191" s="1"/>
      <c r="BOR191" s="1"/>
      <c r="BOS191" s="1"/>
      <c r="BOT191" s="1"/>
      <c r="BOU191" s="1"/>
      <c r="BOV191" s="1"/>
      <c r="BOW191" s="1"/>
      <c r="BOX191" s="1"/>
      <c r="BOY191" s="1"/>
      <c r="BOZ191" s="1"/>
      <c r="BPA191" s="1"/>
      <c r="BPB191" s="1"/>
      <c r="BPC191" s="1"/>
      <c r="BPD191" s="1"/>
      <c r="BPE191" s="1"/>
      <c r="BPF191" s="1"/>
      <c r="BPG191" s="1"/>
      <c r="BPH191" s="1"/>
      <c r="BPI191" s="1"/>
      <c r="BPJ191" s="1"/>
      <c r="BPK191" s="1"/>
      <c r="BPL191" s="1"/>
      <c r="BPM191" s="1"/>
      <c r="BPN191" s="1"/>
      <c r="BPO191" s="1"/>
      <c r="BPP191" s="1"/>
      <c r="BPQ191" s="1"/>
      <c r="BPR191" s="1"/>
      <c r="BPS191" s="1"/>
      <c r="BPT191" s="1"/>
      <c r="BPU191" s="1"/>
      <c r="BPV191" s="1"/>
      <c r="BPW191" s="1"/>
      <c r="BPX191" s="1"/>
      <c r="BPY191" s="1"/>
      <c r="BPZ191" s="1"/>
      <c r="BQA191" s="1"/>
      <c r="BQB191" s="1"/>
      <c r="BQC191" s="1"/>
      <c r="BQD191" s="1"/>
      <c r="BQE191" s="1"/>
      <c r="BQF191" s="1"/>
      <c r="BQG191" s="1"/>
      <c r="BQH191" s="1"/>
      <c r="BQI191" s="1"/>
      <c r="BQJ191" s="1"/>
      <c r="BQK191" s="1"/>
      <c r="BQL191" s="1"/>
      <c r="BQM191" s="1"/>
      <c r="BQN191" s="1"/>
      <c r="BQO191" s="1"/>
      <c r="BQP191" s="1"/>
      <c r="BQQ191" s="1"/>
      <c r="BQR191" s="1"/>
      <c r="BQS191" s="1"/>
      <c r="BQT191" s="1"/>
      <c r="BQU191" s="1"/>
      <c r="BQV191" s="1"/>
      <c r="BQW191" s="1"/>
      <c r="BQX191" s="1"/>
      <c r="BQY191" s="1"/>
      <c r="BQZ191" s="1"/>
      <c r="BRA191" s="1"/>
      <c r="BRB191" s="1"/>
      <c r="BRC191" s="1"/>
      <c r="BRD191" s="1"/>
      <c r="BRE191" s="1"/>
      <c r="BRF191" s="1"/>
      <c r="BRG191" s="1"/>
      <c r="BRH191" s="1"/>
      <c r="BRI191" s="1"/>
      <c r="BRJ191" s="1"/>
      <c r="BRK191" s="1"/>
      <c r="BRL191" s="1"/>
      <c r="BRM191" s="1"/>
      <c r="BRN191" s="1"/>
      <c r="BRO191" s="1"/>
      <c r="BRP191" s="1"/>
      <c r="BRQ191" s="1"/>
      <c r="BRR191" s="1"/>
      <c r="BRS191" s="1"/>
      <c r="BRT191" s="1"/>
      <c r="BRU191" s="1"/>
      <c r="BRV191" s="1"/>
      <c r="BRW191" s="1"/>
      <c r="BRX191" s="1"/>
      <c r="BRY191" s="1"/>
      <c r="BRZ191" s="1"/>
      <c r="BSA191" s="1"/>
      <c r="BSB191" s="1"/>
      <c r="BSC191" s="1"/>
      <c r="BSD191" s="1"/>
      <c r="BSE191" s="1"/>
      <c r="BSF191" s="1"/>
      <c r="BSG191" s="1"/>
      <c r="BSH191" s="1"/>
      <c r="BSI191" s="1"/>
      <c r="BSJ191" s="1"/>
      <c r="BSK191" s="1"/>
      <c r="BSL191" s="1"/>
      <c r="BSM191" s="1"/>
      <c r="BSN191" s="1"/>
      <c r="BSO191" s="1"/>
      <c r="BSP191" s="1"/>
      <c r="BSQ191" s="1"/>
      <c r="BSR191" s="1"/>
      <c r="BSS191" s="1"/>
      <c r="BST191" s="1"/>
      <c r="BSU191" s="1"/>
      <c r="BSV191" s="1"/>
      <c r="BSW191" s="1"/>
      <c r="BSX191" s="1"/>
      <c r="BSY191" s="1"/>
      <c r="BSZ191" s="1"/>
      <c r="BTA191" s="1"/>
      <c r="BTB191" s="1"/>
      <c r="BTC191" s="1"/>
      <c r="BTD191" s="1"/>
      <c r="BTE191" s="1"/>
      <c r="BTF191" s="1"/>
      <c r="BTG191" s="1"/>
      <c r="BTH191" s="1"/>
      <c r="BTI191" s="1"/>
      <c r="BTJ191" s="1"/>
      <c r="BTK191" s="1"/>
      <c r="BTL191" s="1"/>
      <c r="BTM191" s="1"/>
      <c r="BTN191" s="1"/>
      <c r="BTO191" s="1"/>
      <c r="BTP191" s="1"/>
      <c r="BTQ191" s="1"/>
      <c r="BTR191" s="1"/>
      <c r="BTS191" s="1"/>
      <c r="BTT191" s="1"/>
      <c r="BTU191" s="1"/>
      <c r="BTV191" s="1"/>
      <c r="BTW191" s="1"/>
      <c r="BTX191" s="1"/>
      <c r="BTY191" s="1"/>
      <c r="BTZ191" s="1"/>
      <c r="BUA191" s="1"/>
      <c r="BUB191" s="1"/>
      <c r="BUC191" s="1"/>
      <c r="BUD191" s="1"/>
      <c r="BUE191" s="1"/>
      <c r="BUF191" s="1"/>
      <c r="BUG191" s="1"/>
      <c r="BUH191" s="1"/>
      <c r="BUI191" s="1"/>
      <c r="BUJ191" s="1"/>
      <c r="BUK191" s="1"/>
      <c r="BUL191" s="1"/>
      <c r="BUM191" s="1"/>
      <c r="BUN191" s="1"/>
      <c r="BUO191" s="1"/>
      <c r="BUP191" s="1"/>
      <c r="BUQ191" s="1"/>
      <c r="BUR191" s="1"/>
      <c r="BUS191" s="1"/>
      <c r="BUT191" s="1"/>
      <c r="BUU191" s="1"/>
      <c r="BUV191" s="1"/>
      <c r="BUW191" s="1"/>
      <c r="BUX191" s="1"/>
      <c r="BUY191" s="1"/>
      <c r="BUZ191" s="1"/>
      <c r="BVA191" s="1"/>
      <c r="BVB191" s="1"/>
      <c r="BVC191" s="1"/>
      <c r="BVD191" s="1"/>
      <c r="BVE191" s="1"/>
      <c r="BVF191" s="1"/>
      <c r="BVG191" s="1"/>
      <c r="BVH191" s="1"/>
      <c r="BVI191" s="1"/>
      <c r="BVJ191" s="1"/>
      <c r="BVK191" s="1"/>
      <c r="BVL191" s="1"/>
      <c r="BVM191" s="1"/>
      <c r="BVN191" s="1"/>
      <c r="BVO191" s="1"/>
      <c r="BVP191" s="1"/>
      <c r="BVQ191" s="1"/>
      <c r="BVR191" s="1"/>
      <c r="BVS191" s="1"/>
      <c r="BVT191" s="1"/>
      <c r="BVU191" s="1"/>
      <c r="BVV191" s="1"/>
      <c r="BVW191" s="1"/>
      <c r="BVX191" s="1"/>
      <c r="BVY191" s="1"/>
      <c r="BVZ191" s="1"/>
      <c r="BWA191" s="1"/>
      <c r="BWB191" s="1"/>
      <c r="BWC191" s="1"/>
      <c r="BWD191" s="1"/>
      <c r="BWE191" s="1"/>
      <c r="BWF191" s="1"/>
      <c r="BWG191" s="1"/>
      <c r="BWH191" s="1"/>
      <c r="BWI191" s="1"/>
      <c r="BWJ191" s="1"/>
      <c r="BWK191" s="1"/>
      <c r="BWL191" s="1"/>
      <c r="BWM191" s="1"/>
      <c r="BWN191" s="1"/>
      <c r="BWO191" s="1"/>
      <c r="BWP191" s="1"/>
      <c r="BWQ191" s="1"/>
      <c r="BWR191" s="1"/>
      <c r="BWS191" s="1"/>
      <c r="BWT191" s="1"/>
      <c r="BWU191" s="1"/>
      <c r="BWV191" s="1"/>
      <c r="BWW191" s="1"/>
      <c r="BWX191" s="1"/>
      <c r="BWY191" s="1"/>
      <c r="BWZ191" s="1"/>
      <c r="BXA191" s="1"/>
      <c r="BXB191" s="1"/>
      <c r="BXC191" s="1"/>
      <c r="BXD191" s="1"/>
      <c r="BXE191" s="1"/>
      <c r="BXF191" s="1"/>
      <c r="BXG191" s="1"/>
      <c r="BXH191" s="1"/>
      <c r="BXI191" s="1"/>
      <c r="BXJ191" s="1"/>
      <c r="BXK191" s="1"/>
      <c r="BXL191" s="1"/>
      <c r="BXM191" s="1"/>
      <c r="BXN191" s="1"/>
      <c r="BXO191" s="1"/>
      <c r="BXP191" s="1"/>
      <c r="BXQ191" s="1"/>
      <c r="BXR191" s="1"/>
      <c r="BXS191" s="1"/>
      <c r="BXT191" s="1"/>
      <c r="BXU191" s="1"/>
      <c r="BXV191" s="1"/>
      <c r="BXW191" s="1"/>
      <c r="BXX191" s="1"/>
      <c r="BXY191" s="1"/>
      <c r="BXZ191" s="1"/>
      <c r="BYA191" s="1"/>
      <c r="BYB191" s="1"/>
      <c r="BYC191" s="1"/>
      <c r="BYD191" s="1"/>
      <c r="BYE191" s="1"/>
      <c r="BYF191" s="1"/>
      <c r="BYG191" s="1"/>
      <c r="BYH191" s="1"/>
      <c r="BYI191" s="1"/>
      <c r="BYJ191" s="1"/>
      <c r="BYK191" s="1"/>
      <c r="BYL191" s="1"/>
      <c r="BYM191" s="1"/>
      <c r="BYN191" s="1"/>
      <c r="BYO191" s="1"/>
      <c r="BYP191" s="1"/>
      <c r="BYQ191" s="1"/>
      <c r="BYR191" s="1"/>
      <c r="BYS191" s="1"/>
      <c r="BYT191" s="1"/>
      <c r="BYU191" s="1"/>
      <c r="BYV191" s="1"/>
      <c r="BYW191" s="1"/>
      <c r="BYX191" s="1"/>
      <c r="BYY191" s="1"/>
      <c r="BYZ191" s="1"/>
      <c r="BZA191" s="1"/>
      <c r="BZB191" s="1"/>
      <c r="BZC191" s="1"/>
      <c r="BZD191" s="1"/>
      <c r="BZE191" s="1"/>
      <c r="BZF191" s="1"/>
      <c r="BZG191" s="1"/>
      <c r="BZH191" s="1"/>
      <c r="BZI191" s="1"/>
      <c r="BZJ191" s="1"/>
      <c r="BZK191" s="1"/>
      <c r="BZL191" s="1"/>
      <c r="BZM191" s="1"/>
      <c r="BZN191" s="1"/>
      <c r="BZO191" s="1"/>
      <c r="BZP191" s="1"/>
      <c r="BZQ191" s="1"/>
      <c r="BZR191" s="1"/>
      <c r="BZS191" s="1"/>
      <c r="BZT191" s="1"/>
      <c r="BZU191" s="1"/>
      <c r="BZV191" s="1"/>
      <c r="BZW191" s="1"/>
      <c r="BZX191" s="1"/>
      <c r="BZY191" s="1"/>
      <c r="BZZ191" s="1"/>
      <c r="CAA191" s="1"/>
      <c r="CAB191" s="1"/>
      <c r="CAC191" s="1"/>
      <c r="CAD191" s="1"/>
      <c r="CAE191" s="1"/>
      <c r="CAF191" s="1"/>
      <c r="CAG191" s="1"/>
      <c r="CAH191" s="1"/>
      <c r="CAI191" s="1"/>
      <c r="CAJ191" s="1"/>
      <c r="CAK191" s="1"/>
      <c r="CAL191" s="1"/>
      <c r="CAM191" s="1"/>
      <c r="CAN191" s="1"/>
      <c r="CAO191" s="1"/>
      <c r="CAP191" s="1"/>
      <c r="CAQ191" s="1"/>
      <c r="CAR191" s="1"/>
      <c r="CAS191" s="1"/>
      <c r="CAT191" s="1"/>
      <c r="CAU191" s="1"/>
      <c r="CAV191" s="1"/>
      <c r="CAW191" s="1"/>
      <c r="CAX191" s="1"/>
      <c r="CAY191" s="1"/>
      <c r="CAZ191" s="1"/>
      <c r="CBA191" s="1"/>
      <c r="CBB191" s="1"/>
      <c r="CBC191" s="1"/>
      <c r="CBD191" s="1"/>
      <c r="CBE191" s="1"/>
      <c r="CBF191" s="1"/>
      <c r="CBG191" s="1"/>
      <c r="CBH191" s="1"/>
      <c r="CBI191" s="1"/>
      <c r="CBJ191" s="1"/>
      <c r="CBK191" s="1"/>
      <c r="CBL191" s="1"/>
      <c r="CBM191" s="1"/>
      <c r="CBN191" s="1"/>
      <c r="CBO191" s="1"/>
      <c r="CBP191" s="1"/>
      <c r="CBQ191" s="1"/>
      <c r="CBR191" s="1"/>
      <c r="CBS191" s="1"/>
      <c r="CBT191" s="1"/>
      <c r="CBU191" s="1"/>
      <c r="CBV191" s="1"/>
      <c r="CBW191" s="1"/>
      <c r="CBX191" s="1"/>
      <c r="CBY191" s="1"/>
      <c r="CBZ191" s="1"/>
      <c r="CCA191" s="1"/>
      <c r="CCB191" s="1"/>
      <c r="CCC191" s="1"/>
      <c r="CCD191" s="1"/>
      <c r="CCE191" s="1"/>
      <c r="CCF191" s="1"/>
      <c r="CCG191" s="1"/>
      <c r="CCH191" s="1"/>
      <c r="CCI191" s="1"/>
      <c r="CCJ191" s="1"/>
      <c r="CCK191" s="1"/>
      <c r="CCL191" s="1"/>
      <c r="CCM191" s="1"/>
      <c r="CCN191" s="1"/>
      <c r="CCO191" s="1"/>
      <c r="CCP191" s="1"/>
      <c r="CCQ191" s="1"/>
      <c r="CCR191" s="1"/>
      <c r="CCS191" s="1"/>
      <c r="CCT191" s="1"/>
      <c r="CCU191" s="1"/>
      <c r="CCV191" s="1"/>
      <c r="CCW191" s="1"/>
      <c r="CCX191" s="1"/>
      <c r="CCY191" s="1"/>
      <c r="CCZ191" s="1"/>
      <c r="CDA191" s="1"/>
      <c r="CDB191" s="1"/>
      <c r="CDC191" s="1"/>
      <c r="CDD191" s="1"/>
      <c r="CDE191" s="1"/>
      <c r="CDF191" s="1"/>
      <c r="CDG191" s="1"/>
      <c r="CDH191" s="1"/>
      <c r="CDI191" s="1"/>
      <c r="CDJ191" s="1"/>
      <c r="CDK191" s="1"/>
      <c r="CDL191" s="1"/>
      <c r="CDM191" s="1"/>
      <c r="CDN191" s="1"/>
      <c r="CDO191" s="1"/>
      <c r="CDP191" s="1"/>
      <c r="CDQ191" s="1"/>
      <c r="CDR191" s="1"/>
      <c r="CDS191" s="1"/>
      <c r="CDT191" s="1"/>
      <c r="CDU191" s="1"/>
      <c r="CDV191" s="1"/>
      <c r="CDW191" s="1"/>
      <c r="CDX191" s="1"/>
      <c r="CDY191" s="1"/>
      <c r="CDZ191" s="1"/>
      <c r="CEA191" s="1"/>
      <c r="CEB191" s="1"/>
      <c r="CEC191" s="1"/>
      <c r="CED191" s="1"/>
      <c r="CEE191" s="1"/>
      <c r="CEF191" s="1"/>
      <c r="CEG191" s="1"/>
      <c r="CEH191" s="1"/>
      <c r="CEI191" s="1"/>
      <c r="CEJ191" s="1"/>
      <c r="CEK191" s="1"/>
      <c r="CEL191" s="1"/>
      <c r="CEM191" s="1"/>
      <c r="CEN191" s="1"/>
      <c r="CEO191" s="1"/>
      <c r="CEP191" s="1"/>
      <c r="CEQ191" s="1"/>
      <c r="CER191" s="1"/>
      <c r="CES191" s="1"/>
      <c r="CET191" s="1"/>
      <c r="CEU191" s="1"/>
      <c r="CEV191" s="1"/>
      <c r="CEW191" s="1"/>
      <c r="CEX191" s="1"/>
      <c r="CEY191" s="1"/>
      <c r="CEZ191" s="1"/>
      <c r="CFA191" s="1"/>
      <c r="CFB191" s="1"/>
      <c r="CFC191" s="1"/>
      <c r="CFD191" s="1"/>
      <c r="CFE191" s="1"/>
      <c r="CFF191" s="1"/>
      <c r="CFG191" s="1"/>
      <c r="CFH191" s="1"/>
      <c r="CFI191" s="1"/>
      <c r="CFJ191" s="1"/>
      <c r="CFK191" s="1"/>
      <c r="CFL191" s="1"/>
      <c r="CFM191" s="1"/>
      <c r="CFN191" s="1"/>
      <c r="CFO191" s="1"/>
      <c r="CFP191" s="1"/>
      <c r="CFQ191" s="1"/>
      <c r="CFR191" s="1"/>
      <c r="CFS191" s="1"/>
      <c r="CFT191" s="1"/>
      <c r="CFU191" s="1"/>
      <c r="CFV191" s="1"/>
      <c r="CFW191" s="1"/>
      <c r="CFX191" s="1"/>
      <c r="CFY191" s="1"/>
      <c r="CFZ191" s="1"/>
      <c r="CGA191" s="1"/>
      <c r="CGB191" s="1"/>
      <c r="CGC191" s="1"/>
      <c r="CGD191" s="1"/>
      <c r="CGE191" s="1"/>
      <c r="CGF191" s="1"/>
      <c r="CGG191" s="1"/>
      <c r="CGH191" s="1"/>
      <c r="CGI191" s="1"/>
      <c r="CGJ191" s="1"/>
      <c r="CGK191" s="1"/>
      <c r="CGL191" s="1"/>
      <c r="CGM191" s="1"/>
      <c r="CGN191" s="1"/>
      <c r="CGO191" s="1"/>
      <c r="CGP191" s="1"/>
      <c r="CGQ191" s="1"/>
      <c r="CGR191" s="1"/>
      <c r="CGS191" s="1"/>
      <c r="CGT191" s="1"/>
      <c r="CGU191" s="1"/>
      <c r="CGV191" s="1"/>
      <c r="CGW191" s="1"/>
      <c r="CGX191" s="1"/>
      <c r="CGY191" s="1"/>
      <c r="CGZ191" s="1"/>
      <c r="CHA191" s="1"/>
      <c r="CHB191" s="1"/>
      <c r="CHC191" s="1"/>
      <c r="CHD191" s="1"/>
      <c r="CHE191" s="1"/>
      <c r="CHF191" s="1"/>
      <c r="CHG191" s="1"/>
      <c r="CHH191" s="1"/>
      <c r="CHI191" s="1"/>
      <c r="CHJ191" s="1"/>
      <c r="CHK191" s="1"/>
      <c r="CHL191" s="1"/>
      <c r="CHM191" s="1"/>
      <c r="CHN191" s="1"/>
      <c r="CHO191" s="1"/>
      <c r="CHP191" s="1"/>
      <c r="CHQ191" s="1"/>
      <c r="CHR191" s="1"/>
      <c r="CHS191" s="1"/>
      <c r="CHT191" s="1"/>
      <c r="CHU191" s="1"/>
      <c r="CHV191" s="1"/>
      <c r="CHW191" s="1"/>
      <c r="CHX191" s="1"/>
      <c r="CHY191" s="1"/>
      <c r="CHZ191" s="1"/>
      <c r="CIA191" s="1"/>
      <c r="CIB191" s="1"/>
      <c r="CIC191" s="1"/>
      <c r="CID191" s="1"/>
      <c r="CIE191" s="1"/>
      <c r="CIF191" s="1"/>
      <c r="CIG191" s="1"/>
      <c r="CIH191" s="1"/>
      <c r="CII191" s="1"/>
      <c r="CIJ191" s="1"/>
      <c r="CIK191" s="1"/>
      <c r="CIL191" s="1"/>
      <c r="CIM191" s="1"/>
      <c r="CIN191" s="1"/>
      <c r="CIO191" s="1"/>
      <c r="CIP191" s="1"/>
      <c r="CIQ191" s="1"/>
      <c r="CIR191" s="1"/>
      <c r="CIS191" s="1"/>
      <c r="CIT191" s="1"/>
      <c r="CIU191" s="1"/>
      <c r="CIV191" s="1"/>
      <c r="CIW191" s="1"/>
      <c r="CIX191" s="1"/>
      <c r="CIY191" s="1"/>
      <c r="CIZ191" s="1"/>
      <c r="CJA191" s="1"/>
      <c r="CJB191" s="1"/>
      <c r="CJC191" s="1"/>
      <c r="CJD191" s="1"/>
      <c r="CJE191" s="1"/>
      <c r="CJF191" s="1"/>
      <c r="CJG191" s="1"/>
      <c r="CJH191" s="1"/>
      <c r="CJI191" s="1"/>
      <c r="CJJ191" s="1"/>
      <c r="CJK191" s="1"/>
      <c r="CJL191" s="1"/>
      <c r="CJM191" s="1"/>
      <c r="CJN191" s="1"/>
      <c r="CJO191" s="1"/>
      <c r="CJP191" s="1"/>
      <c r="CJQ191" s="1"/>
      <c r="CJR191" s="1"/>
      <c r="CJS191" s="1"/>
      <c r="CJT191" s="1"/>
      <c r="CJU191" s="1"/>
      <c r="CJV191" s="1"/>
      <c r="CJW191" s="1"/>
      <c r="CJX191" s="1"/>
      <c r="CJY191" s="1"/>
      <c r="CJZ191" s="1"/>
      <c r="CKA191" s="1"/>
      <c r="CKB191" s="1"/>
      <c r="CKC191" s="1"/>
      <c r="CKD191" s="1"/>
      <c r="CKE191" s="1"/>
      <c r="CKF191" s="1"/>
      <c r="CKG191" s="1"/>
      <c r="CKH191" s="1"/>
      <c r="CKI191" s="1"/>
      <c r="CKJ191" s="1"/>
      <c r="CKK191" s="1"/>
      <c r="CKL191" s="1"/>
      <c r="CKM191" s="1"/>
      <c r="CKN191" s="1"/>
      <c r="CKO191" s="1"/>
      <c r="CKP191" s="1"/>
      <c r="CKQ191" s="1"/>
      <c r="CKR191" s="1"/>
      <c r="CKS191" s="1"/>
      <c r="CKT191" s="1"/>
      <c r="CKU191" s="1"/>
      <c r="CKV191" s="1"/>
      <c r="CKW191" s="1"/>
      <c r="CKX191" s="1"/>
      <c r="CKY191" s="1"/>
      <c r="CKZ191" s="1"/>
      <c r="CLA191" s="1"/>
      <c r="CLB191" s="1"/>
      <c r="CLC191" s="1"/>
      <c r="CLD191" s="1"/>
      <c r="CLE191" s="1"/>
      <c r="CLF191" s="1"/>
      <c r="CLG191" s="1"/>
      <c r="CLH191" s="1"/>
      <c r="CLI191" s="1"/>
      <c r="CLJ191" s="1"/>
      <c r="CLK191" s="1"/>
      <c r="CLL191" s="1"/>
      <c r="CLM191" s="1"/>
      <c r="CLN191" s="1"/>
      <c r="CLO191" s="1"/>
      <c r="CLP191" s="1"/>
      <c r="CLQ191" s="1"/>
      <c r="CLR191" s="1"/>
      <c r="CLS191" s="1"/>
      <c r="CLT191" s="1"/>
      <c r="CLU191" s="1"/>
      <c r="CLV191" s="1"/>
      <c r="CLW191" s="1"/>
      <c r="CLX191" s="1"/>
      <c r="CLY191" s="1"/>
      <c r="CLZ191" s="1"/>
      <c r="CMA191" s="1"/>
      <c r="CMB191" s="1"/>
      <c r="CMC191" s="1"/>
      <c r="CMD191" s="1"/>
      <c r="CME191" s="1"/>
      <c r="CMF191" s="1"/>
      <c r="CMG191" s="1"/>
      <c r="CMH191" s="1"/>
      <c r="CMI191" s="1"/>
      <c r="CMJ191" s="1"/>
      <c r="CMK191" s="1"/>
      <c r="CML191" s="1"/>
      <c r="CMM191" s="1"/>
      <c r="CMN191" s="1"/>
      <c r="CMO191" s="1"/>
      <c r="CMP191" s="1"/>
      <c r="CMQ191" s="1"/>
      <c r="CMR191" s="1"/>
      <c r="CMS191" s="1"/>
      <c r="CMT191" s="1"/>
      <c r="CMU191" s="1"/>
      <c r="CMV191" s="1"/>
      <c r="CMW191" s="1"/>
      <c r="CMX191" s="1"/>
      <c r="CMY191" s="1"/>
      <c r="CMZ191" s="1"/>
      <c r="CNA191" s="1"/>
      <c r="CNB191" s="1"/>
      <c r="CNC191" s="1"/>
      <c r="CND191" s="1"/>
      <c r="CNE191" s="1"/>
      <c r="CNF191" s="1"/>
      <c r="CNG191" s="1"/>
      <c r="CNH191" s="1"/>
      <c r="CNI191" s="1"/>
      <c r="CNJ191" s="1"/>
      <c r="CNK191" s="1"/>
      <c r="CNL191" s="1"/>
      <c r="CNM191" s="1"/>
      <c r="CNN191" s="1"/>
      <c r="CNO191" s="1"/>
      <c r="CNP191" s="1"/>
      <c r="CNQ191" s="1"/>
      <c r="CNR191" s="1"/>
      <c r="CNS191" s="1"/>
      <c r="CNT191" s="1"/>
      <c r="CNU191" s="1"/>
      <c r="CNV191" s="1"/>
      <c r="CNW191" s="1"/>
      <c r="CNX191" s="1"/>
      <c r="CNY191" s="1"/>
      <c r="CNZ191" s="1"/>
      <c r="COA191" s="1"/>
      <c r="COB191" s="1"/>
      <c r="COC191" s="1"/>
      <c r="COD191" s="1"/>
      <c r="COE191" s="1"/>
      <c r="COF191" s="1"/>
      <c r="COG191" s="1"/>
      <c r="COH191" s="1"/>
      <c r="COI191" s="1"/>
      <c r="COJ191" s="1"/>
      <c r="COK191" s="1"/>
      <c r="COL191" s="1"/>
      <c r="COM191" s="1"/>
      <c r="CON191" s="1"/>
      <c r="COO191" s="1"/>
      <c r="COP191" s="1"/>
      <c r="COQ191" s="1"/>
      <c r="COR191" s="1"/>
      <c r="COS191" s="1"/>
      <c r="COT191" s="1"/>
      <c r="COU191" s="1"/>
      <c r="COV191" s="1"/>
      <c r="COW191" s="1"/>
      <c r="COX191" s="1"/>
      <c r="COY191" s="1"/>
      <c r="COZ191" s="1"/>
      <c r="CPA191" s="1"/>
      <c r="CPB191" s="1"/>
      <c r="CPC191" s="1"/>
      <c r="CPD191" s="1"/>
      <c r="CPE191" s="1"/>
      <c r="CPF191" s="1"/>
      <c r="CPG191" s="1"/>
      <c r="CPH191" s="1"/>
      <c r="CPI191" s="1"/>
      <c r="CPJ191" s="1"/>
      <c r="CPK191" s="1"/>
      <c r="CPL191" s="1"/>
      <c r="CPM191" s="1"/>
      <c r="CPN191" s="1"/>
      <c r="CPO191" s="1"/>
      <c r="CPP191" s="1"/>
      <c r="CPQ191" s="1"/>
      <c r="CPR191" s="1"/>
      <c r="CPS191" s="1"/>
      <c r="CPT191" s="1"/>
      <c r="CPU191" s="1"/>
      <c r="CPV191" s="1"/>
      <c r="CPW191" s="1"/>
      <c r="CPX191" s="1"/>
      <c r="CPY191" s="1"/>
      <c r="CPZ191" s="1"/>
      <c r="CQA191" s="1"/>
      <c r="CQB191" s="1"/>
      <c r="CQC191" s="1"/>
      <c r="CQD191" s="1"/>
      <c r="CQE191" s="1"/>
      <c r="CQF191" s="1"/>
      <c r="CQG191" s="1"/>
      <c r="CQH191" s="1"/>
      <c r="CQI191" s="1"/>
      <c r="CQJ191" s="1"/>
      <c r="CQK191" s="1"/>
      <c r="CQL191" s="1"/>
      <c r="CQM191" s="1"/>
      <c r="CQN191" s="1"/>
      <c r="CQO191" s="1"/>
      <c r="CQP191" s="1"/>
      <c r="CQQ191" s="1"/>
      <c r="CQR191" s="1"/>
      <c r="CQS191" s="1"/>
      <c r="CQT191" s="1"/>
      <c r="CQU191" s="1"/>
      <c r="CQV191" s="1"/>
      <c r="CQW191" s="1"/>
      <c r="CQX191" s="1"/>
      <c r="CQY191" s="1"/>
      <c r="CQZ191" s="1"/>
      <c r="CRA191" s="1"/>
      <c r="CRB191" s="1"/>
      <c r="CRC191" s="1"/>
      <c r="CRD191" s="1"/>
      <c r="CRE191" s="1"/>
      <c r="CRF191" s="1"/>
      <c r="CRG191" s="1"/>
      <c r="CRH191" s="1"/>
      <c r="CRI191" s="1"/>
      <c r="CRJ191" s="1"/>
      <c r="CRK191" s="1"/>
      <c r="CRL191" s="1"/>
      <c r="CRM191" s="1"/>
      <c r="CRN191" s="1"/>
      <c r="CRO191" s="1"/>
      <c r="CRP191" s="1"/>
      <c r="CRQ191" s="1"/>
      <c r="CRR191" s="1"/>
      <c r="CRS191" s="1"/>
      <c r="CRT191" s="1"/>
      <c r="CRU191" s="1"/>
      <c r="CRV191" s="1"/>
      <c r="CRW191" s="1"/>
      <c r="CRX191" s="1"/>
      <c r="CRY191" s="1"/>
      <c r="CRZ191" s="1"/>
      <c r="CSA191" s="1"/>
      <c r="CSB191" s="1"/>
      <c r="CSC191" s="1"/>
      <c r="CSD191" s="1"/>
      <c r="CSE191" s="1"/>
      <c r="CSF191" s="1"/>
      <c r="CSG191" s="1"/>
      <c r="CSH191" s="1"/>
      <c r="CSI191" s="1"/>
      <c r="CSJ191" s="1"/>
      <c r="CSK191" s="1"/>
      <c r="CSL191" s="1"/>
      <c r="CSM191" s="1"/>
      <c r="CSN191" s="1"/>
      <c r="CSO191" s="1"/>
      <c r="CSP191" s="1"/>
      <c r="CSQ191" s="1"/>
      <c r="CSR191" s="1"/>
      <c r="CSS191" s="1"/>
      <c r="CST191" s="1"/>
      <c r="CSU191" s="1"/>
      <c r="CSV191" s="1"/>
      <c r="CSW191" s="1"/>
      <c r="CSX191" s="1"/>
      <c r="CSY191" s="1"/>
      <c r="CSZ191" s="1"/>
      <c r="CTA191" s="1"/>
      <c r="CTB191" s="1"/>
      <c r="CTC191" s="1"/>
      <c r="CTD191" s="1"/>
      <c r="CTE191" s="1"/>
      <c r="CTF191" s="1"/>
      <c r="CTG191" s="1"/>
      <c r="CTH191" s="1"/>
      <c r="CTI191" s="1"/>
      <c r="CTJ191" s="1"/>
      <c r="CTK191" s="1"/>
      <c r="CTL191" s="1"/>
      <c r="CTM191" s="1"/>
      <c r="CTN191" s="1"/>
      <c r="CTO191" s="1"/>
      <c r="CTP191" s="1"/>
      <c r="CTQ191" s="1"/>
      <c r="CTR191" s="1"/>
      <c r="CTS191" s="1"/>
      <c r="CTT191" s="1"/>
      <c r="CTU191" s="1"/>
      <c r="CTV191" s="1"/>
      <c r="CTW191" s="1"/>
      <c r="CTX191" s="1"/>
      <c r="CTY191" s="1"/>
      <c r="CTZ191" s="1"/>
      <c r="CUA191" s="1"/>
      <c r="CUB191" s="1"/>
      <c r="CUC191" s="1"/>
      <c r="CUD191" s="1"/>
      <c r="CUE191" s="1"/>
      <c r="CUF191" s="1"/>
      <c r="CUG191" s="1"/>
      <c r="CUH191" s="1"/>
      <c r="CUI191" s="1"/>
      <c r="CUJ191" s="1"/>
      <c r="CUK191" s="1"/>
      <c r="CUL191" s="1"/>
      <c r="CUM191" s="1"/>
      <c r="CUN191" s="1"/>
      <c r="CUO191" s="1"/>
      <c r="CUP191" s="1"/>
      <c r="CUQ191" s="1"/>
      <c r="CUR191" s="1"/>
      <c r="CUS191" s="1"/>
      <c r="CUT191" s="1"/>
      <c r="CUU191" s="1"/>
      <c r="CUV191" s="1"/>
      <c r="CUW191" s="1"/>
      <c r="CUX191" s="1"/>
      <c r="CUY191" s="1"/>
      <c r="CUZ191" s="1"/>
      <c r="CVA191" s="1"/>
      <c r="CVB191" s="1"/>
      <c r="CVC191" s="1"/>
      <c r="CVD191" s="1"/>
      <c r="CVE191" s="1"/>
      <c r="CVF191" s="1"/>
      <c r="CVG191" s="1"/>
      <c r="CVH191" s="1"/>
      <c r="CVI191" s="1"/>
      <c r="CVJ191" s="1"/>
      <c r="CVK191" s="1"/>
      <c r="CVL191" s="1"/>
      <c r="CVM191" s="1"/>
      <c r="CVN191" s="1"/>
      <c r="CVO191" s="1"/>
      <c r="CVP191" s="1"/>
      <c r="CVQ191" s="1"/>
      <c r="CVR191" s="1"/>
      <c r="CVS191" s="1"/>
      <c r="CVT191" s="1"/>
      <c r="CVU191" s="1"/>
      <c r="CVV191" s="1"/>
      <c r="CVW191" s="1"/>
      <c r="CVX191" s="1"/>
      <c r="CVY191" s="1"/>
      <c r="CVZ191" s="1"/>
      <c r="CWA191" s="1"/>
      <c r="CWB191" s="1"/>
      <c r="CWC191" s="1"/>
      <c r="CWD191" s="1"/>
      <c r="CWE191" s="1"/>
      <c r="CWF191" s="1"/>
      <c r="CWG191" s="1"/>
      <c r="CWH191" s="1"/>
      <c r="CWI191" s="1"/>
      <c r="CWJ191" s="1"/>
      <c r="CWK191" s="1"/>
      <c r="CWL191" s="1"/>
      <c r="CWM191" s="1"/>
      <c r="CWN191" s="1"/>
      <c r="CWO191" s="1"/>
      <c r="CWP191" s="1"/>
      <c r="CWQ191" s="1"/>
      <c r="CWR191" s="1"/>
      <c r="CWS191" s="1"/>
      <c r="CWT191" s="1"/>
      <c r="CWU191" s="1"/>
      <c r="CWV191" s="1"/>
      <c r="CWW191" s="1"/>
      <c r="CWX191" s="1"/>
      <c r="CWY191" s="1"/>
      <c r="CWZ191" s="1"/>
      <c r="CXA191" s="1"/>
      <c r="CXB191" s="1"/>
      <c r="CXC191" s="1"/>
      <c r="CXD191" s="1"/>
      <c r="CXE191" s="1"/>
      <c r="CXF191" s="1"/>
      <c r="CXG191" s="1"/>
      <c r="CXH191" s="1"/>
      <c r="CXI191" s="1"/>
      <c r="CXJ191" s="1"/>
      <c r="CXK191" s="1"/>
      <c r="CXL191" s="1"/>
      <c r="CXM191" s="1"/>
      <c r="CXN191" s="1"/>
      <c r="CXO191" s="1"/>
      <c r="CXP191" s="1"/>
      <c r="CXQ191" s="1"/>
      <c r="CXR191" s="1"/>
      <c r="CXS191" s="1"/>
      <c r="CXT191" s="1"/>
      <c r="CXU191" s="1"/>
      <c r="CXV191" s="1"/>
      <c r="CXW191" s="1"/>
      <c r="CXX191" s="1"/>
      <c r="CXY191" s="1"/>
      <c r="CXZ191" s="1"/>
      <c r="CYA191" s="1"/>
      <c r="CYB191" s="1"/>
      <c r="CYC191" s="1"/>
      <c r="CYD191" s="1"/>
      <c r="CYE191" s="1"/>
      <c r="CYF191" s="1"/>
      <c r="CYG191" s="1"/>
      <c r="CYH191" s="1"/>
      <c r="CYI191" s="1"/>
      <c r="CYJ191" s="1"/>
      <c r="CYK191" s="1"/>
      <c r="CYL191" s="1"/>
      <c r="CYM191" s="1"/>
      <c r="CYN191" s="1"/>
      <c r="CYO191" s="1"/>
      <c r="CYP191" s="1"/>
      <c r="CYQ191" s="1"/>
      <c r="CYR191" s="1"/>
      <c r="CYS191" s="1"/>
      <c r="CYT191" s="1"/>
      <c r="CYU191" s="1"/>
      <c r="CYV191" s="1"/>
      <c r="CYW191" s="1"/>
      <c r="CYX191" s="1"/>
      <c r="CYY191" s="1"/>
      <c r="CYZ191" s="1"/>
      <c r="CZA191" s="1"/>
      <c r="CZB191" s="1"/>
      <c r="CZC191" s="1"/>
      <c r="CZD191" s="1"/>
      <c r="CZE191" s="1"/>
      <c r="CZF191" s="1"/>
      <c r="CZG191" s="1"/>
      <c r="CZH191" s="1"/>
      <c r="CZI191" s="1"/>
      <c r="CZJ191" s="1"/>
      <c r="CZK191" s="1"/>
      <c r="CZL191" s="1"/>
      <c r="CZM191" s="1"/>
      <c r="CZN191" s="1"/>
      <c r="CZO191" s="1"/>
      <c r="CZP191" s="1"/>
      <c r="CZQ191" s="1"/>
      <c r="CZR191" s="1"/>
      <c r="CZS191" s="1"/>
      <c r="CZT191" s="1"/>
      <c r="CZU191" s="1"/>
      <c r="CZV191" s="1"/>
      <c r="CZW191" s="1"/>
      <c r="CZX191" s="1"/>
      <c r="CZY191" s="1"/>
      <c r="CZZ191" s="1"/>
      <c r="DAA191" s="1"/>
      <c r="DAB191" s="1"/>
      <c r="DAC191" s="1"/>
      <c r="DAD191" s="1"/>
      <c r="DAE191" s="1"/>
      <c r="DAF191" s="1"/>
      <c r="DAG191" s="1"/>
      <c r="DAH191" s="1"/>
      <c r="DAI191" s="1"/>
      <c r="DAJ191" s="1"/>
      <c r="DAK191" s="1"/>
      <c r="DAL191" s="1"/>
      <c r="DAM191" s="1"/>
      <c r="DAN191" s="1"/>
      <c r="DAO191" s="1"/>
      <c r="DAP191" s="1"/>
      <c r="DAQ191" s="1"/>
      <c r="DAR191" s="1"/>
      <c r="DAS191" s="1"/>
      <c r="DAT191" s="1"/>
      <c r="DAU191" s="1"/>
      <c r="DAV191" s="1"/>
      <c r="DAW191" s="1"/>
      <c r="DAX191" s="1"/>
      <c r="DAY191" s="1"/>
      <c r="DAZ191" s="1"/>
      <c r="DBA191" s="1"/>
      <c r="DBB191" s="1"/>
      <c r="DBC191" s="1"/>
      <c r="DBD191" s="1"/>
      <c r="DBE191" s="1"/>
      <c r="DBF191" s="1"/>
      <c r="DBG191" s="1"/>
      <c r="DBH191" s="1"/>
      <c r="DBI191" s="1"/>
      <c r="DBJ191" s="1"/>
      <c r="DBK191" s="1"/>
      <c r="DBL191" s="1"/>
      <c r="DBM191" s="1"/>
      <c r="DBN191" s="1"/>
      <c r="DBO191" s="1"/>
      <c r="DBP191" s="1"/>
      <c r="DBQ191" s="1"/>
      <c r="DBR191" s="1"/>
      <c r="DBS191" s="1"/>
      <c r="DBT191" s="1"/>
      <c r="DBU191" s="1"/>
      <c r="DBV191" s="1"/>
      <c r="DBW191" s="1"/>
      <c r="DBX191" s="1"/>
      <c r="DBY191" s="1"/>
      <c r="DBZ191" s="1"/>
      <c r="DCA191" s="1"/>
      <c r="DCB191" s="1"/>
      <c r="DCC191" s="1"/>
      <c r="DCD191" s="1"/>
      <c r="DCE191" s="1"/>
      <c r="DCF191" s="1"/>
      <c r="DCG191" s="1"/>
      <c r="DCH191" s="1"/>
      <c r="DCI191" s="1"/>
      <c r="DCJ191" s="1"/>
      <c r="DCK191" s="1"/>
      <c r="DCL191" s="1"/>
      <c r="DCM191" s="1"/>
      <c r="DCN191" s="1"/>
      <c r="DCO191" s="1"/>
      <c r="DCP191" s="1"/>
      <c r="DCQ191" s="1"/>
      <c r="DCR191" s="1"/>
      <c r="DCS191" s="1"/>
      <c r="DCT191" s="1"/>
      <c r="DCU191" s="1"/>
      <c r="DCV191" s="1"/>
      <c r="DCW191" s="1"/>
      <c r="DCX191" s="1"/>
      <c r="DCY191" s="1"/>
      <c r="DCZ191" s="1"/>
      <c r="DDA191" s="1"/>
      <c r="DDB191" s="1"/>
      <c r="DDC191" s="1"/>
      <c r="DDD191" s="1"/>
      <c r="DDE191" s="1"/>
      <c r="DDF191" s="1"/>
      <c r="DDG191" s="1"/>
      <c r="DDH191" s="1"/>
      <c r="DDI191" s="1"/>
      <c r="DDJ191" s="1"/>
      <c r="DDK191" s="1"/>
      <c r="DDL191" s="1"/>
      <c r="DDM191" s="1"/>
      <c r="DDN191" s="1"/>
      <c r="DDO191" s="1"/>
      <c r="DDP191" s="1"/>
      <c r="DDQ191" s="1"/>
      <c r="DDR191" s="1"/>
      <c r="DDS191" s="1"/>
      <c r="DDT191" s="1"/>
      <c r="DDU191" s="1"/>
      <c r="DDV191" s="1"/>
      <c r="DDW191" s="1"/>
      <c r="DDX191" s="1"/>
      <c r="DDY191" s="1"/>
      <c r="DDZ191" s="1"/>
      <c r="DEA191" s="1"/>
      <c r="DEB191" s="1"/>
      <c r="DEC191" s="1"/>
      <c r="DED191" s="1"/>
      <c r="DEE191" s="1"/>
      <c r="DEF191" s="1"/>
      <c r="DEG191" s="1"/>
      <c r="DEH191" s="1"/>
      <c r="DEI191" s="1"/>
      <c r="DEJ191" s="1"/>
      <c r="DEK191" s="1"/>
      <c r="DEL191" s="1"/>
      <c r="DEM191" s="1"/>
      <c r="DEN191" s="1"/>
      <c r="DEO191" s="1"/>
      <c r="DEP191" s="1"/>
      <c r="DEQ191" s="1"/>
      <c r="DER191" s="1"/>
      <c r="DES191" s="1"/>
      <c r="DET191" s="1"/>
      <c r="DEU191" s="1"/>
      <c r="DEV191" s="1"/>
      <c r="DEW191" s="1"/>
      <c r="DEX191" s="1"/>
      <c r="DEY191" s="1"/>
      <c r="DEZ191" s="1"/>
      <c r="DFA191" s="1"/>
      <c r="DFB191" s="1"/>
      <c r="DFC191" s="1"/>
      <c r="DFD191" s="1"/>
      <c r="DFE191" s="1"/>
      <c r="DFF191" s="1"/>
      <c r="DFG191" s="1"/>
      <c r="DFH191" s="1"/>
      <c r="DFI191" s="1"/>
      <c r="DFJ191" s="1"/>
      <c r="DFK191" s="1"/>
      <c r="DFL191" s="1"/>
      <c r="DFM191" s="1"/>
      <c r="DFN191" s="1"/>
      <c r="DFO191" s="1"/>
      <c r="DFP191" s="1"/>
      <c r="DFQ191" s="1"/>
      <c r="DFR191" s="1"/>
      <c r="DFS191" s="1"/>
      <c r="DFT191" s="1"/>
      <c r="DFU191" s="1"/>
      <c r="DFV191" s="1"/>
      <c r="DFW191" s="1"/>
      <c r="DFX191" s="1"/>
      <c r="DFY191" s="1"/>
      <c r="DFZ191" s="1"/>
      <c r="DGA191" s="1"/>
      <c r="DGB191" s="1"/>
      <c r="DGC191" s="1"/>
      <c r="DGD191" s="1"/>
      <c r="DGE191" s="1"/>
      <c r="DGF191" s="1"/>
      <c r="DGG191" s="1"/>
      <c r="DGH191" s="1"/>
      <c r="DGI191" s="1"/>
      <c r="DGJ191" s="1"/>
      <c r="DGK191" s="1"/>
      <c r="DGL191" s="1"/>
      <c r="DGM191" s="1"/>
      <c r="DGN191" s="1"/>
      <c r="DGO191" s="1"/>
      <c r="DGP191" s="1"/>
      <c r="DGQ191" s="1"/>
      <c r="DGR191" s="1"/>
      <c r="DGS191" s="1"/>
      <c r="DGT191" s="1"/>
      <c r="DGU191" s="1"/>
      <c r="DGV191" s="1"/>
      <c r="DGW191" s="1"/>
      <c r="DGX191" s="1"/>
      <c r="DGY191" s="1"/>
      <c r="DGZ191" s="1"/>
      <c r="DHA191" s="1"/>
      <c r="DHB191" s="1"/>
      <c r="DHC191" s="1"/>
      <c r="DHD191" s="1"/>
      <c r="DHE191" s="1"/>
      <c r="DHF191" s="1"/>
      <c r="DHG191" s="1"/>
      <c r="DHH191" s="1"/>
      <c r="DHI191" s="1"/>
      <c r="DHJ191" s="1"/>
      <c r="DHK191" s="1"/>
      <c r="DHL191" s="1"/>
      <c r="DHM191" s="1"/>
      <c r="DHN191" s="1"/>
      <c r="DHO191" s="1"/>
      <c r="DHP191" s="1"/>
      <c r="DHQ191" s="1"/>
      <c r="DHR191" s="1"/>
      <c r="DHS191" s="1"/>
      <c r="DHT191" s="1"/>
      <c r="DHU191" s="1"/>
      <c r="DHV191" s="1"/>
      <c r="DHW191" s="1"/>
      <c r="DHX191" s="1"/>
      <c r="DHY191" s="1"/>
      <c r="DHZ191" s="1"/>
      <c r="DIA191" s="1"/>
      <c r="DIB191" s="1"/>
      <c r="DIC191" s="1"/>
      <c r="DID191" s="1"/>
      <c r="DIE191" s="1"/>
      <c r="DIF191" s="1"/>
      <c r="DIG191" s="1"/>
      <c r="DIH191" s="1"/>
      <c r="DII191" s="1"/>
      <c r="DIJ191" s="1"/>
      <c r="DIK191" s="1"/>
      <c r="DIL191" s="1"/>
      <c r="DIM191" s="1"/>
      <c r="DIN191" s="1"/>
      <c r="DIO191" s="1"/>
      <c r="DIP191" s="1"/>
      <c r="DIQ191" s="1"/>
      <c r="DIR191" s="1"/>
      <c r="DIS191" s="1"/>
      <c r="DIT191" s="1"/>
      <c r="DIU191" s="1"/>
      <c r="DIV191" s="1"/>
      <c r="DIW191" s="1"/>
      <c r="DIX191" s="1"/>
      <c r="DIY191" s="1"/>
      <c r="DIZ191" s="1"/>
      <c r="DJA191" s="1"/>
      <c r="DJB191" s="1"/>
      <c r="DJC191" s="1"/>
      <c r="DJD191" s="1"/>
      <c r="DJE191" s="1"/>
      <c r="DJF191" s="1"/>
      <c r="DJG191" s="1"/>
      <c r="DJH191" s="1"/>
      <c r="DJI191" s="1"/>
      <c r="DJJ191" s="1"/>
      <c r="DJK191" s="1"/>
      <c r="DJL191" s="1"/>
      <c r="DJM191" s="1"/>
      <c r="DJN191" s="1"/>
      <c r="DJO191" s="1"/>
      <c r="DJP191" s="1"/>
      <c r="DJQ191" s="1"/>
      <c r="DJR191" s="1"/>
      <c r="DJS191" s="1"/>
      <c r="DJT191" s="1"/>
      <c r="DJU191" s="1"/>
      <c r="DJV191" s="1"/>
      <c r="DJW191" s="1"/>
      <c r="DJX191" s="1"/>
      <c r="DJY191" s="1"/>
      <c r="DJZ191" s="1"/>
      <c r="DKA191" s="1"/>
      <c r="DKB191" s="1"/>
      <c r="DKC191" s="1"/>
      <c r="DKD191" s="1"/>
      <c r="DKE191" s="1"/>
      <c r="DKF191" s="1"/>
      <c r="DKG191" s="1"/>
      <c r="DKH191" s="1"/>
      <c r="DKI191" s="1"/>
      <c r="DKJ191" s="1"/>
      <c r="DKK191" s="1"/>
      <c r="DKL191" s="1"/>
      <c r="DKM191" s="1"/>
      <c r="DKN191" s="1"/>
      <c r="DKO191" s="1"/>
      <c r="DKP191" s="1"/>
      <c r="DKQ191" s="1"/>
      <c r="DKR191" s="1"/>
      <c r="DKS191" s="1"/>
      <c r="DKT191" s="1"/>
      <c r="DKU191" s="1"/>
      <c r="DKV191" s="1"/>
      <c r="DKW191" s="1"/>
      <c r="DKX191" s="1"/>
      <c r="DKY191" s="1"/>
      <c r="DKZ191" s="1"/>
      <c r="DLA191" s="1"/>
      <c r="DLB191" s="1"/>
      <c r="DLC191" s="1"/>
      <c r="DLD191" s="1"/>
      <c r="DLE191" s="1"/>
      <c r="DLF191" s="1"/>
      <c r="DLG191" s="1"/>
      <c r="DLH191" s="1"/>
      <c r="DLI191" s="1"/>
      <c r="DLJ191" s="1"/>
      <c r="DLK191" s="1"/>
      <c r="DLL191" s="1"/>
      <c r="DLM191" s="1"/>
      <c r="DLN191" s="1"/>
      <c r="DLO191" s="1"/>
      <c r="DLP191" s="1"/>
      <c r="DLQ191" s="1"/>
      <c r="DLR191" s="1"/>
      <c r="DLS191" s="1"/>
      <c r="DLT191" s="1"/>
      <c r="DLU191" s="1"/>
      <c r="DLV191" s="1"/>
      <c r="DLW191" s="1"/>
      <c r="DLX191" s="1"/>
      <c r="DLY191" s="1"/>
      <c r="DLZ191" s="1"/>
      <c r="DMA191" s="1"/>
      <c r="DMB191" s="1"/>
      <c r="DMC191" s="1"/>
      <c r="DMD191" s="1"/>
      <c r="DME191" s="1"/>
      <c r="DMF191" s="1"/>
      <c r="DMG191" s="1"/>
      <c r="DMH191" s="1"/>
      <c r="DMI191" s="1"/>
      <c r="DMJ191" s="1"/>
      <c r="DMK191" s="1"/>
      <c r="DML191" s="1"/>
      <c r="DMM191" s="1"/>
      <c r="DMN191" s="1"/>
      <c r="DMO191" s="1"/>
      <c r="DMP191" s="1"/>
      <c r="DMQ191" s="1"/>
      <c r="DMR191" s="1"/>
      <c r="DMS191" s="1"/>
      <c r="DMT191" s="1"/>
      <c r="DMU191" s="1"/>
      <c r="DMV191" s="1"/>
      <c r="DMW191" s="1"/>
      <c r="DMX191" s="1"/>
      <c r="DMY191" s="1"/>
      <c r="DMZ191" s="1"/>
      <c r="DNA191" s="1"/>
      <c r="DNB191" s="1"/>
      <c r="DNC191" s="1"/>
      <c r="DND191" s="1"/>
      <c r="DNE191" s="1"/>
      <c r="DNF191" s="1"/>
      <c r="DNG191" s="1"/>
      <c r="DNH191" s="1"/>
      <c r="DNI191" s="1"/>
      <c r="DNJ191" s="1"/>
      <c r="DNK191" s="1"/>
      <c r="DNL191" s="1"/>
      <c r="DNM191" s="1"/>
      <c r="DNN191" s="1"/>
      <c r="DNO191" s="1"/>
      <c r="DNP191" s="1"/>
      <c r="DNQ191" s="1"/>
      <c r="DNR191" s="1"/>
      <c r="DNS191" s="1"/>
      <c r="DNT191" s="1"/>
      <c r="DNU191" s="1"/>
      <c r="DNV191" s="1"/>
      <c r="DNW191" s="1"/>
      <c r="DNX191" s="1"/>
      <c r="DNY191" s="1"/>
      <c r="DNZ191" s="1"/>
      <c r="DOA191" s="1"/>
      <c r="DOB191" s="1"/>
      <c r="DOC191" s="1"/>
      <c r="DOD191" s="1"/>
      <c r="DOE191" s="1"/>
      <c r="DOF191" s="1"/>
      <c r="DOG191" s="1"/>
      <c r="DOH191" s="1"/>
      <c r="DOI191" s="1"/>
      <c r="DOJ191" s="1"/>
      <c r="DOK191" s="1"/>
      <c r="DOL191" s="1"/>
      <c r="DOM191" s="1"/>
      <c r="DON191" s="1"/>
      <c r="DOO191" s="1"/>
      <c r="DOP191" s="1"/>
      <c r="DOQ191" s="1"/>
      <c r="DOR191" s="1"/>
      <c r="DOS191" s="1"/>
      <c r="DOT191" s="1"/>
      <c r="DOU191" s="1"/>
      <c r="DOV191" s="1"/>
      <c r="DOW191" s="1"/>
      <c r="DOX191" s="1"/>
      <c r="DOY191" s="1"/>
      <c r="DOZ191" s="1"/>
      <c r="DPA191" s="1"/>
      <c r="DPB191" s="1"/>
      <c r="DPC191" s="1"/>
      <c r="DPD191" s="1"/>
      <c r="DPE191" s="1"/>
      <c r="DPF191" s="1"/>
      <c r="DPG191" s="1"/>
      <c r="DPH191" s="1"/>
      <c r="DPI191" s="1"/>
      <c r="DPJ191" s="1"/>
      <c r="DPK191" s="1"/>
      <c r="DPL191" s="1"/>
      <c r="DPM191" s="1"/>
      <c r="DPN191" s="1"/>
      <c r="DPO191" s="1"/>
      <c r="DPP191" s="1"/>
      <c r="DPQ191" s="1"/>
      <c r="DPR191" s="1"/>
      <c r="DPS191" s="1"/>
      <c r="DPT191" s="1"/>
      <c r="DPU191" s="1"/>
      <c r="DPV191" s="1"/>
      <c r="DPW191" s="1"/>
      <c r="DPX191" s="1"/>
      <c r="DPY191" s="1"/>
      <c r="DPZ191" s="1"/>
      <c r="DQA191" s="1"/>
      <c r="DQB191" s="1"/>
      <c r="DQC191" s="1"/>
      <c r="DQD191" s="1"/>
      <c r="DQE191" s="1"/>
      <c r="DQF191" s="1"/>
      <c r="DQG191" s="1"/>
      <c r="DQH191" s="1"/>
      <c r="DQI191" s="1"/>
      <c r="DQJ191" s="1"/>
      <c r="DQK191" s="1"/>
      <c r="DQL191" s="1"/>
      <c r="DQM191" s="1"/>
      <c r="DQN191" s="1"/>
      <c r="DQO191" s="1"/>
      <c r="DQP191" s="1"/>
      <c r="DQQ191" s="1"/>
      <c r="DQR191" s="1"/>
      <c r="DQS191" s="1"/>
      <c r="DQT191" s="1"/>
      <c r="DQU191" s="1"/>
      <c r="DQV191" s="1"/>
      <c r="DQW191" s="1"/>
      <c r="DQX191" s="1"/>
      <c r="DQY191" s="1"/>
      <c r="DQZ191" s="1"/>
      <c r="DRA191" s="1"/>
      <c r="DRB191" s="1"/>
      <c r="DRC191" s="1"/>
      <c r="DRD191" s="1"/>
      <c r="DRE191" s="1"/>
      <c r="DRF191" s="1"/>
      <c r="DRG191" s="1"/>
      <c r="DRH191" s="1"/>
      <c r="DRI191" s="1"/>
      <c r="DRJ191" s="1"/>
      <c r="DRK191" s="1"/>
      <c r="DRL191" s="1"/>
      <c r="DRM191" s="1"/>
      <c r="DRN191" s="1"/>
      <c r="DRO191" s="1"/>
      <c r="DRP191" s="1"/>
      <c r="DRQ191" s="1"/>
      <c r="DRR191" s="1"/>
      <c r="DRS191" s="1"/>
      <c r="DRT191" s="1"/>
      <c r="DRU191" s="1"/>
      <c r="DRV191" s="1"/>
      <c r="DRW191" s="1"/>
      <c r="DRX191" s="1"/>
      <c r="DRY191" s="1"/>
      <c r="DRZ191" s="1"/>
      <c r="DSA191" s="1"/>
      <c r="DSB191" s="1"/>
      <c r="DSC191" s="1"/>
      <c r="DSD191" s="1"/>
      <c r="DSE191" s="1"/>
      <c r="DSF191" s="1"/>
      <c r="DSG191" s="1"/>
      <c r="DSH191" s="1"/>
      <c r="DSI191" s="1"/>
      <c r="DSJ191" s="1"/>
      <c r="DSK191" s="1"/>
      <c r="DSL191" s="1"/>
      <c r="DSM191" s="1"/>
      <c r="DSN191" s="1"/>
      <c r="DSO191" s="1"/>
      <c r="DSP191" s="1"/>
      <c r="DSQ191" s="1"/>
      <c r="DSR191" s="1"/>
      <c r="DSS191" s="1"/>
      <c r="DST191" s="1"/>
      <c r="DSU191" s="1"/>
      <c r="DSV191" s="1"/>
      <c r="DSW191" s="1"/>
      <c r="DSX191" s="1"/>
      <c r="DSY191" s="1"/>
      <c r="DSZ191" s="1"/>
      <c r="DTA191" s="1"/>
      <c r="DTB191" s="1"/>
      <c r="DTC191" s="1"/>
      <c r="DTD191" s="1"/>
      <c r="DTE191" s="1"/>
      <c r="DTF191" s="1"/>
      <c r="DTG191" s="1"/>
      <c r="DTH191" s="1"/>
      <c r="DTI191" s="1"/>
      <c r="DTJ191" s="1"/>
      <c r="DTK191" s="1"/>
      <c r="DTL191" s="1"/>
      <c r="DTM191" s="1"/>
      <c r="DTN191" s="1"/>
      <c r="DTO191" s="1"/>
      <c r="DTP191" s="1"/>
      <c r="DTQ191" s="1"/>
      <c r="DTR191" s="1"/>
      <c r="DTS191" s="1"/>
      <c r="DTT191" s="1"/>
      <c r="DTU191" s="1"/>
      <c r="DTV191" s="1"/>
      <c r="DTW191" s="1"/>
      <c r="DTX191" s="1"/>
      <c r="DTY191" s="1"/>
      <c r="DTZ191" s="1"/>
      <c r="DUA191" s="1"/>
      <c r="DUB191" s="1"/>
      <c r="DUC191" s="1"/>
      <c r="DUD191" s="1"/>
      <c r="DUE191" s="1"/>
      <c r="DUF191" s="1"/>
      <c r="DUG191" s="1"/>
      <c r="DUH191" s="1"/>
      <c r="DUI191" s="1"/>
      <c r="DUJ191" s="1"/>
      <c r="DUK191" s="1"/>
      <c r="DUL191" s="1"/>
      <c r="DUM191" s="1"/>
      <c r="DUN191" s="1"/>
      <c r="DUO191" s="1"/>
      <c r="DUP191" s="1"/>
      <c r="DUQ191" s="1"/>
      <c r="DUR191" s="1"/>
      <c r="DUS191" s="1"/>
      <c r="DUT191" s="1"/>
      <c r="DUU191" s="1"/>
      <c r="DUV191" s="1"/>
      <c r="DUW191" s="1"/>
      <c r="DUX191" s="1"/>
      <c r="DUY191" s="1"/>
      <c r="DUZ191" s="1"/>
      <c r="DVA191" s="1"/>
      <c r="DVB191" s="1"/>
      <c r="DVC191" s="1"/>
      <c r="DVD191" s="1"/>
      <c r="DVE191" s="1"/>
      <c r="DVF191" s="1"/>
      <c r="DVG191" s="1"/>
      <c r="DVH191" s="1"/>
      <c r="DVI191" s="1"/>
      <c r="DVJ191" s="1"/>
      <c r="DVK191" s="1"/>
      <c r="DVL191" s="1"/>
      <c r="DVM191" s="1"/>
      <c r="DVN191" s="1"/>
      <c r="DVO191" s="1"/>
      <c r="DVP191" s="1"/>
      <c r="DVQ191" s="1"/>
      <c r="DVR191" s="1"/>
      <c r="DVS191" s="1"/>
      <c r="DVT191" s="1"/>
      <c r="DVU191" s="1"/>
      <c r="DVV191" s="1"/>
      <c r="DVW191" s="1"/>
      <c r="DVX191" s="1"/>
      <c r="DVY191" s="1"/>
      <c r="DVZ191" s="1"/>
      <c r="DWA191" s="1"/>
      <c r="DWB191" s="1"/>
      <c r="DWC191" s="1"/>
      <c r="DWD191" s="1"/>
      <c r="DWE191" s="1"/>
      <c r="DWF191" s="1"/>
      <c r="DWG191" s="1"/>
      <c r="DWH191" s="1"/>
      <c r="DWI191" s="1"/>
      <c r="DWJ191" s="1"/>
      <c r="DWK191" s="1"/>
      <c r="DWL191" s="1"/>
      <c r="DWM191" s="1"/>
      <c r="DWN191" s="1"/>
      <c r="DWO191" s="1"/>
      <c r="DWP191" s="1"/>
      <c r="DWQ191" s="1"/>
      <c r="DWR191" s="1"/>
      <c r="DWS191" s="1"/>
      <c r="DWT191" s="1"/>
      <c r="DWU191" s="1"/>
      <c r="DWV191" s="1"/>
      <c r="DWW191" s="1"/>
      <c r="DWX191" s="1"/>
      <c r="DWY191" s="1"/>
      <c r="DWZ191" s="1"/>
      <c r="DXA191" s="1"/>
      <c r="DXB191" s="1"/>
      <c r="DXC191" s="1"/>
      <c r="DXD191" s="1"/>
      <c r="DXE191" s="1"/>
      <c r="DXF191" s="1"/>
      <c r="DXG191" s="1"/>
      <c r="DXH191" s="1"/>
      <c r="DXI191" s="1"/>
      <c r="DXJ191" s="1"/>
      <c r="DXK191" s="1"/>
      <c r="DXL191" s="1"/>
      <c r="DXM191" s="1"/>
      <c r="DXN191" s="1"/>
      <c r="DXO191" s="1"/>
      <c r="DXP191" s="1"/>
      <c r="DXQ191" s="1"/>
      <c r="DXR191" s="1"/>
      <c r="DXS191" s="1"/>
      <c r="DXT191" s="1"/>
      <c r="DXU191" s="1"/>
      <c r="DXV191" s="1"/>
      <c r="DXW191" s="1"/>
      <c r="DXX191" s="1"/>
      <c r="DXY191" s="1"/>
      <c r="DXZ191" s="1"/>
      <c r="DYA191" s="1"/>
      <c r="DYB191" s="1"/>
      <c r="DYC191" s="1"/>
      <c r="DYD191" s="1"/>
      <c r="DYE191" s="1"/>
      <c r="DYF191" s="1"/>
      <c r="DYG191" s="1"/>
      <c r="DYH191" s="1"/>
      <c r="DYI191" s="1"/>
      <c r="DYJ191" s="1"/>
      <c r="DYK191" s="1"/>
      <c r="DYL191" s="1"/>
      <c r="DYM191" s="1"/>
      <c r="DYN191" s="1"/>
      <c r="DYO191" s="1"/>
      <c r="DYP191" s="1"/>
      <c r="DYQ191" s="1"/>
      <c r="DYR191" s="1"/>
      <c r="DYS191" s="1"/>
      <c r="DYT191" s="1"/>
      <c r="DYU191" s="1"/>
      <c r="DYV191" s="1"/>
      <c r="DYW191" s="1"/>
      <c r="DYX191" s="1"/>
      <c r="DYY191" s="1"/>
      <c r="DYZ191" s="1"/>
      <c r="DZA191" s="1"/>
      <c r="DZB191" s="1"/>
      <c r="DZC191" s="1"/>
      <c r="DZD191" s="1"/>
      <c r="DZE191" s="1"/>
      <c r="DZF191" s="1"/>
      <c r="DZG191" s="1"/>
      <c r="DZH191" s="1"/>
      <c r="DZI191" s="1"/>
      <c r="DZJ191" s="1"/>
      <c r="DZK191" s="1"/>
      <c r="DZL191" s="1"/>
      <c r="DZM191" s="1"/>
      <c r="DZN191" s="1"/>
      <c r="DZO191" s="1"/>
      <c r="DZP191" s="1"/>
      <c r="DZQ191" s="1"/>
      <c r="DZR191" s="1"/>
      <c r="DZS191" s="1"/>
      <c r="DZT191" s="1"/>
      <c r="DZU191" s="1"/>
      <c r="DZV191" s="1"/>
      <c r="DZW191" s="1"/>
      <c r="DZX191" s="1"/>
      <c r="DZY191" s="1"/>
      <c r="DZZ191" s="1"/>
      <c r="EAA191" s="1"/>
      <c r="EAB191" s="1"/>
      <c r="EAC191" s="1"/>
      <c r="EAD191" s="1"/>
      <c r="EAE191" s="1"/>
      <c r="EAF191" s="1"/>
      <c r="EAG191" s="1"/>
      <c r="EAH191" s="1"/>
      <c r="EAI191" s="1"/>
      <c r="EAJ191" s="1"/>
      <c r="EAK191" s="1"/>
      <c r="EAL191" s="1"/>
      <c r="EAM191" s="1"/>
      <c r="EAN191" s="1"/>
      <c r="EAO191" s="1"/>
      <c r="EAP191" s="1"/>
      <c r="EAQ191" s="1"/>
      <c r="EAR191" s="1"/>
      <c r="EAS191" s="1"/>
      <c r="EAT191" s="1"/>
      <c r="EAU191" s="1"/>
      <c r="EAV191" s="1"/>
      <c r="EAW191" s="1"/>
      <c r="EAX191" s="1"/>
      <c r="EAY191" s="1"/>
      <c r="EAZ191" s="1"/>
      <c r="EBA191" s="1"/>
      <c r="EBB191" s="1"/>
      <c r="EBC191" s="1"/>
      <c r="EBD191" s="1"/>
      <c r="EBE191" s="1"/>
      <c r="EBF191" s="1"/>
      <c r="EBG191" s="1"/>
      <c r="EBH191" s="1"/>
      <c r="EBI191" s="1"/>
      <c r="EBJ191" s="1"/>
      <c r="EBK191" s="1"/>
      <c r="EBL191" s="1"/>
      <c r="EBM191" s="1"/>
      <c r="EBN191" s="1"/>
      <c r="EBO191" s="1"/>
      <c r="EBP191" s="1"/>
      <c r="EBQ191" s="1"/>
      <c r="EBR191" s="1"/>
      <c r="EBS191" s="1"/>
      <c r="EBT191" s="1"/>
      <c r="EBU191" s="1"/>
      <c r="EBV191" s="1"/>
      <c r="EBW191" s="1"/>
      <c r="EBX191" s="1"/>
      <c r="EBY191" s="1"/>
      <c r="EBZ191" s="1"/>
      <c r="ECA191" s="1"/>
      <c r="ECB191" s="1"/>
      <c r="ECC191" s="1"/>
      <c r="ECD191" s="1"/>
      <c r="ECE191" s="1"/>
      <c r="ECF191" s="1"/>
      <c r="ECG191" s="1"/>
      <c r="ECH191" s="1"/>
      <c r="ECI191" s="1"/>
      <c r="ECJ191" s="1"/>
      <c r="ECK191" s="1"/>
      <c r="ECL191" s="1"/>
      <c r="ECM191" s="1"/>
      <c r="ECN191" s="1"/>
      <c r="ECO191" s="1"/>
      <c r="ECP191" s="1"/>
      <c r="ECQ191" s="1"/>
      <c r="ECR191" s="1"/>
      <c r="ECS191" s="1"/>
      <c r="ECT191" s="1"/>
      <c r="ECU191" s="1"/>
      <c r="ECV191" s="1"/>
      <c r="ECW191" s="1"/>
      <c r="ECX191" s="1"/>
      <c r="ECY191" s="1"/>
      <c r="ECZ191" s="1"/>
      <c r="EDA191" s="1"/>
      <c r="EDB191" s="1"/>
      <c r="EDC191" s="1"/>
      <c r="EDD191" s="1"/>
      <c r="EDE191" s="1"/>
      <c r="EDF191" s="1"/>
      <c r="EDG191" s="1"/>
      <c r="EDH191" s="1"/>
      <c r="EDI191" s="1"/>
      <c r="EDJ191" s="1"/>
      <c r="EDK191" s="1"/>
      <c r="EDL191" s="1"/>
      <c r="EDM191" s="1"/>
      <c r="EDN191" s="1"/>
      <c r="EDO191" s="1"/>
      <c r="EDP191" s="1"/>
      <c r="EDQ191" s="1"/>
      <c r="EDR191" s="1"/>
      <c r="EDS191" s="1"/>
      <c r="EDT191" s="1"/>
      <c r="EDU191" s="1"/>
      <c r="EDV191" s="1"/>
      <c r="EDW191" s="1"/>
      <c r="EDX191" s="1"/>
      <c r="EDY191" s="1"/>
      <c r="EDZ191" s="1"/>
      <c r="EEA191" s="1"/>
      <c r="EEB191" s="1"/>
      <c r="EEC191" s="1"/>
      <c r="EED191" s="1"/>
      <c r="EEE191" s="1"/>
      <c r="EEF191" s="1"/>
      <c r="EEG191" s="1"/>
      <c r="EEH191" s="1"/>
      <c r="EEI191" s="1"/>
      <c r="EEJ191" s="1"/>
      <c r="EEK191" s="1"/>
      <c r="EEL191" s="1"/>
      <c r="EEM191" s="1"/>
      <c r="EEN191" s="1"/>
      <c r="EEO191" s="1"/>
      <c r="EEP191" s="1"/>
      <c r="EEQ191" s="1"/>
      <c r="EER191" s="1"/>
      <c r="EES191" s="1"/>
      <c r="EET191" s="1"/>
      <c r="EEU191" s="1"/>
      <c r="EEV191" s="1"/>
      <c r="EEW191" s="1"/>
      <c r="EEX191" s="1"/>
      <c r="EEY191" s="1"/>
      <c r="EEZ191" s="1"/>
      <c r="EFA191" s="1"/>
      <c r="EFB191" s="1"/>
      <c r="EFC191" s="1"/>
      <c r="EFD191" s="1"/>
      <c r="EFE191" s="1"/>
      <c r="EFF191" s="1"/>
      <c r="EFG191" s="1"/>
      <c r="EFH191" s="1"/>
      <c r="EFI191" s="1"/>
      <c r="EFJ191" s="1"/>
      <c r="EFK191" s="1"/>
      <c r="EFL191" s="1"/>
      <c r="EFM191" s="1"/>
      <c r="EFN191" s="1"/>
      <c r="EFO191" s="1"/>
      <c r="EFP191" s="1"/>
      <c r="EFQ191" s="1"/>
      <c r="EFR191" s="1"/>
      <c r="EFS191" s="1"/>
      <c r="EFT191" s="1"/>
      <c r="EFU191" s="1"/>
      <c r="EFV191" s="1"/>
      <c r="EFW191" s="1"/>
      <c r="EFX191" s="1"/>
      <c r="EFY191" s="1"/>
      <c r="EFZ191" s="1"/>
      <c r="EGA191" s="1"/>
      <c r="EGB191" s="1"/>
      <c r="EGC191" s="1"/>
      <c r="EGD191" s="1"/>
      <c r="EGE191" s="1"/>
      <c r="EGF191" s="1"/>
      <c r="EGG191" s="1"/>
      <c r="EGH191" s="1"/>
      <c r="EGI191" s="1"/>
      <c r="EGJ191" s="1"/>
      <c r="EGK191" s="1"/>
      <c r="EGL191" s="1"/>
      <c r="EGM191" s="1"/>
      <c r="EGN191" s="1"/>
      <c r="EGO191" s="1"/>
      <c r="EGP191" s="1"/>
      <c r="EGQ191" s="1"/>
      <c r="EGR191" s="1"/>
      <c r="EGS191" s="1"/>
      <c r="EGT191" s="1"/>
      <c r="EGU191" s="1"/>
      <c r="EGV191" s="1"/>
      <c r="EGW191" s="1"/>
      <c r="EGX191" s="1"/>
      <c r="EGY191" s="1"/>
      <c r="EGZ191" s="1"/>
      <c r="EHA191" s="1"/>
      <c r="EHB191" s="1"/>
      <c r="EHC191" s="1"/>
      <c r="EHD191" s="1"/>
      <c r="EHE191" s="1"/>
      <c r="EHF191" s="1"/>
      <c r="EHG191" s="1"/>
      <c r="EHH191" s="1"/>
      <c r="EHI191" s="1"/>
      <c r="EHJ191" s="1"/>
      <c r="EHK191" s="1"/>
      <c r="EHL191" s="1"/>
      <c r="EHM191" s="1"/>
      <c r="EHN191" s="1"/>
      <c r="EHO191" s="1"/>
      <c r="EHP191" s="1"/>
      <c r="EHQ191" s="1"/>
      <c r="EHR191" s="1"/>
      <c r="EHS191" s="1"/>
      <c r="EHT191" s="1"/>
      <c r="EHU191" s="1"/>
      <c r="EHV191" s="1"/>
      <c r="EHW191" s="1"/>
      <c r="EHX191" s="1"/>
      <c r="EHY191" s="1"/>
      <c r="EHZ191" s="1"/>
      <c r="EIA191" s="1"/>
      <c r="EIB191" s="1"/>
      <c r="EIC191" s="1"/>
      <c r="EID191" s="1"/>
      <c r="EIE191" s="1"/>
      <c r="EIF191" s="1"/>
      <c r="EIG191" s="1"/>
      <c r="EIH191" s="1"/>
      <c r="EII191" s="1"/>
      <c r="EIJ191" s="1"/>
      <c r="EIK191" s="1"/>
      <c r="EIL191" s="1"/>
      <c r="EIM191" s="1"/>
      <c r="EIN191" s="1"/>
      <c r="EIO191" s="1"/>
      <c r="EIP191" s="1"/>
      <c r="EIQ191" s="1"/>
      <c r="EIR191" s="1"/>
      <c r="EIS191" s="1"/>
      <c r="EIT191" s="1"/>
      <c r="EIU191" s="1"/>
      <c r="EIV191" s="1"/>
      <c r="EIW191" s="1"/>
      <c r="EIX191" s="1"/>
      <c r="EIY191" s="1"/>
      <c r="EIZ191" s="1"/>
      <c r="EJA191" s="1"/>
      <c r="EJB191" s="1"/>
      <c r="EJC191" s="1"/>
      <c r="EJD191" s="1"/>
      <c r="EJE191" s="1"/>
      <c r="EJF191" s="1"/>
      <c r="EJG191" s="1"/>
      <c r="EJH191" s="1"/>
      <c r="EJI191" s="1"/>
      <c r="EJJ191" s="1"/>
      <c r="EJK191" s="1"/>
      <c r="EJL191" s="1"/>
      <c r="EJM191" s="1"/>
      <c r="EJN191" s="1"/>
      <c r="EJO191" s="1"/>
      <c r="EJP191" s="1"/>
      <c r="EJQ191" s="1"/>
      <c r="EJR191" s="1"/>
      <c r="EJS191" s="1"/>
      <c r="EJT191" s="1"/>
      <c r="EJU191" s="1"/>
      <c r="EJV191" s="1"/>
      <c r="EJW191" s="1"/>
      <c r="EJX191" s="1"/>
      <c r="EJY191" s="1"/>
      <c r="EJZ191" s="1"/>
      <c r="EKA191" s="1"/>
      <c r="EKB191" s="1"/>
      <c r="EKC191" s="1"/>
      <c r="EKD191" s="1"/>
      <c r="EKE191" s="1"/>
      <c r="EKF191" s="1"/>
      <c r="EKG191" s="1"/>
      <c r="EKH191" s="1"/>
      <c r="EKI191" s="1"/>
      <c r="EKJ191" s="1"/>
      <c r="EKK191" s="1"/>
      <c r="EKL191" s="1"/>
      <c r="EKM191" s="1"/>
      <c r="EKN191" s="1"/>
      <c r="EKO191" s="1"/>
      <c r="EKP191" s="1"/>
      <c r="EKQ191" s="1"/>
      <c r="EKR191" s="1"/>
      <c r="EKS191" s="1"/>
      <c r="EKT191" s="1"/>
      <c r="EKU191" s="1"/>
      <c r="EKV191" s="1"/>
      <c r="EKW191" s="1"/>
      <c r="EKX191" s="1"/>
      <c r="EKY191" s="1"/>
      <c r="EKZ191" s="1"/>
      <c r="ELA191" s="1"/>
      <c r="ELB191" s="1"/>
      <c r="ELC191" s="1"/>
      <c r="ELD191" s="1"/>
      <c r="ELE191" s="1"/>
      <c r="ELF191" s="1"/>
      <c r="ELG191" s="1"/>
      <c r="ELH191" s="1"/>
      <c r="ELI191" s="1"/>
      <c r="ELJ191" s="1"/>
      <c r="ELK191" s="1"/>
      <c r="ELL191" s="1"/>
      <c r="ELM191" s="1"/>
      <c r="ELN191" s="1"/>
      <c r="ELO191" s="1"/>
      <c r="ELP191" s="1"/>
      <c r="ELQ191" s="1"/>
      <c r="ELR191" s="1"/>
      <c r="ELS191" s="1"/>
      <c r="ELT191" s="1"/>
      <c r="ELU191" s="1"/>
      <c r="ELV191" s="1"/>
      <c r="ELW191" s="1"/>
      <c r="ELX191" s="1"/>
      <c r="ELY191" s="1"/>
      <c r="ELZ191" s="1"/>
      <c r="EMA191" s="1"/>
      <c r="EMB191" s="1"/>
      <c r="EMC191" s="1"/>
      <c r="EMD191" s="1"/>
      <c r="EME191" s="1"/>
      <c r="EMF191" s="1"/>
      <c r="EMG191" s="1"/>
      <c r="EMH191" s="1"/>
      <c r="EMI191" s="1"/>
      <c r="EMJ191" s="1"/>
      <c r="EMK191" s="1"/>
      <c r="EML191" s="1"/>
      <c r="EMM191" s="1"/>
      <c r="EMN191" s="1"/>
      <c r="EMO191" s="1"/>
      <c r="EMP191" s="1"/>
      <c r="EMQ191" s="1"/>
      <c r="EMR191" s="1"/>
      <c r="EMS191" s="1"/>
      <c r="EMT191" s="1"/>
      <c r="EMU191" s="1"/>
      <c r="EMV191" s="1"/>
      <c r="EMW191" s="1"/>
      <c r="EMX191" s="1"/>
      <c r="EMY191" s="1"/>
      <c r="EMZ191" s="1"/>
      <c r="ENA191" s="1"/>
      <c r="ENB191" s="1"/>
      <c r="ENC191" s="1"/>
      <c r="END191" s="1"/>
      <c r="ENE191" s="1"/>
      <c r="ENF191" s="1"/>
      <c r="ENG191" s="1"/>
      <c r="ENH191" s="1"/>
      <c r="ENI191" s="1"/>
      <c r="ENJ191" s="1"/>
      <c r="ENK191" s="1"/>
      <c r="ENL191" s="1"/>
      <c r="ENM191" s="1"/>
      <c r="ENN191" s="1"/>
      <c r="ENO191" s="1"/>
      <c r="ENP191" s="1"/>
      <c r="ENQ191" s="1"/>
      <c r="ENR191" s="1"/>
      <c r="ENS191" s="1"/>
      <c r="ENT191" s="1"/>
      <c r="ENU191" s="1"/>
      <c r="ENV191" s="1"/>
      <c r="ENW191" s="1"/>
      <c r="ENX191" s="1"/>
      <c r="ENY191" s="1"/>
      <c r="ENZ191" s="1"/>
      <c r="EOA191" s="1"/>
      <c r="EOB191" s="1"/>
      <c r="EOC191" s="1"/>
      <c r="EOD191" s="1"/>
      <c r="EOE191" s="1"/>
      <c r="EOF191" s="1"/>
      <c r="EOG191" s="1"/>
      <c r="EOH191" s="1"/>
      <c r="EOI191" s="1"/>
      <c r="EOJ191" s="1"/>
      <c r="EOK191" s="1"/>
      <c r="EOL191" s="1"/>
      <c r="EOM191" s="1"/>
      <c r="EON191" s="1"/>
      <c r="EOO191" s="1"/>
      <c r="EOP191" s="1"/>
      <c r="EOQ191" s="1"/>
      <c r="EOR191" s="1"/>
      <c r="EOS191" s="1"/>
      <c r="EOT191" s="1"/>
      <c r="EOU191" s="1"/>
      <c r="EOV191" s="1"/>
      <c r="EOW191" s="1"/>
      <c r="EOX191" s="1"/>
      <c r="EOY191" s="1"/>
      <c r="EOZ191" s="1"/>
      <c r="EPA191" s="1"/>
      <c r="EPB191" s="1"/>
      <c r="EPC191" s="1"/>
      <c r="EPD191" s="1"/>
      <c r="EPE191" s="1"/>
      <c r="EPF191" s="1"/>
      <c r="EPG191" s="1"/>
      <c r="EPH191" s="1"/>
      <c r="EPI191" s="1"/>
      <c r="EPJ191" s="1"/>
      <c r="EPK191" s="1"/>
      <c r="EPL191" s="1"/>
      <c r="EPM191" s="1"/>
      <c r="EPN191" s="1"/>
      <c r="EPO191" s="1"/>
      <c r="EPP191" s="1"/>
      <c r="EPQ191" s="1"/>
      <c r="EPR191" s="1"/>
      <c r="EPS191" s="1"/>
      <c r="EPT191" s="1"/>
      <c r="EPU191" s="1"/>
      <c r="EPV191" s="1"/>
      <c r="EPW191" s="1"/>
      <c r="EPX191" s="1"/>
      <c r="EPY191" s="1"/>
      <c r="EPZ191" s="1"/>
      <c r="EQA191" s="1"/>
      <c r="EQB191" s="1"/>
      <c r="EQC191" s="1"/>
      <c r="EQD191" s="1"/>
      <c r="EQE191" s="1"/>
      <c r="EQF191" s="1"/>
      <c r="EQG191" s="1"/>
      <c r="EQH191" s="1"/>
      <c r="EQI191" s="1"/>
      <c r="EQJ191" s="1"/>
      <c r="EQK191" s="1"/>
      <c r="EQL191" s="1"/>
      <c r="EQM191" s="1"/>
      <c r="EQN191" s="1"/>
      <c r="EQO191" s="1"/>
      <c r="EQP191" s="1"/>
      <c r="EQQ191" s="1"/>
      <c r="EQR191" s="1"/>
      <c r="EQS191" s="1"/>
      <c r="EQT191" s="1"/>
      <c r="EQU191" s="1"/>
      <c r="EQV191" s="1"/>
      <c r="EQW191" s="1"/>
      <c r="EQX191" s="1"/>
      <c r="EQY191" s="1"/>
      <c r="EQZ191" s="1"/>
      <c r="ERA191" s="1"/>
      <c r="ERB191" s="1"/>
      <c r="ERC191" s="1"/>
      <c r="ERD191" s="1"/>
      <c r="ERE191" s="1"/>
      <c r="ERF191" s="1"/>
      <c r="ERG191" s="1"/>
      <c r="ERH191" s="1"/>
      <c r="ERI191" s="1"/>
      <c r="ERJ191" s="1"/>
      <c r="ERK191" s="1"/>
      <c r="ERL191" s="1"/>
      <c r="ERM191" s="1"/>
      <c r="ERN191" s="1"/>
      <c r="ERO191" s="1"/>
      <c r="ERP191" s="1"/>
      <c r="ERQ191" s="1"/>
      <c r="ERR191" s="1"/>
      <c r="ERS191" s="1"/>
      <c r="ERT191" s="1"/>
      <c r="ERU191" s="1"/>
      <c r="ERV191" s="1"/>
      <c r="ERW191" s="1"/>
      <c r="ERX191" s="1"/>
      <c r="ERY191" s="1"/>
      <c r="ERZ191" s="1"/>
      <c r="ESA191" s="1"/>
      <c r="ESB191" s="1"/>
      <c r="ESC191" s="1"/>
      <c r="ESD191" s="1"/>
      <c r="ESE191" s="1"/>
      <c r="ESF191" s="1"/>
      <c r="ESG191" s="1"/>
      <c r="ESH191" s="1"/>
      <c r="ESI191" s="1"/>
      <c r="ESJ191" s="1"/>
      <c r="ESK191" s="1"/>
      <c r="ESL191" s="1"/>
      <c r="ESM191" s="1"/>
      <c r="ESN191" s="1"/>
      <c r="ESO191" s="1"/>
      <c r="ESP191" s="1"/>
      <c r="ESQ191" s="1"/>
      <c r="ESR191" s="1"/>
      <c r="ESS191" s="1"/>
      <c r="EST191" s="1"/>
      <c r="ESU191" s="1"/>
      <c r="ESV191" s="1"/>
      <c r="ESW191" s="1"/>
      <c r="ESX191" s="1"/>
      <c r="ESY191" s="1"/>
      <c r="ESZ191" s="1"/>
      <c r="ETA191" s="1"/>
      <c r="ETB191" s="1"/>
      <c r="ETC191" s="1"/>
      <c r="ETD191" s="1"/>
      <c r="ETE191" s="1"/>
      <c r="ETF191" s="1"/>
      <c r="ETG191" s="1"/>
      <c r="ETH191" s="1"/>
      <c r="ETI191" s="1"/>
      <c r="ETJ191" s="1"/>
      <c r="ETK191" s="1"/>
      <c r="ETL191" s="1"/>
      <c r="ETM191" s="1"/>
      <c r="ETN191" s="1"/>
      <c r="ETO191" s="1"/>
      <c r="ETP191" s="1"/>
      <c r="ETQ191" s="1"/>
      <c r="ETR191" s="1"/>
      <c r="ETS191" s="1"/>
      <c r="ETT191" s="1"/>
      <c r="ETU191" s="1"/>
      <c r="ETV191" s="1"/>
      <c r="ETW191" s="1"/>
      <c r="ETX191" s="1"/>
      <c r="ETY191" s="1"/>
      <c r="ETZ191" s="1"/>
      <c r="EUA191" s="1"/>
      <c r="EUB191" s="1"/>
      <c r="EUC191" s="1"/>
      <c r="EUD191" s="1"/>
      <c r="EUE191" s="1"/>
      <c r="EUF191" s="1"/>
      <c r="EUG191" s="1"/>
      <c r="EUH191" s="1"/>
      <c r="EUI191" s="1"/>
      <c r="EUJ191" s="1"/>
      <c r="EUK191" s="1"/>
      <c r="EUL191" s="1"/>
      <c r="EUM191" s="1"/>
      <c r="EUN191" s="1"/>
      <c r="EUO191" s="1"/>
      <c r="EUP191" s="1"/>
      <c r="EUQ191" s="1"/>
      <c r="EUR191" s="1"/>
      <c r="EUS191" s="1"/>
      <c r="EUT191" s="1"/>
      <c r="EUU191" s="1"/>
      <c r="EUV191" s="1"/>
      <c r="EUW191" s="1"/>
      <c r="EUX191" s="1"/>
      <c r="EUY191" s="1"/>
      <c r="EUZ191" s="1"/>
      <c r="EVA191" s="1"/>
      <c r="EVB191" s="1"/>
      <c r="EVC191" s="1"/>
      <c r="EVD191" s="1"/>
      <c r="EVE191" s="1"/>
      <c r="EVF191" s="1"/>
      <c r="EVG191" s="1"/>
      <c r="EVH191" s="1"/>
      <c r="EVI191" s="1"/>
      <c r="EVJ191" s="1"/>
      <c r="EVK191" s="1"/>
      <c r="EVL191" s="1"/>
      <c r="EVM191" s="1"/>
      <c r="EVN191" s="1"/>
      <c r="EVO191" s="1"/>
      <c r="EVP191" s="1"/>
      <c r="EVQ191" s="1"/>
      <c r="EVR191" s="1"/>
      <c r="EVS191" s="1"/>
      <c r="EVT191" s="1"/>
      <c r="EVU191" s="1"/>
      <c r="EVV191" s="1"/>
      <c r="EVW191" s="1"/>
      <c r="EVX191" s="1"/>
      <c r="EVY191" s="1"/>
      <c r="EVZ191" s="1"/>
      <c r="EWA191" s="1"/>
      <c r="EWB191" s="1"/>
      <c r="EWC191" s="1"/>
      <c r="EWD191" s="1"/>
      <c r="EWE191" s="1"/>
      <c r="EWF191" s="1"/>
      <c r="EWG191" s="1"/>
      <c r="EWH191" s="1"/>
      <c r="EWI191" s="1"/>
      <c r="EWJ191" s="1"/>
      <c r="EWK191" s="1"/>
      <c r="EWL191" s="1"/>
      <c r="EWM191" s="1"/>
      <c r="EWN191" s="1"/>
      <c r="EWO191" s="1"/>
      <c r="EWP191" s="1"/>
      <c r="EWQ191" s="1"/>
      <c r="EWR191" s="1"/>
      <c r="EWS191" s="1"/>
      <c r="EWT191" s="1"/>
      <c r="EWU191" s="1"/>
      <c r="EWV191" s="1"/>
      <c r="EWW191" s="1"/>
      <c r="EWX191" s="1"/>
      <c r="EWY191" s="1"/>
      <c r="EWZ191" s="1"/>
      <c r="EXA191" s="1"/>
      <c r="EXB191" s="1"/>
      <c r="EXC191" s="1"/>
      <c r="EXD191" s="1"/>
      <c r="EXE191" s="1"/>
      <c r="EXF191" s="1"/>
      <c r="EXG191" s="1"/>
      <c r="EXH191" s="1"/>
      <c r="EXI191" s="1"/>
      <c r="EXJ191" s="1"/>
      <c r="EXK191" s="1"/>
      <c r="EXL191" s="1"/>
      <c r="EXM191" s="1"/>
      <c r="EXN191" s="1"/>
      <c r="EXO191" s="1"/>
      <c r="EXP191" s="1"/>
      <c r="EXQ191" s="1"/>
      <c r="EXR191" s="1"/>
      <c r="EXS191" s="1"/>
      <c r="EXT191" s="1"/>
      <c r="EXU191" s="1"/>
      <c r="EXV191" s="1"/>
      <c r="EXW191" s="1"/>
      <c r="EXX191" s="1"/>
      <c r="EXY191" s="1"/>
      <c r="EXZ191" s="1"/>
      <c r="EYA191" s="1"/>
      <c r="EYB191" s="1"/>
      <c r="EYC191" s="1"/>
      <c r="EYD191" s="1"/>
      <c r="EYE191" s="1"/>
      <c r="EYF191" s="1"/>
      <c r="EYG191" s="1"/>
      <c r="EYH191" s="1"/>
      <c r="EYI191" s="1"/>
      <c r="EYJ191" s="1"/>
      <c r="EYK191" s="1"/>
      <c r="EYL191" s="1"/>
      <c r="EYM191" s="1"/>
      <c r="EYN191" s="1"/>
      <c r="EYO191" s="1"/>
      <c r="EYP191" s="1"/>
      <c r="EYQ191" s="1"/>
      <c r="EYR191" s="1"/>
      <c r="EYS191" s="1"/>
      <c r="EYT191" s="1"/>
      <c r="EYU191" s="1"/>
      <c r="EYV191" s="1"/>
      <c r="EYW191" s="1"/>
      <c r="EYX191" s="1"/>
      <c r="EYY191" s="1"/>
      <c r="EYZ191" s="1"/>
      <c r="EZA191" s="1"/>
      <c r="EZB191" s="1"/>
      <c r="EZC191" s="1"/>
      <c r="EZD191" s="1"/>
      <c r="EZE191" s="1"/>
      <c r="EZF191" s="1"/>
      <c r="EZG191" s="1"/>
      <c r="EZH191" s="1"/>
      <c r="EZI191" s="1"/>
      <c r="EZJ191" s="1"/>
      <c r="EZK191" s="1"/>
      <c r="EZL191" s="1"/>
      <c r="EZM191" s="1"/>
      <c r="EZN191" s="1"/>
      <c r="EZO191" s="1"/>
      <c r="EZP191" s="1"/>
      <c r="EZQ191" s="1"/>
      <c r="EZR191" s="1"/>
      <c r="EZS191" s="1"/>
      <c r="EZT191" s="1"/>
      <c r="EZU191" s="1"/>
      <c r="EZV191" s="1"/>
      <c r="EZW191" s="1"/>
      <c r="EZX191" s="1"/>
      <c r="EZY191" s="1"/>
      <c r="EZZ191" s="1"/>
      <c r="FAA191" s="1"/>
      <c r="FAB191" s="1"/>
      <c r="FAC191" s="1"/>
      <c r="FAD191" s="1"/>
      <c r="FAE191" s="1"/>
      <c r="FAF191" s="1"/>
      <c r="FAG191" s="1"/>
      <c r="FAH191" s="1"/>
      <c r="FAI191" s="1"/>
      <c r="FAJ191" s="1"/>
      <c r="FAK191" s="1"/>
      <c r="FAL191" s="1"/>
      <c r="FAM191" s="1"/>
      <c r="FAN191" s="1"/>
      <c r="FAO191" s="1"/>
      <c r="FAP191" s="1"/>
      <c r="FAQ191" s="1"/>
      <c r="FAR191" s="1"/>
      <c r="FAS191" s="1"/>
      <c r="FAT191" s="1"/>
      <c r="FAU191" s="1"/>
      <c r="FAV191" s="1"/>
      <c r="FAW191" s="1"/>
      <c r="FAX191" s="1"/>
      <c r="FAY191" s="1"/>
      <c r="FAZ191" s="1"/>
      <c r="FBA191" s="1"/>
      <c r="FBB191" s="1"/>
      <c r="FBC191" s="1"/>
      <c r="FBD191" s="1"/>
      <c r="FBE191" s="1"/>
      <c r="FBF191" s="1"/>
      <c r="FBG191" s="1"/>
      <c r="FBH191" s="1"/>
      <c r="FBI191" s="1"/>
      <c r="FBJ191" s="1"/>
      <c r="FBK191" s="1"/>
      <c r="FBL191" s="1"/>
      <c r="FBM191" s="1"/>
      <c r="FBN191" s="1"/>
      <c r="FBO191" s="1"/>
      <c r="FBP191" s="1"/>
      <c r="FBQ191" s="1"/>
      <c r="FBR191" s="1"/>
      <c r="FBS191" s="1"/>
      <c r="FBT191" s="1"/>
      <c r="FBU191" s="1"/>
      <c r="FBV191" s="1"/>
      <c r="FBW191" s="1"/>
      <c r="FBX191" s="1"/>
      <c r="FBY191" s="1"/>
      <c r="FBZ191" s="1"/>
      <c r="FCA191" s="1"/>
      <c r="FCB191" s="1"/>
      <c r="FCC191" s="1"/>
      <c r="FCD191" s="1"/>
      <c r="FCE191" s="1"/>
      <c r="FCF191" s="1"/>
      <c r="FCG191" s="1"/>
      <c r="FCH191" s="1"/>
      <c r="FCI191" s="1"/>
      <c r="FCJ191" s="1"/>
      <c r="FCK191" s="1"/>
      <c r="FCL191" s="1"/>
      <c r="FCM191" s="1"/>
      <c r="FCN191" s="1"/>
      <c r="FCO191" s="1"/>
      <c r="FCP191" s="1"/>
      <c r="FCQ191" s="1"/>
      <c r="FCR191" s="1"/>
      <c r="FCS191" s="1"/>
      <c r="FCT191" s="1"/>
      <c r="FCU191" s="1"/>
      <c r="FCV191" s="1"/>
      <c r="FCW191" s="1"/>
      <c r="FCX191" s="1"/>
      <c r="FCY191" s="1"/>
      <c r="FCZ191" s="1"/>
      <c r="FDA191" s="1"/>
      <c r="FDB191" s="1"/>
      <c r="FDC191" s="1"/>
      <c r="FDD191" s="1"/>
      <c r="FDE191" s="1"/>
      <c r="FDF191" s="1"/>
      <c r="FDG191" s="1"/>
      <c r="FDH191" s="1"/>
      <c r="FDI191" s="1"/>
      <c r="FDJ191" s="1"/>
      <c r="FDK191" s="1"/>
      <c r="FDL191" s="1"/>
      <c r="FDM191" s="1"/>
      <c r="FDN191" s="1"/>
      <c r="FDO191" s="1"/>
      <c r="FDP191" s="1"/>
      <c r="FDQ191" s="1"/>
      <c r="FDR191" s="1"/>
      <c r="FDS191" s="1"/>
      <c r="FDT191" s="1"/>
      <c r="FDU191" s="1"/>
      <c r="FDV191" s="1"/>
      <c r="FDW191" s="1"/>
      <c r="FDX191" s="1"/>
      <c r="FDY191" s="1"/>
      <c r="FDZ191" s="1"/>
      <c r="FEA191" s="1"/>
      <c r="FEB191" s="1"/>
      <c r="FEC191" s="1"/>
      <c r="FED191" s="1"/>
      <c r="FEE191" s="1"/>
      <c r="FEF191" s="1"/>
      <c r="FEG191" s="1"/>
      <c r="FEH191" s="1"/>
      <c r="FEI191" s="1"/>
      <c r="FEJ191" s="1"/>
      <c r="FEK191" s="1"/>
      <c r="FEL191" s="1"/>
      <c r="FEM191" s="1"/>
      <c r="FEN191" s="1"/>
      <c r="FEO191" s="1"/>
      <c r="FEP191" s="1"/>
      <c r="FEQ191" s="1"/>
      <c r="FER191" s="1"/>
      <c r="FES191" s="1"/>
      <c r="FET191" s="1"/>
      <c r="FEU191" s="1"/>
      <c r="FEV191" s="1"/>
      <c r="FEW191" s="1"/>
      <c r="FEX191" s="1"/>
      <c r="FEY191" s="1"/>
      <c r="FEZ191" s="1"/>
      <c r="FFA191" s="1"/>
      <c r="FFB191" s="1"/>
      <c r="FFC191" s="1"/>
      <c r="FFD191" s="1"/>
      <c r="FFE191" s="1"/>
      <c r="FFF191" s="1"/>
      <c r="FFG191" s="1"/>
      <c r="FFH191" s="1"/>
      <c r="FFI191" s="1"/>
      <c r="FFJ191" s="1"/>
      <c r="FFK191" s="1"/>
      <c r="FFL191" s="1"/>
      <c r="FFM191" s="1"/>
      <c r="FFN191" s="1"/>
      <c r="FFO191" s="1"/>
      <c r="FFP191" s="1"/>
      <c r="FFQ191" s="1"/>
      <c r="FFR191" s="1"/>
      <c r="FFS191" s="1"/>
      <c r="FFT191" s="1"/>
      <c r="FFU191" s="1"/>
      <c r="FFV191" s="1"/>
      <c r="FFW191" s="1"/>
      <c r="FFX191" s="1"/>
      <c r="FFY191" s="1"/>
      <c r="FFZ191" s="1"/>
      <c r="FGA191" s="1"/>
      <c r="FGB191" s="1"/>
      <c r="FGC191" s="1"/>
      <c r="FGD191" s="1"/>
      <c r="FGE191" s="1"/>
      <c r="FGF191" s="1"/>
      <c r="FGG191" s="1"/>
      <c r="FGH191" s="1"/>
      <c r="FGI191" s="1"/>
      <c r="FGJ191" s="1"/>
      <c r="FGK191" s="1"/>
      <c r="FGL191" s="1"/>
      <c r="FGM191" s="1"/>
      <c r="FGN191" s="1"/>
      <c r="FGO191" s="1"/>
      <c r="FGP191" s="1"/>
      <c r="FGQ191" s="1"/>
      <c r="FGR191" s="1"/>
      <c r="FGS191" s="1"/>
      <c r="FGT191" s="1"/>
      <c r="FGU191" s="1"/>
      <c r="FGV191" s="1"/>
      <c r="FGW191" s="1"/>
      <c r="FGX191" s="1"/>
      <c r="FGY191" s="1"/>
      <c r="FGZ191" s="1"/>
      <c r="FHA191" s="1"/>
      <c r="FHB191" s="1"/>
      <c r="FHC191" s="1"/>
      <c r="FHD191" s="1"/>
      <c r="FHE191" s="1"/>
      <c r="FHF191" s="1"/>
      <c r="FHG191" s="1"/>
      <c r="FHH191" s="1"/>
      <c r="FHI191" s="1"/>
      <c r="FHJ191" s="1"/>
      <c r="FHK191" s="1"/>
      <c r="FHL191" s="1"/>
      <c r="FHM191" s="1"/>
      <c r="FHN191" s="1"/>
      <c r="FHO191" s="1"/>
      <c r="FHP191" s="1"/>
      <c r="FHQ191" s="1"/>
      <c r="FHR191" s="1"/>
      <c r="FHS191" s="1"/>
      <c r="FHT191" s="1"/>
      <c r="FHU191" s="1"/>
      <c r="FHV191" s="1"/>
      <c r="FHW191" s="1"/>
      <c r="FHX191" s="1"/>
      <c r="FHY191" s="1"/>
      <c r="FHZ191" s="1"/>
      <c r="FIA191" s="1"/>
      <c r="FIB191" s="1"/>
      <c r="FIC191" s="1"/>
      <c r="FID191" s="1"/>
      <c r="FIE191" s="1"/>
      <c r="FIF191" s="1"/>
      <c r="FIG191" s="1"/>
      <c r="FIH191" s="1"/>
      <c r="FII191" s="1"/>
      <c r="FIJ191" s="1"/>
      <c r="FIK191" s="1"/>
      <c r="FIL191" s="1"/>
      <c r="FIM191" s="1"/>
      <c r="FIN191" s="1"/>
      <c r="FIO191" s="1"/>
      <c r="FIP191" s="1"/>
      <c r="FIQ191" s="1"/>
      <c r="FIR191" s="1"/>
      <c r="FIS191" s="1"/>
      <c r="FIT191" s="1"/>
      <c r="FIU191" s="1"/>
      <c r="FIV191" s="1"/>
      <c r="FIW191" s="1"/>
      <c r="FIX191" s="1"/>
      <c r="FIY191" s="1"/>
      <c r="FIZ191" s="1"/>
      <c r="FJA191" s="1"/>
      <c r="FJB191" s="1"/>
      <c r="FJC191" s="1"/>
      <c r="FJD191" s="1"/>
      <c r="FJE191" s="1"/>
      <c r="FJF191" s="1"/>
      <c r="FJG191" s="1"/>
      <c r="FJH191" s="1"/>
      <c r="FJI191" s="1"/>
      <c r="FJJ191" s="1"/>
      <c r="FJK191" s="1"/>
      <c r="FJL191" s="1"/>
      <c r="FJM191" s="1"/>
      <c r="FJN191" s="1"/>
      <c r="FJO191" s="1"/>
      <c r="FJP191" s="1"/>
      <c r="FJQ191" s="1"/>
      <c r="FJR191" s="1"/>
      <c r="FJS191" s="1"/>
      <c r="FJT191" s="1"/>
      <c r="FJU191" s="1"/>
      <c r="FJV191" s="1"/>
      <c r="FJW191" s="1"/>
      <c r="FJX191" s="1"/>
      <c r="FJY191" s="1"/>
      <c r="FJZ191" s="1"/>
      <c r="FKA191" s="1"/>
      <c r="FKB191" s="1"/>
      <c r="FKC191" s="1"/>
      <c r="FKD191" s="1"/>
      <c r="FKE191" s="1"/>
      <c r="FKF191" s="1"/>
      <c r="FKG191" s="1"/>
      <c r="FKH191" s="1"/>
      <c r="FKI191" s="1"/>
      <c r="FKJ191" s="1"/>
      <c r="FKK191" s="1"/>
      <c r="FKL191" s="1"/>
      <c r="FKM191" s="1"/>
      <c r="FKN191" s="1"/>
      <c r="FKO191" s="1"/>
      <c r="FKP191" s="1"/>
      <c r="FKQ191" s="1"/>
      <c r="FKR191" s="1"/>
      <c r="FKS191" s="1"/>
      <c r="FKT191" s="1"/>
      <c r="FKU191" s="1"/>
      <c r="FKV191" s="1"/>
      <c r="FKW191" s="1"/>
      <c r="FKX191" s="1"/>
      <c r="FKY191" s="1"/>
      <c r="FKZ191" s="1"/>
      <c r="FLA191" s="1"/>
      <c r="FLB191" s="1"/>
      <c r="FLC191" s="1"/>
      <c r="FLD191" s="1"/>
      <c r="FLE191" s="1"/>
      <c r="FLF191" s="1"/>
      <c r="FLG191" s="1"/>
      <c r="FLH191" s="1"/>
      <c r="FLI191" s="1"/>
      <c r="FLJ191" s="1"/>
      <c r="FLK191" s="1"/>
      <c r="FLL191" s="1"/>
      <c r="FLM191" s="1"/>
      <c r="FLN191" s="1"/>
      <c r="FLO191" s="1"/>
      <c r="FLP191" s="1"/>
      <c r="FLQ191" s="1"/>
      <c r="FLR191" s="1"/>
      <c r="FLS191" s="1"/>
      <c r="FLT191" s="1"/>
      <c r="FLU191" s="1"/>
      <c r="FLV191" s="1"/>
      <c r="FLW191" s="1"/>
      <c r="FLX191" s="1"/>
      <c r="FLY191" s="1"/>
      <c r="FLZ191" s="1"/>
      <c r="FMA191" s="1"/>
      <c r="FMB191" s="1"/>
      <c r="FMC191" s="1"/>
      <c r="FMD191" s="1"/>
      <c r="FME191" s="1"/>
      <c r="FMF191" s="1"/>
      <c r="FMG191" s="1"/>
      <c r="FMH191" s="1"/>
      <c r="FMI191" s="1"/>
      <c r="FMJ191" s="1"/>
      <c r="FMK191" s="1"/>
      <c r="FML191" s="1"/>
      <c r="FMM191" s="1"/>
      <c r="FMN191" s="1"/>
      <c r="FMO191" s="1"/>
      <c r="FMP191" s="1"/>
      <c r="FMQ191" s="1"/>
      <c r="FMR191" s="1"/>
      <c r="FMS191" s="1"/>
      <c r="FMT191" s="1"/>
      <c r="FMU191" s="1"/>
      <c r="FMV191" s="1"/>
      <c r="FMW191" s="1"/>
      <c r="FMX191" s="1"/>
      <c r="FMY191" s="1"/>
      <c r="FMZ191" s="1"/>
      <c r="FNA191" s="1"/>
      <c r="FNB191" s="1"/>
      <c r="FNC191" s="1"/>
      <c r="FND191" s="1"/>
      <c r="FNE191" s="1"/>
      <c r="FNF191" s="1"/>
      <c r="FNG191" s="1"/>
      <c r="FNH191" s="1"/>
      <c r="FNI191" s="1"/>
      <c r="FNJ191" s="1"/>
      <c r="FNK191" s="1"/>
      <c r="FNL191" s="1"/>
      <c r="FNM191" s="1"/>
      <c r="FNN191" s="1"/>
      <c r="FNO191" s="1"/>
      <c r="FNP191" s="1"/>
      <c r="FNQ191" s="1"/>
      <c r="FNR191" s="1"/>
      <c r="FNS191" s="1"/>
      <c r="FNT191" s="1"/>
      <c r="FNU191" s="1"/>
      <c r="FNV191" s="1"/>
      <c r="FNW191" s="1"/>
      <c r="FNX191" s="1"/>
      <c r="FNY191" s="1"/>
      <c r="FNZ191" s="1"/>
      <c r="FOA191" s="1"/>
      <c r="FOB191" s="1"/>
      <c r="FOC191" s="1"/>
      <c r="FOD191" s="1"/>
      <c r="FOE191" s="1"/>
      <c r="FOF191" s="1"/>
      <c r="FOG191" s="1"/>
      <c r="FOH191" s="1"/>
      <c r="FOI191" s="1"/>
      <c r="FOJ191" s="1"/>
      <c r="FOK191" s="1"/>
      <c r="FOL191" s="1"/>
      <c r="FOM191" s="1"/>
      <c r="FON191" s="1"/>
      <c r="FOO191" s="1"/>
      <c r="FOP191" s="1"/>
      <c r="FOQ191" s="1"/>
      <c r="FOR191" s="1"/>
      <c r="FOS191" s="1"/>
      <c r="FOT191" s="1"/>
      <c r="FOU191" s="1"/>
      <c r="FOV191" s="1"/>
      <c r="FOW191" s="1"/>
      <c r="FOX191" s="1"/>
      <c r="FOY191" s="1"/>
      <c r="FOZ191" s="1"/>
      <c r="FPA191" s="1"/>
      <c r="FPB191" s="1"/>
      <c r="FPC191" s="1"/>
      <c r="FPD191" s="1"/>
      <c r="FPE191" s="1"/>
      <c r="FPF191" s="1"/>
      <c r="FPG191" s="1"/>
      <c r="FPH191" s="1"/>
      <c r="FPI191" s="1"/>
      <c r="FPJ191" s="1"/>
      <c r="FPK191" s="1"/>
      <c r="FPL191" s="1"/>
      <c r="FPM191" s="1"/>
      <c r="FPN191" s="1"/>
      <c r="FPO191" s="1"/>
      <c r="FPP191" s="1"/>
      <c r="FPQ191" s="1"/>
      <c r="FPR191" s="1"/>
      <c r="FPS191" s="1"/>
      <c r="FPT191" s="1"/>
      <c r="FPU191" s="1"/>
      <c r="FPV191" s="1"/>
      <c r="FPW191" s="1"/>
      <c r="FPX191" s="1"/>
      <c r="FPY191" s="1"/>
      <c r="FPZ191" s="1"/>
      <c r="FQA191" s="1"/>
      <c r="FQB191" s="1"/>
      <c r="FQC191" s="1"/>
      <c r="FQD191" s="1"/>
      <c r="FQE191" s="1"/>
      <c r="FQF191" s="1"/>
      <c r="FQG191" s="1"/>
      <c r="FQH191" s="1"/>
      <c r="FQI191" s="1"/>
      <c r="FQJ191" s="1"/>
      <c r="FQK191" s="1"/>
      <c r="FQL191" s="1"/>
      <c r="FQM191" s="1"/>
      <c r="FQN191" s="1"/>
      <c r="FQO191" s="1"/>
      <c r="FQP191" s="1"/>
      <c r="FQQ191" s="1"/>
      <c r="FQR191" s="1"/>
      <c r="FQS191" s="1"/>
      <c r="FQT191" s="1"/>
      <c r="FQU191" s="1"/>
      <c r="FQV191" s="1"/>
      <c r="FQW191" s="1"/>
      <c r="FQX191" s="1"/>
      <c r="FQY191" s="1"/>
      <c r="FQZ191" s="1"/>
      <c r="FRA191" s="1"/>
      <c r="FRB191" s="1"/>
      <c r="FRC191" s="1"/>
      <c r="FRD191" s="1"/>
      <c r="FRE191" s="1"/>
      <c r="FRF191" s="1"/>
      <c r="FRG191" s="1"/>
      <c r="FRH191" s="1"/>
      <c r="FRI191" s="1"/>
      <c r="FRJ191" s="1"/>
      <c r="FRK191" s="1"/>
      <c r="FRL191" s="1"/>
      <c r="FRM191" s="1"/>
      <c r="FRN191" s="1"/>
      <c r="FRO191" s="1"/>
      <c r="FRP191" s="1"/>
      <c r="FRQ191" s="1"/>
      <c r="FRR191" s="1"/>
      <c r="FRS191" s="1"/>
      <c r="FRT191" s="1"/>
      <c r="FRU191" s="1"/>
      <c r="FRV191" s="1"/>
      <c r="FRW191" s="1"/>
      <c r="FRX191" s="1"/>
      <c r="FRY191" s="1"/>
      <c r="FRZ191" s="1"/>
      <c r="FSA191" s="1"/>
      <c r="FSB191" s="1"/>
      <c r="FSC191" s="1"/>
      <c r="FSD191" s="1"/>
      <c r="FSE191" s="1"/>
      <c r="FSF191" s="1"/>
      <c r="FSG191" s="1"/>
      <c r="FSH191" s="1"/>
      <c r="FSI191" s="1"/>
      <c r="FSJ191" s="1"/>
      <c r="FSK191" s="1"/>
      <c r="FSL191" s="1"/>
      <c r="FSM191" s="1"/>
      <c r="FSN191" s="1"/>
      <c r="FSO191" s="1"/>
      <c r="FSP191" s="1"/>
      <c r="FSQ191" s="1"/>
      <c r="FSR191" s="1"/>
      <c r="FSS191" s="1"/>
      <c r="FST191" s="1"/>
      <c r="FSU191" s="1"/>
      <c r="FSV191" s="1"/>
      <c r="FSW191" s="1"/>
      <c r="FSX191" s="1"/>
      <c r="FSY191" s="1"/>
      <c r="FSZ191" s="1"/>
      <c r="FTA191" s="1"/>
      <c r="FTB191" s="1"/>
      <c r="FTC191" s="1"/>
      <c r="FTD191" s="1"/>
      <c r="FTE191" s="1"/>
      <c r="FTF191" s="1"/>
      <c r="FTG191" s="1"/>
      <c r="FTH191" s="1"/>
      <c r="FTI191" s="1"/>
      <c r="FTJ191" s="1"/>
      <c r="FTK191" s="1"/>
      <c r="FTL191" s="1"/>
      <c r="FTM191" s="1"/>
      <c r="FTN191" s="1"/>
      <c r="FTO191" s="1"/>
      <c r="FTP191" s="1"/>
      <c r="FTQ191" s="1"/>
      <c r="FTR191" s="1"/>
      <c r="FTS191" s="1"/>
      <c r="FTT191" s="1"/>
      <c r="FTU191" s="1"/>
      <c r="FTV191" s="1"/>
      <c r="FTW191" s="1"/>
      <c r="FTX191" s="1"/>
      <c r="FTY191" s="1"/>
      <c r="FTZ191" s="1"/>
      <c r="FUA191" s="1"/>
      <c r="FUB191" s="1"/>
      <c r="FUC191" s="1"/>
      <c r="FUD191" s="1"/>
      <c r="FUE191" s="1"/>
      <c r="FUF191" s="1"/>
      <c r="FUG191" s="1"/>
      <c r="FUH191" s="1"/>
      <c r="FUI191" s="1"/>
      <c r="FUJ191" s="1"/>
      <c r="FUK191" s="1"/>
      <c r="FUL191" s="1"/>
      <c r="FUM191" s="1"/>
      <c r="FUN191" s="1"/>
      <c r="FUO191" s="1"/>
      <c r="FUP191" s="1"/>
      <c r="FUQ191" s="1"/>
      <c r="FUR191" s="1"/>
      <c r="FUS191" s="1"/>
      <c r="FUT191" s="1"/>
      <c r="FUU191" s="1"/>
      <c r="FUV191" s="1"/>
      <c r="FUW191" s="1"/>
      <c r="FUX191" s="1"/>
      <c r="FUY191" s="1"/>
      <c r="FUZ191" s="1"/>
      <c r="FVA191" s="1"/>
      <c r="FVB191" s="1"/>
      <c r="FVC191" s="1"/>
      <c r="FVD191" s="1"/>
      <c r="FVE191" s="1"/>
      <c r="FVF191" s="1"/>
      <c r="FVG191" s="1"/>
      <c r="FVH191" s="1"/>
      <c r="FVI191" s="1"/>
      <c r="FVJ191" s="1"/>
      <c r="FVK191" s="1"/>
      <c r="FVL191" s="1"/>
      <c r="FVM191" s="1"/>
      <c r="FVN191" s="1"/>
      <c r="FVO191" s="1"/>
      <c r="FVP191" s="1"/>
      <c r="FVQ191" s="1"/>
      <c r="FVR191" s="1"/>
      <c r="FVS191" s="1"/>
      <c r="FVT191" s="1"/>
      <c r="FVU191" s="1"/>
      <c r="FVV191" s="1"/>
      <c r="FVW191" s="1"/>
      <c r="FVX191" s="1"/>
      <c r="FVY191" s="1"/>
      <c r="FVZ191" s="1"/>
      <c r="FWA191" s="1"/>
      <c r="FWB191" s="1"/>
      <c r="FWC191" s="1"/>
      <c r="FWD191" s="1"/>
      <c r="FWE191" s="1"/>
      <c r="FWF191" s="1"/>
      <c r="FWG191" s="1"/>
      <c r="FWH191" s="1"/>
      <c r="FWI191" s="1"/>
      <c r="FWJ191" s="1"/>
      <c r="FWK191" s="1"/>
      <c r="FWL191" s="1"/>
      <c r="FWM191" s="1"/>
      <c r="FWN191" s="1"/>
      <c r="FWO191" s="1"/>
      <c r="FWP191" s="1"/>
      <c r="FWQ191" s="1"/>
      <c r="FWR191" s="1"/>
      <c r="FWS191" s="1"/>
      <c r="FWT191" s="1"/>
      <c r="FWU191" s="1"/>
      <c r="FWV191" s="1"/>
      <c r="FWW191" s="1"/>
      <c r="FWX191" s="1"/>
      <c r="FWY191" s="1"/>
      <c r="FWZ191" s="1"/>
      <c r="FXA191" s="1"/>
      <c r="FXB191" s="1"/>
      <c r="FXC191" s="1"/>
      <c r="FXD191" s="1"/>
      <c r="FXE191" s="1"/>
      <c r="FXF191" s="1"/>
      <c r="FXG191" s="1"/>
      <c r="FXH191" s="1"/>
      <c r="FXI191" s="1"/>
      <c r="FXJ191" s="1"/>
      <c r="FXK191" s="1"/>
      <c r="FXL191" s="1"/>
      <c r="FXM191" s="1"/>
      <c r="FXN191" s="1"/>
      <c r="FXO191" s="1"/>
      <c r="FXP191" s="1"/>
      <c r="FXQ191" s="1"/>
      <c r="FXR191" s="1"/>
      <c r="FXS191" s="1"/>
      <c r="FXT191" s="1"/>
      <c r="FXU191" s="1"/>
      <c r="FXV191" s="1"/>
      <c r="FXW191" s="1"/>
      <c r="FXX191" s="1"/>
      <c r="FXY191" s="1"/>
      <c r="FXZ191" s="1"/>
      <c r="FYA191" s="1"/>
      <c r="FYB191" s="1"/>
      <c r="FYC191" s="1"/>
      <c r="FYD191" s="1"/>
      <c r="FYE191" s="1"/>
      <c r="FYF191" s="1"/>
      <c r="FYG191" s="1"/>
      <c r="FYH191" s="1"/>
      <c r="FYI191" s="1"/>
      <c r="FYJ191" s="1"/>
      <c r="FYK191" s="1"/>
      <c r="FYL191" s="1"/>
      <c r="FYM191" s="1"/>
      <c r="FYN191" s="1"/>
      <c r="FYO191" s="1"/>
      <c r="FYP191" s="1"/>
      <c r="FYQ191" s="1"/>
      <c r="FYR191" s="1"/>
      <c r="FYS191" s="1"/>
      <c r="FYT191" s="1"/>
      <c r="FYU191" s="1"/>
      <c r="FYV191" s="1"/>
      <c r="FYW191" s="1"/>
      <c r="FYX191" s="1"/>
      <c r="FYY191" s="1"/>
      <c r="FYZ191" s="1"/>
      <c r="FZA191" s="1"/>
      <c r="FZB191" s="1"/>
      <c r="FZC191" s="1"/>
      <c r="FZD191" s="1"/>
      <c r="FZE191" s="1"/>
      <c r="FZF191" s="1"/>
      <c r="FZG191" s="1"/>
      <c r="FZH191" s="1"/>
      <c r="FZI191" s="1"/>
      <c r="FZJ191" s="1"/>
      <c r="FZK191" s="1"/>
      <c r="FZL191" s="1"/>
      <c r="FZM191" s="1"/>
      <c r="FZN191" s="1"/>
      <c r="FZO191" s="1"/>
      <c r="FZP191" s="1"/>
      <c r="FZQ191" s="1"/>
      <c r="FZR191" s="1"/>
      <c r="FZS191" s="1"/>
      <c r="FZT191" s="1"/>
      <c r="FZU191" s="1"/>
      <c r="FZV191" s="1"/>
      <c r="FZW191" s="1"/>
      <c r="FZX191" s="1"/>
      <c r="FZY191" s="1"/>
      <c r="FZZ191" s="1"/>
      <c r="GAA191" s="1"/>
      <c r="GAB191" s="1"/>
      <c r="GAC191" s="1"/>
      <c r="GAD191" s="1"/>
      <c r="GAE191" s="1"/>
      <c r="GAF191" s="1"/>
      <c r="GAG191" s="1"/>
      <c r="GAH191" s="1"/>
      <c r="GAI191" s="1"/>
      <c r="GAJ191" s="1"/>
      <c r="GAK191" s="1"/>
      <c r="GAL191" s="1"/>
      <c r="GAM191" s="1"/>
      <c r="GAN191" s="1"/>
      <c r="GAO191" s="1"/>
      <c r="GAP191" s="1"/>
      <c r="GAQ191" s="1"/>
      <c r="GAR191" s="1"/>
      <c r="GAS191" s="1"/>
      <c r="GAT191" s="1"/>
      <c r="GAU191" s="1"/>
      <c r="GAV191" s="1"/>
      <c r="GAW191" s="1"/>
      <c r="GAX191" s="1"/>
      <c r="GAY191" s="1"/>
      <c r="GAZ191" s="1"/>
      <c r="GBA191" s="1"/>
      <c r="GBB191" s="1"/>
      <c r="GBC191" s="1"/>
      <c r="GBD191" s="1"/>
      <c r="GBE191" s="1"/>
      <c r="GBF191" s="1"/>
      <c r="GBG191" s="1"/>
      <c r="GBH191" s="1"/>
      <c r="GBI191" s="1"/>
      <c r="GBJ191" s="1"/>
      <c r="GBK191" s="1"/>
      <c r="GBL191" s="1"/>
      <c r="GBM191" s="1"/>
      <c r="GBN191" s="1"/>
      <c r="GBO191" s="1"/>
      <c r="GBP191" s="1"/>
      <c r="GBQ191" s="1"/>
      <c r="GBR191" s="1"/>
      <c r="GBS191" s="1"/>
      <c r="GBT191" s="1"/>
      <c r="GBU191" s="1"/>
      <c r="GBV191" s="1"/>
      <c r="GBW191" s="1"/>
      <c r="GBX191" s="1"/>
      <c r="GBY191" s="1"/>
      <c r="GBZ191" s="1"/>
      <c r="GCA191" s="1"/>
      <c r="GCB191" s="1"/>
      <c r="GCC191" s="1"/>
      <c r="GCD191" s="1"/>
      <c r="GCE191" s="1"/>
      <c r="GCF191" s="1"/>
      <c r="GCG191" s="1"/>
      <c r="GCH191" s="1"/>
      <c r="GCI191" s="1"/>
      <c r="GCJ191" s="1"/>
      <c r="GCK191" s="1"/>
      <c r="GCL191" s="1"/>
      <c r="GCM191" s="1"/>
      <c r="GCN191" s="1"/>
      <c r="GCO191" s="1"/>
      <c r="GCP191" s="1"/>
      <c r="GCQ191" s="1"/>
      <c r="GCR191" s="1"/>
      <c r="GCS191" s="1"/>
      <c r="GCT191" s="1"/>
      <c r="GCU191" s="1"/>
      <c r="GCV191" s="1"/>
      <c r="GCW191" s="1"/>
      <c r="GCX191" s="1"/>
      <c r="GCY191" s="1"/>
      <c r="GCZ191" s="1"/>
      <c r="GDA191" s="1"/>
      <c r="GDB191" s="1"/>
      <c r="GDC191" s="1"/>
      <c r="GDD191" s="1"/>
      <c r="GDE191" s="1"/>
      <c r="GDF191" s="1"/>
      <c r="GDG191" s="1"/>
      <c r="GDH191" s="1"/>
      <c r="GDI191" s="1"/>
      <c r="GDJ191" s="1"/>
      <c r="GDK191" s="1"/>
      <c r="GDL191" s="1"/>
      <c r="GDM191" s="1"/>
      <c r="GDN191" s="1"/>
      <c r="GDO191" s="1"/>
      <c r="GDP191" s="1"/>
      <c r="GDQ191" s="1"/>
      <c r="GDR191" s="1"/>
      <c r="GDS191" s="1"/>
      <c r="GDT191" s="1"/>
      <c r="GDU191" s="1"/>
      <c r="GDV191" s="1"/>
      <c r="GDW191" s="1"/>
      <c r="GDX191" s="1"/>
      <c r="GDY191" s="1"/>
      <c r="GDZ191" s="1"/>
      <c r="GEA191" s="1"/>
      <c r="GEB191" s="1"/>
      <c r="GEC191" s="1"/>
      <c r="GED191" s="1"/>
      <c r="GEE191" s="1"/>
      <c r="GEF191" s="1"/>
      <c r="GEG191" s="1"/>
      <c r="GEH191" s="1"/>
      <c r="GEI191" s="1"/>
      <c r="GEJ191" s="1"/>
      <c r="GEK191" s="1"/>
      <c r="GEL191" s="1"/>
      <c r="GEM191" s="1"/>
      <c r="GEN191" s="1"/>
      <c r="GEO191" s="1"/>
      <c r="GEP191" s="1"/>
      <c r="GEQ191" s="1"/>
      <c r="GER191" s="1"/>
      <c r="GES191" s="1"/>
      <c r="GET191" s="1"/>
      <c r="GEU191" s="1"/>
      <c r="GEV191" s="1"/>
      <c r="GEW191" s="1"/>
      <c r="GEX191" s="1"/>
      <c r="GEY191" s="1"/>
      <c r="GEZ191" s="1"/>
      <c r="GFA191" s="1"/>
      <c r="GFB191" s="1"/>
      <c r="GFC191" s="1"/>
      <c r="GFD191" s="1"/>
      <c r="GFE191" s="1"/>
      <c r="GFF191" s="1"/>
      <c r="GFG191" s="1"/>
      <c r="GFH191" s="1"/>
      <c r="GFI191" s="1"/>
      <c r="GFJ191" s="1"/>
      <c r="GFK191" s="1"/>
      <c r="GFL191" s="1"/>
      <c r="GFM191" s="1"/>
      <c r="GFN191" s="1"/>
      <c r="GFO191" s="1"/>
      <c r="GFP191" s="1"/>
      <c r="GFQ191" s="1"/>
      <c r="GFR191" s="1"/>
      <c r="GFS191" s="1"/>
      <c r="GFT191" s="1"/>
      <c r="GFU191" s="1"/>
      <c r="GFV191" s="1"/>
      <c r="GFW191" s="1"/>
      <c r="GFX191" s="1"/>
      <c r="GFY191" s="1"/>
      <c r="GFZ191" s="1"/>
      <c r="GGA191" s="1"/>
      <c r="GGB191" s="1"/>
      <c r="GGC191" s="1"/>
      <c r="GGD191" s="1"/>
      <c r="GGE191" s="1"/>
      <c r="GGF191" s="1"/>
      <c r="GGG191" s="1"/>
      <c r="GGH191" s="1"/>
      <c r="GGI191" s="1"/>
      <c r="GGJ191" s="1"/>
      <c r="GGK191" s="1"/>
      <c r="GGL191" s="1"/>
      <c r="GGM191" s="1"/>
      <c r="GGN191" s="1"/>
      <c r="GGO191" s="1"/>
      <c r="GGP191" s="1"/>
      <c r="GGQ191" s="1"/>
      <c r="GGR191" s="1"/>
      <c r="GGS191" s="1"/>
      <c r="GGT191" s="1"/>
      <c r="GGU191" s="1"/>
      <c r="GGV191" s="1"/>
      <c r="GGW191" s="1"/>
      <c r="GGX191" s="1"/>
      <c r="GGY191" s="1"/>
      <c r="GGZ191" s="1"/>
      <c r="GHA191" s="1"/>
      <c r="GHB191" s="1"/>
      <c r="GHC191" s="1"/>
      <c r="GHD191" s="1"/>
      <c r="GHE191" s="1"/>
      <c r="GHF191" s="1"/>
      <c r="GHG191" s="1"/>
      <c r="GHH191" s="1"/>
      <c r="GHI191" s="1"/>
      <c r="GHJ191" s="1"/>
      <c r="GHK191" s="1"/>
      <c r="GHL191" s="1"/>
      <c r="GHM191" s="1"/>
      <c r="GHN191" s="1"/>
      <c r="GHO191" s="1"/>
      <c r="GHP191" s="1"/>
      <c r="GHQ191" s="1"/>
      <c r="GHR191" s="1"/>
      <c r="GHS191" s="1"/>
      <c r="GHT191" s="1"/>
      <c r="GHU191" s="1"/>
      <c r="GHV191" s="1"/>
      <c r="GHW191" s="1"/>
      <c r="GHX191" s="1"/>
      <c r="GHY191" s="1"/>
      <c r="GHZ191" s="1"/>
      <c r="GIA191" s="1"/>
      <c r="GIB191" s="1"/>
      <c r="GIC191" s="1"/>
      <c r="GID191" s="1"/>
      <c r="GIE191" s="1"/>
      <c r="GIF191" s="1"/>
      <c r="GIG191" s="1"/>
      <c r="GIH191" s="1"/>
      <c r="GII191" s="1"/>
      <c r="GIJ191" s="1"/>
      <c r="GIK191" s="1"/>
      <c r="GIL191" s="1"/>
      <c r="GIM191" s="1"/>
      <c r="GIN191" s="1"/>
      <c r="GIO191" s="1"/>
      <c r="GIP191" s="1"/>
      <c r="GIQ191" s="1"/>
      <c r="GIR191" s="1"/>
      <c r="GIS191" s="1"/>
      <c r="GIT191" s="1"/>
      <c r="GIU191" s="1"/>
      <c r="GIV191" s="1"/>
      <c r="GIW191" s="1"/>
      <c r="GIX191" s="1"/>
      <c r="GIY191" s="1"/>
      <c r="GIZ191" s="1"/>
      <c r="GJA191" s="1"/>
      <c r="GJB191" s="1"/>
      <c r="GJC191" s="1"/>
      <c r="GJD191" s="1"/>
      <c r="GJE191" s="1"/>
      <c r="GJF191" s="1"/>
      <c r="GJG191" s="1"/>
      <c r="GJH191" s="1"/>
      <c r="GJI191" s="1"/>
      <c r="GJJ191" s="1"/>
      <c r="GJK191" s="1"/>
      <c r="GJL191" s="1"/>
      <c r="GJM191" s="1"/>
      <c r="GJN191" s="1"/>
      <c r="GJO191" s="1"/>
      <c r="GJP191" s="1"/>
      <c r="GJQ191" s="1"/>
      <c r="GJR191" s="1"/>
      <c r="GJS191" s="1"/>
      <c r="GJT191" s="1"/>
      <c r="GJU191" s="1"/>
      <c r="GJV191" s="1"/>
      <c r="GJW191" s="1"/>
      <c r="GJX191" s="1"/>
      <c r="GJY191" s="1"/>
      <c r="GJZ191" s="1"/>
      <c r="GKA191" s="1"/>
      <c r="GKB191" s="1"/>
      <c r="GKC191" s="1"/>
      <c r="GKD191" s="1"/>
      <c r="GKE191" s="1"/>
      <c r="GKF191" s="1"/>
      <c r="GKG191" s="1"/>
      <c r="GKH191" s="1"/>
      <c r="GKI191" s="1"/>
      <c r="GKJ191" s="1"/>
      <c r="GKK191" s="1"/>
      <c r="GKL191" s="1"/>
      <c r="GKM191" s="1"/>
      <c r="GKN191" s="1"/>
      <c r="GKO191" s="1"/>
      <c r="GKP191" s="1"/>
      <c r="GKQ191" s="1"/>
      <c r="GKR191" s="1"/>
      <c r="GKS191" s="1"/>
      <c r="GKT191" s="1"/>
      <c r="GKU191" s="1"/>
      <c r="GKV191" s="1"/>
      <c r="GKW191" s="1"/>
      <c r="GKX191" s="1"/>
      <c r="GKY191" s="1"/>
      <c r="GKZ191" s="1"/>
      <c r="GLA191" s="1"/>
      <c r="GLB191" s="1"/>
      <c r="GLC191" s="1"/>
      <c r="GLD191" s="1"/>
      <c r="GLE191" s="1"/>
      <c r="GLF191" s="1"/>
      <c r="GLG191" s="1"/>
      <c r="GLH191" s="1"/>
      <c r="GLI191" s="1"/>
      <c r="GLJ191" s="1"/>
      <c r="GLK191" s="1"/>
      <c r="GLL191" s="1"/>
      <c r="GLM191" s="1"/>
      <c r="GLN191" s="1"/>
      <c r="GLO191" s="1"/>
      <c r="GLP191" s="1"/>
      <c r="GLQ191" s="1"/>
      <c r="GLR191" s="1"/>
      <c r="GLS191" s="1"/>
      <c r="GLT191" s="1"/>
      <c r="GLU191" s="1"/>
      <c r="GLV191" s="1"/>
      <c r="GLW191" s="1"/>
      <c r="GLX191" s="1"/>
      <c r="GLY191" s="1"/>
      <c r="GLZ191" s="1"/>
      <c r="GMA191" s="1"/>
      <c r="GMB191" s="1"/>
      <c r="GMC191" s="1"/>
      <c r="GMD191" s="1"/>
      <c r="GME191" s="1"/>
      <c r="GMF191" s="1"/>
      <c r="GMG191" s="1"/>
      <c r="GMH191" s="1"/>
      <c r="GMI191" s="1"/>
      <c r="GMJ191" s="1"/>
      <c r="GMK191" s="1"/>
      <c r="GML191" s="1"/>
      <c r="GMM191" s="1"/>
      <c r="GMN191" s="1"/>
      <c r="GMO191" s="1"/>
      <c r="GMP191" s="1"/>
      <c r="GMQ191" s="1"/>
      <c r="GMR191" s="1"/>
      <c r="GMS191" s="1"/>
      <c r="GMT191" s="1"/>
      <c r="GMU191" s="1"/>
      <c r="GMV191" s="1"/>
      <c r="GMW191" s="1"/>
      <c r="GMX191" s="1"/>
      <c r="GMY191" s="1"/>
      <c r="GMZ191" s="1"/>
      <c r="GNA191" s="1"/>
      <c r="GNB191" s="1"/>
      <c r="GNC191" s="1"/>
      <c r="GND191" s="1"/>
      <c r="GNE191" s="1"/>
      <c r="GNF191" s="1"/>
      <c r="GNG191" s="1"/>
      <c r="GNH191" s="1"/>
      <c r="GNI191" s="1"/>
      <c r="GNJ191" s="1"/>
      <c r="GNK191" s="1"/>
      <c r="GNL191" s="1"/>
      <c r="GNM191" s="1"/>
      <c r="GNN191" s="1"/>
      <c r="GNO191" s="1"/>
      <c r="GNP191" s="1"/>
      <c r="GNQ191" s="1"/>
      <c r="GNR191" s="1"/>
      <c r="GNS191" s="1"/>
      <c r="GNT191" s="1"/>
      <c r="GNU191" s="1"/>
      <c r="GNV191" s="1"/>
      <c r="GNW191" s="1"/>
      <c r="GNX191" s="1"/>
      <c r="GNY191" s="1"/>
      <c r="GNZ191" s="1"/>
      <c r="GOA191" s="1"/>
      <c r="GOB191" s="1"/>
      <c r="GOC191" s="1"/>
      <c r="GOD191" s="1"/>
      <c r="GOE191" s="1"/>
      <c r="GOF191" s="1"/>
      <c r="GOG191" s="1"/>
      <c r="GOH191" s="1"/>
      <c r="GOI191" s="1"/>
      <c r="GOJ191" s="1"/>
      <c r="GOK191" s="1"/>
      <c r="GOL191" s="1"/>
      <c r="GOM191" s="1"/>
      <c r="GON191" s="1"/>
      <c r="GOO191" s="1"/>
      <c r="GOP191" s="1"/>
      <c r="GOQ191" s="1"/>
      <c r="GOR191" s="1"/>
      <c r="GOS191" s="1"/>
      <c r="GOT191" s="1"/>
      <c r="GOU191" s="1"/>
      <c r="GOV191" s="1"/>
      <c r="GOW191" s="1"/>
      <c r="GOX191" s="1"/>
      <c r="GOY191" s="1"/>
      <c r="GOZ191" s="1"/>
      <c r="GPA191" s="1"/>
      <c r="GPB191" s="1"/>
      <c r="GPC191" s="1"/>
      <c r="GPD191" s="1"/>
      <c r="GPE191" s="1"/>
      <c r="GPF191" s="1"/>
      <c r="GPG191" s="1"/>
      <c r="GPH191" s="1"/>
      <c r="GPI191" s="1"/>
      <c r="GPJ191" s="1"/>
      <c r="GPK191" s="1"/>
      <c r="GPL191" s="1"/>
      <c r="GPM191" s="1"/>
      <c r="GPN191" s="1"/>
      <c r="GPO191" s="1"/>
      <c r="GPP191" s="1"/>
      <c r="GPQ191" s="1"/>
      <c r="GPR191" s="1"/>
      <c r="GPS191" s="1"/>
      <c r="GPT191" s="1"/>
      <c r="GPU191" s="1"/>
      <c r="GPV191" s="1"/>
      <c r="GPW191" s="1"/>
      <c r="GPX191" s="1"/>
      <c r="GPY191" s="1"/>
      <c r="GPZ191" s="1"/>
      <c r="GQA191" s="1"/>
      <c r="GQB191" s="1"/>
      <c r="GQC191" s="1"/>
      <c r="GQD191" s="1"/>
      <c r="GQE191" s="1"/>
      <c r="GQF191" s="1"/>
      <c r="GQG191" s="1"/>
      <c r="GQH191" s="1"/>
      <c r="GQI191" s="1"/>
      <c r="GQJ191" s="1"/>
      <c r="GQK191" s="1"/>
      <c r="GQL191" s="1"/>
      <c r="GQM191" s="1"/>
      <c r="GQN191" s="1"/>
      <c r="GQO191" s="1"/>
      <c r="GQP191" s="1"/>
      <c r="GQQ191" s="1"/>
      <c r="GQR191" s="1"/>
      <c r="GQS191" s="1"/>
      <c r="GQT191" s="1"/>
      <c r="GQU191" s="1"/>
      <c r="GQV191" s="1"/>
      <c r="GQW191" s="1"/>
      <c r="GQX191" s="1"/>
      <c r="GQY191" s="1"/>
      <c r="GQZ191" s="1"/>
      <c r="GRA191" s="1"/>
      <c r="GRB191" s="1"/>
      <c r="GRC191" s="1"/>
      <c r="GRD191" s="1"/>
      <c r="GRE191" s="1"/>
      <c r="GRF191" s="1"/>
      <c r="GRG191" s="1"/>
      <c r="GRH191" s="1"/>
      <c r="GRI191" s="1"/>
      <c r="GRJ191" s="1"/>
      <c r="GRK191" s="1"/>
      <c r="GRL191" s="1"/>
      <c r="GRM191" s="1"/>
      <c r="GRN191" s="1"/>
      <c r="GRO191" s="1"/>
      <c r="GRP191" s="1"/>
      <c r="GRQ191" s="1"/>
      <c r="GRR191" s="1"/>
      <c r="GRS191" s="1"/>
      <c r="GRT191" s="1"/>
      <c r="GRU191" s="1"/>
      <c r="GRV191" s="1"/>
      <c r="GRW191" s="1"/>
      <c r="GRX191" s="1"/>
      <c r="GRY191" s="1"/>
      <c r="GRZ191" s="1"/>
      <c r="GSA191" s="1"/>
      <c r="GSB191" s="1"/>
      <c r="GSC191" s="1"/>
      <c r="GSD191" s="1"/>
      <c r="GSE191" s="1"/>
      <c r="GSF191" s="1"/>
      <c r="GSG191" s="1"/>
      <c r="GSH191" s="1"/>
      <c r="GSI191" s="1"/>
      <c r="GSJ191" s="1"/>
      <c r="GSK191" s="1"/>
      <c r="GSL191" s="1"/>
      <c r="GSM191" s="1"/>
      <c r="GSN191" s="1"/>
      <c r="GSO191" s="1"/>
      <c r="GSP191" s="1"/>
      <c r="GSQ191" s="1"/>
      <c r="GSR191" s="1"/>
      <c r="GSS191" s="1"/>
      <c r="GST191" s="1"/>
      <c r="GSU191" s="1"/>
      <c r="GSV191" s="1"/>
      <c r="GSW191" s="1"/>
      <c r="GSX191" s="1"/>
      <c r="GSY191" s="1"/>
      <c r="GSZ191" s="1"/>
      <c r="GTA191" s="1"/>
      <c r="GTB191" s="1"/>
      <c r="GTC191" s="1"/>
      <c r="GTD191" s="1"/>
      <c r="GTE191" s="1"/>
      <c r="GTF191" s="1"/>
      <c r="GTG191" s="1"/>
      <c r="GTH191" s="1"/>
      <c r="GTI191" s="1"/>
      <c r="GTJ191" s="1"/>
      <c r="GTK191" s="1"/>
      <c r="GTL191" s="1"/>
      <c r="GTM191" s="1"/>
      <c r="GTN191" s="1"/>
      <c r="GTO191" s="1"/>
      <c r="GTP191" s="1"/>
      <c r="GTQ191" s="1"/>
      <c r="GTR191" s="1"/>
      <c r="GTS191" s="1"/>
      <c r="GTT191" s="1"/>
      <c r="GTU191" s="1"/>
      <c r="GTV191" s="1"/>
      <c r="GTW191" s="1"/>
      <c r="GTX191" s="1"/>
      <c r="GTY191" s="1"/>
      <c r="GTZ191" s="1"/>
      <c r="GUA191" s="1"/>
      <c r="GUB191" s="1"/>
      <c r="GUC191" s="1"/>
      <c r="GUD191" s="1"/>
      <c r="GUE191" s="1"/>
      <c r="GUF191" s="1"/>
      <c r="GUG191" s="1"/>
      <c r="GUH191" s="1"/>
      <c r="GUI191" s="1"/>
      <c r="GUJ191" s="1"/>
      <c r="GUK191" s="1"/>
      <c r="GUL191" s="1"/>
      <c r="GUM191" s="1"/>
      <c r="GUN191" s="1"/>
      <c r="GUO191" s="1"/>
      <c r="GUP191" s="1"/>
      <c r="GUQ191" s="1"/>
      <c r="GUR191" s="1"/>
      <c r="GUS191" s="1"/>
      <c r="GUT191" s="1"/>
      <c r="GUU191" s="1"/>
      <c r="GUV191" s="1"/>
      <c r="GUW191" s="1"/>
      <c r="GUX191" s="1"/>
      <c r="GUY191" s="1"/>
      <c r="GUZ191" s="1"/>
      <c r="GVA191" s="1"/>
      <c r="GVB191" s="1"/>
      <c r="GVC191" s="1"/>
      <c r="GVD191" s="1"/>
      <c r="GVE191" s="1"/>
      <c r="GVF191" s="1"/>
      <c r="GVG191" s="1"/>
      <c r="GVH191" s="1"/>
      <c r="GVI191" s="1"/>
      <c r="GVJ191" s="1"/>
      <c r="GVK191" s="1"/>
      <c r="GVL191" s="1"/>
      <c r="GVM191" s="1"/>
      <c r="GVN191" s="1"/>
      <c r="GVO191" s="1"/>
      <c r="GVP191" s="1"/>
      <c r="GVQ191" s="1"/>
      <c r="GVR191" s="1"/>
      <c r="GVS191" s="1"/>
      <c r="GVT191" s="1"/>
      <c r="GVU191" s="1"/>
      <c r="GVV191" s="1"/>
      <c r="GVW191" s="1"/>
      <c r="GVX191" s="1"/>
      <c r="GVY191" s="1"/>
      <c r="GVZ191" s="1"/>
      <c r="GWA191" s="1"/>
      <c r="GWB191" s="1"/>
      <c r="GWC191" s="1"/>
      <c r="GWD191" s="1"/>
      <c r="GWE191" s="1"/>
      <c r="GWF191" s="1"/>
      <c r="GWG191" s="1"/>
      <c r="GWH191" s="1"/>
      <c r="GWI191" s="1"/>
      <c r="GWJ191" s="1"/>
      <c r="GWK191" s="1"/>
      <c r="GWL191" s="1"/>
      <c r="GWM191" s="1"/>
      <c r="GWN191" s="1"/>
      <c r="GWO191" s="1"/>
      <c r="GWP191" s="1"/>
      <c r="GWQ191" s="1"/>
      <c r="GWR191" s="1"/>
      <c r="GWS191" s="1"/>
      <c r="GWT191" s="1"/>
      <c r="GWU191" s="1"/>
      <c r="GWV191" s="1"/>
      <c r="GWW191" s="1"/>
      <c r="GWX191" s="1"/>
      <c r="GWY191" s="1"/>
      <c r="GWZ191" s="1"/>
      <c r="GXA191" s="1"/>
      <c r="GXB191" s="1"/>
      <c r="GXC191" s="1"/>
      <c r="GXD191" s="1"/>
      <c r="GXE191" s="1"/>
      <c r="GXF191" s="1"/>
      <c r="GXG191" s="1"/>
      <c r="GXH191" s="1"/>
      <c r="GXI191" s="1"/>
      <c r="GXJ191" s="1"/>
      <c r="GXK191" s="1"/>
      <c r="GXL191" s="1"/>
      <c r="GXM191" s="1"/>
      <c r="GXN191" s="1"/>
      <c r="GXO191" s="1"/>
      <c r="GXP191" s="1"/>
      <c r="GXQ191" s="1"/>
      <c r="GXR191" s="1"/>
      <c r="GXS191" s="1"/>
      <c r="GXT191" s="1"/>
      <c r="GXU191" s="1"/>
      <c r="GXV191" s="1"/>
      <c r="GXW191" s="1"/>
      <c r="GXX191" s="1"/>
      <c r="GXY191" s="1"/>
      <c r="GXZ191" s="1"/>
      <c r="GYA191" s="1"/>
      <c r="GYB191" s="1"/>
      <c r="GYC191" s="1"/>
      <c r="GYD191" s="1"/>
      <c r="GYE191" s="1"/>
      <c r="GYF191" s="1"/>
      <c r="GYG191" s="1"/>
      <c r="GYH191" s="1"/>
      <c r="GYI191" s="1"/>
      <c r="GYJ191" s="1"/>
      <c r="GYK191" s="1"/>
      <c r="GYL191" s="1"/>
      <c r="GYM191" s="1"/>
      <c r="GYN191" s="1"/>
      <c r="GYO191" s="1"/>
      <c r="GYP191" s="1"/>
      <c r="GYQ191" s="1"/>
      <c r="GYR191" s="1"/>
      <c r="GYS191" s="1"/>
      <c r="GYT191" s="1"/>
      <c r="GYU191" s="1"/>
      <c r="GYV191" s="1"/>
      <c r="GYW191" s="1"/>
      <c r="GYX191" s="1"/>
      <c r="GYY191" s="1"/>
      <c r="GYZ191" s="1"/>
      <c r="GZA191" s="1"/>
      <c r="GZB191" s="1"/>
      <c r="GZC191" s="1"/>
      <c r="GZD191" s="1"/>
      <c r="GZE191" s="1"/>
      <c r="GZF191" s="1"/>
      <c r="GZG191" s="1"/>
      <c r="GZH191" s="1"/>
      <c r="GZI191" s="1"/>
      <c r="GZJ191" s="1"/>
      <c r="GZK191" s="1"/>
      <c r="GZL191" s="1"/>
      <c r="GZM191" s="1"/>
      <c r="GZN191" s="1"/>
      <c r="GZO191" s="1"/>
      <c r="GZP191" s="1"/>
      <c r="GZQ191" s="1"/>
      <c r="GZR191" s="1"/>
      <c r="GZS191" s="1"/>
      <c r="GZT191" s="1"/>
      <c r="GZU191" s="1"/>
      <c r="GZV191" s="1"/>
      <c r="GZW191" s="1"/>
      <c r="GZX191" s="1"/>
      <c r="GZY191" s="1"/>
      <c r="GZZ191" s="1"/>
      <c r="HAA191" s="1"/>
      <c r="HAB191" s="1"/>
      <c r="HAC191" s="1"/>
      <c r="HAD191" s="1"/>
      <c r="HAE191" s="1"/>
      <c r="HAF191" s="1"/>
      <c r="HAG191" s="1"/>
      <c r="HAH191" s="1"/>
      <c r="HAI191" s="1"/>
      <c r="HAJ191" s="1"/>
      <c r="HAK191" s="1"/>
      <c r="HAL191" s="1"/>
      <c r="HAM191" s="1"/>
      <c r="HAN191" s="1"/>
      <c r="HAO191" s="1"/>
      <c r="HAP191" s="1"/>
      <c r="HAQ191" s="1"/>
      <c r="HAR191" s="1"/>
      <c r="HAS191" s="1"/>
      <c r="HAT191" s="1"/>
      <c r="HAU191" s="1"/>
      <c r="HAV191" s="1"/>
      <c r="HAW191" s="1"/>
      <c r="HAX191" s="1"/>
      <c r="HAY191" s="1"/>
      <c r="HAZ191" s="1"/>
      <c r="HBA191" s="1"/>
      <c r="HBB191" s="1"/>
      <c r="HBC191" s="1"/>
      <c r="HBD191" s="1"/>
      <c r="HBE191" s="1"/>
      <c r="HBF191" s="1"/>
      <c r="HBG191" s="1"/>
      <c r="HBH191" s="1"/>
      <c r="HBI191" s="1"/>
      <c r="HBJ191" s="1"/>
      <c r="HBK191" s="1"/>
      <c r="HBL191" s="1"/>
      <c r="HBM191" s="1"/>
      <c r="HBN191" s="1"/>
      <c r="HBO191" s="1"/>
      <c r="HBP191" s="1"/>
      <c r="HBQ191" s="1"/>
      <c r="HBR191" s="1"/>
      <c r="HBS191" s="1"/>
      <c r="HBT191" s="1"/>
      <c r="HBU191" s="1"/>
      <c r="HBV191" s="1"/>
      <c r="HBW191" s="1"/>
      <c r="HBX191" s="1"/>
      <c r="HBY191" s="1"/>
      <c r="HBZ191" s="1"/>
      <c r="HCA191" s="1"/>
      <c r="HCB191" s="1"/>
      <c r="HCC191" s="1"/>
      <c r="HCD191" s="1"/>
      <c r="HCE191" s="1"/>
      <c r="HCF191" s="1"/>
      <c r="HCG191" s="1"/>
      <c r="HCH191" s="1"/>
      <c r="HCI191" s="1"/>
      <c r="HCJ191" s="1"/>
      <c r="HCK191" s="1"/>
      <c r="HCL191" s="1"/>
      <c r="HCM191" s="1"/>
      <c r="HCN191" s="1"/>
      <c r="HCO191" s="1"/>
      <c r="HCP191" s="1"/>
      <c r="HCQ191" s="1"/>
      <c r="HCR191" s="1"/>
      <c r="HCS191" s="1"/>
      <c r="HCT191" s="1"/>
      <c r="HCU191" s="1"/>
      <c r="HCV191" s="1"/>
      <c r="HCW191" s="1"/>
      <c r="HCX191" s="1"/>
      <c r="HCY191" s="1"/>
      <c r="HCZ191" s="1"/>
      <c r="HDA191" s="1"/>
      <c r="HDB191" s="1"/>
      <c r="HDC191" s="1"/>
      <c r="HDD191" s="1"/>
      <c r="HDE191" s="1"/>
      <c r="HDF191" s="1"/>
      <c r="HDG191" s="1"/>
      <c r="HDH191" s="1"/>
      <c r="HDI191" s="1"/>
      <c r="HDJ191" s="1"/>
      <c r="HDK191" s="1"/>
      <c r="HDL191" s="1"/>
      <c r="HDM191" s="1"/>
      <c r="HDN191" s="1"/>
      <c r="HDO191" s="1"/>
      <c r="HDP191" s="1"/>
      <c r="HDQ191" s="1"/>
      <c r="HDR191" s="1"/>
      <c r="HDS191" s="1"/>
      <c r="HDT191" s="1"/>
      <c r="HDU191" s="1"/>
      <c r="HDV191" s="1"/>
      <c r="HDW191" s="1"/>
      <c r="HDX191" s="1"/>
      <c r="HDY191" s="1"/>
      <c r="HDZ191" s="1"/>
      <c r="HEA191" s="1"/>
      <c r="HEB191" s="1"/>
      <c r="HEC191" s="1"/>
      <c r="HED191" s="1"/>
      <c r="HEE191" s="1"/>
      <c r="HEF191" s="1"/>
      <c r="HEG191" s="1"/>
      <c r="HEH191" s="1"/>
      <c r="HEI191" s="1"/>
      <c r="HEJ191" s="1"/>
      <c r="HEK191" s="1"/>
      <c r="HEL191" s="1"/>
      <c r="HEM191" s="1"/>
      <c r="HEN191" s="1"/>
      <c r="HEO191" s="1"/>
      <c r="HEP191" s="1"/>
      <c r="HEQ191" s="1"/>
      <c r="HER191" s="1"/>
      <c r="HES191" s="1"/>
      <c r="HET191" s="1"/>
      <c r="HEU191" s="1"/>
      <c r="HEV191" s="1"/>
      <c r="HEW191" s="1"/>
      <c r="HEX191" s="1"/>
      <c r="HEY191" s="1"/>
      <c r="HEZ191" s="1"/>
      <c r="HFA191" s="1"/>
      <c r="HFB191" s="1"/>
      <c r="HFC191" s="1"/>
      <c r="HFD191" s="1"/>
      <c r="HFE191" s="1"/>
      <c r="HFF191" s="1"/>
      <c r="HFG191" s="1"/>
      <c r="HFH191" s="1"/>
      <c r="HFI191" s="1"/>
      <c r="HFJ191" s="1"/>
      <c r="HFK191" s="1"/>
      <c r="HFL191" s="1"/>
      <c r="HFM191" s="1"/>
      <c r="HFN191" s="1"/>
      <c r="HFO191" s="1"/>
      <c r="HFP191" s="1"/>
      <c r="HFQ191" s="1"/>
      <c r="HFR191" s="1"/>
      <c r="HFS191" s="1"/>
      <c r="HFT191" s="1"/>
      <c r="HFU191" s="1"/>
      <c r="HFV191" s="1"/>
      <c r="HFW191" s="1"/>
      <c r="HFX191" s="1"/>
      <c r="HFY191" s="1"/>
      <c r="HFZ191" s="1"/>
      <c r="HGA191" s="1"/>
      <c r="HGB191" s="1"/>
      <c r="HGC191" s="1"/>
      <c r="HGD191" s="1"/>
      <c r="HGE191" s="1"/>
      <c r="HGF191" s="1"/>
      <c r="HGG191" s="1"/>
      <c r="HGH191" s="1"/>
      <c r="HGI191" s="1"/>
      <c r="HGJ191" s="1"/>
      <c r="HGK191" s="1"/>
      <c r="HGL191" s="1"/>
      <c r="HGM191" s="1"/>
      <c r="HGN191" s="1"/>
      <c r="HGO191" s="1"/>
      <c r="HGP191" s="1"/>
      <c r="HGQ191" s="1"/>
      <c r="HGR191" s="1"/>
      <c r="HGS191" s="1"/>
      <c r="HGT191" s="1"/>
      <c r="HGU191" s="1"/>
      <c r="HGV191" s="1"/>
      <c r="HGW191" s="1"/>
      <c r="HGX191" s="1"/>
      <c r="HGY191" s="1"/>
      <c r="HGZ191" s="1"/>
      <c r="HHA191" s="1"/>
      <c r="HHB191" s="1"/>
      <c r="HHC191" s="1"/>
      <c r="HHD191" s="1"/>
      <c r="HHE191" s="1"/>
      <c r="HHF191" s="1"/>
      <c r="HHG191" s="1"/>
      <c r="HHH191" s="1"/>
      <c r="HHI191" s="1"/>
      <c r="HHJ191" s="1"/>
      <c r="HHK191" s="1"/>
      <c r="HHL191" s="1"/>
      <c r="HHM191" s="1"/>
      <c r="HHN191" s="1"/>
      <c r="HHO191" s="1"/>
      <c r="HHP191" s="1"/>
      <c r="HHQ191" s="1"/>
      <c r="HHR191" s="1"/>
      <c r="HHS191" s="1"/>
      <c r="HHT191" s="1"/>
      <c r="HHU191" s="1"/>
      <c r="HHV191" s="1"/>
      <c r="HHW191" s="1"/>
      <c r="HHX191" s="1"/>
      <c r="HHY191" s="1"/>
      <c r="HHZ191" s="1"/>
      <c r="HIA191" s="1"/>
      <c r="HIB191" s="1"/>
      <c r="HIC191" s="1"/>
      <c r="HID191" s="1"/>
      <c r="HIE191" s="1"/>
      <c r="HIF191" s="1"/>
      <c r="HIG191" s="1"/>
      <c r="HIH191" s="1"/>
      <c r="HII191" s="1"/>
      <c r="HIJ191" s="1"/>
      <c r="HIK191" s="1"/>
      <c r="HIL191" s="1"/>
      <c r="HIM191" s="1"/>
      <c r="HIN191" s="1"/>
      <c r="HIO191" s="1"/>
      <c r="HIP191" s="1"/>
      <c r="HIQ191" s="1"/>
      <c r="HIR191" s="1"/>
      <c r="HIS191" s="1"/>
      <c r="HIT191" s="1"/>
      <c r="HIU191" s="1"/>
      <c r="HIV191" s="1"/>
      <c r="HIW191" s="1"/>
      <c r="HIX191" s="1"/>
      <c r="HIY191" s="1"/>
      <c r="HIZ191" s="1"/>
      <c r="HJA191" s="1"/>
      <c r="HJB191" s="1"/>
      <c r="HJC191" s="1"/>
      <c r="HJD191" s="1"/>
      <c r="HJE191" s="1"/>
      <c r="HJF191" s="1"/>
      <c r="HJG191" s="1"/>
      <c r="HJH191" s="1"/>
      <c r="HJI191" s="1"/>
      <c r="HJJ191" s="1"/>
      <c r="HJK191" s="1"/>
      <c r="HJL191" s="1"/>
      <c r="HJM191" s="1"/>
      <c r="HJN191" s="1"/>
      <c r="HJO191" s="1"/>
      <c r="HJP191" s="1"/>
      <c r="HJQ191" s="1"/>
      <c r="HJR191" s="1"/>
      <c r="HJS191" s="1"/>
      <c r="HJT191" s="1"/>
      <c r="HJU191" s="1"/>
      <c r="HJV191" s="1"/>
      <c r="HJW191" s="1"/>
      <c r="HJX191" s="1"/>
      <c r="HJY191" s="1"/>
      <c r="HJZ191" s="1"/>
      <c r="HKA191" s="1"/>
      <c r="HKB191" s="1"/>
      <c r="HKC191" s="1"/>
      <c r="HKD191" s="1"/>
      <c r="HKE191" s="1"/>
      <c r="HKF191" s="1"/>
      <c r="HKG191" s="1"/>
      <c r="HKH191" s="1"/>
      <c r="HKI191" s="1"/>
      <c r="HKJ191" s="1"/>
      <c r="HKK191" s="1"/>
      <c r="HKL191" s="1"/>
      <c r="HKM191" s="1"/>
      <c r="HKN191" s="1"/>
      <c r="HKO191" s="1"/>
      <c r="HKP191" s="1"/>
      <c r="HKQ191" s="1"/>
      <c r="HKR191" s="1"/>
      <c r="HKS191" s="1"/>
      <c r="HKT191" s="1"/>
      <c r="HKU191" s="1"/>
      <c r="HKV191" s="1"/>
      <c r="HKW191" s="1"/>
      <c r="HKX191" s="1"/>
      <c r="HKY191" s="1"/>
      <c r="HKZ191" s="1"/>
      <c r="HLA191" s="1"/>
      <c r="HLB191" s="1"/>
      <c r="HLC191" s="1"/>
      <c r="HLD191" s="1"/>
      <c r="HLE191" s="1"/>
      <c r="HLF191" s="1"/>
      <c r="HLG191" s="1"/>
      <c r="HLH191" s="1"/>
      <c r="HLI191" s="1"/>
      <c r="HLJ191" s="1"/>
      <c r="HLK191" s="1"/>
      <c r="HLL191" s="1"/>
      <c r="HLM191" s="1"/>
      <c r="HLN191" s="1"/>
      <c r="HLO191" s="1"/>
      <c r="HLP191" s="1"/>
      <c r="HLQ191" s="1"/>
      <c r="HLR191" s="1"/>
      <c r="HLS191" s="1"/>
      <c r="HLT191" s="1"/>
      <c r="HLU191" s="1"/>
      <c r="HLV191" s="1"/>
      <c r="HLW191" s="1"/>
      <c r="HLX191" s="1"/>
      <c r="HLY191" s="1"/>
      <c r="HLZ191" s="1"/>
      <c r="HMA191" s="1"/>
      <c r="HMB191" s="1"/>
      <c r="HMC191" s="1"/>
      <c r="HMD191" s="1"/>
      <c r="HME191" s="1"/>
      <c r="HMF191" s="1"/>
      <c r="HMG191" s="1"/>
      <c r="HMH191" s="1"/>
      <c r="HMI191" s="1"/>
      <c r="HMJ191" s="1"/>
      <c r="HMK191" s="1"/>
      <c r="HML191" s="1"/>
      <c r="HMM191" s="1"/>
      <c r="HMN191" s="1"/>
      <c r="HMO191" s="1"/>
      <c r="HMP191" s="1"/>
      <c r="HMQ191" s="1"/>
      <c r="HMR191" s="1"/>
      <c r="HMS191" s="1"/>
      <c r="HMT191" s="1"/>
      <c r="HMU191" s="1"/>
      <c r="HMV191" s="1"/>
      <c r="HMW191" s="1"/>
      <c r="HMX191" s="1"/>
      <c r="HMY191" s="1"/>
      <c r="HMZ191" s="1"/>
      <c r="HNA191" s="1"/>
      <c r="HNB191" s="1"/>
      <c r="HNC191" s="1"/>
      <c r="HND191" s="1"/>
      <c r="HNE191" s="1"/>
      <c r="HNF191" s="1"/>
      <c r="HNG191" s="1"/>
      <c r="HNH191" s="1"/>
      <c r="HNI191" s="1"/>
      <c r="HNJ191" s="1"/>
      <c r="HNK191" s="1"/>
      <c r="HNL191" s="1"/>
      <c r="HNM191" s="1"/>
      <c r="HNN191" s="1"/>
      <c r="HNO191" s="1"/>
      <c r="HNP191" s="1"/>
      <c r="HNQ191" s="1"/>
      <c r="HNR191" s="1"/>
      <c r="HNS191" s="1"/>
      <c r="HNT191" s="1"/>
      <c r="HNU191" s="1"/>
      <c r="HNV191" s="1"/>
      <c r="HNW191" s="1"/>
      <c r="HNX191" s="1"/>
      <c r="HNY191" s="1"/>
      <c r="HNZ191" s="1"/>
      <c r="HOA191" s="1"/>
      <c r="HOB191" s="1"/>
      <c r="HOC191" s="1"/>
      <c r="HOD191" s="1"/>
      <c r="HOE191" s="1"/>
      <c r="HOF191" s="1"/>
      <c r="HOG191" s="1"/>
      <c r="HOH191" s="1"/>
      <c r="HOI191" s="1"/>
      <c r="HOJ191" s="1"/>
      <c r="HOK191" s="1"/>
      <c r="HOL191" s="1"/>
      <c r="HOM191" s="1"/>
      <c r="HON191" s="1"/>
      <c r="HOO191" s="1"/>
      <c r="HOP191" s="1"/>
      <c r="HOQ191" s="1"/>
      <c r="HOR191" s="1"/>
      <c r="HOS191" s="1"/>
      <c r="HOT191" s="1"/>
      <c r="HOU191" s="1"/>
      <c r="HOV191" s="1"/>
      <c r="HOW191" s="1"/>
      <c r="HOX191" s="1"/>
      <c r="HOY191" s="1"/>
      <c r="HOZ191" s="1"/>
      <c r="HPA191" s="1"/>
      <c r="HPB191" s="1"/>
      <c r="HPC191" s="1"/>
      <c r="HPD191" s="1"/>
      <c r="HPE191" s="1"/>
      <c r="HPF191" s="1"/>
      <c r="HPG191" s="1"/>
      <c r="HPH191" s="1"/>
      <c r="HPI191" s="1"/>
      <c r="HPJ191" s="1"/>
      <c r="HPK191" s="1"/>
      <c r="HPL191" s="1"/>
      <c r="HPM191" s="1"/>
      <c r="HPN191" s="1"/>
      <c r="HPO191" s="1"/>
      <c r="HPP191" s="1"/>
      <c r="HPQ191" s="1"/>
      <c r="HPR191" s="1"/>
      <c r="HPS191" s="1"/>
      <c r="HPT191" s="1"/>
      <c r="HPU191" s="1"/>
      <c r="HPV191" s="1"/>
      <c r="HPW191" s="1"/>
      <c r="HPX191" s="1"/>
      <c r="HPY191" s="1"/>
      <c r="HPZ191" s="1"/>
      <c r="HQA191" s="1"/>
      <c r="HQB191" s="1"/>
      <c r="HQC191" s="1"/>
      <c r="HQD191" s="1"/>
      <c r="HQE191" s="1"/>
      <c r="HQF191" s="1"/>
      <c r="HQG191" s="1"/>
      <c r="HQH191" s="1"/>
      <c r="HQI191" s="1"/>
      <c r="HQJ191" s="1"/>
      <c r="HQK191" s="1"/>
      <c r="HQL191" s="1"/>
      <c r="HQM191" s="1"/>
      <c r="HQN191" s="1"/>
      <c r="HQO191" s="1"/>
      <c r="HQP191" s="1"/>
      <c r="HQQ191" s="1"/>
      <c r="HQR191" s="1"/>
      <c r="HQS191" s="1"/>
      <c r="HQT191" s="1"/>
      <c r="HQU191" s="1"/>
      <c r="HQV191" s="1"/>
      <c r="HQW191" s="1"/>
      <c r="HQX191" s="1"/>
      <c r="HQY191" s="1"/>
      <c r="HQZ191" s="1"/>
      <c r="HRA191" s="1"/>
      <c r="HRB191" s="1"/>
      <c r="HRC191" s="1"/>
      <c r="HRD191" s="1"/>
      <c r="HRE191" s="1"/>
      <c r="HRF191" s="1"/>
      <c r="HRG191" s="1"/>
      <c r="HRH191" s="1"/>
      <c r="HRI191" s="1"/>
      <c r="HRJ191" s="1"/>
      <c r="HRK191" s="1"/>
      <c r="HRL191" s="1"/>
      <c r="HRM191" s="1"/>
      <c r="HRN191" s="1"/>
      <c r="HRO191" s="1"/>
      <c r="HRP191" s="1"/>
      <c r="HRQ191" s="1"/>
      <c r="HRR191" s="1"/>
      <c r="HRS191" s="1"/>
      <c r="HRT191" s="1"/>
      <c r="HRU191" s="1"/>
      <c r="HRV191" s="1"/>
      <c r="HRW191" s="1"/>
      <c r="HRX191" s="1"/>
      <c r="HRY191" s="1"/>
      <c r="HRZ191" s="1"/>
      <c r="HSA191" s="1"/>
      <c r="HSB191" s="1"/>
      <c r="HSC191" s="1"/>
      <c r="HSD191" s="1"/>
      <c r="HSE191" s="1"/>
      <c r="HSF191" s="1"/>
      <c r="HSG191" s="1"/>
      <c r="HSH191" s="1"/>
      <c r="HSI191" s="1"/>
      <c r="HSJ191" s="1"/>
      <c r="HSK191" s="1"/>
      <c r="HSL191" s="1"/>
      <c r="HSM191" s="1"/>
      <c r="HSN191" s="1"/>
      <c r="HSO191" s="1"/>
      <c r="HSP191" s="1"/>
      <c r="HSQ191" s="1"/>
      <c r="HSR191" s="1"/>
      <c r="HSS191" s="1"/>
      <c r="HST191" s="1"/>
      <c r="HSU191" s="1"/>
      <c r="HSV191" s="1"/>
      <c r="HSW191" s="1"/>
      <c r="HSX191" s="1"/>
      <c r="HSY191" s="1"/>
      <c r="HSZ191" s="1"/>
      <c r="HTA191" s="1"/>
      <c r="HTB191" s="1"/>
      <c r="HTC191" s="1"/>
      <c r="HTD191" s="1"/>
      <c r="HTE191" s="1"/>
      <c r="HTF191" s="1"/>
      <c r="HTG191" s="1"/>
      <c r="HTH191" s="1"/>
      <c r="HTI191" s="1"/>
      <c r="HTJ191" s="1"/>
      <c r="HTK191" s="1"/>
      <c r="HTL191" s="1"/>
      <c r="HTM191" s="1"/>
      <c r="HTN191" s="1"/>
      <c r="HTO191" s="1"/>
      <c r="HTP191" s="1"/>
      <c r="HTQ191" s="1"/>
      <c r="HTR191" s="1"/>
      <c r="HTS191" s="1"/>
      <c r="HTT191" s="1"/>
      <c r="HTU191" s="1"/>
      <c r="HTV191" s="1"/>
      <c r="HTW191" s="1"/>
      <c r="HTX191" s="1"/>
      <c r="HTY191" s="1"/>
      <c r="HTZ191" s="1"/>
      <c r="HUA191" s="1"/>
      <c r="HUB191" s="1"/>
      <c r="HUC191" s="1"/>
      <c r="HUD191" s="1"/>
      <c r="HUE191" s="1"/>
      <c r="HUF191" s="1"/>
      <c r="HUG191" s="1"/>
      <c r="HUH191" s="1"/>
      <c r="HUI191" s="1"/>
      <c r="HUJ191" s="1"/>
      <c r="HUK191" s="1"/>
      <c r="HUL191" s="1"/>
      <c r="HUM191" s="1"/>
      <c r="HUN191" s="1"/>
      <c r="HUO191" s="1"/>
      <c r="HUP191" s="1"/>
      <c r="HUQ191" s="1"/>
      <c r="HUR191" s="1"/>
      <c r="HUS191" s="1"/>
      <c r="HUT191" s="1"/>
      <c r="HUU191" s="1"/>
      <c r="HUV191" s="1"/>
      <c r="HUW191" s="1"/>
      <c r="HUX191" s="1"/>
      <c r="HUY191" s="1"/>
      <c r="HUZ191" s="1"/>
      <c r="HVA191" s="1"/>
      <c r="HVB191" s="1"/>
      <c r="HVC191" s="1"/>
      <c r="HVD191" s="1"/>
      <c r="HVE191" s="1"/>
      <c r="HVF191" s="1"/>
      <c r="HVG191" s="1"/>
      <c r="HVH191" s="1"/>
      <c r="HVI191" s="1"/>
      <c r="HVJ191" s="1"/>
      <c r="HVK191" s="1"/>
      <c r="HVL191" s="1"/>
      <c r="HVM191" s="1"/>
      <c r="HVN191" s="1"/>
      <c r="HVO191" s="1"/>
      <c r="HVP191" s="1"/>
      <c r="HVQ191" s="1"/>
      <c r="HVR191" s="1"/>
      <c r="HVS191" s="1"/>
      <c r="HVT191" s="1"/>
      <c r="HVU191" s="1"/>
      <c r="HVV191" s="1"/>
      <c r="HVW191" s="1"/>
      <c r="HVX191" s="1"/>
      <c r="HVY191" s="1"/>
      <c r="HVZ191" s="1"/>
      <c r="HWA191" s="1"/>
      <c r="HWB191" s="1"/>
      <c r="HWC191" s="1"/>
      <c r="HWD191" s="1"/>
      <c r="HWE191" s="1"/>
      <c r="HWF191" s="1"/>
      <c r="HWG191" s="1"/>
      <c r="HWH191" s="1"/>
      <c r="HWI191" s="1"/>
      <c r="HWJ191" s="1"/>
      <c r="HWK191" s="1"/>
      <c r="HWL191" s="1"/>
      <c r="HWM191" s="1"/>
      <c r="HWN191" s="1"/>
      <c r="HWO191" s="1"/>
      <c r="HWP191" s="1"/>
      <c r="HWQ191" s="1"/>
      <c r="HWR191" s="1"/>
      <c r="HWS191" s="1"/>
      <c r="HWT191" s="1"/>
      <c r="HWU191" s="1"/>
      <c r="HWV191" s="1"/>
      <c r="HWW191" s="1"/>
      <c r="HWX191" s="1"/>
      <c r="HWY191" s="1"/>
      <c r="HWZ191" s="1"/>
      <c r="HXA191" s="1"/>
      <c r="HXB191" s="1"/>
      <c r="HXC191" s="1"/>
      <c r="HXD191" s="1"/>
      <c r="HXE191" s="1"/>
      <c r="HXF191" s="1"/>
      <c r="HXG191" s="1"/>
      <c r="HXH191" s="1"/>
      <c r="HXI191" s="1"/>
      <c r="HXJ191" s="1"/>
      <c r="HXK191" s="1"/>
      <c r="HXL191" s="1"/>
      <c r="HXM191" s="1"/>
      <c r="HXN191" s="1"/>
      <c r="HXO191" s="1"/>
      <c r="HXP191" s="1"/>
      <c r="HXQ191" s="1"/>
      <c r="HXR191" s="1"/>
      <c r="HXS191" s="1"/>
      <c r="HXT191" s="1"/>
      <c r="HXU191" s="1"/>
      <c r="HXV191" s="1"/>
      <c r="HXW191" s="1"/>
      <c r="HXX191" s="1"/>
      <c r="HXY191" s="1"/>
      <c r="HXZ191" s="1"/>
      <c r="HYA191" s="1"/>
      <c r="HYB191" s="1"/>
      <c r="HYC191" s="1"/>
      <c r="HYD191" s="1"/>
      <c r="HYE191" s="1"/>
      <c r="HYF191" s="1"/>
      <c r="HYG191" s="1"/>
      <c r="HYH191" s="1"/>
      <c r="HYI191" s="1"/>
      <c r="HYJ191" s="1"/>
      <c r="HYK191" s="1"/>
      <c r="HYL191" s="1"/>
      <c r="HYM191" s="1"/>
      <c r="HYN191" s="1"/>
      <c r="HYO191" s="1"/>
      <c r="HYP191" s="1"/>
      <c r="HYQ191" s="1"/>
      <c r="HYR191" s="1"/>
      <c r="HYS191" s="1"/>
      <c r="HYT191" s="1"/>
      <c r="HYU191" s="1"/>
      <c r="HYV191" s="1"/>
      <c r="HYW191" s="1"/>
      <c r="HYX191" s="1"/>
      <c r="HYY191" s="1"/>
      <c r="HYZ191" s="1"/>
      <c r="HZA191" s="1"/>
      <c r="HZB191" s="1"/>
      <c r="HZC191" s="1"/>
      <c r="HZD191" s="1"/>
      <c r="HZE191" s="1"/>
      <c r="HZF191" s="1"/>
      <c r="HZG191" s="1"/>
      <c r="HZH191" s="1"/>
      <c r="HZI191" s="1"/>
      <c r="HZJ191" s="1"/>
      <c r="HZK191" s="1"/>
      <c r="HZL191" s="1"/>
      <c r="HZM191" s="1"/>
      <c r="HZN191" s="1"/>
      <c r="HZO191" s="1"/>
      <c r="HZP191" s="1"/>
      <c r="HZQ191" s="1"/>
      <c r="HZR191" s="1"/>
      <c r="HZS191" s="1"/>
      <c r="HZT191" s="1"/>
      <c r="HZU191" s="1"/>
      <c r="HZV191" s="1"/>
      <c r="HZW191" s="1"/>
      <c r="HZX191" s="1"/>
      <c r="HZY191" s="1"/>
      <c r="HZZ191" s="1"/>
      <c r="IAA191" s="1"/>
      <c r="IAB191" s="1"/>
      <c r="IAC191" s="1"/>
      <c r="IAD191" s="1"/>
      <c r="IAE191" s="1"/>
      <c r="IAF191" s="1"/>
      <c r="IAG191" s="1"/>
      <c r="IAH191" s="1"/>
      <c r="IAI191" s="1"/>
      <c r="IAJ191" s="1"/>
      <c r="IAK191" s="1"/>
      <c r="IAL191" s="1"/>
      <c r="IAM191" s="1"/>
      <c r="IAN191" s="1"/>
      <c r="IAO191" s="1"/>
      <c r="IAP191" s="1"/>
      <c r="IAQ191" s="1"/>
      <c r="IAR191" s="1"/>
      <c r="IAS191" s="1"/>
      <c r="IAT191" s="1"/>
      <c r="IAU191" s="1"/>
      <c r="IAV191" s="1"/>
      <c r="IAW191" s="1"/>
      <c r="IAX191" s="1"/>
      <c r="IAY191" s="1"/>
      <c r="IAZ191" s="1"/>
      <c r="IBA191" s="1"/>
      <c r="IBB191" s="1"/>
      <c r="IBC191" s="1"/>
      <c r="IBD191" s="1"/>
      <c r="IBE191" s="1"/>
      <c r="IBF191" s="1"/>
      <c r="IBG191" s="1"/>
      <c r="IBH191" s="1"/>
      <c r="IBI191" s="1"/>
      <c r="IBJ191" s="1"/>
      <c r="IBK191" s="1"/>
      <c r="IBL191" s="1"/>
      <c r="IBM191" s="1"/>
      <c r="IBN191" s="1"/>
      <c r="IBO191" s="1"/>
      <c r="IBP191" s="1"/>
      <c r="IBQ191" s="1"/>
      <c r="IBR191" s="1"/>
      <c r="IBS191" s="1"/>
      <c r="IBT191" s="1"/>
      <c r="IBU191" s="1"/>
      <c r="IBV191" s="1"/>
      <c r="IBW191" s="1"/>
      <c r="IBX191" s="1"/>
      <c r="IBY191" s="1"/>
      <c r="IBZ191" s="1"/>
      <c r="ICA191" s="1"/>
      <c r="ICB191" s="1"/>
      <c r="ICC191" s="1"/>
      <c r="ICD191" s="1"/>
      <c r="ICE191" s="1"/>
      <c r="ICF191" s="1"/>
      <c r="ICG191" s="1"/>
      <c r="ICH191" s="1"/>
      <c r="ICI191" s="1"/>
      <c r="ICJ191" s="1"/>
      <c r="ICK191" s="1"/>
      <c r="ICL191" s="1"/>
      <c r="ICM191" s="1"/>
      <c r="ICN191" s="1"/>
      <c r="ICO191" s="1"/>
      <c r="ICP191" s="1"/>
      <c r="ICQ191" s="1"/>
      <c r="ICR191" s="1"/>
      <c r="ICS191" s="1"/>
      <c r="ICT191" s="1"/>
      <c r="ICU191" s="1"/>
      <c r="ICV191" s="1"/>
      <c r="ICW191" s="1"/>
      <c r="ICX191" s="1"/>
      <c r="ICY191" s="1"/>
      <c r="ICZ191" s="1"/>
      <c r="IDA191" s="1"/>
      <c r="IDB191" s="1"/>
      <c r="IDC191" s="1"/>
      <c r="IDD191" s="1"/>
      <c r="IDE191" s="1"/>
      <c r="IDF191" s="1"/>
      <c r="IDG191" s="1"/>
      <c r="IDH191" s="1"/>
      <c r="IDI191" s="1"/>
      <c r="IDJ191" s="1"/>
      <c r="IDK191" s="1"/>
      <c r="IDL191" s="1"/>
      <c r="IDM191" s="1"/>
      <c r="IDN191" s="1"/>
      <c r="IDO191" s="1"/>
      <c r="IDP191" s="1"/>
      <c r="IDQ191" s="1"/>
      <c r="IDR191" s="1"/>
      <c r="IDS191" s="1"/>
      <c r="IDT191" s="1"/>
      <c r="IDU191" s="1"/>
      <c r="IDV191" s="1"/>
      <c r="IDW191" s="1"/>
      <c r="IDX191" s="1"/>
      <c r="IDY191" s="1"/>
      <c r="IDZ191" s="1"/>
      <c r="IEA191" s="1"/>
      <c r="IEB191" s="1"/>
      <c r="IEC191" s="1"/>
      <c r="IED191" s="1"/>
      <c r="IEE191" s="1"/>
      <c r="IEF191" s="1"/>
      <c r="IEG191" s="1"/>
      <c r="IEH191" s="1"/>
      <c r="IEI191" s="1"/>
      <c r="IEJ191" s="1"/>
      <c r="IEK191" s="1"/>
      <c r="IEL191" s="1"/>
      <c r="IEM191" s="1"/>
      <c r="IEN191" s="1"/>
      <c r="IEO191" s="1"/>
      <c r="IEP191" s="1"/>
      <c r="IEQ191" s="1"/>
      <c r="IER191" s="1"/>
      <c r="IES191" s="1"/>
      <c r="IET191" s="1"/>
      <c r="IEU191" s="1"/>
      <c r="IEV191" s="1"/>
      <c r="IEW191" s="1"/>
      <c r="IEX191" s="1"/>
      <c r="IEY191" s="1"/>
      <c r="IEZ191" s="1"/>
      <c r="IFA191" s="1"/>
      <c r="IFB191" s="1"/>
      <c r="IFC191" s="1"/>
      <c r="IFD191" s="1"/>
      <c r="IFE191" s="1"/>
      <c r="IFF191" s="1"/>
      <c r="IFG191" s="1"/>
      <c r="IFH191" s="1"/>
      <c r="IFI191" s="1"/>
      <c r="IFJ191" s="1"/>
      <c r="IFK191" s="1"/>
      <c r="IFL191" s="1"/>
      <c r="IFM191" s="1"/>
      <c r="IFN191" s="1"/>
      <c r="IFO191" s="1"/>
      <c r="IFP191" s="1"/>
      <c r="IFQ191" s="1"/>
      <c r="IFR191" s="1"/>
      <c r="IFS191" s="1"/>
      <c r="IFT191" s="1"/>
      <c r="IFU191" s="1"/>
      <c r="IFV191" s="1"/>
      <c r="IFW191" s="1"/>
      <c r="IFX191" s="1"/>
      <c r="IFY191" s="1"/>
      <c r="IFZ191" s="1"/>
      <c r="IGA191" s="1"/>
      <c r="IGB191" s="1"/>
      <c r="IGC191" s="1"/>
      <c r="IGD191" s="1"/>
      <c r="IGE191" s="1"/>
      <c r="IGF191" s="1"/>
      <c r="IGG191" s="1"/>
      <c r="IGH191" s="1"/>
      <c r="IGI191" s="1"/>
      <c r="IGJ191" s="1"/>
      <c r="IGK191" s="1"/>
      <c r="IGL191" s="1"/>
      <c r="IGM191" s="1"/>
      <c r="IGN191" s="1"/>
      <c r="IGO191" s="1"/>
      <c r="IGP191" s="1"/>
      <c r="IGQ191" s="1"/>
      <c r="IGR191" s="1"/>
      <c r="IGS191" s="1"/>
      <c r="IGT191" s="1"/>
      <c r="IGU191" s="1"/>
      <c r="IGV191" s="1"/>
      <c r="IGW191" s="1"/>
      <c r="IGX191" s="1"/>
      <c r="IGY191" s="1"/>
      <c r="IGZ191" s="1"/>
      <c r="IHA191" s="1"/>
      <c r="IHB191" s="1"/>
      <c r="IHC191" s="1"/>
      <c r="IHD191" s="1"/>
      <c r="IHE191" s="1"/>
      <c r="IHF191" s="1"/>
      <c r="IHG191" s="1"/>
      <c r="IHH191" s="1"/>
      <c r="IHI191" s="1"/>
      <c r="IHJ191" s="1"/>
      <c r="IHK191" s="1"/>
      <c r="IHL191" s="1"/>
      <c r="IHM191" s="1"/>
      <c r="IHN191" s="1"/>
      <c r="IHO191" s="1"/>
      <c r="IHP191" s="1"/>
      <c r="IHQ191" s="1"/>
      <c r="IHR191" s="1"/>
      <c r="IHS191" s="1"/>
      <c r="IHT191" s="1"/>
      <c r="IHU191" s="1"/>
      <c r="IHV191" s="1"/>
      <c r="IHW191" s="1"/>
      <c r="IHX191" s="1"/>
      <c r="IHY191" s="1"/>
      <c r="IHZ191" s="1"/>
      <c r="IIA191" s="1"/>
      <c r="IIB191" s="1"/>
      <c r="IIC191" s="1"/>
      <c r="IID191" s="1"/>
      <c r="IIE191" s="1"/>
      <c r="IIF191" s="1"/>
      <c r="IIG191" s="1"/>
      <c r="IIH191" s="1"/>
      <c r="III191" s="1"/>
      <c r="IIJ191" s="1"/>
      <c r="IIK191" s="1"/>
      <c r="IIL191" s="1"/>
      <c r="IIM191" s="1"/>
      <c r="IIN191" s="1"/>
      <c r="IIO191" s="1"/>
      <c r="IIP191" s="1"/>
      <c r="IIQ191" s="1"/>
      <c r="IIR191" s="1"/>
      <c r="IIS191" s="1"/>
      <c r="IIT191" s="1"/>
      <c r="IIU191" s="1"/>
      <c r="IIV191" s="1"/>
      <c r="IIW191" s="1"/>
      <c r="IIX191" s="1"/>
      <c r="IIY191" s="1"/>
      <c r="IIZ191" s="1"/>
      <c r="IJA191" s="1"/>
      <c r="IJB191" s="1"/>
      <c r="IJC191" s="1"/>
      <c r="IJD191" s="1"/>
      <c r="IJE191" s="1"/>
      <c r="IJF191" s="1"/>
      <c r="IJG191" s="1"/>
      <c r="IJH191" s="1"/>
      <c r="IJI191" s="1"/>
      <c r="IJJ191" s="1"/>
      <c r="IJK191" s="1"/>
      <c r="IJL191" s="1"/>
      <c r="IJM191" s="1"/>
      <c r="IJN191" s="1"/>
      <c r="IJO191" s="1"/>
      <c r="IJP191" s="1"/>
      <c r="IJQ191" s="1"/>
      <c r="IJR191" s="1"/>
      <c r="IJS191" s="1"/>
      <c r="IJT191" s="1"/>
      <c r="IJU191" s="1"/>
      <c r="IJV191" s="1"/>
      <c r="IJW191" s="1"/>
      <c r="IJX191" s="1"/>
      <c r="IJY191" s="1"/>
      <c r="IJZ191" s="1"/>
      <c r="IKA191" s="1"/>
      <c r="IKB191" s="1"/>
      <c r="IKC191" s="1"/>
      <c r="IKD191" s="1"/>
      <c r="IKE191" s="1"/>
      <c r="IKF191" s="1"/>
      <c r="IKG191" s="1"/>
      <c r="IKH191" s="1"/>
      <c r="IKI191" s="1"/>
      <c r="IKJ191" s="1"/>
      <c r="IKK191" s="1"/>
      <c r="IKL191" s="1"/>
      <c r="IKM191" s="1"/>
      <c r="IKN191" s="1"/>
      <c r="IKO191" s="1"/>
      <c r="IKP191" s="1"/>
      <c r="IKQ191" s="1"/>
      <c r="IKR191" s="1"/>
      <c r="IKS191" s="1"/>
      <c r="IKT191" s="1"/>
      <c r="IKU191" s="1"/>
      <c r="IKV191" s="1"/>
      <c r="IKW191" s="1"/>
      <c r="IKX191" s="1"/>
      <c r="IKY191" s="1"/>
      <c r="IKZ191" s="1"/>
      <c r="ILA191" s="1"/>
      <c r="ILB191" s="1"/>
      <c r="ILC191" s="1"/>
      <c r="ILD191" s="1"/>
      <c r="ILE191" s="1"/>
      <c r="ILF191" s="1"/>
      <c r="ILG191" s="1"/>
      <c r="ILH191" s="1"/>
      <c r="ILI191" s="1"/>
      <c r="ILJ191" s="1"/>
      <c r="ILK191" s="1"/>
      <c r="ILL191" s="1"/>
      <c r="ILM191" s="1"/>
      <c r="ILN191" s="1"/>
      <c r="ILO191" s="1"/>
      <c r="ILP191" s="1"/>
      <c r="ILQ191" s="1"/>
      <c r="ILR191" s="1"/>
      <c r="ILS191" s="1"/>
      <c r="ILT191" s="1"/>
      <c r="ILU191" s="1"/>
      <c r="ILV191" s="1"/>
      <c r="ILW191" s="1"/>
      <c r="ILX191" s="1"/>
      <c r="ILY191" s="1"/>
      <c r="ILZ191" s="1"/>
      <c r="IMA191" s="1"/>
      <c r="IMB191" s="1"/>
      <c r="IMC191" s="1"/>
      <c r="IMD191" s="1"/>
      <c r="IME191" s="1"/>
      <c r="IMF191" s="1"/>
      <c r="IMG191" s="1"/>
      <c r="IMH191" s="1"/>
      <c r="IMI191" s="1"/>
      <c r="IMJ191" s="1"/>
      <c r="IMK191" s="1"/>
      <c r="IML191" s="1"/>
      <c r="IMM191" s="1"/>
      <c r="IMN191" s="1"/>
      <c r="IMO191" s="1"/>
      <c r="IMP191" s="1"/>
      <c r="IMQ191" s="1"/>
      <c r="IMR191" s="1"/>
      <c r="IMS191" s="1"/>
      <c r="IMT191" s="1"/>
      <c r="IMU191" s="1"/>
      <c r="IMV191" s="1"/>
      <c r="IMW191" s="1"/>
      <c r="IMX191" s="1"/>
      <c r="IMY191" s="1"/>
      <c r="IMZ191" s="1"/>
      <c r="INA191" s="1"/>
      <c r="INB191" s="1"/>
      <c r="INC191" s="1"/>
      <c r="IND191" s="1"/>
      <c r="INE191" s="1"/>
      <c r="INF191" s="1"/>
      <c r="ING191" s="1"/>
      <c r="INH191" s="1"/>
      <c r="INI191" s="1"/>
      <c r="INJ191" s="1"/>
      <c r="INK191" s="1"/>
      <c r="INL191" s="1"/>
      <c r="INM191" s="1"/>
      <c r="INN191" s="1"/>
      <c r="INO191" s="1"/>
      <c r="INP191" s="1"/>
      <c r="INQ191" s="1"/>
      <c r="INR191" s="1"/>
      <c r="INS191" s="1"/>
      <c r="INT191" s="1"/>
      <c r="INU191" s="1"/>
      <c r="INV191" s="1"/>
      <c r="INW191" s="1"/>
      <c r="INX191" s="1"/>
      <c r="INY191" s="1"/>
      <c r="INZ191" s="1"/>
      <c r="IOA191" s="1"/>
      <c r="IOB191" s="1"/>
      <c r="IOC191" s="1"/>
      <c r="IOD191" s="1"/>
      <c r="IOE191" s="1"/>
      <c r="IOF191" s="1"/>
      <c r="IOG191" s="1"/>
      <c r="IOH191" s="1"/>
      <c r="IOI191" s="1"/>
      <c r="IOJ191" s="1"/>
      <c r="IOK191" s="1"/>
      <c r="IOL191" s="1"/>
      <c r="IOM191" s="1"/>
      <c r="ION191" s="1"/>
      <c r="IOO191" s="1"/>
      <c r="IOP191" s="1"/>
      <c r="IOQ191" s="1"/>
      <c r="IOR191" s="1"/>
      <c r="IOS191" s="1"/>
      <c r="IOT191" s="1"/>
      <c r="IOU191" s="1"/>
      <c r="IOV191" s="1"/>
      <c r="IOW191" s="1"/>
      <c r="IOX191" s="1"/>
      <c r="IOY191" s="1"/>
      <c r="IOZ191" s="1"/>
      <c r="IPA191" s="1"/>
      <c r="IPB191" s="1"/>
      <c r="IPC191" s="1"/>
      <c r="IPD191" s="1"/>
      <c r="IPE191" s="1"/>
      <c r="IPF191" s="1"/>
      <c r="IPG191" s="1"/>
      <c r="IPH191" s="1"/>
      <c r="IPI191" s="1"/>
      <c r="IPJ191" s="1"/>
      <c r="IPK191" s="1"/>
      <c r="IPL191" s="1"/>
      <c r="IPM191" s="1"/>
      <c r="IPN191" s="1"/>
      <c r="IPO191" s="1"/>
      <c r="IPP191" s="1"/>
      <c r="IPQ191" s="1"/>
      <c r="IPR191" s="1"/>
      <c r="IPS191" s="1"/>
      <c r="IPT191" s="1"/>
      <c r="IPU191" s="1"/>
      <c r="IPV191" s="1"/>
      <c r="IPW191" s="1"/>
      <c r="IPX191" s="1"/>
      <c r="IPY191" s="1"/>
      <c r="IPZ191" s="1"/>
      <c r="IQA191" s="1"/>
      <c r="IQB191" s="1"/>
      <c r="IQC191" s="1"/>
      <c r="IQD191" s="1"/>
      <c r="IQE191" s="1"/>
      <c r="IQF191" s="1"/>
      <c r="IQG191" s="1"/>
      <c r="IQH191" s="1"/>
      <c r="IQI191" s="1"/>
      <c r="IQJ191" s="1"/>
      <c r="IQK191" s="1"/>
      <c r="IQL191" s="1"/>
      <c r="IQM191" s="1"/>
      <c r="IQN191" s="1"/>
      <c r="IQO191" s="1"/>
      <c r="IQP191" s="1"/>
      <c r="IQQ191" s="1"/>
      <c r="IQR191" s="1"/>
      <c r="IQS191" s="1"/>
      <c r="IQT191" s="1"/>
      <c r="IQU191" s="1"/>
      <c r="IQV191" s="1"/>
      <c r="IQW191" s="1"/>
      <c r="IQX191" s="1"/>
      <c r="IQY191" s="1"/>
      <c r="IQZ191" s="1"/>
      <c r="IRA191" s="1"/>
      <c r="IRB191" s="1"/>
      <c r="IRC191" s="1"/>
      <c r="IRD191" s="1"/>
      <c r="IRE191" s="1"/>
      <c r="IRF191" s="1"/>
      <c r="IRG191" s="1"/>
      <c r="IRH191" s="1"/>
      <c r="IRI191" s="1"/>
      <c r="IRJ191" s="1"/>
      <c r="IRK191" s="1"/>
      <c r="IRL191" s="1"/>
      <c r="IRM191" s="1"/>
      <c r="IRN191" s="1"/>
      <c r="IRO191" s="1"/>
      <c r="IRP191" s="1"/>
      <c r="IRQ191" s="1"/>
      <c r="IRR191" s="1"/>
      <c r="IRS191" s="1"/>
      <c r="IRT191" s="1"/>
      <c r="IRU191" s="1"/>
      <c r="IRV191" s="1"/>
      <c r="IRW191" s="1"/>
      <c r="IRX191" s="1"/>
      <c r="IRY191" s="1"/>
      <c r="IRZ191" s="1"/>
      <c r="ISA191" s="1"/>
      <c r="ISB191" s="1"/>
      <c r="ISC191" s="1"/>
      <c r="ISD191" s="1"/>
      <c r="ISE191" s="1"/>
      <c r="ISF191" s="1"/>
      <c r="ISG191" s="1"/>
      <c r="ISH191" s="1"/>
      <c r="ISI191" s="1"/>
      <c r="ISJ191" s="1"/>
      <c r="ISK191" s="1"/>
      <c r="ISL191" s="1"/>
      <c r="ISM191" s="1"/>
      <c r="ISN191" s="1"/>
      <c r="ISO191" s="1"/>
      <c r="ISP191" s="1"/>
      <c r="ISQ191" s="1"/>
      <c r="ISR191" s="1"/>
      <c r="ISS191" s="1"/>
      <c r="IST191" s="1"/>
      <c r="ISU191" s="1"/>
      <c r="ISV191" s="1"/>
      <c r="ISW191" s="1"/>
      <c r="ISX191" s="1"/>
      <c r="ISY191" s="1"/>
      <c r="ISZ191" s="1"/>
      <c r="ITA191" s="1"/>
      <c r="ITB191" s="1"/>
      <c r="ITC191" s="1"/>
      <c r="ITD191" s="1"/>
      <c r="ITE191" s="1"/>
      <c r="ITF191" s="1"/>
      <c r="ITG191" s="1"/>
      <c r="ITH191" s="1"/>
      <c r="ITI191" s="1"/>
      <c r="ITJ191" s="1"/>
      <c r="ITK191" s="1"/>
      <c r="ITL191" s="1"/>
      <c r="ITM191" s="1"/>
      <c r="ITN191" s="1"/>
      <c r="ITO191" s="1"/>
      <c r="ITP191" s="1"/>
      <c r="ITQ191" s="1"/>
      <c r="ITR191" s="1"/>
      <c r="ITS191" s="1"/>
      <c r="ITT191" s="1"/>
      <c r="ITU191" s="1"/>
      <c r="ITV191" s="1"/>
      <c r="ITW191" s="1"/>
      <c r="ITX191" s="1"/>
      <c r="ITY191" s="1"/>
      <c r="ITZ191" s="1"/>
      <c r="IUA191" s="1"/>
      <c r="IUB191" s="1"/>
      <c r="IUC191" s="1"/>
      <c r="IUD191" s="1"/>
      <c r="IUE191" s="1"/>
      <c r="IUF191" s="1"/>
      <c r="IUG191" s="1"/>
      <c r="IUH191" s="1"/>
      <c r="IUI191" s="1"/>
      <c r="IUJ191" s="1"/>
      <c r="IUK191" s="1"/>
      <c r="IUL191" s="1"/>
      <c r="IUM191" s="1"/>
      <c r="IUN191" s="1"/>
      <c r="IUO191" s="1"/>
      <c r="IUP191" s="1"/>
      <c r="IUQ191" s="1"/>
      <c r="IUR191" s="1"/>
      <c r="IUS191" s="1"/>
      <c r="IUT191" s="1"/>
      <c r="IUU191" s="1"/>
      <c r="IUV191" s="1"/>
      <c r="IUW191" s="1"/>
      <c r="IUX191" s="1"/>
      <c r="IUY191" s="1"/>
      <c r="IUZ191" s="1"/>
      <c r="IVA191" s="1"/>
      <c r="IVB191" s="1"/>
      <c r="IVC191" s="1"/>
      <c r="IVD191" s="1"/>
      <c r="IVE191" s="1"/>
      <c r="IVF191" s="1"/>
      <c r="IVG191" s="1"/>
      <c r="IVH191" s="1"/>
      <c r="IVI191" s="1"/>
      <c r="IVJ191" s="1"/>
      <c r="IVK191" s="1"/>
      <c r="IVL191" s="1"/>
      <c r="IVM191" s="1"/>
      <c r="IVN191" s="1"/>
      <c r="IVO191" s="1"/>
      <c r="IVP191" s="1"/>
      <c r="IVQ191" s="1"/>
      <c r="IVR191" s="1"/>
      <c r="IVS191" s="1"/>
      <c r="IVT191" s="1"/>
      <c r="IVU191" s="1"/>
      <c r="IVV191" s="1"/>
      <c r="IVW191" s="1"/>
      <c r="IVX191" s="1"/>
      <c r="IVY191" s="1"/>
      <c r="IVZ191" s="1"/>
      <c r="IWA191" s="1"/>
      <c r="IWB191" s="1"/>
      <c r="IWC191" s="1"/>
      <c r="IWD191" s="1"/>
      <c r="IWE191" s="1"/>
      <c r="IWF191" s="1"/>
      <c r="IWG191" s="1"/>
      <c r="IWH191" s="1"/>
      <c r="IWI191" s="1"/>
      <c r="IWJ191" s="1"/>
      <c r="IWK191" s="1"/>
      <c r="IWL191" s="1"/>
      <c r="IWM191" s="1"/>
      <c r="IWN191" s="1"/>
      <c r="IWO191" s="1"/>
      <c r="IWP191" s="1"/>
      <c r="IWQ191" s="1"/>
      <c r="IWR191" s="1"/>
      <c r="IWS191" s="1"/>
      <c r="IWT191" s="1"/>
      <c r="IWU191" s="1"/>
      <c r="IWV191" s="1"/>
      <c r="IWW191" s="1"/>
      <c r="IWX191" s="1"/>
      <c r="IWY191" s="1"/>
      <c r="IWZ191" s="1"/>
      <c r="IXA191" s="1"/>
      <c r="IXB191" s="1"/>
      <c r="IXC191" s="1"/>
      <c r="IXD191" s="1"/>
      <c r="IXE191" s="1"/>
      <c r="IXF191" s="1"/>
      <c r="IXG191" s="1"/>
      <c r="IXH191" s="1"/>
      <c r="IXI191" s="1"/>
      <c r="IXJ191" s="1"/>
      <c r="IXK191" s="1"/>
      <c r="IXL191" s="1"/>
      <c r="IXM191" s="1"/>
      <c r="IXN191" s="1"/>
      <c r="IXO191" s="1"/>
      <c r="IXP191" s="1"/>
      <c r="IXQ191" s="1"/>
      <c r="IXR191" s="1"/>
      <c r="IXS191" s="1"/>
      <c r="IXT191" s="1"/>
      <c r="IXU191" s="1"/>
      <c r="IXV191" s="1"/>
      <c r="IXW191" s="1"/>
      <c r="IXX191" s="1"/>
      <c r="IXY191" s="1"/>
      <c r="IXZ191" s="1"/>
      <c r="IYA191" s="1"/>
      <c r="IYB191" s="1"/>
      <c r="IYC191" s="1"/>
      <c r="IYD191" s="1"/>
      <c r="IYE191" s="1"/>
      <c r="IYF191" s="1"/>
      <c r="IYG191" s="1"/>
      <c r="IYH191" s="1"/>
      <c r="IYI191" s="1"/>
      <c r="IYJ191" s="1"/>
      <c r="IYK191" s="1"/>
      <c r="IYL191" s="1"/>
      <c r="IYM191" s="1"/>
      <c r="IYN191" s="1"/>
      <c r="IYO191" s="1"/>
      <c r="IYP191" s="1"/>
      <c r="IYQ191" s="1"/>
      <c r="IYR191" s="1"/>
      <c r="IYS191" s="1"/>
      <c r="IYT191" s="1"/>
      <c r="IYU191" s="1"/>
      <c r="IYV191" s="1"/>
      <c r="IYW191" s="1"/>
      <c r="IYX191" s="1"/>
      <c r="IYY191" s="1"/>
      <c r="IYZ191" s="1"/>
      <c r="IZA191" s="1"/>
      <c r="IZB191" s="1"/>
      <c r="IZC191" s="1"/>
      <c r="IZD191" s="1"/>
      <c r="IZE191" s="1"/>
      <c r="IZF191" s="1"/>
      <c r="IZG191" s="1"/>
      <c r="IZH191" s="1"/>
      <c r="IZI191" s="1"/>
      <c r="IZJ191" s="1"/>
      <c r="IZK191" s="1"/>
      <c r="IZL191" s="1"/>
      <c r="IZM191" s="1"/>
      <c r="IZN191" s="1"/>
      <c r="IZO191" s="1"/>
      <c r="IZP191" s="1"/>
      <c r="IZQ191" s="1"/>
      <c r="IZR191" s="1"/>
      <c r="IZS191" s="1"/>
      <c r="IZT191" s="1"/>
      <c r="IZU191" s="1"/>
      <c r="IZV191" s="1"/>
      <c r="IZW191" s="1"/>
      <c r="IZX191" s="1"/>
      <c r="IZY191" s="1"/>
      <c r="IZZ191" s="1"/>
      <c r="JAA191" s="1"/>
      <c r="JAB191" s="1"/>
      <c r="JAC191" s="1"/>
      <c r="JAD191" s="1"/>
      <c r="JAE191" s="1"/>
      <c r="JAF191" s="1"/>
      <c r="JAG191" s="1"/>
      <c r="JAH191" s="1"/>
      <c r="JAI191" s="1"/>
      <c r="JAJ191" s="1"/>
      <c r="JAK191" s="1"/>
      <c r="JAL191" s="1"/>
      <c r="JAM191" s="1"/>
      <c r="JAN191" s="1"/>
      <c r="JAO191" s="1"/>
      <c r="JAP191" s="1"/>
      <c r="JAQ191" s="1"/>
      <c r="JAR191" s="1"/>
      <c r="JAS191" s="1"/>
      <c r="JAT191" s="1"/>
      <c r="JAU191" s="1"/>
      <c r="JAV191" s="1"/>
      <c r="JAW191" s="1"/>
      <c r="JAX191" s="1"/>
      <c r="JAY191" s="1"/>
      <c r="JAZ191" s="1"/>
      <c r="JBA191" s="1"/>
      <c r="JBB191" s="1"/>
      <c r="JBC191" s="1"/>
      <c r="JBD191" s="1"/>
      <c r="JBE191" s="1"/>
      <c r="JBF191" s="1"/>
      <c r="JBG191" s="1"/>
      <c r="JBH191" s="1"/>
      <c r="JBI191" s="1"/>
      <c r="JBJ191" s="1"/>
      <c r="JBK191" s="1"/>
      <c r="JBL191" s="1"/>
      <c r="JBM191" s="1"/>
      <c r="JBN191" s="1"/>
      <c r="JBO191" s="1"/>
      <c r="JBP191" s="1"/>
      <c r="JBQ191" s="1"/>
      <c r="JBR191" s="1"/>
      <c r="JBS191" s="1"/>
      <c r="JBT191" s="1"/>
      <c r="JBU191" s="1"/>
      <c r="JBV191" s="1"/>
      <c r="JBW191" s="1"/>
      <c r="JBX191" s="1"/>
      <c r="JBY191" s="1"/>
      <c r="JBZ191" s="1"/>
      <c r="JCA191" s="1"/>
      <c r="JCB191" s="1"/>
      <c r="JCC191" s="1"/>
      <c r="JCD191" s="1"/>
      <c r="JCE191" s="1"/>
      <c r="JCF191" s="1"/>
      <c r="JCG191" s="1"/>
      <c r="JCH191" s="1"/>
      <c r="JCI191" s="1"/>
      <c r="JCJ191" s="1"/>
      <c r="JCK191" s="1"/>
      <c r="JCL191" s="1"/>
      <c r="JCM191" s="1"/>
      <c r="JCN191" s="1"/>
      <c r="JCO191" s="1"/>
      <c r="JCP191" s="1"/>
      <c r="JCQ191" s="1"/>
      <c r="JCR191" s="1"/>
      <c r="JCS191" s="1"/>
      <c r="JCT191" s="1"/>
      <c r="JCU191" s="1"/>
      <c r="JCV191" s="1"/>
      <c r="JCW191" s="1"/>
      <c r="JCX191" s="1"/>
      <c r="JCY191" s="1"/>
      <c r="JCZ191" s="1"/>
      <c r="JDA191" s="1"/>
      <c r="JDB191" s="1"/>
      <c r="JDC191" s="1"/>
      <c r="JDD191" s="1"/>
      <c r="JDE191" s="1"/>
      <c r="JDF191" s="1"/>
      <c r="JDG191" s="1"/>
      <c r="JDH191" s="1"/>
      <c r="JDI191" s="1"/>
      <c r="JDJ191" s="1"/>
      <c r="JDK191" s="1"/>
      <c r="JDL191" s="1"/>
      <c r="JDM191" s="1"/>
      <c r="JDN191" s="1"/>
      <c r="JDO191" s="1"/>
      <c r="JDP191" s="1"/>
      <c r="JDQ191" s="1"/>
      <c r="JDR191" s="1"/>
      <c r="JDS191" s="1"/>
      <c r="JDT191" s="1"/>
      <c r="JDU191" s="1"/>
      <c r="JDV191" s="1"/>
      <c r="JDW191" s="1"/>
      <c r="JDX191" s="1"/>
      <c r="JDY191" s="1"/>
      <c r="JDZ191" s="1"/>
      <c r="JEA191" s="1"/>
      <c r="JEB191" s="1"/>
      <c r="JEC191" s="1"/>
      <c r="JED191" s="1"/>
      <c r="JEE191" s="1"/>
      <c r="JEF191" s="1"/>
      <c r="JEG191" s="1"/>
      <c r="JEH191" s="1"/>
      <c r="JEI191" s="1"/>
      <c r="JEJ191" s="1"/>
      <c r="JEK191" s="1"/>
      <c r="JEL191" s="1"/>
      <c r="JEM191" s="1"/>
      <c r="JEN191" s="1"/>
      <c r="JEO191" s="1"/>
      <c r="JEP191" s="1"/>
      <c r="JEQ191" s="1"/>
      <c r="JER191" s="1"/>
      <c r="JES191" s="1"/>
      <c r="JET191" s="1"/>
      <c r="JEU191" s="1"/>
      <c r="JEV191" s="1"/>
      <c r="JEW191" s="1"/>
      <c r="JEX191" s="1"/>
      <c r="JEY191" s="1"/>
      <c r="JEZ191" s="1"/>
      <c r="JFA191" s="1"/>
      <c r="JFB191" s="1"/>
      <c r="JFC191" s="1"/>
      <c r="JFD191" s="1"/>
      <c r="JFE191" s="1"/>
      <c r="JFF191" s="1"/>
      <c r="JFG191" s="1"/>
      <c r="JFH191" s="1"/>
      <c r="JFI191" s="1"/>
      <c r="JFJ191" s="1"/>
      <c r="JFK191" s="1"/>
      <c r="JFL191" s="1"/>
      <c r="JFM191" s="1"/>
      <c r="JFN191" s="1"/>
      <c r="JFO191" s="1"/>
      <c r="JFP191" s="1"/>
      <c r="JFQ191" s="1"/>
      <c r="JFR191" s="1"/>
      <c r="JFS191" s="1"/>
      <c r="JFT191" s="1"/>
      <c r="JFU191" s="1"/>
      <c r="JFV191" s="1"/>
      <c r="JFW191" s="1"/>
      <c r="JFX191" s="1"/>
      <c r="JFY191" s="1"/>
      <c r="JFZ191" s="1"/>
      <c r="JGA191" s="1"/>
      <c r="JGB191" s="1"/>
      <c r="JGC191" s="1"/>
      <c r="JGD191" s="1"/>
      <c r="JGE191" s="1"/>
      <c r="JGF191" s="1"/>
      <c r="JGG191" s="1"/>
      <c r="JGH191" s="1"/>
      <c r="JGI191" s="1"/>
      <c r="JGJ191" s="1"/>
      <c r="JGK191" s="1"/>
      <c r="JGL191" s="1"/>
      <c r="JGM191" s="1"/>
      <c r="JGN191" s="1"/>
      <c r="JGO191" s="1"/>
      <c r="JGP191" s="1"/>
      <c r="JGQ191" s="1"/>
      <c r="JGR191" s="1"/>
      <c r="JGS191" s="1"/>
      <c r="JGT191" s="1"/>
      <c r="JGU191" s="1"/>
      <c r="JGV191" s="1"/>
      <c r="JGW191" s="1"/>
      <c r="JGX191" s="1"/>
      <c r="JGY191" s="1"/>
      <c r="JGZ191" s="1"/>
      <c r="JHA191" s="1"/>
      <c r="JHB191" s="1"/>
      <c r="JHC191" s="1"/>
      <c r="JHD191" s="1"/>
      <c r="JHE191" s="1"/>
      <c r="JHF191" s="1"/>
      <c r="JHG191" s="1"/>
      <c r="JHH191" s="1"/>
      <c r="JHI191" s="1"/>
      <c r="JHJ191" s="1"/>
      <c r="JHK191" s="1"/>
      <c r="JHL191" s="1"/>
      <c r="JHM191" s="1"/>
      <c r="JHN191" s="1"/>
      <c r="JHO191" s="1"/>
      <c r="JHP191" s="1"/>
      <c r="JHQ191" s="1"/>
      <c r="JHR191" s="1"/>
      <c r="JHS191" s="1"/>
      <c r="JHT191" s="1"/>
      <c r="JHU191" s="1"/>
      <c r="JHV191" s="1"/>
      <c r="JHW191" s="1"/>
      <c r="JHX191" s="1"/>
      <c r="JHY191" s="1"/>
      <c r="JHZ191" s="1"/>
      <c r="JIA191" s="1"/>
      <c r="JIB191" s="1"/>
      <c r="JIC191" s="1"/>
      <c r="JID191" s="1"/>
      <c r="JIE191" s="1"/>
      <c r="JIF191" s="1"/>
      <c r="JIG191" s="1"/>
      <c r="JIH191" s="1"/>
      <c r="JII191" s="1"/>
      <c r="JIJ191" s="1"/>
      <c r="JIK191" s="1"/>
      <c r="JIL191" s="1"/>
      <c r="JIM191" s="1"/>
      <c r="JIN191" s="1"/>
      <c r="JIO191" s="1"/>
      <c r="JIP191" s="1"/>
      <c r="JIQ191" s="1"/>
      <c r="JIR191" s="1"/>
      <c r="JIS191" s="1"/>
      <c r="JIT191" s="1"/>
      <c r="JIU191" s="1"/>
      <c r="JIV191" s="1"/>
      <c r="JIW191" s="1"/>
      <c r="JIX191" s="1"/>
      <c r="JIY191" s="1"/>
      <c r="JIZ191" s="1"/>
      <c r="JJA191" s="1"/>
      <c r="JJB191" s="1"/>
      <c r="JJC191" s="1"/>
      <c r="JJD191" s="1"/>
      <c r="JJE191" s="1"/>
      <c r="JJF191" s="1"/>
      <c r="JJG191" s="1"/>
      <c r="JJH191" s="1"/>
      <c r="JJI191" s="1"/>
      <c r="JJJ191" s="1"/>
      <c r="JJK191" s="1"/>
      <c r="JJL191" s="1"/>
      <c r="JJM191" s="1"/>
      <c r="JJN191" s="1"/>
      <c r="JJO191" s="1"/>
      <c r="JJP191" s="1"/>
      <c r="JJQ191" s="1"/>
      <c r="JJR191" s="1"/>
      <c r="JJS191" s="1"/>
      <c r="JJT191" s="1"/>
      <c r="JJU191" s="1"/>
      <c r="JJV191" s="1"/>
      <c r="JJW191" s="1"/>
      <c r="JJX191" s="1"/>
      <c r="JJY191" s="1"/>
      <c r="JJZ191" s="1"/>
      <c r="JKA191" s="1"/>
      <c r="JKB191" s="1"/>
      <c r="JKC191" s="1"/>
      <c r="JKD191" s="1"/>
      <c r="JKE191" s="1"/>
      <c r="JKF191" s="1"/>
      <c r="JKG191" s="1"/>
      <c r="JKH191" s="1"/>
      <c r="JKI191" s="1"/>
      <c r="JKJ191" s="1"/>
      <c r="JKK191" s="1"/>
      <c r="JKL191" s="1"/>
      <c r="JKM191" s="1"/>
      <c r="JKN191" s="1"/>
      <c r="JKO191" s="1"/>
      <c r="JKP191" s="1"/>
      <c r="JKQ191" s="1"/>
      <c r="JKR191" s="1"/>
      <c r="JKS191" s="1"/>
      <c r="JKT191" s="1"/>
      <c r="JKU191" s="1"/>
      <c r="JKV191" s="1"/>
      <c r="JKW191" s="1"/>
      <c r="JKX191" s="1"/>
      <c r="JKY191" s="1"/>
      <c r="JKZ191" s="1"/>
      <c r="JLA191" s="1"/>
      <c r="JLB191" s="1"/>
      <c r="JLC191" s="1"/>
      <c r="JLD191" s="1"/>
      <c r="JLE191" s="1"/>
      <c r="JLF191" s="1"/>
      <c r="JLG191" s="1"/>
      <c r="JLH191" s="1"/>
      <c r="JLI191" s="1"/>
      <c r="JLJ191" s="1"/>
      <c r="JLK191" s="1"/>
      <c r="JLL191" s="1"/>
      <c r="JLM191" s="1"/>
      <c r="JLN191" s="1"/>
      <c r="JLO191" s="1"/>
      <c r="JLP191" s="1"/>
      <c r="JLQ191" s="1"/>
      <c r="JLR191" s="1"/>
      <c r="JLS191" s="1"/>
      <c r="JLT191" s="1"/>
      <c r="JLU191" s="1"/>
      <c r="JLV191" s="1"/>
      <c r="JLW191" s="1"/>
      <c r="JLX191" s="1"/>
      <c r="JLY191" s="1"/>
      <c r="JLZ191" s="1"/>
      <c r="JMA191" s="1"/>
      <c r="JMB191" s="1"/>
      <c r="JMC191" s="1"/>
      <c r="JMD191" s="1"/>
      <c r="JME191" s="1"/>
      <c r="JMF191" s="1"/>
      <c r="JMG191" s="1"/>
      <c r="JMH191" s="1"/>
      <c r="JMI191" s="1"/>
      <c r="JMJ191" s="1"/>
      <c r="JMK191" s="1"/>
      <c r="JML191" s="1"/>
      <c r="JMM191" s="1"/>
      <c r="JMN191" s="1"/>
      <c r="JMO191" s="1"/>
      <c r="JMP191" s="1"/>
      <c r="JMQ191" s="1"/>
      <c r="JMR191" s="1"/>
      <c r="JMS191" s="1"/>
      <c r="JMT191" s="1"/>
      <c r="JMU191" s="1"/>
      <c r="JMV191" s="1"/>
      <c r="JMW191" s="1"/>
      <c r="JMX191" s="1"/>
      <c r="JMY191" s="1"/>
      <c r="JMZ191" s="1"/>
      <c r="JNA191" s="1"/>
      <c r="JNB191" s="1"/>
      <c r="JNC191" s="1"/>
      <c r="JND191" s="1"/>
      <c r="JNE191" s="1"/>
      <c r="JNF191" s="1"/>
      <c r="JNG191" s="1"/>
      <c r="JNH191" s="1"/>
      <c r="JNI191" s="1"/>
      <c r="JNJ191" s="1"/>
      <c r="JNK191" s="1"/>
      <c r="JNL191" s="1"/>
      <c r="JNM191" s="1"/>
      <c r="JNN191" s="1"/>
      <c r="JNO191" s="1"/>
      <c r="JNP191" s="1"/>
      <c r="JNQ191" s="1"/>
      <c r="JNR191" s="1"/>
      <c r="JNS191" s="1"/>
      <c r="JNT191" s="1"/>
      <c r="JNU191" s="1"/>
      <c r="JNV191" s="1"/>
      <c r="JNW191" s="1"/>
      <c r="JNX191" s="1"/>
      <c r="JNY191" s="1"/>
      <c r="JNZ191" s="1"/>
      <c r="JOA191" s="1"/>
      <c r="JOB191" s="1"/>
      <c r="JOC191" s="1"/>
      <c r="JOD191" s="1"/>
      <c r="JOE191" s="1"/>
      <c r="JOF191" s="1"/>
      <c r="JOG191" s="1"/>
      <c r="JOH191" s="1"/>
      <c r="JOI191" s="1"/>
      <c r="JOJ191" s="1"/>
      <c r="JOK191" s="1"/>
      <c r="JOL191" s="1"/>
      <c r="JOM191" s="1"/>
      <c r="JON191" s="1"/>
      <c r="JOO191" s="1"/>
      <c r="JOP191" s="1"/>
      <c r="JOQ191" s="1"/>
      <c r="JOR191" s="1"/>
      <c r="JOS191" s="1"/>
      <c r="JOT191" s="1"/>
      <c r="JOU191" s="1"/>
      <c r="JOV191" s="1"/>
      <c r="JOW191" s="1"/>
      <c r="JOX191" s="1"/>
      <c r="JOY191" s="1"/>
      <c r="JOZ191" s="1"/>
      <c r="JPA191" s="1"/>
      <c r="JPB191" s="1"/>
      <c r="JPC191" s="1"/>
      <c r="JPD191" s="1"/>
      <c r="JPE191" s="1"/>
      <c r="JPF191" s="1"/>
      <c r="JPG191" s="1"/>
      <c r="JPH191" s="1"/>
      <c r="JPI191" s="1"/>
      <c r="JPJ191" s="1"/>
      <c r="JPK191" s="1"/>
      <c r="JPL191" s="1"/>
      <c r="JPM191" s="1"/>
      <c r="JPN191" s="1"/>
      <c r="JPO191" s="1"/>
      <c r="JPP191" s="1"/>
      <c r="JPQ191" s="1"/>
      <c r="JPR191" s="1"/>
      <c r="JPS191" s="1"/>
      <c r="JPT191" s="1"/>
      <c r="JPU191" s="1"/>
      <c r="JPV191" s="1"/>
      <c r="JPW191" s="1"/>
      <c r="JPX191" s="1"/>
      <c r="JPY191" s="1"/>
      <c r="JPZ191" s="1"/>
      <c r="JQA191" s="1"/>
      <c r="JQB191" s="1"/>
      <c r="JQC191" s="1"/>
      <c r="JQD191" s="1"/>
      <c r="JQE191" s="1"/>
      <c r="JQF191" s="1"/>
      <c r="JQG191" s="1"/>
      <c r="JQH191" s="1"/>
      <c r="JQI191" s="1"/>
      <c r="JQJ191" s="1"/>
      <c r="JQK191" s="1"/>
      <c r="JQL191" s="1"/>
      <c r="JQM191" s="1"/>
      <c r="JQN191" s="1"/>
      <c r="JQO191" s="1"/>
      <c r="JQP191" s="1"/>
      <c r="JQQ191" s="1"/>
      <c r="JQR191" s="1"/>
      <c r="JQS191" s="1"/>
      <c r="JQT191" s="1"/>
      <c r="JQU191" s="1"/>
      <c r="JQV191" s="1"/>
      <c r="JQW191" s="1"/>
      <c r="JQX191" s="1"/>
      <c r="JQY191" s="1"/>
      <c r="JQZ191" s="1"/>
      <c r="JRA191" s="1"/>
      <c r="JRB191" s="1"/>
      <c r="JRC191" s="1"/>
      <c r="JRD191" s="1"/>
      <c r="JRE191" s="1"/>
      <c r="JRF191" s="1"/>
      <c r="JRG191" s="1"/>
      <c r="JRH191" s="1"/>
      <c r="JRI191" s="1"/>
      <c r="JRJ191" s="1"/>
      <c r="JRK191" s="1"/>
      <c r="JRL191" s="1"/>
      <c r="JRM191" s="1"/>
      <c r="JRN191" s="1"/>
      <c r="JRO191" s="1"/>
      <c r="JRP191" s="1"/>
      <c r="JRQ191" s="1"/>
      <c r="JRR191" s="1"/>
      <c r="JRS191" s="1"/>
      <c r="JRT191" s="1"/>
      <c r="JRU191" s="1"/>
      <c r="JRV191" s="1"/>
      <c r="JRW191" s="1"/>
      <c r="JRX191" s="1"/>
      <c r="JRY191" s="1"/>
      <c r="JRZ191" s="1"/>
      <c r="JSA191" s="1"/>
      <c r="JSB191" s="1"/>
      <c r="JSC191" s="1"/>
      <c r="JSD191" s="1"/>
      <c r="JSE191" s="1"/>
      <c r="JSF191" s="1"/>
      <c r="JSG191" s="1"/>
      <c r="JSH191" s="1"/>
      <c r="JSI191" s="1"/>
      <c r="JSJ191" s="1"/>
      <c r="JSK191" s="1"/>
      <c r="JSL191" s="1"/>
      <c r="JSM191" s="1"/>
      <c r="JSN191" s="1"/>
      <c r="JSO191" s="1"/>
      <c r="JSP191" s="1"/>
      <c r="JSQ191" s="1"/>
      <c r="JSR191" s="1"/>
      <c r="JSS191" s="1"/>
      <c r="JST191" s="1"/>
      <c r="JSU191" s="1"/>
      <c r="JSV191" s="1"/>
      <c r="JSW191" s="1"/>
      <c r="JSX191" s="1"/>
      <c r="JSY191" s="1"/>
      <c r="JSZ191" s="1"/>
      <c r="JTA191" s="1"/>
      <c r="JTB191" s="1"/>
      <c r="JTC191" s="1"/>
      <c r="JTD191" s="1"/>
      <c r="JTE191" s="1"/>
      <c r="JTF191" s="1"/>
      <c r="JTG191" s="1"/>
      <c r="JTH191" s="1"/>
      <c r="JTI191" s="1"/>
      <c r="JTJ191" s="1"/>
      <c r="JTK191" s="1"/>
      <c r="JTL191" s="1"/>
      <c r="JTM191" s="1"/>
      <c r="JTN191" s="1"/>
      <c r="JTO191" s="1"/>
      <c r="JTP191" s="1"/>
      <c r="JTQ191" s="1"/>
      <c r="JTR191" s="1"/>
      <c r="JTS191" s="1"/>
      <c r="JTT191" s="1"/>
      <c r="JTU191" s="1"/>
      <c r="JTV191" s="1"/>
      <c r="JTW191" s="1"/>
      <c r="JTX191" s="1"/>
      <c r="JTY191" s="1"/>
      <c r="JTZ191" s="1"/>
      <c r="JUA191" s="1"/>
      <c r="JUB191" s="1"/>
      <c r="JUC191" s="1"/>
      <c r="JUD191" s="1"/>
      <c r="JUE191" s="1"/>
      <c r="JUF191" s="1"/>
      <c r="JUG191" s="1"/>
      <c r="JUH191" s="1"/>
      <c r="JUI191" s="1"/>
      <c r="JUJ191" s="1"/>
      <c r="JUK191" s="1"/>
      <c r="JUL191" s="1"/>
      <c r="JUM191" s="1"/>
      <c r="JUN191" s="1"/>
      <c r="JUO191" s="1"/>
      <c r="JUP191" s="1"/>
      <c r="JUQ191" s="1"/>
      <c r="JUR191" s="1"/>
      <c r="JUS191" s="1"/>
      <c r="JUT191" s="1"/>
      <c r="JUU191" s="1"/>
      <c r="JUV191" s="1"/>
      <c r="JUW191" s="1"/>
      <c r="JUX191" s="1"/>
      <c r="JUY191" s="1"/>
      <c r="JUZ191" s="1"/>
      <c r="JVA191" s="1"/>
      <c r="JVB191" s="1"/>
      <c r="JVC191" s="1"/>
      <c r="JVD191" s="1"/>
      <c r="JVE191" s="1"/>
      <c r="JVF191" s="1"/>
      <c r="JVG191" s="1"/>
      <c r="JVH191" s="1"/>
      <c r="JVI191" s="1"/>
      <c r="JVJ191" s="1"/>
      <c r="JVK191" s="1"/>
      <c r="JVL191" s="1"/>
      <c r="JVM191" s="1"/>
      <c r="JVN191" s="1"/>
      <c r="JVO191" s="1"/>
      <c r="JVP191" s="1"/>
      <c r="JVQ191" s="1"/>
      <c r="JVR191" s="1"/>
      <c r="JVS191" s="1"/>
      <c r="JVT191" s="1"/>
      <c r="JVU191" s="1"/>
      <c r="JVV191" s="1"/>
      <c r="JVW191" s="1"/>
      <c r="JVX191" s="1"/>
      <c r="JVY191" s="1"/>
      <c r="JVZ191" s="1"/>
      <c r="JWA191" s="1"/>
      <c r="JWB191" s="1"/>
      <c r="JWC191" s="1"/>
      <c r="JWD191" s="1"/>
      <c r="JWE191" s="1"/>
      <c r="JWF191" s="1"/>
      <c r="JWG191" s="1"/>
      <c r="JWH191" s="1"/>
      <c r="JWI191" s="1"/>
      <c r="JWJ191" s="1"/>
      <c r="JWK191" s="1"/>
      <c r="JWL191" s="1"/>
      <c r="JWM191" s="1"/>
      <c r="JWN191" s="1"/>
      <c r="JWO191" s="1"/>
      <c r="JWP191" s="1"/>
      <c r="JWQ191" s="1"/>
      <c r="JWR191" s="1"/>
      <c r="JWS191" s="1"/>
      <c r="JWT191" s="1"/>
      <c r="JWU191" s="1"/>
      <c r="JWV191" s="1"/>
      <c r="JWW191" s="1"/>
      <c r="JWX191" s="1"/>
      <c r="JWY191" s="1"/>
      <c r="JWZ191" s="1"/>
      <c r="JXA191" s="1"/>
      <c r="JXB191" s="1"/>
      <c r="JXC191" s="1"/>
      <c r="JXD191" s="1"/>
      <c r="JXE191" s="1"/>
      <c r="JXF191" s="1"/>
      <c r="JXG191" s="1"/>
      <c r="JXH191" s="1"/>
      <c r="JXI191" s="1"/>
      <c r="JXJ191" s="1"/>
      <c r="JXK191" s="1"/>
      <c r="JXL191" s="1"/>
      <c r="JXM191" s="1"/>
      <c r="JXN191" s="1"/>
      <c r="JXO191" s="1"/>
      <c r="JXP191" s="1"/>
      <c r="JXQ191" s="1"/>
      <c r="JXR191" s="1"/>
      <c r="JXS191" s="1"/>
      <c r="JXT191" s="1"/>
      <c r="JXU191" s="1"/>
      <c r="JXV191" s="1"/>
      <c r="JXW191" s="1"/>
      <c r="JXX191" s="1"/>
      <c r="JXY191" s="1"/>
      <c r="JXZ191" s="1"/>
      <c r="JYA191" s="1"/>
      <c r="JYB191" s="1"/>
      <c r="JYC191" s="1"/>
      <c r="JYD191" s="1"/>
      <c r="JYE191" s="1"/>
      <c r="JYF191" s="1"/>
      <c r="JYG191" s="1"/>
      <c r="JYH191" s="1"/>
      <c r="JYI191" s="1"/>
      <c r="JYJ191" s="1"/>
      <c r="JYK191" s="1"/>
      <c r="JYL191" s="1"/>
      <c r="JYM191" s="1"/>
      <c r="JYN191" s="1"/>
      <c r="JYO191" s="1"/>
      <c r="JYP191" s="1"/>
      <c r="JYQ191" s="1"/>
      <c r="JYR191" s="1"/>
      <c r="JYS191" s="1"/>
      <c r="JYT191" s="1"/>
      <c r="JYU191" s="1"/>
      <c r="JYV191" s="1"/>
      <c r="JYW191" s="1"/>
      <c r="JYX191" s="1"/>
      <c r="JYY191" s="1"/>
      <c r="JYZ191" s="1"/>
      <c r="JZA191" s="1"/>
      <c r="JZB191" s="1"/>
      <c r="JZC191" s="1"/>
      <c r="JZD191" s="1"/>
      <c r="JZE191" s="1"/>
      <c r="JZF191" s="1"/>
      <c r="JZG191" s="1"/>
      <c r="JZH191" s="1"/>
      <c r="JZI191" s="1"/>
      <c r="JZJ191" s="1"/>
      <c r="JZK191" s="1"/>
      <c r="JZL191" s="1"/>
      <c r="JZM191" s="1"/>
      <c r="JZN191" s="1"/>
      <c r="JZO191" s="1"/>
      <c r="JZP191" s="1"/>
      <c r="JZQ191" s="1"/>
      <c r="JZR191" s="1"/>
      <c r="JZS191" s="1"/>
      <c r="JZT191" s="1"/>
      <c r="JZU191" s="1"/>
      <c r="JZV191" s="1"/>
      <c r="JZW191" s="1"/>
      <c r="JZX191" s="1"/>
      <c r="JZY191" s="1"/>
      <c r="JZZ191" s="1"/>
      <c r="KAA191" s="1"/>
      <c r="KAB191" s="1"/>
      <c r="KAC191" s="1"/>
      <c r="KAD191" s="1"/>
      <c r="KAE191" s="1"/>
      <c r="KAF191" s="1"/>
      <c r="KAG191" s="1"/>
      <c r="KAH191" s="1"/>
      <c r="KAI191" s="1"/>
      <c r="KAJ191" s="1"/>
      <c r="KAK191" s="1"/>
      <c r="KAL191" s="1"/>
      <c r="KAM191" s="1"/>
      <c r="KAN191" s="1"/>
      <c r="KAO191" s="1"/>
      <c r="KAP191" s="1"/>
      <c r="KAQ191" s="1"/>
      <c r="KAR191" s="1"/>
      <c r="KAS191" s="1"/>
      <c r="KAT191" s="1"/>
      <c r="KAU191" s="1"/>
      <c r="KAV191" s="1"/>
      <c r="KAW191" s="1"/>
      <c r="KAX191" s="1"/>
      <c r="KAY191" s="1"/>
      <c r="KAZ191" s="1"/>
      <c r="KBA191" s="1"/>
      <c r="KBB191" s="1"/>
      <c r="KBC191" s="1"/>
      <c r="KBD191" s="1"/>
      <c r="KBE191" s="1"/>
      <c r="KBF191" s="1"/>
      <c r="KBG191" s="1"/>
      <c r="KBH191" s="1"/>
      <c r="KBI191" s="1"/>
      <c r="KBJ191" s="1"/>
      <c r="KBK191" s="1"/>
      <c r="KBL191" s="1"/>
      <c r="KBM191" s="1"/>
      <c r="KBN191" s="1"/>
      <c r="KBO191" s="1"/>
      <c r="KBP191" s="1"/>
      <c r="KBQ191" s="1"/>
      <c r="KBR191" s="1"/>
      <c r="KBS191" s="1"/>
      <c r="KBT191" s="1"/>
      <c r="KBU191" s="1"/>
      <c r="KBV191" s="1"/>
      <c r="KBW191" s="1"/>
      <c r="KBX191" s="1"/>
      <c r="KBY191" s="1"/>
      <c r="KBZ191" s="1"/>
      <c r="KCA191" s="1"/>
      <c r="KCB191" s="1"/>
      <c r="KCC191" s="1"/>
      <c r="KCD191" s="1"/>
      <c r="KCE191" s="1"/>
      <c r="KCF191" s="1"/>
      <c r="KCG191" s="1"/>
      <c r="KCH191" s="1"/>
      <c r="KCI191" s="1"/>
      <c r="KCJ191" s="1"/>
      <c r="KCK191" s="1"/>
      <c r="KCL191" s="1"/>
      <c r="KCM191" s="1"/>
      <c r="KCN191" s="1"/>
      <c r="KCO191" s="1"/>
      <c r="KCP191" s="1"/>
      <c r="KCQ191" s="1"/>
      <c r="KCR191" s="1"/>
      <c r="KCS191" s="1"/>
      <c r="KCT191" s="1"/>
      <c r="KCU191" s="1"/>
      <c r="KCV191" s="1"/>
      <c r="KCW191" s="1"/>
      <c r="KCX191" s="1"/>
      <c r="KCY191" s="1"/>
      <c r="KCZ191" s="1"/>
      <c r="KDA191" s="1"/>
      <c r="KDB191" s="1"/>
      <c r="KDC191" s="1"/>
      <c r="KDD191" s="1"/>
      <c r="KDE191" s="1"/>
      <c r="KDF191" s="1"/>
      <c r="KDG191" s="1"/>
      <c r="KDH191" s="1"/>
      <c r="KDI191" s="1"/>
      <c r="KDJ191" s="1"/>
      <c r="KDK191" s="1"/>
      <c r="KDL191" s="1"/>
      <c r="KDM191" s="1"/>
      <c r="KDN191" s="1"/>
      <c r="KDO191" s="1"/>
      <c r="KDP191" s="1"/>
      <c r="KDQ191" s="1"/>
      <c r="KDR191" s="1"/>
      <c r="KDS191" s="1"/>
      <c r="KDT191" s="1"/>
      <c r="KDU191" s="1"/>
      <c r="KDV191" s="1"/>
      <c r="KDW191" s="1"/>
      <c r="KDX191" s="1"/>
      <c r="KDY191" s="1"/>
      <c r="KDZ191" s="1"/>
      <c r="KEA191" s="1"/>
      <c r="KEB191" s="1"/>
      <c r="KEC191" s="1"/>
      <c r="KED191" s="1"/>
      <c r="KEE191" s="1"/>
      <c r="KEF191" s="1"/>
      <c r="KEG191" s="1"/>
      <c r="KEH191" s="1"/>
      <c r="KEI191" s="1"/>
      <c r="KEJ191" s="1"/>
      <c r="KEK191" s="1"/>
      <c r="KEL191" s="1"/>
      <c r="KEM191" s="1"/>
      <c r="KEN191" s="1"/>
      <c r="KEO191" s="1"/>
      <c r="KEP191" s="1"/>
      <c r="KEQ191" s="1"/>
      <c r="KER191" s="1"/>
      <c r="KES191" s="1"/>
      <c r="KET191" s="1"/>
      <c r="KEU191" s="1"/>
      <c r="KEV191" s="1"/>
      <c r="KEW191" s="1"/>
      <c r="KEX191" s="1"/>
      <c r="KEY191" s="1"/>
      <c r="KEZ191" s="1"/>
      <c r="KFA191" s="1"/>
      <c r="KFB191" s="1"/>
      <c r="KFC191" s="1"/>
      <c r="KFD191" s="1"/>
      <c r="KFE191" s="1"/>
      <c r="KFF191" s="1"/>
      <c r="KFG191" s="1"/>
      <c r="KFH191" s="1"/>
      <c r="KFI191" s="1"/>
      <c r="KFJ191" s="1"/>
      <c r="KFK191" s="1"/>
      <c r="KFL191" s="1"/>
      <c r="KFM191" s="1"/>
      <c r="KFN191" s="1"/>
      <c r="KFO191" s="1"/>
      <c r="KFP191" s="1"/>
      <c r="KFQ191" s="1"/>
      <c r="KFR191" s="1"/>
      <c r="KFS191" s="1"/>
      <c r="KFT191" s="1"/>
      <c r="KFU191" s="1"/>
      <c r="KFV191" s="1"/>
      <c r="KFW191" s="1"/>
      <c r="KFX191" s="1"/>
      <c r="KFY191" s="1"/>
      <c r="KFZ191" s="1"/>
      <c r="KGA191" s="1"/>
      <c r="KGB191" s="1"/>
      <c r="KGC191" s="1"/>
      <c r="KGD191" s="1"/>
      <c r="KGE191" s="1"/>
      <c r="KGF191" s="1"/>
      <c r="KGG191" s="1"/>
      <c r="KGH191" s="1"/>
      <c r="KGI191" s="1"/>
      <c r="KGJ191" s="1"/>
      <c r="KGK191" s="1"/>
      <c r="KGL191" s="1"/>
      <c r="KGM191" s="1"/>
      <c r="KGN191" s="1"/>
      <c r="KGO191" s="1"/>
      <c r="KGP191" s="1"/>
      <c r="KGQ191" s="1"/>
      <c r="KGR191" s="1"/>
      <c r="KGS191" s="1"/>
      <c r="KGT191" s="1"/>
      <c r="KGU191" s="1"/>
      <c r="KGV191" s="1"/>
      <c r="KGW191" s="1"/>
      <c r="KGX191" s="1"/>
      <c r="KGY191" s="1"/>
      <c r="KGZ191" s="1"/>
      <c r="KHA191" s="1"/>
      <c r="KHB191" s="1"/>
      <c r="KHC191" s="1"/>
      <c r="KHD191" s="1"/>
      <c r="KHE191" s="1"/>
      <c r="KHF191" s="1"/>
      <c r="KHG191" s="1"/>
      <c r="KHH191" s="1"/>
      <c r="KHI191" s="1"/>
      <c r="KHJ191" s="1"/>
      <c r="KHK191" s="1"/>
      <c r="KHL191" s="1"/>
      <c r="KHM191" s="1"/>
      <c r="KHN191" s="1"/>
      <c r="KHO191" s="1"/>
      <c r="KHP191" s="1"/>
      <c r="KHQ191" s="1"/>
      <c r="KHR191" s="1"/>
      <c r="KHS191" s="1"/>
      <c r="KHT191" s="1"/>
      <c r="KHU191" s="1"/>
      <c r="KHV191" s="1"/>
      <c r="KHW191" s="1"/>
      <c r="KHX191" s="1"/>
      <c r="KHY191" s="1"/>
      <c r="KHZ191" s="1"/>
      <c r="KIA191" s="1"/>
      <c r="KIB191" s="1"/>
      <c r="KIC191" s="1"/>
      <c r="KID191" s="1"/>
      <c r="KIE191" s="1"/>
      <c r="KIF191" s="1"/>
      <c r="KIG191" s="1"/>
      <c r="KIH191" s="1"/>
      <c r="KII191" s="1"/>
      <c r="KIJ191" s="1"/>
      <c r="KIK191" s="1"/>
      <c r="KIL191" s="1"/>
      <c r="KIM191" s="1"/>
      <c r="KIN191" s="1"/>
      <c r="KIO191" s="1"/>
      <c r="KIP191" s="1"/>
      <c r="KIQ191" s="1"/>
      <c r="KIR191" s="1"/>
      <c r="KIS191" s="1"/>
      <c r="KIT191" s="1"/>
      <c r="KIU191" s="1"/>
      <c r="KIV191" s="1"/>
      <c r="KIW191" s="1"/>
      <c r="KIX191" s="1"/>
      <c r="KIY191" s="1"/>
      <c r="KIZ191" s="1"/>
      <c r="KJA191" s="1"/>
      <c r="KJB191" s="1"/>
      <c r="KJC191" s="1"/>
      <c r="KJD191" s="1"/>
      <c r="KJE191" s="1"/>
      <c r="KJF191" s="1"/>
      <c r="KJG191" s="1"/>
      <c r="KJH191" s="1"/>
      <c r="KJI191" s="1"/>
      <c r="KJJ191" s="1"/>
      <c r="KJK191" s="1"/>
      <c r="KJL191" s="1"/>
      <c r="KJM191" s="1"/>
      <c r="KJN191" s="1"/>
      <c r="KJO191" s="1"/>
      <c r="KJP191" s="1"/>
      <c r="KJQ191" s="1"/>
      <c r="KJR191" s="1"/>
      <c r="KJS191" s="1"/>
      <c r="KJT191" s="1"/>
      <c r="KJU191" s="1"/>
      <c r="KJV191" s="1"/>
      <c r="KJW191" s="1"/>
      <c r="KJX191" s="1"/>
      <c r="KJY191" s="1"/>
      <c r="KJZ191" s="1"/>
      <c r="KKA191" s="1"/>
      <c r="KKB191" s="1"/>
      <c r="KKC191" s="1"/>
      <c r="KKD191" s="1"/>
      <c r="KKE191" s="1"/>
      <c r="KKF191" s="1"/>
      <c r="KKG191" s="1"/>
      <c r="KKH191" s="1"/>
      <c r="KKI191" s="1"/>
      <c r="KKJ191" s="1"/>
      <c r="KKK191" s="1"/>
      <c r="KKL191" s="1"/>
      <c r="KKM191" s="1"/>
      <c r="KKN191" s="1"/>
      <c r="KKO191" s="1"/>
      <c r="KKP191" s="1"/>
      <c r="KKQ191" s="1"/>
      <c r="KKR191" s="1"/>
      <c r="KKS191" s="1"/>
      <c r="KKT191" s="1"/>
      <c r="KKU191" s="1"/>
      <c r="KKV191" s="1"/>
      <c r="KKW191" s="1"/>
      <c r="KKX191" s="1"/>
      <c r="KKY191" s="1"/>
      <c r="KKZ191" s="1"/>
      <c r="KLA191" s="1"/>
      <c r="KLB191" s="1"/>
      <c r="KLC191" s="1"/>
      <c r="KLD191" s="1"/>
      <c r="KLE191" s="1"/>
      <c r="KLF191" s="1"/>
      <c r="KLG191" s="1"/>
      <c r="KLH191" s="1"/>
      <c r="KLI191" s="1"/>
      <c r="KLJ191" s="1"/>
      <c r="KLK191" s="1"/>
      <c r="KLL191" s="1"/>
      <c r="KLM191" s="1"/>
      <c r="KLN191" s="1"/>
      <c r="KLO191" s="1"/>
      <c r="KLP191" s="1"/>
      <c r="KLQ191" s="1"/>
      <c r="KLR191" s="1"/>
      <c r="KLS191" s="1"/>
      <c r="KLT191" s="1"/>
      <c r="KLU191" s="1"/>
      <c r="KLV191" s="1"/>
      <c r="KLW191" s="1"/>
      <c r="KLX191" s="1"/>
      <c r="KLY191" s="1"/>
      <c r="KLZ191" s="1"/>
      <c r="KMA191" s="1"/>
      <c r="KMB191" s="1"/>
      <c r="KMC191" s="1"/>
      <c r="KMD191" s="1"/>
      <c r="KME191" s="1"/>
      <c r="KMF191" s="1"/>
      <c r="KMG191" s="1"/>
      <c r="KMH191" s="1"/>
      <c r="KMI191" s="1"/>
      <c r="KMJ191" s="1"/>
      <c r="KMK191" s="1"/>
      <c r="KML191" s="1"/>
      <c r="KMM191" s="1"/>
      <c r="KMN191" s="1"/>
      <c r="KMO191" s="1"/>
      <c r="KMP191" s="1"/>
      <c r="KMQ191" s="1"/>
      <c r="KMR191" s="1"/>
      <c r="KMS191" s="1"/>
      <c r="KMT191" s="1"/>
      <c r="KMU191" s="1"/>
      <c r="KMV191" s="1"/>
      <c r="KMW191" s="1"/>
      <c r="KMX191" s="1"/>
      <c r="KMY191" s="1"/>
      <c r="KMZ191" s="1"/>
      <c r="KNA191" s="1"/>
      <c r="KNB191" s="1"/>
      <c r="KNC191" s="1"/>
      <c r="KND191" s="1"/>
      <c r="KNE191" s="1"/>
      <c r="KNF191" s="1"/>
      <c r="KNG191" s="1"/>
      <c r="KNH191" s="1"/>
      <c r="KNI191" s="1"/>
      <c r="KNJ191" s="1"/>
      <c r="KNK191" s="1"/>
      <c r="KNL191" s="1"/>
      <c r="KNM191" s="1"/>
      <c r="KNN191" s="1"/>
      <c r="KNO191" s="1"/>
      <c r="KNP191" s="1"/>
      <c r="KNQ191" s="1"/>
      <c r="KNR191" s="1"/>
      <c r="KNS191" s="1"/>
      <c r="KNT191" s="1"/>
      <c r="KNU191" s="1"/>
      <c r="KNV191" s="1"/>
      <c r="KNW191" s="1"/>
      <c r="KNX191" s="1"/>
      <c r="KNY191" s="1"/>
      <c r="KNZ191" s="1"/>
      <c r="KOA191" s="1"/>
      <c r="KOB191" s="1"/>
      <c r="KOC191" s="1"/>
      <c r="KOD191" s="1"/>
      <c r="KOE191" s="1"/>
      <c r="KOF191" s="1"/>
      <c r="KOG191" s="1"/>
      <c r="KOH191" s="1"/>
      <c r="KOI191" s="1"/>
      <c r="KOJ191" s="1"/>
      <c r="KOK191" s="1"/>
      <c r="KOL191" s="1"/>
      <c r="KOM191" s="1"/>
      <c r="KON191" s="1"/>
      <c r="KOO191" s="1"/>
      <c r="KOP191" s="1"/>
      <c r="KOQ191" s="1"/>
      <c r="KOR191" s="1"/>
      <c r="KOS191" s="1"/>
      <c r="KOT191" s="1"/>
      <c r="KOU191" s="1"/>
      <c r="KOV191" s="1"/>
      <c r="KOW191" s="1"/>
      <c r="KOX191" s="1"/>
      <c r="KOY191" s="1"/>
      <c r="KOZ191" s="1"/>
      <c r="KPA191" s="1"/>
      <c r="KPB191" s="1"/>
      <c r="KPC191" s="1"/>
      <c r="KPD191" s="1"/>
      <c r="KPE191" s="1"/>
      <c r="KPF191" s="1"/>
      <c r="KPG191" s="1"/>
      <c r="KPH191" s="1"/>
      <c r="KPI191" s="1"/>
      <c r="KPJ191" s="1"/>
      <c r="KPK191" s="1"/>
      <c r="KPL191" s="1"/>
      <c r="KPM191" s="1"/>
      <c r="KPN191" s="1"/>
      <c r="KPO191" s="1"/>
      <c r="KPP191" s="1"/>
      <c r="KPQ191" s="1"/>
      <c r="KPR191" s="1"/>
      <c r="KPS191" s="1"/>
      <c r="KPT191" s="1"/>
      <c r="KPU191" s="1"/>
      <c r="KPV191" s="1"/>
      <c r="KPW191" s="1"/>
      <c r="KPX191" s="1"/>
      <c r="KPY191" s="1"/>
      <c r="KPZ191" s="1"/>
      <c r="KQA191" s="1"/>
      <c r="KQB191" s="1"/>
      <c r="KQC191" s="1"/>
      <c r="KQD191" s="1"/>
      <c r="KQE191" s="1"/>
      <c r="KQF191" s="1"/>
      <c r="KQG191" s="1"/>
      <c r="KQH191" s="1"/>
      <c r="KQI191" s="1"/>
      <c r="KQJ191" s="1"/>
      <c r="KQK191" s="1"/>
      <c r="KQL191" s="1"/>
      <c r="KQM191" s="1"/>
      <c r="KQN191" s="1"/>
      <c r="KQO191" s="1"/>
      <c r="KQP191" s="1"/>
      <c r="KQQ191" s="1"/>
      <c r="KQR191" s="1"/>
      <c r="KQS191" s="1"/>
      <c r="KQT191" s="1"/>
      <c r="KQU191" s="1"/>
      <c r="KQV191" s="1"/>
      <c r="KQW191" s="1"/>
      <c r="KQX191" s="1"/>
      <c r="KQY191" s="1"/>
      <c r="KQZ191" s="1"/>
      <c r="KRA191" s="1"/>
      <c r="KRB191" s="1"/>
      <c r="KRC191" s="1"/>
      <c r="KRD191" s="1"/>
      <c r="KRE191" s="1"/>
      <c r="KRF191" s="1"/>
      <c r="KRG191" s="1"/>
      <c r="KRH191" s="1"/>
      <c r="KRI191" s="1"/>
      <c r="KRJ191" s="1"/>
      <c r="KRK191" s="1"/>
      <c r="KRL191" s="1"/>
      <c r="KRM191" s="1"/>
      <c r="KRN191" s="1"/>
      <c r="KRO191" s="1"/>
      <c r="KRP191" s="1"/>
      <c r="KRQ191" s="1"/>
      <c r="KRR191" s="1"/>
      <c r="KRS191" s="1"/>
      <c r="KRT191" s="1"/>
      <c r="KRU191" s="1"/>
      <c r="KRV191" s="1"/>
      <c r="KRW191" s="1"/>
      <c r="KRX191" s="1"/>
      <c r="KRY191" s="1"/>
      <c r="KRZ191" s="1"/>
      <c r="KSA191" s="1"/>
      <c r="KSB191" s="1"/>
      <c r="KSC191" s="1"/>
      <c r="KSD191" s="1"/>
      <c r="KSE191" s="1"/>
      <c r="KSF191" s="1"/>
      <c r="KSG191" s="1"/>
      <c r="KSH191" s="1"/>
      <c r="KSI191" s="1"/>
      <c r="KSJ191" s="1"/>
      <c r="KSK191" s="1"/>
      <c r="KSL191" s="1"/>
      <c r="KSM191" s="1"/>
      <c r="KSN191" s="1"/>
      <c r="KSO191" s="1"/>
      <c r="KSP191" s="1"/>
      <c r="KSQ191" s="1"/>
      <c r="KSR191" s="1"/>
      <c r="KSS191" s="1"/>
      <c r="KST191" s="1"/>
      <c r="KSU191" s="1"/>
      <c r="KSV191" s="1"/>
      <c r="KSW191" s="1"/>
      <c r="KSX191" s="1"/>
      <c r="KSY191" s="1"/>
      <c r="KSZ191" s="1"/>
      <c r="KTA191" s="1"/>
      <c r="KTB191" s="1"/>
      <c r="KTC191" s="1"/>
      <c r="KTD191" s="1"/>
      <c r="KTE191" s="1"/>
      <c r="KTF191" s="1"/>
      <c r="KTG191" s="1"/>
      <c r="KTH191" s="1"/>
      <c r="KTI191" s="1"/>
      <c r="KTJ191" s="1"/>
      <c r="KTK191" s="1"/>
      <c r="KTL191" s="1"/>
      <c r="KTM191" s="1"/>
      <c r="KTN191" s="1"/>
      <c r="KTO191" s="1"/>
      <c r="KTP191" s="1"/>
      <c r="KTQ191" s="1"/>
      <c r="KTR191" s="1"/>
      <c r="KTS191" s="1"/>
      <c r="KTT191" s="1"/>
      <c r="KTU191" s="1"/>
      <c r="KTV191" s="1"/>
      <c r="KTW191" s="1"/>
      <c r="KTX191" s="1"/>
      <c r="KTY191" s="1"/>
      <c r="KTZ191" s="1"/>
      <c r="KUA191" s="1"/>
      <c r="KUB191" s="1"/>
      <c r="KUC191" s="1"/>
      <c r="KUD191" s="1"/>
      <c r="KUE191" s="1"/>
      <c r="KUF191" s="1"/>
      <c r="KUG191" s="1"/>
      <c r="KUH191" s="1"/>
      <c r="KUI191" s="1"/>
      <c r="KUJ191" s="1"/>
      <c r="KUK191" s="1"/>
      <c r="KUL191" s="1"/>
      <c r="KUM191" s="1"/>
      <c r="KUN191" s="1"/>
      <c r="KUO191" s="1"/>
      <c r="KUP191" s="1"/>
      <c r="KUQ191" s="1"/>
      <c r="KUR191" s="1"/>
      <c r="KUS191" s="1"/>
      <c r="KUT191" s="1"/>
      <c r="KUU191" s="1"/>
      <c r="KUV191" s="1"/>
      <c r="KUW191" s="1"/>
      <c r="KUX191" s="1"/>
      <c r="KUY191" s="1"/>
      <c r="KUZ191" s="1"/>
      <c r="KVA191" s="1"/>
      <c r="KVB191" s="1"/>
      <c r="KVC191" s="1"/>
      <c r="KVD191" s="1"/>
      <c r="KVE191" s="1"/>
      <c r="KVF191" s="1"/>
      <c r="KVG191" s="1"/>
      <c r="KVH191" s="1"/>
      <c r="KVI191" s="1"/>
      <c r="KVJ191" s="1"/>
      <c r="KVK191" s="1"/>
      <c r="KVL191" s="1"/>
      <c r="KVM191" s="1"/>
      <c r="KVN191" s="1"/>
      <c r="KVO191" s="1"/>
      <c r="KVP191" s="1"/>
      <c r="KVQ191" s="1"/>
      <c r="KVR191" s="1"/>
      <c r="KVS191" s="1"/>
      <c r="KVT191" s="1"/>
      <c r="KVU191" s="1"/>
      <c r="KVV191" s="1"/>
      <c r="KVW191" s="1"/>
      <c r="KVX191" s="1"/>
      <c r="KVY191" s="1"/>
      <c r="KVZ191" s="1"/>
      <c r="KWA191" s="1"/>
      <c r="KWB191" s="1"/>
      <c r="KWC191" s="1"/>
      <c r="KWD191" s="1"/>
      <c r="KWE191" s="1"/>
      <c r="KWF191" s="1"/>
      <c r="KWG191" s="1"/>
      <c r="KWH191" s="1"/>
      <c r="KWI191" s="1"/>
      <c r="KWJ191" s="1"/>
      <c r="KWK191" s="1"/>
      <c r="KWL191" s="1"/>
      <c r="KWM191" s="1"/>
      <c r="KWN191" s="1"/>
      <c r="KWO191" s="1"/>
      <c r="KWP191" s="1"/>
      <c r="KWQ191" s="1"/>
      <c r="KWR191" s="1"/>
      <c r="KWS191" s="1"/>
      <c r="KWT191" s="1"/>
      <c r="KWU191" s="1"/>
      <c r="KWV191" s="1"/>
      <c r="KWW191" s="1"/>
      <c r="KWX191" s="1"/>
      <c r="KWY191" s="1"/>
      <c r="KWZ191" s="1"/>
      <c r="KXA191" s="1"/>
      <c r="KXB191" s="1"/>
      <c r="KXC191" s="1"/>
      <c r="KXD191" s="1"/>
      <c r="KXE191" s="1"/>
      <c r="KXF191" s="1"/>
      <c r="KXG191" s="1"/>
      <c r="KXH191" s="1"/>
      <c r="KXI191" s="1"/>
      <c r="KXJ191" s="1"/>
      <c r="KXK191" s="1"/>
      <c r="KXL191" s="1"/>
      <c r="KXM191" s="1"/>
      <c r="KXN191" s="1"/>
      <c r="KXO191" s="1"/>
      <c r="KXP191" s="1"/>
      <c r="KXQ191" s="1"/>
      <c r="KXR191" s="1"/>
      <c r="KXS191" s="1"/>
      <c r="KXT191" s="1"/>
      <c r="KXU191" s="1"/>
      <c r="KXV191" s="1"/>
      <c r="KXW191" s="1"/>
      <c r="KXX191" s="1"/>
      <c r="KXY191" s="1"/>
      <c r="KXZ191" s="1"/>
      <c r="KYA191" s="1"/>
      <c r="KYB191" s="1"/>
      <c r="KYC191" s="1"/>
      <c r="KYD191" s="1"/>
      <c r="KYE191" s="1"/>
      <c r="KYF191" s="1"/>
      <c r="KYG191" s="1"/>
      <c r="KYH191" s="1"/>
      <c r="KYI191" s="1"/>
      <c r="KYJ191" s="1"/>
      <c r="KYK191" s="1"/>
      <c r="KYL191" s="1"/>
      <c r="KYM191" s="1"/>
      <c r="KYN191" s="1"/>
      <c r="KYO191" s="1"/>
      <c r="KYP191" s="1"/>
      <c r="KYQ191" s="1"/>
      <c r="KYR191" s="1"/>
      <c r="KYS191" s="1"/>
      <c r="KYT191" s="1"/>
      <c r="KYU191" s="1"/>
      <c r="KYV191" s="1"/>
      <c r="KYW191" s="1"/>
      <c r="KYX191" s="1"/>
      <c r="KYY191" s="1"/>
      <c r="KYZ191" s="1"/>
      <c r="KZA191" s="1"/>
      <c r="KZB191" s="1"/>
      <c r="KZC191" s="1"/>
      <c r="KZD191" s="1"/>
      <c r="KZE191" s="1"/>
      <c r="KZF191" s="1"/>
      <c r="KZG191" s="1"/>
      <c r="KZH191" s="1"/>
      <c r="KZI191" s="1"/>
      <c r="KZJ191" s="1"/>
      <c r="KZK191" s="1"/>
      <c r="KZL191" s="1"/>
      <c r="KZM191" s="1"/>
      <c r="KZN191" s="1"/>
      <c r="KZO191" s="1"/>
      <c r="KZP191" s="1"/>
      <c r="KZQ191" s="1"/>
      <c r="KZR191" s="1"/>
      <c r="KZS191" s="1"/>
      <c r="KZT191" s="1"/>
      <c r="KZU191" s="1"/>
      <c r="KZV191" s="1"/>
      <c r="KZW191" s="1"/>
      <c r="KZX191" s="1"/>
      <c r="KZY191" s="1"/>
      <c r="KZZ191" s="1"/>
      <c r="LAA191" s="1"/>
      <c r="LAB191" s="1"/>
      <c r="LAC191" s="1"/>
      <c r="LAD191" s="1"/>
      <c r="LAE191" s="1"/>
      <c r="LAF191" s="1"/>
      <c r="LAG191" s="1"/>
      <c r="LAH191" s="1"/>
      <c r="LAI191" s="1"/>
      <c r="LAJ191" s="1"/>
      <c r="LAK191" s="1"/>
      <c r="LAL191" s="1"/>
      <c r="LAM191" s="1"/>
      <c r="LAN191" s="1"/>
      <c r="LAO191" s="1"/>
      <c r="LAP191" s="1"/>
      <c r="LAQ191" s="1"/>
      <c r="LAR191" s="1"/>
      <c r="LAS191" s="1"/>
      <c r="LAT191" s="1"/>
      <c r="LAU191" s="1"/>
      <c r="LAV191" s="1"/>
      <c r="LAW191" s="1"/>
      <c r="LAX191" s="1"/>
      <c r="LAY191" s="1"/>
      <c r="LAZ191" s="1"/>
      <c r="LBA191" s="1"/>
      <c r="LBB191" s="1"/>
      <c r="LBC191" s="1"/>
      <c r="LBD191" s="1"/>
      <c r="LBE191" s="1"/>
      <c r="LBF191" s="1"/>
      <c r="LBG191" s="1"/>
      <c r="LBH191" s="1"/>
      <c r="LBI191" s="1"/>
      <c r="LBJ191" s="1"/>
      <c r="LBK191" s="1"/>
      <c r="LBL191" s="1"/>
      <c r="LBM191" s="1"/>
      <c r="LBN191" s="1"/>
      <c r="LBO191" s="1"/>
      <c r="LBP191" s="1"/>
      <c r="LBQ191" s="1"/>
      <c r="LBR191" s="1"/>
      <c r="LBS191" s="1"/>
      <c r="LBT191" s="1"/>
      <c r="LBU191" s="1"/>
      <c r="LBV191" s="1"/>
      <c r="LBW191" s="1"/>
      <c r="LBX191" s="1"/>
      <c r="LBY191" s="1"/>
      <c r="LBZ191" s="1"/>
      <c r="LCA191" s="1"/>
      <c r="LCB191" s="1"/>
      <c r="LCC191" s="1"/>
      <c r="LCD191" s="1"/>
      <c r="LCE191" s="1"/>
      <c r="LCF191" s="1"/>
      <c r="LCG191" s="1"/>
      <c r="LCH191" s="1"/>
      <c r="LCI191" s="1"/>
      <c r="LCJ191" s="1"/>
      <c r="LCK191" s="1"/>
      <c r="LCL191" s="1"/>
      <c r="LCM191" s="1"/>
      <c r="LCN191" s="1"/>
      <c r="LCO191" s="1"/>
      <c r="LCP191" s="1"/>
      <c r="LCQ191" s="1"/>
      <c r="LCR191" s="1"/>
      <c r="LCS191" s="1"/>
      <c r="LCT191" s="1"/>
      <c r="LCU191" s="1"/>
      <c r="LCV191" s="1"/>
      <c r="LCW191" s="1"/>
      <c r="LCX191" s="1"/>
      <c r="LCY191" s="1"/>
      <c r="LCZ191" s="1"/>
      <c r="LDA191" s="1"/>
      <c r="LDB191" s="1"/>
      <c r="LDC191" s="1"/>
      <c r="LDD191" s="1"/>
      <c r="LDE191" s="1"/>
      <c r="LDF191" s="1"/>
      <c r="LDG191" s="1"/>
      <c r="LDH191" s="1"/>
      <c r="LDI191" s="1"/>
      <c r="LDJ191" s="1"/>
      <c r="LDK191" s="1"/>
      <c r="LDL191" s="1"/>
      <c r="LDM191" s="1"/>
      <c r="LDN191" s="1"/>
      <c r="LDO191" s="1"/>
      <c r="LDP191" s="1"/>
      <c r="LDQ191" s="1"/>
      <c r="LDR191" s="1"/>
      <c r="LDS191" s="1"/>
      <c r="LDT191" s="1"/>
      <c r="LDU191" s="1"/>
      <c r="LDV191" s="1"/>
      <c r="LDW191" s="1"/>
      <c r="LDX191" s="1"/>
      <c r="LDY191" s="1"/>
      <c r="LDZ191" s="1"/>
      <c r="LEA191" s="1"/>
      <c r="LEB191" s="1"/>
      <c r="LEC191" s="1"/>
      <c r="LED191" s="1"/>
      <c r="LEE191" s="1"/>
      <c r="LEF191" s="1"/>
      <c r="LEG191" s="1"/>
      <c r="LEH191" s="1"/>
      <c r="LEI191" s="1"/>
      <c r="LEJ191" s="1"/>
      <c r="LEK191" s="1"/>
      <c r="LEL191" s="1"/>
      <c r="LEM191" s="1"/>
      <c r="LEN191" s="1"/>
      <c r="LEO191" s="1"/>
      <c r="LEP191" s="1"/>
      <c r="LEQ191" s="1"/>
      <c r="LER191" s="1"/>
      <c r="LES191" s="1"/>
      <c r="LET191" s="1"/>
      <c r="LEU191" s="1"/>
      <c r="LEV191" s="1"/>
      <c r="LEW191" s="1"/>
      <c r="LEX191" s="1"/>
      <c r="LEY191" s="1"/>
      <c r="LEZ191" s="1"/>
      <c r="LFA191" s="1"/>
      <c r="LFB191" s="1"/>
      <c r="LFC191" s="1"/>
      <c r="LFD191" s="1"/>
      <c r="LFE191" s="1"/>
      <c r="LFF191" s="1"/>
      <c r="LFG191" s="1"/>
      <c r="LFH191" s="1"/>
      <c r="LFI191" s="1"/>
      <c r="LFJ191" s="1"/>
      <c r="LFK191" s="1"/>
      <c r="LFL191" s="1"/>
      <c r="LFM191" s="1"/>
      <c r="LFN191" s="1"/>
      <c r="LFO191" s="1"/>
      <c r="LFP191" s="1"/>
      <c r="LFQ191" s="1"/>
      <c r="LFR191" s="1"/>
      <c r="LFS191" s="1"/>
      <c r="LFT191" s="1"/>
      <c r="LFU191" s="1"/>
      <c r="LFV191" s="1"/>
      <c r="LFW191" s="1"/>
      <c r="LFX191" s="1"/>
      <c r="LFY191" s="1"/>
      <c r="LFZ191" s="1"/>
      <c r="LGA191" s="1"/>
      <c r="LGB191" s="1"/>
      <c r="LGC191" s="1"/>
      <c r="LGD191" s="1"/>
      <c r="LGE191" s="1"/>
      <c r="LGF191" s="1"/>
      <c r="LGG191" s="1"/>
      <c r="LGH191" s="1"/>
      <c r="LGI191" s="1"/>
      <c r="LGJ191" s="1"/>
      <c r="LGK191" s="1"/>
      <c r="LGL191" s="1"/>
      <c r="LGM191" s="1"/>
      <c r="LGN191" s="1"/>
      <c r="LGO191" s="1"/>
      <c r="LGP191" s="1"/>
      <c r="LGQ191" s="1"/>
      <c r="LGR191" s="1"/>
      <c r="LGS191" s="1"/>
      <c r="LGT191" s="1"/>
      <c r="LGU191" s="1"/>
      <c r="LGV191" s="1"/>
      <c r="LGW191" s="1"/>
      <c r="LGX191" s="1"/>
      <c r="LGY191" s="1"/>
      <c r="LGZ191" s="1"/>
      <c r="LHA191" s="1"/>
      <c r="LHB191" s="1"/>
      <c r="LHC191" s="1"/>
      <c r="LHD191" s="1"/>
      <c r="LHE191" s="1"/>
      <c r="LHF191" s="1"/>
      <c r="LHG191" s="1"/>
      <c r="LHH191" s="1"/>
      <c r="LHI191" s="1"/>
      <c r="LHJ191" s="1"/>
      <c r="LHK191" s="1"/>
      <c r="LHL191" s="1"/>
      <c r="LHM191" s="1"/>
      <c r="LHN191" s="1"/>
      <c r="LHO191" s="1"/>
      <c r="LHP191" s="1"/>
      <c r="LHQ191" s="1"/>
      <c r="LHR191" s="1"/>
      <c r="LHS191" s="1"/>
      <c r="LHT191" s="1"/>
      <c r="LHU191" s="1"/>
      <c r="LHV191" s="1"/>
      <c r="LHW191" s="1"/>
      <c r="LHX191" s="1"/>
      <c r="LHY191" s="1"/>
      <c r="LHZ191" s="1"/>
      <c r="LIA191" s="1"/>
      <c r="LIB191" s="1"/>
      <c r="LIC191" s="1"/>
      <c r="LID191" s="1"/>
      <c r="LIE191" s="1"/>
      <c r="LIF191" s="1"/>
      <c r="LIG191" s="1"/>
      <c r="LIH191" s="1"/>
      <c r="LII191" s="1"/>
      <c r="LIJ191" s="1"/>
      <c r="LIK191" s="1"/>
      <c r="LIL191" s="1"/>
      <c r="LIM191" s="1"/>
      <c r="LIN191" s="1"/>
      <c r="LIO191" s="1"/>
      <c r="LIP191" s="1"/>
      <c r="LIQ191" s="1"/>
      <c r="LIR191" s="1"/>
      <c r="LIS191" s="1"/>
      <c r="LIT191" s="1"/>
      <c r="LIU191" s="1"/>
      <c r="LIV191" s="1"/>
      <c r="LIW191" s="1"/>
      <c r="LIX191" s="1"/>
      <c r="LIY191" s="1"/>
      <c r="LIZ191" s="1"/>
      <c r="LJA191" s="1"/>
      <c r="LJB191" s="1"/>
      <c r="LJC191" s="1"/>
      <c r="LJD191" s="1"/>
      <c r="LJE191" s="1"/>
      <c r="LJF191" s="1"/>
      <c r="LJG191" s="1"/>
      <c r="LJH191" s="1"/>
      <c r="LJI191" s="1"/>
      <c r="LJJ191" s="1"/>
      <c r="LJK191" s="1"/>
      <c r="LJL191" s="1"/>
      <c r="LJM191" s="1"/>
      <c r="LJN191" s="1"/>
      <c r="LJO191" s="1"/>
      <c r="LJP191" s="1"/>
      <c r="LJQ191" s="1"/>
      <c r="LJR191" s="1"/>
      <c r="LJS191" s="1"/>
      <c r="LJT191" s="1"/>
      <c r="LJU191" s="1"/>
      <c r="LJV191" s="1"/>
      <c r="LJW191" s="1"/>
      <c r="LJX191" s="1"/>
      <c r="LJY191" s="1"/>
      <c r="LJZ191" s="1"/>
      <c r="LKA191" s="1"/>
      <c r="LKB191" s="1"/>
      <c r="LKC191" s="1"/>
      <c r="LKD191" s="1"/>
      <c r="LKE191" s="1"/>
      <c r="LKF191" s="1"/>
      <c r="LKG191" s="1"/>
      <c r="LKH191" s="1"/>
      <c r="LKI191" s="1"/>
      <c r="LKJ191" s="1"/>
      <c r="LKK191" s="1"/>
      <c r="LKL191" s="1"/>
      <c r="LKM191" s="1"/>
      <c r="LKN191" s="1"/>
      <c r="LKO191" s="1"/>
      <c r="LKP191" s="1"/>
      <c r="LKQ191" s="1"/>
      <c r="LKR191" s="1"/>
      <c r="LKS191" s="1"/>
      <c r="LKT191" s="1"/>
      <c r="LKU191" s="1"/>
      <c r="LKV191" s="1"/>
      <c r="LKW191" s="1"/>
      <c r="LKX191" s="1"/>
      <c r="LKY191" s="1"/>
      <c r="LKZ191" s="1"/>
      <c r="LLA191" s="1"/>
      <c r="LLB191" s="1"/>
      <c r="LLC191" s="1"/>
      <c r="LLD191" s="1"/>
      <c r="LLE191" s="1"/>
      <c r="LLF191" s="1"/>
      <c r="LLG191" s="1"/>
      <c r="LLH191" s="1"/>
      <c r="LLI191" s="1"/>
      <c r="LLJ191" s="1"/>
      <c r="LLK191" s="1"/>
      <c r="LLL191" s="1"/>
      <c r="LLM191" s="1"/>
      <c r="LLN191" s="1"/>
      <c r="LLO191" s="1"/>
      <c r="LLP191" s="1"/>
      <c r="LLQ191" s="1"/>
      <c r="LLR191" s="1"/>
      <c r="LLS191" s="1"/>
      <c r="LLT191" s="1"/>
      <c r="LLU191" s="1"/>
      <c r="LLV191" s="1"/>
      <c r="LLW191" s="1"/>
      <c r="LLX191" s="1"/>
      <c r="LLY191" s="1"/>
      <c r="LLZ191" s="1"/>
      <c r="LMA191" s="1"/>
      <c r="LMB191" s="1"/>
      <c r="LMC191" s="1"/>
      <c r="LMD191" s="1"/>
      <c r="LME191" s="1"/>
      <c r="LMF191" s="1"/>
      <c r="LMG191" s="1"/>
      <c r="LMH191" s="1"/>
      <c r="LMI191" s="1"/>
      <c r="LMJ191" s="1"/>
      <c r="LMK191" s="1"/>
      <c r="LML191" s="1"/>
      <c r="LMM191" s="1"/>
      <c r="LMN191" s="1"/>
      <c r="LMO191" s="1"/>
      <c r="LMP191" s="1"/>
      <c r="LMQ191" s="1"/>
      <c r="LMR191" s="1"/>
      <c r="LMS191" s="1"/>
      <c r="LMT191" s="1"/>
      <c r="LMU191" s="1"/>
      <c r="LMV191" s="1"/>
      <c r="LMW191" s="1"/>
      <c r="LMX191" s="1"/>
      <c r="LMY191" s="1"/>
      <c r="LMZ191" s="1"/>
      <c r="LNA191" s="1"/>
      <c r="LNB191" s="1"/>
      <c r="LNC191" s="1"/>
      <c r="LND191" s="1"/>
      <c r="LNE191" s="1"/>
      <c r="LNF191" s="1"/>
      <c r="LNG191" s="1"/>
      <c r="LNH191" s="1"/>
      <c r="LNI191" s="1"/>
      <c r="LNJ191" s="1"/>
      <c r="LNK191" s="1"/>
      <c r="LNL191" s="1"/>
      <c r="LNM191" s="1"/>
      <c r="LNN191" s="1"/>
      <c r="LNO191" s="1"/>
      <c r="LNP191" s="1"/>
      <c r="LNQ191" s="1"/>
      <c r="LNR191" s="1"/>
      <c r="LNS191" s="1"/>
      <c r="LNT191" s="1"/>
      <c r="LNU191" s="1"/>
      <c r="LNV191" s="1"/>
      <c r="LNW191" s="1"/>
      <c r="LNX191" s="1"/>
      <c r="LNY191" s="1"/>
      <c r="LNZ191" s="1"/>
      <c r="LOA191" s="1"/>
      <c r="LOB191" s="1"/>
      <c r="LOC191" s="1"/>
      <c r="LOD191" s="1"/>
      <c r="LOE191" s="1"/>
      <c r="LOF191" s="1"/>
      <c r="LOG191" s="1"/>
      <c r="LOH191" s="1"/>
      <c r="LOI191" s="1"/>
      <c r="LOJ191" s="1"/>
      <c r="LOK191" s="1"/>
      <c r="LOL191" s="1"/>
      <c r="LOM191" s="1"/>
      <c r="LON191" s="1"/>
      <c r="LOO191" s="1"/>
      <c r="LOP191" s="1"/>
      <c r="LOQ191" s="1"/>
      <c r="LOR191" s="1"/>
      <c r="LOS191" s="1"/>
      <c r="LOT191" s="1"/>
      <c r="LOU191" s="1"/>
      <c r="LOV191" s="1"/>
      <c r="LOW191" s="1"/>
      <c r="LOX191" s="1"/>
      <c r="LOY191" s="1"/>
      <c r="LOZ191" s="1"/>
      <c r="LPA191" s="1"/>
      <c r="LPB191" s="1"/>
      <c r="LPC191" s="1"/>
      <c r="LPD191" s="1"/>
      <c r="LPE191" s="1"/>
      <c r="LPF191" s="1"/>
      <c r="LPG191" s="1"/>
      <c r="LPH191" s="1"/>
      <c r="LPI191" s="1"/>
      <c r="LPJ191" s="1"/>
      <c r="LPK191" s="1"/>
      <c r="LPL191" s="1"/>
      <c r="LPM191" s="1"/>
      <c r="LPN191" s="1"/>
      <c r="LPO191" s="1"/>
      <c r="LPP191" s="1"/>
      <c r="LPQ191" s="1"/>
      <c r="LPR191" s="1"/>
      <c r="LPS191" s="1"/>
      <c r="LPT191" s="1"/>
      <c r="LPU191" s="1"/>
      <c r="LPV191" s="1"/>
      <c r="LPW191" s="1"/>
      <c r="LPX191" s="1"/>
      <c r="LPY191" s="1"/>
      <c r="LPZ191" s="1"/>
      <c r="LQA191" s="1"/>
      <c r="LQB191" s="1"/>
      <c r="LQC191" s="1"/>
      <c r="LQD191" s="1"/>
      <c r="LQE191" s="1"/>
      <c r="LQF191" s="1"/>
      <c r="LQG191" s="1"/>
      <c r="LQH191" s="1"/>
      <c r="LQI191" s="1"/>
      <c r="LQJ191" s="1"/>
      <c r="LQK191" s="1"/>
      <c r="LQL191" s="1"/>
      <c r="LQM191" s="1"/>
      <c r="LQN191" s="1"/>
      <c r="LQO191" s="1"/>
      <c r="LQP191" s="1"/>
      <c r="LQQ191" s="1"/>
      <c r="LQR191" s="1"/>
      <c r="LQS191" s="1"/>
      <c r="LQT191" s="1"/>
      <c r="LQU191" s="1"/>
      <c r="LQV191" s="1"/>
      <c r="LQW191" s="1"/>
      <c r="LQX191" s="1"/>
      <c r="LQY191" s="1"/>
      <c r="LQZ191" s="1"/>
      <c r="LRA191" s="1"/>
      <c r="LRB191" s="1"/>
      <c r="LRC191" s="1"/>
      <c r="LRD191" s="1"/>
      <c r="LRE191" s="1"/>
      <c r="LRF191" s="1"/>
      <c r="LRG191" s="1"/>
      <c r="LRH191" s="1"/>
      <c r="LRI191" s="1"/>
      <c r="LRJ191" s="1"/>
      <c r="LRK191" s="1"/>
      <c r="LRL191" s="1"/>
      <c r="LRM191" s="1"/>
      <c r="LRN191" s="1"/>
      <c r="LRO191" s="1"/>
      <c r="LRP191" s="1"/>
      <c r="LRQ191" s="1"/>
      <c r="LRR191" s="1"/>
      <c r="LRS191" s="1"/>
      <c r="LRT191" s="1"/>
      <c r="LRU191" s="1"/>
      <c r="LRV191" s="1"/>
      <c r="LRW191" s="1"/>
      <c r="LRX191" s="1"/>
      <c r="LRY191" s="1"/>
      <c r="LRZ191" s="1"/>
      <c r="LSA191" s="1"/>
      <c r="LSB191" s="1"/>
      <c r="LSC191" s="1"/>
      <c r="LSD191" s="1"/>
      <c r="LSE191" s="1"/>
      <c r="LSF191" s="1"/>
      <c r="LSG191" s="1"/>
      <c r="LSH191" s="1"/>
      <c r="LSI191" s="1"/>
      <c r="LSJ191" s="1"/>
      <c r="LSK191" s="1"/>
      <c r="LSL191" s="1"/>
      <c r="LSM191" s="1"/>
      <c r="LSN191" s="1"/>
      <c r="LSO191" s="1"/>
      <c r="LSP191" s="1"/>
      <c r="LSQ191" s="1"/>
      <c r="LSR191" s="1"/>
      <c r="LSS191" s="1"/>
      <c r="LST191" s="1"/>
      <c r="LSU191" s="1"/>
      <c r="LSV191" s="1"/>
      <c r="LSW191" s="1"/>
      <c r="LSX191" s="1"/>
      <c r="LSY191" s="1"/>
      <c r="LSZ191" s="1"/>
      <c r="LTA191" s="1"/>
      <c r="LTB191" s="1"/>
      <c r="LTC191" s="1"/>
      <c r="LTD191" s="1"/>
      <c r="LTE191" s="1"/>
      <c r="LTF191" s="1"/>
      <c r="LTG191" s="1"/>
      <c r="LTH191" s="1"/>
      <c r="LTI191" s="1"/>
      <c r="LTJ191" s="1"/>
      <c r="LTK191" s="1"/>
      <c r="LTL191" s="1"/>
      <c r="LTM191" s="1"/>
      <c r="LTN191" s="1"/>
      <c r="LTO191" s="1"/>
      <c r="LTP191" s="1"/>
      <c r="LTQ191" s="1"/>
      <c r="LTR191" s="1"/>
      <c r="LTS191" s="1"/>
      <c r="LTT191" s="1"/>
      <c r="LTU191" s="1"/>
      <c r="LTV191" s="1"/>
      <c r="LTW191" s="1"/>
      <c r="LTX191" s="1"/>
      <c r="LTY191" s="1"/>
      <c r="LTZ191" s="1"/>
      <c r="LUA191" s="1"/>
      <c r="LUB191" s="1"/>
      <c r="LUC191" s="1"/>
      <c r="LUD191" s="1"/>
      <c r="LUE191" s="1"/>
      <c r="LUF191" s="1"/>
      <c r="LUG191" s="1"/>
      <c r="LUH191" s="1"/>
      <c r="LUI191" s="1"/>
      <c r="LUJ191" s="1"/>
      <c r="LUK191" s="1"/>
      <c r="LUL191" s="1"/>
      <c r="LUM191" s="1"/>
      <c r="LUN191" s="1"/>
      <c r="LUO191" s="1"/>
      <c r="LUP191" s="1"/>
      <c r="LUQ191" s="1"/>
      <c r="LUR191" s="1"/>
      <c r="LUS191" s="1"/>
      <c r="LUT191" s="1"/>
      <c r="LUU191" s="1"/>
      <c r="LUV191" s="1"/>
      <c r="LUW191" s="1"/>
      <c r="LUX191" s="1"/>
      <c r="LUY191" s="1"/>
      <c r="LUZ191" s="1"/>
      <c r="LVA191" s="1"/>
      <c r="LVB191" s="1"/>
      <c r="LVC191" s="1"/>
      <c r="LVD191" s="1"/>
      <c r="LVE191" s="1"/>
      <c r="LVF191" s="1"/>
      <c r="LVG191" s="1"/>
      <c r="LVH191" s="1"/>
      <c r="LVI191" s="1"/>
      <c r="LVJ191" s="1"/>
      <c r="LVK191" s="1"/>
      <c r="LVL191" s="1"/>
      <c r="LVM191" s="1"/>
      <c r="LVN191" s="1"/>
      <c r="LVO191" s="1"/>
      <c r="LVP191" s="1"/>
      <c r="LVQ191" s="1"/>
      <c r="LVR191" s="1"/>
      <c r="LVS191" s="1"/>
      <c r="LVT191" s="1"/>
      <c r="LVU191" s="1"/>
      <c r="LVV191" s="1"/>
      <c r="LVW191" s="1"/>
      <c r="LVX191" s="1"/>
      <c r="LVY191" s="1"/>
      <c r="LVZ191" s="1"/>
      <c r="LWA191" s="1"/>
      <c r="LWB191" s="1"/>
      <c r="LWC191" s="1"/>
      <c r="LWD191" s="1"/>
      <c r="LWE191" s="1"/>
      <c r="LWF191" s="1"/>
      <c r="LWG191" s="1"/>
      <c r="LWH191" s="1"/>
      <c r="LWI191" s="1"/>
      <c r="LWJ191" s="1"/>
      <c r="LWK191" s="1"/>
      <c r="LWL191" s="1"/>
      <c r="LWM191" s="1"/>
      <c r="LWN191" s="1"/>
      <c r="LWO191" s="1"/>
      <c r="LWP191" s="1"/>
      <c r="LWQ191" s="1"/>
      <c r="LWR191" s="1"/>
      <c r="LWS191" s="1"/>
      <c r="LWT191" s="1"/>
      <c r="LWU191" s="1"/>
      <c r="LWV191" s="1"/>
      <c r="LWW191" s="1"/>
      <c r="LWX191" s="1"/>
      <c r="LWY191" s="1"/>
      <c r="LWZ191" s="1"/>
      <c r="LXA191" s="1"/>
      <c r="LXB191" s="1"/>
      <c r="LXC191" s="1"/>
      <c r="LXD191" s="1"/>
      <c r="LXE191" s="1"/>
      <c r="LXF191" s="1"/>
      <c r="LXG191" s="1"/>
      <c r="LXH191" s="1"/>
      <c r="LXI191" s="1"/>
      <c r="LXJ191" s="1"/>
      <c r="LXK191" s="1"/>
      <c r="LXL191" s="1"/>
      <c r="LXM191" s="1"/>
      <c r="LXN191" s="1"/>
      <c r="LXO191" s="1"/>
      <c r="LXP191" s="1"/>
      <c r="LXQ191" s="1"/>
      <c r="LXR191" s="1"/>
      <c r="LXS191" s="1"/>
      <c r="LXT191" s="1"/>
      <c r="LXU191" s="1"/>
      <c r="LXV191" s="1"/>
      <c r="LXW191" s="1"/>
      <c r="LXX191" s="1"/>
      <c r="LXY191" s="1"/>
      <c r="LXZ191" s="1"/>
      <c r="LYA191" s="1"/>
      <c r="LYB191" s="1"/>
      <c r="LYC191" s="1"/>
      <c r="LYD191" s="1"/>
      <c r="LYE191" s="1"/>
      <c r="LYF191" s="1"/>
      <c r="LYG191" s="1"/>
      <c r="LYH191" s="1"/>
      <c r="LYI191" s="1"/>
      <c r="LYJ191" s="1"/>
      <c r="LYK191" s="1"/>
      <c r="LYL191" s="1"/>
      <c r="LYM191" s="1"/>
      <c r="LYN191" s="1"/>
      <c r="LYO191" s="1"/>
      <c r="LYP191" s="1"/>
      <c r="LYQ191" s="1"/>
      <c r="LYR191" s="1"/>
      <c r="LYS191" s="1"/>
      <c r="LYT191" s="1"/>
      <c r="LYU191" s="1"/>
      <c r="LYV191" s="1"/>
      <c r="LYW191" s="1"/>
      <c r="LYX191" s="1"/>
      <c r="LYY191" s="1"/>
      <c r="LYZ191" s="1"/>
      <c r="LZA191" s="1"/>
      <c r="LZB191" s="1"/>
      <c r="LZC191" s="1"/>
      <c r="LZD191" s="1"/>
      <c r="LZE191" s="1"/>
      <c r="LZF191" s="1"/>
      <c r="LZG191" s="1"/>
      <c r="LZH191" s="1"/>
      <c r="LZI191" s="1"/>
      <c r="LZJ191" s="1"/>
      <c r="LZK191" s="1"/>
      <c r="LZL191" s="1"/>
      <c r="LZM191" s="1"/>
      <c r="LZN191" s="1"/>
      <c r="LZO191" s="1"/>
      <c r="LZP191" s="1"/>
      <c r="LZQ191" s="1"/>
      <c r="LZR191" s="1"/>
      <c r="LZS191" s="1"/>
      <c r="LZT191" s="1"/>
      <c r="LZU191" s="1"/>
      <c r="LZV191" s="1"/>
      <c r="LZW191" s="1"/>
      <c r="LZX191" s="1"/>
      <c r="LZY191" s="1"/>
      <c r="LZZ191" s="1"/>
      <c r="MAA191" s="1"/>
      <c r="MAB191" s="1"/>
      <c r="MAC191" s="1"/>
      <c r="MAD191" s="1"/>
      <c r="MAE191" s="1"/>
      <c r="MAF191" s="1"/>
      <c r="MAG191" s="1"/>
      <c r="MAH191" s="1"/>
      <c r="MAI191" s="1"/>
      <c r="MAJ191" s="1"/>
      <c r="MAK191" s="1"/>
      <c r="MAL191" s="1"/>
      <c r="MAM191" s="1"/>
      <c r="MAN191" s="1"/>
      <c r="MAO191" s="1"/>
      <c r="MAP191" s="1"/>
      <c r="MAQ191" s="1"/>
      <c r="MAR191" s="1"/>
      <c r="MAS191" s="1"/>
      <c r="MAT191" s="1"/>
      <c r="MAU191" s="1"/>
      <c r="MAV191" s="1"/>
      <c r="MAW191" s="1"/>
      <c r="MAX191" s="1"/>
      <c r="MAY191" s="1"/>
      <c r="MAZ191" s="1"/>
      <c r="MBA191" s="1"/>
      <c r="MBB191" s="1"/>
      <c r="MBC191" s="1"/>
      <c r="MBD191" s="1"/>
      <c r="MBE191" s="1"/>
      <c r="MBF191" s="1"/>
      <c r="MBG191" s="1"/>
      <c r="MBH191" s="1"/>
      <c r="MBI191" s="1"/>
      <c r="MBJ191" s="1"/>
      <c r="MBK191" s="1"/>
      <c r="MBL191" s="1"/>
      <c r="MBM191" s="1"/>
      <c r="MBN191" s="1"/>
      <c r="MBO191" s="1"/>
      <c r="MBP191" s="1"/>
      <c r="MBQ191" s="1"/>
      <c r="MBR191" s="1"/>
      <c r="MBS191" s="1"/>
      <c r="MBT191" s="1"/>
      <c r="MBU191" s="1"/>
      <c r="MBV191" s="1"/>
      <c r="MBW191" s="1"/>
      <c r="MBX191" s="1"/>
      <c r="MBY191" s="1"/>
      <c r="MBZ191" s="1"/>
      <c r="MCA191" s="1"/>
      <c r="MCB191" s="1"/>
      <c r="MCC191" s="1"/>
      <c r="MCD191" s="1"/>
      <c r="MCE191" s="1"/>
      <c r="MCF191" s="1"/>
      <c r="MCG191" s="1"/>
      <c r="MCH191" s="1"/>
      <c r="MCI191" s="1"/>
      <c r="MCJ191" s="1"/>
      <c r="MCK191" s="1"/>
      <c r="MCL191" s="1"/>
      <c r="MCM191" s="1"/>
      <c r="MCN191" s="1"/>
      <c r="MCO191" s="1"/>
      <c r="MCP191" s="1"/>
      <c r="MCQ191" s="1"/>
      <c r="MCR191" s="1"/>
      <c r="MCS191" s="1"/>
      <c r="MCT191" s="1"/>
      <c r="MCU191" s="1"/>
      <c r="MCV191" s="1"/>
      <c r="MCW191" s="1"/>
      <c r="MCX191" s="1"/>
      <c r="MCY191" s="1"/>
      <c r="MCZ191" s="1"/>
      <c r="MDA191" s="1"/>
      <c r="MDB191" s="1"/>
      <c r="MDC191" s="1"/>
      <c r="MDD191" s="1"/>
      <c r="MDE191" s="1"/>
      <c r="MDF191" s="1"/>
      <c r="MDG191" s="1"/>
      <c r="MDH191" s="1"/>
      <c r="MDI191" s="1"/>
      <c r="MDJ191" s="1"/>
      <c r="MDK191" s="1"/>
      <c r="MDL191" s="1"/>
      <c r="MDM191" s="1"/>
      <c r="MDN191" s="1"/>
      <c r="MDO191" s="1"/>
      <c r="MDP191" s="1"/>
      <c r="MDQ191" s="1"/>
      <c r="MDR191" s="1"/>
      <c r="MDS191" s="1"/>
      <c r="MDT191" s="1"/>
      <c r="MDU191" s="1"/>
      <c r="MDV191" s="1"/>
      <c r="MDW191" s="1"/>
      <c r="MDX191" s="1"/>
      <c r="MDY191" s="1"/>
      <c r="MDZ191" s="1"/>
      <c r="MEA191" s="1"/>
      <c r="MEB191" s="1"/>
      <c r="MEC191" s="1"/>
      <c r="MED191" s="1"/>
      <c r="MEE191" s="1"/>
      <c r="MEF191" s="1"/>
      <c r="MEG191" s="1"/>
      <c r="MEH191" s="1"/>
      <c r="MEI191" s="1"/>
      <c r="MEJ191" s="1"/>
      <c r="MEK191" s="1"/>
      <c r="MEL191" s="1"/>
      <c r="MEM191" s="1"/>
      <c r="MEN191" s="1"/>
      <c r="MEO191" s="1"/>
      <c r="MEP191" s="1"/>
      <c r="MEQ191" s="1"/>
      <c r="MER191" s="1"/>
      <c r="MES191" s="1"/>
      <c r="MET191" s="1"/>
      <c r="MEU191" s="1"/>
      <c r="MEV191" s="1"/>
      <c r="MEW191" s="1"/>
      <c r="MEX191" s="1"/>
      <c r="MEY191" s="1"/>
      <c r="MEZ191" s="1"/>
      <c r="MFA191" s="1"/>
      <c r="MFB191" s="1"/>
      <c r="MFC191" s="1"/>
      <c r="MFD191" s="1"/>
      <c r="MFE191" s="1"/>
      <c r="MFF191" s="1"/>
      <c r="MFG191" s="1"/>
      <c r="MFH191" s="1"/>
      <c r="MFI191" s="1"/>
      <c r="MFJ191" s="1"/>
      <c r="MFK191" s="1"/>
      <c r="MFL191" s="1"/>
      <c r="MFM191" s="1"/>
      <c r="MFN191" s="1"/>
      <c r="MFO191" s="1"/>
      <c r="MFP191" s="1"/>
      <c r="MFQ191" s="1"/>
      <c r="MFR191" s="1"/>
      <c r="MFS191" s="1"/>
      <c r="MFT191" s="1"/>
      <c r="MFU191" s="1"/>
      <c r="MFV191" s="1"/>
      <c r="MFW191" s="1"/>
      <c r="MFX191" s="1"/>
      <c r="MFY191" s="1"/>
      <c r="MFZ191" s="1"/>
      <c r="MGA191" s="1"/>
      <c r="MGB191" s="1"/>
      <c r="MGC191" s="1"/>
      <c r="MGD191" s="1"/>
      <c r="MGE191" s="1"/>
      <c r="MGF191" s="1"/>
      <c r="MGG191" s="1"/>
      <c r="MGH191" s="1"/>
      <c r="MGI191" s="1"/>
      <c r="MGJ191" s="1"/>
      <c r="MGK191" s="1"/>
      <c r="MGL191" s="1"/>
      <c r="MGM191" s="1"/>
      <c r="MGN191" s="1"/>
      <c r="MGO191" s="1"/>
      <c r="MGP191" s="1"/>
      <c r="MGQ191" s="1"/>
      <c r="MGR191" s="1"/>
      <c r="MGS191" s="1"/>
      <c r="MGT191" s="1"/>
      <c r="MGU191" s="1"/>
      <c r="MGV191" s="1"/>
      <c r="MGW191" s="1"/>
      <c r="MGX191" s="1"/>
      <c r="MGY191" s="1"/>
      <c r="MGZ191" s="1"/>
      <c r="MHA191" s="1"/>
      <c r="MHB191" s="1"/>
      <c r="MHC191" s="1"/>
      <c r="MHD191" s="1"/>
      <c r="MHE191" s="1"/>
      <c r="MHF191" s="1"/>
      <c r="MHG191" s="1"/>
      <c r="MHH191" s="1"/>
      <c r="MHI191" s="1"/>
      <c r="MHJ191" s="1"/>
      <c r="MHK191" s="1"/>
      <c r="MHL191" s="1"/>
      <c r="MHM191" s="1"/>
      <c r="MHN191" s="1"/>
      <c r="MHO191" s="1"/>
      <c r="MHP191" s="1"/>
      <c r="MHQ191" s="1"/>
      <c r="MHR191" s="1"/>
      <c r="MHS191" s="1"/>
      <c r="MHT191" s="1"/>
      <c r="MHU191" s="1"/>
      <c r="MHV191" s="1"/>
      <c r="MHW191" s="1"/>
      <c r="MHX191" s="1"/>
      <c r="MHY191" s="1"/>
      <c r="MHZ191" s="1"/>
      <c r="MIA191" s="1"/>
      <c r="MIB191" s="1"/>
      <c r="MIC191" s="1"/>
      <c r="MID191" s="1"/>
      <c r="MIE191" s="1"/>
      <c r="MIF191" s="1"/>
      <c r="MIG191" s="1"/>
      <c r="MIH191" s="1"/>
      <c r="MII191" s="1"/>
      <c r="MIJ191" s="1"/>
      <c r="MIK191" s="1"/>
      <c r="MIL191" s="1"/>
      <c r="MIM191" s="1"/>
      <c r="MIN191" s="1"/>
      <c r="MIO191" s="1"/>
      <c r="MIP191" s="1"/>
      <c r="MIQ191" s="1"/>
      <c r="MIR191" s="1"/>
      <c r="MIS191" s="1"/>
      <c r="MIT191" s="1"/>
      <c r="MIU191" s="1"/>
      <c r="MIV191" s="1"/>
      <c r="MIW191" s="1"/>
      <c r="MIX191" s="1"/>
      <c r="MIY191" s="1"/>
      <c r="MIZ191" s="1"/>
      <c r="MJA191" s="1"/>
      <c r="MJB191" s="1"/>
      <c r="MJC191" s="1"/>
      <c r="MJD191" s="1"/>
      <c r="MJE191" s="1"/>
      <c r="MJF191" s="1"/>
      <c r="MJG191" s="1"/>
      <c r="MJH191" s="1"/>
      <c r="MJI191" s="1"/>
      <c r="MJJ191" s="1"/>
      <c r="MJK191" s="1"/>
      <c r="MJL191" s="1"/>
      <c r="MJM191" s="1"/>
      <c r="MJN191" s="1"/>
      <c r="MJO191" s="1"/>
      <c r="MJP191" s="1"/>
      <c r="MJQ191" s="1"/>
      <c r="MJR191" s="1"/>
      <c r="MJS191" s="1"/>
      <c r="MJT191" s="1"/>
      <c r="MJU191" s="1"/>
      <c r="MJV191" s="1"/>
      <c r="MJW191" s="1"/>
      <c r="MJX191" s="1"/>
      <c r="MJY191" s="1"/>
      <c r="MJZ191" s="1"/>
      <c r="MKA191" s="1"/>
      <c r="MKB191" s="1"/>
      <c r="MKC191" s="1"/>
      <c r="MKD191" s="1"/>
      <c r="MKE191" s="1"/>
      <c r="MKF191" s="1"/>
      <c r="MKG191" s="1"/>
      <c r="MKH191" s="1"/>
      <c r="MKI191" s="1"/>
      <c r="MKJ191" s="1"/>
      <c r="MKK191" s="1"/>
      <c r="MKL191" s="1"/>
      <c r="MKM191" s="1"/>
      <c r="MKN191" s="1"/>
      <c r="MKO191" s="1"/>
      <c r="MKP191" s="1"/>
      <c r="MKQ191" s="1"/>
      <c r="MKR191" s="1"/>
      <c r="MKS191" s="1"/>
      <c r="MKT191" s="1"/>
      <c r="MKU191" s="1"/>
      <c r="MKV191" s="1"/>
      <c r="MKW191" s="1"/>
      <c r="MKX191" s="1"/>
      <c r="MKY191" s="1"/>
      <c r="MKZ191" s="1"/>
      <c r="MLA191" s="1"/>
      <c r="MLB191" s="1"/>
      <c r="MLC191" s="1"/>
      <c r="MLD191" s="1"/>
      <c r="MLE191" s="1"/>
      <c r="MLF191" s="1"/>
      <c r="MLG191" s="1"/>
      <c r="MLH191" s="1"/>
      <c r="MLI191" s="1"/>
      <c r="MLJ191" s="1"/>
      <c r="MLK191" s="1"/>
      <c r="MLL191" s="1"/>
      <c r="MLM191" s="1"/>
      <c r="MLN191" s="1"/>
      <c r="MLO191" s="1"/>
      <c r="MLP191" s="1"/>
      <c r="MLQ191" s="1"/>
      <c r="MLR191" s="1"/>
      <c r="MLS191" s="1"/>
      <c r="MLT191" s="1"/>
      <c r="MLU191" s="1"/>
      <c r="MLV191" s="1"/>
      <c r="MLW191" s="1"/>
      <c r="MLX191" s="1"/>
      <c r="MLY191" s="1"/>
      <c r="MLZ191" s="1"/>
      <c r="MMA191" s="1"/>
      <c r="MMB191" s="1"/>
      <c r="MMC191" s="1"/>
      <c r="MMD191" s="1"/>
      <c r="MME191" s="1"/>
      <c r="MMF191" s="1"/>
      <c r="MMG191" s="1"/>
      <c r="MMH191" s="1"/>
      <c r="MMI191" s="1"/>
      <c r="MMJ191" s="1"/>
      <c r="MMK191" s="1"/>
      <c r="MML191" s="1"/>
      <c r="MMM191" s="1"/>
      <c r="MMN191" s="1"/>
      <c r="MMO191" s="1"/>
      <c r="MMP191" s="1"/>
      <c r="MMQ191" s="1"/>
      <c r="MMR191" s="1"/>
      <c r="MMS191" s="1"/>
      <c r="MMT191" s="1"/>
      <c r="MMU191" s="1"/>
      <c r="MMV191" s="1"/>
      <c r="MMW191" s="1"/>
      <c r="MMX191" s="1"/>
      <c r="MMY191" s="1"/>
      <c r="MMZ191" s="1"/>
      <c r="MNA191" s="1"/>
      <c r="MNB191" s="1"/>
      <c r="MNC191" s="1"/>
      <c r="MND191" s="1"/>
      <c r="MNE191" s="1"/>
      <c r="MNF191" s="1"/>
      <c r="MNG191" s="1"/>
      <c r="MNH191" s="1"/>
      <c r="MNI191" s="1"/>
      <c r="MNJ191" s="1"/>
      <c r="MNK191" s="1"/>
      <c r="MNL191" s="1"/>
      <c r="MNM191" s="1"/>
      <c r="MNN191" s="1"/>
      <c r="MNO191" s="1"/>
      <c r="MNP191" s="1"/>
      <c r="MNQ191" s="1"/>
      <c r="MNR191" s="1"/>
      <c r="MNS191" s="1"/>
      <c r="MNT191" s="1"/>
      <c r="MNU191" s="1"/>
      <c r="MNV191" s="1"/>
      <c r="MNW191" s="1"/>
      <c r="MNX191" s="1"/>
      <c r="MNY191" s="1"/>
      <c r="MNZ191" s="1"/>
      <c r="MOA191" s="1"/>
      <c r="MOB191" s="1"/>
      <c r="MOC191" s="1"/>
      <c r="MOD191" s="1"/>
      <c r="MOE191" s="1"/>
      <c r="MOF191" s="1"/>
      <c r="MOG191" s="1"/>
      <c r="MOH191" s="1"/>
      <c r="MOI191" s="1"/>
      <c r="MOJ191" s="1"/>
      <c r="MOK191" s="1"/>
      <c r="MOL191" s="1"/>
      <c r="MOM191" s="1"/>
      <c r="MON191" s="1"/>
      <c r="MOO191" s="1"/>
      <c r="MOP191" s="1"/>
      <c r="MOQ191" s="1"/>
      <c r="MOR191" s="1"/>
      <c r="MOS191" s="1"/>
      <c r="MOT191" s="1"/>
      <c r="MOU191" s="1"/>
      <c r="MOV191" s="1"/>
      <c r="MOW191" s="1"/>
      <c r="MOX191" s="1"/>
      <c r="MOY191" s="1"/>
      <c r="MOZ191" s="1"/>
      <c r="MPA191" s="1"/>
      <c r="MPB191" s="1"/>
      <c r="MPC191" s="1"/>
      <c r="MPD191" s="1"/>
      <c r="MPE191" s="1"/>
      <c r="MPF191" s="1"/>
      <c r="MPG191" s="1"/>
      <c r="MPH191" s="1"/>
      <c r="MPI191" s="1"/>
      <c r="MPJ191" s="1"/>
      <c r="MPK191" s="1"/>
      <c r="MPL191" s="1"/>
      <c r="MPM191" s="1"/>
      <c r="MPN191" s="1"/>
      <c r="MPO191" s="1"/>
      <c r="MPP191" s="1"/>
      <c r="MPQ191" s="1"/>
      <c r="MPR191" s="1"/>
      <c r="MPS191" s="1"/>
      <c r="MPT191" s="1"/>
      <c r="MPU191" s="1"/>
      <c r="MPV191" s="1"/>
      <c r="MPW191" s="1"/>
      <c r="MPX191" s="1"/>
      <c r="MPY191" s="1"/>
      <c r="MPZ191" s="1"/>
      <c r="MQA191" s="1"/>
      <c r="MQB191" s="1"/>
      <c r="MQC191" s="1"/>
      <c r="MQD191" s="1"/>
      <c r="MQE191" s="1"/>
      <c r="MQF191" s="1"/>
      <c r="MQG191" s="1"/>
      <c r="MQH191" s="1"/>
      <c r="MQI191" s="1"/>
      <c r="MQJ191" s="1"/>
      <c r="MQK191" s="1"/>
      <c r="MQL191" s="1"/>
      <c r="MQM191" s="1"/>
      <c r="MQN191" s="1"/>
      <c r="MQO191" s="1"/>
      <c r="MQP191" s="1"/>
      <c r="MQQ191" s="1"/>
      <c r="MQR191" s="1"/>
      <c r="MQS191" s="1"/>
      <c r="MQT191" s="1"/>
      <c r="MQU191" s="1"/>
      <c r="MQV191" s="1"/>
      <c r="MQW191" s="1"/>
      <c r="MQX191" s="1"/>
      <c r="MQY191" s="1"/>
      <c r="MQZ191" s="1"/>
      <c r="MRA191" s="1"/>
      <c r="MRB191" s="1"/>
      <c r="MRC191" s="1"/>
      <c r="MRD191" s="1"/>
      <c r="MRE191" s="1"/>
      <c r="MRF191" s="1"/>
      <c r="MRG191" s="1"/>
      <c r="MRH191" s="1"/>
      <c r="MRI191" s="1"/>
      <c r="MRJ191" s="1"/>
      <c r="MRK191" s="1"/>
      <c r="MRL191" s="1"/>
      <c r="MRM191" s="1"/>
      <c r="MRN191" s="1"/>
      <c r="MRO191" s="1"/>
      <c r="MRP191" s="1"/>
      <c r="MRQ191" s="1"/>
      <c r="MRR191" s="1"/>
      <c r="MRS191" s="1"/>
      <c r="MRT191" s="1"/>
      <c r="MRU191" s="1"/>
      <c r="MRV191" s="1"/>
      <c r="MRW191" s="1"/>
      <c r="MRX191" s="1"/>
      <c r="MRY191" s="1"/>
      <c r="MRZ191" s="1"/>
      <c r="MSA191" s="1"/>
      <c r="MSB191" s="1"/>
      <c r="MSC191" s="1"/>
      <c r="MSD191" s="1"/>
      <c r="MSE191" s="1"/>
      <c r="MSF191" s="1"/>
      <c r="MSG191" s="1"/>
      <c r="MSH191" s="1"/>
      <c r="MSI191" s="1"/>
      <c r="MSJ191" s="1"/>
      <c r="MSK191" s="1"/>
      <c r="MSL191" s="1"/>
      <c r="MSM191" s="1"/>
      <c r="MSN191" s="1"/>
      <c r="MSO191" s="1"/>
      <c r="MSP191" s="1"/>
      <c r="MSQ191" s="1"/>
      <c r="MSR191" s="1"/>
      <c r="MSS191" s="1"/>
      <c r="MST191" s="1"/>
      <c r="MSU191" s="1"/>
      <c r="MSV191" s="1"/>
      <c r="MSW191" s="1"/>
      <c r="MSX191" s="1"/>
      <c r="MSY191" s="1"/>
      <c r="MSZ191" s="1"/>
      <c r="MTA191" s="1"/>
      <c r="MTB191" s="1"/>
      <c r="MTC191" s="1"/>
      <c r="MTD191" s="1"/>
      <c r="MTE191" s="1"/>
      <c r="MTF191" s="1"/>
      <c r="MTG191" s="1"/>
      <c r="MTH191" s="1"/>
      <c r="MTI191" s="1"/>
      <c r="MTJ191" s="1"/>
      <c r="MTK191" s="1"/>
      <c r="MTL191" s="1"/>
      <c r="MTM191" s="1"/>
      <c r="MTN191" s="1"/>
      <c r="MTO191" s="1"/>
      <c r="MTP191" s="1"/>
      <c r="MTQ191" s="1"/>
      <c r="MTR191" s="1"/>
      <c r="MTS191" s="1"/>
      <c r="MTT191" s="1"/>
      <c r="MTU191" s="1"/>
      <c r="MTV191" s="1"/>
      <c r="MTW191" s="1"/>
      <c r="MTX191" s="1"/>
      <c r="MTY191" s="1"/>
      <c r="MTZ191" s="1"/>
      <c r="MUA191" s="1"/>
      <c r="MUB191" s="1"/>
      <c r="MUC191" s="1"/>
      <c r="MUD191" s="1"/>
      <c r="MUE191" s="1"/>
      <c r="MUF191" s="1"/>
      <c r="MUG191" s="1"/>
      <c r="MUH191" s="1"/>
      <c r="MUI191" s="1"/>
      <c r="MUJ191" s="1"/>
      <c r="MUK191" s="1"/>
      <c r="MUL191" s="1"/>
      <c r="MUM191" s="1"/>
      <c r="MUN191" s="1"/>
      <c r="MUO191" s="1"/>
      <c r="MUP191" s="1"/>
      <c r="MUQ191" s="1"/>
      <c r="MUR191" s="1"/>
      <c r="MUS191" s="1"/>
      <c r="MUT191" s="1"/>
      <c r="MUU191" s="1"/>
      <c r="MUV191" s="1"/>
      <c r="MUW191" s="1"/>
      <c r="MUX191" s="1"/>
      <c r="MUY191" s="1"/>
      <c r="MUZ191" s="1"/>
      <c r="MVA191" s="1"/>
      <c r="MVB191" s="1"/>
      <c r="MVC191" s="1"/>
      <c r="MVD191" s="1"/>
      <c r="MVE191" s="1"/>
      <c r="MVF191" s="1"/>
      <c r="MVG191" s="1"/>
      <c r="MVH191" s="1"/>
      <c r="MVI191" s="1"/>
      <c r="MVJ191" s="1"/>
      <c r="MVK191" s="1"/>
      <c r="MVL191" s="1"/>
      <c r="MVM191" s="1"/>
      <c r="MVN191" s="1"/>
      <c r="MVO191" s="1"/>
      <c r="MVP191" s="1"/>
      <c r="MVQ191" s="1"/>
      <c r="MVR191" s="1"/>
      <c r="MVS191" s="1"/>
      <c r="MVT191" s="1"/>
      <c r="MVU191" s="1"/>
      <c r="MVV191" s="1"/>
      <c r="MVW191" s="1"/>
      <c r="MVX191" s="1"/>
      <c r="MVY191" s="1"/>
      <c r="MVZ191" s="1"/>
      <c r="MWA191" s="1"/>
      <c r="MWB191" s="1"/>
      <c r="MWC191" s="1"/>
      <c r="MWD191" s="1"/>
      <c r="MWE191" s="1"/>
      <c r="MWF191" s="1"/>
      <c r="MWG191" s="1"/>
      <c r="MWH191" s="1"/>
      <c r="MWI191" s="1"/>
      <c r="MWJ191" s="1"/>
      <c r="MWK191" s="1"/>
      <c r="MWL191" s="1"/>
      <c r="MWM191" s="1"/>
      <c r="MWN191" s="1"/>
      <c r="MWO191" s="1"/>
      <c r="MWP191" s="1"/>
      <c r="MWQ191" s="1"/>
      <c r="MWR191" s="1"/>
      <c r="MWS191" s="1"/>
      <c r="MWT191" s="1"/>
      <c r="MWU191" s="1"/>
      <c r="MWV191" s="1"/>
      <c r="MWW191" s="1"/>
      <c r="MWX191" s="1"/>
      <c r="MWY191" s="1"/>
      <c r="MWZ191" s="1"/>
      <c r="MXA191" s="1"/>
      <c r="MXB191" s="1"/>
      <c r="MXC191" s="1"/>
      <c r="MXD191" s="1"/>
      <c r="MXE191" s="1"/>
      <c r="MXF191" s="1"/>
      <c r="MXG191" s="1"/>
      <c r="MXH191" s="1"/>
      <c r="MXI191" s="1"/>
      <c r="MXJ191" s="1"/>
      <c r="MXK191" s="1"/>
      <c r="MXL191" s="1"/>
      <c r="MXM191" s="1"/>
      <c r="MXN191" s="1"/>
      <c r="MXO191" s="1"/>
      <c r="MXP191" s="1"/>
      <c r="MXQ191" s="1"/>
      <c r="MXR191" s="1"/>
      <c r="MXS191" s="1"/>
      <c r="MXT191" s="1"/>
      <c r="MXU191" s="1"/>
      <c r="MXV191" s="1"/>
      <c r="MXW191" s="1"/>
      <c r="MXX191" s="1"/>
      <c r="MXY191" s="1"/>
      <c r="MXZ191" s="1"/>
      <c r="MYA191" s="1"/>
      <c r="MYB191" s="1"/>
      <c r="MYC191" s="1"/>
      <c r="MYD191" s="1"/>
      <c r="MYE191" s="1"/>
      <c r="MYF191" s="1"/>
      <c r="MYG191" s="1"/>
      <c r="MYH191" s="1"/>
      <c r="MYI191" s="1"/>
      <c r="MYJ191" s="1"/>
      <c r="MYK191" s="1"/>
      <c r="MYL191" s="1"/>
      <c r="MYM191" s="1"/>
      <c r="MYN191" s="1"/>
      <c r="MYO191" s="1"/>
      <c r="MYP191" s="1"/>
      <c r="MYQ191" s="1"/>
      <c r="MYR191" s="1"/>
      <c r="MYS191" s="1"/>
      <c r="MYT191" s="1"/>
      <c r="MYU191" s="1"/>
      <c r="MYV191" s="1"/>
      <c r="MYW191" s="1"/>
      <c r="MYX191" s="1"/>
      <c r="MYY191" s="1"/>
      <c r="MYZ191" s="1"/>
      <c r="MZA191" s="1"/>
      <c r="MZB191" s="1"/>
      <c r="MZC191" s="1"/>
      <c r="MZD191" s="1"/>
      <c r="MZE191" s="1"/>
      <c r="MZF191" s="1"/>
      <c r="MZG191" s="1"/>
      <c r="MZH191" s="1"/>
      <c r="MZI191" s="1"/>
      <c r="MZJ191" s="1"/>
      <c r="MZK191" s="1"/>
      <c r="MZL191" s="1"/>
      <c r="MZM191" s="1"/>
      <c r="MZN191" s="1"/>
      <c r="MZO191" s="1"/>
      <c r="MZP191" s="1"/>
      <c r="MZQ191" s="1"/>
      <c r="MZR191" s="1"/>
      <c r="MZS191" s="1"/>
      <c r="MZT191" s="1"/>
      <c r="MZU191" s="1"/>
      <c r="MZV191" s="1"/>
      <c r="MZW191" s="1"/>
      <c r="MZX191" s="1"/>
      <c r="MZY191" s="1"/>
      <c r="MZZ191" s="1"/>
      <c r="NAA191" s="1"/>
      <c r="NAB191" s="1"/>
      <c r="NAC191" s="1"/>
      <c r="NAD191" s="1"/>
      <c r="NAE191" s="1"/>
      <c r="NAF191" s="1"/>
      <c r="NAG191" s="1"/>
      <c r="NAH191" s="1"/>
      <c r="NAI191" s="1"/>
      <c r="NAJ191" s="1"/>
      <c r="NAK191" s="1"/>
      <c r="NAL191" s="1"/>
      <c r="NAM191" s="1"/>
      <c r="NAN191" s="1"/>
      <c r="NAO191" s="1"/>
      <c r="NAP191" s="1"/>
      <c r="NAQ191" s="1"/>
      <c r="NAR191" s="1"/>
      <c r="NAS191" s="1"/>
      <c r="NAT191" s="1"/>
      <c r="NAU191" s="1"/>
      <c r="NAV191" s="1"/>
      <c r="NAW191" s="1"/>
      <c r="NAX191" s="1"/>
      <c r="NAY191" s="1"/>
      <c r="NAZ191" s="1"/>
      <c r="NBA191" s="1"/>
      <c r="NBB191" s="1"/>
      <c r="NBC191" s="1"/>
      <c r="NBD191" s="1"/>
      <c r="NBE191" s="1"/>
      <c r="NBF191" s="1"/>
      <c r="NBG191" s="1"/>
      <c r="NBH191" s="1"/>
      <c r="NBI191" s="1"/>
      <c r="NBJ191" s="1"/>
      <c r="NBK191" s="1"/>
      <c r="NBL191" s="1"/>
      <c r="NBM191" s="1"/>
      <c r="NBN191" s="1"/>
      <c r="NBO191" s="1"/>
      <c r="NBP191" s="1"/>
      <c r="NBQ191" s="1"/>
      <c r="NBR191" s="1"/>
      <c r="NBS191" s="1"/>
      <c r="NBT191" s="1"/>
      <c r="NBU191" s="1"/>
      <c r="NBV191" s="1"/>
      <c r="NBW191" s="1"/>
      <c r="NBX191" s="1"/>
      <c r="NBY191" s="1"/>
      <c r="NBZ191" s="1"/>
      <c r="NCA191" s="1"/>
      <c r="NCB191" s="1"/>
      <c r="NCC191" s="1"/>
      <c r="NCD191" s="1"/>
      <c r="NCE191" s="1"/>
      <c r="NCF191" s="1"/>
      <c r="NCG191" s="1"/>
      <c r="NCH191" s="1"/>
      <c r="NCI191" s="1"/>
      <c r="NCJ191" s="1"/>
      <c r="NCK191" s="1"/>
      <c r="NCL191" s="1"/>
      <c r="NCM191" s="1"/>
      <c r="NCN191" s="1"/>
      <c r="NCO191" s="1"/>
      <c r="NCP191" s="1"/>
      <c r="NCQ191" s="1"/>
      <c r="NCR191" s="1"/>
      <c r="NCS191" s="1"/>
      <c r="NCT191" s="1"/>
      <c r="NCU191" s="1"/>
      <c r="NCV191" s="1"/>
      <c r="NCW191" s="1"/>
      <c r="NCX191" s="1"/>
      <c r="NCY191" s="1"/>
      <c r="NCZ191" s="1"/>
      <c r="NDA191" s="1"/>
      <c r="NDB191" s="1"/>
      <c r="NDC191" s="1"/>
      <c r="NDD191" s="1"/>
      <c r="NDE191" s="1"/>
      <c r="NDF191" s="1"/>
      <c r="NDG191" s="1"/>
      <c r="NDH191" s="1"/>
      <c r="NDI191" s="1"/>
      <c r="NDJ191" s="1"/>
      <c r="NDK191" s="1"/>
      <c r="NDL191" s="1"/>
      <c r="NDM191" s="1"/>
      <c r="NDN191" s="1"/>
      <c r="NDO191" s="1"/>
      <c r="NDP191" s="1"/>
      <c r="NDQ191" s="1"/>
      <c r="NDR191" s="1"/>
      <c r="NDS191" s="1"/>
      <c r="NDT191" s="1"/>
      <c r="NDU191" s="1"/>
      <c r="NDV191" s="1"/>
      <c r="NDW191" s="1"/>
      <c r="NDX191" s="1"/>
      <c r="NDY191" s="1"/>
      <c r="NDZ191" s="1"/>
      <c r="NEA191" s="1"/>
      <c r="NEB191" s="1"/>
      <c r="NEC191" s="1"/>
      <c r="NED191" s="1"/>
      <c r="NEE191" s="1"/>
      <c r="NEF191" s="1"/>
      <c r="NEG191" s="1"/>
      <c r="NEH191" s="1"/>
      <c r="NEI191" s="1"/>
      <c r="NEJ191" s="1"/>
      <c r="NEK191" s="1"/>
      <c r="NEL191" s="1"/>
      <c r="NEM191" s="1"/>
      <c r="NEN191" s="1"/>
      <c r="NEO191" s="1"/>
      <c r="NEP191" s="1"/>
      <c r="NEQ191" s="1"/>
      <c r="NER191" s="1"/>
      <c r="NES191" s="1"/>
      <c r="NET191" s="1"/>
      <c r="NEU191" s="1"/>
      <c r="NEV191" s="1"/>
      <c r="NEW191" s="1"/>
      <c r="NEX191" s="1"/>
      <c r="NEY191" s="1"/>
      <c r="NEZ191" s="1"/>
      <c r="NFA191" s="1"/>
      <c r="NFB191" s="1"/>
      <c r="NFC191" s="1"/>
      <c r="NFD191" s="1"/>
      <c r="NFE191" s="1"/>
      <c r="NFF191" s="1"/>
      <c r="NFG191" s="1"/>
      <c r="NFH191" s="1"/>
      <c r="NFI191" s="1"/>
      <c r="NFJ191" s="1"/>
      <c r="NFK191" s="1"/>
      <c r="NFL191" s="1"/>
      <c r="NFM191" s="1"/>
      <c r="NFN191" s="1"/>
      <c r="NFO191" s="1"/>
      <c r="NFP191" s="1"/>
      <c r="NFQ191" s="1"/>
      <c r="NFR191" s="1"/>
      <c r="NFS191" s="1"/>
      <c r="NFT191" s="1"/>
      <c r="NFU191" s="1"/>
      <c r="NFV191" s="1"/>
      <c r="NFW191" s="1"/>
      <c r="NFX191" s="1"/>
      <c r="NFY191" s="1"/>
      <c r="NFZ191" s="1"/>
      <c r="NGA191" s="1"/>
      <c r="NGB191" s="1"/>
      <c r="NGC191" s="1"/>
      <c r="NGD191" s="1"/>
      <c r="NGE191" s="1"/>
      <c r="NGF191" s="1"/>
      <c r="NGG191" s="1"/>
      <c r="NGH191" s="1"/>
      <c r="NGI191" s="1"/>
      <c r="NGJ191" s="1"/>
      <c r="NGK191" s="1"/>
      <c r="NGL191" s="1"/>
      <c r="NGM191" s="1"/>
      <c r="NGN191" s="1"/>
      <c r="NGO191" s="1"/>
      <c r="NGP191" s="1"/>
      <c r="NGQ191" s="1"/>
      <c r="NGR191" s="1"/>
      <c r="NGS191" s="1"/>
      <c r="NGT191" s="1"/>
      <c r="NGU191" s="1"/>
      <c r="NGV191" s="1"/>
      <c r="NGW191" s="1"/>
      <c r="NGX191" s="1"/>
      <c r="NGY191" s="1"/>
      <c r="NGZ191" s="1"/>
      <c r="NHA191" s="1"/>
      <c r="NHB191" s="1"/>
      <c r="NHC191" s="1"/>
      <c r="NHD191" s="1"/>
      <c r="NHE191" s="1"/>
      <c r="NHF191" s="1"/>
      <c r="NHG191" s="1"/>
      <c r="NHH191" s="1"/>
      <c r="NHI191" s="1"/>
      <c r="NHJ191" s="1"/>
      <c r="NHK191" s="1"/>
      <c r="NHL191" s="1"/>
      <c r="NHM191" s="1"/>
      <c r="NHN191" s="1"/>
      <c r="NHO191" s="1"/>
      <c r="NHP191" s="1"/>
      <c r="NHQ191" s="1"/>
      <c r="NHR191" s="1"/>
      <c r="NHS191" s="1"/>
      <c r="NHT191" s="1"/>
      <c r="NHU191" s="1"/>
      <c r="NHV191" s="1"/>
      <c r="NHW191" s="1"/>
      <c r="NHX191" s="1"/>
      <c r="NHY191" s="1"/>
      <c r="NHZ191" s="1"/>
      <c r="NIA191" s="1"/>
      <c r="NIB191" s="1"/>
      <c r="NIC191" s="1"/>
      <c r="NID191" s="1"/>
      <c r="NIE191" s="1"/>
      <c r="NIF191" s="1"/>
      <c r="NIG191" s="1"/>
      <c r="NIH191" s="1"/>
      <c r="NII191" s="1"/>
      <c r="NIJ191" s="1"/>
      <c r="NIK191" s="1"/>
      <c r="NIL191" s="1"/>
      <c r="NIM191" s="1"/>
      <c r="NIN191" s="1"/>
      <c r="NIO191" s="1"/>
      <c r="NIP191" s="1"/>
      <c r="NIQ191" s="1"/>
      <c r="NIR191" s="1"/>
      <c r="NIS191" s="1"/>
      <c r="NIT191" s="1"/>
      <c r="NIU191" s="1"/>
      <c r="NIV191" s="1"/>
      <c r="NIW191" s="1"/>
      <c r="NIX191" s="1"/>
      <c r="NIY191" s="1"/>
      <c r="NIZ191" s="1"/>
      <c r="NJA191" s="1"/>
      <c r="NJB191" s="1"/>
      <c r="NJC191" s="1"/>
      <c r="NJD191" s="1"/>
      <c r="NJE191" s="1"/>
      <c r="NJF191" s="1"/>
      <c r="NJG191" s="1"/>
      <c r="NJH191" s="1"/>
      <c r="NJI191" s="1"/>
      <c r="NJJ191" s="1"/>
      <c r="NJK191" s="1"/>
      <c r="NJL191" s="1"/>
      <c r="NJM191" s="1"/>
      <c r="NJN191" s="1"/>
      <c r="NJO191" s="1"/>
      <c r="NJP191" s="1"/>
      <c r="NJQ191" s="1"/>
      <c r="NJR191" s="1"/>
      <c r="NJS191" s="1"/>
      <c r="NJT191" s="1"/>
      <c r="NJU191" s="1"/>
      <c r="NJV191" s="1"/>
      <c r="NJW191" s="1"/>
      <c r="NJX191" s="1"/>
      <c r="NJY191" s="1"/>
      <c r="NJZ191" s="1"/>
      <c r="NKA191" s="1"/>
      <c r="NKB191" s="1"/>
      <c r="NKC191" s="1"/>
      <c r="NKD191" s="1"/>
      <c r="NKE191" s="1"/>
      <c r="NKF191" s="1"/>
      <c r="NKG191" s="1"/>
      <c r="NKH191" s="1"/>
      <c r="NKI191" s="1"/>
      <c r="NKJ191" s="1"/>
      <c r="NKK191" s="1"/>
      <c r="NKL191" s="1"/>
      <c r="NKM191" s="1"/>
      <c r="NKN191" s="1"/>
      <c r="NKO191" s="1"/>
      <c r="NKP191" s="1"/>
      <c r="NKQ191" s="1"/>
      <c r="NKR191" s="1"/>
      <c r="NKS191" s="1"/>
      <c r="NKT191" s="1"/>
      <c r="NKU191" s="1"/>
      <c r="NKV191" s="1"/>
      <c r="NKW191" s="1"/>
      <c r="NKX191" s="1"/>
      <c r="NKY191" s="1"/>
      <c r="NKZ191" s="1"/>
      <c r="NLA191" s="1"/>
      <c r="NLB191" s="1"/>
      <c r="NLC191" s="1"/>
      <c r="NLD191" s="1"/>
      <c r="NLE191" s="1"/>
      <c r="NLF191" s="1"/>
      <c r="NLG191" s="1"/>
      <c r="NLH191" s="1"/>
      <c r="NLI191" s="1"/>
      <c r="NLJ191" s="1"/>
      <c r="NLK191" s="1"/>
      <c r="NLL191" s="1"/>
      <c r="NLM191" s="1"/>
      <c r="NLN191" s="1"/>
      <c r="NLO191" s="1"/>
      <c r="NLP191" s="1"/>
      <c r="NLQ191" s="1"/>
      <c r="NLR191" s="1"/>
      <c r="NLS191" s="1"/>
      <c r="NLT191" s="1"/>
      <c r="NLU191" s="1"/>
      <c r="NLV191" s="1"/>
      <c r="NLW191" s="1"/>
      <c r="NLX191" s="1"/>
      <c r="NLY191" s="1"/>
      <c r="NLZ191" s="1"/>
      <c r="NMA191" s="1"/>
      <c r="NMB191" s="1"/>
      <c r="NMC191" s="1"/>
      <c r="NMD191" s="1"/>
      <c r="NME191" s="1"/>
      <c r="NMF191" s="1"/>
      <c r="NMG191" s="1"/>
      <c r="NMH191" s="1"/>
      <c r="NMI191" s="1"/>
      <c r="NMJ191" s="1"/>
      <c r="NMK191" s="1"/>
      <c r="NML191" s="1"/>
      <c r="NMM191" s="1"/>
      <c r="NMN191" s="1"/>
      <c r="NMO191" s="1"/>
      <c r="NMP191" s="1"/>
      <c r="NMQ191" s="1"/>
      <c r="NMR191" s="1"/>
      <c r="NMS191" s="1"/>
      <c r="NMT191" s="1"/>
      <c r="NMU191" s="1"/>
      <c r="NMV191" s="1"/>
      <c r="NMW191" s="1"/>
      <c r="NMX191" s="1"/>
      <c r="NMY191" s="1"/>
      <c r="NMZ191" s="1"/>
      <c r="NNA191" s="1"/>
      <c r="NNB191" s="1"/>
      <c r="NNC191" s="1"/>
      <c r="NND191" s="1"/>
      <c r="NNE191" s="1"/>
      <c r="NNF191" s="1"/>
      <c r="NNG191" s="1"/>
      <c r="NNH191" s="1"/>
      <c r="NNI191" s="1"/>
      <c r="NNJ191" s="1"/>
      <c r="NNK191" s="1"/>
      <c r="NNL191" s="1"/>
      <c r="NNM191" s="1"/>
      <c r="NNN191" s="1"/>
      <c r="NNO191" s="1"/>
      <c r="NNP191" s="1"/>
      <c r="NNQ191" s="1"/>
      <c r="NNR191" s="1"/>
      <c r="NNS191" s="1"/>
      <c r="NNT191" s="1"/>
      <c r="NNU191" s="1"/>
      <c r="NNV191" s="1"/>
      <c r="NNW191" s="1"/>
      <c r="NNX191" s="1"/>
      <c r="NNY191" s="1"/>
      <c r="NNZ191" s="1"/>
      <c r="NOA191" s="1"/>
      <c r="NOB191" s="1"/>
      <c r="NOC191" s="1"/>
      <c r="NOD191" s="1"/>
      <c r="NOE191" s="1"/>
      <c r="NOF191" s="1"/>
      <c r="NOG191" s="1"/>
      <c r="NOH191" s="1"/>
      <c r="NOI191" s="1"/>
      <c r="NOJ191" s="1"/>
      <c r="NOK191" s="1"/>
      <c r="NOL191" s="1"/>
      <c r="NOM191" s="1"/>
      <c r="NON191" s="1"/>
      <c r="NOO191" s="1"/>
      <c r="NOP191" s="1"/>
      <c r="NOQ191" s="1"/>
      <c r="NOR191" s="1"/>
      <c r="NOS191" s="1"/>
      <c r="NOT191" s="1"/>
      <c r="NOU191" s="1"/>
      <c r="NOV191" s="1"/>
      <c r="NOW191" s="1"/>
      <c r="NOX191" s="1"/>
      <c r="NOY191" s="1"/>
      <c r="NOZ191" s="1"/>
      <c r="NPA191" s="1"/>
      <c r="NPB191" s="1"/>
      <c r="NPC191" s="1"/>
      <c r="NPD191" s="1"/>
      <c r="NPE191" s="1"/>
      <c r="NPF191" s="1"/>
      <c r="NPG191" s="1"/>
      <c r="NPH191" s="1"/>
      <c r="NPI191" s="1"/>
      <c r="NPJ191" s="1"/>
      <c r="NPK191" s="1"/>
      <c r="NPL191" s="1"/>
      <c r="NPM191" s="1"/>
      <c r="NPN191" s="1"/>
      <c r="NPO191" s="1"/>
      <c r="NPP191" s="1"/>
      <c r="NPQ191" s="1"/>
      <c r="NPR191" s="1"/>
      <c r="NPS191" s="1"/>
      <c r="NPT191" s="1"/>
      <c r="NPU191" s="1"/>
      <c r="NPV191" s="1"/>
      <c r="NPW191" s="1"/>
      <c r="NPX191" s="1"/>
      <c r="NPY191" s="1"/>
      <c r="NPZ191" s="1"/>
      <c r="NQA191" s="1"/>
      <c r="NQB191" s="1"/>
      <c r="NQC191" s="1"/>
      <c r="NQD191" s="1"/>
      <c r="NQE191" s="1"/>
      <c r="NQF191" s="1"/>
      <c r="NQG191" s="1"/>
      <c r="NQH191" s="1"/>
      <c r="NQI191" s="1"/>
      <c r="NQJ191" s="1"/>
      <c r="NQK191" s="1"/>
      <c r="NQL191" s="1"/>
      <c r="NQM191" s="1"/>
      <c r="NQN191" s="1"/>
      <c r="NQO191" s="1"/>
      <c r="NQP191" s="1"/>
      <c r="NQQ191" s="1"/>
      <c r="NQR191" s="1"/>
      <c r="NQS191" s="1"/>
      <c r="NQT191" s="1"/>
      <c r="NQU191" s="1"/>
      <c r="NQV191" s="1"/>
      <c r="NQW191" s="1"/>
      <c r="NQX191" s="1"/>
      <c r="NQY191" s="1"/>
      <c r="NQZ191" s="1"/>
      <c r="NRA191" s="1"/>
      <c r="NRB191" s="1"/>
      <c r="NRC191" s="1"/>
      <c r="NRD191" s="1"/>
      <c r="NRE191" s="1"/>
      <c r="NRF191" s="1"/>
      <c r="NRG191" s="1"/>
      <c r="NRH191" s="1"/>
      <c r="NRI191" s="1"/>
      <c r="NRJ191" s="1"/>
      <c r="NRK191" s="1"/>
      <c r="NRL191" s="1"/>
      <c r="NRM191" s="1"/>
      <c r="NRN191" s="1"/>
      <c r="NRO191" s="1"/>
      <c r="NRP191" s="1"/>
      <c r="NRQ191" s="1"/>
      <c r="NRR191" s="1"/>
      <c r="NRS191" s="1"/>
      <c r="NRT191" s="1"/>
      <c r="NRU191" s="1"/>
      <c r="NRV191" s="1"/>
      <c r="NRW191" s="1"/>
      <c r="NRX191" s="1"/>
      <c r="NRY191" s="1"/>
      <c r="NRZ191" s="1"/>
      <c r="NSA191" s="1"/>
      <c r="NSB191" s="1"/>
      <c r="NSC191" s="1"/>
      <c r="NSD191" s="1"/>
      <c r="NSE191" s="1"/>
      <c r="NSF191" s="1"/>
      <c r="NSG191" s="1"/>
      <c r="NSH191" s="1"/>
      <c r="NSI191" s="1"/>
      <c r="NSJ191" s="1"/>
      <c r="NSK191" s="1"/>
      <c r="NSL191" s="1"/>
      <c r="NSM191" s="1"/>
      <c r="NSN191" s="1"/>
      <c r="NSO191" s="1"/>
      <c r="NSP191" s="1"/>
      <c r="NSQ191" s="1"/>
      <c r="NSR191" s="1"/>
      <c r="NSS191" s="1"/>
      <c r="NST191" s="1"/>
      <c r="NSU191" s="1"/>
      <c r="NSV191" s="1"/>
      <c r="NSW191" s="1"/>
      <c r="NSX191" s="1"/>
      <c r="NSY191" s="1"/>
      <c r="NSZ191" s="1"/>
      <c r="NTA191" s="1"/>
      <c r="NTB191" s="1"/>
      <c r="NTC191" s="1"/>
      <c r="NTD191" s="1"/>
      <c r="NTE191" s="1"/>
      <c r="NTF191" s="1"/>
      <c r="NTG191" s="1"/>
      <c r="NTH191" s="1"/>
      <c r="NTI191" s="1"/>
      <c r="NTJ191" s="1"/>
      <c r="NTK191" s="1"/>
      <c r="NTL191" s="1"/>
      <c r="NTM191" s="1"/>
      <c r="NTN191" s="1"/>
      <c r="NTO191" s="1"/>
      <c r="NTP191" s="1"/>
      <c r="NTQ191" s="1"/>
      <c r="NTR191" s="1"/>
      <c r="NTS191" s="1"/>
      <c r="NTT191" s="1"/>
      <c r="NTU191" s="1"/>
      <c r="NTV191" s="1"/>
      <c r="NTW191" s="1"/>
      <c r="NTX191" s="1"/>
      <c r="NTY191" s="1"/>
      <c r="NTZ191" s="1"/>
      <c r="NUA191" s="1"/>
      <c r="NUB191" s="1"/>
      <c r="NUC191" s="1"/>
      <c r="NUD191" s="1"/>
      <c r="NUE191" s="1"/>
      <c r="NUF191" s="1"/>
      <c r="NUG191" s="1"/>
      <c r="NUH191" s="1"/>
      <c r="NUI191" s="1"/>
      <c r="NUJ191" s="1"/>
      <c r="NUK191" s="1"/>
      <c r="NUL191" s="1"/>
      <c r="NUM191" s="1"/>
      <c r="NUN191" s="1"/>
      <c r="NUO191" s="1"/>
      <c r="NUP191" s="1"/>
      <c r="NUQ191" s="1"/>
      <c r="NUR191" s="1"/>
      <c r="NUS191" s="1"/>
      <c r="NUT191" s="1"/>
      <c r="NUU191" s="1"/>
      <c r="NUV191" s="1"/>
      <c r="NUW191" s="1"/>
      <c r="NUX191" s="1"/>
      <c r="NUY191" s="1"/>
      <c r="NUZ191" s="1"/>
      <c r="NVA191" s="1"/>
      <c r="NVB191" s="1"/>
      <c r="NVC191" s="1"/>
      <c r="NVD191" s="1"/>
      <c r="NVE191" s="1"/>
      <c r="NVF191" s="1"/>
      <c r="NVG191" s="1"/>
      <c r="NVH191" s="1"/>
      <c r="NVI191" s="1"/>
      <c r="NVJ191" s="1"/>
      <c r="NVK191" s="1"/>
      <c r="NVL191" s="1"/>
      <c r="NVM191" s="1"/>
      <c r="NVN191" s="1"/>
      <c r="NVO191" s="1"/>
      <c r="NVP191" s="1"/>
      <c r="NVQ191" s="1"/>
      <c r="NVR191" s="1"/>
      <c r="NVS191" s="1"/>
      <c r="NVT191" s="1"/>
      <c r="NVU191" s="1"/>
      <c r="NVV191" s="1"/>
      <c r="NVW191" s="1"/>
      <c r="NVX191" s="1"/>
      <c r="NVY191" s="1"/>
      <c r="NVZ191" s="1"/>
      <c r="NWA191" s="1"/>
      <c r="NWB191" s="1"/>
      <c r="NWC191" s="1"/>
      <c r="NWD191" s="1"/>
      <c r="NWE191" s="1"/>
      <c r="NWF191" s="1"/>
      <c r="NWG191" s="1"/>
      <c r="NWH191" s="1"/>
      <c r="NWI191" s="1"/>
      <c r="NWJ191" s="1"/>
      <c r="NWK191" s="1"/>
      <c r="NWL191" s="1"/>
      <c r="NWM191" s="1"/>
      <c r="NWN191" s="1"/>
      <c r="NWO191" s="1"/>
      <c r="NWP191" s="1"/>
      <c r="NWQ191" s="1"/>
      <c r="NWR191" s="1"/>
      <c r="NWS191" s="1"/>
      <c r="NWT191" s="1"/>
      <c r="NWU191" s="1"/>
      <c r="NWV191" s="1"/>
      <c r="NWW191" s="1"/>
      <c r="NWX191" s="1"/>
      <c r="NWY191" s="1"/>
      <c r="NWZ191" s="1"/>
      <c r="NXA191" s="1"/>
      <c r="NXB191" s="1"/>
      <c r="NXC191" s="1"/>
      <c r="NXD191" s="1"/>
      <c r="NXE191" s="1"/>
      <c r="NXF191" s="1"/>
      <c r="NXG191" s="1"/>
      <c r="NXH191" s="1"/>
      <c r="NXI191" s="1"/>
      <c r="NXJ191" s="1"/>
      <c r="NXK191" s="1"/>
      <c r="NXL191" s="1"/>
      <c r="NXM191" s="1"/>
      <c r="NXN191" s="1"/>
      <c r="NXO191" s="1"/>
      <c r="NXP191" s="1"/>
      <c r="NXQ191" s="1"/>
      <c r="NXR191" s="1"/>
      <c r="NXS191" s="1"/>
      <c r="NXT191" s="1"/>
      <c r="NXU191" s="1"/>
      <c r="NXV191" s="1"/>
      <c r="NXW191" s="1"/>
      <c r="NXX191" s="1"/>
      <c r="NXY191" s="1"/>
      <c r="NXZ191" s="1"/>
      <c r="NYA191" s="1"/>
      <c r="NYB191" s="1"/>
      <c r="NYC191" s="1"/>
      <c r="NYD191" s="1"/>
      <c r="NYE191" s="1"/>
      <c r="NYF191" s="1"/>
      <c r="NYG191" s="1"/>
      <c r="NYH191" s="1"/>
      <c r="NYI191" s="1"/>
      <c r="NYJ191" s="1"/>
      <c r="NYK191" s="1"/>
      <c r="NYL191" s="1"/>
      <c r="NYM191" s="1"/>
      <c r="NYN191" s="1"/>
      <c r="NYO191" s="1"/>
      <c r="NYP191" s="1"/>
      <c r="NYQ191" s="1"/>
      <c r="NYR191" s="1"/>
      <c r="NYS191" s="1"/>
      <c r="NYT191" s="1"/>
      <c r="NYU191" s="1"/>
      <c r="NYV191" s="1"/>
      <c r="NYW191" s="1"/>
      <c r="NYX191" s="1"/>
      <c r="NYY191" s="1"/>
      <c r="NYZ191" s="1"/>
      <c r="NZA191" s="1"/>
      <c r="NZB191" s="1"/>
      <c r="NZC191" s="1"/>
      <c r="NZD191" s="1"/>
      <c r="NZE191" s="1"/>
      <c r="NZF191" s="1"/>
      <c r="NZG191" s="1"/>
      <c r="NZH191" s="1"/>
      <c r="NZI191" s="1"/>
      <c r="NZJ191" s="1"/>
      <c r="NZK191" s="1"/>
      <c r="NZL191" s="1"/>
      <c r="NZM191" s="1"/>
      <c r="NZN191" s="1"/>
      <c r="NZO191" s="1"/>
      <c r="NZP191" s="1"/>
      <c r="NZQ191" s="1"/>
      <c r="NZR191" s="1"/>
      <c r="NZS191" s="1"/>
      <c r="NZT191" s="1"/>
      <c r="NZU191" s="1"/>
      <c r="NZV191" s="1"/>
      <c r="NZW191" s="1"/>
      <c r="NZX191" s="1"/>
      <c r="NZY191" s="1"/>
      <c r="NZZ191" s="1"/>
      <c r="OAA191" s="1"/>
      <c r="OAB191" s="1"/>
      <c r="OAC191" s="1"/>
      <c r="OAD191" s="1"/>
      <c r="OAE191" s="1"/>
      <c r="OAF191" s="1"/>
      <c r="OAG191" s="1"/>
      <c r="OAH191" s="1"/>
      <c r="OAI191" s="1"/>
      <c r="OAJ191" s="1"/>
      <c r="OAK191" s="1"/>
      <c r="OAL191" s="1"/>
      <c r="OAM191" s="1"/>
      <c r="OAN191" s="1"/>
      <c r="OAO191" s="1"/>
      <c r="OAP191" s="1"/>
      <c r="OAQ191" s="1"/>
      <c r="OAR191" s="1"/>
      <c r="OAS191" s="1"/>
      <c r="OAT191" s="1"/>
      <c r="OAU191" s="1"/>
      <c r="OAV191" s="1"/>
      <c r="OAW191" s="1"/>
      <c r="OAX191" s="1"/>
      <c r="OAY191" s="1"/>
      <c r="OAZ191" s="1"/>
      <c r="OBA191" s="1"/>
      <c r="OBB191" s="1"/>
      <c r="OBC191" s="1"/>
      <c r="OBD191" s="1"/>
      <c r="OBE191" s="1"/>
      <c r="OBF191" s="1"/>
      <c r="OBG191" s="1"/>
      <c r="OBH191" s="1"/>
      <c r="OBI191" s="1"/>
      <c r="OBJ191" s="1"/>
      <c r="OBK191" s="1"/>
      <c r="OBL191" s="1"/>
      <c r="OBM191" s="1"/>
      <c r="OBN191" s="1"/>
      <c r="OBO191" s="1"/>
      <c r="OBP191" s="1"/>
      <c r="OBQ191" s="1"/>
      <c r="OBR191" s="1"/>
      <c r="OBS191" s="1"/>
      <c r="OBT191" s="1"/>
      <c r="OBU191" s="1"/>
      <c r="OBV191" s="1"/>
      <c r="OBW191" s="1"/>
      <c r="OBX191" s="1"/>
      <c r="OBY191" s="1"/>
      <c r="OBZ191" s="1"/>
      <c r="OCA191" s="1"/>
      <c r="OCB191" s="1"/>
      <c r="OCC191" s="1"/>
      <c r="OCD191" s="1"/>
      <c r="OCE191" s="1"/>
      <c r="OCF191" s="1"/>
      <c r="OCG191" s="1"/>
      <c r="OCH191" s="1"/>
      <c r="OCI191" s="1"/>
      <c r="OCJ191" s="1"/>
      <c r="OCK191" s="1"/>
      <c r="OCL191" s="1"/>
      <c r="OCM191" s="1"/>
      <c r="OCN191" s="1"/>
      <c r="OCO191" s="1"/>
      <c r="OCP191" s="1"/>
      <c r="OCQ191" s="1"/>
      <c r="OCR191" s="1"/>
      <c r="OCS191" s="1"/>
      <c r="OCT191" s="1"/>
      <c r="OCU191" s="1"/>
      <c r="OCV191" s="1"/>
      <c r="OCW191" s="1"/>
      <c r="OCX191" s="1"/>
      <c r="OCY191" s="1"/>
      <c r="OCZ191" s="1"/>
      <c r="ODA191" s="1"/>
      <c r="ODB191" s="1"/>
      <c r="ODC191" s="1"/>
      <c r="ODD191" s="1"/>
      <c r="ODE191" s="1"/>
      <c r="ODF191" s="1"/>
      <c r="ODG191" s="1"/>
      <c r="ODH191" s="1"/>
      <c r="ODI191" s="1"/>
      <c r="ODJ191" s="1"/>
      <c r="ODK191" s="1"/>
      <c r="ODL191" s="1"/>
      <c r="ODM191" s="1"/>
      <c r="ODN191" s="1"/>
      <c r="ODO191" s="1"/>
      <c r="ODP191" s="1"/>
      <c r="ODQ191" s="1"/>
      <c r="ODR191" s="1"/>
      <c r="ODS191" s="1"/>
      <c r="ODT191" s="1"/>
      <c r="ODU191" s="1"/>
      <c r="ODV191" s="1"/>
      <c r="ODW191" s="1"/>
      <c r="ODX191" s="1"/>
      <c r="ODY191" s="1"/>
      <c r="ODZ191" s="1"/>
      <c r="OEA191" s="1"/>
      <c r="OEB191" s="1"/>
      <c r="OEC191" s="1"/>
      <c r="OED191" s="1"/>
      <c r="OEE191" s="1"/>
      <c r="OEF191" s="1"/>
      <c r="OEG191" s="1"/>
      <c r="OEH191" s="1"/>
      <c r="OEI191" s="1"/>
      <c r="OEJ191" s="1"/>
      <c r="OEK191" s="1"/>
      <c r="OEL191" s="1"/>
      <c r="OEM191" s="1"/>
      <c r="OEN191" s="1"/>
      <c r="OEO191" s="1"/>
      <c r="OEP191" s="1"/>
      <c r="OEQ191" s="1"/>
      <c r="OER191" s="1"/>
      <c r="OES191" s="1"/>
      <c r="OET191" s="1"/>
      <c r="OEU191" s="1"/>
      <c r="OEV191" s="1"/>
      <c r="OEW191" s="1"/>
      <c r="OEX191" s="1"/>
      <c r="OEY191" s="1"/>
      <c r="OEZ191" s="1"/>
      <c r="OFA191" s="1"/>
      <c r="OFB191" s="1"/>
      <c r="OFC191" s="1"/>
      <c r="OFD191" s="1"/>
      <c r="OFE191" s="1"/>
      <c r="OFF191" s="1"/>
      <c r="OFG191" s="1"/>
      <c r="OFH191" s="1"/>
      <c r="OFI191" s="1"/>
      <c r="OFJ191" s="1"/>
      <c r="OFK191" s="1"/>
      <c r="OFL191" s="1"/>
      <c r="OFM191" s="1"/>
      <c r="OFN191" s="1"/>
      <c r="OFO191" s="1"/>
      <c r="OFP191" s="1"/>
      <c r="OFQ191" s="1"/>
      <c r="OFR191" s="1"/>
      <c r="OFS191" s="1"/>
      <c r="OFT191" s="1"/>
      <c r="OFU191" s="1"/>
      <c r="OFV191" s="1"/>
      <c r="OFW191" s="1"/>
      <c r="OFX191" s="1"/>
      <c r="OFY191" s="1"/>
      <c r="OFZ191" s="1"/>
      <c r="OGA191" s="1"/>
      <c r="OGB191" s="1"/>
      <c r="OGC191" s="1"/>
      <c r="OGD191" s="1"/>
      <c r="OGE191" s="1"/>
      <c r="OGF191" s="1"/>
      <c r="OGG191" s="1"/>
      <c r="OGH191" s="1"/>
      <c r="OGI191" s="1"/>
      <c r="OGJ191" s="1"/>
      <c r="OGK191" s="1"/>
      <c r="OGL191" s="1"/>
      <c r="OGM191" s="1"/>
      <c r="OGN191" s="1"/>
      <c r="OGO191" s="1"/>
      <c r="OGP191" s="1"/>
      <c r="OGQ191" s="1"/>
      <c r="OGR191" s="1"/>
      <c r="OGS191" s="1"/>
      <c r="OGT191" s="1"/>
      <c r="OGU191" s="1"/>
      <c r="OGV191" s="1"/>
      <c r="OGW191" s="1"/>
      <c r="OGX191" s="1"/>
      <c r="OGY191" s="1"/>
      <c r="OGZ191" s="1"/>
      <c r="OHA191" s="1"/>
      <c r="OHB191" s="1"/>
      <c r="OHC191" s="1"/>
      <c r="OHD191" s="1"/>
      <c r="OHE191" s="1"/>
      <c r="OHF191" s="1"/>
      <c r="OHG191" s="1"/>
      <c r="OHH191" s="1"/>
      <c r="OHI191" s="1"/>
      <c r="OHJ191" s="1"/>
      <c r="OHK191" s="1"/>
      <c r="OHL191" s="1"/>
      <c r="OHM191" s="1"/>
      <c r="OHN191" s="1"/>
      <c r="OHO191" s="1"/>
      <c r="OHP191" s="1"/>
      <c r="OHQ191" s="1"/>
      <c r="OHR191" s="1"/>
      <c r="OHS191" s="1"/>
      <c r="OHT191" s="1"/>
      <c r="OHU191" s="1"/>
      <c r="OHV191" s="1"/>
      <c r="OHW191" s="1"/>
      <c r="OHX191" s="1"/>
      <c r="OHY191" s="1"/>
      <c r="OHZ191" s="1"/>
      <c r="OIA191" s="1"/>
      <c r="OIB191" s="1"/>
      <c r="OIC191" s="1"/>
      <c r="OID191" s="1"/>
      <c r="OIE191" s="1"/>
      <c r="OIF191" s="1"/>
      <c r="OIG191" s="1"/>
      <c r="OIH191" s="1"/>
      <c r="OII191" s="1"/>
      <c r="OIJ191" s="1"/>
      <c r="OIK191" s="1"/>
      <c r="OIL191" s="1"/>
      <c r="OIM191" s="1"/>
      <c r="OIN191" s="1"/>
      <c r="OIO191" s="1"/>
      <c r="OIP191" s="1"/>
      <c r="OIQ191" s="1"/>
      <c r="OIR191" s="1"/>
      <c r="OIS191" s="1"/>
      <c r="OIT191" s="1"/>
      <c r="OIU191" s="1"/>
      <c r="OIV191" s="1"/>
      <c r="OIW191" s="1"/>
      <c r="OIX191" s="1"/>
      <c r="OIY191" s="1"/>
      <c r="OIZ191" s="1"/>
      <c r="OJA191" s="1"/>
      <c r="OJB191" s="1"/>
      <c r="OJC191" s="1"/>
      <c r="OJD191" s="1"/>
      <c r="OJE191" s="1"/>
      <c r="OJF191" s="1"/>
      <c r="OJG191" s="1"/>
      <c r="OJH191" s="1"/>
      <c r="OJI191" s="1"/>
      <c r="OJJ191" s="1"/>
      <c r="OJK191" s="1"/>
      <c r="OJL191" s="1"/>
      <c r="OJM191" s="1"/>
      <c r="OJN191" s="1"/>
      <c r="OJO191" s="1"/>
      <c r="OJP191" s="1"/>
      <c r="OJQ191" s="1"/>
      <c r="OJR191" s="1"/>
      <c r="OJS191" s="1"/>
      <c r="OJT191" s="1"/>
      <c r="OJU191" s="1"/>
      <c r="OJV191" s="1"/>
      <c r="OJW191" s="1"/>
      <c r="OJX191" s="1"/>
      <c r="OJY191" s="1"/>
      <c r="OJZ191" s="1"/>
      <c r="OKA191" s="1"/>
      <c r="OKB191" s="1"/>
      <c r="OKC191" s="1"/>
      <c r="OKD191" s="1"/>
      <c r="OKE191" s="1"/>
      <c r="OKF191" s="1"/>
      <c r="OKG191" s="1"/>
      <c r="OKH191" s="1"/>
      <c r="OKI191" s="1"/>
      <c r="OKJ191" s="1"/>
      <c r="OKK191" s="1"/>
      <c r="OKL191" s="1"/>
      <c r="OKM191" s="1"/>
      <c r="OKN191" s="1"/>
      <c r="OKO191" s="1"/>
      <c r="OKP191" s="1"/>
      <c r="OKQ191" s="1"/>
      <c r="OKR191" s="1"/>
      <c r="OKS191" s="1"/>
      <c r="OKT191" s="1"/>
      <c r="OKU191" s="1"/>
      <c r="OKV191" s="1"/>
      <c r="OKW191" s="1"/>
      <c r="OKX191" s="1"/>
      <c r="OKY191" s="1"/>
      <c r="OKZ191" s="1"/>
      <c r="OLA191" s="1"/>
      <c r="OLB191" s="1"/>
      <c r="OLC191" s="1"/>
      <c r="OLD191" s="1"/>
      <c r="OLE191" s="1"/>
      <c r="OLF191" s="1"/>
      <c r="OLG191" s="1"/>
      <c r="OLH191" s="1"/>
      <c r="OLI191" s="1"/>
      <c r="OLJ191" s="1"/>
      <c r="OLK191" s="1"/>
      <c r="OLL191" s="1"/>
      <c r="OLM191" s="1"/>
      <c r="OLN191" s="1"/>
      <c r="OLO191" s="1"/>
      <c r="OLP191" s="1"/>
      <c r="OLQ191" s="1"/>
      <c r="OLR191" s="1"/>
      <c r="OLS191" s="1"/>
      <c r="OLT191" s="1"/>
      <c r="OLU191" s="1"/>
      <c r="OLV191" s="1"/>
      <c r="OLW191" s="1"/>
      <c r="OLX191" s="1"/>
      <c r="OLY191" s="1"/>
      <c r="OLZ191" s="1"/>
      <c r="OMA191" s="1"/>
      <c r="OMB191" s="1"/>
      <c r="OMC191" s="1"/>
      <c r="OMD191" s="1"/>
      <c r="OME191" s="1"/>
      <c r="OMF191" s="1"/>
      <c r="OMG191" s="1"/>
      <c r="OMH191" s="1"/>
      <c r="OMI191" s="1"/>
      <c r="OMJ191" s="1"/>
      <c r="OMK191" s="1"/>
      <c r="OML191" s="1"/>
      <c r="OMM191" s="1"/>
      <c r="OMN191" s="1"/>
      <c r="OMO191" s="1"/>
      <c r="OMP191" s="1"/>
      <c r="OMQ191" s="1"/>
      <c r="OMR191" s="1"/>
      <c r="OMS191" s="1"/>
      <c r="OMT191" s="1"/>
      <c r="OMU191" s="1"/>
      <c r="OMV191" s="1"/>
      <c r="OMW191" s="1"/>
      <c r="OMX191" s="1"/>
      <c r="OMY191" s="1"/>
      <c r="OMZ191" s="1"/>
      <c r="ONA191" s="1"/>
      <c r="ONB191" s="1"/>
      <c r="ONC191" s="1"/>
      <c r="OND191" s="1"/>
      <c r="ONE191" s="1"/>
      <c r="ONF191" s="1"/>
      <c r="ONG191" s="1"/>
      <c r="ONH191" s="1"/>
      <c r="ONI191" s="1"/>
      <c r="ONJ191" s="1"/>
      <c r="ONK191" s="1"/>
      <c r="ONL191" s="1"/>
      <c r="ONM191" s="1"/>
      <c r="ONN191" s="1"/>
      <c r="ONO191" s="1"/>
      <c r="ONP191" s="1"/>
      <c r="ONQ191" s="1"/>
      <c r="ONR191" s="1"/>
      <c r="ONS191" s="1"/>
      <c r="ONT191" s="1"/>
      <c r="ONU191" s="1"/>
      <c r="ONV191" s="1"/>
      <c r="ONW191" s="1"/>
      <c r="ONX191" s="1"/>
      <c r="ONY191" s="1"/>
      <c r="ONZ191" s="1"/>
      <c r="OOA191" s="1"/>
      <c r="OOB191" s="1"/>
      <c r="OOC191" s="1"/>
      <c r="OOD191" s="1"/>
      <c r="OOE191" s="1"/>
      <c r="OOF191" s="1"/>
      <c r="OOG191" s="1"/>
      <c r="OOH191" s="1"/>
      <c r="OOI191" s="1"/>
      <c r="OOJ191" s="1"/>
      <c r="OOK191" s="1"/>
      <c r="OOL191" s="1"/>
      <c r="OOM191" s="1"/>
      <c r="OON191" s="1"/>
      <c r="OOO191" s="1"/>
      <c r="OOP191" s="1"/>
      <c r="OOQ191" s="1"/>
      <c r="OOR191" s="1"/>
      <c r="OOS191" s="1"/>
      <c r="OOT191" s="1"/>
      <c r="OOU191" s="1"/>
      <c r="OOV191" s="1"/>
      <c r="OOW191" s="1"/>
      <c r="OOX191" s="1"/>
      <c r="OOY191" s="1"/>
      <c r="OOZ191" s="1"/>
      <c r="OPA191" s="1"/>
      <c r="OPB191" s="1"/>
      <c r="OPC191" s="1"/>
      <c r="OPD191" s="1"/>
      <c r="OPE191" s="1"/>
      <c r="OPF191" s="1"/>
      <c r="OPG191" s="1"/>
      <c r="OPH191" s="1"/>
      <c r="OPI191" s="1"/>
      <c r="OPJ191" s="1"/>
      <c r="OPK191" s="1"/>
      <c r="OPL191" s="1"/>
      <c r="OPM191" s="1"/>
      <c r="OPN191" s="1"/>
      <c r="OPO191" s="1"/>
      <c r="OPP191" s="1"/>
      <c r="OPQ191" s="1"/>
      <c r="OPR191" s="1"/>
      <c r="OPS191" s="1"/>
      <c r="OPT191" s="1"/>
      <c r="OPU191" s="1"/>
      <c r="OPV191" s="1"/>
      <c r="OPW191" s="1"/>
      <c r="OPX191" s="1"/>
      <c r="OPY191" s="1"/>
      <c r="OPZ191" s="1"/>
      <c r="OQA191" s="1"/>
      <c r="OQB191" s="1"/>
      <c r="OQC191" s="1"/>
      <c r="OQD191" s="1"/>
      <c r="OQE191" s="1"/>
      <c r="OQF191" s="1"/>
      <c r="OQG191" s="1"/>
      <c r="OQH191" s="1"/>
      <c r="OQI191" s="1"/>
      <c r="OQJ191" s="1"/>
      <c r="OQK191" s="1"/>
      <c r="OQL191" s="1"/>
      <c r="OQM191" s="1"/>
      <c r="OQN191" s="1"/>
      <c r="OQO191" s="1"/>
      <c r="OQP191" s="1"/>
      <c r="OQQ191" s="1"/>
      <c r="OQR191" s="1"/>
      <c r="OQS191" s="1"/>
      <c r="OQT191" s="1"/>
      <c r="OQU191" s="1"/>
      <c r="OQV191" s="1"/>
      <c r="OQW191" s="1"/>
      <c r="OQX191" s="1"/>
      <c r="OQY191" s="1"/>
      <c r="OQZ191" s="1"/>
      <c r="ORA191" s="1"/>
      <c r="ORB191" s="1"/>
      <c r="ORC191" s="1"/>
      <c r="ORD191" s="1"/>
      <c r="ORE191" s="1"/>
      <c r="ORF191" s="1"/>
      <c r="ORG191" s="1"/>
      <c r="ORH191" s="1"/>
      <c r="ORI191" s="1"/>
      <c r="ORJ191" s="1"/>
      <c r="ORK191" s="1"/>
      <c r="ORL191" s="1"/>
      <c r="ORM191" s="1"/>
      <c r="ORN191" s="1"/>
      <c r="ORO191" s="1"/>
      <c r="ORP191" s="1"/>
      <c r="ORQ191" s="1"/>
      <c r="ORR191" s="1"/>
      <c r="ORS191" s="1"/>
      <c r="ORT191" s="1"/>
      <c r="ORU191" s="1"/>
      <c r="ORV191" s="1"/>
      <c r="ORW191" s="1"/>
      <c r="ORX191" s="1"/>
      <c r="ORY191" s="1"/>
      <c r="ORZ191" s="1"/>
      <c r="OSA191" s="1"/>
      <c r="OSB191" s="1"/>
      <c r="OSC191" s="1"/>
      <c r="OSD191" s="1"/>
      <c r="OSE191" s="1"/>
      <c r="OSF191" s="1"/>
      <c r="OSG191" s="1"/>
      <c r="OSH191" s="1"/>
      <c r="OSI191" s="1"/>
      <c r="OSJ191" s="1"/>
      <c r="OSK191" s="1"/>
      <c r="OSL191" s="1"/>
      <c r="OSM191" s="1"/>
      <c r="OSN191" s="1"/>
      <c r="OSO191" s="1"/>
      <c r="OSP191" s="1"/>
      <c r="OSQ191" s="1"/>
      <c r="OSR191" s="1"/>
      <c r="OSS191" s="1"/>
      <c r="OST191" s="1"/>
      <c r="OSU191" s="1"/>
      <c r="OSV191" s="1"/>
      <c r="OSW191" s="1"/>
      <c r="OSX191" s="1"/>
      <c r="OSY191" s="1"/>
      <c r="OSZ191" s="1"/>
      <c r="OTA191" s="1"/>
      <c r="OTB191" s="1"/>
      <c r="OTC191" s="1"/>
      <c r="OTD191" s="1"/>
      <c r="OTE191" s="1"/>
      <c r="OTF191" s="1"/>
      <c r="OTG191" s="1"/>
      <c r="OTH191" s="1"/>
      <c r="OTI191" s="1"/>
      <c r="OTJ191" s="1"/>
      <c r="OTK191" s="1"/>
      <c r="OTL191" s="1"/>
      <c r="OTM191" s="1"/>
      <c r="OTN191" s="1"/>
      <c r="OTO191" s="1"/>
      <c r="OTP191" s="1"/>
      <c r="OTQ191" s="1"/>
      <c r="OTR191" s="1"/>
      <c r="OTS191" s="1"/>
      <c r="OTT191" s="1"/>
      <c r="OTU191" s="1"/>
      <c r="OTV191" s="1"/>
      <c r="OTW191" s="1"/>
      <c r="OTX191" s="1"/>
      <c r="OTY191" s="1"/>
      <c r="OTZ191" s="1"/>
      <c r="OUA191" s="1"/>
      <c r="OUB191" s="1"/>
      <c r="OUC191" s="1"/>
      <c r="OUD191" s="1"/>
      <c r="OUE191" s="1"/>
      <c r="OUF191" s="1"/>
      <c r="OUG191" s="1"/>
      <c r="OUH191" s="1"/>
      <c r="OUI191" s="1"/>
      <c r="OUJ191" s="1"/>
      <c r="OUK191" s="1"/>
      <c r="OUL191" s="1"/>
      <c r="OUM191" s="1"/>
      <c r="OUN191" s="1"/>
      <c r="OUO191" s="1"/>
      <c r="OUP191" s="1"/>
      <c r="OUQ191" s="1"/>
      <c r="OUR191" s="1"/>
      <c r="OUS191" s="1"/>
      <c r="OUT191" s="1"/>
      <c r="OUU191" s="1"/>
      <c r="OUV191" s="1"/>
      <c r="OUW191" s="1"/>
      <c r="OUX191" s="1"/>
      <c r="OUY191" s="1"/>
      <c r="OUZ191" s="1"/>
      <c r="OVA191" s="1"/>
      <c r="OVB191" s="1"/>
      <c r="OVC191" s="1"/>
      <c r="OVD191" s="1"/>
      <c r="OVE191" s="1"/>
      <c r="OVF191" s="1"/>
      <c r="OVG191" s="1"/>
      <c r="OVH191" s="1"/>
      <c r="OVI191" s="1"/>
      <c r="OVJ191" s="1"/>
      <c r="OVK191" s="1"/>
      <c r="OVL191" s="1"/>
      <c r="OVM191" s="1"/>
      <c r="OVN191" s="1"/>
      <c r="OVO191" s="1"/>
      <c r="OVP191" s="1"/>
      <c r="OVQ191" s="1"/>
      <c r="OVR191" s="1"/>
      <c r="OVS191" s="1"/>
      <c r="OVT191" s="1"/>
      <c r="OVU191" s="1"/>
      <c r="OVV191" s="1"/>
      <c r="OVW191" s="1"/>
      <c r="OVX191" s="1"/>
      <c r="OVY191" s="1"/>
      <c r="OVZ191" s="1"/>
      <c r="OWA191" s="1"/>
      <c r="OWB191" s="1"/>
      <c r="OWC191" s="1"/>
      <c r="OWD191" s="1"/>
      <c r="OWE191" s="1"/>
      <c r="OWF191" s="1"/>
      <c r="OWG191" s="1"/>
      <c r="OWH191" s="1"/>
      <c r="OWI191" s="1"/>
      <c r="OWJ191" s="1"/>
      <c r="OWK191" s="1"/>
      <c r="OWL191" s="1"/>
      <c r="OWM191" s="1"/>
      <c r="OWN191" s="1"/>
      <c r="OWO191" s="1"/>
      <c r="OWP191" s="1"/>
      <c r="OWQ191" s="1"/>
      <c r="OWR191" s="1"/>
      <c r="OWS191" s="1"/>
      <c r="OWT191" s="1"/>
      <c r="OWU191" s="1"/>
      <c r="OWV191" s="1"/>
      <c r="OWW191" s="1"/>
      <c r="OWX191" s="1"/>
      <c r="OWY191" s="1"/>
      <c r="OWZ191" s="1"/>
      <c r="OXA191" s="1"/>
      <c r="OXB191" s="1"/>
      <c r="OXC191" s="1"/>
      <c r="OXD191" s="1"/>
      <c r="OXE191" s="1"/>
      <c r="OXF191" s="1"/>
      <c r="OXG191" s="1"/>
      <c r="OXH191" s="1"/>
      <c r="OXI191" s="1"/>
      <c r="OXJ191" s="1"/>
      <c r="OXK191" s="1"/>
      <c r="OXL191" s="1"/>
      <c r="OXM191" s="1"/>
      <c r="OXN191" s="1"/>
      <c r="OXO191" s="1"/>
      <c r="OXP191" s="1"/>
      <c r="OXQ191" s="1"/>
      <c r="OXR191" s="1"/>
      <c r="OXS191" s="1"/>
      <c r="OXT191" s="1"/>
      <c r="OXU191" s="1"/>
      <c r="OXV191" s="1"/>
      <c r="OXW191" s="1"/>
      <c r="OXX191" s="1"/>
      <c r="OXY191" s="1"/>
      <c r="OXZ191" s="1"/>
      <c r="OYA191" s="1"/>
      <c r="OYB191" s="1"/>
      <c r="OYC191" s="1"/>
      <c r="OYD191" s="1"/>
      <c r="OYE191" s="1"/>
      <c r="OYF191" s="1"/>
      <c r="OYG191" s="1"/>
      <c r="OYH191" s="1"/>
      <c r="OYI191" s="1"/>
      <c r="OYJ191" s="1"/>
      <c r="OYK191" s="1"/>
      <c r="OYL191" s="1"/>
      <c r="OYM191" s="1"/>
      <c r="OYN191" s="1"/>
      <c r="OYO191" s="1"/>
      <c r="OYP191" s="1"/>
      <c r="OYQ191" s="1"/>
      <c r="OYR191" s="1"/>
      <c r="OYS191" s="1"/>
      <c r="OYT191" s="1"/>
      <c r="OYU191" s="1"/>
      <c r="OYV191" s="1"/>
      <c r="OYW191" s="1"/>
      <c r="OYX191" s="1"/>
      <c r="OYY191" s="1"/>
      <c r="OYZ191" s="1"/>
      <c r="OZA191" s="1"/>
      <c r="OZB191" s="1"/>
      <c r="OZC191" s="1"/>
      <c r="OZD191" s="1"/>
      <c r="OZE191" s="1"/>
      <c r="OZF191" s="1"/>
      <c r="OZG191" s="1"/>
      <c r="OZH191" s="1"/>
      <c r="OZI191" s="1"/>
      <c r="OZJ191" s="1"/>
      <c r="OZK191" s="1"/>
      <c r="OZL191" s="1"/>
      <c r="OZM191" s="1"/>
      <c r="OZN191" s="1"/>
      <c r="OZO191" s="1"/>
      <c r="OZP191" s="1"/>
      <c r="OZQ191" s="1"/>
      <c r="OZR191" s="1"/>
      <c r="OZS191" s="1"/>
      <c r="OZT191" s="1"/>
      <c r="OZU191" s="1"/>
      <c r="OZV191" s="1"/>
      <c r="OZW191" s="1"/>
      <c r="OZX191" s="1"/>
      <c r="OZY191" s="1"/>
      <c r="OZZ191" s="1"/>
      <c r="PAA191" s="1"/>
      <c r="PAB191" s="1"/>
      <c r="PAC191" s="1"/>
      <c r="PAD191" s="1"/>
      <c r="PAE191" s="1"/>
      <c r="PAF191" s="1"/>
      <c r="PAG191" s="1"/>
      <c r="PAH191" s="1"/>
      <c r="PAI191" s="1"/>
      <c r="PAJ191" s="1"/>
      <c r="PAK191" s="1"/>
      <c r="PAL191" s="1"/>
      <c r="PAM191" s="1"/>
      <c r="PAN191" s="1"/>
      <c r="PAO191" s="1"/>
      <c r="PAP191" s="1"/>
      <c r="PAQ191" s="1"/>
      <c r="PAR191" s="1"/>
      <c r="PAS191" s="1"/>
      <c r="PAT191" s="1"/>
      <c r="PAU191" s="1"/>
      <c r="PAV191" s="1"/>
      <c r="PAW191" s="1"/>
      <c r="PAX191" s="1"/>
      <c r="PAY191" s="1"/>
      <c r="PAZ191" s="1"/>
      <c r="PBA191" s="1"/>
      <c r="PBB191" s="1"/>
      <c r="PBC191" s="1"/>
      <c r="PBD191" s="1"/>
      <c r="PBE191" s="1"/>
      <c r="PBF191" s="1"/>
      <c r="PBG191" s="1"/>
      <c r="PBH191" s="1"/>
      <c r="PBI191" s="1"/>
      <c r="PBJ191" s="1"/>
      <c r="PBK191" s="1"/>
      <c r="PBL191" s="1"/>
      <c r="PBM191" s="1"/>
      <c r="PBN191" s="1"/>
      <c r="PBO191" s="1"/>
      <c r="PBP191" s="1"/>
      <c r="PBQ191" s="1"/>
      <c r="PBR191" s="1"/>
      <c r="PBS191" s="1"/>
      <c r="PBT191" s="1"/>
      <c r="PBU191" s="1"/>
      <c r="PBV191" s="1"/>
      <c r="PBW191" s="1"/>
      <c r="PBX191" s="1"/>
      <c r="PBY191" s="1"/>
      <c r="PBZ191" s="1"/>
      <c r="PCA191" s="1"/>
      <c r="PCB191" s="1"/>
      <c r="PCC191" s="1"/>
      <c r="PCD191" s="1"/>
      <c r="PCE191" s="1"/>
      <c r="PCF191" s="1"/>
      <c r="PCG191" s="1"/>
      <c r="PCH191" s="1"/>
      <c r="PCI191" s="1"/>
      <c r="PCJ191" s="1"/>
      <c r="PCK191" s="1"/>
      <c r="PCL191" s="1"/>
      <c r="PCM191" s="1"/>
      <c r="PCN191" s="1"/>
      <c r="PCO191" s="1"/>
      <c r="PCP191" s="1"/>
      <c r="PCQ191" s="1"/>
      <c r="PCR191" s="1"/>
      <c r="PCS191" s="1"/>
      <c r="PCT191" s="1"/>
      <c r="PCU191" s="1"/>
      <c r="PCV191" s="1"/>
      <c r="PCW191" s="1"/>
      <c r="PCX191" s="1"/>
      <c r="PCY191" s="1"/>
      <c r="PCZ191" s="1"/>
      <c r="PDA191" s="1"/>
      <c r="PDB191" s="1"/>
      <c r="PDC191" s="1"/>
      <c r="PDD191" s="1"/>
      <c r="PDE191" s="1"/>
      <c r="PDF191" s="1"/>
      <c r="PDG191" s="1"/>
      <c r="PDH191" s="1"/>
      <c r="PDI191" s="1"/>
      <c r="PDJ191" s="1"/>
      <c r="PDK191" s="1"/>
      <c r="PDL191" s="1"/>
      <c r="PDM191" s="1"/>
      <c r="PDN191" s="1"/>
      <c r="PDO191" s="1"/>
      <c r="PDP191" s="1"/>
      <c r="PDQ191" s="1"/>
      <c r="PDR191" s="1"/>
      <c r="PDS191" s="1"/>
      <c r="PDT191" s="1"/>
      <c r="PDU191" s="1"/>
      <c r="PDV191" s="1"/>
      <c r="PDW191" s="1"/>
      <c r="PDX191" s="1"/>
      <c r="PDY191" s="1"/>
      <c r="PDZ191" s="1"/>
      <c r="PEA191" s="1"/>
      <c r="PEB191" s="1"/>
      <c r="PEC191" s="1"/>
      <c r="PED191" s="1"/>
      <c r="PEE191" s="1"/>
      <c r="PEF191" s="1"/>
      <c r="PEG191" s="1"/>
      <c r="PEH191" s="1"/>
      <c r="PEI191" s="1"/>
      <c r="PEJ191" s="1"/>
      <c r="PEK191" s="1"/>
      <c r="PEL191" s="1"/>
      <c r="PEM191" s="1"/>
      <c r="PEN191" s="1"/>
      <c r="PEO191" s="1"/>
      <c r="PEP191" s="1"/>
      <c r="PEQ191" s="1"/>
      <c r="PER191" s="1"/>
      <c r="PES191" s="1"/>
      <c r="PET191" s="1"/>
      <c r="PEU191" s="1"/>
      <c r="PEV191" s="1"/>
      <c r="PEW191" s="1"/>
      <c r="PEX191" s="1"/>
      <c r="PEY191" s="1"/>
      <c r="PEZ191" s="1"/>
      <c r="PFA191" s="1"/>
      <c r="PFB191" s="1"/>
      <c r="PFC191" s="1"/>
      <c r="PFD191" s="1"/>
      <c r="PFE191" s="1"/>
      <c r="PFF191" s="1"/>
      <c r="PFG191" s="1"/>
      <c r="PFH191" s="1"/>
      <c r="PFI191" s="1"/>
      <c r="PFJ191" s="1"/>
      <c r="PFK191" s="1"/>
      <c r="PFL191" s="1"/>
      <c r="PFM191" s="1"/>
      <c r="PFN191" s="1"/>
      <c r="PFO191" s="1"/>
      <c r="PFP191" s="1"/>
      <c r="PFQ191" s="1"/>
      <c r="PFR191" s="1"/>
      <c r="PFS191" s="1"/>
      <c r="PFT191" s="1"/>
      <c r="PFU191" s="1"/>
      <c r="PFV191" s="1"/>
      <c r="PFW191" s="1"/>
      <c r="PFX191" s="1"/>
      <c r="PFY191" s="1"/>
      <c r="PFZ191" s="1"/>
      <c r="PGA191" s="1"/>
      <c r="PGB191" s="1"/>
      <c r="PGC191" s="1"/>
      <c r="PGD191" s="1"/>
      <c r="PGE191" s="1"/>
      <c r="PGF191" s="1"/>
      <c r="PGG191" s="1"/>
      <c r="PGH191" s="1"/>
      <c r="PGI191" s="1"/>
      <c r="PGJ191" s="1"/>
      <c r="PGK191" s="1"/>
      <c r="PGL191" s="1"/>
      <c r="PGM191" s="1"/>
      <c r="PGN191" s="1"/>
      <c r="PGO191" s="1"/>
      <c r="PGP191" s="1"/>
      <c r="PGQ191" s="1"/>
      <c r="PGR191" s="1"/>
      <c r="PGS191" s="1"/>
      <c r="PGT191" s="1"/>
      <c r="PGU191" s="1"/>
      <c r="PGV191" s="1"/>
      <c r="PGW191" s="1"/>
      <c r="PGX191" s="1"/>
      <c r="PGY191" s="1"/>
      <c r="PGZ191" s="1"/>
      <c r="PHA191" s="1"/>
      <c r="PHB191" s="1"/>
      <c r="PHC191" s="1"/>
      <c r="PHD191" s="1"/>
      <c r="PHE191" s="1"/>
      <c r="PHF191" s="1"/>
      <c r="PHG191" s="1"/>
      <c r="PHH191" s="1"/>
      <c r="PHI191" s="1"/>
      <c r="PHJ191" s="1"/>
      <c r="PHK191" s="1"/>
      <c r="PHL191" s="1"/>
      <c r="PHM191" s="1"/>
      <c r="PHN191" s="1"/>
      <c r="PHO191" s="1"/>
      <c r="PHP191" s="1"/>
      <c r="PHQ191" s="1"/>
      <c r="PHR191" s="1"/>
      <c r="PHS191" s="1"/>
      <c r="PHT191" s="1"/>
      <c r="PHU191" s="1"/>
      <c r="PHV191" s="1"/>
      <c r="PHW191" s="1"/>
      <c r="PHX191" s="1"/>
      <c r="PHY191" s="1"/>
      <c r="PHZ191" s="1"/>
      <c r="PIA191" s="1"/>
      <c r="PIB191" s="1"/>
      <c r="PIC191" s="1"/>
      <c r="PID191" s="1"/>
      <c r="PIE191" s="1"/>
      <c r="PIF191" s="1"/>
      <c r="PIG191" s="1"/>
      <c r="PIH191" s="1"/>
      <c r="PII191" s="1"/>
      <c r="PIJ191" s="1"/>
      <c r="PIK191" s="1"/>
      <c r="PIL191" s="1"/>
      <c r="PIM191" s="1"/>
      <c r="PIN191" s="1"/>
      <c r="PIO191" s="1"/>
      <c r="PIP191" s="1"/>
      <c r="PIQ191" s="1"/>
      <c r="PIR191" s="1"/>
      <c r="PIS191" s="1"/>
      <c r="PIT191" s="1"/>
      <c r="PIU191" s="1"/>
      <c r="PIV191" s="1"/>
      <c r="PIW191" s="1"/>
      <c r="PIX191" s="1"/>
      <c r="PIY191" s="1"/>
      <c r="PIZ191" s="1"/>
      <c r="PJA191" s="1"/>
      <c r="PJB191" s="1"/>
      <c r="PJC191" s="1"/>
      <c r="PJD191" s="1"/>
      <c r="PJE191" s="1"/>
      <c r="PJF191" s="1"/>
      <c r="PJG191" s="1"/>
      <c r="PJH191" s="1"/>
      <c r="PJI191" s="1"/>
      <c r="PJJ191" s="1"/>
      <c r="PJK191" s="1"/>
      <c r="PJL191" s="1"/>
      <c r="PJM191" s="1"/>
      <c r="PJN191" s="1"/>
      <c r="PJO191" s="1"/>
      <c r="PJP191" s="1"/>
      <c r="PJQ191" s="1"/>
      <c r="PJR191" s="1"/>
      <c r="PJS191" s="1"/>
      <c r="PJT191" s="1"/>
      <c r="PJU191" s="1"/>
      <c r="PJV191" s="1"/>
      <c r="PJW191" s="1"/>
      <c r="PJX191" s="1"/>
      <c r="PJY191" s="1"/>
      <c r="PJZ191" s="1"/>
      <c r="PKA191" s="1"/>
      <c r="PKB191" s="1"/>
      <c r="PKC191" s="1"/>
      <c r="PKD191" s="1"/>
      <c r="PKE191" s="1"/>
      <c r="PKF191" s="1"/>
      <c r="PKG191" s="1"/>
      <c r="PKH191" s="1"/>
      <c r="PKI191" s="1"/>
      <c r="PKJ191" s="1"/>
      <c r="PKK191" s="1"/>
      <c r="PKL191" s="1"/>
      <c r="PKM191" s="1"/>
      <c r="PKN191" s="1"/>
      <c r="PKO191" s="1"/>
      <c r="PKP191" s="1"/>
      <c r="PKQ191" s="1"/>
      <c r="PKR191" s="1"/>
      <c r="PKS191" s="1"/>
      <c r="PKT191" s="1"/>
      <c r="PKU191" s="1"/>
      <c r="PKV191" s="1"/>
      <c r="PKW191" s="1"/>
      <c r="PKX191" s="1"/>
      <c r="PKY191" s="1"/>
      <c r="PKZ191" s="1"/>
      <c r="PLA191" s="1"/>
      <c r="PLB191" s="1"/>
      <c r="PLC191" s="1"/>
      <c r="PLD191" s="1"/>
      <c r="PLE191" s="1"/>
      <c r="PLF191" s="1"/>
      <c r="PLG191" s="1"/>
      <c r="PLH191" s="1"/>
      <c r="PLI191" s="1"/>
      <c r="PLJ191" s="1"/>
      <c r="PLK191" s="1"/>
      <c r="PLL191" s="1"/>
      <c r="PLM191" s="1"/>
      <c r="PLN191" s="1"/>
      <c r="PLO191" s="1"/>
      <c r="PLP191" s="1"/>
      <c r="PLQ191" s="1"/>
      <c r="PLR191" s="1"/>
      <c r="PLS191" s="1"/>
      <c r="PLT191" s="1"/>
      <c r="PLU191" s="1"/>
      <c r="PLV191" s="1"/>
      <c r="PLW191" s="1"/>
      <c r="PLX191" s="1"/>
      <c r="PLY191" s="1"/>
      <c r="PLZ191" s="1"/>
      <c r="PMA191" s="1"/>
      <c r="PMB191" s="1"/>
      <c r="PMC191" s="1"/>
      <c r="PMD191" s="1"/>
      <c r="PME191" s="1"/>
      <c r="PMF191" s="1"/>
      <c r="PMG191" s="1"/>
      <c r="PMH191" s="1"/>
      <c r="PMI191" s="1"/>
      <c r="PMJ191" s="1"/>
      <c r="PMK191" s="1"/>
      <c r="PML191" s="1"/>
      <c r="PMM191" s="1"/>
      <c r="PMN191" s="1"/>
      <c r="PMO191" s="1"/>
      <c r="PMP191" s="1"/>
      <c r="PMQ191" s="1"/>
      <c r="PMR191" s="1"/>
      <c r="PMS191" s="1"/>
      <c r="PMT191" s="1"/>
      <c r="PMU191" s="1"/>
      <c r="PMV191" s="1"/>
      <c r="PMW191" s="1"/>
      <c r="PMX191" s="1"/>
      <c r="PMY191" s="1"/>
      <c r="PMZ191" s="1"/>
      <c r="PNA191" s="1"/>
      <c r="PNB191" s="1"/>
      <c r="PNC191" s="1"/>
      <c r="PND191" s="1"/>
      <c r="PNE191" s="1"/>
      <c r="PNF191" s="1"/>
      <c r="PNG191" s="1"/>
      <c r="PNH191" s="1"/>
      <c r="PNI191" s="1"/>
      <c r="PNJ191" s="1"/>
      <c r="PNK191" s="1"/>
      <c r="PNL191" s="1"/>
      <c r="PNM191" s="1"/>
      <c r="PNN191" s="1"/>
      <c r="PNO191" s="1"/>
      <c r="PNP191" s="1"/>
      <c r="PNQ191" s="1"/>
      <c r="PNR191" s="1"/>
      <c r="PNS191" s="1"/>
      <c r="PNT191" s="1"/>
      <c r="PNU191" s="1"/>
      <c r="PNV191" s="1"/>
      <c r="PNW191" s="1"/>
      <c r="PNX191" s="1"/>
      <c r="PNY191" s="1"/>
      <c r="PNZ191" s="1"/>
      <c r="POA191" s="1"/>
      <c r="POB191" s="1"/>
      <c r="POC191" s="1"/>
      <c r="POD191" s="1"/>
      <c r="POE191" s="1"/>
      <c r="POF191" s="1"/>
      <c r="POG191" s="1"/>
      <c r="POH191" s="1"/>
      <c r="POI191" s="1"/>
      <c r="POJ191" s="1"/>
      <c r="POK191" s="1"/>
      <c r="POL191" s="1"/>
      <c r="POM191" s="1"/>
      <c r="PON191" s="1"/>
      <c r="POO191" s="1"/>
      <c r="POP191" s="1"/>
      <c r="POQ191" s="1"/>
      <c r="POR191" s="1"/>
      <c r="POS191" s="1"/>
      <c r="POT191" s="1"/>
      <c r="POU191" s="1"/>
      <c r="POV191" s="1"/>
      <c r="POW191" s="1"/>
      <c r="POX191" s="1"/>
      <c r="POY191" s="1"/>
      <c r="POZ191" s="1"/>
      <c r="PPA191" s="1"/>
      <c r="PPB191" s="1"/>
      <c r="PPC191" s="1"/>
      <c r="PPD191" s="1"/>
      <c r="PPE191" s="1"/>
      <c r="PPF191" s="1"/>
      <c r="PPG191" s="1"/>
      <c r="PPH191" s="1"/>
      <c r="PPI191" s="1"/>
      <c r="PPJ191" s="1"/>
      <c r="PPK191" s="1"/>
      <c r="PPL191" s="1"/>
      <c r="PPM191" s="1"/>
      <c r="PPN191" s="1"/>
      <c r="PPO191" s="1"/>
      <c r="PPP191" s="1"/>
      <c r="PPQ191" s="1"/>
      <c r="PPR191" s="1"/>
      <c r="PPS191" s="1"/>
      <c r="PPT191" s="1"/>
      <c r="PPU191" s="1"/>
      <c r="PPV191" s="1"/>
      <c r="PPW191" s="1"/>
      <c r="PPX191" s="1"/>
      <c r="PPY191" s="1"/>
      <c r="PPZ191" s="1"/>
      <c r="PQA191" s="1"/>
      <c r="PQB191" s="1"/>
      <c r="PQC191" s="1"/>
      <c r="PQD191" s="1"/>
      <c r="PQE191" s="1"/>
      <c r="PQF191" s="1"/>
      <c r="PQG191" s="1"/>
      <c r="PQH191" s="1"/>
      <c r="PQI191" s="1"/>
      <c r="PQJ191" s="1"/>
      <c r="PQK191" s="1"/>
      <c r="PQL191" s="1"/>
      <c r="PQM191" s="1"/>
      <c r="PQN191" s="1"/>
      <c r="PQO191" s="1"/>
      <c r="PQP191" s="1"/>
      <c r="PQQ191" s="1"/>
      <c r="PQR191" s="1"/>
      <c r="PQS191" s="1"/>
      <c r="PQT191" s="1"/>
      <c r="PQU191" s="1"/>
      <c r="PQV191" s="1"/>
      <c r="PQW191" s="1"/>
      <c r="PQX191" s="1"/>
      <c r="PQY191" s="1"/>
      <c r="PQZ191" s="1"/>
      <c r="PRA191" s="1"/>
      <c r="PRB191" s="1"/>
      <c r="PRC191" s="1"/>
      <c r="PRD191" s="1"/>
      <c r="PRE191" s="1"/>
      <c r="PRF191" s="1"/>
      <c r="PRG191" s="1"/>
      <c r="PRH191" s="1"/>
      <c r="PRI191" s="1"/>
      <c r="PRJ191" s="1"/>
      <c r="PRK191" s="1"/>
      <c r="PRL191" s="1"/>
      <c r="PRM191" s="1"/>
      <c r="PRN191" s="1"/>
      <c r="PRO191" s="1"/>
      <c r="PRP191" s="1"/>
      <c r="PRQ191" s="1"/>
      <c r="PRR191" s="1"/>
      <c r="PRS191" s="1"/>
      <c r="PRT191" s="1"/>
      <c r="PRU191" s="1"/>
      <c r="PRV191" s="1"/>
      <c r="PRW191" s="1"/>
      <c r="PRX191" s="1"/>
      <c r="PRY191" s="1"/>
      <c r="PRZ191" s="1"/>
      <c r="PSA191" s="1"/>
      <c r="PSB191" s="1"/>
      <c r="PSC191" s="1"/>
      <c r="PSD191" s="1"/>
      <c r="PSE191" s="1"/>
      <c r="PSF191" s="1"/>
      <c r="PSG191" s="1"/>
      <c r="PSH191" s="1"/>
      <c r="PSI191" s="1"/>
      <c r="PSJ191" s="1"/>
      <c r="PSK191" s="1"/>
      <c r="PSL191" s="1"/>
      <c r="PSM191" s="1"/>
      <c r="PSN191" s="1"/>
      <c r="PSO191" s="1"/>
      <c r="PSP191" s="1"/>
      <c r="PSQ191" s="1"/>
      <c r="PSR191" s="1"/>
      <c r="PSS191" s="1"/>
      <c r="PST191" s="1"/>
      <c r="PSU191" s="1"/>
      <c r="PSV191" s="1"/>
      <c r="PSW191" s="1"/>
      <c r="PSX191" s="1"/>
      <c r="PSY191" s="1"/>
      <c r="PSZ191" s="1"/>
      <c r="PTA191" s="1"/>
      <c r="PTB191" s="1"/>
      <c r="PTC191" s="1"/>
      <c r="PTD191" s="1"/>
      <c r="PTE191" s="1"/>
      <c r="PTF191" s="1"/>
      <c r="PTG191" s="1"/>
      <c r="PTH191" s="1"/>
      <c r="PTI191" s="1"/>
      <c r="PTJ191" s="1"/>
      <c r="PTK191" s="1"/>
      <c r="PTL191" s="1"/>
      <c r="PTM191" s="1"/>
      <c r="PTN191" s="1"/>
      <c r="PTO191" s="1"/>
      <c r="PTP191" s="1"/>
      <c r="PTQ191" s="1"/>
      <c r="PTR191" s="1"/>
      <c r="PTS191" s="1"/>
      <c r="PTT191" s="1"/>
      <c r="PTU191" s="1"/>
      <c r="PTV191" s="1"/>
      <c r="PTW191" s="1"/>
      <c r="PTX191" s="1"/>
      <c r="PTY191" s="1"/>
      <c r="PTZ191" s="1"/>
      <c r="PUA191" s="1"/>
      <c r="PUB191" s="1"/>
      <c r="PUC191" s="1"/>
      <c r="PUD191" s="1"/>
      <c r="PUE191" s="1"/>
      <c r="PUF191" s="1"/>
      <c r="PUG191" s="1"/>
      <c r="PUH191" s="1"/>
      <c r="PUI191" s="1"/>
      <c r="PUJ191" s="1"/>
      <c r="PUK191" s="1"/>
      <c r="PUL191" s="1"/>
      <c r="PUM191" s="1"/>
      <c r="PUN191" s="1"/>
      <c r="PUO191" s="1"/>
      <c r="PUP191" s="1"/>
      <c r="PUQ191" s="1"/>
      <c r="PUR191" s="1"/>
      <c r="PUS191" s="1"/>
      <c r="PUT191" s="1"/>
      <c r="PUU191" s="1"/>
      <c r="PUV191" s="1"/>
      <c r="PUW191" s="1"/>
      <c r="PUX191" s="1"/>
      <c r="PUY191" s="1"/>
      <c r="PUZ191" s="1"/>
      <c r="PVA191" s="1"/>
      <c r="PVB191" s="1"/>
      <c r="PVC191" s="1"/>
      <c r="PVD191" s="1"/>
      <c r="PVE191" s="1"/>
      <c r="PVF191" s="1"/>
      <c r="PVG191" s="1"/>
      <c r="PVH191" s="1"/>
      <c r="PVI191" s="1"/>
      <c r="PVJ191" s="1"/>
      <c r="PVK191" s="1"/>
      <c r="PVL191" s="1"/>
      <c r="PVM191" s="1"/>
      <c r="PVN191" s="1"/>
      <c r="PVO191" s="1"/>
      <c r="PVP191" s="1"/>
      <c r="PVQ191" s="1"/>
      <c r="PVR191" s="1"/>
      <c r="PVS191" s="1"/>
      <c r="PVT191" s="1"/>
      <c r="PVU191" s="1"/>
      <c r="PVV191" s="1"/>
      <c r="PVW191" s="1"/>
      <c r="PVX191" s="1"/>
      <c r="PVY191" s="1"/>
      <c r="PVZ191" s="1"/>
      <c r="PWA191" s="1"/>
      <c r="PWB191" s="1"/>
      <c r="PWC191" s="1"/>
      <c r="PWD191" s="1"/>
      <c r="PWE191" s="1"/>
      <c r="PWF191" s="1"/>
      <c r="PWG191" s="1"/>
      <c r="PWH191" s="1"/>
      <c r="PWI191" s="1"/>
      <c r="PWJ191" s="1"/>
      <c r="PWK191" s="1"/>
      <c r="PWL191" s="1"/>
      <c r="PWM191" s="1"/>
      <c r="PWN191" s="1"/>
      <c r="PWO191" s="1"/>
      <c r="PWP191" s="1"/>
      <c r="PWQ191" s="1"/>
      <c r="PWR191" s="1"/>
      <c r="PWS191" s="1"/>
      <c r="PWT191" s="1"/>
      <c r="PWU191" s="1"/>
      <c r="PWV191" s="1"/>
      <c r="PWW191" s="1"/>
      <c r="PWX191" s="1"/>
      <c r="PWY191" s="1"/>
      <c r="PWZ191" s="1"/>
      <c r="PXA191" s="1"/>
      <c r="PXB191" s="1"/>
      <c r="PXC191" s="1"/>
      <c r="PXD191" s="1"/>
      <c r="PXE191" s="1"/>
      <c r="PXF191" s="1"/>
      <c r="PXG191" s="1"/>
      <c r="PXH191" s="1"/>
      <c r="PXI191" s="1"/>
      <c r="PXJ191" s="1"/>
      <c r="PXK191" s="1"/>
      <c r="PXL191" s="1"/>
      <c r="PXM191" s="1"/>
      <c r="PXN191" s="1"/>
      <c r="PXO191" s="1"/>
      <c r="PXP191" s="1"/>
      <c r="PXQ191" s="1"/>
      <c r="PXR191" s="1"/>
      <c r="PXS191" s="1"/>
      <c r="PXT191" s="1"/>
      <c r="PXU191" s="1"/>
      <c r="PXV191" s="1"/>
      <c r="PXW191" s="1"/>
      <c r="PXX191" s="1"/>
      <c r="PXY191" s="1"/>
      <c r="PXZ191" s="1"/>
      <c r="PYA191" s="1"/>
      <c r="PYB191" s="1"/>
      <c r="PYC191" s="1"/>
      <c r="PYD191" s="1"/>
      <c r="PYE191" s="1"/>
      <c r="PYF191" s="1"/>
      <c r="PYG191" s="1"/>
      <c r="PYH191" s="1"/>
      <c r="PYI191" s="1"/>
      <c r="PYJ191" s="1"/>
      <c r="PYK191" s="1"/>
      <c r="PYL191" s="1"/>
      <c r="PYM191" s="1"/>
      <c r="PYN191" s="1"/>
      <c r="PYO191" s="1"/>
      <c r="PYP191" s="1"/>
      <c r="PYQ191" s="1"/>
      <c r="PYR191" s="1"/>
      <c r="PYS191" s="1"/>
      <c r="PYT191" s="1"/>
      <c r="PYU191" s="1"/>
      <c r="PYV191" s="1"/>
      <c r="PYW191" s="1"/>
      <c r="PYX191" s="1"/>
      <c r="PYY191" s="1"/>
      <c r="PYZ191" s="1"/>
      <c r="PZA191" s="1"/>
      <c r="PZB191" s="1"/>
      <c r="PZC191" s="1"/>
      <c r="PZD191" s="1"/>
      <c r="PZE191" s="1"/>
      <c r="PZF191" s="1"/>
      <c r="PZG191" s="1"/>
      <c r="PZH191" s="1"/>
      <c r="PZI191" s="1"/>
      <c r="PZJ191" s="1"/>
      <c r="PZK191" s="1"/>
      <c r="PZL191" s="1"/>
      <c r="PZM191" s="1"/>
      <c r="PZN191" s="1"/>
      <c r="PZO191" s="1"/>
      <c r="PZP191" s="1"/>
      <c r="PZQ191" s="1"/>
      <c r="PZR191" s="1"/>
      <c r="PZS191" s="1"/>
      <c r="PZT191" s="1"/>
      <c r="PZU191" s="1"/>
      <c r="PZV191" s="1"/>
      <c r="PZW191" s="1"/>
      <c r="PZX191" s="1"/>
      <c r="PZY191" s="1"/>
      <c r="PZZ191" s="1"/>
      <c r="QAA191" s="1"/>
      <c r="QAB191" s="1"/>
      <c r="QAC191" s="1"/>
      <c r="QAD191" s="1"/>
      <c r="QAE191" s="1"/>
      <c r="QAF191" s="1"/>
      <c r="QAG191" s="1"/>
      <c r="QAH191" s="1"/>
      <c r="QAI191" s="1"/>
      <c r="QAJ191" s="1"/>
      <c r="QAK191" s="1"/>
      <c r="QAL191" s="1"/>
      <c r="QAM191" s="1"/>
      <c r="QAN191" s="1"/>
      <c r="QAO191" s="1"/>
      <c r="QAP191" s="1"/>
      <c r="QAQ191" s="1"/>
      <c r="QAR191" s="1"/>
      <c r="QAS191" s="1"/>
      <c r="QAT191" s="1"/>
      <c r="QAU191" s="1"/>
      <c r="QAV191" s="1"/>
      <c r="QAW191" s="1"/>
      <c r="QAX191" s="1"/>
      <c r="QAY191" s="1"/>
      <c r="QAZ191" s="1"/>
      <c r="QBA191" s="1"/>
      <c r="QBB191" s="1"/>
      <c r="QBC191" s="1"/>
      <c r="QBD191" s="1"/>
      <c r="QBE191" s="1"/>
      <c r="QBF191" s="1"/>
      <c r="QBG191" s="1"/>
      <c r="QBH191" s="1"/>
      <c r="QBI191" s="1"/>
      <c r="QBJ191" s="1"/>
      <c r="QBK191" s="1"/>
      <c r="QBL191" s="1"/>
      <c r="QBM191" s="1"/>
      <c r="QBN191" s="1"/>
      <c r="QBO191" s="1"/>
      <c r="QBP191" s="1"/>
      <c r="QBQ191" s="1"/>
      <c r="QBR191" s="1"/>
      <c r="QBS191" s="1"/>
      <c r="QBT191" s="1"/>
      <c r="QBU191" s="1"/>
      <c r="QBV191" s="1"/>
      <c r="QBW191" s="1"/>
      <c r="QBX191" s="1"/>
      <c r="QBY191" s="1"/>
      <c r="QBZ191" s="1"/>
      <c r="QCA191" s="1"/>
      <c r="QCB191" s="1"/>
      <c r="QCC191" s="1"/>
      <c r="QCD191" s="1"/>
      <c r="QCE191" s="1"/>
      <c r="QCF191" s="1"/>
      <c r="QCG191" s="1"/>
      <c r="QCH191" s="1"/>
      <c r="QCI191" s="1"/>
      <c r="QCJ191" s="1"/>
      <c r="QCK191" s="1"/>
      <c r="QCL191" s="1"/>
      <c r="QCM191" s="1"/>
      <c r="QCN191" s="1"/>
      <c r="QCO191" s="1"/>
      <c r="QCP191" s="1"/>
      <c r="QCQ191" s="1"/>
      <c r="QCR191" s="1"/>
      <c r="QCS191" s="1"/>
      <c r="QCT191" s="1"/>
      <c r="QCU191" s="1"/>
      <c r="QCV191" s="1"/>
      <c r="QCW191" s="1"/>
      <c r="QCX191" s="1"/>
      <c r="QCY191" s="1"/>
      <c r="QCZ191" s="1"/>
      <c r="QDA191" s="1"/>
      <c r="QDB191" s="1"/>
      <c r="QDC191" s="1"/>
      <c r="QDD191" s="1"/>
      <c r="QDE191" s="1"/>
      <c r="QDF191" s="1"/>
      <c r="QDG191" s="1"/>
      <c r="QDH191" s="1"/>
      <c r="QDI191" s="1"/>
      <c r="QDJ191" s="1"/>
      <c r="QDK191" s="1"/>
      <c r="QDL191" s="1"/>
      <c r="QDM191" s="1"/>
      <c r="QDN191" s="1"/>
      <c r="QDO191" s="1"/>
      <c r="QDP191" s="1"/>
      <c r="QDQ191" s="1"/>
      <c r="QDR191" s="1"/>
      <c r="QDS191" s="1"/>
      <c r="QDT191" s="1"/>
      <c r="QDU191" s="1"/>
      <c r="QDV191" s="1"/>
      <c r="QDW191" s="1"/>
      <c r="QDX191" s="1"/>
      <c r="QDY191" s="1"/>
      <c r="QDZ191" s="1"/>
      <c r="QEA191" s="1"/>
      <c r="QEB191" s="1"/>
      <c r="QEC191" s="1"/>
      <c r="QED191" s="1"/>
      <c r="QEE191" s="1"/>
      <c r="QEF191" s="1"/>
      <c r="QEG191" s="1"/>
      <c r="QEH191" s="1"/>
      <c r="QEI191" s="1"/>
      <c r="QEJ191" s="1"/>
      <c r="QEK191" s="1"/>
      <c r="QEL191" s="1"/>
      <c r="QEM191" s="1"/>
      <c r="QEN191" s="1"/>
      <c r="QEO191" s="1"/>
      <c r="QEP191" s="1"/>
      <c r="QEQ191" s="1"/>
      <c r="QER191" s="1"/>
      <c r="QES191" s="1"/>
      <c r="QET191" s="1"/>
      <c r="QEU191" s="1"/>
      <c r="QEV191" s="1"/>
      <c r="QEW191" s="1"/>
      <c r="QEX191" s="1"/>
      <c r="QEY191" s="1"/>
      <c r="QEZ191" s="1"/>
      <c r="QFA191" s="1"/>
      <c r="QFB191" s="1"/>
      <c r="QFC191" s="1"/>
      <c r="QFD191" s="1"/>
      <c r="QFE191" s="1"/>
      <c r="QFF191" s="1"/>
      <c r="QFG191" s="1"/>
      <c r="QFH191" s="1"/>
      <c r="QFI191" s="1"/>
      <c r="QFJ191" s="1"/>
      <c r="QFK191" s="1"/>
      <c r="QFL191" s="1"/>
      <c r="QFM191" s="1"/>
      <c r="QFN191" s="1"/>
      <c r="QFO191" s="1"/>
      <c r="QFP191" s="1"/>
      <c r="QFQ191" s="1"/>
      <c r="QFR191" s="1"/>
      <c r="QFS191" s="1"/>
      <c r="QFT191" s="1"/>
      <c r="QFU191" s="1"/>
      <c r="QFV191" s="1"/>
      <c r="QFW191" s="1"/>
      <c r="QFX191" s="1"/>
      <c r="QFY191" s="1"/>
      <c r="QFZ191" s="1"/>
      <c r="QGA191" s="1"/>
      <c r="QGB191" s="1"/>
      <c r="QGC191" s="1"/>
      <c r="QGD191" s="1"/>
      <c r="QGE191" s="1"/>
      <c r="QGF191" s="1"/>
      <c r="QGG191" s="1"/>
      <c r="QGH191" s="1"/>
      <c r="QGI191" s="1"/>
      <c r="QGJ191" s="1"/>
      <c r="QGK191" s="1"/>
      <c r="QGL191" s="1"/>
      <c r="QGM191" s="1"/>
      <c r="QGN191" s="1"/>
      <c r="QGO191" s="1"/>
      <c r="QGP191" s="1"/>
      <c r="QGQ191" s="1"/>
      <c r="QGR191" s="1"/>
      <c r="QGS191" s="1"/>
      <c r="QGT191" s="1"/>
      <c r="QGU191" s="1"/>
      <c r="QGV191" s="1"/>
      <c r="QGW191" s="1"/>
      <c r="QGX191" s="1"/>
      <c r="QGY191" s="1"/>
      <c r="QGZ191" s="1"/>
      <c r="QHA191" s="1"/>
      <c r="QHB191" s="1"/>
      <c r="QHC191" s="1"/>
      <c r="QHD191" s="1"/>
      <c r="QHE191" s="1"/>
      <c r="QHF191" s="1"/>
      <c r="QHG191" s="1"/>
      <c r="QHH191" s="1"/>
      <c r="QHI191" s="1"/>
      <c r="QHJ191" s="1"/>
      <c r="QHK191" s="1"/>
      <c r="QHL191" s="1"/>
      <c r="QHM191" s="1"/>
      <c r="QHN191" s="1"/>
      <c r="QHO191" s="1"/>
      <c r="QHP191" s="1"/>
      <c r="QHQ191" s="1"/>
      <c r="QHR191" s="1"/>
      <c r="QHS191" s="1"/>
      <c r="QHT191" s="1"/>
      <c r="QHU191" s="1"/>
      <c r="QHV191" s="1"/>
      <c r="QHW191" s="1"/>
      <c r="QHX191" s="1"/>
      <c r="QHY191" s="1"/>
      <c r="QHZ191" s="1"/>
      <c r="QIA191" s="1"/>
      <c r="QIB191" s="1"/>
      <c r="QIC191" s="1"/>
      <c r="QID191" s="1"/>
      <c r="QIE191" s="1"/>
      <c r="QIF191" s="1"/>
      <c r="QIG191" s="1"/>
      <c r="QIH191" s="1"/>
      <c r="QII191" s="1"/>
      <c r="QIJ191" s="1"/>
      <c r="QIK191" s="1"/>
      <c r="QIL191" s="1"/>
      <c r="QIM191" s="1"/>
      <c r="QIN191" s="1"/>
      <c r="QIO191" s="1"/>
      <c r="QIP191" s="1"/>
      <c r="QIQ191" s="1"/>
      <c r="QIR191" s="1"/>
      <c r="QIS191" s="1"/>
      <c r="QIT191" s="1"/>
      <c r="QIU191" s="1"/>
      <c r="QIV191" s="1"/>
      <c r="QIW191" s="1"/>
      <c r="QIX191" s="1"/>
      <c r="QIY191" s="1"/>
      <c r="QIZ191" s="1"/>
      <c r="QJA191" s="1"/>
      <c r="QJB191" s="1"/>
      <c r="QJC191" s="1"/>
      <c r="QJD191" s="1"/>
      <c r="QJE191" s="1"/>
      <c r="QJF191" s="1"/>
      <c r="QJG191" s="1"/>
      <c r="QJH191" s="1"/>
      <c r="QJI191" s="1"/>
      <c r="QJJ191" s="1"/>
      <c r="QJK191" s="1"/>
      <c r="QJL191" s="1"/>
      <c r="QJM191" s="1"/>
      <c r="QJN191" s="1"/>
      <c r="QJO191" s="1"/>
      <c r="QJP191" s="1"/>
      <c r="QJQ191" s="1"/>
      <c r="QJR191" s="1"/>
      <c r="QJS191" s="1"/>
      <c r="QJT191" s="1"/>
      <c r="QJU191" s="1"/>
      <c r="QJV191" s="1"/>
      <c r="QJW191" s="1"/>
      <c r="QJX191" s="1"/>
      <c r="QJY191" s="1"/>
      <c r="QJZ191" s="1"/>
      <c r="QKA191" s="1"/>
      <c r="QKB191" s="1"/>
      <c r="QKC191" s="1"/>
      <c r="QKD191" s="1"/>
      <c r="QKE191" s="1"/>
      <c r="QKF191" s="1"/>
      <c r="QKG191" s="1"/>
      <c r="QKH191" s="1"/>
      <c r="QKI191" s="1"/>
      <c r="QKJ191" s="1"/>
      <c r="QKK191" s="1"/>
      <c r="QKL191" s="1"/>
      <c r="QKM191" s="1"/>
      <c r="QKN191" s="1"/>
      <c r="QKO191" s="1"/>
      <c r="QKP191" s="1"/>
      <c r="QKQ191" s="1"/>
      <c r="QKR191" s="1"/>
      <c r="QKS191" s="1"/>
      <c r="QKT191" s="1"/>
      <c r="QKU191" s="1"/>
      <c r="QKV191" s="1"/>
      <c r="QKW191" s="1"/>
      <c r="QKX191" s="1"/>
      <c r="QKY191" s="1"/>
      <c r="QKZ191" s="1"/>
      <c r="QLA191" s="1"/>
      <c r="QLB191" s="1"/>
      <c r="QLC191" s="1"/>
      <c r="QLD191" s="1"/>
      <c r="QLE191" s="1"/>
      <c r="QLF191" s="1"/>
      <c r="QLG191" s="1"/>
      <c r="QLH191" s="1"/>
      <c r="QLI191" s="1"/>
      <c r="QLJ191" s="1"/>
      <c r="QLK191" s="1"/>
      <c r="QLL191" s="1"/>
      <c r="QLM191" s="1"/>
      <c r="QLN191" s="1"/>
      <c r="QLO191" s="1"/>
      <c r="QLP191" s="1"/>
      <c r="QLQ191" s="1"/>
      <c r="QLR191" s="1"/>
      <c r="QLS191" s="1"/>
      <c r="QLT191" s="1"/>
      <c r="QLU191" s="1"/>
      <c r="QLV191" s="1"/>
      <c r="QLW191" s="1"/>
      <c r="QLX191" s="1"/>
      <c r="QLY191" s="1"/>
      <c r="QLZ191" s="1"/>
      <c r="QMA191" s="1"/>
      <c r="QMB191" s="1"/>
      <c r="QMC191" s="1"/>
      <c r="QMD191" s="1"/>
      <c r="QME191" s="1"/>
      <c r="QMF191" s="1"/>
      <c r="QMG191" s="1"/>
      <c r="QMH191" s="1"/>
      <c r="QMI191" s="1"/>
      <c r="QMJ191" s="1"/>
      <c r="QMK191" s="1"/>
      <c r="QML191" s="1"/>
      <c r="QMM191" s="1"/>
      <c r="QMN191" s="1"/>
      <c r="QMO191" s="1"/>
      <c r="QMP191" s="1"/>
      <c r="QMQ191" s="1"/>
      <c r="QMR191" s="1"/>
      <c r="QMS191" s="1"/>
      <c r="QMT191" s="1"/>
      <c r="QMU191" s="1"/>
      <c r="QMV191" s="1"/>
      <c r="QMW191" s="1"/>
      <c r="QMX191" s="1"/>
      <c r="QMY191" s="1"/>
      <c r="QMZ191" s="1"/>
      <c r="QNA191" s="1"/>
      <c r="QNB191" s="1"/>
      <c r="QNC191" s="1"/>
      <c r="QND191" s="1"/>
      <c r="QNE191" s="1"/>
      <c r="QNF191" s="1"/>
      <c r="QNG191" s="1"/>
      <c r="QNH191" s="1"/>
      <c r="QNI191" s="1"/>
      <c r="QNJ191" s="1"/>
      <c r="QNK191" s="1"/>
      <c r="QNL191" s="1"/>
      <c r="QNM191" s="1"/>
      <c r="QNN191" s="1"/>
      <c r="QNO191" s="1"/>
      <c r="QNP191" s="1"/>
      <c r="QNQ191" s="1"/>
      <c r="QNR191" s="1"/>
      <c r="QNS191" s="1"/>
      <c r="QNT191" s="1"/>
      <c r="QNU191" s="1"/>
      <c r="QNV191" s="1"/>
      <c r="QNW191" s="1"/>
      <c r="QNX191" s="1"/>
      <c r="QNY191" s="1"/>
      <c r="QNZ191" s="1"/>
      <c r="QOA191" s="1"/>
      <c r="QOB191" s="1"/>
      <c r="QOC191" s="1"/>
      <c r="QOD191" s="1"/>
      <c r="QOE191" s="1"/>
      <c r="QOF191" s="1"/>
      <c r="QOG191" s="1"/>
      <c r="QOH191" s="1"/>
      <c r="QOI191" s="1"/>
      <c r="QOJ191" s="1"/>
      <c r="QOK191" s="1"/>
      <c r="QOL191" s="1"/>
      <c r="QOM191" s="1"/>
      <c r="QON191" s="1"/>
      <c r="QOO191" s="1"/>
      <c r="QOP191" s="1"/>
      <c r="QOQ191" s="1"/>
      <c r="QOR191" s="1"/>
      <c r="QOS191" s="1"/>
      <c r="QOT191" s="1"/>
      <c r="QOU191" s="1"/>
      <c r="QOV191" s="1"/>
      <c r="QOW191" s="1"/>
      <c r="QOX191" s="1"/>
      <c r="QOY191" s="1"/>
      <c r="QOZ191" s="1"/>
      <c r="QPA191" s="1"/>
      <c r="QPB191" s="1"/>
      <c r="QPC191" s="1"/>
      <c r="QPD191" s="1"/>
      <c r="QPE191" s="1"/>
      <c r="QPF191" s="1"/>
      <c r="QPG191" s="1"/>
      <c r="QPH191" s="1"/>
      <c r="QPI191" s="1"/>
      <c r="QPJ191" s="1"/>
      <c r="QPK191" s="1"/>
      <c r="QPL191" s="1"/>
      <c r="QPM191" s="1"/>
      <c r="QPN191" s="1"/>
      <c r="QPO191" s="1"/>
      <c r="QPP191" s="1"/>
      <c r="QPQ191" s="1"/>
      <c r="QPR191" s="1"/>
      <c r="QPS191" s="1"/>
      <c r="QPT191" s="1"/>
      <c r="QPU191" s="1"/>
      <c r="QPV191" s="1"/>
      <c r="QPW191" s="1"/>
      <c r="QPX191" s="1"/>
      <c r="QPY191" s="1"/>
      <c r="QPZ191" s="1"/>
      <c r="QQA191" s="1"/>
      <c r="QQB191" s="1"/>
      <c r="QQC191" s="1"/>
      <c r="QQD191" s="1"/>
      <c r="QQE191" s="1"/>
      <c r="QQF191" s="1"/>
      <c r="QQG191" s="1"/>
      <c r="QQH191" s="1"/>
      <c r="QQI191" s="1"/>
      <c r="QQJ191" s="1"/>
      <c r="QQK191" s="1"/>
      <c r="QQL191" s="1"/>
      <c r="QQM191" s="1"/>
      <c r="QQN191" s="1"/>
      <c r="QQO191" s="1"/>
      <c r="QQP191" s="1"/>
      <c r="QQQ191" s="1"/>
      <c r="QQR191" s="1"/>
      <c r="QQS191" s="1"/>
      <c r="QQT191" s="1"/>
      <c r="QQU191" s="1"/>
      <c r="QQV191" s="1"/>
      <c r="QQW191" s="1"/>
      <c r="QQX191" s="1"/>
      <c r="QQY191" s="1"/>
      <c r="QQZ191" s="1"/>
      <c r="QRA191" s="1"/>
      <c r="QRB191" s="1"/>
      <c r="QRC191" s="1"/>
      <c r="QRD191" s="1"/>
      <c r="QRE191" s="1"/>
      <c r="QRF191" s="1"/>
      <c r="QRG191" s="1"/>
      <c r="QRH191" s="1"/>
      <c r="QRI191" s="1"/>
      <c r="QRJ191" s="1"/>
      <c r="QRK191" s="1"/>
      <c r="QRL191" s="1"/>
      <c r="QRM191" s="1"/>
      <c r="QRN191" s="1"/>
      <c r="QRO191" s="1"/>
      <c r="QRP191" s="1"/>
      <c r="QRQ191" s="1"/>
      <c r="QRR191" s="1"/>
      <c r="QRS191" s="1"/>
      <c r="QRT191" s="1"/>
      <c r="QRU191" s="1"/>
      <c r="QRV191" s="1"/>
      <c r="QRW191" s="1"/>
      <c r="QRX191" s="1"/>
      <c r="QRY191" s="1"/>
      <c r="QRZ191" s="1"/>
      <c r="QSA191" s="1"/>
      <c r="QSB191" s="1"/>
      <c r="QSC191" s="1"/>
      <c r="QSD191" s="1"/>
      <c r="QSE191" s="1"/>
      <c r="QSF191" s="1"/>
      <c r="QSG191" s="1"/>
      <c r="QSH191" s="1"/>
      <c r="QSI191" s="1"/>
      <c r="QSJ191" s="1"/>
      <c r="QSK191" s="1"/>
      <c r="QSL191" s="1"/>
      <c r="QSM191" s="1"/>
      <c r="QSN191" s="1"/>
      <c r="QSO191" s="1"/>
      <c r="QSP191" s="1"/>
      <c r="QSQ191" s="1"/>
      <c r="QSR191" s="1"/>
      <c r="QSS191" s="1"/>
      <c r="QST191" s="1"/>
      <c r="QSU191" s="1"/>
      <c r="QSV191" s="1"/>
      <c r="QSW191" s="1"/>
      <c r="QSX191" s="1"/>
      <c r="QSY191" s="1"/>
      <c r="QSZ191" s="1"/>
      <c r="QTA191" s="1"/>
      <c r="QTB191" s="1"/>
      <c r="QTC191" s="1"/>
      <c r="QTD191" s="1"/>
      <c r="QTE191" s="1"/>
      <c r="QTF191" s="1"/>
      <c r="QTG191" s="1"/>
      <c r="QTH191" s="1"/>
      <c r="QTI191" s="1"/>
      <c r="QTJ191" s="1"/>
      <c r="QTK191" s="1"/>
      <c r="QTL191" s="1"/>
      <c r="QTM191" s="1"/>
      <c r="QTN191" s="1"/>
      <c r="QTO191" s="1"/>
      <c r="QTP191" s="1"/>
      <c r="QTQ191" s="1"/>
      <c r="QTR191" s="1"/>
      <c r="QTS191" s="1"/>
      <c r="QTT191" s="1"/>
      <c r="QTU191" s="1"/>
      <c r="QTV191" s="1"/>
      <c r="QTW191" s="1"/>
      <c r="QTX191" s="1"/>
      <c r="QTY191" s="1"/>
      <c r="QTZ191" s="1"/>
      <c r="QUA191" s="1"/>
      <c r="QUB191" s="1"/>
      <c r="QUC191" s="1"/>
      <c r="QUD191" s="1"/>
      <c r="QUE191" s="1"/>
      <c r="QUF191" s="1"/>
      <c r="QUG191" s="1"/>
      <c r="QUH191" s="1"/>
      <c r="QUI191" s="1"/>
      <c r="QUJ191" s="1"/>
      <c r="QUK191" s="1"/>
      <c r="QUL191" s="1"/>
      <c r="QUM191" s="1"/>
      <c r="QUN191" s="1"/>
      <c r="QUO191" s="1"/>
      <c r="QUP191" s="1"/>
      <c r="QUQ191" s="1"/>
      <c r="QUR191" s="1"/>
      <c r="QUS191" s="1"/>
      <c r="QUT191" s="1"/>
      <c r="QUU191" s="1"/>
      <c r="QUV191" s="1"/>
      <c r="QUW191" s="1"/>
      <c r="QUX191" s="1"/>
      <c r="QUY191" s="1"/>
      <c r="QUZ191" s="1"/>
      <c r="QVA191" s="1"/>
      <c r="QVB191" s="1"/>
      <c r="QVC191" s="1"/>
      <c r="QVD191" s="1"/>
      <c r="QVE191" s="1"/>
      <c r="QVF191" s="1"/>
      <c r="QVG191" s="1"/>
      <c r="QVH191" s="1"/>
      <c r="QVI191" s="1"/>
      <c r="QVJ191" s="1"/>
      <c r="QVK191" s="1"/>
      <c r="QVL191" s="1"/>
      <c r="QVM191" s="1"/>
      <c r="QVN191" s="1"/>
      <c r="QVO191" s="1"/>
      <c r="QVP191" s="1"/>
      <c r="QVQ191" s="1"/>
      <c r="QVR191" s="1"/>
      <c r="QVS191" s="1"/>
      <c r="QVT191" s="1"/>
      <c r="QVU191" s="1"/>
      <c r="QVV191" s="1"/>
      <c r="QVW191" s="1"/>
      <c r="QVX191" s="1"/>
      <c r="QVY191" s="1"/>
      <c r="QVZ191" s="1"/>
      <c r="QWA191" s="1"/>
      <c r="QWB191" s="1"/>
      <c r="QWC191" s="1"/>
      <c r="QWD191" s="1"/>
      <c r="QWE191" s="1"/>
      <c r="QWF191" s="1"/>
      <c r="QWG191" s="1"/>
      <c r="QWH191" s="1"/>
      <c r="QWI191" s="1"/>
      <c r="QWJ191" s="1"/>
      <c r="QWK191" s="1"/>
      <c r="QWL191" s="1"/>
      <c r="QWM191" s="1"/>
      <c r="QWN191" s="1"/>
      <c r="QWO191" s="1"/>
      <c r="QWP191" s="1"/>
      <c r="QWQ191" s="1"/>
      <c r="QWR191" s="1"/>
      <c r="QWS191" s="1"/>
      <c r="QWT191" s="1"/>
      <c r="QWU191" s="1"/>
      <c r="QWV191" s="1"/>
      <c r="QWW191" s="1"/>
      <c r="QWX191" s="1"/>
      <c r="QWY191" s="1"/>
      <c r="QWZ191" s="1"/>
      <c r="QXA191" s="1"/>
      <c r="QXB191" s="1"/>
      <c r="QXC191" s="1"/>
      <c r="QXD191" s="1"/>
      <c r="QXE191" s="1"/>
      <c r="QXF191" s="1"/>
      <c r="QXG191" s="1"/>
      <c r="QXH191" s="1"/>
      <c r="QXI191" s="1"/>
      <c r="QXJ191" s="1"/>
      <c r="QXK191" s="1"/>
      <c r="QXL191" s="1"/>
      <c r="QXM191" s="1"/>
      <c r="QXN191" s="1"/>
      <c r="QXO191" s="1"/>
      <c r="QXP191" s="1"/>
      <c r="QXQ191" s="1"/>
      <c r="QXR191" s="1"/>
      <c r="QXS191" s="1"/>
      <c r="QXT191" s="1"/>
      <c r="QXU191" s="1"/>
      <c r="QXV191" s="1"/>
      <c r="QXW191" s="1"/>
      <c r="QXX191" s="1"/>
      <c r="QXY191" s="1"/>
      <c r="QXZ191" s="1"/>
      <c r="QYA191" s="1"/>
      <c r="QYB191" s="1"/>
      <c r="QYC191" s="1"/>
      <c r="QYD191" s="1"/>
      <c r="QYE191" s="1"/>
      <c r="QYF191" s="1"/>
      <c r="QYG191" s="1"/>
      <c r="QYH191" s="1"/>
      <c r="QYI191" s="1"/>
      <c r="QYJ191" s="1"/>
      <c r="QYK191" s="1"/>
      <c r="QYL191" s="1"/>
      <c r="QYM191" s="1"/>
      <c r="QYN191" s="1"/>
      <c r="QYO191" s="1"/>
      <c r="QYP191" s="1"/>
      <c r="QYQ191" s="1"/>
      <c r="QYR191" s="1"/>
      <c r="QYS191" s="1"/>
      <c r="QYT191" s="1"/>
      <c r="QYU191" s="1"/>
      <c r="QYV191" s="1"/>
      <c r="QYW191" s="1"/>
      <c r="QYX191" s="1"/>
      <c r="QYY191" s="1"/>
      <c r="QYZ191" s="1"/>
      <c r="QZA191" s="1"/>
      <c r="QZB191" s="1"/>
      <c r="QZC191" s="1"/>
      <c r="QZD191" s="1"/>
      <c r="QZE191" s="1"/>
      <c r="QZF191" s="1"/>
      <c r="QZG191" s="1"/>
      <c r="QZH191" s="1"/>
      <c r="QZI191" s="1"/>
      <c r="QZJ191" s="1"/>
      <c r="QZK191" s="1"/>
      <c r="QZL191" s="1"/>
      <c r="QZM191" s="1"/>
      <c r="QZN191" s="1"/>
      <c r="QZO191" s="1"/>
      <c r="QZP191" s="1"/>
      <c r="QZQ191" s="1"/>
      <c r="QZR191" s="1"/>
      <c r="QZS191" s="1"/>
      <c r="QZT191" s="1"/>
      <c r="QZU191" s="1"/>
      <c r="QZV191" s="1"/>
      <c r="QZW191" s="1"/>
      <c r="QZX191" s="1"/>
      <c r="QZY191" s="1"/>
      <c r="QZZ191" s="1"/>
      <c r="RAA191" s="1"/>
      <c r="RAB191" s="1"/>
      <c r="RAC191" s="1"/>
      <c r="RAD191" s="1"/>
      <c r="RAE191" s="1"/>
      <c r="RAF191" s="1"/>
      <c r="RAG191" s="1"/>
      <c r="RAH191" s="1"/>
      <c r="RAI191" s="1"/>
      <c r="RAJ191" s="1"/>
      <c r="RAK191" s="1"/>
      <c r="RAL191" s="1"/>
      <c r="RAM191" s="1"/>
      <c r="RAN191" s="1"/>
      <c r="RAO191" s="1"/>
      <c r="RAP191" s="1"/>
      <c r="RAQ191" s="1"/>
      <c r="RAR191" s="1"/>
      <c r="RAS191" s="1"/>
      <c r="RAT191" s="1"/>
      <c r="RAU191" s="1"/>
      <c r="RAV191" s="1"/>
      <c r="RAW191" s="1"/>
      <c r="RAX191" s="1"/>
      <c r="RAY191" s="1"/>
      <c r="RAZ191" s="1"/>
      <c r="RBA191" s="1"/>
      <c r="RBB191" s="1"/>
      <c r="RBC191" s="1"/>
      <c r="RBD191" s="1"/>
      <c r="RBE191" s="1"/>
      <c r="RBF191" s="1"/>
      <c r="RBG191" s="1"/>
      <c r="RBH191" s="1"/>
      <c r="RBI191" s="1"/>
      <c r="RBJ191" s="1"/>
      <c r="RBK191" s="1"/>
      <c r="RBL191" s="1"/>
      <c r="RBM191" s="1"/>
      <c r="RBN191" s="1"/>
      <c r="RBO191" s="1"/>
      <c r="RBP191" s="1"/>
      <c r="RBQ191" s="1"/>
      <c r="RBR191" s="1"/>
      <c r="RBS191" s="1"/>
      <c r="RBT191" s="1"/>
      <c r="RBU191" s="1"/>
      <c r="RBV191" s="1"/>
      <c r="RBW191" s="1"/>
      <c r="RBX191" s="1"/>
      <c r="RBY191" s="1"/>
      <c r="RBZ191" s="1"/>
      <c r="RCA191" s="1"/>
      <c r="RCB191" s="1"/>
      <c r="RCC191" s="1"/>
      <c r="RCD191" s="1"/>
      <c r="RCE191" s="1"/>
      <c r="RCF191" s="1"/>
      <c r="RCG191" s="1"/>
      <c r="RCH191" s="1"/>
      <c r="RCI191" s="1"/>
      <c r="RCJ191" s="1"/>
      <c r="RCK191" s="1"/>
      <c r="RCL191" s="1"/>
      <c r="RCM191" s="1"/>
      <c r="RCN191" s="1"/>
      <c r="RCO191" s="1"/>
      <c r="RCP191" s="1"/>
      <c r="RCQ191" s="1"/>
      <c r="RCR191" s="1"/>
      <c r="RCS191" s="1"/>
      <c r="RCT191" s="1"/>
      <c r="RCU191" s="1"/>
      <c r="RCV191" s="1"/>
      <c r="RCW191" s="1"/>
      <c r="RCX191" s="1"/>
      <c r="RCY191" s="1"/>
      <c r="RCZ191" s="1"/>
      <c r="RDA191" s="1"/>
      <c r="RDB191" s="1"/>
      <c r="RDC191" s="1"/>
      <c r="RDD191" s="1"/>
      <c r="RDE191" s="1"/>
      <c r="RDF191" s="1"/>
      <c r="RDG191" s="1"/>
      <c r="RDH191" s="1"/>
      <c r="RDI191" s="1"/>
      <c r="RDJ191" s="1"/>
      <c r="RDK191" s="1"/>
      <c r="RDL191" s="1"/>
      <c r="RDM191" s="1"/>
      <c r="RDN191" s="1"/>
      <c r="RDO191" s="1"/>
      <c r="RDP191" s="1"/>
      <c r="RDQ191" s="1"/>
      <c r="RDR191" s="1"/>
      <c r="RDS191" s="1"/>
      <c r="RDT191" s="1"/>
      <c r="RDU191" s="1"/>
      <c r="RDV191" s="1"/>
      <c r="RDW191" s="1"/>
      <c r="RDX191" s="1"/>
      <c r="RDY191" s="1"/>
      <c r="RDZ191" s="1"/>
      <c r="REA191" s="1"/>
      <c r="REB191" s="1"/>
      <c r="REC191" s="1"/>
      <c r="RED191" s="1"/>
      <c r="REE191" s="1"/>
      <c r="REF191" s="1"/>
      <c r="REG191" s="1"/>
      <c r="REH191" s="1"/>
      <c r="REI191" s="1"/>
      <c r="REJ191" s="1"/>
      <c r="REK191" s="1"/>
      <c r="REL191" s="1"/>
      <c r="REM191" s="1"/>
      <c r="REN191" s="1"/>
      <c r="REO191" s="1"/>
      <c r="REP191" s="1"/>
      <c r="REQ191" s="1"/>
      <c r="RER191" s="1"/>
      <c r="RES191" s="1"/>
      <c r="RET191" s="1"/>
      <c r="REU191" s="1"/>
      <c r="REV191" s="1"/>
      <c r="REW191" s="1"/>
      <c r="REX191" s="1"/>
      <c r="REY191" s="1"/>
      <c r="REZ191" s="1"/>
      <c r="RFA191" s="1"/>
      <c r="RFB191" s="1"/>
      <c r="RFC191" s="1"/>
      <c r="RFD191" s="1"/>
      <c r="RFE191" s="1"/>
      <c r="RFF191" s="1"/>
      <c r="RFG191" s="1"/>
      <c r="RFH191" s="1"/>
      <c r="RFI191" s="1"/>
      <c r="RFJ191" s="1"/>
      <c r="RFK191" s="1"/>
      <c r="RFL191" s="1"/>
      <c r="RFM191" s="1"/>
      <c r="RFN191" s="1"/>
      <c r="RFO191" s="1"/>
      <c r="RFP191" s="1"/>
      <c r="RFQ191" s="1"/>
      <c r="RFR191" s="1"/>
      <c r="RFS191" s="1"/>
      <c r="RFT191" s="1"/>
      <c r="RFU191" s="1"/>
      <c r="RFV191" s="1"/>
      <c r="RFW191" s="1"/>
      <c r="RFX191" s="1"/>
      <c r="RFY191" s="1"/>
      <c r="RFZ191" s="1"/>
      <c r="RGA191" s="1"/>
      <c r="RGB191" s="1"/>
      <c r="RGC191" s="1"/>
      <c r="RGD191" s="1"/>
      <c r="RGE191" s="1"/>
      <c r="RGF191" s="1"/>
      <c r="RGG191" s="1"/>
      <c r="RGH191" s="1"/>
      <c r="RGI191" s="1"/>
      <c r="RGJ191" s="1"/>
      <c r="RGK191" s="1"/>
      <c r="RGL191" s="1"/>
      <c r="RGM191" s="1"/>
      <c r="RGN191" s="1"/>
      <c r="RGO191" s="1"/>
      <c r="RGP191" s="1"/>
      <c r="RGQ191" s="1"/>
      <c r="RGR191" s="1"/>
      <c r="RGS191" s="1"/>
      <c r="RGT191" s="1"/>
      <c r="RGU191" s="1"/>
      <c r="RGV191" s="1"/>
      <c r="RGW191" s="1"/>
      <c r="RGX191" s="1"/>
      <c r="RGY191" s="1"/>
      <c r="RGZ191" s="1"/>
      <c r="RHA191" s="1"/>
      <c r="RHB191" s="1"/>
      <c r="RHC191" s="1"/>
      <c r="RHD191" s="1"/>
      <c r="RHE191" s="1"/>
      <c r="RHF191" s="1"/>
      <c r="RHG191" s="1"/>
      <c r="RHH191" s="1"/>
      <c r="RHI191" s="1"/>
      <c r="RHJ191" s="1"/>
      <c r="RHK191" s="1"/>
      <c r="RHL191" s="1"/>
      <c r="RHM191" s="1"/>
      <c r="RHN191" s="1"/>
      <c r="RHO191" s="1"/>
      <c r="RHP191" s="1"/>
      <c r="RHQ191" s="1"/>
      <c r="RHR191" s="1"/>
      <c r="RHS191" s="1"/>
      <c r="RHT191" s="1"/>
      <c r="RHU191" s="1"/>
      <c r="RHV191" s="1"/>
      <c r="RHW191" s="1"/>
      <c r="RHX191" s="1"/>
      <c r="RHY191" s="1"/>
      <c r="RHZ191" s="1"/>
      <c r="RIA191" s="1"/>
      <c r="RIB191" s="1"/>
      <c r="RIC191" s="1"/>
      <c r="RID191" s="1"/>
      <c r="RIE191" s="1"/>
      <c r="RIF191" s="1"/>
      <c r="RIG191" s="1"/>
      <c r="RIH191" s="1"/>
      <c r="RII191" s="1"/>
      <c r="RIJ191" s="1"/>
      <c r="RIK191" s="1"/>
      <c r="RIL191" s="1"/>
      <c r="RIM191" s="1"/>
      <c r="RIN191" s="1"/>
      <c r="RIO191" s="1"/>
      <c r="RIP191" s="1"/>
      <c r="RIQ191" s="1"/>
      <c r="RIR191" s="1"/>
      <c r="RIS191" s="1"/>
      <c r="RIT191" s="1"/>
      <c r="RIU191" s="1"/>
      <c r="RIV191" s="1"/>
      <c r="RIW191" s="1"/>
      <c r="RIX191" s="1"/>
      <c r="RIY191" s="1"/>
      <c r="RIZ191" s="1"/>
      <c r="RJA191" s="1"/>
      <c r="RJB191" s="1"/>
      <c r="RJC191" s="1"/>
      <c r="RJD191" s="1"/>
      <c r="RJE191" s="1"/>
      <c r="RJF191" s="1"/>
      <c r="RJG191" s="1"/>
      <c r="RJH191" s="1"/>
      <c r="RJI191" s="1"/>
      <c r="RJJ191" s="1"/>
      <c r="RJK191" s="1"/>
      <c r="RJL191" s="1"/>
      <c r="RJM191" s="1"/>
      <c r="RJN191" s="1"/>
      <c r="RJO191" s="1"/>
      <c r="RJP191" s="1"/>
      <c r="RJQ191" s="1"/>
      <c r="RJR191" s="1"/>
      <c r="RJS191" s="1"/>
      <c r="RJT191" s="1"/>
      <c r="RJU191" s="1"/>
      <c r="RJV191" s="1"/>
      <c r="RJW191" s="1"/>
      <c r="RJX191" s="1"/>
      <c r="RJY191" s="1"/>
      <c r="RJZ191" s="1"/>
      <c r="RKA191" s="1"/>
      <c r="RKB191" s="1"/>
      <c r="RKC191" s="1"/>
      <c r="RKD191" s="1"/>
      <c r="RKE191" s="1"/>
      <c r="RKF191" s="1"/>
      <c r="RKG191" s="1"/>
      <c r="RKH191" s="1"/>
      <c r="RKI191" s="1"/>
      <c r="RKJ191" s="1"/>
      <c r="RKK191" s="1"/>
      <c r="RKL191" s="1"/>
      <c r="RKM191" s="1"/>
      <c r="RKN191" s="1"/>
      <c r="RKO191" s="1"/>
      <c r="RKP191" s="1"/>
      <c r="RKQ191" s="1"/>
      <c r="RKR191" s="1"/>
      <c r="RKS191" s="1"/>
      <c r="RKT191" s="1"/>
      <c r="RKU191" s="1"/>
      <c r="RKV191" s="1"/>
      <c r="RKW191" s="1"/>
      <c r="RKX191" s="1"/>
      <c r="RKY191" s="1"/>
      <c r="RKZ191" s="1"/>
      <c r="RLA191" s="1"/>
      <c r="RLB191" s="1"/>
      <c r="RLC191" s="1"/>
      <c r="RLD191" s="1"/>
      <c r="RLE191" s="1"/>
      <c r="RLF191" s="1"/>
      <c r="RLG191" s="1"/>
      <c r="RLH191" s="1"/>
      <c r="RLI191" s="1"/>
      <c r="RLJ191" s="1"/>
      <c r="RLK191" s="1"/>
      <c r="RLL191" s="1"/>
      <c r="RLM191" s="1"/>
      <c r="RLN191" s="1"/>
      <c r="RLO191" s="1"/>
      <c r="RLP191" s="1"/>
      <c r="RLQ191" s="1"/>
      <c r="RLR191" s="1"/>
      <c r="RLS191" s="1"/>
      <c r="RLT191" s="1"/>
      <c r="RLU191" s="1"/>
      <c r="RLV191" s="1"/>
      <c r="RLW191" s="1"/>
      <c r="RLX191" s="1"/>
      <c r="RLY191" s="1"/>
      <c r="RLZ191" s="1"/>
      <c r="RMA191" s="1"/>
      <c r="RMB191" s="1"/>
      <c r="RMC191" s="1"/>
      <c r="RMD191" s="1"/>
      <c r="RME191" s="1"/>
      <c r="RMF191" s="1"/>
      <c r="RMG191" s="1"/>
      <c r="RMH191" s="1"/>
      <c r="RMI191" s="1"/>
      <c r="RMJ191" s="1"/>
      <c r="RMK191" s="1"/>
      <c r="RML191" s="1"/>
      <c r="RMM191" s="1"/>
      <c r="RMN191" s="1"/>
      <c r="RMO191" s="1"/>
      <c r="RMP191" s="1"/>
      <c r="RMQ191" s="1"/>
      <c r="RMR191" s="1"/>
      <c r="RMS191" s="1"/>
      <c r="RMT191" s="1"/>
      <c r="RMU191" s="1"/>
      <c r="RMV191" s="1"/>
      <c r="RMW191" s="1"/>
      <c r="RMX191" s="1"/>
      <c r="RMY191" s="1"/>
      <c r="RMZ191" s="1"/>
      <c r="RNA191" s="1"/>
      <c r="RNB191" s="1"/>
      <c r="RNC191" s="1"/>
      <c r="RND191" s="1"/>
      <c r="RNE191" s="1"/>
      <c r="RNF191" s="1"/>
      <c r="RNG191" s="1"/>
      <c r="RNH191" s="1"/>
      <c r="RNI191" s="1"/>
      <c r="RNJ191" s="1"/>
      <c r="RNK191" s="1"/>
      <c r="RNL191" s="1"/>
      <c r="RNM191" s="1"/>
      <c r="RNN191" s="1"/>
      <c r="RNO191" s="1"/>
      <c r="RNP191" s="1"/>
      <c r="RNQ191" s="1"/>
      <c r="RNR191" s="1"/>
      <c r="RNS191" s="1"/>
      <c r="RNT191" s="1"/>
      <c r="RNU191" s="1"/>
      <c r="RNV191" s="1"/>
      <c r="RNW191" s="1"/>
      <c r="RNX191" s="1"/>
      <c r="RNY191" s="1"/>
      <c r="RNZ191" s="1"/>
      <c r="ROA191" s="1"/>
      <c r="ROB191" s="1"/>
      <c r="ROC191" s="1"/>
      <c r="ROD191" s="1"/>
      <c r="ROE191" s="1"/>
      <c r="ROF191" s="1"/>
      <c r="ROG191" s="1"/>
      <c r="ROH191" s="1"/>
      <c r="ROI191" s="1"/>
      <c r="ROJ191" s="1"/>
      <c r="ROK191" s="1"/>
      <c r="ROL191" s="1"/>
      <c r="ROM191" s="1"/>
      <c r="RON191" s="1"/>
      <c r="ROO191" s="1"/>
      <c r="ROP191" s="1"/>
      <c r="ROQ191" s="1"/>
      <c r="ROR191" s="1"/>
      <c r="ROS191" s="1"/>
      <c r="ROT191" s="1"/>
      <c r="ROU191" s="1"/>
      <c r="ROV191" s="1"/>
      <c r="ROW191" s="1"/>
      <c r="ROX191" s="1"/>
      <c r="ROY191" s="1"/>
      <c r="ROZ191" s="1"/>
      <c r="RPA191" s="1"/>
      <c r="RPB191" s="1"/>
      <c r="RPC191" s="1"/>
      <c r="RPD191" s="1"/>
      <c r="RPE191" s="1"/>
      <c r="RPF191" s="1"/>
      <c r="RPG191" s="1"/>
      <c r="RPH191" s="1"/>
      <c r="RPI191" s="1"/>
      <c r="RPJ191" s="1"/>
      <c r="RPK191" s="1"/>
      <c r="RPL191" s="1"/>
      <c r="RPM191" s="1"/>
      <c r="RPN191" s="1"/>
      <c r="RPO191" s="1"/>
      <c r="RPP191" s="1"/>
      <c r="RPQ191" s="1"/>
      <c r="RPR191" s="1"/>
      <c r="RPS191" s="1"/>
      <c r="RPT191" s="1"/>
      <c r="RPU191" s="1"/>
      <c r="RPV191" s="1"/>
      <c r="RPW191" s="1"/>
      <c r="RPX191" s="1"/>
      <c r="RPY191" s="1"/>
      <c r="RPZ191" s="1"/>
      <c r="RQA191" s="1"/>
      <c r="RQB191" s="1"/>
      <c r="RQC191" s="1"/>
      <c r="RQD191" s="1"/>
      <c r="RQE191" s="1"/>
      <c r="RQF191" s="1"/>
      <c r="RQG191" s="1"/>
      <c r="RQH191" s="1"/>
      <c r="RQI191" s="1"/>
      <c r="RQJ191" s="1"/>
      <c r="RQK191" s="1"/>
      <c r="RQL191" s="1"/>
      <c r="RQM191" s="1"/>
      <c r="RQN191" s="1"/>
      <c r="RQO191" s="1"/>
      <c r="RQP191" s="1"/>
      <c r="RQQ191" s="1"/>
      <c r="RQR191" s="1"/>
      <c r="RQS191" s="1"/>
      <c r="RQT191" s="1"/>
      <c r="RQU191" s="1"/>
      <c r="RQV191" s="1"/>
      <c r="RQW191" s="1"/>
      <c r="RQX191" s="1"/>
      <c r="RQY191" s="1"/>
      <c r="RQZ191" s="1"/>
      <c r="RRA191" s="1"/>
      <c r="RRB191" s="1"/>
      <c r="RRC191" s="1"/>
      <c r="RRD191" s="1"/>
      <c r="RRE191" s="1"/>
      <c r="RRF191" s="1"/>
      <c r="RRG191" s="1"/>
      <c r="RRH191" s="1"/>
      <c r="RRI191" s="1"/>
      <c r="RRJ191" s="1"/>
      <c r="RRK191" s="1"/>
      <c r="RRL191" s="1"/>
      <c r="RRM191" s="1"/>
      <c r="RRN191" s="1"/>
      <c r="RRO191" s="1"/>
      <c r="RRP191" s="1"/>
      <c r="RRQ191" s="1"/>
      <c r="RRR191" s="1"/>
      <c r="RRS191" s="1"/>
      <c r="RRT191" s="1"/>
      <c r="RRU191" s="1"/>
      <c r="RRV191" s="1"/>
      <c r="RRW191" s="1"/>
      <c r="RRX191" s="1"/>
      <c r="RRY191" s="1"/>
      <c r="RRZ191" s="1"/>
      <c r="RSA191" s="1"/>
      <c r="RSB191" s="1"/>
      <c r="RSC191" s="1"/>
      <c r="RSD191" s="1"/>
      <c r="RSE191" s="1"/>
      <c r="RSF191" s="1"/>
      <c r="RSG191" s="1"/>
      <c r="RSH191" s="1"/>
      <c r="RSI191" s="1"/>
      <c r="RSJ191" s="1"/>
      <c r="RSK191" s="1"/>
      <c r="RSL191" s="1"/>
      <c r="RSM191" s="1"/>
      <c r="RSN191" s="1"/>
      <c r="RSO191" s="1"/>
      <c r="RSP191" s="1"/>
      <c r="RSQ191" s="1"/>
      <c r="RSR191" s="1"/>
      <c r="RSS191" s="1"/>
      <c r="RST191" s="1"/>
      <c r="RSU191" s="1"/>
      <c r="RSV191" s="1"/>
      <c r="RSW191" s="1"/>
      <c r="RSX191" s="1"/>
      <c r="RSY191" s="1"/>
      <c r="RSZ191" s="1"/>
      <c r="RTA191" s="1"/>
      <c r="RTB191" s="1"/>
      <c r="RTC191" s="1"/>
      <c r="RTD191" s="1"/>
      <c r="RTE191" s="1"/>
      <c r="RTF191" s="1"/>
      <c r="RTG191" s="1"/>
      <c r="RTH191" s="1"/>
      <c r="RTI191" s="1"/>
      <c r="RTJ191" s="1"/>
      <c r="RTK191" s="1"/>
      <c r="RTL191" s="1"/>
      <c r="RTM191" s="1"/>
      <c r="RTN191" s="1"/>
      <c r="RTO191" s="1"/>
      <c r="RTP191" s="1"/>
      <c r="RTQ191" s="1"/>
      <c r="RTR191" s="1"/>
      <c r="RTS191" s="1"/>
      <c r="RTT191" s="1"/>
      <c r="RTU191" s="1"/>
      <c r="RTV191" s="1"/>
      <c r="RTW191" s="1"/>
      <c r="RTX191" s="1"/>
      <c r="RTY191" s="1"/>
      <c r="RTZ191" s="1"/>
      <c r="RUA191" s="1"/>
      <c r="RUB191" s="1"/>
      <c r="RUC191" s="1"/>
      <c r="RUD191" s="1"/>
      <c r="RUE191" s="1"/>
      <c r="RUF191" s="1"/>
      <c r="RUG191" s="1"/>
      <c r="RUH191" s="1"/>
      <c r="RUI191" s="1"/>
      <c r="RUJ191" s="1"/>
      <c r="RUK191" s="1"/>
      <c r="RUL191" s="1"/>
      <c r="RUM191" s="1"/>
      <c r="RUN191" s="1"/>
      <c r="RUO191" s="1"/>
      <c r="RUP191" s="1"/>
      <c r="RUQ191" s="1"/>
      <c r="RUR191" s="1"/>
      <c r="RUS191" s="1"/>
      <c r="RUT191" s="1"/>
      <c r="RUU191" s="1"/>
      <c r="RUV191" s="1"/>
      <c r="RUW191" s="1"/>
      <c r="RUX191" s="1"/>
      <c r="RUY191" s="1"/>
      <c r="RUZ191" s="1"/>
      <c r="RVA191" s="1"/>
      <c r="RVB191" s="1"/>
      <c r="RVC191" s="1"/>
      <c r="RVD191" s="1"/>
      <c r="RVE191" s="1"/>
      <c r="RVF191" s="1"/>
      <c r="RVG191" s="1"/>
      <c r="RVH191" s="1"/>
      <c r="RVI191" s="1"/>
      <c r="RVJ191" s="1"/>
      <c r="RVK191" s="1"/>
      <c r="RVL191" s="1"/>
      <c r="RVM191" s="1"/>
      <c r="RVN191" s="1"/>
      <c r="RVO191" s="1"/>
      <c r="RVP191" s="1"/>
      <c r="RVQ191" s="1"/>
      <c r="RVR191" s="1"/>
      <c r="RVS191" s="1"/>
      <c r="RVT191" s="1"/>
      <c r="RVU191" s="1"/>
      <c r="RVV191" s="1"/>
      <c r="RVW191" s="1"/>
      <c r="RVX191" s="1"/>
      <c r="RVY191" s="1"/>
      <c r="RVZ191" s="1"/>
      <c r="RWA191" s="1"/>
      <c r="RWB191" s="1"/>
      <c r="RWC191" s="1"/>
      <c r="RWD191" s="1"/>
      <c r="RWE191" s="1"/>
      <c r="RWF191" s="1"/>
      <c r="RWG191" s="1"/>
      <c r="RWH191" s="1"/>
      <c r="RWI191" s="1"/>
      <c r="RWJ191" s="1"/>
      <c r="RWK191" s="1"/>
      <c r="RWL191" s="1"/>
      <c r="RWM191" s="1"/>
      <c r="RWN191" s="1"/>
      <c r="RWO191" s="1"/>
      <c r="RWP191" s="1"/>
      <c r="RWQ191" s="1"/>
      <c r="RWR191" s="1"/>
      <c r="RWS191" s="1"/>
      <c r="RWT191" s="1"/>
      <c r="RWU191" s="1"/>
      <c r="RWV191" s="1"/>
      <c r="RWW191" s="1"/>
      <c r="RWX191" s="1"/>
      <c r="RWY191" s="1"/>
      <c r="RWZ191" s="1"/>
      <c r="RXA191" s="1"/>
      <c r="RXB191" s="1"/>
      <c r="RXC191" s="1"/>
      <c r="RXD191" s="1"/>
      <c r="RXE191" s="1"/>
      <c r="RXF191" s="1"/>
      <c r="RXG191" s="1"/>
      <c r="RXH191" s="1"/>
      <c r="RXI191" s="1"/>
      <c r="RXJ191" s="1"/>
      <c r="RXK191" s="1"/>
      <c r="RXL191" s="1"/>
      <c r="RXM191" s="1"/>
      <c r="RXN191" s="1"/>
      <c r="RXO191" s="1"/>
      <c r="RXP191" s="1"/>
      <c r="RXQ191" s="1"/>
      <c r="RXR191" s="1"/>
      <c r="RXS191" s="1"/>
      <c r="RXT191" s="1"/>
      <c r="RXU191" s="1"/>
      <c r="RXV191" s="1"/>
      <c r="RXW191" s="1"/>
      <c r="RXX191" s="1"/>
      <c r="RXY191" s="1"/>
      <c r="RXZ191" s="1"/>
      <c r="RYA191" s="1"/>
      <c r="RYB191" s="1"/>
      <c r="RYC191" s="1"/>
      <c r="RYD191" s="1"/>
      <c r="RYE191" s="1"/>
      <c r="RYF191" s="1"/>
      <c r="RYG191" s="1"/>
      <c r="RYH191" s="1"/>
      <c r="RYI191" s="1"/>
      <c r="RYJ191" s="1"/>
      <c r="RYK191" s="1"/>
      <c r="RYL191" s="1"/>
      <c r="RYM191" s="1"/>
      <c r="RYN191" s="1"/>
      <c r="RYO191" s="1"/>
      <c r="RYP191" s="1"/>
      <c r="RYQ191" s="1"/>
      <c r="RYR191" s="1"/>
      <c r="RYS191" s="1"/>
      <c r="RYT191" s="1"/>
      <c r="RYU191" s="1"/>
      <c r="RYV191" s="1"/>
      <c r="RYW191" s="1"/>
      <c r="RYX191" s="1"/>
      <c r="RYY191" s="1"/>
      <c r="RYZ191" s="1"/>
      <c r="RZA191" s="1"/>
      <c r="RZB191" s="1"/>
      <c r="RZC191" s="1"/>
      <c r="RZD191" s="1"/>
      <c r="RZE191" s="1"/>
      <c r="RZF191" s="1"/>
      <c r="RZG191" s="1"/>
      <c r="RZH191" s="1"/>
      <c r="RZI191" s="1"/>
      <c r="RZJ191" s="1"/>
      <c r="RZK191" s="1"/>
      <c r="RZL191" s="1"/>
      <c r="RZM191" s="1"/>
      <c r="RZN191" s="1"/>
      <c r="RZO191" s="1"/>
      <c r="RZP191" s="1"/>
      <c r="RZQ191" s="1"/>
      <c r="RZR191" s="1"/>
      <c r="RZS191" s="1"/>
      <c r="RZT191" s="1"/>
      <c r="RZU191" s="1"/>
      <c r="RZV191" s="1"/>
      <c r="RZW191" s="1"/>
      <c r="RZX191" s="1"/>
      <c r="RZY191" s="1"/>
      <c r="RZZ191" s="1"/>
      <c r="SAA191" s="1"/>
      <c r="SAB191" s="1"/>
      <c r="SAC191" s="1"/>
      <c r="SAD191" s="1"/>
      <c r="SAE191" s="1"/>
      <c r="SAF191" s="1"/>
      <c r="SAG191" s="1"/>
      <c r="SAH191" s="1"/>
      <c r="SAI191" s="1"/>
      <c r="SAJ191" s="1"/>
      <c r="SAK191" s="1"/>
      <c r="SAL191" s="1"/>
      <c r="SAM191" s="1"/>
      <c r="SAN191" s="1"/>
      <c r="SAO191" s="1"/>
      <c r="SAP191" s="1"/>
      <c r="SAQ191" s="1"/>
      <c r="SAR191" s="1"/>
      <c r="SAS191" s="1"/>
      <c r="SAT191" s="1"/>
      <c r="SAU191" s="1"/>
      <c r="SAV191" s="1"/>
      <c r="SAW191" s="1"/>
      <c r="SAX191" s="1"/>
      <c r="SAY191" s="1"/>
      <c r="SAZ191" s="1"/>
      <c r="SBA191" s="1"/>
      <c r="SBB191" s="1"/>
      <c r="SBC191" s="1"/>
      <c r="SBD191" s="1"/>
      <c r="SBE191" s="1"/>
      <c r="SBF191" s="1"/>
      <c r="SBG191" s="1"/>
      <c r="SBH191" s="1"/>
      <c r="SBI191" s="1"/>
      <c r="SBJ191" s="1"/>
      <c r="SBK191" s="1"/>
      <c r="SBL191" s="1"/>
      <c r="SBM191" s="1"/>
      <c r="SBN191" s="1"/>
      <c r="SBO191" s="1"/>
      <c r="SBP191" s="1"/>
      <c r="SBQ191" s="1"/>
      <c r="SBR191" s="1"/>
      <c r="SBS191" s="1"/>
      <c r="SBT191" s="1"/>
      <c r="SBU191" s="1"/>
      <c r="SBV191" s="1"/>
      <c r="SBW191" s="1"/>
      <c r="SBX191" s="1"/>
      <c r="SBY191" s="1"/>
      <c r="SBZ191" s="1"/>
      <c r="SCA191" s="1"/>
      <c r="SCB191" s="1"/>
      <c r="SCC191" s="1"/>
      <c r="SCD191" s="1"/>
      <c r="SCE191" s="1"/>
      <c r="SCF191" s="1"/>
      <c r="SCG191" s="1"/>
      <c r="SCH191" s="1"/>
      <c r="SCI191" s="1"/>
      <c r="SCJ191" s="1"/>
      <c r="SCK191" s="1"/>
      <c r="SCL191" s="1"/>
      <c r="SCM191" s="1"/>
      <c r="SCN191" s="1"/>
      <c r="SCO191" s="1"/>
      <c r="SCP191" s="1"/>
      <c r="SCQ191" s="1"/>
      <c r="SCR191" s="1"/>
      <c r="SCS191" s="1"/>
      <c r="SCT191" s="1"/>
      <c r="SCU191" s="1"/>
      <c r="SCV191" s="1"/>
      <c r="SCW191" s="1"/>
      <c r="SCX191" s="1"/>
      <c r="SCY191" s="1"/>
      <c r="SCZ191" s="1"/>
      <c r="SDA191" s="1"/>
      <c r="SDB191" s="1"/>
      <c r="SDC191" s="1"/>
      <c r="SDD191" s="1"/>
      <c r="SDE191" s="1"/>
      <c r="SDF191" s="1"/>
      <c r="SDG191" s="1"/>
      <c r="SDH191" s="1"/>
      <c r="SDI191" s="1"/>
      <c r="SDJ191" s="1"/>
      <c r="SDK191" s="1"/>
      <c r="SDL191" s="1"/>
      <c r="SDM191" s="1"/>
      <c r="SDN191" s="1"/>
      <c r="SDO191" s="1"/>
      <c r="SDP191" s="1"/>
      <c r="SDQ191" s="1"/>
      <c r="SDR191" s="1"/>
      <c r="SDS191" s="1"/>
      <c r="SDT191" s="1"/>
      <c r="SDU191" s="1"/>
      <c r="SDV191" s="1"/>
      <c r="SDW191" s="1"/>
      <c r="SDX191" s="1"/>
      <c r="SDY191" s="1"/>
      <c r="SDZ191" s="1"/>
      <c r="SEA191" s="1"/>
      <c r="SEB191" s="1"/>
      <c r="SEC191" s="1"/>
      <c r="SED191" s="1"/>
      <c r="SEE191" s="1"/>
      <c r="SEF191" s="1"/>
      <c r="SEG191" s="1"/>
      <c r="SEH191" s="1"/>
      <c r="SEI191" s="1"/>
      <c r="SEJ191" s="1"/>
      <c r="SEK191" s="1"/>
      <c r="SEL191" s="1"/>
      <c r="SEM191" s="1"/>
      <c r="SEN191" s="1"/>
      <c r="SEO191" s="1"/>
      <c r="SEP191" s="1"/>
      <c r="SEQ191" s="1"/>
      <c r="SER191" s="1"/>
      <c r="SES191" s="1"/>
      <c r="SET191" s="1"/>
      <c r="SEU191" s="1"/>
      <c r="SEV191" s="1"/>
      <c r="SEW191" s="1"/>
      <c r="SEX191" s="1"/>
      <c r="SEY191" s="1"/>
      <c r="SEZ191" s="1"/>
      <c r="SFA191" s="1"/>
      <c r="SFB191" s="1"/>
      <c r="SFC191" s="1"/>
      <c r="SFD191" s="1"/>
      <c r="SFE191" s="1"/>
      <c r="SFF191" s="1"/>
      <c r="SFG191" s="1"/>
      <c r="SFH191" s="1"/>
      <c r="SFI191" s="1"/>
      <c r="SFJ191" s="1"/>
      <c r="SFK191" s="1"/>
      <c r="SFL191" s="1"/>
      <c r="SFM191" s="1"/>
      <c r="SFN191" s="1"/>
      <c r="SFO191" s="1"/>
      <c r="SFP191" s="1"/>
      <c r="SFQ191" s="1"/>
      <c r="SFR191" s="1"/>
      <c r="SFS191" s="1"/>
      <c r="SFT191" s="1"/>
      <c r="SFU191" s="1"/>
      <c r="SFV191" s="1"/>
      <c r="SFW191" s="1"/>
      <c r="SFX191" s="1"/>
      <c r="SFY191" s="1"/>
      <c r="SFZ191" s="1"/>
      <c r="SGA191" s="1"/>
      <c r="SGB191" s="1"/>
      <c r="SGC191" s="1"/>
      <c r="SGD191" s="1"/>
      <c r="SGE191" s="1"/>
      <c r="SGF191" s="1"/>
      <c r="SGG191" s="1"/>
      <c r="SGH191" s="1"/>
      <c r="SGI191" s="1"/>
      <c r="SGJ191" s="1"/>
      <c r="SGK191" s="1"/>
      <c r="SGL191" s="1"/>
      <c r="SGM191" s="1"/>
      <c r="SGN191" s="1"/>
      <c r="SGO191" s="1"/>
      <c r="SGP191" s="1"/>
      <c r="SGQ191" s="1"/>
      <c r="SGR191" s="1"/>
      <c r="SGS191" s="1"/>
      <c r="SGT191" s="1"/>
      <c r="SGU191" s="1"/>
      <c r="SGV191" s="1"/>
      <c r="SGW191" s="1"/>
      <c r="SGX191" s="1"/>
      <c r="SGY191" s="1"/>
      <c r="SGZ191" s="1"/>
      <c r="SHA191" s="1"/>
      <c r="SHB191" s="1"/>
      <c r="SHC191" s="1"/>
      <c r="SHD191" s="1"/>
      <c r="SHE191" s="1"/>
      <c r="SHF191" s="1"/>
      <c r="SHG191" s="1"/>
      <c r="SHH191" s="1"/>
      <c r="SHI191" s="1"/>
      <c r="SHJ191" s="1"/>
      <c r="SHK191" s="1"/>
      <c r="SHL191" s="1"/>
      <c r="SHM191" s="1"/>
      <c r="SHN191" s="1"/>
      <c r="SHO191" s="1"/>
      <c r="SHP191" s="1"/>
      <c r="SHQ191" s="1"/>
      <c r="SHR191" s="1"/>
      <c r="SHS191" s="1"/>
      <c r="SHT191" s="1"/>
      <c r="SHU191" s="1"/>
      <c r="SHV191" s="1"/>
      <c r="SHW191" s="1"/>
      <c r="SHX191" s="1"/>
      <c r="SHY191" s="1"/>
      <c r="SHZ191" s="1"/>
      <c r="SIA191" s="1"/>
      <c r="SIB191" s="1"/>
      <c r="SIC191" s="1"/>
      <c r="SID191" s="1"/>
      <c r="SIE191" s="1"/>
      <c r="SIF191" s="1"/>
      <c r="SIG191" s="1"/>
      <c r="SIH191" s="1"/>
      <c r="SII191" s="1"/>
      <c r="SIJ191" s="1"/>
      <c r="SIK191" s="1"/>
      <c r="SIL191" s="1"/>
      <c r="SIM191" s="1"/>
      <c r="SIN191" s="1"/>
      <c r="SIO191" s="1"/>
      <c r="SIP191" s="1"/>
      <c r="SIQ191" s="1"/>
      <c r="SIR191" s="1"/>
      <c r="SIS191" s="1"/>
      <c r="SIT191" s="1"/>
      <c r="SIU191" s="1"/>
      <c r="SIV191" s="1"/>
      <c r="SIW191" s="1"/>
      <c r="SIX191" s="1"/>
      <c r="SIY191" s="1"/>
      <c r="SIZ191" s="1"/>
      <c r="SJA191" s="1"/>
      <c r="SJB191" s="1"/>
      <c r="SJC191" s="1"/>
      <c r="SJD191" s="1"/>
      <c r="SJE191" s="1"/>
      <c r="SJF191" s="1"/>
      <c r="SJG191" s="1"/>
      <c r="SJH191" s="1"/>
      <c r="SJI191" s="1"/>
      <c r="SJJ191" s="1"/>
      <c r="SJK191" s="1"/>
      <c r="SJL191" s="1"/>
      <c r="SJM191" s="1"/>
      <c r="SJN191" s="1"/>
      <c r="SJO191" s="1"/>
      <c r="SJP191" s="1"/>
      <c r="SJQ191" s="1"/>
      <c r="SJR191" s="1"/>
      <c r="SJS191" s="1"/>
      <c r="SJT191" s="1"/>
      <c r="SJU191" s="1"/>
      <c r="SJV191" s="1"/>
      <c r="SJW191" s="1"/>
      <c r="SJX191" s="1"/>
      <c r="SJY191" s="1"/>
      <c r="SJZ191" s="1"/>
      <c r="SKA191" s="1"/>
      <c r="SKB191" s="1"/>
      <c r="SKC191" s="1"/>
      <c r="SKD191" s="1"/>
      <c r="SKE191" s="1"/>
      <c r="SKF191" s="1"/>
      <c r="SKG191" s="1"/>
      <c r="SKH191" s="1"/>
      <c r="SKI191" s="1"/>
      <c r="SKJ191" s="1"/>
      <c r="SKK191" s="1"/>
      <c r="SKL191" s="1"/>
      <c r="SKM191" s="1"/>
      <c r="SKN191" s="1"/>
      <c r="SKO191" s="1"/>
      <c r="SKP191" s="1"/>
      <c r="SKQ191" s="1"/>
      <c r="SKR191" s="1"/>
      <c r="SKS191" s="1"/>
      <c r="SKT191" s="1"/>
      <c r="SKU191" s="1"/>
      <c r="SKV191" s="1"/>
      <c r="SKW191" s="1"/>
      <c r="SKX191" s="1"/>
      <c r="SKY191" s="1"/>
      <c r="SKZ191" s="1"/>
      <c r="SLA191" s="1"/>
      <c r="SLB191" s="1"/>
      <c r="SLC191" s="1"/>
      <c r="SLD191" s="1"/>
      <c r="SLE191" s="1"/>
      <c r="SLF191" s="1"/>
      <c r="SLG191" s="1"/>
      <c r="SLH191" s="1"/>
      <c r="SLI191" s="1"/>
      <c r="SLJ191" s="1"/>
      <c r="SLK191" s="1"/>
      <c r="SLL191" s="1"/>
      <c r="SLM191" s="1"/>
      <c r="SLN191" s="1"/>
      <c r="SLO191" s="1"/>
      <c r="SLP191" s="1"/>
      <c r="SLQ191" s="1"/>
      <c r="SLR191" s="1"/>
      <c r="SLS191" s="1"/>
      <c r="SLT191" s="1"/>
      <c r="SLU191" s="1"/>
      <c r="SLV191" s="1"/>
      <c r="SLW191" s="1"/>
      <c r="SLX191" s="1"/>
      <c r="SLY191" s="1"/>
      <c r="SLZ191" s="1"/>
      <c r="SMA191" s="1"/>
      <c r="SMB191" s="1"/>
      <c r="SMC191" s="1"/>
      <c r="SMD191" s="1"/>
      <c r="SME191" s="1"/>
      <c r="SMF191" s="1"/>
      <c r="SMG191" s="1"/>
      <c r="SMH191" s="1"/>
      <c r="SMI191" s="1"/>
      <c r="SMJ191" s="1"/>
      <c r="SMK191" s="1"/>
      <c r="SML191" s="1"/>
      <c r="SMM191" s="1"/>
      <c r="SMN191" s="1"/>
      <c r="SMO191" s="1"/>
      <c r="SMP191" s="1"/>
      <c r="SMQ191" s="1"/>
      <c r="SMR191" s="1"/>
      <c r="SMS191" s="1"/>
      <c r="SMT191" s="1"/>
      <c r="SMU191" s="1"/>
      <c r="SMV191" s="1"/>
      <c r="SMW191" s="1"/>
      <c r="SMX191" s="1"/>
      <c r="SMY191" s="1"/>
      <c r="SMZ191" s="1"/>
      <c r="SNA191" s="1"/>
      <c r="SNB191" s="1"/>
      <c r="SNC191" s="1"/>
      <c r="SND191" s="1"/>
      <c r="SNE191" s="1"/>
      <c r="SNF191" s="1"/>
      <c r="SNG191" s="1"/>
      <c r="SNH191" s="1"/>
      <c r="SNI191" s="1"/>
      <c r="SNJ191" s="1"/>
      <c r="SNK191" s="1"/>
      <c r="SNL191" s="1"/>
      <c r="SNM191" s="1"/>
      <c r="SNN191" s="1"/>
      <c r="SNO191" s="1"/>
      <c r="SNP191" s="1"/>
      <c r="SNQ191" s="1"/>
      <c r="SNR191" s="1"/>
      <c r="SNS191" s="1"/>
      <c r="SNT191" s="1"/>
      <c r="SNU191" s="1"/>
      <c r="SNV191" s="1"/>
      <c r="SNW191" s="1"/>
      <c r="SNX191" s="1"/>
      <c r="SNY191" s="1"/>
      <c r="SNZ191" s="1"/>
      <c r="SOA191" s="1"/>
      <c r="SOB191" s="1"/>
      <c r="SOC191" s="1"/>
      <c r="SOD191" s="1"/>
      <c r="SOE191" s="1"/>
      <c r="SOF191" s="1"/>
      <c r="SOG191" s="1"/>
      <c r="SOH191" s="1"/>
      <c r="SOI191" s="1"/>
      <c r="SOJ191" s="1"/>
      <c r="SOK191" s="1"/>
      <c r="SOL191" s="1"/>
      <c r="SOM191" s="1"/>
      <c r="SON191" s="1"/>
      <c r="SOO191" s="1"/>
      <c r="SOP191" s="1"/>
      <c r="SOQ191" s="1"/>
      <c r="SOR191" s="1"/>
      <c r="SOS191" s="1"/>
      <c r="SOT191" s="1"/>
      <c r="SOU191" s="1"/>
      <c r="SOV191" s="1"/>
      <c r="SOW191" s="1"/>
      <c r="SOX191" s="1"/>
      <c r="SOY191" s="1"/>
      <c r="SOZ191" s="1"/>
      <c r="SPA191" s="1"/>
      <c r="SPB191" s="1"/>
      <c r="SPC191" s="1"/>
      <c r="SPD191" s="1"/>
      <c r="SPE191" s="1"/>
      <c r="SPF191" s="1"/>
      <c r="SPG191" s="1"/>
      <c r="SPH191" s="1"/>
      <c r="SPI191" s="1"/>
      <c r="SPJ191" s="1"/>
      <c r="SPK191" s="1"/>
      <c r="SPL191" s="1"/>
      <c r="SPM191" s="1"/>
      <c r="SPN191" s="1"/>
      <c r="SPO191" s="1"/>
      <c r="SPP191" s="1"/>
      <c r="SPQ191" s="1"/>
      <c r="SPR191" s="1"/>
      <c r="SPS191" s="1"/>
      <c r="SPT191" s="1"/>
      <c r="SPU191" s="1"/>
      <c r="SPV191" s="1"/>
      <c r="SPW191" s="1"/>
      <c r="SPX191" s="1"/>
      <c r="SPY191" s="1"/>
      <c r="SPZ191" s="1"/>
      <c r="SQA191" s="1"/>
      <c r="SQB191" s="1"/>
      <c r="SQC191" s="1"/>
      <c r="SQD191" s="1"/>
      <c r="SQE191" s="1"/>
      <c r="SQF191" s="1"/>
      <c r="SQG191" s="1"/>
      <c r="SQH191" s="1"/>
      <c r="SQI191" s="1"/>
      <c r="SQJ191" s="1"/>
      <c r="SQK191" s="1"/>
      <c r="SQL191" s="1"/>
      <c r="SQM191" s="1"/>
      <c r="SQN191" s="1"/>
      <c r="SQO191" s="1"/>
      <c r="SQP191" s="1"/>
      <c r="SQQ191" s="1"/>
      <c r="SQR191" s="1"/>
      <c r="SQS191" s="1"/>
      <c r="SQT191" s="1"/>
      <c r="SQU191" s="1"/>
      <c r="SQV191" s="1"/>
      <c r="SQW191" s="1"/>
      <c r="SQX191" s="1"/>
      <c r="SQY191" s="1"/>
      <c r="SQZ191" s="1"/>
      <c r="SRA191" s="1"/>
      <c r="SRB191" s="1"/>
      <c r="SRC191" s="1"/>
      <c r="SRD191" s="1"/>
      <c r="SRE191" s="1"/>
      <c r="SRF191" s="1"/>
      <c r="SRG191" s="1"/>
      <c r="SRH191" s="1"/>
      <c r="SRI191" s="1"/>
      <c r="SRJ191" s="1"/>
      <c r="SRK191" s="1"/>
      <c r="SRL191" s="1"/>
      <c r="SRM191" s="1"/>
      <c r="SRN191" s="1"/>
      <c r="SRO191" s="1"/>
      <c r="SRP191" s="1"/>
      <c r="SRQ191" s="1"/>
      <c r="SRR191" s="1"/>
      <c r="SRS191" s="1"/>
      <c r="SRT191" s="1"/>
      <c r="SRU191" s="1"/>
      <c r="SRV191" s="1"/>
      <c r="SRW191" s="1"/>
      <c r="SRX191" s="1"/>
      <c r="SRY191" s="1"/>
      <c r="SRZ191" s="1"/>
      <c r="SSA191" s="1"/>
      <c r="SSB191" s="1"/>
      <c r="SSC191" s="1"/>
      <c r="SSD191" s="1"/>
      <c r="SSE191" s="1"/>
      <c r="SSF191" s="1"/>
      <c r="SSG191" s="1"/>
      <c r="SSH191" s="1"/>
      <c r="SSI191" s="1"/>
      <c r="SSJ191" s="1"/>
      <c r="SSK191" s="1"/>
      <c r="SSL191" s="1"/>
      <c r="SSM191" s="1"/>
      <c r="SSN191" s="1"/>
      <c r="SSO191" s="1"/>
      <c r="SSP191" s="1"/>
      <c r="SSQ191" s="1"/>
      <c r="SSR191" s="1"/>
      <c r="SSS191" s="1"/>
      <c r="SST191" s="1"/>
      <c r="SSU191" s="1"/>
      <c r="SSV191" s="1"/>
      <c r="SSW191" s="1"/>
      <c r="SSX191" s="1"/>
      <c r="SSY191" s="1"/>
      <c r="SSZ191" s="1"/>
      <c r="STA191" s="1"/>
      <c r="STB191" s="1"/>
      <c r="STC191" s="1"/>
      <c r="STD191" s="1"/>
      <c r="STE191" s="1"/>
      <c r="STF191" s="1"/>
      <c r="STG191" s="1"/>
      <c r="STH191" s="1"/>
      <c r="STI191" s="1"/>
      <c r="STJ191" s="1"/>
      <c r="STK191" s="1"/>
      <c r="STL191" s="1"/>
      <c r="STM191" s="1"/>
      <c r="STN191" s="1"/>
      <c r="STO191" s="1"/>
      <c r="STP191" s="1"/>
      <c r="STQ191" s="1"/>
      <c r="STR191" s="1"/>
      <c r="STS191" s="1"/>
      <c r="STT191" s="1"/>
      <c r="STU191" s="1"/>
      <c r="STV191" s="1"/>
      <c r="STW191" s="1"/>
      <c r="STX191" s="1"/>
      <c r="STY191" s="1"/>
      <c r="STZ191" s="1"/>
      <c r="SUA191" s="1"/>
      <c r="SUB191" s="1"/>
      <c r="SUC191" s="1"/>
      <c r="SUD191" s="1"/>
      <c r="SUE191" s="1"/>
      <c r="SUF191" s="1"/>
      <c r="SUG191" s="1"/>
      <c r="SUH191" s="1"/>
      <c r="SUI191" s="1"/>
      <c r="SUJ191" s="1"/>
      <c r="SUK191" s="1"/>
      <c r="SUL191" s="1"/>
      <c r="SUM191" s="1"/>
      <c r="SUN191" s="1"/>
      <c r="SUO191" s="1"/>
      <c r="SUP191" s="1"/>
      <c r="SUQ191" s="1"/>
      <c r="SUR191" s="1"/>
      <c r="SUS191" s="1"/>
      <c r="SUT191" s="1"/>
      <c r="SUU191" s="1"/>
      <c r="SUV191" s="1"/>
      <c r="SUW191" s="1"/>
      <c r="SUX191" s="1"/>
      <c r="SUY191" s="1"/>
      <c r="SUZ191" s="1"/>
      <c r="SVA191" s="1"/>
      <c r="SVB191" s="1"/>
      <c r="SVC191" s="1"/>
      <c r="SVD191" s="1"/>
      <c r="SVE191" s="1"/>
      <c r="SVF191" s="1"/>
      <c r="SVG191" s="1"/>
      <c r="SVH191" s="1"/>
      <c r="SVI191" s="1"/>
      <c r="SVJ191" s="1"/>
      <c r="SVK191" s="1"/>
      <c r="SVL191" s="1"/>
      <c r="SVM191" s="1"/>
      <c r="SVN191" s="1"/>
      <c r="SVO191" s="1"/>
      <c r="SVP191" s="1"/>
      <c r="SVQ191" s="1"/>
      <c r="SVR191" s="1"/>
      <c r="SVS191" s="1"/>
      <c r="SVT191" s="1"/>
      <c r="SVU191" s="1"/>
      <c r="SVV191" s="1"/>
      <c r="SVW191" s="1"/>
      <c r="SVX191" s="1"/>
      <c r="SVY191" s="1"/>
      <c r="SVZ191" s="1"/>
      <c r="SWA191" s="1"/>
      <c r="SWB191" s="1"/>
      <c r="SWC191" s="1"/>
      <c r="SWD191" s="1"/>
      <c r="SWE191" s="1"/>
      <c r="SWF191" s="1"/>
      <c r="SWG191" s="1"/>
      <c r="SWH191" s="1"/>
      <c r="SWI191" s="1"/>
      <c r="SWJ191" s="1"/>
      <c r="SWK191" s="1"/>
      <c r="SWL191" s="1"/>
      <c r="SWM191" s="1"/>
      <c r="SWN191" s="1"/>
      <c r="SWO191" s="1"/>
      <c r="SWP191" s="1"/>
      <c r="SWQ191" s="1"/>
      <c r="SWR191" s="1"/>
      <c r="SWS191" s="1"/>
      <c r="SWT191" s="1"/>
      <c r="SWU191" s="1"/>
      <c r="SWV191" s="1"/>
      <c r="SWW191" s="1"/>
      <c r="SWX191" s="1"/>
      <c r="SWY191" s="1"/>
      <c r="SWZ191" s="1"/>
      <c r="SXA191" s="1"/>
      <c r="SXB191" s="1"/>
      <c r="SXC191" s="1"/>
      <c r="SXD191" s="1"/>
      <c r="SXE191" s="1"/>
      <c r="SXF191" s="1"/>
      <c r="SXG191" s="1"/>
      <c r="SXH191" s="1"/>
      <c r="SXI191" s="1"/>
      <c r="SXJ191" s="1"/>
      <c r="SXK191" s="1"/>
      <c r="SXL191" s="1"/>
      <c r="SXM191" s="1"/>
      <c r="SXN191" s="1"/>
      <c r="SXO191" s="1"/>
      <c r="SXP191" s="1"/>
      <c r="SXQ191" s="1"/>
      <c r="SXR191" s="1"/>
      <c r="SXS191" s="1"/>
      <c r="SXT191" s="1"/>
      <c r="SXU191" s="1"/>
      <c r="SXV191" s="1"/>
      <c r="SXW191" s="1"/>
      <c r="SXX191" s="1"/>
      <c r="SXY191" s="1"/>
      <c r="SXZ191" s="1"/>
      <c r="SYA191" s="1"/>
      <c r="SYB191" s="1"/>
      <c r="SYC191" s="1"/>
      <c r="SYD191" s="1"/>
      <c r="SYE191" s="1"/>
      <c r="SYF191" s="1"/>
      <c r="SYG191" s="1"/>
      <c r="SYH191" s="1"/>
      <c r="SYI191" s="1"/>
      <c r="SYJ191" s="1"/>
      <c r="SYK191" s="1"/>
      <c r="SYL191" s="1"/>
      <c r="SYM191" s="1"/>
      <c r="SYN191" s="1"/>
      <c r="SYO191" s="1"/>
      <c r="SYP191" s="1"/>
      <c r="SYQ191" s="1"/>
      <c r="SYR191" s="1"/>
      <c r="SYS191" s="1"/>
      <c r="SYT191" s="1"/>
      <c r="SYU191" s="1"/>
      <c r="SYV191" s="1"/>
      <c r="SYW191" s="1"/>
      <c r="SYX191" s="1"/>
      <c r="SYY191" s="1"/>
      <c r="SYZ191" s="1"/>
      <c r="SZA191" s="1"/>
      <c r="SZB191" s="1"/>
      <c r="SZC191" s="1"/>
      <c r="SZD191" s="1"/>
      <c r="SZE191" s="1"/>
      <c r="SZF191" s="1"/>
      <c r="SZG191" s="1"/>
      <c r="SZH191" s="1"/>
      <c r="SZI191" s="1"/>
      <c r="SZJ191" s="1"/>
      <c r="SZK191" s="1"/>
      <c r="SZL191" s="1"/>
      <c r="SZM191" s="1"/>
      <c r="SZN191" s="1"/>
      <c r="SZO191" s="1"/>
      <c r="SZP191" s="1"/>
      <c r="SZQ191" s="1"/>
      <c r="SZR191" s="1"/>
      <c r="SZS191" s="1"/>
      <c r="SZT191" s="1"/>
      <c r="SZU191" s="1"/>
      <c r="SZV191" s="1"/>
      <c r="SZW191" s="1"/>
      <c r="SZX191" s="1"/>
      <c r="SZY191" s="1"/>
      <c r="SZZ191" s="1"/>
      <c r="TAA191" s="1"/>
      <c r="TAB191" s="1"/>
      <c r="TAC191" s="1"/>
      <c r="TAD191" s="1"/>
      <c r="TAE191" s="1"/>
      <c r="TAF191" s="1"/>
      <c r="TAG191" s="1"/>
      <c r="TAH191" s="1"/>
      <c r="TAI191" s="1"/>
      <c r="TAJ191" s="1"/>
      <c r="TAK191" s="1"/>
      <c r="TAL191" s="1"/>
      <c r="TAM191" s="1"/>
      <c r="TAN191" s="1"/>
      <c r="TAO191" s="1"/>
      <c r="TAP191" s="1"/>
      <c r="TAQ191" s="1"/>
      <c r="TAR191" s="1"/>
      <c r="TAS191" s="1"/>
      <c r="TAT191" s="1"/>
      <c r="TAU191" s="1"/>
      <c r="TAV191" s="1"/>
      <c r="TAW191" s="1"/>
      <c r="TAX191" s="1"/>
      <c r="TAY191" s="1"/>
      <c r="TAZ191" s="1"/>
      <c r="TBA191" s="1"/>
      <c r="TBB191" s="1"/>
      <c r="TBC191" s="1"/>
      <c r="TBD191" s="1"/>
      <c r="TBE191" s="1"/>
      <c r="TBF191" s="1"/>
      <c r="TBG191" s="1"/>
      <c r="TBH191" s="1"/>
      <c r="TBI191" s="1"/>
      <c r="TBJ191" s="1"/>
      <c r="TBK191" s="1"/>
      <c r="TBL191" s="1"/>
      <c r="TBM191" s="1"/>
      <c r="TBN191" s="1"/>
      <c r="TBO191" s="1"/>
      <c r="TBP191" s="1"/>
      <c r="TBQ191" s="1"/>
      <c r="TBR191" s="1"/>
      <c r="TBS191" s="1"/>
      <c r="TBT191" s="1"/>
      <c r="TBU191" s="1"/>
      <c r="TBV191" s="1"/>
      <c r="TBW191" s="1"/>
      <c r="TBX191" s="1"/>
      <c r="TBY191" s="1"/>
      <c r="TBZ191" s="1"/>
      <c r="TCA191" s="1"/>
      <c r="TCB191" s="1"/>
      <c r="TCC191" s="1"/>
      <c r="TCD191" s="1"/>
      <c r="TCE191" s="1"/>
      <c r="TCF191" s="1"/>
      <c r="TCG191" s="1"/>
      <c r="TCH191" s="1"/>
      <c r="TCI191" s="1"/>
      <c r="TCJ191" s="1"/>
      <c r="TCK191" s="1"/>
      <c r="TCL191" s="1"/>
      <c r="TCM191" s="1"/>
      <c r="TCN191" s="1"/>
      <c r="TCO191" s="1"/>
      <c r="TCP191" s="1"/>
      <c r="TCQ191" s="1"/>
      <c r="TCR191" s="1"/>
      <c r="TCS191" s="1"/>
      <c r="TCT191" s="1"/>
      <c r="TCU191" s="1"/>
      <c r="TCV191" s="1"/>
      <c r="TCW191" s="1"/>
      <c r="TCX191" s="1"/>
      <c r="TCY191" s="1"/>
      <c r="TCZ191" s="1"/>
      <c r="TDA191" s="1"/>
      <c r="TDB191" s="1"/>
      <c r="TDC191" s="1"/>
      <c r="TDD191" s="1"/>
      <c r="TDE191" s="1"/>
      <c r="TDF191" s="1"/>
      <c r="TDG191" s="1"/>
      <c r="TDH191" s="1"/>
      <c r="TDI191" s="1"/>
      <c r="TDJ191" s="1"/>
      <c r="TDK191" s="1"/>
      <c r="TDL191" s="1"/>
      <c r="TDM191" s="1"/>
      <c r="TDN191" s="1"/>
      <c r="TDO191" s="1"/>
      <c r="TDP191" s="1"/>
      <c r="TDQ191" s="1"/>
      <c r="TDR191" s="1"/>
      <c r="TDS191" s="1"/>
      <c r="TDT191" s="1"/>
      <c r="TDU191" s="1"/>
      <c r="TDV191" s="1"/>
      <c r="TDW191" s="1"/>
      <c r="TDX191" s="1"/>
      <c r="TDY191" s="1"/>
      <c r="TDZ191" s="1"/>
      <c r="TEA191" s="1"/>
      <c r="TEB191" s="1"/>
      <c r="TEC191" s="1"/>
      <c r="TED191" s="1"/>
      <c r="TEE191" s="1"/>
      <c r="TEF191" s="1"/>
      <c r="TEG191" s="1"/>
      <c r="TEH191" s="1"/>
      <c r="TEI191" s="1"/>
      <c r="TEJ191" s="1"/>
      <c r="TEK191" s="1"/>
      <c r="TEL191" s="1"/>
      <c r="TEM191" s="1"/>
      <c r="TEN191" s="1"/>
      <c r="TEO191" s="1"/>
      <c r="TEP191" s="1"/>
      <c r="TEQ191" s="1"/>
      <c r="TER191" s="1"/>
      <c r="TES191" s="1"/>
      <c r="TET191" s="1"/>
      <c r="TEU191" s="1"/>
      <c r="TEV191" s="1"/>
      <c r="TEW191" s="1"/>
      <c r="TEX191" s="1"/>
      <c r="TEY191" s="1"/>
      <c r="TEZ191" s="1"/>
      <c r="TFA191" s="1"/>
      <c r="TFB191" s="1"/>
      <c r="TFC191" s="1"/>
      <c r="TFD191" s="1"/>
      <c r="TFE191" s="1"/>
      <c r="TFF191" s="1"/>
      <c r="TFG191" s="1"/>
      <c r="TFH191" s="1"/>
      <c r="TFI191" s="1"/>
      <c r="TFJ191" s="1"/>
      <c r="TFK191" s="1"/>
      <c r="TFL191" s="1"/>
      <c r="TFM191" s="1"/>
      <c r="TFN191" s="1"/>
      <c r="TFO191" s="1"/>
      <c r="TFP191" s="1"/>
      <c r="TFQ191" s="1"/>
      <c r="TFR191" s="1"/>
      <c r="TFS191" s="1"/>
      <c r="TFT191" s="1"/>
      <c r="TFU191" s="1"/>
      <c r="TFV191" s="1"/>
      <c r="TFW191" s="1"/>
      <c r="TFX191" s="1"/>
      <c r="TFY191" s="1"/>
      <c r="TFZ191" s="1"/>
      <c r="TGA191" s="1"/>
      <c r="TGB191" s="1"/>
      <c r="TGC191" s="1"/>
      <c r="TGD191" s="1"/>
      <c r="TGE191" s="1"/>
      <c r="TGF191" s="1"/>
      <c r="TGG191" s="1"/>
      <c r="TGH191" s="1"/>
      <c r="TGI191" s="1"/>
      <c r="TGJ191" s="1"/>
      <c r="TGK191" s="1"/>
      <c r="TGL191" s="1"/>
      <c r="TGM191" s="1"/>
      <c r="TGN191" s="1"/>
      <c r="TGO191" s="1"/>
      <c r="TGP191" s="1"/>
      <c r="TGQ191" s="1"/>
      <c r="TGR191" s="1"/>
      <c r="TGS191" s="1"/>
      <c r="TGT191" s="1"/>
      <c r="TGU191" s="1"/>
      <c r="TGV191" s="1"/>
      <c r="TGW191" s="1"/>
      <c r="TGX191" s="1"/>
      <c r="TGY191" s="1"/>
      <c r="TGZ191" s="1"/>
      <c r="THA191" s="1"/>
      <c r="THB191" s="1"/>
      <c r="THC191" s="1"/>
      <c r="THD191" s="1"/>
      <c r="THE191" s="1"/>
      <c r="THF191" s="1"/>
      <c r="THG191" s="1"/>
      <c r="THH191" s="1"/>
      <c r="THI191" s="1"/>
      <c r="THJ191" s="1"/>
      <c r="THK191" s="1"/>
      <c r="THL191" s="1"/>
      <c r="THM191" s="1"/>
      <c r="THN191" s="1"/>
      <c r="THO191" s="1"/>
      <c r="THP191" s="1"/>
      <c r="THQ191" s="1"/>
      <c r="THR191" s="1"/>
      <c r="THS191" s="1"/>
      <c r="THT191" s="1"/>
      <c r="THU191" s="1"/>
      <c r="THV191" s="1"/>
      <c r="THW191" s="1"/>
      <c r="THX191" s="1"/>
      <c r="THY191" s="1"/>
      <c r="THZ191" s="1"/>
      <c r="TIA191" s="1"/>
      <c r="TIB191" s="1"/>
      <c r="TIC191" s="1"/>
      <c r="TID191" s="1"/>
      <c r="TIE191" s="1"/>
      <c r="TIF191" s="1"/>
      <c r="TIG191" s="1"/>
      <c r="TIH191" s="1"/>
      <c r="TII191" s="1"/>
      <c r="TIJ191" s="1"/>
      <c r="TIK191" s="1"/>
      <c r="TIL191" s="1"/>
      <c r="TIM191" s="1"/>
      <c r="TIN191" s="1"/>
      <c r="TIO191" s="1"/>
      <c r="TIP191" s="1"/>
      <c r="TIQ191" s="1"/>
      <c r="TIR191" s="1"/>
      <c r="TIS191" s="1"/>
      <c r="TIT191" s="1"/>
      <c r="TIU191" s="1"/>
      <c r="TIV191" s="1"/>
      <c r="TIW191" s="1"/>
      <c r="TIX191" s="1"/>
      <c r="TIY191" s="1"/>
      <c r="TIZ191" s="1"/>
      <c r="TJA191" s="1"/>
      <c r="TJB191" s="1"/>
      <c r="TJC191" s="1"/>
      <c r="TJD191" s="1"/>
      <c r="TJE191" s="1"/>
      <c r="TJF191" s="1"/>
      <c r="TJG191" s="1"/>
      <c r="TJH191" s="1"/>
      <c r="TJI191" s="1"/>
      <c r="TJJ191" s="1"/>
      <c r="TJK191" s="1"/>
      <c r="TJL191" s="1"/>
      <c r="TJM191" s="1"/>
      <c r="TJN191" s="1"/>
      <c r="TJO191" s="1"/>
      <c r="TJP191" s="1"/>
      <c r="TJQ191" s="1"/>
      <c r="TJR191" s="1"/>
      <c r="TJS191" s="1"/>
      <c r="TJT191" s="1"/>
      <c r="TJU191" s="1"/>
      <c r="TJV191" s="1"/>
      <c r="TJW191" s="1"/>
      <c r="TJX191" s="1"/>
      <c r="TJY191" s="1"/>
      <c r="TJZ191" s="1"/>
      <c r="TKA191" s="1"/>
      <c r="TKB191" s="1"/>
      <c r="TKC191" s="1"/>
      <c r="TKD191" s="1"/>
      <c r="TKE191" s="1"/>
      <c r="TKF191" s="1"/>
      <c r="TKG191" s="1"/>
      <c r="TKH191" s="1"/>
      <c r="TKI191" s="1"/>
      <c r="TKJ191" s="1"/>
      <c r="TKK191" s="1"/>
      <c r="TKL191" s="1"/>
      <c r="TKM191" s="1"/>
      <c r="TKN191" s="1"/>
      <c r="TKO191" s="1"/>
      <c r="TKP191" s="1"/>
      <c r="TKQ191" s="1"/>
      <c r="TKR191" s="1"/>
      <c r="TKS191" s="1"/>
      <c r="TKT191" s="1"/>
      <c r="TKU191" s="1"/>
      <c r="TKV191" s="1"/>
      <c r="TKW191" s="1"/>
      <c r="TKX191" s="1"/>
      <c r="TKY191" s="1"/>
      <c r="TKZ191" s="1"/>
      <c r="TLA191" s="1"/>
      <c r="TLB191" s="1"/>
      <c r="TLC191" s="1"/>
      <c r="TLD191" s="1"/>
      <c r="TLE191" s="1"/>
      <c r="TLF191" s="1"/>
      <c r="TLG191" s="1"/>
      <c r="TLH191" s="1"/>
      <c r="TLI191" s="1"/>
      <c r="TLJ191" s="1"/>
      <c r="TLK191" s="1"/>
      <c r="TLL191" s="1"/>
      <c r="TLM191" s="1"/>
      <c r="TLN191" s="1"/>
      <c r="TLO191" s="1"/>
      <c r="TLP191" s="1"/>
      <c r="TLQ191" s="1"/>
      <c r="TLR191" s="1"/>
      <c r="TLS191" s="1"/>
      <c r="TLT191" s="1"/>
      <c r="TLU191" s="1"/>
      <c r="TLV191" s="1"/>
      <c r="TLW191" s="1"/>
      <c r="TLX191" s="1"/>
      <c r="TLY191" s="1"/>
      <c r="TLZ191" s="1"/>
      <c r="TMA191" s="1"/>
      <c r="TMB191" s="1"/>
      <c r="TMC191" s="1"/>
      <c r="TMD191" s="1"/>
      <c r="TME191" s="1"/>
      <c r="TMF191" s="1"/>
      <c r="TMG191" s="1"/>
      <c r="TMH191" s="1"/>
      <c r="TMI191" s="1"/>
      <c r="TMJ191" s="1"/>
      <c r="TMK191" s="1"/>
      <c r="TML191" s="1"/>
      <c r="TMM191" s="1"/>
      <c r="TMN191" s="1"/>
      <c r="TMO191" s="1"/>
      <c r="TMP191" s="1"/>
      <c r="TMQ191" s="1"/>
      <c r="TMR191" s="1"/>
      <c r="TMS191" s="1"/>
      <c r="TMT191" s="1"/>
      <c r="TMU191" s="1"/>
      <c r="TMV191" s="1"/>
      <c r="TMW191" s="1"/>
      <c r="TMX191" s="1"/>
      <c r="TMY191" s="1"/>
      <c r="TMZ191" s="1"/>
      <c r="TNA191" s="1"/>
      <c r="TNB191" s="1"/>
      <c r="TNC191" s="1"/>
      <c r="TND191" s="1"/>
      <c r="TNE191" s="1"/>
      <c r="TNF191" s="1"/>
      <c r="TNG191" s="1"/>
      <c r="TNH191" s="1"/>
      <c r="TNI191" s="1"/>
      <c r="TNJ191" s="1"/>
      <c r="TNK191" s="1"/>
      <c r="TNL191" s="1"/>
      <c r="TNM191" s="1"/>
      <c r="TNN191" s="1"/>
      <c r="TNO191" s="1"/>
      <c r="TNP191" s="1"/>
      <c r="TNQ191" s="1"/>
      <c r="TNR191" s="1"/>
      <c r="TNS191" s="1"/>
      <c r="TNT191" s="1"/>
      <c r="TNU191" s="1"/>
      <c r="TNV191" s="1"/>
      <c r="TNW191" s="1"/>
      <c r="TNX191" s="1"/>
      <c r="TNY191" s="1"/>
      <c r="TNZ191" s="1"/>
      <c r="TOA191" s="1"/>
      <c r="TOB191" s="1"/>
      <c r="TOC191" s="1"/>
      <c r="TOD191" s="1"/>
      <c r="TOE191" s="1"/>
      <c r="TOF191" s="1"/>
      <c r="TOG191" s="1"/>
      <c r="TOH191" s="1"/>
      <c r="TOI191" s="1"/>
      <c r="TOJ191" s="1"/>
      <c r="TOK191" s="1"/>
      <c r="TOL191" s="1"/>
      <c r="TOM191" s="1"/>
      <c r="TON191" s="1"/>
      <c r="TOO191" s="1"/>
      <c r="TOP191" s="1"/>
      <c r="TOQ191" s="1"/>
      <c r="TOR191" s="1"/>
      <c r="TOS191" s="1"/>
      <c r="TOT191" s="1"/>
      <c r="TOU191" s="1"/>
      <c r="TOV191" s="1"/>
      <c r="TOW191" s="1"/>
      <c r="TOX191" s="1"/>
      <c r="TOY191" s="1"/>
      <c r="TOZ191" s="1"/>
      <c r="TPA191" s="1"/>
      <c r="TPB191" s="1"/>
      <c r="TPC191" s="1"/>
      <c r="TPD191" s="1"/>
      <c r="TPE191" s="1"/>
      <c r="TPF191" s="1"/>
      <c r="TPG191" s="1"/>
      <c r="TPH191" s="1"/>
      <c r="TPI191" s="1"/>
      <c r="TPJ191" s="1"/>
      <c r="TPK191" s="1"/>
      <c r="TPL191" s="1"/>
      <c r="TPM191" s="1"/>
      <c r="TPN191" s="1"/>
      <c r="TPO191" s="1"/>
      <c r="TPP191" s="1"/>
      <c r="TPQ191" s="1"/>
      <c r="TPR191" s="1"/>
      <c r="TPS191" s="1"/>
      <c r="TPT191" s="1"/>
      <c r="TPU191" s="1"/>
      <c r="TPV191" s="1"/>
      <c r="TPW191" s="1"/>
      <c r="TPX191" s="1"/>
      <c r="TPY191" s="1"/>
      <c r="TPZ191" s="1"/>
      <c r="TQA191" s="1"/>
      <c r="TQB191" s="1"/>
      <c r="TQC191" s="1"/>
      <c r="TQD191" s="1"/>
      <c r="TQE191" s="1"/>
      <c r="TQF191" s="1"/>
      <c r="TQG191" s="1"/>
      <c r="TQH191" s="1"/>
      <c r="TQI191" s="1"/>
      <c r="TQJ191" s="1"/>
      <c r="TQK191" s="1"/>
      <c r="TQL191" s="1"/>
      <c r="TQM191" s="1"/>
      <c r="TQN191" s="1"/>
      <c r="TQO191" s="1"/>
      <c r="TQP191" s="1"/>
      <c r="TQQ191" s="1"/>
      <c r="TQR191" s="1"/>
      <c r="TQS191" s="1"/>
      <c r="TQT191" s="1"/>
      <c r="TQU191" s="1"/>
      <c r="TQV191" s="1"/>
      <c r="TQW191" s="1"/>
      <c r="TQX191" s="1"/>
      <c r="TQY191" s="1"/>
      <c r="TQZ191" s="1"/>
      <c r="TRA191" s="1"/>
      <c r="TRB191" s="1"/>
      <c r="TRC191" s="1"/>
      <c r="TRD191" s="1"/>
      <c r="TRE191" s="1"/>
      <c r="TRF191" s="1"/>
      <c r="TRG191" s="1"/>
      <c r="TRH191" s="1"/>
      <c r="TRI191" s="1"/>
      <c r="TRJ191" s="1"/>
      <c r="TRK191" s="1"/>
      <c r="TRL191" s="1"/>
      <c r="TRM191" s="1"/>
      <c r="TRN191" s="1"/>
      <c r="TRO191" s="1"/>
      <c r="TRP191" s="1"/>
      <c r="TRQ191" s="1"/>
      <c r="TRR191" s="1"/>
      <c r="TRS191" s="1"/>
      <c r="TRT191" s="1"/>
      <c r="TRU191" s="1"/>
      <c r="TRV191" s="1"/>
      <c r="TRW191" s="1"/>
      <c r="TRX191" s="1"/>
      <c r="TRY191" s="1"/>
      <c r="TRZ191" s="1"/>
      <c r="TSA191" s="1"/>
      <c r="TSB191" s="1"/>
      <c r="TSC191" s="1"/>
      <c r="TSD191" s="1"/>
      <c r="TSE191" s="1"/>
      <c r="TSF191" s="1"/>
      <c r="TSG191" s="1"/>
      <c r="TSH191" s="1"/>
      <c r="TSI191" s="1"/>
      <c r="TSJ191" s="1"/>
      <c r="TSK191" s="1"/>
      <c r="TSL191" s="1"/>
      <c r="TSM191" s="1"/>
      <c r="TSN191" s="1"/>
      <c r="TSO191" s="1"/>
      <c r="TSP191" s="1"/>
      <c r="TSQ191" s="1"/>
      <c r="TSR191" s="1"/>
      <c r="TSS191" s="1"/>
      <c r="TST191" s="1"/>
      <c r="TSU191" s="1"/>
      <c r="TSV191" s="1"/>
      <c r="TSW191" s="1"/>
      <c r="TSX191" s="1"/>
      <c r="TSY191" s="1"/>
      <c r="TSZ191" s="1"/>
      <c r="TTA191" s="1"/>
      <c r="TTB191" s="1"/>
      <c r="TTC191" s="1"/>
      <c r="TTD191" s="1"/>
      <c r="TTE191" s="1"/>
      <c r="TTF191" s="1"/>
      <c r="TTG191" s="1"/>
      <c r="TTH191" s="1"/>
      <c r="TTI191" s="1"/>
      <c r="TTJ191" s="1"/>
      <c r="TTK191" s="1"/>
      <c r="TTL191" s="1"/>
      <c r="TTM191" s="1"/>
      <c r="TTN191" s="1"/>
      <c r="TTO191" s="1"/>
      <c r="TTP191" s="1"/>
      <c r="TTQ191" s="1"/>
      <c r="TTR191" s="1"/>
      <c r="TTS191" s="1"/>
      <c r="TTT191" s="1"/>
      <c r="TTU191" s="1"/>
      <c r="TTV191" s="1"/>
      <c r="TTW191" s="1"/>
      <c r="TTX191" s="1"/>
      <c r="TTY191" s="1"/>
      <c r="TTZ191" s="1"/>
      <c r="TUA191" s="1"/>
      <c r="TUB191" s="1"/>
      <c r="TUC191" s="1"/>
      <c r="TUD191" s="1"/>
      <c r="TUE191" s="1"/>
      <c r="TUF191" s="1"/>
      <c r="TUG191" s="1"/>
      <c r="TUH191" s="1"/>
      <c r="TUI191" s="1"/>
      <c r="TUJ191" s="1"/>
      <c r="TUK191" s="1"/>
      <c r="TUL191" s="1"/>
      <c r="TUM191" s="1"/>
      <c r="TUN191" s="1"/>
      <c r="TUO191" s="1"/>
      <c r="TUP191" s="1"/>
      <c r="TUQ191" s="1"/>
      <c r="TUR191" s="1"/>
      <c r="TUS191" s="1"/>
      <c r="TUT191" s="1"/>
      <c r="TUU191" s="1"/>
      <c r="TUV191" s="1"/>
      <c r="TUW191" s="1"/>
      <c r="TUX191" s="1"/>
      <c r="TUY191" s="1"/>
      <c r="TUZ191" s="1"/>
      <c r="TVA191" s="1"/>
      <c r="TVB191" s="1"/>
      <c r="TVC191" s="1"/>
      <c r="TVD191" s="1"/>
      <c r="TVE191" s="1"/>
      <c r="TVF191" s="1"/>
      <c r="TVG191" s="1"/>
      <c r="TVH191" s="1"/>
      <c r="TVI191" s="1"/>
      <c r="TVJ191" s="1"/>
      <c r="TVK191" s="1"/>
      <c r="TVL191" s="1"/>
      <c r="TVM191" s="1"/>
      <c r="TVN191" s="1"/>
      <c r="TVO191" s="1"/>
      <c r="TVP191" s="1"/>
      <c r="TVQ191" s="1"/>
      <c r="TVR191" s="1"/>
      <c r="TVS191" s="1"/>
      <c r="TVT191" s="1"/>
      <c r="TVU191" s="1"/>
      <c r="TVV191" s="1"/>
      <c r="TVW191" s="1"/>
      <c r="TVX191" s="1"/>
      <c r="TVY191" s="1"/>
      <c r="TVZ191" s="1"/>
      <c r="TWA191" s="1"/>
      <c r="TWB191" s="1"/>
      <c r="TWC191" s="1"/>
      <c r="TWD191" s="1"/>
      <c r="TWE191" s="1"/>
      <c r="TWF191" s="1"/>
      <c r="TWG191" s="1"/>
      <c r="TWH191" s="1"/>
      <c r="TWI191" s="1"/>
      <c r="TWJ191" s="1"/>
      <c r="TWK191" s="1"/>
      <c r="TWL191" s="1"/>
      <c r="TWM191" s="1"/>
      <c r="TWN191" s="1"/>
      <c r="TWO191" s="1"/>
      <c r="TWP191" s="1"/>
      <c r="TWQ191" s="1"/>
      <c r="TWR191" s="1"/>
      <c r="TWS191" s="1"/>
      <c r="TWT191" s="1"/>
      <c r="TWU191" s="1"/>
      <c r="TWV191" s="1"/>
      <c r="TWW191" s="1"/>
      <c r="TWX191" s="1"/>
      <c r="TWY191" s="1"/>
      <c r="TWZ191" s="1"/>
      <c r="TXA191" s="1"/>
      <c r="TXB191" s="1"/>
      <c r="TXC191" s="1"/>
      <c r="TXD191" s="1"/>
      <c r="TXE191" s="1"/>
      <c r="TXF191" s="1"/>
      <c r="TXG191" s="1"/>
      <c r="TXH191" s="1"/>
      <c r="TXI191" s="1"/>
      <c r="TXJ191" s="1"/>
      <c r="TXK191" s="1"/>
      <c r="TXL191" s="1"/>
      <c r="TXM191" s="1"/>
      <c r="TXN191" s="1"/>
      <c r="TXO191" s="1"/>
      <c r="TXP191" s="1"/>
      <c r="TXQ191" s="1"/>
      <c r="TXR191" s="1"/>
      <c r="TXS191" s="1"/>
      <c r="TXT191" s="1"/>
      <c r="TXU191" s="1"/>
      <c r="TXV191" s="1"/>
      <c r="TXW191" s="1"/>
      <c r="TXX191" s="1"/>
      <c r="TXY191" s="1"/>
      <c r="TXZ191" s="1"/>
      <c r="TYA191" s="1"/>
      <c r="TYB191" s="1"/>
      <c r="TYC191" s="1"/>
      <c r="TYD191" s="1"/>
      <c r="TYE191" s="1"/>
      <c r="TYF191" s="1"/>
      <c r="TYG191" s="1"/>
      <c r="TYH191" s="1"/>
      <c r="TYI191" s="1"/>
      <c r="TYJ191" s="1"/>
      <c r="TYK191" s="1"/>
      <c r="TYL191" s="1"/>
      <c r="TYM191" s="1"/>
      <c r="TYN191" s="1"/>
      <c r="TYO191" s="1"/>
      <c r="TYP191" s="1"/>
      <c r="TYQ191" s="1"/>
      <c r="TYR191" s="1"/>
      <c r="TYS191" s="1"/>
      <c r="TYT191" s="1"/>
      <c r="TYU191" s="1"/>
      <c r="TYV191" s="1"/>
      <c r="TYW191" s="1"/>
      <c r="TYX191" s="1"/>
      <c r="TYY191" s="1"/>
      <c r="TYZ191" s="1"/>
      <c r="TZA191" s="1"/>
      <c r="TZB191" s="1"/>
      <c r="TZC191" s="1"/>
      <c r="TZD191" s="1"/>
      <c r="TZE191" s="1"/>
      <c r="TZF191" s="1"/>
      <c r="TZG191" s="1"/>
      <c r="TZH191" s="1"/>
      <c r="TZI191" s="1"/>
      <c r="TZJ191" s="1"/>
      <c r="TZK191" s="1"/>
      <c r="TZL191" s="1"/>
      <c r="TZM191" s="1"/>
      <c r="TZN191" s="1"/>
      <c r="TZO191" s="1"/>
      <c r="TZP191" s="1"/>
      <c r="TZQ191" s="1"/>
      <c r="TZR191" s="1"/>
      <c r="TZS191" s="1"/>
      <c r="TZT191" s="1"/>
      <c r="TZU191" s="1"/>
      <c r="TZV191" s="1"/>
      <c r="TZW191" s="1"/>
      <c r="TZX191" s="1"/>
      <c r="TZY191" s="1"/>
      <c r="TZZ191" s="1"/>
      <c r="UAA191" s="1"/>
      <c r="UAB191" s="1"/>
      <c r="UAC191" s="1"/>
      <c r="UAD191" s="1"/>
      <c r="UAE191" s="1"/>
      <c r="UAF191" s="1"/>
      <c r="UAG191" s="1"/>
      <c r="UAH191" s="1"/>
      <c r="UAI191" s="1"/>
      <c r="UAJ191" s="1"/>
      <c r="UAK191" s="1"/>
      <c r="UAL191" s="1"/>
      <c r="UAM191" s="1"/>
      <c r="UAN191" s="1"/>
      <c r="UAO191" s="1"/>
      <c r="UAP191" s="1"/>
      <c r="UAQ191" s="1"/>
      <c r="UAR191" s="1"/>
      <c r="UAS191" s="1"/>
      <c r="UAT191" s="1"/>
      <c r="UAU191" s="1"/>
      <c r="UAV191" s="1"/>
      <c r="UAW191" s="1"/>
      <c r="UAX191" s="1"/>
      <c r="UAY191" s="1"/>
      <c r="UAZ191" s="1"/>
      <c r="UBA191" s="1"/>
      <c r="UBB191" s="1"/>
      <c r="UBC191" s="1"/>
      <c r="UBD191" s="1"/>
      <c r="UBE191" s="1"/>
      <c r="UBF191" s="1"/>
      <c r="UBG191" s="1"/>
      <c r="UBH191" s="1"/>
      <c r="UBI191" s="1"/>
      <c r="UBJ191" s="1"/>
      <c r="UBK191" s="1"/>
      <c r="UBL191" s="1"/>
      <c r="UBM191" s="1"/>
      <c r="UBN191" s="1"/>
      <c r="UBO191" s="1"/>
      <c r="UBP191" s="1"/>
      <c r="UBQ191" s="1"/>
      <c r="UBR191" s="1"/>
      <c r="UBS191" s="1"/>
      <c r="UBT191" s="1"/>
      <c r="UBU191" s="1"/>
      <c r="UBV191" s="1"/>
      <c r="UBW191" s="1"/>
      <c r="UBX191" s="1"/>
      <c r="UBY191" s="1"/>
      <c r="UBZ191" s="1"/>
      <c r="UCA191" s="1"/>
      <c r="UCB191" s="1"/>
      <c r="UCC191" s="1"/>
      <c r="UCD191" s="1"/>
      <c r="UCE191" s="1"/>
      <c r="UCF191" s="1"/>
      <c r="UCG191" s="1"/>
      <c r="UCH191" s="1"/>
      <c r="UCI191" s="1"/>
      <c r="UCJ191" s="1"/>
      <c r="UCK191" s="1"/>
      <c r="UCL191" s="1"/>
      <c r="UCM191" s="1"/>
      <c r="UCN191" s="1"/>
      <c r="UCO191" s="1"/>
      <c r="UCP191" s="1"/>
      <c r="UCQ191" s="1"/>
      <c r="UCR191" s="1"/>
      <c r="UCS191" s="1"/>
      <c r="UCT191" s="1"/>
      <c r="UCU191" s="1"/>
      <c r="UCV191" s="1"/>
      <c r="UCW191" s="1"/>
      <c r="UCX191" s="1"/>
      <c r="UCY191" s="1"/>
      <c r="UCZ191" s="1"/>
      <c r="UDA191" s="1"/>
      <c r="UDB191" s="1"/>
      <c r="UDC191" s="1"/>
      <c r="UDD191" s="1"/>
      <c r="UDE191" s="1"/>
      <c r="UDF191" s="1"/>
      <c r="UDG191" s="1"/>
      <c r="UDH191" s="1"/>
      <c r="UDI191" s="1"/>
      <c r="UDJ191" s="1"/>
      <c r="UDK191" s="1"/>
      <c r="UDL191" s="1"/>
      <c r="UDM191" s="1"/>
      <c r="UDN191" s="1"/>
      <c r="UDO191" s="1"/>
      <c r="UDP191" s="1"/>
      <c r="UDQ191" s="1"/>
      <c r="UDR191" s="1"/>
      <c r="UDS191" s="1"/>
      <c r="UDT191" s="1"/>
      <c r="UDU191" s="1"/>
      <c r="UDV191" s="1"/>
      <c r="UDW191" s="1"/>
      <c r="UDX191" s="1"/>
      <c r="UDY191" s="1"/>
      <c r="UDZ191" s="1"/>
      <c r="UEA191" s="1"/>
      <c r="UEB191" s="1"/>
      <c r="UEC191" s="1"/>
      <c r="UED191" s="1"/>
      <c r="UEE191" s="1"/>
      <c r="UEF191" s="1"/>
      <c r="UEG191" s="1"/>
      <c r="UEH191" s="1"/>
      <c r="UEI191" s="1"/>
      <c r="UEJ191" s="1"/>
      <c r="UEK191" s="1"/>
      <c r="UEL191" s="1"/>
      <c r="UEM191" s="1"/>
      <c r="UEN191" s="1"/>
      <c r="UEO191" s="1"/>
      <c r="UEP191" s="1"/>
      <c r="UEQ191" s="1"/>
      <c r="UER191" s="1"/>
      <c r="UES191" s="1"/>
      <c r="UET191" s="1"/>
      <c r="UEU191" s="1"/>
      <c r="UEV191" s="1"/>
      <c r="UEW191" s="1"/>
      <c r="UEX191" s="1"/>
      <c r="UEY191" s="1"/>
      <c r="UEZ191" s="1"/>
      <c r="UFA191" s="1"/>
      <c r="UFB191" s="1"/>
      <c r="UFC191" s="1"/>
      <c r="UFD191" s="1"/>
      <c r="UFE191" s="1"/>
      <c r="UFF191" s="1"/>
      <c r="UFG191" s="1"/>
      <c r="UFH191" s="1"/>
      <c r="UFI191" s="1"/>
      <c r="UFJ191" s="1"/>
      <c r="UFK191" s="1"/>
      <c r="UFL191" s="1"/>
      <c r="UFM191" s="1"/>
      <c r="UFN191" s="1"/>
      <c r="UFO191" s="1"/>
      <c r="UFP191" s="1"/>
      <c r="UFQ191" s="1"/>
      <c r="UFR191" s="1"/>
      <c r="UFS191" s="1"/>
      <c r="UFT191" s="1"/>
      <c r="UFU191" s="1"/>
      <c r="UFV191" s="1"/>
      <c r="UFW191" s="1"/>
      <c r="UFX191" s="1"/>
      <c r="UFY191" s="1"/>
      <c r="UFZ191" s="1"/>
      <c r="UGA191" s="1"/>
      <c r="UGB191" s="1"/>
      <c r="UGC191" s="1"/>
      <c r="UGD191" s="1"/>
      <c r="UGE191" s="1"/>
      <c r="UGF191" s="1"/>
      <c r="UGG191" s="1"/>
      <c r="UGH191" s="1"/>
      <c r="UGI191" s="1"/>
      <c r="UGJ191" s="1"/>
      <c r="UGK191" s="1"/>
      <c r="UGL191" s="1"/>
      <c r="UGM191" s="1"/>
      <c r="UGN191" s="1"/>
      <c r="UGO191" s="1"/>
      <c r="UGP191" s="1"/>
      <c r="UGQ191" s="1"/>
      <c r="UGR191" s="1"/>
      <c r="UGS191" s="1"/>
      <c r="UGT191" s="1"/>
      <c r="UGU191" s="1"/>
      <c r="UGV191" s="1"/>
      <c r="UGW191" s="1"/>
      <c r="UGX191" s="1"/>
      <c r="UGY191" s="1"/>
      <c r="UGZ191" s="1"/>
      <c r="UHA191" s="1"/>
      <c r="UHB191" s="1"/>
      <c r="UHC191" s="1"/>
      <c r="UHD191" s="1"/>
      <c r="UHE191" s="1"/>
      <c r="UHF191" s="1"/>
      <c r="UHG191" s="1"/>
      <c r="UHH191" s="1"/>
      <c r="UHI191" s="1"/>
      <c r="UHJ191" s="1"/>
      <c r="UHK191" s="1"/>
      <c r="UHL191" s="1"/>
      <c r="UHM191" s="1"/>
      <c r="UHN191" s="1"/>
      <c r="UHO191" s="1"/>
      <c r="UHP191" s="1"/>
      <c r="UHQ191" s="1"/>
      <c r="UHR191" s="1"/>
      <c r="UHS191" s="1"/>
      <c r="UHT191" s="1"/>
      <c r="UHU191" s="1"/>
      <c r="UHV191" s="1"/>
      <c r="UHW191" s="1"/>
      <c r="UHX191" s="1"/>
      <c r="UHY191" s="1"/>
      <c r="UHZ191" s="1"/>
      <c r="UIA191" s="1"/>
      <c r="UIB191" s="1"/>
      <c r="UIC191" s="1"/>
      <c r="UID191" s="1"/>
      <c r="UIE191" s="1"/>
      <c r="UIF191" s="1"/>
      <c r="UIG191" s="1"/>
      <c r="UIH191" s="1"/>
      <c r="UII191" s="1"/>
      <c r="UIJ191" s="1"/>
      <c r="UIK191" s="1"/>
      <c r="UIL191" s="1"/>
      <c r="UIM191" s="1"/>
      <c r="UIN191" s="1"/>
      <c r="UIO191" s="1"/>
      <c r="UIP191" s="1"/>
      <c r="UIQ191" s="1"/>
      <c r="UIR191" s="1"/>
      <c r="UIS191" s="1"/>
      <c r="UIT191" s="1"/>
      <c r="UIU191" s="1"/>
      <c r="UIV191" s="1"/>
      <c r="UIW191" s="1"/>
      <c r="UIX191" s="1"/>
      <c r="UIY191" s="1"/>
      <c r="UIZ191" s="1"/>
      <c r="UJA191" s="1"/>
      <c r="UJB191" s="1"/>
      <c r="UJC191" s="1"/>
      <c r="UJD191" s="1"/>
      <c r="UJE191" s="1"/>
      <c r="UJF191" s="1"/>
      <c r="UJG191" s="1"/>
      <c r="UJH191" s="1"/>
      <c r="UJI191" s="1"/>
      <c r="UJJ191" s="1"/>
      <c r="UJK191" s="1"/>
      <c r="UJL191" s="1"/>
      <c r="UJM191" s="1"/>
      <c r="UJN191" s="1"/>
      <c r="UJO191" s="1"/>
      <c r="UJP191" s="1"/>
      <c r="UJQ191" s="1"/>
      <c r="UJR191" s="1"/>
      <c r="UJS191" s="1"/>
      <c r="UJT191" s="1"/>
      <c r="UJU191" s="1"/>
      <c r="UJV191" s="1"/>
      <c r="UJW191" s="1"/>
      <c r="UJX191" s="1"/>
      <c r="UJY191" s="1"/>
      <c r="UJZ191" s="1"/>
      <c r="UKA191" s="1"/>
      <c r="UKB191" s="1"/>
      <c r="UKC191" s="1"/>
      <c r="UKD191" s="1"/>
      <c r="UKE191" s="1"/>
      <c r="UKF191" s="1"/>
      <c r="UKG191" s="1"/>
      <c r="UKH191" s="1"/>
      <c r="UKI191" s="1"/>
      <c r="UKJ191" s="1"/>
      <c r="UKK191" s="1"/>
      <c r="UKL191" s="1"/>
      <c r="UKM191" s="1"/>
      <c r="UKN191" s="1"/>
      <c r="UKO191" s="1"/>
      <c r="UKP191" s="1"/>
      <c r="UKQ191" s="1"/>
      <c r="UKR191" s="1"/>
      <c r="UKS191" s="1"/>
      <c r="UKT191" s="1"/>
      <c r="UKU191" s="1"/>
      <c r="UKV191" s="1"/>
      <c r="UKW191" s="1"/>
      <c r="UKX191" s="1"/>
      <c r="UKY191" s="1"/>
      <c r="UKZ191" s="1"/>
      <c r="ULA191" s="1"/>
      <c r="ULB191" s="1"/>
      <c r="ULC191" s="1"/>
      <c r="ULD191" s="1"/>
      <c r="ULE191" s="1"/>
      <c r="ULF191" s="1"/>
      <c r="ULG191" s="1"/>
      <c r="ULH191" s="1"/>
      <c r="ULI191" s="1"/>
      <c r="ULJ191" s="1"/>
      <c r="ULK191" s="1"/>
      <c r="ULL191" s="1"/>
      <c r="ULM191" s="1"/>
      <c r="ULN191" s="1"/>
      <c r="ULO191" s="1"/>
      <c r="ULP191" s="1"/>
      <c r="ULQ191" s="1"/>
      <c r="ULR191" s="1"/>
      <c r="ULS191" s="1"/>
      <c r="ULT191" s="1"/>
      <c r="ULU191" s="1"/>
      <c r="ULV191" s="1"/>
      <c r="ULW191" s="1"/>
      <c r="ULX191" s="1"/>
      <c r="ULY191" s="1"/>
      <c r="ULZ191" s="1"/>
      <c r="UMA191" s="1"/>
      <c r="UMB191" s="1"/>
      <c r="UMC191" s="1"/>
      <c r="UMD191" s="1"/>
      <c r="UME191" s="1"/>
      <c r="UMF191" s="1"/>
      <c r="UMG191" s="1"/>
      <c r="UMH191" s="1"/>
      <c r="UMI191" s="1"/>
      <c r="UMJ191" s="1"/>
      <c r="UMK191" s="1"/>
      <c r="UML191" s="1"/>
      <c r="UMM191" s="1"/>
      <c r="UMN191" s="1"/>
      <c r="UMO191" s="1"/>
      <c r="UMP191" s="1"/>
      <c r="UMQ191" s="1"/>
      <c r="UMR191" s="1"/>
      <c r="UMS191" s="1"/>
      <c r="UMT191" s="1"/>
      <c r="UMU191" s="1"/>
      <c r="UMV191" s="1"/>
      <c r="UMW191" s="1"/>
      <c r="UMX191" s="1"/>
      <c r="UMY191" s="1"/>
      <c r="UMZ191" s="1"/>
      <c r="UNA191" s="1"/>
      <c r="UNB191" s="1"/>
      <c r="UNC191" s="1"/>
      <c r="UND191" s="1"/>
      <c r="UNE191" s="1"/>
      <c r="UNF191" s="1"/>
      <c r="UNG191" s="1"/>
      <c r="UNH191" s="1"/>
      <c r="UNI191" s="1"/>
      <c r="UNJ191" s="1"/>
      <c r="UNK191" s="1"/>
      <c r="UNL191" s="1"/>
      <c r="UNM191" s="1"/>
      <c r="UNN191" s="1"/>
      <c r="UNO191" s="1"/>
      <c r="UNP191" s="1"/>
      <c r="UNQ191" s="1"/>
      <c r="UNR191" s="1"/>
      <c r="UNS191" s="1"/>
      <c r="UNT191" s="1"/>
      <c r="UNU191" s="1"/>
      <c r="UNV191" s="1"/>
      <c r="UNW191" s="1"/>
      <c r="UNX191" s="1"/>
      <c r="UNY191" s="1"/>
      <c r="UNZ191" s="1"/>
      <c r="UOA191" s="1"/>
      <c r="UOB191" s="1"/>
      <c r="UOC191" s="1"/>
      <c r="UOD191" s="1"/>
      <c r="UOE191" s="1"/>
      <c r="UOF191" s="1"/>
      <c r="UOG191" s="1"/>
      <c r="UOH191" s="1"/>
      <c r="UOI191" s="1"/>
      <c r="UOJ191" s="1"/>
      <c r="UOK191" s="1"/>
      <c r="UOL191" s="1"/>
      <c r="UOM191" s="1"/>
      <c r="UON191" s="1"/>
      <c r="UOO191" s="1"/>
      <c r="UOP191" s="1"/>
      <c r="UOQ191" s="1"/>
      <c r="UOR191" s="1"/>
      <c r="UOS191" s="1"/>
      <c r="UOT191" s="1"/>
      <c r="UOU191" s="1"/>
      <c r="UOV191" s="1"/>
      <c r="UOW191" s="1"/>
      <c r="UOX191" s="1"/>
      <c r="UOY191" s="1"/>
      <c r="UOZ191" s="1"/>
      <c r="UPA191" s="1"/>
      <c r="UPB191" s="1"/>
      <c r="UPC191" s="1"/>
      <c r="UPD191" s="1"/>
      <c r="UPE191" s="1"/>
      <c r="UPF191" s="1"/>
      <c r="UPG191" s="1"/>
      <c r="UPH191" s="1"/>
      <c r="UPI191" s="1"/>
      <c r="UPJ191" s="1"/>
      <c r="UPK191" s="1"/>
      <c r="UPL191" s="1"/>
      <c r="UPM191" s="1"/>
      <c r="UPN191" s="1"/>
      <c r="UPO191" s="1"/>
      <c r="UPP191" s="1"/>
      <c r="UPQ191" s="1"/>
      <c r="UPR191" s="1"/>
      <c r="UPS191" s="1"/>
      <c r="UPT191" s="1"/>
      <c r="UPU191" s="1"/>
      <c r="UPV191" s="1"/>
      <c r="UPW191" s="1"/>
      <c r="UPX191" s="1"/>
      <c r="UPY191" s="1"/>
      <c r="UPZ191" s="1"/>
      <c r="UQA191" s="1"/>
      <c r="UQB191" s="1"/>
      <c r="UQC191" s="1"/>
      <c r="UQD191" s="1"/>
      <c r="UQE191" s="1"/>
      <c r="UQF191" s="1"/>
      <c r="UQG191" s="1"/>
      <c r="UQH191" s="1"/>
      <c r="UQI191" s="1"/>
      <c r="UQJ191" s="1"/>
      <c r="UQK191" s="1"/>
      <c r="UQL191" s="1"/>
      <c r="UQM191" s="1"/>
      <c r="UQN191" s="1"/>
      <c r="UQO191" s="1"/>
      <c r="UQP191" s="1"/>
      <c r="UQQ191" s="1"/>
      <c r="UQR191" s="1"/>
      <c r="UQS191" s="1"/>
      <c r="UQT191" s="1"/>
      <c r="UQU191" s="1"/>
      <c r="UQV191" s="1"/>
      <c r="UQW191" s="1"/>
      <c r="UQX191" s="1"/>
      <c r="UQY191" s="1"/>
      <c r="UQZ191" s="1"/>
      <c r="URA191" s="1"/>
      <c r="URB191" s="1"/>
      <c r="URC191" s="1"/>
      <c r="URD191" s="1"/>
      <c r="URE191" s="1"/>
      <c r="URF191" s="1"/>
      <c r="URG191" s="1"/>
      <c r="URH191" s="1"/>
      <c r="URI191" s="1"/>
      <c r="URJ191" s="1"/>
      <c r="URK191" s="1"/>
      <c r="URL191" s="1"/>
      <c r="URM191" s="1"/>
      <c r="URN191" s="1"/>
      <c r="URO191" s="1"/>
      <c r="URP191" s="1"/>
      <c r="URQ191" s="1"/>
      <c r="URR191" s="1"/>
      <c r="URS191" s="1"/>
      <c r="URT191" s="1"/>
      <c r="URU191" s="1"/>
      <c r="URV191" s="1"/>
      <c r="URW191" s="1"/>
      <c r="URX191" s="1"/>
      <c r="URY191" s="1"/>
      <c r="URZ191" s="1"/>
      <c r="USA191" s="1"/>
      <c r="USB191" s="1"/>
      <c r="USC191" s="1"/>
      <c r="USD191" s="1"/>
      <c r="USE191" s="1"/>
      <c r="USF191" s="1"/>
      <c r="USG191" s="1"/>
      <c r="USH191" s="1"/>
      <c r="USI191" s="1"/>
      <c r="USJ191" s="1"/>
      <c r="USK191" s="1"/>
      <c r="USL191" s="1"/>
      <c r="USM191" s="1"/>
      <c r="USN191" s="1"/>
      <c r="USO191" s="1"/>
      <c r="USP191" s="1"/>
      <c r="USQ191" s="1"/>
      <c r="USR191" s="1"/>
      <c r="USS191" s="1"/>
      <c r="UST191" s="1"/>
      <c r="USU191" s="1"/>
      <c r="USV191" s="1"/>
      <c r="USW191" s="1"/>
      <c r="USX191" s="1"/>
      <c r="USY191" s="1"/>
      <c r="USZ191" s="1"/>
      <c r="UTA191" s="1"/>
      <c r="UTB191" s="1"/>
      <c r="UTC191" s="1"/>
      <c r="UTD191" s="1"/>
      <c r="UTE191" s="1"/>
      <c r="UTF191" s="1"/>
      <c r="UTG191" s="1"/>
      <c r="UTH191" s="1"/>
      <c r="UTI191" s="1"/>
      <c r="UTJ191" s="1"/>
      <c r="UTK191" s="1"/>
      <c r="UTL191" s="1"/>
      <c r="UTM191" s="1"/>
      <c r="UTN191" s="1"/>
      <c r="UTO191" s="1"/>
      <c r="UTP191" s="1"/>
      <c r="UTQ191" s="1"/>
      <c r="UTR191" s="1"/>
      <c r="UTS191" s="1"/>
      <c r="UTT191" s="1"/>
      <c r="UTU191" s="1"/>
      <c r="UTV191" s="1"/>
      <c r="UTW191" s="1"/>
      <c r="UTX191" s="1"/>
      <c r="UTY191" s="1"/>
      <c r="UTZ191" s="1"/>
      <c r="UUA191" s="1"/>
      <c r="UUB191" s="1"/>
      <c r="UUC191" s="1"/>
      <c r="UUD191" s="1"/>
      <c r="UUE191" s="1"/>
      <c r="UUF191" s="1"/>
      <c r="UUG191" s="1"/>
      <c r="UUH191" s="1"/>
      <c r="UUI191" s="1"/>
      <c r="UUJ191" s="1"/>
      <c r="UUK191" s="1"/>
      <c r="UUL191" s="1"/>
      <c r="UUM191" s="1"/>
      <c r="UUN191" s="1"/>
      <c r="UUO191" s="1"/>
      <c r="UUP191" s="1"/>
      <c r="UUQ191" s="1"/>
      <c r="UUR191" s="1"/>
      <c r="UUS191" s="1"/>
      <c r="UUT191" s="1"/>
      <c r="UUU191" s="1"/>
      <c r="UUV191" s="1"/>
      <c r="UUW191" s="1"/>
      <c r="UUX191" s="1"/>
      <c r="UUY191" s="1"/>
      <c r="UUZ191" s="1"/>
      <c r="UVA191" s="1"/>
      <c r="UVB191" s="1"/>
      <c r="UVC191" s="1"/>
      <c r="UVD191" s="1"/>
      <c r="UVE191" s="1"/>
      <c r="UVF191" s="1"/>
      <c r="UVG191" s="1"/>
      <c r="UVH191" s="1"/>
      <c r="UVI191" s="1"/>
      <c r="UVJ191" s="1"/>
      <c r="UVK191" s="1"/>
      <c r="UVL191" s="1"/>
      <c r="UVM191" s="1"/>
      <c r="UVN191" s="1"/>
      <c r="UVO191" s="1"/>
      <c r="UVP191" s="1"/>
      <c r="UVQ191" s="1"/>
      <c r="UVR191" s="1"/>
      <c r="UVS191" s="1"/>
      <c r="UVT191" s="1"/>
      <c r="UVU191" s="1"/>
      <c r="UVV191" s="1"/>
      <c r="UVW191" s="1"/>
      <c r="UVX191" s="1"/>
      <c r="UVY191" s="1"/>
      <c r="UVZ191" s="1"/>
      <c r="UWA191" s="1"/>
      <c r="UWB191" s="1"/>
      <c r="UWC191" s="1"/>
      <c r="UWD191" s="1"/>
      <c r="UWE191" s="1"/>
      <c r="UWF191" s="1"/>
      <c r="UWG191" s="1"/>
      <c r="UWH191" s="1"/>
      <c r="UWI191" s="1"/>
      <c r="UWJ191" s="1"/>
      <c r="UWK191" s="1"/>
      <c r="UWL191" s="1"/>
      <c r="UWM191" s="1"/>
      <c r="UWN191" s="1"/>
      <c r="UWO191" s="1"/>
      <c r="UWP191" s="1"/>
      <c r="UWQ191" s="1"/>
      <c r="UWR191" s="1"/>
      <c r="UWS191" s="1"/>
      <c r="UWT191" s="1"/>
      <c r="UWU191" s="1"/>
      <c r="UWV191" s="1"/>
      <c r="UWW191" s="1"/>
      <c r="UWX191" s="1"/>
      <c r="UWY191" s="1"/>
      <c r="UWZ191" s="1"/>
      <c r="UXA191" s="1"/>
      <c r="UXB191" s="1"/>
      <c r="UXC191" s="1"/>
      <c r="UXD191" s="1"/>
      <c r="UXE191" s="1"/>
      <c r="UXF191" s="1"/>
      <c r="UXG191" s="1"/>
      <c r="UXH191" s="1"/>
      <c r="UXI191" s="1"/>
      <c r="UXJ191" s="1"/>
      <c r="UXK191" s="1"/>
      <c r="UXL191" s="1"/>
      <c r="UXM191" s="1"/>
      <c r="UXN191" s="1"/>
      <c r="UXO191" s="1"/>
      <c r="UXP191" s="1"/>
      <c r="UXQ191" s="1"/>
      <c r="UXR191" s="1"/>
      <c r="UXS191" s="1"/>
      <c r="UXT191" s="1"/>
      <c r="UXU191" s="1"/>
      <c r="UXV191" s="1"/>
      <c r="UXW191" s="1"/>
      <c r="UXX191" s="1"/>
      <c r="UXY191" s="1"/>
      <c r="UXZ191" s="1"/>
      <c r="UYA191" s="1"/>
      <c r="UYB191" s="1"/>
      <c r="UYC191" s="1"/>
      <c r="UYD191" s="1"/>
      <c r="UYE191" s="1"/>
      <c r="UYF191" s="1"/>
      <c r="UYG191" s="1"/>
      <c r="UYH191" s="1"/>
      <c r="UYI191" s="1"/>
      <c r="UYJ191" s="1"/>
      <c r="UYK191" s="1"/>
      <c r="UYL191" s="1"/>
      <c r="UYM191" s="1"/>
      <c r="UYN191" s="1"/>
      <c r="UYO191" s="1"/>
      <c r="UYP191" s="1"/>
      <c r="UYQ191" s="1"/>
      <c r="UYR191" s="1"/>
      <c r="UYS191" s="1"/>
      <c r="UYT191" s="1"/>
      <c r="UYU191" s="1"/>
      <c r="UYV191" s="1"/>
      <c r="UYW191" s="1"/>
      <c r="UYX191" s="1"/>
      <c r="UYY191" s="1"/>
      <c r="UYZ191" s="1"/>
      <c r="UZA191" s="1"/>
      <c r="UZB191" s="1"/>
      <c r="UZC191" s="1"/>
      <c r="UZD191" s="1"/>
      <c r="UZE191" s="1"/>
      <c r="UZF191" s="1"/>
      <c r="UZG191" s="1"/>
      <c r="UZH191" s="1"/>
      <c r="UZI191" s="1"/>
      <c r="UZJ191" s="1"/>
      <c r="UZK191" s="1"/>
      <c r="UZL191" s="1"/>
      <c r="UZM191" s="1"/>
      <c r="UZN191" s="1"/>
      <c r="UZO191" s="1"/>
      <c r="UZP191" s="1"/>
      <c r="UZQ191" s="1"/>
      <c r="UZR191" s="1"/>
      <c r="UZS191" s="1"/>
      <c r="UZT191" s="1"/>
      <c r="UZU191" s="1"/>
      <c r="UZV191" s="1"/>
      <c r="UZW191" s="1"/>
      <c r="UZX191" s="1"/>
      <c r="UZY191" s="1"/>
      <c r="UZZ191" s="1"/>
      <c r="VAA191" s="1"/>
      <c r="VAB191" s="1"/>
      <c r="VAC191" s="1"/>
      <c r="VAD191" s="1"/>
      <c r="VAE191" s="1"/>
      <c r="VAF191" s="1"/>
      <c r="VAG191" s="1"/>
      <c r="VAH191" s="1"/>
      <c r="VAI191" s="1"/>
      <c r="VAJ191" s="1"/>
      <c r="VAK191" s="1"/>
      <c r="VAL191" s="1"/>
      <c r="VAM191" s="1"/>
      <c r="VAN191" s="1"/>
      <c r="VAO191" s="1"/>
      <c r="VAP191" s="1"/>
      <c r="VAQ191" s="1"/>
      <c r="VAR191" s="1"/>
      <c r="VAS191" s="1"/>
      <c r="VAT191" s="1"/>
      <c r="VAU191" s="1"/>
      <c r="VAV191" s="1"/>
      <c r="VAW191" s="1"/>
      <c r="VAX191" s="1"/>
      <c r="VAY191" s="1"/>
      <c r="VAZ191" s="1"/>
      <c r="VBA191" s="1"/>
      <c r="VBB191" s="1"/>
      <c r="VBC191" s="1"/>
      <c r="VBD191" s="1"/>
      <c r="VBE191" s="1"/>
      <c r="VBF191" s="1"/>
      <c r="VBG191" s="1"/>
      <c r="VBH191" s="1"/>
      <c r="VBI191" s="1"/>
      <c r="VBJ191" s="1"/>
      <c r="VBK191" s="1"/>
      <c r="VBL191" s="1"/>
      <c r="VBM191" s="1"/>
      <c r="VBN191" s="1"/>
      <c r="VBO191" s="1"/>
      <c r="VBP191" s="1"/>
      <c r="VBQ191" s="1"/>
      <c r="VBR191" s="1"/>
      <c r="VBS191" s="1"/>
      <c r="VBT191" s="1"/>
      <c r="VBU191" s="1"/>
      <c r="VBV191" s="1"/>
      <c r="VBW191" s="1"/>
      <c r="VBX191" s="1"/>
      <c r="VBY191" s="1"/>
      <c r="VBZ191" s="1"/>
      <c r="VCA191" s="1"/>
      <c r="VCB191" s="1"/>
      <c r="VCC191" s="1"/>
      <c r="VCD191" s="1"/>
      <c r="VCE191" s="1"/>
      <c r="VCF191" s="1"/>
      <c r="VCG191" s="1"/>
      <c r="VCH191" s="1"/>
      <c r="VCI191" s="1"/>
      <c r="VCJ191" s="1"/>
      <c r="VCK191" s="1"/>
      <c r="VCL191" s="1"/>
      <c r="VCM191" s="1"/>
      <c r="VCN191" s="1"/>
      <c r="VCO191" s="1"/>
      <c r="VCP191" s="1"/>
      <c r="VCQ191" s="1"/>
      <c r="VCR191" s="1"/>
      <c r="VCS191" s="1"/>
      <c r="VCT191" s="1"/>
      <c r="VCU191" s="1"/>
      <c r="VCV191" s="1"/>
      <c r="VCW191" s="1"/>
      <c r="VCX191" s="1"/>
      <c r="VCY191" s="1"/>
      <c r="VCZ191" s="1"/>
      <c r="VDA191" s="1"/>
      <c r="VDB191" s="1"/>
      <c r="VDC191" s="1"/>
      <c r="VDD191" s="1"/>
      <c r="VDE191" s="1"/>
      <c r="VDF191" s="1"/>
      <c r="VDG191" s="1"/>
      <c r="VDH191" s="1"/>
      <c r="VDI191" s="1"/>
      <c r="VDJ191" s="1"/>
      <c r="VDK191" s="1"/>
      <c r="VDL191" s="1"/>
      <c r="VDM191" s="1"/>
      <c r="VDN191" s="1"/>
      <c r="VDO191" s="1"/>
      <c r="VDP191" s="1"/>
      <c r="VDQ191" s="1"/>
      <c r="VDR191" s="1"/>
      <c r="VDS191" s="1"/>
      <c r="VDT191" s="1"/>
      <c r="VDU191" s="1"/>
      <c r="VDV191" s="1"/>
      <c r="VDW191" s="1"/>
      <c r="VDX191" s="1"/>
      <c r="VDY191" s="1"/>
      <c r="VDZ191" s="1"/>
      <c r="VEA191" s="1"/>
      <c r="VEB191" s="1"/>
      <c r="VEC191" s="1"/>
      <c r="VED191" s="1"/>
      <c r="VEE191" s="1"/>
      <c r="VEF191" s="1"/>
      <c r="VEG191" s="1"/>
      <c r="VEH191" s="1"/>
      <c r="VEI191" s="1"/>
      <c r="VEJ191" s="1"/>
      <c r="VEK191" s="1"/>
      <c r="VEL191" s="1"/>
      <c r="VEM191" s="1"/>
      <c r="VEN191" s="1"/>
      <c r="VEO191" s="1"/>
      <c r="VEP191" s="1"/>
      <c r="VEQ191" s="1"/>
      <c r="VER191" s="1"/>
      <c r="VES191" s="1"/>
      <c r="VET191" s="1"/>
      <c r="VEU191" s="1"/>
      <c r="VEV191" s="1"/>
      <c r="VEW191" s="1"/>
      <c r="VEX191" s="1"/>
      <c r="VEY191" s="1"/>
      <c r="VEZ191" s="1"/>
      <c r="VFA191" s="1"/>
      <c r="VFB191" s="1"/>
      <c r="VFC191" s="1"/>
      <c r="VFD191" s="1"/>
      <c r="VFE191" s="1"/>
      <c r="VFF191" s="1"/>
      <c r="VFG191" s="1"/>
      <c r="VFH191" s="1"/>
      <c r="VFI191" s="1"/>
      <c r="VFJ191" s="1"/>
      <c r="VFK191" s="1"/>
      <c r="VFL191" s="1"/>
      <c r="VFM191" s="1"/>
      <c r="VFN191" s="1"/>
      <c r="VFO191" s="1"/>
      <c r="VFP191" s="1"/>
      <c r="VFQ191" s="1"/>
      <c r="VFR191" s="1"/>
      <c r="VFS191" s="1"/>
      <c r="VFT191" s="1"/>
      <c r="VFU191" s="1"/>
      <c r="VFV191" s="1"/>
      <c r="VFW191" s="1"/>
      <c r="VFX191" s="1"/>
      <c r="VFY191" s="1"/>
      <c r="VFZ191" s="1"/>
      <c r="VGA191" s="1"/>
      <c r="VGB191" s="1"/>
      <c r="VGC191" s="1"/>
      <c r="VGD191" s="1"/>
      <c r="VGE191" s="1"/>
      <c r="VGF191" s="1"/>
      <c r="VGG191" s="1"/>
      <c r="VGH191" s="1"/>
      <c r="VGI191" s="1"/>
      <c r="VGJ191" s="1"/>
      <c r="VGK191" s="1"/>
      <c r="VGL191" s="1"/>
      <c r="VGM191" s="1"/>
      <c r="VGN191" s="1"/>
      <c r="VGO191" s="1"/>
      <c r="VGP191" s="1"/>
      <c r="VGQ191" s="1"/>
      <c r="VGR191" s="1"/>
      <c r="VGS191" s="1"/>
      <c r="VGT191" s="1"/>
      <c r="VGU191" s="1"/>
      <c r="VGV191" s="1"/>
      <c r="VGW191" s="1"/>
      <c r="VGX191" s="1"/>
      <c r="VGY191" s="1"/>
      <c r="VGZ191" s="1"/>
      <c r="VHA191" s="1"/>
      <c r="VHB191" s="1"/>
      <c r="VHC191" s="1"/>
      <c r="VHD191" s="1"/>
      <c r="VHE191" s="1"/>
      <c r="VHF191" s="1"/>
      <c r="VHG191" s="1"/>
      <c r="VHH191" s="1"/>
      <c r="VHI191" s="1"/>
      <c r="VHJ191" s="1"/>
      <c r="VHK191" s="1"/>
      <c r="VHL191" s="1"/>
      <c r="VHM191" s="1"/>
      <c r="VHN191" s="1"/>
      <c r="VHO191" s="1"/>
      <c r="VHP191" s="1"/>
      <c r="VHQ191" s="1"/>
      <c r="VHR191" s="1"/>
      <c r="VHS191" s="1"/>
      <c r="VHT191" s="1"/>
      <c r="VHU191" s="1"/>
      <c r="VHV191" s="1"/>
      <c r="VHW191" s="1"/>
      <c r="VHX191" s="1"/>
      <c r="VHY191" s="1"/>
      <c r="VHZ191" s="1"/>
      <c r="VIA191" s="1"/>
      <c r="VIB191" s="1"/>
      <c r="VIC191" s="1"/>
      <c r="VID191" s="1"/>
      <c r="VIE191" s="1"/>
      <c r="VIF191" s="1"/>
      <c r="VIG191" s="1"/>
      <c r="VIH191" s="1"/>
      <c r="VII191" s="1"/>
      <c r="VIJ191" s="1"/>
      <c r="VIK191" s="1"/>
      <c r="VIL191" s="1"/>
      <c r="VIM191" s="1"/>
      <c r="VIN191" s="1"/>
      <c r="VIO191" s="1"/>
      <c r="VIP191" s="1"/>
      <c r="VIQ191" s="1"/>
      <c r="VIR191" s="1"/>
      <c r="VIS191" s="1"/>
      <c r="VIT191" s="1"/>
      <c r="VIU191" s="1"/>
      <c r="VIV191" s="1"/>
      <c r="VIW191" s="1"/>
      <c r="VIX191" s="1"/>
      <c r="VIY191" s="1"/>
      <c r="VIZ191" s="1"/>
      <c r="VJA191" s="1"/>
      <c r="VJB191" s="1"/>
      <c r="VJC191" s="1"/>
      <c r="VJD191" s="1"/>
      <c r="VJE191" s="1"/>
      <c r="VJF191" s="1"/>
      <c r="VJG191" s="1"/>
      <c r="VJH191" s="1"/>
      <c r="VJI191" s="1"/>
      <c r="VJJ191" s="1"/>
      <c r="VJK191" s="1"/>
      <c r="VJL191" s="1"/>
      <c r="VJM191" s="1"/>
      <c r="VJN191" s="1"/>
      <c r="VJO191" s="1"/>
      <c r="VJP191" s="1"/>
      <c r="VJQ191" s="1"/>
      <c r="VJR191" s="1"/>
      <c r="VJS191" s="1"/>
      <c r="VJT191" s="1"/>
      <c r="VJU191" s="1"/>
      <c r="VJV191" s="1"/>
      <c r="VJW191" s="1"/>
      <c r="VJX191" s="1"/>
      <c r="VJY191" s="1"/>
      <c r="VJZ191" s="1"/>
      <c r="VKA191" s="1"/>
      <c r="VKB191" s="1"/>
      <c r="VKC191" s="1"/>
      <c r="VKD191" s="1"/>
      <c r="VKE191" s="1"/>
      <c r="VKF191" s="1"/>
      <c r="VKG191" s="1"/>
      <c r="VKH191" s="1"/>
      <c r="VKI191" s="1"/>
      <c r="VKJ191" s="1"/>
      <c r="VKK191" s="1"/>
      <c r="VKL191" s="1"/>
      <c r="VKM191" s="1"/>
      <c r="VKN191" s="1"/>
      <c r="VKO191" s="1"/>
      <c r="VKP191" s="1"/>
      <c r="VKQ191" s="1"/>
      <c r="VKR191" s="1"/>
      <c r="VKS191" s="1"/>
      <c r="VKT191" s="1"/>
      <c r="VKU191" s="1"/>
      <c r="VKV191" s="1"/>
      <c r="VKW191" s="1"/>
      <c r="VKX191" s="1"/>
      <c r="VKY191" s="1"/>
      <c r="VKZ191" s="1"/>
      <c r="VLA191" s="1"/>
      <c r="VLB191" s="1"/>
      <c r="VLC191" s="1"/>
      <c r="VLD191" s="1"/>
      <c r="VLE191" s="1"/>
      <c r="VLF191" s="1"/>
      <c r="VLG191" s="1"/>
      <c r="VLH191" s="1"/>
      <c r="VLI191" s="1"/>
      <c r="VLJ191" s="1"/>
      <c r="VLK191" s="1"/>
      <c r="VLL191" s="1"/>
      <c r="VLM191" s="1"/>
      <c r="VLN191" s="1"/>
      <c r="VLO191" s="1"/>
      <c r="VLP191" s="1"/>
      <c r="VLQ191" s="1"/>
      <c r="VLR191" s="1"/>
      <c r="VLS191" s="1"/>
      <c r="VLT191" s="1"/>
      <c r="VLU191" s="1"/>
      <c r="VLV191" s="1"/>
      <c r="VLW191" s="1"/>
      <c r="VLX191" s="1"/>
      <c r="VLY191" s="1"/>
      <c r="VLZ191" s="1"/>
      <c r="VMA191" s="1"/>
      <c r="VMB191" s="1"/>
      <c r="VMC191" s="1"/>
      <c r="VMD191" s="1"/>
      <c r="VME191" s="1"/>
      <c r="VMF191" s="1"/>
      <c r="VMG191" s="1"/>
      <c r="VMH191" s="1"/>
      <c r="VMI191" s="1"/>
      <c r="VMJ191" s="1"/>
      <c r="VMK191" s="1"/>
      <c r="VML191" s="1"/>
      <c r="VMM191" s="1"/>
      <c r="VMN191" s="1"/>
      <c r="VMO191" s="1"/>
      <c r="VMP191" s="1"/>
      <c r="VMQ191" s="1"/>
      <c r="VMR191" s="1"/>
      <c r="VMS191" s="1"/>
      <c r="VMT191" s="1"/>
      <c r="VMU191" s="1"/>
      <c r="VMV191" s="1"/>
      <c r="VMW191" s="1"/>
      <c r="VMX191" s="1"/>
      <c r="VMY191" s="1"/>
      <c r="VMZ191" s="1"/>
      <c r="VNA191" s="1"/>
      <c r="VNB191" s="1"/>
      <c r="VNC191" s="1"/>
      <c r="VND191" s="1"/>
      <c r="VNE191" s="1"/>
      <c r="VNF191" s="1"/>
      <c r="VNG191" s="1"/>
      <c r="VNH191" s="1"/>
      <c r="VNI191" s="1"/>
      <c r="VNJ191" s="1"/>
      <c r="VNK191" s="1"/>
      <c r="VNL191" s="1"/>
      <c r="VNM191" s="1"/>
      <c r="VNN191" s="1"/>
      <c r="VNO191" s="1"/>
      <c r="VNP191" s="1"/>
      <c r="VNQ191" s="1"/>
      <c r="VNR191" s="1"/>
      <c r="VNS191" s="1"/>
      <c r="VNT191" s="1"/>
      <c r="VNU191" s="1"/>
      <c r="VNV191" s="1"/>
      <c r="VNW191" s="1"/>
      <c r="VNX191" s="1"/>
      <c r="VNY191" s="1"/>
      <c r="VNZ191" s="1"/>
      <c r="VOA191" s="1"/>
      <c r="VOB191" s="1"/>
      <c r="VOC191" s="1"/>
      <c r="VOD191" s="1"/>
      <c r="VOE191" s="1"/>
      <c r="VOF191" s="1"/>
      <c r="VOG191" s="1"/>
      <c r="VOH191" s="1"/>
      <c r="VOI191" s="1"/>
      <c r="VOJ191" s="1"/>
      <c r="VOK191" s="1"/>
      <c r="VOL191" s="1"/>
      <c r="VOM191" s="1"/>
      <c r="VON191" s="1"/>
      <c r="VOO191" s="1"/>
      <c r="VOP191" s="1"/>
      <c r="VOQ191" s="1"/>
      <c r="VOR191" s="1"/>
      <c r="VOS191" s="1"/>
      <c r="VOT191" s="1"/>
      <c r="VOU191" s="1"/>
      <c r="VOV191" s="1"/>
      <c r="VOW191" s="1"/>
      <c r="VOX191" s="1"/>
      <c r="VOY191" s="1"/>
      <c r="VOZ191" s="1"/>
      <c r="VPA191" s="1"/>
      <c r="VPB191" s="1"/>
      <c r="VPC191" s="1"/>
      <c r="VPD191" s="1"/>
      <c r="VPE191" s="1"/>
      <c r="VPF191" s="1"/>
      <c r="VPG191" s="1"/>
      <c r="VPH191" s="1"/>
      <c r="VPI191" s="1"/>
      <c r="VPJ191" s="1"/>
      <c r="VPK191" s="1"/>
      <c r="VPL191" s="1"/>
      <c r="VPM191" s="1"/>
      <c r="VPN191" s="1"/>
      <c r="VPO191" s="1"/>
      <c r="VPP191" s="1"/>
      <c r="VPQ191" s="1"/>
      <c r="VPR191" s="1"/>
      <c r="VPS191" s="1"/>
      <c r="VPT191" s="1"/>
      <c r="VPU191" s="1"/>
      <c r="VPV191" s="1"/>
      <c r="VPW191" s="1"/>
      <c r="VPX191" s="1"/>
      <c r="VPY191" s="1"/>
      <c r="VPZ191" s="1"/>
      <c r="VQA191" s="1"/>
      <c r="VQB191" s="1"/>
      <c r="VQC191" s="1"/>
      <c r="VQD191" s="1"/>
      <c r="VQE191" s="1"/>
      <c r="VQF191" s="1"/>
      <c r="VQG191" s="1"/>
      <c r="VQH191" s="1"/>
      <c r="VQI191" s="1"/>
      <c r="VQJ191" s="1"/>
      <c r="VQK191" s="1"/>
      <c r="VQL191" s="1"/>
      <c r="VQM191" s="1"/>
      <c r="VQN191" s="1"/>
      <c r="VQO191" s="1"/>
      <c r="VQP191" s="1"/>
      <c r="VQQ191" s="1"/>
      <c r="VQR191" s="1"/>
      <c r="VQS191" s="1"/>
      <c r="VQT191" s="1"/>
      <c r="VQU191" s="1"/>
      <c r="VQV191" s="1"/>
      <c r="VQW191" s="1"/>
      <c r="VQX191" s="1"/>
      <c r="VQY191" s="1"/>
      <c r="VQZ191" s="1"/>
      <c r="VRA191" s="1"/>
      <c r="VRB191" s="1"/>
      <c r="VRC191" s="1"/>
      <c r="VRD191" s="1"/>
      <c r="VRE191" s="1"/>
      <c r="VRF191" s="1"/>
      <c r="VRG191" s="1"/>
      <c r="VRH191" s="1"/>
      <c r="VRI191" s="1"/>
      <c r="VRJ191" s="1"/>
      <c r="VRK191" s="1"/>
      <c r="VRL191" s="1"/>
      <c r="VRM191" s="1"/>
      <c r="VRN191" s="1"/>
      <c r="VRO191" s="1"/>
      <c r="VRP191" s="1"/>
      <c r="VRQ191" s="1"/>
      <c r="VRR191" s="1"/>
      <c r="VRS191" s="1"/>
      <c r="VRT191" s="1"/>
      <c r="VRU191" s="1"/>
      <c r="VRV191" s="1"/>
      <c r="VRW191" s="1"/>
      <c r="VRX191" s="1"/>
      <c r="VRY191" s="1"/>
      <c r="VRZ191" s="1"/>
      <c r="VSA191" s="1"/>
      <c r="VSB191" s="1"/>
      <c r="VSC191" s="1"/>
      <c r="VSD191" s="1"/>
      <c r="VSE191" s="1"/>
      <c r="VSF191" s="1"/>
      <c r="VSG191" s="1"/>
      <c r="VSH191" s="1"/>
      <c r="VSI191" s="1"/>
      <c r="VSJ191" s="1"/>
      <c r="VSK191" s="1"/>
      <c r="VSL191" s="1"/>
      <c r="VSM191" s="1"/>
      <c r="VSN191" s="1"/>
      <c r="VSO191" s="1"/>
      <c r="VSP191" s="1"/>
      <c r="VSQ191" s="1"/>
      <c r="VSR191" s="1"/>
      <c r="VSS191" s="1"/>
      <c r="VST191" s="1"/>
      <c r="VSU191" s="1"/>
      <c r="VSV191" s="1"/>
      <c r="VSW191" s="1"/>
      <c r="VSX191" s="1"/>
      <c r="VSY191" s="1"/>
      <c r="VSZ191" s="1"/>
      <c r="VTA191" s="1"/>
      <c r="VTB191" s="1"/>
      <c r="VTC191" s="1"/>
      <c r="VTD191" s="1"/>
      <c r="VTE191" s="1"/>
      <c r="VTF191" s="1"/>
      <c r="VTG191" s="1"/>
      <c r="VTH191" s="1"/>
      <c r="VTI191" s="1"/>
      <c r="VTJ191" s="1"/>
      <c r="VTK191" s="1"/>
      <c r="VTL191" s="1"/>
      <c r="VTM191" s="1"/>
      <c r="VTN191" s="1"/>
      <c r="VTO191" s="1"/>
      <c r="VTP191" s="1"/>
      <c r="VTQ191" s="1"/>
      <c r="VTR191" s="1"/>
      <c r="VTS191" s="1"/>
      <c r="VTT191" s="1"/>
      <c r="VTU191" s="1"/>
      <c r="VTV191" s="1"/>
      <c r="VTW191" s="1"/>
      <c r="VTX191" s="1"/>
      <c r="VTY191" s="1"/>
      <c r="VTZ191" s="1"/>
      <c r="VUA191" s="1"/>
      <c r="VUB191" s="1"/>
      <c r="VUC191" s="1"/>
      <c r="VUD191" s="1"/>
      <c r="VUE191" s="1"/>
      <c r="VUF191" s="1"/>
      <c r="VUG191" s="1"/>
      <c r="VUH191" s="1"/>
      <c r="VUI191" s="1"/>
      <c r="VUJ191" s="1"/>
      <c r="VUK191" s="1"/>
      <c r="VUL191" s="1"/>
      <c r="VUM191" s="1"/>
      <c r="VUN191" s="1"/>
      <c r="VUO191" s="1"/>
      <c r="VUP191" s="1"/>
      <c r="VUQ191" s="1"/>
      <c r="VUR191" s="1"/>
      <c r="VUS191" s="1"/>
      <c r="VUT191" s="1"/>
      <c r="VUU191" s="1"/>
      <c r="VUV191" s="1"/>
      <c r="VUW191" s="1"/>
      <c r="VUX191" s="1"/>
      <c r="VUY191" s="1"/>
      <c r="VUZ191" s="1"/>
      <c r="VVA191" s="1"/>
      <c r="VVB191" s="1"/>
      <c r="VVC191" s="1"/>
      <c r="VVD191" s="1"/>
      <c r="VVE191" s="1"/>
      <c r="VVF191" s="1"/>
      <c r="VVG191" s="1"/>
      <c r="VVH191" s="1"/>
      <c r="VVI191" s="1"/>
      <c r="VVJ191" s="1"/>
      <c r="VVK191" s="1"/>
      <c r="VVL191" s="1"/>
      <c r="VVM191" s="1"/>
      <c r="VVN191" s="1"/>
      <c r="VVO191" s="1"/>
      <c r="VVP191" s="1"/>
      <c r="VVQ191" s="1"/>
      <c r="VVR191" s="1"/>
      <c r="VVS191" s="1"/>
      <c r="VVT191" s="1"/>
      <c r="VVU191" s="1"/>
      <c r="VVV191" s="1"/>
      <c r="VVW191" s="1"/>
      <c r="VVX191" s="1"/>
      <c r="VVY191" s="1"/>
      <c r="VVZ191" s="1"/>
      <c r="VWA191" s="1"/>
      <c r="VWB191" s="1"/>
      <c r="VWC191" s="1"/>
      <c r="VWD191" s="1"/>
      <c r="VWE191" s="1"/>
      <c r="VWF191" s="1"/>
      <c r="VWG191" s="1"/>
      <c r="VWH191" s="1"/>
      <c r="VWI191" s="1"/>
      <c r="VWJ191" s="1"/>
      <c r="VWK191" s="1"/>
      <c r="VWL191" s="1"/>
      <c r="VWM191" s="1"/>
      <c r="VWN191" s="1"/>
      <c r="VWO191" s="1"/>
      <c r="VWP191" s="1"/>
      <c r="VWQ191" s="1"/>
      <c r="VWR191" s="1"/>
      <c r="VWS191" s="1"/>
      <c r="VWT191" s="1"/>
      <c r="VWU191" s="1"/>
      <c r="VWV191" s="1"/>
      <c r="VWW191" s="1"/>
      <c r="VWX191" s="1"/>
      <c r="VWY191" s="1"/>
      <c r="VWZ191" s="1"/>
      <c r="VXA191" s="1"/>
      <c r="VXB191" s="1"/>
      <c r="VXC191" s="1"/>
      <c r="VXD191" s="1"/>
      <c r="VXE191" s="1"/>
      <c r="VXF191" s="1"/>
      <c r="VXG191" s="1"/>
      <c r="VXH191" s="1"/>
      <c r="VXI191" s="1"/>
      <c r="VXJ191" s="1"/>
      <c r="VXK191" s="1"/>
      <c r="VXL191" s="1"/>
      <c r="VXM191" s="1"/>
      <c r="VXN191" s="1"/>
      <c r="VXO191" s="1"/>
      <c r="VXP191" s="1"/>
      <c r="VXQ191" s="1"/>
      <c r="VXR191" s="1"/>
      <c r="VXS191" s="1"/>
      <c r="VXT191" s="1"/>
      <c r="VXU191" s="1"/>
      <c r="VXV191" s="1"/>
      <c r="VXW191" s="1"/>
      <c r="VXX191" s="1"/>
      <c r="VXY191" s="1"/>
      <c r="VXZ191" s="1"/>
      <c r="VYA191" s="1"/>
      <c r="VYB191" s="1"/>
      <c r="VYC191" s="1"/>
      <c r="VYD191" s="1"/>
      <c r="VYE191" s="1"/>
      <c r="VYF191" s="1"/>
      <c r="VYG191" s="1"/>
      <c r="VYH191" s="1"/>
      <c r="VYI191" s="1"/>
      <c r="VYJ191" s="1"/>
      <c r="VYK191" s="1"/>
      <c r="VYL191" s="1"/>
      <c r="VYM191" s="1"/>
      <c r="VYN191" s="1"/>
      <c r="VYO191" s="1"/>
      <c r="VYP191" s="1"/>
      <c r="VYQ191" s="1"/>
      <c r="VYR191" s="1"/>
      <c r="VYS191" s="1"/>
      <c r="VYT191" s="1"/>
      <c r="VYU191" s="1"/>
      <c r="VYV191" s="1"/>
      <c r="VYW191" s="1"/>
      <c r="VYX191" s="1"/>
      <c r="VYY191" s="1"/>
      <c r="VYZ191" s="1"/>
      <c r="VZA191" s="1"/>
      <c r="VZB191" s="1"/>
      <c r="VZC191" s="1"/>
      <c r="VZD191" s="1"/>
      <c r="VZE191" s="1"/>
      <c r="VZF191" s="1"/>
      <c r="VZG191" s="1"/>
      <c r="VZH191" s="1"/>
      <c r="VZI191" s="1"/>
      <c r="VZJ191" s="1"/>
      <c r="VZK191" s="1"/>
      <c r="VZL191" s="1"/>
      <c r="VZM191" s="1"/>
      <c r="VZN191" s="1"/>
      <c r="VZO191" s="1"/>
      <c r="VZP191" s="1"/>
      <c r="VZQ191" s="1"/>
      <c r="VZR191" s="1"/>
      <c r="VZS191" s="1"/>
      <c r="VZT191" s="1"/>
      <c r="VZU191" s="1"/>
      <c r="VZV191" s="1"/>
      <c r="VZW191" s="1"/>
      <c r="VZX191" s="1"/>
      <c r="VZY191" s="1"/>
      <c r="VZZ191" s="1"/>
      <c r="WAA191" s="1"/>
      <c r="WAB191" s="1"/>
      <c r="WAC191" s="1"/>
      <c r="WAD191" s="1"/>
      <c r="WAE191" s="1"/>
      <c r="WAF191" s="1"/>
      <c r="WAG191" s="1"/>
      <c r="WAH191" s="1"/>
      <c r="WAI191" s="1"/>
      <c r="WAJ191" s="1"/>
      <c r="WAK191" s="1"/>
      <c r="WAL191" s="1"/>
      <c r="WAM191" s="1"/>
      <c r="WAN191" s="1"/>
      <c r="WAO191" s="1"/>
      <c r="WAP191" s="1"/>
      <c r="WAQ191" s="1"/>
      <c r="WAR191" s="1"/>
      <c r="WAS191" s="1"/>
      <c r="WAT191" s="1"/>
      <c r="WAU191" s="1"/>
      <c r="WAV191" s="1"/>
      <c r="WAW191" s="1"/>
      <c r="WAX191" s="1"/>
      <c r="WAY191" s="1"/>
      <c r="WAZ191" s="1"/>
      <c r="WBA191" s="1"/>
      <c r="WBB191" s="1"/>
      <c r="WBC191" s="1"/>
      <c r="WBD191" s="1"/>
      <c r="WBE191" s="1"/>
      <c r="WBF191" s="1"/>
      <c r="WBG191" s="1"/>
      <c r="WBH191" s="1"/>
      <c r="WBI191" s="1"/>
      <c r="WBJ191" s="1"/>
      <c r="WBK191" s="1"/>
      <c r="WBL191" s="1"/>
      <c r="WBM191" s="1"/>
      <c r="WBN191" s="1"/>
      <c r="WBO191" s="1"/>
      <c r="WBP191" s="1"/>
      <c r="WBQ191" s="1"/>
      <c r="WBR191" s="1"/>
      <c r="WBS191" s="1"/>
      <c r="WBT191" s="1"/>
      <c r="WBU191" s="1"/>
      <c r="WBV191" s="1"/>
      <c r="WBW191" s="1"/>
      <c r="WBX191" s="1"/>
      <c r="WBY191" s="1"/>
      <c r="WBZ191" s="1"/>
      <c r="WCA191" s="1"/>
      <c r="WCB191" s="1"/>
      <c r="WCC191" s="1"/>
      <c r="WCD191" s="1"/>
      <c r="WCE191" s="1"/>
      <c r="WCF191" s="1"/>
      <c r="WCG191" s="1"/>
      <c r="WCH191" s="1"/>
      <c r="WCI191" s="1"/>
      <c r="WCJ191" s="1"/>
      <c r="WCK191" s="1"/>
      <c r="WCL191" s="1"/>
      <c r="WCM191" s="1"/>
      <c r="WCN191" s="1"/>
      <c r="WCO191" s="1"/>
      <c r="WCP191" s="1"/>
      <c r="WCQ191" s="1"/>
      <c r="WCR191" s="1"/>
      <c r="WCS191" s="1"/>
      <c r="WCT191" s="1"/>
      <c r="WCU191" s="1"/>
      <c r="WCV191" s="1"/>
      <c r="WCW191" s="1"/>
      <c r="WCX191" s="1"/>
      <c r="WCY191" s="1"/>
      <c r="WCZ191" s="1"/>
      <c r="WDA191" s="1"/>
      <c r="WDB191" s="1"/>
      <c r="WDC191" s="1"/>
      <c r="WDD191" s="1"/>
      <c r="WDE191" s="1"/>
      <c r="WDF191" s="1"/>
      <c r="WDG191" s="1"/>
      <c r="WDH191" s="1"/>
      <c r="WDI191" s="1"/>
      <c r="WDJ191" s="1"/>
      <c r="WDK191" s="1"/>
      <c r="WDL191" s="1"/>
      <c r="WDM191" s="1"/>
      <c r="WDN191" s="1"/>
      <c r="WDO191" s="1"/>
      <c r="WDP191" s="1"/>
      <c r="WDQ191" s="1"/>
      <c r="WDR191" s="1"/>
      <c r="WDS191" s="1"/>
      <c r="WDT191" s="1"/>
      <c r="WDU191" s="1"/>
      <c r="WDV191" s="1"/>
      <c r="WDW191" s="1"/>
      <c r="WDX191" s="1"/>
      <c r="WDY191" s="1"/>
      <c r="WDZ191" s="1"/>
      <c r="WEA191" s="1"/>
      <c r="WEB191" s="1"/>
      <c r="WEC191" s="1"/>
      <c r="WED191" s="1"/>
      <c r="WEE191" s="1"/>
      <c r="WEF191" s="1"/>
      <c r="WEG191" s="1"/>
      <c r="WEH191" s="1"/>
      <c r="WEI191" s="1"/>
      <c r="WEJ191" s="1"/>
      <c r="WEK191" s="1"/>
      <c r="WEL191" s="1"/>
      <c r="WEM191" s="1"/>
      <c r="WEN191" s="1"/>
      <c r="WEO191" s="1"/>
      <c r="WEP191" s="1"/>
      <c r="WEQ191" s="1"/>
      <c r="WER191" s="1"/>
      <c r="WES191" s="1"/>
      <c r="WET191" s="1"/>
      <c r="WEU191" s="1"/>
      <c r="WEV191" s="1"/>
      <c r="WEW191" s="1"/>
      <c r="WEX191" s="1"/>
      <c r="WEY191" s="1"/>
      <c r="WEZ191" s="1"/>
      <c r="WFA191" s="1"/>
      <c r="WFB191" s="1"/>
      <c r="WFC191" s="1"/>
      <c r="WFD191" s="1"/>
      <c r="WFE191" s="1"/>
      <c r="WFF191" s="1"/>
      <c r="WFG191" s="1"/>
      <c r="WFH191" s="1"/>
      <c r="WFI191" s="1"/>
      <c r="WFJ191" s="1"/>
      <c r="WFK191" s="1"/>
      <c r="WFL191" s="1"/>
      <c r="WFM191" s="1"/>
      <c r="WFN191" s="1"/>
      <c r="WFO191" s="1"/>
      <c r="WFP191" s="1"/>
      <c r="WFQ191" s="1"/>
      <c r="WFR191" s="1"/>
      <c r="WFS191" s="1"/>
      <c r="WFT191" s="1"/>
      <c r="WFU191" s="1"/>
      <c r="WFV191" s="1"/>
      <c r="WFW191" s="1"/>
      <c r="WFX191" s="1"/>
      <c r="WFY191" s="1"/>
      <c r="WFZ191" s="1"/>
      <c r="WGA191" s="1"/>
      <c r="WGB191" s="1"/>
      <c r="WGC191" s="1"/>
      <c r="WGD191" s="1"/>
      <c r="WGE191" s="1"/>
      <c r="WGF191" s="1"/>
      <c r="WGG191" s="1"/>
      <c r="WGH191" s="1"/>
      <c r="WGI191" s="1"/>
      <c r="WGJ191" s="1"/>
      <c r="WGK191" s="1"/>
      <c r="WGL191" s="1"/>
      <c r="WGM191" s="1"/>
      <c r="WGN191" s="1"/>
      <c r="WGO191" s="1"/>
      <c r="WGP191" s="1"/>
      <c r="WGQ191" s="1"/>
      <c r="WGR191" s="1"/>
      <c r="WGS191" s="1"/>
      <c r="WGT191" s="1"/>
      <c r="WGU191" s="1"/>
      <c r="WGV191" s="1"/>
      <c r="WGW191" s="1"/>
      <c r="WGX191" s="1"/>
      <c r="WGY191" s="1"/>
      <c r="WGZ191" s="1"/>
      <c r="WHA191" s="1"/>
      <c r="WHB191" s="1"/>
      <c r="WHC191" s="1"/>
      <c r="WHD191" s="1"/>
      <c r="WHE191" s="1"/>
      <c r="WHF191" s="1"/>
      <c r="WHG191" s="1"/>
      <c r="WHH191" s="1"/>
      <c r="WHI191" s="1"/>
      <c r="WHJ191" s="1"/>
      <c r="WHK191" s="1"/>
      <c r="WHL191" s="1"/>
      <c r="WHM191" s="1"/>
      <c r="WHN191" s="1"/>
      <c r="WHO191" s="1"/>
      <c r="WHP191" s="1"/>
      <c r="WHQ191" s="1"/>
      <c r="WHR191" s="1"/>
      <c r="WHS191" s="1"/>
      <c r="WHT191" s="1"/>
      <c r="WHU191" s="1"/>
      <c r="WHV191" s="1"/>
      <c r="WHW191" s="1"/>
      <c r="WHX191" s="1"/>
      <c r="WHY191" s="1"/>
      <c r="WHZ191" s="1"/>
      <c r="WIA191" s="1"/>
      <c r="WIB191" s="1"/>
      <c r="WIC191" s="1"/>
      <c r="WID191" s="1"/>
      <c r="WIE191" s="1"/>
      <c r="WIF191" s="1"/>
      <c r="WIG191" s="1"/>
      <c r="WIH191" s="1"/>
      <c r="WII191" s="1"/>
      <c r="WIJ191" s="1"/>
      <c r="WIK191" s="1"/>
      <c r="WIL191" s="1"/>
      <c r="WIM191" s="1"/>
      <c r="WIN191" s="1"/>
      <c r="WIO191" s="1"/>
      <c r="WIP191" s="1"/>
      <c r="WIQ191" s="1"/>
      <c r="WIR191" s="1"/>
      <c r="WIS191" s="1"/>
      <c r="WIT191" s="1"/>
      <c r="WIU191" s="1"/>
      <c r="WIV191" s="1"/>
      <c r="WIW191" s="1"/>
      <c r="WIX191" s="1"/>
      <c r="WIY191" s="1"/>
      <c r="WIZ191" s="1"/>
      <c r="WJA191" s="1"/>
      <c r="WJB191" s="1"/>
      <c r="WJC191" s="1"/>
      <c r="WJD191" s="1"/>
      <c r="WJE191" s="1"/>
      <c r="WJF191" s="1"/>
      <c r="WJG191" s="1"/>
      <c r="WJH191" s="1"/>
      <c r="WJI191" s="1"/>
      <c r="WJJ191" s="1"/>
      <c r="WJK191" s="1"/>
      <c r="WJL191" s="1"/>
      <c r="WJM191" s="1"/>
      <c r="WJN191" s="1"/>
      <c r="WJO191" s="1"/>
      <c r="WJP191" s="1"/>
      <c r="WJQ191" s="1"/>
      <c r="WJR191" s="1"/>
      <c r="WJS191" s="1"/>
      <c r="WJT191" s="1"/>
      <c r="WJU191" s="1"/>
      <c r="WJV191" s="1"/>
      <c r="WJW191" s="1"/>
      <c r="WJX191" s="1"/>
      <c r="WJY191" s="1"/>
      <c r="WJZ191" s="1"/>
      <c r="WKA191" s="1"/>
      <c r="WKB191" s="1"/>
      <c r="WKC191" s="1"/>
      <c r="WKD191" s="1"/>
      <c r="WKE191" s="1"/>
      <c r="WKF191" s="1"/>
      <c r="WKG191" s="1"/>
      <c r="WKH191" s="1"/>
      <c r="WKI191" s="1"/>
      <c r="WKJ191" s="1"/>
      <c r="WKK191" s="1"/>
      <c r="WKL191" s="1"/>
      <c r="WKM191" s="1"/>
      <c r="WKN191" s="1"/>
      <c r="WKO191" s="1"/>
      <c r="WKP191" s="1"/>
      <c r="WKQ191" s="1"/>
      <c r="WKR191" s="1"/>
      <c r="WKS191" s="1"/>
      <c r="WKT191" s="1"/>
      <c r="WKU191" s="1"/>
      <c r="WKV191" s="1"/>
      <c r="WKW191" s="1"/>
      <c r="WKX191" s="1"/>
      <c r="WKY191" s="1"/>
      <c r="WKZ191" s="1"/>
      <c r="WLA191" s="1"/>
      <c r="WLB191" s="1"/>
      <c r="WLC191" s="1"/>
      <c r="WLD191" s="1"/>
      <c r="WLE191" s="1"/>
      <c r="WLF191" s="1"/>
      <c r="WLG191" s="1"/>
      <c r="WLH191" s="1"/>
      <c r="WLI191" s="1"/>
      <c r="WLJ191" s="1"/>
      <c r="WLK191" s="1"/>
      <c r="WLL191" s="1"/>
      <c r="WLM191" s="1"/>
      <c r="WLN191" s="1"/>
      <c r="WLO191" s="1"/>
      <c r="WLP191" s="1"/>
      <c r="WLQ191" s="1"/>
      <c r="WLR191" s="1"/>
      <c r="WLS191" s="1"/>
      <c r="WLT191" s="1"/>
      <c r="WLU191" s="1"/>
      <c r="WLV191" s="1"/>
      <c r="WLW191" s="1"/>
      <c r="WLX191" s="1"/>
      <c r="WLY191" s="1"/>
      <c r="WLZ191" s="1"/>
      <c r="WMA191" s="1"/>
      <c r="WMB191" s="1"/>
      <c r="WMC191" s="1"/>
      <c r="WMD191" s="1"/>
      <c r="WME191" s="1"/>
      <c r="WMF191" s="1"/>
      <c r="WMG191" s="1"/>
      <c r="WMH191" s="1"/>
      <c r="WMI191" s="1"/>
      <c r="WMJ191" s="1"/>
      <c r="WMK191" s="1"/>
      <c r="WML191" s="1"/>
      <c r="WMM191" s="1"/>
      <c r="WMN191" s="1"/>
      <c r="WMO191" s="1"/>
      <c r="WMP191" s="1"/>
      <c r="WMQ191" s="1"/>
      <c r="WMR191" s="1"/>
      <c r="WMS191" s="1"/>
      <c r="WMT191" s="1"/>
      <c r="WMU191" s="1"/>
      <c r="WMV191" s="1"/>
      <c r="WMW191" s="1"/>
      <c r="WMX191" s="1"/>
      <c r="WMY191" s="1"/>
      <c r="WMZ191" s="1"/>
      <c r="WNA191" s="1"/>
      <c r="WNB191" s="1"/>
      <c r="WNC191" s="1"/>
      <c r="WND191" s="1"/>
      <c r="WNE191" s="1"/>
      <c r="WNF191" s="1"/>
      <c r="WNG191" s="1"/>
      <c r="WNH191" s="1"/>
      <c r="WNI191" s="1"/>
      <c r="WNJ191" s="1"/>
      <c r="WNK191" s="1"/>
      <c r="WNL191" s="1"/>
      <c r="WNM191" s="1"/>
      <c r="WNN191" s="1"/>
      <c r="WNO191" s="1"/>
      <c r="WNP191" s="1"/>
      <c r="WNQ191" s="1"/>
      <c r="WNR191" s="1"/>
      <c r="WNS191" s="1"/>
      <c r="WNT191" s="1"/>
      <c r="WNU191" s="1"/>
      <c r="WNV191" s="1"/>
      <c r="WNW191" s="1"/>
      <c r="WNX191" s="1"/>
      <c r="WNY191" s="1"/>
      <c r="WNZ191" s="1"/>
      <c r="WOA191" s="1"/>
      <c r="WOB191" s="1"/>
      <c r="WOC191" s="1"/>
      <c r="WOD191" s="1"/>
      <c r="WOE191" s="1"/>
      <c r="WOF191" s="1"/>
      <c r="WOG191" s="1"/>
      <c r="WOH191" s="1"/>
      <c r="WOI191" s="1"/>
      <c r="WOJ191" s="1"/>
      <c r="WOK191" s="1"/>
      <c r="WOL191" s="1"/>
      <c r="WOM191" s="1"/>
      <c r="WON191" s="1"/>
      <c r="WOO191" s="1"/>
      <c r="WOP191" s="1"/>
      <c r="WOQ191" s="1"/>
      <c r="WOR191" s="1"/>
      <c r="WOS191" s="1"/>
      <c r="WOT191" s="1"/>
      <c r="WOU191" s="1"/>
      <c r="WOV191" s="1"/>
      <c r="WOW191" s="1"/>
      <c r="WOX191" s="1"/>
      <c r="WOY191" s="1"/>
      <c r="WOZ191" s="1"/>
      <c r="WPA191" s="1"/>
      <c r="WPB191" s="1"/>
      <c r="WPC191" s="1"/>
      <c r="WPD191" s="1"/>
      <c r="WPE191" s="1"/>
      <c r="WPF191" s="1"/>
      <c r="WPG191" s="1"/>
      <c r="WPH191" s="1"/>
      <c r="WPI191" s="1"/>
      <c r="WPJ191" s="1"/>
      <c r="WPK191" s="1"/>
      <c r="WPL191" s="1"/>
      <c r="WPM191" s="1"/>
      <c r="WPN191" s="1"/>
      <c r="WPO191" s="1"/>
      <c r="WPP191" s="1"/>
      <c r="WPQ191" s="1"/>
      <c r="WPR191" s="1"/>
      <c r="WPS191" s="1"/>
      <c r="WPT191" s="1"/>
      <c r="WPU191" s="1"/>
      <c r="WPV191" s="1"/>
      <c r="WPW191" s="1"/>
      <c r="WPX191" s="1"/>
      <c r="WPY191" s="1"/>
      <c r="WPZ191" s="1"/>
      <c r="WQA191" s="1"/>
      <c r="WQB191" s="1"/>
      <c r="WQC191" s="1"/>
      <c r="WQD191" s="1"/>
      <c r="WQE191" s="1"/>
      <c r="WQF191" s="1"/>
      <c r="WQG191" s="1"/>
      <c r="WQH191" s="1"/>
      <c r="WQI191" s="1"/>
      <c r="WQJ191" s="1"/>
      <c r="WQK191" s="1"/>
      <c r="WQL191" s="1"/>
      <c r="WQM191" s="1"/>
      <c r="WQN191" s="1"/>
      <c r="WQO191" s="1"/>
      <c r="WQP191" s="1"/>
      <c r="WQQ191" s="1"/>
      <c r="WQR191" s="1"/>
      <c r="WQS191" s="1"/>
      <c r="WQT191" s="1"/>
      <c r="WQU191" s="1"/>
      <c r="WQV191" s="1"/>
      <c r="WQW191" s="1"/>
      <c r="WQX191" s="1"/>
      <c r="WQY191" s="1"/>
      <c r="WQZ191" s="1"/>
      <c r="WRA191" s="1"/>
      <c r="WRB191" s="1"/>
      <c r="WRC191" s="1"/>
      <c r="WRD191" s="1"/>
      <c r="WRE191" s="1"/>
      <c r="WRF191" s="1"/>
      <c r="WRG191" s="1"/>
      <c r="WRH191" s="1"/>
      <c r="WRI191" s="1"/>
      <c r="WRJ191" s="1"/>
      <c r="WRK191" s="1"/>
      <c r="WRL191" s="1"/>
      <c r="WRM191" s="1"/>
      <c r="WRN191" s="1"/>
      <c r="WRO191" s="1"/>
      <c r="WRP191" s="1"/>
      <c r="WRQ191" s="1"/>
      <c r="WRR191" s="1"/>
      <c r="WRS191" s="1"/>
      <c r="WRT191" s="1"/>
      <c r="WRU191" s="1"/>
      <c r="WRV191" s="1"/>
      <c r="WRW191" s="1"/>
      <c r="WRX191" s="1"/>
      <c r="WRY191" s="1"/>
      <c r="WRZ191" s="1"/>
      <c r="WSA191" s="1"/>
      <c r="WSB191" s="1"/>
      <c r="WSC191" s="1"/>
      <c r="WSD191" s="1"/>
      <c r="WSE191" s="1"/>
      <c r="WSF191" s="1"/>
      <c r="WSG191" s="1"/>
      <c r="WSH191" s="1"/>
      <c r="WSI191" s="1"/>
      <c r="WSJ191" s="1"/>
      <c r="WSK191" s="1"/>
      <c r="WSL191" s="1"/>
      <c r="WSM191" s="1"/>
      <c r="WSN191" s="1"/>
      <c r="WSO191" s="1"/>
      <c r="WSP191" s="1"/>
      <c r="WSQ191" s="1"/>
      <c r="WSR191" s="1"/>
      <c r="WSS191" s="1"/>
      <c r="WST191" s="1"/>
      <c r="WSU191" s="1"/>
      <c r="WSV191" s="1"/>
      <c r="WSW191" s="1"/>
      <c r="WSX191" s="1"/>
      <c r="WSY191" s="1"/>
      <c r="WSZ191" s="1"/>
      <c r="WTA191" s="1"/>
      <c r="WTB191" s="1"/>
      <c r="WTC191" s="1"/>
      <c r="WTD191" s="1"/>
      <c r="WTE191" s="1"/>
      <c r="WTF191" s="1"/>
      <c r="WTG191" s="1"/>
      <c r="WTH191" s="1"/>
      <c r="WTI191" s="1"/>
      <c r="WTJ191" s="1"/>
      <c r="WTK191" s="1"/>
      <c r="WTL191" s="1"/>
      <c r="WTM191" s="1"/>
      <c r="WTN191" s="1"/>
      <c r="WTO191" s="1"/>
      <c r="WTP191" s="1"/>
      <c r="WTQ191" s="1"/>
      <c r="WTR191" s="1"/>
      <c r="WTS191" s="1"/>
      <c r="WTT191" s="1"/>
      <c r="WTU191" s="1"/>
      <c r="WTV191" s="1"/>
      <c r="WTW191" s="1"/>
      <c r="WTX191" s="1"/>
      <c r="WTY191" s="1"/>
      <c r="WTZ191" s="1"/>
      <c r="WUA191" s="1"/>
      <c r="WUB191" s="1"/>
      <c r="WUC191" s="1"/>
      <c r="WUD191" s="1"/>
      <c r="WUE191" s="1"/>
      <c r="WUF191" s="1"/>
      <c r="WUG191" s="1"/>
      <c r="WUH191" s="1"/>
      <c r="WUI191" s="1"/>
      <c r="WUJ191" s="1"/>
      <c r="WUK191" s="1"/>
      <c r="WUL191" s="1"/>
      <c r="WUM191" s="1"/>
      <c r="WUN191" s="1"/>
      <c r="WUO191" s="1"/>
      <c r="WUP191" s="1"/>
      <c r="WUQ191" s="1"/>
      <c r="WUR191" s="1"/>
      <c r="WUS191" s="1"/>
      <c r="WUT191" s="1"/>
      <c r="WUU191" s="1"/>
      <c r="WUV191" s="1"/>
      <c r="WUW191" s="1"/>
      <c r="WUX191" s="1"/>
      <c r="WUY191" s="1"/>
      <c r="WUZ191" s="1"/>
      <c r="WVA191" s="1"/>
      <c r="WVB191" s="1"/>
      <c r="WVC191" s="1"/>
      <c r="WVD191" s="1"/>
      <c r="WVE191" s="1"/>
      <c r="WVF191" s="1"/>
      <c r="WVG191" s="1"/>
      <c r="WVH191" s="1"/>
      <c r="WVI191" s="1"/>
      <c r="WVJ191" s="1"/>
      <c r="WVK191" s="1"/>
      <c r="WVL191" s="1"/>
      <c r="WVM191" s="1"/>
      <c r="WVN191" s="1"/>
      <c r="WVO191" s="1"/>
      <c r="WVP191" s="1"/>
      <c r="WVQ191" s="1"/>
      <c r="WVR191" s="1"/>
      <c r="WVS191" s="1"/>
      <c r="WVT191" s="1"/>
      <c r="WVU191" s="1"/>
      <c r="WVV191" s="1"/>
      <c r="WVW191" s="1"/>
      <c r="WVX191" s="1"/>
      <c r="WVY191" s="1"/>
      <c r="WVZ191" s="1"/>
      <c r="WWA191" s="1"/>
      <c r="WWB191" s="1"/>
      <c r="WWC191" s="1"/>
      <c r="WWD191" s="1"/>
      <c r="WWE191" s="1"/>
      <c r="WWF191" s="1"/>
      <c r="WWG191" s="1"/>
      <c r="WWH191" s="1"/>
      <c r="WWI191" s="1"/>
      <c r="WWJ191" s="1"/>
      <c r="WWK191" s="1"/>
      <c r="WWL191" s="1"/>
      <c r="WWM191" s="1"/>
      <c r="WWN191" s="1"/>
      <c r="WWO191" s="1"/>
      <c r="WWP191" s="1"/>
      <c r="WWQ191" s="1"/>
      <c r="WWR191" s="1"/>
      <c r="WWS191" s="1"/>
      <c r="WWT191" s="1"/>
      <c r="WWU191" s="1"/>
      <c r="WWV191" s="1"/>
      <c r="WWW191" s="1"/>
      <c r="WWX191" s="1"/>
      <c r="WWY191" s="1"/>
      <c r="WWZ191" s="1"/>
      <c r="WXA191" s="1"/>
      <c r="WXB191" s="1"/>
      <c r="WXC191" s="1"/>
      <c r="WXD191" s="1"/>
      <c r="WXE191" s="1"/>
      <c r="WXF191" s="1"/>
      <c r="WXG191" s="1"/>
      <c r="WXH191" s="1"/>
      <c r="WXI191" s="1"/>
      <c r="WXJ191" s="1"/>
      <c r="WXK191" s="1"/>
      <c r="WXL191" s="1"/>
      <c r="WXM191" s="1"/>
      <c r="WXN191" s="1"/>
      <c r="WXO191" s="1"/>
      <c r="WXP191" s="1"/>
      <c r="WXQ191" s="1"/>
      <c r="WXR191" s="1"/>
      <c r="WXS191" s="1"/>
      <c r="WXT191" s="1"/>
      <c r="WXU191" s="1"/>
      <c r="WXV191" s="1"/>
      <c r="WXW191" s="1"/>
      <c r="WXX191" s="1"/>
      <c r="WXY191" s="1"/>
      <c r="WXZ191" s="1"/>
      <c r="WYA191" s="1"/>
      <c r="WYB191" s="1"/>
      <c r="WYC191" s="1"/>
      <c r="WYD191" s="1"/>
      <c r="WYE191" s="1"/>
      <c r="WYF191" s="1"/>
      <c r="WYG191" s="1"/>
      <c r="WYH191" s="1"/>
      <c r="WYI191" s="1"/>
      <c r="WYJ191" s="1"/>
      <c r="WYK191" s="1"/>
      <c r="WYL191" s="1"/>
      <c r="WYM191" s="1"/>
      <c r="WYN191" s="1"/>
      <c r="WYO191" s="1"/>
      <c r="WYP191" s="1"/>
      <c r="WYQ191" s="1"/>
      <c r="WYR191" s="1"/>
      <c r="WYS191" s="1"/>
      <c r="WYT191" s="1"/>
      <c r="WYU191" s="1"/>
      <c r="WYV191" s="1"/>
      <c r="WYW191" s="1"/>
      <c r="WYX191" s="1"/>
      <c r="WYY191" s="1"/>
      <c r="WYZ191" s="1"/>
      <c r="WZA191" s="1"/>
      <c r="WZB191" s="1"/>
      <c r="WZC191" s="1"/>
      <c r="WZD191" s="1"/>
      <c r="WZE191" s="1"/>
      <c r="WZF191" s="1"/>
      <c r="WZG191" s="1"/>
      <c r="WZH191" s="1"/>
      <c r="WZI191" s="1"/>
      <c r="WZJ191" s="1"/>
      <c r="WZK191" s="1"/>
      <c r="WZL191" s="1"/>
      <c r="WZM191" s="1"/>
      <c r="WZN191" s="1"/>
      <c r="WZO191" s="1"/>
      <c r="WZP191" s="1"/>
      <c r="WZQ191" s="1"/>
      <c r="WZR191" s="1"/>
      <c r="WZS191" s="1"/>
      <c r="WZT191" s="1"/>
      <c r="WZU191" s="1"/>
      <c r="WZV191" s="1"/>
      <c r="WZW191" s="1"/>
      <c r="WZX191" s="1"/>
      <c r="WZY191" s="1"/>
      <c r="WZZ191" s="1"/>
      <c r="XAA191" s="1"/>
      <c r="XAB191" s="1"/>
      <c r="XAC191" s="1"/>
      <c r="XAD191" s="1"/>
      <c r="XAE191" s="1"/>
      <c r="XAF191" s="1"/>
      <c r="XAG191" s="1"/>
      <c r="XAH191" s="1"/>
      <c r="XAI191" s="1"/>
      <c r="XAJ191" s="1"/>
      <c r="XAK191" s="1"/>
      <c r="XAL191" s="1"/>
      <c r="XAM191" s="1"/>
      <c r="XAN191" s="1"/>
      <c r="XAO191" s="1"/>
      <c r="XAP191" s="1"/>
      <c r="XAQ191" s="1"/>
      <c r="XAR191" s="1"/>
      <c r="XAS191" s="1"/>
      <c r="XAT191" s="1"/>
      <c r="XAU191" s="1"/>
      <c r="XAV191" s="1"/>
      <c r="XAW191" s="1"/>
      <c r="XAX191" s="1"/>
      <c r="XAY191" s="1"/>
      <c r="XAZ191" s="1"/>
      <c r="XBA191" s="1"/>
      <c r="XBB191" s="1"/>
      <c r="XBC191" s="1"/>
      <c r="XBD191" s="1"/>
      <c r="XBE191" s="1"/>
      <c r="XBF191" s="1"/>
      <c r="XBG191" s="1"/>
      <c r="XBH191" s="1"/>
      <c r="XBI191" s="1"/>
      <c r="XBJ191" s="1"/>
      <c r="XBK191" s="1"/>
      <c r="XBL191" s="1"/>
      <c r="XBM191" s="1"/>
      <c r="XBN191" s="1"/>
      <c r="XBO191" s="1"/>
      <c r="XBP191" s="1"/>
      <c r="XBQ191" s="1"/>
      <c r="XBR191" s="1"/>
      <c r="XBS191" s="1"/>
      <c r="XBT191" s="1"/>
      <c r="XBU191" s="1"/>
      <c r="XBV191" s="1"/>
      <c r="XBW191" s="1"/>
      <c r="XBX191" s="1"/>
      <c r="XBY191" s="1"/>
      <c r="XBZ191" s="1"/>
      <c r="XCA191" s="1"/>
      <c r="XCB191" s="1"/>
      <c r="XCC191" s="1"/>
      <c r="XCD191" s="1"/>
      <c r="XCE191" s="1"/>
      <c r="XCF191" s="1"/>
      <c r="XCG191" s="1"/>
      <c r="XCH191" s="1"/>
      <c r="XCI191" s="1"/>
      <c r="XCJ191" s="1"/>
      <c r="XCK191" s="1"/>
      <c r="XCL191" s="1"/>
      <c r="XCM191" s="1"/>
      <c r="XCN191" s="1"/>
      <c r="XCO191" s="1"/>
      <c r="XCP191" s="1"/>
      <c r="XCQ191" s="1"/>
      <c r="XCR191" s="1"/>
      <c r="XCS191" s="1"/>
      <c r="XCT191" s="1"/>
      <c r="XCU191" s="1"/>
      <c r="XCV191" s="1"/>
      <c r="XCW191" s="1"/>
      <c r="XCX191" s="1"/>
      <c r="XCY191" s="1"/>
      <c r="XCZ191" s="1"/>
      <c r="XDA191" s="1"/>
      <c r="XDB191" s="1"/>
      <c r="XDC191" s="1"/>
      <c r="XDD191" s="1"/>
      <c r="XDE191" s="1"/>
      <c r="XDF191" s="1"/>
      <c r="XDG191" s="1"/>
      <c r="XDH191" s="1"/>
      <c r="XDI191" s="1"/>
      <c r="XDJ191" s="1"/>
      <c r="XDK191" s="1"/>
      <c r="XDL191" s="1"/>
      <c r="XDM191" s="1"/>
      <c r="XDN191" s="1"/>
      <c r="XDO191" s="1"/>
      <c r="XDP191" s="1"/>
      <c r="XDQ191" s="1"/>
      <c r="XDR191" s="1"/>
      <c r="XDS191" s="1"/>
      <c r="XDT191" s="1"/>
      <c r="XDU191" s="1"/>
      <c r="XDV191" s="1"/>
      <c r="XDW191" s="1"/>
      <c r="XDX191" s="1"/>
      <c r="XDY191" s="1"/>
      <c r="XDZ191" s="1"/>
      <c r="XEA191" s="1"/>
      <c r="XEB191" s="1"/>
      <c r="XEC191" s="1"/>
      <c r="XED191" s="1"/>
      <c r="XEE191" s="1"/>
      <c r="XEF191" s="1"/>
      <c r="XEG191" s="1"/>
      <c r="XEH191" s="1"/>
      <c r="XEI191" s="1"/>
      <c r="XEJ191" s="1"/>
      <c r="XEK191" s="1"/>
      <c r="XEL191" s="1"/>
      <c r="XEM191" s="1"/>
      <c r="XEN191" s="1"/>
      <c r="XEO191" s="1"/>
      <c r="XEP191" s="1"/>
      <c r="XEQ191" s="1"/>
      <c r="XER191" s="1"/>
      <c r="XES191" s="1"/>
      <c r="XET191" s="1"/>
      <c r="XEU191" s="1"/>
    </row>
    <row r="192" spans="2:16375" ht="18.75" thickTop="1" thickBot="1" x14ac:dyDescent="0.25">
      <c r="C192" s="9"/>
      <c r="D192" s="53"/>
      <c r="E192" s="53"/>
      <c r="F192" s="53"/>
      <c r="G192" s="53"/>
      <c r="H192" s="53"/>
      <c r="I192" s="53"/>
      <c r="J192" s="541"/>
      <c r="K192" s="53"/>
      <c r="L192" s="53"/>
      <c r="M192" s="400"/>
      <c r="N192" s="53"/>
      <c r="O192" s="53"/>
      <c r="P192" s="401"/>
      <c r="Q192" s="602"/>
      <c r="R192" s="602"/>
      <c r="S192" s="601"/>
      <c r="T192" s="601"/>
      <c r="U192" s="605"/>
      <c r="V192" s="601"/>
      <c r="W192" s="601"/>
      <c r="X192" s="605"/>
      <c r="Y192" s="606"/>
      <c r="Z192" s="601"/>
      <c r="AA192" s="605"/>
      <c r="AB192" s="606" t="s">
        <v>122</v>
      </c>
      <c r="AC192" s="406"/>
      <c r="AD192" s="406"/>
      <c r="AE192" s="405">
        <f>SUM(AE190:AE191)</f>
        <v>39460504.567950003</v>
      </c>
      <c r="AF192" s="53"/>
      <c r="AG192" s="53"/>
      <c r="AH192" s="402"/>
      <c r="AI192" s="10"/>
      <c r="AL192" s="926"/>
    </row>
    <row r="193" spans="3:38" ht="5.25" customHeight="1" thickTop="1" x14ac:dyDescent="0.2">
      <c r="C193" s="9"/>
      <c r="D193" s="403"/>
      <c r="E193" s="403"/>
      <c r="F193" s="403"/>
      <c r="G193" s="403"/>
      <c r="H193" s="403"/>
      <c r="I193" s="403"/>
      <c r="J193" s="542"/>
      <c r="K193" s="403"/>
      <c r="L193" s="403"/>
      <c r="M193" s="25"/>
      <c r="N193" s="25"/>
      <c r="O193" s="25"/>
      <c r="P193" s="76"/>
      <c r="Q193" s="607"/>
      <c r="R193" s="607"/>
      <c r="S193" s="607"/>
      <c r="T193" s="607"/>
      <c r="U193" s="607"/>
      <c r="V193" s="607"/>
      <c r="W193" s="607"/>
      <c r="X193" s="607"/>
      <c r="Y193" s="607"/>
      <c r="Z193" s="607"/>
      <c r="AA193" s="607"/>
      <c r="AB193" s="607"/>
      <c r="AC193" s="87"/>
      <c r="AD193" s="87"/>
      <c r="AE193" s="87"/>
      <c r="AF193" s="21"/>
      <c r="AG193" s="21"/>
      <c r="AH193" s="61"/>
      <c r="AI193" s="10"/>
      <c r="AL193" s="926"/>
    </row>
    <row r="194" spans="3:38" ht="9.75" customHeight="1" x14ac:dyDescent="0.2">
      <c r="C194" s="412"/>
      <c r="D194" s="548"/>
      <c r="E194" s="548"/>
      <c r="F194" s="548"/>
      <c r="G194" s="548"/>
      <c r="H194" s="548"/>
      <c r="I194" s="548"/>
      <c r="J194" s="549"/>
      <c r="K194" s="548"/>
      <c r="L194" s="548"/>
      <c r="AI194" s="10"/>
      <c r="AL194" s="926"/>
    </row>
    <row r="195" spans="3:38" ht="12.75" customHeight="1" thickBot="1" x14ac:dyDescent="0.25">
      <c r="C195" s="11"/>
      <c r="D195" s="16"/>
      <c r="E195" s="16"/>
      <c r="F195" s="16"/>
      <c r="G195" s="16"/>
      <c r="H195" s="16"/>
      <c r="I195" s="16"/>
      <c r="J195" s="543"/>
      <c r="K195" s="16"/>
      <c r="L195" s="16"/>
      <c r="M195" s="26"/>
      <c r="N195" s="26"/>
      <c r="O195" s="26"/>
      <c r="P195" s="77"/>
      <c r="Q195" s="608"/>
      <c r="R195" s="608"/>
      <c r="S195" s="608"/>
      <c r="T195" s="608"/>
      <c r="U195" s="608"/>
      <c r="V195" s="608"/>
      <c r="W195" s="608"/>
      <c r="X195" s="608"/>
      <c r="Y195" s="608"/>
      <c r="Z195" s="608"/>
      <c r="AA195" s="608"/>
      <c r="AB195" s="608"/>
      <c r="AC195" s="88"/>
      <c r="AD195" s="88"/>
      <c r="AE195" s="88"/>
      <c r="AF195" s="6"/>
      <c r="AG195" s="6"/>
      <c r="AH195" s="62"/>
      <c r="AI195" s="12"/>
      <c r="AL195" s="926"/>
    </row>
    <row r="196" spans="3:38" ht="4.5" customHeight="1" x14ac:dyDescent="0.2">
      <c r="AL196" s="926"/>
    </row>
    <row r="197" spans="3:38" ht="18" customHeight="1" x14ac:dyDescent="0.2">
      <c r="AB197" s="952" t="s">
        <v>847</v>
      </c>
      <c r="AC197" s="953"/>
      <c r="AD197" s="953"/>
      <c r="AE197" s="952"/>
      <c r="AF197" s="953"/>
      <c r="AG197" s="953"/>
      <c r="AH197" s="952"/>
      <c r="AL197" s="926"/>
    </row>
    <row r="198" spans="3:38" ht="18" customHeight="1" x14ac:dyDescent="0.2">
      <c r="AB198" s="898" t="s">
        <v>849</v>
      </c>
      <c r="AC198" s="900"/>
      <c r="AD198" s="901"/>
      <c r="AE198" s="906">
        <v>1240.481</v>
      </c>
      <c r="AF198" s="912"/>
      <c r="AG198" s="913"/>
      <c r="AH198" s="909">
        <v>46054</v>
      </c>
      <c r="AL198" s="926"/>
    </row>
    <row r="199" spans="3:38" ht="18" customHeight="1" x14ac:dyDescent="0.2">
      <c r="AB199" s="898" t="s">
        <v>850</v>
      </c>
      <c r="AC199" s="902"/>
      <c r="AD199" s="903"/>
      <c r="AE199" s="906">
        <v>1259.652</v>
      </c>
      <c r="AF199" s="914"/>
      <c r="AG199" s="915"/>
      <c r="AH199" s="909">
        <v>46113</v>
      </c>
      <c r="AL199" s="926"/>
    </row>
    <row r="200" spans="3:38" ht="18" customHeight="1" x14ac:dyDescent="0.2">
      <c r="AB200" s="898" t="s">
        <v>851</v>
      </c>
      <c r="AC200" s="902"/>
      <c r="AD200" s="903"/>
      <c r="AE200" s="906">
        <v>1270.6949999999999</v>
      </c>
      <c r="AF200" s="914"/>
      <c r="AG200" s="915"/>
      <c r="AH200" s="909">
        <v>46143</v>
      </c>
      <c r="AL200" s="926"/>
    </row>
    <row r="201" spans="3:38" ht="15.75" customHeight="1" x14ac:dyDescent="0.2">
      <c r="AB201" s="898" t="s">
        <v>852</v>
      </c>
      <c r="AC201" s="902"/>
      <c r="AD201" s="903"/>
      <c r="AE201" s="906">
        <v>1288.431</v>
      </c>
      <c r="AF201" s="914"/>
      <c r="AG201" s="915"/>
      <c r="AH201" s="909">
        <v>46204</v>
      </c>
      <c r="AL201" s="926"/>
    </row>
    <row r="202" spans="3:38" ht="15.75" customHeight="1" x14ac:dyDescent="0.2">
      <c r="AB202" s="898" t="s">
        <v>854</v>
      </c>
      <c r="AC202" s="902"/>
      <c r="AD202" s="903"/>
      <c r="AE202" s="917">
        <v>1126.9159999999999</v>
      </c>
      <c r="AF202" s="914"/>
      <c r="AG202" s="915"/>
      <c r="AH202" s="918">
        <v>45474</v>
      </c>
      <c r="AL202" s="926"/>
    </row>
    <row r="203" spans="3:38" ht="13.5" customHeight="1" x14ac:dyDescent="0.2">
      <c r="AB203" s="916" t="s">
        <v>844</v>
      </c>
      <c r="AC203" s="902"/>
      <c r="AD203" s="903"/>
      <c r="AE203" s="917">
        <v>1296.8889999999999</v>
      </c>
      <c r="AF203" s="914"/>
      <c r="AG203" s="915"/>
      <c r="AH203" s="918">
        <v>46235</v>
      </c>
      <c r="AL203" s="926"/>
    </row>
    <row r="204" spans="3:38" ht="9" customHeight="1" x14ac:dyDescent="0.2">
      <c r="AB204" s="922"/>
      <c r="AC204" s="923"/>
      <c r="AD204" s="923"/>
      <c r="AE204" s="907"/>
      <c r="AF204" s="921"/>
      <c r="AG204" s="921"/>
      <c r="AH204" s="910"/>
      <c r="AL204" s="926"/>
    </row>
    <row r="205" spans="3:38" x14ac:dyDescent="0.2">
      <c r="AB205" s="941" t="s">
        <v>853</v>
      </c>
      <c r="AC205" s="900"/>
      <c r="AD205" s="901"/>
      <c r="AE205" s="919">
        <f>((AE203-AE198)/AE198)+1</f>
        <v>1.0454726835799983</v>
      </c>
      <c r="AF205" s="900"/>
      <c r="AG205" s="901"/>
      <c r="AH205" s="920" t="s">
        <v>845</v>
      </c>
      <c r="AL205" s="926"/>
    </row>
    <row r="206" spans="3:38" x14ac:dyDescent="0.2">
      <c r="AB206" s="942"/>
      <c r="AC206" s="902"/>
      <c r="AD206" s="903"/>
      <c r="AE206" s="908">
        <f>((AE203-AE199)/AE199)+1</f>
        <v>1.0295613391635148</v>
      </c>
      <c r="AF206" s="902"/>
      <c r="AG206" s="903"/>
      <c r="AH206" s="911" t="s">
        <v>424</v>
      </c>
      <c r="AL206" s="926"/>
    </row>
    <row r="207" spans="3:38" x14ac:dyDescent="0.2">
      <c r="AB207" s="942"/>
      <c r="AC207" s="902"/>
      <c r="AD207" s="903"/>
      <c r="AE207" s="908">
        <f>((AE203-AE200)/AE200)+1</f>
        <v>1.0206139160065948</v>
      </c>
      <c r="AF207" s="902"/>
      <c r="AG207" s="903"/>
      <c r="AH207" s="911" t="s">
        <v>846</v>
      </c>
      <c r="AL207" s="926"/>
    </row>
    <row r="208" spans="3:38" x14ac:dyDescent="0.2">
      <c r="AB208" s="942"/>
      <c r="AC208" s="902"/>
      <c r="AD208" s="903"/>
      <c r="AE208" s="908">
        <f>((AE203-AE201)/AE201)+1</f>
        <v>1.0065645735006374</v>
      </c>
      <c r="AF208" s="902"/>
      <c r="AG208" s="903"/>
      <c r="AH208" s="911" t="s">
        <v>848</v>
      </c>
      <c r="AL208" s="926"/>
    </row>
    <row r="209" spans="28:38" x14ac:dyDescent="0.2">
      <c r="AB209" s="943"/>
      <c r="AC209" s="904"/>
      <c r="AD209" s="905"/>
      <c r="AE209" s="899">
        <f>((AE203-AE202)/AE202)+1</f>
        <v>1.1508302304697067</v>
      </c>
      <c r="AF209" s="904"/>
      <c r="AG209" s="905"/>
      <c r="AH209" s="924" t="s">
        <v>856</v>
      </c>
      <c r="AL209" s="926"/>
    </row>
    <row r="245" spans="1:16375" x14ac:dyDescent="0.2">
      <c r="D245" s="393"/>
      <c r="CE245" s="14"/>
      <c r="CF245" s="14"/>
      <c r="CG245" s="14"/>
      <c r="CH245" s="14"/>
      <c r="CI245" s="14"/>
      <c r="CJ245" s="14"/>
      <c r="CK245" s="14"/>
      <c r="CL245" s="14"/>
      <c r="CM245" s="14"/>
      <c r="CN245" s="14"/>
      <c r="CO245" s="14"/>
      <c r="CP245" s="14"/>
      <c r="CQ245" s="14"/>
      <c r="CR245" s="14"/>
      <c r="CS245" s="14"/>
      <c r="CT245" s="14"/>
      <c r="CU245" s="14"/>
      <c r="CV245" s="14"/>
      <c r="CW245" s="14"/>
      <c r="CX245" s="14"/>
      <c r="CY245" s="14"/>
      <c r="CZ245" s="14"/>
      <c r="DA245" s="14"/>
      <c r="DB245" s="14"/>
      <c r="DC245" s="14"/>
      <c r="DD245" s="14"/>
      <c r="DE245" s="14"/>
      <c r="DF245" s="14"/>
      <c r="DG245" s="14"/>
      <c r="DH245" s="14"/>
      <c r="DI245" s="14"/>
      <c r="DJ245" s="14"/>
      <c r="DK245" s="14"/>
      <c r="DL245" s="14"/>
      <c r="DM245" s="14"/>
      <c r="DN245" s="14"/>
      <c r="DO245" s="14"/>
      <c r="DP245" s="14"/>
      <c r="DQ245" s="14"/>
      <c r="DR245" s="14"/>
      <c r="DS245" s="14"/>
      <c r="DT245" s="14"/>
      <c r="DU245" s="14"/>
      <c r="DV245" s="14"/>
      <c r="DW245" s="14"/>
      <c r="DX245" s="14"/>
      <c r="DY245" s="14"/>
      <c r="DZ245" s="14"/>
      <c r="EA245" s="14"/>
      <c r="EB245" s="14"/>
      <c r="EC245" s="14"/>
      <c r="ED245" s="14"/>
      <c r="EE245" s="14"/>
      <c r="EF245" s="14"/>
      <c r="EG245" s="14"/>
      <c r="EH245" s="14"/>
      <c r="EI245" s="14"/>
      <c r="EJ245" s="14"/>
      <c r="EK245" s="14"/>
      <c r="EL245" s="14"/>
      <c r="EM245" s="14"/>
      <c r="EN245" s="14"/>
      <c r="EO245" s="14"/>
      <c r="EP245" s="14"/>
      <c r="EQ245" s="14"/>
      <c r="ER245" s="14"/>
      <c r="ES245" s="14"/>
      <c r="ET245" s="14"/>
      <c r="EU245" s="14"/>
      <c r="EV245" s="14"/>
      <c r="EW245" s="14"/>
      <c r="EX245" s="14"/>
      <c r="EY245" s="14"/>
      <c r="EZ245" s="14"/>
      <c r="FA245" s="14"/>
      <c r="FB245" s="14"/>
      <c r="FC245" s="14"/>
      <c r="FD245" s="14"/>
      <c r="FE245" s="14"/>
      <c r="FF245" s="14"/>
      <c r="FG245" s="14"/>
      <c r="FH245" s="14"/>
      <c r="FI245" s="14"/>
      <c r="FJ245" s="14"/>
      <c r="FK245" s="14"/>
      <c r="FL245" s="14"/>
      <c r="FM245" s="14"/>
      <c r="FN245" s="14"/>
      <c r="FO245" s="14"/>
      <c r="FP245" s="14"/>
      <c r="FQ245" s="14"/>
      <c r="FR245" s="14"/>
      <c r="FS245" s="14"/>
      <c r="FT245" s="14"/>
      <c r="FU245" s="14"/>
      <c r="FV245" s="14"/>
      <c r="FW245" s="14"/>
      <c r="FX245" s="14"/>
      <c r="FY245" s="14"/>
      <c r="FZ245" s="14"/>
      <c r="GA245" s="14"/>
      <c r="GB245" s="14"/>
      <c r="GC245" s="14"/>
      <c r="GD245" s="14"/>
      <c r="GE245" s="14"/>
      <c r="GF245" s="14"/>
      <c r="GG245" s="14"/>
      <c r="GH245" s="14"/>
      <c r="GI245" s="14"/>
      <c r="GJ245" s="14"/>
      <c r="GK245" s="14"/>
      <c r="GL245" s="14"/>
      <c r="GM245" s="14"/>
      <c r="GN245" s="14"/>
      <c r="GO245" s="14"/>
      <c r="GP245" s="14"/>
      <c r="GQ245" s="14"/>
      <c r="GR245" s="14"/>
      <c r="GS245" s="14"/>
      <c r="GT245" s="14"/>
      <c r="GU245" s="14"/>
      <c r="GV245" s="14"/>
      <c r="GW245" s="14"/>
      <c r="GX245" s="14"/>
      <c r="GY245" s="14"/>
      <c r="GZ245" s="14"/>
      <c r="HA245" s="14"/>
      <c r="HB245" s="14"/>
      <c r="HC245" s="14"/>
      <c r="HD245" s="14"/>
      <c r="HE245" s="14"/>
      <c r="HF245" s="14"/>
      <c r="HG245" s="14"/>
      <c r="HH245" s="14"/>
      <c r="HI245" s="14"/>
      <c r="HJ245" s="14"/>
      <c r="HK245" s="14"/>
      <c r="HL245" s="14"/>
      <c r="HM245" s="14"/>
      <c r="HN245" s="14"/>
      <c r="HO245" s="14"/>
      <c r="HP245" s="14"/>
      <c r="HQ245" s="14"/>
      <c r="HR245" s="14"/>
      <c r="HS245" s="14"/>
      <c r="HT245" s="14"/>
      <c r="HU245" s="14"/>
      <c r="HV245" s="14"/>
      <c r="HW245" s="14"/>
      <c r="HX245" s="14"/>
      <c r="HY245" s="14"/>
      <c r="HZ245" s="14"/>
      <c r="IA245" s="14"/>
      <c r="IB245" s="14"/>
      <c r="IC245" s="14"/>
      <c r="ID245" s="14"/>
      <c r="IE245" s="14"/>
      <c r="IF245" s="14"/>
      <c r="IG245" s="14"/>
      <c r="IH245" s="14"/>
      <c r="II245" s="14"/>
      <c r="IJ245" s="14"/>
      <c r="IK245" s="14"/>
      <c r="IL245" s="14"/>
      <c r="IM245" s="14"/>
      <c r="IN245" s="14"/>
      <c r="IO245" s="14"/>
      <c r="IP245" s="14"/>
      <c r="IQ245" s="14"/>
      <c r="IR245" s="14"/>
      <c r="IS245" s="14"/>
      <c r="IT245" s="14"/>
      <c r="IU245" s="14"/>
      <c r="IV245" s="14"/>
      <c r="IW245" s="14"/>
      <c r="IX245" s="14"/>
      <c r="IY245" s="14"/>
      <c r="IZ245" s="14"/>
      <c r="JA245" s="14"/>
      <c r="JB245" s="14"/>
      <c r="JC245" s="14"/>
      <c r="JD245" s="14"/>
      <c r="JE245" s="14"/>
      <c r="JF245" s="14"/>
      <c r="JG245" s="14"/>
      <c r="JH245" s="14"/>
      <c r="JI245" s="14"/>
      <c r="JJ245" s="14"/>
      <c r="JK245" s="14"/>
      <c r="JL245" s="14"/>
      <c r="JM245" s="14"/>
      <c r="JN245" s="14"/>
      <c r="JO245" s="14"/>
      <c r="JP245" s="14"/>
      <c r="JQ245" s="14"/>
      <c r="JR245" s="14"/>
      <c r="JS245" s="14"/>
      <c r="JT245" s="14"/>
      <c r="JU245" s="14"/>
      <c r="JV245" s="14"/>
      <c r="JW245" s="14"/>
      <c r="JX245" s="14"/>
      <c r="JY245" s="14"/>
      <c r="JZ245" s="14"/>
      <c r="KA245" s="14"/>
      <c r="KB245" s="14"/>
      <c r="KC245" s="14"/>
      <c r="KD245" s="14"/>
      <c r="KE245" s="14"/>
      <c r="KF245" s="14"/>
      <c r="KG245" s="14"/>
      <c r="KH245" s="14"/>
      <c r="KI245" s="14"/>
      <c r="KJ245" s="14"/>
      <c r="KK245" s="14"/>
      <c r="KL245" s="14"/>
      <c r="KM245" s="14"/>
      <c r="KN245" s="14"/>
      <c r="KO245" s="14"/>
      <c r="KP245" s="14"/>
      <c r="KQ245" s="14"/>
      <c r="KR245" s="14"/>
      <c r="KS245" s="14"/>
      <c r="KT245" s="14"/>
      <c r="KU245" s="14"/>
      <c r="KV245" s="14"/>
      <c r="KW245" s="14"/>
      <c r="KX245" s="14"/>
      <c r="KY245" s="14"/>
      <c r="KZ245" s="14"/>
      <c r="LA245" s="14"/>
      <c r="LB245" s="14"/>
      <c r="LC245" s="14"/>
      <c r="LD245" s="14"/>
      <c r="LE245" s="14"/>
      <c r="LF245" s="14"/>
      <c r="LG245" s="14"/>
      <c r="LH245" s="14"/>
      <c r="LI245" s="14"/>
      <c r="LJ245" s="14"/>
      <c r="LK245" s="14"/>
      <c r="LL245" s="14"/>
      <c r="LM245" s="14"/>
      <c r="LN245" s="14"/>
      <c r="LO245" s="14"/>
      <c r="LP245" s="14"/>
      <c r="LQ245" s="14"/>
      <c r="LR245" s="14"/>
      <c r="LS245" s="14"/>
      <c r="LT245" s="14"/>
      <c r="LU245" s="14"/>
      <c r="LV245" s="14"/>
      <c r="LW245" s="14"/>
      <c r="LX245" s="14"/>
      <c r="LY245" s="14"/>
      <c r="LZ245" s="14"/>
      <c r="MA245" s="14"/>
      <c r="MB245" s="14"/>
      <c r="MC245" s="14"/>
      <c r="MD245" s="14"/>
      <c r="ME245" s="14"/>
      <c r="MF245" s="14"/>
      <c r="MG245" s="14"/>
      <c r="MH245" s="14"/>
      <c r="MI245" s="14"/>
      <c r="MJ245" s="14"/>
      <c r="MK245" s="14"/>
      <c r="ML245" s="14"/>
      <c r="MM245" s="14"/>
      <c r="MN245" s="14"/>
      <c r="MO245" s="14"/>
      <c r="MP245" s="14"/>
      <c r="MQ245" s="14"/>
      <c r="MR245" s="14"/>
      <c r="MS245" s="14"/>
      <c r="MT245" s="14"/>
      <c r="MU245" s="14"/>
      <c r="MV245" s="14"/>
      <c r="MW245" s="14"/>
      <c r="MX245" s="14"/>
      <c r="MY245" s="14"/>
      <c r="MZ245" s="14"/>
      <c r="NA245" s="14"/>
      <c r="NB245" s="14"/>
      <c r="NC245" s="14"/>
      <c r="ND245" s="14"/>
      <c r="NE245" s="14"/>
      <c r="NF245" s="14"/>
      <c r="NG245" s="14"/>
      <c r="NH245" s="14"/>
      <c r="NI245" s="14"/>
      <c r="NJ245" s="14"/>
      <c r="NK245" s="14"/>
      <c r="NL245" s="14"/>
      <c r="NM245" s="14"/>
      <c r="NN245" s="14"/>
      <c r="NO245" s="14"/>
      <c r="NP245" s="14"/>
      <c r="NQ245" s="14"/>
      <c r="NR245" s="14"/>
      <c r="NS245" s="14"/>
      <c r="NT245" s="14"/>
      <c r="NU245" s="14"/>
      <c r="NV245" s="14"/>
      <c r="NW245" s="14"/>
      <c r="NX245" s="14"/>
      <c r="NY245" s="14"/>
      <c r="NZ245" s="14"/>
      <c r="OA245" s="14"/>
      <c r="OB245" s="14"/>
      <c r="OC245" s="14"/>
      <c r="OD245" s="14"/>
      <c r="OE245" s="14"/>
      <c r="OF245" s="14"/>
      <c r="OG245" s="14"/>
      <c r="OH245" s="14"/>
      <c r="OI245" s="14"/>
      <c r="OJ245" s="14"/>
      <c r="OK245" s="14"/>
      <c r="OL245" s="14"/>
      <c r="OM245" s="14"/>
      <c r="ON245" s="14"/>
      <c r="OO245" s="14"/>
      <c r="OP245" s="14"/>
      <c r="OQ245" s="14"/>
      <c r="OR245" s="14"/>
      <c r="OS245" s="14"/>
      <c r="OT245" s="14"/>
      <c r="OU245" s="14"/>
      <c r="OV245" s="14"/>
      <c r="OW245" s="14"/>
      <c r="OX245" s="14"/>
      <c r="OY245" s="14"/>
      <c r="OZ245" s="14"/>
      <c r="PA245" s="14"/>
      <c r="PB245" s="14"/>
      <c r="PC245" s="14"/>
      <c r="PD245" s="14"/>
      <c r="PE245" s="14"/>
      <c r="PF245" s="14"/>
      <c r="PG245" s="14"/>
      <c r="PH245" s="14"/>
      <c r="PI245" s="14"/>
      <c r="PJ245" s="14"/>
      <c r="PK245" s="14"/>
      <c r="PL245" s="14"/>
      <c r="PM245" s="14"/>
      <c r="PN245" s="14"/>
      <c r="PO245" s="14"/>
      <c r="PP245" s="14"/>
      <c r="PQ245" s="14"/>
      <c r="PR245" s="14"/>
      <c r="PS245" s="14"/>
      <c r="PT245" s="14"/>
      <c r="PU245" s="14"/>
      <c r="PV245" s="14"/>
      <c r="PW245" s="14"/>
      <c r="PX245" s="14"/>
      <c r="PY245" s="14"/>
      <c r="PZ245" s="14"/>
      <c r="QA245" s="14"/>
      <c r="QB245" s="14"/>
      <c r="QC245" s="14"/>
      <c r="QD245" s="14"/>
      <c r="QE245" s="14"/>
      <c r="QF245" s="14"/>
      <c r="QG245" s="14"/>
      <c r="QH245" s="14"/>
      <c r="QI245" s="14"/>
      <c r="QJ245" s="14"/>
      <c r="QK245" s="14"/>
      <c r="QL245" s="14"/>
      <c r="QM245" s="14"/>
      <c r="QN245" s="14"/>
      <c r="QO245" s="14"/>
      <c r="QP245" s="14"/>
      <c r="QQ245" s="14"/>
      <c r="QR245" s="14"/>
      <c r="QS245" s="14"/>
      <c r="QT245" s="14"/>
      <c r="QU245" s="14"/>
      <c r="QV245" s="14"/>
      <c r="QW245" s="14"/>
      <c r="QX245" s="14"/>
      <c r="QY245" s="14"/>
      <c r="QZ245" s="14"/>
      <c r="RA245" s="14"/>
      <c r="RB245" s="14"/>
      <c r="RC245" s="14"/>
      <c r="RD245" s="14"/>
      <c r="RE245" s="14"/>
      <c r="RF245" s="14"/>
      <c r="RG245" s="14"/>
      <c r="RH245" s="14"/>
      <c r="RI245" s="14"/>
      <c r="RJ245" s="14"/>
      <c r="RK245" s="14"/>
      <c r="RL245" s="14"/>
      <c r="RM245" s="14"/>
      <c r="RN245" s="14"/>
      <c r="RO245" s="14"/>
      <c r="RP245" s="14"/>
      <c r="RQ245" s="14"/>
      <c r="RR245" s="14"/>
      <c r="RS245" s="14"/>
      <c r="RT245" s="14"/>
      <c r="RU245" s="14"/>
      <c r="RV245" s="14"/>
      <c r="RW245" s="14"/>
      <c r="RX245" s="14"/>
      <c r="RY245" s="14"/>
      <c r="RZ245" s="14"/>
      <c r="SA245" s="14"/>
      <c r="SB245" s="14"/>
      <c r="SC245" s="14"/>
      <c r="SD245" s="14"/>
      <c r="SE245" s="14"/>
      <c r="SF245" s="14"/>
      <c r="SG245" s="14"/>
      <c r="SH245" s="14"/>
      <c r="SI245" s="14"/>
      <c r="SJ245" s="14"/>
      <c r="SK245" s="14"/>
      <c r="SL245" s="14"/>
      <c r="SM245" s="14"/>
      <c r="SN245" s="14"/>
      <c r="SO245" s="14"/>
      <c r="SP245" s="14"/>
      <c r="SQ245" s="14"/>
      <c r="SR245" s="14"/>
      <c r="SS245" s="14"/>
      <c r="ST245" s="14"/>
      <c r="SU245" s="14"/>
      <c r="SV245" s="14"/>
      <c r="SW245" s="14"/>
      <c r="SX245" s="14"/>
      <c r="SY245" s="14"/>
      <c r="SZ245" s="14"/>
      <c r="TA245" s="14"/>
      <c r="TB245" s="14"/>
      <c r="TC245" s="14"/>
      <c r="TD245" s="14"/>
      <c r="TE245" s="14"/>
      <c r="TF245" s="14"/>
      <c r="TG245" s="14"/>
      <c r="TH245" s="14"/>
      <c r="TI245" s="14"/>
      <c r="TJ245" s="14"/>
      <c r="TK245" s="14"/>
      <c r="TL245" s="14"/>
      <c r="TM245" s="14"/>
      <c r="TN245" s="14"/>
      <c r="TO245" s="14"/>
      <c r="TP245" s="14"/>
      <c r="TQ245" s="14"/>
      <c r="TR245" s="14"/>
      <c r="TS245" s="14"/>
      <c r="TT245" s="14"/>
      <c r="TU245" s="14"/>
      <c r="TV245" s="14"/>
      <c r="TW245" s="14"/>
      <c r="TX245" s="14"/>
      <c r="TY245" s="14"/>
      <c r="TZ245" s="14"/>
      <c r="UA245" s="14"/>
      <c r="UB245" s="14"/>
      <c r="UC245" s="14"/>
      <c r="UD245" s="14"/>
      <c r="UE245" s="14"/>
      <c r="UF245" s="14"/>
      <c r="UG245" s="14"/>
      <c r="UH245" s="14"/>
      <c r="UI245" s="14"/>
      <c r="UJ245" s="14"/>
      <c r="UK245" s="14"/>
      <c r="UL245" s="14"/>
      <c r="UM245" s="14"/>
      <c r="UN245" s="14"/>
      <c r="UO245" s="14"/>
      <c r="UP245" s="14"/>
      <c r="UQ245" s="14"/>
      <c r="UR245" s="14"/>
      <c r="US245" s="14"/>
      <c r="UT245" s="14"/>
      <c r="UU245" s="14"/>
      <c r="UV245" s="14"/>
      <c r="UW245" s="14"/>
      <c r="UX245" s="14"/>
      <c r="UY245" s="14"/>
      <c r="UZ245" s="14"/>
      <c r="VA245" s="14"/>
      <c r="VB245" s="14"/>
      <c r="VC245" s="14"/>
      <c r="VD245" s="14"/>
      <c r="VE245" s="14"/>
      <c r="VF245" s="14"/>
      <c r="VG245" s="14"/>
      <c r="VH245" s="14"/>
      <c r="VI245" s="14"/>
      <c r="VJ245" s="14"/>
      <c r="VK245" s="14"/>
      <c r="VL245" s="14"/>
      <c r="VM245" s="14"/>
      <c r="VN245" s="14"/>
      <c r="VO245" s="14"/>
      <c r="VP245" s="14"/>
      <c r="VQ245" s="14"/>
      <c r="VR245" s="14"/>
      <c r="VS245" s="14"/>
      <c r="VT245" s="14"/>
      <c r="VU245" s="14"/>
      <c r="VV245" s="14"/>
      <c r="VW245" s="14"/>
      <c r="VX245" s="14"/>
      <c r="VY245" s="14"/>
      <c r="VZ245" s="14"/>
      <c r="WA245" s="14"/>
      <c r="WB245" s="14"/>
      <c r="WC245" s="14"/>
      <c r="WD245" s="14"/>
      <c r="WE245" s="14"/>
      <c r="WF245" s="14"/>
      <c r="WG245" s="14"/>
      <c r="WH245" s="14"/>
      <c r="WI245" s="14"/>
      <c r="WJ245" s="14"/>
      <c r="WK245" s="14"/>
      <c r="WL245" s="14"/>
      <c r="WM245" s="14"/>
      <c r="WN245" s="14"/>
      <c r="WO245" s="14"/>
      <c r="WP245" s="14"/>
      <c r="WQ245" s="14"/>
      <c r="WR245" s="14"/>
      <c r="WS245" s="14"/>
      <c r="WT245" s="14"/>
      <c r="WU245" s="14"/>
      <c r="WV245" s="14"/>
      <c r="WW245" s="14"/>
      <c r="WX245" s="14"/>
      <c r="WY245" s="14"/>
      <c r="WZ245" s="14"/>
      <c r="XA245" s="14"/>
      <c r="XB245" s="14"/>
      <c r="XC245" s="14"/>
      <c r="XD245" s="14"/>
      <c r="XE245" s="14"/>
      <c r="XF245" s="14"/>
      <c r="XG245" s="14"/>
      <c r="XH245" s="14"/>
      <c r="XI245" s="14"/>
      <c r="XJ245" s="14"/>
      <c r="XK245" s="14"/>
      <c r="XL245" s="14"/>
      <c r="XM245" s="14"/>
      <c r="XN245" s="14"/>
      <c r="XO245" s="14"/>
      <c r="XP245" s="14"/>
      <c r="XQ245" s="14"/>
      <c r="XR245" s="14"/>
      <c r="XS245" s="14"/>
      <c r="XT245" s="14"/>
      <c r="XU245" s="14"/>
      <c r="XV245" s="14"/>
      <c r="XW245" s="14"/>
      <c r="XX245" s="14"/>
      <c r="XY245" s="14"/>
      <c r="XZ245" s="14"/>
      <c r="YA245" s="14"/>
      <c r="YB245" s="14"/>
      <c r="YC245" s="14"/>
      <c r="YD245" s="14"/>
      <c r="YE245" s="14"/>
      <c r="YF245" s="14"/>
      <c r="YG245" s="14"/>
      <c r="YH245" s="14"/>
      <c r="YI245" s="14"/>
      <c r="YJ245" s="14"/>
      <c r="YK245" s="14"/>
      <c r="YL245" s="14"/>
      <c r="YM245" s="14"/>
      <c r="YN245" s="14"/>
      <c r="YO245" s="14"/>
      <c r="YP245" s="14"/>
      <c r="YQ245" s="14"/>
      <c r="YR245" s="14"/>
      <c r="YS245" s="14"/>
      <c r="YT245" s="14"/>
      <c r="YU245" s="14"/>
      <c r="YV245" s="14"/>
      <c r="YW245" s="14"/>
      <c r="YX245" s="14"/>
      <c r="YY245" s="14"/>
      <c r="YZ245" s="14"/>
      <c r="ZA245" s="14"/>
      <c r="ZB245" s="14"/>
      <c r="ZC245" s="14"/>
      <c r="ZD245" s="14"/>
      <c r="ZE245" s="14"/>
      <c r="ZF245" s="14"/>
      <c r="ZG245" s="14"/>
      <c r="ZH245" s="14"/>
      <c r="ZI245" s="14"/>
      <c r="ZJ245" s="14"/>
      <c r="ZK245" s="14"/>
      <c r="ZL245" s="14"/>
      <c r="ZM245" s="14"/>
      <c r="ZN245" s="14"/>
      <c r="ZO245" s="14"/>
      <c r="ZP245" s="14"/>
      <c r="ZQ245" s="14"/>
      <c r="ZR245" s="14"/>
      <c r="ZS245" s="14"/>
      <c r="ZT245" s="14"/>
      <c r="ZU245" s="14"/>
      <c r="ZV245" s="14"/>
      <c r="ZW245" s="14"/>
      <c r="ZX245" s="14"/>
      <c r="ZY245" s="14"/>
      <c r="ZZ245" s="14"/>
      <c r="AAA245" s="14"/>
      <c r="AAB245" s="14"/>
      <c r="AAC245" s="14"/>
      <c r="AAD245" s="14"/>
      <c r="AAE245" s="14"/>
      <c r="AAF245" s="14"/>
      <c r="AAG245" s="14"/>
      <c r="AAH245" s="14"/>
      <c r="AAI245" s="14"/>
      <c r="AAJ245" s="14"/>
      <c r="AAK245" s="14"/>
      <c r="AAL245" s="14"/>
      <c r="AAM245" s="14"/>
      <c r="AAN245" s="14"/>
      <c r="AAO245" s="14"/>
      <c r="AAP245" s="14"/>
      <c r="AAQ245" s="14"/>
      <c r="AAR245" s="14"/>
      <c r="AAS245" s="14"/>
      <c r="AAT245" s="14"/>
      <c r="AAU245" s="14"/>
      <c r="AAV245" s="14"/>
      <c r="AAW245" s="14"/>
      <c r="AAX245" s="14"/>
      <c r="AAY245" s="14"/>
      <c r="AAZ245" s="14"/>
      <c r="ABA245" s="14"/>
      <c r="ABB245" s="14"/>
      <c r="ABC245" s="14"/>
      <c r="ABD245" s="14"/>
      <c r="ABE245" s="14"/>
      <c r="ABF245" s="14"/>
      <c r="ABG245" s="14"/>
      <c r="ABH245" s="14"/>
      <c r="ABI245" s="14"/>
      <c r="ABJ245" s="14"/>
      <c r="ABK245" s="14"/>
      <c r="ABL245" s="14"/>
      <c r="ABM245" s="14"/>
      <c r="ABN245" s="14"/>
      <c r="ABO245" s="14"/>
      <c r="ABP245" s="14"/>
      <c r="ABQ245" s="14"/>
      <c r="ABR245" s="14"/>
      <c r="ABS245" s="14"/>
      <c r="ABT245" s="14"/>
      <c r="ABU245" s="14"/>
      <c r="ABV245" s="14"/>
      <c r="ABW245" s="14"/>
      <c r="ABX245" s="14"/>
      <c r="ABY245" s="14"/>
      <c r="ABZ245" s="14"/>
      <c r="ACA245" s="14"/>
      <c r="ACB245" s="14"/>
      <c r="ACC245" s="14"/>
      <c r="ACD245" s="14"/>
      <c r="ACE245" s="14"/>
      <c r="ACF245" s="14"/>
      <c r="ACG245" s="14"/>
      <c r="ACH245" s="14"/>
      <c r="ACI245" s="14"/>
      <c r="ACJ245" s="14"/>
      <c r="ACK245" s="14"/>
      <c r="ACL245" s="14"/>
      <c r="ACM245" s="14"/>
      <c r="ACN245" s="14"/>
      <c r="ACO245" s="14"/>
      <c r="ACP245" s="14"/>
      <c r="ACQ245" s="14"/>
      <c r="ACR245" s="14"/>
      <c r="ACS245" s="14"/>
      <c r="ACT245" s="14"/>
      <c r="ACU245" s="14"/>
      <c r="ACV245" s="14"/>
      <c r="ACW245" s="14"/>
      <c r="ACX245" s="14"/>
      <c r="ACY245" s="14"/>
      <c r="ACZ245" s="14"/>
      <c r="ADA245" s="14"/>
      <c r="ADB245" s="14"/>
      <c r="ADC245" s="14"/>
      <c r="ADD245" s="14"/>
      <c r="ADE245" s="14"/>
      <c r="ADF245" s="14"/>
      <c r="ADG245" s="14"/>
      <c r="ADH245" s="14"/>
      <c r="ADI245" s="14"/>
      <c r="ADJ245" s="14"/>
      <c r="ADK245" s="14"/>
      <c r="ADL245" s="14"/>
      <c r="ADM245" s="14"/>
      <c r="ADN245" s="14"/>
      <c r="ADO245" s="14"/>
      <c r="ADP245" s="14"/>
      <c r="ADQ245" s="14"/>
      <c r="ADR245" s="14"/>
      <c r="ADS245" s="14"/>
      <c r="ADT245" s="14"/>
      <c r="ADU245" s="14"/>
      <c r="ADV245" s="14"/>
      <c r="ADW245" s="14"/>
      <c r="ADX245" s="14"/>
      <c r="ADY245" s="14"/>
      <c r="ADZ245" s="14"/>
      <c r="AEA245" s="14"/>
      <c r="AEB245" s="14"/>
      <c r="AEC245" s="14"/>
      <c r="AED245" s="14"/>
      <c r="AEE245" s="14"/>
      <c r="AEF245" s="14"/>
      <c r="AEG245" s="14"/>
      <c r="AEH245" s="14"/>
      <c r="AEI245" s="14"/>
      <c r="AEJ245" s="14"/>
      <c r="AEK245" s="14"/>
      <c r="AEL245" s="14"/>
      <c r="AEM245" s="14"/>
      <c r="AEN245" s="14"/>
      <c r="AEO245" s="14"/>
      <c r="AEP245" s="14"/>
      <c r="AEQ245" s="14"/>
      <c r="AER245" s="14"/>
      <c r="AES245" s="14"/>
      <c r="AET245" s="14"/>
      <c r="AEU245" s="14"/>
      <c r="AEV245" s="14"/>
      <c r="AEW245" s="14"/>
      <c r="AEX245" s="14"/>
      <c r="AEY245" s="14"/>
      <c r="AEZ245" s="14"/>
      <c r="AFA245" s="14"/>
      <c r="AFB245" s="14"/>
      <c r="AFC245" s="14"/>
      <c r="AFD245" s="14"/>
      <c r="AFE245" s="14"/>
      <c r="AFF245" s="14"/>
      <c r="AFG245" s="14"/>
      <c r="AFH245" s="14"/>
      <c r="AFI245" s="14"/>
      <c r="AFJ245" s="14"/>
      <c r="AFK245" s="14"/>
      <c r="AFL245" s="14"/>
      <c r="AFM245" s="14"/>
      <c r="AFN245" s="14"/>
      <c r="AFO245" s="14"/>
      <c r="AFP245" s="14"/>
      <c r="AFQ245" s="14"/>
      <c r="AFR245" s="14"/>
      <c r="AFS245" s="14"/>
      <c r="AFT245" s="14"/>
      <c r="AFU245" s="14"/>
      <c r="AFV245" s="14"/>
      <c r="AFW245" s="14"/>
      <c r="AFX245" s="14"/>
      <c r="AFY245" s="14"/>
      <c r="AFZ245" s="14"/>
      <c r="AGA245" s="14"/>
      <c r="AGB245" s="14"/>
      <c r="AGC245" s="14"/>
      <c r="AGD245" s="14"/>
      <c r="AGE245" s="14"/>
      <c r="AGF245" s="14"/>
      <c r="AGG245" s="14"/>
      <c r="AGH245" s="14"/>
      <c r="AGI245" s="14"/>
      <c r="AGJ245" s="14"/>
      <c r="AGK245" s="14"/>
      <c r="AGL245" s="14"/>
      <c r="AGM245" s="14"/>
      <c r="AGN245" s="14"/>
      <c r="AGO245" s="14"/>
      <c r="AGP245" s="14"/>
      <c r="AGQ245" s="14"/>
      <c r="AGR245" s="14"/>
      <c r="AGS245" s="14"/>
      <c r="AGT245" s="14"/>
      <c r="AGU245" s="14"/>
      <c r="AGV245" s="14"/>
      <c r="AGW245" s="14"/>
      <c r="AGX245" s="14"/>
      <c r="AGY245" s="14"/>
      <c r="AGZ245" s="14"/>
      <c r="AHA245" s="14"/>
      <c r="AHB245" s="14"/>
      <c r="AHC245" s="14"/>
      <c r="AHD245" s="14"/>
      <c r="AHE245" s="14"/>
      <c r="AHF245" s="14"/>
      <c r="AHG245" s="14"/>
      <c r="AHH245" s="14"/>
      <c r="AHI245" s="14"/>
      <c r="AHJ245" s="14"/>
      <c r="AHK245" s="14"/>
      <c r="AHL245" s="14"/>
      <c r="AHM245" s="14"/>
      <c r="AHN245" s="14"/>
      <c r="AHO245" s="14"/>
      <c r="AHP245" s="14"/>
      <c r="AHQ245" s="14"/>
      <c r="AHR245" s="14"/>
      <c r="AHS245" s="14"/>
      <c r="AHT245" s="14"/>
      <c r="AHU245" s="14"/>
      <c r="AHV245" s="14"/>
      <c r="AHW245" s="14"/>
      <c r="AHX245" s="14"/>
      <c r="AHY245" s="14"/>
      <c r="AHZ245" s="14"/>
      <c r="AIA245" s="14"/>
      <c r="AIB245" s="14"/>
      <c r="AIC245" s="14"/>
      <c r="AID245" s="14"/>
      <c r="AIE245" s="14"/>
      <c r="AIF245" s="14"/>
      <c r="AIG245" s="14"/>
      <c r="AIH245" s="14"/>
      <c r="AII245" s="14"/>
      <c r="AIJ245" s="14"/>
      <c r="AIK245" s="14"/>
      <c r="AIL245" s="14"/>
      <c r="AIM245" s="14"/>
      <c r="AIN245" s="14"/>
      <c r="AIO245" s="14"/>
      <c r="AIP245" s="14"/>
      <c r="AIQ245" s="14"/>
      <c r="AIR245" s="14"/>
      <c r="AIS245" s="14"/>
      <c r="AIT245" s="14"/>
      <c r="AIU245" s="14"/>
      <c r="AIV245" s="14"/>
      <c r="AIW245" s="14"/>
      <c r="AIX245" s="14"/>
      <c r="AIY245" s="14"/>
      <c r="AIZ245" s="14"/>
      <c r="AJA245" s="14"/>
      <c r="AJB245" s="14"/>
      <c r="AJC245" s="14"/>
      <c r="AJD245" s="14"/>
      <c r="AJE245" s="14"/>
      <c r="AJF245" s="14"/>
      <c r="AJG245" s="14"/>
      <c r="AJH245" s="14"/>
      <c r="AJI245" s="14"/>
      <c r="AJJ245" s="14"/>
      <c r="AJK245" s="14"/>
      <c r="AJL245" s="14"/>
      <c r="AJM245" s="14"/>
      <c r="AJN245" s="14"/>
      <c r="AJO245" s="14"/>
      <c r="AJP245" s="14"/>
      <c r="AJQ245" s="14"/>
      <c r="AJR245" s="14"/>
      <c r="AJS245" s="14"/>
      <c r="AJT245" s="14"/>
      <c r="AJU245" s="14"/>
      <c r="AJV245" s="14"/>
      <c r="AJW245" s="14"/>
      <c r="AJX245" s="14"/>
      <c r="AJY245" s="14"/>
      <c r="AJZ245" s="14"/>
      <c r="AKA245" s="14"/>
      <c r="AKB245" s="14"/>
      <c r="AKC245" s="14"/>
      <c r="AKD245" s="14"/>
      <c r="AKE245" s="14"/>
      <c r="AKF245" s="14"/>
      <c r="AKG245" s="14"/>
      <c r="AKH245" s="14"/>
      <c r="AKI245" s="14"/>
      <c r="AKJ245" s="14"/>
      <c r="AKK245" s="14"/>
      <c r="AKL245" s="14"/>
      <c r="AKM245" s="14"/>
      <c r="AKN245" s="14"/>
      <c r="AKO245" s="14"/>
      <c r="AKP245" s="14"/>
      <c r="AKQ245" s="14"/>
      <c r="AKR245" s="14"/>
      <c r="AKS245" s="14"/>
      <c r="AKT245" s="14"/>
      <c r="AKU245" s="14"/>
      <c r="AKV245" s="14"/>
      <c r="AKW245" s="14"/>
      <c r="AKX245" s="14"/>
      <c r="AKY245" s="14"/>
      <c r="AKZ245" s="14"/>
      <c r="ALA245" s="14"/>
      <c r="ALB245" s="14"/>
      <c r="ALC245" s="14"/>
      <c r="ALD245" s="14"/>
      <c r="ALE245" s="14"/>
      <c r="ALF245" s="14"/>
      <c r="ALG245" s="14"/>
      <c r="ALH245" s="14"/>
      <c r="ALI245" s="14"/>
      <c r="ALJ245" s="14"/>
      <c r="ALK245" s="14"/>
      <c r="ALL245" s="14"/>
      <c r="ALM245" s="14"/>
      <c r="ALN245" s="14"/>
      <c r="ALO245" s="14"/>
      <c r="ALP245" s="14"/>
      <c r="ALQ245" s="14"/>
      <c r="ALR245" s="14"/>
      <c r="ALS245" s="14"/>
      <c r="ALT245" s="14"/>
      <c r="ALU245" s="14"/>
      <c r="ALV245" s="14"/>
      <c r="ALW245" s="14"/>
      <c r="ALX245" s="14"/>
      <c r="ALY245" s="14"/>
      <c r="ALZ245" s="14"/>
      <c r="AMA245" s="14"/>
      <c r="AMB245" s="14"/>
      <c r="AMC245" s="14"/>
      <c r="AMD245" s="14"/>
      <c r="AME245" s="14"/>
      <c r="AMF245" s="14"/>
      <c r="AMG245" s="14"/>
      <c r="AMH245" s="14"/>
      <c r="AMI245" s="14"/>
      <c r="AMJ245" s="14"/>
      <c r="AMK245" s="14"/>
      <c r="AML245" s="14"/>
      <c r="AMM245" s="14"/>
      <c r="AMN245" s="14"/>
      <c r="AMO245" s="14"/>
      <c r="AMP245" s="14"/>
      <c r="AMQ245" s="14"/>
      <c r="AMR245" s="14"/>
      <c r="AMS245" s="14"/>
      <c r="AMT245" s="14"/>
      <c r="AMU245" s="14"/>
      <c r="AMV245" s="14"/>
      <c r="AMW245" s="14"/>
      <c r="AMX245" s="14"/>
      <c r="AMY245" s="14"/>
      <c r="AMZ245" s="14"/>
      <c r="ANA245" s="14"/>
      <c r="ANB245" s="14"/>
      <c r="ANC245" s="14"/>
      <c r="AND245" s="14"/>
      <c r="ANE245" s="14"/>
      <c r="ANF245" s="14"/>
      <c r="ANG245" s="14"/>
      <c r="ANH245" s="14"/>
      <c r="ANI245" s="14"/>
      <c r="ANJ245" s="14"/>
      <c r="ANK245" s="14"/>
      <c r="ANL245" s="14"/>
      <c r="ANM245" s="14"/>
      <c r="ANN245" s="14"/>
      <c r="ANO245" s="14"/>
      <c r="ANP245" s="14"/>
      <c r="ANQ245" s="14"/>
      <c r="ANR245" s="14"/>
      <c r="ANS245" s="14"/>
      <c r="ANT245" s="14"/>
      <c r="ANU245" s="14"/>
      <c r="ANV245" s="14"/>
      <c r="ANW245" s="14"/>
      <c r="ANX245" s="14"/>
      <c r="ANY245" s="14"/>
      <c r="ANZ245" s="14"/>
      <c r="AOA245" s="14"/>
      <c r="AOB245" s="14"/>
      <c r="AOC245" s="14"/>
      <c r="AOD245" s="14"/>
      <c r="AOE245" s="14"/>
      <c r="AOF245" s="14"/>
      <c r="AOG245" s="14"/>
      <c r="AOH245" s="14"/>
      <c r="AOI245" s="14"/>
      <c r="AOJ245" s="14"/>
      <c r="AOK245" s="14"/>
      <c r="AOL245" s="14"/>
      <c r="AOM245" s="14"/>
      <c r="AON245" s="14"/>
      <c r="AOO245" s="14"/>
      <c r="AOP245" s="14"/>
      <c r="AOQ245" s="14"/>
      <c r="AOR245" s="14"/>
      <c r="AOS245" s="14"/>
      <c r="AOT245" s="14"/>
      <c r="AOU245" s="14"/>
      <c r="AOV245" s="14"/>
      <c r="AOW245" s="14"/>
      <c r="AOX245" s="14"/>
      <c r="AOY245" s="14"/>
      <c r="AOZ245" s="14"/>
      <c r="APA245" s="14"/>
      <c r="APB245" s="14"/>
      <c r="APC245" s="14"/>
      <c r="APD245" s="14"/>
      <c r="APE245" s="14"/>
      <c r="APF245" s="14"/>
      <c r="APG245" s="14"/>
      <c r="APH245" s="14"/>
      <c r="API245" s="14"/>
      <c r="APJ245" s="14"/>
      <c r="APK245" s="14"/>
      <c r="APL245" s="14"/>
      <c r="APM245" s="14"/>
      <c r="APN245" s="14"/>
      <c r="APO245" s="14"/>
      <c r="APP245" s="14"/>
      <c r="APQ245" s="14"/>
      <c r="APR245" s="14"/>
      <c r="APS245" s="14"/>
      <c r="APT245" s="14"/>
      <c r="APU245" s="14"/>
      <c r="APV245" s="14"/>
      <c r="APW245" s="14"/>
      <c r="APX245" s="14"/>
      <c r="APY245" s="14"/>
      <c r="APZ245" s="14"/>
      <c r="AQA245" s="14"/>
      <c r="AQB245" s="14"/>
      <c r="AQC245" s="14"/>
      <c r="AQD245" s="14"/>
      <c r="AQE245" s="14"/>
      <c r="AQF245" s="14"/>
      <c r="AQG245" s="14"/>
      <c r="AQH245" s="14"/>
      <c r="AQI245" s="14"/>
      <c r="AQJ245" s="14"/>
      <c r="AQK245" s="14"/>
      <c r="AQL245" s="14"/>
      <c r="AQM245" s="14"/>
      <c r="AQN245" s="14"/>
      <c r="AQO245" s="14"/>
      <c r="AQP245" s="14"/>
      <c r="AQQ245" s="14"/>
      <c r="AQR245" s="14"/>
      <c r="AQS245" s="14"/>
      <c r="AQT245" s="14"/>
      <c r="AQU245" s="14"/>
      <c r="AQV245" s="14"/>
      <c r="AQW245" s="14"/>
      <c r="AQX245" s="14"/>
      <c r="AQY245" s="14"/>
      <c r="AQZ245" s="14"/>
      <c r="ARA245" s="14"/>
      <c r="ARB245" s="14"/>
      <c r="ARC245" s="14"/>
      <c r="ARD245" s="14"/>
      <c r="ARE245" s="14"/>
      <c r="ARF245" s="14"/>
      <c r="ARG245" s="14"/>
      <c r="ARH245" s="14"/>
      <c r="ARI245" s="14"/>
      <c r="ARJ245" s="14"/>
      <c r="ARK245" s="14"/>
      <c r="ARL245" s="14"/>
      <c r="ARM245" s="14"/>
      <c r="ARN245" s="14"/>
      <c r="ARO245" s="14"/>
      <c r="ARP245" s="14"/>
      <c r="ARQ245" s="14"/>
      <c r="ARR245" s="14"/>
      <c r="ARS245" s="14"/>
      <c r="ART245" s="14"/>
      <c r="ARU245" s="14"/>
      <c r="ARV245" s="14"/>
      <c r="ARW245" s="14"/>
      <c r="ARX245" s="14"/>
      <c r="ARY245" s="14"/>
      <c r="ARZ245" s="14"/>
      <c r="ASA245" s="14"/>
      <c r="ASB245" s="14"/>
      <c r="ASC245" s="14"/>
      <c r="ASD245" s="14"/>
      <c r="ASE245" s="14"/>
      <c r="ASF245" s="14"/>
      <c r="ASG245" s="14"/>
      <c r="ASH245" s="14"/>
      <c r="ASI245" s="14"/>
      <c r="ASJ245" s="14"/>
      <c r="ASK245" s="14"/>
      <c r="ASL245" s="14"/>
      <c r="ASM245" s="14"/>
      <c r="ASN245" s="14"/>
      <c r="ASO245" s="14"/>
      <c r="ASP245" s="14"/>
      <c r="ASQ245" s="14"/>
      <c r="ASR245" s="14"/>
      <c r="ASS245" s="14"/>
      <c r="AST245" s="14"/>
      <c r="ASU245" s="14"/>
      <c r="ASV245" s="14"/>
      <c r="ASW245" s="14"/>
      <c r="ASX245" s="14"/>
      <c r="ASY245" s="14"/>
      <c r="ASZ245" s="14"/>
      <c r="ATA245" s="14"/>
      <c r="ATB245" s="14"/>
      <c r="ATC245" s="14"/>
      <c r="ATD245" s="14"/>
      <c r="ATE245" s="14"/>
      <c r="ATF245" s="14"/>
      <c r="ATG245" s="14"/>
      <c r="ATH245" s="14"/>
      <c r="ATI245" s="14"/>
      <c r="ATJ245" s="14"/>
      <c r="ATK245" s="14"/>
      <c r="ATL245" s="14"/>
      <c r="ATM245" s="14"/>
      <c r="ATN245" s="14"/>
      <c r="ATO245" s="14"/>
      <c r="ATP245" s="14"/>
      <c r="ATQ245" s="14"/>
      <c r="ATR245" s="14"/>
      <c r="ATS245" s="14"/>
      <c r="ATT245" s="14"/>
      <c r="ATU245" s="14"/>
      <c r="ATV245" s="14"/>
      <c r="ATW245" s="14"/>
      <c r="ATX245" s="14"/>
      <c r="ATY245" s="14"/>
      <c r="ATZ245" s="14"/>
      <c r="AUA245" s="14"/>
      <c r="AUB245" s="14"/>
      <c r="AUC245" s="14"/>
      <c r="AUD245" s="14"/>
      <c r="AUE245" s="14"/>
      <c r="AUF245" s="14"/>
      <c r="AUG245" s="14"/>
      <c r="AUH245" s="14"/>
      <c r="AUI245" s="14"/>
      <c r="AUJ245" s="14"/>
      <c r="AUK245" s="14"/>
      <c r="AUL245" s="14"/>
      <c r="AUM245" s="14"/>
      <c r="AUN245" s="14"/>
      <c r="AUO245" s="14"/>
      <c r="AUP245" s="14"/>
      <c r="AUQ245" s="14"/>
      <c r="AUR245" s="14"/>
      <c r="AUS245" s="14"/>
      <c r="AUT245" s="14"/>
      <c r="AUU245" s="14"/>
      <c r="AUV245" s="14"/>
      <c r="AUW245" s="14"/>
      <c r="AUX245" s="14"/>
      <c r="AUY245" s="14"/>
      <c r="AUZ245" s="14"/>
      <c r="AVA245" s="14"/>
      <c r="AVB245" s="14"/>
      <c r="AVC245" s="14"/>
      <c r="AVD245" s="14"/>
      <c r="AVE245" s="14"/>
      <c r="AVF245" s="14"/>
      <c r="AVG245" s="14"/>
      <c r="AVH245" s="14"/>
      <c r="AVI245" s="14"/>
      <c r="AVJ245" s="14"/>
      <c r="AVK245" s="14"/>
      <c r="AVL245" s="14"/>
      <c r="AVM245" s="14"/>
      <c r="AVN245" s="14"/>
      <c r="AVO245" s="14"/>
      <c r="AVP245" s="14"/>
      <c r="AVQ245" s="14"/>
      <c r="AVR245" s="14"/>
      <c r="AVS245" s="14"/>
      <c r="AVT245" s="14"/>
      <c r="AVU245" s="14"/>
      <c r="AVV245" s="14"/>
      <c r="AVW245" s="14"/>
      <c r="AVX245" s="14"/>
      <c r="AVY245" s="14"/>
      <c r="AVZ245" s="14"/>
      <c r="AWA245" s="14"/>
      <c r="AWB245" s="14"/>
      <c r="AWC245" s="14"/>
      <c r="AWD245" s="14"/>
      <c r="AWE245" s="14"/>
      <c r="AWF245" s="14"/>
      <c r="AWG245" s="14"/>
      <c r="AWH245" s="14"/>
      <c r="AWI245" s="14"/>
      <c r="AWJ245" s="14"/>
      <c r="AWK245" s="14"/>
      <c r="AWL245" s="14"/>
      <c r="AWM245" s="14"/>
      <c r="AWN245" s="14"/>
      <c r="AWO245" s="14"/>
      <c r="AWP245" s="14"/>
      <c r="AWQ245" s="14"/>
      <c r="AWR245" s="14"/>
      <c r="AWS245" s="14"/>
      <c r="AWT245" s="14"/>
      <c r="AWU245" s="14"/>
      <c r="AWV245" s="14"/>
      <c r="AWW245" s="14"/>
      <c r="AWX245" s="14"/>
      <c r="AWY245" s="14"/>
      <c r="AWZ245" s="14"/>
      <c r="AXA245" s="14"/>
      <c r="AXB245" s="14"/>
      <c r="AXC245" s="14"/>
      <c r="AXD245" s="14"/>
      <c r="AXE245" s="14"/>
      <c r="AXF245" s="14"/>
      <c r="AXG245" s="14"/>
      <c r="AXH245" s="14"/>
      <c r="AXI245" s="14"/>
      <c r="AXJ245" s="14"/>
      <c r="AXK245" s="14"/>
      <c r="AXL245" s="14"/>
      <c r="AXM245" s="14"/>
      <c r="AXN245" s="14"/>
      <c r="AXO245" s="14"/>
      <c r="AXP245" s="14"/>
      <c r="AXQ245" s="14"/>
      <c r="AXR245" s="14"/>
      <c r="AXS245" s="14"/>
      <c r="AXT245" s="14"/>
      <c r="AXU245" s="14"/>
      <c r="AXV245" s="14"/>
      <c r="AXW245" s="14"/>
      <c r="AXX245" s="14"/>
      <c r="AXY245" s="14"/>
      <c r="AXZ245" s="14"/>
      <c r="AYA245" s="14"/>
      <c r="AYB245" s="14"/>
      <c r="AYC245" s="14"/>
      <c r="AYD245" s="14"/>
      <c r="AYE245" s="14"/>
      <c r="AYF245" s="14"/>
      <c r="AYG245" s="14"/>
      <c r="AYH245" s="14"/>
      <c r="AYI245" s="14"/>
      <c r="AYJ245" s="14"/>
      <c r="AYK245" s="14"/>
      <c r="AYL245" s="14"/>
      <c r="AYM245" s="14"/>
      <c r="AYN245" s="14"/>
      <c r="AYO245" s="14"/>
      <c r="AYP245" s="14"/>
      <c r="AYQ245" s="14"/>
      <c r="AYR245" s="14"/>
      <c r="AYS245" s="14"/>
      <c r="AYT245" s="14"/>
      <c r="AYU245" s="14"/>
      <c r="AYV245" s="14"/>
      <c r="AYW245" s="14"/>
      <c r="AYX245" s="14"/>
      <c r="AYY245" s="14"/>
      <c r="AYZ245" s="14"/>
      <c r="AZA245" s="14"/>
      <c r="AZB245" s="14"/>
      <c r="AZC245" s="14"/>
      <c r="AZD245" s="14"/>
      <c r="AZE245" s="14"/>
      <c r="AZF245" s="14"/>
      <c r="AZG245" s="14"/>
      <c r="AZH245" s="14"/>
      <c r="AZI245" s="14"/>
      <c r="AZJ245" s="14"/>
      <c r="AZK245" s="14"/>
      <c r="AZL245" s="14"/>
      <c r="AZM245" s="14"/>
      <c r="AZN245" s="14"/>
      <c r="AZO245" s="14"/>
      <c r="AZP245" s="14"/>
      <c r="AZQ245" s="14"/>
      <c r="AZR245" s="14"/>
      <c r="AZS245" s="14"/>
      <c r="AZT245" s="14"/>
      <c r="AZU245" s="14"/>
      <c r="AZV245" s="14"/>
      <c r="AZW245" s="14"/>
      <c r="AZX245" s="14"/>
      <c r="AZY245" s="14"/>
      <c r="AZZ245" s="14"/>
      <c r="BAA245" s="14"/>
      <c r="BAB245" s="14"/>
      <c r="BAC245" s="14"/>
      <c r="BAD245" s="14"/>
      <c r="BAE245" s="14"/>
      <c r="BAF245" s="14"/>
      <c r="BAG245" s="14"/>
      <c r="BAH245" s="14"/>
      <c r="BAI245" s="14"/>
      <c r="BAJ245" s="14"/>
      <c r="BAK245" s="14"/>
      <c r="BAL245" s="14"/>
      <c r="BAM245" s="14"/>
      <c r="BAN245" s="14"/>
      <c r="BAO245" s="14"/>
      <c r="BAP245" s="14"/>
      <c r="BAQ245" s="14"/>
      <c r="BAR245" s="14"/>
      <c r="BAS245" s="14"/>
      <c r="BAT245" s="14"/>
      <c r="BAU245" s="14"/>
      <c r="BAV245" s="14"/>
      <c r="BAW245" s="14"/>
      <c r="BAX245" s="14"/>
      <c r="BAY245" s="14"/>
      <c r="BAZ245" s="14"/>
      <c r="BBA245" s="14"/>
      <c r="BBB245" s="14"/>
      <c r="BBC245" s="14"/>
      <c r="BBD245" s="14"/>
      <c r="BBE245" s="14"/>
      <c r="BBF245" s="14"/>
      <c r="BBG245" s="14"/>
      <c r="BBH245" s="14"/>
      <c r="BBI245" s="14"/>
      <c r="BBJ245" s="14"/>
      <c r="BBK245" s="14"/>
      <c r="BBL245" s="14"/>
      <c r="BBM245" s="14"/>
      <c r="BBN245" s="14"/>
      <c r="BBO245" s="14"/>
      <c r="BBP245" s="14"/>
      <c r="BBQ245" s="14"/>
      <c r="BBR245" s="14"/>
      <c r="BBS245" s="14"/>
      <c r="BBT245" s="14"/>
      <c r="BBU245" s="14"/>
      <c r="BBV245" s="14"/>
      <c r="BBW245" s="14"/>
      <c r="BBX245" s="14"/>
      <c r="BBY245" s="14"/>
      <c r="BBZ245" s="14"/>
      <c r="BCA245" s="14"/>
      <c r="BCB245" s="14"/>
      <c r="BCC245" s="14"/>
      <c r="BCD245" s="14"/>
      <c r="BCE245" s="14"/>
      <c r="BCF245" s="14"/>
      <c r="BCG245" s="14"/>
      <c r="BCH245" s="14"/>
      <c r="BCI245" s="14"/>
      <c r="BCJ245" s="14"/>
      <c r="BCK245" s="14"/>
      <c r="BCL245" s="14"/>
      <c r="BCM245" s="14"/>
      <c r="BCN245" s="14"/>
      <c r="BCO245" s="14"/>
      <c r="BCP245" s="14"/>
      <c r="BCQ245" s="14"/>
      <c r="BCR245" s="14"/>
      <c r="BCS245" s="14"/>
      <c r="BCT245" s="14"/>
      <c r="BCU245" s="14"/>
      <c r="BCV245" s="14"/>
      <c r="BCW245" s="14"/>
      <c r="BCX245" s="14"/>
      <c r="BCY245" s="14"/>
      <c r="BCZ245" s="14"/>
      <c r="BDA245" s="14"/>
      <c r="BDB245" s="14"/>
      <c r="BDC245" s="14"/>
      <c r="BDD245" s="14"/>
      <c r="BDE245" s="14"/>
      <c r="BDF245" s="14"/>
      <c r="BDG245" s="14"/>
      <c r="BDH245" s="14"/>
      <c r="BDI245" s="14"/>
      <c r="BDJ245" s="14"/>
      <c r="BDK245" s="14"/>
      <c r="BDL245" s="14"/>
      <c r="BDM245" s="14"/>
      <c r="BDN245" s="14"/>
      <c r="BDO245" s="14"/>
      <c r="BDP245" s="14"/>
      <c r="BDQ245" s="14"/>
      <c r="BDR245" s="14"/>
      <c r="BDS245" s="14"/>
      <c r="BDT245" s="14"/>
      <c r="BDU245" s="14"/>
      <c r="BDV245" s="14"/>
      <c r="BDW245" s="14"/>
      <c r="BDX245" s="14"/>
      <c r="BDY245" s="14"/>
      <c r="BDZ245" s="14"/>
      <c r="BEA245" s="14"/>
      <c r="BEB245" s="14"/>
      <c r="BEC245" s="14"/>
      <c r="BED245" s="14"/>
      <c r="BEE245" s="14"/>
      <c r="BEF245" s="14"/>
      <c r="BEG245" s="14"/>
      <c r="BEH245" s="14"/>
      <c r="BEI245" s="14"/>
      <c r="BEJ245" s="14"/>
      <c r="BEK245" s="14"/>
      <c r="BEL245" s="14"/>
      <c r="BEM245" s="14"/>
      <c r="BEN245" s="14"/>
      <c r="BEO245" s="14"/>
      <c r="BEP245" s="14"/>
      <c r="BEQ245" s="14"/>
      <c r="BER245" s="14"/>
      <c r="BES245" s="14"/>
      <c r="BET245" s="14"/>
      <c r="BEU245" s="14"/>
      <c r="BEV245" s="14"/>
      <c r="BEW245" s="14"/>
      <c r="BEX245" s="14"/>
      <c r="BEY245" s="14"/>
      <c r="BEZ245" s="14"/>
      <c r="BFA245" s="14"/>
      <c r="BFB245" s="14"/>
      <c r="BFC245" s="14"/>
      <c r="BFD245" s="14"/>
      <c r="BFE245" s="14"/>
      <c r="BFF245" s="14"/>
      <c r="BFG245" s="14"/>
      <c r="BFH245" s="14"/>
      <c r="BFI245" s="14"/>
      <c r="BFJ245" s="14"/>
      <c r="BFK245" s="14"/>
      <c r="BFL245" s="14"/>
      <c r="BFM245" s="14"/>
      <c r="BFN245" s="14"/>
      <c r="BFO245" s="14"/>
      <c r="BFP245" s="14"/>
      <c r="BFQ245" s="14"/>
      <c r="BFR245" s="14"/>
      <c r="BFS245" s="14"/>
      <c r="BFT245" s="14"/>
      <c r="BFU245" s="14"/>
      <c r="BFV245" s="14"/>
      <c r="BFW245" s="14"/>
      <c r="BFX245" s="14"/>
      <c r="BFY245" s="14"/>
      <c r="BFZ245" s="14"/>
      <c r="BGA245" s="14"/>
      <c r="BGB245" s="14"/>
      <c r="BGC245" s="14"/>
      <c r="BGD245" s="14"/>
      <c r="BGE245" s="14"/>
      <c r="BGF245" s="14"/>
      <c r="BGG245" s="14"/>
      <c r="BGH245" s="14"/>
      <c r="BGI245" s="14"/>
      <c r="BGJ245" s="14"/>
      <c r="BGK245" s="14"/>
      <c r="BGL245" s="14"/>
      <c r="BGM245" s="14"/>
      <c r="BGN245" s="14"/>
      <c r="BGO245" s="14"/>
      <c r="BGP245" s="14"/>
      <c r="BGQ245" s="14"/>
      <c r="BGR245" s="14"/>
      <c r="BGS245" s="14"/>
      <c r="BGT245" s="14"/>
      <c r="BGU245" s="14"/>
      <c r="BGV245" s="14"/>
      <c r="BGW245" s="14"/>
      <c r="BGX245" s="14"/>
      <c r="BGY245" s="14"/>
      <c r="BGZ245" s="14"/>
      <c r="BHA245" s="14"/>
      <c r="BHB245" s="14"/>
      <c r="BHC245" s="14"/>
      <c r="BHD245" s="14"/>
      <c r="BHE245" s="14"/>
      <c r="BHF245" s="14"/>
      <c r="BHG245" s="14"/>
      <c r="BHH245" s="14"/>
      <c r="BHI245" s="14"/>
      <c r="BHJ245" s="14"/>
      <c r="BHK245" s="14"/>
      <c r="BHL245" s="14"/>
      <c r="BHM245" s="14"/>
      <c r="BHN245" s="14"/>
      <c r="BHO245" s="14"/>
      <c r="BHP245" s="14"/>
      <c r="BHQ245" s="14"/>
      <c r="BHR245" s="14"/>
      <c r="BHS245" s="14"/>
      <c r="BHT245" s="14"/>
      <c r="BHU245" s="14"/>
      <c r="BHV245" s="14"/>
      <c r="BHW245" s="14"/>
      <c r="BHX245" s="14"/>
      <c r="BHY245" s="14"/>
      <c r="BHZ245" s="14"/>
      <c r="BIA245" s="14"/>
      <c r="BIB245" s="14"/>
      <c r="BIC245" s="14"/>
      <c r="BID245" s="14"/>
      <c r="BIE245" s="14"/>
      <c r="BIF245" s="14"/>
      <c r="BIG245" s="14"/>
      <c r="BIH245" s="14"/>
      <c r="BII245" s="14"/>
      <c r="BIJ245" s="14"/>
      <c r="BIK245" s="14"/>
      <c r="BIL245" s="14"/>
      <c r="BIM245" s="14"/>
      <c r="BIN245" s="14"/>
      <c r="BIO245" s="14"/>
      <c r="BIP245" s="14"/>
      <c r="BIQ245" s="14"/>
      <c r="BIR245" s="14"/>
      <c r="BIS245" s="14"/>
      <c r="BIT245" s="14"/>
      <c r="BIU245" s="14"/>
      <c r="BIV245" s="14"/>
      <c r="BIW245" s="14"/>
      <c r="BIX245" s="14"/>
      <c r="BIY245" s="14"/>
      <c r="BIZ245" s="14"/>
      <c r="BJA245" s="14"/>
      <c r="BJB245" s="14"/>
      <c r="BJC245" s="14"/>
      <c r="BJD245" s="14"/>
      <c r="BJE245" s="14"/>
      <c r="BJF245" s="14"/>
      <c r="BJG245" s="14"/>
      <c r="BJH245" s="14"/>
      <c r="BJI245" s="14"/>
      <c r="BJJ245" s="14"/>
      <c r="BJK245" s="14"/>
      <c r="BJL245" s="14"/>
      <c r="BJM245" s="14"/>
      <c r="BJN245" s="14"/>
      <c r="BJO245" s="14"/>
      <c r="BJP245" s="14"/>
      <c r="BJQ245" s="14"/>
      <c r="BJR245" s="14"/>
      <c r="BJS245" s="14"/>
      <c r="BJT245" s="14"/>
      <c r="BJU245" s="14"/>
      <c r="BJV245" s="14"/>
      <c r="BJW245" s="14"/>
      <c r="BJX245" s="14"/>
      <c r="BJY245" s="14"/>
      <c r="BJZ245" s="14"/>
      <c r="BKA245" s="14"/>
      <c r="BKB245" s="14"/>
      <c r="BKC245" s="14"/>
      <c r="BKD245" s="14"/>
      <c r="BKE245" s="14"/>
      <c r="BKF245" s="14"/>
      <c r="BKG245" s="14"/>
      <c r="BKH245" s="14"/>
      <c r="BKI245" s="14"/>
      <c r="BKJ245" s="14"/>
      <c r="BKK245" s="14"/>
      <c r="BKL245" s="14"/>
      <c r="BKM245" s="14"/>
      <c r="BKN245" s="14"/>
      <c r="BKO245" s="14"/>
      <c r="BKP245" s="14"/>
      <c r="BKQ245" s="14"/>
      <c r="BKR245" s="14"/>
      <c r="BKS245" s="14"/>
      <c r="BKT245" s="14"/>
      <c r="BKU245" s="14"/>
      <c r="BKV245" s="14"/>
      <c r="BKW245" s="14"/>
      <c r="BKX245" s="14"/>
      <c r="BKY245" s="14"/>
      <c r="BKZ245" s="14"/>
      <c r="BLA245" s="14"/>
      <c r="BLB245" s="14"/>
      <c r="BLC245" s="14"/>
      <c r="BLD245" s="14"/>
      <c r="BLE245" s="14"/>
      <c r="BLF245" s="14"/>
      <c r="BLG245" s="14"/>
      <c r="BLH245" s="14"/>
      <c r="BLI245" s="14"/>
      <c r="BLJ245" s="14"/>
      <c r="BLK245" s="14"/>
      <c r="BLL245" s="14"/>
      <c r="BLM245" s="14"/>
      <c r="BLN245" s="14"/>
      <c r="BLO245" s="14"/>
      <c r="BLP245" s="14"/>
      <c r="BLQ245" s="14"/>
      <c r="BLR245" s="14"/>
      <c r="BLS245" s="14"/>
      <c r="BLT245" s="14"/>
      <c r="BLU245" s="14"/>
      <c r="BLV245" s="14"/>
      <c r="BLW245" s="14"/>
      <c r="BLX245" s="14"/>
      <c r="BLY245" s="14"/>
      <c r="BLZ245" s="14"/>
      <c r="BMA245" s="14"/>
      <c r="BMB245" s="14"/>
      <c r="BMC245" s="14"/>
      <c r="BMD245" s="14"/>
      <c r="BME245" s="14"/>
      <c r="BMF245" s="14"/>
      <c r="BMG245" s="14"/>
      <c r="BMH245" s="14"/>
      <c r="BMI245" s="14"/>
      <c r="BMJ245" s="14"/>
      <c r="BMK245" s="14"/>
      <c r="BML245" s="14"/>
      <c r="BMM245" s="14"/>
      <c r="BMN245" s="14"/>
      <c r="BMO245" s="14"/>
      <c r="BMP245" s="14"/>
      <c r="BMQ245" s="14"/>
      <c r="BMR245" s="14"/>
      <c r="BMS245" s="14"/>
      <c r="BMT245" s="14"/>
      <c r="BMU245" s="14"/>
      <c r="BMV245" s="14"/>
      <c r="BMW245" s="14"/>
      <c r="BMX245" s="14"/>
      <c r="BMY245" s="14"/>
      <c r="BMZ245" s="14"/>
      <c r="BNA245" s="14"/>
      <c r="BNB245" s="14"/>
      <c r="BNC245" s="14"/>
      <c r="BND245" s="14"/>
      <c r="BNE245" s="14"/>
      <c r="BNF245" s="14"/>
      <c r="BNG245" s="14"/>
      <c r="BNH245" s="14"/>
      <c r="BNI245" s="14"/>
      <c r="BNJ245" s="14"/>
      <c r="BNK245" s="14"/>
      <c r="BNL245" s="14"/>
      <c r="BNM245" s="14"/>
      <c r="BNN245" s="14"/>
      <c r="BNO245" s="14"/>
      <c r="BNP245" s="14"/>
      <c r="BNQ245" s="14"/>
      <c r="BNR245" s="14"/>
      <c r="BNS245" s="14"/>
      <c r="BNT245" s="14"/>
      <c r="BNU245" s="14"/>
      <c r="BNV245" s="14"/>
      <c r="BNW245" s="14"/>
      <c r="BNX245" s="14"/>
      <c r="BNY245" s="14"/>
      <c r="BNZ245" s="14"/>
      <c r="BOA245" s="14"/>
      <c r="BOB245" s="14"/>
      <c r="BOC245" s="14"/>
      <c r="BOD245" s="14"/>
      <c r="BOE245" s="14"/>
      <c r="BOF245" s="14"/>
      <c r="BOG245" s="14"/>
      <c r="BOH245" s="14"/>
      <c r="BOI245" s="14"/>
      <c r="BOJ245" s="14"/>
      <c r="BOK245" s="14"/>
      <c r="BOL245" s="14"/>
      <c r="BOM245" s="14"/>
      <c r="BON245" s="14"/>
      <c r="BOO245" s="14"/>
      <c r="BOP245" s="14"/>
      <c r="BOQ245" s="14"/>
      <c r="BOR245" s="14"/>
      <c r="BOS245" s="14"/>
      <c r="BOT245" s="14"/>
      <c r="BOU245" s="14"/>
      <c r="BOV245" s="14"/>
      <c r="BOW245" s="14"/>
      <c r="BOX245" s="14"/>
      <c r="BOY245" s="14"/>
      <c r="BOZ245" s="14"/>
      <c r="BPA245" s="14"/>
      <c r="BPB245" s="14"/>
      <c r="BPC245" s="14"/>
      <c r="BPD245" s="14"/>
      <c r="BPE245" s="14"/>
      <c r="BPF245" s="14"/>
      <c r="BPG245" s="14"/>
      <c r="BPH245" s="14"/>
      <c r="BPI245" s="14"/>
      <c r="BPJ245" s="14"/>
      <c r="BPK245" s="14"/>
      <c r="BPL245" s="14"/>
      <c r="BPM245" s="14"/>
      <c r="BPN245" s="14"/>
      <c r="BPO245" s="14"/>
      <c r="BPP245" s="14"/>
      <c r="BPQ245" s="14"/>
      <c r="BPR245" s="14"/>
      <c r="BPS245" s="14"/>
      <c r="BPT245" s="14"/>
      <c r="BPU245" s="14"/>
      <c r="BPV245" s="14"/>
      <c r="BPW245" s="14"/>
      <c r="BPX245" s="14"/>
      <c r="BPY245" s="14"/>
      <c r="BPZ245" s="14"/>
      <c r="BQA245" s="14"/>
      <c r="BQB245" s="14"/>
      <c r="BQC245" s="14"/>
      <c r="BQD245" s="14"/>
      <c r="BQE245" s="14"/>
      <c r="BQF245" s="14"/>
      <c r="BQG245" s="14"/>
      <c r="BQH245" s="14"/>
      <c r="BQI245" s="14"/>
      <c r="BQJ245" s="14"/>
      <c r="BQK245" s="14"/>
      <c r="BQL245" s="14"/>
      <c r="BQM245" s="14"/>
      <c r="BQN245" s="14"/>
      <c r="BQO245" s="14"/>
      <c r="BQP245" s="14"/>
      <c r="BQQ245" s="14"/>
      <c r="BQR245" s="14"/>
      <c r="BQS245" s="14"/>
      <c r="BQT245" s="14"/>
      <c r="BQU245" s="14"/>
      <c r="BQV245" s="14"/>
      <c r="BQW245" s="14"/>
      <c r="BQX245" s="14"/>
      <c r="BQY245" s="14"/>
      <c r="BQZ245" s="14"/>
      <c r="BRA245" s="14"/>
      <c r="BRB245" s="14"/>
      <c r="BRC245" s="14"/>
      <c r="BRD245" s="14"/>
      <c r="BRE245" s="14"/>
      <c r="BRF245" s="14"/>
      <c r="BRG245" s="14"/>
      <c r="BRH245" s="14"/>
      <c r="BRI245" s="14"/>
      <c r="BRJ245" s="14"/>
      <c r="BRK245" s="14"/>
      <c r="BRL245" s="14"/>
      <c r="BRM245" s="14"/>
      <c r="BRN245" s="14"/>
      <c r="BRO245" s="14"/>
      <c r="BRP245" s="14"/>
      <c r="BRQ245" s="14"/>
      <c r="BRR245" s="14"/>
      <c r="BRS245" s="14"/>
      <c r="BRT245" s="14"/>
      <c r="BRU245" s="14"/>
      <c r="BRV245" s="14"/>
      <c r="BRW245" s="14"/>
      <c r="BRX245" s="14"/>
      <c r="BRY245" s="14"/>
      <c r="BRZ245" s="14"/>
      <c r="BSA245" s="14"/>
      <c r="BSB245" s="14"/>
      <c r="BSC245" s="14"/>
      <c r="BSD245" s="14"/>
      <c r="BSE245" s="14"/>
      <c r="BSF245" s="14"/>
      <c r="BSG245" s="14"/>
      <c r="BSH245" s="14"/>
      <c r="BSI245" s="14"/>
      <c r="BSJ245" s="14"/>
      <c r="BSK245" s="14"/>
      <c r="BSL245" s="14"/>
      <c r="BSM245" s="14"/>
      <c r="BSN245" s="14"/>
      <c r="BSO245" s="14"/>
      <c r="BSP245" s="14"/>
      <c r="BSQ245" s="14"/>
      <c r="BSR245" s="14"/>
      <c r="BSS245" s="14"/>
      <c r="BST245" s="14"/>
      <c r="BSU245" s="14"/>
      <c r="BSV245" s="14"/>
      <c r="BSW245" s="14"/>
      <c r="BSX245" s="14"/>
      <c r="BSY245" s="14"/>
      <c r="BSZ245" s="14"/>
      <c r="BTA245" s="14"/>
      <c r="BTB245" s="14"/>
      <c r="BTC245" s="14"/>
      <c r="BTD245" s="14"/>
      <c r="BTE245" s="14"/>
      <c r="BTF245" s="14"/>
      <c r="BTG245" s="14"/>
      <c r="BTH245" s="14"/>
      <c r="BTI245" s="14"/>
      <c r="BTJ245" s="14"/>
      <c r="BTK245" s="14"/>
      <c r="BTL245" s="14"/>
      <c r="BTM245" s="14"/>
      <c r="BTN245" s="14"/>
      <c r="BTO245" s="14"/>
      <c r="BTP245" s="14"/>
      <c r="BTQ245" s="14"/>
      <c r="BTR245" s="14"/>
      <c r="BTS245" s="14"/>
      <c r="BTT245" s="14"/>
      <c r="BTU245" s="14"/>
      <c r="BTV245" s="14"/>
      <c r="BTW245" s="14"/>
      <c r="BTX245" s="14"/>
      <c r="BTY245" s="14"/>
      <c r="BTZ245" s="14"/>
      <c r="BUA245" s="14"/>
      <c r="BUB245" s="14"/>
      <c r="BUC245" s="14"/>
      <c r="BUD245" s="14"/>
      <c r="BUE245" s="14"/>
      <c r="BUF245" s="14"/>
      <c r="BUG245" s="14"/>
      <c r="BUH245" s="14"/>
      <c r="BUI245" s="14"/>
      <c r="BUJ245" s="14"/>
      <c r="BUK245" s="14"/>
      <c r="BUL245" s="14"/>
      <c r="BUM245" s="14"/>
      <c r="BUN245" s="14"/>
      <c r="BUO245" s="14"/>
      <c r="BUP245" s="14"/>
      <c r="BUQ245" s="14"/>
      <c r="BUR245" s="14"/>
      <c r="BUS245" s="14"/>
      <c r="BUT245" s="14"/>
      <c r="BUU245" s="14"/>
      <c r="BUV245" s="14"/>
      <c r="BUW245" s="14"/>
      <c r="BUX245" s="14"/>
      <c r="BUY245" s="14"/>
      <c r="BUZ245" s="14"/>
      <c r="BVA245" s="14"/>
      <c r="BVB245" s="14"/>
      <c r="BVC245" s="14"/>
      <c r="BVD245" s="14"/>
      <c r="BVE245" s="14"/>
      <c r="BVF245" s="14"/>
      <c r="BVG245" s="14"/>
      <c r="BVH245" s="14"/>
      <c r="BVI245" s="14"/>
      <c r="BVJ245" s="14"/>
      <c r="BVK245" s="14"/>
      <c r="BVL245" s="14"/>
      <c r="BVM245" s="14"/>
      <c r="BVN245" s="14"/>
      <c r="BVO245" s="14"/>
      <c r="BVP245" s="14"/>
      <c r="BVQ245" s="14"/>
      <c r="BVR245" s="14"/>
      <c r="BVS245" s="14"/>
      <c r="BVT245" s="14"/>
      <c r="BVU245" s="14"/>
      <c r="BVV245" s="14"/>
      <c r="BVW245" s="14"/>
      <c r="BVX245" s="14"/>
      <c r="BVY245" s="14"/>
      <c r="BVZ245" s="14"/>
      <c r="BWA245" s="14"/>
      <c r="BWB245" s="14"/>
      <c r="BWC245" s="14"/>
      <c r="BWD245" s="14"/>
      <c r="BWE245" s="14"/>
      <c r="BWF245" s="14"/>
      <c r="BWG245" s="14"/>
      <c r="BWH245" s="14"/>
      <c r="BWI245" s="14"/>
      <c r="BWJ245" s="14"/>
      <c r="BWK245" s="14"/>
      <c r="BWL245" s="14"/>
      <c r="BWM245" s="14"/>
      <c r="BWN245" s="14"/>
      <c r="BWO245" s="14"/>
      <c r="BWP245" s="14"/>
      <c r="BWQ245" s="14"/>
      <c r="BWR245" s="14"/>
      <c r="BWS245" s="14"/>
      <c r="BWT245" s="14"/>
      <c r="BWU245" s="14"/>
      <c r="BWV245" s="14"/>
      <c r="BWW245" s="14"/>
      <c r="BWX245" s="14"/>
      <c r="BWY245" s="14"/>
      <c r="BWZ245" s="14"/>
      <c r="BXA245" s="14"/>
      <c r="BXB245" s="14"/>
      <c r="BXC245" s="14"/>
      <c r="BXD245" s="14"/>
      <c r="BXE245" s="14"/>
      <c r="BXF245" s="14"/>
      <c r="BXG245" s="14"/>
      <c r="BXH245" s="14"/>
      <c r="BXI245" s="14"/>
      <c r="BXJ245" s="14"/>
      <c r="BXK245" s="14"/>
      <c r="BXL245" s="14"/>
      <c r="BXM245" s="14"/>
      <c r="BXN245" s="14"/>
      <c r="BXO245" s="14"/>
      <c r="BXP245" s="14"/>
      <c r="BXQ245" s="14"/>
      <c r="BXR245" s="14"/>
      <c r="BXS245" s="14"/>
      <c r="BXT245" s="14"/>
      <c r="BXU245" s="14"/>
      <c r="BXV245" s="14"/>
      <c r="BXW245" s="14"/>
      <c r="BXX245" s="14"/>
      <c r="BXY245" s="14"/>
      <c r="BXZ245" s="14"/>
      <c r="BYA245" s="14"/>
      <c r="BYB245" s="14"/>
      <c r="BYC245" s="14"/>
      <c r="BYD245" s="14"/>
      <c r="BYE245" s="14"/>
      <c r="BYF245" s="14"/>
      <c r="BYG245" s="14"/>
      <c r="BYH245" s="14"/>
      <c r="BYI245" s="14"/>
      <c r="BYJ245" s="14"/>
      <c r="BYK245" s="14"/>
      <c r="BYL245" s="14"/>
      <c r="BYM245" s="14"/>
      <c r="BYN245" s="14"/>
      <c r="BYO245" s="14"/>
      <c r="BYP245" s="14"/>
      <c r="BYQ245" s="14"/>
      <c r="BYR245" s="14"/>
      <c r="BYS245" s="14"/>
      <c r="BYT245" s="14"/>
      <c r="BYU245" s="14"/>
      <c r="BYV245" s="14"/>
      <c r="BYW245" s="14"/>
      <c r="BYX245" s="14"/>
      <c r="BYY245" s="14"/>
      <c r="BYZ245" s="14"/>
      <c r="BZA245" s="14"/>
      <c r="BZB245" s="14"/>
      <c r="BZC245" s="14"/>
      <c r="BZD245" s="14"/>
      <c r="BZE245" s="14"/>
      <c r="BZF245" s="14"/>
      <c r="BZG245" s="14"/>
      <c r="BZH245" s="14"/>
      <c r="BZI245" s="14"/>
      <c r="BZJ245" s="14"/>
      <c r="BZK245" s="14"/>
      <c r="BZL245" s="14"/>
      <c r="BZM245" s="14"/>
      <c r="BZN245" s="14"/>
      <c r="BZO245" s="14"/>
      <c r="BZP245" s="14"/>
      <c r="BZQ245" s="14"/>
      <c r="BZR245" s="14"/>
      <c r="BZS245" s="14"/>
      <c r="BZT245" s="14"/>
      <c r="BZU245" s="14"/>
      <c r="BZV245" s="14"/>
      <c r="BZW245" s="14"/>
      <c r="BZX245" s="14"/>
      <c r="BZY245" s="14"/>
      <c r="BZZ245" s="14"/>
      <c r="CAA245" s="14"/>
      <c r="CAB245" s="14"/>
      <c r="CAC245" s="14"/>
      <c r="CAD245" s="14"/>
      <c r="CAE245" s="14"/>
      <c r="CAF245" s="14"/>
      <c r="CAG245" s="14"/>
      <c r="CAH245" s="14"/>
      <c r="CAI245" s="14"/>
      <c r="CAJ245" s="14"/>
      <c r="CAK245" s="14"/>
      <c r="CAL245" s="14"/>
      <c r="CAM245" s="14"/>
      <c r="CAN245" s="14"/>
      <c r="CAO245" s="14"/>
      <c r="CAP245" s="14"/>
      <c r="CAQ245" s="14"/>
      <c r="CAR245" s="14"/>
      <c r="CAS245" s="14"/>
      <c r="CAT245" s="14"/>
      <c r="CAU245" s="14"/>
      <c r="CAV245" s="14"/>
      <c r="CAW245" s="14"/>
      <c r="CAX245" s="14"/>
      <c r="CAY245" s="14"/>
      <c r="CAZ245" s="14"/>
      <c r="CBA245" s="14"/>
      <c r="CBB245" s="14"/>
      <c r="CBC245" s="14"/>
      <c r="CBD245" s="14"/>
      <c r="CBE245" s="14"/>
      <c r="CBF245" s="14"/>
      <c r="CBG245" s="14"/>
      <c r="CBH245" s="14"/>
      <c r="CBI245" s="14"/>
      <c r="CBJ245" s="14"/>
      <c r="CBK245" s="14"/>
      <c r="CBL245" s="14"/>
      <c r="CBM245" s="14"/>
      <c r="CBN245" s="14"/>
      <c r="CBO245" s="14"/>
      <c r="CBP245" s="14"/>
      <c r="CBQ245" s="14"/>
      <c r="CBR245" s="14"/>
      <c r="CBS245" s="14"/>
      <c r="CBT245" s="14"/>
      <c r="CBU245" s="14"/>
      <c r="CBV245" s="14"/>
      <c r="CBW245" s="14"/>
      <c r="CBX245" s="14"/>
      <c r="CBY245" s="14"/>
      <c r="CBZ245" s="14"/>
      <c r="CCA245" s="14"/>
      <c r="CCB245" s="14"/>
      <c r="CCC245" s="14"/>
      <c r="CCD245" s="14"/>
      <c r="CCE245" s="14"/>
      <c r="CCF245" s="14"/>
      <c r="CCG245" s="14"/>
      <c r="CCH245" s="14"/>
      <c r="CCI245" s="14"/>
      <c r="CCJ245" s="14"/>
      <c r="CCK245" s="14"/>
      <c r="CCL245" s="14"/>
      <c r="CCM245" s="14"/>
      <c r="CCN245" s="14"/>
      <c r="CCO245" s="14"/>
      <c r="CCP245" s="14"/>
      <c r="CCQ245" s="14"/>
      <c r="CCR245" s="14"/>
      <c r="CCS245" s="14"/>
      <c r="CCT245" s="14"/>
      <c r="CCU245" s="14"/>
      <c r="CCV245" s="14"/>
      <c r="CCW245" s="14"/>
      <c r="CCX245" s="14"/>
      <c r="CCY245" s="14"/>
      <c r="CCZ245" s="14"/>
      <c r="CDA245" s="14"/>
      <c r="CDB245" s="14"/>
      <c r="CDC245" s="14"/>
      <c r="CDD245" s="14"/>
      <c r="CDE245" s="14"/>
      <c r="CDF245" s="14"/>
      <c r="CDG245" s="14"/>
      <c r="CDH245" s="14"/>
      <c r="CDI245" s="14"/>
      <c r="CDJ245" s="14"/>
      <c r="CDK245" s="14"/>
      <c r="CDL245" s="14"/>
      <c r="CDM245" s="14"/>
      <c r="CDN245" s="14"/>
      <c r="CDO245" s="14"/>
      <c r="CDP245" s="14"/>
      <c r="CDQ245" s="14"/>
      <c r="CDR245" s="14"/>
      <c r="CDS245" s="14"/>
      <c r="CDT245" s="14"/>
      <c r="CDU245" s="14"/>
      <c r="CDV245" s="14"/>
      <c r="CDW245" s="14"/>
      <c r="CDX245" s="14"/>
      <c r="CDY245" s="14"/>
      <c r="CDZ245" s="14"/>
      <c r="CEA245" s="14"/>
      <c r="CEB245" s="14"/>
      <c r="CEC245" s="14"/>
      <c r="CED245" s="14"/>
      <c r="CEE245" s="14"/>
      <c r="CEF245" s="14"/>
      <c r="CEG245" s="14"/>
      <c r="CEH245" s="14"/>
      <c r="CEI245" s="14"/>
      <c r="CEJ245" s="14"/>
      <c r="CEK245" s="14"/>
      <c r="CEL245" s="14"/>
      <c r="CEM245" s="14"/>
      <c r="CEN245" s="14"/>
      <c r="CEO245" s="14"/>
      <c r="CEP245" s="14"/>
      <c r="CEQ245" s="14"/>
      <c r="CER245" s="14"/>
      <c r="CES245" s="14"/>
      <c r="CET245" s="14"/>
      <c r="CEU245" s="14"/>
      <c r="CEV245" s="14"/>
      <c r="CEW245" s="14"/>
      <c r="CEX245" s="14"/>
      <c r="CEY245" s="14"/>
      <c r="CEZ245" s="14"/>
      <c r="CFA245" s="14"/>
      <c r="CFB245" s="14"/>
      <c r="CFC245" s="14"/>
      <c r="CFD245" s="14"/>
      <c r="CFE245" s="14"/>
      <c r="CFF245" s="14"/>
      <c r="CFG245" s="14"/>
      <c r="CFH245" s="14"/>
      <c r="CFI245" s="14"/>
      <c r="CFJ245" s="14"/>
      <c r="CFK245" s="14"/>
      <c r="CFL245" s="14"/>
      <c r="CFM245" s="14"/>
      <c r="CFN245" s="14"/>
      <c r="CFO245" s="14"/>
      <c r="CFP245" s="14"/>
      <c r="CFQ245" s="14"/>
      <c r="CFR245" s="14"/>
      <c r="CFS245" s="14"/>
      <c r="CFT245" s="14"/>
      <c r="CFU245" s="14"/>
      <c r="CFV245" s="14"/>
      <c r="CFW245" s="14"/>
      <c r="CFX245" s="14"/>
      <c r="CFY245" s="14"/>
      <c r="CFZ245" s="14"/>
      <c r="CGA245" s="14"/>
      <c r="CGB245" s="14"/>
      <c r="CGC245" s="14"/>
      <c r="CGD245" s="14"/>
      <c r="CGE245" s="14"/>
      <c r="CGF245" s="14"/>
      <c r="CGG245" s="14"/>
      <c r="CGH245" s="14"/>
      <c r="CGI245" s="14"/>
      <c r="CGJ245" s="14"/>
      <c r="CGK245" s="14"/>
      <c r="CGL245" s="14"/>
      <c r="CGM245" s="14"/>
      <c r="CGN245" s="14"/>
      <c r="CGO245" s="14"/>
      <c r="CGP245" s="14"/>
      <c r="CGQ245" s="14"/>
      <c r="CGR245" s="14"/>
      <c r="CGS245" s="14"/>
      <c r="CGT245" s="14"/>
      <c r="CGU245" s="14"/>
      <c r="CGV245" s="14"/>
      <c r="CGW245" s="14"/>
      <c r="CGX245" s="14"/>
      <c r="CGY245" s="14"/>
      <c r="CGZ245" s="14"/>
      <c r="CHA245" s="14"/>
      <c r="CHB245" s="14"/>
      <c r="CHC245" s="14"/>
      <c r="CHD245" s="14"/>
      <c r="CHE245" s="14"/>
      <c r="CHF245" s="14"/>
      <c r="CHG245" s="14"/>
      <c r="CHH245" s="14"/>
      <c r="CHI245" s="14"/>
      <c r="CHJ245" s="14"/>
      <c r="CHK245" s="14"/>
      <c r="CHL245" s="14"/>
      <c r="CHM245" s="14"/>
      <c r="CHN245" s="14"/>
      <c r="CHO245" s="14"/>
      <c r="CHP245" s="14"/>
      <c r="CHQ245" s="14"/>
      <c r="CHR245" s="14"/>
      <c r="CHS245" s="14"/>
      <c r="CHT245" s="14"/>
      <c r="CHU245" s="14"/>
      <c r="CHV245" s="14"/>
      <c r="CHW245" s="14"/>
      <c r="CHX245" s="14"/>
      <c r="CHY245" s="14"/>
      <c r="CHZ245" s="14"/>
      <c r="CIA245" s="14"/>
      <c r="CIB245" s="14"/>
      <c r="CIC245" s="14"/>
      <c r="CID245" s="14"/>
      <c r="CIE245" s="14"/>
      <c r="CIF245" s="14"/>
      <c r="CIG245" s="14"/>
      <c r="CIH245" s="14"/>
      <c r="CII245" s="14"/>
      <c r="CIJ245" s="14"/>
      <c r="CIK245" s="14"/>
      <c r="CIL245" s="14"/>
      <c r="CIM245" s="14"/>
      <c r="CIN245" s="14"/>
      <c r="CIO245" s="14"/>
      <c r="CIP245" s="14"/>
      <c r="CIQ245" s="14"/>
      <c r="CIR245" s="14"/>
      <c r="CIS245" s="14"/>
      <c r="CIT245" s="14"/>
      <c r="CIU245" s="14"/>
      <c r="CIV245" s="14"/>
      <c r="CIW245" s="14"/>
      <c r="CIX245" s="14"/>
      <c r="CIY245" s="14"/>
      <c r="CIZ245" s="14"/>
      <c r="CJA245" s="14"/>
      <c r="CJB245" s="14"/>
      <c r="CJC245" s="14"/>
      <c r="CJD245" s="14"/>
      <c r="CJE245" s="14"/>
      <c r="CJF245" s="14"/>
      <c r="CJG245" s="14"/>
      <c r="CJH245" s="14"/>
      <c r="CJI245" s="14"/>
      <c r="CJJ245" s="14"/>
      <c r="CJK245" s="14"/>
      <c r="CJL245" s="14"/>
      <c r="CJM245" s="14"/>
      <c r="CJN245" s="14"/>
      <c r="CJO245" s="14"/>
      <c r="CJP245" s="14"/>
      <c r="CJQ245" s="14"/>
      <c r="CJR245" s="14"/>
      <c r="CJS245" s="14"/>
      <c r="CJT245" s="14"/>
      <c r="CJU245" s="14"/>
      <c r="CJV245" s="14"/>
      <c r="CJW245" s="14"/>
      <c r="CJX245" s="14"/>
      <c r="CJY245" s="14"/>
      <c r="CJZ245" s="14"/>
      <c r="CKA245" s="14"/>
      <c r="CKB245" s="14"/>
      <c r="CKC245" s="14"/>
      <c r="CKD245" s="14"/>
      <c r="CKE245" s="14"/>
      <c r="CKF245" s="14"/>
      <c r="CKG245" s="14"/>
      <c r="CKH245" s="14"/>
      <c r="CKI245" s="14"/>
      <c r="CKJ245" s="14"/>
      <c r="CKK245" s="14"/>
      <c r="CKL245" s="14"/>
      <c r="CKM245" s="14"/>
      <c r="CKN245" s="14"/>
      <c r="CKO245" s="14"/>
      <c r="CKP245" s="14"/>
      <c r="CKQ245" s="14"/>
      <c r="CKR245" s="14"/>
      <c r="CKS245" s="14"/>
      <c r="CKT245" s="14"/>
      <c r="CKU245" s="14"/>
      <c r="CKV245" s="14"/>
      <c r="CKW245" s="14"/>
      <c r="CKX245" s="14"/>
      <c r="CKY245" s="14"/>
      <c r="CKZ245" s="14"/>
      <c r="CLA245" s="14"/>
      <c r="CLB245" s="14"/>
      <c r="CLC245" s="14"/>
      <c r="CLD245" s="14"/>
      <c r="CLE245" s="14"/>
      <c r="CLF245" s="14"/>
      <c r="CLG245" s="14"/>
      <c r="CLH245" s="14"/>
      <c r="CLI245" s="14"/>
      <c r="CLJ245" s="14"/>
      <c r="CLK245" s="14"/>
      <c r="CLL245" s="14"/>
      <c r="CLM245" s="14"/>
      <c r="CLN245" s="14"/>
      <c r="CLO245" s="14"/>
      <c r="CLP245" s="14"/>
      <c r="CLQ245" s="14"/>
      <c r="CLR245" s="14"/>
      <c r="CLS245" s="14"/>
      <c r="CLT245" s="14"/>
      <c r="CLU245" s="14"/>
      <c r="CLV245" s="14"/>
      <c r="CLW245" s="14"/>
      <c r="CLX245" s="14"/>
      <c r="CLY245" s="14"/>
      <c r="CLZ245" s="14"/>
      <c r="CMA245" s="14"/>
      <c r="CMB245" s="14"/>
      <c r="CMC245" s="14"/>
      <c r="CMD245" s="14"/>
      <c r="CME245" s="14"/>
      <c r="CMF245" s="14"/>
      <c r="CMG245" s="14"/>
      <c r="CMH245" s="14"/>
      <c r="CMI245" s="14"/>
      <c r="CMJ245" s="14"/>
      <c r="CMK245" s="14"/>
      <c r="CML245" s="14"/>
      <c r="CMM245" s="14"/>
      <c r="CMN245" s="14"/>
      <c r="CMO245" s="14"/>
      <c r="CMP245" s="14"/>
      <c r="CMQ245" s="14"/>
      <c r="CMR245" s="14"/>
      <c r="CMS245" s="14"/>
      <c r="CMT245" s="14"/>
      <c r="CMU245" s="14"/>
      <c r="CMV245" s="14"/>
      <c r="CMW245" s="14"/>
      <c r="CMX245" s="14"/>
      <c r="CMY245" s="14"/>
      <c r="CMZ245" s="14"/>
      <c r="CNA245" s="14"/>
      <c r="CNB245" s="14"/>
      <c r="CNC245" s="14"/>
      <c r="CND245" s="14"/>
      <c r="CNE245" s="14"/>
      <c r="CNF245" s="14"/>
      <c r="CNG245" s="14"/>
      <c r="CNH245" s="14"/>
      <c r="CNI245" s="14"/>
      <c r="CNJ245" s="14"/>
      <c r="CNK245" s="14"/>
      <c r="CNL245" s="14"/>
      <c r="CNM245" s="14"/>
      <c r="CNN245" s="14"/>
      <c r="CNO245" s="14"/>
      <c r="CNP245" s="14"/>
      <c r="CNQ245" s="14"/>
      <c r="CNR245" s="14"/>
      <c r="CNS245" s="14"/>
      <c r="CNT245" s="14"/>
      <c r="CNU245" s="14"/>
      <c r="CNV245" s="14"/>
      <c r="CNW245" s="14"/>
      <c r="CNX245" s="14"/>
      <c r="CNY245" s="14"/>
      <c r="CNZ245" s="14"/>
      <c r="COA245" s="14"/>
      <c r="COB245" s="14"/>
      <c r="COC245" s="14"/>
      <c r="COD245" s="14"/>
      <c r="COE245" s="14"/>
      <c r="COF245" s="14"/>
      <c r="COG245" s="14"/>
      <c r="COH245" s="14"/>
      <c r="COI245" s="14"/>
      <c r="COJ245" s="14"/>
      <c r="COK245" s="14"/>
      <c r="COL245" s="14"/>
      <c r="COM245" s="14"/>
      <c r="CON245" s="14"/>
      <c r="COO245" s="14"/>
      <c r="COP245" s="14"/>
      <c r="COQ245" s="14"/>
      <c r="COR245" s="14"/>
      <c r="COS245" s="14"/>
      <c r="COT245" s="14"/>
      <c r="COU245" s="14"/>
      <c r="COV245" s="14"/>
      <c r="COW245" s="14"/>
      <c r="COX245" s="14"/>
      <c r="COY245" s="14"/>
      <c r="COZ245" s="14"/>
      <c r="CPA245" s="14"/>
      <c r="CPB245" s="14"/>
      <c r="CPC245" s="14"/>
      <c r="CPD245" s="14"/>
      <c r="CPE245" s="14"/>
      <c r="CPF245" s="14"/>
      <c r="CPG245" s="14"/>
      <c r="CPH245" s="14"/>
      <c r="CPI245" s="14"/>
      <c r="CPJ245" s="14"/>
      <c r="CPK245" s="14"/>
      <c r="CPL245" s="14"/>
      <c r="CPM245" s="14"/>
      <c r="CPN245" s="14"/>
      <c r="CPO245" s="14"/>
      <c r="CPP245" s="14"/>
      <c r="CPQ245" s="14"/>
      <c r="CPR245" s="14"/>
      <c r="CPS245" s="14"/>
      <c r="CPT245" s="14"/>
      <c r="CPU245" s="14"/>
      <c r="CPV245" s="14"/>
      <c r="CPW245" s="14"/>
      <c r="CPX245" s="14"/>
      <c r="CPY245" s="14"/>
      <c r="CPZ245" s="14"/>
      <c r="CQA245" s="14"/>
      <c r="CQB245" s="14"/>
      <c r="CQC245" s="14"/>
      <c r="CQD245" s="14"/>
      <c r="CQE245" s="14"/>
      <c r="CQF245" s="14"/>
      <c r="CQG245" s="14"/>
      <c r="CQH245" s="14"/>
      <c r="CQI245" s="14"/>
      <c r="CQJ245" s="14"/>
      <c r="CQK245" s="14"/>
      <c r="CQL245" s="14"/>
      <c r="CQM245" s="14"/>
      <c r="CQN245" s="14"/>
      <c r="CQO245" s="14"/>
      <c r="CQP245" s="14"/>
      <c r="CQQ245" s="14"/>
      <c r="CQR245" s="14"/>
      <c r="CQS245" s="14"/>
      <c r="CQT245" s="14"/>
      <c r="CQU245" s="14"/>
      <c r="CQV245" s="14"/>
      <c r="CQW245" s="14"/>
      <c r="CQX245" s="14"/>
      <c r="CQY245" s="14"/>
      <c r="CQZ245" s="14"/>
      <c r="CRA245" s="14"/>
      <c r="CRB245" s="14"/>
      <c r="CRC245" s="14"/>
      <c r="CRD245" s="14"/>
      <c r="CRE245" s="14"/>
      <c r="CRF245" s="14"/>
      <c r="CRG245" s="14"/>
      <c r="CRH245" s="14"/>
      <c r="CRI245" s="14"/>
      <c r="CRJ245" s="14"/>
      <c r="CRK245" s="14"/>
      <c r="CRL245" s="14"/>
      <c r="CRM245" s="14"/>
      <c r="CRN245" s="14"/>
      <c r="CRO245" s="14"/>
      <c r="CRP245" s="14"/>
      <c r="CRQ245" s="14"/>
      <c r="CRR245" s="14"/>
      <c r="CRS245" s="14"/>
      <c r="CRT245" s="14"/>
      <c r="CRU245" s="14"/>
      <c r="CRV245" s="14"/>
      <c r="CRW245" s="14"/>
      <c r="CRX245" s="14"/>
      <c r="CRY245" s="14"/>
      <c r="CRZ245" s="14"/>
      <c r="CSA245" s="14"/>
      <c r="CSB245" s="14"/>
      <c r="CSC245" s="14"/>
      <c r="CSD245" s="14"/>
      <c r="CSE245" s="14"/>
      <c r="CSF245" s="14"/>
      <c r="CSG245" s="14"/>
      <c r="CSH245" s="14"/>
      <c r="CSI245" s="14"/>
      <c r="CSJ245" s="14"/>
      <c r="CSK245" s="14"/>
      <c r="CSL245" s="14"/>
      <c r="CSM245" s="14"/>
      <c r="CSN245" s="14"/>
      <c r="CSO245" s="14"/>
      <c r="CSP245" s="14"/>
      <c r="CSQ245" s="14"/>
      <c r="CSR245" s="14"/>
      <c r="CSS245" s="14"/>
      <c r="CST245" s="14"/>
      <c r="CSU245" s="14"/>
      <c r="CSV245" s="14"/>
      <c r="CSW245" s="14"/>
      <c r="CSX245" s="14"/>
      <c r="CSY245" s="14"/>
      <c r="CSZ245" s="14"/>
      <c r="CTA245" s="14"/>
      <c r="CTB245" s="14"/>
      <c r="CTC245" s="14"/>
      <c r="CTD245" s="14"/>
      <c r="CTE245" s="14"/>
      <c r="CTF245" s="14"/>
      <c r="CTG245" s="14"/>
      <c r="CTH245" s="14"/>
      <c r="CTI245" s="14"/>
      <c r="CTJ245" s="14"/>
      <c r="CTK245" s="14"/>
      <c r="CTL245" s="14"/>
      <c r="CTM245" s="14"/>
      <c r="CTN245" s="14"/>
      <c r="CTO245" s="14"/>
      <c r="CTP245" s="14"/>
      <c r="CTQ245" s="14"/>
      <c r="CTR245" s="14"/>
      <c r="CTS245" s="14"/>
      <c r="CTT245" s="14"/>
      <c r="CTU245" s="14"/>
      <c r="CTV245" s="14"/>
      <c r="CTW245" s="14"/>
      <c r="CTX245" s="14"/>
      <c r="CTY245" s="14"/>
      <c r="CTZ245" s="14"/>
      <c r="CUA245" s="14"/>
      <c r="CUB245" s="14"/>
      <c r="CUC245" s="14"/>
      <c r="CUD245" s="14"/>
      <c r="CUE245" s="14"/>
      <c r="CUF245" s="14"/>
      <c r="CUG245" s="14"/>
      <c r="CUH245" s="14"/>
      <c r="CUI245" s="14"/>
      <c r="CUJ245" s="14"/>
      <c r="CUK245" s="14"/>
      <c r="CUL245" s="14"/>
      <c r="CUM245" s="14"/>
      <c r="CUN245" s="14"/>
      <c r="CUO245" s="14"/>
      <c r="CUP245" s="14"/>
      <c r="CUQ245" s="14"/>
      <c r="CUR245" s="14"/>
      <c r="CUS245" s="14"/>
      <c r="CUT245" s="14"/>
      <c r="CUU245" s="14"/>
      <c r="CUV245" s="14"/>
      <c r="CUW245" s="14"/>
      <c r="CUX245" s="14"/>
      <c r="CUY245" s="14"/>
      <c r="CUZ245" s="14"/>
      <c r="CVA245" s="14"/>
      <c r="CVB245" s="14"/>
      <c r="CVC245" s="14"/>
      <c r="CVD245" s="14"/>
      <c r="CVE245" s="14"/>
      <c r="CVF245" s="14"/>
      <c r="CVG245" s="14"/>
      <c r="CVH245" s="14"/>
      <c r="CVI245" s="14"/>
      <c r="CVJ245" s="14"/>
      <c r="CVK245" s="14"/>
      <c r="CVL245" s="14"/>
      <c r="CVM245" s="14"/>
      <c r="CVN245" s="14"/>
      <c r="CVO245" s="14"/>
      <c r="CVP245" s="14"/>
      <c r="CVQ245" s="14"/>
      <c r="CVR245" s="14"/>
      <c r="CVS245" s="14"/>
      <c r="CVT245" s="14"/>
      <c r="CVU245" s="14"/>
      <c r="CVV245" s="14"/>
      <c r="CVW245" s="14"/>
      <c r="CVX245" s="14"/>
      <c r="CVY245" s="14"/>
      <c r="CVZ245" s="14"/>
      <c r="CWA245" s="14"/>
      <c r="CWB245" s="14"/>
      <c r="CWC245" s="14"/>
      <c r="CWD245" s="14"/>
      <c r="CWE245" s="14"/>
      <c r="CWF245" s="14"/>
      <c r="CWG245" s="14"/>
      <c r="CWH245" s="14"/>
      <c r="CWI245" s="14"/>
      <c r="CWJ245" s="14"/>
      <c r="CWK245" s="14"/>
      <c r="CWL245" s="14"/>
      <c r="CWM245" s="14"/>
      <c r="CWN245" s="14"/>
      <c r="CWO245" s="14"/>
      <c r="CWP245" s="14"/>
      <c r="CWQ245" s="14"/>
      <c r="CWR245" s="14"/>
      <c r="CWS245" s="14"/>
      <c r="CWT245" s="14"/>
      <c r="CWU245" s="14"/>
      <c r="CWV245" s="14"/>
      <c r="CWW245" s="14"/>
      <c r="CWX245" s="14"/>
      <c r="CWY245" s="14"/>
      <c r="CWZ245" s="14"/>
      <c r="CXA245" s="14"/>
      <c r="CXB245" s="14"/>
      <c r="CXC245" s="14"/>
      <c r="CXD245" s="14"/>
      <c r="CXE245" s="14"/>
      <c r="CXF245" s="14"/>
      <c r="CXG245" s="14"/>
      <c r="CXH245" s="14"/>
      <c r="CXI245" s="14"/>
      <c r="CXJ245" s="14"/>
      <c r="CXK245" s="14"/>
      <c r="CXL245" s="14"/>
      <c r="CXM245" s="14"/>
      <c r="CXN245" s="14"/>
      <c r="CXO245" s="14"/>
      <c r="CXP245" s="14"/>
      <c r="CXQ245" s="14"/>
      <c r="CXR245" s="14"/>
      <c r="CXS245" s="14"/>
      <c r="CXT245" s="14"/>
      <c r="CXU245" s="14"/>
      <c r="CXV245" s="14"/>
      <c r="CXW245" s="14"/>
      <c r="CXX245" s="14"/>
      <c r="CXY245" s="14"/>
      <c r="CXZ245" s="14"/>
      <c r="CYA245" s="14"/>
      <c r="CYB245" s="14"/>
      <c r="CYC245" s="14"/>
      <c r="CYD245" s="14"/>
      <c r="CYE245" s="14"/>
      <c r="CYF245" s="14"/>
      <c r="CYG245" s="14"/>
      <c r="CYH245" s="14"/>
      <c r="CYI245" s="14"/>
      <c r="CYJ245" s="14"/>
      <c r="CYK245" s="14"/>
      <c r="CYL245" s="14"/>
      <c r="CYM245" s="14"/>
      <c r="CYN245" s="14"/>
      <c r="CYO245" s="14"/>
      <c r="CYP245" s="14"/>
      <c r="CYQ245" s="14"/>
      <c r="CYR245" s="14"/>
      <c r="CYS245" s="14"/>
      <c r="CYT245" s="14"/>
      <c r="CYU245" s="14"/>
      <c r="CYV245" s="14"/>
      <c r="CYW245" s="14"/>
      <c r="CYX245" s="14"/>
      <c r="CYY245" s="14"/>
      <c r="CYZ245" s="14"/>
      <c r="CZA245" s="14"/>
      <c r="CZB245" s="14"/>
      <c r="CZC245" s="14"/>
      <c r="CZD245" s="14"/>
      <c r="CZE245" s="14"/>
      <c r="CZF245" s="14"/>
      <c r="CZG245" s="14"/>
      <c r="CZH245" s="14"/>
      <c r="CZI245" s="14"/>
      <c r="CZJ245" s="14"/>
      <c r="CZK245" s="14"/>
      <c r="CZL245" s="14"/>
      <c r="CZM245" s="14"/>
      <c r="CZN245" s="14"/>
      <c r="CZO245" s="14"/>
      <c r="CZP245" s="14"/>
      <c r="CZQ245" s="14"/>
      <c r="CZR245" s="14"/>
      <c r="CZS245" s="14"/>
      <c r="CZT245" s="14"/>
      <c r="CZU245" s="14"/>
      <c r="CZV245" s="14"/>
      <c r="CZW245" s="14"/>
      <c r="CZX245" s="14"/>
      <c r="CZY245" s="14"/>
      <c r="CZZ245" s="14"/>
      <c r="DAA245" s="14"/>
      <c r="DAB245" s="14"/>
      <c r="DAC245" s="14"/>
      <c r="DAD245" s="14"/>
      <c r="DAE245" s="14"/>
      <c r="DAF245" s="14"/>
      <c r="DAG245" s="14"/>
      <c r="DAH245" s="14"/>
      <c r="DAI245" s="14"/>
      <c r="DAJ245" s="14"/>
      <c r="DAK245" s="14"/>
      <c r="DAL245" s="14"/>
      <c r="DAM245" s="14"/>
      <c r="DAN245" s="14"/>
      <c r="DAO245" s="14"/>
      <c r="DAP245" s="14"/>
      <c r="DAQ245" s="14"/>
      <c r="DAR245" s="14"/>
      <c r="DAS245" s="14"/>
      <c r="DAT245" s="14"/>
      <c r="DAU245" s="14"/>
      <c r="DAV245" s="14"/>
      <c r="DAW245" s="14"/>
      <c r="DAX245" s="14"/>
      <c r="DAY245" s="14"/>
      <c r="DAZ245" s="14"/>
      <c r="DBA245" s="14"/>
      <c r="DBB245" s="14"/>
      <c r="DBC245" s="14"/>
      <c r="DBD245" s="14"/>
      <c r="DBE245" s="14"/>
      <c r="DBF245" s="14"/>
      <c r="DBG245" s="14"/>
      <c r="DBH245" s="14"/>
      <c r="DBI245" s="14"/>
      <c r="DBJ245" s="14"/>
      <c r="DBK245" s="14"/>
      <c r="DBL245" s="14"/>
      <c r="DBM245" s="14"/>
      <c r="DBN245" s="14"/>
      <c r="DBO245" s="14"/>
      <c r="DBP245" s="14"/>
      <c r="DBQ245" s="14"/>
      <c r="DBR245" s="14"/>
      <c r="DBS245" s="14"/>
      <c r="DBT245" s="14"/>
      <c r="DBU245" s="14"/>
      <c r="DBV245" s="14"/>
      <c r="DBW245" s="14"/>
      <c r="DBX245" s="14"/>
      <c r="DBY245" s="14"/>
      <c r="DBZ245" s="14"/>
      <c r="DCA245" s="14"/>
      <c r="DCB245" s="14"/>
      <c r="DCC245" s="14"/>
      <c r="DCD245" s="14"/>
      <c r="DCE245" s="14"/>
      <c r="DCF245" s="14"/>
      <c r="DCG245" s="14"/>
      <c r="DCH245" s="14"/>
      <c r="DCI245" s="14"/>
      <c r="DCJ245" s="14"/>
      <c r="DCK245" s="14"/>
      <c r="DCL245" s="14"/>
      <c r="DCM245" s="14"/>
      <c r="DCN245" s="14"/>
      <c r="DCO245" s="14"/>
      <c r="DCP245" s="14"/>
      <c r="DCQ245" s="14"/>
      <c r="DCR245" s="14"/>
      <c r="DCS245" s="14"/>
      <c r="DCT245" s="14"/>
      <c r="DCU245" s="14"/>
      <c r="DCV245" s="14"/>
      <c r="DCW245" s="14"/>
      <c r="DCX245" s="14"/>
      <c r="DCY245" s="14"/>
      <c r="DCZ245" s="14"/>
      <c r="DDA245" s="14"/>
      <c r="DDB245" s="14"/>
      <c r="DDC245" s="14"/>
      <c r="DDD245" s="14"/>
      <c r="DDE245" s="14"/>
      <c r="DDF245" s="14"/>
      <c r="DDG245" s="14"/>
      <c r="DDH245" s="14"/>
      <c r="DDI245" s="14"/>
      <c r="DDJ245" s="14"/>
      <c r="DDK245" s="14"/>
      <c r="DDL245" s="14"/>
      <c r="DDM245" s="14"/>
      <c r="DDN245" s="14"/>
      <c r="DDO245" s="14"/>
      <c r="DDP245" s="14"/>
      <c r="DDQ245" s="14"/>
      <c r="DDR245" s="14"/>
      <c r="DDS245" s="14"/>
      <c r="DDT245" s="14"/>
      <c r="DDU245" s="14"/>
      <c r="DDV245" s="14"/>
      <c r="DDW245" s="14"/>
      <c r="DDX245" s="14"/>
      <c r="DDY245" s="14"/>
      <c r="DDZ245" s="14"/>
      <c r="DEA245" s="14"/>
      <c r="DEB245" s="14"/>
      <c r="DEC245" s="14"/>
      <c r="DED245" s="14"/>
      <c r="DEE245" s="14"/>
      <c r="DEF245" s="14"/>
      <c r="DEG245" s="14"/>
      <c r="DEH245" s="14"/>
      <c r="DEI245" s="14"/>
      <c r="DEJ245" s="14"/>
      <c r="DEK245" s="14"/>
      <c r="DEL245" s="14"/>
      <c r="DEM245" s="14"/>
      <c r="DEN245" s="14"/>
      <c r="DEO245" s="14"/>
      <c r="DEP245" s="14"/>
      <c r="DEQ245" s="14"/>
      <c r="DER245" s="14"/>
      <c r="DES245" s="14"/>
      <c r="DET245" s="14"/>
      <c r="DEU245" s="14"/>
      <c r="DEV245" s="14"/>
      <c r="DEW245" s="14"/>
      <c r="DEX245" s="14"/>
      <c r="DEY245" s="14"/>
      <c r="DEZ245" s="14"/>
      <c r="DFA245" s="14"/>
      <c r="DFB245" s="14"/>
      <c r="DFC245" s="14"/>
      <c r="DFD245" s="14"/>
      <c r="DFE245" s="14"/>
      <c r="DFF245" s="14"/>
      <c r="DFG245" s="14"/>
      <c r="DFH245" s="14"/>
      <c r="DFI245" s="14"/>
      <c r="DFJ245" s="14"/>
      <c r="DFK245" s="14"/>
      <c r="DFL245" s="14"/>
      <c r="DFM245" s="14"/>
      <c r="DFN245" s="14"/>
      <c r="DFO245" s="14"/>
      <c r="DFP245" s="14"/>
      <c r="DFQ245" s="14"/>
      <c r="DFR245" s="14"/>
      <c r="DFS245" s="14"/>
      <c r="DFT245" s="14"/>
      <c r="DFU245" s="14"/>
      <c r="DFV245" s="14"/>
      <c r="DFW245" s="14"/>
      <c r="DFX245" s="14"/>
      <c r="DFY245" s="14"/>
      <c r="DFZ245" s="14"/>
      <c r="DGA245" s="14"/>
      <c r="DGB245" s="14"/>
      <c r="DGC245" s="14"/>
      <c r="DGD245" s="14"/>
      <c r="DGE245" s="14"/>
      <c r="DGF245" s="14"/>
      <c r="DGG245" s="14"/>
      <c r="DGH245" s="14"/>
      <c r="DGI245" s="14"/>
      <c r="DGJ245" s="14"/>
      <c r="DGK245" s="14"/>
      <c r="DGL245" s="14"/>
      <c r="DGM245" s="14"/>
      <c r="DGN245" s="14"/>
      <c r="DGO245" s="14"/>
      <c r="DGP245" s="14"/>
      <c r="DGQ245" s="14"/>
      <c r="DGR245" s="14"/>
      <c r="DGS245" s="14"/>
      <c r="DGT245" s="14"/>
      <c r="DGU245" s="14"/>
      <c r="DGV245" s="14"/>
      <c r="DGW245" s="14"/>
      <c r="DGX245" s="14"/>
      <c r="DGY245" s="14"/>
      <c r="DGZ245" s="14"/>
      <c r="DHA245" s="14"/>
      <c r="DHB245" s="14"/>
      <c r="DHC245" s="14"/>
      <c r="DHD245" s="14"/>
      <c r="DHE245" s="14"/>
      <c r="DHF245" s="14"/>
      <c r="DHG245" s="14"/>
      <c r="DHH245" s="14"/>
      <c r="DHI245" s="14"/>
      <c r="DHJ245" s="14"/>
      <c r="DHK245" s="14"/>
      <c r="DHL245" s="14"/>
      <c r="DHM245" s="14"/>
      <c r="DHN245" s="14"/>
      <c r="DHO245" s="14"/>
      <c r="DHP245" s="14"/>
      <c r="DHQ245" s="14"/>
      <c r="DHR245" s="14"/>
      <c r="DHS245" s="14"/>
      <c r="DHT245" s="14"/>
      <c r="DHU245" s="14"/>
      <c r="DHV245" s="14"/>
      <c r="DHW245" s="14"/>
      <c r="DHX245" s="14"/>
      <c r="DHY245" s="14"/>
      <c r="DHZ245" s="14"/>
      <c r="DIA245" s="14"/>
      <c r="DIB245" s="14"/>
      <c r="DIC245" s="14"/>
      <c r="DID245" s="14"/>
      <c r="DIE245" s="14"/>
      <c r="DIF245" s="14"/>
      <c r="DIG245" s="14"/>
      <c r="DIH245" s="14"/>
      <c r="DII245" s="14"/>
      <c r="DIJ245" s="14"/>
      <c r="DIK245" s="14"/>
      <c r="DIL245" s="14"/>
      <c r="DIM245" s="14"/>
      <c r="DIN245" s="14"/>
      <c r="DIO245" s="14"/>
      <c r="DIP245" s="14"/>
      <c r="DIQ245" s="14"/>
      <c r="DIR245" s="14"/>
      <c r="DIS245" s="14"/>
      <c r="DIT245" s="14"/>
      <c r="DIU245" s="14"/>
      <c r="DIV245" s="14"/>
      <c r="DIW245" s="14"/>
      <c r="DIX245" s="14"/>
      <c r="DIY245" s="14"/>
      <c r="DIZ245" s="14"/>
      <c r="DJA245" s="14"/>
      <c r="DJB245" s="14"/>
      <c r="DJC245" s="14"/>
      <c r="DJD245" s="14"/>
      <c r="DJE245" s="14"/>
      <c r="DJF245" s="14"/>
      <c r="DJG245" s="14"/>
      <c r="DJH245" s="14"/>
      <c r="DJI245" s="14"/>
      <c r="DJJ245" s="14"/>
      <c r="DJK245" s="14"/>
      <c r="DJL245" s="14"/>
      <c r="DJM245" s="14"/>
      <c r="DJN245" s="14"/>
      <c r="DJO245" s="14"/>
      <c r="DJP245" s="14"/>
      <c r="DJQ245" s="14"/>
      <c r="DJR245" s="14"/>
      <c r="DJS245" s="14"/>
      <c r="DJT245" s="14"/>
      <c r="DJU245" s="14"/>
      <c r="DJV245" s="14"/>
      <c r="DJW245" s="14"/>
      <c r="DJX245" s="14"/>
      <c r="DJY245" s="14"/>
      <c r="DJZ245" s="14"/>
      <c r="DKA245" s="14"/>
      <c r="DKB245" s="14"/>
      <c r="DKC245" s="14"/>
      <c r="DKD245" s="14"/>
      <c r="DKE245" s="14"/>
      <c r="DKF245" s="14"/>
      <c r="DKG245" s="14"/>
      <c r="DKH245" s="14"/>
      <c r="DKI245" s="14"/>
      <c r="DKJ245" s="14"/>
      <c r="DKK245" s="14"/>
      <c r="DKL245" s="14"/>
      <c r="DKM245" s="14"/>
      <c r="DKN245" s="14"/>
      <c r="DKO245" s="14"/>
      <c r="DKP245" s="14"/>
      <c r="DKQ245" s="14"/>
      <c r="DKR245" s="14"/>
      <c r="DKS245" s="14"/>
      <c r="DKT245" s="14"/>
      <c r="DKU245" s="14"/>
      <c r="DKV245" s="14"/>
      <c r="DKW245" s="14"/>
      <c r="DKX245" s="14"/>
      <c r="DKY245" s="14"/>
      <c r="DKZ245" s="14"/>
      <c r="DLA245" s="14"/>
      <c r="DLB245" s="14"/>
      <c r="DLC245" s="14"/>
      <c r="DLD245" s="14"/>
      <c r="DLE245" s="14"/>
      <c r="DLF245" s="14"/>
      <c r="DLG245" s="14"/>
      <c r="DLH245" s="14"/>
      <c r="DLI245" s="14"/>
      <c r="DLJ245" s="14"/>
      <c r="DLK245" s="14"/>
      <c r="DLL245" s="14"/>
      <c r="DLM245" s="14"/>
      <c r="DLN245" s="14"/>
      <c r="DLO245" s="14"/>
      <c r="DLP245" s="14"/>
      <c r="DLQ245" s="14"/>
      <c r="DLR245" s="14"/>
      <c r="DLS245" s="14"/>
      <c r="DLT245" s="14"/>
      <c r="DLU245" s="14"/>
      <c r="DLV245" s="14"/>
      <c r="DLW245" s="14"/>
      <c r="DLX245" s="14"/>
      <c r="DLY245" s="14"/>
      <c r="DLZ245" s="14"/>
      <c r="DMA245" s="14"/>
      <c r="DMB245" s="14"/>
      <c r="DMC245" s="14"/>
      <c r="DMD245" s="14"/>
      <c r="DME245" s="14"/>
      <c r="DMF245" s="14"/>
      <c r="DMG245" s="14"/>
      <c r="DMH245" s="14"/>
      <c r="DMI245" s="14"/>
      <c r="DMJ245" s="14"/>
      <c r="DMK245" s="14"/>
      <c r="DML245" s="14"/>
      <c r="DMM245" s="14"/>
      <c r="DMN245" s="14"/>
      <c r="DMO245" s="14"/>
      <c r="DMP245" s="14"/>
      <c r="DMQ245" s="14"/>
      <c r="DMR245" s="14"/>
      <c r="DMS245" s="14"/>
      <c r="DMT245" s="14"/>
      <c r="DMU245" s="14"/>
      <c r="DMV245" s="14"/>
      <c r="DMW245" s="14"/>
      <c r="DMX245" s="14"/>
      <c r="DMY245" s="14"/>
      <c r="DMZ245" s="14"/>
      <c r="DNA245" s="14"/>
      <c r="DNB245" s="14"/>
      <c r="DNC245" s="14"/>
      <c r="DND245" s="14"/>
      <c r="DNE245" s="14"/>
      <c r="DNF245" s="14"/>
      <c r="DNG245" s="14"/>
      <c r="DNH245" s="14"/>
      <c r="DNI245" s="14"/>
      <c r="DNJ245" s="14"/>
      <c r="DNK245" s="14"/>
      <c r="DNL245" s="14"/>
      <c r="DNM245" s="14"/>
      <c r="DNN245" s="14"/>
      <c r="DNO245" s="14"/>
      <c r="DNP245" s="14"/>
      <c r="DNQ245" s="14"/>
      <c r="DNR245" s="14"/>
      <c r="DNS245" s="14"/>
      <c r="DNT245" s="14"/>
      <c r="DNU245" s="14"/>
      <c r="DNV245" s="14"/>
      <c r="DNW245" s="14"/>
      <c r="DNX245" s="14"/>
      <c r="DNY245" s="14"/>
      <c r="DNZ245" s="14"/>
      <c r="DOA245" s="14"/>
      <c r="DOB245" s="14"/>
      <c r="DOC245" s="14"/>
      <c r="DOD245" s="14"/>
      <c r="DOE245" s="14"/>
      <c r="DOF245" s="14"/>
      <c r="DOG245" s="14"/>
      <c r="DOH245" s="14"/>
      <c r="DOI245" s="14"/>
      <c r="DOJ245" s="14"/>
      <c r="DOK245" s="14"/>
      <c r="DOL245" s="14"/>
      <c r="DOM245" s="14"/>
      <c r="DON245" s="14"/>
      <c r="DOO245" s="14"/>
      <c r="DOP245" s="14"/>
      <c r="DOQ245" s="14"/>
      <c r="DOR245" s="14"/>
      <c r="DOS245" s="14"/>
      <c r="DOT245" s="14"/>
      <c r="DOU245" s="14"/>
      <c r="DOV245" s="14"/>
      <c r="DOW245" s="14"/>
      <c r="DOX245" s="14"/>
      <c r="DOY245" s="14"/>
      <c r="DOZ245" s="14"/>
      <c r="DPA245" s="14"/>
      <c r="DPB245" s="14"/>
      <c r="DPC245" s="14"/>
      <c r="DPD245" s="14"/>
      <c r="DPE245" s="14"/>
      <c r="DPF245" s="14"/>
      <c r="DPG245" s="14"/>
      <c r="DPH245" s="14"/>
      <c r="DPI245" s="14"/>
      <c r="DPJ245" s="14"/>
      <c r="DPK245" s="14"/>
      <c r="DPL245" s="14"/>
      <c r="DPM245" s="14"/>
      <c r="DPN245" s="14"/>
      <c r="DPO245" s="14"/>
      <c r="DPP245" s="14"/>
      <c r="DPQ245" s="14"/>
      <c r="DPR245" s="14"/>
      <c r="DPS245" s="14"/>
      <c r="DPT245" s="14"/>
      <c r="DPU245" s="14"/>
      <c r="DPV245" s="14"/>
      <c r="DPW245" s="14"/>
      <c r="DPX245" s="14"/>
      <c r="DPY245" s="14"/>
      <c r="DPZ245" s="14"/>
      <c r="DQA245" s="14"/>
      <c r="DQB245" s="14"/>
      <c r="DQC245" s="14"/>
      <c r="DQD245" s="14"/>
      <c r="DQE245" s="14"/>
      <c r="DQF245" s="14"/>
      <c r="DQG245" s="14"/>
      <c r="DQH245" s="14"/>
      <c r="DQI245" s="14"/>
      <c r="DQJ245" s="14"/>
      <c r="DQK245" s="14"/>
      <c r="DQL245" s="14"/>
      <c r="DQM245" s="14"/>
      <c r="DQN245" s="14"/>
      <c r="DQO245" s="14"/>
      <c r="DQP245" s="14"/>
      <c r="DQQ245" s="14"/>
      <c r="DQR245" s="14"/>
      <c r="DQS245" s="14"/>
      <c r="DQT245" s="14"/>
      <c r="DQU245" s="14"/>
      <c r="DQV245" s="14"/>
      <c r="DQW245" s="14"/>
      <c r="DQX245" s="14"/>
      <c r="DQY245" s="14"/>
      <c r="DQZ245" s="14"/>
      <c r="DRA245" s="14"/>
      <c r="DRB245" s="14"/>
      <c r="DRC245" s="14"/>
      <c r="DRD245" s="14"/>
      <c r="DRE245" s="14"/>
      <c r="DRF245" s="14"/>
      <c r="DRG245" s="14"/>
      <c r="DRH245" s="14"/>
      <c r="DRI245" s="14"/>
      <c r="DRJ245" s="14"/>
      <c r="DRK245" s="14"/>
      <c r="DRL245" s="14"/>
      <c r="DRM245" s="14"/>
      <c r="DRN245" s="14"/>
      <c r="DRO245" s="14"/>
      <c r="DRP245" s="14"/>
      <c r="DRQ245" s="14"/>
      <c r="DRR245" s="14"/>
      <c r="DRS245" s="14"/>
      <c r="DRT245" s="14"/>
      <c r="DRU245" s="14"/>
      <c r="DRV245" s="14"/>
      <c r="DRW245" s="14"/>
      <c r="DRX245" s="14"/>
      <c r="DRY245" s="14"/>
      <c r="DRZ245" s="14"/>
      <c r="DSA245" s="14"/>
      <c r="DSB245" s="14"/>
      <c r="DSC245" s="14"/>
      <c r="DSD245" s="14"/>
      <c r="DSE245" s="14"/>
      <c r="DSF245" s="14"/>
      <c r="DSG245" s="14"/>
      <c r="DSH245" s="14"/>
      <c r="DSI245" s="14"/>
      <c r="DSJ245" s="14"/>
      <c r="DSK245" s="14"/>
      <c r="DSL245" s="14"/>
      <c r="DSM245" s="14"/>
      <c r="DSN245" s="14"/>
      <c r="DSO245" s="14"/>
      <c r="DSP245" s="14"/>
      <c r="DSQ245" s="14"/>
      <c r="DSR245" s="14"/>
      <c r="DSS245" s="14"/>
      <c r="DST245" s="14"/>
      <c r="DSU245" s="14"/>
      <c r="DSV245" s="14"/>
      <c r="DSW245" s="14"/>
      <c r="DSX245" s="14"/>
      <c r="DSY245" s="14"/>
      <c r="DSZ245" s="14"/>
      <c r="DTA245" s="14"/>
      <c r="DTB245" s="14"/>
      <c r="DTC245" s="14"/>
      <c r="DTD245" s="14"/>
      <c r="DTE245" s="14"/>
      <c r="DTF245" s="14"/>
      <c r="DTG245" s="14"/>
      <c r="DTH245" s="14"/>
      <c r="DTI245" s="14"/>
      <c r="DTJ245" s="14"/>
      <c r="DTK245" s="14"/>
      <c r="DTL245" s="14"/>
      <c r="DTM245" s="14"/>
      <c r="DTN245" s="14"/>
      <c r="DTO245" s="14"/>
      <c r="DTP245" s="14"/>
      <c r="DTQ245" s="14"/>
      <c r="DTR245" s="14"/>
      <c r="DTS245" s="14"/>
      <c r="DTT245" s="14"/>
      <c r="DTU245" s="14"/>
      <c r="DTV245" s="14"/>
      <c r="DTW245" s="14"/>
      <c r="DTX245" s="14"/>
      <c r="DTY245" s="14"/>
      <c r="DTZ245" s="14"/>
      <c r="DUA245" s="14"/>
      <c r="DUB245" s="14"/>
      <c r="DUC245" s="14"/>
      <c r="DUD245" s="14"/>
      <c r="DUE245" s="14"/>
      <c r="DUF245" s="14"/>
      <c r="DUG245" s="14"/>
      <c r="DUH245" s="14"/>
      <c r="DUI245" s="14"/>
      <c r="DUJ245" s="14"/>
      <c r="DUK245" s="14"/>
      <c r="DUL245" s="14"/>
      <c r="DUM245" s="14"/>
      <c r="DUN245" s="14"/>
      <c r="DUO245" s="14"/>
      <c r="DUP245" s="14"/>
      <c r="DUQ245" s="14"/>
      <c r="DUR245" s="14"/>
      <c r="DUS245" s="14"/>
      <c r="DUT245" s="14"/>
      <c r="DUU245" s="14"/>
      <c r="DUV245" s="14"/>
      <c r="DUW245" s="14"/>
      <c r="DUX245" s="14"/>
      <c r="DUY245" s="14"/>
      <c r="DUZ245" s="14"/>
      <c r="DVA245" s="14"/>
      <c r="DVB245" s="14"/>
      <c r="DVC245" s="14"/>
      <c r="DVD245" s="14"/>
      <c r="DVE245" s="14"/>
      <c r="DVF245" s="14"/>
      <c r="DVG245" s="14"/>
      <c r="DVH245" s="14"/>
      <c r="DVI245" s="14"/>
      <c r="DVJ245" s="14"/>
      <c r="DVK245" s="14"/>
      <c r="DVL245" s="14"/>
      <c r="DVM245" s="14"/>
      <c r="DVN245" s="14"/>
      <c r="DVO245" s="14"/>
      <c r="DVP245" s="14"/>
      <c r="DVQ245" s="14"/>
      <c r="DVR245" s="14"/>
      <c r="DVS245" s="14"/>
      <c r="DVT245" s="14"/>
      <c r="DVU245" s="14"/>
      <c r="DVV245" s="14"/>
      <c r="DVW245" s="14"/>
      <c r="DVX245" s="14"/>
      <c r="DVY245" s="14"/>
      <c r="DVZ245" s="14"/>
      <c r="DWA245" s="14"/>
      <c r="DWB245" s="14"/>
      <c r="DWC245" s="14"/>
      <c r="DWD245" s="14"/>
      <c r="DWE245" s="14"/>
      <c r="DWF245" s="14"/>
      <c r="DWG245" s="14"/>
      <c r="DWH245" s="14"/>
      <c r="DWI245" s="14"/>
      <c r="DWJ245" s="14"/>
      <c r="DWK245" s="14"/>
      <c r="DWL245" s="14"/>
      <c r="DWM245" s="14"/>
      <c r="DWN245" s="14"/>
      <c r="DWO245" s="14"/>
      <c r="DWP245" s="14"/>
      <c r="DWQ245" s="14"/>
      <c r="DWR245" s="14"/>
      <c r="DWS245" s="14"/>
      <c r="DWT245" s="14"/>
      <c r="DWU245" s="14"/>
      <c r="DWV245" s="14"/>
      <c r="DWW245" s="14"/>
      <c r="DWX245" s="14"/>
      <c r="DWY245" s="14"/>
      <c r="DWZ245" s="14"/>
      <c r="DXA245" s="14"/>
      <c r="DXB245" s="14"/>
      <c r="DXC245" s="14"/>
      <c r="DXD245" s="14"/>
      <c r="DXE245" s="14"/>
      <c r="DXF245" s="14"/>
      <c r="DXG245" s="14"/>
      <c r="DXH245" s="14"/>
      <c r="DXI245" s="14"/>
      <c r="DXJ245" s="14"/>
      <c r="DXK245" s="14"/>
      <c r="DXL245" s="14"/>
      <c r="DXM245" s="14"/>
      <c r="DXN245" s="14"/>
      <c r="DXO245" s="14"/>
      <c r="DXP245" s="14"/>
      <c r="DXQ245" s="14"/>
      <c r="DXR245" s="14"/>
      <c r="DXS245" s="14"/>
      <c r="DXT245" s="14"/>
      <c r="DXU245" s="14"/>
      <c r="DXV245" s="14"/>
      <c r="DXW245" s="14"/>
      <c r="DXX245" s="14"/>
      <c r="DXY245" s="14"/>
      <c r="DXZ245" s="14"/>
      <c r="DYA245" s="14"/>
      <c r="DYB245" s="14"/>
      <c r="DYC245" s="14"/>
      <c r="DYD245" s="14"/>
      <c r="DYE245" s="14"/>
      <c r="DYF245" s="14"/>
      <c r="DYG245" s="14"/>
      <c r="DYH245" s="14"/>
      <c r="DYI245" s="14"/>
      <c r="DYJ245" s="14"/>
      <c r="DYK245" s="14"/>
      <c r="DYL245" s="14"/>
      <c r="DYM245" s="14"/>
      <c r="DYN245" s="14"/>
      <c r="DYO245" s="14"/>
      <c r="DYP245" s="14"/>
      <c r="DYQ245" s="14"/>
      <c r="DYR245" s="14"/>
      <c r="DYS245" s="14"/>
      <c r="DYT245" s="14"/>
      <c r="DYU245" s="14"/>
      <c r="DYV245" s="14"/>
      <c r="DYW245" s="14"/>
      <c r="DYX245" s="14"/>
      <c r="DYY245" s="14"/>
      <c r="DYZ245" s="14"/>
      <c r="DZA245" s="14"/>
      <c r="DZB245" s="14"/>
      <c r="DZC245" s="14"/>
      <c r="DZD245" s="14"/>
      <c r="DZE245" s="14"/>
      <c r="DZF245" s="14"/>
      <c r="DZG245" s="14"/>
      <c r="DZH245" s="14"/>
      <c r="DZI245" s="14"/>
      <c r="DZJ245" s="14"/>
      <c r="DZK245" s="14"/>
      <c r="DZL245" s="14"/>
      <c r="DZM245" s="14"/>
      <c r="DZN245" s="14"/>
      <c r="DZO245" s="14"/>
      <c r="DZP245" s="14"/>
      <c r="DZQ245" s="14"/>
      <c r="DZR245" s="14"/>
      <c r="DZS245" s="14"/>
      <c r="DZT245" s="14"/>
      <c r="DZU245" s="14"/>
      <c r="DZV245" s="14"/>
      <c r="DZW245" s="14"/>
      <c r="DZX245" s="14"/>
      <c r="DZY245" s="14"/>
      <c r="DZZ245" s="14"/>
      <c r="EAA245" s="14"/>
      <c r="EAB245" s="14"/>
      <c r="EAC245" s="14"/>
      <c r="EAD245" s="14"/>
      <c r="EAE245" s="14"/>
      <c r="EAF245" s="14"/>
      <c r="EAG245" s="14"/>
      <c r="EAH245" s="14"/>
      <c r="EAI245" s="14"/>
      <c r="EAJ245" s="14"/>
      <c r="EAK245" s="14"/>
      <c r="EAL245" s="14"/>
      <c r="EAM245" s="14"/>
      <c r="EAN245" s="14"/>
      <c r="EAO245" s="14"/>
      <c r="EAP245" s="14"/>
      <c r="EAQ245" s="14"/>
      <c r="EAR245" s="14"/>
      <c r="EAS245" s="14"/>
      <c r="EAT245" s="14"/>
      <c r="EAU245" s="14"/>
      <c r="EAV245" s="14"/>
      <c r="EAW245" s="14"/>
      <c r="EAX245" s="14"/>
      <c r="EAY245" s="14"/>
      <c r="EAZ245" s="14"/>
      <c r="EBA245" s="14"/>
      <c r="EBB245" s="14"/>
      <c r="EBC245" s="14"/>
      <c r="EBD245" s="14"/>
      <c r="EBE245" s="14"/>
      <c r="EBF245" s="14"/>
      <c r="EBG245" s="14"/>
      <c r="EBH245" s="14"/>
      <c r="EBI245" s="14"/>
      <c r="EBJ245" s="14"/>
      <c r="EBK245" s="14"/>
      <c r="EBL245" s="14"/>
      <c r="EBM245" s="14"/>
      <c r="EBN245" s="14"/>
      <c r="EBO245" s="14"/>
      <c r="EBP245" s="14"/>
      <c r="EBQ245" s="14"/>
      <c r="EBR245" s="14"/>
      <c r="EBS245" s="14"/>
      <c r="EBT245" s="14"/>
      <c r="EBU245" s="14"/>
      <c r="EBV245" s="14"/>
      <c r="EBW245" s="14"/>
      <c r="EBX245" s="14"/>
      <c r="EBY245" s="14"/>
      <c r="EBZ245" s="14"/>
      <c r="ECA245" s="14"/>
      <c r="ECB245" s="14"/>
      <c r="ECC245" s="14"/>
      <c r="ECD245" s="14"/>
      <c r="ECE245" s="14"/>
      <c r="ECF245" s="14"/>
      <c r="ECG245" s="14"/>
      <c r="ECH245" s="14"/>
      <c r="ECI245" s="14"/>
      <c r="ECJ245" s="14"/>
      <c r="ECK245" s="14"/>
      <c r="ECL245" s="14"/>
      <c r="ECM245" s="14"/>
      <c r="ECN245" s="14"/>
      <c r="ECO245" s="14"/>
      <c r="ECP245" s="14"/>
      <c r="ECQ245" s="14"/>
      <c r="ECR245" s="14"/>
      <c r="ECS245" s="14"/>
      <c r="ECT245" s="14"/>
      <c r="ECU245" s="14"/>
      <c r="ECV245" s="14"/>
      <c r="ECW245" s="14"/>
      <c r="ECX245" s="14"/>
      <c r="ECY245" s="14"/>
      <c r="ECZ245" s="14"/>
      <c r="EDA245" s="14"/>
      <c r="EDB245" s="14"/>
      <c r="EDC245" s="14"/>
      <c r="EDD245" s="14"/>
      <c r="EDE245" s="14"/>
      <c r="EDF245" s="14"/>
      <c r="EDG245" s="14"/>
      <c r="EDH245" s="14"/>
      <c r="EDI245" s="14"/>
      <c r="EDJ245" s="14"/>
      <c r="EDK245" s="14"/>
      <c r="EDL245" s="14"/>
      <c r="EDM245" s="14"/>
      <c r="EDN245" s="14"/>
      <c r="EDO245" s="14"/>
      <c r="EDP245" s="14"/>
      <c r="EDQ245" s="14"/>
      <c r="EDR245" s="14"/>
      <c r="EDS245" s="14"/>
      <c r="EDT245" s="14"/>
      <c r="EDU245" s="14"/>
      <c r="EDV245" s="14"/>
      <c r="EDW245" s="14"/>
      <c r="EDX245" s="14"/>
      <c r="EDY245" s="14"/>
      <c r="EDZ245" s="14"/>
      <c r="EEA245" s="14"/>
      <c r="EEB245" s="14"/>
      <c r="EEC245" s="14"/>
      <c r="EED245" s="14"/>
      <c r="EEE245" s="14"/>
      <c r="EEF245" s="14"/>
      <c r="EEG245" s="14"/>
      <c r="EEH245" s="14"/>
      <c r="EEI245" s="14"/>
      <c r="EEJ245" s="14"/>
      <c r="EEK245" s="14"/>
      <c r="EEL245" s="14"/>
      <c r="EEM245" s="14"/>
      <c r="EEN245" s="14"/>
      <c r="EEO245" s="14"/>
      <c r="EEP245" s="14"/>
      <c r="EEQ245" s="14"/>
      <c r="EER245" s="14"/>
      <c r="EES245" s="14"/>
      <c r="EET245" s="14"/>
      <c r="EEU245" s="14"/>
      <c r="EEV245" s="14"/>
      <c r="EEW245" s="14"/>
      <c r="EEX245" s="14"/>
      <c r="EEY245" s="14"/>
      <c r="EEZ245" s="14"/>
      <c r="EFA245" s="14"/>
      <c r="EFB245" s="14"/>
      <c r="EFC245" s="14"/>
      <c r="EFD245" s="14"/>
      <c r="EFE245" s="14"/>
      <c r="EFF245" s="14"/>
      <c r="EFG245" s="14"/>
      <c r="EFH245" s="14"/>
      <c r="EFI245" s="14"/>
      <c r="EFJ245" s="14"/>
      <c r="EFK245" s="14"/>
      <c r="EFL245" s="14"/>
      <c r="EFM245" s="14"/>
      <c r="EFN245" s="14"/>
      <c r="EFO245" s="14"/>
      <c r="EFP245" s="14"/>
      <c r="EFQ245" s="14"/>
      <c r="EFR245" s="14"/>
      <c r="EFS245" s="14"/>
      <c r="EFT245" s="14"/>
      <c r="EFU245" s="14"/>
      <c r="EFV245" s="14"/>
      <c r="EFW245" s="14"/>
      <c r="EFX245" s="14"/>
      <c r="EFY245" s="14"/>
      <c r="EFZ245" s="14"/>
      <c r="EGA245" s="14"/>
      <c r="EGB245" s="14"/>
      <c r="EGC245" s="14"/>
      <c r="EGD245" s="14"/>
      <c r="EGE245" s="14"/>
      <c r="EGF245" s="14"/>
      <c r="EGG245" s="14"/>
      <c r="EGH245" s="14"/>
      <c r="EGI245" s="14"/>
      <c r="EGJ245" s="14"/>
      <c r="EGK245" s="14"/>
      <c r="EGL245" s="14"/>
      <c r="EGM245" s="14"/>
      <c r="EGN245" s="14"/>
      <c r="EGO245" s="14"/>
      <c r="EGP245" s="14"/>
      <c r="EGQ245" s="14"/>
      <c r="EGR245" s="14"/>
      <c r="EGS245" s="14"/>
      <c r="EGT245" s="14"/>
      <c r="EGU245" s="14"/>
      <c r="EGV245" s="14"/>
      <c r="EGW245" s="14"/>
      <c r="EGX245" s="14"/>
      <c r="EGY245" s="14"/>
      <c r="EGZ245" s="14"/>
      <c r="EHA245" s="14"/>
      <c r="EHB245" s="14"/>
      <c r="EHC245" s="14"/>
      <c r="EHD245" s="14"/>
      <c r="EHE245" s="14"/>
      <c r="EHF245" s="14"/>
      <c r="EHG245" s="14"/>
      <c r="EHH245" s="14"/>
      <c r="EHI245" s="14"/>
      <c r="EHJ245" s="14"/>
      <c r="EHK245" s="14"/>
      <c r="EHL245" s="14"/>
      <c r="EHM245" s="14"/>
      <c r="EHN245" s="14"/>
      <c r="EHO245" s="14"/>
      <c r="EHP245" s="14"/>
      <c r="EHQ245" s="14"/>
      <c r="EHR245" s="14"/>
      <c r="EHS245" s="14"/>
      <c r="EHT245" s="14"/>
      <c r="EHU245" s="14"/>
      <c r="EHV245" s="14"/>
      <c r="EHW245" s="14"/>
      <c r="EHX245" s="14"/>
      <c r="EHY245" s="14"/>
      <c r="EHZ245" s="14"/>
      <c r="EIA245" s="14"/>
      <c r="EIB245" s="14"/>
      <c r="EIC245" s="14"/>
      <c r="EID245" s="14"/>
      <c r="EIE245" s="14"/>
      <c r="EIF245" s="14"/>
      <c r="EIG245" s="14"/>
      <c r="EIH245" s="14"/>
      <c r="EII245" s="14"/>
      <c r="EIJ245" s="14"/>
      <c r="EIK245" s="14"/>
      <c r="EIL245" s="14"/>
      <c r="EIM245" s="14"/>
      <c r="EIN245" s="14"/>
      <c r="EIO245" s="14"/>
      <c r="EIP245" s="14"/>
      <c r="EIQ245" s="14"/>
      <c r="EIR245" s="14"/>
      <c r="EIS245" s="14"/>
      <c r="EIT245" s="14"/>
      <c r="EIU245" s="14"/>
      <c r="EIV245" s="14"/>
      <c r="EIW245" s="14"/>
      <c r="EIX245" s="14"/>
      <c r="EIY245" s="14"/>
      <c r="EIZ245" s="14"/>
      <c r="EJA245" s="14"/>
      <c r="EJB245" s="14"/>
      <c r="EJC245" s="14"/>
      <c r="EJD245" s="14"/>
      <c r="EJE245" s="14"/>
      <c r="EJF245" s="14"/>
      <c r="EJG245" s="14"/>
      <c r="EJH245" s="14"/>
      <c r="EJI245" s="14"/>
      <c r="EJJ245" s="14"/>
      <c r="EJK245" s="14"/>
      <c r="EJL245" s="14"/>
      <c r="EJM245" s="14"/>
      <c r="EJN245" s="14"/>
      <c r="EJO245" s="14"/>
      <c r="EJP245" s="14"/>
      <c r="EJQ245" s="14"/>
      <c r="EJR245" s="14"/>
      <c r="EJS245" s="14"/>
      <c r="EJT245" s="14"/>
      <c r="EJU245" s="14"/>
      <c r="EJV245" s="14"/>
      <c r="EJW245" s="14"/>
      <c r="EJX245" s="14"/>
      <c r="EJY245" s="14"/>
      <c r="EJZ245" s="14"/>
      <c r="EKA245" s="14"/>
      <c r="EKB245" s="14"/>
      <c r="EKC245" s="14"/>
      <c r="EKD245" s="14"/>
      <c r="EKE245" s="14"/>
      <c r="EKF245" s="14"/>
      <c r="EKG245" s="14"/>
      <c r="EKH245" s="14"/>
      <c r="EKI245" s="14"/>
      <c r="EKJ245" s="14"/>
      <c r="EKK245" s="14"/>
      <c r="EKL245" s="14"/>
      <c r="EKM245" s="14"/>
      <c r="EKN245" s="14"/>
      <c r="EKO245" s="14"/>
      <c r="EKP245" s="14"/>
      <c r="EKQ245" s="14"/>
      <c r="EKR245" s="14"/>
      <c r="EKS245" s="14"/>
      <c r="EKT245" s="14"/>
      <c r="EKU245" s="14"/>
      <c r="EKV245" s="14"/>
      <c r="EKW245" s="14"/>
      <c r="EKX245" s="14"/>
      <c r="EKY245" s="14"/>
      <c r="EKZ245" s="14"/>
      <c r="ELA245" s="14"/>
      <c r="ELB245" s="14"/>
      <c r="ELC245" s="14"/>
      <c r="ELD245" s="14"/>
      <c r="ELE245" s="14"/>
      <c r="ELF245" s="14"/>
      <c r="ELG245" s="14"/>
      <c r="ELH245" s="14"/>
      <c r="ELI245" s="14"/>
      <c r="ELJ245" s="14"/>
      <c r="ELK245" s="14"/>
      <c r="ELL245" s="14"/>
      <c r="ELM245" s="14"/>
      <c r="ELN245" s="14"/>
      <c r="ELO245" s="14"/>
      <c r="ELP245" s="14"/>
      <c r="ELQ245" s="14"/>
      <c r="ELR245" s="14"/>
      <c r="ELS245" s="14"/>
      <c r="ELT245" s="14"/>
      <c r="ELU245" s="14"/>
      <c r="ELV245" s="14"/>
      <c r="ELW245" s="14"/>
      <c r="ELX245" s="14"/>
      <c r="ELY245" s="14"/>
      <c r="ELZ245" s="14"/>
      <c r="EMA245" s="14"/>
      <c r="EMB245" s="14"/>
      <c r="EMC245" s="14"/>
      <c r="EMD245" s="14"/>
      <c r="EME245" s="14"/>
      <c r="EMF245" s="14"/>
      <c r="EMG245" s="14"/>
      <c r="EMH245" s="14"/>
      <c r="EMI245" s="14"/>
      <c r="EMJ245" s="14"/>
      <c r="EMK245" s="14"/>
      <c r="EML245" s="14"/>
      <c r="EMM245" s="14"/>
      <c r="EMN245" s="14"/>
      <c r="EMO245" s="14"/>
      <c r="EMP245" s="14"/>
      <c r="EMQ245" s="14"/>
      <c r="EMR245" s="14"/>
      <c r="EMS245" s="14"/>
      <c r="EMT245" s="14"/>
      <c r="EMU245" s="14"/>
      <c r="EMV245" s="14"/>
      <c r="EMW245" s="14"/>
      <c r="EMX245" s="14"/>
      <c r="EMY245" s="14"/>
      <c r="EMZ245" s="14"/>
      <c r="ENA245" s="14"/>
      <c r="ENB245" s="14"/>
      <c r="ENC245" s="14"/>
      <c r="END245" s="14"/>
      <c r="ENE245" s="14"/>
      <c r="ENF245" s="14"/>
      <c r="ENG245" s="14"/>
      <c r="ENH245" s="14"/>
      <c r="ENI245" s="14"/>
      <c r="ENJ245" s="14"/>
      <c r="ENK245" s="14"/>
      <c r="ENL245" s="14"/>
      <c r="ENM245" s="14"/>
      <c r="ENN245" s="14"/>
      <c r="ENO245" s="14"/>
      <c r="ENP245" s="14"/>
      <c r="ENQ245" s="14"/>
      <c r="ENR245" s="14"/>
      <c r="ENS245" s="14"/>
      <c r="ENT245" s="14"/>
      <c r="ENU245" s="14"/>
      <c r="ENV245" s="14"/>
      <c r="ENW245" s="14"/>
      <c r="ENX245" s="14"/>
      <c r="ENY245" s="14"/>
      <c r="ENZ245" s="14"/>
      <c r="EOA245" s="14"/>
      <c r="EOB245" s="14"/>
      <c r="EOC245" s="14"/>
      <c r="EOD245" s="14"/>
      <c r="EOE245" s="14"/>
      <c r="EOF245" s="14"/>
      <c r="EOG245" s="14"/>
      <c r="EOH245" s="14"/>
      <c r="EOI245" s="14"/>
      <c r="EOJ245" s="14"/>
      <c r="EOK245" s="14"/>
      <c r="EOL245" s="14"/>
      <c r="EOM245" s="14"/>
      <c r="EON245" s="14"/>
      <c r="EOO245" s="14"/>
      <c r="EOP245" s="14"/>
      <c r="EOQ245" s="14"/>
      <c r="EOR245" s="14"/>
      <c r="EOS245" s="14"/>
      <c r="EOT245" s="14"/>
      <c r="EOU245" s="14"/>
      <c r="EOV245" s="14"/>
      <c r="EOW245" s="14"/>
      <c r="EOX245" s="14"/>
      <c r="EOY245" s="14"/>
      <c r="EOZ245" s="14"/>
      <c r="EPA245" s="14"/>
      <c r="EPB245" s="14"/>
      <c r="EPC245" s="14"/>
      <c r="EPD245" s="14"/>
      <c r="EPE245" s="14"/>
      <c r="EPF245" s="14"/>
      <c r="EPG245" s="14"/>
      <c r="EPH245" s="14"/>
      <c r="EPI245" s="14"/>
      <c r="EPJ245" s="14"/>
      <c r="EPK245" s="14"/>
      <c r="EPL245" s="14"/>
      <c r="EPM245" s="14"/>
      <c r="EPN245" s="14"/>
      <c r="EPO245" s="14"/>
      <c r="EPP245" s="14"/>
      <c r="EPQ245" s="14"/>
      <c r="EPR245" s="14"/>
      <c r="EPS245" s="14"/>
      <c r="EPT245" s="14"/>
      <c r="EPU245" s="14"/>
      <c r="EPV245" s="14"/>
      <c r="EPW245" s="14"/>
      <c r="EPX245" s="14"/>
      <c r="EPY245" s="14"/>
      <c r="EPZ245" s="14"/>
      <c r="EQA245" s="14"/>
      <c r="EQB245" s="14"/>
      <c r="EQC245" s="14"/>
      <c r="EQD245" s="14"/>
      <c r="EQE245" s="14"/>
      <c r="EQF245" s="14"/>
      <c r="EQG245" s="14"/>
      <c r="EQH245" s="14"/>
      <c r="EQI245" s="14"/>
      <c r="EQJ245" s="14"/>
      <c r="EQK245" s="14"/>
      <c r="EQL245" s="14"/>
      <c r="EQM245" s="14"/>
      <c r="EQN245" s="14"/>
      <c r="EQO245" s="14"/>
      <c r="EQP245" s="14"/>
      <c r="EQQ245" s="14"/>
      <c r="EQR245" s="14"/>
      <c r="EQS245" s="14"/>
      <c r="EQT245" s="14"/>
      <c r="EQU245" s="14"/>
      <c r="EQV245" s="14"/>
      <c r="EQW245" s="14"/>
      <c r="EQX245" s="14"/>
      <c r="EQY245" s="14"/>
      <c r="EQZ245" s="14"/>
      <c r="ERA245" s="14"/>
      <c r="ERB245" s="14"/>
      <c r="ERC245" s="14"/>
      <c r="ERD245" s="14"/>
      <c r="ERE245" s="14"/>
      <c r="ERF245" s="14"/>
      <c r="ERG245" s="14"/>
      <c r="ERH245" s="14"/>
      <c r="ERI245" s="14"/>
      <c r="ERJ245" s="14"/>
      <c r="ERK245" s="14"/>
      <c r="ERL245" s="14"/>
      <c r="ERM245" s="14"/>
      <c r="ERN245" s="14"/>
      <c r="ERO245" s="14"/>
      <c r="ERP245" s="14"/>
      <c r="ERQ245" s="14"/>
      <c r="ERR245" s="14"/>
      <c r="ERS245" s="14"/>
      <c r="ERT245" s="14"/>
      <c r="ERU245" s="14"/>
      <c r="ERV245" s="14"/>
      <c r="ERW245" s="14"/>
      <c r="ERX245" s="14"/>
      <c r="ERY245" s="14"/>
      <c r="ERZ245" s="14"/>
      <c r="ESA245" s="14"/>
      <c r="ESB245" s="14"/>
      <c r="ESC245" s="14"/>
      <c r="ESD245" s="14"/>
      <c r="ESE245" s="14"/>
      <c r="ESF245" s="14"/>
      <c r="ESG245" s="14"/>
      <c r="ESH245" s="14"/>
      <c r="ESI245" s="14"/>
      <c r="ESJ245" s="14"/>
      <c r="ESK245" s="14"/>
      <c r="ESL245" s="14"/>
      <c r="ESM245" s="14"/>
      <c r="ESN245" s="14"/>
      <c r="ESO245" s="14"/>
      <c r="ESP245" s="14"/>
      <c r="ESQ245" s="14"/>
      <c r="ESR245" s="14"/>
      <c r="ESS245" s="14"/>
      <c r="EST245" s="14"/>
      <c r="ESU245" s="14"/>
      <c r="ESV245" s="14"/>
      <c r="ESW245" s="14"/>
      <c r="ESX245" s="14"/>
      <c r="ESY245" s="14"/>
      <c r="ESZ245" s="14"/>
      <c r="ETA245" s="14"/>
      <c r="ETB245" s="14"/>
      <c r="ETC245" s="14"/>
      <c r="ETD245" s="14"/>
      <c r="ETE245" s="14"/>
      <c r="ETF245" s="14"/>
      <c r="ETG245" s="14"/>
      <c r="ETH245" s="14"/>
      <c r="ETI245" s="14"/>
      <c r="ETJ245" s="14"/>
      <c r="ETK245" s="14"/>
      <c r="ETL245" s="14"/>
      <c r="ETM245" s="14"/>
      <c r="ETN245" s="14"/>
      <c r="ETO245" s="14"/>
      <c r="ETP245" s="14"/>
      <c r="ETQ245" s="14"/>
      <c r="ETR245" s="14"/>
      <c r="ETS245" s="14"/>
      <c r="ETT245" s="14"/>
      <c r="ETU245" s="14"/>
      <c r="ETV245" s="14"/>
      <c r="ETW245" s="14"/>
      <c r="ETX245" s="14"/>
      <c r="ETY245" s="14"/>
      <c r="ETZ245" s="14"/>
      <c r="EUA245" s="14"/>
      <c r="EUB245" s="14"/>
      <c r="EUC245" s="14"/>
      <c r="EUD245" s="14"/>
      <c r="EUE245" s="14"/>
      <c r="EUF245" s="14"/>
      <c r="EUG245" s="14"/>
      <c r="EUH245" s="14"/>
      <c r="EUI245" s="14"/>
      <c r="EUJ245" s="14"/>
      <c r="EUK245" s="14"/>
      <c r="EUL245" s="14"/>
      <c r="EUM245" s="14"/>
      <c r="EUN245" s="14"/>
      <c r="EUO245" s="14"/>
      <c r="EUP245" s="14"/>
      <c r="EUQ245" s="14"/>
      <c r="EUR245" s="14"/>
      <c r="EUS245" s="14"/>
      <c r="EUT245" s="14"/>
      <c r="EUU245" s="14"/>
      <c r="EUV245" s="14"/>
      <c r="EUW245" s="14"/>
      <c r="EUX245" s="14"/>
      <c r="EUY245" s="14"/>
      <c r="EUZ245" s="14"/>
      <c r="EVA245" s="14"/>
      <c r="EVB245" s="14"/>
      <c r="EVC245" s="14"/>
      <c r="EVD245" s="14"/>
      <c r="EVE245" s="14"/>
      <c r="EVF245" s="14"/>
      <c r="EVG245" s="14"/>
      <c r="EVH245" s="14"/>
      <c r="EVI245" s="14"/>
      <c r="EVJ245" s="14"/>
      <c r="EVK245" s="14"/>
      <c r="EVL245" s="14"/>
      <c r="EVM245" s="14"/>
      <c r="EVN245" s="14"/>
      <c r="EVO245" s="14"/>
      <c r="EVP245" s="14"/>
      <c r="EVQ245" s="14"/>
      <c r="EVR245" s="14"/>
      <c r="EVS245" s="14"/>
      <c r="EVT245" s="14"/>
      <c r="EVU245" s="14"/>
      <c r="EVV245" s="14"/>
      <c r="EVW245" s="14"/>
      <c r="EVX245" s="14"/>
      <c r="EVY245" s="14"/>
      <c r="EVZ245" s="14"/>
      <c r="EWA245" s="14"/>
      <c r="EWB245" s="14"/>
      <c r="EWC245" s="14"/>
      <c r="EWD245" s="14"/>
      <c r="EWE245" s="14"/>
      <c r="EWF245" s="14"/>
      <c r="EWG245" s="14"/>
      <c r="EWH245" s="14"/>
      <c r="EWI245" s="14"/>
      <c r="EWJ245" s="14"/>
      <c r="EWK245" s="14"/>
      <c r="EWL245" s="14"/>
      <c r="EWM245" s="14"/>
      <c r="EWN245" s="14"/>
      <c r="EWO245" s="14"/>
      <c r="EWP245" s="14"/>
      <c r="EWQ245" s="14"/>
      <c r="EWR245" s="14"/>
      <c r="EWS245" s="14"/>
      <c r="EWT245" s="14"/>
      <c r="EWU245" s="14"/>
      <c r="EWV245" s="14"/>
      <c r="EWW245" s="14"/>
      <c r="EWX245" s="14"/>
      <c r="EWY245" s="14"/>
      <c r="EWZ245" s="14"/>
      <c r="EXA245" s="14"/>
      <c r="EXB245" s="14"/>
      <c r="EXC245" s="14"/>
      <c r="EXD245" s="14"/>
      <c r="EXE245" s="14"/>
      <c r="EXF245" s="14"/>
      <c r="EXG245" s="14"/>
      <c r="EXH245" s="14"/>
      <c r="EXI245" s="14"/>
      <c r="EXJ245" s="14"/>
      <c r="EXK245" s="14"/>
      <c r="EXL245" s="14"/>
      <c r="EXM245" s="14"/>
      <c r="EXN245" s="14"/>
      <c r="EXO245" s="14"/>
      <c r="EXP245" s="14"/>
      <c r="EXQ245" s="14"/>
      <c r="EXR245" s="14"/>
      <c r="EXS245" s="14"/>
      <c r="EXT245" s="14"/>
      <c r="EXU245" s="14"/>
      <c r="EXV245" s="14"/>
      <c r="EXW245" s="14"/>
      <c r="EXX245" s="14"/>
      <c r="EXY245" s="14"/>
      <c r="EXZ245" s="14"/>
      <c r="EYA245" s="14"/>
      <c r="EYB245" s="14"/>
      <c r="EYC245" s="14"/>
      <c r="EYD245" s="14"/>
      <c r="EYE245" s="14"/>
      <c r="EYF245" s="14"/>
      <c r="EYG245" s="14"/>
      <c r="EYH245" s="14"/>
      <c r="EYI245" s="14"/>
      <c r="EYJ245" s="14"/>
      <c r="EYK245" s="14"/>
      <c r="EYL245" s="14"/>
      <c r="EYM245" s="14"/>
      <c r="EYN245" s="14"/>
      <c r="EYO245" s="14"/>
      <c r="EYP245" s="14"/>
      <c r="EYQ245" s="14"/>
      <c r="EYR245" s="14"/>
      <c r="EYS245" s="14"/>
      <c r="EYT245" s="14"/>
      <c r="EYU245" s="14"/>
      <c r="EYV245" s="14"/>
      <c r="EYW245" s="14"/>
      <c r="EYX245" s="14"/>
      <c r="EYY245" s="14"/>
      <c r="EYZ245" s="14"/>
      <c r="EZA245" s="14"/>
      <c r="EZB245" s="14"/>
      <c r="EZC245" s="14"/>
      <c r="EZD245" s="14"/>
      <c r="EZE245" s="14"/>
      <c r="EZF245" s="14"/>
      <c r="EZG245" s="14"/>
      <c r="EZH245" s="14"/>
      <c r="EZI245" s="14"/>
      <c r="EZJ245" s="14"/>
      <c r="EZK245" s="14"/>
      <c r="EZL245" s="14"/>
      <c r="EZM245" s="14"/>
      <c r="EZN245" s="14"/>
      <c r="EZO245" s="14"/>
      <c r="EZP245" s="14"/>
      <c r="EZQ245" s="14"/>
      <c r="EZR245" s="14"/>
      <c r="EZS245" s="14"/>
      <c r="EZT245" s="14"/>
      <c r="EZU245" s="14"/>
      <c r="EZV245" s="14"/>
      <c r="EZW245" s="14"/>
      <c r="EZX245" s="14"/>
      <c r="EZY245" s="14"/>
      <c r="EZZ245" s="14"/>
      <c r="FAA245" s="14"/>
      <c r="FAB245" s="14"/>
      <c r="FAC245" s="14"/>
      <c r="FAD245" s="14"/>
      <c r="FAE245" s="14"/>
      <c r="FAF245" s="14"/>
      <c r="FAG245" s="14"/>
      <c r="FAH245" s="14"/>
      <c r="FAI245" s="14"/>
      <c r="FAJ245" s="14"/>
      <c r="FAK245" s="14"/>
      <c r="FAL245" s="14"/>
      <c r="FAM245" s="14"/>
      <c r="FAN245" s="14"/>
      <c r="FAO245" s="14"/>
      <c r="FAP245" s="14"/>
      <c r="FAQ245" s="14"/>
      <c r="FAR245" s="14"/>
      <c r="FAS245" s="14"/>
      <c r="FAT245" s="14"/>
      <c r="FAU245" s="14"/>
      <c r="FAV245" s="14"/>
      <c r="FAW245" s="14"/>
      <c r="FAX245" s="14"/>
      <c r="FAY245" s="14"/>
      <c r="FAZ245" s="14"/>
      <c r="FBA245" s="14"/>
      <c r="FBB245" s="14"/>
      <c r="FBC245" s="14"/>
      <c r="FBD245" s="14"/>
      <c r="FBE245" s="14"/>
      <c r="FBF245" s="14"/>
      <c r="FBG245" s="14"/>
      <c r="FBH245" s="14"/>
      <c r="FBI245" s="14"/>
      <c r="FBJ245" s="14"/>
      <c r="FBK245" s="14"/>
      <c r="FBL245" s="14"/>
      <c r="FBM245" s="14"/>
      <c r="FBN245" s="14"/>
      <c r="FBO245" s="14"/>
      <c r="FBP245" s="14"/>
      <c r="FBQ245" s="14"/>
      <c r="FBR245" s="14"/>
      <c r="FBS245" s="14"/>
      <c r="FBT245" s="14"/>
      <c r="FBU245" s="14"/>
      <c r="FBV245" s="14"/>
      <c r="FBW245" s="14"/>
      <c r="FBX245" s="14"/>
      <c r="FBY245" s="14"/>
      <c r="FBZ245" s="14"/>
      <c r="FCA245" s="14"/>
      <c r="FCB245" s="14"/>
      <c r="FCC245" s="14"/>
      <c r="FCD245" s="14"/>
      <c r="FCE245" s="14"/>
      <c r="FCF245" s="14"/>
      <c r="FCG245" s="14"/>
      <c r="FCH245" s="14"/>
      <c r="FCI245" s="14"/>
      <c r="FCJ245" s="14"/>
      <c r="FCK245" s="14"/>
      <c r="FCL245" s="14"/>
      <c r="FCM245" s="14"/>
      <c r="FCN245" s="14"/>
      <c r="FCO245" s="14"/>
      <c r="FCP245" s="14"/>
      <c r="FCQ245" s="14"/>
      <c r="FCR245" s="14"/>
      <c r="FCS245" s="14"/>
      <c r="FCT245" s="14"/>
      <c r="FCU245" s="14"/>
      <c r="FCV245" s="14"/>
      <c r="FCW245" s="14"/>
      <c r="FCX245" s="14"/>
      <c r="FCY245" s="14"/>
      <c r="FCZ245" s="14"/>
      <c r="FDA245" s="14"/>
      <c r="FDB245" s="14"/>
      <c r="FDC245" s="14"/>
      <c r="FDD245" s="14"/>
      <c r="FDE245" s="14"/>
      <c r="FDF245" s="14"/>
      <c r="FDG245" s="14"/>
      <c r="FDH245" s="14"/>
      <c r="FDI245" s="14"/>
      <c r="FDJ245" s="14"/>
      <c r="FDK245" s="14"/>
      <c r="FDL245" s="14"/>
      <c r="FDM245" s="14"/>
      <c r="FDN245" s="14"/>
      <c r="FDO245" s="14"/>
      <c r="FDP245" s="14"/>
      <c r="FDQ245" s="14"/>
      <c r="FDR245" s="14"/>
      <c r="FDS245" s="14"/>
      <c r="FDT245" s="14"/>
      <c r="FDU245" s="14"/>
      <c r="FDV245" s="14"/>
      <c r="FDW245" s="14"/>
      <c r="FDX245" s="14"/>
      <c r="FDY245" s="14"/>
      <c r="FDZ245" s="14"/>
      <c r="FEA245" s="14"/>
      <c r="FEB245" s="14"/>
      <c r="FEC245" s="14"/>
      <c r="FED245" s="14"/>
      <c r="FEE245" s="14"/>
      <c r="FEF245" s="14"/>
      <c r="FEG245" s="14"/>
      <c r="FEH245" s="14"/>
      <c r="FEI245" s="14"/>
      <c r="FEJ245" s="14"/>
      <c r="FEK245" s="14"/>
      <c r="FEL245" s="14"/>
      <c r="FEM245" s="14"/>
      <c r="FEN245" s="14"/>
      <c r="FEO245" s="14"/>
      <c r="FEP245" s="14"/>
      <c r="FEQ245" s="14"/>
      <c r="FER245" s="14"/>
      <c r="FES245" s="14"/>
      <c r="FET245" s="14"/>
      <c r="FEU245" s="14"/>
      <c r="FEV245" s="14"/>
      <c r="FEW245" s="14"/>
      <c r="FEX245" s="14"/>
      <c r="FEY245" s="14"/>
      <c r="FEZ245" s="14"/>
      <c r="FFA245" s="14"/>
      <c r="FFB245" s="14"/>
      <c r="FFC245" s="14"/>
      <c r="FFD245" s="14"/>
      <c r="FFE245" s="14"/>
      <c r="FFF245" s="14"/>
      <c r="FFG245" s="14"/>
      <c r="FFH245" s="14"/>
      <c r="FFI245" s="14"/>
      <c r="FFJ245" s="14"/>
      <c r="FFK245" s="14"/>
      <c r="FFL245" s="14"/>
      <c r="FFM245" s="14"/>
      <c r="FFN245" s="14"/>
      <c r="FFO245" s="14"/>
      <c r="FFP245" s="14"/>
      <c r="FFQ245" s="14"/>
      <c r="FFR245" s="14"/>
      <c r="FFS245" s="14"/>
      <c r="FFT245" s="14"/>
      <c r="FFU245" s="14"/>
      <c r="FFV245" s="14"/>
      <c r="FFW245" s="14"/>
      <c r="FFX245" s="14"/>
      <c r="FFY245" s="14"/>
      <c r="FFZ245" s="14"/>
      <c r="FGA245" s="14"/>
      <c r="FGB245" s="14"/>
      <c r="FGC245" s="14"/>
      <c r="FGD245" s="14"/>
      <c r="FGE245" s="14"/>
      <c r="FGF245" s="14"/>
      <c r="FGG245" s="14"/>
      <c r="FGH245" s="14"/>
      <c r="FGI245" s="14"/>
      <c r="FGJ245" s="14"/>
      <c r="FGK245" s="14"/>
      <c r="FGL245" s="14"/>
      <c r="FGM245" s="14"/>
      <c r="FGN245" s="14"/>
      <c r="FGO245" s="14"/>
      <c r="FGP245" s="14"/>
      <c r="FGQ245" s="14"/>
      <c r="FGR245" s="14"/>
      <c r="FGS245" s="14"/>
      <c r="FGT245" s="14"/>
      <c r="FGU245" s="14"/>
      <c r="FGV245" s="14"/>
      <c r="FGW245" s="14"/>
      <c r="FGX245" s="14"/>
      <c r="FGY245" s="14"/>
      <c r="FGZ245" s="14"/>
      <c r="FHA245" s="14"/>
      <c r="FHB245" s="14"/>
      <c r="FHC245" s="14"/>
      <c r="FHD245" s="14"/>
      <c r="FHE245" s="14"/>
      <c r="FHF245" s="14"/>
      <c r="FHG245" s="14"/>
      <c r="FHH245" s="14"/>
      <c r="FHI245" s="14"/>
      <c r="FHJ245" s="14"/>
      <c r="FHK245" s="14"/>
      <c r="FHL245" s="14"/>
      <c r="FHM245" s="14"/>
      <c r="FHN245" s="14"/>
      <c r="FHO245" s="14"/>
      <c r="FHP245" s="14"/>
      <c r="FHQ245" s="14"/>
      <c r="FHR245" s="14"/>
      <c r="FHS245" s="14"/>
      <c r="FHT245" s="14"/>
      <c r="FHU245" s="14"/>
      <c r="FHV245" s="14"/>
      <c r="FHW245" s="14"/>
      <c r="FHX245" s="14"/>
      <c r="FHY245" s="14"/>
      <c r="FHZ245" s="14"/>
      <c r="FIA245" s="14"/>
      <c r="FIB245" s="14"/>
      <c r="FIC245" s="14"/>
      <c r="FID245" s="14"/>
      <c r="FIE245" s="14"/>
      <c r="FIF245" s="14"/>
      <c r="FIG245" s="14"/>
      <c r="FIH245" s="14"/>
      <c r="FII245" s="14"/>
      <c r="FIJ245" s="14"/>
      <c r="FIK245" s="14"/>
      <c r="FIL245" s="14"/>
      <c r="FIM245" s="14"/>
      <c r="FIN245" s="14"/>
      <c r="FIO245" s="14"/>
      <c r="FIP245" s="14"/>
      <c r="FIQ245" s="14"/>
      <c r="FIR245" s="14"/>
      <c r="FIS245" s="14"/>
      <c r="FIT245" s="14"/>
      <c r="FIU245" s="14"/>
      <c r="FIV245" s="14"/>
      <c r="FIW245" s="14"/>
      <c r="FIX245" s="14"/>
      <c r="FIY245" s="14"/>
      <c r="FIZ245" s="14"/>
      <c r="FJA245" s="14"/>
      <c r="FJB245" s="14"/>
      <c r="FJC245" s="14"/>
      <c r="FJD245" s="14"/>
      <c r="FJE245" s="14"/>
      <c r="FJF245" s="14"/>
      <c r="FJG245" s="14"/>
      <c r="FJH245" s="14"/>
      <c r="FJI245" s="14"/>
      <c r="FJJ245" s="14"/>
      <c r="FJK245" s="14"/>
      <c r="FJL245" s="14"/>
      <c r="FJM245" s="14"/>
      <c r="FJN245" s="14"/>
      <c r="FJO245" s="14"/>
      <c r="FJP245" s="14"/>
      <c r="FJQ245" s="14"/>
      <c r="FJR245" s="14"/>
      <c r="FJS245" s="14"/>
      <c r="FJT245" s="14"/>
      <c r="FJU245" s="14"/>
      <c r="FJV245" s="14"/>
      <c r="FJW245" s="14"/>
      <c r="FJX245" s="14"/>
      <c r="FJY245" s="14"/>
      <c r="FJZ245" s="14"/>
      <c r="FKA245" s="14"/>
      <c r="FKB245" s="14"/>
      <c r="FKC245" s="14"/>
      <c r="FKD245" s="14"/>
      <c r="FKE245" s="14"/>
      <c r="FKF245" s="14"/>
      <c r="FKG245" s="14"/>
      <c r="FKH245" s="14"/>
      <c r="FKI245" s="14"/>
      <c r="FKJ245" s="14"/>
      <c r="FKK245" s="14"/>
      <c r="FKL245" s="14"/>
      <c r="FKM245" s="14"/>
      <c r="FKN245" s="14"/>
      <c r="FKO245" s="14"/>
      <c r="FKP245" s="14"/>
      <c r="FKQ245" s="14"/>
      <c r="FKR245" s="14"/>
      <c r="FKS245" s="14"/>
      <c r="FKT245" s="14"/>
      <c r="FKU245" s="14"/>
      <c r="FKV245" s="14"/>
      <c r="FKW245" s="14"/>
      <c r="FKX245" s="14"/>
      <c r="FKY245" s="14"/>
      <c r="FKZ245" s="14"/>
      <c r="FLA245" s="14"/>
      <c r="FLB245" s="14"/>
      <c r="FLC245" s="14"/>
      <c r="FLD245" s="14"/>
      <c r="FLE245" s="14"/>
      <c r="FLF245" s="14"/>
      <c r="FLG245" s="14"/>
      <c r="FLH245" s="14"/>
      <c r="FLI245" s="14"/>
      <c r="FLJ245" s="14"/>
      <c r="FLK245" s="14"/>
      <c r="FLL245" s="14"/>
      <c r="FLM245" s="14"/>
      <c r="FLN245" s="14"/>
      <c r="FLO245" s="14"/>
      <c r="FLP245" s="14"/>
      <c r="FLQ245" s="14"/>
      <c r="FLR245" s="14"/>
      <c r="FLS245" s="14"/>
      <c r="FLT245" s="14"/>
      <c r="FLU245" s="14"/>
      <c r="FLV245" s="14"/>
      <c r="FLW245" s="14"/>
      <c r="FLX245" s="14"/>
      <c r="FLY245" s="14"/>
      <c r="FLZ245" s="14"/>
      <c r="FMA245" s="14"/>
      <c r="FMB245" s="14"/>
      <c r="FMC245" s="14"/>
      <c r="FMD245" s="14"/>
      <c r="FME245" s="14"/>
      <c r="FMF245" s="14"/>
      <c r="FMG245" s="14"/>
      <c r="FMH245" s="14"/>
      <c r="FMI245" s="14"/>
      <c r="FMJ245" s="14"/>
      <c r="FMK245" s="14"/>
      <c r="FML245" s="14"/>
      <c r="FMM245" s="14"/>
      <c r="FMN245" s="14"/>
      <c r="FMO245" s="14"/>
      <c r="FMP245" s="14"/>
      <c r="FMQ245" s="14"/>
      <c r="FMR245" s="14"/>
      <c r="FMS245" s="14"/>
      <c r="FMT245" s="14"/>
      <c r="FMU245" s="14"/>
      <c r="FMV245" s="14"/>
      <c r="FMW245" s="14"/>
      <c r="FMX245" s="14"/>
      <c r="FMY245" s="14"/>
      <c r="FMZ245" s="14"/>
      <c r="FNA245" s="14"/>
      <c r="FNB245" s="14"/>
      <c r="FNC245" s="14"/>
      <c r="FND245" s="14"/>
      <c r="FNE245" s="14"/>
      <c r="FNF245" s="14"/>
      <c r="FNG245" s="14"/>
      <c r="FNH245" s="14"/>
      <c r="FNI245" s="14"/>
      <c r="FNJ245" s="14"/>
      <c r="FNK245" s="14"/>
      <c r="FNL245" s="14"/>
      <c r="FNM245" s="14"/>
      <c r="FNN245" s="14"/>
      <c r="FNO245" s="14"/>
      <c r="FNP245" s="14"/>
      <c r="FNQ245" s="14"/>
      <c r="FNR245" s="14"/>
      <c r="FNS245" s="14"/>
      <c r="FNT245" s="14"/>
      <c r="FNU245" s="14"/>
      <c r="FNV245" s="14"/>
      <c r="FNW245" s="14"/>
      <c r="FNX245" s="14"/>
      <c r="FNY245" s="14"/>
      <c r="FNZ245" s="14"/>
      <c r="FOA245" s="14"/>
      <c r="FOB245" s="14"/>
      <c r="FOC245" s="14"/>
      <c r="FOD245" s="14"/>
      <c r="FOE245" s="14"/>
      <c r="FOF245" s="14"/>
      <c r="FOG245" s="14"/>
      <c r="FOH245" s="14"/>
      <c r="FOI245" s="14"/>
      <c r="FOJ245" s="14"/>
      <c r="FOK245" s="14"/>
      <c r="FOL245" s="14"/>
      <c r="FOM245" s="14"/>
      <c r="FON245" s="14"/>
      <c r="FOO245" s="14"/>
      <c r="FOP245" s="14"/>
      <c r="FOQ245" s="14"/>
      <c r="FOR245" s="14"/>
      <c r="FOS245" s="14"/>
      <c r="FOT245" s="14"/>
      <c r="FOU245" s="14"/>
      <c r="FOV245" s="14"/>
      <c r="FOW245" s="14"/>
      <c r="FOX245" s="14"/>
      <c r="FOY245" s="14"/>
      <c r="FOZ245" s="14"/>
      <c r="FPA245" s="14"/>
      <c r="FPB245" s="14"/>
      <c r="FPC245" s="14"/>
      <c r="FPD245" s="14"/>
      <c r="FPE245" s="14"/>
      <c r="FPF245" s="14"/>
      <c r="FPG245" s="14"/>
      <c r="FPH245" s="14"/>
      <c r="FPI245" s="14"/>
      <c r="FPJ245" s="14"/>
      <c r="FPK245" s="14"/>
      <c r="FPL245" s="14"/>
      <c r="FPM245" s="14"/>
      <c r="FPN245" s="14"/>
      <c r="FPO245" s="14"/>
      <c r="FPP245" s="14"/>
      <c r="FPQ245" s="14"/>
      <c r="FPR245" s="14"/>
      <c r="FPS245" s="14"/>
      <c r="FPT245" s="14"/>
      <c r="FPU245" s="14"/>
      <c r="FPV245" s="14"/>
      <c r="FPW245" s="14"/>
      <c r="FPX245" s="14"/>
      <c r="FPY245" s="14"/>
      <c r="FPZ245" s="14"/>
      <c r="FQA245" s="14"/>
      <c r="FQB245" s="14"/>
      <c r="FQC245" s="14"/>
      <c r="FQD245" s="14"/>
      <c r="FQE245" s="14"/>
      <c r="FQF245" s="14"/>
      <c r="FQG245" s="14"/>
      <c r="FQH245" s="14"/>
      <c r="FQI245" s="14"/>
      <c r="FQJ245" s="14"/>
      <c r="FQK245" s="14"/>
      <c r="FQL245" s="14"/>
      <c r="FQM245" s="14"/>
      <c r="FQN245" s="14"/>
      <c r="FQO245" s="14"/>
      <c r="FQP245" s="14"/>
      <c r="FQQ245" s="14"/>
      <c r="FQR245" s="14"/>
      <c r="FQS245" s="14"/>
      <c r="FQT245" s="14"/>
      <c r="FQU245" s="14"/>
      <c r="FQV245" s="14"/>
      <c r="FQW245" s="14"/>
      <c r="FQX245" s="14"/>
      <c r="FQY245" s="14"/>
      <c r="FQZ245" s="14"/>
      <c r="FRA245" s="14"/>
      <c r="FRB245" s="14"/>
      <c r="FRC245" s="14"/>
      <c r="FRD245" s="14"/>
      <c r="FRE245" s="14"/>
      <c r="FRF245" s="14"/>
      <c r="FRG245" s="14"/>
      <c r="FRH245" s="14"/>
      <c r="FRI245" s="14"/>
      <c r="FRJ245" s="14"/>
      <c r="FRK245" s="14"/>
      <c r="FRL245" s="14"/>
      <c r="FRM245" s="14"/>
      <c r="FRN245" s="14"/>
      <c r="FRO245" s="14"/>
      <c r="FRP245" s="14"/>
      <c r="FRQ245" s="14"/>
      <c r="FRR245" s="14"/>
      <c r="FRS245" s="14"/>
      <c r="FRT245" s="14"/>
      <c r="FRU245" s="14"/>
      <c r="FRV245" s="14"/>
      <c r="FRW245" s="14"/>
      <c r="FRX245" s="14"/>
      <c r="FRY245" s="14"/>
      <c r="FRZ245" s="14"/>
      <c r="FSA245" s="14"/>
      <c r="FSB245" s="14"/>
      <c r="FSC245" s="14"/>
      <c r="FSD245" s="14"/>
      <c r="FSE245" s="14"/>
      <c r="FSF245" s="14"/>
      <c r="FSG245" s="14"/>
      <c r="FSH245" s="14"/>
      <c r="FSI245" s="14"/>
      <c r="FSJ245" s="14"/>
      <c r="FSK245" s="14"/>
      <c r="FSL245" s="14"/>
      <c r="FSM245" s="14"/>
      <c r="FSN245" s="14"/>
      <c r="FSO245" s="14"/>
      <c r="FSP245" s="14"/>
      <c r="FSQ245" s="14"/>
      <c r="FSR245" s="14"/>
      <c r="FSS245" s="14"/>
      <c r="FST245" s="14"/>
      <c r="FSU245" s="14"/>
      <c r="FSV245" s="14"/>
      <c r="FSW245" s="14"/>
      <c r="FSX245" s="14"/>
      <c r="FSY245" s="14"/>
      <c r="FSZ245" s="14"/>
      <c r="FTA245" s="14"/>
      <c r="FTB245" s="14"/>
      <c r="FTC245" s="14"/>
      <c r="FTD245" s="14"/>
      <c r="FTE245" s="14"/>
      <c r="FTF245" s="14"/>
      <c r="FTG245" s="14"/>
      <c r="FTH245" s="14"/>
      <c r="FTI245" s="14"/>
      <c r="FTJ245" s="14"/>
      <c r="FTK245" s="14"/>
      <c r="FTL245" s="14"/>
      <c r="FTM245" s="14"/>
      <c r="FTN245" s="14"/>
      <c r="FTO245" s="14"/>
      <c r="FTP245" s="14"/>
      <c r="FTQ245" s="14"/>
      <c r="FTR245" s="14"/>
      <c r="FTS245" s="14"/>
      <c r="FTT245" s="14"/>
      <c r="FTU245" s="14"/>
      <c r="FTV245" s="14"/>
      <c r="FTW245" s="14"/>
      <c r="FTX245" s="14"/>
      <c r="FTY245" s="14"/>
      <c r="FTZ245" s="14"/>
      <c r="FUA245" s="14"/>
      <c r="FUB245" s="14"/>
      <c r="FUC245" s="14"/>
      <c r="FUD245" s="14"/>
      <c r="FUE245" s="14"/>
      <c r="FUF245" s="14"/>
      <c r="FUG245" s="14"/>
      <c r="FUH245" s="14"/>
      <c r="FUI245" s="14"/>
      <c r="FUJ245" s="14"/>
      <c r="FUK245" s="14"/>
      <c r="FUL245" s="14"/>
      <c r="FUM245" s="14"/>
      <c r="FUN245" s="14"/>
      <c r="FUO245" s="14"/>
      <c r="FUP245" s="14"/>
      <c r="FUQ245" s="14"/>
      <c r="FUR245" s="14"/>
      <c r="FUS245" s="14"/>
      <c r="FUT245" s="14"/>
      <c r="FUU245" s="14"/>
      <c r="FUV245" s="14"/>
      <c r="FUW245" s="14"/>
      <c r="FUX245" s="14"/>
      <c r="FUY245" s="14"/>
      <c r="FUZ245" s="14"/>
      <c r="FVA245" s="14"/>
      <c r="FVB245" s="14"/>
      <c r="FVC245" s="14"/>
      <c r="FVD245" s="14"/>
      <c r="FVE245" s="14"/>
      <c r="FVF245" s="14"/>
      <c r="FVG245" s="14"/>
      <c r="FVH245" s="14"/>
      <c r="FVI245" s="14"/>
      <c r="FVJ245" s="14"/>
      <c r="FVK245" s="14"/>
      <c r="FVL245" s="14"/>
      <c r="FVM245" s="14"/>
      <c r="FVN245" s="14"/>
      <c r="FVO245" s="14"/>
      <c r="FVP245" s="14"/>
      <c r="FVQ245" s="14"/>
      <c r="FVR245" s="14"/>
      <c r="FVS245" s="14"/>
      <c r="FVT245" s="14"/>
      <c r="FVU245" s="14"/>
      <c r="FVV245" s="14"/>
      <c r="FVW245" s="14"/>
      <c r="FVX245" s="14"/>
      <c r="FVY245" s="14"/>
      <c r="FVZ245" s="14"/>
      <c r="FWA245" s="14"/>
      <c r="FWB245" s="14"/>
      <c r="FWC245" s="14"/>
      <c r="FWD245" s="14"/>
      <c r="FWE245" s="14"/>
      <c r="FWF245" s="14"/>
      <c r="FWG245" s="14"/>
      <c r="FWH245" s="14"/>
      <c r="FWI245" s="14"/>
      <c r="FWJ245" s="14"/>
      <c r="FWK245" s="14"/>
      <c r="FWL245" s="14"/>
      <c r="FWM245" s="14"/>
      <c r="FWN245" s="14"/>
      <c r="FWO245" s="14"/>
      <c r="FWP245" s="14"/>
      <c r="FWQ245" s="14"/>
      <c r="FWR245" s="14"/>
      <c r="FWS245" s="14"/>
      <c r="FWT245" s="14"/>
      <c r="FWU245" s="14"/>
      <c r="FWV245" s="14"/>
      <c r="FWW245" s="14"/>
      <c r="FWX245" s="14"/>
      <c r="FWY245" s="14"/>
      <c r="FWZ245" s="14"/>
      <c r="FXA245" s="14"/>
      <c r="FXB245" s="14"/>
      <c r="FXC245" s="14"/>
      <c r="FXD245" s="14"/>
      <c r="FXE245" s="14"/>
      <c r="FXF245" s="14"/>
      <c r="FXG245" s="14"/>
      <c r="FXH245" s="14"/>
      <c r="FXI245" s="14"/>
      <c r="FXJ245" s="14"/>
      <c r="FXK245" s="14"/>
      <c r="FXL245" s="14"/>
      <c r="FXM245" s="14"/>
      <c r="FXN245" s="14"/>
      <c r="FXO245" s="14"/>
      <c r="FXP245" s="14"/>
      <c r="FXQ245" s="14"/>
      <c r="FXR245" s="14"/>
      <c r="FXS245" s="14"/>
      <c r="FXT245" s="14"/>
      <c r="FXU245" s="14"/>
      <c r="FXV245" s="14"/>
      <c r="FXW245" s="14"/>
      <c r="FXX245" s="14"/>
      <c r="FXY245" s="14"/>
      <c r="FXZ245" s="14"/>
      <c r="FYA245" s="14"/>
      <c r="FYB245" s="14"/>
      <c r="FYC245" s="14"/>
      <c r="FYD245" s="14"/>
      <c r="FYE245" s="14"/>
      <c r="FYF245" s="14"/>
      <c r="FYG245" s="14"/>
      <c r="FYH245" s="14"/>
      <c r="FYI245" s="14"/>
      <c r="FYJ245" s="14"/>
      <c r="FYK245" s="14"/>
      <c r="FYL245" s="14"/>
      <c r="FYM245" s="14"/>
      <c r="FYN245" s="14"/>
      <c r="FYO245" s="14"/>
      <c r="FYP245" s="14"/>
      <c r="FYQ245" s="14"/>
      <c r="FYR245" s="14"/>
      <c r="FYS245" s="14"/>
      <c r="FYT245" s="14"/>
      <c r="FYU245" s="14"/>
      <c r="FYV245" s="14"/>
      <c r="FYW245" s="14"/>
      <c r="FYX245" s="14"/>
      <c r="FYY245" s="14"/>
      <c r="FYZ245" s="14"/>
      <c r="FZA245" s="14"/>
      <c r="FZB245" s="14"/>
      <c r="FZC245" s="14"/>
      <c r="FZD245" s="14"/>
      <c r="FZE245" s="14"/>
      <c r="FZF245" s="14"/>
      <c r="FZG245" s="14"/>
      <c r="FZH245" s="14"/>
      <c r="FZI245" s="14"/>
      <c r="FZJ245" s="14"/>
      <c r="FZK245" s="14"/>
      <c r="FZL245" s="14"/>
      <c r="FZM245" s="14"/>
      <c r="FZN245" s="14"/>
      <c r="FZO245" s="14"/>
      <c r="FZP245" s="14"/>
      <c r="FZQ245" s="14"/>
      <c r="FZR245" s="14"/>
      <c r="FZS245" s="14"/>
      <c r="FZT245" s="14"/>
      <c r="FZU245" s="14"/>
      <c r="FZV245" s="14"/>
      <c r="FZW245" s="14"/>
      <c r="FZX245" s="14"/>
      <c r="FZY245" s="14"/>
      <c r="FZZ245" s="14"/>
      <c r="GAA245" s="14"/>
      <c r="GAB245" s="14"/>
      <c r="GAC245" s="14"/>
      <c r="GAD245" s="14"/>
      <c r="GAE245" s="14"/>
      <c r="GAF245" s="14"/>
      <c r="GAG245" s="14"/>
      <c r="GAH245" s="14"/>
      <c r="GAI245" s="14"/>
      <c r="GAJ245" s="14"/>
      <c r="GAK245" s="14"/>
      <c r="GAL245" s="14"/>
      <c r="GAM245" s="14"/>
      <c r="GAN245" s="14"/>
      <c r="GAO245" s="14"/>
      <c r="GAP245" s="14"/>
      <c r="GAQ245" s="14"/>
      <c r="GAR245" s="14"/>
      <c r="GAS245" s="14"/>
      <c r="GAT245" s="14"/>
      <c r="GAU245" s="14"/>
      <c r="GAV245" s="14"/>
      <c r="GAW245" s="14"/>
      <c r="GAX245" s="14"/>
      <c r="GAY245" s="14"/>
      <c r="GAZ245" s="14"/>
      <c r="GBA245" s="14"/>
      <c r="GBB245" s="14"/>
      <c r="GBC245" s="14"/>
      <c r="GBD245" s="14"/>
      <c r="GBE245" s="14"/>
      <c r="GBF245" s="14"/>
      <c r="GBG245" s="14"/>
      <c r="GBH245" s="14"/>
      <c r="GBI245" s="14"/>
      <c r="GBJ245" s="14"/>
      <c r="GBK245" s="14"/>
      <c r="GBL245" s="14"/>
      <c r="GBM245" s="14"/>
      <c r="GBN245" s="14"/>
      <c r="GBO245" s="14"/>
      <c r="GBP245" s="14"/>
      <c r="GBQ245" s="14"/>
      <c r="GBR245" s="14"/>
      <c r="GBS245" s="14"/>
      <c r="GBT245" s="14"/>
      <c r="GBU245" s="14"/>
      <c r="GBV245" s="14"/>
      <c r="GBW245" s="14"/>
      <c r="GBX245" s="14"/>
      <c r="GBY245" s="14"/>
      <c r="GBZ245" s="14"/>
      <c r="GCA245" s="14"/>
      <c r="GCB245" s="14"/>
      <c r="GCC245" s="14"/>
      <c r="GCD245" s="14"/>
      <c r="GCE245" s="14"/>
      <c r="GCF245" s="14"/>
      <c r="GCG245" s="14"/>
      <c r="GCH245" s="14"/>
      <c r="GCI245" s="14"/>
      <c r="GCJ245" s="14"/>
      <c r="GCK245" s="14"/>
      <c r="GCL245" s="14"/>
      <c r="GCM245" s="14"/>
      <c r="GCN245" s="14"/>
      <c r="GCO245" s="14"/>
      <c r="GCP245" s="14"/>
      <c r="GCQ245" s="14"/>
      <c r="GCR245" s="14"/>
      <c r="GCS245" s="14"/>
      <c r="GCT245" s="14"/>
      <c r="GCU245" s="14"/>
      <c r="GCV245" s="14"/>
      <c r="GCW245" s="14"/>
      <c r="GCX245" s="14"/>
      <c r="GCY245" s="14"/>
      <c r="GCZ245" s="14"/>
      <c r="GDA245" s="14"/>
      <c r="GDB245" s="14"/>
      <c r="GDC245" s="14"/>
      <c r="GDD245" s="14"/>
      <c r="GDE245" s="14"/>
      <c r="GDF245" s="14"/>
      <c r="GDG245" s="14"/>
      <c r="GDH245" s="14"/>
      <c r="GDI245" s="14"/>
      <c r="GDJ245" s="14"/>
      <c r="GDK245" s="14"/>
      <c r="GDL245" s="14"/>
      <c r="GDM245" s="14"/>
      <c r="GDN245" s="14"/>
      <c r="GDO245" s="14"/>
      <c r="GDP245" s="14"/>
      <c r="GDQ245" s="14"/>
      <c r="GDR245" s="14"/>
      <c r="GDS245" s="14"/>
      <c r="GDT245" s="14"/>
      <c r="GDU245" s="14"/>
      <c r="GDV245" s="14"/>
      <c r="GDW245" s="14"/>
      <c r="GDX245" s="14"/>
      <c r="GDY245" s="14"/>
      <c r="GDZ245" s="14"/>
      <c r="GEA245" s="14"/>
      <c r="GEB245" s="14"/>
      <c r="GEC245" s="14"/>
      <c r="GED245" s="14"/>
      <c r="GEE245" s="14"/>
      <c r="GEF245" s="14"/>
      <c r="GEG245" s="14"/>
      <c r="GEH245" s="14"/>
      <c r="GEI245" s="14"/>
      <c r="GEJ245" s="14"/>
      <c r="GEK245" s="14"/>
      <c r="GEL245" s="14"/>
      <c r="GEM245" s="14"/>
      <c r="GEN245" s="14"/>
      <c r="GEO245" s="14"/>
      <c r="GEP245" s="14"/>
      <c r="GEQ245" s="14"/>
      <c r="GER245" s="14"/>
      <c r="GES245" s="14"/>
      <c r="GET245" s="14"/>
      <c r="GEU245" s="14"/>
      <c r="GEV245" s="14"/>
      <c r="GEW245" s="14"/>
      <c r="GEX245" s="14"/>
      <c r="GEY245" s="14"/>
      <c r="GEZ245" s="14"/>
      <c r="GFA245" s="14"/>
      <c r="GFB245" s="14"/>
      <c r="GFC245" s="14"/>
      <c r="GFD245" s="14"/>
      <c r="GFE245" s="14"/>
      <c r="GFF245" s="14"/>
      <c r="GFG245" s="14"/>
      <c r="GFH245" s="14"/>
      <c r="GFI245" s="14"/>
      <c r="GFJ245" s="14"/>
      <c r="GFK245" s="14"/>
      <c r="GFL245" s="14"/>
      <c r="GFM245" s="14"/>
      <c r="GFN245" s="14"/>
      <c r="GFO245" s="14"/>
      <c r="GFP245" s="14"/>
      <c r="GFQ245" s="14"/>
      <c r="GFR245" s="14"/>
      <c r="GFS245" s="14"/>
      <c r="GFT245" s="14"/>
      <c r="GFU245" s="14"/>
      <c r="GFV245" s="14"/>
      <c r="GFW245" s="14"/>
      <c r="GFX245" s="14"/>
      <c r="GFY245" s="14"/>
      <c r="GFZ245" s="14"/>
      <c r="GGA245" s="14"/>
      <c r="GGB245" s="14"/>
      <c r="GGC245" s="14"/>
      <c r="GGD245" s="14"/>
      <c r="GGE245" s="14"/>
      <c r="GGF245" s="14"/>
      <c r="GGG245" s="14"/>
      <c r="GGH245" s="14"/>
      <c r="GGI245" s="14"/>
      <c r="GGJ245" s="14"/>
      <c r="GGK245" s="14"/>
      <c r="GGL245" s="14"/>
      <c r="GGM245" s="14"/>
      <c r="GGN245" s="14"/>
      <c r="GGO245" s="14"/>
      <c r="GGP245" s="14"/>
      <c r="GGQ245" s="14"/>
      <c r="GGR245" s="14"/>
      <c r="GGS245" s="14"/>
      <c r="GGT245" s="14"/>
      <c r="GGU245" s="14"/>
      <c r="GGV245" s="14"/>
      <c r="GGW245" s="14"/>
      <c r="GGX245" s="14"/>
      <c r="GGY245" s="14"/>
      <c r="GGZ245" s="14"/>
      <c r="GHA245" s="14"/>
      <c r="GHB245" s="14"/>
      <c r="GHC245" s="14"/>
      <c r="GHD245" s="14"/>
      <c r="GHE245" s="14"/>
      <c r="GHF245" s="14"/>
      <c r="GHG245" s="14"/>
      <c r="GHH245" s="14"/>
      <c r="GHI245" s="14"/>
      <c r="GHJ245" s="14"/>
      <c r="GHK245" s="14"/>
      <c r="GHL245" s="14"/>
      <c r="GHM245" s="14"/>
      <c r="GHN245" s="14"/>
      <c r="GHO245" s="14"/>
      <c r="GHP245" s="14"/>
      <c r="GHQ245" s="14"/>
      <c r="GHR245" s="14"/>
      <c r="GHS245" s="14"/>
      <c r="GHT245" s="14"/>
      <c r="GHU245" s="14"/>
      <c r="GHV245" s="14"/>
      <c r="GHW245" s="14"/>
      <c r="GHX245" s="14"/>
      <c r="GHY245" s="14"/>
      <c r="GHZ245" s="14"/>
      <c r="GIA245" s="14"/>
      <c r="GIB245" s="14"/>
      <c r="GIC245" s="14"/>
      <c r="GID245" s="14"/>
      <c r="GIE245" s="14"/>
      <c r="GIF245" s="14"/>
      <c r="GIG245" s="14"/>
      <c r="GIH245" s="14"/>
      <c r="GII245" s="14"/>
      <c r="GIJ245" s="14"/>
      <c r="GIK245" s="14"/>
      <c r="GIL245" s="14"/>
      <c r="GIM245" s="14"/>
      <c r="GIN245" s="14"/>
      <c r="GIO245" s="14"/>
      <c r="GIP245" s="14"/>
      <c r="GIQ245" s="14"/>
      <c r="GIR245" s="14"/>
      <c r="GIS245" s="14"/>
      <c r="GIT245" s="14"/>
      <c r="GIU245" s="14"/>
      <c r="GIV245" s="14"/>
      <c r="GIW245" s="14"/>
      <c r="GIX245" s="14"/>
      <c r="GIY245" s="14"/>
      <c r="GIZ245" s="14"/>
      <c r="GJA245" s="14"/>
      <c r="GJB245" s="14"/>
      <c r="GJC245" s="14"/>
      <c r="GJD245" s="14"/>
      <c r="GJE245" s="14"/>
      <c r="GJF245" s="14"/>
      <c r="GJG245" s="14"/>
      <c r="GJH245" s="14"/>
      <c r="GJI245" s="14"/>
      <c r="GJJ245" s="14"/>
      <c r="GJK245" s="14"/>
      <c r="GJL245" s="14"/>
      <c r="GJM245" s="14"/>
      <c r="GJN245" s="14"/>
      <c r="GJO245" s="14"/>
      <c r="GJP245" s="14"/>
      <c r="GJQ245" s="14"/>
      <c r="GJR245" s="14"/>
      <c r="GJS245" s="14"/>
      <c r="GJT245" s="14"/>
      <c r="GJU245" s="14"/>
      <c r="GJV245" s="14"/>
      <c r="GJW245" s="14"/>
      <c r="GJX245" s="14"/>
      <c r="GJY245" s="14"/>
      <c r="GJZ245" s="14"/>
      <c r="GKA245" s="14"/>
      <c r="GKB245" s="14"/>
      <c r="GKC245" s="14"/>
      <c r="GKD245" s="14"/>
      <c r="GKE245" s="14"/>
      <c r="GKF245" s="14"/>
      <c r="GKG245" s="14"/>
      <c r="GKH245" s="14"/>
      <c r="GKI245" s="14"/>
      <c r="GKJ245" s="14"/>
      <c r="GKK245" s="14"/>
      <c r="GKL245" s="14"/>
      <c r="GKM245" s="14"/>
      <c r="GKN245" s="14"/>
      <c r="GKO245" s="14"/>
      <c r="GKP245" s="14"/>
      <c r="GKQ245" s="14"/>
      <c r="GKR245" s="14"/>
      <c r="GKS245" s="14"/>
      <c r="GKT245" s="14"/>
      <c r="GKU245" s="14"/>
      <c r="GKV245" s="14"/>
      <c r="GKW245" s="14"/>
      <c r="GKX245" s="14"/>
      <c r="GKY245" s="14"/>
      <c r="GKZ245" s="14"/>
      <c r="GLA245" s="14"/>
      <c r="GLB245" s="14"/>
      <c r="GLC245" s="14"/>
      <c r="GLD245" s="14"/>
      <c r="GLE245" s="14"/>
      <c r="GLF245" s="14"/>
      <c r="GLG245" s="14"/>
      <c r="GLH245" s="14"/>
      <c r="GLI245" s="14"/>
      <c r="GLJ245" s="14"/>
      <c r="GLK245" s="14"/>
      <c r="GLL245" s="14"/>
      <c r="GLM245" s="14"/>
      <c r="GLN245" s="14"/>
      <c r="GLO245" s="14"/>
      <c r="GLP245" s="14"/>
      <c r="GLQ245" s="14"/>
      <c r="GLR245" s="14"/>
      <c r="GLS245" s="14"/>
      <c r="GLT245" s="14"/>
      <c r="GLU245" s="14"/>
      <c r="GLV245" s="14"/>
      <c r="GLW245" s="14"/>
      <c r="GLX245" s="14"/>
      <c r="GLY245" s="14"/>
      <c r="GLZ245" s="14"/>
      <c r="GMA245" s="14"/>
      <c r="GMB245" s="14"/>
      <c r="GMC245" s="14"/>
      <c r="GMD245" s="14"/>
      <c r="GME245" s="14"/>
      <c r="GMF245" s="14"/>
      <c r="GMG245" s="14"/>
      <c r="GMH245" s="14"/>
      <c r="GMI245" s="14"/>
      <c r="GMJ245" s="14"/>
      <c r="GMK245" s="14"/>
      <c r="GML245" s="14"/>
      <c r="GMM245" s="14"/>
      <c r="GMN245" s="14"/>
      <c r="GMO245" s="14"/>
      <c r="GMP245" s="14"/>
      <c r="GMQ245" s="14"/>
      <c r="GMR245" s="14"/>
      <c r="GMS245" s="14"/>
      <c r="GMT245" s="14"/>
      <c r="GMU245" s="14"/>
      <c r="GMV245" s="14"/>
      <c r="GMW245" s="14"/>
      <c r="GMX245" s="14"/>
      <c r="GMY245" s="14"/>
      <c r="GMZ245" s="14"/>
      <c r="GNA245" s="14"/>
      <c r="GNB245" s="14"/>
      <c r="GNC245" s="14"/>
      <c r="GND245" s="14"/>
      <c r="GNE245" s="14"/>
      <c r="GNF245" s="14"/>
      <c r="GNG245" s="14"/>
      <c r="GNH245" s="14"/>
      <c r="GNI245" s="14"/>
      <c r="GNJ245" s="14"/>
      <c r="GNK245" s="14"/>
      <c r="GNL245" s="14"/>
      <c r="GNM245" s="14"/>
      <c r="GNN245" s="14"/>
      <c r="GNO245" s="14"/>
      <c r="GNP245" s="14"/>
      <c r="GNQ245" s="14"/>
      <c r="GNR245" s="14"/>
      <c r="GNS245" s="14"/>
      <c r="GNT245" s="14"/>
      <c r="GNU245" s="14"/>
      <c r="GNV245" s="14"/>
      <c r="GNW245" s="14"/>
      <c r="GNX245" s="14"/>
      <c r="GNY245" s="14"/>
      <c r="GNZ245" s="14"/>
      <c r="GOA245" s="14"/>
      <c r="GOB245" s="14"/>
      <c r="GOC245" s="14"/>
      <c r="GOD245" s="14"/>
      <c r="GOE245" s="14"/>
      <c r="GOF245" s="14"/>
      <c r="GOG245" s="14"/>
      <c r="GOH245" s="14"/>
      <c r="GOI245" s="14"/>
      <c r="GOJ245" s="14"/>
      <c r="GOK245" s="14"/>
      <c r="GOL245" s="14"/>
      <c r="GOM245" s="14"/>
      <c r="GON245" s="14"/>
      <c r="GOO245" s="14"/>
      <c r="GOP245" s="14"/>
      <c r="GOQ245" s="14"/>
      <c r="GOR245" s="14"/>
      <c r="GOS245" s="14"/>
      <c r="GOT245" s="14"/>
      <c r="GOU245" s="14"/>
      <c r="GOV245" s="14"/>
      <c r="GOW245" s="14"/>
      <c r="GOX245" s="14"/>
      <c r="GOY245" s="14"/>
      <c r="GOZ245" s="14"/>
      <c r="GPA245" s="14"/>
      <c r="GPB245" s="14"/>
      <c r="GPC245" s="14"/>
      <c r="GPD245" s="14"/>
      <c r="GPE245" s="14"/>
      <c r="GPF245" s="14"/>
      <c r="GPG245" s="14"/>
      <c r="GPH245" s="14"/>
      <c r="GPI245" s="14"/>
      <c r="GPJ245" s="14"/>
      <c r="GPK245" s="14"/>
      <c r="GPL245" s="14"/>
      <c r="GPM245" s="14"/>
      <c r="GPN245" s="14"/>
      <c r="GPO245" s="14"/>
      <c r="GPP245" s="14"/>
      <c r="GPQ245" s="14"/>
      <c r="GPR245" s="14"/>
      <c r="GPS245" s="14"/>
      <c r="GPT245" s="14"/>
      <c r="GPU245" s="14"/>
      <c r="GPV245" s="14"/>
      <c r="GPW245" s="14"/>
      <c r="GPX245" s="14"/>
      <c r="GPY245" s="14"/>
      <c r="GPZ245" s="14"/>
      <c r="GQA245" s="14"/>
      <c r="GQB245" s="14"/>
      <c r="GQC245" s="14"/>
      <c r="GQD245" s="14"/>
      <c r="GQE245" s="14"/>
      <c r="GQF245" s="14"/>
      <c r="GQG245" s="14"/>
      <c r="GQH245" s="14"/>
      <c r="GQI245" s="14"/>
      <c r="GQJ245" s="14"/>
      <c r="GQK245" s="14"/>
      <c r="GQL245" s="14"/>
      <c r="GQM245" s="14"/>
      <c r="GQN245" s="14"/>
      <c r="GQO245" s="14"/>
      <c r="GQP245" s="14"/>
      <c r="GQQ245" s="14"/>
      <c r="GQR245" s="14"/>
      <c r="GQS245" s="14"/>
      <c r="GQT245" s="14"/>
      <c r="GQU245" s="14"/>
      <c r="GQV245" s="14"/>
      <c r="GQW245" s="14"/>
      <c r="GQX245" s="14"/>
      <c r="GQY245" s="14"/>
      <c r="GQZ245" s="14"/>
      <c r="GRA245" s="14"/>
      <c r="GRB245" s="14"/>
      <c r="GRC245" s="14"/>
      <c r="GRD245" s="14"/>
      <c r="GRE245" s="14"/>
      <c r="GRF245" s="14"/>
      <c r="GRG245" s="14"/>
      <c r="GRH245" s="14"/>
      <c r="GRI245" s="14"/>
      <c r="GRJ245" s="14"/>
      <c r="GRK245" s="14"/>
      <c r="GRL245" s="14"/>
      <c r="GRM245" s="14"/>
      <c r="GRN245" s="14"/>
      <c r="GRO245" s="14"/>
      <c r="GRP245" s="14"/>
      <c r="GRQ245" s="14"/>
      <c r="GRR245" s="14"/>
      <c r="GRS245" s="14"/>
      <c r="GRT245" s="14"/>
      <c r="GRU245" s="14"/>
      <c r="GRV245" s="14"/>
      <c r="GRW245" s="14"/>
      <c r="GRX245" s="14"/>
      <c r="GRY245" s="14"/>
      <c r="GRZ245" s="14"/>
      <c r="GSA245" s="14"/>
      <c r="GSB245" s="14"/>
      <c r="GSC245" s="14"/>
      <c r="GSD245" s="14"/>
      <c r="GSE245" s="14"/>
      <c r="GSF245" s="14"/>
      <c r="GSG245" s="14"/>
      <c r="GSH245" s="14"/>
      <c r="GSI245" s="14"/>
      <c r="GSJ245" s="14"/>
      <c r="GSK245" s="14"/>
      <c r="GSL245" s="14"/>
      <c r="GSM245" s="14"/>
      <c r="GSN245" s="14"/>
      <c r="GSO245" s="14"/>
      <c r="GSP245" s="14"/>
      <c r="GSQ245" s="14"/>
      <c r="GSR245" s="14"/>
      <c r="GSS245" s="14"/>
      <c r="GST245" s="14"/>
      <c r="GSU245" s="14"/>
      <c r="GSV245" s="14"/>
      <c r="GSW245" s="14"/>
      <c r="GSX245" s="14"/>
      <c r="GSY245" s="14"/>
      <c r="GSZ245" s="14"/>
      <c r="GTA245" s="14"/>
      <c r="GTB245" s="14"/>
      <c r="GTC245" s="14"/>
      <c r="GTD245" s="14"/>
      <c r="GTE245" s="14"/>
      <c r="GTF245" s="14"/>
      <c r="GTG245" s="14"/>
      <c r="GTH245" s="14"/>
      <c r="GTI245" s="14"/>
      <c r="GTJ245" s="14"/>
      <c r="GTK245" s="14"/>
      <c r="GTL245" s="14"/>
      <c r="GTM245" s="14"/>
      <c r="GTN245" s="14"/>
      <c r="GTO245" s="14"/>
      <c r="GTP245" s="14"/>
      <c r="GTQ245" s="14"/>
      <c r="GTR245" s="14"/>
      <c r="GTS245" s="14"/>
      <c r="GTT245" s="14"/>
      <c r="GTU245" s="14"/>
      <c r="GTV245" s="14"/>
      <c r="GTW245" s="14"/>
      <c r="GTX245" s="14"/>
      <c r="GTY245" s="14"/>
      <c r="GTZ245" s="14"/>
      <c r="GUA245" s="14"/>
      <c r="GUB245" s="14"/>
      <c r="GUC245" s="14"/>
      <c r="GUD245" s="14"/>
      <c r="GUE245" s="14"/>
      <c r="GUF245" s="14"/>
      <c r="GUG245" s="14"/>
      <c r="GUH245" s="14"/>
      <c r="GUI245" s="14"/>
      <c r="GUJ245" s="14"/>
      <c r="GUK245" s="14"/>
      <c r="GUL245" s="14"/>
      <c r="GUM245" s="14"/>
      <c r="GUN245" s="14"/>
      <c r="GUO245" s="14"/>
      <c r="GUP245" s="14"/>
      <c r="GUQ245" s="14"/>
      <c r="GUR245" s="14"/>
      <c r="GUS245" s="14"/>
      <c r="GUT245" s="14"/>
      <c r="GUU245" s="14"/>
      <c r="GUV245" s="14"/>
      <c r="GUW245" s="14"/>
      <c r="GUX245" s="14"/>
      <c r="GUY245" s="14"/>
      <c r="GUZ245" s="14"/>
      <c r="GVA245" s="14"/>
      <c r="GVB245" s="14"/>
      <c r="GVC245" s="14"/>
      <c r="GVD245" s="14"/>
      <c r="GVE245" s="14"/>
      <c r="GVF245" s="14"/>
      <c r="GVG245" s="14"/>
      <c r="GVH245" s="14"/>
      <c r="GVI245" s="14"/>
      <c r="GVJ245" s="14"/>
      <c r="GVK245" s="14"/>
      <c r="GVL245" s="14"/>
      <c r="GVM245" s="14"/>
      <c r="GVN245" s="14"/>
      <c r="GVO245" s="14"/>
      <c r="GVP245" s="14"/>
      <c r="GVQ245" s="14"/>
      <c r="GVR245" s="14"/>
      <c r="GVS245" s="14"/>
      <c r="GVT245" s="14"/>
      <c r="GVU245" s="14"/>
      <c r="GVV245" s="14"/>
      <c r="GVW245" s="14"/>
      <c r="GVX245" s="14"/>
      <c r="GVY245" s="14"/>
      <c r="GVZ245" s="14"/>
      <c r="GWA245" s="14"/>
      <c r="GWB245" s="14"/>
      <c r="GWC245" s="14"/>
      <c r="GWD245" s="14"/>
      <c r="GWE245" s="14"/>
      <c r="GWF245" s="14"/>
      <c r="GWG245" s="14"/>
      <c r="GWH245" s="14"/>
      <c r="GWI245" s="14"/>
      <c r="GWJ245" s="14"/>
      <c r="GWK245" s="14"/>
      <c r="GWL245" s="14"/>
      <c r="GWM245" s="14"/>
      <c r="GWN245" s="14"/>
      <c r="GWO245" s="14"/>
      <c r="GWP245" s="14"/>
      <c r="GWQ245" s="14"/>
      <c r="GWR245" s="14"/>
      <c r="GWS245" s="14"/>
      <c r="GWT245" s="14"/>
      <c r="GWU245" s="14"/>
      <c r="GWV245" s="14"/>
      <c r="GWW245" s="14"/>
      <c r="GWX245" s="14"/>
      <c r="GWY245" s="14"/>
      <c r="GWZ245" s="14"/>
      <c r="GXA245" s="14"/>
      <c r="GXB245" s="14"/>
      <c r="GXC245" s="14"/>
      <c r="GXD245" s="14"/>
      <c r="GXE245" s="14"/>
      <c r="GXF245" s="14"/>
      <c r="GXG245" s="14"/>
      <c r="GXH245" s="14"/>
      <c r="GXI245" s="14"/>
      <c r="GXJ245" s="14"/>
      <c r="GXK245" s="14"/>
      <c r="GXL245" s="14"/>
      <c r="GXM245" s="14"/>
      <c r="GXN245" s="14"/>
      <c r="GXO245" s="14"/>
      <c r="GXP245" s="14"/>
      <c r="GXQ245" s="14"/>
      <c r="GXR245" s="14"/>
      <c r="GXS245" s="14"/>
      <c r="GXT245" s="14"/>
      <c r="GXU245" s="14"/>
      <c r="GXV245" s="14"/>
      <c r="GXW245" s="14"/>
      <c r="GXX245" s="14"/>
      <c r="GXY245" s="14"/>
      <c r="GXZ245" s="14"/>
      <c r="GYA245" s="14"/>
      <c r="GYB245" s="14"/>
      <c r="GYC245" s="14"/>
      <c r="GYD245" s="14"/>
      <c r="GYE245" s="14"/>
      <c r="GYF245" s="14"/>
      <c r="GYG245" s="14"/>
      <c r="GYH245" s="14"/>
      <c r="GYI245" s="14"/>
      <c r="GYJ245" s="14"/>
      <c r="GYK245" s="14"/>
      <c r="GYL245" s="14"/>
      <c r="GYM245" s="14"/>
      <c r="GYN245" s="14"/>
      <c r="GYO245" s="14"/>
      <c r="GYP245" s="14"/>
      <c r="GYQ245" s="14"/>
      <c r="GYR245" s="14"/>
      <c r="GYS245" s="14"/>
      <c r="GYT245" s="14"/>
      <c r="GYU245" s="14"/>
      <c r="GYV245" s="14"/>
      <c r="GYW245" s="14"/>
      <c r="GYX245" s="14"/>
      <c r="GYY245" s="14"/>
      <c r="GYZ245" s="14"/>
      <c r="GZA245" s="14"/>
      <c r="GZB245" s="14"/>
      <c r="GZC245" s="14"/>
      <c r="GZD245" s="14"/>
      <c r="GZE245" s="14"/>
      <c r="GZF245" s="14"/>
      <c r="GZG245" s="14"/>
      <c r="GZH245" s="14"/>
      <c r="GZI245" s="14"/>
      <c r="GZJ245" s="14"/>
      <c r="GZK245" s="14"/>
      <c r="GZL245" s="14"/>
      <c r="GZM245" s="14"/>
      <c r="GZN245" s="14"/>
      <c r="GZO245" s="14"/>
      <c r="GZP245" s="14"/>
      <c r="GZQ245" s="14"/>
      <c r="GZR245" s="14"/>
      <c r="GZS245" s="14"/>
      <c r="GZT245" s="14"/>
      <c r="GZU245" s="14"/>
      <c r="GZV245" s="14"/>
      <c r="GZW245" s="14"/>
      <c r="GZX245" s="14"/>
      <c r="GZY245" s="14"/>
      <c r="GZZ245" s="14"/>
      <c r="HAA245" s="14"/>
      <c r="HAB245" s="14"/>
      <c r="HAC245" s="14"/>
      <c r="HAD245" s="14"/>
      <c r="HAE245" s="14"/>
      <c r="HAF245" s="14"/>
      <c r="HAG245" s="14"/>
      <c r="HAH245" s="14"/>
      <c r="HAI245" s="14"/>
      <c r="HAJ245" s="14"/>
      <c r="HAK245" s="14"/>
      <c r="HAL245" s="14"/>
      <c r="HAM245" s="14"/>
      <c r="HAN245" s="14"/>
      <c r="HAO245" s="14"/>
      <c r="HAP245" s="14"/>
      <c r="HAQ245" s="14"/>
      <c r="HAR245" s="14"/>
      <c r="HAS245" s="14"/>
      <c r="HAT245" s="14"/>
      <c r="HAU245" s="14"/>
      <c r="HAV245" s="14"/>
      <c r="HAW245" s="14"/>
      <c r="HAX245" s="14"/>
      <c r="HAY245" s="14"/>
      <c r="HAZ245" s="14"/>
      <c r="HBA245" s="14"/>
      <c r="HBB245" s="14"/>
      <c r="HBC245" s="14"/>
      <c r="HBD245" s="14"/>
      <c r="HBE245" s="14"/>
      <c r="HBF245" s="14"/>
      <c r="HBG245" s="14"/>
      <c r="HBH245" s="14"/>
      <c r="HBI245" s="14"/>
      <c r="HBJ245" s="14"/>
      <c r="HBK245" s="14"/>
      <c r="HBL245" s="14"/>
      <c r="HBM245" s="14"/>
      <c r="HBN245" s="14"/>
      <c r="HBO245" s="14"/>
      <c r="HBP245" s="14"/>
      <c r="HBQ245" s="14"/>
      <c r="HBR245" s="14"/>
      <c r="HBS245" s="14"/>
      <c r="HBT245" s="14"/>
      <c r="HBU245" s="14"/>
      <c r="HBV245" s="14"/>
      <c r="HBW245" s="14"/>
      <c r="HBX245" s="14"/>
      <c r="HBY245" s="14"/>
      <c r="HBZ245" s="14"/>
      <c r="HCA245" s="14"/>
      <c r="HCB245" s="14"/>
      <c r="HCC245" s="14"/>
      <c r="HCD245" s="14"/>
      <c r="HCE245" s="14"/>
      <c r="HCF245" s="14"/>
      <c r="HCG245" s="14"/>
      <c r="HCH245" s="14"/>
      <c r="HCI245" s="14"/>
      <c r="HCJ245" s="14"/>
      <c r="HCK245" s="14"/>
      <c r="HCL245" s="14"/>
      <c r="HCM245" s="14"/>
      <c r="HCN245" s="14"/>
      <c r="HCO245" s="14"/>
      <c r="HCP245" s="14"/>
      <c r="HCQ245" s="14"/>
      <c r="HCR245" s="14"/>
      <c r="HCS245" s="14"/>
      <c r="HCT245" s="14"/>
      <c r="HCU245" s="14"/>
      <c r="HCV245" s="14"/>
      <c r="HCW245" s="14"/>
      <c r="HCX245" s="14"/>
      <c r="HCY245" s="14"/>
      <c r="HCZ245" s="14"/>
      <c r="HDA245" s="14"/>
      <c r="HDB245" s="14"/>
      <c r="HDC245" s="14"/>
      <c r="HDD245" s="14"/>
      <c r="HDE245" s="14"/>
      <c r="HDF245" s="14"/>
      <c r="HDG245" s="14"/>
      <c r="HDH245" s="14"/>
      <c r="HDI245" s="14"/>
      <c r="HDJ245" s="14"/>
      <c r="HDK245" s="14"/>
      <c r="HDL245" s="14"/>
      <c r="HDM245" s="14"/>
      <c r="HDN245" s="14"/>
      <c r="HDO245" s="14"/>
      <c r="HDP245" s="14"/>
      <c r="HDQ245" s="14"/>
      <c r="HDR245" s="14"/>
      <c r="HDS245" s="14"/>
      <c r="HDT245" s="14"/>
      <c r="HDU245" s="14"/>
      <c r="HDV245" s="14"/>
      <c r="HDW245" s="14"/>
      <c r="HDX245" s="14"/>
      <c r="HDY245" s="14"/>
      <c r="HDZ245" s="14"/>
      <c r="HEA245" s="14"/>
      <c r="HEB245" s="14"/>
      <c r="HEC245" s="14"/>
      <c r="HED245" s="14"/>
      <c r="HEE245" s="14"/>
      <c r="HEF245" s="14"/>
      <c r="HEG245" s="14"/>
      <c r="HEH245" s="14"/>
      <c r="HEI245" s="14"/>
      <c r="HEJ245" s="14"/>
      <c r="HEK245" s="14"/>
      <c r="HEL245" s="14"/>
      <c r="HEM245" s="14"/>
      <c r="HEN245" s="14"/>
      <c r="HEO245" s="14"/>
      <c r="HEP245" s="14"/>
      <c r="HEQ245" s="14"/>
      <c r="HER245" s="14"/>
      <c r="HES245" s="14"/>
      <c r="HET245" s="14"/>
      <c r="HEU245" s="14"/>
      <c r="HEV245" s="14"/>
      <c r="HEW245" s="14"/>
      <c r="HEX245" s="14"/>
      <c r="HEY245" s="14"/>
      <c r="HEZ245" s="14"/>
      <c r="HFA245" s="14"/>
      <c r="HFB245" s="14"/>
      <c r="HFC245" s="14"/>
      <c r="HFD245" s="14"/>
      <c r="HFE245" s="14"/>
      <c r="HFF245" s="14"/>
      <c r="HFG245" s="14"/>
      <c r="HFH245" s="14"/>
      <c r="HFI245" s="14"/>
      <c r="HFJ245" s="14"/>
      <c r="HFK245" s="14"/>
      <c r="HFL245" s="14"/>
      <c r="HFM245" s="14"/>
      <c r="HFN245" s="14"/>
      <c r="HFO245" s="14"/>
      <c r="HFP245" s="14"/>
      <c r="HFQ245" s="14"/>
      <c r="HFR245" s="14"/>
      <c r="HFS245" s="14"/>
      <c r="HFT245" s="14"/>
      <c r="HFU245" s="14"/>
      <c r="HFV245" s="14"/>
      <c r="HFW245" s="14"/>
      <c r="HFX245" s="14"/>
      <c r="HFY245" s="14"/>
      <c r="HFZ245" s="14"/>
      <c r="HGA245" s="14"/>
      <c r="HGB245" s="14"/>
      <c r="HGC245" s="14"/>
      <c r="HGD245" s="14"/>
      <c r="HGE245" s="14"/>
      <c r="HGF245" s="14"/>
      <c r="HGG245" s="14"/>
      <c r="HGH245" s="14"/>
      <c r="HGI245" s="14"/>
      <c r="HGJ245" s="14"/>
      <c r="HGK245" s="14"/>
      <c r="HGL245" s="14"/>
      <c r="HGM245" s="14"/>
      <c r="HGN245" s="14"/>
      <c r="HGO245" s="14"/>
      <c r="HGP245" s="14"/>
      <c r="HGQ245" s="14"/>
      <c r="HGR245" s="14"/>
      <c r="HGS245" s="14"/>
      <c r="HGT245" s="14"/>
      <c r="HGU245" s="14"/>
      <c r="HGV245" s="14"/>
      <c r="HGW245" s="14"/>
      <c r="HGX245" s="14"/>
      <c r="HGY245" s="14"/>
      <c r="HGZ245" s="14"/>
      <c r="HHA245" s="14"/>
      <c r="HHB245" s="14"/>
      <c r="HHC245" s="14"/>
      <c r="HHD245" s="14"/>
      <c r="HHE245" s="14"/>
      <c r="HHF245" s="14"/>
      <c r="HHG245" s="14"/>
      <c r="HHH245" s="14"/>
      <c r="HHI245" s="14"/>
      <c r="HHJ245" s="14"/>
      <c r="HHK245" s="14"/>
      <c r="HHL245" s="14"/>
      <c r="HHM245" s="14"/>
      <c r="HHN245" s="14"/>
      <c r="HHO245" s="14"/>
      <c r="HHP245" s="14"/>
      <c r="HHQ245" s="14"/>
      <c r="HHR245" s="14"/>
      <c r="HHS245" s="14"/>
      <c r="HHT245" s="14"/>
      <c r="HHU245" s="14"/>
      <c r="HHV245" s="14"/>
      <c r="HHW245" s="14"/>
      <c r="HHX245" s="14"/>
      <c r="HHY245" s="14"/>
      <c r="HHZ245" s="14"/>
      <c r="HIA245" s="14"/>
      <c r="HIB245" s="14"/>
      <c r="HIC245" s="14"/>
      <c r="HID245" s="14"/>
      <c r="HIE245" s="14"/>
      <c r="HIF245" s="14"/>
      <c r="HIG245" s="14"/>
      <c r="HIH245" s="14"/>
      <c r="HII245" s="14"/>
      <c r="HIJ245" s="14"/>
      <c r="HIK245" s="14"/>
      <c r="HIL245" s="14"/>
      <c r="HIM245" s="14"/>
      <c r="HIN245" s="14"/>
      <c r="HIO245" s="14"/>
      <c r="HIP245" s="14"/>
      <c r="HIQ245" s="14"/>
      <c r="HIR245" s="14"/>
      <c r="HIS245" s="14"/>
      <c r="HIT245" s="14"/>
      <c r="HIU245" s="14"/>
      <c r="HIV245" s="14"/>
      <c r="HIW245" s="14"/>
      <c r="HIX245" s="14"/>
      <c r="HIY245" s="14"/>
      <c r="HIZ245" s="14"/>
      <c r="HJA245" s="14"/>
      <c r="HJB245" s="14"/>
      <c r="HJC245" s="14"/>
      <c r="HJD245" s="14"/>
      <c r="HJE245" s="14"/>
      <c r="HJF245" s="14"/>
      <c r="HJG245" s="14"/>
      <c r="HJH245" s="14"/>
      <c r="HJI245" s="14"/>
      <c r="HJJ245" s="14"/>
      <c r="HJK245" s="14"/>
      <c r="HJL245" s="14"/>
      <c r="HJM245" s="14"/>
      <c r="HJN245" s="14"/>
      <c r="HJO245" s="14"/>
      <c r="HJP245" s="14"/>
      <c r="HJQ245" s="14"/>
      <c r="HJR245" s="14"/>
      <c r="HJS245" s="14"/>
      <c r="HJT245" s="14"/>
      <c r="HJU245" s="14"/>
      <c r="HJV245" s="14"/>
      <c r="HJW245" s="14"/>
      <c r="HJX245" s="14"/>
      <c r="HJY245" s="14"/>
      <c r="HJZ245" s="14"/>
      <c r="HKA245" s="14"/>
      <c r="HKB245" s="14"/>
      <c r="HKC245" s="14"/>
      <c r="HKD245" s="14"/>
      <c r="HKE245" s="14"/>
      <c r="HKF245" s="14"/>
      <c r="HKG245" s="14"/>
      <c r="HKH245" s="14"/>
      <c r="HKI245" s="14"/>
      <c r="HKJ245" s="14"/>
      <c r="HKK245" s="14"/>
      <c r="HKL245" s="14"/>
      <c r="HKM245" s="14"/>
      <c r="HKN245" s="14"/>
      <c r="HKO245" s="14"/>
      <c r="HKP245" s="14"/>
      <c r="HKQ245" s="14"/>
      <c r="HKR245" s="14"/>
      <c r="HKS245" s="14"/>
      <c r="HKT245" s="14"/>
      <c r="HKU245" s="14"/>
      <c r="HKV245" s="14"/>
      <c r="HKW245" s="14"/>
      <c r="HKX245" s="14"/>
      <c r="HKY245" s="14"/>
      <c r="HKZ245" s="14"/>
      <c r="HLA245" s="14"/>
      <c r="HLB245" s="14"/>
      <c r="HLC245" s="14"/>
      <c r="HLD245" s="14"/>
      <c r="HLE245" s="14"/>
      <c r="HLF245" s="14"/>
      <c r="HLG245" s="14"/>
      <c r="HLH245" s="14"/>
      <c r="HLI245" s="14"/>
      <c r="HLJ245" s="14"/>
      <c r="HLK245" s="14"/>
      <c r="HLL245" s="14"/>
      <c r="HLM245" s="14"/>
      <c r="HLN245" s="14"/>
      <c r="HLO245" s="14"/>
      <c r="HLP245" s="14"/>
      <c r="HLQ245" s="14"/>
      <c r="HLR245" s="14"/>
      <c r="HLS245" s="14"/>
      <c r="HLT245" s="14"/>
      <c r="HLU245" s="14"/>
      <c r="HLV245" s="14"/>
      <c r="HLW245" s="14"/>
      <c r="HLX245" s="14"/>
      <c r="HLY245" s="14"/>
      <c r="HLZ245" s="14"/>
      <c r="HMA245" s="14"/>
      <c r="HMB245" s="14"/>
      <c r="HMC245" s="14"/>
      <c r="HMD245" s="14"/>
      <c r="HME245" s="14"/>
      <c r="HMF245" s="14"/>
      <c r="HMG245" s="14"/>
      <c r="HMH245" s="14"/>
      <c r="HMI245" s="14"/>
      <c r="HMJ245" s="14"/>
      <c r="HMK245" s="14"/>
      <c r="HML245" s="14"/>
      <c r="HMM245" s="14"/>
      <c r="HMN245" s="14"/>
      <c r="HMO245" s="14"/>
      <c r="HMP245" s="14"/>
      <c r="HMQ245" s="14"/>
      <c r="HMR245" s="14"/>
      <c r="HMS245" s="14"/>
      <c r="HMT245" s="14"/>
      <c r="HMU245" s="14"/>
      <c r="HMV245" s="14"/>
      <c r="HMW245" s="14"/>
      <c r="HMX245" s="14"/>
      <c r="HMY245" s="14"/>
      <c r="HMZ245" s="14"/>
      <c r="HNA245" s="14"/>
      <c r="HNB245" s="14"/>
      <c r="HNC245" s="14"/>
      <c r="HND245" s="14"/>
      <c r="HNE245" s="14"/>
      <c r="HNF245" s="14"/>
      <c r="HNG245" s="14"/>
      <c r="HNH245" s="14"/>
      <c r="HNI245" s="14"/>
      <c r="HNJ245" s="14"/>
      <c r="HNK245" s="14"/>
      <c r="HNL245" s="14"/>
      <c r="HNM245" s="14"/>
      <c r="HNN245" s="14"/>
      <c r="HNO245" s="14"/>
      <c r="HNP245" s="14"/>
      <c r="HNQ245" s="14"/>
      <c r="HNR245" s="14"/>
      <c r="HNS245" s="14"/>
      <c r="HNT245" s="14"/>
      <c r="HNU245" s="14"/>
      <c r="HNV245" s="14"/>
      <c r="HNW245" s="14"/>
      <c r="HNX245" s="14"/>
      <c r="HNY245" s="14"/>
      <c r="HNZ245" s="14"/>
      <c r="HOA245" s="14"/>
      <c r="HOB245" s="14"/>
      <c r="HOC245" s="14"/>
      <c r="HOD245" s="14"/>
      <c r="HOE245" s="14"/>
      <c r="HOF245" s="14"/>
      <c r="HOG245" s="14"/>
      <c r="HOH245" s="14"/>
      <c r="HOI245" s="14"/>
      <c r="HOJ245" s="14"/>
      <c r="HOK245" s="14"/>
      <c r="HOL245" s="14"/>
      <c r="HOM245" s="14"/>
      <c r="HON245" s="14"/>
      <c r="HOO245" s="14"/>
      <c r="HOP245" s="14"/>
      <c r="HOQ245" s="14"/>
      <c r="HOR245" s="14"/>
      <c r="HOS245" s="14"/>
      <c r="HOT245" s="14"/>
      <c r="HOU245" s="14"/>
      <c r="HOV245" s="14"/>
      <c r="HOW245" s="14"/>
      <c r="HOX245" s="14"/>
      <c r="HOY245" s="14"/>
      <c r="HOZ245" s="14"/>
      <c r="HPA245" s="14"/>
      <c r="HPB245" s="14"/>
      <c r="HPC245" s="14"/>
      <c r="HPD245" s="14"/>
      <c r="HPE245" s="14"/>
      <c r="HPF245" s="14"/>
      <c r="HPG245" s="14"/>
      <c r="HPH245" s="14"/>
      <c r="HPI245" s="14"/>
      <c r="HPJ245" s="14"/>
      <c r="HPK245" s="14"/>
      <c r="HPL245" s="14"/>
      <c r="HPM245" s="14"/>
      <c r="HPN245" s="14"/>
      <c r="HPO245" s="14"/>
      <c r="HPP245" s="14"/>
      <c r="HPQ245" s="14"/>
      <c r="HPR245" s="14"/>
      <c r="HPS245" s="14"/>
      <c r="HPT245" s="14"/>
      <c r="HPU245" s="14"/>
      <c r="HPV245" s="14"/>
      <c r="HPW245" s="14"/>
      <c r="HPX245" s="14"/>
      <c r="HPY245" s="14"/>
      <c r="HPZ245" s="14"/>
      <c r="HQA245" s="14"/>
      <c r="HQB245" s="14"/>
      <c r="HQC245" s="14"/>
      <c r="HQD245" s="14"/>
      <c r="HQE245" s="14"/>
      <c r="HQF245" s="14"/>
      <c r="HQG245" s="14"/>
      <c r="HQH245" s="14"/>
      <c r="HQI245" s="14"/>
      <c r="HQJ245" s="14"/>
      <c r="HQK245" s="14"/>
      <c r="HQL245" s="14"/>
      <c r="HQM245" s="14"/>
      <c r="HQN245" s="14"/>
      <c r="HQO245" s="14"/>
      <c r="HQP245" s="14"/>
      <c r="HQQ245" s="14"/>
      <c r="HQR245" s="14"/>
      <c r="HQS245" s="14"/>
      <c r="HQT245" s="14"/>
      <c r="HQU245" s="14"/>
      <c r="HQV245" s="14"/>
      <c r="HQW245" s="14"/>
      <c r="HQX245" s="14"/>
      <c r="HQY245" s="14"/>
      <c r="HQZ245" s="14"/>
      <c r="HRA245" s="14"/>
      <c r="HRB245" s="14"/>
      <c r="HRC245" s="14"/>
      <c r="HRD245" s="14"/>
      <c r="HRE245" s="14"/>
      <c r="HRF245" s="14"/>
      <c r="HRG245" s="14"/>
      <c r="HRH245" s="14"/>
      <c r="HRI245" s="14"/>
      <c r="HRJ245" s="14"/>
      <c r="HRK245" s="14"/>
      <c r="HRL245" s="14"/>
      <c r="HRM245" s="14"/>
      <c r="HRN245" s="14"/>
      <c r="HRO245" s="14"/>
      <c r="HRP245" s="14"/>
      <c r="HRQ245" s="14"/>
      <c r="HRR245" s="14"/>
      <c r="HRS245" s="14"/>
      <c r="HRT245" s="14"/>
      <c r="HRU245" s="14"/>
      <c r="HRV245" s="14"/>
      <c r="HRW245" s="14"/>
      <c r="HRX245" s="14"/>
      <c r="HRY245" s="14"/>
      <c r="HRZ245" s="14"/>
      <c r="HSA245" s="14"/>
      <c r="HSB245" s="14"/>
      <c r="HSC245" s="14"/>
      <c r="HSD245" s="14"/>
      <c r="HSE245" s="14"/>
      <c r="HSF245" s="14"/>
      <c r="HSG245" s="14"/>
      <c r="HSH245" s="14"/>
      <c r="HSI245" s="14"/>
      <c r="HSJ245" s="14"/>
      <c r="HSK245" s="14"/>
      <c r="HSL245" s="14"/>
      <c r="HSM245" s="14"/>
      <c r="HSN245" s="14"/>
      <c r="HSO245" s="14"/>
      <c r="HSP245" s="14"/>
      <c r="HSQ245" s="14"/>
      <c r="HSR245" s="14"/>
      <c r="HSS245" s="14"/>
      <c r="HST245" s="14"/>
      <c r="HSU245" s="14"/>
      <c r="HSV245" s="14"/>
      <c r="HSW245" s="14"/>
      <c r="HSX245" s="14"/>
      <c r="HSY245" s="14"/>
      <c r="HSZ245" s="14"/>
      <c r="HTA245" s="14"/>
      <c r="HTB245" s="14"/>
      <c r="HTC245" s="14"/>
      <c r="HTD245" s="14"/>
      <c r="HTE245" s="14"/>
      <c r="HTF245" s="14"/>
      <c r="HTG245" s="14"/>
      <c r="HTH245" s="14"/>
      <c r="HTI245" s="14"/>
      <c r="HTJ245" s="14"/>
      <c r="HTK245" s="14"/>
      <c r="HTL245" s="14"/>
      <c r="HTM245" s="14"/>
      <c r="HTN245" s="14"/>
      <c r="HTO245" s="14"/>
      <c r="HTP245" s="14"/>
      <c r="HTQ245" s="14"/>
      <c r="HTR245" s="14"/>
      <c r="HTS245" s="14"/>
      <c r="HTT245" s="14"/>
      <c r="HTU245" s="14"/>
      <c r="HTV245" s="14"/>
      <c r="HTW245" s="14"/>
      <c r="HTX245" s="14"/>
      <c r="HTY245" s="14"/>
      <c r="HTZ245" s="14"/>
      <c r="HUA245" s="14"/>
      <c r="HUB245" s="14"/>
      <c r="HUC245" s="14"/>
      <c r="HUD245" s="14"/>
      <c r="HUE245" s="14"/>
      <c r="HUF245" s="14"/>
      <c r="HUG245" s="14"/>
      <c r="HUH245" s="14"/>
      <c r="HUI245" s="14"/>
      <c r="HUJ245" s="14"/>
      <c r="HUK245" s="14"/>
      <c r="HUL245" s="14"/>
      <c r="HUM245" s="14"/>
      <c r="HUN245" s="14"/>
      <c r="HUO245" s="14"/>
      <c r="HUP245" s="14"/>
      <c r="HUQ245" s="14"/>
      <c r="HUR245" s="14"/>
      <c r="HUS245" s="14"/>
      <c r="HUT245" s="14"/>
      <c r="HUU245" s="14"/>
      <c r="HUV245" s="14"/>
      <c r="HUW245" s="14"/>
      <c r="HUX245" s="14"/>
      <c r="HUY245" s="14"/>
      <c r="HUZ245" s="14"/>
      <c r="HVA245" s="14"/>
      <c r="HVB245" s="14"/>
      <c r="HVC245" s="14"/>
      <c r="HVD245" s="14"/>
      <c r="HVE245" s="14"/>
      <c r="HVF245" s="14"/>
      <c r="HVG245" s="14"/>
      <c r="HVH245" s="14"/>
      <c r="HVI245" s="14"/>
      <c r="HVJ245" s="14"/>
      <c r="HVK245" s="14"/>
      <c r="HVL245" s="14"/>
      <c r="HVM245" s="14"/>
      <c r="HVN245" s="14"/>
      <c r="HVO245" s="14"/>
      <c r="HVP245" s="14"/>
      <c r="HVQ245" s="14"/>
      <c r="HVR245" s="14"/>
      <c r="HVS245" s="14"/>
      <c r="HVT245" s="14"/>
      <c r="HVU245" s="14"/>
      <c r="HVV245" s="14"/>
      <c r="HVW245" s="14"/>
      <c r="HVX245" s="14"/>
      <c r="HVY245" s="14"/>
      <c r="HVZ245" s="14"/>
      <c r="HWA245" s="14"/>
      <c r="HWB245" s="14"/>
      <c r="HWC245" s="14"/>
      <c r="HWD245" s="14"/>
      <c r="HWE245" s="14"/>
      <c r="HWF245" s="14"/>
      <c r="HWG245" s="14"/>
      <c r="HWH245" s="14"/>
      <c r="HWI245" s="14"/>
      <c r="HWJ245" s="14"/>
      <c r="HWK245" s="14"/>
      <c r="HWL245" s="14"/>
      <c r="HWM245" s="14"/>
      <c r="HWN245" s="14"/>
      <c r="HWO245" s="14"/>
      <c r="HWP245" s="14"/>
      <c r="HWQ245" s="14"/>
      <c r="HWR245" s="14"/>
      <c r="HWS245" s="14"/>
      <c r="HWT245" s="14"/>
      <c r="HWU245" s="14"/>
      <c r="HWV245" s="14"/>
      <c r="HWW245" s="14"/>
      <c r="HWX245" s="14"/>
      <c r="HWY245" s="14"/>
      <c r="HWZ245" s="14"/>
      <c r="HXA245" s="14"/>
      <c r="HXB245" s="14"/>
      <c r="HXC245" s="14"/>
      <c r="HXD245" s="14"/>
      <c r="HXE245" s="14"/>
      <c r="HXF245" s="14"/>
      <c r="HXG245" s="14"/>
      <c r="HXH245" s="14"/>
      <c r="HXI245" s="14"/>
      <c r="HXJ245" s="14"/>
      <c r="HXK245" s="14"/>
      <c r="HXL245" s="14"/>
      <c r="HXM245" s="14"/>
      <c r="HXN245" s="14"/>
      <c r="HXO245" s="14"/>
      <c r="HXP245" s="14"/>
      <c r="HXQ245" s="14"/>
      <c r="HXR245" s="14"/>
      <c r="HXS245" s="14"/>
      <c r="HXT245" s="14"/>
      <c r="HXU245" s="14"/>
      <c r="HXV245" s="14"/>
      <c r="HXW245" s="14"/>
      <c r="HXX245" s="14"/>
      <c r="HXY245" s="14"/>
      <c r="HXZ245" s="14"/>
      <c r="HYA245" s="14"/>
      <c r="HYB245" s="14"/>
      <c r="HYC245" s="14"/>
      <c r="HYD245" s="14"/>
      <c r="HYE245" s="14"/>
      <c r="HYF245" s="14"/>
      <c r="HYG245" s="14"/>
      <c r="HYH245" s="14"/>
      <c r="HYI245" s="14"/>
      <c r="HYJ245" s="14"/>
      <c r="HYK245" s="14"/>
      <c r="HYL245" s="14"/>
      <c r="HYM245" s="14"/>
      <c r="HYN245" s="14"/>
      <c r="HYO245" s="14"/>
      <c r="HYP245" s="14"/>
      <c r="HYQ245" s="14"/>
      <c r="HYR245" s="14"/>
      <c r="HYS245" s="14"/>
      <c r="HYT245" s="14"/>
      <c r="HYU245" s="14"/>
      <c r="HYV245" s="14"/>
      <c r="HYW245" s="14"/>
      <c r="HYX245" s="14"/>
      <c r="HYY245" s="14"/>
      <c r="HYZ245" s="14"/>
      <c r="HZA245" s="14"/>
      <c r="HZB245" s="14"/>
      <c r="HZC245" s="14"/>
      <c r="HZD245" s="14"/>
      <c r="HZE245" s="14"/>
      <c r="HZF245" s="14"/>
      <c r="HZG245" s="14"/>
      <c r="HZH245" s="14"/>
      <c r="HZI245" s="14"/>
      <c r="HZJ245" s="14"/>
      <c r="HZK245" s="14"/>
      <c r="HZL245" s="14"/>
      <c r="HZM245" s="14"/>
      <c r="HZN245" s="14"/>
      <c r="HZO245" s="14"/>
      <c r="HZP245" s="14"/>
      <c r="HZQ245" s="14"/>
      <c r="HZR245" s="14"/>
      <c r="HZS245" s="14"/>
      <c r="HZT245" s="14"/>
      <c r="HZU245" s="14"/>
      <c r="HZV245" s="14"/>
      <c r="HZW245" s="14"/>
      <c r="HZX245" s="14"/>
      <c r="HZY245" s="14"/>
      <c r="HZZ245" s="14"/>
      <c r="IAA245" s="14"/>
      <c r="IAB245" s="14"/>
      <c r="IAC245" s="14"/>
      <c r="IAD245" s="14"/>
      <c r="IAE245" s="14"/>
      <c r="IAF245" s="14"/>
      <c r="IAG245" s="14"/>
      <c r="IAH245" s="14"/>
      <c r="IAI245" s="14"/>
      <c r="IAJ245" s="14"/>
      <c r="IAK245" s="14"/>
      <c r="IAL245" s="14"/>
      <c r="IAM245" s="14"/>
      <c r="IAN245" s="14"/>
      <c r="IAO245" s="14"/>
      <c r="IAP245" s="14"/>
      <c r="IAQ245" s="14"/>
      <c r="IAR245" s="14"/>
      <c r="IAS245" s="14"/>
      <c r="IAT245" s="14"/>
      <c r="IAU245" s="14"/>
      <c r="IAV245" s="14"/>
      <c r="IAW245" s="14"/>
      <c r="IAX245" s="14"/>
      <c r="IAY245" s="14"/>
      <c r="IAZ245" s="14"/>
      <c r="IBA245" s="14"/>
      <c r="IBB245" s="14"/>
      <c r="IBC245" s="14"/>
      <c r="IBD245" s="14"/>
      <c r="IBE245" s="14"/>
      <c r="IBF245" s="14"/>
      <c r="IBG245" s="14"/>
      <c r="IBH245" s="14"/>
      <c r="IBI245" s="14"/>
      <c r="IBJ245" s="14"/>
      <c r="IBK245" s="14"/>
      <c r="IBL245" s="14"/>
      <c r="IBM245" s="14"/>
      <c r="IBN245" s="14"/>
      <c r="IBO245" s="14"/>
      <c r="IBP245" s="14"/>
      <c r="IBQ245" s="14"/>
      <c r="IBR245" s="14"/>
      <c r="IBS245" s="14"/>
      <c r="IBT245" s="14"/>
      <c r="IBU245" s="14"/>
      <c r="IBV245" s="14"/>
      <c r="IBW245" s="14"/>
      <c r="IBX245" s="14"/>
      <c r="IBY245" s="14"/>
      <c r="IBZ245" s="14"/>
      <c r="ICA245" s="14"/>
      <c r="ICB245" s="14"/>
      <c r="ICC245" s="14"/>
      <c r="ICD245" s="14"/>
      <c r="ICE245" s="14"/>
      <c r="ICF245" s="14"/>
      <c r="ICG245" s="14"/>
      <c r="ICH245" s="14"/>
      <c r="ICI245" s="14"/>
      <c r="ICJ245" s="14"/>
      <c r="ICK245" s="14"/>
      <c r="ICL245" s="14"/>
      <c r="ICM245" s="14"/>
      <c r="ICN245" s="14"/>
      <c r="ICO245" s="14"/>
      <c r="ICP245" s="14"/>
      <c r="ICQ245" s="14"/>
      <c r="ICR245" s="14"/>
      <c r="ICS245" s="14"/>
      <c r="ICT245" s="14"/>
      <c r="ICU245" s="14"/>
      <c r="ICV245" s="14"/>
      <c r="ICW245" s="14"/>
      <c r="ICX245" s="14"/>
      <c r="ICY245" s="14"/>
      <c r="ICZ245" s="14"/>
      <c r="IDA245" s="14"/>
      <c r="IDB245" s="14"/>
      <c r="IDC245" s="14"/>
      <c r="IDD245" s="14"/>
      <c r="IDE245" s="14"/>
      <c r="IDF245" s="14"/>
      <c r="IDG245" s="14"/>
      <c r="IDH245" s="14"/>
      <c r="IDI245" s="14"/>
      <c r="IDJ245" s="14"/>
      <c r="IDK245" s="14"/>
      <c r="IDL245" s="14"/>
      <c r="IDM245" s="14"/>
      <c r="IDN245" s="14"/>
      <c r="IDO245" s="14"/>
      <c r="IDP245" s="14"/>
      <c r="IDQ245" s="14"/>
      <c r="IDR245" s="14"/>
      <c r="IDS245" s="14"/>
      <c r="IDT245" s="14"/>
      <c r="IDU245" s="14"/>
      <c r="IDV245" s="14"/>
      <c r="IDW245" s="14"/>
      <c r="IDX245" s="14"/>
      <c r="IDY245" s="14"/>
      <c r="IDZ245" s="14"/>
      <c r="IEA245" s="14"/>
      <c r="IEB245" s="14"/>
      <c r="IEC245" s="14"/>
      <c r="IED245" s="14"/>
      <c r="IEE245" s="14"/>
      <c r="IEF245" s="14"/>
      <c r="IEG245" s="14"/>
      <c r="IEH245" s="14"/>
      <c r="IEI245" s="14"/>
      <c r="IEJ245" s="14"/>
      <c r="IEK245" s="14"/>
      <c r="IEL245" s="14"/>
      <c r="IEM245" s="14"/>
      <c r="IEN245" s="14"/>
      <c r="IEO245" s="14"/>
      <c r="IEP245" s="14"/>
      <c r="IEQ245" s="14"/>
      <c r="IER245" s="14"/>
      <c r="IES245" s="14"/>
      <c r="IET245" s="14"/>
      <c r="IEU245" s="14"/>
      <c r="IEV245" s="14"/>
      <c r="IEW245" s="14"/>
      <c r="IEX245" s="14"/>
      <c r="IEY245" s="14"/>
      <c r="IEZ245" s="14"/>
      <c r="IFA245" s="14"/>
      <c r="IFB245" s="14"/>
      <c r="IFC245" s="14"/>
      <c r="IFD245" s="14"/>
      <c r="IFE245" s="14"/>
      <c r="IFF245" s="14"/>
      <c r="IFG245" s="14"/>
      <c r="IFH245" s="14"/>
      <c r="IFI245" s="14"/>
      <c r="IFJ245" s="14"/>
      <c r="IFK245" s="14"/>
      <c r="IFL245" s="14"/>
      <c r="IFM245" s="14"/>
      <c r="IFN245" s="14"/>
      <c r="IFO245" s="14"/>
      <c r="IFP245" s="14"/>
      <c r="IFQ245" s="14"/>
      <c r="IFR245" s="14"/>
      <c r="IFS245" s="14"/>
      <c r="IFT245" s="14"/>
      <c r="IFU245" s="14"/>
      <c r="IFV245" s="14"/>
      <c r="IFW245" s="14"/>
      <c r="IFX245" s="14"/>
      <c r="IFY245" s="14"/>
      <c r="IFZ245" s="14"/>
      <c r="IGA245" s="14"/>
      <c r="IGB245" s="14"/>
      <c r="IGC245" s="14"/>
      <c r="IGD245" s="14"/>
      <c r="IGE245" s="14"/>
      <c r="IGF245" s="14"/>
      <c r="IGG245" s="14"/>
      <c r="IGH245" s="14"/>
      <c r="IGI245" s="14"/>
      <c r="IGJ245" s="14"/>
      <c r="IGK245" s="14"/>
      <c r="IGL245" s="14"/>
      <c r="IGM245" s="14"/>
      <c r="IGN245" s="14"/>
      <c r="IGO245" s="14"/>
      <c r="IGP245" s="14"/>
      <c r="IGQ245" s="14"/>
      <c r="IGR245" s="14"/>
      <c r="IGS245" s="14"/>
      <c r="IGT245" s="14"/>
      <c r="IGU245" s="14"/>
      <c r="IGV245" s="14"/>
      <c r="IGW245" s="14"/>
      <c r="IGX245" s="14"/>
      <c r="IGY245" s="14"/>
      <c r="IGZ245" s="14"/>
      <c r="IHA245" s="14"/>
      <c r="IHB245" s="14"/>
      <c r="IHC245" s="14"/>
      <c r="IHD245" s="14"/>
      <c r="IHE245" s="14"/>
      <c r="IHF245" s="14"/>
      <c r="IHG245" s="14"/>
      <c r="IHH245" s="14"/>
      <c r="IHI245" s="14"/>
      <c r="IHJ245" s="14"/>
      <c r="IHK245" s="14"/>
      <c r="IHL245" s="14"/>
      <c r="IHM245" s="14"/>
      <c r="IHN245" s="14"/>
      <c r="IHO245" s="14"/>
      <c r="IHP245" s="14"/>
      <c r="IHQ245" s="14"/>
      <c r="IHR245" s="14"/>
      <c r="IHS245" s="14"/>
      <c r="IHT245" s="14"/>
      <c r="IHU245" s="14"/>
      <c r="IHV245" s="14"/>
      <c r="IHW245" s="14"/>
      <c r="IHX245" s="14"/>
      <c r="IHY245" s="14"/>
      <c r="IHZ245" s="14"/>
      <c r="IIA245" s="14"/>
      <c r="IIB245" s="14"/>
      <c r="IIC245" s="14"/>
      <c r="IID245" s="14"/>
      <c r="IIE245" s="14"/>
      <c r="IIF245" s="14"/>
      <c r="IIG245" s="14"/>
      <c r="IIH245" s="14"/>
      <c r="III245" s="14"/>
      <c r="IIJ245" s="14"/>
      <c r="IIK245" s="14"/>
      <c r="IIL245" s="14"/>
      <c r="IIM245" s="14"/>
      <c r="IIN245" s="14"/>
      <c r="IIO245" s="14"/>
      <c r="IIP245" s="14"/>
      <c r="IIQ245" s="14"/>
      <c r="IIR245" s="14"/>
      <c r="IIS245" s="14"/>
      <c r="IIT245" s="14"/>
      <c r="IIU245" s="14"/>
      <c r="IIV245" s="14"/>
      <c r="IIW245" s="14"/>
      <c r="IIX245" s="14"/>
      <c r="IIY245" s="14"/>
      <c r="IIZ245" s="14"/>
      <c r="IJA245" s="14"/>
      <c r="IJB245" s="14"/>
      <c r="IJC245" s="14"/>
      <c r="IJD245" s="14"/>
      <c r="IJE245" s="14"/>
      <c r="IJF245" s="14"/>
      <c r="IJG245" s="14"/>
      <c r="IJH245" s="14"/>
      <c r="IJI245" s="14"/>
      <c r="IJJ245" s="14"/>
      <c r="IJK245" s="14"/>
      <c r="IJL245" s="14"/>
      <c r="IJM245" s="14"/>
      <c r="IJN245" s="14"/>
      <c r="IJO245" s="14"/>
      <c r="IJP245" s="14"/>
      <c r="IJQ245" s="14"/>
      <c r="IJR245" s="14"/>
      <c r="IJS245" s="14"/>
      <c r="IJT245" s="14"/>
      <c r="IJU245" s="14"/>
      <c r="IJV245" s="14"/>
      <c r="IJW245" s="14"/>
      <c r="IJX245" s="14"/>
      <c r="IJY245" s="14"/>
      <c r="IJZ245" s="14"/>
      <c r="IKA245" s="14"/>
      <c r="IKB245" s="14"/>
      <c r="IKC245" s="14"/>
      <c r="IKD245" s="14"/>
      <c r="IKE245" s="14"/>
      <c r="IKF245" s="14"/>
      <c r="IKG245" s="14"/>
      <c r="IKH245" s="14"/>
      <c r="IKI245" s="14"/>
      <c r="IKJ245" s="14"/>
      <c r="IKK245" s="14"/>
      <c r="IKL245" s="14"/>
      <c r="IKM245" s="14"/>
      <c r="IKN245" s="14"/>
      <c r="IKO245" s="14"/>
      <c r="IKP245" s="14"/>
      <c r="IKQ245" s="14"/>
      <c r="IKR245" s="14"/>
      <c r="IKS245" s="14"/>
      <c r="IKT245" s="14"/>
      <c r="IKU245" s="14"/>
      <c r="IKV245" s="14"/>
      <c r="IKW245" s="14"/>
      <c r="IKX245" s="14"/>
      <c r="IKY245" s="14"/>
      <c r="IKZ245" s="14"/>
      <c r="ILA245" s="14"/>
      <c r="ILB245" s="14"/>
      <c r="ILC245" s="14"/>
      <c r="ILD245" s="14"/>
      <c r="ILE245" s="14"/>
      <c r="ILF245" s="14"/>
      <c r="ILG245" s="14"/>
      <c r="ILH245" s="14"/>
      <c r="ILI245" s="14"/>
      <c r="ILJ245" s="14"/>
      <c r="ILK245" s="14"/>
      <c r="ILL245" s="14"/>
      <c r="ILM245" s="14"/>
      <c r="ILN245" s="14"/>
      <c r="ILO245" s="14"/>
      <c r="ILP245" s="14"/>
      <c r="ILQ245" s="14"/>
      <c r="ILR245" s="14"/>
      <c r="ILS245" s="14"/>
      <c r="ILT245" s="14"/>
      <c r="ILU245" s="14"/>
      <c r="ILV245" s="14"/>
      <c r="ILW245" s="14"/>
      <c r="ILX245" s="14"/>
      <c r="ILY245" s="14"/>
      <c r="ILZ245" s="14"/>
      <c r="IMA245" s="14"/>
      <c r="IMB245" s="14"/>
      <c r="IMC245" s="14"/>
      <c r="IMD245" s="14"/>
      <c r="IME245" s="14"/>
      <c r="IMF245" s="14"/>
      <c r="IMG245" s="14"/>
      <c r="IMH245" s="14"/>
      <c r="IMI245" s="14"/>
      <c r="IMJ245" s="14"/>
      <c r="IMK245" s="14"/>
      <c r="IML245" s="14"/>
      <c r="IMM245" s="14"/>
      <c r="IMN245" s="14"/>
      <c r="IMO245" s="14"/>
      <c r="IMP245" s="14"/>
      <c r="IMQ245" s="14"/>
      <c r="IMR245" s="14"/>
      <c r="IMS245" s="14"/>
      <c r="IMT245" s="14"/>
      <c r="IMU245" s="14"/>
      <c r="IMV245" s="14"/>
      <c r="IMW245" s="14"/>
      <c r="IMX245" s="14"/>
      <c r="IMY245" s="14"/>
      <c r="IMZ245" s="14"/>
      <c r="INA245" s="14"/>
      <c r="INB245" s="14"/>
      <c r="INC245" s="14"/>
      <c r="IND245" s="14"/>
      <c r="INE245" s="14"/>
      <c r="INF245" s="14"/>
      <c r="ING245" s="14"/>
      <c r="INH245" s="14"/>
      <c r="INI245" s="14"/>
      <c r="INJ245" s="14"/>
      <c r="INK245" s="14"/>
      <c r="INL245" s="14"/>
      <c r="INM245" s="14"/>
      <c r="INN245" s="14"/>
      <c r="INO245" s="14"/>
      <c r="INP245" s="14"/>
      <c r="INQ245" s="14"/>
      <c r="INR245" s="14"/>
      <c r="INS245" s="14"/>
      <c r="INT245" s="14"/>
      <c r="INU245" s="14"/>
      <c r="INV245" s="14"/>
      <c r="INW245" s="14"/>
      <c r="INX245" s="14"/>
      <c r="INY245" s="14"/>
      <c r="INZ245" s="14"/>
      <c r="IOA245" s="14"/>
      <c r="IOB245" s="14"/>
      <c r="IOC245" s="14"/>
      <c r="IOD245" s="14"/>
      <c r="IOE245" s="14"/>
      <c r="IOF245" s="14"/>
      <c r="IOG245" s="14"/>
      <c r="IOH245" s="14"/>
      <c r="IOI245" s="14"/>
      <c r="IOJ245" s="14"/>
      <c r="IOK245" s="14"/>
      <c r="IOL245" s="14"/>
      <c r="IOM245" s="14"/>
      <c r="ION245" s="14"/>
      <c r="IOO245" s="14"/>
      <c r="IOP245" s="14"/>
      <c r="IOQ245" s="14"/>
      <c r="IOR245" s="14"/>
      <c r="IOS245" s="14"/>
      <c r="IOT245" s="14"/>
      <c r="IOU245" s="14"/>
      <c r="IOV245" s="14"/>
      <c r="IOW245" s="14"/>
      <c r="IOX245" s="14"/>
      <c r="IOY245" s="14"/>
      <c r="IOZ245" s="14"/>
      <c r="IPA245" s="14"/>
      <c r="IPB245" s="14"/>
      <c r="IPC245" s="14"/>
      <c r="IPD245" s="14"/>
      <c r="IPE245" s="14"/>
      <c r="IPF245" s="14"/>
      <c r="IPG245" s="14"/>
      <c r="IPH245" s="14"/>
      <c r="IPI245" s="14"/>
      <c r="IPJ245" s="14"/>
      <c r="IPK245" s="14"/>
      <c r="IPL245" s="14"/>
      <c r="IPM245" s="14"/>
      <c r="IPN245" s="14"/>
      <c r="IPO245" s="14"/>
      <c r="IPP245" s="14"/>
      <c r="IPQ245" s="14"/>
      <c r="IPR245" s="14"/>
      <c r="IPS245" s="14"/>
      <c r="IPT245" s="14"/>
      <c r="IPU245" s="14"/>
      <c r="IPV245" s="14"/>
      <c r="IPW245" s="14"/>
      <c r="IPX245" s="14"/>
      <c r="IPY245" s="14"/>
      <c r="IPZ245" s="14"/>
      <c r="IQA245" s="14"/>
      <c r="IQB245" s="14"/>
      <c r="IQC245" s="14"/>
      <c r="IQD245" s="14"/>
      <c r="IQE245" s="14"/>
      <c r="IQF245" s="14"/>
      <c r="IQG245" s="14"/>
      <c r="IQH245" s="14"/>
      <c r="IQI245" s="14"/>
      <c r="IQJ245" s="14"/>
      <c r="IQK245" s="14"/>
      <c r="IQL245" s="14"/>
      <c r="IQM245" s="14"/>
      <c r="IQN245" s="14"/>
      <c r="IQO245" s="14"/>
      <c r="IQP245" s="14"/>
      <c r="IQQ245" s="14"/>
      <c r="IQR245" s="14"/>
      <c r="IQS245" s="14"/>
      <c r="IQT245" s="14"/>
      <c r="IQU245" s="14"/>
      <c r="IQV245" s="14"/>
      <c r="IQW245" s="14"/>
      <c r="IQX245" s="14"/>
      <c r="IQY245" s="14"/>
      <c r="IQZ245" s="14"/>
      <c r="IRA245" s="14"/>
      <c r="IRB245" s="14"/>
      <c r="IRC245" s="14"/>
      <c r="IRD245" s="14"/>
      <c r="IRE245" s="14"/>
      <c r="IRF245" s="14"/>
      <c r="IRG245" s="14"/>
      <c r="IRH245" s="14"/>
      <c r="IRI245" s="14"/>
      <c r="IRJ245" s="14"/>
      <c r="IRK245" s="14"/>
      <c r="IRL245" s="14"/>
      <c r="IRM245" s="14"/>
      <c r="IRN245" s="14"/>
      <c r="IRO245" s="14"/>
      <c r="IRP245" s="14"/>
      <c r="IRQ245" s="14"/>
      <c r="IRR245" s="14"/>
      <c r="IRS245" s="14"/>
      <c r="IRT245" s="14"/>
      <c r="IRU245" s="14"/>
      <c r="IRV245" s="14"/>
      <c r="IRW245" s="14"/>
      <c r="IRX245" s="14"/>
      <c r="IRY245" s="14"/>
      <c r="IRZ245" s="14"/>
      <c r="ISA245" s="14"/>
      <c r="ISB245" s="14"/>
      <c r="ISC245" s="14"/>
      <c r="ISD245" s="14"/>
      <c r="ISE245" s="14"/>
      <c r="ISF245" s="14"/>
      <c r="ISG245" s="14"/>
      <c r="ISH245" s="14"/>
      <c r="ISI245" s="14"/>
      <c r="ISJ245" s="14"/>
      <c r="ISK245" s="14"/>
      <c r="ISL245" s="14"/>
      <c r="ISM245" s="14"/>
      <c r="ISN245" s="14"/>
      <c r="ISO245" s="14"/>
      <c r="ISP245" s="14"/>
      <c r="ISQ245" s="14"/>
      <c r="ISR245" s="14"/>
      <c r="ISS245" s="14"/>
      <c r="IST245" s="14"/>
      <c r="ISU245" s="14"/>
      <c r="ISV245" s="14"/>
      <c r="ISW245" s="14"/>
      <c r="ISX245" s="14"/>
      <c r="ISY245" s="14"/>
      <c r="ISZ245" s="14"/>
      <c r="ITA245" s="14"/>
      <c r="ITB245" s="14"/>
      <c r="ITC245" s="14"/>
      <c r="ITD245" s="14"/>
      <c r="ITE245" s="14"/>
      <c r="ITF245" s="14"/>
      <c r="ITG245" s="14"/>
      <c r="ITH245" s="14"/>
      <c r="ITI245" s="14"/>
      <c r="ITJ245" s="14"/>
      <c r="ITK245" s="14"/>
      <c r="ITL245" s="14"/>
      <c r="ITM245" s="14"/>
      <c r="ITN245" s="14"/>
      <c r="ITO245" s="14"/>
      <c r="ITP245" s="14"/>
      <c r="ITQ245" s="14"/>
      <c r="ITR245" s="14"/>
      <c r="ITS245" s="14"/>
      <c r="ITT245" s="14"/>
      <c r="ITU245" s="14"/>
      <c r="ITV245" s="14"/>
      <c r="ITW245" s="14"/>
      <c r="ITX245" s="14"/>
      <c r="ITY245" s="14"/>
      <c r="ITZ245" s="14"/>
      <c r="IUA245" s="14"/>
      <c r="IUB245" s="14"/>
      <c r="IUC245" s="14"/>
      <c r="IUD245" s="14"/>
      <c r="IUE245" s="14"/>
      <c r="IUF245" s="14"/>
      <c r="IUG245" s="14"/>
      <c r="IUH245" s="14"/>
      <c r="IUI245" s="14"/>
      <c r="IUJ245" s="14"/>
      <c r="IUK245" s="14"/>
      <c r="IUL245" s="14"/>
      <c r="IUM245" s="14"/>
      <c r="IUN245" s="14"/>
      <c r="IUO245" s="14"/>
      <c r="IUP245" s="14"/>
      <c r="IUQ245" s="14"/>
      <c r="IUR245" s="14"/>
      <c r="IUS245" s="14"/>
      <c r="IUT245" s="14"/>
      <c r="IUU245" s="14"/>
      <c r="IUV245" s="14"/>
      <c r="IUW245" s="14"/>
      <c r="IUX245" s="14"/>
      <c r="IUY245" s="14"/>
      <c r="IUZ245" s="14"/>
      <c r="IVA245" s="14"/>
      <c r="IVB245" s="14"/>
      <c r="IVC245" s="14"/>
      <c r="IVD245" s="14"/>
      <c r="IVE245" s="14"/>
      <c r="IVF245" s="14"/>
      <c r="IVG245" s="14"/>
      <c r="IVH245" s="14"/>
      <c r="IVI245" s="14"/>
      <c r="IVJ245" s="14"/>
      <c r="IVK245" s="14"/>
      <c r="IVL245" s="14"/>
      <c r="IVM245" s="14"/>
      <c r="IVN245" s="14"/>
      <c r="IVO245" s="14"/>
      <c r="IVP245" s="14"/>
      <c r="IVQ245" s="14"/>
      <c r="IVR245" s="14"/>
      <c r="IVS245" s="14"/>
      <c r="IVT245" s="14"/>
      <c r="IVU245" s="14"/>
      <c r="IVV245" s="14"/>
      <c r="IVW245" s="14"/>
      <c r="IVX245" s="14"/>
      <c r="IVY245" s="14"/>
      <c r="IVZ245" s="14"/>
      <c r="IWA245" s="14"/>
      <c r="IWB245" s="14"/>
      <c r="IWC245" s="14"/>
      <c r="IWD245" s="14"/>
      <c r="IWE245" s="14"/>
      <c r="IWF245" s="14"/>
      <c r="IWG245" s="14"/>
      <c r="IWH245" s="14"/>
      <c r="IWI245" s="14"/>
      <c r="IWJ245" s="14"/>
      <c r="IWK245" s="14"/>
      <c r="IWL245" s="14"/>
      <c r="IWM245" s="14"/>
      <c r="IWN245" s="14"/>
      <c r="IWO245" s="14"/>
      <c r="IWP245" s="14"/>
      <c r="IWQ245" s="14"/>
      <c r="IWR245" s="14"/>
      <c r="IWS245" s="14"/>
      <c r="IWT245" s="14"/>
      <c r="IWU245" s="14"/>
      <c r="IWV245" s="14"/>
      <c r="IWW245" s="14"/>
      <c r="IWX245" s="14"/>
      <c r="IWY245" s="14"/>
      <c r="IWZ245" s="14"/>
      <c r="IXA245" s="14"/>
      <c r="IXB245" s="14"/>
      <c r="IXC245" s="14"/>
      <c r="IXD245" s="14"/>
      <c r="IXE245" s="14"/>
      <c r="IXF245" s="14"/>
      <c r="IXG245" s="14"/>
      <c r="IXH245" s="14"/>
      <c r="IXI245" s="14"/>
      <c r="IXJ245" s="14"/>
      <c r="IXK245" s="14"/>
      <c r="IXL245" s="14"/>
      <c r="IXM245" s="14"/>
      <c r="IXN245" s="14"/>
      <c r="IXO245" s="14"/>
      <c r="IXP245" s="14"/>
      <c r="IXQ245" s="14"/>
      <c r="IXR245" s="14"/>
      <c r="IXS245" s="14"/>
      <c r="IXT245" s="14"/>
      <c r="IXU245" s="14"/>
      <c r="IXV245" s="14"/>
      <c r="IXW245" s="14"/>
      <c r="IXX245" s="14"/>
      <c r="IXY245" s="14"/>
      <c r="IXZ245" s="14"/>
      <c r="IYA245" s="14"/>
      <c r="IYB245" s="14"/>
      <c r="IYC245" s="14"/>
      <c r="IYD245" s="14"/>
      <c r="IYE245" s="14"/>
      <c r="IYF245" s="14"/>
      <c r="IYG245" s="14"/>
      <c r="IYH245" s="14"/>
      <c r="IYI245" s="14"/>
      <c r="IYJ245" s="14"/>
      <c r="IYK245" s="14"/>
      <c r="IYL245" s="14"/>
      <c r="IYM245" s="14"/>
      <c r="IYN245" s="14"/>
      <c r="IYO245" s="14"/>
      <c r="IYP245" s="14"/>
      <c r="IYQ245" s="14"/>
      <c r="IYR245" s="14"/>
      <c r="IYS245" s="14"/>
      <c r="IYT245" s="14"/>
      <c r="IYU245" s="14"/>
      <c r="IYV245" s="14"/>
      <c r="IYW245" s="14"/>
      <c r="IYX245" s="14"/>
      <c r="IYY245" s="14"/>
      <c r="IYZ245" s="14"/>
      <c r="IZA245" s="14"/>
      <c r="IZB245" s="14"/>
      <c r="IZC245" s="14"/>
      <c r="IZD245" s="14"/>
      <c r="IZE245" s="14"/>
      <c r="IZF245" s="14"/>
      <c r="IZG245" s="14"/>
      <c r="IZH245" s="14"/>
      <c r="IZI245" s="14"/>
      <c r="IZJ245" s="14"/>
      <c r="IZK245" s="14"/>
      <c r="IZL245" s="14"/>
      <c r="IZM245" s="14"/>
      <c r="IZN245" s="14"/>
      <c r="IZO245" s="14"/>
      <c r="IZP245" s="14"/>
      <c r="IZQ245" s="14"/>
      <c r="IZR245" s="14"/>
      <c r="IZS245" s="14"/>
      <c r="IZT245" s="14"/>
      <c r="IZU245" s="14"/>
      <c r="IZV245" s="14"/>
      <c r="IZW245" s="14"/>
      <c r="IZX245" s="14"/>
      <c r="IZY245" s="14"/>
      <c r="IZZ245" s="14"/>
      <c r="JAA245" s="14"/>
      <c r="JAB245" s="14"/>
      <c r="JAC245" s="14"/>
      <c r="JAD245" s="14"/>
      <c r="JAE245" s="14"/>
      <c r="JAF245" s="14"/>
      <c r="JAG245" s="14"/>
      <c r="JAH245" s="14"/>
      <c r="JAI245" s="14"/>
      <c r="JAJ245" s="14"/>
      <c r="JAK245" s="14"/>
      <c r="JAL245" s="14"/>
      <c r="JAM245" s="14"/>
      <c r="JAN245" s="14"/>
      <c r="JAO245" s="14"/>
      <c r="JAP245" s="14"/>
      <c r="JAQ245" s="14"/>
      <c r="JAR245" s="14"/>
      <c r="JAS245" s="14"/>
      <c r="JAT245" s="14"/>
      <c r="JAU245" s="14"/>
      <c r="JAV245" s="14"/>
      <c r="JAW245" s="14"/>
      <c r="JAX245" s="14"/>
      <c r="JAY245" s="14"/>
      <c r="JAZ245" s="14"/>
      <c r="JBA245" s="14"/>
      <c r="JBB245" s="14"/>
      <c r="JBC245" s="14"/>
      <c r="JBD245" s="14"/>
      <c r="JBE245" s="14"/>
      <c r="JBF245" s="14"/>
      <c r="JBG245" s="14"/>
      <c r="JBH245" s="14"/>
      <c r="JBI245" s="14"/>
      <c r="JBJ245" s="14"/>
      <c r="JBK245" s="14"/>
      <c r="JBL245" s="14"/>
      <c r="JBM245" s="14"/>
      <c r="JBN245" s="14"/>
      <c r="JBO245" s="14"/>
      <c r="JBP245" s="14"/>
      <c r="JBQ245" s="14"/>
      <c r="JBR245" s="14"/>
      <c r="JBS245" s="14"/>
      <c r="JBT245" s="14"/>
      <c r="JBU245" s="14"/>
      <c r="JBV245" s="14"/>
      <c r="JBW245" s="14"/>
      <c r="JBX245" s="14"/>
      <c r="JBY245" s="14"/>
      <c r="JBZ245" s="14"/>
      <c r="JCA245" s="14"/>
      <c r="JCB245" s="14"/>
      <c r="JCC245" s="14"/>
      <c r="JCD245" s="14"/>
      <c r="JCE245" s="14"/>
      <c r="JCF245" s="14"/>
      <c r="JCG245" s="14"/>
      <c r="JCH245" s="14"/>
      <c r="JCI245" s="14"/>
      <c r="JCJ245" s="14"/>
      <c r="JCK245" s="14"/>
      <c r="JCL245" s="14"/>
      <c r="JCM245" s="14"/>
      <c r="JCN245" s="14"/>
      <c r="JCO245" s="14"/>
      <c r="JCP245" s="14"/>
      <c r="JCQ245" s="14"/>
      <c r="JCR245" s="14"/>
      <c r="JCS245" s="14"/>
      <c r="JCT245" s="14"/>
      <c r="JCU245" s="14"/>
      <c r="JCV245" s="14"/>
      <c r="JCW245" s="14"/>
      <c r="JCX245" s="14"/>
      <c r="JCY245" s="14"/>
      <c r="JCZ245" s="14"/>
      <c r="JDA245" s="14"/>
      <c r="JDB245" s="14"/>
      <c r="JDC245" s="14"/>
      <c r="JDD245" s="14"/>
      <c r="JDE245" s="14"/>
      <c r="JDF245" s="14"/>
      <c r="JDG245" s="14"/>
      <c r="JDH245" s="14"/>
      <c r="JDI245" s="14"/>
      <c r="JDJ245" s="14"/>
      <c r="JDK245" s="14"/>
      <c r="JDL245" s="14"/>
      <c r="JDM245" s="14"/>
      <c r="JDN245" s="14"/>
      <c r="JDO245" s="14"/>
      <c r="JDP245" s="14"/>
      <c r="JDQ245" s="14"/>
      <c r="JDR245" s="14"/>
      <c r="JDS245" s="14"/>
      <c r="JDT245" s="14"/>
      <c r="JDU245" s="14"/>
      <c r="JDV245" s="14"/>
      <c r="JDW245" s="14"/>
      <c r="JDX245" s="14"/>
      <c r="JDY245" s="14"/>
      <c r="JDZ245" s="14"/>
      <c r="JEA245" s="14"/>
      <c r="JEB245" s="14"/>
      <c r="JEC245" s="14"/>
      <c r="JED245" s="14"/>
      <c r="JEE245" s="14"/>
      <c r="JEF245" s="14"/>
      <c r="JEG245" s="14"/>
      <c r="JEH245" s="14"/>
      <c r="JEI245" s="14"/>
      <c r="JEJ245" s="14"/>
      <c r="JEK245" s="14"/>
      <c r="JEL245" s="14"/>
      <c r="JEM245" s="14"/>
      <c r="JEN245" s="14"/>
      <c r="JEO245" s="14"/>
      <c r="JEP245" s="14"/>
      <c r="JEQ245" s="14"/>
      <c r="JER245" s="14"/>
      <c r="JES245" s="14"/>
      <c r="JET245" s="14"/>
      <c r="JEU245" s="14"/>
      <c r="JEV245" s="14"/>
      <c r="JEW245" s="14"/>
      <c r="JEX245" s="14"/>
      <c r="JEY245" s="14"/>
      <c r="JEZ245" s="14"/>
      <c r="JFA245" s="14"/>
      <c r="JFB245" s="14"/>
      <c r="JFC245" s="14"/>
      <c r="JFD245" s="14"/>
      <c r="JFE245" s="14"/>
      <c r="JFF245" s="14"/>
      <c r="JFG245" s="14"/>
      <c r="JFH245" s="14"/>
      <c r="JFI245" s="14"/>
      <c r="JFJ245" s="14"/>
      <c r="JFK245" s="14"/>
      <c r="JFL245" s="14"/>
      <c r="JFM245" s="14"/>
      <c r="JFN245" s="14"/>
      <c r="JFO245" s="14"/>
      <c r="JFP245" s="14"/>
      <c r="JFQ245" s="14"/>
      <c r="JFR245" s="14"/>
      <c r="JFS245" s="14"/>
      <c r="JFT245" s="14"/>
      <c r="JFU245" s="14"/>
      <c r="JFV245" s="14"/>
      <c r="JFW245" s="14"/>
      <c r="JFX245" s="14"/>
      <c r="JFY245" s="14"/>
      <c r="JFZ245" s="14"/>
      <c r="JGA245" s="14"/>
      <c r="JGB245" s="14"/>
      <c r="JGC245" s="14"/>
      <c r="JGD245" s="14"/>
      <c r="JGE245" s="14"/>
      <c r="JGF245" s="14"/>
      <c r="JGG245" s="14"/>
      <c r="JGH245" s="14"/>
      <c r="JGI245" s="14"/>
      <c r="JGJ245" s="14"/>
      <c r="JGK245" s="14"/>
      <c r="JGL245" s="14"/>
      <c r="JGM245" s="14"/>
      <c r="JGN245" s="14"/>
      <c r="JGO245" s="14"/>
      <c r="JGP245" s="14"/>
      <c r="JGQ245" s="14"/>
      <c r="JGR245" s="14"/>
      <c r="JGS245" s="14"/>
      <c r="JGT245" s="14"/>
      <c r="JGU245" s="14"/>
      <c r="JGV245" s="14"/>
      <c r="JGW245" s="14"/>
      <c r="JGX245" s="14"/>
      <c r="JGY245" s="14"/>
      <c r="JGZ245" s="14"/>
      <c r="JHA245" s="14"/>
      <c r="JHB245" s="14"/>
      <c r="JHC245" s="14"/>
      <c r="JHD245" s="14"/>
      <c r="JHE245" s="14"/>
      <c r="JHF245" s="14"/>
      <c r="JHG245" s="14"/>
      <c r="JHH245" s="14"/>
      <c r="JHI245" s="14"/>
      <c r="JHJ245" s="14"/>
      <c r="JHK245" s="14"/>
      <c r="JHL245" s="14"/>
      <c r="JHM245" s="14"/>
      <c r="JHN245" s="14"/>
      <c r="JHO245" s="14"/>
      <c r="JHP245" s="14"/>
      <c r="JHQ245" s="14"/>
      <c r="JHR245" s="14"/>
      <c r="JHS245" s="14"/>
      <c r="JHT245" s="14"/>
      <c r="JHU245" s="14"/>
      <c r="JHV245" s="14"/>
      <c r="JHW245" s="14"/>
      <c r="JHX245" s="14"/>
      <c r="JHY245" s="14"/>
      <c r="JHZ245" s="14"/>
      <c r="JIA245" s="14"/>
      <c r="JIB245" s="14"/>
      <c r="JIC245" s="14"/>
      <c r="JID245" s="14"/>
      <c r="JIE245" s="14"/>
      <c r="JIF245" s="14"/>
      <c r="JIG245" s="14"/>
      <c r="JIH245" s="14"/>
      <c r="JII245" s="14"/>
      <c r="JIJ245" s="14"/>
      <c r="JIK245" s="14"/>
      <c r="JIL245" s="14"/>
      <c r="JIM245" s="14"/>
      <c r="JIN245" s="14"/>
      <c r="JIO245" s="14"/>
      <c r="JIP245" s="14"/>
      <c r="JIQ245" s="14"/>
      <c r="JIR245" s="14"/>
      <c r="JIS245" s="14"/>
      <c r="JIT245" s="14"/>
      <c r="JIU245" s="14"/>
      <c r="JIV245" s="14"/>
      <c r="JIW245" s="14"/>
      <c r="JIX245" s="14"/>
      <c r="JIY245" s="14"/>
      <c r="JIZ245" s="14"/>
      <c r="JJA245" s="14"/>
      <c r="JJB245" s="14"/>
      <c r="JJC245" s="14"/>
      <c r="JJD245" s="14"/>
      <c r="JJE245" s="14"/>
      <c r="JJF245" s="14"/>
      <c r="JJG245" s="14"/>
      <c r="JJH245" s="14"/>
      <c r="JJI245" s="14"/>
      <c r="JJJ245" s="14"/>
      <c r="JJK245" s="14"/>
      <c r="JJL245" s="14"/>
      <c r="JJM245" s="14"/>
      <c r="JJN245" s="14"/>
      <c r="JJO245" s="14"/>
      <c r="JJP245" s="14"/>
      <c r="JJQ245" s="14"/>
      <c r="JJR245" s="14"/>
      <c r="JJS245" s="14"/>
      <c r="JJT245" s="14"/>
      <c r="JJU245" s="14"/>
      <c r="JJV245" s="14"/>
      <c r="JJW245" s="14"/>
      <c r="JJX245" s="14"/>
      <c r="JJY245" s="14"/>
      <c r="JJZ245" s="14"/>
      <c r="JKA245" s="14"/>
      <c r="JKB245" s="14"/>
      <c r="JKC245" s="14"/>
      <c r="JKD245" s="14"/>
      <c r="JKE245" s="14"/>
      <c r="JKF245" s="14"/>
      <c r="JKG245" s="14"/>
      <c r="JKH245" s="14"/>
      <c r="JKI245" s="14"/>
      <c r="JKJ245" s="14"/>
      <c r="JKK245" s="14"/>
      <c r="JKL245" s="14"/>
      <c r="JKM245" s="14"/>
      <c r="JKN245" s="14"/>
      <c r="JKO245" s="14"/>
      <c r="JKP245" s="14"/>
      <c r="JKQ245" s="14"/>
      <c r="JKR245" s="14"/>
      <c r="JKS245" s="14"/>
      <c r="JKT245" s="14"/>
      <c r="JKU245" s="14"/>
      <c r="JKV245" s="14"/>
      <c r="JKW245" s="14"/>
      <c r="JKX245" s="14"/>
      <c r="JKY245" s="14"/>
      <c r="JKZ245" s="14"/>
      <c r="JLA245" s="14"/>
      <c r="JLB245" s="14"/>
      <c r="JLC245" s="14"/>
      <c r="JLD245" s="14"/>
      <c r="JLE245" s="14"/>
      <c r="JLF245" s="14"/>
      <c r="JLG245" s="14"/>
      <c r="JLH245" s="14"/>
      <c r="JLI245" s="14"/>
      <c r="JLJ245" s="14"/>
      <c r="JLK245" s="14"/>
      <c r="JLL245" s="14"/>
      <c r="JLM245" s="14"/>
      <c r="JLN245" s="14"/>
      <c r="JLO245" s="14"/>
      <c r="JLP245" s="14"/>
      <c r="JLQ245" s="14"/>
      <c r="JLR245" s="14"/>
      <c r="JLS245" s="14"/>
      <c r="JLT245" s="14"/>
      <c r="JLU245" s="14"/>
      <c r="JLV245" s="14"/>
      <c r="JLW245" s="14"/>
      <c r="JLX245" s="14"/>
      <c r="JLY245" s="14"/>
      <c r="JLZ245" s="14"/>
      <c r="JMA245" s="14"/>
      <c r="JMB245" s="14"/>
      <c r="JMC245" s="14"/>
      <c r="JMD245" s="14"/>
      <c r="JME245" s="14"/>
      <c r="JMF245" s="14"/>
      <c r="JMG245" s="14"/>
      <c r="JMH245" s="14"/>
      <c r="JMI245" s="14"/>
      <c r="JMJ245" s="14"/>
      <c r="JMK245" s="14"/>
      <c r="JML245" s="14"/>
      <c r="JMM245" s="14"/>
      <c r="JMN245" s="14"/>
      <c r="JMO245" s="14"/>
      <c r="JMP245" s="14"/>
      <c r="JMQ245" s="14"/>
      <c r="JMR245" s="14"/>
      <c r="JMS245" s="14"/>
      <c r="JMT245" s="14"/>
      <c r="JMU245" s="14"/>
      <c r="JMV245" s="14"/>
      <c r="JMW245" s="14"/>
      <c r="JMX245" s="14"/>
      <c r="JMY245" s="14"/>
      <c r="JMZ245" s="14"/>
      <c r="JNA245" s="14"/>
      <c r="JNB245" s="14"/>
      <c r="JNC245" s="14"/>
      <c r="JND245" s="14"/>
      <c r="JNE245" s="14"/>
      <c r="JNF245" s="14"/>
      <c r="JNG245" s="14"/>
      <c r="JNH245" s="14"/>
      <c r="JNI245" s="14"/>
      <c r="JNJ245" s="14"/>
      <c r="JNK245" s="14"/>
      <c r="JNL245" s="14"/>
      <c r="JNM245" s="14"/>
      <c r="JNN245" s="14"/>
      <c r="JNO245" s="14"/>
      <c r="JNP245" s="14"/>
      <c r="JNQ245" s="14"/>
      <c r="JNR245" s="14"/>
      <c r="JNS245" s="14"/>
      <c r="JNT245" s="14"/>
      <c r="JNU245" s="14"/>
      <c r="JNV245" s="14"/>
      <c r="JNW245" s="14"/>
      <c r="JNX245" s="14"/>
      <c r="JNY245" s="14"/>
      <c r="JNZ245" s="14"/>
      <c r="JOA245" s="14"/>
      <c r="JOB245" s="14"/>
      <c r="JOC245" s="14"/>
      <c r="JOD245" s="14"/>
      <c r="JOE245" s="14"/>
      <c r="JOF245" s="14"/>
      <c r="JOG245" s="14"/>
      <c r="JOH245" s="14"/>
      <c r="JOI245" s="14"/>
      <c r="JOJ245" s="14"/>
      <c r="JOK245" s="14"/>
      <c r="JOL245" s="14"/>
      <c r="JOM245" s="14"/>
      <c r="JON245" s="14"/>
      <c r="JOO245" s="14"/>
      <c r="JOP245" s="14"/>
      <c r="JOQ245" s="14"/>
      <c r="JOR245" s="14"/>
      <c r="JOS245" s="14"/>
      <c r="JOT245" s="14"/>
      <c r="JOU245" s="14"/>
      <c r="JOV245" s="14"/>
      <c r="JOW245" s="14"/>
      <c r="JOX245" s="14"/>
      <c r="JOY245" s="14"/>
      <c r="JOZ245" s="14"/>
      <c r="JPA245" s="14"/>
      <c r="JPB245" s="14"/>
      <c r="JPC245" s="14"/>
      <c r="JPD245" s="14"/>
      <c r="JPE245" s="14"/>
      <c r="JPF245" s="14"/>
      <c r="JPG245" s="14"/>
      <c r="JPH245" s="14"/>
      <c r="JPI245" s="14"/>
      <c r="JPJ245" s="14"/>
      <c r="JPK245" s="14"/>
      <c r="JPL245" s="14"/>
      <c r="JPM245" s="14"/>
      <c r="JPN245" s="14"/>
      <c r="JPO245" s="14"/>
      <c r="JPP245" s="14"/>
      <c r="JPQ245" s="14"/>
      <c r="JPR245" s="14"/>
      <c r="JPS245" s="14"/>
      <c r="JPT245" s="14"/>
      <c r="JPU245" s="14"/>
      <c r="JPV245" s="14"/>
      <c r="JPW245" s="14"/>
      <c r="JPX245" s="14"/>
      <c r="JPY245" s="14"/>
      <c r="JPZ245" s="14"/>
      <c r="JQA245" s="14"/>
      <c r="JQB245" s="14"/>
      <c r="JQC245" s="14"/>
      <c r="JQD245" s="14"/>
      <c r="JQE245" s="14"/>
      <c r="JQF245" s="14"/>
      <c r="JQG245" s="14"/>
      <c r="JQH245" s="14"/>
      <c r="JQI245" s="14"/>
      <c r="JQJ245" s="14"/>
      <c r="JQK245" s="14"/>
      <c r="JQL245" s="14"/>
      <c r="JQM245" s="14"/>
      <c r="JQN245" s="14"/>
      <c r="JQO245" s="14"/>
      <c r="JQP245" s="14"/>
      <c r="JQQ245" s="14"/>
      <c r="JQR245" s="14"/>
      <c r="JQS245" s="14"/>
      <c r="JQT245" s="14"/>
      <c r="JQU245" s="14"/>
      <c r="JQV245" s="14"/>
      <c r="JQW245" s="14"/>
      <c r="JQX245" s="14"/>
      <c r="JQY245" s="14"/>
      <c r="JQZ245" s="14"/>
      <c r="JRA245" s="14"/>
      <c r="JRB245" s="14"/>
      <c r="JRC245" s="14"/>
      <c r="JRD245" s="14"/>
      <c r="JRE245" s="14"/>
      <c r="JRF245" s="14"/>
      <c r="JRG245" s="14"/>
      <c r="JRH245" s="14"/>
      <c r="JRI245" s="14"/>
      <c r="JRJ245" s="14"/>
      <c r="JRK245" s="14"/>
      <c r="JRL245" s="14"/>
      <c r="JRM245" s="14"/>
      <c r="JRN245" s="14"/>
      <c r="JRO245" s="14"/>
      <c r="JRP245" s="14"/>
      <c r="JRQ245" s="14"/>
      <c r="JRR245" s="14"/>
      <c r="JRS245" s="14"/>
      <c r="JRT245" s="14"/>
      <c r="JRU245" s="14"/>
      <c r="JRV245" s="14"/>
      <c r="JRW245" s="14"/>
      <c r="JRX245" s="14"/>
      <c r="JRY245" s="14"/>
      <c r="JRZ245" s="14"/>
      <c r="JSA245" s="14"/>
      <c r="JSB245" s="14"/>
      <c r="JSC245" s="14"/>
      <c r="JSD245" s="14"/>
      <c r="JSE245" s="14"/>
      <c r="JSF245" s="14"/>
      <c r="JSG245" s="14"/>
      <c r="JSH245" s="14"/>
      <c r="JSI245" s="14"/>
      <c r="JSJ245" s="14"/>
      <c r="JSK245" s="14"/>
      <c r="JSL245" s="14"/>
      <c r="JSM245" s="14"/>
      <c r="JSN245" s="14"/>
      <c r="JSO245" s="14"/>
      <c r="JSP245" s="14"/>
      <c r="JSQ245" s="14"/>
      <c r="JSR245" s="14"/>
      <c r="JSS245" s="14"/>
      <c r="JST245" s="14"/>
      <c r="JSU245" s="14"/>
      <c r="JSV245" s="14"/>
      <c r="JSW245" s="14"/>
      <c r="JSX245" s="14"/>
      <c r="JSY245" s="14"/>
      <c r="JSZ245" s="14"/>
      <c r="JTA245" s="14"/>
      <c r="JTB245" s="14"/>
      <c r="JTC245" s="14"/>
      <c r="JTD245" s="14"/>
      <c r="JTE245" s="14"/>
      <c r="JTF245" s="14"/>
      <c r="JTG245" s="14"/>
      <c r="JTH245" s="14"/>
      <c r="JTI245" s="14"/>
      <c r="JTJ245" s="14"/>
      <c r="JTK245" s="14"/>
      <c r="JTL245" s="14"/>
      <c r="JTM245" s="14"/>
      <c r="JTN245" s="14"/>
      <c r="JTO245" s="14"/>
      <c r="JTP245" s="14"/>
      <c r="JTQ245" s="14"/>
      <c r="JTR245" s="14"/>
      <c r="JTS245" s="14"/>
      <c r="JTT245" s="14"/>
      <c r="JTU245" s="14"/>
      <c r="JTV245" s="14"/>
      <c r="JTW245" s="14"/>
      <c r="JTX245" s="14"/>
      <c r="JTY245" s="14"/>
      <c r="JTZ245" s="14"/>
      <c r="JUA245" s="14"/>
      <c r="JUB245" s="14"/>
      <c r="JUC245" s="14"/>
      <c r="JUD245" s="14"/>
      <c r="JUE245" s="14"/>
      <c r="JUF245" s="14"/>
      <c r="JUG245" s="14"/>
      <c r="JUH245" s="14"/>
      <c r="JUI245" s="14"/>
      <c r="JUJ245" s="14"/>
      <c r="JUK245" s="14"/>
      <c r="JUL245" s="14"/>
      <c r="JUM245" s="14"/>
      <c r="JUN245" s="14"/>
      <c r="JUO245" s="14"/>
      <c r="JUP245" s="14"/>
      <c r="JUQ245" s="14"/>
      <c r="JUR245" s="14"/>
      <c r="JUS245" s="14"/>
      <c r="JUT245" s="14"/>
      <c r="JUU245" s="14"/>
      <c r="JUV245" s="14"/>
      <c r="JUW245" s="14"/>
      <c r="JUX245" s="14"/>
      <c r="JUY245" s="14"/>
      <c r="JUZ245" s="14"/>
      <c r="JVA245" s="14"/>
      <c r="JVB245" s="14"/>
      <c r="JVC245" s="14"/>
      <c r="JVD245" s="14"/>
      <c r="JVE245" s="14"/>
      <c r="JVF245" s="14"/>
      <c r="JVG245" s="14"/>
      <c r="JVH245" s="14"/>
      <c r="JVI245" s="14"/>
      <c r="JVJ245" s="14"/>
      <c r="JVK245" s="14"/>
      <c r="JVL245" s="14"/>
      <c r="JVM245" s="14"/>
      <c r="JVN245" s="14"/>
      <c r="JVO245" s="14"/>
      <c r="JVP245" s="14"/>
      <c r="JVQ245" s="14"/>
      <c r="JVR245" s="14"/>
      <c r="JVS245" s="14"/>
      <c r="JVT245" s="14"/>
      <c r="JVU245" s="14"/>
      <c r="JVV245" s="14"/>
      <c r="JVW245" s="14"/>
      <c r="JVX245" s="14"/>
      <c r="JVY245" s="14"/>
      <c r="JVZ245" s="14"/>
      <c r="JWA245" s="14"/>
      <c r="JWB245" s="14"/>
      <c r="JWC245" s="14"/>
      <c r="JWD245" s="14"/>
      <c r="JWE245" s="14"/>
      <c r="JWF245" s="14"/>
      <c r="JWG245" s="14"/>
      <c r="JWH245" s="14"/>
      <c r="JWI245" s="14"/>
      <c r="JWJ245" s="14"/>
      <c r="JWK245" s="14"/>
      <c r="JWL245" s="14"/>
      <c r="JWM245" s="14"/>
      <c r="JWN245" s="14"/>
      <c r="JWO245" s="14"/>
      <c r="JWP245" s="14"/>
      <c r="JWQ245" s="14"/>
      <c r="JWR245" s="14"/>
      <c r="JWS245" s="14"/>
      <c r="JWT245" s="14"/>
      <c r="JWU245" s="14"/>
      <c r="JWV245" s="14"/>
      <c r="JWW245" s="14"/>
      <c r="JWX245" s="14"/>
      <c r="JWY245" s="14"/>
      <c r="JWZ245" s="14"/>
      <c r="JXA245" s="14"/>
      <c r="JXB245" s="14"/>
      <c r="JXC245" s="14"/>
      <c r="JXD245" s="14"/>
      <c r="JXE245" s="14"/>
      <c r="JXF245" s="14"/>
      <c r="JXG245" s="14"/>
      <c r="JXH245" s="14"/>
      <c r="JXI245" s="14"/>
      <c r="JXJ245" s="14"/>
      <c r="JXK245" s="14"/>
      <c r="JXL245" s="14"/>
      <c r="JXM245" s="14"/>
      <c r="JXN245" s="14"/>
      <c r="JXO245" s="14"/>
      <c r="JXP245" s="14"/>
      <c r="JXQ245" s="14"/>
      <c r="JXR245" s="14"/>
      <c r="JXS245" s="14"/>
      <c r="JXT245" s="14"/>
      <c r="JXU245" s="14"/>
      <c r="JXV245" s="14"/>
      <c r="JXW245" s="14"/>
      <c r="JXX245" s="14"/>
      <c r="JXY245" s="14"/>
      <c r="JXZ245" s="14"/>
      <c r="JYA245" s="14"/>
      <c r="JYB245" s="14"/>
      <c r="JYC245" s="14"/>
      <c r="JYD245" s="14"/>
      <c r="JYE245" s="14"/>
      <c r="JYF245" s="14"/>
      <c r="JYG245" s="14"/>
      <c r="JYH245" s="14"/>
      <c r="JYI245" s="14"/>
      <c r="JYJ245" s="14"/>
      <c r="JYK245" s="14"/>
      <c r="JYL245" s="14"/>
      <c r="JYM245" s="14"/>
      <c r="JYN245" s="14"/>
      <c r="JYO245" s="14"/>
      <c r="JYP245" s="14"/>
      <c r="JYQ245" s="14"/>
      <c r="JYR245" s="14"/>
      <c r="JYS245" s="14"/>
      <c r="JYT245" s="14"/>
      <c r="JYU245" s="14"/>
      <c r="JYV245" s="14"/>
      <c r="JYW245" s="14"/>
      <c r="JYX245" s="14"/>
      <c r="JYY245" s="14"/>
      <c r="JYZ245" s="14"/>
      <c r="JZA245" s="14"/>
      <c r="JZB245" s="14"/>
      <c r="JZC245" s="14"/>
      <c r="JZD245" s="14"/>
      <c r="JZE245" s="14"/>
      <c r="JZF245" s="14"/>
      <c r="JZG245" s="14"/>
      <c r="JZH245" s="14"/>
      <c r="JZI245" s="14"/>
      <c r="JZJ245" s="14"/>
      <c r="JZK245" s="14"/>
      <c r="JZL245" s="14"/>
      <c r="JZM245" s="14"/>
      <c r="JZN245" s="14"/>
      <c r="JZO245" s="14"/>
      <c r="JZP245" s="14"/>
      <c r="JZQ245" s="14"/>
      <c r="JZR245" s="14"/>
      <c r="JZS245" s="14"/>
      <c r="JZT245" s="14"/>
      <c r="JZU245" s="14"/>
      <c r="JZV245" s="14"/>
      <c r="JZW245" s="14"/>
      <c r="JZX245" s="14"/>
      <c r="JZY245" s="14"/>
      <c r="JZZ245" s="14"/>
      <c r="KAA245" s="14"/>
      <c r="KAB245" s="14"/>
      <c r="KAC245" s="14"/>
      <c r="KAD245" s="14"/>
      <c r="KAE245" s="14"/>
      <c r="KAF245" s="14"/>
      <c r="KAG245" s="14"/>
      <c r="KAH245" s="14"/>
      <c r="KAI245" s="14"/>
      <c r="KAJ245" s="14"/>
      <c r="KAK245" s="14"/>
      <c r="KAL245" s="14"/>
      <c r="KAM245" s="14"/>
      <c r="KAN245" s="14"/>
      <c r="KAO245" s="14"/>
      <c r="KAP245" s="14"/>
      <c r="KAQ245" s="14"/>
      <c r="KAR245" s="14"/>
      <c r="KAS245" s="14"/>
      <c r="KAT245" s="14"/>
      <c r="KAU245" s="14"/>
      <c r="KAV245" s="14"/>
      <c r="KAW245" s="14"/>
      <c r="KAX245" s="14"/>
      <c r="KAY245" s="14"/>
      <c r="KAZ245" s="14"/>
      <c r="KBA245" s="14"/>
      <c r="KBB245" s="14"/>
      <c r="KBC245" s="14"/>
      <c r="KBD245" s="14"/>
      <c r="KBE245" s="14"/>
      <c r="KBF245" s="14"/>
      <c r="KBG245" s="14"/>
      <c r="KBH245" s="14"/>
      <c r="KBI245" s="14"/>
      <c r="KBJ245" s="14"/>
      <c r="KBK245" s="14"/>
      <c r="KBL245" s="14"/>
      <c r="KBM245" s="14"/>
      <c r="KBN245" s="14"/>
      <c r="KBO245" s="14"/>
      <c r="KBP245" s="14"/>
      <c r="KBQ245" s="14"/>
      <c r="KBR245" s="14"/>
      <c r="KBS245" s="14"/>
      <c r="KBT245" s="14"/>
      <c r="KBU245" s="14"/>
      <c r="KBV245" s="14"/>
      <c r="KBW245" s="14"/>
      <c r="KBX245" s="14"/>
      <c r="KBY245" s="14"/>
      <c r="KBZ245" s="14"/>
      <c r="KCA245" s="14"/>
      <c r="KCB245" s="14"/>
      <c r="KCC245" s="14"/>
      <c r="KCD245" s="14"/>
      <c r="KCE245" s="14"/>
      <c r="KCF245" s="14"/>
      <c r="KCG245" s="14"/>
      <c r="KCH245" s="14"/>
      <c r="KCI245" s="14"/>
      <c r="KCJ245" s="14"/>
      <c r="KCK245" s="14"/>
      <c r="KCL245" s="14"/>
      <c r="KCM245" s="14"/>
      <c r="KCN245" s="14"/>
      <c r="KCO245" s="14"/>
      <c r="KCP245" s="14"/>
      <c r="KCQ245" s="14"/>
      <c r="KCR245" s="14"/>
      <c r="KCS245" s="14"/>
      <c r="KCT245" s="14"/>
      <c r="KCU245" s="14"/>
      <c r="KCV245" s="14"/>
      <c r="KCW245" s="14"/>
      <c r="KCX245" s="14"/>
      <c r="KCY245" s="14"/>
      <c r="KCZ245" s="14"/>
      <c r="KDA245" s="14"/>
      <c r="KDB245" s="14"/>
      <c r="KDC245" s="14"/>
      <c r="KDD245" s="14"/>
      <c r="KDE245" s="14"/>
      <c r="KDF245" s="14"/>
      <c r="KDG245" s="14"/>
      <c r="KDH245" s="14"/>
      <c r="KDI245" s="14"/>
      <c r="KDJ245" s="14"/>
      <c r="KDK245" s="14"/>
      <c r="KDL245" s="14"/>
      <c r="KDM245" s="14"/>
      <c r="KDN245" s="14"/>
      <c r="KDO245" s="14"/>
      <c r="KDP245" s="14"/>
      <c r="KDQ245" s="14"/>
      <c r="KDR245" s="14"/>
      <c r="KDS245" s="14"/>
      <c r="KDT245" s="14"/>
      <c r="KDU245" s="14"/>
      <c r="KDV245" s="14"/>
      <c r="KDW245" s="14"/>
      <c r="KDX245" s="14"/>
      <c r="KDY245" s="14"/>
      <c r="KDZ245" s="14"/>
      <c r="KEA245" s="14"/>
      <c r="KEB245" s="14"/>
      <c r="KEC245" s="14"/>
      <c r="KED245" s="14"/>
      <c r="KEE245" s="14"/>
      <c r="KEF245" s="14"/>
      <c r="KEG245" s="14"/>
      <c r="KEH245" s="14"/>
      <c r="KEI245" s="14"/>
      <c r="KEJ245" s="14"/>
      <c r="KEK245" s="14"/>
      <c r="KEL245" s="14"/>
      <c r="KEM245" s="14"/>
      <c r="KEN245" s="14"/>
      <c r="KEO245" s="14"/>
      <c r="KEP245" s="14"/>
      <c r="KEQ245" s="14"/>
      <c r="KER245" s="14"/>
      <c r="KES245" s="14"/>
      <c r="KET245" s="14"/>
      <c r="KEU245" s="14"/>
      <c r="KEV245" s="14"/>
      <c r="KEW245" s="14"/>
      <c r="KEX245" s="14"/>
      <c r="KEY245" s="14"/>
      <c r="KEZ245" s="14"/>
      <c r="KFA245" s="14"/>
      <c r="KFB245" s="14"/>
      <c r="KFC245" s="14"/>
      <c r="KFD245" s="14"/>
      <c r="KFE245" s="14"/>
      <c r="KFF245" s="14"/>
      <c r="KFG245" s="14"/>
      <c r="KFH245" s="14"/>
      <c r="KFI245" s="14"/>
      <c r="KFJ245" s="14"/>
      <c r="KFK245" s="14"/>
      <c r="KFL245" s="14"/>
      <c r="KFM245" s="14"/>
      <c r="KFN245" s="14"/>
      <c r="KFO245" s="14"/>
      <c r="KFP245" s="14"/>
      <c r="KFQ245" s="14"/>
      <c r="KFR245" s="14"/>
      <c r="KFS245" s="14"/>
      <c r="KFT245" s="14"/>
      <c r="KFU245" s="14"/>
      <c r="KFV245" s="14"/>
      <c r="KFW245" s="14"/>
      <c r="KFX245" s="14"/>
      <c r="KFY245" s="14"/>
      <c r="KFZ245" s="14"/>
      <c r="KGA245" s="14"/>
      <c r="KGB245" s="14"/>
      <c r="KGC245" s="14"/>
      <c r="KGD245" s="14"/>
      <c r="KGE245" s="14"/>
      <c r="KGF245" s="14"/>
      <c r="KGG245" s="14"/>
      <c r="KGH245" s="14"/>
      <c r="KGI245" s="14"/>
      <c r="KGJ245" s="14"/>
      <c r="KGK245" s="14"/>
      <c r="KGL245" s="14"/>
      <c r="KGM245" s="14"/>
      <c r="KGN245" s="14"/>
      <c r="KGO245" s="14"/>
      <c r="KGP245" s="14"/>
      <c r="KGQ245" s="14"/>
      <c r="KGR245" s="14"/>
      <c r="KGS245" s="14"/>
      <c r="KGT245" s="14"/>
      <c r="KGU245" s="14"/>
      <c r="KGV245" s="14"/>
      <c r="KGW245" s="14"/>
      <c r="KGX245" s="14"/>
      <c r="KGY245" s="14"/>
      <c r="KGZ245" s="14"/>
      <c r="KHA245" s="14"/>
      <c r="KHB245" s="14"/>
      <c r="KHC245" s="14"/>
      <c r="KHD245" s="14"/>
      <c r="KHE245" s="14"/>
      <c r="KHF245" s="14"/>
      <c r="KHG245" s="14"/>
      <c r="KHH245" s="14"/>
      <c r="KHI245" s="14"/>
      <c r="KHJ245" s="14"/>
      <c r="KHK245" s="14"/>
      <c r="KHL245" s="14"/>
      <c r="KHM245" s="14"/>
      <c r="KHN245" s="14"/>
      <c r="KHO245" s="14"/>
      <c r="KHP245" s="14"/>
      <c r="KHQ245" s="14"/>
      <c r="KHR245" s="14"/>
      <c r="KHS245" s="14"/>
      <c r="KHT245" s="14"/>
      <c r="KHU245" s="14"/>
      <c r="KHV245" s="14"/>
      <c r="KHW245" s="14"/>
      <c r="KHX245" s="14"/>
      <c r="KHY245" s="14"/>
      <c r="KHZ245" s="14"/>
      <c r="KIA245" s="14"/>
      <c r="KIB245" s="14"/>
      <c r="KIC245" s="14"/>
      <c r="KID245" s="14"/>
      <c r="KIE245" s="14"/>
      <c r="KIF245" s="14"/>
      <c r="KIG245" s="14"/>
      <c r="KIH245" s="14"/>
      <c r="KII245" s="14"/>
      <c r="KIJ245" s="14"/>
      <c r="KIK245" s="14"/>
      <c r="KIL245" s="14"/>
      <c r="KIM245" s="14"/>
      <c r="KIN245" s="14"/>
      <c r="KIO245" s="14"/>
      <c r="KIP245" s="14"/>
      <c r="KIQ245" s="14"/>
      <c r="KIR245" s="14"/>
      <c r="KIS245" s="14"/>
      <c r="KIT245" s="14"/>
      <c r="KIU245" s="14"/>
      <c r="KIV245" s="14"/>
      <c r="KIW245" s="14"/>
      <c r="KIX245" s="14"/>
      <c r="KIY245" s="14"/>
      <c r="KIZ245" s="14"/>
      <c r="KJA245" s="14"/>
      <c r="KJB245" s="14"/>
      <c r="KJC245" s="14"/>
      <c r="KJD245" s="14"/>
      <c r="KJE245" s="14"/>
      <c r="KJF245" s="14"/>
      <c r="KJG245" s="14"/>
      <c r="KJH245" s="14"/>
      <c r="KJI245" s="14"/>
      <c r="KJJ245" s="14"/>
      <c r="KJK245" s="14"/>
      <c r="KJL245" s="14"/>
      <c r="KJM245" s="14"/>
      <c r="KJN245" s="14"/>
      <c r="KJO245" s="14"/>
      <c r="KJP245" s="14"/>
      <c r="KJQ245" s="14"/>
      <c r="KJR245" s="14"/>
      <c r="KJS245" s="14"/>
      <c r="KJT245" s="14"/>
      <c r="KJU245" s="14"/>
      <c r="KJV245" s="14"/>
      <c r="KJW245" s="14"/>
      <c r="KJX245" s="14"/>
      <c r="KJY245" s="14"/>
      <c r="KJZ245" s="14"/>
      <c r="KKA245" s="14"/>
      <c r="KKB245" s="14"/>
      <c r="KKC245" s="14"/>
      <c r="KKD245" s="14"/>
      <c r="KKE245" s="14"/>
      <c r="KKF245" s="14"/>
      <c r="KKG245" s="14"/>
      <c r="KKH245" s="14"/>
      <c r="KKI245" s="14"/>
      <c r="KKJ245" s="14"/>
      <c r="KKK245" s="14"/>
      <c r="KKL245" s="14"/>
      <c r="KKM245" s="14"/>
      <c r="KKN245" s="14"/>
      <c r="KKO245" s="14"/>
      <c r="KKP245" s="14"/>
      <c r="KKQ245" s="14"/>
      <c r="KKR245" s="14"/>
      <c r="KKS245" s="14"/>
      <c r="KKT245" s="14"/>
      <c r="KKU245" s="14"/>
      <c r="KKV245" s="14"/>
      <c r="KKW245" s="14"/>
      <c r="KKX245" s="14"/>
      <c r="KKY245" s="14"/>
      <c r="KKZ245" s="14"/>
      <c r="KLA245" s="14"/>
      <c r="KLB245" s="14"/>
      <c r="KLC245" s="14"/>
      <c r="KLD245" s="14"/>
      <c r="KLE245" s="14"/>
      <c r="KLF245" s="14"/>
      <c r="KLG245" s="14"/>
      <c r="KLH245" s="14"/>
      <c r="KLI245" s="14"/>
      <c r="KLJ245" s="14"/>
      <c r="KLK245" s="14"/>
      <c r="KLL245" s="14"/>
      <c r="KLM245" s="14"/>
      <c r="KLN245" s="14"/>
      <c r="KLO245" s="14"/>
      <c r="KLP245" s="14"/>
      <c r="KLQ245" s="14"/>
      <c r="KLR245" s="14"/>
      <c r="KLS245" s="14"/>
      <c r="KLT245" s="14"/>
      <c r="KLU245" s="14"/>
      <c r="KLV245" s="14"/>
      <c r="KLW245" s="14"/>
      <c r="KLX245" s="14"/>
      <c r="KLY245" s="14"/>
      <c r="KLZ245" s="14"/>
      <c r="KMA245" s="14"/>
      <c r="KMB245" s="14"/>
      <c r="KMC245" s="14"/>
      <c r="KMD245" s="14"/>
      <c r="KME245" s="14"/>
      <c r="KMF245" s="14"/>
      <c r="KMG245" s="14"/>
      <c r="KMH245" s="14"/>
      <c r="KMI245" s="14"/>
      <c r="KMJ245" s="14"/>
      <c r="KMK245" s="14"/>
      <c r="KML245" s="14"/>
      <c r="KMM245" s="14"/>
      <c r="KMN245" s="14"/>
      <c r="KMO245" s="14"/>
      <c r="KMP245" s="14"/>
      <c r="KMQ245" s="14"/>
      <c r="KMR245" s="14"/>
      <c r="KMS245" s="14"/>
      <c r="KMT245" s="14"/>
      <c r="KMU245" s="14"/>
      <c r="KMV245" s="14"/>
      <c r="KMW245" s="14"/>
      <c r="KMX245" s="14"/>
      <c r="KMY245" s="14"/>
      <c r="KMZ245" s="14"/>
      <c r="KNA245" s="14"/>
      <c r="KNB245" s="14"/>
      <c r="KNC245" s="14"/>
      <c r="KND245" s="14"/>
      <c r="KNE245" s="14"/>
      <c r="KNF245" s="14"/>
      <c r="KNG245" s="14"/>
      <c r="KNH245" s="14"/>
      <c r="KNI245" s="14"/>
      <c r="KNJ245" s="14"/>
      <c r="KNK245" s="14"/>
      <c r="KNL245" s="14"/>
      <c r="KNM245" s="14"/>
      <c r="KNN245" s="14"/>
      <c r="KNO245" s="14"/>
      <c r="KNP245" s="14"/>
      <c r="KNQ245" s="14"/>
      <c r="KNR245" s="14"/>
      <c r="KNS245" s="14"/>
      <c r="KNT245" s="14"/>
      <c r="KNU245" s="14"/>
      <c r="KNV245" s="14"/>
      <c r="KNW245" s="14"/>
      <c r="KNX245" s="14"/>
      <c r="KNY245" s="14"/>
      <c r="KNZ245" s="14"/>
      <c r="KOA245" s="14"/>
      <c r="KOB245" s="14"/>
      <c r="KOC245" s="14"/>
      <c r="KOD245" s="14"/>
      <c r="KOE245" s="14"/>
      <c r="KOF245" s="14"/>
      <c r="KOG245" s="14"/>
      <c r="KOH245" s="14"/>
      <c r="KOI245" s="14"/>
      <c r="KOJ245" s="14"/>
      <c r="KOK245" s="14"/>
      <c r="KOL245" s="14"/>
      <c r="KOM245" s="14"/>
      <c r="KON245" s="14"/>
      <c r="KOO245" s="14"/>
      <c r="KOP245" s="14"/>
      <c r="KOQ245" s="14"/>
      <c r="KOR245" s="14"/>
      <c r="KOS245" s="14"/>
      <c r="KOT245" s="14"/>
      <c r="KOU245" s="14"/>
      <c r="KOV245" s="14"/>
      <c r="KOW245" s="14"/>
      <c r="KOX245" s="14"/>
      <c r="KOY245" s="14"/>
      <c r="KOZ245" s="14"/>
      <c r="KPA245" s="14"/>
      <c r="KPB245" s="14"/>
      <c r="KPC245" s="14"/>
      <c r="KPD245" s="14"/>
      <c r="KPE245" s="14"/>
      <c r="KPF245" s="14"/>
      <c r="KPG245" s="14"/>
      <c r="KPH245" s="14"/>
      <c r="KPI245" s="14"/>
      <c r="KPJ245" s="14"/>
      <c r="KPK245" s="14"/>
      <c r="KPL245" s="14"/>
      <c r="KPM245" s="14"/>
      <c r="KPN245" s="14"/>
      <c r="KPO245" s="14"/>
      <c r="KPP245" s="14"/>
      <c r="KPQ245" s="14"/>
      <c r="KPR245" s="14"/>
      <c r="KPS245" s="14"/>
      <c r="KPT245" s="14"/>
      <c r="KPU245" s="14"/>
      <c r="KPV245" s="14"/>
      <c r="KPW245" s="14"/>
      <c r="KPX245" s="14"/>
      <c r="KPY245" s="14"/>
      <c r="KPZ245" s="14"/>
      <c r="KQA245" s="14"/>
      <c r="KQB245" s="14"/>
      <c r="KQC245" s="14"/>
      <c r="KQD245" s="14"/>
      <c r="KQE245" s="14"/>
      <c r="KQF245" s="14"/>
      <c r="KQG245" s="14"/>
      <c r="KQH245" s="14"/>
      <c r="KQI245" s="14"/>
      <c r="KQJ245" s="14"/>
      <c r="KQK245" s="14"/>
      <c r="KQL245" s="14"/>
      <c r="KQM245" s="14"/>
      <c r="KQN245" s="14"/>
      <c r="KQO245" s="14"/>
      <c r="KQP245" s="14"/>
      <c r="KQQ245" s="14"/>
      <c r="KQR245" s="14"/>
      <c r="KQS245" s="14"/>
      <c r="KQT245" s="14"/>
      <c r="KQU245" s="14"/>
      <c r="KQV245" s="14"/>
      <c r="KQW245" s="14"/>
      <c r="KQX245" s="14"/>
      <c r="KQY245" s="14"/>
      <c r="KQZ245" s="14"/>
      <c r="KRA245" s="14"/>
      <c r="KRB245" s="14"/>
      <c r="KRC245" s="14"/>
      <c r="KRD245" s="14"/>
      <c r="KRE245" s="14"/>
      <c r="KRF245" s="14"/>
      <c r="KRG245" s="14"/>
      <c r="KRH245" s="14"/>
      <c r="KRI245" s="14"/>
      <c r="KRJ245" s="14"/>
      <c r="KRK245" s="14"/>
      <c r="KRL245" s="14"/>
      <c r="KRM245" s="14"/>
      <c r="KRN245" s="14"/>
      <c r="KRO245" s="14"/>
      <c r="KRP245" s="14"/>
      <c r="KRQ245" s="14"/>
      <c r="KRR245" s="14"/>
      <c r="KRS245" s="14"/>
      <c r="KRT245" s="14"/>
      <c r="KRU245" s="14"/>
      <c r="KRV245" s="14"/>
      <c r="KRW245" s="14"/>
      <c r="KRX245" s="14"/>
      <c r="KRY245" s="14"/>
      <c r="KRZ245" s="14"/>
      <c r="KSA245" s="14"/>
      <c r="KSB245" s="14"/>
      <c r="KSC245" s="14"/>
      <c r="KSD245" s="14"/>
      <c r="KSE245" s="14"/>
      <c r="KSF245" s="14"/>
      <c r="KSG245" s="14"/>
      <c r="KSH245" s="14"/>
      <c r="KSI245" s="14"/>
      <c r="KSJ245" s="14"/>
      <c r="KSK245" s="14"/>
      <c r="KSL245" s="14"/>
      <c r="KSM245" s="14"/>
      <c r="KSN245" s="14"/>
      <c r="KSO245" s="14"/>
      <c r="KSP245" s="14"/>
      <c r="KSQ245" s="14"/>
      <c r="KSR245" s="14"/>
      <c r="KSS245" s="14"/>
      <c r="KST245" s="14"/>
      <c r="KSU245" s="14"/>
      <c r="KSV245" s="14"/>
      <c r="KSW245" s="14"/>
      <c r="KSX245" s="14"/>
      <c r="KSY245" s="14"/>
      <c r="KSZ245" s="14"/>
      <c r="KTA245" s="14"/>
      <c r="KTB245" s="14"/>
      <c r="KTC245" s="14"/>
      <c r="KTD245" s="14"/>
      <c r="KTE245" s="14"/>
      <c r="KTF245" s="14"/>
      <c r="KTG245" s="14"/>
      <c r="KTH245" s="14"/>
      <c r="KTI245" s="14"/>
      <c r="KTJ245" s="14"/>
      <c r="KTK245" s="14"/>
      <c r="KTL245" s="14"/>
      <c r="KTM245" s="14"/>
      <c r="KTN245" s="14"/>
      <c r="KTO245" s="14"/>
      <c r="KTP245" s="14"/>
      <c r="KTQ245" s="14"/>
      <c r="KTR245" s="14"/>
      <c r="KTS245" s="14"/>
      <c r="KTT245" s="14"/>
      <c r="KTU245" s="14"/>
      <c r="KTV245" s="14"/>
      <c r="KTW245" s="14"/>
      <c r="KTX245" s="14"/>
      <c r="KTY245" s="14"/>
      <c r="KTZ245" s="14"/>
      <c r="KUA245" s="14"/>
      <c r="KUB245" s="14"/>
      <c r="KUC245" s="14"/>
      <c r="KUD245" s="14"/>
      <c r="KUE245" s="14"/>
      <c r="KUF245" s="14"/>
      <c r="KUG245" s="14"/>
      <c r="KUH245" s="14"/>
      <c r="KUI245" s="14"/>
      <c r="KUJ245" s="14"/>
      <c r="KUK245" s="14"/>
      <c r="KUL245" s="14"/>
      <c r="KUM245" s="14"/>
      <c r="KUN245" s="14"/>
      <c r="KUO245" s="14"/>
      <c r="KUP245" s="14"/>
      <c r="KUQ245" s="14"/>
      <c r="KUR245" s="14"/>
      <c r="KUS245" s="14"/>
      <c r="KUT245" s="14"/>
      <c r="KUU245" s="14"/>
      <c r="KUV245" s="14"/>
      <c r="KUW245" s="14"/>
      <c r="KUX245" s="14"/>
      <c r="KUY245" s="14"/>
      <c r="KUZ245" s="14"/>
      <c r="KVA245" s="14"/>
      <c r="KVB245" s="14"/>
      <c r="KVC245" s="14"/>
      <c r="KVD245" s="14"/>
      <c r="KVE245" s="14"/>
      <c r="KVF245" s="14"/>
      <c r="KVG245" s="14"/>
      <c r="KVH245" s="14"/>
      <c r="KVI245" s="14"/>
      <c r="KVJ245" s="14"/>
      <c r="KVK245" s="14"/>
      <c r="KVL245" s="14"/>
      <c r="KVM245" s="14"/>
      <c r="KVN245" s="14"/>
      <c r="KVO245" s="14"/>
      <c r="KVP245" s="14"/>
      <c r="KVQ245" s="14"/>
      <c r="KVR245" s="14"/>
      <c r="KVS245" s="14"/>
      <c r="KVT245" s="14"/>
      <c r="KVU245" s="14"/>
      <c r="KVV245" s="14"/>
      <c r="KVW245" s="14"/>
      <c r="KVX245" s="14"/>
      <c r="KVY245" s="14"/>
      <c r="KVZ245" s="14"/>
      <c r="KWA245" s="14"/>
      <c r="KWB245" s="14"/>
      <c r="KWC245" s="14"/>
      <c r="KWD245" s="14"/>
      <c r="KWE245" s="14"/>
      <c r="KWF245" s="14"/>
      <c r="KWG245" s="14"/>
      <c r="KWH245" s="14"/>
      <c r="KWI245" s="14"/>
      <c r="KWJ245" s="14"/>
      <c r="KWK245" s="14"/>
      <c r="KWL245" s="14"/>
      <c r="KWM245" s="14"/>
      <c r="KWN245" s="14"/>
      <c r="KWO245" s="14"/>
      <c r="KWP245" s="14"/>
      <c r="KWQ245" s="14"/>
      <c r="KWR245" s="14"/>
      <c r="KWS245" s="14"/>
      <c r="KWT245" s="14"/>
      <c r="KWU245" s="14"/>
      <c r="KWV245" s="14"/>
      <c r="KWW245" s="14"/>
      <c r="KWX245" s="14"/>
      <c r="KWY245" s="14"/>
      <c r="KWZ245" s="14"/>
      <c r="KXA245" s="14"/>
      <c r="KXB245" s="14"/>
      <c r="KXC245" s="14"/>
      <c r="KXD245" s="14"/>
      <c r="KXE245" s="14"/>
      <c r="KXF245" s="14"/>
      <c r="KXG245" s="14"/>
      <c r="KXH245" s="14"/>
      <c r="KXI245" s="14"/>
      <c r="KXJ245" s="14"/>
      <c r="KXK245" s="14"/>
      <c r="KXL245" s="14"/>
      <c r="KXM245" s="14"/>
      <c r="KXN245" s="14"/>
      <c r="KXO245" s="14"/>
      <c r="KXP245" s="14"/>
      <c r="KXQ245" s="14"/>
      <c r="KXR245" s="14"/>
      <c r="KXS245" s="14"/>
      <c r="KXT245" s="14"/>
      <c r="KXU245" s="14"/>
      <c r="KXV245" s="14"/>
      <c r="KXW245" s="14"/>
      <c r="KXX245" s="14"/>
      <c r="KXY245" s="14"/>
      <c r="KXZ245" s="14"/>
      <c r="KYA245" s="14"/>
      <c r="KYB245" s="14"/>
      <c r="KYC245" s="14"/>
      <c r="KYD245" s="14"/>
      <c r="KYE245" s="14"/>
      <c r="KYF245" s="14"/>
      <c r="KYG245" s="14"/>
      <c r="KYH245" s="14"/>
      <c r="KYI245" s="14"/>
      <c r="KYJ245" s="14"/>
      <c r="KYK245" s="14"/>
      <c r="KYL245" s="14"/>
      <c r="KYM245" s="14"/>
      <c r="KYN245" s="14"/>
      <c r="KYO245" s="14"/>
      <c r="KYP245" s="14"/>
      <c r="KYQ245" s="14"/>
      <c r="KYR245" s="14"/>
      <c r="KYS245" s="14"/>
      <c r="KYT245" s="14"/>
      <c r="KYU245" s="14"/>
      <c r="KYV245" s="14"/>
      <c r="KYW245" s="14"/>
      <c r="KYX245" s="14"/>
      <c r="KYY245" s="14"/>
      <c r="KYZ245" s="14"/>
      <c r="KZA245" s="14"/>
      <c r="KZB245" s="14"/>
      <c r="KZC245" s="14"/>
      <c r="KZD245" s="14"/>
      <c r="KZE245" s="14"/>
      <c r="KZF245" s="14"/>
      <c r="KZG245" s="14"/>
      <c r="KZH245" s="14"/>
      <c r="KZI245" s="14"/>
      <c r="KZJ245" s="14"/>
      <c r="KZK245" s="14"/>
      <c r="KZL245" s="14"/>
      <c r="KZM245" s="14"/>
      <c r="KZN245" s="14"/>
      <c r="KZO245" s="14"/>
      <c r="KZP245" s="14"/>
      <c r="KZQ245" s="14"/>
      <c r="KZR245" s="14"/>
      <c r="KZS245" s="14"/>
      <c r="KZT245" s="14"/>
      <c r="KZU245" s="14"/>
      <c r="KZV245" s="14"/>
      <c r="KZW245" s="14"/>
      <c r="KZX245" s="14"/>
      <c r="KZY245" s="14"/>
      <c r="KZZ245" s="14"/>
      <c r="LAA245" s="14"/>
      <c r="LAB245" s="14"/>
      <c r="LAC245" s="14"/>
      <c r="LAD245" s="14"/>
      <c r="LAE245" s="14"/>
      <c r="LAF245" s="14"/>
      <c r="LAG245" s="14"/>
      <c r="LAH245" s="14"/>
      <c r="LAI245" s="14"/>
      <c r="LAJ245" s="14"/>
      <c r="LAK245" s="14"/>
      <c r="LAL245" s="14"/>
      <c r="LAM245" s="14"/>
      <c r="LAN245" s="14"/>
      <c r="LAO245" s="14"/>
      <c r="LAP245" s="14"/>
      <c r="LAQ245" s="14"/>
      <c r="LAR245" s="14"/>
      <c r="LAS245" s="14"/>
      <c r="LAT245" s="14"/>
      <c r="LAU245" s="14"/>
      <c r="LAV245" s="14"/>
      <c r="LAW245" s="14"/>
      <c r="LAX245" s="14"/>
      <c r="LAY245" s="14"/>
      <c r="LAZ245" s="14"/>
      <c r="LBA245" s="14"/>
      <c r="LBB245" s="14"/>
      <c r="LBC245" s="14"/>
      <c r="LBD245" s="14"/>
      <c r="LBE245" s="14"/>
      <c r="LBF245" s="14"/>
      <c r="LBG245" s="14"/>
      <c r="LBH245" s="14"/>
      <c r="LBI245" s="14"/>
      <c r="LBJ245" s="14"/>
      <c r="LBK245" s="14"/>
      <c r="LBL245" s="14"/>
      <c r="LBM245" s="14"/>
      <c r="LBN245" s="14"/>
      <c r="LBO245" s="14"/>
      <c r="LBP245" s="14"/>
      <c r="LBQ245" s="14"/>
      <c r="LBR245" s="14"/>
      <c r="LBS245" s="14"/>
      <c r="LBT245" s="14"/>
      <c r="LBU245" s="14"/>
      <c r="LBV245" s="14"/>
      <c r="LBW245" s="14"/>
      <c r="LBX245" s="14"/>
      <c r="LBY245" s="14"/>
      <c r="LBZ245" s="14"/>
      <c r="LCA245" s="14"/>
      <c r="LCB245" s="14"/>
      <c r="LCC245" s="14"/>
      <c r="LCD245" s="14"/>
      <c r="LCE245" s="14"/>
      <c r="LCF245" s="14"/>
      <c r="LCG245" s="14"/>
      <c r="LCH245" s="14"/>
      <c r="LCI245" s="14"/>
      <c r="LCJ245" s="14"/>
      <c r="LCK245" s="14"/>
      <c r="LCL245" s="14"/>
      <c r="LCM245" s="14"/>
      <c r="LCN245" s="14"/>
      <c r="LCO245" s="14"/>
      <c r="LCP245" s="14"/>
      <c r="LCQ245" s="14"/>
      <c r="LCR245" s="14"/>
      <c r="LCS245" s="14"/>
      <c r="LCT245" s="14"/>
      <c r="LCU245" s="14"/>
      <c r="LCV245" s="14"/>
      <c r="LCW245" s="14"/>
      <c r="LCX245" s="14"/>
      <c r="LCY245" s="14"/>
      <c r="LCZ245" s="14"/>
      <c r="LDA245" s="14"/>
      <c r="LDB245" s="14"/>
      <c r="LDC245" s="14"/>
      <c r="LDD245" s="14"/>
      <c r="LDE245" s="14"/>
      <c r="LDF245" s="14"/>
      <c r="LDG245" s="14"/>
      <c r="LDH245" s="14"/>
      <c r="LDI245" s="14"/>
      <c r="LDJ245" s="14"/>
      <c r="LDK245" s="14"/>
      <c r="LDL245" s="14"/>
      <c r="LDM245" s="14"/>
      <c r="LDN245" s="14"/>
      <c r="LDO245" s="14"/>
      <c r="LDP245" s="14"/>
      <c r="LDQ245" s="14"/>
      <c r="LDR245" s="14"/>
      <c r="LDS245" s="14"/>
      <c r="LDT245" s="14"/>
      <c r="LDU245" s="14"/>
      <c r="LDV245" s="14"/>
      <c r="LDW245" s="14"/>
      <c r="LDX245" s="14"/>
      <c r="LDY245" s="14"/>
      <c r="LDZ245" s="14"/>
      <c r="LEA245" s="14"/>
      <c r="LEB245" s="14"/>
      <c r="LEC245" s="14"/>
      <c r="LED245" s="14"/>
      <c r="LEE245" s="14"/>
      <c r="LEF245" s="14"/>
      <c r="LEG245" s="14"/>
      <c r="LEH245" s="14"/>
      <c r="LEI245" s="14"/>
      <c r="LEJ245" s="14"/>
      <c r="LEK245" s="14"/>
      <c r="LEL245" s="14"/>
      <c r="LEM245" s="14"/>
      <c r="LEN245" s="14"/>
      <c r="LEO245" s="14"/>
      <c r="LEP245" s="14"/>
      <c r="LEQ245" s="14"/>
      <c r="LER245" s="14"/>
      <c r="LES245" s="14"/>
      <c r="LET245" s="14"/>
      <c r="LEU245" s="14"/>
      <c r="LEV245" s="14"/>
      <c r="LEW245" s="14"/>
      <c r="LEX245" s="14"/>
      <c r="LEY245" s="14"/>
      <c r="LEZ245" s="14"/>
      <c r="LFA245" s="14"/>
      <c r="LFB245" s="14"/>
      <c r="LFC245" s="14"/>
      <c r="LFD245" s="14"/>
      <c r="LFE245" s="14"/>
      <c r="LFF245" s="14"/>
      <c r="LFG245" s="14"/>
      <c r="LFH245" s="14"/>
      <c r="LFI245" s="14"/>
      <c r="LFJ245" s="14"/>
      <c r="LFK245" s="14"/>
      <c r="LFL245" s="14"/>
      <c r="LFM245" s="14"/>
      <c r="LFN245" s="14"/>
      <c r="LFO245" s="14"/>
      <c r="LFP245" s="14"/>
      <c r="LFQ245" s="14"/>
      <c r="LFR245" s="14"/>
      <c r="LFS245" s="14"/>
      <c r="LFT245" s="14"/>
      <c r="LFU245" s="14"/>
      <c r="LFV245" s="14"/>
      <c r="LFW245" s="14"/>
      <c r="LFX245" s="14"/>
      <c r="LFY245" s="14"/>
      <c r="LFZ245" s="14"/>
      <c r="LGA245" s="14"/>
      <c r="LGB245" s="14"/>
      <c r="LGC245" s="14"/>
      <c r="LGD245" s="14"/>
      <c r="LGE245" s="14"/>
      <c r="LGF245" s="14"/>
      <c r="LGG245" s="14"/>
      <c r="LGH245" s="14"/>
      <c r="LGI245" s="14"/>
      <c r="LGJ245" s="14"/>
      <c r="LGK245" s="14"/>
      <c r="LGL245" s="14"/>
      <c r="LGM245" s="14"/>
      <c r="LGN245" s="14"/>
      <c r="LGO245" s="14"/>
      <c r="LGP245" s="14"/>
      <c r="LGQ245" s="14"/>
      <c r="LGR245" s="14"/>
      <c r="LGS245" s="14"/>
      <c r="LGT245" s="14"/>
      <c r="LGU245" s="14"/>
      <c r="LGV245" s="14"/>
      <c r="LGW245" s="14"/>
      <c r="LGX245" s="14"/>
      <c r="LGY245" s="14"/>
      <c r="LGZ245" s="14"/>
      <c r="LHA245" s="14"/>
      <c r="LHB245" s="14"/>
      <c r="LHC245" s="14"/>
      <c r="LHD245" s="14"/>
      <c r="LHE245" s="14"/>
      <c r="LHF245" s="14"/>
      <c r="LHG245" s="14"/>
      <c r="LHH245" s="14"/>
      <c r="LHI245" s="14"/>
      <c r="LHJ245" s="14"/>
      <c r="LHK245" s="14"/>
      <c r="LHL245" s="14"/>
      <c r="LHM245" s="14"/>
      <c r="LHN245" s="14"/>
      <c r="LHO245" s="14"/>
      <c r="LHP245" s="14"/>
      <c r="LHQ245" s="14"/>
      <c r="LHR245" s="14"/>
      <c r="LHS245" s="14"/>
      <c r="LHT245" s="14"/>
      <c r="LHU245" s="14"/>
      <c r="LHV245" s="14"/>
      <c r="LHW245" s="14"/>
      <c r="LHX245" s="14"/>
      <c r="LHY245" s="14"/>
      <c r="LHZ245" s="14"/>
      <c r="LIA245" s="14"/>
      <c r="LIB245" s="14"/>
      <c r="LIC245" s="14"/>
      <c r="LID245" s="14"/>
      <c r="LIE245" s="14"/>
      <c r="LIF245" s="14"/>
      <c r="LIG245" s="14"/>
      <c r="LIH245" s="14"/>
      <c r="LII245" s="14"/>
      <c r="LIJ245" s="14"/>
      <c r="LIK245" s="14"/>
      <c r="LIL245" s="14"/>
      <c r="LIM245" s="14"/>
      <c r="LIN245" s="14"/>
      <c r="LIO245" s="14"/>
      <c r="LIP245" s="14"/>
      <c r="LIQ245" s="14"/>
      <c r="LIR245" s="14"/>
      <c r="LIS245" s="14"/>
      <c r="LIT245" s="14"/>
      <c r="LIU245" s="14"/>
      <c r="LIV245" s="14"/>
      <c r="LIW245" s="14"/>
      <c r="LIX245" s="14"/>
      <c r="LIY245" s="14"/>
      <c r="LIZ245" s="14"/>
      <c r="LJA245" s="14"/>
      <c r="LJB245" s="14"/>
      <c r="LJC245" s="14"/>
      <c r="LJD245" s="14"/>
      <c r="LJE245" s="14"/>
      <c r="LJF245" s="14"/>
      <c r="LJG245" s="14"/>
      <c r="LJH245" s="14"/>
      <c r="LJI245" s="14"/>
      <c r="LJJ245" s="14"/>
      <c r="LJK245" s="14"/>
      <c r="LJL245" s="14"/>
      <c r="LJM245" s="14"/>
      <c r="LJN245" s="14"/>
      <c r="LJO245" s="14"/>
      <c r="LJP245" s="14"/>
      <c r="LJQ245" s="14"/>
      <c r="LJR245" s="14"/>
      <c r="LJS245" s="14"/>
      <c r="LJT245" s="14"/>
      <c r="LJU245" s="14"/>
      <c r="LJV245" s="14"/>
      <c r="LJW245" s="14"/>
      <c r="LJX245" s="14"/>
      <c r="LJY245" s="14"/>
      <c r="LJZ245" s="14"/>
      <c r="LKA245" s="14"/>
      <c r="LKB245" s="14"/>
      <c r="LKC245" s="14"/>
      <c r="LKD245" s="14"/>
      <c r="LKE245" s="14"/>
      <c r="LKF245" s="14"/>
      <c r="LKG245" s="14"/>
      <c r="LKH245" s="14"/>
      <c r="LKI245" s="14"/>
      <c r="LKJ245" s="14"/>
      <c r="LKK245" s="14"/>
      <c r="LKL245" s="14"/>
      <c r="LKM245" s="14"/>
      <c r="LKN245" s="14"/>
      <c r="LKO245" s="14"/>
      <c r="LKP245" s="14"/>
      <c r="LKQ245" s="14"/>
      <c r="LKR245" s="14"/>
      <c r="LKS245" s="14"/>
      <c r="LKT245" s="14"/>
      <c r="LKU245" s="14"/>
      <c r="LKV245" s="14"/>
      <c r="LKW245" s="14"/>
      <c r="LKX245" s="14"/>
      <c r="LKY245" s="14"/>
      <c r="LKZ245" s="14"/>
      <c r="LLA245" s="14"/>
      <c r="LLB245" s="14"/>
      <c r="LLC245" s="14"/>
      <c r="LLD245" s="14"/>
      <c r="LLE245" s="14"/>
      <c r="LLF245" s="14"/>
      <c r="LLG245" s="14"/>
      <c r="LLH245" s="14"/>
      <c r="LLI245" s="14"/>
      <c r="LLJ245" s="14"/>
      <c r="LLK245" s="14"/>
      <c r="LLL245" s="14"/>
      <c r="LLM245" s="14"/>
      <c r="LLN245" s="14"/>
      <c r="LLO245" s="14"/>
      <c r="LLP245" s="14"/>
      <c r="LLQ245" s="14"/>
      <c r="LLR245" s="14"/>
      <c r="LLS245" s="14"/>
      <c r="LLT245" s="14"/>
      <c r="LLU245" s="14"/>
      <c r="LLV245" s="14"/>
      <c r="LLW245" s="14"/>
      <c r="LLX245" s="14"/>
      <c r="LLY245" s="14"/>
      <c r="LLZ245" s="14"/>
      <c r="LMA245" s="14"/>
      <c r="LMB245" s="14"/>
      <c r="LMC245" s="14"/>
      <c r="LMD245" s="14"/>
      <c r="LME245" s="14"/>
      <c r="LMF245" s="14"/>
      <c r="LMG245" s="14"/>
      <c r="LMH245" s="14"/>
      <c r="LMI245" s="14"/>
      <c r="LMJ245" s="14"/>
      <c r="LMK245" s="14"/>
      <c r="LML245" s="14"/>
      <c r="LMM245" s="14"/>
      <c r="LMN245" s="14"/>
      <c r="LMO245" s="14"/>
      <c r="LMP245" s="14"/>
      <c r="LMQ245" s="14"/>
      <c r="LMR245" s="14"/>
      <c r="LMS245" s="14"/>
      <c r="LMT245" s="14"/>
      <c r="LMU245" s="14"/>
      <c r="LMV245" s="14"/>
      <c r="LMW245" s="14"/>
      <c r="LMX245" s="14"/>
      <c r="LMY245" s="14"/>
      <c r="LMZ245" s="14"/>
      <c r="LNA245" s="14"/>
      <c r="LNB245" s="14"/>
      <c r="LNC245" s="14"/>
      <c r="LND245" s="14"/>
      <c r="LNE245" s="14"/>
      <c r="LNF245" s="14"/>
      <c r="LNG245" s="14"/>
      <c r="LNH245" s="14"/>
      <c r="LNI245" s="14"/>
      <c r="LNJ245" s="14"/>
      <c r="LNK245" s="14"/>
      <c r="LNL245" s="14"/>
      <c r="LNM245" s="14"/>
      <c r="LNN245" s="14"/>
      <c r="LNO245" s="14"/>
      <c r="LNP245" s="14"/>
      <c r="LNQ245" s="14"/>
      <c r="LNR245" s="14"/>
      <c r="LNS245" s="14"/>
      <c r="LNT245" s="14"/>
      <c r="LNU245" s="14"/>
      <c r="LNV245" s="14"/>
      <c r="LNW245" s="14"/>
      <c r="LNX245" s="14"/>
      <c r="LNY245" s="14"/>
      <c r="LNZ245" s="14"/>
      <c r="LOA245" s="14"/>
      <c r="LOB245" s="14"/>
      <c r="LOC245" s="14"/>
      <c r="LOD245" s="14"/>
      <c r="LOE245" s="14"/>
      <c r="LOF245" s="14"/>
      <c r="LOG245" s="14"/>
      <c r="LOH245" s="14"/>
      <c r="LOI245" s="14"/>
      <c r="LOJ245" s="14"/>
      <c r="LOK245" s="14"/>
      <c r="LOL245" s="14"/>
      <c r="LOM245" s="14"/>
      <c r="LON245" s="14"/>
      <c r="LOO245" s="14"/>
      <c r="LOP245" s="14"/>
      <c r="LOQ245" s="14"/>
      <c r="LOR245" s="14"/>
      <c r="LOS245" s="14"/>
      <c r="LOT245" s="14"/>
      <c r="LOU245" s="14"/>
      <c r="LOV245" s="14"/>
      <c r="LOW245" s="14"/>
      <c r="LOX245" s="14"/>
      <c r="LOY245" s="14"/>
      <c r="LOZ245" s="14"/>
      <c r="LPA245" s="14"/>
      <c r="LPB245" s="14"/>
      <c r="LPC245" s="14"/>
      <c r="LPD245" s="14"/>
      <c r="LPE245" s="14"/>
      <c r="LPF245" s="14"/>
      <c r="LPG245" s="14"/>
      <c r="LPH245" s="14"/>
      <c r="LPI245" s="14"/>
      <c r="LPJ245" s="14"/>
      <c r="LPK245" s="14"/>
      <c r="LPL245" s="14"/>
      <c r="LPM245" s="14"/>
      <c r="LPN245" s="14"/>
      <c r="LPO245" s="14"/>
      <c r="LPP245" s="14"/>
      <c r="LPQ245" s="14"/>
      <c r="LPR245" s="14"/>
      <c r="LPS245" s="14"/>
      <c r="LPT245" s="14"/>
      <c r="LPU245" s="14"/>
      <c r="LPV245" s="14"/>
      <c r="LPW245" s="14"/>
      <c r="LPX245" s="14"/>
      <c r="LPY245" s="14"/>
      <c r="LPZ245" s="14"/>
      <c r="LQA245" s="14"/>
      <c r="LQB245" s="14"/>
      <c r="LQC245" s="14"/>
      <c r="LQD245" s="14"/>
      <c r="LQE245" s="14"/>
      <c r="LQF245" s="14"/>
      <c r="LQG245" s="14"/>
      <c r="LQH245" s="14"/>
      <c r="LQI245" s="14"/>
      <c r="LQJ245" s="14"/>
      <c r="LQK245" s="14"/>
      <c r="LQL245" s="14"/>
      <c r="LQM245" s="14"/>
      <c r="LQN245" s="14"/>
      <c r="LQO245" s="14"/>
      <c r="LQP245" s="14"/>
      <c r="LQQ245" s="14"/>
      <c r="LQR245" s="14"/>
      <c r="LQS245" s="14"/>
      <c r="LQT245" s="14"/>
      <c r="LQU245" s="14"/>
      <c r="LQV245" s="14"/>
      <c r="LQW245" s="14"/>
      <c r="LQX245" s="14"/>
      <c r="LQY245" s="14"/>
      <c r="LQZ245" s="14"/>
      <c r="LRA245" s="14"/>
      <c r="LRB245" s="14"/>
      <c r="LRC245" s="14"/>
      <c r="LRD245" s="14"/>
      <c r="LRE245" s="14"/>
      <c r="LRF245" s="14"/>
      <c r="LRG245" s="14"/>
      <c r="LRH245" s="14"/>
      <c r="LRI245" s="14"/>
      <c r="LRJ245" s="14"/>
      <c r="LRK245" s="14"/>
      <c r="LRL245" s="14"/>
      <c r="LRM245" s="14"/>
      <c r="LRN245" s="14"/>
      <c r="LRO245" s="14"/>
      <c r="LRP245" s="14"/>
      <c r="LRQ245" s="14"/>
      <c r="LRR245" s="14"/>
      <c r="LRS245" s="14"/>
      <c r="LRT245" s="14"/>
      <c r="LRU245" s="14"/>
      <c r="LRV245" s="14"/>
      <c r="LRW245" s="14"/>
      <c r="LRX245" s="14"/>
      <c r="LRY245" s="14"/>
      <c r="LRZ245" s="14"/>
      <c r="LSA245" s="14"/>
      <c r="LSB245" s="14"/>
      <c r="LSC245" s="14"/>
      <c r="LSD245" s="14"/>
      <c r="LSE245" s="14"/>
      <c r="LSF245" s="14"/>
      <c r="LSG245" s="14"/>
      <c r="LSH245" s="14"/>
      <c r="LSI245" s="14"/>
      <c r="LSJ245" s="14"/>
      <c r="LSK245" s="14"/>
      <c r="LSL245" s="14"/>
      <c r="LSM245" s="14"/>
      <c r="LSN245" s="14"/>
      <c r="LSO245" s="14"/>
      <c r="LSP245" s="14"/>
      <c r="LSQ245" s="14"/>
      <c r="LSR245" s="14"/>
      <c r="LSS245" s="14"/>
      <c r="LST245" s="14"/>
      <c r="LSU245" s="14"/>
      <c r="LSV245" s="14"/>
      <c r="LSW245" s="14"/>
      <c r="LSX245" s="14"/>
      <c r="LSY245" s="14"/>
      <c r="LSZ245" s="14"/>
      <c r="LTA245" s="14"/>
      <c r="LTB245" s="14"/>
      <c r="LTC245" s="14"/>
      <c r="LTD245" s="14"/>
      <c r="LTE245" s="14"/>
      <c r="LTF245" s="14"/>
      <c r="LTG245" s="14"/>
      <c r="LTH245" s="14"/>
      <c r="LTI245" s="14"/>
      <c r="LTJ245" s="14"/>
      <c r="LTK245" s="14"/>
      <c r="LTL245" s="14"/>
      <c r="LTM245" s="14"/>
      <c r="LTN245" s="14"/>
      <c r="LTO245" s="14"/>
      <c r="LTP245" s="14"/>
      <c r="LTQ245" s="14"/>
      <c r="LTR245" s="14"/>
      <c r="LTS245" s="14"/>
      <c r="LTT245" s="14"/>
      <c r="LTU245" s="14"/>
      <c r="LTV245" s="14"/>
      <c r="LTW245" s="14"/>
      <c r="LTX245" s="14"/>
      <c r="LTY245" s="14"/>
      <c r="LTZ245" s="14"/>
      <c r="LUA245" s="14"/>
      <c r="LUB245" s="14"/>
      <c r="LUC245" s="14"/>
      <c r="LUD245" s="14"/>
      <c r="LUE245" s="14"/>
      <c r="LUF245" s="14"/>
      <c r="LUG245" s="14"/>
      <c r="LUH245" s="14"/>
      <c r="LUI245" s="14"/>
      <c r="LUJ245" s="14"/>
      <c r="LUK245" s="14"/>
      <c r="LUL245" s="14"/>
      <c r="LUM245" s="14"/>
      <c r="LUN245" s="14"/>
      <c r="LUO245" s="14"/>
      <c r="LUP245" s="14"/>
      <c r="LUQ245" s="14"/>
      <c r="LUR245" s="14"/>
      <c r="LUS245" s="14"/>
      <c r="LUT245" s="14"/>
      <c r="LUU245" s="14"/>
      <c r="LUV245" s="14"/>
      <c r="LUW245" s="14"/>
      <c r="LUX245" s="14"/>
      <c r="LUY245" s="14"/>
      <c r="LUZ245" s="14"/>
      <c r="LVA245" s="14"/>
      <c r="LVB245" s="14"/>
      <c r="LVC245" s="14"/>
      <c r="LVD245" s="14"/>
      <c r="LVE245" s="14"/>
      <c r="LVF245" s="14"/>
      <c r="LVG245" s="14"/>
      <c r="LVH245" s="14"/>
      <c r="LVI245" s="14"/>
      <c r="LVJ245" s="14"/>
      <c r="LVK245" s="14"/>
      <c r="LVL245" s="14"/>
      <c r="LVM245" s="14"/>
      <c r="LVN245" s="14"/>
      <c r="LVO245" s="14"/>
      <c r="LVP245" s="14"/>
      <c r="LVQ245" s="14"/>
      <c r="LVR245" s="14"/>
      <c r="LVS245" s="14"/>
      <c r="LVT245" s="14"/>
      <c r="LVU245" s="14"/>
      <c r="LVV245" s="14"/>
      <c r="LVW245" s="14"/>
      <c r="LVX245" s="14"/>
      <c r="LVY245" s="14"/>
      <c r="LVZ245" s="14"/>
      <c r="LWA245" s="14"/>
      <c r="LWB245" s="14"/>
      <c r="LWC245" s="14"/>
      <c r="LWD245" s="14"/>
      <c r="LWE245" s="14"/>
      <c r="LWF245" s="14"/>
      <c r="LWG245" s="14"/>
      <c r="LWH245" s="14"/>
      <c r="LWI245" s="14"/>
      <c r="LWJ245" s="14"/>
      <c r="LWK245" s="14"/>
      <c r="LWL245" s="14"/>
      <c r="LWM245" s="14"/>
      <c r="LWN245" s="14"/>
      <c r="LWO245" s="14"/>
      <c r="LWP245" s="14"/>
      <c r="LWQ245" s="14"/>
      <c r="LWR245" s="14"/>
      <c r="LWS245" s="14"/>
      <c r="LWT245" s="14"/>
      <c r="LWU245" s="14"/>
      <c r="LWV245" s="14"/>
      <c r="LWW245" s="14"/>
      <c r="LWX245" s="14"/>
      <c r="LWY245" s="14"/>
      <c r="LWZ245" s="14"/>
      <c r="LXA245" s="14"/>
      <c r="LXB245" s="14"/>
      <c r="LXC245" s="14"/>
      <c r="LXD245" s="14"/>
      <c r="LXE245" s="14"/>
      <c r="LXF245" s="14"/>
      <c r="LXG245" s="14"/>
      <c r="LXH245" s="14"/>
      <c r="LXI245" s="14"/>
      <c r="LXJ245" s="14"/>
      <c r="LXK245" s="14"/>
      <c r="LXL245" s="14"/>
      <c r="LXM245" s="14"/>
      <c r="LXN245" s="14"/>
      <c r="LXO245" s="14"/>
      <c r="LXP245" s="14"/>
      <c r="LXQ245" s="14"/>
      <c r="LXR245" s="14"/>
      <c r="LXS245" s="14"/>
      <c r="LXT245" s="14"/>
      <c r="LXU245" s="14"/>
      <c r="LXV245" s="14"/>
      <c r="LXW245" s="14"/>
      <c r="LXX245" s="14"/>
      <c r="LXY245" s="14"/>
      <c r="LXZ245" s="14"/>
      <c r="LYA245" s="14"/>
      <c r="LYB245" s="14"/>
      <c r="LYC245" s="14"/>
      <c r="LYD245" s="14"/>
      <c r="LYE245" s="14"/>
      <c r="LYF245" s="14"/>
      <c r="LYG245" s="14"/>
      <c r="LYH245" s="14"/>
      <c r="LYI245" s="14"/>
      <c r="LYJ245" s="14"/>
      <c r="LYK245" s="14"/>
      <c r="LYL245" s="14"/>
      <c r="LYM245" s="14"/>
      <c r="LYN245" s="14"/>
      <c r="LYO245" s="14"/>
      <c r="LYP245" s="14"/>
      <c r="LYQ245" s="14"/>
      <c r="LYR245" s="14"/>
      <c r="LYS245" s="14"/>
      <c r="LYT245" s="14"/>
      <c r="LYU245" s="14"/>
      <c r="LYV245" s="14"/>
      <c r="LYW245" s="14"/>
      <c r="LYX245" s="14"/>
      <c r="LYY245" s="14"/>
      <c r="LYZ245" s="14"/>
      <c r="LZA245" s="14"/>
      <c r="LZB245" s="14"/>
      <c r="LZC245" s="14"/>
      <c r="LZD245" s="14"/>
      <c r="LZE245" s="14"/>
      <c r="LZF245" s="14"/>
      <c r="LZG245" s="14"/>
      <c r="LZH245" s="14"/>
      <c r="LZI245" s="14"/>
      <c r="LZJ245" s="14"/>
      <c r="LZK245" s="14"/>
      <c r="LZL245" s="14"/>
      <c r="LZM245" s="14"/>
      <c r="LZN245" s="14"/>
      <c r="LZO245" s="14"/>
      <c r="LZP245" s="14"/>
      <c r="LZQ245" s="14"/>
      <c r="LZR245" s="14"/>
      <c r="LZS245" s="14"/>
      <c r="LZT245" s="14"/>
      <c r="LZU245" s="14"/>
      <c r="LZV245" s="14"/>
      <c r="LZW245" s="14"/>
      <c r="LZX245" s="14"/>
      <c r="LZY245" s="14"/>
      <c r="LZZ245" s="14"/>
      <c r="MAA245" s="14"/>
      <c r="MAB245" s="14"/>
      <c r="MAC245" s="14"/>
      <c r="MAD245" s="14"/>
      <c r="MAE245" s="14"/>
      <c r="MAF245" s="14"/>
      <c r="MAG245" s="14"/>
      <c r="MAH245" s="14"/>
      <c r="MAI245" s="14"/>
      <c r="MAJ245" s="14"/>
      <c r="MAK245" s="14"/>
      <c r="MAL245" s="14"/>
      <c r="MAM245" s="14"/>
      <c r="MAN245" s="14"/>
      <c r="MAO245" s="14"/>
      <c r="MAP245" s="14"/>
      <c r="MAQ245" s="14"/>
      <c r="MAR245" s="14"/>
      <c r="MAS245" s="14"/>
      <c r="MAT245" s="14"/>
      <c r="MAU245" s="14"/>
      <c r="MAV245" s="14"/>
      <c r="MAW245" s="14"/>
      <c r="MAX245" s="14"/>
      <c r="MAY245" s="14"/>
      <c r="MAZ245" s="14"/>
      <c r="MBA245" s="14"/>
      <c r="MBB245" s="14"/>
      <c r="MBC245" s="14"/>
      <c r="MBD245" s="14"/>
      <c r="MBE245" s="14"/>
      <c r="MBF245" s="14"/>
      <c r="MBG245" s="14"/>
      <c r="MBH245" s="14"/>
      <c r="MBI245" s="14"/>
      <c r="MBJ245" s="14"/>
      <c r="MBK245" s="14"/>
      <c r="MBL245" s="14"/>
      <c r="MBM245" s="14"/>
      <c r="MBN245" s="14"/>
      <c r="MBO245" s="14"/>
      <c r="MBP245" s="14"/>
      <c r="MBQ245" s="14"/>
      <c r="MBR245" s="14"/>
      <c r="MBS245" s="14"/>
      <c r="MBT245" s="14"/>
      <c r="MBU245" s="14"/>
      <c r="MBV245" s="14"/>
      <c r="MBW245" s="14"/>
      <c r="MBX245" s="14"/>
      <c r="MBY245" s="14"/>
      <c r="MBZ245" s="14"/>
      <c r="MCA245" s="14"/>
      <c r="MCB245" s="14"/>
      <c r="MCC245" s="14"/>
      <c r="MCD245" s="14"/>
      <c r="MCE245" s="14"/>
      <c r="MCF245" s="14"/>
      <c r="MCG245" s="14"/>
      <c r="MCH245" s="14"/>
      <c r="MCI245" s="14"/>
      <c r="MCJ245" s="14"/>
      <c r="MCK245" s="14"/>
      <c r="MCL245" s="14"/>
      <c r="MCM245" s="14"/>
      <c r="MCN245" s="14"/>
      <c r="MCO245" s="14"/>
      <c r="MCP245" s="14"/>
      <c r="MCQ245" s="14"/>
      <c r="MCR245" s="14"/>
      <c r="MCS245" s="14"/>
      <c r="MCT245" s="14"/>
      <c r="MCU245" s="14"/>
      <c r="MCV245" s="14"/>
      <c r="MCW245" s="14"/>
      <c r="MCX245" s="14"/>
      <c r="MCY245" s="14"/>
      <c r="MCZ245" s="14"/>
      <c r="MDA245" s="14"/>
      <c r="MDB245" s="14"/>
      <c r="MDC245" s="14"/>
      <c r="MDD245" s="14"/>
      <c r="MDE245" s="14"/>
      <c r="MDF245" s="14"/>
      <c r="MDG245" s="14"/>
      <c r="MDH245" s="14"/>
      <c r="MDI245" s="14"/>
      <c r="MDJ245" s="14"/>
      <c r="MDK245" s="14"/>
      <c r="MDL245" s="14"/>
      <c r="MDM245" s="14"/>
      <c r="MDN245" s="14"/>
      <c r="MDO245" s="14"/>
      <c r="MDP245" s="14"/>
      <c r="MDQ245" s="14"/>
      <c r="MDR245" s="14"/>
      <c r="MDS245" s="14"/>
      <c r="MDT245" s="14"/>
      <c r="MDU245" s="14"/>
      <c r="MDV245" s="14"/>
      <c r="MDW245" s="14"/>
      <c r="MDX245" s="14"/>
      <c r="MDY245" s="14"/>
      <c r="MDZ245" s="14"/>
      <c r="MEA245" s="14"/>
      <c r="MEB245" s="14"/>
      <c r="MEC245" s="14"/>
      <c r="MED245" s="14"/>
      <c r="MEE245" s="14"/>
      <c r="MEF245" s="14"/>
      <c r="MEG245" s="14"/>
      <c r="MEH245" s="14"/>
      <c r="MEI245" s="14"/>
      <c r="MEJ245" s="14"/>
      <c r="MEK245" s="14"/>
      <c r="MEL245" s="14"/>
      <c r="MEM245" s="14"/>
      <c r="MEN245" s="14"/>
      <c r="MEO245" s="14"/>
      <c r="MEP245" s="14"/>
      <c r="MEQ245" s="14"/>
      <c r="MER245" s="14"/>
      <c r="MES245" s="14"/>
      <c r="MET245" s="14"/>
      <c r="MEU245" s="14"/>
      <c r="MEV245" s="14"/>
      <c r="MEW245" s="14"/>
      <c r="MEX245" s="14"/>
      <c r="MEY245" s="14"/>
      <c r="MEZ245" s="14"/>
      <c r="MFA245" s="14"/>
      <c r="MFB245" s="14"/>
      <c r="MFC245" s="14"/>
      <c r="MFD245" s="14"/>
      <c r="MFE245" s="14"/>
      <c r="MFF245" s="14"/>
      <c r="MFG245" s="14"/>
      <c r="MFH245" s="14"/>
      <c r="MFI245" s="14"/>
      <c r="MFJ245" s="14"/>
      <c r="MFK245" s="14"/>
      <c r="MFL245" s="14"/>
      <c r="MFM245" s="14"/>
      <c r="MFN245" s="14"/>
      <c r="MFO245" s="14"/>
      <c r="MFP245" s="14"/>
      <c r="MFQ245" s="14"/>
      <c r="MFR245" s="14"/>
      <c r="MFS245" s="14"/>
      <c r="MFT245" s="14"/>
      <c r="MFU245" s="14"/>
      <c r="MFV245" s="14"/>
      <c r="MFW245" s="14"/>
      <c r="MFX245" s="14"/>
      <c r="MFY245" s="14"/>
      <c r="MFZ245" s="14"/>
      <c r="MGA245" s="14"/>
      <c r="MGB245" s="14"/>
      <c r="MGC245" s="14"/>
      <c r="MGD245" s="14"/>
      <c r="MGE245" s="14"/>
      <c r="MGF245" s="14"/>
      <c r="MGG245" s="14"/>
      <c r="MGH245" s="14"/>
      <c r="MGI245" s="14"/>
      <c r="MGJ245" s="14"/>
      <c r="MGK245" s="14"/>
      <c r="MGL245" s="14"/>
      <c r="MGM245" s="14"/>
      <c r="MGN245" s="14"/>
      <c r="MGO245" s="14"/>
      <c r="MGP245" s="14"/>
      <c r="MGQ245" s="14"/>
      <c r="MGR245" s="14"/>
      <c r="MGS245" s="14"/>
      <c r="MGT245" s="14"/>
      <c r="MGU245" s="14"/>
      <c r="MGV245" s="14"/>
      <c r="MGW245" s="14"/>
      <c r="MGX245" s="14"/>
      <c r="MGY245" s="14"/>
      <c r="MGZ245" s="14"/>
      <c r="MHA245" s="14"/>
      <c r="MHB245" s="14"/>
      <c r="MHC245" s="14"/>
      <c r="MHD245" s="14"/>
      <c r="MHE245" s="14"/>
      <c r="MHF245" s="14"/>
      <c r="MHG245" s="14"/>
      <c r="MHH245" s="14"/>
      <c r="MHI245" s="14"/>
      <c r="MHJ245" s="14"/>
      <c r="MHK245" s="14"/>
      <c r="MHL245" s="14"/>
      <c r="MHM245" s="14"/>
      <c r="MHN245" s="14"/>
      <c r="MHO245" s="14"/>
      <c r="MHP245" s="14"/>
      <c r="MHQ245" s="14"/>
      <c r="MHR245" s="14"/>
      <c r="MHS245" s="14"/>
      <c r="MHT245" s="14"/>
      <c r="MHU245" s="14"/>
      <c r="MHV245" s="14"/>
      <c r="MHW245" s="14"/>
      <c r="MHX245" s="14"/>
      <c r="MHY245" s="14"/>
      <c r="MHZ245" s="14"/>
      <c r="MIA245" s="14"/>
      <c r="MIB245" s="14"/>
      <c r="MIC245" s="14"/>
      <c r="MID245" s="14"/>
      <c r="MIE245" s="14"/>
      <c r="MIF245" s="14"/>
      <c r="MIG245" s="14"/>
      <c r="MIH245" s="14"/>
      <c r="MII245" s="14"/>
      <c r="MIJ245" s="14"/>
      <c r="MIK245" s="14"/>
      <c r="MIL245" s="14"/>
      <c r="MIM245" s="14"/>
      <c r="MIN245" s="14"/>
      <c r="MIO245" s="14"/>
      <c r="MIP245" s="14"/>
      <c r="MIQ245" s="14"/>
      <c r="MIR245" s="14"/>
      <c r="MIS245" s="14"/>
      <c r="MIT245" s="14"/>
      <c r="MIU245" s="14"/>
      <c r="MIV245" s="14"/>
      <c r="MIW245" s="14"/>
      <c r="MIX245" s="14"/>
      <c r="MIY245" s="14"/>
      <c r="MIZ245" s="14"/>
      <c r="MJA245" s="14"/>
      <c r="MJB245" s="14"/>
      <c r="MJC245" s="14"/>
      <c r="MJD245" s="14"/>
      <c r="MJE245" s="14"/>
      <c r="MJF245" s="14"/>
      <c r="MJG245" s="14"/>
      <c r="MJH245" s="14"/>
      <c r="MJI245" s="14"/>
      <c r="MJJ245" s="14"/>
      <c r="MJK245" s="14"/>
      <c r="MJL245" s="14"/>
      <c r="MJM245" s="14"/>
      <c r="MJN245" s="14"/>
      <c r="MJO245" s="14"/>
      <c r="MJP245" s="14"/>
      <c r="MJQ245" s="14"/>
      <c r="MJR245" s="14"/>
      <c r="MJS245" s="14"/>
      <c r="MJT245" s="14"/>
      <c r="MJU245" s="14"/>
      <c r="MJV245" s="14"/>
      <c r="MJW245" s="14"/>
      <c r="MJX245" s="14"/>
      <c r="MJY245" s="14"/>
      <c r="MJZ245" s="14"/>
      <c r="MKA245" s="14"/>
      <c r="MKB245" s="14"/>
      <c r="MKC245" s="14"/>
      <c r="MKD245" s="14"/>
      <c r="MKE245" s="14"/>
      <c r="MKF245" s="14"/>
      <c r="MKG245" s="14"/>
      <c r="MKH245" s="14"/>
      <c r="MKI245" s="14"/>
      <c r="MKJ245" s="14"/>
      <c r="MKK245" s="14"/>
      <c r="MKL245" s="14"/>
      <c r="MKM245" s="14"/>
      <c r="MKN245" s="14"/>
      <c r="MKO245" s="14"/>
      <c r="MKP245" s="14"/>
      <c r="MKQ245" s="14"/>
      <c r="MKR245" s="14"/>
      <c r="MKS245" s="14"/>
      <c r="MKT245" s="14"/>
      <c r="MKU245" s="14"/>
      <c r="MKV245" s="14"/>
      <c r="MKW245" s="14"/>
      <c r="MKX245" s="14"/>
      <c r="MKY245" s="14"/>
      <c r="MKZ245" s="14"/>
      <c r="MLA245" s="14"/>
      <c r="MLB245" s="14"/>
      <c r="MLC245" s="14"/>
      <c r="MLD245" s="14"/>
      <c r="MLE245" s="14"/>
      <c r="MLF245" s="14"/>
      <c r="MLG245" s="14"/>
      <c r="MLH245" s="14"/>
      <c r="MLI245" s="14"/>
      <c r="MLJ245" s="14"/>
      <c r="MLK245" s="14"/>
      <c r="MLL245" s="14"/>
      <c r="MLM245" s="14"/>
      <c r="MLN245" s="14"/>
      <c r="MLO245" s="14"/>
      <c r="MLP245" s="14"/>
      <c r="MLQ245" s="14"/>
      <c r="MLR245" s="14"/>
      <c r="MLS245" s="14"/>
      <c r="MLT245" s="14"/>
      <c r="MLU245" s="14"/>
      <c r="MLV245" s="14"/>
      <c r="MLW245" s="14"/>
      <c r="MLX245" s="14"/>
      <c r="MLY245" s="14"/>
      <c r="MLZ245" s="14"/>
      <c r="MMA245" s="14"/>
      <c r="MMB245" s="14"/>
      <c r="MMC245" s="14"/>
      <c r="MMD245" s="14"/>
      <c r="MME245" s="14"/>
      <c r="MMF245" s="14"/>
      <c r="MMG245" s="14"/>
      <c r="MMH245" s="14"/>
      <c r="MMI245" s="14"/>
      <c r="MMJ245" s="14"/>
      <c r="MMK245" s="14"/>
      <c r="MML245" s="14"/>
      <c r="MMM245" s="14"/>
      <c r="MMN245" s="14"/>
      <c r="MMO245" s="14"/>
      <c r="MMP245" s="14"/>
      <c r="MMQ245" s="14"/>
      <c r="MMR245" s="14"/>
      <c r="MMS245" s="14"/>
      <c r="MMT245" s="14"/>
      <c r="MMU245" s="14"/>
      <c r="MMV245" s="14"/>
      <c r="MMW245" s="14"/>
      <c r="MMX245" s="14"/>
      <c r="MMY245" s="14"/>
      <c r="MMZ245" s="14"/>
      <c r="MNA245" s="14"/>
      <c r="MNB245" s="14"/>
      <c r="MNC245" s="14"/>
      <c r="MND245" s="14"/>
      <c r="MNE245" s="14"/>
      <c r="MNF245" s="14"/>
      <c r="MNG245" s="14"/>
      <c r="MNH245" s="14"/>
      <c r="MNI245" s="14"/>
      <c r="MNJ245" s="14"/>
      <c r="MNK245" s="14"/>
      <c r="MNL245" s="14"/>
      <c r="MNM245" s="14"/>
      <c r="MNN245" s="14"/>
      <c r="MNO245" s="14"/>
      <c r="MNP245" s="14"/>
      <c r="MNQ245" s="14"/>
      <c r="MNR245" s="14"/>
      <c r="MNS245" s="14"/>
      <c r="MNT245" s="14"/>
      <c r="MNU245" s="14"/>
      <c r="MNV245" s="14"/>
      <c r="MNW245" s="14"/>
      <c r="MNX245" s="14"/>
      <c r="MNY245" s="14"/>
      <c r="MNZ245" s="14"/>
      <c r="MOA245" s="14"/>
      <c r="MOB245" s="14"/>
      <c r="MOC245" s="14"/>
      <c r="MOD245" s="14"/>
      <c r="MOE245" s="14"/>
      <c r="MOF245" s="14"/>
      <c r="MOG245" s="14"/>
      <c r="MOH245" s="14"/>
      <c r="MOI245" s="14"/>
      <c r="MOJ245" s="14"/>
      <c r="MOK245" s="14"/>
      <c r="MOL245" s="14"/>
      <c r="MOM245" s="14"/>
      <c r="MON245" s="14"/>
      <c r="MOO245" s="14"/>
      <c r="MOP245" s="14"/>
      <c r="MOQ245" s="14"/>
      <c r="MOR245" s="14"/>
      <c r="MOS245" s="14"/>
      <c r="MOT245" s="14"/>
      <c r="MOU245" s="14"/>
      <c r="MOV245" s="14"/>
      <c r="MOW245" s="14"/>
      <c r="MOX245" s="14"/>
      <c r="MOY245" s="14"/>
      <c r="MOZ245" s="14"/>
      <c r="MPA245" s="14"/>
      <c r="MPB245" s="14"/>
      <c r="MPC245" s="14"/>
      <c r="MPD245" s="14"/>
      <c r="MPE245" s="14"/>
      <c r="MPF245" s="14"/>
      <c r="MPG245" s="14"/>
      <c r="MPH245" s="14"/>
      <c r="MPI245" s="14"/>
      <c r="MPJ245" s="14"/>
      <c r="MPK245" s="14"/>
      <c r="MPL245" s="14"/>
      <c r="MPM245" s="14"/>
      <c r="MPN245" s="14"/>
      <c r="MPO245" s="14"/>
      <c r="MPP245" s="14"/>
      <c r="MPQ245" s="14"/>
      <c r="MPR245" s="14"/>
      <c r="MPS245" s="14"/>
      <c r="MPT245" s="14"/>
      <c r="MPU245" s="14"/>
      <c r="MPV245" s="14"/>
      <c r="MPW245" s="14"/>
      <c r="MPX245" s="14"/>
      <c r="MPY245" s="14"/>
      <c r="MPZ245" s="14"/>
      <c r="MQA245" s="14"/>
      <c r="MQB245" s="14"/>
      <c r="MQC245" s="14"/>
      <c r="MQD245" s="14"/>
      <c r="MQE245" s="14"/>
      <c r="MQF245" s="14"/>
      <c r="MQG245" s="14"/>
      <c r="MQH245" s="14"/>
      <c r="MQI245" s="14"/>
      <c r="MQJ245" s="14"/>
      <c r="MQK245" s="14"/>
      <c r="MQL245" s="14"/>
      <c r="MQM245" s="14"/>
      <c r="MQN245" s="14"/>
      <c r="MQO245" s="14"/>
      <c r="MQP245" s="14"/>
      <c r="MQQ245" s="14"/>
      <c r="MQR245" s="14"/>
      <c r="MQS245" s="14"/>
      <c r="MQT245" s="14"/>
      <c r="MQU245" s="14"/>
      <c r="MQV245" s="14"/>
      <c r="MQW245" s="14"/>
      <c r="MQX245" s="14"/>
      <c r="MQY245" s="14"/>
      <c r="MQZ245" s="14"/>
      <c r="MRA245" s="14"/>
      <c r="MRB245" s="14"/>
      <c r="MRC245" s="14"/>
      <c r="MRD245" s="14"/>
      <c r="MRE245" s="14"/>
      <c r="MRF245" s="14"/>
      <c r="MRG245" s="14"/>
      <c r="MRH245" s="14"/>
      <c r="MRI245" s="14"/>
      <c r="MRJ245" s="14"/>
      <c r="MRK245" s="14"/>
      <c r="MRL245" s="14"/>
      <c r="MRM245" s="14"/>
      <c r="MRN245" s="14"/>
      <c r="MRO245" s="14"/>
      <c r="MRP245" s="14"/>
      <c r="MRQ245" s="14"/>
      <c r="MRR245" s="14"/>
      <c r="MRS245" s="14"/>
      <c r="MRT245" s="14"/>
      <c r="MRU245" s="14"/>
      <c r="MRV245" s="14"/>
      <c r="MRW245" s="14"/>
      <c r="MRX245" s="14"/>
      <c r="MRY245" s="14"/>
      <c r="MRZ245" s="14"/>
      <c r="MSA245" s="14"/>
      <c r="MSB245" s="14"/>
      <c r="MSC245" s="14"/>
      <c r="MSD245" s="14"/>
      <c r="MSE245" s="14"/>
      <c r="MSF245" s="14"/>
      <c r="MSG245" s="14"/>
      <c r="MSH245" s="14"/>
      <c r="MSI245" s="14"/>
      <c r="MSJ245" s="14"/>
      <c r="MSK245" s="14"/>
      <c r="MSL245" s="14"/>
      <c r="MSM245" s="14"/>
      <c r="MSN245" s="14"/>
      <c r="MSO245" s="14"/>
      <c r="MSP245" s="14"/>
      <c r="MSQ245" s="14"/>
      <c r="MSR245" s="14"/>
      <c r="MSS245" s="14"/>
      <c r="MST245" s="14"/>
      <c r="MSU245" s="14"/>
      <c r="MSV245" s="14"/>
      <c r="MSW245" s="14"/>
      <c r="MSX245" s="14"/>
      <c r="MSY245" s="14"/>
      <c r="MSZ245" s="14"/>
      <c r="MTA245" s="14"/>
      <c r="MTB245" s="14"/>
      <c r="MTC245" s="14"/>
      <c r="MTD245" s="14"/>
      <c r="MTE245" s="14"/>
      <c r="MTF245" s="14"/>
      <c r="MTG245" s="14"/>
      <c r="MTH245" s="14"/>
      <c r="MTI245" s="14"/>
      <c r="MTJ245" s="14"/>
      <c r="MTK245" s="14"/>
      <c r="MTL245" s="14"/>
      <c r="MTM245" s="14"/>
      <c r="MTN245" s="14"/>
      <c r="MTO245" s="14"/>
      <c r="MTP245" s="14"/>
      <c r="MTQ245" s="14"/>
      <c r="MTR245" s="14"/>
      <c r="MTS245" s="14"/>
      <c r="MTT245" s="14"/>
      <c r="MTU245" s="14"/>
      <c r="MTV245" s="14"/>
      <c r="MTW245" s="14"/>
      <c r="MTX245" s="14"/>
      <c r="MTY245" s="14"/>
      <c r="MTZ245" s="14"/>
      <c r="MUA245" s="14"/>
      <c r="MUB245" s="14"/>
      <c r="MUC245" s="14"/>
      <c r="MUD245" s="14"/>
      <c r="MUE245" s="14"/>
      <c r="MUF245" s="14"/>
      <c r="MUG245" s="14"/>
      <c r="MUH245" s="14"/>
      <c r="MUI245" s="14"/>
      <c r="MUJ245" s="14"/>
      <c r="MUK245" s="14"/>
      <c r="MUL245" s="14"/>
      <c r="MUM245" s="14"/>
      <c r="MUN245" s="14"/>
      <c r="MUO245" s="14"/>
      <c r="MUP245" s="14"/>
      <c r="MUQ245" s="14"/>
      <c r="MUR245" s="14"/>
      <c r="MUS245" s="14"/>
      <c r="MUT245" s="14"/>
      <c r="MUU245" s="14"/>
      <c r="MUV245" s="14"/>
      <c r="MUW245" s="14"/>
      <c r="MUX245" s="14"/>
      <c r="MUY245" s="14"/>
      <c r="MUZ245" s="14"/>
      <c r="MVA245" s="14"/>
      <c r="MVB245" s="14"/>
      <c r="MVC245" s="14"/>
      <c r="MVD245" s="14"/>
      <c r="MVE245" s="14"/>
      <c r="MVF245" s="14"/>
      <c r="MVG245" s="14"/>
      <c r="MVH245" s="14"/>
      <c r="MVI245" s="14"/>
      <c r="MVJ245" s="14"/>
      <c r="MVK245" s="14"/>
      <c r="MVL245" s="14"/>
      <c r="MVM245" s="14"/>
      <c r="MVN245" s="14"/>
      <c r="MVO245" s="14"/>
      <c r="MVP245" s="14"/>
      <c r="MVQ245" s="14"/>
      <c r="MVR245" s="14"/>
      <c r="MVS245" s="14"/>
      <c r="MVT245" s="14"/>
      <c r="MVU245" s="14"/>
      <c r="MVV245" s="14"/>
      <c r="MVW245" s="14"/>
      <c r="MVX245" s="14"/>
      <c r="MVY245" s="14"/>
      <c r="MVZ245" s="14"/>
      <c r="MWA245" s="14"/>
      <c r="MWB245" s="14"/>
      <c r="MWC245" s="14"/>
      <c r="MWD245" s="14"/>
      <c r="MWE245" s="14"/>
      <c r="MWF245" s="14"/>
      <c r="MWG245" s="14"/>
      <c r="MWH245" s="14"/>
      <c r="MWI245" s="14"/>
      <c r="MWJ245" s="14"/>
      <c r="MWK245" s="14"/>
      <c r="MWL245" s="14"/>
      <c r="MWM245" s="14"/>
      <c r="MWN245" s="14"/>
      <c r="MWO245" s="14"/>
      <c r="MWP245" s="14"/>
      <c r="MWQ245" s="14"/>
      <c r="MWR245" s="14"/>
      <c r="MWS245" s="14"/>
      <c r="MWT245" s="14"/>
      <c r="MWU245" s="14"/>
      <c r="MWV245" s="14"/>
      <c r="MWW245" s="14"/>
      <c r="MWX245" s="14"/>
      <c r="MWY245" s="14"/>
      <c r="MWZ245" s="14"/>
      <c r="MXA245" s="14"/>
      <c r="MXB245" s="14"/>
      <c r="MXC245" s="14"/>
      <c r="MXD245" s="14"/>
      <c r="MXE245" s="14"/>
      <c r="MXF245" s="14"/>
      <c r="MXG245" s="14"/>
      <c r="MXH245" s="14"/>
      <c r="MXI245" s="14"/>
      <c r="MXJ245" s="14"/>
      <c r="MXK245" s="14"/>
      <c r="MXL245" s="14"/>
      <c r="MXM245" s="14"/>
      <c r="MXN245" s="14"/>
      <c r="MXO245" s="14"/>
      <c r="MXP245" s="14"/>
      <c r="MXQ245" s="14"/>
      <c r="MXR245" s="14"/>
      <c r="MXS245" s="14"/>
      <c r="MXT245" s="14"/>
      <c r="MXU245" s="14"/>
      <c r="MXV245" s="14"/>
      <c r="MXW245" s="14"/>
      <c r="MXX245" s="14"/>
      <c r="MXY245" s="14"/>
      <c r="MXZ245" s="14"/>
      <c r="MYA245" s="14"/>
      <c r="MYB245" s="14"/>
      <c r="MYC245" s="14"/>
      <c r="MYD245" s="14"/>
      <c r="MYE245" s="14"/>
      <c r="MYF245" s="14"/>
      <c r="MYG245" s="14"/>
      <c r="MYH245" s="14"/>
      <c r="MYI245" s="14"/>
      <c r="MYJ245" s="14"/>
      <c r="MYK245" s="14"/>
      <c r="MYL245" s="14"/>
      <c r="MYM245" s="14"/>
      <c r="MYN245" s="14"/>
      <c r="MYO245" s="14"/>
      <c r="MYP245" s="14"/>
      <c r="MYQ245" s="14"/>
      <c r="MYR245" s="14"/>
      <c r="MYS245" s="14"/>
      <c r="MYT245" s="14"/>
      <c r="MYU245" s="14"/>
      <c r="MYV245" s="14"/>
      <c r="MYW245" s="14"/>
      <c r="MYX245" s="14"/>
      <c r="MYY245" s="14"/>
      <c r="MYZ245" s="14"/>
      <c r="MZA245" s="14"/>
      <c r="MZB245" s="14"/>
      <c r="MZC245" s="14"/>
      <c r="MZD245" s="14"/>
      <c r="MZE245" s="14"/>
      <c r="MZF245" s="14"/>
      <c r="MZG245" s="14"/>
      <c r="MZH245" s="14"/>
      <c r="MZI245" s="14"/>
      <c r="MZJ245" s="14"/>
      <c r="MZK245" s="14"/>
      <c r="MZL245" s="14"/>
      <c r="MZM245" s="14"/>
      <c r="MZN245" s="14"/>
      <c r="MZO245" s="14"/>
      <c r="MZP245" s="14"/>
      <c r="MZQ245" s="14"/>
      <c r="MZR245" s="14"/>
      <c r="MZS245" s="14"/>
      <c r="MZT245" s="14"/>
      <c r="MZU245" s="14"/>
      <c r="MZV245" s="14"/>
      <c r="MZW245" s="14"/>
      <c r="MZX245" s="14"/>
      <c r="MZY245" s="14"/>
      <c r="MZZ245" s="14"/>
      <c r="NAA245" s="14"/>
      <c r="NAB245" s="14"/>
      <c r="NAC245" s="14"/>
      <c r="NAD245" s="14"/>
      <c r="NAE245" s="14"/>
      <c r="NAF245" s="14"/>
      <c r="NAG245" s="14"/>
      <c r="NAH245" s="14"/>
      <c r="NAI245" s="14"/>
      <c r="NAJ245" s="14"/>
      <c r="NAK245" s="14"/>
      <c r="NAL245" s="14"/>
      <c r="NAM245" s="14"/>
      <c r="NAN245" s="14"/>
      <c r="NAO245" s="14"/>
      <c r="NAP245" s="14"/>
      <c r="NAQ245" s="14"/>
      <c r="NAR245" s="14"/>
      <c r="NAS245" s="14"/>
      <c r="NAT245" s="14"/>
      <c r="NAU245" s="14"/>
      <c r="NAV245" s="14"/>
      <c r="NAW245" s="14"/>
      <c r="NAX245" s="14"/>
      <c r="NAY245" s="14"/>
      <c r="NAZ245" s="14"/>
      <c r="NBA245" s="14"/>
      <c r="NBB245" s="14"/>
      <c r="NBC245" s="14"/>
      <c r="NBD245" s="14"/>
      <c r="NBE245" s="14"/>
      <c r="NBF245" s="14"/>
      <c r="NBG245" s="14"/>
      <c r="NBH245" s="14"/>
      <c r="NBI245" s="14"/>
      <c r="NBJ245" s="14"/>
      <c r="NBK245" s="14"/>
      <c r="NBL245" s="14"/>
      <c r="NBM245" s="14"/>
      <c r="NBN245" s="14"/>
      <c r="NBO245" s="14"/>
      <c r="NBP245" s="14"/>
      <c r="NBQ245" s="14"/>
      <c r="NBR245" s="14"/>
      <c r="NBS245" s="14"/>
      <c r="NBT245" s="14"/>
      <c r="NBU245" s="14"/>
      <c r="NBV245" s="14"/>
      <c r="NBW245" s="14"/>
      <c r="NBX245" s="14"/>
      <c r="NBY245" s="14"/>
      <c r="NBZ245" s="14"/>
      <c r="NCA245" s="14"/>
      <c r="NCB245" s="14"/>
      <c r="NCC245" s="14"/>
      <c r="NCD245" s="14"/>
      <c r="NCE245" s="14"/>
      <c r="NCF245" s="14"/>
      <c r="NCG245" s="14"/>
      <c r="NCH245" s="14"/>
      <c r="NCI245" s="14"/>
      <c r="NCJ245" s="14"/>
      <c r="NCK245" s="14"/>
      <c r="NCL245" s="14"/>
      <c r="NCM245" s="14"/>
      <c r="NCN245" s="14"/>
      <c r="NCO245" s="14"/>
      <c r="NCP245" s="14"/>
      <c r="NCQ245" s="14"/>
      <c r="NCR245" s="14"/>
      <c r="NCS245" s="14"/>
      <c r="NCT245" s="14"/>
      <c r="NCU245" s="14"/>
      <c r="NCV245" s="14"/>
      <c r="NCW245" s="14"/>
      <c r="NCX245" s="14"/>
      <c r="NCY245" s="14"/>
      <c r="NCZ245" s="14"/>
      <c r="NDA245" s="14"/>
      <c r="NDB245" s="14"/>
      <c r="NDC245" s="14"/>
      <c r="NDD245" s="14"/>
      <c r="NDE245" s="14"/>
      <c r="NDF245" s="14"/>
      <c r="NDG245" s="14"/>
      <c r="NDH245" s="14"/>
      <c r="NDI245" s="14"/>
      <c r="NDJ245" s="14"/>
      <c r="NDK245" s="14"/>
      <c r="NDL245" s="14"/>
      <c r="NDM245" s="14"/>
      <c r="NDN245" s="14"/>
      <c r="NDO245" s="14"/>
      <c r="NDP245" s="14"/>
      <c r="NDQ245" s="14"/>
      <c r="NDR245" s="14"/>
      <c r="NDS245" s="14"/>
      <c r="NDT245" s="14"/>
      <c r="NDU245" s="14"/>
      <c r="NDV245" s="14"/>
      <c r="NDW245" s="14"/>
      <c r="NDX245" s="14"/>
      <c r="NDY245" s="14"/>
      <c r="NDZ245" s="14"/>
      <c r="NEA245" s="14"/>
      <c r="NEB245" s="14"/>
      <c r="NEC245" s="14"/>
      <c r="NED245" s="14"/>
      <c r="NEE245" s="14"/>
      <c r="NEF245" s="14"/>
      <c r="NEG245" s="14"/>
      <c r="NEH245" s="14"/>
      <c r="NEI245" s="14"/>
      <c r="NEJ245" s="14"/>
      <c r="NEK245" s="14"/>
      <c r="NEL245" s="14"/>
      <c r="NEM245" s="14"/>
      <c r="NEN245" s="14"/>
      <c r="NEO245" s="14"/>
      <c r="NEP245" s="14"/>
      <c r="NEQ245" s="14"/>
      <c r="NER245" s="14"/>
      <c r="NES245" s="14"/>
      <c r="NET245" s="14"/>
      <c r="NEU245" s="14"/>
      <c r="NEV245" s="14"/>
      <c r="NEW245" s="14"/>
      <c r="NEX245" s="14"/>
      <c r="NEY245" s="14"/>
      <c r="NEZ245" s="14"/>
      <c r="NFA245" s="14"/>
      <c r="NFB245" s="14"/>
      <c r="NFC245" s="14"/>
      <c r="NFD245" s="14"/>
      <c r="NFE245" s="14"/>
      <c r="NFF245" s="14"/>
      <c r="NFG245" s="14"/>
      <c r="NFH245" s="14"/>
      <c r="NFI245" s="14"/>
      <c r="NFJ245" s="14"/>
      <c r="NFK245" s="14"/>
      <c r="NFL245" s="14"/>
      <c r="NFM245" s="14"/>
      <c r="NFN245" s="14"/>
      <c r="NFO245" s="14"/>
      <c r="NFP245" s="14"/>
      <c r="NFQ245" s="14"/>
      <c r="NFR245" s="14"/>
      <c r="NFS245" s="14"/>
      <c r="NFT245" s="14"/>
      <c r="NFU245" s="14"/>
      <c r="NFV245" s="14"/>
      <c r="NFW245" s="14"/>
      <c r="NFX245" s="14"/>
      <c r="NFY245" s="14"/>
      <c r="NFZ245" s="14"/>
      <c r="NGA245" s="14"/>
      <c r="NGB245" s="14"/>
      <c r="NGC245" s="14"/>
      <c r="NGD245" s="14"/>
      <c r="NGE245" s="14"/>
      <c r="NGF245" s="14"/>
      <c r="NGG245" s="14"/>
      <c r="NGH245" s="14"/>
      <c r="NGI245" s="14"/>
      <c r="NGJ245" s="14"/>
      <c r="NGK245" s="14"/>
      <c r="NGL245" s="14"/>
      <c r="NGM245" s="14"/>
      <c r="NGN245" s="14"/>
      <c r="NGO245" s="14"/>
      <c r="NGP245" s="14"/>
      <c r="NGQ245" s="14"/>
      <c r="NGR245" s="14"/>
      <c r="NGS245" s="14"/>
      <c r="NGT245" s="14"/>
      <c r="NGU245" s="14"/>
      <c r="NGV245" s="14"/>
      <c r="NGW245" s="14"/>
      <c r="NGX245" s="14"/>
      <c r="NGY245" s="14"/>
      <c r="NGZ245" s="14"/>
      <c r="NHA245" s="14"/>
      <c r="NHB245" s="14"/>
      <c r="NHC245" s="14"/>
      <c r="NHD245" s="14"/>
      <c r="NHE245" s="14"/>
      <c r="NHF245" s="14"/>
      <c r="NHG245" s="14"/>
      <c r="NHH245" s="14"/>
      <c r="NHI245" s="14"/>
      <c r="NHJ245" s="14"/>
      <c r="NHK245" s="14"/>
      <c r="NHL245" s="14"/>
      <c r="NHM245" s="14"/>
      <c r="NHN245" s="14"/>
      <c r="NHO245" s="14"/>
      <c r="NHP245" s="14"/>
      <c r="NHQ245" s="14"/>
      <c r="NHR245" s="14"/>
      <c r="NHS245" s="14"/>
      <c r="NHT245" s="14"/>
      <c r="NHU245" s="14"/>
      <c r="NHV245" s="14"/>
      <c r="NHW245" s="14"/>
      <c r="NHX245" s="14"/>
      <c r="NHY245" s="14"/>
      <c r="NHZ245" s="14"/>
      <c r="NIA245" s="14"/>
      <c r="NIB245" s="14"/>
      <c r="NIC245" s="14"/>
      <c r="NID245" s="14"/>
      <c r="NIE245" s="14"/>
      <c r="NIF245" s="14"/>
      <c r="NIG245" s="14"/>
      <c r="NIH245" s="14"/>
      <c r="NII245" s="14"/>
      <c r="NIJ245" s="14"/>
      <c r="NIK245" s="14"/>
      <c r="NIL245" s="14"/>
      <c r="NIM245" s="14"/>
      <c r="NIN245" s="14"/>
      <c r="NIO245" s="14"/>
      <c r="NIP245" s="14"/>
      <c r="NIQ245" s="14"/>
      <c r="NIR245" s="14"/>
      <c r="NIS245" s="14"/>
      <c r="NIT245" s="14"/>
      <c r="NIU245" s="14"/>
      <c r="NIV245" s="14"/>
      <c r="NIW245" s="14"/>
      <c r="NIX245" s="14"/>
      <c r="NIY245" s="14"/>
      <c r="NIZ245" s="14"/>
      <c r="NJA245" s="14"/>
      <c r="NJB245" s="14"/>
      <c r="NJC245" s="14"/>
      <c r="NJD245" s="14"/>
      <c r="NJE245" s="14"/>
      <c r="NJF245" s="14"/>
      <c r="NJG245" s="14"/>
      <c r="NJH245" s="14"/>
      <c r="NJI245" s="14"/>
      <c r="NJJ245" s="14"/>
      <c r="NJK245" s="14"/>
      <c r="NJL245" s="14"/>
      <c r="NJM245" s="14"/>
      <c r="NJN245" s="14"/>
      <c r="NJO245" s="14"/>
      <c r="NJP245" s="14"/>
      <c r="NJQ245" s="14"/>
      <c r="NJR245" s="14"/>
      <c r="NJS245" s="14"/>
      <c r="NJT245" s="14"/>
      <c r="NJU245" s="14"/>
      <c r="NJV245" s="14"/>
      <c r="NJW245" s="14"/>
      <c r="NJX245" s="14"/>
      <c r="NJY245" s="14"/>
      <c r="NJZ245" s="14"/>
      <c r="NKA245" s="14"/>
      <c r="NKB245" s="14"/>
      <c r="NKC245" s="14"/>
      <c r="NKD245" s="14"/>
      <c r="NKE245" s="14"/>
      <c r="NKF245" s="14"/>
      <c r="NKG245" s="14"/>
      <c r="NKH245" s="14"/>
      <c r="NKI245" s="14"/>
      <c r="NKJ245" s="14"/>
      <c r="NKK245" s="14"/>
      <c r="NKL245" s="14"/>
      <c r="NKM245" s="14"/>
      <c r="NKN245" s="14"/>
      <c r="NKO245" s="14"/>
      <c r="NKP245" s="14"/>
      <c r="NKQ245" s="14"/>
      <c r="NKR245" s="14"/>
      <c r="NKS245" s="14"/>
      <c r="NKT245" s="14"/>
      <c r="NKU245" s="14"/>
      <c r="NKV245" s="14"/>
      <c r="NKW245" s="14"/>
      <c r="NKX245" s="14"/>
      <c r="NKY245" s="14"/>
      <c r="NKZ245" s="14"/>
      <c r="NLA245" s="14"/>
      <c r="NLB245" s="14"/>
      <c r="NLC245" s="14"/>
      <c r="NLD245" s="14"/>
      <c r="NLE245" s="14"/>
      <c r="NLF245" s="14"/>
      <c r="NLG245" s="14"/>
      <c r="NLH245" s="14"/>
      <c r="NLI245" s="14"/>
      <c r="NLJ245" s="14"/>
      <c r="NLK245" s="14"/>
      <c r="NLL245" s="14"/>
      <c r="NLM245" s="14"/>
      <c r="NLN245" s="14"/>
      <c r="NLO245" s="14"/>
      <c r="NLP245" s="14"/>
      <c r="NLQ245" s="14"/>
      <c r="NLR245" s="14"/>
      <c r="NLS245" s="14"/>
      <c r="NLT245" s="14"/>
      <c r="NLU245" s="14"/>
      <c r="NLV245" s="14"/>
      <c r="NLW245" s="14"/>
      <c r="NLX245" s="14"/>
      <c r="NLY245" s="14"/>
      <c r="NLZ245" s="14"/>
      <c r="NMA245" s="14"/>
      <c r="NMB245" s="14"/>
      <c r="NMC245" s="14"/>
      <c r="NMD245" s="14"/>
      <c r="NME245" s="14"/>
      <c r="NMF245" s="14"/>
      <c r="NMG245" s="14"/>
      <c r="NMH245" s="14"/>
      <c r="NMI245" s="14"/>
      <c r="NMJ245" s="14"/>
      <c r="NMK245" s="14"/>
      <c r="NML245" s="14"/>
      <c r="NMM245" s="14"/>
      <c r="NMN245" s="14"/>
      <c r="NMO245" s="14"/>
      <c r="NMP245" s="14"/>
      <c r="NMQ245" s="14"/>
      <c r="NMR245" s="14"/>
      <c r="NMS245" s="14"/>
      <c r="NMT245" s="14"/>
      <c r="NMU245" s="14"/>
      <c r="NMV245" s="14"/>
      <c r="NMW245" s="14"/>
      <c r="NMX245" s="14"/>
      <c r="NMY245" s="14"/>
      <c r="NMZ245" s="14"/>
      <c r="NNA245" s="14"/>
      <c r="NNB245" s="14"/>
      <c r="NNC245" s="14"/>
      <c r="NND245" s="14"/>
      <c r="NNE245" s="14"/>
      <c r="NNF245" s="14"/>
      <c r="NNG245" s="14"/>
      <c r="NNH245" s="14"/>
      <c r="NNI245" s="14"/>
      <c r="NNJ245" s="14"/>
      <c r="NNK245" s="14"/>
      <c r="NNL245" s="14"/>
      <c r="NNM245" s="14"/>
      <c r="NNN245" s="14"/>
      <c r="NNO245" s="14"/>
      <c r="NNP245" s="14"/>
      <c r="NNQ245" s="14"/>
      <c r="NNR245" s="14"/>
      <c r="NNS245" s="14"/>
      <c r="NNT245" s="14"/>
      <c r="NNU245" s="14"/>
      <c r="NNV245" s="14"/>
      <c r="NNW245" s="14"/>
      <c r="NNX245" s="14"/>
      <c r="NNY245" s="14"/>
      <c r="NNZ245" s="14"/>
      <c r="NOA245" s="14"/>
      <c r="NOB245" s="14"/>
      <c r="NOC245" s="14"/>
      <c r="NOD245" s="14"/>
      <c r="NOE245" s="14"/>
      <c r="NOF245" s="14"/>
      <c r="NOG245" s="14"/>
      <c r="NOH245" s="14"/>
      <c r="NOI245" s="14"/>
      <c r="NOJ245" s="14"/>
      <c r="NOK245" s="14"/>
      <c r="NOL245" s="14"/>
      <c r="NOM245" s="14"/>
      <c r="NON245" s="14"/>
      <c r="NOO245" s="14"/>
      <c r="NOP245" s="14"/>
      <c r="NOQ245" s="14"/>
      <c r="NOR245" s="14"/>
      <c r="NOS245" s="14"/>
      <c r="NOT245" s="14"/>
      <c r="NOU245" s="14"/>
      <c r="NOV245" s="14"/>
      <c r="NOW245" s="14"/>
      <c r="NOX245" s="14"/>
      <c r="NOY245" s="14"/>
      <c r="NOZ245" s="14"/>
      <c r="NPA245" s="14"/>
      <c r="NPB245" s="14"/>
      <c r="NPC245" s="14"/>
      <c r="NPD245" s="14"/>
      <c r="NPE245" s="14"/>
      <c r="NPF245" s="14"/>
      <c r="NPG245" s="14"/>
      <c r="NPH245" s="14"/>
      <c r="NPI245" s="14"/>
      <c r="NPJ245" s="14"/>
      <c r="NPK245" s="14"/>
      <c r="NPL245" s="14"/>
      <c r="NPM245" s="14"/>
      <c r="NPN245" s="14"/>
      <c r="NPO245" s="14"/>
      <c r="NPP245" s="14"/>
      <c r="NPQ245" s="14"/>
      <c r="NPR245" s="14"/>
      <c r="NPS245" s="14"/>
      <c r="NPT245" s="14"/>
      <c r="NPU245" s="14"/>
      <c r="NPV245" s="14"/>
      <c r="NPW245" s="14"/>
      <c r="NPX245" s="14"/>
      <c r="NPY245" s="14"/>
      <c r="NPZ245" s="14"/>
      <c r="NQA245" s="14"/>
      <c r="NQB245" s="14"/>
      <c r="NQC245" s="14"/>
      <c r="NQD245" s="14"/>
      <c r="NQE245" s="14"/>
      <c r="NQF245" s="14"/>
      <c r="NQG245" s="14"/>
      <c r="NQH245" s="14"/>
      <c r="NQI245" s="14"/>
      <c r="NQJ245" s="14"/>
      <c r="NQK245" s="14"/>
      <c r="NQL245" s="14"/>
      <c r="NQM245" s="14"/>
      <c r="NQN245" s="14"/>
      <c r="NQO245" s="14"/>
      <c r="NQP245" s="14"/>
      <c r="NQQ245" s="14"/>
      <c r="NQR245" s="14"/>
      <c r="NQS245" s="14"/>
      <c r="NQT245" s="14"/>
      <c r="NQU245" s="14"/>
      <c r="NQV245" s="14"/>
      <c r="NQW245" s="14"/>
      <c r="NQX245" s="14"/>
      <c r="NQY245" s="14"/>
      <c r="NQZ245" s="14"/>
      <c r="NRA245" s="14"/>
      <c r="NRB245" s="14"/>
      <c r="NRC245" s="14"/>
      <c r="NRD245" s="14"/>
      <c r="NRE245" s="14"/>
      <c r="NRF245" s="14"/>
      <c r="NRG245" s="14"/>
      <c r="NRH245" s="14"/>
      <c r="NRI245" s="14"/>
      <c r="NRJ245" s="14"/>
      <c r="NRK245" s="14"/>
      <c r="NRL245" s="14"/>
      <c r="NRM245" s="14"/>
      <c r="NRN245" s="14"/>
      <c r="NRO245" s="14"/>
      <c r="NRP245" s="14"/>
      <c r="NRQ245" s="14"/>
      <c r="NRR245" s="14"/>
      <c r="NRS245" s="14"/>
      <c r="NRT245" s="14"/>
      <c r="NRU245" s="14"/>
      <c r="NRV245" s="14"/>
      <c r="NRW245" s="14"/>
      <c r="NRX245" s="14"/>
      <c r="NRY245" s="14"/>
      <c r="NRZ245" s="14"/>
      <c r="NSA245" s="14"/>
      <c r="NSB245" s="14"/>
      <c r="NSC245" s="14"/>
      <c r="NSD245" s="14"/>
      <c r="NSE245" s="14"/>
      <c r="NSF245" s="14"/>
      <c r="NSG245" s="14"/>
      <c r="NSH245" s="14"/>
      <c r="NSI245" s="14"/>
      <c r="NSJ245" s="14"/>
      <c r="NSK245" s="14"/>
      <c r="NSL245" s="14"/>
      <c r="NSM245" s="14"/>
      <c r="NSN245" s="14"/>
      <c r="NSO245" s="14"/>
      <c r="NSP245" s="14"/>
      <c r="NSQ245" s="14"/>
      <c r="NSR245" s="14"/>
      <c r="NSS245" s="14"/>
      <c r="NST245" s="14"/>
      <c r="NSU245" s="14"/>
      <c r="NSV245" s="14"/>
      <c r="NSW245" s="14"/>
      <c r="NSX245" s="14"/>
      <c r="NSY245" s="14"/>
      <c r="NSZ245" s="14"/>
      <c r="NTA245" s="14"/>
      <c r="NTB245" s="14"/>
      <c r="NTC245" s="14"/>
      <c r="NTD245" s="14"/>
      <c r="NTE245" s="14"/>
      <c r="NTF245" s="14"/>
      <c r="NTG245" s="14"/>
      <c r="NTH245" s="14"/>
      <c r="NTI245" s="14"/>
      <c r="NTJ245" s="14"/>
      <c r="NTK245" s="14"/>
      <c r="NTL245" s="14"/>
      <c r="NTM245" s="14"/>
      <c r="NTN245" s="14"/>
      <c r="NTO245" s="14"/>
      <c r="NTP245" s="14"/>
      <c r="NTQ245" s="14"/>
      <c r="NTR245" s="14"/>
      <c r="NTS245" s="14"/>
      <c r="NTT245" s="14"/>
      <c r="NTU245" s="14"/>
      <c r="NTV245" s="14"/>
      <c r="NTW245" s="14"/>
      <c r="NTX245" s="14"/>
      <c r="NTY245" s="14"/>
      <c r="NTZ245" s="14"/>
      <c r="NUA245" s="14"/>
      <c r="NUB245" s="14"/>
      <c r="NUC245" s="14"/>
      <c r="NUD245" s="14"/>
      <c r="NUE245" s="14"/>
      <c r="NUF245" s="14"/>
      <c r="NUG245" s="14"/>
      <c r="NUH245" s="14"/>
      <c r="NUI245" s="14"/>
      <c r="NUJ245" s="14"/>
      <c r="NUK245" s="14"/>
      <c r="NUL245" s="14"/>
      <c r="NUM245" s="14"/>
      <c r="NUN245" s="14"/>
      <c r="NUO245" s="14"/>
      <c r="NUP245" s="14"/>
      <c r="NUQ245" s="14"/>
      <c r="NUR245" s="14"/>
      <c r="NUS245" s="14"/>
      <c r="NUT245" s="14"/>
      <c r="NUU245" s="14"/>
      <c r="NUV245" s="14"/>
      <c r="NUW245" s="14"/>
      <c r="NUX245" s="14"/>
      <c r="NUY245" s="14"/>
      <c r="NUZ245" s="14"/>
      <c r="NVA245" s="14"/>
      <c r="NVB245" s="14"/>
      <c r="NVC245" s="14"/>
      <c r="NVD245" s="14"/>
      <c r="NVE245" s="14"/>
      <c r="NVF245" s="14"/>
      <c r="NVG245" s="14"/>
      <c r="NVH245" s="14"/>
      <c r="NVI245" s="14"/>
      <c r="NVJ245" s="14"/>
      <c r="NVK245" s="14"/>
      <c r="NVL245" s="14"/>
      <c r="NVM245" s="14"/>
      <c r="NVN245" s="14"/>
      <c r="NVO245" s="14"/>
      <c r="NVP245" s="14"/>
      <c r="NVQ245" s="14"/>
      <c r="NVR245" s="14"/>
      <c r="NVS245" s="14"/>
      <c r="NVT245" s="14"/>
      <c r="NVU245" s="14"/>
      <c r="NVV245" s="14"/>
      <c r="NVW245" s="14"/>
      <c r="NVX245" s="14"/>
      <c r="NVY245" s="14"/>
      <c r="NVZ245" s="14"/>
      <c r="NWA245" s="14"/>
      <c r="NWB245" s="14"/>
      <c r="NWC245" s="14"/>
      <c r="NWD245" s="14"/>
      <c r="NWE245" s="14"/>
      <c r="NWF245" s="14"/>
      <c r="NWG245" s="14"/>
      <c r="NWH245" s="14"/>
      <c r="NWI245" s="14"/>
      <c r="NWJ245" s="14"/>
      <c r="NWK245" s="14"/>
      <c r="NWL245" s="14"/>
      <c r="NWM245" s="14"/>
      <c r="NWN245" s="14"/>
      <c r="NWO245" s="14"/>
      <c r="NWP245" s="14"/>
      <c r="NWQ245" s="14"/>
      <c r="NWR245" s="14"/>
      <c r="NWS245" s="14"/>
      <c r="NWT245" s="14"/>
      <c r="NWU245" s="14"/>
      <c r="NWV245" s="14"/>
      <c r="NWW245" s="14"/>
      <c r="NWX245" s="14"/>
      <c r="NWY245" s="14"/>
      <c r="NWZ245" s="14"/>
      <c r="NXA245" s="14"/>
      <c r="NXB245" s="14"/>
      <c r="NXC245" s="14"/>
      <c r="NXD245" s="14"/>
      <c r="NXE245" s="14"/>
      <c r="NXF245" s="14"/>
      <c r="NXG245" s="14"/>
      <c r="NXH245" s="14"/>
      <c r="NXI245" s="14"/>
      <c r="NXJ245" s="14"/>
      <c r="NXK245" s="14"/>
      <c r="NXL245" s="14"/>
      <c r="NXM245" s="14"/>
      <c r="NXN245" s="14"/>
      <c r="NXO245" s="14"/>
      <c r="NXP245" s="14"/>
      <c r="NXQ245" s="14"/>
      <c r="NXR245" s="14"/>
      <c r="NXS245" s="14"/>
      <c r="NXT245" s="14"/>
      <c r="NXU245" s="14"/>
      <c r="NXV245" s="14"/>
      <c r="NXW245" s="14"/>
      <c r="NXX245" s="14"/>
      <c r="NXY245" s="14"/>
      <c r="NXZ245" s="14"/>
      <c r="NYA245" s="14"/>
      <c r="NYB245" s="14"/>
      <c r="NYC245" s="14"/>
      <c r="NYD245" s="14"/>
      <c r="NYE245" s="14"/>
      <c r="NYF245" s="14"/>
      <c r="NYG245" s="14"/>
      <c r="NYH245" s="14"/>
      <c r="NYI245" s="14"/>
      <c r="NYJ245" s="14"/>
      <c r="NYK245" s="14"/>
      <c r="NYL245" s="14"/>
      <c r="NYM245" s="14"/>
      <c r="NYN245" s="14"/>
      <c r="NYO245" s="14"/>
      <c r="NYP245" s="14"/>
      <c r="NYQ245" s="14"/>
      <c r="NYR245" s="14"/>
      <c r="NYS245" s="14"/>
      <c r="NYT245" s="14"/>
      <c r="NYU245" s="14"/>
      <c r="NYV245" s="14"/>
      <c r="NYW245" s="14"/>
      <c r="NYX245" s="14"/>
      <c r="NYY245" s="14"/>
      <c r="NYZ245" s="14"/>
      <c r="NZA245" s="14"/>
      <c r="NZB245" s="14"/>
      <c r="NZC245" s="14"/>
      <c r="NZD245" s="14"/>
      <c r="NZE245" s="14"/>
      <c r="NZF245" s="14"/>
      <c r="NZG245" s="14"/>
      <c r="NZH245" s="14"/>
      <c r="NZI245" s="14"/>
      <c r="NZJ245" s="14"/>
      <c r="NZK245" s="14"/>
      <c r="NZL245" s="14"/>
      <c r="NZM245" s="14"/>
      <c r="NZN245" s="14"/>
      <c r="NZO245" s="14"/>
      <c r="NZP245" s="14"/>
      <c r="NZQ245" s="14"/>
      <c r="NZR245" s="14"/>
      <c r="NZS245" s="14"/>
      <c r="NZT245" s="14"/>
      <c r="NZU245" s="14"/>
      <c r="NZV245" s="14"/>
      <c r="NZW245" s="14"/>
      <c r="NZX245" s="14"/>
      <c r="NZY245" s="14"/>
      <c r="NZZ245" s="14"/>
      <c r="OAA245" s="14"/>
      <c r="OAB245" s="14"/>
      <c r="OAC245" s="14"/>
      <c r="OAD245" s="14"/>
      <c r="OAE245" s="14"/>
      <c r="OAF245" s="14"/>
      <c r="OAG245" s="14"/>
      <c r="OAH245" s="14"/>
      <c r="OAI245" s="14"/>
      <c r="OAJ245" s="14"/>
      <c r="OAK245" s="14"/>
      <c r="OAL245" s="14"/>
      <c r="OAM245" s="14"/>
      <c r="OAN245" s="14"/>
      <c r="OAO245" s="14"/>
      <c r="OAP245" s="14"/>
      <c r="OAQ245" s="14"/>
      <c r="OAR245" s="14"/>
      <c r="OAS245" s="14"/>
      <c r="OAT245" s="14"/>
      <c r="OAU245" s="14"/>
      <c r="OAV245" s="14"/>
      <c r="OAW245" s="14"/>
      <c r="OAX245" s="14"/>
      <c r="OAY245" s="14"/>
      <c r="OAZ245" s="14"/>
      <c r="OBA245" s="14"/>
      <c r="OBB245" s="14"/>
      <c r="OBC245" s="14"/>
      <c r="OBD245" s="14"/>
      <c r="OBE245" s="14"/>
      <c r="OBF245" s="14"/>
      <c r="OBG245" s="14"/>
      <c r="OBH245" s="14"/>
      <c r="OBI245" s="14"/>
      <c r="OBJ245" s="14"/>
      <c r="OBK245" s="14"/>
      <c r="OBL245" s="14"/>
      <c r="OBM245" s="14"/>
      <c r="OBN245" s="14"/>
      <c r="OBO245" s="14"/>
      <c r="OBP245" s="14"/>
      <c r="OBQ245" s="14"/>
      <c r="OBR245" s="14"/>
      <c r="OBS245" s="14"/>
      <c r="OBT245" s="14"/>
      <c r="OBU245" s="14"/>
      <c r="OBV245" s="14"/>
      <c r="OBW245" s="14"/>
      <c r="OBX245" s="14"/>
      <c r="OBY245" s="14"/>
      <c r="OBZ245" s="14"/>
      <c r="OCA245" s="14"/>
      <c r="OCB245" s="14"/>
      <c r="OCC245" s="14"/>
      <c r="OCD245" s="14"/>
      <c r="OCE245" s="14"/>
      <c r="OCF245" s="14"/>
      <c r="OCG245" s="14"/>
      <c r="OCH245" s="14"/>
      <c r="OCI245" s="14"/>
      <c r="OCJ245" s="14"/>
      <c r="OCK245" s="14"/>
      <c r="OCL245" s="14"/>
      <c r="OCM245" s="14"/>
      <c r="OCN245" s="14"/>
      <c r="OCO245" s="14"/>
      <c r="OCP245" s="14"/>
      <c r="OCQ245" s="14"/>
      <c r="OCR245" s="14"/>
      <c r="OCS245" s="14"/>
      <c r="OCT245" s="14"/>
      <c r="OCU245" s="14"/>
      <c r="OCV245" s="14"/>
      <c r="OCW245" s="14"/>
      <c r="OCX245" s="14"/>
      <c r="OCY245" s="14"/>
      <c r="OCZ245" s="14"/>
      <c r="ODA245" s="14"/>
      <c r="ODB245" s="14"/>
      <c r="ODC245" s="14"/>
      <c r="ODD245" s="14"/>
      <c r="ODE245" s="14"/>
      <c r="ODF245" s="14"/>
      <c r="ODG245" s="14"/>
      <c r="ODH245" s="14"/>
      <c r="ODI245" s="14"/>
      <c r="ODJ245" s="14"/>
      <c r="ODK245" s="14"/>
      <c r="ODL245" s="14"/>
      <c r="ODM245" s="14"/>
      <c r="ODN245" s="14"/>
      <c r="ODO245" s="14"/>
      <c r="ODP245" s="14"/>
      <c r="ODQ245" s="14"/>
      <c r="ODR245" s="14"/>
      <c r="ODS245" s="14"/>
      <c r="ODT245" s="14"/>
      <c r="ODU245" s="14"/>
      <c r="ODV245" s="14"/>
      <c r="ODW245" s="14"/>
      <c r="ODX245" s="14"/>
      <c r="ODY245" s="14"/>
      <c r="ODZ245" s="14"/>
      <c r="OEA245" s="14"/>
      <c r="OEB245" s="14"/>
      <c r="OEC245" s="14"/>
      <c r="OED245" s="14"/>
      <c r="OEE245" s="14"/>
      <c r="OEF245" s="14"/>
      <c r="OEG245" s="14"/>
      <c r="OEH245" s="14"/>
      <c r="OEI245" s="14"/>
      <c r="OEJ245" s="14"/>
      <c r="OEK245" s="14"/>
      <c r="OEL245" s="14"/>
      <c r="OEM245" s="14"/>
      <c r="OEN245" s="14"/>
      <c r="OEO245" s="14"/>
      <c r="OEP245" s="14"/>
      <c r="OEQ245" s="14"/>
      <c r="OER245" s="14"/>
      <c r="OES245" s="14"/>
      <c r="OET245" s="14"/>
      <c r="OEU245" s="14"/>
      <c r="OEV245" s="14"/>
      <c r="OEW245" s="14"/>
      <c r="OEX245" s="14"/>
      <c r="OEY245" s="14"/>
      <c r="OEZ245" s="14"/>
      <c r="OFA245" s="14"/>
      <c r="OFB245" s="14"/>
      <c r="OFC245" s="14"/>
      <c r="OFD245" s="14"/>
      <c r="OFE245" s="14"/>
      <c r="OFF245" s="14"/>
      <c r="OFG245" s="14"/>
      <c r="OFH245" s="14"/>
      <c r="OFI245" s="14"/>
      <c r="OFJ245" s="14"/>
      <c r="OFK245" s="14"/>
      <c r="OFL245" s="14"/>
      <c r="OFM245" s="14"/>
      <c r="OFN245" s="14"/>
      <c r="OFO245" s="14"/>
      <c r="OFP245" s="14"/>
      <c r="OFQ245" s="14"/>
      <c r="OFR245" s="14"/>
      <c r="OFS245" s="14"/>
      <c r="OFT245" s="14"/>
      <c r="OFU245" s="14"/>
      <c r="OFV245" s="14"/>
      <c r="OFW245" s="14"/>
      <c r="OFX245" s="14"/>
      <c r="OFY245" s="14"/>
      <c r="OFZ245" s="14"/>
      <c r="OGA245" s="14"/>
      <c r="OGB245" s="14"/>
      <c r="OGC245" s="14"/>
      <c r="OGD245" s="14"/>
      <c r="OGE245" s="14"/>
      <c r="OGF245" s="14"/>
      <c r="OGG245" s="14"/>
      <c r="OGH245" s="14"/>
      <c r="OGI245" s="14"/>
      <c r="OGJ245" s="14"/>
      <c r="OGK245" s="14"/>
      <c r="OGL245" s="14"/>
      <c r="OGM245" s="14"/>
      <c r="OGN245" s="14"/>
      <c r="OGO245" s="14"/>
      <c r="OGP245" s="14"/>
      <c r="OGQ245" s="14"/>
      <c r="OGR245" s="14"/>
      <c r="OGS245" s="14"/>
      <c r="OGT245" s="14"/>
      <c r="OGU245" s="14"/>
      <c r="OGV245" s="14"/>
      <c r="OGW245" s="14"/>
      <c r="OGX245" s="14"/>
      <c r="OGY245" s="14"/>
      <c r="OGZ245" s="14"/>
      <c r="OHA245" s="14"/>
      <c r="OHB245" s="14"/>
      <c r="OHC245" s="14"/>
      <c r="OHD245" s="14"/>
      <c r="OHE245" s="14"/>
      <c r="OHF245" s="14"/>
      <c r="OHG245" s="14"/>
      <c r="OHH245" s="14"/>
      <c r="OHI245" s="14"/>
      <c r="OHJ245" s="14"/>
      <c r="OHK245" s="14"/>
      <c r="OHL245" s="14"/>
      <c r="OHM245" s="14"/>
      <c r="OHN245" s="14"/>
      <c r="OHO245" s="14"/>
      <c r="OHP245" s="14"/>
      <c r="OHQ245" s="14"/>
      <c r="OHR245" s="14"/>
      <c r="OHS245" s="14"/>
      <c r="OHT245" s="14"/>
      <c r="OHU245" s="14"/>
      <c r="OHV245" s="14"/>
      <c r="OHW245" s="14"/>
      <c r="OHX245" s="14"/>
      <c r="OHY245" s="14"/>
      <c r="OHZ245" s="14"/>
      <c r="OIA245" s="14"/>
      <c r="OIB245" s="14"/>
      <c r="OIC245" s="14"/>
      <c r="OID245" s="14"/>
      <c r="OIE245" s="14"/>
      <c r="OIF245" s="14"/>
      <c r="OIG245" s="14"/>
      <c r="OIH245" s="14"/>
      <c r="OII245" s="14"/>
      <c r="OIJ245" s="14"/>
      <c r="OIK245" s="14"/>
      <c r="OIL245" s="14"/>
      <c r="OIM245" s="14"/>
      <c r="OIN245" s="14"/>
      <c r="OIO245" s="14"/>
      <c r="OIP245" s="14"/>
      <c r="OIQ245" s="14"/>
      <c r="OIR245" s="14"/>
      <c r="OIS245" s="14"/>
      <c r="OIT245" s="14"/>
      <c r="OIU245" s="14"/>
      <c r="OIV245" s="14"/>
      <c r="OIW245" s="14"/>
      <c r="OIX245" s="14"/>
      <c r="OIY245" s="14"/>
      <c r="OIZ245" s="14"/>
      <c r="OJA245" s="14"/>
      <c r="OJB245" s="14"/>
      <c r="OJC245" s="14"/>
      <c r="OJD245" s="14"/>
      <c r="OJE245" s="14"/>
      <c r="OJF245" s="14"/>
      <c r="OJG245" s="14"/>
      <c r="OJH245" s="14"/>
      <c r="OJI245" s="14"/>
      <c r="OJJ245" s="14"/>
      <c r="OJK245" s="14"/>
      <c r="OJL245" s="14"/>
      <c r="OJM245" s="14"/>
      <c r="OJN245" s="14"/>
      <c r="OJO245" s="14"/>
      <c r="OJP245" s="14"/>
      <c r="OJQ245" s="14"/>
      <c r="OJR245" s="14"/>
      <c r="OJS245" s="14"/>
      <c r="OJT245" s="14"/>
      <c r="OJU245" s="14"/>
      <c r="OJV245" s="14"/>
      <c r="OJW245" s="14"/>
      <c r="OJX245" s="14"/>
      <c r="OJY245" s="14"/>
      <c r="OJZ245" s="14"/>
      <c r="OKA245" s="14"/>
      <c r="OKB245" s="14"/>
      <c r="OKC245" s="14"/>
      <c r="OKD245" s="14"/>
      <c r="OKE245" s="14"/>
      <c r="OKF245" s="14"/>
      <c r="OKG245" s="14"/>
      <c r="OKH245" s="14"/>
      <c r="OKI245" s="14"/>
      <c r="OKJ245" s="14"/>
      <c r="OKK245" s="14"/>
      <c r="OKL245" s="14"/>
      <c r="OKM245" s="14"/>
      <c r="OKN245" s="14"/>
      <c r="OKO245" s="14"/>
      <c r="OKP245" s="14"/>
      <c r="OKQ245" s="14"/>
      <c r="OKR245" s="14"/>
      <c r="OKS245" s="14"/>
      <c r="OKT245" s="14"/>
      <c r="OKU245" s="14"/>
      <c r="OKV245" s="14"/>
      <c r="OKW245" s="14"/>
      <c r="OKX245" s="14"/>
      <c r="OKY245" s="14"/>
      <c r="OKZ245" s="14"/>
      <c r="OLA245" s="14"/>
      <c r="OLB245" s="14"/>
      <c r="OLC245" s="14"/>
      <c r="OLD245" s="14"/>
      <c r="OLE245" s="14"/>
      <c r="OLF245" s="14"/>
      <c r="OLG245" s="14"/>
      <c r="OLH245" s="14"/>
      <c r="OLI245" s="14"/>
      <c r="OLJ245" s="14"/>
      <c r="OLK245" s="14"/>
      <c r="OLL245" s="14"/>
      <c r="OLM245" s="14"/>
      <c r="OLN245" s="14"/>
      <c r="OLO245" s="14"/>
      <c r="OLP245" s="14"/>
      <c r="OLQ245" s="14"/>
      <c r="OLR245" s="14"/>
      <c r="OLS245" s="14"/>
      <c r="OLT245" s="14"/>
      <c r="OLU245" s="14"/>
      <c r="OLV245" s="14"/>
      <c r="OLW245" s="14"/>
      <c r="OLX245" s="14"/>
      <c r="OLY245" s="14"/>
      <c r="OLZ245" s="14"/>
      <c r="OMA245" s="14"/>
      <c r="OMB245" s="14"/>
      <c r="OMC245" s="14"/>
      <c r="OMD245" s="14"/>
      <c r="OME245" s="14"/>
      <c r="OMF245" s="14"/>
      <c r="OMG245" s="14"/>
      <c r="OMH245" s="14"/>
      <c r="OMI245" s="14"/>
      <c r="OMJ245" s="14"/>
      <c r="OMK245" s="14"/>
      <c r="OML245" s="14"/>
      <c r="OMM245" s="14"/>
      <c r="OMN245" s="14"/>
      <c r="OMO245" s="14"/>
      <c r="OMP245" s="14"/>
      <c r="OMQ245" s="14"/>
      <c r="OMR245" s="14"/>
      <c r="OMS245" s="14"/>
      <c r="OMT245" s="14"/>
      <c r="OMU245" s="14"/>
      <c r="OMV245" s="14"/>
      <c r="OMW245" s="14"/>
      <c r="OMX245" s="14"/>
      <c r="OMY245" s="14"/>
      <c r="OMZ245" s="14"/>
      <c r="ONA245" s="14"/>
      <c r="ONB245" s="14"/>
      <c r="ONC245" s="14"/>
      <c r="OND245" s="14"/>
      <c r="ONE245" s="14"/>
      <c r="ONF245" s="14"/>
      <c r="ONG245" s="14"/>
      <c r="ONH245" s="14"/>
      <c r="ONI245" s="14"/>
      <c r="ONJ245" s="14"/>
      <c r="ONK245" s="14"/>
      <c r="ONL245" s="14"/>
      <c r="ONM245" s="14"/>
      <c r="ONN245" s="14"/>
      <c r="ONO245" s="14"/>
      <c r="ONP245" s="14"/>
      <c r="ONQ245" s="14"/>
      <c r="ONR245" s="14"/>
      <c r="ONS245" s="14"/>
      <c r="ONT245" s="14"/>
      <c r="ONU245" s="14"/>
      <c r="ONV245" s="14"/>
      <c r="ONW245" s="14"/>
      <c r="ONX245" s="14"/>
      <c r="ONY245" s="14"/>
      <c r="ONZ245" s="14"/>
      <c r="OOA245" s="14"/>
      <c r="OOB245" s="14"/>
      <c r="OOC245" s="14"/>
      <c r="OOD245" s="14"/>
      <c r="OOE245" s="14"/>
      <c r="OOF245" s="14"/>
      <c r="OOG245" s="14"/>
      <c r="OOH245" s="14"/>
      <c r="OOI245" s="14"/>
      <c r="OOJ245" s="14"/>
      <c r="OOK245" s="14"/>
      <c r="OOL245" s="14"/>
      <c r="OOM245" s="14"/>
      <c r="OON245" s="14"/>
      <c r="OOO245" s="14"/>
      <c r="OOP245" s="14"/>
      <c r="OOQ245" s="14"/>
      <c r="OOR245" s="14"/>
      <c r="OOS245" s="14"/>
      <c r="OOT245" s="14"/>
      <c r="OOU245" s="14"/>
      <c r="OOV245" s="14"/>
      <c r="OOW245" s="14"/>
      <c r="OOX245" s="14"/>
      <c r="OOY245" s="14"/>
      <c r="OOZ245" s="14"/>
      <c r="OPA245" s="14"/>
      <c r="OPB245" s="14"/>
      <c r="OPC245" s="14"/>
      <c r="OPD245" s="14"/>
      <c r="OPE245" s="14"/>
      <c r="OPF245" s="14"/>
      <c r="OPG245" s="14"/>
      <c r="OPH245" s="14"/>
      <c r="OPI245" s="14"/>
      <c r="OPJ245" s="14"/>
      <c r="OPK245" s="14"/>
      <c r="OPL245" s="14"/>
      <c r="OPM245" s="14"/>
      <c r="OPN245" s="14"/>
      <c r="OPO245" s="14"/>
      <c r="OPP245" s="14"/>
      <c r="OPQ245" s="14"/>
      <c r="OPR245" s="14"/>
      <c r="OPS245" s="14"/>
      <c r="OPT245" s="14"/>
      <c r="OPU245" s="14"/>
      <c r="OPV245" s="14"/>
      <c r="OPW245" s="14"/>
      <c r="OPX245" s="14"/>
      <c r="OPY245" s="14"/>
      <c r="OPZ245" s="14"/>
      <c r="OQA245" s="14"/>
      <c r="OQB245" s="14"/>
      <c r="OQC245" s="14"/>
      <c r="OQD245" s="14"/>
      <c r="OQE245" s="14"/>
      <c r="OQF245" s="14"/>
      <c r="OQG245" s="14"/>
      <c r="OQH245" s="14"/>
      <c r="OQI245" s="14"/>
      <c r="OQJ245" s="14"/>
      <c r="OQK245" s="14"/>
      <c r="OQL245" s="14"/>
      <c r="OQM245" s="14"/>
      <c r="OQN245" s="14"/>
      <c r="OQO245" s="14"/>
      <c r="OQP245" s="14"/>
      <c r="OQQ245" s="14"/>
      <c r="OQR245" s="14"/>
      <c r="OQS245" s="14"/>
      <c r="OQT245" s="14"/>
      <c r="OQU245" s="14"/>
      <c r="OQV245" s="14"/>
      <c r="OQW245" s="14"/>
      <c r="OQX245" s="14"/>
      <c r="OQY245" s="14"/>
      <c r="OQZ245" s="14"/>
      <c r="ORA245" s="14"/>
      <c r="ORB245" s="14"/>
      <c r="ORC245" s="14"/>
      <c r="ORD245" s="14"/>
      <c r="ORE245" s="14"/>
      <c r="ORF245" s="14"/>
      <c r="ORG245" s="14"/>
      <c r="ORH245" s="14"/>
      <c r="ORI245" s="14"/>
      <c r="ORJ245" s="14"/>
      <c r="ORK245" s="14"/>
      <c r="ORL245" s="14"/>
      <c r="ORM245" s="14"/>
      <c r="ORN245" s="14"/>
      <c r="ORO245" s="14"/>
      <c r="ORP245" s="14"/>
      <c r="ORQ245" s="14"/>
      <c r="ORR245" s="14"/>
      <c r="ORS245" s="14"/>
      <c r="ORT245" s="14"/>
      <c r="ORU245" s="14"/>
      <c r="ORV245" s="14"/>
      <c r="ORW245" s="14"/>
      <c r="ORX245" s="14"/>
      <c r="ORY245" s="14"/>
      <c r="ORZ245" s="14"/>
      <c r="OSA245" s="14"/>
      <c r="OSB245" s="14"/>
      <c r="OSC245" s="14"/>
      <c r="OSD245" s="14"/>
      <c r="OSE245" s="14"/>
      <c r="OSF245" s="14"/>
      <c r="OSG245" s="14"/>
      <c r="OSH245" s="14"/>
      <c r="OSI245" s="14"/>
      <c r="OSJ245" s="14"/>
      <c r="OSK245" s="14"/>
      <c r="OSL245" s="14"/>
      <c r="OSM245" s="14"/>
      <c r="OSN245" s="14"/>
      <c r="OSO245" s="14"/>
      <c r="OSP245" s="14"/>
      <c r="OSQ245" s="14"/>
      <c r="OSR245" s="14"/>
      <c r="OSS245" s="14"/>
      <c r="OST245" s="14"/>
      <c r="OSU245" s="14"/>
      <c r="OSV245" s="14"/>
      <c r="OSW245" s="14"/>
      <c r="OSX245" s="14"/>
      <c r="OSY245" s="14"/>
      <c r="OSZ245" s="14"/>
      <c r="OTA245" s="14"/>
      <c r="OTB245" s="14"/>
      <c r="OTC245" s="14"/>
      <c r="OTD245" s="14"/>
      <c r="OTE245" s="14"/>
      <c r="OTF245" s="14"/>
      <c r="OTG245" s="14"/>
      <c r="OTH245" s="14"/>
      <c r="OTI245" s="14"/>
      <c r="OTJ245" s="14"/>
      <c r="OTK245" s="14"/>
      <c r="OTL245" s="14"/>
      <c r="OTM245" s="14"/>
      <c r="OTN245" s="14"/>
      <c r="OTO245" s="14"/>
      <c r="OTP245" s="14"/>
      <c r="OTQ245" s="14"/>
      <c r="OTR245" s="14"/>
      <c r="OTS245" s="14"/>
      <c r="OTT245" s="14"/>
      <c r="OTU245" s="14"/>
      <c r="OTV245" s="14"/>
      <c r="OTW245" s="14"/>
      <c r="OTX245" s="14"/>
      <c r="OTY245" s="14"/>
      <c r="OTZ245" s="14"/>
      <c r="OUA245" s="14"/>
      <c r="OUB245" s="14"/>
      <c r="OUC245" s="14"/>
      <c r="OUD245" s="14"/>
      <c r="OUE245" s="14"/>
      <c r="OUF245" s="14"/>
      <c r="OUG245" s="14"/>
      <c r="OUH245" s="14"/>
      <c r="OUI245" s="14"/>
      <c r="OUJ245" s="14"/>
      <c r="OUK245" s="14"/>
      <c r="OUL245" s="14"/>
      <c r="OUM245" s="14"/>
      <c r="OUN245" s="14"/>
      <c r="OUO245" s="14"/>
      <c r="OUP245" s="14"/>
      <c r="OUQ245" s="14"/>
      <c r="OUR245" s="14"/>
      <c r="OUS245" s="14"/>
      <c r="OUT245" s="14"/>
      <c r="OUU245" s="14"/>
      <c r="OUV245" s="14"/>
      <c r="OUW245" s="14"/>
      <c r="OUX245" s="14"/>
      <c r="OUY245" s="14"/>
      <c r="OUZ245" s="14"/>
      <c r="OVA245" s="14"/>
      <c r="OVB245" s="14"/>
      <c r="OVC245" s="14"/>
      <c r="OVD245" s="14"/>
      <c r="OVE245" s="14"/>
      <c r="OVF245" s="14"/>
      <c r="OVG245" s="14"/>
      <c r="OVH245" s="14"/>
      <c r="OVI245" s="14"/>
      <c r="OVJ245" s="14"/>
      <c r="OVK245" s="14"/>
      <c r="OVL245" s="14"/>
      <c r="OVM245" s="14"/>
      <c r="OVN245" s="14"/>
      <c r="OVO245" s="14"/>
      <c r="OVP245" s="14"/>
      <c r="OVQ245" s="14"/>
      <c r="OVR245" s="14"/>
      <c r="OVS245" s="14"/>
      <c r="OVT245" s="14"/>
      <c r="OVU245" s="14"/>
      <c r="OVV245" s="14"/>
      <c r="OVW245" s="14"/>
      <c r="OVX245" s="14"/>
      <c r="OVY245" s="14"/>
      <c r="OVZ245" s="14"/>
      <c r="OWA245" s="14"/>
      <c r="OWB245" s="14"/>
      <c r="OWC245" s="14"/>
      <c r="OWD245" s="14"/>
      <c r="OWE245" s="14"/>
      <c r="OWF245" s="14"/>
      <c r="OWG245" s="14"/>
      <c r="OWH245" s="14"/>
      <c r="OWI245" s="14"/>
      <c r="OWJ245" s="14"/>
      <c r="OWK245" s="14"/>
      <c r="OWL245" s="14"/>
      <c r="OWM245" s="14"/>
      <c r="OWN245" s="14"/>
      <c r="OWO245" s="14"/>
      <c r="OWP245" s="14"/>
      <c r="OWQ245" s="14"/>
      <c r="OWR245" s="14"/>
      <c r="OWS245" s="14"/>
      <c r="OWT245" s="14"/>
      <c r="OWU245" s="14"/>
      <c r="OWV245" s="14"/>
      <c r="OWW245" s="14"/>
      <c r="OWX245" s="14"/>
      <c r="OWY245" s="14"/>
      <c r="OWZ245" s="14"/>
      <c r="OXA245" s="14"/>
      <c r="OXB245" s="14"/>
      <c r="OXC245" s="14"/>
      <c r="OXD245" s="14"/>
      <c r="OXE245" s="14"/>
      <c r="OXF245" s="14"/>
      <c r="OXG245" s="14"/>
      <c r="OXH245" s="14"/>
      <c r="OXI245" s="14"/>
      <c r="OXJ245" s="14"/>
      <c r="OXK245" s="14"/>
      <c r="OXL245" s="14"/>
      <c r="OXM245" s="14"/>
      <c r="OXN245" s="14"/>
      <c r="OXO245" s="14"/>
      <c r="OXP245" s="14"/>
      <c r="OXQ245" s="14"/>
      <c r="OXR245" s="14"/>
      <c r="OXS245" s="14"/>
      <c r="OXT245" s="14"/>
      <c r="OXU245" s="14"/>
      <c r="OXV245" s="14"/>
      <c r="OXW245" s="14"/>
      <c r="OXX245" s="14"/>
      <c r="OXY245" s="14"/>
      <c r="OXZ245" s="14"/>
      <c r="OYA245" s="14"/>
      <c r="OYB245" s="14"/>
      <c r="OYC245" s="14"/>
      <c r="OYD245" s="14"/>
      <c r="OYE245" s="14"/>
      <c r="OYF245" s="14"/>
      <c r="OYG245" s="14"/>
      <c r="OYH245" s="14"/>
      <c r="OYI245" s="14"/>
      <c r="OYJ245" s="14"/>
      <c r="OYK245" s="14"/>
      <c r="OYL245" s="14"/>
      <c r="OYM245" s="14"/>
      <c r="OYN245" s="14"/>
      <c r="OYO245" s="14"/>
      <c r="OYP245" s="14"/>
      <c r="OYQ245" s="14"/>
      <c r="OYR245" s="14"/>
      <c r="OYS245" s="14"/>
      <c r="OYT245" s="14"/>
      <c r="OYU245" s="14"/>
      <c r="OYV245" s="14"/>
      <c r="OYW245" s="14"/>
      <c r="OYX245" s="14"/>
      <c r="OYY245" s="14"/>
      <c r="OYZ245" s="14"/>
      <c r="OZA245" s="14"/>
      <c r="OZB245" s="14"/>
      <c r="OZC245" s="14"/>
      <c r="OZD245" s="14"/>
      <c r="OZE245" s="14"/>
      <c r="OZF245" s="14"/>
      <c r="OZG245" s="14"/>
      <c r="OZH245" s="14"/>
      <c r="OZI245" s="14"/>
      <c r="OZJ245" s="14"/>
      <c r="OZK245" s="14"/>
      <c r="OZL245" s="14"/>
      <c r="OZM245" s="14"/>
      <c r="OZN245" s="14"/>
      <c r="OZO245" s="14"/>
      <c r="OZP245" s="14"/>
      <c r="OZQ245" s="14"/>
      <c r="OZR245" s="14"/>
      <c r="OZS245" s="14"/>
      <c r="OZT245" s="14"/>
      <c r="OZU245" s="14"/>
      <c r="OZV245" s="14"/>
      <c r="OZW245" s="14"/>
      <c r="OZX245" s="14"/>
      <c r="OZY245" s="14"/>
      <c r="OZZ245" s="14"/>
      <c r="PAA245" s="14"/>
      <c r="PAB245" s="14"/>
      <c r="PAC245" s="14"/>
      <c r="PAD245" s="14"/>
      <c r="PAE245" s="14"/>
      <c r="PAF245" s="14"/>
      <c r="PAG245" s="14"/>
      <c r="PAH245" s="14"/>
      <c r="PAI245" s="14"/>
      <c r="PAJ245" s="14"/>
      <c r="PAK245" s="14"/>
      <c r="PAL245" s="14"/>
      <c r="PAM245" s="14"/>
      <c r="PAN245" s="14"/>
      <c r="PAO245" s="14"/>
      <c r="PAP245" s="14"/>
      <c r="PAQ245" s="14"/>
      <c r="PAR245" s="14"/>
      <c r="PAS245" s="14"/>
      <c r="PAT245" s="14"/>
      <c r="PAU245" s="14"/>
      <c r="PAV245" s="14"/>
      <c r="PAW245" s="14"/>
      <c r="PAX245" s="14"/>
      <c r="PAY245" s="14"/>
      <c r="PAZ245" s="14"/>
      <c r="PBA245" s="14"/>
      <c r="PBB245" s="14"/>
      <c r="PBC245" s="14"/>
      <c r="PBD245" s="14"/>
      <c r="PBE245" s="14"/>
      <c r="PBF245" s="14"/>
      <c r="PBG245" s="14"/>
      <c r="PBH245" s="14"/>
      <c r="PBI245" s="14"/>
      <c r="PBJ245" s="14"/>
      <c r="PBK245" s="14"/>
      <c r="PBL245" s="14"/>
      <c r="PBM245" s="14"/>
      <c r="PBN245" s="14"/>
      <c r="PBO245" s="14"/>
      <c r="PBP245" s="14"/>
      <c r="PBQ245" s="14"/>
      <c r="PBR245" s="14"/>
      <c r="PBS245" s="14"/>
      <c r="PBT245" s="14"/>
      <c r="PBU245" s="14"/>
      <c r="PBV245" s="14"/>
      <c r="PBW245" s="14"/>
      <c r="PBX245" s="14"/>
      <c r="PBY245" s="14"/>
      <c r="PBZ245" s="14"/>
      <c r="PCA245" s="14"/>
      <c r="PCB245" s="14"/>
      <c r="PCC245" s="14"/>
      <c r="PCD245" s="14"/>
      <c r="PCE245" s="14"/>
      <c r="PCF245" s="14"/>
      <c r="PCG245" s="14"/>
      <c r="PCH245" s="14"/>
      <c r="PCI245" s="14"/>
      <c r="PCJ245" s="14"/>
      <c r="PCK245" s="14"/>
      <c r="PCL245" s="14"/>
      <c r="PCM245" s="14"/>
      <c r="PCN245" s="14"/>
      <c r="PCO245" s="14"/>
      <c r="PCP245" s="14"/>
      <c r="PCQ245" s="14"/>
      <c r="PCR245" s="14"/>
      <c r="PCS245" s="14"/>
      <c r="PCT245" s="14"/>
      <c r="PCU245" s="14"/>
      <c r="PCV245" s="14"/>
      <c r="PCW245" s="14"/>
      <c r="PCX245" s="14"/>
      <c r="PCY245" s="14"/>
      <c r="PCZ245" s="14"/>
      <c r="PDA245" s="14"/>
      <c r="PDB245" s="14"/>
      <c r="PDC245" s="14"/>
      <c r="PDD245" s="14"/>
      <c r="PDE245" s="14"/>
      <c r="PDF245" s="14"/>
      <c r="PDG245" s="14"/>
      <c r="PDH245" s="14"/>
      <c r="PDI245" s="14"/>
      <c r="PDJ245" s="14"/>
      <c r="PDK245" s="14"/>
      <c r="PDL245" s="14"/>
      <c r="PDM245" s="14"/>
      <c r="PDN245" s="14"/>
      <c r="PDO245" s="14"/>
      <c r="PDP245" s="14"/>
      <c r="PDQ245" s="14"/>
      <c r="PDR245" s="14"/>
      <c r="PDS245" s="14"/>
      <c r="PDT245" s="14"/>
      <c r="PDU245" s="14"/>
      <c r="PDV245" s="14"/>
      <c r="PDW245" s="14"/>
      <c r="PDX245" s="14"/>
      <c r="PDY245" s="14"/>
      <c r="PDZ245" s="14"/>
      <c r="PEA245" s="14"/>
      <c r="PEB245" s="14"/>
      <c r="PEC245" s="14"/>
      <c r="PED245" s="14"/>
      <c r="PEE245" s="14"/>
      <c r="PEF245" s="14"/>
      <c r="PEG245" s="14"/>
      <c r="PEH245" s="14"/>
      <c r="PEI245" s="14"/>
      <c r="PEJ245" s="14"/>
      <c r="PEK245" s="14"/>
      <c r="PEL245" s="14"/>
      <c r="PEM245" s="14"/>
      <c r="PEN245" s="14"/>
      <c r="PEO245" s="14"/>
      <c r="PEP245" s="14"/>
      <c r="PEQ245" s="14"/>
      <c r="PER245" s="14"/>
      <c r="PES245" s="14"/>
      <c r="PET245" s="14"/>
      <c r="PEU245" s="14"/>
      <c r="PEV245" s="14"/>
      <c r="PEW245" s="14"/>
      <c r="PEX245" s="14"/>
      <c r="PEY245" s="14"/>
      <c r="PEZ245" s="14"/>
      <c r="PFA245" s="14"/>
      <c r="PFB245" s="14"/>
      <c r="PFC245" s="14"/>
      <c r="PFD245" s="14"/>
      <c r="PFE245" s="14"/>
      <c r="PFF245" s="14"/>
      <c r="PFG245" s="14"/>
      <c r="PFH245" s="14"/>
      <c r="PFI245" s="14"/>
      <c r="PFJ245" s="14"/>
      <c r="PFK245" s="14"/>
      <c r="PFL245" s="14"/>
      <c r="PFM245" s="14"/>
      <c r="PFN245" s="14"/>
      <c r="PFO245" s="14"/>
      <c r="PFP245" s="14"/>
      <c r="PFQ245" s="14"/>
      <c r="PFR245" s="14"/>
      <c r="PFS245" s="14"/>
      <c r="PFT245" s="14"/>
      <c r="PFU245" s="14"/>
      <c r="PFV245" s="14"/>
      <c r="PFW245" s="14"/>
      <c r="PFX245" s="14"/>
      <c r="PFY245" s="14"/>
      <c r="PFZ245" s="14"/>
      <c r="PGA245" s="14"/>
      <c r="PGB245" s="14"/>
      <c r="PGC245" s="14"/>
      <c r="PGD245" s="14"/>
      <c r="PGE245" s="14"/>
      <c r="PGF245" s="14"/>
      <c r="PGG245" s="14"/>
      <c r="PGH245" s="14"/>
      <c r="PGI245" s="14"/>
      <c r="PGJ245" s="14"/>
      <c r="PGK245" s="14"/>
      <c r="PGL245" s="14"/>
      <c r="PGM245" s="14"/>
      <c r="PGN245" s="14"/>
      <c r="PGO245" s="14"/>
      <c r="PGP245" s="14"/>
      <c r="PGQ245" s="14"/>
      <c r="PGR245" s="14"/>
      <c r="PGS245" s="14"/>
      <c r="PGT245" s="14"/>
      <c r="PGU245" s="14"/>
      <c r="PGV245" s="14"/>
      <c r="PGW245" s="14"/>
      <c r="PGX245" s="14"/>
      <c r="PGY245" s="14"/>
      <c r="PGZ245" s="14"/>
      <c r="PHA245" s="14"/>
      <c r="PHB245" s="14"/>
      <c r="PHC245" s="14"/>
      <c r="PHD245" s="14"/>
      <c r="PHE245" s="14"/>
      <c r="PHF245" s="14"/>
      <c r="PHG245" s="14"/>
      <c r="PHH245" s="14"/>
      <c r="PHI245" s="14"/>
      <c r="PHJ245" s="14"/>
      <c r="PHK245" s="14"/>
      <c r="PHL245" s="14"/>
      <c r="PHM245" s="14"/>
      <c r="PHN245" s="14"/>
      <c r="PHO245" s="14"/>
      <c r="PHP245" s="14"/>
      <c r="PHQ245" s="14"/>
      <c r="PHR245" s="14"/>
      <c r="PHS245" s="14"/>
      <c r="PHT245" s="14"/>
      <c r="PHU245" s="14"/>
      <c r="PHV245" s="14"/>
      <c r="PHW245" s="14"/>
      <c r="PHX245" s="14"/>
      <c r="PHY245" s="14"/>
      <c r="PHZ245" s="14"/>
      <c r="PIA245" s="14"/>
      <c r="PIB245" s="14"/>
      <c r="PIC245" s="14"/>
      <c r="PID245" s="14"/>
      <c r="PIE245" s="14"/>
      <c r="PIF245" s="14"/>
      <c r="PIG245" s="14"/>
      <c r="PIH245" s="14"/>
      <c r="PII245" s="14"/>
      <c r="PIJ245" s="14"/>
      <c r="PIK245" s="14"/>
      <c r="PIL245" s="14"/>
      <c r="PIM245" s="14"/>
      <c r="PIN245" s="14"/>
      <c r="PIO245" s="14"/>
      <c r="PIP245" s="14"/>
      <c r="PIQ245" s="14"/>
      <c r="PIR245" s="14"/>
      <c r="PIS245" s="14"/>
      <c r="PIT245" s="14"/>
      <c r="PIU245" s="14"/>
      <c r="PIV245" s="14"/>
      <c r="PIW245" s="14"/>
      <c r="PIX245" s="14"/>
      <c r="PIY245" s="14"/>
      <c r="PIZ245" s="14"/>
      <c r="PJA245" s="14"/>
      <c r="PJB245" s="14"/>
      <c r="PJC245" s="14"/>
      <c r="PJD245" s="14"/>
      <c r="PJE245" s="14"/>
      <c r="PJF245" s="14"/>
      <c r="PJG245" s="14"/>
      <c r="PJH245" s="14"/>
      <c r="PJI245" s="14"/>
      <c r="PJJ245" s="14"/>
      <c r="PJK245" s="14"/>
      <c r="PJL245" s="14"/>
      <c r="PJM245" s="14"/>
      <c r="PJN245" s="14"/>
      <c r="PJO245" s="14"/>
      <c r="PJP245" s="14"/>
      <c r="PJQ245" s="14"/>
      <c r="PJR245" s="14"/>
      <c r="PJS245" s="14"/>
      <c r="PJT245" s="14"/>
      <c r="PJU245" s="14"/>
      <c r="PJV245" s="14"/>
      <c r="PJW245" s="14"/>
      <c r="PJX245" s="14"/>
      <c r="PJY245" s="14"/>
      <c r="PJZ245" s="14"/>
      <c r="PKA245" s="14"/>
      <c r="PKB245" s="14"/>
      <c r="PKC245" s="14"/>
      <c r="PKD245" s="14"/>
      <c r="PKE245" s="14"/>
      <c r="PKF245" s="14"/>
      <c r="PKG245" s="14"/>
      <c r="PKH245" s="14"/>
      <c r="PKI245" s="14"/>
      <c r="PKJ245" s="14"/>
      <c r="PKK245" s="14"/>
      <c r="PKL245" s="14"/>
      <c r="PKM245" s="14"/>
      <c r="PKN245" s="14"/>
      <c r="PKO245" s="14"/>
      <c r="PKP245" s="14"/>
      <c r="PKQ245" s="14"/>
      <c r="PKR245" s="14"/>
      <c r="PKS245" s="14"/>
      <c r="PKT245" s="14"/>
      <c r="PKU245" s="14"/>
      <c r="PKV245" s="14"/>
      <c r="PKW245" s="14"/>
      <c r="PKX245" s="14"/>
      <c r="PKY245" s="14"/>
      <c r="PKZ245" s="14"/>
      <c r="PLA245" s="14"/>
      <c r="PLB245" s="14"/>
      <c r="PLC245" s="14"/>
      <c r="PLD245" s="14"/>
      <c r="PLE245" s="14"/>
      <c r="PLF245" s="14"/>
      <c r="PLG245" s="14"/>
      <c r="PLH245" s="14"/>
      <c r="PLI245" s="14"/>
      <c r="PLJ245" s="14"/>
      <c r="PLK245" s="14"/>
      <c r="PLL245" s="14"/>
      <c r="PLM245" s="14"/>
      <c r="PLN245" s="14"/>
      <c r="PLO245" s="14"/>
      <c r="PLP245" s="14"/>
      <c r="PLQ245" s="14"/>
      <c r="PLR245" s="14"/>
      <c r="PLS245" s="14"/>
      <c r="PLT245" s="14"/>
      <c r="PLU245" s="14"/>
      <c r="PLV245" s="14"/>
      <c r="PLW245" s="14"/>
      <c r="PLX245" s="14"/>
      <c r="PLY245" s="14"/>
      <c r="PLZ245" s="14"/>
      <c r="PMA245" s="14"/>
      <c r="PMB245" s="14"/>
      <c r="PMC245" s="14"/>
      <c r="PMD245" s="14"/>
      <c r="PME245" s="14"/>
      <c r="PMF245" s="14"/>
      <c r="PMG245" s="14"/>
      <c r="PMH245" s="14"/>
      <c r="PMI245" s="14"/>
      <c r="PMJ245" s="14"/>
      <c r="PMK245" s="14"/>
      <c r="PML245" s="14"/>
      <c r="PMM245" s="14"/>
      <c r="PMN245" s="14"/>
      <c r="PMO245" s="14"/>
      <c r="PMP245" s="14"/>
      <c r="PMQ245" s="14"/>
      <c r="PMR245" s="14"/>
      <c r="PMS245" s="14"/>
      <c r="PMT245" s="14"/>
      <c r="PMU245" s="14"/>
      <c r="PMV245" s="14"/>
      <c r="PMW245" s="14"/>
      <c r="PMX245" s="14"/>
      <c r="PMY245" s="14"/>
      <c r="PMZ245" s="14"/>
      <c r="PNA245" s="14"/>
      <c r="PNB245" s="14"/>
      <c r="PNC245" s="14"/>
      <c r="PND245" s="14"/>
      <c r="PNE245" s="14"/>
      <c r="PNF245" s="14"/>
      <c r="PNG245" s="14"/>
      <c r="PNH245" s="14"/>
      <c r="PNI245" s="14"/>
      <c r="PNJ245" s="14"/>
      <c r="PNK245" s="14"/>
      <c r="PNL245" s="14"/>
      <c r="PNM245" s="14"/>
      <c r="PNN245" s="14"/>
      <c r="PNO245" s="14"/>
      <c r="PNP245" s="14"/>
      <c r="PNQ245" s="14"/>
      <c r="PNR245" s="14"/>
      <c r="PNS245" s="14"/>
      <c r="PNT245" s="14"/>
      <c r="PNU245" s="14"/>
      <c r="PNV245" s="14"/>
      <c r="PNW245" s="14"/>
      <c r="PNX245" s="14"/>
      <c r="PNY245" s="14"/>
      <c r="PNZ245" s="14"/>
      <c r="POA245" s="14"/>
      <c r="POB245" s="14"/>
      <c r="POC245" s="14"/>
      <c r="POD245" s="14"/>
      <c r="POE245" s="14"/>
      <c r="POF245" s="14"/>
      <c r="POG245" s="14"/>
      <c r="POH245" s="14"/>
      <c r="POI245" s="14"/>
      <c r="POJ245" s="14"/>
      <c r="POK245" s="14"/>
      <c r="POL245" s="14"/>
      <c r="POM245" s="14"/>
      <c r="PON245" s="14"/>
      <c r="POO245" s="14"/>
      <c r="POP245" s="14"/>
      <c r="POQ245" s="14"/>
      <c r="POR245" s="14"/>
      <c r="POS245" s="14"/>
      <c r="POT245" s="14"/>
      <c r="POU245" s="14"/>
      <c r="POV245" s="14"/>
      <c r="POW245" s="14"/>
      <c r="POX245" s="14"/>
      <c r="POY245" s="14"/>
      <c r="POZ245" s="14"/>
      <c r="PPA245" s="14"/>
      <c r="PPB245" s="14"/>
      <c r="PPC245" s="14"/>
      <c r="PPD245" s="14"/>
      <c r="PPE245" s="14"/>
      <c r="PPF245" s="14"/>
      <c r="PPG245" s="14"/>
      <c r="PPH245" s="14"/>
      <c r="PPI245" s="14"/>
      <c r="PPJ245" s="14"/>
      <c r="PPK245" s="14"/>
      <c r="PPL245" s="14"/>
      <c r="PPM245" s="14"/>
      <c r="PPN245" s="14"/>
      <c r="PPO245" s="14"/>
      <c r="PPP245" s="14"/>
      <c r="PPQ245" s="14"/>
      <c r="PPR245" s="14"/>
      <c r="PPS245" s="14"/>
      <c r="PPT245" s="14"/>
      <c r="PPU245" s="14"/>
      <c r="PPV245" s="14"/>
      <c r="PPW245" s="14"/>
      <c r="PPX245" s="14"/>
      <c r="PPY245" s="14"/>
      <c r="PPZ245" s="14"/>
      <c r="PQA245" s="14"/>
      <c r="PQB245" s="14"/>
      <c r="PQC245" s="14"/>
      <c r="PQD245" s="14"/>
      <c r="PQE245" s="14"/>
      <c r="PQF245" s="14"/>
      <c r="PQG245" s="14"/>
      <c r="PQH245" s="14"/>
      <c r="PQI245" s="14"/>
      <c r="PQJ245" s="14"/>
      <c r="PQK245" s="14"/>
      <c r="PQL245" s="14"/>
      <c r="PQM245" s="14"/>
      <c r="PQN245" s="14"/>
      <c r="PQO245" s="14"/>
      <c r="PQP245" s="14"/>
      <c r="PQQ245" s="14"/>
      <c r="PQR245" s="14"/>
      <c r="PQS245" s="14"/>
      <c r="PQT245" s="14"/>
      <c r="PQU245" s="14"/>
      <c r="PQV245" s="14"/>
      <c r="PQW245" s="14"/>
      <c r="PQX245" s="14"/>
      <c r="PQY245" s="14"/>
      <c r="PQZ245" s="14"/>
      <c r="PRA245" s="14"/>
      <c r="PRB245" s="14"/>
      <c r="PRC245" s="14"/>
      <c r="PRD245" s="14"/>
      <c r="PRE245" s="14"/>
      <c r="PRF245" s="14"/>
      <c r="PRG245" s="14"/>
      <c r="PRH245" s="14"/>
      <c r="PRI245" s="14"/>
      <c r="PRJ245" s="14"/>
      <c r="PRK245" s="14"/>
      <c r="PRL245" s="14"/>
      <c r="PRM245" s="14"/>
      <c r="PRN245" s="14"/>
      <c r="PRO245" s="14"/>
      <c r="PRP245" s="14"/>
      <c r="PRQ245" s="14"/>
      <c r="PRR245" s="14"/>
      <c r="PRS245" s="14"/>
      <c r="PRT245" s="14"/>
      <c r="PRU245" s="14"/>
      <c r="PRV245" s="14"/>
      <c r="PRW245" s="14"/>
      <c r="PRX245" s="14"/>
      <c r="PRY245" s="14"/>
      <c r="PRZ245" s="14"/>
      <c r="PSA245" s="14"/>
      <c r="PSB245" s="14"/>
      <c r="PSC245" s="14"/>
      <c r="PSD245" s="14"/>
      <c r="PSE245" s="14"/>
      <c r="PSF245" s="14"/>
      <c r="PSG245" s="14"/>
      <c r="PSH245" s="14"/>
      <c r="PSI245" s="14"/>
      <c r="PSJ245" s="14"/>
      <c r="PSK245" s="14"/>
      <c r="PSL245" s="14"/>
      <c r="PSM245" s="14"/>
      <c r="PSN245" s="14"/>
      <c r="PSO245" s="14"/>
      <c r="PSP245" s="14"/>
      <c r="PSQ245" s="14"/>
      <c r="PSR245" s="14"/>
      <c r="PSS245" s="14"/>
      <c r="PST245" s="14"/>
      <c r="PSU245" s="14"/>
      <c r="PSV245" s="14"/>
      <c r="PSW245" s="14"/>
      <c r="PSX245" s="14"/>
      <c r="PSY245" s="14"/>
      <c r="PSZ245" s="14"/>
      <c r="PTA245" s="14"/>
      <c r="PTB245" s="14"/>
      <c r="PTC245" s="14"/>
      <c r="PTD245" s="14"/>
      <c r="PTE245" s="14"/>
      <c r="PTF245" s="14"/>
      <c r="PTG245" s="14"/>
      <c r="PTH245" s="14"/>
      <c r="PTI245" s="14"/>
      <c r="PTJ245" s="14"/>
      <c r="PTK245" s="14"/>
      <c r="PTL245" s="14"/>
      <c r="PTM245" s="14"/>
      <c r="PTN245" s="14"/>
      <c r="PTO245" s="14"/>
      <c r="PTP245" s="14"/>
      <c r="PTQ245" s="14"/>
      <c r="PTR245" s="14"/>
      <c r="PTS245" s="14"/>
      <c r="PTT245" s="14"/>
      <c r="PTU245" s="14"/>
      <c r="PTV245" s="14"/>
      <c r="PTW245" s="14"/>
      <c r="PTX245" s="14"/>
      <c r="PTY245" s="14"/>
      <c r="PTZ245" s="14"/>
      <c r="PUA245" s="14"/>
      <c r="PUB245" s="14"/>
      <c r="PUC245" s="14"/>
      <c r="PUD245" s="14"/>
      <c r="PUE245" s="14"/>
      <c r="PUF245" s="14"/>
      <c r="PUG245" s="14"/>
      <c r="PUH245" s="14"/>
      <c r="PUI245" s="14"/>
      <c r="PUJ245" s="14"/>
      <c r="PUK245" s="14"/>
      <c r="PUL245" s="14"/>
      <c r="PUM245" s="14"/>
      <c r="PUN245" s="14"/>
      <c r="PUO245" s="14"/>
      <c r="PUP245" s="14"/>
      <c r="PUQ245" s="14"/>
      <c r="PUR245" s="14"/>
      <c r="PUS245" s="14"/>
      <c r="PUT245" s="14"/>
      <c r="PUU245" s="14"/>
      <c r="PUV245" s="14"/>
      <c r="PUW245" s="14"/>
      <c r="PUX245" s="14"/>
      <c r="PUY245" s="14"/>
      <c r="PUZ245" s="14"/>
      <c r="PVA245" s="14"/>
      <c r="PVB245" s="14"/>
      <c r="PVC245" s="14"/>
      <c r="PVD245" s="14"/>
      <c r="PVE245" s="14"/>
      <c r="PVF245" s="14"/>
      <c r="PVG245" s="14"/>
      <c r="PVH245" s="14"/>
      <c r="PVI245" s="14"/>
      <c r="PVJ245" s="14"/>
      <c r="PVK245" s="14"/>
      <c r="PVL245" s="14"/>
      <c r="PVM245" s="14"/>
      <c r="PVN245" s="14"/>
      <c r="PVO245" s="14"/>
      <c r="PVP245" s="14"/>
      <c r="PVQ245" s="14"/>
      <c r="PVR245" s="14"/>
      <c r="PVS245" s="14"/>
      <c r="PVT245" s="14"/>
      <c r="PVU245" s="14"/>
      <c r="PVV245" s="14"/>
      <c r="PVW245" s="14"/>
      <c r="PVX245" s="14"/>
      <c r="PVY245" s="14"/>
      <c r="PVZ245" s="14"/>
      <c r="PWA245" s="14"/>
      <c r="PWB245" s="14"/>
      <c r="PWC245" s="14"/>
      <c r="PWD245" s="14"/>
      <c r="PWE245" s="14"/>
      <c r="PWF245" s="14"/>
      <c r="PWG245" s="14"/>
      <c r="PWH245" s="14"/>
      <c r="PWI245" s="14"/>
      <c r="PWJ245" s="14"/>
      <c r="PWK245" s="14"/>
      <c r="PWL245" s="14"/>
      <c r="PWM245" s="14"/>
      <c r="PWN245" s="14"/>
      <c r="PWO245" s="14"/>
      <c r="PWP245" s="14"/>
      <c r="PWQ245" s="14"/>
      <c r="PWR245" s="14"/>
      <c r="PWS245" s="14"/>
      <c r="PWT245" s="14"/>
      <c r="PWU245" s="14"/>
      <c r="PWV245" s="14"/>
      <c r="PWW245" s="14"/>
      <c r="PWX245" s="14"/>
      <c r="PWY245" s="14"/>
      <c r="PWZ245" s="14"/>
      <c r="PXA245" s="14"/>
      <c r="PXB245" s="14"/>
      <c r="PXC245" s="14"/>
      <c r="PXD245" s="14"/>
      <c r="PXE245" s="14"/>
      <c r="PXF245" s="14"/>
      <c r="PXG245" s="14"/>
      <c r="PXH245" s="14"/>
      <c r="PXI245" s="14"/>
      <c r="PXJ245" s="14"/>
      <c r="PXK245" s="14"/>
      <c r="PXL245" s="14"/>
      <c r="PXM245" s="14"/>
      <c r="PXN245" s="14"/>
      <c r="PXO245" s="14"/>
      <c r="PXP245" s="14"/>
      <c r="PXQ245" s="14"/>
      <c r="PXR245" s="14"/>
      <c r="PXS245" s="14"/>
      <c r="PXT245" s="14"/>
      <c r="PXU245" s="14"/>
      <c r="PXV245" s="14"/>
      <c r="PXW245" s="14"/>
      <c r="PXX245" s="14"/>
      <c r="PXY245" s="14"/>
      <c r="PXZ245" s="14"/>
      <c r="PYA245" s="14"/>
      <c r="PYB245" s="14"/>
      <c r="PYC245" s="14"/>
      <c r="PYD245" s="14"/>
      <c r="PYE245" s="14"/>
      <c r="PYF245" s="14"/>
      <c r="PYG245" s="14"/>
      <c r="PYH245" s="14"/>
      <c r="PYI245" s="14"/>
      <c r="PYJ245" s="14"/>
      <c r="PYK245" s="14"/>
      <c r="PYL245" s="14"/>
      <c r="PYM245" s="14"/>
      <c r="PYN245" s="14"/>
      <c r="PYO245" s="14"/>
      <c r="PYP245" s="14"/>
      <c r="PYQ245" s="14"/>
      <c r="PYR245" s="14"/>
      <c r="PYS245" s="14"/>
      <c r="PYT245" s="14"/>
      <c r="PYU245" s="14"/>
      <c r="PYV245" s="14"/>
      <c r="PYW245" s="14"/>
      <c r="PYX245" s="14"/>
      <c r="PYY245" s="14"/>
      <c r="PYZ245" s="14"/>
      <c r="PZA245" s="14"/>
      <c r="PZB245" s="14"/>
      <c r="PZC245" s="14"/>
      <c r="PZD245" s="14"/>
      <c r="PZE245" s="14"/>
      <c r="PZF245" s="14"/>
      <c r="PZG245" s="14"/>
      <c r="PZH245" s="14"/>
      <c r="PZI245" s="14"/>
      <c r="PZJ245" s="14"/>
      <c r="PZK245" s="14"/>
      <c r="PZL245" s="14"/>
      <c r="PZM245" s="14"/>
      <c r="PZN245" s="14"/>
      <c r="PZO245" s="14"/>
      <c r="PZP245" s="14"/>
      <c r="PZQ245" s="14"/>
      <c r="PZR245" s="14"/>
      <c r="PZS245" s="14"/>
      <c r="PZT245" s="14"/>
      <c r="PZU245" s="14"/>
      <c r="PZV245" s="14"/>
      <c r="PZW245" s="14"/>
      <c r="PZX245" s="14"/>
      <c r="PZY245" s="14"/>
      <c r="PZZ245" s="14"/>
      <c r="QAA245" s="14"/>
      <c r="QAB245" s="14"/>
      <c r="QAC245" s="14"/>
      <c r="QAD245" s="14"/>
      <c r="QAE245" s="14"/>
      <c r="QAF245" s="14"/>
      <c r="QAG245" s="14"/>
      <c r="QAH245" s="14"/>
      <c r="QAI245" s="14"/>
      <c r="QAJ245" s="14"/>
      <c r="QAK245" s="14"/>
      <c r="QAL245" s="14"/>
      <c r="QAM245" s="14"/>
      <c r="QAN245" s="14"/>
      <c r="QAO245" s="14"/>
      <c r="QAP245" s="14"/>
      <c r="QAQ245" s="14"/>
      <c r="QAR245" s="14"/>
      <c r="QAS245" s="14"/>
      <c r="QAT245" s="14"/>
      <c r="QAU245" s="14"/>
      <c r="QAV245" s="14"/>
      <c r="QAW245" s="14"/>
      <c r="QAX245" s="14"/>
      <c r="QAY245" s="14"/>
      <c r="QAZ245" s="14"/>
      <c r="QBA245" s="14"/>
      <c r="QBB245" s="14"/>
      <c r="QBC245" s="14"/>
      <c r="QBD245" s="14"/>
      <c r="QBE245" s="14"/>
      <c r="QBF245" s="14"/>
      <c r="QBG245" s="14"/>
      <c r="QBH245" s="14"/>
      <c r="QBI245" s="14"/>
      <c r="QBJ245" s="14"/>
      <c r="QBK245" s="14"/>
      <c r="QBL245" s="14"/>
      <c r="QBM245" s="14"/>
      <c r="QBN245" s="14"/>
      <c r="QBO245" s="14"/>
      <c r="QBP245" s="14"/>
      <c r="QBQ245" s="14"/>
      <c r="QBR245" s="14"/>
      <c r="QBS245" s="14"/>
      <c r="QBT245" s="14"/>
      <c r="QBU245" s="14"/>
      <c r="QBV245" s="14"/>
      <c r="QBW245" s="14"/>
      <c r="QBX245" s="14"/>
      <c r="QBY245" s="14"/>
      <c r="QBZ245" s="14"/>
      <c r="QCA245" s="14"/>
      <c r="QCB245" s="14"/>
      <c r="QCC245" s="14"/>
      <c r="QCD245" s="14"/>
      <c r="QCE245" s="14"/>
      <c r="QCF245" s="14"/>
      <c r="QCG245" s="14"/>
      <c r="QCH245" s="14"/>
      <c r="QCI245" s="14"/>
      <c r="QCJ245" s="14"/>
      <c r="QCK245" s="14"/>
      <c r="QCL245" s="14"/>
      <c r="QCM245" s="14"/>
      <c r="QCN245" s="14"/>
      <c r="QCO245" s="14"/>
      <c r="QCP245" s="14"/>
      <c r="QCQ245" s="14"/>
      <c r="QCR245" s="14"/>
      <c r="QCS245" s="14"/>
      <c r="QCT245" s="14"/>
      <c r="QCU245" s="14"/>
      <c r="QCV245" s="14"/>
      <c r="QCW245" s="14"/>
      <c r="QCX245" s="14"/>
      <c r="QCY245" s="14"/>
      <c r="QCZ245" s="14"/>
      <c r="QDA245" s="14"/>
      <c r="QDB245" s="14"/>
      <c r="QDC245" s="14"/>
      <c r="QDD245" s="14"/>
      <c r="QDE245" s="14"/>
      <c r="QDF245" s="14"/>
      <c r="QDG245" s="14"/>
      <c r="QDH245" s="14"/>
      <c r="QDI245" s="14"/>
      <c r="QDJ245" s="14"/>
      <c r="QDK245" s="14"/>
      <c r="QDL245" s="14"/>
      <c r="QDM245" s="14"/>
      <c r="QDN245" s="14"/>
      <c r="QDO245" s="14"/>
      <c r="QDP245" s="14"/>
      <c r="QDQ245" s="14"/>
      <c r="QDR245" s="14"/>
      <c r="QDS245" s="14"/>
      <c r="QDT245" s="14"/>
      <c r="QDU245" s="14"/>
      <c r="QDV245" s="14"/>
      <c r="QDW245" s="14"/>
      <c r="QDX245" s="14"/>
      <c r="QDY245" s="14"/>
      <c r="QDZ245" s="14"/>
      <c r="QEA245" s="14"/>
      <c r="QEB245" s="14"/>
      <c r="QEC245" s="14"/>
      <c r="QED245" s="14"/>
      <c r="QEE245" s="14"/>
      <c r="QEF245" s="14"/>
      <c r="QEG245" s="14"/>
      <c r="QEH245" s="14"/>
      <c r="QEI245" s="14"/>
      <c r="QEJ245" s="14"/>
      <c r="QEK245" s="14"/>
      <c r="QEL245" s="14"/>
      <c r="QEM245" s="14"/>
      <c r="QEN245" s="14"/>
      <c r="QEO245" s="14"/>
      <c r="QEP245" s="14"/>
      <c r="QEQ245" s="14"/>
      <c r="QER245" s="14"/>
      <c r="QES245" s="14"/>
      <c r="QET245" s="14"/>
      <c r="QEU245" s="14"/>
      <c r="QEV245" s="14"/>
      <c r="QEW245" s="14"/>
      <c r="QEX245" s="14"/>
      <c r="QEY245" s="14"/>
      <c r="QEZ245" s="14"/>
      <c r="QFA245" s="14"/>
      <c r="QFB245" s="14"/>
      <c r="QFC245" s="14"/>
      <c r="QFD245" s="14"/>
      <c r="QFE245" s="14"/>
      <c r="QFF245" s="14"/>
      <c r="QFG245" s="14"/>
      <c r="QFH245" s="14"/>
      <c r="QFI245" s="14"/>
      <c r="QFJ245" s="14"/>
      <c r="QFK245" s="14"/>
      <c r="QFL245" s="14"/>
      <c r="QFM245" s="14"/>
      <c r="QFN245" s="14"/>
      <c r="QFO245" s="14"/>
      <c r="QFP245" s="14"/>
      <c r="QFQ245" s="14"/>
      <c r="QFR245" s="14"/>
      <c r="QFS245" s="14"/>
      <c r="QFT245" s="14"/>
      <c r="QFU245" s="14"/>
      <c r="QFV245" s="14"/>
      <c r="QFW245" s="14"/>
      <c r="QFX245" s="14"/>
      <c r="QFY245" s="14"/>
      <c r="QFZ245" s="14"/>
      <c r="QGA245" s="14"/>
      <c r="QGB245" s="14"/>
      <c r="QGC245" s="14"/>
      <c r="QGD245" s="14"/>
      <c r="QGE245" s="14"/>
      <c r="QGF245" s="14"/>
      <c r="QGG245" s="14"/>
      <c r="QGH245" s="14"/>
      <c r="QGI245" s="14"/>
      <c r="QGJ245" s="14"/>
      <c r="QGK245" s="14"/>
      <c r="QGL245" s="14"/>
      <c r="QGM245" s="14"/>
      <c r="QGN245" s="14"/>
      <c r="QGO245" s="14"/>
      <c r="QGP245" s="14"/>
      <c r="QGQ245" s="14"/>
      <c r="QGR245" s="14"/>
      <c r="QGS245" s="14"/>
      <c r="QGT245" s="14"/>
      <c r="QGU245" s="14"/>
      <c r="QGV245" s="14"/>
      <c r="QGW245" s="14"/>
      <c r="QGX245" s="14"/>
      <c r="QGY245" s="14"/>
      <c r="QGZ245" s="14"/>
      <c r="QHA245" s="14"/>
      <c r="QHB245" s="14"/>
      <c r="QHC245" s="14"/>
      <c r="QHD245" s="14"/>
      <c r="QHE245" s="14"/>
      <c r="QHF245" s="14"/>
      <c r="QHG245" s="14"/>
      <c r="QHH245" s="14"/>
      <c r="QHI245" s="14"/>
      <c r="QHJ245" s="14"/>
      <c r="QHK245" s="14"/>
      <c r="QHL245" s="14"/>
      <c r="QHM245" s="14"/>
      <c r="QHN245" s="14"/>
      <c r="QHO245" s="14"/>
      <c r="QHP245" s="14"/>
      <c r="QHQ245" s="14"/>
      <c r="QHR245" s="14"/>
      <c r="QHS245" s="14"/>
      <c r="QHT245" s="14"/>
      <c r="QHU245" s="14"/>
      <c r="QHV245" s="14"/>
      <c r="QHW245" s="14"/>
      <c r="QHX245" s="14"/>
      <c r="QHY245" s="14"/>
      <c r="QHZ245" s="14"/>
      <c r="QIA245" s="14"/>
      <c r="QIB245" s="14"/>
      <c r="QIC245" s="14"/>
      <c r="QID245" s="14"/>
      <c r="QIE245" s="14"/>
      <c r="QIF245" s="14"/>
      <c r="QIG245" s="14"/>
      <c r="QIH245" s="14"/>
      <c r="QII245" s="14"/>
      <c r="QIJ245" s="14"/>
      <c r="QIK245" s="14"/>
      <c r="QIL245" s="14"/>
      <c r="QIM245" s="14"/>
      <c r="QIN245" s="14"/>
      <c r="QIO245" s="14"/>
      <c r="QIP245" s="14"/>
      <c r="QIQ245" s="14"/>
      <c r="QIR245" s="14"/>
      <c r="QIS245" s="14"/>
      <c r="QIT245" s="14"/>
      <c r="QIU245" s="14"/>
      <c r="QIV245" s="14"/>
      <c r="QIW245" s="14"/>
      <c r="QIX245" s="14"/>
      <c r="QIY245" s="14"/>
      <c r="QIZ245" s="14"/>
      <c r="QJA245" s="14"/>
      <c r="QJB245" s="14"/>
      <c r="QJC245" s="14"/>
      <c r="QJD245" s="14"/>
      <c r="QJE245" s="14"/>
      <c r="QJF245" s="14"/>
      <c r="QJG245" s="14"/>
      <c r="QJH245" s="14"/>
      <c r="QJI245" s="14"/>
      <c r="QJJ245" s="14"/>
      <c r="QJK245" s="14"/>
      <c r="QJL245" s="14"/>
      <c r="QJM245" s="14"/>
      <c r="QJN245" s="14"/>
      <c r="QJO245" s="14"/>
      <c r="QJP245" s="14"/>
      <c r="QJQ245" s="14"/>
      <c r="QJR245" s="14"/>
      <c r="QJS245" s="14"/>
      <c r="QJT245" s="14"/>
      <c r="QJU245" s="14"/>
      <c r="QJV245" s="14"/>
      <c r="QJW245" s="14"/>
      <c r="QJX245" s="14"/>
      <c r="QJY245" s="14"/>
      <c r="QJZ245" s="14"/>
      <c r="QKA245" s="14"/>
      <c r="QKB245" s="14"/>
      <c r="QKC245" s="14"/>
      <c r="QKD245" s="14"/>
      <c r="QKE245" s="14"/>
      <c r="QKF245" s="14"/>
      <c r="QKG245" s="14"/>
      <c r="QKH245" s="14"/>
      <c r="QKI245" s="14"/>
      <c r="QKJ245" s="14"/>
      <c r="QKK245" s="14"/>
      <c r="QKL245" s="14"/>
      <c r="QKM245" s="14"/>
      <c r="QKN245" s="14"/>
      <c r="QKO245" s="14"/>
      <c r="QKP245" s="14"/>
      <c r="QKQ245" s="14"/>
      <c r="QKR245" s="14"/>
      <c r="QKS245" s="14"/>
      <c r="QKT245" s="14"/>
      <c r="QKU245" s="14"/>
      <c r="QKV245" s="14"/>
      <c r="QKW245" s="14"/>
      <c r="QKX245" s="14"/>
      <c r="QKY245" s="14"/>
      <c r="QKZ245" s="14"/>
      <c r="QLA245" s="14"/>
      <c r="QLB245" s="14"/>
      <c r="QLC245" s="14"/>
      <c r="QLD245" s="14"/>
      <c r="QLE245" s="14"/>
      <c r="QLF245" s="14"/>
      <c r="QLG245" s="14"/>
      <c r="QLH245" s="14"/>
      <c r="QLI245" s="14"/>
      <c r="QLJ245" s="14"/>
      <c r="QLK245" s="14"/>
      <c r="QLL245" s="14"/>
      <c r="QLM245" s="14"/>
      <c r="QLN245" s="14"/>
      <c r="QLO245" s="14"/>
      <c r="QLP245" s="14"/>
      <c r="QLQ245" s="14"/>
      <c r="QLR245" s="14"/>
      <c r="QLS245" s="14"/>
      <c r="QLT245" s="14"/>
      <c r="QLU245" s="14"/>
      <c r="QLV245" s="14"/>
      <c r="QLW245" s="14"/>
      <c r="QLX245" s="14"/>
      <c r="QLY245" s="14"/>
      <c r="QLZ245" s="14"/>
      <c r="QMA245" s="14"/>
      <c r="QMB245" s="14"/>
      <c r="QMC245" s="14"/>
      <c r="QMD245" s="14"/>
      <c r="QME245" s="14"/>
      <c r="QMF245" s="14"/>
      <c r="QMG245" s="14"/>
      <c r="QMH245" s="14"/>
      <c r="QMI245" s="14"/>
      <c r="QMJ245" s="14"/>
      <c r="QMK245" s="14"/>
      <c r="QML245" s="14"/>
      <c r="QMM245" s="14"/>
      <c r="QMN245" s="14"/>
      <c r="QMO245" s="14"/>
      <c r="QMP245" s="14"/>
      <c r="QMQ245" s="14"/>
      <c r="QMR245" s="14"/>
      <c r="QMS245" s="14"/>
      <c r="QMT245" s="14"/>
      <c r="QMU245" s="14"/>
      <c r="QMV245" s="14"/>
      <c r="QMW245" s="14"/>
      <c r="QMX245" s="14"/>
      <c r="QMY245" s="14"/>
      <c r="QMZ245" s="14"/>
      <c r="QNA245" s="14"/>
      <c r="QNB245" s="14"/>
      <c r="QNC245" s="14"/>
      <c r="QND245" s="14"/>
      <c r="QNE245" s="14"/>
      <c r="QNF245" s="14"/>
      <c r="QNG245" s="14"/>
      <c r="QNH245" s="14"/>
      <c r="QNI245" s="14"/>
      <c r="QNJ245" s="14"/>
      <c r="QNK245" s="14"/>
      <c r="QNL245" s="14"/>
      <c r="QNM245" s="14"/>
      <c r="QNN245" s="14"/>
      <c r="QNO245" s="14"/>
      <c r="QNP245" s="14"/>
      <c r="QNQ245" s="14"/>
      <c r="QNR245" s="14"/>
      <c r="QNS245" s="14"/>
      <c r="QNT245" s="14"/>
      <c r="QNU245" s="14"/>
      <c r="QNV245" s="14"/>
      <c r="QNW245" s="14"/>
      <c r="QNX245" s="14"/>
      <c r="QNY245" s="14"/>
      <c r="QNZ245" s="14"/>
      <c r="QOA245" s="14"/>
      <c r="QOB245" s="14"/>
      <c r="QOC245" s="14"/>
      <c r="QOD245" s="14"/>
      <c r="QOE245" s="14"/>
      <c r="QOF245" s="14"/>
      <c r="QOG245" s="14"/>
      <c r="QOH245" s="14"/>
      <c r="QOI245" s="14"/>
      <c r="QOJ245" s="14"/>
      <c r="QOK245" s="14"/>
      <c r="QOL245" s="14"/>
      <c r="QOM245" s="14"/>
      <c r="QON245" s="14"/>
      <c r="QOO245" s="14"/>
      <c r="QOP245" s="14"/>
      <c r="QOQ245" s="14"/>
      <c r="QOR245" s="14"/>
      <c r="QOS245" s="14"/>
      <c r="QOT245" s="14"/>
      <c r="QOU245" s="14"/>
      <c r="QOV245" s="14"/>
      <c r="QOW245" s="14"/>
      <c r="QOX245" s="14"/>
      <c r="QOY245" s="14"/>
      <c r="QOZ245" s="14"/>
      <c r="QPA245" s="14"/>
      <c r="QPB245" s="14"/>
      <c r="QPC245" s="14"/>
      <c r="QPD245" s="14"/>
      <c r="QPE245" s="14"/>
      <c r="QPF245" s="14"/>
      <c r="QPG245" s="14"/>
      <c r="QPH245" s="14"/>
      <c r="QPI245" s="14"/>
      <c r="QPJ245" s="14"/>
      <c r="QPK245" s="14"/>
      <c r="QPL245" s="14"/>
      <c r="QPM245" s="14"/>
      <c r="QPN245" s="14"/>
      <c r="QPO245" s="14"/>
      <c r="QPP245" s="14"/>
      <c r="QPQ245" s="14"/>
      <c r="QPR245" s="14"/>
      <c r="QPS245" s="14"/>
      <c r="QPT245" s="14"/>
      <c r="QPU245" s="14"/>
      <c r="QPV245" s="14"/>
      <c r="QPW245" s="14"/>
      <c r="QPX245" s="14"/>
      <c r="QPY245" s="14"/>
      <c r="QPZ245" s="14"/>
      <c r="QQA245" s="14"/>
      <c r="QQB245" s="14"/>
      <c r="QQC245" s="14"/>
      <c r="QQD245" s="14"/>
      <c r="QQE245" s="14"/>
      <c r="QQF245" s="14"/>
      <c r="QQG245" s="14"/>
      <c r="QQH245" s="14"/>
      <c r="QQI245" s="14"/>
      <c r="QQJ245" s="14"/>
      <c r="QQK245" s="14"/>
      <c r="QQL245" s="14"/>
      <c r="QQM245" s="14"/>
      <c r="QQN245" s="14"/>
      <c r="QQO245" s="14"/>
      <c r="QQP245" s="14"/>
      <c r="QQQ245" s="14"/>
      <c r="QQR245" s="14"/>
      <c r="QQS245" s="14"/>
      <c r="QQT245" s="14"/>
      <c r="QQU245" s="14"/>
      <c r="QQV245" s="14"/>
      <c r="QQW245" s="14"/>
      <c r="QQX245" s="14"/>
      <c r="QQY245" s="14"/>
      <c r="QQZ245" s="14"/>
      <c r="QRA245" s="14"/>
      <c r="QRB245" s="14"/>
      <c r="QRC245" s="14"/>
      <c r="QRD245" s="14"/>
      <c r="QRE245" s="14"/>
      <c r="QRF245" s="14"/>
      <c r="QRG245" s="14"/>
      <c r="QRH245" s="14"/>
      <c r="QRI245" s="14"/>
      <c r="QRJ245" s="14"/>
      <c r="QRK245" s="14"/>
      <c r="QRL245" s="14"/>
      <c r="QRM245" s="14"/>
      <c r="QRN245" s="14"/>
      <c r="QRO245" s="14"/>
      <c r="QRP245" s="14"/>
      <c r="QRQ245" s="14"/>
      <c r="QRR245" s="14"/>
      <c r="QRS245" s="14"/>
      <c r="QRT245" s="14"/>
      <c r="QRU245" s="14"/>
      <c r="QRV245" s="14"/>
      <c r="QRW245" s="14"/>
      <c r="QRX245" s="14"/>
      <c r="QRY245" s="14"/>
      <c r="QRZ245" s="14"/>
      <c r="QSA245" s="14"/>
      <c r="QSB245" s="14"/>
      <c r="QSC245" s="14"/>
      <c r="QSD245" s="14"/>
      <c r="QSE245" s="14"/>
      <c r="QSF245" s="14"/>
      <c r="QSG245" s="14"/>
      <c r="QSH245" s="14"/>
      <c r="QSI245" s="14"/>
      <c r="QSJ245" s="14"/>
      <c r="QSK245" s="14"/>
      <c r="QSL245" s="14"/>
      <c r="QSM245" s="14"/>
      <c r="QSN245" s="14"/>
      <c r="QSO245" s="14"/>
      <c r="QSP245" s="14"/>
      <c r="QSQ245" s="14"/>
      <c r="QSR245" s="14"/>
      <c r="QSS245" s="14"/>
      <c r="QST245" s="14"/>
      <c r="QSU245" s="14"/>
      <c r="QSV245" s="14"/>
      <c r="QSW245" s="14"/>
      <c r="QSX245" s="14"/>
      <c r="QSY245" s="14"/>
      <c r="QSZ245" s="14"/>
      <c r="QTA245" s="14"/>
      <c r="QTB245" s="14"/>
      <c r="QTC245" s="14"/>
      <c r="QTD245" s="14"/>
      <c r="QTE245" s="14"/>
      <c r="QTF245" s="14"/>
      <c r="QTG245" s="14"/>
      <c r="QTH245" s="14"/>
      <c r="QTI245" s="14"/>
      <c r="QTJ245" s="14"/>
      <c r="QTK245" s="14"/>
      <c r="QTL245" s="14"/>
      <c r="QTM245" s="14"/>
      <c r="QTN245" s="14"/>
      <c r="QTO245" s="14"/>
      <c r="QTP245" s="14"/>
      <c r="QTQ245" s="14"/>
      <c r="QTR245" s="14"/>
      <c r="QTS245" s="14"/>
      <c r="QTT245" s="14"/>
      <c r="QTU245" s="14"/>
      <c r="QTV245" s="14"/>
      <c r="QTW245" s="14"/>
      <c r="QTX245" s="14"/>
      <c r="QTY245" s="14"/>
      <c r="QTZ245" s="14"/>
      <c r="QUA245" s="14"/>
      <c r="QUB245" s="14"/>
      <c r="QUC245" s="14"/>
      <c r="QUD245" s="14"/>
      <c r="QUE245" s="14"/>
      <c r="QUF245" s="14"/>
      <c r="QUG245" s="14"/>
      <c r="QUH245" s="14"/>
      <c r="QUI245" s="14"/>
      <c r="QUJ245" s="14"/>
      <c r="QUK245" s="14"/>
      <c r="QUL245" s="14"/>
      <c r="QUM245" s="14"/>
      <c r="QUN245" s="14"/>
      <c r="QUO245" s="14"/>
      <c r="QUP245" s="14"/>
      <c r="QUQ245" s="14"/>
      <c r="QUR245" s="14"/>
      <c r="QUS245" s="14"/>
      <c r="QUT245" s="14"/>
      <c r="QUU245" s="14"/>
      <c r="QUV245" s="14"/>
      <c r="QUW245" s="14"/>
      <c r="QUX245" s="14"/>
      <c r="QUY245" s="14"/>
      <c r="QUZ245" s="14"/>
      <c r="QVA245" s="14"/>
      <c r="QVB245" s="14"/>
      <c r="QVC245" s="14"/>
      <c r="QVD245" s="14"/>
      <c r="QVE245" s="14"/>
      <c r="QVF245" s="14"/>
      <c r="QVG245" s="14"/>
      <c r="QVH245" s="14"/>
      <c r="QVI245" s="14"/>
      <c r="QVJ245" s="14"/>
      <c r="QVK245" s="14"/>
      <c r="QVL245" s="14"/>
      <c r="QVM245" s="14"/>
      <c r="QVN245" s="14"/>
      <c r="QVO245" s="14"/>
      <c r="QVP245" s="14"/>
      <c r="QVQ245" s="14"/>
      <c r="QVR245" s="14"/>
      <c r="QVS245" s="14"/>
      <c r="QVT245" s="14"/>
      <c r="QVU245" s="14"/>
      <c r="QVV245" s="14"/>
      <c r="QVW245" s="14"/>
      <c r="QVX245" s="14"/>
      <c r="QVY245" s="14"/>
      <c r="QVZ245" s="14"/>
      <c r="QWA245" s="14"/>
      <c r="QWB245" s="14"/>
      <c r="QWC245" s="14"/>
      <c r="QWD245" s="14"/>
      <c r="QWE245" s="14"/>
      <c r="QWF245" s="14"/>
      <c r="QWG245" s="14"/>
      <c r="QWH245" s="14"/>
      <c r="QWI245" s="14"/>
      <c r="QWJ245" s="14"/>
      <c r="QWK245" s="14"/>
      <c r="QWL245" s="14"/>
      <c r="QWM245" s="14"/>
      <c r="QWN245" s="14"/>
      <c r="QWO245" s="14"/>
      <c r="QWP245" s="14"/>
      <c r="QWQ245" s="14"/>
      <c r="QWR245" s="14"/>
      <c r="QWS245" s="14"/>
      <c r="QWT245" s="14"/>
      <c r="QWU245" s="14"/>
      <c r="QWV245" s="14"/>
      <c r="QWW245" s="14"/>
      <c r="QWX245" s="14"/>
      <c r="QWY245" s="14"/>
      <c r="QWZ245" s="14"/>
      <c r="QXA245" s="14"/>
      <c r="QXB245" s="14"/>
      <c r="QXC245" s="14"/>
      <c r="QXD245" s="14"/>
      <c r="QXE245" s="14"/>
      <c r="QXF245" s="14"/>
      <c r="QXG245" s="14"/>
      <c r="QXH245" s="14"/>
      <c r="QXI245" s="14"/>
      <c r="QXJ245" s="14"/>
      <c r="QXK245" s="14"/>
      <c r="QXL245" s="14"/>
      <c r="QXM245" s="14"/>
      <c r="QXN245" s="14"/>
      <c r="QXO245" s="14"/>
      <c r="QXP245" s="14"/>
      <c r="QXQ245" s="14"/>
      <c r="QXR245" s="14"/>
      <c r="QXS245" s="14"/>
      <c r="QXT245" s="14"/>
      <c r="QXU245" s="14"/>
      <c r="QXV245" s="14"/>
      <c r="QXW245" s="14"/>
      <c r="QXX245" s="14"/>
      <c r="QXY245" s="14"/>
      <c r="QXZ245" s="14"/>
      <c r="QYA245" s="14"/>
      <c r="QYB245" s="14"/>
      <c r="QYC245" s="14"/>
      <c r="QYD245" s="14"/>
      <c r="QYE245" s="14"/>
      <c r="QYF245" s="14"/>
      <c r="QYG245" s="14"/>
      <c r="QYH245" s="14"/>
      <c r="QYI245" s="14"/>
      <c r="QYJ245" s="14"/>
      <c r="QYK245" s="14"/>
      <c r="QYL245" s="14"/>
      <c r="QYM245" s="14"/>
      <c r="QYN245" s="14"/>
      <c r="QYO245" s="14"/>
      <c r="QYP245" s="14"/>
      <c r="QYQ245" s="14"/>
      <c r="QYR245" s="14"/>
      <c r="QYS245" s="14"/>
      <c r="QYT245" s="14"/>
      <c r="QYU245" s="14"/>
      <c r="QYV245" s="14"/>
      <c r="QYW245" s="14"/>
      <c r="QYX245" s="14"/>
      <c r="QYY245" s="14"/>
      <c r="QYZ245" s="14"/>
      <c r="QZA245" s="14"/>
      <c r="QZB245" s="14"/>
      <c r="QZC245" s="14"/>
      <c r="QZD245" s="14"/>
      <c r="QZE245" s="14"/>
      <c r="QZF245" s="14"/>
      <c r="QZG245" s="14"/>
      <c r="QZH245" s="14"/>
      <c r="QZI245" s="14"/>
      <c r="QZJ245" s="14"/>
      <c r="QZK245" s="14"/>
      <c r="QZL245" s="14"/>
      <c r="QZM245" s="14"/>
      <c r="QZN245" s="14"/>
      <c r="QZO245" s="14"/>
      <c r="QZP245" s="14"/>
      <c r="QZQ245" s="14"/>
      <c r="QZR245" s="14"/>
      <c r="QZS245" s="14"/>
      <c r="QZT245" s="14"/>
      <c r="QZU245" s="14"/>
      <c r="QZV245" s="14"/>
      <c r="QZW245" s="14"/>
      <c r="QZX245" s="14"/>
      <c r="QZY245" s="14"/>
      <c r="QZZ245" s="14"/>
      <c r="RAA245" s="14"/>
      <c r="RAB245" s="14"/>
      <c r="RAC245" s="14"/>
      <c r="RAD245" s="14"/>
      <c r="RAE245" s="14"/>
      <c r="RAF245" s="14"/>
      <c r="RAG245" s="14"/>
      <c r="RAH245" s="14"/>
      <c r="RAI245" s="14"/>
      <c r="RAJ245" s="14"/>
      <c r="RAK245" s="14"/>
      <c r="RAL245" s="14"/>
      <c r="RAM245" s="14"/>
      <c r="RAN245" s="14"/>
      <c r="RAO245" s="14"/>
      <c r="RAP245" s="14"/>
      <c r="RAQ245" s="14"/>
      <c r="RAR245" s="14"/>
      <c r="RAS245" s="14"/>
      <c r="RAT245" s="14"/>
      <c r="RAU245" s="14"/>
      <c r="RAV245" s="14"/>
      <c r="RAW245" s="14"/>
      <c r="RAX245" s="14"/>
      <c r="RAY245" s="14"/>
      <c r="RAZ245" s="14"/>
      <c r="RBA245" s="14"/>
      <c r="RBB245" s="14"/>
      <c r="RBC245" s="14"/>
      <c r="RBD245" s="14"/>
      <c r="RBE245" s="14"/>
      <c r="RBF245" s="14"/>
      <c r="RBG245" s="14"/>
      <c r="RBH245" s="14"/>
      <c r="RBI245" s="14"/>
      <c r="RBJ245" s="14"/>
      <c r="RBK245" s="14"/>
      <c r="RBL245" s="14"/>
      <c r="RBM245" s="14"/>
      <c r="RBN245" s="14"/>
      <c r="RBO245" s="14"/>
      <c r="RBP245" s="14"/>
      <c r="RBQ245" s="14"/>
      <c r="RBR245" s="14"/>
      <c r="RBS245" s="14"/>
      <c r="RBT245" s="14"/>
      <c r="RBU245" s="14"/>
      <c r="RBV245" s="14"/>
      <c r="RBW245" s="14"/>
      <c r="RBX245" s="14"/>
      <c r="RBY245" s="14"/>
      <c r="RBZ245" s="14"/>
      <c r="RCA245" s="14"/>
      <c r="RCB245" s="14"/>
      <c r="RCC245" s="14"/>
      <c r="RCD245" s="14"/>
      <c r="RCE245" s="14"/>
      <c r="RCF245" s="14"/>
      <c r="RCG245" s="14"/>
      <c r="RCH245" s="14"/>
      <c r="RCI245" s="14"/>
      <c r="RCJ245" s="14"/>
      <c r="RCK245" s="14"/>
      <c r="RCL245" s="14"/>
      <c r="RCM245" s="14"/>
      <c r="RCN245" s="14"/>
      <c r="RCO245" s="14"/>
      <c r="RCP245" s="14"/>
      <c r="RCQ245" s="14"/>
      <c r="RCR245" s="14"/>
      <c r="RCS245" s="14"/>
      <c r="RCT245" s="14"/>
      <c r="RCU245" s="14"/>
      <c r="RCV245" s="14"/>
      <c r="RCW245" s="14"/>
      <c r="RCX245" s="14"/>
      <c r="RCY245" s="14"/>
      <c r="RCZ245" s="14"/>
      <c r="RDA245" s="14"/>
      <c r="RDB245" s="14"/>
      <c r="RDC245" s="14"/>
      <c r="RDD245" s="14"/>
      <c r="RDE245" s="14"/>
      <c r="RDF245" s="14"/>
      <c r="RDG245" s="14"/>
      <c r="RDH245" s="14"/>
      <c r="RDI245" s="14"/>
      <c r="RDJ245" s="14"/>
      <c r="RDK245" s="14"/>
      <c r="RDL245" s="14"/>
      <c r="RDM245" s="14"/>
      <c r="RDN245" s="14"/>
      <c r="RDO245" s="14"/>
      <c r="RDP245" s="14"/>
      <c r="RDQ245" s="14"/>
      <c r="RDR245" s="14"/>
      <c r="RDS245" s="14"/>
      <c r="RDT245" s="14"/>
      <c r="RDU245" s="14"/>
      <c r="RDV245" s="14"/>
      <c r="RDW245" s="14"/>
      <c r="RDX245" s="14"/>
      <c r="RDY245" s="14"/>
      <c r="RDZ245" s="14"/>
      <c r="REA245" s="14"/>
      <c r="REB245" s="14"/>
      <c r="REC245" s="14"/>
      <c r="RED245" s="14"/>
      <c r="REE245" s="14"/>
      <c r="REF245" s="14"/>
      <c r="REG245" s="14"/>
      <c r="REH245" s="14"/>
      <c r="REI245" s="14"/>
      <c r="REJ245" s="14"/>
      <c r="REK245" s="14"/>
      <c r="REL245" s="14"/>
      <c r="REM245" s="14"/>
      <c r="REN245" s="14"/>
      <c r="REO245" s="14"/>
      <c r="REP245" s="14"/>
      <c r="REQ245" s="14"/>
      <c r="RER245" s="14"/>
      <c r="RES245" s="14"/>
      <c r="RET245" s="14"/>
      <c r="REU245" s="14"/>
      <c r="REV245" s="14"/>
      <c r="REW245" s="14"/>
      <c r="REX245" s="14"/>
      <c r="REY245" s="14"/>
      <c r="REZ245" s="14"/>
      <c r="RFA245" s="14"/>
      <c r="RFB245" s="14"/>
      <c r="RFC245" s="14"/>
      <c r="RFD245" s="14"/>
      <c r="RFE245" s="14"/>
      <c r="RFF245" s="14"/>
      <c r="RFG245" s="14"/>
      <c r="RFH245" s="14"/>
      <c r="RFI245" s="14"/>
      <c r="RFJ245" s="14"/>
      <c r="RFK245" s="14"/>
      <c r="RFL245" s="14"/>
      <c r="RFM245" s="14"/>
      <c r="RFN245" s="14"/>
      <c r="RFO245" s="14"/>
      <c r="RFP245" s="14"/>
      <c r="RFQ245" s="14"/>
      <c r="RFR245" s="14"/>
      <c r="RFS245" s="14"/>
      <c r="RFT245" s="14"/>
      <c r="RFU245" s="14"/>
      <c r="RFV245" s="14"/>
      <c r="RFW245" s="14"/>
      <c r="RFX245" s="14"/>
      <c r="RFY245" s="14"/>
      <c r="RFZ245" s="14"/>
      <c r="RGA245" s="14"/>
      <c r="RGB245" s="14"/>
      <c r="RGC245" s="14"/>
      <c r="RGD245" s="14"/>
      <c r="RGE245" s="14"/>
      <c r="RGF245" s="14"/>
      <c r="RGG245" s="14"/>
      <c r="RGH245" s="14"/>
      <c r="RGI245" s="14"/>
      <c r="RGJ245" s="14"/>
      <c r="RGK245" s="14"/>
      <c r="RGL245" s="14"/>
      <c r="RGM245" s="14"/>
      <c r="RGN245" s="14"/>
      <c r="RGO245" s="14"/>
      <c r="RGP245" s="14"/>
      <c r="RGQ245" s="14"/>
      <c r="RGR245" s="14"/>
      <c r="RGS245" s="14"/>
      <c r="RGT245" s="14"/>
      <c r="RGU245" s="14"/>
      <c r="RGV245" s="14"/>
      <c r="RGW245" s="14"/>
      <c r="RGX245" s="14"/>
      <c r="RGY245" s="14"/>
      <c r="RGZ245" s="14"/>
      <c r="RHA245" s="14"/>
      <c r="RHB245" s="14"/>
      <c r="RHC245" s="14"/>
      <c r="RHD245" s="14"/>
      <c r="RHE245" s="14"/>
      <c r="RHF245" s="14"/>
      <c r="RHG245" s="14"/>
      <c r="RHH245" s="14"/>
      <c r="RHI245" s="14"/>
      <c r="RHJ245" s="14"/>
      <c r="RHK245" s="14"/>
      <c r="RHL245" s="14"/>
      <c r="RHM245" s="14"/>
      <c r="RHN245" s="14"/>
      <c r="RHO245" s="14"/>
      <c r="RHP245" s="14"/>
      <c r="RHQ245" s="14"/>
      <c r="RHR245" s="14"/>
      <c r="RHS245" s="14"/>
      <c r="RHT245" s="14"/>
      <c r="RHU245" s="14"/>
      <c r="RHV245" s="14"/>
      <c r="RHW245" s="14"/>
      <c r="RHX245" s="14"/>
      <c r="RHY245" s="14"/>
      <c r="RHZ245" s="14"/>
      <c r="RIA245" s="14"/>
      <c r="RIB245" s="14"/>
      <c r="RIC245" s="14"/>
      <c r="RID245" s="14"/>
      <c r="RIE245" s="14"/>
      <c r="RIF245" s="14"/>
      <c r="RIG245" s="14"/>
      <c r="RIH245" s="14"/>
      <c r="RII245" s="14"/>
      <c r="RIJ245" s="14"/>
      <c r="RIK245" s="14"/>
      <c r="RIL245" s="14"/>
      <c r="RIM245" s="14"/>
      <c r="RIN245" s="14"/>
      <c r="RIO245" s="14"/>
      <c r="RIP245" s="14"/>
      <c r="RIQ245" s="14"/>
      <c r="RIR245" s="14"/>
      <c r="RIS245" s="14"/>
      <c r="RIT245" s="14"/>
      <c r="RIU245" s="14"/>
      <c r="RIV245" s="14"/>
      <c r="RIW245" s="14"/>
      <c r="RIX245" s="14"/>
      <c r="RIY245" s="14"/>
      <c r="RIZ245" s="14"/>
      <c r="RJA245" s="14"/>
      <c r="RJB245" s="14"/>
      <c r="RJC245" s="14"/>
      <c r="RJD245" s="14"/>
      <c r="RJE245" s="14"/>
      <c r="RJF245" s="14"/>
      <c r="RJG245" s="14"/>
      <c r="RJH245" s="14"/>
      <c r="RJI245" s="14"/>
      <c r="RJJ245" s="14"/>
      <c r="RJK245" s="14"/>
      <c r="RJL245" s="14"/>
      <c r="RJM245" s="14"/>
      <c r="RJN245" s="14"/>
      <c r="RJO245" s="14"/>
      <c r="RJP245" s="14"/>
      <c r="RJQ245" s="14"/>
      <c r="RJR245" s="14"/>
      <c r="RJS245" s="14"/>
      <c r="RJT245" s="14"/>
      <c r="RJU245" s="14"/>
      <c r="RJV245" s="14"/>
      <c r="RJW245" s="14"/>
      <c r="RJX245" s="14"/>
      <c r="RJY245" s="14"/>
      <c r="RJZ245" s="14"/>
      <c r="RKA245" s="14"/>
      <c r="RKB245" s="14"/>
      <c r="RKC245" s="14"/>
      <c r="RKD245" s="14"/>
      <c r="RKE245" s="14"/>
      <c r="RKF245" s="14"/>
      <c r="RKG245" s="14"/>
      <c r="RKH245" s="14"/>
      <c r="RKI245" s="14"/>
      <c r="RKJ245" s="14"/>
      <c r="RKK245" s="14"/>
      <c r="RKL245" s="14"/>
      <c r="RKM245" s="14"/>
      <c r="RKN245" s="14"/>
      <c r="RKO245" s="14"/>
      <c r="RKP245" s="14"/>
      <c r="RKQ245" s="14"/>
      <c r="RKR245" s="14"/>
      <c r="RKS245" s="14"/>
      <c r="RKT245" s="14"/>
      <c r="RKU245" s="14"/>
      <c r="RKV245" s="14"/>
      <c r="RKW245" s="14"/>
      <c r="RKX245" s="14"/>
      <c r="RKY245" s="14"/>
      <c r="RKZ245" s="14"/>
      <c r="RLA245" s="14"/>
      <c r="RLB245" s="14"/>
      <c r="RLC245" s="14"/>
      <c r="RLD245" s="14"/>
      <c r="RLE245" s="14"/>
      <c r="RLF245" s="14"/>
      <c r="RLG245" s="14"/>
      <c r="RLH245" s="14"/>
      <c r="RLI245" s="14"/>
      <c r="RLJ245" s="14"/>
      <c r="RLK245" s="14"/>
      <c r="RLL245" s="14"/>
      <c r="RLM245" s="14"/>
      <c r="RLN245" s="14"/>
      <c r="RLO245" s="14"/>
      <c r="RLP245" s="14"/>
      <c r="RLQ245" s="14"/>
      <c r="RLR245" s="14"/>
      <c r="RLS245" s="14"/>
      <c r="RLT245" s="14"/>
      <c r="RLU245" s="14"/>
      <c r="RLV245" s="14"/>
      <c r="RLW245" s="14"/>
      <c r="RLX245" s="14"/>
      <c r="RLY245" s="14"/>
      <c r="RLZ245" s="14"/>
      <c r="RMA245" s="14"/>
      <c r="RMB245" s="14"/>
      <c r="RMC245" s="14"/>
      <c r="RMD245" s="14"/>
      <c r="RME245" s="14"/>
      <c r="RMF245" s="14"/>
      <c r="RMG245" s="14"/>
      <c r="RMH245" s="14"/>
      <c r="RMI245" s="14"/>
      <c r="RMJ245" s="14"/>
      <c r="RMK245" s="14"/>
      <c r="RML245" s="14"/>
      <c r="RMM245" s="14"/>
      <c r="RMN245" s="14"/>
      <c r="RMO245" s="14"/>
      <c r="RMP245" s="14"/>
      <c r="RMQ245" s="14"/>
      <c r="RMR245" s="14"/>
      <c r="RMS245" s="14"/>
      <c r="RMT245" s="14"/>
      <c r="RMU245" s="14"/>
      <c r="RMV245" s="14"/>
      <c r="RMW245" s="14"/>
      <c r="RMX245" s="14"/>
      <c r="RMY245" s="14"/>
      <c r="RMZ245" s="14"/>
      <c r="RNA245" s="14"/>
      <c r="RNB245" s="14"/>
      <c r="RNC245" s="14"/>
      <c r="RND245" s="14"/>
      <c r="RNE245" s="14"/>
      <c r="RNF245" s="14"/>
      <c r="RNG245" s="14"/>
      <c r="RNH245" s="14"/>
      <c r="RNI245" s="14"/>
      <c r="RNJ245" s="14"/>
      <c r="RNK245" s="14"/>
      <c r="RNL245" s="14"/>
      <c r="RNM245" s="14"/>
      <c r="RNN245" s="14"/>
      <c r="RNO245" s="14"/>
      <c r="RNP245" s="14"/>
      <c r="RNQ245" s="14"/>
      <c r="RNR245" s="14"/>
      <c r="RNS245" s="14"/>
      <c r="RNT245" s="14"/>
      <c r="RNU245" s="14"/>
      <c r="RNV245" s="14"/>
      <c r="RNW245" s="14"/>
      <c r="RNX245" s="14"/>
      <c r="RNY245" s="14"/>
      <c r="RNZ245" s="14"/>
      <c r="ROA245" s="14"/>
      <c r="ROB245" s="14"/>
      <c r="ROC245" s="14"/>
      <c r="ROD245" s="14"/>
      <c r="ROE245" s="14"/>
      <c r="ROF245" s="14"/>
      <c r="ROG245" s="14"/>
      <c r="ROH245" s="14"/>
      <c r="ROI245" s="14"/>
      <c r="ROJ245" s="14"/>
      <c r="ROK245" s="14"/>
      <c r="ROL245" s="14"/>
      <c r="ROM245" s="14"/>
      <c r="RON245" s="14"/>
      <c r="ROO245" s="14"/>
      <c r="ROP245" s="14"/>
      <c r="ROQ245" s="14"/>
      <c r="ROR245" s="14"/>
      <c r="ROS245" s="14"/>
      <c r="ROT245" s="14"/>
      <c r="ROU245" s="14"/>
      <c r="ROV245" s="14"/>
      <c r="ROW245" s="14"/>
      <c r="ROX245" s="14"/>
      <c r="ROY245" s="14"/>
      <c r="ROZ245" s="14"/>
      <c r="RPA245" s="14"/>
      <c r="RPB245" s="14"/>
      <c r="RPC245" s="14"/>
      <c r="RPD245" s="14"/>
      <c r="RPE245" s="14"/>
      <c r="RPF245" s="14"/>
      <c r="RPG245" s="14"/>
      <c r="RPH245" s="14"/>
      <c r="RPI245" s="14"/>
      <c r="RPJ245" s="14"/>
      <c r="RPK245" s="14"/>
      <c r="RPL245" s="14"/>
      <c r="RPM245" s="14"/>
      <c r="RPN245" s="14"/>
      <c r="RPO245" s="14"/>
      <c r="RPP245" s="14"/>
      <c r="RPQ245" s="14"/>
      <c r="RPR245" s="14"/>
      <c r="RPS245" s="14"/>
      <c r="RPT245" s="14"/>
      <c r="RPU245" s="14"/>
      <c r="RPV245" s="14"/>
      <c r="RPW245" s="14"/>
      <c r="RPX245" s="14"/>
      <c r="RPY245" s="14"/>
      <c r="RPZ245" s="14"/>
      <c r="RQA245" s="14"/>
      <c r="RQB245" s="14"/>
      <c r="RQC245" s="14"/>
      <c r="RQD245" s="14"/>
      <c r="RQE245" s="14"/>
      <c r="RQF245" s="14"/>
      <c r="RQG245" s="14"/>
      <c r="RQH245" s="14"/>
      <c r="RQI245" s="14"/>
      <c r="RQJ245" s="14"/>
      <c r="RQK245" s="14"/>
      <c r="RQL245" s="14"/>
      <c r="RQM245" s="14"/>
      <c r="RQN245" s="14"/>
      <c r="RQO245" s="14"/>
      <c r="RQP245" s="14"/>
      <c r="RQQ245" s="14"/>
      <c r="RQR245" s="14"/>
      <c r="RQS245" s="14"/>
      <c r="RQT245" s="14"/>
      <c r="RQU245" s="14"/>
      <c r="RQV245" s="14"/>
      <c r="RQW245" s="14"/>
      <c r="RQX245" s="14"/>
      <c r="RQY245" s="14"/>
      <c r="RQZ245" s="14"/>
      <c r="RRA245" s="14"/>
      <c r="RRB245" s="14"/>
      <c r="RRC245" s="14"/>
      <c r="RRD245" s="14"/>
      <c r="RRE245" s="14"/>
      <c r="RRF245" s="14"/>
      <c r="RRG245" s="14"/>
      <c r="RRH245" s="14"/>
      <c r="RRI245" s="14"/>
      <c r="RRJ245" s="14"/>
      <c r="RRK245" s="14"/>
      <c r="RRL245" s="14"/>
      <c r="RRM245" s="14"/>
      <c r="RRN245" s="14"/>
      <c r="RRO245" s="14"/>
      <c r="RRP245" s="14"/>
      <c r="RRQ245" s="14"/>
      <c r="RRR245" s="14"/>
      <c r="RRS245" s="14"/>
      <c r="RRT245" s="14"/>
      <c r="RRU245" s="14"/>
      <c r="RRV245" s="14"/>
      <c r="RRW245" s="14"/>
      <c r="RRX245" s="14"/>
      <c r="RRY245" s="14"/>
      <c r="RRZ245" s="14"/>
      <c r="RSA245" s="14"/>
      <c r="RSB245" s="14"/>
      <c r="RSC245" s="14"/>
      <c r="RSD245" s="14"/>
      <c r="RSE245" s="14"/>
      <c r="RSF245" s="14"/>
      <c r="RSG245" s="14"/>
      <c r="RSH245" s="14"/>
      <c r="RSI245" s="14"/>
      <c r="RSJ245" s="14"/>
      <c r="RSK245" s="14"/>
      <c r="RSL245" s="14"/>
      <c r="RSM245" s="14"/>
      <c r="RSN245" s="14"/>
      <c r="RSO245" s="14"/>
      <c r="RSP245" s="14"/>
      <c r="RSQ245" s="14"/>
      <c r="RSR245" s="14"/>
      <c r="RSS245" s="14"/>
      <c r="RST245" s="14"/>
      <c r="RSU245" s="14"/>
      <c r="RSV245" s="14"/>
      <c r="RSW245" s="14"/>
      <c r="RSX245" s="14"/>
      <c r="RSY245" s="14"/>
      <c r="RSZ245" s="14"/>
      <c r="RTA245" s="14"/>
      <c r="RTB245" s="14"/>
      <c r="RTC245" s="14"/>
      <c r="RTD245" s="14"/>
      <c r="RTE245" s="14"/>
      <c r="RTF245" s="14"/>
      <c r="RTG245" s="14"/>
      <c r="RTH245" s="14"/>
      <c r="RTI245" s="14"/>
      <c r="RTJ245" s="14"/>
      <c r="RTK245" s="14"/>
      <c r="RTL245" s="14"/>
      <c r="RTM245" s="14"/>
      <c r="RTN245" s="14"/>
      <c r="RTO245" s="14"/>
      <c r="RTP245" s="14"/>
      <c r="RTQ245" s="14"/>
      <c r="RTR245" s="14"/>
      <c r="RTS245" s="14"/>
      <c r="RTT245" s="14"/>
      <c r="RTU245" s="14"/>
      <c r="RTV245" s="14"/>
      <c r="RTW245" s="14"/>
      <c r="RTX245" s="14"/>
      <c r="RTY245" s="14"/>
      <c r="RTZ245" s="14"/>
      <c r="RUA245" s="14"/>
      <c r="RUB245" s="14"/>
      <c r="RUC245" s="14"/>
      <c r="RUD245" s="14"/>
      <c r="RUE245" s="14"/>
      <c r="RUF245" s="14"/>
      <c r="RUG245" s="14"/>
      <c r="RUH245" s="14"/>
      <c r="RUI245" s="14"/>
      <c r="RUJ245" s="14"/>
      <c r="RUK245" s="14"/>
      <c r="RUL245" s="14"/>
      <c r="RUM245" s="14"/>
      <c r="RUN245" s="14"/>
      <c r="RUO245" s="14"/>
      <c r="RUP245" s="14"/>
      <c r="RUQ245" s="14"/>
      <c r="RUR245" s="14"/>
      <c r="RUS245" s="14"/>
      <c r="RUT245" s="14"/>
      <c r="RUU245" s="14"/>
      <c r="RUV245" s="14"/>
      <c r="RUW245" s="14"/>
      <c r="RUX245" s="14"/>
      <c r="RUY245" s="14"/>
      <c r="RUZ245" s="14"/>
      <c r="RVA245" s="14"/>
      <c r="RVB245" s="14"/>
      <c r="RVC245" s="14"/>
      <c r="RVD245" s="14"/>
      <c r="RVE245" s="14"/>
      <c r="RVF245" s="14"/>
      <c r="RVG245" s="14"/>
      <c r="RVH245" s="14"/>
      <c r="RVI245" s="14"/>
      <c r="RVJ245" s="14"/>
      <c r="RVK245" s="14"/>
      <c r="RVL245" s="14"/>
      <c r="RVM245" s="14"/>
      <c r="RVN245" s="14"/>
      <c r="RVO245" s="14"/>
      <c r="RVP245" s="14"/>
      <c r="RVQ245" s="14"/>
      <c r="RVR245" s="14"/>
      <c r="RVS245" s="14"/>
      <c r="RVT245" s="14"/>
      <c r="RVU245" s="14"/>
      <c r="RVV245" s="14"/>
      <c r="RVW245" s="14"/>
      <c r="RVX245" s="14"/>
      <c r="RVY245" s="14"/>
      <c r="RVZ245" s="14"/>
      <c r="RWA245" s="14"/>
      <c r="RWB245" s="14"/>
      <c r="RWC245" s="14"/>
      <c r="RWD245" s="14"/>
      <c r="RWE245" s="14"/>
      <c r="RWF245" s="14"/>
      <c r="RWG245" s="14"/>
      <c r="RWH245" s="14"/>
      <c r="RWI245" s="14"/>
      <c r="RWJ245" s="14"/>
      <c r="RWK245" s="14"/>
      <c r="RWL245" s="14"/>
      <c r="RWM245" s="14"/>
      <c r="RWN245" s="14"/>
      <c r="RWO245" s="14"/>
      <c r="RWP245" s="14"/>
      <c r="RWQ245" s="14"/>
      <c r="RWR245" s="14"/>
      <c r="RWS245" s="14"/>
      <c r="RWT245" s="14"/>
      <c r="RWU245" s="14"/>
      <c r="RWV245" s="14"/>
      <c r="RWW245" s="14"/>
      <c r="RWX245" s="14"/>
      <c r="RWY245" s="14"/>
      <c r="RWZ245" s="14"/>
      <c r="RXA245" s="14"/>
      <c r="RXB245" s="14"/>
      <c r="RXC245" s="14"/>
      <c r="RXD245" s="14"/>
      <c r="RXE245" s="14"/>
      <c r="RXF245" s="14"/>
      <c r="RXG245" s="14"/>
      <c r="RXH245" s="14"/>
      <c r="RXI245" s="14"/>
      <c r="RXJ245" s="14"/>
      <c r="RXK245" s="14"/>
      <c r="RXL245" s="14"/>
      <c r="RXM245" s="14"/>
      <c r="RXN245" s="14"/>
      <c r="RXO245" s="14"/>
      <c r="RXP245" s="14"/>
      <c r="RXQ245" s="14"/>
      <c r="RXR245" s="14"/>
      <c r="RXS245" s="14"/>
      <c r="RXT245" s="14"/>
      <c r="RXU245" s="14"/>
      <c r="RXV245" s="14"/>
      <c r="RXW245" s="14"/>
      <c r="RXX245" s="14"/>
      <c r="RXY245" s="14"/>
      <c r="RXZ245" s="14"/>
      <c r="RYA245" s="14"/>
      <c r="RYB245" s="14"/>
      <c r="RYC245" s="14"/>
      <c r="RYD245" s="14"/>
      <c r="RYE245" s="14"/>
      <c r="RYF245" s="14"/>
      <c r="RYG245" s="14"/>
      <c r="RYH245" s="14"/>
      <c r="RYI245" s="14"/>
      <c r="RYJ245" s="14"/>
      <c r="RYK245" s="14"/>
      <c r="RYL245" s="14"/>
      <c r="RYM245" s="14"/>
      <c r="RYN245" s="14"/>
      <c r="RYO245" s="14"/>
      <c r="RYP245" s="14"/>
      <c r="RYQ245" s="14"/>
      <c r="RYR245" s="14"/>
      <c r="RYS245" s="14"/>
      <c r="RYT245" s="14"/>
      <c r="RYU245" s="14"/>
      <c r="RYV245" s="14"/>
      <c r="RYW245" s="14"/>
      <c r="RYX245" s="14"/>
      <c r="RYY245" s="14"/>
      <c r="RYZ245" s="14"/>
      <c r="RZA245" s="14"/>
      <c r="RZB245" s="14"/>
      <c r="RZC245" s="14"/>
      <c r="RZD245" s="14"/>
      <c r="RZE245" s="14"/>
      <c r="RZF245" s="14"/>
      <c r="RZG245" s="14"/>
      <c r="RZH245" s="14"/>
      <c r="RZI245" s="14"/>
      <c r="RZJ245" s="14"/>
      <c r="RZK245" s="14"/>
      <c r="RZL245" s="14"/>
      <c r="RZM245" s="14"/>
      <c r="RZN245" s="14"/>
      <c r="RZO245" s="14"/>
      <c r="RZP245" s="14"/>
      <c r="RZQ245" s="14"/>
      <c r="RZR245" s="14"/>
      <c r="RZS245" s="14"/>
      <c r="RZT245" s="14"/>
      <c r="RZU245" s="14"/>
      <c r="RZV245" s="14"/>
      <c r="RZW245" s="14"/>
      <c r="RZX245" s="14"/>
      <c r="RZY245" s="14"/>
      <c r="RZZ245" s="14"/>
      <c r="SAA245" s="14"/>
      <c r="SAB245" s="14"/>
      <c r="SAC245" s="14"/>
      <c r="SAD245" s="14"/>
      <c r="SAE245" s="14"/>
      <c r="SAF245" s="14"/>
      <c r="SAG245" s="14"/>
      <c r="SAH245" s="14"/>
      <c r="SAI245" s="14"/>
      <c r="SAJ245" s="14"/>
      <c r="SAK245" s="14"/>
      <c r="SAL245" s="14"/>
      <c r="SAM245" s="14"/>
      <c r="SAN245" s="14"/>
      <c r="SAO245" s="14"/>
      <c r="SAP245" s="14"/>
      <c r="SAQ245" s="14"/>
      <c r="SAR245" s="14"/>
      <c r="SAS245" s="14"/>
      <c r="SAT245" s="14"/>
      <c r="SAU245" s="14"/>
      <c r="SAV245" s="14"/>
      <c r="SAW245" s="14"/>
      <c r="SAX245" s="14"/>
      <c r="SAY245" s="14"/>
      <c r="SAZ245" s="14"/>
      <c r="SBA245" s="14"/>
      <c r="SBB245" s="14"/>
      <c r="SBC245" s="14"/>
      <c r="SBD245" s="14"/>
      <c r="SBE245" s="14"/>
      <c r="SBF245" s="14"/>
      <c r="SBG245" s="14"/>
      <c r="SBH245" s="14"/>
      <c r="SBI245" s="14"/>
      <c r="SBJ245" s="14"/>
      <c r="SBK245" s="14"/>
      <c r="SBL245" s="14"/>
      <c r="SBM245" s="14"/>
      <c r="SBN245" s="14"/>
      <c r="SBO245" s="14"/>
      <c r="SBP245" s="14"/>
      <c r="SBQ245" s="14"/>
      <c r="SBR245" s="14"/>
      <c r="SBS245" s="14"/>
      <c r="SBT245" s="14"/>
      <c r="SBU245" s="14"/>
      <c r="SBV245" s="14"/>
      <c r="SBW245" s="14"/>
      <c r="SBX245" s="14"/>
      <c r="SBY245" s="14"/>
      <c r="SBZ245" s="14"/>
      <c r="SCA245" s="14"/>
      <c r="SCB245" s="14"/>
      <c r="SCC245" s="14"/>
      <c r="SCD245" s="14"/>
      <c r="SCE245" s="14"/>
      <c r="SCF245" s="14"/>
      <c r="SCG245" s="14"/>
      <c r="SCH245" s="14"/>
      <c r="SCI245" s="14"/>
      <c r="SCJ245" s="14"/>
      <c r="SCK245" s="14"/>
      <c r="SCL245" s="14"/>
      <c r="SCM245" s="14"/>
      <c r="SCN245" s="14"/>
      <c r="SCO245" s="14"/>
      <c r="SCP245" s="14"/>
      <c r="SCQ245" s="14"/>
      <c r="SCR245" s="14"/>
      <c r="SCS245" s="14"/>
      <c r="SCT245" s="14"/>
      <c r="SCU245" s="14"/>
      <c r="SCV245" s="14"/>
      <c r="SCW245" s="14"/>
      <c r="SCX245" s="14"/>
      <c r="SCY245" s="14"/>
      <c r="SCZ245" s="14"/>
      <c r="SDA245" s="14"/>
      <c r="SDB245" s="14"/>
      <c r="SDC245" s="14"/>
      <c r="SDD245" s="14"/>
      <c r="SDE245" s="14"/>
      <c r="SDF245" s="14"/>
      <c r="SDG245" s="14"/>
      <c r="SDH245" s="14"/>
      <c r="SDI245" s="14"/>
      <c r="SDJ245" s="14"/>
      <c r="SDK245" s="14"/>
      <c r="SDL245" s="14"/>
      <c r="SDM245" s="14"/>
      <c r="SDN245" s="14"/>
      <c r="SDO245" s="14"/>
      <c r="SDP245" s="14"/>
      <c r="SDQ245" s="14"/>
      <c r="SDR245" s="14"/>
      <c r="SDS245" s="14"/>
      <c r="SDT245" s="14"/>
      <c r="SDU245" s="14"/>
      <c r="SDV245" s="14"/>
      <c r="SDW245" s="14"/>
      <c r="SDX245" s="14"/>
      <c r="SDY245" s="14"/>
      <c r="SDZ245" s="14"/>
      <c r="SEA245" s="14"/>
      <c r="SEB245" s="14"/>
      <c r="SEC245" s="14"/>
      <c r="SED245" s="14"/>
      <c r="SEE245" s="14"/>
      <c r="SEF245" s="14"/>
      <c r="SEG245" s="14"/>
      <c r="SEH245" s="14"/>
      <c r="SEI245" s="14"/>
      <c r="SEJ245" s="14"/>
      <c r="SEK245" s="14"/>
      <c r="SEL245" s="14"/>
      <c r="SEM245" s="14"/>
      <c r="SEN245" s="14"/>
      <c r="SEO245" s="14"/>
      <c r="SEP245" s="14"/>
      <c r="SEQ245" s="14"/>
      <c r="SER245" s="14"/>
      <c r="SES245" s="14"/>
      <c r="SET245" s="14"/>
      <c r="SEU245" s="14"/>
      <c r="SEV245" s="14"/>
      <c r="SEW245" s="14"/>
      <c r="SEX245" s="14"/>
      <c r="SEY245" s="14"/>
      <c r="SEZ245" s="14"/>
      <c r="SFA245" s="14"/>
      <c r="SFB245" s="14"/>
      <c r="SFC245" s="14"/>
      <c r="SFD245" s="14"/>
      <c r="SFE245" s="14"/>
      <c r="SFF245" s="14"/>
      <c r="SFG245" s="14"/>
      <c r="SFH245" s="14"/>
      <c r="SFI245" s="14"/>
      <c r="SFJ245" s="14"/>
      <c r="SFK245" s="14"/>
      <c r="SFL245" s="14"/>
      <c r="SFM245" s="14"/>
      <c r="SFN245" s="14"/>
      <c r="SFO245" s="14"/>
      <c r="SFP245" s="14"/>
      <c r="SFQ245" s="14"/>
      <c r="SFR245" s="14"/>
      <c r="SFS245" s="14"/>
      <c r="SFT245" s="14"/>
      <c r="SFU245" s="14"/>
      <c r="SFV245" s="14"/>
      <c r="SFW245" s="14"/>
      <c r="SFX245" s="14"/>
      <c r="SFY245" s="14"/>
      <c r="SFZ245" s="14"/>
      <c r="SGA245" s="14"/>
      <c r="SGB245" s="14"/>
      <c r="SGC245" s="14"/>
      <c r="SGD245" s="14"/>
      <c r="SGE245" s="14"/>
      <c r="SGF245" s="14"/>
      <c r="SGG245" s="14"/>
      <c r="SGH245" s="14"/>
      <c r="SGI245" s="14"/>
      <c r="SGJ245" s="14"/>
      <c r="SGK245" s="14"/>
      <c r="SGL245" s="14"/>
      <c r="SGM245" s="14"/>
      <c r="SGN245" s="14"/>
      <c r="SGO245" s="14"/>
      <c r="SGP245" s="14"/>
      <c r="SGQ245" s="14"/>
      <c r="SGR245" s="14"/>
      <c r="SGS245" s="14"/>
      <c r="SGT245" s="14"/>
      <c r="SGU245" s="14"/>
      <c r="SGV245" s="14"/>
      <c r="SGW245" s="14"/>
      <c r="SGX245" s="14"/>
      <c r="SGY245" s="14"/>
      <c r="SGZ245" s="14"/>
      <c r="SHA245" s="14"/>
      <c r="SHB245" s="14"/>
      <c r="SHC245" s="14"/>
      <c r="SHD245" s="14"/>
      <c r="SHE245" s="14"/>
      <c r="SHF245" s="14"/>
      <c r="SHG245" s="14"/>
      <c r="SHH245" s="14"/>
      <c r="SHI245" s="14"/>
      <c r="SHJ245" s="14"/>
      <c r="SHK245" s="14"/>
      <c r="SHL245" s="14"/>
      <c r="SHM245" s="14"/>
      <c r="SHN245" s="14"/>
      <c r="SHO245" s="14"/>
      <c r="SHP245" s="14"/>
      <c r="SHQ245" s="14"/>
      <c r="SHR245" s="14"/>
      <c r="SHS245" s="14"/>
      <c r="SHT245" s="14"/>
      <c r="SHU245" s="14"/>
      <c r="SHV245" s="14"/>
      <c r="SHW245" s="14"/>
      <c r="SHX245" s="14"/>
      <c r="SHY245" s="14"/>
      <c r="SHZ245" s="14"/>
      <c r="SIA245" s="14"/>
      <c r="SIB245" s="14"/>
      <c r="SIC245" s="14"/>
      <c r="SID245" s="14"/>
      <c r="SIE245" s="14"/>
      <c r="SIF245" s="14"/>
      <c r="SIG245" s="14"/>
      <c r="SIH245" s="14"/>
      <c r="SII245" s="14"/>
      <c r="SIJ245" s="14"/>
      <c r="SIK245" s="14"/>
      <c r="SIL245" s="14"/>
      <c r="SIM245" s="14"/>
      <c r="SIN245" s="14"/>
      <c r="SIO245" s="14"/>
      <c r="SIP245" s="14"/>
      <c r="SIQ245" s="14"/>
      <c r="SIR245" s="14"/>
      <c r="SIS245" s="14"/>
      <c r="SIT245" s="14"/>
      <c r="SIU245" s="14"/>
      <c r="SIV245" s="14"/>
      <c r="SIW245" s="14"/>
      <c r="SIX245" s="14"/>
      <c r="SIY245" s="14"/>
      <c r="SIZ245" s="14"/>
      <c r="SJA245" s="14"/>
      <c r="SJB245" s="14"/>
      <c r="SJC245" s="14"/>
      <c r="SJD245" s="14"/>
      <c r="SJE245" s="14"/>
      <c r="SJF245" s="14"/>
      <c r="SJG245" s="14"/>
      <c r="SJH245" s="14"/>
      <c r="SJI245" s="14"/>
      <c r="SJJ245" s="14"/>
      <c r="SJK245" s="14"/>
      <c r="SJL245" s="14"/>
      <c r="SJM245" s="14"/>
      <c r="SJN245" s="14"/>
      <c r="SJO245" s="14"/>
      <c r="SJP245" s="14"/>
      <c r="SJQ245" s="14"/>
      <c r="SJR245" s="14"/>
      <c r="SJS245" s="14"/>
      <c r="SJT245" s="14"/>
      <c r="SJU245" s="14"/>
      <c r="SJV245" s="14"/>
      <c r="SJW245" s="14"/>
      <c r="SJX245" s="14"/>
      <c r="SJY245" s="14"/>
      <c r="SJZ245" s="14"/>
      <c r="SKA245" s="14"/>
      <c r="SKB245" s="14"/>
      <c r="SKC245" s="14"/>
      <c r="SKD245" s="14"/>
      <c r="SKE245" s="14"/>
      <c r="SKF245" s="14"/>
      <c r="SKG245" s="14"/>
      <c r="SKH245" s="14"/>
      <c r="SKI245" s="14"/>
      <c r="SKJ245" s="14"/>
      <c r="SKK245" s="14"/>
      <c r="SKL245" s="14"/>
      <c r="SKM245" s="14"/>
      <c r="SKN245" s="14"/>
      <c r="SKO245" s="14"/>
      <c r="SKP245" s="14"/>
      <c r="SKQ245" s="14"/>
      <c r="SKR245" s="14"/>
      <c r="SKS245" s="14"/>
      <c r="SKT245" s="14"/>
      <c r="SKU245" s="14"/>
      <c r="SKV245" s="14"/>
      <c r="SKW245" s="14"/>
      <c r="SKX245" s="14"/>
      <c r="SKY245" s="14"/>
      <c r="SKZ245" s="14"/>
      <c r="SLA245" s="14"/>
      <c r="SLB245" s="14"/>
      <c r="SLC245" s="14"/>
      <c r="SLD245" s="14"/>
      <c r="SLE245" s="14"/>
      <c r="SLF245" s="14"/>
      <c r="SLG245" s="14"/>
      <c r="SLH245" s="14"/>
      <c r="SLI245" s="14"/>
      <c r="SLJ245" s="14"/>
      <c r="SLK245" s="14"/>
      <c r="SLL245" s="14"/>
      <c r="SLM245" s="14"/>
      <c r="SLN245" s="14"/>
      <c r="SLO245" s="14"/>
      <c r="SLP245" s="14"/>
      <c r="SLQ245" s="14"/>
      <c r="SLR245" s="14"/>
      <c r="SLS245" s="14"/>
      <c r="SLT245" s="14"/>
      <c r="SLU245" s="14"/>
      <c r="SLV245" s="14"/>
      <c r="SLW245" s="14"/>
      <c r="SLX245" s="14"/>
      <c r="SLY245" s="14"/>
      <c r="SLZ245" s="14"/>
      <c r="SMA245" s="14"/>
      <c r="SMB245" s="14"/>
      <c r="SMC245" s="14"/>
      <c r="SMD245" s="14"/>
      <c r="SME245" s="14"/>
      <c r="SMF245" s="14"/>
      <c r="SMG245" s="14"/>
      <c r="SMH245" s="14"/>
      <c r="SMI245" s="14"/>
      <c r="SMJ245" s="14"/>
      <c r="SMK245" s="14"/>
      <c r="SML245" s="14"/>
      <c r="SMM245" s="14"/>
      <c r="SMN245" s="14"/>
      <c r="SMO245" s="14"/>
      <c r="SMP245" s="14"/>
      <c r="SMQ245" s="14"/>
      <c r="SMR245" s="14"/>
      <c r="SMS245" s="14"/>
      <c r="SMT245" s="14"/>
      <c r="SMU245" s="14"/>
      <c r="SMV245" s="14"/>
      <c r="SMW245" s="14"/>
      <c r="SMX245" s="14"/>
      <c r="SMY245" s="14"/>
      <c r="SMZ245" s="14"/>
      <c r="SNA245" s="14"/>
      <c r="SNB245" s="14"/>
      <c r="SNC245" s="14"/>
      <c r="SND245" s="14"/>
      <c r="SNE245" s="14"/>
      <c r="SNF245" s="14"/>
      <c r="SNG245" s="14"/>
      <c r="SNH245" s="14"/>
      <c r="SNI245" s="14"/>
      <c r="SNJ245" s="14"/>
      <c r="SNK245" s="14"/>
      <c r="SNL245" s="14"/>
      <c r="SNM245" s="14"/>
      <c r="SNN245" s="14"/>
      <c r="SNO245" s="14"/>
      <c r="SNP245" s="14"/>
      <c r="SNQ245" s="14"/>
      <c r="SNR245" s="14"/>
      <c r="SNS245" s="14"/>
      <c r="SNT245" s="14"/>
      <c r="SNU245" s="14"/>
      <c r="SNV245" s="14"/>
      <c r="SNW245" s="14"/>
      <c r="SNX245" s="14"/>
      <c r="SNY245" s="14"/>
      <c r="SNZ245" s="14"/>
      <c r="SOA245" s="14"/>
      <c r="SOB245" s="14"/>
      <c r="SOC245" s="14"/>
      <c r="SOD245" s="14"/>
      <c r="SOE245" s="14"/>
      <c r="SOF245" s="14"/>
      <c r="SOG245" s="14"/>
      <c r="SOH245" s="14"/>
      <c r="SOI245" s="14"/>
      <c r="SOJ245" s="14"/>
      <c r="SOK245" s="14"/>
      <c r="SOL245" s="14"/>
      <c r="SOM245" s="14"/>
      <c r="SON245" s="14"/>
      <c r="SOO245" s="14"/>
      <c r="SOP245" s="14"/>
      <c r="SOQ245" s="14"/>
      <c r="SOR245" s="14"/>
      <c r="SOS245" s="14"/>
      <c r="SOT245" s="14"/>
      <c r="SOU245" s="14"/>
      <c r="SOV245" s="14"/>
      <c r="SOW245" s="14"/>
      <c r="SOX245" s="14"/>
      <c r="SOY245" s="14"/>
      <c r="SOZ245" s="14"/>
      <c r="SPA245" s="14"/>
      <c r="SPB245" s="14"/>
      <c r="SPC245" s="14"/>
      <c r="SPD245" s="14"/>
      <c r="SPE245" s="14"/>
      <c r="SPF245" s="14"/>
      <c r="SPG245" s="14"/>
      <c r="SPH245" s="14"/>
      <c r="SPI245" s="14"/>
      <c r="SPJ245" s="14"/>
      <c r="SPK245" s="14"/>
      <c r="SPL245" s="14"/>
      <c r="SPM245" s="14"/>
      <c r="SPN245" s="14"/>
      <c r="SPO245" s="14"/>
      <c r="SPP245" s="14"/>
      <c r="SPQ245" s="14"/>
      <c r="SPR245" s="14"/>
      <c r="SPS245" s="14"/>
      <c r="SPT245" s="14"/>
      <c r="SPU245" s="14"/>
      <c r="SPV245" s="14"/>
      <c r="SPW245" s="14"/>
      <c r="SPX245" s="14"/>
      <c r="SPY245" s="14"/>
      <c r="SPZ245" s="14"/>
      <c r="SQA245" s="14"/>
      <c r="SQB245" s="14"/>
      <c r="SQC245" s="14"/>
      <c r="SQD245" s="14"/>
      <c r="SQE245" s="14"/>
      <c r="SQF245" s="14"/>
      <c r="SQG245" s="14"/>
      <c r="SQH245" s="14"/>
      <c r="SQI245" s="14"/>
      <c r="SQJ245" s="14"/>
      <c r="SQK245" s="14"/>
      <c r="SQL245" s="14"/>
      <c r="SQM245" s="14"/>
      <c r="SQN245" s="14"/>
      <c r="SQO245" s="14"/>
      <c r="SQP245" s="14"/>
      <c r="SQQ245" s="14"/>
      <c r="SQR245" s="14"/>
      <c r="SQS245" s="14"/>
      <c r="SQT245" s="14"/>
      <c r="SQU245" s="14"/>
      <c r="SQV245" s="14"/>
      <c r="SQW245" s="14"/>
      <c r="SQX245" s="14"/>
      <c r="SQY245" s="14"/>
      <c r="SQZ245" s="14"/>
      <c r="SRA245" s="14"/>
      <c r="SRB245" s="14"/>
      <c r="SRC245" s="14"/>
      <c r="SRD245" s="14"/>
      <c r="SRE245" s="14"/>
      <c r="SRF245" s="14"/>
      <c r="SRG245" s="14"/>
      <c r="SRH245" s="14"/>
      <c r="SRI245" s="14"/>
      <c r="SRJ245" s="14"/>
      <c r="SRK245" s="14"/>
      <c r="SRL245" s="14"/>
      <c r="SRM245" s="14"/>
      <c r="SRN245" s="14"/>
      <c r="SRO245" s="14"/>
      <c r="SRP245" s="14"/>
      <c r="SRQ245" s="14"/>
      <c r="SRR245" s="14"/>
      <c r="SRS245" s="14"/>
      <c r="SRT245" s="14"/>
      <c r="SRU245" s="14"/>
      <c r="SRV245" s="14"/>
      <c r="SRW245" s="14"/>
      <c r="SRX245" s="14"/>
      <c r="SRY245" s="14"/>
      <c r="SRZ245" s="14"/>
      <c r="SSA245" s="14"/>
      <c r="SSB245" s="14"/>
      <c r="SSC245" s="14"/>
      <c r="SSD245" s="14"/>
      <c r="SSE245" s="14"/>
      <c r="SSF245" s="14"/>
      <c r="SSG245" s="14"/>
      <c r="SSH245" s="14"/>
      <c r="SSI245" s="14"/>
      <c r="SSJ245" s="14"/>
      <c r="SSK245" s="14"/>
      <c r="SSL245" s="14"/>
      <c r="SSM245" s="14"/>
      <c r="SSN245" s="14"/>
      <c r="SSO245" s="14"/>
      <c r="SSP245" s="14"/>
      <c r="SSQ245" s="14"/>
      <c r="SSR245" s="14"/>
      <c r="SSS245" s="14"/>
      <c r="SST245" s="14"/>
      <c r="SSU245" s="14"/>
      <c r="SSV245" s="14"/>
      <c r="SSW245" s="14"/>
      <c r="SSX245" s="14"/>
      <c r="SSY245" s="14"/>
      <c r="SSZ245" s="14"/>
      <c r="STA245" s="14"/>
      <c r="STB245" s="14"/>
      <c r="STC245" s="14"/>
      <c r="STD245" s="14"/>
      <c r="STE245" s="14"/>
      <c r="STF245" s="14"/>
      <c r="STG245" s="14"/>
      <c r="STH245" s="14"/>
      <c r="STI245" s="14"/>
      <c r="STJ245" s="14"/>
      <c r="STK245" s="14"/>
      <c r="STL245" s="14"/>
      <c r="STM245" s="14"/>
      <c r="STN245" s="14"/>
      <c r="STO245" s="14"/>
      <c r="STP245" s="14"/>
      <c r="STQ245" s="14"/>
      <c r="STR245" s="14"/>
      <c r="STS245" s="14"/>
      <c r="STT245" s="14"/>
      <c r="STU245" s="14"/>
      <c r="STV245" s="14"/>
      <c r="STW245" s="14"/>
      <c r="STX245" s="14"/>
      <c r="STY245" s="14"/>
      <c r="STZ245" s="14"/>
      <c r="SUA245" s="14"/>
      <c r="SUB245" s="14"/>
      <c r="SUC245" s="14"/>
      <c r="SUD245" s="14"/>
      <c r="SUE245" s="14"/>
      <c r="SUF245" s="14"/>
      <c r="SUG245" s="14"/>
      <c r="SUH245" s="14"/>
      <c r="SUI245" s="14"/>
      <c r="SUJ245" s="14"/>
      <c r="SUK245" s="14"/>
      <c r="SUL245" s="14"/>
      <c r="SUM245" s="14"/>
      <c r="SUN245" s="14"/>
      <c r="SUO245" s="14"/>
      <c r="SUP245" s="14"/>
      <c r="SUQ245" s="14"/>
      <c r="SUR245" s="14"/>
      <c r="SUS245" s="14"/>
      <c r="SUT245" s="14"/>
      <c r="SUU245" s="14"/>
      <c r="SUV245" s="14"/>
      <c r="SUW245" s="14"/>
      <c r="SUX245" s="14"/>
      <c r="SUY245" s="14"/>
      <c r="SUZ245" s="14"/>
      <c r="SVA245" s="14"/>
      <c r="SVB245" s="14"/>
      <c r="SVC245" s="14"/>
      <c r="SVD245" s="14"/>
      <c r="SVE245" s="14"/>
      <c r="SVF245" s="14"/>
      <c r="SVG245" s="14"/>
      <c r="SVH245" s="14"/>
      <c r="SVI245" s="14"/>
      <c r="SVJ245" s="14"/>
      <c r="SVK245" s="14"/>
      <c r="SVL245" s="14"/>
      <c r="SVM245" s="14"/>
      <c r="SVN245" s="14"/>
      <c r="SVO245" s="14"/>
      <c r="SVP245" s="14"/>
      <c r="SVQ245" s="14"/>
      <c r="SVR245" s="14"/>
      <c r="SVS245" s="14"/>
      <c r="SVT245" s="14"/>
      <c r="SVU245" s="14"/>
      <c r="SVV245" s="14"/>
      <c r="SVW245" s="14"/>
      <c r="SVX245" s="14"/>
      <c r="SVY245" s="14"/>
      <c r="SVZ245" s="14"/>
      <c r="SWA245" s="14"/>
      <c r="SWB245" s="14"/>
      <c r="SWC245" s="14"/>
      <c r="SWD245" s="14"/>
      <c r="SWE245" s="14"/>
      <c r="SWF245" s="14"/>
      <c r="SWG245" s="14"/>
      <c r="SWH245" s="14"/>
      <c r="SWI245" s="14"/>
      <c r="SWJ245" s="14"/>
      <c r="SWK245" s="14"/>
      <c r="SWL245" s="14"/>
      <c r="SWM245" s="14"/>
      <c r="SWN245" s="14"/>
      <c r="SWO245" s="14"/>
      <c r="SWP245" s="14"/>
      <c r="SWQ245" s="14"/>
      <c r="SWR245" s="14"/>
      <c r="SWS245" s="14"/>
      <c r="SWT245" s="14"/>
      <c r="SWU245" s="14"/>
      <c r="SWV245" s="14"/>
      <c r="SWW245" s="14"/>
      <c r="SWX245" s="14"/>
      <c r="SWY245" s="14"/>
      <c r="SWZ245" s="14"/>
      <c r="SXA245" s="14"/>
      <c r="SXB245" s="14"/>
      <c r="SXC245" s="14"/>
      <c r="SXD245" s="14"/>
      <c r="SXE245" s="14"/>
      <c r="SXF245" s="14"/>
      <c r="SXG245" s="14"/>
      <c r="SXH245" s="14"/>
      <c r="SXI245" s="14"/>
      <c r="SXJ245" s="14"/>
      <c r="SXK245" s="14"/>
      <c r="SXL245" s="14"/>
      <c r="SXM245" s="14"/>
      <c r="SXN245" s="14"/>
      <c r="SXO245" s="14"/>
      <c r="SXP245" s="14"/>
      <c r="SXQ245" s="14"/>
      <c r="SXR245" s="14"/>
      <c r="SXS245" s="14"/>
      <c r="SXT245" s="14"/>
      <c r="SXU245" s="14"/>
      <c r="SXV245" s="14"/>
      <c r="SXW245" s="14"/>
      <c r="SXX245" s="14"/>
      <c r="SXY245" s="14"/>
      <c r="SXZ245" s="14"/>
      <c r="SYA245" s="14"/>
      <c r="SYB245" s="14"/>
      <c r="SYC245" s="14"/>
      <c r="SYD245" s="14"/>
      <c r="SYE245" s="14"/>
      <c r="SYF245" s="14"/>
      <c r="SYG245" s="14"/>
      <c r="SYH245" s="14"/>
      <c r="SYI245" s="14"/>
      <c r="SYJ245" s="14"/>
      <c r="SYK245" s="14"/>
      <c r="SYL245" s="14"/>
      <c r="SYM245" s="14"/>
      <c r="SYN245" s="14"/>
      <c r="SYO245" s="14"/>
      <c r="SYP245" s="14"/>
      <c r="SYQ245" s="14"/>
      <c r="SYR245" s="14"/>
      <c r="SYS245" s="14"/>
      <c r="SYT245" s="14"/>
      <c r="SYU245" s="14"/>
      <c r="SYV245" s="14"/>
      <c r="SYW245" s="14"/>
      <c r="SYX245" s="14"/>
      <c r="SYY245" s="14"/>
      <c r="SYZ245" s="14"/>
      <c r="SZA245" s="14"/>
      <c r="SZB245" s="14"/>
      <c r="SZC245" s="14"/>
      <c r="SZD245" s="14"/>
      <c r="SZE245" s="14"/>
      <c r="SZF245" s="14"/>
      <c r="SZG245" s="14"/>
      <c r="SZH245" s="14"/>
      <c r="SZI245" s="14"/>
      <c r="SZJ245" s="14"/>
      <c r="SZK245" s="14"/>
      <c r="SZL245" s="14"/>
      <c r="SZM245" s="14"/>
      <c r="SZN245" s="14"/>
      <c r="SZO245" s="14"/>
      <c r="SZP245" s="14"/>
      <c r="SZQ245" s="14"/>
      <c r="SZR245" s="14"/>
      <c r="SZS245" s="14"/>
      <c r="SZT245" s="14"/>
      <c r="SZU245" s="14"/>
      <c r="SZV245" s="14"/>
      <c r="SZW245" s="14"/>
      <c r="SZX245" s="14"/>
      <c r="SZY245" s="14"/>
      <c r="SZZ245" s="14"/>
      <c r="TAA245" s="14"/>
      <c r="TAB245" s="14"/>
      <c r="TAC245" s="14"/>
      <c r="TAD245" s="14"/>
      <c r="TAE245" s="14"/>
      <c r="TAF245" s="14"/>
      <c r="TAG245" s="14"/>
      <c r="TAH245" s="14"/>
      <c r="TAI245" s="14"/>
      <c r="TAJ245" s="14"/>
      <c r="TAK245" s="14"/>
      <c r="TAL245" s="14"/>
      <c r="TAM245" s="14"/>
      <c r="TAN245" s="14"/>
      <c r="TAO245" s="14"/>
      <c r="TAP245" s="14"/>
      <c r="TAQ245" s="14"/>
      <c r="TAR245" s="14"/>
      <c r="TAS245" s="14"/>
      <c r="TAT245" s="14"/>
      <c r="TAU245" s="14"/>
      <c r="TAV245" s="14"/>
      <c r="TAW245" s="14"/>
      <c r="TAX245" s="14"/>
      <c r="TAY245" s="14"/>
      <c r="TAZ245" s="14"/>
      <c r="TBA245" s="14"/>
      <c r="TBB245" s="14"/>
      <c r="TBC245" s="14"/>
      <c r="TBD245" s="14"/>
      <c r="TBE245" s="14"/>
      <c r="TBF245" s="14"/>
      <c r="TBG245" s="14"/>
      <c r="TBH245" s="14"/>
      <c r="TBI245" s="14"/>
      <c r="TBJ245" s="14"/>
      <c r="TBK245" s="14"/>
      <c r="TBL245" s="14"/>
      <c r="TBM245" s="14"/>
      <c r="TBN245" s="14"/>
      <c r="TBO245" s="14"/>
      <c r="TBP245" s="14"/>
      <c r="TBQ245" s="14"/>
      <c r="TBR245" s="14"/>
      <c r="TBS245" s="14"/>
      <c r="TBT245" s="14"/>
      <c r="TBU245" s="14"/>
      <c r="TBV245" s="14"/>
      <c r="TBW245" s="14"/>
      <c r="TBX245" s="14"/>
      <c r="TBY245" s="14"/>
      <c r="TBZ245" s="14"/>
      <c r="TCA245" s="14"/>
      <c r="TCB245" s="14"/>
      <c r="TCC245" s="14"/>
      <c r="TCD245" s="14"/>
      <c r="TCE245" s="14"/>
      <c r="TCF245" s="14"/>
      <c r="TCG245" s="14"/>
      <c r="TCH245" s="14"/>
      <c r="TCI245" s="14"/>
      <c r="TCJ245" s="14"/>
      <c r="TCK245" s="14"/>
      <c r="TCL245" s="14"/>
      <c r="TCM245" s="14"/>
      <c r="TCN245" s="14"/>
      <c r="TCO245" s="14"/>
      <c r="TCP245" s="14"/>
      <c r="TCQ245" s="14"/>
      <c r="TCR245" s="14"/>
      <c r="TCS245" s="14"/>
      <c r="TCT245" s="14"/>
      <c r="TCU245" s="14"/>
      <c r="TCV245" s="14"/>
      <c r="TCW245" s="14"/>
      <c r="TCX245" s="14"/>
      <c r="TCY245" s="14"/>
      <c r="TCZ245" s="14"/>
      <c r="TDA245" s="14"/>
      <c r="TDB245" s="14"/>
      <c r="TDC245" s="14"/>
      <c r="TDD245" s="14"/>
      <c r="TDE245" s="14"/>
      <c r="TDF245" s="14"/>
      <c r="TDG245" s="14"/>
      <c r="TDH245" s="14"/>
      <c r="TDI245" s="14"/>
      <c r="TDJ245" s="14"/>
      <c r="TDK245" s="14"/>
      <c r="TDL245" s="14"/>
      <c r="TDM245" s="14"/>
      <c r="TDN245" s="14"/>
      <c r="TDO245" s="14"/>
      <c r="TDP245" s="14"/>
      <c r="TDQ245" s="14"/>
      <c r="TDR245" s="14"/>
      <c r="TDS245" s="14"/>
      <c r="TDT245" s="14"/>
      <c r="TDU245" s="14"/>
      <c r="TDV245" s="14"/>
      <c r="TDW245" s="14"/>
      <c r="TDX245" s="14"/>
      <c r="TDY245" s="14"/>
      <c r="TDZ245" s="14"/>
      <c r="TEA245" s="14"/>
      <c r="TEB245" s="14"/>
      <c r="TEC245" s="14"/>
      <c r="TED245" s="14"/>
      <c r="TEE245" s="14"/>
      <c r="TEF245" s="14"/>
      <c r="TEG245" s="14"/>
      <c r="TEH245" s="14"/>
      <c r="TEI245" s="14"/>
      <c r="TEJ245" s="14"/>
      <c r="TEK245" s="14"/>
      <c r="TEL245" s="14"/>
      <c r="TEM245" s="14"/>
      <c r="TEN245" s="14"/>
      <c r="TEO245" s="14"/>
      <c r="TEP245" s="14"/>
      <c r="TEQ245" s="14"/>
      <c r="TER245" s="14"/>
      <c r="TES245" s="14"/>
      <c r="TET245" s="14"/>
      <c r="TEU245" s="14"/>
      <c r="TEV245" s="14"/>
      <c r="TEW245" s="14"/>
      <c r="TEX245" s="14"/>
      <c r="TEY245" s="14"/>
      <c r="TEZ245" s="14"/>
      <c r="TFA245" s="14"/>
      <c r="TFB245" s="14"/>
      <c r="TFC245" s="14"/>
      <c r="TFD245" s="14"/>
      <c r="TFE245" s="14"/>
      <c r="TFF245" s="14"/>
      <c r="TFG245" s="14"/>
      <c r="TFH245" s="14"/>
      <c r="TFI245" s="14"/>
      <c r="TFJ245" s="14"/>
      <c r="TFK245" s="14"/>
      <c r="TFL245" s="14"/>
      <c r="TFM245" s="14"/>
      <c r="TFN245" s="14"/>
      <c r="TFO245" s="14"/>
      <c r="TFP245" s="14"/>
      <c r="TFQ245" s="14"/>
      <c r="TFR245" s="14"/>
      <c r="TFS245" s="14"/>
      <c r="TFT245" s="14"/>
      <c r="TFU245" s="14"/>
      <c r="TFV245" s="14"/>
      <c r="TFW245" s="14"/>
      <c r="TFX245" s="14"/>
      <c r="TFY245" s="14"/>
      <c r="TFZ245" s="14"/>
      <c r="TGA245" s="14"/>
      <c r="TGB245" s="14"/>
      <c r="TGC245" s="14"/>
      <c r="TGD245" s="14"/>
      <c r="TGE245" s="14"/>
      <c r="TGF245" s="14"/>
      <c r="TGG245" s="14"/>
      <c r="TGH245" s="14"/>
      <c r="TGI245" s="14"/>
      <c r="TGJ245" s="14"/>
      <c r="TGK245" s="14"/>
      <c r="TGL245" s="14"/>
      <c r="TGM245" s="14"/>
      <c r="TGN245" s="14"/>
      <c r="TGO245" s="14"/>
      <c r="TGP245" s="14"/>
      <c r="TGQ245" s="14"/>
      <c r="TGR245" s="14"/>
      <c r="TGS245" s="14"/>
      <c r="TGT245" s="14"/>
      <c r="TGU245" s="14"/>
      <c r="TGV245" s="14"/>
      <c r="TGW245" s="14"/>
      <c r="TGX245" s="14"/>
      <c r="TGY245" s="14"/>
      <c r="TGZ245" s="14"/>
      <c r="THA245" s="14"/>
      <c r="THB245" s="14"/>
      <c r="THC245" s="14"/>
      <c r="THD245" s="14"/>
      <c r="THE245" s="14"/>
      <c r="THF245" s="14"/>
      <c r="THG245" s="14"/>
      <c r="THH245" s="14"/>
      <c r="THI245" s="14"/>
      <c r="THJ245" s="14"/>
      <c r="THK245" s="14"/>
      <c r="THL245" s="14"/>
      <c r="THM245" s="14"/>
      <c r="THN245" s="14"/>
      <c r="THO245" s="14"/>
      <c r="THP245" s="14"/>
      <c r="THQ245" s="14"/>
      <c r="THR245" s="14"/>
      <c r="THS245" s="14"/>
      <c r="THT245" s="14"/>
      <c r="THU245" s="14"/>
      <c r="THV245" s="14"/>
      <c r="THW245" s="14"/>
      <c r="THX245" s="14"/>
      <c r="THY245" s="14"/>
      <c r="THZ245" s="14"/>
      <c r="TIA245" s="14"/>
      <c r="TIB245" s="14"/>
      <c r="TIC245" s="14"/>
      <c r="TID245" s="14"/>
      <c r="TIE245" s="14"/>
      <c r="TIF245" s="14"/>
      <c r="TIG245" s="14"/>
      <c r="TIH245" s="14"/>
      <c r="TII245" s="14"/>
      <c r="TIJ245" s="14"/>
      <c r="TIK245" s="14"/>
      <c r="TIL245" s="14"/>
      <c r="TIM245" s="14"/>
      <c r="TIN245" s="14"/>
      <c r="TIO245" s="14"/>
      <c r="TIP245" s="14"/>
      <c r="TIQ245" s="14"/>
      <c r="TIR245" s="14"/>
      <c r="TIS245" s="14"/>
      <c r="TIT245" s="14"/>
      <c r="TIU245" s="14"/>
      <c r="TIV245" s="14"/>
      <c r="TIW245" s="14"/>
      <c r="TIX245" s="14"/>
      <c r="TIY245" s="14"/>
      <c r="TIZ245" s="14"/>
      <c r="TJA245" s="14"/>
      <c r="TJB245" s="14"/>
      <c r="TJC245" s="14"/>
      <c r="TJD245" s="14"/>
      <c r="TJE245" s="14"/>
      <c r="TJF245" s="14"/>
      <c r="TJG245" s="14"/>
      <c r="TJH245" s="14"/>
      <c r="TJI245" s="14"/>
      <c r="TJJ245" s="14"/>
      <c r="TJK245" s="14"/>
      <c r="TJL245" s="14"/>
      <c r="TJM245" s="14"/>
      <c r="TJN245" s="14"/>
      <c r="TJO245" s="14"/>
      <c r="TJP245" s="14"/>
      <c r="TJQ245" s="14"/>
      <c r="TJR245" s="14"/>
      <c r="TJS245" s="14"/>
      <c r="TJT245" s="14"/>
      <c r="TJU245" s="14"/>
      <c r="TJV245" s="14"/>
      <c r="TJW245" s="14"/>
      <c r="TJX245" s="14"/>
      <c r="TJY245" s="14"/>
      <c r="TJZ245" s="14"/>
      <c r="TKA245" s="14"/>
      <c r="TKB245" s="14"/>
      <c r="TKC245" s="14"/>
      <c r="TKD245" s="14"/>
      <c r="TKE245" s="14"/>
      <c r="TKF245" s="14"/>
      <c r="TKG245" s="14"/>
      <c r="TKH245" s="14"/>
      <c r="TKI245" s="14"/>
      <c r="TKJ245" s="14"/>
      <c r="TKK245" s="14"/>
      <c r="TKL245" s="14"/>
      <c r="TKM245" s="14"/>
      <c r="TKN245" s="14"/>
      <c r="TKO245" s="14"/>
      <c r="TKP245" s="14"/>
      <c r="TKQ245" s="14"/>
      <c r="TKR245" s="14"/>
      <c r="TKS245" s="14"/>
      <c r="TKT245" s="14"/>
      <c r="TKU245" s="14"/>
      <c r="TKV245" s="14"/>
      <c r="TKW245" s="14"/>
      <c r="TKX245" s="14"/>
      <c r="TKY245" s="14"/>
      <c r="TKZ245" s="14"/>
      <c r="TLA245" s="14"/>
      <c r="TLB245" s="14"/>
      <c r="TLC245" s="14"/>
      <c r="TLD245" s="14"/>
      <c r="TLE245" s="14"/>
      <c r="TLF245" s="14"/>
      <c r="TLG245" s="14"/>
      <c r="TLH245" s="14"/>
      <c r="TLI245" s="14"/>
      <c r="TLJ245" s="14"/>
      <c r="TLK245" s="14"/>
      <c r="TLL245" s="14"/>
      <c r="TLM245" s="14"/>
      <c r="TLN245" s="14"/>
      <c r="TLO245" s="14"/>
      <c r="TLP245" s="14"/>
      <c r="TLQ245" s="14"/>
      <c r="TLR245" s="14"/>
      <c r="TLS245" s="14"/>
      <c r="TLT245" s="14"/>
      <c r="TLU245" s="14"/>
      <c r="TLV245" s="14"/>
      <c r="TLW245" s="14"/>
      <c r="TLX245" s="14"/>
      <c r="TLY245" s="14"/>
      <c r="TLZ245" s="14"/>
      <c r="TMA245" s="14"/>
      <c r="TMB245" s="14"/>
      <c r="TMC245" s="14"/>
      <c r="TMD245" s="14"/>
      <c r="TME245" s="14"/>
      <c r="TMF245" s="14"/>
      <c r="TMG245" s="14"/>
      <c r="TMH245" s="14"/>
      <c r="TMI245" s="14"/>
      <c r="TMJ245" s="14"/>
      <c r="TMK245" s="14"/>
      <c r="TML245" s="14"/>
      <c r="TMM245" s="14"/>
      <c r="TMN245" s="14"/>
      <c r="TMO245" s="14"/>
      <c r="TMP245" s="14"/>
      <c r="TMQ245" s="14"/>
      <c r="TMR245" s="14"/>
      <c r="TMS245" s="14"/>
      <c r="TMT245" s="14"/>
      <c r="TMU245" s="14"/>
      <c r="TMV245" s="14"/>
      <c r="TMW245" s="14"/>
      <c r="TMX245" s="14"/>
      <c r="TMY245" s="14"/>
      <c r="TMZ245" s="14"/>
      <c r="TNA245" s="14"/>
      <c r="TNB245" s="14"/>
      <c r="TNC245" s="14"/>
      <c r="TND245" s="14"/>
      <c r="TNE245" s="14"/>
      <c r="TNF245" s="14"/>
      <c r="TNG245" s="14"/>
      <c r="TNH245" s="14"/>
      <c r="TNI245" s="14"/>
      <c r="TNJ245" s="14"/>
      <c r="TNK245" s="14"/>
      <c r="TNL245" s="14"/>
      <c r="TNM245" s="14"/>
      <c r="TNN245" s="14"/>
      <c r="TNO245" s="14"/>
      <c r="TNP245" s="14"/>
      <c r="TNQ245" s="14"/>
      <c r="TNR245" s="14"/>
      <c r="TNS245" s="14"/>
      <c r="TNT245" s="14"/>
      <c r="TNU245" s="14"/>
      <c r="TNV245" s="14"/>
      <c r="TNW245" s="14"/>
      <c r="TNX245" s="14"/>
      <c r="TNY245" s="14"/>
      <c r="TNZ245" s="14"/>
      <c r="TOA245" s="14"/>
      <c r="TOB245" s="14"/>
      <c r="TOC245" s="14"/>
      <c r="TOD245" s="14"/>
      <c r="TOE245" s="14"/>
      <c r="TOF245" s="14"/>
      <c r="TOG245" s="14"/>
      <c r="TOH245" s="14"/>
      <c r="TOI245" s="14"/>
      <c r="TOJ245" s="14"/>
      <c r="TOK245" s="14"/>
      <c r="TOL245" s="14"/>
      <c r="TOM245" s="14"/>
      <c r="TON245" s="14"/>
      <c r="TOO245" s="14"/>
      <c r="TOP245" s="14"/>
      <c r="TOQ245" s="14"/>
      <c r="TOR245" s="14"/>
      <c r="TOS245" s="14"/>
      <c r="TOT245" s="14"/>
      <c r="TOU245" s="14"/>
      <c r="TOV245" s="14"/>
      <c r="TOW245" s="14"/>
      <c r="TOX245" s="14"/>
      <c r="TOY245" s="14"/>
      <c r="TOZ245" s="14"/>
      <c r="TPA245" s="14"/>
      <c r="TPB245" s="14"/>
      <c r="TPC245" s="14"/>
      <c r="TPD245" s="14"/>
      <c r="TPE245" s="14"/>
      <c r="TPF245" s="14"/>
      <c r="TPG245" s="14"/>
      <c r="TPH245" s="14"/>
      <c r="TPI245" s="14"/>
      <c r="TPJ245" s="14"/>
      <c r="TPK245" s="14"/>
      <c r="TPL245" s="14"/>
      <c r="TPM245" s="14"/>
      <c r="TPN245" s="14"/>
      <c r="TPO245" s="14"/>
      <c r="TPP245" s="14"/>
      <c r="TPQ245" s="14"/>
      <c r="TPR245" s="14"/>
      <c r="TPS245" s="14"/>
      <c r="TPT245" s="14"/>
      <c r="TPU245" s="14"/>
      <c r="TPV245" s="14"/>
      <c r="TPW245" s="14"/>
      <c r="TPX245" s="14"/>
      <c r="TPY245" s="14"/>
      <c r="TPZ245" s="14"/>
      <c r="TQA245" s="14"/>
      <c r="TQB245" s="14"/>
      <c r="TQC245" s="14"/>
      <c r="TQD245" s="14"/>
      <c r="TQE245" s="14"/>
      <c r="TQF245" s="14"/>
      <c r="TQG245" s="14"/>
      <c r="TQH245" s="14"/>
      <c r="TQI245" s="14"/>
      <c r="TQJ245" s="14"/>
      <c r="TQK245" s="14"/>
      <c r="TQL245" s="14"/>
      <c r="TQM245" s="14"/>
      <c r="TQN245" s="14"/>
      <c r="TQO245" s="14"/>
      <c r="TQP245" s="14"/>
      <c r="TQQ245" s="14"/>
      <c r="TQR245" s="14"/>
      <c r="TQS245" s="14"/>
      <c r="TQT245" s="14"/>
      <c r="TQU245" s="14"/>
      <c r="TQV245" s="14"/>
      <c r="TQW245" s="14"/>
      <c r="TQX245" s="14"/>
      <c r="TQY245" s="14"/>
      <c r="TQZ245" s="14"/>
      <c r="TRA245" s="14"/>
      <c r="TRB245" s="14"/>
      <c r="TRC245" s="14"/>
      <c r="TRD245" s="14"/>
      <c r="TRE245" s="14"/>
      <c r="TRF245" s="14"/>
      <c r="TRG245" s="14"/>
      <c r="TRH245" s="14"/>
      <c r="TRI245" s="14"/>
      <c r="TRJ245" s="14"/>
      <c r="TRK245" s="14"/>
      <c r="TRL245" s="14"/>
      <c r="TRM245" s="14"/>
      <c r="TRN245" s="14"/>
      <c r="TRO245" s="14"/>
      <c r="TRP245" s="14"/>
      <c r="TRQ245" s="14"/>
      <c r="TRR245" s="14"/>
      <c r="TRS245" s="14"/>
      <c r="TRT245" s="14"/>
      <c r="TRU245" s="14"/>
      <c r="TRV245" s="14"/>
      <c r="TRW245" s="14"/>
      <c r="TRX245" s="14"/>
      <c r="TRY245" s="14"/>
      <c r="TRZ245" s="14"/>
      <c r="TSA245" s="14"/>
      <c r="TSB245" s="14"/>
      <c r="TSC245" s="14"/>
      <c r="TSD245" s="14"/>
      <c r="TSE245" s="14"/>
      <c r="TSF245" s="14"/>
      <c r="TSG245" s="14"/>
      <c r="TSH245" s="14"/>
      <c r="TSI245" s="14"/>
      <c r="TSJ245" s="14"/>
      <c r="TSK245" s="14"/>
      <c r="TSL245" s="14"/>
      <c r="TSM245" s="14"/>
      <c r="TSN245" s="14"/>
      <c r="TSO245" s="14"/>
      <c r="TSP245" s="14"/>
      <c r="TSQ245" s="14"/>
      <c r="TSR245" s="14"/>
      <c r="TSS245" s="14"/>
      <c r="TST245" s="14"/>
      <c r="TSU245" s="14"/>
      <c r="TSV245" s="14"/>
      <c r="TSW245" s="14"/>
      <c r="TSX245" s="14"/>
      <c r="TSY245" s="14"/>
      <c r="TSZ245" s="14"/>
      <c r="TTA245" s="14"/>
      <c r="TTB245" s="14"/>
      <c r="TTC245" s="14"/>
      <c r="TTD245" s="14"/>
      <c r="TTE245" s="14"/>
      <c r="TTF245" s="14"/>
      <c r="TTG245" s="14"/>
      <c r="TTH245" s="14"/>
      <c r="TTI245" s="14"/>
      <c r="TTJ245" s="14"/>
      <c r="TTK245" s="14"/>
      <c r="TTL245" s="14"/>
      <c r="TTM245" s="14"/>
      <c r="TTN245" s="14"/>
      <c r="TTO245" s="14"/>
      <c r="TTP245" s="14"/>
      <c r="TTQ245" s="14"/>
      <c r="TTR245" s="14"/>
      <c r="TTS245" s="14"/>
      <c r="TTT245" s="14"/>
      <c r="TTU245" s="14"/>
      <c r="TTV245" s="14"/>
      <c r="TTW245" s="14"/>
      <c r="TTX245" s="14"/>
      <c r="TTY245" s="14"/>
      <c r="TTZ245" s="14"/>
      <c r="TUA245" s="14"/>
      <c r="TUB245" s="14"/>
      <c r="TUC245" s="14"/>
      <c r="TUD245" s="14"/>
      <c r="TUE245" s="14"/>
      <c r="TUF245" s="14"/>
      <c r="TUG245" s="14"/>
      <c r="TUH245" s="14"/>
      <c r="TUI245" s="14"/>
      <c r="TUJ245" s="14"/>
      <c r="TUK245" s="14"/>
      <c r="TUL245" s="14"/>
      <c r="TUM245" s="14"/>
      <c r="TUN245" s="14"/>
      <c r="TUO245" s="14"/>
      <c r="TUP245" s="14"/>
      <c r="TUQ245" s="14"/>
      <c r="TUR245" s="14"/>
      <c r="TUS245" s="14"/>
      <c r="TUT245" s="14"/>
      <c r="TUU245" s="14"/>
      <c r="TUV245" s="14"/>
      <c r="TUW245" s="14"/>
      <c r="TUX245" s="14"/>
      <c r="TUY245" s="14"/>
      <c r="TUZ245" s="14"/>
      <c r="TVA245" s="14"/>
      <c r="TVB245" s="14"/>
      <c r="TVC245" s="14"/>
      <c r="TVD245" s="14"/>
      <c r="TVE245" s="14"/>
      <c r="TVF245" s="14"/>
      <c r="TVG245" s="14"/>
      <c r="TVH245" s="14"/>
      <c r="TVI245" s="14"/>
      <c r="TVJ245" s="14"/>
      <c r="TVK245" s="14"/>
      <c r="TVL245" s="14"/>
      <c r="TVM245" s="14"/>
      <c r="TVN245" s="14"/>
      <c r="TVO245" s="14"/>
      <c r="TVP245" s="14"/>
      <c r="TVQ245" s="14"/>
      <c r="TVR245" s="14"/>
      <c r="TVS245" s="14"/>
      <c r="TVT245" s="14"/>
      <c r="TVU245" s="14"/>
      <c r="TVV245" s="14"/>
      <c r="TVW245" s="14"/>
      <c r="TVX245" s="14"/>
      <c r="TVY245" s="14"/>
      <c r="TVZ245" s="14"/>
      <c r="TWA245" s="14"/>
      <c r="TWB245" s="14"/>
      <c r="TWC245" s="14"/>
      <c r="TWD245" s="14"/>
      <c r="TWE245" s="14"/>
      <c r="TWF245" s="14"/>
      <c r="TWG245" s="14"/>
      <c r="TWH245" s="14"/>
      <c r="TWI245" s="14"/>
      <c r="TWJ245" s="14"/>
      <c r="TWK245" s="14"/>
      <c r="TWL245" s="14"/>
      <c r="TWM245" s="14"/>
      <c r="TWN245" s="14"/>
      <c r="TWO245" s="14"/>
      <c r="TWP245" s="14"/>
      <c r="TWQ245" s="14"/>
      <c r="TWR245" s="14"/>
      <c r="TWS245" s="14"/>
      <c r="TWT245" s="14"/>
      <c r="TWU245" s="14"/>
      <c r="TWV245" s="14"/>
      <c r="TWW245" s="14"/>
      <c r="TWX245" s="14"/>
      <c r="TWY245" s="14"/>
      <c r="TWZ245" s="14"/>
      <c r="TXA245" s="14"/>
      <c r="TXB245" s="14"/>
      <c r="TXC245" s="14"/>
      <c r="TXD245" s="14"/>
      <c r="TXE245" s="14"/>
      <c r="TXF245" s="14"/>
      <c r="TXG245" s="14"/>
      <c r="TXH245" s="14"/>
      <c r="TXI245" s="14"/>
      <c r="TXJ245" s="14"/>
      <c r="TXK245" s="14"/>
      <c r="TXL245" s="14"/>
      <c r="TXM245" s="14"/>
      <c r="TXN245" s="14"/>
      <c r="TXO245" s="14"/>
      <c r="TXP245" s="14"/>
      <c r="TXQ245" s="14"/>
      <c r="TXR245" s="14"/>
      <c r="TXS245" s="14"/>
      <c r="TXT245" s="14"/>
      <c r="TXU245" s="14"/>
      <c r="TXV245" s="14"/>
      <c r="TXW245" s="14"/>
      <c r="TXX245" s="14"/>
      <c r="TXY245" s="14"/>
      <c r="TXZ245" s="14"/>
      <c r="TYA245" s="14"/>
      <c r="TYB245" s="14"/>
      <c r="TYC245" s="14"/>
      <c r="TYD245" s="14"/>
      <c r="TYE245" s="14"/>
      <c r="TYF245" s="14"/>
      <c r="TYG245" s="14"/>
      <c r="TYH245" s="14"/>
      <c r="TYI245" s="14"/>
      <c r="TYJ245" s="14"/>
      <c r="TYK245" s="14"/>
      <c r="TYL245" s="14"/>
      <c r="TYM245" s="14"/>
      <c r="TYN245" s="14"/>
      <c r="TYO245" s="14"/>
      <c r="TYP245" s="14"/>
      <c r="TYQ245" s="14"/>
      <c r="TYR245" s="14"/>
      <c r="TYS245" s="14"/>
      <c r="TYT245" s="14"/>
      <c r="TYU245" s="14"/>
      <c r="TYV245" s="14"/>
      <c r="TYW245" s="14"/>
      <c r="TYX245" s="14"/>
      <c r="TYY245" s="14"/>
      <c r="TYZ245" s="14"/>
      <c r="TZA245" s="14"/>
      <c r="TZB245" s="14"/>
      <c r="TZC245" s="14"/>
      <c r="TZD245" s="14"/>
      <c r="TZE245" s="14"/>
      <c r="TZF245" s="14"/>
      <c r="TZG245" s="14"/>
      <c r="TZH245" s="14"/>
      <c r="TZI245" s="14"/>
      <c r="TZJ245" s="14"/>
      <c r="TZK245" s="14"/>
      <c r="TZL245" s="14"/>
      <c r="TZM245" s="14"/>
      <c r="TZN245" s="14"/>
      <c r="TZO245" s="14"/>
      <c r="TZP245" s="14"/>
      <c r="TZQ245" s="14"/>
      <c r="TZR245" s="14"/>
      <c r="TZS245" s="14"/>
      <c r="TZT245" s="14"/>
      <c r="TZU245" s="14"/>
      <c r="TZV245" s="14"/>
      <c r="TZW245" s="14"/>
      <c r="TZX245" s="14"/>
      <c r="TZY245" s="14"/>
      <c r="TZZ245" s="14"/>
      <c r="UAA245" s="14"/>
      <c r="UAB245" s="14"/>
      <c r="UAC245" s="14"/>
      <c r="UAD245" s="14"/>
      <c r="UAE245" s="14"/>
      <c r="UAF245" s="14"/>
      <c r="UAG245" s="14"/>
      <c r="UAH245" s="14"/>
      <c r="UAI245" s="14"/>
      <c r="UAJ245" s="14"/>
      <c r="UAK245" s="14"/>
      <c r="UAL245" s="14"/>
      <c r="UAM245" s="14"/>
      <c r="UAN245" s="14"/>
      <c r="UAO245" s="14"/>
      <c r="UAP245" s="14"/>
      <c r="UAQ245" s="14"/>
      <c r="UAR245" s="14"/>
      <c r="UAS245" s="14"/>
      <c r="UAT245" s="14"/>
      <c r="UAU245" s="14"/>
      <c r="UAV245" s="14"/>
      <c r="UAW245" s="14"/>
      <c r="UAX245" s="14"/>
      <c r="UAY245" s="14"/>
      <c r="UAZ245" s="14"/>
      <c r="UBA245" s="14"/>
      <c r="UBB245" s="14"/>
      <c r="UBC245" s="14"/>
      <c r="UBD245" s="14"/>
      <c r="UBE245" s="14"/>
      <c r="UBF245" s="14"/>
      <c r="UBG245" s="14"/>
      <c r="UBH245" s="14"/>
      <c r="UBI245" s="14"/>
      <c r="UBJ245" s="14"/>
      <c r="UBK245" s="14"/>
      <c r="UBL245" s="14"/>
      <c r="UBM245" s="14"/>
      <c r="UBN245" s="14"/>
      <c r="UBO245" s="14"/>
      <c r="UBP245" s="14"/>
      <c r="UBQ245" s="14"/>
      <c r="UBR245" s="14"/>
      <c r="UBS245" s="14"/>
      <c r="UBT245" s="14"/>
      <c r="UBU245" s="14"/>
      <c r="UBV245" s="14"/>
      <c r="UBW245" s="14"/>
      <c r="UBX245" s="14"/>
      <c r="UBY245" s="14"/>
      <c r="UBZ245" s="14"/>
      <c r="UCA245" s="14"/>
      <c r="UCB245" s="14"/>
      <c r="UCC245" s="14"/>
      <c r="UCD245" s="14"/>
      <c r="UCE245" s="14"/>
      <c r="UCF245" s="14"/>
      <c r="UCG245" s="14"/>
      <c r="UCH245" s="14"/>
      <c r="UCI245" s="14"/>
      <c r="UCJ245" s="14"/>
      <c r="UCK245" s="14"/>
      <c r="UCL245" s="14"/>
      <c r="UCM245" s="14"/>
      <c r="UCN245" s="14"/>
      <c r="UCO245" s="14"/>
      <c r="UCP245" s="14"/>
      <c r="UCQ245" s="14"/>
      <c r="UCR245" s="14"/>
      <c r="UCS245" s="14"/>
      <c r="UCT245" s="14"/>
      <c r="UCU245" s="14"/>
      <c r="UCV245" s="14"/>
      <c r="UCW245" s="14"/>
      <c r="UCX245" s="14"/>
      <c r="UCY245" s="14"/>
      <c r="UCZ245" s="14"/>
      <c r="UDA245" s="14"/>
      <c r="UDB245" s="14"/>
      <c r="UDC245" s="14"/>
      <c r="UDD245" s="14"/>
      <c r="UDE245" s="14"/>
      <c r="UDF245" s="14"/>
      <c r="UDG245" s="14"/>
      <c r="UDH245" s="14"/>
      <c r="UDI245" s="14"/>
      <c r="UDJ245" s="14"/>
      <c r="UDK245" s="14"/>
      <c r="UDL245" s="14"/>
      <c r="UDM245" s="14"/>
      <c r="UDN245" s="14"/>
      <c r="UDO245" s="14"/>
      <c r="UDP245" s="14"/>
      <c r="UDQ245" s="14"/>
      <c r="UDR245" s="14"/>
      <c r="UDS245" s="14"/>
      <c r="UDT245" s="14"/>
      <c r="UDU245" s="14"/>
      <c r="UDV245" s="14"/>
      <c r="UDW245" s="14"/>
      <c r="UDX245" s="14"/>
      <c r="UDY245" s="14"/>
      <c r="UDZ245" s="14"/>
      <c r="UEA245" s="14"/>
      <c r="UEB245" s="14"/>
      <c r="UEC245" s="14"/>
      <c r="UED245" s="14"/>
      <c r="UEE245" s="14"/>
      <c r="UEF245" s="14"/>
      <c r="UEG245" s="14"/>
      <c r="UEH245" s="14"/>
      <c r="UEI245" s="14"/>
      <c r="UEJ245" s="14"/>
      <c r="UEK245" s="14"/>
      <c r="UEL245" s="14"/>
      <c r="UEM245" s="14"/>
      <c r="UEN245" s="14"/>
      <c r="UEO245" s="14"/>
      <c r="UEP245" s="14"/>
      <c r="UEQ245" s="14"/>
      <c r="UER245" s="14"/>
      <c r="UES245" s="14"/>
      <c r="UET245" s="14"/>
      <c r="UEU245" s="14"/>
      <c r="UEV245" s="14"/>
      <c r="UEW245" s="14"/>
      <c r="UEX245" s="14"/>
      <c r="UEY245" s="14"/>
      <c r="UEZ245" s="14"/>
      <c r="UFA245" s="14"/>
      <c r="UFB245" s="14"/>
      <c r="UFC245" s="14"/>
      <c r="UFD245" s="14"/>
      <c r="UFE245" s="14"/>
      <c r="UFF245" s="14"/>
      <c r="UFG245" s="14"/>
      <c r="UFH245" s="14"/>
      <c r="UFI245" s="14"/>
      <c r="UFJ245" s="14"/>
      <c r="UFK245" s="14"/>
      <c r="UFL245" s="14"/>
      <c r="UFM245" s="14"/>
      <c r="UFN245" s="14"/>
      <c r="UFO245" s="14"/>
      <c r="UFP245" s="14"/>
      <c r="UFQ245" s="14"/>
      <c r="UFR245" s="14"/>
      <c r="UFS245" s="14"/>
      <c r="UFT245" s="14"/>
      <c r="UFU245" s="14"/>
      <c r="UFV245" s="14"/>
      <c r="UFW245" s="14"/>
      <c r="UFX245" s="14"/>
      <c r="UFY245" s="14"/>
      <c r="UFZ245" s="14"/>
      <c r="UGA245" s="14"/>
      <c r="UGB245" s="14"/>
      <c r="UGC245" s="14"/>
      <c r="UGD245" s="14"/>
      <c r="UGE245" s="14"/>
      <c r="UGF245" s="14"/>
      <c r="UGG245" s="14"/>
      <c r="UGH245" s="14"/>
      <c r="UGI245" s="14"/>
      <c r="UGJ245" s="14"/>
      <c r="UGK245" s="14"/>
      <c r="UGL245" s="14"/>
      <c r="UGM245" s="14"/>
      <c r="UGN245" s="14"/>
      <c r="UGO245" s="14"/>
      <c r="UGP245" s="14"/>
      <c r="UGQ245" s="14"/>
      <c r="UGR245" s="14"/>
      <c r="UGS245" s="14"/>
      <c r="UGT245" s="14"/>
      <c r="UGU245" s="14"/>
      <c r="UGV245" s="14"/>
      <c r="UGW245" s="14"/>
      <c r="UGX245" s="14"/>
      <c r="UGY245" s="14"/>
      <c r="UGZ245" s="14"/>
      <c r="UHA245" s="14"/>
      <c r="UHB245" s="14"/>
      <c r="UHC245" s="14"/>
      <c r="UHD245" s="14"/>
      <c r="UHE245" s="14"/>
      <c r="UHF245" s="14"/>
      <c r="UHG245" s="14"/>
      <c r="UHH245" s="14"/>
      <c r="UHI245" s="14"/>
      <c r="UHJ245" s="14"/>
      <c r="UHK245" s="14"/>
      <c r="UHL245" s="14"/>
      <c r="UHM245" s="14"/>
      <c r="UHN245" s="14"/>
      <c r="UHO245" s="14"/>
      <c r="UHP245" s="14"/>
      <c r="UHQ245" s="14"/>
      <c r="UHR245" s="14"/>
      <c r="UHS245" s="14"/>
      <c r="UHT245" s="14"/>
      <c r="UHU245" s="14"/>
      <c r="UHV245" s="14"/>
      <c r="UHW245" s="14"/>
      <c r="UHX245" s="14"/>
      <c r="UHY245" s="14"/>
      <c r="UHZ245" s="14"/>
      <c r="UIA245" s="14"/>
      <c r="UIB245" s="14"/>
      <c r="UIC245" s="14"/>
      <c r="UID245" s="14"/>
      <c r="UIE245" s="14"/>
      <c r="UIF245" s="14"/>
      <c r="UIG245" s="14"/>
      <c r="UIH245" s="14"/>
      <c r="UII245" s="14"/>
      <c r="UIJ245" s="14"/>
      <c r="UIK245" s="14"/>
      <c r="UIL245" s="14"/>
      <c r="UIM245" s="14"/>
      <c r="UIN245" s="14"/>
      <c r="UIO245" s="14"/>
      <c r="UIP245" s="14"/>
      <c r="UIQ245" s="14"/>
      <c r="UIR245" s="14"/>
      <c r="UIS245" s="14"/>
      <c r="UIT245" s="14"/>
      <c r="UIU245" s="14"/>
      <c r="UIV245" s="14"/>
      <c r="UIW245" s="14"/>
      <c r="UIX245" s="14"/>
      <c r="UIY245" s="14"/>
      <c r="UIZ245" s="14"/>
      <c r="UJA245" s="14"/>
      <c r="UJB245" s="14"/>
      <c r="UJC245" s="14"/>
      <c r="UJD245" s="14"/>
      <c r="UJE245" s="14"/>
      <c r="UJF245" s="14"/>
      <c r="UJG245" s="14"/>
      <c r="UJH245" s="14"/>
      <c r="UJI245" s="14"/>
      <c r="UJJ245" s="14"/>
      <c r="UJK245" s="14"/>
      <c r="UJL245" s="14"/>
      <c r="UJM245" s="14"/>
      <c r="UJN245" s="14"/>
      <c r="UJO245" s="14"/>
      <c r="UJP245" s="14"/>
      <c r="UJQ245" s="14"/>
      <c r="UJR245" s="14"/>
      <c r="UJS245" s="14"/>
      <c r="UJT245" s="14"/>
      <c r="UJU245" s="14"/>
      <c r="UJV245" s="14"/>
      <c r="UJW245" s="14"/>
      <c r="UJX245" s="14"/>
      <c r="UJY245" s="14"/>
      <c r="UJZ245" s="14"/>
      <c r="UKA245" s="14"/>
      <c r="UKB245" s="14"/>
      <c r="UKC245" s="14"/>
      <c r="UKD245" s="14"/>
      <c r="UKE245" s="14"/>
      <c r="UKF245" s="14"/>
      <c r="UKG245" s="14"/>
      <c r="UKH245" s="14"/>
      <c r="UKI245" s="14"/>
      <c r="UKJ245" s="14"/>
      <c r="UKK245" s="14"/>
      <c r="UKL245" s="14"/>
      <c r="UKM245" s="14"/>
      <c r="UKN245" s="14"/>
      <c r="UKO245" s="14"/>
      <c r="UKP245" s="14"/>
      <c r="UKQ245" s="14"/>
      <c r="UKR245" s="14"/>
      <c r="UKS245" s="14"/>
      <c r="UKT245" s="14"/>
      <c r="UKU245" s="14"/>
      <c r="UKV245" s="14"/>
      <c r="UKW245" s="14"/>
      <c r="UKX245" s="14"/>
      <c r="UKY245" s="14"/>
      <c r="UKZ245" s="14"/>
      <c r="ULA245" s="14"/>
      <c r="ULB245" s="14"/>
      <c r="ULC245" s="14"/>
      <c r="ULD245" s="14"/>
      <c r="ULE245" s="14"/>
      <c r="ULF245" s="14"/>
      <c r="ULG245" s="14"/>
      <c r="ULH245" s="14"/>
      <c r="ULI245" s="14"/>
      <c r="ULJ245" s="14"/>
      <c r="ULK245" s="14"/>
      <c r="ULL245" s="14"/>
      <c r="ULM245" s="14"/>
      <c r="ULN245" s="14"/>
      <c r="ULO245" s="14"/>
      <c r="ULP245" s="14"/>
      <c r="ULQ245" s="14"/>
      <c r="ULR245" s="14"/>
      <c r="ULS245" s="14"/>
      <c r="ULT245" s="14"/>
      <c r="ULU245" s="14"/>
      <c r="ULV245" s="14"/>
      <c r="ULW245" s="14"/>
      <c r="ULX245" s="14"/>
      <c r="ULY245" s="14"/>
      <c r="ULZ245" s="14"/>
      <c r="UMA245" s="14"/>
      <c r="UMB245" s="14"/>
      <c r="UMC245" s="14"/>
      <c r="UMD245" s="14"/>
      <c r="UME245" s="14"/>
      <c r="UMF245" s="14"/>
      <c r="UMG245" s="14"/>
      <c r="UMH245" s="14"/>
      <c r="UMI245" s="14"/>
      <c r="UMJ245" s="14"/>
      <c r="UMK245" s="14"/>
      <c r="UML245" s="14"/>
      <c r="UMM245" s="14"/>
      <c r="UMN245" s="14"/>
      <c r="UMO245" s="14"/>
      <c r="UMP245" s="14"/>
      <c r="UMQ245" s="14"/>
      <c r="UMR245" s="14"/>
      <c r="UMS245" s="14"/>
      <c r="UMT245" s="14"/>
      <c r="UMU245" s="14"/>
      <c r="UMV245" s="14"/>
      <c r="UMW245" s="14"/>
      <c r="UMX245" s="14"/>
      <c r="UMY245" s="14"/>
      <c r="UMZ245" s="14"/>
      <c r="UNA245" s="14"/>
      <c r="UNB245" s="14"/>
      <c r="UNC245" s="14"/>
      <c r="UND245" s="14"/>
      <c r="UNE245" s="14"/>
      <c r="UNF245" s="14"/>
      <c r="UNG245" s="14"/>
      <c r="UNH245" s="14"/>
      <c r="UNI245" s="14"/>
      <c r="UNJ245" s="14"/>
      <c r="UNK245" s="14"/>
      <c r="UNL245" s="14"/>
      <c r="UNM245" s="14"/>
      <c r="UNN245" s="14"/>
      <c r="UNO245" s="14"/>
      <c r="UNP245" s="14"/>
      <c r="UNQ245" s="14"/>
      <c r="UNR245" s="14"/>
      <c r="UNS245" s="14"/>
      <c r="UNT245" s="14"/>
      <c r="UNU245" s="14"/>
      <c r="UNV245" s="14"/>
      <c r="UNW245" s="14"/>
      <c r="UNX245" s="14"/>
      <c r="UNY245" s="14"/>
      <c r="UNZ245" s="14"/>
      <c r="UOA245" s="14"/>
      <c r="UOB245" s="14"/>
      <c r="UOC245" s="14"/>
      <c r="UOD245" s="14"/>
      <c r="UOE245" s="14"/>
      <c r="UOF245" s="14"/>
      <c r="UOG245" s="14"/>
      <c r="UOH245" s="14"/>
      <c r="UOI245" s="14"/>
      <c r="UOJ245" s="14"/>
      <c r="UOK245" s="14"/>
      <c r="UOL245" s="14"/>
      <c r="UOM245" s="14"/>
      <c r="UON245" s="14"/>
      <c r="UOO245" s="14"/>
      <c r="UOP245" s="14"/>
      <c r="UOQ245" s="14"/>
      <c r="UOR245" s="14"/>
      <c r="UOS245" s="14"/>
      <c r="UOT245" s="14"/>
      <c r="UOU245" s="14"/>
      <c r="UOV245" s="14"/>
      <c r="UOW245" s="14"/>
      <c r="UOX245" s="14"/>
      <c r="UOY245" s="14"/>
      <c r="UOZ245" s="14"/>
      <c r="UPA245" s="14"/>
      <c r="UPB245" s="14"/>
      <c r="UPC245" s="14"/>
      <c r="UPD245" s="14"/>
      <c r="UPE245" s="14"/>
      <c r="UPF245" s="14"/>
      <c r="UPG245" s="14"/>
      <c r="UPH245" s="14"/>
      <c r="UPI245" s="14"/>
      <c r="UPJ245" s="14"/>
      <c r="UPK245" s="14"/>
      <c r="UPL245" s="14"/>
      <c r="UPM245" s="14"/>
      <c r="UPN245" s="14"/>
      <c r="UPO245" s="14"/>
      <c r="UPP245" s="14"/>
      <c r="UPQ245" s="14"/>
      <c r="UPR245" s="14"/>
      <c r="UPS245" s="14"/>
      <c r="UPT245" s="14"/>
      <c r="UPU245" s="14"/>
      <c r="UPV245" s="14"/>
      <c r="UPW245" s="14"/>
      <c r="UPX245" s="14"/>
      <c r="UPY245" s="14"/>
      <c r="UPZ245" s="14"/>
      <c r="UQA245" s="14"/>
      <c r="UQB245" s="14"/>
      <c r="UQC245" s="14"/>
      <c r="UQD245" s="14"/>
      <c r="UQE245" s="14"/>
      <c r="UQF245" s="14"/>
      <c r="UQG245" s="14"/>
      <c r="UQH245" s="14"/>
      <c r="UQI245" s="14"/>
      <c r="UQJ245" s="14"/>
      <c r="UQK245" s="14"/>
      <c r="UQL245" s="14"/>
      <c r="UQM245" s="14"/>
      <c r="UQN245" s="14"/>
      <c r="UQO245" s="14"/>
      <c r="UQP245" s="14"/>
      <c r="UQQ245" s="14"/>
      <c r="UQR245" s="14"/>
      <c r="UQS245" s="14"/>
      <c r="UQT245" s="14"/>
      <c r="UQU245" s="14"/>
      <c r="UQV245" s="14"/>
      <c r="UQW245" s="14"/>
      <c r="UQX245" s="14"/>
      <c r="UQY245" s="14"/>
      <c r="UQZ245" s="14"/>
      <c r="URA245" s="14"/>
      <c r="URB245" s="14"/>
      <c r="URC245" s="14"/>
      <c r="URD245" s="14"/>
      <c r="URE245" s="14"/>
      <c r="URF245" s="14"/>
      <c r="URG245" s="14"/>
      <c r="URH245" s="14"/>
      <c r="URI245" s="14"/>
      <c r="URJ245" s="14"/>
      <c r="URK245" s="14"/>
      <c r="URL245" s="14"/>
      <c r="URM245" s="14"/>
      <c r="URN245" s="14"/>
      <c r="URO245" s="14"/>
      <c r="URP245" s="14"/>
      <c r="URQ245" s="14"/>
      <c r="URR245" s="14"/>
      <c r="URS245" s="14"/>
      <c r="URT245" s="14"/>
      <c r="URU245" s="14"/>
      <c r="URV245" s="14"/>
      <c r="URW245" s="14"/>
      <c r="URX245" s="14"/>
      <c r="URY245" s="14"/>
      <c r="URZ245" s="14"/>
      <c r="USA245" s="14"/>
      <c r="USB245" s="14"/>
      <c r="USC245" s="14"/>
      <c r="USD245" s="14"/>
      <c r="USE245" s="14"/>
      <c r="USF245" s="14"/>
      <c r="USG245" s="14"/>
      <c r="USH245" s="14"/>
      <c r="USI245" s="14"/>
      <c r="USJ245" s="14"/>
      <c r="USK245" s="14"/>
      <c r="USL245" s="14"/>
      <c r="USM245" s="14"/>
      <c r="USN245" s="14"/>
      <c r="USO245" s="14"/>
      <c r="USP245" s="14"/>
      <c r="USQ245" s="14"/>
      <c r="USR245" s="14"/>
      <c r="USS245" s="14"/>
      <c r="UST245" s="14"/>
      <c r="USU245" s="14"/>
      <c r="USV245" s="14"/>
      <c r="USW245" s="14"/>
      <c r="USX245" s="14"/>
      <c r="USY245" s="14"/>
      <c r="USZ245" s="14"/>
      <c r="UTA245" s="14"/>
      <c r="UTB245" s="14"/>
      <c r="UTC245" s="14"/>
      <c r="UTD245" s="14"/>
      <c r="UTE245" s="14"/>
      <c r="UTF245" s="14"/>
      <c r="UTG245" s="14"/>
      <c r="UTH245" s="14"/>
      <c r="UTI245" s="14"/>
      <c r="UTJ245" s="14"/>
      <c r="UTK245" s="14"/>
      <c r="UTL245" s="14"/>
      <c r="UTM245" s="14"/>
      <c r="UTN245" s="14"/>
      <c r="UTO245" s="14"/>
      <c r="UTP245" s="14"/>
      <c r="UTQ245" s="14"/>
      <c r="UTR245" s="14"/>
      <c r="UTS245" s="14"/>
      <c r="UTT245" s="14"/>
      <c r="UTU245" s="14"/>
      <c r="UTV245" s="14"/>
      <c r="UTW245" s="14"/>
      <c r="UTX245" s="14"/>
      <c r="UTY245" s="14"/>
      <c r="UTZ245" s="14"/>
      <c r="UUA245" s="14"/>
      <c r="UUB245" s="14"/>
      <c r="UUC245" s="14"/>
      <c r="UUD245" s="14"/>
      <c r="UUE245" s="14"/>
      <c r="UUF245" s="14"/>
      <c r="UUG245" s="14"/>
      <c r="UUH245" s="14"/>
      <c r="UUI245" s="14"/>
      <c r="UUJ245" s="14"/>
      <c r="UUK245" s="14"/>
      <c r="UUL245" s="14"/>
      <c r="UUM245" s="14"/>
      <c r="UUN245" s="14"/>
      <c r="UUO245" s="14"/>
      <c r="UUP245" s="14"/>
      <c r="UUQ245" s="14"/>
      <c r="UUR245" s="14"/>
      <c r="UUS245" s="14"/>
      <c r="UUT245" s="14"/>
      <c r="UUU245" s="14"/>
      <c r="UUV245" s="14"/>
      <c r="UUW245" s="14"/>
      <c r="UUX245" s="14"/>
      <c r="UUY245" s="14"/>
      <c r="UUZ245" s="14"/>
      <c r="UVA245" s="14"/>
      <c r="UVB245" s="14"/>
      <c r="UVC245" s="14"/>
      <c r="UVD245" s="14"/>
      <c r="UVE245" s="14"/>
      <c r="UVF245" s="14"/>
      <c r="UVG245" s="14"/>
      <c r="UVH245" s="14"/>
      <c r="UVI245" s="14"/>
      <c r="UVJ245" s="14"/>
      <c r="UVK245" s="14"/>
      <c r="UVL245" s="14"/>
      <c r="UVM245" s="14"/>
      <c r="UVN245" s="14"/>
      <c r="UVO245" s="14"/>
      <c r="UVP245" s="14"/>
      <c r="UVQ245" s="14"/>
      <c r="UVR245" s="14"/>
      <c r="UVS245" s="14"/>
      <c r="UVT245" s="14"/>
      <c r="UVU245" s="14"/>
      <c r="UVV245" s="14"/>
      <c r="UVW245" s="14"/>
      <c r="UVX245" s="14"/>
      <c r="UVY245" s="14"/>
      <c r="UVZ245" s="14"/>
      <c r="UWA245" s="14"/>
      <c r="UWB245" s="14"/>
      <c r="UWC245" s="14"/>
      <c r="UWD245" s="14"/>
      <c r="UWE245" s="14"/>
      <c r="UWF245" s="14"/>
      <c r="UWG245" s="14"/>
      <c r="UWH245" s="14"/>
      <c r="UWI245" s="14"/>
      <c r="UWJ245" s="14"/>
      <c r="UWK245" s="14"/>
      <c r="UWL245" s="14"/>
      <c r="UWM245" s="14"/>
      <c r="UWN245" s="14"/>
      <c r="UWO245" s="14"/>
      <c r="UWP245" s="14"/>
      <c r="UWQ245" s="14"/>
      <c r="UWR245" s="14"/>
      <c r="UWS245" s="14"/>
      <c r="UWT245" s="14"/>
      <c r="UWU245" s="14"/>
      <c r="UWV245" s="14"/>
      <c r="UWW245" s="14"/>
      <c r="UWX245" s="14"/>
      <c r="UWY245" s="14"/>
      <c r="UWZ245" s="14"/>
      <c r="UXA245" s="14"/>
      <c r="UXB245" s="14"/>
      <c r="UXC245" s="14"/>
      <c r="UXD245" s="14"/>
      <c r="UXE245" s="14"/>
      <c r="UXF245" s="14"/>
      <c r="UXG245" s="14"/>
      <c r="UXH245" s="14"/>
      <c r="UXI245" s="14"/>
      <c r="UXJ245" s="14"/>
      <c r="UXK245" s="14"/>
      <c r="UXL245" s="14"/>
      <c r="UXM245" s="14"/>
      <c r="UXN245" s="14"/>
      <c r="UXO245" s="14"/>
      <c r="UXP245" s="14"/>
      <c r="UXQ245" s="14"/>
      <c r="UXR245" s="14"/>
      <c r="UXS245" s="14"/>
      <c r="UXT245" s="14"/>
      <c r="UXU245" s="14"/>
      <c r="UXV245" s="14"/>
      <c r="UXW245" s="14"/>
      <c r="UXX245" s="14"/>
      <c r="UXY245" s="14"/>
      <c r="UXZ245" s="14"/>
      <c r="UYA245" s="14"/>
      <c r="UYB245" s="14"/>
      <c r="UYC245" s="14"/>
      <c r="UYD245" s="14"/>
      <c r="UYE245" s="14"/>
      <c r="UYF245" s="14"/>
      <c r="UYG245" s="14"/>
      <c r="UYH245" s="14"/>
      <c r="UYI245" s="14"/>
      <c r="UYJ245" s="14"/>
      <c r="UYK245" s="14"/>
      <c r="UYL245" s="14"/>
      <c r="UYM245" s="14"/>
      <c r="UYN245" s="14"/>
      <c r="UYO245" s="14"/>
      <c r="UYP245" s="14"/>
      <c r="UYQ245" s="14"/>
      <c r="UYR245" s="14"/>
      <c r="UYS245" s="14"/>
      <c r="UYT245" s="14"/>
      <c r="UYU245" s="14"/>
      <c r="UYV245" s="14"/>
      <c r="UYW245" s="14"/>
      <c r="UYX245" s="14"/>
      <c r="UYY245" s="14"/>
      <c r="UYZ245" s="14"/>
      <c r="UZA245" s="14"/>
      <c r="UZB245" s="14"/>
      <c r="UZC245" s="14"/>
      <c r="UZD245" s="14"/>
      <c r="UZE245" s="14"/>
      <c r="UZF245" s="14"/>
      <c r="UZG245" s="14"/>
      <c r="UZH245" s="14"/>
      <c r="UZI245" s="14"/>
      <c r="UZJ245" s="14"/>
      <c r="UZK245" s="14"/>
      <c r="UZL245" s="14"/>
      <c r="UZM245" s="14"/>
      <c r="UZN245" s="14"/>
      <c r="UZO245" s="14"/>
      <c r="UZP245" s="14"/>
      <c r="UZQ245" s="14"/>
      <c r="UZR245" s="14"/>
      <c r="UZS245" s="14"/>
      <c r="UZT245" s="14"/>
      <c r="UZU245" s="14"/>
      <c r="UZV245" s="14"/>
      <c r="UZW245" s="14"/>
      <c r="UZX245" s="14"/>
      <c r="UZY245" s="14"/>
      <c r="UZZ245" s="14"/>
      <c r="VAA245" s="14"/>
      <c r="VAB245" s="14"/>
      <c r="VAC245" s="14"/>
      <c r="VAD245" s="14"/>
      <c r="VAE245" s="14"/>
      <c r="VAF245" s="14"/>
      <c r="VAG245" s="14"/>
      <c r="VAH245" s="14"/>
      <c r="VAI245" s="14"/>
      <c r="VAJ245" s="14"/>
      <c r="VAK245" s="14"/>
      <c r="VAL245" s="14"/>
      <c r="VAM245" s="14"/>
      <c r="VAN245" s="14"/>
      <c r="VAO245" s="14"/>
      <c r="VAP245" s="14"/>
      <c r="VAQ245" s="14"/>
      <c r="VAR245" s="14"/>
      <c r="VAS245" s="14"/>
      <c r="VAT245" s="14"/>
      <c r="VAU245" s="14"/>
      <c r="VAV245" s="14"/>
      <c r="VAW245" s="14"/>
      <c r="VAX245" s="14"/>
      <c r="VAY245" s="14"/>
      <c r="VAZ245" s="14"/>
      <c r="VBA245" s="14"/>
      <c r="VBB245" s="14"/>
      <c r="VBC245" s="14"/>
      <c r="VBD245" s="14"/>
      <c r="VBE245" s="14"/>
      <c r="VBF245" s="14"/>
      <c r="VBG245" s="14"/>
      <c r="VBH245" s="14"/>
      <c r="VBI245" s="14"/>
      <c r="VBJ245" s="14"/>
      <c r="VBK245" s="14"/>
      <c r="VBL245" s="14"/>
      <c r="VBM245" s="14"/>
      <c r="VBN245" s="14"/>
      <c r="VBO245" s="14"/>
      <c r="VBP245" s="14"/>
      <c r="VBQ245" s="14"/>
      <c r="VBR245" s="14"/>
      <c r="VBS245" s="14"/>
      <c r="VBT245" s="14"/>
      <c r="VBU245" s="14"/>
      <c r="VBV245" s="14"/>
      <c r="VBW245" s="14"/>
      <c r="VBX245" s="14"/>
      <c r="VBY245" s="14"/>
      <c r="VBZ245" s="14"/>
      <c r="VCA245" s="14"/>
      <c r="VCB245" s="14"/>
      <c r="VCC245" s="14"/>
      <c r="VCD245" s="14"/>
      <c r="VCE245" s="14"/>
      <c r="VCF245" s="14"/>
      <c r="VCG245" s="14"/>
      <c r="VCH245" s="14"/>
      <c r="VCI245" s="14"/>
      <c r="VCJ245" s="14"/>
      <c r="VCK245" s="14"/>
      <c r="VCL245" s="14"/>
      <c r="VCM245" s="14"/>
      <c r="VCN245" s="14"/>
      <c r="VCO245" s="14"/>
      <c r="VCP245" s="14"/>
      <c r="VCQ245" s="14"/>
      <c r="VCR245" s="14"/>
      <c r="VCS245" s="14"/>
      <c r="VCT245" s="14"/>
      <c r="VCU245" s="14"/>
      <c r="VCV245" s="14"/>
      <c r="VCW245" s="14"/>
      <c r="VCX245" s="14"/>
      <c r="VCY245" s="14"/>
      <c r="VCZ245" s="14"/>
      <c r="VDA245" s="14"/>
      <c r="VDB245" s="14"/>
      <c r="VDC245" s="14"/>
      <c r="VDD245" s="14"/>
      <c r="VDE245" s="14"/>
      <c r="VDF245" s="14"/>
      <c r="VDG245" s="14"/>
      <c r="VDH245" s="14"/>
      <c r="VDI245" s="14"/>
      <c r="VDJ245" s="14"/>
      <c r="VDK245" s="14"/>
      <c r="VDL245" s="14"/>
      <c r="VDM245" s="14"/>
      <c r="VDN245" s="14"/>
      <c r="VDO245" s="14"/>
      <c r="VDP245" s="14"/>
      <c r="VDQ245" s="14"/>
      <c r="VDR245" s="14"/>
      <c r="VDS245" s="14"/>
      <c r="VDT245" s="14"/>
      <c r="VDU245" s="14"/>
      <c r="VDV245" s="14"/>
      <c r="VDW245" s="14"/>
      <c r="VDX245" s="14"/>
      <c r="VDY245" s="14"/>
      <c r="VDZ245" s="14"/>
      <c r="VEA245" s="14"/>
      <c r="VEB245" s="14"/>
      <c r="VEC245" s="14"/>
      <c r="VED245" s="14"/>
      <c r="VEE245" s="14"/>
      <c r="VEF245" s="14"/>
      <c r="VEG245" s="14"/>
      <c r="VEH245" s="14"/>
      <c r="VEI245" s="14"/>
      <c r="VEJ245" s="14"/>
      <c r="VEK245" s="14"/>
      <c r="VEL245" s="14"/>
      <c r="VEM245" s="14"/>
      <c r="VEN245" s="14"/>
      <c r="VEO245" s="14"/>
      <c r="VEP245" s="14"/>
      <c r="VEQ245" s="14"/>
      <c r="VER245" s="14"/>
      <c r="VES245" s="14"/>
      <c r="VET245" s="14"/>
      <c r="VEU245" s="14"/>
      <c r="VEV245" s="14"/>
      <c r="VEW245" s="14"/>
      <c r="VEX245" s="14"/>
      <c r="VEY245" s="14"/>
      <c r="VEZ245" s="14"/>
      <c r="VFA245" s="14"/>
      <c r="VFB245" s="14"/>
      <c r="VFC245" s="14"/>
      <c r="VFD245" s="14"/>
      <c r="VFE245" s="14"/>
      <c r="VFF245" s="14"/>
      <c r="VFG245" s="14"/>
      <c r="VFH245" s="14"/>
      <c r="VFI245" s="14"/>
      <c r="VFJ245" s="14"/>
      <c r="VFK245" s="14"/>
      <c r="VFL245" s="14"/>
      <c r="VFM245" s="14"/>
      <c r="VFN245" s="14"/>
      <c r="VFO245" s="14"/>
      <c r="VFP245" s="14"/>
      <c r="VFQ245" s="14"/>
      <c r="VFR245" s="14"/>
      <c r="VFS245" s="14"/>
      <c r="VFT245" s="14"/>
      <c r="VFU245" s="14"/>
      <c r="VFV245" s="14"/>
      <c r="VFW245" s="14"/>
      <c r="VFX245" s="14"/>
      <c r="VFY245" s="14"/>
      <c r="VFZ245" s="14"/>
      <c r="VGA245" s="14"/>
      <c r="VGB245" s="14"/>
      <c r="VGC245" s="14"/>
      <c r="VGD245" s="14"/>
      <c r="VGE245" s="14"/>
      <c r="VGF245" s="14"/>
      <c r="VGG245" s="14"/>
      <c r="VGH245" s="14"/>
      <c r="VGI245" s="14"/>
      <c r="VGJ245" s="14"/>
      <c r="VGK245" s="14"/>
      <c r="VGL245" s="14"/>
      <c r="VGM245" s="14"/>
      <c r="VGN245" s="14"/>
      <c r="VGO245" s="14"/>
      <c r="VGP245" s="14"/>
      <c r="VGQ245" s="14"/>
      <c r="VGR245" s="14"/>
      <c r="VGS245" s="14"/>
      <c r="VGT245" s="14"/>
      <c r="VGU245" s="14"/>
      <c r="VGV245" s="14"/>
      <c r="VGW245" s="14"/>
      <c r="VGX245" s="14"/>
      <c r="VGY245" s="14"/>
      <c r="VGZ245" s="14"/>
      <c r="VHA245" s="14"/>
      <c r="VHB245" s="14"/>
      <c r="VHC245" s="14"/>
      <c r="VHD245" s="14"/>
      <c r="VHE245" s="14"/>
      <c r="VHF245" s="14"/>
      <c r="VHG245" s="14"/>
      <c r="VHH245" s="14"/>
      <c r="VHI245" s="14"/>
      <c r="VHJ245" s="14"/>
      <c r="VHK245" s="14"/>
      <c r="VHL245" s="14"/>
      <c r="VHM245" s="14"/>
      <c r="VHN245" s="14"/>
      <c r="VHO245" s="14"/>
      <c r="VHP245" s="14"/>
      <c r="VHQ245" s="14"/>
      <c r="VHR245" s="14"/>
      <c r="VHS245" s="14"/>
      <c r="VHT245" s="14"/>
      <c r="VHU245" s="14"/>
      <c r="VHV245" s="14"/>
      <c r="VHW245" s="14"/>
      <c r="VHX245" s="14"/>
      <c r="VHY245" s="14"/>
      <c r="VHZ245" s="14"/>
      <c r="VIA245" s="14"/>
      <c r="VIB245" s="14"/>
      <c r="VIC245" s="14"/>
      <c r="VID245" s="14"/>
      <c r="VIE245" s="14"/>
      <c r="VIF245" s="14"/>
      <c r="VIG245" s="14"/>
      <c r="VIH245" s="14"/>
      <c r="VII245" s="14"/>
      <c r="VIJ245" s="14"/>
      <c r="VIK245" s="14"/>
      <c r="VIL245" s="14"/>
      <c r="VIM245" s="14"/>
      <c r="VIN245" s="14"/>
      <c r="VIO245" s="14"/>
      <c r="VIP245" s="14"/>
      <c r="VIQ245" s="14"/>
      <c r="VIR245" s="14"/>
      <c r="VIS245" s="14"/>
      <c r="VIT245" s="14"/>
      <c r="VIU245" s="14"/>
      <c r="VIV245" s="14"/>
      <c r="VIW245" s="14"/>
      <c r="VIX245" s="14"/>
      <c r="VIY245" s="14"/>
      <c r="VIZ245" s="14"/>
      <c r="VJA245" s="14"/>
      <c r="VJB245" s="14"/>
      <c r="VJC245" s="14"/>
      <c r="VJD245" s="14"/>
      <c r="VJE245" s="14"/>
      <c r="VJF245" s="14"/>
      <c r="VJG245" s="14"/>
      <c r="VJH245" s="14"/>
      <c r="VJI245" s="14"/>
      <c r="VJJ245" s="14"/>
      <c r="VJK245" s="14"/>
      <c r="VJL245" s="14"/>
      <c r="VJM245" s="14"/>
      <c r="VJN245" s="14"/>
      <c r="VJO245" s="14"/>
      <c r="VJP245" s="14"/>
      <c r="VJQ245" s="14"/>
      <c r="VJR245" s="14"/>
      <c r="VJS245" s="14"/>
      <c r="VJT245" s="14"/>
      <c r="VJU245" s="14"/>
      <c r="VJV245" s="14"/>
      <c r="VJW245" s="14"/>
      <c r="VJX245" s="14"/>
      <c r="VJY245" s="14"/>
      <c r="VJZ245" s="14"/>
      <c r="VKA245" s="14"/>
      <c r="VKB245" s="14"/>
      <c r="VKC245" s="14"/>
      <c r="VKD245" s="14"/>
      <c r="VKE245" s="14"/>
      <c r="VKF245" s="14"/>
      <c r="VKG245" s="14"/>
      <c r="VKH245" s="14"/>
      <c r="VKI245" s="14"/>
      <c r="VKJ245" s="14"/>
      <c r="VKK245" s="14"/>
      <c r="VKL245" s="14"/>
      <c r="VKM245" s="14"/>
      <c r="VKN245" s="14"/>
      <c r="VKO245" s="14"/>
      <c r="VKP245" s="14"/>
      <c r="VKQ245" s="14"/>
      <c r="VKR245" s="14"/>
      <c r="VKS245" s="14"/>
      <c r="VKT245" s="14"/>
      <c r="VKU245" s="14"/>
      <c r="VKV245" s="14"/>
      <c r="VKW245" s="14"/>
      <c r="VKX245" s="14"/>
      <c r="VKY245" s="14"/>
      <c r="VKZ245" s="14"/>
      <c r="VLA245" s="14"/>
      <c r="VLB245" s="14"/>
      <c r="VLC245" s="14"/>
      <c r="VLD245" s="14"/>
      <c r="VLE245" s="14"/>
      <c r="VLF245" s="14"/>
      <c r="VLG245" s="14"/>
      <c r="VLH245" s="14"/>
      <c r="VLI245" s="14"/>
      <c r="VLJ245" s="14"/>
      <c r="VLK245" s="14"/>
      <c r="VLL245" s="14"/>
      <c r="VLM245" s="14"/>
      <c r="VLN245" s="14"/>
      <c r="VLO245" s="14"/>
      <c r="VLP245" s="14"/>
      <c r="VLQ245" s="14"/>
      <c r="VLR245" s="14"/>
      <c r="VLS245" s="14"/>
      <c r="VLT245" s="14"/>
      <c r="VLU245" s="14"/>
      <c r="VLV245" s="14"/>
      <c r="VLW245" s="14"/>
      <c r="VLX245" s="14"/>
      <c r="VLY245" s="14"/>
      <c r="VLZ245" s="14"/>
      <c r="VMA245" s="14"/>
      <c r="VMB245" s="14"/>
      <c r="VMC245" s="14"/>
      <c r="VMD245" s="14"/>
      <c r="VME245" s="14"/>
      <c r="VMF245" s="14"/>
      <c r="VMG245" s="14"/>
      <c r="VMH245" s="14"/>
      <c r="VMI245" s="14"/>
      <c r="VMJ245" s="14"/>
      <c r="VMK245" s="14"/>
      <c r="VML245" s="14"/>
      <c r="VMM245" s="14"/>
      <c r="VMN245" s="14"/>
      <c r="VMO245" s="14"/>
      <c r="VMP245" s="14"/>
      <c r="VMQ245" s="14"/>
      <c r="VMR245" s="14"/>
      <c r="VMS245" s="14"/>
      <c r="VMT245" s="14"/>
      <c r="VMU245" s="14"/>
      <c r="VMV245" s="14"/>
      <c r="VMW245" s="14"/>
      <c r="VMX245" s="14"/>
      <c r="VMY245" s="14"/>
      <c r="VMZ245" s="14"/>
      <c r="VNA245" s="14"/>
      <c r="VNB245" s="14"/>
      <c r="VNC245" s="14"/>
      <c r="VND245" s="14"/>
      <c r="VNE245" s="14"/>
      <c r="VNF245" s="14"/>
      <c r="VNG245" s="14"/>
      <c r="VNH245" s="14"/>
      <c r="VNI245" s="14"/>
      <c r="VNJ245" s="14"/>
      <c r="VNK245" s="14"/>
      <c r="VNL245" s="14"/>
      <c r="VNM245" s="14"/>
      <c r="VNN245" s="14"/>
      <c r="VNO245" s="14"/>
      <c r="VNP245" s="14"/>
      <c r="VNQ245" s="14"/>
      <c r="VNR245" s="14"/>
      <c r="VNS245" s="14"/>
      <c r="VNT245" s="14"/>
      <c r="VNU245" s="14"/>
      <c r="VNV245" s="14"/>
      <c r="VNW245" s="14"/>
      <c r="VNX245" s="14"/>
      <c r="VNY245" s="14"/>
      <c r="VNZ245" s="14"/>
      <c r="VOA245" s="14"/>
      <c r="VOB245" s="14"/>
      <c r="VOC245" s="14"/>
      <c r="VOD245" s="14"/>
      <c r="VOE245" s="14"/>
      <c r="VOF245" s="14"/>
      <c r="VOG245" s="14"/>
      <c r="VOH245" s="14"/>
      <c r="VOI245" s="14"/>
      <c r="VOJ245" s="14"/>
      <c r="VOK245" s="14"/>
      <c r="VOL245" s="14"/>
      <c r="VOM245" s="14"/>
      <c r="VON245" s="14"/>
      <c r="VOO245" s="14"/>
      <c r="VOP245" s="14"/>
      <c r="VOQ245" s="14"/>
      <c r="VOR245" s="14"/>
      <c r="VOS245" s="14"/>
      <c r="VOT245" s="14"/>
      <c r="VOU245" s="14"/>
      <c r="VOV245" s="14"/>
      <c r="VOW245" s="14"/>
      <c r="VOX245" s="14"/>
      <c r="VOY245" s="14"/>
      <c r="VOZ245" s="14"/>
      <c r="VPA245" s="14"/>
      <c r="VPB245" s="14"/>
      <c r="VPC245" s="14"/>
      <c r="VPD245" s="14"/>
      <c r="VPE245" s="14"/>
      <c r="VPF245" s="14"/>
      <c r="VPG245" s="14"/>
      <c r="VPH245" s="14"/>
      <c r="VPI245" s="14"/>
      <c r="VPJ245" s="14"/>
      <c r="VPK245" s="14"/>
      <c r="VPL245" s="14"/>
      <c r="VPM245" s="14"/>
      <c r="VPN245" s="14"/>
      <c r="VPO245" s="14"/>
      <c r="VPP245" s="14"/>
      <c r="VPQ245" s="14"/>
      <c r="VPR245" s="14"/>
      <c r="VPS245" s="14"/>
      <c r="VPT245" s="14"/>
      <c r="VPU245" s="14"/>
      <c r="VPV245" s="14"/>
      <c r="VPW245" s="14"/>
      <c r="VPX245" s="14"/>
      <c r="VPY245" s="14"/>
      <c r="VPZ245" s="14"/>
      <c r="VQA245" s="14"/>
      <c r="VQB245" s="14"/>
      <c r="VQC245" s="14"/>
      <c r="VQD245" s="14"/>
      <c r="VQE245" s="14"/>
      <c r="VQF245" s="14"/>
      <c r="VQG245" s="14"/>
      <c r="VQH245" s="14"/>
      <c r="VQI245" s="14"/>
      <c r="VQJ245" s="14"/>
      <c r="VQK245" s="14"/>
      <c r="VQL245" s="14"/>
      <c r="VQM245" s="14"/>
      <c r="VQN245" s="14"/>
      <c r="VQO245" s="14"/>
      <c r="VQP245" s="14"/>
      <c r="VQQ245" s="14"/>
      <c r="VQR245" s="14"/>
      <c r="VQS245" s="14"/>
      <c r="VQT245" s="14"/>
      <c r="VQU245" s="14"/>
      <c r="VQV245" s="14"/>
      <c r="VQW245" s="14"/>
      <c r="VQX245" s="14"/>
      <c r="VQY245" s="14"/>
      <c r="VQZ245" s="14"/>
      <c r="VRA245" s="14"/>
      <c r="VRB245" s="14"/>
      <c r="VRC245" s="14"/>
      <c r="VRD245" s="14"/>
      <c r="VRE245" s="14"/>
      <c r="VRF245" s="14"/>
      <c r="VRG245" s="14"/>
      <c r="VRH245" s="14"/>
      <c r="VRI245" s="14"/>
      <c r="VRJ245" s="14"/>
      <c r="VRK245" s="14"/>
      <c r="VRL245" s="14"/>
      <c r="VRM245" s="14"/>
      <c r="VRN245" s="14"/>
      <c r="VRO245" s="14"/>
      <c r="VRP245" s="14"/>
      <c r="VRQ245" s="14"/>
      <c r="VRR245" s="14"/>
      <c r="VRS245" s="14"/>
      <c r="VRT245" s="14"/>
      <c r="VRU245" s="14"/>
      <c r="VRV245" s="14"/>
      <c r="VRW245" s="14"/>
      <c r="VRX245" s="14"/>
      <c r="VRY245" s="14"/>
      <c r="VRZ245" s="14"/>
      <c r="VSA245" s="14"/>
      <c r="VSB245" s="14"/>
      <c r="VSC245" s="14"/>
      <c r="VSD245" s="14"/>
      <c r="VSE245" s="14"/>
      <c r="VSF245" s="14"/>
      <c r="VSG245" s="14"/>
      <c r="VSH245" s="14"/>
      <c r="VSI245" s="14"/>
      <c r="VSJ245" s="14"/>
      <c r="VSK245" s="14"/>
      <c r="VSL245" s="14"/>
      <c r="VSM245" s="14"/>
      <c r="VSN245" s="14"/>
      <c r="VSO245" s="14"/>
      <c r="VSP245" s="14"/>
      <c r="VSQ245" s="14"/>
      <c r="VSR245" s="14"/>
      <c r="VSS245" s="14"/>
      <c r="VST245" s="14"/>
      <c r="VSU245" s="14"/>
      <c r="VSV245" s="14"/>
      <c r="VSW245" s="14"/>
      <c r="VSX245" s="14"/>
      <c r="VSY245" s="14"/>
      <c r="VSZ245" s="14"/>
      <c r="VTA245" s="14"/>
      <c r="VTB245" s="14"/>
      <c r="VTC245" s="14"/>
      <c r="VTD245" s="14"/>
      <c r="VTE245" s="14"/>
      <c r="VTF245" s="14"/>
      <c r="VTG245" s="14"/>
      <c r="VTH245" s="14"/>
      <c r="VTI245" s="14"/>
      <c r="VTJ245" s="14"/>
      <c r="VTK245" s="14"/>
      <c r="VTL245" s="14"/>
      <c r="VTM245" s="14"/>
      <c r="VTN245" s="14"/>
      <c r="VTO245" s="14"/>
      <c r="VTP245" s="14"/>
      <c r="VTQ245" s="14"/>
      <c r="VTR245" s="14"/>
      <c r="VTS245" s="14"/>
      <c r="VTT245" s="14"/>
      <c r="VTU245" s="14"/>
      <c r="VTV245" s="14"/>
      <c r="VTW245" s="14"/>
      <c r="VTX245" s="14"/>
      <c r="VTY245" s="14"/>
      <c r="VTZ245" s="14"/>
      <c r="VUA245" s="14"/>
      <c r="VUB245" s="14"/>
      <c r="VUC245" s="14"/>
      <c r="VUD245" s="14"/>
      <c r="VUE245" s="14"/>
      <c r="VUF245" s="14"/>
      <c r="VUG245" s="14"/>
      <c r="VUH245" s="14"/>
      <c r="VUI245" s="14"/>
      <c r="VUJ245" s="14"/>
      <c r="VUK245" s="14"/>
      <c r="VUL245" s="14"/>
      <c r="VUM245" s="14"/>
      <c r="VUN245" s="14"/>
      <c r="VUO245" s="14"/>
      <c r="VUP245" s="14"/>
      <c r="VUQ245" s="14"/>
      <c r="VUR245" s="14"/>
      <c r="VUS245" s="14"/>
      <c r="VUT245" s="14"/>
      <c r="VUU245" s="14"/>
      <c r="VUV245" s="14"/>
      <c r="VUW245" s="14"/>
      <c r="VUX245" s="14"/>
      <c r="VUY245" s="14"/>
      <c r="VUZ245" s="14"/>
      <c r="VVA245" s="14"/>
      <c r="VVB245" s="14"/>
      <c r="VVC245" s="14"/>
      <c r="VVD245" s="14"/>
      <c r="VVE245" s="14"/>
      <c r="VVF245" s="14"/>
      <c r="VVG245" s="14"/>
      <c r="VVH245" s="14"/>
      <c r="VVI245" s="14"/>
      <c r="VVJ245" s="14"/>
      <c r="VVK245" s="14"/>
      <c r="VVL245" s="14"/>
      <c r="VVM245" s="14"/>
      <c r="VVN245" s="14"/>
      <c r="VVO245" s="14"/>
      <c r="VVP245" s="14"/>
      <c r="VVQ245" s="14"/>
      <c r="VVR245" s="14"/>
      <c r="VVS245" s="14"/>
      <c r="VVT245" s="14"/>
      <c r="VVU245" s="14"/>
      <c r="VVV245" s="14"/>
      <c r="VVW245" s="14"/>
      <c r="VVX245" s="14"/>
      <c r="VVY245" s="14"/>
      <c r="VVZ245" s="14"/>
      <c r="VWA245" s="14"/>
      <c r="VWB245" s="14"/>
      <c r="VWC245" s="14"/>
      <c r="VWD245" s="14"/>
      <c r="VWE245" s="14"/>
      <c r="VWF245" s="14"/>
      <c r="VWG245" s="14"/>
      <c r="VWH245" s="14"/>
      <c r="VWI245" s="14"/>
      <c r="VWJ245" s="14"/>
      <c r="VWK245" s="14"/>
      <c r="VWL245" s="14"/>
      <c r="VWM245" s="14"/>
      <c r="VWN245" s="14"/>
      <c r="VWO245" s="14"/>
      <c r="VWP245" s="14"/>
      <c r="VWQ245" s="14"/>
      <c r="VWR245" s="14"/>
      <c r="VWS245" s="14"/>
      <c r="VWT245" s="14"/>
      <c r="VWU245" s="14"/>
      <c r="VWV245" s="14"/>
      <c r="VWW245" s="14"/>
      <c r="VWX245" s="14"/>
      <c r="VWY245" s="14"/>
      <c r="VWZ245" s="14"/>
      <c r="VXA245" s="14"/>
      <c r="VXB245" s="14"/>
      <c r="VXC245" s="14"/>
      <c r="VXD245" s="14"/>
      <c r="VXE245" s="14"/>
      <c r="VXF245" s="14"/>
      <c r="VXG245" s="14"/>
      <c r="VXH245" s="14"/>
      <c r="VXI245" s="14"/>
      <c r="VXJ245" s="14"/>
      <c r="VXK245" s="14"/>
      <c r="VXL245" s="14"/>
      <c r="VXM245" s="14"/>
      <c r="VXN245" s="14"/>
      <c r="VXO245" s="14"/>
      <c r="VXP245" s="14"/>
      <c r="VXQ245" s="14"/>
      <c r="VXR245" s="14"/>
      <c r="VXS245" s="14"/>
      <c r="VXT245" s="14"/>
      <c r="VXU245" s="14"/>
      <c r="VXV245" s="14"/>
      <c r="VXW245" s="14"/>
      <c r="VXX245" s="14"/>
      <c r="VXY245" s="14"/>
      <c r="VXZ245" s="14"/>
      <c r="VYA245" s="14"/>
      <c r="VYB245" s="14"/>
      <c r="VYC245" s="14"/>
      <c r="VYD245" s="14"/>
      <c r="VYE245" s="14"/>
      <c r="VYF245" s="14"/>
      <c r="VYG245" s="14"/>
      <c r="VYH245" s="14"/>
      <c r="VYI245" s="14"/>
      <c r="VYJ245" s="14"/>
      <c r="VYK245" s="14"/>
      <c r="VYL245" s="14"/>
      <c r="VYM245" s="14"/>
      <c r="VYN245" s="14"/>
      <c r="VYO245" s="14"/>
      <c r="VYP245" s="14"/>
      <c r="VYQ245" s="14"/>
      <c r="VYR245" s="14"/>
      <c r="VYS245" s="14"/>
      <c r="VYT245" s="14"/>
      <c r="VYU245" s="14"/>
      <c r="VYV245" s="14"/>
      <c r="VYW245" s="14"/>
      <c r="VYX245" s="14"/>
      <c r="VYY245" s="14"/>
      <c r="VYZ245" s="14"/>
      <c r="VZA245" s="14"/>
      <c r="VZB245" s="14"/>
      <c r="VZC245" s="14"/>
      <c r="VZD245" s="14"/>
      <c r="VZE245" s="14"/>
      <c r="VZF245" s="14"/>
      <c r="VZG245" s="14"/>
      <c r="VZH245" s="14"/>
      <c r="VZI245" s="14"/>
      <c r="VZJ245" s="14"/>
      <c r="VZK245" s="14"/>
      <c r="VZL245" s="14"/>
      <c r="VZM245" s="14"/>
      <c r="VZN245" s="14"/>
      <c r="VZO245" s="14"/>
      <c r="VZP245" s="14"/>
      <c r="VZQ245" s="14"/>
      <c r="VZR245" s="14"/>
      <c r="VZS245" s="14"/>
      <c r="VZT245" s="14"/>
      <c r="VZU245" s="14"/>
      <c r="VZV245" s="14"/>
      <c r="VZW245" s="14"/>
      <c r="VZX245" s="14"/>
      <c r="VZY245" s="14"/>
      <c r="VZZ245" s="14"/>
      <c r="WAA245" s="14"/>
      <c r="WAB245" s="14"/>
      <c r="WAC245" s="14"/>
      <c r="WAD245" s="14"/>
      <c r="WAE245" s="14"/>
      <c r="WAF245" s="14"/>
      <c r="WAG245" s="14"/>
      <c r="WAH245" s="14"/>
      <c r="WAI245" s="14"/>
      <c r="WAJ245" s="14"/>
      <c r="WAK245" s="14"/>
      <c r="WAL245" s="14"/>
      <c r="WAM245" s="14"/>
      <c r="WAN245" s="14"/>
      <c r="WAO245" s="14"/>
      <c r="WAP245" s="14"/>
      <c r="WAQ245" s="14"/>
      <c r="WAR245" s="14"/>
      <c r="WAS245" s="14"/>
      <c r="WAT245" s="14"/>
      <c r="WAU245" s="14"/>
      <c r="WAV245" s="14"/>
      <c r="WAW245" s="14"/>
      <c r="WAX245" s="14"/>
      <c r="WAY245" s="14"/>
      <c r="WAZ245" s="14"/>
      <c r="WBA245" s="14"/>
      <c r="WBB245" s="14"/>
      <c r="WBC245" s="14"/>
      <c r="WBD245" s="14"/>
      <c r="WBE245" s="14"/>
      <c r="WBF245" s="14"/>
      <c r="WBG245" s="14"/>
      <c r="WBH245" s="14"/>
      <c r="WBI245" s="14"/>
      <c r="WBJ245" s="14"/>
      <c r="WBK245" s="14"/>
      <c r="WBL245" s="14"/>
      <c r="WBM245" s="14"/>
      <c r="WBN245" s="14"/>
      <c r="WBO245" s="14"/>
      <c r="WBP245" s="14"/>
      <c r="WBQ245" s="14"/>
      <c r="WBR245" s="14"/>
      <c r="WBS245" s="14"/>
      <c r="WBT245" s="14"/>
      <c r="WBU245" s="14"/>
      <c r="WBV245" s="14"/>
      <c r="WBW245" s="14"/>
      <c r="WBX245" s="14"/>
      <c r="WBY245" s="14"/>
      <c r="WBZ245" s="14"/>
      <c r="WCA245" s="14"/>
      <c r="WCB245" s="14"/>
      <c r="WCC245" s="14"/>
      <c r="WCD245" s="14"/>
      <c r="WCE245" s="14"/>
      <c r="WCF245" s="14"/>
      <c r="WCG245" s="14"/>
      <c r="WCH245" s="14"/>
      <c r="WCI245" s="14"/>
      <c r="WCJ245" s="14"/>
      <c r="WCK245" s="14"/>
      <c r="WCL245" s="14"/>
      <c r="WCM245" s="14"/>
      <c r="WCN245" s="14"/>
      <c r="WCO245" s="14"/>
      <c r="WCP245" s="14"/>
      <c r="WCQ245" s="14"/>
      <c r="WCR245" s="14"/>
      <c r="WCS245" s="14"/>
      <c r="WCT245" s="14"/>
      <c r="WCU245" s="14"/>
      <c r="WCV245" s="14"/>
      <c r="WCW245" s="14"/>
      <c r="WCX245" s="14"/>
      <c r="WCY245" s="14"/>
      <c r="WCZ245" s="14"/>
      <c r="WDA245" s="14"/>
      <c r="WDB245" s="14"/>
      <c r="WDC245" s="14"/>
      <c r="WDD245" s="14"/>
      <c r="WDE245" s="14"/>
      <c r="WDF245" s="14"/>
      <c r="WDG245" s="14"/>
      <c r="WDH245" s="14"/>
      <c r="WDI245" s="14"/>
      <c r="WDJ245" s="14"/>
      <c r="WDK245" s="14"/>
      <c r="WDL245" s="14"/>
      <c r="WDM245" s="14"/>
      <c r="WDN245" s="14"/>
      <c r="WDO245" s="14"/>
      <c r="WDP245" s="14"/>
      <c r="WDQ245" s="14"/>
      <c r="WDR245" s="14"/>
      <c r="WDS245" s="14"/>
      <c r="WDT245" s="14"/>
      <c r="WDU245" s="14"/>
      <c r="WDV245" s="14"/>
      <c r="WDW245" s="14"/>
      <c r="WDX245" s="14"/>
      <c r="WDY245" s="14"/>
      <c r="WDZ245" s="14"/>
      <c r="WEA245" s="14"/>
      <c r="WEB245" s="14"/>
      <c r="WEC245" s="14"/>
      <c r="WED245" s="14"/>
      <c r="WEE245" s="14"/>
      <c r="WEF245" s="14"/>
      <c r="WEG245" s="14"/>
      <c r="WEH245" s="14"/>
      <c r="WEI245" s="14"/>
      <c r="WEJ245" s="14"/>
      <c r="WEK245" s="14"/>
      <c r="WEL245" s="14"/>
      <c r="WEM245" s="14"/>
      <c r="WEN245" s="14"/>
      <c r="WEO245" s="14"/>
      <c r="WEP245" s="14"/>
      <c r="WEQ245" s="14"/>
      <c r="WER245" s="14"/>
      <c r="WES245" s="14"/>
      <c r="WET245" s="14"/>
      <c r="WEU245" s="14"/>
      <c r="WEV245" s="14"/>
      <c r="WEW245" s="14"/>
      <c r="WEX245" s="14"/>
      <c r="WEY245" s="14"/>
      <c r="WEZ245" s="14"/>
      <c r="WFA245" s="14"/>
      <c r="WFB245" s="14"/>
      <c r="WFC245" s="14"/>
      <c r="WFD245" s="14"/>
      <c r="WFE245" s="14"/>
      <c r="WFF245" s="14"/>
      <c r="WFG245" s="14"/>
      <c r="WFH245" s="14"/>
      <c r="WFI245" s="14"/>
      <c r="WFJ245" s="14"/>
      <c r="WFK245" s="14"/>
      <c r="WFL245" s="14"/>
      <c r="WFM245" s="14"/>
      <c r="WFN245" s="14"/>
      <c r="WFO245" s="14"/>
      <c r="WFP245" s="14"/>
      <c r="WFQ245" s="14"/>
      <c r="WFR245" s="14"/>
      <c r="WFS245" s="14"/>
      <c r="WFT245" s="14"/>
      <c r="WFU245" s="14"/>
      <c r="WFV245" s="14"/>
      <c r="WFW245" s="14"/>
      <c r="WFX245" s="14"/>
      <c r="WFY245" s="14"/>
      <c r="WFZ245" s="14"/>
      <c r="WGA245" s="14"/>
      <c r="WGB245" s="14"/>
      <c r="WGC245" s="14"/>
      <c r="WGD245" s="14"/>
      <c r="WGE245" s="14"/>
      <c r="WGF245" s="14"/>
      <c r="WGG245" s="14"/>
      <c r="WGH245" s="14"/>
      <c r="WGI245" s="14"/>
      <c r="WGJ245" s="14"/>
      <c r="WGK245" s="14"/>
      <c r="WGL245" s="14"/>
      <c r="WGM245" s="14"/>
      <c r="WGN245" s="14"/>
      <c r="WGO245" s="14"/>
      <c r="WGP245" s="14"/>
      <c r="WGQ245" s="14"/>
      <c r="WGR245" s="14"/>
      <c r="WGS245" s="14"/>
      <c r="WGT245" s="14"/>
      <c r="WGU245" s="14"/>
      <c r="WGV245" s="14"/>
      <c r="WGW245" s="14"/>
      <c r="WGX245" s="14"/>
      <c r="WGY245" s="14"/>
      <c r="WGZ245" s="14"/>
      <c r="WHA245" s="14"/>
      <c r="WHB245" s="14"/>
      <c r="WHC245" s="14"/>
      <c r="WHD245" s="14"/>
      <c r="WHE245" s="14"/>
      <c r="WHF245" s="14"/>
      <c r="WHG245" s="14"/>
      <c r="WHH245" s="14"/>
      <c r="WHI245" s="14"/>
      <c r="WHJ245" s="14"/>
      <c r="WHK245" s="14"/>
      <c r="WHL245" s="14"/>
      <c r="WHM245" s="14"/>
      <c r="WHN245" s="14"/>
      <c r="WHO245" s="14"/>
      <c r="WHP245" s="14"/>
      <c r="WHQ245" s="14"/>
      <c r="WHR245" s="14"/>
      <c r="WHS245" s="14"/>
      <c r="WHT245" s="14"/>
      <c r="WHU245" s="14"/>
      <c r="WHV245" s="14"/>
      <c r="WHW245" s="14"/>
      <c r="WHX245" s="14"/>
      <c r="WHY245" s="14"/>
      <c r="WHZ245" s="14"/>
      <c r="WIA245" s="14"/>
      <c r="WIB245" s="14"/>
      <c r="WIC245" s="14"/>
      <c r="WID245" s="14"/>
      <c r="WIE245" s="14"/>
      <c r="WIF245" s="14"/>
      <c r="WIG245" s="14"/>
      <c r="WIH245" s="14"/>
      <c r="WII245" s="14"/>
      <c r="WIJ245" s="14"/>
      <c r="WIK245" s="14"/>
      <c r="WIL245" s="14"/>
      <c r="WIM245" s="14"/>
      <c r="WIN245" s="14"/>
      <c r="WIO245" s="14"/>
      <c r="WIP245" s="14"/>
      <c r="WIQ245" s="14"/>
      <c r="WIR245" s="14"/>
      <c r="WIS245" s="14"/>
      <c r="WIT245" s="14"/>
      <c r="WIU245" s="14"/>
      <c r="WIV245" s="14"/>
      <c r="WIW245" s="14"/>
      <c r="WIX245" s="14"/>
      <c r="WIY245" s="14"/>
      <c r="WIZ245" s="14"/>
      <c r="WJA245" s="14"/>
      <c r="WJB245" s="14"/>
      <c r="WJC245" s="14"/>
      <c r="WJD245" s="14"/>
      <c r="WJE245" s="14"/>
      <c r="WJF245" s="14"/>
      <c r="WJG245" s="14"/>
      <c r="WJH245" s="14"/>
      <c r="WJI245" s="14"/>
      <c r="WJJ245" s="14"/>
      <c r="WJK245" s="14"/>
      <c r="WJL245" s="14"/>
      <c r="WJM245" s="14"/>
      <c r="WJN245" s="14"/>
      <c r="WJO245" s="14"/>
      <c r="WJP245" s="14"/>
      <c r="WJQ245" s="14"/>
      <c r="WJR245" s="14"/>
      <c r="WJS245" s="14"/>
      <c r="WJT245" s="14"/>
      <c r="WJU245" s="14"/>
      <c r="WJV245" s="14"/>
      <c r="WJW245" s="14"/>
      <c r="WJX245" s="14"/>
      <c r="WJY245" s="14"/>
      <c r="WJZ245" s="14"/>
      <c r="WKA245" s="14"/>
      <c r="WKB245" s="14"/>
      <c r="WKC245" s="14"/>
      <c r="WKD245" s="14"/>
      <c r="WKE245" s="14"/>
      <c r="WKF245" s="14"/>
      <c r="WKG245" s="14"/>
      <c r="WKH245" s="14"/>
      <c r="WKI245" s="14"/>
      <c r="WKJ245" s="14"/>
      <c r="WKK245" s="14"/>
      <c r="WKL245" s="14"/>
      <c r="WKM245" s="14"/>
      <c r="WKN245" s="14"/>
      <c r="WKO245" s="14"/>
      <c r="WKP245" s="14"/>
      <c r="WKQ245" s="14"/>
      <c r="WKR245" s="14"/>
      <c r="WKS245" s="14"/>
      <c r="WKT245" s="14"/>
      <c r="WKU245" s="14"/>
      <c r="WKV245" s="14"/>
      <c r="WKW245" s="14"/>
      <c r="WKX245" s="14"/>
      <c r="WKY245" s="14"/>
      <c r="WKZ245" s="14"/>
      <c r="WLA245" s="14"/>
      <c r="WLB245" s="14"/>
      <c r="WLC245" s="14"/>
      <c r="WLD245" s="14"/>
      <c r="WLE245" s="14"/>
      <c r="WLF245" s="14"/>
      <c r="WLG245" s="14"/>
      <c r="WLH245" s="14"/>
      <c r="WLI245" s="14"/>
      <c r="WLJ245" s="14"/>
      <c r="WLK245" s="14"/>
      <c r="WLL245" s="14"/>
      <c r="WLM245" s="14"/>
      <c r="WLN245" s="14"/>
      <c r="WLO245" s="14"/>
      <c r="WLP245" s="14"/>
      <c r="WLQ245" s="14"/>
      <c r="WLR245" s="14"/>
      <c r="WLS245" s="14"/>
      <c r="WLT245" s="14"/>
      <c r="WLU245" s="14"/>
      <c r="WLV245" s="14"/>
      <c r="WLW245" s="14"/>
      <c r="WLX245" s="14"/>
      <c r="WLY245" s="14"/>
      <c r="WLZ245" s="14"/>
      <c r="WMA245" s="14"/>
      <c r="WMB245" s="14"/>
      <c r="WMC245" s="14"/>
      <c r="WMD245" s="14"/>
      <c r="WME245" s="14"/>
      <c r="WMF245" s="14"/>
      <c r="WMG245" s="14"/>
      <c r="WMH245" s="14"/>
      <c r="WMI245" s="14"/>
      <c r="WMJ245" s="14"/>
      <c r="WMK245" s="14"/>
      <c r="WML245" s="14"/>
      <c r="WMM245" s="14"/>
      <c r="WMN245" s="14"/>
      <c r="WMO245" s="14"/>
      <c r="WMP245" s="14"/>
      <c r="WMQ245" s="14"/>
      <c r="WMR245" s="14"/>
      <c r="WMS245" s="14"/>
      <c r="WMT245" s="14"/>
      <c r="WMU245" s="14"/>
      <c r="WMV245" s="14"/>
      <c r="WMW245" s="14"/>
      <c r="WMX245" s="14"/>
      <c r="WMY245" s="14"/>
      <c r="WMZ245" s="14"/>
      <c r="WNA245" s="14"/>
      <c r="WNB245" s="14"/>
      <c r="WNC245" s="14"/>
      <c r="WND245" s="14"/>
      <c r="WNE245" s="14"/>
      <c r="WNF245" s="14"/>
      <c r="WNG245" s="14"/>
      <c r="WNH245" s="14"/>
      <c r="WNI245" s="14"/>
      <c r="WNJ245" s="14"/>
      <c r="WNK245" s="14"/>
      <c r="WNL245" s="14"/>
      <c r="WNM245" s="14"/>
      <c r="WNN245" s="14"/>
      <c r="WNO245" s="14"/>
      <c r="WNP245" s="14"/>
      <c r="WNQ245" s="14"/>
      <c r="WNR245" s="14"/>
      <c r="WNS245" s="14"/>
      <c r="WNT245" s="14"/>
      <c r="WNU245" s="14"/>
      <c r="WNV245" s="14"/>
      <c r="WNW245" s="14"/>
      <c r="WNX245" s="14"/>
      <c r="WNY245" s="14"/>
      <c r="WNZ245" s="14"/>
      <c r="WOA245" s="14"/>
      <c r="WOB245" s="14"/>
      <c r="WOC245" s="14"/>
      <c r="WOD245" s="14"/>
      <c r="WOE245" s="14"/>
      <c r="WOF245" s="14"/>
      <c r="WOG245" s="14"/>
      <c r="WOH245" s="14"/>
      <c r="WOI245" s="14"/>
      <c r="WOJ245" s="14"/>
      <c r="WOK245" s="14"/>
      <c r="WOL245" s="14"/>
      <c r="WOM245" s="14"/>
      <c r="WON245" s="14"/>
      <c r="WOO245" s="14"/>
      <c r="WOP245" s="14"/>
      <c r="WOQ245" s="14"/>
      <c r="WOR245" s="14"/>
      <c r="WOS245" s="14"/>
      <c r="WOT245" s="14"/>
      <c r="WOU245" s="14"/>
      <c r="WOV245" s="14"/>
      <c r="WOW245" s="14"/>
      <c r="WOX245" s="14"/>
      <c r="WOY245" s="14"/>
      <c r="WOZ245" s="14"/>
      <c r="WPA245" s="14"/>
      <c r="WPB245" s="14"/>
      <c r="WPC245" s="14"/>
      <c r="WPD245" s="14"/>
      <c r="WPE245" s="14"/>
      <c r="WPF245" s="14"/>
      <c r="WPG245" s="14"/>
      <c r="WPH245" s="14"/>
      <c r="WPI245" s="14"/>
      <c r="WPJ245" s="14"/>
      <c r="WPK245" s="14"/>
      <c r="WPL245" s="14"/>
      <c r="WPM245" s="14"/>
      <c r="WPN245" s="14"/>
      <c r="WPO245" s="14"/>
      <c r="WPP245" s="14"/>
      <c r="WPQ245" s="14"/>
      <c r="WPR245" s="14"/>
      <c r="WPS245" s="14"/>
      <c r="WPT245" s="14"/>
      <c r="WPU245" s="14"/>
      <c r="WPV245" s="14"/>
      <c r="WPW245" s="14"/>
      <c r="WPX245" s="14"/>
      <c r="WPY245" s="14"/>
      <c r="WPZ245" s="14"/>
      <c r="WQA245" s="14"/>
      <c r="WQB245" s="14"/>
      <c r="WQC245" s="14"/>
      <c r="WQD245" s="14"/>
      <c r="WQE245" s="14"/>
      <c r="WQF245" s="14"/>
      <c r="WQG245" s="14"/>
      <c r="WQH245" s="14"/>
      <c r="WQI245" s="14"/>
      <c r="WQJ245" s="14"/>
      <c r="WQK245" s="14"/>
      <c r="WQL245" s="14"/>
      <c r="WQM245" s="14"/>
      <c r="WQN245" s="14"/>
      <c r="WQO245" s="14"/>
      <c r="WQP245" s="14"/>
      <c r="WQQ245" s="14"/>
      <c r="WQR245" s="14"/>
      <c r="WQS245" s="14"/>
      <c r="WQT245" s="14"/>
      <c r="WQU245" s="14"/>
      <c r="WQV245" s="14"/>
      <c r="WQW245" s="14"/>
      <c r="WQX245" s="14"/>
      <c r="WQY245" s="14"/>
      <c r="WQZ245" s="14"/>
      <c r="WRA245" s="14"/>
      <c r="WRB245" s="14"/>
      <c r="WRC245" s="14"/>
      <c r="WRD245" s="14"/>
      <c r="WRE245" s="14"/>
      <c r="WRF245" s="14"/>
      <c r="WRG245" s="14"/>
      <c r="WRH245" s="14"/>
      <c r="WRI245" s="14"/>
      <c r="WRJ245" s="14"/>
      <c r="WRK245" s="14"/>
      <c r="WRL245" s="14"/>
      <c r="WRM245" s="14"/>
      <c r="WRN245" s="14"/>
      <c r="WRO245" s="14"/>
      <c r="WRP245" s="14"/>
      <c r="WRQ245" s="14"/>
      <c r="WRR245" s="14"/>
      <c r="WRS245" s="14"/>
      <c r="WRT245" s="14"/>
      <c r="WRU245" s="14"/>
      <c r="WRV245" s="14"/>
      <c r="WRW245" s="14"/>
      <c r="WRX245" s="14"/>
      <c r="WRY245" s="14"/>
      <c r="WRZ245" s="14"/>
      <c r="WSA245" s="14"/>
      <c r="WSB245" s="14"/>
      <c r="WSC245" s="14"/>
      <c r="WSD245" s="14"/>
      <c r="WSE245" s="14"/>
      <c r="WSF245" s="14"/>
      <c r="WSG245" s="14"/>
      <c r="WSH245" s="14"/>
      <c r="WSI245" s="14"/>
      <c r="WSJ245" s="14"/>
      <c r="WSK245" s="14"/>
      <c r="WSL245" s="14"/>
      <c r="WSM245" s="14"/>
      <c r="WSN245" s="14"/>
      <c r="WSO245" s="14"/>
      <c r="WSP245" s="14"/>
      <c r="WSQ245" s="14"/>
      <c r="WSR245" s="14"/>
      <c r="WSS245" s="14"/>
      <c r="WST245" s="14"/>
      <c r="WSU245" s="14"/>
      <c r="WSV245" s="14"/>
      <c r="WSW245" s="14"/>
      <c r="WSX245" s="14"/>
      <c r="WSY245" s="14"/>
      <c r="WSZ245" s="14"/>
      <c r="WTA245" s="14"/>
      <c r="WTB245" s="14"/>
      <c r="WTC245" s="14"/>
      <c r="WTD245" s="14"/>
      <c r="WTE245" s="14"/>
      <c r="WTF245" s="14"/>
      <c r="WTG245" s="14"/>
      <c r="WTH245" s="14"/>
      <c r="WTI245" s="14"/>
      <c r="WTJ245" s="14"/>
      <c r="WTK245" s="14"/>
      <c r="WTL245" s="14"/>
      <c r="WTM245" s="14"/>
      <c r="WTN245" s="14"/>
      <c r="WTO245" s="14"/>
      <c r="WTP245" s="14"/>
      <c r="WTQ245" s="14"/>
      <c r="WTR245" s="14"/>
      <c r="WTS245" s="14"/>
      <c r="WTT245" s="14"/>
      <c r="WTU245" s="14"/>
      <c r="WTV245" s="14"/>
      <c r="WTW245" s="14"/>
      <c r="WTX245" s="14"/>
      <c r="WTY245" s="14"/>
      <c r="WTZ245" s="14"/>
      <c r="WUA245" s="14"/>
      <c r="WUB245" s="14"/>
      <c r="WUC245" s="14"/>
      <c r="WUD245" s="14"/>
      <c r="WUE245" s="14"/>
      <c r="WUF245" s="14"/>
      <c r="WUG245" s="14"/>
      <c r="WUH245" s="14"/>
      <c r="WUI245" s="14"/>
      <c r="WUJ245" s="14"/>
      <c r="WUK245" s="14"/>
      <c r="WUL245" s="14"/>
      <c r="WUM245" s="14"/>
      <c r="WUN245" s="14"/>
      <c r="WUO245" s="14"/>
      <c r="WUP245" s="14"/>
      <c r="WUQ245" s="14"/>
      <c r="WUR245" s="14"/>
      <c r="WUS245" s="14"/>
      <c r="WUT245" s="14"/>
      <c r="WUU245" s="14"/>
      <c r="WUV245" s="14"/>
      <c r="WUW245" s="14"/>
      <c r="WUX245" s="14"/>
      <c r="WUY245" s="14"/>
      <c r="WUZ245" s="14"/>
      <c r="WVA245" s="14"/>
      <c r="WVB245" s="14"/>
      <c r="WVC245" s="14"/>
      <c r="WVD245" s="14"/>
      <c r="WVE245" s="14"/>
      <c r="WVF245" s="14"/>
      <c r="WVG245" s="14"/>
      <c r="WVH245" s="14"/>
      <c r="WVI245" s="14"/>
      <c r="WVJ245" s="14"/>
      <c r="WVK245" s="14"/>
      <c r="WVL245" s="14"/>
      <c r="WVM245" s="14"/>
      <c r="WVN245" s="14"/>
      <c r="WVO245" s="14"/>
      <c r="WVP245" s="14"/>
      <c r="WVQ245" s="14"/>
      <c r="WVR245" s="14"/>
      <c r="WVS245" s="14"/>
      <c r="WVT245" s="14"/>
      <c r="WVU245" s="14"/>
      <c r="WVV245" s="14"/>
      <c r="WVW245" s="14"/>
      <c r="WVX245" s="14"/>
      <c r="WVY245" s="14"/>
      <c r="WVZ245" s="14"/>
      <c r="WWA245" s="14"/>
      <c r="WWB245" s="14"/>
      <c r="WWC245" s="14"/>
      <c r="WWD245" s="14"/>
      <c r="WWE245" s="14"/>
      <c r="WWF245" s="14"/>
      <c r="WWG245" s="14"/>
      <c r="WWH245" s="14"/>
      <c r="WWI245" s="14"/>
      <c r="WWJ245" s="14"/>
      <c r="WWK245" s="14"/>
      <c r="WWL245" s="14"/>
      <c r="WWM245" s="14"/>
      <c r="WWN245" s="14"/>
      <c r="WWO245" s="14"/>
      <c r="WWP245" s="14"/>
      <c r="WWQ245" s="14"/>
      <c r="WWR245" s="14"/>
      <c r="WWS245" s="14"/>
      <c r="WWT245" s="14"/>
      <c r="WWU245" s="14"/>
      <c r="WWV245" s="14"/>
      <c r="WWW245" s="14"/>
      <c r="WWX245" s="14"/>
      <c r="WWY245" s="14"/>
      <c r="WWZ245" s="14"/>
      <c r="WXA245" s="14"/>
      <c r="WXB245" s="14"/>
      <c r="WXC245" s="14"/>
      <c r="WXD245" s="14"/>
      <c r="WXE245" s="14"/>
      <c r="WXF245" s="14"/>
      <c r="WXG245" s="14"/>
      <c r="WXH245" s="14"/>
      <c r="WXI245" s="14"/>
      <c r="WXJ245" s="14"/>
      <c r="WXK245" s="14"/>
      <c r="WXL245" s="14"/>
      <c r="WXM245" s="14"/>
      <c r="WXN245" s="14"/>
      <c r="WXO245" s="14"/>
      <c r="WXP245" s="14"/>
      <c r="WXQ245" s="14"/>
      <c r="WXR245" s="14"/>
      <c r="WXS245" s="14"/>
      <c r="WXT245" s="14"/>
      <c r="WXU245" s="14"/>
      <c r="WXV245" s="14"/>
      <c r="WXW245" s="14"/>
      <c r="WXX245" s="14"/>
      <c r="WXY245" s="14"/>
      <c r="WXZ245" s="14"/>
      <c r="WYA245" s="14"/>
      <c r="WYB245" s="14"/>
      <c r="WYC245" s="14"/>
      <c r="WYD245" s="14"/>
      <c r="WYE245" s="14"/>
      <c r="WYF245" s="14"/>
      <c r="WYG245" s="14"/>
      <c r="WYH245" s="14"/>
      <c r="WYI245" s="14"/>
      <c r="WYJ245" s="14"/>
      <c r="WYK245" s="14"/>
      <c r="WYL245" s="14"/>
      <c r="WYM245" s="14"/>
      <c r="WYN245" s="14"/>
      <c r="WYO245" s="14"/>
      <c r="WYP245" s="14"/>
      <c r="WYQ245" s="14"/>
      <c r="WYR245" s="14"/>
      <c r="WYS245" s="14"/>
      <c r="WYT245" s="14"/>
      <c r="WYU245" s="14"/>
      <c r="WYV245" s="14"/>
      <c r="WYW245" s="14"/>
      <c r="WYX245" s="14"/>
      <c r="WYY245" s="14"/>
      <c r="WYZ245" s="14"/>
      <c r="WZA245" s="14"/>
      <c r="WZB245" s="14"/>
      <c r="WZC245" s="14"/>
      <c r="WZD245" s="14"/>
      <c r="WZE245" s="14"/>
      <c r="WZF245" s="14"/>
      <c r="WZG245" s="14"/>
      <c r="WZH245" s="14"/>
      <c r="WZI245" s="14"/>
      <c r="WZJ245" s="14"/>
      <c r="WZK245" s="14"/>
      <c r="WZL245" s="14"/>
      <c r="WZM245" s="14"/>
      <c r="WZN245" s="14"/>
      <c r="WZO245" s="14"/>
      <c r="WZP245" s="14"/>
      <c r="WZQ245" s="14"/>
      <c r="WZR245" s="14"/>
      <c r="WZS245" s="14"/>
      <c r="WZT245" s="14"/>
      <c r="WZU245" s="14"/>
      <c r="WZV245" s="14"/>
      <c r="WZW245" s="14"/>
      <c r="WZX245" s="14"/>
      <c r="WZY245" s="14"/>
      <c r="WZZ245" s="14"/>
      <c r="XAA245" s="14"/>
      <c r="XAB245" s="14"/>
      <c r="XAC245" s="14"/>
      <c r="XAD245" s="14"/>
      <c r="XAE245" s="14"/>
      <c r="XAF245" s="14"/>
      <c r="XAG245" s="14"/>
      <c r="XAH245" s="14"/>
      <c r="XAI245" s="14"/>
      <c r="XAJ245" s="14"/>
      <c r="XAK245" s="14"/>
      <c r="XAL245" s="14"/>
      <c r="XAM245" s="14"/>
      <c r="XAN245" s="14"/>
      <c r="XAO245" s="14"/>
      <c r="XAP245" s="14"/>
      <c r="XAQ245" s="14"/>
      <c r="XAR245" s="14"/>
      <c r="XAS245" s="14"/>
      <c r="XAT245" s="14"/>
      <c r="XAU245" s="14"/>
      <c r="XAV245" s="14"/>
      <c r="XAW245" s="14"/>
      <c r="XAX245" s="14"/>
      <c r="XAY245" s="14"/>
      <c r="XAZ245" s="14"/>
      <c r="XBA245" s="14"/>
      <c r="XBB245" s="14"/>
      <c r="XBC245" s="14"/>
      <c r="XBD245" s="14"/>
      <c r="XBE245" s="14"/>
      <c r="XBF245" s="14"/>
      <c r="XBG245" s="14"/>
      <c r="XBH245" s="14"/>
      <c r="XBI245" s="14"/>
      <c r="XBJ245" s="14"/>
      <c r="XBK245" s="14"/>
      <c r="XBL245" s="14"/>
      <c r="XBM245" s="14"/>
      <c r="XBN245" s="14"/>
      <c r="XBO245" s="14"/>
      <c r="XBP245" s="14"/>
      <c r="XBQ245" s="14"/>
      <c r="XBR245" s="14"/>
      <c r="XBS245" s="14"/>
      <c r="XBT245" s="14"/>
      <c r="XBU245" s="14"/>
      <c r="XBV245" s="14"/>
      <c r="XBW245" s="14"/>
      <c r="XBX245" s="14"/>
      <c r="XBY245" s="14"/>
      <c r="XBZ245" s="14"/>
      <c r="XCA245" s="14"/>
      <c r="XCB245" s="14"/>
      <c r="XCC245" s="14"/>
      <c r="XCD245" s="14"/>
      <c r="XCE245" s="14"/>
      <c r="XCF245" s="14"/>
      <c r="XCG245" s="14"/>
      <c r="XCH245" s="14"/>
      <c r="XCI245" s="14"/>
      <c r="XCJ245" s="14"/>
      <c r="XCK245" s="14"/>
      <c r="XCL245" s="14"/>
      <c r="XCM245" s="14"/>
      <c r="XCN245" s="14"/>
      <c r="XCO245" s="14"/>
      <c r="XCP245" s="14"/>
      <c r="XCQ245" s="14"/>
      <c r="XCR245" s="14"/>
      <c r="XCS245" s="14"/>
      <c r="XCT245" s="14"/>
      <c r="XCU245" s="14"/>
      <c r="XCV245" s="14"/>
      <c r="XCW245" s="14"/>
      <c r="XCX245" s="14"/>
      <c r="XCY245" s="14"/>
      <c r="XCZ245" s="14"/>
      <c r="XDA245" s="14"/>
      <c r="XDB245" s="14"/>
      <c r="XDC245" s="14"/>
      <c r="XDD245" s="14"/>
      <c r="XDE245" s="14"/>
      <c r="XDF245" s="14"/>
      <c r="XDG245" s="14"/>
      <c r="XDH245" s="14"/>
      <c r="XDI245" s="14"/>
      <c r="XDJ245" s="14"/>
      <c r="XDK245" s="14"/>
      <c r="XDL245" s="14"/>
      <c r="XDM245" s="14"/>
      <c r="XDN245" s="14"/>
      <c r="XDO245" s="14"/>
      <c r="XDP245" s="14"/>
      <c r="XDQ245" s="14"/>
      <c r="XDR245" s="14"/>
      <c r="XDS245" s="14"/>
      <c r="XDT245" s="14"/>
      <c r="XDU245" s="14"/>
      <c r="XDV245" s="14"/>
      <c r="XDW245" s="14"/>
      <c r="XDX245" s="14"/>
      <c r="XDY245" s="14"/>
      <c r="XDZ245" s="14"/>
      <c r="XEA245" s="14"/>
      <c r="XEB245" s="14"/>
      <c r="XEC245" s="14"/>
      <c r="XED245" s="14"/>
      <c r="XEE245" s="14"/>
      <c r="XEF245" s="14"/>
      <c r="XEG245" s="14"/>
      <c r="XEH245" s="14"/>
      <c r="XEI245" s="14"/>
      <c r="XEJ245" s="14"/>
      <c r="XEK245" s="14"/>
      <c r="XEL245" s="14"/>
      <c r="XEM245" s="14"/>
      <c r="XEN245" s="14"/>
      <c r="XEO245" s="14"/>
      <c r="XEP245" s="14"/>
      <c r="XEQ245" s="14"/>
      <c r="XER245" s="14"/>
      <c r="XES245" s="14"/>
      <c r="XET245" s="14"/>
      <c r="XEU245" s="14"/>
    </row>
    <row r="252" spans="1:16375" s="14" customFormat="1" hidden="1" x14ac:dyDescent="0.2">
      <c r="A252" s="1"/>
      <c r="B252" s="1"/>
      <c r="C252" s="1"/>
      <c r="J252" s="504"/>
      <c r="M252" s="13"/>
      <c r="N252" s="13"/>
      <c r="O252" s="13"/>
      <c r="P252" s="40"/>
      <c r="Q252" s="572"/>
      <c r="R252" s="572"/>
      <c r="S252" s="572"/>
      <c r="T252" s="572"/>
      <c r="U252" s="572"/>
      <c r="V252" s="572"/>
      <c r="W252" s="572"/>
      <c r="X252" s="572"/>
      <c r="Y252" s="572"/>
      <c r="Z252" s="572"/>
      <c r="AA252" s="572"/>
      <c r="AB252" s="572"/>
      <c r="AC252" s="17"/>
      <c r="AD252" s="17"/>
      <c r="AE252" s="17"/>
      <c r="AF252" s="2"/>
      <c r="AG252" s="2"/>
      <c r="AH252" s="56"/>
      <c r="AI252" s="1"/>
      <c r="AJ252" s="1"/>
      <c r="AK252" s="1"/>
      <c r="AL252" s="504"/>
      <c r="AM252" s="504"/>
      <c r="AN252" s="929"/>
      <c r="AO252" s="504"/>
      <c r="AP252" s="1"/>
      <c r="AQ252" s="1"/>
      <c r="AR252" s="1"/>
      <c r="AS252" s="1"/>
      <c r="AT252" s="1"/>
      <c r="AU252" s="1"/>
      <c r="AV252" s="1"/>
      <c r="AW252" s="1"/>
      <c r="AX252" s="18"/>
      <c r="AY252" s="18"/>
      <c r="AZ252" s="18"/>
      <c r="BA252" s="18"/>
      <c r="BB252" s="18"/>
      <c r="BC252" s="1"/>
      <c r="BD252" s="2"/>
      <c r="BE252" s="1"/>
      <c r="BF252" s="1"/>
      <c r="BG252" s="1"/>
      <c r="BH252" s="1"/>
      <c r="BI252" s="1"/>
      <c r="BJ252" s="1"/>
      <c r="BK252" s="1"/>
      <c r="BL252" s="1"/>
      <c r="BM252" s="1"/>
      <c r="BN252" s="1"/>
      <c r="BO252" s="1"/>
      <c r="BP252" s="1"/>
      <c r="BQ252" s="1"/>
      <c r="BR252" s="1"/>
      <c r="BS252" s="1"/>
      <c r="BT252" s="1"/>
      <c r="BU252" s="1"/>
      <c r="BV252" s="1"/>
      <c r="BW252" s="1"/>
      <c r="BX252" s="1"/>
      <c r="BY252" s="1"/>
      <c r="BZ252" s="1"/>
      <c r="CA252" s="1"/>
      <c r="CB252" s="1"/>
      <c r="CC252" s="1"/>
      <c r="CD252" s="1"/>
      <c r="CE252" s="1"/>
      <c r="CF252" s="1"/>
      <c r="CG252" s="1"/>
      <c r="CH252" s="1"/>
      <c r="CI252" s="1"/>
      <c r="CJ252" s="1"/>
      <c r="CK252" s="1"/>
      <c r="CL252" s="1"/>
      <c r="CM252" s="1"/>
      <c r="CN252" s="1"/>
      <c r="CO252" s="1"/>
      <c r="CP252" s="1"/>
      <c r="CQ252" s="1"/>
      <c r="CR252" s="1"/>
      <c r="CS252" s="1"/>
      <c r="CT252" s="1"/>
      <c r="CU252" s="1"/>
      <c r="CV252" s="1"/>
      <c r="CW252" s="1"/>
      <c r="CX252" s="1"/>
      <c r="CY252" s="1"/>
      <c r="CZ252" s="1"/>
      <c r="DA252" s="1"/>
      <c r="DB252" s="1"/>
      <c r="DC252" s="1"/>
      <c r="DD252" s="1"/>
      <c r="DE252" s="1"/>
      <c r="DF252" s="1"/>
      <c r="DG252" s="1"/>
      <c r="DH252" s="1"/>
      <c r="DI252" s="1"/>
      <c r="DJ252" s="1"/>
      <c r="DK252" s="1"/>
      <c r="DL252" s="1"/>
      <c r="DM252" s="1"/>
      <c r="DN252" s="1"/>
      <c r="DO252" s="1"/>
      <c r="DP252" s="1"/>
      <c r="DQ252" s="1"/>
      <c r="DR252" s="1"/>
      <c r="DS252" s="1"/>
      <c r="DT252" s="1"/>
      <c r="DU252" s="1"/>
      <c r="DV252" s="1"/>
      <c r="DW252" s="1"/>
      <c r="DX252" s="1"/>
      <c r="DY252" s="1"/>
      <c r="DZ252" s="1"/>
      <c r="EA252" s="1"/>
      <c r="EB252" s="1"/>
      <c r="EC252" s="1"/>
      <c r="ED252" s="1"/>
      <c r="EE252" s="1"/>
      <c r="EF252" s="1"/>
      <c r="EG252" s="1"/>
      <c r="EH252" s="1"/>
      <c r="EI252" s="1"/>
      <c r="EJ252" s="1"/>
      <c r="EK252" s="1"/>
      <c r="EL252" s="1"/>
      <c r="EM252" s="1"/>
      <c r="EN252" s="1"/>
      <c r="EO252" s="1"/>
      <c r="EP252" s="1"/>
      <c r="EQ252" s="1"/>
      <c r="ER252" s="1"/>
      <c r="ES252" s="1"/>
      <c r="ET252" s="1"/>
      <c r="EU252" s="1"/>
      <c r="EV252" s="1"/>
      <c r="EW252" s="1"/>
      <c r="EX252" s="1"/>
      <c r="EY252" s="1"/>
      <c r="EZ252" s="1"/>
      <c r="FA252" s="1"/>
      <c r="FB252" s="1"/>
      <c r="FC252" s="1"/>
      <c r="FD252" s="1"/>
      <c r="FE252" s="1"/>
      <c r="FF252" s="1"/>
      <c r="FG252" s="1"/>
      <c r="FH252" s="1"/>
      <c r="FI252" s="1"/>
      <c r="FJ252" s="1"/>
      <c r="FK252" s="1"/>
      <c r="FL252" s="1"/>
      <c r="FM252" s="1"/>
      <c r="FN252" s="1"/>
      <c r="FO252" s="1"/>
      <c r="FP252" s="1"/>
      <c r="FQ252" s="1"/>
      <c r="FR252" s="1"/>
      <c r="FS252" s="1"/>
      <c r="FT252" s="1"/>
      <c r="FU252" s="1"/>
      <c r="FV252" s="1"/>
      <c r="FW252" s="1"/>
      <c r="FX252" s="1"/>
      <c r="FY252" s="1"/>
      <c r="FZ252" s="1"/>
      <c r="GA252" s="1"/>
      <c r="GB252" s="1"/>
      <c r="GC252" s="1"/>
      <c r="GD252" s="1"/>
      <c r="GE252" s="1"/>
      <c r="GF252" s="1"/>
      <c r="GG252" s="1"/>
      <c r="GH252" s="1"/>
      <c r="GI252" s="1"/>
      <c r="GJ252" s="1"/>
      <c r="GK252" s="1"/>
      <c r="GL252" s="1"/>
      <c r="GM252" s="1"/>
      <c r="GN252" s="1"/>
      <c r="GO252" s="1"/>
      <c r="GP252" s="1"/>
      <c r="GQ252" s="1"/>
      <c r="GR252" s="1"/>
      <c r="GS252" s="1"/>
      <c r="GT252" s="1"/>
      <c r="GU252" s="1"/>
      <c r="GV252" s="1"/>
      <c r="GW252" s="1"/>
      <c r="GX252" s="1"/>
      <c r="GY252" s="1"/>
      <c r="GZ252" s="1"/>
      <c r="HA252" s="1"/>
      <c r="HB252" s="1"/>
      <c r="HC252" s="1"/>
      <c r="HD252" s="1"/>
      <c r="HE252" s="1"/>
      <c r="HF252" s="1"/>
      <c r="HG252" s="1"/>
      <c r="HH252" s="1"/>
      <c r="HI252" s="1"/>
      <c r="HJ252" s="1"/>
      <c r="HK252" s="1"/>
      <c r="HL252" s="1"/>
      <c r="HM252" s="1"/>
      <c r="HN252" s="1"/>
      <c r="HO252" s="1"/>
      <c r="HP252" s="1"/>
      <c r="HQ252" s="1"/>
      <c r="HR252" s="1"/>
      <c r="HS252" s="1"/>
      <c r="HT252" s="1"/>
      <c r="HU252" s="1"/>
      <c r="HV252" s="1"/>
      <c r="HW252" s="1"/>
      <c r="HX252" s="1"/>
      <c r="HY252" s="1"/>
      <c r="HZ252" s="1"/>
      <c r="IA252" s="1"/>
      <c r="IB252" s="1"/>
      <c r="IC252" s="1"/>
      <c r="ID252" s="1"/>
      <c r="IE252" s="1"/>
      <c r="IF252" s="1"/>
      <c r="IG252" s="1"/>
      <c r="IH252" s="1"/>
      <c r="II252" s="1"/>
      <c r="IJ252" s="1"/>
      <c r="IK252" s="1"/>
      <c r="IL252" s="1"/>
      <c r="IM252" s="1"/>
      <c r="IN252" s="1"/>
      <c r="IO252" s="1"/>
      <c r="IP252" s="1"/>
      <c r="IQ252" s="1"/>
      <c r="IR252" s="1"/>
      <c r="IS252" s="1"/>
      <c r="IT252" s="1"/>
      <c r="IU252" s="1"/>
      <c r="IV252" s="1"/>
      <c r="IW252" s="1"/>
      <c r="IX252" s="1"/>
      <c r="IY252" s="1"/>
      <c r="IZ252" s="1"/>
      <c r="JA252" s="1"/>
      <c r="JB252" s="1"/>
      <c r="JC252" s="1"/>
      <c r="JD252" s="1"/>
      <c r="JE252" s="1"/>
      <c r="JF252" s="1"/>
      <c r="JG252" s="1"/>
      <c r="JH252" s="1"/>
      <c r="JI252" s="1"/>
      <c r="JJ252" s="1"/>
      <c r="JK252" s="1"/>
      <c r="JL252" s="1"/>
      <c r="JM252" s="1"/>
      <c r="JN252" s="1"/>
      <c r="JO252" s="1"/>
      <c r="JP252" s="1"/>
      <c r="JQ252" s="1"/>
      <c r="JR252" s="1"/>
      <c r="JS252" s="1"/>
      <c r="JT252" s="1"/>
      <c r="JU252" s="1"/>
      <c r="JV252" s="1"/>
      <c r="JW252" s="1"/>
      <c r="JX252" s="1"/>
      <c r="JY252" s="1"/>
      <c r="JZ252" s="1"/>
      <c r="KA252" s="1"/>
      <c r="KB252" s="1"/>
      <c r="KC252" s="1"/>
      <c r="KD252" s="1"/>
      <c r="KE252" s="1"/>
      <c r="KF252" s="1"/>
      <c r="KG252" s="1"/>
      <c r="KH252" s="1"/>
      <c r="KI252" s="1"/>
      <c r="KJ252" s="1"/>
      <c r="KK252" s="1"/>
      <c r="KL252" s="1"/>
      <c r="KM252" s="1"/>
      <c r="KN252" s="1"/>
      <c r="KO252" s="1"/>
      <c r="KP252" s="1"/>
      <c r="KQ252" s="1"/>
      <c r="KR252" s="1"/>
      <c r="KS252" s="1"/>
      <c r="KT252" s="1"/>
      <c r="KU252" s="1"/>
      <c r="KV252" s="1"/>
      <c r="KW252" s="1"/>
      <c r="KX252" s="1"/>
      <c r="KY252" s="1"/>
      <c r="KZ252" s="1"/>
      <c r="LA252" s="1"/>
      <c r="LB252" s="1"/>
      <c r="LC252" s="1"/>
      <c r="LD252" s="1"/>
      <c r="LE252" s="1"/>
      <c r="LF252" s="1"/>
      <c r="LG252" s="1"/>
      <c r="LH252" s="1"/>
      <c r="LI252" s="1"/>
      <c r="LJ252" s="1"/>
      <c r="LK252" s="1"/>
      <c r="LL252" s="1"/>
      <c r="LM252" s="1"/>
      <c r="LN252" s="1"/>
      <c r="LO252" s="1"/>
      <c r="LP252" s="1"/>
      <c r="LQ252" s="1"/>
      <c r="LR252" s="1"/>
      <c r="LS252" s="1"/>
      <c r="LT252" s="1"/>
      <c r="LU252" s="1"/>
      <c r="LV252" s="1"/>
      <c r="LW252" s="1"/>
      <c r="LX252" s="1"/>
      <c r="LY252" s="1"/>
      <c r="LZ252" s="1"/>
      <c r="MA252" s="1"/>
      <c r="MB252" s="1"/>
      <c r="MC252" s="1"/>
      <c r="MD252" s="1"/>
      <c r="ME252" s="1"/>
      <c r="MF252" s="1"/>
      <c r="MG252" s="1"/>
      <c r="MH252" s="1"/>
      <c r="MI252" s="1"/>
      <c r="MJ252" s="1"/>
      <c r="MK252" s="1"/>
      <c r="ML252" s="1"/>
      <c r="MM252" s="1"/>
      <c r="MN252" s="1"/>
      <c r="MO252" s="1"/>
      <c r="MP252" s="1"/>
      <c r="MQ252" s="1"/>
      <c r="MR252" s="1"/>
      <c r="MS252" s="1"/>
      <c r="MT252" s="1"/>
      <c r="MU252" s="1"/>
      <c r="MV252" s="1"/>
      <c r="MW252" s="1"/>
      <c r="MX252" s="1"/>
      <c r="MY252" s="1"/>
      <c r="MZ252" s="1"/>
      <c r="NA252" s="1"/>
      <c r="NB252" s="1"/>
      <c r="NC252" s="1"/>
      <c r="ND252" s="1"/>
      <c r="NE252" s="1"/>
      <c r="NF252" s="1"/>
      <c r="NG252" s="1"/>
      <c r="NH252" s="1"/>
      <c r="NI252" s="1"/>
      <c r="NJ252" s="1"/>
      <c r="NK252" s="1"/>
      <c r="NL252" s="1"/>
      <c r="NM252" s="1"/>
      <c r="NN252" s="1"/>
      <c r="NO252" s="1"/>
      <c r="NP252" s="1"/>
      <c r="NQ252" s="1"/>
      <c r="NR252" s="1"/>
      <c r="NS252" s="1"/>
      <c r="NT252" s="1"/>
      <c r="NU252" s="1"/>
      <c r="NV252" s="1"/>
      <c r="NW252" s="1"/>
      <c r="NX252" s="1"/>
      <c r="NY252" s="1"/>
      <c r="NZ252" s="1"/>
      <c r="OA252" s="1"/>
      <c r="OB252" s="1"/>
      <c r="OC252" s="1"/>
      <c r="OD252" s="1"/>
      <c r="OE252" s="1"/>
      <c r="OF252" s="1"/>
      <c r="OG252" s="1"/>
      <c r="OH252" s="1"/>
      <c r="OI252" s="1"/>
      <c r="OJ252" s="1"/>
      <c r="OK252" s="1"/>
      <c r="OL252" s="1"/>
      <c r="OM252" s="1"/>
      <c r="ON252" s="1"/>
      <c r="OO252" s="1"/>
      <c r="OP252" s="1"/>
      <c r="OQ252" s="1"/>
      <c r="OR252" s="1"/>
      <c r="OS252" s="1"/>
      <c r="OT252" s="1"/>
      <c r="OU252" s="1"/>
      <c r="OV252" s="1"/>
      <c r="OW252" s="1"/>
      <c r="OX252" s="1"/>
      <c r="OY252" s="1"/>
      <c r="OZ252" s="1"/>
      <c r="PA252" s="1"/>
      <c r="PB252" s="1"/>
      <c r="PC252" s="1"/>
      <c r="PD252" s="1"/>
      <c r="PE252" s="1"/>
      <c r="PF252" s="1"/>
      <c r="PG252" s="1"/>
      <c r="PH252" s="1"/>
      <c r="PI252" s="1"/>
      <c r="PJ252" s="1"/>
      <c r="PK252" s="1"/>
      <c r="PL252" s="1"/>
      <c r="PM252" s="1"/>
      <c r="PN252" s="1"/>
      <c r="PO252" s="1"/>
      <c r="PP252" s="1"/>
      <c r="PQ252" s="1"/>
      <c r="PR252" s="1"/>
      <c r="PS252" s="1"/>
      <c r="PT252" s="1"/>
      <c r="PU252" s="1"/>
      <c r="PV252" s="1"/>
      <c r="PW252" s="1"/>
      <c r="PX252" s="1"/>
      <c r="PY252" s="1"/>
      <c r="PZ252" s="1"/>
      <c r="QA252" s="1"/>
      <c r="QB252" s="1"/>
      <c r="QC252" s="1"/>
      <c r="QD252" s="1"/>
      <c r="QE252" s="1"/>
      <c r="QF252" s="1"/>
      <c r="QG252" s="1"/>
      <c r="QH252" s="1"/>
      <c r="QI252" s="1"/>
      <c r="QJ252" s="1"/>
      <c r="QK252" s="1"/>
      <c r="QL252" s="1"/>
      <c r="QM252" s="1"/>
      <c r="QN252" s="1"/>
      <c r="QO252" s="1"/>
      <c r="QP252" s="1"/>
      <c r="QQ252" s="1"/>
      <c r="QR252" s="1"/>
      <c r="QS252" s="1"/>
      <c r="QT252" s="1"/>
      <c r="QU252" s="1"/>
      <c r="QV252" s="1"/>
      <c r="QW252" s="1"/>
      <c r="QX252" s="1"/>
      <c r="QY252" s="1"/>
      <c r="QZ252" s="1"/>
      <c r="RA252" s="1"/>
      <c r="RB252" s="1"/>
      <c r="RC252" s="1"/>
      <c r="RD252" s="1"/>
      <c r="RE252" s="1"/>
      <c r="RF252" s="1"/>
      <c r="RG252" s="1"/>
      <c r="RH252" s="1"/>
      <c r="RI252" s="1"/>
      <c r="RJ252" s="1"/>
      <c r="RK252" s="1"/>
      <c r="RL252" s="1"/>
      <c r="RM252" s="1"/>
      <c r="RN252" s="1"/>
      <c r="RO252" s="1"/>
      <c r="RP252" s="1"/>
      <c r="RQ252" s="1"/>
      <c r="RR252" s="1"/>
      <c r="RS252" s="1"/>
      <c r="RT252" s="1"/>
      <c r="RU252" s="1"/>
      <c r="RV252" s="1"/>
      <c r="RW252" s="1"/>
      <c r="RX252" s="1"/>
      <c r="RY252" s="1"/>
      <c r="RZ252" s="1"/>
      <c r="SA252" s="1"/>
      <c r="SB252" s="1"/>
      <c r="SC252" s="1"/>
      <c r="SD252" s="1"/>
      <c r="SE252" s="1"/>
      <c r="SF252" s="1"/>
      <c r="SG252" s="1"/>
      <c r="SH252" s="1"/>
      <c r="SI252" s="1"/>
      <c r="SJ252" s="1"/>
      <c r="SK252" s="1"/>
      <c r="SL252" s="1"/>
      <c r="SM252" s="1"/>
      <c r="SN252" s="1"/>
      <c r="SO252" s="1"/>
      <c r="SP252" s="1"/>
      <c r="SQ252" s="1"/>
      <c r="SR252" s="1"/>
      <c r="SS252" s="1"/>
      <c r="ST252" s="1"/>
      <c r="SU252" s="1"/>
      <c r="SV252" s="1"/>
      <c r="SW252" s="1"/>
      <c r="SX252" s="1"/>
      <c r="SY252" s="1"/>
      <c r="SZ252" s="1"/>
      <c r="TA252" s="1"/>
      <c r="TB252" s="1"/>
      <c r="TC252" s="1"/>
      <c r="TD252" s="1"/>
      <c r="TE252" s="1"/>
      <c r="TF252" s="1"/>
      <c r="TG252" s="1"/>
      <c r="TH252" s="1"/>
      <c r="TI252" s="1"/>
      <c r="TJ252" s="1"/>
      <c r="TK252" s="1"/>
      <c r="TL252" s="1"/>
      <c r="TM252" s="1"/>
      <c r="TN252" s="1"/>
      <c r="TO252" s="1"/>
      <c r="TP252" s="1"/>
      <c r="TQ252" s="1"/>
      <c r="TR252" s="1"/>
      <c r="TS252" s="1"/>
      <c r="TT252" s="1"/>
      <c r="TU252" s="1"/>
      <c r="TV252" s="1"/>
      <c r="TW252" s="1"/>
      <c r="TX252" s="1"/>
      <c r="TY252" s="1"/>
      <c r="TZ252" s="1"/>
      <c r="UA252" s="1"/>
      <c r="UB252" s="1"/>
      <c r="UC252" s="1"/>
      <c r="UD252" s="1"/>
      <c r="UE252" s="1"/>
      <c r="UF252" s="1"/>
      <c r="UG252" s="1"/>
      <c r="UH252" s="1"/>
      <c r="UI252" s="1"/>
      <c r="UJ252" s="1"/>
      <c r="UK252" s="1"/>
      <c r="UL252" s="1"/>
      <c r="UM252" s="1"/>
      <c r="UN252" s="1"/>
      <c r="UO252" s="1"/>
      <c r="UP252" s="1"/>
      <c r="UQ252" s="1"/>
      <c r="UR252" s="1"/>
      <c r="US252" s="1"/>
      <c r="UT252" s="1"/>
      <c r="UU252" s="1"/>
      <c r="UV252" s="1"/>
      <c r="UW252" s="1"/>
      <c r="UX252" s="1"/>
      <c r="UY252" s="1"/>
      <c r="UZ252" s="1"/>
      <c r="VA252" s="1"/>
      <c r="VB252" s="1"/>
      <c r="VC252" s="1"/>
      <c r="VD252" s="1"/>
      <c r="VE252" s="1"/>
      <c r="VF252" s="1"/>
      <c r="VG252" s="1"/>
      <c r="VH252" s="1"/>
      <c r="VI252" s="1"/>
      <c r="VJ252" s="1"/>
      <c r="VK252" s="1"/>
      <c r="VL252" s="1"/>
      <c r="VM252" s="1"/>
      <c r="VN252" s="1"/>
      <c r="VO252" s="1"/>
      <c r="VP252" s="1"/>
      <c r="VQ252" s="1"/>
      <c r="VR252" s="1"/>
      <c r="VS252" s="1"/>
      <c r="VT252" s="1"/>
      <c r="VU252" s="1"/>
      <c r="VV252" s="1"/>
      <c r="VW252" s="1"/>
      <c r="VX252" s="1"/>
      <c r="VY252" s="1"/>
      <c r="VZ252" s="1"/>
      <c r="WA252" s="1"/>
      <c r="WB252" s="1"/>
      <c r="WC252" s="1"/>
      <c r="WD252" s="1"/>
      <c r="WE252" s="1"/>
      <c r="WF252" s="1"/>
      <c r="WG252" s="1"/>
      <c r="WH252" s="1"/>
      <c r="WI252" s="1"/>
      <c r="WJ252" s="1"/>
      <c r="WK252" s="1"/>
      <c r="WL252" s="1"/>
      <c r="WM252" s="1"/>
      <c r="WN252" s="1"/>
      <c r="WO252" s="1"/>
      <c r="WP252" s="1"/>
      <c r="WQ252" s="1"/>
      <c r="WR252" s="1"/>
      <c r="WS252" s="1"/>
      <c r="WT252" s="1"/>
      <c r="WU252" s="1"/>
      <c r="WV252" s="1"/>
      <c r="WW252" s="1"/>
      <c r="WX252" s="1"/>
      <c r="WY252" s="1"/>
      <c r="WZ252" s="1"/>
      <c r="XA252" s="1"/>
      <c r="XB252" s="1"/>
      <c r="XC252" s="1"/>
      <c r="XD252" s="1"/>
      <c r="XE252" s="1"/>
      <c r="XF252" s="1"/>
      <c r="XG252" s="1"/>
      <c r="XH252" s="1"/>
      <c r="XI252" s="1"/>
      <c r="XJ252" s="1"/>
      <c r="XK252" s="1"/>
      <c r="XL252" s="1"/>
      <c r="XM252" s="1"/>
      <c r="XN252" s="1"/>
      <c r="XO252" s="1"/>
      <c r="XP252" s="1"/>
      <c r="XQ252" s="1"/>
      <c r="XR252" s="1"/>
      <c r="XS252" s="1"/>
      <c r="XT252" s="1"/>
      <c r="XU252" s="1"/>
      <c r="XV252" s="1"/>
      <c r="XW252" s="1"/>
      <c r="XX252" s="1"/>
      <c r="XY252" s="1"/>
      <c r="XZ252" s="1"/>
      <c r="YA252" s="1"/>
      <c r="YB252" s="1"/>
      <c r="YC252" s="1"/>
      <c r="YD252" s="1"/>
      <c r="YE252" s="1"/>
      <c r="YF252" s="1"/>
      <c r="YG252" s="1"/>
      <c r="YH252" s="1"/>
      <c r="YI252" s="1"/>
      <c r="YJ252" s="1"/>
      <c r="YK252" s="1"/>
      <c r="YL252" s="1"/>
      <c r="YM252" s="1"/>
      <c r="YN252" s="1"/>
      <c r="YO252" s="1"/>
      <c r="YP252" s="1"/>
      <c r="YQ252" s="1"/>
      <c r="YR252" s="1"/>
      <c r="YS252" s="1"/>
      <c r="YT252" s="1"/>
      <c r="YU252" s="1"/>
      <c r="YV252" s="1"/>
      <c r="YW252" s="1"/>
      <c r="YX252" s="1"/>
      <c r="YY252" s="1"/>
      <c r="YZ252" s="1"/>
      <c r="ZA252" s="1"/>
      <c r="ZB252" s="1"/>
      <c r="ZC252" s="1"/>
      <c r="ZD252" s="1"/>
      <c r="ZE252" s="1"/>
      <c r="ZF252" s="1"/>
      <c r="ZG252" s="1"/>
      <c r="ZH252" s="1"/>
      <c r="ZI252" s="1"/>
      <c r="ZJ252" s="1"/>
      <c r="ZK252" s="1"/>
      <c r="ZL252" s="1"/>
      <c r="ZM252" s="1"/>
      <c r="ZN252" s="1"/>
      <c r="ZO252" s="1"/>
      <c r="ZP252" s="1"/>
      <c r="ZQ252" s="1"/>
      <c r="ZR252" s="1"/>
      <c r="ZS252" s="1"/>
      <c r="ZT252" s="1"/>
      <c r="ZU252" s="1"/>
      <c r="ZV252" s="1"/>
      <c r="ZW252" s="1"/>
      <c r="ZX252" s="1"/>
      <c r="ZY252" s="1"/>
      <c r="ZZ252" s="1"/>
      <c r="AAA252" s="1"/>
      <c r="AAB252" s="1"/>
      <c r="AAC252" s="1"/>
      <c r="AAD252" s="1"/>
      <c r="AAE252" s="1"/>
      <c r="AAF252" s="1"/>
      <c r="AAG252" s="1"/>
      <c r="AAH252" s="1"/>
      <c r="AAI252" s="1"/>
      <c r="AAJ252" s="1"/>
      <c r="AAK252" s="1"/>
      <c r="AAL252" s="1"/>
      <c r="AAM252" s="1"/>
      <c r="AAN252" s="1"/>
      <c r="AAO252" s="1"/>
      <c r="AAP252" s="1"/>
      <c r="AAQ252" s="1"/>
      <c r="AAR252" s="1"/>
      <c r="AAS252" s="1"/>
      <c r="AAT252" s="1"/>
      <c r="AAU252" s="1"/>
      <c r="AAV252" s="1"/>
      <c r="AAW252" s="1"/>
      <c r="AAX252" s="1"/>
      <c r="AAY252" s="1"/>
      <c r="AAZ252" s="1"/>
      <c r="ABA252" s="1"/>
      <c r="ABB252" s="1"/>
      <c r="ABC252" s="1"/>
      <c r="ABD252" s="1"/>
      <c r="ABE252" s="1"/>
      <c r="ABF252" s="1"/>
      <c r="ABG252" s="1"/>
      <c r="ABH252" s="1"/>
      <c r="ABI252" s="1"/>
      <c r="ABJ252" s="1"/>
      <c r="ABK252" s="1"/>
      <c r="ABL252" s="1"/>
      <c r="ABM252" s="1"/>
      <c r="ABN252" s="1"/>
      <c r="ABO252" s="1"/>
      <c r="ABP252" s="1"/>
      <c r="ABQ252" s="1"/>
      <c r="ABR252" s="1"/>
      <c r="ABS252" s="1"/>
      <c r="ABT252" s="1"/>
      <c r="ABU252" s="1"/>
      <c r="ABV252" s="1"/>
      <c r="ABW252" s="1"/>
      <c r="ABX252" s="1"/>
      <c r="ABY252" s="1"/>
      <c r="ABZ252" s="1"/>
      <c r="ACA252" s="1"/>
      <c r="ACB252" s="1"/>
      <c r="ACC252" s="1"/>
      <c r="ACD252" s="1"/>
      <c r="ACE252" s="1"/>
      <c r="ACF252" s="1"/>
      <c r="ACG252" s="1"/>
      <c r="ACH252" s="1"/>
      <c r="ACI252" s="1"/>
      <c r="ACJ252" s="1"/>
      <c r="ACK252" s="1"/>
      <c r="ACL252" s="1"/>
      <c r="ACM252" s="1"/>
      <c r="ACN252" s="1"/>
      <c r="ACO252" s="1"/>
      <c r="ACP252" s="1"/>
      <c r="ACQ252" s="1"/>
      <c r="ACR252" s="1"/>
      <c r="ACS252" s="1"/>
      <c r="ACT252" s="1"/>
      <c r="ACU252" s="1"/>
      <c r="ACV252" s="1"/>
      <c r="ACW252" s="1"/>
      <c r="ACX252" s="1"/>
      <c r="ACY252" s="1"/>
      <c r="ACZ252" s="1"/>
      <c r="ADA252" s="1"/>
      <c r="ADB252" s="1"/>
      <c r="ADC252" s="1"/>
      <c r="ADD252" s="1"/>
      <c r="ADE252" s="1"/>
      <c r="ADF252" s="1"/>
      <c r="ADG252" s="1"/>
      <c r="ADH252" s="1"/>
      <c r="ADI252" s="1"/>
      <c r="ADJ252" s="1"/>
      <c r="ADK252" s="1"/>
      <c r="ADL252" s="1"/>
      <c r="ADM252" s="1"/>
      <c r="ADN252" s="1"/>
      <c r="ADO252" s="1"/>
      <c r="ADP252" s="1"/>
      <c r="ADQ252" s="1"/>
      <c r="ADR252" s="1"/>
      <c r="ADS252" s="1"/>
      <c r="ADT252" s="1"/>
      <c r="ADU252" s="1"/>
      <c r="ADV252" s="1"/>
      <c r="ADW252" s="1"/>
      <c r="ADX252" s="1"/>
      <c r="ADY252" s="1"/>
      <c r="ADZ252" s="1"/>
      <c r="AEA252" s="1"/>
      <c r="AEB252" s="1"/>
      <c r="AEC252" s="1"/>
      <c r="AED252" s="1"/>
      <c r="AEE252" s="1"/>
      <c r="AEF252" s="1"/>
      <c r="AEG252" s="1"/>
      <c r="AEH252" s="1"/>
      <c r="AEI252" s="1"/>
      <c r="AEJ252" s="1"/>
      <c r="AEK252" s="1"/>
      <c r="AEL252" s="1"/>
      <c r="AEM252" s="1"/>
      <c r="AEN252" s="1"/>
      <c r="AEO252" s="1"/>
      <c r="AEP252" s="1"/>
      <c r="AEQ252" s="1"/>
      <c r="AER252" s="1"/>
      <c r="AES252" s="1"/>
      <c r="AET252" s="1"/>
      <c r="AEU252" s="1"/>
      <c r="AEV252" s="1"/>
      <c r="AEW252" s="1"/>
      <c r="AEX252" s="1"/>
      <c r="AEY252" s="1"/>
      <c r="AEZ252" s="1"/>
      <c r="AFA252" s="1"/>
      <c r="AFB252" s="1"/>
      <c r="AFC252" s="1"/>
      <c r="AFD252" s="1"/>
      <c r="AFE252" s="1"/>
      <c r="AFF252" s="1"/>
      <c r="AFG252" s="1"/>
      <c r="AFH252" s="1"/>
      <c r="AFI252" s="1"/>
      <c r="AFJ252" s="1"/>
      <c r="AFK252" s="1"/>
      <c r="AFL252" s="1"/>
      <c r="AFM252" s="1"/>
      <c r="AFN252" s="1"/>
      <c r="AFO252" s="1"/>
      <c r="AFP252" s="1"/>
      <c r="AFQ252" s="1"/>
      <c r="AFR252" s="1"/>
      <c r="AFS252" s="1"/>
      <c r="AFT252" s="1"/>
      <c r="AFU252" s="1"/>
      <c r="AFV252" s="1"/>
      <c r="AFW252" s="1"/>
      <c r="AFX252" s="1"/>
      <c r="AFY252" s="1"/>
      <c r="AFZ252" s="1"/>
      <c r="AGA252" s="1"/>
      <c r="AGB252" s="1"/>
      <c r="AGC252" s="1"/>
      <c r="AGD252" s="1"/>
      <c r="AGE252" s="1"/>
      <c r="AGF252" s="1"/>
      <c r="AGG252" s="1"/>
      <c r="AGH252" s="1"/>
      <c r="AGI252" s="1"/>
      <c r="AGJ252" s="1"/>
      <c r="AGK252" s="1"/>
      <c r="AGL252" s="1"/>
      <c r="AGM252" s="1"/>
      <c r="AGN252" s="1"/>
      <c r="AGO252" s="1"/>
      <c r="AGP252" s="1"/>
      <c r="AGQ252" s="1"/>
      <c r="AGR252" s="1"/>
      <c r="AGS252" s="1"/>
      <c r="AGT252" s="1"/>
      <c r="AGU252" s="1"/>
      <c r="AGV252" s="1"/>
      <c r="AGW252" s="1"/>
      <c r="AGX252" s="1"/>
      <c r="AGY252" s="1"/>
      <c r="AGZ252" s="1"/>
      <c r="AHA252" s="1"/>
      <c r="AHB252" s="1"/>
      <c r="AHC252" s="1"/>
      <c r="AHD252" s="1"/>
      <c r="AHE252" s="1"/>
      <c r="AHF252" s="1"/>
      <c r="AHG252" s="1"/>
      <c r="AHH252" s="1"/>
      <c r="AHI252" s="1"/>
      <c r="AHJ252" s="1"/>
      <c r="AHK252" s="1"/>
      <c r="AHL252" s="1"/>
      <c r="AHM252" s="1"/>
      <c r="AHN252" s="1"/>
      <c r="AHO252" s="1"/>
      <c r="AHP252" s="1"/>
      <c r="AHQ252" s="1"/>
      <c r="AHR252" s="1"/>
      <c r="AHS252" s="1"/>
      <c r="AHT252" s="1"/>
      <c r="AHU252" s="1"/>
      <c r="AHV252" s="1"/>
      <c r="AHW252" s="1"/>
      <c r="AHX252" s="1"/>
      <c r="AHY252" s="1"/>
      <c r="AHZ252" s="1"/>
      <c r="AIA252" s="1"/>
      <c r="AIB252" s="1"/>
      <c r="AIC252" s="1"/>
      <c r="AID252" s="1"/>
      <c r="AIE252" s="1"/>
      <c r="AIF252" s="1"/>
      <c r="AIG252" s="1"/>
      <c r="AIH252" s="1"/>
      <c r="AII252" s="1"/>
      <c r="AIJ252" s="1"/>
      <c r="AIK252" s="1"/>
      <c r="AIL252" s="1"/>
      <c r="AIM252" s="1"/>
      <c r="AIN252" s="1"/>
      <c r="AIO252" s="1"/>
      <c r="AIP252" s="1"/>
      <c r="AIQ252" s="1"/>
      <c r="AIR252" s="1"/>
      <c r="AIS252" s="1"/>
      <c r="AIT252" s="1"/>
      <c r="AIU252" s="1"/>
      <c r="AIV252" s="1"/>
      <c r="AIW252" s="1"/>
      <c r="AIX252" s="1"/>
      <c r="AIY252" s="1"/>
      <c r="AIZ252" s="1"/>
      <c r="AJA252" s="1"/>
      <c r="AJB252" s="1"/>
      <c r="AJC252" s="1"/>
      <c r="AJD252" s="1"/>
      <c r="AJE252" s="1"/>
      <c r="AJF252" s="1"/>
      <c r="AJG252" s="1"/>
      <c r="AJH252" s="1"/>
      <c r="AJI252" s="1"/>
      <c r="AJJ252" s="1"/>
      <c r="AJK252" s="1"/>
      <c r="AJL252" s="1"/>
      <c r="AJM252" s="1"/>
      <c r="AJN252" s="1"/>
      <c r="AJO252" s="1"/>
      <c r="AJP252" s="1"/>
      <c r="AJQ252" s="1"/>
      <c r="AJR252" s="1"/>
      <c r="AJS252" s="1"/>
      <c r="AJT252" s="1"/>
      <c r="AJU252" s="1"/>
      <c r="AJV252" s="1"/>
      <c r="AJW252" s="1"/>
      <c r="AJX252" s="1"/>
      <c r="AJY252" s="1"/>
      <c r="AJZ252" s="1"/>
      <c r="AKA252" s="1"/>
      <c r="AKB252" s="1"/>
      <c r="AKC252" s="1"/>
      <c r="AKD252" s="1"/>
      <c r="AKE252" s="1"/>
      <c r="AKF252" s="1"/>
      <c r="AKG252" s="1"/>
      <c r="AKH252" s="1"/>
      <c r="AKI252" s="1"/>
      <c r="AKJ252" s="1"/>
      <c r="AKK252" s="1"/>
      <c r="AKL252" s="1"/>
      <c r="AKM252" s="1"/>
      <c r="AKN252" s="1"/>
      <c r="AKO252" s="1"/>
      <c r="AKP252" s="1"/>
      <c r="AKQ252" s="1"/>
      <c r="AKR252" s="1"/>
      <c r="AKS252" s="1"/>
      <c r="AKT252" s="1"/>
      <c r="AKU252" s="1"/>
      <c r="AKV252" s="1"/>
      <c r="AKW252" s="1"/>
      <c r="AKX252" s="1"/>
      <c r="AKY252" s="1"/>
      <c r="AKZ252" s="1"/>
      <c r="ALA252" s="1"/>
      <c r="ALB252" s="1"/>
      <c r="ALC252" s="1"/>
      <c r="ALD252" s="1"/>
      <c r="ALE252" s="1"/>
      <c r="ALF252" s="1"/>
      <c r="ALG252" s="1"/>
      <c r="ALH252" s="1"/>
      <c r="ALI252" s="1"/>
      <c r="ALJ252" s="1"/>
      <c r="ALK252" s="1"/>
      <c r="ALL252" s="1"/>
      <c r="ALM252" s="1"/>
      <c r="ALN252" s="1"/>
      <c r="ALO252" s="1"/>
      <c r="ALP252" s="1"/>
      <c r="ALQ252" s="1"/>
      <c r="ALR252" s="1"/>
      <c r="ALS252" s="1"/>
      <c r="ALT252" s="1"/>
      <c r="ALU252" s="1"/>
      <c r="ALV252" s="1"/>
      <c r="ALW252" s="1"/>
      <c r="ALX252" s="1"/>
      <c r="ALY252" s="1"/>
      <c r="ALZ252" s="1"/>
      <c r="AMA252" s="1"/>
      <c r="AMB252" s="1"/>
      <c r="AMC252" s="1"/>
      <c r="AMD252" s="1"/>
      <c r="AME252" s="1"/>
      <c r="AMF252" s="1"/>
      <c r="AMG252" s="1"/>
      <c r="AMH252" s="1"/>
      <c r="AMI252" s="1"/>
      <c r="AMJ252" s="1"/>
      <c r="AMK252" s="1"/>
      <c r="AML252" s="1"/>
      <c r="AMM252" s="1"/>
      <c r="AMN252" s="1"/>
      <c r="AMO252" s="1"/>
      <c r="AMP252" s="1"/>
      <c r="AMQ252" s="1"/>
      <c r="AMR252" s="1"/>
      <c r="AMS252" s="1"/>
      <c r="AMT252" s="1"/>
      <c r="AMU252" s="1"/>
      <c r="AMV252" s="1"/>
      <c r="AMW252" s="1"/>
      <c r="AMX252" s="1"/>
      <c r="AMY252" s="1"/>
      <c r="AMZ252" s="1"/>
      <c r="ANA252" s="1"/>
      <c r="ANB252" s="1"/>
      <c r="ANC252" s="1"/>
      <c r="AND252" s="1"/>
      <c r="ANE252" s="1"/>
      <c r="ANF252" s="1"/>
      <c r="ANG252" s="1"/>
      <c r="ANH252" s="1"/>
      <c r="ANI252" s="1"/>
      <c r="ANJ252" s="1"/>
      <c r="ANK252" s="1"/>
      <c r="ANL252" s="1"/>
      <c r="ANM252" s="1"/>
      <c r="ANN252" s="1"/>
      <c r="ANO252" s="1"/>
      <c r="ANP252" s="1"/>
      <c r="ANQ252" s="1"/>
      <c r="ANR252" s="1"/>
      <c r="ANS252" s="1"/>
      <c r="ANT252" s="1"/>
      <c r="ANU252" s="1"/>
      <c r="ANV252" s="1"/>
      <c r="ANW252" s="1"/>
      <c r="ANX252" s="1"/>
      <c r="ANY252" s="1"/>
      <c r="ANZ252" s="1"/>
      <c r="AOA252" s="1"/>
      <c r="AOB252" s="1"/>
      <c r="AOC252" s="1"/>
      <c r="AOD252" s="1"/>
      <c r="AOE252" s="1"/>
      <c r="AOF252" s="1"/>
      <c r="AOG252" s="1"/>
      <c r="AOH252" s="1"/>
      <c r="AOI252" s="1"/>
      <c r="AOJ252" s="1"/>
      <c r="AOK252" s="1"/>
      <c r="AOL252" s="1"/>
      <c r="AOM252" s="1"/>
      <c r="AON252" s="1"/>
      <c r="AOO252" s="1"/>
      <c r="AOP252" s="1"/>
      <c r="AOQ252" s="1"/>
      <c r="AOR252" s="1"/>
      <c r="AOS252" s="1"/>
      <c r="AOT252" s="1"/>
      <c r="AOU252" s="1"/>
      <c r="AOV252" s="1"/>
      <c r="AOW252" s="1"/>
      <c r="AOX252" s="1"/>
      <c r="AOY252" s="1"/>
      <c r="AOZ252" s="1"/>
      <c r="APA252" s="1"/>
      <c r="APB252" s="1"/>
      <c r="APC252" s="1"/>
      <c r="APD252" s="1"/>
      <c r="APE252" s="1"/>
      <c r="APF252" s="1"/>
      <c r="APG252" s="1"/>
      <c r="APH252" s="1"/>
      <c r="API252" s="1"/>
      <c r="APJ252" s="1"/>
      <c r="APK252" s="1"/>
      <c r="APL252" s="1"/>
      <c r="APM252" s="1"/>
      <c r="APN252" s="1"/>
      <c r="APO252" s="1"/>
      <c r="APP252" s="1"/>
      <c r="APQ252" s="1"/>
      <c r="APR252" s="1"/>
      <c r="APS252" s="1"/>
      <c r="APT252" s="1"/>
      <c r="APU252" s="1"/>
      <c r="APV252" s="1"/>
      <c r="APW252" s="1"/>
      <c r="APX252" s="1"/>
      <c r="APY252" s="1"/>
      <c r="APZ252" s="1"/>
      <c r="AQA252" s="1"/>
      <c r="AQB252" s="1"/>
      <c r="AQC252" s="1"/>
      <c r="AQD252" s="1"/>
      <c r="AQE252" s="1"/>
      <c r="AQF252" s="1"/>
      <c r="AQG252" s="1"/>
      <c r="AQH252" s="1"/>
      <c r="AQI252" s="1"/>
      <c r="AQJ252" s="1"/>
      <c r="AQK252" s="1"/>
      <c r="AQL252" s="1"/>
      <c r="AQM252" s="1"/>
      <c r="AQN252" s="1"/>
      <c r="AQO252" s="1"/>
      <c r="AQP252" s="1"/>
      <c r="AQQ252" s="1"/>
      <c r="AQR252" s="1"/>
      <c r="AQS252" s="1"/>
      <c r="AQT252" s="1"/>
      <c r="AQU252" s="1"/>
      <c r="AQV252" s="1"/>
      <c r="AQW252" s="1"/>
      <c r="AQX252" s="1"/>
      <c r="AQY252" s="1"/>
      <c r="AQZ252" s="1"/>
      <c r="ARA252" s="1"/>
      <c r="ARB252" s="1"/>
      <c r="ARC252" s="1"/>
      <c r="ARD252" s="1"/>
      <c r="ARE252" s="1"/>
      <c r="ARF252" s="1"/>
      <c r="ARG252" s="1"/>
      <c r="ARH252" s="1"/>
      <c r="ARI252" s="1"/>
      <c r="ARJ252" s="1"/>
      <c r="ARK252" s="1"/>
      <c r="ARL252" s="1"/>
      <c r="ARM252" s="1"/>
      <c r="ARN252" s="1"/>
      <c r="ARO252" s="1"/>
      <c r="ARP252" s="1"/>
      <c r="ARQ252" s="1"/>
      <c r="ARR252" s="1"/>
      <c r="ARS252" s="1"/>
      <c r="ART252" s="1"/>
      <c r="ARU252" s="1"/>
      <c r="ARV252" s="1"/>
      <c r="ARW252" s="1"/>
      <c r="ARX252" s="1"/>
      <c r="ARY252" s="1"/>
      <c r="ARZ252" s="1"/>
      <c r="ASA252" s="1"/>
      <c r="ASB252" s="1"/>
      <c r="ASC252" s="1"/>
      <c r="ASD252" s="1"/>
      <c r="ASE252" s="1"/>
      <c r="ASF252" s="1"/>
      <c r="ASG252" s="1"/>
      <c r="ASH252" s="1"/>
      <c r="ASI252" s="1"/>
      <c r="ASJ252" s="1"/>
      <c r="ASK252" s="1"/>
      <c r="ASL252" s="1"/>
      <c r="ASM252" s="1"/>
      <c r="ASN252" s="1"/>
      <c r="ASO252" s="1"/>
      <c r="ASP252" s="1"/>
      <c r="ASQ252" s="1"/>
      <c r="ASR252" s="1"/>
      <c r="ASS252" s="1"/>
      <c r="AST252" s="1"/>
      <c r="ASU252" s="1"/>
      <c r="ASV252" s="1"/>
      <c r="ASW252" s="1"/>
      <c r="ASX252" s="1"/>
      <c r="ASY252" s="1"/>
      <c r="ASZ252" s="1"/>
      <c r="ATA252" s="1"/>
      <c r="ATB252" s="1"/>
      <c r="ATC252" s="1"/>
      <c r="ATD252" s="1"/>
      <c r="ATE252" s="1"/>
      <c r="ATF252" s="1"/>
      <c r="ATG252" s="1"/>
      <c r="ATH252" s="1"/>
      <c r="ATI252" s="1"/>
      <c r="ATJ252" s="1"/>
      <c r="ATK252" s="1"/>
      <c r="ATL252" s="1"/>
      <c r="ATM252" s="1"/>
      <c r="ATN252" s="1"/>
      <c r="ATO252" s="1"/>
      <c r="ATP252" s="1"/>
      <c r="ATQ252" s="1"/>
      <c r="ATR252" s="1"/>
      <c r="ATS252" s="1"/>
      <c r="ATT252" s="1"/>
      <c r="ATU252" s="1"/>
      <c r="ATV252" s="1"/>
      <c r="ATW252" s="1"/>
      <c r="ATX252" s="1"/>
      <c r="ATY252" s="1"/>
      <c r="ATZ252" s="1"/>
      <c r="AUA252" s="1"/>
      <c r="AUB252" s="1"/>
      <c r="AUC252" s="1"/>
      <c r="AUD252" s="1"/>
      <c r="AUE252" s="1"/>
      <c r="AUF252" s="1"/>
      <c r="AUG252" s="1"/>
      <c r="AUH252" s="1"/>
      <c r="AUI252" s="1"/>
      <c r="AUJ252" s="1"/>
      <c r="AUK252" s="1"/>
      <c r="AUL252" s="1"/>
      <c r="AUM252" s="1"/>
      <c r="AUN252" s="1"/>
      <c r="AUO252" s="1"/>
      <c r="AUP252" s="1"/>
      <c r="AUQ252" s="1"/>
      <c r="AUR252" s="1"/>
      <c r="AUS252" s="1"/>
      <c r="AUT252" s="1"/>
      <c r="AUU252" s="1"/>
      <c r="AUV252" s="1"/>
      <c r="AUW252" s="1"/>
      <c r="AUX252" s="1"/>
      <c r="AUY252" s="1"/>
      <c r="AUZ252" s="1"/>
      <c r="AVA252" s="1"/>
      <c r="AVB252" s="1"/>
      <c r="AVC252" s="1"/>
      <c r="AVD252" s="1"/>
      <c r="AVE252" s="1"/>
      <c r="AVF252" s="1"/>
      <c r="AVG252" s="1"/>
      <c r="AVH252" s="1"/>
      <c r="AVI252" s="1"/>
      <c r="AVJ252" s="1"/>
      <c r="AVK252" s="1"/>
      <c r="AVL252" s="1"/>
      <c r="AVM252" s="1"/>
      <c r="AVN252" s="1"/>
      <c r="AVO252" s="1"/>
      <c r="AVP252" s="1"/>
      <c r="AVQ252" s="1"/>
      <c r="AVR252" s="1"/>
      <c r="AVS252" s="1"/>
      <c r="AVT252" s="1"/>
      <c r="AVU252" s="1"/>
      <c r="AVV252" s="1"/>
      <c r="AVW252" s="1"/>
      <c r="AVX252" s="1"/>
      <c r="AVY252" s="1"/>
      <c r="AVZ252" s="1"/>
      <c r="AWA252" s="1"/>
      <c r="AWB252" s="1"/>
      <c r="AWC252" s="1"/>
      <c r="AWD252" s="1"/>
      <c r="AWE252" s="1"/>
      <c r="AWF252" s="1"/>
      <c r="AWG252" s="1"/>
      <c r="AWH252" s="1"/>
      <c r="AWI252" s="1"/>
      <c r="AWJ252" s="1"/>
      <c r="AWK252" s="1"/>
      <c r="AWL252" s="1"/>
      <c r="AWM252" s="1"/>
      <c r="AWN252" s="1"/>
      <c r="AWO252" s="1"/>
      <c r="AWP252" s="1"/>
      <c r="AWQ252" s="1"/>
      <c r="AWR252" s="1"/>
      <c r="AWS252" s="1"/>
      <c r="AWT252" s="1"/>
      <c r="AWU252" s="1"/>
      <c r="AWV252" s="1"/>
      <c r="AWW252" s="1"/>
      <c r="AWX252" s="1"/>
      <c r="AWY252" s="1"/>
      <c r="AWZ252" s="1"/>
      <c r="AXA252" s="1"/>
      <c r="AXB252" s="1"/>
      <c r="AXC252" s="1"/>
      <c r="AXD252" s="1"/>
      <c r="AXE252" s="1"/>
      <c r="AXF252" s="1"/>
      <c r="AXG252" s="1"/>
      <c r="AXH252" s="1"/>
      <c r="AXI252" s="1"/>
      <c r="AXJ252" s="1"/>
      <c r="AXK252" s="1"/>
      <c r="AXL252" s="1"/>
      <c r="AXM252" s="1"/>
      <c r="AXN252" s="1"/>
      <c r="AXO252" s="1"/>
      <c r="AXP252" s="1"/>
      <c r="AXQ252" s="1"/>
      <c r="AXR252" s="1"/>
      <c r="AXS252" s="1"/>
      <c r="AXT252" s="1"/>
      <c r="AXU252" s="1"/>
      <c r="AXV252" s="1"/>
      <c r="AXW252" s="1"/>
      <c r="AXX252" s="1"/>
      <c r="AXY252" s="1"/>
      <c r="AXZ252" s="1"/>
      <c r="AYA252" s="1"/>
      <c r="AYB252" s="1"/>
      <c r="AYC252" s="1"/>
      <c r="AYD252" s="1"/>
      <c r="AYE252" s="1"/>
      <c r="AYF252" s="1"/>
      <c r="AYG252" s="1"/>
      <c r="AYH252" s="1"/>
      <c r="AYI252" s="1"/>
      <c r="AYJ252" s="1"/>
      <c r="AYK252" s="1"/>
      <c r="AYL252" s="1"/>
      <c r="AYM252" s="1"/>
      <c r="AYN252" s="1"/>
      <c r="AYO252" s="1"/>
      <c r="AYP252" s="1"/>
      <c r="AYQ252" s="1"/>
      <c r="AYR252" s="1"/>
      <c r="AYS252" s="1"/>
      <c r="AYT252" s="1"/>
      <c r="AYU252" s="1"/>
      <c r="AYV252" s="1"/>
      <c r="AYW252" s="1"/>
      <c r="AYX252" s="1"/>
      <c r="AYY252" s="1"/>
      <c r="AYZ252" s="1"/>
      <c r="AZA252" s="1"/>
      <c r="AZB252" s="1"/>
      <c r="AZC252" s="1"/>
      <c r="AZD252" s="1"/>
      <c r="AZE252" s="1"/>
      <c r="AZF252" s="1"/>
      <c r="AZG252" s="1"/>
      <c r="AZH252" s="1"/>
      <c r="AZI252" s="1"/>
      <c r="AZJ252" s="1"/>
      <c r="AZK252" s="1"/>
      <c r="AZL252" s="1"/>
      <c r="AZM252" s="1"/>
      <c r="AZN252" s="1"/>
      <c r="AZO252" s="1"/>
      <c r="AZP252" s="1"/>
      <c r="AZQ252" s="1"/>
      <c r="AZR252" s="1"/>
      <c r="AZS252" s="1"/>
      <c r="AZT252" s="1"/>
      <c r="AZU252" s="1"/>
      <c r="AZV252" s="1"/>
      <c r="AZW252" s="1"/>
      <c r="AZX252" s="1"/>
      <c r="AZY252" s="1"/>
      <c r="AZZ252" s="1"/>
      <c r="BAA252" s="1"/>
      <c r="BAB252" s="1"/>
      <c r="BAC252" s="1"/>
      <c r="BAD252" s="1"/>
      <c r="BAE252" s="1"/>
      <c r="BAF252" s="1"/>
      <c r="BAG252" s="1"/>
      <c r="BAH252" s="1"/>
      <c r="BAI252" s="1"/>
      <c r="BAJ252" s="1"/>
      <c r="BAK252" s="1"/>
      <c r="BAL252" s="1"/>
      <c r="BAM252" s="1"/>
      <c r="BAN252" s="1"/>
      <c r="BAO252" s="1"/>
      <c r="BAP252" s="1"/>
      <c r="BAQ252" s="1"/>
      <c r="BAR252" s="1"/>
      <c r="BAS252" s="1"/>
      <c r="BAT252" s="1"/>
      <c r="BAU252" s="1"/>
      <c r="BAV252" s="1"/>
      <c r="BAW252" s="1"/>
      <c r="BAX252" s="1"/>
      <c r="BAY252" s="1"/>
      <c r="BAZ252" s="1"/>
      <c r="BBA252" s="1"/>
      <c r="BBB252" s="1"/>
      <c r="BBC252" s="1"/>
      <c r="BBD252" s="1"/>
      <c r="BBE252" s="1"/>
      <c r="BBF252" s="1"/>
      <c r="BBG252" s="1"/>
      <c r="BBH252" s="1"/>
      <c r="BBI252" s="1"/>
      <c r="BBJ252" s="1"/>
      <c r="BBK252" s="1"/>
      <c r="BBL252" s="1"/>
      <c r="BBM252" s="1"/>
      <c r="BBN252" s="1"/>
      <c r="BBO252" s="1"/>
      <c r="BBP252" s="1"/>
      <c r="BBQ252" s="1"/>
      <c r="BBR252" s="1"/>
      <c r="BBS252" s="1"/>
      <c r="BBT252" s="1"/>
      <c r="BBU252" s="1"/>
      <c r="BBV252" s="1"/>
      <c r="BBW252" s="1"/>
      <c r="BBX252" s="1"/>
      <c r="BBY252" s="1"/>
      <c r="BBZ252" s="1"/>
      <c r="BCA252" s="1"/>
      <c r="BCB252" s="1"/>
      <c r="BCC252" s="1"/>
      <c r="BCD252" s="1"/>
      <c r="BCE252" s="1"/>
      <c r="BCF252" s="1"/>
      <c r="BCG252" s="1"/>
      <c r="BCH252" s="1"/>
      <c r="BCI252" s="1"/>
      <c r="BCJ252" s="1"/>
      <c r="BCK252" s="1"/>
      <c r="BCL252" s="1"/>
      <c r="BCM252" s="1"/>
      <c r="BCN252" s="1"/>
      <c r="BCO252" s="1"/>
      <c r="BCP252" s="1"/>
      <c r="BCQ252" s="1"/>
      <c r="BCR252" s="1"/>
      <c r="BCS252" s="1"/>
      <c r="BCT252" s="1"/>
      <c r="BCU252" s="1"/>
      <c r="BCV252" s="1"/>
      <c r="BCW252" s="1"/>
      <c r="BCX252" s="1"/>
      <c r="BCY252" s="1"/>
      <c r="BCZ252" s="1"/>
      <c r="BDA252" s="1"/>
      <c r="BDB252" s="1"/>
      <c r="BDC252" s="1"/>
      <c r="BDD252" s="1"/>
      <c r="BDE252" s="1"/>
      <c r="BDF252" s="1"/>
      <c r="BDG252" s="1"/>
      <c r="BDH252" s="1"/>
      <c r="BDI252" s="1"/>
      <c r="BDJ252" s="1"/>
      <c r="BDK252" s="1"/>
      <c r="BDL252" s="1"/>
      <c r="BDM252" s="1"/>
      <c r="BDN252" s="1"/>
      <c r="BDO252" s="1"/>
      <c r="BDP252" s="1"/>
      <c r="BDQ252" s="1"/>
      <c r="BDR252" s="1"/>
      <c r="BDS252" s="1"/>
      <c r="BDT252" s="1"/>
      <c r="BDU252" s="1"/>
      <c r="BDV252" s="1"/>
      <c r="BDW252" s="1"/>
      <c r="BDX252" s="1"/>
      <c r="BDY252" s="1"/>
      <c r="BDZ252" s="1"/>
      <c r="BEA252" s="1"/>
      <c r="BEB252" s="1"/>
      <c r="BEC252" s="1"/>
      <c r="BED252" s="1"/>
      <c r="BEE252" s="1"/>
      <c r="BEF252" s="1"/>
      <c r="BEG252" s="1"/>
      <c r="BEH252" s="1"/>
      <c r="BEI252" s="1"/>
      <c r="BEJ252" s="1"/>
      <c r="BEK252" s="1"/>
      <c r="BEL252" s="1"/>
      <c r="BEM252" s="1"/>
      <c r="BEN252" s="1"/>
      <c r="BEO252" s="1"/>
      <c r="BEP252" s="1"/>
      <c r="BEQ252" s="1"/>
      <c r="BER252" s="1"/>
      <c r="BES252" s="1"/>
      <c r="BET252" s="1"/>
      <c r="BEU252" s="1"/>
      <c r="BEV252" s="1"/>
      <c r="BEW252" s="1"/>
      <c r="BEX252" s="1"/>
      <c r="BEY252" s="1"/>
      <c r="BEZ252" s="1"/>
      <c r="BFA252" s="1"/>
      <c r="BFB252" s="1"/>
      <c r="BFC252" s="1"/>
      <c r="BFD252" s="1"/>
      <c r="BFE252" s="1"/>
      <c r="BFF252" s="1"/>
      <c r="BFG252" s="1"/>
      <c r="BFH252" s="1"/>
      <c r="BFI252" s="1"/>
      <c r="BFJ252" s="1"/>
      <c r="BFK252" s="1"/>
      <c r="BFL252" s="1"/>
      <c r="BFM252" s="1"/>
      <c r="BFN252" s="1"/>
      <c r="BFO252" s="1"/>
      <c r="BFP252" s="1"/>
      <c r="BFQ252" s="1"/>
      <c r="BFR252" s="1"/>
      <c r="BFS252" s="1"/>
      <c r="BFT252" s="1"/>
      <c r="BFU252" s="1"/>
      <c r="BFV252" s="1"/>
      <c r="BFW252" s="1"/>
      <c r="BFX252" s="1"/>
      <c r="BFY252" s="1"/>
      <c r="BFZ252" s="1"/>
      <c r="BGA252" s="1"/>
      <c r="BGB252" s="1"/>
      <c r="BGC252" s="1"/>
      <c r="BGD252" s="1"/>
      <c r="BGE252" s="1"/>
      <c r="BGF252" s="1"/>
      <c r="BGG252" s="1"/>
      <c r="BGH252" s="1"/>
      <c r="BGI252" s="1"/>
      <c r="BGJ252" s="1"/>
      <c r="BGK252" s="1"/>
      <c r="BGL252" s="1"/>
      <c r="BGM252" s="1"/>
      <c r="BGN252" s="1"/>
      <c r="BGO252" s="1"/>
      <c r="BGP252" s="1"/>
      <c r="BGQ252" s="1"/>
      <c r="BGR252" s="1"/>
      <c r="BGS252" s="1"/>
      <c r="BGT252" s="1"/>
      <c r="BGU252" s="1"/>
      <c r="BGV252" s="1"/>
      <c r="BGW252" s="1"/>
      <c r="BGX252" s="1"/>
      <c r="BGY252" s="1"/>
      <c r="BGZ252" s="1"/>
      <c r="BHA252" s="1"/>
      <c r="BHB252" s="1"/>
      <c r="BHC252" s="1"/>
      <c r="BHD252" s="1"/>
      <c r="BHE252" s="1"/>
      <c r="BHF252" s="1"/>
      <c r="BHG252" s="1"/>
      <c r="BHH252" s="1"/>
      <c r="BHI252" s="1"/>
      <c r="BHJ252" s="1"/>
      <c r="BHK252" s="1"/>
      <c r="BHL252" s="1"/>
      <c r="BHM252" s="1"/>
      <c r="BHN252" s="1"/>
      <c r="BHO252" s="1"/>
      <c r="BHP252" s="1"/>
      <c r="BHQ252" s="1"/>
      <c r="BHR252" s="1"/>
      <c r="BHS252" s="1"/>
      <c r="BHT252" s="1"/>
      <c r="BHU252" s="1"/>
      <c r="BHV252" s="1"/>
      <c r="BHW252" s="1"/>
      <c r="BHX252" s="1"/>
      <c r="BHY252" s="1"/>
      <c r="BHZ252" s="1"/>
      <c r="BIA252" s="1"/>
      <c r="BIB252" s="1"/>
      <c r="BIC252" s="1"/>
      <c r="BID252" s="1"/>
      <c r="BIE252" s="1"/>
      <c r="BIF252" s="1"/>
      <c r="BIG252" s="1"/>
      <c r="BIH252" s="1"/>
      <c r="BII252" s="1"/>
      <c r="BIJ252" s="1"/>
      <c r="BIK252" s="1"/>
      <c r="BIL252" s="1"/>
      <c r="BIM252" s="1"/>
      <c r="BIN252" s="1"/>
      <c r="BIO252" s="1"/>
      <c r="BIP252" s="1"/>
      <c r="BIQ252" s="1"/>
      <c r="BIR252" s="1"/>
      <c r="BIS252" s="1"/>
      <c r="BIT252" s="1"/>
      <c r="BIU252" s="1"/>
      <c r="BIV252" s="1"/>
      <c r="BIW252" s="1"/>
      <c r="BIX252" s="1"/>
      <c r="BIY252" s="1"/>
      <c r="BIZ252" s="1"/>
      <c r="BJA252" s="1"/>
      <c r="BJB252" s="1"/>
      <c r="BJC252" s="1"/>
      <c r="BJD252" s="1"/>
      <c r="BJE252" s="1"/>
      <c r="BJF252" s="1"/>
      <c r="BJG252" s="1"/>
      <c r="BJH252" s="1"/>
      <c r="BJI252" s="1"/>
      <c r="BJJ252" s="1"/>
      <c r="BJK252" s="1"/>
      <c r="BJL252" s="1"/>
      <c r="BJM252" s="1"/>
      <c r="BJN252" s="1"/>
      <c r="BJO252" s="1"/>
      <c r="BJP252" s="1"/>
      <c r="BJQ252" s="1"/>
      <c r="BJR252" s="1"/>
      <c r="BJS252" s="1"/>
      <c r="BJT252" s="1"/>
      <c r="BJU252" s="1"/>
      <c r="BJV252" s="1"/>
      <c r="BJW252" s="1"/>
      <c r="BJX252" s="1"/>
      <c r="BJY252" s="1"/>
      <c r="BJZ252" s="1"/>
      <c r="BKA252" s="1"/>
      <c r="BKB252" s="1"/>
      <c r="BKC252" s="1"/>
      <c r="BKD252" s="1"/>
      <c r="BKE252" s="1"/>
      <c r="BKF252" s="1"/>
      <c r="BKG252" s="1"/>
      <c r="BKH252" s="1"/>
      <c r="BKI252" s="1"/>
      <c r="BKJ252" s="1"/>
      <c r="BKK252" s="1"/>
      <c r="BKL252" s="1"/>
      <c r="BKM252" s="1"/>
      <c r="BKN252" s="1"/>
      <c r="BKO252" s="1"/>
      <c r="BKP252" s="1"/>
      <c r="BKQ252" s="1"/>
      <c r="BKR252" s="1"/>
      <c r="BKS252" s="1"/>
      <c r="BKT252" s="1"/>
      <c r="BKU252" s="1"/>
      <c r="BKV252" s="1"/>
      <c r="BKW252" s="1"/>
      <c r="BKX252" s="1"/>
      <c r="BKY252" s="1"/>
      <c r="BKZ252" s="1"/>
      <c r="BLA252" s="1"/>
      <c r="BLB252" s="1"/>
      <c r="BLC252" s="1"/>
      <c r="BLD252" s="1"/>
      <c r="BLE252" s="1"/>
      <c r="BLF252" s="1"/>
      <c r="BLG252" s="1"/>
      <c r="BLH252" s="1"/>
      <c r="BLI252" s="1"/>
      <c r="BLJ252" s="1"/>
      <c r="BLK252" s="1"/>
      <c r="BLL252" s="1"/>
      <c r="BLM252" s="1"/>
      <c r="BLN252" s="1"/>
      <c r="BLO252" s="1"/>
      <c r="BLP252" s="1"/>
      <c r="BLQ252" s="1"/>
      <c r="BLR252" s="1"/>
      <c r="BLS252" s="1"/>
      <c r="BLT252" s="1"/>
      <c r="BLU252" s="1"/>
      <c r="BLV252" s="1"/>
      <c r="BLW252" s="1"/>
      <c r="BLX252" s="1"/>
      <c r="BLY252" s="1"/>
      <c r="BLZ252" s="1"/>
      <c r="BMA252" s="1"/>
      <c r="BMB252" s="1"/>
      <c r="BMC252" s="1"/>
      <c r="BMD252" s="1"/>
      <c r="BME252" s="1"/>
      <c r="BMF252" s="1"/>
      <c r="BMG252" s="1"/>
      <c r="BMH252" s="1"/>
      <c r="BMI252" s="1"/>
      <c r="BMJ252" s="1"/>
      <c r="BMK252" s="1"/>
      <c r="BML252" s="1"/>
      <c r="BMM252" s="1"/>
      <c r="BMN252" s="1"/>
      <c r="BMO252" s="1"/>
      <c r="BMP252" s="1"/>
      <c r="BMQ252" s="1"/>
      <c r="BMR252" s="1"/>
      <c r="BMS252" s="1"/>
      <c r="BMT252" s="1"/>
      <c r="BMU252" s="1"/>
      <c r="BMV252" s="1"/>
      <c r="BMW252" s="1"/>
      <c r="BMX252" s="1"/>
      <c r="BMY252" s="1"/>
      <c r="BMZ252" s="1"/>
      <c r="BNA252" s="1"/>
      <c r="BNB252" s="1"/>
      <c r="BNC252" s="1"/>
      <c r="BND252" s="1"/>
      <c r="BNE252" s="1"/>
      <c r="BNF252" s="1"/>
      <c r="BNG252" s="1"/>
      <c r="BNH252" s="1"/>
      <c r="BNI252" s="1"/>
      <c r="BNJ252" s="1"/>
      <c r="BNK252" s="1"/>
      <c r="BNL252" s="1"/>
      <c r="BNM252" s="1"/>
      <c r="BNN252" s="1"/>
      <c r="BNO252" s="1"/>
      <c r="BNP252" s="1"/>
      <c r="BNQ252" s="1"/>
      <c r="BNR252" s="1"/>
      <c r="BNS252" s="1"/>
      <c r="BNT252" s="1"/>
      <c r="BNU252" s="1"/>
      <c r="BNV252" s="1"/>
      <c r="BNW252" s="1"/>
      <c r="BNX252" s="1"/>
      <c r="BNY252" s="1"/>
      <c r="BNZ252" s="1"/>
      <c r="BOA252" s="1"/>
      <c r="BOB252" s="1"/>
      <c r="BOC252" s="1"/>
      <c r="BOD252" s="1"/>
      <c r="BOE252" s="1"/>
      <c r="BOF252" s="1"/>
      <c r="BOG252" s="1"/>
      <c r="BOH252" s="1"/>
      <c r="BOI252" s="1"/>
      <c r="BOJ252" s="1"/>
      <c r="BOK252" s="1"/>
      <c r="BOL252" s="1"/>
      <c r="BOM252" s="1"/>
      <c r="BON252" s="1"/>
      <c r="BOO252" s="1"/>
      <c r="BOP252" s="1"/>
      <c r="BOQ252" s="1"/>
      <c r="BOR252" s="1"/>
      <c r="BOS252" s="1"/>
      <c r="BOT252" s="1"/>
      <c r="BOU252" s="1"/>
      <c r="BOV252" s="1"/>
      <c r="BOW252" s="1"/>
      <c r="BOX252" s="1"/>
      <c r="BOY252" s="1"/>
      <c r="BOZ252" s="1"/>
      <c r="BPA252" s="1"/>
      <c r="BPB252" s="1"/>
      <c r="BPC252" s="1"/>
      <c r="BPD252" s="1"/>
      <c r="BPE252" s="1"/>
      <c r="BPF252" s="1"/>
      <c r="BPG252" s="1"/>
      <c r="BPH252" s="1"/>
      <c r="BPI252" s="1"/>
      <c r="BPJ252" s="1"/>
      <c r="BPK252" s="1"/>
      <c r="BPL252" s="1"/>
      <c r="BPM252" s="1"/>
      <c r="BPN252" s="1"/>
      <c r="BPO252" s="1"/>
      <c r="BPP252" s="1"/>
      <c r="BPQ252" s="1"/>
      <c r="BPR252" s="1"/>
      <c r="BPS252" s="1"/>
      <c r="BPT252" s="1"/>
      <c r="BPU252" s="1"/>
      <c r="BPV252" s="1"/>
      <c r="BPW252" s="1"/>
      <c r="BPX252" s="1"/>
      <c r="BPY252" s="1"/>
      <c r="BPZ252" s="1"/>
      <c r="BQA252" s="1"/>
      <c r="BQB252" s="1"/>
      <c r="BQC252" s="1"/>
      <c r="BQD252" s="1"/>
      <c r="BQE252" s="1"/>
      <c r="BQF252" s="1"/>
      <c r="BQG252" s="1"/>
      <c r="BQH252" s="1"/>
      <c r="BQI252" s="1"/>
      <c r="BQJ252" s="1"/>
      <c r="BQK252" s="1"/>
      <c r="BQL252" s="1"/>
      <c r="BQM252" s="1"/>
      <c r="BQN252" s="1"/>
      <c r="BQO252" s="1"/>
      <c r="BQP252" s="1"/>
      <c r="BQQ252" s="1"/>
      <c r="BQR252" s="1"/>
      <c r="BQS252" s="1"/>
      <c r="BQT252" s="1"/>
      <c r="BQU252" s="1"/>
      <c r="BQV252" s="1"/>
      <c r="BQW252" s="1"/>
      <c r="BQX252" s="1"/>
      <c r="BQY252" s="1"/>
      <c r="BQZ252" s="1"/>
      <c r="BRA252" s="1"/>
      <c r="BRB252" s="1"/>
      <c r="BRC252" s="1"/>
      <c r="BRD252" s="1"/>
      <c r="BRE252" s="1"/>
      <c r="BRF252" s="1"/>
      <c r="BRG252" s="1"/>
      <c r="BRH252" s="1"/>
      <c r="BRI252" s="1"/>
      <c r="BRJ252" s="1"/>
      <c r="BRK252" s="1"/>
      <c r="BRL252" s="1"/>
      <c r="BRM252" s="1"/>
      <c r="BRN252" s="1"/>
      <c r="BRO252" s="1"/>
      <c r="BRP252" s="1"/>
      <c r="BRQ252" s="1"/>
      <c r="BRR252" s="1"/>
      <c r="BRS252" s="1"/>
      <c r="BRT252" s="1"/>
      <c r="BRU252" s="1"/>
      <c r="BRV252" s="1"/>
      <c r="BRW252" s="1"/>
      <c r="BRX252" s="1"/>
      <c r="BRY252" s="1"/>
      <c r="BRZ252" s="1"/>
      <c r="BSA252" s="1"/>
      <c r="BSB252" s="1"/>
      <c r="BSC252" s="1"/>
      <c r="BSD252" s="1"/>
      <c r="BSE252" s="1"/>
      <c r="BSF252" s="1"/>
      <c r="BSG252" s="1"/>
      <c r="BSH252" s="1"/>
      <c r="BSI252" s="1"/>
      <c r="BSJ252" s="1"/>
      <c r="BSK252" s="1"/>
      <c r="BSL252" s="1"/>
      <c r="BSM252" s="1"/>
      <c r="BSN252" s="1"/>
      <c r="BSO252" s="1"/>
      <c r="BSP252" s="1"/>
      <c r="BSQ252" s="1"/>
      <c r="BSR252" s="1"/>
      <c r="BSS252" s="1"/>
      <c r="BST252" s="1"/>
      <c r="BSU252" s="1"/>
      <c r="BSV252" s="1"/>
      <c r="BSW252" s="1"/>
      <c r="BSX252" s="1"/>
      <c r="BSY252" s="1"/>
      <c r="BSZ252" s="1"/>
      <c r="BTA252" s="1"/>
      <c r="BTB252" s="1"/>
      <c r="BTC252" s="1"/>
      <c r="BTD252" s="1"/>
      <c r="BTE252" s="1"/>
      <c r="BTF252" s="1"/>
      <c r="BTG252" s="1"/>
      <c r="BTH252" s="1"/>
      <c r="BTI252" s="1"/>
      <c r="BTJ252" s="1"/>
      <c r="BTK252" s="1"/>
      <c r="BTL252" s="1"/>
      <c r="BTM252" s="1"/>
      <c r="BTN252" s="1"/>
      <c r="BTO252" s="1"/>
      <c r="BTP252" s="1"/>
      <c r="BTQ252" s="1"/>
      <c r="BTR252" s="1"/>
      <c r="BTS252" s="1"/>
      <c r="BTT252" s="1"/>
      <c r="BTU252" s="1"/>
      <c r="BTV252" s="1"/>
      <c r="BTW252" s="1"/>
      <c r="BTX252" s="1"/>
      <c r="BTY252" s="1"/>
      <c r="BTZ252" s="1"/>
      <c r="BUA252" s="1"/>
      <c r="BUB252" s="1"/>
      <c r="BUC252" s="1"/>
      <c r="BUD252" s="1"/>
      <c r="BUE252" s="1"/>
      <c r="BUF252" s="1"/>
      <c r="BUG252" s="1"/>
      <c r="BUH252" s="1"/>
      <c r="BUI252" s="1"/>
      <c r="BUJ252" s="1"/>
      <c r="BUK252" s="1"/>
      <c r="BUL252" s="1"/>
      <c r="BUM252" s="1"/>
      <c r="BUN252" s="1"/>
      <c r="BUO252" s="1"/>
      <c r="BUP252" s="1"/>
      <c r="BUQ252" s="1"/>
      <c r="BUR252" s="1"/>
      <c r="BUS252" s="1"/>
      <c r="BUT252" s="1"/>
      <c r="BUU252" s="1"/>
      <c r="BUV252" s="1"/>
      <c r="BUW252" s="1"/>
      <c r="BUX252" s="1"/>
      <c r="BUY252" s="1"/>
      <c r="BUZ252" s="1"/>
      <c r="BVA252" s="1"/>
      <c r="BVB252" s="1"/>
      <c r="BVC252" s="1"/>
      <c r="BVD252" s="1"/>
      <c r="BVE252" s="1"/>
      <c r="BVF252" s="1"/>
      <c r="BVG252" s="1"/>
      <c r="BVH252" s="1"/>
      <c r="BVI252" s="1"/>
      <c r="BVJ252" s="1"/>
      <c r="BVK252" s="1"/>
      <c r="BVL252" s="1"/>
      <c r="BVM252" s="1"/>
      <c r="BVN252" s="1"/>
      <c r="BVO252" s="1"/>
      <c r="BVP252" s="1"/>
      <c r="BVQ252" s="1"/>
      <c r="BVR252" s="1"/>
      <c r="BVS252" s="1"/>
      <c r="BVT252" s="1"/>
      <c r="BVU252" s="1"/>
      <c r="BVV252" s="1"/>
      <c r="BVW252" s="1"/>
      <c r="BVX252" s="1"/>
      <c r="BVY252" s="1"/>
      <c r="BVZ252" s="1"/>
      <c r="BWA252" s="1"/>
      <c r="BWB252" s="1"/>
      <c r="BWC252" s="1"/>
      <c r="BWD252" s="1"/>
      <c r="BWE252" s="1"/>
      <c r="BWF252" s="1"/>
      <c r="BWG252" s="1"/>
      <c r="BWH252" s="1"/>
      <c r="BWI252" s="1"/>
      <c r="BWJ252" s="1"/>
      <c r="BWK252" s="1"/>
      <c r="BWL252" s="1"/>
      <c r="BWM252" s="1"/>
      <c r="BWN252" s="1"/>
      <c r="BWO252" s="1"/>
      <c r="BWP252" s="1"/>
      <c r="BWQ252" s="1"/>
      <c r="BWR252" s="1"/>
      <c r="BWS252" s="1"/>
      <c r="BWT252" s="1"/>
      <c r="BWU252" s="1"/>
      <c r="BWV252" s="1"/>
      <c r="BWW252" s="1"/>
      <c r="BWX252" s="1"/>
      <c r="BWY252" s="1"/>
      <c r="BWZ252" s="1"/>
      <c r="BXA252" s="1"/>
      <c r="BXB252" s="1"/>
      <c r="BXC252" s="1"/>
      <c r="BXD252" s="1"/>
      <c r="BXE252" s="1"/>
      <c r="BXF252" s="1"/>
      <c r="BXG252" s="1"/>
      <c r="BXH252" s="1"/>
      <c r="BXI252" s="1"/>
      <c r="BXJ252" s="1"/>
      <c r="BXK252" s="1"/>
      <c r="BXL252" s="1"/>
      <c r="BXM252" s="1"/>
      <c r="BXN252" s="1"/>
      <c r="BXO252" s="1"/>
      <c r="BXP252" s="1"/>
      <c r="BXQ252" s="1"/>
      <c r="BXR252" s="1"/>
      <c r="BXS252" s="1"/>
      <c r="BXT252" s="1"/>
      <c r="BXU252" s="1"/>
      <c r="BXV252" s="1"/>
      <c r="BXW252" s="1"/>
      <c r="BXX252" s="1"/>
      <c r="BXY252" s="1"/>
      <c r="BXZ252" s="1"/>
      <c r="BYA252" s="1"/>
      <c r="BYB252" s="1"/>
      <c r="BYC252" s="1"/>
      <c r="BYD252" s="1"/>
      <c r="BYE252" s="1"/>
      <c r="BYF252" s="1"/>
      <c r="BYG252" s="1"/>
      <c r="BYH252" s="1"/>
      <c r="BYI252" s="1"/>
      <c r="BYJ252" s="1"/>
      <c r="BYK252" s="1"/>
      <c r="BYL252" s="1"/>
      <c r="BYM252" s="1"/>
      <c r="BYN252" s="1"/>
      <c r="BYO252" s="1"/>
      <c r="BYP252" s="1"/>
      <c r="BYQ252" s="1"/>
      <c r="BYR252" s="1"/>
      <c r="BYS252" s="1"/>
      <c r="BYT252" s="1"/>
      <c r="BYU252" s="1"/>
      <c r="BYV252" s="1"/>
      <c r="BYW252" s="1"/>
      <c r="BYX252" s="1"/>
      <c r="BYY252" s="1"/>
      <c r="BYZ252" s="1"/>
      <c r="BZA252" s="1"/>
      <c r="BZB252" s="1"/>
      <c r="BZC252" s="1"/>
      <c r="BZD252" s="1"/>
      <c r="BZE252" s="1"/>
      <c r="BZF252" s="1"/>
      <c r="BZG252" s="1"/>
      <c r="BZH252" s="1"/>
      <c r="BZI252" s="1"/>
      <c r="BZJ252" s="1"/>
      <c r="BZK252" s="1"/>
      <c r="BZL252" s="1"/>
      <c r="BZM252" s="1"/>
      <c r="BZN252" s="1"/>
      <c r="BZO252" s="1"/>
      <c r="BZP252" s="1"/>
      <c r="BZQ252" s="1"/>
      <c r="BZR252" s="1"/>
      <c r="BZS252" s="1"/>
      <c r="BZT252" s="1"/>
      <c r="BZU252" s="1"/>
      <c r="BZV252" s="1"/>
      <c r="BZW252" s="1"/>
      <c r="BZX252" s="1"/>
      <c r="BZY252" s="1"/>
      <c r="BZZ252" s="1"/>
      <c r="CAA252" s="1"/>
      <c r="CAB252" s="1"/>
      <c r="CAC252" s="1"/>
      <c r="CAD252" s="1"/>
      <c r="CAE252" s="1"/>
      <c r="CAF252" s="1"/>
      <c r="CAG252" s="1"/>
      <c r="CAH252" s="1"/>
      <c r="CAI252" s="1"/>
      <c r="CAJ252" s="1"/>
      <c r="CAK252" s="1"/>
      <c r="CAL252" s="1"/>
      <c r="CAM252" s="1"/>
      <c r="CAN252" s="1"/>
      <c r="CAO252" s="1"/>
      <c r="CAP252" s="1"/>
      <c r="CAQ252" s="1"/>
      <c r="CAR252" s="1"/>
      <c r="CAS252" s="1"/>
      <c r="CAT252" s="1"/>
      <c r="CAU252" s="1"/>
      <c r="CAV252" s="1"/>
      <c r="CAW252" s="1"/>
      <c r="CAX252" s="1"/>
      <c r="CAY252" s="1"/>
      <c r="CAZ252" s="1"/>
      <c r="CBA252" s="1"/>
      <c r="CBB252" s="1"/>
      <c r="CBC252" s="1"/>
      <c r="CBD252" s="1"/>
      <c r="CBE252" s="1"/>
      <c r="CBF252" s="1"/>
      <c r="CBG252" s="1"/>
      <c r="CBH252" s="1"/>
      <c r="CBI252" s="1"/>
      <c r="CBJ252" s="1"/>
      <c r="CBK252" s="1"/>
      <c r="CBL252" s="1"/>
      <c r="CBM252" s="1"/>
      <c r="CBN252" s="1"/>
      <c r="CBO252" s="1"/>
      <c r="CBP252" s="1"/>
      <c r="CBQ252" s="1"/>
      <c r="CBR252" s="1"/>
      <c r="CBS252" s="1"/>
      <c r="CBT252" s="1"/>
      <c r="CBU252" s="1"/>
      <c r="CBV252" s="1"/>
      <c r="CBW252" s="1"/>
      <c r="CBX252" s="1"/>
      <c r="CBY252" s="1"/>
      <c r="CBZ252" s="1"/>
      <c r="CCA252" s="1"/>
      <c r="CCB252" s="1"/>
      <c r="CCC252" s="1"/>
      <c r="CCD252" s="1"/>
      <c r="CCE252" s="1"/>
      <c r="CCF252" s="1"/>
      <c r="CCG252" s="1"/>
      <c r="CCH252" s="1"/>
      <c r="CCI252" s="1"/>
      <c r="CCJ252" s="1"/>
      <c r="CCK252" s="1"/>
      <c r="CCL252" s="1"/>
      <c r="CCM252" s="1"/>
      <c r="CCN252" s="1"/>
      <c r="CCO252" s="1"/>
      <c r="CCP252" s="1"/>
      <c r="CCQ252" s="1"/>
      <c r="CCR252" s="1"/>
      <c r="CCS252" s="1"/>
      <c r="CCT252" s="1"/>
      <c r="CCU252" s="1"/>
      <c r="CCV252" s="1"/>
      <c r="CCW252" s="1"/>
      <c r="CCX252" s="1"/>
      <c r="CCY252" s="1"/>
      <c r="CCZ252" s="1"/>
      <c r="CDA252" s="1"/>
      <c r="CDB252" s="1"/>
      <c r="CDC252" s="1"/>
      <c r="CDD252" s="1"/>
      <c r="CDE252" s="1"/>
      <c r="CDF252" s="1"/>
      <c r="CDG252" s="1"/>
      <c r="CDH252" s="1"/>
      <c r="CDI252" s="1"/>
      <c r="CDJ252" s="1"/>
      <c r="CDK252" s="1"/>
      <c r="CDL252" s="1"/>
      <c r="CDM252" s="1"/>
      <c r="CDN252" s="1"/>
      <c r="CDO252" s="1"/>
      <c r="CDP252" s="1"/>
      <c r="CDQ252" s="1"/>
      <c r="CDR252" s="1"/>
      <c r="CDS252" s="1"/>
      <c r="CDT252" s="1"/>
      <c r="CDU252" s="1"/>
      <c r="CDV252" s="1"/>
      <c r="CDW252" s="1"/>
      <c r="CDX252" s="1"/>
      <c r="CDY252" s="1"/>
      <c r="CDZ252" s="1"/>
      <c r="CEA252" s="1"/>
      <c r="CEB252" s="1"/>
      <c r="CEC252" s="1"/>
      <c r="CED252" s="1"/>
      <c r="CEE252" s="1"/>
      <c r="CEF252" s="1"/>
      <c r="CEG252" s="1"/>
      <c r="CEH252" s="1"/>
      <c r="CEI252" s="1"/>
      <c r="CEJ252" s="1"/>
      <c r="CEK252" s="1"/>
      <c r="CEL252" s="1"/>
      <c r="CEM252" s="1"/>
      <c r="CEN252" s="1"/>
      <c r="CEO252" s="1"/>
      <c r="CEP252" s="1"/>
      <c r="CEQ252" s="1"/>
      <c r="CER252" s="1"/>
      <c r="CES252" s="1"/>
      <c r="CET252" s="1"/>
      <c r="CEU252" s="1"/>
      <c r="CEV252" s="1"/>
      <c r="CEW252" s="1"/>
      <c r="CEX252" s="1"/>
      <c r="CEY252" s="1"/>
      <c r="CEZ252" s="1"/>
      <c r="CFA252" s="1"/>
      <c r="CFB252" s="1"/>
      <c r="CFC252" s="1"/>
      <c r="CFD252" s="1"/>
      <c r="CFE252" s="1"/>
      <c r="CFF252" s="1"/>
      <c r="CFG252" s="1"/>
      <c r="CFH252" s="1"/>
      <c r="CFI252" s="1"/>
      <c r="CFJ252" s="1"/>
      <c r="CFK252" s="1"/>
      <c r="CFL252" s="1"/>
      <c r="CFM252" s="1"/>
      <c r="CFN252" s="1"/>
      <c r="CFO252" s="1"/>
      <c r="CFP252" s="1"/>
      <c r="CFQ252" s="1"/>
      <c r="CFR252" s="1"/>
      <c r="CFS252" s="1"/>
      <c r="CFT252" s="1"/>
      <c r="CFU252" s="1"/>
      <c r="CFV252" s="1"/>
      <c r="CFW252" s="1"/>
      <c r="CFX252" s="1"/>
      <c r="CFY252" s="1"/>
      <c r="CFZ252" s="1"/>
      <c r="CGA252" s="1"/>
      <c r="CGB252" s="1"/>
      <c r="CGC252" s="1"/>
      <c r="CGD252" s="1"/>
      <c r="CGE252" s="1"/>
      <c r="CGF252" s="1"/>
      <c r="CGG252" s="1"/>
      <c r="CGH252" s="1"/>
      <c r="CGI252" s="1"/>
      <c r="CGJ252" s="1"/>
      <c r="CGK252" s="1"/>
      <c r="CGL252" s="1"/>
      <c r="CGM252" s="1"/>
      <c r="CGN252" s="1"/>
      <c r="CGO252" s="1"/>
      <c r="CGP252" s="1"/>
      <c r="CGQ252" s="1"/>
      <c r="CGR252" s="1"/>
      <c r="CGS252" s="1"/>
      <c r="CGT252" s="1"/>
      <c r="CGU252" s="1"/>
      <c r="CGV252" s="1"/>
      <c r="CGW252" s="1"/>
      <c r="CGX252" s="1"/>
      <c r="CGY252" s="1"/>
      <c r="CGZ252" s="1"/>
      <c r="CHA252" s="1"/>
      <c r="CHB252" s="1"/>
      <c r="CHC252" s="1"/>
      <c r="CHD252" s="1"/>
      <c r="CHE252" s="1"/>
      <c r="CHF252" s="1"/>
      <c r="CHG252" s="1"/>
      <c r="CHH252" s="1"/>
      <c r="CHI252" s="1"/>
      <c r="CHJ252" s="1"/>
      <c r="CHK252" s="1"/>
      <c r="CHL252" s="1"/>
      <c r="CHM252" s="1"/>
      <c r="CHN252" s="1"/>
      <c r="CHO252" s="1"/>
      <c r="CHP252" s="1"/>
      <c r="CHQ252" s="1"/>
      <c r="CHR252" s="1"/>
      <c r="CHS252" s="1"/>
      <c r="CHT252" s="1"/>
      <c r="CHU252" s="1"/>
      <c r="CHV252" s="1"/>
      <c r="CHW252" s="1"/>
      <c r="CHX252" s="1"/>
      <c r="CHY252" s="1"/>
      <c r="CHZ252" s="1"/>
      <c r="CIA252" s="1"/>
      <c r="CIB252" s="1"/>
      <c r="CIC252" s="1"/>
      <c r="CID252" s="1"/>
      <c r="CIE252" s="1"/>
      <c r="CIF252" s="1"/>
      <c r="CIG252" s="1"/>
      <c r="CIH252" s="1"/>
      <c r="CII252" s="1"/>
      <c r="CIJ252" s="1"/>
      <c r="CIK252" s="1"/>
      <c r="CIL252" s="1"/>
      <c r="CIM252" s="1"/>
      <c r="CIN252" s="1"/>
      <c r="CIO252" s="1"/>
      <c r="CIP252" s="1"/>
      <c r="CIQ252" s="1"/>
      <c r="CIR252" s="1"/>
      <c r="CIS252" s="1"/>
      <c r="CIT252" s="1"/>
      <c r="CIU252" s="1"/>
      <c r="CIV252" s="1"/>
      <c r="CIW252" s="1"/>
      <c r="CIX252" s="1"/>
      <c r="CIY252" s="1"/>
      <c r="CIZ252" s="1"/>
      <c r="CJA252" s="1"/>
      <c r="CJB252" s="1"/>
      <c r="CJC252" s="1"/>
      <c r="CJD252" s="1"/>
      <c r="CJE252" s="1"/>
      <c r="CJF252" s="1"/>
      <c r="CJG252" s="1"/>
      <c r="CJH252" s="1"/>
      <c r="CJI252" s="1"/>
      <c r="CJJ252" s="1"/>
      <c r="CJK252" s="1"/>
      <c r="CJL252" s="1"/>
      <c r="CJM252" s="1"/>
      <c r="CJN252" s="1"/>
      <c r="CJO252" s="1"/>
      <c r="CJP252" s="1"/>
      <c r="CJQ252" s="1"/>
      <c r="CJR252" s="1"/>
      <c r="CJS252" s="1"/>
      <c r="CJT252" s="1"/>
      <c r="CJU252" s="1"/>
      <c r="CJV252" s="1"/>
      <c r="CJW252" s="1"/>
      <c r="CJX252" s="1"/>
      <c r="CJY252" s="1"/>
      <c r="CJZ252" s="1"/>
      <c r="CKA252" s="1"/>
      <c r="CKB252" s="1"/>
      <c r="CKC252" s="1"/>
      <c r="CKD252" s="1"/>
      <c r="CKE252" s="1"/>
      <c r="CKF252" s="1"/>
      <c r="CKG252" s="1"/>
      <c r="CKH252" s="1"/>
      <c r="CKI252" s="1"/>
      <c r="CKJ252" s="1"/>
      <c r="CKK252" s="1"/>
      <c r="CKL252" s="1"/>
      <c r="CKM252" s="1"/>
      <c r="CKN252" s="1"/>
      <c r="CKO252" s="1"/>
      <c r="CKP252" s="1"/>
      <c r="CKQ252" s="1"/>
      <c r="CKR252" s="1"/>
      <c r="CKS252" s="1"/>
      <c r="CKT252" s="1"/>
      <c r="CKU252" s="1"/>
      <c r="CKV252" s="1"/>
      <c r="CKW252" s="1"/>
      <c r="CKX252" s="1"/>
      <c r="CKY252" s="1"/>
      <c r="CKZ252" s="1"/>
      <c r="CLA252" s="1"/>
      <c r="CLB252" s="1"/>
      <c r="CLC252" s="1"/>
      <c r="CLD252" s="1"/>
      <c r="CLE252" s="1"/>
      <c r="CLF252" s="1"/>
      <c r="CLG252" s="1"/>
      <c r="CLH252" s="1"/>
      <c r="CLI252" s="1"/>
      <c r="CLJ252" s="1"/>
      <c r="CLK252" s="1"/>
      <c r="CLL252" s="1"/>
      <c r="CLM252" s="1"/>
      <c r="CLN252" s="1"/>
      <c r="CLO252" s="1"/>
      <c r="CLP252" s="1"/>
      <c r="CLQ252" s="1"/>
      <c r="CLR252" s="1"/>
      <c r="CLS252" s="1"/>
      <c r="CLT252" s="1"/>
      <c r="CLU252" s="1"/>
      <c r="CLV252" s="1"/>
      <c r="CLW252" s="1"/>
      <c r="CLX252" s="1"/>
      <c r="CLY252" s="1"/>
      <c r="CLZ252" s="1"/>
      <c r="CMA252" s="1"/>
      <c r="CMB252" s="1"/>
      <c r="CMC252" s="1"/>
      <c r="CMD252" s="1"/>
      <c r="CME252" s="1"/>
      <c r="CMF252" s="1"/>
      <c r="CMG252" s="1"/>
      <c r="CMH252" s="1"/>
      <c r="CMI252" s="1"/>
      <c r="CMJ252" s="1"/>
      <c r="CMK252" s="1"/>
      <c r="CML252" s="1"/>
      <c r="CMM252" s="1"/>
      <c r="CMN252" s="1"/>
      <c r="CMO252" s="1"/>
      <c r="CMP252" s="1"/>
      <c r="CMQ252" s="1"/>
      <c r="CMR252" s="1"/>
      <c r="CMS252" s="1"/>
      <c r="CMT252" s="1"/>
      <c r="CMU252" s="1"/>
      <c r="CMV252" s="1"/>
      <c r="CMW252" s="1"/>
      <c r="CMX252" s="1"/>
      <c r="CMY252" s="1"/>
      <c r="CMZ252" s="1"/>
      <c r="CNA252" s="1"/>
      <c r="CNB252" s="1"/>
      <c r="CNC252" s="1"/>
      <c r="CND252" s="1"/>
      <c r="CNE252" s="1"/>
      <c r="CNF252" s="1"/>
      <c r="CNG252" s="1"/>
      <c r="CNH252" s="1"/>
      <c r="CNI252" s="1"/>
      <c r="CNJ252" s="1"/>
      <c r="CNK252" s="1"/>
      <c r="CNL252" s="1"/>
      <c r="CNM252" s="1"/>
      <c r="CNN252" s="1"/>
      <c r="CNO252" s="1"/>
      <c r="CNP252" s="1"/>
      <c r="CNQ252" s="1"/>
      <c r="CNR252" s="1"/>
      <c r="CNS252" s="1"/>
      <c r="CNT252" s="1"/>
      <c r="CNU252" s="1"/>
      <c r="CNV252" s="1"/>
      <c r="CNW252" s="1"/>
      <c r="CNX252" s="1"/>
      <c r="CNY252" s="1"/>
      <c r="CNZ252" s="1"/>
      <c r="COA252" s="1"/>
      <c r="COB252" s="1"/>
      <c r="COC252" s="1"/>
      <c r="COD252" s="1"/>
      <c r="COE252" s="1"/>
      <c r="COF252" s="1"/>
      <c r="COG252" s="1"/>
      <c r="COH252" s="1"/>
      <c r="COI252" s="1"/>
      <c r="COJ252" s="1"/>
      <c r="COK252" s="1"/>
      <c r="COL252" s="1"/>
      <c r="COM252" s="1"/>
      <c r="CON252" s="1"/>
      <c r="COO252" s="1"/>
      <c r="COP252" s="1"/>
      <c r="COQ252" s="1"/>
      <c r="COR252" s="1"/>
      <c r="COS252" s="1"/>
      <c r="COT252" s="1"/>
      <c r="COU252" s="1"/>
      <c r="COV252" s="1"/>
      <c r="COW252" s="1"/>
      <c r="COX252" s="1"/>
      <c r="COY252" s="1"/>
      <c r="COZ252" s="1"/>
      <c r="CPA252" s="1"/>
      <c r="CPB252" s="1"/>
      <c r="CPC252" s="1"/>
      <c r="CPD252" s="1"/>
      <c r="CPE252" s="1"/>
      <c r="CPF252" s="1"/>
      <c r="CPG252" s="1"/>
      <c r="CPH252" s="1"/>
      <c r="CPI252" s="1"/>
      <c r="CPJ252" s="1"/>
      <c r="CPK252" s="1"/>
      <c r="CPL252" s="1"/>
      <c r="CPM252" s="1"/>
      <c r="CPN252" s="1"/>
      <c r="CPO252" s="1"/>
      <c r="CPP252" s="1"/>
      <c r="CPQ252" s="1"/>
      <c r="CPR252" s="1"/>
      <c r="CPS252" s="1"/>
      <c r="CPT252" s="1"/>
      <c r="CPU252" s="1"/>
      <c r="CPV252" s="1"/>
      <c r="CPW252" s="1"/>
      <c r="CPX252" s="1"/>
      <c r="CPY252" s="1"/>
      <c r="CPZ252" s="1"/>
      <c r="CQA252" s="1"/>
      <c r="CQB252" s="1"/>
      <c r="CQC252" s="1"/>
      <c r="CQD252" s="1"/>
      <c r="CQE252" s="1"/>
      <c r="CQF252" s="1"/>
      <c r="CQG252" s="1"/>
      <c r="CQH252" s="1"/>
      <c r="CQI252" s="1"/>
      <c r="CQJ252" s="1"/>
      <c r="CQK252" s="1"/>
      <c r="CQL252" s="1"/>
      <c r="CQM252" s="1"/>
      <c r="CQN252" s="1"/>
      <c r="CQO252" s="1"/>
      <c r="CQP252" s="1"/>
      <c r="CQQ252" s="1"/>
      <c r="CQR252" s="1"/>
      <c r="CQS252" s="1"/>
      <c r="CQT252" s="1"/>
      <c r="CQU252" s="1"/>
      <c r="CQV252" s="1"/>
      <c r="CQW252" s="1"/>
      <c r="CQX252" s="1"/>
      <c r="CQY252" s="1"/>
      <c r="CQZ252" s="1"/>
      <c r="CRA252" s="1"/>
      <c r="CRB252" s="1"/>
      <c r="CRC252" s="1"/>
      <c r="CRD252" s="1"/>
      <c r="CRE252" s="1"/>
      <c r="CRF252" s="1"/>
      <c r="CRG252" s="1"/>
      <c r="CRH252" s="1"/>
      <c r="CRI252" s="1"/>
      <c r="CRJ252" s="1"/>
      <c r="CRK252" s="1"/>
      <c r="CRL252" s="1"/>
      <c r="CRM252" s="1"/>
      <c r="CRN252" s="1"/>
      <c r="CRO252" s="1"/>
      <c r="CRP252" s="1"/>
      <c r="CRQ252" s="1"/>
      <c r="CRR252" s="1"/>
      <c r="CRS252" s="1"/>
      <c r="CRT252" s="1"/>
      <c r="CRU252" s="1"/>
      <c r="CRV252" s="1"/>
      <c r="CRW252" s="1"/>
      <c r="CRX252" s="1"/>
      <c r="CRY252" s="1"/>
      <c r="CRZ252" s="1"/>
      <c r="CSA252" s="1"/>
      <c r="CSB252" s="1"/>
      <c r="CSC252" s="1"/>
      <c r="CSD252" s="1"/>
      <c r="CSE252" s="1"/>
      <c r="CSF252" s="1"/>
      <c r="CSG252" s="1"/>
      <c r="CSH252" s="1"/>
      <c r="CSI252" s="1"/>
      <c r="CSJ252" s="1"/>
      <c r="CSK252" s="1"/>
      <c r="CSL252" s="1"/>
      <c r="CSM252" s="1"/>
      <c r="CSN252" s="1"/>
      <c r="CSO252" s="1"/>
      <c r="CSP252" s="1"/>
      <c r="CSQ252" s="1"/>
      <c r="CSR252" s="1"/>
      <c r="CSS252" s="1"/>
      <c r="CST252" s="1"/>
      <c r="CSU252" s="1"/>
      <c r="CSV252" s="1"/>
      <c r="CSW252" s="1"/>
      <c r="CSX252" s="1"/>
      <c r="CSY252" s="1"/>
      <c r="CSZ252" s="1"/>
      <c r="CTA252" s="1"/>
      <c r="CTB252" s="1"/>
      <c r="CTC252" s="1"/>
      <c r="CTD252" s="1"/>
      <c r="CTE252" s="1"/>
      <c r="CTF252" s="1"/>
      <c r="CTG252" s="1"/>
      <c r="CTH252" s="1"/>
      <c r="CTI252" s="1"/>
      <c r="CTJ252" s="1"/>
      <c r="CTK252" s="1"/>
      <c r="CTL252" s="1"/>
      <c r="CTM252" s="1"/>
      <c r="CTN252" s="1"/>
      <c r="CTO252" s="1"/>
      <c r="CTP252" s="1"/>
      <c r="CTQ252" s="1"/>
      <c r="CTR252" s="1"/>
      <c r="CTS252" s="1"/>
      <c r="CTT252" s="1"/>
      <c r="CTU252" s="1"/>
      <c r="CTV252" s="1"/>
      <c r="CTW252" s="1"/>
      <c r="CTX252" s="1"/>
      <c r="CTY252" s="1"/>
      <c r="CTZ252" s="1"/>
      <c r="CUA252" s="1"/>
      <c r="CUB252" s="1"/>
      <c r="CUC252" s="1"/>
      <c r="CUD252" s="1"/>
      <c r="CUE252" s="1"/>
      <c r="CUF252" s="1"/>
      <c r="CUG252" s="1"/>
      <c r="CUH252" s="1"/>
      <c r="CUI252" s="1"/>
      <c r="CUJ252" s="1"/>
      <c r="CUK252" s="1"/>
      <c r="CUL252" s="1"/>
      <c r="CUM252" s="1"/>
      <c r="CUN252" s="1"/>
      <c r="CUO252" s="1"/>
      <c r="CUP252" s="1"/>
      <c r="CUQ252" s="1"/>
      <c r="CUR252" s="1"/>
      <c r="CUS252" s="1"/>
      <c r="CUT252" s="1"/>
      <c r="CUU252" s="1"/>
      <c r="CUV252" s="1"/>
      <c r="CUW252" s="1"/>
      <c r="CUX252" s="1"/>
      <c r="CUY252" s="1"/>
      <c r="CUZ252" s="1"/>
      <c r="CVA252" s="1"/>
      <c r="CVB252" s="1"/>
      <c r="CVC252" s="1"/>
      <c r="CVD252" s="1"/>
      <c r="CVE252" s="1"/>
      <c r="CVF252" s="1"/>
      <c r="CVG252" s="1"/>
      <c r="CVH252" s="1"/>
      <c r="CVI252" s="1"/>
      <c r="CVJ252" s="1"/>
      <c r="CVK252" s="1"/>
      <c r="CVL252" s="1"/>
      <c r="CVM252" s="1"/>
      <c r="CVN252" s="1"/>
      <c r="CVO252" s="1"/>
      <c r="CVP252" s="1"/>
      <c r="CVQ252" s="1"/>
      <c r="CVR252" s="1"/>
      <c r="CVS252" s="1"/>
      <c r="CVT252" s="1"/>
      <c r="CVU252" s="1"/>
      <c r="CVV252" s="1"/>
      <c r="CVW252" s="1"/>
      <c r="CVX252" s="1"/>
      <c r="CVY252" s="1"/>
      <c r="CVZ252" s="1"/>
      <c r="CWA252" s="1"/>
      <c r="CWB252" s="1"/>
      <c r="CWC252" s="1"/>
      <c r="CWD252" s="1"/>
      <c r="CWE252" s="1"/>
      <c r="CWF252" s="1"/>
      <c r="CWG252" s="1"/>
      <c r="CWH252" s="1"/>
      <c r="CWI252" s="1"/>
      <c r="CWJ252" s="1"/>
      <c r="CWK252" s="1"/>
      <c r="CWL252" s="1"/>
      <c r="CWM252" s="1"/>
      <c r="CWN252" s="1"/>
      <c r="CWO252" s="1"/>
      <c r="CWP252" s="1"/>
      <c r="CWQ252" s="1"/>
      <c r="CWR252" s="1"/>
      <c r="CWS252" s="1"/>
      <c r="CWT252" s="1"/>
      <c r="CWU252" s="1"/>
      <c r="CWV252" s="1"/>
      <c r="CWW252" s="1"/>
      <c r="CWX252" s="1"/>
      <c r="CWY252" s="1"/>
      <c r="CWZ252" s="1"/>
      <c r="CXA252" s="1"/>
      <c r="CXB252" s="1"/>
      <c r="CXC252" s="1"/>
      <c r="CXD252" s="1"/>
      <c r="CXE252" s="1"/>
      <c r="CXF252" s="1"/>
      <c r="CXG252" s="1"/>
      <c r="CXH252" s="1"/>
      <c r="CXI252" s="1"/>
      <c r="CXJ252" s="1"/>
      <c r="CXK252" s="1"/>
      <c r="CXL252" s="1"/>
      <c r="CXM252" s="1"/>
      <c r="CXN252" s="1"/>
      <c r="CXO252" s="1"/>
      <c r="CXP252" s="1"/>
      <c r="CXQ252" s="1"/>
      <c r="CXR252" s="1"/>
      <c r="CXS252" s="1"/>
      <c r="CXT252" s="1"/>
      <c r="CXU252" s="1"/>
      <c r="CXV252" s="1"/>
      <c r="CXW252" s="1"/>
      <c r="CXX252" s="1"/>
      <c r="CXY252" s="1"/>
      <c r="CXZ252" s="1"/>
      <c r="CYA252" s="1"/>
      <c r="CYB252" s="1"/>
      <c r="CYC252" s="1"/>
      <c r="CYD252" s="1"/>
      <c r="CYE252" s="1"/>
      <c r="CYF252" s="1"/>
      <c r="CYG252" s="1"/>
      <c r="CYH252" s="1"/>
      <c r="CYI252" s="1"/>
      <c r="CYJ252" s="1"/>
      <c r="CYK252" s="1"/>
      <c r="CYL252" s="1"/>
      <c r="CYM252" s="1"/>
      <c r="CYN252" s="1"/>
      <c r="CYO252" s="1"/>
      <c r="CYP252" s="1"/>
      <c r="CYQ252" s="1"/>
      <c r="CYR252" s="1"/>
      <c r="CYS252" s="1"/>
      <c r="CYT252" s="1"/>
      <c r="CYU252" s="1"/>
      <c r="CYV252" s="1"/>
      <c r="CYW252" s="1"/>
      <c r="CYX252" s="1"/>
      <c r="CYY252" s="1"/>
      <c r="CYZ252" s="1"/>
      <c r="CZA252" s="1"/>
      <c r="CZB252" s="1"/>
      <c r="CZC252" s="1"/>
      <c r="CZD252" s="1"/>
      <c r="CZE252" s="1"/>
      <c r="CZF252" s="1"/>
      <c r="CZG252" s="1"/>
      <c r="CZH252" s="1"/>
      <c r="CZI252" s="1"/>
      <c r="CZJ252" s="1"/>
      <c r="CZK252" s="1"/>
      <c r="CZL252" s="1"/>
      <c r="CZM252" s="1"/>
      <c r="CZN252" s="1"/>
      <c r="CZO252" s="1"/>
      <c r="CZP252" s="1"/>
      <c r="CZQ252" s="1"/>
      <c r="CZR252" s="1"/>
      <c r="CZS252" s="1"/>
      <c r="CZT252" s="1"/>
      <c r="CZU252" s="1"/>
      <c r="CZV252" s="1"/>
      <c r="CZW252" s="1"/>
      <c r="CZX252" s="1"/>
      <c r="CZY252" s="1"/>
      <c r="CZZ252" s="1"/>
      <c r="DAA252" s="1"/>
      <c r="DAB252" s="1"/>
      <c r="DAC252" s="1"/>
      <c r="DAD252" s="1"/>
      <c r="DAE252" s="1"/>
      <c r="DAF252" s="1"/>
      <c r="DAG252" s="1"/>
      <c r="DAH252" s="1"/>
      <c r="DAI252" s="1"/>
      <c r="DAJ252" s="1"/>
      <c r="DAK252" s="1"/>
      <c r="DAL252" s="1"/>
      <c r="DAM252" s="1"/>
      <c r="DAN252" s="1"/>
      <c r="DAO252" s="1"/>
      <c r="DAP252" s="1"/>
      <c r="DAQ252" s="1"/>
      <c r="DAR252" s="1"/>
      <c r="DAS252" s="1"/>
      <c r="DAT252" s="1"/>
      <c r="DAU252" s="1"/>
      <c r="DAV252" s="1"/>
      <c r="DAW252" s="1"/>
      <c r="DAX252" s="1"/>
      <c r="DAY252" s="1"/>
      <c r="DAZ252" s="1"/>
      <c r="DBA252" s="1"/>
      <c r="DBB252" s="1"/>
      <c r="DBC252" s="1"/>
      <c r="DBD252" s="1"/>
      <c r="DBE252" s="1"/>
      <c r="DBF252" s="1"/>
      <c r="DBG252" s="1"/>
      <c r="DBH252" s="1"/>
      <c r="DBI252" s="1"/>
      <c r="DBJ252" s="1"/>
      <c r="DBK252" s="1"/>
      <c r="DBL252" s="1"/>
      <c r="DBM252" s="1"/>
      <c r="DBN252" s="1"/>
      <c r="DBO252" s="1"/>
      <c r="DBP252" s="1"/>
      <c r="DBQ252" s="1"/>
      <c r="DBR252" s="1"/>
      <c r="DBS252" s="1"/>
      <c r="DBT252" s="1"/>
      <c r="DBU252" s="1"/>
      <c r="DBV252" s="1"/>
      <c r="DBW252" s="1"/>
      <c r="DBX252" s="1"/>
      <c r="DBY252" s="1"/>
      <c r="DBZ252" s="1"/>
      <c r="DCA252" s="1"/>
      <c r="DCB252" s="1"/>
      <c r="DCC252" s="1"/>
      <c r="DCD252" s="1"/>
      <c r="DCE252" s="1"/>
      <c r="DCF252" s="1"/>
      <c r="DCG252" s="1"/>
      <c r="DCH252" s="1"/>
      <c r="DCI252" s="1"/>
      <c r="DCJ252" s="1"/>
      <c r="DCK252" s="1"/>
      <c r="DCL252" s="1"/>
      <c r="DCM252" s="1"/>
      <c r="DCN252" s="1"/>
      <c r="DCO252" s="1"/>
      <c r="DCP252" s="1"/>
      <c r="DCQ252" s="1"/>
      <c r="DCR252" s="1"/>
      <c r="DCS252" s="1"/>
      <c r="DCT252" s="1"/>
      <c r="DCU252" s="1"/>
      <c r="DCV252" s="1"/>
      <c r="DCW252" s="1"/>
      <c r="DCX252" s="1"/>
      <c r="DCY252" s="1"/>
      <c r="DCZ252" s="1"/>
      <c r="DDA252" s="1"/>
      <c r="DDB252" s="1"/>
      <c r="DDC252" s="1"/>
      <c r="DDD252" s="1"/>
      <c r="DDE252" s="1"/>
      <c r="DDF252" s="1"/>
      <c r="DDG252" s="1"/>
      <c r="DDH252" s="1"/>
      <c r="DDI252" s="1"/>
      <c r="DDJ252" s="1"/>
      <c r="DDK252" s="1"/>
      <c r="DDL252" s="1"/>
      <c r="DDM252" s="1"/>
      <c r="DDN252" s="1"/>
      <c r="DDO252" s="1"/>
      <c r="DDP252" s="1"/>
      <c r="DDQ252" s="1"/>
      <c r="DDR252" s="1"/>
      <c r="DDS252" s="1"/>
      <c r="DDT252" s="1"/>
      <c r="DDU252" s="1"/>
      <c r="DDV252" s="1"/>
      <c r="DDW252" s="1"/>
      <c r="DDX252" s="1"/>
      <c r="DDY252" s="1"/>
      <c r="DDZ252" s="1"/>
      <c r="DEA252" s="1"/>
      <c r="DEB252" s="1"/>
      <c r="DEC252" s="1"/>
      <c r="DED252" s="1"/>
      <c r="DEE252" s="1"/>
      <c r="DEF252" s="1"/>
      <c r="DEG252" s="1"/>
      <c r="DEH252" s="1"/>
      <c r="DEI252" s="1"/>
      <c r="DEJ252" s="1"/>
      <c r="DEK252" s="1"/>
      <c r="DEL252" s="1"/>
      <c r="DEM252" s="1"/>
      <c r="DEN252" s="1"/>
      <c r="DEO252" s="1"/>
      <c r="DEP252" s="1"/>
      <c r="DEQ252" s="1"/>
      <c r="DER252" s="1"/>
      <c r="DES252" s="1"/>
      <c r="DET252" s="1"/>
      <c r="DEU252" s="1"/>
      <c r="DEV252" s="1"/>
      <c r="DEW252" s="1"/>
      <c r="DEX252" s="1"/>
      <c r="DEY252" s="1"/>
      <c r="DEZ252" s="1"/>
      <c r="DFA252" s="1"/>
      <c r="DFB252" s="1"/>
      <c r="DFC252" s="1"/>
      <c r="DFD252" s="1"/>
      <c r="DFE252" s="1"/>
      <c r="DFF252" s="1"/>
      <c r="DFG252" s="1"/>
      <c r="DFH252" s="1"/>
      <c r="DFI252" s="1"/>
      <c r="DFJ252" s="1"/>
      <c r="DFK252" s="1"/>
      <c r="DFL252" s="1"/>
      <c r="DFM252" s="1"/>
      <c r="DFN252" s="1"/>
      <c r="DFO252" s="1"/>
      <c r="DFP252" s="1"/>
      <c r="DFQ252" s="1"/>
      <c r="DFR252" s="1"/>
      <c r="DFS252" s="1"/>
      <c r="DFT252" s="1"/>
      <c r="DFU252" s="1"/>
      <c r="DFV252" s="1"/>
      <c r="DFW252" s="1"/>
      <c r="DFX252" s="1"/>
      <c r="DFY252" s="1"/>
      <c r="DFZ252" s="1"/>
      <c r="DGA252" s="1"/>
      <c r="DGB252" s="1"/>
      <c r="DGC252" s="1"/>
      <c r="DGD252" s="1"/>
      <c r="DGE252" s="1"/>
      <c r="DGF252" s="1"/>
      <c r="DGG252" s="1"/>
      <c r="DGH252" s="1"/>
      <c r="DGI252" s="1"/>
      <c r="DGJ252" s="1"/>
      <c r="DGK252" s="1"/>
      <c r="DGL252" s="1"/>
      <c r="DGM252" s="1"/>
      <c r="DGN252" s="1"/>
      <c r="DGO252" s="1"/>
      <c r="DGP252" s="1"/>
      <c r="DGQ252" s="1"/>
      <c r="DGR252" s="1"/>
      <c r="DGS252" s="1"/>
      <c r="DGT252" s="1"/>
      <c r="DGU252" s="1"/>
      <c r="DGV252" s="1"/>
      <c r="DGW252" s="1"/>
      <c r="DGX252" s="1"/>
      <c r="DGY252" s="1"/>
      <c r="DGZ252" s="1"/>
      <c r="DHA252" s="1"/>
      <c r="DHB252" s="1"/>
      <c r="DHC252" s="1"/>
      <c r="DHD252" s="1"/>
      <c r="DHE252" s="1"/>
      <c r="DHF252" s="1"/>
      <c r="DHG252" s="1"/>
      <c r="DHH252" s="1"/>
      <c r="DHI252" s="1"/>
      <c r="DHJ252" s="1"/>
      <c r="DHK252" s="1"/>
      <c r="DHL252" s="1"/>
      <c r="DHM252" s="1"/>
      <c r="DHN252" s="1"/>
      <c r="DHO252" s="1"/>
      <c r="DHP252" s="1"/>
      <c r="DHQ252" s="1"/>
      <c r="DHR252" s="1"/>
      <c r="DHS252" s="1"/>
      <c r="DHT252" s="1"/>
      <c r="DHU252" s="1"/>
      <c r="DHV252" s="1"/>
      <c r="DHW252" s="1"/>
      <c r="DHX252" s="1"/>
      <c r="DHY252" s="1"/>
      <c r="DHZ252" s="1"/>
      <c r="DIA252" s="1"/>
      <c r="DIB252" s="1"/>
      <c r="DIC252" s="1"/>
      <c r="DID252" s="1"/>
      <c r="DIE252" s="1"/>
      <c r="DIF252" s="1"/>
      <c r="DIG252" s="1"/>
      <c r="DIH252" s="1"/>
      <c r="DII252" s="1"/>
      <c r="DIJ252" s="1"/>
      <c r="DIK252" s="1"/>
      <c r="DIL252" s="1"/>
      <c r="DIM252" s="1"/>
      <c r="DIN252" s="1"/>
      <c r="DIO252" s="1"/>
      <c r="DIP252" s="1"/>
      <c r="DIQ252" s="1"/>
      <c r="DIR252" s="1"/>
      <c r="DIS252" s="1"/>
      <c r="DIT252" s="1"/>
      <c r="DIU252" s="1"/>
      <c r="DIV252" s="1"/>
      <c r="DIW252" s="1"/>
      <c r="DIX252" s="1"/>
      <c r="DIY252" s="1"/>
      <c r="DIZ252" s="1"/>
      <c r="DJA252" s="1"/>
      <c r="DJB252" s="1"/>
      <c r="DJC252" s="1"/>
      <c r="DJD252" s="1"/>
      <c r="DJE252" s="1"/>
      <c r="DJF252" s="1"/>
      <c r="DJG252" s="1"/>
      <c r="DJH252" s="1"/>
      <c r="DJI252" s="1"/>
      <c r="DJJ252" s="1"/>
      <c r="DJK252" s="1"/>
      <c r="DJL252" s="1"/>
      <c r="DJM252" s="1"/>
      <c r="DJN252" s="1"/>
      <c r="DJO252" s="1"/>
      <c r="DJP252" s="1"/>
      <c r="DJQ252" s="1"/>
      <c r="DJR252" s="1"/>
      <c r="DJS252" s="1"/>
      <c r="DJT252" s="1"/>
      <c r="DJU252" s="1"/>
      <c r="DJV252" s="1"/>
      <c r="DJW252" s="1"/>
      <c r="DJX252" s="1"/>
      <c r="DJY252" s="1"/>
      <c r="DJZ252" s="1"/>
      <c r="DKA252" s="1"/>
      <c r="DKB252" s="1"/>
      <c r="DKC252" s="1"/>
      <c r="DKD252" s="1"/>
      <c r="DKE252" s="1"/>
      <c r="DKF252" s="1"/>
      <c r="DKG252" s="1"/>
      <c r="DKH252" s="1"/>
      <c r="DKI252" s="1"/>
      <c r="DKJ252" s="1"/>
      <c r="DKK252" s="1"/>
      <c r="DKL252" s="1"/>
      <c r="DKM252" s="1"/>
      <c r="DKN252" s="1"/>
      <c r="DKO252" s="1"/>
      <c r="DKP252" s="1"/>
      <c r="DKQ252" s="1"/>
      <c r="DKR252" s="1"/>
      <c r="DKS252" s="1"/>
      <c r="DKT252" s="1"/>
      <c r="DKU252" s="1"/>
      <c r="DKV252" s="1"/>
      <c r="DKW252" s="1"/>
      <c r="DKX252" s="1"/>
      <c r="DKY252" s="1"/>
      <c r="DKZ252" s="1"/>
      <c r="DLA252" s="1"/>
      <c r="DLB252" s="1"/>
      <c r="DLC252" s="1"/>
      <c r="DLD252" s="1"/>
      <c r="DLE252" s="1"/>
      <c r="DLF252" s="1"/>
      <c r="DLG252" s="1"/>
      <c r="DLH252" s="1"/>
      <c r="DLI252" s="1"/>
      <c r="DLJ252" s="1"/>
      <c r="DLK252" s="1"/>
      <c r="DLL252" s="1"/>
      <c r="DLM252" s="1"/>
      <c r="DLN252" s="1"/>
      <c r="DLO252" s="1"/>
      <c r="DLP252" s="1"/>
      <c r="DLQ252" s="1"/>
      <c r="DLR252" s="1"/>
      <c r="DLS252" s="1"/>
      <c r="DLT252" s="1"/>
      <c r="DLU252" s="1"/>
      <c r="DLV252" s="1"/>
      <c r="DLW252" s="1"/>
      <c r="DLX252" s="1"/>
      <c r="DLY252" s="1"/>
      <c r="DLZ252" s="1"/>
      <c r="DMA252" s="1"/>
      <c r="DMB252" s="1"/>
      <c r="DMC252" s="1"/>
      <c r="DMD252" s="1"/>
      <c r="DME252" s="1"/>
      <c r="DMF252" s="1"/>
      <c r="DMG252" s="1"/>
      <c r="DMH252" s="1"/>
      <c r="DMI252" s="1"/>
      <c r="DMJ252" s="1"/>
      <c r="DMK252" s="1"/>
      <c r="DML252" s="1"/>
      <c r="DMM252" s="1"/>
      <c r="DMN252" s="1"/>
      <c r="DMO252" s="1"/>
      <c r="DMP252" s="1"/>
      <c r="DMQ252" s="1"/>
      <c r="DMR252" s="1"/>
      <c r="DMS252" s="1"/>
      <c r="DMT252" s="1"/>
      <c r="DMU252" s="1"/>
      <c r="DMV252" s="1"/>
      <c r="DMW252" s="1"/>
      <c r="DMX252" s="1"/>
      <c r="DMY252" s="1"/>
      <c r="DMZ252" s="1"/>
      <c r="DNA252" s="1"/>
      <c r="DNB252" s="1"/>
      <c r="DNC252" s="1"/>
      <c r="DND252" s="1"/>
      <c r="DNE252" s="1"/>
      <c r="DNF252" s="1"/>
      <c r="DNG252" s="1"/>
      <c r="DNH252" s="1"/>
      <c r="DNI252" s="1"/>
      <c r="DNJ252" s="1"/>
      <c r="DNK252" s="1"/>
      <c r="DNL252" s="1"/>
      <c r="DNM252" s="1"/>
      <c r="DNN252" s="1"/>
      <c r="DNO252" s="1"/>
      <c r="DNP252" s="1"/>
      <c r="DNQ252" s="1"/>
      <c r="DNR252" s="1"/>
      <c r="DNS252" s="1"/>
      <c r="DNT252" s="1"/>
      <c r="DNU252" s="1"/>
      <c r="DNV252" s="1"/>
      <c r="DNW252" s="1"/>
      <c r="DNX252" s="1"/>
      <c r="DNY252" s="1"/>
      <c r="DNZ252" s="1"/>
      <c r="DOA252" s="1"/>
      <c r="DOB252" s="1"/>
      <c r="DOC252" s="1"/>
      <c r="DOD252" s="1"/>
      <c r="DOE252" s="1"/>
      <c r="DOF252" s="1"/>
      <c r="DOG252" s="1"/>
      <c r="DOH252" s="1"/>
      <c r="DOI252" s="1"/>
      <c r="DOJ252" s="1"/>
      <c r="DOK252" s="1"/>
      <c r="DOL252" s="1"/>
      <c r="DOM252" s="1"/>
      <c r="DON252" s="1"/>
      <c r="DOO252" s="1"/>
      <c r="DOP252" s="1"/>
      <c r="DOQ252" s="1"/>
      <c r="DOR252" s="1"/>
      <c r="DOS252" s="1"/>
      <c r="DOT252" s="1"/>
      <c r="DOU252" s="1"/>
      <c r="DOV252" s="1"/>
      <c r="DOW252" s="1"/>
      <c r="DOX252" s="1"/>
      <c r="DOY252" s="1"/>
      <c r="DOZ252" s="1"/>
      <c r="DPA252" s="1"/>
      <c r="DPB252" s="1"/>
      <c r="DPC252" s="1"/>
      <c r="DPD252" s="1"/>
      <c r="DPE252" s="1"/>
      <c r="DPF252" s="1"/>
      <c r="DPG252" s="1"/>
      <c r="DPH252" s="1"/>
      <c r="DPI252" s="1"/>
      <c r="DPJ252" s="1"/>
      <c r="DPK252" s="1"/>
      <c r="DPL252" s="1"/>
      <c r="DPM252" s="1"/>
      <c r="DPN252" s="1"/>
      <c r="DPO252" s="1"/>
      <c r="DPP252" s="1"/>
      <c r="DPQ252" s="1"/>
      <c r="DPR252" s="1"/>
      <c r="DPS252" s="1"/>
      <c r="DPT252" s="1"/>
      <c r="DPU252" s="1"/>
      <c r="DPV252" s="1"/>
      <c r="DPW252" s="1"/>
      <c r="DPX252" s="1"/>
      <c r="DPY252" s="1"/>
      <c r="DPZ252" s="1"/>
      <c r="DQA252" s="1"/>
      <c r="DQB252" s="1"/>
      <c r="DQC252" s="1"/>
      <c r="DQD252" s="1"/>
      <c r="DQE252" s="1"/>
      <c r="DQF252" s="1"/>
      <c r="DQG252" s="1"/>
      <c r="DQH252" s="1"/>
      <c r="DQI252" s="1"/>
      <c r="DQJ252" s="1"/>
      <c r="DQK252" s="1"/>
      <c r="DQL252" s="1"/>
      <c r="DQM252" s="1"/>
      <c r="DQN252" s="1"/>
      <c r="DQO252" s="1"/>
      <c r="DQP252" s="1"/>
      <c r="DQQ252" s="1"/>
      <c r="DQR252" s="1"/>
      <c r="DQS252" s="1"/>
      <c r="DQT252" s="1"/>
      <c r="DQU252" s="1"/>
      <c r="DQV252" s="1"/>
      <c r="DQW252" s="1"/>
      <c r="DQX252" s="1"/>
      <c r="DQY252" s="1"/>
      <c r="DQZ252" s="1"/>
      <c r="DRA252" s="1"/>
      <c r="DRB252" s="1"/>
      <c r="DRC252" s="1"/>
      <c r="DRD252" s="1"/>
      <c r="DRE252" s="1"/>
      <c r="DRF252" s="1"/>
      <c r="DRG252" s="1"/>
      <c r="DRH252" s="1"/>
      <c r="DRI252" s="1"/>
      <c r="DRJ252" s="1"/>
      <c r="DRK252" s="1"/>
      <c r="DRL252" s="1"/>
      <c r="DRM252" s="1"/>
      <c r="DRN252" s="1"/>
      <c r="DRO252" s="1"/>
      <c r="DRP252" s="1"/>
      <c r="DRQ252" s="1"/>
      <c r="DRR252" s="1"/>
      <c r="DRS252" s="1"/>
      <c r="DRT252" s="1"/>
      <c r="DRU252" s="1"/>
      <c r="DRV252" s="1"/>
      <c r="DRW252" s="1"/>
      <c r="DRX252" s="1"/>
      <c r="DRY252" s="1"/>
      <c r="DRZ252" s="1"/>
      <c r="DSA252" s="1"/>
      <c r="DSB252" s="1"/>
      <c r="DSC252" s="1"/>
      <c r="DSD252" s="1"/>
      <c r="DSE252" s="1"/>
      <c r="DSF252" s="1"/>
      <c r="DSG252" s="1"/>
      <c r="DSH252" s="1"/>
      <c r="DSI252" s="1"/>
      <c r="DSJ252" s="1"/>
      <c r="DSK252" s="1"/>
      <c r="DSL252" s="1"/>
      <c r="DSM252" s="1"/>
      <c r="DSN252" s="1"/>
      <c r="DSO252" s="1"/>
      <c r="DSP252" s="1"/>
      <c r="DSQ252" s="1"/>
      <c r="DSR252" s="1"/>
      <c r="DSS252" s="1"/>
      <c r="DST252" s="1"/>
      <c r="DSU252" s="1"/>
      <c r="DSV252" s="1"/>
      <c r="DSW252" s="1"/>
      <c r="DSX252" s="1"/>
      <c r="DSY252" s="1"/>
      <c r="DSZ252" s="1"/>
      <c r="DTA252" s="1"/>
      <c r="DTB252" s="1"/>
      <c r="DTC252" s="1"/>
      <c r="DTD252" s="1"/>
      <c r="DTE252" s="1"/>
      <c r="DTF252" s="1"/>
      <c r="DTG252" s="1"/>
      <c r="DTH252" s="1"/>
      <c r="DTI252" s="1"/>
      <c r="DTJ252" s="1"/>
      <c r="DTK252" s="1"/>
      <c r="DTL252" s="1"/>
      <c r="DTM252" s="1"/>
      <c r="DTN252" s="1"/>
      <c r="DTO252" s="1"/>
      <c r="DTP252" s="1"/>
      <c r="DTQ252" s="1"/>
      <c r="DTR252" s="1"/>
      <c r="DTS252" s="1"/>
      <c r="DTT252" s="1"/>
      <c r="DTU252" s="1"/>
      <c r="DTV252" s="1"/>
      <c r="DTW252" s="1"/>
      <c r="DTX252" s="1"/>
      <c r="DTY252" s="1"/>
      <c r="DTZ252" s="1"/>
      <c r="DUA252" s="1"/>
      <c r="DUB252" s="1"/>
      <c r="DUC252" s="1"/>
      <c r="DUD252" s="1"/>
      <c r="DUE252" s="1"/>
      <c r="DUF252" s="1"/>
      <c r="DUG252" s="1"/>
      <c r="DUH252" s="1"/>
      <c r="DUI252" s="1"/>
      <c r="DUJ252" s="1"/>
      <c r="DUK252" s="1"/>
      <c r="DUL252" s="1"/>
      <c r="DUM252" s="1"/>
      <c r="DUN252" s="1"/>
      <c r="DUO252" s="1"/>
      <c r="DUP252" s="1"/>
      <c r="DUQ252" s="1"/>
      <c r="DUR252" s="1"/>
      <c r="DUS252" s="1"/>
      <c r="DUT252" s="1"/>
      <c r="DUU252" s="1"/>
      <c r="DUV252" s="1"/>
      <c r="DUW252" s="1"/>
      <c r="DUX252" s="1"/>
      <c r="DUY252" s="1"/>
      <c r="DUZ252" s="1"/>
      <c r="DVA252" s="1"/>
      <c r="DVB252" s="1"/>
      <c r="DVC252" s="1"/>
      <c r="DVD252" s="1"/>
      <c r="DVE252" s="1"/>
      <c r="DVF252" s="1"/>
      <c r="DVG252" s="1"/>
      <c r="DVH252" s="1"/>
      <c r="DVI252" s="1"/>
      <c r="DVJ252" s="1"/>
      <c r="DVK252" s="1"/>
      <c r="DVL252" s="1"/>
      <c r="DVM252" s="1"/>
      <c r="DVN252" s="1"/>
      <c r="DVO252" s="1"/>
      <c r="DVP252" s="1"/>
      <c r="DVQ252" s="1"/>
      <c r="DVR252" s="1"/>
      <c r="DVS252" s="1"/>
      <c r="DVT252" s="1"/>
      <c r="DVU252" s="1"/>
      <c r="DVV252" s="1"/>
      <c r="DVW252" s="1"/>
      <c r="DVX252" s="1"/>
      <c r="DVY252" s="1"/>
      <c r="DVZ252" s="1"/>
      <c r="DWA252" s="1"/>
      <c r="DWB252" s="1"/>
      <c r="DWC252" s="1"/>
      <c r="DWD252" s="1"/>
      <c r="DWE252" s="1"/>
      <c r="DWF252" s="1"/>
      <c r="DWG252" s="1"/>
      <c r="DWH252" s="1"/>
      <c r="DWI252" s="1"/>
      <c r="DWJ252" s="1"/>
      <c r="DWK252" s="1"/>
      <c r="DWL252" s="1"/>
      <c r="DWM252" s="1"/>
      <c r="DWN252" s="1"/>
      <c r="DWO252" s="1"/>
      <c r="DWP252" s="1"/>
      <c r="DWQ252" s="1"/>
      <c r="DWR252" s="1"/>
      <c r="DWS252" s="1"/>
      <c r="DWT252" s="1"/>
      <c r="DWU252" s="1"/>
      <c r="DWV252" s="1"/>
      <c r="DWW252" s="1"/>
      <c r="DWX252" s="1"/>
      <c r="DWY252" s="1"/>
      <c r="DWZ252" s="1"/>
      <c r="DXA252" s="1"/>
      <c r="DXB252" s="1"/>
      <c r="DXC252" s="1"/>
      <c r="DXD252" s="1"/>
      <c r="DXE252" s="1"/>
      <c r="DXF252" s="1"/>
      <c r="DXG252" s="1"/>
      <c r="DXH252" s="1"/>
      <c r="DXI252" s="1"/>
      <c r="DXJ252" s="1"/>
      <c r="DXK252" s="1"/>
      <c r="DXL252" s="1"/>
      <c r="DXM252" s="1"/>
      <c r="DXN252" s="1"/>
      <c r="DXO252" s="1"/>
      <c r="DXP252" s="1"/>
      <c r="DXQ252" s="1"/>
      <c r="DXR252" s="1"/>
      <c r="DXS252" s="1"/>
      <c r="DXT252" s="1"/>
      <c r="DXU252" s="1"/>
      <c r="DXV252" s="1"/>
      <c r="DXW252" s="1"/>
      <c r="DXX252" s="1"/>
      <c r="DXY252" s="1"/>
      <c r="DXZ252" s="1"/>
      <c r="DYA252" s="1"/>
      <c r="DYB252" s="1"/>
      <c r="DYC252" s="1"/>
      <c r="DYD252" s="1"/>
      <c r="DYE252" s="1"/>
      <c r="DYF252" s="1"/>
      <c r="DYG252" s="1"/>
      <c r="DYH252" s="1"/>
      <c r="DYI252" s="1"/>
      <c r="DYJ252" s="1"/>
      <c r="DYK252" s="1"/>
      <c r="DYL252" s="1"/>
      <c r="DYM252" s="1"/>
      <c r="DYN252" s="1"/>
      <c r="DYO252" s="1"/>
      <c r="DYP252" s="1"/>
      <c r="DYQ252" s="1"/>
      <c r="DYR252" s="1"/>
      <c r="DYS252" s="1"/>
      <c r="DYT252" s="1"/>
      <c r="DYU252" s="1"/>
      <c r="DYV252" s="1"/>
      <c r="DYW252" s="1"/>
      <c r="DYX252" s="1"/>
      <c r="DYY252" s="1"/>
      <c r="DYZ252" s="1"/>
      <c r="DZA252" s="1"/>
      <c r="DZB252" s="1"/>
      <c r="DZC252" s="1"/>
      <c r="DZD252" s="1"/>
      <c r="DZE252" s="1"/>
      <c r="DZF252" s="1"/>
      <c r="DZG252" s="1"/>
      <c r="DZH252" s="1"/>
      <c r="DZI252" s="1"/>
      <c r="DZJ252" s="1"/>
      <c r="DZK252" s="1"/>
      <c r="DZL252" s="1"/>
      <c r="DZM252" s="1"/>
      <c r="DZN252" s="1"/>
      <c r="DZO252" s="1"/>
      <c r="DZP252" s="1"/>
      <c r="DZQ252" s="1"/>
      <c r="DZR252" s="1"/>
      <c r="DZS252" s="1"/>
      <c r="DZT252" s="1"/>
      <c r="DZU252" s="1"/>
      <c r="DZV252" s="1"/>
      <c r="DZW252" s="1"/>
      <c r="DZX252" s="1"/>
      <c r="DZY252" s="1"/>
      <c r="DZZ252" s="1"/>
      <c r="EAA252" s="1"/>
      <c r="EAB252" s="1"/>
      <c r="EAC252" s="1"/>
      <c r="EAD252" s="1"/>
      <c r="EAE252" s="1"/>
      <c r="EAF252" s="1"/>
      <c r="EAG252" s="1"/>
      <c r="EAH252" s="1"/>
      <c r="EAI252" s="1"/>
      <c r="EAJ252" s="1"/>
      <c r="EAK252" s="1"/>
      <c r="EAL252" s="1"/>
      <c r="EAM252" s="1"/>
      <c r="EAN252" s="1"/>
      <c r="EAO252" s="1"/>
      <c r="EAP252" s="1"/>
      <c r="EAQ252" s="1"/>
      <c r="EAR252" s="1"/>
      <c r="EAS252" s="1"/>
      <c r="EAT252" s="1"/>
      <c r="EAU252" s="1"/>
      <c r="EAV252" s="1"/>
      <c r="EAW252" s="1"/>
      <c r="EAX252" s="1"/>
      <c r="EAY252" s="1"/>
      <c r="EAZ252" s="1"/>
      <c r="EBA252" s="1"/>
      <c r="EBB252" s="1"/>
      <c r="EBC252" s="1"/>
      <c r="EBD252" s="1"/>
      <c r="EBE252" s="1"/>
      <c r="EBF252" s="1"/>
      <c r="EBG252" s="1"/>
      <c r="EBH252" s="1"/>
      <c r="EBI252" s="1"/>
      <c r="EBJ252" s="1"/>
      <c r="EBK252" s="1"/>
      <c r="EBL252" s="1"/>
      <c r="EBM252" s="1"/>
      <c r="EBN252" s="1"/>
      <c r="EBO252" s="1"/>
      <c r="EBP252" s="1"/>
      <c r="EBQ252" s="1"/>
      <c r="EBR252" s="1"/>
      <c r="EBS252" s="1"/>
      <c r="EBT252" s="1"/>
      <c r="EBU252" s="1"/>
      <c r="EBV252" s="1"/>
      <c r="EBW252" s="1"/>
      <c r="EBX252" s="1"/>
      <c r="EBY252" s="1"/>
      <c r="EBZ252" s="1"/>
      <c r="ECA252" s="1"/>
      <c r="ECB252" s="1"/>
      <c r="ECC252" s="1"/>
      <c r="ECD252" s="1"/>
      <c r="ECE252" s="1"/>
      <c r="ECF252" s="1"/>
      <c r="ECG252" s="1"/>
      <c r="ECH252" s="1"/>
      <c r="ECI252" s="1"/>
      <c r="ECJ252" s="1"/>
      <c r="ECK252" s="1"/>
      <c r="ECL252" s="1"/>
      <c r="ECM252" s="1"/>
      <c r="ECN252" s="1"/>
      <c r="ECO252" s="1"/>
      <c r="ECP252" s="1"/>
      <c r="ECQ252" s="1"/>
      <c r="ECR252" s="1"/>
      <c r="ECS252" s="1"/>
      <c r="ECT252" s="1"/>
      <c r="ECU252" s="1"/>
      <c r="ECV252" s="1"/>
      <c r="ECW252" s="1"/>
      <c r="ECX252" s="1"/>
      <c r="ECY252" s="1"/>
      <c r="ECZ252" s="1"/>
      <c r="EDA252" s="1"/>
      <c r="EDB252" s="1"/>
      <c r="EDC252" s="1"/>
      <c r="EDD252" s="1"/>
      <c r="EDE252" s="1"/>
      <c r="EDF252" s="1"/>
      <c r="EDG252" s="1"/>
      <c r="EDH252" s="1"/>
      <c r="EDI252" s="1"/>
      <c r="EDJ252" s="1"/>
      <c r="EDK252" s="1"/>
      <c r="EDL252" s="1"/>
      <c r="EDM252" s="1"/>
      <c r="EDN252" s="1"/>
      <c r="EDO252" s="1"/>
      <c r="EDP252" s="1"/>
      <c r="EDQ252" s="1"/>
      <c r="EDR252" s="1"/>
      <c r="EDS252" s="1"/>
      <c r="EDT252" s="1"/>
      <c r="EDU252" s="1"/>
      <c r="EDV252" s="1"/>
      <c r="EDW252" s="1"/>
      <c r="EDX252" s="1"/>
      <c r="EDY252" s="1"/>
      <c r="EDZ252" s="1"/>
      <c r="EEA252" s="1"/>
      <c r="EEB252" s="1"/>
      <c r="EEC252" s="1"/>
      <c r="EED252" s="1"/>
      <c r="EEE252" s="1"/>
      <c r="EEF252" s="1"/>
      <c r="EEG252" s="1"/>
      <c r="EEH252" s="1"/>
      <c r="EEI252" s="1"/>
      <c r="EEJ252" s="1"/>
      <c r="EEK252" s="1"/>
      <c r="EEL252" s="1"/>
      <c r="EEM252" s="1"/>
      <c r="EEN252" s="1"/>
      <c r="EEO252" s="1"/>
      <c r="EEP252" s="1"/>
      <c r="EEQ252" s="1"/>
      <c r="EER252" s="1"/>
      <c r="EES252" s="1"/>
      <c r="EET252" s="1"/>
      <c r="EEU252" s="1"/>
      <c r="EEV252" s="1"/>
      <c r="EEW252" s="1"/>
      <c r="EEX252" s="1"/>
      <c r="EEY252" s="1"/>
      <c r="EEZ252" s="1"/>
      <c r="EFA252" s="1"/>
      <c r="EFB252" s="1"/>
      <c r="EFC252" s="1"/>
      <c r="EFD252" s="1"/>
      <c r="EFE252" s="1"/>
      <c r="EFF252" s="1"/>
      <c r="EFG252" s="1"/>
      <c r="EFH252" s="1"/>
      <c r="EFI252" s="1"/>
      <c r="EFJ252" s="1"/>
      <c r="EFK252" s="1"/>
      <c r="EFL252" s="1"/>
      <c r="EFM252" s="1"/>
      <c r="EFN252" s="1"/>
      <c r="EFO252" s="1"/>
      <c r="EFP252" s="1"/>
      <c r="EFQ252" s="1"/>
      <c r="EFR252" s="1"/>
      <c r="EFS252" s="1"/>
      <c r="EFT252" s="1"/>
      <c r="EFU252" s="1"/>
      <c r="EFV252" s="1"/>
      <c r="EFW252" s="1"/>
      <c r="EFX252" s="1"/>
      <c r="EFY252" s="1"/>
      <c r="EFZ252" s="1"/>
      <c r="EGA252" s="1"/>
      <c r="EGB252" s="1"/>
      <c r="EGC252" s="1"/>
      <c r="EGD252" s="1"/>
      <c r="EGE252" s="1"/>
      <c r="EGF252" s="1"/>
      <c r="EGG252" s="1"/>
      <c r="EGH252" s="1"/>
      <c r="EGI252" s="1"/>
      <c r="EGJ252" s="1"/>
      <c r="EGK252" s="1"/>
      <c r="EGL252" s="1"/>
      <c r="EGM252" s="1"/>
      <c r="EGN252" s="1"/>
      <c r="EGO252" s="1"/>
      <c r="EGP252" s="1"/>
      <c r="EGQ252" s="1"/>
      <c r="EGR252" s="1"/>
      <c r="EGS252" s="1"/>
      <c r="EGT252" s="1"/>
      <c r="EGU252" s="1"/>
      <c r="EGV252" s="1"/>
      <c r="EGW252" s="1"/>
      <c r="EGX252" s="1"/>
      <c r="EGY252" s="1"/>
      <c r="EGZ252" s="1"/>
      <c r="EHA252" s="1"/>
      <c r="EHB252" s="1"/>
      <c r="EHC252" s="1"/>
      <c r="EHD252" s="1"/>
      <c r="EHE252" s="1"/>
      <c r="EHF252" s="1"/>
      <c r="EHG252" s="1"/>
      <c r="EHH252" s="1"/>
      <c r="EHI252" s="1"/>
      <c r="EHJ252" s="1"/>
      <c r="EHK252" s="1"/>
      <c r="EHL252" s="1"/>
      <c r="EHM252" s="1"/>
      <c r="EHN252" s="1"/>
      <c r="EHO252" s="1"/>
      <c r="EHP252" s="1"/>
      <c r="EHQ252" s="1"/>
      <c r="EHR252" s="1"/>
      <c r="EHS252" s="1"/>
      <c r="EHT252" s="1"/>
      <c r="EHU252" s="1"/>
      <c r="EHV252" s="1"/>
      <c r="EHW252" s="1"/>
      <c r="EHX252" s="1"/>
      <c r="EHY252" s="1"/>
      <c r="EHZ252" s="1"/>
      <c r="EIA252" s="1"/>
      <c r="EIB252" s="1"/>
      <c r="EIC252" s="1"/>
      <c r="EID252" s="1"/>
      <c r="EIE252" s="1"/>
      <c r="EIF252" s="1"/>
      <c r="EIG252" s="1"/>
      <c r="EIH252" s="1"/>
      <c r="EII252" s="1"/>
      <c r="EIJ252" s="1"/>
      <c r="EIK252" s="1"/>
      <c r="EIL252" s="1"/>
      <c r="EIM252" s="1"/>
      <c r="EIN252" s="1"/>
      <c r="EIO252" s="1"/>
      <c r="EIP252" s="1"/>
      <c r="EIQ252" s="1"/>
      <c r="EIR252" s="1"/>
      <c r="EIS252" s="1"/>
      <c r="EIT252" s="1"/>
      <c r="EIU252" s="1"/>
      <c r="EIV252" s="1"/>
      <c r="EIW252" s="1"/>
      <c r="EIX252" s="1"/>
      <c r="EIY252" s="1"/>
      <c r="EIZ252" s="1"/>
      <c r="EJA252" s="1"/>
      <c r="EJB252" s="1"/>
      <c r="EJC252" s="1"/>
      <c r="EJD252" s="1"/>
      <c r="EJE252" s="1"/>
      <c r="EJF252" s="1"/>
      <c r="EJG252" s="1"/>
      <c r="EJH252" s="1"/>
      <c r="EJI252" s="1"/>
      <c r="EJJ252" s="1"/>
      <c r="EJK252" s="1"/>
      <c r="EJL252" s="1"/>
      <c r="EJM252" s="1"/>
      <c r="EJN252" s="1"/>
      <c r="EJO252" s="1"/>
      <c r="EJP252" s="1"/>
      <c r="EJQ252" s="1"/>
      <c r="EJR252" s="1"/>
      <c r="EJS252" s="1"/>
      <c r="EJT252" s="1"/>
      <c r="EJU252" s="1"/>
      <c r="EJV252" s="1"/>
      <c r="EJW252" s="1"/>
      <c r="EJX252" s="1"/>
      <c r="EJY252" s="1"/>
      <c r="EJZ252" s="1"/>
      <c r="EKA252" s="1"/>
      <c r="EKB252" s="1"/>
      <c r="EKC252" s="1"/>
      <c r="EKD252" s="1"/>
      <c r="EKE252" s="1"/>
      <c r="EKF252" s="1"/>
      <c r="EKG252" s="1"/>
      <c r="EKH252" s="1"/>
      <c r="EKI252" s="1"/>
      <c r="EKJ252" s="1"/>
      <c r="EKK252" s="1"/>
      <c r="EKL252" s="1"/>
      <c r="EKM252" s="1"/>
      <c r="EKN252" s="1"/>
      <c r="EKO252" s="1"/>
      <c r="EKP252" s="1"/>
      <c r="EKQ252" s="1"/>
      <c r="EKR252" s="1"/>
      <c r="EKS252" s="1"/>
      <c r="EKT252" s="1"/>
      <c r="EKU252" s="1"/>
      <c r="EKV252" s="1"/>
      <c r="EKW252" s="1"/>
      <c r="EKX252" s="1"/>
      <c r="EKY252" s="1"/>
      <c r="EKZ252" s="1"/>
      <c r="ELA252" s="1"/>
      <c r="ELB252" s="1"/>
      <c r="ELC252" s="1"/>
      <c r="ELD252" s="1"/>
      <c r="ELE252" s="1"/>
      <c r="ELF252" s="1"/>
      <c r="ELG252" s="1"/>
      <c r="ELH252" s="1"/>
      <c r="ELI252" s="1"/>
      <c r="ELJ252" s="1"/>
      <c r="ELK252" s="1"/>
      <c r="ELL252" s="1"/>
      <c r="ELM252" s="1"/>
      <c r="ELN252" s="1"/>
      <c r="ELO252" s="1"/>
      <c r="ELP252" s="1"/>
      <c r="ELQ252" s="1"/>
      <c r="ELR252" s="1"/>
      <c r="ELS252" s="1"/>
      <c r="ELT252" s="1"/>
      <c r="ELU252" s="1"/>
      <c r="ELV252" s="1"/>
      <c r="ELW252" s="1"/>
      <c r="ELX252" s="1"/>
      <c r="ELY252" s="1"/>
      <c r="ELZ252" s="1"/>
      <c r="EMA252" s="1"/>
      <c r="EMB252" s="1"/>
      <c r="EMC252" s="1"/>
      <c r="EMD252" s="1"/>
      <c r="EME252" s="1"/>
      <c r="EMF252" s="1"/>
      <c r="EMG252" s="1"/>
      <c r="EMH252" s="1"/>
      <c r="EMI252" s="1"/>
      <c r="EMJ252" s="1"/>
      <c r="EMK252" s="1"/>
      <c r="EML252" s="1"/>
      <c r="EMM252" s="1"/>
      <c r="EMN252" s="1"/>
      <c r="EMO252" s="1"/>
      <c r="EMP252" s="1"/>
      <c r="EMQ252" s="1"/>
      <c r="EMR252" s="1"/>
      <c r="EMS252" s="1"/>
      <c r="EMT252" s="1"/>
      <c r="EMU252" s="1"/>
      <c r="EMV252" s="1"/>
      <c r="EMW252" s="1"/>
      <c r="EMX252" s="1"/>
      <c r="EMY252" s="1"/>
      <c r="EMZ252" s="1"/>
      <c r="ENA252" s="1"/>
      <c r="ENB252" s="1"/>
      <c r="ENC252" s="1"/>
      <c r="END252" s="1"/>
      <c r="ENE252" s="1"/>
      <c r="ENF252" s="1"/>
      <c r="ENG252" s="1"/>
      <c r="ENH252" s="1"/>
      <c r="ENI252" s="1"/>
      <c r="ENJ252" s="1"/>
      <c r="ENK252" s="1"/>
      <c r="ENL252" s="1"/>
      <c r="ENM252" s="1"/>
      <c r="ENN252" s="1"/>
      <c r="ENO252" s="1"/>
      <c r="ENP252" s="1"/>
      <c r="ENQ252" s="1"/>
      <c r="ENR252" s="1"/>
      <c r="ENS252" s="1"/>
      <c r="ENT252" s="1"/>
      <c r="ENU252" s="1"/>
      <c r="ENV252" s="1"/>
      <c r="ENW252" s="1"/>
      <c r="ENX252" s="1"/>
      <c r="ENY252" s="1"/>
      <c r="ENZ252" s="1"/>
      <c r="EOA252" s="1"/>
      <c r="EOB252" s="1"/>
      <c r="EOC252" s="1"/>
      <c r="EOD252" s="1"/>
      <c r="EOE252" s="1"/>
      <c r="EOF252" s="1"/>
      <c r="EOG252" s="1"/>
      <c r="EOH252" s="1"/>
      <c r="EOI252" s="1"/>
      <c r="EOJ252" s="1"/>
      <c r="EOK252" s="1"/>
      <c r="EOL252" s="1"/>
      <c r="EOM252" s="1"/>
      <c r="EON252" s="1"/>
      <c r="EOO252" s="1"/>
      <c r="EOP252" s="1"/>
      <c r="EOQ252" s="1"/>
      <c r="EOR252" s="1"/>
      <c r="EOS252" s="1"/>
      <c r="EOT252" s="1"/>
      <c r="EOU252" s="1"/>
      <c r="EOV252" s="1"/>
      <c r="EOW252" s="1"/>
      <c r="EOX252" s="1"/>
      <c r="EOY252" s="1"/>
      <c r="EOZ252" s="1"/>
      <c r="EPA252" s="1"/>
      <c r="EPB252" s="1"/>
      <c r="EPC252" s="1"/>
      <c r="EPD252" s="1"/>
      <c r="EPE252" s="1"/>
      <c r="EPF252" s="1"/>
      <c r="EPG252" s="1"/>
      <c r="EPH252" s="1"/>
      <c r="EPI252" s="1"/>
      <c r="EPJ252" s="1"/>
      <c r="EPK252" s="1"/>
      <c r="EPL252" s="1"/>
      <c r="EPM252" s="1"/>
      <c r="EPN252" s="1"/>
      <c r="EPO252" s="1"/>
      <c r="EPP252" s="1"/>
      <c r="EPQ252" s="1"/>
      <c r="EPR252" s="1"/>
      <c r="EPS252" s="1"/>
      <c r="EPT252" s="1"/>
      <c r="EPU252" s="1"/>
      <c r="EPV252" s="1"/>
      <c r="EPW252" s="1"/>
      <c r="EPX252" s="1"/>
      <c r="EPY252" s="1"/>
      <c r="EPZ252" s="1"/>
      <c r="EQA252" s="1"/>
      <c r="EQB252" s="1"/>
      <c r="EQC252" s="1"/>
      <c r="EQD252" s="1"/>
      <c r="EQE252" s="1"/>
      <c r="EQF252" s="1"/>
      <c r="EQG252" s="1"/>
      <c r="EQH252" s="1"/>
      <c r="EQI252" s="1"/>
      <c r="EQJ252" s="1"/>
      <c r="EQK252" s="1"/>
      <c r="EQL252" s="1"/>
      <c r="EQM252" s="1"/>
      <c r="EQN252" s="1"/>
      <c r="EQO252" s="1"/>
      <c r="EQP252" s="1"/>
      <c r="EQQ252" s="1"/>
      <c r="EQR252" s="1"/>
      <c r="EQS252" s="1"/>
      <c r="EQT252" s="1"/>
      <c r="EQU252" s="1"/>
      <c r="EQV252" s="1"/>
      <c r="EQW252" s="1"/>
      <c r="EQX252" s="1"/>
      <c r="EQY252" s="1"/>
      <c r="EQZ252" s="1"/>
      <c r="ERA252" s="1"/>
      <c r="ERB252" s="1"/>
      <c r="ERC252" s="1"/>
      <c r="ERD252" s="1"/>
      <c r="ERE252" s="1"/>
      <c r="ERF252" s="1"/>
      <c r="ERG252" s="1"/>
      <c r="ERH252" s="1"/>
      <c r="ERI252" s="1"/>
      <c r="ERJ252" s="1"/>
      <c r="ERK252" s="1"/>
      <c r="ERL252" s="1"/>
      <c r="ERM252" s="1"/>
      <c r="ERN252" s="1"/>
      <c r="ERO252" s="1"/>
      <c r="ERP252" s="1"/>
      <c r="ERQ252" s="1"/>
      <c r="ERR252" s="1"/>
      <c r="ERS252" s="1"/>
      <c r="ERT252" s="1"/>
      <c r="ERU252" s="1"/>
      <c r="ERV252" s="1"/>
      <c r="ERW252" s="1"/>
      <c r="ERX252" s="1"/>
      <c r="ERY252" s="1"/>
      <c r="ERZ252" s="1"/>
      <c r="ESA252" s="1"/>
      <c r="ESB252" s="1"/>
      <c r="ESC252" s="1"/>
      <c r="ESD252" s="1"/>
      <c r="ESE252" s="1"/>
      <c r="ESF252" s="1"/>
      <c r="ESG252" s="1"/>
      <c r="ESH252" s="1"/>
      <c r="ESI252" s="1"/>
      <c r="ESJ252" s="1"/>
      <c r="ESK252" s="1"/>
      <c r="ESL252" s="1"/>
      <c r="ESM252" s="1"/>
      <c r="ESN252" s="1"/>
      <c r="ESO252" s="1"/>
      <c r="ESP252" s="1"/>
      <c r="ESQ252" s="1"/>
      <c r="ESR252" s="1"/>
      <c r="ESS252" s="1"/>
      <c r="EST252" s="1"/>
      <c r="ESU252" s="1"/>
      <c r="ESV252" s="1"/>
      <c r="ESW252" s="1"/>
      <c r="ESX252" s="1"/>
      <c r="ESY252" s="1"/>
      <c r="ESZ252" s="1"/>
      <c r="ETA252" s="1"/>
      <c r="ETB252" s="1"/>
      <c r="ETC252" s="1"/>
      <c r="ETD252" s="1"/>
      <c r="ETE252" s="1"/>
      <c r="ETF252" s="1"/>
      <c r="ETG252" s="1"/>
      <c r="ETH252" s="1"/>
      <c r="ETI252" s="1"/>
      <c r="ETJ252" s="1"/>
      <c r="ETK252" s="1"/>
      <c r="ETL252" s="1"/>
      <c r="ETM252" s="1"/>
      <c r="ETN252" s="1"/>
      <c r="ETO252" s="1"/>
      <c r="ETP252" s="1"/>
      <c r="ETQ252" s="1"/>
      <c r="ETR252" s="1"/>
      <c r="ETS252" s="1"/>
      <c r="ETT252" s="1"/>
      <c r="ETU252" s="1"/>
      <c r="ETV252" s="1"/>
      <c r="ETW252" s="1"/>
      <c r="ETX252" s="1"/>
      <c r="ETY252" s="1"/>
      <c r="ETZ252" s="1"/>
      <c r="EUA252" s="1"/>
      <c r="EUB252" s="1"/>
      <c r="EUC252" s="1"/>
      <c r="EUD252" s="1"/>
      <c r="EUE252" s="1"/>
      <c r="EUF252" s="1"/>
      <c r="EUG252" s="1"/>
      <c r="EUH252" s="1"/>
      <c r="EUI252" s="1"/>
      <c r="EUJ252" s="1"/>
      <c r="EUK252" s="1"/>
      <c r="EUL252" s="1"/>
      <c r="EUM252" s="1"/>
      <c r="EUN252" s="1"/>
      <c r="EUO252" s="1"/>
      <c r="EUP252" s="1"/>
      <c r="EUQ252" s="1"/>
      <c r="EUR252" s="1"/>
      <c r="EUS252" s="1"/>
      <c r="EUT252" s="1"/>
      <c r="EUU252" s="1"/>
      <c r="EUV252" s="1"/>
      <c r="EUW252" s="1"/>
      <c r="EUX252" s="1"/>
      <c r="EUY252" s="1"/>
      <c r="EUZ252" s="1"/>
      <c r="EVA252" s="1"/>
      <c r="EVB252" s="1"/>
      <c r="EVC252" s="1"/>
      <c r="EVD252" s="1"/>
      <c r="EVE252" s="1"/>
      <c r="EVF252" s="1"/>
      <c r="EVG252" s="1"/>
      <c r="EVH252" s="1"/>
      <c r="EVI252" s="1"/>
      <c r="EVJ252" s="1"/>
      <c r="EVK252" s="1"/>
      <c r="EVL252" s="1"/>
      <c r="EVM252" s="1"/>
      <c r="EVN252" s="1"/>
      <c r="EVO252" s="1"/>
      <c r="EVP252" s="1"/>
      <c r="EVQ252" s="1"/>
      <c r="EVR252" s="1"/>
      <c r="EVS252" s="1"/>
      <c r="EVT252" s="1"/>
      <c r="EVU252" s="1"/>
      <c r="EVV252" s="1"/>
      <c r="EVW252" s="1"/>
      <c r="EVX252" s="1"/>
      <c r="EVY252" s="1"/>
      <c r="EVZ252" s="1"/>
      <c r="EWA252" s="1"/>
      <c r="EWB252" s="1"/>
      <c r="EWC252" s="1"/>
      <c r="EWD252" s="1"/>
      <c r="EWE252" s="1"/>
      <c r="EWF252" s="1"/>
      <c r="EWG252" s="1"/>
      <c r="EWH252" s="1"/>
      <c r="EWI252" s="1"/>
      <c r="EWJ252" s="1"/>
      <c r="EWK252" s="1"/>
      <c r="EWL252" s="1"/>
      <c r="EWM252" s="1"/>
      <c r="EWN252" s="1"/>
      <c r="EWO252" s="1"/>
      <c r="EWP252" s="1"/>
      <c r="EWQ252" s="1"/>
      <c r="EWR252" s="1"/>
      <c r="EWS252" s="1"/>
      <c r="EWT252" s="1"/>
      <c r="EWU252" s="1"/>
      <c r="EWV252" s="1"/>
      <c r="EWW252" s="1"/>
      <c r="EWX252" s="1"/>
      <c r="EWY252" s="1"/>
      <c r="EWZ252" s="1"/>
      <c r="EXA252" s="1"/>
      <c r="EXB252" s="1"/>
      <c r="EXC252" s="1"/>
      <c r="EXD252" s="1"/>
      <c r="EXE252" s="1"/>
      <c r="EXF252" s="1"/>
      <c r="EXG252" s="1"/>
      <c r="EXH252" s="1"/>
      <c r="EXI252" s="1"/>
      <c r="EXJ252" s="1"/>
      <c r="EXK252" s="1"/>
      <c r="EXL252" s="1"/>
      <c r="EXM252" s="1"/>
      <c r="EXN252" s="1"/>
      <c r="EXO252" s="1"/>
      <c r="EXP252" s="1"/>
      <c r="EXQ252" s="1"/>
      <c r="EXR252" s="1"/>
      <c r="EXS252" s="1"/>
      <c r="EXT252" s="1"/>
      <c r="EXU252" s="1"/>
      <c r="EXV252" s="1"/>
      <c r="EXW252" s="1"/>
      <c r="EXX252" s="1"/>
      <c r="EXY252" s="1"/>
      <c r="EXZ252" s="1"/>
      <c r="EYA252" s="1"/>
      <c r="EYB252" s="1"/>
      <c r="EYC252" s="1"/>
      <c r="EYD252" s="1"/>
      <c r="EYE252" s="1"/>
      <c r="EYF252" s="1"/>
      <c r="EYG252" s="1"/>
      <c r="EYH252" s="1"/>
      <c r="EYI252" s="1"/>
      <c r="EYJ252" s="1"/>
      <c r="EYK252" s="1"/>
      <c r="EYL252" s="1"/>
      <c r="EYM252" s="1"/>
      <c r="EYN252" s="1"/>
      <c r="EYO252" s="1"/>
      <c r="EYP252" s="1"/>
      <c r="EYQ252" s="1"/>
      <c r="EYR252" s="1"/>
      <c r="EYS252" s="1"/>
      <c r="EYT252" s="1"/>
      <c r="EYU252" s="1"/>
      <c r="EYV252" s="1"/>
      <c r="EYW252" s="1"/>
      <c r="EYX252" s="1"/>
      <c r="EYY252" s="1"/>
      <c r="EYZ252" s="1"/>
      <c r="EZA252" s="1"/>
      <c r="EZB252" s="1"/>
      <c r="EZC252" s="1"/>
      <c r="EZD252" s="1"/>
      <c r="EZE252" s="1"/>
      <c r="EZF252" s="1"/>
      <c r="EZG252" s="1"/>
      <c r="EZH252" s="1"/>
      <c r="EZI252" s="1"/>
      <c r="EZJ252" s="1"/>
      <c r="EZK252" s="1"/>
      <c r="EZL252" s="1"/>
      <c r="EZM252" s="1"/>
      <c r="EZN252" s="1"/>
      <c r="EZO252" s="1"/>
      <c r="EZP252" s="1"/>
      <c r="EZQ252" s="1"/>
      <c r="EZR252" s="1"/>
      <c r="EZS252" s="1"/>
      <c r="EZT252" s="1"/>
      <c r="EZU252" s="1"/>
      <c r="EZV252" s="1"/>
      <c r="EZW252" s="1"/>
      <c r="EZX252" s="1"/>
      <c r="EZY252" s="1"/>
      <c r="EZZ252" s="1"/>
      <c r="FAA252" s="1"/>
      <c r="FAB252" s="1"/>
      <c r="FAC252" s="1"/>
      <c r="FAD252" s="1"/>
      <c r="FAE252" s="1"/>
      <c r="FAF252" s="1"/>
      <c r="FAG252" s="1"/>
      <c r="FAH252" s="1"/>
      <c r="FAI252" s="1"/>
      <c r="FAJ252" s="1"/>
      <c r="FAK252" s="1"/>
      <c r="FAL252" s="1"/>
      <c r="FAM252" s="1"/>
      <c r="FAN252" s="1"/>
      <c r="FAO252" s="1"/>
      <c r="FAP252" s="1"/>
      <c r="FAQ252" s="1"/>
      <c r="FAR252" s="1"/>
      <c r="FAS252" s="1"/>
      <c r="FAT252" s="1"/>
      <c r="FAU252" s="1"/>
      <c r="FAV252" s="1"/>
      <c r="FAW252" s="1"/>
      <c r="FAX252" s="1"/>
      <c r="FAY252" s="1"/>
      <c r="FAZ252" s="1"/>
      <c r="FBA252" s="1"/>
      <c r="FBB252" s="1"/>
      <c r="FBC252" s="1"/>
      <c r="FBD252" s="1"/>
      <c r="FBE252" s="1"/>
      <c r="FBF252" s="1"/>
      <c r="FBG252" s="1"/>
      <c r="FBH252" s="1"/>
      <c r="FBI252" s="1"/>
      <c r="FBJ252" s="1"/>
      <c r="FBK252" s="1"/>
      <c r="FBL252" s="1"/>
      <c r="FBM252" s="1"/>
      <c r="FBN252" s="1"/>
      <c r="FBO252" s="1"/>
      <c r="FBP252" s="1"/>
      <c r="FBQ252" s="1"/>
      <c r="FBR252" s="1"/>
      <c r="FBS252" s="1"/>
      <c r="FBT252" s="1"/>
      <c r="FBU252" s="1"/>
      <c r="FBV252" s="1"/>
      <c r="FBW252" s="1"/>
      <c r="FBX252" s="1"/>
      <c r="FBY252" s="1"/>
      <c r="FBZ252" s="1"/>
      <c r="FCA252" s="1"/>
      <c r="FCB252" s="1"/>
      <c r="FCC252" s="1"/>
      <c r="FCD252" s="1"/>
      <c r="FCE252" s="1"/>
      <c r="FCF252" s="1"/>
      <c r="FCG252" s="1"/>
      <c r="FCH252" s="1"/>
      <c r="FCI252" s="1"/>
      <c r="FCJ252" s="1"/>
      <c r="FCK252" s="1"/>
      <c r="FCL252" s="1"/>
      <c r="FCM252" s="1"/>
      <c r="FCN252" s="1"/>
      <c r="FCO252" s="1"/>
      <c r="FCP252" s="1"/>
      <c r="FCQ252" s="1"/>
      <c r="FCR252" s="1"/>
      <c r="FCS252" s="1"/>
      <c r="FCT252" s="1"/>
      <c r="FCU252" s="1"/>
      <c r="FCV252" s="1"/>
      <c r="FCW252" s="1"/>
      <c r="FCX252" s="1"/>
      <c r="FCY252" s="1"/>
      <c r="FCZ252" s="1"/>
      <c r="FDA252" s="1"/>
      <c r="FDB252" s="1"/>
      <c r="FDC252" s="1"/>
      <c r="FDD252" s="1"/>
      <c r="FDE252" s="1"/>
      <c r="FDF252" s="1"/>
      <c r="FDG252" s="1"/>
      <c r="FDH252" s="1"/>
      <c r="FDI252" s="1"/>
      <c r="FDJ252" s="1"/>
      <c r="FDK252" s="1"/>
      <c r="FDL252" s="1"/>
      <c r="FDM252" s="1"/>
      <c r="FDN252" s="1"/>
      <c r="FDO252" s="1"/>
      <c r="FDP252" s="1"/>
      <c r="FDQ252" s="1"/>
      <c r="FDR252" s="1"/>
      <c r="FDS252" s="1"/>
      <c r="FDT252" s="1"/>
      <c r="FDU252" s="1"/>
      <c r="FDV252" s="1"/>
      <c r="FDW252" s="1"/>
      <c r="FDX252" s="1"/>
      <c r="FDY252" s="1"/>
      <c r="FDZ252" s="1"/>
      <c r="FEA252" s="1"/>
      <c r="FEB252" s="1"/>
      <c r="FEC252" s="1"/>
      <c r="FED252" s="1"/>
      <c r="FEE252" s="1"/>
      <c r="FEF252" s="1"/>
      <c r="FEG252" s="1"/>
      <c r="FEH252" s="1"/>
      <c r="FEI252" s="1"/>
      <c r="FEJ252" s="1"/>
      <c r="FEK252" s="1"/>
      <c r="FEL252" s="1"/>
      <c r="FEM252" s="1"/>
      <c r="FEN252" s="1"/>
      <c r="FEO252" s="1"/>
      <c r="FEP252" s="1"/>
      <c r="FEQ252" s="1"/>
      <c r="FER252" s="1"/>
      <c r="FES252" s="1"/>
      <c r="FET252" s="1"/>
      <c r="FEU252" s="1"/>
      <c r="FEV252" s="1"/>
      <c r="FEW252" s="1"/>
      <c r="FEX252" s="1"/>
      <c r="FEY252" s="1"/>
      <c r="FEZ252" s="1"/>
      <c r="FFA252" s="1"/>
      <c r="FFB252" s="1"/>
      <c r="FFC252" s="1"/>
      <c r="FFD252" s="1"/>
      <c r="FFE252" s="1"/>
      <c r="FFF252" s="1"/>
      <c r="FFG252" s="1"/>
      <c r="FFH252" s="1"/>
      <c r="FFI252" s="1"/>
      <c r="FFJ252" s="1"/>
      <c r="FFK252" s="1"/>
      <c r="FFL252" s="1"/>
      <c r="FFM252" s="1"/>
      <c r="FFN252" s="1"/>
      <c r="FFO252" s="1"/>
      <c r="FFP252" s="1"/>
      <c r="FFQ252" s="1"/>
      <c r="FFR252" s="1"/>
      <c r="FFS252" s="1"/>
      <c r="FFT252" s="1"/>
      <c r="FFU252" s="1"/>
      <c r="FFV252" s="1"/>
      <c r="FFW252" s="1"/>
      <c r="FFX252" s="1"/>
      <c r="FFY252" s="1"/>
      <c r="FFZ252" s="1"/>
      <c r="FGA252" s="1"/>
      <c r="FGB252" s="1"/>
      <c r="FGC252" s="1"/>
      <c r="FGD252" s="1"/>
      <c r="FGE252" s="1"/>
      <c r="FGF252" s="1"/>
      <c r="FGG252" s="1"/>
      <c r="FGH252" s="1"/>
      <c r="FGI252" s="1"/>
      <c r="FGJ252" s="1"/>
      <c r="FGK252" s="1"/>
      <c r="FGL252" s="1"/>
      <c r="FGM252" s="1"/>
      <c r="FGN252" s="1"/>
      <c r="FGO252" s="1"/>
      <c r="FGP252" s="1"/>
      <c r="FGQ252" s="1"/>
      <c r="FGR252" s="1"/>
      <c r="FGS252" s="1"/>
      <c r="FGT252" s="1"/>
      <c r="FGU252" s="1"/>
      <c r="FGV252" s="1"/>
      <c r="FGW252" s="1"/>
      <c r="FGX252" s="1"/>
      <c r="FGY252" s="1"/>
      <c r="FGZ252" s="1"/>
      <c r="FHA252" s="1"/>
      <c r="FHB252" s="1"/>
      <c r="FHC252" s="1"/>
      <c r="FHD252" s="1"/>
      <c r="FHE252" s="1"/>
      <c r="FHF252" s="1"/>
      <c r="FHG252" s="1"/>
      <c r="FHH252" s="1"/>
      <c r="FHI252" s="1"/>
      <c r="FHJ252" s="1"/>
      <c r="FHK252" s="1"/>
      <c r="FHL252" s="1"/>
      <c r="FHM252" s="1"/>
      <c r="FHN252" s="1"/>
      <c r="FHO252" s="1"/>
      <c r="FHP252" s="1"/>
      <c r="FHQ252" s="1"/>
      <c r="FHR252" s="1"/>
      <c r="FHS252" s="1"/>
      <c r="FHT252" s="1"/>
      <c r="FHU252" s="1"/>
      <c r="FHV252" s="1"/>
      <c r="FHW252" s="1"/>
      <c r="FHX252" s="1"/>
      <c r="FHY252" s="1"/>
      <c r="FHZ252" s="1"/>
      <c r="FIA252" s="1"/>
      <c r="FIB252" s="1"/>
      <c r="FIC252" s="1"/>
      <c r="FID252" s="1"/>
      <c r="FIE252" s="1"/>
      <c r="FIF252" s="1"/>
      <c r="FIG252" s="1"/>
      <c r="FIH252" s="1"/>
      <c r="FII252" s="1"/>
      <c r="FIJ252" s="1"/>
      <c r="FIK252" s="1"/>
      <c r="FIL252" s="1"/>
      <c r="FIM252" s="1"/>
      <c r="FIN252" s="1"/>
      <c r="FIO252" s="1"/>
      <c r="FIP252" s="1"/>
      <c r="FIQ252" s="1"/>
      <c r="FIR252" s="1"/>
      <c r="FIS252" s="1"/>
      <c r="FIT252" s="1"/>
      <c r="FIU252" s="1"/>
      <c r="FIV252" s="1"/>
      <c r="FIW252" s="1"/>
      <c r="FIX252" s="1"/>
      <c r="FIY252" s="1"/>
      <c r="FIZ252" s="1"/>
      <c r="FJA252" s="1"/>
      <c r="FJB252" s="1"/>
      <c r="FJC252" s="1"/>
      <c r="FJD252" s="1"/>
      <c r="FJE252" s="1"/>
      <c r="FJF252" s="1"/>
      <c r="FJG252" s="1"/>
      <c r="FJH252" s="1"/>
      <c r="FJI252" s="1"/>
      <c r="FJJ252" s="1"/>
      <c r="FJK252" s="1"/>
      <c r="FJL252" s="1"/>
      <c r="FJM252" s="1"/>
      <c r="FJN252" s="1"/>
      <c r="FJO252" s="1"/>
      <c r="FJP252" s="1"/>
      <c r="FJQ252" s="1"/>
      <c r="FJR252" s="1"/>
      <c r="FJS252" s="1"/>
      <c r="FJT252" s="1"/>
      <c r="FJU252" s="1"/>
      <c r="FJV252" s="1"/>
      <c r="FJW252" s="1"/>
      <c r="FJX252" s="1"/>
      <c r="FJY252" s="1"/>
      <c r="FJZ252" s="1"/>
      <c r="FKA252" s="1"/>
      <c r="FKB252" s="1"/>
      <c r="FKC252" s="1"/>
      <c r="FKD252" s="1"/>
      <c r="FKE252" s="1"/>
      <c r="FKF252" s="1"/>
      <c r="FKG252" s="1"/>
      <c r="FKH252" s="1"/>
      <c r="FKI252" s="1"/>
      <c r="FKJ252" s="1"/>
      <c r="FKK252" s="1"/>
      <c r="FKL252" s="1"/>
      <c r="FKM252" s="1"/>
      <c r="FKN252" s="1"/>
      <c r="FKO252" s="1"/>
      <c r="FKP252" s="1"/>
      <c r="FKQ252" s="1"/>
      <c r="FKR252" s="1"/>
      <c r="FKS252" s="1"/>
      <c r="FKT252" s="1"/>
      <c r="FKU252" s="1"/>
      <c r="FKV252" s="1"/>
      <c r="FKW252" s="1"/>
      <c r="FKX252" s="1"/>
      <c r="FKY252" s="1"/>
      <c r="FKZ252" s="1"/>
      <c r="FLA252" s="1"/>
      <c r="FLB252" s="1"/>
      <c r="FLC252" s="1"/>
      <c r="FLD252" s="1"/>
      <c r="FLE252" s="1"/>
      <c r="FLF252" s="1"/>
      <c r="FLG252" s="1"/>
      <c r="FLH252" s="1"/>
      <c r="FLI252" s="1"/>
      <c r="FLJ252" s="1"/>
      <c r="FLK252" s="1"/>
      <c r="FLL252" s="1"/>
      <c r="FLM252" s="1"/>
      <c r="FLN252" s="1"/>
      <c r="FLO252" s="1"/>
      <c r="FLP252" s="1"/>
      <c r="FLQ252" s="1"/>
      <c r="FLR252" s="1"/>
      <c r="FLS252" s="1"/>
      <c r="FLT252" s="1"/>
      <c r="FLU252" s="1"/>
      <c r="FLV252" s="1"/>
      <c r="FLW252" s="1"/>
      <c r="FLX252" s="1"/>
      <c r="FLY252" s="1"/>
      <c r="FLZ252" s="1"/>
      <c r="FMA252" s="1"/>
      <c r="FMB252" s="1"/>
      <c r="FMC252" s="1"/>
      <c r="FMD252" s="1"/>
      <c r="FME252" s="1"/>
      <c r="FMF252" s="1"/>
      <c r="FMG252" s="1"/>
      <c r="FMH252" s="1"/>
      <c r="FMI252" s="1"/>
      <c r="FMJ252" s="1"/>
      <c r="FMK252" s="1"/>
      <c r="FML252" s="1"/>
      <c r="FMM252" s="1"/>
      <c r="FMN252" s="1"/>
      <c r="FMO252" s="1"/>
      <c r="FMP252" s="1"/>
      <c r="FMQ252" s="1"/>
      <c r="FMR252" s="1"/>
      <c r="FMS252" s="1"/>
      <c r="FMT252" s="1"/>
      <c r="FMU252" s="1"/>
      <c r="FMV252" s="1"/>
      <c r="FMW252" s="1"/>
      <c r="FMX252" s="1"/>
      <c r="FMY252" s="1"/>
      <c r="FMZ252" s="1"/>
      <c r="FNA252" s="1"/>
      <c r="FNB252" s="1"/>
      <c r="FNC252" s="1"/>
      <c r="FND252" s="1"/>
      <c r="FNE252" s="1"/>
      <c r="FNF252" s="1"/>
      <c r="FNG252" s="1"/>
      <c r="FNH252" s="1"/>
      <c r="FNI252" s="1"/>
      <c r="FNJ252" s="1"/>
      <c r="FNK252" s="1"/>
      <c r="FNL252" s="1"/>
      <c r="FNM252" s="1"/>
      <c r="FNN252" s="1"/>
      <c r="FNO252" s="1"/>
      <c r="FNP252" s="1"/>
      <c r="FNQ252" s="1"/>
      <c r="FNR252" s="1"/>
      <c r="FNS252" s="1"/>
      <c r="FNT252" s="1"/>
      <c r="FNU252" s="1"/>
      <c r="FNV252" s="1"/>
      <c r="FNW252" s="1"/>
      <c r="FNX252" s="1"/>
      <c r="FNY252" s="1"/>
      <c r="FNZ252" s="1"/>
      <c r="FOA252" s="1"/>
      <c r="FOB252" s="1"/>
      <c r="FOC252" s="1"/>
      <c r="FOD252" s="1"/>
      <c r="FOE252" s="1"/>
      <c r="FOF252" s="1"/>
      <c r="FOG252" s="1"/>
      <c r="FOH252" s="1"/>
      <c r="FOI252" s="1"/>
      <c r="FOJ252" s="1"/>
      <c r="FOK252" s="1"/>
      <c r="FOL252" s="1"/>
      <c r="FOM252" s="1"/>
      <c r="FON252" s="1"/>
      <c r="FOO252" s="1"/>
      <c r="FOP252" s="1"/>
      <c r="FOQ252" s="1"/>
      <c r="FOR252" s="1"/>
      <c r="FOS252" s="1"/>
      <c r="FOT252" s="1"/>
      <c r="FOU252" s="1"/>
      <c r="FOV252" s="1"/>
      <c r="FOW252" s="1"/>
      <c r="FOX252" s="1"/>
      <c r="FOY252" s="1"/>
      <c r="FOZ252" s="1"/>
      <c r="FPA252" s="1"/>
      <c r="FPB252" s="1"/>
      <c r="FPC252" s="1"/>
      <c r="FPD252" s="1"/>
      <c r="FPE252" s="1"/>
      <c r="FPF252" s="1"/>
      <c r="FPG252" s="1"/>
      <c r="FPH252" s="1"/>
      <c r="FPI252" s="1"/>
      <c r="FPJ252" s="1"/>
      <c r="FPK252" s="1"/>
      <c r="FPL252" s="1"/>
      <c r="FPM252" s="1"/>
      <c r="FPN252" s="1"/>
      <c r="FPO252" s="1"/>
      <c r="FPP252" s="1"/>
      <c r="FPQ252" s="1"/>
      <c r="FPR252" s="1"/>
      <c r="FPS252" s="1"/>
      <c r="FPT252" s="1"/>
      <c r="FPU252" s="1"/>
      <c r="FPV252" s="1"/>
      <c r="FPW252" s="1"/>
      <c r="FPX252" s="1"/>
      <c r="FPY252" s="1"/>
      <c r="FPZ252" s="1"/>
      <c r="FQA252" s="1"/>
      <c r="FQB252" s="1"/>
      <c r="FQC252" s="1"/>
      <c r="FQD252" s="1"/>
      <c r="FQE252" s="1"/>
      <c r="FQF252" s="1"/>
      <c r="FQG252" s="1"/>
      <c r="FQH252" s="1"/>
      <c r="FQI252" s="1"/>
      <c r="FQJ252" s="1"/>
      <c r="FQK252" s="1"/>
      <c r="FQL252" s="1"/>
      <c r="FQM252" s="1"/>
      <c r="FQN252" s="1"/>
      <c r="FQO252" s="1"/>
      <c r="FQP252" s="1"/>
      <c r="FQQ252" s="1"/>
      <c r="FQR252" s="1"/>
      <c r="FQS252" s="1"/>
      <c r="FQT252" s="1"/>
      <c r="FQU252" s="1"/>
      <c r="FQV252" s="1"/>
      <c r="FQW252" s="1"/>
      <c r="FQX252" s="1"/>
      <c r="FQY252" s="1"/>
      <c r="FQZ252" s="1"/>
      <c r="FRA252" s="1"/>
      <c r="FRB252" s="1"/>
      <c r="FRC252" s="1"/>
      <c r="FRD252" s="1"/>
      <c r="FRE252" s="1"/>
      <c r="FRF252" s="1"/>
      <c r="FRG252" s="1"/>
      <c r="FRH252" s="1"/>
      <c r="FRI252" s="1"/>
      <c r="FRJ252" s="1"/>
      <c r="FRK252" s="1"/>
      <c r="FRL252" s="1"/>
      <c r="FRM252" s="1"/>
      <c r="FRN252" s="1"/>
      <c r="FRO252" s="1"/>
      <c r="FRP252" s="1"/>
      <c r="FRQ252" s="1"/>
      <c r="FRR252" s="1"/>
      <c r="FRS252" s="1"/>
      <c r="FRT252" s="1"/>
      <c r="FRU252" s="1"/>
      <c r="FRV252" s="1"/>
      <c r="FRW252" s="1"/>
      <c r="FRX252" s="1"/>
      <c r="FRY252" s="1"/>
      <c r="FRZ252" s="1"/>
      <c r="FSA252" s="1"/>
      <c r="FSB252" s="1"/>
      <c r="FSC252" s="1"/>
      <c r="FSD252" s="1"/>
      <c r="FSE252" s="1"/>
      <c r="FSF252" s="1"/>
      <c r="FSG252" s="1"/>
      <c r="FSH252" s="1"/>
      <c r="FSI252" s="1"/>
      <c r="FSJ252" s="1"/>
      <c r="FSK252" s="1"/>
      <c r="FSL252" s="1"/>
      <c r="FSM252" s="1"/>
      <c r="FSN252" s="1"/>
      <c r="FSO252" s="1"/>
      <c r="FSP252" s="1"/>
      <c r="FSQ252" s="1"/>
      <c r="FSR252" s="1"/>
      <c r="FSS252" s="1"/>
      <c r="FST252" s="1"/>
      <c r="FSU252" s="1"/>
      <c r="FSV252" s="1"/>
      <c r="FSW252" s="1"/>
      <c r="FSX252" s="1"/>
      <c r="FSY252" s="1"/>
      <c r="FSZ252" s="1"/>
      <c r="FTA252" s="1"/>
      <c r="FTB252" s="1"/>
      <c r="FTC252" s="1"/>
      <c r="FTD252" s="1"/>
      <c r="FTE252" s="1"/>
      <c r="FTF252" s="1"/>
      <c r="FTG252" s="1"/>
      <c r="FTH252" s="1"/>
      <c r="FTI252" s="1"/>
      <c r="FTJ252" s="1"/>
      <c r="FTK252" s="1"/>
      <c r="FTL252" s="1"/>
      <c r="FTM252" s="1"/>
      <c r="FTN252" s="1"/>
      <c r="FTO252" s="1"/>
      <c r="FTP252" s="1"/>
      <c r="FTQ252" s="1"/>
      <c r="FTR252" s="1"/>
      <c r="FTS252" s="1"/>
      <c r="FTT252" s="1"/>
      <c r="FTU252" s="1"/>
      <c r="FTV252" s="1"/>
      <c r="FTW252" s="1"/>
      <c r="FTX252" s="1"/>
      <c r="FTY252" s="1"/>
      <c r="FTZ252" s="1"/>
      <c r="FUA252" s="1"/>
      <c r="FUB252" s="1"/>
      <c r="FUC252" s="1"/>
      <c r="FUD252" s="1"/>
      <c r="FUE252" s="1"/>
      <c r="FUF252" s="1"/>
      <c r="FUG252" s="1"/>
      <c r="FUH252" s="1"/>
      <c r="FUI252" s="1"/>
      <c r="FUJ252" s="1"/>
      <c r="FUK252" s="1"/>
      <c r="FUL252" s="1"/>
      <c r="FUM252" s="1"/>
      <c r="FUN252" s="1"/>
      <c r="FUO252" s="1"/>
      <c r="FUP252" s="1"/>
      <c r="FUQ252" s="1"/>
      <c r="FUR252" s="1"/>
      <c r="FUS252" s="1"/>
      <c r="FUT252" s="1"/>
      <c r="FUU252" s="1"/>
      <c r="FUV252" s="1"/>
      <c r="FUW252" s="1"/>
      <c r="FUX252" s="1"/>
      <c r="FUY252" s="1"/>
      <c r="FUZ252" s="1"/>
      <c r="FVA252" s="1"/>
      <c r="FVB252" s="1"/>
      <c r="FVC252" s="1"/>
      <c r="FVD252" s="1"/>
      <c r="FVE252" s="1"/>
      <c r="FVF252" s="1"/>
      <c r="FVG252" s="1"/>
      <c r="FVH252" s="1"/>
      <c r="FVI252" s="1"/>
      <c r="FVJ252" s="1"/>
      <c r="FVK252" s="1"/>
      <c r="FVL252" s="1"/>
      <c r="FVM252" s="1"/>
      <c r="FVN252" s="1"/>
      <c r="FVO252" s="1"/>
      <c r="FVP252" s="1"/>
      <c r="FVQ252" s="1"/>
      <c r="FVR252" s="1"/>
      <c r="FVS252" s="1"/>
      <c r="FVT252" s="1"/>
      <c r="FVU252" s="1"/>
      <c r="FVV252" s="1"/>
      <c r="FVW252" s="1"/>
      <c r="FVX252" s="1"/>
      <c r="FVY252" s="1"/>
      <c r="FVZ252" s="1"/>
      <c r="FWA252" s="1"/>
      <c r="FWB252" s="1"/>
      <c r="FWC252" s="1"/>
      <c r="FWD252" s="1"/>
      <c r="FWE252" s="1"/>
      <c r="FWF252" s="1"/>
      <c r="FWG252" s="1"/>
      <c r="FWH252" s="1"/>
      <c r="FWI252" s="1"/>
      <c r="FWJ252" s="1"/>
      <c r="FWK252" s="1"/>
      <c r="FWL252" s="1"/>
      <c r="FWM252" s="1"/>
      <c r="FWN252" s="1"/>
      <c r="FWO252" s="1"/>
      <c r="FWP252" s="1"/>
      <c r="FWQ252" s="1"/>
      <c r="FWR252" s="1"/>
      <c r="FWS252" s="1"/>
      <c r="FWT252" s="1"/>
      <c r="FWU252" s="1"/>
      <c r="FWV252" s="1"/>
      <c r="FWW252" s="1"/>
      <c r="FWX252" s="1"/>
      <c r="FWY252" s="1"/>
      <c r="FWZ252" s="1"/>
      <c r="FXA252" s="1"/>
      <c r="FXB252" s="1"/>
      <c r="FXC252" s="1"/>
      <c r="FXD252" s="1"/>
      <c r="FXE252" s="1"/>
      <c r="FXF252" s="1"/>
      <c r="FXG252" s="1"/>
      <c r="FXH252" s="1"/>
      <c r="FXI252" s="1"/>
      <c r="FXJ252" s="1"/>
      <c r="FXK252" s="1"/>
      <c r="FXL252" s="1"/>
      <c r="FXM252" s="1"/>
      <c r="FXN252" s="1"/>
      <c r="FXO252" s="1"/>
      <c r="FXP252" s="1"/>
      <c r="FXQ252" s="1"/>
      <c r="FXR252" s="1"/>
      <c r="FXS252" s="1"/>
      <c r="FXT252" s="1"/>
      <c r="FXU252" s="1"/>
      <c r="FXV252" s="1"/>
      <c r="FXW252" s="1"/>
      <c r="FXX252" s="1"/>
      <c r="FXY252" s="1"/>
      <c r="FXZ252" s="1"/>
      <c r="FYA252" s="1"/>
      <c r="FYB252" s="1"/>
      <c r="FYC252" s="1"/>
      <c r="FYD252" s="1"/>
      <c r="FYE252" s="1"/>
      <c r="FYF252" s="1"/>
      <c r="FYG252" s="1"/>
      <c r="FYH252" s="1"/>
      <c r="FYI252" s="1"/>
      <c r="FYJ252" s="1"/>
      <c r="FYK252" s="1"/>
      <c r="FYL252" s="1"/>
      <c r="FYM252" s="1"/>
      <c r="FYN252" s="1"/>
      <c r="FYO252" s="1"/>
      <c r="FYP252" s="1"/>
      <c r="FYQ252" s="1"/>
      <c r="FYR252" s="1"/>
      <c r="FYS252" s="1"/>
      <c r="FYT252" s="1"/>
      <c r="FYU252" s="1"/>
      <c r="FYV252" s="1"/>
      <c r="FYW252" s="1"/>
      <c r="FYX252" s="1"/>
      <c r="FYY252" s="1"/>
      <c r="FYZ252" s="1"/>
      <c r="FZA252" s="1"/>
      <c r="FZB252" s="1"/>
      <c r="FZC252" s="1"/>
      <c r="FZD252" s="1"/>
      <c r="FZE252" s="1"/>
      <c r="FZF252" s="1"/>
      <c r="FZG252" s="1"/>
      <c r="FZH252" s="1"/>
      <c r="FZI252" s="1"/>
      <c r="FZJ252" s="1"/>
      <c r="FZK252" s="1"/>
      <c r="FZL252" s="1"/>
      <c r="FZM252" s="1"/>
      <c r="FZN252" s="1"/>
      <c r="FZO252" s="1"/>
      <c r="FZP252" s="1"/>
      <c r="FZQ252" s="1"/>
      <c r="FZR252" s="1"/>
      <c r="FZS252" s="1"/>
      <c r="FZT252" s="1"/>
      <c r="FZU252" s="1"/>
      <c r="FZV252" s="1"/>
      <c r="FZW252" s="1"/>
      <c r="FZX252" s="1"/>
      <c r="FZY252" s="1"/>
      <c r="FZZ252" s="1"/>
      <c r="GAA252" s="1"/>
      <c r="GAB252" s="1"/>
      <c r="GAC252" s="1"/>
      <c r="GAD252" s="1"/>
      <c r="GAE252" s="1"/>
      <c r="GAF252" s="1"/>
      <c r="GAG252" s="1"/>
      <c r="GAH252" s="1"/>
      <c r="GAI252" s="1"/>
      <c r="GAJ252" s="1"/>
      <c r="GAK252" s="1"/>
      <c r="GAL252" s="1"/>
      <c r="GAM252" s="1"/>
      <c r="GAN252" s="1"/>
      <c r="GAO252" s="1"/>
      <c r="GAP252" s="1"/>
      <c r="GAQ252" s="1"/>
      <c r="GAR252" s="1"/>
      <c r="GAS252" s="1"/>
      <c r="GAT252" s="1"/>
      <c r="GAU252" s="1"/>
      <c r="GAV252" s="1"/>
      <c r="GAW252" s="1"/>
      <c r="GAX252" s="1"/>
      <c r="GAY252" s="1"/>
      <c r="GAZ252" s="1"/>
      <c r="GBA252" s="1"/>
      <c r="GBB252" s="1"/>
      <c r="GBC252" s="1"/>
      <c r="GBD252" s="1"/>
      <c r="GBE252" s="1"/>
      <c r="GBF252" s="1"/>
      <c r="GBG252" s="1"/>
      <c r="GBH252" s="1"/>
      <c r="GBI252" s="1"/>
      <c r="GBJ252" s="1"/>
      <c r="GBK252" s="1"/>
      <c r="GBL252" s="1"/>
      <c r="GBM252" s="1"/>
      <c r="GBN252" s="1"/>
      <c r="GBO252" s="1"/>
      <c r="GBP252" s="1"/>
      <c r="GBQ252" s="1"/>
      <c r="GBR252" s="1"/>
      <c r="GBS252" s="1"/>
      <c r="GBT252" s="1"/>
      <c r="GBU252" s="1"/>
      <c r="GBV252" s="1"/>
      <c r="GBW252" s="1"/>
      <c r="GBX252" s="1"/>
      <c r="GBY252" s="1"/>
      <c r="GBZ252" s="1"/>
      <c r="GCA252" s="1"/>
      <c r="GCB252" s="1"/>
      <c r="GCC252" s="1"/>
      <c r="GCD252" s="1"/>
      <c r="GCE252" s="1"/>
      <c r="GCF252" s="1"/>
      <c r="GCG252" s="1"/>
      <c r="GCH252" s="1"/>
      <c r="GCI252" s="1"/>
      <c r="GCJ252" s="1"/>
      <c r="GCK252" s="1"/>
      <c r="GCL252" s="1"/>
      <c r="GCM252" s="1"/>
      <c r="GCN252" s="1"/>
      <c r="GCO252" s="1"/>
      <c r="GCP252" s="1"/>
      <c r="GCQ252" s="1"/>
      <c r="GCR252" s="1"/>
      <c r="GCS252" s="1"/>
      <c r="GCT252" s="1"/>
      <c r="GCU252" s="1"/>
      <c r="GCV252" s="1"/>
      <c r="GCW252" s="1"/>
      <c r="GCX252" s="1"/>
      <c r="GCY252" s="1"/>
      <c r="GCZ252" s="1"/>
      <c r="GDA252" s="1"/>
      <c r="GDB252" s="1"/>
      <c r="GDC252" s="1"/>
      <c r="GDD252" s="1"/>
      <c r="GDE252" s="1"/>
      <c r="GDF252" s="1"/>
      <c r="GDG252" s="1"/>
      <c r="GDH252" s="1"/>
      <c r="GDI252" s="1"/>
      <c r="GDJ252" s="1"/>
      <c r="GDK252" s="1"/>
      <c r="GDL252" s="1"/>
      <c r="GDM252" s="1"/>
      <c r="GDN252" s="1"/>
      <c r="GDO252" s="1"/>
      <c r="GDP252" s="1"/>
      <c r="GDQ252" s="1"/>
      <c r="GDR252" s="1"/>
      <c r="GDS252" s="1"/>
      <c r="GDT252" s="1"/>
      <c r="GDU252" s="1"/>
      <c r="GDV252" s="1"/>
      <c r="GDW252" s="1"/>
      <c r="GDX252" s="1"/>
      <c r="GDY252" s="1"/>
      <c r="GDZ252" s="1"/>
      <c r="GEA252" s="1"/>
      <c r="GEB252" s="1"/>
      <c r="GEC252" s="1"/>
      <c r="GED252" s="1"/>
      <c r="GEE252" s="1"/>
      <c r="GEF252" s="1"/>
      <c r="GEG252" s="1"/>
      <c r="GEH252" s="1"/>
      <c r="GEI252" s="1"/>
      <c r="GEJ252" s="1"/>
      <c r="GEK252" s="1"/>
      <c r="GEL252" s="1"/>
      <c r="GEM252" s="1"/>
      <c r="GEN252" s="1"/>
      <c r="GEO252" s="1"/>
      <c r="GEP252" s="1"/>
      <c r="GEQ252" s="1"/>
      <c r="GER252" s="1"/>
      <c r="GES252" s="1"/>
      <c r="GET252" s="1"/>
      <c r="GEU252" s="1"/>
      <c r="GEV252" s="1"/>
      <c r="GEW252" s="1"/>
      <c r="GEX252" s="1"/>
      <c r="GEY252" s="1"/>
      <c r="GEZ252" s="1"/>
      <c r="GFA252" s="1"/>
      <c r="GFB252" s="1"/>
      <c r="GFC252" s="1"/>
      <c r="GFD252" s="1"/>
      <c r="GFE252" s="1"/>
      <c r="GFF252" s="1"/>
      <c r="GFG252" s="1"/>
      <c r="GFH252" s="1"/>
      <c r="GFI252" s="1"/>
      <c r="GFJ252" s="1"/>
      <c r="GFK252" s="1"/>
      <c r="GFL252" s="1"/>
      <c r="GFM252" s="1"/>
      <c r="GFN252" s="1"/>
      <c r="GFO252" s="1"/>
      <c r="GFP252" s="1"/>
      <c r="GFQ252" s="1"/>
      <c r="GFR252" s="1"/>
      <c r="GFS252" s="1"/>
      <c r="GFT252" s="1"/>
      <c r="GFU252" s="1"/>
      <c r="GFV252" s="1"/>
      <c r="GFW252" s="1"/>
      <c r="GFX252" s="1"/>
      <c r="GFY252" s="1"/>
      <c r="GFZ252" s="1"/>
      <c r="GGA252" s="1"/>
      <c r="GGB252" s="1"/>
      <c r="GGC252" s="1"/>
      <c r="GGD252" s="1"/>
      <c r="GGE252" s="1"/>
      <c r="GGF252" s="1"/>
      <c r="GGG252" s="1"/>
      <c r="GGH252" s="1"/>
      <c r="GGI252" s="1"/>
      <c r="GGJ252" s="1"/>
      <c r="GGK252" s="1"/>
      <c r="GGL252" s="1"/>
      <c r="GGM252" s="1"/>
      <c r="GGN252" s="1"/>
      <c r="GGO252" s="1"/>
      <c r="GGP252" s="1"/>
      <c r="GGQ252" s="1"/>
      <c r="GGR252" s="1"/>
      <c r="GGS252" s="1"/>
      <c r="GGT252" s="1"/>
      <c r="GGU252" s="1"/>
      <c r="GGV252" s="1"/>
      <c r="GGW252" s="1"/>
      <c r="GGX252" s="1"/>
      <c r="GGY252" s="1"/>
      <c r="GGZ252" s="1"/>
      <c r="GHA252" s="1"/>
      <c r="GHB252" s="1"/>
      <c r="GHC252" s="1"/>
      <c r="GHD252" s="1"/>
      <c r="GHE252" s="1"/>
      <c r="GHF252" s="1"/>
      <c r="GHG252" s="1"/>
      <c r="GHH252" s="1"/>
      <c r="GHI252" s="1"/>
      <c r="GHJ252" s="1"/>
      <c r="GHK252" s="1"/>
      <c r="GHL252" s="1"/>
      <c r="GHM252" s="1"/>
      <c r="GHN252" s="1"/>
      <c r="GHO252" s="1"/>
      <c r="GHP252" s="1"/>
      <c r="GHQ252" s="1"/>
      <c r="GHR252" s="1"/>
      <c r="GHS252" s="1"/>
      <c r="GHT252" s="1"/>
      <c r="GHU252" s="1"/>
      <c r="GHV252" s="1"/>
      <c r="GHW252" s="1"/>
      <c r="GHX252" s="1"/>
      <c r="GHY252" s="1"/>
      <c r="GHZ252" s="1"/>
      <c r="GIA252" s="1"/>
      <c r="GIB252" s="1"/>
      <c r="GIC252" s="1"/>
      <c r="GID252" s="1"/>
      <c r="GIE252" s="1"/>
      <c r="GIF252" s="1"/>
      <c r="GIG252" s="1"/>
      <c r="GIH252" s="1"/>
      <c r="GII252" s="1"/>
      <c r="GIJ252" s="1"/>
      <c r="GIK252" s="1"/>
      <c r="GIL252" s="1"/>
      <c r="GIM252" s="1"/>
      <c r="GIN252" s="1"/>
      <c r="GIO252" s="1"/>
      <c r="GIP252" s="1"/>
      <c r="GIQ252" s="1"/>
      <c r="GIR252" s="1"/>
      <c r="GIS252" s="1"/>
      <c r="GIT252" s="1"/>
      <c r="GIU252" s="1"/>
      <c r="GIV252" s="1"/>
      <c r="GIW252" s="1"/>
      <c r="GIX252" s="1"/>
      <c r="GIY252" s="1"/>
      <c r="GIZ252" s="1"/>
      <c r="GJA252" s="1"/>
      <c r="GJB252" s="1"/>
      <c r="GJC252" s="1"/>
      <c r="GJD252" s="1"/>
      <c r="GJE252" s="1"/>
      <c r="GJF252" s="1"/>
      <c r="GJG252" s="1"/>
      <c r="GJH252" s="1"/>
      <c r="GJI252" s="1"/>
      <c r="GJJ252" s="1"/>
      <c r="GJK252" s="1"/>
      <c r="GJL252" s="1"/>
      <c r="GJM252" s="1"/>
      <c r="GJN252" s="1"/>
      <c r="GJO252" s="1"/>
      <c r="GJP252" s="1"/>
      <c r="GJQ252" s="1"/>
      <c r="GJR252" s="1"/>
      <c r="GJS252" s="1"/>
      <c r="GJT252" s="1"/>
      <c r="GJU252" s="1"/>
      <c r="GJV252" s="1"/>
      <c r="GJW252" s="1"/>
      <c r="GJX252" s="1"/>
      <c r="GJY252" s="1"/>
      <c r="GJZ252" s="1"/>
      <c r="GKA252" s="1"/>
      <c r="GKB252" s="1"/>
      <c r="GKC252" s="1"/>
      <c r="GKD252" s="1"/>
      <c r="GKE252" s="1"/>
      <c r="GKF252" s="1"/>
      <c r="GKG252" s="1"/>
      <c r="GKH252" s="1"/>
      <c r="GKI252" s="1"/>
      <c r="GKJ252" s="1"/>
      <c r="GKK252" s="1"/>
      <c r="GKL252" s="1"/>
      <c r="GKM252" s="1"/>
      <c r="GKN252" s="1"/>
      <c r="GKO252" s="1"/>
      <c r="GKP252" s="1"/>
      <c r="GKQ252" s="1"/>
      <c r="GKR252" s="1"/>
      <c r="GKS252" s="1"/>
      <c r="GKT252" s="1"/>
      <c r="GKU252" s="1"/>
      <c r="GKV252" s="1"/>
      <c r="GKW252" s="1"/>
      <c r="GKX252" s="1"/>
      <c r="GKY252" s="1"/>
      <c r="GKZ252" s="1"/>
      <c r="GLA252" s="1"/>
      <c r="GLB252" s="1"/>
      <c r="GLC252" s="1"/>
      <c r="GLD252" s="1"/>
      <c r="GLE252" s="1"/>
      <c r="GLF252" s="1"/>
      <c r="GLG252" s="1"/>
      <c r="GLH252" s="1"/>
      <c r="GLI252" s="1"/>
      <c r="GLJ252" s="1"/>
      <c r="GLK252" s="1"/>
      <c r="GLL252" s="1"/>
      <c r="GLM252" s="1"/>
      <c r="GLN252" s="1"/>
      <c r="GLO252" s="1"/>
      <c r="GLP252" s="1"/>
      <c r="GLQ252" s="1"/>
      <c r="GLR252" s="1"/>
      <c r="GLS252" s="1"/>
      <c r="GLT252" s="1"/>
      <c r="GLU252" s="1"/>
      <c r="GLV252" s="1"/>
      <c r="GLW252" s="1"/>
      <c r="GLX252" s="1"/>
      <c r="GLY252" s="1"/>
      <c r="GLZ252" s="1"/>
      <c r="GMA252" s="1"/>
      <c r="GMB252" s="1"/>
      <c r="GMC252" s="1"/>
      <c r="GMD252" s="1"/>
      <c r="GME252" s="1"/>
      <c r="GMF252" s="1"/>
      <c r="GMG252" s="1"/>
      <c r="GMH252" s="1"/>
      <c r="GMI252" s="1"/>
      <c r="GMJ252" s="1"/>
      <c r="GMK252" s="1"/>
      <c r="GML252" s="1"/>
      <c r="GMM252" s="1"/>
      <c r="GMN252" s="1"/>
      <c r="GMO252" s="1"/>
      <c r="GMP252" s="1"/>
      <c r="GMQ252" s="1"/>
      <c r="GMR252" s="1"/>
      <c r="GMS252" s="1"/>
      <c r="GMT252" s="1"/>
      <c r="GMU252" s="1"/>
      <c r="GMV252" s="1"/>
      <c r="GMW252" s="1"/>
      <c r="GMX252" s="1"/>
      <c r="GMY252" s="1"/>
      <c r="GMZ252" s="1"/>
      <c r="GNA252" s="1"/>
      <c r="GNB252" s="1"/>
      <c r="GNC252" s="1"/>
      <c r="GND252" s="1"/>
      <c r="GNE252" s="1"/>
      <c r="GNF252" s="1"/>
      <c r="GNG252" s="1"/>
      <c r="GNH252" s="1"/>
      <c r="GNI252" s="1"/>
      <c r="GNJ252" s="1"/>
      <c r="GNK252" s="1"/>
      <c r="GNL252" s="1"/>
      <c r="GNM252" s="1"/>
      <c r="GNN252" s="1"/>
      <c r="GNO252" s="1"/>
      <c r="GNP252" s="1"/>
      <c r="GNQ252" s="1"/>
      <c r="GNR252" s="1"/>
      <c r="GNS252" s="1"/>
      <c r="GNT252" s="1"/>
      <c r="GNU252" s="1"/>
      <c r="GNV252" s="1"/>
      <c r="GNW252" s="1"/>
      <c r="GNX252" s="1"/>
      <c r="GNY252" s="1"/>
      <c r="GNZ252" s="1"/>
      <c r="GOA252" s="1"/>
      <c r="GOB252" s="1"/>
      <c r="GOC252" s="1"/>
      <c r="GOD252" s="1"/>
      <c r="GOE252" s="1"/>
      <c r="GOF252" s="1"/>
      <c r="GOG252" s="1"/>
      <c r="GOH252" s="1"/>
      <c r="GOI252" s="1"/>
      <c r="GOJ252" s="1"/>
      <c r="GOK252" s="1"/>
      <c r="GOL252" s="1"/>
      <c r="GOM252" s="1"/>
      <c r="GON252" s="1"/>
      <c r="GOO252" s="1"/>
      <c r="GOP252" s="1"/>
      <c r="GOQ252" s="1"/>
      <c r="GOR252" s="1"/>
      <c r="GOS252" s="1"/>
      <c r="GOT252" s="1"/>
      <c r="GOU252" s="1"/>
      <c r="GOV252" s="1"/>
      <c r="GOW252" s="1"/>
      <c r="GOX252" s="1"/>
      <c r="GOY252" s="1"/>
      <c r="GOZ252" s="1"/>
      <c r="GPA252" s="1"/>
      <c r="GPB252" s="1"/>
      <c r="GPC252" s="1"/>
      <c r="GPD252" s="1"/>
      <c r="GPE252" s="1"/>
      <c r="GPF252" s="1"/>
      <c r="GPG252" s="1"/>
      <c r="GPH252" s="1"/>
      <c r="GPI252" s="1"/>
      <c r="GPJ252" s="1"/>
      <c r="GPK252" s="1"/>
      <c r="GPL252" s="1"/>
      <c r="GPM252" s="1"/>
      <c r="GPN252" s="1"/>
      <c r="GPO252" s="1"/>
      <c r="GPP252" s="1"/>
      <c r="GPQ252" s="1"/>
      <c r="GPR252" s="1"/>
      <c r="GPS252" s="1"/>
      <c r="GPT252" s="1"/>
      <c r="GPU252" s="1"/>
      <c r="GPV252" s="1"/>
      <c r="GPW252" s="1"/>
      <c r="GPX252" s="1"/>
      <c r="GPY252" s="1"/>
      <c r="GPZ252" s="1"/>
      <c r="GQA252" s="1"/>
      <c r="GQB252" s="1"/>
      <c r="GQC252" s="1"/>
      <c r="GQD252" s="1"/>
      <c r="GQE252" s="1"/>
      <c r="GQF252" s="1"/>
      <c r="GQG252" s="1"/>
      <c r="GQH252" s="1"/>
      <c r="GQI252" s="1"/>
      <c r="GQJ252" s="1"/>
      <c r="GQK252" s="1"/>
      <c r="GQL252" s="1"/>
      <c r="GQM252" s="1"/>
      <c r="GQN252" s="1"/>
      <c r="GQO252" s="1"/>
      <c r="GQP252" s="1"/>
      <c r="GQQ252" s="1"/>
      <c r="GQR252" s="1"/>
      <c r="GQS252" s="1"/>
      <c r="GQT252" s="1"/>
      <c r="GQU252" s="1"/>
      <c r="GQV252" s="1"/>
      <c r="GQW252" s="1"/>
      <c r="GQX252" s="1"/>
      <c r="GQY252" s="1"/>
      <c r="GQZ252" s="1"/>
      <c r="GRA252" s="1"/>
      <c r="GRB252" s="1"/>
      <c r="GRC252" s="1"/>
      <c r="GRD252" s="1"/>
      <c r="GRE252" s="1"/>
      <c r="GRF252" s="1"/>
      <c r="GRG252" s="1"/>
      <c r="GRH252" s="1"/>
      <c r="GRI252" s="1"/>
      <c r="GRJ252" s="1"/>
      <c r="GRK252" s="1"/>
      <c r="GRL252" s="1"/>
      <c r="GRM252" s="1"/>
      <c r="GRN252" s="1"/>
      <c r="GRO252" s="1"/>
      <c r="GRP252" s="1"/>
      <c r="GRQ252" s="1"/>
      <c r="GRR252" s="1"/>
      <c r="GRS252" s="1"/>
      <c r="GRT252" s="1"/>
      <c r="GRU252" s="1"/>
      <c r="GRV252" s="1"/>
      <c r="GRW252" s="1"/>
      <c r="GRX252" s="1"/>
      <c r="GRY252" s="1"/>
      <c r="GRZ252" s="1"/>
      <c r="GSA252" s="1"/>
      <c r="GSB252" s="1"/>
      <c r="GSC252" s="1"/>
      <c r="GSD252" s="1"/>
      <c r="GSE252" s="1"/>
      <c r="GSF252" s="1"/>
      <c r="GSG252" s="1"/>
      <c r="GSH252" s="1"/>
      <c r="GSI252" s="1"/>
      <c r="GSJ252" s="1"/>
      <c r="GSK252" s="1"/>
      <c r="GSL252" s="1"/>
      <c r="GSM252" s="1"/>
      <c r="GSN252" s="1"/>
      <c r="GSO252" s="1"/>
      <c r="GSP252" s="1"/>
      <c r="GSQ252" s="1"/>
      <c r="GSR252" s="1"/>
      <c r="GSS252" s="1"/>
      <c r="GST252" s="1"/>
      <c r="GSU252" s="1"/>
      <c r="GSV252" s="1"/>
      <c r="GSW252" s="1"/>
      <c r="GSX252" s="1"/>
      <c r="GSY252" s="1"/>
      <c r="GSZ252" s="1"/>
      <c r="GTA252" s="1"/>
      <c r="GTB252" s="1"/>
      <c r="GTC252" s="1"/>
      <c r="GTD252" s="1"/>
      <c r="GTE252" s="1"/>
      <c r="GTF252" s="1"/>
      <c r="GTG252" s="1"/>
      <c r="GTH252" s="1"/>
      <c r="GTI252" s="1"/>
      <c r="GTJ252" s="1"/>
      <c r="GTK252" s="1"/>
      <c r="GTL252" s="1"/>
      <c r="GTM252" s="1"/>
      <c r="GTN252" s="1"/>
      <c r="GTO252" s="1"/>
      <c r="GTP252" s="1"/>
      <c r="GTQ252" s="1"/>
      <c r="GTR252" s="1"/>
      <c r="GTS252" s="1"/>
      <c r="GTT252" s="1"/>
      <c r="GTU252" s="1"/>
      <c r="GTV252" s="1"/>
      <c r="GTW252" s="1"/>
      <c r="GTX252" s="1"/>
      <c r="GTY252" s="1"/>
      <c r="GTZ252" s="1"/>
      <c r="GUA252" s="1"/>
      <c r="GUB252" s="1"/>
      <c r="GUC252" s="1"/>
      <c r="GUD252" s="1"/>
      <c r="GUE252" s="1"/>
      <c r="GUF252" s="1"/>
      <c r="GUG252" s="1"/>
      <c r="GUH252" s="1"/>
      <c r="GUI252" s="1"/>
      <c r="GUJ252" s="1"/>
      <c r="GUK252" s="1"/>
      <c r="GUL252" s="1"/>
      <c r="GUM252" s="1"/>
      <c r="GUN252" s="1"/>
      <c r="GUO252" s="1"/>
      <c r="GUP252" s="1"/>
      <c r="GUQ252" s="1"/>
      <c r="GUR252" s="1"/>
      <c r="GUS252" s="1"/>
      <c r="GUT252" s="1"/>
      <c r="GUU252" s="1"/>
      <c r="GUV252" s="1"/>
      <c r="GUW252" s="1"/>
      <c r="GUX252" s="1"/>
      <c r="GUY252" s="1"/>
      <c r="GUZ252" s="1"/>
      <c r="GVA252" s="1"/>
      <c r="GVB252" s="1"/>
      <c r="GVC252" s="1"/>
      <c r="GVD252" s="1"/>
      <c r="GVE252" s="1"/>
      <c r="GVF252" s="1"/>
      <c r="GVG252" s="1"/>
      <c r="GVH252" s="1"/>
      <c r="GVI252" s="1"/>
      <c r="GVJ252" s="1"/>
      <c r="GVK252" s="1"/>
      <c r="GVL252" s="1"/>
      <c r="GVM252" s="1"/>
      <c r="GVN252" s="1"/>
      <c r="GVO252" s="1"/>
      <c r="GVP252" s="1"/>
      <c r="GVQ252" s="1"/>
      <c r="GVR252" s="1"/>
      <c r="GVS252" s="1"/>
      <c r="GVT252" s="1"/>
      <c r="GVU252" s="1"/>
      <c r="GVV252" s="1"/>
      <c r="GVW252" s="1"/>
      <c r="GVX252" s="1"/>
      <c r="GVY252" s="1"/>
      <c r="GVZ252" s="1"/>
      <c r="GWA252" s="1"/>
      <c r="GWB252" s="1"/>
      <c r="GWC252" s="1"/>
      <c r="GWD252" s="1"/>
      <c r="GWE252" s="1"/>
      <c r="GWF252" s="1"/>
      <c r="GWG252" s="1"/>
      <c r="GWH252" s="1"/>
      <c r="GWI252" s="1"/>
      <c r="GWJ252" s="1"/>
      <c r="GWK252" s="1"/>
      <c r="GWL252" s="1"/>
      <c r="GWM252" s="1"/>
      <c r="GWN252" s="1"/>
      <c r="GWO252" s="1"/>
      <c r="GWP252" s="1"/>
      <c r="GWQ252" s="1"/>
      <c r="GWR252" s="1"/>
      <c r="GWS252" s="1"/>
      <c r="GWT252" s="1"/>
      <c r="GWU252" s="1"/>
      <c r="GWV252" s="1"/>
      <c r="GWW252" s="1"/>
      <c r="GWX252" s="1"/>
      <c r="GWY252" s="1"/>
      <c r="GWZ252" s="1"/>
      <c r="GXA252" s="1"/>
      <c r="GXB252" s="1"/>
      <c r="GXC252" s="1"/>
      <c r="GXD252" s="1"/>
      <c r="GXE252" s="1"/>
      <c r="GXF252" s="1"/>
      <c r="GXG252" s="1"/>
      <c r="GXH252" s="1"/>
      <c r="GXI252" s="1"/>
      <c r="GXJ252" s="1"/>
      <c r="GXK252" s="1"/>
      <c r="GXL252" s="1"/>
      <c r="GXM252" s="1"/>
      <c r="GXN252" s="1"/>
      <c r="GXO252" s="1"/>
      <c r="GXP252" s="1"/>
      <c r="GXQ252" s="1"/>
      <c r="GXR252" s="1"/>
      <c r="GXS252" s="1"/>
      <c r="GXT252" s="1"/>
      <c r="GXU252" s="1"/>
      <c r="GXV252" s="1"/>
      <c r="GXW252" s="1"/>
      <c r="GXX252" s="1"/>
      <c r="GXY252" s="1"/>
      <c r="GXZ252" s="1"/>
      <c r="GYA252" s="1"/>
      <c r="GYB252" s="1"/>
      <c r="GYC252" s="1"/>
      <c r="GYD252" s="1"/>
      <c r="GYE252" s="1"/>
      <c r="GYF252" s="1"/>
      <c r="GYG252" s="1"/>
      <c r="GYH252" s="1"/>
      <c r="GYI252" s="1"/>
      <c r="GYJ252" s="1"/>
      <c r="GYK252" s="1"/>
      <c r="GYL252" s="1"/>
      <c r="GYM252" s="1"/>
      <c r="GYN252" s="1"/>
      <c r="GYO252" s="1"/>
      <c r="GYP252" s="1"/>
      <c r="GYQ252" s="1"/>
      <c r="GYR252" s="1"/>
      <c r="GYS252" s="1"/>
      <c r="GYT252" s="1"/>
      <c r="GYU252" s="1"/>
      <c r="GYV252" s="1"/>
      <c r="GYW252" s="1"/>
      <c r="GYX252" s="1"/>
      <c r="GYY252" s="1"/>
      <c r="GYZ252" s="1"/>
      <c r="GZA252" s="1"/>
      <c r="GZB252" s="1"/>
      <c r="GZC252" s="1"/>
      <c r="GZD252" s="1"/>
      <c r="GZE252" s="1"/>
      <c r="GZF252" s="1"/>
      <c r="GZG252" s="1"/>
      <c r="GZH252" s="1"/>
      <c r="GZI252" s="1"/>
      <c r="GZJ252" s="1"/>
      <c r="GZK252" s="1"/>
      <c r="GZL252" s="1"/>
      <c r="GZM252" s="1"/>
      <c r="GZN252" s="1"/>
      <c r="GZO252" s="1"/>
      <c r="GZP252" s="1"/>
      <c r="GZQ252" s="1"/>
      <c r="GZR252" s="1"/>
      <c r="GZS252" s="1"/>
      <c r="GZT252" s="1"/>
      <c r="GZU252" s="1"/>
      <c r="GZV252" s="1"/>
      <c r="GZW252" s="1"/>
      <c r="GZX252" s="1"/>
      <c r="GZY252" s="1"/>
      <c r="GZZ252" s="1"/>
      <c r="HAA252" s="1"/>
      <c r="HAB252" s="1"/>
      <c r="HAC252" s="1"/>
      <c r="HAD252" s="1"/>
      <c r="HAE252" s="1"/>
      <c r="HAF252" s="1"/>
      <c r="HAG252" s="1"/>
      <c r="HAH252" s="1"/>
      <c r="HAI252" s="1"/>
      <c r="HAJ252" s="1"/>
      <c r="HAK252" s="1"/>
      <c r="HAL252" s="1"/>
      <c r="HAM252" s="1"/>
      <c r="HAN252" s="1"/>
      <c r="HAO252" s="1"/>
      <c r="HAP252" s="1"/>
      <c r="HAQ252" s="1"/>
      <c r="HAR252" s="1"/>
      <c r="HAS252" s="1"/>
      <c r="HAT252" s="1"/>
      <c r="HAU252" s="1"/>
      <c r="HAV252" s="1"/>
      <c r="HAW252" s="1"/>
      <c r="HAX252" s="1"/>
      <c r="HAY252" s="1"/>
      <c r="HAZ252" s="1"/>
      <c r="HBA252" s="1"/>
      <c r="HBB252" s="1"/>
      <c r="HBC252" s="1"/>
      <c r="HBD252" s="1"/>
      <c r="HBE252" s="1"/>
      <c r="HBF252" s="1"/>
      <c r="HBG252" s="1"/>
      <c r="HBH252" s="1"/>
      <c r="HBI252" s="1"/>
      <c r="HBJ252" s="1"/>
      <c r="HBK252" s="1"/>
      <c r="HBL252" s="1"/>
      <c r="HBM252" s="1"/>
      <c r="HBN252" s="1"/>
      <c r="HBO252" s="1"/>
      <c r="HBP252" s="1"/>
      <c r="HBQ252" s="1"/>
      <c r="HBR252" s="1"/>
      <c r="HBS252" s="1"/>
      <c r="HBT252" s="1"/>
      <c r="HBU252" s="1"/>
      <c r="HBV252" s="1"/>
      <c r="HBW252" s="1"/>
      <c r="HBX252" s="1"/>
      <c r="HBY252" s="1"/>
      <c r="HBZ252" s="1"/>
      <c r="HCA252" s="1"/>
      <c r="HCB252" s="1"/>
      <c r="HCC252" s="1"/>
      <c r="HCD252" s="1"/>
      <c r="HCE252" s="1"/>
      <c r="HCF252" s="1"/>
      <c r="HCG252" s="1"/>
      <c r="HCH252" s="1"/>
      <c r="HCI252" s="1"/>
      <c r="HCJ252" s="1"/>
      <c r="HCK252" s="1"/>
      <c r="HCL252" s="1"/>
      <c r="HCM252" s="1"/>
      <c r="HCN252" s="1"/>
      <c r="HCO252" s="1"/>
      <c r="HCP252" s="1"/>
      <c r="HCQ252" s="1"/>
      <c r="HCR252" s="1"/>
      <c r="HCS252" s="1"/>
      <c r="HCT252" s="1"/>
      <c r="HCU252" s="1"/>
      <c r="HCV252" s="1"/>
      <c r="HCW252" s="1"/>
      <c r="HCX252" s="1"/>
      <c r="HCY252" s="1"/>
      <c r="HCZ252" s="1"/>
      <c r="HDA252" s="1"/>
      <c r="HDB252" s="1"/>
      <c r="HDC252" s="1"/>
      <c r="HDD252" s="1"/>
      <c r="HDE252" s="1"/>
      <c r="HDF252" s="1"/>
      <c r="HDG252" s="1"/>
      <c r="HDH252" s="1"/>
      <c r="HDI252" s="1"/>
      <c r="HDJ252" s="1"/>
      <c r="HDK252" s="1"/>
      <c r="HDL252" s="1"/>
      <c r="HDM252" s="1"/>
      <c r="HDN252" s="1"/>
      <c r="HDO252" s="1"/>
      <c r="HDP252" s="1"/>
      <c r="HDQ252" s="1"/>
      <c r="HDR252" s="1"/>
      <c r="HDS252" s="1"/>
      <c r="HDT252" s="1"/>
      <c r="HDU252" s="1"/>
      <c r="HDV252" s="1"/>
      <c r="HDW252" s="1"/>
      <c r="HDX252" s="1"/>
      <c r="HDY252" s="1"/>
      <c r="HDZ252" s="1"/>
      <c r="HEA252" s="1"/>
      <c r="HEB252" s="1"/>
      <c r="HEC252" s="1"/>
      <c r="HED252" s="1"/>
      <c r="HEE252" s="1"/>
      <c r="HEF252" s="1"/>
      <c r="HEG252" s="1"/>
      <c r="HEH252" s="1"/>
      <c r="HEI252" s="1"/>
      <c r="HEJ252" s="1"/>
      <c r="HEK252" s="1"/>
      <c r="HEL252" s="1"/>
      <c r="HEM252" s="1"/>
      <c r="HEN252" s="1"/>
      <c r="HEO252" s="1"/>
      <c r="HEP252" s="1"/>
      <c r="HEQ252" s="1"/>
      <c r="HER252" s="1"/>
      <c r="HES252" s="1"/>
      <c r="HET252" s="1"/>
      <c r="HEU252" s="1"/>
      <c r="HEV252" s="1"/>
      <c r="HEW252" s="1"/>
      <c r="HEX252" s="1"/>
      <c r="HEY252" s="1"/>
      <c r="HEZ252" s="1"/>
      <c r="HFA252" s="1"/>
      <c r="HFB252" s="1"/>
      <c r="HFC252" s="1"/>
      <c r="HFD252" s="1"/>
      <c r="HFE252" s="1"/>
      <c r="HFF252" s="1"/>
      <c r="HFG252" s="1"/>
      <c r="HFH252" s="1"/>
      <c r="HFI252" s="1"/>
      <c r="HFJ252" s="1"/>
      <c r="HFK252" s="1"/>
      <c r="HFL252" s="1"/>
      <c r="HFM252" s="1"/>
      <c r="HFN252" s="1"/>
      <c r="HFO252" s="1"/>
      <c r="HFP252" s="1"/>
      <c r="HFQ252" s="1"/>
      <c r="HFR252" s="1"/>
      <c r="HFS252" s="1"/>
      <c r="HFT252" s="1"/>
      <c r="HFU252" s="1"/>
      <c r="HFV252" s="1"/>
      <c r="HFW252" s="1"/>
      <c r="HFX252" s="1"/>
      <c r="HFY252" s="1"/>
      <c r="HFZ252" s="1"/>
      <c r="HGA252" s="1"/>
      <c r="HGB252" s="1"/>
      <c r="HGC252" s="1"/>
      <c r="HGD252" s="1"/>
      <c r="HGE252" s="1"/>
      <c r="HGF252" s="1"/>
      <c r="HGG252" s="1"/>
      <c r="HGH252" s="1"/>
      <c r="HGI252" s="1"/>
      <c r="HGJ252" s="1"/>
      <c r="HGK252" s="1"/>
      <c r="HGL252" s="1"/>
      <c r="HGM252" s="1"/>
      <c r="HGN252" s="1"/>
      <c r="HGO252" s="1"/>
      <c r="HGP252" s="1"/>
      <c r="HGQ252" s="1"/>
      <c r="HGR252" s="1"/>
      <c r="HGS252" s="1"/>
      <c r="HGT252" s="1"/>
      <c r="HGU252" s="1"/>
      <c r="HGV252" s="1"/>
      <c r="HGW252" s="1"/>
      <c r="HGX252" s="1"/>
      <c r="HGY252" s="1"/>
      <c r="HGZ252" s="1"/>
      <c r="HHA252" s="1"/>
      <c r="HHB252" s="1"/>
      <c r="HHC252" s="1"/>
      <c r="HHD252" s="1"/>
      <c r="HHE252" s="1"/>
      <c r="HHF252" s="1"/>
      <c r="HHG252" s="1"/>
      <c r="HHH252" s="1"/>
      <c r="HHI252" s="1"/>
      <c r="HHJ252" s="1"/>
      <c r="HHK252" s="1"/>
      <c r="HHL252" s="1"/>
      <c r="HHM252" s="1"/>
      <c r="HHN252" s="1"/>
      <c r="HHO252" s="1"/>
      <c r="HHP252" s="1"/>
      <c r="HHQ252" s="1"/>
      <c r="HHR252" s="1"/>
      <c r="HHS252" s="1"/>
      <c r="HHT252" s="1"/>
      <c r="HHU252" s="1"/>
      <c r="HHV252" s="1"/>
      <c r="HHW252" s="1"/>
      <c r="HHX252" s="1"/>
      <c r="HHY252" s="1"/>
      <c r="HHZ252" s="1"/>
      <c r="HIA252" s="1"/>
      <c r="HIB252" s="1"/>
      <c r="HIC252" s="1"/>
      <c r="HID252" s="1"/>
      <c r="HIE252" s="1"/>
      <c r="HIF252" s="1"/>
      <c r="HIG252" s="1"/>
      <c r="HIH252" s="1"/>
      <c r="HII252" s="1"/>
      <c r="HIJ252" s="1"/>
      <c r="HIK252" s="1"/>
      <c r="HIL252" s="1"/>
      <c r="HIM252" s="1"/>
      <c r="HIN252" s="1"/>
      <c r="HIO252" s="1"/>
      <c r="HIP252" s="1"/>
      <c r="HIQ252" s="1"/>
      <c r="HIR252" s="1"/>
      <c r="HIS252" s="1"/>
      <c r="HIT252" s="1"/>
      <c r="HIU252" s="1"/>
      <c r="HIV252" s="1"/>
      <c r="HIW252" s="1"/>
      <c r="HIX252" s="1"/>
      <c r="HIY252" s="1"/>
      <c r="HIZ252" s="1"/>
      <c r="HJA252" s="1"/>
      <c r="HJB252" s="1"/>
      <c r="HJC252" s="1"/>
      <c r="HJD252" s="1"/>
      <c r="HJE252" s="1"/>
      <c r="HJF252" s="1"/>
      <c r="HJG252" s="1"/>
      <c r="HJH252" s="1"/>
      <c r="HJI252" s="1"/>
      <c r="HJJ252" s="1"/>
      <c r="HJK252" s="1"/>
      <c r="HJL252" s="1"/>
      <c r="HJM252" s="1"/>
      <c r="HJN252" s="1"/>
      <c r="HJO252" s="1"/>
      <c r="HJP252" s="1"/>
      <c r="HJQ252" s="1"/>
      <c r="HJR252" s="1"/>
      <c r="HJS252" s="1"/>
      <c r="HJT252" s="1"/>
      <c r="HJU252" s="1"/>
      <c r="HJV252" s="1"/>
      <c r="HJW252" s="1"/>
      <c r="HJX252" s="1"/>
      <c r="HJY252" s="1"/>
      <c r="HJZ252" s="1"/>
      <c r="HKA252" s="1"/>
      <c r="HKB252" s="1"/>
      <c r="HKC252" s="1"/>
      <c r="HKD252" s="1"/>
      <c r="HKE252" s="1"/>
      <c r="HKF252" s="1"/>
      <c r="HKG252" s="1"/>
      <c r="HKH252" s="1"/>
      <c r="HKI252" s="1"/>
      <c r="HKJ252" s="1"/>
      <c r="HKK252" s="1"/>
      <c r="HKL252" s="1"/>
      <c r="HKM252" s="1"/>
      <c r="HKN252" s="1"/>
      <c r="HKO252" s="1"/>
      <c r="HKP252" s="1"/>
      <c r="HKQ252" s="1"/>
      <c r="HKR252" s="1"/>
      <c r="HKS252" s="1"/>
      <c r="HKT252" s="1"/>
      <c r="HKU252" s="1"/>
      <c r="HKV252" s="1"/>
      <c r="HKW252" s="1"/>
      <c r="HKX252" s="1"/>
      <c r="HKY252" s="1"/>
      <c r="HKZ252" s="1"/>
      <c r="HLA252" s="1"/>
      <c r="HLB252" s="1"/>
      <c r="HLC252" s="1"/>
      <c r="HLD252" s="1"/>
      <c r="HLE252" s="1"/>
      <c r="HLF252" s="1"/>
      <c r="HLG252" s="1"/>
      <c r="HLH252" s="1"/>
      <c r="HLI252" s="1"/>
      <c r="HLJ252" s="1"/>
      <c r="HLK252" s="1"/>
      <c r="HLL252" s="1"/>
      <c r="HLM252" s="1"/>
      <c r="HLN252" s="1"/>
      <c r="HLO252" s="1"/>
      <c r="HLP252" s="1"/>
      <c r="HLQ252" s="1"/>
      <c r="HLR252" s="1"/>
      <c r="HLS252" s="1"/>
      <c r="HLT252" s="1"/>
      <c r="HLU252" s="1"/>
      <c r="HLV252" s="1"/>
      <c r="HLW252" s="1"/>
      <c r="HLX252" s="1"/>
      <c r="HLY252" s="1"/>
      <c r="HLZ252" s="1"/>
      <c r="HMA252" s="1"/>
      <c r="HMB252" s="1"/>
      <c r="HMC252" s="1"/>
      <c r="HMD252" s="1"/>
      <c r="HME252" s="1"/>
      <c r="HMF252" s="1"/>
      <c r="HMG252" s="1"/>
      <c r="HMH252" s="1"/>
      <c r="HMI252" s="1"/>
      <c r="HMJ252" s="1"/>
      <c r="HMK252" s="1"/>
      <c r="HML252" s="1"/>
      <c r="HMM252" s="1"/>
      <c r="HMN252" s="1"/>
      <c r="HMO252" s="1"/>
      <c r="HMP252" s="1"/>
      <c r="HMQ252" s="1"/>
      <c r="HMR252" s="1"/>
      <c r="HMS252" s="1"/>
      <c r="HMT252" s="1"/>
      <c r="HMU252" s="1"/>
      <c r="HMV252" s="1"/>
      <c r="HMW252" s="1"/>
      <c r="HMX252" s="1"/>
      <c r="HMY252" s="1"/>
      <c r="HMZ252" s="1"/>
      <c r="HNA252" s="1"/>
      <c r="HNB252" s="1"/>
      <c r="HNC252" s="1"/>
      <c r="HND252" s="1"/>
      <c r="HNE252" s="1"/>
      <c r="HNF252" s="1"/>
      <c r="HNG252" s="1"/>
      <c r="HNH252" s="1"/>
      <c r="HNI252" s="1"/>
      <c r="HNJ252" s="1"/>
      <c r="HNK252" s="1"/>
      <c r="HNL252" s="1"/>
      <c r="HNM252" s="1"/>
      <c r="HNN252" s="1"/>
      <c r="HNO252" s="1"/>
      <c r="HNP252" s="1"/>
      <c r="HNQ252" s="1"/>
      <c r="HNR252" s="1"/>
      <c r="HNS252" s="1"/>
      <c r="HNT252" s="1"/>
      <c r="HNU252" s="1"/>
      <c r="HNV252" s="1"/>
      <c r="HNW252" s="1"/>
      <c r="HNX252" s="1"/>
      <c r="HNY252" s="1"/>
      <c r="HNZ252" s="1"/>
      <c r="HOA252" s="1"/>
      <c r="HOB252" s="1"/>
      <c r="HOC252" s="1"/>
      <c r="HOD252" s="1"/>
      <c r="HOE252" s="1"/>
      <c r="HOF252" s="1"/>
      <c r="HOG252" s="1"/>
      <c r="HOH252" s="1"/>
      <c r="HOI252" s="1"/>
      <c r="HOJ252" s="1"/>
      <c r="HOK252" s="1"/>
      <c r="HOL252" s="1"/>
      <c r="HOM252" s="1"/>
      <c r="HON252" s="1"/>
      <c r="HOO252" s="1"/>
      <c r="HOP252" s="1"/>
      <c r="HOQ252" s="1"/>
      <c r="HOR252" s="1"/>
      <c r="HOS252" s="1"/>
      <c r="HOT252" s="1"/>
      <c r="HOU252" s="1"/>
      <c r="HOV252" s="1"/>
      <c r="HOW252" s="1"/>
      <c r="HOX252" s="1"/>
      <c r="HOY252" s="1"/>
      <c r="HOZ252" s="1"/>
      <c r="HPA252" s="1"/>
      <c r="HPB252" s="1"/>
      <c r="HPC252" s="1"/>
      <c r="HPD252" s="1"/>
      <c r="HPE252" s="1"/>
      <c r="HPF252" s="1"/>
      <c r="HPG252" s="1"/>
      <c r="HPH252" s="1"/>
      <c r="HPI252" s="1"/>
      <c r="HPJ252" s="1"/>
      <c r="HPK252" s="1"/>
      <c r="HPL252" s="1"/>
      <c r="HPM252" s="1"/>
      <c r="HPN252" s="1"/>
      <c r="HPO252" s="1"/>
      <c r="HPP252" s="1"/>
      <c r="HPQ252" s="1"/>
      <c r="HPR252" s="1"/>
      <c r="HPS252" s="1"/>
      <c r="HPT252" s="1"/>
      <c r="HPU252" s="1"/>
      <c r="HPV252" s="1"/>
      <c r="HPW252" s="1"/>
      <c r="HPX252" s="1"/>
      <c r="HPY252" s="1"/>
      <c r="HPZ252" s="1"/>
      <c r="HQA252" s="1"/>
      <c r="HQB252" s="1"/>
      <c r="HQC252" s="1"/>
      <c r="HQD252" s="1"/>
      <c r="HQE252" s="1"/>
      <c r="HQF252" s="1"/>
      <c r="HQG252" s="1"/>
      <c r="HQH252" s="1"/>
      <c r="HQI252" s="1"/>
      <c r="HQJ252" s="1"/>
      <c r="HQK252" s="1"/>
      <c r="HQL252" s="1"/>
      <c r="HQM252" s="1"/>
      <c r="HQN252" s="1"/>
      <c r="HQO252" s="1"/>
      <c r="HQP252" s="1"/>
      <c r="HQQ252" s="1"/>
      <c r="HQR252" s="1"/>
      <c r="HQS252" s="1"/>
      <c r="HQT252" s="1"/>
      <c r="HQU252" s="1"/>
      <c r="HQV252" s="1"/>
      <c r="HQW252" s="1"/>
      <c r="HQX252" s="1"/>
      <c r="HQY252" s="1"/>
      <c r="HQZ252" s="1"/>
      <c r="HRA252" s="1"/>
      <c r="HRB252" s="1"/>
      <c r="HRC252" s="1"/>
      <c r="HRD252" s="1"/>
      <c r="HRE252" s="1"/>
      <c r="HRF252" s="1"/>
      <c r="HRG252" s="1"/>
      <c r="HRH252" s="1"/>
      <c r="HRI252" s="1"/>
      <c r="HRJ252" s="1"/>
      <c r="HRK252" s="1"/>
      <c r="HRL252" s="1"/>
      <c r="HRM252" s="1"/>
      <c r="HRN252" s="1"/>
      <c r="HRO252" s="1"/>
      <c r="HRP252" s="1"/>
      <c r="HRQ252" s="1"/>
      <c r="HRR252" s="1"/>
      <c r="HRS252" s="1"/>
      <c r="HRT252" s="1"/>
      <c r="HRU252" s="1"/>
      <c r="HRV252" s="1"/>
      <c r="HRW252" s="1"/>
      <c r="HRX252" s="1"/>
      <c r="HRY252" s="1"/>
      <c r="HRZ252" s="1"/>
      <c r="HSA252" s="1"/>
      <c r="HSB252" s="1"/>
      <c r="HSC252" s="1"/>
      <c r="HSD252" s="1"/>
      <c r="HSE252" s="1"/>
      <c r="HSF252" s="1"/>
      <c r="HSG252" s="1"/>
      <c r="HSH252" s="1"/>
      <c r="HSI252" s="1"/>
      <c r="HSJ252" s="1"/>
      <c r="HSK252" s="1"/>
      <c r="HSL252" s="1"/>
      <c r="HSM252" s="1"/>
      <c r="HSN252" s="1"/>
      <c r="HSO252" s="1"/>
      <c r="HSP252" s="1"/>
      <c r="HSQ252" s="1"/>
      <c r="HSR252" s="1"/>
      <c r="HSS252" s="1"/>
      <c r="HST252" s="1"/>
      <c r="HSU252" s="1"/>
      <c r="HSV252" s="1"/>
      <c r="HSW252" s="1"/>
      <c r="HSX252" s="1"/>
      <c r="HSY252" s="1"/>
      <c r="HSZ252" s="1"/>
      <c r="HTA252" s="1"/>
      <c r="HTB252" s="1"/>
      <c r="HTC252" s="1"/>
      <c r="HTD252" s="1"/>
      <c r="HTE252" s="1"/>
      <c r="HTF252" s="1"/>
      <c r="HTG252" s="1"/>
      <c r="HTH252" s="1"/>
      <c r="HTI252" s="1"/>
      <c r="HTJ252" s="1"/>
      <c r="HTK252" s="1"/>
      <c r="HTL252" s="1"/>
      <c r="HTM252" s="1"/>
      <c r="HTN252" s="1"/>
      <c r="HTO252" s="1"/>
      <c r="HTP252" s="1"/>
      <c r="HTQ252" s="1"/>
      <c r="HTR252" s="1"/>
      <c r="HTS252" s="1"/>
      <c r="HTT252" s="1"/>
      <c r="HTU252" s="1"/>
      <c r="HTV252" s="1"/>
      <c r="HTW252" s="1"/>
      <c r="HTX252" s="1"/>
      <c r="HTY252" s="1"/>
      <c r="HTZ252" s="1"/>
      <c r="HUA252" s="1"/>
      <c r="HUB252" s="1"/>
      <c r="HUC252" s="1"/>
      <c r="HUD252" s="1"/>
      <c r="HUE252" s="1"/>
      <c r="HUF252" s="1"/>
      <c r="HUG252" s="1"/>
      <c r="HUH252" s="1"/>
      <c r="HUI252" s="1"/>
      <c r="HUJ252" s="1"/>
      <c r="HUK252" s="1"/>
      <c r="HUL252" s="1"/>
      <c r="HUM252" s="1"/>
      <c r="HUN252" s="1"/>
      <c r="HUO252" s="1"/>
      <c r="HUP252" s="1"/>
      <c r="HUQ252" s="1"/>
      <c r="HUR252" s="1"/>
      <c r="HUS252" s="1"/>
      <c r="HUT252" s="1"/>
      <c r="HUU252" s="1"/>
      <c r="HUV252" s="1"/>
      <c r="HUW252" s="1"/>
      <c r="HUX252" s="1"/>
      <c r="HUY252" s="1"/>
      <c r="HUZ252" s="1"/>
      <c r="HVA252" s="1"/>
      <c r="HVB252" s="1"/>
      <c r="HVC252" s="1"/>
      <c r="HVD252" s="1"/>
      <c r="HVE252" s="1"/>
      <c r="HVF252" s="1"/>
      <c r="HVG252" s="1"/>
      <c r="HVH252" s="1"/>
      <c r="HVI252" s="1"/>
      <c r="HVJ252" s="1"/>
      <c r="HVK252" s="1"/>
      <c r="HVL252" s="1"/>
      <c r="HVM252" s="1"/>
      <c r="HVN252" s="1"/>
      <c r="HVO252" s="1"/>
      <c r="HVP252" s="1"/>
      <c r="HVQ252" s="1"/>
      <c r="HVR252" s="1"/>
      <c r="HVS252" s="1"/>
      <c r="HVT252" s="1"/>
      <c r="HVU252" s="1"/>
      <c r="HVV252" s="1"/>
      <c r="HVW252" s="1"/>
      <c r="HVX252" s="1"/>
      <c r="HVY252" s="1"/>
      <c r="HVZ252" s="1"/>
      <c r="HWA252" s="1"/>
      <c r="HWB252" s="1"/>
      <c r="HWC252" s="1"/>
      <c r="HWD252" s="1"/>
      <c r="HWE252" s="1"/>
      <c r="HWF252" s="1"/>
      <c r="HWG252" s="1"/>
      <c r="HWH252" s="1"/>
      <c r="HWI252" s="1"/>
      <c r="HWJ252" s="1"/>
      <c r="HWK252" s="1"/>
      <c r="HWL252" s="1"/>
      <c r="HWM252" s="1"/>
      <c r="HWN252" s="1"/>
      <c r="HWO252" s="1"/>
      <c r="HWP252" s="1"/>
      <c r="HWQ252" s="1"/>
      <c r="HWR252" s="1"/>
      <c r="HWS252" s="1"/>
      <c r="HWT252" s="1"/>
      <c r="HWU252" s="1"/>
      <c r="HWV252" s="1"/>
      <c r="HWW252" s="1"/>
      <c r="HWX252" s="1"/>
      <c r="HWY252" s="1"/>
      <c r="HWZ252" s="1"/>
      <c r="HXA252" s="1"/>
      <c r="HXB252" s="1"/>
      <c r="HXC252" s="1"/>
      <c r="HXD252" s="1"/>
      <c r="HXE252" s="1"/>
      <c r="HXF252" s="1"/>
      <c r="HXG252" s="1"/>
      <c r="HXH252" s="1"/>
      <c r="HXI252" s="1"/>
      <c r="HXJ252" s="1"/>
      <c r="HXK252" s="1"/>
      <c r="HXL252" s="1"/>
      <c r="HXM252" s="1"/>
      <c r="HXN252" s="1"/>
      <c r="HXO252" s="1"/>
      <c r="HXP252" s="1"/>
      <c r="HXQ252" s="1"/>
      <c r="HXR252" s="1"/>
      <c r="HXS252" s="1"/>
      <c r="HXT252" s="1"/>
      <c r="HXU252" s="1"/>
      <c r="HXV252" s="1"/>
      <c r="HXW252" s="1"/>
      <c r="HXX252" s="1"/>
      <c r="HXY252" s="1"/>
      <c r="HXZ252" s="1"/>
      <c r="HYA252" s="1"/>
      <c r="HYB252" s="1"/>
      <c r="HYC252" s="1"/>
      <c r="HYD252" s="1"/>
      <c r="HYE252" s="1"/>
      <c r="HYF252" s="1"/>
      <c r="HYG252" s="1"/>
      <c r="HYH252" s="1"/>
      <c r="HYI252" s="1"/>
      <c r="HYJ252" s="1"/>
      <c r="HYK252" s="1"/>
      <c r="HYL252" s="1"/>
      <c r="HYM252" s="1"/>
      <c r="HYN252" s="1"/>
      <c r="HYO252" s="1"/>
      <c r="HYP252" s="1"/>
      <c r="HYQ252" s="1"/>
      <c r="HYR252" s="1"/>
      <c r="HYS252" s="1"/>
      <c r="HYT252" s="1"/>
      <c r="HYU252" s="1"/>
      <c r="HYV252" s="1"/>
      <c r="HYW252" s="1"/>
      <c r="HYX252" s="1"/>
      <c r="HYY252" s="1"/>
      <c r="HYZ252" s="1"/>
      <c r="HZA252" s="1"/>
      <c r="HZB252" s="1"/>
      <c r="HZC252" s="1"/>
      <c r="HZD252" s="1"/>
      <c r="HZE252" s="1"/>
      <c r="HZF252" s="1"/>
      <c r="HZG252" s="1"/>
      <c r="HZH252" s="1"/>
      <c r="HZI252" s="1"/>
      <c r="HZJ252" s="1"/>
      <c r="HZK252" s="1"/>
      <c r="HZL252" s="1"/>
      <c r="HZM252" s="1"/>
      <c r="HZN252" s="1"/>
      <c r="HZO252" s="1"/>
      <c r="HZP252" s="1"/>
      <c r="HZQ252" s="1"/>
      <c r="HZR252" s="1"/>
      <c r="HZS252" s="1"/>
      <c r="HZT252" s="1"/>
      <c r="HZU252" s="1"/>
      <c r="HZV252" s="1"/>
      <c r="HZW252" s="1"/>
      <c r="HZX252" s="1"/>
      <c r="HZY252" s="1"/>
      <c r="HZZ252" s="1"/>
      <c r="IAA252" s="1"/>
      <c r="IAB252" s="1"/>
      <c r="IAC252" s="1"/>
      <c r="IAD252" s="1"/>
      <c r="IAE252" s="1"/>
      <c r="IAF252" s="1"/>
      <c r="IAG252" s="1"/>
      <c r="IAH252" s="1"/>
      <c r="IAI252" s="1"/>
      <c r="IAJ252" s="1"/>
      <c r="IAK252" s="1"/>
      <c r="IAL252" s="1"/>
      <c r="IAM252" s="1"/>
      <c r="IAN252" s="1"/>
      <c r="IAO252" s="1"/>
      <c r="IAP252" s="1"/>
      <c r="IAQ252" s="1"/>
      <c r="IAR252" s="1"/>
      <c r="IAS252" s="1"/>
      <c r="IAT252" s="1"/>
      <c r="IAU252" s="1"/>
      <c r="IAV252" s="1"/>
      <c r="IAW252" s="1"/>
      <c r="IAX252" s="1"/>
      <c r="IAY252" s="1"/>
      <c r="IAZ252" s="1"/>
      <c r="IBA252" s="1"/>
      <c r="IBB252" s="1"/>
      <c r="IBC252" s="1"/>
      <c r="IBD252" s="1"/>
      <c r="IBE252" s="1"/>
      <c r="IBF252" s="1"/>
      <c r="IBG252" s="1"/>
      <c r="IBH252" s="1"/>
      <c r="IBI252" s="1"/>
      <c r="IBJ252" s="1"/>
      <c r="IBK252" s="1"/>
      <c r="IBL252" s="1"/>
      <c r="IBM252" s="1"/>
      <c r="IBN252" s="1"/>
      <c r="IBO252" s="1"/>
      <c r="IBP252" s="1"/>
      <c r="IBQ252" s="1"/>
      <c r="IBR252" s="1"/>
      <c r="IBS252" s="1"/>
      <c r="IBT252" s="1"/>
      <c r="IBU252" s="1"/>
      <c r="IBV252" s="1"/>
      <c r="IBW252" s="1"/>
      <c r="IBX252" s="1"/>
      <c r="IBY252" s="1"/>
      <c r="IBZ252" s="1"/>
      <c r="ICA252" s="1"/>
      <c r="ICB252" s="1"/>
      <c r="ICC252" s="1"/>
      <c r="ICD252" s="1"/>
      <c r="ICE252" s="1"/>
      <c r="ICF252" s="1"/>
      <c r="ICG252" s="1"/>
      <c r="ICH252" s="1"/>
      <c r="ICI252" s="1"/>
      <c r="ICJ252" s="1"/>
      <c r="ICK252" s="1"/>
      <c r="ICL252" s="1"/>
      <c r="ICM252" s="1"/>
      <c r="ICN252" s="1"/>
      <c r="ICO252" s="1"/>
      <c r="ICP252" s="1"/>
      <c r="ICQ252" s="1"/>
      <c r="ICR252" s="1"/>
      <c r="ICS252" s="1"/>
      <c r="ICT252" s="1"/>
      <c r="ICU252" s="1"/>
      <c r="ICV252" s="1"/>
      <c r="ICW252" s="1"/>
      <c r="ICX252" s="1"/>
      <c r="ICY252" s="1"/>
      <c r="ICZ252" s="1"/>
      <c r="IDA252" s="1"/>
      <c r="IDB252" s="1"/>
      <c r="IDC252" s="1"/>
      <c r="IDD252" s="1"/>
      <c r="IDE252" s="1"/>
      <c r="IDF252" s="1"/>
      <c r="IDG252" s="1"/>
      <c r="IDH252" s="1"/>
      <c r="IDI252" s="1"/>
      <c r="IDJ252" s="1"/>
      <c r="IDK252" s="1"/>
      <c r="IDL252" s="1"/>
      <c r="IDM252" s="1"/>
      <c r="IDN252" s="1"/>
      <c r="IDO252" s="1"/>
      <c r="IDP252" s="1"/>
      <c r="IDQ252" s="1"/>
      <c r="IDR252" s="1"/>
      <c r="IDS252" s="1"/>
      <c r="IDT252" s="1"/>
      <c r="IDU252" s="1"/>
      <c r="IDV252" s="1"/>
      <c r="IDW252" s="1"/>
      <c r="IDX252" s="1"/>
      <c r="IDY252" s="1"/>
      <c r="IDZ252" s="1"/>
      <c r="IEA252" s="1"/>
      <c r="IEB252" s="1"/>
      <c r="IEC252" s="1"/>
      <c r="IED252" s="1"/>
      <c r="IEE252" s="1"/>
      <c r="IEF252" s="1"/>
      <c r="IEG252" s="1"/>
      <c r="IEH252" s="1"/>
      <c r="IEI252" s="1"/>
      <c r="IEJ252" s="1"/>
      <c r="IEK252" s="1"/>
      <c r="IEL252" s="1"/>
      <c r="IEM252" s="1"/>
      <c r="IEN252" s="1"/>
      <c r="IEO252" s="1"/>
      <c r="IEP252" s="1"/>
      <c r="IEQ252" s="1"/>
      <c r="IER252" s="1"/>
      <c r="IES252" s="1"/>
      <c r="IET252" s="1"/>
      <c r="IEU252" s="1"/>
      <c r="IEV252" s="1"/>
      <c r="IEW252" s="1"/>
      <c r="IEX252" s="1"/>
      <c r="IEY252" s="1"/>
      <c r="IEZ252" s="1"/>
      <c r="IFA252" s="1"/>
      <c r="IFB252" s="1"/>
      <c r="IFC252" s="1"/>
      <c r="IFD252" s="1"/>
      <c r="IFE252" s="1"/>
      <c r="IFF252" s="1"/>
      <c r="IFG252" s="1"/>
      <c r="IFH252" s="1"/>
      <c r="IFI252" s="1"/>
      <c r="IFJ252" s="1"/>
      <c r="IFK252" s="1"/>
      <c r="IFL252" s="1"/>
      <c r="IFM252" s="1"/>
      <c r="IFN252" s="1"/>
      <c r="IFO252" s="1"/>
      <c r="IFP252" s="1"/>
      <c r="IFQ252" s="1"/>
      <c r="IFR252" s="1"/>
      <c r="IFS252" s="1"/>
      <c r="IFT252" s="1"/>
      <c r="IFU252" s="1"/>
      <c r="IFV252" s="1"/>
      <c r="IFW252" s="1"/>
      <c r="IFX252" s="1"/>
      <c r="IFY252" s="1"/>
      <c r="IFZ252" s="1"/>
      <c r="IGA252" s="1"/>
      <c r="IGB252" s="1"/>
      <c r="IGC252" s="1"/>
      <c r="IGD252" s="1"/>
      <c r="IGE252" s="1"/>
      <c r="IGF252" s="1"/>
      <c r="IGG252" s="1"/>
      <c r="IGH252" s="1"/>
      <c r="IGI252" s="1"/>
      <c r="IGJ252" s="1"/>
      <c r="IGK252" s="1"/>
      <c r="IGL252" s="1"/>
      <c r="IGM252" s="1"/>
      <c r="IGN252" s="1"/>
      <c r="IGO252" s="1"/>
      <c r="IGP252" s="1"/>
      <c r="IGQ252" s="1"/>
      <c r="IGR252" s="1"/>
      <c r="IGS252" s="1"/>
      <c r="IGT252" s="1"/>
      <c r="IGU252" s="1"/>
      <c r="IGV252" s="1"/>
      <c r="IGW252" s="1"/>
      <c r="IGX252" s="1"/>
      <c r="IGY252" s="1"/>
      <c r="IGZ252" s="1"/>
      <c r="IHA252" s="1"/>
      <c r="IHB252" s="1"/>
      <c r="IHC252" s="1"/>
      <c r="IHD252" s="1"/>
      <c r="IHE252" s="1"/>
      <c r="IHF252" s="1"/>
      <c r="IHG252" s="1"/>
      <c r="IHH252" s="1"/>
      <c r="IHI252" s="1"/>
      <c r="IHJ252" s="1"/>
      <c r="IHK252" s="1"/>
      <c r="IHL252" s="1"/>
      <c r="IHM252" s="1"/>
      <c r="IHN252" s="1"/>
      <c r="IHO252" s="1"/>
      <c r="IHP252" s="1"/>
      <c r="IHQ252" s="1"/>
      <c r="IHR252" s="1"/>
      <c r="IHS252" s="1"/>
      <c r="IHT252" s="1"/>
      <c r="IHU252" s="1"/>
      <c r="IHV252" s="1"/>
      <c r="IHW252" s="1"/>
      <c r="IHX252" s="1"/>
      <c r="IHY252" s="1"/>
      <c r="IHZ252" s="1"/>
      <c r="IIA252" s="1"/>
      <c r="IIB252" s="1"/>
      <c r="IIC252" s="1"/>
      <c r="IID252" s="1"/>
      <c r="IIE252" s="1"/>
      <c r="IIF252" s="1"/>
      <c r="IIG252" s="1"/>
      <c r="IIH252" s="1"/>
      <c r="III252" s="1"/>
      <c r="IIJ252" s="1"/>
      <c r="IIK252" s="1"/>
      <c r="IIL252" s="1"/>
      <c r="IIM252" s="1"/>
      <c r="IIN252" s="1"/>
      <c r="IIO252" s="1"/>
      <c r="IIP252" s="1"/>
      <c r="IIQ252" s="1"/>
      <c r="IIR252" s="1"/>
      <c r="IIS252" s="1"/>
      <c r="IIT252" s="1"/>
      <c r="IIU252" s="1"/>
      <c r="IIV252" s="1"/>
      <c r="IIW252" s="1"/>
      <c r="IIX252" s="1"/>
      <c r="IIY252" s="1"/>
      <c r="IIZ252" s="1"/>
      <c r="IJA252" s="1"/>
      <c r="IJB252" s="1"/>
      <c r="IJC252" s="1"/>
      <c r="IJD252" s="1"/>
      <c r="IJE252" s="1"/>
      <c r="IJF252" s="1"/>
      <c r="IJG252" s="1"/>
      <c r="IJH252" s="1"/>
      <c r="IJI252" s="1"/>
      <c r="IJJ252" s="1"/>
      <c r="IJK252" s="1"/>
      <c r="IJL252" s="1"/>
      <c r="IJM252" s="1"/>
      <c r="IJN252" s="1"/>
      <c r="IJO252" s="1"/>
      <c r="IJP252" s="1"/>
      <c r="IJQ252" s="1"/>
      <c r="IJR252" s="1"/>
      <c r="IJS252" s="1"/>
      <c r="IJT252" s="1"/>
      <c r="IJU252" s="1"/>
      <c r="IJV252" s="1"/>
      <c r="IJW252" s="1"/>
      <c r="IJX252" s="1"/>
      <c r="IJY252" s="1"/>
      <c r="IJZ252" s="1"/>
      <c r="IKA252" s="1"/>
      <c r="IKB252" s="1"/>
      <c r="IKC252" s="1"/>
      <c r="IKD252" s="1"/>
      <c r="IKE252" s="1"/>
      <c r="IKF252" s="1"/>
      <c r="IKG252" s="1"/>
      <c r="IKH252" s="1"/>
      <c r="IKI252" s="1"/>
      <c r="IKJ252" s="1"/>
      <c r="IKK252" s="1"/>
      <c r="IKL252" s="1"/>
      <c r="IKM252" s="1"/>
      <c r="IKN252" s="1"/>
      <c r="IKO252" s="1"/>
      <c r="IKP252" s="1"/>
      <c r="IKQ252" s="1"/>
      <c r="IKR252" s="1"/>
      <c r="IKS252" s="1"/>
      <c r="IKT252" s="1"/>
      <c r="IKU252" s="1"/>
      <c r="IKV252" s="1"/>
      <c r="IKW252" s="1"/>
      <c r="IKX252" s="1"/>
      <c r="IKY252" s="1"/>
      <c r="IKZ252" s="1"/>
      <c r="ILA252" s="1"/>
      <c r="ILB252" s="1"/>
      <c r="ILC252" s="1"/>
      <c r="ILD252" s="1"/>
      <c r="ILE252" s="1"/>
      <c r="ILF252" s="1"/>
      <c r="ILG252" s="1"/>
      <c r="ILH252" s="1"/>
      <c r="ILI252" s="1"/>
      <c r="ILJ252" s="1"/>
      <c r="ILK252" s="1"/>
      <c r="ILL252" s="1"/>
      <c r="ILM252" s="1"/>
      <c r="ILN252" s="1"/>
      <c r="ILO252" s="1"/>
      <c r="ILP252" s="1"/>
      <c r="ILQ252" s="1"/>
      <c r="ILR252" s="1"/>
      <c r="ILS252" s="1"/>
      <c r="ILT252" s="1"/>
      <c r="ILU252" s="1"/>
      <c r="ILV252" s="1"/>
      <c r="ILW252" s="1"/>
      <c r="ILX252" s="1"/>
      <c r="ILY252" s="1"/>
      <c r="ILZ252" s="1"/>
      <c r="IMA252" s="1"/>
      <c r="IMB252" s="1"/>
      <c r="IMC252" s="1"/>
      <c r="IMD252" s="1"/>
      <c r="IME252" s="1"/>
      <c r="IMF252" s="1"/>
      <c r="IMG252" s="1"/>
      <c r="IMH252" s="1"/>
      <c r="IMI252" s="1"/>
      <c r="IMJ252" s="1"/>
      <c r="IMK252" s="1"/>
      <c r="IML252" s="1"/>
      <c r="IMM252" s="1"/>
      <c r="IMN252" s="1"/>
      <c r="IMO252" s="1"/>
      <c r="IMP252" s="1"/>
      <c r="IMQ252" s="1"/>
      <c r="IMR252" s="1"/>
      <c r="IMS252" s="1"/>
      <c r="IMT252" s="1"/>
      <c r="IMU252" s="1"/>
      <c r="IMV252" s="1"/>
      <c r="IMW252" s="1"/>
      <c r="IMX252" s="1"/>
      <c r="IMY252" s="1"/>
      <c r="IMZ252" s="1"/>
      <c r="INA252" s="1"/>
      <c r="INB252" s="1"/>
      <c r="INC252" s="1"/>
      <c r="IND252" s="1"/>
      <c r="INE252" s="1"/>
      <c r="INF252" s="1"/>
      <c r="ING252" s="1"/>
      <c r="INH252" s="1"/>
      <c r="INI252" s="1"/>
      <c r="INJ252" s="1"/>
      <c r="INK252" s="1"/>
      <c r="INL252" s="1"/>
      <c r="INM252" s="1"/>
      <c r="INN252" s="1"/>
      <c r="INO252" s="1"/>
      <c r="INP252" s="1"/>
      <c r="INQ252" s="1"/>
      <c r="INR252" s="1"/>
      <c r="INS252" s="1"/>
      <c r="INT252" s="1"/>
      <c r="INU252" s="1"/>
      <c r="INV252" s="1"/>
      <c r="INW252" s="1"/>
      <c r="INX252" s="1"/>
      <c r="INY252" s="1"/>
      <c r="INZ252" s="1"/>
      <c r="IOA252" s="1"/>
      <c r="IOB252" s="1"/>
      <c r="IOC252" s="1"/>
      <c r="IOD252" s="1"/>
      <c r="IOE252" s="1"/>
      <c r="IOF252" s="1"/>
      <c r="IOG252" s="1"/>
      <c r="IOH252" s="1"/>
      <c r="IOI252" s="1"/>
      <c r="IOJ252" s="1"/>
      <c r="IOK252" s="1"/>
      <c r="IOL252" s="1"/>
      <c r="IOM252" s="1"/>
      <c r="ION252" s="1"/>
      <c r="IOO252" s="1"/>
      <c r="IOP252" s="1"/>
      <c r="IOQ252" s="1"/>
      <c r="IOR252" s="1"/>
      <c r="IOS252" s="1"/>
      <c r="IOT252" s="1"/>
      <c r="IOU252" s="1"/>
      <c r="IOV252" s="1"/>
      <c r="IOW252" s="1"/>
      <c r="IOX252" s="1"/>
      <c r="IOY252" s="1"/>
      <c r="IOZ252" s="1"/>
      <c r="IPA252" s="1"/>
      <c r="IPB252" s="1"/>
      <c r="IPC252" s="1"/>
      <c r="IPD252" s="1"/>
      <c r="IPE252" s="1"/>
      <c r="IPF252" s="1"/>
      <c r="IPG252" s="1"/>
      <c r="IPH252" s="1"/>
      <c r="IPI252" s="1"/>
      <c r="IPJ252" s="1"/>
      <c r="IPK252" s="1"/>
      <c r="IPL252" s="1"/>
      <c r="IPM252" s="1"/>
      <c r="IPN252" s="1"/>
      <c r="IPO252" s="1"/>
      <c r="IPP252" s="1"/>
      <c r="IPQ252" s="1"/>
      <c r="IPR252" s="1"/>
      <c r="IPS252" s="1"/>
      <c r="IPT252" s="1"/>
      <c r="IPU252" s="1"/>
      <c r="IPV252" s="1"/>
      <c r="IPW252" s="1"/>
      <c r="IPX252" s="1"/>
      <c r="IPY252" s="1"/>
      <c r="IPZ252" s="1"/>
      <c r="IQA252" s="1"/>
      <c r="IQB252" s="1"/>
      <c r="IQC252" s="1"/>
      <c r="IQD252" s="1"/>
      <c r="IQE252" s="1"/>
      <c r="IQF252" s="1"/>
      <c r="IQG252" s="1"/>
      <c r="IQH252" s="1"/>
      <c r="IQI252" s="1"/>
      <c r="IQJ252" s="1"/>
      <c r="IQK252" s="1"/>
      <c r="IQL252" s="1"/>
      <c r="IQM252" s="1"/>
      <c r="IQN252" s="1"/>
      <c r="IQO252" s="1"/>
      <c r="IQP252" s="1"/>
      <c r="IQQ252" s="1"/>
      <c r="IQR252" s="1"/>
      <c r="IQS252" s="1"/>
      <c r="IQT252" s="1"/>
      <c r="IQU252" s="1"/>
      <c r="IQV252" s="1"/>
      <c r="IQW252" s="1"/>
      <c r="IQX252" s="1"/>
      <c r="IQY252" s="1"/>
      <c r="IQZ252" s="1"/>
      <c r="IRA252" s="1"/>
      <c r="IRB252" s="1"/>
      <c r="IRC252" s="1"/>
      <c r="IRD252" s="1"/>
      <c r="IRE252" s="1"/>
      <c r="IRF252" s="1"/>
      <c r="IRG252" s="1"/>
      <c r="IRH252" s="1"/>
      <c r="IRI252" s="1"/>
      <c r="IRJ252" s="1"/>
      <c r="IRK252" s="1"/>
      <c r="IRL252" s="1"/>
      <c r="IRM252" s="1"/>
      <c r="IRN252" s="1"/>
      <c r="IRO252" s="1"/>
      <c r="IRP252" s="1"/>
      <c r="IRQ252" s="1"/>
      <c r="IRR252" s="1"/>
      <c r="IRS252" s="1"/>
      <c r="IRT252" s="1"/>
      <c r="IRU252" s="1"/>
      <c r="IRV252" s="1"/>
      <c r="IRW252" s="1"/>
      <c r="IRX252" s="1"/>
      <c r="IRY252" s="1"/>
      <c r="IRZ252" s="1"/>
      <c r="ISA252" s="1"/>
      <c r="ISB252" s="1"/>
      <c r="ISC252" s="1"/>
      <c r="ISD252" s="1"/>
      <c r="ISE252" s="1"/>
      <c r="ISF252" s="1"/>
      <c r="ISG252" s="1"/>
      <c r="ISH252" s="1"/>
      <c r="ISI252" s="1"/>
      <c r="ISJ252" s="1"/>
      <c r="ISK252" s="1"/>
      <c r="ISL252" s="1"/>
      <c r="ISM252" s="1"/>
      <c r="ISN252" s="1"/>
      <c r="ISO252" s="1"/>
      <c r="ISP252" s="1"/>
      <c r="ISQ252" s="1"/>
      <c r="ISR252" s="1"/>
      <c r="ISS252" s="1"/>
      <c r="IST252" s="1"/>
      <c r="ISU252" s="1"/>
      <c r="ISV252" s="1"/>
      <c r="ISW252" s="1"/>
      <c r="ISX252" s="1"/>
      <c r="ISY252" s="1"/>
      <c r="ISZ252" s="1"/>
      <c r="ITA252" s="1"/>
      <c r="ITB252" s="1"/>
      <c r="ITC252" s="1"/>
      <c r="ITD252" s="1"/>
      <c r="ITE252" s="1"/>
      <c r="ITF252" s="1"/>
      <c r="ITG252" s="1"/>
      <c r="ITH252" s="1"/>
      <c r="ITI252" s="1"/>
      <c r="ITJ252" s="1"/>
      <c r="ITK252" s="1"/>
      <c r="ITL252" s="1"/>
      <c r="ITM252" s="1"/>
      <c r="ITN252" s="1"/>
      <c r="ITO252" s="1"/>
      <c r="ITP252" s="1"/>
      <c r="ITQ252" s="1"/>
      <c r="ITR252" s="1"/>
      <c r="ITS252" s="1"/>
      <c r="ITT252" s="1"/>
      <c r="ITU252" s="1"/>
      <c r="ITV252" s="1"/>
      <c r="ITW252" s="1"/>
      <c r="ITX252" s="1"/>
      <c r="ITY252" s="1"/>
      <c r="ITZ252" s="1"/>
      <c r="IUA252" s="1"/>
      <c r="IUB252" s="1"/>
      <c r="IUC252" s="1"/>
      <c r="IUD252" s="1"/>
      <c r="IUE252" s="1"/>
      <c r="IUF252" s="1"/>
      <c r="IUG252" s="1"/>
      <c r="IUH252" s="1"/>
      <c r="IUI252" s="1"/>
      <c r="IUJ252" s="1"/>
      <c r="IUK252" s="1"/>
      <c r="IUL252" s="1"/>
      <c r="IUM252" s="1"/>
      <c r="IUN252" s="1"/>
      <c r="IUO252" s="1"/>
      <c r="IUP252" s="1"/>
      <c r="IUQ252" s="1"/>
      <c r="IUR252" s="1"/>
      <c r="IUS252" s="1"/>
      <c r="IUT252" s="1"/>
      <c r="IUU252" s="1"/>
      <c r="IUV252" s="1"/>
      <c r="IUW252" s="1"/>
      <c r="IUX252" s="1"/>
      <c r="IUY252" s="1"/>
      <c r="IUZ252" s="1"/>
      <c r="IVA252" s="1"/>
      <c r="IVB252" s="1"/>
      <c r="IVC252" s="1"/>
      <c r="IVD252" s="1"/>
      <c r="IVE252" s="1"/>
      <c r="IVF252" s="1"/>
      <c r="IVG252" s="1"/>
      <c r="IVH252" s="1"/>
      <c r="IVI252" s="1"/>
      <c r="IVJ252" s="1"/>
      <c r="IVK252" s="1"/>
      <c r="IVL252" s="1"/>
      <c r="IVM252" s="1"/>
      <c r="IVN252" s="1"/>
      <c r="IVO252" s="1"/>
      <c r="IVP252" s="1"/>
      <c r="IVQ252" s="1"/>
      <c r="IVR252" s="1"/>
      <c r="IVS252" s="1"/>
      <c r="IVT252" s="1"/>
      <c r="IVU252" s="1"/>
      <c r="IVV252" s="1"/>
      <c r="IVW252" s="1"/>
      <c r="IVX252" s="1"/>
      <c r="IVY252" s="1"/>
      <c r="IVZ252" s="1"/>
      <c r="IWA252" s="1"/>
      <c r="IWB252" s="1"/>
      <c r="IWC252" s="1"/>
      <c r="IWD252" s="1"/>
      <c r="IWE252" s="1"/>
      <c r="IWF252" s="1"/>
      <c r="IWG252" s="1"/>
      <c r="IWH252" s="1"/>
      <c r="IWI252" s="1"/>
      <c r="IWJ252" s="1"/>
      <c r="IWK252" s="1"/>
      <c r="IWL252" s="1"/>
      <c r="IWM252" s="1"/>
      <c r="IWN252" s="1"/>
      <c r="IWO252" s="1"/>
      <c r="IWP252" s="1"/>
      <c r="IWQ252" s="1"/>
      <c r="IWR252" s="1"/>
      <c r="IWS252" s="1"/>
      <c r="IWT252" s="1"/>
      <c r="IWU252" s="1"/>
      <c r="IWV252" s="1"/>
      <c r="IWW252" s="1"/>
      <c r="IWX252" s="1"/>
      <c r="IWY252" s="1"/>
      <c r="IWZ252" s="1"/>
      <c r="IXA252" s="1"/>
      <c r="IXB252" s="1"/>
      <c r="IXC252" s="1"/>
      <c r="IXD252" s="1"/>
      <c r="IXE252" s="1"/>
      <c r="IXF252" s="1"/>
      <c r="IXG252" s="1"/>
      <c r="IXH252" s="1"/>
      <c r="IXI252" s="1"/>
      <c r="IXJ252" s="1"/>
      <c r="IXK252" s="1"/>
      <c r="IXL252" s="1"/>
      <c r="IXM252" s="1"/>
      <c r="IXN252" s="1"/>
      <c r="IXO252" s="1"/>
      <c r="IXP252" s="1"/>
      <c r="IXQ252" s="1"/>
      <c r="IXR252" s="1"/>
      <c r="IXS252" s="1"/>
      <c r="IXT252" s="1"/>
      <c r="IXU252" s="1"/>
      <c r="IXV252" s="1"/>
      <c r="IXW252" s="1"/>
      <c r="IXX252" s="1"/>
      <c r="IXY252" s="1"/>
      <c r="IXZ252" s="1"/>
      <c r="IYA252" s="1"/>
      <c r="IYB252" s="1"/>
      <c r="IYC252" s="1"/>
      <c r="IYD252" s="1"/>
      <c r="IYE252" s="1"/>
      <c r="IYF252" s="1"/>
      <c r="IYG252" s="1"/>
      <c r="IYH252" s="1"/>
      <c r="IYI252" s="1"/>
      <c r="IYJ252" s="1"/>
      <c r="IYK252" s="1"/>
      <c r="IYL252" s="1"/>
      <c r="IYM252" s="1"/>
      <c r="IYN252" s="1"/>
      <c r="IYO252" s="1"/>
      <c r="IYP252" s="1"/>
      <c r="IYQ252" s="1"/>
      <c r="IYR252" s="1"/>
      <c r="IYS252" s="1"/>
      <c r="IYT252" s="1"/>
      <c r="IYU252" s="1"/>
      <c r="IYV252" s="1"/>
      <c r="IYW252" s="1"/>
      <c r="IYX252" s="1"/>
      <c r="IYY252" s="1"/>
      <c r="IYZ252" s="1"/>
      <c r="IZA252" s="1"/>
      <c r="IZB252" s="1"/>
      <c r="IZC252" s="1"/>
      <c r="IZD252" s="1"/>
      <c r="IZE252" s="1"/>
      <c r="IZF252" s="1"/>
      <c r="IZG252" s="1"/>
      <c r="IZH252" s="1"/>
      <c r="IZI252" s="1"/>
      <c r="IZJ252" s="1"/>
      <c r="IZK252" s="1"/>
      <c r="IZL252" s="1"/>
      <c r="IZM252" s="1"/>
      <c r="IZN252" s="1"/>
      <c r="IZO252" s="1"/>
      <c r="IZP252" s="1"/>
      <c r="IZQ252" s="1"/>
      <c r="IZR252" s="1"/>
      <c r="IZS252" s="1"/>
      <c r="IZT252" s="1"/>
      <c r="IZU252" s="1"/>
      <c r="IZV252" s="1"/>
      <c r="IZW252" s="1"/>
      <c r="IZX252" s="1"/>
      <c r="IZY252" s="1"/>
      <c r="IZZ252" s="1"/>
      <c r="JAA252" s="1"/>
      <c r="JAB252" s="1"/>
      <c r="JAC252" s="1"/>
      <c r="JAD252" s="1"/>
      <c r="JAE252" s="1"/>
      <c r="JAF252" s="1"/>
      <c r="JAG252" s="1"/>
      <c r="JAH252" s="1"/>
      <c r="JAI252" s="1"/>
      <c r="JAJ252" s="1"/>
      <c r="JAK252" s="1"/>
      <c r="JAL252" s="1"/>
      <c r="JAM252" s="1"/>
      <c r="JAN252" s="1"/>
      <c r="JAO252" s="1"/>
      <c r="JAP252" s="1"/>
      <c r="JAQ252" s="1"/>
      <c r="JAR252" s="1"/>
      <c r="JAS252" s="1"/>
      <c r="JAT252" s="1"/>
      <c r="JAU252" s="1"/>
      <c r="JAV252" s="1"/>
      <c r="JAW252" s="1"/>
      <c r="JAX252" s="1"/>
      <c r="JAY252" s="1"/>
      <c r="JAZ252" s="1"/>
      <c r="JBA252" s="1"/>
      <c r="JBB252" s="1"/>
      <c r="JBC252" s="1"/>
      <c r="JBD252" s="1"/>
      <c r="JBE252" s="1"/>
      <c r="JBF252" s="1"/>
      <c r="JBG252" s="1"/>
      <c r="JBH252" s="1"/>
      <c r="JBI252" s="1"/>
      <c r="JBJ252" s="1"/>
      <c r="JBK252" s="1"/>
      <c r="JBL252" s="1"/>
      <c r="JBM252" s="1"/>
      <c r="JBN252" s="1"/>
      <c r="JBO252" s="1"/>
      <c r="JBP252" s="1"/>
      <c r="JBQ252" s="1"/>
      <c r="JBR252" s="1"/>
      <c r="JBS252" s="1"/>
      <c r="JBT252" s="1"/>
      <c r="JBU252" s="1"/>
      <c r="JBV252" s="1"/>
      <c r="JBW252" s="1"/>
      <c r="JBX252" s="1"/>
      <c r="JBY252" s="1"/>
      <c r="JBZ252" s="1"/>
      <c r="JCA252" s="1"/>
      <c r="JCB252" s="1"/>
      <c r="JCC252" s="1"/>
      <c r="JCD252" s="1"/>
      <c r="JCE252" s="1"/>
      <c r="JCF252" s="1"/>
      <c r="JCG252" s="1"/>
      <c r="JCH252" s="1"/>
      <c r="JCI252" s="1"/>
      <c r="JCJ252" s="1"/>
      <c r="JCK252" s="1"/>
      <c r="JCL252" s="1"/>
      <c r="JCM252" s="1"/>
      <c r="JCN252" s="1"/>
      <c r="JCO252" s="1"/>
      <c r="JCP252" s="1"/>
      <c r="JCQ252" s="1"/>
      <c r="JCR252" s="1"/>
      <c r="JCS252" s="1"/>
      <c r="JCT252" s="1"/>
      <c r="JCU252" s="1"/>
      <c r="JCV252" s="1"/>
      <c r="JCW252" s="1"/>
      <c r="JCX252" s="1"/>
      <c r="JCY252" s="1"/>
      <c r="JCZ252" s="1"/>
      <c r="JDA252" s="1"/>
      <c r="JDB252" s="1"/>
      <c r="JDC252" s="1"/>
      <c r="JDD252" s="1"/>
      <c r="JDE252" s="1"/>
      <c r="JDF252" s="1"/>
      <c r="JDG252" s="1"/>
      <c r="JDH252" s="1"/>
      <c r="JDI252" s="1"/>
      <c r="JDJ252" s="1"/>
      <c r="JDK252" s="1"/>
      <c r="JDL252" s="1"/>
      <c r="JDM252" s="1"/>
      <c r="JDN252" s="1"/>
      <c r="JDO252" s="1"/>
      <c r="JDP252" s="1"/>
      <c r="JDQ252" s="1"/>
      <c r="JDR252" s="1"/>
      <c r="JDS252" s="1"/>
      <c r="JDT252" s="1"/>
      <c r="JDU252" s="1"/>
      <c r="JDV252" s="1"/>
      <c r="JDW252" s="1"/>
      <c r="JDX252" s="1"/>
      <c r="JDY252" s="1"/>
      <c r="JDZ252" s="1"/>
      <c r="JEA252" s="1"/>
      <c r="JEB252" s="1"/>
      <c r="JEC252" s="1"/>
      <c r="JED252" s="1"/>
      <c r="JEE252" s="1"/>
      <c r="JEF252" s="1"/>
      <c r="JEG252" s="1"/>
      <c r="JEH252" s="1"/>
      <c r="JEI252" s="1"/>
      <c r="JEJ252" s="1"/>
      <c r="JEK252" s="1"/>
      <c r="JEL252" s="1"/>
      <c r="JEM252" s="1"/>
      <c r="JEN252" s="1"/>
      <c r="JEO252" s="1"/>
      <c r="JEP252" s="1"/>
      <c r="JEQ252" s="1"/>
      <c r="JER252" s="1"/>
      <c r="JES252" s="1"/>
      <c r="JET252" s="1"/>
      <c r="JEU252" s="1"/>
      <c r="JEV252" s="1"/>
      <c r="JEW252" s="1"/>
      <c r="JEX252" s="1"/>
      <c r="JEY252" s="1"/>
      <c r="JEZ252" s="1"/>
      <c r="JFA252" s="1"/>
      <c r="JFB252" s="1"/>
      <c r="JFC252" s="1"/>
      <c r="JFD252" s="1"/>
      <c r="JFE252" s="1"/>
      <c r="JFF252" s="1"/>
      <c r="JFG252" s="1"/>
      <c r="JFH252" s="1"/>
      <c r="JFI252" s="1"/>
      <c r="JFJ252" s="1"/>
      <c r="JFK252" s="1"/>
      <c r="JFL252" s="1"/>
      <c r="JFM252" s="1"/>
      <c r="JFN252" s="1"/>
      <c r="JFO252" s="1"/>
      <c r="JFP252" s="1"/>
      <c r="JFQ252" s="1"/>
      <c r="JFR252" s="1"/>
      <c r="JFS252" s="1"/>
      <c r="JFT252" s="1"/>
      <c r="JFU252" s="1"/>
      <c r="JFV252" s="1"/>
      <c r="JFW252" s="1"/>
      <c r="JFX252" s="1"/>
      <c r="JFY252" s="1"/>
      <c r="JFZ252" s="1"/>
      <c r="JGA252" s="1"/>
      <c r="JGB252" s="1"/>
      <c r="JGC252" s="1"/>
      <c r="JGD252" s="1"/>
      <c r="JGE252" s="1"/>
      <c r="JGF252" s="1"/>
      <c r="JGG252" s="1"/>
      <c r="JGH252" s="1"/>
      <c r="JGI252" s="1"/>
      <c r="JGJ252" s="1"/>
      <c r="JGK252" s="1"/>
      <c r="JGL252" s="1"/>
      <c r="JGM252" s="1"/>
      <c r="JGN252" s="1"/>
      <c r="JGO252" s="1"/>
      <c r="JGP252" s="1"/>
      <c r="JGQ252" s="1"/>
      <c r="JGR252" s="1"/>
      <c r="JGS252" s="1"/>
      <c r="JGT252" s="1"/>
      <c r="JGU252" s="1"/>
      <c r="JGV252" s="1"/>
      <c r="JGW252" s="1"/>
      <c r="JGX252" s="1"/>
      <c r="JGY252" s="1"/>
      <c r="JGZ252" s="1"/>
      <c r="JHA252" s="1"/>
      <c r="JHB252" s="1"/>
      <c r="JHC252" s="1"/>
      <c r="JHD252" s="1"/>
      <c r="JHE252" s="1"/>
      <c r="JHF252" s="1"/>
      <c r="JHG252" s="1"/>
      <c r="JHH252" s="1"/>
      <c r="JHI252" s="1"/>
      <c r="JHJ252" s="1"/>
      <c r="JHK252" s="1"/>
      <c r="JHL252" s="1"/>
      <c r="JHM252" s="1"/>
      <c r="JHN252" s="1"/>
      <c r="JHO252" s="1"/>
      <c r="JHP252" s="1"/>
      <c r="JHQ252" s="1"/>
      <c r="JHR252" s="1"/>
      <c r="JHS252" s="1"/>
      <c r="JHT252" s="1"/>
      <c r="JHU252" s="1"/>
      <c r="JHV252" s="1"/>
      <c r="JHW252" s="1"/>
      <c r="JHX252" s="1"/>
      <c r="JHY252" s="1"/>
      <c r="JHZ252" s="1"/>
      <c r="JIA252" s="1"/>
      <c r="JIB252" s="1"/>
      <c r="JIC252" s="1"/>
      <c r="JID252" s="1"/>
      <c r="JIE252" s="1"/>
      <c r="JIF252" s="1"/>
      <c r="JIG252" s="1"/>
      <c r="JIH252" s="1"/>
      <c r="JII252" s="1"/>
      <c r="JIJ252" s="1"/>
      <c r="JIK252" s="1"/>
      <c r="JIL252" s="1"/>
      <c r="JIM252" s="1"/>
      <c r="JIN252" s="1"/>
      <c r="JIO252" s="1"/>
      <c r="JIP252" s="1"/>
      <c r="JIQ252" s="1"/>
      <c r="JIR252" s="1"/>
      <c r="JIS252" s="1"/>
      <c r="JIT252" s="1"/>
      <c r="JIU252" s="1"/>
      <c r="JIV252" s="1"/>
      <c r="JIW252" s="1"/>
      <c r="JIX252" s="1"/>
      <c r="JIY252" s="1"/>
      <c r="JIZ252" s="1"/>
      <c r="JJA252" s="1"/>
      <c r="JJB252" s="1"/>
      <c r="JJC252" s="1"/>
      <c r="JJD252" s="1"/>
      <c r="JJE252" s="1"/>
      <c r="JJF252" s="1"/>
      <c r="JJG252" s="1"/>
      <c r="JJH252" s="1"/>
      <c r="JJI252" s="1"/>
      <c r="JJJ252" s="1"/>
      <c r="JJK252" s="1"/>
      <c r="JJL252" s="1"/>
      <c r="JJM252" s="1"/>
      <c r="JJN252" s="1"/>
      <c r="JJO252" s="1"/>
      <c r="JJP252" s="1"/>
      <c r="JJQ252" s="1"/>
      <c r="JJR252" s="1"/>
      <c r="JJS252" s="1"/>
      <c r="JJT252" s="1"/>
      <c r="JJU252" s="1"/>
      <c r="JJV252" s="1"/>
      <c r="JJW252" s="1"/>
      <c r="JJX252" s="1"/>
      <c r="JJY252" s="1"/>
      <c r="JJZ252" s="1"/>
      <c r="JKA252" s="1"/>
      <c r="JKB252" s="1"/>
      <c r="JKC252" s="1"/>
      <c r="JKD252" s="1"/>
      <c r="JKE252" s="1"/>
      <c r="JKF252" s="1"/>
      <c r="JKG252" s="1"/>
      <c r="JKH252" s="1"/>
      <c r="JKI252" s="1"/>
      <c r="JKJ252" s="1"/>
      <c r="JKK252" s="1"/>
      <c r="JKL252" s="1"/>
      <c r="JKM252" s="1"/>
      <c r="JKN252" s="1"/>
      <c r="JKO252" s="1"/>
      <c r="JKP252" s="1"/>
      <c r="JKQ252" s="1"/>
      <c r="JKR252" s="1"/>
      <c r="JKS252" s="1"/>
      <c r="JKT252" s="1"/>
      <c r="JKU252" s="1"/>
      <c r="JKV252" s="1"/>
      <c r="JKW252" s="1"/>
      <c r="JKX252" s="1"/>
      <c r="JKY252" s="1"/>
      <c r="JKZ252" s="1"/>
      <c r="JLA252" s="1"/>
      <c r="JLB252" s="1"/>
      <c r="JLC252" s="1"/>
      <c r="JLD252" s="1"/>
      <c r="JLE252" s="1"/>
      <c r="JLF252" s="1"/>
      <c r="JLG252" s="1"/>
      <c r="JLH252" s="1"/>
      <c r="JLI252" s="1"/>
      <c r="JLJ252" s="1"/>
      <c r="JLK252" s="1"/>
      <c r="JLL252" s="1"/>
      <c r="JLM252" s="1"/>
      <c r="JLN252" s="1"/>
      <c r="JLO252" s="1"/>
      <c r="JLP252" s="1"/>
      <c r="JLQ252" s="1"/>
      <c r="JLR252" s="1"/>
      <c r="JLS252" s="1"/>
      <c r="JLT252" s="1"/>
      <c r="JLU252" s="1"/>
      <c r="JLV252" s="1"/>
      <c r="JLW252" s="1"/>
      <c r="JLX252" s="1"/>
      <c r="JLY252" s="1"/>
      <c r="JLZ252" s="1"/>
      <c r="JMA252" s="1"/>
      <c r="JMB252" s="1"/>
      <c r="JMC252" s="1"/>
      <c r="JMD252" s="1"/>
      <c r="JME252" s="1"/>
      <c r="JMF252" s="1"/>
      <c r="JMG252" s="1"/>
      <c r="JMH252" s="1"/>
      <c r="JMI252" s="1"/>
      <c r="JMJ252" s="1"/>
      <c r="JMK252" s="1"/>
      <c r="JML252" s="1"/>
      <c r="JMM252" s="1"/>
      <c r="JMN252" s="1"/>
      <c r="JMO252" s="1"/>
      <c r="JMP252" s="1"/>
      <c r="JMQ252" s="1"/>
      <c r="JMR252" s="1"/>
      <c r="JMS252" s="1"/>
      <c r="JMT252" s="1"/>
      <c r="JMU252" s="1"/>
      <c r="JMV252" s="1"/>
      <c r="JMW252" s="1"/>
      <c r="JMX252" s="1"/>
      <c r="JMY252" s="1"/>
      <c r="JMZ252" s="1"/>
      <c r="JNA252" s="1"/>
      <c r="JNB252" s="1"/>
      <c r="JNC252" s="1"/>
      <c r="JND252" s="1"/>
      <c r="JNE252" s="1"/>
      <c r="JNF252" s="1"/>
      <c r="JNG252" s="1"/>
      <c r="JNH252" s="1"/>
      <c r="JNI252" s="1"/>
      <c r="JNJ252" s="1"/>
      <c r="JNK252" s="1"/>
      <c r="JNL252" s="1"/>
      <c r="JNM252" s="1"/>
      <c r="JNN252" s="1"/>
      <c r="JNO252" s="1"/>
      <c r="JNP252" s="1"/>
      <c r="JNQ252" s="1"/>
      <c r="JNR252" s="1"/>
      <c r="JNS252" s="1"/>
      <c r="JNT252" s="1"/>
      <c r="JNU252" s="1"/>
      <c r="JNV252" s="1"/>
      <c r="JNW252" s="1"/>
      <c r="JNX252" s="1"/>
      <c r="JNY252" s="1"/>
      <c r="JNZ252" s="1"/>
      <c r="JOA252" s="1"/>
      <c r="JOB252" s="1"/>
      <c r="JOC252" s="1"/>
      <c r="JOD252" s="1"/>
      <c r="JOE252" s="1"/>
      <c r="JOF252" s="1"/>
      <c r="JOG252" s="1"/>
      <c r="JOH252" s="1"/>
      <c r="JOI252" s="1"/>
      <c r="JOJ252" s="1"/>
      <c r="JOK252" s="1"/>
      <c r="JOL252" s="1"/>
      <c r="JOM252" s="1"/>
      <c r="JON252" s="1"/>
      <c r="JOO252" s="1"/>
      <c r="JOP252" s="1"/>
      <c r="JOQ252" s="1"/>
      <c r="JOR252" s="1"/>
      <c r="JOS252" s="1"/>
      <c r="JOT252" s="1"/>
      <c r="JOU252" s="1"/>
      <c r="JOV252" s="1"/>
      <c r="JOW252" s="1"/>
      <c r="JOX252" s="1"/>
      <c r="JOY252" s="1"/>
      <c r="JOZ252" s="1"/>
      <c r="JPA252" s="1"/>
      <c r="JPB252" s="1"/>
      <c r="JPC252" s="1"/>
      <c r="JPD252" s="1"/>
      <c r="JPE252" s="1"/>
      <c r="JPF252" s="1"/>
      <c r="JPG252" s="1"/>
      <c r="JPH252" s="1"/>
      <c r="JPI252" s="1"/>
      <c r="JPJ252" s="1"/>
      <c r="JPK252" s="1"/>
      <c r="JPL252" s="1"/>
      <c r="JPM252" s="1"/>
      <c r="JPN252" s="1"/>
      <c r="JPO252" s="1"/>
      <c r="JPP252" s="1"/>
      <c r="JPQ252" s="1"/>
      <c r="JPR252" s="1"/>
      <c r="JPS252" s="1"/>
      <c r="JPT252" s="1"/>
      <c r="JPU252" s="1"/>
      <c r="JPV252" s="1"/>
      <c r="JPW252" s="1"/>
      <c r="JPX252" s="1"/>
      <c r="JPY252" s="1"/>
      <c r="JPZ252" s="1"/>
      <c r="JQA252" s="1"/>
      <c r="JQB252" s="1"/>
      <c r="JQC252" s="1"/>
      <c r="JQD252" s="1"/>
      <c r="JQE252" s="1"/>
      <c r="JQF252" s="1"/>
      <c r="JQG252" s="1"/>
      <c r="JQH252" s="1"/>
      <c r="JQI252" s="1"/>
      <c r="JQJ252" s="1"/>
      <c r="JQK252" s="1"/>
      <c r="JQL252" s="1"/>
      <c r="JQM252" s="1"/>
      <c r="JQN252" s="1"/>
      <c r="JQO252" s="1"/>
      <c r="JQP252" s="1"/>
      <c r="JQQ252" s="1"/>
      <c r="JQR252" s="1"/>
      <c r="JQS252" s="1"/>
      <c r="JQT252" s="1"/>
      <c r="JQU252" s="1"/>
      <c r="JQV252" s="1"/>
      <c r="JQW252" s="1"/>
      <c r="JQX252" s="1"/>
      <c r="JQY252" s="1"/>
      <c r="JQZ252" s="1"/>
      <c r="JRA252" s="1"/>
      <c r="JRB252" s="1"/>
      <c r="JRC252" s="1"/>
      <c r="JRD252" s="1"/>
      <c r="JRE252" s="1"/>
      <c r="JRF252" s="1"/>
      <c r="JRG252" s="1"/>
      <c r="JRH252" s="1"/>
      <c r="JRI252" s="1"/>
      <c r="JRJ252" s="1"/>
      <c r="JRK252" s="1"/>
      <c r="JRL252" s="1"/>
      <c r="JRM252" s="1"/>
      <c r="JRN252" s="1"/>
      <c r="JRO252" s="1"/>
      <c r="JRP252" s="1"/>
      <c r="JRQ252" s="1"/>
      <c r="JRR252" s="1"/>
      <c r="JRS252" s="1"/>
      <c r="JRT252" s="1"/>
      <c r="JRU252" s="1"/>
      <c r="JRV252" s="1"/>
      <c r="JRW252" s="1"/>
      <c r="JRX252" s="1"/>
      <c r="JRY252" s="1"/>
      <c r="JRZ252" s="1"/>
      <c r="JSA252" s="1"/>
      <c r="JSB252" s="1"/>
      <c r="JSC252" s="1"/>
      <c r="JSD252" s="1"/>
      <c r="JSE252" s="1"/>
      <c r="JSF252" s="1"/>
      <c r="JSG252" s="1"/>
      <c r="JSH252" s="1"/>
      <c r="JSI252" s="1"/>
      <c r="JSJ252" s="1"/>
      <c r="JSK252" s="1"/>
      <c r="JSL252" s="1"/>
      <c r="JSM252" s="1"/>
      <c r="JSN252" s="1"/>
      <c r="JSO252" s="1"/>
      <c r="JSP252" s="1"/>
      <c r="JSQ252" s="1"/>
      <c r="JSR252" s="1"/>
      <c r="JSS252" s="1"/>
      <c r="JST252" s="1"/>
      <c r="JSU252" s="1"/>
      <c r="JSV252" s="1"/>
      <c r="JSW252" s="1"/>
      <c r="JSX252" s="1"/>
      <c r="JSY252" s="1"/>
      <c r="JSZ252" s="1"/>
      <c r="JTA252" s="1"/>
      <c r="JTB252" s="1"/>
      <c r="JTC252" s="1"/>
      <c r="JTD252" s="1"/>
      <c r="JTE252" s="1"/>
      <c r="JTF252" s="1"/>
      <c r="JTG252" s="1"/>
      <c r="JTH252" s="1"/>
      <c r="JTI252" s="1"/>
      <c r="JTJ252" s="1"/>
      <c r="JTK252" s="1"/>
      <c r="JTL252" s="1"/>
      <c r="JTM252" s="1"/>
      <c r="JTN252" s="1"/>
      <c r="JTO252" s="1"/>
      <c r="JTP252" s="1"/>
      <c r="JTQ252" s="1"/>
      <c r="JTR252" s="1"/>
      <c r="JTS252" s="1"/>
      <c r="JTT252" s="1"/>
      <c r="JTU252" s="1"/>
      <c r="JTV252" s="1"/>
      <c r="JTW252" s="1"/>
      <c r="JTX252" s="1"/>
      <c r="JTY252" s="1"/>
      <c r="JTZ252" s="1"/>
      <c r="JUA252" s="1"/>
      <c r="JUB252" s="1"/>
      <c r="JUC252" s="1"/>
      <c r="JUD252" s="1"/>
      <c r="JUE252" s="1"/>
      <c r="JUF252" s="1"/>
      <c r="JUG252" s="1"/>
      <c r="JUH252" s="1"/>
      <c r="JUI252" s="1"/>
      <c r="JUJ252" s="1"/>
      <c r="JUK252" s="1"/>
      <c r="JUL252" s="1"/>
      <c r="JUM252" s="1"/>
      <c r="JUN252" s="1"/>
      <c r="JUO252" s="1"/>
      <c r="JUP252" s="1"/>
      <c r="JUQ252" s="1"/>
      <c r="JUR252" s="1"/>
      <c r="JUS252" s="1"/>
      <c r="JUT252" s="1"/>
      <c r="JUU252" s="1"/>
      <c r="JUV252" s="1"/>
      <c r="JUW252" s="1"/>
      <c r="JUX252" s="1"/>
      <c r="JUY252" s="1"/>
      <c r="JUZ252" s="1"/>
      <c r="JVA252" s="1"/>
      <c r="JVB252" s="1"/>
      <c r="JVC252" s="1"/>
      <c r="JVD252" s="1"/>
      <c r="JVE252" s="1"/>
      <c r="JVF252" s="1"/>
      <c r="JVG252" s="1"/>
      <c r="JVH252" s="1"/>
      <c r="JVI252" s="1"/>
      <c r="JVJ252" s="1"/>
      <c r="JVK252" s="1"/>
      <c r="JVL252" s="1"/>
      <c r="JVM252" s="1"/>
      <c r="JVN252" s="1"/>
      <c r="JVO252" s="1"/>
      <c r="JVP252" s="1"/>
      <c r="JVQ252" s="1"/>
      <c r="JVR252" s="1"/>
      <c r="JVS252" s="1"/>
      <c r="JVT252" s="1"/>
      <c r="JVU252" s="1"/>
      <c r="JVV252" s="1"/>
      <c r="JVW252" s="1"/>
      <c r="JVX252" s="1"/>
      <c r="JVY252" s="1"/>
      <c r="JVZ252" s="1"/>
      <c r="JWA252" s="1"/>
      <c r="JWB252" s="1"/>
      <c r="JWC252" s="1"/>
      <c r="JWD252" s="1"/>
      <c r="JWE252" s="1"/>
      <c r="JWF252" s="1"/>
      <c r="JWG252" s="1"/>
      <c r="JWH252" s="1"/>
      <c r="JWI252" s="1"/>
      <c r="JWJ252" s="1"/>
      <c r="JWK252" s="1"/>
      <c r="JWL252" s="1"/>
      <c r="JWM252" s="1"/>
      <c r="JWN252" s="1"/>
      <c r="JWO252" s="1"/>
      <c r="JWP252" s="1"/>
      <c r="JWQ252" s="1"/>
      <c r="JWR252" s="1"/>
      <c r="JWS252" s="1"/>
      <c r="JWT252" s="1"/>
      <c r="JWU252" s="1"/>
      <c r="JWV252" s="1"/>
      <c r="JWW252" s="1"/>
      <c r="JWX252" s="1"/>
      <c r="JWY252" s="1"/>
      <c r="JWZ252" s="1"/>
      <c r="JXA252" s="1"/>
      <c r="JXB252" s="1"/>
      <c r="JXC252" s="1"/>
      <c r="JXD252" s="1"/>
      <c r="JXE252" s="1"/>
      <c r="JXF252" s="1"/>
      <c r="JXG252" s="1"/>
      <c r="JXH252" s="1"/>
      <c r="JXI252" s="1"/>
      <c r="JXJ252" s="1"/>
      <c r="JXK252" s="1"/>
      <c r="JXL252" s="1"/>
      <c r="JXM252" s="1"/>
      <c r="JXN252" s="1"/>
      <c r="JXO252" s="1"/>
      <c r="JXP252" s="1"/>
      <c r="JXQ252" s="1"/>
      <c r="JXR252" s="1"/>
      <c r="JXS252" s="1"/>
      <c r="JXT252" s="1"/>
      <c r="JXU252" s="1"/>
      <c r="JXV252" s="1"/>
      <c r="JXW252" s="1"/>
      <c r="JXX252" s="1"/>
      <c r="JXY252" s="1"/>
      <c r="JXZ252" s="1"/>
      <c r="JYA252" s="1"/>
      <c r="JYB252" s="1"/>
      <c r="JYC252" s="1"/>
      <c r="JYD252" s="1"/>
      <c r="JYE252" s="1"/>
      <c r="JYF252" s="1"/>
      <c r="JYG252" s="1"/>
      <c r="JYH252" s="1"/>
      <c r="JYI252" s="1"/>
      <c r="JYJ252" s="1"/>
      <c r="JYK252" s="1"/>
      <c r="JYL252" s="1"/>
      <c r="JYM252" s="1"/>
      <c r="JYN252" s="1"/>
      <c r="JYO252" s="1"/>
      <c r="JYP252" s="1"/>
      <c r="JYQ252" s="1"/>
      <c r="JYR252" s="1"/>
      <c r="JYS252" s="1"/>
      <c r="JYT252" s="1"/>
      <c r="JYU252" s="1"/>
      <c r="JYV252" s="1"/>
      <c r="JYW252" s="1"/>
      <c r="JYX252" s="1"/>
      <c r="JYY252" s="1"/>
      <c r="JYZ252" s="1"/>
      <c r="JZA252" s="1"/>
      <c r="JZB252" s="1"/>
      <c r="JZC252" s="1"/>
      <c r="JZD252" s="1"/>
      <c r="JZE252" s="1"/>
      <c r="JZF252" s="1"/>
      <c r="JZG252" s="1"/>
      <c r="JZH252" s="1"/>
      <c r="JZI252" s="1"/>
      <c r="JZJ252" s="1"/>
      <c r="JZK252" s="1"/>
      <c r="JZL252" s="1"/>
      <c r="JZM252" s="1"/>
      <c r="JZN252" s="1"/>
      <c r="JZO252" s="1"/>
      <c r="JZP252" s="1"/>
      <c r="JZQ252" s="1"/>
      <c r="JZR252" s="1"/>
      <c r="JZS252" s="1"/>
      <c r="JZT252" s="1"/>
      <c r="JZU252" s="1"/>
      <c r="JZV252" s="1"/>
      <c r="JZW252" s="1"/>
      <c r="JZX252" s="1"/>
      <c r="JZY252" s="1"/>
      <c r="JZZ252" s="1"/>
      <c r="KAA252" s="1"/>
      <c r="KAB252" s="1"/>
      <c r="KAC252" s="1"/>
      <c r="KAD252" s="1"/>
      <c r="KAE252" s="1"/>
      <c r="KAF252" s="1"/>
      <c r="KAG252" s="1"/>
      <c r="KAH252" s="1"/>
      <c r="KAI252" s="1"/>
      <c r="KAJ252" s="1"/>
      <c r="KAK252" s="1"/>
      <c r="KAL252" s="1"/>
      <c r="KAM252" s="1"/>
      <c r="KAN252" s="1"/>
      <c r="KAO252" s="1"/>
      <c r="KAP252" s="1"/>
      <c r="KAQ252" s="1"/>
      <c r="KAR252" s="1"/>
      <c r="KAS252" s="1"/>
      <c r="KAT252" s="1"/>
      <c r="KAU252" s="1"/>
      <c r="KAV252" s="1"/>
      <c r="KAW252" s="1"/>
      <c r="KAX252" s="1"/>
      <c r="KAY252" s="1"/>
      <c r="KAZ252" s="1"/>
      <c r="KBA252" s="1"/>
      <c r="KBB252" s="1"/>
      <c r="KBC252" s="1"/>
      <c r="KBD252" s="1"/>
      <c r="KBE252" s="1"/>
      <c r="KBF252" s="1"/>
      <c r="KBG252" s="1"/>
      <c r="KBH252" s="1"/>
      <c r="KBI252" s="1"/>
      <c r="KBJ252" s="1"/>
      <c r="KBK252" s="1"/>
      <c r="KBL252" s="1"/>
      <c r="KBM252" s="1"/>
      <c r="KBN252" s="1"/>
      <c r="KBO252" s="1"/>
      <c r="KBP252" s="1"/>
      <c r="KBQ252" s="1"/>
      <c r="KBR252" s="1"/>
      <c r="KBS252" s="1"/>
      <c r="KBT252" s="1"/>
      <c r="KBU252" s="1"/>
      <c r="KBV252" s="1"/>
      <c r="KBW252" s="1"/>
      <c r="KBX252" s="1"/>
      <c r="KBY252" s="1"/>
      <c r="KBZ252" s="1"/>
      <c r="KCA252" s="1"/>
      <c r="KCB252" s="1"/>
      <c r="KCC252" s="1"/>
      <c r="KCD252" s="1"/>
      <c r="KCE252" s="1"/>
      <c r="KCF252" s="1"/>
      <c r="KCG252" s="1"/>
      <c r="KCH252" s="1"/>
      <c r="KCI252" s="1"/>
      <c r="KCJ252" s="1"/>
      <c r="KCK252" s="1"/>
      <c r="KCL252" s="1"/>
      <c r="KCM252" s="1"/>
      <c r="KCN252" s="1"/>
      <c r="KCO252" s="1"/>
      <c r="KCP252" s="1"/>
      <c r="KCQ252" s="1"/>
      <c r="KCR252" s="1"/>
      <c r="KCS252" s="1"/>
      <c r="KCT252" s="1"/>
      <c r="KCU252" s="1"/>
      <c r="KCV252" s="1"/>
      <c r="KCW252" s="1"/>
      <c r="KCX252" s="1"/>
      <c r="KCY252" s="1"/>
      <c r="KCZ252" s="1"/>
      <c r="KDA252" s="1"/>
      <c r="KDB252" s="1"/>
      <c r="KDC252" s="1"/>
      <c r="KDD252" s="1"/>
      <c r="KDE252" s="1"/>
      <c r="KDF252" s="1"/>
      <c r="KDG252" s="1"/>
      <c r="KDH252" s="1"/>
      <c r="KDI252" s="1"/>
      <c r="KDJ252" s="1"/>
      <c r="KDK252" s="1"/>
      <c r="KDL252" s="1"/>
      <c r="KDM252" s="1"/>
      <c r="KDN252" s="1"/>
      <c r="KDO252" s="1"/>
      <c r="KDP252" s="1"/>
      <c r="KDQ252" s="1"/>
      <c r="KDR252" s="1"/>
      <c r="KDS252" s="1"/>
      <c r="KDT252" s="1"/>
      <c r="KDU252" s="1"/>
      <c r="KDV252" s="1"/>
      <c r="KDW252" s="1"/>
      <c r="KDX252" s="1"/>
      <c r="KDY252" s="1"/>
      <c r="KDZ252" s="1"/>
      <c r="KEA252" s="1"/>
      <c r="KEB252" s="1"/>
      <c r="KEC252" s="1"/>
      <c r="KED252" s="1"/>
      <c r="KEE252" s="1"/>
      <c r="KEF252" s="1"/>
      <c r="KEG252" s="1"/>
      <c r="KEH252" s="1"/>
      <c r="KEI252" s="1"/>
      <c r="KEJ252" s="1"/>
      <c r="KEK252" s="1"/>
      <c r="KEL252" s="1"/>
      <c r="KEM252" s="1"/>
      <c r="KEN252" s="1"/>
      <c r="KEO252" s="1"/>
      <c r="KEP252" s="1"/>
      <c r="KEQ252" s="1"/>
      <c r="KER252" s="1"/>
      <c r="KES252" s="1"/>
      <c r="KET252" s="1"/>
      <c r="KEU252" s="1"/>
      <c r="KEV252" s="1"/>
      <c r="KEW252" s="1"/>
      <c r="KEX252" s="1"/>
      <c r="KEY252" s="1"/>
      <c r="KEZ252" s="1"/>
      <c r="KFA252" s="1"/>
      <c r="KFB252" s="1"/>
      <c r="KFC252" s="1"/>
      <c r="KFD252" s="1"/>
      <c r="KFE252" s="1"/>
      <c r="KFF252" s="1"/>
      <c r="KFG252" s="1"/>
      <c r="KFH252" s="1"/>
      <c r="KFI252" s="1"/>
      <c r="KFJ252" s="1"/>
      <c r="KFK252" s="1"/>
      <c r="KFL252" s="1"/>
      <c r="KFM252" s="1"/>
      <c r="KFN252" s="1"/>
      <c r="KFO252" s="1"/>
      <c r="KFP252" s="1"/>
      <c r="KFQ252" s="1"/>
      <c r="KFR252" s="1"/>
      <c r="KFS252" s="1"/>
      <c r="KFT252" s="1"/>
      <c r="KFU252" s="1"/>
      <c r="KFV252" s="1"/>
      <c r="KFW252" s="1"/>
      <c r="KFX252" s="1"/>
      <c r="KFY252" s="1"/>
      <c r="KFZ252" s="1"/>
      <c r="KGA252" s="1"/>
      <c r="KGB252" s="1"/>
      <c r="KGC252" s="1"/>
      <c r="KGD252" s="1"/>
      <c r="KGE252" s="1"/>
      <c r="KGF252" s="1"/>
      <c r="KGG252" s="1"/>
      <c r="KGH252" s="1"/>
      <c r="KGI252" s="1"/>
      <c r="KGJ252" s="1"/>
      <c r="KGK252" s="1"/>
      <c r="KGL252" s="1"/>
      <c r="KGM252" s="1"/>
      <c r="KGN252" s="1"/>
      <c r="KGO252" s="1"/>
      <c r="KGP252" s="1"/>
      <c r="KGQ252" s="1"/>
      <c r="KGR252" s="1"/>
      <c r="KGS252" s="1"/>
      <c r="KGT252" s="1"/>
      <c r="KGU252" s="1"/>
      <c r="KGV252" s="1"/>
      <c r="KGW252" s="1"/>
      <c r="KGX252" s="1"/>
      <c r="KGY252" s="1"/>
      <c r="KGZ252" s="1"/>
      <c r="KHA252" s="1"/>
      <c r="KHB252" s="1"/>
      <c r="KHC252" s="1"/>
      <c r="KHD252" s="1"/>
      <c r="KHE252" s="1"/>
      <c r="KHF252" s="1"/>
      <c r="KHG252" s="1"/>
      <c r="KHH252" s="1"/>
      <c r="KHI252" s="1"/>
      <c r="KHJ252" s="1"/>
      <c r="KHK252" s="1"/>
      <c r="KHL252" s="1"/>
      <c r="KHM252" s="1"/>
      <c r="KHN252" s="1"/>
      <c r="KHO252" s="1"/>
      <c r="KHP252" s="1"/>
      <c r="KHQ252" s="1"/>
      <c r="KHR252" s="1"/>
      <c r="KHS252" s="1"/>
      <c r="KHT252" s="1"/>
      <c r="KHU252" s="1"/>
      <c r="KHV252" s="1"/>
      <c r="KHW252" s="1"/>
      <c r="KHX252" s="1"/>
      <c r="KHY252" s="1"/>
      <c r="KHZ252" s="1"/>
      <c r="KIA252" s="1"/>
      <c r="KIB252" s="1"/>
      <c r="KIC252" s="1"/>
      <c r="KID252" s="1"/>
      <c r="KIE252" s="1"/>
      <c r="KIF252" s="1"/>
      <c r="KIG252" s="1"/>
      <c r="KIH252" s="1"/>
      <c r="KII252" s="1"/>
      <c r="KIJ252" s="1"/>
      <c r="KIK252" s="1"/>
      <c r="KIL252" s="1"/>
      <c r="KIM252" s="1"/>
      <c r="KIN252" s="1"/>
      <c r="KIO252" s="1"/>
      <c r="KIP252" s="1"/>
      <c r="KIQ252" s="1"/>
      <c r="KIR252" s="1"/>
      <c r="KIS252" s="1"/>
      <c r="KIT252" s="1"/>
      <c r="KIU252" s="1"/>
      <c r="KIV252" s="1"/>
      <c r="KIW252" s="1"/>
      <c r="KIX252" s="1"/>
      <c r="KIY252" s="1"/>
      <c r="KIZ252" s="1"/>
      <c r="KJA252" s="1"/>
      <c r="KJB252" s="1"/>
      <c r="KJC252" s="1"/>
      <c r="KJD252" s="1"/>
      <c r="KJE252" s="1"/>
      <c r="KJF252" s="1"/>
      <c r="KJG252" s="1"/>
      <c r="KJH252" s="1"/>
      <c r="KJI252" s="1"/>
      <c r="KJJ252" s="1"/>
      <c r="KJK252" s="1"/>
      <c r="KJL252" s="1"/>
      <c r="KJM252" s="1"/>
      <c r="KJN252" s="1"/>
      <c r="KJO252" s="1"/>
      <c r="KJP252" s="1"/>
      <c r="KJQ252" s="1"/>
      <c r="KJR252" s="1"/>
      <c r="KJS252" s="1"/>
      <c r="KJT252" s="1"/>
      <c r="KJU252" s="1"/>
      <c r="KJV252" s="1"/>
      <c r="KJW252" s="1"/>
      <c r="KJX252" s="1"/>
      <c r="KJY252" s="1"/>
      <c r="KJZ252" s="1"/>
      <c r="KKA252" s="1"/>
      <c r="KKB252" s="1"/>
      <c r="KKC252" s="1"/>
      <c r="KKD252" s="1"/>
      <c r="KKE252" s="1"/>
      <c r="KKF252" s="1"/>
      <c r="KKG252" s="1"/>
      <c r="KKH252" s="1"/>
      <c r="KKI252" s="1"/>
      <c r="KKJ252" s="1"/>
      <c r="KKK252" s="1"/>
      <c r="KKL252" s="1"/>
      <c r="KKM252" s="1"/>
      <c r="KKN252" s="1"/>
      <c r="KKO252" s="1"/>
      <c r="KKP252" s="1"/>
      <c r="KKQ252" s="1"/>
      <c r="KKR252" s="1"/>
      <c r="KKS252" s="1"/>
      <c r="KKT252" s="1"/>
      <c r="KKU252" s="1"/>
      <c r="KKV252" s="1"/>
      <c r="KKW252" s="1"/>
      <c r="KKX252" s="1"/>
      <c r="KKY252" s="1"/>
      <c r="KKZ252" s="1"/>
      <c r="KLA252" s="1"/>
      <c r="KLB252" s="1"/>
      <c r="KLC252" s="1"/>
      <c r="KLD252" s="1"/>
      <c r="KLE252" s="1"/>
      <c r="KLF252" s="1"/>
      <c r="KLG252" s="1"/>
      <c r="KLH252" s="1"/>
      <c r="KLI252" s="1"/>
      <c r="KLJ252" s="1"/>
      <c r="KLK252" s="1"/>
      <c r="KLL252" s="1"/>
      <c r="KLM252" s="1"/>
      <c r="KLN252" s="1"/>
      <c r="KLO252" s="1"/>
      <c r="KLP252" s="1"/>
      <c r="KLQ252" s="1"/>
      <c r="KLR252" s="1"/>
      <c r="KLS252" s="1"/>
      <c r="KLT252" s="1"/>
      <c r="KLU252" s="1"/>
      <c r="KLV252" s="1"/>
      <c r="KLW252" s="1"/>
      <c r="KLX252" s="1"/>
      <c r="KLY252" s="1"/>
      <c r="KLZ252" s="1"/>
      <c r="KMA252" s="1"/>
      <c r="KMB252" s="1"/>
      <c r="KMC252" s="1"/>
      <c r="KMD252" s="1"/>
      <c r="KME252" s="1"/>
      <c r="KMF252" s="1"/>
      <c r="KMG252" s="1"/>
      <c r="KMH252" s="1"/>
      <c r="KMI252" s="1"/>
      <c r="KMJ252" s="1"/>
      <c r="KMK252" s="1"/>
      <c r="KML252" s="1"/>
      <c r="KMM252" s="1"/>
      <c r="KMN252" s="1"/>
      <c r="KMO252" s="1"/>
      <c r="KMP252" s="1"/>
      <c r="KMQ252" s="1"/>
      <c r="KMR252" s="1"/>
      <c r="KMS252" s="1"/>
      <c r="KMT252" s="1"/>
      <c r="KMU252" s="1"/>
      <c r="KMV252" s="1"/>
      <c r="KMW252" s="1"/>
      <c r="KMX252" s="1"/>
      <c r="KMY252" s="1"/>
      <c r="KMZ252" s="1"/>
      <c r="KNA252" s="1"/>
      <c r="KNB252" s="1"/>
      <c r="KNC252" s="1"/>
      <c r="KND252" s="1"/>
      <c r="KNE252" s="1"/>
      <c r="KNF252" s="1"/>
      <c r="KNG252" s="1"/>
      <c r="KNH252" s="1"/>
      <c r="KNI252" s="1"/>
      <c r="KNJ252" s="1"/>
      <c r="KNK252" s="1"/>
      <c r="KNL252" s="1"/>
      <c r="KNM252" s="1"/>
      <c r="KNN252" s="1"/>
      <c r="KNO252" s="1"/>
      <c r="KNP252" s="1"/>
      <c r="KNQ252" s="1"/>
      <c r="KNR252" s="1"/>
      <c r="KNS252" s="1"/>
      <c r="KNT252" s="1"/>
      <c r="KNU252" s="1"/>
      <c r="KNV252" s="1"/>
      <c r="KNW252" s="1"/>
      <c r="KNX252" s="1"/>
      <c r="KNY252" s="1"/>
      <c r="KNZ252" s="1"/>
      <c r="KOA252" s="1"/>
      <c r="KOB252" s="1"/>
      <c r="KOC252" s="1"/>
      <c r="KOD252" s="1"/>
      <c r="KOE252" s="1"/>
      <c r="KOF252" s="1"/>
      <c r="KOG252" s="1"/>
      <c r="KOH252" s="1"/>
      <c r="KOI252" s="1"/>
      <c r="KOJ252" s="1"/>
      <c r="KOK252" s="1"/>
      <c r="KOL252" s="1"/>
      <c r="KOM252" s="1"/>
      <c r="KON252" s="1"/>
      <c r="KOO252" s="1"/>
      <c r="KOP252" s="1"/>
      <c r="KOQ252" s="1"/>
      <c r="KOR252" s="1"/>
      <c r="KOS252" s="1"/>
      <c r="KOT252" s="1"/>
      <c r="KOU252" s="1"/>
      <c r="KOV252" s="1"/>
      <c r="KOW252" s="1"/>
      <c r="KOX252" s="1"/>
      <c r="KOY252" s="1"/>
      <c r="KOZ252" s="1"/>
      <c r="KPA252" s="1"/>
      <c r="KPB252" s="1"/>
      <c r="KPC252" s="1"/>
      <c r="KPD252" s="1"/>
      <c r="KPE252" s="1"/>
      <c r="KPF252" s="1"/>
      <c r="KPG252" s="1"/>
      <c r="KPH252" s="1"/>
      <c r="KPI252" s="1"/>
      <c r="KPJ252" s="1"/>
      <c r="KPK252" s="1"/>
      <c r="KPL252" s="1"/>
      <c r="KPM252" s="1"/>
      <c r="KPN252" s="1"/>
      <c r="KPO252" s="1"/>
      <c r="KPP252" s="1"/>
      <c r="KPQ252" s="1"/>
      <c r="KPR252" s="1"/>
      <c r="KPS252" s="1"/>
      <c r="KPT252" s="1"/>
      <c r="KPU252" s="1"/>
      <c r="KPV252" s="1"/>
      <c r="KPW252" s="1"/>
      <c r="KPX252" s="1"/>
      <c r="KPY252" s="1"/>
      <c r="KPZ252" s="1"/>
      <c r="KQA252" s="1"/>
      <c r="KQB252" s="1"/>
      <c r="KQC252" s="1"/>
      <c r="KQD252" s="1"/>
      <c r="KQE252" s="1"/>
      <c r="KQF252" s="1"/>
      <c r="KQG252" s="1"/>
      <c r="KQH252" s="1"/>
      <c r="KQI252" s="1"/>
      <c r="KQJ252" s="1"/>
      <c r="KQK252" s="1"/>
      <c r="KQL252" s="1"/>
      <c r="KQM252" s="1"/>
      <c r="KQN252" s="1"/>
      <c r="KQO252" s="1"/>
      <c r="KQP252" s="1"/>
      <c r="KQQ252" s="1"/>
      <c r="KQR252" s="1"/>
      <c r="KQS252" s="1"/>
      <c r="KQT252" s="1"/>
      <c r="KQU252" s="1"/>
      <c r="KQV252" s="1"/>
      <c r="KQW252" s="1"/>
      <c r="KQX252" s="1"/>
      <c r="KQY252" s="1"/>
      <c r="KQZ252" s="1"/>
      <c r="KRA252" s="1"/>
      <c r="KRB252" s="1"/>
      <c r="KRC252" s="1"/>
      <c r="KRD252" s="1"/>
      <c r="KRE252" s="1"/>
      <c r="KRF252" s="1"/>
      <c r="KRG252" s="1"/>
      <c r="KRH252" s="1"/>
      <c r="KRI252" s="1"/>
      <c r="KRJ252" s="1"/>
      <c r="KRK252" s="1"/>
      <c r="KRL252" s="1"/>
      <c r="KRM252" s="1"/>
      <c r="KRN252" s="1"/>
      <c r="KRO252" s="1"/>
      <c r="KRP252" s="1"/>
      <c r="KRQ252" s="1"/>
      <c r="KRR252" s="1"/>
      <c r="KRS252" s="1"/>
      <c r="KRT252" s="1"/>
      <c r="KRU252" s="1"/>
      <c r="KRV252" s="1"/>
      <c r="KRW252" s="1"/>
      <c r="KRX252" s="1"/>
      <c r="KRY252" s="1"/>
      <c r="KRZ252" s="1"/>
      <c r="KSA252" s="1"/>
      <c r="KSB252" s="1"/>
      <c r="KSC252" s="1"/>
      <c r="KSD252" s="1"/>
      <c r="KSE252" s="1"/>
      <c r="KSF252" s="1"/>
      <c r="KSG252" s="1"/>
      <c r="KSH252" s="1"/>
      <c r="KSI252" s="1"/>
      <c r="KSJ252" s="1"/>
      <c r="KSK252" s="1"/>
      <c r="KSL252" s="1"/>
      <c r="KSM252" s="1"/>
      <c r="KSN252" s="1"/>
      <c r="KSO252" s="1"/>
      <c r="KSP252" s="1"/>
      <c r="KSQ252" s="1"/>
      <c r="KSR252" s="1"/>
      <c r="KSS252" s="1"/>
      <c r="KST252" s="1"/>
      <c r="KSU252" s="1"/>
      <c r="KSV252" s="1"/>
      <c r="KSW252" s="1"/>
      <c r="KSX252" s="1"/>
      <c r="KSY252" s="1"/>
      <c r="KSZ252" s="1"/>
      <c r="KTA252" s="1"/>
      <c r="KTB252" s="1"/>
      <c r="KTC252" s="1"/>
      <c r="KTD252" s="1"/>
      <c r="KTE252" s="1"/>
      <c r="KTF252" s="1"/>
      <c r="KTG252" s="1"/>
      <c r="KTH252" s="1"/>
      <c r="KTI252" s="1"/>
      <c r="KTJ252" s="1"/>
      <c r="KTK252" s="1"/>
      <c r="KTL252" s="1"/>
      <c r="KTM252" s="1"/>
      <c r="KTN252" s="1"/>
      <c r="KTO252" s="1"/>
      <c r="KTP252" s="1"/>
      <c r="KTQ252" s="1"/>
      <c r="KTR252" s="1"/>
      <c r="KTS252" s="1"/>
      <c r="KTT252" s="1"/>
      <c r="KTU252" s="1"/>
      <c r="KTV252" s="1"/>
      <c r="KTW252" s="1"/>
      <c r="KTX252" s="1"/>
      <c r="KTY252" s="1"/>
      <c r="KTZ252" s="1"/>
      <c r="KUA252" s="1"/>
      <c r="KUB252" s="1"/>
      <c r="KUC252" s="1"/>
      <c r="KUD252" s="1"/>
      <c r="KUE252" s="1"/>
      <c r="KUF252" s="1"/>
      <c r="KUG252" s="1"/>
      <c r="KUH252" s="1"/>
      <c r="KUI252" s="1"/>
      <c r="KUJ252" s="1"/>
      <c r="KUK252" s="1"/>
      <c r="KUL252" s="1"/>
      <c r="KUM252" s="1"/>
      <c r="KUN252" s="1"/>
      <c r="KUO252" s="1"/>
      <c r="KUP252" s="1"/>
      <c r="KUQ252" s="1"/>
      <c r="KUR252" s="1"/>
      <c r="KUS252" s="1"/>
      <c r="KUT252" s="1"/>
      <c r="KUU252" s="1"/>
      <c r="KUV252" s="1"/>
      <c r="KUW252" s="1"/>
      <c r="KUX252" s="1"/>
      <c r="KUY252" s="1"/>
      <c r="KUZ252" s="1"/>
      <c r="KVA252" s="1"/>
      <c r="KVB252" s="1"/>
      <c r="KVC252" s="1"/>
      <c r="KVD252" s="1"/>
      <c r="KVE252" s="1"/>
      <c r="KVF252" s="1"/>
      <c r="KVG252" s="1"/>
      <c r="KVH252" s="1"/>
      <c r="KVI252" s="1"/>
      <c r="KVJ252" s="1"/>
      <c r="KVK252" s="1"/>
      <c r="KVL252" s="1"/>
      <c r="KVM252" s="1"/>
      <c r="KVN252" s="1"/>
      <c r="KVO252" s="1"/>
      <c r="KVP252" s="1"/>
      <c r="KVQ252" s="1"/>
      <c r="KVR252" s="1"/>
      <c r="KVS252" s="1"/>
      <c r="KVT252" s="1"/>
      <c r="KVU252" s="1"/>
      <c r="KVV252" s="1"/>
      <c r="KVW252" s="1"/>
      <c r="KVX252" s="1"/>
      <c r="KVY252" s="1"/>
      <c r="KVZ252" s="1"/>
      <c r="KWA252" s="1"/>
      <c r="KWB252" s="1"/>
      <c r="KWC252" s="1"/>
      <c r="KWD252" s="1"/>
      <c r="KWE252" s="1"/>
      <c r="KWF252" s="1"/>
      <c r="KWG252" s="1"/>
      <c r="KWH252" s="1"/>
      <c r="KWI252" s="1"/>
      <c r="KWJ252" s="1"/>
      <c r="KWK252" s="1"/>
      <c r="KWL252" s="1"/>
      <c r="KWM252" s="1"/>
      <c r="KWN252" s="1"/>
      <c r="KWO252" s="1"/>
      <c r="KWP252" s="1"/>
      <c r="KWQ252" s="1"/>
      <c r="KWR252" s="1"/>
      <c r="KWS252" s="1"/>
      <c r="KWT252" s="1"/>
      <c r="KWU252" s="1"/>
      <c r="KWV252" s="1"/>
      <c r="KWW252" s="1"/>
      <c r="KWX252" s="1"/>
      <c r="KWY252" s="1"/>
      <c r="KWZ252" s="1"/>
      <c r="KXA252" s="1"/>
      <c r="KXB252" s="1"/>
      <c r="KXC252" s="1"/>
      <c r="KXD252" s="1"/>
      <c r="KXE252" s="1"/>
      <c r="KXF252" s="1"/>
      <c r="KXG252" s="1"/>
      <c r="KXH252" s="1"/>
      <c r="KXI252" s="1"/>
      <c r="KXJ252" s="1"/>
      <c r="KXK252" s="1"/>
      <c r="KXL252" s="1"/>
      <c r="KXM252" s="1"/>
      <c r="KXN252" s="1"/>
      <c r="KXO252" s="1"/>
      <c r="KXP252" s="1"/>
      <c r="KXQ252" s="1"/>
      <c r="KXR252" s="1"/>
      <c r="KXS252" s="1"/>
      <c r="KXT252" s="1"/>
      <c r="KXU252" s="1"/>
      <c r="KXV252" s="1"/>
      <c r="KXW252" s="1"/>
      <c r="KXX252" s="1"/>
      <c r="KXY252" s="1"/>
      <c r="KXZ252" s="1"/>
      <c r="KYA252" s="1"/>
      <c r="KYB252" s="1"/>
      <c r="KYC252" s="1"/>
      <c r="KYD252" s="1"/>
      <c r="KYE252" s="1"/>
      <c r="KYF252" s="1"/>
      <c r="KYG252" s="1"/>
      <c r="KYH252" s="1"/>
      <c r="KYI252" s="1"/>
      <c r="KYJ252" s="1"/>
      <c r="KYK252" s="1"/>
      <c r="KYL252" s="1"/>
      <c r="KYM252" s="1"/>
      <c r="KYN252" s="1"/>
      <c r="KYO252" s="1"/>
      <c r="KYP252" s="1"/>
      <c r="KYQ252" s="1"/>
      <c r="KYR252" s="1"/>
      <c r="KYS252" s="1"/>
      <c r="KYT252" s="1"/>
      <c r="KYU252" s="1"/>
      <c r="KYV252" s="1"/>
      <c r="KYW252" s="1"/>
      <c r="KYX252" s="1"/>
      <c r="KYY252" s="1"/>
      <c r="KYZ252" s="1"/>
      <c r="KZA252" s="1"/>
      <c r="KZB252" s="1"/>
      <c r="KZC252" s="1"/>
      <c r="KZD252" s="1"/>
      <c r="KZE252" s="1"/>
      <c r="KZF252" s="1"/>
      <c r="KZG252" s="1"/>
      <c r="KZH252" s="1"/>
      <c r="KZI252" s="1"/>
      <c r="KZJ252" s="1"/>
      <c r="KZK252" s="1"/>
      <c r="KZL252" s="1"/>
      <c r="KZM252" s="1"/>
      <c r="KZN252" s="1"/>
      <c r="KZO252" s="1"/>
      <c r="KZP252" s="1"/>
      <c r="KZQ252" s="1"/>
      <c r="KZR252" s="1"/>
      <c r="KZS252" s="1"/>
      <c r="KZT252" s="1"/>
      <c r="KZU252" s="1"/>
      <c r="KZV252" s="1"/>
      <c r="KZW252" s="1"/>
      <c r="KZX252" s="1"/>
      <c r="KZY252" s="1"/>
      <c r="KZZ252" s="1"/>
      <c r="LAA252" s="1"/>
      <c r="LAB252" s="1"/>
      <c r="LAC252" s="1"/>
      <c r="LAD252" s="1"/>
      <c r="LAE252" s="1"/>
      <c r="LAF252" s="1"/>
      <c r="LAG252" s="1"/>
      <c r="LAH252" s="1"/>
      <c r="LAI252" s="1"/>
      <c r="LAJ252" s="1"/>
      <c r="LAK252" s="1"/>
      <c r="LAL252" s="1"/>
      <c r="LAM252" s="1"/>
      <c r="LAN252" s="1"/>
      <c r="LAO252" s="1"/>
      <c r="LAP252" s="1"/>
      <c r="LAQ252" s="1"/>
      <c r="LAR252" s="1"/>
      <c r="LAS252" s="1"/>
      <c r="LAT252" s="1"/>
      <c r="LAU252" s="1"/>
      <c r="LAV252" s="1"/>
      <c r="LAW252" s="1"/>
      <c r="LAX252" s="1"/>
      <c r="LAY252" s="1"/>
      <c r="LAZ252" s="1"/>
      <c r="LBA252" s="1"/>
      <c r="LBB252" s="1"/>
      <c r="LBC252" s="1"/>
      <c r="LBD252" s="1"/>
      <c r="LBE252" s="1"/>
      <c r="LBF252" s="1"/>
      <c r="LBG252" s="1"/>
      <c r="LBH252" s="1"/>
      <c r="LBI252" s="1"/>
      <c r="LBJ252" s="1"/>
      <c r="LBK252" s="1"/>
      <c r="LBL252" s="1"/>
      <c r="LBM252" s="1"/>
      <c r="LBN252" s="1"/>
      <c r="LBO252" s="1"/>
      <c r="LBP252" s="1"/>
      <c r="LBQ252" s="1"/>
      <c r="LBR252" s="1"/>
      <c r="LBS252" s="1"/>
      <c r="LBT252" s="1"/>
      <c r="LBU252" s="1"/>
      <c r="LBV252" s="1"/>
      <c r="LBW252" s="1"/>
      <c r="LBX252" s="1"/>
      <c r="LBY252" s="1"/>
      <c r="LBZ252" s="1"/>
      <c r="LCA252" s="1"/>
      <c r="LCB252" s="1"/>
      <c r="LCC252" s="1"/>
      <c r="LCD252" s="1"/>
      <c r="LCE252" s="1"/>
      <c r="LCF252" s="1"/>
      <c r="LCG252" s="1"/>
      <c r="LCH252" s="1"/>
      <c r="LCI252" s="1"/>
      <c r="LCJ252" s="1"/>
      <c r="LCK252" s="1"/>
      <c r="LCL252" s="1"/>
      <c r="LCM252" s="1"/>
      <c r="LCN252" s="1"/>
      <c r="LCO252" s="1"/>
      <c r="LCP252" s="1"/>
      <c r="LCQ252" s="1"/>
      <c r="LCR252" s="1"/>
      <c r="LCS252" s="1"/>
      <c r="LCT252" s="1"/>
      <c r="LCU252" s="1"/>
      <c r="LCV252" s="1"/>
      <c r="LCW252" s="1"/>
      <c r="LCX252" s="1"/>
      <c r="LCY252" s="1"/>
      <c r="LCZ252" s="1"/>
      <c r="LDA252" s="1"/>
      <c r="LDB252" s="1"/>
      <c r="LDC252" s="1"/>
      <c r="LDD252" s="1"/>
      <c r="LDE252" s="1"/>
      <c r="LDF252" s="1"/>
      <c r="LDG252" s="1"/>
      <c r="LDH252" s="1"/>
      <c r="LDI252" s="1"/>
      <c r="LDJ252" s="1"/>
      <c r="LDK252" s="1"/>
      <c r="LDL252" s="1"/>
      <c r="LDM252" s="1"/>
      <c r="LDN252" s="1"/>
      <c r="LDO252" s="1"/>
      <c r="LDP252" s="1"/>
      <c r="LDQ252" s="1"/>
      <c r="LDR252" s="1"/>
      <c r="LDS252" s="1"/>
      <c r="LDT252" s="1"/>
      <c r="LDU252" s="1"/>
      <c r="LDV252" s="1"/>
      <c r="LDW252" s="1"/>
      <c r="LDX252" s="1"/>
      <c r="LDY252" s="1"/>
      <c r="LDZ252" s="1"/>
      <c r="LEA252" s="1"/>
      <c r="LEB252" s="1"/>
      <c r="LEC252" s="1"/>
      <c r="LED252" s="1"/>
      <c r="LEE252" s="1"/>
      <c r="LEF252" s="1"/>
      <c r="LEG252" s="1"/>
      <c r="LEH252" s="1"/>
      <c r="LEI252" s="1"/>
      <c r="LEJ252" s="1"/>
      <c r="LEK252" s="1"/>
      <c r="LEL252" s="1"/>
      <c r="LEM252" s="1"/>
      <c r="LEN252" s="1"/>
      <c r="LEO252" s="1"/>
      <c r="LEP252" s="1"/>
      <c r="LEQ252" s="1"/>
      <c r="LER252" s="1"/>
      <c r="LES252" s="1"/>
      <c r="LET252" s="1"/>
      <c r="LEU252" s="1"/>
      <c r="LEV252" s="1"/>
      <c r="LEW252" s="1"/>
      <c r="LEX252" s="1"/>
      <c r="LEY252" s="1"/>
      <c r="LEZ252" s="1"/>
      <c r="LFA252" s="1"/>
      <c r="LFB252" s="1"/>
      <c r="LFC252" s="1"/>
      <c r="LFD252" s="1"/>
      <c r="LFE252" s="1"/>
      <c r="LFF252" s="1"/>
      <c r="LFG252" s="1"/>
      <c r="LFH252" s="1"/>
      <c r="LFI252" s="1"/>
      <c r="LFJ252" s="1"/>
      <c r="LFK252" s="1"/>
      <c r="LFL252" s="1"/>
      <c r="LFM252" s="1"/>
      <c r="LFN252" s="1"/>
      <c r="LFO252" s="1"/>
      <c r="LFP252" s="1"/>
      <c r="LFQ252" s="1"/>
      <c r="LFR252" s="1"/>
      <c r="LFS252" s="1"/>
      <c r="LFT252" s="1"/>
      <c r="LFU252" s="1"/>
      <c r="LFV252" s="1"/>
      <c r="LFW252" s="1"/>
      <c r="LFX252" s="1"/>
      <c r="LFY252" s="1"/>
      <c r="LFZ252" s="1"/>
      <c r="LGA252" s="1"/>
      <c r="LGB252" s="1"/>
      <c r="LGC252" s="1"/>
      <c r="LGD252" s="1"/>
      <c r="LGE252" s="1"/>
      <c r="LGF252" s="1"/>
      <c r="LGG252" s="1"/>
      <c r="LGH252" s="1"/>
      <c r="LGI252" s="1"/>
      <c r="LGJ252" s="1"/>
      <c r="LGK252" s="1"/>
      <c r="LGL252" s="1"/>
      <c r="LGM252" s="1"/>
      <c r="LGN252" s="1"/>
      <c r="LGO252" s="1"/>
      <c r="LGP252" s="1"/>
      <c r="LGQ252" s="1"/>
      <c r="LGR252" s="1"/>
      <c r="LGS252" s="1"/>
      <c r="LGT252" s="1"/>
      <c r="LGU252" s="1"/>
      <c r="LGV252" s="1"/>
      <c r="LGW252" s="1"/>
      <c r="LGX252" s="1"/>
      <c r="LGY252" s="1"/>
      <c r="LGZ252" s="1"/>
      <c r="LHA252" s="1"/>
      <c r="LHB252" s="1"/>
      <c r="LHC252" s="1"/>
      <c r="LHD252" s="1"/>
      <c r="LHE252" s="1"/>
      <c r="LHF252" s="1"/>
      <c r="LHG252" s="1"/>
      <c r="LHH252" s="1"/>
      <c r="LHI252" s="1"/>
      <c r="LHJ252" s="1"/>
      <c r="LHK252" s="1"/>
      <c r="LHL252" s="1"/>
      <c r="LHM252" s="1"/>
      <c r="LHN252" s="1"/>
      <c r="LHO252" s="1"/>
      <c r="LHP252" s="1"/>
      <c r="LHQ252" s="1"/>
      <c r="LHR252" s="1"/>
      <c r="LHS252" s="1"/>
      <c r="LHT252" s="1"/>
      <c r="LHU252" s="1"/>
      <c r="LHV252" s="1"/>
      <c r="LHW252" s="1"/>
      <c r="LHX252" s="1"/>
      <c r="LHY252" s="1"/>
      <c r="LHZ252" s="1"/>
      <c r="LIA252" s="1"/>
      <c r="LIB252" s="1"/>
      <c r="LIC252" s="1"/>
      <c r="LID252" s="1"/>
      <c r="LIE252" s="1"/>
      <c r="LIF252" s="1"/>
      <c r="LIG252" s="1"/>
      <c r="LIH252" s="1"/>
      <c r="LII252" s="1"/>
      <c r="LIJ252" s="1"/>
      <c r="LIK252" s="1"/>
      <c r="LIL252" s="1"/>
      <c r="LIM252" s="1"/>
      <c r="LIN252" s="1"/>
      <c r="LIO252" s="1"/>
      <c r="LIP252" s="1"/>
      <c r="LIQ252" s="1"/>
      <c r="LIR252" s="1"/>
      <c r="LIS252" s="1"/>
      <c r="LIT252" s="1"/>
      <c r="LIU252" s="1"/>
      <c r="LIV252" s="1"/>
      <c r="LIW252" s="1"/>
      <c r="LIX252" s="1"/>
      <c r="LIY252" s="1"/>
      <c r="LIZ252" s="1"/>
      <c r="LJA252" s="1"/>
      <c r="LJB252" s="1"/>
      <c r="LJC252" s="1"/>
      <c r="LJD252" s="1"/>
      <c r="LJE252" s="1"/>
      <c r="LJF252" s="1"/>
      <c r="LJG252" s="1"/>
      <c r="LJH252" s="1"/>
      <c r="LJI252" s="1"/>
      <c r="LJJ252" s="1"/>
      <c r="LJK252" s="1"/>
      <c r="LJL252" s="1"/>
      <c r="LJM252" s="1"/>
      <c r="LJN252" s="1"/>
      <c r="LJO252" s="1"/>
      <c r="LJP252" s="1"/>
      <c r="LJQ252" s="1"/>
      <c r="LJR252" s="1"/>
      <c r="LJS252" s="1"/>
      <c r="LJT252" s="1"/>
      <c r="LJU252" s="1"/>
      <c r="LJV252" s="1"/>
      <c r="LJW252" s="1"/>
      <c r="LJX252" s="1"/>
      <c r="LJY252" s="1"/>
      <c r="LJZ252" s="1"/>
      <c r="LKA252" s="1"/>
      <c r="LKB252" s="1"/>
      <c r="LKC252" s="1"/>
      <c r="LKD252" s="1"/>
      <c r="LKE252" s="1"/>
      <c r="LKF252" s="1"/>
      <c r="LKG252" s="1"/>
      <c r="LKH252" s="1"/>
      <c r="LKI252" s="1"/>
      <c r="LKJ252" s="1"/>
      <c r="LKK252" s="1"/>
      <c r="LKL252" s="1"/>
      <c r="LKM252" s="1"/>
      <c r="LKN252" s="1"/>
      <c r="LKO252" s="1"/>
      <c r="LKP252" s="1"/>
      <c r="LKQ252" s="1"/>
      <c r="LKR252" s="1"/>
      <c r="LKS252" s="1"/>
      <c r="LKT252" s="1"/>
      <c r="LKU252" s="1"/>
      <c r="LKV252" s="1"/>
      <c r="LKW252" s="1"/>
      <c r="LKX252" s="1"/>
      <c r="LKY252" s="1"/>
      <c r="LKZ252" s="1"/>
      <c r="LLA252" s="1"/>
      <c r="LLB252" s="1"/>
      <c r="LLC252" s="1"/>
      <c r="LLD252" s="1"/>
      <c r="LLE252" s="1"/>
      <c r="LLF252" s="1"/>
      <c r="LLG252" s="1"/>
      <c r="LLH252" s="1"/>
      <c r="LLI252" s="1"/>
      <c r="LLJ252" s="1"/>
      <c r="LLK252" s="1"/>
      <c r="LLL252" s="1"/>
      <c r="LLM252" s="1"/>
      <c r="LLN252" s="1"/>
      <c r="LLO252" s="1"/>
      <c r="LLP252" s="1"/>
      <c r="LLQ252" s="1"/>
      <c r="LLR252" s="1"/>
      <c r="LLS252" s="1"/>
      <c r="LLT252" s="1"/>
      <c r="LLU252" s="1"/>
      <c r="LLV252" s="1"/>
      <c r="LLW252" s="1"/>
      <c r="LLX252" s="1"/>
      <c r="LLY252" s="1"/>
      <c r="LLZ252" s="1"/>
      <c r="LMA252" s="1"/>
      <c r="LMB252" s="1"/>
      <c r="LMC252" s="1"/>
      <c r="LMD252" s="1"/>
      <c r="LME252" s="1"/>
      <c r="LMF252" s="1"/>
      <c r="LMG252" s="1"/>
      <c r="LMH252" s="1"/>
      <c r="LMI252" s="1"/>
      <c r="LMJ252" s="1"/>
      <c r="LMK252" s="1"/>
      <c r="LML252" s="1"/>
      <c r="LMM252" s="1"/>
      <c r="LMN252" s="1"/>
      <c r="LMO252" s="1"/>
      <c r="LMP252" s="1"/>
      <c r="LMQ252" s="1"/>
      <c r="LMR252" s="1"/>
      <c r="LMS252" s="1"/>
      <c r="LMT252" s="1"/>
      <c r="LMU252" s="1"/>
      <c r="LMV252" s="1"/>
      <c r="LMW252" s="1"/>
      <c r="LMX252" s="1"/>
      <c r="LMY252" s="1"/>
      <c r="LMZ252" s="1"/>
      <c r="LNA252" s="1"/>
      <c r="LNB252" s="1"/>
      <c r="LNC252" s="1"/>
      <c r="LND252" s="1"/>
      <c r="LNE252" s="1"/>
      <c r="LNF252" s="1"/>
      <c r="LNG252" s="1"/>
      <c r="LNH252" s="1"/>
      <c r="LNI252" s="1"/>
      <c r="LNJ252" s="1"/>
      <c r="LNK252" s="1"/>
      <c r="LNL252" s="1"/>
      <c r="LNM252" s="1"/>
      <c r="LNN252" s="1"/>
      <c r="LNO252" s="1"/>
      <c r="LNP252" s="1"/>
      <c r="LNQ252" s="1"/>
      <c r="LNR252" s="1"/>
      <c r="LNS252" s="1"/>
      <c r="LNT252" s="1"/>
      <c r="LNU252" s="1"/>
      <c r="LNV252" s="1"/>
      <c r="LNW252" s="1"/>
      <c r="LNX252" s="1"/>
      <c r="LNY252" s="1"/>
      <c r="LNZ252" s="1"/>
      <c r="LOA252" s="1"/>
      <c r="LOB252" s="1"/>
      <c r="LOC252" s="1"/>
      <c r="LOD252" s="1"/>
      <c r="LOE252" s="1"/>
      <c r="LOF252" s="1"/>
      <c r="LOG252" s="1"/>
      <c r="LOH252" s="1"/>
      <c r="LOI252" s="1"/>
      <c r="LOJ252" s="1"/>
      <c r="LOK252" s="1"/>
      <c r="LOL252" s="1"/>
      <c r="LOM252" s="1"/>
      <c r="LON252" s="1"/>
      <c r="LOO252" s="1"/>
      <c r="LOP252" s="1"/>
      <c r="LOQ252" s="1"/>
      <c r="LOR252" s="1"/>
      <c r="LOS252" s="1"/>
      <c r="LOT252" s="1"/>
      <c r="LOU252" s="1"/>
      <c r="LOV252" s="1"/>
      <c r="LOW252" s="1"/>
      <c r="LOX252" s="1"/>
      <c r="LOY252" s="1"/>
      <c r="LOZ252" s="1"/>
      <c r="LPA252" s="1"/>
      <c r="LPB252" s="1"/>
      <c r="LPC252" s="1"/>
      <c r="LPD252" s="1"/>
      <c r="LPE252" s="1"/>
      <c r="LPF252" s="1"/>
      <c r="LPG252" s="1"/>
      <c r="LPH252" s="1"/>
      <c r="LPI252" s="1"/>
      <c r="LPJ252" s="1"/>
      <c r="LPK252" s="1"/>
      <c r="LPL252" s="1"/>
      <c r="LPM252" s="1"/>
      <c r="LPN252" s="1"/>
      <c r="LPO252" s="1"/>
      <c r="LPP252" s="1"/>
      <c r="LPQ252" s="1"/>
      <c r="LPR252" s="1"/>
      <c r="LPS252" s="1"/>
      <c r="LPT252" s="1"/>
      <c r="LPU252" s="1"/>
      <c r="LPV252" s="1"/>
      <c r="LPW252" s="1"/>
      <c r="LPX252" s="1"/>
      <c r="LPY252" s="1"/>
      <c r="LPZ252" s="1"/>
      <c r="LQA252" s="1"/>
      <c r="LQB252" s="1"/>
      <c r="LQC252" s="1"/>
      <c r="LQD252" s="1"/>
      <c r="LQE252" s="1"/>
      <c r="LQF252" s="1"/>
      <c r="LQG252" s="1"/>
      <c r="LQH252" s="1"/>
      <c r="LQI252" s="1"/>
      <c r="LQJ252" s="1"/>
      <c r="LQK252" s="1"/>
      <c r="LQL252" s="1"/>
      <c r="LQM252" s="1"/>
      <c r="LQN252" s="1"/>
      <c r="LQO252" s="1"/>
      <c r="LQP252" s="1"/>
      <c r="LQQ252" s="1"/>
      <c r="LQR252" s="1"/>
      <c r="LQS252" s="1"/>
      <c r="LQT252" s="1"/>
      <c r="LQU252" s="1"/>
      <c r="LQV252" s="1"/>
      <c r="LQW252" s="1"/>
      <c r="LQX252" s="1"/>
      <c r="LQY252" s="1"/>
      <c r="LQZ252" s="1"/>
      <c r="LRA252" s="1"/>
      <c r="LRB252" s="1"/>
      <c r="LRC252" s="1"/>
      <c r="LRD252" s="1"/>
      <c r="LRE252" s="1"/>
      <c r="LRF252" s="1"/>
      <c r="LRG252" s="1"/>
      <c r="LRH252" s="1"/>
      <c r="LRI252" s="1"/>
      <c r="LRJ252" s="1"/>
      <c r="LRK252" s="1"/>
      <c r="LRL252" s="1"/>
      <c r="LRM252" s="1"/>
      <c r="LRN252" s="1"/>
      <c r="LRO252" s="1"/>
      <c r="LRP252" s="1"/>
      <c r="LRQ252" s="1"/>
      <c r="LRR252" s="1"/>
      <c r="LRS252" s="1"/>
      <c r="LRT252" s="1"/>
      <c r="LRU252" s="1"/>
      <c r="LRV252" s="1"/>
      <c r="LRW252" s="1"/>
      <c r="LRX252" s="1"/>
      <c r="LRY252" s="1"/>
      <c r="LRZ252" s="1"/>
      <c r="LSA252" s="1"/>
      <c r="LSB252" s="1"/>
      <c r="LSC252" s="1"/>
      <c r="LSD252" s="1"/>
      <c r="LSE252" s="1"/>
      <c r="LSF252" s="1"/>
      <c r="LSG252" s="1"/>
      <c r="LSH252" s="1"/>
      <c r="LSI252" s="1"/>
      <c r="LSJ252" s="1"/>
      <c r="LSK252" s="1"/>
      <c r="LSL252" s="1"/>
      <c r="LSM252" s="1"/>
      <c r="LSN252" s="1"/>
      <c r="LSO252" s="1"/>
      <c r="LSP252" s="1"/>
      <c r="LSQ252" s="1"/>
      <c r="LSR252" s="1"/>
      <c r="LSS252" s="1"/>
      <c r="LST252" s="1"/>
      <c r="LSU252" s="1"/>
      <c r="LSV252" s="1"/>
      <c r="LSW252" s="1"/>
      <c r="LSX252" s="1"/>
      <c r="LSY252" s="1"/>
      <c r="LSZ252" s="1"/>
      <c r="LTA252" s="1"/>
      <c r="LTB252" s="1"/>
      <c r="LTC252" s="1"/>
      <c r="LTD252" s="1"/>
      <c r="LTE252" s="1"/>
      <c r="LTF252" s="1"/>
      <c r="LTG252" s="1"/>
      <c r="LTH252" s="1"/>
      <c r="LTI252" s="1"/>
      <c r="LTJ252" s="1"/>
      <c r="LTK252" s="1"/>
      <c r="LTL252" s="1"/>
      <c r="LTM252" s="1"/>
      <c r="LTN252" s="1"/>
      <c r="LTO252" s="1"/>
      <c r="LTP252" s="1"/>
      <c r="LTQ252" s="1"/>
      <c r="LTR252" s="1"/>
      <c r="LTS252" s="1"/>
      <c r="LTT252" s="1"/>
      <c r="LTU252" s="1"/>
      <c r="LTV252" s="1"/>
      <c r="LTW252" s="1"/>
      <c r="LTX252" s="1"/>
      <c r="LTY252" s="1"/>
      <c r="LTZ252" s="1"/>
      <c r="LUA252" s="1"/>
      <c r="LUB252" s="1"/>
      <c r="LUC252" s="1"/>
      <c r="LUD252" s="1"/>
      <c r="LUE252" s="1"/>
      <c r="LUF252" s="1"/>
      <c r="LUG252" s="1"/>
      <c r="LUH252" s="1"/>
      <c r="LUI252" s="1"/>
      <c r="LUJ252" s="1"/>
      <c r="LUK252" s="1"/>
      <c r="LUL252" s="1"/>
      <c r="LUM252" s="1"/>
      <c r="LUN252" s="1"/>
      <c r="LUO252" s="1"/>
      <c r="LUP252" s="1"/>
      <c r="LUQ252" s="1"/>
      <c r="LUR252" s="1"/>
      <c r="LUS252" s="1"/>
      <c r="LUT252" s="1"/>
      <c r="LUU252" s="1"/>
      <c r="LUV252" s="1"/>
      <c r="LUW252" s="1"/>
      <c r="LUX252" s="1"/>
      <c r="LUY252" s="1"/>
      <c r="LUZ252" s="1"/>
      <c r="LVA252" s="1"/>
      <c r="LVB252" s="1"/>
      <c r="LVC252" s="1"/>
      <c r="LVD252" s="1"/>
      <c r="LVE252" s="1"/>
      <c r="LVF252" s="1"/>
      <c r="LVG252" s="1"/>
      <c r="LVH252" s="1"/>
      <c r="LVI252" s="1"/>
      <c r="LVJ252" s="1"/>
      <c r="LVK252" s="1"/>
      <c r="LVL252" s="1"/>
      <c r="LVM252" s="1"/>
      <c r="LVN252" s="1"/>
      <c r="LVO252" s="1"/>
      <c r="LVP252" s="1"/>
      <c r="LVQ252" s="1"/>
      <c r="LVR252" s="1"/>
      <c r="LVS252" s="1"/>
      <c r="LVT252" s="1"/>
      <c r="LVU252" s="1"/>
      <c r="LVV252" s="1"/>
      <c r="LVW252" s="1"/>
      <c r="LVX252" s="1"/>
      <c r="LVY252" s="1"/>
      <c r="LVZ252" s="1"/>
      <c r="LWA252" s="1"/>
      <c r="LWB252" s="1"/>
      <c r="LWC252" s="1"/>
      <c r="LWD252" s="1"/>
      <c r="LWE252" s="1"/>
      <c r="LWF252" s="1"/>
      <c r="LWG252" s="1"/>
      <c r="LWH252" s="1"/>
      <c r="LWI252" s="1"/>
      <c r="LWJ252" s="1"/>
      <c r="LWK252" s="1"/>
      <c r="LWL252" s="1"/>
      <c r="LWM252" s="1"/>
      <c r="LWN252" s="1"/>
      <c r="LWO252" s="1"/>
      <c r="LWP252" s="1"/>
      <c r="LWQ252" s="1"/>
      <c r="LWR252" s="1"/>
      <c r="LWS252" s="1"/>
      <c r="LWT252" s="1"/>
      <c r="LWU252" s="1"/>
      <c r="LWV252" s="1"/>
      <c r="LWW252" s="1"/>
      <c r="LWX252" s="1"/>
      <c r="LWY252" s="1"/>
      <c r="LWZ252" s="1"/>
      <c r="LXA252" s="1"/>
      <c r="LXB252" s="1"/>
      <c r="LXC252" s="1"/>
      <c r="LXD252" s="1"/>
      <c r="LXE252" s="1"/>
      <c r="LXF252" s="1"/>
      <c r="LXG252" s="1"/>
      <c r="LXH252" s="1"/>
      <c r="LXI252" s="1"/>
      <c r="LXJ252" s="1"/>
      <c r="LXK252" s="1"/>
      <c r="LXL252" s="1"/>
      <c r="LXM252" s="1"/>
      <c r="LXN252" s="1"/>
      <c r="LXO252" s="1"/>
      <c r="LXP252" s="1"/>
      <c r="LXQ252" s="1"/>
      <c r="LXR252" s="1"/>
      <c r="LXS252" s="1"/>
      <c r="LXT252" s="1"/>
      <c r="LXU252" s="1"/>
      <c r="LXV252" s="1"/>
      <c r="LXW252" s="1"/>
      <c r="LXX252" s="1"/>
      <c r="LXY252" s="1"/>
      <c r="LXZ252" s="1"/>
      <c r="LYA252" s="1"/>
      <c r="LYB252" s="1"/>
      <c r="LYC252" s="1"/>
      <c r="LYD252" s="1"/>
      <c r="LYE252" s="1"/>
      <c r="LYF252" s="1"/>
      <c r="LYG252" s="1"/>
      <c r="LYH252" s="1"/>
      <c r="LYI252" s="1"/>
      <c r="LYJ252" s="1"/>
      <c r="LYK252" s="1"/>
      <c r="LYL252" s="1"/>
      <c r="LYM252" s="1"/>
      <c r="LYN252" s="1"/>
      <c r="LYO252" s="1"/>
      <c r="LYP252" s="1"/>
      <c r="LYQ252" s="1"/>
      <c r="LYR252" s="1"/>
      <c r="LYS252" s="1"/>
      <c r="LYT252" s="1"/>
      <c r="LYU252" s="1"/>
      <c r="LYV252" s="1"/>
      <c r="LYW252" s="1"/>
      <c r="LYX252" s="1"/>
      <c r="LYY252" s="1"/>
      <c r="LYZ252" s="1"/>
      <c r="LZA252" s="1"/>
      <c r="LZB252" s="1"/>
      <c r="LZC252" s="1"/>
      <c r="LZD252" s="1"/>
      <c r="LZE252" s="1"/>
      <c r="LZF252" s="1"/>
      <c r="LZG252" s="1"/>
      <c r="LZH252" s="1"/>
      <c r="LZI252" s="1"/>
      <c r="LZJ252" s="1"/>
      <c r="LZK252" s="1"/>
      <c r="LZL252" s="1"/>
      <c r="LZM252" s="1"/>
      <c r="LZN252" s="1"/>
      <c r="LZO252" s="1"/>
      <c r="LZP252" s="1"/>
      <c r="LZQ252" s="1"/>
      <c r="LZR252" s="1"/>
      <c r="LZS252" s="1"/>
      <c r="LZT252" s="1"/>
      <c r="LZU252" s="1"/>
      <c r="LZV252" s="1"/>
      <c r="LZW252" s="1"/>
      <c r="LZX252" s="1"/>
      <c r="LZY252" s="1"/>
      <c r="LZZ252" s="1"/>
      <c r="MAA252" s="1"/>
      <c r="MAB252" s="1"/>
      <c r="MAC252" s="1"/>
      <c r="MAD252" s="1"/>
      <c r="MAE252" s="1"/>
      <c r="MAF252" s="1"/>
      <c r="MAG252" s="1"/>
      <c r="MAH252" s="1"/>
      <c r="MAI252" s="1"/>
      <c r="MAJ252" s="1"/>
      <c r="MAK252" s="1"/>
      <c r="MAL252" s="1"/>
      <c r="MAM252" s="1"/>
      <c r="MAN252" s="1"/>
      <c r="MAO252" s="1"/>
      <c r="MAP252" s="1"/>
      <c r="MAQ252" s="1"/>
      <c r="MAR252" s="1"/>
      <c r="MAS252" s="1"/>
      <c r="MAT252" s="1"/>
      <c r="MAU252" s="1"/>
      <c r="MAV252" s="1"/>
      <c r="MAW252" s="1"/>
      <c r="MAX252" s="1"/>
      <c r="MAY252" s="1"/>
      <c r="MAZ252" s="1"/>
      <c r="MBA252" s="1"/>
      <c r="MBB252" s="1"/>
      <c r="MBC252" s="1"/>
      <c r="MBD252" s="1"/>
      <c r="MBE252" s="1"/>
      <c r="MBF252" s="1"/>
      <c r="MBG252" s="1"/>
      <c r="MBH252" s="1"/>
      <c r="MBI252" s="1"/>
      <c r="MBJ252" s="1"/>
      <c r="MBK252" s="1"/>
      <c r="MBL252" s="1"/>
      <c r="MBM252" s="1"/>
      <c r="MBN252" s="1"/>
      <c r="MBO252" s="1"/>
      <c r="MBP252" s="1"/>
      <c r="MBQ252" s="1"/>
      <c r="MBR252" s="1"/>
      <c r="MBS252" s="1"/>
      <c r="MBT252" s="1"/>
      <c r="MBU252" s="1"/>
      <c r="MBV252" s="1"/>
      <c r="MBW252" s="1"/>
      <c r="MBX252" s="1"/>
      <c r="MBY252" s="1"/>
      <c r="MBZ252" s="1"/>
      <c r="MCA252" s="1"/>
      <c r="MCB252" s="1"/>
      <c r="MCC252" s="1"/>
      <c r="MCD252" s="1"/>
      <c r="MCE252" s="1"/>
      <c r="MCF252" s="1"/>
      <c r="MCG252" s="1"/>
      <c r="MCH252" s="1"/>
      <c r="MCI252" s="1"/>
      <c r="MCJ252" s="1"/>
      <c r="MCK252" s="1"/>
      <c r="MCL252" s="1"/>
      <c r="MCM252" s="1"/>
      <c r="MCN252" s="1"/>
      <c r="MCO252" s="1"/>
      <c r="MCP252" s="1"/>
      <c r="MCQ252" s="1"/>
      <c r="MCR252" s="1"/>
      <c r="MCS252" s="1"/>
      <c r="MCT252" s="1"/>
      <c r="MCU252" s="1"/>
      <c r="MCV252" s="1"/>
      <c r="MCW252" s="1"/>
      <c r="MCX252" s="1"/>
      <c r="MCY252" s="1"/>
      <c r="MCZ252" s="1"/>
      <c r="MDA252" s="1"/>
      <c r="MDB252" s="1"/>
      <c r="MDC252" s="1"/>
      <c r="MDD252" s="1"/>
      <c r="MDE252" s="1"/>
      <c r="MDF252" s="1"/>
      <c r="MDG252" s="1"/>
      <c r="MDH252" s="1"/>
      <c r="MDI252" s="1"/>
      <c r="MDJ252" s="1"/>
      <c r="MDK252" s="1"/>
      <c r="MDL252" s="1"/>
      <c r="MDM252" s="1"/>
      <c r="MDN252" s="1"/>
      <c r="MDO252" s="1"/>
      <c r="MDP252" s="1"/>
      <c r="MDQ252" s="1"/>
      <c r="MDR252" s="1"/>
      <c r="MDS252" s="1"/>
      <c r="MDT252" s="1"/>
      <c r="MDU252" s="1"/>
      <c r="MDV252" s="1"/>
      <c r="MDW252" s="1"/>
      <c r="MDX252" s="1"/>
      <c r="MDY252" s="1"/>
      <c r="MDZ252" s="1"/>
      <c r="MEA252" s="1"/>
      <c r="MEB252" s="1"/>
      <c r="MEC252" s="1"/>
      <c r="MED252" s="1"/>
      <c r="MEE252" s="1"/>
      <c r="MEF252" s="1"/>
      <c r="MEG252" s="1"/>
      <c r="MEH252" s="1"/>
      <c r="MEI252" s="1"/>
      <c r="MEJ252" s="1"/>
      <c r="MEK252" s="1"/>
      <c r="MEL252" s="1"/>
      <c r="MEM252" s="1"/>
      <c r="MEN252" s="1"/>
      <c r="MEO252" s="1"/>
      <c r="MEP252" s="1"/>
      <c r="MEQ252" s="1"/>
      <c r="MER252" s="1"/>
      <c r="MES252" s="1"/>
      <c r="MET252" s="1"/>
      <c r="MEU252" s="1"/>
      <c r="MEV252" s="1"/>
      <c r="MEW252" s="1"/>
      <c r="MEX252" s="1"/>
      <c r="MEY252" s="1"/>
      <c r="MEZ252" s="1"/>
      <c r="MFA252" s="1"/>
      <c r="MFB252" s="1"/>
      <c r="MFC252" s="1"/>
      <c r="MFD252" s="1"/>
      <c r="MFE252" s="1"/>
      <c r="MFF252" s="1"/>
      <c r="MFG252" s="1"/>
      <c r="MFH252" s="1"/>
      <c r="MFI252" s="1"/>
      <c r="MFJ252" s="1"/>
      <c r="MFK252" s="1"/>
      <c r="MFL252" s="1"/>
      <c r="MFM252" s="1"/>
      <c r="MFN252" s="1"/>
      <c r="MFO252" s="1"/>
      <c r="MFP252" s="1"/>
      <c r="MFQ252" s="1"/>
      <c r="MFR252" s="1"/>
      <c r="MFS252" s="1"/>
      <c r="MFT252" s="1"/>
      <c r="MFU252" s="1"/>
      <c r="MFV252" s="1"/>
      <c r="MFW252" s="1"/>
      <c r="MFX252" s="1"/>
      <c r="MFY252" s="1"/>
      <c r="MFZ252" s="1"/>
      <c r="MGA252" s="1"/>
      <c r="MGB252" s="1"/>
      <c r="MGC252" s="1"/>
      <c r="MGD252" s="1"/>
      <c r="MGE252" s="1"/>
      <c r="MGF252" s="1"/>
      <c r="MGG252" s="1"/>
      <c r="MGH252" s="1"/>
      <c r="MGI252" s="1"/>
      <c r="MGJ252" s="1"/>
      <c r="MGK252" s="1"/>
      <c r="MGL252" s="1"/>
      <c r="MGM252" s="1"/>
      <c r="MGN252" s="1"/>
      <c r="MGO252" s="1"/>
      <c r="MGP252" s="1"/>
      <c r="MGQ252" s="1"/>
      <c r="MGR252" s="1"/>
      <c r="MGS252" s="1"/>
      <c r="MGT252" s="1"/>
      <c r="MGU252" s="1"/>
      <c r="MGV252" s="1"/>
      <c r="MGW252" s="1"/>
      <c r="MGX252" s="1"/>
      <c r="MGY252" s="1"/>
      <c r="MGZ252" s="1"/>
      <c r="MHA252" s="1"/>
      <c r="MHB252" s="1"/>
      <c r="MHC252" s="1"/>
      <c r="MHD252" s="1"/>
      <c r="MHE252" s="1"/>
      <c r="MHF252" s="1"/>
      <c r="MHG252" s="1"/>
      <c r="MHH252" s="1"/>
      <c r="MHI252" s="1"/>
      <c r="MHJ252" s="1"/>
      <c r="MHK252" s="1"/>
      <c r="MHL252" s="1"/>
      <c r="MHM252" s="1"/>
      <c r="MHN252" s="1"/>
      <c r="MHO252" s="1"/>
      <c r="MHP252" s="1"/>
      <c r="MHQ252" s="1"/>
      <c r="MHR252" s="1"/>
      <c r="MHS252" s="1"/>
      <c r="MHT252" s="1"/>
      <c r="MHU252" s="1"/>
      <c r="MHV252" s="1"/>
      <c r="MHW252" s="1"/>
      <c r="MHX252" s="1"/>
      <c r="MHY252" s="1"/>
      <c r="MHZ252" s="1"/>
      <c r="MIA252" s="1"/>
      <c r="MIB252" s="1"/>
      <c r="MIC252" s="1"/>
      <c r="MID252" s="1"/>
      <c r="MIE252" s="1"/>
      <c r="MIF252" s="1"/>
      <c r="MIG252" s="1"/>
      <c r="MIH252" s="1"/>
      <c r="MII252" s="1"/>
      <c r="MIJ252" s="1"/>
      <c r="MIK252" s="1"/>
      <c r="MIL252" s="1"/>
      <c r="MIM252" s="1"/>
      <c r="MIN252" s="1"/>
      <c r="MIO252" s="1"/>
      <c r="MIP252" s="1"/>
      <c r="MIQ252" s="1"/>
      <c r="MIR252" s="1"/>
      <c r="MIS252" s="1"/>
      <c r="MIT252" s="1"/>
      <c r="MIU252" s="1"/>
      <c r="MIV252" s="1"/>
      <c r="MIW252" s="1"/>
      <c r="MIX252" s="1"/>
      <c r="MIY252" s="1"/>
      <c r="MIZ252" s="1"/>
      <c r="MJA252" s="1"/>
      <c r="MJB252" s="1"/>
      <c r="MJC252" s="1"/>
      <c r="MJD252" s="1"/>
      <c r="MJE252" s="1"/>
      <c r="MJF252" s="1"/>
      <c r="MJG252" s="1"/>
      <c r="MJH252" s="1"/>
      <c r="MJI252" s="1"/>
      <c r="MJJ252" s="1"/>
      <c r="MJK252" s="1"/>
      <c r="MJL252" s="1"/>
      <c r="MJM252" s="1"/>
      <c r="MJN252" s="1"/>
      <c r="MJO252" s="1"/>
      <c r="MJP252" s="1"/>
      <c r="MJQ252" s="1"/>
      <c r="MJR252" s="1"/>
      <c r="MJS252" s="1"/>
      <c r="MJT252" s="1"/>
      <c r="MJU252" s="1"/>
      <c r="MJV252" s="1"/>
      <c r="MJW252" s="1"/>
      <c r="MJX252" s="1"/>
      <c r="MJY252" s="1"/>
      <c r="MJZ252" s="1"/>
      <c r="MKA252" s="1"/>
      <c r="MKB252" s="1"/>
      <c r="MKC252" s="1"/>
      <c r="MKD252" s="1"/>
      <c r="MKE252" s="1"/>
      <c r="MKF252" s="1"/>
      <c r="MKG252" s="1"/>
      <c r="MKH252" s="1"/>
      <c r="MKI252" s="1"/>
      <c r="MKJ252" s="1"/>
      <c r="MKK252" s="1"/>
      <c r="MKL252" s="1"/>
      <c r="MKM252" s="1"/>
      <c r="MKN252" s="1"/>
      <c r="MKO252" s="1"/>
      <c r="MKP252" s="1"/>
      <c r="MKQ252" s="1"/>
      <c r="MKR252" s="1"/>
      <c r="MKS252" s="1"/>
      <c r="MKT252" s="1"/>
      <c r="MKU252" s="1"/>
      <c r="MKV252" s="1"/>
      <c r="MKW252" s="1"/>
      <c r="MKX252" s="1"/>
      <c r="MKY252" s="1"/>
      <c r="MKZ252" s="1"/>
      <c r="MLA252" s="1"/>
      <c r="MLB252" s="1"/>
      <c r="MLC252" s="1"/>
      <c r="MLD252" s="1"/>
      <c r="MLE252" s="1"/>
      <c r="MLF252" s="1"/>
      <c r="MLG252" s="1"/>
      <c r="MLH252" s="1"/>
      <c r="MLI252" s="1"/>
      <c r="MLJ252" s="1"/>
      <c r="MLK252" s="1"/>
      <c r="MLL252" s="1"/>
      <c r="MLM252" s="1"/>
      <c r="MLN252" s="1"/>
      <c r="MLO252" s="1"/>
      <c r="MLP252" s="1"/>
      <c r="MLQ252" s="1"/>
      <c r="MLR252" s="1"/>
      <c r="MLS252" s="1"/>
      <c r="MLT252" s="1"/>
      <c r="MLU252" s="1"/>
      <c r="MLV252" s="1"/>
      <c r="MLW252" s="1"/>
      <c r="MLX252" s="1"/>
      <c r="MLY252" s="1"/>
      <c r="MLZ252" s="1"/>
      <c r="MMA252" s="1"/>
      <c r="MMB252" s="1"/>
      <c r="MMC252" s="1"/>
      <c r="MMD252" s="1"/>
      <c r="MME252" s="1"/>
      <c r="MMF252" s="1"/>
      <c r="MMG252" s="1"/>
      <c r="MMH252" s="1"/>
      <c r="MMI252" s="1"/>
      <c r="MMJ252" s="1"/>
      <c r="MMK252" s="1"/>
      <c r="MML252" s="1"/>
      <c r="MMM252" s="1"/>
      <c r="MMN252" s="1"/>
      <c r="MMO252" s="1"/>
      <c r="MMP252" s="1"/>
      <c r="MMQ252" s="1"/>
      <c r="MMR252" s="1"/>
      <c r="MMS252" s="1"/>
      <c r="MMT252" s="1"/>
      <c r="MMU252" s="1"/>
      <c r="MMV252" s="1"/>
      <c r="MMW252" s="1"/>
      <c r="MMX252" s="1"/>
      <c r="MMY252" s="1"/>
      <c r="MMZ252" s="1"/>
      <c r="MNA252" s="1"/>
      <c r="MNB252" s="1"/>
      <c r="MNC252" s="1"/>
      <c r="MND252" s="1"/>
      <c r="MNE252" s="1"/>
      <c r="MNF252" s="1"/>
      <c r="MNG252" s="1"/>
      <c r="MNH252" s="1"/>
      <c r="MNI252" s="1"/>
      <c r="MNJ252" s="1"/>
      <c r="MNK252" s="1"/>
      <c r="MNL252" s="1"/>
      <c r="MNM252" s="1"/>
      <c r="MNN252" s="1"/>
      <c r="MNO252" s="1"/>
      <c r="MNP252" s="1"/>
      <c r="MNQ252" s="1"/>
      <c r="MNR252" s="1"/>
      <c r="MNS252" s="1"/>
      <c r="MNT252" s="1"/>
      <c r="MNU252" s="1"/>
      <c r="MNV252" s="1"/>
      <c r="MNW252" s="1"/>
      <c r="MNX252" s="1"/>
      <c r="MNY252" s="1"/>
      <c r="MNZ252" s="1"/>
      <c r="MOA252" s="1"/>
      <c r="MOB252" s="1"/>
      <c r="MOC252" s="1"/>
      <c r="MOD252" s="1"/>
      <c r="MOE252" s="1"/>
      <c r="MOF252" s="1"/>
      <c r="MOG252" s="1"/>
      <c r="MOH252" s="1"/>
      <c r="MOI252" s="1"/>
      <c r="MOJ252" s="1"/>
      <c r="MOK252" s="1"/>
      <c r="MOL252" s="1"/>
      <c r="MOM252" s="1"/>
      <c r="MON252" s="1"/>
      <c r="MOO252" s="1"/>
      <c r="MOP252" s="1"/>
      <c r="MOQ252" s="1"/>
      <c r="MOR252" s="1"/>
      <c r="MOS252" s="1"/>
      <c r="MOT252" s="1"/>
      <c r="MOU252" s="1"/>
      <c r="MOV252" s="1"/>
      <c r="MOW252" s="1"/>
      <c r="MOX252" s="1"/>
      <c r="MOY252" s="1"/>
      <c r="MOZ252" s="1"/>
      <c r="MPA252" s="1"/>
      <c r="MPB252" s="1"/>
      <c r="MPC252" s="1"/>
      <c r="MPD252" s="1"/>
      <c r="MPE252" s="1"/>
      <c r="MPF252" s="1"/>
      <c r="MPG252" s="1"/>
      <c r="MPH252" s="1"/>
      <c r="MPI252" s="1"/>
      <c r="MPJ252" s="1"/>
      <c r="MPK252" s="1"/>
      <c r="MPL252" s="1"/>
      <c r="MPM252" s="1"/>
      <c r="MPN252" s="1"/>
      <c r="MPO252" s="1"/>
      <c r="MPP252" s="1"/>
      <c r="MPQ252" s="1"/>
      <c r="MPR252" s="1"/>
      <c r="MPS252" s="1"/>
      <c r="MPT252" s="1"/>
      <c r="MPU252" s="1"/>
      <c r="MPV252" s="1"/>
      <c r="MPW252" s="1"/>
      <c r="MPX252" s="1"/>
      <c r="MPY252" s="1"/>
      <c r="MPZ252" s="1"/>
      <c r="MQA252" s="1"/>
      <c r="MQB252" s="1"/>
      <c r="MQC252" s="1"/>
      <c r="MQD252" s="1"/>
      <c r="MQE252" s="1"/>
      <c r="MQF252" s="1"/>
      <c r="MQG252" s="1"/>
      <c r="MQH252" s="1"/>
      <c r="MQI252" s="1"/>
      <c r="MQJ252" s="1"/>
      <c r="MQK252" s="1"/>
      <c r="MQL252" s="1"/>
      <c r="MQM252" s="1"/>
      <c r="MQN252" s="1"/>
      <c r="MQO252" s="1"/>
      <c r="MQP252" s="1"/>
      <c r="MQQ252" s="1"/>
      <c r="MQR252" s="1"/>
      <c r="MQS252" s="1"/>
      <c r="MQT252" s="1"/>
      <c r="MQU252" s="1"/>
      <c r="MQV252" s="1"/>
      <c r="MQW252" s="1"/>
      <c r="MQX252" s="1"/>
      <c r="MQY252" s="1"/>
      <c r="MQZ252" s="1"/>
      <c r="MRA252" s="1"/>
      <c r="MRB252" s="1"/>
      <c r="MRC252" s="1"/>
      <c r="MRD252" s="1"/>
      <c r="MRE252" s="1"/>
      <c r="MRF252" s="1"/>
      <c r="MRG252" s="1"/>
      <c r="MRH252" s="1"/>
      <c r="MRI252" s="1"/>
      <c r="MRJ252" s="1"/>
      <c r="MRK252" s="1"/>
      <c r="MRL252" s="1"/>
      <c r="MRM252" s="1"/>
      <c r="MRN252" s="1"/>
      <c r="MRO252" s="1"/>
      <c r="MRP252" s="1"/>
      <c r="MRQ252" s="1"/>
      <c r="MRR252" s="1"/>
      <c r="MRS252" s="1"/>
      <c r="MRT252" s="1"/>
      <c r="MRU252" s="1"/>
      <c r="MRV252" s="1"/>
      <c r="MRW252" s="1"/>
      <c r="MRX252" s="1"/>
      <c r="MRY252" s="1"/>
      <c r="MRZ252" s="1"/>
      <c r="MSA252" s="1"/>
      <c r="MSB252" s="1"/>
      <c r="MSC252" s="1"/>
      <c r="MSD252" s="1"/>
      <c r="MSE252" s="1"/>
      <c r="MSF252" s="1"/>
      <c r="MSG252" s="1"/>
      <c r="MSH252" s="1"/>
      <c r="MSI252" s="1"/>
      <c r="MSJ252" s="1"/>
      <c r="MSK252" s="1"/>
      <c r="MSL252" s="1"/>
      <c r="MSM252" s="1"/>
      <c r="MSN252" s="1"/>
      <c r="MSO252" s="1"/>
      <c r="MSP252" s="1"/>
      <c r="MSQ252" s="1"/>
      <c r="MSR252" s="1"/>
      <c r="MSS252" s="1"/>
      <c r="MST252" s="1"/>
      <c r="MSU252" s="1"/>
      <c r="MSV252" s="1"/>
      <c r="MSW252" s="1"/>
      <c r="MSX252" s="1"/>
      <c r="MSY252" s="1"/>
      <c r="MSZ252" s="1"/>
      <c r="MTA252" s="1"/>
      <c r="MTB252" s="1"/>
      <c r="MTC252" s="1"/>
      <c r="MTD252" s="1"/>
      <c r="MTE252" s="1"/>
      <c r="MTF252" s="1"/>
      <c r="MTG252" s="1"/>
      <c r="MTH252" s="1"/>
      <c r="MTI252" s="1"/>
      <c r="MTJ252" s="1"/>
      <c r="MTK252" s="1"/>
      <c r="MTL252" s="1"/>
      <c r="MTM252" s="1"/>
      <c r="MTN252" s="1"/>
      <c r="MTO252" s="1"/>
      <c r="MTP252" s="1"/>
      <c r="MTQ252" s="1"/>
      <c r="MTR252" s="1"/>
      <c r="MTS252" s="1"/>
      <c r="MTT252" s="1"/>
      <c r="MTU252" s="1"/>
      <c r="MTV252" s="1"/>
      <c r="MTW252" s="1"/>
      <c r="MTX252" s="1"/>
      <c r="MTY252" s="1"/>
      <c r="MTZ252" s="1"/>
      <c r="MUA252" s="1"/>
      <c r="MUB252" s="1"/>
      <c r="MUC252" s="1"/>
      <c r="MUD252" s="1"/>
      <c r="MUE252" s="1"/>
      <c r="MUF252" s="1"/>
      <c r="MUG252" s="1"/>
      <c r="MUH252" s="1"/>
      <c r="MUI252" s="1"/>
      <c r="MUJ252" s="1"/>
      <c r="MUK252" s="1"/>
      <c r="MUL252" s="1"/>
      <c r="MUM252" s="1"/>
      <c r="MUN252" s="1"/>
      <c r="MUO252" s="1"/>
      <c r="MUP252" s="1"/>
      <c r="MUQ252" s="1"/>
      <c r="MUR252" s="1"/>
      <c r="MUS252" s="1"/>
      <c r="MUT252" s="1"/>
      <c r="MUU252" s="1"/>
      <c r="MUV252" s="1"/>
      <c r="MUW252" s="1"/>
      <c r="MUX252" s="1"/>
      <c r="MUY252" s="1"/>
      <c r="MUZ252" s="1"/>
      <c r="MVA252" s="1"/>
      <c r="MVB252" s="1"/>
      <c r="MVC252" s="1"/>
      <c r="MVD252" s="1"/>
      <c r="MVE252" s="1"/>
      <c r="MVF252" s="1"/>
      <c r="MVG252" s="1"/>
      <c r="MVH252" s="1"/>
      <c r="MVI252" s="1"/>
      <c r="MVJ252" s="1"/>
      <c r="MVK252" s="1"/>
      <c r="MVL252" s="1"/>
      <c r="MVM252" s="1"/>
      <c r="MVN252" s="1"/>
      <c r="MVO252" s="1"/>
      <c r="MVP252" s="1"/>
      <c r="MVQ252" s="1"/>
      <c r="MVR252" s="1"/>
      <c r="MVS252" s="1"/>
      <c r="MVT252" s="1"/>
      <c r="MVU252" s="1"/>
      <c r="MVV252" s="1"/>
      <c r="MVW252" s="1"/>
      <c r="MVX252" s="1"/>
      <c r="MVY252" s="1"/>
      <c r="MVZ252" s="1"/>
      <c r="MWA252" s="1"/>
      <c r="MWB252" s="1"/>
      <c r="MWC252" s="1"/>
      <c r="MWD252" s="1"/>
      <c r="MWE252" s="1"/>
      <c r="MWF252" s="1"/>
      <c r="MWG252" s="1"/>
      <c r="MWH252" s="1"/>
      <c r="MWI252" s="1"/>
      <c r="MWJ252" s="1"/>
      <c r="MWK252" s="1"/>
      <c r="MWL252" s="1"/>
      <c r="MWM252" s="1"/>
      <c r="MWN252" s="1"/>
      <c r="MWO252" s="1"/>
      <c r="MWP252" s="1"/>
      <c r="MWQ252" s="1"/>
      <c r="MWR252" s="1"/>
      <c r="MWS252" s="1"/>
      <c r="MWT252" s="1"/>
      <c r="MWU252" s="1"/>
      <c r="MWV252" s="1"/>
      <c r="MWW252" s="1"/>
      <c r="MWX252" s="1"/>
      <c r="MWY252" s="1"/>
      <c r="MWZ252" s="1"/>
      <c r="MXA252" s="1"/>
      <c r="MXB252" s="1"/>
      <c r="MXC252" s="1"/>
      <c r="MXD252" s="1"/>
      <c r="MXE252" s="1"/>
      <c r="MXF252" s="1"/>
      <c r="MXG252" s="1"/>
      <c r="MXH252" s="1"/>
      <c r="MXI252" s="1"/>
      <c r="MXJ252" s="1"/>
      <c r="MXK252" s="1"/>
      <c r="MXL252" s="1"/>
      <c r="MXM252" s="1"/>
      <c r="MXN252" s="1"/>
      <c r="MXO252" s="1"/>
      <c r="MXP252" s="1"/>
      <c r="MXQ252" s="1"/>
      <c r="MXR252" s="1"/>
      <c r="MXS252" s="1"/>
      <c r="MXT252" s="1"/>
      <c r="MXU252" s="1"/>
      <c r="MXV252" s="1"/>
      <c r="MXW252" s="1"/>
      <c r="MXX252" s="1"/>
      <c r="MXY252" s="1"/>
      <c r="MXZ252" s="1"/>
      <c r="MYA252" s="1"/>
      <c r="MYB252" s="1"/>
      <c r="MYC252" s="1"/>
      <c r="MYD252" s="1"/>
      <c r="MYE252" s="1"/>
      <c r="MYF252" s="1"/>
      <c r="MYG252" s="1"/>
      <c r="MYH252" s="1"/>
      <c r="MYI252" s="1"/>
      <c r="MYJ252" s="1"/>
      <c r="MYK252" s="1"/>
      <c r="MYL252" s="1"/>
      <c r="MYM252" s="1"/>
      <c r="MYN252" s="1"/>
      <c r="MYO252" s="1"/>
      <c r="MYP252" s="1"/>
      <c r="MYQ252" s="1"/>
      <c r="MYR252" s="1"/>
      <c r="MYS252" s="1"/>
      <c r="MYT252" s="1"/>
      <c r="MYU252" s="1"/>
      <c r="MYV252" s="1"/>
      <c r="MYW252" s="1"/>
      <c r="MYX252" s="1"/>
      <c r="MYY252" s="1"/>
      <c r="MYZ252" s="1"/>
      <c r="MZA252" s="1"/>
      <c r="MZB252" s="1"/>
      <c r="MZC252" s="1"/>
      <c r="MZD252" s="1"/>
      <c r="MZE252" s="1"/>
      <c r="MZF252" s="1"/>
      <c r="MZG252" s="1"/>
      <c r="MZH252" s="1"/>
      <c r="MZI252" s="1"/>
      <c r="MZJ252" s="1"/>
      <c r="MZK252" s="1"/>
      <c r="MZL252" s="1"/>
      <c r="MZM252" s="1"/>
      <c r="MZN252" s="1"/>
      <c r="MZO252" s="1"/>
      <c r="MZP252" s="1"/>
      <c r="MZQ252" s="1"/>
      <c r="MZR252" s="1"/>
      <c r="MZS252" s="1"/>
      <c r="MZT252" s="1"/>
      <c r="MZU252" s="1"/>
      <c r="MZV252" s="1"/>
      <c r="MZW252" s="1"/>
      <c r="MZX252" s="1"/>
      <c r="MZY252" s="1"/>
      <c r="MZZ252" s="1"/>
      <c r="NAA252" s="1"/>
      <c r="NAB252" s="1"/>
      <c r="NAC252" s="1"/>
      <c r="NAD252" s="1"/>
      <c r="NAE252" s="1"/>
      <c r="NAF252" s="1"/>
      <c r="NAG252" s="1"/>
      <c r="NAH252" s="1"/>
      <c r="NAI252" s="1"/>
      <c r="NAJ252" s="1"/>
      <c r="NAK252" s="1"/>
      <c r="NAL252" s="1"/>
      <c r="NAM252" s="1"/>
      <c r="NAN252" s="1"/>
      <c r="NAO252" s="1"/>
      <c r="NAP252" s="1"/>
      <c r="NAQ252" s="1"/>
      <c r="NAR252" s="1"/>
      <c r="NAS252" s="1"/>
      <c r="NAT252" s="1"/>
      <c r="NAU252" s="1"/>
      <c r="NAV252" s="1"/>
      <c r="NAW252" s="1"/>
      <c r="NAX252" s="1"/>
      <c r="NAY252" s="1"/>
      <c r="NAZ252" s="1"/>
      <c r="NBA252" s="1"/>
      <c r="NBB252" s="1"/>
      <c r="NBC252" s="1"/>
      <c r="NBD252" s="1"/>
      <c r="NBE252" s="1"/>
      <c r="NBF252" s="1"/>
      <c r="NBG252" s="1"/>
      <c r="NBH252" s="1"/>
      <c r="NBI252" s="1"/>
      <c r="NBJ252" s="1"/>
      <c r="NBK252" s="1"/>
      <c r="NBL252" s="1"/>
      <c r="NBM252" s="1"/>
      <c r="NBN252" s="1"/>
      <c r="NBO252" s="1"/>
      <c r="NBP252" s="1"/>
      <c r="NBQ252" s="1"/>
      <c r="NBR252" s="1"/>
      <c r="NBS252" s="1"/>
      <c r="NBT252" s="1"/>
      <c r="NBU252" s="1"/>
      <c r="NBV252" s="1"/>
      <c r="NBW252" s="1"/>
      <c r="NBX252" s="1"/>
      <c r="NBY252" s="1"/>
      <c r="NBZ252" s="1"/>
      <c r="NCA252" s="1"/>
      <c r="NCB252" s="1"/>
      <c r="NCC252" s="1"/>
      <c r="NCD252" s="1"/>
      <c r="NCE252" s="1"/>
      <c r="NCF252" s="1"/>
      <c r="NCG252" s="1"/>
      <c r="NCH252" s="1"/>
      <c r="NCI252" s="1"/>
      <c r="NCJ252" s="1"/>
      <c r="NCK252" s="1"/>
      <c r="NCL252" s="1"/>
      <c r="NCM252" s="1"/>
      <c r="NCN252" s="1"/>
      <c r="NCO252" s="1"/>
      <c r="NCP252" s="1"/>
      <c r="NCQ252" s="1"/>
      <c r="NCR252" s="1"/>
      <c r="NCS252" s="1"/>
      <c r="NCT252" s="1"/>
      <c r="NCU252" s="1"/>
      <c r="NCV252" s="1"/>
      <c r="NCW252" s="1"/>
      <c r="NCX252" s="1"/>
      <c r="NCY252" s="1"/>
      <c r="NCZ252" s="1"/>
      <c r="NDA252" s="1"/>
      <c r="NDB252" s="1"/>
      <c r="NDC252" s="1"/>
      <c r="NDD252" s="1"/>
      <c r="NDE252" s="1"/>
      <c r="NDF252" s="1"/>
      <c r="NDG252" s="1"/>
      <c r="NDH252" s="1"/>
      <c r="NDI252" s="1"/>
      <c r="NDJ252" s="1"/>
      <c r="NDK252" s="1"/>
      <c r="NDL252" s="1"/>
      <c r="NDM252" s="1"/>
      <c r="NDN252" s="1"/>
      <c r="NDO252" s="1"/>
      <c r="NDP252" s="1"/>
      <c r="NDQ252" s="1"/>
      <c r="NDR252" s="1"/>
      <c r="NDS252" s="1"/>
      <c r="NDT252" s="1"/>
      <c r="NDU252" s="1"/>
      <c r="NDV252" s="1"/>
      <c r="NDW252" s="1"/>
      <c r="NDX252" s="1"/>
      <c r="NDY252" s="1"/>
      <c r="NDZ252" s="1"/>
      <c r="NEA252" s="1"/>
      <c r="NEB252" s="1"/>
      <c r="NEC252" s="1"/>
      <c r="NED252" s="1"/>
      <c r="NEE252" s="1"/>
      <c r="NEF252" s="1"/>
      <c r="NEG252" s="1"/>
      <c r="NEH252" s="1"/>
      <c r="NEI252" s="1"/>
      <c r="NEJ252" s="1"/>
      <c r="NEK252" s="1"/>
      <c r="NEL252" s="1"/>
      <c r="NEM252" s="1"/>
      <c r="NEN252" s="1"/>
      <c r="NEO252" s="1"/>
      <c r="NEP252" s="1"/>
      <c r="NEQ252" s="1"/>
      <c r="NER252" s="1"/>
      <c r="NES252" s="1"/>
      <c r="NET252" s="1"/>
      <c r="NEU252" s="1"/>
      <c r="NEV252" s="1"/>
      <c r="NEW252" s="1"/>
      <c r="NEX252" s="1"/>
      <c r="NEY252" s="1"/>
      <c r="NEZ252" s="1"/>
      <c r="NFA252" s="1"/>
      <c r="NFB252" s="1"/>
      <c r="NFC252" s="1"/>
      <c r="NFD252" s="1"/>
      <c r="NFE252" s="1"/>
      <c r="NFF252" s="1"/>
      <c r="NFG252" s="1"/>
      <c r="NFH252" s="1"/>
      <c r="NFI252" s="1"/>
      <c r="NFJ252" s="1"/>
      <c r="NFK252" s="1"/>
      <c r="NFL252" s="1"/>
      <c r="NFM252" s="1"/>
      <c r="NFN252" s="1"/>
      <c r="NFO252" s="1"/>
      <c r="NFP252" s="1"/>
      <c r="NFQ252" s="1"/>
      <c r="NFR252" s="1"/>
      <c r="NFS252" s="1"/>
      <c r="NFT252" s="1"/>
      <c r="NFU252" s="1"/>
      <c r="NFV252" s="1"/>
      <c r="NFW252" s="1"/>
      <c r="NFX252" s="1"/>
      <c r="NFY252" s="1"/>
      <c r="NFZ252" s="1"/>
      <c r="NGA252" s="1"/>
      <c r="NGB252" s="1"/>
      <c r="NGC252" s="1"/>
      <c r="NGD252" s="1"/>
      <c r="NGE252" s="1"/>
      <c r="NGF252" s="1"/>
      <c r="NGG252" s="1"/>
      <c r="NGH252" s="1"/>
      <c r="NGI252" s="1"/>
      <c r="NGJ252" s="1"/>
      <c r="NGK252" s="1"/>
      <c r="NGL252" s="1"/>
      <c r="NGM252" s="1"/>
      <c r="NGN252" s="1"/>
      <c r="NGO252" s="1"/>
      <c r="NGP252" s="1"/>
      <c r="NGQ252" s="1"/>
      <c r="NGR252" s="1"/>
      <c r="NGS252" s="1"/>
      <c r="NGT252" s="1"/>
      <c r="NGU252" s="1"/>
      <c r="NGV252" s="1"/>
      <c r="NGW252" s="1"/>
      <c r="NGX252" s="1"/>
      <c r="NGY252" s="1"/>
      <c r="NGZ252" s="1"/>
      <c r="NHA252" s="1"/>
      <c r="NHB252" s="1"/>
      <c r="NHC252" s="1"/>
      <c r="NHD252" s="1"/>
      <c r="NHE252" s="1"/>
      <c r="NHF252" s="1"/>
      <c r="NHG252" s="1"/>
      <c r="NHH252" s="1"/>
      <c r="NHI252" s="1"/>
      <c r="NHJ252" s="1"/>
      <c r="NHK252" s="1"/>
      <c r="NHL252" s="1"/>
      <c r="NHM252" s="1"/>
      <c r="NHN252" s="1"/>
      <c r="NHO252" s="1"/>
      <c r="NHP252" s="1"/>
      <c r="NHQ252" s="1"/>
      <c r="NHR252" s="1"/>
      <c r="NHS252" s="1"/>
      <c r="NHT252" s="1"/>
      <c r="NHU252" s="1"/>
      <c r="NHV252" s="1"/>
      <c r="NHW252" s="1"/>
      <c r="NHX252" s="1"/>
      <c r="NHY252" s="1"/>
      <c r="NHZ252" s="1"/>
      <c r="NIA252" s="1"/>
      <c r="NIB252" s="1"/>
      <c r="NIC252" s="1"/>
      <c r="NID252" s="1"/>
      <c r="NIE252" s="1"/>
      <c r="NIF252" s="1"/>
      <c r="NIG252" s="1"/>
      <c r="NIH252" s="1"/>
      <c r="NII252" s="1"/>
      <c r="NIJ252" s="1"/>
      <c r="NIK252" s="1"/>
      <c r="NIL252" s="1"/>
      <c r="NIM252" s="1"/>
      <c r="NIN252" s="1"/>
      <c r="NIO252" s="1"/>
      <c r="NIP252" s="1"/>
      <c r="NIQ252" s="1"/>
      <c r="NIR252" s="1"/>
      <c r="NIS252" s="1"/>
      <c r="NIT252" s="1"/>
      <c r="NIU252" s="1"/>
      <c r="NIV252" s="1"/>
      <c r="NIW252" s="1"/>
      <c r="NIX252" s="1"/>
      <c r="NIY252" s="1"/>
      <c r="NIZ252" s="1"/>
      <c r="NJA252" s="1"/>
      <c r="NJB252" s="1"/>
      <c r="NJC252" s="1"/>
      <c r="NJD252" s="1"/>
      <c r="NJE252" s="1"/>
      <c r="NJF252" s="1"/>
      <c r="NJG252" s="1"/>
      <c r="NJH252" s="1"/>
      <c r="NJI252" s="1"/>
      <c r="NJJ252" s="1"/>
      <c r="NJK252" s="1"/>
      <c r="NJL252" s="1"/>
      <c r="NJM252" s="1"/>
      <c r="NJN252" s="1"/>
      <c r="NJO252" s="1"/>
      <c r="NJP252" s="1"/>
      <c r="NJQ252" s="1"/>
      <c r="NJR252" s="1"/>
      <c r="NJS252" s="1"/>
      <c r="NJT252" s="1"/>
      <c r="NJU252" s="1"/>
      <c r="NJV252" s="1"/>
      <c r="NJW252" s="1"/>
      <c r="NJX252" s="1"/>
      <c r="NJY252" s="1"/>
      <c r="NJZ252" s="1"/>
      <c r="NKA252" s="1"/>
      <c r="NKB252" s="1"/>
      <c r="NKC252" s="1"/>
      <c r="NKD252" s="1"/>
      <c r="NKE252" s="1"/>
      <c r="NKF252" s="1"/>
      <c r="NKG252" s="1"/>
      <c r="NKH252" s="1"/>
      <c r="NKI252" s="1"/>
      <c r="NKJ252" s="1"/>
      <c r="NKK252" s="1"/>
      <c r="NKL252" s="1"/>
      <c r="NKM252" s="1"/>
      <c r="NKN252" s="1"/>
      <c r="NKO252" s="1"/>
      <c r="NKP252" s="1"/>
      <c r="NKQ252" s="1"/>
      <c r="NKR252" s="1"/>
      <c r="NKS252" s="1"/>
      <c r="NKT252" s="1"/>
      <c r="NKU252" s="1"/>
      <c r="NKV252" s="1"/>
      <c r="NKW252" s="1"/>
      <c r="NKX252" s="1"/>
      <c r="NKY252" s="1"/>
      <c r="NKZ252" s="1"/>
      <c r="NLA252" s="1"/>
      <c r="NLB252" s="1"/>
      <c r="NLC252" s="1"/>
      <c r="NLD252" s="1"/>
      <c r="NLE252" s="1"/>
      <c r="NLF252" s="1"/>
      <c r="NLG252" s="1"/>
      <c r="NLH252" s="1"/>
      <c r="NLI252" s="1"/>
      <c r="NLJ252" s="1"/>
      <c r="NLK252" s="1"/>
      <c r="NLL252" s="1"/>
      <c r="NLM252" s="1"/>
      <c r="NLN252" s="1"/>
      <c r="NLO252" s="1"/>
      <c r="NLP252" s="1"/>
      <c r="NLQ252" s="1"/>
      <c r="NLR252" s="1"/>
      <c r="NLS252" s="1"/>
      <c r="NLT252" s="1"/>
      <c r="NLU252" s="1"/>
      <c r="NLV252" s="1"/>
      <c r="NLW252" s="1"/>
      <c r="NLX252" s="1"/>
      <c r="NLY252" s="1"/>
      <c r="NLZ252" s="1"/>
      <c r="NMA252" s="1"/>
      <c r="NMB252" s="1"/>
      <c r="NMC252" s="1"/>
      <c r="NMD252" s="1"/>
      <c r="NME252" s="1"/>
      <c r="NMF252" s="1"/>
      <c r="NMG252" s="1"/>
      <c r="NMH252" s="1"/>
      <c r="NMI252" s="1"/>
      <c r="NMJ252" s="1"/>
      <c r="NMK252" s="1"/>
      <c r="NML252" s="1"/>
      <c r="NMM252" s="1"/>
      <c r="NMN252" s="1"/>
      <c r="NMO252" s="1"/>
      <c r="NMP252" s="1"/>
      <c r="NMQ252" s="1"/>
      <c r="NMR252" s="1"/>
      <c r="NMS252" s="1"/>
      <c r="NMT252" s="1"/>
      <c r="NMU252" s="1"/>
      <c r="NMV252" s="1"/>
      <c r="NMW252" s="1"/>
      <c r="NMX252" s="1"/>
      <c r="NMY252" s="1"/>
      <c r="NMZ252" s="1"/>
      <c r="NNA252" s="1"/>
      <c r="NNB252" s="1"/>
      <c r="NNC252" s="1"/>
      <c r="NND252" s="1"/>
      <c r="NNE252" s="1"/>
      <c r="NNF252" s="1"/>
      <c r="NNG252" s="1"/>
      <c r="NNH252" s="1"/>
      <c r="NNI252" s="1"/>
      <c r="NNJ252" s="1"/>
      <c r="NNK252" s="1"/>
      <c r="NNL252" s="1"/>
      <c r="NNM252" s="1"/>
      <c r="NNN252" s="1"/>
      <c r="NNO252" s="1"/>
      <c r="NNP252" s="1"/>
      <c r="NNQ252" s="1"/>
      <c r="NNR252" s="1"/>
      <c r="NNS252" s="1"/>
      <c r="NNT252" s="1"/>
      <c r="NNU252" s="1"/>
      <c r="NNV252" s="1"/>
      <c r="NNW252" s="1"/>
      <c r="NNX252" s="1"/>
      <c r="NNY252" s="1"/>
      <c r="NNZ252" s="1"/>
      <c r="NOA252" s="1"/>
      <c r="NOB252" s="1"/>
      <c r="NOC252" s="1"/>
      <c r="NOD252" s="1"/>
      <c r="NOE252" s="1"/>
      <c r="NOF252" s="1"/>
      <c r="NOG252" s="1"/>
      <c r="NOH252" s="1"/>
      <c r="NOI252" s="1"/>
      <c r="NOJ252" s="1"/>
      <c r="NOK252" s="1"/>
      <c r="NOL252" s="1"/>
      <c r="NOM252" s="1"/>
      <c r="NON252" s="1"/>
      <c r="NOO252" s="1"/>
      <c r="NOP252" s="1"/>
      <c r="NOQ252" s="1"/>
      <c r="NOR252" s="1"/>
      <c r="NOS252" s="1"/>
      <c r="NOT252" s="1"/>
      <c r="NOU252" s="1"/>
      <c r="NOV252" s="1"/>
      <c r="NOW252" s="1"/>
      <c r="NOX252" s="1"/>
      <c r="NOY252" s="1"/>
      <c r="NOZ252" s="1"/>
      <c r="NPA252" s="1"/>
      <c r="NPB252" s="1"/>
      <c r="NPC252" s="1"/>
      <c r="NPD252" s="1"/>
      <c r="NPE252" s="1"/>
      <c r="NPF252" s="1"/>
      <c r="NPG252" s="1"/>
      <c r="NPH252" s="1"/>
      <c r="NPI252" s="1"/>
      <c r="NPJ252" s="1"/>
      <c r="NPK252" s="1"/>
      <c r="NPL252" s="1"/>
      <c r="NPM252" s="1"/>
      <c r="NPN252" s="1"/>
      <c r="NPO252" s="1"/>
      <c r="NPP252" s="1"/>
      <c r="NPQ252" s="1"/>
      <c r="NPR252" s="1"/>
      <c r="NPS252" s="1"/>
      <c r="NPT252" s="1"/>
      <c r="NPU252" s="1"/>
      <c r="NPV252" s="1"/>
      <c r="NPW252" s="1"/>
      <c r="NPX252" s="1"/>
      <c r="NPY252" s="1"/>
      <c r="NPZ252" s="1"/>
      <c r="NQA252" s="1"/>
      <c r="NQB252" s="1"/>
      <c r="NQC252" s="1"/>
      <c r="NQD252" s="1"/>
      <c r="NQE252" s="1"/>
      <c r="NQF252" s="1"/>
      <c r="NQG252" s="1"/>
      <c r="NQH252" s="1"/>
      <c r="NQI252" s="1"/>
      <c r="NQJ252" s="1"/>
      <c r="NQK252" s="1"/>
      <c r="NQL252" s="1"/>
      <c r="NQM252" s="1"/>
      <c r="NQN252" s="1"/>
      <c r="NQO252" s="1"/>
      <c r="NQP252" s="1"/>
      <c r="NQQ252" s="1"/>
      <c r="NQR252" s="1"/>
      <c r="NQS252" s="1"/>
      <c r="NQT252" s="1"/>
      <c r="NQU252" s="1"/>
      <c r="NQV252" s="1"/>
      <c r="NQW252" s="1"/>
      <c r="NQX252" s="1"/>
      <c r="NQY252" s="1"/>
      <c r="NQZ252" s="1"/>
      <c r="NRA252" s="1"/>
      <c r="NRB252" s="1"/>
      <c r="NRC252" s="1"/>
      <c r="NRD252" s="1"/>
      <c r="NRE252" s="1"/>
      <c r="NRF252" s="1"/>
      <c r="NRG252" s="1"/>
      <c r="NRH252" s="1"/>
      <c r="NRI252" s="1"/>
      <c r="NRJ252" s="1"/>
      <c r="NRK252" s="1"/>
      <c r="NRL252" s="1"/>
      <c r="NRM252" s="1"/>
      <c r="NRN252" s="1"/>
      <c r="NRO252" s="1"/>
      <c r="NRP252" s="1"/>
      <c r="NRQ252" s="1"/>
      <c r="NRR252" s="1"/>
      <c r="NRS252" s="1"/>
      <c r="NRT252" s="1"/>
      <c r="NRU252" s="1"/>
      <c r="NRV252" s="1"/>
      <c r="NRW252" s="1"/>
      <c r="NRX252" s="1"/>
      <c r="NRY252" s="1"/>
      <c r="NRZ252" s="1"/>
      <c r="NSA252" s="1"/>
      <c r="NSB252" s="1"/>
      <c r="NSC252" s="1"/>
      <c r="NSD252" s="1"/>
      <c r="NSE252" s="1"/>
      <c r="NSF252" s="1"/>
      <c r="NSG252" s="1"/>
      <c r="NSH252" s="1"/>
      <c r="NSI252" s="1"/>
      <c r="NSJ252" s="1"/>
      <c r="NSK252" s="1"/>
      <c r="NSL252" s="1"/>
      <c r="NSM252" s="1"/>
      <c r="NSN252" s="1"/>
      <c r="NSO252" s="1"/>
      <c r="NSP252" s="1"/>
      <c r="NSQ252" s="1"/>
      <c r="NSR252" s="1"/>
      <c r="NSS252" s="1"/>
      <c r="NST252" s="1"/>
      <c r="NSU252" s="1"/>
      <c r="NSV252" s="1"/>
      <c r="NSW252" s="1"/>
      <c r="NSX252" s="1"/>
      <c r="NSY252" s="1"/>
      <c r="NSZ252" s="1"/>
      <c r="NTA252" s="1"/>
      <c r="NTB252" s="1"/>
      <c r="NTC252" s="1"/>
      <c r="NTD252" s="1"/>
      <c r="NTE252" s="1"/>
      <c r="NTF252" s="1"/>
      <c r="NTG252" s="1"/>
      <c r="NTH252" s="1"/>
      <c r="NTI252" s="1"/>
      <c r="NTJ252" s="1"/>
      <c r="NTK252" s="1"/>
      <c r="NTL252" s="1"/>
      <c r="NTM252" s="1"/>
      <c r="NTN252" s="1"/>
      <c r="NTO252" s="1"/>
      <c r="NTP252" s="1"/>
      <c r="NTQ252" s="1"/>
      <c r="NTR252" s="1"/>
      <c r="NTS252" s="1"/>
      <c r="NTT252" s="1"/>
      <c r="NTU252" s="1"/>
      <c r="NTV252" s="1"/>
      <c r="NTW252" s="1"/>
      <c r="NTX252" s="1"/>
      <c r="NTY252" s="1"/>
      <c r="NTZ252" s="1"/>
      <c r="NUA252" s="1"/>
      <c r="NUB252" s="1"/>
      <c r="NUC252" s="1"/>
      <c r="NUD252" s="1"/>
      <c r="NUE252" s="1"/>
      <c r="NUF252" s="1"/>
      <c r="NUG252" s="1"/>
      <c r="NUH252" s="1"/>
      <c r="NUI252" s="1"/>
      <c r="NUJ252" s="1"/>
      <c r="NUK252" s="1"/>
      <c r="NUL252" s="1"/>
      <c r="NUM252" s="1"/>
      <c r="NUN252" s="1"/>
      <c r="NUO252" s="1"/>
      <c r="NUP252" s="1"/>
      <c r="NUQ252" s="1"/>
      <c r="NUR252" s="1"/>
      <c r="NUS252" s="1"/>
      <c r="NUT252" s="1"/>
      <c r="NUU252" s="1"/>
      <c r="NUV252" s="1"/>
      <c r="NUW252" s="1"/>
      <c r="NUX252" s="1"/>
      <c r="NUY252" s="1"/>
      <c r="NUZ252" s="1"/>
      <c r="NVA252" s="1"/>
      <c r="NVB252" s="1"/>
      <c r="NVC252" s="1"/>
      <c r="NVD252" s="1"/>
      <c r="NVE252" s="1"/>
      <c r="NVF252" s="1"/>
      <c r="NVG252" s="1"/>
      <c r="NVH252" s="1"/>
      <c r="NVI252" s="1"/>
      <c r="NVJ252" s="1"/>
      <c r="NVK252" s="1"/>
      <c r="NVL252" s="1"/>
      <c r="NVM252" s="1"/>
      <c r="NVN252" s="1"/>
      <c r="NVO252" s="1"/>
      <c r="NVP252" s="1"/>
      <c r="NVQ252" s="1"/>
      <c r="NVR252" s="1"/>
      <c r="NVS252" s="1"/>
      <c r="NVT252" s="1"/>
      <c r="NVU252" s="1"/>
      <c r="NVV252" s="1"/>
      <c r="NVW252" s="1"/>
      <c r="NVX252" s="1"/>
      <c r="NVY252" s="1"/>
      <c r="NVZ252" s="1"/>
      <c r="NWA252" s="1"/>
      <c r="NWB252" s="1"/>
      <c r="NWC252" s="1"/>
      <c r="NWD252" s="1"/>
      <c r="NWE252" s="1"/>
      <c r="NWF252" s="1"/>
      <c r="NWG252" s="1"/>
      <c r="NWH252" s="1"/>
      <c r="NWI252" s="1"/>
      <c r="NWJ252" s="1"/>
      <c r="NWK252" s="1"/>
      <c r="NWL252" s="1"/>
      <c r="NWM252" s="1"/>
      <c r="NWN252" s="1"/>
      <c r="NWO252" s="1"/>
      <c r="NWP252" s="1"/>
      <c r="NWQ252" s="1"/>
      <c r="NWR252" s="1"/>
      <c r="NWS252" s="1"/>
      <c r="NWT252" s="1"/>
      <c r="NWU252" s="1"/>
      <c r="NWV252" s="1"/>
      <c r="NWW252" s="1"/>
      <c r="NWX252" s="1"/>
      <c r="NWY252" s="1"/>
      <c r="NWZ252" s="1"/>
      <c r="NXA252" s="1"/>
      <c r="NXB252" s="1"/>
      <c r="NXC252" s="1"/>
      <c r="NXD252" s="1"/>
      <c r="NXE252" s="1"/>
      <c r="NXF252" s="1"/>
      <c r="NXG252" s="1"/>
      <c r="NXH252" s="1"/>
      <c r="NXI252" s="1"/>
      <c r="NXJ252" s="1"/>
      <c r="NXK252" s="1"/>
      <c r="NXL252" s="1"/>
      <c r="NXM252" s="1"/>
      <c r="NXN252" s="1"/>
      <c r="NXO252" s="1"/>
      <c r="NXP252" s="1"/>
      <c r="NXQ252" s="1"/>
      <c r="NXR252" s="1"/>
      <c r="NXS252" s="1"/>
      <c r="NXT252" s="1"/>
      <c r="NXU252" s="1"/>
      <c r="NXV252" s="1"/>
      <c r="NXW252" s="1"/>
      <c r="NXX252" s="1"/>
      <c r="NXY252" s="1"/>
      <c r="NXZ252" s="1"/>
      <c r="NYA252" s="1"/>
      <c r="NYB252" s="1"/>
      <c r="NYC252" s="1"/>
      <c r="NYD252" s="1"/>
      <c r="NYE252" s="1"/>
      <c r="NYF252" s="1"/>
      <c r="NYG252" s="1"/>
      <c r="NYH252" s="1"/>
      <c r="NYI252" s="1"/>
      <c r="NYJ252" s="1"/>
      <c r="NYK252" s="1"/>
      <c r="NYL252" s="1"/>
      <c r="NYM252" s="1"/>
      <c r="NYN252" s="1"/>
      <c r="NYO252" s="1"/>
      <c r="NYP252" s="1"/>
      <c r="NYQ252" s="1"/>
      <c r="NYR252" s="1"/>
      <c r="NYS252" s="1"/>
      <c r="NYT252" s="1"/>
      <c r="NYU252" s="1"/>
      <c r="NYV252" s="1"/>
      <c r="NYW252" s="1"/>
      <c r="NYX252" s="1"/>
      <c r="NYY252" s="1"/>
      <c r="NYZ252" s="1"/>
      <c r="NZA252" s="1"/>
      <c r="NZB252" s="1"/>
      <c r="NZC252" s="1"/>
      <c r="NZD252" s="1"/>
      <c r="NZE252" s="1"/>
      <c r="NZF252" s="1"/>
      <c r="NZG252" s="1"/>
      <c r="NZH252" s="1"/>
      <c r="NZI252" s="1"/>
      <c r="NZJ252" s="1"/>
      <c r="NZK252" s="1"/>
      <c r="NZL252" s="1"/>
      <c r="NZM252" s="1"/>
      <c r="NZN252" s="1"/>
      <c r="NZO252" s="1"/>
      <c r="NZP252" s="1"/>
      <c r="NZQ252" s="1"/>
      <c r="NZR252" s="1"/>
      <c r="NZS252" s="1"/>
      <c r="NZT252" s="1"/>
      <c r="NZU252" s="1"/>
      <c r="NZV252" s="1"/>
      <c r="NZW252" s="1"/>
      <c r="NZX252" s="1"/>
      <c r="NZY252" s="1"/>
      <c r="NZZ252" s="1"/>
      <c r="OAA252" s="1"/>
      <c r="OAB252" s="1"/>
      <c r="OAC252" s="1"/>
      <c r="OAD252" s="1"/>
      <c r="OAE252" s="1"/>
      <c r="OAF252" s="1"/>
      <c r="OAG252" s="1"/>
      <c r="OAH252" s="1"/>
      <c r="OAI252" s="1"/>
      <c r="OAJ252" s="1"/>
      <c r="OAK252" s="1"/>
      <c r="OAL252" s="1"/>
      <c r="OAM252" s="1"/>
      <c r="OAN252" s="1"/>
      <c r="OAO252" s="1"/>
      <c r="OAP252" s="1"/>
      <c r="OAQ252" s="1"/>
      <c r="OAR252" s="1"/>
      <c r="OAS252" s="1"/>
      <c r="OAT252" s="1"/>
      <c r="OAU252" s="1"/>
      <c r="OAV252" s="1"/>
      <c r="OAW252" s="1"/>
      <c r="OAX252" s="1"/>
      <c r="OAY252" s="1"/>
      <c r="OAZ252" s="1"/>
      <c r="OBA252" s="1"/>
      <c r="OBB252" s="1"/>
      <c r="OBC252" s="1"/>
      <c r="OBD252" s="1"/>
      <c r="OBE252" s="1"/>
      <c r="OBF252" s="1"/>
      <c r="OBG252" s="1"/>
      <c r="OBH252" s="1"/>
      <c r="OBI252" s="1"/>
      <c r="OBJ252" s="1"/>
      <c r="OBK252" s="1"/>
      <c r="OBL252" s="1"/>
      <c r="OBM252" s="1"/>
      <c r="OBN252" s="1"/>
      <c r="OBO252" s="1"/>
      <c r="OBP252" s="1"/>
      <c r="OBQ252" s="1"/>
      <c r="OBR252" s="1"/>
      <c r="OBS252" s="1"/>
      <c r="OBT252" s="1"/>
      <c r="OBU252" s="1"/>
      <c r="OBV252" s="1"/>
      <c r="OBW252" s="1"/>
      <c r="OBX252" s="1"/>
      <c r="OBY252" s="1"/>
      <c r="OBZ252" s="1"/>
      <c r="OCA252" s="1"/>
      <c r="OCB252" s="1"/>
      <c r="OCC252" s="1"/>
      <c r="OCD252" s="1"/>
      <c r="OCE252" s="1"/>
      <c r="OCF252" s="1"/>
      <c r="OCG252" s="1"/>
      <c r="OCH252" s="1"/>
      <c r="OCI252" s="1"/>
      <c r="OCJ252" s="1"/>
      <c r="OCK252" s="1"/>
      <c r="OCL252" s="1"/>
      <c r="OCM252" s="1"/>
      <c r="OCN252" s="1"/>
      <c r="OCO252" s="1"/>
      <c r="OCP252" s="1"/>
      <c r="OCQ252" s="1"/>
      <c r="OCR252" s="1"/>
      <c r="OCS252" s="1"/>
      <c r="OCT252" s="1"/>
      <c r="OCU252" s="1"/>
      <c r="OCV252" s="1"/>
      <c r="OCW252" s="1"/>
      <c r="OCX252" s="1"/>
      <c r="OCY252" s="1"/>
      <c r="OCZ252" s="1"/>
      <c r="ODA252" s="1"/>
      <c r="ODB252" s="1"/>
      <c r="ODC252" s="1"/>
      <c r="ODD252" s="1"/>
      <c r="ODE252" s="1"/>
      <c r="ODF252" s="1"/>
      <c r="ODG252" s="1"/>
      <c r="ODH252" s="1"/>
      <c r="ODI252" s="1"/>
      <c r="ODJ252" s="1"/>
      <c r="ODK252" s="1"/>
      <c r="ODL252" s="1"/>
      <c r="ODM252" s="1"/>
      <c r="ODN252" s="1"/>
      <c r="ODO252" s="1"/>
      <c r="ODP252" s="1"/>
      <c r="ODQ252" s="1"/>
      <c r="ODR252" s="1"/>
      <c r="ODS252" s="1"/>
      <c r="ODT252" s="1"/>
      <c r="ODU252" s="1"/>
      <c r="ODV252" s="1"/>
      <c r="ODW252" s="1"/>
      <c r="ODX252" s="1"/>
      <c r="ODY252" s="1"/>
      <c r="ODZ252" s="1"/>
      <c r="OEA252" s="1"/>
      <c r="OEB252" s="1"/>
      <c r="OEC252" s="1"/>
      <c r="OED252" s="1"/>
      <c r="OEE252" s="1"/>
      <c r="OEF252" s="1"/>
      <c r="OEG252" s="1"/>
      <c r="OEH252" s="1"/>
      <c r="OEI252" s="1"/>
      <c r="OEJ252" s="1"/>
      <c r="OEK252" s="1"/>
      <c r="OEL252" s="1"/>
      <c r="OEM252" s="1"/>
      <c r="OEN252" s="1"/>
      <c r="OEO252" s="1"/>
      <c r="OEP252" s="1"/>
      <c r="OEQ252" s="1"/>
      <c r="OER252" s="1"/>
      <c r="OES252" s="1"/>
      <c r="OET252" s="1"/>
      <c r="OEU252" s="1"/>
      <c r="OEV252" s="1"/>
      <c r="OEW252" s="1"/>
      <c r="OEX252" s="1"/>
      <c r="OEY252" s="1"/>
      <c r="OEZ252" s="1"/>
      <c r="OFA252" s="1"/>
      <c r="OFB252" s="1"/>
      <c r="OFC252" s="1"/>
      <c r="OFD252" s="1"/>
      <c r="OFE252" s="1"/>
      <c r="OFF252" s="1"/>
      <c r="OFG252" s="1"/>
      <c r="OFH252" s="1"/>
      <c r="OFI252" s="1"/>
      <c r="OFJ252" s="1"/>
      <c r="OFK252" s="1"/>
      <c r="OFL252" s="1"/>
      <c r="OFM252" s="1"/>
      <c r="OFN252" s="1"/>
      <c r="OFO252" s="1"/>
      <c r="OFP252" s="1"/>
      <c r="OFQ252" s="1"/>
      <c r="OFR252" s="1"/>
      <c r="OFS252" s="1"/>
      <c r="OFT252" s="1"/>
      <c r="OFU252" s="1"/>
      <c r="OFV252" s="1"/>
      <c r="OFW252" s="1"/>
      <c r="OFX252" s="1"/>
      <c r="OFY252" s="1"/>
      <c r="OFZ252" s="1"/>
      <c r="OGA252" s="1"/>
      <c r="OGB252" s="1"/>
      <c r="OGC252" s="1"/>
      <c r="OGD252" s="1"/>
      <c r="OGE252" s="1"/>
      <c r="OGF252" s="1"/>
      <c r="OGG252" s="1"/>
      <c r="OGH252" s="1"/>
      <c r="OGI252" s="1"/>
      <c r="OGJ252" s="1"/>
      <c r="OGK252" s="1"/>
      <c r="OGL252" s="1"/>
      <c r="OGM252" s="1"/>
      <c r="OGN252" s="1"/>
      <c r="OGO252" s="1"/>
      <c r="OGP252" s="1"/>
      <c r="OGQ252" s="1"/>
      <c r="OGR252" s="1"/>
      <c r="OGS252" s="1"/>
      <c r="OGT252" s="1"/>
      <c r="OGU252" s="1"/>
      <c r="OGV252" s="1"/>
      <c r="OGW252" s="1"/>
      <c r="OGX252" s="1"/>
      <c r="OGY252" s="1"/>
      <c r="OGZ252" s="1"/>
      <c r="OHA252" s="1"/>
      <c r="OHB252" s="1"/>
      <c r="OHC252" s="1"/>
      <c r="OHD252" s="1"/>
      <c r="OHE252" s="1"/>
      <c r="OHF252" s="1"/>
      <c r="OHG252" s="1"/>
      <c r="OHH252" s="1"/>
      <c r="OHI252" s="1"/>
      <c r="OHJ252" s="1"/>
      <c r="OHK252" s="1"/>
      <c r="OHL252" s="1"/>
      <c r="OHM252" s="1"/>
      <c r="OHN252" s="1"/>
      <c r="OHO252" s="1"/>
      <c r="OHP252" s="1"/>
      <c r="OHQ252" s="1"/>
      <c r="OHR252" s="1"/>
      <c r="OHS252" s="1"/>
      <c r="OHT252" s="1"/>
      <c r="OHU252" s="1"/>
      <c r="OHV252" s="1"/>
      <c r="OHW252" s="1"/>
      <c r="OHX252" s="1"/>
      <c r="OHY252" s="1"/>
      <c r="OHZ252" s="1"/>
      <c r="OIA252" s="1"/>
      <c r="OIB252" s="1"/>
      <c r="OIC252" s="1"/>
      <c r="OID252" s="1"/>
      <c r="OIE252" s="1"/>
      <c r="OIF252" s="1"/>
      <c r="OIG252" s="1"/>
      <c r="OIH252" s="1"/>
      <c r="OII252" s="1"/>
      <c r="OIJ252" s="1"/>
      <c r="OIK252" s="1"/>
      <c r="OIL252" s="1"/>
      <c r="OIM252" s="1"/>
      <c r="OIN252" s="1"/>
      <c r="OIO252" s="1"/>
      <c r="OIP252" s="1"/>
      <c r="OIQ252" s="1"/>
      <c r="OIR252" s="1"/>
      <c r="OIS252" s="1"/>
      <c r="OIT252" s="1"/>
      <c r="OIU252" s="1"/>
      <c r="OIV252" s="1"/>
      <c r="OIW252" s="1"/>
      <c r="OIX252" s="1"/>
      <c r="OIY252" s="1"/>
      <c r="OIZ252" s="1"/>
      <c r="OJA252" s="1"/>
      <c r="OJB252" s="1"/>
      <c r="OJC252" s="1"/>
      <c r="OJD252" s="1"/>
      <c r="OJE252" s="1"/>
      <c r="OJF252" s="1"/>
      <c r="OJG252" s="1"/>
      <c r="OJH252" s="1"/>
      <c r="OJI252" s="1"/>
      <c r="OJJ252" s="1"/>
      <c r="OJK252" s="1"/>
      <c r="OJL252" s="1"/>
      <c r="OJM252" s="1"/>
      <c r="OJN252" s="1"/>
      <c r="OJO252" s="1"/>
      <c r="OJP252" s="1"/>
      <c r="OJQ252" s="1"/>
      <c r="OJR252" s="1"/>
      <c r="OJS252" s="1"/>
      <c r="OJT252" s="1"/>
      <c r="OJU252" s="1"/>
      <c r="OJV252" s="1"/>
      <c r="OJW252" s="1"/>
      <c r="OJX252" s="1"/>
      <c r="OJY252" s="1"/>
      <c r="OJZ252" s="1"/>
      <c r="OKA252" s="1"/>
      <c r="OKB252" s="1"/>
      <c r="OKC252" s="1"/>
      <c r="OKD252" s="1"/>
      <c r="OKE252" s="1"/>
      <c r="OKF252" s="1"/>
      <c r="OKG252" s="1"/>
      <c r="OKH252" s="1"/>
      <c r="OKI252" s="1"/>
      <c r="OKJ252" s="1"/>
      <c r="OKK252" s="1"/>
      <c r="OKL252" s="1"/>
      <c r="OKM252" s="1"/>
      <c r="OKN252" s="1"/>
      <c r="OKO252" s="1"/>
      <c r="OKP252" s="1"/>
      <c r="OKQ252" s="1"/>
      <c r="OKR252" s="1"/>
      <c r="OKS252" s="1"/>
      <c r="OKT252" s="1"/>
      <c r="OKU252" s="1"/>
      <c r="OKV252" s="1"/>
      <c r="OKW252" s="1"/>
      <c r="OKX252" s="1"/>
      <c r="OKY252" s="1"/>
      <c r="OKZ252" s="1"/>
      <c r="OLA252" s="1"/>
      <c r="OLB252" s="1"/>
      <c r="OLC252" s="1"/>
      <c r="OLD252" s="1"/>
      <c r="OLE252" s="1"/>
      <c r="OLF252" s="1"/>
      <c r="OLG252" s="1"/>
      <c r="OLH252" s="1"/>
      <c r="OLI252" s="1"/>
      <c r="OLJ252" s="1"/>
      <c r="OLK252" s="1"/>
      <c r="OLL252" s="1"/>
      <c r="OLM252" s="1"/>
      <c r="OLN252" s="1"/>
      <c r="OLO252" s="1"/>
      <c r="OLP252" s="1"/>
      <c r="OLQ252" s="1"/>
      <c r="OLR252" s="1"/>
      <c r="OLS252" s="1"/>
      <c r="OLT252" s="1"/>
      <c r="OLU252" s="1"/>
      <c r="OLV252" s="1"/>
      <c r="OLW252" s="1"/>
      <c r="OLX252" s="1"/>
      <c r="OLY252" s="1"/>
      <c r="OLZ252" s="1"/>
      <c r="OMA252" s="1"/>
      <c r="OMB252" s="1"/>
      <c r="OMC252" s="1"/>
      <c r="OMD252" s="1"/>
      <c r="OME252" s="1"/>
      <c r="OMF252" s="1"/>
      <c r="OMG252" s="1"/>
      <c r="OMH252" s="1"/>
      <c r="OMI252" s="1"/>
      <c r="OMJ252" s="1"/>
      <c r="OMK252" s="1"/>
      <c r="OML252" s="1"/>
      <c r="OMM252" s="1"/>
      <c r="OMN252" s="1"/>
      <c r="OMO252" s="1"/>
      <c r="OMP252" s="1"/>
      <c r="OMQ252" s="1"/>
      <c r="OMR252" s="1"/>
      <c r="OMS252" s="1"/>
      <c r="OMT252" s="1"/>
      <c r="OMU252" s="1"/>
      <c r="OMV252" s="1"/>
      <c r="OMW252" s="1"/>
      <c r="OMX252" s="1"/>
      <c r="OMY252" s="1"/>
      <c r="OMZ252" s="1"/>
      <c r="ONA252" s="1"/>
      <c r="ONB252" s="1"/>
      <c r="ONC252" s="1"/>
      <c r="OND252" s="1"/>
      <c r="ONE252" s="1"/>
      <c r="ONF252" s="1"/>
      <c r="ONG252" s="1"/>
      <c r="ONH252" s="1"/>
      <c r="ONI252" s="1"/>
      <c r="ONJ252" s="1"/>
      <c r="ONK252" s="1"/>
      <c r="ONL252" s="1"/>
      <c r="ONM252" s="1"/>
      <c r="ONN252" s="1"/>
      <c r="ONO252" s="1"/>
      <c r="ONP252" s="1"/>
      <c r="ONQ252" s="1"/>
      <c r="ONR252" s="1"/>
      <c r="ONS252" s="1"/>
      <c r="ONT252" s="1"/>
      <c r="ONU252" s="1"/>
      <c r="ONV252" s="1"/>
      <c r="ONW252" s="1"/>
      <c r="ONX252" s="1"/>
      <c r="ONY252" s="1"/>
      <c r="ONZ252" s="1"/>
      <c r="OOA252" s="1"/>
      <c r="OOB252" s="1"/>
      <c r="OOC252" s="1"/>
      <c r="OOD252" s="1"/>
      <c r="OOE252" s="1"/>
      <c r="OOF252" s="1"/>
      <c r="OOG252" s="1"/>
      <c r="OOH252" s="1"/>
      <c r="OOI252" s="1"/>
      <c r="OOJ252" s="1"/>
      <c r="OOK252" s="1"/>
      <c r="OOL252" s="1"/>
      <c r="OOM252" s="1"/>
      <c r="OON252" s="1"/>
      <c r="OOO252" s="1"/>
      <c r="OOP252" s="1"/>
      <c r="OOQ252" s="1"/>
      <c r="OOR252" s="1"/>
      <c r="OOS252" s="1"/>
      <c r="OOT252" s="1"/>
      <c r="OOU252" s="1"/>
      <c r="OOV252" s="1"/>
      <c r="OOW252" s="1"/>
      <c r="OOX252" s="1"/>
      <c r="OOY252" s="1"/>
      <c r="OOZ252" s="1"/>
      <c r="OPA252" s="1"/>
      <c r="OPB252" s="1"/>
      <c r="OPC252" s="1"/>
      <c r="OPD252" s="1"/>
      <c r="OPE252" s="1"/>
      <c r="OPF252" s="1"/>
      <c r="OPG252" s="1"/>
      <c r="OPH252" s="1"/>
      <c r="OPI252" s="1"/>
      <c r="OPJ252" s="1"/>
      <c r="OPK252" s="1"/>
      <c r="OPL252" s="1"/>
      <c r="OPM252" s="1"/>
      <c r="OPN252" s="1"/>
      <c r="OPO252" s="1"/>
      <c r="OPP252" s="1"/>
      <c r="OPQ252" s="1"/>
      <c r="OPR252" s="1"/>
      <c r="OPS252" s="1"/>
      <c r="OPT252" s="1"/>
      <c r="OPU252" s="1"/>
      <c r="OPV252" s="1"/>
      <c r="OPW252" s="1"/>
      <c r="OPX252" s="1"/>
      <c r="OPY252" s="1"/>
      <c r="OPZ252" s="1"/>
      <c r="OQA252" s="1"/>
      <c r="OQB252" s="1"/>
      <c r="OQC252" s="1"/>
      <c r="OQD252" s="1"/>
      <c r="OQE252" s="1"/>
      <c r="OQF252" s="1"/>
      <c r="OQG252" s="1"/>
      <c r="OQH252" s="1"/>
      <c r="OQI252" s="1"/>
      <c r="OQJ252" s="1"/>
      <c r="OQK252" s="1"/>
      <c r="OQL252" s="1"/>
      <c r="OQM252" s="1"/>
      <c r="OQN252" s="1"/>
      <c r="OQO252" s="1"/>
      <c r="OQP252" s="1"/>
      <c r="OQQ252" s="1"/>
      <c r="OQR252" s="1"/>
      <c r="OQS252" s="1"/>
      <c r="OQT252" s="1"/>
      <c r="OQU252" s="1"/>
      <c r="OQV252" s="1"/>
      <c r="OQW252" s="1"/>
      <c r="OQX252" s="1"/>
      <c r="OQY252" s="1"/>
      <c r="OQZ252" s="1"/>
      <c r="ORA252" s="1"/>
      <c r="ORB252" s="1"/>
      <c r="ORC252" s="1"/>
      <c r="ORD252" s="1"/>
      <c r="ORE252" s="1"/>
      <c r="ORF252" s="1"/>
      <c r="ORG252" s="1"/>
      <c r="ORH252" s="1"/>
      <c r="ORI252" s="1"/>
      <c r="ORJ252" s="1"/>
      <c r="ORK252" s="1"/>
      <c r="ORL252" s="1"/>
      <c r="ORM252" s="1"/>
      <c r="ORN252" s="1"/>
      <c r="ORO252" s="1"/>
      <c r="ORP252" s="1"/>
      <c r="ORQ252" s="1"/>
      <c r="ORR252" s="1"/>
      <c r="ORS252" s="1"/>
      <c r="ORT252" s="1"/>
      <c r="ORU252" s="1"/>
      <c r="ORV252" s="1"/>
      <c r="ORW252" s="1"/>
      <c r="ORX252" s="1"/>
      <c r="ORY252" s="1"/>
      <c r="ORZ252" s="1"/>
      <c r="OSA252" s="1"/>
      <c r="OSB252" s="1"/>
      <c r="OSC252" s="1"/>
      <c r="OSD252" s="1"/>
      <c r="OSE252" s="1"/>
      <c r="OSF252" s="1"/>
      <c r="OSG252" s="1"/>
      <c r="OSH252" s="1"/>
      <c r="OSI252" s="1"/>
      <c r="OSJ252" s="1"/>
      <c r="OSK252" s="1"/>
      <c r="OSL252" s="1"/>
      <c r="OSM252" s="1"/>
      <c r="OSN252" s="1"/>
      <c r="OSO252" s="1"/>
      <c r="OSP252" s="1"/>
      <c r="OSQ252" s="1"/>
      <c r="OSR252" s="1"/>
      <c r="OSS252" s="1"/>
      <c r="OST252" s="1"/>
      <c r="OSU252" s="1"/>
      <c r="OSV252" s="1"/>
      <c r="OSW252" s="1"/>
      <c r="OSX252" s="1"/>
      <c r="OSY252" s="1"/>
      <c r="OSZ252" s="1"/>
      <c r="OTA252" s="1"/>
      <c r="OTB252" s="1"/>
      <c r="OTC252" s="1"/>
      <c r="OTD252" s="1"/>
      <c r="OTE252" s="1"/>
      <c r="OTF252" s="1"/>
      <c r="OTG252" s="1"/>
      <c r="OTH252" s="1"/>
      <c r="OTI252" s="1"/>
      <c r="OTJ252" s="1"/>
      <c r="OTK252" s="1"/>
      <c r="OTL252" s="1"/>
      <c r="OTM252" s="1"/>
      <c r="OTN252" s="1"/>
      <c r="OTO252" s="1"/>
      <c r="OTP252" s="1"/>
      <c r="OTQ252" s="1"/>
      <c r="OTR252" s="1"/>
      <c r="OTS252" s="1"/>
      <c r="OTT252" s="1"/>
      <c r="OTU252" s="1"/>
      <c r="OTV252" s="1"/>
      <c r="OTW252" s="1"/>
      <c r="OTX252" s="1"/>
      <c r="OTY252" s="1"/>
      <c r="OTZ252" s="1"/>
      <c r="OUA252" s="1"/>
      <c r="OUB252" s="1"/>
      <c r="OUC252" s="1"/>
      <c r="OUD252" s="1"/>
      <c r="OUE252" s="1"/>
      <c r="OUF252" s="1"/>
      <c r="OUG252" s="1"/>
      <c r="OUH252" s="1"/>
      <c r="OUI252" s="1"/>
      <c r="OUJ252" s="1"/>
      <c r="OUK252" s="1"/>
      <c r="OUL252" s="1"/>
      <c r="OUM252" s="1"/>
      <c r="OUN252" s="1"/>
      <c r="OUO252" s="1"/>
      <c r="OUP252" s="1"/>
      <c r="OUQ252" s="1"/>
      <c r="OUR252" s="1"/>
      <c r="OUS252" s="1"/>
      <c r="OUT252" s="1"/>
      <c r="OUU252" s="1"/>
      <c r="OUV252" s="1"/>
      <c r="OUW252" s="1"/>
      <c r="OUX252" s="1"/>
      <c r="OUY252" s="1"/>
      <c r="OUZ252" s="1"/>
      <c r="OVA252" s="1"/>
      <c r="OVB252" s="1"/>
      <c r="OVC252" s="1"/>
      <c r="OVD252" s="1"/>
      <c r="OVE252" s="1"/>
      <c r="OVF252" s="1"/>
      <c r="OVG252" s="1"/>
      <c r="OVH252" s="1"/>
      <c r="OVI252" s="1"/>
      <c r="OVJ252" s="1"/>
      <c r="OVK252" s="1"/>
      <c r="OVL252" s="1"/>
      <c r="OVM252" s="1"/>
      <c r="OVN252" s="1"/>
      <c r="OVO252" s="1"/>
      <c r="OVP252" s="1"/>
      <c r="OVQ252" s="1"/>
      <c r="OVR252" s="1"/>
      <c r="OVS252" s="1"/>
      <c r="OVT252" s="1"/>
      <c r="OVU252" s="1"/>
      <c r="OVV252" s="1"/>
      <c r="OVW252" s="1"/>
      <c r="OVX252" s="1"/>
      <c r="OVY252" s="1"/>
      <c r="OVZ252" s="1"/>
      <c r="OWA252" s="1"/>
      <c r="OWB252" s="1"/>
      <c r="OWC252" s="1"/>
      <c r="OWD252" s="1"/>
      <c r="OWE252" s="1"/>
      <c r="OWF252" s="1"/>
      <c r="OWG252" s="1"/>
      <c r="OWH252" s="1"/>
      <c r="OWI252" s="1"/>
      <c r="OWJ252" s="1"/>
      <c r="OWK252" s="1"/>
      <c r="OWL252" s="1"/>
      <c r="OWM252" s="1"/>
      <c r="OWN252" s="1"/>
      <c r="OWO252" s="1"/>
      <c r="OWP252" s="1"/>
      <c r="OWQ252" s="1"/>
      <c r="OWR252" s="1"/>
      <c r="OWS252" s="1"/>
      <c r="OWT252" s="1"/>
      <c r="OWU252" s="1"/>
      <c r="OWV252" s="1"/>
      <c r="OWW252" s="1"/>
      <c r="OWX252" s="1"/>
      <c r="OWY252" s="1"/>
      <c r="OWZ252" s="1"/>
      <c r="OXA252" s="1"/>
      <c r="OXB252" s="1"/>
      <c r="OXC252" s="1"/>
      <c r="OXD252" s="1"/>
      <c r="OXE252" s="1"/>
      <c r="OXF252" s="1"/>
      <c r="OXG252" s="1"/>
      <c r="OXH252" s="1"/>
      <c r="OXI252" s="1"/>
      <c r="OXJ252" s="1"/>
      <c r="OXK252" s="1"/>
      <c r="OXL252" s="1"/>
      <c r="OXM252" s="1"/>
      <c r="OXN252" s="1"/>
      <c r="OXO252" s="1"/>
      <c r="OXP252" s="1"/>
      <c r="OXQ252" s="1"/>
      <c r="OXR252" s="1"/>
      <c r="OXS252" s="1"/>
      <c r="OXT252" s="1"/>
      <c r="OXU252" s="1"/>
      <c r="OXV252" s="1"/>
      <c r="OXW252" s="1"/>
      <c r="OXX252" s="1"/>
      <c r="OXY252" s="1"/>
      <c r="OXZ252" s="1"/>
      <c r="OYA252" s="1"/>
      <c r="OYB252" s="1"/>
      <c r="OYC252" s="1"/>
      <c r="OYD252" s="1"/>
      <c r="OYE252" s="1"/>
      <c r="OYF252" s="1"/>
      <c r="OYG252" s="1"/>
      <c r="OYH252" s="1"/>
      <c r="OYI252" s="1"/>
      <c r="OYJ252" s="1"/>
      <c r="OYK252" s="1"/>
      <c r="OYL252" s="1"/>
      <c r="OYM252" s="1"/>
      <c r="OYN252" s="1"/>
      <c r="OYO252" s="1"/>
      <c r="OYP252" s="1"/>
      <c r="OYQ252" s="1"/>
      <c r="OYR252" s="1"/>
      <c r="OYS252" s="1"/>
      <c r="OYT252" s="1"/>
      <c r="OYU252" s="1"/>
      <c r="OYV252" s="1"/>
      <c r="OYW252" s="1"/>
      <c r="OYX252" s="1"/>
      <c r="OYY252" s="1"/>
      <c r="OYZ252" s="1"/>
      <c r="OZA252" s="1"/>
      <c r="OZB252" s="1"/>
      <c r="OZC252" s="1"/>
      <c r="OZD252" s="1"/>
      <c r="OZE252" s="1"/>
      <c r="OZF252" s="1"/>
      <c r="OZG252" s="1"/>
      <c r="OZH252" s="1"/>
      <c r="OZI252" s="1"/>
      <c r="OZJ252" s="1"/>
      <c r="OZK252" s="1"/>
      <c r="OZL252" s="1"/>
      <c r="OZM252" s="1"/>
      <c r="OZN252" s="1"/>
      <c r="OZO252" s="1"/>
      <c r="OZP252" s="1"/>
      <c r="OZQ252" s="1"/>
      <c r="OZR252" s="1"/>
      <c r="OZS252" s="1"/>
      <c r="OZT252" s="1"/>
      <c r="OZU252" s="1"/>
      <c r="OZV252" s="1"/>
      <c r="OZW252" s="1"/>
      <c r="OZX252" s="1"/>
      <c r="OZY252" s="1"/>
      <c r="OZZ252" s="1"/>
      <c r="PAA252" s="1"/>
      <c r="PAB252" s="1"/>
      <c r="PAC252" s="1"/>
      <c r="PAD252" s="1"/>
      <c r="PAE252" s="1"/>
      <c r="PAF252" s="1"/>
      <c r="PAG252" s="1"/>
      <c r="PAH252" s="1"/>
      <c r="PAI252" s="1"/>
      <c r="PAJ252" s="1"/>
      <c r="PAK252" s="1"/>
      <c r="PAL252" s="1"/>
      <c r="PAM252" s="1"/>
      <c r="PAN252" s="1"/>
      <c r="PAO252" s="1"/>
      <c r="PAP252" s="1"/>
      <c r="PAQ252" s="1"/>
      <c r="PAR252" s="1"/>
      <c r="PAS252" s="1"/>
      <c r="PAT252" s="1"/>
      <c r="PAU252" s="1"/>
      <c r="PAV252" s="1"/>
      <c r="PAW252" s="1"/>
      <c r="PAX252" s="1"/>
      <c r="PAY252" s="1"/>
      <c r="PAZ252" s="1"/>
      <c r="PBA252" s="1"/>
      <c r="PBB252" s="1"/>
      <c r="PBC252" s="1"/>
      <c r="PBD252" s="1"/>
      <c r="PBE252" s="1"/>
      <c r="PBF252" s="1"/>
      <c r="PBG252" s="1"/>
      <c r="PBH252" s="1"/>
      <c r="PBI252" s="1"/>
      <c r="PBJ252" s="1"/>
      <c r="PBK252" s="1"/>
      <c r="PBL252" s="1"/>
      <c r="PBM252" s="1"/>
      <c r="PBN252" s="1"/>
      <c r="PBO252" s="1"/>
      <c r="PBP252" s="1"/>
      <c r="PBQ252" s="1"/>
      <c r="PBR252" s="1"/>
      <c r="PBS252" s="1"/>
      <c r="PBT252" s="1"/>
      <c r="PBU252" s="1"/>
      <c r="PBV252" s="1"/>
      <c r="PBW252" s="1"/>
      <c r="PBX252" s="1"/>
      <c r="PBY252" s="1"/>
      <c r="PBZ252" s="1"/>
      <c r="PCA252" s="1"/>
      <c r="PCB252" s="1"/>
      <c r="PCC252" s="1"/>
      <c r="PCD252" s="1"/>
      <c r="PCE252" s="1"/>
      <c r="PCF252" s="1"/>
      <c r="PCG252" s="1"/>
      <c r="PCH252" s="1"/>
      <c r="PCI252" s="1"/>
      <c r="PCJ252" s="1"/>
      <c r="PCK252" s="1"/>
      <c r="PCL252" s="1"/>
      <c r="PCM252" s="1"/>
      <c r="PCN252" s="1"/>
      <c r="PCO252" s="1"/>
      <c r="PCP252" s="1"/>
      <c r="PCQ252" s="1"/>
      <c r="PCR252" s="1"/>
      <c r="PCS252" s="1"/>
      <c r="PCT252" s="1"/>
      <c r="PCU252" s="1"/>
      <c r="PCV252" s="1"/>
      <c r="PCW252" s="1"/>
      <c r="PCX252" s="1"/>
      <c r="PCY252" s="1"/>
      <c r="PCZ252" s="1"/>
      <c r="PDA252" s="1"/>
      <c r="PDB252" s="1"/>
      <c r="PDC252" s="1"/>
      <c r="PDD252" s="1"/>
      <c r="PDE252" s="1"/>
      <c r="PDF252" s="1"/>
      <c r="PDG252" s="1"/>
      <c r="PDH252" s="1"/>
      <c r="PDI252" s="1"/>
      <c r="PDJ252" s="1"/>
      <c r="PDK252" s="1"/>
      <c r="PDL252" s="1"/>
      <c r="PDM252" s="1"/>
      <c r="PDN252" s="1"/>
      <c r="PDO252" s="1"/>
      <c r="PDP252" s="1"/>
      <c r="PDQ252" s="1"/>
      <c r="PDR252" s="1"/>
      <c r="PDS252" s="1"/>
      <c r="PDT252" s="1"/>
      <c r="PDU252" s="1"/>
      <c r="PDV252" s="1"/>
      <c r="PDW252" s="1"/>
      <c r="PDX252" s="1"/>
      <c r="PDY252" s="1"/>
      <c r="PDZ252" s="1"/>
      <c r="PEA252" s="1"/>
      <c r="PEB252" s="1"/>
      <c r="PEC252" s="1"/>
      <c r="PED252" s="1"/>
      <c r="PEE252" s="1"/>
      <c r="PEF252" s="1"/>
      <c r="PEG252" s="1"/>
      <c r="PEH252" s="1"/>
      <c r="PEI252" s="1"/>
      <c r="PEJ252" s="1"/>
      <c r="PEK252" s="1"/>
      <c r="PEL252" s="1"/>
      <c r="PEM252" s="1"/>
      <c r="PEN252" s="1"/>
      <c r="PEO252" s="1"/>
      <c r="PEP252" s="1"/>
      <c r="PEQ252" s="1"/>
      <c r="PER252" s="1"/>
      <c r="PES252" s="1"/>
      <c r="PET252" s="1"/>
      <c r="PEU252" s="1"/>
      <c r="PEV252" s="1"/>
      <c r="PEW252" s="1"/>
      <c r="PEX252" s="1"/>
      <c r="PEY252" s="1"/>
      <c r="PEZ252" s="1"/>
      <c r="PFA252" s="1"/>
      <c r="PFB252" s="1"/>
      <c r="PFC252" s="1"/>
      <c r="PFD252" s="1"/>
      <c r="PFE252" s="1"/>
      <c r="PFF252" s="1"/>
      <c r="PFG252" s="1"/>
      <c r="PFH252" s="1"/>
      <c r="PFI252" s="1"/>
      <c r="PFJ252" s="1"/>
      <c r="PFK252" s="1"/>
      <c r="PFL252" s="1"/>
      <c r="PFM252" s="1"/>
      <c r="PFN252" s="1"/>
      <c r="PFO252" s="1"/>
      <c r="PFP252" s="1"/>
      <c r="PFQ252" s="1"/>
      <c r="PFR252" s="1"/>
      <c r="PFS252" s="1"/>
      <c r="PFT252" s="1"/>
      <c r="PFU252" s="1"/>
      <c r="PFV252" s="1"/>
      <c r="PFW252" s="1"/>
      <c r="PFX252" s="1"/>
      <c r="PFY252" s="1"/>
      <c r="PFZ252" s="1"/>
      <c r="PGA252" s="1"/>
      <c r="PGB252" s="1"/>
      <c r="PGC252" s="1"/>
      <c r="PGD252" s="1"/>
      <c r="PGE252" s="1"/>
      <c r="PGF252" s="1"/>
      <c r="PGG252" s="1"/>
      <c r="PGH252" s="1"/>
      <c r="PGI252" s="1"/>
      <c r="PGJ252" s="1"/>
      <c r="PGK252" s="1"/>
      <c r="PGL252" s="1"/>
      <c r="PGM252" s="1"/>
      <c r="PGN252" s="1"/>
      <c r="PGO252" s="1"/>
      <c r="PGP252" s="1"/>
      <c r="PGQ252" s="1"/>
      <c r="PGR252" s="1"/>
      <c r="PGS252" s="1"/>
      <c r="PGT252" s="1"/>
      <c r="PGU252" s="1"/>
      <c r="PGV252" s="1"/>
      <c r="PGW252" s="1"/>
      <c r="PGX252" s="1"/>
      <c r="PGY252" s="1"/>
      <c r="PGZ252" s="1"/>
      <c r="PHA252" s="1"/>
      <c r="PHB252" s="1"/>
      <c r="PHC252" s="1"/>
      <c r="PHD252" s="1"/>
      <c r="PHE252" s="1"/>
      <c r="PHF252" s="1"/>
      <c r="PHG252" s="1"/>
      <c r="PHH252" s="1"/>
      <c r="PHI252" s="1"/>
      <c r="PHJ252" s="1"/>
      <c r="PHK252" s="1"/>
      <c r="PHL252" s="1"/>
      <c r="PHM252" s="1"/>
      <c r="PHN252" s="1"/>
      <c r="PHO252" s="1"/>
      <c r="PHP252" s="1"/>
      <c r="PHQ252" s="1"/>
      <c r="PHR252" s="1"/>
      <c r="PHS252" s="1"/>
      <c r="PHT252" s="1"/>
      <c r="PHU252" s="1"/>
      <c r="PHV252" s="1"/>
      <c r="PHW252" s="1"/>
      <c r="PHX252" s="1"/>
      <c r="PHY252" s="1"/>
      <c r="PHZ252" s="1"/>
      <c r="PIA252" s="1"/>
      <c r="PIB252" s="1"/>
      <c r="PIC252" s="1"/>
      <c r="PID252" s="1"/>
      <c r="PIE252" s="1"/>
      <c r="PIF252" s="1"/>
      <c r="PIG252" s="1"/>
      <c r="PIH252" s="1"/>
      <c r="PII252" s="1"/>
      <c r="PIJ252" s="1"/>
      <c r="PIK252" s="1"/>
      <c r="PIL252" s="1"/>
      <c r="PIM252" s="1"/>
      <c r="PIN252" s="1"/>
      <c r="PIO252" s="1"/>
      <c r="PIP252" s="1"/>
      <c r="PIQ252" s="1"/>
      <c r="PIR252" s="1"/>
      <c r="PIS252" s="1"/>
      <c r="PIT252" s="1"/>
      <c r="PIU252" s="1"/>
      <c r="PIV252" s="1"/>
      <c r="PIW252" s="1"/>
      <c r="PIX252" s="1"/>
      <c r="PIY252" s="1"/>
      <c r="PIZ252" s="1"/>
      <c r="PJA252" s="1"/>
      <c r="PJB252" s="1"/>
      <c r="PJC252" s="1"/>
      <c r="PJD252" s="1"/>
      <c r="PJE252" s="1"/>
      <c r="PJF252" s="1"/>
      <c r="PJG252" s="1"/>
      <c r="PJH252" s="1"/>
      <c r="PJI252" s="1"/>
      <c r="PJJ252" s="1"/>
      <c r="PJK252" s="1"/>
      <c r="PJL252" s="1"/>
      <c r="PJM252" s="1"/>
      <c r="PJN252" s="1"/>
      <c r="PJO252" s="1"/>
      <c r="PJP252" s="1"/>
      <c r="PJQ252" s="1"/>
      <c r="PJR252" s="1"/>
      <c r="PJS252" s="1"/>
      <c r="PJT252" s="1"/>
      <c r="PJU252" s="1"/>
      <c r="PJV252" s="1"/>
      <c r="PJW252" s="1"/>
      <c r="PJX252" s="1"/>
      <c r="PJY252" s="1"/>
      <c r="PJZ252" s="1"/>
      <c r="PKA252" s="1"/>
      <c r="PKB252" s="1"/>
      <c r="PKC252" s="1"/>
      <c r="PKD252" s="1"/>
      <c r="PKE252" s="1"/>
      <c r="PKF252" s="1"/>
      <c r="PKG252" s="1"/>
      <c r="PKH252" s="1"/>
      <c r="PKI252" s="1"/>
      <c r="PKJ252" s="1"/>
      <c r="PKK252" s="1"/>
      <c r="PKL252" s="1"/>
      <c r="PKM252" s="1"/>
      <c r="PKN252" s="1"/>
      <c r="PKO252" s="1"/>
      <c r="PKP252" s="1"/>
      <c r="PKQ252" s="1"/>
      <c r="PKR252" s="1"/>
      <c r="PKS252" s="1"/>
      <c r="PKT252" s="1"/>
      <c r="PKU252" s="1"/>
      <c r="PKV252" s="1"/>
      <c r="PKW252" s="1"/>
      <c r="PKX252" s="1"/>
      <c r="PKY252" s="1"/>
      <c r="PKZ252" s="1"/>
      <c r="PLA252" s="1"/>
      <c r="PLB252" s="1"/>
      <c r="PLC252" s="1"/>
      <c r="PLD252" s="1"/>
      <c r="PLE252" s="1"/>
      <c r="PLF252" s="1"/>
      <c r="PLG252" s="1"/>
      <c r="PLH252" s="1"/>
      <c r="PLI252" s="1"/>
      <c r="PLJ252" s="1"/>
      <c r="PLK252" s="1"/>
      <c r="PLL252" s="1"/>
      <c r="PLM252" s="1"/>
      <c r="PLN252" s="1"/>
      <c r="PLO252" s="1"/>
      <c r="PLP252" s="1"/>
      <c r="PLQ252" s="1"/>
      <c r="PLR252" s="1"/>
      <c r="PLS252" s="1"/>
      <c r="PLT252" s="1"/>
      <c r="PLU252" s="1"/>
      <c r="PLV252" s="1"/>
      <c r="PLW252" s="1"/>
      <c r="PLX252" s="1"/>
      <c r="PLY252" s="1"/>
      <c r="PLZ252" s="1"/>
      <c r="PMA252" s="1"/>
      <c r="PMB252" s="1"/>
      <c r="PMC252" s="1"/>
      <c r="PMD252" s="1"/>
      <c r="PME252" s="1"/>
      <c r="PMF252" s="1"/>
      <c r="PMG252" s="1"/>
      <c r="PMH252" s="1"/>
      <c r="PMI252" s="1"/>
      <c r="PMJ252" s="1"/>
      <c r="PMK252" s="1"/>
      <c r="PML252" s="1"/>
      <c r="PMM252" s="1"/>
      <c r="PMN252" s="1"/>
      <c r="PMO252" s="1"/>
      <c r="PMP252" s="1"/>
      <c r="PMQ252" s="1"/>
      <c r="PMR252" s="1"/>
      <c r="PMS252" s="1"/>
      <c r="PMT252" s="1"/>
      <c r="PMU252" s="1"/>
      <c r="PMV252" s="1"/>
      <c r="PMW252" s="1"/>
      <c r="PMX252" s="1"/>
      <c r="PMY252" s="1"/>
      <c r="PMZ252" s="1"/>
      <c r="PNA252" s="1"/>
      <c r="PNB252" s="1"/>
      <c r="PNC252" s="1"/>
      <c r="PND252" s="1"/>
      <c r="PNE252" s="1"/>
      <c r="PNF252" s="1"/>
      <c r="PNG252" s="1"/>
      <c r="PNH252" s="1"/>
      <c r="PNI252" s="1"/>
      <c r="PNJ252" s="1"/>
      <c r="PNK252" s="1"/>
      <c r="PNL252" s="1"/>
      <c r="PNM252" s="1"/>
      <c r="PNN252" s="1"/>
      <c r="PNO252" s="1"/>
      <c r="PNP252" s="1"/>
      <c r="PNQ252" s="1"/>
      <c r="PNR252" s="1"/>
      <c r="PNS252" s="1"/>
      <c r="PNT252" s="1"/>
      <c r="PNU252" s="1"/>
      <c r="PNV252" s="1"/>
      <c r="PNW252" s="1"/>
      <c r="PNX252" s="1"/>
      <c r="PNY252" s="1"/>
      <c r="PNZ252" s="1"/>
      <c r="POA252" s="1"/>
      <c r="POB252" s="1"/>
      <c r="POC252" s="1"/>
      <c r="POD252" s="1"/>
      <c r="POE252" s="1"/>
      <c r="POF252" s="1"/>
      <c r="POG252" s="1"/>
      <c r="POH252" s="1"/>
      <c r="POI252" s="1"/>
      <c r="POJ252" s="1"/>
      <c r="POK252" s="1"/>
      <c r="POL252" s="1"/>
      <c r="POM252" s="1"/>
      <c r="PON252" s="1"/>
      <c r="POO252" s="1"/>
      <c r="POP252" s="1"/>
      <c r="POQ252" s="1"/>
      <c r="POR252" s="1"/>
      <c r="POS252" s="1"/>
      <c r="POT252" s="1"/>
      <c r="POU252" s="1"/>
      <c r="POV252" s="1"/>
      <c r="POW252" s="1"/>
      <c r="POX252" s="1"/>
      <c r="POY252" s="1"/>
      <c r="POZ252" s="1"/>
      <c r="PPA252" s="1"/>
      <c r="PPB252" s="1"/>
      <c r="PPC252" s="1"/>
      <c r="PPD252" s="1"/>
      <c r="PPE252" s="1"/>
      <c r="PPF252" s="1"/>
      <c r="PPG252" s="1"/>
      <c r="PPH252" s="1"/>
      <c r="PPI252" s="1"/>
      <c r="PPJ252" s="1"/>
      <c r="PPK252" s="1"/>
      <c r="PPL252" s="1"/>
      <c r="PPM252" s="1"/>
      <c r="PPN252" s="1"/>
      <c r="PPO252" s="1"/>
      <c r="PPP252" s="1"/>
      <c r="PPQ252" s="1"/>
      <c r="PPR252" s="1"/>
      <c r="PPS252" s="1"/>
      <c r="PPT252" s="1"/>
      <c r="PPU252" s="1"/>
      <c r="PPV252" s="1"/>
      <c r="PPW252" s="1"/>
      <c r="PPX252" s="1"/>
      <c r="PPY252" s="1"/>
      <c r="PPZ252" s="1"/>
      <c r="PQA252" s="1"/>
      <c r="PQB252" s="1"/>
      <c r="PQC252" s="1"/>
      <c r="PQD252" s="1"/>
      <c r="PQE252" s="1"/>
      <c r="PQF252" s="1"/>
      <c r="PQG252" s="1"/>
      <c r="PQH252" s="1"/>
      <c r="PQI252" s="1"/>
      <c r="PQJ252" s="1"/>
      <c r="PQK252" s="1"/>
      <c r="PQL252" s="1"/>
      <c r="PQM252" s="1"/>
      <c r="PQN252" s="1"/>
      <c r="PQO252" s="1"/>
      <c r="PQP252" s="1"/>
      <c r="PQQ252" s="1"/>
      <c r="PQR252" s="1"/>
      <c r="PQS252" s="1"/>
      <c r="PQT252" s="1"/>
      <c r="PQU252" s="1"/>
      <c r="PQV252" s="1"/>
      <c r="PQW252" s="1"/>
      <c r="PQX252" s="1"/>
      <c r="PQY252" s="1"/>
      <c r="PQZ252" s="1"/>
      <c r="PRA252" s="1"/>
      <c r="PRB252" s="1"/>
      <c r="PRC252" s="1"/>
      <c r="PRD252" s="1"/>
      <c r="PRE252" s="1"/>
      <c r="PRF252" s="1"/>
      <c r="PRG252" s="1"/>
      <c r="PRH252" s="1"/>
      <c r="PRI252" s="1"/>
      <c r="PRJ252" s="1"/>
      <c r="PRK252" s="1"/>
      <c r="PRL252" s="1"/>
      <c r="PRM252" s="1"/>
      <c r="PRN252" s="1"/>
      <c r="PRO252" s="1"/>
      <c r="PRP252" s="1"/>
      <c r="PRQ252" s="1"/>
      <c r="PRR252" s="1"/>
      <c r="PRS252" s="1"/>
      <c r="PRT252" s="1"/>
      <c r="PRU252" s="1"/>
      <c r="PRV252" s="1"/>
      <c r="PRW252" s="1"/>
      <c r="PRX252" s="1"/>
      <c r="PRY252" s="1"/>
      <c r="PRZ252" s="1"/>
      <c r="PSA252" s="1"/>
      <c r="PSB252" s="1"/>
      <c r="PSC252" s="1"/>
      <c r="PSD252" s="1"/>
      <c r="PSE252" s="1"/>
      <c r="PSF252" s="1"/>
      <c r="PSG252" s="1"/>
      <c r="PSH252" s="1"/>
      <c r="PSI252" s="1"/>
      <c r="PSJ252" s="1"/>
      <c r="PSK252" s="1"/>
      <c r="PSL252" s="1"/>
      <c r="PSM252" s="1"/>
      <c r="PSN252" s="1"/>
      <c r="PSO252" s="1"/>
      <c r="PSP252" s="1"/>
      <c r="PSQ252" s="1"/>
      <c r="PSR252" s="1"/>
      <c r="PSS252" s="1"/>
      <c r="PST252" s="1"/>
      <c r="PSU252" s="1"/>
      <c r="PSV252" s="1"/>
      <c r="PSW252" s="1"/>
      <c r="PSX252" s="1"/>
      <c r="PSY252" s="1"/>
      <c r="PSZ252" s="1"/>
      <c r="PTA252" s="1"/>
      <c r="PTB252" s="1"/>
      <c r="PTC252" s="1"/>
      <c r="PTD252" s="1"/>
      <c r="PTE252" s="1"/>
      <c r="PTF252" s="1"/>
      <c r="PTG252" s="1"/>
      <c r="PTH252" s="1"/>
      <c r="PTI252" s="1"/>
      <c r="PTJ252" s="1"/>
      <c r="PTK252" s="1"/>
      <c r="PTL252" s="1"/>
      <c r="PTM252" s="1"/>
      <c r="PTN252" s="1"/>
      <c r="PTO252" s="1"/>
      <c r="PTP252" s="1"/>
      <c r="PTQ252" s="1"/>
      <c r="PTR252" s="1"/>
      <c r="PTS252" s="1"/>
      <c r="PTT252" s="1"/>
      <c r="PTU252" s="1"/>
      <c r="PTV252" s="1"/>
      <c r="PTW252" s="1"/>
      <c r="PTX252" s="1"/>
      <c r="PTY252" s="1"/>
      <c r="PTZ252" s="1"/>
      <c r="PUA252" s="1"/>
      <c r="PUB252" s="1"/>
      <c r="PUC252" s="1"/>
      <c r="PUD252" s="1"/>
      <c r="PUE252" s="1"/>
      <c r="PUF252" s="1"/>
      <c r="PUG252" s="1"/>
      <c r="PUH252" s="1"/>
      <c r="PUI252" s="1"/>
      <c r="PUJ252" s="1"/>
      <c r="PUK252" s="1"/>
      <c r="PUL252" s="1"/>
      <c r="PUM252" s="1"/>
      <c r="PUN252" s="1"/>
      <c r="PUO252" s="1"/>
      <c r="PUP252" s="1"/>
      <c r="PUQ252" s="1"/>
      <c r="PUR252" s="1"/>
      <c r="PUS252" s="1"/>
      <c r="PUT252" s="1"/>
      <c r="PUU252" s="1"/>
      <c r="PUV252" s="1"/>
      <c r="PUW252" s="1"/>
      <c r="PUX252" s="1"/>
      <c r="PUY252" s="1"/>
      <c r="PUZ252" s="1"/>
      <c r="PVA252" s="1"/>
      <c r="PVB252" s="1"/>
      <c r="PVC252" s="1"/>
      <c r="PVD252" s="1"/>
      <c r="PVE252" s="1"/>
      <c r="PVF252" s="1"/>
      <c r="PVG252" s="1"/>
      <c r="PVH252" s="1"/>
      <c r="PVI252" s="1"/>
      <c r="PVJ252" s="1"/>
      <c r="PVK252" s="1"/>
      <c r="PVL252" s="1"/>
      <c r="PVM252" s="1"/>
      <c r="PVN252" s="1"/>
      <c r="PVO252" s="1"/>
      <c r="PVP252" s="1"/>
      <c r="PVQ252" s="1"/>
      <c r="PVR252" s="1"/>
      <c r="PVS252" s="1"/>
      <c r="PVT252" s="1"/>
      <c r="PVU252" s="1"/>
      <c r="PVV252" s="1"/>
      <c r="PVW252" s="1"/>
      <c r="PVX252" s="1"/>
      <c r="PVY252" s="1"/>
      <c r="PVZ252" s="1"/>
      <c r="PWA252" s="1"/>
      <c r="PWB252" s="1"/>
      <c r="PWC252" s="1"/>
      <c r="PWD252" s="1"/>
      <c r="PWE252" s="1"/>
      <c r="PWF252" s="1"/>
      <c r="PWG252" s="1"/>
      <c r="PWH252" s="1"/>
      <c r="PWI252" s="1"/>
      <c r="PWJ252" s="1"/>
      <c r="PWK252" s="1"/>
      <c r="PWL252" s="1"/>
      <c r="PWM252" s="1"/>
      <c r="PWN252" s="1"/>
      <c r="PWO252" s="1"/>
      <c r="PWP252" s="1"/>
      <c r="PWQ252" s="1"/>
      <c r="PWR252" s="1"/>
      <c r="PWS252" s="1"/>
      <c r="PWT252" s="1"/>
      <c r="PWU252" s="1"/>
      <c r="PWV252" s="1"/>
      <c r="PWW252" s="1"/>
      <c r="PWX252" s="1"/>
      <c r="PWY252" s="1"/>
      <c r="PWZ252" s="1"/>
      <c r="PXA252" s="1"/>
      <c r="PXB252" s="1"/>
      <c r="PXC252" s="1"/>
      <c r="PXD252" s="1"/>
      <c r="PXE252" s="1"/>
      <c r="PXF252" s="1"/>
      <c r="PXG252" s="1"/>
      <c r="PXH252" s="1"/>
      <c r="PXI252" s="1"/>
      <c r="PXJ252" s="1"/>
      <c r="PXK252" s="1"/>
      <c r="PXL252" s="1"/>
      <c r="PXM252" s="1"/>
      <c r="PXN252" s="1"/>
      <c r="PXO252" s="1"/>
      <c r="PXP252" s="1"/>
      <c r="PXQ252" s="1"/>
      <c r="PXR252" s="1"/>
      <c r="PXS252" s="1"/>
      <c r="PXT252" s="1"/>
      <c r="PXU252" s="1"/>
      <c r="PXV252" s="1"/>
      <c r="PXW252" s="1"/>
      <c r="PXX252" s="1"/>
      <c r="PXY252" s="1"/>
      <c r="PXZ252" s="1"/>
      <c r="PYA252" s="1"/>
      <c r="PYB252" s="1"/>
      <c r="PYC252" s="1"/>
      <c r="PYD252" s="1"/>
      <c r="PYE252" s="1"/>
      <c r="PYF252" s="1"/>
      <c r="PYG252" s="1"/>
      <c r="PYH252" s="1"/>
      <c r="PYI252" s="1"/>
      <c r="PYJ252" s="1"/>
      <c r="PYK252" s="1"/>
      <c r="PYL252" s="1"/>
      <c r="PYM252" s="1"/>
      <c r="PYN252" s="1"/>
      <c r="PYO252" s="1"/>
      <c r="PYP252" s="1"/>
      <c r="PYQ252" s="1"/>
      <c r="PYR252" s="1"/>
      <c r="PYS252" s="1"/>
      <c r="PYT252" s="1"/>
      <c r="PYU252" s="1"/>
      <c r="PYV252" s="1"/>
      <c r="PYW252" s="1"/>
      <c r="PYX252" s="1"/>
      <c r="PYY252" s="1"/>
      <c r="PYZ252" s="1"/>
      <c r="PZA252" s="1"/>
      <c r="PZB252" s="1"/>
      <c r="PZC252" s="1"/>
      <c r="PZD252" s="1"/>
      <c r="PZE252" s="1"/>
      <c r="PZF252" s="1"/>
      <c r="PZG252" s="1"/>
      <c r="PZH252" s="1"/>
      <c r="PZI252" s="1"/>
      <c r="PZJ252" s="1"/>
      <c r="PZK252" s="1"/>
      <c r="PZL252" s="1"/>
      <c r="PZM252" s="1"/>
      <c r="PZN252" s="1"/>
      <c r="PZO252" s="1"/>
      <c r="PZP252" s="1"/>
      <c r="PZQ252" s="1"/>
      <c r="PZR252" s="1"/>
      <c r="PZS252" s="1"/>
      <c r="PZT252" s="1"/>
      <c r="PZU252" s="1"/>
      <c r="PZV252" s="1"/>
      <c r="PZW252" s="1"/>
      <c r="PZX252" s="1"/>
      <c r="PZY252" s="1"/>
      <c r="PZZ252" s="1"/>
      <c r="QAA252" s="1"/>
      <c r="QAB252" s="1"/>
      <c r="QAC252" s="1"/>
      <c r="QAD252" s="1"/>
      <c r="QAE252" s="1"/>
      <c r="QAF252" s="1"/>
      <c r="QAG252" s="1"/>
      <c r="QAH252" s="1"/>
      <c r="QAI252" s="1"/>
      <c r="QAJ252" s="1"/>
      <c r="QAK252" s="1"/>
      <c r="QAL252" s="1"/>
      <c r="QAM252" s="1"/>
      <c r="QAN252" s="1"/>
      <c r="QAO252" s="1"/>
      <c r="QAP252" s="1"/>
      <c r="QAQ252" s="1"/>
      <c r="QAR252" s="1"/>
      <c r="QAS252" s="1"/>
      <c r="QAT252" s="1"/>
      <c r="QAU252" s="1"/>
      <c r="QAV252" s="1"/>
      <c r="QAW252" s="1"/>
      <c r="QAX252" s="1"/>
      <c r="QAY252" s="1"/>
      <c r="QAZ252" s="1"/>
      <c r="QBA252" s="1"/>
      <c r="QBB252" s="1"/>
      <c r="QBC252" s="1"/>
      <c r="QBD252" s="1"/>
      <c r="QBE252" s="1"/>
      <c r="QBF252" s="1"/>
      <c r="QBG252" s="1"/>
      <c r="QBH252" s="1"/>
      <c r="QBI252" s="1"/>
      <c r="QBJ252" s="1"/>
      <c r="QBK252" s="1"/>
      <c r="QBL252" s="1"/>
      <c r="QBM252" s="1"/>
      <c r="QBN252" s="1"/>
      <c r="QBO252" s="1"/>
      <c r="QBP252" s="1"/>
      <c r="QBQ252" s="1"/>
      <c r="QBR252" s="1"/>
      <c r="QBS252" s="1"/>
      <c r="QBT252" s="1"/>
      <c r="QBU252" s="1"/>
      <c r="QBV252" s="1"/>
      <c r="QBW252" s="1"/>
      <c r="QBX252" s="1"/>
      <c r="QBY252" s="1"/>
      <c r="QBZ252" s="1"/>
      <c r="QCA252" s="1"/>
      <c r="QCB252" s="1"/>
      <c r="QCC252" s="1"/>
      <c r="QCD252" s="1"/>
      <c r="QCE252" s="1"/>
      <c r="QCF252" s="1"/>
      <c r="QCG252" s="1"/>
      <c r="QCH252" s="1"/>
      <c r="QCI252" s="1"/>
      <c r="QCJ252" s="1"/>
      <c r="QCK252" s="1"/>
      <c r="QCL252" s="1"/>
      <c r="QCM252" s="1"/>
      <c r="QCN252" s="1"/>
      <c r="QCO252" s="1"/>
      <c r="QCP252" s="1"/>
      <c r="QCQ252" s="1"/>
      <c r="QCR252" s="1"/>
      <c r="QCS252" s="1"/>
      <c r="QCT252" s="1"/>
      <c r="QCU252" s="1"/>
      <c r="QCV252" s="1"/>
      <c r="QCW252" s="1"/>
      <c r="QCX252" s="1"/>
      <c r="QCY252" s="1"/>
      <c r="QCZ252" s="1"/>
      <c r="QDA252" s="1"/>
      <c r="QDB252" s="1"/>
      <c r="QDC252" s="1"/>
      <c r="QDD252" s="1"/>
      <c r="QDE252" s="1"/>
      <c r="QDF252" s="1"/>
      <c r="QDG252" s="1"/>
      <c r="QDH252" s="1"/>
      <c r="QDI252" s="1"/>
      <c r="QDJ252" s="1"/>
      <c r="QDK252" s="1"/>
      <c r="QDL252" s="1"/>
      <c r="QDM252" s="1"/>
      <c r="QDN252" s="1"/>
      <c r="QDO252" s="1"/>
      <c r="QDP252" s="1"/>
      <c r="QDQ252" s="1"/>
      <c r="QDR252" s="1"/>
      <c r="QDS252" s="1"/>
      <c r="QDT252" s="1"/>
      <c r="QDU252" s="1"/>
      <c r="QDV252" s="1"/>
      <c r="QDW252" s="1"/>
      <c r="QDX252" s="1"/>
      <c r="QDY252" s="1"/>
      <c r="QDZ252" s="1"/>
      <c r="QEA252" s="1"/>
      <c r="QEB252" s="1"/>
      <c r="QEC252" s="1"/>
      <c r="QED252" s="1"/>
      <c r="QEE252" s="1"/>
      <c r="QEF252" s="1"/>
      <c r="QEG252" s="1"/>
      <c r="QEH252" s="1"/>
      <c r="QEI252" s="1"/>
      <c r="QEJ252" s="1"/>
      <c r="QEK252" s="1"/>
      <c r="QEL252" s="1"/>
      <c r="QEM252" s="1"/>
      <c r="QEN252" s="1"/>
      <c r="QEO252" s="1"/>
      <c r="QEP252" s="1"/>
      <c r="QEQ252" s="1"/>
      <c r="QER252" s="1"/>
      <c r="QES252" s="1"/>
      <c r="QET252" s="1"/>
      <c r="QEU252" s="1"/>
      <c r="QEV252" s="1"/>
      <c r="QEW252" s="1"/>
      <c r="QEX252" s="1"/>
      <c r="QEY252" s="1"/>
      <c r="QEZ252" s="1"/>
      <c r="QFA252" s="1"/>
      <c r="QFB252" s="1"/>
      <c r="QFC252" s="1"/>
      <c r="QFD252" s="1"/>
      <c r="QFE252" s="1"/>
      <c r="QFF252" s="1"/>
      <c r="QFG252" s="1"/>
      <c r="QFH252" s="1"/>
      <c r="QFI252" s="1"/>
      <c r="QFJ252" s="1"/>
      <c r="QFK252" s="1"/>
      <c r="QFL252" s="1"/>
      <c r="QFM252" s="1"/>
      <c r="QFN252" s="1"/>
      <c r="QFO252" s="1"/>
      <c r="QFP252" s="1"/>
      <c r="QFQ252" s="1"/>
      <c r="QFR252" s="1"/>
      <c r="QFS252" s="1"/>
      <c r="QFT252" s="1"/>
      <c r="QFU252" s="1"/>
      <c r="QFV252" s="1"/>
      <c r="QFW252" s="1"/>
      <c r="QFX252" s="1"/>
      <c r="QFY252" s="1"/>
      <c r="QFZ252" s="1"/>
      <c r="QGA252" s="1"/>
      <c r="QGB252" s="1"/>
      <c r="QGC252" s="1"/>
      <c r="QGD252" s="1"/>
      <c r="QGE252" s="1"/>
      <c r="QGF252" s="1"/>
      <c r="QGG252" s="1"/>
      <c r="QGH252" s="1"/>
      <c r="QGI252" s="1"/>
      <c r="QGJ252" s="1"/>
      <c r="QGK252" s="1"/>
      <c r="QGL252" s="1"/>
      <c r="QGM252" s="1"/>
      <c r="QGN252" s="1"/>
      <c r="QGO252" s="1"/>
      <c r="QGP252" s="1"/>
      <c r="QGQ252" s="1"/>
      <c r="QGR252" s="1"/>
      <c r="QGS252" s="1"/>
      <c r="QGT252" s="1"/>
      <c r="QGU252" s="1"/>
      <c r="QGV252" s="1"/>
      <c r="QGW252" s="1"/>
      <c r="QGX252" s="1"/>
      <c r="QGY252" s="1"/>
      <c r="QGZ252" s="1"/>
      <c r="QHA252" s="1"/>
      <c r="QHB252" s="1"/>
      <c r="QHC252" s="1"/>
      <c r="QHD252" s="1"/>
      <c r="QHE252" s="1"/>
      <c r="QHF252" s="1"/>
      <c r="QHG252" s="1"/>
      <c r="QHH252" s="1"/>
      <c r="QHI252" s="1"/>
      <c r="QHJ252" s="1"/>
      <c r="QHK252" s="1"/>
      <c r="QHL252" s="1"/>
      <c r="QHM252" s="1"/>
      <c r="QHN252" s="1"/>
      <c r="QHO252" s="1"/>
      <c r="QHP252" s="1"/>
      <c r="QHQ252" s="1"/>
      <c r="QHR252" s="1"/>
      <c r="QHS252" s="1"/>
      <c r="QHT252" s="1"/>
      <c r="QHU252" s="1"/>
      <c r="QHV252" s="1"/>
      <c r="QHW252" s="1"/>
      <c r="QHX252" s="1"/>
      <c r="QHY252" s="1"/>
      <c r="QHZ252" s="1"/>
      <c r="QIA252" s="1"/>
      <c r="QIB252" s="1"/>
      <c r="QIC252" s="1"/>
      <c r="QID252" s="1"/>
      <c r="QIE252" s="1"/>
      <c r="QIF252" s="1"/>
      <c r="QIG252" s="1"/>
      <c r="QIH252" s="1"/>
      <c r="QII252" s="1"/>
      <c r="QIJ252" s="1"/>
      <c r="QIK252" s="1"/>
      <c r="QIL252" s="1"/>
      <c r="QIM252" s="1"/>
      <c r="QIN252" s="1"/>
      <c r="QIO252" s="1"/>
      <c r="QIP252" s="1"/>
      <c r="QIQ252" s="1"/>
      <c r="QIR252" s="1"/>
      <c r="QIS252" s="1"/>
      <c r="QIT252" s="1"/>
      <c r="QIU252" s="1"/>
      <c r="QIV252" s="1"/>
      <c r="QIW252" s="1"/>
      <c r="QIX252" s="1"/>
      <c r="QIY252" s="1"/>
      <c r="QIZ252" s="1"/>
      <c r="QJA252" s="1"/>
      <c r="QJB252" s="1"/>
      <c r="QJC252" s="1"/>
      <c r="QJD252" s="1"/>
      <c r="QJE252" s="1"/>
      <c r="QJF252" s="1"/>
      <c r="QJG252" s="1"/>
      <c r="QJH252" s="1"/>
      <c r="QJI252" s="1"/>
      <c r="QJJ252" s="1"/>
      <c r="QJK252" s="1"/>
      <c r="QJL252" s="1"/>
      <c r="QJM252" s="1"/>
      <c r="QJN252" s="1"/>
      <c r="QJO252" s="1"/>
      <c r="QJP252" s="1"/>
      <c r="QJQ252" s="1"/>
      <c r="QJR252" s="1"/>
      <c r="QJS252" s="1"/>
      <c r="QJT252" s="1"/>
      <c r="QJU252" s="1"/>
      <c r="QJV252" s="1"/>
      <c r="QJW252" s="1"/>
      <c r="QJX252" s="1"/>
      <c r="QJY252" s="1"/>
      <c r="QJZ252" s="1"/>
      <c r="QKA252" s="1"/>
      <c r="QKB252" s="1"/>
      <c r="QKC252" s="1"/>
      <c r="QKD252" s="1"/>
      <c r="QKE252" s="1"/>
      <c r="QKF252" s="1"/>
      <c r="QKG252" s="1"/>
      <c r="QKH252" s="1"/>
      <c r="QKI252" s="1"/>
      <c r="QKJ252" s="1"/>
      <c r="QKK252" s="1"/>
      <c r="QKL252" s="1"/>
      <c r="QKM252" s="1"/>
      <c r="QKN252" s="1"/>
      <c r="QKO252" s="1"/>
      <c r="QKP252" s="1"/>
      <c r="QKQ252" s="1"/>
      <c r="QKR252" s="1"/>
      <c r="QKS252" s="1"/>
      <c r="QKT252" s="1"/>
      <c r="QKU252" s="1"/>
      <c r="QKV252" s="1"/>
      <c r="QKW252" s="1"/>
      <c r="QKX252" s="1"/>
      <c r="QKY252" s="1"/>
      <c r="QKZ252" s="1"/>
      <c r="QLA252" s="1"/>
      <c r="QLB252" s="1"/>
      <c r="QLC252" s="1"/>
      <c r="QLD252" s="1"/>
      <c r="QLE252" s="1"/>
      <c r="QLF252" s="1"/>
      <c r="QLG252" s="1"/>
      <c r="QLH252" s="1"/>
      <c r="QLI252" s="1"/>
      <c r="QLJ252" s="1"/>
      <c r="QLK252" s="1"/>
      <c r="QLL252" s="1"/>
      <c r="QLM252" s="1"/>
      <c r="QLN252" s="1"/>
      <c r="QLO252" s="1"/>
      <c r="QLP252" s="1"/>
      <c r="QLQ252" s="1"/>
      <c r="QLR252" s="1"/>
      <c r="QLS252" s="1"/>
      <c r="QLT252" s="1"/>
      <c r="QLU252" s="1"/>
      <c r="QLV252" s="1"/>
      <c r="QLW252" s="1"/>
      <c r="QLX252" s="1"/>
      <c r="QLY252" s="1"/>
      <c r="QLZ252" s="1"/>
      <c r="QMA252" s="1"/>
      <c r="QMB252" s="1"/>
      <c r="QMC252" s="1"/>
      <c r="QMD252" s="1"/>
      <c r="QME252" s="1"/>
      <c r="QMF252" s="1"/>
      <c r="QMG252" s="1"/>
      <c r="QMH252" s="1"/>
      <c r="QMI252" s="1"/>
      <c r="QMJ252" s="1"/>
      <c r="QMK252" s="1"/>
      <c r="QML252" s="1"/>
      <c r="QMM252" s="1"/>
      <c r="QMN252" s="1"/>
      <c r="QMO252" s="1"/>
      <c r="QMP252" s="1"/>
      <c r="QMQ252" s="1"/>
      <c r="QMR252" s="1"/>
      <c r="QMS252" s="1"/>
      <c r="QMT252" s="1"/>
      <c r="QMU252" s="1"/>
      <c r="QMV252" s="1"/>
      <c r="QMW252" s="1"/>
      <c r="QMX252" s="1"/>
      <c r="QMY252" s="1"/>
      <c r="QMZ252" s="1"/>
      <c r="QNA252" s="1"/>
      <c r="QNB252" s="1"/>
      <c r="QNC252" s="1"/>
      <c r="QND252" s="1"/>
      <c r="QNE252" s="1"/>
      <c r="QNF252" s="1"/>
      <c r="QNG252" s="1"/>
      <c r="QNH252" s="1"/>
      <c r="QNI252" s="1"/>
      <c r="QNJ252" s="1"/>
      <c r="QNK252" s="1"/>
      <c r="QNL252" s="1"/>
      <c r="QNM252" s="1"/>
      <c r="QNN252" s="1"/>
      <c r="QNO252" s="1"/>
      <c r="QNP252" s="1"/>
      <c r="QNQ252" s="1"/>
      <c r="QNR252" s="1"/>
      <c r="QNS252" s="1"/>
      <c r="QNT252" s="1"/>
      <c r="QNU252" s="1"/>
      <c r="QNV252" s="1"/>
      <c r="QNW252" s="1"/>
      <c r="QNX252" s="1"/>
      <c r="QNY252" s="1"/>
      <c r="QNZ252" s="1"/>
      <c r="QOA252" s="1"/>
      <c r="QOB252" s="1"/>
      <c r="QOC252" s="1"/>
      <c r="QOD252" s="1"/>
      <c r="QOE252" s="1"/>
      <c r="QOF252" s="1"/>
      <c r="QOG252" s="1"/>
      <c r="QOH252" s="1"/>
      <c r="QOI252" s="1"/>
      <c r="QOJ252" s="1"/>
      <c r="QOK252" s="1"/>
      <c r="QOL252" s="1"/>
      <c r="QOM252" s="1"/>
      <c r="QON252" s="1"/>
      <c r="QOO252" s="1"/>
      <c r="QOP252" s="1"/>
      <c r="QOQ252" s="1"/>
      <c r="QOR252" s="1"/>
      <c r="QOS252" s="1"/>
      <c r="QOT252" s="1"/>
      <c r="QOU252" s="1"/>
      <c r="QOV252" s="1"/>
      <c r="QOW252" s="1"/>
      <c r="QOX252" s="1"/>
      <c r="QOY252" s="1"/>
      <c r="QOZ252" s="1"/>
      <c r="QPA252" s="1"/>
      <c r="QPB252" s="1"/>
      <c r="QPC252" s="1"/>
      <c r="QPD252" s="1"/>
      <c r="QPE252" s="1"/>
      <c r="QPF252" s="1"/>
      <c r="QPG252" s="1"/>
      <c r="QPH252" s="1"/>
      <c r="QPI252" s="1"/>
      <c r="QPJ252" s="1"/>
      <c r="QPK252" s="1"/>
      <c r="QPL252" s="1"/>
      <c r="QPM252" s="1"/>
      <c r="QPN252" s="1"/>
      <c r="QPO252" s="1"/>
      <c r="QPP252" s="1"/>
      <c r="QPQ252" s="1"/>
      <c r="QPR252" s="1"/>
      <c r="QPS252" s="1"/>
      <c r="QPT252" s="1"/>
      <c r="QPU252" s="1"/>
      <c r="QPV252" s="1"/>
      <c r="QPW252" s="1"/>
      <c r="QPX252" s="1"/>
      <c r="QPY252" s="1"/>
      <c r="QPZ252" s="1"/>
      <c r="QQA252" s="1"/>
      <c r="QQB252" s="1"/>
      <c r="QQC252" s="1"/>
      <c r="QQD252" s="1"/>
      <c r="QQE252" s="1"/>
      <c r="QQF252" s="1"/>
      <c r="QQG252" s="1"/>
      <c r="QQH252" s="1"/>
      <c r="QQI252" s="1"/>
      <c r="QQJ252" s="1"/>
      <c r="QQK252" s="1"/>
      <c r="QQL252" s="1"/>
      <c r="QQM252" s="1"/>
      <c r="QQN252" s="1"/>
      <c r="QQO252" s="1"/>
      <c r="QQP252" s="1"/>
      <c r="QQQ252" s="1"/>
      <c r="QQR252" s="1"/>
      <c r="QQS252" s="1"/>
      <c r="QQT252" s="1"/>
      <c r="QQU252" s="1"/>
      <c r="QQV252" s="1"/>
      <c r="QQW252" s="1"/>
      <c r="QQX252" s="1"/>
      <c r="QQY252" s="1"/>
      <c r="QQZ252" s="1"/>
      <c r="QRA252" s="1"/>
      <c r="QRB252" s="1"/>
      <c r="QRC252" s="1"/>
      <c r="QRD252" s="1"/>
      <c r="QRE252" s="1"/>
      <c r="QRF252" s="1"/>
      <c r="QRG252" s="1"/>
      <c r="QRH252" s="1"/>
      <c r="QRI252" s="1"/>
      <c r="QRJ252" s="1"/>
      <c r="QRK252" s="1"/>
      <c r="QRL252" s="1"/>
      <c r="QRM252" s="1"/>
      <c r="QRN252" s="1"/>
      <c r="QRO252" s="1"/>
      <c r="QRP252" s="1"/>
      <c r="QRQ252" s="1"/>
      <c r="QRR252" s="1"/>
      <c r="QRS252" s="1"/>
      <c r="QRT252" s="1"/>
      <c r="QRU252" s="1"/>
      <c r="QRV252" s="1"/>
      <c r="QRW252" s="1"/>
      <c r="QRX252" s="1"/>
      <c r="QRY252" s="1"/>
      <c r="QRZ252" s="1"/>
      <c r="QSA252" s="1"/>
      <c r="QSB252" s="1"/>
      <c r="QSC252" s="1"/>
      <c r="QSD252" s="1"/>
      <c r="QSE252" s="1"/>
      <c r="QSF252" s="1"/>
      <c r="QSG252" s="1"/>
      <c r="QSH252" s="1"/>
      <c r="QSI252" s="1"/>
      <c r="QSJ252" s="1"/>
      <c r="QSK252" s="1"/>
      <c r="QSL252" s="1"/>
      <c r="QSM252" s="1"/>
      <c r="QSN252" s="1"/>
      <c r="QSO252" s="1"/>
      <c r="QSP252" s="1"/>
      <c r="QSQ252" s="1"/>
      <c r="QSR252" s="1"/>
      <c r="QSS252" s="1"/>
      <c r="QST252" s="1"/>
      <c r="QSU252" s="1"/>
      <c r="QSV252" s="1"/>
      <c r="QSW252" s="1"/>
      <c r="QSX252" s="1"/>
      <c r="QSY252" s="1"/>
      <c r="QSZ252" s="1"/>
      <c r="QTA252" s="1"/>
      <c r="QTB252" s="1"/>
      <c r="QTC252" s="1"/>
      <c r="QTD252" s="1"/>
      <c r="QTE252" s="1"/>
      <c r="QTF252" s="1"/>
      <c r="QTG252" s="1"/>
      <c r="QTH252" s="1"/>
      <c r="QTI252" s="1"/>
      <c r="QTJ252" s="1"/>
      <c r="QTK252" s="1"/>
      <c r="QTL252" s="1"/>
      <c r="QTM252" s="1"/>
      <c r="QTN252" s="1"/>
      <c r="QTO252" s="1"/>
      <c r="QTP252" s="1"/>
      <c r="QTQ252" s="1"/>
      <c r="QTR252" s="1"/>
      <c r="QTS252" s="1"/>
      <c r="QTT252" s="1"/>
      <c r="QTU252" s="1"/>
      <c r="QTV252" s="1"/>
      <c r="QTW252" s="1"/>
      <c r="QTX252" s="1"/>
      <c r="QTY252" s="1"/>
      <c r="QTZ252" s="1"/>
      <c r="QUA252" s="1"/>
      <c r="QUB252" s="1"/>
      <c r="QUC252" s="1"/>
      <c r="QUD252" s="1"/>
      <c r="QUE252" s="1"/>
      <c r="QUF252" s="1"/>
      <c r="QUG252" s="1"/>
      <c r="QUH252" s="1"/>
      <c r="QUI252" s="1"/>
      <c r="QUJ252" s="1"/>
      <c r="QUK252" s="1"/>
      <c r="QUL252" s="1"/>
      <c r="QUM252" s="1"/>
      <c r="QUN252" s="1"/>
      <c r="QUO252" s="1"/>
      <c r="QUP252" s="1"/>
      <c r="QUQ252" s="1"/>
      <c r="QUR252" s="1"/>
      <c r="QUS252" s="1"/>
      <c r="QUT252" s="1"/>
      <c r="QUU252" s="1"/>
      <c r="QUV252" s="1"/>
      <c r="QUW252" s="1"/>
      <c r="QUX252" s="1"/>
      <c r="QUY252" s="1"/>
      <c r="QUZ252" s="1"/>
      <c r="QVA252" s="1"/>
      <c r="QVB252" s="1"/>
      <c r="QVC252" s="1"/>
      <c r="QVD252" s="1"/>
      <c r="QVE252" s="1"/>
      <c r="QVF252" s="1"/>
      <c r="QVG252" s="1"/>
      <c r="QVH252" s="1"/>
      <c r="QVI252" s="1"/>
      <c r="QVJ252" s="1"/>
      <c r="QVK252" s="1"/>
      <c r="QVL252" s="1"/>
      <c r="QVM252" s="1"/>
      <c r="QVN252" s="1"/>
      <c r="QVO252" s="1"/>
      <c r="QVP252" s="1"/>
      <c r="QVQ252" s="1"/>
      <c r="QVR252" s="1"/>
      <c r="QVS252" s="1"/>
      <c r="QVT252" s="1"/>
      <c r="QVU252" s="1"/>
      <c r="QVV252" s="1"/>
      <c r="QVW252" s="1"/>
      <c r="QVX252" s="1"/>
      <c r="QVY252" s="1"/>
      <c r="QVZ252" s="1"/>
      <c r="QWA252" s="1"/>
      <c r="QWB252" s="1"/>
      <c r="QWC252" s="1"/>
      <c r="QWD252" s="1"/>
      <c r="QWE252" s="1"/>
      <c r="QWF252" s="1"/>
      <c r="QWG252" s="1"/>
      <c r="QWH252" s="1"/>
      <c r="QWI252" s="1"/>
      <c r="QWJ252" s="1"/>
      <c r="QWK252" s="1"/>
      <c r="QWL252" s="1"/>
      <c r="QWM252" s="1"/>
      <c r="QWN252" s="1"/>
      <c r="QWO252" s="1"/>
      <c r="QWP252" s="1"/>
      <c r="QWQ252" s="1"/>
      <c r="QWR252" s="1"/>
      <c r="QWS252" s="1"/>
      <c r="QWT252" s="1"/>
      <c r="QWU252" s="1"/>
      <c r="QWV252" s="1"/>
      <c r="QWW252" s="1"/>
      <c r="QWX252" s="1"/>
      <c r="QWY252" s="1"/>
      <c r="QWZ252" s="1"/>
      <c r="QXA252" s="1"/>
      <c r="QXB252" s="1"/>
      <c r="QXC252" s="1"/>
      <c r="QXD252" s="1"/>
      <c r="QXE252" s="1"/>
      <c r="QXF252" s="1"/>
      <c r="QXG252" s="1"/>
      <c r="QXH252" s="1"/>
      <c r="QXI252" s="1"/>
      <c r="QXJ252" s="1"/>
      <c r="QXK252" s="1"/>
      <c r="QXL252" s="1"/>
      <c r="QXM252" s="1"/>
      <c r="QXN252" s="1"/>
      <c r="QXO252" s="1"/>
      <c r="QXP252" s="1"/>
      <c r="QXQ252" s="1"/>
      <c r="QXR252" s="1"/>
      <c r="QXS252" s="1"/>
      <c r="QXT252" s="1"/>
      <c r="QXU252" s="1"/>
      <c r="QXV252" s="1"/>
      <c r="QXW252" s="1"/>
      <c r="QXX252" s="1"/>
      <c r="QXY252" s="1"/>
      <c r="QXZ252" s="1"/>
      <c r="QYA252" s="1"/>
      <c r="QYB252" s="1"/>
      <c r="QYC252" s="1"/>
      <c r="QYD252" s="1"/>
      <c r="QYE252" s="1"/>
      <c r="QYF252" s="1"/>
      <c r="QYG252" s="1"/>
      <c r="QYH252" s="1"/>
      <c r="QYI252" s="1"/>
      <c r="QYJ252" s="1"/>
      <c r="QYK252" s="1"/>
      <c r="QYL252" s="1"/>
      <c r="QYM252" s="1"/>
      <c r="QYN252" s="1"/>
      <c r="QYO252" s="1"/>
      <c r="QYP252" s="1"/>
      <c r="QYQ252" s="1"/>
      <c r="QYR252" s="1"/>
      <c r="QYS252" s="1"/>
      <c r="QYT252" s="1"/>
      <c r="QYU252" s="1"/>
      <c r="QYV252" s="1"/>
      <c r="QYW252" s="1"/>
      <c r="QYX252" s="1"/>
      <c r="QYY252" s="1"/>
      <c r="QYZ252" s="1"/>
      <c r="QZA252" s="1"/>
      <c r="QZB252" s="1"/>
      <c r="QZC252" s="1"/>
      <c r="QZD252" s="1"/>
      <c r="QZE252" s="1"/>
      <c r="QZF252" s="1"/>
      <c r="QZG252" s="1"/>
      <c r="QZH252" s="1"/>
      <c r="QZI252" s="1"/>
      <c r="QZJ252" s="1"/>
      <c r="QZK252" s="1"/>
      <c r="QZL252" s="1"/>
      <c r="QZM252" s="1"/>
      <c r="QZN252" s="1"/>
      <c r="QZO252" s="1"/>
      <c r="QZP252" s="1"/>
      <c r="QZQ252" s="1"/>
      <c r="QZR252" s="1"/>
      <c r="QZS252" s="1"/>
      <c r="QZT252" s="1"/>
      <c r="QZU252" s="1"/>
      <c r="QZV252" s="1"/>
      <c r="QZW252" s="1"/>
      <c r="QZX252" s="1"/>
      <c r="QZY252" s="1"/>
      <c r="QZZ252" s="1"/>
      <c r="RAA252" s="1"/>
      <c r="RAB252" s="1"/>
      <c r="RAC252" s="1"/>
      <c r="RAD252" s="1"/>
      <c r="RAE252" s="1"/>
      <c r="RAF252" s="1"/>
      <c r="RAG252" s="1"/>
      <c r="RAH252" s="1"/>
      <c r="RAI252" s="1"/>
      <c r="RAJ252" s="1"/>
      <c r="RAK252" s="1"/>
      <c r="RAL252" s="1"/>
      <c r="RAM252" s="1"/>
      <c r="RAN252" s="1"/>
      <c r="RAO252" s="1"/>
      <c r="RAP252" s="1"/>
      <c r="RAQ252" s="1"/>
      <c r="RAR252" s="1"/>
      <c r="RAS252" s="1"/>
      <c r="RAT252" s="1"/>
      <c r="RAU252" s="1"/>
      <c r="RAV252" s="1"/>
      <c r="RAW252" s="1"/>
      <c r="RAX252" s="1"/>
      <c r="RAY252" s="1"/>
      <c r="RAZ252" s="1"/>
      <c r="RBA252" s="1"/>
      <c r="RBB252" s="1"/>
      <c r="RBC252" s="1"/>
      <c r="RBD252" s="1"/>
      <c r="RBE252" s="1"/>
      <c r="RBF252" s="1"/>
      <c r="RBG252" s="1"/>
      <c r="RBH252" s="1"/>
      <c r="RBI252" s="1"/>
      <c r="RBJ252" s="1"/>
      <c r="RBK252" s="1"/>
      <c r="RBL252" s="1"/>
      <c r="RBM252" s="1"/>
      <c r="RBN252" s="1"/>
      <c r="RBO252" s="1"/>
      <c r="RBP252" s="1"/>
      <c r="RBQ252" s="1"/>
      <c r="RBR252" s="1"/>
      <c r="RBS252" s="1"/>
      <c r="RBT252" s="1"/>
      <c r="RBU252" s="1"/>
      <c r="RBV252" s="1"/>
      <c r="RBW252" s="1"/>
      <c r="RBX252" s="1"/>
      <c r="RBY252" s="1"/>
      <c r="RBZ252" s="1"/>
      <c r="RCA252" s="1"/>
      <c r="RCB252" s="1"/>
      <c r="RCC252" s="1"/>
      <c r="RCD252" s="1"/>
      <c r="RCE252" s="1"/>
      <c r="RCF252" s="1"/>
      <c r="RCG252" s="1"/>
      <c r="RCH252" s="1"/>
      <c r="RCI252" s="1"/>
      <c r="RCJ252" s="1"/>
      <c r="RCK252" s="1"/>
      <c r="RCL252" s="1"/>
      <c r="RCM252" s="1"/>
      <c r="RCN252" s="1"/>
      <c r="RCO252" s="1"/>
      <c r="RCP252" s="1"/>
      <c r="RCQ252" s="1"/>
      <c r="RCR252" s="1"/>
      <c r="RCS252" s="1"/>
      <c r="RCT252" s="1"/>
      <c r="RCU252" s="1"/>
      <c r="RCV252" s="1"/>
      <c r="RCW252" s="1"/>
      <c r="RCX252" s="1"/>
      <c r="RCY252" s="1"/>
      <c r="RCZ252" s="1"/>
      <c r="RDA252" s="1"/>
      <c r="RDB252" s="1"/>
      <c r="RDC252" s="1"/>
      <c r="RDD252" s="1"/>
      <c r="RDE252" s="1"/>
      <c r="RDF252" s="1"/>
      <c r="RDG252" s="1"/>
      <c r="RDH252" s="1"/>
      <c r="RDI252" s="1"/>
      <c r="RDJ252" s="1"/>
      <c r="RDK252" s="1"/>
      <c r="RDL252" s="1"/>
      <c r="RDM252" s="1"/>
      <c r="RDN252" s="1"/>
      <c r="RDO252" s="1"/>
      <c r="RDP252" s="1"/>
      <c r="RDQ252" s="1"/>
      <c r="RDR252" s="1"/>
      <c r="RDS252" s="1"/>
      <c r="RDT252" s="1"/>
      <c r="RDU252" s="1"/>
      <c r="RDV252" s="1"/>
      <c r="RDW252" s="1"/>
      <c r="RDX252" s="1"/>
      <c r="RDY252" s="1"/>
      <c r="RDZ252" s="1"/>
      <c r="REA252" s="1"/>
      <c r="REB252" s="1"/>
      <c r="REC252" s="1"/>
      <c r="RED252" s="1"/>
      <c r="REE252" s="1"/>
      <c r="REF252" s="1"/>
      <c r="REG252" s="1"/>
      <c r="REH252" s="1"/>
      <c r="REI252" s="1"/>
      <c r="REJ252" s="1"/>
      <c r="REK252" s="1"/>
      <c r="REL252" s="1"/>
      <c r="REM252" s="1"/>
      <c r="REN252" s="1"/>
      <c r="REO252" s="1"/>
      <c r="REP252" s="1"/>
      <c r="REQ252" s="1"/>
      <c r="RER252" s="1"/>
      <c r="RES252" s="1"/>
      <c r="RET252" s="1"/>
      <c r="REU252" s="1"/>
      <c r="REV252" s="1"/>
      <c r="REW252" s="1"/>
      <c r="REX252" s="1"/>
      <c r="REY252" s="1"/>
      <c r="REZ252" s="1"/>
      <c r="RFA252" s="1"/>
      <c r="RFB252" s="1"/>
      <c r="RFC252" s="1"/>
      <c r="RFD252" s="1"/>
      <c r="RFE252" s="1"/>
      <c r="RFF252" s="1"/>
      <c r="RFG252" s="1"/>
      <c r="RFH252" s="1"/>
      <c r="RFI252" s="1"/>
      <c r="RFJ252" s="1"/>
      <c r="RFK252" s="1"/>
      <c r="RFL252" s="1"/>
      <c r="RFM252" s="1"/>
      <c r="RFN252" s="1"/>
      <c r="RFO252" s="1"/>
      <c r="RFP252" s="1"/>
      <c r="RFQ252" s="1"/>
      <c r="RFR252" s="1"/>
      <c r="RFS252" s="1"/>
      <c r="RFT252" s="1"/>
      <c r="RFU252" s="1"/>
      <c r="RFV252" s="1"/>
      <c r="RFW252" s="1"/>
      <c r="RFX252" s="1"/>
      <c r="RFY252" s="1"/>
      <c r="RFZ252" s="1"/>
      <c r="RGA252" s="1"/>
      <c r="RGB252" s="1"/>
      <c r="RGC252" s="1"/>
      <c r="RGD252" s="1"/>
      <c r="RGE252" s="1"/>
      <c r="RGF252" s="1"/>
      <c r="RGG252" s="1"/>
      <c r="RGH252" s="1"/>
      <c r="RGI252" s="1"/>
      <c r="RGJ252" s="1"/>
      <c r="RGK252" s="1"/>
      <c r="RGL252" s="1"/>
      <c r="RGM252" s="1"/>
      <c r="RGN252" s="1"/>
      <c r="RGO252" s="1"/>
      <c r="RGP252" s="1"/>
      <c r="RGQ252" s="1"/>
      <c r="RGR252" s="1"/>
      <c r="RGS252" s="1"/>
      <c r="RGT252" s="1"/>
      <c r="RGU252" s="1"/>
      <c r="RGV252" s="1"/>
      <c r="RGW252" s="1"/>
      <c r="RGX252" s="1"/>
      <c r="RGY252" s="1"/>
      <c r="RGZ252" s="1"/>
      <c r="RHA252" s="1"/>
      <c r="RHB252" s="1"/>
      <c r="RHC252" s="1"/>
      <c r="RHD252" s="1"/>
      <c r="RHE252" s="1"/>
      <c r="RHF252" s="1"/>
      <c r="RHG252" s="1"/>
      <c r="RHH252" s="1"/>
      <c r="RHI252" s="1"/>
      <c r="RHJ252" s="1"/>
      <c r="RHK252" s="1"/>
      <c r="RHL252" s="1"/>
      <c r="RHM252" s="1"/>
      <c r="RHN252" s="1"/>
      <c r="RHO252" s="1"/>
      <c r="RHP252" s="1"/>
      <c r="RHQ252" s="1"/>
      <c r="RHR252" s="1"/>
      <c r="RHS252" s="1"/>
      <c r="RHT252" s="1"/>
      <c r="RHU252" s="1"/>
      <c r="RHV252" s="1"/>
      <c r="RHW252" s="1"/>
      <c r="RHX252" s="1"/>
      <c r="RHY252" s="1"/>
      <c r="RHZ252" s="1"/>
      <c r="RIA252" s="1"/>
      <c r="RIB252" s="1"/>
      <c r="RIC252" s="1"/>
      <c r="RID252" s="1"/>
      <c r="RIE252" s="1"/>
      <c r="RIF252" s="1"/>
      <c r="RIG252" s="1"/>
      <c r="RIH252" s="1"/>
      <c r="RII252" s="1"/>
      <c r="RIJ252" s="1"/>
      <c r="RIK252" s="1"/>
      <c r="RIL252" s="1"/>
      <c r="RIM252" s="1"/>
      <c r="RIN252" s="1"/>
      <c r="RIO252" s="1"/>
      <c r="RIP252" s="1"/>
      <c r="RIQ252" s="1"/>
      <c r="RIR252" s="1"/>
      <c r="RIS252" s="1"/>
      <c r="RIT252" s="1"/>
      <c r="RIU252" s="1"/>
      <c r="RIV252" s="1"/>
      <c r="RIW252" s="1"/>
      <c r="RIX252" s="1"/>
      <c r="RIY252" s="1"/>
      <c r="RIZ252" s="1"/>
      <c r="RJA252" s="1"/>
      <c r="RJB252" s="1"/>
      <c r="RJC252" s="1"/>
      <c r="RJD252" s="1"/>
      <c r="RJE252" s="1"/>
      <c r="RJF252" s="1"/>
      <c r="RJG252" s="1"/>
      <c r="RJH252" s="1"/>
      <c r="RJI252" s="1"/>
      <c r="RJJ252" s="1"/>
      <c r="RJK252" s="1"/>
      <c r="RJL252" s="1"/>
      <c r="RJM252" s="1"/>
      <c r="RJN252" s="1"/>
      <c r="RJO252" s="1"/>
      <c r="RJP252" s="1"/>
      <c r="RJQ252" s="1"/>
      <c r="RJR252" s="1"/>
      <c r="RJS252" s="1"/>
      <c r="RJT252" s="1"/>
      <c r="RJU252" s="1"/>
      <c r="RJV252" s="1"/>
      <c r="RJW252" s="1"/>
      <c r="RJX252" s="1"/>
      <c r="RJY252" s="1"/>
      <c r="RJZ252" s="1"/>
      <c r="RKA252" s="1"/>
      <c r="RKB252" s="1"/>
      <c r="RKC252" s="1"/>
      <c r="RKD252" s="1"/>
      <c r="RKE252" s="1"/>
      <c r="RKF252" s="1"/>
      <c r="RKG252" s="1"/>
      <c r="RKH252" s="1"/>
      <c r="RKI252" s="1"/>
      <c r="RKJ252" s="1"/>
      <c r="RKK252" s="1"/>
      <c r="RKL252" s="1"/>
      <c r="RKM252" s="1"/>
      <c r="RKN252" s="1"/>
      <c r="RKO252" s="1"/>
      <c r="RKP252" s="1"/>
      <c r="RKQ252" s="1"/>
      <c r="RKR252" s="1"/>
      <c r="RKS252" s="1"/>
      <c r="RKT252" s="1"/>
      <c r="RKU252" s="1"/>
      <c r="RKV252" s="1"/>
      <c r="RKW252" s="1"/>
      <c r="RKX252" s="1"/>
      <c r="RKY252" s="1"/>
      <c r="RKZ252" s="1"/>
      <c r="RLA252" s="1"/>
      <c r="RLB252" s="1"/>
      <c r="RLC252" s="1"/>
      <c r="RLD252" s="1"/>
      <c r="RLE252" s="1"/>
      <c r="RLF252" s="1"/>
      <c r="RLG252" s="1"/>
      <c r="RLH252" s="1"/>
      <c r="RLI252" s="1"/>
      <c r="RLJ252" s="1"/>
      <c r="RLK252" s="1"/>
      <c r="RLL252" s="1"/>
      <c r="RLM252" s="1"/>
      <c r="RLN252" s="1"/>
      <c r="RLO252" s="1"/>
      <c r="RLP252" s="1"/>
      <c r="RLQ252" s="1"/>
      <c r="RLR252" s="1"/>
      <c r="RLS252" s="1"/>
      <c r="RLT252" s="1"/>
      <c r="RLU252" s="1"/>
      <c r="RLV252" s="1"/>
      <c r="RLW252" s="1"/>
      <c r="RLX252" s="1"/>
      <c r="RLY252" s="1"/>
      <c r="RLZ252" s="1"/>
      <c r="RMA252" s="1"/>
      <c r="RMB252" s="1"/>
      <c r="RMC252" s="1"/>
      <c r="RMD252" s="1"/>
      <c r="RME252" s="1"/>
      <c r="RMF252" s="1"/>
      <c r="RMG252" s="1"/>
      <c r="RMH252" s="1"/>
      <c r="RMI252" s="1"/>
      <c r="RMJ252" s="1"/>
      <c r="RMK252" s="1"/>
      <c r="RML252" s="1"/>
      <c r="RMM252" s="1"/>
      <c r="RMN252" s="1"/>
      <c r="RMO252" s="1"/>
      <c r="RMP252" s="1"/>
      <c r="RMQ252" s="1"/>
      <c r="RMR252" s="1"/>
      <c r="RMS252" s="1"/>
      <c r="RMT252" s="1"/>
      <c r="RMU252" s="1"/>
      <c r="RMV252" s="1"/>
      <c r="RMW252" s="1"/>
      <c r="RMX252" s="1"/>
      <c r="RMY252" s="1"/>
      <c r="RMZ252" s="1"/>
      <c r="RNA252" s="1"/>
      <c r="RNB252" s="1"/>
      <c r="RNC252" s="1"/>
      <c r="RND252" s="1"/>
      <c r="RNE252" s="1"/>
      <c r="RNF252" s="1"/>
      <c r="RNG252" s="1"/>
      <c r="RNH252" s="1"/>
      <c r="RNI252" s="1"/>
      <c r="RNJ252" s="1"/>
      <c r="RNK252" s="1"/>
      <c r="RNL252" s="1"/>
      <c r="RNM252" s="1"/>
      <c r="RNN252" s="1"/>
      <c r="RNO252" s="1"/>
      <c r="RNP252" s="1"/>
      <c r="RNQ252" s="1"/>
      <c r="RNR252" s="1"/>
      <c r="RNS252" s="1"/>
      <c r="RNT252" s="1"/>
      <c r="RNU252" s="1"/>
      <c r="RNV252" s="1"/>
      <c r="RNW252" s="1"/>
      <c r="RNX252" s="1"/>
      <c r="RNY252" s="1"/>
      <c r="RNZ252" s="1"/>
      <c r="ROA252" s="1"/>
      <c r="ROB252" s="1"/>
      <c r="ROC252" s="1"/>
      <c r="ROD252" s="1"/>
      <c r="ROE252" s="1"/>
      <c r="ROF252" s="1"/>
      <c r="ROG252" s="1"/>
      <c r="ROH252" s="1"/>
      <c r="ROI252" s="1"/>
      <c r="ROJ252" s="1"/>
      <c r="ROK252" s="1"/>
      <c r="ROL252" s="1"/>
      <c r="ROM252" s="1"/>
      <c r="RON252" s="1"/>
      <c r="ROO252" s="1"/>
      <c r="ROP252" s="1"/>
      <c r="ROQ252" s="1"/>
      <c r="ROR252" s="1"/>
      <c r="ROS252" s="1"/>
      <c r="ROT252" s="1"/>
      <c r="ROU252" s="1"/>
      <c r="ROV252" s="1"/>
      <c r="ROW252" s="1"/>
      <c r="ROX252" s="1"/>
      <c r="ROY252" s="1"/>
      <c r="ROZ252" s="1"/>
      <c r="RPA252" s="1"/>
      <c r="RPB252" s="1"/>
      <c r="RPC252" s="1"/>
      <c r="RPD252" s="1"/>
      <c r="RPE252" s="1"/>
      <c r="RPF252" s="1"/>
      <c r="RPG252" s="1"/>
      <c r="RPH252" s="1"/>
      <c r="RPI252" s="1"/>
      <c r="RPJ252" s="1"/>
      <c r="RPK252" s="1"/>
      <c r="RPL252" s="1"/>
      <c r="RPM252" s="1"/>
      <c r="RPN252" s="1"/>
      <c r="RPO252" s="1"/>
      <c r="RPP252" s="1"/>
      <c r="RPQ252" s="1"/>
      <c r="RPR252" s="1"/>
      <c r="RPS252" s="1"/>
      <c r="RPT252" s="1"/>
      <c r="RPU252" s="1"/>
      <c r="RPV252" s="1"/>
      <c r="RPW252" s="1"/>
      <c r="RPX252" s="1"/>
      <c r="RPY252" s="1"/>
      <c r="RPZ252" s="1"/>
      <c r="RQA252" s="1"/>
      <c r="RQB252" s="1"/>
      <c r="RQC252" s="1"/>
      <c r="RQD252" s="1"/>
      <c r="RQE252" s="1"/>
      <c r="RQF252" s="1"/>
      <c r="RQG252" s="1"/>
      <c r="RQH252" s="1"/>
      <c r="RQI252" s="1"/>
      <c r="RQJ252" s="1"/>
      <c r="RQK252" s="1"/>
      <c r="RQL252" s="1"/>
      <c r="RQM252" s="1"/>
      <c r="RQN252" s="1"/>
      <c r="RQO252" s="1"/>
      <c r="RQP252" s="1"/>
      <c r="RQQ252" s="1"/>
      <c r="RQR252" s="1"/>
      <c r="RQS252" s="1"/>
      <c r="RQT252" s="1"/>
      <c r="RQU252" s="1"/>
      <c r="RQV252" s="1"/>
      <c r="RQW252" s="1"/>
      <c r="RQX252" s="1"/>
      <c r="RQY252" s="1"/>
      <c r="RQZ252" s="1"/>
      <c r="RRA252" s="1"/>
      <c r="RRB252" s="1"/>
      <c r="RRC252" s="1"/>
      <c r="RRD252" s="1"/>
      <c r="RRE252" s="1"/>
      <c r="RRF252" s="1"/>
      <c r="RRG252" s="1"/>
      <c r="RRH252" s="1"/>
      <c r="RRI252" s="1"/>
      <c r="RRJ252" s="1"/>
      <c r="RRK252" s="1"/>
      <c r="RRL252" s="1"/>
      <c r="RRM252" s="1"/>
      <c r="RRN252" s="1"/>
      <c r="RRO252" s="1"/>
      <c r="RRP252" s="1"/>
      <c r="RRQ252" s="1"/>
      <c r="RRR252" s="1"/>
      <c r="RRS252" s="1"/>
      <c r="RRT252" s="1"/>
      <c r="RRU252" s="1"/>
      <c r="RRV252" s="1"/>
      <c r="RRW252" s="1"/>
      <c r="RRX252" s="1"/>
      <c r="RRY252" s="1"/>
      <c r="RRZ252" s="1"/>
      <c r="RSA252" s="1"/>
      <c r="RSB252" s="1"/>
      <c r="RSC252" s="1"/>
      <c r="RSD252" s="1"/>
      <c r="RSE252" s="1"/>
      <c r="RSF252" s="1"/>
      <c r="RSG252" s="1"/>
      <c r="RSH252" s="1"/>
      <c r="RSI252" s="1"/>
      <c r="RSJ252" s="1"/>
      <c r="RSK252" s="1"/>
      <c r="RSL252" s="1"/>
      <c r="RSM252" s="1"/>
      <c r="RSN252" s="1"/>
      <c r="RSO252" s="1"/>
      <c r="RSP252" s="1"/>
      <c r="RSQ252" s="1"/>
      <c r="RSR252" s="1"/>
      <c r="RSS252" s="1"/>
      <c r="RST252" s="1"/>
      <c r="RSU252" s="1"/>
      <c r="RSV252" s="1"/>
      <c r="RSW252" s="1"/>
      <c r="RSX252" s="1"/>
      <c r="RSY252" s="1"/>
      <c r="RSZ252" s="1"/>
      <c r="RTA252" s="1"/>
      <c r="RTB252" s="1"/>
      <c r="RTC252" s="1"/>
      <c r="RTD252" s="1"/>
      <c r="RTE252" s="1"/>
      <c r="RTF252" s="1"/>
      <c r="RTG252" s="1"/>
      <c r="RTH252" s="1"/>
      <c r="RTI252" s="1"/>
      <c r="RTJ252" s="1"/>
      <c r="RTK252" s="1"/>
      <c r="RTL252" s="1"/>
      <c r="RTM252" s="1"/>
      <c r="RTN252" s="1"/>
      <c r="RTO252" s="1"/>
      <c r="RTP252" s="1"/>
      <c r="RTQ252" s="1"/>
      <c r="RTR252" s="1"/>
      <c r="RTS252" s="1"/>
      <c r="RTT252" s="1"/>
      <c r="RTU252" s="1"/>
      <c r="RTV252" s="1"/>
      <c r="RTW252" s="1"/>
      <c r="RTX252" s="1"/>
      <c r="RTY252" s="1"/>
      <c r="RTZ252" s="1"/>
      <c r="RUA252" s="1"/>
      <c r="RUB252" s="1"/>
      <c r="RUC252" s="1"/>
      <c r="RUD252" s="1"/>
      <c r="RUE252" s="1"/>
      <c r="RUF252" s="1"/>
      <c r="RUG252" s="1"/>
      <c r="RUH252" s="1"/>
      <c r="RUI252" s="1"/>
      <c r="RUJ252" s="1"/>
      <c r="RUK252" s="1"/>
      <c r="RUL252" s="1"/>
      <c r="RUM252" s="1"/>
      <c r="RUN252" s="1"/>
      <c r="RUO252" s="1"/>
      <c r="RUP252" s="1"/>
      <c r="RUQ252" s="1"/>
      <c r="RUR252" s="1"/>
      <c r="RUS252" s="1"/>
      <c r="RUT252" s="1"/>
      <c r="RUU252" s="1"/>
      <c r="RUV252" s="1"/>
      <c r="RUW252" s="1"/>
      <c r="RUX252" s="1"/>
      <c r="RUY252" s="1"/>
      <c r="RUZ252" s="1"/>
      <c r="RVA252" s="1"/>
      <c r="RVB252" s="1"/>
      <c r="RVC252" s="1"/>
      <c r="RVD252" s="1"/>
      <c r="RVE252" s="1"/>
      <c r="RVF252" s="1"/>
      <c r="RVG252" s="1"/>
      <c r="RVH252" s="1"/>
      <c r="RVI252" s="1"/>
      <c r="RVJ252" s="1"/>
      <c r="RVK252" s="1"/>
      <c r="RVL252" s="1"/>
      <c r="RVM252" s="1"/>
      <c r="RVN252" s="1"/>
      <c r="RVO252" s="1"/>
      <c r="RVP252" s="1"/>
      <c r="RVQ252" s="1"/>
      <c r="RVR252" s="1"/>
      <c r="RVS252" s="1"/>
      <c r="RVT252" s="1"/>
      <c r="RVU252" s="1"/>
      <c r="RVV252" s="1"/>
      <c r="RVW252" s="1"/>
      <c r="RVX252" s="1"/>
      <c r="RVY252" s="1"/>
      <c r="RVZ252" s="1"/>
      <c r="RWA252" s="1"/>
      <c r="RWB252" s="1"/>
      <c r="RWC252" s="1"/>
      <c r="RWD252" s="1"/>
      <c r="RWE252" s="1"/>
      <c r="RWF252" s="1"/>
      <c r="RWG252" s="1"/>
      <c r="RWH252" s="1"/>
      <c r="RWI252" s="1"/>
      <c r="RWJ252" s="1"/>
      <c r="RWK252" s="1"/>
      <c r="RWL252" s="1"/>
      <c r="RWM252" s="1"/>
      <c r="RWN252" s="1"/>
      <c r="RWO252" s="1"/>
      <c r="RWP252" s="1"/>
      <c r="RWQ252" s="1"/>
      <c r="RWR252" s="1"/>
      <c r="RWS252" s="1"/>
      <c r="RWT252" s="1"/>
      <c r="RWU252" s="1"/>
      <c r="RWV252" s="1"/>
      <c r="RWW252" s="1"/>
      <c r="RWX252" s="1"/>
      <c r="RWY252" s="1"/>
      <c r="RWZ252" s="1"/>
      <c r="RXA252" s="1"/>
      <c r="RXB252" s="1"/>
      <c r="RXC252" s="1"/>
      <c r="RXD252" s="1"/>
      <c r="RXE252" s="1"/>
      <c r="RXF252" s="1"/>
      <c r="RXG252" s="1"/>
      <c r="RXH252" s="1"/>
      <c r="RXI252" s="1"/>
      <c r="RXJ252" s="1"/>
      <c r="RXK252" s="1"/>
      <c r="RXL252" s="1"/>
      <c r="RXM252" s="1"/>
      <c r="RXN252" s="1"/>
      <c r="RXO252" s="1"/>
      <c r="RXP252" s="1"/>
      <c r="RXQ252" s="1"/>
      <c r="RXR252" s="1"/>
      <c r="RXS252" s="1"/>
      <c r="RXT252" s="1"/>
      <c r="RXU252" s="1"/>
      <c r="RXV252" s="1"/>
      <c r="RXW252" s="1"/>
      <c r="RXX252" s="1"/>
      <c r="RXY252" s="1"/>
      <c r="RXZ252" s="1"/>
      <c r="RYA252" s="1"/>
      <c r="RYB252" s="1"/>
      <c r="RYC252" s="1"/>
      <c r="RYD252" s="1"/>
      <c r="RYE252" s="1"/>
      <c r="RYF252" s="1"/>
      <c r="RYG252" s="1"/>
      <c r="RYH252" s="1"/>
      <c r="RYI252" s="1"/>
      <c r="RYJ252" s="1"/>
      <c r="RYK252" s="1"/>
      <c r="RYL252" s="1"/>
      <c r="RYM252" s="1"/>
      <c r="RYN252" s="1"/>
      <c r="RYO252" s="1"/>
      <c r="RYP252" s="1"/>
      <c r="RYQ252" s="1"/>
      <c r="RYR252" s="1"/>
      <c r="RYS252" s="1"/>
      <c r="RYT252" s="1"/>
      <c r="RYU252" s="1"/>
      <c r="RYV252" s="1"/>
      <c r="RYW252" s="1"/>
      <c r="RYX252" s="1"/>
      <c r="RYY252" s="1"/>
      <c r="RYZ252" s="1"/>
      <c r="RZA252" s="1"/>
      <c r="RZB252" s="1"/>
      <c r="RZC252" s="1"/>
      <c r="RZD252" s="1"/>
      <c r="RZE252" s="1"/>
      <c r="RZF252" s="1"/>
      <c r="RZG252" s="1"/>
      <c r="RZH252" s="1"/>
      <c r="RZI252" s="1"/>
      <c r="RZJ252" s="1"/>
      <c r="RZK252" s="1"/>
      <c r="RZL252" s="1"/>
      <c r="RZM252" s="1"/>
      <c r="RZN252" s="1"/>
      <c r="RZO252" s="1"/>
      <c r="RZP252" s="1"/>
      <c r="RZQ252" s="1"/>
      <c r="RZR252" s="1"/>
      <c r="RZS252" s="1"/>
      <c r="RZT252" s="1"/>
      <c r="RZU252" s="1"/>
      <c r="RZV252" s="1"/>
      <c r="RZW252" s="1"/>
      <c r="RZX252" s="1"/>
      <c r="RZY252" s="1"/>
      <c r="RZZ252" s="1"/>
      <c r="SAA252" s="1"/>
      <c r="SAB252" s="1"/>
      <c r="SAC252" s="1"/>
      <c r="SAD252" s="1"/>
      <c r="SAE252" s="1"/>
      <c r="SAF252" s="1"/>
      <c r="SAG252" s="1"/>
      <c r="SAH252" s="1"/>
      <c r="SAI252" s="1"/>
      <c r="SAJ252" s="1"/>
      <c r="SAK252" s="1"/>
      <c r="SAL252" s="1"/>
      <c r="SAM252" s="1"/>
      <c r="SAN252" s="1"/>
      <c r="SAO252" s="1"/>
      <c r="SAP252" s="1"/>
      <c r="SAQ252" s="1"/>
      <c r="SAR252" s="1"/>
      <c r="SAS252" s="1"/>
      <c r="SAT252" s="1"/>
      <c r="SAU252" s="1"/>
      <c r="SAV252" s="1"/>
      <c r="SAW252" s="1"/>
      <c r="SAX252" s="1"/>
      <c r="SAY252" s="1"/>
      <c r="SAZ252" s="1"/>
      <c r="SBA252" s="1"/>
      <c r="SBB252" s="1"/>
      <c r="SBC252" s="1"/>
      <c r="SBD252" s="1"/>
      <c r="SBE252" s="1"/>
      <c r="SBF252" s="1"/>
      <c r="SBG252" s="1"/>
      <c r="SBH252" s="1"/>
      <c r="SBI252" s="1"/>
      <c r="SBJ252" s="1"/>
      <c r="SBK252" s="1"/>
      <c r="SBL252" s="1"/>
      <c r="SBM252" s="1"/>
      <c r="SBN252" s="1"/>
      <c r="SBO252" s="1"/>
      <c r="SBP252" s="1"/>
      <c r="SBQ252" s="1"/>
      <c r="SBR252" s="1"/>
      <c r="SBS252" s="1"/>
      <c r="SBT252" s="1"/>
      <c r="SBU252" s="1"/>
      <c r="SBV252" s="1"/>
      <c r="SBW252" s="1"/>
      <c r="SBX252" s="1"/>
      <c r="SBY252" s="1"/>
      <c r="SBZ252" s="1"/>
      <c r="SCA252" s="1"/>
      <c r="SCB252" s="1"/>
      <c r="SCC252" s="1"/>
      <c r="SCD252" s="1"/>
      <c r="SCE252" s="1"/>
      <c r="SCF252" s="1"/>
      <c r="SCG252" s="1"/>
      <c r="SCH252" s="1"/>
      <c r="SCI252" s="1"/>
      <c r="SCJ252" s="1"/>
      <c r="SCK252" s="1"/>
      <c r="SCL252" s="1"/>
      <c r="SCM252" s="1"/>
      <c r="SCN252" s="1"/>
      <c r="SCO252" s="1"/>
      <c r="SCP252" s="1"/>
      <c r="SCQ252" s="1"/>
      <c r="SCR252" s="1"/>
      <c r="SCS252" s="1"/>
      <c r="SCT252" s="1"/>
      <c r="SCU252" s="1"/>
      <c r="SCV252" s="1"/>
      <c r="SCW252" s="1"/>
      <c r="SCX252" s="1"/>
      <c r="SCY252" s="1"/>
      <c r="SCZ252" s="1"/>
      <c r="SDA252" s="1"/>
      <c r="SDB252" s="1"/>
      <c r="SDC252" s="1"/>
      <c r="SDD252" s="1"/>
      <c r="SDE252" s="1"/>
      <c r="SDF252" s="1"/>
      <c r="SDG252" s="1"/>
      <c r="SDH252" s="1"/>
      <c r="SDI252" s="1"/>
      <c r="SDJ252" s="1"/>
      <c r="SDK252" s="1"/>
      <c r="SDL252" s="1"/>
      <c r="SDM252" s="1"/>
      <c r="SDN252" s="1"/>
      <c r="SDO252" s="1"/>
      <c r="SDP252" s="1"/>
      <c r="SDQ252" s="1"/>
      <c r="SDR252" s="1"/>
      <c r="SDS252" s="1"/>
      <c r="SDT252" s="1"/>
      <c r="SDU252" s="1"/>
      <c r="SDV252" s="1"/>
      <c r="SDW252" s="1"/>
      <c r="SDX252" s="1"/>
      <c r="SDY252" s="1"/>
      <c r="SDZ252" s="1"/>
      <c r="SEA252" s="1"/>
      <c r="SEB252" s="1"/>
      <c r="SEC252" s="1"/>
      <c r="SED252" s="1"/>
      <c r="SEE252" s="1"/>
      <c r="SEF252" s="1"/>
      <c r="SEG252" s="1"/>
      <c r="SEH252" s="1"/>
      <c r="SEI252" s="1"/>
      <c r="SEJ252" s="1"/>
      <c r="SEK252" s="1"/>
      <c r="SEL252" s="1"/>
      <c r="SEM252" s="1"/>
      <c r="SEN252" s="1"/>
      <c r="SEO252" s="1"/>
      <c r="SEP252" s="1"/>
      <c r="SEQ252" s="1"/>
      <c r="SER252" s="1"/>
      <c r="SES252" s="1"/>
      <c r="SET252" s="1"/>
      <c r="SEU252" s="1"/>
      <c r="SEV252" s="1"/>
      <c r="SEW252" s="1"/>
      <c r="SEX252" s="1"/>
      <c r="SEY252" s="1"/>
      <c r="SEZ252" s="1"/>
      <c r="SFA252" s="1"/>
      <c r="SFB252" s="1"/>
      <c r="SFC252" s="1"/>
      <c r="SFD252" s="1"/>
      <c r="SFE252" s="1"/>
      <c r="SFF252" s="1"/>
      <c r="SFG252" s="1"/>
      <c r="SFH252" s="1"/>
      <c r="SFI252" s="1"/>
      <c r="SFJ252" s="1"/>
      <c r="SFK252" s="1"/>
      <c r="SFL252" s="1"/>
      <c r="SFM252" s="1"/>
      <c r="SFN252" s="1"/>
      <c r="SFO252" s="1"/>
      <c r="SFP252" s="1"/>
      <c r="SFQ252" s="1"/>
      <c r="SFR252" s="1"/>
      <c r="SFS252" s="1"/>
      <c r="SFT252" s="1"/>
      <c r="SFU252" s="1"/>
      <c r="SFV252" s="1"/>
      <c r="SFW252" s="1"/>
      <c r="SFX252" s="1"/>
      <c r="SFY252" s="1"/>
      <c r="SFZ252" s="1"/>
      <c r="SGA252" s="1"/>
      <c r="SGB252" s="1"/>
      <c r="SGC252" s="1"/>
      <c r="SGD252" s="1"/>
      <c r="SGE252" s="1"/>
      <c r="SGF252" s="1"/>
      <c r="SGG252" s="1"/>
      <c r="SGH252" s="1"/>
      <c r="SGI252" s="1"/>
      <c r="SGJ252" s="1"/>
      <c r="SGK252" s="1"/>
      <c r="SGL252" s="1"/>
      <c r="SGM252" s="1"/>
      <c r="SGN252" s="1"/>
      <c r="SGO252" s="1"/>
      <c r="SGP252" s="1"/>
      <c r="SGQ252" s="1"/>
      <c r="SGR252" s="1"/>
      <c r="SGS252" s="1"/>
      <c r="SGT252" s="1"/>
      <c r="SGU252" s="1"/>
      <c r="SGV252" s="1"/>
      <c r="SGW252" s="1"/>
      <c r="SGX252" s="1"/>
      <c r="SGY252" s="1"/>
      <c r="SGZ252" s="1"/>
      <c r="SHA252" s="1"/>
      <c r="SHB252" s="1"/>
      <c r="SHC252" s="1"/>
      <c r="SHD252" s="1"/>
      <c r="SHE252" s="1"/>
      <c r="SHF252" s="1"/>
      <c r="SHG252" s="1"/>
      <c r="SHH252" s="1"/>
      <c r="SHI252" s="1"/>
      <c r="SHJ252" s="1"/>
      <c r="SHK252" s="1"/>
      <c r="SHL252" s="1"/>
      <c r="SHM252" s="1"/>
      <c r="SHN252" s="1"/>
      <c r="SHO252" s="1"/>
      <c r="SHP252" s="1"/>
      <c r="SHQ252" s="1"/>
      <c r="SHR252" s="1"/>
      <c r="SHS252" s="1"/>
      <c r="SHT252" s="1"/>
      <c r="SHU252" s="1"/>
      <c r="SHV252" s="1"/>
      <c r="SHW252" s="1"/>
      <c r="SHX252" s="1"/>
      <c r="SHY252" s="1"/>
      <c r="SHZ252" s="1"/>
      <c r="SIA252" s="1"/>
      <c r="SIB252" s="1"/>
      <c r="SIC252" s="1"/>
      <c r="SID252" s="1"/>
      <c r="SIE252" s="1"/>
      <c r="SIF252" s="1"/>
      <c r="SIG252" s="1"/>
      <c r="SIH252" s="1"/>
      <c r="SII252" s="1"/>
      <c r="SIJ252" s="1"/>
      <c r="SIK252" s="1"/>
      <c r="SIL252" s="1"/>
      <c r="SIM252" s="1"/>
      <c r="SIN252" s="1"/>
      <c r="SIO252" s="1"/>
      <c r="SIP252" s="1"/>
      <c r="SIQ252" s="1"/>
      <c r="SIR252" s="1"/>
      <c r="SIS252" s="1"/>
      <c r="SIT252" s="1"/>
      <c r="SIU252" s="1"/>
      <c r="SIV252" s="1"/>
      <c r="SIW252" s="1"/>
      <c r="SIX252" s="1"/>
      <c r="SIY252" s="1"/>
      <c r="SIZ252" s="1"/>
      <c r="SJA252" s="1"/>
      <c r="SJB252" s="1"/>
      <c r="SJC252" s="1"/>
      <c r="SJD252" s="1"/>
      <c r="SJE252" s="1"/>
      <c r="SJF252" s="1"/>
      <c r="SJG252" s="1"/>
      <c r="SJH252" s="1"/>
      <c r="SJI252" s="1"/>
      <c r="SJJ252" s="1"/>
      <c r="SJK252" s="1"/>
      <c r="SJL252" s="1"/>
      <c r="SJM252" s="1"/>
      <c r="SJN252" s="1"/>
      <c r="SJO252" s="1"/>
      <c r="SJP252" s="1"/>
      <c r="SJQ252" s="1"/>
      <c r="SJR252" s="1"/>
      <c r="SJS252" s="1"/>
      <c r="SJT252" s="1"/>
      <c r="SJU252" s="1"/>
      <c r="SJV252" s="1"/>
      <c r="SJW252" s="1"/>
      <c r="SJX252" s="1"/>
      <c r="SJY252" s="1"/>
      <c r="SJZ252" s="1"/>
      <c r="SKA252" s="1"/>
      <c r="SKB252" s="1"/>
      <c r="SKC252" s="1"/>
      <c r="SKD252" s="1"/>
      <c r="SKE252" s="1"/>
      <c r="SKF252" s="1"/>
      <c r="SKG252" s="1"/>
      <c r="SKH252" s="1"/>
      <c r="SKI252" s="1"/>
      <c r="SKJ252" s="1"/>
      <c r="SKK252" s="1"/>
      <c r="SKL252" s="1"/>
      <c r="SKM252" s="1"/>
      <c r="SKN252" s="1"/>
      <c r="SKO252" s="1"/>
      <c r="SKP252" s="1"/>
      <c r="SKQ252" s="1"/>
      <c r="SKR252" s="1"/>
      <c r="SKS252" s="1"/>
      <c r="SKT252" s="1"/>
      <c r="SKU252" s="1"/>
      <c r="SKV252" s="1"/>
      <c r="SKW252" s="1"/>
      <c r="SKX252" s="1"/>
      <c r="SKY252" s="1"/>
      <c r="SKZ252" s="1"/>
      <c r="SLA252" s="1"/>
      <c r="SLB252" s="1"/>
      <c r="SLC252" s="1"/>
      <c r="SLD252" s="1"/>
      <c r="SLE252" s="1"/>
      <c r="SLF252" s="1"/>
      <c r="SLG252" s="1"/>
      <c r="SLH252" s="1"/>
      <c r="SLI252" s="1"/>
      <c r="SLJ252" s="1"/>
      <c r="SLK252" s="1"/>
      <c r="SLL252" s="1"/>
      <c r="SLM252" s="1"/>
      <c r="SLN252" s="1"/>
      <c r="SLO252" s="1"/>
      <c r="SLP252" s="1"/>
      <c r="SLQ252" s="1"/>
      <c r="SLR252" s="1"/>
      <c r="SLS252" s="1"/>
      <c r="SLT252" s="1"/>
      <c r="SLU252" s="1"/>
      <c r="SLV252" s="1"/>
      <c r="SLW252" s="1"/>
      <c r="SLX252" s="1"/>
      <c r="SLY252" s="1"/>
      <c r="SLZ252" s="1"/>
      <c r="SMA252" s="1"/>
      <c r="SMB252" s="1"/>
      <c r="SMC252" s="1"/>
      <c r="SMD252" s="1"/>
      <c r="SME252" s="1"/>
      <c r="SMF252" s="1"/>
      <c r="SMG252" s="1"/>
      <c r="SMH252" s="1"/>
      <c r="SMI252" s="1"/>
      <c r="SMJ252" s="1"/>
      <c r="SMK252" s="1"/>
      <c r="SML252" s="1"/>
      <c r="SMM252" s="1"/>
      <c r="SMN252" s="1"/>
      <c r="SMO252" s="1"/>
      <c r="SMP252" s="1"/>
      <c r="SMQ252" s="1"/>
      <c r="SMR252" s="1"/>
      <c r="SMS252" s="1"/>
      <c r="SMT252" s="1"/>
      <c r="SMU252" s="1"/>
      <c r="SMV252" s="1"/>
      <c r="SMW252" s="1"/>
      <c r="SMX252" s="1"/>
      <c r="SMY252" s="1"/>
      <c r="SMZ252" s="1"/>
      <c r="SNA252" s="1"/>
      <c r="SNB252" s="1"/>
      <c r="SNC252" s="1"/>
      <c r="SND252" s="1"/>
      <c r="SNE252" s="1"/>
      <c r="SNF252" s="1"/>
      <c r="SNG252" s="1"/>
      <c r="SNH252" s="1"/>
      <c r="SNI252" s="1"/>
      <c r="SNJ252" s="1"/>
      <c r="SNK252" s="1"/>
      <c r="SNL252" s="1"/>
      <c r="SNM252" s="1"/>
      <c r="SNN252" s="1"/>
      <c r="SNO252" s="1"/>
      <c r="SNP252" s="1"/>
      <c r="SNQ252" s="1"/>
      <c r="SNR252" s="1"/>
      <c r="SNS252" s="1"/>
      <c r="SNT252" s="1"/>
      <c r="SNU252" s="1"/>
      <c r="SNV252" s="1"/>
      <c r="SNW252" s="1"/>
      <c r="SNX252" s="1"/>
      <c r="SNY252" s="1"/>
      <c r="SNZ252" s="1"/>
      <c r="SOA252" s="1"/>
      <c r="SOB252" s="1"/>
      <c r="SOC252" s="1"/>
      <c r="SOD252" s="1"/>
      <c r="SOE252" s="1"/>
      <c r="SOF252" s="1"/>
      <c r="SOG252" s="1"/>
      <c r="SOH252" s="1"/>
      <c r="SOI252" s="1"/>
      <c r="SOJ252" s="1"/>
      <c r="SOK252" s="1"/>
      <c r="SOL252" s="1"/>
      <c r="SOM252" s="1"/>
      <c r="SON252" s="1"/>
      <c r="SOO252" s="1"/>
      <c r="SOP252" s="1"/>
      <c r="SOQ252" s="1"/>
      <c r="SOR252" s="1"/>
      <c r="SOS252" s="1"/>
      <c r="SOT252" s="1"/>
      <c r="SOU252" s="1"/>
      <c r="SOV252" s="1"/>
      <c r="SOW252" s="1"/>
      <c r="SOX252" s="1"/>
      <c r="SOY252" s="1"/>
      <c r="SOZ252" s="1"/>
      <c r="SPA252" s="1"/>
      <c r="SPB252" s="1"/>
      <c r="SPC252" s="1"/>
      <c r="SPD252" s="1"/>
      <c r="SPE252" s="1"/>
      <c r="SPF252" s="1"/>
      <c r="SPG252" s="1"/>
      <c r="SPH252" s="1"/>
      <c r="SPI252" s="1"/>
      <c r="SPJ252" s="1"/>
      <c r="SPK252" s="1"/>
      <c r="SPL252" s="1"/>
      <c r="SPM252" s="1"/>
      <c r="SPN252" s="1"/>
      <c r="SPO252" s="1"/>
      <c r="SPP252" s="1"/>
      <c r="SPQ252" s="1"/>
      <c r="SPR252" s="1"/>
      <c r="SPS252" s="1"/>
      <c r="SPT252" s="1"/>
      <c r="SPU252" s="1"/>
      <c r="SPV252" s="1"/>
      <c r="SPW252" s="1"/>
      <c r="SPX252" s="1"/>
      <c r="SPY252" s="1"/>
      <c r="SPZ252" s="1"/>
      <c r="SQA252" s="1"/>
      <c r="SQB252" s="1"/>
      <c r="SQC252" s="1"/>
      <c r="SQD252" s="1"/>
      <c r="SQE252" s="1"/>
      <c r="SQF252" s="1"/>
      <c r="SQG252" s="1"/>
      <c r="SQH252" s="1"/>
      <c r="SQI252" s="1"/>
      <c r="SQJ252" s="1"/>
      <c r="SQK252" s="1"/>
      <c r="SQL252" s="1"/>
      <c r="SQM252" s="1"/>
      <c r="SQN252" s="1"/>
      <c r="SQO252" s="1"/>
      <c r="SQP252" s="1"/>
      <c r="SQQ252" s="1"/>
      <c r="SQR252" s="1"/>
      <c r="SQS252" s="1"/>
      <c r="SQT252" s="1"/>
      <c r="SQU252" s="1"/>
      <c r="SQV252" s="1"/>
      <c r="SQW252" s="1"/>
      <c r="SQX252" s="1"/>
      <c r="SQY252" s="1"/>
      <c r="SQZ252" s="1"/>
      <c r="SRA252" s="1"/>
      <c r="SRB252" s="1"/>
      <c r="SRC252" s="1"/>
      <c r="SRD252" s="1"/>
      <c r="SRE252" s="1"/>
      <c r="SRF252" s="1"/>
      <c r="SRG252" s="1"/>
      <c r="SRH252" s="1"/>
      <c r="SRI252" s="1"/>
      <c r="SRJ252" s="1"/>
      <c r="SRK252" s="1"/>
      <c r="SRL252" s="1"/>
      <c r="SRM252" s="1"/>
      <c r="SRN252" s="1"/>
      <c r="SRO252" s="1"/>
      <c r="SRP252" s="1"/>
      <c r="SRQ252" s="1"/>
      <c r="SRR252" s="1"/>
      <c r="SRS252" s="1"/>
      <c r="SRT252" s="1"/>
      <c r="SRU252" s="1"/>
      <c r="SRV252" s="1"/>
      <c r="SRW252" s="1"/>
      <c r="SRX252" s="1"/>
      <c r="SRY252" s="1"/>
      <c r="SRZ252" s="1"/>
      <c r="SSA252" s="1"/>
      <c r="SSB252" s="1"/>
      <c r="SSC252" s="1"/>
      <c r="SSD252" s="1"/>
      <c r="SSE252" s="1"/>
      <c r="SSF252" s="1"/>
      <c r="SSG252" s="1"/>
      <c r="SSH252" s="1"/>
      <c r="SSI252" s="1"/>
      <c r="SSJ252" s="1"/>
      <c r="SSK252" s="1"/>
      <c r="SSL252" s="1"/>
      <c r="SSM252" s="1"/>
      <c r="SSN252" s="1"/>
      <c r="SSO252" s="1"/>
      <c r="SSP252" s="1"/>
      <c r="SSQ252" s="1"/>
      <c r="SSR252" s="1"/>
      <c r="SSS252" s="1"/>
      <c r="SST252" s="1"/>
      <c r="SSU252" s="1"/>
      <c r="SSV252" s="1"/>
      <c r="SSW252" s="1"/>
      <c r="SSX252" s="1"/>
      <c r="SSY252" s="1"/>
      <c r="SSZ252" s="1"/>
      <c r="STA252" s="1"/>
      <c r="STB252" s="1"/>
      <c r="STC252" s="1"/>
      <c r="STD252" s="1"/>
      <c r="STE252" s="1"/>
      <c r="STF252" s="1"/>
      <c r="STG252" s="1"/>
      <c r="STH252" s="1"/>
      <c r="STI252" s="1"/>
      <c r="STJ252" s="1"/>
      <c r="STK252" s="1"/>
      <c r="STL252" s="1"/>
      <c r="STM252" s="1"/>
      <c r="STN252" s="1"/>
      <c r="STO252" s="1"/>
      <c r="STP252" s="1"/>
      <c r="STQ252" s="1"/>
      <c r="STR252" s="1"/>
      <c r="STS252" s="1"/>
      <c r="STT252" s="1"/>
      <c r="STU252" s="1"/>
      <c r="STV252" s="1"/>
      <c r="STW252" s="1"/>
      <c r="STX252" s="1"/>
      <c r="STY252" s="1"/>
      <c r="STZ252" s="1"/>
      <c r="SUA252" s="1"/>
      <c r="SUB252" s="1"/>
      <c r="SUC252" s="1"/>
      <c r="SUD252" s="1"/>
      <c r="SUE252" s="1"/>
      <c r="SUF252" s="1"/>
      <c r="SUG252" s="1"/>
      <c r="SUH252" s="1"/>
      <c r="SUI252" s="1"/>
      <c r="SUJ252" s="1"/>
      <c r="SUK252" s="1"/>
      <c r="SUL252" s="1"/>
      <c r="SUM252" s="1"/>
      <c r="SUN252" s="1"/>
      <c r="SUO252" s="1"/>
      <c r="SUP252" s="1"/>
      <c r="SUQ252" s="1"/>
      <c r="SUR252" s="1"/>
      <c r="SUS252" s="1"/>
      <c r="SUT252" s="1"/>
      <c r="SUU252" s="1"/>
      <c r="SUV252" s="1"/>
      <c r="SUW252" s="1"/>
      <c r="SUX252" s="1"/>
      <c r="SUY252" s="1"/>
      <c r="SUZ252" s="1"/>
      <c r="SVA252" s="1"/>
      <c r="SVB252" s="1"/>
      <c r="SVC252" s="1"/>
      <c r="SVD252" s="1"/>
      <c r="SVE252" s="1"/>
      <c r="SVF252" s="1"/>
      <c r="SVG252" s="1"/>
      <c r="SVH252" s="1"/>
      <c r="SVI252" s="1"/>
      <c r="SVJ252" s="1"/>
      <c r="SVK252" s="1"/>
      <c r="SVL252" s="1"/>
      <c r="SVM252" s="1"/>
      <c r="SVN252" s="1"/>
      <c r="SVO252" s="1"/>
      <c r="SVP252" s="1"/>
      <c r="SVQ252" s="1"/>
      <c r="SVR252" s="1"/>
      <c r="SVS252" s="1"/>
      <c r="SVT252" s="1"/>
      <c r="SVU252" s="1"/>
      <c r="SVV252" s="1"/>
      <c r="SVW252" s="1"/>
      <c r="SVX252" s="1"/>
      <c r="SVY252" s="1"/>
      <c r="SVZ252" s="1"/>
      <c r="SWA252" s="1"/>
      <c r="SWB252" s="1"/>
      <c r="SWC252" s="1"/>
      <c r="SWD252" s="1"/>
      <c r="SWE252" s="1"/>
      <c r="SWF252" s="1"/>
      <c r="SWG252" s="1"/>
      <c r="SWH252" s="1"/>
      <c r="SWI252" s="1"/>
      <c r="SWJ252" s="1"/>
      <c r="SWK252" s="1"/>
      <c r="SWL252" s="1"/>
      <c r="SWM252" s="1"/>
      <c r="SWN252" s="1"/>
      <c r="SWO252" s="1"/>
      <c r="SWP252" s="1"/>
      <c r="SWQ252" s="1"/>
      <c r="SWR252" s="1"/>
      <c r="SWS252" s="1"/>
      <c r="SWT252" s="1"/>
      <c r="SWU252" s="1"/>
      <c r="SWV252" s="1"/>
      <c r="SWW252" s="1"/>
      <c r="SWX252" s="1"/>
      <c r="SWY252" s="1"/>
      <c r="SWZ252" s="1"/>
      <c r="SXA252" s="1"/>
      <c r="SXB252" s="1"/>
      <c r="SXC252" s="1"/>
      <c r="SXD252" s="1"/>
      <c r="SXE252" s="1"/>
      <c r="SXF252" s="1"/>
      <c r="SXG252" s="1"/>
      <c r="SXH252" s="1"/>
      <c r="SXI252" s="1"/>
      <c r="SXJ252" s="1"/>
      <c r="SXK252" s="1"/>
      <c r="SXL252" s="1"/>
      <c r="SXM252" s="1"/>
      <c r="SXN252" s="1"/>
      <c r="SXO252" s="1"/>
      <c r="SXP252" s="1"/>
      <c r="SXQ252" s="1"/>
      <c r="SXR252" s="1"/>
      <c r="SXS252" s="1"/>
      <c r="SXT252" s="1"/>
      <c r="SXU252" s="1"/>
      <c r="SXV252" s="1"/>
      <c r="SXW252" s="1"/>
      <c r="SXX252" s="1"/>
      <c r="SXY252" s="1"/>
      <c r="SXZ252" s="1"/>
      <c r="SYA252" s="1"/>
      <c r="SYB252" s="1"/>
      <c r="SYC252" s="1"/>
      <c r="SYD252" s="1"/>
      <c r="SYE252" s="1"/>
      <c r="SYF252" s="1"/>
      <c r="SYG252" s="1"/>
      <c r="SYH252" s="1"/>
      <c r="SYI252" s="1"/>
      <c r="SYJ252" s="1"/>
      <c r="SYK252" s="1"/>
      <c r="SYL252" s="1"/>
      <c r="SYM252" s="1"/>
      <c r="SYN252" s="1"/>
      <c r="SYO252" s="1"/>
      <c r="SYP252" s="1"/>
      <c r="SYQ252" s="1"/>
      <c r="SYR252" s="1"/>
      <c r="SYS252" s="1"/>
      <c r="SYT252" s="1"/>
      <c r="SYU252" s="1"/>
      <c r="SYV252" s="1"/>
      <c r="SYW252" s="1"/>
      <c r="SYX252" s="1"/>
      <c r="SYY252" s="1"/>
      <c r="SYZ252" s="1"/>
      <c r="SZA252" s="1"/>
      <c r="SZB252" s="1"/>
      <c r="SZC252" s="1"/>
      <c r="SZD252" s="1"/>
      <c r="SZE252" s="1"/>
      <c r="SZF252" s="1"/>
      <c r="SZG252" s="1"/>
      <c r="SZH252" s="1"/>
      <c r="SZI252" s="1"/>
      <c r="SZJ252" s="1"/>
      <c r="SZK252" s="1"/>
      <c r="SZL252" s="1"/>
      <c r="SZM252" s="1"/>
      <c r="SZN252" s="1"/>
      <c r="SZO252" s="1"/>
      <c r="SZP252" s="1"/>
      <c r="SZQ252" s="1"/>
      <c r="SZR252" s="1"/>
      <c r="SZS252" s="1"/>
      <c r="SZT252" s="1"/>
      <c r="SZU252" s="1"/>
      <c r="SZV252" s="1"/>
      <c r="SZW252" s="1"/>
      <c r="SZX252" s="1"/>
      <c r="SZY252" s="1"/>
      <c r="SZZ252" s="1"/>
      <c r="TAA252" s="1"/>
      <c r="TAB252" s="1"/>
      <c r="TAC252" s="1"/>
      <c r="TAD252" s="1"/>
      <c r="TAE252" s="1"/>
      <c r="TAF252" s="1"/>
      <c r="TAG252" s="1"/>
      <c r="TAH252" s="1"/>
      <c r="TAI252" s="1"/>
      <c r="TAJ252" s="1"/>
      <c r="TAK252" s="1"/>
      <c r="TAL252" s="1"/>
      <c r="TAM252" s="1"/>
      <c r="TAN252" s="1"/>
      <c r="TAO252" s="1"/>
      <c r="TAP252" s="1"/>
      <c r="TAQ252" s="1"/>
      <c r="TAR252" s="1"/>
      <c r="TAS252" s="1"/>
      <c r="TAT252" s="1"/>
      <c r="TAU252" s="1"/>
      <c r="TAV252" s="1"/>
      <c r="TAW252" s="1"/>
      <c r="TAX252" s="1"/>
      <c r="TAY252" s="1"/>
      <c r="TAZ252" s="1"/>
      <c r="TBA252" s="1"/>
      <c r="TBB252" s="1"/>
      <c r="TBC252" s="1"/>
      <c r="TBD252" s="1"/>
      <c r="TBE252" s="1"/>
      <c r="TBF252" s="1"/>
      <c r="TBG252" s="1"/>
      <c r="TBH252" s="1"/>
      <c r="TBI252" s="1"/>
      <c r="TBJ252" s="1"/>
      <c r="TBK252" s="1"/>
      <c r="TBL252" s="1"/>
      <c r="TBM252" s="1"/>
      <c r="TBN252" s="1"/>
      <c r="TBO252" s="1"/>
      <c r="TBP252" s="1"/>
      <c r="TBQ252" s="1"/>
      <c r="TBR252" s="1"/>
      <c r="TBS252" s="1"/>
      <c r="TBT252" s="1"/>
      <c r="TBU252" s="1"/>
      <c r="TBV252" s="1"/>
      <c r="TBW252" s="1"/>
      <c r="TBX252" s="1"/>
      <c r="TBY252" s="1"/>
      <c r="TBZ252" s="1"/>
      <c r="TCA252" s="1"/>
      <c r="TCB252" s="1"/>
      <c r="TCC252" s="1"/>
      <c r="TCD252" s="1"/>
      <c r="TCE252" s="1"/>
      <c r="TCF252" s="1"/>
      <c r="TCG252" s="1"/>
      <c r="TCH252" s="1"/>
      <c r="TCI252" s="1"/>
      <c r="TCJ252" s="1"/>
      <c r="TCK252" s="1"/>
      <c r="TCL252" s="1"/>
      <c r="TCM252" s="1"/>
      <c r="TCN252" s="1"/>
      <c r="TCO252" s="1"/>
      <c r="TCP252" s="1"/>
      <c r="TCQ252" s="1"/>
      <c r="TCR252" s="1"/>
      <c r="TCS252" s="1"/>
      <c r="TCT252" s="1"/>
      <c r="TCU252" s="1"/>
      <c r="TCV252" s="1"/>
      <c r="TCW252" s="1"/>
      <c r="TCX252" s="1"/>
      <c r="TCY252" s="1"/>
      <c r="TCZ252" s="1"/>
      <c r="TDA252" s="1"/>
      <c r="TDB252" s="1"/>
      <c r="TDC252" s="1"/>
      <c r="TDD252" s="1"/>
      <c r="TDE252" s="1"/>
      <c r="TDF252" s="1"/>
      <c r="TDG252" s="1"/>
      <c r="TDH252" s="1"/>
      <c r="TDI252" s="1"/>
      <c r="TDJ252" s="1"/>
      <c r="TDK252" s="1"/>
      <c r="TDL252" s="1"/>
      <c r="TDM252" s="1"/>
      <c r="TDN252" s="1"/>
      <c r="TDO252" s="1"/>
      <c r="TDP252" s="1"/>
      <c r="TDQ252" s="1"/>
      <c r="TDR252" s="1"/>
      <c r="TDS252" s="1"/>
      <c r="TDT252" s="1"/>
      <c r="TDU252" s="1"/>
      <c r="TDV252" s="1"/>
      <c r="TDW252" s="1"/>
      <c r="TDX252" s="1"/>
      <c r="TDY252" s="1"/>
      <c r="TDZ252" s="1"/>
      <c r="TEA252" s="1"/>
      <c r="TEB252" s="1"/>
      <c r="TEC252" s="1"/>
      <c r="TED252" s="1"/>
      <c r="TEE252" s="1"/>
      <c r="TEF252" s="1"/>
      <c r="TEG252" s="1"/>
      <c r="TEH252" s="1"/>
      <c r="TEI252" s="1"/>
      <c r="TEJ252" s="1"/>
      <c r="TEK252" s="1"/>
      <c r="TEL252" s="1"/>
      <c r="TEM252" s="1"/>
      <c r="TEN252" s="1"/>
      <c r="TEO252" s="1"/>
      <c r="TEP252" s="1"/>
      <c r="TEQ252" s="1"/>
      <c r="TER252" s="1"/>
      <c r="TES252" s="1"/>
      <c r="TET252" s="1"/>
      <c r="TEU252" s="1"/>
      <c r="TEV252" s="1"/>
      <c r="TEW252" s="1"/>
      <c r="TEX252" s="1"/>
      <c r="TEY252" s="1"/>
      <c r="TEZ252" s="1"/>
      <c r="TFA252" s="1"/>
      <c r="TFB252" s="1"/>
      <c r="TFC252" s="1"/>
      <c r="TFD252" s="1"/>
      <c r="TFE252" s="1"/>
      <c r="TFF252" s="1"/>
      <c r="TFG252" s="1"/>
      <c r="TFH252" s="1"/>
      <c r="TFI252" s="1"/>
      <c r="TFJ252" s="1"/>
      <c r="TFK252" s="1"/>
      <c r="TFL252" s="1"/>
      <c r="TFM252" s="1"/>
      <c r="TFN252" s="1"/>
      <c r="TFO252" s="1"/>
      <c r="TFP252" s="1"/>
      <c r="TFQ252" s="1"/>
      <c r="TFR252" s="1"/>
      <c r="TFS252" s="1"/>
      <c r="TFT252" s="1"/>
      <c r="TFU252" s="1"/>
      <c r="TFV252" s="1"/>
      <c r="TFW252" s="1"/>
      <c r="TFX252" s="1"/>
      <c r="TFY252" s="1"/>
      <c r="TFZ252" s="1"/>
      <c r="TGA252" s="1"/>
      <c r="TGB252" s="1"/>
      <c r="TGC252" s="1"/>
      <c r="TGD252" s="1"/>
      <c r="TGE252" s="1"/>
      <c r="TGF252" s="1"/>
      <c r="TGG252" s="1"/>
      <c r="TGH252" s="1"/>
      <c r="TGI252" s="1"/>
      <c r="TGJ252" s="1"/>
      <c r="TGK252" s="1"/>
      <c r="TGL252" s="1"/>
      <c r="TGM252" s="1"/>
      <c r="TGN252" s="1"/>
      <c r="TGO252" s="1"/>
      <c r="TGP252" s="1"/>
      <c r="TGQ252" s="1"/>
      <c r="TGR252" s="1"/>
      <c r="TGS252" s="1"/>
      <c r="TGT252" s="1"/>
      <c r="TGU252" s="1"/>
      <c r="TGV252" s="1"/>
      <c r="TGW252" s="1"/>
      <c r="TGX252" s="1"/>
      <c r="TGY252" s="1"/>
      <c r="TGZ252" s="1"/>
      <c r="THA252" s="1"/>
      <c r="THB252" s="1"/>
      <c r="THC252" s="1"/>
      <c r="THD252" s="1"/>
      <c r="THE252" s="1"/>
      <c r="THF252" s="1"/>
      <c r="THG252" s="1"/>
      <c r="THH252" s="1"/>
      <c r="THI252" s="1"/>
      <c r="THJ252" s="1"/>
      <c r="THK252" s="1"/>
      <c r="THL252" s="1"/>
      <c r="THM252" s="1"/>
      <c r="THN252" s="1"/>
      <c r="THO252" s="1"/>
      <c r="THP252" s="1"/>
      <c r="THQ252" s="1"/>
      <c r="THR252" s="1"/>
      <c r="THS252" s="1"/>
      <c r="THT252" s="1"/>
      <c r="THU252" s="1"/>
      <c r="THV252" s="1"/>
      <c r="THW252" s="1"/>
      <c r="THX252" s="1"/>
      <c r="THY252" s="1"/>
      <c r="THZ252" s="1"/>
      <c r="TIA252" s="1"/>
      <c r="TIB252" s="1"/>
      <c r="TIC252" s="1"/>
      <c r="TID252" s="1"/>
      <c r="TIE252" s="1"/>
      <c r="TIF252" s="1"/>
      <c r="TIG252" s="1"/>
      <c r="TIH252" s="1"/>
      <c r="TII252" s="1"/>
      <c r="TIJ252" s="1"/>
      <c r="TIK252" s="1"/>
      <c r="TIL252" s="1"/>
      <c r="TIM252" s="1"/>
      <c r="TIN252" s="1"/>
      <c r="TIO252" s="1"/>
      <c r="TIP252" s="1"/>
      <c r="TIQ252" s="1"/>
      <c r="TIR252" s="1"/>
      <c r="TIS252" s="1"/>
      <c r="TIT252" s="1"/>
      <c r="TIU252" s="1"/>
      <c r="TIV252" s="1"/>
      <c r="TIW252" s="1"/>
      <c r="TIX252" s="1"/>
      <c r="TIY252" s="1"/>
      <c r="TIZ252" s="1"/>
      <c r="TJA252" s="1"/>
      <c r="TJB252" s="1"/>
      <c r="TJC252" s="1"/>
      <c r="TJD252" s="1"/>
      <c r="TJE252" s="1"/>
      <c r="TJF252" s="1"/>
      <c r="TJG252" s="1"/>
      <c r="TJH252" s="1"/>
      <c r="TJI252" s="1"/>
      <c r="TJJ252" s="1"/>
      <c r="TJK252" s="1"/>
      <c r="TJL252" s="1"/>
      <c r="TJM252" s="1"/>
      <c r="TJN252" s="1"/>
      <c r="TJO252" s="1"/>
      <c r="TJP252" s="1"/>
      <c r="TJQ252" s="1"/>
      <c r="TJR252" s="1"/>
      <c r="TJS252" s="1"/>
      <c r="TJT252" s="1"/>
      <c r="TJU252" s="1"/>
      <c r="TJV252" s="1"/>
      <c r="TJW252" s="1"/>
      <c r="TJX252" s="1"/>
      <c r="TJY252" s="1"/>
      <c r="TJZ252" s="1"/>
      <c r="TKA252" s="1"/>
      <c r="TKB252" s="1"/>
      <c r="TKC252" s="1"/>
      <c r="TKD252" s="1"/>
      <c r="TKE252" s="1"/>
      <c r="TKF252" s="1"/>
      <c r="TKG252" s="1"/>
      <c r="TKH252" s="1"/>
      <c r="TKI252" s="1"/>
      <c r="TKJ252" s="1"/>
      <c r="TKK252" s="1"/>
      <c r="TKL252" s="1"/>
      <c r="TKM252" s="1"/>
      <c r="TKN252" s="1"/>
      <c r="TKO252" s="1"/>
      <c r="TKP252" s="1"/>
      <c r="TKQ252" s="1"/>
      <c r="TKR252" s="1"/>
      <c r="TKS252" s="1"/>
      <c r="TKT252" s="1"/>
      <c r="TKU252" s="1"/>
      <c r="TKV252" s="1"/>
      <c r="TKW252" s="1"/>
      <c r="TKX252" s="1"/>
      <c r="TKY252" s="1"/>
      <c r="TKZ252" s="1"/>
      <c r="TLA252" s="1"/>
      <c r="TLB252" s="1"/>
      <c r="TLC252" s="1"/>
      <c r="TLD252" s="1"/>
      <c r="TLE252" s="1"/>
      <c r="TLF252" s="1"/>
      <c r="TLG252" s="1"/>
      <c r="TLH252" s="1"/>
      <c r="TLI252" s="1"/>
      <c r="TLJ252" s="1"/>
      <c r="TLK252" s="1"/>
      <c r="TLL252" s="1"/>
      <c r="TLM252" s="1"/>
      <c r="TLN252" s="1"/>
      <c r="TLO252" s="1"/>
      <c r="TLP252" s="1"/>
      <c r="TLQ252" s="1"/>
      <c r="TLR252" s="1"/>
      <c r="TLS252" s="1"/>
      <c r="TLT252" s="1"/>
      <c r="TLU252" s="1"/>
      <c r="TLV252" s="1"/>
      <c r="TLW252" s="1"/>
      <c r="TLX252" s="1"/>
      <c r="TLY252" s="1"/>
      <c r="TLZ252" s="1"/>
      <c r="TMA252" s="1"/>
      <c r="TMB252" s="1"/>
      <c r="TMC252" s="1"/>
      <c r="TMD252" s="1"/>
      <c r="TME252" s="1"/>
      <c r="TMF252" s="1"/>
      <c r="TMG252" s="1"/>
      <c r="TMH252" s="1"/>
      <c r="TMI252" s="1"/>
      <c r="TMJ252" s="1"/>
      <c r="TMK252" s="1"/>
      <c r="TML252" s="1"/>
      <c r="TMM252" s="1"/>
      <c r="TMN252" s="1"/>
      <c r="TMO252" s="1"/>
      <c r="TMP252" s="1"/>
      <c r="TMQ252" s="1"/>
      <c r="TMR252" s="1"/>
      <c r="TMS252" s="1"/>
      <c r="TMT252" s="1"/>
      <c r="TMU252" s="1"/>
      <c r="TMV252" s="1"/>
      <c r="TMW252" s="1"/>
      <c r="TMX252" s="1"/>
      <c r="TMY252" s="1"/>
      <c r="TMZ252" s="1"/>
      <c r="TNA252" s="1"/>
      <c r="TNB252" s="1"/>
      <c r="TNC252" s="1"/>
      <c r="TND252" s="1"/>
      <c r="TNE252" s="1"/>
      <c r="TNF252" s="1"/>
      <c r="TNG252" s="1"/>
      <c r="TNH252" s="1"/>
      <c r="TNI252" s="1"/>
      <c r="TNJ252" s="1"/>
      <c r="TNK252" s="1"/>
      <c r="TNL252" s="1"/>
      <c r="TNM252" s="1"/>
      <c r="TNN252" s="1"/>
      <c r="TNO252" s="1"/>
      <c r="TNP252" s="1"/>
      <c r="TNQ252" s="1"/>
      <c r="TNR252" s="1"/>
      <c r="TNS252" s="1"/>
      <c r="TNT252" s="1"/>
      <c r="TNU252" s="1"/>
      <c r="TNV252" s="1"/>
      <c r="TNW252" s="1"/>
      <c r="TNX252" s="1"/>
      <c r="TNY252" s="1"/>
      <c r="TNZ252" s="1"/>
      <c r="TOA252" s="1"/>
      <c r="TOB252" s="1"/>
      <c r="TOC252" s="1"/>
      <c r="TOD252" s="1"/>
      <c r="TOE252" s="1"/>
      <c r="TOF252" s="1"/>
      <c r="TOG252" s="1"/>
      <c r="TOH252" s="1"/>
      <c r="TOI252" s="1"/>
      <c r="TOJ252" s="1"/>
      <c r="TOK252" s="1"/>
      <c r="TOL252" s="1"/>
      <c r="TOM252" s="1"/>
      <c r="TON252" s="1"/>
      <c r="TOO252" s="1"/>
      <c r="TOP252" s="1"/>
      <c r="TOQ252" s="1"/>
      <c r="TOR252" s="1"/>
      <c r="TOS252" s="1"/>
      <c r="TOT252" s="1"/>
      <c r="TOU252" s="1"/>
      <c r="TOV252" s="1"/>
      <c r="TOW252" s="1"/>
      <c r="TOX252" s="1"/>
      <c r="TOY252" s="1"/>
      <c r="TOZ252" s="1"/>
      <c r="TPA252" s="1"/>
      <c r="TPB252" s="1"/>
      <c r="TPC252" s="1"/>
      <c r="TPD252" s="1"/>
      <c r="TPE252" s="1"/>
      <c r="TPF252" s="1"/>
      <c r="TPG252" s="1"/>
      <c r="TPH252" s="1"/>
      <c r="TPI252" s="1"/>
      <c r="TPJ252" s="1"/>
      <c r="TPK252" s="1"/>
      <c r="TPL252" s="1"/>
      <c r="TPM252" s="1"/>
      <c r="TPN252" s="1"/>
      <c r="TPO252" s="1"/>
      <c r="TPP252" s="1"/>
      <c r="TPQ252" s="1"/>
      <c r="TPR252" s="1"/>
      <c r="TPS252" s="1"/>
      <c r="TPT252" s="1"/>
      <c r="TPU252" s="1"/>
      <c r="TPV252" s="1"/>
      <c r="TPW252" s="1"/>
      <c r="TPX252" s="1"/>
      <c r="TPY252" s="1"/>
      <c r="TPZ252" s="1"/>
      <c r="TQA252" s="1"/>
      <c r="TQB252" s="1"/>
      <c r="TQC252" s="1"/>
      <c r="TQD252" s="1"/>
      <c r="TQE252" s="1"/>
      <c r="TQF252" s="1"/>
      <c r="TQG252" s="1"/>
      <c r="TQH252" s="1"/>
      <c r="TQI252" s="1"/>
      <c r="TQJ252" s="1"/>
      <c r="TQK252" s="1"/>
      <c r="TQL252" s="1"/>
      <c r="TQM252" s="1"/>
      <c r="TQN252" s="1"/>
      <c r="TQO252" s="1"/>
      <c r="TQP252" s="1"/>
      <c r="TQQ252" s="1"/>
      <c r="TQR252" s="1"/>
      <c r="TQS252" s="1"/>
      <c r="TQT252" s="1"/>
      <c r="TQU252" s="1"/>
      <c r="TQV252" s="1"/>
      <c r="TQW252" s="1"/>
      <c r="TQX252" s="1"/>
      <c r="TQY252" s="1"/>
      <c r="TQZ252" s="1"/>
      <c r="TRA252" s="1"/>
      <c r="TRB252" s="1"/>
      <c r="TRC252" s="1"/>
      <c r="TRD252" s="1"/>
      <c r="TRE252" s="1"/>
      <c r="TRF252" s="1"/>
      <c r="TRG252" s="1"/>
      <c r="TRH252" s="1"/>
      <c r="TRI252" s="1"/>
      <c r="TRJ252" s="1"/>
      <c r="TRK252" s="1"/>
      <c r="TRL252" s="1"/>
      <c r="TRM252" s="1"/>
      <c r="TRN252" s="1"/>
      <c r="TRO252" s="1"/>
      <c r="TRP252" s="1"/>
      <c r="TRQ252" s="1"/>
      <c r="TRR252" s="1"/>
      <c r="TRS252" s="1"/>
      <c r="TRT252" s="1"/>
      <c r="TRU252" s="1"/>
      <c r="TRV252" s="1"/>
      <c r="TRW252" s="1"/>
      <c r="TRX252" s="1"/>
      <c r="TRY252" s="1"/>
      <c r="TRZ252" s="1"/>
      <c r="TSA252" s="1"/>
      <c r="TSB252" s="1"/>
      <c r="TSC252" s="1"/>
      <c r="TSD252" s="1"/>
      <c r="TSE252" s="1"/>
      <c r="TSF252" s="1"/>
      <c r="TSG252" s="1"/>
      <c r="TSH252" s="1"/>
      <c r="TSI252" s="1"/>
      <c r="TSJ252" s="1"/>
      <c r="TSK252" s="1"/>
      <c r="TSL252" s="1"/>
      <c r="TSM252" s="1"/>
      <c r="TSN252" s="1"/>
      <c r="TSO252" s="1"/>
      <c r="TSP252" s="1"/>
      <c r="TSQ252" s="1"/>
      <c r="TSR252" s="1"/>
      <c r="TSS252" s="1"/>
      <c r="TST252" s="1"/>
      <c r="TSU252" s="1"/>
      <c r="TSV252" s="1"/>
      <c r="TSW252" s="1"/>
      <c r="TSX252" s="1"/>
      <c r="TSY252" s="1"/>
      <c r="TSZ252" s="1"/>
      <c r="TTA252" s="1"/>
      <c r="TTB252" s="1"/>
      <c r="TTC252" s="1"/>
      <c r="TTD252" s="1"/>
      <c r="TTE252" s="1"/>
      <c r="TTF252" s="1"/>
      <c r="TTG252" s="1"/>
      <c r="TTH252" s="1"/>
      <c r="TTI252" s="1"/>
      <c r="TTJ252" s="1"/>
      <c r="TTK252" s="1"/>
      <c r="TTL252" s="1"/>
      <c r="TTM252" s="1"/>
      <c r="TTN252" s="1"/>
      <c r="TTO252" s="1"/>
      <c r="TTP252" s="1"/>
      <c r="TTQ252" s="1"/>
      <c r="TTR252" s="1"/>
      <c r="TTS252" s="1"/>
      <c r="TTT252" s="1"/>
      <c r="TTU252" s="1"/>
      <c r="TTV252" s="1"/>
      <c r="TTW252" s="1"/>
      <c r="TTX252" s="1"/>
      <c r="TTY252" s="1"/>
      <c r="TTZ252" s="1"/>
      <c r="TUA252" s="1"/>
      <c r="TUB252" s="1"/>
      <c r="TUC252" s="1"/>
      <c r="TUD252" s="1"/>
      <c r="TUE252" s="1"/>
      <c r="TUF252" s="1"/>
      <c r="TUG252" s="1"/>
      <c r="TUH252" s="1"/>
      <c r="TUI252" s="1"/>
      <c r="TUJ252" s="1"/>
      <c r="TUK252" s="1"/>
      <c r="TUL252" s="1"/>
      <c r="TUM252" s="1"/>
      <c r="TUN252" s="1"/>
      <c r="TUO252" s="1"/>
      <c r="TUP252" s="1"/>
      <c r="TUQ252" s="1"/>
      <c r="TUR252" s="1"/>
      <c r="TUS252" s="1"/>
      <c r="TUT252" s="1"/>
      <c r="TUU252" s="1"/>
      <c r="TUV252" s="1"/>
      <c r="TUW252" s="1"/>
      <c r="TUX252" s="1"/>
      <c r="TUY252" s="1"/>
      <c r="TUZ252" s="1"/>
      <c r="TVA252" s="1"/>
      <c r="TVB252" s="1"/>
      <c r="TVC252" s="1"/>
      <c r="TVD252" s="1"/>
      <c r="TVE252" s="1"/>
      <c r="TVF252" s="1"/>
      <c r="TVG252" s="1"/>
      <c r="TVH252" s="1"/>
      <c r="TVI252" s="1"/>
      <c r="TVJ252" s="1"/>
      <c r="TVK252" s="1"/>
      <c r="TVL252" s="1"/>
      <c r="TVM252" s="1"/>
      <c r="TVN252" s="1"/>
      <c r="TVO252" s="1"/>
      <c r="TVP252" s="1"/>
      <c r="TVQ252" s="1"/>
      <c r="TVR252" s="1"/>
      <c r="TVS252" s="1"/>
      <c r="TVT252" s="1"/>
      <c r="TVU252" s="1"/>
      <c r="TVV252" s="1"/>
      <c r="TVW252" s="1"/>
      <c r="TVX252" s="1"/>
      <c r="TVY252" s="1"/>
      <c r="TVZ252" s="1"/>
      <c r="TWA252" s="1"/>
      <c r="TWB252" s="1"/>
      <c r="TWC252" s="1"/>
      <c r="TWD252" s="1"/>
      <c r="TWE252" s="1"/>
      <c r="TWF252" s="1"/>
      <c r="TWG252" s="1"/>
      <c r="TWH252" s="1"/>
      <c r="TWI252" s="1"/>
      <c r="TWJ252" s="1"/>
      <c r="TWK252" s="1"/>
      <c r="TWL252" s="1"/>
      <c r="TWM252" s="1"/>
      <c r="TWN252" s="1"/>
      <c r="TWO252" s="1"/>
      <c r="TWP252" s="1"/>
      <c r="TWQ252" s="1"/>
      <c r="TWR252" s="1"/>
      <c r="TWS252" s="1"/>
      <c r="TWT252" s="1"/>
      <c r="TWU252" s="1"/>
      <c r="TWV252" s="1"/>
      <c r="TWW252" s="1"/>
      <c r="TWX252" s="1"/>
      <c r="TWY252" s="1"/>
      <c r="TWZ252" s="1"/>
      <c r="TXA252" s="1"/>
      <c r="TXB252" s="1"/>
      <c r="TXC252" s="1"/>
      <c r="TXD252" s="1"/>
      <c r="TXE252" s="1"/>
      <c r="TXF252" s="1"/>
      <c r="TXG252" s="1"/>
      <c r="TXH252" s="1"/>
      <c r="TXI252" s="1"/>
      <c r="TXJ252" s="1"/>
      <c r="TXK252" s="1"/>
      <c r="TXL252" s="1"/>
      <c r="TXM252" s="1"/>
      <c r="TXN252" s="1"/>
      <c r="TXO252" s="1"/>
      <c r="TXP252" s="1"/>
      <c r="TXQ252" s="1"/>
      <c r="TXR252" s="1"/>
      <c r="TXS252" s="1"/>
      <c r="TXT252" s="1"/>
      <c r="TXU252" s="1"/>
      <c r="TXV252" s="1"/>
      <c r="TXW252" s="1"/>
      <c r="TXX252" s="1"/>
      <c r="TXY252" s="1"/>
      <c r="TXZ252" s="1"/>
      <c r="TYA252" s="1"/>
      <c r="TYB252" s="1"/>
      <c r="TYC252" s="1"/>
      <c r="TYD252" s="1"/>
      <c r="TYE252" s="1"/>
      <c r="TYF252" s="1"/>
      <c r="TYG252" s="1"/>
      <c r="TYH252" s="1"/>
      <c r="TYI252" s="1"/>
      <c r="TYJ252" s="1"/>
      <c r="TYK252" s="1"/>
      <c r="TYL252" s="1"/>
      <c r="TYM252" s="1"/>
      <c r="TYN252" s="1"/>
      <c r="TYO252" s="1"/>
      <c r="TYP252" s="1"/>
      <c r="TYQ252" s="1"/>
      <c r="TYR252" s="1"/>
      <c r="TYS252" s="1"/>
      <c r="TYT252" s="1"/>
      <c r="TYU252" s="1"/>
      <c r="TYV252" s="1"/>
      <c r="TYW252" s="1"/>
      <c r="TYX252" s="1"/>
      <c r="TYY252" s="1"/>
      <c r="TYZ252" s="1"/>
      <c r="TZA252" s="1"/>
      <c r="TZB252" s="1"/>
      <c r="TZC252" s="1"/>
      <c r="TZD252" s="1"/>
      <c r="TZE252" s="1"/>
      <c r="TZF252" s="1"/>
      <c r="TZG252" s="1"/>
      <c r="TZH252" s="1"/>
      <c r="TZI252" s="1"/>
      <c r="TZJ252" s="1"/>
      <c r="TZK252" s="1"/>
      <c r="TZL252" s="1"/>
      <c r="TZM252" s="1"/>
      <c r="TZN252" s="1"/>
      <c r="TZO252" s="1"/>
      <c r="TZP252" s="1"/>
      <c r="TZQ252" s="1"/>
      <c r="TZR252" s="1"/>
      <c r="TZS252" s="1"/>
      <c r="TZT252" s="1"/>
      <c r="TZU252" s="1"/>
      <c r="TZV252" s="1"/>
      <c r="TZW252" s="1"/>
      <c r="TZX252" s="1"/>
      <c r="TZY252" s="1"/>
      <c r="TZZ252" s="1"/>
      <c r="UAA252" s="1"/>
      <c r="UAB252" s="1"/>
      <c r="UAC252" s="1"/>
      <c r="UAD252" s="1"/>
      <c r="UAE252" s="1"/>
      <c r="UAF252" s="1"/>
      <c r="UAG252" s="1"/>
      <c r="UAH252" s="1"/>
      <c r="UAI252" s="1"/>
      <c r="UAJ252" s="1"/>
      <c r="UAK252" s="1"/>
      <c r="UAL252" s="1"/>
      <c r="UAM252" s="1"/>
      <c r="UAN252" s="1"/>
      <c r="UAO252" s="1"/>
      <c r="UAP252" s="1"/>
      <c r="UAQ252" s="1"/>
      <c r="UAR252" s="1"/>
      <c r="UAS252" s="1"/>
      <c r="UAT252" s="1"/>
      <c r="UAU252" s="1"/>
      <c r="UAV252" s="1"/>
      <c r="UAW252" s="1"/>
      <c r="UAX252" s="1"/>
      <c r="UAY252" s="1"/>
      <c r="UAZ252" s="1"/>
      <c r="UBA252" s="1"/>
      <c r="UBB252" s="1"/>
      <c r="UBC252" s="1"/>
      <c r="UBD252" s="1"/>
      <c r="UBE252" s="1"/>
      <c r="UBF252" s="1"/>
      <c r="UBG252" s="1"/>
      <c r="UBH252" s="1"/>
      <c r="UBI252" s="1"/>
      <c r="UBJ252" s="1"/>
      <c r="UBK252" s="1"/>
      <c r="UBL252" s="1"/>
      <c r="UBM252" s="1"/>
      <c r="UBN252" s="1"/>
      <c r="UBO252" s="1"/>
      <c r="UBP252" s="1"/>
      <c r="UBQ252" s="1"/>
      <c r="UBR252" s="1"/>
      <c r="UBS252" s="1"/>
      <c r="UBT252" s="1"/>
      <c r="UBU252" s="1"/>
      <c r="UBV252" s="1"/>
      <c r="UBW252" s="1"/>
      <c r="UBX252" s="1"/>
      <c r="UBY252" s="1"/>
      <c r="UBZ252" s="1"/>
      <c r="UCA252" s="1"/>
      <c r="UCB252" s="1"/>
      <c r="UCC252" s="1"/>
      <c r="UCD252" s="1"/>
      <c r="UCE252" s="1"/>
      <c r="UCF252" s="1"/>
      <c r="UCG252" s="1"/>
      <c r="UCH252" s="1"/>
      <c r="UCI252" s="1"/>
      <c r="UCJ252" s="1"/>
      <c r="UCK252" s="1"/>
      <c r="UCL252" s="1"/>
      <c r="UCM252" s="1"/>
      <c r="UCN252" s="1"/>
      <c r="UCO252" s="1"/>
      <c r="UCP252" s="1"/>
      <c r="UCQ252" s="1"/>
      <c r="UCR252" s="1"/>
      <c r="UCS252" s="1"/>
      <c r="UCT252" s="1"/>
      <c r="UCU252" s="1"/>
      <c r="UCV252" s="1"/>
      <c r="UCW252" s="1"/>
      <c r="UCX252" s="1"/>
      <c r="UCY252" s="1"/>
      <c r="UCZ252" s="1"/>
      <c r="UDA252" s="1"/>
      <c r="UDB252" s="1"/>
      <c r="UDC252" s="1"/>
      <c r="UDD252" s="1"/>
      <c r="UDE252" s="1"/>
      <c r="UDF252" s="1"/>
      <c r="UDG252" s="1"/>
      <c r="UDH252" s="1"/>
      <c r="UDI252" s="1"/>
      <c r="UDJ252" s="1"/>
      <c r="UDK252" s="1"/>
      <c r="UDL252" s="1"/>
      <c r="UDM252" s="1"/>
      <c r="UDN252" s="1"/>
      <c r="UDO252" s="1"/>
      <c r="UDP252" s="1"/>
      <c r="UDQ252" s="1"/>
      <c r="UDR252" s="1"/>
      <c r="UDS252" s="1"/>
      <c r="UDT252" s="1"/>
      <c r="UDU252" s="1"/>
      <c r="UDV252" s="1"/>
      <c r="UDW252" s="1"/>
      <c r="UDX252" s="1"/>
      <c r="UDY252" s="1"/>
      <c r="UDZ252" s="1"/>
      <c r="UEA252" s="1"/>
      <c r="UEB252" s="1"/>
      <c r="UEC252" s="1"/>
      <c r="UED252" s="1"/>
      <c r="UEE252" s="1"/>
      <c r="UEF252" s="1"/>
      <c r="UEG252" s="1"/>
      <c r="UEH252" s="1"/>
      <c r="UEI252" s="1"/>
      <c r="UEJ252" s="1"/>
      <c r="UEK252" s="1"/>
      <c r="UEL252" s="1"/>
      <c r="UEM252" s="1"/>
      <c r="UEN252" s="1"/>
      <c r="UEO252" s="1"/>
      <c r="UEP252" s="1"/>
      <c r="UEQ252" s="1"/>
      <c r="UER252" s="1"/>
      <c r="UES252" s="1"/>
      <c r="UET252" s="1"/>
      <c r="UEU252" s="1"/>
      <c r="UEV252" s="1"/>
      <c r="UEW252" s="1"/>
      <c r="UEX252" s="1"/>
      <c r="UEY252" s="1"/>
      <c r="UEZ252" s="1"/>
      <c r="UFA252" s="1"/>
      <c r="UFB252" s="1"/>
      <c r="UFC252" s="1"/>
      <c r="UFD252" s="1"/>
      <c r="UFE252" s="1"/>
      <c r="UFF252" s="1"/>
      <c r="UFG252" s="1"/>
      <c r="UFH252" s="1"/>
      <c r="UFI252" s="1"/>
      <c r="UFJ252" s="1"/>
      <c r="UFK252" s="1"/>
      <c r="UFL252" s="1"/>
      <c r="UFM252" s="1"/>
      <c r="UFN252" s="1"/>
      <c r="UFO252" s="1"/>
      <c r="UFP252" s="1"/>
      <c r="UFQ252" s="1"/>
      <c r="UFR252" s="1"/>
      <c r="UFS252" s="1"/>
      <c r="UFT252" s="1"/>
      <c r="UFU252" s="1"/>
      <c r="UFV252" s="1"/>
      <c r="UFW252" s="1"/>
      <c r="UFX252" s="1"/>
      <c r="UFY252" s="1"/>
      <c r="UFZ252" s="1"/>
      <c r="UGA252" s="1"/>
      <c r="UGB252" s="1"/>
      <c r="UGC252" s="1"/>
      <c r="UGD252" s="1"/>
      <c r="UGE252" s="1"/>
      <c r="UGF252" s="1"/>
      <c r="UGG252" s="1"/>
      <c r="UGH252" s="1"/>
      <c r="UGI252" s="1"/>
      <c r="UGJ252" s="1"/>
      <c r="UGK252" s="1"/>
      <c r="UGL252" s="1"/>
      <c r="UGM252" s="1"/>
      <c r="UGN252" s="1"/>
      <c r="UGO252" s="1"/>
      <c r="UGP252" s="1"/>
      <c r="UGQ252" s="1"/>
      <c r="UGR252" s="1"/>
      <c r="UGS252" s="1"/>
      <c r="UGT252" s="1"/>
      <c r="UGU252" s="1"/>
      <c r="UGV252" s="1"/>
      <c r="UGW252" s="1"/>
      <c r="UGX252" s="1"/>
      <c r="UGY252" s="1"/>
      <c r="UGZ252" s="1"/>
      <c r="UHA252" s="1"/>
      <c r="UHB252" s="1"/>
      <c r="UHC252" s="1"/>
      <c r="UHD252" s="1"/>
      <c r="UHE252" s="1"/>
      <c r="UHF252" s="1"/>
      <c r="UHG252" s="1"/>
      <c r="UHH252" s="1"/>
      <c r="UHI252" s="1"/>
      <c r="UHJ252" s="1"/>
      <c r="UHK252" s="1"/>
      <c r="UHL252" s="1"/>
      <c r="UHM252" s="1"/>
      <c r="UHN252" s="1"/>
      <c r="UHO252" s="1"/>
      <c r="UHP252" s="1"/>
      <c r="UHQ252" s="1"/>
      <c r="UHR252" s="1"/>
      <c r="UHS252" s="1"/>
      <c r="UHT252" s="1"/>
      <c r="UHU252" s="1"/>
      <c r="UHV252" s="1"/>
      <c r="UHW252" s="1"/>
      <c r="UHX252" s="1"/>
      <c r="UHY252" s="1"/>
      <c r="UHZ252" s="1"/>
      <c r="UIA252" s="1"/>
      <c r="UIB252" s="1"/>
      <c r="UIC252" s="1"/>
      <c r="UID252" s="1"/>
      <c r="UIE252" s="1"/>
      <c r="UIF252" s="1"/>
      <c r="UIG252" s="1"/>
      <c r="UIH252" s="1"/>
      <c r="UII252" s="1"/>
      <c r="UIJ252" s="1"/>
      <c r="UIK252" s="1"/>
      <c r="UIL252" s="1"/>
      <c r="UIM252" s="1"/>
      <c r="UIN252" s="1"/>
      <c r="UIO252" s="1"/>
      <c r="UIP252" s="1"/>
      <c r="UIQ252" s="1"/>
      <c r="UIR252" s="1"/>
      <c r="UIS252" s="1"/>
      <c r="UIT252" s="1"/>
      <c r="UIU252" s="1"/>
      <c r="UIV252" s="1"/>
      <c r="UIW252" s="1"/>
      <c r="UIX252" s="1"/>
      <c r="UIY252" s="1"/>
      <c r="UIZ252" s="1"/>
      <c r="UJA252" s="1"/>
      <c r="UJB252" s="1"/>
      <c r="UJC252" s="1"/>
      <c r="UJD252" s="1"/>
      <c r="UJE252" s="1"/>
      <c r="UJF252" s="1"/>
      <c r="UJG252" s="1"/>
      <c r="UJH252" s="1"/>
      <c r="UJI252" s="1"/>
      <c r="UJJ252" s="1"/>
      <c r="UJK252" s="1"/>
      <c r="UJL252" s="1"/>
      <c r="UJM252" s="1"/>
      <c r="UJN252" s="1"/>
      <c r="UJO252" s="1"/>
      <c r="UJP252" s="1"/>
      <c r="UJQ252" s="1"/>
      <c r="UJR252" s="1"/>
      <c r="UJS252" s="1"/>
      <c r="UJT252" s="1"/>
      <c r="UJU252" s="1"/>
      <c r="UJV252" s="1"/>
      <c r="UJW252" s="1"/>
      <c r="UJX252" s="1"/>
      <c r="UJY252" s="1"/>
      <c r="UJZ252" s="1"/>
      <c r="UKA252" s="1"/>
      <c r="UKB252" s="1"/>
      <c r="UKC252" s="1"/>
      <c r="UKD252" s="1"/>
      <c r="UKE252" s="1"/>
      <c r="UKF252" s="1"/>
      <c r="UKG252" s="1"/>
      <c r="UKH252" s="1"/>
      <c r="UKI252" s="1"/>
      <c r="UKJ252" s="1"/>
      <c r="UKK252" s="1"/>
      <c r="UKL252" s="1"/>
      <c r="UKM252" s="1"/>
      <c r="UKN252" s="1"/>
      <c r="UKO252" s="1"/>
      <c r="UKP252" s="1"/>
      <c r="UKQ252" s="1"/>
      <c r="UKR252" s="1"/>
      <c r="UKS252" s="1"/>
      <c r="UKT252" s="1"/>
      <c r="UKU252" s="1"/>
      <c r="UKV252" s="1"/>
      <c r="UKW252" s="1"/>
      <c r="UKX252" s="1"/>
      <c r="UKY252" s="1"/>
      <c r="UKZ252" s="1"/>
      <c r="ULA252" s="1"/>
      <c r="ULB252" s="1"/>
      <c r="ULC252" s="1"/>
      <c r="ULD252" s="1"/>
      <c r="ULE252" s="1"/>
      <c r="ULF252" s="1"/>
      <c r="ULG252" s="1"/>
      <c r="ULH252" s="1"/>
      <c r="ULI252" s="1"/>
      <c r="ULJ252" s="1"/>
      <c r="ULK252" s="1"/>
      <c r="ULL252" s="1"/>
      <c r="ULM252" s="1"/>
      <c r="ULN252" s="1"/>
      <c r="ULO252" s="1"/>
      <c r="ULP252" s="1"/>
      <c r="ULQ252" s="1"/>
      <c r="ULR252" s="1"/>
      <c r="ULS252" s="1"/>
      <c r="ULT252" s="1"/>
      <c r="ULU252" s="1"/>
      <c r="ULV252" s="1"/>
      <c r="ULW252" s="1"/>
      <c r="ULX252" s="1"/>
      <c r="ULY252" s="1"/>
      <c r="ULZ252" s="1"/>
      <c r="UMA252" s="1"/>
      <c r="UMB252" s="1"/>
      <c r="UMC252" s="1"/>
      <c r="UMD252" s="1"/>
      <c r="UME252" s="1"/>
      <c r="UMF252" s="1"/>
      <c r="UMG252" s="1"/>
      <c r="UMH252" s="1"/>
      <c r="UMI252" s="1"/>
      <c r="UMJ252" s="1"/>
      <c r="UMK252" s="1"/>
      <c r="UML252" s="1"/>
      <c r="UMM252" s="1"/>
      <c r="UMN252" s="1"/>
      <c r="UMO252" s="1"/>
      <c r="UMP252" s="1"/>
      <c r="UMQ252" s="1"/>
      <c r="UMR252" s="1"/>
      <c r="UMS252" s="1"/>
      <c r="UMT252" s="1"/>
      <c r="UMU252" s="1"/>
      <c r="UMV252" s="1"/>
      <c r="UMW252" s="1"/>
      <c r="UMX252" s="1"/>
      <c r="UMY252" s="1"/>
      <c r="UMZ252" s="1"/>
      <c r="UNA252" s="1"/>
      <c r="UNB252" s="1"/>
      <c r="UNC252" s="1"/>
      <c r="UND252" s="1"/>
      <c r="UNE252" s="1"/>
      <c r="UNF252" s="1"/>
      <c r="UNG252" s="1"/>
      <c r="UNH252" s="1"/>
      <c r="UNI252" s="1"/>
      <c r="UNJ252" s="1"/>
      <c r="UNK252" s="1"/>
      <c r="UNL252" s="1"/>
      <c r="UNM252" s="1"/>
      <c r="UNN252" s="1"/>
      <c r="UNO252" s="1"/>
      <c r="UNP252" s="1"/>
      <c r="UNQ252" s="1"/>
      <c r="UNR252" s="1"/>
      <c r="UNS252" s="1"/>
      <c r="UNT252" s="1"/>
      <c r="UNU252" s="1"/>
      <c r="UNV252" s="1"/>
      <c r="UNW252" s="1"/>
      <c r="UNX252" s="1"/>
      <c r="UNY252" s="1"/>
      <c r="UNZ252" s="1"/>
      <c r="UOA252" s="1"/>
      <c r="UOB252" s="1"/>
      <c r="UOC252" s="1"/>
      <c r="UOD252" s="1"/>
      <c r="UOE252" s="1"/>
      <c r="UOF252" s="1"/>
      <c r="UOG252" s="1"/>
      <c r="UOH252" s="1"/>
      <c r="UOI252" s="1"/>
      <c r="UOJ252" s="1"/>
      <c r="UOK252" s="1"/>
      <c r="UOL252" s="1"/>
      <c r="UOM252" s="1"/>
      <c r="UON252" s="1"/>
      <c r="UOO252" s="1"/>
      <c r="UOP252" s="1"/>
      <c r="UOQ252" s="1"/>
      <c r="UOR252" s="1"/>
      <c r="UOS252" s="1"/>
      <c r="UOT252" s="1"/>
      <c r="UOU252" s="1"/>
      <c r="UOV252" s="1"/>
      <c r="UOW252" s="1"/>
      <c r="UOX252" s="1"/>
      <c r="UOY252" s="1"/>
      <c r="UOZ252" s="1"/>
      <c r="UPA252" s="1"/>
      <c r="UPB252" s="1"/>
      <c r="UPC252" s="1"/>
      <c r="UPD252" s="1"/>
      <c r="UPE252" s="1"/>
      <c r="UPF252" s="1"/>
      <c r="UPG252" s="1"/>
      <c r="UPH252" s="1"/>
      <c r="UPI252" s="1"/>
      <c r="UPJ252" s="1"/>
      <c r="UPK252" s="1"/>
      <c r="UPL252" s="1"/>
      <c r="UPM252" s="1"/>
      <c r="UPN252" s="1"/>
      <c r="UPO252" s="1"/>
      <c r="UPP252" s="1"/>
      <c r="UPQ252" s="1"/>
      <c r="UPR252" s="1"/>
      <c r="UPS252" s="1"/>
      <c r="UPT252" s="1"/>
      <c r="UPU252" s="1"/>
      <c r="UPV252" s="1"/>
      <c r="UPW252" s="1"/>
      <c r="UPX252" s="1"/>
      <c r="UPY252" s="1"/>
      <c r="UPZ252" s="1"/>
      <c r="UQA252" s="1"/>
      <c r="UQB252" s="1"/>
      <c r="UQC252" s="1"/>
      <c r="UQD252" s="1"/>
      <c r="UQE252" s="1"/>
      <c r="UQF252" s="1"/>
      <c r="UQG252" s="1"/>
      <c r="UQH252" s="1"/>
      <c r="UQI252" s="1"/>
      <c r="UQJ252" s="1"/>
      <c r="UQK252" s="1"/>
      <c r="UQL252" s="1"/>
      <c r="UQM252" s="1"/>
      <c r="UQN252" s="1"/>
      <c r="UQO252" s="1"/>
      <c r="UQP252" s="1"/>
      <c r="UQQ252" s="1"/>
      <c r="UQR252" s="1"/>
      <c r="UQS252" s="1"/>
      <c r="UQT252" s="1"/>
      <c r="UQU252" s="1"/>
      <c r="UQV252" s="1"/>
      <c r="UQW252" s="1"/>
      <c r="UQX252" s="1"/>
      <c r="UQY252" s="1"/>
      <c r="UQZ252" s="1"/>
      <c r="URA252" s="1"/>
      <c r="URB252" s="1"/>
      <c r="URC252" s="1"/>
      <c r="URD252" s="1"/>
      <c r="URE252" s="1"/>
      <c r="URF252" s="1"/>
      <c r="URG252" s="1"/>
      <c r="URH252" s="1"/>
      <c r="URI252" s="1"/>
      <c r="URJ252" s="1"/>
      <c r="URK252" s="1"/>
      <c r="URL252" s="1"/>
      <c r="URM252" s="1"/>
      <c r="URN252" s="1"/>
      <c r="URO252" s="1"/>
      <c r="URP252" s="1"/>
      <c r="URQ252" s="1"/>
      <c r="URR252" s="1"/>
      <c r="URS252" s="1"/>
      <c r="URT252" s="1"/>
      <c r="URU252" s="1"/>
      <c r="URV252" s="1"/>
      <c r="URW252" s="1"/>
      <c r="URX252" s="1"/>
      <c r="URY252" s="1"/>
      <c r="URZ252" s="1"/>
      <c r="USA252" s="1"/>
      <c r="USB252" s="1"/>
      <c r="USC252" s="1"/>
      <c r="USD252" s="1"/>
      <c r="USE252" s="1"/>
      <c r="USF252" s="1"/>
      <c r="USG252" s="1"/>
      <c r="USH252" s="1"/>
      <c r="USI252" s="1"/>
      <c r="USJ252" s="1"/>
      <c r="USK252" s="1"/>
      <c r="USL252" s="1"/>
      <c r="USM252" s="1"/>
      <c r="USN252" s="1"/>
      <c r="USO252" s="1"/>
      <c r="USP252" s="1"/>
      <c r="USQ252" s="1"/>
      <c r="USR252" s="1"/>
      <c r="USS252" s="1"/>
      <c r="UST252" s="1"/>
      <c r="USU252" s="1"/>
      <c r="USV252" s="1"/>
      <c r="USW252" s="1"/>
      <c r="USX252" s="1"/>
      <c r="USY252" s="1"/>
      <c r="USZ252" s="1"/>
      <c r="UTA252" s="1"/>
      <c r="UTB252" s="1"/>
      <c r="UTC252" s="1"/>
      <c r="UTD252" s="1"/>
      <c r="UTE252" s="1"/>
      <c r="UTF252" s="1"/>
      <c r="UTG252" s="1"/>
      <c r="UTH252" s="1"/>
      <c r="UTI252" s="1"/>
      <c r="UTJ252" s="1"/>
      <c r="UTK252" s="1"/>
      <c r="UTL252" s="1"/>
      <c r="UTM252" s="1"/>
      <c r="UTN252" s="1"/>
      <c r="UTO252" s="1"/>
      <c r="UTP252" s="1"/>
      <c r="UTQ252" s="1"/>
      <c r="UTR252" s="1"/>
      <c r="UTS252" s="1"/>
      <c r="UTT252" s="1"/>
      <c r="UTU252" s="1"/>
      <c r="UTV252" s="1"/>
      <c r="UTW252" s="1"/>
      <c r="UTX252" s="1"/>
      <c r="UTY252" s="1"/>
      <c r="UTZ252" s="1"/>
      <c r="UUA252" s="1"/>
      <c r="UUB252" s="1"/>
      <c r="UUC252" s="1"/>
      <c r="UUD252" s="1"/>
      <c r="UUE252" s="1"/>
      <c r="UUF252" s="1"/>
      <c r="UUG252" s="1"/>
      <c r="UUH252" s="1"/>
      <c r="UUI252" s="1"/>
      <c r="UUJ252" s="1"/>
      <c r="UUK252" s="1"/>
      <c r="UUL252" s="1"/>
      <c r="UUM252" s="1"/>
      <c r="UUN252" s="1"/>
      <c r="UUO252" s="1"/>
      <c r="UUP252" s="1"/>
      <c r="UUQ252" s="1"/>
      <c r="UUR252" s="1"/>
      <c r="UUS252" s="1"/>
      <c r="UUT252" s="1"/>
      <c r="UUU252" s="1"/>
      <c r="UUV252" s="1"/>
      <c r="UUW252" s="1"/>
      <c r="UUX252" s="1"/>
      <c r="UUY252" s="1"/>
      <c r="UUZ252" s="1"/>
      <c r="UVA252" s="1"/>
      <c r="UVB252" s="1"/>
      <c r="UVC252" s="1"/>
      <c r="UVD252" s="1"/>
      <c r="UVE252" s="1"/>
      <c r="UVF252" s="1"/>
      <c r="UVG252" s="1"/>
      <c r="UVH252" s="1"/>
      <c r="UVI252" s="1"/>
      <c r="UVJ252" s="1"/>
      <c r="UVK252" s="1"/>
      <c r="UVL252" s="1"/>
      <c r="UVM252" s="1"/>
      <c r="UVN252" s="1"/>
      <c r="UVO252" s="1"/>
      <c r="UVP252" s="1"/>
      <c r="UVQ252" s="1"/>
      <c r="UVR252" s="1"/>
      <c r="UVS252" s="1"/>
      <c r="UVT252" s="1"/>
      <c r="UVU252" s="1"/>
      <c r="UVV252" s="1"/>
      <c r="UVW252" s="1"/>
      <c r="UVX252" s="1"/>
      <c r="UVY252" s="1"/>
      <c r="UVZ252" s="1"/>
      <c r="UWA252" s="1"/>
      <c r="UWB252" s="1"/>
      <c r="UWC252" s="1"/>
      <c r="UWD252" s="1"/>
      <c r="UWE252" s="1"/>
      <c r="UWF252" s="1"/>
      <c r="UWG252" s="1"/>
      <c r="UWH252" s="1"/>
      <c r="UWI252" s="1"/>
      <c r="UWJ252" s="1"/>
      <c r="UWK252" s="1"/>
      <c r="UWL252" s="1"/>
      <c r="UWM252" s="1"/>
      <c r="UWN252" s="1"/>
      <c r="UWO252" s="1"/>
      <c r="UWP252" s="1"/>
      <c r="UWQ252" s="1"/>
      <c r="UWR252" s="1"/>
      <c r="UWS252" s="1"/>
      <c r="UWT252" s="1"/>
      <c r="UWU252" s="1"/>
      <c r="UWV252" s="1"/>
      <c r="UWW252" s="1"/>
      <c r="UWX252" s="1"/>
      <c r="UWY252" s="1"/>
      <c r="UWZ252" s="1"/>
      <c r="UXA252" s="1"/>
      <c r="UXB252" s="1"/>
      <c r="UXC252" s="1"/>
      <c r="UXD252" s="1"/>
      <c r="UXE252" s="1"/>
      <c r="UXF252" s="1"/>
      <c r="UXG252" s="1"/>
      <c r="UXH252" s="1"/>
      <c r="UXI252" s="1"/>
      <c r="UXJ252" s="1"/>
      <c r="UXK252" s="1"/>
      <c r="UXL252" s="1"/>
      <c r="UXM252" s="1"/>
      <c r="UXN252" s="1"/>
      <c r="UXO252" s="1"/>
      <c r="UXP252" s="1"/>
      <c r="UXQ252" s="1"/>
      <c r="UXR252" s="1"/>
      <c r="UXS252" s="1"/>
      <c r="UXT252" s="1"/>
      <c r="UXU252" s="1"/>
      <c r="UXV252" s="1"/>
      <c r="UXW252" s="1"/>
      <c r="UXX252" s="1"/>
      <c r="UXY252" s="1"/>
      <c r="UXZ252" s="1"/>
      <c r="UYA252" s="1"/>
      <c r="UYB252" s="1"/>
      <c r="UYC252" s="1"/>
      <c r="UYD252" s="1"/>
      <c r="UYE252" s="1"/>
      <c r="UYF252" s="1"/>
      <c r="UYG252" s="1"/>
      <c r="UYH252" s="1"/>
      <c r="UYI252" s="1"/>
      <c r="UYJ252" s="1"/>
      <c r="UYK252" s="1"/>
      <c r="UYL252" s="1"/>
      <c r="UYM252" s="1"/>
      <c r="UYN252" s="1"/>
      <c r="UYO252" s="1"/>
      <c r="UYP252" s="1"/>
      <c r="UYQ252" s="1"/>
      <c r="UYR252" s="1"/>
      <c r="UYS252" s="1"/>
      <c r="UYT252" s="1"/>
      <c r="UYU252" s="1"/>
      <c r="UYV252" s="1"/>
      <c r="UYW252" s="1"/>
      <c r="UYX252" s="1"/>
      <c r="UYY252" s="1"/>
      <c r="UYZ252" s="1"/>
      <c r="UZA252" s="1"/>
      <c r="UZB252" s="1"/>
      <c r="UZC252" s="1"/>
      <c r="UZD252" s="1"/>
      <c r="UZE252" s="1"/>
      <c r="UZF252" s="1"/>
      <c r="UZG252" s="1"/>
      <c r="UZH252" s="1"/>
      <c r="UZI252" s="1"/>
      <c r="UZJ252" s="1"/>
      <c r="UZK252" s="1"/>
      <c r="UZL252" s="1"/>
      <c r="UZM252" s="1"/>
      <c r="UZN252" s="1"/>
      <c r="UZO252" s="1"/>
      <c r="UZP252" s="1"/>
      <c r="UZQ252" s="1"/>
      <c r="UZR252" s="1"/>
      <c r="UZS252" s="1"/>
      <c r="UZT252" s="1"/>
      <c r="UZU252" s="1"/>
      <c r="UZV252" s="1"/>
      <c r="UZW252" s="1"/>
      <c r="UZX252" s="1"/>
      <c r="UZY252" s="1"/>
      <c r="UZZ252" s="1"/>
      <c r="VAA252" s="1"/>
      <c r="VAB252" s="1"/>
      <c r="VAC252" s="1"/>
      <c r="VAD252" s="1"/>
      <c r="VAE252" s="1"/>
      <c r="VAF252" s="1"/>
      <c r="VAG252" s="1"/>
      <c r="VAH252" s="1"/>
      <c r="VAI252" s="1"/>
      <c r="VAJ252" s="1"/>
      <c r="VAK252" s="1"/>
      <c r="VAL252" s="1"/>
      <c r="VAM252" s="1"/>
      <c r="VAN252" s="1"/>
      <c r="VAO252" s="1"/>
      <c r="VAP252" s="1"/>
      <c r="VAQ252" s="1"/>
      <c r="VAR252" s="1"/>
      <c r="VAS252" s="1"/>
      <c r="VAT252" s="1"/>
      <c r="VAU252" s="1"/>
      <c r="VAV252" s="1"/>
      <c r="VAW252" s="1"/>
      <c r="VAX252" s="1"/>
      <c r="VAY252" s="1"/>
      <c r="VAZ252" s="1"/>
      <c r="VBA252" s="1"/>
      <c r="VBB252" s="1"/>
      <c r="VBC252" s="1"/>
      <c r="VBD252" s="1"/>
      <c r="VBE252" s="1"/>
      <c r="VBF252" s="1"/>
      <c r="VBG252" s="1"/>
      <c r="VBH252" s="1"/>
      <c r="VBI252" s="1"/>
      <c r="VBJ252" s="1"/>
      <c r="VBK252" s="1"/>
      <c r="VBL252" s="1"/>
      <c r="VBM252" s="1"/>
      <c r="VBN252" s="1"/>
      <c r="VBO252" s="1"/>
      <c r="VBP252" s="1"/>
      <c r="VBQ252" s="1"/>
      <c r="VBR252" s="1"/>
      <c r="VBS252" s="1"/>
      <c r="VBT252" s="1"/>
      <c r="VBU252" s="1"/>
      <c r="VBV252" s="1"/>
      <c r="VBW252" s="1"/>
      <c r="VBX252" s="1"/>
      <c r="VBY252" s="1"/>
      <c r="VBZ252" s="1"/>
      <c r="VCA252" s="1"/>
      <c r="VCB252" s="1"/>
      <c r="VCC252" s="1"/>
      <c r="VCD252" s="1"/>
      <c r="VCE252" s="1"/>
      <c r="VCF252" s="1"/>
      <c r="VCG252" s="1"/>
      <c r="VCH252" s="1"/>
      <c r="VCI252" s="1"/>
      <c r="VCJ252" s="1"/>
      <c r="VCK252" s="1"/>
      <c r="VCL252" s="1"/>
      <c r="VCM252" s="1"/>
      <c r="VCN252" s="1"/>
      <c r="VCO252" s="1"/>
      <c r="VCP252" s="1"/>
      <c r="VCQ252" s="1"/>
      <c r="VCR252" s="1"/>
      <c r="VCS252" s="1"/>
      <c r="VCT252" s="1"/>
      <c r="VCU252" s="1"/>
      <c r="VCV252" s="1"/>
      <c r="VCW252" s="1"/>
      <c r="VCX252" s="1"/>
      <c r="VCY252" s="1"/>
      <c r="VCZ252" s="1"/>
      <c r="VDA252" s="1"/>
      <c r="VDB252" s="1"/>
      <c r="VDC252" s="1"/>
      <c r="VDD252" s="1"/>
      <c r="VDE252" s="1"/>
      <c r="VDF252" s="1"/>
      <c r="VDG252" s="1"/>
      <c r="VDH252" s="1"/>
      <c r="VDI252" s="1"/>
      <c r="VDJ252" s="1"/>
      <c r="VDK252" s="1"/>
      <c r="VDL252" s="1"/>
      <c r="VDM252" s="1"/>
      <c r="VDN252" s="1"/>
      <c r="VDO252" s="1"/>
      <c r="VDP252" s="1"/>
      <c r="VDQ252" s="1"/>
      <c r="VDR252" s="1"/>
      <c r="VDS252" s="1"/>
      <c r="VDT252" s="1"/>
      <c r="VDU252" s="1"/>
      <c r="VDV252" s="1"/>
      <c r="VDW252" s="1"/>
      <c r="VDX252" s="1"/>
      <c r="VDY252" s="1"/>
      <c r="VDZ252" s="1"/>
      <c r="VEA252" s="1"/>
      <c r="VEB252" s="1"/>
      <c r="VEC252" s="1"/>
      <c r="VED252" s="1"/>
      <c r="VEE252" s="1"/>
      <c r="VEF252" s="1"/>
      <c r="VEG252" s="1"/>
      <c r="VEH252" s="1"/>
      <c r="VEI252" s="1"/>
      <c r="VEJ252" s="1"/>
      <c r="VEK252" s="1"/>
      <c r="VEL252" s="1"/>
      <c r="VEM252" s="1"/>
      <c r="VEN252" s="1"/>
      <c r="VEO252" s="1"/>
      <c r="VEP252" s="1"/>
      <c r="VEQ252" s="1"/>
      <c r="VER252" s="1"/>
      <c r="VES252" s="1"/>
      <c r="VET252" s="1"/>
      <c r="VEU252" s="1"/>
      <c r="VEV252" s="1"/>
      <c r="VEW252" s="1"/>
      <c r="VEX252" s="1"/>
      <c r="VEY252" s="1"/>
      <c r="VEZ252" s="1"/>
      <c r="VFA252" s="1"/>
      <c r="VFB252" s="1"/>
      <c r="VFC252" s="1"/>
      <c r="VFD252" s="1"/>
      <c r="VFE252" s="1"/>
      <c r="VFF252" s="1"/>
      <c r="VFG252" s="1"/>
      <c r="VFH252" s="1"/>
      <c r="VFI252" s="1"/>
      <c r="VFJ252" s="1"/>
      <c r="VFK252" s="1"/>
      <c r="VFL252" s="1"/>
      <c r="VFM252" s="1"/>
      <c r="VFN252" s="1"/>
      <c r="VFO252" s="1"/>
      <c r="VFP252" s="1"/>
      <c r="VFQ252" s="1"/>
      <c r="VFR252" s="1"/>
      <c r="VFS252" s="1"/>
      <c r="VFT252" s="1"/>
      <c r="VFU252" s="1"/>
      <c r="VFV252" s="1"/>
      <c r="VFW252" s="1"/>
      <c r="VFX252" s="1"/>
      <c r="VFY252" s="1"/>
      <c r="VFZ252" s="1"/>
      <c r="VGA252" s="1"/>
      <c r="VGB252" s="1"/>
      <c r="VGC252" s="1"/>
      <c r="VGD252" s="1"/>
      <c r="VGE252" s="1"/>
      <c r="VGF252" s="1"/>
      <c r="VGG252" s="1"/>
      <c r="VGH252" s="1"/>
      <c r="VGI252" s="1"/>
      <c r="VGJ252" s="1"/>
      <c r="VGK252" s="1"/>
      <c r="VGL252" s="1"/>
      <c r="VGM252" s="1"/>
      <c r="VGN252" s="1"/>
      <c r="VGO252" s="1"/>
      <c r="VGP252" s="1"/>
      <c r="VGQ252" s="1"/>
      <c r="VGR252" s="1"/>
      <c r="VGS252" s="1"/>
      <c r="VGT252" s="1"/>
      <c r="VGU252" s="1"/>
      <c r="VGV252" s="1"/>
      <c r="VGW252" s="1"/>
      <c r="VGX252" s="1"/>
      <c r="VGY252" s="1"/>
      <c r="VGZ252" s="1"/>
      <c r="VHA252" s="1"/>
      <c r="VHB252" s="1"/>
      <c r="VHC252" s="1"/>
      <c r="VHD252" s="1"/>
      <c r="VHE252" s="1"/>
      <c r="VHF252" s="1"/>
      <c r="VHG252" s="1"/>
      <c r="VHH252" s="1"/>
      <c r="VHI252" s="1"/>
      <c r="VHJ252" s="1"/>
      <c r="VHK252" s="1"/>
      <c r="VHL252" s="1"/>
      <c r="VHM252" s="1"/>
      <c r="VHN252" s="1"/>
      <c r="VHO252" s="1"/>
      <c r="VHP252" s="1"/>
      <c r="VHQ252" s="1"/>
      <c r="VHR252" s="1"/>
      <c r="VHS252" s="1"/>
      <c r="VHT252" s="1"/>
      <c r="VHU252" s="1"/>
      <c r="VHV252" s="1"/>
      <c r="VHW252" s="1"/>
      <c r="VHX252" s="1"/>
      <c r="VHY252" s="1"/>
      <c r="VHZ252" s="1"/>
      <c r="VIA252" s="1"/>
      <c r="VIB252" s="1"/>
      <c r="VIC252" s="1"/>
      <c r="VID252" s="1"/>
      <c r="VIE252" s="1"/>
      <c r="VIF252" s="1"/>
      <c r="VIG252" s="1"/>
      <c r="VIH252" s="1"/>
      <c r="VII252" s="1"/>
      <c r="VIJ252" s="1"/>
      <c r="VIK252" s="1"/>
      <c r="VIL252" s="1"/>
      <c r="VIM252" s="1"/>
      <c r="VIN252" s="1"/>
      <c r="VIO252" s="1"/>
      <c r="VIP252" s="1"/>
      <c r="VIQ252" s="1"/>
      <c r="VIR252" s="1"/>
      <c r="VIS252" s="1"/>
      <c r="VIT252" s="1"/>
      <c r="VIU252" s="1"/>
      <c r="VIV252" s="1"/>
      <c r="VIW252" s="1"/>
      <c r="VIX252" s="1"/>
      <c r="VIY252" s="1"/>
      <c r="VIZ252" s="1"/>
      <c r="VJA252" s="1"/>
      <c r="VJB252" s="1"/>
      <c r="VJC252" s="1"/>
      <c r="VJD252" s="1"/>
      <c r="VJE252" s="1"/>
      <c r="VJF252" s="1"/>
      <c r="VJG252" s="1"/>
      <c r="VJH252" s="1"/>
      <c r="VJI252" s="1"/>
      <c r="VJJ252" s="1"/>
      <c r="VJK252" s="1"/>
      <c r="VJL252" s="1"/>
      <c r="VJM252" s="1"/>
      <c r="VJN252" s="1"/>
      <c r="VJO252" s="1"/>
      <c r="VJP252" s="1"/>
      <c r="VJQ252" s="1"/>
      <c r="VJR252" s="1"/>
      <c r="VJS252" s="1"/>
      <c r="VJT252" s="1"/>
      <c r="VJU252" s="1"/>
      <c r="VJV252" s="1"/>
      <c r="VJW252" s="1"/>
      <c r="VJX252" s="1"/>
      <c r="VJY252" s="1"/>
      <c r="VJZ252" s="1"/>
      <c r="VKA252" s="1"/>
      <c r="VKB252" s="1"/>
      <c r="VKC252" s="1"/>
      <c r="VKD252" s="1"/>
      <c r="VKE252" s="1"/>
      <c r="VKF252" s="1"/>
      <c r="VKG252" s="1"/>
      <c r="VKH252" s="1"/>
      <c r="VKI252" s="1"/>
      <c r="VKJ252" s="1"/>
      <c r="VKK252" s="1"/>
      <c r="VKL252" s="1"/>
      <c r="VKM252" s="1"/>
      <c r="VKN252" s="1"/>
      <c r="VKO252" s="1"/>
      <c r="VKP252" s="1"/>
      <c r="VKQ252" s="1"/>
      <c r="VKR252" s="1"/>
      <c r="VKS252" s="1"/>
      <c r="VKT252" s="1"/>
      <c r="VKU252" s="1"/>
      <c r="VKV252" s="1"/>
      <c r="VKW252" s="1"/>
      <c r="VKX252" s="1"/>
      <c r="VKY252" s="1"/>
      <c r="VKZ252" s="1"/>
      <c r="VLA252" s="1"/>
      <c r="VLB252" s="1"/>
      <c r="VLC252" s="1"/>
      <c r="VLD252" s="1"/>
      <c r="VLE252" s="1"/>
      <c r="VLF252" s="1"/>
      <c r="VLG252" s="1"/>
      <c r="VLH252" s="1"/>
      <c r="VLI252" s="1"/>
      <c r="VLJ252" s="1"/>
      <c r="VLK252" s="1"/>
      <c r="VLL252" s="1"/>
      <c r="VLM252" s="1"/>
      <c r="VLN252" s="1"/>
      <c r="VLO252" s="1"/>
      <c r="VLP252" s="1"/>
      <c r="VLQ252" s="1"/>
      <c r="VLR252" s="1"/>
      <c r="VLS252" s="1"/>
      <c r="VLT252" s="1"/>
      <c r="VLU252" s="1"/>
      <c r="VLV252" s="1"/>
      <c r="VLW252" s="1"/>
      <c r="VLX252" s="1"/>
      <c r="VLY252" s="1"/>
      <c r="VLZ252" s="1"/>
      <c r="VMA252" s="1"/>
      <c r="VMB252" s="1"/>
      <c r="VMC252" s="1"/>
      <c r="VMD252" s="1"/>
      <c r="VME252" s="1"/>
      <c r="VMF252" s="1"/>
      <c r="VMG252" s="1"/>
      <c r="VMH252" s="1"/>
      <c r="VMI252" s="1"/>
      <c r="VMJ252" s="1"/>
      <c r="VMK252" s="1"/>
      <c r="VML252" s="1"/>
      <c r="VMM252" s="1"/>
      <c r="VMN252" s="1"/>
      <c r="VMO252" s="1"/>
      <c r="VMP252" s="1"/>
      <c r="VMQ252" s="1"/>
      <c r="VMR252" s="1"/>
      <c r="VMS252" s="1"/>
      <c r="VMT252" s="1"/>
      <c r="VMU252" s="1"/>
      <c r="VMV252" s="1"/>
      <c r="VMW252" s="1"/>
      <c r="VMX252" s="1"/>
      <c r="VMY252" s="1"/>
      <c r="VMZ252" s="1"/>
      <c r="VNA252" s="1"/>
      <c r="VNB252" s="1"/>
      <c r="VNC252" s="1"/>
      <c r="VND252" s="1"/>
      <c r="VNE252" s="1"/>
      <c r="VNF252" s="1"/>
      <c r="VNG252" s="1"/>
      <c r="VNH252" s="1"/>
      <c r="VNI252" s="1"/>
      <c r="VNJ252" s="1"/>
      <c r="VNK252" s="1"/>
      <c r="VNL252" s="1"/>
      <c r="VNM252" s="1"/>
      <c r="VNN252" s="1"/>
      <c r="VNO252" s="1"/>
      <c r="VNP252" s="1"/>
      <c r="VNQ252" s="1"/>
      <c r="VNR252" s="1"/>
      <c r="VNS252" s="1"/>
      <c r="VNT252" s="1"/>
      <c r="VNU252" s="1"/>
      <c r="VNV252" s="1"/>
      <c r="VNW252" s="1"/>
      <c r="VNX252" s="1"/>
      <c r="VNY252" s="1"/>
      <c r="VNZ252" s="1"/>
      <c r="VOA252" s="1"/>
      <c r="VOB252" s="1"/>
      <c r="VOC252" s="1"/>
      <c r="VOD252" s="1"/>
      <c r="VOE252" s="1"/>
      <c r="VOF252" s="1"/>
      <c r="VOG252" s="1"/>
      <c r="VOH252" s="1"/>
      <c r="VOI252" s="1"/>
      <c r="VOJ252" s="1"/>
      <c r="VOK252" s="1"/>
      <c r="VOL252" s="1"/>
      <c r="VOM252" s="1"/>
      <c r="VON252" s="1"/>
      <c r="VOO252" s="1"/>
      <c r="VOP252" s="1"/>
      <c r="VOQ252" s="1"/>
      <c r="VOR252" s="1"/>
      <c r="VOS252" s="1"/>
      <c r="VOT252" s="1"/>
      <c r="VOU252" s="1"/>
      <c r="VOV252" s="1"/>
      <c r="VOW252" s="1"/>
      <c r="VOX252" s="1"/>
      <c r="VOY252" s="1"/>
      <c r="VOZ252" s="1"/>
      <c r="VPA252" s="1"/>
      <c r="VPB252" s="1"/>
      <c r="VPC252" s="1"/>
      <c r="VPD252" s="1"/>
      <c r="VPE252" s="1"/>
      <c r="VPF252" s="1"/>
      <c r="VPG252" s="1"/>
      <c r="VPH252" s="1"/>
      <c r="VPI252" s="1"/>
      <c r="VPJ252" s="1"/>
      <c r="VPK252" s="1"/>
      <c r="VPL252" s="1"/>
      <c r="VPM252" s="1"/>
      <c r="VPN252" s="1"/>
      <c r="VPO252" s="1"/>
      <c r="VPP252" s="1"/>
      <c r="VPQ252" s="1"/>
      <c r="VPR252" s="1"/>
      <c r="VPS252" s="1"/>
      <c r="VPT252" s="1"/>
      <c r="VPU252" s="1"/>
      <c r="VPV252" s="1"/>
      <c r="VPW252" s="1"/>
      <c r="VPX252" s="1"/>
      <c r="VPY252" s="1"/>
      <c r="VPZ252" s="1"/>
      <c r="VQA252" s="1"/>
      <c r="VQB252" s="1"/>
      <c r="VQC252" s="1"/>
      <c r="VQD252" s="1"/>
      <c r="VQE252" s="1"/>
      <c r="VQF252" s="1"/>
      <c r="VQG252" s="1"/>
      <c r="VQH252" s="1"/>
      <c r="VQI252" s="1"/>
      <c r="VQJ252" s="1"/>
      <c r="VQK252" s="1"/>
      <c r="VQL252" s="1"/>
      <c r="VQM252" s="1"/>
      <c r="VQN252" s="1"/>
      <c r="VQO252" s="1"/>
      <c r="VQP252" s="1"/>
      <c r="VQQ252" s="1"/>
      <c r="VQR252" s="1"/>
      <c r="VQS252" s="1"/>
      <c r="VQT252" s="1"/>
      <c r="VQU252" s="1"/>
      <c r="VQV252" s="1"/>
      <c r="VQW252" s="1"/>
      <c r="VQX252" s="1"/>
      <c r="VQY252" s="1"/>
      <c r="VQZ252" s="1"/>
      <c r="VRA252" s="1"/>
      <c r="VRB252" s="1"/>
      <c r="VRC252" s="1"/>
      <c r="VRD252" s="1"/>
      <c r="VRE252" s="1"/>
      <c r="VRF252" s="1"/>
      <c r="VRG252" s="1"/>
      <c r="VRH252" s="1"/>
      <c r="VRI252" s="1"/>
      <c r="VRJ252" s="1"/>
      <c r="VRK252" s="1"/>
      <c r="VRL252" s="1"/>
      <c r="VRM252" s="1"/>
      <c r="VRN252" s="1"/>
      <c r="VRO252" s="1"/>
      <c r="VRP252" s="1"/>
      <c r="VRQ252" s="1"/>
      <c r="VRR252" s="1"/>
      <c r="VRS252" s="1"/>
      <c r="VRT252" s="1"/>
      <c r="VRU252" s="1"/>
      <c r="VRV252" s="1"/>
      <c r="VRW252" s="1"/>
      <c r="VRX252" s="1"/>
      <c r="VRY252" s="1"/>
      <c r="VRZ252" s="1"/>
      <c r="VSA252" s="1"/>
      <c r="VSB252" s="1"/>
      <c r="VSC252" s="1"/>
      <c r="VSD252" s="1"/>
      <c r="VSE252" s="1"/>
      <c r="VSF252" s="1"/>
      <c r="VSG252" s="1"/>
      <c r="VSH252" s="1"/>
      <c r="VSI252" s="1"/>
      <c r="VSJ252" s="1"/>
      <c r="VSK252" s="1"/>
      <c r="VSL252" s="1"/>
      <c r="VSM252" s="1"/>
      <c r="VSN252" s="1"/>
      <c r="VSO252" s="1"/>
      <c r="VSP252" s="1"/>
      <c r="VSQ252" s="1"/>
      <c r="VSR252" s="1"/>
      <c r="VSS252" s="1"/>
      <c r="VST252" s="1"/>
      <c r="VSU252" s="1"/>
      <c r="VSV252" s="1"/>
      <c r="VSW252" s="1"/>
      <c r="VSX252" s="1"/>
      <c r="VSY252" s="1"/>
      <c r="VSZ252" s="1"/>
      <c r="VTA252" s="1"/>
      <c r="VTB252" s="1"/>
      <c r="VTC252" s="1"/>
      <c r="VTD252" s="1"/>
      <c r="VTE252" s="1"/>
      <c r="VTF252" s="1"/>
      <c r="VTG252" s="1"/>
      <c r="VTH252" s="1"/>
      <c r="VTI252" s="1"/>
      <c r="VTJ252" s="1"/>
      <c r="VTK252" s="1"/>
      <c r="VTL252" s="1"/>
      <c r="VTM252" s="1"/>
      <c r="VTN252" s="1"/>
      <c r="VTO252" s="1"/>
      <c r="VTP252" s="1"/>
      <c r="VTQ252" s="1"/>
      <c r="VTR252" s="1"/>
      <c r="VTS252" s="1"/>
      <c r="VTT252" s="1"/>
      <c r="VTU252" s="1"/>
      <c r="VTV252" s="1"/>
      <c r="VTW252" s="1"/>
      <c r="VTX252" s="1"/>
      <c r="VTY252" s="1"/>
      <c r="VTZ252" s="1"/>
      <c r="VUA252" s="1"/>
      <c r="VUB252" s="1"/>
      <c r="VUC252" s="1"/>
      <c r="VUD252" s="1"/>
      <c r="VUE252" s="1"/>
      <c r="VUF252" s="1"/>
      <c r="VUG252" s="1"/>
      <c r="VUH252" s="1"/>
      <c r="VUI252" s="1"/>
      <c r="VUJ252" s="1"/>
      <c r="VUK252" s="1"/>
      <c r="VUL252" s="1"/>
      <c r="VUM252" s="1"/>
      <c r="VUN252" s="1"/>
      <c r="VUO252" s="1"/>
      <c r="VUP252" s="1"/>
      <c r="VUQ252" s="1"/>
      <c r="VUR252" s="1"/>
      <c r="VUS252" s="1"/>
      <c r="VUT252" s="1"/>
      <c r="VUU252" s="1"/>
      <c r="VUV252" s="1"/>
      <c r="VUW252" s="1"/>
      <c r="VUX252" s="1"/>
      <c r="VUY252" s="1"/>
      <c r="VUZ252" s="1"/>
      <c r="VVA252" s="1"/>
      <c r="VVB252" s="1"/>
      <c r="VVC252" s="1"/>
      <c r="VVD252" s="1"/>
      <c r="VVE252" s="1"/>
      <c r="VVF252" s="1"/>
      <c r="VVG252" s="1"/>
      <c r="VVH252" s="1"/>
      <c r="VVI252" s="1"/>
      <c r="VVJ252" s="1"/>
      <c r="VVK252" s="1"/>
      <c r="VVL252" s="1"/>
      <c r="VVM252" s="1"/>
      <c r="VVN252" s="1"/>
      <c r="VVO252" s="1"/>
      <c r="VVP252" s="1"/>
      <c r="VVQ252" s="1"/>
      <c r="VVR252" s="1"/>
      <c r="VVS252" s="1"/>
      <c r="VVT252" s="1"/>
      <c r="VVU252" s="1"/>
      <c r="VVV252" s="1"/>
      <c r="VVW252" s="1"/>
      <c r="VVX252" s="1"/>
      <c r="VVY252" s="1"/>
      <c r="VVZ252" s="1"/>
      <c r="VWA252" s="1"/>
      <c r="VWB252" s="1"/>
      <c r="VWC252" s="1"/>
      <c r="VWD252" s="1"/>
      <c r="VWE252" s="1"/>
      <c r="VWF252" s="1"/>
      <c r="VWG252" s="1"/>
      <c r="VWH252" s="1"/>
      <c r="VWI252" s="1"/>
      <c r="VWJ252" s="1"/>
      <c r="VWK252" s="1"/>
      <c r="VWL252" s="1"/>
      <c r="VWM252" s="1"/>
      <c r="VWN252" s="1"/>
      <c r="VWO252" s="1"/>
      <c r="VWP252" s="1"/>
      <c r="VWQ252" s="1"/>
      <c r="VWR252" s="1"/>
      <c r="VWS252" s="1"/>
      <c r="VWT252" s="1"/>
      <c r="VWU252" s="1"/>
      <c r="VWV252" s="1"/>
      <c r="VWW252" s="1"/>
      <c r="VWX252" s="1"/>
      <c r="VWY252" s="1"/>
      <c r="VWZ252" s="1"/>
      <c r="VXA252" s="1"/>
      <c r="VXB252" s="1"/>
      <c r="VXC252" s="1"/>
      <c r="VXD252" s="1"/>
      <c r="VXE252" s="1"/>
      <c r="VXF252" s="1"/>
      <c r="VXG252" s="1"/>
      <c r="VXH252" s="1"/>
      <c r="VXI252" s="1"/>
      <c r="VXJ252" s="1"/>
      <c r="VXK252" s="1"/>
      <c r="VXL252" s="1"/>
      <c r="VXM252" s="1"/>
      <c r="VXN252" s="1"/>
      <c r="VXO252" s="1"/>
      <c r="VXP252" s="1"/>
      <c r="VXQ252" s="1"/>
      <c r="VXR252" s="1"/>
      <c r="VXS252" s="1"/>
      <c r="VXT252" s="1"/>
      <c r="VXU252" s="1"/>
      <c r="VXV252" s="1"/>
      <c r="VXW252" s="1"/>
      <c r="VXX252" s="1"/>
      <c r="VXY252" s="1"/>
      <c r="VXZ252" s="1"/>
      <c r="VYA252" s="1"/>
      <c r="VYB252" s="1"/>
      <c r="VYC252" s="1"/>
      <c r="VYD252" s="1"/>
      <c r="VYE252" s="1"/>
      <c r="VYF252" s="1"/>
      <c r="VYG252" s="1"/>
      <c r="VYH252" s="1"/>
      <c r="VYI252" s="1"/>
      <c r="VYJ252" s="1"/>
      <c r="VYK252" s="1"/>
      <c r="VYL252" s="1"/>
      <c r="VYM252" s="1"/>
      <c r="VYN252" s="1"/>
      <c r="VYO252" s="1"/>
      <c r="VYP252" s="1"/>
      <c r="VYQ252" s="1"/>
      <c r="VYR252" s="1"/>
      <c r="VYS252" s="1"/>
      <c r="VYT252" s="1"/>
      <c r="VYU252" s="1"/>
      <c r="VYV252" s="1"/>
      <c r="VYW252" s="1"/>
      <c r="VYX252" s="1"/>
      <c r="VYY252" s="1"/>
      <c r="VYZ252" s="1"/>
      <c r="VZA252" s="1"/>
      <c r="VZB252" s="1"/>
      <c r="VZC252" s="1"/>
      <c r="VZD252" s="1"/>
      <c r="VZE252" s="1"/>
      <c r="VZF252" s="1"/>
      <c r="VZG252" s="1"/>
      <c r="VZH252" s="1"/>
      <c r="VZI252" s="1"/>
      <c r="VZJ252" s="1"/>
      <c r="VZK252" s="1"/>
      <c r="VZL252" s="1"/>
      <c r="VZM252" s="1"/>
      <c r="VZN252" s="1"/>
      <c r="VZO252" s="1"/>
      <c r="VZP252" s="1"/>
      <c r="VZQ252" s="1"/>
      <c r="VZR252" s="1"/>
      <c r="VZS252" s="1"/>
      <c r="VZT252" s="1"/>
      <c r="VZU252" s="1"/>
      <c r="VZV252" s="1"/>
      <c r="VZW252" s="1"/>
      <c r="VZX252" s="1"/>
      <c r="VZY252" s="1"/>
      <c r="VZZ252" s="1"/>
      <c r="WAA252" s="1"/>
      <c r="WAB252" s="1"/>
      <c r="WAC252" s="1"/>
      <c r="WAD252" s="1"/>
      <c r="WAE252" s="1"/>
      <c r="WAF252" s="1"/>
      <c r="WAG252" s="1"/>
      <c r="WAH252" s="1"/>
      <c r="WAI252" s="1"/>
      <c r="WAJ252" s="1"/>
      <c r="WAK252" s="1"/>
      <c r="WAL252" s="1"/>
      <c r="WAM252" s="1"/>
      <c r="WAN252" s="1"/>
      <c r="WAO252" s="1"/>
      <c r="WAP252" s="1"/>
      <c r="WAQ252" s="1"/>
      <c r="WAR252" s="1"/>
      <c r="WAS252" s="1"/>
      <c r="WAT252" s="1"/>
      <c r="WAU252" s="1"/>
      <c r="WAV252" s="1"/>
      <c r="WAW252" s="1"/>
      <c r="WAX252" s="1"/>
      <c r="WAY252" s="1"/>
      <c r="WAZ252" s="1"/>
      <c r="WBA252" s="1"/>
      <c r="WBB252" s="1"/>
      <c r="WBC252" s="1"/>
      <c r="WBD252" s="1"/>
      <c r="WBE252" s="1"/>
      <c r="WBF252" s="1"/>
      <c r="WBG252" s="1"/>
      <c r="WBH252" s="1"/>
      <c r="WBI252" s="1"/>
      <c r="WBJ252" s="1"/>
      <c r="WBK252" s="1"/>
      <c r="WBL252" s="1"/>
      <c r="WBM252" s="1"/>
      <c r="WBN252" s="1"/>
      <c r="WBO252" s="1"/>
      <c r="WBP252" s="1"/>
      <c r="WBQ252" s="1"/>
      <c r="WBR252" s="1"/>
      <c r="WBS252" s="1"/>
      <c r="WBT252" s="1"/>
      <c r="WBU252" s="1"/>
      <c r="WBV252" s="1"/>
      <c r="WBW252" s="1"/>
      <c r="WBX252" s="1"/>
      <c r="WBY252" s="1"/>
      <c r="WBZ252" s="1"/>
      <c r="WCA252" s="1"/>
      <c r="WCB252" s="1"/>
      <c r="WCC252" s="1"/>
      <c r="WCD252" s="1"/>
      <c r="WCE252" s="1"/>
      <c r="WCF252" s="1"/>
      <c r="WCG252" s="1"/>
      <c r="WCH252" s="1"/>
      <c r="WCI252" s="1"/>
      <c r="WCJ252" s="1"/>
      <c r="WCK252" s="1"/>
      <c r="WCL252" s="1"/>
      <c r="WCM252" s="1"/>
      <c r="WCN252" s="1"/>
      <c r="WCO252" s="1"/>
      <c r="WCP252" s="1"/>
      <c r="WCQ252" s="1"/>
      <c r="WCR252" s="1"/>
      <c r="WCS252" s="1"/>
      <c r="WCT252" s="1"/>
      <c r="WCU252" s="1"/>
      <c r="WCV252" s="1"/>
      <c r="WCW252" s="1"/>
      <c r="WCX252" s="1"/>
      <c r="WCY252" s="1"/>
      <c r="WCZ252" s="1"/>
      <c r="WDA252" s="1"/>
      <c r="WDB252" s="1"/>
      <c r="WDC252" s="1"/>
      <c r="WDD252" s="1"/>
      <c r="WDE252" s="1"/>
      <c r="WDF252" s="1"/>
      <c r="WDG252" s="1"/>
      <c r="WDH252" s="1"/>
      <c r="WDI252" s="1"/>
      <c r="WDJ252" s="1"/>
      <c r="WDK252" s="1"/>
      <c r="WDL252" s="1"/>
      <c r="WDM252" s="1"/>
      <c r="WDN252" s="1"/>
      <c r="WDO252" s="1"/>
      <c r="WDP252" s="1"/>
      <c r="WDQ252" s="1"/>
      <c r="WDR252" s="1"/>
      <c r="WDS252" s="1"/>
      <c r="WDT252" s="1"/>
      <c r="WDU252" s="1"/>
      <c r="WDV252" s="1"/>
      <c r="WDW252" s="1"/>
      <c r="WDX252" s="1"/>
      <c r="WDY252" s="1"/>
      <c r="WDZ252" s="1"/>
      <c r="WEA252" s="1"/>
      <c r="WEB252" s="1"/>
      <c r="WEC252" s="1"/>
      <c r="WED252" s="1"/>
      <c r="WEE252" s="1"/>
      <c r="WEF252" s="1"/>
      <c r="WEG252" s="1"/>
      <c r="WEH252" s="1"/>
      <c r="WEI252" s="1"/>
      <c r="WEJ252" s="1"/>
      <c r="WEK252" s="1"/>
      <c r="WEL252" s="1"/>
      <c r="WEM252" s="1"/>
      <c r="WEN252" s="1"/>
      <c r="WEO252" s="1"/>
      <c r="WEP252" s="1"/>
      <c r="WEQ252" s="1"/>
      <c r="WER252" s="1"/>
      <c r="WES252" s="1"/>
      <c r="WET252" s="1"/>
      <c r="WEU252" s="1"/>
      <c r="WEV252" s="1"/>
      <c r="WEW252" s="1"/>
      <c r="WEX252" s="1"/>
      <c r="WEY252" s="1"/>
      <c r="WEZ252" s="1"/>
      <c r="WFA252" s="1"/>
      <c r="WFB252" s="1"/>
      <c r="WFC252" s="1"/>
      <c r="WFD252" s="1"/>
      <c r="WFE252" s="1"/>
      <c r="WFF252" s="1"/>
      <c r="WFG252" s="1"/>
      <c r="WFH252" s="1"/>
      <c r="WFI252" s="1"/>
      <c r="WFJ252" s="1"/>
      <c r="WFK252" s="1"/>
      <c r="WFL252" s="1"/>
      <c r="WFM252" s="1"/>
      <c r="WFN252" s="1"/>
      <c r="WFO252" s="1"/>
      <c r="WFP252" s="1"/>
      <c r="WFQ252" s="1"/>
      <c r="WFR252" s="1"/>
      <c r="WFS252" s="1"/>
      <c r="WFT252" s="1"/>
      <c r="WFU252" s="1"/>
      <c r="WFV252" s="1"/>
      <c r="WFW252" s="1"/>
      <c r="WFX252" s="1"/>
      <c r="WFY252" s="1"/>
      <c r="WFZ252" s="1"/>
      <c r="WGA252" s="1"/>
      <c r="WGB252" s="1"/>
      <c r="WGC252" s="1"/>
      <c r="WGD252" s="1"/>
      <c r="WGE252" s="1"/>
      <c r="WGF252" s="1"/>
      <c r="WGG252" s="1"/>
      <c r="WGH252" s="1"/>
      <c r="WGI252" s="1"/>
      <c r="WGJ252" s="1"/>
      <c r="WGK252" s="1"/>
      <c r="WGL252" s="1"/>
      <c r="WGM252" s="1"/>
      <c r="WGN252" s="1"/>
      <c r="WGO252" s="1"/>
      <c r="WGP252" s="1"/>
      <c r="WGQ252" s="1"/>
      <c r="WGR252" s="1"/>
      <c r="WGS252" s="1"/>
      <c r="WGT252" s="1"/>
      <c r="WGU252" s="1"/>
      <c r="WGV252" s="1"/>
      <c r="WGW252" s="1"/>
      <c r="WGX252" s="1"/>
      <c r="WGY252" s="1"/>
      <c r="WGZ252" s="1"/>
      <c r="WHA252" s="1"/>
      <c r="WHB252" s="1"/>
      <c r="WHC252" s="1"/>
      <c r="WHD252" s="1"/>
      <c r="WHE252" s="1"/>
      <c r="WHF252" s="1"/>
      <c r="WHG252" s="1"/>
      <c r="WHH252" s="1"/>
      <c r="WHI252" s="1"/>
      <c r="WHJ252" s="1"/>
      <c r="WHK252" s="1"/>
      <c r="WHL252" s="1"/>
      <c r="WHM252" s="1"/>
      <c r="WHN252" s="1"/>
      <c r="WHO252" s="1"/>
      <c r="WHP252" s="1"/>
      <c r="WHQ252" s="1"/>
      <c r="WHR252" s="1"/>
      <c r="WHS252" s="1"/>
      <c r="WHT252" s="1"/>
      <c r="WHU252" s="1"/>
      <c r="WHV252" s="1"/>
      <c r="WHW252" s="1"/>
      <c r="WHX252" s="1"/>
      <c r="WHY252" s="1"/>
      <c r="WHZ252" s="1"/>
      <c r="WIA252" s="1"/>
      <c r="WIB252" s="1"/>
      <c r="WIC252" s="1"/>
      <c r="WID252" s="1"/>
      <c r="WIE252" s="1"/>
      <c r="WIF252" s="1"/>
      <c r="WIG252" s="1"/>
      <c r="WIH252" s="1"/>
      <c r="WII252" s="1"/>
      <c r="WIJ252" s="1"/>
      <c r="WIK252" s="1"/>
      <c r="WIL252" s="1"/>
      <c r="WIM252" s="1"/>
      <c r="WIN252" s="1"/>
      <c r="WIO252" s="1"/>
      <c r="WIP252" s="1"/>
      <c r="WIQ252" s="1"/>
      <c r="WIR252" s="1"/>
      <c r="WIS252" s="1"/>
      <c r="WIT252" s="1"/>
      <c r="WIU252" s="1"/>
      <c r="WIV252" s="1"/>
      <c r="WIW252" s="1"/>
      <c r="WIX252" s="1"/>
      <c r="WIY252" s="1"/>
      <c r="WIZ252" s="1"/>
      <c r="WJA252" s="1"/>
      <c r="WJB252" s="1"/>
      <c r="WJC252" s="1"/>
      <c r="WJD252" s="1"/>
      <c r="WJE252" s="1"/>
      <c r="WJF252" s="1"/>
      <c r="WJG252" s="1"/>
      <c r="WJH252" s="1"/>
      <c r="WJI252" s="1"/>
      <c r="WJJ252" s="1"/>
      <c r="WJK252" s="1"/>
      <c r="WJL252" s="1"/>
      <c r="WJM252" s="1"/>
      <c r="WJN252" s="1"/>
      <c r="WJO252" s="1"/>
      <c r="WJP252" s="1"/>
      <c r="WJQ252" s="1"/>
      <c r="WJR252" s="1"/>
      <c r="WJS252" s="1"/>
      <c r="WJT252" s="1"/>
      <c r="WJU252" s="1"/>
      <c r="WJV252" s="1"/>
      <c r="WJW252" s="1"/>
      <c r="WJX252" s="1"/>
      <c r="WJY252" s="1"/>
      <c r="WJZ252" s="1"/>
      <c r="WKA252" s="1"/>
      <c r="WKB252" s="1"/>
      <c r="WKC252" s="1"/>
      <c r="WKD252" s="1"/>
      <c r="WKE252" s="1"/>
      <c r="WKF252" s="1"/>
      <c r="WKG252" s="1"/>
      <c r="WKH252" s="1"/>
      <c r="WKI252" s="1"/>
      <c r="WKJ252" s="1"/>
      <c r="WKK252" s="1"/>
      <c r="WKL252" s="1"/>
      <c r="WKM252" s="1"/>
      <c r="WKN252" s="1"/>
      <c r="WKO252" s="1"/>
      <c r="WKP252" s="1"/>
      <c r="WKQ252" s="1"/>
      <c r="WKR252" s="1"/>
      <c r="WKS252" s="1"/>
      <c r="WKT252" s="1"/>
      <c r="WKU252" s="1"/>
      <c r="WKV252" s="1"/>
      <c r="WKW252" s="1"/>
      <c r="WKX252" s="1"/>
      <c r="WKY252" s="1"/>
      <c r="WKZ252" s="1"/>
      <c r="WLA252" s="1"/>
      <c r="WLB252" s="1"/>
      <c r="WLC252" s="1"/>
      <c r="WLD252" s="1"/>
      <c r="WLE252" s="1"/>
      <c r="WLF252" s="1"/>
      <c r="WLG252" s="1"/>
      <c r="WLH252" s="1"/>
      <c r="WLI252" s="1"/>
      <c r="WLJ252" s="1"/>
      <c r="WLK252" s="1"/>
      <c r="WLL252" s="1"/>
      <c r="WLM252" s="1"/>
      <c r="WLN252" s="1"/>
      <c r="WLO252" s="1"/>
      <c r="WLP252" s="1"/>
      <c r="WLQ252" s="1"/>
      <c r="WLR252" s="1"/>
      <c r="WLS252" s="1"/>
      <c r="WLT252" s="1"/>
      <c r="WLU252" s="1"/>
      <c r="WLV252" s="1"/>
      <c r="WLW252" s="1"/>
      <c r="WLX252" s="1"/>
      <c r="WLY252" s="1"/>
      <c r="WLZ252" s="1"/>
      <c r="WMA252" s="1"/>
      <c r="WMB252" s="1"/>
      <c r="WMC252" s="1"/>
      <c r="WMD252" s="1"/>
      <c r="WME252" s="1"/>
      <c r="WMF252" s="1"/>
      <c r="WMG252" s="1"/>
      <c r="WMH252" s="1"/>
      <c r="WMI252" s="1"/>
      <c r="WMJ252" s="1"/>
      <c r="WMK252" s="1"/>
      <c r="WML252" s="1"/>
      <c r="WMM252" s="1"/>
      <c r="WMN252" s="1"/>
      <c r="WMO252" s="1"/>
      <c r="WMP252" s="1"/>
      <c r="WMQ252" s="1"/>
      <c r="WMR252" s="1"/>
      <c r="WMS252" s="1"/>
      <c r="WMT252" s="1"/>
      <c r="WMU252" s="1"/>
      <c r="WMV252" s="1"/>
      <c r="WMW252" s="1"/>
      <c r="WMX252" s="1"/>
      <c r="WMY252" s="1"/>
      <c r="WMZ252" s="1"/>
      <c r="WNA252" s="1"/>
      <c r="WNB252" s="1"/>
      <c r="WNC252" s="1"/>
      <c r="WND252" s="1"/>
      <c r="WNE252" s="1"/>
      <c r="WNF252" s="1"/>
      <c r="WNG252" s="1"/>
      <c r="WNH252" s="1"/>
      <c r="WNI252" s="1"/>
      <c r="WNJ252" s="1"/>
      <c r="WNK252" s="1"/>
      <c r="WNL252" s="1"/>
      <c r="WNM252" s="1"/>
      <c r="WNN252" s="1"/>
      <c r="WNO252" s="1"/>
      <c r="WNP252" s="1"/>
      <c r="WNQ252" s="1"/>
      <c r="WNR252" s="1"/>
      <c r="WNS252" s="1"/>
      <c r="WNT252" s="1"/>
      <c r="WNU252" s="1"/>
      <c r="WNV252" s="1"/>
      <c r="WNW252" s="1"/>
      <c r="WNX252" s="1"/>
      <c r="WNY252" s="1"/>
      <c r="WNZ252" s="1"/>
      <c r="WOA252" s="1"/>
      <c r="WOB252" s="1"/>
      <c r="WOC252" s="1"/>
      <c r="WOD252" s="1"/>
      <c r="WOE252" s="1"/>
      <c r="WOF252" s="1"/>
      <c r="WOG252" s="1"/>
      <c r="WOH252" s="1"/>
      <c r="WOI252" s="1"/>
      <c r="WOJ252" s="1"/>
      <c r="WOK252" s="1"/>
      <c r="WOL252" s="1"/>
      <c r="WOM252" s="1"/>
      <c r="WON252" s="1"/>
      <c r="WOO252" s="1"/>
      <c r="WOP252" s="1"/>
      <c r="WOQ252" s="1"/>
      <c r="WOR252" s="1"/>
      <c r="WOS252" s="1"/>
      <c r="WOT252" s="1"/>
      <c r="WOU252" s="1"/>
      <c r="WOV252" s="1"/>
      <c r="WOW252" s="1"/>
      <c r="WOX252" s="1"/>
      <c r="WOY252" s="1"/>
      <c r="WOZ252" s="1"/>
      <c r="WPA252" s="1"/>
      <c r="WPB252" s="1"/>
      <c r="WPC252" s="1"/>
      <c r="WPD252" s="1"/>
      <c r="WPE252" s="1"/>
      <c r="WPF252" s="1"/>
      <c r="WPG252" s="1"/>
      <c r="WPH252" s="1"/>
      <c r="WPI252" s="1"/>
      <c r="WPJ252" s="1"/>
      <c r="WPK252" s="1"/>
      <c r="WPL252" s="1"/>
      <c r="WPM252" s="1"/>
      <c r="WPN252" s="1"/>
      <c r="WPO252" s="1"/>
      <c r="WPP252" s="1"/>
      <c r="WPQ252" s="1"/>
      <c r="WPR252" s="1"/>
      <c r="WPS252" s="1"/>
      <c r="WPT252" s="1"/>
      <c r="WPU252" s="1"/>
      <c r="WPV252" s="1"/>
      <c r="WPW252" s="1"/>
      <c r="WPX252" s="1"/>
      <c r="WPY252" s="1"/>
      <c r="WPZ252" s="1"/>
      <c r="WQA252" s="1"/>
      <c r="WQB252" s="1"/>
      <c r="WQC252" s="1"/>
      <c r="WQD252" s="1"/>
      <c r="WQE252" s="1"/>
      <c r="WQF252" s="1"/>
      <c r="WQG252" s="1"/>
      <c r="WQH252" s="1"/>
      <c r="WQI252" s="1"/>
      <c r="WQJ252" s="1"/>
      <c r="WQK252" s="1"/>
      <c r="WQL252" s="1"/>
      <c r="WQM252" s="1"/>
      <c r="WQN252" s="1"/>
      <c r="WQO252" s="1"/>
      <c r="WQP252" s="1"/>
      <c r="WQQ252" s="1"/>
      <c r="WQR252" s="1"/>
      <c r="WQS252" s="1"/>
      <c r="WQT252" s="1"/>
      <c r="WQU252" s="1"/>
      <c r="WQV252" s="1"/>
      <c r="WQW252" s="1"/>
      <c r="WQX252" s="1"/>
      <c r="WQY252" s="1"/>
      <c r="WQZ252" s="1"/>
      <c r="WRA252" s="1"/>
      <c r="WRB252" s="1"/>
      <c r="WRC252" s="1"/>
      <c r="WRD252" s="1"/>
      <c r="WRE252" s="1"/>
      <c r="WRF252" s="1"/>
      <c r="WRG252" s="1"/>
      <c r="WRH252" s="1"/>
      <c r="WRI252" s="1"/>
      <c r="WRJ252" s="1"/>
      <c r="WRK252" s="1"/>
      <c r="WRL252" s="1"/>
      <c r="WRM252" s="1"/>
      <c r="WRN252" s="1"/>
      <c r="WRO252" s="1"/>
      <c r="WRP252" s="1"/>
      <c r="WRQ252" s="1"/>
      <c r="WRR252" s="1"/>
      <c r="WRS252" s="1"/>
      <c r="WRT252" s="1"/>
      <c r="WRU252" s="1"/>
      <c r="WRV252" s="1"/>
      <c r="WRW252" s="1"/>
      <c r="WRX252" s="1"/>
      <c r="WRY252" s="1"/>
      <c r="WRZ252" s="1"/>
      <c r="WSA252" s="1"/>
      <c r="WSB252" s="1"/>
      <c r="WSC252" s="1"/>
      <c r="WSD252" s="1"/>
      <c r="WSE252" s="1"/>
      <c r="WSF252" s="1"/>
      <c r="WSG252" s="1"/>
      <c r="WSH252" s="1"/>
      <c r="WSI252" s="1"/>
      <c r="WSJ252" s="1"/>
      <c r="WSK252" s="1"/>
      <c r="WSL252" s="1"/>
      <c r="WSM252" s="1"/>
      <c r="WSN252" s="1"/>
      <c r="WSO252" s="1"/>
      <c r="WSP252" s="1"/>
      <c r="WSQ252" s="1"/>
      <c r="WSR252" s="1"/>
      <c r="WSS252" s="1"/>
      <c r="WST252" s="1"/>
      <c r="WSU252" s="1"/>
      <c r="WSV252" s="1"/>
      <c r="WSW252" s="1"/>
      <c r="WSX252" s="1"/>
      <c r="WSY252" s="1"/>
      <c r="WSZ252" s="1"/>
      <c r="WTA252" s="1"/>
      <c r="WTB252" s="1"/>
      <c r="WTC252" s="1"/>
      <c r="WTD252" s="1"/>
      <c r="WTE252" s="1"/>
      <c r="WTF252" s="1"/>
      <c r="WTG252" s="1"/>
      <c r="WTH252" s="1"/>
      <c r="WTI252" s="1"/>
      <c r="WTJ252" s="1"/>
      <c r="WTK252" s="1"/>
      <c r="WTL252" s="1"/>
      <c r="WTM252" s="1"/>
      <c r="WTN252" s="1"/>
      <c r="WTO252" s="1"/>
      <c r="WTP252" s="1"/>
      <c r="WTQ252" s="1"/>
      <c r="WTR252" s="1"/>
      <c r="WTS252" s="1"/>
      <c r="WTT252" s="1"/>
      <c r="WTU252" s="1"/>
      <c r="WTV252" s="1"/>
      <c r="WTW252" s="1"/>
      <c r="WTX252" s="1"/>
      <c r="WTY252" s="1"/>
      <c r="WTZ252" s="1"/>
      <c r="WUA252" s="1"/>
      <c r="WUB252" s="1"/>
      <c r="WUC252" s="1"/>
      <c r="WUD252" s="1"/>
      <c r="WUE252" s="1"/>
      <c r="WUF252" s="1"/>
      <c r="WUG252" s="1"/>
      <c r="WUH252" s="1"/>
      <c r="WUI252" s="1"/>
      <c r="WUJ252" s="1"/>
      <c r="WUK252" s="1"/>
      <c r="WUL252" s="1"/>
      <c r="WUM252" s="1"/>
      <c r="WUN252" s="1"/>
      <c r="WUO252" s="1"/>
      <c r="WUP252" s="1"/>
      <c r="WUQ252" s="1"/>
      <c r="WUR252" s="1"/>
      <c r="WUS252" s="1"/>
      <c r="WUT252" s="1"/>
      <c r="WUU252" s="1"/>
      <c r="WUV252" s="1"/>
      <c r="WUW252" s="1"/>
      <c r="WUX252" s="1"/>
      <c r="WUY252" s="1"/>
      <c r="WUZ252" s="1"/>
      <c r="WVA252" s="1"/>
      <c r="WVB252" s="1"/>
      <c r="WVC252" s="1"/>
      <c r="WVD252" s="1"/>
      <c r="WVE252" s="1"/>
      <c r="WVF252" s="1"/>
      <c r="WVG252" s="1"/>
      <c r="WVH252" s="1"/>
      <c r="WVI252" s="1"/>
      <c r="WVJ252" s="1"/>
      <c r="WVK252" s="1"/>
      <c r="WVL252" s="1"/>
      <c r="WVM252" s="1"/>
      <c r="WVN252" s="1"/>
      <c r="WVO252" s="1"/>
      <c r="WVP252" s="1"/>
      <c r="WVQ252" s="1"/>
      <c r="WVR252" s="1"/>
      <c r="WVS252" s="1"/>
      <c r="WVT252" s="1"/>
      <c r="WVU252" s="1"/>
      <c r="WVV252" s="1"/>
      <c r="WVW252" s="1"/>
      <c r="WVX252" s="1"/>
      <c r="WVY252" s="1"/>
      <c r="WVZ252" s="1"/>
      <c r="WWA252" s="1"/>
      <c r="WWB252" s="1"/>
      <c r="WWC252" s="1"/>
      <c r="WWD252" s="1"/>
      <c r="WWE252" s="1"/>
      <c r="WWF252" s="1"/>
      <c r="WWG252" s="1"/>
      <c r="WWH252" s="1"/>
      <c r="WWI252" s="1"/>
      <c r="WWJ252" s="1"/>
      <c r="WWK252" s="1"/>
      <c r="WWL252" s="1"/>
      <c r="WWM252" s="1"/>
      <c r="WWN252" s="1"/>
      <c r="WWO252" s="1"/>
      <c r="WWP252" s="1"/>
      <c r="WWQ252" s="1"/>
      <c r="WWR252" s="1"/>
      <c r="WWS252" s="1"/>
      <c r="WWT252" s="1"/>
      <c r="WWU252" s="1"/>
      <c r="WWV252" s="1"/>
      <c r="WWW252" s="1"/>
      <c r="WWX252" s="1"/>
      <c r="WWY252" s="1"/>
      <c r="WWZ252" s="1"/>
      <c r="WXA252" s="1"/>
      <c r="WXB252" s="1"/>
      <c r="WXC252" s="1"/>
      <c r="WXD252" s="1"/>
      <c r="WXE252" s="1"/>
      <c r="WXF252" s="1"/>
      <c r="WXG252" s="1"/>
      <c r="WXH252" s="1"/>
      <c r="WXI252" s="1"/>
      <c r="WXJ252" s="1"/>
      <c r="WXK252" s="1"/>
      <c r="WXL252" s="1"/>
      <c r="WXM252" s="1"/>
      <c r="WXN252" s="1"/>
      <c r="WXO252" s="1"/>
      <c r="WXP252" s="1"/>
      <c r="WXQ252" s="1"/>
      <c r="WXR252" s="1"/>
      <c r="WXS252" s="1"/>
      <c r="WXT252" s="1"/>
      <c r="WXU252" s="1"/>
      <c r="WXV252" s="1"/>
      <c r="WXW252" s="1"/>
      <c r="WXX252" s="1"/>
      <c r="WXY252" s="1"/>
      <c r="WXZ252" s="1"/>
      <c r="WYA252" s="1"/>
      <c r="WYB252" s="1"/>
      <c r="WYC252" s="1"/>
      <c r="WYD252" s="1"/>
      <c r="WYE252" s="1"/>
      <c r="WYF252" s="1"/>
      <c r="WYG252" s="1"/>
      <c r="WYH252" s="1"/>
      <c r="WYI252" s="1"/>
      <c r="WYJ252" s="1"/>
      <c r="WYK252" s="1"/>
      <c r="WYL252" s="1"/>
      <c r="WYM252" s="1"/>
      <c r="WYN252" s="1"/>
      <c r="WYO252" s="1"/>
      <c r="WYP252" s="1"/>
      <c r="WYQ252" s="1"/>
      <c r="WYR252" s="1"/>
      <c r="WYS252" s="1"/>
      <c r="WYT252" s="1"/>
      <c r="WYU252" s="1"/>
      <c r="WYV252" s="1"/>
      <c r="WYW252" s="1"/>
      <c r="WYX252" s="1"/>
      <c r="WYY252" s="1"/>
      <c r="WYZ252" s="1"/>
      <c r="WZA252" s="1"/>
      <c r="WZB252" s="1"/>
      <c r="WZC252" s="1"/>
      <c r="WZD252" s="1"/>
      <c r="WZE252" s="1"/>
      <c r="WZF252" s="1"/>
      <c r="WZG252" s="1"/>
      <c r="WZH252" s="1"/>
      <c r="WZI252" s="1"/>
      <c r="WZJ252" s="1"/>
      <c r="WZK252" s="1"/>
      <c r="WZL252" s="1"/>
      <c r="WZM252" s="1"/>
      <c r="WZN252" s="1"/>
      <c r="WZO252" s="1"/>
      <c r="WZP252" s="1"/>
      <c r="WZQ252" s="1"/>
      <c r="WZR252" s="1"/>
      <c r="WZS252" s="1"/>
      <c r="WZT252" s="1"/>
      <c r="WZU252" s="1"/>
      <c r="WZV252" s="1"/>
      <c r="WZW252" s="1"/>
      <c r="WZX252" s="1"/>
      <c r="WZY252" s="1"/>
      <c r="WZZ252" s="1"/>
      <c r="XAA252" s="1"/>
      <c r="XAB252" s="1"/>
      <c r="XAC252" s="1"/>
      <c r="XAD252" s="1"/>
      <c r="XAE252" s="1"/>
      <c r="XAF252" s="1"/>
      <c r="XAG252" s="1"/>
      <c r="XAH252" s="1"/>
      <c r="XAI252" s="1"/>
      <c r="XAJ252" s="1"/>
      <c r="XAK252" s="1"/>
      <c r="XAL252" s="1"/>
      <c r="XAM252" s="1"/>
      <c r="XAN252" s="1"/>
      <c r="XAO252" s="1"/>
      <c r="XAP252" s="1"/>
      <c r="XAQ252" s="1"/>
      <c r="XAR252" s="1"/>
      <c r="XAS252" s="1"/>
      <c r="XAT252" s="1"/>
      <c r="XAU252" s="1"/>
      <c r="XAV252" s="1"/>
      <c r="XAW252" s="1"/>
      <c r="XAX252" s="1"/>
      <c r="XAY252" s="1"/>
      <c r="XAZ252" s="1"/>
      <c r="XBA252" s="1"/>
      <c r="XBB252" s="1"/>
      <c r="XBC252" s="1"/>
      <c r="XBD252" s="1"/>
      <c r="XBE252" s="1"/>
      <c r="XBF252" s="1"/>
      <c r="XBG252" s="1"/>
      <c r="XBH252" s="1"/>
      <c r="XBI252" s="1"/>
      <c r="XBJ252" s="1"/>
      <c r="XBK252" s="1"/>
      <c r="XBL252" s="1"/>
      <c r="XBM252" s="1"/>
      <c r="XBN252" s="1"/>
      <c r="XBO252" s="1"/>
      <c r="XBP252" s="1"/>
      <c r="XBQ252" s="1"/>
      <c r="XBR252" s="1"/>
      <c r="XBS252" s="1"/>
      <c r="XBT252" s="1"/>
      <c r="XBU252" s="1"/>
      <c r="XBV252" s="1"/>
      <c r="XBW252" s="1"/>
      <c r="XBX252" s="1"/>
      <c r="XBY252" s="1"/>
      <c r="XBZ252" s="1"/>
      <c r="XCA252" s="1"/>
      <c r="XCB252" s="1"/>
      <c r="XCC252" s="1"/>
      <c r="XCD252" s="1"/>
      <c r="XCE252" s="1"/>
      <c r="XCF252" s="1"/>
      <c r="XCG252" s="1"/>
      <c r="XCH252" s="1"/>
      <c r="XCI252" s="1"/>
      <c r="XCJ252" s="1"/>
      <c r="XCK252" s="1"/>
      <c r="XCL252" s="1"/>
      <c r="XCM252" s="1"/>
      <c r="XCN252" s="1"/>
      <c r="XCO252" s="1"/>
      <c r="XCP252" s="1"/>
      <c r="XCQ252" s="1"/>
      <c r="XCR252" s="1"/>
      <c r="XCS252" s="1"/>
      <c r="XCT252" s="1"/>
      <c r="XCU252" s="1"/>
      <c r="XCV252" s="1"/>
      <c r="XCW252" s="1"/>
      <c r="XCX252" s="1"/>
      <c r="XCY252" s="1"/>
      <c r="XCZ252" s="1"/>
      <c r="XDA252" s="1"/>
      <c r="XDB252" s="1"/>
      <c r="XDC252" s="1"/>
      <c r="XDD252" s="1"/>
      <c r="XDE252" s="1"/>
      <c r="XDF252" s="1"/>
      <c r="XDG252" s="1"/>
      <c r="XDH252" s="1"/>
      <c r="XDI252" s="1"/>
      <c r="XDJ252" s="1"/>
      <c r="XDK252" s="1"/>
      <c r="XDL252" s="1"/>
      <c r="XDM252" s="1"/>
      <c r="XDN252" s="1"/>
      <c r="XDO252" s="1"/>
      <c r="XDP252" s="1"/>
      <c r="XDQ252" s="1"/>
      <c r="XDR252" s="1"/>
      <c r="XDS252" s="1"/>
      <c r="XDT252" s="1"/>
      <c r="XDU252" s="1"/>
      <c r="XDV252" s="1"/>
      <c r="XDW252" s="1"/>
      <c r="XDX252" s="1"/>
      <c r="XDY252" s="1"/>
      <c r="XDZ252" s="1"/>
      <c r="XEA252" s="1"/>
      <c r="XEB252" s="1"/>
      <c r="XEC252" s="1"/>
      <c r="XED252" s="1"/>
      <c r="XEE252" s="1"/>
      <c r="XEF252" s="1"/>
      <c r="XEG252" s="1"/>
      <c r="XEH252" s="1"/>
      <c r="XEI252" s="1"/>
      <c r="XEJ252" s="1"/>
      <c r="XEK252" s="1"/>
      <c r="XEL252" s="1"/>
      <c r="XEM252" s="1"/>
      <c r="XEN252" s="1"/>
      <c r="XEO252" s="1"/>
      <c r="XEP252" s="1"/>
      <c r="XEQ252" s="1"/>
      <c r="XER252" s="1"/>
      <c r="XES252" s="1"/>
      <c r="XET252" s="1"/>
      <c r="XEU252" s="1"/>
    </row>
  </sheetData>
  <mergeCells count="23">
    <mergeCell ref="AB197:AH197"/>
    <mergeCell ref="S9:V9"/>
    <mergeCell ref="Y191:AB191"/>
    <mergeCell ref="M33:P33"/>
    <mergeCell ref="M29:P29"/>
    <mergeCell ref="Y10:AH10"/>
    <mergeCell ref="Y11:AH11"/>
    <mergeCell ref="AB205:AB209"/>
    <mergeCell ref="V33:Y33"/>
    <mergeCell ref="D4:AH4"/>
    <mergeCell ref="D5:AH5"/>
    <mergeCell ref="V13:V14"/>
    <mergeCell ref="AE13:AE14"/>
    <mergeCell ref="AH13:AH14"/>
    <mergeCell ref="D13:D14"/>
    <mergeCell ref="G13:G14"/>
    <mergeCell ref="J13:J14"/>
    <mergeCell ref="M13:M14"/>
    <mergeCell ref="P13:P14"/>
    <mergeCell ref="S13:S14"/>
    <mergeCell ref="Y13:Y14"/>
    <mergeCell ref="AB13:AB14"/>
    <mergeCell ref="Y9:AH9"/>
  </mergeCells>
  <phoneticPr fontId="69" type="noConversion"/>
  <dataValidations disablePrompts="1" count="1">
    <dataValidation type="list" allowBlank="1" showInputMessage="1" showErrorMessage="1" sqref="G35:G43 G46:G47 G141:G147 G174:G176 G92:G100 G76:G81 G110:G111 G103:G107 G125:G128 G115:G120 G85:G89 G132:G137 G161:G162 G159 G51:G56 G59:G62 G66:G71" xr:uid="{87E4132C-5A8D-4F3D-B569-9B1ED05473AB}">
      <formula1>"SICRO-ES,SINAPI-ES,DER/Edif.,DER/Rod.,CPU"</formula1>
    </dataValidation>
  </dataValidations>
  <printOptions horizontalCentered="1"/>
  <pageMargins left="0.19685039370078741" right="0.19685039370078741" top="0.39370078740157483" bottom="0.59055118110236227" header="0.31496062992125984" footer="0.11811023622047245"/>
  <pageSetup paperSize="9" scale="50" orientation="portrait" horizontalDpi="1200" verticalDpi="1200" r:id="rId1"/>
  <headerFooter>
    <oddFooter>&amp;C&amp;A&amp;RPágina &amp;P de &amp;N</oddFooter>
  </headerFooter>
  <rowBreaks count="1" manualBreakCount="1">
    <brk id="147" min="1" max="3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0BFA45-AF39-45F2-96D5-4C8832776C51}">
  <sheetPr>
    <tabColor theme="0"/>
  </sheetPr>
  <dimension ref="A1:XEH1113"/>
  <sheetViews>
    <sheetView showGridLines="0" view="pageBreakPreview" topLeftCell="A175" zoomScale="140" zoomScaleNormal="100" zoomScaleSheetLayoutView="140" workbookViewId="0">
      <selection activeCell="J185" sqref="J185"/>
    </sheetView>
  </sheetViews>
  <sheetFormatPr defaultColWidth="9.140625" defaultRowHeight="15" outlineLevelRow="2" x14ac:dyDescent="0.25"/>
  <cols>
    <col min="1" max="1" width="6.140625" style="842" customWidth="1"/>
    <col min="2" max="3" width="0.85546875" style="842" customWidth="1"/>
    <col min="4" max="4" width="8.42578125" style="842" customWidth="1"/>
    <col min="5" max="5" width="10.7109375" style="842" customWidth="1"/>
    <col min="6" max="6" width="17" style="842" customWidth="1"/>
    <col min="7" max="7" width="11.5703125" style="842" customWidth="1"/>
    <col min="8" max="8" width="14.85546875" style="842" customWidth="1"/>
    <col min="9" max="9" width="12.5703125" style="842" customWidth="1"/>
    <col min="10" max="10" width="14.85546875" style="842" customWidth="1"/>
    <col min="11" max="11" width="10.7109375" style="842" customWidth="1"/>
    <col min="12" max="12" width="14.5703125" style="842" customWidth="1"/>
    <col min="13" max="13" width="10.7109375" style="842" customWidth="1"/>
    <col min="14" max="14" width="12.7109375" style="842" customWidth="1"/>
    <col min="15" max="15" width="11" style="842" customWidth="1"/>
    <col min="16" max="16" width="10.28515625" style="842" customWidth="1"/>
    <col min="17" max="17" width="7.85546875" style="842" customWidth="1"/>
    <col min="18" max="18" width="2.7109375" style="842" customWidth="1"/>
    <col min="19" max="20" width="0.85546875" style="842" customWidth="1"/>
    <col min="21" max="21" width="4.7109375" style="842" customWidth="1"/>
    <col min="22" max="22" width="11.85546875" style="842" customWidth="1"/>
    <col min="23" max="23" width="1.7109375" style="842" customWidth="1"/>
    <col min="24" max="24" width="12.140625" style="842" customWidth="1"/>
    <col min="25" max="25" width="2.7109375" style="842" customWidth="1"/>
    <col min="26" max="26" width="12" style="842" customWidth="1"/>
    <col min="27" max="28" width="12.28515625" style="842" customWidth="1"/>
    <col min="29" max="35" width="9.140625" style="842" customWidth="1"/>
    <col min="36" max="36" width="11.42578125" style="842" customWidth="1"/>
    <col min="37" max="37" width="11" style="842" customWidth="1"/>
    <col min="38" max="38" width="12.140625" style="842" customWidth="1"/>
    <col min="39" max="39" width="16" style="842" customWidth="1"/>
    <col min="40" max="40" width="9.140625" style="842" customWidth="1"/>
    <col min="41" max="41" width="16" style="842" customWidth="1"/>
    <col min="42" max="42" width="9.140625" style="842" customWidth="1"/>
    <col min="43" max="43" width="9.5703125" style="842" customWidth="1"/>
    <col min="44" max="44" width="9.140625" style="842" customWidth="1"/>
    <col min="45" max="45" width="19.28515625" style="842" customWidth="1"/>
    <col min="46" max="68" width="9.140625" style="842" customWidth="1"/>
    <col min="69" max="16384" width="9.140625" style="842"/>
  </cols>
  <sheetData>
    <row r="1" spans="3:43" s="435" customFormat="1" ht="3" customHeight="1" x14ac:dyDescent="0.2">
      <c r="D1" s="437"/>
      <c r="E1" s="437"/>
      <c r="F1" s="437"/>
      <c r="G1" s="437"/>
      <c r="H1" s="437"/>
      <c r="I1" s="437"/>
      <c r="J1" s="453"/>
      <c r="K1" s="437"/>
      <c r="L1" s="437"/>
      <c r="M1" s="441"/>
      <c r="N1" s="441"/>
      <c r="O1" s="441"/>
      <c r="P1" s="440"/>
      <c r="Q1" s="439"/>
      <c r="R1" s="439"/>
      <c r="V1" s="453"/>
      <c r="W1" s="453"/>
      <c r="X1" s="453"/>
      <c r="Y1" s="453"/>
      <c r="Z1" s="453"/>
      <c r="AA1" s="453"/>
      <c r="AB1" s="453"/>
      <c r="AK1" s="119"/>
      <c r="AL1" s="119"/>
      <c r="AM1" s="119"/>
      <c r="AN1" s="119"/>
      <c r="AO1" s="119"/>
      <c r="AQ1" s="439"/>
    </row>
    <row r="2" spans="3:43" s="435" customFormat="1" ht="5.0999999999999996" customHeight="1" thickBot="1" x14ac:dyDescent="0.25">
      <c r="D2" s="437"/>
      <c r="E2" s="437"/>
      <c r="F2" s="437"/>
      <c r="G2" s="437"/>
      <c r="H2" s="437"/>
      <c r="I2" s="437"/>
      <c r="J2" s="453"/>
      <c r="K2" s="437"/>
      <c r="L2" s="437"/>
      <c r="M2" s="441"/>
      <c r="N2" s="441"/>
      <c r="O2" s="441"/>
      <c r="P2" s="440"/>
      <c r="Q2" s="439"/>
      <c r="R2" s="439"/>
      <c r="V2" s="453"/>
      <c r="W2" s="453"/>
      <c r="X2" s="453"/>
      <c r="Y2" s="453"/>
      <c r="Z2" s="453"/>
      <c r="AA2" s="453"/>
      <c r="AB2" s="453"/>
      <c r="AK2" s="119"/>
      <c r="AL2" s="119"/>
      <c r="AM2" s="119"/>
      <c r="AN2" s="119"/>
      <c r="AO2" s="119"/>
      <c r="AQ2" s="439"/>
    </row>
    <row r="3" spans="3:43" s="435" customFormat="1" ht="5.0999999999999996" customHeight="1" x14ac:dyDescent="0.2">
      <c r="C3" s="768"/>
      <c r="D3" s="506"/>
      <c r="E3" s="506"/>
      <c r="F3" s="506"/>
      <c r="G3" s="506"/>
      <c r="H3" s="506"/>
      <c r="I3" s="506"/>
      <c r="J3" s="552"/>
      <c r="K3" s="506"/>
      <c r="L3" s="506"/>
      <c r="M3" s="507"/>
      <c r="N3" s="507"/>
      <c r="O3" s="507"/>
      <c r="P3" s="508"/>
      <c r="Q3" s="509"/>
      <c r="R3" s="509"/>
      <c r="S3" s="769"/>
      <c r="V3" s="453"/>
      <c r="W3" s="453"/>
      <c r="X3" s="453"/>
      <c r="Y3" s="453"/>
      <c r="Z3" s="453"/>
      <c r="AA3" s="453"/>
      <c r="AB3" s="453"/>
      <c r="AK3" s="119"/>
      <c r="AL3" s="119"/>
      <c r="AM3" s="119"/>
      <c r="AN3" s="119"/>
      <c r="AO3" s="119"/>
      <c r="AQ3" s="439"/>
    </row>
    <row r="4" spans="3:43" s="435" customFormat="1" ht="18.75" customHeight="1" x14ac:dyDescent="0.2">
      <c r="C4" s="560"/>
      <c r="D4" s="938"/>
      <c r="E4" s="938"/>
      <c r="F4" s="938"/>
      <c r="G4" s="938"/>
      <c r="H4" s="938"/>
      <c r="I4" s="938"/>
      <c r="J4" s="938"/>
      <c r="K4" s="938"/>
      <c r="L4" s="938"/>
      <c r="M4" s="938"/>
      <c r="N4" s="938"/>
      <c r="O4" s="938"/>
      <c r="P4" s="938"/>
      <c r="Q4" s="938"/>
      <c r="R4" s="938"/>
      <c r="S4" s="139"/>
      <c r="T4" s="770"/>
      <c r="V4" s="453"/>
      <c r="W4" s="453"/>
      <c r="X4" s="453"/>
      <c r="Y4" s="453"/>
      <c r="Z4" s="453"/>
      <c r="AA4" s="453"/>
      <c r="AB4" s="453"/>
      <c r="AK4" s="119"/>
      <c r="AL4" s="119"/>
      <c r="AM4" s="119"/>
      <c r="AN4" s="119"/>
      <c r="AO4" s="119"/>
      <c r="AQ4" s="439"/>
    </row>
    <row r="5" spans="3:43" s="435" customFormat="1" ht="18.75" customHeight="1" x14ac:dyDescent="0.2">
      <c r="C5" s="560"/>
      <c r="D5" s="938" t="s">
        <v>571</v>
      </c>
      <c r="E5" s="938"/>
      <c r="F5" s="938"/>
      <c r="G5" s="938"/>
      <c r="H5" s="938"/>
      <c r="I5" s="938"/>
      <c r="J5" s="938"/>
      <c r="K5" s="938"/>
      <c r="L5" s="938"/>
      <c r="M5" s="938"/>
      <c r="N5" s="938"/>
      <c r="O5" s="938"/>
      <c r="P5" s="938"/>
      <c r="Q5" s="938"/>
      <c r="R5" s="938"/>
      <c r="S5" s="139"/>
      <c r="T5" s="770"/>
      <c r="V5" s="771"/>
      <c r="W5" s="453"/>
      <c r="X5" s="453"/>
      <c r="Y5" s="453"/>
      <c r="Z5" s="453"/>
      <c r="AA5" s="453"/>
      <c r="AB5" s="453"/>
      <c r="AK5" s="119"/>
      <c r="AL5" s="119"/>
      <c r="AM5" s="119"/>
      <c r="AN5" s="119"/>
      <c r="AO5" s="119"/>
      <c r="AQ5" s="439"/>
    </row>
    <row r="6" spans="3:43" s="435" customFormat="1" ht="18.75" customHeight="1" x14ac:dyDescent="0.2">
      <c r="C6" s="560"/>
      <c r="D6" s="772"/>
      <c r="E6" s="773"/>
      <c r="F6" s="773"/>
      <c r="G6" s="773"/>
      <c r="H6" s="773"/>
      <c r="I6" s="773"/>
      <c r="J6" s="773"/>
      <c r="K6" s="773"/>
      <c r="L6" s="773"/>
      <c r="M6" s="773"/>
      <c r="N6" s="773"/>
      <c r="O6" s="773"/>
      <c r="P6" s="773"/>
      <c r="Q6" s="773"/>
      <c r="R6" s="773"/>
      <c r="S6" s="139"/>
      <c r="T6" s="770"/>
      <c r="V6" s="453"/>
      <c r="W6" s="453"/>
      <c r="X6" s="453"/>
      <c r="Y6" s="453"/>
      <c r="Z6" s="453"/>
      <c r="AA6" s="453"/>
      <c r="AB6" s="453"/>
      <c r="AK6" s="119"/>
      <c r="AL6" s="119"/>
      <c r="AM6" s="119"/>
      <c r="AN6" s="119"/>
      <c r="AO6" s="119"/>
      <c r="AQ6" s="439"/>
    </row>
    <row r="7" spans="3:43" s="435" customFormat="1" ht="3" customHeight="1" x14ac:dyDescent="0.2">
      <c r="C7" s="560"/>
      <c r="D7" s="478"/>
      <c r="E7" s="478"/>
      <c r="F7" s="478"/>
      <c r="G7" s="478"/>
      <c r="H7" s="478"/>
      <c r="I7" s="478"/>
      <c r="J7" s="553"/>
      <c r="K7" s="478"/>
      <c r="L7" s="478"/>
      <c r="M7" s="484"/>
      <c r="N7" s="484"/>
      <c r="O7" s="484"/>
      <c r="P7" s="483"/>
      <c r="Q7" s="482"/>
      <c r="R7" s="482"/>
      <c r="S7" s="442"/>
      <c r="V7" s="453"/>
      <c r="W7" s="453"/>
      <c r="X7" s="453"/>
      <c r="Y7" s="453"/>
      <c r="Z7" s="453"/>
      <c r="AA7" s="453"/>
      <c r="AB7" s="453"/>
      <c r="AK7" s="119"/>
      <c r="AL7" s="119"/>
      <c r="AM7" s="119"/>
      <c r="AN7" s="119"/>
      <c r="AO7" s="119"/>
      <c r="AQ7" s="439"/>
    </row>
    <row r="8" spans="3:43" s="455" customFormat="1" ht="12.75" customHeight="1" x14ac:dyDescent="0.2">
      <c r="C8" s="774"/>
      <c r="D8" s="407" t="s">
        <v>2</v>
      </c>
      <c r="E8" s="466"/>
      <c r="F8" s="466"/>
      <c r="G8" s="407"/>
      <c r="H8" s="466"/>
      <c r="I8" s="466"/>
      <c r="J8" s="554"/>
      <c r="K8" s="466"/>
      <c r="L8" s="466"/>
      <c r="M8" s="302"/>
      <c r="N8" s="303"/>
      <c r="O8" s="303"/>
      <c r="P8" s="470"/>
      <c r="Q8" s="469"/>
      <c r="R8" s="469"/>
      <c r="S8" s="457"/>
      <c r="V8" s="775"/>
      <c r="W8" s="775"/>
      <c r="X8" s="775"/>
      <c r="Y8" s="775"/>
      <c r="Z8" s="775"/>
      <c r="AA8" s="775"/>
      <c r="AB8" s="775"/>
      <c r="AK8" s="313"/>
      <c r="AL8" s="313"/>
      <c r="AM8" s="313"/>
      <c r="AN8" s="313"/>
      <c r="AO8" s="313"/>
      <c r="AQ8" s="776"/>
    </row>
    <row r="9" spans="3:43" s="455" customFormat="1" ht="14.25" x14ac:dyDescent="0.2">
      <c r="C9" s="774"/>
      <c r="D9" s="137" t="str">
        <f>'OR - GERAL'!D9</f>
        <v>ENRONCAMENTO DO LADO NORTE DO RIO DOCE - COLATINA.</v>
      </c>
      <c r="E9" s="36"/>
      <c r="F9" s="36"/>
      <c r="G9" s="108"/>
      <c r="H9" s="36"/>
      <c r="I9" s="36"/>
      <c r="J9" s="555"/>
      <c r="K9" s="36"/>
      <c r="L9" s="36"/>
      <c r="M9" s="477"/>
      <c r="N9" s="471"/>
      <c r="O9" s="471"/>
      <c r="P9" s="939"/>
      <c r="Q9" s="939"/>
      <c r="R9" s="939"/>
      <c r="S9" s="457"/>
      <c r="V9" s="775"/>
      <c r="W9" s="775"/>
      <c r="X9" s="775"/>
      <c r="Y9" s="775"/>
      <c r="Z9" s="775"/>
      <c r="AA9" s="775"/>
      <c r="AB9" s="775"/>
      <c r="AK9" s="313"/>
      <c r="AL9" s="313"/>
      <c r="AM9" s="313"/>
      <c r="AN9" s="313"/>
      <c r="AO9" s="313"/>
      <c r="AQ9" s="776"/>
    </row>
    <row r="10" spans="3:43" s="455" customFormat="1" ht="14.25" x14ac:dyDescent="0.2">
      <c r="C10" s="774"/>
      <c r="D10" s="524"/>
      <c r="E10" s="777"/>
      <c r="F10" s="777"/>
      <c r="G10" s="778"/>
      <c r="H10" s="777"/>
      <c r="I10" s="777"/>
      <c r="J10" s="779"/>
      <c r="K10" s="777"/>
      <c r="L10" s="777"/>
      <c r="M10" s="780"/>
      <c r="N10" s="781"/>
      <c r="O10" s="781"/>
      <c r="P10" s="940"/>
      <c r="Q10" s="940"/>
      <c r="R10" s="940"/>
      <c r="S10" s="457"/>
      <c r="V10" s="775"/>
      <c r="W10" s="775"/>
      <c r="X10" s="775"/>
      <c r="Y10" s="775"/>
      <c r="Z10" s="775"/>
      <c r="AA10" s="775"/>
      <c r="AB10" s="775"/>
      <c r="AK10" s="313"/>
      <c r="AL10" s="313"/>
      <c r="AM10" s="313"/>
      <c r="AN10" s="313"/>
      <c r="AO10" s="313"/>
      <c r="AQ10" s="776"/>
    </row>
    <row r="11" spans="3:43" s="435" customFormat="1" ht="3" customHeight="1" x14ac:dyDescent="0.2">
      <c r="C11" s="560"/>
      <c r="D11" s="437"/>
      <c r="E11" s="437"/>
      <c r="F11" s="437"/>
      <c r="G11" s="437"/>
      <c r="H11" s="437"/>
      <c r="I11" s="437"/>
      <c r="J11" s="453"/>
      <c r="K11" s="437"/>
      <c r="L11" s="437"/>
      <c r="M11" s="441"/>
      <c r="N11" s="441"/>
      <c r="O11" s="441"/>
      <c r="P11" s="440"/>
      <c r="Q11" s="439"/>
      <c r="R11" s="439"/>
      <c r="S11" s="442"/>
      <c r="V11" s="453"/>
      <c r="W11" s="453"/>
      <c r="X11" s="453"/>
      <c r="Y11" s="453"/>
      <c r="Z11" s="453"/>
      <c r="AA11" s="453"/>
      <c r="AB11" s="453"/>
      <c r="AK11" s="119"/>
      <c r="AL11" s="119"/>
      <c r="AM11" s="119"/>
      <c r="AN11" s="119"/>
      <c r="AO11" s="119"/>
      <c r="AQ11" s="439"/>
    </row>
    <row r="12" spans="3:43" s="435" customFormat="1" ht="18" customHeight="1" x14ac:dyDescent="0.2">
      <c r="C12" s="560"/>
      <c r="D12" s="782"/>
      <c r="E12" s="268"/>
      <c r="F12" s="268"/>
      <c r="G12" s="782"/>
      <c r="H12" s="268"/>
      <c r="I12" s="268"/>
      <c r="J12" s="782"/>
      <c r="K12" s="268"/>
      <c r="L12" s="268"/>
      <c r="M12" s="782"/>
      <c r="N12" s="526"/>
      <c r="O12" s="526"/>
      <c r="P12" s="783"/>
      <c r="Q12" s="527"/>
      <c r="R12" s="527"/>
      <c r="S12" s="442"/>
      <c r="V12" s="453"/>
      <c r="W12" s="453"/>
      <c r="X12" s="453"/>
      <c r="Y12" s="453"/>
      <c r="Z12" s="453"/>
      <c r="AA12" s="453"/>
      <c r="AB12" s="453"/>
      <c r="AK12" s="119"/>
      <c r="AL12" s="119"/>
      <c r="AM12" s="119"/>
      <c r="AN12" s="119"/>
      <c r="AO12" s="119"/>
      <c r="AQ12" s="439"/>
    </row>
    <row r="13" spans="3:43" s="435" customFormat="1" ht="3" customHeight="1" x14ac:dyDescent="0.2">
      <c r="C13" s="560"/>
      <c r="D13" s="669"/>
      <c r="E13" s="669"/>
      <c r="F13" s="669"/>
      <c r="G13" s="669"/>
      <c r="H13" s="669"/>
      <c r="I13" s="669"/>
      <c r="J13" s="670"/>
      <c r="K13" s="669"/>
      <c r="L13" s="669"/>
      <c r="M13" s="671"/>
      <c r="N13" s="671"/>
      <c r="O13" s="671"/>
      <c r="P13" s="672"/>
      <c r="Q13" s="673"/>
      <c r="R13" s="673"/>
      <c r="S13" s="442"/>
      <c r="V13" s="453"/>
      <c r="W13" s="453"/>
      <c r="X13" s="453"/>
      <c r="Y13" s="453"/>
      <c r="Z13" s="453"/>
      <c r="AA13" s="453"/>
      <c r="AB13" s="453"/>
      <c r="AK13" s="119"/>
      <c r="AL13" s="119"/>
      <c r="AM13" s="119"/>
      <c r="AN13" s="119"/>
      <c r="AO13" s="119"/>
      <c r="AQ13" s="439"/>
    </row>
    <row r="14" spans="3:43" s="435" customFormat="1" ht="3" customHeight="1" x14ac:dyDescent="0.2">
      <c r="C14" s="560"/>
      <c r="D14" s="437"/>
      <c r="E14" s="437"/>
      <c r="F14" s="437"/>
      <c r="G14" s="437"/>
      <c r="H14" s="437"/>
      <c r="I14" s="437"/>
      <c r="J14" s="453"/>
      <c r="K14" s="437"/>
      <c r="L14" s="437"/>
      <c r="M14" s="441"/>
      <c r="N14" s="441"/>
      <c r="O14" s="441"/>
      <c r="P14" s="440"/>
      <c r="Q14" s="439"/>
      <c r="R14" s="439"/>
      <c r="S14" s="442"/>
      <c r="V14" s="453"/>
      <c r="W14" s="453"/>
      <c r="X14" s="453"/>
      <c r="Y14" s="453"/>
      <c r="Z14" s="453"/>
      <c r="AA14" s="453"/>
      <c r="AB14" s="453"/>
      <c r="AK14" s="119"/>
      <c r="AL14" s="119"/>
      <c r="AM14" s="119"/>
      <c r="AN14" s="119"/>
      <c r="AO14" s="119"/>
      <c r="AQ14" s="439"/>
    </row>
    <row r="15" spans="3:43" s="435" customFormat="1" ht="30" customHeight="1" x14ac:dyDescent="0.2">
      <c r="C15" s="560"/>
      <c r="D15" s="784" t="s">
        <v>22</v>
      </c>
      <c r="E15" s="785" t="str">
        <f>VLOOKUP($D15,'OR - GERAL'!D:AB,10,FALSE)</f>
        <v>PROJETOS E LEVANTAMENTOS</v>
      </c>
      <c r="F15" s="784"/>
      <c r="G15" s="784"/>
      <c r="H15" s="784"/>
      <c r="I15" s="784"/>
      <c r="J15" s="786"/>
      <c r="K15" s="784"/>
      <c r="L15" s="784"/>
      <c r="M15" s="787"/>
      <c r="N15" s="787"/>
      <c r="O15" s="787"/>
      <c r="P15" s="788"/>
      <c r="Q15" s="789"/>
      <c r="R15" s="789"/>
      <c r="S15" s="442"/>
      <c r="V15" s="790"/>
      <c r="W15" s="453"/>
      <c r="X15" s="453"/>
      <c r="Y15" s="453"/>
      <c r="Z15" s="453"/>
      <c r="AA15" s="453"/>
      <c r="AB15" s="453"/>
      <c r="AJ15" s="119"/>
      <c r="AK15" s="119"/>
      <c r="AL15" s="119"/>
      <c r="AM15" s="119"/>
      <c r="AN15" s="119"/>
      <c r="AO15" s="119"/>
      <c r="AQ15" s="439"/>
    </row>
    <row r="16" spans="3:43" s="435" customFormat="1" ht="18" customHeight="1" outlineLevel="1" x14ac:dyDescent="0.2">
      <c r="C16" s="560"/>
      <c r="D16" s="791" t="s">
        <v>8</v>
      </c>
      <c r="E16" s="860" t="str">
        <f>VLOOKUP($D16,'OR - GERAL'!D:AB,10,FALSE)</f>
        <v>Elaboração de projetos</v>
      </c>
      <c r="F16" s="791"/>
      <c r="G16" s="792"/>
      <c r="H16" s="791"/>
      <c r="I16" s="791"/>
      <c r="J16" s="793"/>
      <c r="K16" s="793"/>
      <c r="L16" s="793"/>
      <c r="M16" s="792"/>
      <c r="N16" s="792"/>
      <c r="O16" s="792"/>
      <c r="P16" s="794"/>
      <c r="Q16" s="794"/>
      <c r="R16" s="794"/>
      <c r="S16" s="442"/>
      <c r="V16" s="453"/>
      <c r="W16" s="453"/>
      <c r="X16" s="453"/>
      <c r="Y16" s="453"/>
      <c r="Z16" s="453"/>
      <c r="AA16" s="453"/>
      <c r="AB16" s="453"/>
      <c r="AK16" s="119"/>
      <c r="AL16" s="119"/>
      <c r="AM16" s="119"/>
      <c r="AN16" s="119"/>
      <c r="AO16" s="119"/>
      <c r="AQ16" s="439"/>
    </row>
    <row r="17" spans="1:43" s="795" customFormat="1" ht="94.5" customHeight="1" outlineLevel="2" x14ac:dyDescent="0.2">
      <c r="C17" s="796"/>
      <c r="D17" s="797" t="s">
        <v>36</v>
      </c>
      <c r="E17" s="677" t="str">
        <f>VLOOKUP($D17,'OR - GERAL'!$D:$AB,4,FALSE)</f>
        <v>SCORIO</v>
      </c>
      <c r="F17" s="861" t="str">
        <f>VLOOKUP($D17,'OR - GERAL'!$D:$AB,7,FALSE)</f>
        <v>SE 25.10.0050 (A)</v>
      </c>
      <c r="G17" s="937" t="str">
        <f>VLOOKUP($D17,'OR - GERAL'!D:AB,10,FALSE)</f>
        <v>Projeto basico para urbanizacao/reurbanizacao de areas, visando a organizacao espacial e das atividades, devendo contemplar: sistema viario (locais para carga e descarga, estacionamento, parada para onibus e etc, faixa exclusiva, sinalizacao e desenho geometrico), passeios, pracas, arborizacao, iluminacao com criterios luminotecnicos, distribuicao e integracao do mobiliario urbano e equipamentos urbanos, inclusive diagnostico urbanistico e de infra-estrutura da area de projeto, levantamento dos projetos pertinentes existentes nas diversas esferas governamentais, concessionarias e permissionarios de servicos publico, aprovacoes pertinentes e a coordenacao dos projetos complementares, apresentado em Autocad nos padroes da contratante.</v>
      </c>
      <c r="H17" s="937"/>
      <c r="I17" s="937"/>
      <c r="J17" s="937"/>
      <c r="K17" s="937"/>
      <c r="L17" s="937"/>
      <c r="M17" s="937"/>
      <c r="N17" s="937"/>
      <c r="O17" s="937"/>
      <c r="P17" s="861" t="str">
        <f>VLOOKUP($D17,'OR - GERAL'!$D:$AB,13,FALSE)</f>
        <v>ha</v>
      </c>
      <c r="Q17" s="798"/>
      <c r="R17" s="798"/>
      <c r="S17" s="799"/>
      <c r="V17" s="800"/>
      <c r="W17" s="800"/>
      <c r="X17" s="800"/>
      <c r="Y17" s="800"/>
      <c r="Z17" s="800"/>
      <c r="AA17" s="800"/>
      <c r="AB17" s="800"/>
      <c r="AK17" s="801"/>
      <c r="AL17" s="801"/>
      <c r="AM17" s="801"/>
      <c r="AN17" s="801"/>
      <c r="AO17" s="801"/>
      <c r="AQ17" s="802"/>
    </row>
    <row r="18" spans="1:43" s="803" customFormat="1" ht="15" customHeight="1" outlineLevel="2" x14ac:dyDescent="0.2">
      <c r="C18" s="804"/>
      <c r="D18" s="805"/>
      <c r="E18" s="805"/>
      <c r="F18" s="806"/>
      <c r="G18" s="807"/>
      <c r="H18" s="807"/>
      <c r="I18" s="807"/>
      <c r="J18" s="807"/>
      <c r="K18" s="807"/>
      <c r="L18" s="807"/>
      <c r="M18" s="807"/>
      <c r="N18" s="807"/>
      <c r="O18" s="807"/>
      <c r="P18" s="808"/>
      <c r="Q18" s="808"/>
      <c r="R18" s="808"/>
      <c r="S18" s="809"/>
      <c r="V18" s="790"/>
      <c r="W18" s="790"/>
      <c r="X18" s="790"/>
      <c r="Y18" s="790"/>
      <c r="Z18" s="790"/>
      <c r="AA18" s="790"/>
      <c r="AB18" s="790"/>
      <c r="AK18" s="754"/>
      <c r="AL18" s="754"/>
      <c r="AM18" s="754"/>
      <c r="AN18" s="754"/>
      <c r="AO18" s="754"/>
      <c r="AQ18" s="810"/>
    </row>
    <row r="19" spans="1:43" s="803" customFormat="1" ht="15" customHeight="1" outlineLevel="2" x14ac:dyDescent="0.2">
      <c r="C19" s="804"/>
      <c r="D19" s="106"/>
      <c r="E19" s="869" t="s">
        <v>736</v>
      </c>
      <c r="F19" s="835"/>
      <c r="G19" s="812"/>
      <c r="H19" s="812"/>
      <c r="I19" s="812"/>
      <c r="J19" s="812"/>
      <c r="K19" s="812"/>
      <c r="L19" s="812"/>
      <c r="M19" s="812"/>
      <c r="N19" s="812"/>
      <c r="O19" s="812"/>
      <c r="P19" s="813"/>
      <c r="Q19" s="813"/>
      <c r="R19" s="813"/>
      <c r="S19" s="809"/>
      <c r="V19" s="790"/>
      <c r="W19" s="790"/>
      <c r="X19" s="790"/>
      <c r="Y19" s="790"/>
      <c r="Z19" s="790"/>
      <c r="AA19" s="790"/>
      <c r="AB19" s="790"/>
      <c r="AK19" s="754"/>
      <c r="AL19" s="754"/>
      <c r="AM19" s="754"/>
      <c r="AN19" s="754"/>
      <c r="AO19" s="754"/>
      <c r="AQ19" s="810"/>
    </row>
    <row r="20" spans="1:43" s="803" customFormat="1" ht="15" customHeight="1" outlineLevel="2" x14ac:dyDescent="0.2">
      <c r="C20" s="804"/>
      <c r="D20" s="106"/>
      <c r="E20" s="865"/>
      <c r="F20" s="865"/>
      <c r="G20" s="811"/>
      <c r="H20" s="811"/>
      <c r="I20" s="811"/>
      <c r="J20" s="811"/>
      <c r="K20" s="811"/>
      <c r="L20" s="811"/>
      <c r="M20" s="812"/>
      <c r="N20" s="812"/>
      <c r="O20" s="812"/>
      <c r="P20" s="813"/>
      <c r="Q20" s="813"/>
      <c r="R20" s="813"/>
      <c r="S20" s="809"/>
      <c r="V20" s="790"/>
      <c r="W20" s="790"/>
      <c r="X20" s="790"/>
      <c r="Y20" s="790"/>
      <c r="Z20" s="790"/>
      <c r="AA20" s="790"/>
      <c r="AB20" s="790"/>
      <c r="AK20" s="754"/>
      <c r="AL20" s="754"/>
      <c r="AM20" s="754"/>
      <c r="AN20" s="754"/>
      <c r="AO20" s="754"/>
      <c r="AQ20" s="810"/>
    </row>
    <row r="21" spans="1:43" s="815" customFormat="1" ht="15" customHeight="1" outlineLevel="2" x14ac:dyDescent="0.25">
      <c r="A21" s="814" t="str">
        <f>D17</f>
        <v>1.1.1</v>
      </c>
      <c r="C21" s="816"/>
      <c r="D21" s="817"/>
      <c r="E21" s="866"/>
      <c r="F21" s="866"/>
      <c r="G21" s="830" t="str">
        <f>CONCATENATE(V21," ","total de"," ",X21," =")</f>
        <v>Área total de PROJETO BÁSICO =</v>
      </c>
      <c r="H21" s="863">
        <v>2.5</v>
      </c>
      <c r="I21" s="820" t="str">
        <f>P17</f>
        <v>ha</v>
      </c>
      <c r="J21" s="819"/>
      <c r="K21" s="818"/>
      <c r="L21" s="818"/>
      <c r="M21" s="821"/>
      <c r="N21" s="821"/>
      <c r="O21" s="821"/>
      <c r="P21" s="822"/>
      <c r="Q21" s="822"/>
      <c r="R21" s="822"/>
      <c r="S21" s="823"/>
      <c r="V21" s="831" t="str">
        <f>IF(P17="Unid","Quantidade",IF(P17="m","Extensão",IF(OR(P17="m²",P17="m2",P17="ha"),"Área",IF(P17="m³","Volume",IF(P17="kg","Massa",IF(P17="t","massa",IF(P17="m³xkm","transporte",IF(P17="txkm","transporte",IF(P17="gl","Quantidade",IF(P17="vb","Quantidade",IF(P17="%","percentual",IF(P17="mês","Período",""))))))))))))</f>
        <v>Área</v>
      </c>
      <c r="W21" s="824"/>
      <c r="X21" s="831" t="s">
        <v>819</v>
      </c>
      <c r="Y21" s="824"/>
      <c r="Z21" s="824"/>
      <c r="AA21" s="824"/>
      <c r="AB21" s="824"/>
      <c r="AK21" s="825"/>
      <c r="AL21" s="825"/>
      <c r="AM21" s="825"/>
      <c r="AN21" s="825"/>
      <c r="AO21" s="825"/>
      <c r="AQ21" s="826"/>
    </row>
    <row r="22" spans="1:43" s="803" customFormat="1" ht="15" customHeight="1" outlineLevel="2" x14ac:dyDescent="0.2">
      <c r="C22" s="804"/>
      <c r="D22" s="523"/>
      <c r="E22" s="106"/>
      <c r="F22" s="835"/>
      <c r="G22" s="812"/>
      <c r="H22" s="812"/>
      <c r="I22" s="812"/>
      <c r="J22" s="812"/>
      <c r="K22" s="812"/>
      <c r="L22" s="812"/>
      <c r="M22" s="812"/>
      <c r="N22" s="812"/>
      <c r="O22" s="812"/>
      <c r="P22" s="813"/>
      <c r="Q22" s="829"/>
      <c r="R22" s="829"/>
      <c r="S22" s="809"/>
      <c r="V22" s="790"/>
      <c r="W22" s="790"/>
      <c r="X22" s="790"/>
      <c r="Y22" s="790"/>
      <c r="Z22" s="790"/>
      <c r="AA22" s="790"/>
      <c r="AB22" s="790"/>
      <c r="AK22" s="754"/>
      <c r="AL22" s="754"/>
      <c r="AM22" s="754"/>
      <c r="AN22" s="754"/>
      <c r="AO22" s="754"/>
      <c r="AQ22" s="810"/>
    </row>
    <row r="23" spans="1:43" s="795" customFormat="1" ht="30" customHeight="1" outlineLevel="2" x14ac:dyDescent="0.2">
      <c r="C23" s="796"/>
      <c r="D23" s="797" t="s">
        <v>37</v>
      </c>
      <c r="E23" s="867" t="str">
        <f>VLOOKUP($D23,'OR - GERAL'!$D:$AB,4,FALSE)</f>
        <v>SCORIO</v>
      </c>
      <c r="F23" s="862" t="str">
        <f>VLOOKUP($D23,'OR - GERAL'!$D:$AB,7,FALSE)</f>
        <v>SE 25.70.0550 (A)</v>
      </c>
      <c r="G23" s="937" t="str">
        <f>VLOOKUP($D23,'OR - GERAL'!D:AB,10,FALSE)</f>
        <v>Fornecimento De Projeto Executivo De Instalação Elétrica Em Autocad Aprovado Na Concessionária Em Urbanização, Considerando A Área Acima De 15000M2.</v>
      </c>
      <c r="H23" s="937"/>
      <c r="I23" s="937"/>
      <c r="J23" s="937"/>
      <c r="K23" s="937"/>
      <c r="L23" s="937"/>
      <c r="M23" s="937"/>
      <c r="N23" s="937"/>
      <c r="O23" s="937"/>
      <c r="P23" s="862" t="str">
        <f>VLOOKUP($D23,'OR - GERAL'!$D:$AB,13,FALSE)</f>
        <v>m²</v>
      </c>
      <c r="Q23" s="798"/>
      <c r="R23" s="798"/>
      <c r="S23" s="799"/>
      <c r="V23" s="790"/>
      <c r="W23" s="800"/>
      <c r="X23" s="800"/>
      <c r="Y23" s="800"/>
      <c r="Z23" s="800"/>
      <c r="AA23" s="800"/>
      <c r="AB23" s="800"/>
      <c r="AK23" s="801"/>
      <c r="AL23" s="801"/>
      <c r="AM23" s="801"/>
      <c r="AN23" s="801"/>
      <c r="AO23" s="801"/>
      <c r="AQ23" s="802"/>
    </row>
    <row r="24" spans="1:43" s="803" customFormat="1" ht="15" customHeight="1" outlineLevel="2" x14ac:dyDescent="0.2">
      <c r="C24" s="804"/>
      <c r="D24" s="805"/>
      <c r="E24" s="805"/>
      <c r="F24" s="806"/>
      <c r="G24" s="807"/>
      <c r="H24" s="807"/>
      <c r="I24" s="807"/>
      <c r="J24" s="807"/>
      <c r="K24" s="807"/>
      <c r="L24" s="807"/>
      <c r="M24" s="807"/>
      <c r="N24" s="807"/>
      <c r="O24" s="807"/>
      <c r="P24" s="808"/>
      <c r="Q24" s="808"/>
      <c r="R24" s="808"/>
      <c r="S24" s="809"/>
      <c r="V24" s="790"/>
      <c r="W24" s="790"/>
      <c r="X24" s="790"/>
      <c r="Y24" s="790"/>
      <c r="Z24" s="790"/>
      <c r="AA24" s="790"/>
      <c r="AB24" s="790"/>
      <c r="AK24" s="754"/>
      <c r="AL24" s="754"/>
      <c r="AM24" s="754"/>
      <c r="AN24" s="754"/>
      <c r="AO24" s="754"/>
      <c r="AQ24" s="810"/>
    </row>
    <row r="25" spans="1:43" s="803" customFormat="1" ht="15" customHeight="1" outlineLevel="2" x14ac:dyDescent="0.2">
      <c r="C25" s="804"/>
      <c r="D25" s="106"/>
      <c r="E25" s="869" t="s">
        <v>736</v>
      </c>
      <c r="F25" s="835"/>
      <c r="G25" s="812"/>
      <c r="H25" s="812"/>
      <c r="I25" s="812"/>
      <c r="J25" s="812"/>
      <c r="K25" s="812"/>
      <c r="L25" s="812"/>
      <c r="M25" s="812"/>
      <c r="N25" s="812"/>
      <c r="O25" s="812"/>
      <c r="P25" s="813"/>
      <c r="Q25" s="813"/>
      <c r="R25" s="813"/>
      <c r="S25" s="809"/>
      <c r="V25" s="790"/>
      <c r="W25" s="790"/>
      <c r="X25" s="790"/>
      <c r="Y25" s="790"/>
      <c r="Z25" s="790"/>
      <c r="AA25" s="790"/>
      <c r="AB25" s="790"/>
      <c r="AK25" s="754"/>
      <c r="AL25" s="754"/>
      <c r="AM25" s="754"/>
      <c r="AN25" s="754"/>
      <c r="AO25" s="754"/>
      <c r="AQ25" s="810"/>
    </row>
    <row r="26" spans="1:43" s="803" customFormat="1" ht="15" customHeight="1" outlineLevel="2" x14ac:dyDescent="0.2">
      <c r="C26" s="804"/>
      <c r="D26" s="106"/>
      <c r="E26" s="865"/>
      <c r="F26" s="865"/>
      <c r="G26" s="811"/>
      <c r="H26" s="811"/>
      <c r="I26" s="811"/>
      <c r="J26" s="811"/>
      <c r="K26" s="811"/>
      <c r="L26" s="811"/>
      <c r="M26" s="812"/>
      <c r="N26" s="812"/>
      <c r="O26" s="812"/>
      <c r="P26" s="813"/>
      <c r="Q26" s="813"/>
      <c r="R26" s="813"/>
      <c r="S26" s="809"/>
      <c r="V26" s="790"/>
      <c r="W26" s="790"/>
      <c r="X26" s="790"/>
      <c r="Y26" s="790"/>
      <c r="Z26" s="790"/>
      <c r="AA26" s="790"/>
      <c r="AB26" s="790"/>
      <c r="AK26" s="754"/>
      <c r="AL26" s="754"/>
      <c r="AM26" s="754"/>
      <c r="AN26" s="754"/>
      <c r="AO26" s="754"/>
      <c r="AQ26" s="810"/>
    </row>
    <row r="27" spans="1:43" s="815" customFormat="1" ht="15" customHeight="1" outlineLevel="2" x14ac:dyDescent="0.25">
      <c r="A27" s="803" t="str">
        <f>D23</f>
        <v>1.1.2</v>
      </c>
      <c r="C27" s="816"/>
      <c r="D27" s="817"/>
      <c r="E27" s="866"/>
      <c r="F27" s="866"/>
      <c r="G27" s="830" t="str">
        <f>CONCATENATE(V27," ","total de"," ",X27," =")</f>
        <v>Área total de PROJETO EXECUTIVO =</v>
      </c>
      <c r="H27" s="863">
        <v>22025.82</v>
      </c>
      <c r="I27" s="820" t="str">
        <f>P23</f>
        <v>m²</v>
      </c>
      <c r="J27" s="819"/>
      <c r="K27" s="818"/>
      <c r="L27" s="818"/>
      <c r="M27" s="821"/>
      <c r="N27" s="821"/>
      <c r="O27" s="821"/>
      <c r="P27" s="822"/>
      <c r="Q27" s="822"/>
      <c r="R27" s="822"/>
      <c r="S27" s="823"/>
      <c r="V27" s="831" t="str">
        <f>IF(P23="Unid","Quantidade",IF(P23="m","Extensão",IF(OR(P23="m²",P23="m2",P23="ha"),"Área",IF(P23="m³","Volume",IF(P23="kg","Massa",IF(P23="t","massa",IF(P23="m³xkm","transporte",IF(P23="txkm","transporte",IF(P23="gl","Quantidade",IF(P23="vb","Quantidade",IF(P23="%","percentual",IF(P23="mês","Período",""))))))))))))</f>
        <v>Área</v>
      </c>
      <c r="W27" s="824"/>
      <c r="X27" s="831" t="s">
        <v>820</v>
      </c>
      <c r="Y27" s="824"/>
      <c r="Z27" s="824"/>
      <c r="AA27" s="824"/>
      <c r="AB27" s="824"/>
      <c r="AK27" s="825"/>
      <c r="AL27" s="825"/>
      <c r="AM27" s="825"/>
      <c r="AN27" s="825"/>
      <c r="AO27" s="825"/>
      <c r="AQ27" s="826"/>
    </row>
    <row r="28" spans="1:43" s="803" customFormat="1" ht="15" customHeight="1" outlineLevel="2" x14ac:dyDescent="0.2">
      <c r="C28" s="804"/>
      <c r="D28" s="106"/>
      <c r="E28" s="865"/>
      <c r="F28" s="865"/>
      <c r="G28" s="811"/>
      <c r="H28" s="811"/>
      <c r="I28" s="811"/>
      <c r="J28" s="811"/>
      <c r="K28" s="811"/>
      <c r="L28" s="811"/>
      <c r="M28" s="812"/>
      <c r="N28" s="812"/>
      <c r="O28" s="812"/>
      <c r="P28" s="813"/>
      <c r="Q28" s="813"/>
      <c r="R28" s="813"/>
      <c r="S28" s="809"/>
      <c r="V28" s="790"/>
      <c r="W28" s="790"/>
      <c r="X28" s="790"/>
      <c r="Y28" s="790"/>
      <c r="Z28" s="790"/>
      <c r="AA28" s="790"/>
      <c r="AB28" s="790"/>
      <c r="AK28" s="754"/>
      <c r="AL28" s="754"/>
      <c r="AM28" s="754"/>
      <c r="AN28" s="754"/>
      <c r="AO28" s="754"/>
      <c r="AQ28" s="810"/>
    </row>
    <row r="29" spans="1:43" s="795" customFormat="1" ht="81" customHeight="1" outlineLevel="2" x14ac:dyDescent="0.2">
      <c r="C29" s="796"/>
      <c r="D29" s="797" t="s">
        <v>38</v>
      </c>
      <c r="E29" s="867" t="str">
        <f>VLOOKUP($D29,'OR - GERAL'!$D:$AB,4,FALSE)</f>
        <v>SCORIO</v>
      </c>
      <c r="F29" s="862" t="str">
        <f>VLOOKUP($D29,'OR - GERAL'!$D:$AB,7,FALSE)</f>
        <v>SE 25.10.0405 (/)</v>
      </c>
      <c r="G29" s="937" t="str">
        <f>VLOOKUP($D29,'OR - GERAL'!D:AB,10,FALSE)</f>
        <v>Projeto de implantacao de pavimentacao em vias urbanas, nos padroes da PCRJ, apresentado em Autocad ou similiar, com arquivos no padrao PDF, DWG e PLT, em meio fisico ou digital. Apresentado com plantas, perfis, memorial descritivo e de calculo, contemplando todas as solucoes recomendadas para os trechos. Detalhamento das diversas camadas da pavimentacao e definicao das especificacoes dos servicos e do controle tecnologico de campo a serem executados no subleito, nas camadas granulares e no revestimento asfaltico. Para obras de projecao horizontal inferior a 2 ha. Exclusive levantamentos de campo, contagens de trafego e ensaios geotecnicos de caracterizacao do terreno.</v>
      </c>
      <c r="H29" s="937"/>
      <c r="I29" s="937"/>
      <c r="J29" s="937"/>
      <c r="K29" s="937"/>
      <c r="L29" s="937"/>
      <c r="M29" s="937"/>
      <c r="N29" s="937"/>
      <c r="O29" s="937"/>
      <c r="P29" s="862" t="str">
        <f>VLOOKUP($D29,'OR - GERAL'!$D:$AB,13,FALSE)</f>
        <v>ha</v>
      </c>
      <c r="Q29" s="798"/>
      <c r="R29" s="798"/>
      <c r="S29" s="799"/>
      <c r="V29" s="800"/>
      <c r="W29" s="800"/>
      <c r="X29" s="800"/>
      <c r="Y29" s="800"/>
      <c r="Z29" s="800"/>
      <c r="AA29" s="800"/>
      <c r="AB29" s="800"/>
      <c r="AK29" s="801"/>
      <c r="AL29" s="801"/>
      <c r="AM29" s="801"/>
      <c r="AN29" s="801"/>
      <c r="AO29" s="801"/>
      <c r="AQ29" s="802"/>
    </row>
    <row r="30" spans="1:43" s="803" customFormat="1" ht="15" customHeight="1" outlineLevel="2" x14ac:dyDescent="0.2">
      <c r="C30" s="804"/>
      <c r="D30" s="106"/>
      <c r="E30" s="869"/>
      <c r="F30" s="835"/>
      <c r="G30" s="812"/>
      <c r="H30" s="812"/>
      <c r="I30" s="812"/>
      <c r="J30" s="812"/>
      <c r="K30" s="812"/>
      <c r="L30" s="812"/>
      <c r="M30" s="812"/>
      <c r="N30" s="812"/>
      <c r="O30" s="812"/>
      <c r="P30" s="813"/>
      <c r="Q30" s="813"/>
      <c r="R30" s="813"/>
      <c r="S30" s="809"/>
      <c r="V30" s="790"/>
      <c r="W30" s="790"/>
      <c r="X30" s="790"/>
      <c r="Y30" s="790"/>
      <c r="Z30" s="790"/>
      <c r="AA30" s="790"/>
      <c r="AB30" s="790"/>
      <c r="AK30" s="754"/>
      <c r="AL30" s="754"/>
      <c r="AM30" s="754"/>
      <c r="AN30" s="754"/>
      <c r="AO30" s="754"/>
      <c r="AQ30" s="810"/>
    </row>
    <row r="31" spans="1:43" s="815" customFormat="1" ht="15" customHeight="1" outlineLevel="2" x14ac:dyDescent="0.25">
      <c r="A31" s="814" t="str">
        <f>D29</f>
        <v>1.1.3</v>
      </c>
      <c r="C31" s="816"/>
      <c r="D31" s="817"/>
      <c r="E31" s="866"/>
      <c r="F31" s="866"/>
      <c r="G31" s="830" t="str">
        <f>CONCATENATE(V31," ","total de"," ",X31," =")</f>
        <v>Área total de PAVIMENTAÇÃO =</v>
      </c>
      <c r="H31" s="863">
        <f>0.0001*4930*2</f>
        <v>0.9860000000000001</v>
      </c>
      <c r="I31" s="820" t="str">
        <f>P29</f>
        <v>ha</v>
      </c>
      <c r="J31" s="819"/>
      <c r="K31" s="818"/>
      <c r="L31" s="818"/>
      <c r="M31" s="821"/>
      <c r="N31" s="821"/>
      <c r="O31" s="821"/>
      <c r="P31" s="822"/>
      <c r="Q31" s="822"/>
      <c r="R31" s="822"/>
      <c r="S31" s="823"/>
      <c r="V31" s="831" t="str">
        <f>IF(P29="Unid","Quantidade",IF(P29="m","Extensão",IF(OR(P29="m²",P29="m2",P29="ha"),"Área",IF(P29="m³","Volume",IF(P29="kg","Massa",IF(P29="t","massa",IF(P29="m³xkm","transporte",IF(P29="txkm","transporte",IF(P29="gl","Quantidade",IF(P29="vb","Quantidade",IF(P29="%","percentual",IF(P29="mês","Período",""))))))))))))</f>
        <v>Área</v>
      </c>
      <c r="W31" s="824"/>
      <c r="X31" s="831" t="s">
        <v>821</v>
      </c>
      <c r="Y31" s="824"/>
      <c r="Z31" s="824"/>
      <c r="AA31" s="824"/>
      <c r="AB31" s="824"/>
      <c r="AK31" s="825"/>
      <c r="AL31" s="825"/>
      <c r="AM31" s="825"/>
      <c r="AN31" s="825"/>
      <c r="AO31" s="825"/>
      <c r="AQ31" s="826"/>
    </row>
    <row r="32" spans="1:43" s="803" customFormat="1" ht="15" customHeight="1" outlineLevel="2" x14ac:dyDescent="0.2">
      <c r="C32" s="804"/>
      <c r="D32" s="523"/>
      <c r="E32" s="523"/>
      <c r="F32" s="827"/>
      <c r="G32" s="828"/>
      <c r="H32" s="828"/>
      <c r="I32" s="828"/>
      <c r="J32" s="828"/>
      <c r="K32" s="828"/>
      <c r="L32" s="828"/>
      <c r="M32" s="828"/>
      <c r="N32" s="828"/>
      <c r="O32" s="828"/>
      <c r="P32" s="829"/>
      <c r="Q32" s="829"/>
      <c r="R32" s="829"/>
      <c r="S32" s="809"/>
      <c r="V32" s="790"/>
      <c r="W32" s="790"/>
      <c r="X32" s="790"/>
      <c r="Y32" s="790"/>
      <c r="Z32" s="790"/>
      <c r="AA32" s="790"/>
      <c r="AB32" s="790"/>
      <c r="AK32" s="754"/>
      <c r="AL32" s="754"/>
      <c r="AM32" s="754"/>
      <c r="AN32" s="754"/>
      <c r="AO32" s="754"/>
      <c r="AQ32" s="810"/>
    </row>
    <row r="33" spans="1:43" s="795" customFormat="1" ht="30" customHeight="1" outlineLevel="2" x14ac:dyDescent="0.2">
      <c r="C33" s="796"/>
      <c r="D33" s="797" t="s">
        <v>92</v>
      </c>
      <c r="E33" s="867" t="str">
        <f>VLOOKUP($D33,'OR - GERAL'!$D:$AB,4,FALSE)</f>
        <v>SCORIO</v>
      </c>
      <c r="F33" s="862" t="str">
        <f>VLOOKUP($D33,'OR - GERAL'!$D:$AB,7,FALSE)</f>
        <v>SE 25.05.0200 (/)</v>
      </c>
      <c r="G33" s="937" t="str">
        <f>VLOOKUP($D33,'OR - GERAL'!D:AB,10,FALSE)</f>
        <v>Projeto Executivo De Sistema De Drenagem, Em Autocad, Em Área Acima De 20.000M2.</v>
      </c>
      <c r="H33" s="937"/>
      <c r="I33" s="937"/>
      <c r="J33" s="937"/>
      <c r="K33" s="937"/>
      <c r="L33" s="937"/>
      <c r="M33" s="937"/>
      <c r="N33" s="937"/>
      <c r="O33" s="937"/>
      <c r="P33" s="862" t="str">
        <f>VLOOKUP($D33,'OR - GERAL'!$D:$AB,13,FALSE)</f>
        <v>m²</v>
      </c>
      <c r="Q33" s="798"/>
      <c r="R33" s="798"/>
      <c r="S33" s="799"/>
      <c r="V33" s="800"/>
      <c r="W33" s="800"/>
      <c r="X33" s="800"/>
      <c r="Y33" s="800"/>
      <c r="Z33" s="800"/>
      <c r="AA33" s="800"/>
      <c r="AB33" s="800"/>
      <c r="AK33" s="801"/>
      <c r="AL33" s="801"/>
      <c r="AM33" s="801"/>
      <c r="AN33" s="801"/>
      <c r="AO33" s="801"/>
      <c r="AQ33" s="802"/>
    </row>
    <row r="34" spans="1:43" s="803" customFormat="1" ht="15" customHeight="1" outlineLevel="2" x14ac:dyDescent="0.2">
      <c r="C34" s="804"/>
      <c r="D34" s="805"/>
      <c r="E34" s="805"/>
      <c r="F34" s="806"/>
      <c r="G34" s="807"/>
      <c r="H34" s="807"/>
      <c r="I34" s="807"/>
      <c r="J34" s="807"/>
      <c r="K34" s="807"/>
      <c r="L34" s="807"/>
      <c r="M34" s="807"/>
      <c r="N34" s="807"/>
      <c r="O34" s="807"/>
      <c r="P34" s="808"/>
      <c r="Q34" s="808"/>
      <c r="R34" s="808"/>
      <c r="S34" s="809"/>
      <c r="V34" s="790"/>
      <c r="W34" s="790"/>
      <c r="X34" s="790"/>
      <c r="Y34" s="790"/>
      <c r="Z34" s="790"/>
      <c r="AA34" s="790"/>
      <c r="AB34" s="790"/>
      <c r="AK34" s="754"/>
      <c r="AL34" s="754"/>
      <c r="AM34" s="754"/>
      <c r="AN34" s="754"/>
      <c r="AO34" s="754"/>
      <c r="AQ34" s="810"/>
    </row>
    <row r="35" spans="1:43" s="803" customFormat="1" ht="15" customHeight="1" outlineLevel="2" x14ac:dyDescent="0.2">
      <c r="C35" s="804"/>
      <c r="D35" s="106"/>
      <c r="E35" s="869" t="s">
        <v>736</v>
      </c>
      <c r="F35" s="835"/>
      <c r="G35" s="812"/>
      <c r="H35" s="812"/>
      <c r="I35" s="812"/>
      <c r="J35" s="812"/>
      <c r="K35" s="812"/>
      <c r="L35" s="812"/>
      <c r="M35" s="812"/>
      <c r="N35" s="812"/>
      <c r="O35" s="812"/>
      <c r="P35" s="813"/>
      <c r="Q35" s="813"/>
      <c r="R35" s="813"/>
      <c r="S35" s="809"/>
      <c r="V35" s="790"/>
      <c r="W35" s="790"/>
      <c r="X35" s="790"/>
      <c r="Y35" s="790"/>
      <c r="Z35" s="790"/>
      <c r="AA35" s="790"/>
      <c r="AB35" s="790"/>
      <c r="AK35" s="754"/>
      <c r="AL35" s="754"/>
      <c r="AM35" s="754"/>
      <c r="AN35" s="754"/>
      <c r="AO35" s="754"/>
      <c r="AQ35" s="810"/>
    </row>
    <row r="36" spans="1:43" s="803" customFormat="1" ht="15" customHeight="1" outlineLevel="2" x14ac:dyDescent="0.2">
      <c r="C36" s="804"/>
      <c r="D36" s="106"/>
      <c r="E36" s="865"/>
      <c r="F36" s="865"/>
      <c r="G36" s="811"/>
      <c r="H36" s="811"/>
      <c r="I36" s="811"/>
      <c r="J36" s="811"/>
      <c r="K36" s="811"/>
      <c r="L36" s="811"/>
      <c r="M36" s="812"/>
      <c r="N36" s="812"/>
      <c r="O36" s="812"/>
      <c r="P36" s="813"/>
      <c r="Q36" s="813"/>
      <c r="R36" s="813"/>
      <c r="S36" s="809"/>
      <c r="V36" s="790"/>
      <c r="W36" s="790"/>
      <c r="X36" s="790"/>
      <c r="Y36" s="790"/>
      <c r="Z36" s="790"/>
      <c r="AA36" s="790"/>
      <c r="AB36" s="790"/>
      <c r="AK36" s="754"/>
      <c r="AL36" s="754"/>
      <c r="AM36" s="754"/>
      <c r="AN36" s="754"/>
      <c r="AO36" s="754"/>
      <c r="AQ36" s="810"/>
    </row>
    <row r="37" spans="1:43" s="815" customFormat="1" ht="15" customHeight="1" outlineLevel="2" x14ac:dyDescent="0.25">
      <c r="A37" s="814" t="str">
        <f>D33</f>
        <v>1.1.4</v>
      </c>
      <c r="C37" s="816"/>
      <c r="D37" s="817"/>
      <c r="E37" s="866"/>
      <c r="F37" s="866"/>
      <c r="G37" s="830" t="str">
        <f>CONCATENATE(V37," ","total de"," ",X37," =")</f>
        <v>Área total de DRENAGEM =</v>
      </c>
      <c r="H37" s="863">
        <v>22025.82</v>
      </c>
      <c r="I37" s="820" t="str">
        <f>P33</f>
        <v>m²</v>
      </c>
      <c r="J37" s="819"/>
      <c r="K37" s="818"/>
      <c r="L37" s="818"/>
      <c r="M37" s="821"/>
      <c r="N37" s="821"/>
      <c r="O37" s="821"/>
      <c r="P37" s="822"/>
      <c r="Q37" s="822"/>
      <c r="R37" s="822"/>
      <c r="S37" s="823"/>
      <c r="V37" s="831" t="str">
        <f>IF(P33="Unid","Quantidade",IF(P33="m","Extensão",IF(P33="m²","Área",IF(P33="m³","Volume",IF(P33="kg","Massa",IF(P33="t","massa",IF(P33="m³xkm","transporte",IF(P33="txkm","transporte",IF(P33="gl","Quantidade",IF(P33="vb","Quantidade",IF(P33="%","percentual",IF(P33="mês","Período",""))))))))))))</f>
        <v>Área</v>
      </c>
      <c r="W37" s="824"/>
      <c r="X37" s="831" t="s">
        <v>274</v>
      </c>
      <c r="Y37" s="824"/>
      <c r="Z37" s="824"/>
      <c r="AA37" s="824"/>
      <c r="AB37" s="824"/>
      <c r="AK37" s="825"/>
      <c r="AL37" s="825"/>
      <c r="AM37" s="825"/>
      <c r="AN37" s="825"/>
      <c r="AO37" s="825"/>
      <c r="AQ37" s="826"/>
    </row>
    <row r="38" spans="1:43" s="815" customFormat="1" ht="15" customHeight="1" outlineLevel="2" x14ac:dyDescent="0.25">
      <c r="C38" s="816"/>
      <c r="D38" s="817"/>
      <c r="E38" s="866"/>
      <c r="F38" s="866"/>
      <c r="G38" s="818"/>
      <c r="H38" s="819"/>
      <c r="I38" s="820"/>
      <c r="J38" s="819"/>
      <c r="K38" s="818"/>
      <c r="L38" s="818"/>
      <c r="M38" s="821"/>
      <c r="N38" s="821"/>
      <c r="O38" s="821"/>
      <c r="P38" s="822"/>
      <c r="Q38" s="822"/>
      <c r="R38" s="822"/>
      <c r="S38" s="823"/>
      <c r="V38" s="824"/>
      <c r="W38" s="824"/>
      <c r="X38" s="824"/>
      <c r="Y38" s="824"/>
      <c r="Z38" s="824"/>
      <c r="AA38" s="824"/>
      <c r="AB38" s="824"/>
      <c r="AK38" s="825"/>
      <c r="AL38" s="825"/>
      <c r="AM38" s="825"/>
      <c r="AN38" s="825"/>
      <c r="AO38" s="825"/>
      <c r="AQ38" s="826"/>
    </row>
    <row r="39" spans="1:43" s="795" customFormat="1" ht="30" customHeight="1" outlineLevel="2" x14ac:dyDescent="0.2">
      <c r="C39" s="796"/>
      <c r="D39" s="797" t="s">
        <v>255</v>
      </c>
      <c r="E39" s="867" t="str">
        <f>VLOOKUP($D39,'OR - GERAL'!$D:$AB,4,FALSE)</f>
        <v>CPU</v>
      </c>
      <c r="F39" s="862" t="str">
        <f>VLOOKUP($D39,'OR - GERAL'!$D:$AB,7,FALSE)</f>
        <v>C001</v>
      </c>
      <c r="G39" s="937" t="str">
        <f>VLOOKUP($D39,'OR - GERAL'!D:AB,10,FALSE)</f>
        <v>Elaboração De As Built</v>
      </c>
      <c r="H39" s="937"/>
      <c r="I39" s="937"/>
      <c r="J39" s="937"/>
      <c r="K39" s="937"/>
      <c r="L39" s="937"/>
      <c r="M39" s="937"/>
      <c r="N39" s="937"/>
      <c r="O39" s="937"/>
      <c r="P39" s="862" t="str">
        <f>VLOOKUP($D39,'OR - GERAL'!$D:$AB,13,FALSE)</f>
        <v>unid</v>
      </c>
      <c r="Q39" s="798"/>
      <c r="R39" s="798"/>
      <c r="S39" s="799"/>
      <c r="V39" s="800"/>
      <c r="W39" s="800"/>
      <c r="X39" s="800"/>
      <c r="Y39" s="800"/>
      <c r="Z39" s="800"/>
      <c r="AA39" s="800"/>
      <c r="AB39" s="800"/>
      <c r="AK39" s="801"/>
      <c r="AL39" s="801"/>
      <c r="AM39" s="801"/>
      <c r="AN39" s="801"/>
      <c r="AO39" s="801"/>
      <c r="AQ39" s="802"/>
    </row>
    <row r="40" spans="1:43" s="803" customFormat="1" ht="15" customHeight="1" outlineLevel="2" x14ac:dyDescent="0.2">
      <c r="C40" s="804"/>
      <c r="D40" s="805"/>
      <c r="E40" s="805"/>
      <c r="F40" s="806"/>
      <c r="G40" s="807"/>
      <c r="H40" s="807"/>
      <c r="I40" s="807"/>
      <c r="J40" s="807"/>
      <c r="K40" s="807"/>
      <c r="L40" s="807"/>
      <c r="M40" s="807"/>
      <c r="N40" s="807"/>
      <c r="O40" s="807"/>
      <c r="P40" s="808"/>
      <c r="Q40" s="808"/>
      <c r="R40" s="808"/>
      <c r="S40" s="809"/>
      <c r="V40" s="790"/>
      <c r="W40" s="790"/>
      <c r="X40" s="790"/>
      <c r="Y40" s="790"/>
      <c r="Z40" s="790"/>
      <c r="AA40" s="790"/>
      <c r="AB40" s="790"/>
      <c r="AK40" s="754"/>
      <c r="AL40" s="754"/>
      <c r="AM40" s="754"/>
      <c r="AN40" s="754"/>
      <c r="AO40" s="754"/>
      <c r="AQ40" s="810"/>
    </row>
    <row r="41" spans="1:43" s="803" customFormat="1" ht="15" customHeight="1" outlineLevel="2" x14ac:dyDescent="0.2">
      <c r="C41" s="804"/>
      <c r="D41" s="106"/>
      <c r="E41" s="869" t="s">
        <v>737</v>
      </c>
      <c r="F41" s="835"/>
      <c r="G41" s="812"/>
      <c r="H41" s="812"/>
      <c r="I41" s="812"/>
      <c r="J41" s="812"/>
      <c r="K41" s="812"/>
      <c r="L41" s="812"/>
      <c r="M41" s="812"/>
      <c r="N41" s="812"/>
      <c r="O41" s="812"/>
      <c r="P41" s="813"/>
      <c r="Q41" s="813"/>
      <c r="R41" s="813"/>
      <c r="S41" s="809"/>
      <c r="V41" s="790"/>
      <c r="W41" s="790"/>
      <c r="X41" s="790"/>
      <c r="Y41" s="790"/>
      <c r="Z41" s="790"/>
      <c r="AA41" s="790"/>
      <c r="AB41" s="790"/>
      <c r="AK41" s="754"/>
      <c r="AL41" s="754"/>
      <c r="AM41" s="754"/>
      <c r="AN41" s="754"/>
      <c r="AO41" s="754"/>
      <c r="AQ41" s="810"/>
    </row>
    <row r="42" spans="1:43" s="803" customFormat="1" ht="15" customHeight="1" outlineLevel="2" x14ac:dyDescent="0.2">
      <c r="C42" s="804"/>
      <c r="D42" s="106"/>
      <c r="E42" s="811"/>
      <c r="F42" s="865"/>
      <c r="G42" s="811"/>
      <c r="H42" s="811"/>
      <c r="I42" s="811"/>
      <c r="J42" s="811"/>
      <c r="K42" s="811"/>
      <c r="L42" s="811"/>
      <c r="M42" s="812"/>
      <c r="N42" s="812"/>
      <c r="O42" s="812"/>
      <c r="P42" s="813"/>
      <c r="Q42" s="813"/>
      <c r="R42" s="813"/>
      <c r="S42" s="809"/>
      <c r="V42" s="790"/>
      <c r="W42" s="790"/>
      <c r="X42" s="790"/>
      <c r="Y42" s="790"/>
      <c r="Z42" s="790"/>
      <c r="AA42" s="790"/>
      <c r="AB42" s="790"/>
      <c r="AK42" s="754"/>
      <c r="AL42" s="754"/>
      <c r="AM42" s="754"/>
      <c r="AN42" s="754"/>
      <c r="AO42" s="754"/>
      <c r="AQ42" s="810"/>
    </row>
    <row r="43" spans="1:43" s="815" customFormat="1" ht="15" customHeight="1" outlineLevel="2" x14ac:dyDescent="0.25">
      <c r="A43" s="814" t="str">
        <f>D39</f>
        <v>1.1.5</v>
      </c>
      <c r="C43" s="816"/>
      <c r="D43" s="817"/>
      <c r="E43" s="818"/>
      <c r="F43" s="866"/>
      <c r="G43" s="830" t="str">
        <f>CONCATENATE(V43," ","total de"," ",X43," =")</f>
        <v>Quantidade total de AS BUILT =</v>
      </c>
      <c r="H43" s="863">
        <v>1</v>
      </c>
      <c r="I43" s="820" t="str">
        <f>P39</f>
        <v>unid</v>
      </c>
      <c r="J43" s="819"/>
      <c r="K43" s="818"/>
      <c r="L43" s="818"/>
      <c r="M43" s="821"/>
      <c r="N43" s="821"/>
      <c r="O43" s="821"/>
      <c r="P43" s="822"/>
      <c r="Q43" s="822"/>
      <c r="R43" s="822"/>
      <c r="S43" s="823"/>
      <c r="V43" s="831" t="str">
        <f>IF(P39="Unid","Quantidade",IF(P39="m","Extensão",IF(OR(P39="m²",P39="m2",P39="ha"),"Área",IF(P39="m³","Volume",IF(P39="kg","Massa",IF(P39="t","massa",IF(P39="m³xkm","transporte",IF(P39="txkm","transporte",IF(P39="gl","Quantidade",IF(P39="vb","Quantidade",IF(P39="%","percentual",IF(P39="mês","Período",""))))))))))))</f>
        <v>Quantidade</v>
      </c>
      <c r="W43" s="824"/>
      <c r="X43" s="831" t="s">
        <v>822</v>
      </c>
      <c r="Y43" s="824"/>
      <c r="Z43" s="824"/>
      <c r="AA43" s="824"/>
      <c r="AB43" s="824"/>
      <c r="AK43" s="825"/>
      <c r="AL43" s="825"/>
      <c r="AM43" s="825"/>
      <c r="AN43" s="825"/>
      <c r="AO43" s="825"/>
      <c r="AQ43" s="826"/>
    </row>
    <row r="44" spans="1:43" s="815" customFormat="1" ht="15" customHeight="1" outlineLevel="2" x14ac:dyDescent="0.25">
      <c r="C44" s="816"/>
      <c r="D44" s="817"/>
      <c r="E44" s="818"/>
      <c r="F44" s="866"/>
      <c r="G44" s="818"/>
      <c r="H44" s="819"/>
      <c r="I44" s="820"/>
      <c r="J44" s="819"/>
      <c r="K44" s="818"/>
      <c r="L44" s="818"/>
      <c r="M44" s="821"/>
      <c r="N44" s="821"/>
      <c r="O44" s="821"/>
      <c r="P44" s="822"/>
      <c r="Q44" s="822"/>
      <c r="R44" s="822"/>
      <c r="S44" s="823"/>
      <c r="V44" s="824"/>
      <c r="W44" s="824"/>
      <c r="X44" s="824"/>
      <c r="Y44" s="824"/>
      <c r="Z44" s="824"/>
      <c r="AA44" s="824"/>
      <c r="AB44" s="824"/>
      <c r="AK44" s="825"/>
      <c r="AL44" s="825"/>
      <c r="AM44" s="825"/>
      <c r="AN44" s="825"/>
      <c r="AO44" s="825"/>
      <c r="AQ44" s="826"/>
    </row>
    <row r="45" spans="1:43" s="435" customFormat="1" ht="18" customHeight="1" outlineLevel="1" x14ac:dyDescent="0.2">
      <c r="C45" s="560"/>
      <c r="D45" s="791" t="s">
        <v>166</v>
      </c>
      <c r="E45" s="860" t="str">
        <f>VLOOKUP($D45,'OR - GERAL'!D:AB,10,FALSE)</f>
        <v>Levantamentos, Sondagens e ensaios</v>
      </c>
      <c r="F45" s="791"/>
      <c r="G45" s="792"/>
      <c r="H45" s="791"/>
      <c r="I45" s="791"/>
      <c r="J45" s="793"/>
      <c r="K45" s="793"/>
      <c r="L45" s="793"/>
      <c r="M45" s="792"/>
      <c r="N45" s="792"/>
      <c r="O45" s="792"/>
      <c r="P45" s="794"/>
      <c r="Q45" s="794"/>
      <c r="R45" s="794"/>
      <c r="S45" s="442"/>
      <c r="V45" s="453"/>
      <c r="W45" s="453"/>
      <c r="X45" s="453"/>
      <c r="Y45" s="453"/>
      <c r="Z45" s="453"/>
      <c r="AA45" s="453"/>
      <c r="AB45" s="453"/>
      <c r="AK45" s="119"/>
      <c r="AL45" s="119"/>
      <c r="AM45" s="119"/>
      <c r="AN45" s="119"/>
      <c r="AO45" s="119"/>
      <c r="AQ45" s="439"/>
    </row>
    <row r="46" spans="1:43" s="803" customFormat="1" ht="15" customHeight="1" outlineLevel="2" x14ac:dyDescent="0.25">
      <c r="C46" s="804"/>
      <c r="D46" s="523"/>
      <c r="E46" s="866"/>
      <c r="F46" s="866"/>
      <c r="G46" s="818"/>
      <c r="H46" s="819"/>
      <c r="I46" s="820"/>
      <c r="J46" s="819"/>
      <c r="K46" s="818"/>
      <c r="L46" s="818"/>
      <c r="M46" s="821"/>
      <c r="N46" s="821"/>
      <c r="O46" s="821"/>
      <c r="P46" s="822"/>
      <c r="Q46" s="822"/>
      <c r="R46" s="822"/>
      <c r="S46" s="823"/>
      <c r="T46" s="815"/>
      <c r="U46" s="815"/>
      <c r="V46" s="824"/>
      <c r="W46" s="824"/>
      <c r="X46" s="824"/>
      <c r="Y46" s="790"/>
      <c r="Z46" s="790"/>
      <c r="AA46" s="790"/>
      <c r="AB46" s="790"/>
      <c r="AK46" s="754"/>
      <c r="AL46" s="754"/>
      <c r="AM46" s="754"/>
      <c r="AN46" s="754"/>
      <c r="AO46" s="754"/>
      <c r="AQ46" s="810"/>
    </row>
    <row r="47" spans="1:43" s="795" customFormat="1" ht="30" customHeight="1" outlineLevel="2" x14ac:dyDescent="0.2">
      <c r="C47" s="796"/>
      <c r="D47" s="797" t="s">
        <v>253</v>
      </c>
      <c r="E47" s="867" t="str">
        <f>VLOOKUP($D47,'OR - GERAL'!$D:$AB,4,FALSE)</f>
        <v>SCORIO</v>
      </c>
      <c r="F47" s="862" t="str">
        <f>VLOOKUP($D47,'OR - GERAL'!$D:$AB,7,FALSE)</f>
        <v>AD 05.05.0053 (/)</v>
      </c>
      <c r="G47" s="937" t="str">
        <f>VLOOKUP($D47,'OR - GERAL'!D:AB,10,FALSE)</f>
        <v>Analise granulometrica completa, em amostra de solo, de acordo com a NBR7181 e NBR6457, compreendendo as fases de peneiramento e sedimentacao, quando constatada a presenca de particulas finas em sua composicao.</v>
      </c>
      <c r="H47" s="937"/>
      <c r="I47" s="937"/>
      <c r="J47" s="937"/>
      <c r="K47" s="937"/>
      <c r="L47" s="937"/>
      <c r="M47" s="937"/>
      <c r="N47" s="937"/>
      <c r="O47" s="937"/>
      <c r="P47" s="862" t="str">
        <f>VLOOKUP($D47,'OR - GERAL'!$D:$AB,13,FALSE)</f>
        <v>unid</v>
      </c>
      <c r="Q47" s="798"/>
      <c r="R47" s="798"/>
      <c r="S47" s="799"/>
      <c r="V47" s="800"/>
      <c r="W47" s="800"/>
      <c r="X47" s="800"/>
      <c r="Y47" s="800"/>
      <c r="Z47" s="800"/>
      <c r="AA47" s="800"/>
      <c r="AB47" s="800"/>
      <c r="AK47" s="801"/>
      <c r="AL47" s="801"/>
      <c r="AM47" s="801"/>
      <c r="AN47" s="801"/>
      <c r="AO47" s="801"/>
      <c r="AQ47" s="802"/>
    </row>
    <row r="48" spans="1:43" s="803" customFormat="1" ht="15" customHeight="1" outlineLevel="2" x14ac:dyDescent="0.2">
      <c r="C48" s="804"/>
      <c r="D48" s="805"/>
      <c r="E48" s="805"/>
      <c r="F48" s="806"/>
      <c r="G48" s="807"/>
      <c r="H48" s="807"/>
      <c r="I48" s="807"/>
      <c r="J48" s="807"/>
      <c r="K48" s="807"/>
      <c r="L48" s="807"/>
      <c r="M48" s="807"/>
      <c r="N48" s="807"/>
      <c r="O48" s="807"/>
      <c r="P48" s="808"/>
      <c r="Q48" s="808"/>
      <c r="R48" s="808"/>
      <c r="S48" s="809"/>
      <c r="V48" s="790"/>
      <c r="W48" s="790"/>
      <c r="X48" s="790"/>
      <c r="Y48" s="790"/>
      <c r="Z48" s="790"/>
      <c r="AA48" s="790"/>
      <c r="AB48" s="790"/>
      <c r="AK48" s="754"/>
      <c r="AL48" s="754"/>
      <c r="AM48" s="754"/>
      <c r="AN48" s="754"/>
      <c r="AO48" s="754"/>
      <c r="AQ48" s="810"/>
    </row>
    <row r="49" spans="1:43" s="803" customFormat="1" ht="15" customHeight="1" outlineLevel="2" x14ac:dyDescent="0.2">
      <c r="C49" s="804"/>
      <c r="D49" s="106"/>
      <c r="E49" s="869" t="s">
        <v>738</v>
      </c>
      <c r="F49" s="835"/>
      <c r="G49" s="812"/>
      <c r="H49" s="812"/>
      <c r="I49" s="812"/>
      <c r="J49" s="812"/>
      <c r="K49" s="812"/>
      <c r="L49" s="812"/>
      <c r="M49" s="812"/>
      <c r="N49" s="812"/>
      <c r="O49" s="812"/>
      <c r="P49" s="813"/>
      <c r="Q49" s="813"/>
      <c r="R49" s="813"/>
      <c r="S49" s="809"/>
      <c r="V49" s="790"/>
      <c r="W49" s="790"/>
      <c r="X49" s="790"/>
      <c r="Y49" s="790"/>
      <c r="Z49" s="790"/>
      <c r="AA49" s="790"/>
      <c r="AB49" s="790"/>
      <c r="AK49" s="754"/>
      <c r="AL49" s="754"/>
      <c r="AM49" s="754"/>
      <c r="AN49" s="754"/>
      <c r="AO49" s="754"/>
      <c r="AQ49" s="810"/>
    </row>
    <row r="50" spans="1:43" s="803" customFormat="1" ht="15" customHeight="1" outlineLevel="2" x14ac:dyDescent="0.2">
      <c r="C50" s="804"/>
      <c r="D50" s="106"/>
      <c r="E50" s="811"/>
      <c r="F50" s="865"/>
      <c r="G50" s="811"/>
      <c r="H50" s="811"/>
      <c r="I50" s="811"/>
      <c r="J50" s="811"/>
      <c r="K50" s="811"/>
      <c r="L50" s="811"/>
      <c r="M50" s="812"/>
      <c r="N50" s="812"/>
      <c r="O50" s="812"/>
      <c r="P50" s="813"/>
      <c r="Q50" s="813"/>
      <c r="R50" s="813"/>
      <c r="S50" s="809"/>
      <c r="V50" s="790"/>
      <c r="W50" s="790"/>
      <c r="X50" s="790"/>
      <c r="Y50" s="790"/>
      <c r="Z50" s="790"/>
      <c r="AA50" s="790"/>
      <c r="AB50" s="790"/>
      <c r="AK50" s="754"/>
      <c r="AL50" s="754"/>
      <c r="AM50" s="754"/>
      <c r="AN50" s="754"/>
      <c r="AO50" s="754"/>
      <c r="AQ50" s="810"/>
    </row>
    <row r="51" spans="1:43" s="815" customFormat="1" ht="15" customHeight="1" outlineLevel="2" x14ac:dyDescent="0.25">
      <c r="A51" s="814" t="str">
        <f>D47</f>
        <v>1.2.2</v>
      </c>
      <c r="C51" s="816"/>
      <c r="D51" s="817"/>
      <c r="E51" s="818"/>
      <c r="F51" s="866"/>
      <c r="G51" s="830" t="str">
        <f>CONCATENATE(V51," ","total de"," ",X51," =")</f>
        <v>Quantidade total de ANÁLISE =</v>
      </c>
      <c r="H51" s="863">
        <f>400/5</f>
        <v>80</v>
      </c>
      <c r="I51" s="820" t="str">
        <f>P47</f>
        <v>unid</v>
      </c>
      <c r="J51" s="819"/>
      <c r="K51" s="818"/>
      <c r="L51" s="818"/>
      <c r="M51" s="821"/>
      <c r="N51" s="821"/>
      <c r="O51" s="821"/>
      <c r="P51" s="822"/>
      <c r="Q51" s="822"/>
      <c r="R51" s="822"/>
      <c r="S51" s="823"/>
      <c r="V51" s="831" t="str">
        <f>IF(P47="Unid","Quantidade",IF(P47="m","Extensão",IF(OR(P47="m²",P47="m2",P47="ha"),"Área",IF(P47="m³","Volume",IF(P47="kg","Massa",IF(P47="t","massa",IF(P47="m³xkm","transporte",IF(P47="txkm","transporte",IF(P47="gl","Quantidade",IF(P47="vb","Quantidade",IF(P47="%","percentual",IF(P47="mês","Período",""))))))))))))</f>
        <v>Quantidade</v>
      </c>
      <c r="W51" s="824"/>
      <c r="X51" s="831" t="s">
        <v>823</v>
      </c>
      <c r="Y51" s="824"/>
      <c r="Z51" s="824"/>
      <c r="AA51" s="824"/>
      <c r="AB51" s="824"/>
      <c r="AK51" s="825"/>
      <c r="AL51" s="825"/>
      <c r="AM51" s="825"/>
      <c r="AN51" s="825"/>
      <c r="AO51" s="825"/>
      <c r="AQ51" s="826"/>
    </row>
    <row r="52" spans="1:43" s="803" customFormat="1" ht="15" customHeight="1" outlineLevel="2" x14ac:dyDescent="0.25">
      <c r="C52" s="804"/>
      <c r="D52" s="523"/>
      <c r="E52" s="818"/>
      <c r="F52" s="866"/>
      <c r="G52" s="818"/>
      <c r="H52" s="819"/>
      <c r="I52" s="820"/>
      <c r="J52" s="819"/>
      <c r="K52" s="818"/>
      <c r="L52" s="818"/>
      <c r="M52" s="821"/>
      <c r="N52" s="821"/>
      <c r="O52" s="821"/>
      <c r="P52" s="822"/>
      <c r="Q52" s="822"/>
      <c r="R52" s="822"/>
      <c r="S52" s="823"/>
      <c r="T52" s="815"/>
      <c r="U52" s="815"/>
      <c r="V52" s="824"/>
      <c r="W52" s="824"/>
      <c r="X52" s="824"/>
      <c r="Y52" s="790"/>
      <c r="Z52" s="790"/>
      <c r="AA52" s="790"/>
      <c r="AB52" s="790"/>
      <c r="AK52" s="754"/>
      <c r="AL52" s="754"/>
      <c r="AM52" s="754"/>
      <c r="AN52" s="754"/>
      <c r="AO52" s="754"/>
      <c r="AQ52" s="810"/>
    </row>
    <row r="53" spans="1:43" s="795" customFormat="1" ht="53.25" customHeight="1" outlineLevel="2" x14ac:dyDescent="0.2">
      <c r="C53" s="796"/>
      <c r="D53" s="797" t="s">
        <v>254</v>
      </c>
      <c r="E53" s="867" t="str">
        <f>VLOOKUP($D53,'OR - GERAL'!$D:$AB,4,FALSE)</f>
        <v>SCORIO</v>
      </c>
      <c r="F53" s="862" t="str">
        <f>VLOOKUP($D53,'OR - GERAL'!$D:$AB,7,FALSE)</f>
        <v>AD 05.20.0050 (/)</v>
      </c>
      <c r="G53" s="937" t="str">
        <f>VLOOKUP($D53,'OR - GERAL'!D:AB,10,FALSE)</f>
        <v>Sondagem a percussao com diametro ate 3", com ensaio de penetracao (SPT) a cada metro, incluindo relatorio contendo classificacao tatil visual das amostras, perfis individuais dos furos, planta de localizacao e respectivas cotas das sondagens. Inclui deslocamento ate 50m de distancia e instalacao do tripe em cada furo dentro do canteiro, excluindo mobilizacao e desmobilizacao.</v>
      </c>
      <c r="H53" s="937"/>
      <c r="I53" s="937"/>
      <c r="J53" s="937"/>
      <c r="K53" s="937"/>
      <c r="L53" s="937"/>
      <c r="M53" s="937"/>
      <c r="N53" s="937"/>
      <c r="O53" s="937"/>
      <c r="P53" s="862" t="str">
        <f>VLOOKUP($D53,'OR - GERAL'!$D:$AB,13,FALSE)</f>
        <v>m</v>
      </c>
      <c r="Q53" s="798"/>
      <c r="R53" s="798"/>
      <c r="S53" s="799"/>
      <c r="V53" s="800"/>
      <c r="W53" s="800"/>
      <c r="X53" s="800"/>
      <c r="Y53" s="800"/>
      <c r="Z53" s="800"/>
      <c r="AA53" s="800"/>
      <c r="AB53" s="800"/>
      <c r="AK53" s="801"/>
      <c r="AL53" s="801"/>
      <c r="AM53" s="801"/>
      <c r="AN53" s="801"/>
      <c r="AO53" s="801"/>
      <c r="AQ53" s="802"/>
    </row>
    <row r="54" spans="1:43" s="803" customFormat="1" ht="15" customHeight="1" outlineLevel="2" x14ac:dyDescent="0.2">
      <c r="C54" s="804"/>
      <c r="D54" s="805"/>
      <c r="E54" s="805"/>
      <c r="F54" s="806"/>
      <c r="G54" s="807"/>
      <c r="H54" s="807"/>
      <c r="I54" s="807"/>
      <c r="J54" s="807"/>
      <c r="K54" s="807"/>
      <c r="L54" s="807"/>
      <c r="M54" s="807"/>
      <c r="N54" s="807"/>
      <c r="O54" s="807"/>
      <c r="P54" s="808"/>
      <c r="Q54" s="808"/>
      <c r="R54" s="808"/>
      <c r="S54" s="809"/>
      <c r="V54" s="790"/>
      <c r="W54" s="790"/>
      <c r="X54" s="790"/>
      <c r="Y54" s="790"/>
      <c r="Z54" s="868"/>
      <c r="AA54" s="864"/>
      <c r="AB54" s="790"/>
      <c r="AK54" s="754"/>
      <c r="AL54" s="754"/>
      <c r="AM54" s="754"/>
      <c r="AN54" s="754"/>
      <c r="AO54" s="754"/>
      <c r="AQ54" s="810"/>
    </row>
    <row r="55" spans="1:43" s="803" customFormat="1" ht="15" customHeight="1" outlineLevel="2" x14ac:dyDescent="0.2">
      <c r="C55" s="804"/>
      <c r="D55" s="106"/>
      <c r="E55" s="811" t="s">
        <v>586</v>
      </c>
      <c r="F55" s="865"/>
      <c r="G55" s="811"/>
      <c r="H55" s="811"/>
      <c r="I55" s="811"/>
      <c r="J55" s="811"/>
      <c r="K55" s="811"/>
      <c r="L55" s="811"/>
      <c r="M55" s="812"/>
      <c r="N55" s="812"/>
      <c r="O55" s="812"/>
      <c r="P55" s="813"/>
      <c r="Q55" s="813"/>
      <c r="R55" s="813"/>
      <c r="S55" s="809"/>
      <c r="V55" s="790"/>
      <c r="W55" s="790"/>
      <c r="X55" s="790"/>
      <c r="Y55" s="790"/>
      <c r="Z55" s="868"/>
      <c r="AA55" s="864"/>
      <c r="AB55" s="790"/>
      <c r="AK55" s="754"/>
      <c r="AL55" s="754"/>
      <c r="AM55" s="754"/>
      <c r="AN55" s="754"/>
      <c r="AO55" s="754"/>
      <c r="AQ55" s="810"/>
    </row>
    <row r="56" spans="1:43" s="803" customFormat="1" ht="15" customHeight="1" outlineLevel="2" x14ac:dyDescent="0.2">
      <c r="C56" s="804"/>
      <c r="D56" s="106"/>
      <c r="E56" s="811"/>
      <c r="F56" s="865"/>
      <c r="G56" s="811"/>
      <c r="H56" s="811"/>
      <c r="I56" s="811"/>
      <c r="J56" s="811"/>
      <c r="K56" s="811"/>
      <c r="L56" s="811"/>
      <c r="M56" s="812"/>
      <c r="N56" s="812"/>
      <c r="O56" s="812"/>
      <c r="P56" s="813"/>
      <c r="Q56" s="813"/>
      <c r="R56" s="813"/>
      <c r="S56" s="809"/>
      <c r="V56" s="790"/>
      <c r="W56" s="790"/>
      <c r="X56" s="790"/>
      <c r="Y56" s="790"/>
      <c r="Z56" s="868"/>
      <c r="AA56" s="864"/>
      <c r="AB56" s="790"/>
      <c r="AK56" s="754"/>
      <c r="AL56" s="754"/>
      <c r="AM56" s="754"/>
      <c r="AN56" s="754"/>
      <c r="AO56" s="754"/>
      <c r="AQ56" s="810"/>
    </row>
    <row r="57" spans="1:43" s="803" customFormat="1" ht="15" customHeight="1" outlineLevel="2" x14ac:dyDescent="0.2">
      <c r="C57" s="804"/>
      <c r="D57" s="106"/>
      <c r="E57" s="811"/>
      <c r="F57" s="865"/>
      <c r="G57" s="453" t="s">
        <v>572</v>
      </c>
      <c r="H57" s="811"/>
      <c r="I57" s="453" t="s">
        <v>573</v>
      </c>
      <c r="J57" s="811"/>
      <c r="K57" s="811"/>
      <c r="L57" s="811"/>
      <c r="M57" s="812"/>
      <c r="N57" s="812"/>
      <c r="O57" s="812"/>
      <c r="P57" s="813"/>
      <c r="Q57" s="813"/>
      <c r="R57" s="813"/>
      <c r="S57" s="809"/>
      <c r="V57" s="790"/>
      <c r="W57" s="790"/>
      <c r="X57" s="790"/>
      <c r="Y57" s="790"/>
      <c r="Z57" s="868"/>
      <c r="AA57" s="864"/>
      <c r="AB57" s="790"/>
      <c r="AK57" s="754"/>
      <c r="AL57" s="754"/>
      <c r="AM57" s="754"/>
      <c r="AN57" s="754"/>
      <c r="AO57" s="754"/>
      <c r="AQ57" s="810"/>
    </row>
    <row r="58" spans="1:43" s="803" customFormat="1" ht="15" customHeight="1" outlineLevel="2" x14ac:dyDescent="0.2">
      <c r="C58" s="804"/>
      <c r="D58" s="106"/>
      <c r="E58" s="811" t="s">
        <v>574</v>
      </c>
      <c r="F58" s="865"/>
      <c r="G58" s="832">
        <v>40</v>
      </c>
      <c r="H58" s="453" t="s">
        <v>575</v>
      </c>
      <c r="I58" s="833">
        <v>20</v>
      </c>
      <c r="J58" s="453" t="s">
        <v>576</v>
      </c>
      <c r="K58" s="834">
        <f>G58*I58</f>
        <v>800</v>
      </c>
      <c r="L58" s="811"/>
      <c r="M58" s="812"/>
      <c r="N58" s="812"/>
      <c r="O58" s="812"/>
      <c r="P58" s="813"/>
      <c r="Q58" s="813"/>
      <c r="R58" s="813"/>
      <c r="S58" s="809"/>
      <c r="V58" s="790"/>
      <c r="W58" s="790"/>
      <c r="X58" s="790"/>
      <c r="Y58" s="790"/>
      <c r="Z58" s="790"/>
      <c r="AA58" s="790"/>
      <c r="AB58" s="790"/>
      <c r="AK58" s="754"/>
      <c r="AL58" s="754"/>
      <c r="AM58" s="754"/>
      <c r="AN58" s="754"/>
      <c r="AO58" s="754"/>
      <c r="AQ58" s="810"/>
    </row>
    <row r="59" spans="1:43" s="803" customFormat="1" ht="15" customHeight="1" outlineLevel="2" x14ac:dyDescent="0.2">
      <c r="C59" s="804"/>
      <c r="D59" s="106"/>
      <c r="E59" s="811"/>
      <c r="F59" s="865"/>
      <c r="G59" s="811"/>
      <c r="H59" s="811"/>
      <c r="I59" s="811"/>
      <c r="J59" s="811"/>
      <c r="K59" s="811"/>
      <c r="L59" s="811"/>
      <c r="M59" s="812"/>
      <c r="N59" s="812"/>
      <c r="O59" s="812"/>
      <c r="P59" s="813"/>
      <c r="Q59" s="813"/>
      <c r="R59" s="813"/>
      <c r="S59" s="809"/>
      <c r="V59" s="790"/>
      <c r="W59" s="790"/>
      <c r="X59" s="790"/>
      <c r="Y59" s="790"/>
      <c r="Z59" s="790"/>
      <c r="AA59" s="790"/>
      <c r="AB59" s="790"/>
      <c r="AK59" s="754"/>
      <c r="AL59" s="754"/>
      <c r="AM59" s="754"/>
      <c r="AN59" s="754"/>
      <c r="AO59" s="754"/>
      <c r="AQ59" s="810"/>
    </row>
    <row r="60" spans="1:43" s="815" customFormat="1" ht="15" customHeight="1" outlineLevel="2" x14ac:dyDescent="0.25">
      <c r="A60" s="814" t="str">
        <f>D53</f>
        <v>1.2.3</v>
      </c>
      <c r="C60" s="816"/>
      <c r="D60" s="817"/>
      <c r="E60" s="818"/>
      <c r="F60" s="866"/>
      <c r="G60" s="830" t="str">
        <f>CONCATENATE(V60," ","total de"," ",X60," =")</f>
        <v>Extensão total de SONDAGEM =</v>
      </c>
      <c r="H60" s="863">
        <f>K58</f>
        <v>800</v>
      </c>
      <c r="I60" s="820" t="str">
        <f>P53</f>
        <v>m</v>
      </c>
      <c r="J60" s="819"/>
      <c r="K60" s="818"/>
      <c r="L60" s="818"/>
      <c r="M60" s="821"/>
      <c r="N60" s="821"/>
      <c r="O60" s="821"/>
      <c r="P60" s="822"/>
      <c r="Q60" s="822"/>
      <c r="R60" s="822"/>
      <c r="S60" s="823"/>
      <c r="V60" s="831" t="str">
        <f>IF(P53="Unid","Quantidade",IF(P53="m","Extensão",IF(OR(P53="m²",P53="m2",P53="ha"),"Área",IF(P53="m³","Volume",IF(P53="kg","Massa",IF(P53="t","massa",IF(P53="m³xkm","transporte",IF(P53="txkm","transporte",IF(P53="gl","Quantidade",IF(P53="vb","Quantidade",IF(P53="%","percentual",IF(P53="mês","Período",""))))))))))))</f>
        <v>Extensão</v>
      </c>
      <c r="W60" s="824"/>
      <c r="X60" s="831" t="s">
        <v>824</v>
      </c>
      <c r="Y60" s="824"/>
      <c r="Z60" s="824"/>
      <c r="AA60" s="824"/>
      <c r="AB60" s="824"/>
      <c r="AK60" s="825"/>
      <c r="AL60" s="825"/>
      <c r="AM60" s="825"/>
      <c r="AN60" s="825"/>
      <c r="AO60" s="825"/>
      <c r="AQ60" s="826"/>
    </row>
    <row r="61" spans="1:43" s="803" customFormat="1" ht="15" customHeight="1" outlineLevel="2" x14ac:dyDescent="0.25">
      <c r="C61" s="804"/>
      <c r="D61" s="817"/>
      <c r="E61" s="818"/>
      <c r="F61" s="866"/>
      <c r="G61" s="818"/>
      <c r="H61" s="819"/>
      <c r="I61" s="820"/>
      <c r="J61" s="819"/>
      <c r="K61" s="818"/>
      <c r="L61" s="818"/>
      <c r="M61" s="821"/>
      <c r="N61" s="821"/>
      <c r="O61" s="821"/>
      <c r="P61" s="822"/>
      <c r="Q61" s="822"/>
      <c r="R61" s="822"/>
      <c r="S61" s="823"/>
      <c r="T61" s="815"/>
      <c r="U61" s="815"/>
      <c r="V61" s="824"/>
      <c r="W61" s="824"/>
      <c r="X61" s="824"/>
      <c r="Y61" s="790"/>
      <c r="Z61" s="790"/>
      <c r="AA61" s="790"/>
      <c r="AB61" s="790"/>
      <c r="AK61" s="754"/>
      <c r="AL61" s="754"/>
      <c r="AM61" s="754"/>
      <c r="AN61" s="754"/>
      <c r="AO61" s="754"/>
      <c r="AQ61" s="810"/>
    </row>
    <row r="62" spans="1:43" s="803" customFormat="1" ht="15" customHeight="1" outlineLevel="2" x14ac:dyDescent="0.25">
      <c r="C62" s="804"/>
      <c r="D62" s="817"/>
      <c r="E62" s="818"/>
      <c r="F62" s="866"/>
      <c r="G62" s="818"/>
      <c r="H62" s="819"/>
      <c r="I62" s="820"/>
      <c r="J62" s="819"/>
      <c r="K62" s="818"/>
      <c r="L62" s="818"/>
      <c r="M62" s="821"/>
      <c r="N62" s="821"/>
      <c r="O62" s="821"/>
      <c r="P62" s="822"/>
      <c r="Q62" s="822"/>
      <c r="R62" s="822"/>
      <c r="S62" s="823"/>
      <c r="T62" s="815"/>
      <c r="U62" s="815"/>
      <c r="V62" s="824"/>
      <c r="W62" s="824"/>
      <c r="X62" s="824"/>
      <c r="Y62" s="790"/>
      <c r="Z62" s="790"/>
      <c r="AA62" s="790"/>
      <c r="AB62" s="790"/>
      <c r="AK62" s="754"/>
      <c r="AL62" s="754"/>
      <c r="AM62" s="754"/>
      <c r="AN62" s="754"/>
      <c r="AO62" s="754"/>
      <c r="AQ62" s="810"/>
    </row>
    <row r="63" spans="1:43" s="435" customFormat="1" ht="30" customHeight="1" x14ac:dyDescent="0.2">
      <c r="C63" s="560"/>
      <c r="D63" s="784" t="s">
        <v>23</v>
      </c>
      <c r="E63" s="785" t="str">
        <f>VLOOKUP($D63,'OR - GERAL'!D:AB,10,FALSE)</f>
        <v>ADMNISTRAÇÃO LOCAL</v>
      </c>
      <c r="F63" s="784"/>
      <c r="G63" s="784"/>
      <c r="H63" s="784"/>
      <c r="I63" s="784"/>
      <c r="J63" s="786"/>
      <c r="K63" s="784"/>
      <c r="L63" s="784"/>
      <c r="M63" s="787"/>
      <c r="N63" s="787"/>
      <c r="O63" s="787"/>
      <c r="P63" s="788"/>
      <c r="Q63" s="789"/>
      <c r="R63" s="789"/>
      <c r="S63" s="442"/>
      <c r="V63" s="790"/>
      <c r="W63" s="453"/>
      <c r="X63" s="453"/>
      <c r="Y63" s="453"/>
      <c r="Z63" s="453"/>
      <c r="AA63" s="453"/>
      <c r="AB63" s="453"/>
      <c r="AJ63" s="119"/>
      <c r="AK63" s="119"/>
      <c r="AL63" s="119"/>
      <c r="AM63" s="119"/>
      <c r="AN63" s="119"/>
      <c r="AO63" s="119"/>
      <c r="AQ63" s="439"/>
    </row>
    <row r="64" spans="1:43" s="435" customFormat="1" ht="18" customHeight="1" outlineLevel="1" x14ac:dyDescent="0.2">
      <c r="C64" s="560"/>
      <c r="D64" s="791" t="s">
        <v>9</v>
      </c>
      <c r="E64" s="860" t="str">
        <f>VLOOKUP($D64,'OR - GERAL'!D:AB,10,FALSE)</f>
        <v>Administração local</v>
      </c>
      <c r="F64" s="791"/>
      <c r="G64" s="792"/>
      <c r="H64" s="791"/>
      <c r="I64" s="791"/>
      <c r="J64" s="793"/>
      <c r="K64" s="793"/>
      <c r="L64" s="793"/>
      <c r="M64" s="792"/>
      <c r="N64" s="792"/>
      <c r="O64" s="792"/>
      <c r="P64" s="794"/>
      <c r="Q64" s="794"/>
      <c r="R64" s="794"/>
      <c r="S64" s="442"/>
      <c r="V64" s="453"/>
      <c r="W64" s="453"/>
      <c r="X64" s="453"/>
      <c r="Y64" s="453"/>
      <c r="Z64" s="453"/>
      <c r="AA64" s="453"/>
      <c r="AB64" s="453"/>
      <c r="AK64" s="119"/>
      <c r="AL64" s="119"/>
      <c r="AM64" s="119"/>
      <c r="AN64" s="119"/>
      <c r="AO64" s="119"/>
      <c r="AQ64" s="439"/>
    </row>
    <row r="65" spans="1:43" s="795" customFormat="1" ht="30" customHeight="1" outlineLevel="2" x14ac:dyDescent="0.2">
      <c r="C65" s="796"/>
      <c r="D65" s="797" t="s">
        <v>190</v>
      </c>
      <c r="E65" s="867" t="str">
        <f>VLOOKUP($D65,'OR - GERAL'!$D:$AB,4,FALSE)</f>
        <v>CPU</v>
      </c>
      <c r="F65" s="862" t="str">
        <f>VLOOKUP($D65,'OR - GERAL'!$D:$AB,7,FALSE)</f>
        <v>C002</v>
      </c>
      <c r="G65" s="937" t="str">
        <f>VLOOKUP($D65,'OR - GERAL'!D:AB,10,FALSE)</f>
        <v>Administração Local</v>
      </c>
      <c r="H65" s="937"/>
      <c r="I65" s="937"/>
      <c r="J65" s="937"/>
      <c r="K65" s="937"/>
      <c r="L65" s="937"/>
      <c r="M65" s="937"/>
      <c r="N65" s="937"/>
      <c r="O65" s="937"/>
      <c r="P65" s="862" t="str">
        <f>VLOOKUP($D65,'OR - GERAL'!$D:$AB,13,FALSE)</f>
        <v>unid</v>
      </c>
      <c r="Q65" s="798"/>
      <c r="R65" s="798"/>
      <c r="S65" s="799"/>
      <c r="V65" s="800"/>
      <c r="W65" s="800"/>
      <c r="X65" s="800"/>
      <c r="Y65" s="800"/>
      <c r="Z65" s="800"/>
      <c r="AA65" s="800"/>
      <c r="AB65" s="800"/>
      <c r="AK65" s="801"/>
      <c r="AL65" s="801"/>
      <c r="AM65" s="801"/>
      <c r="AN65" s="801"/>
      <c r="AO65" s="801"/>
      <c r="AQ65" s="802"/>
    </row>
    <row r="66" spans="1:43" s="803" customFormat="1" ht="15" customHeight="1" outlineLevel="2" x14ac:dyDescent="0.2">
      <c r="C66" s="804"/>
      <c r="D66" s="805"/>
      <c r="E66" s="805"/>
      <c r="F66" s="806"/>
      <c r="G66" s="807"/>
      <c r="H66" s="807"/>
      <c r="I66" s="807"/>
      <c r="J66" s="807"/>
      <c r="K66" s="807"/>
      <c r="L66" s="807"/>
      <c r="M66" s="807"/>
      <c r="N66" s="807"/>
      <c r="O66" s="807"/>
      <c r="P66" s="808"/>
      <c r="Q66" s="808"/>
      <c r="R66" s="808"/>
      <c r="S66" s="809"/>
      <c r="V66" s="790"/>
      <c r="W66" s="790"/>
      <c r="X66" s="790"/>
      <c r="Y66" s="790"/>
      <c r="Z66" s="790"/>
      <c r="AA66" s="790"/>
      <c r="AB66" s="790"/>
      <c r="AK66" s="754"/>
      <c r="AL66" s="754"/>
      <c r="AM66" s="754"/>
      <c r="AN66" s="754"/>
      <c r="AO66" s="754"/>
      <c r="AQ66" s="810"/>
    </row>
    <row r="67" spans="1:43" s="803" customFormat="1" ht="15" customHeight="1" outlineLevel="2" x14ac:dyDescent="0.2">
      <c r="C67" s="804"/>
      <c r="D67" s="106"/>
      <c r="E67" s="869" t="s">
        <v>739</v>
      </c>
      <c r="F67" s="835"/>
      <c r="G67" s="812"/>
      <c r="H67" s="812"/>
      <c r="I67" s="812"/>
      <c r="J67" s="812"/>
      <c r="K67" s="812"/>
      <c r="L67" s="812"/>
      <c r="M67" s="812"/>
      <c r="N67" s="812"/>
      <c r="O67" s="812"/>
      <c r="P67" s="813"/>
      <c r="Q67" s="813"/>
      <c r="R67" s="813"/>
      <c r="S67" s="809"/>
      <c r="V67" s="790"/>
      <c r="W67" s="790"/>
      <c r="X67" s="790"/>
      <c r="Y67" s="790"/>
      <c r="Z67" s="790"/>
      <c r="AA67" s="790"/>
      <c r="AB67" s="790"/>
      <c r="AK67" s="754"/>
      <c r="AL67" s="754"/>
      <c r="AM67" s="754"/>
      <c r="AN67" s="754"/>
      <c r="AO67" s="754"/>
      <c r="AQ67" s="810"/>
    </row>
    <row r="68" spans="1:43" s="803" customFormat="1" ht="15" customHeight="1" outlineLevel="2" x14ac:dyDescent="0.2">
      <c r="C68" s="804"/>
      <c r="D68" s="106"/>
      <c r="E68" s="811"/>
      <c r="F68" s="865"/>
      <c r="G68" s="811"/>
      <c r="H68" s="811"/>
      <c r="I68" s="811"/>
      <c r="J68" s="811"/>
      <c r="K68" s="811"/>
      <c r="L68" s="811"/>
      <c r="M68" s="812"/>
      <c r="N68" s="812"/>
      <c r="O68" s="812"/>
      <c r="P68" s="813"/>
      <c r="Q68" s="813"/>
      <c r="R68" s="813"/>
      <c r="S68" s="809"/>
      <c r="V68" s="790"/>
      <c r="W68" s="790"/>
      <c r="X68" s="790"/>
      <c r="Y68" s="790"/>
      <c r="Z68" s="790"/>
      <c r="AA68" s="790"/>
      <c r="AB68" s="790"/>
      <c r="AK68" s="754"/>
      <c r="AL68" s="754"/>
      <c r="AM68" s="754"/>
      <c r="AN68" s="754"/>
      <c r="AO68" s="754"/>
      <c r="AQ68" s="810"/>
    </row>
    <row r="69" spans="1:43" s="815" customFormat="1" ht="15" customHeight="1" outlineLevel="2" x14ac:dyDescent="0.25">
      <c r="A69" s="814" t="str">
        <f>D65</f>
        <v>2.1.1</v>
      </c>
      <c r="C69" s="816"/>
      <c r="D69" s="817"/>
      <c r="E69" s="818"/>
      <c r="F69" s="866"/>
      <c r="G69" s="830" t="str">
        <f>CONCATENATE(V69," ","total de"," ",X69," =")</f>
        <v>Quantidade total de ADMNISTRAÇÃO LOCAL =</v>
      </c>
      <c r="H69" s="863">
        <v>1</v>
      </c>
      <c r="I69" s="820" t="str">
        <f>P65</f>
        <v>unid</v>
      </c>
      <c r="J69" s="819"/>
      <c r="K69" s="818"/>
      <c r="L69" s="818"/>
      <c r="M69" s="821"/>
      <c r="N69" s="821"/>
      <c r="O69" s="821"/>
      <c r="P69" s="822"/>
      <c r="Q69" s="822"/>
      <c r="R69" s="822"/>
      <c r="S69" s="823"/>
      <c r="V69" s="831" t="str">
        <f>IF(P65="Unid","Quantidade",IF(P65="m","Extensão",IF(OR(P65="m²",P65="m2",P65="ha"),"Área",IF(P65="m³","Volume",IF(P65="kg","Massa",IF(P65="t","massa",IF(P65="m³xkm","transporte",IF(P65="txkm","transporte",IF(P65="gl","Quantidade",IF(P65="vb","Quantidade",IF(P65="%","percentual",IF(P65="mês","Período",""))))))))))))</f>
        <v>Quantidade</v>
      </c>
      <c r="W69" s="824"/>
      <c r="X69" s="831" t="s">
        <v>248</v>
      </c>
      <c r="Y69" s="824"/>
      <c r="Z69" s="824"/>
      <c r="AA69" s="824"/>
      <c r="AB69" s="824"/>
      <c r="AK69" s="825"/>
      <c r="AL69" s="825"/>
      <c r="AM69" s="825"/>
      <c r="AN69" s="825"/>
      <c r="AO69" s="825"/>
      <c r="AQ69" s="826"/>
    </row>
    <row r="70" spans="1:43" s="803" customFormat="1" ht="15" customHeight="1" outlineLevel="2" x14ac:dyDescent="0.25">
      <c r="C70" s="804"/>
      <c r="D70" s="106"/>
      <c r="E70" s="818"/>
      <c r="F70" s="866"/>
      <c r="G70" s="818"/>
      <c r="H70" s="819"/>
      <c r="I70" s="820"/>
      <c r="J70" s="819"/>
      <c r="K70" s="818"/>
      <c r="L70" s="818"/>
      <c r="M70" s="821"/>
      <c r="N70" s="821"/>
      <c r="O70" s="821"/>
      <c r="P70" s="822"/>
      <c r="Q70" s="822"/>
      <c r="R70" s="822"/>
      <c r="S70" s="823"/>
      <c r="T70" s="815"/>
      <c r="U70" s="815"/>
      <c r="V70" s="824"/>
      <c r="W70" s="824"/>
      <c r="X70" s="824"/>
      <c r="Y70" s="790"/>
      <c r="Z70" s="790"/>
      <c r="AA70" s="790"/>
      <c r="AB70" s="790"/>
      <c r="AK70" s="754"/>
      <c r="AL70" s="754"/>
      <c r="AM70" s="754"/>
      <c r="AN70" s="754"/>
      <c r="AO70" s="754"/>
      <c r="AQ70" s="810"/>
    </row>
    <row r="71" spans="1:43" s="435" customFormat="1" ht="30" customHeight="1" x14ac:dyDescent="0.2">
      <c r="C71" s="560"/>
      <c r="D71" s="784" t="s">
        <v>18</v>
      </c>
      <c r="E71" s="785" t="str">
        <f>VLOOKUP($D71,'OR - GERAL'!D:AB,10,FALSE)</f>
        <v>SERVIÇOS PRELIMINARES</v>
      </c>
      <c r="F71" s="784"/>
      <c r="G71" s="784"/>
      <c r="H71" s="784"/>
      <c r="I71" s="784"/>
      <c r="J71" s="786"/>
      <c r="K71" s="784"/>
      <c r="L71" s="784"/>
      <c r="M71" s="787"/>
      <c r="N71" s="787"/>
      <c r="O71" s="787"/>
      <c r="P71" s="788"/>
      <c r="Q71" s="789"/>
      <c r="R71" s="789"/>
      <c r="S71" s="442"/>
      <c r="V71" s="790"/>
      <c r="W71" s="453"/>
      <c r="X71" s="453"/>
      <c r="Y71" s="453"/>
      <c r="Z71" s="453"/>
      <c r="AA71" s="453"/>
      <c r="AB71" s="453"/>
      <c r="AJ71" s="119"/>
      <c r="AK71" s="119"/>
      <c r="AL71" s="119"/>
      <c r="AM71" s="119"/>
      <c r="AN71" s="119"/>
      <c r="AO71" s="119"/>
      <c r="AQ71" s="439"/>
    </row>
    <row r="72" spans="1:43" s="435" customFormat="1" ht="18" customHeight="1" outlineLevel="1" x14ac:dyDescent="0.2">
      <c r="C72" s="560"/>
      <c r="D72" s="791" t="s">
        <v>10</v>
      </c>
      <c r="E72" s="860" t="str">
        <f>VLOOKUP($D72,'OR - GERAL'!D:AB,10,FALSE)</f>
        <v>Canteiro de obras</v>
      </c>
      <c r="F72" s="791"/>
      <c r="G72" s="792"/>
      <c r="H72" s="791"/>
      <c r="I72" s="791"/>
      <c r="J72" s="793"/>
      <c r="K72" s="793"/>
      <c r="L72" s="793"/>
      <c r="M72" s="792"/>
      <c r="N72" s="792"/>
      <c r="O72" s="792"/>
      <c r="P72" s="794"/>
      <c r="Q72" s="794"/>
      <c r="R72" s="794"/>
      <c r="S72" s="442"/>
      <c r="V72" s="453"/>
      <c r="W72" s="453"/>
      <c r="X72" s="453"/>
      <c r="Y72" s="453"/>
      <c r="Z72" s="453"/>
      <c r="AA72" s="453"/>
      <c r="AB72" s="453"/>
      <c r="AK72" s="119"/>
      <c r="AL72" s="119"/>
      <c r="AM72" s="119"/>
      <c r="AN72" s="119"/>
      <c r="AO72" s="119"/>
      <c r="AQ72" s="439"/>
    </row>
    <row r="73" spans="1:43" s="795" customFormat="1" ht="30" customHeight="1" outlineLevel="2" x14ac:dyDescent="0.2">
      <c r="C73" s="796"/>
      <c r="D73" s="797" t="s">
        <v>320</v>
      </c>
      <c r="E73" s="867" t="str">
        <f>VLOOKUP($D73,'OR - GERAL'!$D:$AB,4,FALSE)</f>
        <v>DER/Edif.</v>
      </c>
      <c r="F73" s="862">
        <f>VLOOKUP($D73,'OR - GERAL'!$D:$AB,7,FALSE)</f>
        <v>20305</v>
      </c>
      <c r="G73" s="937" t="str">
        <f>VLOOKUP($D73,'OR - GERAL'!D:AB,10,FALSE)</f>
        <v>Placa de obra nas dimensões de 2.0 x 4.0 m</v>
      </c>
      <c r="H73" s="937"/>
      <c r="I73" s="937"/>
      <c r="J73" s="937"/>
      <c r="K73" s="937"/>
      <c r="L73" s="937"/>
      <c r="M73" s="937"/>
      <c r="N73" s="937"/>
      <c r="O73" s="937"/>
      <c r="P73" s="862" t="str">
        <f>VLOOKUP($D73,'OR - GERAL'!$D:$AB,13,FALSE)</f>
        <v>m²</v>
      </c>
      <c r="Q73" s="798"/>
      <c r="R73" s="798"/>
      <c r="S73" s="799"/>
      <c r="V73" s="800"/>
      <c r="W73" s="800"/>
      <c r="X73" s="800"/>
      <c r="Y73" s="800"/>
      <c r="Z73" s="800"/>
      <c r="AA73" s="800"/>
      <c r="AB73" s="800"/>
      <c r="AK73" s="801"/>
      <c r="AL73" s="801"/>
      <c r="AM73" s="801"/>
      <c r="AN73" s="801"/>
      <c r="AO73" s="801"/>
      <c r="AQ73" s="802"/>
    </row>
    <row r="74" spans="1:43" s="803" customFormat="1" ht="15" customHeight="1" outlineLevel="2" x14ac:dyDescent="0.2">
      <c r="C74" s="804"/>
      <c r="D74" s="805"/>
      <c r="E74" s="805"/>
      <c r="F74" s="806"/>
      <c r="G74" s="807"/>
      <c r="H74" s="807"/>
      <c r="I74" s="807"/>
      <c r="J74" s="807"/>
      <c r="K74" s="807"/>
      <c r="L74" s="807"/>
      <c r="M74" s="807"/>
      <c r="N74" s="807"/>
      <c r="O74" s="807"/>
      <c r="P74" s="808"/>
      <c r="Q74" s="808"/>
      <c r="R74" s="808"/>
      <c r="S74" s="809"/>
      <c r="V74" s="790"/>
      <c r="W74" s="790"/>
      <c r="X74" s="790"/>
      <c r="Y74" s="790"/>
      <c r="Z74" s="790"/>
      <c r="AA74" s="790"/>
      <c r="AB74" s="790"/>
      <c r="AK74" s="754"/>
      <c r="AL74" s="754"/>
      <c r="AM74" s="754"/>
      <c r="AN74" s="754"/>
      <c r="AO74" s="754"/>
      <c r="AQ74" s="810"/>
    </row>
    <row r="75" spans="1:43" s="803" customFormat="1" ht="15" customHeight="1" outlineLevel="2" x14ac:dyDescent="0.2">
      <c r="C75" s="804"/>
      <c r="D75" s="106"/>
      <c r="E75" s="869" t="s">
        <v>740</v>
      </c>
      <c r="F75" s="835"/>
      <c r="G75" s="812"/>
      <c r="H75" s="812"/>
      <c r="I75" s="812"/>
      <c r="J75" s="812"/>
      <c r="K75" s="812"/>
      <c r="L75" s="812"/>
      <c r="M75" s="812"/>
      <c r="N75" s="812"/>
      <c r="O75" s="812"/>
      <c r="P75" s="813"/>
      <c r="Q75" s="813"/>
      <c r="R75" s="813"/>
      <c r="S75" s="809"/>
      <c r="V75" s="790"/>
      <c r="W75" s="790"/>
      <c r="X75" s="790"/>
      <c r="Y75" s="790"/>
      <c r="Z75" s="790"/>
      <c r="AA75" s="790"/>
      <c r="AB75" s="790"/>
      <c r="AK75" s="754"/>
      <c r="AL75" s="754"/>
      <c r="AM75" s="754"/>
      <c r="AN75" s="754"/>
      <c r="AO75" s="754"/>
      <c r="AQ75" s="810"/>
    </row>
    <row r="76" spans="1:43" s="803" customFormat="1" ht="15" customHeight="1" outlineLevel="2" x14ac:dyDescent="0.2">
      <c r="C76" s="804"/>
      <c r="D76" s="106"/>
      <c r="E76" s="811"/>
      <c r="F76" s="811"/>
      <c r="G76" s="811"/>
      <c r="H76" s="811"/>
      <c r="I76" s="811"/>
      <c r="J76" s="811"/>
      <c r="K76" s="811"/>
      <c r="L76" s="811"/>
      <c r="M76" s="812"/>
      <c r="N76" s="812"/>
      <c r="O76" s="812"/>
      <c r="P76" s="813"/>
      <c r="Q76" s="813"/>
      <c r="R76" s="813"/>
      <c r="S76" s="809"/>
      <c r="V76" s="790"/>
      <c r="W76" s="790"/>
      <c r="X76" s="790"/>
      <c r="Y76" s="790"/>
      <c r="Z76" s="790"/>
      <c r="AA76" s="790"/>
      <c r="AB76" s="790"/>
      <c r="AK76" s="754"/>
      <c r="AL76" s="754"/>
      <c r="AM76" s="754"/>
      <c r="AN76" s="754"/>
      <c r="AO76" s="754"/>
      <c r="AQ76" s="810"/>
    </row>
    <row r="77" spans="1:43" s="815" customFormat="1" ht="15" customHeight="1" outlineLevel="2" x14ac:dyDescent="0.25">
      <c r="A77" s="814" t="str">
        <f>D73</f>
        <v>3.1.1</v>
      </c>
      <c r="C77" s="816"/>
      <c r="D77" s="817"/>
      <c r="E77" s="818"/>
      <c r="F77" s="818"/>
      <c r="G77" s="830" t="str">
        <f>CONCATENATE(V77," ","total de"," ",X77," =")</f>
        <v>Área total de PLACA =</v>
      </c>
      <c r="H77" s="863">
        <f>2*4</f>
        <v>8</v>
      </c>
      <c r="I77" s="820" t="str">
        <f>P73</f>
        <v>m²</v>
      </c>
      <c r="J77" s="819"/>
      <c r="K77" s="818"/>
      <c r="L77" s="818"/>
      <c r="M77" s="821"/>
      <c r="N77" s="821"/>
      <c r="O77" s="821"/>
      <c r="P77" s="822"/>
      <c r="Q77" s="822"/>
      <c r="R77" s="822"/>
      <c r="S77" s="823"/>
      <c r="V77" s="831" t="str">
        <f>IF(P73="Unid","Quantidade",IF(P73="m","Extensão",IF(OR(P73="m²",P73="m2",P73="ha"),"Área",IF(P73="m³","Volume",IF(P73="kg","Massa",IF(P73="t","massa",IF(P73="m³xkm","transporte",IF(P73="txkm","transporte",IF(P73="gl","Quantidade",IF(P73="vb","Quantidade",IF(P73="%","percentual",IF(P73="mês","Período",""))))))))))))</f>
        <v>Área</v>
      </c>
      <c r="W77" s="824"/>
      <c r="X77" s="831" t="s">
        <v>818</v>
      </c>
      <c r="Y77" s="824"/>
      <c r="Z77" s="824"/>
      <c r="AA77" s="824"/>
      <c r="AB77" s="824"/>
      <c r="AK77" s="825"/>
      <c r="AL77" s="825"/>
      <c r="AM77" s="825"/>
      <c r="AN77" s="825"/>
      <c r="AO77" s="825"/>
      <c r="AQ77" s="826"/>
    </row>
    <row r="78" spans="1:43" s="803" customFormat="1" ht="15" customHeight="1" outlineLevel="2" x14ac:dyDescent="0.25">
      <c r="C78" s="804"/>
      <c r="D78" s="106"/>
      <c r="E78" s="818"/>
      <c r="F78" s="818"/>
      <c r="G78" s="818"/>
      <c r="H78" s="819"/>
      <c r="I78" s="820"/>
      <c r="J78" s="819"/>
      <c r="K78" s="818"/>
      <c r="L78" s="818"/>
      <c r="M78" s="821"/>
      <c r="N78" s="821"/>
      <c r="O78" s="821"/>
      <c r="P78" s="822"/>
      <c r="Q78" s="822"/>
      <c r="R78" s="822"/>
      <c r="S78" s="823"/>
      <c r="T78" s="815"/>
      <c r="U78" s="815"/>
      <c r="V78" s="824"/>
      <c r="W78" s="824"/>
      <c r="X78" s="824"/>
      <c r="Y78" s="790"/>
      <c r="Z78" s="790"/>
      <c r="AA78" s="790"/>
      <c r="AB78" s="790"/>
      <c r="AK78" s="754"/>
      <c r="AL78" s="754"/>
      <c r="AM78" s="754"/>
      <c r="AN78" s="754"/>
      <c r="AO78" s="754"/>
      <c r="AQ78" s="810"/>
    </row>
    <row r="79" spans="1:43" s="795" customFormat="1" ht="30" customHeight="1" outlineLevel="2" x14ac:dyDescent="0.2">
      <c r="C79" s="796"/>
      <c r="D79" s="797" t="s">
        <v>321</v>
      </c>
      <c r="E79" s="867" t="str">
        <f>VLOOKUP($D79,'OR - GERAL'!$D:$AB,4,FALSE)</f>
        <v>DER/Edif.</v>
      </c>
      <c r="F79" s="862">
        <f>VLOOKUP($D79,'OR - GERAL'!$D:$AB,7,FALSE)</f>
        <v>20356</v>
      </c>
      <c r="G79" s="937" t="str">
        <f>VLOOKUP($D79,'OR - GERAL'!D:AB,10,FALSE)</f>
        <v>Aluguel Mensal Container Para Almoxarifado, Incl. Porta, 2 Janelas, 1 Pt Iluminação, Isolamento Térmico (Teto), Piso Em Comp. Naval Pintado, Cert. Nr18, Incl. Laudo Descontaminação.</v>
      </c>
      <c r="H79" s="937"/>
      <c r="I79" s="937"/>
      <c r="J79" s="937"/>
      <c r="K79" s="937"/>
      <c r="L79" s="937"/>
      <c r="M79" s="937"/>
      <c r="N79" s="937"/>
      <c r="O79" s="937"/>
      <c r="P79" s="862" t="str">
        <f>VLOOKUP($D79,'OR - GERAL'!$D:$AB,13,FALSE)</f>
        <v>mês</v>
      </c>
      <c r="Q79" s="798"/>
      <c r="R79" s="798"/>
      <c r="S79" s="799"/>
      <c r="V79" s="800"/>
      <c r="W79" s="800"/>
      <c r="X79" s="800"/>
      <c r="Y79" s="800"/>
      <c r="Z79" s="800"/>
      <c r="AA79" s="800"/>
      <c r="AB79" s="800"/>
      <c r="AK79" s="801"/>
      <c r="AL79" s="801"/>
      <c r="AM79" s="801"/>
      <c r="AN79" s="801"/>
      <c r="AO79" s="801"/>
      <c r="AQ79" s="802"/>
    </row>
    <row r="80" spans="1:43" s="803" customFormat="1" ht="15" customHeight="1" outlineLevel="2" x14ac:dyDescent="0.2">
      <c r="C80" s="804"/>
      <c r="D80" s="805"/>
      <c r="E80" s="805"/>
      <c r="F80" s="806"/>
      <c r="G80" s="807"/>
      <c r="H80" s="807"/>
      <c r="I80" s="807"/>
      <c r="J80" s="807"/>
      <c r="K80" s="807"/>
      <c r="L80" s="807"/>
      <c r="M80" s="807"/>
      <c r="N80" s="807"/>
      <c r="O80" s="807"/>
      <c r="P80" s="808"/>
      <c r="Q80" s="808"/>
      <c r="R80" s="808"/>
      <c r="S80" s="809"/>
      <c r="V80" s="790"/>
      <c r="W80" s="790"/>
      <c r="X80" s="790"/>
      <c r="Y80" s="790"/>
      <c r="Z80" s="790"/>
      <c r="AA80" s="790"/>
      <c r="AB80" s="790"/>
      <c r="AK80" s="754"/>
      <c r="AL80" s="754"/>
      <c r="AM80" s="754"/>
      <c r="AN80" s="754"/>
      <c r="AO80" s="754"/>
      <c r="AQ80" s="810"/>
    </row>
    <row r="81" spans="1:43" s="803" customFormat="1" ht="15" customHeight="1" outlineLevel="2" x14ac:dyDescent="0.2">
      <c r="C81" s="804"/>
      <c r="D81" s="106"/>
      <c r="E81" s="869" t="s">
        <v>739</v>
      </c>
      <c r="F81" s="835"/>
      <c r="G81" s="812"/>
      <c r="H81" s="812"/>
      <c r="I81" s="812"/>
      <c r="J81" s="812"/>
      <c r="K81" s="812"/>
      <c r="L81" s="812"/>
      <c r="M81" s="812"/>
      <c r="N81" s="812"/>
      <c r="O81" s="812"/>
      <c r="P81" s="813"/>
      <c r="Q81" s="813"/>
      <c r="R81" s="813"/>
      <c r="S81" s="809"/>
      <c r="V81" s="790"/>
      <c r="W81" s="790"/>
      <c r="X81" s="790"/>
      <c r="Y81" s="790"/>
      <c r="Z81" s="790"/>
      <c r="AA81" s="790"/>
      <c r="AB81" s="790"/>
      <c r="AK81" s="754"/>
      <c r="AL81" s="754"/>
      <c r="AM81" s="754"/>
      <c r="AN81" s="754"/>
      <c r="AO81" s="754"/>
      <c r="AQ81" s="810"/>
    </row>
    <row r="82" spans="1:43" s="803" customFormat="1" ht="15" customHeight="1" outlineLevel="2" x14ac:dyDescent="0.2">
      <c r="C82" s="804"/>
      <c r="D82" s="106"/>
      <c r="E82" s="811"/>
      <c r="F82" s="811"/>
      <c r="G82" s="811"/>
      <c r="H82" s="811"/>
      <c r="I82" s="811"/>
      <c r="J82" s="811"/>
      <c r="K82" s="811"/>
      <c r="L82" s="811"/>
      <c r="M82" s="812"/>
      <c r="N82" s="812"/>
      <c r="O82" s="812"/>
      <c r="P82" s="813"/>
      <c r="Q82" s="813"/>
      <c r="R82" s="813"/>
      <c r="S82" s="809"/>
      <c r="V82" s="790"/>
      <c r="W82" s="790"/>
      <c r="X82" s="790"/>
      <c r="Y82" s="790"/>
      <c r="Z82" s="790"/>
      <c r="AA82" s="790"/>
      <c r="AB82" s="790"/>
      <c r="AK82" s="754"/>
      <c r="AL82" s="754"/>
      <c r="AM82" s="754"/>
      <c r="AN82" s="754"/>
      <c r="AO82" s="754"/>
      <c r="AQ82" s="810"/>
    </row>
    <row r="83" spans="1:43" s="815" customFormat="1" ht="15" customHeight="1" outlineLevel="2" x14ac:dyDescent="0.25">
      <c r="A83" s="814" t="str">
        <f>D79</f>
        <v>3.1.2</v>
      </c>
      <c r="C83" s="816"/>
      <c r="D83" s="817"/>
      <c r="E83" s="818"/>
      <c r="F83" s="818"/>
      <c r="G83" s="830" t="str">
        <f>CONCATENATE(V83," ","total de"," ",X83," =")</f>
        <v>Período total de CONTAINER =</v>
      </c>
      <c r="H83" s="863">
        <f>VLOOKUP($A83,'OR - GERAL'!D:AB,16,FALSE)</f>
        <v>21</v>
      </c>
      <c r="I83" s="820" t="str">
        <f>P79</f>
        <v>mês</v>
      </c>
      <c r="J83" s="819"/>
      <c r="K83" s="818"/>
      <c r="L83" s="818"/>
      <c r="M83" s="821"/>
      <c r="N83" s="821"/>
      <c r="O83" s="821"/>
      <c r="P83" s="822"/>
      <c r="Q83" s="822"/>
      <c r="R83" s="822"/>
      <c r="S83" s="823"/>
      <c r="V83" s="831" t="str">
        <f>IF(P79="Unid","Quantidade",IF(P79="m","Extensão",IF(OR(P79="m²",P79="m2",P79="ha"),"Área",IF(P79="m³","Volume",IF(P79="kg","Massa",IF(P79="t","massa",IF(P79="m³xkm","transporte",IF(P79="txkm","transporte",IF(P79="gl","Quantidade",IF(P79="vb","Quantidade",IF(P79="%","percentual",IF(P79="mês","Período",""))))))))))))</f>
        <v>Período</v>
      </c>
      <c r="W83" s="824"/>
      <c r="X83" s="831" t="s">
        <v>817</v>
      </c>
      <c r="Y83" s="824"/>
      <c r="Z83" s="824"/>
      <c r="AA83" s="824"/>
      <c r="AB83" s="824"/>
      <c r="AK83" s="825"/>
      <c r="AL83" s="825"/>
      <c r="AM83" s="825"/>
      <c r="AN83" s="825"/>
      <c r="AO83" s="825"/>
      <c r="AQ83" s="826"/>
    </row>
    <row r="84" spans="1:43" s="803" customFormat="1" ht="15" customHeight="1" outlineLevel="2" x14ac:dyDescent="0.25">
      <c r="C84" s="804"/>
      <c r="D84" s="106"/>
      <c r="E84" s="818"/>
      <c r="F84" s="818"/>
      <c r="G84" s="818"/>
      <c r="H84" s="819"/>
      <c r="I84" s="820"/>
      <c r="J84" s="819"/>
      <c r="K84" s="818"/>
      <c r="L84" s="818"/>
      <c r="M84" s="821"/>
      <c r="N84" s="821"/>
      <c r="O84" s="821"/>
      <c r="P84" s="822"/>
      <c r="Q84" s="822"/>
      <c r="R84" s="822"/>
      <c r="S84" s="823"/>
      <c r="T84" s="815"/>
      <c r="U84" s="815"/>
      <c r="V84" s="824"/>
      <c r="W84" s="824"/>
      <c r="X84" s="824"/>
      <c r="Y84" s="790"/>
      <c r="Z84" s="790"/>
      <c r="AA84" s="790"/>
      <c r="AB84" s="790"/>
      <c r="AK84" s="754"/>
      <c r="AL84" s="754"/>
      <c r="AM84" s="754"/>
      <c r="AN84" s="754"/>
      <c r="AO84" s="754"/>
      <c r="AQ84" s="810"/>
    </row>
    <row r="85" spans="1:43" s="795" customFormat="1" ht="30" customHeight="1" outlineLevel="2" x14ac:dyDescent="0.2">
      <c r="C85" s="796"/>
      <c r="D85" s="797" t="s">
        <v>322</v>
      </c>
      <c r="E85" s="867" t="str">
        <f>VLOOKUP($D85,'OR - GERAL'!$D:$AB,4,FALSE)</f>
        <v>DER/Edif.</v>
      </c>
      <c r="F85" s="862">
        <f>VLOOKUP($D85,'OR - GERAL'!$D:$AB,7,FALSE)</f>
        <v>20353</v>
      </c>
      <c r="G85" s="937" t="str">
        <f>VLOOKUP($D85,'OR - GERAL'!D:AB,10,FALSE)</f>
        <v>Aluguel Mensal Container Para Refeitorio, Incl. Porta, 2 Janelas, Abert P/ Ar Cond., 2 Pt Iluminação, 2 Tomadas Elét. E 1 Tomada Telef. Isolamento Térmico (Paredes E Teto), Piso Em Comp. Naval Pintado, Cert. Nr18, Incl. Laudo Descontaminação.</v>
      </c>
      <c r="H85" s="937"/>
      <c r="I85" s="937"/>
      <c r="J85" s="937"/>
      <c r="K85" s="937"/>
      <c r="L85" s="937"/>
      <c r="M85" s="937"/>
      <c r="N85" s="937"/>
      <c r="O85" s="937"/>
      <c r="P85" s="862" t="str">
        <f>VLOOKUP($D85,'OR - GERAL'!$D:$AB,13,FALSE)</f>
        <v>mês</v>
      </c>
      <c r="Q85" s="798"/>
      <c r="R85" s="798"/>
      <c r="S85" s="799"/>
      <c r="V85" s="800"/>
      <c r="W85" s="800"/>
      <c r="X85" s="800"/>
      <c r="Y85" s="800"/>
      <c r="Z85" s="800"/>
      <c r="AA85" s="800"/>
      <c r="AB85" s="800"/>
      <c r="AK85" s="801"/>
      <c r="AL85" s="801"/>
      <c r="AM85" s="801"/>
      <c r="AN85" s="801"/>
      <c r="AO85" s="801"/>
      <c r="AQ85" s="802"/>
    </row>
    <row r="86" spans="1:43" s="803" customFormat="1" ht="15" customHeight="1" outlineLevel="2" x14ac:dyDescent="0.2">
      <c r="C86" s="804"/>
      <c r="D86" s="805"/>
      <c r="E86" s="805"/>
      <c r="F86" s="806"/>
      <c r="G86" s="807"/>
      <c r="H86" s="807"/>
      <c r="I86" s="807"/>
      <c r="J86" s="807"/>
      <c r="K86" s="807"/>
      <c r="L86" s="807"/>
      <c r="M86" s="807"/>
      <c r="N86" s="807"/>
      <c r="O86" s="807"/>
      <c r="P86" s="808"/>
      <c r="Q86" s="808"/>
      <c r="R86" s="808"/>
      <c r="S86" s="809"/>
      <c r="V86" s="790"/>
      <c r="W86" s="790"/>
      <c r="X86" s="790"/>
      <c r="Y86" s="790"/>
      <c r="Z86" s="790"/>
      <c r="AA86" s="790"/>
      <c r="AB86" s="790"/>
      <c r="AK86" s="754"/>
      <c r="AL86" s="754"/>
      <c r="AM86" s="754"/>
      <c r="AN86" s="754"/>
      <c r="AO86" s="754"/>
      <c r="AQ86" s="810"/>
    </row>
    <row r="87" spans="1:43" s="803" customFormat="1" ht="15" customHeight="1" outlineLevel="2" x14ac:dyDescent="0.2">
      <c r="C87" s="804"/>
      <c r="D87" s="106"/>
      <c r="E87" s="869" t="s">
        <v>739</v>
      </c>
      <c r="F87" s="835"/>
      <c r="G87" s="812"/>
      <c r="H87" s="812"/>
      <c r="I87" s="812"/>
      <c r="J87" s="812"/>
      <c r="K87" s="812"/>
      <c r="L87" s="812"/>
      <c r="M87" s="812"/>
      <c r="N87" s="812"/>
      <c r="O87" s="812"/>
      <c r="P87" s="813"/>
      <c r="Q87" s="813"/>
      <c r="R87" s="813"/>
      <c r="S87" s="809"/>
      <c r="V87" s="790"/>
      <c r="W87" s="790"/>
      <c r="X87" s="790"/>
      <c r="Y87" s="790"/>
      <c r="Z87" s="790"/>
      <c r="AA87" s="790"/>
      <c r="AB87" s="790"/>
      <c r="AK87" s="754"/>
      <c r="AL87" s="754"/>
      <c r="AM87" s="754"/>
      <c r="AN87" s="754"/>
      <c r="AO87" s="754"/>
      <c r="AQ87" s="810"/>
    </row>
    <row r="88" spans="1:43" s="803" customFormat="1" ht="15" customHeight="1" outlineLevel="2" x14ac:dyDescent="0.2">
      <c r="C88" s="804"/>
      <c r="D88" s="106"/>
      <c r="E88" s="811"/>
      <c r="F88" s="811"/>
      <c r="G88" s="811"/>
      <c r="H88" s="811"/>
      <c r="I88" s="811"/>
      <c r="J88" s="811"/>
      <c r="K88" s="811"/>
      <c r="L88" s="811"/>
      <c r="M88" s="812"/>
      <c r="N88" s="812"/>
      <c r="O88" s="812"/>
      <c r="P88" s="813"/>
      <c r="Q88" s="813"/>
      <c r="R88" s="813"/>
      <c r="S88" s="809"/>
      <c r="V88" s="790"/>
      <c r="W88" s="790"/>
      <c r="X88" s="790"/>
      <c r="Y88" s="790"/>
      <c r="Z88" s="790"/>
      <c r="AA88" s="790"/>
      <c r="AB88" s="790"/>
      <c r="AK88" s="754"/>
      <c r="AL88" s="754"/>
      <c r="AM88" s="754"/>
      <c r="AN88" s="754"/>
      <c r="AO88" s="754"/>
      <c r="AQ88" s="810"/>
    </row>
    <row r="89" spans="1:43" s="815" customFormat="1" ht="15" customHeight="1" outlineLevel="2" x14ac:dyDescent="0.25">
      <c r="A89" s="814" t="str">
        <f>D85</f>
        <v>3.1.3</v>
      </c>
      <c r="C89" s="816"/>
      <c r="D89" s="817"/>
      <c r="E89" s="818"/>
      <c r="F89" s="818"/>
      <c r="G89" s="830" t="str">
        <f>CONCATENATE(V89," ","total de"," ",X89," =")</f>
        <v>Período total de CONTAINER =</v>
      </c>
      <c r="H89" s="863">
        <f>VLOOKUP($A89,'OR - GERAL'!D:AB,16,FALSE)</f>
        <v>21</v>
      </c>
      <c r="I89" s="820" t="str">
        <f>P85</f>
        <v>mês</v>
      </c>
      <c r="J89" s="819"/>
      <c r="K89" s="818"/>
      <c r="L89" s="818"/>
      <c r="M89" s="821"/>
      <c r="N89" s="821"/>
      <c r="O89" s="821"/>
      <c r="P89" s="822"/>
      <c r="Q89" s="822"/>
      <c r="R89" s="822"/>
      <c r="S89" s="823"/>
      <c r="V89" s="831" t="str">
        <f>IF(P85="Unid","Quantidade",IF(P85="m","Extensão",IF(OR(P85="m²",P85="m2",P85="ha"),"Área",IF(P85="m³","Volume",IF(P85="kg","Massa",IF(P85="t","massa",IF(P85="m³xkm","transporte",IF(P85="txkm","transporte",IF(P85="gl","Quantidade",IF(P85="vb","Quantidade",IF(P85="%","percentual",IF(P85="mês","Período",""))))))))))))</f>
        <v>Período</v>
      </c>
      <c r="W89" s="824"/>
      <c r="X89" s="831" t="s">
        <v>817</v>
      </c>
      <c r="Y89" s="824"/>
      <c r="Z89" s="824"/>
      <c r="AA89" s="824"/>
      <c r="AB89" s="824"/>
      <c r="AK89" s="825"/>
      <c r="AL89" s="825"/>
      <c r="AM89" s="825"/>
      <c r="AN89" s="825"/>
      <c r="AO89" s="825"/>
      <c r="AQ89" s="826"/>
    </row>
    <row r="90" spans="1:43" s="803" customFormat="1" ht="15" customHeight="1" outlineLevel="2" x14ac:dyDescent="0.25">
      <c r="C90" s="804"/>
      <c r="D90" s="106"/>
      <c r="E90" s="818"/>
      <c r="F90" s="818"/>
      <c r="G90" s="818"/>
      <c r="H90" s="819"/>
      <c r="I90" s="820"/>
      <c r="J90" s="819"/>
      <c r="K90" s="818"/>
      <c r="L90" s="818"/>
      <c r="M90" s="821"/>
      <c r="N90" s="821"/>
      <c r="O90" s="821"/>
      <c r="P90" s="822"/>
      <c r="Q90" s="822"/>
      <c r="R90" s="822"/>
      <c r="S90" s="823"/>
      <c r="T90" s="815"/>
      <c r="U90" s="815"/>
      <c r="V90" s="824"/>
      <c r="W90" s="824"/>
      <c r="X90" s="824"/>
      <c r="Y90" s="790"/>
      <c r="Z90" s="790"/>
      <c r="AA90" s="790"/>
      <c r="AB90" s="790"/>
      <c r="AK90" s="754"/>
      <c r="AL90" s="754"/>
      <c r="AM90" s="754"/>
      <c r="AN90" s="754"/>
      <c r="AO90" s="754"/>
      <c r="AQ90" s="810"/>
    </row>
    <row r="91" spans="1:43" s="795" customFormat="1" ht="30" customHeight="1" outlineLevel="2" x14ac:dyDescent="0.2">
      <c r="C91" s="796"/>
      <c r="D91" s="797" t="s">
        <v>323</v>
      </c>
      <c r="E91" s="867" t="str">
        <f>VLOOKUP($D91,'OR - GERAL'!$D:$AB,4,FALSE)</f>
        <v>DER/Edif.</v>
      </c>
      <c r="F91" s="862">
        <f>VLOOKUP($D91,'OR - GERAL'!$D:$AB,7,FALSE)</f>
        <v>20355</v>
      </c>
      <c r="G91" s="937" t="str">
        <f>VLOOKUP($D91,'OR - GERAL'!D:AB,10,FALSE)</f>
        <v>Aluguel Mensal Container Sanitário, Incl Porta, Básc, 2 Ptos Luz, 1 Pto Aterram., 3Vasos, 3Lavatórios, Calha Mictório, 6 Chuveiros (1 Eletrico), Torn.,Registros, Piso Comp. Naval Pintado, Cert Nr18 E Laudo Descontaminação</v>
      </c>
      <c r="H91" s="937"/>
      <c r="I91" s="937"/>
      <c r="J91" s="937"/>
      <c r="K91" s="937"/>
      <c r="L91" s="937"/>
      <c r="M91" s="937"/>
      <c r="N91" s="937"/>
      <c r="O91" s="937"/>
      <c r="P91" s="862" t="str">
        <f>VLOOKUP($D91,'OR - GERAL'!$D:$AB,13,FALSE)</f>
        <v>mês</v>
      </c>
      <c r="Q91" s="798"/>
      <c r="R91" s="798"/>
      <c r="S91" s="799"/>
      <c r="V91" s="800"/>
      <c r="W91" s="800"/>
      <c r="X91" s="800"/>
      <c r="Y91" s="800"/>
      <c r="Z91" s="800"/>
      <c r="AA91" s="800"/>
      <c r="AB91" s="800"/>
      <c r="AK91" s="801"/>
      <c r="AL91" s="801"/>
      <c r="AM91" s="801"/>
      <c r="AN91" s="801"/>
      <c r="AO91" s="801"/>
      <c r="AQ91" s="802"/>
    </row>
    <row r="92" spans="1:43" s="803" customFormat="1" ht="15" customHeight="1" outlineLevel="2" x14ac:dyDescent="0.2">
      <c r="C92" s="804"/>
      <c r="D92" s="805"/>
      <c r="E92" s="805"/>
      <c r="F92" s="806"/>
      <c r="G92" s="807"/>
      <c r="H92" s="807"/>
      <c r="I92" s="807"/>
      <c r="J92" s="807"/>
      <c r="K92" s="807"/>
      <c r="L92" s="807"/>
      <c r="M92" s="807"/>
      <c r="N92" s="807"/>
      <c r="O92" s="807"/>
      <c r="P92" s="808"/>
      <c r="Q92" s="808"/>
      <c r="R92" s="808"/>
      <c r="S92" s="809"/>
      <c r="V92" s="790"/>
      <c r="W92" s="790"/>
      <c r="X92" s="790"/>
      <c r="Y92" s="790"/>
      <c r="Z92" s="790"/>
      <c r="AA92" s="790"/>
      <c r="AB92" s="790"/>
      <c r="AK92" s="754"/>
      <c r="AL92" s="754"/>
      <c r="AM92" s="754"/>
      <c r="AN92" s="754"/>
      <c r="AO92" s="754"/>
      <c r="AQ92" s="810"/>
    </row>
    <row r="93" spans="1:43" s="803" customFormat="1" ht="15" customHeight="1" outlineLevel="2" x14ac:dyDescent="0.2">
      <c r="C93" s="804"/>
      <c r="D93" s="106"/>
      <c r="E93" s="869" t="s">
        <v>739</v>
      </c>
      <c r="F93" s="835"/>
      <c r="G93" s="812"/>
      <c r="H93" s="812"/>
      <c r="I93" s="812"/>
      <c r="J93" s="812"/>
      <c r="K93" s="812"/>
      <c r="L93" s="812"/>
      <c r="M93" s="812"/>
      <c r="N93" s="812"/>
      <c r="O93" s="812"/>
      <c r="P93" s="813"/>
      <c r="Q93" s="813"/>
      <c r="R93" s="813"/>
      <c r="S93" s="809"/>
      <c r="V93" s="790"/>
      <c r="W93" s="790"/>
      <c r="X93" s="790"/>
      <c r="Y93" s="790"/>
      <c r="Z93" s="790"/>
      <c r="AA93" s="790"/>
      <c r="AB93" s="790"/>
      <c r="AK93" s="754"/>
      <c r="AL93" s="754"/>
      <c r="AM93" s="754"/>
      <c r="AN93" s="754"/>
      <c r="AO93" s="754"/>
      <c r="AQ93" s="810"/>
    </row>
    <row r="94" spans="1:43" s="803" customFormat="1" ht="15" customHeight="1" outlineLevel="2" x14ac:dyDescent="0.2">
      <c r="C94" s="804"/>
      <c r="D94" s="106"/>
      <c r="E94" s="811"/>
      <c r="F94" s="811"/>
      <c r="G94" s="811"/>
      <c r="H94" s="811"/>
      <c r="I94" s="811"/>
      <c r="J94" s="811"/>
      <c r="K94" s="811"/>
      <c r="L94" s="811"/>
      <c r="M94" s="812"/>
      <c r="N94" s="812"/>
      <c r="O94" s="812"/>
      <c r="P94" s="813"/>
      <c r="Q94" s="813"/>
      <c r="R94" s="813"/>
      <c r="S94" s="809"/>
      <c r="V94" s="790"/>
      <c r="W94" s="790"/>
      <c r="X94" s="790"/>
      <c r="Y94" s="790"/>
      <c r="Z94" s="790"/>
      <c r="AA94" s="790"/>
      <c r="AB94" s="790"/>
      <c r="AK94" s="754"/>
      <c r="AL94" s="754"/>
      <c r="AM94" s="754"/>
      <c r="AN94" s="754"/>
      <c r="AO94" s="754"/>
      <c r="AQ94" s="810"/>
    </row>
    <row r="95" spans="1:43" s="815" customFormat="1" ht="15" customHeight="1" outlineLevel="2" x14ac:dyDescent="0.25">
      <c r="A95" s="814" t="str">
        <f>D91</f>
        <v>3.1.4</v>
      </c>
      <c r="C95" s="816"/>
      <c r="D95" s="817"/>
      <c r="E95" s="818"/>
      <c r="F95" s="818"/>
      <c r="G95" s="830" t="str">
        <f>CONCATENATE(V95," ","total de"," ",X95," =")</f>
        <v>Período total de Sanitário =</v>
      </c>
      <c r="H95" s="863">
        <f>VLOOKUP($A95,'OR - GERAL'!D:AB,16,FALSE)</f>
        <v>21</v>
      </c>
      <c r="I95" s="820" t="str">
        <f>P91</f>
        <v>mês</v>
      </c>
      <c r="J95" s="819"/>
      <c r="K95" s="818"/>
      <c r="L95" s="818"/>
      <c r="M95" s="821"/>
      <c r="N95" s="821"/>
      <c r="O95" s="821"/>
      <c r="P95" s="822"/>
      <c r="Q95" s="822"/>
      <c r="R95" s="822"/>
      <c r="S95" s="823"/>
      <c r="V95" s="831" t="str">
        <f>IF(P91="Unid","Quantidade",IF(P91="m","Extensão",IF(OR(P91="m²",P91="m2",P91="ha"),"Área",IF(P91="m³","Volume",IF(P91="kg","Massa",IF(P91="t","massa",IF(P91="m³xkm","transporte",IF(P91="txkm","transporte",IF(P91="gl","Quantidade",IF(P91="vb","Quantidade",IF(P91="%","percentual",IF(P91="mês","Período",""))))))))))))</f>
        <v>Período</v>
      </c>
      <c r="W95" s="824"/>
      <c r="X95" s="831" t="s">
        <v>766</v>
      </c>
      <c r="Y95" s="824"/>
      <c r="Z95" s="824"/>
      <c r="AA95" s="824"/>
      <c r="AB95" s="824"/>
      <c r="AK95" s="825"/>
      <c r="AL95" s="825"/>
      <c r="AM95" s="825"/>
      <c r="AN95" s="825"/>
      <c r="AO95" s="825"/>
      <c r="AQ95" s="826"/>
    </row>
    <row r="96" spans="1:43" s="803" customFormat="1" ht="15" customHeight="1" outlineLevel="2" x14ac:dyDescent="0.25">
      <c r="C96" s="804"/>
      <c r="D96" s="106"/>
      <c r="E96" s="818"/>
      <c r="F96" s="818"/>
      <c r="G96" s="818"/>
      <c r="H96" s="819"/>
      <c r="I96" s="820"/>
      <c r="J96" s="819"/>
      <c r="K96" s="818"/>
      <c r="L96" s="818"/>
      <c r="M96" s="821"/>
      <c r="N96" s="821"/>
      <c r="O96" s="821"/>
      <c r="P96" s="822"/>
      <c r="Q96" s="822"/>
      <c r="R96" s="822"/>
      <c r="S96" s="823"/>
      <c r="T96" s="815"/>
      <c r="U96" s="815"/>
      <c r="V96" s="824"/>
      <c r="W96" s="824"/>
      <c r="X96" s="824"/>
      <c r="Y96" s="790"/>
      <c r="Z96" s="790"/>
      <c r="AA96" s="790"/>
      <c r="AB96" s="790"/>
      <c r="AK96" s="754"/>
      <c r="AL96" s="754"/>
      <c r="AM96" s="754"/>
      <c r="AN96" s="754"/>
      <c r="AO96" s="754"/>
      <c r="AQ96" s="810"/>
    </row>
    <row r="97" spans="1:43" s="795" customFormat="1" ht="41.25" customHeight="1" outlineLevel="2" x14ac:dyDescent="0.2">
      <c r="C97" s="796"/>
      <c r="D97" s="797" t="s">
        <v>324</v>
      </c>
      <c r="E97" s="867" t="str">
        <f>VLOOKUP($D97,'OR - GERAL'!$D:$AB,4,FALSE)</f>
        <v>DER/Edif.</v>
      </c>
      <c r="F97" s="862">
        <f>VLOOKUP($D97,'OR - GERAL'!$D:$AB,7,FALSE)</f>
        <v>20352</v>
      </c>
      <c r="G97" s="937" t="str">
        <f>VLOOKUP($D97,'OR - GERAL'!D:AB,10,FALSE)</f>
        <v>Aluguel Mensal Container Para Escritório, Dim. 6.00X2.40M, C/ Banheiro (Vaso+Lavat+Chuveiro E Básc), Incl. Porta, 2 Janelas, Abert P/ Ar Cond., 2 Pt Iluminação, 2 Tom. Elét. E 1 Tom.Telef. Isolam.Térmico(Teto E Paredes), Piso Em Comp. Naval, Cert. Nr18, Incl. Laudo Descontaminação.</v>
      </c>
      <c r="H97" s="937"/>
      <c r="I97" s="937"/>
      <c r="J97" s="937"/>
      <c r="K97" s="937"/>
      <c r="L97" s="937"/>
      <c r="M97" s="937"/>
      <c r="N97" s="937"/>
      <c r="O97" s="937"/>
      <c r="P97" s="862" t="str">
        <f>VLOOKUP($D97,'OR - GERAL'!$D:$AB,13,FALSE)</f>
        <v>mês</v>
      </c>
      <c r="Q97" s="798"/>
      <c r="R97" s="798"/>
      <c r="S97" s="799"/>
      <c r="V97" s="800"/>
      <c r="W97" s="800"/>
      <c r="X97" s="800"/>
      <c r="Y97" s="800"/>
      <c r="Z97" s="800"/>
      <c r="AA97" s="800"/>
      <c r="AB97" s="800"/>
      <c r="AK97" s="801"/>
      <c r="AL97" s="801"/>
      <c r="AM97" s="801"/>
      <c r="AN97" s="801"/>
      <c r="AO97" s="801"/>
      <c r="AQ97" s="802"/>
    </row>
    <row r="98" spans="1:43" s="803" customFormat="1" ht="15" customHeight="1" outlineLevel="2" x14ac:dyDescent="0.2">
      <c r="C98" s="804"/>
      <c r="D98" s="805"/>
      <c r="E98" s="805"/>
      <c r="F98" s="806"/>
      <c r="G98" s="807"/>
      <c r="H98" s="807"/>
      <c r="I98" s="807"/>
      <c r="J98" s="807"/>
      <c r="K98" s="807"/>
      <c r="L98" s="807"/>
      <c r="M98" s="807"/>
      <c r="N98" s="807"/>
      <c r="O98" s="807"/>
      <c r="P98" s="808"/>
      <c r="Q98" s="808"/>
      <c r="R98" s="808"/>
      <c r="S98" s="809"/>
      <c r="V98" s="790"/>
      <c r="W98" s="790"/>
      <c r="X98" s="790"/>
      <c r="Y98" s="790"/>
      <c r="Z98" s="790"/>
      <c r="AA98" s="790"/>
      <c r="AB98" s="790"/>
      <c r="AK98" s="754"/>
      <c r="AL98" s="754"/>
      <c r="AM98" s="754"/>
      <c r="AN98" s="754"/>
      <c r="AO98" s="754"/>
      <c r="AQ98" s="810"/>
    </row>
    <row r="99" spans="1:43" s="803" customFormat="1" ht="15" customHeight="1" outlineLevel="2" x14ac:dyDescent="0.2">
      <c r="C99" s="804"/>
      <c r="D99" s="106"/>
      <c r="E99" s="869" t="s">
        <v>739</v>
      </c>
      <c r="F99" s="835"/>
      <c r="G99" s="812"/>
      <c r="H99" s="812"/>
      <c r="I99" s="812"/>
      <c r="J99" s="812"/>
      <c r="K99" s="812"/>
      <c r="L99" s="812"/>
      <c r="M99" s="812"/>
      <c r="N99" s="812"/>
      <c r="O99" s="812"/>
      <c r="P99" s="813"/>
      <c r="Q99" s="813"/>
      <c r="R99" s="813"/>
      <c r="S99" s="809"/>
      <c r="V99" s="790"/>
      <c r="W99" s="790"/>
      <c r="X99" s="790"/>
      <c r="Y99" s="790"/>
      <c r="Z99" s="790"/>
      <c r="AA99" s="790"/>
      <c r="AB99" s="790"/>
      <c r="AK99" s="754"/>
      <c r="AL99" s="754"/>
      <c r="AM99" s="754"/>
      <c r="AN99" s="754"/>
      <c r="AO99" s="754"/>
      <c r="AQ99" s="810"/>
    </row>
    <row r="100" spans="1:43" s="803" customFormat="1" ht="15" customHeight="1" outlineLevel="2" x14ac:dyDescent="0.2">
      <c r="C100" s="804"/>
      <c r="D100" s="106"/>
      <c r="E100" s="811"/>
      <c r="F100" s="811"/>
      <c r="G100" s="811"/>
      <c r="H100" s="811"/>
      <c r="I100" s="811"/>
      <c r="J100" s="811"/>
      <c r="K100" s="811"/>
      <c r="L100" s="811"/>
      <c r="M100" s="812"/>
      <c r="N100" s="812"/>
      <c r="O100" s="812"/>
      <c r="P100" s="813"/>
      <c r="Q100" s="813"/>
      <c r="R100" s="813"/>
      <c r="S100" s="809"/>
      <c r="V100" s="790"/>
      <c r="W100" s="790"/>
      <c r="X100" s="790"/>
      <c r="Y100" s="790"/>
      <c r="Z100" s="790"/>
      <c r="AA100" s="790"/>
      <c r="AB100" s="790"/>
      <c r="AK100" s="754"/>
      <c r="AL100" s="754"/>
      <c r="AM100" s="754"/>
      <c r="AN100" s="754"/>
      <c r="AO100" s="754"/>
      <c r="AQ100" s="810"/>
    </row>
    <row r="101" spans="1:43" s="815" customFormat="1" ht="15" customHeight="1" outlineLevel="2" x14ac:dyDescent="0.25">
      <c r="A101" s="814" t="str">
        <f>D97</f>
        <v>3.1.5</v>
      </c>
      <c r="C101" s="816"/>
      <c r="D101" s="817"/>
      <c r="E101" s="818"/>
      <c r="F101" s="818"/>
      <c r="G101" s="830" t="str">
        <f>CONCATENATE(V101," ","total de"," ",X101," =")</f>
        <v>Período total de Escritório =</v>
      </c>
      <c r="H101" s="863">
        <f>VLOOKUP($A101,'OR - GERAL'!D:AB,16,FALSE)</f>
        <v>21</v>
      </c>
      <c r="I101" s="820" t="str">
        <f>P97</f>
        <v>mês</v>
      </c>
      <c r="J101" s="819"/>
      <c r="K101" s="818"/>
      <c r="L101" s="818"/>
      <c r="M101" s="821"/>
      <c r="N101" s="821"/>
      <c r="O101" s="821"/>
      <c r="P101" s="822"/>
      <c r="Q101" s="822"/>
      <c r="R101" s="822"/>
      <c r="S101" s="823"/>
      <c r="V101" s="831" t="str">
        <f>IF(P97="Unid","Quantidade",IF(P97="m","Extensão",IF(OR(P97="m²",P97="m2",P97="ha"),"Área",IF(P97="m³","Volume",IF(P97="kg","Massa",IF(P97="t","massa",IF(P97="m³xkm","transporte",IF(P97="txkm","transporte",IF(P97="gl","Quantidade",IF(P97="vb","Quantidade",IF(P97="%","percentual",IF(P97="mês","Período",""))))))))))))</f>
        <v>Período</v>
      </c>
      <c r="W101" s="824"/>
      <c r="X101" s="831" t="s">
        <v>765</v>
      </c>
      <c r="Y101" s="824"/>
      <c r="Z101" s="824"/>
      <c r="AA101" s="824"/>
      <c r="AB101" s="824"/>
      <c r="AK101" s="825"/>
      <c r="AL101" s="825"/>
      <c r="AM101" s="825"/>
      <c r="AN101" s="825"/>
      <c r="AO101" s="825"/>
      <c r="AQ101" s="826"/>
    </row>
    <row r="102" spans="1:43" s="803" customFormat="1" ht="15" customHeight="1" outlineLevel="2" x14ac:dyDescent="0.25">
      <c r="C102" s="804"/>
      <c r="D102" s="106"/>
      <c r="E102" s="818"/>
      <c r="F102" s="818"/>
      <c r="G102" s="818"/>
      <c r="H102" s="819"/>
      <c r="I102" s="820"/>
      <c r="J102" s="819"/>
      <c r="K102" s="818"/>
      <c r="L102" s="818"/>
      <c r="M102" s="821"/>
      <c r="N102" s="821"/>
      <c r="O102" s="821"/>
      <c r="P102" s="822"/>
      <c r="Q102" s="822"/>
      <c r="R102" s="822"/>
      <c r="S102" s="823"/>
      <c r="T102" s="815"/>
      <c r="U102" s="815"/>
      <c r="V102" s="824"/>
      <c r="W102" s="824"/>
      <c r="X102" s="824"/>
      <c r="Y102" s="790"/>
      <c r="Z102" s="790"/>
      <c r="AA102" s="790"/>
      <c r="AB102" s="790"/>
      <c r="AK102" s="754"/>
      <c r="AL102" s="754"/>
      <c r="AM102" s="754"/>
      <c r="AN102" s="754"/>
      <c r="AO102" s="754"/>
      <c r="AQ102" s="810"/>
    </row>
    <row r="103" spans="1:43" s="795" customFormat="1" ht="30" customHeight="1" outlineLevel="2" x14ac:dyDescent="0.2">
      <c r="C103" s="796"/>
      <c r="D103" s="797" t="s">
        <v>325</v>
      </c>
      <c r="E103" s="867" t="str">
        <f>VLOOKUP($D103,'OR - GERAL'!$D:$AB,4,FALSE)</f>
        <v>DER/Edif.</v>
      </c>
      <c r="F103" s="862">
        <f>VLOOKUP($D103,'OR - GERAL'!$D:$AB,7,FALSE)</f>
        <v>20811</v>
      </c>
      <c r="G103" s="937" t="str">
        <f>VLOOKUP($D103,'OR - GERAL'!D:AB,10,FALSE)</f>
        <v>Reservatório De Poliestileno De 1000 L, Inclusive Suporte Em Madeira De 7X12Cm E 5X7Cm, Elevado De 4M, Conforme Projeto (2 Utilizações)</v>
      </c>
      <c r="H103" s="937"/>
      <c r="I103" s="937"/>
      <c r="J103" s="937"/>
      <c r="K103" s="937"/>
      <c r="L103" s="937"/>
      <c r="M103" s="937"/>
      <c r="N103" s="937"/>
      <c r="O103" s="937"/>
      <c r="P103" s="862" t="str">
        <f>VLOOKUP($D103,'OR - GERAL'!$D:$AB,13,FALSE)</f>
        <v>unid.</v>
      </c>
      <c r="Q103" s="798"/>
      <c r="R103" s="798"/>
      <c r="S103" s="799"/>
      <c r="V103" s="800"/>
      <c r="W103" s="800"/>
      <c r="X103" s="800"/>
      <c r="Y103" s="800"/>
      <c r="Z103" s="800"/>
      <c r="AA103" s="800"/>
      <c r="AB103" s="800"/>
      <c r="AK103" s="801"/>
      <c r="AL103" s="801"/>
      <c r="AM103" s="801"/>
      <c r="AN103" s="801"/>
      <c r="AO103" s="801"/>
      <c r="AQ103" s="802"/>
    </row>
    <row r="104" spans="1:43" s="803" customFormat="1" ht="15" customHeight="1" outlineLevel="2" x14ac:dyDescent="0.2">
      <c r="C104" s="804"/>
      <c r="D104" s="805"/>
      <c r="E104" s="805"/>
      <c r="F104" s="806"/>
      <c r="G104" s="807"/>
      <c r="H104" s="807"/>
      <c r="I104" s="807"/>
      <c r="J104" s="807"/>
      <c r="K104" s="807"/>
      <c r="L104" s="807"/>
      <c r="M104" s="807"/>
      <c r="N104" s="807"/>
      <c r="O104" s="807"/>
      <c r="P104" s="808"/>
      <c r="Q104" s="808"/>
      <c r="R104" s="808"/>
      <c r="S104" s="809"/>
      <c r="V104" s="790"/>
      <c r="W104" s="790"/>
      <c r="X104" s="790"/>
      <c r="Y104" s="790"/>
      <c r="Z104" s="790"/>
      <c r="AA104" s="790"/>
      <c r="AB104" s="790"/>
      <c r="AK104" s="754"/>
      <c r="AL104" s="754"/>
      <c r="AM104" s="754"/>
      <c r="AN104" s="754"/>
      <c r="AO104" s="754"/>
      <c r="AQ104" s="810"/>
    </row>
    <row r="105" spans="1:43" s="803" customFormat="1" ht="15" customHeight="1" outlineLevel="2" x14ac:dyDescent="0.2">
      <c r="C105" s="804"/>
      <c r="D105" s="106"/>
      <c r="E105" s="869" t="s">
        <v>741</v>
      </c>
      <c r="F105" s="835"/>
      <c r="G105" s="812"/>
      <c r="H105" s="812"/>
      <c r="I105" s="812"/>
      <c r="J105" s="812"/>
      <c r="K105" s="812"/>
      <c r="L105" s="812"/>
      <c r="M105" s="812"/>
      <c r="N105" s="812"/>
      <c r="O105" s="812"/>
      <c r="P105" s="813"/>
      <c r="Q105" s="813"/>
      <c r="R105" s="813"/>
      <c r="S105" s="809"/>
      <c r="V105" s="790"/>
      <c r="W105" s="790"/>
      <c r="X105" s="790"/>
      <c r="Y105" s="790"/>
      <c r="Z105" s="790"/>
      <c r="AA105" s="790"/>
      <c r="AB105" s="790"/>
      <c r="AK105" s="754"/>
      <c r="AL105" s="754"/>
      <c r="AM105" s="754"/>
      <c r="AN105" s="754"/>
      <c r="AO105" s="754"/>
      <c r="AQ105" s="810"/>
    </row>
    <row r="106" spans="1:43" s="803" customFormat="1" ht="15" customHeight="1" outlineLevel="2" x14ac:dyDescent="0.2">
      <c r="C106" s="804"/>
      <c r="D106" s="106"/>
      <c r="E106" s="811"/>
      <c r="F106" s="811"/>
      <c r="G106" s="811"/>
      <c r="H106" s="811"/>
      <c r="I106" s="811"/>
      <c r="J106" s="811"/>
      <c r="K106" s="811"/>
      <c r="L106" s="811"/>
      <c r="M106" s="812"/>
      <c r="N106" s="812"/>
      <c r="O106" s="812"/>
      <c r="P106" s="813"/>
      <c r="Q106" s="813"/>
      <c r="R106" s="813"/>
      <c r="S106" s="809"/>
      <c r="V106" s="790"/>
      <c r="W106" s="790"/>
      <c r="X106" s="790"/>
      <c r="Y106" s="790"/>
      <c r="Z106" s="790"/>
      <c r="AA106" s="790"/>
      <c r="AB106" s="790"/>
      <c r="AK106" s="754"/>
      <c r="AL106" s="754"/>
      <c r="AM106" s="754"/>
      <c r="AN106" s="754"/>
      <c r="AO106" s="754"/>
      <c r="AQ106" s="810"/>
    </row>
    <row r="107" spans="1:43" s="815" customFormat="1" ht="15" customHeight="1" outlineLevel="2" x14ac:dyDescent="0.25">
      <c r="A107" s="814" t="str">
        <f>D103</f>
        <v>3.1.6</v>
      </c>
      <c r="C107" s="816"/>
      <c r="D107" s="817"/>
      <c r="E107" s="818"/>
      <c r="F107" s="818"/>
      <c r="G107" s="830" t="str">
        <f>CONCATENATE(V107," ","total de"," ",X107," =")</f>
        <v xml:space="preserve"> total de reservatórios =</v>
      </c>
      <c r="H107" s="863">
        <f>VLOOKUP($A107,'OR - GERAL'!D:AB,16,FALSE)</f>
        <v>1</v>
      </c>
      <c r="I107" s="820" t="str">
        <f>P103</f>
        <v>unid.</v>
      </c>
      <c r="J107" s="819"/>
      <c r="K107" s="818"/>
      <c r="L107" s="818"/>
      <c r="M107" s="821"/>
      <c r="N107" s="821"/>
      <c r="O107" s="821"/>
      <c r="P107" s="822"/>
      <c r="Q107" s="822"/>
      <c r="R107" s="822"/>
      <c r="S107" s="823"/>
      <c r="V107" s="831" t="str">
        <f>IF(P103="Unid","Quantidade",IF(P103="m","Extensão",IF(OR(P103="m²",P103="m2",P103="ha"),"Área",IF(P103="m³","Volume",IF(P103="kg","Massa",IF(P103="t","massa",IF(P103="m³xkm","transporte",IF(P103="txkm","transporte",IF(P103="gl","Quantidade",IF(P103="vb","Quantidade",IF(P103="%","percentual",IF(P103="mês","Período",""))))))))))))</f>
        <v/>
      </c>
      <c r="W107" s="824"/>
      <c r="X107" s="831" t="s">
        <v>764</v>
      </c>
      <c r="Y107" s="824"/>
      <c r="Z107" s="824"/>
      <c r="AA107" s="824"/>
      <c r="AB107" s="824"/>
      <c r="AK107" s="825"/>
      <c r="AL107" s="825"/>
      <c r="AM107" s="825"/>
      <c r="AN107" s="825"/>
      <c r="AO107" s="825"/>
      <c r="AQ107" s="826"/>
    </row>
    <row r="108" spans="1:43" s="803" customFormat="1" ht="15" customHeight="1" outlineLevel="2" x14ac:dyDescent="0.25">
      <c r="C108" s="804"/>
      <c r="D108" s="106"/>
      <c r="E108" s="818"/>
      <c r="F108" s="818"/>
      <c r="G108" s="818"/>
      <c r="H108" s="819"/>
      <c r="I108" s="820"/>
      <c r="J108" s="819"/>
      <c r="K108" s="818"/>
      <c r="L108" s="818"/>
      <c r="M108" s="821"/>
      <c r="N108" s="821"/>
      <c r="O108" s="821"/>
      <c r="P108" s="822"/>
      <c r="Q108" s="822"/>
      <c r="R108" s="822"/>
      <c r="S108" s="823"/>
      <c r="T108" s="815"/>
      <c r="U108" s="815"/>
      <c r="V108" s="824"/>
      <c r="W108" s="824"/>
      <c r="X108" s="824"/>
      <c r="Y108" s="790"/>
      <c r="Z108" s="790"/>
      <c r="AA108" s="790"/>
      <c r="AB108" s="790"/>
      <c r="AK108" s="754"/>
      <c r="AL108" s="754"/>
      <c r="AM108" s="754"/>
      <c r="AN108" s="754"/>
      <c r="AO108" s="754"/>
      <c r="AQ108" s="810"/>
    </row>
    <row r="109" spans="1:43" s="795" customFormat="1" ht="30" customHeight="1" outlineLevel="2" x14ac:dyDescent="0.2">
      <c r="C109" s="796"/>
      <c r="D109" s="797" t="s">
        <v>326</v>
      </c>
      <c r="E109" s="867" t="str">
        <f>VLOOKUP($D109,'OR - GERAL'!$D:$AB,4,FALSE)</f>
        <v>DER/Edif.</v>
      </c>
      <c r="F109" s="862">
        <f>VLOOKUP($D109,'OR - GERAL'!$D:$AB,7,FALSE)</f>
        <v>20812</v>
      </c>
      <c r="G109" s="937" t="str">
        <f>VLOOKUP($D109,'OR - GERAL'!D:AB,10,FALSE)</f>
        <v>Rede De Água, Com Padrão De Entrada D'Água Diâm. 3/4", Conf. Espec. Incl. Tubos E Conexões Para Alimentação, Distribuição, Extravasor E Limpeza, Cons. O Padrão A 25M, Conf. Projeto (2 Utilizações)</v>
      </c>
      <c r="H109" s="937"/>
      <c r="I109" s="937"/>
      <c r="J109" s="937"/>
      <c r="K109" s="937"/>
      <c r="L109" s="937"/>
      <c r="M109" s="937"/>
      <c r="N109" s="937"/>
      <c r="O109" s="937"/>
      <c r="P109" s="862" t="str">
        <f>VLOOKUP($D109,'OR - GERAL'!$D:$AB,13,FALSE)</f>
        <v>m</v>
      </c>
      <c r="Q109" s="798"/>
      <c r="R109" s="798"/>
      <c r="S109" s="799"/>
      <c r="V109" s="800"/>
      <c r="W109" s="800"/>
      <c r="X109" s="800"/>
      <c r="Y109" s="800"/>
      <c r="Z109" s="800"/>
      <c r="AA109" s="800"/>
      <c r="AB109" s="800"/>
      <c r="AK109" s="801"/>
      <c r="AL109" s="801"/>
      <c r="AM109" s="801"/>
      <c r="AN109" s="801"/>
      <c r="AO109" s="801"/>
      <c r="AQ109" s="802"/>
    </row>
    <row r="110" spans="1:43" s="803" customFormat="1" ht="15" customHeight="1" outlineLevel="2" x14ac:dyDescent="0.2">
      <c r="C110" s="804"/>
      <c r="D110" s="805"/>
      <c r="E110" s="805"/>
      <c r="F110" s="806"/>
      <c r="G110" s="807"/>
      <c r="H110" s="807"/>
      <c r="I110" s="807"/>
      <c r="J110" s="807"/>
      <c r="K110" s="807"/>
      <c r="L110" s="807"/>
      <c r="M110" s="807"/>
      <c r="N110" s="807"/>
      <c r="O110" s="807"/>
      <c r="P110" s="808"/>
      <c r="Q110" s="808"/>
      <c r="R110" s="808"/>
      <c r="S110" s="809"/>
      <c r="V110" s="790"/>
      <c r="W110" s="790"/>
      <c r="X110" s="790"/>
      <c r="Y110" s="790"/>
      <c r="Z110" s="790"/>
      <c r="AA110" s="790"/>
      <c r="AB110" s="790"/>
      <c r="AK110" s="754"/>
      <c r="AL110" s="754"/>
      <c r="AM110" s="754"/>
      <c r="AN110" s="754"/>
      <c r="AO110" s="754"/>
      <c r="AQ110" s="810"/>
    </row>
    <row r="111" spans="1:43" s="803" customFormat="1" ht="15" customHeight="1" outlineLevel="2" x14ac:dyDescent="0.2">
      <c r="C111" s="804"/>
      <c r="D111" s="106"/>
      <c r="E111" s="869" t="s">
        <v>742</v>
      </c>
      <c r="F111" s="835"/>
      <c r="G111" s="812"/>
      <c r="H111" s="812"/>
      <c r="I111" s="812"/>
      <c r="J111" s="812"/>
      <c r="K111" s="812"/>
      <c r="L111" s="812"/>
      <c r="M111" s="812"/>
      <c r="N111" s="812"/>
      <c r="O111" s="812"/>
      <c r="P111" s="813"/>
      <c r="Q111" s="813"/>
      <c r="R111" s="813"/>
      <c r="S111" s="809"/>
      <c r="V111" s="790"/>
      <c r="W111" s="790"/>
      <c r="X111" s="790"/>
      <c r="Y111" s="790"/>
      <c r="Z111" s="790"/>
      <c r="AA111" s="790"/>
      <c r="AB111" s="790"/>
      <c r="AK111" s="754"/>
      <c r="AL111" s="754"/>
      <c r="AM111" s="754"/>
      <c r="AN111" s="754"/>
      <c r="AO111" s="754"/>
      <c r="AQ111" s="810"/>
    </row>
    <row r="112" spans="1:43" s="803" customFormat="1" ht="15" customHeight="1" outlineLevel="2" x14ac:dyDescent="0.2">
      <c r="C112" s="804"/>
      <c r="D112" s="106"/>
      <c r="E112" s="811"/>
      <c r="F112" s="811"/>
      <c r="G112" s="811"/>
      <c r="H112" s="811"/>
      <c r="I112" s="811"/>
      <c r="J112" s="811"/>
      <c r="K112" s="811"/>
      <c r="L112" s="811"/>
      <c r="M112" s="812"/>
      <c r="N112" s="812"/>
      <c r="O112" s="812"/>
      <c r="P112" s="813"/>
      <c r="Q112" s="813"/>
      <c r="R112" s="813"/>
      <c r="S112" s="809"/>
      <c r="V112" s="790"/>
      <c r="W112" s="790"/>
      <c r="X112" s="790"/>
      <c r="Y112" s="790"/>
      <c r="Z112" s="790"/>
      <c r="AA112" s="790"/>
      <c r="AB112" s="790"/>
      <c r="AK112" s="754"/>
      <c r="AL112" s="754"/>
      <c r="AM112" s="754"/>
      <c r="AN112" s="754"/>
      <c r="AO112" s="754"/>
      <c r="AQ112" s="810"/>
    </row>
    <row r="113" spans="1:43" s="815" customFormat="1" ht="15" customHeight="1" outlineLevel="2" x14ac:dyDescent="0.25">
      <c r="A113" s="814" t="str">
        <f>D109</f>
        <v>3.1.7</v>
      </c>
      <c r="C113" s="816"/>
      <c r="D113" s="817"/>
      <c r="E113" s="818"/>
      <c r="F113" s="818"/>
      <c r="G113" s="830" t="str">
        <f>CONCATENATE(V113," ","total de"," ",X113," =")</f>
        <v>Extensão total de rede de água =</v>
      </c>
      <c r="H113" s="863">
        <f>VLOOKUP($A113,'OR - GERAL'!D:AB,16,FALSE)</f>
        <v>25</v>
      </c>
      <c r="I113" s="820" t="str">
        <f>P109</f>
        <v>m</v>
      </c>
      <c r="J113" s="819"/>
      <c r="K113" s="818"/>
      <c r="L113" s="818"/>
      <c r="M113" s="821"/>
      <c r="N113" s="821"/>
      <c r="O113" s="821"/>
      <c r="P113" s="822"/>
      <c r="Q113" s="822"/>
      <c r="R113" s="822"/>
      <c r="S113" s="823"/>
      <c r="V113" s="831" t="str">
        <f>IF(P109="Unid","Quantidade",IF(P109="m","Extensão",IF(OR(P109="m²",P109="m2",P109="ha"),"Área",IF(P109="m³","Volume",IF(P109="kg","Massa",IF(P109="t","massa",IF(P109="m³xkm","transporte",IF(P109="txkm","transporte",IF(P109="gl","Quantidade",IF(P109="vb","Quantidade",IF(P109="%","percentual",IF(P109="mês","Período",""))))))))))))</f>
        <v>Extensão</v>
      </c>
      <c r="W113" s="824"/>
      <c r="X113" s="831" t="s">
        <v>763</v>
      </c>
      <c r="Y113" s="824"/>
      <c r="Z113" s="824"/>
      <c r="AA113" s="824"/>
      <c r="AB113" s="824"/>
      <c r="AK113" s="825"/>
      <c r="AL113" s="825"/>
      <c r="AM113" s="825"/>
      <c r="AN113" s="825"/>
      <c r="AO113" s="825"/>
      <c r="AQ113" s="826"/>
    </row>
    <row r="114" spans="1:43" s="803" customFormat="1" ht="15" customHeight="1" outlineLevel="2" x14ac:dyDescent="0.25">
      <c r="C114" s="804"/>
      <c r="D114" s="106"/>
      <c r="E114" s="818"/>
      <c r="F114" s="818"/>
      <c r="G114" s="818"/>
      <c r="H114" s="819"/>
      <c r="I114" s="820"/>
      <c r="J114" s="819"/>
      <c r="K114" s="818"/>
      <c r="L114" s="818"/>
      <c r="M114" s="821"/>
      <c r="N114" s="821"/>
      <c r="O114" s="821"/>
      <c r="P114" s="822"/>
      <c r="Q114" s="822"/>
      <c r="R114" s="822"/>
      <c r="S114" s="823"/>
      <c r="T114" s="815"/>
      <c r="U114" s="815"/>
      <c r="V114" s="824"/>
      <c r="W114" s="824"/>
      <c r="X114" s="824"/>
      <c r="Y114" s="790"/>
      <c r="Z114" s="790"/>
      <c r="AA114" s="790"/>
      <c r="AB114" s="790"/>
      <c r="AK114" s="754"/>
      <c r="AL114" s="754"/>
      <c r="AM114" s="754"/>
      <c r="AN114" s="754"/>
      <c r="AO114" s="754"/>
      <c r="AQ114" s="810"/>
    </row>
    <row r="115" spans="1:43" s="795" customFormat="1" ht="30" customHeight="1" outlineLevel="2" x14ac:dyDescent="0.2">
      <c r="C115" s="796"/>
      <c r="D115" s="797" t="s">
        <v>327</v>
      </c>
      <c r="E115" s="867" t="str">
        <f>VLOOKUP($D115,'OR - GERAL'!$D:$AB,4,FALSE)</f>
        <v>DER/Edif.</v>
      </c>
      <c r="F115" s="862">
        <f>VLOOKUP($D115,'OR - GERAL'!$D:$AB,7,FALSE)</f>
        <v>20713</v>
      </c>
      <c r="G115" s="937" t="str">
        <f>VLOOKUP($D115,'OR - GERAL'!D:AB,10,FALSE)</f>
        <v>Rede De Luz, Incl. Padrão Entrada De Energia Trifás., Cabo De Ligação Até Barracões, Quadro De Distrib., Disj. E Chave De Força (Quando Necessário), Cons. 20M Entre Padrão Entrada E Qdg, Conf. Projeto (1 Utilização)</v>
      </c>
      <c r="H115" s="937"/>
      <c r="I115" s="937"/>
      <c r="J115" s="937"/>
      <c r="K115" s="937"/>
      <c r="L115" s="937"/>
      <c r="M115" s="937"/>
      <c r="N115" s="937"/>
      <c r="O115" s="937"/>
      <c r="P115" s="862" t="str">
        <f>VLOOKUP($D115,'OR - GERAL'!$D:$AB,13,FALSE)</f>
        <v>m</v>
      </c>
      <c r="Q115" s="798"/>
      <c r="R115" s="798"/>
      <c r="S115" s="799"/>
      <c r="V115" s="800"/>
      <c r="W115" s="800"/>
      <c r="X115" s="800"/>
      <c r="Y115" s="800"/>
      <c r="Z115" s="800"/>
      <c r="AA115" s="800"/>
      <c r="AB115" s="800"/>
      <c r="AK115" s="801"/>
      <c r="AL115" s="801"/>
      <c r="AM115" s="801"/>
      <c r="AN115" s="801"/>
      <c r="AO115" s="801"/>
      <c r="AQ115" s="802"/>
    </row>
    <row r="116" spans="1:43" s="803" customFormat="1" ht="15" customHeight="1" outlineLevel="2" x14ac:dyDescent="0.2">
      <c r="C116" s="804"/>
      <c r="D116" s="805"/>
      <c r="E116" s="805"/>
      <c r="F116" s="806"/>
      <c r="G116" s="807"/>
      <c r="H116" s="807"/>
      <c r="I116" s="807"/>
      <c r="J116" s="807"/>
      <c r="K116" s="807"/>
      <c r="L116" s="807"/>
      <c r="M116" s="807"/>
      <c r="N116" s="807"/>
      <c r="O116" s="807"/>
      <c r="P116" s="808"/>
      <c r="Q116" s="808"/>
      <c r="R116" s="808"/>
      <c r="S116" s="809"/>
      <c r="V116" s="790"/>
      <c r="W116" s="790"/>
      <c r="X116" s="790"/>
      <c r="Y116" s="790"/>
      <c r="Z116" s="790"/>
      <c r="AA116" s="790"/>
      <c r="AB116" s="790"/>
      <c r="AK116" s="754"/>
      <c r="AL116" s="754"/>
      <c r="AM116" s="754"/>
      <c r="AN116" s="754"/>
      <c r="AO116" s="754"/>
      <c r="AQ116" s="810"/>
    </row>
    <row r="117" spans="1:43" s="803" customFormat="1" ht="15" customHeight="1" outlineLevel="2" x14ac:dyDescent="0.2">
      <c r="C117" s="804"/>
      <c r="D117" s="106"/>
      <c r="E117" s="869" t="s">
        <v>743</v>
      </c>
      <c r="F117" s="835"/>
      <c r="G117" s="812"/>
      <c r="H117" s="812"/>
      <c r="I117" s="812"/>
      <c r="J117" s="812"/>
      <c r="K117" s="812"/>
      <c r="L117" s="812"/>
      <c r="M117" s="812"/>
      <c r="N117" s="812"/>
      <c r="O117" s="812"/>
      <c r="P117" s="813"/>
      <c r="Q117" s="813"/>
      <c r="R117" s="813"/>
      <c r="S117" s="809"/>
      <c r="V117" s="790"/>
      <c r="W117" s="790"/>
      <c r="X117" s="790"/>
      <c r="Y117" s="790"/>
      <c r="Z117" s="790"/>
      <c r="AA117" s="790"/>
      <c r="AB117" s="790"/>
      <c r="AK117" s="754"/>
      <c r="AL117" s="754"/>
      <c r="AM117" s="754"/>
      <c r="AN117" s="754"/>
      <c r="AO117" s="754"/>
      <c r="AQ117" s="810"/>
    </row>
    <row r="118" spans="1:43" s="803" customFormat="1" ht="15" customHeight="1" outlineLevel="2" x14ac:dyDescent="0.2">
      <c r="C118" s="804"/>
      <c r="D118" s="106"/>
      <c r="E118" s="811"/>
      <c r="F118" s="811"/>
      <c r="G118" s="811"/>
      <c r="H118" s="811"/>
      <c r="I118" s="811"/>
      <c r="J118" s="811"/>
      <c r="K118" s="811"/>
      <c r="L118" s="811"/>
      <c r="M118" s="812"/>
      <c r="N118" s="812"/>
      <c r="O118" s="812"/>
      <c r="P118" s="813"/>
      <c r="Q118" s="813"/>
      <c r="R118" s="813"/>
      <c r="S118" s="809"/>
      <c r="V118" s="790"/>
      <c r="W118" s="790"/>
      <c r="X118" s="790"/>
      <c r="Y118" s="790"/>
      <c r="Z118" s="790"/>
      <c r="AA118" s="790"/>
      <c r="AB118" s="790"/>
      <c r="AK118" s="754"/>
      <c r="AL118" s="754"/>
      <c r="AM118" s="754"/>
      <c r="AN118" s="754"/>
      <c r="AO118" s="754"/>
      <c r="AQ118" s="810"/>
    </row>
    <row r="119" spans="1:43" s="815" customFormat="1" ht="15" customHeight="1" outlineLevel="2" x14ac:dyDescent="0.25">
      <c r="A119" s="814" t="str">
        <f>D115</f>
        <v>3.1.8</v>
      </c>
      <c r="C119" s="816"/>
      <c r="D119" s="817"/>
      <c r="E119" s="818"/>
      <c r="F119" s="818"/>
      <c r="G119" s="830" t="str">
        <f>CONCATENATE(V119," ","total de"," ",X119," =")</f>
        <v>Extensão total de rede de Luz =</v>
      </c>
      <c r="H119" s="863">
        <f>VLOOKUP($A119,'OR - GERAL'!D:AB,16,FALSE)</f>
        <v>20</v>
      </c>
      <c r="I119" s="820" t="str">
        <f>P115</f>
        <v>m</v>
      </c>
      <c r="J119" s="819"/>
      <c r="K119" s="818"/>
      <c r="L119" s="818"/>
      <c r="M119" s="821"/>
      <c r="N119" s="821"/>
      <c r="O119" s="821"/>
      <c r="P119" s="822"/>
      <c r="Q119" s="822"/>
      <c r="R119" s="822"/>
      <c r="S119" s="823"/>
      <c r="V119" s="831" t="str">
        <f>IF(P115="Unid","Quantidade",IF(P115="m","Extensão",IF(OR(P115="m²",P115="m2",P115="ha"),"Área",IF(P115="m³","Volume",IF(P115="kg","Massa",IF(P115="t","massa",IF(P115="m³xkm","transporte",IF(P115="txkm","transporte",IF(P115="gl","Quantidade",IF(P115="vb","Quantidade",IF(P115="%","percentual",IF(P115="mês","Período",""))))))))))))</f>
        <v>Extensão</v>
      </c>
      <c r="W119" s="824"/>
      <c r="X119" s="831" t="s">
        <v>762</v>
      </c>
      <c r="Y119" s="824"/>
      <c r="Z119" s="824"/>
      <c r="AA119" s="824"/>
      <c r="AB119" s="824"/>
      <c r="AK119" s="825"/>
      <c r="AL119" s="825"/>
      <c r="AM119" s="825"/>
      <c r="AN119" s="825"/>
      <c r="AO119" s="825"/>
      <c r="AQ119" s="826"/>
    </row>
    <row r="120" spans="1:43" s="803" customFormat="1" ht="15" customHeight="1" outlineLevel="2" x14ac:dyDescent="0.25">
      <c r="C120" s="804"/>
      <c r="D120" s="106"/>
      <c r="E120" s="818"/>
      <c r="F120" s="818"/>
      <c r="G120" s="818"/>
      <c r="H120" s="819"/>
      <c r="I120" s="820"/>
      <c r="J120" s="819"/>
      <c r="K120" s="818"/>
      <c r="L120" s="818"/>
      <c r="M120" s="821"/>
      <c r="N120" s="821"/>
      <c r="O120" s="821"/>
      <c r="P120" s="822"/>
      <c r="Q120" s="822"/>
      <c r="R120" s="822"/>
      <c r="S120" s="823"/>
      <c r="T120" s="815"/>
      <c r="U120" s="815"/>
      <c r="V120" s="824"/>
      <c r="W120" s="824"/>
      <c r="X120" s="824"/>
      <c r="Y120" s="790"/>
      <c r="Z120" s="790"/>
      <c r="AA120" s="790"/>
      <c r="AB120" s="790"/>
      <c r="AK120" s="754"/>
      <c r="AL120" s="754"/>
      <c r="AM120" s="754"/>
      <c r="AN120" s="754"/>
      <c r="AO120" s="754"/>
      <c r="AQ120" s="810"/>
    </row>
    <row r="121" spans="1:43" s="795" customFormat="1" ht="30" customHeight="1" outlineLevel="2" x14ac:dyDescent="0.2">
      <c r="C121" s="796"/>
      <c r="D121" s="797" t="s">
        <v>328</v>
      </c>
      <c r="E121" s="867" t="str">
        <f>VLOOKUP($D121,'OR - GERAL'!$D:$AB,4,FALSE)</f>
        <v>DER/Edif.</v>
      </c>
      <c r="F121" s="862">
        <f>VLOOKUP($D121,'OR - GERAL'!$D:$AB,7,FALSE)</f>
        <v>20714</v>
      </c>
      <c r="G121" s="937" t="str">
        <f>VLOOKUP($D121,'OR - GERAL'!D:AB,10,FALSE)</f>
        <v>Rede De Esgoto, Contendo Fossa E Filtro, Inclusive Tubos E Conexões De Ligação Entre Caixas, Considerando Distância De 25M, Conforme Projeto (1 Utilização)</v>
      </c>
      <c r="H121" s="937"/>
      <c r="I121" s="937"/>
      <c r="J121" s="937"/>
      <c r="K121" s="937"/>
      <c r="L121" s="937"/>
      <c r="M121" s="937"/>
      <c r="N121" s="937"/>
      <c r="O121" s="937"/>
      <c r="P121" s="862" t="str">
        <f>VLOOKUP($D121,'OR - GERAL'!$D:$AB,13,FALSE)</f>
        <v>m</v>
      </c>
      <c r="Q121" s="798"/>
      <c r="R121" s="798"/>
      <c r="S121" s="799"/>
      <c r="V121" s="800"/>
      <c r="W121" s="800"/>
      <c r="X121" s="800"/>
      <c r="Y121" s="800"/>
      <c r="Z121" s="800"/>
      <c r="AA121" s="800"/>
      <c r="AB121" s="800"/>
      <c r="AK121" s="801"/>
      <c r="AL121" s="801"/>
      <c r="AM121" s="801"/>
      <c r="AN121" s="801"/>
      <c r="AO121" s="801"/>
      <c r="AQ121" s="802"/>
    </row>
    <row r="122" spans="1:43" s="803" customFormat="1" ht="15" customHeight="1" outlineLevel="2" x14ac:dyDescent="0.2">
      <c r="C122" s="804"/>
      <c r="D122" s="805"/>
      <c r="E122" s="805"/>
      <c r="F122" s="806"/>
      <c r="G122" s="807"/>
      <c r="H122" s="807"/>
      <c r="I122" s="807"/>
      <c r="J122" s="807"/>
      <c r="K122" s="807"/>
      <c r="L122" s="807"/>
      <c r="M122" s="807"/>
      <c r="N122" s="807"/>
      <c r="O122" s="807"/>
      <c r="P122" s="808"/>
      <c r="Q122" s="808"/>
      <c r="R122" s="808"/>
      <c r="S122" s="809"/>
      <c r="V122" s="790"/>
      <c r="W122" s="790"/>
      <c r="X122" s="790"/>
      <c r="Y122" s="790"/>
      <c r="Z122" s="790"/>
      <c r="AA122" s="790"/>
      <c r="AB122" s="790"/>
      <c r="AK122" s="754"/>
      <c r="AL122" s="754"/>
      <c r="AM122" s="754"/>
      <c r="AN122" s="754"/>
      <c r="AO122" s="754"/>
      <c r="AQ122" s="810"/>
    </row>
    <row r="123" spans="1:43" s="803" customFormat="1" ht="15" customHeight="1" outlineLevel="2" x14ac:dyDescent="0.2">
      <c r="C123" s="804"/>
      <c r="D123" s="106"/>
      <c r="E123" s="869" t="s">
        <v>744</v>
      </c>
      <c r="F123" s="835"/>
      <c r="G123" s="812"/>
      <c r="H123" s="812"/>
      <c r="I123" s="812"/>
      <c r="J123" s="812"/>
      <c r="K123" s="812"/>
      <c r="L123" s="812"/>
      <c r="M123" s="812"/>
      <c r="N123" s="812"/>
      <c r="O123" s="812"/>
      <c r="P123" s="813"/>
      <c r="Q123" s="813"/>
      <c r="R123" s="813"/>
      <c r="S123" s="809"/>
      <c r="V123" s="790"/>
      <c r="W123" s="790"/>
      <c r="X123" s="790"/>
      <c r="Y123" s="790"/>
      <c r="Z123" s="790"/>
      <c r="AA123" s="790"/>
      <c r="AB123" s="790"/>
      <c r="AK123" s="754"/>
      <c r="AL123" s="754"/>
      <c r="AM123" s="754"/>
      <c r="AN123" s="754"/>
      <c r="AO123" s="754"/>
      <c r="AQ123" s="810"/>
    </row>
    <row r="124" spans="1:43" s="803" customFormat="1" ht="15" customHeight="1" outlineLevel="2" x14ac:dyDescent="0.2">
      <c r="C124" s="804"/>
      <c r="D124" s="106"/>
      <c r="E124" s="811"/>
      <c r="F124" s="811"/>
      <c r="G124" s="811"/>
      <c r="H124" s="811"/>
      <c r="I124" s="811"/>
      <c r="J124" s="811"/>
      <c r="K124" s="811"/>
      <c r="L124" s="811"/>
      <c r="M124" s="812"/>
      <c r="N124" s="812"/>
      <c r="O124" s="812"/>
      <c r="P124" s="813"/>
      <c r="Q124" s="813"/>
      <c r="R124" s="813"/>
      <c r="S124" s="809"/>
      <c r="V124" s="790"/>
      <c r="W124" s="790"/>
      <c r="X124" s="790"/>
      <c r="Y124" s="790"/>
      <c r="Z124" s="790"/>
      <c r="AA124" s="790"/>
      <c r="AB124" s="790"/>
      <c r="AK124" s="754"/>
      <c r="AL124" s="754"/>
      <c r="AM124" s="754"/>
      <c r="AN124" s="754"/>
      <c r="AO124" s="754"/>
      <c r="AQ124" s="810"/>
    </row>
    <row r="125" spans="1:43" s="815" customFormat="1" ht="15" customHeight="1" outlineLevel="2" x14ac:dyDescent="0.25">
      <c r="A125" s="814" t="str">
        <f>D121</f>
        <v>3.1.9</v>
      </c>
      <c r="C125" s="816"/>
      <c r="D125" s="817"/>
      <c r="E125" s="818"/>
      <c r="F125" s="818"/>
      <c r="G125" s="830" t="str">
        <f>CONCATENATE(V125," ","total de"," ",X125," =")</f>
        <v>Extensão total de rede de Esgoto =</v>
      </c>
      <c r="H125" s="863">
        <f>VLOOKUP($A125,'OR - GERAL'!D:AB,16,FALSE)</f>
        <v>25</v>
      </c>
      <c r="I125" s="820" t="str">
        <f>P121</f>
        <v>m</v>
      </c>
      <c r="J125" s="819"/>
      <c r="K125" s="818"/>
      <c r="L125" s="818"/>
      <c r="M125" s="821"/>
      <c r="N125" s="821"/>
      <c r="O125" s="821"/>
      <c r="P125" s="822"/>
      <c r="Q125" s="822"/>
      <c r="R125" s="822"/>
      <c r="S125" s="823"/>
      <c r="V125" s="831" t="str">
        <f>IF(P121="Unid","Quantidade",IF(P121="m","Extensão",IF(OR(P121="m²",P121="m2",P121="ha"),"Área",IF(P121="m³","Volume",IF(P121="kg","Massa",IF(P121="t","massa",IF(P121="m³xkm","transporte",IF(P121="txkm","transporte",IF(P121="gl","Quantidade",IF(P121="vb","Quantidade",IF(P121="%","percentual",IF(P121="mês","Período",""))))))))))))</f>
        <v>Extensão</v>
      </c>
      <c r="W125" s="824"/>
      <c r="X125" s="831" t="s">
        <v>761</v>
      </c>
      <c r="Y125" s="824"/>
      <c r="Z125" s="824"/>
      <c r="AA125" s="824"/>
      <c r="AB125" s="824"/>
      <c r="AK125" s="825"/>
      <c r="AL125" s="825"/>
      <c r="AM125" s="825"/>
      <c r="AN125" s="825"/>
      <c r="AO125" s="825"/>
      <c r="AQ125" s="826"/>
    </row>
    <row r="126" spans="1:43" s="803" customFormat="1" ht="15" customHeight="1" outlineLevel="2" x14ac:dyDescent="0.25">
      <c r="C126" s="804"/>
      <c r="D126" s="106"/>
      <c r="E126" s="818"/>
      <c r="F126" s="818"/>
      <c r="G126" s="818"/>
      <c r="H126" s="819"/>
      <c r="I126" s="820"/>
      <c r="J126" s="819"/>
      <c r="K126" s="818"/>
      <c r="L126" s="818"/>
      <c r="M126" s="821"/>
      <c r="N126" s="821"/>
      <c r="O126" s="821"/>
      <c r="P126" s="822"/>
      <c r="Q126" s="822"/>
      <c r="R126" s="822"/>
      <c r="S126" s="823"/>
      <c r="T126" s="815"/>
      <c r="U126" s="815"/>
      <c r="V126" s="824"/>
      <c r="W126" s="824"/>
      <c r="X126" s="824"/>
      <c r="Y126" s="790"/>
      <c r="Z126" s="790"/>
      <c r="AA126" s="790"/>
      <c r="AB126" s="790"/>
      <c r="AK126" s="754"/>
      <c r="AL126" s="754"/>
      <c r="AM126" s="754"/>
      <c r="AN126" s="754"/>
      <c r="AO126" s="754"/>
      <c r="AQ126" s="810"/>
    </row>
    <row r="127" spans="1:43" s="795" customFormat="1" ht="30" customHeight="1" outlineLevel="2" x14ac:dyDescent="0.2">
      <c r="C127" s="796"/>
      <c r="D127" s="797" t="s">
        <v>123</v>
      </c>
      <c r="E127" s="867" t="str">
        <f>VLOOKUP($D127,'OR - GERAL'!$D:$AB,4,FALSE)</f>
        <v>DER/Rod.</v>
      </c>
      <c r="F127" s="862">
        <f>VLOOKUP($D127,'OR - GERAL'!$D:$AB,7,FALSE)</f>
        <v>41544</v>
      </c>
      <c r="G127" s="937" t="str">
        <f>VLOOKUP($D127,'OR - GERAL'!D:AB,10,FALSE)</f>
        <v>Mobilização e desmobilização de equipamentos com carreta prancha (máximo)</v>
      </c>
      <c r="H127" s="937"/>
      <c r="I127" s="937"/>
      <c r="J127" s="937"/>
      <c r="K127" s="937"/>
      <c r="L127" s="937"/>
      <c r="M127" s="937"/>
      <c r="N127" s="937"/>
      <c r="O127" s="937"/>
      <c r="P127" s="862" t="str">
        <f>VLOOKUP($D127,'OR - GERAL'!$D:$AB,13,FALSE)</f>
        <v>h</v>
      </c>
      <c r="Q127" s="798"/>
      <c r="R127" s="798"/>
      <c r="S127" s="799"/>
      <c r="V127" s="800"/>
      <c r="W127" s="800"/>
      <c r="X127" s="800"/>
      <c r="Y127" s="800"/>
      <c r="Z127" s="800"/>
      <c r="AA127" s="800"/>
      <c r="AB127" s="800"/>
      <c r="AK127" s="801"/>
      <c r="AL127" s="801"/>
      <c r="AM127" s="801"/>
      <c r="AN127" s="801"/>
      <c r="AO127" s="801"/>
      <c r="AQ127" s="802"/>
    </row>
    <row r="128" spans="1:43" s="803" customFormat="1" ht="15" customHeight="1" outlineLevel="2" x14ac:dyDescent="0.2">
      <c r="C128" s="804"/>
      <c r="D128" s="805"/>
      <c r="E128" s="805"/>
      <c r="F128" s="806"/>
      <c r="G128" s="807"/>
      <c r="H128" s="807"/>
      <c r="I128" s="807"/>
      <c r="J128" s="807"/>
      <c r="K128" s="807"/>
      <c r="L128" s="807"/>
      <c r="M128" s="807"/>
      <c r="N128" s="807"/>
      <c r="O128" s="807"/>
      <c r="P128" s="808"/>
      <c r="Q128" s="808"/>
      <c r="R128" s="808"/>
      <c r="S128" s="809"/>
      <c r="V128" s="790"/>
      <c r="W128" s="790"/>
      <c r="X128" s="790"/>
      <c r="Y128" s="790"/>
      <c r="Z128" s="790"/>
      <c r="AA128" s="790"/>
      <c r="AB128" s="790"/>
      <c r="AK128" s="754"/>
      <c r="AL128" s="754"/>
      <c r="AM128" s="754"/>
      <c r="AN128" s="754"/>
      <c r="AO128" s="754"/>
      <c r="AQ128" s="810"/>
    </row>
    <row r="129" spans="1:43" s="803" customFormat="1" ht="15" customHeight="1" outlineLevel="2" x14ac:dyDescent="0.2">
      <c r="C129" s="804"/>
      <c r="D129" s="106"/>
      <c r="E129" s="869" t="s">
        <v>745</v>
      </c>
      <c r="F129" s="835"/>
      <c r="G129" s="812"/>
      <c r="H129" s="812"/>
      <c r="I129" s="812"/>
      <c r="J129" s="812"/>
      <c r="K129" s="812"/>
      <c r="L129" s="812"/>
      <c r="M129" s="812"/>
      <c r="N129" s="812"/>
      <c r="O129" s="812"/>
      <c r="P129" s="813"/>
      <c r="Q129" s="813"/>
      <c r="R129" s="813"/>
      <c r="S129" s="809"/>
      <c r="V129" s="790"/>
      <c r="W129" s="790"/>
      <c r="X129" s="790"/>
      <c r="Y129" s="790"/>
      <c r="Z129" s="790"/>
      <c r="AA129" s="790"/>
      <c r="AB129" s="790"/>
      <c r="AK129" s="754"/>
      <c r="AL129" s="754"/>
      <c r="AM129" s="754"/>
      <c r="AN129" s="754"/>
      <c r="AO129" s="754"/>
      <c r="AQ129" s="810"/>
    </row>
    <row r="130" spans="1:43" s="803" customFormat="1" ht="15" customHeight="1" outlineLevel="2" x14ac:dyDescent="0.2">
      <c r="C130" s="804"/>
      <c r="D130" s="106"/>
      <c r="E130" s="811"/>
      <c r="F130" s="811"/>
      <c r="G130" s="811"/>
      <c r="H130" s="811"/>
      <c r="I130" s="811"/>
      <c r="J130" s="811"/>
      <c r="K130" s="811"/>
      <c r="L130" s="811"/>
      <c r="M130" s="812"/>
      <c r="N130" s="812"/>
      <c r="O130" s="812"/>
      <c r="P130" s="813"/>
      <c r="Q130" s="813"/>
      <c r="R130" s="813"/>
      <c r="S130" s="809"/>
      <c r="V130" s="790"/>
      <c r="W130" s="790"/>
      <c r="X130" s="790"/>
      <c r="Y130" s="790"/>
      <c r="Z130" s="790"/>
      <c r="AA130" s="790"/>
      <c r="AB130" s="790"/>
      <c r="AK130" s="754"/>
      <c r="AL130" s="754"/>
      <c r="AM130" s="754"/>
      <c r="AN130" s="754"/>
      <c r="AO130" s="754"/>
      <c r="AQ130" s="810"/>
    </row>
    <row r="131" spans="1:43" s="815" customFormat="1" ht="15" customHeight="1" outlineLevel="2" x14ac:dyDescent="0.25">
      <c r="A131" s="814" t="str">
        <f>D127</f>
        <v>3.2.1</v>
      </c>
      <c r="C131" s="816"/>
      <c r="D131" s="817"/>
      <c r="E131" s="818"/>
      <c r="F131" s="818"/>
      <c r="G131" s="830" t="str">
        <f>CONCATENATE(V131," ","total de"," ",X131," =")</f>
        <v>hora total de Mobilizações =</v>
      </c>
      <c r="H131" s="863">
        <f>VLOOKUP($A131,'OR - GERAL'!D:AB,16,FALSE)</f>
        <v>192</v>
      </c>
      <c r="I131" s="820" t="str">
        <f>P127</f>
        <v>h</v>
      </c>
      <c r="J131" s="819"/>
      <c r="K131" s="818"/>
      <c r="L131" s="818"/>
      <c r="M131" s="821"/>
      <c r="N131" s="821"/>
      <c r="O131" s="821"/>
      <c r="P131" s="822"/>
      <c r="Q131" s="822"/>
      <c r="R131" s="822"/>
      <c r="S131" s="823"/>
      <c r="V131" s="831" t="s">
        <v>227</v>
      </c>
      <c r="W131" s="824"/>
      <c r="X131" s="831" t="s">
        <v>760</v>
      </c>
      <c r="Y131" s="824"/>
      <c r="Z131" s="824"/>
      <c r="AA131" s="824"/>
      <c r="AB131" s="824"/>
      <c r="AK131" s="825"/>
      <c r="AL131" s="825"/>
      <c r="AM131" s="825"/>
      <c r="AN131" s="825"/>
      <c r="AO131" s="825"/>
      <c r="AQ131" s="826"/>
    </row>
    <row r="132" spans="1:43" s="803" customFormat="1" ht="15" customHeight="1" outlineLevel="2" x14ac:dyDescent="0.25">
      <c r="C132" s="804"/>
      <c r="D132" s="106"/>
      <c r="E132" s="818"/>
      <c r="F132" s="818"/>
      <c r="G132" s="818"/>
      <c r="H132" s="819"/>
      <c r="I132" s="820"/>
      <c r="J132" s="819"/>
      <c r="K132" s="818"/>
      <c r="L132" s="818"/>
      <c r="M132" s="821"/>
      <c r="N132" s="821"/>
      <c r="O132" s="821"/>
      <c r="P132" s="822"/>
      <c r="Q132" s="822"/>
      <c r="R132" s="822"/>
      <c r="S132" s="823"/>
      <c r="T132" s="815"/>
      <c r="U132" s="815"/>
      <c r="V132" s="824"/>
      <c r="W132" s="824"/>
      <c r="X132" s="824"/>
      <c r="Y132" s="790"/>
      <c r="Z132" s="790"/>
      <c r="AA132" s="790"/>
      <c r="AB132" s="790"/>
      <c r="AK132" s="754"/>
      <c r="AL132" s="754"/>
      <c r="AM132" s="754"/>
      <c r="AN132" s="754"/>
      <c r="AO132" s="754"/>
      <c r="AQ132" s="810"/>
    </row>
    <row r="133" spans="1:43" s="795" customFormat="1" ht="30" customHeight="1" outlineLevel="2" x14ac:dyDescent="0.2">
      <c r="C133" s="796"/>
      <c r="D133" s="797" t="s">
        <v>124</v>
      </c>
      <c r="E133" s="867" t="str">
        <f>VLOOKUP($D133,'OR - GERAL'!$D:$AB,4,FALSE)</f>
        <v>DER/Edif.</v>
      </c>
      <c r="F133" s="862">
        <f>VLOOKUP($D133,'OR - GERAL'!$D:$AB,7,FALSE)</f>
        <v>20344</v>
      </c>
      <c r="G133" s="937" t="str">
        <f>VLOOKUP($D133,'OR - GERAL'!D:AB,10,FALSE)</f>
        <v>Mobilização E Desmobilização De Conteiner Locado Para Barracão De Obra</v>
      </c>
      <c r="H133" s="937"/>
      <c r="I133" s="937"/>
      <c r="J133" s="937"/>
      <c r="K133" s="937"/>
      <c r="L133" s="937"/>
      <c r="M133" s="937"/>
      <c r="N133" s="937"/>
      <c r="O133" s="937"/>
      <c r="P133" s="862" t="str">
        <f>VLOOKUP($D133,'OR - GERAL'!$D:$AB,13,FALSE)</f>
        <v>unid</v>
      </c>
      <c r="Q133" s="798"/>
      <c r="R133" s="798"/>
      <c r="S133" s="799"/>
      <c r="V133" s="800"/>
      <c r="W133" s="800"/>
      <c r="X133" s="800"/>
      <c r="Y133" s="800"/>
      <c r="Z133" s="800"/>
      <c r="AA133" s="800"/>
      <c r="AB133" s="800"/>
      <c r="AK133" s="801"/>
      <c r="AL133" s="801"/>
      <c r="AM133" s="801"/>
      <c r="AN133" s="801"/>
      <c r="AO133" s="801"/>
      <c r="AQ133" s="802"/>
    </row>
    <row r="134" spans="1:43" s="803" customFormat="1" ht="15" customHeight="1" outlineLevel="2" x14ac:dyDescent="0.2">
      <c r="C134" s="804"/>
      <c r="D134" s="805"/>
      <c r="E134" s="805"/>
      <c r="F134" s="806"/>
      <c r="G134" s="807"/>
      <c r="H134" s="807"/>
      <c r="I134" s="807"/>
      <c r="J134" s="807"/>
      <c r="K134" s="807"/>
      <c r="L134" s="807"/>
      <c r="M134" s="807"/>
      <c r="N134" s="807"/>
      <c r="O134" s="807"/>
      <c r="P134" s="808"/>
      <c r="Q134" s="808"/>
      <c r="R134" s="808"/>
      <c r="S134" s="809"/>
      <c r="V134" s="790"/>
      <c r="W134" s="790"/>
      <c r="X134" s="790"/>
      <c r="Y134" s="790"/>
      <c r="Z134" s="790"/>
      <c r="AA134" s="790"/>
      <c r="AB134" s="790"/>
      <c r="AK134" s="754"/>
      <c r="AL134" s="754"/>
      <c r="AM134" s="754"/>
      <c r="AN134" s="754"/>
      <c r="AO134" s="754"/>
      <c r="AQ134" s="810"/>
    </row>
    <row r="135" spans="1:43" s="803" customFormat="1" ht="15" customHeight="1" outlineLevel="2" x14ac:dyDescent="0.2">
      <c r="C135" s="804"/>
      <c r="D135" s="106"/>
      <c r="E135" s="869" t="s">
        <v>746</v>
      </c>
      <c r="F135" s="835"/>
      <c r="G135" s="812"/>
      <c r="H135" s="812"/>
      <c r="I135" s="812"/>
      <c r="J135" s="812"/>
      <c r="K135" s="812"/>
      <c r="L135" s="812"/>
      <c r="M135" s="812"/>
      <c r="N135" s="812"/>
      <c r="O135" s="812"/>
      <c r="P135" s="813"/>
      <c r="Q135" s="813"/>
      <c r="R135" s="813"/>
      <c r="S135" s="809"/>
      <c r="V135" s="790"/>
      <c r="W135" s="790"/>
      <c r="X135" s="790"/>
      <c r="Y135" s="790"/>
      <c r="Z135" s="790"/>
      <c r="AA135" s="790"/>
      <c r="AB135" s="790"/>
      <c r="AK135" s="754"/>
      <c r="AL135" s="754"/>
      <c r="AM135" s="754"/>
      <c r="AN135" s="754"/>
      <c r="AO135" s="754"/>
      <c r="AQ135" s="810"/>
    </row>
    <row r="136" spans="1:43" s="803" customFormat="1" ht="15" customHeight="1" outlineLevel="2" x14ac:dyDescent="0.2">
      <c r="C136" s="804"/>
      <c r="D136" s="106"/>
      <c r="E136" s="811"/>
      <c r="F136" s="811"/>
      <c r="G136" s="811"/>
      <c r="H136" s="811"/>
      <c r="I136" s="811"/>
      <c r="J136" s="811"/>
      <c r="K136" s="811"/>
      <c r="L136" s="811"/>
      <c r="M136" s="812"/>
      <c r="N136" s="812"/>
      <c r="O136" s="812"/>
      <c r="P136" s="813"/>
      <c r="Q136" s="813"/>
      <c r="R136" s="813"/>
      <c r="S136" s="809"/>
      <c r="V136" s="790"/>
      <c r="W136" s="790"/>
      <c r="X136" s="790"/>
      <c r="Y136" s="790"/>
      <c r="Z136" s="790"/>
      <c r="AA136" s="790"/>
      <c r="AB136" s="790"/>
      <c r="AK136" s="754"/>
      <c r="AL136" s="754"/>
      <c r="AM136" s="754"/>
      <c r="AN136" s="754"/>
      <c r="AO136" s="754"/>
      <c r="AQ136" s="810"/>
    </row>
    <row r="137" spans="1:43" s="815" customFormat="1" ht="15" customHeight="1" outlineLevel="2" x14ac:dyDescent="0.25">
      <c r="A137" s="814" t="str">
        <f>D133</f>
        <v>3.2.2</v>
      </c>
      <c r="C137" s="816"/>
      <c r="D137" s="817"/>
      <c r="E137" s="818"/>
      <c r="F137" s="818"/>
      <c r="G137" s="830" t="str">
        <f>CONCATENATE(V137," ","total de"," ",X137," =")</f>
        <v>Quantidade total de Mobilizações =</v>
      </c>
      <c r="H137" s="863">
        <f>VLOOKUP($A137,'OR - GERAL'!D:AB,16,FALSE)</f>
        <v>8</v>
      </c>
      <c r="I137" s="820" t="str">
        <f>P133</f>
        <v>unid</v>
      </c>
      <c r="J137" s="819"/>
      <c r="K137" s="818"/>
      <c r="L137" s="818"/>
      <c r="M137" s="821"/>
      <c r="N137" s="821"/>
      <c r="O137" s="821"/>
      <c r="P137" s="822"/>
      <c r="Q137" s="822"/>
      <c r="R137" s="822"/>
      <c r="S137" s="823"/>
      <c r="V137" s="831" t="str">
        <f>IF(P133="Unid","Quantidade",IF(P133="m","Extensão",IF(OR(P133="m²",P133="m2",P133="ha"),"Área",IF(P133="m³","Volume",IF(P133="kg","Massa",IF(P133="t","massa",IF(P133="m³xkm","transporte",IF(P133="txkm","transporte",IF(P133="gl","Quantidade",IF(P133="vb","Quantidade",IF(P133="%","percentual",IF(P133="mês","Período",""))))))))))))</f>
        <v>Quantidade</v>
      </c>
      <c r="W137" s="824"/>
      <c r="X137" s="831" t="s">
        <v>760</v>
      </c>
      <c r="Y137" s="824"/>
      <c r="Z137" s="824"/>
      <c r="AA137" s="824"/>
      <c r="AB137" s="824"/>
      <c r="AK137" s="825"/>
      <c r="AL137" s="825"/>
      <c r="AM137" s="825"/>
      <c r="AN137" s="825"/>
      <c r="AO137" s="825"/>
      <c r="AQ137" s="826"/>
    </row>
    <row r="138" spans="1:43" s="803" customFormat="1" ht="15" customHeight="1" outlineLevel="2" x14ac:dyDescent="0.25">
      <c r="C138" s="804"/>
      <c r="D138" s="106"/>
      <c r="E138" s="818"/>
      <c r="F138" s="818"/>
      <c r="G138" s="818"/>
      <c r="H138" s="819"/>
      <c r="I138" s="820"/>
      <c r="J138" s="819"/>
      <c r="K138" s="818"/>
      <c r="L138" s="818"/>
      <c r="M138" s="821"/>
      <c r="N138" s="821"/>
      <c r="O138" s="821"/>
      <c r="P138" s="822"/>
      <c r="Q138" s="822"/>
      <c r="R138" s="822"/>
      <c r="S138" s="823"/>
      <c r="T138" s="815"/>
      <c r="U138" s="815"/>
      <c r="V138" s="824"/>
      <c r="W138" s="824"/>
      <c r="X138" s="824"/>
      <c r="Y138" s="790"/>
      <c r="Z138" s="790"/>
      <c r="AA138" s="790"/>
      <c r="AB138" s="790"/>
      <c r="AK138" s="754"/>
      <c r="AL138" s="754"/>
      <c r="AM138" s="754"/>
      <c r="AN138" s="754"/>
      <c r="AO138" s="754"/>
      <c r="AQ138" s="810"/>
    </row>
    <row r="139" spans="1:43" s="435" customFormat="1" ht="30" customHeight="1" x14ac:dyDescent="0.2">
      <c r="C139" s="560"/>
      <c r="D139" s="784" t="s">
        <v>94</v>
      </c>
      <c r="E139" s="785" t="str">
        <f>VLOOKUP($D139,'OR - GERAL'!D:AB,10,FALSE)</f>
        <v>TERRAPLENAGEM</v>
      </c>
      <c r="F139" s="784"/>
      <c r="G139" s="784"/>
      <c r="H139" s="784"/>
      <c r="I139" s="784"/>
      <c r="J139" s="786"/>
      <c r="K139" s="784"/>
      <c r="L139" s="784"/>
      <c r="M139" s="787"/>
      <c r="N139" s="787"/>
      <c r="O139" s="787"/>
      <c r="P139" s="788"/>
      <c r="Q139" s="789"/>
      <c r="R139" s="789"/>
      <c r="S139" s="442"/>
      <c r="V139" s="790"/>
      <c r="W139" s="453"/>
      <c r="X139" s="453"/>
      <c r="Y139" s="453"/>
      <c r="Z139" s="453"/>
      <c r="AA139" s="453"/>
      <c r="AB139" s="453"/>
      <c r="AJ139" s="119"/>
      <c r="AK139" s="119"/>
      <c r="AL139" s="119"/>
      <c r="AM139" s="119"/>
      <c r="AN139" s="119"/>
      <c r="AO139" s="119"/>
      <c r="AQ139" s="439"/>
    </row>
    <row r="140" spans="1:43" s="435" customFormat="1" ht="18" customHeight="1" outlineLevel="1" x14ac:dyDescent="0.2">
      <c r="C140" s="560"/>
      <c r="D140" s="791" t="s">
        <v>11</v>
      </c>
      <c r="E140" s="860" t="str">
        <f>VLOOKUP($D140,'OR - GERAL'!D:AB,10,FALSE)</f>
        <v>Limpeza do terreno</v>
      </c>
      <c r="F140" s="791"/>
      <c r="G140" s="792"/>
      <c r="H140" s="791"/>
      <c r="I140" s="791"/>
      <c r="J140" s="793"/>
      <c r="K140" s="793"/>
      <c r="L140" s="793"/>
      <c r="M140" s="792"/>
      <c r="N140" s="792"/>
      <c r="O140" s="792"/>
      <c r="P140" s="794"/>
      <c r="Q140" s="794"/>
      <c r="R140" s="794"/>
      <c r="S140" s="442"/>
      <c r="V140" s="453"/>
      <c r="W140" s="453"/>
      <c r="X140" s="453"/>
      <c r="Y140" s="453"/>
      <c r="Z140" s="453"/>
      <c r="AA140" s="453"/>
      <c r="AB140" s="453"/>
      <c r="AK140" s="119"/>
      <c r="AL140" s="119"/>
      <c r="AM140" s="119"/>
      <c r="AN140" s="119"/>
      <c r="AO140" s="119"/>
      <c r="AQ140" s="439"/>
    </row>
    <row r="141" spans="1:43" s="795" customFormat="1" ht="30" customHeight="1" outlineLevel="2" x14ac:dyDescent="0.2">
      <c r="C141" s="796"/>
      <c r="D141" s="797" t="s">
        <v>191</v>
      </c>
      <c r="E141" s="867" t="str">
        <f>VLOOKUP($D141,'OR - GERAL'!$D:$AB,4,FALSE)</f>
        <v>SINAPI-ES</v>
      </c>
      <c r="F141" s="862">
        <f>VLOOKUP($D141,'OR - GERAL'!$D:$AB,7,FALSE)</f>
        <v>98525</v>
      </c>
      <c r="G141" s="937" t="str">
        <f>VLOOKUP($D141,'OR - GERAL'!D:AB,10,FALSE)</f>
        <v>limpeza mecanizada de camada vegetal, vegetação e pequenas árvores (diâmetro de tronco menor que 0,20 m), com trator de esteiras.af_05/2018</v>
      </c>
      <c r="H141" s="937"/>
      <c r="I141" s="937"/>
      <c r="J141" s="937"/>
      <c r="K141" s="937"/>
      <c r="L141" s="937"/>
      <c r="M141" s="937"/>
      <c r="N141" s="937"/>
      <c r="O141" s="937"/>
      <c r="P141" s="862" t="str">
        <f>VLOOKUP($D141,'OR - GERAL'!$D:$AB,13,FALSE)</f>
        <v>m²</v>
      </c>
      <c r="Q141" s="798"/>
      <c r="R141" s="798"/>
      <c r="S141" s="799"/>
      <c r="V141" s="800"/>
      <c r="W141" s="800"/>
      <c r="X141" s="800"/>
      <c r="Y141" s="800"/>
      <c r="Z141" s="800"/>
      <c r="AA141" s="800"/>
      <c r="AB141" s="800"/>
      <c r="AK141" s="801"/>
      <c r="AL141" s="801"/>
      <c r="AM141" s="801"/>
      <c r="AN141" s="801"/>
      <c r="AO141" s="801"/>
      <c r="AQ141" s="802"/>
    </row>
    <row r="142" spans="1:43" s="803" customFormat="1" ht="11.25" customHeight="1" outlineLevel="2" x14ac:dyDescent="0.2">
      <c r="C142" s="804"/>
      <c r="D142" s="805"/>
      <c r="E142" s="805"/>
      <c r="F142" s="806"/>
      <c r="G142" s="807"/>
      <c r="H142" s="807"/>
      <c r="I142" s="807"/>
      <c r="J142" s="807"/>
      <c r="K142" s="807"/>
      <c r="L142" s="807"/>
      <c r="M142" s="807"/>
      <c r="N142" s="807"/>
      <c r="O142" s="807"/>
      <c r="P142" s="808"/>
      <c r="Q142" s="808"/>
      <c r="R142" s="808"/>
      <c r="S142" s="809"/>
      <c r="V142" s="790"/>
      <c r="W142" s="790"/>
      <c r="X142" s="790"/>
      <c r="Y142" s="790"/>
      <c r="Z142" s="790"/>
      <c r="AA142" s="790"/>
      <c r="AB142" s="790"/>
      <c r="AK142" s="754"/>
      <c r="AL142" s="754"/>
      <c r="AM142" s="754"/>
      <c r="AN142" s="754"/>
      <c r="AO142" s="754"/>
      <c r="AQ142" s="810"/>
    </row>
    <row r="143" spans="1:43" s="803" customFormat="1" ht="15" customHeight="1" outlineLevel="2" x14ac:dyDescent="0.2">
      <c r="C143" s="804"/>
      <c r="D143" s="106"/>
      <c r="E143" s="869" t="s">
        <v>631</v>
      </c>
      <c r="F143" s="835"/>
      <c r="G143" s="812"/>
      <c r="H143" s="812"/>
      <c r="I143" s="812"/>
      <c r="J143" s="812"/>
      <c r="K143" s="812"/>
      <c r="L143" s="812"/>
      <c r="M143" s="812"/>
      <c r="N143" s="812"/>
      <c r="O143" s="812"/>
      <c r="P143" s="813"/>
      <c r="Q143" s="813"/>
      <c r="R143" s="813"/>
      <c r="S143" s="809"/>
      <c r="V143" s="790"/>
      <c r="W143" s="790"/>
      <c r="X143" s="790"/>
      <c r="Y143" s="790"/>
      <c r="Z143" s="790"/>
      <c r="AA143" s="790"/>
      <c r="AB143" s="790"/>
      <c r="AK143" s="754"/>
      <c r="AL143" s="754"/>
      <c r="AM143" s="754"/>
      <c r="AN143" s="754"/>
      <c r="AO143" s="754"/>
      <c r="AQ143" s="810"/>
    </row>
    <row r="144" spans="1:43" s="803" customFormat="1" ht="6.75" customHeight="1" outlineLevel="2" x14ac:dyDescent="0.2">
      <c r="C144" s="804"/>
      <c r="D144" s="106"/>
      <c r="E144" s="811"/>
      <c r="F144" s="811"/>
      <c r="G144" s="811"/>
      <c r="H144" s="811"/>
      <c r="I144" s="811"/>
      <c r="J144" s="811"/>
      <c r="K144" s="811"/>
      <c r="L144" s="811"/>
      <c r="M144" s="812"/>
      <c r="N144" s="812"/>
      <c r="O144" s="812"/>
      <c r="P144" s="813"/>
      <c r="Q144" s="813"/>
      <c r="R144" s="813"/>
      <c r="S144" s="809"/>
      <c r="V144" s="790"/>
      <c r="W144" s="790"/>
      <c r="X144" s="790"/>
      <c r="Y144" s="790"/>
      <c r="Z144" s="790"/>
      <c r="AA144" s="790"/>
      <c r="AB144" s="790"/>
      <c r="AK144" s="754"/>
      <c r="AL144" s="754"/>
      <c r="AM144" s="754"/>
      <c r="AN144" s="754"/>
      <c r="AO144" s="754"/>
      <c r="AQ144" s="810"/>
    </row>
    <row r="145" spans="1:43" s="815" customFormat="1" ht="15" customHeight="1" outlineLevel="2" x14ac:dyDescent="0.25">
      <c r="A145" s="814" t="str">
        <f>D141</f>
        <v>4.1.1</v>
      </c>
      <c r="C145" s="816"/>
      <c r="D145" s="817"/>
      <c r="E145" s="818"/>
      <c r="F145" s="818"/>
      <c r="G145" s="830"/>
      <c r="H145" s="863">
        <v>22025.82</v>
      </c>
      <c r="I145" s="820" t="str">
        <f>P141</f>
        <v>m²</v>
      </c>
      <c r="J145" s="819"/>
      <c r="K145" s="818"/>
      <c r="L145" s="818"/>
      <c r="M145" s="821"/>
      <c r="N145" s="821"/>
      <c r="O145" s="821"/>
      <c r="P145" s="822"/>
      <c r="Q145" s="822"/>
      <c r="R145" s="822"/>
      <c r="S145" s="823"/>
      <c r="V145" s="831" t="str">
        <f>IF(P141="Unid","Quantidade",IF(P141="m","Extensão",IF(OR(P141="m²",P141="m2",P141="ha"),"Área",IF(P141="m³","Volume",IF(P141="kg","Massa",IF(P141="t","massa",IF(P141="m³xkm","transporte",IF(P141="txkm","transporte",IF(P141="gl","Quantidade",IF(P141="vb","Quantidade",IF(P141="%","percentual",IF(P141="mês","Período",""))))))))))))</f>
        <v>Área</v>
      </c>
      <c r="W145" s="824"/>
      <c r="X145" s="831" t="e">
        <f ca="1">_xlfn.TEXTBEFORE(G141," ")</f>
        <v>#NAME?</v>
      </c>
      <c r="Y145" s="824"/>
      <c r="Z145" s="824"/>
      <c r="AA145" s="824"/>
      <c r="AB145" s="824"/>
      <c r="AK145" s="825"/>
      <c r="AL145" s="825"/>
      <c r="AM145" s="825"/>
      <c r="AN145" s="825"/>
      <c r="AO145" s="825"/>
      <c r="AQ145" s="826"/>
    </row>
    <row r="146" spans="1:43" s="803" customFormat="1" ht="15" customHeight="1" outlineLevel="2" x14ac:dyDescent="0.25">
      <c r="C146" s="804"/>
      <c r="D146" s="106"/>
      <c r="E146" s="818"/>
      <c r="F146" s="818"/>
      <c r="G146" s="818"/>
      <c r="H146" s="819"/>
      <c r="I146" s="820"/>
      <c r="J146" s="819"/>
      <c r="K146" s="818"/>
      <c r="L146" s="818"/>
      <c r="M146" s="821"/>
      <c r="N146" s="821"/>
      <c r="O146" s="821"/>
      <c r="P146" s="822"/>
      <c r="Q146" s="822"/>
      <c r="R146" s="822"/>
      <c r="S146" s="823"/>
      <c r="T146" s="815"/>
      <c r="U146" s="815"/>
      <c r="V146" s="824"/>
      <c r="W146" s="824"/>
      <c r="X146" s="824"/>
      <c r="Y146" s="790"/>
      <c r="Z146" s="790"/>
      <c r="AA146" s="790"/>
      <c r="AB146" s="790"/>
      <c r="AK146" s="754"/>
      <c r="AL146" s="754"/>
      <c r="AM146" s="754"/>
      <c r="AN146" s="754"/>
      <c r="AO146" s="754"/>
      <c r="AQ146" s="810"/>
    </row>
    <row r="147" spans="1:43" s="795" customFormat="1" ht="30" customHeight="1" outlineLevel="2" x14ac:dyDescent="0.2">
      <c r="C147" s="796"/>
      <c r="D147" s="797" t="s">
        <v>192</v>
      </c>
      <c r="E147" s="867" t="str">
        <f>VLOOKUP($D147,'OR - GERAL'!$D:$AB,4,FALSE)</f>
        <v>SINAPI-ES</v>
      </c>
      <c r="F147" s="862">
        <f>VLOOKUP($D147,'OR - GERAL'!$D:$AB,7,FALSE)</f>
        <v>100983</v>
      </c>
      <c r="G147" s="937" t="str">
        <f>VLOOKUP($D147,'OR - GERAL'!D:AB,10,FALSE)</f>
        <v xml:space="preserve">carga, manobra e descarga de entulho em caminhão basculante 14 m³ - carga com escavadeira hidráulica  (caçamba de 0,80 m³ / 111 hp) e descarga livre </v>
      </c>
      <c r="H147" s="937"/>
      <c r="I147" s="937"/>
      <c r="J147" s="937"/>
      <c r="K147" s="937"/>
      <c r="L147" s="937"/>
      <c r="M147" s="937"/>
      <c r="N147" s="937"/>
      <c r="O147" s="937"/>
      <c r="P147" s="862" t="str">
        <f>VLOOKUP($D147,'OR - GERAL'!$D:$AB,13,FALSE)</f>
        <v>m³</v>
      </c>
      <c r="Q147" s="798"/>
      <c r="R147" s="798"/>
      <c r="S147" s="799"/>
      <c r="V147" s="800"/>
      <c r="W147" s="800"/>
      <c r="X147" s="800"/>
      <c r="Y147" s="800"/>
      <c r="Z147" s="800"/>
      <c r="AA147" s="800"/>
      <c r="AB147" s="800"/>
      <c r="AK147" s="801"/>
      <c r="AL147" s="801"/>
      <c r="AM147" s="801"/>
      <c r="AN147" s="801"/>
      <c r="AO147" s="801"/>
      <c r="AQ147" s="802"/>
    </row>
    <row r="148" spans="1:43" s="803" customFormat="1" ht="15" customHeight="1" outlineLevel="2" x14ac:dyDescent="0.2">
      <c r="C148" s="804"/>
      <c r="D148" s="805"/>
      <c r="E148" s="805"/>
      <c r="F148" s="806"/>
      <c r="G148" s="807"/>
      <c r="H148" s="807"/>
      <c r="I148" s="807"/>
      <c r="J148" s="807"/>
      <c r="K148" s="807"/>
      <c r="L148" s="807"/>
      <c r="M148" s="807"/>
      <c r="N148" s="807"/>
      <c r="O148" s="807"/>
      <c r="P148" s="808"/>
      <c r="Q148" s="808"/>
      <c r="R148" s="808"/>
      <c r="S148" s="809"/>
      <c r="V148" s="790"/>
      <c r="W148" s="790"/>
      <c r="X148" s="790"/>
      <c r="Y148" s="790"/>
      <c r="Z148" s="790"/>
      <c r="AA148" s="790"/>
      <c r="AB148" s="790"/>
      <c r="AK148" s="754"/>
      <c r="AL148" s="754"/>
      <c r="AM148" s="754"/>
      <c r="AN148" s="754"/>
      <c r="AO148" s="754"/>
      <c r="AQ148" s="810"/>
    </row>
    <row r="149" spans="1:43" s="803" customFormat="1" ht="15" customHeight="1" outlineLevel="2" x14ac:dyDescent="0.2">
      <c r="C149" s="804"/>
      <c r="D149" s="106"/>
      <c r="E149" s="869" t="s">
        <v>654</v>
      </c>
      <c r="F149" s="835"/>
      <c r="G149" s="812"/>
      <c r="H149" s="812"/>
      <c r="I149" s="812"/>
      <c r="J149" s="812"/>
      <c r="K149" s="812"/>
      <c r="L149" s="812"/>
      <c r="M149" s="812"/>
      <c r="N149" s="812"/>
      <c r="O149" s="812"/>
      <c r="P149" s="813"/>
      <c r="Q149" s="813"/>
      <c r="R149" s="813"/>
      <c r="S149" s="809"/>
      <c r="V149" s="790"/>
      <c r="W149" s="790"/>
      <c r="X149" s="790"/>
      <c r="Y149" s="790"/>
      <c r="Z149" s="790"/>
      <c r="AA149" s="790"/>
      <c r="AB149" s="790"/>
      <c r="AK149" s="754"/>
      <c r="AL149" s="754"/>
      <c r="AM149" s="754"/>
      <c r="AN149" s="754"/>
      <c r="AO149" s="754"/>
      <c r="AQ149" s="810"/>
    </row>
    <row r="150" spans="1:43" s="803" customFormat="1" ht="6.75" customHeight="1" outlineLevel="2" x14ac:dyDescent="0.2">
      <c r="C150" s="804"/>
      <c r="D150" s="106"/>
      <c r="E150" s="811"/>
      <c r="F150" s="811"/>
      <c r="G150" s="811"/>
      <c r="H150" s="811"/>
      <c r="I150" s="811"/>
      <c r="J150" s="811"/>
      <c r="K150" s="811"/>
      <c r="L150" s="811"/>
      <c r="M150" s="812"/>
      <c r="N150" s="812"/>
      <c r="O150" s="812"/>
      <c r="P150" s="813"/>
      <c r="Q150" s="813"/>
      <c r="R150" s="813"/>
      <c r="S150" s="809"/>
      <c r="V150" s="790"/>
      <c r="W150" s="790"/>
      <c r="X150" s="790"/>
      <c r="Y150" s="790"/>
      <c r="Z150" s="790"/>
      <c r="AA150" s="790"/>
      <c r="AB150" s="790"/>
      <c r="AK150" s="754"/>
      <c r="AL150" s="754"/>
      <c r="AM150" s="754"/>
      <c r="AN150" s="754"/>
      <c r="AO150" s="754"/>
      <c r="AQ150" s="810"/>
    </row>
    <row r="151" spans="1:43" s="803" customFormat="1" ht="15" customHeight="1" outlineLevel="2" x14ac:dyDescent="0.2">
      <c r="C151" s="804"/>
      <c r="D151" s="106"/>
      <c r="E151" s="95"/>
      <c r="F151" s="934" t="s">
        <v>655</v>
      </c>
      <c r="G151" s="95"/>
      <c r="H151" s="936" t="s">
        <v>580</v>
      </c>
      <c r="J151" s="936" t="s">
        <v>584</v>
      </c>
      <c r="R151" s="813"/>
      <c r="S151" s="809"/>
      <c r="V151" s="790"/>
      <c r="W151" s="790"/>
      <c r="X151" s="790"/>
      <c r="Y151" s="790"/>
      <c r="Z151" s="790"/>
      <c r="AA151" s="790"/>
      <c r="AB151" s="790"/>
      <c r="AK151" s="754"/>
      <c r="AL151" s="754"/>
      <c r="AM151" s="754"/>
      <c r="AN151" s="754"/>
      <c r="AO151" s="754"/>
      <c r="AQ151" s="810"/>
    </row>
    <row r="152" spans="1:43" s="803" customFormat="1" ht="15" customHeight="1" outlineLevel="2" x14ac:dyDescent="0.2">
      <c r="C152" s="804"/>
      <c r="D152" s="106"/>
      <c r="E152" s="95"/>
      <c r="F152" s="935"/>
      <c r="G152" s="95"/>
      <c r="H152" s="936"/>
      <c r="J152" s="936"/>
      <c r="R152" s="813"/>
      <c r="S152" s="809"/>
      <c r="V152" s="790"/>
      <c r="W152" s="790"/>
      <c r="X152" s="790"/>
      <c r="Y152" s="790"/>
      <c r="Z152" s="790"/>
      <c r="AA152" s="790"/>
      <c r="AB152" s="790"/>
      <c r="AK152" s="754"/>
      <c r="AL152" s="754"/>
      <c r="AM152" s="754"/>
      <c r="AN152" s="754"/>
      <c r="AO152" s="754"/>
      <c r="AQ152" s="810"/>
    </row>
    <row r="153" spans="1:43" s="803" customFormat="1" ht="15" customHeight="1" outlineLevel="2" x14ac:dyDescent="0.2">
      <c r="C153" s="804"/>
      <c r="D153" s="106"/>
      <c r="E153" s="875"/>
      <c r="F153" s="870">
        <f>H145</f>
        <v>22025.82</v>
      </c>
      <c r="G153" s="800" t="s">
        <v>575</v>
      </c>
      <c r="H153" s="870">
        <v>0.2</v>
      </c>
      <c r="I153" s="800" t="s">
        <v>576</v>
      </c>
      <c r="J153" s="870">
        <f>F153*H153</f>
        <v>4405.1639999999998</v>
      </c>
      <c r="K153" s="800"/>
      <c r="L153" s="800"/>
      <c r="M153" s="800"/>
      <c r="O153" s="800"/>
      <c r="R153" s="813"/>
      <c r="S153" s="809"/>
      <c r="V153" s="790"/>
      <c r="W153" s="790"/>
      <c r="X153" s="790"/>
      <c r="Y153" s="790"/>
      <c r="Z153" s="790"/>
      <c r="AA153" s="790"/>
      <c r="AB153" s="790"/>
      <c r="AK153" s="754"/>
      <c r="AL153" s="754"/>
      <c r="AM153" s="754"/>
      <c r="AN153" s="754"/>
      <c r="AO153" s="754"/>
      <c r="AQ153" s="810"/>
    </row>
    <row r="154" spans="1:43" s="803" customFormat="1" ht="6.75" customHeight="1" outlineLevel="2" x14ac:dyDescent="0.2">
      <c r="C154" s="804"/>
      <c r="D154" s="106"/>
      <c r="E154" s="811"/>
      <c r="F154" s="811"/>
      <c r="G154" s="811"/>
      <c r="H154" s="811"/>
      <c r="I154" s="811"/>
      <c r="J154" s="811"/>
      <c r="K154" s="811"/>
      <c r="L154" s="811"/>
      <c r="M154" s="812"/>
      <c r="N154" s="812"/>
      <c r="O154" s="812"/>
      <c r="P154" s="813"/>
      <c r="Q154" s="813"/>
      <c r="R154" s="813"/>
      <c r="S154" s="809"/>
      <c r="V154" s="790"/>
      <c r="W154" s="790"/>
      <c r="X154" s="790"/>
      <c r="Y154" s="790"/>
      <c r="Z154" s="790"/>
      <c r="AA154" s="790"/>
      <c r="AB154" s="790"/>
      <c r="AK154" s="754"/>
      <c r="AL154" s="754"/>
      <c r="AM154" s="754"/>
      <c r="AN154" s="754"/>
      <c r="AO154" s="754"/>
      <c r="AQ154" s="810"/>
    </row>
    <row r="155" spans="1:43" s="815" customFormat="1" ht="15" customHeight="1" outlineLevel="2" x14ac:dyDescent="0.25">
      <c r="A155" s="814" t="str">
        <f>D147</f>
        <v>4.1.2</v>
      </c>
      <c r="C155" s="816"/>
      <c r="D155" s="817"/>
      <c r="E155" s="818"/>
      <c r="F155" s="818"/>
      <c r="G155" s="830"/>
      <c r="H155" s="863">
        <f>J153</f>
        <v>4405.1639999999998</v>
      </c>
      <c r="I155" s="820" t="str">
        <f>P147</f>
        <v>m³</v>
      </c>
      <c r="J155" s="819"/>
      <c r="K155" s="818"/>
      <c r="L155" s="818"/>
      <c r="M155" s="821"/>
      <c r="N155" s="821"/>
      <c r="O155" s="821"/>
      <c r="P155" s="822"/>
      <c r="Q155" s="822"/>
      <c r="R155" s="822"/>
      <c r="S155" s="823"/>
      <c r="V155" s="831" t="str">
        <f>IF(P147="Unid","Quantidade",IF(P147="m","Extensão",IF(OR(P147="m²",P147="m2",P147="ha"),"Área",IF(P147="m³","Volume",IF(P147="kg","Massa",IF(P147="t","massa",IF(P147="m³xkm","transporte",IF(P147="txkm","transporte",IF(P147="gl","Quantidade",IF(P147="vb","Quantidade",IF(P147="%","percentual",IF(P147="mês","Período",""))))))))))))</f>
        <v>Volume</v>
      </c>
      <c r="W155" s="824"/>
      <c r="X155" s="831" t="e">
        <f ca="1">_xlfn.TEXTBEFORE(G147," ")</f>
        <v>#NAME?</v>
      </c>
      <c r="Y155" s="824"/>
      <c r="Z155" s="824"/>
      <c r="AA155" s="824"/>
      <c r="AB155" s="824"/>
      <c r="AK155" s="825"/>
      <c r="AL155" s="825"/>
      <c r="AM155" s="825"/>
      <c r="AN155" s="825"/>
      <c r="AO155" s="825"/>
      <c r="AQ155" s="826"/>
    </row>
    <row r="156" spans="1:43" s="803" customFormat="1" ht="15" customHeight="1" outlineLevel="2" x14ac:dyDescent="0.25">
      <c r="C156" s="804"/>
      <c r="D156" s="106"/>
      <c r="E156" s="818"/>
      <c r="F156" s="818"/>
      <c r="G156" s="818"/>
      <c r="H156" s="819"/>
      <c r="I156" s="820"/>
      <c r="J156" s="819"/>
      <c r="K156" s="818"/>
      <c r="L156" s="818"/>
      <c r="M156" s="821"/>
      <c r="N156" s="821"/>
      <c r="O156" s="821"/>
      <c r="P156" s="822"/>
      <c r="Q156" s="822"/>
      <c r="R156" s="822"/>
      <c r="S156" s="823"/>
      <c r="T156" s="815"/>
      <c r="U156" s="815"/>
      <c r="V156" s="824"/>
      <c r="W156" s="824"/>
      <c r="X156" s="824"/>
      <c r="Y156" s="790"/>
      <c r="Z156" s="790"/>
      <c r="AA156" s="790"/>
      <c r="AB156" s="790"/>
      <c r="AK156" s="754"/>
      <c r="AL156" s="754"/>
      <c r="AM156" s="754"/>
      <c r="AN156" s="754"/>
      <c r="AO156" s="754"/>
      <c r="AQ156" s="810"/>
    </row>
    <row r="157" spans="1:43" s="795" customFormat="1" ht="30" customHeight="1" outlineLevel="2" x14ac:dyDescent="0.2">
      <c r="C157" s="796"/>
      <c r="D157" s="797" t="s">
        <v>193</v>
      </c>
      <c r="E157" s="867" t="str">
        <f>VLOOKUP($D157,'OR - GERAL'!$D:$AB,4,FALSE)</f>
        <v>SINAPI-ES</v>
      </c>
      <c r="F157" s="862">
        <f>VLOOKUP($D157,'OR - GERAL'!$D:$AB,7,FALSE)</f>
        <v>98529</v>
      </c>
      <c r="G157" s="937" t="str">
        <f>VLOOKUP($D157,'OR - GERAL'!D:AB,10,FALSE)</f>
        <v>Corte Raso E Recorte De Árvore Com Diâmetro De Tronco Maior Ou Igual A 0,20 M E Menor Que 0,40 M</v>
      </c>
      <c r="H157" s="937"/>
      <c r="I157" s="937"/>
      <c r="J157" s="937"/>
      <c r="K157" s="937"/>
      <c r="L157" s="937"/>
      <c r="M157" s="937"/>
      <c r="N157" s="937"/>
      <c r="O157" s="937"/>
      <c r="P157" s="862" t="str">
        <f>VLOOKUP($D157,'OR - GERAL'!$D:$AB,13,FALSE)</f>
        <v>unid</v>
      </c>
      <c r="Q157" s="798"/>
      <c r="R157" s="798"/>
      <c r="S157" s="799"/>
      <c r="V157" s="800"/>
      <c r="W157" s="800"/>
      <c r="X157" s="800"/>
      <c r="Y157" s="800"/>
      <c r="Z157" s="800"/>
      <c r="AA157" s="800"/>
      <c r="AB157" s="800"/>
      <c r="AK157" s="801"/>
      <c r="AL157" s="801"/>
      <c r="AM157" s="801"/>
      <c r="AN157" s="801"/>
      <c r="AO157" s="801"/>
      <c r="AQ157" s="802"/>
    </row>
    <row r="158" spans="1:43" s="803" customFormat="1" ht="15" customHeight="1" outlineLevel="2" x14ac:dyDescent="0.2">
      <c r="C158" s="804"/>
      <c r="D158" s="805"/>
      <c r="E158" s="805"/>
      <c r="F158" s="806"/>
      <c r="G158" s="807"/>
      <c r="H158" s="807"/>
      <c r="I158" s="807"/>
      <c r="J158" s="807"/>
      <c r="K158" s="807"/>
      <c r="L158" s="807"/>
      <c r="M158" s="807"/>
      <c r="N158" s="807"/>
      <c r="O158" s="807"/>
      <c r="P158" s="808"/>
      <c r="Q158" s="808"/>
      <c r="R158" s="808"/>
      <c r="S158" s="809"/>
      <c r="V158" s="790"/>
      <c r="W158" s="790"/>
      <c r="X158" s="790"/>
      <c r="Y158" s="790"/>
      <c r="Z158" s="790"/>
      <c r="AA158" s="790"/>
      <c r="AB158" s="790"/>
      <c r="AK158" s="754"/>
      <c r="AL158" s="754"/>
      <c r="AM158" s="754"/>
      <c r="AN158" s="754"/>
      <c r="AO158" s="754"/>
      <c r="AQ158" s="810"/>
    </row>
    <row r="159" spans="1:43" s="803" customFormat="1" ht="15" customHeight="1" outlineLevel="2" x14ac:dyDescent="0.2">
      <c r="C159" s="804"/>
      <c r="D159" s="106"/>
      <c r="E159" s="869" t="s">
        <v>656</v>
      </c>
      <c r="F159" s="835"/>
      <c r="G159" s="812"/>
      <c r="H159" s="812"/>
      <c r="I159" s="812"/>
      <c r="J159" s="812"/>
      <c r="K159" s="812"/>
      <c r="L159" s="812"/>
      <c r="M159" s="812"/>
      <c r="N159" s="812"/>
      <c r="O159" s="812"/>
      <c r="P159" s="813"/>
      <c r="Q159" s="813"/>
      <c r="R159" s="813"/>
      <c r="S159" s="809"/>
      <c r="V159" s="790"/>
      <c r="W159" s="790"/>
      <c r="X159" s="790"/>
      <c r="Y159" s="790"/>
      <c r="Z159" s="790"/>
      <c r="AA159" s="790"/>
      <c r="AB159" s="790"/>
      <c r="AK159" s="754"/>
      <c r="AL159" s="754"/>
      <c r="AM159" s="754"/>
      <c r="AN159" s="754"/>
      <c r="AO159" s="754"/>
      <c r="AQ159" s="810"/>
    </row>
    <row r="160" spans="1:43" s="803" customFormat="1" ht="6.75" customHeight="1" outlineLevel="2" x14ac:dyDescent="0.2">
      <c r="C160" s="804"/>
      <c r="D160" s="106"/>
      <c r="E160" s="811"/>
      <c r="F160" s="811"/>
      <c r="G160" s="811"/>
      <c r="H160" s="811"/>
      <c r="I160" s="811"/>
      <c r="J160" s="811"/>
      <c r="K160" s="811"/>
      <c r="L160" s="811"/>
      <c r="M160" s="812"/>
      <c r="N160" s="812"/>
      <c r="O160" s="812"/>
      <c r="P160" s="813"/>
      <c r="Q160" s="813"/>
      <c r="R160" s="813"/>
      <c r="S160" s="809"/>
      <c r="V160" s="790"/>
      <c r="W160" s="790"/>
      <c r="X160" s="790"/>
      <c r="Y160" s="790"/>
      <c r="Z160" s="790"/>
      <c r="AA160" s="790"/>
      <c r="AB160" s="790"/>
      <c r="AK160" s="754"/>
      <c r="AL160" s="754"/>
      <c r="AM160" s="754"/>
      <c r="AN160" s="754"/>
      <c r="AO160" s="754"/>
      <c r="AQ160" s="810"/>
    </row>
    <row r="161" spans="1:43" s="815" customFormat="1" ht="15" customHeight="1" outlineLevel="2" x14ac:dyDescent="0.25">
      <c r="A161" s="814" t="str">
        <f>D157</f>
        <v>4.1.3</v>
      </c>
      <c r="C161" s="816"/>
      <c r="D161" s="817"/>
      <c r="E161" s="818"/>
      <c r="F161" s="818"/>
      <c r="G161" s="830"/>
      <c r="H161" s="863">
        <v>50</v>
      </c>
      <c r="I161" s="820" t="str">
        <f>P157</f>
        <v>unid</v>
      </c>
      <c r="J161" s="819"/>
      <c r="K161" s="818"/>
      <c r="L161" s="818"/>
      <c r="M161" s="821"/>
      <c r="N161" s="821"/>
      <c r="O161" s="821"/>
      <c r="P161" s="822"/>
      <c r="Q161" s="822"/>
      <c r="R161" s="822"/>
      <c r="S161" s="823"/>
      <c r="V161" s="831" t="str">
        <f>IF(P157="Unid","Quantidade",IF(P157="m","Extensão",IF(OR(P157="m²",P157="m2",P157="ha"),"Área",IF(P157="m³","Volume",IF(P157="kg","Massa",IF(P157="t","massa",IF(P157="m³xkm","transporte",IF(P157="txkm","transporte",IF(P157="gl","Quantidade",IF(P157="vb","Quantidade",IF(P157="%","percentual",IF(P157="mês","Período",""))))))))))))</f>
        <v>Quantidade</v>
      </c>
      <c r="W161" s="824"/>
      <c r="X161" s="831" t="e">
        <f ca="1">_xlfn.TEXTBEFORE(G157," ")</f>
        <v>#NAME?</v>
      </c>
      <c r="Y161" s="824"/>
      <c r="Z161" s="824"/>
      <c r="AA161" s="824"/>
      <c r="AB161" s="824"/>
      <c r="AK161" s="825"/>
      <c r="AL161" s="825"/>
      <c r="AM161" s="825"/>
      <c r="AN161" s="825"/>
      <c r="AO161" s="825"/>
      <c r="AQ161" s="826"/>
    </row>
    <row r="162" spans="1:43" s="803" customFormat="1" ht="15" customHeight="1" outlineLevel="2" x14ac:dyDescent="0.25">
      <c r="C162" s="804"/>
      <c r="D162" s="106"/>
      <c r="E162" s="818"/>
      <c r="F162" s="818"/>
      <c r="G162" s="818"/>
      <c r="H162" s="819"/>
      <c r="I162" s="820"/>
      <c r="J162" s="819"/>
      <c r="K162" s="818"/>
      <c r="L162" s="818"/>
      <c r="M162" s="821"/>
      <c r="N162" s="821"/>
      <c r="O162" s="821"/>
      <c r="P162" s="822"/>
      <c r="Q162" s="822"/>
      <c r="R162" s="822"/>
      <c r="S162" s="823"/>
      <c r="T162" s="815"/>
      <c r="U162" s="815"/>
      <c r="V162" s="824"/>
      <c r="W162" s="824"/>
      <c r="X162" s="824"/>
      <c r="Y162" s="790"/>
      <c r="Z162" s="790"/>
      <c r="AA162" s="790"/>
      <c r="AB162" s="790"/>
      <c r="AK162" s="754"/>
      <c r="AL162" s="754"/>
      <c r="AM162" s="754"/>
      <c r="AN162" s="754"/>
      <c r="AO162" s="754"/>
      <c r="AQ162" s="810"/>
    </row>
    <row r="163" spans="1:43" s="795" customFormat="1" ht="30" customHeight="1" outlineLevel="2" x14ac:dyDescent="0.2">
      <c r="C163" s="796"/>
      <c r="D163" s="797" t="s">
        <v>194</v>
      </c>
      <c r="E163" s="867" t="str">
        <f>VLOOKUP($D163,'OR - GERAL'!$D:$AB,4,FALSE)</f>
        <v>SINAPI-ES</v>
      </c>
      <c r="F163" s="862">
        <f>VLOOKUP($D163,'OR - GERAL'!$D:$AB,7,FALSE)</f>
        <v>98526</v>
      </c>
      <c r="G163" s="937" t="str">
        <f>VLOOKUP($D163,'OR - GERAL'!D:AB,10,FALSE)</f>
        <v>Remoção De Raízes Remanescentes De Tronco De Árvore Com Diâmetro Maior Ou Igual A 0,20 M E Menor Que 0,40M</v>
      </c>
      <c r="H163" s="937"/>
      <c r="I163" s="937"/>
      <c r="J163" s="937"/>
      <c r="K163" s="937"/>
      <c r="L163" s="937"/>
      <c r="M163" s="937"/>
      <c r="N163" s="937"/>
      <c r="O163" s="937"/>
      <c r="P163" s="862" t="str">
        <f>VLOOKUP($D163,'OR - GERAL'!$D:$AB,13,FALSE)</f>
        <v>unid</v>
      </c>
      <c r="Q163" s="798"/>
      <c r="R163" s="798"/>
      <c r="S163" s="799"/>
      <c r="V163" s="800"/>
      <c r="W163" s="800"/>
      <c r="X163" s="800"/>
      <c r="Y163" s="800"/>
      <c r="Z163" s="800"/>
      <c r="AA163" s="800"/>
      <c r="AB163" s="800"/>
      <c r="AK163" s="801"/>
      <c r="AL163" s="801"/>
      <c r="AM163" s="801"/>
      <c r="AN163" s="801"/>
      <c r="AO163" s="801"/>
      <c r="AQ163" s="802"/>
    </row>
    <row r="164" spans="1:43" s="803" customFormat="1" ht="15" customHeight="1" outlineLevel="2" x14ac:dyDescent="0.2">
      <c r="C164" s="804"/>
      <c r="D164" s="805"/>
      <c r="E164" s="805"/>
      <c r="F164" s="806"/>
      <c r="G164" s="807"/>
      <c r="H164" s="807"/>
      <c r="I164" s="807"/>
      <c r="J164" s="807"/>
      <c r="K164" s="807"/>
      <c r="L164" s="807"/>
      <c r="M164" s="807"/>
      <c r="N164" s="807"/>
      <c r="O164" s="807"/>
      <c r="P164" s="808"/>
      <c r="Q164" s="808"/>
      <c r="R164" s="808"/>
      <c r="S164" s="809"/>
      <c r="V164" s="790"/>
      <c r="W164" s="790"/>
      <c r="X164" s="790"/>
      <c r="Y164" s="790"/>
      <c r="Z164" s="790"/>
      <c r="AA164" s="790"/>
      <c r="AB164" s="790"/>
      <c r="AK164" s="754"/>
      <c r="AL164" s="754"/>
      <c r="AM164" s="754"/>
      <c r="AN164" s="754"/>
      <c r="AO164" s="754"/>
      <c r="AQ164" s="810"/>
    </row>
    <row r="165" spans="1:43" s="803" customFormat="1" ht="15" customHeight="1" outlineLevel="2" x14ac:dyDescent="0.2">
      <c r="C165" s="804"/>
      <c r="D165" s="106"/>
      <c r="E165" s="869" t="s">
        <v>657</v>
      </c>
      <c r="F165" s="835"/>
      <c r="G165" s="812"/>
      <c r="H165" s="812"/>
      <c r="I165" s="812"/>
      <c r="J165" s="812"/>
      <c r="K165" s="812"/>
      <c r="L165" s="812"/>
      <c r="M165" s="812"/>
      <c r="N165" s="812"/>
      <c r="O165" s="812"/>
      <c r="P165" s="813"/>
      <c r="Q165" s="813"/>
      <c r="R165" s="813"/>
      <c r="S165" s="809"/>
      <c r="V165" s="790"/>
      <c r="W165" s="790"/>
      <c r="X165" s="790"/>
      <c r="Y165" s="790"/>
      <c r="Z165" s="790"/>
      <c r="AA165" s="790"/>
      <c r="AB165" s="790"/>
      <c r="AK165" s="754"/>
      <c r="AL165" s="754"/>
      <c r="AM165" s="754"/>
      <c r="AN165" s="754"/>
      <c r="AO165" s="754"/>
      <c r="AQ165" s="810"/>
    </row>
    <row r="166" spans="1:43" s="803" customFormat="1" ht="6.75" customHeight="1" outlineLevel="2" x14ac:dyDescent="0.2">
      <c r="C166" s="804"/>
      <c r="D166" s="106"/>
      <c r="E166" s="811"/>
      <c r="F166" s="811"/>
      <c r="G166" s="811"/>
      <c r="H166" s="811"/>
      <c r="I166" s="811"/>
      <c r="J166" s="811"/>
      <c r="K166" s="811"/>
      <c r="L166" s="811"/>
      <c r="M166" s="812"/>
      <c r="N166" s="812"/>
      <c r="O166" s="812"/>
      <c r="P166" s="813"/>
      <c r="Q166" s="813"/>
      <c r="R166" s="813"/>
      <c r="S166" s="809"/>
      <c r="V166" s="790"/>
      <c r="W166" s="790"/>
      <c r="X166" s="790"/>
      <c r="Y166" s="790"/>
      <c r="Z166" s="790"/>
      <c r="AA166" s="790"/>
      <c r="AB166" s="790"/>
      <c r="AK166" s="754"/>
      <c r="AL166" s="754"/>
      <c r="AM166" s="754"/>
      <c r="AN166" s="754"/>
      <c r="AO166" s="754"/>
      <c r="AQ166" s="810"/>
    </row>
    <row r="167" spans="1:43" s="815" customFormat="1" ht="15" customHeight="1" outlineLevel="2" x14ac:dyDescent="0.25">
      <c r="A167" s="814" t="str">
        <f>D163</f>
        <v>4.1.4</v>
      </c>
      <c r="C167" s="816"/>
      <c r="D167" s="817"/>
      <c r="E167" s="818"/>
      <c r="F167" s="818"/>
      <c r="G167" s="830"/>
      <c r="H167" s="863">
        <f>H161</f>
        <v>50</v>
      </c>
      <c r="I167" s="820" t="str">
        <f>P163</f>
        <v>unid</v>
      </c>
      <c r="J167" s="819"/>
      <c r="K167" s="818"/>
      <c r="L167" s="818"/>
      <c r="M167" s="821"/>
      <c r="N167" s="821"/>
      <c r="O167" s="821"/>
      <c r="P167" s="822"/>
      <c r="Q167" s="822"/>
      <c r="R167" s="822"/>
      <c r="S167" s="823"/>
      <c r="V167" s="831" t="str">
        <f>IF(P163="Unid","Quantidade",IF(P163="m","Extensão",IF(OR(P163="m²",P163="m2",P163="ha"),"Área",IF(P163="m³","Volume",IF(P163="kg","Massa",IF(P163="t","massa",IF(P163="m³xkm","transporte",IF(P163="txkm","transporte",IF(P163="gl","Quantidade",IF(P163="vb","Quantidade",IF(P163="%","percentual",IF(P163="mês","Período",""))))))))))))</f>
        <v>Quantidade</v>
      </c>
      <c r="W167" s="824"/>
      <c r="X167" s="831" t="e">
        <f ca="1">_xlfn.TEXTBEFORE(G163," ")</f>
        <v>#NAME?</v>
      </c>
      <c r="Y167" s="824"/>
      <c r="Z167" s="824"/>
      <c r="AA167" s="824"/>
      <c r="AB167" s="824"/>
      <c r="AK167" s="825"/>
      <c r="AL167" s="825"/>
      <c r="AM167" s="825"/>
      <c r="AN167" s="825"/>
      <c r="AO167" s="825"/>
      <c r="AQ167" s="826"/>
    </row>
    <row r="168" spans="1:43" s="803" customFormat="1" ht="15" customHeight="1" outlineLevel="2" x14ac:dyDescent="0.25">
      <c r="C168" s="804"/>
      <c r="D168" s="106"/>
      <c r="E168" s="818"/>
      <c r="F168" s="818"/>
      <c r="G168" s="818"/>
      <c r="H168" s="819"/>
      <c r="I168" s="820"/>
      <c r="J168" s="819"/>
      <c r="K168" s="818"/>
      <c r="L168" s="818"/>
      <c r="M168" s="821"/>
      <c r="N168" s="821"/>
      <c r="O168" s="821"/>
      <c r="P168" s="822"/>
      <c r="Q168" s="822"/>
      <c r="R168" s="822"/>
      <c r="S168" s="823"/>
      <c r="T168" s="815"/>
      <c r="U168" s="815"/>
      <c r="V168" s="824"/>
      <c r="W168" s="824"/>
      <c r="X168" s="824"/>
      <c r="Y168" s="790"/>
      <c r="Z168" s="790"/>
      <c r="AA168" s="790"/>
      <c r="AB168" s="790"/>
      <c r="AK168" s="754"/>
      <c r="AL168" s="754"/>
      <c r="AM168" s="754"/>
      <c r="AN168" s="754"/>
      <c r="AO168" s="754"/>
      <c r="AQ168" s="810"/>
    </row>
    <row r="169" spans="1:43" s="795" customFormat="1" ht="30" customHeight="1" outlineLevel="2" x14ac:dyDescent="0.2">
      <c r="C169" s="796"/>
      <c r="D169" s="797" t="s">
        <v>195</v>
      </c>
      <c r="E169" s="867" t="str">
        <f>VLOOKUP($D169,'OR - GERAL'!$D:$AB,4,FALSE)</f>
        <v>SICRO-ES</v>
      </c>
      <c r="F169" s="862">
        <f>VLOOKUP($D169,'OR - GERAL'!$D:$AB,7,FALSE)</f>
        <v>5915321</v>
      </c>
      <c r="G169" s="937" t="str">
        <f>VLOOKUP($D169,'OR - GERAL'!D:AB,10,FALSE)</f>
        <v>Transporte com caminhão basculante de 14 m³ - rodovia pavimentada</v>
      </c>
      <c r="H169" s="937"/>
      <c r="I169" s="937"/>
      <c r="J169" s="937"/>
      <c r="K169" s="937"/>
      <c r="L169" s="937"/>
      <c r="M169" s="937"/>
      <c r="N169" s="937"/>
      <c r="O169" s="937"/>
      <c r="P169" s="862" t="str">
        <f>VLOOKUP($D169,'OR - GERAL'!$D:$AB,13,FALSE)</f>
        <v>txkm</v>
      </c>
      <c r="Q169" s="798"/>
      <c r="R169" s="798"/>
      <c r="S169" s="799"/>
      <c r="V169" s="800"/>
      <c r="W169" s="800"/>
      <c r="X169" s="800"/>
      <c r="Y169" s="800"/>
      <c r="Z169" s="800"/>
      <c r="AA169" s="800"/>
      <c r="AB169" s="800"/>
      <c r="AK169" s="801"/>
      <c r="AL169" s="801"/>
      <c r="AM169" s="801"/>
      <c r="AN169" s="801"/>
      <c r="AO169" s="801"/>
      <c r="AQ169" s="802"/>
    </row>
    <row r="170" spans="1:43" s="803" customFormat="1" ht="6.75" customHeight="1" outlineLevel="2" x14ac:dyDescent="0.2">
      <c r="C170" s="804"/>
      <c r="D170" s="805"/>
      <c r="E170" s="805"/>
      <c r="F170" s="806"/>
      <c r="G170" s="807"/>
      <c r="H170" s="807"/>
      <c r="I170" s="807"/>
      <c r="J170" s="807"/>
      <c r="K170" s="807"/>
      <c r="L170" s="807"/>
      <c r="M170" s="807"/>
      <c r="N170" s="807"/>
      <c r="O170" s="807"/>
      <c r="P170" s="808"/>
      <c r="Q170" s="808"/>
      <c r="R170" s="808"/>
      <c r="S170" s="809"/>
      <c r="V170" s="790"/>
      <c r="W170" s="790"/>
      <c r="X170" s="790"/>
      <c r="Y170" s="790"/>
      <c r="Z170" s="790"/>
      <c r="AA170" s="790"/>
      <c r="AB170" s="790"/>
      <c r="AK170" s="754"/>
      <c r="AL170" s="754"/>
      <c r="AM170" s="754"/>
      <c r="AN170" s="754"/>
      <c r="AO170" s="754"/>
      <c r="AQ170" s="810"/>
    </row>
    <row r="171" spans="1:43" s="803" customFormat="1" ht="15" customHeight="1" outlineLevel="2" x14ac:dyDescent="0.2">
      <c r="C171" s="804"/>
      <c r="D171" s="106"/>
      <c r="E171" s="874" t="s">
        <v>659</v>
      </c>
      <c r="F171" s="835"/>
      <c r="G171" s="812"/>
      <c r="H171" s="812"/>
      <c r="I171" s="812"/>
      <c r="J171" s="812"/>
      <c r="K171" s="812"/>
      <c r="L171" s="812"/>
      <c r="M171" s="812"/>
      <c r="N171" s="812"/>
      <c r="O171" s="812"/>
      <c r="P171" s="813"/>
      <c r="Q171" s="813"/>
      <c r="R171" s="813"/>
      <c r="S171" s="809"/>
      <c r="V171" s="790"/>
      <c r="W171" s="790"/>
      <c r="X171" s="790"/>
      <c r="Y171" s="790"/>
      <c r="Z171" s="790"/>
      <c r="AA171" s="790"/>
      <c r="AB171" s="790"/>
      <c r="AK171" s="754"/>
      <c r="AL171" s="754"/>
      <c r="AM171" s="754"/>
      <c r="AN171" s="754"/>
      <c r="AO171" s="754"/>
      <c r="AQ171" s="810"/>
    </row>
    <row r="172" spans="1:43" s="803" customFormat="1" ht="15" customHeight="1" outlineLevel="2" x14ac:dyDescent="0.2">
      <c r="C172" s="804"/>
      <c r="D172" s="106"/>
      <c r="E172" s="811"/>
      <c r="F172" s="811"/>
      <c r="G172" s="811"/>
      <c r="H172" s="811"/>
      <c r="I172" s="811"/>
      <c r="J172" s="811"/>
      <c r="K172" s="811"/>
      <c r="L172" s="811"/>
      <c r="M172" s="812"/>
      <c r="N172" s="812"/>
      <c r="O172" s="812"/>
      <c r="P172" s="813"/>
      <c r="Q172" s="813"/>
      <c r="R172" s="813"/>
      <c r="S172" s="809"/>
      <c r="V172" s="790"/>
      <c r="W172" s="790"/>
      <c r="X172" s="790"/>
      <c r="Y172" s="790"/>
      <c r="Z172" s="790"/>
      <c r="AA172" s="790"/>
      <c r="AB172" s="790"/>
      <c r="AK172" s="754"/>
      <c r="AL172" s="754"/>
      <c r="AM172" s="754"/>
      <c r="AN172" s="754"/>
      <c r="AO172" s="754"/>
      <c r="AQ172" s="810"/>
    </row>
    <row r="173" spans="1:43" s="803" customFormat="1" ht="15" customHeight="1" outlineLevel="2" x14ac:dyDescent="0.2">
      <c r="C173" s="804"/>
      <c r="D173" s="106"/>
      <c r="E173" s="95"/>
      <c r="F173" s="934" t="s">
        <v>632</v>
      </c>
      <c r="G173" s="95"/>
      <c r="H173" s="936" t="s">
        <v>630</v>
      </c>
      <c r="I173" s="95"/>
      <c r="J173" s="936" t="s">
        <v>633</v>
      </c>
      <c r="L173" s="934" t="s">
        <v>634</v>
      </c>
      <c r="N173" s="936" t="s">
        <v>635</v>
      </c>
      <c r="R173" s="813"/>
      <c r="S173" s="809"/>
      <c r="V173" s="790"/>
      <c r="W173" s="790"/>
      <c r="X173" s="790"/>
      <c r="Y173" s="790"/>
      <c r="Z173" s="790"/>
      <c r="AA173" s="790"/>
      <c r="AB173" s="790"/>
      <c r="AK173" s="754"/>
      <c r="AL173" s="754"/>
      <c r="AM173" s="754"/>
      <c r="AN173" s="754"/>
      <c r="AO173" s="754"/>
      <c r="AQ173" s="810"/>
    </row>
    <row r="174" spans="1:43" s="803" customFormat="1" ht="15" customHeight="1" outlineLevel="2" x14ac:dyDescent="0.2">
      <c r="C174" s="804"/>
      <c r="D174" s="106"/>
      <c r="E174" s="95"/>
      <c r="F174" s="935"/>
      <c r="G174" s="95"/>
      <c r="H174" s="936"/>
      <c r="I174" s="95"/>
      <c r="J174" s="936"/>
      <c r="L174" s="935"/>
      <c r="N174" s="936"/>
      <c r="R174" s="813"/>
      <c r="S174" s="809"/>
      <c r="V174" s="790"/>
      <c r="W174" s="790"/>
      <c r="X174" s="790"/>
      <c r="Y174" s="790"/>
      <c r="Z174" s="790"/>
      <c r="AA174" s="790"/>
      <c r="AB174" s="790"/>
      <c r="AK174" s="754"/>
      <c r="AL174" s="754"/>
      <c r="AM174" s="754"/>
      <c r="AN174" s="754"/>
      <c r="AO174" s="754"/>
      <c r="AQ174" s="810"/>
    </row>
    <row r="175" spans="1:43" s="803" customFormat="1" ht="15" customHeight="1" outlineLevel="2" x14ac:dyDescent="0.2">
      <c r="C175" s="804"/>
      <c r="D175" s="106"/>
      <c r="E175" s="875"/>
      <c r="F175" s="870">
        <f>H155</f>
        <v>4405.1639999999998</v>
      </c>
      <c r="G175" s="800" t="s">
        <v>579</v>
      </c>
      <c r="H175" s="877">
        <v>0.25</v>
      </c>
      <c r="I175" s="800" t="s">
        <v>575</v>
      </c>
      <c r="J175" s="870">
        <v>1.4</v>
      </c>
      <c r="K175" s="800" t="s">
        <v>575</v>
      </c>
      <c r="L175" s="870">
        <v>10</v>
      </c>
      <c r="M175" s="800" t="s">
        <v>576</v>
      </c>
      <c r="N175" s="870">
        <f>F175*(1+H175)*L175*J175</f>
        <v>77090.37</v>
      </c>
      <c r="O175" s="800"/>
      <c r="R175" s="813"/>
      <c r="S175" s="809"/>
      <c r="V175" s="790"/>
      <c r="W175" s="790"/>
      <c r="X175" s="790"/>
      <c r="Y175" s="790"/>
      <c r="Z175" s="790"/>
      <c r="AA175" s="790"/>
      <c r="AB175" s="790"/>
      <c r="AK175" s="754"/>
      <c r="AL175" s="754"/>
      <c r="AM175" s="754"/>
      <c r="AN175" s="754"/>
      <c r="AO175" s="754"/>
      <c r="AQ175" s="810"/>
    </row>
    <row r="176" spans="1:43" s="803" customFormat="1" ht="6.75" customHeight="1" outlineLevel="2" x14ac:dyDescent="0.2">
      <c r="C176" s="804"/>
      <c r="D176" s="106"/>
      <c r="E176" s="811"/>
      <c r="F176" s="811"/>
      <c r="G176" s="811"/>
      <c r="H176" s="811"/>
      <c r="I176" s="811"/>
      <c r="J176" s="811"/>
      <c r="K176" s="811"/>
      <c r="L176" s="811"/>
      <c r="M176" s="812"/>
      <c r="N176" s="812"/>
      <c r="O176" s="812"/>
      <c r="P176" s="813"/>
      <c r="Q176" s="813"/>
      <c r="R176" s="813"/>
      <c r="S176" s="809"/>
      <c r="V176" s="790"/>
      <c r="W176" s="790"/>
      <c r="X176" s="790"/>
      <c r="Y176" s="790"/>
      <c r="Z176" s="790"/>
      <c r="AA176" s="790"/>
      <c r="AB176" s="790"/>
      <c r="AK176" s="754"/>
      <c r="AL176" s="754"/>
      <c r="AM176" s="754"/>
      <c r="AN176" s="754"/>
      <c r="AO176" s="754"/>
      <c r="AQ176" s="810"/>
    </row>
    <row r="177" spans="1:43" s="815" customFormat="1" ht="15" customHeight="1" outlineLevel="2" x14ac:dyDescent="0.25">
      <c r="A177" s="814" t="str">
        <f>D169</f>
        <v>4.1.5</v>
      </c>
      <c r="C177" s="816"/>
      <c r="D177" s="817"/>
      <c r="E177" s="818"/>
      <c r="F177" s="818"/>
      <c r="G177" s="830" t="str">
        <f>CONCATENATE(V177," ","total de"," ",X177," =")</f>
        <v>transporte total de de material para bota fora =</v>
      </c>
      <c r="H177" s="863">
        <f>N175</f>
        <v>77090.37</v>
      </c>
      <c r="I177" s="820" t="str">
        <f>P169</f>
        <v>txkm</v>
      </c>
      <c r="J177" s="819"/>
      <c r="K177" s="818"/>
      <c r="L177" s="818"/>
      <c r="M177" s="821"/>
      <c r="N177" s="821"/>
      <c r="O177" s="821"/>
      <c r="P177" s="822"/>
      <c r="Q177" s="822"/>
      <c r="R177" s="822"/>
      <c r="S177" s="823"/>
      <c r="V177" s="831" t="str">
        <f>IF(P169="Unid","Quantidade",IF(P169="m","Extensão",IF(OR(P169="m²",P169="m2",P169="ha"),"Área",IF(P169="m³","Volume",IF(P169="kg","Massa",IF(P169="t","massa",IF(P169="m³xkm","transporte",IF(P169="txkm","transporte",IF(P169="gl","Quantidade",IF(P169="vb","Quantidade",IF(P169="%","percentual",IF(P169="mês","Período",""))))))))))))</f>
        <v>transporte</v>
      </c>
      <c r="W177" s="824"/>
      <c r="X177" s="831" t="s">
        <v>658</v>
      </c>
      <c r="Y177" s="824"/>
      <c r="Z177" s="824"/>
      <c r="AA177" s="824"/>
      <c r="AB177" s="824"/>
      <c r="AK177" s="825"/>
      <c r="AL177" s="825"/>
      <c r="AM177" s="825"/>
      <c r="AN177" s="825"/>
      <c r="AO177" s="825"/>
      <c r="AQ177" s="826"/>
    </row>
    <row r="178" spans="1:43" s="803" customFormat="1" ht="15" customHeight="1" outlineLevel="2" x14ac:dyDescent="0.25">
      <c r="C178" s="804"/>
      <c r="D178" s="106"/>
      <c r="E178" s="818"/>
      <c r="F178" s="818"/>
      <c r="G178" s="818"/>
      <c r="H178" s="819"/>
      <c r="I178" s="820"/>
      <c r="J178" s="819"/>
      <c r="K178" s="818"/>
      <c r="L178" s="818"/>
      <c r="M178" s="821"/>
      <c r="N178" s="821"/>
      <c r="O178" s="821"/>
      <c r="P178" s="822"/>
      <c r="Q178" s="822"/>
      <c r="R178" s="822"/>
      <c r="S178" s="823"/>
      <c r="T178" s="815"/>
      <c r="U178" s="815"/>
      <c r="V178" s="824"/>
      <c r="W178" s="824"/>
      <c r="X178" s="824"/>
      <c r="Y178" s="790"/>
      <c r="Z178" s="790"/>
      <c r="AA178" s="790"/>
      <c r="AB178" s="790"/>
      <c r="AK178" s="754"/>
      <c r="AL178" s="754"/>
      <c r="AM178" s="754"/>
      <c r="AN178" s="754"/>
      <c r="AO178" s="754"/>
      <c r="AQ178" s="810"/>
    </row>
    <row r="179" spans="1:43" s="795" customFormat="1" ht="30" customHeight="1" outlineLevel="2" x14ac:dyDescent="0.2">
      <c r="C179" s="796"/>
      <c r="D179" s="797" t="s">
        <v>583</v>
      </c>
      <c r="E179" s="867" t="str">
        <f>VLOOKUP($D179,'OR - GERAL'!$D:$AB,4,FALSE)</f>
        <v>SICRO-ES</v>
      </c>
      <c r="F179" s="862">
        <f>VLOOKUP($D179,'OR - GERAL'!$D:$AB,7,FALSE)</f>
        <v>4413942</v>
      </c>
      <c r="G179" s="937" t="str">
        <f>VLOOKUP($D179,'OR - GERAL'!D:AB,10,FALSE)</f>
        <v>Espalhamento de material em bota-fora</v>
      </c>
      <c r="H179" s="937"/>
      <c r="I179" s="937"/>
      <c r="J179" s="937"/>
      <c r="K179" s="937"/>
      <c r="L179" s="937"/>
      <c r="M179" s="937"/>
      <c r="N179" s="937"/>
      <c r="O179" s="937"/>
      <c r="P179" s="862" t="str">
        <f>VLOOKUP($D179,'OR - GERAL'!$D:$AB,13,FALSE)</f>
        <v>m³</v>
      </c>
      <c r="Q179" s="798"/>
      <c r="R179" s="798"/>
      <c r="S179" s="799"/>
      <c r="V179" s="800"/>
      <c r="W179" s="800"/>
      <c r="X179" s="800"/>
      <c r="Y179" s="800"/>
      <c r="Z179" s="800"/>
      <c r="AA179" s="800"/>
      <c r="AB179" s="800"/>
      <c r="AK179" s="801"/>
      <c r="AL179" s="801"/>
      <c r="AM179" s="801"/>
      <c r="AN179" s="801"/>
      <c r="AO179" s="801"/>
      <c r="AQ179" s="802"/>
    </row>
    <row r="180" spans="1:43" s="803" customFormat="1" ht="4.5" customHeight="1" outlineLevel="2" x14ac:dyDescent="0.2">
      <c r="C180" s="804"/>
      <c r="D180" s="805"/>
      <c r="E180" s="805"/>
      <c r="F180" s="806"/>
      <c r="G180" s="807"/>
      <c r="H180" s="807"/>
      <c r="I180" s="807"/>
      <c r="J180" s="807"/>
      <c r="K180" s="807"/>
      <c r="L180" s="807"/>
      <c r="M180" s="807"/>
      <c r="N180" s="807"/>
      <c r="O180" s="807"/>
      <c r="P180" s="808"/>
      <c r="Q180" s="808"/>
      <c r="R180" s="808"/>
      <c r="S180" s="809"/>
      <c r="V180" s="790"/>
      <c r="W180" s="790"/>
      <c r="X180" s="790"/>
      <c r="Y180" s="790"/>
      <c r="Z180" s="790"/>
      <c r="AA180" s="790"/>
      <c r="AB180" s="790"/>
      <c r="AK180" s="754"/>
      <c r="AL180" s="754"/>
      <c r="AM180" s="754"/>
      <c r="AN180" s="754"/>
      <c r="AO180" s="754"/>
      <c r="AQ180" s="810"/>
    </row>
    <row r="181" spans="1:43" s="803" customFormat="1" ht="15" customHeight="1" outlineLevel="2" x14ac:dyDescent="0.2">
      <c r="C181" s="804"/>
      <c r="D181" s="106"/>
      <c r="E181" s="869" t="s">
        <v>660</v>
      </c>
      <c r="F181" s="835"/>
      <c r="G181" s="812"/>
      <c r="H181" s="812"/>
      <c r="I181" s="812"/>
      <c r="J181" s="812"/>
      <c r="K181" s="812"/>
      <c r="L181" s="812"/>
      <c r="M181" s="812"/>
      <c r="N181" s="812"/>
      <c r="O181" s="812"/>
      <c r="P181" s="813"/>
      <c r="Q181" s="813"/>
      <c r="R181" s="813"/>
      <c r="S181" s="809"/>
      <c r="V181" s="790"/>
      <c r="W181" s="790"/>
      <c r="X181" s="790"/>
      <c r="Y181" s="790"/>
      <c r="Z181" s="790"/>
      <c r="AA181" s="790"/>
      <c r="AB181" s="790"/>
      <c r="AK181" s="754"/>
      <c r="AL181" s="754"/>
      <c r="AM181" s="754"/>
      <c r="AN181" s="754"/>
      <c r="AO181" s="754"/>
      <c r="AQ181" s="810"/>
    </row>
    <row r="182" spans="1:43" s="803" customFormat="1" ht="6.75" customHeight="1" outlineLevel="2" x14ac:dyDescent="0.2">
      <c r="C182" s="804"/>
      <c r="D182" s="106"/>
      <c r="E182" s="811"/>
      <c r="F182" s="811"/>
      <c r="G182" s="811"/>
      <c r="H182" s="811"/>
      <c r="I182" s="811"/>
      <c r="J182" s="811"/>
      <c r="K182" s="811"/>
      <c r="L182" s="811"/>
      <c r="M182" s="812"/>
      <c r="N182" s="812"/>
      <c r="O182" s="812"/>
      <c r="P182" s="813"/>
      <c r="Q182" s="813"/>
      <c r="R182" s="813"/>
      <c r="S182" s="809"/>
      <c r="V182" s="790"/>
      <c r="W182" s="790"/>
      <c r="X182" s="790"/>
      <c r="Y182" s="790"/>
      <c r="Z182" s="790"/>
      <c r="AA182" s="790"/>
      <c r="AB182" s="790"/>
      <c r="AK182" s="754"/>
      <c r="AL182" s="754"/>
      <c r="AM182" s="754"/>
      <c r="AN182" s="754"/>
      <c r="AO182" s="754"/>
      <c r="AQ182" s="810"/>
    </row>
    <row r="183" spans="1:43" s="803" customFormat="1" ht="15" customHeight="1" outlineLevel="2" x14ac:dyDescent="0.2">
      <c r="C183" s="804"/>
      <c r="D183" s="106"/>
      <c r="E183" s="95"/>
      <c r="F183" s="934" t="s">
        <v>632</v>
      </c>
      <c r="G183" s="95"/>
      <c r="H183" s="936" t="s">
        <v>630</v>
      </c>
      <c r="I183" s="95"/>
      <c r="J183" s="936" t="s">
        <v>584</v>
      </c>
      <c r="R183" s="813"/>
      <c r="S183" s="809"/>
      <c r="V183" s="790"/>
      <c r="W183" s="790"/>
      <c r="X183" s="790"/>
      <c r="Y183" s="790"/>
      <c r="Z183" s="790"/>
      <c r="AA183" s="790"/>
      <c r="AB183" s="790"/>
      <c r="AK183" s="754"/>
      <c r="AL183" s="754"/>
      <c r="AM183" s="754"/>
      <c r="AN183" s="754"/>
      <c r="AO183" s="754"/>
      <c r="AQ183" s="810"/>
    </row>
    <row r="184" spans="1:43" s="803" customFormat="1" ht="15" customHeight="1" outlineLevel="2" x14ac:dyDescent="0.2">
      <c r="C184" s="804"/>
      <c r="D184" s="106"/>
      <c r="E184" s="95"/>
      <c r="F184" s="935"/>
      <c r="G184" s="95"/>
      <c r="H184" s="936"/>
      <c r="I184" s="95"/>
      <c r="J184" s="936"/>
      <c r="R184" s="813"/>
      <c r="S184" s="809"/>
      <c r="V184" s="790"/>
      <c r="W184" s="790"/>
      <c r="X184" s="790"/>
      <c r="Y184" s="790"/>
      <c r="Z184" s="790"/>
      <c r="AA184" s="790"/>
      <c r="AB184" s="790"/>
      <c r="AK184" s="754"/>
      <c r="AL184" s="754"/>
      <c r="AM184" s="754"/>
      <c r="AN184" s="754"/>
      <c r="AO184" s="754"/>
      <c r="AQ184" s="810"/>
    </row>
    <row r="185" spans="1:43" s="803" customFormat="1" ht="15" customHeight="1" outlineLevel="2" x14ac:dyDescent="0.2">
      <c r="C185" s="804"/>
      <c r="D185" s="106"/>
      <c r="E185" s="875"/>
      <c r="F185" s="870">
        <f>F175</f>
        <v>4405.1639999999998</v>
      </c>
      <c r="G185" s="800" t="s">
        <v>579</v>
      </c>
      <c r="H185" s="877">
        <v>0.25</v>
      </c>
      <c r="I185" s="800" t="s">
        <v>576</v>
      </c>
      <c r="J185" s="870">
        <f>F185*(1+H185)</f>
        <v>5506.4549999999999</v>
      </c>
      <c r="K185" s="800"/>
      <c r="L185" s="800"/>
      <c r="M185" s="800"/>
      <c r="N185" s="800"/>
      <c r="O185" s="800"/>
      <c r="R185" s="813"/>
      <c r="S185" s="809"/>
      <c r="V185" s="790"/>
      <c r="W185" s="790"/>
      <c r="X185" s="790"/>
      <c r="Y185" s="790"/>
      <c r="Z185" s="790"/>
      <c r="AA185" s="790"/>
      <c r="AB185" s="790"/>
      <c r="AK185" s="754"/>
      <c r="AL185" s="754"/>
      <c r="AM185" s="754"/>
      <c r="AN185" s="754"/>
      <c r="AO185" s="754"/>
      <c r="AQ185" s="810"/>
    </row>
    <row r="186" spans="1:43" s="803" customFormat="1" ht="6.75" customHeight="1" outlineLevel="2" x14ac:dyDescent="0.2">
      <c r="C186" s="804"/>
      <c r="D186" s="106"/>
      <c r="E186" s="811"/>
      <c r="F186" s="811"/>
      <c r="G186" s="811"/>
      <c r="H186" s="811"/>
      <c r="I186" s="811"/>
      <c r="J186" s="811"/>
      <c r="K186" s="811"/>
      <c r="L186" s="811"/>
      <c r="M186" s="812"/>
      <c r="N186" s="812"/>
      <c r="O186" s="812"/>
      <c r="P186" s="813"/>
      <c r="Q186" s="813"/>
      <c r="R186" s="813"/>
      <c r="S186" s="809"/>
      <c r="V186" s="790"/>
      <c r="W186" s="790"/>
      <c r="X186" s="790"/>
      <c r="Y186" s="790"/>
      <c r="Z186" s="790"/>
      <c r="AA186" s="790"/>
      <c r="AB186" s="790"/>
      <c r="AK186" s="754"/>
      <c r="AL186" s="754"/>
      <c r="AM186" s="754"/>
      <c r="AN186" s="754"/>
      <c r="AO186" s="754"/>
      <c r="AQ186" s="810"/>
    </row>
    <row r="187" spans="1:43" s="815" customFormat="1" ht="15" customHeight="1" outlineLevel="2" x14ac:dyDescent="0.25">
      <c r="A187" s="814" t="str">
        <f>D179</f>
        <v>4.1.6</v>
      </c>
      <c r="C187" s="816"/>
      <c r="D187" s="817"/>
      <c r="E187" s="818"/>
      <c r="F187" s="818"/>
      <c r="G187" s="830"/>
      <c r="H187" s="863">
        <f>J185</f>
        <v>5506.4549999999999</v>
      </c>
      <c r="I187" s="820" t="str">
        <f>P179</f>
        <v>m³</v>
      </c>
      <c r="J187" s="819"/>
      <c r="K187" s="818"/>
      <c r="L187" s="818"/>
      <c r="M187" s="821"/>
      <c r="N187" s="821"/>
      <c r="O187" s="821"/>
      <c r="P187" s="822"/>
      <c r="Q187" s="822"/>
      <c r="R187" s="822"/>
      <c r="S187" s="823"/>
      <c r="V187" s="831" t="str">
        <f>IF(P179="Unid","Quantidade",IF(P179="m","Extensão",IF(OR(P179="m²",P179="m2",P179="ha"),"Área",IF(P179="m³","Volume",IF(P179="kg","Massa",IF(P179="t","massa",IF(P179="m³xkm","transporte",IF(P179="txkm","transporte",IF(P179="gl","Quantidade",IF(P179="vb","Quantidade",IF(P179="%","percentual",IF(P179="mês","Período",""))))))))))))</f>
        <v>Volume</v>
      </c>
      <c r="W187" s="824"/>
      <c r="X187" s="831" t="e">
        <f ca="1">_xlfn.TEXTBEFORE(G179," ")</f>
        <v>#NAME?</v>
      </c>
      <c r="Y187" s="824"/>
      <c r="Z187" s="824"/>
      <c r="AA187" s="824"/>
      <c r="AB187" s="824"/>
      <c r="AK187" s="825"/>
      <c r="AL187" s="825"/>
      <c r="AM187" s="825"/>
      <c r="AN187" s="825"/>
      <c r="AO187" s="825"/>
      <c r="AQ187" s="826"/>
    </row>
    <row r="188" spans="1:43" s="803" customFormat="1" ht="6.75" customHeight="1" outlineLevel="2" x14ac:dyDescent="0.25">
      <c r="C188" s="804"/>
      <c r="D188" s="106"/>
      <c r="E188" s="818"/>
      <c r="F188" s="818"/>
      <c r="G188" s="818"/>
      <c r="H188" s="819"/>
      <c r="I188" s="820"/>
      <c r="J188" s="819"/>
      <c r="K188" s="818"/>
      <c r="L188" s="818"/>
      <c r="M188" s="821"/>
      <c r="N188" s="821"/>
      <c r="O188" s="821"/>
      <c r="P188" s="822"/>
      <c r="Q188" s="822"/>
      <c r="R188" s="822"/>
      <c r="S188" s="823"/>
      <c r="T188" s="815"/>
      <c r="U188" s="815"/>
      <c r="V188" s="824"/>
      <c r="W188" s="824"/>
      <c r="X188" s="824"/>
      <c r="Y188" s="790"/>
      <c r="Z188" s="790"/>
      <c r="AA188" s="790"/>
      <c r="AB188" s="790"/>
      <c r="AK188" s="754"/>
      <c r="AL188" s="754"/>
      <c r="AM188" s="754"/>
      <c r="AN188" s="754"/>
      <c r="AO188" s="754"/>
      <c r="AQ188" s="810"/>
    </row>
    <row r="189" spans="1:43" s="435" customFormat="1" ht="18" customHeight="1" outlineLevel="1" x14ac:dyDescent="0.2">
      <c r="C189" s="560"/>
      <c r="D189" s="791" t="s">
        <v>100</v>
      </c>
      <c r="E189" s="860" t="str">
        <f>VLOOKUP($D189,'OR - GERAL'!D:AB,10,FALSE)</f>
        <v>Terraplenagem</v>
      </c>
      <c r="F189" s="791"/>
      <c r="G189" s="792"/>
      <c r="H189" s="791"/>
      <c r="I189" s="791"/>
      <c r="J189" s="793"/>
      <c r="K189" s="793"/>
      <c r="L189" s="793"/>
      <c r="M189" s="792"/>
      <c r="N189" s="792"/>
      <c r="O189" s="792"/>
      <c r="P189" s="794"/>
      <c r="Q189" s="794"/>
      <c r="R189" s="794"/>
      <c r="S189" s="442"/>
      <c r="V189" s="453"/>
      <c r="W189" s="453"/>
      <c r="X189" s="453"/>
      <c r="Y189" s="453"/>
      <c r="Z189" s="453"/>
      <c r="AA189" s="453"/>
      <c r="AB189" s="453"/>
      <c r="AK189" s="119"/>
      <c r="AL189" s="119"/>
      <c r="AM189" s="119"/>
      <c r="AN189" s="119"/>
      <c r="AO189" s="119"/>
      <c r="AQ189" s="439"/>
    </row>
    <row r="190" spans="1:43" s="803" customFormat="1" ht="8.25" customHeight="1" outlineLevel="1" x14ac:dyDescent="0.2">
      <c r="C190" s="804"/>
      <c r="D190" s="106"/>
      <c r="E190" s="106"/>
      <c r="F190" s="835"/>
      <c r="G190" s="812"/>
      <c r="H190" s="812"/>
      <c r="I190" s="812"/>
      <c r="J190" s="812"/>
      <c r="K190" s="812"/>
      <c r="L190" s="812"/>
      <c r="M190" s="812"/>
      <c r="N190" s="812"/>
      <c r="O190" s="812"/>
      <c r="P190" s="813"/>
      <c r="Q190" s="813"/>
      <c r="R190" s="813"/>
      <c r="S190" s="809"/>
      <c r="V190" s="790"/>
      <c r="W190" s="790"/>
      <c r="X190" s="790"/>
      <c r="Y190" s="790"/>
      <c r="Z190" s="790"/>
      <c r="AA190" s="790"/>
      <c r="AB190" s="790"/>
      <c r="AK190" s="754"/>
      <c r="AL190" s="754"/>
      <c r="AM190" s="754"/>
      <c r="AN190" s="754"/>
      <c r="AO190" s="754"/>
      <c r="AQ190" s="810"/>
    </row>
    <row r="191" spans="1:43" s="803" customFormat="1" ht="15" customHeight="1" outlineLevel="1" x14ac:dyDescent="0.2">
      <c r="C191" s="804"/>
      <c r="D191" s="106"/>
      <c r="E191" s="869" t="s">
        <v>620</v>
      </c>
      <c r="F191" s="811"/>
      <c r="G191" s="811"/>
      <c r="H191" s="811"/>
      <c r="I191" s="811"/>
      <c r="J191" s="811"/>
      <c r="K191" s="811"/>
      <c r="L191" s="811"/>
      <c r="M191" s="812"/>
      <c r="N191" s="812"/>
      <c r="O191" s="812"/>
      <c r="P191" s="813"/>
      <c r="Q191" s="813"/>
      <c r="R191" s="813"/>
      <c r="S191" s="809"/>
      <c r="V191" s="790"/>
      <c r="W191" s="790"/>
      <c r="X191" s="790"/>
      <c r="Y191" s="790"/>
      <c r="Z191" s="790"/>
      <c r="AA191" s="790"/>
      <c r="AB191" s="790"/>
      <c r="AK191" s="754"/>
      <c r="AL191" s="754"/>
      <c r="AM191" s="754"/>
      <c r="AN191" s="754"/>
      <c r="AO191" s="754"/>
      <c r="AQ191" s="810"/>
    </row>
    <row r="192" spans="1:43" s="803" customFormat="1" ht="15" customHeight="1" outlineLevel="1" x14ac:dyDescent="0.2">
      <c r="C192" s="804"/>
      <c r="D192" s="106"/>
      <c r="E192" s="106"/>
      <c r="F192" s="835"/>
      <c r="G192" s="812"/>
      <c r="H192" s="812"/>
      <c r="I192" s="812"/>
      <c r="J192" s="812"/>
      <c r="K192" s="812"/>
      <c r="L192" s="812"/>
      <c r="M192" s="812"/>
      <c r="N192" s="812"/>
      <c r="O192" s="812"/>
      <c r="P192" s="813"/>
      <c r="Q192" s="813"/>
      <c r="R192" s="813"/>
      <c r="S192" s="809"/>
      <c r="V192" s="790"/>
      <c r="W192" s="790"/>
      <c r="X192" s="790"/>
      <c r="Y192" s="790"/>
      <c r="Z192" s="790"/>
      <c r="AA192" s="790"/>
      <c r="AB192" s="790"/>
      <c r="AK192" s="754"/>
      <c r="AL192" s="754"/>
      <c r="AM192" s="754"/>
      <c r="AN192" s="754"/>
      <c r="AO192" s="754"/>
      <c r="AQ192" s="810"/>
    </row>
    <row r="193" spans="3:43" s="803" customFormat="1" ht="15" customHeight="1" outlineLevel="1" x14ac:dyDescent="0.2">
      <c r="C193" s="804"/>
      <c r="D193" s="106"/>
      <c r="E193" s="106"/>
      <c r="F193" s="835"/>
      <c r="G193" s="812"/>
      <c r="H193" s="812"/>
      <c r="I193" s="812"/>
      <c r="J193" s="812"/>
      <c r="K193" s="812"/>
      <c r="L193" s="812"/>
      <c r="M193" s="812"/>
      <c r="N193" s="812"/>
      <c r="O193" s="812"/>
      <c r="P193" s="813"/>
      <c r="Q193" s="813"/>
      <c r="R193" s="813"/>
      <c r="S193" s="809"/>
      <c r="V193" s="790"/>
      <c r="W193" s="790"/>
      <c r="X193" s="790"/>
      <c r="Y193" s="790"/>
      <c r="Z193" s="790"/>
      <c r="AA193" s="790"/>
      <c r="AB193" s="790"/>
      <c r="AK193" s="754"/>
      <c r="AL193" s="754"/>
      <c r="AM193" s="754"/>
      <c r="AN193" s="754"/>
      <c r="AO193" s="754"/>
      <c r="AQ193" s="810"/>
    </row>
    <row r="194" spans="3:43" s="803" customFormat="1" ht="15" customHeight="1" outlineLevel="1" x14ac:dyDescent="0.2">
      <c r="C194" s="804"/>
      <c r="D194" s="106"/>
      <c r="E194" s="106"/>
      <c r="F194" s="835"/>
      <c r="G194" s="812"/>
      <c r="H194" s="812"/>
      <c r="I194" s="812"/>
      <c r="J194" s="812"/>
      <c r="K194" s="812"/>
      <c r="L194" s="812"/>
      <c r="M194" s="812"/>
      <c r="N194" s="812"/>
      <c r="O194" s="812"/>
      <c r="P194" s="813"/>
      <c r="Q194" s="813"/>
      <c r="R194" s="813"/>
      <c r="S194" s="809"/>
      <c r="V194" s="790"/>
      <c r="W194" s="790"/>
      <c r="X194" s="790"/>
      <c r="Y194" s="790"/>
      <c r="Z194" s="790"/>
      <c r="AA194" s="790"/>
      <c r="AB194" s="790"/>
      <c r="AK194" s="754"/>
      <c r="AL194" s="754"/>
      <c r="AM194" s="754"/>
      <c r="AN194" s="754"/>
      <c r="AO194" s="754"/>
      <c r="AQ194" s="810"/>
    </row>
    <row r="195" spans="3:43" s="803" customFormat="1" ht="15" customHeight="1" outlineLevel="1" x14ac:dyDescent="0.2">
      <c r="C195" s="804"/>
      <c r="D195" s="106"/>
      <c r="E195" s="106"/>
      <c r="F195" s="835"/>
      <c r="G195" s="812"/>
      <c r="H195" s="812"/>
      <c r="I195" s="812"/>
      <c r="J195" s="812"/>
      <c r="K195" s="812"/>
      <c r="L195" s="812"/>
      <c r="M195" s="812"/>
      <c r="N195" s="812"/>
      <c r="O195" s="812"/>
      <c r="P195" s="813"/>
      <c r="Q195" s="813"/>
      <c r="R195" s="813"/>
      <c r="S195" s="809"/>
      <c r="V195" s="790"/>
      <c r="W195" s="790"/>
      <c r="X195" s="790"/>
      <c r="Y195" s="790"/>
      <c r="Z195" s="790"/>
      <c r="AA195" s="790"/>
      <c r="AB195" s="790"/>
      <c r="AK195" s="754"/>
      <c r="AL195" s="754"/>
      <c r="AM195" s="754"/>
      <c r="AN195" s="754"/>
      <c r="AO195" s="754"/>
      <c r="AQ195" s="810"/>
    </row>
    <row r="196" spans="3:43" s="803" customFormat="1" ht="15" customHeight="1" outlineLevel="1" x14ac:dyDescent="0.2">
      <c r="C196" s="804"/>
      <c r="D196" s="106"/>
      <c r="E196" s="106"/>
      <c r="F196" s="835"/>
      <c r="G196" s="812"/>
      <c r="H196" s="812"/>
      <c r="I196" s="812"/>
      <c r="J196" s="812"/>
      <c r="K196" s="812"/>
      <c r="L196" s="812"/>
      <c r="M196" s="812"/>
      <c r="N196" s="812"/>
      <c r="O196" s="812"/>
      <c r="P196" s="813"/>
      <c r="Q196" s="813"/>
      <c r="R196" s="813"/>
      <c r="S196" s="809"/>
      <c r="V196" s="790"/>
      <c r="W196" s="790"/>
      <c r="X196" s="790"/>
      <c r="Y196" s="790"/>
      <c r="Z196" s="790"/>
      <c r="AA196" s="790"/>
      <c r="AB196" s="790"/>
      <c r="AK196" s="754"/>
      <c r="AL196" s="754"/>
      <c r="AM196" s="754"/>
      <c r="AN196" s="754"/>
      <c r="AO196" s="754"/>
      <c r="AQ196" s="810"/>
    </row>
    <row r="197" spans="3:43" s="803" customFormat="1" ht="15" customHeight="1" outlineLevel="1" x14ac:dyDescent="0.2">
      <c r="C197" s="804"/>
      <c r="D197" s="106"/>
      <c r="E197" s="106"/>
      <c r="F197" s="835"/>
      <c r="G197" s="812"/>
      <c r="H197" s="812"/>
      <c r="I197" s="812"/>
      <c r="J197" s="812"/>
      <c r="K197" s="812"/>
      <c r="L197" s="812"/>
      <c r="M197" s="812"/>
      <c r="N197" s="812"/>
      <c r="O197" s="812"/>
      <c r="P197" s="813"/>
      <c r="Q197" s="813"/>
      <c r="R197" s="813"/>
      <c r="S197" s="809"/>
      <c r="V197" s="790"/>
      <c r="W197" s="790"/>
      <c r="X197" s="790"/>
      <c r="Y197" s="790"/>
      <c r="Z197" s="790"/>
      <c r="AA197" s="790"/>
      <c r="AB197" s="790"/>
      <c r="AK197" s="754"/>
      <c r="AL197" s="754"/>
      <c r="AM197" s="754"/>
      <c r="AN197" s="754"/>
      <c r="AO197" s="754"/>
      <c r="AQ197" s="810"/>
    </row>
    <row r="198" spans="3:43" s="803" customFormat="1" ht="15" customHeight="1" outlineLevel="1" x14ac:dyDescent="0.2">
      <c r="C198" s="804"/>
      <c r="D198" s="106"/>
      <c r="E198" s="106"/>
      <c r="F198" s="835"/>
      <c r="G198" s="812"/>
      <c r="H198" s="812"/>
      <c r="I198" s="812"/>
      <c r="J198" s="812"/>
      <c r="K198" s="812"/>
      <c r="L198" s="812"/>
      <c r="M198" s="812"/>
      <c r="N198" s="812"/>
      <c r="O198" s="812"/>
      <c r="P198" s="813"/>
      <c r="Q198" s="813"/>
      <c r="R198" s="813"/>
      <c r="S198" s="809"/>
      <c r="V198" s="790"/>
      <c r="W198" s="790"/>
      <c r="X198" s="790"/>
      <c r="Y198" s="790"/>
      <c r="Z198" s="790"/>
      <c r="AA198" s="790"/>
      <c r="AB198" s="790"/>
      <c r="AK198" s="754"/>
      <c r="AL198" s="754"/>
      <c r="AM198" s="754"/>
      <c r="AN198" s="754"/>
      <c r="AO198" s="754"/>
      <c r="AQ198" s="810"/>
    </row>
    <row r="199" spans="3:43" s="803" customFormat="1" ht="15" customHeight="1" outlineLevel="1" x14ac:dyDescent="0.2">
      <c r="C199" s="804"/>
      <c r="D199" s="106"/>
      <c r="E199" s="106"/>
      <c r="F199" s="835"/>
      <c r="G199" s="812"/>
      <c r="H199" s="812"/>
      <c r="I199" s="812"/>
      <c r="J199" s="812"/>
      <c r="K199" s="812"/>
      <c r="L199" s="812"/>
      <c r="M199" s="812"/>
      <c r="N199" s="812"/>
      <c r="O199" s="812"/>
      <c r="P199" s="813"/>
      <c r="Q199" s="813"/>
      <c r="R199" s="813"/>
      <c r="S199" s="809"/>
      <c r="V199" s="790"/>
      <c r="W199" s="790"/>
      <c r="X199" s="790"/>
      <c r="Y199" s="790"/>
      <c r="Z199" s="790"/>
      <c r="AA199" s="790"/>
      <c r="AB199" s="790"/>
      <c r="AK199" s="754"/>
      <c r="AL199" s="754"/>
      <c r="AM199" s="754"/>
      <c r="AN199" s="754"/>
      <c r="AO199" s="754"/>
      <c r="AQ199" s="810"/>
    </row>
    <row r="200" spans="3:43" s="803" customFormat="1" ht="15" customHeight="1" outlineLevel="1" x14ac:dyDescent="0.2">
      <c r="C200" s="804"/>
      <c r="D200" s="106"/>
      <c r="E200" s="106"/>
      <c r="F200" s="835"/>
      <c r="G200" s="812"/>
      <c r="H200" s="812"/>
      <c r="I200" s="812"/>
      <c r="J200" s="812"/>
      <c r="K200" s="812"/>
      <c r="L200" s="812"/>
      <c r="M200" s="812"/>
      <c r="N200" s="812"/>
      <c r="O200" s="812"/>
      <c r="P200" s="813"/>
      <c r="Q200" s="813"/>
      <c r="R200" s="813"/>
      <c r="S200" s="809"/>
      <c r="V200" s="790"/>
      <c r="W200" s="790"/>
      <c r="X200" s="790"/>
      <c r="Y200" s="790"/>
      <c r="Z200" s="790"/>
      <c r="AA200" s="790"/>
      <c r="AB200" s="790"/>
      <c r="AK200" s="754"/>
      <c r="AL200" s="754"/>
      <c r="AM200" s="754"/>
      <c r="AN200" s="754"/>
      <c r="AO200" s="754"/>
      <c r="AQ200" s="810"/>
    </row>
    <row r="201" spans="3:43" s="803" customFormat="1" ht="15" customHeight="1" outlineLevel="1" x14ac:dyDescent="0.2">
      <c r="C201" s="804"/>
      <c r="D201" s="106"/>
      <c r="E201" s="106"/>
      <c r="F201" s="835"/>
      <c r="G201" s="812"/>
      <c r="H201" s="812"/>
      <c r="I201" s="812"/>
      <c r="J201" s="812"/>
      <c r="K201" s="812"/>
      <c r="L201" s="812"/>
      <c r="M201" s="812"/>
      <c r="N201" s="812"/>
      <c r="O201" s="812"/>
      <c r="P201" s="813"/>
      <c r="Q201" s="813"/>
      <c r="R201" s="813"/>
      <c r="S201" s="809"/>
      <c r="V201" s="790"/>
      <c r="W201" s="790"/>
      <c r="X201" s="790"/>
      <c r="Y201" s="790"/>
      <c r="Z201" s="790"/>
      <c r="AA201" s="790"/>
      <c r="AB201" s="790"/>
      <c r="AK201" s="754"/>
      <c r="AL201" s="754"/>
      <c r="AM201" s="754"/>
      <c r="AN201" s="754"/>
      <c r="AO201" s="754"/>
      <c r="AQ201" s="810"/>
    </row>
    <row r="202" spans="3:43" s="803" customFormat="1" ht="15" customHeight="1" outlineLevel="1" x14ac:dyDescent="0.2">
      <c r="C202" s="804"/>
      <c r="D202" s="106"/>
      <c r="E202" s="106"/>
      <c r="F202" s="835"/>
      <c r="G202" s="812"/>
      <c r="H202" s="812"/>
      <c r="I202" s="812"/>
      <c r="J202" s="812"/>
      <c r="K202" s="812"/>
      <c r="L202" s="812"/>
      <c r="M202" s="812"/>
      <c r="N202" s="812"/>
      <c r="O202" s="812"/>
      <c r="P202" s="813"/>
      <c r="Q202" s="813"/>
      <c r="R202" s="813"/>
      <c r="S202" s="809"/>
      <c r="V202" s="790"/>
      <c r="W202" s="790"/>
      <c r="X202" s="790"/>
      <c r="Y202" s="790"/>
      <c r="Z202" s="790"/>
      <c r="AA202" s="790"/>
      <c r="AB202" s="790"/>
      <c r="AK202" s="754"/>
      <c r="AL202" s="754"/>
      <c r="AM202" s="754"/>
      <c r="AN202" s="754"/>
      <c r="AO202" s="754"/>
      <c r="AQ202" s="810"/>
    </row>
    <row r="203" spans="3:43" s="803" customFormat="1" ht="15" customHeight="1" outlineLevel="1" x14ac:dyDescent="0.2">
      <c r="C203" s="804"/>
      <c r="D203" s="106"/>
      <c r="E203" s="106"/>
      <c r="F203" s="835"/>
      <c r="G203" s="812"/>
      <c r="H203" s="812"/>
      <c r="I203" s="812"/>
      <c r="J203" s="812"/>
      <c r="K203" s="812"/>
      <c r="L203" s="812"/>
      <c r="M203" s="812"/>
      <c r="N203" s="812"/>
      <c r="O203" s="812"/>
      <c r="P203" s="813"/>
      <c r="Q203" s="813"/>
      <c r="R203" s="813"/>
      <c r="S203" s="809"/>
      <c r="V203" s="790"/>
      <c r="W203" s="790"/>
      <c r="X203" s="790"/>
      <c r="Y203" s="790"/>
      <c r="Z203" s="790"/>
      <c r="AA203" s="790"/>
      <c r="AB203" s="790"/>
      <c r="AK203" s="754"/>
      <c r="AL203" s="754"/>
      <c r="AM203" s="754"/>
      <c r="AN203" s="754"/>
      <c r="AO203" s="754"/>
      <c r="AQ203" s="810"/>
    </row>
    <row r="204" spans="3:43" s="803" customFormat="1" ht="15" customHeight="1" outlineLevel="1" x14ac:dyDescent="0.2">
      <c r="C204" s="804"/>
      <c r="D204" s="106"/>
      <c r="E204" s="106"/>
      <c r="F204" s="835"/>
      <c r="G204" s="812"/>
      <c r="H204" s="812"/>
      <c r="I204" s="812"/>
      <c r="J204" s="812"/>
      <c r="K204" s="812"/>
      <c r="L204" s="812"/>
      <c r="M204" s="812"/>
      <c r="N204" s="812"/>
      <c r="O204" s="812"/>
      <c r="P204" s="813"/>
      <c r="Q204" s="813"/>
      <c r="R204" s="813"/>
      <c r="S204" s="809"/>
      <c r="V204" s="790"/>
      <c r="W204" s="790"/>
      <c r="X204" s="790"/>
      <c r="Y204" s="790"/>
      <c r="Z204" s="790"/>
      <c r="AA204" s="790"/>
      <c r="AB204" s="790"/>
      <c r="AK204" s="754"/>
      <c r="AL204" s="754"/>
      <c r="AM204" s="754"/>
      <c r="AN204" s="754"/>
      <c r="AO204" s="754"/>
      <c r="AQ204" s="810"/>
    </row>
    <row r="205" spans="3:43" s="803" customFormat="1" ht="15" customHeight="1" outlineLevel="1" x14ac:dyDescent="0.2">
      <c r="C205" s="804"/>
      <c r="D205" s="106"/>
      <c r="E205" s="106"/>
      <c r="F205" s="835"/>
      <c r="G205" s="812"/>
      <c r="H205" s="812"/>
      <c r="I205" s="812"/>
      <c r="J205" s="812"/>
      <c r="K205" s="812"/>
      <c r="L205" s="812"/>
      <c r="M205" s="812"/>
      <c r="N205" s="812"/>
      <c r="O205" s="812"/>
      <c r="P205" s="813"/>
      <c r="Q205" s="813"/>
      <c r="R205" s="813"/>
      <c r="S205" s="809"/>
      <c r="V205" s="790"/>
      <c r="W205" s="790"/>
      <c r="X205" s="790"/>
      <c r="Y205" s="790"/>
      <c r="Z205" s="790"/>
      <c r="AA205" s="790"/>
      <c r="AB205" s="790"/>
      <c r="AK205" s="754"/>
      <c r="AL205" s="754"/>
      <c r="AM205" s="754"/>
      <c r="AN205" s="754"/>
      <c r="AO205" s="754"/>
      <c r="AQ205" s="810"/>
    </row>
    <row r="206" spans="3:43" s="803" customFormat="1" ht="15" customHeight="1" outlineLevel="1" x14ac:dyDescent="0.2">
      <c r="C206" s="804"/>
      <c r="D206" s="106"/>
      <c r="E206" s="106"/>
      <c r="F206" s="835"/>
      <c r="G206" s="812"/>
      <c r="H206" s="812"/>
      <c r="I206" s="812"/>
      <c r="J206" s="812"/>
      <c r="K206" s="812"/>
      <c r="L206" s="812"/>
      <c r="M206" s="812"/>
      <c r="N206" s="812"/>
      <c r="O206" s="812"/>
      <c r="P206" s="813"/>
      <c r="Q206" s="813"/>
      <c r="R206" s="813"/>
      <c r="S206" s="809"/>
      <c r="V206" s="790"/>
      <c r="W206" s="790"/>
      <c r="X206" s="790"/>
      <c r="Y206" s="790"/>
      <c r="Z206" s="790"/>
      <c r="AA206" s="790"/>
      <c r="AB206" s="790"/>
      <c r="AK206" s="754"/>
      <c r="AL206" s="754"/>
      <c r="AM206" s="754"/>
      <c r="AN206" s="754"/>
      <c r="AO206" s="754"/>
      <c r="AQ206" s="810"/>
    </row>
    <row r="207" spans="3:43" s="803" customFormat="1" ht="15" customHeight="1" outlineLevel="1" x14ac:dyDescent="0.2">
      <c r="C207" s="804"/>
      <c r="D207" s="106"/>
      <c r="E207" s="106"/>
      <c r="F207" s="835"/>
      <c r="G207" s="812"/>
      <c r="H207" s="812"/>
      <c r="I207" s="812"/>
      <c r="J207" s="812"/>
      <c r="K207" s="812"/>
      <c r="L207" s="812"/>
      <c r="M207" s="812"/>
      <c r="N207" s="812"/>
      <c r="O207" s="812"/>
      <c r="P207" s="813"/>
      <c r="Q207" s="813"/>
      <c r="R207" s="813"/>
      <c r="S207" s="809"/>
      <c r="V207" s="790"/>
      <c r="W207" s="790"/>
      <c r="X207" s="790"/>
      <c r="Y207" s="790"/>
      <c r="Z207" s="790"/>
      <c r="AA207" s="790"/>
      <c r="AB207" s="790"/>
      <c r="AK207" s="754"/>
      <c r="AL207" s="754"/>
      <c r="AM207" s="754"/>
      <c r="AN207" s="754"/>
      <c r="AO207" s="754"/>
      <c r="AQ207" s="810"/>
    </row>
    <row r="208" spans="3:43" s="803" customFormat="1" ht="15" customHeight="1" outlineLevel="1" x14ac:dyDescent="0.2">
      <c r="C208" s="804"/>
      <c r="D208" s="106"/>
      <c r="E208" s="106"/>
      <c r="F208" s="835"/>
      <c r="G208" s="812"/>
      <c r="H208" s="812"/>
      <c r="I208" s="812"/>
      <c r="J208" s="812"/>
      <c r="K208" s="812"/>
      <c r="L208" s="812"/>
      <c r="M208" s="812"/>
      <c r="N208" s="812"/>
      <c r="O208" s="812"/>
      <c r="P208" s="813"/>
      <c r="Q208" s="813"/>
      <c r="R208" s="813"/>
      <c r="S208" s="809"/>
      <c r="V208" s="790"/>
      <c r="W208" s="790"/>
      <c r="X208" s="790"/>
      <c r="Y208" s="790"/>
      <c r="Z208" s="790"/>
      <c r="AA208" s="790"/>
      <c r="AB208" s="790"/>
      <c r="AK208" s="754"/>
      <c r="AL208" s="754"/>
      <c r="AM208" s="754"/>
      <c r="AN208" s="754"/>
      <c r="AO208" s="754"/>
      <c r="AQ208" s="810"/>
    </row>
    <row r="209" spans="3:43" s="803" customFormat="1" ht="15" customHeight="1" outlineLevel="1" x14ac:dyDescent="0.2">
      <c r="C209" s="804"/>
      <c r="D209" s="106"/>
      <c r="E209" s="106"/>
      <c r="F209" s="835"/>
      <c r="G209" s="812"/>
      <c r="H209" s="812"/>
      <c r="I209" s="812"/>
      <c r="J209" s="812"/>
      <c r="K209" s="812"/>
      <c r="L209" s="812"/>
      <c r="M209" s="812"/>
      <c r="N209" s="812"/>
      <c r="O209" s="812"/>
      <c r="P209" s="813"/>
      <c r="Q209" s="813"/>
      <c r="R209" s="813"/>
      <c r="S209" s="809"/>
      <c r="V209" s="790"/>
      <c r="W209" s="790"/>
      <c r="X209" s="790"/>
      <c r="Y209" s="790"/>
      <c r="Z209" s="790"/>
      <c r="AA209" s="790"/>
      <c r="AB209" s="790"/>
      <c r="AK209" s="754"/>
      <c r="AL209" s="754"/>
      <c r="AM209" s="754"/>
      <c r="AN209" s="754"/>
      <c r="AO209" s="754"/>
      <c r="AQ209" s="810"/>
    </row>
    <row r="210" spans="3:43" s="803" customFormat="1" ht="15" customHeight="1" outlineLevel="1" x14ac:dyDescent="0.2">
      <c r="C210" s="804"/>
      <c r="D210" s="106"/>
      <c r="E210" s="106"/>
      <c r="F210" s="835"/>
      <c r="G210" s="812"/>
      <c r="H210" s="812"/>
      <c r="I210" s="812"/>
      <c r="J210" s="812"/>
      <c r="K210" s="812"/>
      <c r="L210" s="812"/>
      <c r="M210" s="812"/>
      <c r="N210" s="812"/>
      <c r="O210" s="812"/>
      <c r="P210" s="813"/>
      <c r="Q210" s="813"/>
      <c r="R210" s="813"/>
      <c r="S210" s="809"/>
      <c r="V210" s="790"/>
      <c r="W210" s="790"/>
      <c r="X210" s="790"/>
      <c r="Y210" s="790"/>
      <c r="Z210" s="790"/>
      <c r="AA210" s="790"/>
      <c r="AB210" s="790"/>
      <c r="AK210" s="754"/>
      <c r="AL210" s="754"/>
      <c r="AM210" s="754"/>
      <c r="AN210" s="754"/>
      <c r="AO210" s="754"/>
      <c r="AQ210" s="810"/>
    </row>
    <row r="211" spans="3:43" s="803" customFormat="1" ht="15" customHeight="1" outlineLevel="1" x14ac:dyDescent="0.2">
      <c r="C211" s="804"/>
      <c r="D211" s="106"/>
      <c r="E211" s="106"/>
      <c r="F211" s="835"/>
      <c r="G211" s="812"/>
      <c r="H211" s="812"/>
      <c r="I211" s="812"/>
      <c r="J211" s="812"/>
      <c r="K211" s="812"/>
      <c r="L211" s="812"/>
      <c r="M211" s="812"/>
      <c r="N211" s="812"/>
      <c r="O211" s="812"/>
      <c r="P211" s="813"/>
      <c r="Q211" s="813"/>
      <c r="R211" s="813"/>
      <c r="S211" s="809"/>
      <c r="V211" s="790"/>
      <c r="W211" s="790"/>
      <c r="X211" s="790"/>
      <c r="Y211" s="790"/>
      <c r="Z211" s="790"/>
      <c r="AA211" s="790"/>
      <c r="AB211" s="790"/>
      <c r="AK211" s="754"/>
      <c r="AL211" s="754"/>
      <c r="AM211" s="754"/>
      <c r="AN211" s="754"/>
      <c r="AO211" s="754"/>
      <c r="AQ211" s="810"/>
    </row>
    <row r="212" spans="3:43" s="803" customFormat="1" ht="15" customHeight="1" outlineLevel="1" x14ac:dyDescent="0.2">
      <c r="C212" s="804"/>
      <c r="D212" s="106"/>
      <c r="E212" s="106"/>
      <c r="F212" s="835"/>
      <c r="G212" s="812"/>
      <c r="H212" s="812"/>
      <c r="I212" s="812"/>
      <c r="J212" s="812"/>
      <c r="K212" s="812"/>
      <c r="L212" s="812"/>
      <c r="M212" s="812"/>
      <c r="N212" s="812"/>
      <c r="O212" s="812"/>
      <c r="P212" s="813"/>
      <c r="Q212" s="813"/>
      <c r="R212" s="813"/>
      <c r="S212" s="809"/>
      <c r="V212" s="790"/>
      <c r="W212" s="790"/>
      <c r="X212" s="790"/>
      <c r="Y212" s="790"/>
      <c r="Z212" s="790"/>
      <c r="AA212" s="790"/>
      <c r="AB212" s="790"/>
      <c r="AK212" s="754"/>
      <c r="AL212" s="754"/>
      <c r="AM212" s="754"/>
      <c r="AN212" s="754"/>
      <c r="AO212" s="754"/>
      <c r="AQ212" s="810"/>
    </row>
    <row r="213" spans="3:43" s="803" customFormat="1" ht="15" customHeight="1" outlineLevel="1" x14ac:dyDescent="0.2">
      <c r="C213" s="804"/>
      <c r="D213" s="106"/>
      <c r="E213" s="106"/>
      <c r="F213" s="835"/>
      <c r="G213" s="812"/>
      <c r="H213" s="812"/>
      <c r="I213" s="812"/>
      <c r="J213" s="812"/>
      <c r="K213" s="812"/>
      <c r="L213" s="812"/>
      <c r="M213" s="812"/>
      <c r="N213" s="812"/>
      <c r="O213" s="812"/>
      <c r="P213" s="813"/>
      <c r="Q213" s="813"/>
      <c r="R213" s="813"/>
      <c r="S213" s="809"/>
      <c r="V213" s="790"/>
      <c r="W213" s="790"/>
      <c r="X213" s="790"/>
      <c r="Y213" s="790"/>
      <c r="Z213" s="790"/>
      <c r="AA213" s="790"/>
      <c r="AB213" s="790"/>
      <c r="AK213" s="754"/>
      <c r="AL213" s="754"/>
      <c r="AM213" s="754"/>
      <c r="AN213" s="754"/>
      <c r="AO213" s="754"/>
      <c r="AQ213" s="810"/>
    </row>
    <row r="214" spans="3:43" s="803" customFormat="1" ht="15" customHeight="1" outlineLevel="1" x14ac:dyDescent="0.2">
      <c r="C214" s="804"/>
      <c r="D214" s="106"/>
      <c r="E214" s="106"/>
      <c r="F214" s="835"/>
      <c r="G214" s="812"/>
      <c r="H214" s="812"/>
      <c r="I214" s="812"/>
      <c r="J214" s="812"/>
      <c r="K214" s="812"/>
      <c r="L214" s="812"/>
      <c r="M214" s="812"/>
      <c r="N214" s="812"/>
      <c r="O214" s="812"/>
      <c r="P214" s="813"/>
      <c r="Q214" s="813"/>
      <c r="R214" s="813"/>
      <c r="S214" s="809"/>
      <c r="V214" s="790"/>
      <c r="W214" s="790"/>
      <c r="X214" s="790"/>
      <c r="Y214" s="790"/>
      <c r="Z214" s="790"/>
      <c r="AA214" s="790"/>
      <c r="AB214" s="790"/>
      <c r="AK214" s="754"/>
      <c r="AL214" s="754"/>
      <c r="AM214" s="754"/>
      <c r="AN214" s="754"/>
      <c r="AO214" s="754"/>
      <c r="AQ214" s="810"/>
    </row>
    <row r="215" spans="3:43" s="803" customFormat="1" ht="15" customHeight="1" outlineLevel="1" x14ac:dyDescent="0.2">
      <c r="C215" s="804"/>
      <c r="D215" s="106"/>
      <c r="E215" s="106"/>
      <c r="F215" s="835"/>
      <c r="G215" s="812"/>
      <c r="H215" s="812"/>
      <c r="I215" s="812"/>
      <c r="J215" s="812"/>
      <c r="K215" s="812"/>
      <c r="L215" s="812"/>
      <c r="M215" s="812"/>
      <c r="N215" s="812"/>
      <c r="O215" s="812"/>
      <c r="P215" s="813"/>
      <c r="Q215" s="813"/>
      <c r="R215" s="813"/>
      <c r="S215" s="809"/>
      <c r="V215" s="790"/>
      <c r="W215" s="790"/>
      <c r="X215" s="790"/>
      <c r="Y215" s="790"/>
      <c r="Z215" s="790"/>
      <c r="AA215" s="790"/>
      <c r="AB215" s="790"/>
      <c r="AK215" s="754"/>
      <c r="AL215" s="754"/>
      <c r="AM215" s="754"/>
      <c r="AN215" s="754"/>
      <c r="AO215" s="754"/>
      <c r="AQ215" s="810"/>
    </row>
    <row r="216" spans="3:43" s="803" customFormat="1" ht="15" customHeight="1" outlineLevel="1" x14ac:dyDescent="0.2">
      <c r="C216" s="804"/>
      <c r="D216" s="106"/>
      <c r="E216" s="811"/>
      <c r="F216" s="811"/>
      <c r="G216" s="811"/>
      <c r="H216" s="811"/>
      <c r="I216" s="811"/>
      <c r="J216" s="811"/>
      <c r="K216" s="811"/>
      <c r="L216" s="811"/>
      <c r="M216" s="812"/>
      <c r="N216" s="812"/>
      <c r="O216" s="812"/>
      <c r="P216" s="813"/>
      <c r="Q216" s="813"/>
      <c r="R216" s="813"/>
      <c r="S216" s="809"/>
      <c r="V216" s="790"/>
      <c r="W216" s="790"/>
      <c r="X216" s="790"/>
      <c r="Y216" s="790"/>
      <c r="Z216" s="790"/>
      <c r="AA216" s="790"/>
      <c r="AB216" s="790"/>
      <c r="AK216" s="754"/>
      <c r="AL216" s="754"/>
      <c r="AM216" s="754"/>
      <c r="AN216" s="754"/>
      <c r="AO216" s="754"/>
      <c r="AQ216" s="810"/>
    </row>
    <row r="217" spans="3:43" s="803" customFormat="1" ht="15" customHeight="1" outlineLevel="1" x14ac:dyDescent="0.2">
      <c r="C217" s="804"/>
      <c r="D217" s="106"/>
      <c r="E217" s="106"/>
      <c r="F217" s="835"/>
      <c r="G217" s="812"/>
      <c r="H217" s="812"/>
      <c r="I217" s="812"/>
      <c r="J217" s="812"/>
      <c r="K217" s="812"/>
      <c r="L217" s="812"/>
      <c r="M217" s="812"/>
      <c r="N217" s="812"/>
      <c r="O217" s="812"/>
      <c r="P217" s="813"/>
      <c r="Q217" s="813"/>
      <c r="R217" s="813"/>
      <c r="S217" s="809"/>
      <c r="V217" s="790"/>
      <c r="W217" s="790"/>
      <c r="X217" s="790"/>
      <c r="Y217" s="790"/>
      <c r="Z217" s="790"/>
      <c r="AA217" s="790"/>
      <c r="AB217" s="790"/>
      <c r="AK217" s="754"/>
      <c r="AL217" s="754"/>
      <c r="AM217" s="754"/>
      <c r="AN217" s="754"/>
      <c r="AO217" s="754"/>
      <c r="AQ217" s="810"/>
    </row>
    <row r="218" spans="3:43" s="803" customFormat="1" ht="8.25" customHeight="1" outlineLevel="1" x14ac:dyDescent="0.2">
      <c r="C218" s="804"/>
      <c r="D218" s="106"/>
      <c r="E218" s="811"/>
      <c r="F218" s="811"/>
      <c r="G218" s="811"/>
      <c r="H218" s="811"/>
      <c r="I218" s="811"/>
      <c r="J218" s="811"/>
      <c r="K218" s="811"/>
      <c r="L218" s="811"/>
      <c r="M218" s="812"/>
      <c r="N218" s="812"/>
      <c r="O218" s="812"/>
      <c r="P218" s="813"/>
      <c r="Q218" s="813"/>
      <c r="R218" s="813"/>
      <c r="S218" s="809"/>
      <c r="V218" s="790"/>
      <c r="W218" s="790"/>
      <c r="X218" s="790"/>
      <c r="Y218" s="790"/>
      <c r="Z218" s="790"/>
      <c r="AA218" s="790"/>
      <c r="AB218" s="790"/>
      <c r="AK218" s="754"/>
      <c r="AL218" s="754"/>
      <c r="AM218" s="754"/>
      <c r="AN218" s="754"/>
      <c r="AO218" s="754"/>
      <c r="AQ218" s="810"/>
    </row>
    <row r="219" spans="3:43" s="803" customFormat="1" ht="15" customHeight="1" outlineLevel="1" x14ac:dyDescent="0.2">
      <c r="C219" s="804"/>
      <c r="D219" s="106"/>
      <c r="E219" s="872" t="s">
        <v>621</v>
      </c>
      <c r="F219" s="835"/>
      <c r="G219" s="812"/>
      <c r="H219" s="812"/>
      <c r="I219" s="812"/>
      <c r="J219" s="812"/>
      <c r="K219" s="812"/>
      <c r="L219" s="812"/>
      <c r="M219" s="812"/>
      <c r="N219" s="812"/>
      <c r="O219" s="812"/>
      <c r="P219" s="813"/>
      <c r="Q219" s="813"/>
      <c r="R219" s="813"/>
      <c r="S219" s="809"/>
      <c r="V219" s="790"/>
      <c r="W219" s="790"/>
      <c r="X219" s="790"/>
      <c r="Y219" s="790"/>
      <c r="Z219" s="790"/>
      <c r="AA219" s="790"/>
      <c r="AB219" s="790"/>
      <c r="AK219" s="754"/>
      <c r="AL219" s="754"/>
      <c r="AM219" s="754"/>
      <c r="AN219" s="754"/>
      <c r="AO219" s="754"/>
      <c r="AQ219" s="810"/>
    </row>
    <row r="220" spans="3:43" s="803" customFormat="1" ht="9" customHeight="1" outlineLevel="1" x14ac:dyDescent="0.2">
      <c r="C220" s="804"/>
      <c r="D220" s="106"/>
      <c r="E220" s="811"/>
      <c r="F220" s="811"/>
      <c r="G220" s="811"/>
      <c r="H220" s="811"/>
      <c r="I220" s="811"/>
      <c r="J220" s="811"/>
      <c r="K220" s="811"/>
      <c r="L220" s="811"/>
      <c r="M220" s="812"/>
      <c r="N220" s="812"/>
      <c r="O220" s="812"/>
      <c r="P220" s="813"/>
      <c r="Q220" s="813"/>
      <c r="R220" s="813"/>
      <c r="S220" s="809"/>
      <c r="V220" s="790"/>
      <c r="W220" s="790"/>
      <c r="X220" s="790"/>
      <c r="Y220" s="790"/>
      <c r="Z220" s="790"/>
      <c r="AA220" s="790"/>
      <c r="AB220" s="790"/>
      <c r="AK220" s="754"/>
      <c r="AL220" s="754"/>
      <c r="AM220" s="754"/>
      <c r="AN220" s="754"/>
      <c r="AO220" s="754"/>
      <c r="AQ220" s="810"/>
    </row>
    <row r="221" spans="3:43" s="795" customFormat="1" ht="30" customHeight="1" outlineLevel="2" x14ac:dyDescent="0.2">
      <c r="C221" s="796"/>
      <c r="D221" s="797" t="s">
        <v>196</v>
      </c>
      <c r="E221" s="867" t="str">
        <f>VLOOKUP($D221,'OR - GERAL'!$D:$AB,4,FALSE)</f>
        <v>SICRO-ES</v>
      </c>
      <c r="F221" s="862">
        <f>VLOOKUP($D221,'OR - GERAL'!$D:$AB,7,FALSE)</f>
        <v>5502109</v>
      </c>
      <c r="G221" s="937" t="str">
        <f>VLOOKUP($D221,'OR - GERAL'!D:AB,10,FALSE)</f>
        <v>Escavação, carga e transporte de material de 1ª categoria - DMT de 50 a 200 m - caminho de serviço em leito natural - com escavadeira e caminhão basculante de 14 m³</v>
      </c>
      <c r="H221" s="937"/>
      <c r="I221" s="937"/>
      <c r="J221" s="937"/>
      <c r="K221" s="937"/>
      <c r="L221" s="937"/>
      <c r="M221" s="937"/>
      <c r="N221" s="937"/>
      <c r="O221" s="937"/>
      <c r="P221" s="862" t="str">
        <f>VLOOKUP($D221,'OR - GERAL'!$D:$AB,13,FALSE)</f>
        <v>m³</v>
      </c>
      <c r="Q221" s="798"/>
      <c r="R221" s="798"/>
      <c r="S221" s="799"/>
      <c r="V221" s="800"/>
      <c r="W221" s="800"/>
      <c r="X221" s="800"/>
      <c r="Y221" s="800"/>
      <c r="Z221" s="800"/>
      <c r="AA221" s="800"/>
      <c r="AB221" s="800"/>
      <c r="AK221" s="801"/>
      <c r="AL221" s="801"/>
      <c r="AM221" s="801"/>
      <c r="AN221" s="801"/>
      <c r="AO221" s="801"/>
      <c r="AQ221" s="802"/>
    </row>
    <row r="222" spans="3:43" s="803" customFormat="1" ht="15" customHeight="1" outlineLevel="2" x14ac:dyDescent="0.2">
      <c r="C222" s="804"/>
      <c r="D222" s="805"/>
      <c r="E222" s="805"/>
      <c r="F222" s="806"/>
      <c r="G222" s="807"/>
      <c r="H222" s="807"/>
      <c r="I222" s="807"/>
      <c r="J222" s="807"/>
      <c r="K222" s="807"/>
      <c r="L222" s="807"/>
      <c r="M222" s="807"/>
      <c r="N222" s="807"/>
      <c r="O222" s="807"/>
      <c r="P222" s="808"/>
      <c r="Q222" s="808"/>
      <c r="R222" s="808"/>
      <c r="S222" s="809"/>
      <c r="V222" s="790"/>
      <c r="W222" s="790"/>
      <c r="X222" s="790"/>
      <c r="Y222" s="790"/>
      <c r="Z222" s="790"/>
      <c r="AA222" s="790"/>
      <c r="AB222" s="790"/>
      <c r="AK222" s="754"/>
      <c r="AL222" s="754"/>
      <c r="AM222" s="754"/>
      <c r="AN222" s="754"/>
      <c r="AO222" s="754"/>
      <c r="AQ222" s="810"/>
    </row>
    <row r="223" spans="3:43" s="803" customFormat="1" ht="15" customHeight="1" outlineLevel="2" x14ac:dyDescent="0.2">
      <c r="C223" s="804"/>
      <c r="D223" s="106"/>
      <c r="E223" s="874" t="s">
        <v>767</v>
      </c>
      <c r="F223" s="873"/>
      <c r="G223" s="812"/>
      <c r="H223" s="812"/>
      <c r="I223" s="812"/>
      <c r="J223" s="812"/>
      <c r="K223" s="812"/>
      <c r="L223" s="812"/>
      <c r="M223" s="812"/>
      <c r="N223" s="812"/>
      <c r="O223" s="812"/>
      <c r="P223" s="813"/>
      <c r="Q223" s="813"/>
      <c r="R223" s="813"/>
      <c r="S223" s="809"/>
      <c r="V223" s="790"/>
      <c r="W223" s="790"/>
      <c r="X223" s="790"/>
      <c r="Y223" s="790"/>
      <c r="Z223" s="790"/>
      <c r="AA223" s="790"/>
      <c r="AB223" s="790"/>
      <c r="AK223" s="754"/>
      <c r="AL223" s="754"/>
      <c r="AM223" s="754"/>
      <c r="AN223" s="754"/>
      <c r="AO223" s="754"/>
      <c r="AQ223" s="810"/>
    </row>
    <row r="224" spans="3:43" s="803" customFormat="1" ht="15" customHeight="1" outlineLevel="2" x14ac:dyDescent="0.2">
      <c r="C224" s="804"/>
      <c r="D224" s="106"/>
      <c r="E224" s="811"/>
      <c r="F224" s="811"/>
      <c r="G224" s="811"/>
      <c r="H224" s="811"/>
      <c r="I224" s="811"/>
      <c r="J224" s="811"/>
      <c r="K224" s="811"/>
      <c r="L224" s="811"/>
      <c r="M224" s="812"/>
      <c r="N224" s="812"/>
      <c r="O224" s="812"/>
      <c r="P224" s="813"/>
      <c r="Q224" s="813"/>
      <c r="R224" s="813"/>
      <c r="S224" s="809"/>
      <c r="V224" s="790"/>
      <c r="W224" s="790"/>
      <c r="X224" s="790"/>
      <c r="Y224" s="790"/>
      <c r="Z224" s="790"/>
      <c r="AA224" s="790"/>
      <c r="AB224" s="790"/>
      <c r="AK224" s="754"/>
      <c r="AL224" s="754"/>
      <c r="AM224" s="754"/>
      <c r="AN224" s="754"/>
      <c r="AO224" s="754"/>
      <c r="AQ224" s="810"/>
    </row>
    <row r="225" spans="1:43" s="815" customFormat="1" ht="15" customHeight="1" outlineLevel="2" x14ac:dyDescent="0.25">
      <c r="A225" s="814" t="str">
        <f>D221</f>
        <v>4.2.1</v>
      </c>
      <c r="C225" s="816"/>
      <c r="D225" s="817"/>
      <c r="E225" s="818"/>
      <c r="F225" s="818"/>
      <c r="G225" s="830"/>
      <c r="H225" s="863">
        <f>173.3*1.25</f>
        <v>216.625</v>
      </c>
      <c r="I225" s="820" t="str">
        <f>P221</f>
        <v>m³</v>
      </c>
      <c r="J225" s="819"/>
      <c r="K225" s="818"/>
      <c r="L225" s="818"/>
      <c r="M225" s="821"/>
      <c r="N225" s="821"/>
      <c r="O225" s="821"/>
      <c r="P225" s="822"/>
      <c r="Q225" s="822"/>
      <c r="R225" s="822"/>
      <c r="S225" s="823"/>
      <c r="V225" s="831" t="str">
        <f>IF(P221="Unid","Quantidade",IF(P221="m","Extensão",IF(OR(P221="m²",P221="m2",P221="ha"),"Área",IF(P221="m³","Volume",IF(P221="kg","Massa",IF(P221="t","massa",IF(P221="m³xkm","transporte",IF(P221="txkm","transporte",IF(P221="gl","Quantidade",IF(P221="vb","Quantidade",IF(P221="%","percentual",IF(P221="mês","Período",""))))))))))))</f>
        <v>Volume</v>
      </c>
      <c r="W225" s="824"/>
      <c r="X225" s="831" t="e">
        <f ca="1">_xlfn.TEXTBEFORE(G221," ")</f>
        <v>#NAME?</v>
      </c>
      <c r="Y225" s="824"/>
      <c r="Z225" s="824"/>
      <c r="AA225" s="824"/>
      <c r="AB225" s="824"/>
      <c r="AK225" s="825"/>
      <c r="AL225" s="825"/>
      <c r="AM225" s="825"/>
      <c r="AN225" s="825"/>
      <c r="AO225" s="825"/>
      <c r="AQ225" s="826"/>
    </row>
    <row r="226" spans="1:43" s="803" customFormat="1" ht="15" customHeight="1" outlineLevel="2" x14ac:dyDescent="0.25">
      <c r="C226" s="804"/>
      <c r="D226" s="106"/>
      <c r="E226" s="818"/>
      <c r="F226" s="818"/>
      <c r="G226" s="818"/>
      <c r="H226" s="819"/>
      <c r="I226" s="820"/>
      <c r="J226" s="819"/>
      <c r="K226" s="818"/>
      <c r="L226" s="818"/>
      <c r="M226" s="821"/>
      <c r="N226" s="821"/>
      <c r="O226" s="821"/>
      <c r="P226" s="822"/>
      <c r="Q226" s="822"/>
      <c r="R226" s="822"/>
      <c r="S226" s="823"/>
      <c r="T226" s="815"/>
      <c r="U226" s="815"/>
      <c r="V226" s="824"/>
      <c r="W226" s="824"/>
      <c r="X226" s="824"/>
      <c r="Y226" s="790"/>
      <c r="Z226" s="790"/>
      <c r="AA226" s="790"/>
      <c r="AB226" s="790"/>
      <c r="AK226" s="754"/>
      <c r="AL226" s="754"/>
      <c r="AM226" s="754"/>
      <c r="AN226" s="754"/>
      <c r="AO226" s="754"/>
      <c r="AQ226" s="810"/>
    </row>
    <row r="227" spans="1:43" s="795" customFormat="1" ht="30" customHeight="1" outlineLevel="2" x14ac:dyDescent="0.2">
      <c r="C227" s="796"/>
      <c r="D227" s="797" t="s">
        <v>197</v>
      </c>
      <c r="E227" s="867" t="str">
        <f>VLOOKUP($D227,'OR - GERAL'!$D:$AB,4,FALSE)</f>
        <v>SICRO-ES</v>
      </c>
      <c r="F227" s="862">
        <f>VLOOKUP($D227,'OR - GERAL'!$D:$AB,7,FALSE)</f>
        <v>5502978</v>
      </c>
      <c r="G227" s="937" t="str">
        <f>VLOOKUP($D227,'OR - GERAL'!D:AB,10,FALSE)</f>
        <v>Compactação de aterros a 100% do Proctor normal</v>
      </c>
      <c r="H227" s="937"/>
      <c r="I227" s="937"/>
      <c r="J227" s="937"/>
      <c r="K227" s="937"/>
      <c r="L227" s="937"/>
      <c r="M227" s="937"/>
      <c r="N227" s="937"/>
      <c r="O227" s="937"/>
      <c r="P227" s="862" t="str">
        <f>VLOOKUP($D227,'OR - GERAL'!$D:$AB,13,FALSE)</f>
        <v>m³</v>
      </c>
      <c r="Q227" s="798"/>
      <c r="R227" s="798"/>
      <c r="S227" s="799"/>
      <c r="V227" s="800"/>
      <c r="W227" s="800"/>
      <c r="X227" s="800"/>
      <c r="Y227" s="800"/>
      <c r="Z227" s="800"/>
      <c r="AA227" s="800"/>
      <c r="AB227" s="800"/>
      <c r="AK227" s="801"/>
      <c r="AL227" s="801"/>
      <c r="AM227" s="801"/>
      <c r="AN227" s="801"/>
      <c r="AO227" s="801"/>
      <c r="AQ227" s="802"/>
    </row>
    <row r="228" spans="1:43" s="803" customFormat="1" ht="5.25" customHeight="1" outlineLevel="2" x14ac:dyDescent="0.2">
      <c r="C228" s="804"/>
      <c r="D228" s="805"/>
      <c r="E228" s="805"/>
      <c r="F228" s="806"/>
      <c r="G228" s="807"/>
      <c r="H228" s="807"/>
      <c r="I228" s="807"/>
      <c r="J228" s="807"/>
      <c r="K228" s="807"/>
      <c r="L228" s="807"/>
      <c r="M228" s="807"/>
      <c r="N228" s="807"/>
      <c r="O228" s="807"/>
      <c r="P228" s="808"/>
      <c r="Q228" s="808"/>
      <c r="R228" s="808"/>
      <c r="S228" s="809"/>
      <c r="V228" s="790"/>
      <c r="W228" s="790"/>
      <c r="X228" s="790"/>
      <c r="Y228" s="790"/>
      <c r="Z228" s="790"/>
      <c r="AA228" s="790"/>
      <c r="AB228" s="790"/>
      <c r="AK228" s="754"/>
      <c r="AL228" s="754"/>
      <c r="AM228" s="754"/>
      <c r="AN228" s="754"/>
      <c r="AO228" s="754"/>
      <c r="AQ228" s="810"/>
    </row>
    <row r="229" spans="1:43" s="803" customFormat="1" ht="15" customHeight="1" outlineLevel="2" x14ac:dyDescent="0.2">
      <c r="C229" s="804"/>
      <c r="D229" s="106"/>
      <c r="E229" s="874" t="s">
        <v>773</v>
      </c>
      <c r="F229" s="835"/>
      <c r="G229" s="812"/>
      <c r="H229" s="812"/>
      <c r="I229" s="812"/>
      <c r="J229" s="812"/>
      <c r="K229" s="812"/>
      <c r="L229" s="812"/>
      <c r="M229" s="812"/>
      <c r="N229" s="812"/>
      <c r="O229" s="812"/>
      <c r="P229" s="813"/>
      <c r="Q229" s="813"/>
      <c r="R229" s="813"/>
      <c r="S229" s="809"/>
      <c r="V229" s="790"/>
      <c r="W229" s="790"/>
      <c r="X229" s="790"/>
      <c r="Y229" s="790"/>
      <c r="Z229" s="790"/>
      <c r="AA229" s="790"/>
      <c r="AB229" s="790"/>
      <c r="AK229" s="754"/>
      <c r="AL229" s="754"/>
      <c r="AM229" s="754"/>
      <c r="AN229" s="754"/>
      <c r="AO229" s="754"/>
      <c r="AQ229" s="810"/>
    </row>
    <row r="230" spans="1:43" s="803" customFormat="1" ht="15" customHeight="1" outlineLevel="2" x14ac:dyDescent="0.2">
      <c r="C230" s="804"/>
      <c r="D230" s="106"/>
      <c r="E230" s="874"/>
      <c r="F230" s="835"/>
      <c r="G230" s="812"/>
      <c r="H230" s="812"/>
      <c r="I230" s="812"/>
      <c r="J230" s="812"/>
      <c r="K230" s="812"/>
      <c r="L230" s="812"/>
      <c r="M230" s="812"/>
      <c r="N230" s="812"/>
      <c r="O230" s="812"/>
      <c r="P230" s="813"/>
      <c r="Q230" s="813"/>
      <c r="R230" s="813"/>
      <c r="S230" s="809"/>
      <c r="V230" s="790"/>
      <c r="W230" s="790"/>
      <c r="X230" s="790"/>
      <c r="Y230" s="790"/>
      <c r="Z230" s="790"/>
      <c r="AA230" s="790"/>
      <c r="AB230" s="790"/>
      <c r="AK230" s="754"/>
      <c r="AL230" s="754"/>
      <c r="AM230" s="754"/>
      <c r="AN230" s="754"/>
      <c r="AO230" s="754"/>
      <c r="AQ230" s="810"/>
    </row>
    <row r="231" spans="1:43" s="803" customFormat="1" ht="15" customHeight="1" outlineLevel="2" x14ac:dyDescent="0.2">
      <c r="C231" s="804"/>
      <c r="D231" s="106"/>
      <c r="E231" s="95"/>
      <c r="F231" s="934" t="s">
        <v>622</v>
      </c>
      <c r="G231" s="95"/>
      <c r="H231" s="936" t="s">
        <v>623</v>
      </c>
      <c r="J231" s="936" t="s">
        <v>624</v>
      </c>
      <c r="L231" s="936" t="s">
        <v>772</v>
      </c>
      <c r="N231" s="934" t="s">
        <v>625</v>
      </c>
      <c r="R231" s="813"/>
      <c r="S231" s="809"/>
      <c r="V231" s="790"/>
      <c r="W231" s="790"/>
      <c r="X231" s="790"/>
      <c r="Y231" s="790"/>
      <c r="Z231" s="790"/>
      <c r="AA231" s="790"/>
      <c r="AB231" s="790"/>
      <c r="AK231" s="754"/>
      <c r="AL231" s="754"/>
      <c r="AM231" s="754"/>
      <c r="AN231" s="754"/>
      <c r="AO231" s="754"/>
      <c r="AQ231" s="810"/>
    </row>
    <row r="232" spans="1:43" s="803" customFormat="1" ht="15" customHeight="1" outlineLevel="2" x14ac:dyDescent="0.2">
      <c r="C232" s="804"/>
      <c r="D232" s="106"/>
      <c r="E232" s="95"/>
      <c r="F232" s="935"/>
      <c r="G232" s="95"/>
      <c r="H232" s="936"/>
      <c r="J232" s="936"/>
      <c r="L232" s="936"/>
      <c r="N232" s="935"/>
      <c r="R232" s="813"/>
      <c r="S232" s="809"/>
      <c r="V232" s="790"/>
      <c r="W232" s="790"/>
      <c r="X232" s="790"/>
      <c r="Y232" s="790"/>
      <c r="Z232" s="790"/>
      <c r="AA232" s="790"/>
      <c r="AB232" s="790"/>
      <c r="AK232" s="754"/>
      <c r="AL232" s="754"/>
      <c r="AM232" s="754"/>
      <c r="AN232" s="754"/>
      <c r="AO232" s="754"/>
      <c r="AQ232" s="810"/>
    </row>
    <row r="233" spans="1:43" s="803" customFormat="1" ht="15" customHeight="1" outlineLevel="2" x14ac:dyDescent="0.2">
      <c r="C233" s="804"/>
      <c r="D233" s="106"/>
      <c r="E233" s="875"/>
      <c r="F233" s="870">
        <v>247701.06</v>
      </c>
      <c r="G233" s="800" t="s">
        <v>578</v>
      </c>
      <c r="H233" s="870">
        <f>H298</f>
        <v>35324.729999999996</v>
      </c>
      <c r="I233" s="800" t="s">
        <v>578</v>
      </c>
      <c r="J233" s="870">
        <f>H308</f>
        <v>108329.17199999999</v>
      </c>
      <c r="K233" s="800" t="s">
        <v>578</v>
      </c>
      <c r="L233" s="885">
        <f>22025*1</f>
        <v>22025</v>
      </c>
      <c r="M233" s="800" t="s">
        <v>576</v>
      </c>
      <c r="N233" s="876">
        <f>F233-H233-J233-L233</f>
        <v>82022.158000000025</v>
      </c>
      <c r="O233" s="800"/>
      <c r="R233" s="813"/>
      <c r="S233" s="809"/>
      <c r="V233" s="790"/>
      <c r="W233" s="790"/>
      <c r="X233" s="790"/>
      <c r="Y233" s="790"/>
      <c r="Z233" s="790"/>
      <c r="AA233" s="790"/>
      <c r="AB233" s="790"/>
      <c r="AK233" s="754"/>
      <c r="AL233" s="754"/>
      <c r="AM233" s="754"/>
      <c r="AN233" s="754"/>
      <c r="AO233" s="754"/>
      <c r="AQ233" s="810"/>
    </row>
    <row r="234" spans="1:43" s="803" customFormat="1" ht="15" customHeight="1" outlineLevel="2" x14ac:dyDescent="0.2">
      <c r="C234" s="804"/>
      <c r="D234" s="106"/>
      <c r="E234" s="811"/>
      <c r="F234" s="811"/>
      <c r="G234" s="811"/>
      <c r="H234" s="811"/>
      <c r="I234" s="811"/>
      <c r="J234" s="811"/>
      <c r="K234" s="811"/>
      <c r="L234" s="811"/>
      <c r="M234" s="812"/>
      <c r="N234" s="812"/>
      <c r="O234" s="812"/>
      <c r="P234" s="813"/>
      <c r="Q234" s="813"/>
      <c r="R234" s="813"/>
      <c r="S234" s="809"/>
      <c r="V234" s="790"/>
      <c r="W234" s="790"/>
      <c r="X234" s="790"/>
      <c r="Y234" s="790"/>
      <c r="Z234" s="790"/>
      <c r="AA234" s="790"/>
      <c r="AB234" s="790"/>
      <c r="AK234" s="754"/>
      <c r="AL234" s="754"/>
      <c r="AM234" s="754"/>
      <c r="AN234" s="754"/>
      <c r="AO234" s="754"/>
      <c r="AQ234" s="810"/>
    </row>
    <row r="235" spans="1:43" s="815" customFormat="1" ht="15" customHeight="1" outlineLevel="2" x14ac:dyDescent="0.25">
      <c r="A235" s="814" t="str">
        <f>D227</f>
        <v>4.2.2</v>
      </c>
      <c r="C235" s="816"/>
      <c r="D235" s="817"/>
      <c r="E235" s="818"/>
      <c r="F235" s="818"/>
      <c r="G235" s="830"/>
      <c r="H235" s="863">
        <f>N233</f>
        <v>82022.158000000025</v>
      </c>
      <c r="I235" s="820" t="str">
        <f>P227</f>
        <v>m³</v>
      </c>
      <c r="J235" s="819"/>
      <c r="K235" s="818"/>
      <c r="L235" s="818"/>
      <c r="M235" s="821"/>
      <c r="N235" s="821"/>
      <c r="O235" s="821"/>
      <c r="P235" s="822"/>
      <c r="Q235" s="822"/>
      <c r="R235" s="822"/>
      <c r="S235" s="823"/>
      <c r="V235" s="831" t="str">
        <f>IF(P227="Unid","Quantidade",IF(P227="m","Extensão",IF(OR(P227="m²",P227="m2",P227="ha"),"Área",IF(P227="m³","Volume",IF(P227="kg","Massa",IF(P227="t","massa",IF(P227="m³xkm","transporte",IF(P227="txkm","transporte",IF(P227="gl","Quantidade",IF(P227="vb","Quantidade",IF(P227="%","percentual",IF(P227="mês","Período",""))))))))))))</f>
        <v>Volume</v>
      </c>
      <c r="W235" s="824"/>
      <c r="X235" s="831" t="e">
        <f ca="1">_xlfn.TEXTBEFORE(G227," ")</f>
        <v>#NAME?</v>
      </c>
      <c r="Y235" s="824"/>
      <c r="Z235" s="824"/>
      <c r="AA235" s="824"/>
      <c r="AB235" s="824"/>
      <c r="AK235" s="825"/>
      <c r="AL235" s="825"/>
      <c r="AM235" s="825"/>
      <c r="AN235" s="825"/>
      <c r="AO235" s="825"/>
      <c r="AQ235" s="826"/>
    </row>
    <row r="236" spans="1:43" s="803" customFormat="1" ht="15" customHeight="1" outlineLevel="2" x14ac:dyDescent="0.25">
      <c r="C236" s="804"/>
      <c r="D236" s="106"/>
      <c r="E236" s="818"/>
      <c r="F236" s="818"/>
      <c r="G236" s="818"/>
      <c r="H236" s="819"/>
      <c r="I236" s="820"/>
      <c r="J236" s="819"/>
      <c r="K236" s="818"/>
      <c r="L236" s="818"/>
      <c r="M236" s="821"/>
      <c r="N236" s="821"/>
      <c r="O236" s="821"/>
      <c r="P236" s="822"/>
      <c r="Q236" s="822"/>
      <c r="R236" s="822"/>
      <c r="S236" s="823"/>
      <c r="T236" s="815"/>
      <c r="U236" s="815"/>
      <c r="V236" s="824"/>
      <c r="W236" s="824"/>
      <c r="X236" s="824"/>
      <c r="Y236" s="790"/>
      <c r="Z236" s="790"/>
      <c r="AA236" s="790"/>
      <c r="AB236" s="790"/>
      <c r="AK236" s="754"/>
      <c r="AL236" s="754"/>
      <c r="AM236" s="754"/>
      <c r="AN236" s="754"/>
      <c r="AO236" s="754"/>
      <c r="AQ236" s="810"/>
    </row>
    <row r="237" spans="1:43" s="795" customFormat="1" ht="30" customHeight="1" outlineLevel="2" x14ac:dyDescent="0.2">
      <c r="C237" s="796"/>
      <c r="D237" s="797" t="s">
        <v>198</v>
      </c>
      <c r="E237" s="867" t="str">
        <f>VLOOKUP($D237,'OR - GERAL'!$D:$AB,4,FALSE)</f>
        <v>SICRO-ES</v>
      </c>
      <c r="F237" s="862">
        <f>VLOOKUP($D237,'OR - GERAL'!$D:$AB,7,FALSE)</f>
        <v>4016096</v>
      </c>
      <c r="G237" s="937" t="str">
        <f>VLOOKUP($D237,'OR - GERAL'!D:AB,10,FALSE)</f>
        <v>Escavação e carga de material de jazida com escavadeira hidráulica de 1,56 m³</v>
      </c>
      <c r="H237" s="937"/>
      <c r="I237" s="937"/>
      <c r="J237" s="937"/>
      <c r="K237" s="937"/>
      <c r="L237" s="937"/>
      <c r="M237" s="937"/>
      <c r="N237" s="937"/>
      <c r="O237" s="937"/>
      <c r="P237" s="862" t="str">
        <f>VLOOKUP($D237,'OR - GERAL'!$D:$AB,13,FALSE)</f>
        <v>m³</v>
      </c>
      <c r="Q237" s="798"/>
      <c r="R237" s="798"/>
      <c r="S237" s="799"/>
      <c r="V237" s="800"/>
      <c r="W237" s="800"/>
      <c r="X237" s="800"/>
      <c r="Y237" s="800"/>
      <c r="Z237" s="800"/>
      <c r="AA237" s="800"/>
      <c r="AB237" s="800"/>
      <c r="AK237" s="801"/>
      <c r="AL237" s="801"/>
      <c r="AM237" s="801"/>
      <c r="AN237" s="801"/>
      <c r="AO237" s="801"/>
      <c r="AQ237" s="802"/>
    </row>
    <row r="238" spans="1:43" s="803" customFormat="1" ht="15" customHeight="1" outlineLevel="2" x14ac:dyDescent="0.2">
      <c r="C238" s="804"/>
      <c r="D238" s="805"/>
      <c r="E238" s="805"/>
      <c r="F238" s="806"/>
      <c r="G238" s="807"/>
      <c r="H238" s="807"/>
      <c r="I238" s="807"/>
      <c r="J238" s="807"/>
      <c r="K238" s="807"/>
      <c r="L238" s="807"/>
      <c r="M238" s="807"/>
      <c r="N238" s="807"/>
      <c r="O238" s="807"/>
      <c r="P238" s="808"/>
      <c r="Q238" s="808"/>
      <c r="R238" s="808"/>
      <c r="S238" s="809"/>
      <c r="V238" s="790"/>
      <c r="W238" s="790"/>
      <c r="X238" s="790"/>
      <c r="Y238" s="790"/>
      <c r="Z238" s="790"/>
      <c r="AA238" s="790"/>
      <c r="AB238" s="790"/>
      <c r="AK238" s="754"/>
      <c r="AL238" s="754"/>
      <c r="AM238" s="754"/>
      <c r="AN238" s="754"/>
      <c r="AO238" s="754"/>
      <c r="AQ238" s="810"/>
    </row>
    <row r="239" spans="1:43" s="803" customFormat="1" ht="15" customHeight="1" outlineLevel="2" x14ac:dyDescent="0.2">
      <c r="C239" s="804"/>
      <c r="D239" s="106"/>
      <c r="E239" s="874" t="s">
        <v>626</v>
      </c>
      <c r="F239" s="835"/>
      <c r="G239" s="812"/>
      <c r="H239" s="812"/>
      <c r="I239" s="812"/>
      <c r="J239" s="812"/>
      <c r="K239" s="812"/>
      <c r="L239" s="812"/>
      <c r="M239" s="812"/>
      <c r="N239" s="812"/>
      <c r="O239" s="812"/>
      <c r="P239" s="813"/>
      <c r="Q239" s="813"/>
      <c r="R239" s="813"/>
      <c r="S239" s="809"/>
      <c r="V239" s="790"/>
      <c r="W239" s="790"/>
      <c r="X239" s="790"/>
      <c r="Y239" s="790"/>
      <c r="Z239" s="790"/>
      <c r="AA239" s="790"/>
      <c r="AB239" s="790"/>
      <c r="AK239" s="754"/>
      <c r="AL239" s="754"/>
      <c r="AM239" s="754"/>
      <c r="AN239" s="754"/>
      <c r="AO239" s="754"/>
      <c r="AQ239" s="810"/>
    </row>
    <row r="240" spans="1:43" s="803" customFormat="1" ht="5.25" customHeight="1" outlineLevel="2" x14ac:dyDescent="0.2">
      <c r="C240" s="804"/>
      <c r="D240" s="106"/>
      <c r="E240" s="811"/>
      <c r="F240" s="811"/>
      <c r="G240" s="811"/>
      <c r="H240" s="811"/>
      <c r="I240" s="811"/>
      <c r="J240" s="811"/>
      <c r="K240" s="811"/>
      <c r="L240" s="811"/>
      <c r="M240" s="812"/>
      <c r="N240" s="812"/>
      <c r="O240" s="812"/>
      <c r="P240" s="813"/>
      <c r="Q240" s="813"/>
      <c r="R240" s="813"/>
      <c r="S240" s="809"/>
      <c r="V240" s="790"/>
      <c r="W240" s="790"/>
      <c r="X240" s="790"/>
      <c r="Y240" s="790"/>
      <c r="Z240" s="790"/>
      <c r="AA240" s="790"/>
      <c r="AB240" s="790"/>
      <c r="AK240" s="754"/>
      <c r="AL240" s="754"/>
      <c r="AM240" s="754"/>
      <c r="AN240" s="754"/>
      <c r="AO240" s="754"/>
      <c r="AQ240" s="810"/>
    </row>
    <row r="241" spans="1:43" s="803" customFormat="1" ht="15" customHeight="1" outlineLevel="2" x14ac:dyDescent="0.2">
      <c r="C241" s="804"/>
      <c r="D241" s="106"/>
      <c r="E241" s="95"/>
      <c r="F241" s="934" t="s">
        <v>627</v>
      </c>
      <c r="G241" s="95"/>
      <c r="H241" s="936" t="s">
        <v>630</v>
      </c>
      <c r="J241" s="936" t="s">
        <v>628</v>
      </c>
      <c r="R241" s="813"/>
      <c r="S241" s="809"/>
      <c r="V241" s="790"/>
      <c r="W241" s="790"/>
      <c r="X241" s="790"/>
      <c r="Y241" s="790"/>
      <c r="Z241" s="790"/>
      <c r="AA241" s="790"/>
      <c r="AB241" s="790"/>
      <c r="AK241" s="754"/>
      <c r="AL241" s="754"/>
      <c r="AM241" s="754"/>
      <c r="AN241" s="754"/>
      <c r="AO241" s="754"/>
      <c r="AQ241" s="810"/>
    </row>
    <row r="242" spans="1:43" s="803" customFormat="1" ht="15" customHeight="1" outlineLevel="2" x14ac:dyDescent="0.2">
      <c r="C242" s="804"/>
      <c r="D242" s="106"/>
      <c r="E242" s="95"/>
      <c r="F242" s="935"/>
      <c r="G242" s="95"/>
      <c r="H242" s="936"/>
      <c r="J242" s="936"/>
      <c r="R242" s="813"/>
      <c r="S242" s="809"/>
      <c r="V242" s="790"/>
      <c r="W242" s="790"/>
      <c r="X242" s="790"/>
      <c r="Y242" s="790"/>
      <c r="Z242" s="790"/>
      <c r="AA242" s="790"/>
      <c r="AB242" s="790"/>
      <c r="AK242" s="754"/>
      <c r="AL242" s="754"/>
      <c r="AM242" s="754"/>
      <c r="AN242" s="754"/>
      <c r="AO242" s="754"/>
      <c r="AQ242" s="810"/>
    </row>
    <row r="243" spans="1:43" s="803" customFormat="1" ht="15" customHeight="1" outlineLevel="2" x14ac:dyDescent="0.2">
      <c r="C243" s="804"/>
      <c r="D243" s="106"/>
      <c r="E243" s="875"/>
      <c r="F243" s="870">
        <f>H235</f>
        <v>82022.158000000025</v>
      </c>
      <c r="G243" s="800" t="s">
        <v>579</v>
      </c>
      <c r="H243" s="877">
        <v>0.3</v>
      </c>
      <c r="I243" s="800" t="s">
        <v>576</v>
      </c>
      <c r="J243" s="870">
        <f>F243*(1+H243)</f>
        <v>106628.80540000004</v>
      </c>
      <c r="K243" s="800"/>
      <c r="M243" s="800"/>
      <c r="O243" s="800"/>
      <c r="R243" s="813"/>
      <c r="S243" s="809"/>
      <c r="V243" s="790"/>
      <c r="W243" s="790"/>
      <c r="X243" s="790"/>
      <c r="Y243" s="790"/>
      <c r="Z243" s="790"/>
      <c r="AA243" s="790"/>
      <c r="AB243" s="790"/>
      <c r="AK243" s="754"/>
      <c r="AL243" s="754"/>
      <c r="AM243" s="754"/>
      <c r="AN243" s="754"/>
      <c r="AO243" s="754"/>
      <c r="AQ243" s="810"/>
    </row>
    <row r="244" spans="1:43" s="803" customFormat="1" ht="15" customHeight="1" outlineLevel="2" x14ac:dyDescent="0.2">
      <c r="C244" s="804"/>
      <c r="D244" s="106"/>
      <c r="E244" s="811"/>
      <c r="F244" s="811"/>
      <c r="G244" s="811"/>
      <c r="H244" s="811"/>
      <c r="I244" s="811"/>
      <c r="J244" s="811"/>
      <c r="K244" s="811"/>
      <c r="L244" s="811"/>
      <c r="M244" s="812"/>
      <c r="N244" s="812"/>
      <c r="O244" s="812"/>
      <c r="P244" s="813"/>
      <c r="Q244" s="813"/>
      <c r="R244" s="813"/>
      <c r="S244" s="809"/>
      <c r="V244" s="790"/>
      <c r="W244" s="790"/>
      <c r="X244" s="790"/>
      <c r="Y244" s="790"/>
      <c r="Z244" s="790"/>
      <c r="AA244" s="790"/>
      <c r="AB244" s="790"/>
      <c r="AK244" s="754"/>
      <c r="AL244" s="754"/>
      <c r="AM244" s="754"/>
      <c r="AN244" s="754"/>
      <c r="AO244" s="754"/>
      <c r="AQ244" s="810"/>
    </row>
    <row r="245" spans="1:43" s="815" customFormat="1" ht="15" customHeight="1" outlineLevel="2" x14ac:dyDescent="0.25">
      <c r="A245" s="814" t="str">
        <f>D237</f>
        <v>4.2.3</v>
      </c>
      <c r="C245" s="816"/>
      <c r="D245" s="817"/>
      <c r="E245" s="818"/>
      <c r="F245" s="818"/>
      <c r="G245" s="830"/>
      <c r="H245" s="863">
        <f>J243</f>
        <v>106628.80540000004</v>
      </c>
      <c r="I245" s="820" t="str">
        <f>P237</f>
        <v>m³</v>
      </c>
      <c r="J245" s="819"/>
      <c r="K245" s="818"/>
      <c r="L245" s="818"/>
      <c r="M245" s="821"/>
      <c r="N245" s="821"/>
      <c r="O245" s="821"/>
      <c r="P245" s="822"/>
      <c r="Q245" s="822"/>
      <c r="R245" s="822"/>
      <c r="S245" s="823"/>
      <c r="V245" s="831" t="str">
        <f>IF(P237="Unid","Quantidade",IF(P237="m","Extensão",IF(OR(P237="m²",P237="m2",P237="ha"),"Área",IF(P237="m³","Volume",IF(P237="kg","Massa",IF(P237="t","massa",IF(P237="m³xkm","transporte",IF(P237="txkm","transporte",IF(P237="gl","Quantidade",IF(P237="vb","Quantidade",IF(P237="%","percentual",IF(P237="mês","Período",""))))))))))))</f>
        <v>Volume</v>
      </c>
      <c r="W245" s="824"/>
      <c r="X245" s="831" t="e">
        <f ca="1">_xlfn.TEXTBEFORE(G237," ")</f>
        <v>#NAME?</v>
      </c>
      <c r="Y245" s="824"/>
      <c r="Z245" s="824"/>
      <c r="AA245" s="824"/>
      <c r="AB245" s="824"/>
      <c r="AK245" s="825"/>
      <c r="AL245" s="825"/>
      <c r="AM245" s="825"/>
      <c r="AN245" s="825"/>
      <c r="AO245" s="825"/>
      <c r="AQ245" s="826"/>
    </row>
    <row r="246" spans="1:43" s="803" customFormat="1" ht="15" customHeight="1" outlineLevel="2" x14ac:dyDescent="0.25">
      <c r="C246" s="804"/>
      <c r="D246" s="106"/>
      <c r="E246" s="818"/>
      <c r="F246" s="818"/>
      <c r="G246" s="818"/>
      <c r="H246" s="819"/>
      <c r="I246" s="820"/>
      <c r="J246" s="819"/>
      <c r="K246" s="818"/>
      <c r="L246" s="818"/>
      <c r="M246" s="821"/>
      <c r="N246" s="821"/>
      <c r="O246" s="821"/>
      <c r="P246" s="822"/>
      <c r="Q246" s="822"/>
      <c r="R246" s="822"/>
      <c r="S246" s="823"/>
      <c r="T246" s="815"/>
      <c r="U246" s="815"/>
      <c r="V246" s="824"/>
      <c r="W246" s="824"/>
      <c r="X246" s="824"/>
      <c r="Y246" s="790"/>
      <c r="Z246" s="790"/>
      <c r="AA246" s="790"/>
      <c r="AB246" s="790"/>
      <c r="AK246" s="754"/>
      <c r="AL246" s="754"/>
      <c r="AM246" s="754"/>
      <c r="AN246" s="754"/>
      <c r="AO246" s="754"/>
      <c r="AQ246" s="810"/>
    </row>
    <row r="247" spans="1:43" s="795" customFormat="1" ht="30" customHeight="1" outlineLevel="2" x14ac:dyDescent="0.2">
      <c r="C247" s="796"/>
      <c r="D247" s="797" t="s">
        <v>199</v>
      </c>
      <c r="E247" s="867" t="str">
        <f>VLOOKUP($D247,'OR - GERAL'!$D:$AB,4,FALSE)</f>
        <v>SICRO-ES</v>
      </c>
      <c r="F247" s="862">
        <f>VLOOKUP($D247,'OR - GERAL'!$D:$AB,7,FALSE)</f>
        <v>5915321</v>
      </c>
      <c r="G247" s="937" t="str">
        <f>VLOOKUP($D247,'OR - GERAL'!D:AB,10,FALSE)</f>
        <v>Transporte com caminhão basculante de 14 m³ - rodovia pavimentada</v>
      </c>
      <c r="H247" s="937"/>
      <c r="I247" s="937"/>
      <c r="J247" s="937"/>
      <c r="K247" s="937"/>
      <c r="L247" s="937"/>
      <c r="M247" s="937"/>
      <c r="N247" s="937"/>
      <c r="O247" s="937"/>
      <c r="P247" s="862" t="str">
        <f>VLOOKUP($D247,'OR - GERAL'!$D:$AB,13,FALSE)</f>
        <v>txkm</v>
      </c>
      <c r="Q247" s="798"/>
      <c r="R247" s="798"/>
      <c r="S247" s="799"/>
      <c r="V247" s="800"/>
      <c r="W247" s="800"/>
      <c r="X247" s="800"/>
      <c r="Y247" s="800"/>
      <c r="Z247" s="800"/>
      <c r="AA247" s="800"/>
      <c r="AB247" s="800"/>
      <c r="AK247" s="801"/>
      <c r="AL247" s="801"/>
      <c r="AM247" s="801"/>
      <c r="AN247" s="801"/>
      <c r="AO247" s="801"/>
      <c r="AQ247" s="802"/>
    </row>
    <row r="248" spans="1:43" s="803" customFormat="1" ht="15" customHeight="1" outlineLevel="2" x14ac:dyDescent="0.2">
      <c r="C248" s="804"/>
      <c r="D248" s="805"/>
      <c r="E248" s="805"/>
      <c r="F248" s="806"/>
      <c r="G248" s="807"/>
      <c r="H248" s="807"/>
      <c r="I248" s="807"/>
      <c r="J248" s="807"/>
      <c r="K248" s="807"/>
      <c r="L248" s="807"/>
      <c r="M248" s="807"/>
      <c r="N248" s="807"/>
      <c r="O248" s="807"/>
      <c r="P248" s="808"/>
      <c r="Q248" s="808"/>
      <c r="R248" s="808"/>
      <c r="S248" s="809"/>
      <c r="V248" s="790"/>
      <c r="W248" s="790"/>
      <c r="X248" s="790"/>
      <c r="Y248" s="790"/>
      <c r="Z248" s="790"/>
      <c r="AA248" s="790"/>
      <c r="AB248" s="790"/>
      <c r="AK248" s="754"/>
      <c r="AL248" s="754"/>
      <c r="AM248" s="754"/>
      <c r="AN248" s="754"/>
      <c r="AO248" s="754"/>
      <c r="AQ248" s="810"/>
    </row>
    <row r="249" spans="1:43" s="803" customFormat="1" ht="15" customHeight="1" outlineLevel="2" x14ac:dyDescent="0.2">
      <c r="C249" s="804"/>
      <c r="D249" s="106"/>
      <c r="E249" s="874" t="s">
        <v>778</v>
      </c>
      <c r="F249" s="835"/>
      <c r="G249" s="812"/>
      <c r="H249" s="812"/>
      <c r="I249" s="812"/>
      <c r="J249" s="812"/>
      <c r="K249" s="812"/>
      <c r="L249" s="812"/>
      <c r="M249" s="812"/>
      <c r="N249" s="812"/>
      <c r="O249" s="812"/>
      <c r="P249" s="813"/>
      <c r="Q249" s="813"/>
      <c r="R249" s="813"/>
      <c r="S249" s="809"/>
      <c r="V249" s="790"/>
      <c r="W249" s="790"/>
      <c r="X249" s="790"/>
      <c r="Y249" s="790"/>
      <c r="Z249" s="790"/>
      <c r="AA249" s="790"/>
      <c r="AB249" s="790"/>
      <c r="AK249" s="754"/>
      <c r="AL249" s="754"/>
      <c r="AM249" s="754"/>
      <c r="AN249" s="754"/>
      <c r="AO249" s="754"/>
      <c r="AQ249" s="810"/>
    </row>
    <row r="250" spans="1:43" s="803" customFormat="1" ht="6.75" customHeight="1" outlineLevel="2" x14ac:dyDescent="0.2">
      <c r="C250" s="804"/>
      <c r="D250" s="106"/>
      <c r="E250" s="811"/>
      <c r="F250" s="811"/>
      <c r="G250" s="811"/>
      <c r="H250" s="811"/>
      <c r="I250" s="811"/>
      <c r="J250" s="811"/>
      <c r="K250" s="811"/>
      <c r="L250" s="811"/>
      <c r="M250" s="812"/>
      <c r="N250" s="812"/>
      <c r="O250" s="812"/>
      <c r="P250" s="813"/>
      <c r="Q250" s="813"/>
      <c r="R250" s="813"/>
      <c r="S250" s="809"/>
      <c r="V250" s="790"/>
      <c r="W250" s="790"/>
      <c r="X250" s="790"/>
      <c r="Y250" s="790"/>
      <c r="Z250" s="790"/>
      <c r="AA250" s="790"/>
      <c r="AB250" s="790"/>
      <c r="AK250" s="754"/>
      <c r="AL250" s="754"/>
      <c r="AM250" s="754"/>
      <c r="AN250" s="754"/>
      <c r="AO250" s="754"/>
      <c r="AQ250" s="810"/>
    </row>
    <row r="251" spans="1:43" s="803" customFormat="1" ht="15" customHeight="1" outlineLevel="2" x14ac:dyDescent="0.2">
      <c r="C251" s="804"/>
      <c r="D251" s="106"/>
      <c r="E251" s="95"/>
      <c r="F251" s="934" t="s">
        <v>632</v>
      </c>
      <c r="G251" s="95"/>
      <c r="H251" s="936" t="s">
        <v>633</v>
      </c>
      <c r="J251" s="936" t="s">
        <v>634</v>
      </c>
      <c r="L251" s="936" t="s">
        <v>635</v>
      </c>
      <c r="R251" s="813"/>
      <c r="S251" s="809"/>
      <c r="V251" s="790"/>
      <c r="W251" s="790"/>
      <c r="X251" s="790"/>
      <c r="Y251" s="790"/>
      <c r="Z251" s="790"/>
      <c r="AA251" s="790"/>
      <c r="AB251" s="790"/>
      <c r="AK251" s="754"/>
      <c r="AL251" s="754"/>
      <c r="AM251" s="754"/>
      <c r="AN251" s="754"/>
      <c r="AO251" s="754"/>
      <c r="AQ251" s="810"/>
    </row>
    <row r="252" spans="1:43" s="803" customFormat="1" ht="15" customHeight="1" outlineLevel="2" x14ac:dyDescent="0.2">
      <c r="C252" s="804"/>
      <c r="D252" s="106"/>
      <c r="E252" s="95"/>
      <c r="F252" s="935"/>
      <c r="G252" s="95"/>
      <c r="H252" s="936"/>
      <c r="J252" s="936"/>
      <c r="L252" s="936"/>
      <c r="R252" s="813"/>
      <c r="S252" s="809"/>
      <c r="V252" s="790"/>
      <c r="W252" s="790"/>
      <c r="X252" s="790"/>
      <c r="Y252" s="790"/>
      <c r="Z252" s="790"/>
      <c r="AA252" s="790"/>
      <c r="AB252" s="790"/>
      <c r="AK252" s="754"/>
      <c r="AL252" s="754"/>
      <c r="AM252" s="754"/>
      <c r="AN252" s="754"/>
      <c r="AO252" s="754"/>
      <c r="AQ252" s="810"/>
    </row>
    <row r="253" spans="1:43" s="803" customFormat="1" ht="15" customHeight="1" outlineLevel="2" x14ac:dyDescent="0.2">
      <c r="C253" s="804"/>
      <c r="D253" s="106"/>
      <c r="E253" s="875"/>
      <c r="F253" s="870">
        <f>H245</f>
        <v>106628.80540000004</v>
      </c>
      <c r="G253" s="800" t="s">
        <v>575</v>
      </c>
      <c r="H253" s="870">
        <v>1.6</v>
      </c>
      <c r="I253" s="800" t="s">
        <v>575</v>
      </c>
      <c r="J253" s="870">
        <v>10</v>
      </c>
      <c r="K253" s="800" t="s">
        <v>576</v>
      </c>
      <c r="L253" s="870">
        <f>F253*H253*J253</f>
        <v>1706060.8864000009</v>
      </c>
      <c r="M253" s="800"/>
      <c r="O253" s="800"/>
      <c r="R253" s="813"/>
      <c r="S253" s="809"/>
      <c r="V253" s="790"/>
      <c r="W253" s="790"/>
      <c r="X253" s="790"/>
      <c r="Y253" s="790"/>
      <c r="Z253" s="790"/>
      <c r="AA253" s="790"/>
      <c r="AB253" s="790"/>
      <c r="AK253" s="754"/>
      <c r="AL253" s="754"/>
      <c r="AM253" s="754"/>
      <c r="AN253" s="754"/>
      <c r="AO253" s="754"/>
      <c r="AQ253" s="810"/>
    </row>
    <row r="254" spans="1:43" s="803" customFormat="1" ht="15" customHeight="1" outlineLevel="2" x14ac:dyDescent="0.2">
      <c r="C254" s="804"/>
      <c r="D254" s="106"/>
      <c r="E254" s="811"/>
      <c r="F254" s="811"/>
      <c r="G254" s="811"/>
      <c r="H254" s="811"/>
      <c r="I254" s="811"/>
      <c r="J254" s="811"/>
      <c r="K254" s="811"/>
      <c r="L254" s="811"/>
      <c r="M254" s="812"/>
      <c r="N254" s="883" t="s">
        <v>768</v>
      </c>
      <c r="O254" s="883"/>
      <c r="P254" s="884"/>
      <c r="Q254" s="813"/>
      <c r="R254" s="813"/>
      <c r="S254" s="809"/>
      <c r="V254" s="790"/>
      <c r="W254" s="790"/>
      <c r="X254" s="790"/>
      <c r="Y254" s="790"/>
      <c r="Z254" s="790"/>
      <c r="AA254" s="790"/>
      <c r="AB254" s="790"/>
      <c r="AK254" s="754"/>
      <c r="AL254" s="754"/>
      <c r="AM254" s="754"/>
      <c r="AN254" s="754"/>
      <c r="AO254" s="754"/>
      <c r="AQ254" s="810"/>
    </row>
    <row r="255" spans="1:43" s="815" customFormat="1" ht="15" customHeight="1" outlineLevel="2" x14ac:dyDescent="0.25">
      <c r="A255" s="814" t="str">
        <f>D247</f>
        <v>4.2.4</v>
      </c>
      <c r="C255" s="816"/>
      <c r="D255" s="817"/>
      <c r="E255" s="818"/>
      <c r="F255" s="818"/>
      <c r="G255" s="830" t="str">
        <f>CONCATENATE(V255," ","total de"," ",X255," =")</f>
        <v>transporte total de material de jazida =</v>
      </c>
      <c r="H255" s="863">
        <f>L253</f>
        <v>1706060.8864000009</v>
      </c>
      <c r="I255" s="820" t="str">
        <f>P247</f>
        <v>txkm</v>
      </c>
      <c r="J255" s="819"/>
      <c r="K255" s="818"/>
      <c r="L255" s="818"/>
      <c r="M255" s="821"/>
      <c r="N255" s="821"/>
      <c r="O255" s="821"/>
      <c r="P255" s="822"/>
      <c r="Q255" s="822"/>
      <c r="R255" s="822"/>
      <c r="S255" s="823"/>
      <c r="V255" s="831" t="str">
        <f>IF(P247="Unid","Quantidade",IF(P247="m","Extensão",IF(OR(P247="m²",P247="m2",P247="ha"),"Área",IF(P247="m³","Volume",IF(P247="kg","Massa",IF(P247="t","massa",IF(P247="m³xkm","transporte",IF(P247="txkm","transporte",IF(P247="gl","Quantidade",IF(P247="vb","Quantidade",IF(P247="%","percentual",IF(P247="mês","Período",""))))))))))))</f>
        <v>transporte</v>
      </c>
      <c r="W255" s="824"/>
      <c r="X255" s="831" t="s">
        <v>629</v>
      </c>
      <c r="Y255" s="824"/>
      <c r="Z255" s="824"/>
      <c r="AA255" s="824"/>
      <c r="AB255" s="824"/>
      <c r="AK255" s="825"/>
      <c r="AL255" s="825"/>
      <c r="AM255" s="825"/>
      <c r="AN255" s="825"/>
      <c r="AO255" s="825"/>
      <c r="AQ255" s="826"/>
    </row>
    <row r="256" spans="1:43" s="803" customFormat="1" ht="15" customHeight="1" outlineLevel="2" x14ac:dyDescent="0.25">
      <c r="C256" s="804"/>
      <c r="D256" s="106"/>
      <c r="E256" s="818"/>
      <c r="F256" s="818"/>
      <c r="G256" s="818"/>
      <c r="H256" s="819"/>
      <c r="I256" s="820"/>
      <c r="J256" s="819"/>
      <c r="K256" s="818"/>
      <c r="L256" s="818"/>
      <c r="M256" s="821"/>
      <c r="N256" s="821"/>
      <c r="O256" s="821"/>
      <c r="P256" s="822"/>
      <c r="Q256" s="822"/>
      <c r="R256" s="822"/>
      <c r="S256" s="823"/>
      <c r="T256" s="815"/>
      <c r="U256" s="815"/>
      <c r="V256" s="824"/>
      <c r="W256" s="824"/>
      <c r="X256" s="824"/>
      <c r="Y256" s="790"/>
      <c r="Z256" s="790"/>
      <c r="AA256" s="790"/>
      <c r="AB256" s="790"/>
      <c r="AK256" s="754"/>
      <c r="AL256" s="754"/>
      <c r="AM256" s="754"/>
      <c r="AN256" s="754"/>
      <c r="AO256" s="754"/>
      <c r="AQ256" s="810"/>
    </row>
    <row r="257" spans="3:43" s="435" customFormat="1" ht="30" customHeight="1" x14ac:dyDescent="0.2">
      <c r="C257" s="560"/>
      <c r="D257" s="784" t="s">
        <v>19</v>
      </c>
      <c r="E257" s="785" t="str">
        <f>VLOOKUP($D257,'OR - GERAL'!D:AB,10,FALSE)</f>
        <v>ENROCAMENTO/ATERRO</v>
      </c>
      <c r="F257" s="784"/>
      <c r="G257" s="784"/>
      <c r="H257" s="784"/>
      <c r="I257" s="784"/>
      <c r="J257" s="786"/>
      <c r="K257" s="784"/>
      <c r="L257" s="784"/>
      <c r="M257" s="787"/>
      <c r="N257" s="787"/>
      <c r="O257" s="787"/>
      <c r="P257" s="788"/>
      <c r="Q257" s="789"/>
      <c r="R257" s="789"/>
      <c r="S257" s="442"/>
      <c r="V257" s="790"/>
      <c r="W257" s="453"/>
      <c r="X257" s="453"/>
      <c r="Y257" s="453"/>
      <c r="Z257" s="453"/>
      <c r="AA257" s="453"/>
      <c r="AB257" s="453"/>
      <c r="AJ257" s="119"/>
      <c r="AK257" s="119"/>
      <c r="AL257" s="119"/>
      <c r="AM257" s="119"/>
      <c r="AN257" s="119"/>
      <c r="AO257" s="119"/>
      <c r="AQ257" s="439"/>
    </row>
    <row r="258" spans="3:43" s="435" customFormat="1" ht="18" customHeight="1" outlineLevel="1" x14ac:dyDescent="0.2">
      <c r="C258" s="560"/>
      <c r="D258" s="791" t="s">
        <v>12</v>
      </c>
      <c r="E258" s="860" t="str">
        <f>VLOOKUP($D258,'OR - GERAL'!D:AB,10,FALSE)</f>
        <v>Enrocamento</v>
      </c>
      <c r="F258" s="791"/>
      <c r="G258" s="792"/>
      <c r="H258" s="791"/>
      <c r="I258" s="791"/>
      <c r="J258" s="793"/>
      <c r="K258" s="793"/>
      <c r="L258" s="793"/>
      <c r="M258" s="792"/>
      <c r="N258" s="792"/>
      <c r="O258" s="792"/>
      <c r="P258" s="794"/>
      <c r="Q258" s="794"/>
      <c r="R258" s="794"/>
      <c r="S258" s="442"/>
      <c r="V258" s="453"/>
      <c r="W258" s="453"/>
      <c r="X258" s="453"/>
      <c r="Y258" s="453"/>
      <c r="Z258" s="453"/>
      <c r="AA258" s="453"/>
      <c r="AB258" s="453"/>
      <c r="AK258" s="119"/>
      <c r="AL258" s="119"/>
      <c r="AM258" s="119"/>
      <c r="AN258" s="119"/>
      <c r="AO258" s="119"/>
      <c r="AQ258" s="439"/>
    </row>
    <row r="259" spans="3:43" s="803" customFormat="1" ht="6.75" customHeight="1" outlineLevel="1" x14ac:dyDescent="0.2">
      <c r="C259" s="804"/>
      <c r="D259" s="106"/>
      <c r="E259" s="106"/>
      <c r="F259" s="835"/>
      <c r="G259" s="812"/>
      <c r="H259" s="812"/>
      <c r="I259" s="812"/>
      <c r="J259" s="812"/>
      <c r="K259" s="812"/>
      <c r="L259" s="812"/>
      <c r="M259" s="812"/>
      <c r="N259" s="812"/>
      <c r="O259" s="812"/>
      <c r="P259" s="813"/>
      <c r="Q259" s="813"/>
      <c r="R259" s="813"/>
      <c r="S259" s="809"/>
      <c r="V259" s="790"/>
      <c r="W259" s="790"/>
      <c r="X259" s="790"/>
      <c r="Y259" s="790"/>
      <c r="Z259" s="790"/>
      <c r="AA259" s="790"/>
      <c r="AB259" s="790"/>
      <c r="AK259" s="754"/>
      <c r="AL259" s="754"/>
      <c r="AM259" s="754"/>
      <c r="AN259" s="754"/>
      <c r="AO259" s="754"/>
      <c r="AQ259" s="810"/>
    </row>
    <row r="260" spans="3:43" s="803" customFormat="1" ht="15" customHeight="1" outlineLevel="1" x14ac:dyDescent="0.2">
      <c r="C260" s="804"/>
      <c r="D260" s="106"/>
      <c r="E260" s="872" t="s">
        <v>637</v>
      </c>
      <c r="F260" s="835"/>
      <c r="G260" s="812"/>
      <c r="H260" s="812"/>
      <c r="I260" s="812"/>
      <c r="J260" s="812"/>
      <c r="K260" s="812"/>
      <c r="L260" s="812"/>
      <c r="M260" s="812"/>
      <c r="N260" s="812"/>
      <c r="O260" s="812"/>
      <c r="P260" s="813"/>
      <c r="Q260" s="813"/>
      <c r="R260" s="813"/>
      <c r="S260" s="809"/>
      <c r="V260" s="790"/>
      <c r="W260" s="790"/>
      <c r="X260" s="790"/>
      <c r="Y260" s="790"/>
      <c r="Z260" s="790"/>
      <c r="AA260" s="790"/>
      <c r="AB260" s="790"/>
      <c r="AK260" s="754"/>
      <c r="AL260" s="754"/>
      <c r="AM260" s="754"/>
      <c r="AN260" s="754"/>
      <c r="AO260" s="754"/>
      <c r="AQ260" s="810"/>
    </row>
    <row r="261" spans="3:43" s="803" customFormat="1" ht="15" customHeight="1" outlineLevel="1" x14ac:dyDescent="0.2">
      <c r="C261" s="804"/>
      <c r="D261" s="106"/>
      <c r="E261" s="869"/>
      <c r="F261" s="835"/>
      <c r="G261" s="812"/>
      <c r="H261" s="812"/>
      <c r="I261" s="812"/>
      <c r="J261" s="812"/>
      <c r="K261" s="812"/>
      <c r="L261" s="812"/>
      <c r="M261" s="812"/>
      <c r="N261" s="812"/>
      <c r="O261" s="812"/>
      <c r="P261" s="813"/>
      <c r="Q261" s="813"/>
      <c r="R261" s="813"/>
      <c r="S261" s="809"/>
      <c r="V261" s="790"/>
      <c r="W261" s="790"/>
      <c r="X261" s="790"/>
      <c r="Y261" s="790"/>
      <c r="Z261" s="790"/>
      <c r="AA261" s="790"/>
      <c r="AB261" s="790"/>
      <c r="AK261" s="754"/>
      <c r="AL261" s="754"/>
      <c r="AM261" s="754"/>
      <c r="AN261" s="754"/>
      <c r="AO261" s="754"/>
      <c r="AQ261" s="810"/>
    </row>
    <row r="262" spans="3:43" s="803" customFormat="1" ht="15" customHeight="1" outlineLevel="1" x14ac:dyDescent="0.2">
      <c r="C262" s="804"/>
      <c r="D262" s="106"/>
      <c r="E262" s="106"/>
      <c r="F262" s="835"/>
      <c r="G262" s="812"/>
      <c r="H262" s="812"/>
      <c r="I262" s="812"/>
      <c r="J262" s="812"/>
      <c r="K262" s="812"/>
      <c r="L262" s="812"/>
      <c r="M262" s="812"/>
      <c r="N262" s="812"/>
      <c r="O262" s="812"/>
      <c r="P262" s="813"/>
      <c r="Q262" s="813"/>
      <c r="R262" s="813"/>
      <c r="S262" s="809"/>
      <c r="V262" s="790"/>
      <c r="W262" s="790"/>
      <c r="X262" s="790"/>
      <c r="Y262" s="790"/>
      <c r="Z262" s="790"/>
      <c r="AA262" s="790"/>
      <c r="AB262" s="790"/>
      <c r="AK262" s="754"/>
      <c r="AL262" s="754"/>
      <c r="AM262" s="754"/>
      <c r="AN262" s="754"/>
      <c r="AO262" s="754"/>
      <c r="AQ262" s="810"/>
    </row>
    <row r="263" spans="3:43" s="803" customFormat="1" ht="15" customHeight="1" outlineLevel="1" x14ac:dyDescent="0.2">
      <c r="C263" s="804"/>
      <c r="D263" s="106"/>
      <c r="E263" s="106"/>
      <c r="F263" s="835"/>
      <c r="G263" s="812"/>
      <c r="H263" s="812"/>
      <c r="I263" s="812"/>
      <c r="J263" s="812"/>
      <c r="K263" s="812"/>
      <c r="L263" s="812"/>
      <c r="M263" s="812"/>
      <c r="N263" s="812"/>
      <c r="O263" s="812"/>
      <c r="P263" s="813"/>
      <c r="Q263" s="813"/>
      <c r="R263" s="813"/>
      <c r="S263" s="809"/>
      <c r="V263" s="790"/>
      <c r="W263" s="790"/>
      <c r="X263" s="790"/>
      <c r="Y263" s="790"/>
      <c r="Z263" s="790"/>
      <c r="AA263" s="790"/>
      <c r="AB263" s="790"/>
      <c r="AK263" s="754"/>
      <c r="AL263" s="754"/>
      <c r="AM263" s="754"/>
      <c r="AN263" s="754"/>
      <c r="AO263" s="754"/>
      <c r="AQ263" s="810"/>
    </row>
    <row r="264" spans="3:43" s="803" customFormat="1" ht="15" customHeight="1" outlineLevel="1" x14ac:dyDescent="0.2">
      <c r="C264" s="804"/>
      <c r="D264" s="106"/>
      <c r="E264" s="106"/>
      <c r="F264" s="835"/>
      <c r="G264" s="812"/>
      <c r="H264" s="812"/>
      <c r="I264" s="812"/>
      <c r="J264" s="812"/>
      <c r="K264" s="812"/>
      <c r="L264" s="812"/>
      <c r="M264" s="812"/>
      <c r="N264" s="812"/>
      <c r="O264" s="812"/>
      <c r="P264" s="813"/>
      <c r="Q264" s="813"/>
      <c r="R264" s="813"/>
      <c r="S264" s="809"/>
      <c r="V264" s="790"/>
      <c r="W264" s="790"/>
      <c r="X264" s="790"/>
      <c r="Y264" s="790"/>
      <c r="Z264" s="790"/>
      <c r="AA264" s="790"/>
      <c r="AB264" s="790"/>
      <c r="AK264" s="754"/>
      <c r="AL264" s="754"/>
      <c r="AM264" s="754"/>
      <c r="AN264" s="754"/>
      <c r="AO264" s="754"/>
      <c r="AQ264" s="810"/>
    </row>
    <row r="265" spans="3:43" s="803" customFormat="1" ht="15" customHeight="1" outlineLevel="1" x14ac:dyDescent="0.2">
      <c r="C265" s="804"/>
      <c r="D265" s="106"/>
      <c r="E265" s="106"/>
      <c r="F265" s="835"/>
      <c r="G265" s="812"/>
      <c r="H265" s="812"/>
      <c r="I265" s="812"/>
      <c r="J265" s="812"/>
      <c r="K265" s="812"/>
      <c r="L265" s="812"/>
      <c r="M265" s="812"/>
      <c r="N265" s="812"/>
      <c r="O265" s="812"/>
      <c r="P265" s="813"/>
      <c r="Q265" s="813"/>
      <c r="R265" s="813"/>
      <c r="S265" s="809"/>
      <c r="V265" s="790"/>
      <c r="W265" s="790"/>
      <c r="X265" s="790"/>
      <c r="Y265" s="790"/>
      <c r="Z265" s="790"/>
      <c r="AA265" s="790"/>
      <c r="AB265" s="790"/>
      <c r="AK265" s="754"/>
      <c r="AL265" s="754"/>
      <c r="AM265" s="754"/>
      <c r="AN265" s="754"/>
      <c r="AO265" s="754"/>
      <c r="AQ265" s="810"/>
    </row>
    <row r="266" spans="3:43" s="803" customFormat="1" ht="15" customHeight="1" outlineLevel="1" x14ac:dyDescent="0.2">
      <c r="C266" s="804"/>
      <c r="D266" s="106"/>
      <c r="E266" s="106"/>
      <c r="F266" s="835"/>
      <c r="G266" s="812"/>
      <c r="H266" s="812"/>
      <c r="I266" s="812"/>
      <c r="J266" s="812"/>
      <c r="K266" s="812"/>
      <c r="L266" s="812"/>
      <c r="M266" s="812"/>
      <c r="N266" s="812"/>
      <c r="O266" s="812"/>
      <c r="P266" s="813"/>
      <c r="Q266" s="813"/>
      <c r="R266" s="813"/>
      <c r="S266" s="809"/>
      <c r="V266" s="790"/>
      <c r="W266" s="790"/>
      <c r="X266" s="790"/>
      <c r="Y266" s="790"/>
      <c r="Z266" s="790"/>
      <c r="AA266" s="790"/>
      <c r="AB266" s="790"/>
      <c r="AK266" s="754"/>
      <c r="AL266" s="754"/>
      <c r="AM266" s="754"/>
      <c r="AN266" s="754"/>
      <c r="AO266" s="754"/>
      <c r="AQ266" s="810"/>
    </row>
    <row r="267" spans="3:43" s="803" customFormat="1" ht="15" customHeight="1" outlineLevel="1" x14ac:dyDescent="0.2">
      <c r="C267" s="804"/>
      <c r="D267" s="106"/>
      <c r="E267" s="106"/>
      <c r="F267" s="835"/>
      <c r="G267" s="812"/>
      <c r="H267" s="812"/>
      <c r="I267" s="812"/>
      <c r="J267" s="812"/>
      <c r="K267" s="812"/>
      <c r="L267" s="812"/>
      <c r="M267" s="812"/>
      <c r="N267" s="812"/>
      <c r="O267" s="812"/>
      <c r="P267" s="813"/>
      <c r="Q267" s="813"/>
      <c r="R267" s="813"/>
      <c r="S267" s="809"/>
      <c r="V267" s="790"/>
      <c r="W267" s="790"/>
      <c r="X267" s="790"/>
      <c r="Y267" s="790"/>
      <c r="Z267" s="790"/>
      <c r="AA267" s="790"/>
      <c r="AB267" s="790"/>
      <c r="AK267" s="754"/>
      <c r="AL267" s="754"/>
      <c r="AM267" s="754"/>
      <c r="AN267" s="754"/>
      <c r="AO267" s="754"/>
      <c r="AQ267" s="810"/>
    </row>
    <row r="268" spans="3:43" s="803" customFormat="1" ht="15" customHeight="1" outlineLevel="1" x14ac:dyDescent="0.2">
      <c r="C268" s="804"/>
      <c r="D268" s="106"/>
      <c r="E268" s="106"/>
      <c r="F268" s="835"/>
      <c r="G268" s="812"/>
      <c r="H268" s="812"/>
      <c r="I268" s="812"/>
      <c r="J268" s="812"/>
      <c r="K268" s="812"/>
      <c r="L268" s="812"/>
      <c r="M268" s="812"/>
      <c r="N268" s="812"/>
      <c r="O268" s="812"/>
      <c r="P268" s="813"/>
      <c r="Q268" s="813"/>
      <c r="R268" s="813"/>
      <c r="S268" s="809"/>
      <c r="V268" s="790"/>
      <c r="W268" s="790"/>
      <c r="X268" s="790"/>
      <c r="Y268" s="790"/>
      <c r="Z268" s="790"/>
      <c r="AA268" s="790"/>
      <c r="AB268" s="790"/>
      <c r="AK268" s="754"/>
      <c r="AL268" s="754"/>
      <c r="AM268" s="754"/>
      <c r="AN268" s="754"/>
      <c r="AO268" s="754"/>
      <c r="AQ268" s="810"/>
    </row>
    <row r="269" spans="3:43" s="803" customFormat="1" ht="15" customHeight="1" outlineLevel="1" x14ac:dyDescent="0.2">
      <c r="C269" s="804"/>
      <c r="D269" s="106"/>
      <c r="E269" s="106"/>
      <c r="F269" s="835"/>
      <c r="G269" s="812"/>
      <c r="H269" s="812"/>
      <c r="I269" s="812"/>
      <c r="J269" s="812"/>
      <c r="K269" s="812"/>
      <c r="L269" s="812"/>
      <c r="M269" s="812"/>
      <c r="N269" s="812"/>
      <c r="O269" s="812"/>
      <c r="P269" s="813"/>
      <c r="Q269" s="813"/>
      <c r="R269" s="813"/>
      <c r="S269" s="809"/>
      <c r="V269" s="790"/>
      <c r="W269" s="790"/>
      <c r="X269" s="790"/>
      <c r="Y269" s="790"/>
      <c r="Z269" s="790"/>
      <c r="AA269" s="790"/>
      <c r="AB269" s="790"/>
      <c r="AK269" s="754"/>
      <c r="AL269" s="754"/>
      <c r="AM269" s="754"/>
      <c r="AN269" s="754"/>
      <c r="AO269" s="754"/>
      <c r="AQ269" s="810"/>
    </row>
    <row r="270" spans="3:43" s="803" customFormat="1" ht="15" customHeight="1" outlineLevel="1" x14ac:dyDescent="0.2">
      <c r="C270" s="804"/>
      <c r="D270" s="106"/>
      <c r="E270" s="106"/>
      <c r="F270" s="835"/>
      <c r="G270" s="812"/>
      <c r="H270" s="812"/>
      <c r="I270" s="812"/>
      <c r="J270" s="812"/>
      <c r="K270" s="812"/>
      <c r="L270" s="812"/>
      <c r="M270" s="812"/>
      <c r="N270" s="812"/>
      <c r="O270" s="812"/>
      <c r="P270" s="813"/>
      <c r="Q270" s="813"/>
      <c r="R270" s="813"/>
      <c r="S270" s="809"/>
      <c r="V270" s="790"/>
      <c r="W270" s="790"/>
      <c r="X270" s="790"/>
      <c r="Y270" s="790"/>
      <c r="Z270" s="790"/>
      <c r="AA270" s="790"/>
      <c r="AB270" s="790"/>
      <c r="AK270" s="754"/>
      <c r="AL270" s="754"/>
      <c r="AM270" s="754"/>
      <c r="AN270" s="754"/>
      <c r="AO270" s="754"/>
      <c r="AQ270" s="810"/>
    </row>
    <row r="271" spans="3:43" s="803" customFormat="1" ht="15" customHeight="1" outlineLevel="1" x14ac:dyDescent="0.2">
      <c r="C271" s="804"/>
      <c r="D271" s="106"/>
      <c r="E271" s="106"/>
      <c r="F271" s="835"/>
      <c r="G271" s="812"/>
      <c r="H271" s="812"/>
      <c r="I271" s="812"/>
      <c r="J271" s="812"/>
      <c r="K271" s="812"/>
      <c r="L271" s="812"/>
      <c r="M271" s="812"/>
      <c r="N271" s="812"/>
      <c r="O271" s="812"/>
      <c r="P271" s="813"/>
      <c r="Q271" s="813"/>
      <c r="R271" s="813"/>
      <c r="S271" s="809"/>
      <c r="V271" s="790"/>
      <c r="W271" s="790"/>
      <c r="X271" s="790"/>
      <c r="Y271" s="790"/>
      <c r="Z271" s="790"/>
      <c r="AA271" s="790"/>
      <c r="AB271" s="790"/>
      <c r="AK271" s="754"/>
      <c r="AL271" s="754"/>
      <c r="AM271" s="754"/>
      <c r="AN271" s="754"/>
      <c r="AO271" s="754"/>
      <c r="AQ271" s="810"/>
    </row>
    <row r="272" spans="3:43" s="803" customFormat="1" ht="15" customHeight="1" outlineLevel="1" x14ac:dyDescent="0.2">
      <c r="C272" s="804"/>
      <c r="D272" s="106"/>
      <c r="E272" s="106"/>
      <c r="F272" s="835"/>
      <c r="G272" s="812"/>
      <c r="H272" s="812"/>
      <c r="I272" s="812"/>
      <c r="J272" s="812"/>
      <c r="K272" s="812"/>
      <c r="L272" s="812"/>
      <c r="M272" s="812"/>
      <c r="N272" s="812"/>
      <c r="O272" s="812"/>
      <c r="P272" s="813"/>
      <c r="Q272" s="813"/>
      <c r="R272" s="813"/>
      <c r="S272" s="809"/>
      <c r="V272" s="790"/>
      <c r="W272" s="790"/>
      <c r="X272" s="790"/>
      <c r="Y272" s="790"/>
      <c r="Z272" s="790"/>
      <c r="AA272" s="790"/>
      <c r="AB272" s="790"/>
      <c r="AK272" s="754"/>
      <c r="AL272" s="754"/>
      <c r="AM272" s="754"/>
      <c r="AN272" s="754"/>
      <c r="AO272" s="754"/>
      <c r="AQ272" s="810"/>
    </row>
    <row r="273" spans="1:43" s="803" customFormat="1" ht="15" customHeight="1" outlineLevel="1" x14ac:dyDescent="0.2">
      <c r="C273" s="804"/>
      <c r="D273" s="106"/>
      <c r="E273" s="106"/>
      <c r="F273" s="835"/>
      <c r="G273" s="812"/>
      <c r="H273" s="812"/>
      <c r="I273" s="812"/>
      <c r="J273" s="812"/>
      <c r="K273" s="812"/>
      <c r="L273" s="812"/>
      <c r="M273" s="812"/>
      <c r="N273" s="812"/>
      <c r="O273" s="812"/>
      <c r="P273" s="813"/>
      <c r="Q273" s="813"/>
      <c r="R273" s="813"/>
      <c r="S273" s="809"/>
      <c r="V273" s="790"/>
      <c r="W273" s="790"/>
      <c r="X273" s="790"/>
      <c r="Y273" s="790"/>
      <c r="Z273" s="790"/>
      <c r="AA273" s="790"/>
      <c r="AB273" s="790"/>
      <c r="AK273" s="754"/>
      <c r="AL273" s="754"/>
      <c r="AM273" s="754"/>
      <c r="AN273" s="754"/>
      <c r="AO273" s="754"/>
      <c r="AQ273" s="810"/>
    </row>
    <row r="274" spans="1:43" s="803" customFormat="1" ht="15" customHeight="1" outlineLevel="1" x14ac:dyDescent="0.2">
      <c r="C274" s="804"/>
      <c r="D274" s="106"/>
      <c r="E274" s="106"/>
      <c r="F274" s="835"/>
      <c r="G274" s="812"/>
      <c r="H274" s="812"/>
      <c r="I274" s="812"/>
      <c r="J274" s="812"/>
      <c r="K274" s="812"/>
      <c r="L274" s="812"/>
      <c r="M274" s="812"/>
      <c r="N274" s="812"/>
      <c r="O274" s="812"/>
      <c r="P274" s="813"/>
      <c r="Q274" s="813"/>
      <c r="R274" s="813"/>
      <c r="S274" s="809"/>
      <c r="V274" s="790"/>
      <c r="W274" s="790"/>
      <c r="X274" s="790"/>
      <c r="Y274" s="790"/>
      <c r="Z274" s="790"/>
      <c r="AA274" s="790"/>
      <c r="AB274" s="790"/>
      <c r="AK274" s="754"/>
      <c r="AL274" s="754"/>
      <c r="AM274" s="754"/>
      <c r="AN274" s="754"/>
      <c r="AO274" s="754"/>
      <c r="AQ274" s="810"/>
    </row>
    <row r="275" spans="1:43" s="803" customFormat="1" ht="15" customHeight="1" outlineLevel="1" x14ac:dyDescent="0.2">
      <c r="C275" s="804"/>
      <c r="D275" s="106"/>
      <c r="E275" s="106"/>
      <c r="F275" s="835"/>
      <c r="G275" s="812"/>
      <c r="H275" s="812"/>
      <c r="I275" s="812"/>
      <c r="J275" s="812"/>
      <c r="K275" s="812"/>
      <c r="L275" s="812"/>
      <c r="M275" s="812"/>
      <c r="N275" s="812"/>
      <c r="O275" s="812"/>
      <c r="P275" s="813"/>
      <c r="Q275" s="813"/>
      <c r="R275" s="813"/>
      <c r="S275" s="809"/>
      <c r="V275" s="790"/>
      <c r="W275" s="790"/>
      <c r="X275" s="790"/>
      <c r="Y275" s="790"/>
      <c r="Z275" s="790"/>
      <c r="AA275" s="790"/>
      <c r="AB275" s="790"/>
      <c r="AK275" s="754"/>
      <c r="AL275" s="754"/>
      <c r="AM275" s="754"/>
      <c r="AN275" s="754"/>
      <c r="AO275" s="754"/>
      <c r="AQ275" s="810"/>
    </row>
    <row r="276" spans="1:43" s="803" customFormat="1" ht="15" customHeight="1" outlineLevel="1" x14ac:dyDescent="0.2">
      <c r="C276" s="804"/>
      <c r="D276" s="106"/>
      <c r="E276" s="106"/>
      <c r="F276" s="835"/>
      <c r="G276" s="812"/>
      <c r="H276" s="812"/>
      <c r="I276" s="812"/>
      <c r="J276" s="812"/>
      <c r="K276" s="812"/>
      <c r="L276" s="812"/>
      <c r="M276" s="882" t="s">
        <v>638</v>
      </c>
      <c r="N276" s="878"/>
      <c r="O276" s="812"/>
      <c r="P276" s="813"/>
      <c r="Q276" s="813"/>
      <c r="R276" s="813"/>
      <c r="S276" s="809"/>
      <c r="V276" s="790"/>
      <c r="W276" s="790"/>
      <c r="X276" s="790"/>
      <c r="Y276" s="790"/>
      <c r="Z276" s="790"/>
      <c r="AA276" s="790"/>
      <c r="AB276" s="790"/>
      <c r="AK276" s="754"/>
      <c r="AL276" s="754"/>
      <c r="AM276" s="754"/>
      <c r="AN276" s="754"/>
      <c r="AO276" s="754"/>
      <c r="AQ276" s="810"/>
    </row>
    <row r="277" spans="1:43" s="803" customFormat="1" ht="15" customHeight="1" outlineLevel="1" x14ac:dyDescent="0.2">
      <c r="C277" s="804"/>
      <c r="D277" s="106"/>
      <c r="E277" s="106"/>
      <c r="F277" s="835"/>
      <c r="G277" s="812"/>
      <c r="H277" s="812"/>
      <c r="I277" s="812"/>
      <c r="J277" s="812"/>
      <c r="K277" s="812"/>
      <c r="L277" s="812"/>
      <c r="M277" s="812"/>
      <c r="N277" s="812"/>
      <c r="O277" s="812"/>
      <c r="P277" s="813"/>
      <c r="Q277" s="813"/>
      <c r="R277" s="813"/>
      <c r="S277" s="809"/>
      <c r="V277" s="790"/>
      <c r="W277" s="790"/>
      <c r="X277" s="790"/>
      <c r="Y277" s="790"/>
      <c r="Z277" s="790"/>
      <c r="AA277" s="790"/>
      <c r="AB277" s="790"/>
      <c r="AK277" s="754"/>
      <c r="AL277" s="754"/>
      <c r="AM277" s="754"/>
      <c r="AN277" s="754"/>
      <c r="AO277" s="754"/>
      <c r="AQ277" s="810"/>
    </row>
    <row r="278" spans="1:43" s="803" customFormat="1" ht="15" customHeight="1" outlineLevel="1" x14ac:dyDescent="0.2">
      <c r="C278" s="804"/>
      <c r="D278" s="106"/>
      <c r="E278" s="106"/>
      <c r="F278" s="874" t="s">
        <v>759</v>
      </c>
      <c r="G278" s="812"/>
      <c r="H278" s="812"/>
      <c r="I278" s="812"/>
      <c r="J278" s="812"/>
      <c r="K278" s="812"/>
      <c r="L278" s="812"/>
      <c r="M278" s="812"/>
      <c r="N278" s="812"/>
      <c r="O278" s="812"/>
      <c r="P278" s="813"/>
      <c r="Q278" s="813"/>
      <c r="R278" s="813"/>
      <c r="S278" s="809"/>
      <c r="V278" s="790"/>
      <c r="W278" s="790"/>
      <c r="X278" s="790"/>
      <c r="Y278" s="790"/>
      <c r="Z278" s="790"/>
      <c r="AA278" s="790"/>
      <c r="AB278" s="790"/>
      <c r="AK278" s="754"/>
      <c r="AL278" s="754"/>
      <c r="AM278" s="754"/>
      <c r="AN278" s="754"/>
      <c r="AO278" s="754"/>
      <c r="AQ278" s="810"/>
    </row>
    <row r="279" spans="1:43" s="803" customFormat="1" ht="15" customHeight="1" outlineLevel="1" x14ac:dyDescent="0.2">
      <c r="C279" s="804"/>
      <c r="D279" s="106"/>
      <c r="E279" s="106"/>
      <c r="F279" s="835"/>
      <c r="G279" s="812"/>
      <c r="H279" s="812"/>
      <c r="I279" s="812"/>
      <c r="J279" s="812"/>
      <c r="K279" s="812"/>
      <c r="L279" s="812"/>
      <c r="M279" s="812"/>
      <c r="N279" s="812"/>
      <c r="O279" s="812"/>
      <c r="P279" s="813"/>
      <c r="Q279" s="813"/>
      <c r="R279" s="813"/>
      <c r="S279" s="809"/>
      <c r="V279" s="790"/>
      <c r="W279" s="790"/>
      <c r="X279" s="790"/>
      <c r="Y279" s="790"/>
      <c r="Z279" s="790"/>
      <c r="AA279" s="790"/>
      <c r="AB279" s="790"/>
      <c r="AK279" s="754"/>
      <c r="AL279" s="754"/>
      <c r="AM279" s="754"/>
      <c r="AN279" s="754"/>
      <c r="AO279" s="754"/>
      <c r="AQ279" s="810"/>
    </row>
    <row r="280" spans="1:43" s="795" customFormat="1" ht="30" customHeight="1" outlineLevel="2" x14ac:dyDescent="0.2">
      <c r="C280" s="796"/>
      <c r="D280" s="797" t="s">
        <v>200</v>
      </c>
      <c r="E280" s="867" t="str">
        <f>VLOOKUP($D280,'OR - GERAL'!$D:$AB,4,FALSE)</f>
        <v>SICRO-ES</v>
      </c>
      <c r="F280" s="862">
        <f>VLOOKUP($D280,'OR - GERAL'!$D:$AB,7,FALSE)</f>
        <v>1505877</v>
      </c>
      <c r="G280" s="937" t="str">
        <f>VLOOKUP($D280,'OR - GERAL'!D:AB,10,FALSE)</f>
        <v>Enrocamento de pedra espalhada e compactada mecanicamente - pedra de mão comercial - fornecimento e assentamento</v>
      </c>
      <c r="H280" s="937"/>
      <c r="I280" s="937"/>
      <c r="J280" s="937"/>
      <c r="K280" s="937"/>
      <c r="L280" s="937"/>
      <c r="M280" s="937"/>
      <c r="N280" s="937"/>
      <c r="O280" s="937"/>
      <c r="P280" s="862" t="str">
        <f>VLOOKUP($D280,'OR - GERAL'!$D:$AB,13,FALSE)</f>
        <v>m³</v>
      </c>
      <c r="Q280" s="798"/>
      <c r="R280" s="798"/>
      <c r="S280" s="799"/>
      <c r="V280" s="800"/>
      <c r="W280" s="800"/>
      <c r="X280" s="800"/>
      <c r="Y280" s="800"/>
      <c r="Z280" s="800"/>
      <c r="AA280" s="800"/>
      <c r="AB280" s="800"/>
      <c r="AK280" s="801"/>
      <c r="AL280" s="801"/>
      <c r="AM280" s="801"/>
      <c r="AN280" s="801"/>
      <c r="AO280" s="801"/>
      <c r="AQ280" s="802"/>
    </row>
    <row r="281" spans="1:43" s="803" customFormat="1" ht="8.25" customHeight="1" outlineLevel="2" x14ac:dyDescent="0.2">
      <c r="C281" s="804"/>
      <c r="D281" s="805"/>
      <c r="E281" s="805"/>
      <c r="F281" s="806"/>
      <c r="G281" s="807"/>
      <c r="H281" s="807"/>
      <c r="I281" s="807"/>
      <c r="J281" s="807"/>
      <c r="K281" s="807"/>
      <c r="L281" s="807"/>
      <c r="M281" s="807"/>
      <c r="N281" s="807"/>
      <c r="O281" s="807"/>
      <c r="P281" s="808"/>
      <c r="Q281" s="808"/>
      <c r="R281" s="808"/>
      <c r="S281" s="809"/>
      <c r="V281" s="790"/>
      <c r="W281" s="790"/>
      <c r="X281" s="790"/>
      <c r="Y281" s="790"/>
      <c r="Z281" s="790"/>
      <c r="AA281" s="790"/>
      <c r="AB281" s="790"/>
      <c r="AK281" s="754"/>
      <c r="AL281" s="754"/>
      <c r="AM281" s="754"/>
      <c r="AN281" s="754"/>
      <c r="AO281" s="754"/>
      <c r="AQ281" s="810"/>
    </row>
    <row r="282" spans="1:43" s="803" customFormat="1" ht="15" customHeight="1" outlineLevel="2" x14ac:dyDescent="0.2">
      <c r="C282" s="804"/>
      <c r="D282" s="106"/>
      <c r="E282" s="869" t="s">
        <v>636</v>
      </c>
      <c r="F282" s="835"/>
      <c r="G282" s="812"/>
      <c r="H282" s="812"/>
      <c r="I282" s="812"/>
      <c r="J282" s="812"/>
      <c r="K282" s="812"/>
      <c r="L282" s="812"/>
      <c r="M282" s="812"/>
      <c r="N282" s="812"/>
      <c r="O282" s="812"/>
      <c r="P282" s="813"/>
      <c r="Q282" s="813"/>
      <c r="R282" s="813"/>
      <c r="S282" s="809"/>
      <c r="V282" s="790"/>
      <c r="W282" s="790"/>
      <c r="X282" s="790"/>
      <c r="Y282" s="790"/>
      <c r="Z282" s="790"/>
      <c r="AA282" s="790"/>
      <c r="AB282" s="790"/>
      <c r="AK282" s="754"/>
      <c r="AL282" s="754"/>
      <c r="AM282" s="754"/>
      <c r="AN282" s="754"/>
      <c r="AO282" s="754"/>
      <c r="AQ282" s="810"/>
    </row>
    <row r="283" spans="1:43" s="803" customFormat="1" ht="5.25" customHeight="1" outlineLevel="2" x14ac:dyDescent="0.2">
      <c r="C283" s="804"/>
      <c r="D283" s="106"/>
      <c r="E283" s="811"/>
      <c r="F283" s="811"/>
      <c r="G283" s="811"/>
      <c r="H283" s="811"/>
      <c r="I283" s="811"/>
      <c r="J283" s="811"/>
      <c r="K283" s="811"/>
      <c r="L283" s="811"/>
      <c r="M283" s="812"/>
      <c r="N283" s="812"/>
      <c r="O283" s="812"/>
      <c r="P283" s="813"/>
      <c r="Q283" s="813"/>
      <c r="R283" s="813"/>
      <c r="S283" s="809"/>
      <c r="V283" s="790"/>
      <c r="W283" s="790"/>
      <c r="X283" s="790"/>
      <c r="Y283" s="790"/>
      <c r="Z283" s="790"/>
      <c r="AA283" s="790"/>
      <c r="AB283" s="790"/>
      <c r="AK283" s="754"/>
      <c r="AL283" s="754"/>
      <c r="AM283" s="754"/>
      <c r="AN283" s="754"/>
      <c r="AO283" s="754"/>
      <c r="AQ283" s="810"/>
    </row>
    <row r="284" spans="1:43" s="803" customFormat="1" ht="15" customHeight="1" outlineLevel="2" x14ac:dyDescent="0.2">
      <c r="C284" s="804"/>
      <c r="D284" s="106"/>
      <c r="E284" s="95"/>
      <c r="F284" s="934" t="s">
        <v>639</v>
      </c>
      <c r="G284" s="95"/>
      <c r="H284" s="936" t="s">
        <v>580</v>
      </c>
      <c r="J284" s="936" t="s">
        <v>584</v>
      </c>
      <c r="R284" s="813"/>
      <c r="S284" s="809"/>
      <c r="V284" s="790"/>
      <c r="W284" s="790"/>
      <c r="X284" s="790"/>
      <c r="Y284" s="790"/>
      <c r="Z284" s="790"/>
      <c r="AA284" s="790"/>
      <c r="AB284" s="790"/>
      <c r="AK284" s="754"/>
      <c r="AL284" s="754"/>
      <c r="AM284" s="754"/>
      <c r="AN284" s="754"/>
      <c r="AO284" s="754"/>
      <c r="AQ284" s="810"/>
    </row>
    <row r="285" spans="1:43" s="803" customFormat="1" ht="15" customHeight="1" outlineLevel="2" x14ac:dyDescent="0.2">
      <c r="C285" s="804"/>
      <c r="D285" s="106"/>
      <c r="E285" s="95"/>
      <c r="F285" s="935"/>
      <c r="G285" s="95"/>
      <c r="H285" s="936"/>
      <c r="J285" s="936"/>
      <c r="R285" s="813"/>
      <c r="S285" s="809"/>
      <c r="V285" s="790"/>
      <c r="W285" s="790"/>
      <c r="X285" s="790"/>
      <c r="Y285" s="790"/>
      <c r="Z285" s="790"/>
      <c r="AA285" s="790"/>
      <c r="AB285" s="790"/>
      <c r="AK285" s="754"/>
      <c r="AL285" s="754"/>
      <c r="AM285" s="754"/>
      <c r="AN285" s="754"/>
      <c r="AO285" s="754"/>
      <c r="AQ285" s="810"/>
    </row>
    <row r="286" spans="1:43" s="803" customFormat="1" ht="15" customHeight="1" outlineLevel="2" x14ac:dyDescent="0.2">
      <c r="C286" s="804"/>
      <c r="D286" s="106"/>
      <c r="E286" s="875"/>
      <c r="F286" s="870">
        <f>H145+(762*2)</f>
        <v>23549.82</v>
      </c>
      <c r="G286" s="800" t="s">
        <v>575</v>
      </c>
      <c r="H286" s="870">
        <v>1</v>
      </c>
      <c r="I286" s="800" t="s">
        <v>576</v>
      </c>
      <c r="J286" s="870">
        <f>F286*H286</f>
        <v>23549.82</v>
      </c>
      <c r="K286" s="800"/>
      <c r="L286" s="800"/>
      <c r="M286" s="800"/>
      <c r="O286" s="800"/>
      <c r="R286" s="813"/>
      <c r="S286" s="809"/>
      <c r="V286" s="790"/>
      <c r="W286" s="790"/>
      <c r="X286" s="790"/>
      <c r="Y286" s="790"/>
      <c r="Z286" s="790"/>
      <c r="AA286" s="790"/>
      <c r="AB286" s="790"/>
      <c r="AK286" s="754"/>
      <c r="AL286" s="754"/>
      <c r="AM286" s="754"/>
      <c r="AN286" s="754"/>
      <c r="AO286" s="754"/>
      <c r="AQ286" s="810"/>
    </row>
    <row r="287" spans="1:43" s="803" customFormat="1" ht="15" customHeight="1" outlineLevel="2" x14ac:dyDescent="0.2">
      <c r="C287" s="804"/>
      <c r="D287" s="106"/>
      <c r="E287" s="811"/>
      <c r="F287" s="811"/>
      <c r="G287" s="811"/>
      <c r="H287" s="811"/>
      <c r="I287" s="811"/>
      <c r="J287" s="811"/>
      <c r="K287" s="811"/>
      <c r="L287" s="811"/>
      <c r="M287" s="812"/>
      <c r="N287" s="812"/>
      <c r="O287" s="812"/>
      <c r="P287" s="813"/>
      <c r="Q287" s="813"/>
      <c r="R287" s="813"/>
      <c r="S287" s="809"/>
      <c r="V287" s="790"/>
      <c r="W287" s="790"/>
      <c r="X287" s="790"/>
      <c r="Y287" s="790"/>
      <c r="Z287" s="790"/>
      <c r="AA287" s="790"/>
      <c r="AB287" s="790"/>
      <c r="AK287" s="754"/>
      <c r="AL287" s="754"/>
      <c r="AM287" s="754"/>
      <c r="AN287" s="754"/>
      <c r="AO287" s="754"/>
      <c r="AQ287" s="810"/>
    </row>
    <row r="288" spans="1:43" s="815" customFormat="1" ht="15" customHeight="1" outlineLevel="2" x14ac:dyDescent="0.25">
      <c r="A288" s="814" t="str">
        <f>D280</f>
        <v>5.1.1</v>
      </c>
      <c r="C288" s="816"/>
      <c r="D288" s="817"/>
      <c r="E288" s="818"/>
      <c r="F288" s="818"/>
      <c r="G288" s="830" t="str">
        <f>CONCATENATE(V288," ","total de"," ",X288," =")</f>
        <v>Volume total de pedra de mão amarruada =</v>
      </c>
      <c r="H288" s="863">
        <f>J286</f>
        <v>23549.82</v>
      </c>
      <c r="I288" s="820" t="str">
        <f>P280</f>
        <v>m³</v>
      </c>
      <c r="J288" s="819"/>
      <c r="K288" s="818"/>
      <c r="L288" s="818"/>
      <c r="M288" s="821"/>
      <c r="N288" s="821"/>
      <c r="O288" s="821"/>
      <c r="P288" s="822"/>
      <c r="Q288" s="822"/>
      <c r="R288" s="822"/>
      <c r="S288" s="823"/>
      <c r="V288" s="831" t="str">
        <f>IF(P280="Unid","Quantidade",IF(P280="m","Extensão",IF(OR(P280="m²",P280="m2",P280="ha"),"Área",IF(P280="m³","Volume",IF(P280="kg","Massa",IF(P280="t","massa",IF(P280="m³xkm","transporte",IF(P280="txkm","transporte",IF(P280="gl","Quantidade",IF(P280="vb","Quantidade",IF(P280="%","percentual",IF(P280="mês","Período",""))))))))))))</f>
        <v>Volume</v>
      </c>
      <c r="W288" s="824"/>
      <c r="X288" s="831" t="s">
        <v>646</v>
      </c>
      <c r="Y288" s="824"/>
      <c r="Z288" s="824"/>
      <c r="AA288" s="824"/>
      <c r="AB288" s="824"/>
      <c r="AK288" s="825"/>
      <c r="AL288" s="825"/>
      <c r="AM288" s="825"/>
      <c r="AN288" s="825"/>
      <c r="AO288" s="825"/>
      <c r="AQ288" s="826"/>
    </row>
    <row r="289" spans="1:43" s="803" customFormat="1" ht="15" customHeight="1" outlineLevel="2" x14ac:dyDescent="0.25">
      <c r="C289" s="804"/>
      <c r="D289" s="106"/>
      <c r="E289" s="818"/>
      <c r="F289" s="818"/>
      <c r="G289" s="818"/>
      <c r="H289" s="819"/>
      <c r="I289" s="820"/>
      <c r="J289" s="819"/>
      <c r="K289" s="818"/>
      <c r="L289" s="818"/>
      <c r="M289" s="821"/>
      <c r="N289" s="821"/>
      <c r="O289" s="821"/>
      <c r="P289" s="822"/>
      <c r="Q289" s="822"/>
      <c r="R289" s="822"/>
      <c r="S289" s="823"/>
      <c r="T289" s="815"/>
      <c r="U289" s="815"/>
      <c r="V289" s="824"/>
      <c r="W289" s="824"/>
      <c r="X289" s="824"/>
      <c r="Y289" s="790"/>
      <c r="Z289" s="790"/>
      <c r="AA289" s="790"/>
      <c r="AB289" s="790"/>
      <c r="AK289" s="754"/>
      <c r="AL289" s="754"/>
      <c r="AM289" s="754"/>
      <c r="AN289" s="754"/>
      <c r="AO289" s="754"/>
      <c r="AQ289" s="810"/>
    </row>
    <row r="290" spans="1:43" s="795" customFormat="1" ht="30" customHeight="1" outlineLevel="2" x14ac:dyDescent="0.2">
      <c r="C290" s="796"/>
      <c r="D290" s="797" t="s">
        <v>201</v>
      </c>
      <c r="E290" s="867" t="str">
        <f>VLOOKUP($D290,'OR - GERAL'!$D:$AB,4,FALSE)</f>
        <v>SINAPI-ES</v>
      </c>
      <c r="F290" s="862">
        <f>VLOOKUP($D290,'OR - GERAL'!$D:$AB,7,FALSE)</f>
        <v>96385</v>
      </c>
      <c r="G290" s="937" t="str">
        <f>VLOOKUP($D290,'OR - GERAL'!D:AB,10,FALSE)</f>
        <v>execução e compactação de aterro com solo predominantemente argiloso - exclusive solo, escavação, carga e transporte. af_11/2019</v>
      </c>
      <c r="H290" s="937"/>
      <c r="I290" s="937"/>
      <c r="J290" s="937"/>
      <c r="K290" s="937"/>
      <c r="L290" s="937"/>
      <c r="M290" s="937"/>
      <c r="N290" s="937"/>
      <c r="O290" s="937"/>
      <c r="P290" s="862" t="str">
        <f>VLOOKUP($D290,'OR - GERAL'!$D:$AB,13,FALSE)</f>
        <v>m³</v>
      </c>
      <c r="Q290" s="798"/>
      <c r="R290" s="798"/>
      <c r="S290" s="799"/>
      <c r="V290" s="800"/>
      <c r="W290" s="800"/>
      <c r="X290" s="800"/>
      <c r="Y290" s="800"/>
      <c r="Z290" s="800"/>
      <c r="AA290" s="800"/>
      <c r="AB290" s="800"/>
      <c r="AK290" s="801"/>
      <c r="AL290" s="801"/>
      <c r="AM290" s="801"/>
      <c r="AN290" s="801"/>
      <c r="AO290" s="801"/>
      <c r="AQ290" s="802"/>
    </row>
    <row r="291" spans="1:43" s="803" customFormat="1" ht="6.75" customHeight="1" outlineLevel="2" x14ac:dyDescent="0.2">
      <c r="C291" s="804"/>
      <c r="D291" s="805"/>
      <c r="E291" s="805"/>
      <c r="F291" s="806"/>
      <c r="G291" s="807"/>
      <c r="H291" s="807"/>
      <c r="I291" s="807"/>
      <c r="J291" s="807"/>
      <c r="K291" s="807"/>
      <c r="L291" s="807"/>
      <c r="M291" s="807"/>
      <c r="N291" s="807"/>
      <c r="O291" s="807"/>
      <c r="P291" s="808"/>
      <c r="Q291" s="808"/>
      <c r="R291" s="808"/>
      <c r="S291" s="809"/>
      <c r="V291" s="790"/>
      <c r="W291" s="790"/>
      <c r="X291" s="790"/>
      <c r="Y291" s="790"/>
      <c r="Z291" s="790"/>
      <c r="AA291" s="790"/>
      <c r="AB291" s="790"/>
      <c r="AK291" s="754"/>
      <c r="AL291" s="754"/>
      <c r="AM291" s="754"/>
      <c r="AN291" s="754"/>
      <c r="AO291" s="754"/>
      <c r="AQ291" s="810"/>
    </row>
    <row r="292" spans="1:43" s="803" customFormat="1" ht="15" customHeight="1" outlineLevel="2" x14ac:dyDescent="0.2">
      <c r="C292" s="804"/>
      <c r="D292" s="106"/>
      <c r="E292" s="869" t="s">
        <v>770</v>
      </c>
      <c r="F292" s="835"/>
      <c r="G292" s="812"/>
      <c r="H292" s="812"/>
      <c r="I292" s="812"/>
      <c r="J292" s="812"/>
      <c r="K292" s="812"/>
      <c r="L292" s="812"/>
      <c r="M292" s="812"/>
      <c r="N292" s="812"/>
      <c r="O292" s="812"/>
      <c r="P292" s="813"/>
      <c r="Q292" s="813"/>
      <c r="R292" s="813"/>
      <c r="S292" s="809"/>
      <c r="V292" s="790"/>
      <c r="W292" s="790"/>
      <c r="X292" s="790"/>
      <c r="Y292" s="790"/>
      <c r="Z292" s="790"/>
      <c r="AA292" s="790"/>
      <c r="AB292" s="790"/>
      <c r="AK292" s="754"/>
      <c r="AL292" s="754"/>
      <c r="AM292" s="754"/>
      <c r="AN292" s="754"/>
      <c r="AO292" s="754"/>
      <c r="AQ292" s="810"/>
    </row>
    <row r="293" spans="1:43" s="803" customFormat="1" ht="7.5" customHeight="1" outlineLevel="2" x14ac:dyDescent="0.2">
      <c r="C293" s="804"/>
      <c r="D293" s="106"/>
      <c r="E293" s="811"/>
      <c r="F293" s="811"/>
      <c r="G293" s="811"/>
      <c r="H293" s="811"/>
      <c r="I293" s="811"/>
      <c r="J293" s="811"/>
      <c r="K293" s="811"/>
      <c r="L293" s="811"/>
      <c r="M293" s="812"/>
      <c r="N293" s="812"/>
      <c r="O293" s="812"/>
      <c r="P293" s="813"/>
      <c r="Q293" s="813"/>
      <c r="R293" s="813"/>
      <c r="S293" s="809"/>
      <c r="V293" s="790"/>
      <c r="W293" s="790"/>
      <c r="X293" s="790"/>
      <c r="Y293" s="790"/>
      <c r="Z293" s="790"/>
      <c r="AA293" s="790"/>
      <c r="AB293" s="790"/>
      <c r="AK293" s="754"/>
      <c r="AL293" s="754"/>
      <c r="AM293" s="754"/>
      <c r="AN293" s="754"/>
      <c r="AO293" s="754"/>
      <c r="AQ293" s="810"/>
    </row>
    <row r="294" spans="1:43" s="803" customFormat="1" ht="15" customHeight="1" outlineLevel="2" x14ac:dyDescent="0.2">
      <c r="C294" s="804"/>
      <c r="D294" s="106"/>
      <c r="E294" s="95"/>
      <c r="F294" s="934" t="s">
        <v>639</v>
      </c>
      <c r="G294" s="95"/>
      <c r="H294" s="936" t="s">
        <v>580</v>
      </c>
      <c r="J294" s="936"/>
      <c r="L294" s="936" t="s">
        <v>584</v>
      </c>
      <c r="R294" s="813"/>
      <c r="S294" s="809"/>
      <c r="V294" s="790"/>
      <c r="W294" s="790"/>
      <c r="X294" s="790"/>
      <c r="Y294" s="790"/>
      <c r="Z294" s="790"/>
      <c r="AA294" s="790"/>
      <c r="AB294" s="790"/>
      <c r="AK294" s="754"/>
      <c r="AL294" s="754"/>
      <c r="AM294" s="754"/>
      <c r="AN294" s="754"/>
      <c r="AO294" s="754"/>
      <c r="AQ294" s="810"/>
    </row>
    <row r="295" spans="1:43" s="803" customFormat="1" ht="15" customHeight="1" outlineLevel="2" x14ac:dyDescent="0.2">
      <c r="C295" s="804"/>
      <c r="D295" s="106"/>
      <c r="E295" s="95"/>
      <c r="F295" s="935"/>
      <c r="G295" s="95"/>
      <c r="H295" s="936"/>
      <c r="J295" s="936"/>
      <c r="L295" s="936"/>
      <c r="R295" s="813"/>
      <c r="S295" s="809"/>
      <c r="V295" s="790"/>
      <c r="W295" s="790"/>
      <c r="X295" s="790"/>
      <c r="Y295" s="790"/>
      <c r="Z295" s="790"/>
      <c r="AA295" s="790"/>
      <c r="AB295" s="790"/>
      <c r="AK295" s="754"/>
      <c r="AL295" s="754"/>
      <c r="AM295" s="754"/>
      <c r="AN295" s="754"/>
      <c r="AO295" s="754"/>
      <c r="AQ295" s="810"/>
    </row>
    <row r="296" spans="1:43" s="803" customFormat="1" ht="15" customHeight="1" outlineLevel="2" x14ac:dyDescent="0.2">
      <c r="C296" s="804"/>
      <c r="D296" s="106"/>
      <c r="E296" s="875"/>
      <c r="F296" s="870">
        <f>F286</f>
        <v>23549.82</v>
      </c>
      <c r="G296" s="800" t="s">
        <v>575</v>
      </c>
      <c r="H296" s="870">
        <v>1.5</v>
      </c>
      <c r="I296" s="800" t="s">
        <v>575</v>
      </c>
      <c r="J296" s="870"/>
      <c r="K296" s="800" t="s">
        <v>576</v>
      </c>
      <c r="L296" s="870">
        <f>F296*H296</f>
        <v>35324.729999999996</v>
      </c>
      <c r="O296" s="800"/>
      <c r="R296" s="813"/>
      <c r="S296" s="809"/>
      <c r="V296" s="790"/>
      <c r="W296" s="790"/>
      <c r="X296" s="790"/>
      <c r="Y296" s="790"/>
      <c r="Z296" s="790"/>
      <c r="AA296" s="790"/>
      <c r="AB296" s="790"/>
      <c r="AK296" s="754"/>
      <c r="AL296" s="754"/>
      <c r="AM296" s="754"/>
      <c r="AN296" s="754"/>
      <c r="AO296" s="754"/>
      <c r="AQ296" s="810"/>
    </row>
    <row r="297" spans="1:43" s="803" customFormat="1" ht="15" customHeight="1" outlineLevel="2" x14ac:dyDescent="0.2">
      <c r="C297" s="804"/>
      <c r="D297" s="106"/>
      <c r="E297" s="811"/>
      <c r="F297" s="811"/>
      <c r="G297" s="811"/>
      <c r="H297" s="811"/>
      <c r="I297" s="811"/>
      <c r="J297" s="811"/>
      <c r="K297" s="811"/>
      <c r="L297" s="811"/>
      <c r="M297" s="812"/>
      <c r="N297" s="812"/>
      <c r="O297" s="812"/>
      <c r="P297" s="813"/>
      <c r="Q297" s="813"/>
      <c r="R297" s="813"/>
      <c r="S297" s="809"/>
      <c r="V297" s="790"/>
      <c r="W297" s="790"/>
      <c r="X297" s="790"/>
      <c r="Y297" s="790"/>
      <c r="Z297" s="790"/>
      <c r="AA297" s="790"/>
      <c r="AB297" s="790"/>
      <c r="AK297" s="754"/>
      <c r="AL297" s="754"/>
      <c r="AM297" s="754"/>
      <c r="AN297" s="754"/>
      <c r="AO297" s="754"/>
      <c r="AQ297" s="810"/>
    </row>
    <row r="298" spans="1:43" s="815" customFormat="1" ht="15" customHeight="1" outlineLevel="2" x14ac:dyDescent="0.25">
      <c r="A298" s="814" t="str">
        <f>D290</f>
        <v>5.1.2</v>
      </c>
      <c r="C298" s="816"/>
      <c r="D298" s="817"/>
      <c r="E298" s="818"/>
      <c r="F298" s="818"/>
      <c r="G298" s="830" t="str">
        <f>CONCATENATE(V298," ","total de"," ",X298," =")</f>
        <v>Volume total de aterro com solo argiloso =</v>
      </c>
      <c r="H298" s="863">
        <f>L296</f>
        <v>35324.729999999996</v>
      </c>
      <c r="I298" s="820" t="str">
        <f>P290</f>
        <v>m³</v>
      </c>
      <c r="J298" s="819"/>
      <c r="K298" s="818"/>
      <c r="L298" s="818"/>
      <c r="M298" s="821"/>
      <c r="N298" s="821"/>
      <c r="O298" s="821"/>
      <c r="P298" s="822"/>
      <c r="Q298" s="822"/>
      <c r="R298" s="822"/>
      <c r="S298" s="823"/>
      <c r="V298" s="831" t="str">
        <f>IF(P290="Unid","Quantidade",IF(P290="m","Extensão",IF(OR(P290="m²",P290="m2",P290="ha"),"Área",IF(P290="m³","Volume",IF(P290="kg","Massa",IF(P290="t","massa",IF(P290="m³xkm","transporte",IF(P290="txkm","transporte",IF(P290="gl","Quantidade",IF(P290="vb","Quantidade",IF(P290="%","percentual",IF(P290="mês","Período",""))))))))))))</f>
        <v>Volume</v>
      </c>
      <c r="W298" s="824"/>
      <c r="X298" s="831" t="s">
        <v>645</v>
      </c>
      <c r="Y298" s="824"/>
      <c r="Z298" s="824"/>
      <c r="AA298" s="824"/>
      <c r="AB298" s="824"/>
      <c r="AK298" s="825"/>
      <c r="AL298" s="825"/>
      <c r="AM298" s="825"/>
      <c r="AN298" s="825"/>
      <c r="AO298" s="825"/>
      <c r="AQ298" s="826"/>
    </row>
    <row r="299" spans="1:43" s="803" customFormat="1" ht="15" customHeight="1" outlineLevel="2" x14ac:dyDescent="0.25">
      <c r="C299" s="804"/>
      <c r="D299" s="106"/>
      <c r="E299" s="818"/>
      <c r="F299" s="818"/>
      <c r="G299" s="818"/>
      <c r="H299" s="819"/>
      <c r="I299" s="820"/>
      <c r="J299" s="819"/>
      <c r="K299" s="818"/>
      <c r="L299" s="818"/>
      <c r="M299" s="821"/>
      <c r="N299" s="821"/>
      <c r="O299" s="821"/>
      <c r="P299" s="822"/>
      <c r="Q299" s="822"/>
      <c r="R299" s="822"/>
      <c r="S299" s="823"/>
      <c r="T299" s="815"/>
      <c r="U299" s="815"/>
      <c r="V299" s="824"/>
      <c r="W299" s="824"/>
      <c r="X299" s="824"/>
      <c r="Y299" s="790"/>
      <c r="Z299" s="790"/>
      <c r="AA299" s="790"/>
      <c r="AB299" s="790"/>
      <c r="AK299" s="754"/>
      <c r="AL299" s="754"/>
      <c r="AM299" s="754"/>
      <c r="AN299" s="754"/>
      <c r="AO299" s="754"/>
      <c r="AQ299" s="810"/>
    </row>
    <row r="300" spans="1:43" s="795" customFormat="1" ht="30" customHeight="1" outlineLevel="2" x14ac:dyDescent="0.2">
      <c r="C300" s="796"/>
      <c r="D300" s="797" t="s">
        <v>460</v>
      </c>
      <c r="E300" s="867" t="str">
        <f>VLOOKUP($D300,'OR - GERAL'!$D:$AB,4,FALSE)</f>
        <v>SINAPI-ES</v>
      </c>
      <c r="F300" s="862">
        <f>VLOOKUP($D300,'OR - GERAL'!$D:$AB,7,FALSE)</f>
        <v>96386</v>
      </c>
      <c r="G300" s="937" t="str">
        <f>VLOOKUP($D300,'OR - GERAL'!D:AB,10,FALSE)</f>
        <v>execução e compactação de aterro com solo predominantemente arenoso - exclusive solo, escavação, carga e transporte. af_11/2019</v>
      </c>
      <c r="H300" s="937"/>
      <c r="I300" s="937"/>
      <c r="J300" s="937"/>
      <c r="K300" s="937"/>
      <c r="L300" s="937"/>
      <c r="M300" s="937"/>
      <c r="N300" s="937"/>
      <c r="O300" s="937"/>
      <c r="P300" s="862" t="str">
        <f>VLOOKUP($D300,'OR - GERAL'!$D:$AB,13,FALSE)</f>
        <v>m³</v>
      </c>
      <c r="Q300" s="798"/>
      <c r="R300" s="798"/>
      <c r="S300" s="799"/>
      <c r="V300" s="800"/>
      <c r="W300" s="800"/>
      <c r="X300" s="800"/>
      <c r="Y300" s="800"/>
      <c r="Z300" s="800"/>
      <c r="AA300" s="800"/>
      <c r="AB300" s="800"/>
      <c r="AK300" s="801"/>
      <c r="AL300" s="801"/>
      <c r="AM300" s="801"/>
      <c r="AN300" s="801"/>
      <c r="AO300" s="801"/>
      <c r="AQ300" s="802"/>
    </row>
    <row r="301" spans="1:43" s="803" customFormat="1" ht="15" customHeight="1" outlineLevel="2" x14ac:dyDescent="0.2">
      <c r="C301" s="804"/>
      <c r="D301" s="805"/>
      <c r="E301" s="805"/>
      <c r="F301" s="806"/>
      <c r="G301" s="807"/>
      <c r="H301" s="807"/>
      <c r="I301" s="807"/>
      <c r="J301" s="807"/>
      <c r="K301" s="807"/>
      <c r="L301" s="807"/>
      <c r="M301" s="807"/>
      <c r="N301" s="807"/>
      <c r="O301" s="807"/>
      <c r="P301" s="808"/>
      <c r="Q301" s="808"/>
      <c r="R301" s="808"/>
      <c r="S301" s="809"/>
      <c r="V301" s="790"/>
      <c r="W301" s="790"/>
      <c r="X301" s="790"/>
      <c r="Y301" s="790"/>
      <c r="Z301" s="790"/>
      <c r="AA301" s="790"/>
      <c r="AB301" s="790"/>
      <c r="AK301" s="754"/>
      <c r="AL301" s="754"/>
      <c r="AM301" s="754"/>
      <c r="AN301" s="754"/>
      <c r="AO301" s="754"/>
      <c r="AQ301" s="810"/>
    </row>
    <row r="302" spans="1:43" s="803" customFormat="1" ht="15" customHeight="1" outlineLevel="2" x14ac:dyDescent="0.2">
      <c r="C302" s="804"/>
      <c r="D302" s="106"/>
      <c r="E302" s="869" t="s">
        <v>771</v>
      </c>
      <c r="F302" s="835"/>
      <c r="G302" s="812"/>
      <c r="H302" s="812"/>
      <c r="I302" s="812"/>
      <c r="J302" s="812"/>
      <c r="K302" s="812"/>
      <c r="L302" s="812"/>
      <c r="M302" s="812"/>
      <c r="N302" s="812"/>
      <c r="O302" s="812"/>
      <c r="P302" s="813"/>
      <c r="Q302" s="813"/>
      <c r="R302" s="813"/>
      <c r="S302" s="809"/>
      <c r="V302" s="790"/>
      <c r="W302" s="790"/>
      <c r="X302" s="790"/>
      <c r="Y302" s="790"/>
      <c r="Z302" s="790"/>
      <c r="AA302" s="790"/>
      <c r="AB302" s="790"/>
      <c r="AK302" s="754"/>
      <c r="AL302" s="754"/>
      <c r="AM302" s="754"/>
      <c r="AN302" s="754"/>
      <c r="AO302" s="754"/>
      <c r="AQ302" s="810"/>
    </row>
    <row r="303" spans="1:43" s="803" customFormat="1" ht="15" customHeight="1" outlineLevel="2" x14ac:dyDescent="0.2">
      <c r="C303" s="804"/>
      <c r="D303" s="106"/>
      <c r="E303" s="811"/>
      <c r="F303" s="811"/>
      <c r="G303" s="811"/>
      <c r="H303" s="811"/>
      <c r="I303" s="811"/>
      <c r="J303" s="811"/>
      <c r="K303" s="811"/>
      <c r="L303" s="811"/>
      <c r="M303" s="812"/>
      <c r="N303" s="812"/>
      <c r="O303" s="812"/>
      <c r="P303" s="813"/>
      <c r="Q303" s="813"/>
      <c r="R303" s="813"/>
      <c r="S303" s="809"/>
      <c r="V303" s="790"/>
      <c r="W303" s="790"/>
      <c r="X303" s="790"/>
      <c r="Y303" s="790"/>
      <c r="Z303" s="790"/>
      <c r="AA303" s="790"/>
      <c r="AB303" s="790"/>
      <c r="AK303" s="754"/>
      <c r="AL303" s="754"/>
      <c r="AM303" s="754"/>
      <c r="AN303" s="754"/>
      <c r="AO303" s="754"/>
      <c r="AQ303" s="810"/>
    </row>
    <row r="304" spans="1:43" s="803" customFormat="1" ht="15" customHeight="1" outlineLevel="2" x14ac:dyDescent="0.2">
      <c r="C304" s="804"/>
      <c r="D304" s="106"/>
      <c r="E304" s="95"/>
      <c r="F304" s="934" t="s">
        <v>639</v>
      </c>
      <c r="G304" s="95"/>
      <c r="H304" s="936" t="s">
        <v>580</v>
      </c>
      <c r="J304" s="936"/>
      <c r="L304" s="936" t="s">
        <v>584</v>
      </c>
      <c r="R304" s="813"/>
      <c r="S304" s="809"/>
      <c r="V304" s="790"/>
      <c r="W304" s="790"/>
      <c r="X304" s="790"/>
      <c r="Y304" s="790"/>
      <c r="Z304" s="790"/>
      <c r="AA304" s="790"/>
      <c r="AB304" s="790"/>
      <c r="AK304" s="754"/>
      <c r="AL304" s="754"/>
      <c r="AM304" s="754"/>
      <c r="AN304" s="754"/>
      <c r="AO304" s="754"/>
      <c r="AQ304" s="810"/>
    </row>
    <row r="305" spans="1:43" s="803" customFormat="1" ht="15" customHeight="1" outlineLevel="2" x14ac:dyDescent="0.2">
      <c r="C305" s="804"/>
      <c r="D305" s="106"/>
      <c r="E305" s="95"/>
      <c r="F305" s="935"/>
      <c r="G305" s="95"/>
      <c r="H305" s="936"/>
      <c r="J305" s="936"/>
      <c r="L305" s="936"/>
      <c r="R305" s="813"/>
      <c r="S305" s="809"/>
      <c r="V305" s="790"/>
      <c r="W305" s="790"/>
      <c r="X305" s="790"/>
      <c r="Y305" s="790"/>
      <c r="Z305" s="790"/>
      <c r="AA305" s="790"/>
      <c r="AB305" s="790"/>
      <c r="AK305" s="754"/>
      <c r="AL305" s="754"/>
      <c r="AM305" s="754"/>
      <c r="AN305" s="754"/>
      <c r="AO305" s="754"/>
      <c r="AQ305" s="810"/>
    </row>
    <row r="306" spans="1:43" s="803" customFormat="1" ht="15" customHeight="1" outlineLevel="2" x14ac:dyDescent="0.2">
      <c r="C306" s="804"/>
      <c r="D306" s="106"/>
      <c r="E306" s="875"/>
      <c r="F306" s="870">
        <f>F296</f>
        <v>23549.82</v>
      </c>
      <c r="G306" s="800" t="s">
        <v>575</v>
      </c>
      <c r="H306" s="870">
        <v>4.5999999999999996</v>
      </c>
      <c r="I306" s="800" t="s">
        <v>575</v>
      </c>
      <c r="J306" s="870"/>
      <c r="K306" s="800" t="s">
        <v>576</v>
      </c>
      <c r="L306" s="870">
        <f>F306*H306</f>
        <v>108329.17199999999</v>
      </c>
      <c r="M306" s="800"/>
      <c r="O306" s="800"/>
      <c r="R306" s="813"/>
      <c r="S306" s="809"/>
      <c r="V306" s="790"/>
      <c r="W306" s="790"/>
      <c r="X306" s="790"/>
      <c r="Y306" s="790"/>
      <c r="Z306" s="790"/>
      <c r="AA306" s="790"/>
      <c r="AB306" s="790"/>
      <c r="AK306" s="754"/>
      <c r="AL306" s="754"/>
      <c r="AM306" s="754"/>
      <c r="AN306" s="754"/>
      <c r="AO306" s="754"/>
      <c r="AQ306" s="810"/>
    </row>
    <row r="307" spans="1:43" s="803" customFormat="1" ht="15" customHeight="1" outlineLevel="2" x14ac:dyDescent="0.2">
      <c r="C307" s="804"/>
      <c r="D307" s="106"/>
      <c r="E307" s="811"/>
      <c r="F307" s="811"/>
      <c r="G307" s="811"/>
      <c r="H307" s="811"/>
      <c r="I307" s="811"/>
      <c r="J307" s="811"/>
      <c r="K307" s="811"/>
      <c r="L307" s="811"/>
      <c r="M307" s="812"/>
      <c r="N307" s="812"/>
      <c r="O307" s="812"/>
      <c r="P307" s="813"/>
      <c r="Q307" s="813"/>
      <c r="R307" s="813"/>
      <c r="S307" s="809"/>
      <c r="V307" s="790"/>
      <c r="W307" s="790"/>
      <c r="X307" s="790"/>
      <c r="Y307" s="790"/>
      <c r="Z307" s="790"/>
      <c r="AA307" s="790"/>
      <c r="AB307" s="790"/>
      <c r="AK307" s="754"/>
      <c r="AL307" s="754"/>
      <c r="AM307" s="754"/>
      <c r="AN307" s="754"/>
      <c r="AO307" s="754"/>
      <c r="AQ307" s="810"/>
    </row>
    <row r="308" spans="1:43" s="815" customFormat="1" ht="15" customHeight="1" outlineLevel="2" x14ac:dyDescent="0.25">
      <c r="A308" s="814" t="str">
        <f>D300</f>
        <v>5.1.3</v>
      </c>
      <c r="C308" s="816"/>
      <c r="D308" s="817"/>
      <c r="E308" s="818"/>
      <c r="F308" s="818"/>
      <c r="G308" s="830" t="str">
        <f>CONCATENATE(V308," ","total de"," ",X308," =")</f>
        <v>Volume total de aterro com solo arenoso =</v>
      </c>
      <c r="H308" s="863">
        <f>L306</f>
        <v>108329.17199999999</v>
      </c>
      <c r="I308" s="820" t="str">
        <f>P300</f>
        <v>m³</v>
      </c>
      <c r="J308" s="819"/>
      <c r="K308" s="818"/>
      <c r="L308" s="818"/>
      <c r="M308" s="821"/>
      <c r="N308" s="821"/>
      <c r="O308" s="821"/>
      <c r="P308" s="822"/>
      <c r="Q308" s="822"/>
      <c r="R308" s="822"/>
      <c r="S308" s="823"/>
      <c r="V308" s="831" t="str">
        <f>IF(P300="Unid","Quantidade",IF(P300="m","Extensão",IF(OR(P300="m²",P300="m2",P300="ha"),"Área",IF(P300="m³","Volume",IF(P300="kg","Massa",IF(P300="t","massa",IF(P300="m³xkm","transporte",IF(P300="txkm","transporte",IF(P300="gl","Quantidade",IF(P300="vb","Quantidade",IF(P300="%","percentual",IF(P300="mês","Período",""))))))))))))</f>
        <v>Volume</v>
      </c>
      <c r="W308" s="824"/>
      <c r="X308" s="831" t="s">
        <v>644</v>
      </c>
      <c r="Y308" s="824"/>
      <c r="Z308" s="824"/>
      <c r="AA308" s="824"/>
      <c r="AB308" s="824"/>
      <c r="AK308" s="825"/>
      <c r="AL308" s="825"/>
      <c r="AM308" s="825"/>
      <c r="AN308" s="825"/>
      <c r="AO308" s="825"/>
      <c r="AQ308" s="826"/>
    </row>
    <row r="309" spans="1:43" s="803" customFormat="1" ht="15" customHeight="1" outlineLevel="2" x14ac:dyDescent="0.25">
      <c r="C309" s="804"/>
      <c r="D309" s="106"/>
      <c r="E309" s="818"/>
      <c r="F309" s="818"/>
      <c r="G309" s="818"/>
      <c r="H309" s="819"/>
      <c r="I309" s="820"/>
      <c r="J309" s="819"/>
      <c r="K309" s="818"/>
      <c r="L309" s="818"/>
      <c r="M309" s="821"/>
      <c r="N309" s="821"/>
      <c r="O309" s="821"/>
      <c r="P309" s="822"/>
      <c r="Q309" s="822"/>
      <c r="R309" s="822"/>
      <c r="S309" s="823"/>
      <c r="T309" s="815"/>
      <c r="U309" s="815"/>
      <c r="V309" s="824"/>
      <c r="W309" s="824"/>
      <c r="X309" s="824"/>
      <c r="Y309" s="790"/>
      <c r="Z309" s="790"/>
      <c r="AA309" s="790"/>
      <c r="AB309" s="790"/>
      <c r="AK309" s="754"/>
      <c r="AL309" s="754"/>
      <c r="AM309" s="754"/>
      <c r="AN309" s="754"/>
      <c r="AO309" s="754"/>
      <c r="AQ309" s="810"/>
    </row>
    <row r="310" spans="1:43" s="795" customFormat="1" ht="30" customHeight="1" outlineLevel="2" x14ac:dyDescent="0.2">
      <c r="C310" s="796"/>
      <c r="D310" s="797" t="s">
        <v>461</v>
      </c>
      <c r="E310" s="867" t="str">
        <f>VLOOKUP($D310,'OR - GERAL'!$D:$AB,4,FALSE)</f>
        <v>SINAPI-ES</v>
      </c>
      <c r="F310" s="862">
        <f>VLOOKUP($D310,'OR - GERAL'!$D:$AB,7,FALSE)</f>
        <v>6079</v>
      </c>
      <c r="G310" s="937" t="str">
        <f>VLOOKUP($D310,'OR - GERAL'!D:AB,10,FALSE)</f>
        <v>argila, argila vermelha ou argila arenosa (retirada na jazida, sem transporte)</v>
      </c>
      <c r="H310" s="937"/>
      <c r="I310" s="937"/>
      <c r="J310" s="937"/>
      <c r="K310" s="937"/>
      <c r="L310" s="937"/>
      <c r="M310" s="937"/>
      <c r="N310" s="937"/>
      <c r="O310" s="937"/>
      <c r="P310" s="862" t="str">
        <f>VLOOKUP($D310,'OR - GERAL'!$D:$AB,13,FALSE)</f>
        <v>m³</v>
      </c>
      <c r="Q310" s="798"/>
      <c r="R310" s="798"/>
      <c r="S310" s="799"/>
      <c r="V310" s="800"/>
      <c r="W310" s="800"/>
      <c r="X310" s="800"/>
      <c r="Y310" s="800"/>
      <c r="Z310" s="800"/>
      <c r="AA310" s="800"/>
      <c r="AB310" s="800"/>
      <c r="AK310" s="801"/>
      <c r="AL310" s="801"/>
      <c r="AM310" s="801"/>
      <c r="AN310" s="801"/>
      <c r="AO310" s="801"/>
      <c r="AQ310" s="802"/>
    </row>
    <row r="311" spans="1:43" s="803" customFormat="1" ht="15" customHeight="1" outlineLevel="2" x14ac:dyDescent="0.2">
      <c r="C311" s="804"/>
      <c r="D311" s="805"/>
      <c r="E311" s="805"/>
      <c r="F311" s="806"/>
      <c r="G311" s="807"/>
      <c r="H311" s="807"/>
      <c r="I311" s="807"/>
      <c r="J311" s="807"/>
      <c r="K311" s="807"/>
      <c r="L311" s="807"/>
      <c r="M311" s="807"/>
      <c r="N311" s="807"/>
      <c r="O311" s="807"/>
      <c r="P311" s="808"/>
      <c r="Q311" s="808"/>
      <c r="R311" s="808"/>
      <c r="S311" s="809"/>
      <c r="V311" s="790"/>
      <c r="W311" s="790"/>
      <c r="X311" s="790"/>
      <c r="Y311" s="790"/>
      <c r="Z311" s="790"/>
      <c r="AA311" s="790"/>
      <c r="AB311" s="790"/>
      <c r="AK311" s="754"/>
      <c r="AL311" s="754"/>
      <c r="AM311" s="754"/>
      <c r="AN311" s="754"/>
      <c r="AO311" s="754"/>
      <c r="AQ311" s="810"/>
    </row>
    <row r="312" spans="1:43" s="803" customFormat="1" ht="15" customHeight="1" outlineLevel="2" x14ac:dyDescent="0.2">
      <c r="C312" s="804"/>
      <c r="D312" s="106"/>
      <c r="E312" s="869" t="s">
        <v>640</v>
      </c>
      <c r="F312" s="835"/>
      <c r="G312" s="812"/>
      <c r="H312" s="812"/>
      <c r="I312" s="812"/>
      <c r="J312" s="812"/>
      <c r="K312" s="812"/>
      <c r="L312" s="812"/>
      <c r="M312" s="812"/>
      <c r="N312" s="812"/>
      <c r="O312" s="812"/>
      <c r="P312" s="813"/>
      <c r="Q312" s="813"/>
      <c r="R312" s="813"/>
      <c r="S312" s="809"/>
      <c r="V312" s="790"/>
      <c r="W312" s="790"/>
      <c r="X312" s="790"/>
      <c r="Y312" s="790"/>
      <c r="Z312" s="790"/>
      <c r="AA312" s="790"/>
      <c r="AB312" s="790"/>
      <c r="AK312" s="754"/>
      <c r="AL312" s="754"/>
      <c r="AM312" s="754"/>
      <c r="AN312" s="754"/>
      <c r="AO312" s="754"/>
      <c r="AQ312" s="810"/>
    </row>
    <row r="313" spans="1:43" s="803" customFormat="1" ht="15" customHeight="1" outlineLevel="2" x14ac:dyDescent="0.2">
      <c r="C313" s="804"/>
      <c r="D313" s="106"/>
      <c r="E313" s="811"/>
      <c r="F313" s="811"/>
      <c r="G313" s="811"/>
      <c r="H313" s="811"/>
      <c r="I313" s="811"/>
      <c r="J313" s="811"/>
      <c r="K313" s="811"/>
      <c r="L313" s="811"/>
      <c r="M313" s="812"/>
      <c r="N313" s="812"/>
      <c r="O313" s="812"/>
      <c r="P313" s="813"/>
      <c r="Q313" s="813"/>
      <c r="R313" s="813"/>
      <c r="S313" s="809"/>
      <c r="V313" s="790"/>
      <c r="W313" s="790"/>
      <c r="X313" s="790"/>
      <c r="Y313" s="790"/>
      <c r="Z313" s="790"/>
      <c r="AA313" s="790"/>
      <c r="AB313" s="790"/>
      <c r="AK313" s="754"/>
      <c r="AL313" s="754"/>
      <c r="AM313" s="754"/>
      <c r="AN313" s="754"/>
      <c r="AO313" s="754"/>
      <c r="AQ313" s="810"/>
    </row>
    <row r="314" spans="1:43" s="803" customFormat="1" ht="15" customHeight="1" outlineLevel="2" x14ac:dyDescent="0.2">
      <c r="C314" s="804"/>
      <c r="D314" s="106"/>
      <c r="E314" s="95"/>
      <c r="F314" s="934" t="s">
        <v>641</v>
      </c>
      <c r="G314" s="95"/>
      <c r="H314" s="934" t="s">
        <v>769</v>
      </c>
      <c r="J314" s="936" t="s">
        <v>584</v>
      </c>
      <c r="R314" s="813"/>
      <c r="S314" s="809"/>
      <c r="V314" s="790"/>
      <c r="W314" s="790"/>
      <c r="X314" s="790"/>
      <c r="Y314" s="790"/>
      <c r="Z314" s="790"/>
      <c r="AA314" s="790"/>
      <c r="AB314" s="790"/>
      <c r="AK314" s="754"/>
      <c r="AL314" s="754"/>
      <c r="AM314" s="754"/>
      <c r="AN314" s="754"/>
      <c r="AO314" s="754"/>
      <c r="AQ314" s="810"/>
    </row>
    <row r="315" spans="1:43" s="803" customFormat="1" ht="15" customHeight="1" outlineLevel="2" x14ac:dyDescent="0.2">
      <c r="C315" s="804"/>
      <c r="D315" s="106"/>
      <c r="E315" s="95"/>
      <c r="F315" s="935"/>
      <c r="G315" s="95"/>
      <c r="H315" s="935"/>
      <c r="J315" s="936"/>
      <c r="R315" s="813"/>
      <c r="S315" s="809"/>
      <c r="V315" s="790"/>
      <c r="W315" s="790"/>
      <c r="X315" s="790"/>
      <c r="Y315" s="790"/>
      <c r="Z315" s="790"/>
      <c r="AA315" s="790"/>
      <c r="AB315" s="790"/>
      <c r="AK315" s="754"/>
      <c r="AL315" s="754"/>
      <c r="AM315" s="754"/>
      <c r="AN315" s="754"/>
      <c r="AO315" s="754"/>
      <c r="AQ315" s="810"/>
    </row>
    <row r="316" spans="1:43" s="803" customFormat="1" ht="15" customHeight="1" outlineLevel="2" x14ac:dyDescent="0.2">
      <c r="C316" s="804"/>
      <c r="D316" s="106"/>
      <c r="E316" s="875"/>
      <c r="F316" s="870">
        <f>H298</f>
        <v>35324.729999999996</v>
      </c>
      <c r="G316" s="800" t="s">
        <v>579</v>
      </c>
      <c r="H316" s="886">
        <v>1.3</v>
      </c>
      <c r="I316" s="800" t="s">
        <v>576</v>
      </c>
      <c r="J316" s="870">
        <f>F316*H316</f>
        <v>45922.148999999998</v>
      </c>
      <c r="K316" s="800"/>
      <c r="L316" s="800"/>
      <c r="M316" s="800"/>
      <c r="O316" s="800"/>
      <c r="R316" s="813"/>
      <c r="S316" s="809"/>
      <c r="V316" s="790"/>
      <c r="W316" s="790"/>
      <c r="X316" s="790"/>
      <c r="Y316" s="790"/>
      <c r="Z316" s="790"/>
      <c r="AA316" s="790"/>
      <c r="AB316" s="790"/>
      <c r="AK316" s="754"/>
      <c r="AL316" s="754"/>
      <c r="AM316" s="754"/>
      <c r="AN316" s="754"/>
      <c r="AO316" s="754"/>
      <c r="AQ316" s="810"/>
    </row>
    <row r="317" spans="1:43" s="803" customFormat="1" ht="15" customHeight="1" outlineLevel="2" x14ac:dyDescent="0.2">
      <c r="C317" s="804"/>
      <c r="D317" s="106"/>
      <c r="E317" s="811"/>
      <c r="F317" s="811"/>
      <c r="G317" s="811"/>
      <c r="H317" s="811"/>
      <c r="I317" s="811"/>
      <c r="J317" s="811"/>
      <c r="K317" s="811"/>
      <c r="L317" s="811"/>
      <c r="M317" s="812"/>
      <c r="N317" s="812"/>
      <c r="O317" s="812"/>
      <c r="P317" s="813"/>
      <c r="Q317" s="813"/>
      <c r="R317" s="813"/>
      <c r="S317" s="809"/>
      <c r="V317" s="790"/>
      <c r="W317" s="790"/>
      <c r="X317" s="790"/>
      <c r="Y317" s="790"/>
      <c r="Z317" s="790"/>
      <c r="AA317" s="790"/>
      <c r="AB317" s="790"/>
      <c r="AK317" s="754"/>
      <c r="AL317" s="754"/>
      <c r="AM317" s="754"/>
      <c r="AN317" s="754"/>
      <c r="AO317" s="754"/>
      <c r="AQ317" s="810"/>
    </row>
    <row r="318" spans="1:43" s="815" customFormat="1" ht="15" customHeight="1" outlineLevel="2" x14ac:dyDescent="0.25">
      <c r="A318" s="814" t="str">
        <f>D310</f>
        <v>5.1.4</v>
      </c>
      <c r="C318" s="816"/>
      <c r="D318" s="817"/>
      <c r="E318" s="818"/>
      <c r="F318" s="818"/>
      <c r="G318" s="830" t="str">
        <f>CONCATENATE(V318," ","total de"," ",X318," =")</f>
        <v>Volume total de solo argiloso e arenoso =</v>
      </c>
      <c r="H318" s="863">
        <f>J316</f>
        <v>45922.148999999998</v>
      </c>
      <c r="I318" s="820" t="str">
        <f>P310</f>
        <v>m³</v>
      </c>
      <c r="J318" s="819"/>
      <c r="K318" s="818"/>
      <c r="L318" s="818"/>
      <c r="M318" s="821"/>
      <c r="N318" s="821"/>
      <c r="O318" s="821"/>
      <c r="P318" s="822"/>
      <c r="Q318" s="822"/>
      <c r="R318" s="822"/>
      <c r="S318" s="823"/>
      <c r="V318" s="831" t="str">
        <f>IF(P310="Unid","Quantidade",IF(P310="m","Extensão",IF(OR(P310="m²",P310="m2",P310="ha"),"Área",IF(P310="m³","Volume",IF(P310="kg","Massa",IF(P310="t","massa",IF(P310="m³xkm","transporte",IF(P310="txkm","transporte",IF(P310="gl","Quantidade",IF(P310="vb","Quantidade",IF(P310="%","percentual",IF(P310="mês","Período",""))))))))))))</f>
        <v>Volume</v>
      </c>
      <c r="W318" s="824"/>
      <c r="X318" s="831" t="s">
        <v>643</v>
      </c>
      <c r="Y318" s="824"/>
      <c r="Z318" s="824"/>
      <c r="AA318" s="824"/>
      <c r="AB318" s="824"/>
      <c r="AK318" s="825"/>
      <c r="AL318" s="825"/>
      <c r="AM318" s="825"/>
      <c r="AN318" s="825"/>
      <c r="AO318" s="825"/>
      <c r="AQ318" s="826"/>
    </row>
    <row r="319" spans="1:43" s="803" customFormat="1" ht="15" customHeight="1" outlineLevel="2" x14ac:dyDescent="0.25">
      <c r="C319" s="804"/>
      <c r="D319" s="106"/>
      <c r="E319" s="818"/>
      <c r="F319" s="818"/>
      <c r="G319" s="818"/>
      <c r="H319" s="819"/>
      <c r="I319" s="820"/>
      <c r="J319" s="819"/>
      <c r="K319" s="818"/>
      <c r="L319" s="818"/>
      <c r="M319" s="821"/>
      <c r="N319" s="821"/>
      <c r="O319" s="821"/>
      <c r="P319" s="822"/>
      <c r="Q319" s="822"/>
      <c r="R319" s="822"/>
      <c r="S319" s="823"/>
      <c r="T319" s="815"/>
      <c r="U319" s="815"/>
      <c r="V319" s="824"/>
      <c r="W319" s="824"/>
      <c r="X319" s="824"/>
      <c r="Y319" s="790"/>
      <c r="Z319" s="790"/>
      <c r="AA319" s="790"/>
      <c r="AB319" s="790"/>
      <c r="AK319" s="754"/>
      <c r="AL319" s="754"/>
      <c r="AM319" s="754"/>
      <c r="AN319" s="754"/>
      <c r="AO319" s="754"/>
      <c r="AQ319" s="810"/>
    </row>
    <row r="320" spans="1:43" s="795" customFormat="1" ht="30" customHeight="1" outlineLevel="2" x14ac:dyDescent="0.2">
      <c r="C320" s="796"/>
      <c r="D320" s="797" t="s">
        <v>556</v>
      </c>
      <c r="E320" s="867" t="str">
        <f>VLOOKUP($D320,'OR - GERAL'!$D:$AB,4,FALSE)</f>
        <v>SINAPI-ES</v>
      </c>
      <c r="F320" s="862">
        <v>368</v>
      </c>
      <c r="G320" s="937" t="str">
        <f>VLOOKUP($D320,'OR - GERAL'!D:AB,10,FALSE)</f>
        <v>Areia para aterro</v>
      </c>
      <c r="H320" s="937"/>
      <c r="I320" s="937"/>
      <c r="J320" s="937"/>
      <c r="K320" s="937"/>
      <c r="L320" s="937"/>
      <c r="M320" s="937"/>
      <c r="N320" s="937"/>
      <c r="O320" s="937"/>
      <c r="P320" s="862" t="str">
        <f>VLOOKUP($D320,'OR - GERAL'!$D:$AB,13,FALSE)</f>
        <v>m³</v>
      </c>
      <c r="Q320" s="798"/>
      <c r="R320" s="798"/>
      <c r="S320" s="799"/>
      <c r="V320" s="800"/>
      <c r="W320" s="800"/>
      <c r="X320" s="800"/>
      <c r="Y320" s="800"/>
      <c r="Z320" s="800"/>
      <c r="AA320" s="800"/>
      <c r="AB320" s="800"/>
      <c r="AK320" s="801"/>
      <c r="AL320" s="801"/>
      <c r="AM320" s="801"/>
      <c r="AN320" s="801"/>
      <c r="AO320" s="801"/>
      <c r="AQ320" s="802"/>
    </row>
    <row r="321" spans="1:43" s="803" customFormat="1" ht="15" customHeight="1" outlineLevel="2" x14ac:dyDescent="0.2">
      <c r="C321" s="804"/>
      <c r="D321" s="805"/>
      <c r="E321" s="805"/>
      <c r="F321" s="806"/>
      <c r="G321" s="807"/>
      <c r="H321" s="807"/>
      <c r="I321" s="807"/>
      <c r="J321" s="807"/>
      <c r="K321" s="807"/>
      <c r="L321" s="807"/>
      <c r="M321" s="807"/>
      <c r="N321" s="807"/>
      <c r="O321" s="807"/>
      <c r="P321" s="808"/>
      <c r="Q321" s="808"/>
      <c r="R321" s="808"/>
      <c r="S321" s="809"/>
      <c r="V321" s="790"/>
      <c r="W321" s="790"/>
      <c r="X321" s="790"/>
      <c r="Y321" s="790"/>
      <c r="Z321" s="790"/>
      <c r="AA321" s="790"/>
      <c r="AB321" s="790"/>
      <c r="AK321" s="754"/>
      <c r="AL321" s="754"/>
      <c r="AM321" s="754"/>
      <c r="AN321" s="754"/>
      <c r="AO321" s="754"/>
      <c r="AQ321" s="810"/>
    </row>
    <row r="322" spans="1:43" s="803" customFormat="1" ht="15" customHeight="1" outlineLevel="2" x14ac:dyDescent="0.2">
      <c r="C322" s="804"/>
      <c r="D322" s="106"/>
      <c r="E322" s="869" t="s">
        <v>640</v>
      </c>
      <c r="F322" s="835"/>
      <c r="G322" s="812"/>
      <c r="H322" s="812"/>
      <c r="I322" s="812"/>
      <c r="J322" s="812"/>
      <c r="K322" s="812"/>
      <c r="L322" s="812"/>
      <c r="M322" s="812"/>
      <c r="N322" s="812"/>
      <c r="O322" s="812"/>
      <c r="P322" s="813"/>
      <c r="Q322" s="813"/>
      <c r="R322" s="813"/>
      <c r="S322" s="809"/>
      <c r="V322" s="790"/>
      <c r="W322" s="790"/>
      <c r="X322" s="790"/>
      <c r="Y322" s="790"/>
      <c r="Z322" s="790"/>
      <c r="AA322" s="790"/>
      <c r="AB322" s="790"/>
      <c r="AK322" s="754"/>
      <c r="AL322" s="754"/>
      <c r="AM322" s="754"/>
      <c r="AN322" s="754"/>
      <c r="AO322" s="754"/>
      <c r="AQ322" s="810"/>
    </row>
    <row r="323" spans="1:43" s="803" customFormat="1" ht="15" customHeight="1" outlineLevel="2" x14ac:dyDescent="0.2">
      <c r="C323" s="804"/>
      <c r="D323" s="106"/>
      <c r="E323" s="811"/>
      <c r="F323" s="811"/>
      <c r="G323" s="811"/>
      <c r="H323" s="811"/>
      <c r="I323" s="811"/>
      <c r="J323" s="811"/>
      <c r="K323" s="811"/>
      <c r="L323" s="811"/>
      <c r="M323" s="812"/>
      <c r="N323" s="812"/>
      <c r="O323" s="812"/>
      <c r="P323" s="813"/>
      <c r="Q323" s="813"/>
      <c r="R323" s="813"/>
      <c r="S323" s="809"/>
      <c r="V323" s="790"/>
      <c r="W323" s="790"/>
      <c r="X323" s="790"/>
      <c r="Y323" s="790"/>
      <c r="Z323" s="790"/>
      <c r="AA323" s="790"/>
      <c r="AB323" s="790"/>
      <c r="AK323" s="754"/>
      <c r="AL323" s="754"/>
      <c r="AM323" s="754"/>
      <c r="AN323" s="754"/>
      <c r="AO323" s="754"/>
      <c r="AQ323" s="810"/>
    </row>
    <row r="324" spans="1:43" s="803" customFormat="1" ht="15" customHeight="1" outlineLevel="2" x14ac:dyDescent="0.2">
      <c r="C324" s="804"/>
      <c r="D324" s="106"/>
      <c r="E324" s="95"/>
      <c r="F324" s="934" t="s">
        <v>642</v>
      </c>
      <c r="G324" s="95"/>
      <c r="H324" s="934" t="s">
        <v>769</v>
      </c>
      <c r="J324" s="936" t="s">
        <v>584</v>
      </c>
      <c r="R324" s="813"/>
      <c r="S324" s="809"/>
      <c r="V324" s="790"/>
      <c r="W324" s="790"/>
      <c r="X324" s="790"/>
      <c r="Y324" s="790"/>
      <c r="Z324" s="790"/>
      <c r="AA324" s="790"/>
      <c r="AB324" s="790"/>
      <c r="AK324" s="754"/>
      <c r="AL324" s="754"/>
      <c r="AM324" s="754"/>
      <c r="AN324" s="754"/>
      <c r="AO324" s="754"/>
      <c r="AQ324" s="810"/>
    </row>
    <row r="325" spans="1:43" s="803" customFormat="1" ht="15" customHeight="1" outlineLevel="2" x14ac:dyDescent="0.2">
      <c r="C325" s="804"/>
      <c r="D325" s="106"/>
      <c r="E325" s="95"/>
      <c r="F325" s="935"/>
      <c r="G325" s="95"/>
      <c r="H325" s="935"/>
      <c r="J325" s="936"/>
      <c r="R325" s="813"/>
      <c r="S325" s="809"/>
      <c r="V325" s="790"/>
      <c r="W325" s="790"/>
      <c r="X325" s="790"/>
      <c r="Y325" s="790"/>
      <c r="Z325" s="790"/>
      <c r="AA325" s="790"/>
      <c r="AB325" s="790"/>
      <c r="AK325" s="754"/>
      <c r="AL325" s="754"/>
      <c r="AM325" s="754"/>
      <c r="AN325" s="754"/>
      <c r="AO325" s="754"/>
      <c r="AQ325" s="810"/>
    </row>
    <row r="326" spans="1:43" s="803" customFormat="1" ht="15" customHeight="1" outlineLevel="2" x14ac:dyDescent="0.2">
      <c r="C326" s="804"/>
      <c r="D326" s="106"/>
      <c r="E326" s="875"/>
      <c r="F326" s="870">
        <f>H308</f>
        <v>108329.17199999999</v>
      </c>
      <c r="G326" s="800" t="s">
        <v>579</v>
      </c>
      <c r="H326" s="870">
        <v>1.1000000000000001</v>
      </c>
      <c r="I326" s="800" t="s">
        <v>576</v>
      </c>
      <c r="J326" s="870">
        <f>F326*H326</f>
        <v>119162.0892</v>
      </c>
      <c r="K326" s="800"/>
      <c r="L326" s="800"/>
      <c r="M326" s="800"/>
      <c r="O326" s="800"/>
      <c r="R326" s="813"/>
      <c r="S326" s="809"/>
      <c r="V326" s="790"/>
      <c r="W326" s="790"/>
      <c r="X326" s="790"/>
      <c r="Y326" s="790"/>
      <c r="Z326" s="790"/>
      <c r="AA326" s="790"/>
      <c r="AB326" s="790"/>
      <c r="AK326" s="754"/>
      <c r="AL326" s="754"/>
      <c r="AM326" s="754"/>
      <c r="AN326" s="754"/>
      <c r="AO326" s="754"/>
      <c r="AQ326" s="810"/>
    </row>
    <row r="327" spans="1:43" s="803" customFormat="1" ht="15" customHeight="1" outlineLevel="2" x14ac:dyDescent="0.2">
      <c r="C327" s="804"/>
      <c r="D327" s="106"/>
      <c r="E327" s="811"/>
      <c r="F327" s="811"/>
      <c r="G327" s="811"/>
      <c r="H327" s="811"/>
      <c r="I327" s="811"/>
      <c r="J327" s="811"/>
      <c r="K327" s="811"/>
      <c r="L327" s="811"/>
      <c r="M327" s="812"/>
      <c r="N327" s="812"/>
      <c r="O327" s="812"/>
      <c r="P327" s="813"/>
      <c r="Q327" s="813"/>
      <c r="R327" s="813"/>
      <c r="S327" s="809"/>
      <c r="V327" s="790"/>
      <c r="W327" s="790"/>
      <c r="X327" s="790"/>
      <c r="Y327" s="790"/>
      <c r="Z327" s="790"/>
      <c r="AA327" s="790"/>
      <c r="AB327" s="790"/>
      <c r="AK327" s="754"/>
      <c r="AL327" s="754"/>
      <c r="AM327" s="754"/>
      <c r="AN327" s="754"/>
      <c r="AO327" s="754"/>
      <c r="AQ327" s="810"/>
    </row>
    <row r="328" spans="1:43" s="815" customFormat="1" ht="15" customHeight="1" outlineLevel="2" x14ac:dyDescent="0.25">
      <c r="A328" s="814" t="str">
        <f>D320</f>
        <v>5.1.5</v>
      </c>
      <c r="C328" s="816"/>
      <c r="D328" s="817"/>
      <c r="E328" s="818"/>
      <c r="F328" s="818"/>
      <c r="G328" s="830" t="str">
        <f>CONCATENATE(V328," ","total de"," ",X328," =")</f>
        <v>Volume total de solo argiloso e arenoso =</v>
      </c>
      <c r="H328" s="863">
        <f>J326</f>
        <v>119162.0892</v>
      </c>
      <c r="I328" s="820" t="str">
        <f>P320</f>
        <v>m³</v>
      </c>
      <c r="J328" s="819"/>
      <c r="K328" s="818"/>
      <c r="L328" s="818"/>
      <c r="M328" s="821"/>
      <c r="N328" s="821"/>
      <c r="O328" s="821"/>
      <c r="P328" s="822"/>
      <c r="Q328" s="822"/>
      <c r="R328" s="822"/>
      <c r="S328" s="823"/>
      <c r="V328" s="831" t="str">
        <f>IF(P320="Unid","Quantidade",IF(P320="m","Extensão",IF(OR(P320="m²",P320="m2",P320="ha"),"Área",IF(P320="m³","Volume",IF(P320="kg","Massa",IF(P320="t","massa",IF(P320="m³xkm","transporte",IF(P320="txkm","transporte",IF(P320="gl","Quantidade",IF(P320="vb","Quantidade",IF(P320="%","percentual",IF(P320="mês","Período",""))))))))))))</f>
        <v>Volume</v>
      </c>
      <c r="W328" s="824"/>
      <c r="X328" s="831" t="s">
        <v>643</v>
      </c>
      <c r="Y328" s="824"/>
      <c r="Z328" s="824"/>
      <c r="AA328" s="824"/>
      <c r="AB328" s="824"/>
      <c r="AK328" s="825"/>
      <c r="AL328" s="825"/>
      <c r="AM328" s="825"/>
      <c r="AN328" s="825"/>
      <c r="AO328" s="825"/>
      <c r="AQ328" s="826"/>
    </row>
    <row r="329" spans="1:43" s="803" customFormat="1" ht="15" customHeight="1" outlineLevel="2" x14ac:dyDescent="0.25">
      <c r="C329" s="804"/>
      <c r="D329" s="106"/>
      <c r="E329" s="818"/>
      <c r="F329" s="818"/>
      <c r="G329" s="818"/>
      <c r="H329" s="819"/>
      <c r="I329" s="820"/>
      <c r="J329" s="819"/>
      <c r="K329" s="818"/>
      <c r="L329" s="818"/>
      <c r="M329" s="821"/>
      <c r="N329" s="821"/>
      <c r="O329" s="821"/>
      <c r="P329" s="822"/>
      <c r="Q329" s="822"/>
      <c r="R329" s="822"/>
      <c r="S329" s="823"/>
      <c r="T329" s="815"/>
      <c r="U329" s="815"/>
      <c r="V329" s="824"/>
      <c r="W329" s="824"/>
      <c r="X329" s="824"/>
      <c r="Y329" s="790"/>
      <c r="Z329" s="790"/>
      <c r="AA329" s="790"/>
      <c r="AB329" s="790"/>
      <c r="AK329" s="754"/>
      <c r="AL329" s="754"/>
      <c r="AM329" s="754"/>
      <c r="AN329" s="754"/>
      <c r="AO329" s="754"/>
      <c r="AQ329" s="810"/>
    </row>
    <row r="330" spans="1:43" s="795" customFormat="1" ht="30" customHeight="1" outlineLevel="2" x14ac:dyDescent="0.2">
      <c r="C330" s="796"/>
      <c r="D330" s="797" t="s">
        <v>557</v>
      </c>
      <c r="E330" s="867" t="str">
        <f>VLOOKUP($D330,'OR - GERAL'!$D:$AB,4,FALSE)</f>
        <v>SICRO-ES</v>
      </c>
      <c r="F330" s="862">
        <f>VLOOKUP($D330,'OR - GERAL'!$D:$AB,7,FALSE)</f>
        <v>5915321</v>
      </c>
      <c r="G330" s="937" t="str">
        <f>VLOOKUP($D330,'OR - GERAL'!D:AB,10,FALSE)</f>
        <v>Transporte com caminhão basculante de 14 m³ - rodovia pavimentada</v>
      </c>
      <c r="H330" s="937"/>
      <c r="I330" s="937"/>
      <c r="J330" s="937"/>
      <c r="K330" s="937"/>
      <c r="L330" s="937"/>
      <c r="M330" s="937"/>
      <c r="N330" s="937"/>
      <c r="O330" s="937"/>
      <c r="P330" s="862" t="str">
        <f>VLOOKUP($D330,'OR - GERAL'!$D:$AB,13,FALSE)</f>
        <v>txkm</v>
      </c>
      <c r="Q330" s="798"/>
      <c r="R330" s="798"/>
      <c r="S330" s="799"/>
      <c r="V330" s="800"/>
      <c r="W330" s="800"/>
      <c r="X330" s="800"/>
      <c r="Y330" s="800"/>
      <c r="Z330" s="800"/>
      <c r="AA330" s="800"/>
      <c r="AB330" s="800"/>
      <c r="AK330" s="801"/>
      <c r="AL330" s="801"/>
      <c r="AM330" s="801"/>
      <c r="AN330" s="801"/>
      <c r="AO330" s="801"/>
      <c r="AQ330" s="802"/>
    </row>
    <row r="331" spans="1:43" s="803" customFormat="1" ht="15" customHeight="1" outlineLevel="2" x14ac:dyDescent="0.2">
      <c r="C331" s="804"/>
      <c r="D331" s="805"/>
      <c r="E331" s="805"/>
      <c r="F331" s="806"/>
      <c r="G331" s="807"/>
      <c r="H331" s="807"/>
      <c r="I331" s="807"/>
      <c r="J331" s="807"/>
      <c r="K331" s="807"/>
      <c r="L331" s="807"/>
      <c r="M331" s="807"/>
      <c r="N331" s="807"/>
      <c r="O331" s="807"/>
      <c r="P331" s="808"/>
      <c r="Q331" s="808"/>
      <c r="R331" s="808"/>
      <c r="S331" s="809"/>
      <c r="V331" s="790"/>
      <c r="W331" s="790"/>
      <c r="X331" s="790"/>
      <c r="Y331" s="790"/>
      <c r="Z331" s="790"/>
      <c r="AA331" s="790"/>
      <c r="AB331" s="790"/>
      <c r="AK331" s="754"/>
      <c r="AL331" s="754"/>
      <c r="AM331" s="754"/>
      <c r="AN331" s="754"/>
      <c r="AO331" s="754"/>
      <c r="AQ331" s="810"/>
    </row>
    <row r="332" spans="1:43" s="803" customFormat="1" ht="15" customHeight="1" outlineLevel="2" x14ac:dyDescent="0.2">
      <c r="C332" s="804"/>
      <c r="D332" s="106"/>
      <c r="E332" s="874" t="s">
        <v>647</v>
      </c>
      <c r="F332" s="835"/>
      <c r="G332" s="812"/>
      <c r="H332" s="812"/>
      <c r="I332" s="812"/>
      <c r="J332" s="812"/>
      <c r="K332" s="812"/>
      <c r="L332" s="812"/>
      <c r="M332" s="812"/>
      <c r="N332" s="812"/>
      <c r="O332" s="812"/>
      <c r="P332" s="813"/>
      <c r="Q332" s="813"/>
      <c r="R332" s="813"/>
      <c r="S332" s="809"/>
      <c r="V332" s="790"/>
      <c r="W332" s="790"/>
      <c r="X332" s="790"/>
      <c r="Y332" s="790"/>
      <c r="Z332" s="790"/>
      <c r="AA332" s="790"/>
      <c r="AB332" s="790"/>
      <c r="AK332" s="754"/>
      <c r="AL332" s="754"/>
      <c r="AM332" s="754"/>
      <c r="AN332" s="754"/>
      <c r="AO332" s="754"/>
      <c r="AQ332" s="810"/>
    </row>
    <row r="333" spans="1:43" s="803" customFormat="1" ht="15" customHeight="1" outlineLevel="2" x14ac:dyDescent="0.2">
      <c r="C333" s="804"/>
      <c r="D333" s="106"/>
      <c r="E333" s="811" t="s">
        <v>648</v>
      </c>
      <c r="F333" s="811"/>
      <c r="G333" s="811"/>
      <c r="H333" s="811"/>
      <c r="I333" s="811"/>
      <c r="J333" s="811"/>
      <c r="K333" s="811"/>
      <c r="L333" s="811"/>
      <c r="M333" s="812"/>
      <c r="N333" s="812"/>
      <c r="O333" s="812"/>
      <c r="P333" s="813"/>
      <c r="Q333" s="813"/>
      <c r="R333" s="813"/>
      <c r="S333" s="809"/>
      <c r="V333" s="790"/>
      <c r="W333" s="790"/>
      <c r="X333" s="790"/>
      <c r="Y333" s="790"/>
      <c r="Z333" s="790"/>
      <c r="AA333" s="790"/>
      <c r="AB333" s="790"/>
      <c r="AK333" s="754"/>
      <c r="AL333" s="754"/>
      <c r="AM333" s="754"/>
      <c r="AN333" s="754"/>
      <c r="AO333" s="754"/>
      <c r="AQ333" s="810"/>
    </row>
    <row r="334" spans="1:43" s="803" customFormat="1" ht="15" customHeight="1" outlineLevel="2" x14ac:dyDescent="0.2">
      <c r="C334" s="804"/>
      <c r="D334" s="106"/>
      <c r="E334" s="811"/>
      <c r="F334" s="811"/>
      <c r="G334" s="811"/>
      <c r="H334" s="811"/>
      <c r="I334" s="811"/>
      <c r="J334" s="811"/>
      <c r="K334" s="811"/>
      <c r="L334" s="811"/>
      <c r="M334" s="812"/>
      <c r="N334" s="812"/>
      <c r="O334" s="812"/>
      <c r="P334" s="813"/>
      <c r="Q334" s="813"/>
      <c r="R334" s="813"/>
      <c r="S334" s="809"/>
      <c r="V334" s="790"/>
      <c r="W334" s="790"/>
      <c r="X334" s="790"/>
      <c r="Y334" s="790"/>
      <c r="Z334" s="790"/>
      <c r="AA334" s="790"/>
      <c r="AB334" s="790"/>
      <c r="AK334" s="754"/>
      <c r="AL334" s="754"/>
      <c r="AM334" s="754"/>
      <c r="AN334" s="754"/>
      <c r="AO334" s="754"/>
      <c r="AQ334" s="810"/>
    </row>
    <row r="335" spans="1:43" s="803" customFormat="1" ht="15" customHeight="1" outlineLevel="2" x14ac:dyDescent="0.2">
      <c r="C335" s="804"/>
      <c r="D335" s="106"/>
      <c r="E335" s="811"/>
      <c r="F335" s="936" t="s">
        <v>649</v>
      </c>
      <c r="H335" s="936" t="s">
        <v>633</v>
      </c>
      <c r="I335" s="811"/>
      <c r="J335" s="934" t="s">
        <v>651</v>
      </c>
      <c r="K335" s="811"/>
      <c r="L335" s="811"/>
      <c r="M335" s="812"/>
      <c r="N335" s="812"/>
      <c r="O335" s="812"/>
      <c r="P335" s="813"/>
      <c r="Q335" s="813"/>
      <c r="R335" s="813"/>
      <c r="S335" s="809"/>
      <c r="V335" s="790"/>
      <c r="W335" s="790"/>
      <c r="X335" s="790"/>
      <c r="Y335" s="790"/>
      <c r="Z335" s="790"/>
      <c r="AA335" s="790"/>
      <c r="AB335" s="790"/>
      <c r="AK335" s="754"/>
      <c r="AL335" s="754"/>
      <c r="AM335" s="754"/>
      <c r="AN335" s="754"/>
      <c r="AO335" s="754"/>
      <c r="AQ335" s="810"/>
    </row>
    <row r="336" spans="1:43" s="803" customFormat="1" ht="15" customHeight="1" outlineLevel="2" x14ac:dyDescent="0.2">
      <c r="C336" s="804"/>
      <c r="D336" s="106"/>
      <c r="E336" s="811"/>
      <c r="F336" s="936"/>
      <c r="H336" s="936"/>
      <c r="I336" s="811"/>
      <c r="J336" s="935"/>
      <c r="K336" s="811"/>
      <c r="L336" s="811"/>
      <c r="M336" s="812"/>
      <c r="N336" s="812"/>
      <c r="O336" s="812"/>
      <c r="P336" s="813"/>
      <c r="Q336" s="813"/>
      <c r="R336" s="813"/>
      <c r="S336" s="809"/>
      <c r="V336" s="790"/>
      <c r="W336" s="790"/>
      <c r="X336" s="790"/>
      <c r="Y336" s="790"/>
      <c r="Z336" s="790"/>
      <c r="AA336" s="790"/>
      <c r="AB336" s="790"/>
      <c r="AK336" s="754"/>
      <c r="AL336" s="754"/>
      <c r="AM336" s="754"/>
      <c r="AN336" s="754"/>
      <c r="AO336" s="754"/>
      <c r="AQ336" s="810"/>
    </row>
    <row r="337" spans="3:43" s="803" customFormat="1" ht="15" customHeight="1" outlineLevel="2" x14ac:dyDescent="0.2">
      <c r="C337" s="804"/>
      <c r="D337" s="106"/>
      <c r="E337" s="811"/>
      <c r="F337" s="870">
        <f>H458</f>
        <v>18626.895</v>
      </c>
      <c r="G337" s="800" t="s">
        <v>575</v>
      </c>
      <c r="H337" s="870">
        <v>2.6</v>
      </c>
      <c r="I337" s="800" t="s">
        <v>576</v>
      </c>
      <c r="J337" s="870">
        <f>F337*H337</f>
        <v>48429.927000000003</v>
      </c>
      <c r="K337" s="811"/>
      <c r="L337" s="811"/>
      <c r="M337" s="812"/>
      <c r="N337" s="812"/>
      <c r="O337" s="812"/>
      <c r="P337" s="813"/>
      <c r="Q337" s="813"/>
      <c r="R337" s="813"/>
      <c r="S337" s="809"/>
      <c r="V337" s="790"/>
      <c r="W337" s="790"/>
      <c r="X337" s="790"/>
      <c r="Y337" s="790"/>
      <c r="Z337" s="790"/>
      <c r="AA337" s="790"/>
      <c r="AB337" s="790"/>
      <c r="AK337" s="754"/>
      <c r="AL337" s="754"/>
      <c r="AM337" s="754"/>
      <c r="AN337" s="754"/>
      <c r="AO337" s="754"/>
      <c r="AQ337" s="810"/>
    </row>
    <row r="338" spans="3:43" s="803" customFormat="1" ht="15" customHeight="1" outlineLevel="2" x14ac:dyDescent="0.2">
      <c r="C338" s="804"/>
      <c r="D338" s="106"/>
      <c r="E338" s="811"/>
      <c r="F338" s="811"/>
      <c r="G338" s="811"/>
      <c r="H338" s="811"/>
      <c r="I338" s="811"/>
      <c r="J338" s="811"/>
      <c r="K338" s="811"/>
      <c r="L338" s="811"/>
      <c r="M338" s="812"/>
      <c r="N338" s="812"/>
      <c r="O338" s="812"/>
      <c r="P338" s="813"/>
      <c r="Q338" s="813"/>
      <c r="R338" s="813"/>
      <c r="S338" s="809"/>
      <c r="V338" s="790"/>
      <c r="W338" s="790"/>
      <c r="X338" s="790"/>
      <c r="Y338" s="790"/>
      <c r="Z338" s="790"/>
      <c r="AA338" s="790"/>
      <c r="AB338" s="790"/>
      <c r="AK338" s="754"/>
      <c r="AL338" s="754"/>
      <c r="AM338" s="754"/>
      <c r="AN338" s="754"/>
      <c r="AO338" s="754"/>
      <c r="AQ338" s="810"/>
    </row>
    <row r="339" spans="3:43" s="803" customFormat="1" ht="15" customHeight="1" outlineLevel="2" x14ac:dyDescent="0.2">
      <c r="C339" s="804"/>
      <c r="D339" s="106"/>
      <c r="E339" s="811"/>
      <c r="F339" s="936" t="s">
        <v>779</v>
      </c>
      <c r="H339" s="936" t="s">
        <v>633</v>
      </c>
      <c r="I339" s="811"/>
      <c r="J339" s="934" t="s">
        <v>651</v>
      </c>
      <c r="K339" s="811"/>
      <c r="L339" s="811"/>
      <c r="M339" s="812"/>
      <c r="N339" s="812"/>
      <c r="O339" s="812"/>
      <c r="P339" s="813"/>
      <c r="Q339" s="813"/>
      <c r="R339" s="813"/>
      <c r="S339" s="809"/>
      <c r="V339" s="790"/>
      <c r="W339" s="790"/>
      <c r="X339" s="790"/>
      <c r="Y339" s="790"/>
      <c r="Z339" s="790"/>
      <c r="AA339" s="790"/>
      <c r="AB339" s="790"/>
      <c r="AK339" s="754"/>
      <c r="AL339" s="754"/>
      <c r="AM339" s="754"/>
      <c r="AN339" s="754"/>
      <c r="AO339" s="754"/>
      <c r="AQ339" s="810"/>
    </row>
    <row r="340" spans="3:43" s="803" customFormat="1" ht="15" customHeight="1" outlineLevel="2" x14ac:dyDescent="0.2">
      <c r="C340" s="804"/>
      <c r="D340" s="106"/>
      <c r="E340" s="811"/>
      <c r="F340" s="936"/>
      <c r="H340" s="936"/>
      <c r="I340" s="811"/>
      <c r="J340" s="935"/>
      <c r="K340" s="811"/>
      <c r="L340" s="811"/>
      <c r="M340" s="812"/>
      <c r="N340" s="812"/>
      <c r="O340" s="812"/>
      <c r="P340" s="813"/>
      <c r="Q340" s="813"/>
      <c r="R340" s="813"/>
      <c r="S340" s="809"/>
      <c r="V340" s="790"/>
      <c r="W340" s="790"/>
      <c r="X340" s="790"/>
      <c r="Y340" s="790"/>
      <c r="Z340" s="790"/>
      <c r="AA340" s="790"/>
      <c r="AB340" s="790"/>
      <c r="AK340" s="754"/>
      <c r="AL340" s="754"/>
      <c r="AM340" s="754"/>
      <c r="AN340" s="754"/>
      <c r="AO340" s="754"/>
      <c r="AQ340" s="810"/>
    </row>
    <row r="341" spans="3:43" s="803" customFormat="1" ht="15" customHeight="1" outlineLevel="2" x14ac:dyDescent="0.2">
      <c r="C341" s="804"/>
      <c r="D341" s="106"/>
      <c r="E341" s="811"/>
      <c r="F341" s="870">
        <f>H288</f>
        <v>23549.82</v>
      </c>
      <c r="G341" s="800" t="s">
        <v>575</v>
      </c>
      <c r="H341" s="870">
        <f>1.6*1.2</f>
        <v>1.92</v>
      </c>
      <c r="I341" s="800" t="s">
        <v>576</v>
      </c>
      <c r="J341" s="870">
        <f>F341*H341</f>
        <v>45215.654399999999</v>
      </c>
      <c r="K341" s="811"/>
      <c r="L341" s="811"/>
      <c r="M341" s="812"/>
      <c r="N341" s="812"/>
      <c r="O341" s="812"/>
      <c r="P341" s="813"/>
      <c r="Q341" s="813"/>
      <c r="R341" s="813"/>
      <c r="S341" s="809"/>
      <c r="V341" s="790"/>
      <c r="W341" s="790"/>
      <c r="X341" s="790"/>
      <c r="Y341" s="790"/>
      <c r="Z341" s="790"/>
      <c r="AA341" s="790"/>
      <c r="AB341" s="790"/>
      <c r="AK341" s="754"/>
      <c r="AL341" s="754"/>
      <c r="AM341" s="754"/>
      <c r="AN341" s="754"/>
      <c r="AO341" s="754"/>
      <c r="AQ341" s="810"/>
    </row>
    <row r="342" spans="3:43" s="803" customFormat="1" ht="15" customHeight="1" outlineLevel="2" x14ac:dyDescent="0.2">
      <c r="C342" s="804"/>
      <c r="D342" s="106"/>
      <c r="E342" s="811"/>
      <c r="F342" s="811"/>
      <c r="G342" s="811"/>
      <c r="H342" s="811"/>
      <c r="I342" s="811"/>
      <c r="J342" s="811"/>
      <c r="K342" s="811"/>
      <c r="L342" s="811"/>
      <c r="M342" s="812"/>
      <c r="N342" s="812"/>
      <c r="O342" s="812"/>
      <c r="P342" s="813"/>
      <c r="Q342" s="813"/>
      <c r="R342" s="813"/>
      <c r="S342" s="809"/>
      <c r="V342" s="790"/>
      <c r="W342" s="790"/>
      <c r="X342" s="790"/>
      <c r="Y342" s="790"/>
      <c r="Z342" s="790"/>
      <c r="AA342" s="790"/>
      <c r="AB342" s="790"/>
      <c r="AK342" s="754"/>
      <c r="AL342" s="754"/>
      <c r="AM342" s="754"/>
      <c r="AN342" s="754"/>
      <c r="AO342" s="754"/>
      <c r="AQ342" s="810"/>
    </row>
    <row r="343" spans="3:43" s="803" customFormat="1" ht="15" customHeight="1" outlineLevel="2" x14ac:dyDescent="0.2">
      <c r="C343" s="804"/>
      <c r="D343" s="106"/>
      <c r="E343" s="811"/>
      <c r="F343" s="934" t="s">
        <v>776</v>
      </c>
      <c r="G343" s="811"/>
      <c r="H343" s="934" t="s">
        <v>775</v>
      </c>
      <c r="I343" s="811"/>
      <c r="J343" s="934" t="s">
        <v>652</v>
      </c>
      <c r="K343" s="811"/>
      <c r="L343" s="811"/>
      <c r="M343" s="812"/>
      <c r="N343" s="812"/>
      <c r="O343" s="812"/>
      <c r="P343" s="813"/>
      <c r="Q343" s="813"/>
      <c r="R343" s="813"/>
      <c r="S343" s="809"/>
      <c r="V343" s="790"/>
      <c r="W343" s="790"/>
      <c r="X343" s="790"/>
      <c r="Y343" s="790"/>
      <c r="Z343" s="790"/>
      <c r="AA343" s="790"/>
      <c r="AB343" s="790"/>
      <c r="AK343" s="754"/>
      <c r="AL343" s="754"/>
      <c r="AM343" s="754"/>
      <c r="AN343" s="754"/>
      <c r="AO343" s="754"/>
      <c r="AQ343" s="810"/>
    </row>
    <row r="344" spans="3:43" s="803" customFormat="1" ht="15" customHeight="1" outlineLevel="2" x14ac:dyDescent="0.2">
      <c r="C344" s="804"/>
      <c r="D344" s="106"/>
      <c r="E344" s="811"/>
      <c r="F344" s="935"/>
      <c r="G344" s="811"/>
      <c r="H344" s="935"/>
      <c r="I344" s="811"/>
      <c r="J344" s="935"/>
      <c r="K344" s="811"/>
      <c r="L344" s="811"/>
      <c r="M344" s="812"/>
      <c r="N344" s="812"/>
      <c r="O344" s="812"/>
      <c r="P344" s="813"/>
      <c r="Q344" s="813"/>
      <c r="R344" s="813"/>
      <c r="S344" s="809"/>
      <c r="V344" s="790"/>
      <c r="W344" s="790"/>
      <c r="X344" s="790"/>
      <c r="Y344" s="790"/>
      <c r="Z344" s="790"/>
      <c r="AA344" s="790"/>
      <c r="AB344" s="790"/>
      <c r="AK344" s="754"/>
      <c r="AL344" s="754"/>
      <c r="AM344" s="754"/>
      <c r="AN344" s="754"/>
      <c r="AO344" s="754"/>
      <c r="AQ344" s="810"/>
    </row>
    <row r="345" spans="3:43" s="803" customFormat="1" ht="15" customHeight="1" outlineLevel="2" x14ac:dyDescent="0.2">
      <c r="C345" s="804"/>
      <c r="D345" s="106"/>
      <c r="E345" s="811"/>
      <c r="F345" s="870">
        <f>H318</f>
        <v>45922.148999999998</v>
      </c>
      <c r="G345" s="800" t="s">
        <v>579</v>
      </c>
      <c r="H345" s="870">
        <v>1.6</v>
      </c>
      <c r="I345" s="800" t="s">
        <v>576</v>
      </c>
      <c r="J345" s="870">
        <f>F345*H345</f>
        <v>73475.438399999999</v>
      </c>
      <c r="K345" s="811"/>
      <c r="L345" s="811"/>
      <c r="M345" s="812"/>
      <c r="N345" s="812"/>
      <c r="O345" s="812"/>
      <c r="P345" s="813"/>
      <c r="Q345" s="813"/>
      <c r="R345" s="813"/>
      <c r="S345" s="809"/>
      <c r="V345" s="790"/>
      <c r="W345" s="790"/>
      <c r="X345" s="790"/>
      <c r="Y345" s="790"/>
      <c r="Z345" s="790"/>
      <c r="AA345" s="790"/>
      <c r="AB345" s="790"/>
      <c r="AK345" s="754"/>
      <c r="AL345" s="754"/>
      <c r="AM345" s="754"/>
      <c r="AN345" s="754"/>
      <c r="AO345" s="754"/>
      <c r="AQ345" s="810"/>
    </row>
    <row r="346" spans="3:43" s="803" customFormat="1" ht="15" customHeight="1" outlineLevel="2" x14ac:dyDescent="0.2">
      <c r="C346" s="804"/>
      <c r="D346" s="106"/>
      <c r="E346" s="811"/>
      <c r="F346" s="811"/>
      <c r="G346" s="811"/>
      <c r="H346" s="811"/>
      <c r="I346" s="811"/>
      <c r="J346" s="811"/>
      <c r="K346" s="811"/>
      <c r="L346" s="811"/>
      <c r="M346" s="812"/>
      <c r="N346" s="812"/>
      <c r="O346" s="812"/>
      <c r="P346" s="813"/>
      <c r="Q346" s="813"/>
      <c r="R346" s="813"/>
      <c r="S346" s="809"/>
      <c r="V346" s="790"/>
      <c r="W346" s="790"/>
      <c r="X346" s="790"/>
      <c r="Y346" s="790"/>
      <c r="Z346" s="790"/>
      <c r="AA346" s="790"/>
      <c r="AB346" s="790"/>
      <c r="AK346" s="754"/>
      <c r="AL346" s="754"/>
      <c r="AM346" s="754"/>
      <c r="AN346" s="754"/>
      <c r="AO346" s="754"/>
      <c r="AQ346" s="810"/>
    </row>
    <row r="347" spans="3:43" s="803" customFormat="1" ht="15" customHeight="1" outlineLevel="2" x14ac:dyDescent="0.2">
      <c r="C347" s="804"/>
      <c r="D347" s="106"/>
      <c r="E347" s="811"/>
      <c r="F347" s="934" t="s">
        <v>777</v>
      </c>
      <c r="G347" s="811"/>
      <c r="H347" s="934" t="s">
        <v>775</v>
      </c>
      <c r="I347" s="811"/>
      <c r="J347" s="934" t="s">
        <v>652</v>
      </c>
      <c r="K347" s="811"/>
      <c r="L347" s="811"/>
      <c r="M347" s="812"/>
      <c r="N347" s="812"/>
      <c r="O347" s="812"/>
      <c r="P347" s="813"/>
      <c r="Q347" s="813"/>
      <c r="R347" s="813"/>
      <c r="S347" s="809"/>
      <c r="V347" s="790"/>
      <c r="W347" s="790"/>
      <c r="X347" s="790"/>
      <c r="Y347" s="790"/>
      <c r="Z347" s="790"/>
      <c r="AA347" s="790"/>
      <c r="AB347" s="790"/>
      <c r="AK347" s="754"/>
      <c r="AL347" s="754"/>
      <c r="AM347" s="754"/>
      <c r="AN347" s="754"/>
      <c r="AO347" s="754"/>
      <c r="AQ347" s="810"/>
    </row>
    <row r="348" spans="3:43" s="803" customFormat="1" ht="15" customHeight="1" outlineLevel="2" x14ac:dyDescent="0.2">
      <c r="C348" s="804"/>
      <c r="D348" s="106"/>
      <c r="E348" s="811"/>
      <c r="F348" s="935"/>
      <c r="G348" s="811"/>
      <c r="H348" s="935"/>
      <c r="I348" s="811"/>
      <c r="J348" s="935"/>
      <c r="K348" s="811"/>
      <c r="L348" s="811"/>
      <c r="M348" s="812"/>
      <c r="N348" s="812"/>
      <c r="O348" s="812"/>
      <c r="P348" s="813"/>
      <c r="Q348" s="813"/>
      <c r="R348" s="813"/>
      <c r="S348" s="809"/>
      <c r="V348" s="790"/>
      <c r="W348" s="790"/>
      <c r="X348" s="790"/>
      <c r="Y348" s="790"/>
      <c r="Z348" s="790"/>
      <c r="AA348" s="790"/>
      <c r="AB348" s="790"/>
      <c r="AK348" s="754"/>
      <c r="AL348" s="754"/>
      <c r="AM348" s="754"/>
      <c r="AN348" s="754"/>
      <c r="AO348" s="754"/>
      <c r="AQ348" s="810"/>
    </row>
    <row r="349" spans="3:43" s="803" customFormat="1" ht="15" customHeight="1" outlineLevel="2" x14ac:dyDescent="0.2">
      <c r="C349" s="804"/>
      <c r="D349" s="106"/>
      <c r="E349" s="811"/>
      <c r="F349" s="870">
        <f>H328</f>
        <v>119162.0892</v>
      </c>
      <c r="G349" s="800" t="s">
        <v>579</v>
      </c>
      <c r="H349" s="870">
        <v>1.6</v>
      </c>
      <c r="I349" s="800" t="s">
        <v>576</v>
      </c>
      <c r="J349" s="870">
        <f>F349*H349</f>
        <v>190659.34272000002</v>
      </c>
      <c r="K349" s="811"/>
      <c r="L349" s="811"/>
      <c r="M349" s="812"/>
      <c r="N349" s="812"/>
      <c r="O349" s="812"/>
      <c r="P349" s="813"/>
      <c r="Q349" s="813"/>
      <c r="R349" s="813"/>
      <c r="S349" s="809"/>
      <c r="V349" s="790"/>
      <c r="W349" s="790"/>
      <c r="X349" s="790"/>
      <c r="Y349" s="790"/>
      <c r="Z349" s="790"/>
      <c r="AA349" s="790"/>
      <c r="AB349" s="790"/>
      <c r="AK349" s="754"/>
      <c r="AL349" s="754"/>
      <c r="AM349" s="754"/>
      <c r="AN349" s="754"/>
      <c r="AO349" s="754"/>
      <c r="AQ349" s="810"/>
    </row>
    <row r="350" spans="3:43" s="803" customFormat="1" ht="15" customHeight="1" outlineLevel="2" x14ac:dyDescent="0.2">
      <c r="C350" s="804"/>
      <c r="D350" s="106"/>
      <c r="E350" s="811"/>
      <c r="F350" s="811"/>
      <c r="G350" s="811"/>
      <c r="H350" s="811"/>
      <c r="I350" s="811"/>
      <c r="J350" s="811"/>
      <c r="K350" s="811"/>
      <c r="L350" s="811"/>
      <c r="M350" s="812"/>
      <c r="N350" s="812"/>
      <c r="O350" s="812"/>
      <c r="P350" s="813"/>
      <c r="Q350" s="813"/>
      <c r="R350" s="813"/>
      <c r="S350" s="809"/>
      <c r="V350" s="790"/>
      <c r="W350" s="790"/>
      <c r="X350" s="790"/>
      <c r="Y350" s="790"/>
      <c r="Z350" s="790"/>
      <c r="AA350" s="790"/>
      <c r="AB350" s="790"/>
      <c r="AK350" s="754"/>
      <c r="AL350" s="754"/>
      <c r="AM350" s="754"/>
      <c r="AN350" s="754"/>
      <c r="AO350" s="754"/>
      <c r="AQ350" s="810"/>
    </row>
    <row r="351" spans="3:43" s="803" customFormat="1" ht="15" customHeight="1" outlineLevel="2" x14ac:dyDescent="0.2">
      <c r="C351" s="804"/>
      <c r="D351" s="106"/>
      <c r="E351" s="811"/>
      <c r="F351" s="934" t="s">
        <v>652</v>
      </c>
      <c r="H351" s="936" t="s">
        <v>634</v>
      </c>
      <c r="J351" s="936" t="s">
        <v>635</v>
      </c>
      <c r="K351" s="811"/>
      <c r="L351" s="811"/>
      <c r="M351" s="812"/>
      <c r="N351" s="812"/>
      <c r="O351" s="812"/>
      <c r="P351" s="813"/>
      <c r="Q351" s="813"/>
      <c r="R351" s="813"/>
      <c r="S351" s="809"/>
      <c r="V351" s="790"/>
      <c r="W351" s="790"/>
      <c r="X351" s="790"/>
      <c r="Y351" s="790"/>
      <c r="Z351" s="790"/>
      <c r="AA351" s="790"/>
      <c r="AB351" s="790"/>
      <c r="AK351" s="754"/>
      <c r="AL351" s="754"/>
      <c r="AM351" s="754"/>
      <c r="AN351" s="754"/>
      <c r="AO351" s="754"/>
      <c r="AQ351" s="810"/>
    </row>
    <row r="352" spans="3:43" s="803" customFormat="1" ht="15" customHeight="1" outlineLevel="2" x14ac:dyDescent="0.2">
      <c r="C352" s="804"/>
      <c r="D352" s="106"/>
      <c r="E352" s="811"/>
      <c r="F352" s="935"/>
      <c r="H352" s="936"/>
      <c r="J352" s="936"/>
      <c r="K352" s="811"/>
      <c r="L352" s="811"/>
      <c r="M352" s="812"/>
      <c r="N352" s="812"/>
      <c r="O352" s="812"/>
      <c r="P352" s="813">
        <f>SUM(J341,J345)</f>
        <v>118691.0928</v>
      </c>
      <c r="Q352" s="813"/>
      <c r="R352" s="813"/>
      <c r="S352" s="809"/>
      <c r="V352" s="790"/>
      <c r="W352" s="790"/>
      <c r="X352" s="790"/>
      <c r="Y352" s="790"/>
      <c r="Z352" s="790"/>
      <c r="AA352" s="790"/>
      <c r="AB352" s="790"/>
      <c r="AK352" s="754"/>
      <c r="AL352" s="754"/>
      <c r="AM352" s="754"/>
      <c r="AN352" s="754"/>
      <c r="AO352" s="754"/>
      <c r="AQ352" s="810"/>
    </row>
    <row r="353" spans="1:43" s="803" customFormat="1" ht="15" customHeight="1" outlineLevel="2" x14ac:dyDescent="0.2">
      <c r="C353" s="804"/>
      <c r="D353" s="106"/>
      <c r="E353" s="811"/>
      <c r="F353" s="870">
        <f>SUM(J349,J345,J341,J337)</f>
        <v>357780.36252000002</v>
      </c>
      <c r="G353" s="800" t="s">
        <v>575</v>
      </c>
      <c r="H353" s="870">
        <v>10</v>
      </c>
      <c r="I353" s="800" t="s">
        <v>576</v>
      </c>
      <c r="J353" s="870">
        <f>F353*H353</f>
        <v>3577803.6252000001</v>
      </c>
      <c r="K353" s="811"/>
      <c r="L353" s="811"/>
      <c r="M353" s="812"/>
      <c r="N353" s="812"/>
      <c r="O353" s="812"/>
      <c r="P353" s="813"/>
      <c r="Q353" s="813"/>
      <c r="R353" s="813"/>
      <c r="S353" s="809"/>
      <c r="V353" s="790"/>
      <c r="W353" s="790"/>
      <c r="X353" s="790"/>
      <c r="Y353" s="790"/>
      <c r="Z353" s="790"/>
      <c r="AA353" s="790"/>
      <c r="AB353" s="790"/>
      <c r="AK353" s="754"/>
      <c r="AL353" s="754"/>
      <c r="AM353" s="754"/>
      <c r="AN353" s="754"/>
      <c r="AO353" s="754"/>
      <c r="AQ353" s="810"/>
    </row>
    <row r="354" spans="1:43" s="803" customFormat="1" ht="15" customHeight="1" outlineLevel="2" x14ac:dyDescent="0.2">
      <c r="C354" s="804"/>
      <c r="D354" s="106"/>
      <c r="E354" s="811"/>
      <c r="F354" s="811"/>
      <c r="G354" s="811"/>
      <c r="H354" s="811"/>
      <c r="I354" s="811"/>
      <c r="J354" s="811"/>
      <c r="K354" s="811"/>
      <c r="L354" s="811"/>
      <c r="M354" s="812"/>
      <c r="N354" s="812"/>
      <c r="O354" s="812"/>
      <c r="P354" s="813"/>
      <c r="Q354" s="813"/>
      <c r="R354" s="813"/>
      <c r="S354" s="809"/>
      <c r="V354" s="790"/>
      <c r="W354" s="790"/>
      <c r="X354" s="790"/>
      <c r="Y354" s="790"/>
      <c r="Z354" s="790"/>
      <c r="AA354" s="790"/>
      <c r="AB354" s="790"/>
      <c r="AK354" s="754"/>
      <c r="AL354" s="754"/>
      <c r="AM354" s="754"/>
      <c r="AN354" s="754"/>
      <c r="AO354" s="754"/>
      <c r="AQ354" s="810"/>
    </row>
    <row r="355" spans="1:43" s="803" customFormat="1" ht="15" customHeight="1" outlineLevel="2" x14ac:dyDescent="0.2">
      <c r="C355" s="804"/>
      <c r="D355" s="106"/>
      <c r="E355" s="811"/>
      <c r="F355" s="811"/>
      <c r="G355" s="811"/>
      <c r="H355" s="811"/>
      <c r="I355" s="811"/>
      <c r="J355" s="811"/>
      <c r="K355" s="811"/>
      <c r="L355" s="811"/>
      <c r="M355" s="812"/>
      <c r="N355" s="812"/>
      <c r="O355" s="812"/>
      <c r="P355" s="813"/>
      <c r="Q355" s="813"/>
      <c r="R355" s="813"/>
      <c r="S355" s="809"/>
      <c r="V355" s="790"/>
      <c r="W355" s="790"/>
      <c r="X355" s="790"/>
      <c r="Y355" s="790"/>
      <c r="Z355" s="790"/>
      <c r="AA355" s="790"/>
      <c r="AB355" s="790"/>
      <c r="AK355" s="754"/>
      <c r="AL355" s="754"/>
      <c r="AM355" s="754"/>
      <c r="AN355" s="754"/>
      <c r="AO355" s="754"/>
      <c r="AQ355" s="810"/>
    </row>
    <row r="356" spans="1:43" s="803" customFormat="1" ht="15" customHeight="1" outlineLevel="2" x14ac:dyDescent="0.2">
      <c r="C356" s="804"/>
      <c r="D356" s="106"/>
      <c r="E356" s="811"/>
      <c r="F356" s="811"/>
      <c r="G356" s="811"/>
      <c r="H356" s="811"/>
      <c r="I356" s="811"/>
      <c r="J356" s="811"/>
      <c r="K356" s="811"/>
      <c r="L356" s="811"/>
      <c r="M356" s="812"/>
      <c r="N356" s="812"/>
      <c r="O356" s="812"/>
      <c r="P356" s="813"/>
      <c r="Q356" s="813"/>
      <c r="R356" s="813"/>
      <c r="S356" s="809"/>
      <c r="V356" s="790"/>
      <c r="W356" s="790"/>
      <c r="X356" s="790"/>
      <c r="Y356" s="790"/>
      <c r="Z356" s="790"/>
      <c r="AA356" s="790"/>
      <c r="AB356" s="790"/>
      <c r="AK356" s="754"/>
      <c r="AL356" s="754"/>
      <c r="AM356" s="754"/>
      <c r="AN356" s="754"/>
      <c r="AO356" s="754"/>
      <c r="AQ356" s="810"/>
    </row>
    <row r="357" spans="1:43" s="803" customFormat="1" ht="15" customHeight="1" outlineLevel="2" x14ac:dyDescent="0.2">
      <c r="C357" s="804"/>
      <c r="D357" s="106"/>
      <c r="E357" s="811"/>
      <c r="F357" s="811"/>
      <c r="G357" s="811"/>
      <c r="H357" s="811"/>
      <c r="I357" s="811"/>
      <c r="J357" s="811"/>
      <c r="K357" s="811"/>
      <c r="L357" s="811"/>
      <c r="M357" s="812"/>
      <c r="N357" s="812"/>
      <c r="O357" s="812"/>
      <c r="P357" s="813"/>
      <c r="Q357" s="813"/>
      <c r="R357" s="813"/>
      <c r="S357" s="809"/>
      <c r="V357" s="790"/>
      <c r="W357" s="790"/>
      <c r="X357" s="790"/>
      <c r="Y357" s="790"/>
      <c r="Z357" s="790"/>
      <c r="AA357" s="790"/>
      <c r="AB357" s="790"/>
      <c r="AK357" s="754"/>
      <c r="AL357" s="754"/>
      <c r="AM357" s="754"/>
      <c r="AN357" s="754"/>
      <c r="AO357" s="754"/>
      <c r="AQ357" s="810"/>
    </row>
    <row r="358" spans="1:43" s="803" customFormat="1" ht="15" customHeight="1" outlineLevel="2" x14ac:dyDescent="0.2">
      <c r="C358" s="804"/>
      <c r="D358" s="106"/>
      <c r="E358" s="811"/>
      <c r="F358" s="811"/>
      <c r="G358" s="811"/>
      <c r="H358" s="811"/>
      <c r="I358" s="811"/>
      <c r="J358" s="811"/>
      <c r="K358" s="811"/>
      <c r="L358" s="811"/>
      <c r="M358" s="812"/>
      <c r="N358" s="812"/>
      <c r="O358" s="812"/>
      <c r="P358" s="813"/>
      <c r="Q358" s="813"/>
      <c r="R358" s="813"/>
      <c r="S358" s="809"/>
      <c r="V358" s="790"/>
      <c r="W358" s="790"/>
      <c r="X358" s="790"/>
      <c r="Y358" s="790"/>
      <c r="Z358" s="790"/>
      <c r="AA358" s="790"/>
      <c r="AB358" s="790"/>
      <c r="AK358" s="754"/>
      <c r="AL358" s="754"/>
      <c r="AM358" s="754"/>
      <c r="AN358" s="754"/>
      <c r="AO358" s="754"/>
      <c r="AQ358" s="810"/>
    </row>
    <row r="359" spans="1:43" s="803" customFormat="1" ht="15" customHeight="1" outlineLevel="2" x14ac:dyDescent="0.25">
      <c r="A359" s="814" t="s">
        <v>557</v>
      </c>
      <c r="B359" s="815"/>
      <c r="C359" s="816"/>
      <c r="D359" s="817"/>
      <c r="E359" s="818"/>
      <c r="F359" s="818"/>
      <c r="G359" s="830" t="str">
        <f>CONCATENATE(V359," ","total de"," ",X359," =")</f>
        <v>transporte total de materiais de jazida =</v>
      </c>
      <c r="H359" s="863">
        <f>J353</f>
        <v>3577803.6252000001</v>
      </c>
      <c r="I359" s="820" t="str">
        <f>P330</f>
        <v>txkm</v>
      </c>
      <c r="J359" s="811"/>
      <c r="K359" s="811"/>
      <c r="L359" s="811"/>
      <c r="M359" s="878"/>
      <c r="N359" s="878" t="s">
        <v>650</v>
      </c>
      <c r="O359" s="812"/>
      <c r="P359" s="813"/>
      <c r="Q359" s="813"/>
      <c r="R359" s="813"/>
      <c r="S359" s="809"/>
      <c r="V359" s="831" t="str">
        <f>IF(P330="Unid","Quantidade",IF(P330="m","Extensão",IF(OR(P330="m²",P330="m2",P330="ha"),"Área",IF(P330="m³","Volume",IF(P330="kg","Massa",IF(P330="t","massa",IF(P330="m³xkm","transporte",IF(P330="txkm","transporte",IF(P330="gl","Quantidade",IF(P330="vb","Quantidade",IF(P330="%","percentual",IF(P330="mês","Período",""))))))))))))</f>
        <v>transporte</v>
      </c>
      <c r="W359" s="824"/>
      <c r="X359" s="831" t="s">
        <v>653</v>
      </c>
      <c r="Y359" s="790"/>
      <c r="Z359" s="790"/>
      <c r="AA359" s="790"/>
      <c r="AB359" s="790"/>
      <c r="AK359" s="754"/>
      <c r="AL359" s="754"/>
      <c r="AM359" s="754"/>
      <c r="AN359" s="754"/>
      <c r="AO359" s="754"/>
      <c r="AQ359" s="810"/>
    </row>
    <row r="360" spans="1:43" s="803" customFormat="1" ht="15" customHeight="1" outlineLevel="2" x14ac:dyDescent="0.25">
      <c r="C360" s="804"/>
      <c r="D360" s="106"/>
      <c r="E360" s="818"/>
      <c r="F360" s="818"/>
      <c r="G360" s="818"/>
      <c r="H360" s="819"/>
      <c r="I360" s="820"/>
      <c r="J360" s="819"/>
      <c r="K360" s="818"/>
      <c r="L360" s="818"/>
      <c r="M360" s="821"/>
      <c r="N360" s="821"/>
      <c r="O360" s="821"/>
      <c r="P360" s="822"/>
      <c r="Q360" s="822"/>
      <c r="R360" s="822"/>
      <c r="S360" s="823"/>
      <c r="T360" s="815"/>
      <c r="U360" s="815"/>
      <c r="V360" s="824"/>
      <c r="W360" s="824"/>
      <c r="X360" s="824"/>
      <c r="Y360" s="790"/>
      <c r="Z360" s="790"/>
      <c r="AA360" s="790"/>
      <c r="AB360" s="790"/>
      <c r="AK360" s="754"/>
      <c r="AL360" s="754"/>
      <c r="AM360" s="754"/>
      <c r="AN360" s="754"/>
      <c r="AO360" s="754"/>
      <c r="AQ360" s="810"/>
    </row>
    <row r="361" spans="1:43" s="795" customFormat="1" ht="30" customHeight="1" outlineLevel="2" x14ac:dyDescent="0.2">
      <c r="C361" s="796"/>
      <c r="D361" s="797" t="s">
        <v>558</v>
      </c>
      <c r="E361" s="867" t="str">
        <f>VLOOKUP($D361,'OR - GERAL'!$D:$AB,4,FALSE)</f>
        <v>CPU</v>
      </c>
      <c r="F361" s="862" t="str">
        <f>VLOOKUP($D361,'OR - GERAL'!$D:$AB,7,FALSE)</f>
        <v>C004</v>
      </c>
      <c r="G361" s="937" t="str">
        <f>VLOOKUP($D361,'OR - GERAL'!D:AB,10,FALSE)</f>
        <v>Enrocamento - Rocha 9,3/15,5T ( 12,25T) - Fornecimento/Carga/Descarga/Colocação</v>
      </c>
      <c r="H361" s="937"/>
      <c r="I361" s="937"/>
      <c r="J361" s="937"/>
      <c r="K361" s="937"/>
      <c r="L361" s="937"/>
      <c r="M361" s="937"/>
      <c r="N361" s="937"/>
      <c r="O361" s="937"/>
      <c r="P361" s="862" t="str">
        <f>VLOOKUP($D361,'OR - GERAL'!$D:$AB,13,FALSE)</f>
        <v>m³</v>
      </c>
      <c r="Q361" s="798"/>
      <c r="R361" s="798"/>
      <c r="S361" s="799"/>
      <c r="V361" s="800"/>
      <c r="W361" s="800"/>
      <c r="X361" s="800"/>
      <c r="Y361" s="800"/>
      <c r="Z361" s="800"/>
      <c r="AA361" s="800"/>
      <c r="AB361" s="800"/>
      <c r="AK361" s="801"/>
      <c r="AL361" s="801"/>
      <c r="AM361" s="801"/>
      <c r="AN361" s="801"/>
      <c r="AO361" s="801"/>
      <c r="AQ361" s="802"/>
    </row>
    <row r="362" spans="1:43" s="803" customFormat="1" ht="5.25" customHeight="1" outlineLevel="2" x14ac:dyDescent="0.2">
      <c r="C362" s="804"/>
      <c r="D362" s="805"/>
      <c r="E362" s="805"/>
      <c r="F362" s="806"/>
      <c r="G362" s="807"/>
      <c r="H362" s="807"/>
      <c r="I362" s="807"/>
      <c r="J362" s="807"/>
      <c r="K362" s="807"/>
      <c r="L362" s="807"/>
      <c r="M362" s="807"/>
      <c r="N362" s="807"/>
      <c r="O362" s="807"/>
      <c r="P362" s="808"/>
      <c r="Q362" s="808"/>
      <c r="R362" s="808"/>
      <c r="S362" s="809"/>
      <c r="V362" s="790"/>
      <c r="W362" s="790"/>
      <c r="X362" s="790"/>
      <c r="Y362" s="790"/>
      <c r="Z362" s="790"/>
      <c r="AA362" s="790"/>
      <c r="AB362" s="790"/>
      <c r="AK362" s="754"/>
      <c r="AL362" s="754"/>
      <c r="AM362" s="754"/>
      <c r="AN362" s="754"/>
      <c r="AO362" s="754"/>
      <c r="AQ362" s="810"/>
    </row>
    <row r="363" spans="1:43" s="803" customFormat="1" ht="15" customHeight="1" outlineLevel="2" x14ac:dyDescent="0.2">
      <c r="C363" s="804"/>
      <c r="D363" s="106"/>
      <c r="E363" s="869" t="s">
        <v>667</v>
      </c>
      <c r="F363" s="835"/>
      <c r="G363" s="812"/>
      <c r="H363" s="812"/>
      <c r="I363" s="812"/>
      <c r="J363" s="812"/>
      <c r="K363" s="812"/>
      <c r="L363" s="812"/>
      <c r="M363" s="812"/>
      <c r="N363" s="812"/>
      <c r="O363" s="812"/>
      <c r="P363" s="813"/>
      <c r="Q363" s="813"/>
      <c r="R363" s="813"/>
      <c r="S363" s="809"/>
      <c r="V363" s="790"/>
      <c r="W363" s="790"/>
      <c r="X363" s="790"/>
      <c r="Y363" s="790"/>
      <c r="Z363" s="790"/>
      <c r="AA363" s="790"/>
      <c r="AB363" s="790"/>
      <c r="AK363" s="754"/>
      <c r="AL363" s="754"/>
      <c r="AM363" s="754"/>
      <c r="AN363" s="754"/>
      <c r="AO363" s="754"/>
      <c r="AQ363" s="810"/>
    </row>
    <row r="364" spans="1:43" s="803" customFormat="1" ht="5.25" customHeight="1" outlineLevel="2" x14ac:dyDescent="0.2">
      <c r="C364" s="804"/>
      <c r="D364" s="106"/>
      <c r="E364" s="811"/>
      <c r="F364" s="811"/>
      <c r="G364" s="811"/>
      <c r="H364" s="811"/>
      <c r="I364" s="811"/>
      <c r="J364" s="811"/>
      <c r="K364" s="811"/>
      <c r="L364" s="811"/>
      <c r="M364" s="812"/>
      <c r="N364" s="812"/>
      <c r="O364" s="812"/>
      <c r="P364" s="813"/>
      <c r="Q364" s="813"/>
      <c r="R364" s="813"/>
      <c r="S364" s="809"/>
      <c r="V364" s="790"/>
      <c r="W364" s="790"/>
      <c r="X364" s="790"/>
      <c r="Y364" s="790"/>
      <c r="Z364" s="790"/>
      <c r="AA364" s="790"/>
      <c r="AB364" s="790"/>
      <c r="AK364" s="754"/>
      <c r="AL364" s="754"/>
      <c r="AM364" s="754"/>
      <c r="AN364" s="754"/>
      <c r="AO364" s="754"/>
      <c r="AQ364" s="810"/>
    </row>
    <row r="365" spans="1:43" s="803" customFormat="1" ht="42" customHeight="1" outlineLevel="2" x14ac:dyDescent="0.2">
      <c r="C365" s="804"/>
      <c r="D365" s="106"/>
      <c r="E365" s="811"/>
      <c r="F365" s="811"/>
      <c r="G365" s="871" t="s">
        <v>587</v>
      </c>
      <c r="H365" s="871" t="s">
        <v>588</v>
      </c>
      <c r="I365" s="871" t="s">
        <v>589</v>
      </c>
      <c r="J365" s="871" t="s">
        <v>590</v>
      </c>
      <c r="K365" s="871" t="s">
        <v>591</v>
      </c>
      <c r="L365" s="871" t="s">
        <v>594</v>
      </c>
      <c r="M365" s="871" t="s">
        <v>593</v>
      </c>
      <c r="N365" s="871" t="s">
        <v>592</v>
      </c>
      <c r="O365" s="812"/>
      <c r="P365" s="813"/>
      <c r="Q365" s="813"/>
      <c r="R365" s="813"/>
      <c r="S365" s="809"/>
      <c r="V365" s="790"/>
      <c r="W365" s="790"/>
      <c r="X365" s="790"/>
      <c r="Y365" s="790"/>
      <c r="Z365" s="790"/>
      <c r="AA365" s="790"/>
      <c r="AB365" s="790"/>
      <c r="AK365" s="754"/>
      <c r="AL365" s="754"/>
      <c r="AM365" s="754"/>
      <c r="AN365" s="754"/>
      <c r="AO365" s="754"/>
      <c r="AQ365" s="810"/>
    </row>
    <row r="366" spans="1:43" s="803" customFormat="1" ht="12" customHeight="1" outlineLevel="2" x14ac:dyDescent="0.2">
      <c r="C366" s="804"/>
      <c r="D366" s="106"/>
      <c r="E366" s="811"/>
      <c r="F366" s="811"/>
      <c r="G366" s="880">
        <v>0</v>
      </c>
      <c r="H366" s="881">
        <v>0</v>
      </c>
      <c r="I366" s="881">
        <v>0</v>
      </c>
      <c r="J366" s="881"/>
      <c r="K366" s="881"/>
      <c r="L366" s="881"/>
      <c r="M366" s="881"/>
      <c r="N366" s="881"/>
      <c r="O366" s="812"/>
      <c r="P366" s="813"/>
      <c r="Q366" s="813"/>
      <c r="R366" s="813"/>
      <c r="S366" s="809"/>
      <c r="V366" s="790"/>
      <c r="W366" s="790"/>
      <c r="X366" s="790"/>
      <c r="Y366" s="790"/>
      <c r="Z366" s="790"/>
      <c r="AA366" s="790"/>
      <c r="AB366" s="790"/>
      <c r="AK366" s="754"/>
      <c r="AL366" s="754"/>
      <c r="AM366" s="754"/>
      <c r="AN366" s="754"/>
      <c r="AO366" s="754"/>
      <c r="AQ366" s="810"/>
    </row>
    <row r="367" spans="1:43" s="803" customFormat="1" ht="12" customHeight="1" outlineLevel="2" x14ac:dyDescent="0.2">
      <c r="C367" s="804"/>
      <c r="D367" s="106"/>
      <c r="E367" s="811"/>
      <c r="F367" s="811"/>
      <c r="G367" s="880"/>
      <c r="H367" s="881"/>
      <c r="I367" s="881"/>
      <c r="J367" s="879">
        <f>SUM(H368,H366)*2.775</f>
        <v>0</v>
      </c>
      <c r="K367" s="879">
        <f>SUM(I368,I366)*2.775</f>
        <v>0</v>
      </c>
      <c r="L367" s="879">
        <f>J367</f>
        <v>0</v>
      </c>
      <c r="M367" s="879">
        <f>K367</f>
        <v>0</v>
      </c>
      <c r="N367" s="879">
        <f>L367-M367</f>
        <v>0</v>
      </c>
      <c r="O367" s="812"/>
      <c r="P367" s="813"/>
      <c r="Q367" s="813"/>
      <c r="R367" s="813"/>
      <c r="S367" s="809"/>
      <c r="V367" s="790"/>
      <c r="W367" s="790"/>
      <c r="X367" s="790"/>
      <c r="Y367" s="790"/>
      <c r="Z367" s="790"/>
      <c r="AA367" s="790"/>
      <c r="AB367" s="790"/>
      <c r="AK367" s="754"/>
      <c r="AL367" s="754"/>
      <c r="AM367" s="754"/>
      <c r="AN367" s="754"/>
      <c r="AO367" s="754"/>
      <c r="AQ367" s="810"/>
    </row>
    <row r="368" spans="1:43" s="803" customFormat="1" ht="12" customHeight="1" outlineLevel="2" x14ac:dyDescent="0.2">
      <c r="C368" s="804"/>
      <c r="D368" s="106"/>
      <c r="E368" s="811"/>
      <c r="F368" s="811"/>
      <c r="G368" s="880" t="s">
        <v>595</v>
      </c>
      <c r="H368" s="881">
        <v>0</v>
      </c>
      <c r="I368" s="881">
        <v>0</v>
      </c>
      <c r="J368" s="879"/>
      <c r="K368" s="879"/>
      <c r="L368" s="879"/>
      <c r="M368" s="879"/>
      <c r="N368" s="879"/>
      <c r="O368" s="812"/>
      <c r="P368" s="813"/>
      <c r="Q368" s="813"/>
      <c r="R368" s="813"/>
      <c r="S368" s="809"/>
      <c r="V368" s="790"/>
      <c r="W368" s="790"/>
      <c r="X368" s="790"/>
      <c r="Y368" s="790"/>
      <c r="Z368" s="790"/>
      <c r="AA368" s="790"/>
      <c r="AB368" s="790"/>
      <c r="AK368" s="754"/>
      <c r="AL368" s="754"/>
      <c r="AM368" s="754"/>
      <c r="AN368" s="754"/>
      <c r="AO368" s="754"/>
      <c r="AQ368" s="810"/>
    </row>
    <row r="369" spans="3:43" s="803" customFormat="1" ht="12" customHeight="1" outlineLevel="2" x14ac:dyDescent="0.2">
      <c r="C369" s="804"/>
      <c r="D369" s="106"/>
      <c r="E369" s="811"/>
      <c r="F369" s="811"/>
      <c r="G369" s="880"/>
      <c r="H369" s="881"/>
      <c r="I369" s="881"/>
      <c r="J369" s="879">
        <f>SUM(H370,H368)*2.225</f>
        <v>0</v>
      </c>
      <c r="K369" s="879">
        <f>SUM(I370,I368)*2.225</f>
        <v>0</v>
      </c>
      <c r="L369" s="879">
        <f>L367+J369</f>
        <v>0</v>
      </c>
      <c r="M369" s="879">
        <f>M367+K369</f>
        <v>0</v>
      </c>
      <c r="N369" s="879">
        <f>L369-M369</f>
        <v>0</v>
      </c>
      <c r="O369" s="812"/>
      <c r="P369" s="813"/>
      <c r="Q369" s="813"/>
      <c r="R369" s="813"/>
      <c r="S369" s="809"/>
      <c r="V369" s="790"/>
      <c r="W369" s="790"/>
      <c r="X369" s="790"/>
      <c r="Y369" s="790"/>
      <c r="Z369" s="790"/>
      <c r="AA369" s="790"/>
      <c r="AB369" s="790"/>
      <c r="AK369" s="754"/>
      <c r="AL369" s="754"/>
      <c r="AM369" s="754"/>
      <c r="AN369" s="754"/>
      <c r="AO369" s="754"/>
      <c r="AQ369" s="810"/>
    </row>
    <row r="370" spans="3:43" s="803" customFormat="1" ht="12" customHeight="1" outlineLevel="2" x14ac:dyDescent="0.2">
      <c r="C370" s="804"/>
      <c r="D370" s="106"/>
      <c r="E370" s="811"/>
      <c r="F370" s="811"/>
      <c r="G370" s="880" t="s">
        <v>596</v>
      </c>
      <c r="H370" s="881">
        <v>0</v>
      </c>
      <c r="I370" s="881">
        <v>0</v>
      </c>
      <c r="J370" s="879"/>
      <c r="K370" s="879"/>
      <c r="L370" s="879"/>
      <c r="M370" s="879"/>
      <c r="N370" s="879"/>
      <c r="O370" s="812"/>
      <c r="P370" s="813"/>
      <c r="Q370" s="813"/>
      <c r="R370" s="813"/>
      <c r="S370" s="809"/>
      <c r="V370" s="790"/>
      <c r="W370" s="790"/>
      <c r="X370" s="790"/>
      <c r="Y370" s="790"/>
      <c r="Z370" s="790"/>
      <c r="AA370" s="790"/>
      <c r="AB370" s="790"/>
      <c r="AK370" s="754"/>
      <c r="AL370" s="754"/>
      <c r="AM370" s="754"/>
      <c r="AN370" s="754"/>
      <c r="AO370" s="754"/>
      <c r="AQ370" s="810"/>
    </row>
    <row r="371" spans="3:43" s="803" customFormat="1" ht="12" customHeight="1" outlineLevel="2" x14ac:dyDescent="0.2">
      <c r="C371" s="804"/>
      <c r="D371" s="106"/>
      <c r="E371" s="811"/>
      <c r="F371" s="811"/>
      <c r="G371" s="880"/>
      <c r="H371" s="881"/>
      <c r="I371" s="881"/>
      <c r="J371" s="879">
        <f>SUM(H372,H370)*5</f>
        <v>0</v>
      </c>
      <c r="K371" s="879">
        <f>SUM(I372,I370)*5</f>
        <v>30</v>
      </c>
      <c r="L371" s="879">
        <f>L369+J371</f>
        <v>0</v>
      </c>
      <c r="M371" s="879">
        <f>M369+K371</f>
        <v>30</v>
      </c>
      <c r="N371" s="879">
        <f>L371-M371</f>
        <v>-30</v>
      </c>
      <c r="O371" s="812"/>
      <c r="P371" s="813"/>
      <c r="Q371" s="813"/>
      <c r="R371" s="813"/>
      <c r="S371" s="809"/>
      <c r="V371" s="790"/>
      <c r="W371" s="790"/>
      <c r="X371" s="790"/>
      <c r="Y371" s="790"/>
      <c r="Z371" s="790"/>
      <c r="AA371" s="790"/>
      <c r="AB371" s="790"/>
      <c r="AK371" s="754"/>
      <c r="AL371" s="754"/>
      <c r="AM371" s="754"/>
      <c r="AN371" s="754"/>
      <c r="AO371" s="754"/>
      <c r="AQ371" s="810"/>
    </row>
    <row r="372" spans="3:43" s="803" customFormat="1" ht="12" customHeight="1" outlineLevel="2" x14ac:dyDescent="0.2">
      <c r="C372" s="804"/>
      <c r="D372" s="106"/>
      <c r="E372" s="811"/>
      <c r="F372" s="811"/>
      <c r="G372" s="880">
        <v>1</v>
      </c>
      <c r="H372" s="881">
        <v>0</v>
      </c>
      <c r="I372" s="881">
        <v>6</v>
      </c>
      <c r="J372" s="879"/>
      <c r="K372" s="879"/>
      <c r="L372" s="879"/>
      <c r="M372" s="879"/>
      <c r="N372" s="879"/>
      <c r="O372" s="812"/>
      <c r="P372" s="813"/>
      <c r="Q372" s="813"/>
      <c r="R372" s="813"/>
      <c r="S372" s="809"/>
      <c r="V372" s="790"/>
      <c r="W372" s="790"/>
      <c r="X372" s="790"/>
      <c r="Y372" s="790"/>
      <c r="Z372" s="790"/>
      <c r="AA372" s="790"/>
      <c r="AB372" s="790"/>
      <c r="AK372" s="754"/>
      <c r="AL372" s="754"/>
      <c r="AM372" s="754"/>
      <c r="AN372" s="754"/>
      <c r="AO372" s="754"/>
      <c r="AQ372" s="810"/>
    </row>
    <row r="373" spans="3:43" s="803" customFormat="1" ht="12" customHeight="1" outlineLevel="2" x14ac:dyDescent="0.2">
      <c r="C373" s="804"/>
      <c r="D373" s="106"/>
      <c r="E373" s="811"/>
      <c r="F373" s="811"/>
      <c r="G373" s="880"/>
      <c r="H373" s="881"/>
      <c r="I373" s="881"/>
      <c r="J373" s="879">
        <f>SUM(H374,H372)*5</f>
        <v>0</v>
      </c>
      <c r="K373" s="879">
        <f>SUM(I374,I372)*5</f>
        <v>75</v>
      </c>
      <c r="L373" s="879">
        <f>L371+J373</f>
        <v>0</v>
      </c>
      <c r="M373" s="879">
        <f>M371+K373</f>
        <v>105</v>
      </c>
      <c r="N373" s="879">
        <f>L373-M373</f>
        <v>-105</v>
      </c>
      <c r="O373" s="812"/>
      <c r="P373" s="813"/>
      <c r="Q373" s="813"/>
      <c r="R373" s="813"/>
      <c r="S373" s="809"/>
      <c r="V373" s="790"/>
      <c r="W373" s="790"/>
      <c r="X373" s="790"/>
      <c r="Y373" s="790"/>
      <c r="Z373" s="790"/>
      <c r="AA373" s="790"/>
      <c r="AB373" s="790"/>
      <c r="AK373" s="754"/>
      <c r="AL373" s="754"/>
      <c r="AM373" s="754"/>
      <c r="AN373" s="754"/>
      <c r="AO373" s="754"/>
      <c r="AQ373" s="810"/>
    </row>
    <row r="374" spans="3:43" s="803" customFormat="1" ht="12" customHeight="1" outlineLevel="2" x14ac:dyDescent="0.2">
      <c r="C374" s="804"/>
      <c r="D374" s="106"/>
      <c r="E374" s="811"/>
      <c r="F374" s="811"/>
      <c r="G374" s="880" t="s">
        <v>597</v>
      </c>
      <c r="H374" s="881">
        <v>0</v>
      </c>
      <c r="I374" s="881">
        <v>9</v>
      </c>
      <c r="J374" s="879"/>
      <c r="K374" s="879"/>
      <c r="L374" s="879"/>
      <c r="M374" s="879"/>
      <c r="N374" s="879"/>
      <c r="O374" s="812"/>
      <c r="P374" s="813"/>
      <c r="Q374" s="813"/>
      <c r="R374" s="813"/>
      <c r="S374" s="809"/>
      <c r="V374" s="790"/>
      <c r="W374" s="790"/>
      <c r="X374" s="790"/>
      <c r="Y374" s="790"/>
      <c r="Z374" s="790"/>
      <c r="AA374" s="790"/>
      <c r="AB374" s="790"/>
      <c r="AK374" s="754"/>
      <c r="AL374" s="754"/>
      <c r="AM374" s="754"/>
      <c r="AN374" s="754"/>
      <c r="AO374" s="754"/>
      <c r="AQ374" s="810"/>
    </row>
    <row r="375" spans="3:43" s="803" customFormat="1" ht="12" customHeight="1" outlineLevel="2" x14ac:dyDescent="0.2">
      <c r="C375" s="804"/>
      <c r="D375" s="106"/>
      <c r="E375" s="811"/>
      <c r="F375" s="811"/>
      <c r="G375" s="880"/>
      <c r="H375" s="881"/>
      <c r="I375" s="881"/>
      <c r="J375" s="879">
        <f>SUM(H376,H374)*5</f>
        <v>0</v>
      </c>
      <c r="K375" s="879">
        <f>SUM(I376,I374)*5</f>
        <v>165</v>
      </c>
      <c r="L375" s="879">
        <f>L373+J375</f>
        <v>0</v>
      </c>
      <c r="M375" s="879">
        <f>M373+K375</f>
        <v>270</v>
      </c>
      <c r="N375" s="879">
        <f>L375-M375</f>
        <v>-270</v>
      </c>
      <c r="O375" s="812"/>
      <c r="P375" s="813"/>
      <c r="Q375" s="813"/>
      <c r="R375" s="813"/>
      <c r="S375" s="809"/>
      <c r="V375" s="790"/>
      <c r="W375" s="790"/>
      <c r="X375" s="790"/>
      <c r="Y375" s="790"/>
      <c r="Z375" s="790"/>
      <c r="AA375" s="790"/>
      <c r="AB375" s="790"/>
      <c r="AK375" s="754"/>
      <c r="AL375" s="754"/>
      <c r="AM375" s="754"/>
      <c r="AN375" s="754"/>
      <c r="AO375" s="754"/>
      <c r="AQ375" s="810"/>
    </row>
    <row r="376" spans="3:43" s="803" customFormat="1" ht="12" customHeight="1" outlineLevel="2" x14ac:dyDescent="0.2">
      <c r="C376" s="804"/>
      <c r="D376" s="106"/>
      <c r="E376" s="811"/>
      <c r="F376" s="811"/>
      <c r="G376" s="880">
        <v>2</v>
      </c>
      <c r="H376" s="881">
        <v>0</v>
      </c>
      <c r="I376" s="881">
        <v>24</v>
      </c>
      <c r="J376" s="879"/>
      <c r="K376" s="879"/>
      <c r="L376" s="879"/>
      <c r="M376" s="879"/>
      <c r="N376" s="879"/>
      <c r="O376" s="812"/>
      <c r="P376" s="813"/>
      <c r="Q376" s="813"/>
      <c r="R376" s="813"/>
      <c r="S376" s="809"/>
      <c r="V376" s="790"/>
      <c r="W376" s="790"/>
      <c r="X376" s="790"/>
      <c r="Y376" s="790"/>
      <c r="Z376" s="790"/>
      <c r="AA376" s="790"/>
      <c r="AB376" s="790"/>
      <c r="AK376" s="754"/>
      <c r="AL376" s="754"/>
      <c r="AM376" s="754"/>
      <c r="AN376" s="754"/>
      <c r="AO376" s="754"/>
      <c r="AQ376" s="810"/>
    </row>
    <row r="377" spans="3:43" s="803" customFormat="1" ht="12" customHeight="1" outlineLevel="2" x14ac:dyDescent="0.2">
      <c r="C377" s="804"/>
      <c r="D377" s="106"/>
      <c r="E377" s="811"/>
      <c r="F377" s="811"/>
      <c r="G377" s="880"/>
      <c r="H377" s="881"/>
      <c r="I377" s="881"/>
      <c r="J377" s="879">
        <f>SUM(H378,H376)*5</f>
        <v>0</v>
      </c>
      <c r="K377" s="879">
        <f>SUM(I378,I376)*5</f>
        <v>300</v>
      </c>
      <c r="L377" s="879">
        <f>L375+J377</f>
        <v>0</v>
      </c>
      <c r="M377" s="879">
        <f>M375+K377</f>
        <v>570</v>
      </c>
      <c r="N377" s="879">
        <f>L377-M377</f>
        <v>-570</v>
      </c>
      <c r="O377" s="812"/>
      <c r="P377" s="813"/>
      <c r="Q377" s="813"/>
      <c r="R377" s="813"/>
      <c r="S377" s="809"/>
      <c r="V377" s="790"/>
      <c r="W377" s="790"/>
      <c r="X377" s="790"/>
      <c r="Y377" s="790"/>
      <c r="Z377" s="790"/>
      <c r="AA377" s="790"/>
      <c r="AB377" s="790"/>
      <c r="AK377" s="754"/>
      <c r="AL377" s="754"/>
      <c r="AM377" s="754"/>
      <c r="AN377" s="754"/>
      <c r="AO377" s="754"/>
      <c r="AQ377" s="810"/>
    </row>
    <row r="378" spans="3:43" s="803" customFormat="1" ht="12" customHeight="1" outlineLevel="2" x14ac:dyDescent="0.2">
      <c r="C378" s="804"/>
      <c r="D378" s="106"/>
      <c r="E378" s="811"/>
      <c r="F378" s="811"/>
      <c r="G378" s="880" t="s">
        <v>598</v>
      </c>
      <c r="H378" s="881">
        <v>0</v>
      </c>
      <c r="I378" s="881">
        <v>36</v>
      </c>
      <c r="J378" s="879"/>
      <c r="K378" s="879"/>
      <c r="L378" s="879"/>
      <c r="M378" s="879"/>
      <c r="N378" s="879"/>
      <c r="O378" s="812"/>
      <c r="P378" s="813"/>
      <c r="Q378" s="813"/>
      <c r="R378" s="813"/>
      <c r="S378" s="809"/>
      <c r="V378" s="790"/>
      <c r="W378" s="790"/>
      <c r="X378" s="790"/>
      <c r="Y378" s="790"/>
      <c r="Z378" s="790"/>
      <c r="AA378" s="790"/>
      <c r="AB378" s="790"/>
      <c r="AK378" s="754"/>
      <c r="AL378" s="754"/>
      <c r="AM378" s="754"/>
      <c r="AN378" s="754"/>
      <c r="AO378" s="754"/>
      <c r="AQ378" s="810"/>
    </row>
    <row r="379" spans="3:43" s="803" customFormat="1" ht="12" customHeight="1" outlineLevel="2" x14ac:dyDescent="0.2">
      <c r="C379" s="804"/>
      <c r="D379" s="106"/>
      <c r="E379" s="811"/>
      <c r="F379" s="811"/>
      <c r="G379" s="880"/>
      <c r="H379" s="881"/>
      <c r="I379" s="881"/>
      <c r="J379" s="879">
        <f>SUM(H380,H378)*5</f>
        <v>0</v>
      </c>
      <c r="K379" s="879">
        <f>SUM(I380,I378)*5</f>
        <v>375</v>
      </c>
      <c r="L379" s="879">
        <f>L377+J379</f>
        <v>0</v>
      </c>
      <c r="M379" s="879">
        <f>M377+K379</f>
        <v>945</v>
      </c>
      <c r="N379" s="879">
        <f>L379-M379</f>
        <v>-945</v>
      </c>
      <c r="O379" s="812"/>
      <c r="P379" s="813"/>
      <c r="Q379" s="813"/>
      <c r="R379" s="813"/>
      <c r="S379" s="809"/>
      <c r="V379" s="790"/>
      <c r="W379" s="790"/>
      <c r="X379" s="790"/>
      <c r="Y379" s="790"/>
      <c r="Z379" s="790"/>
      <c r="AA379" s="790"/>
      <c r="AB379" s="790"/>
      <c r="AK379" s="754"/>
      <c r="AL379" s="754"/>
      <c r="AM379" s="754"/>
      <c r="AN379" s="754"/>
      <c r="AO379" s="754"/>
      <c r="AQ379" s="810"/>
    </row>
    <row r="380" spans="3:43" s="803" customFormat="1" ht="12" customHeight="1" outlineLevel="2" x14ac:dyDescent="0.2">
      <c r="C380" s="804"/>
      <c r="D380" s="106"/>
      <c r="E380" s="811"/>
      <c r="F380" s="811"/>
      <c r="G380" s="880">
        <v>3</v>
      </c>
      <c r="H380" s="881">
        <v>0</v>
      </c>
      <c r="I380" s="881">
        <v>39</v>
      </c>
      <c r="J380" s="879"/>
      <c r="K380" s="879"/>
      <c r="L380" s="879"/>
      <c r="M380" s="879"/>
      <c r="N380" s="879"/>
      <c r="O380" s="812"/>
      <c r="P380" s="813"/>
      <c r="Q380" s="813"/>
      <c r="R380" s="813"/>
      <c r="S380" s="809"/>
      <c r="V380" s="790"/>
      <c r="W380" s="790"/>
      <c r="X380" s="790"/>
      <c r="Y380" s="790"/>
      <c r="Z380" s="790"/>
      <c r="AA380" s="790"/>
      <c r="AB380" s="790"/>
      <c r="AK380" s="754"/>
      <c r="AL380" s="754"/>
      <c r="AM380" s="754"/>
      <c r="AN380" s="754"/>
      <c r="AO380" s="754"/>
      <c r="AQ380" s="810"/>
    </row>
    <row r="381" spans="3:43" s="803" customFormat="1" ht="12" customHeight="1" outlineLevel="2" x14ac:dyDescent="0.2">
      <c r="C381" s="804"/>
      <c r="D381" s="106"/>
      <c r="E381" s="811"/>
      <c r="F381" s="811"/>
      <c r="G381" s="880"/>
      <c r="H381" s="881"/>
      <c r="I381" s="881"/>
      <c r="J381" s="879">
        <f>SUM(H382,H380)*5</f>
        <v>0</v>
      </c>
      <c r="K381" s="879">
        <f>SUM(I382,I380)*5</f>
        <v>420</v>
      </c>
      <c r="L381" s="879">
        <f>L379+J381</f>
        <v>0</v>
      </c>
      <c r="M381" s="879">
        <f>M379+K381</f>
        <v>1365</v>
      </c>
      <c r="N381" s="879">
        <f>L381-M381</f>
        <v>-1365</v>
      </c>
      <c r="O381" s="812"/>
      <c r="P381" s="813"/>
      <c r="Q381" s="813"/>
      <c r="R381" s="813"/>
      <c r="S381" s="809"/>
      <c r="V381" s="790"/>
      <c r="W381" s="790"/>
      <c r="X381" s="790"/>
      <c r="Y381" s="790"/>
      <c r="Z381" s="790"/>
      <c r="AA381" s="790"/>
      <c r="AB381" s="790"/>
      <c r="AK381" s="754"/>
      <c r="AL381" s="754"/>
      <c r="AM381" s="754"/>
      <c r="AN381" s="754"/>
      <c r="AO381" s="754"/>
      <c r="AQ381" s="810"/>
    </row>
    <row r="382" spans="3:43" s="803" customFormat="1" ht="12" customHeight="1" outlineLevel="2" x14ac:dyDescent="0.2">
      <c r="C382" s="804"/>
      <c r="D382" s="106"/>
      <c r="E382" s="811"/>
      <c r="F382" s="811"/>
      <c r="G382" s="880" t="s">
        <v>599</v>
      </c>
      <c r="H382" s="881">
        <v>0</v>
      </c>
      <c r="I382" s="881">
        <v>45</v>
      </c>
      <c r="J382" s="879"/>
      <c r="K382" s="879"/>
      <c r="L382" s="879"/>
      <c r="M382" s="879"/>
      <c r="N382" s="879"/>
      <c r="O382" s="812"/>
      <c r="P382" s="813"/>
      <c r="Q382" s="813"/>
      <c r="R382" s="813"/>
      <c r="S382" s="809"/>
      <c r="V382" s="790"/>
      <c r="W382" s="790"/>
      <c r="X382" s="790"/>
      <c r="Y382" s="790"/>
      <c r="Z382" s="790"/>
      <c r="AA382" s="790"/>
      <c r="AB382" s="790"/>
      <c r="AK382" s="754"/>
      <c r="AL382" s="754"/>
      <c r="AM382" s="754"/>
      <c r="AN382" s="754"/>
      <c r="AO382" s="754"/>
      <c r="AQ382" s="810"/>
    </row>
    <row r="383" spans="3:43" s="803" customFormat="1" ht="12" customHeight="1" outlineLevel="2" x14ac:dyDescent="0.2">
      <c r="C383" s="804"/>
      <c r="D383" s="106"/>
      <c r="E383" s="811"/>
      <c r="F383" s="811"/>
      <c r="G383" s="880"/>
      <c r="H383" s="881"/>
      <c r="I383" s="881"/>
      <c r="J383" s="879">
        <f>SUM(H384,H382)*5</f>
        <v>0</v>
      </c>
      <c r="K383" s="879">
        <f>SUM(I384,I382)*5</f>
        <v>465</v>
      </c>
      <c r="L383" s="879">
        <f>L381+J383</f>
        <v>0</v>
      </c>
      <c r="M383" s="879">
        <f>M381+K383</f>
        <v>1830</v>
      </c>
      <c r="N383" s="879">
        <f>L383-M383</f>
        <v>-1830</v>
      </c>
      <c r="O383" s="812"/>
      <c r="P383" s="813"/>
      <c r="Q383" s="813"/>
      <c r="R383" s="813"/>
      <c r="S383" s="809"/>
      <c r="V383" s="790"/>
      <c r="W383" s="790"/>
      <c r="X383" s="790"/>
      <c r="Y383" s="790"/>
      <c r="Z383" s="790"/>
      <c r="AA383" s="790"/>
      <c r="AB383" s="790"/>
      <c r="AK383" s="754"/>
      <c r="AL383" s="754"/>
      <c r="AM383" s="754"/>
      <c r="AN383" s="754"/>
      <c r="AO383" s="754"/>
      <c r="AQ383" s="810"/>
    </row>
    <row r="384" spans="3:43" s="803" customFormat="1" ht="12" customHeight="1" outlineLevel="2" x14ac:dyDescent="0.2">
      <c r="C384" s="804"/>
      <c r="D384" s="106"/>
      <c r="E384" s="811"/>
      <c r="F384" s="811"/>
      <c r="G384" s="880">
        <v>4</v>
      </c>
      <c r="H384" s="881">
        <v>0</v>
      </c>
      <c r="I384" s="881">
        <v>48</v>
      </c>
      <c r="J384" s="879"/>
      <c r="K384" s="879"/>
      <c r="L384" s="879"/>
      <c r="M384" s="879"/>
      <c r="N384" s="879"/>
      <c r="O384" s="812"/>
      <c r="P384" s="813"/>
      <c r="Q384" s="813"/>
      <c r="R384" s="813"/>
      <c r="S384" s="809"/>
      <c r="V384" s="790"/>
      <c r="W384" s="790"/>
      <c r="X384" s="790"/>
      <c r="Y384" s="790"/>
      <c r="Z384" s="790"/>
      <c r="AA384" s="790"/>
      <c r="AB384" s="790"/>
      <c r="AK384" s="754"/>
      <c r="AL384" s="754"/>
      <c r="AM384" s="754"/>
      <c r="AN384" s="754"/>
      <c r="AO384" s="754"/>
      <c r="AQ384" s="810"/>
    </row>
    <row r="385" spans="3:43" s="803" customFormat="1" ht="12" customHeight="1" outlineLevel="2" x14ac:dyDescent="0.2">
      <c r="C385" s="804"/>
      <c r="D385" s="106"/>
      <c r="E385" s="811"/>
      <c r="F385" s="811"/>
      <c r="G385" s="880"/>
      <c r="H385" s="881"/>
      <c r="I385" s="881"/>
      <c r="J385" s="879">
        <f>SUM(H386,H384)*5</f>
        <v>0</v>
      </c>
      <c r="K385" s="879">
        <f>SUM(I386,I384)*5</f>
        <v>480</v>
      </c>
      <c r="L385" s="879">
        <f>L383+J385</f>
        <v>0</v>
      </c>
      <c r="M385" s="879">
        <f>M383+K385</f>
        <v>2310</v>
      </c>
      <c r="N385" s="879">
        <f>L385-M385</f>
        <v>-2310</v>
      </c>
      <c r="O385" s="812"/>
      <c r="P385" s="813"/>
      <c r="Q385" s="813"/>
      <c r="R385" s="813"/>
      <c r="S385" s="809"/>
      <c r="V385" s="790"/>
      <c r="W385" s="790"/>
      <c r="X385" s="790"/>
      <c r="Y385" s="790"/>
      <c r="Z385" s="790"/>
      <c r="AA385" s="790"/>
      <c r="AB385" s="790"/>
      <c r="AK385" s="754"/>
      <c r="AL385" s="754"/>
      <c r="AM385" s="754"/>
      <c r="AN385" s="754"/>
      <c r="AO385" s="754"/>
      <c r="AQ385" s="810"/>
    </row>
    <row r="386" spans="3:43" s="803" customFormat="1" ht="12" customHeight="1" outlineLevel="2" x14ac:dyDescent="0.2">
      <c r="C386" s="804"/>
      <c r="D386" s="106"/>
      <c r="E386" s="811"/>
      <c r="F386" s="811"/>
      <c r="G386" s="880" t="s">
        <v>600</v>
      </c>
      <c r="H386" s="881">
        <v>0</v>
      </c>
      <c r="I386" s="881">
        <v>48</v>
      </c>
      <c r="J386" s="879"/>
      <c r="K386" s="879"/>
      <c r="L386" s="879"/>
      <c r="M386" s="879"/>
      <c r="N386" s="879"/>
      <c r="O386" s="812"/>
      <c r="P386" s="813"/>
      <c r="Q386" s="813"/>
      <c r="R386" s="813"/>
      <c r="S386" s="809"/>
      <c r="V386" s="790"/>
      <c r="W386" s="790"/>
      <c r="X386" s="790"/>
      <c r="Y386" s="790"/>
      <c r="Z386" s="790"/>
      <c r="AA386" s="790"/>
      <c r="AB386" s="790"/>
      <c r="AK386" s="754"/>
      <c r="AL386" s="754"/>
      <c r="AM386" s="754"/>
      <c r="AN386" s="754"/>
      <c r="AO386" s="754"/>
      <c r="AQ386" s="810"/>
    </row>
    <row r="387" spans="3:43" s="803" customFormat="1" ht="12" customHeight="1" outlineLevel="2" x14ac:dyDescent="0.2">
      <c r="C387" s="804"/>
      <c r="D387" s="106"/>
      <c r="E387" s="811"/>
      <c r="F387" s="811"/>
      <c r="G387" s="880"/>
      <c r="H387" s="881"/>
      <c r="I387" s="881"/>
      <c r="J387" s="879">
        <f>SUM(H388,H386)*1.08</f>
        <v>0</v>
      </c>
      <c r="K387" s="879">
        <f>SUM(I388,I386)*1.08</f>
        <v>103.68</v>
      </c>
      <c r="L387" s="879">
        <f>L385+J387</f>
        <v>0</v>
      </c>
      <c r="M387" s="879">
        <f>M385+K387</f>
        <v>2413.6799999999998</v>
      </c>
      <c r="N387" s="879">
        <f>L387-M387</f>
        <v>-2413.6799999999998</v>
      </c>
      <c r="O387" s="812"/>
      <c r="P387" s="813"/>
      <c r="Q387" s="813"/>
      <c r="R387" s="813"/>
      <c r="S387" s="809"/>
      <c r="V387" s="790"/>
      <c r="W387" s="790"/>
      <c r="X387" s="790"/>
      <c r="Y387" s="790"/>
      <c r="Z387" s="790"/>
      <c r="AA387" s="790"/>
      <c r="AB387" s="790"/>
      <c r="AK387" s="754"/>
      <c r="AL387" s="754"/>
      <c r="AM387" s="754"/>
      <c r="AN387" s="754"/>
      <c r="AO387" s="754"/>
      <c r="AQ387" s="810"/>
    </row>
    <row r="388" spans="3:43" s="803" customFormat="1" ht="12" customHeight="1" outlineLevel="2" x14ac:dyDescent="0.2">
      <c r="C388" s="804"/>
      <c r="D388" s="106"/>
      <c r="E388" s="811"/>
      <c r="F388" s="811"/>
      <c r="G388" s="880" t="s">
        <v>601</v>
      </c>
      <c r="H388" s="881">
        <v>0</v>
      </c>
      <c r="I388" s="881">
        <v>48</v>
      </c>
      <c r="J388" s="879"/>
      <c r="K388" s="879"/>
      <c r="L388" s="879"/>
      <c r="M388" s="879"/>
      <c r="N388" s="879"/>
      <c r="O388" s="812"/>
      <c r="P388" s="813"/>
      <c r="Q388" s="813"/>
      <c r="R388" s="813"/>
      <c r="S388" s="809"/>
      <c r="V388" s="790"/>
      <c r="W388" s="790"/>
      <c r="X388" s="790"/>
      <c r="Y388" s="790"/>
      <c r="Z388" s="790"/>
      <c r="AA388" s="790"/>
      <c r="AB388" s="790"/>
      <c r="AK388" s="754"/>
      <c r="AL388" s="754"/>
      <c r="AM388" s="754"/>
      <c r="AN388" s="754"/>
      <c r="AO388" s="754"/>
      <c r="AQ388" s="810"/>
    </row>
    <row r="389" spans="3:43" s="803" customFormat="1" ht="12" customHeight="1" outlineLevel="2" x14ac:dyDescent="0.2">
      <c r="C389" s="804"/>
      <c r="D389" s="106"/>
      <c r="E389" s="811"/>
      <c r="F389" s="811"/>
      <c r="G389" s="880"/>
      <c r="H389" s="881"/>
      <c r="I389" s="881"/>
      <c r="J389" s="879">
        <f>SUM(H390,H388)*3.195</f>
        <v>0</v>
      </c>
      <c r="K389" s="879">
        <f>SUM(I390,I388)*3.195</f>
        <v>306.71999999999997</v>
      </c>
      <c r="L389" s="879">
        <f>L387+J389</f>
        <v>0</v>
      </c>
      <c r="M389" s="879">
        <f>M387+K389</f>
        <v>2720.3999999999996</v>
      </c>
      <c r="N389" s="879">
        <f>L389-M389</f>
        <v>-2720.3999999999996</v>
      </c>
      <c r="O389" s="812"/>
      <c r="P389" s="813"/>
      <c r="Q389" s="813"/>
      <c r="R389" s="813"/>
      <c r="S389" s="809"/>
      <c r="V389" s="790"/>
      <c r="W389" s="790"/>
      <c r="X389" s="790"/>
      <c r="Y389" s="790"/>
      <c r="Z389" s="790"/>
      <c r="AA389" s="790"/>
      <c r="AB389" s="790"/>
      <c r="AK389" s="754"/>
      <c r="AL389" s="754"/>
      <c r="AM389" s="754"/>
      <c r="AN389" s="754"/>
      <c r="AO389" s="754"/>
      <c r="AQ389" s="810"/>
    </row>
    <row r="390" spans="3:43" s="803" customFormat="1" ht="12" customHeight="1" outlineLevel="2" x14ac:dyDescent="0.2">
      <c r="C390" s="804"/>
      <c r="D390" s="106"/>
      <c r="E390" s="811"/>
      <c r="F390" s="811"/>
      <c r="G390" s="880">
        <v>5</v>
      </c>
      <c r="H390" s="881">
        <v>0</v>
      </c>
      <c r="I390" s="881">
        <v>48</v>
      </c>
      <c r="J390" s="879"/>
      <c r="K390" s="879"/>
      <c r="L390" s="879"/>
      <c r="M390" s="879"/>
      <c r="N390" s="879"/>
      <c r="O390" s="812"/>
      <c r="P390" s="813"/>
      <c r="Q390" s="813"/>
      <c r="R390" s="813"/>
      <c r="S390" s="809"/>
      <c r="V390" s="790"/>
      <c r="W390" s="790"/>
      <c r="X390" s="790"/>
      <c r="Y390" s="790"/>
      <c r="Z390" s="790"/>
      <c r="AA390" s="790"/>
      <c r="AB390" s="790"/>
      <c r="AK390" s="754"/>
      <c r="AL390" s="754"/>
      <c r="AM390" s="754"/>
      <c r="AN390" s="754"/>
      <c r="AO390" s="754"/>
      <c r="AQ390" s="810"/>
    </row>
    <row r="391" spans="3:43" s="803" customFormat="1" ht="12" customHeight="1" outlineLevel="2" x14ac:dyDescent="0.2">
      <c r="C391" s="804"/>
      <c r="D391" s="106"/>
      <c r="E391" s="811"/>
      <c r="F391" s="811"/>
      <c r="G391" s="880"/>
      <c r="H391" s="881"/>
      <c r="I391" s="881"/>
      <c r="J391" s="879">
        <f>SUM(H392,H390)*5</f>
        <v>0</v>
      </c>
      <c r="K391" s="879">
        <f>SUM(I392,I390)*5</f>
        <v>360</v>
      </c>
      <c r="L391" s="879">
        <f>L389+J391</f>
        <v>0</v>
      </c>
      <c r="M391" s="879">
        <f>M389+K391</f>
        <v>3080.3999999999996</v>
      </c>
      <c r="N391" s="879">
        <f>L391-M391</f>
        <v>-3080.3999999999996</v>
      </c>
      <c r="O391" s="812"/>
      <c r="P391" s="813"/>
      <c r="Q391" s="813"/>
      <c r="R391" s="813"/>
      <c r="S391" s="809"/>
      <c r="V391" s="790"/>
      <c r="W391" s="790"/>
      <c r="X391" s="790"/>
      <c r="Y391" s="790"/>
      <c r="Z391" s="790"/>
      <c r="AA391" s="790"/>
      <c r="AB391" s="790"/>
      <c r="AK391" s="754"/>
      <c r="AL391" s="754"/>
      <c r="AM391" s="754"/>
      <c r="AN391" s="754"/>
      <c r="AO391" s="754"/>
      <c r="AQ391" s="810"/>
    </row>
    <row r="392" spans="3:43" s="803" customFormat="1" ht="12" customHeight="1" outlineLevel="2" x14ac:dyDescent="0.2">
      <c r="C392" s="804"/>
      <c r="D392" s="106"/>
      <c r="E392" s="811"/>
      <c r="F392" s="811"/>
      <c r="G392" s="880" t="s">
        <v>602</v>
      </c>
      <c r="H392" s="881">
        <v>0</v>
      </c>
      <c r="I392" s="881">
        <v>24</v>
      </c>
      <c r="J392" s="879"/>
      <c r="K392" s="879"/>
      <c r="L392" s="879"/>
      <c r="M392" s="879"/>
      <c r="N392" s="879"/>
      <c r="O392" s="812"/>
      <c r="P392" s="813"/>
      <c r="Q392" s="813"/>
      <c r="R392" s="813"/>
      <c r="S392" s="809"/>
      <c r="V392" s="790"/>
      <c r="W392" s="790"/>
      <c r="X392" s="790"/>
      <c r="Y392" s="790"/>
      <c r="Z392" s="790"/>
      <c r="AA392" s="790"/>
      <c r="AB392" s="790"/>
      <c r="AK392" s="754"/>
      <c r="AL392" s="754"/>
      <c r="AM392" s="754"/>
      <c r="AN392" s="754"/>
      <c r="AO392" s="754"/>
      <c r="AQ392" s="810"/>
    </row>
    <row r="393" spans="3:43" s="803" customFormat="1" ht="12" customHeight="1" outlineLevel="2" x14ac:dyDescent="0.2">
      <c r="C393" s="804"/>
      <c r="D393" s="106"/>
      <c r="E393" s="811"/>
      <c r="F393" s="811"/>
      <c r="G393" s="880"/>
      <c r="H393" s="881"/>
      <c r="I393" s="881"/>
      <c r="J393" s="879">
        <f>SUM(H394,H392)*5</f>
        <v>0</v>
      </c>
      <c r="K393" s="879">
        <f>SUM(I394,I392)*5</f>
        <v>240</v>
      </c>
      <c r="L393" s="879">
        <f>L391+J393</f>
        <v>0</v>
      </c>
      <c r="M393" s="879">
        <f>M391+K393</f>
        <v>3320.3999999999996</v>
      </c>
      <c r="N393" s="879">
        <f>L393-M393</f>
        <v>-3320.3999999999996</v>
      </c>
      <c r="O393" s="812"/>
      <c r="P393" s="813"/>
      <c r="Q393" s="813"/>
      <c r="R393" s="813"/>
      <c r="S393" s="809"/>
      <c r="V393" s="790"/>
      <c r="W393" s="790"/>
      <c r="X393" s="790"/>
      <c r="Y393" s="790"/>
      <c r="Z393" s="790"/>
      <c r="AA393" s="790"/>
      <c r="AB393" s="790"/>
      <c r="AK393" s="754"/>
      <c r="AL393" s="754"/>
      <c r="AM393" s="754"/>
      <c r="AN393" s="754"/>
      <c r="AO393" s="754"/>
      <c r="AQ393" s="810"/>
    </row>
    <row r="394" spans="3:43" s="803" customFormat="1" ht="12" customHeight="1" outlineLevel="2" x14ac:dyDescent="0.2">
      <c r="C394" s="804"/>
      <c r="D394" s="106"/>
      <c r="E394" s="811"/>
      <c r="F394" s="811"/>
      <c r="G394" s="880">
        <v>6</v>
      </c>
      <c r="H394" s="881">
        <v>0</v>
      </c>
      <c r="I394" s="881">
        <v>24</v>
      </c>
      <c r="J394" s="879"/>
      <c r="K394" s="879"/>
      <c r="L394" s="879"/>
      <c r="M394" s="879"/>
      <c r="N394" s="879"/>
      <c r="O394" s="812"/>
      <c r="P394" s="813"/>
      <c r="Q394" s="813"/>
      <c r="R394" s="813"/>
      <c r="S394" s="809"/>
      <c r="V394" s="790"/>
      <c r="W394" s="790"/>
      <c r="X394" s="790"/>
      <c r="Y394" s="790"/>
      <c r="Z394" s="790"/>
      <c r="AA394" s="790"/>
      <c r="AB394" s="790"/>
      <c r="AK394" s="754"/>
      <c r="AL394" s="754"/>
      <c r="AM394" s="754"/>
      <c r="AN394" s="754"/>
      <c r="AO394" s="754"/>
      <c r="AQ394" s="810"/>
    </row>
    <row r="395" spans="3:43" s="803" customFormat="1" ht="12" customHeight="1" outlineLevel="2" x14ac:dyDescent="0.2">
      <c r="C395" s="804"/>
      <c r="D395" s="106"/>
      <c r="E395" s="811"/>
      <c r="F395" s="811"/>
      <c r="G395" s="880"/>
      <c r="H395" s="881"/>
      <c r="I395" s="881"/>
      <c r="J395" s="879">
        <f>SUM(H396,H394)*5</f>
        <v>0</v>
      </c>
      <c r="K395" s="879">
        <f>SUM(I396,I394)*5</f>
        <v>360</v>
      </c>
      <c r="L395" s="879">
        <f>L393+J395</f>
        <v>0</v>
      </c>
      <c r="M395" s="879">
        <f>M393+K395</f>
        <v>3680.3999999999996</v>
      </c>
      <c r="N395" s="879">
        <f>L395-M395</f>
        <v>-3680.3999999999996</v>
      </c>
      <c r="O395" s="812"/>
      <c r="P395" s="813"/>
      <c r="Q395" s="813"/>
      <c r="R395" s="813"/>
      <c r="S395" s="809"/>
      <c r="V395" s="790"/>
      <c r="W395" s="790"/>
      <c r="X395" s="790"/>
      <c r="Y395" s="790"/>
      <c r="Z395" s="790"/>
      <c r="AA395" s="790"/>
      <c r="AB395" s="790"/>
      <c r="AK395" s="754"/>
      <c r="AL395" s="754"/>
      <c r="AM395" s="754"/>
      <c r="AN395" s="754"/>
      <c r="AO395" s="754"/>
      <c r="AQ395" s="810"/>
    </row>
    <row r="396" spans="3:43" s="803" customFormat="1" ht="12" customHeight="1" outlineLevel="2" x14ac:dyDescent="0.2">
      <c r="C396" s="804"/>
      <c r="D396" s="106"/>
      <c r="E396" s="811"/>
      <c r="F396" s="811"/>
      <c r="G396" s="880" t="s">
        <v>603</v>
      </c>
      <c r="H396" s="881">
        <v>0</v>
      </c>
      <c r="I396" s="881">
        <v>48</v>
      </c>
      <c r="J396" s="879"/>
      <c r="K396" s="879"/>
      <c r="L396" s="879"/>
      <c r="M396" s="879"/>
      <c r="N396" s="879"/>
      <c r="O396" s="812"/>
      <c r="P396" s="813"/>
      <c r="Q396" s="813"/>
      <c r="R396" s="813"/>
      <c r="S396" s="809"/>
      <c r="V396" s="790"/>
      <c r="W396" s="790"/>
      <c r="X396" s="790"/>
      <c r="Y396" s="790"/>
      <c r="Z396" s="790"/>
      <c r="AA396" s="790"/>
      <c r="AB396" s="790"/>
      <c r="AK396" s="754"/>
      <c r="AL396" s="754"/>
      <c r="AM396" s="754"/>
      <c r="AN396" s="754"/>
      <c r="AO396" s="754"/>
      <c r="AQ396" s="810"/>
    </row>
    <row r="397" spans="3:43" s="803" customFormat="1" ht="12" customHeight="1" outlineLevel="2" x14ac:dyDescent="0.2">
      <c r="C397" s="804"/>
      <c r="D397" s="106"/>
      <c r="E397" s="811"/>
      <c r="F397" s="811"/>
      <c r="G397" s="880"/>
      <c r="H397" s="881"/>
      <c r="I397" s="881"/>
      <c r="J397" s="879">
        <f>SUM(H398,H396)*5</f>
        <v>0</v>
      </c>
      <c r="K397" s="879">
        <f>SUM(I398,I396)*5</f>
        <v>480</v>
      </c>
      <c r="L397" s="879">
        <f>L395+J397</f>
        <v>0</v>
      </c>
      <c r="M397" s="879">
        <f>M395+K397</f>
        <v>4160.3999999999996</v>
      </c>
      <c r="N397" s="879">
        <f>L397-M397</f>
        <v>-4160.3999999999996</v>
      </c>
      <c r="O397" s="812"/>
      <c r="P397" s="813"/>
      <c r="Q397" s="813"/>
      <c r="R397" s="813"/>
      <c r="S397" s="809"/>
      <c r="V397" s="790"/>
      <c r="W397" s="790"/>
      <c r="X397" s="790"/>
      <c r="Y397" s="790"/>
      <c r="Z397" s="790"/>
      <c r="AA397" s="790"/>
      <c r="AB397" s="790"/>
      <c r="AK397" s="754"/>
      <c r="AL397" s="754"/>
      <c r="AM397" s="754"/>
      <c r="AN397" s="754"/>
      <c r="AO397" s="754"/>
      <c r="AQ397" s="810"/>
    </row>
    <row r="398" spans="3:43" s="803" customFormat="1" ht="12" customHeight="1" outlineLevel="2" x14ac:dyDescent="0.2">
      <c r="C398" s="804"/>
      <c r="D398" s="106"/>
      <c r="E398" s="811"/>
      <c r="F398" s="811"/>
      <c r="G398" s="880">
        <v>7</v>
      </c>
      <c r="H398" s="881">
        <v>0</v>
      </c>
      <c r="I398" s="881">
        <v>48</v>
      </c>
      <c r="J398" s="879"/>
      <c r="K398" s="879"/>
      <c r="L398" s="879"/>
      <c r="M398" s="879"/>
      <c r="N398" s="879"/>
      <c r="O398" s="812"/>
      <c r="P398" s="813"/>
      <c r="Q398" s="813"/>
      <c r="R398" s="813"/>
      <c r="S398" s="809"/>
      <c r="V398" s="790"/>
      <c r="W398" s="790"/>
      <c r="X398" s="790"/>
      <c r="Y398" s="790"/>
      <c r="Z398" s="790"/>
      <c r="AA398" s="790"/>
      <c r="AB398" s="790"/>
      <c r="AK398" s="754"/>
      <c r="AL398" s="754"/>
      <c r="AM398" s="754"/>
      <c r="AN398" s="754"/>
      <c r="AO398" s="754"/>
      <c r="AQ398" s="810"/>
    </row>
    <row r="399" spans="3:43" s="803" customFormat="1" ht="12" customHeight="1" outlineLevel="2" x14ac:dyDescent="0.2">
      <c r="C399" s="804"/>
      <c r="D399" s="106"/>
      <c r="E399" s="811"/>
      <c r="F399" s="811"/>
      <c r="G399" s="880"/>
      <c r="H399" s="881"/>
      <c r="I399" s="881"/>
      <c r="J399" s="879">
        <f>SUM(H400,H398)*5</f>
        <v>0</v>
      </c>
      <c r="K399" s="879">
        <f>SUM(I400,I398)*5</f>
        <v>480</v>
      </c>
      <c r="L399" s="879">
        <f>L397+J399</f>
        <v>0</v>
      </c>
      <c r="M399" s="879">
        <f>M397+K399</f>
        <v>4640.3999999999996</v>
      </c>
      <c r="N399" s="879">
        <f>L399-M399</f>
        <v>-4640.3999999999996</v>
      </c>
      <c r="O399" s="812"/>
      <c r="P399" s="813"/>
      <c r="Q399" s="813"/>
      <c r="R399" s="813"/>
      <c r="S399" s="809"/>
      <c r="V399" s="790"/>
      <c r="W399" s="790"/>
      <c r="X399" s="790"/>
      <c r="Y399" s="790"/>
      <c r="Z399" s="790"/>
      <c r="AA399" s="790"/>
      <c r="AB399" s="790"/>
      <c r="AK399" s="754"/>
      <c r="AL399" s="754"/>
      <c r="AM399" s="754"/>
      <c r="AN399" s="754"/>
      <c r="AO399" s="754"/>
      <c r="AQ399" s="810"/>
    </row>
    <row r="400" spans="3:43" s="803" customFormat="1" ht="12" customHeight="1" outlineLevel="2" x14ac:dyDescent="0.2">
      <c r="C400" s="804"/>
      <c r="D400" s="106"/>
      <c r="E400" s="811"/>
      <c r="F400" s="811"/>
      <c r="G400" s="880" t="s">
        <v>604</v>
      </c>
      <c r="H400" s="881">
        <v>0</v>
      </c>
      <c r="I400" s="881">
        <v>48</v>
      </c>
      <c r="J400" s="879"/>
      <c r="K400" s="879"/>
      <c r="L400" s="879"/>
      <c r="M400" s="879"/>
      <c r="N400" s="879"/>
      <c r="O400" s="812"/>
      <c r="P400" s="813"/>
      <c r="Q400" s="813"/>
      <c r="R400" s="813"/>
      <c r="S400" s="809"/>
      <c r="V400" s="790"/>
      <c r="W400" s="790"/>
      <c r="X400" s="790"/>
      <c r="Y400" s="790"/>
      <c r="Z400" s="790"/>
      <c r="AA400" s="790"/>
      <c r="AB400" s="790"/>
      <c r="AK400" s="754"/>
      <c r="AL400" s="754"/>
      <c r="AM400" s="754"/>
      <c r="AN400" s="754"/>
      <c r="AO400" s="754"/>
      <c r="AQ400" s="810"/>
    </row>
    <row r="401" spans="3:43" s="803" customFormat="1" ht="12" customHeight="1" outlineLevel="2" x14ac:dyDescent="0.2">
      <c r="C401" s="804"/>
      <c r="D401" s="106"/>
      <c r="E401" s="811"/>
      <c r="F401" s="811"/>
      <c r="G401" s="880"/>
      <c r="H401" s="881"/>
      <c r="I401" s="881"/>
      <c r="J401" s="879">
        <f>SUM(H402,H400)*5</f>
        <v>0</v>
      </c>
      <c r="K401" s="879">
        <f>SUM(I402,I400)*5</f>
        <v>480</v>
      </c>
      <c r="L401" s="879">
        <f>L399+J401</f>
        <v>0</v>
      </c>
      <c r="M401" s="879">
        <f>M399+K401</f>
        <v>5120.3999999999996</v>
      </c>
      <c r="N401" s="879">
        <f>L401-M401</f>
        <v>-5120.3999999999996</v>
      </c>
      <c r="O401" s="812"/>
      <c r="P401" s="813"/>
      <c r="Q401" s="813"/>
      <c r="R401" s="813"/>
      <c r="S401" s="809"/>
      <c r="V401" s="790"/>
      <c r="W401" s="790"/>
      <c r="X401" s="790"/>
      <c r="Y401" s="790"/>
      <c r="Z401" s="790"/>
      <c r="AA401" s="790"/>
      <c r="AB401" s="790"/>
      <c r="AK401" s="754"/>
      <c r="AL401" s="754"/>
      <c r="AM401" s="754"/>
      <c r="AN401" s="754"/>
      <c r="AO401" s="754"/>
      <c r="AQ401" s="810"/>
    </row>
    <row r="402" spans="3:43" s="803" customFormat="1" ht="12" customHeight="1" outlineLevel="2" x14ac:dyDescent="0.2">
      <c r="C402" s="804"/>
      <c r="D402" s="106"/>
      <c r="E402" s="811"/>
      <c r="F402" s="811"/>
      <c r="G402" s="880">
        <v>8</v>
      </c>
      <c r="H402" s="881">
        <v>0</v>
      </c>
      <c r="I402" s="881">
        <v>48</v>
      </c>
      <c r="J402" s="879"/>
      <c r="K402" s="879"/>
      <c r="L402" s="879"/>
      <c r="M402" s="879"/>
      <c r="N402" s="879"/>
      <c r="O402" s="812"/>
      <c r="P402" s="813"/>
      <c r="Q402" s="813"/>
      <c r="R402" s="813"/>
      <c r="S402" s="809"/>
      <c r="V402" s="790"/>
      <c r="W402" s="790"/>
      <c r="X402" s="790"/>
      <c r="Y402" s="790"/>
      <c r="Z402" s="790"/>
      <c r="AA402" s="790"/>
      <c r="AB402" s="790"/>
      <c r="AK402" s="754"/>
      <c r="AL402" s="754"/>
      <c r="AM402" s="754"/>
      <c r="AN402" s="754"/>
      <c r="AO402" s="754"/>
      <c r="AQ402" s="810"/>
    </row>
    <row r="403" spans="3:43" s="803" customFormat="1" ht="12" customHeight="1" outlineLevel="2" x14ac:dyDescent="0.2">
      <c r="C403" s="804"/>
      <c r="D403" s="106"/>
      <c r="E403" s="811"/>
      <c r="F403" s="811"/>
      <c r="G403" s="880"/>
      <c r="H403" s="881"/>
      <c r="I403" s="881"/>
      <c r="J403" s="879">
        <f>SUM(H404,H402)*5</f>
        <v>0</v>
      </c>
      <c r="K403" s="879">
        <f>SUM(I404,I402)*5</f>
        <v>480</v>
      </c>
      <c r="L403" s="879">
        <f>L401+J403</f>
        <v>0</v>
      </c>
      <c r="M403" s="879">
        <f>M401+K403</f>
        <v>5600.4</v>
      </c>
      <c r="N403" s="879">
        <f>L403-M403</f>
        <v>-5600.4</v>
      </c>
      <c r="O403" s="812"/>
      <c r="P403" s="813"/>
      <c r="Q403" s="813"/>
      <c r="R403" s="813"/>
      <c r="S403" s="809"/>
      <c r="V403" s="790"/>
      <c r="W403" s="790"/>
      <c r="X403" s="790"/>
      <c r="Y403" s="790"/>
      <c r="Z403" s="790"/>
      <c r="AA403" s="790"/>
      <c r="AB403" s="790"/>
      <c r="AK403" s="754"/>
      <c r="AL403" s="754"/>
      <c r="AM403" s="754"/>
      <c r="AN403" s="754"/>
      <c r="AO403" s="754"/>
      <c r="AQ403" s="810"/>
    </row>
    <row r="404" spans="3:43" s="803" customFormat="1" ht="12" customHeight="1" outlineLevel="2" x14ac:dyDescent="0.2">
      <c r="C404" s="804"/>
      <c r="D404" s="106"/>
      <c r="E404" s="811"/>
      <c r="F404" s="811"/>
      <c r="G404" s="880" t="s">
        <v>605</v>
      </c>
      <c r="H404" s="881">
        <v>0</v>
      </c>
      <c r="I404" s="881">
        <v>48</v>
      </c>
      <c r="J404" s="879"/>
      <c r="K404" s="879"/>
      <c r="L404" s="879"/>
      <c r="M404" s="879"/>
      <c r="N404" s="879"/>
      <c r="O404" s="812"/>
      <c r="P404" s="813"/>
      <c r="Q404" s="813"/>
      <c r="R404" s="813"/>
      <c r="S404" s="809"/>
      <c r="V404" s="790"/>
      <c r="W404" s="790"/>
      <c r="X404" s="790"/>
      <c r="Y404" s="790"/>
      <c r="Z404" s="790"/>
      <c r="AA404" s="790"/>
      <c r="AB404" s="790"/>
      <c r="AK404" s="754"/>
      <c r="AL404" s="754"/>
      <c r="AM404" s="754"/>
      <c r="AN404" s="754"/>
      <c r="AO404" s="754"/>
      <c r="AQ404" s="810"/>
    </row>
    <row r="405" spans="3:43" s="803" customFormat="1" ht="12" customHeight="1" outlineLevel="2" x14ac:dyDescent="0.2">
      <c r="C405" s="804"/>
      <c r="D405" s="106"/>
      <c r="E405" s="811"/>
      <c r="F405" s="811"/>
      <c r="G405" s="880"/>
      <c r="H405" s="881"/>
      <c r="I405" s="881"/>
      <c r="J405" s="879">
        <f>SUM(H406,H404)*5</f>
        <v>0</v>
      </c>
      <c r="K405" s="879">
        <f>SUM(I406,I404)*5</f>
        <v>480</v>
      </c>
      <c r="L405" s="879">
        <f>L403+J405</f>
        <v>0</v>
      </c>
      <c r="M405" s="879">
        <f>M403+K405</f>
        <v>6080.4</v>
      </c>
      <c r="N405" s="879">
        <f>L405-M405</f>
        <v>-6080.4</v>
      </c>
      <c r="O405" s="812"/>
      <c r="P405" s="813"/>
      <c r="Q405" s="813"/>
      <c r="R405" s="813"/>
      <c r="S405" s="809"/>
      <c r="V405" s="790"/>
      <c r="W405" s="790"/>
      <c r="X405" s="790"/>
      <c r="Y405" s="790"/>
      <c r="Z405" s="790"/>
      <c r="AA405" s="790"/>
      <c r="AB405" s="790"/>
      <c r="AK405" s="754"/>
      <c r="AL405" s="754"/>
      <c r="AM405" s="754"/>
      <c r="AN405" s="754"/>
      <c r="AO405" s="754"/>
      <c r="AQ405" s="810"/>
    </row>
    <row r="406" spans="3:43" s="803" customFormat="1" ht="12" customHeight="1" outlineLevel="2" x14ac:dyDescent="0.2">
      <c r="C406" s="804"/>
      <c r="D406" s="106"/>
      <c r="E406" s="811"/>
      <c r="F406" s="811"/>
      <c r="G406" s="880">
        <v>9</v>
      </c>
      <c r="H406" s="881">
        <v>0</v>
      </c>
      <c r="I406" s="881">
        <v>48</v>
      </c>
      <c r="J406" s="879"/>
      <c r="K406" s="879"/>
      <c r="L406" s="879"/>
      <c r="M406" s="879"/>
      <c r="N406" s="879"/>
      <c r="O406" s="812"/>
      <c r="P406" s="813"/>
      <c r="Q406" s="813"/>
      <c r="R406" s="813"/>
      <c r="S406" s="809"/>
      <c r="V406" s="790"/>
      <c r="W406" s="790"/>
      <c r="X406" s="790"/>
      <c r="Y406" s="790"/>
      <c r="Z406" s="790"/>
      <c r="AA406" s="790"/>
      <c r="AB406" s="790"/>
      <c r="AK406" s="754"/>
      <c r="AL406" s="754"/>
      <c r="AM406" s="754"/>
      <c r="AN406" s="754"/>
      <c r="AO406" s="754"/>
      <c r="AQ406" s="810"/>
    </row>
    <row r="407" spans="3:43" s="803" customFormat="1" ht="12" customHeight="1" outlineLevel="2" x14ac:dyDescent="0.2">
      <c r="C407" s="804"/>
      <c r="D407" s="106"/>
      <c r="E407" s="811"/>
      <c r="F407" s="811"/>
      <c r="G407" s="880"/>
      <c r="H407" s="881"/>
      <c r="I407" s="881"/>
      <c r="J407" s="879">
        <f>SUM(H408,H406)*0.835</f>
        <v>0</v>
      </c>
      <c r="K407" s="879">
        <f>SUM(I408,I406)*0.835</f>
        <v>82.664999999999992</v>
      </c>
      <c r="L407" s="879">
        <f>L405+J407</f>
        <v>0</v>
      </c>
      <c r="M407" s="879">
        <f>M405+K407</f>
        <v>6163.0649999999996</v>
      </c>
      <c r="N407" s="879">
        <f>L407-M407</f>
        <v>-6163.0649999999996</v>
      </c>
      <c r="O407" s="812"/>
      <c r="P407" s="813"/>
      <c r="Q407" s="813"/>
      <c r="R407" s="813"/>
      <c r="S407" s="809"/>
      <c r="V407" s="790"/>
      <c r="W407" s="790"/>
      <c r="X407" s="790"/>
      <c r="Y407" s="790"/>
      <c r="Z407" s="790"/>
      <c r="AA407" s="790"/>
      <c r="AB407" s="790"/>
      <c r="AK407" s="754"/>
      <c r="AL407" s="754"/>
      <c r="AM407" s="754"/>
      <c r="AN407" s="754"/>
      <c r="AO407" s="754"/>
      <c r="AQ407" s="810"/>
    </row>
    <row r="408" spans="3:43" s="803" customFormat="1" ht="12" customHeight="1" outlineLevel="2" x14ac:dyDescent="0.2">
      <c r="C408" s="804"/>
      <c r="D408" s="106"/>
      <c r="E408" s="811"/>
      <c r="F408" s="811"/>
      <c r="G408" s="880" t="s">
        <v>606</v>
      </c>
      <c r="H408" s="881">
        <v>0</v>
      </c>
      <c r="I408" s="881">
        <v>51</v>
      </c>
      <c r="J408" s="879"/>
      <c r="K408" s="879"/>
      <c r="L408" s="879"/>
      <c r="M408" s="879"/>
      <c r="N408" s="879"/>
      <c r="O408" s="812"/>
      <c r="P408" s="813"/>
      <c r="Q408" s="813"/>
      <c r="R408" s="813"/>
      <c r="S408" s="809"/>
      <c r="V408" s="790"/>
      <c r="W408" s="790"/>
      <c r="X408" s="790"/>
      <c r="Y408" s="790"/>
      <c r="Z408" s="790"/>
      <c r="AA408" s="790"/>
      <c r="AB408" s="790"/>
      <c r="AK408" s="754"/>
      <c r="AL408" s="754"/>
      <c r="AM408" s="754"/>
      <c r="AN408" s="754"/>
      <c r="AO408" s="754"/>
      <c r="AQ408" s="810"/>
    </row>
    <row r="409" spans="3:43" s="803" customFormat="1" ht="12" customHeight="1" outlineLevel="2" x14ac:dyDescent="0.2">
      <c r="C409" s="804"/>
      <c r="D409" s="106"/>
      <c r="E409" s="811"/>
      <c r="F409" s="811"/>
      <c r="G409" s="880"/>
      <c r="H409" s="881"/>
      <c r="I409" s="881"/>
      <c r="J409" s="879">
        <f>SUM(H410,H408)*4.165</f>
        <v>0</v>
      </c>
      <c r="K409" s="879">
        <f>SUM(I410,I408)*4.165</f>
        <v>424.83</v>
      </c>
      <c r="L409" s="879">
        <f>L407+J409</f>
        <v>0</v>
      </c>
      <c r="M409" s="879">
        <f>M407+K409</f>
        <v>6587.8949999999995</v>
      </c>
      <c r="N409" s="879">
        <f>L409-M409</f>
        <v>-6587.8949999999995</v>
      </c>
      <c r="O409" s="812"/>
      <c r="P409" s="813"/>
      <c r="Q409" s="813"/>
      <c r="R409" s="813"/>
      <c r="S409" s="809"/>
      <c r="V409" s="790"/>
      <c r="W409" s="790"/>
      <c r="X409" s="790"/>
      <c r="Y409" s="790"/>
      <c r="Z409" s="790"/>
      <c r="AA409" s="790"/>
      <c r="AB409" s="790"/>
      <c r="AK409" s="754"/>
      <c r="AL409" s="754"/>
      <c r="AM409" s="754"/>
      <c r="AN409" s="754"/>
      <c r="AO409" s="754"/>
      <c r="AQ409" s="810"/>
    </row>
    <row r="410" spans="3:43" s="803" customFormat="1" ht="12" customHeight="1" outlineLevel="2" x14ac:dyDescent="0.2">
      <c r="C410" s="804"/>
      <c r="D410" s="106"/>
      <c r="E410" s="811"/>
      <c r="F410" s="811"/>
      <c r="G410" s="880" t="s">
        <v>607</v>
      </c>
      <c r="H410" s="881">
        <v>0</v>
      </c>
      <c r="I410" s="881">
        <v>51</v>
      </c>
      <c r="J410" s="879"/>
      <c r="K410" s="879"/>
      <c r="L410" s="879"/>
      <c r="M410" s="879"/>
      <c r="N410" s="879"/>
      <c r="O410" s="812"/>
      <c r="P410" s="813"/>
      <c r="Q410" s="813"/>
      <c r="R410" s="813"/>
      <c r="S410" s="809"/>
      <c r="V410" s="790"/>
      <c r="W410" s="790"/>
      <c r="X410" s="790"/>
      <c r="Y410" s="790"/>
      <c r="Z410" s="790"/>
      <c r="AA410" s="790"/>
      <c r="AB410" s="790"/>
      <c r="AK410" s="754"/>
      <c r="AL410" s="754"/>
      <c r="AM410" s="754"/>
      <c r="AN410" s="754"/>
      <c r="AO410" s="754"/>
      <c r="AQ410" s="810"/>
    </row>
    <row r="411" spans="3:43" s="803" customFormat="1" ht="12" customHeight="1" outlineLevel="2" x14ac:dyDescent="0.2">
      <c r="C411" s="804"/>
      <c r="D411" s="106"/>
      <c r="E411" s="811"/>
      <c r="F411" s="811"/>
      <c r="G411" s="880"/>
      <c r="H411" s="881"/>
      <c r="I411" s="881"/>
      <c r="J411" s="879">
        <f>SUM(H412,H410)*5</f>
        <v>0</v>
      </c>
      <c r="K411" s="879">
        <f>SUM(I412,I410)*5</f>
        <v>510</v>
      </c>
      <c r="L411" s="879">
        <f>L409+J411</f>
        <v>0</v>
      </c>
      <c r="M411" s="879">
        <f>M409+K411</f>
        <v>7097.8949999999995</v>
      </c>
      <c r="N411" s="879">
        <f>L411-M411</f>
        <v>-7097.8949999999995</v>
      </c>
      <c r="O411" s="812"/>
      <c r="P411" s="813"/>
      <c r="Q411" s="813"/>
      <c r="R411" s="813"/>
      <c r="S411" s="809"/>
      <c r="V411" s="790"/>
      <c r="W411" s="790"/>
      <c r="X411" s="790"/>
      <c r="Y411" s="790"/>
      <c r="Z411" s="790"/>
      <c r="AA411" s="790"/>
      <c r="AB411" s="790"/>
      <c r="AK411" s="754"/>
      <c r="AL411" s="754"/>
      <c r="AM411" s="754"/>
      <c r="AN411" s="754"/>
      <c r="AO411" s="754"/>
      <c r="AQ411" s="810"/>
    </row>
    <row r="412" spans="3:43" s="803" customFormat="1" ht="12" customHeight="1" outlineLevel="2" x14ac:dyDescent="0.2">
      <c r="C412" s="804"/>
      <c r="D412" s="106"/>
      <c r="E412" s="811"/>
      <c r="F412" s="811"/>
      <c r="G412" s="880">
        <v>10</v>
      </c>
      <c r="H412" s="881">
        <v>0</v>
      </c>
      <c r="I412" s="881">
        <v>51</v>
      </c>
      <c r="J412" s="879"/>
      <c r="K412" s="879"/>
      <c r="L412" s="879"/>
      <c r="M412" s="879"/>
      <c r="N412" s="879"/>
      <c r="O412" s="812"/>
      <c r="P412" s="813"/>
      <c r="Q412" s="813"/>
      <c r="R412" s="813"/>
      <c r="S412" s="809"/>
      <c r="V412" s="790"/>
      <c r="W412" s="790"/>
      <c r="X412" s="790"/>
      <c r="Y412" s="790"/>
      <c r="Z412" s="790"/>
      <c r="AA412" s="790"/>
      <c r="AB412" s="790"/>
      <c r="AK412" s="754"/>
      <c r="AL412" s="754"/>
      <c r="AM412" s="754"/>
      <c r="AN412" s="754"/>
      <c r="AO412" s="754"/>
      <c r="AQ412" s="810"/>
    </row>
    <row r="413" spans="3:43" s="803" customFormat="1" ht="12" customHeight="1" outlineLevel="2" x14ac:dyDescent="0.2">
      <c r="C413" s="804"/>
      <c r="D413" s="106"/>
      <c r="E413" s="811"/>
      <c r="F413" s="811"/>
      <c r="G413" s="880"/>
      <c r="H413" s="881"/>
      <c r="I413" s="881"/>
      <c r="J413" s="879">
        <f>SUM(H414,H412)*5</f>
        <v>0</v>
      </c>
      <c r="K413" s="879">
        <f>SUM(I414,I412)*5</f>
        <v>510</v>
      </c>
      <c r="L413" s="879">
        <f>L411+J413</f>
        <v>0</v>
      </c>
      <c r="M413" s="879">
        <f>M411+K413</f>
        <v>7607.8949999999995</v>
      </c>
      <c r="N413" s="879">
        <f>L413-M413</f>
        <v>-7607.8949999999995</v>
      </c>
      <c r="O413" s="812"/>
      <c r="P413" s="813"/>
      <c r="Q413" s="813"/>
      <c r="R413" s="813"/>
      <c r="S413" s="809"/>
      <c r="V413" s="790"/>
      <c r="W413" s="790"/>
      <c r="X413" s="790"/>
      <c r="Y413" s="790"/>
      <c r="Z413" s="790"/>
      <c r="AA413" s="790"/>
      <c r="AB413" s="790"/>
      <c r="AK413" s="754"/>
      <c r="AL413" s="754"/>
      <c r="AM413" s="754"/>
      <c r="AN413" s="754"/>
      <c r="AO413" s="754"/>
      <c r="AQ413" s="810"/>
    </row>
    <row r="414" spans="3:43" s="803" customFormat="1" ht="12" customHeight="1" outlineLevel="2" x14ac:dyDescent="0.2">
      <c r="C414" s="804"/>
      <c r="D414" s="106"/>
      <c r="E414" s="811"/>
      <c r="F414" s="811"/>
      <c r="G414" s="880" t="s">
        <v>608</v>
      </c>
      <c r="H414" s="881">
        <v>0</v>
      </c>
      <c r="I414" s="881">
        <v>51</v>
      </c>
      <c r="J414" s="879"/>
      <c r="K414" s="879"/>
      <c r="L414" s="879"/>
      <c r="M414" s="879"/>
      <c r="N414" s="879"/>
      <c r="O414" s="812"/>
      <c r="P414" s="813"/>
      <c r="Q414" s="813"/>
      <c r="R414" s="813"/>
      <c r="S414" s="809"/>
      <c r="V414" s="790"/>
      <c r="W414" s="790"/>
      <c r="X414" s="790"/>
      <c r="Y414" s="790"/>
      <c r="Z414" s="790"/>
      <c r="AA414" s="790"/>
      <c r="AB414" s="790"/>
      <c r="AK414" s="754"/>
      <c r="AL414" s="754"/>
      <c r="AM414" s="754"/>
      <c r="AN414" s="754"/>
      <c r="AO414" s="754"/>
      <c r="AQ414" s="810"/>
    </row>
    <row r="415" spans="3:43" s="803" customFormat="1" ht="12" customHeight="1" outlineLevel="2" x14ac:dyDescent="0.2">
      <c r="C415" s="804"/>
      <c r="D415" s="106"/>
      <c r="E415" s="811"/>
      <c r="F415" s="811"/>
      <c r="G415" s="880"/>
      <c r="H415" s="881"/>
      <c r="I415" s="881"/>
      <c r="J415" s="879">
        <f>SUM(H416,H414)*5</f>
        <v>0</v>
      </c>
      <c r="K415" s="879">
        <f>SUM(I416,I414)*5</f>
        <v>510</v>
      </c>
      <c r="L415" s="879">
        <f>L413+J415</f>
        <v>0</v>
      </c>
      <c r="M415" s="879">
        <f>M413+K415</f>
        <v>8117.8949999999995</v>
      </c>
      <c r="N415" s="879">
        <f>L415-M415</f>
        <v>-8117.8949999999995</v>
      </c>
      <c r="O415" s="812"/>
      <c r="P415" s="813"/>
      <c r="Q415" s="813"/>
      <c r="R415" s="813"/>
      <c r="S415" s="809"/>
      <c r="V415" s="790"/>
      <c r="W415" s="790"/>
      <c r="X415" s="790"/>
      <c r="Y415" s="790"/>
      <c r="Z415" s="790"/>
      <c r="AA415" s="790"/>
      <c r="AB415" s="790"/>
      <c r="AK415" s="754"/>
      <c r="AL415" s="754"/>
      <c r="AM415" s="754"/>
      <c r="AN415" s="754"/>
      <c r="AO415" s="754"/>
      <c r="AQ415" s="810"/>
    </row>
    <row r="416" spans="3:43" s="803" customFormat="1" ht="12" customHeight="1" outlineLevel="2" x14ac:dyDescent="0.2">
      <c r="C416" s="804"/>
      <c r="D416" s="106"/>
      <c r="E416" s="811"/>
      <c r="F416" s="811"/>
      <c r="G416" s="880">
        <v>11</v>
      </c>
      <c r="H416" s="881">
        <v>0</v>
      </c>
      <c r="I416" s="881">
        <v>51</v>
      </c>
      <c r="J416" s="879"/>
      <c r="K416" s="879"/>
      <c r="L416" s="879"/>
      <c r="M416" s="879"/>
      <c r="N416" s="879"/>
      <c r="O416" s="812"/>
      <c r="P416" s="813"/>
      <c r="Q416" s="813"/>
      <c r="R416" s="813"/>
      <c r="S416" s="809"/>
      <c r="V416" s="790"/>
      <c r="W416" s="790"/>
      <c r="X416" s="790"/>
      <c r="Y416" s="790"/>
      <c r="Z416" s="790"/>
      <c r="AA416" s="790"/>
      <c r="AB416" s="790"/>
      <c r="AK416" s="754"/>
      <c r="AL416" s="754"/>
      <c r="AM416" s="754"/>
      <c r="AN416" s="754"/>
      <c r="AO416" s="754"/>
      <c r="AQ416" s="810"/>
    </row>
    <row r="417" spans="3:43" s="803" customFormat="1" ht="12" customHeight="1" outlineLevel="2" x14ac:dyDescent="0.2">
      <c r="C417" s="804"/>
      <c r="D417" s="106"/>
      <c r="E417" s="811"/>
      <c r="F417" s="811"/>
      <c r="G417" s="880"/>
      <c r="H417" s="881"/>
      <c r="I417" s="881"/>
      <c r="J417" s="879">
        <f>SUM(H418,H416)*5</f>
        <v>0</v>
      </c>
      <c r="K417" s="879">
        <f>SUM(I418,I416)*5</f>
        <v>510</v>
      </c>
      <c r="L417" s="879">
        <f>L415+J417</f>
        <v>0</v>
      </c>
      <c r="M417" s="879">
        <f>M415+K417</f>
        <v>8627.8950000000004</v>
      </c>
      <c r="N417" s="879">
        <f>L417-M417</f>
        <v>-8627.8950000000004</v>
      </c>
      <c r="O417" s="812"/>
      <c r="P417" s="813"/>
      <c r="Q417" s="813"/>
      <c r="R417" s="813"/>
      <c r="S417" s="809"/>
      <c r="V417" s="790"/>
      <c r="W417" s="790"/>
      <c r="X417" s="790"/>
      <c r="Y417" s="790"/>
      <c r="Z417" s="790"/>
      <c r="AA417" s="790"/>
      <c r="AB417" s="790"/>
      <c r="AK417" s="754"/>
      <c r="AL417" s="754"/>
      <c r="AM417" s="754"/>
      <c r="AN417" s="754"/>
      <c r="AO417" s="754"/>
      <c r="AQ417" s="810"/>
    </row>
    <row r="418" spans="3:43" s="803" customFormat="1" ht="12" customHeight="1" outlineLevel="2" x14ac:dyDescent="0.2">
      <c r="C418" s="804"/>
      <c r="D418" s="106"/>
      <c r="E418" s="811"/>
      <c r="F418" s="811"/>
      <c r="G418" s="880" t="s">
        <v>609</v>
      </c>
      <c r="H418" s="881">
        <v>0</v>
      </c>
      <c r="I418" s="881">
        <v>51</v>
      </c>
      <c r="J418" s="879"/>
      <c r="K418" s="879"/>
      <c r="L418" s="879"/>
      <c r="M418" s="879"/>
      <c r="N418" s="879"/>
      <c r="O418" s="812"/>
      <c r="P418" s="813"/>
      <c r="Q418" s="813"/>
      <c r="R418" s="813"/>
      <c r="S418" s="809"/>
      <c r="V418" s="790"/>
      <c r="W418" s="790"/>
      <c r="X418" s="790"/>
      <c r="Y418" s="790"/>
      <c r="Z418" s="790"/>
      <c r="AA418" s="790"/>
      <c r="AB418" s="790"/>
      <c r="AK418" s="754"/>
      <c r="AL418" s="754"/>
      <c r="AM418" s="754"/>
      <c r="AN418" s="754"/>
      <c r="AO418" s="754"/>
      <c r="AQ418" s="810"/>
    </row>
    <row r="419" spans="3:43" s="803" customFormat="1" ht="12" customHeight="1" outlineLevel="2" x14ac:dyDescent="0.2">
      <c r="C419" s="804"/>
      <c r="D419" s="106"/>
      <c r="E419" s="811"/>
      <c r="F419" s="811"/>
      <c r="G419" s="880"/>
      <c r="H419" s="881"/>
      <c r="I419" s="881"/>
      <c r="J419" s="879">
        <f>SUM(H420,H418)*5</f>
        <v>0</v>
      </c>
      <c r="K419" s="879">
        <f>SUM(I420,I418)*5</f>
        <v>495</v>
      </c>
      <c r="L419" s="879">
        <f>L417+J419</f>
        <v>0</v>
      </c>
      <c r="M419" s="879">
        <f>M417+K419</f>
        <v>9122.8950000000004</v>
      </c>
      <c r="N419" s="879">
        <f>L419-M419</f>
        <v>-9122.8950000000004</v>
      </c>
      <c r="O419" s="812"/>
      <c r="P419" s="813"/>
      <c r="Q419" s="813"/>
      <c r="R419" s="813"/>
      <c r="S419" s="809"/>
      <c r="V419" s="790"/>
      <c r="W419" s="790"/>
      <c r="X419" s="790"/>
      <c r="Y419" s="790"/>
      <c r="Z419" s="790"/>
      <c r="AA419" s="790"/>
      <c r="AB419" s="790"/>
      <c r="AK419" s="754"/>
      <c r="AL419" s="754"/>
      <c r="AM419" s="754"/>
      <c r="AN419" s="754"/>
      <c r="AO419" s="754"/>
      <c r="AQ419" s="810"/>
    </row>
    <row r="420" spans="3:43" s="803" customFormat="1" ht="12" customHeight="1" outlineLevel="2" x14ac:dyDescent="0.2">
      <c r="C420" s="804"/>
      <c r="D420" s="106"/>
      <c r="E420" s="811"/>
      <c r="F420" s="811"/>
      <c r="G420" s="880">
        <v>12</v>
      </c>
      <c r="H420" s="881">
        <v>0</v>
      </c>
      <c r="I420" s="881">
        <v>48</v>
      </c>
      <c r="J420" s="879"/>
      <c r="K420" s="879"/>
      <c r="L420" s="879"/>
      <c r="M420" s="879"/>
      <c r="N420" s="879"/>
      <c r="O420" s="812"/>
      <c r="P420" s="813"/>
      <c r="Q420" s="813"/>
      <c r="R420" s="813"/>
      <c r="S420" s="809"/>
      <c r="V420" s="790"/>
      <c r="W420" s="790"/>
      <c r="X420" s="790"/>
      <c r="Y420" s="790"/>
      <c r="Z420" s="790"/>
      <c r="AA420" s="790"/>
      <c r="AB420" s="790"/>
      <c r="AK420" s="754"/>
      <c r="AL420" s="754"/>
      <c r="AM420" s="754"/>
      <c r="AN420" s="754"/>
      <c r="AO420" s="754"/>
      <c r="AQ420" s="810"/>
    </row>
    <row r="421" spans="3:43" s="803" customFormat="1" ht="12" customHeight="1" outlineLevel="2" x14ac:dyDescent="0.2">
      <c r="C421" s="804"/>
      <c r="D421" s="106"/>
      <c r="E421" s="811"/>
      <c r="F421" s="811"/>
      <c r="G421" s="880"/>
      <c r="H421" s="881"/>
      <c r="I421" s="881"/>
      <c r="J421" s="879">
        <f>SUM(H422,H420)*5</f>
        <v>0</v>
      </c>
      <c r="K421" s="879">
        <f>SUM(I422,I420)*5</f>
        <v>480</v>
      </c>
      <c r="L421" s="879">
        <f>L419+J421</f>
        <v>0</v>
      </c>
      <c r="M421" s="879">
        <f>M419+K421</f>
        <v>9602.8950000000004</v>
      </c>
      <c r="N421" s="879">
        <f>L421-M421</f>
        <v>-9602.8950000000004</v>
      </c>
      <c r="O421" s="812"/>
      <c r="P421" s="813"/>
      <c r="Q421" s="813"/>
      <c r="R421" s="813"/>
      <c r="S421" s="809"/>
      <c r="V421" s="790"/>
      <c r="W421" s="790"/>
      <c r="X421" s="790"/>
      <c r="Y421" s="790"/>
      <c r="Z421" s="790"/>
      <c r="AA421" s="790"/>
      <c r="AB421" s="790"/>
      <c r="AK421" s="754"/>
      <c r="AL421" s="754"/>
      <c r="AM421" s="754"/>
      <c r="AN421" s="754"/>
      <c r="AO421" s="754"/>
      <c r="AQ421" s="810"/>
    </row>
    <row r="422" spans="3:43" s="803" customFormat="1" ht="12" customHeight="1" outlineLevel="2" x14ac:dyDescent="0.2">
      <c r="C422" s="804"/>
      <c r="D422" s="106"/>
      <c r="E422" s="811"/>
      <c r="F422" s="811"/>
      <c r="G422" s="880" t="s">
        <v>610</v>
      </c>
      <c r="H422" s="881">
        <v>0</v>
      </c>
      <c r="I422" s="881">
        <v>48</v>
      </c>
      <c r="J422" s="879"/>
      <c r="K422" s="879"/>
      <c r="L422" s="879"/>
      <c r="M422" s="879"/>
      <c r="N422" s="879"/>
      <c r="O422" s="812"/>
      <c r="P422" s="813"/>
      <c r="Q422" s="813"/>
      <c r="R422" s="813"/>
      <c r="S422" s="809"/>
      <c r="V422" s="790"/>
      <c r="W422" s="790"/>
      <c r="X422" s="790"/>
      <c r="Y422" s="790"/>
      <c r="Z422" s="790"/>
      <c r="AA422" s="790"/>
      <c r="AB422" s="790"/>
      <c r="AK422" s="754"/>
      <c r="AL422" s="754"/>
      <c r="AM422" s="754"/>
      <c r="AN422" s="754"/>
      <c r="AO422" s="754"/>
      <c r="AQ422" s="810"/>
    </row>
    <row r="423" spans="3:43" s="803" customFormat="1" ht="12" customHeight="1" outlineLevel="2" x14ac:dyDescent="0.2">
      <c r="C423" s="804"/>
      <c r="D423" s="106"/>
      <c r="E423" s="811"/>
      <c r="F423" s="811"/>
      <c r="G423" s="880"/>
      <c r="H423" s="881"/>
      <c r="I423" s="881"/>
      <c r="J423" s="879">
        <f>SUM(H424,H422)*5</f>
        <v>0</v>
      </c>
      <c r="K423" s="879">
        <f>SUM(I424,I422)*5</f>
        <v>495</v>
      </c>
      <c r="L423" s="879">
        <f>L421+J423</f>
        <v>0</v>
      </c>
      <c r="M423" s="879">
        <f>M421+K423</f>
        <v>10097.895</v>
      </c>
      <c r="N423" s="879">
        <f>L423-M423</f>
        <v>-10097.895</v>
      </c>
      <c r="O423" s="812"/>
      <c r="P423" s="813"/>
      <c r="Q423" s="813"/>
      <c r="R423" s="813"/>
      <c r="S423" s="809"/>
      <c r="V423" s="790"/>
      <c r="W423" s="790"/>
      <c r="X423" s="790"/>
      <c r="Y423" s="790"/>
      <c r="Z423" s="790"/>
      <c r="AA423" s="790"/>
      <c r="AB423" s="790"/>
      <c r="AK423" s="754"/>
      <c r="AL423" s="754"/>
      <c r="AM423" s="754"/>
      <c r="AN423" s="754"/>
      <c r="AO423" s="754"/>
      <c r="AQ423" s="810"/>
    </row>
    <row r="424" spans="3:43" s="803" customFormat="1" ht="12" customHeight="1" outlineLevel="2" x14ac:dyDescent="0.2">
      <c r="C424" s="804"/>
      <c r="D424" s="106"/>
      <c r="E424" s="811"/>
      <c r="F424" s="811"/>
      <c r="G424" s="880">
        <v>13</v>
      </c>
      <c r="H424" s="881">
        <v>0</v>
      </c>
      <c r="I424" s="881">
        <v>51</v>
      </c>
      <c r="J424" s="879"/>
      <c r="K424" s="879"/>
      <c r="L424" s="879"/>
      <c r="M424" s="879"/>
      <c r="N424" s="879"/>
      <c r="O424" s="812"/>
      <c r="P424" s="813"/>
      <c r="Q424" s="813"/>
      <c r="R424" s="813"/>
      <c r="S424" s="809"/>
      <c r="V424" s="790"/>
      <c r="W424" s="790"/>
      <c r="X424" s="790"/>
      <c r="Y424" s="790"/>
      <c r="Z424" s="790"/>
      <c r="AA424" s="790"/>
      <c r="AB424" s="790"/>
      <c r="AK424" s="754"/>
      <c r="AL424" s="754"/>
      <c r="AM424" s="754"/>
      <c r="AN424" s="754"/>
      <c r="AO424" s="754"/>
      <c r="AQ424" s="810"/>
    </row>
    <row r="425" spans="3:43" s="803" customFormat="1" ht="12" customHeight="1" outlineLevel="2" x14ac:dyDescent="0.2">
      <c r="C425" s="804"/>
      <c r="D425" s="106"/>
      <c r="E425" s="811"/>
      <c r="F425" s="811"/>
      <c r="G425" s="880"/>
      <c r="H425" s="881"/>
      <c r="I425" s="881"/>
      <c r="J425" s="879">
        <f>SUM(H426,H424)*5</f>
        <v>0</v>
      </c>
      <c r="K425" s="879">
        <f>SUM(I426,I424)*5</f>
        <v>525</v>
      </c>
      <c r="L425" s="879">
        <f>L423+J425</f>
        <v>0</v>
      </c>
      <c r="M425" s="879">
        <f>M423+K425</f>
        <v>10622.895</v>
      </c>
      <c r="N425" s="879">
        <f>L425-M425</f>
        <v>-10622.895</v>
      </c>
      <c r="O425" s="812"/>
      <c r="P425" s="813"/>
      <c r="Q425" s="813"/>
      <c r="R425" s="813"/>
      <c r="S425" s="809"/>
      <c r="V425" s="790"/>
      <c r="W425" s="790"/>
      <c r="X425" s="790"/>
      <c r="Y425" s="790"/>
      <c r="Z425" s="790"/>
      <c r="AA425" s="790"/>
      <c r="AB425" s="790"/>
      <c r="AK425" s="754"/>
      <c r="AL425" s="754"/>
      <c r="AM425" s="754"/>
      <c r="AN425" s="754"/>
      <c r="AO425" s="754"/>
      <c r="AQ425" s="810"/>
    </row>
    <row r="426" spans="3:43" s="803" customFormat="1" ht="12" customHeight="1" outlineLevel="2" x14ac:dyDescent="0.2">
      <c r="C426" s="804"/>
      <c r="D426" s="106"/>
      <c r="E426" s="811"/>
      <c r="F426" s="811"/>
      <c r="G426" s="880" t="s">
        <v>611</v>
      </c>
      <c r="H426" s="881">
        <v>0</v>
      </c>
      <c r="I426" s="881">
        <v>54</v>
      </c>
      <c r="J426" s="879"/>
      <c r="K426" s="879"/>
      <c r="L426" s="879"/>
      <c r="M426" s="879"/>
      <c r="N426" s="879"/>
      <c r="O426" s="812"/>
      <c r="P426" s="813"/>
      <c r="Q426" s="813"/>
      <c r="R426" s="813"/>
      <c r="S426" s="809"/>
      <c r="V426" s="790"/>
      <c r="W426" s="790"/>
      <c r="X426" s="790"/>
      <c r="Y426" s="790"/>
      <c r="Z426" s="790"/>
      <c r="AA426" s="790"/>
      <c r="AB426" s="790"/>
      <c r="AK426" s="754"/>
      <c r="AL426" s="754"/>
      <c r="AM426" s="754"/>
      <c r="AN426" s="754"/>
      <c r="AO426" s="754"/>
      <c r="AQ426" s="810"/>
    </row>
    <row r="427" spans="3:43" s="803" customFormat="1" ht="12" customHeight="1" outlineLevel="2" x14ac:dyDescent="0.2">
      <c r="C427" s="804"/>
      <c r="D427" s="106"/>
      <c r="E427" s="811"/>
      <c r="F427" s="811"/>
      <c r="G427" s="880"/>
      <c r="H427" s="881"/>
      <c r="I427" s="881"/>
      <c r="J427" s="879">
        <f>SUM(H428,H426)*5</f>
        <v>0</v>
      </c>
      <c r="K427" s="879">
        <f>SUM(I428,I426)*5</f>
        <v>540</v>
      </c>
      <c r="L427" s="879">
        <f>L425+J427</f>
        <v>0</v>
      </c>
      <c r="M427" s="879">
        <f>M425+K427</f>
        <v>11162.895</v>
      </c>
      <c r="N427" s="879">
        <f>L427-M427</f>
        <v>-11162.895</v>
      </c>
      <c r="O427" s="812"/>
      <c r="P427" s="813"/>
      <c r="Q427" s="813"/>
      <c r="R427" s="813"/>
      <c r="S427" s="809"/>
      <c r="V427" s="790"/>
      <c r="W427" s="790"/>
      <c r="X427" s="790"/>
      <c r="Y427" s="790"/>
      <c r="Z427" s="790"/>
      <c r="AA427" s="790"/>
      <c r="AB427" s="790"/>
      <c r="AK427" s="754"/>
      <c r="AL427" s="754"/>
      <c r="AM427" s="754"/>
      <c r="AN427" s="754"/>
      <c r="AO427" s="754"/>
      <c r="AQ427" s="810"/>
    </row>
    <row r="428" spans="3:43" s="803" customFormat="1" ht="12" customHeight="1" outlineLevel="2" x14ac:dyDescent="0.2">
      <c r="C428" s="804"/>
      <c r="D428" s="106"/>
      <c r="E428" s="811"/>
      <c r="F428" s="811"/>
      <c r="G428" s="880">
        <v>14</v>
      </c>
      <c r="H428" s="881">
        <v>0</v>
      </c>
      <c r="I428" s="881">
        <v>54</v>
      </c>
      <c r="J428" s="879"/>
      <c r="K428" s="879"/>
      <c r="L428" s="879"/>
      <c r="M428" s="879"/>
      <c r="N428" s="879"/>
      <c r="O428" s="812"/>
      <c r="P428" s="813"/>
      <c r="Q428" s="813"/>
      <c r="R428" s="813"/>
      <c r="S428" s="809"/>
      <c r="V428" s="790"/>
      <c r="W428" s="790"/>
      <c r="X428" s="790"/>
      <c r="Y428" s="790"/>
      <c r="Z428" s="790"/>
      <c r="AA428" s="790"/>
      <c r="AB428" s="790"/>
      <c r="AK428" s="754"/>
      <c r="AL428" s="754"/>
      <c r="AM428" s="754"/>
      <c r="AN428" s="754"/>
      <c r="AO428" s="754"/>
      <c r="AQ428" s="810"/>
    </row>
    <row r="429" spans="3:43" s="803" customFormat="1" ht="12" customHeight="1" outlineLevel="2" x14ac:dyDescent="0.2">
      <c r="C429" s="804"/>
      <c r="D429" s="106"/>
      <c r="E429" s="811"/>
      <c r="F429" s="811"/>
      <c r="G429" s="880"/>
      <c r="H429" s="881"/>
      <c r="I429" s="881"/>
      <c r="J429" s="879">
        <f>SUM(H430,H428)*10</f>
        <v>0</v>
      </c>
      <c r="K429" s="879">
        <f>SUM(I430,I428)*5</f>
        <v>540</v>
      </c>
      <c r="L429" s="879">
        <f>L427+J429</f>
        <v>0</v>
      </c>
      <c r="M429" s="879">
        <f>M427+K429</f>
        <v>11702.895</v>
      </c>
      <c r="N429" s="879">
        <f>L429-M429</f>
        <v>-11702.895</v>
      </c>
      <c r="O429" s="812"/>
      <c r="P429" s="813"/>
      <c r="Q429" s="813"/>
      <c r="R429" s="813"/>
      <c r="S429" s="809"/>
      <c r="V429" s="790"/>
      <c r="W429" s="790"/>
      <c r="X429" s="790"/>
      <c r="Y429" s="790"/>
      <c r="Z429" s="790"/>
      <c r="AA429" s="790"/>
      <c r="AB429" s="790"/>
      <c r="AK429" s="754"/>
      <c r="AL429" s="754"/>
      <c r="AM429" s="754"/>
      <c r="AN429" s="754"/>
      <c r="AO429" s="754"/>
      <c r="AQ429" s="810"/>
    </row>
    <row r="430" spans="3:43" s="803" customFormat="1" ht="12" customHeight="1" outlineLevel="2" x14ac:dyDescent="0.2">
      <c r="C430" s="804"/>
      <c r="D430" s="106"/>
      <c r="E430" s="811"/>
      <c r="F430" s="811"/>
      <c r="G430" s="880" t="s">
        <v>612</v>
      </c>
      <c r="H430" s="881">
        <v>0</v>
      </c>
      <c r="I430" s="881">
        <v>54</v>
      </c>
      <c r="J430" s="879"/>
      <c r="K430" s="879"/>
      <c r="L430" s="879"/>
      <c r="M430" s="879"/>
      <c r="N430" s="879"/>
      <c r="O430" s="812"/>
      <c r="P430" s="813"/>
      <c r="Q430" s="813"/>
      <c r="R430" s="813"/>
      <c r="S430" s="809"/>
      <c r="V430" s="790"/>
      <c r="W430" s="790"/>
      <c r="X430" s="790"/>
      <c r="Y430" s="790"/>
      <c r="Z430" s="790"/>
      <c r="AA430" s="790"/>
      <c r="AB430" s="790"/>
      <c r="AK430" s="754"/>
      <c r="AL430" s="754"/>
      <c r="AM430" s="754"/>
      <c r="AN430" s="754"/>
      <c r="AO430" s="754"/>
      <c r="AQ430" s="810"/>
    </row>
    <row r="431" spans="3:43" s="803" customFormat="1" ht="12" customHeight="1" outlineLevel="2" x14ac:dyDescent="0.2">
      <c r="C431" s="804"/>
      <c r="D431" s="106"/>
      <c r="E431" s="811"/>
      <c r="F431" s="811"/>
      <c r="G431" s="880"/>
      <c r="H431" s="881"/>
      <c r="I431" s="881"/>
      <c r="J431" s="879">
        <f>SUM(H432,H430)*5</f>
        <v>0</v>
      </c>
      <c r="K431" s="879">
        <f>SUM(I432,I430)*5</f>
        <v>540</v>
      </c>
      <c r="L431" s="879">
        <f>L429+J431</f>
        <v>0</v>
      </c>
      <c r="M431" s="879">
        <f>M429+K431</f>
        <v>12242.895</v>
      </c>
      <c r="N431" s="879">
        <f>L431-M431</f>
        <v>-12242.895</v>
      </c>
      <c r="O431" s="812"/>
      <c r="P431" s="813"/>
      <c r="Q431" s="813"/>
      <c r="R431" s="813"/>
      <c r="S431" s="809"/>
      <c r="V431" s="790"/>
      <c r="W431" s="790"/>
      <c r="X431" s="790"/>
      <c r="Y431" s="790"/>
      <c r="Z431" s="790"/>
      <c r="AA431" s="790"/>
      <c r="AB431" s="790"/>
      <c r="AK431" s="754"/>
      <c r="AL431" s="754"/>
      <c r="AM431" s="754"/>
      <c r="AN431" s="754"/>
      <c r="AO431" s="754"/>
      <c r="AQ431" s="810"/>
    </row>
    <row r="432" spans="3:43" s="803" customFormat="1" ht="12" customHeight="1" outlineLevel="2" x14ac:dyDescent="0.2">
      <c r="C432" s="804"/>
      <c r="D432" s="106"/>
      <c r="E432" s="811"/>
      <c r="F432" s="811"/>
      <c r="G432" s="880">
        <v>15</v>
      </c>
      <c r="H432" s="881">
        <v>0</v>
      </c>
      <c r="I432" s="881">
        <v>54</v>
      </c>
      <c r="J432" s="879"/>
      <c r="K432" s="879"/>
      <c r="L432" s="879"/>
      <c r="M432" s="879"/>
      <c r="N432" s="879"/>
      <c r="O432" s="812"/>
      <c r="P432" s="813"/>
      <c r="Q432" s="813"/>
      <c r="R432" s="813"/>
      <c r="S432" s="809"/>
      <c r="V432" s="790"/>
      <c r="W432" s="790"/>
      <c r="X432" s="790"/>
      <c r="Y432" s="790"/>
      <c r="Z432" s="790"/>
      <c r="AA432" s="790"/>
      <c r="AB432" s="790"/>
      <c r="AK432" s="754"/>
      <c r="AL432" s="754"/>
      <c r="AM432" s="754"/>
      <c r="AN432" s="754"/>
      <c r="AO432" s="754"/>
      <c r="AQ432" s="810"/>
    </row>
    <row r="433" spans="3:43" s="803" customFormat="1" ht="12" customHeight="1" outlineLevel="2" x14ac:dyDescent="0.2">
      <c r="C433" s="804"/>
      <c r="D433" s="106"/>
      <c r="E433" s="811"/>
      <c r="F433" s="811"/>
      <c r="G433" s="880"/>
      <c r="H433" s="881"/>
      <c r="I433" s="881"/>
      <c r="J433" s="879">
        <f>SUM(H434,H432)*5</f>
        <v>0</v>
      </c>
      <c r="K433" s="879">
        <f>SUM(I434,I432)*5</f>
        <v>540</v>
      </c>
      <c r="L433" s="879">
        <f>L431+J433</f>
        <v>0</v>
      </c>
      <c r="M433" s="879">
        <f>M431+K433</f>
        <v>12782.895</v>
      </c>
      <c r="N433" s="879">
        <f>L433-M433</f>
        <v>-12782.895</v>
      </c>
      <c r="O433" s="812"/>
      <c r="P433" s="813"/>
      <c r="Q433" s="813"/>
      <c r="R433" s="813"/>
      <c r="S433" s="809"/>
      <c r="V433" s="790"/>
      <c r="W433" s="790"/>
      <c r="X433" s="790"/>
      <c r="Y433" s="790"/>
      <c r="Z433" s="790"/>
      <c r="AA433" s="790"/>
      <c r="AB433" s="790"/>
      <c r="AK433" s="754"/>
      <c r="AL433" s="754"/>
      <c r="AM433" s="754"/>
      <c r="AN433" s="754"/>
      <c r="AO433" s="754"/>
      <c r="AQ433" s="810"/>
    </row>
    <row r="434" spans="3:43" s="803" customFormat="1" ht="12" customHeight="1" outlineLevel="2" x14ac:dyDescent="0.2">
      <c r="C434" s="804"/>
      <c r="D434" s="106"/>
      <c r="E434" s="811"/>
      <c r="F434" s="811"/>
      <c r="G434" s="880" t="s">
        <v>613</v>
      </c>
      <c r="H434" s="881">
        <v>0</v>
      </c>
      <c r="I434" s="881">
        <v>54</v>
      </c>
      <c r="J434" s="879"/>
      <c r="K434" s="879"/>
      <c r="L434" s="879"/>
      <c r="M434" s="879"/>
      <c r="N434" s="879"/>
      <c r="O434" s="812"/>
      <c r="P434" s="813"/>
      <c r="Q434" s="813"/>
      <c r="R434" s="813"/>
      <c r="S434" s="809"/>
      <c r="V434" s="790"/>
      <c r="W434" s="790"/>
      <c r="X434" s="790"/>
      <c r="Y434" s="790"/>
      <c r="Z434" s="790"/>
      <c r="AA434" s="790"/>
      <c r="AB434" s="790"/>
      <c r="AK434" s="754"/>
      <c r="AL434" s="754"/>
      <c r="AM434" s="754"/>
      <c r="AN434" s="754"/>
      <c r="AO434" s="754"/>
      <c r="AQ434" s="810"/>
    </row>
    <row r="435" spans="3:43" s="803" customFormat="1" ht="12" customHeight="1" outlineLevel="2" x14ac:dyDescent="0.2">
      <c r="C435" s="804"/>
      <c r="D435" s="106"/>
      <c r="E435" s="811"/>
      <c r="F435" s="811"/>
      <c r="G435" s="880"/>
      <c r="H435" s="881"/>
      <c r="I435" s="881"/>
      <c r="J435" s="879">
        <f>SUM(H436,H434)*5</f>
        <v>0</v>
      </c>
      <c r="K435" s="879">
        <f>SUM(I436,I434)*5</f>
        <v>540</v>
      </c>
      <c r="L435" s="879">
        <f>L433+J435</f>
        <v>0</v>
      </c>
      <c r="M435" s="879">
        <f>M433+K435</f>
        <v>13322.895</v>
      </c>
      <c r="N435" s="879">
        <f>L435-M435</f>
        <v>-13322.895</v>
      </c>
      <c r="O435" s="812"/>
      <c r="P435" s="813"/>
      <c r="Q435" s="813"/>
      <c r="R435" s="813"/>
      <c r="S435" s="809"/>
      <c r="V435" s="790"/>
      <c r="W435" s="790"/>
      <c r="X435" s="790"/>
      <c r="Y435" s="790"/>
      <c r="Z435" s="790"/>
      <c r="AA435" s="790"/>
      <c r="AB435" s="790"/>
      <c r="AK435" s="754"/>
      <c r="AL435" s="754"/>
      <c r="AM435" s="754"/>
      <c r="AN435" s="754"/>
      <c r="AO435" s="754"/>
      <c r="AQ435" s="810"/>
    </row>
    <row r="436" spans="3:43" s="803" customFormat="1" ht="12" customHeight="1" outlineLevel="2" x14ac:dyDescent="0.2">
      <c r="C436" s="804"/>
      <c r="D436" s="106"/>
      <c r="E436" s="811"/>
      <c r="F436" s="811"/>
      <c r="G436" s="880">
        <v>16</v>
      </c>
      <c r="H436" s="881">
        <v>0</v>
      </c>
      <c r="I436" s="881">
        <v>54</v>
      </c>
      <c r="J436" s="879"/>
      <c r="K436" s="879"/>
      <c r="L436" s="879"/>
      <c r="M436" s="879"/>
      <c r="N436" s="879"/>
      <c r="O436" s="812"/>
      <c r="P436" s="813"/>
      <c r="Q436" s="813"/>
      <c r="R436" s="813"/>
      <c r="S436" s="809"/>
      <c r="V436" s="790"/>
      <c r="W436" s="790"/>
      <c r="X436" s="790"/>
      <c r="Y436" s="790"/>
      <c r="Z436" s="790"/>
      <c r="AA436" s="790"/>
      <c r="AB436" s="790"/>
      <c r="AK436" s="754"/>
      <c r="AL436" s="754"/>
      <c r="AM436" s="754"/>
      <c r="AN436" s="754"/>
      <c r="AO436" s="754"/>
      <c r="AQ436" s="810"/>
    </row>
    <row r="437" spans="3:43" s="803" customFormat="1" ht="12" customHeight="1" outlineLevel="2" x14ac:dyDescent="0.2">
      <c r="C437" s="804"/>
      <c r="D437" s="106"/>
      <c r="E437" s="811"/>
      <c r="F437" s="811"/>
      <c r="G437" s="880"/>
      <c r="H437" s="881"/>
      <c r="I437" s="881"/>
      <c r="J437" s="879">
        <f>SUM(H438,H436)*5</f>
        <v>0</v>
      </c>
      <c r="K437" s="879">
        <f>SUM(I438,I436)*5</f>
        <v>540</v>
      </c>
      <c r="L437" s="879">
        <f>L435+J437</f>
        <v>0</v>
      </c>
      <c r="M437" s="879">
        <f>M435+K437</f>
        <v>13862.895</v>
      </c>
      <c r="N437" s="879">
        <f>L437-M437</f>
        <v>-13862.895</v>
      </c>
      <c r="O437" s="812"/>
      <c r="P437" s="813"/>
      <c r="Q437" s="813"/>
      <c r="R437" s="813"/>
      <c r="S437" s="809"/>
      <c r="V437" s="790"/>
      <c r="W437" s="790"/>
      <c r="X437" s="790"/>
      <c r="Y437" s="790"/>
      <c r="Z437" s="790"/>
      <c r="AA437" s="790"/>
      <c r="AB437" s="790"/>
      <c r="AK437" s="754"/>
      <c r="AL437" s="754"/>
      <c r="AM437" s="754"/>
      <c r="AN437" s="754"/>
      <c r="AO437" s="754"/>
      <c r="AQ437" s="810"/>
    </row>
    <row r="438" spans="3:43" s="803" customFormat="1" ht="12" customHeight="1" outlineLevel="2" x14ac:dyDescent="0.2">
      <c r="C438" s="804"/>
      <c r="D438" s="106"/>
      <c r="E438" s="811"/>
      <c r="F438" s="811"/>
      <c r="G438" s="880" t="s">
        <v>614</v>
      </c>
      <c r="H438" s="881">
        <v>0</v>
      </c>
      <c r="I438" s="881">
        <v>54</v>
      </c>
      <c r="J438" s="879"/>
      <c r="K438" s="879"/>
      <c r="L438" s="879"/>
      <c r="M438" s="879"/>
      <c r="N438" s="879"/>
      <c r="O438" s="812"/>
      <c r="P438" s="813"/>
      <c r="Q438" s="813"/>
      <c r="R438" s="813"/>
      <c r="S438" s="809"/>
      <c r="V438" s="790"/>
      <c r="W438" s="790"/>
      <c r="X438" s="790"/>
      <c r="Y438" s="790"/>
      <c r="Z438" s="790"/>
      <c r="AA438" s="790"/>
      <c r="AB438" s="790"/>
      <c r="AK438" s="754"/>
      <c r="AL438" s="754"/>
      <c r="AM438" s="754"/>
      <c r="AN438" s="754"/>
      <c r="AO438" s="754"/>
      <c r="AQ438" s="810"/>
    </row>
    <row r="439" spans="3:43" s="803" customFormat="1" ht="12" customHeight="1" outlineLevel="2" x14ac:dyDescent="0.2">
      <c r="C439" s="804"/>
      <c r="D439" s="106"/>
      <c r="E439" s="811"/>
      <c r="F439" s="811"/>
      <c r="G439" s="880"/>
      <c r="H439" s="881"/>
      <c r="I439" s="881"/>
      <c r="J439" s="879">
        <f>SUM(H440,H438)*5</f>
        <v>0</v>
      </c>
      <c r="K439" s="879">
        <f>SUM(I440,I438)*5</f>
        <v>540</v>
      </c>
      <c r="L439" s="879">
        <f>L437+J439</f>
        <v>0</v>
      </c>
      <c r="M439" s="879">
        <f>M437+K439</f>
        <v>14402.895</v>
      </c>
      <c r="N439" s="879">
        <f>L439-M439</f>
        <v>-14402.895</v>
      </c>
      <c r="O439" s="812"/>
      <c r="P439" s="813"/>
      <c r="Q439" s="813"/>
      <c r="R439" s="813"/>
      <c r="S439" s="809"/>
      <c r="V439" s="790"/>
      <c r="W439" s="790"/>
      <c r="X439" s="790"/>
      <c r="Y439" s="790"/>
      <c r="Z439" s="790"/>
      <c r="AA439" s="790"/>
      <c r="AB439" s="790"/>
      <c r="AK439" s="754"/>
      <c r="AL439" s="754"/>
      <c r="AM439" s="754"/>
      <c r="AN439" s="754"/>
      <c r="AO439" s="754"/>
      <c r="AQ439" s="810"/>
    </row>
    <row r="440" spans="3:43" s="803" customFormat="1" ht="12" customHeight="1" outlineLevel="2" x14ac:dyDescent="0.2">
      <c r="C440" s="804"/>
      <c r="D440" s="106"/>
      <c r="E440" s="811"/>
      <c r="F440" s="811"/>
      <c r="G440" s="880">
        <v>17</v>
      </c>
      <c r="H440" s="881">
        <v>0</v>
      </c>
      <c r="I440" s="881">
        <v>54</v>
      </c>
      <c r="J440" s="879"/>
      <c r="K440" s="879"/>
      <c r="L440" s="879"/>
      <c r="M440" s="879"/>
      <c r="N440" s="879"/>
      <c r="O440" s="812"/>
      <c r="P440" s="813"/>
      <c r="Q440" s="813"/>
      <c r="R440" s="813"/>
      <c r="S440" s="809"/>
      <c r="V440" s="790"/>
      <c r="W440" s="790"/>
      <c r="X440" s="790"/>
      <c r="Y440" s="790"/>
      <c r="Z440" s="790"/>
      <c r="AA440" s="790"/>
      <c r="AB440" s="790"/>
      <c r="AK440" s="754"/>
      <c r="AL440" s="754"/>
      <c r="AM440" s="754"/>
      <c r="AN440" s="754"/>
      <c r="AO440" s="754"/>
      <c r="AQ440" s="810"/>
    </row>
    <row r="441" spans="3:43" s="803" customFormat="1" ht="12" customHeight="1" outlineLevel="2" x14ac:dyDescent="0.2">
      <c r="C441" s="804"/>
      <c r="D441" s="106"/>
      <c r="E441" s="811"/>
      <c r="F441" s="811"/>
      <c r="G441" s="880"/>
      <c r="H441" s="881"/>
      <c r="I441" s="881"/>
      <c r="J441" s="879">
        <f>SUM(H442,H440)*5</f>
        <v>0</v>
      </c>
      <c r="K441" s="879">
        <f>SUM(I442,I440)*5</f>
        <v>540</v>
      </c>
      <c r="L441" s="879">
        <f>L439+J441</f>
        <v>0</v>
      </c>
      <c r="M441" s="879">
        <f>M439+K441</f>
        <v>14942.895</v>
      </c>
      <c r="N441" s="879">
        <f>L441-M441</f>
        <v>-14942.895</v>
      </c>
      <c r="O441" s="812"/>
      <c r="P441" s="813"/>
      <c r="Q441" s="813"/>
      <c r="R441" s="813"/>
      <c r="S441" s="809"/>
      <c r="V441" s="790"/>
      <c r="W441" s="790"/>
      <c r="X441" s="790"/>
      <c r="Y441" s="790"/>
      <c r="Z441" s="790"/>
      <c r="AA441" s="790"/>
      <c r="AB441" s="790"/>
      <c r="AK441" s="754"/>
      <c r="AL441" s="754"/>
      <c r="AM441" s="754"/>
      <c r="AN441" s="754"/>
      <c r="AO441" s="754"/>
      <c r="AQ441" s="810"/>
    </row>
    <row r="442" spans="3:43" s="803" customFormat="1" ht="12" customHeight="1" outlineLevel="2" x14ac:dyDescent="0.2">
      <c r="C442" s="804"/>
      <c r="D442" s="106"/>
      <c r="E442" s="811"/>
      <c r="F442" s="811"/>
      <c r="G442" s="880" t="s">
        <v>615</v>
      </c>
      <c r="H442" s="881">
        <v>0</v>
      </c>
      <c r="I442" s="881">
        <v>54</v>
      </c>
      <c r="J442" s="879"/>
      <c r="K442" s="879"/>
      <c r="L442" s="879"/>
      <c r="M442" s="879"/>
      <c r="N442" s="879"/>
      <c r="O442" s="812"/>
      <c r="P442" s="813"/>
      <c r="Q442" s="813"/>
      <c r="R442" s="813"/>
      <c r="S442" s="809"/>
      <c r="V442" s="790"/>
      <c r="W442" s="790"/>
      <c r="X442" s="790"/>
      <c r="Y442" s="790"/>
      <c r="Z442" s="790"/>
      <c r="AA442" s="790"/>
      <c r="AB442" s="790"/>
      <c r="AK442" s="754"/>
      <c r="AL442" s="754"/>
      <c r="AM442" s="754"/>
      <c r="AN442" s="754"/>
      <c r="AO442" s="754"/>
      <c r="AQ442" s="810"/>
    </row>
    <row r="443" spans="3:43" s="803" customFormat="1" ht="12" customHeight="1" outlineLevel="2" x14ac:dyDescent="0.2">
      <c r="C443" s="804"/>
      <c r="D443" s="106"/>
      <c r="E443" s="811"/>
      <c r="F443" s="811"/>
      <c r="G443" s="880"/>
      <c r="H443" s="881"/>
      <c r="I443" s="881"/>
      <c r="J443" s="879">
        <f>SUM(H444,H442)*5</f>
        <v>0</v>
      </c>
      <c r="K443" s="879">
        <f>SUM(I444,I442)*5</f>
        <v>540</v>
      </c>
      <c r="L443" s="879">
        <f>L441+J443</f>
        <v>0</v>
      </c>
      <c r="M443" s="879">
        <f>M441+K443</f>
        <v>15482.895</v>
      </c>
      <c r="N443" s="879">
        <f>L443-M443</f>
        <v>-15482.895</v>
      </c>
      <c r="O443" s="812"/>
      <c r="P443" s="813"/>
      <c r="Q443" s="813"/>
      <c r="R443" s="813"/>
      <c r="S443" s="809"/>
      <c r="V443" s="790"/>
      <c r="W443" s="790"/>
      <c r="X443" s="790"/>
      <c r="Y443" s="790"/>
      <c r="Z443" s="790"/>
      <c r="AA443" s="790"/>
      <c r="AB443" s="790"/>
      <c r="AK443" s="754"/>
      <c r="AL443" s="754"/>
      <c r="AM443" s="754"/>
      <c r="AN443" s="754"/>
      <c r="AO443" s="754"/>
      <c r="AQ443" s="810"/>
    </row>
    <row r="444" spans="3:43" s="803" customFormat="1" ht="12" customHeight="1" outlineLevel="2" x14ac:dyDescent="0.2">
      <c r="C444" s="804"/>
      <c r="D444" s="106"/>
      <c r="E444" s="811"/>
      <c r="F444" s="811"/>
      <c r="G444" s="880">
        <v>18</v>
      </c>
      <c r="H444" s="881">
        <v>0</v>
      </c>
      <c r="I444" s="881">
        <v>54</v>
      </c>
      <c r="J444" s="879"/>
      <c r="K444" s="879"/>
      <c r="L444" s="879"/>
      <c r="M444" s="879"/>
      <c r="N444" s="879"/>
      <c r="O444" s="812"/>
      <c r="P444" s="813"/>
      <c r="Q444" s="813"/>
      <c r="R444" s="813"/>
      <c r="S444" s="809"/>
      <c r="V444" s="790"/>
      <c r="W444" s="790"/>
      <c r="X444" s="790"/>
      <c r="Y444" s="790"/>
      <c r="Z444" s="790"/>
      <c r="AA444" s="790"/>
      <c r="AB444" s="790"/>
      <c r="AK444" s="754"/>
      <c r="AL444" s="754"/>
      <c r="AM444" s="754"/>
      <c r="AN444" s="754"/>
      <c r="AO444" s="754"/>
      <c r="AQ444" s="810"/>
    </row>
    <row r="445" spans="3:43" s="803" customFormat="1" ht="12" customHeight="1" outlineLevel="2" x14ac:dyDescent="0.2">
      <c r="C445" s="804"/>
      <c r="D445" s="106"/>
      <c r="E445" s="811"/>
      <c r="F445" s="811"/>
      <c r="G445" s="880"/>
      <c r="H445" s="881"/>
      <c r="I445" s="881"/>
      <c r="J445" s="879">
        <f>SUM(H446,H444)*5</f>
        <v>0</v>
      </c>
      <c r="K445" s="879">
        <f>SUM(I446,I444)*5</f>
        <v>540</v>
      </c>
      <c r="L445" s="879">
        <f>L443+J445</f>
        <v>0</v>
      </c>
      <c r="M445" s="879">
        <f>M443+K445</f>
        <v>16022.895</v>
      </c>
      <c r="N445" s="879">
        <f>L445-M445</f>
        <v>-16022.895</v>
      </c>
      <c r="O445" s="812"/>
      <c r="P445" s="813"/>
      <c r="Q445" s="813"/>
      <c r="R445" s="813"/>
      <c r="S445" s="809"/>
      <c r="V445" s="790"/>
      <c r="W445" s="790"/>
      <c r="X445" s="790"/>
      <c r="Y445" s="790"/>
      <c r="Z445" s="790"/>
      <c r="AA445" s="790"/>
      <c r="AB445" s="790"/>
      <c r="AK445" s="754"/>
      <c r="AL445" s="754"/>
      <c r="AM445" s="754"/>
      <c r="AN445" s="754"/>
      <c r="AO445" s="754"/>
      <c r="AQ445" s="810"/>
    </row>
    <row r="446" spans="3:43" s="803" customFormat="1" ht="12" customHeight="1" outlineLevel="2" x14ac:dyDescent="0.2">
      <c r="C446" s="804"/>
      <c r="D446" s="106"/>
      <c r="E446" s="811"/>
      <c r="F446" s="811"/>
      <c r="G446" s="880" t="s">
        <v>616</v>
      </c>
      <c r="H446" s="881">
        <v>0</v>
      </c>
      <c r="I446" s="881">
        <v>54</v>
      </c>
      <c r="J446" s="879"/>
      <c r="K446" s="879"/>
      <c r="L446" s="879"/>
      <c r="M446" s="879"/>
      <c r="N446" s="879"/>
      <c r="O446" s="812"/>
      <c r="P446" s="813"/>
      <c r="Q446" s="813"/>
      <c r="R446" s="813"/>
      <c r="S446" s="809"/>
      <c r="V446" s="790"/>
      <c r="W446" s="790"/>
      <c r="X446" s="790"/>
      <c r="Y446" s="790"/>
      <c r="Z446" s="790"/>
      <c r="AA446" s="790"/>
      <c r="AB446" s="790"/>
      <c r="AK446" s="754"/>
      <c r="AL446" s="754"/>
      <c r="AM446" s="754"/>
      <c r="AN446" s="754"/>
      <c r="AO446" s="754"/>
      <c r="AQ446" s="810"/>
    </row>
    <row r="447" spans="3:43" s="803" customFormat="1" ht="12" customHeight="1" outlineLevel="2" x14ac:dyDescent="0.2">
      <c r="C447" s="804"/>
      <c r="D447" s="106"/>
      <c r="E447" s="811"/>
      <c r="F447" s="811"/>
      <c r="G447" s="880"/>
      <c r="H447" s="881"/>
      <c r="I447" s="881"/>
      <c r="J447" s="879">
        <f>SUM(H448,H446)*5</f>
        <v>0</v>
      </c>
      <c r="K447" s="879">
        <f>SUM(I448,I446)*5</f>
        <v>540</v>
      </c>
      <c r="L447" s="879">
        <f>L445+J447</f>
        <v>0</v>
      </c>
      <c r="M447" s="879">
        <f>M445+K447</f>
        <v>16562.895</v>
      </c>
      <c r="N447" s="879">
        <f>L447-M447</f>
        <v>-16562.895</v>
      </c>
      <c r="O447" s="812"/>
      <c r="P447" s="813"/>
      <c r="Q447" s="813"/>
      <c r="R447" s="813"/>
      <c r="S447" s="809"/>
      <c r="V447" s="790"/>
      <c r="W447" s="790"/>
      <c r="X447" s="790"/>
      <c r="Y447" s="790"/>
      <c r="Z447" s="790"/>
      <c r="AA447" s="790"/>
      <c r="AB447" s="790"/>
      <c r="AK447" s="754"/>
      <c r="AL447" s="754"/>
      <c r="AM447" s="754"/>
      <c r="AN447" s="754"/>
      <c r="AO447" s="754"/>
      <c r="AQ447" s="810"/>
    </row>
    <row r="448" spans="3:43" s="803" customFormat="1" ht="12" customHeight="1" outlineLevel="2" x14ac:dyDescent="0.2">
      <c r="C448" s="804"/>
      <c r="D448" s="106"/>
      <c r="E448" s="811"/>
      <c r="F448" s="811"/>
      <c r="G448" s="880">
        <v>19</v>
      </c>
      <c r="H448" s="881">
        <v>0</v>
      </c>
      <c r="I448" s="881">
        <v>54</v>
      </c>
      <c r="J448" s="879"/>
      <c r="K448" s="879"/>
      <c r="L448" s="879"/>
      <c r="M448" s="879"/>
      <c r="N448" s="879"/>
      <c r="O448" s="812"/>
      <c r="P448" s="813"/>
      <c r="Q448" s="813"/>
      <c r="R448" s="813"/>
      <c r="S448" s="809"/>
      <c r="V448" s="790"/>
      <c r="W448" s="790"/>
      <c r="X448" s="790"/>
      <c r="Y448" s="790"/>
      <c r="Z448" s="790"/>
      <c r="AA448" s="790"/>
      <c r="AB448" s="790"/>
      <c r="AK448" s="754"/>
      <c r="AL448" s="754"/>
      <c r="AM448" s="754"/>
      <c r="AN448" s="754"/>
      <c r="AO448" s="754"/>
      <c r="AQ448" s="810"/>
    </row>
    <row r="449" spans="1:43" s="803" customFormat="1" ht="12" customHeight="1" outlineLevel="2" x14ac:dyDescent="0.2">
      <c r="C449" s="804"/>
      <c r="D449" s="106"/>
      <c r="E449" s="811"/>
      <c r="F449" s="811"/>
      <c r="G449" s="880"/>
      <c r="H449" s="881"/>
      <c r="I449" s="881"/>
      <c r="J449" s="879">
        <f>SUM(H450,H448)*5</f>
        <v>0</v>
      </c>
      <c r="K449" s="879">
        <f>SUM(I450,I448)*5</f>
        <v>540</v>
      </c>
      <c r="L449" s="879">
        <f>L447+J449</f>
        <v>0</v>
      </c>
      <c r="M449" s="879">
        <f>M447+K449</f>
        <v>17102.895</v>
      </c>
      <c r="N449" s="879">
        <f>L449-M449</f>
        <v>-17102.895</v>
      </c>
      <c r="O449" s="812"/>
      <c r="P449" s="813"/>
      <c r="Q449" s="813"/>
      <c r="R449" s="813"/>
      <c r="S449" s="809"/>
      <c r="V449" s="790"/>
      <c r="W449" s="790"/>
      <c r="X449" s="790"/>
      <c r="Y449" s="790"/>
      <c r="Z449" s="790"/>
      <c r="AA449" s="790"/>
      <c r="AB449" s="790"/>
      <c r="AK449" s="754"/>
      <c r="AL449" s="754"/>
      <c r="AM449" s="754"/>
      <c r="AN449" s="754"/>
      <c r="AO449" s="754"/>
      <c r="AQ449" s="810"/>
    </row>
    <row r="450" spans="1:43" s="803" customFormat="1" ht="12" customHeight="1" outlineLevel="2" x14ac:dyDescent="0.2">
      <c r="C450" s="804"/>
      <c r="D450" s="106"/>
      <c r="E450" s="811"/>
      <c r="F450" s="811"/>
      <c r="G450" s="880" t="s">
        <v>617</v>
      </c>
      <c r="H450" s="881">
        <v>0</v>
      </c>
      <c r="I450" s="881">
        <v>54</v>
      </c>
      <c r="J450" s="879"/>
      <c r="K450" s="879"/>
      <c r="L450" s="879"/>
      <c r="M450" s="879"/>
      <c r="N450" s="879"/>
      <c r="O450" s="812"/>
      <c r="P450" s="813"/>
      <c r="Q450" s="813"/>
      <c r="R450" s="813"/>
      <c r="S450" s="809"/>
      <c r="V450" s="790"/>
      <c r="W450" s="790"/>
      <c r="X450" s="790"/>
      <c r="Y450" s="790"/>
      <c r="Z450" s="790"/>
      <c r="AA450" s="790"/>
      <c r="AB450" s="790"/>
      <c r="AK450" s="754"/>
      <c r="AL450" s="754"/>
      <c r="AM450" s="754"/>
      <c r="AN450" s="754"/>
      <c r="AO450" s="754"/>
      <c r="AQ450" s="810"/>
    </row>
    <row r="451" spans="1:43" s="803" customFormat="1" ht="12" customHeight="1" outlineLevel="2" x14ac:dyDescent="0.2">
      <c r="C451" s="804"/>
      <c r="D451" s="106"/>
      <c r="E451" s="811"/>
      <c r="F451" s="811"/>
      <c r="G451" s="880"/>
      <c r="H451" s="881"/>
      <c r="I451" s="881"/>
      <c r="J451" s="879">
        <f>SUM(H452,H450)*5</f>
        <v>0</v>
      </c>
      <c r="K451" s="879">
        <f>SUM(I452,I450)*5</f>
        <v>540</v>
      </c>
      <c r="L451" s="879">
        <f>L449+J451</f>
        <v>0</v>
      </c>
      <c r="M451" s="879">
        <f>M449+K451</f>
        <v>17642.895</v>
      </c>
      <c r="N451" s="879">
        <f>L451-M451</f>
        <v>-17642.895</v>
      </c>
      <c r="O451" s="812"/>
      <c r="P451" s="813"/>
      <c r="Q451" s="813"/>
      <c r="R451" s="813"/>
      <c r="S451" s="809"/>
      <c r="V451" s="790"/>
      <c r="W451" s="790"/>
      <c r="X451" s="790"/>
      <c r="Y451" s="790"/>
      <c r="Z451" s="790"/>
      <c r="AA451" s="790"/>
      <c r="AB451" s="790"/>
      <c r="AK451" s="754"/>
      <c r="AL451" s="754"/>
      <c r="AM451" s="754"/>
      <c r="AN451" s="754"/>
      <c r="AO451" s="754"/>
      <c r="AQ451" s="810"/>
    </row>
    <row r="452" spans="1:43" s="803" customFormat="1" ht="12" customHeight="1" outlineLevel="2" x14ac:dyDescent="0.2">
      <c r="C452" s="804"/>
      <c r="D452" s="106"/>
      <c r="E452" s="811"/>
      <c r="F452" s="811"/>
      <c r="G452" s="880">
        <v>20</v>
      </c>
      <c r="H452" s="881">
        <v>0</v>
      </c>
      <c r="I452" s="881">
        <v>54</v>
      </c>
      <c r="J452" s="879"/>
      <c r="K452" s="879"/>
      <c r="L452" s="879"/>
      <c r="M452" s="879"/>
      <c r="N452" s="879"/>
      <c r="O452" s="812"/>
      <c r="P452" s="813"/>
      <c r="Q452" s="813"/>
      <c r="R452" s="813"/>
      <c r="S452" s="809"/>
      <c r="V452" s="790"/>
      <c r="W452" s="790"/>
      <c r="X452" s="790"/>
      <c r="Y452" s="790"/>
      <c r="Z452" s="790"/>
      <c r="AA452" s="790"/>
      <c r="AB452" s="790"/>
      <c r="AK452" s="754"/>
      <c r="AL452" s="754"/>
      <c r="AM452" s="754"/>
      <c r="AN452" s="754"/>
      <c r="AO452" s="754"/>
      <c r="AQ452" s="810"/>
    </row>
    <row r="453" spans="1:43" s="803" customFormat="1" ht="12" customHeight="1" outlineLevel="2" x14ac:dyDescent="0.2">
      <c r="C453" s="804"/>
      <c r="D453" s="106"/>
      <c r="E453" s="811"/>
      <c r="F453" s="811"/>
      <c r="G453" s="880"/>
      <c r="H453" s="881"/>
      <c r="I453" s="881"/>
      <c r="J453" s="879">
        <f>SUM(H454,H452)*5</f>
        <v>0</v>
      </c>
      <c r="K453" s="879">
        <f>SUM(I454,I452)*5</f>
        <v>540</v>
      </c>
      <c r="L453" s="879">
        <f>L451+J453</f>
        <v>0</v>
      </c>
      <c r="M453" s="879">
        <f>M451+K453</f>
        <v>18182.895</v>
      </c>
      <c r="N453" s="879">
        <f>L453-M453</f>
        <v>-18182.895</v>
      </c>
      <c r="O453" s="812"/>
      <c r="P453" s="813"/>
      <c r="Q453" s="813"/>
      <c r="R453" s="813"/>
      <c r="S453" s="809"/>
      <c r="V453" s="790"/>
      <c r="W453" s="790"/>
      <c r="X453" s="790"/>
      <c r="Y453" s="790"/>
      <c r="Z453" s="790"/>
      <c r="AA453" s="790"/>
      <c r="AB453" s="790"/>
      <c r="AK453" s="754"/>
      <c r="AL453" s="754"/>
      <c r="AM453" s="754"/>
      <c r="AN453" s="754"/>
      <c r="AO453" s="754"/>
      <c r="AQ453" s="810"/>
    </row>
    <row r="454" spans="1:43" s="803" customFormat="1" ht="12" customHeight="1" outlineLevel="2" x14ac:dyDescent="0.2">
      <c r="C454" s="804"/>
      <c r="D454" s="106"/>
      <c r="E454" s="811"/>
      <c r="F454" s="811"/>
      <c r="G454" s="880" t="s">
        <v>618</v>
      </c>
      <c r="H454" s="881">
        <v>0</v>
      </c>
      <c r="I454" s="881">
        <v>54</v>
      </c>
      <c r="J454" s="879"/>
      <c r="K454" s="879"/>
      <c r="L454" s="879"/>
      <c r="M454" s="879"/>
      <c r="N454" s="879"/>
      <c r="O454" s="812"/>
      <c r="P454" s="813"/>
      <c r="Q454" s="813"/>
      <c r="R454" s="813"/>
      <c r="S454" s="809"/>
      <c r="V454" s="790"/>
      <c r="W454" s="790"/>
      <c r="X454" s="790"/>
      <c r="Y454" s="790"/>
      <c r="Z454" s="790"/>
      <c r="AA454" s="790"/>
      <c r="AB454" s="790"/>
      <c r="AK454" s="754"/>
      <c r="AL454" s="754"/>
      <c r="AM454" s="754"/>
      <c r="AN454" s="754"/>
      <c r="AO454" s="754"/>
      <c r="AQ454" s="810"/>
    </row>
    <row r="455" spans="1:43" s="803" customFormat="1" ht="12" customHeight="1" outlineLevel="2" x14ac:dyDescent="0.2">
      <c r="C455" s="804"/>
      <c r="D455" s="106"/>
      <c r="E455" s="811"/>
      <c r="F455" s="811"/>
      <c r="G455" s="880"/>
      <c r="H455" s="881"/>
      <c r="I455" s="881"/>
      <c r="J455" s="879">
        <f>SUM(H456,H454)*4</f>
        <v>0</v>
      </c>
      <c r="K455" s="879">
        <f>SUM(I456,I454)*4</f>
        <v>444</v>
      </c>
      <c r="L455" s="879">
        <f>L453+J455</f>
        <v>0</v>
      </c>
      <c r="M455" s="879">
        <f>M453+K455</f>
        <v>18626.895</v>
      </c>
      <c r="N455" s="879">
        <f>L455-M455</f>
        <v>-18626.895</v>
      </c>
      <c r="O455" s="812"/>
      <c r="P455" s="813"/>
      <c r="Q455" s="813"/>
      <c r="R455" s="813"/>
      <c r="S455" s="809"/>
      <c r="V455" s="790"/>
      <c r="W455" s="790"/>
      <c r="X455" s="790"/>
      <c r="Y455" s="790"/>
      <c r="Z455" s="790"/>
      <c r="AA455" s="790"/>
      <c r="AB455" s="790"/>
      <c r="AK455" s="754"/>
      <c r="AL455" s="754"/>
      <c r="AM455" s="754"/>
      <c r="AN455" s="754"/>
      <c r="AO455" s="754"/>
      <c r="AQ455" s="810"/>
    </row>
    <row r="456" spans="1:43" s="803" customFormat="1" ht="12" customHeight="1" outlineLevel="2" x14ac:dyDescent="0.2">
      <c r="C456" s="804"/>
      <c r="D456" s="106"/>
      <c r="E456" s="811"/>
      <c r="F456" s="811"/>
      <c r="G456" s="880" t="s">
        <v>619</v>
      </c>
      <c r="H456" s="881">
        <v>0</v>
      </c>
      <c r="I456" s="881">
        <v>57</v>
      </c>
      <c r="J456" s="879"/>
      <c r="K456" s="879"/>
      <c r="L456" s="879"/>
      <c r="M456" s="879"/>
      <c r="N456" s="879"/>
      <c r="O456" s="812"/>
      <c r="P456" s="813"/>
      <c r="Q456" s="813"/>
      <c r="R456" s="813"/>
      <c r="S456" s="809"/>
      <c r="V456" s="790"/>
      <c r="W456" s="790"/>
      <c r="X456" s="790"/>
      <c r="Y456" s="790"/>
      <c r="Z456" s="790"/>
      <c r="AA456" s="790"/>
      <c r="AB456" s="790"/>
      <c r="AK456" s="754"/>
      <c r="AL456" s="754"/>
      <c r="AM456" s="754"/>
      <c r="AN456" s="754"/>
      <c r="AO456" s="754"/>
      <c r="AQ456" s="810"/>
    </row>
    <row r="457" spans="1:43" s="803" customFormat="1" ht="6.75" customHeight="1" outlineLevel="2" x14ac:dyDescent="0.2">
      <c r="C457" s="804"/>
      <c r="D457" s="106"/>
      <c r="E457" s="811"/>
      <c r="F457" s="811"/>
      <c r="G457" s="811"/>
      <c r="H457" s="811"/>
      <c r="I457" s="811"/>
      <c r="J457" s="811"/>
      <c r="K457" s="811"/>
      <c r="L457" s="811"/>
      <c r="M457" s="812"/>
      <c r="N457" s="812"/>
      <c r="O457" s="812"/>
      <c r="P457" s="813"/>
      <c r="Q457" s="813"/>
      <c r="R457" s="813"/>
      <c r="S457" s="809"/>
      <c r="V457" s="790"/>
      <c r="W457" s="790"/>
      <c r="X457" s="790"/>
      <c r="Y457" s="790"/>
      <c r="Z457" s="790"/>
      <c r="AA457" s="790"/>
      <c r="AB457" s="790"/>
      <c r="AK457" s="754"/>
      <c r="AL457" s="754"/>
      <c r="AM457" s="754"/>
      <c r="AN457" s="754"/>
      <c r="AO457" s="754"/>
      <c r="AQ457" s="810"/>
    </row>
    <row r="458" spans="1:43" s="815" customFormat="1" ht="15" customHeight="1" outlineLevel="2" x14ac:dyDescent="0.25">
      <c r="A458" s="814" t="str">
        <f>D361</f>
        <v>5.1.7</v>
      </c>
      <c r="C458" s="816"/>
      <c r="D458" s="817"/>
      <c r="E458" s="818"/>
      <c r="F458" s="818"/>
      <c r="G458" s="830"/>
      <c r="H458" s="863">
        <f>M455</f>
        <v>18626.895</v>
      </c>
      <c r="I458" s="820" t="str">
        <f>P361</f>
        <v>m³</v>
      </c>
      <c r="J458" s="819"/>
      <c r="K458" s="818"/>
      <c r="L458" s="818"/>
      <c r="M458" s="821"/>
      <c r="N458" s="821"/>
      <c r="O458" s="821"/>
      <c r="P458" s="822"/>
      <c r="Q458" s="822"/>
      <c r="R458" s="822"/>
      <c r="S458" s="823"/>
      <c r="V458" s="831" t="str">
        <f>IF(P361="Unid","Quantidade",IF(P361="m","Extensão",IF(OR(P361="m²",P361="m2",P361="ha"),"Área",IF(P361="m³","Volume",IF(P361="kg","Massa",IF(P361="t","massa",IF(P361="m³xkm","transporte",IF(P361="txkm","transporte",IF(P361="gl","Quantidade",IF(P361="vb","Quantidade",IF(P361="%","percentual",IF(P361="mês","Período",""))))))))))))</f>
        <v>Volume</v>
      </c>
      <c r="W458" s="824"/>
      <c r="X458" s="831" t="e">
        <f ca="1">_xlfn.TEXTBEFORE(G361," ")</f>
        <v>#NAME?</v>
      </c>
      <c r="Y458" s="824"/>
      <c r="Z458" s="824"/>
      <c r="AA458" s="824"/>
      <c r="AB458" s="824"/>
      <c r="AK458" s="825"/>
      <c r="AL458" s="825"/>
      <c r="AM458" s="825"/>
      <c r="AN458" s="825"/>
      <c r="AO458" s="825"/>
      <c r="AQ458" s="826"/>
    </row>
    <row r="459" spans="1:43" s="803" customFormat="1" ht="15" customHeight="1" outlineLevel="2" x14ac:dyDescent="0.25">
      <c r="C459" s="804"/>
      <c r="D459" s="106"/>
      <c r="E459" s="818"/>
      <c r="F459" s="818"/>
      <c r="G459" s="818"/>
      <c r="H459" s="819"/>
      <c r="I459" s="820"/>
      <c r="J459" s="819"/>
      <c r="K459" s="818"/>
      <c r="L459" s="818"/>
      <c r="M459" s="821"/>
      <c r="N459" s="821"/>
      <c r="O459" s="821"/>
      <c r="P459" s="822"/>
      <c r="Q459" s="822"/>
      <c r="R459" s="822"/>
      <c r="S459" s="823"/>
      <c r="T459" s="815"/>
      <c r="U459" s="815"/>
      <c r="V459" s="824"/>
      <c r="W459" s="824"/>
      <c r="X459" s="824"/>
      <c r="Y459" s="790"/>
      <c r="Z459" s="790"/>
      <c r="AA459" s="790"/>
      <c r="AB459" s="790"/>
      <c r="AK459" s="754"/>
      <c r="AL459" s="754"/>
      <c r="AM459" s="754"/>
      <c r="AN459" s="754"/>
      <c r="AO459" s="754"/>
      <c r="AQ459" s="810"/>
    </row>
    <row r="460" spans="1:43" s="435" customFormat="1" ht="30" customHeight="1" x14ac:dyDescent="0.2">
      <c r="C460" s="560"/>
      <c r="D460" s="784" t="s">
        <v>20</v>
      </c>
      <c r="E460" s="785" t="str">
        <f>VLOOKUP($D460,'OR - GERAL'!D:AB,10,FALSE)</f>
        <v>DRENAGEM</v>
      </c>
      <c r="F460" s="784"/>
      <c r="G460" s="784"/>
      <c r="H460" s="784"/>
      <c r="I460" s="784"/>
      <c r="J460" s="786"/>
      <c r="K460" s="784"/>
      <c r="L460" s="784"/>
      <c r="M460" s="787"/>
      <c r="N460" s="787"/>
      <c r="O460" s="787"/>
      <c r="P460" s="788"/>
      <c r="Q460" s="789"/>
      <c r="R460" s="789"/>
      <c r="S460" s="442"/>
      <c r="V460" s="790"/>
      <c r="W460" s="453"/>
      <c r="X460" s="453"/>
      <c r="Y460" s="453"/>
      <c r="Z460" s="453"/>
      <c r="AA460" s="453"/>
      <c r="AB460" s="453"/>
      <c r="AJ460" s="119"/>
      <c r="AK460" s="119"/>
      <c r="AL460" s="119"/>
      <c r="AM460" s="119"/>
      <c r="AN460" s="119"/>
      <c r="AO460" s="119"/>
      <c r="AQ460" s="439"/>
    </row>
    <row r="461" spans="1:43" s="435" customFormat="1" ht="18" customHeight="1" outlineLevel="1" x14ac:dyDescent="0.2">
      <c r="C461" s="560"/>
      <c r="D461" s="791" t="s">
        <v>13</v>
      </c>
      <c r="E461" s="860" t="str">
        <f>VLOOKUP($D461,'OR - GERAL'!D:AB,10,FALSE)</f>
        <v>Drenagem</v>
      </c>
      <c r="F461" s="791"/>
      <c r="G461" s="792"/>
      <c r="H461" s="791"/>
      <c r="I461" s="791"/>
      <c r="J461" s="793"/>
      <c r="K461" s="793"/>
      <c r="L461" s="793"/>
      <c r="M461" s="792"/>
      <c r="N461" s="792"/>
      <c r="O461" s="792"/>
      <c r="P461" s="794"/>
      <c r="Q461" s="794"/>
      <c r="R461" s="794"/>
      <c r="S461" s="442"/>
      <c r="V461" s="453"/>
      <c r="W461" s="453"/>
      <c r="X461" s="453"/>
      <c r="Y461" s="453"/>
      <c r="Z461" s="453"/>
      <c r="AA461" s="453"/>
      <c r="AB461" s="453"/>
      <c r="AK461" s="119"/>
      <c r="AL461" s="119"/>
      <c r="AM461" s="119"/>
      <c r="AN461" s="119"/>
      <c r="AO461" s="119"/>
      <c r="AQ461" s="439"/>
    </row>
    <row r="462" spans="1:43" s="795" customFormat="1" ht="30" customHeight="1" outlineLevel="2" x14ac:dyDescent="0.2">
      <c r="C462" s="796"/>
      <c r="D462" s="797" t="s">
        <v>39</v>
      </c>
      <c r="E462" s="867" t="str">
        <f>VLOOKUP($D462,'OR - GERAL'!$D:$AB,4,FALSE)</f>
        <v>DER/Rod.</v>
      </c>
      <c r="F462" s="862">
        <f>VLOOKUP($D462,'OR - GERAL'!$D:$AB,7,FALSE)</f>
        <v>41241</v>
      </c>
      <c r="G462" s="937" t="str">
        <f>VLOOKUP($D462,'OR - GERAL'!D:AB,10,FALSE)</f>
        <v>Caixa ralo em blocos pré-moldados e grelha articulada em FFA em Vias Urbanas</v>
      </c>
      <c r="H462" s="937"/>
      <c r="I462" s="937"/>
      <c r="J462" s="937"/>
      <c r="K462" s="937"/>
      <c r="L462" s="937"/>
      <c r="M462" s="937"/>
      <c r="N462" s="937"/>
      <c r="O462" s="937"/>
      <c r="P462" s="862" t="str">
        <f>VLOOKUP($D462,'OR - GERAL'!$D:$AB,13,FALSE)</f>
        <v>unid</v>
      </c>
      <c r="Q462" s="798"/>
      <c r="R462" s="798"/>
      <c r="S462" s="799"/>
      <c r="V462" s="800"/>
      <c r="W462" s="800"/>
      <c r="X462" s="800"/>
      <c r="Y462" s="800"/>
      <c r="Z462" s="800"/>
      <c r="AA462" s="800"/>
      <c r="AB462" s="800"/>
      <c r="AK462" s="801"/>
      <c r="AL462" s="801"/>
      <c r="AM462" s="801"/>
      <c r="AN462" s="801"/>
      <c r="AO462" s="801"/>
      <c r="AQ462" s="802"/>
    </row>
    <row r="463" spans="1:43" s="803" customFormat="1" ht="15" customHeight="1" outlineLevel="2" x14ac:dyDescent="0.2">
      <c r="C463" s="804"/>
      <c r="D463" s="805"/>
      <c r="E463" s="805"/>
      <c r="F463" s="806"/>
      <c r="G463" s="807"/>
      <c r="H463" s="807"/>
      <c r="I463" s="807"/>
      <c r="J463" s="807"/>
      <c r="K463" s="807"/>
      <c r="L463" s="807"/>
      <c r="M463" s="807"/>
      <c r="N463" s="807"/>
      <c r="O463" s="807"/>
      <c r="P463" s="808"/>
      <c r="Q463" s="808"/>
      <c r="R463" s="808"/>
      <c r="S463" s="809"/>
      <c r="V463" s="790"/>
      <c r="W463" s="790"/>
      <c r="X463" s="790"/>
      <c r="Y463" s="790"/>
      <c r="Z463" s="790"/>
      <c r="AA463" s="790"/>
      <c r="AB463" s="790"/>
      <c r="AK463" s="754"/>
      <c r="AL463" s="754"/>
      <c r="AM463" s="754"/>
      <c r="AN463" s="754"/>
      <c r="AO463" s="754"/>
      <c r="AQ463" s="810"/>
    </row>
    <row r="464" spans="1:43" s="803" customFormat="1" ht="15" customHeight="1" outlineLevel="2" x14ac:dyDescent="0.2">
      <c r="C464" s="804"/>
      <c r="D464" s="106"/>
      <c r="E464" s="869" t="s">
        <v>661</v>
      </c>
      <c r="F464" s="835"/>
      <c r="G464" s="812"/>
      <c r="H464" s="812"/>
      <c r="I464" s="812"/>
      <c r="J464" s="812"/>
      <c r="K464" s="812"/>
      <c r="L464" s="812"/>
      <c r="M464" s="812"/>
      <c r="N464" s="812"/>
      <c r="O464" s="812"/>
      <c r="P464" s="813"/>
      <c r="Q464" s="813"/>
      <c r="R464" s="813"/>
      <c r="S464" s="809"/>
      <c r="V464" s="790"/>
      <c r="W464" s="790"/>
      <c r="X464" s="790"/>
      <c r="Y464" s="790"/>
      <c r="Z464" s="790"/>
      <c r="AA464" s="790"/>
      <c r="AB464" s="790"/>
      <c r="AK464" s="754"/>
      <c r="AL464" s="754"/>
      <c r="AM464" s="754"/>
      <c r="AN464" s="754"/>
      <c r="AO464" s="754"/>
      <c r="AQ464" s="810"/>
    </row>
    <row r="465" spans="1:43" s="803" customFormat="1" ht="15" customHeight="1" outlineLevel="2" x14ac:dyDescent="0.2">
      <c r="C465" s="804"/>
      <c r="D465" s="106"/>
      <c r="E465" s="811"/>
      <c r="F465" s="811"/>
      <c r="G465" s="811"/>
      <c r="H465" s="811"/>
      <c r="I465" s="811"/>
      <c r="J465" s="811"/>
      <c r="K465" s="811"/>
      <c r="L465" s="811"/>
      <c r="M465" s="812"/>
      <c r="N465" s="812"/>
      <c r="O465" s="812"/>
      <c r="P465" s="813"/>
      <c r="Q465" s="813"/>
      <c r="R465" s="813"/>
      <c r="S465" s="809"/>
      <c r="V465" s="790"/>
      <c r="W465" s="790"/>
      <c r="X465" s="790"/>
      <c r="Y465" s="790"/>
      <c r="Z465" s="790"/>
      <c r="AA465" s="790"/>
      <c r="AB465" s="790"/>
      <c r="AK465" s="754"/>
      <c r="AL465" s="754"/>
      <c r="AM465" s="754"/>
      <c r="AN465" s="754"/>
      <c r="AO465" s="754"/>
      <c r="AQ465" s="810"/>
    </row>
    <row r="466" spans="1:43" s="815" customFormat="1" ht="15" customHeight="1" outlineLevel="2" x14ac:dyDescent="0.25">
      <c r="A466" s="814" t="str">
        <f>D462</f>
        <v>6.1.1</v>
      </c>
      <c r="C466" s="816"/>
      <c r="D466" s="817"/>
      <c r="E466" s="818"/>
      <c r="F466" s="818"/>
      <c r="G466" s="830"/>
      <c r="H466" s="863">
        <f>VLOOKUP($A466,'OR - GERAL'!D:AB,16,FALSE)</f>
        <v>8</v>
      </c>
      <c r="I466" s="820" t="str">
        <f>P462</f>
        <v>unid</v>
      </c>
      <c r="J466" s="819"/>
      <c r="K466" s="818"/>
      <c r="L466" s="818"/>
      <c r="M466" s="821"/>
      <c r="N466" s="821"/>
      <c r="O466" s="821"/>
      <c r="P466" s="822"/>
      <c r="Q466" s="822"/>
      <c r="R466" s="822"/>
      <c r="S466" s="823"/>
      <c r="V466" s="831" t="str">
        <f>IF(P462="Unid","Quantidade",IF(P462="m","Extensão",IF(OR(P462="m²",P462="m2",P462="ha"),"Área",IF(P462="m³","Volume",IF(P462="kg","Massa",IF(P462="t","massa",IF(P462="m³xkm","transporte",IF(P462="txkm","transporte",IF(P462="gl","Quantidade",IF(P462="vb","Quantidade",IF(P462="%","percentual",IF(P462="mês","Período",""))))))))))))</f>
        <v>Quantidade</v>
      </c>
      <c r="W466" s="824"/>
      <c r="X466" s="831" t="e">
        <f ca="1">_xlfn.TEXTBEFORE(G462," ")</f>
        <v>#NAME?</v>
      </c>
      <c r="Y466" s="824"/>
      <c r="Z466" s="824"/>
      <c r="AA466" s="824"/>
      <c r="AB466" s="824"/>
      <c r="AK466" s="825"/>
      <c r="AL466" s="825"/>
      <c r="AM466" s="825"/>
      <c r="AN466" s="825"/>
      <c r="AO466" s="825"/>
      <c r="AQ466" s="826"/>
    </row>
    <row r="467" spans="1:43" s="803" customFormat="1" ht="15" customHeight="1" outlineLevel="2" x14ac:dyDescent="0.25">
      <c r="C467" s="804"/>
      <c r="D467" s="106"/>
      <c r="E467" s="818"/>
      <c r="F467" s="818"/>
      <c r="G467" s="818"/>
      <c r="H467" s="819"/>
      <c r="I467" s="820"/>
      <c r="J467" s="819"/>
      <c r="K467" s="818"/>
      <c r="L467" s="818"/>
      <c r="M467" s="821"/>
      <c r="N467" s="821"/>
      <c r="O467" s="821"/>
      <c r="P467" s="822"/>
      <c r="Q467" s="822"/>
      <c r="R467" s="822"/>
      <c r="S467" s="823"/>
      <c r="T467" s="815"/>
      <c r="U467" s="815"/>
      <c r="V467" s="824"/>
      <c r="W467" s="824"/>
      <c r="X467" s="824"/>
      <c r="Y467" s="790"/>
      <c r="Z467" s="790"/>
      <c r="AA467" s="790"/>
      <c r="AB467" s="790"/>
      <c r="AK467" s="754"/>
      <c r="AL467" s="754"/>
      <c r="AM467" s="754"/>
      <c r="AN467" s="754"/>
      <c r="AO467" s="754"/>
      <c r="AQ467" s="810"/>
    </row>
    <row r="468" spans="1:43" s="795" customFormat="1" ht="30" customHeight="1" outlineLevel="2" x14ac:dyDescent="0.2">
      <c r="C468" s="796"/>
      <c r="D468" s="797" t="s">
        <v>40</v>
      </c>
      <c r="E468" s="867" t="str">
        <f>VLOOKUP($D468,'OR - GERAL'!$D:$AB,4,FALSE)</f>
        <v>SICRO-ES</v>
      </c>
      <c r="F468" s="862">
        <f>VLOOKUP($D468,'OR - GERAL'!$D:$AB,7,FALSE)</f>
        <v>2003983</v>
      </c>
      <c r="G468" s="937" t="str">
        <f>VLOOKUP($D468,'OR - GERAL'!D:AB,10,FALSE)</f>
        <v>Tubo PEAD para drenagem - D = 400 mm - fornecimento e instalação</v>
      </c>
      <c r="H468" s="937"/>
      <c r="I468" s="937"/>
      <c r="J468" s="937"/>
      <c r="K468" s="937"/>
      <c r="L468" s="937"/>
      <c r="M468" s="937"/>
      <c r="N468" s="937"/>
      <c r="O468" s="937"/>
      <c r="P468" s="862" t="str">
        <f>VLOOKUP($D468,'OR - GERAL'!$D:$AB,13,FALSE)</f>
        <v>m</v>
      </c>
      <c r="Q468" s="798"/>
      <c r="R468" s="798"/>
      <c r="S468" s="799"/>
      <c r="V468" s="800"/>
      <c r="W468" s="800"/>
      <c r="X468" s="800"/>
      <c r="Y468" s="800"/>
      <c r="Z468" s="800"/>
      <c r="AA468" s="800"/>
      <c r="AB468" s="800"/>
      <c r="AK468" s="801"/>
      <c r="AL468" s="801"/>
      <c r="AM468" s="801"/>
      <c r="AN468" s="801"/>
      <c r="AO468" s="801"/>
      <c r="AQ468" s="802"/>
    </row>
    <row r="469" spans="1:43" s="803" customFormat="1" ht="15" customHeight="1" outlineLevel="2" x14ac:dyDescent="0.2">
      <c r="C469" s="804"/>
      <c r="D469" s="805"/>
      <c r="E469" s="805"/>
      <c r="F469" s="806"/>
      <c r="G469" s="807"/>
      <c r="H469" s="807"/>
      <c r="I469" s="807"/>
      <c r="J469" s="807"/>
      <c r="K469" s="807"/>
      <c r="L469" s="807"/>
      <c r="M469" s="807"/>
      <c r="N469" s="807"/>
      <c r="O469" s="807"/>
      <c r="P469" s="808"/>
      <c r="Q469" s="808"/>
      <c r="R469" s="808"/>
      <c r="S469" s="809"/>
      <c r="V469" s="790"/>
      <c r="W469" s="790"/>
      <c r="X469" s="790"/>
      <c r="Y469" s="790"/>
      <c r="Z469" s="790"/>
      <c r="AA469" s="790"/>
      <c r="AB469" s="790"/>
      <c r="AK469" s="754"/>
      <c r="AL469" s="754"/>
      <c r="AM469" s="754"/>
      <c r="AN469" s="754"/>
      <c r="AO469" s="754"/>
      <c r="AQ469" s="810"/>
    </row>
    <row r="470" spans="1:43" s="803" customFormat="1" ht="15" customHeight="1" outlineLevel="2" x14ac:dyDescent="0.2">
      <c r="C470" s="804"/>
      <c r="D470" s="106"/>
      <c r="E470" s="869" t="s">
        <v>662</v>
      </c>
      <c r="F470" s="835"/>
      <c r="G470" s="812"/>
      <c r="H470" s="812"/>
      <c r="I470" s="812"/>
      <c r="J470" s="812"/>
      <c r="K470" s="812"/>
      <c r="L470" s="812"/>
      <c r="M470" s="812"/>
      <c r="N470" s="812"/>
      <c r="O470" s="812"/>
      <c r="P470" s="813"/>
      <c r="Q470" s="813"/>
      <c r="R470" s="813"/>
      <c r="S470" s="809"/>
      <c r="V470" s="790"/>
      <c r="W470" s="790"/>
      <c r="X470" s="790"/>
      <c r="Y470" s="790"/>
      <c r="Z470" s="790"/>
      <c r="AA470" s="790"/>
      <c r="AB470" s="790"/>
      <c r="AK470" s="754"/>
      <c r="AL470" s="754"/>
      <c r="AM470" s="754"/>
      <c r="AN470" s="754"/>
      <c r="AO470" s="754"/>
      <c r="AQ470" s="810"/>
    </row>
    <row r="471" spans="1:43" s="803" customFormat="1" ht="15" customHeight="1" outlineLevel="2" x14ac:dyDescent="0.2">
      <c r="C471" s="804"/>
      <c r="D471" s="106"/>
      <c r="E471" s="811"/>
      <c r="F471" s="811"/>
      <c r="G471" s="811"/>
      <c r="H471" s="811"/>
      <c r="I471" s="811"/>
      <c r="J471" s="811"/>
      <c r="K471" s="811"/>
      <c r="L471" s="811"/>
      <c r="M471" s="812"/>
      <c r="N471" s="812"/>
      <c r="O471" s="812"/>
      <c r="P471" s="813"/>
      <c r="Q471" s="813"/>
      <c r="R471" s="813"/>
      <c r="S471" s="809"/>
      <c r="V471" s="790"/>
      <c r="W471" s="790"/>
      <c r="X471" s="790"/>
      <c r="Y471" s="790"/>
      <c r="Z471" s="790"/>
      <c r="AA471" s="790"/>
      <c r="AB471" s="790"/>
      <c r="AK471" s="754"/>
      <c r="AL471" s="754"/>
      <c r="AM471" s="754"/>
      <c r="AN471" s="754"/>
      <c r="AO471" s="754"/>
      <c r="AQ471" s="810"/>
    </row>
    <row r="472" spans="1:43" s="815" customFormat="1" ht="15" customHeight="1" outlineLevel="2" x14ac:dyDescent="0.25">
      <c r="A472" s="814" t="str">
        <f>D468</f>
        <v>6.1.2</v>
      </c>
      <c r="C472" s="816"/>
      <c r="D472" s="817"/>
      <c r="E472" s="818"/>
      <c r="F472" s="818"/>
      <c r="G472" s="830"/>
      <c r="H472" s="863">
        <f>VLOOKUP($A472,'OR - GERAL'!D:AB,16,FALSE)</f>
        <v>61</v>
      </c>
      <c r="I472" s="820" t="str">
        <f>P468</f>
        <v>m</v>
      </c>
      <c r="J472" s="819"/>
      <c r="K472" s="818"/>
      <c r="L472" s="818"/>
      <c r="M472" s="821"/>
      <c r="N472" s="821"/>
      <c r="O472" s="821"/>
      <c r="P472" s="822"/>
      <c r="Q472" s="822"/>
      <c r="R472" s="822"/>
      <c r="S472" s="823"/>
      <c r="V472" s="831" t="str">
        <f>IF(P468="Unid","Quantidade",IF(P468="m","Extensão",IF(OR(P468="m²",P468="m2",P468="ha"),"Área",IF(P468="m³","Volume",IF(P468="kg","Massa",IF(P468="t","massa",IF(P468="m³xkm","transporte",IF(P468="txkm","transporte",IF(P468="gl","Quantidade",IF(P468="vb","Quantidade",IF(P468="%","percentual",IF(P468="mês","Período",""))))))))))))</f>
        <v>Extensão</v>
      </c>
      <c r="W472" s="824"/>
      <c r="X472" s="831" t="e">
        <f ca="1">_xlfn.TEXTBEFORE(G468," ")</f>
        <v>#NAME?</v>
      </c>
      <c r="Y472" s="824"/>
      <c r="Z472" s="824"/>
      <c r="AA472" s="824"/>
      <c r="AB472" s="824"/>
      <c r="AK472" s="825"/>
      <c r="AL472" s="825"/>
      <c r="AM472" s="825"/>
      <c r="AN472" s="825"/>
      <c r="AO472" s="825"/>
      <c r="AQ472" s="826"/>
    </row>
    <row r="473" spans="1:43" s="803" customFormat="1" ht="15" customHeight="1" outlineLevel="2" x14ac:dyDescent="0.25">
      <c r="C473" s="804"/>
      <c r="D473" s="106"/>
      <c r="E473" s="818"/>
      <c r="F473" s="818"/>
      <c r="G473" s="818"/>
      <c r="H473" s="819"/>
      <c r="I473" s="820"/>
      <c r="J473" s="819"/>
      <c r="K473" s="818"/>
      <c r="L473" s="818"/>
      <c r="M473" s="821"/>
      <c r="N473" s="821"/>
      <c r="O473" s="821"/>
      <c r="P473" s="822"/>
      <c r="Q473" s="822"/>
      <c r="R473" s="822"/>
      <c r="S473" s="823"/>
      <c r="T473" s="815"/>
      <c r="U473" s="815"/>
      <c r="V473" s="824"/>
      <c r="W473" s="824"/>
      <c r="X473" s="824"/>
      <c r="Y473" s="790"/>
      <c r="Z473" s="790"/>
      <c r="AA473" s="790"/>
      <c r="AB473" s="790"/>
      <c r="AK473" s="754"/>
      <c r="AL473" s="754"/>
      <c r="AM473" s="754"/>
      <c r="AN473" s="754"/>
      <c r="AO473" s="754"/>
      <c r="AQ473" s="810"/>
    </row>
    <row r="474" spans="1:43" s="795" customFormat="1" ht="30" customHeight="1" outlineLevel="2" x14ac:dyDescent="0.2">
      <c r="C474" s="796"/>
      <c r="D474" s="797" t="s">
        <v>41</v>
      </c>
      <c r="E474" s="867" t="str">
        <f>VLOOKUP($D474,'OR - GERAL'!$D:$AB,4,FALSE)</f>
        <v>SICRO-ES</v>
      </c>
      <c r="F474" s="862">
        <f>VLOOKUP($D474,'OR - GERAL'!$D:$AB,7,FALSE)</f>
        <v>2003986</v>
      </c>
      <c r="G474" s="937" t="str">
        <f>VLOOKUP($D474,'OR - GERAL'!D:AB,10,FALSE)</f>
        <v>Tubo PEAD para drenagem - D = 600 mm - fornecimento e instalação</v>
      </c>
      <c r="H474" s="937"/>
      <c r="I474" s="937"/>
      <c r="J474" s="937"/>
      <c r="K474" s="937"/>
      <c r="L474" s="937"/>
      <c r="M474" s="937"/>
      <c r="N474" s="937"/>
      <c r="O474" s="937"/>
      <c r="P474" s="862" t="str">
        <f>VLOOKUP($D474,'OR - GERAL'!$D:$AB,13,FALSE)</f>
        <v>m</v>
      </c>
      <c r="Q474" s="798"/>
      <c r="R474" s="798"/>
      <c r="S474" s="799"/>
      <c r="V474" s="800"/>
      <c r="W474" s="800"/>
      <c r="X474" s="800"/>
      <c r="Y474" s="800"/>
      <c r="Z474" s="800"/>
      <c r="AA474" s="800"/>
      <c r="AB474" s="800"/>
      <c r="AK474" s="801"/>
      <c r="AL474" s="801"/>
      <c r="AM474" s="801"/>
      <c r="AN474" s="801"/>
      <c r="AO474" s="801"/>
      <c r="AQ474" s="802"/>
    </row>
    <row r="475" spans="1:43" s="803" customFormat="1" ht="15" customHeight="1" outlineLevel="2" x14ac:dyDescent="0.2">
      <c r="C475" s="804"/>
      <c r="D475" s="805"/>
      <c r="E475" s="805"/>
      <c r="F475" s="806"/>
      <c r="G475" s="807"/>
      <c r="H475" s="807"/>
      <c r="I475" s="807"/>
      <c r="J475" s="807"/>
      <c r="K475" s="807"/>
      <c r="L475" s="807"/>
      <c r="M475" s="807"/>
      <c r="N475" s="807"/>
      <c r="O475" s="807"/>
      <c r="P475" s="808"/>
      <c r="Q475" s="808"/>
      <c r="R475" s="808"/>
      <c r="S475" s="809"/>
      <c r="V475" s="790"/>
      <c r="W475" s="790"/>
      <c r="X475" s="790"/>
      <c r="Y475" s="790"/>
      <c r="Z475" s="790"/>
      <c r="AA475" s="790"/>
      <c r="AB475" s="790"/>
      <c r="AK475" s="754"/>
      <c r="AL475" s="754"/>
      <c r="AM475" s="754"/>
      <c r="AN475" s="754"/>
      <c r="AO475" s="754"/>
      <c r="AQ475" s="810"/>
    </row>
    <row r="476" spans="1:43" s="803" customFormat="1" ht="15" customHeight="1" outlineLevel="2" x14ac:dyDescent="0.2">
      <c r="C476" s="804"/>
      <c r="D476" s="106"/>
      <c r="E476" s="869" t="s">
        <v>663</v>
      </c>
      <c r="F476" s="835"/>
      <c r="G476" s="812"/>
      <c r="H476" s="812"/>
      <c r="I476" s="812"/>
      <c r="J476" s="812"/>
      <c r="K476" s="812"/>
      <c r="L476" s="812"/>
      <c r="M476" s="812"/>
      <c r="N476" s="812"/>
      <c r="O476" s="812"/>
      <c r="P476" s="813"/>
      <c r="Q476" s="813"/>
      <c r="R476" s="813"/>
      <c r="S476" s="809"/>
      <c r="V476" s="790"/>
      <c r="W476" s="790"/>
      <c r="X476" s="790"/>
      <c r="Y476" s="790"/>
      <c r="Z476" s="790"/>
      <c r="AA476" s="790"/>
      <c r="AB476" s="790"/>
      <c r="AK476" s="754"/>
      <c r="AL476" s="754"/>
      <c r="AM476" s="754"/>
      <c r="AN476" s="754"/>
      <c r="AO476" s="754"/>
      <c r="AQ476" s="810"/>
    </row>
    <row r="477" spans="1:43" s="803" customFormat="1" ht="15" customHeight="1" outlineLevel="2" x14ac:dyDescent="0.2">
      <c r="C477" s="804"/>
      <c r="D477" s="106"/>
      <c r="E477" s="811"/>
      <c r="F477" s="811"/>
      <c r="G477" s="811"/>
      <c r="H477" s="811"/>
      <c r="I477" s="811"/>
      <c r="J477" s="811"/>
      <c r="K477" s="811"/>
      <c r="L477" s="811"/>
      <c r="M477" s="812"/>
      <c r="N477" s="812"/>
      <c r="O477" s="812"/>
      <c r="P477" s="813"/>
      <c r="Q477" s="813"/>
      <c r="R477" s="813"/>
      <c r="S477" s="809"/>
      <c r="V477" s="790"/>
      <c r="W477" s="790"/>
      <c r="X477" s="790"/>
      <c r="Y477" s="790"/>
      <c r="Z477" s="790"/>
      <c r="AA477" s="790"/>
      <c r="AB477" s="790"/>
      <c r="AK477" s="754"/>
      <c r="AL477" s="754"/>
      <c r="AM477" s="754"/>
      <c r="AN477" s="754"/>
      <c r="AO477" s="754"/>
      <c r="AQ477" s="810"/>
    </row>
    <row r="478" spans="1:43" s="815" customFormat="1" ht="15" customHeight="1" outlineLevel="2" x14ac:dyDescent="0.25">
      <c r="A478" s="814" t="str">
        <f>D474</f>
        <v>6.1.3</v>
      </c>
      <c r="C478" s="816"/>
      <c r="D478" s="817"/>
      <c r="E478" s="818"/>
      <c r="F478" s="818"/>
      <c r="G478" s="830"/>
      <c r="H478" s="863">
        <f>VLOOKUP($A478,'OR - GERAL'!D:AB,16,FALSE)</f>
        <v>372</v>
      </c>
      <c r="I478" s="820" t="str">
        <f>P474</f>
        <v>m</v>
      </c>
      <c r="J478" s="819"/>
      <c r="K478" s="818"/>
      <c r="L478" s="818"/>
      <c r="M478" s="821"/>
      <c r="N478" s="821"/>
      <c r="O478" s="821"/>
      <c r="P478" s="822"/>
      <c r="Q478" s="822"/>
      <c r="R478" s="822"/>
      <c r="S478" s="823"/>
      <c r="V478" s="831" t="str">
        <f>IF(P474="Unid","Quantidade",IF(P474="m","Extensão",IF(OR(P474="m²",P474="m2",P474="ha"),"Área",IF(P474="m³","Volume",IF(P474="kg","Massa",IF(P474="t","massa",IF(P474="m³xkm","transporte",IF(P474="txkm","transporte",IF(P474="gl","Quantidade",IF(P474="vb","Quantidade",IF(P474="%","percentual",IF(P474="mês","Período",""))))))))))))</f>
        <v>Extensão</v>
      </c>
      <c r="W478" s="824"/>
      <c r="X478" s="831" t="e">
        <f ca="1">_xlfn.TEXTBEFORE(G474," ")</f>
        <v>#NAME?</v>
      </c>
      <c r="Y478" s="824"/>
      <c r="Z478" s="824"/>
      <c r="AA478" s="824"/>
      <c r="AB478" s="824"/>
      <c r="AK478" s="825"/>
      <c r="AL478" s="825"/>
      <c r="AM478" s="825"/>
      <c r="AN478" s="825"/>
      <c r="AO478" s="825"/>
      <c r="AQ478" s="826"/>
    </row>
    <row r="479" spans="1:43" s="803" customFormat="1" ht="15" customHeight="1" outlineLevel="2" x14ac:dyDescent="0.25">
      <c r="C479" s="804"/>
      <c r="D479" s="106"/>
      <c r="E479" s="818"/>
      <c r="F479" s="818"/>
      <c r="G479" s="818"/>
      <c r="H479" s="819"/>
      <c r="I479" s="820"/>
      <c r="J479" s="819"/>
      <c r="K479" s="818"/>
      <c r="L479" s="818"/>
      <c r="M479" s="821"/>
      <c r="N479" s="821"/>
      <c r="O479" s="821"/>
      <c r="P479" s="822"/>
      <c r="Q479" s="822"/>
      <c r="R479" s="822"/>
      <c r="S479" s="823"/>
      <c r="T479" s="815"/>
      <c r="U479" s="815"/>
      <c r="V479" s="824"/>
      <c r="W479" s="824"/>
      <c r="X479" s="824"/>
      <c r="Y479" s="790"/>
      <c r="Z479" s="790"/>
      <c r="AA479" s="790"/>
      <c r="AB479" s="790"/>
      <c r="AK479" s="754"/>
      <c r="AL479" s="754"/>
      <c r="AM479" s="754"/>
      <c r="AN479" s="754"/>
      <c r="AO479" s="754"/>
      <c r="AQ479" s="810"/>
    </row>
    <row r="480" spans="1:43" s="795" customFormat="1" ht="30" customHeight="1" outlineLevel="2" x14ac:dyDescent="0.2">
      <c r="C480" s="796"/>
      <c r="D480" s="797" t="s">
        <v>112</v>
      </c>
      <c r="E480" s="867" t="str">
        <f>VLOOKUP($D480,'OR - GERAL'!$D:$AB,4,FALSE)</f>
        <v>DER/Rod.</v>
      </c>
      <c r="F480" s="862">
        <f>VLOOKUP($D480,'OR - GERAL'!$D:$AB,7,FALSE)</f>
        <v>41144</v>
      </c>
      <c r="G480" s="937" t="str">
        <f>VLOOKUP($D480,'OR - GERAL'!D:AB,10,FALSE)</f>
        <v>Caixa Boca de Lobo em bloco pré-moldado para diâm. = 0,60m (1,00 x 1,00m) CBL2 (Vias Urbanas)</v>
      </c>
      <c r="H480" s="937"/>
      <c r="I480" s="937"/>
      <c r="J480" s="937"/>
      <c r="K480" s="937"/>
      <c r="L480" s="937"/>
      <c r="M480" s="937"/>
      <c r="N480" s="937"/>
      <c r="O480" s="937"/>
      <c r="P480" s="862" t="str">
        <f>VLOOKUP($D480,'OR - GERAL'!$D:$AB,13,FALSE)</f>
        <v>unid</v>
      </c>
      <c r="Q480" s="798"/>
      <c r="R480" s="798"/>
      <c r="S480" s="799"/>
      <c r="V480" s="800"/>
      <c r="W480" s="800"/>
      <c r="X480" s="800"/>
      <c r="Y480" s="800"/>
      <c r="Z480" s="800"/>
      <c r="AA480" s="800"/>
      <c r="AB480" s="800"/>
      <c r="AK480" s="801"/>
      <c r="AL480" s="801"/>
      <c r="AM480" s="801"/>
      <c r="AN480" s="801"/>
      <c r="AO480" s="801"/>
      <c r="AQ480" s="802"/>
    </row>
    <row r="481" spans="1:43" s="803" customFormat="1" ht="15" customHeight="1" outlineLevel="2" x14ac:dyDescent="0.2">
      <c r="C481" s="804"/>
      <c r="D481" s="805"/>
      <c r="E481" s="805"/>
      <c r="F481" s="806"/>
      <c r="G481" s="807"/>
      <c r="H481" s="807"/>
      <c r="I481" s="807"/>
      <c r="J481" s="807"/>
      <c r="K481" s="807"/>
      <c r="L481" s="807"/>
      <c r="M481" s="807"/>
      <c r="N481" s="807"/>
      <c r="O481" s="807"/>
      <c r="P481" s="808"/>
      <c r="Q481" s="808"/>
      <c r="R481" s="808"/>
      <c r="S481" s="809"/>
      <c r="V481" s="790"/>
      <c r="W481" s="790"/>
      <c r="X481" s="790"/>
      <c r="Y481" s="790"/>
      <c r="Z481" s="790"/>
      <c r="AA481" s="790"/>
      <c r="AB481" s="790"/>
      <c r="AK481" s="754"/>
      <c r="AL481" s="754"/>
      <c r="AM481" s="754"/>
      <c r="AN481" s="754"/>
      <c r="AO481" s="754"/>
      <c r="AQ481" s="810"/>
    </row>
    <row r="482" spans="1:43" s="803" customFormat="1" ht="15" customHeight="1" outlineLevel="2" x14ac:dyDescent="0.2">
      <c r="C482" s="804"/>
      <c r="D482" s="106"/>
      <c r="E482" s="869" t="s">
        <v>664</v>
      </c>
      <c r="F482" s="835"/>
      <c r="G482" s="812"/>
      <c r="H482" s="812"/>
      <c r="I482" s="812"/>
      <c r="J482" s="812"/>
      <c r="K482" s="812"/>
      <c r="L482" s="812"/>
      <c r="M482" s="812"/>
      <c r="N482" s="812"/>
      <c r="O482" s="812"/>
      <c r="P482" s="813"/>
      <c r="Q482" s="813"/>
      <c r="R482" s="813"/>
      <c r="S482" s="809"/>
      <c r="V482" s="790"/>
      <c r="W482" s="790"/>
      <c r="X482" s="790"/>
      <c r="Y482" s="790"/>
      <c r="Z482" s="790"/>
      <c r="AA482" s="790"/>
      <c r="AB482" s="790"/>
      <c r="AK482" s="754"/>
      <c r="AL482" s="754"/>
      <c r="AM482" s="754"/>
      <c r="AN482" s="754"/>
      <c r="AO482" s="754"/>
      <c r="AQ482" s="810"/>
    </row>
    <row r="483" spans="1:43" s="803" customFormat="1" ht="15" customHeight="1" outlineLevel="2" x14ac:dyDescent="0.2">
      <c r="C483" s="804"/>
      <c r="D483" s="106"/>
      <c r="E483" s="811"/>
      <c r="F483" s="811"/>
      <c r="G483" s="811"/>
      <c r="H483" s="811"/>
      <c r="I483" s="811"/>
      <c r="J483" s="811"/>
      <c r="K483" s="811"/>
      <c r="L483" s="811"/>
      <c r="M483" s="812"/>
      <c r="N483" s="812"/>
      <c r="O483" s="812"/>
      <c r="P483" s="813"/>
      <c r="Q483" s="813"/>
      <c r="R483" s="813"/>
      <c r="S483" s="809"/>
      <c r="V483" s="790"/>
      <c r="W483" s="790"/>
      <c r="X483" s="790"/>
      <c r="Y483" s="790"/>
      <c r="Z483" s="790"/>
      <c r="AA483" s="790"/>
      <c r="AB483" s="790"/>
      <c r="AK483" s="754"/>
      <c r="AL483" s="754"/>
      <c r="AM483" s="754"/>
      <c r="AN483" s="754"/>
      <c r="AO483" s="754"/>
      <c r="AQ483" s="810"/>
    </row>
    <row r="484" spans="1:43" s="815" customFormat="1" ht="15" customHeight="1" outlineLevel="2" x14ac:dyDescent="0.25">
      <c r="A484" s="814" t="str">
        <f>D480</f>
        <v>6.1.4</v>
      </c>
      <c r="C484" s="816"/>
      <c r="D484" s="817"/>
      <c r="E484" s="818"/>
      <c r="F484" s="818"/>
      <c r="G484" s="830"/>
      <c r="H484" s="863">
        <f>VLOOKUP($A484,'OR - GERAL'!D:AB,16,FALSE)</f>
        <v>8</v>
      </c>
      <c r="I484" s="820" t="str">
        <f>P480</f>
        <v>unid</v>
      </c>
      <c r="J484" s="819"/>
      <c r="K484" s="818"/>
      <c r="L484" s="818"/>
      <c r="M484" s="821"/>
      <c r="N484" s="821"/>
      <c r="O484" s="821"/>
      <c r="P484" s="822"/>
      <c r="Q484" s="822"/>
      <c r="R484" s="822"/>
      <c r="S484" s="823"/>
      <c r="V484" s="831" t="str">
        <f>IF(P480="Unid","Quantidade",IF(P480="m","Extensão",IF(OR(P480="m²",P480="m2",P480="ha"),"Área",IF(P480="m³","Volume",IF(P480="kg","Massa",IF(P480="t","massa",IF(P480="m³xkm","transporte",IF(P480="txkm","transporte",IF(P480="gl","Quantidade",IF(P480="vb","Quantidade",IF(P480="%","percentual",IF(P480="mês","Período",""))))))))))))</f>
        <v>Quantidade</v>
      </c>
      <c r="W484" s="824"/>
      <c r="X484" s="831" t="e">
        <f ca="1">_xlfn.TEXTBEFORE(G480," ")</f>
        <v>#NAME?</v>
      </c>
      <c r="Y484" s="824"/>
      <c r="Z484" s="824"/>
      <c r="AA484" s="824"/>
      <c r="AB484" s="824"/>
      <c r="AK484" s="825"/>
      <c r="AL484" s="825"/>
      <c r="AM484" s="825"/>
      <c r="AN484" s="825"/>
      <c r="AO484" s="825"/>
      <c r="AQ484" s="826"/>
    </row>
    <row r="485" spans="1:43" s="803" customFormat="1" ht="15" customHeight="1" outlineLevel="2" x14ac:dyDescent="0.25">
      <c r="C485" s="804"/>
      <c r="D485" s="106"/>
      <c r="E485" s="818"/>
      <c r="F485" s="818"/>
      <c r="G485" s="818"/>
      <c r="H485" s="819"/>
      <c r="I485" s="820"/>
      <c r="J485" s="819"/>
      <c r="K485" s="818"/>
      <c r="L485" s="818"/>
      <c r="M485" s="821"/>
      <c r="N485" s="821"/>
      <c r="O485" s="821"/>
      <c r="P485" s="822"/>
      <c r="Q485" s="822"/>
      <c r="R485" s="822"/>
      <c r="S485" s="823"/>
      <c r="T485" s="815"/>
      <c r="U485" s="815"/>
      <c r="V485" s="824"/>
      <c r="W485" s="824"/>
      <c r="X485" s="824"/>
      <c r="Y485" s="790"/>
      <c r="Z485" s="790"/>
      <c r="AA485" s="790"/>
      <c r="AB485" s="790"/>
      <c r="AK485" s="754"/>
      <c r="AL485" s="754"/>
      <c r="AM485" s="754"/>
      <c r="AN485" s="754"/>
      <c r="AO485" s="754"/>
      <c r="AQ485" s="810"/>
    </row>
    <row r="486" spans="1:43" s="795" customFormat="1" ht="30" customHeight="1" outlineLevel="2" x14ac:dyDescent="0.2">
      <c r="C486" s="796"/>
      <c r="D486" s="797" t="s">
        <v>160</v>
      </c>
      <c r="E486" s="867" t="str">
        <f>VLOOKUP($D486,'OR - GERAL'!$D:$AB,4,FALSE)</f>
        <v>DER/Rod.</v>
      </c>
      <c r="F486" s="862">
        <f>VLOOKUP($D486,'OR - GERAL'!$D:$AB,7,FALSE)</f>
        <v>40734</v>
      </c>
      <c r="G486" s="937" t="str">
        <f>VLOOKUP($D486,'OR - GERAL'!D:AB,10,FALSE)</f>
        <v>Dissipador de energia aplicado a saída de bueiro/descida d'água de aterro (DEB-03)</v>
      </c>
      <c r="H486" s="937"/>
      <c r="I486" s="937"/>
      <c r="J486" s="937"/>
      <c r="K486" s="937"/>
      <c r="L486" s="937"/>
      <c r="M486" s="937"/>
      <c r="N486" s="937"/>
      <c r="O486" s="937"/>
      <c r="P486" s="862" t="str">
        <f>VLOOKUP($D486,'OR - GERAL'!$D:$AB,13,FALSE)</f>
        <v>unid</v>
      </c>
      <c r="Q486" s="798"/>
      <c r="R486" s="798"/>
      <c r="S486" s="799"/>
      <c r="V486" s="800"/>
      <c r="W486" s="800"/>
      <c r="X486" s="800"/>
      <c r="Y486" s="800"/>
      <c r="Z486" s="800"/>
      <c r="AA486" s="800"/>
      <c r="AB486" s="800"/>
      <c r="AK486" s="801"/>
      <c r="AL486" s="801"/>
      <c r="AM486" s="801"/>
      <c r="AN486" s="801"/>
      <c r="AO486" s="801"/>
      <c r="AQ486" s="802"/>
    </row>
    <row r="487" spans="1:43" s="803" customFormat="1" ht="15" customHeight="1" outlineLevel="2" x14ac:dyDescent="0.2">
      <c r="C487" s="804"/>
      <c r="D487" s="805"/>
      <c r="E487" s="805"/>
      <c r="F487" s="806"/>
      <c r="G487" s="807"/>
      <c r="H487" s="807"/>
      <c r="I487" s="807"/>
      <c r="J487" s="807"/>
      <c r="K487" s="807"/>
      <c r="L487" s="807"/>
      <c r="M487" s="807"/>
      <c r="N487" s="807"/>
      <c r="O487" s="807"/>
      <c r="P487" s="808"/>
      <c r="Q487" s="808"/>
      <c r="R487" s="808"/>
      <c r="S487" s="809"/>
      <c r="V487" s="790"/>
      <c r="W487" s="790"/>
      <c r="X487" s="790"/>
      <c r="Y487" s="790"/>
      <c r="Z487" s="790"/>
      <c r="AA487" s="790"/>
      <c r="AB487" s="790"/>
      <c r="AK487" s="754"/>
      <c r="AL487" s="754"/>
      <c r="AM487" s="754"/>
      <c r="AN487" s="754"/>
      <c r="AO487" s="754"/>
      <c r="AQ487" s="810"/>
    </row>
    <row r="488" spans="1:43" s="803" customFormat="1" ht="15" customHeight="1" outlineLevel="2" x14ac:dyDescent="0.2">
      <c r="C488" s="804"/>
      <c r="D488" s="106"/>
      <c r="E488" s="869" t="s">
        <v>665</v>
      </c>
      <c r="F488" s="835"/>
      <c r="G488" s="812"/>
      <c r="H488" s="812"/>
      <c r="I488" s="812"/>
      <c r="J488" s="812"/>
      <c r="K488" s="812"/>
      <c r="L488" s="812"/>
      <c r="M488" s="812"/>
      <c r="N488" s="812"/>
      <c r="O488" s="812"/>
      <c r="P488" s="813"/>
      <c r="Q488" s="813"/>
      <c r="R488" s="813"/>
      <c r="S488" s="809"/>
      <c r="V488" s="790"/>
      <c r="W488" s="790"/>
      <c r="X488" s="790"/>
      <c r="Y488" s="790"/>
      <c r="Z488" s="790"/>
      <c r="AA488" s="790"/>
      <c r="AB488" s="790"/>
      <c r="AK488" s="754"/>
      <c r="AL488" s="754"/>
      <c r="AM488" s="754"/>
      <c r="AN488" s="754"/>
      <c r="AO488" s="754"/>
      <c r="AQ488" s="810"/>
    </row>
    <row r="489" spans="1:43" s="803" customFormat="1" ht="15" customHeight="1" outlineLevel="2" x14ac:dyDescent="0.2">
      <c r="C489" s="804"/>
      <c r="D489" s="106"/>
      <c r="E489" s="811"/>
      <c r="F489" s="811"/>
      <c r="G489" s="811"/>
      <c r="H489" s="811"/>
      <c r="I489" s="811"/>
      <c r="J489" s="811"/>
      <c r="K489" s="811"/>
      <c r="L489" s="811"/>
      <c r="M489" s="812"/>
      <c r="N489" s="812"/>
      <c r="O489" s="812"/>
      <c r="P489" s="813"/>
      <c r="Q489" s="813"/>
      <c r="R489" s="813"/>
      <c r="S489" s="809"/>
      <c r="V489" s="790"/>
      <c r="W489" s="790"/>
      <c r="X489" s="790"/>
      <c r="Y489" s="790"/>
      <c r="Z489" s="790"/>
      <c r="AA489" s="790"/>
      <c r="AB489" s="790"/>
      <c r="AK489" s="754"/>
      <c r="AL489" s="754"/>
      <c r="AM489" s="754"/>
      <c r="AN489" s="754"/>
      <c r="AO489" s="754"/>
      <c r="AQ489" s="810"/>
    </row>
    <row r="490" spans="1:43" s="815" customFormat="1" ht="15" customHeight="1" outlineLevel="2" x14ac:dyDescent="0.25">
      <c r="A490" s="814" t="str">
        <f>D486</f>
        <v>6.1.5</v>
      </c>
      <c r="C490" s="816"/>
      <c r="D490" s="817"/>
      <c r="E490" s="818"/>
      <c r="F490" s="818"/>
      <c r="G490" s="830"/>
      <c r="H490" s="863">
        <f>VLOOKUP($A490,'OR - GERAL'!D:AB,16,FALSE)</f>
        <v>1</v>
      </c>
      <c r="I490" s="820" t="str">
        <f>P486</f>
        <v>unid</v>
      </c>
      <c r="J490" s="819"/>
      <c r="K490" s="818"/>
      <c r="L490" s="818"/>
      <c r="M490" s="821"/>
      <c r="N490" s="821"/>
      <c r="O490" s="821"/>
      <c r="P490" s="822"/>
      <c r="Q490" s="822"/>
      <c r="R490" s="822"/>
      <c r="S490" s="823"/>
      <c r="V490" s="831" t="str">
        <f>IF(P486="Unid","Quantidade",IF(P486="m","Extensão",IF(OR(P486="m²",P486="m2",P486="ha"),"Área",IF(P486="m³","Volume",IF(P486="kg","Massa",IF(P486="t","massa",IF(P486="m³xkm","transporte",IF(P486="txkm","transporte",IF(P486="gl","Quantidade",IF(P486="vb","Quantidade",IF(P486="%","percentual",IF(P486="mês","Período",""))))))))))))</f>
        <v>Quantidade</v>
      </c>
      <c r="W490" s="824"/>
      <c r="X490" s="831" t="e">
        <f ca="1">_xlfn.TEXTBEFORE(G486," ")</f>
        <v>#NAME?</v>
      </c>
      <c r="Y490" s="824"/>
      <c r="Z490" s="824"/>
      <c r="AA490" s="824"/>
      <c r="AB490" s="824"/>
      <c r="AK490" s="825"/>
      <c r="AL490" s="825"/>
      <c r="AM490" s="825"/>
      <c r="AN490" s="825"/>
      <c r="AO490" s="825"/>
      <c r="AQ490" s="826"/>
    </row>
    <row r="491" spans="1:43" s="803" customFormat="1" ht="15" customHeight="1" outlineLevel="2" x14ac:dyDescent="0.25">
      <c r="C491" s="804"/>
      <c r="D491" s="106"/>
      <c r="E491" s="818"/>
      <c r="F491" s="818"/>
      <c r="G491" s="818"/>
      <c r="H491" s="819"/>
      <c r="I491" s="820"/>
      <c r="J491" s="819"/>
      <c r="K491" s="818"/>
      <c r="L491" s="818"/>
      <c r="M491" s="821"/>
      <c r="N491" s="821"/>
      <c r="O491" s="821"/>
      <c r="P491" s="822"/>
      <c r="Q491" s="822"/>
      <c r="R491" s="822"/>
      <c r="S491" s="823"/>
      <c r="T491" s="815"/>
      <c r="U491" s="815"/>
      <c r="V491" s="824"/>
      <c r="W491" s="824"/>
      <c r="X491" s="824"/>
      <c r="Y491" s="790"/>
      <c r="Z491" s="790"/>
      <c r="AA491" s="790"/>
      <c r="AB491" s="790"/>
      <c r="AK491" s="754"/>
      <c r="AL491" s="754"/>
      <c r="AM491" s="754"/>
      <c r="AN491" s="754"/>
      <c r="AO491" s="754"/>
      <c r="AQ491" s="810"/>
    </row>
    <row r="492" spans="1:43" s="795" customFormat="1" ht="30" customHeight="1" outlineLevel="2" x14ac:dyDescent="0.2">
      <c r="C492" s="796"/>
      <c r="D492" s="797" t="s">
        <v>202</v>
      </c>
      <c r="E492" s="867" t="str">
        <f>VLOOKUP($D492,'OR - GERAL'!$D:$AB,4,FALSE)</f>
        <v>SICRO-ES</v>
      </c>
      <c r="F492" s="862">
        <f>VLOOKUP($D492,'OR - GERAL'!$D:$AB,7,FALSE)</f>
        <v>2003409</v>
      </c>
      <c r="G492" s="937" t="str">
        <f>VLOOKUP($D492,'OR - GERAL'!D:AB,10,FALSE)</f>
        <v>Descida d'água de aterros em degraus - DAD 03 - areia e brita comerciais</v>
      </c>
      <c r="H492" s="937"/>
      <c r="I492" s="937"/>
      <c r="J492" s="937"/>
      <c r="K492" s="937"/>
      <c r="L492" s="937"/>
      <c r="M492" s="937"/>
      <c r="N492" s="937"/>
      <c r="O492" s="937"/>
      <c r="P492" s="862" t="str">
        <f>VLOOKUP($D492,'OR - GERAL'!$D:$AB,13,FALSE)</f>
        <v>m</v>
      </c>
      <c r="Q492" s="798"/>
      <c r="R492" s="798"/>
      <c r="S492" s="799"/>
      <c r="V492" s="800"/>
      <c r="W492" s="800"/>
      <c r="X492" s="800"/>
      <c r="Y492" s="800"/>
      <c r="Z492" s="800"/>
      <c r="AA492" s="800"/>
      <c r="AB492" s="800"/>
      <c r="AK492" s="801"/>
      <c r="AL492" s="801"/>
      <c r="AM492" s="801"/>
      <c r="AN492" s="801"/>
      <c r="AO492" s="801"/>
      <c r="AQ492" s="802"/>
    </row>
    <row r="493" spans="1:43" s="803" customFormat="1" ht="15" customHeight="1" outlineLevel="2" x14ac:dyDescent="0.2">
      <c r="C493" s="804"/>
      <c r="D493" s="805"/>
      <c r="E493" s="805"/>
      <c r="F493" s="806"/>
      <c r="G493" s="807"/>
      <c r="H493" s="807"/>
      <c r="I493" s="807"/>
      <c r="J493" s="807"/>
      <c r="K493" s="807"/>
      <c r="L493" s="807"/>
      <c r="M493" s="807"/>
      <c r="N493" s="807"/>
      <c r="O493" s="807"/>
      <c r="P493" s="808"/>
      <c r="Q493" s="808"/>
      <c r="R493" s="808"/>
      <c r="S493" s="809"/>
      <c r="V493" s="790"/>
      <c r="W493" s="790"/>
      <c r="X493" s="790"/>
      <c r="Y493" s="790"/>
      <c r="Z493" s="790"/>
      <c r="AA493" s="790"/>
      <c r="AB493" s="790"/>
      <c r="AK493" s="754"/>
      <c r="AL493" s="754"/>
      <c r="AM493" s="754"/>
      <c r="AN493" s="754"/>
      <c r="AO493" s="754"/>
      <c r="AQ493" s="810"/>
    </row>
    <row r="494" spans="1:43" s="803" customFormat="1" ht="15" customHeight="1" outlineLevel="2" x14ac:dyDescent="0.2">
      <c r="C494" s="804"/>
      <c r="D494" s="106"/>
      <c r="E494" s="869" t="s">
        <v>666</v>
      </c>
      <c r="F494" s="835"/>
      <c r="G494" s="812"/>
      <c r="H494" s="812"/>
      <c r="I494" s="812"/>
      <c r="J494" s="812"/>
      <c r="K494" s="812"/>
      <c r="L494" s="812"/>
      <c r="M494" s="812"/>
      <c r="N494" s="812"/>
      <c r="O494" s="812"/>
      <c r="P494" s="813"/>
      <c r="Q494" s="813"/>
      <c r="R494" s="813"/>
      <c r="S494" s="809"/>
      <c r="V494" s="790"/>
      <c r="W494" s="790"/>
      <c r="X494" s="790"/>
      <c r="Y494" s="790"/>
      <c r="Z494" s="790"/>
      <c r="AA494" s="790"/>
      <c r="AB494" s="790"/>
      <c r="AK494" s="754"/>
      <c r="AL494" s="754"/>
      <c r="AM494" s="754"/>
      <c r="AN494" s="754"/>
      <c r="AO494" s="754"/>
      <c r="AQ494" s="810"/>
    </row>
    <row r="495" spans="1:43" s="803" customFormat="1" ht="15" customHeight="1" outlineLevel="2" x14ac:dyDescent="0.2">
      <c r="C495" s="804"/>
      <c r="D495" s="106"/>
      <c r="E495" s="811"/>
      <c r="F495" s="811"/>
      <c r="G495" s="811"/>
      <c r="H495" s="811"/>
      <c r="I495" s="811"/>
      <c r="J495" s="811"/>
      <c r="K495" s="811"/>
      <c r="L495" s="811"/>
      <c r="M495" s="812"/>
      <c r="N495" s="812"/>
      <c r="O495" s="812"/>
      <c r="P495" s="813"/>
      <c r="Q495" s="813"/>
      <c r="R495" s="813"/>
      <c r="S495" s="809"/>
      <c r="V495" s="790"/>
      <c r="W495" s="790"/>
      <c r="X495" s="790"/>
      <c r="Y495" s="790"/>
      <c r="Z495" s="790"/>
      <c r="AA495" s="790"/>
      <c r="AB495" s="790"/>
      <c r="AK495" s="754"/>
      <c r="AL495" s="754"/>
      <c r="AM495" s="754"/>
      <c r="AN495" s="754"/>
      <c r="AO495" s="754"/>
      <c r="AQ495" s="810"/>
    </row>
    <row r="496" spans="1:43" s="815" customFormat="1" ht="15" customHeight="1" outlineLevel="2" x14ac:dyDescent="0.25">
      <c r="A496" s="814" t="str">
        <f>D492</f>
        <v>6.1.6</v>
      </c>
      <c r="C496" s="816"/>
      <c r="D496" s="817"/>
      <c r="E496" s="818"/>
      <c r="F496" s="818"/>
      <c r="G496" s="830"/>
      <c r="H496" s="863">
        <f>VLOOKUP($A496,'OR - GERAL'!D:AB,16,FALSE)</f>
        <v>18.850000000000001</v>
      </c>
      <c r="I496" s="820" t="str">
        <f>P492</f>
        <v>m</v>
      </c>
      <c r="J496" s="819"/>
      <c r="K496" s="818"/>
      <c r="L496" s="818"/>
      <c r="M496" s="821"/>
      <c r="N496" s="821"/>
      <c r="O496" s="821"/>
      <c r="P496" s="822"/>
      <c r="Q496" s="822"/>
      <c r="R496" s="822"/>
      <c r="S496" s="823"/>
      <c r="V496" s="831" t="str">
        <f>IF(P492="Unid","Quantidade",IF(P492="m","Extensão",IF(OR(P492="m²",P492="m2",P492="ha"),"Área",IF(P492="m³","Volume",IF(P492="kg","Massa",IF(P492="t","massa",IF(P492="m³xkm","transporte",IF(P492="txkm","transporte",IF(P492="gl","Quantidade",IF(P492="vb","Quantidade",IF(P492="%","percentual",IF(P492="mês","Período",""))))))))))))</f>
        <v>Extensão</v>
      </c>
      <c r="W496" s="824"/>
      <c r="X496" s="831" t="e">
        <f ca="1">_xlfn.TEXTBEFORE(G492," ")</f>
        <v>#NAME?</v>
      </c>
      <c r="Y496" s="824"/>
      <c r="Z496" s="824"/>
      <c r="AA496" s="824"/>
      <c r="AB496" s="824"/>
      <c r="AK496" s="825"/>
      <c r="AL496" s="825"/>
      <c r="AM496" s="825"/>
      <c r="AN496" s="825"/>
      <c r="AO496" s="825"/>
      <c r="AQ496" s="826"/>
    </row>
    <row r="497" spans="3:43" s="803" customFormat="1" ht="15" customHeight="1" outlineLevel="2" x14ac:dyDescent="0.25">
      <c r="C497" s="804"/>
      <c r="D497" s="106"/>
      <c r="E497" s="818"/>
      <c r="F497" s="818"/>
      <c r="G497" s="818"/>
      <c r="H497" s="819"/>
      <c r="I497" s="820"/>
      <c r="J497" s="819"/>
      <c r="K497" s="818"/>
      <c r="L497" s="818"/>
      <c r="M497" s="821"/>
      <c r="N497" s="821"/>
      <c r="O497" s="821"/>
      <c r="P497" s="822"/>
      <c r="Q497" s="822"/>
      <c r="R497" s="822"/>
      <c r="S497" s="823"/>
      <c r="T497" s="815"/>
      <c r="U497" s="815"/>
      <c r="V497" s="824"/>
      <c r="W497" s="824"/>
      <c r="X497" s="824"/>
      <c r="Y497" s="790"/>
      <c r="Z497" s="790"/>
      <c r="AA497" s="790"/>
      <c r="AB497" s="790"/>
      <c r="AK497" s="754"/>
      <c r="AL497" s="754"/>
      <c r="AM497" s="754"/>
      <c r="AN497" s="754"/>
      <c r="AO497" s="754"/>
      <c r="AQ497" s="810"/>
    </row>
    <row r="498" spans="3:43" s="435" customFormat="1" ht="30" customHeight="1" x14ac:dyDescent="0.2">
      <c r="C498" s="560"/>
      <c r="D498" s="784" t="s">
        <v>21</v>
      </c>
      <c r="E498" s="785" t="str">
        <f>VLOOKUP($D498,'OR - GERAL'!D:AB,10,FALSE)</f>
        <v>PISOS / PAVIMENTAÇÕES</v>
      </c>
      <c r="F498" s="784"/>
      <c r="G498" s="784"/>
      <c r="H498" s="784"/>
      <c r="I498" s="784"/>
      <c r="J498" s="786"/>
      <c r="K498" s="784"/>
      <c r="L498" s="784"/>
      <c r="M498" s="787"/>
      <c r="N498" s="787"/>
      <c r="O498" s="787"/>
      <c r="P498" s="788"/>
      <c r="Q498" s="789"/>
      <c r="R498" s="789"/>
      <c r="S498" s="442"/>
      <c r="V498" s="790"/>
      <c r="W498" s="453"/>
      <c r="X498" s="453"/>
      <c r="Y498" s="453"/>
      <c r="Z498" s="453"/>
      <c r="AA498" s="453"/>
      <c r="AB498" s="453"/>
      <c r="AJ498" s="119"/>
      <c r="AK498" s="119"/>
      <c r="AL498" s="119"/>
      <c r="AM498" s="119"/>
      <c r="AN498" s="119"/>
      <c r="AO498" s="119"/>
      <c r="AQ498" s="439"/>
    </row>
    <row r="499" spans="3:43" s="803" customFormat="1" ht="15" customHeight="1" outlineLevel="1" x14ac:dyDescent="0.2">
      <c r="C499" s="804"/>
      <c r="D499" s="106"/>
      <c r="E499" s="106"/>
      <c r="F499" s="835"/>
      <c r="G499" s="812"/>
      <c r="H499" s="812"/>
      <c r="I499" s="812"/>
      <c r="J499" s="812"/>
      <c r="K499" s="812"/>
      <c r="L499" s="812"/>
      <c r="M499" s="812"/>
      <c r="N499" s="812"/>
      <c r="O499" s="812"/>
      <c r="P499" s="813"/>
      <c r="Q499" s="813"/>
      <c r="R499" s="813"/>
      <c r="S499" s="809"/>
      <c r="V499" s="790"/>
      <c r="W499" s="790"/>
      <c r="X499" s="790"/>
      <c r="Y499" s="790"/>
      <c r="Z499" s="790"/>
      <c r="AA499" s="790"/>
      <c r="AB499" s="790"/>
      <c r="AK499" s="754"/>
      <c r="AL499" s="754"/>
      <c r="AM499" s="754"/>
      <c r="AN499" s="754"/>
      <c r="AO499" s="754"/>
      <c r="AQ499" s="810"/>
    </row>
    <row r="500" spans="3:43" s="803" customFormat="1" ht="15" customHeight="1" outlineLevel="1" x14ac:dyDescent="0.2">
      <c r="C500" s="804"/>
      <c r="D500" s="106"/>
      <c r="E500" s="872" t="s">
        <v>668</v>
      </c>
      <c r="F500" s="835"/>
      <c r="G500" s="812"/>
      <c r="H500" s="812"/>
      <c r="I500" s="812"/>
      <c r="J500" s="812"/>
      <c r="K500" s="812"/>
      <c r="L500" s="812"/>
      <c r="M500" s="812"/>
      <c r="N500" s="812"/>
      <c r="O500" s="812"/>
      <c r="P500" s="813"/>
      <c r="Q500" s="813"/>
      <c r="R500" s="813"/>
      <c r="S500" s="809"/>
      <c r="V500" s="790"/>
      <c r="W500" s="790"/>
      <c r="X500" s="790"/>
      <c r="Y500" s="790"/>
      <c r="Z500" s="790"/>
      <c r="AA500" s="790"/>
      <c r="AB500" s="790"/>
      <c r="AK500" s="754"/>
      <c r="AL500" s="754"/>
      <c r="AM500" s="754"/>
      <c r="AN500" s="754"/>
      <c r="AO500" s="754"/>
      <c r="AQ500" s="810"/>
    </row>
    <row r="501" spans="3:43" s="803" customFormat="1" ht="15" customHeight="1" outlineLevel="1" x14ac:dyDescent="0.2">
      <c r="C501" s="804"/>
      <c r="D501" s="106"/>
      <c r="E501" s="869"/>
      <c r="F501" s="835"/>
      <c r="G501" s="812"/>
      <c r="H501" s="812"/>
      <c r="I501" s="812"/>
      <c r="J501" s="812"/>
      <c r="K501" s="812"/>
      <c r="L501" s="812"/>
      <c r="M501" s="812"/>
      <c r="N501" s="812"/>
      <c r="O501" s="812"/>
      <c r="P501" s="813"/>
      <c r="Q501" s="813"/>
      <c r="R501" s="813"/>
      <c r="S501" s="809"/>
      <c r="V501" s="790"/>
      <c r="W501" s="790"/>
      <c r="X501" s="790"/>
      <c r="Y501" s="790"/>
      <c r="Z501" s="790"/>
      <c r="AA501" s="790"/>
      <c r="AB501" s="790"/>
      <c r="AK501" s="754"/>
      <c r="AL501" s="754"/>
      <c r="AM501" s="754"/>
      <c r="AN501" s="754"/>
      <c r="AO501" s="754"/>
      <c r="AQ501" s="810"/>
    </row>
    <row r="502" spans="3:43" s="803" customFormat="1" ht="15" customHeight="1" outlineLevel="1" x14ac:dyDescent="0.2">
      <c r="C502" s="804"/>
      <c r="D502" s="106"/>
      <c r="E502" s="106"/>
      <c r="F502" s="835"/>
      <c r="G502" s="812"/>
      <c r="H502" s="812"/>
      <c r="I502" s="812"/>
      <c r="J502" s="812"/>
      <c r="K502" s="812"/>
      <c r="L502" s="812"/>
      <c r="M502" s="812"/>
      <c r="N502" s="812"/>
      <c r="O502" s="812"/>
      <c r="P502" s="813"/>
      <c r="Q502" s="813"/>
      <c r="R502" s="813"/>
      <c r="S502" s="809"/>
      <c r="V502" s="790"/>
      <c r="W502" s="790"/>
      <c r="X502" s="790"/>
      <c r="Y502" s="790"/>
      <c r="Z502" s="790"/>
      <c r="AA502" s="790"/>
      <c r="AB502" s="790"/>
      <c r="AK502" s="754"/>
      <c r="AL502" s="754"/>
      <c r="AM502" s="754"/>
      <c r="AN502" s="754"/>
      <c r="AO502" s="754"/>
      <c r="AQ502" s="810"/>
    </row>
    <row r="503" spans="3:43" s="803" customFormat="1" ht="15" customHeight="1" outlineLevel="1" x14ac:dyDescent="0.2">
      <c r="C503" s="804"/>
      <c r="D503" s="106"/>
      <c r="E503" s="106"/>
      <c r="F503" s="835"/>
      <c r="G503" s="812"/>
      <c r="H503" s="812"/>
      <c r="I503" s="812"/>
      <c r="J503" s="812"/>
      <c r="K503" s="812"/>
      <c r="L503" s="812"/>
      <c r="M503" s="812"/>
      <c r="N503" s="812"/>
      <c r="O503" s="812"/>
      <c r="P503" s="813"/>
      <c r="Q503" s="813"/>
      <c r="R503" s="813"/>
      <c r="S503" s="809"/>
      <c r="V503" s="790"/>
      <c r="W503" s="790"/>
      <c r="X503" s="790"/>
      <c r="Y503" s="790"/>
      <c r="Z503" s="790"/>
      <c r="AA503" s="790"/>
      <c r="AB503" s="790"/>
      <c r="AK503" s="754"/>
      <c r="AL503" s="754"/>
      <c r="AM503" s="754"/>
      <c r="AN503" s="754"/>
      <c r="AO503" s="754"/>
      <c r="AQ503" s="810"/>
    </row>
    <row r="504" spans="3:43" s="803" customFormat="1" ht="15" customHeight="1" outlineLevel="1" x14ac:dyDescent="0.2">
      <c r="C504" s="804"/>
      <c r="D504" s="106"/>
      <c r="E504" s="106"/>
      <c r="F504" s="835"/>
      <c r="G504" s="812"/>
      <c r="H504" s="812"/>
      <c r="I504" s="812"/>
      <c r="J504" s="812"/>
      <c r="K504" s="812"/>
      <c r="L504" s="812"/>
      <c r="M504" s="812"/>
      <c r="N504" s="812"/>
      <c r="O504" s="812"/>
      <c r="P504" s="813"/>
      <c r="Q504" s="813"/>
      <c r="R504" s="813"/>
      <c r="S504" s="809"/>
      <c r="V504" s="790"/>
      <c r="W504" s="790"/>
      <c r="X504" s="790"/>
      <c r="Y504" s="790"/>
      <c r="Z504" s="790"/>
      <c r="AA504" s="790"/>
      <c r="AB504" s="790"/>
      <c r="AK504" s="754"/>
      <c r="AL504" s="754"/>
      <c r="AM504" s="754"/>
      <c r="AN504" s="754"/>
      <c r="AO504" s="754"/>
      <c r="AQ504" s="810"/>
    </row>
    <row r="505" spans="3:43" s="803" customFormat="1" ht="15" customHeight="1" outlineLevel="1" x14ac:dyDescent="0.2">
      <c r="C505" s="804"/>
      <c r="D505" s="106"/>
      <c r="E505" s="106"/>
      <c r="F505" s="835"/>
      <c r="G505" s="812"/>
      <c r="H505" s="812"/>
      <c r="I505" s="812"/>
      <c r="J505" s="812"/>
      <c r="K505" s="812"/>
      <c r="L505" s="812"/>
      <c r="M505" s="812"/>
      <c r="N505" s="812"/>
      <c r="O505" s="812"/>
      <c r="P505" s="813"/>
      <c r="Q505" s="813"/>
      <c r="R505" s="813"/>
      <c r="S505" s="809"/>
      <c r="V505" s="790"/>
      <c r="W505" s="790"/>
      <c r="X505" s="790"/>
      <c r="Y505" s="790"/>
      <c r="Z505" s="790"/>
      <c r="AA505" s="790"/>
      <c r="AB505" s="790"/>
      <c r="AK505" s="754"/>
      <c r="AL505" s="754"/>
      <c r="AM505" s="754"/>
      <c r="AN505" s="754"/>
      <c r="AO505" s="754"/>
      <c r="AQ505" s="810"/>
    </row>
    <row r="506" spans="3:43" s="803" customFormat="1" ht="15" customHeight="1" outlineLevel="1" x14ac:dyDescent="0.2">
      <c r="C506" s="804"/>
      <c r="D506" s="106"/>
      <c r="E506" s="106"/>
      <c r="F506" s="835"/>
      <c r="G506" s="812"/>
      <c r="H506" s="812"/>
      <c r="I506" s="812"/>
      <c r="J506" s="812"/>
      <c r="K506" s="812"/>
      <c r="L506" s="812"/>
      <c r="M506" s="812"/>
      <c r="N506" s="812"/>
      <c r="O506" s="812"/>
      <c r="P506" s="813"/>
      <c r="Q506" s="813"/>
      <c r="R506" s="813"/>
      <c r="S506" s="809"/>
      <c r="V506" s="790">
        <v>491.16</v>
      </c>
      <c r="W506" s="790"/>
      <c r="X506" s="790">
        <v>11113.21</v>
      </c>
      <c r="Y506" s="790"/>
      <c r="Z506" s="790"/>
      <c r="AA506" s="790"/>
      <c r="AB506" s="790"/>
      <c r="AK506" s="754"/>
      <c r="AL506" s="754"/>
      <c r="AM506" s="754"/>
      <c r="AN506" s="754"/>
      <c r="AO506" s="754"/>
      <c r="AQ506" s="810"/>
    </row>
    <row r="507" spans="3:43" s="803" customFormat="1" ht="15" customHeight="1" outlineLevel="1" x14ac:dyDescent="0.2">
      <c r="C507" s="804"/>
      <c r="D507" s="106"/>
      <c r="E507" s="106"/>
      <c r="F507" s="835"/>
      <c r="G507" s="812"/>
      <c r="H507" s="812"/>
      <c r="I507" s="812"/>
      <c r="J507" s="812"/>
      <c r="K507" s="812"/>
      <c r="L507" s="812"/>
      <c r="M507" s="812"/>
      <c r="N507" s="812"/>
      <c r="O507" s="812"/>
      <c r="P507" s="813"/>
      <c r="Q507" s="813"/>
      <c r="R507" s="813"/>
      <c r="S507" s="809"/>
      <c r="V507" s="790">
        <v>572.35</v>
      </c>
      <c r="W507" s="790"/>
      <c r="X507" s="790">
        <v>304</v>
      </c>
      <c r="Y507" s="790"/>
      <c r="Z507" s="790"/>
      <c r="AA507" s="790"/>
      <c r="AB507" s="790"/>
      <c r="AK507" s="754"/>
      <c r="AL507" s="754"/>
      <c r="AM507" s="754"/>
      <c r="AN507" s="754"/>
      <c r="AO507" s="754"/>
      <c r="AQ507" s="810"/>
    </row>
    <row r="508" spans="3:43" s="803" customFormat="1" ht="15" customHeight="1" outlineLevel="1" x14ac:dyDescent="0.2">
      <c r="C508" s="804"/>
      <c r="D508" s="106"/>
      <c r="E508" s="106"/>
      <c r="F508" s="835"/>
      <c r="G508" s="812"/>
      <c r="H508" s="812"/>
      <c r="I508" s="812"/>
      <c r="J508" s="812"/>
      <c r="K508" s="812"/>
      <c r="L508" s="812"/>
      <c r="M508" s="812"/>
      <c r="N508" s="812"/>
      <c r="O508" s="812"/>
      <c r="P508" s="813"/>
      <c r="Q508" s="813"/>
      <c r="R508" s="813"/>
      <c r="S508" s="809"/>
      <c r="V508" s="790">
        <v>156</v>
      </c>
      <c r="W508" s="790"/>
      <c r="X508" s="790">
        <v>1173.92</v>
      </c>
      <c r="Y508" s="790"/>
      <c r="Z508" s="790"/>
      <c r="AA508" s="790"/>
      <c r="AB508" s="790"/>
      <c r="AK508" s="754"/>
      <c r="AL508" s="754"/>
      <c r="AM508" s="754"/>
      <c r="AN508" s="754"/>
      <c r="AO508" s="754"/>
      <c r="AQ508" s="810"/>
    </row>
    <row r="509" spans="3:43" s="803" customFormat="1" ht="15" customHeight="1" outlineLevel="1" x14ac:dyDescent="0.2">
      <c r="C509" s="804"/>
      <c r="D509" s="106"/>
      <c r="E509" s="106"/>
      <c r="F509" s="835"/>
      <c r="G509" s="812"/>
      <c r="H509" s="812"/>
      <c r="I509" s="812"/>
      <c r="J509" s="812"/>
      <c r="K509" s="812"/>
      <c r="L509" s="812"/>
      <c r="M509" s="812"/>
      <c r="N509" s="812"/>
      <c r="O509" s="812"/>
      <c r="P509" s="813"/>
      <c r="Q509" s="813"/>
      <c r="R509" s="813"/>
      <c r="S509" s="809"/>
      <c r="V509" s="790">
        <v>447.12</v>
      </c>
      <c r="W509" s="790"/>
      <c r="X509" s="790">
        <v>4106.7</v>
      </c>
      <c r="Y509" s="790"/>
      <c r="Z509" s="790"/>
      <c r="AA509" s="790"/>
      <c r="AB509" s="790"/>
      <c r="AK509" s="754"/>
      <c r="AL509" s="754"/>
      <c r="AM509" s="754"/>
      <c r="AN509" s="754"/>
      <c r="AO509" s="754"/>
      <c r="AQ509" s="810"/>
    </row>
    <row r="510" spans="3:43" s="803" customFormat="1" ht="15" customHeight="1" outlineLevel="1" x14ac:dyDescent="0.2">
      <c r="C510" s="804"/>
      <c r="D510" s="106"/>
      <c r="E510" s="106"/>
      <c r="F510" s="835"/>
      <c r="G510" s="812"/>
      <c r="H510" s="812"/>
      <c r="I510" s="812"/>
      <c r="J510" s="812"/>
      <c r="K510" s="812"/>
      <c r="L510" s="812"/>
      <c r="M510" s="812"/>
      <c r="N510" s="812"/>
      <c r="O510" s="812"/>
      <c r="P510" s="813"/>
      <c r="Q510" s="813"/>
      <c r="R510" s="813"/>
      <c r="S510" s="809"/>
      <c r="V510" s="790">
        <v>575.01</v>
      </c>
      <c r="W510" s="790"/>
      <c r="X510" s="790">
        <v>123.06</v>
      </c>
      <c r="Y510" s="790"/>
      <c r="Z510" s="790"/>
      <c r="AA510" s="790"/>
      <c r="AB510" s="790"/>
      <c r="AK510" s="754"/>
      <c r="AL510" s="754"/>
      <c r="AM510" s="754"/>
      <c r="AN510" s="754"/>
      <c r="AO510" s="754"/>
      <c r="AQ510" s="810"/>
    </row>
    <row r="511" spans="3:43" s="803" customFormat="1" ht="15" customHeight="1" outlineLevel="1" x14ac:dyDescent="0.2">
      <c r="C511" s="804"/>
      <c r="D511" s="106"/>
      <c r="E511" s="106"/>
      <c r="F511" s="835"/>
      <c r="G511" s="812"/>
      <c r="H511" s="812"/>
      <c r="I511" s="812"/>
      <c r="J511" s="812"/>
      <c r="K511" s="812"/>
      <c r="L511" s="812"/>
      <c r="M511" s="812"/>
      <c r="N511" s="812"/>
      <c r="O511" s="812"/>
      <c r="P511" s="813"/>
      <c r="Q511" s="813"/>
      <c r="R511" s="813"/>
      <c r="S511" s="809"/>
      <c r="V511" s="790">
        <v>575.01</v>
      </c>
      <c r="W511" s="790"/>
      <c r="X511" s="790">
        <v>621.13</v>
      </c>
      <c r="Y511" s="790"/>
      <c r="Z511" s="790"/>
      <c r="AA511" s="790"/>
      <c r="AB511" s="790"/>
      <c r="AK511" s="754"/>
      <c r="AL511" s="754"/>
      <c r="AM511" s="754"/>
      <c r="AN511" s="754"/>
      <c r="AO511" s="754"/>
      <c r="AQ511" s="810"/>
    </row>
    <row r="512" spans="3:43" s="803" customFormat="1" ht="15" customHeight="1" outlineLevel="1" x14ac:dyDescent="0.2">
      <c r="C512" s="804"/>
      <c r="D512" s="106"/>
      <c r="E512" s="106"/>
      <c r="F512" s="835"/>
      <c r="G512" s="812"/>
      <c r="H512" s="812"/>
      <c r="I512" s="812"/>
      <c r="J512" s="812"/>
      <c r="K512" s="812"/>
      <c r="L512" s="812"/>
      <c r="M512" s="812"/>
      <c r="N512" s="812"/>
      <c r="O512" s="812"/>
      <c r="P512" s="813"/>
      <c r="Q512" s="813"/>
      <c r="R512" s="813"/>
      <c r="S512" s="809"/>
      <c r="V512" s="790">
        <v>359.43</v>
      </c>
      <c r="W512" s="790"/>
      <c r="X512" s="790">
        <v>43.56</v>
      </c>
      <c r="Y512" s="790"/>
      <c r="Z512" s="790"/>
      <c r="AA512" s="790"/>
      <c r="AB512" s="790"/>
      <c r="AK512" s="754"/>
      <c r="AL512" s="754"/>
      <c r="AM512" s="754"/>
      <c r="AN512" s="754"/>
      <c r="AO512" s="754"/>
      <c r="AQ512" s="810"/>
    </row>
    <row r="513" spans="3:43" s="803" customFormat="1" ht="15" customHeight="1" outlineLevel="1" x14ac:dyDescent="0.2">
      <c r="C513" s="804"/>
      <c r="D513" s="106"/>
      <c r="E513" s="106"/>
      <c r="F513" s="835"/>
      <c r="G513" s="812"/>
      <c r="H513" s="812"/>
      <c r="I513" s="812"/>
      <c r="J513" s="812"/>
      <c r="K513" s="812"/>
      <c r="L513" s="812"/>
      <c r="M513" s="812"/>
      <c r="N513" s="812"/>
      <c r="O513" s="812"/>
      <c r="P513" s="813"/>
      <c r="Q513" s="813"/>
      <c r="R513" s="813"/>
      <c r="S513" s="809"/>
      <c r="V513" s="790">
        <v>147.12</v>
      </c>
      <c r="W513" s="790"/>
      <c r="X513" s="790">
        <v>3.35</v>
      </c>
      <c r="Y513" s="790"/>
      <c r="Z513" s="790"/>
      <c r="AA513" s="790"/>
      <c r="AB513" s="790"/>
      <c r="AK513" s="754"/>
      <c r="AL513" s="754"/>
      <c r="AM513" s="754"/>
      <c r="AN513" s="754"/>
      <c r="AO513" s="754"/>
      <c r="AQ513" s="810"/>
    </row>
    <row r="514" spans="3:43" s="803" customFormat="1" ht="15" customHeight="1" outlineLevel="1" x14ac:dyDescent="0.2">
      <c r="C514" s="804"/>
      <c r="D514" s="106"/>
      <c r="E514" s="106"/>
      <c r="F514" s="835"/>
      <c r="G514" s="812"/>
      <c r="H514" s="812"/>
      <c r="I514" s="812"/>
      <c r="J514" s="812"/>
      <c r="K514" s="812"/>
      <c r="L514" s="812"/>
      <c r="M514" s="812"/>
      <c r="N514" s="812"/>
      <c r="O514" s="812"/>
      <c r="P514" s="813"/>
      <c r="Q514" s="813"/>
      <c r="R514" s="813"/>
      <c r="S514" s="809"/>
      <c r="V514" s="790"/>
      <c r="W514" s="790"/>
      <c r="X514" s="790">
        <v>3094.56</v>
      </c>
      <c r="Y514" s="790"/>
      <c r="Z514" s="790"/>
      <c r="AA514" s="790"/>
      <c r="AB514" s="790"/>
      <c r="AK514" s="754"/>
      <c r="AL514" s="754"/>
      <c r="AM514" s="754"/>
      <c r="AN514" s="754"/>
      <c r="AO514" s="754"/>
      <c r="AQ514" s="810"/>
    </row>
    <row r="515" spans="3:43" s="803" customFormat="1" ht="15" customHeight="1" outlineLevel="1" x14ac:dyDescent="0.2">
      <c r="C515" s="804"/>
      <c r="D515" s="106"/>
      <c r="E515" s="106"/>
      <c r="F515" s="835"/>
      <c r="G515" s="812"/>
      <c r="H515" s="812"/>
      <c r="I515" s="812"/>
      <c r="J515" s="812"/>
      <c r="K515" s="812"/>
      <c r="L515" s="812"/>
      <c r="M515" s="812"/>
      <c r="N515" s="812"/>
      <c r="O515" s="812"/>
      <c r="P515" s="813"/>
      <c r="Q515" s="813"/>
      <c r="R515" s="813"/>
      <c r="S515" s="809"/>
      <c r="V515" s="790"/>
      <c r="W515" s="790"/>
      <c r="X515" s="790"/>
      <c r="Y515" s="790"/>
      <c r="Z515" s="790"/>
      <c r="AA515" s="790"/>
      <c r="AB515" s="790"/>
      <c r="AK515" s="754"/>
      <c r="AL515" s="754"/>
      <c r="AM515" s="754"/>
      <c r="AN515" s="754"/>
      <c r="AO515" s="754"/>
      <c r="AQ515" s="810"/>
    </row>
    <row r="516" spans="3:43" s="803" customFormat="1" ht="15" customHeight="1" outlineLevel="1" x14ac:dyDescent="0.2">
      <c r="C516" s="804"/>
      <c r="D516" s="106"/>
      <c r="E516" s="106"/>
      <c r="F516" s="835"/>
      <c r="G516" s="812"/>
      <c r="H516" s="812"/>
      <c r="I516" s="812"/>
      <c r="J516" s="812"/>
      <c r="K516" s="812"/>
      <c r="L516" s="812"/>
      <c r="M516" s="812"/>
      <c r="N516" s="812"/>
      <c r="O516" s="812"/>
      <c r="P516" s="813"/>
      <c r="Q516" s="813"/>
      <c r="R516" s="813"/>
      <c r="S516" s="809"/>
      <c r="V516" s="790"/>
      <c r="W516" s="790"/>
      <c r="X516" s="790"/>
      <c r="Y516" s="790"/>
      <c r="Z516" s="790"/>
      <c r="AA516" s="790"/>
      <c r="AB516" s="790"/>
      <c r="AK516" s="754"/>
      <c r="AL516" s="754"/>
      <c r="AM516" s="754"/>
      <c r="AN516" s="754"/>
      <c r="AO516" s="754"/>
      <c r="AQ516" s="810"/>
    </row>
    <row r="517" spans="3:43" s="803" customFormat="1" ht="15" customHeight="1" outlineLevel="1" x14ac:dyDescent="0.2">
      <c r="C517" s="804"/>
      <c r="D517" s="106"/>
      <c r="E517" s="106"/>
      <c r="F517" s="835"/>
      <c r="G517" s="812"/>
      <c r="H517" s="812"/>
      <c r="I517" s="812"/>
      <c r="J517" s="812"/>
      <c r="K517" s="812"/>
      <c r="L517" s="812"/>
      <c r="M517" s="812"/>
      <c r="N517" s="812"/>
      <c r="O517" s="812"/>
      <c r="P517" s="813"/>
      <c r="Q517" s="813"/>
      <c r="R517" s="813"/>
      <c r="S517" s="809"/>
      <c r="V517" s="790"/>
      <c r="W517" s="790"/>
      <c r="X517" s="790"/>
      <c r="Y517" s="790"/>
      <c r="Z517" s="790"/>
      <c r="AA517" s="790"/>
      <c r="AB517" s="790"/>
      <c r="AK517" s="754"/>
      <c r="AL517" s="754"/>
      <c r="AM517" s="754"/>
      <c r="AN517" s="754"/>
      <c r="AO517" s="754"/>
      <c r="AQ517" s="810"/>
    </row>
    <row r="518" spans="3:43" s="803" customFormat="1" ht="15" customHeight="1" outlineLevel="1" x14ac:dyDescent="0.2">
      <c r="C518" s="804"/>
      <c r="D518" s="106"/>
      <c r="E518" s="106"/>
      <c r="F518" s="835"/>
      <c r="G518" s="812"/>
      <c r="H518" s="812"/>
      <c r="I518" s="812"/>
      <c r="J518" s="812"/>
      <c r="K518" s="812"/>
      <c r="L518" s="812"/>
      <c r="M518" s="812"/>
      <c r="N518" s="812"/>
      <c r="O518" s="812"/>
      <c r="P518" s="813"/>
      <c r="Q518" s="813"/>
      <c r="R518" s="813"/>
      <c r="S518" s="809"/>
      <c r="V518" s="790"/>
      <c r="W518" s="790"/>
      <c r="X518" s="790"/>
      <c r="Y518" s="790"/>
      <c r="Z518" s="790"/>
      <c r="AA518" s="790"/>
      <c r="AB518" s="790"/>
      <c r="AK518" s="754"/>
      <c r="AL518" s="754"/>
      <c r="AM518" s="754"/>
      <c r="AN518" s="754"/>
      <c r="AO518" s="754"/>
      <c r="AQ518" s="810"/>
    </row>
    <row r="519" spans="3:43" s="803" customFormat="1" ht="15" customHeight="1" outlineLevel="1" x14ac:dyDescent="0.2">
      <c r="C519" s="804"/>
      <c r="D519" s="106"/>
      <c r="E519" s="106"/>
      <c r="F519" s="835"/>
      <c r="G519" s="812"/>
      <c r="H519" s="812"/>
      <c r="I519" s="812"/>
      <c r="J519" s="812"/>
      <c r="K519" s="812"/>
      <c r="L519" s="812"/>
      <c r="M519" s="812"/>
      <c r="N519" s="878"/>
      <c r="O519" s="812"/>
      <c r="P519" s="813"/>
      <c r="Q519" s="813"/>
      <c r="R519" s="813"/>
      <c r="S519" s="809"/>
      <c r="V519" s="790"/>
      <c r="W519" s="790"/>
      <c r="X519" s="790"/>
      <c r="Y519" s="790"/>
      <c r="Z519" s="790"/>
      <c r="AA519" s="790"/>
      <c r="AB519" s="790"/>
      <c r="AK519" s="754"/>
      <c r="AL519" s="754"/>
      <c r="AM519" s="754"/>
      <c r="AN519" s="754"/>
      <c r="AO519" s="754"/>
      <c r="AQ519" s="810"/>
    </row>
    <row r="520" spans="3:43" s="803" customFormat="1" ht="15" customHeight="1" outlineLevel="1" x14ac:dyDescent="0.2">
      <c r="C520" s="804"/>
      <c r="D520" s="106"/>
      <c r="E520" s="106"/>
      <c r="F520" s="874"/>
      <c r="G520" s="812"/>
      <c r="H520" s="812"/>
      <c r="I520" s="812"/>
      <c r="J520" s="812"/>
      <c r="K520" s="812"/>
      <c r="L520" s="812"/>
      <c r="M520" s="812"/>
      <c r="N520" s="812"/>
      <c r="O520" s="812"/>
      <c r="P520" s="813"/>
      <c r="Q520" s="813"/>
      <c r="R520" s="813"/>
      <c r="S520" s="809"/>
      <c r="V520" s="790"/>
      <c r="W520" s="790"/>
      <c r="X520" s="790"/>
      <c r="Y520" s="790"/>
      <c r="Z520" s="790"/>
      <c r="AA520" s="790"/>
      <c r="AB520" s="790"/>
      <c r="AK520" s="754"/>
      <c r="AL520" s="754"/>
      <c r="AM520" s="754"/>
      <c r="AN520" s="754"/>
      <c r="AO520" s="754"/>
      <c r="AQ520" s="810"/>
    </row>
    <row r="521" spans="3:43" s="803" customFormat="1" ht="15" customHeight="1" outlineLevel="1" x14ac:dyDescent="0.2">
      <c r="C521" s="804"/>
      <c r="D521" s="106"/>
      <c r="E521" s="106"/>
      <c r="F521" s="874"/>
      <c r="G521" s="812"/>
      <c r="H521" s="812"/>
      <c r="I521" s="812"/>
      <c r="J521" s="812"/>
      <c r="K521" s="812"/>
      <c r="L521" s="812"/>
      <c r="M521" s="812"/>
      <c r="N521" s="812"/>
      <c r="O521" s="812"/>
      <c r="P521" s="813"/>
      <c r="Q521" s="813"/>
      <c r="R521" s="813"/>
      <c r="S521" s="809"/>
      <c r="V521" s="790"/>
      <c r="W521" s="790"/>
      <c r="X521" s="790"/>
      <c r="Y521" s="790"/>
      <c r="Z521" s="790"/>
      <c r="AA521" s="790"/>
      <c r="AB521" s="790"/>
      <c r="AK521" s="754"/>
      <c r="AL521" s="754"/>
      <c r="AM521" s="754"/>
      <c r="AN521" s="754"/>
      <c r="AO521" s="754"/>
      <c r="AQ521" s="810"/>
    </row>
    <row r="522" spans="3:43" s="803" customFormat="1" ht="15" customHeight="1" outlineLevel="1" x14ac:dyDescent="0.2">
      <c r="C522" s="804"/>
      <c r="D522" s="106"/>
      <c r="E522" s="106"/>
      <c r="F522" s="835"/>
      <c r="G522" s="812"/>
      <c r="H522" s="812"/>
      <c r="I522" s="812"/>
      <c r="J522" s="812"/>
      <c r="K522" s="812"/>
      <c r="L522" s="812"/>
      <c r="M522" s="812"/>
      <c r="N522" s="812"/>
      <c r="O522" s="812"/>
      <c r="P522" s="813"/>
      <c r="Q522" s="813"/>
      <c r="R522" s="813"/>
      <c r="S522" s="809"/>
      <c r="V522" s="790"/>
      <c r="W522" s="790"/>
      <c r="X522" s="790"/>
      <c r="Y522" s="790"/>
      <c r="Z522" s="790"/>
      <c r="AA522" s="790"/>
      <c r="AB522" s="790"/>
      <c r="AK522" s="754"/>
      <c r="AL522" s="754"/>
      <c r="AM522" s="754"/>
      <c r="AN522" s="754"/>
      <c r="AO522" s="754"/>
      <c r="AQ522" s="810"/>
    </row>
    <row r="523" spans="3:43" s="435" customFormat="1" ht="18" customHeight="1" outlineLevel="1" x14ac:dyDescent="0.2">
      <c r="C523" s="560"/>
      <c r="D523" s="791" t="s">
        <v>14</v>
      </c>
      <c r="E523" s="860" t="str">
        <f>VLOOKUP($D523,'OR - GERAL'!D:AB,10,FALSE)</f>
        <v>Pavimentação - Viário</v>
      </c>
      <c r="F523" s="791"/>
      <c r="G523" s="792"/>
      <c r="H523" s="791"/>
      <c r="I523" s="791"/>
      <c r="J523" s="793"/>
      <c r="K523" s="793"/>
      <c r="L523" s="793"/>
      <c r="M523" s="792"/>
      <c r="N523" s="792"/>
      <c r="O523" s="792"/>
      <c r="P523" s="794"/>
      <c r="Q523" s="794"/>
      <c r="R523" s="794"/>
      <c r="S523" s="442"/>
      <c r="V523" s="453"/>
      <c r="W523" s="453"/>
      <c r="X523" s="453"/>
      <c r="Y523" s="453"/>
      <c r="Z523" s="453"/>
      <c r="AA523" s="453"/>
      <c r="AB523" s="453"/>
      <c r="AK523" s="119"/>
      <c r="AL523" s="119"/>
      <c r="AM523" s="119"/>
      <c r="AN523" s="119"/>
      <c r="AO523" s="119"/>
      <c r="AQ523" s="439"/>
    </row>
    <row r="524" spans="3:43" s="795" customFormat="1" ht="30" customHeight="1" outlineLevel="2" x14ac:dyDescent="0.2">
      <c r="C524" s="796"/>
      <c r="D524" s="797" t="s">
        <v>203</v>
      </c>
      <c r="E524" s="867" t="str">
        <f>VLOOKUP($D524,'OR - GERAL'!$D:$AB,4,FALSE)</f>
        <v>SINAPI-ES</v>
      </c>
      <c r="F524" s="862">
        <f>VLOOKUP($D524,'OR - GERAL'!$D:$AB,7,FALSE)</f>
        <v>100576</v>
      </c>
      <c r="G524" s="937" t="str">
        <f>VLOOKUP($D524,'OR - GERAL'!D:AB,10,FALSE)</f>
        <v>Regularização E Compactação De Subleito De Solo  Predominantemente Argiloso. Af_11/2019</v>
      </c>
      <c r="H524" s="937"/>
      <c r="I524" s="937"/>
      <c r="J524" s="937"/>
      <c r="K524" s="937"/>
      <c r="L524" s="937"/>
      <c r="M524" s="937"/>
      <c r="N524" s="937"/>
      <c r="O524" s="937"/>
      <c r="P524" s="862" t="str">
        <f>VLOOKUP($D524,'OR - GERAL'!$D:$AB,13,FALSE)</f>
        <v>m²</v>
      </c>
      <c r="Q524" s="798"/>
      <c r="R524" s="798"/>
      <c r="S524" s="799"/>
      <c r="V524" s="800"/>
      <c r="W524" s="800"/>
      <c r="X524" s="800"/>
      <c r="Y524" s="800"/>
      <c r="Z524" s="800"/>
      <c r="AA524" s="800"/>
      <c r="AB524" s="800"/>
      <c r="AK524" s="801"/>
      <c r="AL524" s="801"/>
      <c r="AM524" s="801"/>
      <c r="AN524" s="801"/>
      <c r="AO524" s="801"/>
      <c r="AQ524" s="802"/>
    </row>
    <row r="525" spans="3:43" s="803" customFormat="1" ht="15" customHeight="1" outlineLevel="2" x14ac:dyDescent="0.2">
      <c r="C525" s="804"/>
      <c r="D525" s="805"/>
      <c r="E525" s="805"/>
      <c r="F525" s="806"/>
      <c r="G525" s="807"/>
      <c r="H525" s="807"/>
      <c r="I525" s="807"/>
      <c r="J525" s="807"/>
      <c r="K525" s="807"/>
      <c r="L525" s="807"/>
      <c r="M525" s="807"/>
      <c r="N525" s="807"/>
      <c r="O525" s="807"/>
      <c r="P525" s="808"/>
      <c r="Q525" s="808"/>
      <c r="R525" s="808"/>
      <c r="S525" s="809"/>
      <c r="V525" s="790"/>
      <c r="W525" s="790"/>
      <c r="X525" s="790"/>
      <c r="Y525" s="790"/>
      <c r="Z525" s="790"/>
      <c r="AA525" s="790"/>
      <c r="AB525" s="790"/>
      <c r="AK525" s="754"/>
      <c r="AL525" s="754"/>
      <c r="AM525" s="754"/>
      <c r="AN525" s="754"/>
      <c r="AO525" s="754"/>
      <c r="AQ525" s="810"/>
    </row>
    <row r="526" spans="3:43" s="803" customFormat="1" ht="15" customHeight="1" outlineLevel="2" x14ac:dyDescent="0.2">
      <c r="C526" s="804"/>
      <c r="D526" s="106"/>
      <c r="E526" s="869" t="s">
        <v>669</v>
      </c>
      <c r="F526" s="835"/>
      <c r="G526" s="812"/>
      <c r="H526" s="812"/>
      <c r="I526" s="812"/>
      <c r="J526" s="812"/>
      <c r="K526" s="812"/>
      <c r="L526" s="812"/>
      <c r="M526" s="812"/>
      <c r="N526" s="812"/>
      <c r="O526" s="812"/>
      <c r="P526" s="813"/>
      <c r="Q526" s="813"/>
      <c r="R526" s="813"/>
      <c r="S526" s="809"/>
      <c r="V526" s="790"/>
      <c r="W526" s="790"/>
      <c r="X526" s="790"/>
      <c r="Y526" s="790"/>
      <c r="Z526" s="790"/>
      <c r="AA526" s="790"/>
      <c r="AB526" s="790"/>
      <c r="AK526" s="754"/>
      <c r="AL526" s="754"/>
      <c r="AM526" s="754"/>
      <c r="AN526" s="754"/>
      <c r="AO526" s="754"/>
      <c r="AQ526" s="810"/>
    </row>
    <row r="527" spans="3:43" s="803" customFormat="1" ht="15" customHeight="1" outlineLevel="2" x14ac:dyDescent="0.2">
      <c r="C527" s="804"/>
      <c r="D527" s="106"/>
      <c r="E527" s="869"/>
      <c r="F527" s="835"/>
      <c r="G527" s="812"/>
      <c r="H527" s="812"/>
      <c r="I527" s="812"/>
      <c r="J527" s="812"/>
      <c r="K527" s="812"/>
      <c r="L527" s="812"/>
      <c r="M527" s="812"/>
      <c r="N527" s="812"/>
      <c r="O527" s="812"/>
      <c r="P527" s="813"/>
      <c r="Q527" s="813"/>
      <c r="R527" s="813"/>
      <c r="S527" s="809"/>
      <c r="V527" s="790"/>
      <c r="W527" s="790"/>
      <c r="X527" s="790"/>
      <c r="Y527" s="790"/>
      <c r="Z527" s="790"/>
      <c r="AA527" s="790"/>
      <c r="AB527" s="790"/>
      <c r="AK527" s="754"/>
      <c r="AL527" s="754"/>
      <c r="AM527" s="754"/>
      <c r="AN527" s="754"/>
      <c r="AO527" s="754"/>
      <c r="AQ527" s="810"/>
    </row>
    <row r="528" spans="3:43" s="803" customFormat="1" ht="15" customHeight="1" outlineLevel="2" x14ac:dyDescent="0.2">
      <c r="C528" s="804"/>
      <c r="D528" s="106"/>
      <c r="E528" s="869"/>
      <c r="F528" s="835"/>
      <c r="G528" s="812"/>
      <c r="H528" s="812"/>
      <c r="I528" s="812"/>
      <c r="J528" s="812"/>
      <c r="K528" s="812"/>
      <c r="L528" s="812"/>
      <c r="M528" s="812"/>
      <c r="N528" s="812"/>
      <c r="O528" s="812"/>
      <c r="P528" s="813"/>
      <c r="Q528" s="813"/>
      <c r="R528" s="813"/>
      <c r="S528" s="809"/>
      <c r="V528" s="790"/>
      <c r="W528" s="790"/>
      <c r="X528" s="790"/>
      <c r="Y528" s="790"/>
      <c r="Z528" s="790"/>
      <c r="AA528" s="790"/>
      <c r="AB528" s="790"/>
      <c r="AK528" s="754"/>
      <c r="AL528" s="754"/>
      <c r="AM528" s="754"/>
      <c r="AN528" s="754"/>
      <c r="AO528" s="754"/>
      <c r="AQ528" s="810"/>
    </row>
    <row r="529" spans="1:43" s="803" customFormat="1" ht="15" customHeight="1" outlineLevel="2" x14ac:dyDescent="0.2">
      <c r="C529" s="804"/>
      <c r="D529" s="106"/>
      <c r="E529" s="869"/>
      <c r="F529" s="835"/>
      <c r="G529" s="812"/>
      <c r="H529" s="812"/>
      <c r="I529" s="812"/>
      <c r="J529" s="812"/>
      <c r="K529" s="812"/>
      <c r="L529" s="812"/>
      <c r="M529" s="812"/>
      <c r="N529" s="812"/>
      <c r="O529" s="812"/>
      <c r="P529" s="813"/>
      <c r="Q529" s="813"/>
      <c r="R529" s="813"/>
      <c r="S529" s="809"/>
      <c r="V529" s="790"/>
      <c r="W529" s="790"/>
      <c r="X529" s="790"/>
      <c r="Y529" s="790"/>
      <c r="Z529" s="790"/>
      <c r="AA529" s="790"/>
      <c r="AB529" s="790"/>
      <c r="AK529" s="754"/>
      <c r="AL529" s="754"/>
      <c r="AM529" s="754"/>
      <c r="AN529" s="754"/>
      <c r="AO529" s="754"/>
      <c r="AQ529" s="810"/>
    </row>
    <row r="530" spans="1:43" s="803" customFormat="1" ht="15" customHeight="1" outlineLevel="2" x14ac:dyDescent="0.2">
      <c r="C530" s="804"/>
      <c r="D530" s="106"/>
      <c r="E530" s="869"/>
      <c r="F530" s="835"/>
      <c r="G530" s="812"/>
      <c r="H530" s="812"/>
      <c r="I530" s="812"/>
      <c r="J530" s="812"/>
      <c r="K530" s="812"/>
      <c r="L530" s="812"/>
      <c r="M530" s="812"/>
      <c r="N530" s="812"/>
      <c r="O530" s="812"/>
      <c r="P530" s="813"/>
      <c r="Q530" s="813"/>
      <c r="R530" s="813"/>
      <c r="S530" s="809"/>
      <c r="V530" s="790"/>
      <c r="W530" s="790"/>
      <c r="X530" s="790"/>
      <c r="Y530" s="790"/>
      <c r="Z530" s="790"/>
      <c r="AA530" s="790"/>
      <c r="AB530" s="790"/>
      <c r="AK530" s="754"/>
      <c r="AL530" s="754"/>
      <c r="AM530" s="754"/>
      <c r="AN530" s="754"/>
      <c r="AO530" s="754"/>
      <c r="AQ530" s="810"/>
    </row>
    <row r="531" spans="1:43" s="803" customFormat="1" ht="15" customHeight="1" outlineLevel="2" x14ac:dyDescent="0.2">
      <c r="C531" s="804"/>
      <c r="D531" s="106"/>
      <c r="E531" s="869"/>
      <c r="F531" s="835"/>
      <c r="G531" s="812"/>
      <c r="H531" s="812"/>
      <c r="I531" s="812"/>
      <c r="J531" s="812"/>
      <c r="K531" s="812"/>
      <c r="L531" s="812"/>
      <c r="M531" s="812"/>
      <c r="N531" s="812"/>
      <c r="O531" s="812"/>
      <c r="P531" s="813"/>
      <c r="Q531" s="813"/>
      <c r="R531" s="813"/>
      <c r="S531" s="809"/>
      <c r="V531" s="790"/>
      <c r="W531" s="790"/>
      <c r="X531" s="790"/>
      <c r="Y531" s="790"/>
      <c r="Z531" s="790"/>
      <c r="AA531" s="790"/>
      <c r="AB531" s="790"/>
      <c r="AK531" s="754"/>
      <c r="AL531" s="754"/>
      <c r="AM531" s="754"/>
      <c r="AN531" s="754"/>
      <c r="AO531" s="754"/>
      <c r="AQ531" s="810"/>
    </row>
    <row r="532" spans="1:43" s="803" customFormat="1" ht="15" customHeight="1" outlineLevel="2" x14ac:dyDescent="0.2">
      <c r="C532" s="804"/>
      <c r="D532" s="106"/>
      <c r="E532" s="811"/>
      <c r="F532" s="811"/>
      <c r="G532" s="811"/>
      <c r="H532" s="811"/>
      <c r="I532" s="811"/>
      <c r="J532" s="811"/>
      <c r="K532" s="811"/>
      <c r="L532" s="811"/>
      <c r="M532" s="812"/>
      <c r="N532" s="812"/>
      <c r="O532" s="812"/>
      <c r="P532" s="813"/>
      <c r="Q532" s="813"/>
      <c r="R532" s="813"/>
      <c r="S532" s="809"/>
      <c r="V532" s="790"/>
      <c r="W532" s="790"/>
      <c r="X532" s="790"/>
      <c r="Y532" s="790"/>
      <c r="Z532" s="790"/>
      <c r="AA532" s="790"/>
      <c r="AB532" s="790"/>
      <c r="AK532" s="754"/>
      <c r="AL532" s="754"/>
      <c r="AM532" s="754"/>
      <c r="AN532" s="754"/>
      <c r="AO532" s="754"/>
      <c r="AQ532" s="810"/>
    </row>
    <row r="533" spans="1:43" s="815" customFormat="1" ht="15" customHeight="1" outlineLevel="2" x14ac:dyDescent="0.25">
      <c r="A533" s="814" t="str">
        <f>D524</f>
        <v>7.1.1</v>
      </c>
      <c r="C533" s="816"/>
      <c r="D533" s="817"/>
      <c r="E533" s="818"/>
      <c r="F533" s="818"/>
      <c r="G533" s="830"/>
      <c r="H533" s="863">
        <v>3778</v>
      </c>
      <c r="I533" s="820" t="str">
        <f>P524</f>
        <v>m²</v>
      </c>
      <c r="J533" s="819"/>
      <c r="K533" s="818"/>
      <c r="L533" s="818"/>
      <c r="M533" s="821"/>
      <c r="N533" s="821"/>
      <c r="O533" s="821"/>
      <c r="P533" s="822"/>
      <c r="Q533" s="822"/>
      <c r="R533" s="822"/>
      <c r="S533" s="823"/>
      <c r="V533" s="831" t="str">
        <f>IF(P524="Unid","Quantidade",IF(P524="m","Extensão",IF(OR(P524="m²",P524="m2",P524="ha"),"Área",IF(P524="m³","Volume",IF(P524="kg","Massa",IF(P524="t","massa",IF(P524="m³xkm","transporte",IF(P524="txkm","transporte",IF(P524="gl","Quantidade",IF(P524="vb","Quantidade",IF(P524="%","percentual",IF(P524="mês","Período",""))))))))))))</f>
        <v>Área</v>
      </c>
      <c r="W533" s="824"/>
      <c r="X533" s="831" t="e">
        <f ca="1">_xlfn.TEXTBEFORE(G524," ")</f>
        <v>#NAME?</v>
      </c>
      <c r="Y533" s="824"/>
      <c r="Z533" s="824"/>
      <c r="AA533" s="824"/>
      <c r="AB533" s="824"/>
      <c r="AK533" s="825"/>
      <c r="AL533" s="825"/>
      <c r="AM533" s="825"/>
      <c r="AN533" s="825"/>
      <c r="AO533" s="825"/>
      <c r="AQ533" s="826"/>
    </row>
    <row r="534" spans="1:43" s="803" customFormat="1" ht="15" customHeight="1" outlineLevel="2" x14ac:dyDescent="0.25">
      <c r="C534" s="804"/>
      <c r="D534" s="106"/>
      <c r="E534" s="818"/>
      <c r="F534" s="818"/>
      <c r="G534" s="818"/>
      <c r="H534" s="819"/>
      <c r="I534" s="820"/>
      <c r="J534" s="819"/>
      <c r="K534" s="818"/>
      <c r="L534" s="818"/>
      <c r="M534" s="821"/>
      <c r="N534" s="821"/>
      <c r="O534" s="821"/>
      <c r="P534" s="822"/>
      <c r="Q534" s="822"/>
      <c r="R534" s="822"/>
      <c r="S534" s="823"/>
      <c r="T534" s="815"/>
      <c r="U534" s="815"/>
      <c r="V534" s="824"/>
      <c r="W534" s="824"/>
      <c r="X534" s="824"/>
      <c r="Y534" s="790"/>
      <c r="Z534" s="790"/>
      <c r="AA534" s="790"/>
      <c r="AB534" s="790"/>
      <c r="AK534" s="754"/>
      <c r="AL534" s="754"/>
      <c r="AM534" s="754"/>
      <c r="AN534" s="754"/>
      <c r="AO534" s="754"/>
      <c r="AQ534" s="810"/>
    </row>
    <row r="535" spans="1:43" s="795" customFormat="1" ht="30" customHeight="1" outlineLevel="2" x14ac:dyDescent="0.2">
      <c r="C535" s="796"/>
      <c r="D535" s="797" t="s">
        <v>204</v>
      </c>
      <c r="E535" s="867" t="str">
        <f>VLOOKUP($D535,'OR - GERAL'!$D:$AB,4,FALSE)</f>
        <v>SINAPI-ES</v>
      </c>
      <c r="F535" s="862">
        <f>VLOOKUP($D535,'OR - GERAL'!$D:$AB,7,FALSE)</f>
        <v>96396</v>
      </c>
      <c r="G535" s="937" t="str">
        <f>VLOOKUP($D535,'OR - GERAL'!D:AB,10,FALSE)</f>
        <v>Execução E Compactação De Base E Ou Sub Base Para Pavimentação De Brita Graduada Simples - Exclusive Carga E Transporte. Af_11/2019</v>
      </c>
      <c r="H535" s="937"/>
      <c r="I535" s="937"/>
      <c r="J535" s="937"/>
      <c r="K535" s="937"/>
      <c r="L535" s="937"/>
      <c r="M535" s="937"/>
      <c r="N535" s="937"/>
      <c r="O535" s="937"/>
      <c r="P535" s="862" t="str">
        <f>VLOOKUP($D535,'OR - GERAL'!$D:$AB,13,FALSE)</f>
        <v>m³</v>
      </c>
      <c r="Q535" s="798"/>
      <c r="R535" s="798"/>
      <c r="S535" s="799"/>
      <c r="V535" s="800"/>
      <c r="W535" s="800"/>
      <c r="X535" s="800"/>
      <c r="Y535" s="800"/>
      <c r="Z535" s="800"/>
      <c r="AA535" s="800"/>
      <c r="AB535" s="800"/>
      <c r="AK535" s="801"/>
      <c r="AL535" s="801"/>
      <c r="AM535" s="801"/>
      <c r="AN535" s="801"/>
      <c r="AO535" s="801"/>
      <c r="AQ535" s="802"/>
    </row>
    <row r="536" spans="1:43" s="803" customFormat="1" ht="15" customHeight="1" outlineLevel="2" x14ac:dyDescent="0.2">
      <c r="C536" s="804"/>
      <c r="D536" s="106"/>
      <c r="E536" s="106"/>
      <c r="F536" s="835"/>
      <c r="G536" s="812"/>
      <c r="H536" s="812"/>
      <c r="I536" s="812"/>
      <c r="J536" s="812"/>
      <c r="K536" s="812"/>
      <c r="L536" s="812"/>
      <c r="M536" s="812"/>
      <c r="N536" s="812"/>
      <c r="O536" s="812"/>
      <c r="P536" s="813"/>
      <c r="Q536" s="813"/>
      <c r="R536" s="813"/>
      <c r="S536" s="809"/>
      <c r="V536" s="790"/>
      <c r="W536" s="790"/>
      <c r="X536" s="790"/>
      <c r="Y536" s="790"/>
      <c r="Z536" s="790"/>
      <c r="AA536" s="790"/>
      <c r="AB536" s="790"/>
      <c r="AK536" s="754"/>
      <c r="AL536" s="754"/>
      <c r="AM536" s="754"/>
      <c r="AN536" s="754"/>
      <c r="AO536" s="754"/>
      <c r="AQ536" s="810"/>
    </row>
    <row r="537" spans="1:43" s="803" customFormat="1" ht="15" customHeight="1" outlineLevel="2" x14ac:dyDescent="0.2">
      <c r="C537" s="804"/>
      <c r="D537" s="106"/>
      <c r="E537" s="869" t="s">
        <v>670</v>
      </c>
      <c r="F537" s="835"/>
      <c r="G537" s="812"/>
      <c r="H537" s="812"/>
      <c r="I537" s="812"/>
      <c r="J537" s="812"/>
      <c r="K537" s="812"/>
      <c r="L537" s="812"/>
      <c r="M537" s="812"/>
      <c r="N537" s="812"/>
      <c r="O537" s="812"/>
      <c r="P537" s="813"/>
      <c r="Q537" s="813"/>
      <c r="R537" s="813"/>
      <c r="S537" s="809"/>
      <c r="V537" s="790"/>
      <c r="W537" s="790"/>
      <c r="X537" s="790"/>
      <c r="Y537" s="790"/>
      <c r="Z537" s="790"/>
      <c r="AA537" s="790"/>
      <c r="AB537" s="790"/>
      <c r="AK537" s="754"/>
      <c r="AL537" s="754"/>
      <c r="AM537" s="754"/>
      <c r="AN537" s="754"/>
      <c r="AO537" s="754"/>
      <c r="AQ537" s="810"/>
    </row>
    <row r="538" spans="1:43" s="803" customFormat="1" ht="15" customHeight="1" outlineLevel="2" x14ac:dyDescent="0.2">
      <c r="C538" s="804"/>
      <c r="D538" s="106"/>
      <c r="E538" s="811"/>
      <c r="F538" s="811"/>
      <c r="G538" s="811"/>
      <c r="H538" s="811"/>
      <c r="I538" s="811"/>
      <c r="J538" s="811"/>
      <c r="K538" s="811"/>
      <c r="L538" s="811"/>
      <c r="M538" s="812"/>
      <c r="N538" s="812"/>
      <c r="O538" s="812"/>
      <c r="P538" s="813"/>
      <c r="Q538" s="813"/>
      <c r="R538" s="813"/>
      <c r="S538" s="809"/>
      <c r="V538" s="790"/>
      <c r="W538" s="790"/>
      <c r="X538" s="790"/>
      <c r="Y538" s="790"/>
      <c r="Z538" s="790"/>
      <c r="AA538" s="790"/>
      <c r="AB538" s="790"/>
      <c r="AK538" s="754"/>
      <c r="AL538" s="754"/>
      <c r="AM538" s="754"/>
      <c r="AN538" s="754"/>
      <c r="AO538" s="754"/>
      <c r="AQ538" s="810"/>
    </row>
    <row r="539" spans="1:43" s="803" customFormat="1" ht="15" customHeight="1" outlineLevel="2" x14ac:dyDescent="0.2">
      <c r="C539" s="804"/>
      <c r="D539" s="106"/>
      <c r="E539" s="95"/>
      <c r="F539" s="934" t="s">
        <v>671</v>
      </c>
      <c r="G539" s="95"/>
      <c r="H539" s="936" t="s">
        <v>580</v>
      </c>
      <c r="J539" s="936" t="s">
        <v>584</v>
      </c>
      <c r="R539" s="813"/>
      <c r="S539" s="809"/>
      <c r="V539" s="790"/>
      <c r="W539" s="790"/>
      <c r="X539" s="790"/>
      <c r="Y539" s="790"/>
      <c r="Z539" s="790"/>
      <c r="AA539" s="790"/>
      <c r="AB539" s="790"/>
      <c r="AK539" s="754"/>
      <c r="AL539" s="754"/>
      <c r="AM539" s="754"/>
      <c r="AN539" s="754"/>
      <c r="AO539" s="754"/>
      <c r="AQ539" s="810"/>
    </row>
    <row r="540" spans="1:43" s="803" customFormat="1" ht="15" customHeight="1" outlineLevel="2" x14ac:dyDescent="0.2">
      <c r="C540" s="804"/>
      <c r="D540" s="106"/>
      <c r="E540" s="95"/>
      <c r="F540" s="935"/>
      <c r="G540" s="95"/>
      <c r="H540" s="936"/>
      <c r="J540" s="936"/>
      <c r="R540" s="813"/>
      <c r="S540" s="809"/>
      <c r="V540" s="790"/>
      <c r="W540" s="790"/>
      <c r="X540" s="790"/>
      <c r="Y540" s="790"/>
      <c r="Z540" s="790"/>
      <c r="AA540" s="790"/>
      <c r="AB540" s="790"/>
      <c r="AK540" s="754"/>
      <c r="AL540" s="754"/>
      <c r="AM540" s="754"/>
      <c r="AN540" s="754"/>
      <c r="AO540" s="754"/>
      <c r="AQ540" s="810"/>
    </row>
    <row r="541" spans="1:43" s="803" customFormat="1" ht="15" customHeight="1" outlineLevel="2" x14ac:dyDescent="0.2">
      <c r="C541" s="804"/>
      <c r="D541" s="106"/>
      <c r="E541" s="875"/>
      <c r="F541" s="870">
        <f>H533</f>
        <v>3778</v>
      </c>
      <c r="G541" s="800" t="s">
        <v>575</v>
      </c>
      <c r="H541" s="870">
        <v>0.3</v>
      </c>
      <c r="I541" s="800" t="s">
        <v>576</v>
      </c>
      <c r="J541" s="870">
        <f>F541*H541</f>
        <v>1133.3999999999999</v>
      </c>
      <c r="K541" s="800"/>
      <c r="L541" s="800"/>
      <c r="M541" s="800"/>
      <c r="O541" s="800"/>
      <c r="R541" s="813"/>
      <c r="S541" s="809"/>
      <c r="V541" s="790"/>
      <c r="W541" s="790"/>
      <c r="X541" s="790"/>
      <c r="Y541" s="790"/>
      <c r="Z541" s="790"/>
      <c r="AA541" s="790"/>
      <c r="AB541" s="790"/>
      <c r="AK541" s="754"/>
      <c r="AL541" s="754"/>
      <c r="AM541" s="754"/>
      <c r="AN541" s="754"/>
      <c r="AO541" s="754"/>
      <c r="AQ541" s="810"/>
    </row>
    <row r="542" spans="1:43" s="803" customFormat="1" ht="15" customHeight="1" outlineLevel="2" x14ac:dyDescent="0.2">
      <c r="C542" s="804"/>
      <c r="D542" s="106"/>
      <c r="E542" s="811"/>
      <c r="F542" s="811"/>
      <c r="G542" s="811"/>
      <c r="H542" s="811"/>
      <c r="I542" s="811"/>
      <c r="J542" s="811"/>
      <c r="K542" s="811"/>
      <c r="L542" s="811"/>
      <c r="M542" s="812"/>
      <c r="N542" s="812"/>
      <c r="O542" s="812"/>
      <c r="P542" s="813"/>
      <c r="Q542" s="813"/>
      <c r="R542" s="813"/>
      <c r="S542" s="809"/>
      <c r="V542" s="790"/>
      <c r="W542" s="790"/>
      <c r="X542" s="790"/>
      <c r="Y542" s="790"/>
      <c r="Z542" s="790"/>
      <c r="AA542" s="790"/>
      <c r="AB542" s="790"/>
      <c r="AK542" s="754"/>
      <c r="AL542" s="754"/>
      <c r="AM542" s="754"/>
      <c r="AN542" s="754"/>
      <c r="AO542" s="754"/>
      <c r="AQ542" s="810"/>
    </row>
    <row r="543" spans="1:43" s="815" customFormat="1" ht="15" customHeight="1" outlineLevel="2" x14ac:dyDescent="0.25">
      <c r="A543" s="814" t="str">
        <f>D535</f>
        <v>7.1.2</v>
      </c>
      <c r="C543" s="816"/>
      <c r="D543" s="817"/>
      <c r="E543" s="818"/>
      <c r="F543" s="818"/>
      <c r="G543" s="830" t="str">
        <f>CONCATENATE(V543," ","total de"," ",X543," =")</f>
        <v>Volume total de BGS =</v>
      </c>
      <c r="H543" s="863">
        <f>J541</f>
        <v>1133.3999999999999</v>
      </c>
      <c r="I543" s="820" t="str">
        <f>P535</f>
        <v>m³</v>
      </c>
      <c r="J543" s="819"/>
      <c r="K543" s="818"/>
      <c r="L543" s="818"/>
      <c r="M543" s="821"/>
      <c r="N543" s="821"/>
      <c r="O543" s="821"/>
      <c r="P543" s="822"/>
      <c r="Q543" s="822"/>
      <c r="R543" s="822"/>
      <c r="S543" s="823"/>
      <c r="V543" s="831" t="str">
        <f>IF(P535="Unid","Quantidade",IF(P535="m","Extensão",IF(OR(P535="m²",P535="m2",P535="ha"),"Área",IF(P535="m³","Volume",IF(P535="kg","Massa",IF(P535="t","massa",IF(P535="m³xkm","transporte",IF(P535="txkm","transporte",IF(P535="gl","Quantidade",IF(P535="vb","Quantidade",IF(P535="%","percentual",IF(P535="mês","Período",""))))))))))))</f>
        <v>Volume</v>
      </c>
      <c r="W543" s="824"/>
      <c r="X543" s="831" t="s">
        <v>672</v>
      </c>
      <c r="Y543" s="824"/>
      <c r="Z543" s="824"/>
      <c r="AA543" s="824"/>
      <c r="AB543" s="824"/>
      <c r="AK543" s="825"/>
      <c r="AL543" s="825"/>
      <c r="AM543" s="825"/>
      <c r="AN543" s="825"/>
      <c r="AO543" s="825"/>
      <c r="AQ543" s="826"/>
    </row>
    <row r="544" spans="1:43" s="803" customFormat="1" ht="15" customHeight="1" outlineLevel="2" x14ac:dyDescent="0.25">
      <c r="C544" s="804"/>
      <c r="D544" s="106"/>
      <c r="E544" s="818"/>
      <c r="F544" s="818"/>
      <c r="G544" s="818"/>
      <c r="H544" s="819"/>
      <c r="I544" s="820"/>
      <c r="J544" s="819"/>
      <c r="K544" s="818"/>
      <c r="L544" s="818"/>
      <c r="M544" s="821"/>
      <c r="N544" s="821"/>
      <c r="O544" s="821"/>
      <c r="P544" s="822"/>
      <c r="Q544" s="822"/>
      <c r="R544" s="822"/>
      <c r="S544" s="823"/>
      <c r="T544" s="815"/>
      <c r="U544" s="815"/>
      <c r="V544" s="824"/>
      <c r="W544" s="824"/>
      <c r="X544" s="824"/>
      <c r="Y544" s="790"/>
      <c r="Z544" s="790"/>
      <c r="AA544" s="790"/>
      <c r="AB544" s="790"/>
      <c r="AK544" s="754"/>
      <c r="AL544" s="754"/>
      <c r="AM544" s="754"/>
      <c r="AN544" s="754"/>
      <c r="AO544" s="754"/>
      <c r="AQ544" s="810"/>
    </row>
    <row r="545" spans="1:43" s="795" customFormat="1" ht="30" customHeight="1" outlineLevel="2" x14ac:dyDescent="0.2">
      <c r="C545" s="796"/>
      <c r="D545" s="797" t="s">
        <v>205</v>
      </c>
      <c r="E545" s="867" t="str">
        <f>VLOOKUP($D545,'OR - GERAL'!$D:$AB,4,FALSE)</f>
        <v>SICRO-ES</v>
      </c>
      <c r="F545" s="862">
        <f>VLOOKUP($D545,'OR - GERAL'!$D:$AB,7,FALSE)</f>
        <v>5914351</v>
      </c>
      <c r="G545" s="937" t="str">
        <f>VLOOKUP($D545,'OR - GERAL'!D:AB,10,FALSE)</f>
        <v>Carga, manobra e descarga de agregados ou solos em caminhão basculante de 14 m³ - carga com carregadeira de 3,40 m³ e descarga livre</v>
      </c>
      <c r="H545" s="937"/>
      <c r="I545" s="937"/>
      <c r="J545" s="937"/>
      <c r="K545" s="937"/>
      <c r="L545" s="937"/>
      <c r="M545" s="937"/>
      <c r="N545" s="937"/>
      <c r="O545" s="937"/>
      <c r="P545" s="862" t="str">
        <f>VLOOKUP($D545,'OR - GERAL'!$D:$AB,13,FALSE)</f>
        <v>t</v>
      </c>
      <c r="Q545" s="798"/>
      <c r="R545" s="798"/>
      <c r="S545" s="799"/>
      <c r="V545" s="800"/>
      <c r="W545" s="800"/>
      <c r="X545" s="800"/>
      <c r="Y545" s="800"/>
      <c r="Z545" s="800"/>
      <c r="AA545" s="800"/>
      <c r="AB545" s="800"/>
      <c r="AK545" s="801"/>
      <c r="AL545" s="801"/>
      <c r="AM545" s="801"/>
      <c r="AN545" s="801"/>
      <c r="AO545" s="801"/>
      <c r="AQ545" s="802"/>
    </row>
    <row r="546" spans="1:43" s="803" customFormat="1" ht="15" customHeight="1" outlineLevel="2" x14ac:dyDescent="0.2">
      <c r="C546" s="804"/>
      <c r="D546" s="805"/>
      <c r="E546" s="805"/>
      <c r="F546" s="806"/>
      <c r="G546" s="807"/>
      <c r="H546" s="807"/>
      <c r="I546" s="807"/>
      <c r="J546" s="807"/>
      <c r="K546" s="807"/>
      <c r="L546" s="807"/>
      <c r="M546" s="807"/>
      <c r="N546" s="807"/>
      <c r="O546" s="807"/>
      <c r="P546" s="808"/>
      <c r="Q546" s="808"/>
      <c r="R546" s="808"/>
      <c r="S546" s="809"/>
      <c r="V546" s="790"/>
      <c r="W546" s="790"/>
      <c r="X546" s="790"/>
      <c r="Y546" s="790"/>
      <c r="Z546" s="790"/>
      <c r="AA546" s="790"/>
      <c r="AB546" s="790"/>
      <c r="AK546" s="754"/>
      <c r="AL546" s="754"/>
      <c r="AM546" s="754"/>
      <c r="AN546" s="754"/>
      <c r="AO546" s="754"/>
      <c r="AQ546" s="810"/>
    </row>
    <row r="547" spans="1:43" s="803" customFormat="1" ht="15" customHeight="1" outlineLevel="2" x14ac:dyDescent="0.2">
      <c r="C547" s="804"/>
      <c r="D547" s="106"/>
      <c r="E547" s="869" t="s">
        <v>673</v>
      </c>
      <c r="F547" s="835"/>
      <c r="G547" s="812"/>
      <c r="H547" s="812"/>
      <c r="I547" s="812"/>
      <c r="J547" s="812"/>
      <c r="K547" s="812"/>
      <c r="L547" s="812"/>
      <c r="M547" s="812"/>
      <c r="N547" s="812"/>
      <c r="O547" s="812"/>
      <c r="P547" s="813"/>
      <c r="Q547" s="813"/>
      <c r="R547" s="813"/>
      <c r="S547" s="809"/>
      <c r="V547" s="790"/>
      <c r="W547" s="790"/>
      <c r="X547" s="790"/>
      <c r="Y547" s="790"/>
      <c r="Z547" s="790"/>
      <c r="AA547" s="790"/>
      <c r="AB547" s="790"/>
      <c r="AK547" s="754"/>
      <c r="AL547" s="754"/>
      <c r="AM547" s="754"/>
      <c r="AN547" s="754"/>
      <c r="AO547" s="754"/>
      <c r="AQ547" s="810"/>
    </row>
    <row r="548" spans="1:43" s="803" customFormat="1" ht="15" customHeight="1" outlineLevel="2" x14ac:dyDescent="0.2">
      <c r="C548" s="804"/>
      <c r="D548" s="106"/>
      <c r="E548" s="811"/>
      <c r="F548" s="811"/>
      <c r="G548" s="811"/>
      <c r="H548" s="811"/>
      <c r="I548" s="811"/>
      <c r="J548" s="811"/>
      <c r="K548" s="811"/>
      <c r="L548" s="811"/>
      <c r="M548" s="812"/>
      <c r="N548" s="812"/>
      <c r="O548" s="812"/>
      <c r="P548" s="813"/>
      <c r="Q548" s="813"/>
      <c r="R548" s="813"/>
      <c r="S548" s="809"/>
      <c r="V548" s="790"/>
      <c r="W548" s="790"/>
      <c r="X548" s="790"/>
      <c r="Y548" s="790"/>
      <c r="Z548" s="790"/>
      <c r="AA548" s="790"/>
      <c r="AB548" s="790"/>
      <c r="AK548" s="754"/>
      <c r="AL548" s="754"/>
      <c r="AM548" s="754"/>
      <c r="AN548" s="754"/>
      <c r="AO548" s="754"/>
      <c r="AQ548" s="810"/>
    </row>
    <row r="549" spans="1:43" s="803" customFormat="1" ht="15" customHeight="1" outlineLevel="2" x14ac:dyDescent="0.2">
      <c r="C549" s="804"/>
      <c r="D549" s="106"/>
      <c r="E549" s="811"/>
      <c r="F549" s="936" t="s">
        <v>674</v>
      </c>
      <c r="H549" s="936" t="s">
        <v>633</v>
      </c>
      <c r="I549" s="811"/>
      <c r="J549" s="934" t="s">
        <v>687</v>
      </c>
      <c r="K549" s="811"/>
      <c r="L549" s="811"/>
      <c r="M549" s="812"/>
      <c r="N549" s="812"/>
      <c r="O549" s="812"/>
      <c r="P549" s="813"/>
      <c r="Q549" s="813"/>
      <c r="R549" s="813"/>
      <c r="S549" s="809"/>
      <c r="V549" s="790"/>
      <c r="W549" s="790"/>
      <c r="X549" s="790"/>
      <c r="Y549" s="790"/>
      <c r="Z549" s="790"/>
      <c r="AA549" s="790"/>
      <c r="AB549" s="790"/>
      <c r="AK549" s="754"/>
      <c r="AL549" s="754"/>
      <c r="AM549" s="754"/>
      <c r="AN549" s="754"/>
      <c r="AO549" s="754"/>
      <c r="AQ549" s="810"/>
    </row>
    <row r="550" spans="1:43" s="803" customFormat="1" ht="15" customHeight="1" outlineLevel="2" x14ac:dyDescent="0.2">
      <c r="C550" s="804"/>
      <c r="D550" s="106"/>
      <c r="E550" s="811"/>
      <c r="F550" s="936"/>
      <c r="H550" s="936"/>
      <c r="I550" s="811"/>
      <c r="J550" s="935"/>
      <c r="K550" s="811"/>
      <c r="L550" s="811"/>
      <c r="M550" s="812"/>
      <c r="N550" s="812"/>
      <c r="O550" s="812"/>
      <c r="P550" s="813"/>
      <c r="Q550" s="813"/>
      <c r="R550" s="813"/>
      <c r="S550" s="809"/>
      <c r="V550" s="790"/>
      <c r="W550" s="790"/>
      <c r="X550" s="790"/>
      <c r="Y550" s="790"/>
      <c r="Z550" s="790"/>
      <c r="AA550" s="790"/>
      <c r="AB550" s="790"/>
      <c r="AK550" s="754"/>
      <c r="AL550" s="754"/>
      <c r="AM550" s="754"/>
      <c r="AN550" s="754"/>
      <c r="AO550" s="754"/>
      <c r="AQ550" s="810"/>
    </row>
    <row r="551" spans="1:43" s="803" customFormat="1" ht="15" customHeight="1" outlineLevel="2" x14ac:dyDescent="0.2">
      <c r="C551" s="804"/>
      <c r="D551" s="106"/>
      <c r="E551" s="811"/>
      <c r="F551" s="870">
        <f>H543</f>
        <v>1133.3999999999999</v>
      </c>
      <c r="G551" s="800" t="s">
        <v>575</v>
      </c>
      <c r="H551" s="870">
        <v>1.6</v>
      </c>
      <c r="I551" s="800" t="s">
        <v>576</v>
      </c>
      <c r="J551" s="870">
        <f>F551*H551</f>
        <v>1813.4399999999998</v>
      </c>
      <c r="K551" s="811"/>
      <c r="L551" s="811"/>
      <c r="M551" s="812"/>
      <c r="N551" s="812"/>
      <c r="O551" s="812"/>
      <c r="P551" s="813"/>
      <c r="Q551" s="813"/>
      <c r="R551" s="813"/>
      <c r="S551" s="809"/>
      <c r="V551" s="790"/>
      <c r="W551" s="790"/>
      <c r="X551" s="790"/>
      <c r="Y551" s="790"/>
      <c r="Z551" s="790"/>
      <c r="AA551" s="790"/>
      <c r="AB551" s="790"/>
      <c r="AK551" s="754"/>
      <c r="AL551" s="754"/>
      <c r="AM551" s="754"/>
      <c r="AN551" s="754"/>
      <c r="AO551" s="754"/>
      <c r="AQ551" s="810"/>
    </row>
    <row r="552" spans="1:43" s="803" customFormat="1" ht="15" customHeight="1" outlineLevel="2" x14ac:dyDescent="0.2">
      <c r="C552" s="804"/>
      <c r="D552" s="106"/>
      <c r="E552" s="811"/>
      <c r="F552" s="811"/>
      <c r="G552" s="811"/>
      <c r="H552" s="811"/>
      <c r="I552" s="811"/>
      <c r="J552" s="811"/>
      <c r="K552" s="811"/>
      <c r="L552" s="811"/>
      <c r="M552" s="812"/>
      <c r="N552" s="812"/>
      <c r="O552" s="812"/>
      <c r="P552" s="813"/>
      <c r="Q552" s="813"/>
      <c r="R552" s="813"/>
      <c r="S552" s="809"/>
      <c r="V552" s="790"/>
      <c r="W552" s="790"/>
      <c r="X552" s="790"/>
      <c r="Y552" s="790"/>
      <c r="Z552" s="790"/>
      <c r="AA552" s="790"/>
      <c r="AB552" s="790"/>
      <c r="AK552" s="754"/>
      <c r="AL552" s="754"/>
      <c r="AM552" s="754"/>
      <c r="AN552" s="754"/>
      <c r="AO552" s="754"/>
      <c r="AQ552" s="810"/>
    </row>
    <row r="553" spans="1:43" s="815" customFormat="1" ht="15" customHeight="1" outlineLevel="2" x14ac:dyDescent="0.25">
      <c r="A553" s="814" t="str">
        <f>D545</f>
        <v>7.1.3</v>
      </c>
      <c r="C553" s="816"/>
      <c r="D553" s="817"/>
      <c r="E553" s="818"/>
      <c r="F553" s="818"/>
      <c r="G553" s="830"/>
      <c r="H553" s="863">
        <f>J551</f>
        <v>1813.4399999999998</v>
      </c>
      <c r="I553" s="820" t="str">
        <f>P545</f>
        <v>t</v>
      </c>
      <c r="J553" s="819"/>
      <c r="K553" s="818"/>
      <c r="L553" s="818"/>
      <c r="M553" s="821"/>
      <c r="N553" s="821"/>
      <c r="O553" s="821"/>
      <c r="P553" s="822"/>
      <c r="Q553" s="822"/>
      <c r="R553" s="822"/>
      <c r="S553" s="823"/>
      <c r="V553" s="831" t="str">
        <f>IF(P545="Unid","Quantidade",IF(P545="m","Extensão",IF(OR(P545="m²",P545="m2",P545="ha"),"Área",IF(P545="m³","Volume",IF(P545="kg","Massa",IF(P545="t","massa",IF(P545="m³xkm","transporte",IF(P545="txkm","transporte",IF(P545="gl","Quantidade",IF(P545="vb","Quantidade",IF(P545="%","percentual",IF(P545="mês","Período",""))))))))))))</f>
        <v>massa</v>
      </c>
      <c r="W553" s="824"/>
      <c r="X553" s="831" t="e">
        <f ca="1">_xlfn.TEXTBEFORE(G545," ")</f>
        <v>#NAME?</v>
      </c>
      <c r="Y553" s="824"/>
      <c r="Z553" s="824"/>
      <c r="AA553" s="824"/>
      <c r="AB553" s="824"/>
      <c r="AK553" s="825"/>
      <c r="AL553" s="825"/>
      <c r="AM553" s="825"/>
      <c r="AN553" s="825"/>
      <c r="AO553" s="825"/>
      <c r="AQ553" s="826"/>
    </row>
    <row r="554" spans="1:43" s="803" customFormat="1" ht="15" customHeight="1" outlineLevel="2" x14ac:dyDescent="0.25">
      <c r="C554" s="804"/>
      <c r="D554" s="106"/>
      <c r="E554" s="818"/>
      <c r="F554" s="818"/>
      <c r="G554" s="818"/>
      <c r="H554" s="819"/>
      <c r="I554" s="820"/>
      <c r="J554" s="819"/>
      <c r="K554" s="818"/>
      <c r="L554" s="818"/>
      <c r="M554" s="821"/>
      <c r="N554" s="821"/>
      <c r="O554" s="821"/>
      <c r="P554" s="822"/>
      <c r="Q554" s="822"/>
      <c r="R554" s="822"/>
      <c r="S554" s="823"/>
      <c r="T554" s="815"/>
      <c r="U554" s="815"/>
      <c r="V554" s="824"/>
      <c r="W554" s="824"/>
      <c r="X554" s="824"/>
      <c r="Y554" s="790"/>
      <c r="Z554" s="790"/>
      <c r="AA554" s="790"/>
      <c r="AB554" s="790"/>
      <c r="AK554" s="754"/>
      <c r="AL554" s="754"/>
      <c r="AM554" s="754"/>
      <c r="AN554" s="754"/>
      <c r="AO554" s="754"/>
      <c r="AQ554" s="810"/>
    </row>
    <row r="555" spans="1:43" s="795" customFormat="1" ht="30" customHeight="1" outlineLevel="2" x14ac:dyDescent="0.2">
      <c r="C555" s="796"/>
      <c r="D555" s="797" t="s">
        <v>206</v>
      </c>
      <c r="E555" s="867" t="str">
        <f>VLOOKUP($D555,'OR - GERAL'!$D:$AB,4,FALSE)</f>
        <v>SICRO-ES</v>
      </c>
      <c r="F555" s="862" t="str">
        <f>VLOOKUP($D555,'OR - GERAL'!$D:$AB,7,FALSE)</f>
        <v>5915321</v>
      </c>
      <c r="G555" s="937" t="str">
        <f>VLOOKUP($D555,'OR - GERAL'!D:AB,10,FALSE)</f>
        <v>Transporte com caminhão basculante de 14 m³ - rodovia pavimentada</v>
      </c>
      <c r="H555" s="937"/>
      <c r="I555" s="937"/>
      <c r="J555" s="937"/>
      <c r="K555" s="937"/>
      <c r="L555" s="937"/>
      <c r="M555" s="937"/>
      <c r="N555" s="937"/>
      <c r="O555" s="937"/>
      <c r="P555" s="862" t="str">
        <f>VLOOKUP($D555,'OR - GERAL'!$D:$AB,13,FALSE)</f>
        <v>txkm</v>
      </c>
      <c r="Q555" s="798"/>
      <c r="R555" s="798"/>
      <c r="S555" s="799"/>
      <c r="V555" s="800"/>
      <c r="W555" s="800"/>
      <c r="X555" s="800"/>
      <c r="Y555" s="800"/>
      <c r="Z555" s="800"/>
      <c r="AA555" s="800"/>
      <c r="AB555" s="800"/>
      <c r="AK555" s="801"/>
      <c r="AL555" s="801"/>
      <c r="AM555" s="801"/>
      <c r="AN555" s="801"/>
      <c r="AO555" s="801"/>
      <c r="AQ555" s="802"/>
    </row>
    <row r="556" spans="1:43" s="803" customFormat="1" ht="15" customHeight="1" outlineLevel="2" x14ac:dyDescent="0.2">
      <c r="C556" s="804"/>
      <c r="D556" s="805"/>
      <c r="E556" s="805"/>
      <c r="F556" s="806"/>
      <c r="G556" s="807"/>
      <c r="H556" s="807"/>
      <c r="I556" s="807"/>
      <c r="J556" s="807"/>
      <c r="K556" s="807"/>
      <c r="L556" s="807"/>
      <c r="M556" s="807"/>
      <c r="N556" s="807"/>
      <c r="O556" s="807"/>
      <c r="P556" s="808"/>
      <c r="Q556" s="808"/>
      <c r="R556" s="808"/>
      <c r="S556" s="809"/>
      <c r="V556" s="790"/>
      <c r="W556" s="790"/>
      <c r="X556" s="790"/>
      <c r="Y556" s="790"/>
      <c r="Z556" s="790"/>
      <c r="AA556" s="790"/>
      <c r="AB556" s="790"/>
      <c r="AK556" s="754"/>
      <c r="AL556" s="754"/>
      <c r="AM556" s="754"/>
      <c r="AN556" s="754"/>
      <c r="AO556" s="754"/>
      <c r="AQ556" s="810"/>
    </row>
    <row r="557" spans="1:43" s="803" customFormat="1" ht="15" customHeight="1" outlineLevel="2" x14ac:dyDescent="0.2">
      <c r="C557" s="804"/>
      <c r="D557" s="106"/>
      <c r="E557" s="874" t="s">
        <v>675</v>
      </c>
      <c r="F557" s="835"/>
      <c r="G557" s="812"/>
      <c r="H557" s="812"/>
      <c r="I557" s="812"/>
      <c r="J557" s="812"/>
      <c r="K557" s="812"/>
      <c r="L557" s="812"/>
      <c r="M557" s="812"/>
      <c r="N557" s="812"/>
      <c r="O557" s="812"/>
      <c r="P557" s="813"/>
      <c r="Q557" s="813"/>
      <c r="R557" s="813"/>
      <c r="S557" s="809"/>
      <c r="V557" s="790"/>
      <c r="W557" s="790"/>
      <c r="X557" s="790"/>
      <c r="Y557" s="790"/>
      <c r="Z557" s="790"/>
      <c r="AA557" s="790"/>
      <c r="AB557" s="790"/>
      <c r="AK557" s="754"/>
      <c r="AL557" s="754"/>
      <c r="AM557" s="754"/>
      <c r="AN557" s="754"/>
      <c r="AO557" s="754"/>
      <c r="AQ557" s="810"/>
    </row>
    <row r="558" spans="1:43" s="803" customFormat="1" ht="15" customHeight="1" outlineLevel="2" x14ac:dyDescent="0.2">
      <c r="C558" s="804"/>
      <c r="D558" s="106"/>
      <c r="E558" s="811"/>
      <c r="F558" s="811"/>
      <c r="G558" s="811"/>
      <c r="H558" s="811"/>
      <c r="I558" s="811"/>
      <c r="J558" s="811"/>
      <c r="K558" s="811"/>
      <c r="L558" s="811"/>
      <c r="M558" s="812"/>
      <c r="N558" s="812"/>
      <c r="O558" s="812"/>
      <c r="P558" s="813"/>
      <c r="Q558" s="813"/>
      <c r="R558" s="813"/>
      <c r="S558" s="809"/>
      <c r="V558" s="790"/>
      <c r="W558" s="790"/>
      <c r="X558" s="790"/>
      <c r="Y558" s="790"/>
      <c r="Z558" s="790"/>
      <c r="AA558" s="790"/>
      <c r="AB558" s="790"/>
      <c r="AK558" s="754"/>
      <c r="AL558" s="754"/>
      <c r="AM558" s="754"/>
      <c r="AN558" s="754"/>
      <c r="AO558" s="754"/>
      <c r="AQ558" s="810"/>
    </row>
    <row r="559" spans="1:43" s="803" customFormat="1" ht="15" customHeight="1" outlineLevel="2" x14ac:dyDescent="0.2">
      <c r="C559" s="804"/>
      <c r="D559" s="106"/>
      <c r="E559" s="811"/>
      <c r="F559" s="934" t="s">
        <v>652</v>
      </c>
      <c r="H559" s="936" t="s">
        <v>634</v>
      </c>
      <c r="J559" s="936" t="s">
        <v>635</v>
      </c>
      <c r="K559" s="811"/>
      <c r="L559" s="811"/>
      <c r="M559" s="812"/>
      <c r="N559" s="812"/>
      <c r="O559" s="812"/>
      <c r="P559" s="813"/>
      <c r="Q559" s="813"/>
      <c r="R559" s="813"/>
      <c r="S559" s="809"/>
      <c r="V559" s="790"/>
      <c r="W559" s="790"/>
      <c r="X559" s="790"/>
      <c r="Y559" s="790"/>
      <c r="Z559" s="790"/>
      <c r="AA559" s="790"/>
      <c r="AB559" s="790"/>
      <c r="AK559" s="754"/>
      <c r="AL559" s="754"/>
      <c r="AM559" s="754"/>
      <c r="AN559" s="754"/>
      <c r="AO559" s="754"/>
      <c r="AQ559" s="810"/>
    </row>
    <row r="560" spans="1:43" s="803" customFormat="1" ht="15" customHeight="1" outlineLevel="2" x14ac:dyDescent="0.2">
      <c r="C560" s="804"/>
      <c r="D560" s="106"/>
      <c r="E560" s="811"/>
      <c r="F560" s="935"/>
      <c r="H560" s="936"/>
      <c r="J560" s="936"/>
      <c r="K560" s="811"/>
      <c r="L560" s="811"/>
      <c r="M560" s="812"/>
      <c r="N560" s="812"/>
      <c r="O560" s="812"/>
      <c r="P560" s="813"/>
      <c r="Q560" s="813"/>
      <c r="R560" s="813"/>
      <c r="S560" s="809"/>
      <c r="V560" s="790"/>
      <c r="W560" s="790"/>
      <c r="X560" s="790"/>
      <c r="Y560" s="790"/>
      <c r="Z560" s="790"/>
      <c r="AA560" s="790"/>
      <c r="AB560" s="790"/>
      <c r="AK560" s="754"/>
      <c r="AL560" s="754"/>
      <c r="AM560" s="754"/>
      <c r="AN560" s="754"/>
      <c r="AO560" s="754"/>
      <c r="AQ560" s="810"/>
    </row>
    <row r="561" spans="1:43" s="803" customFormat="1" ht="15" customHeight="1" outlineLevel="2" x14ac:dyDescent="0.2">
      <c r="C561" s="804"/>
      <c r="D561" s="106"/>
      <c r="E561" s="811"/>
      <c r="F561" s="870">
        <f>H553</f>
        <v>1813.4399999999998</v>
      </c>
      <c r="G561" s="800" t="s">
        <v>575</v>
      </c>
      <c r="H561" s="870">
        <v>10</v>
      </c>
      <c r="I561" s="800" t="s">
        <v>576</v>
      </c>
      <c r="J561" s="870">
        <f>F561*H561</f>
        <v>18134.399999999998</v>
      </c>
      <c r="K561" s="811"/>
      <c r="L561" s="811"/>
      <c r="M561" s="812"/>
      <c r="N561" s="812"/>
      <c r="O561" s="812"/>
      <c r="P561" s="813"/>
      <c r="Q561" s="813"/>
      <c r="R561" s="813"/>
      <c r="S561" s="809"/>
      <c r="V561" s="790"/>
      <c r="W561" s="790"/>
      <c r="X561" s="790"/>
      <c r="Y561" s="790"/>
      <c r="Z561" s="790"/>
      <c r="AA561" s="790"/>
      <c r="AB561" s="790"/>
      <c r="AK561" s="754"/>
      <c r="AL561" s="754"/>
      <c r="AM561" s="754"/>
      <c r="AN561" s="754"/>
      <c r="AO561" s="754"/>
      <c r="AQ561" s="810"/>
    </row>
    <row r="562" spans="1:43" s="803" customFormat="1" ht="15" customHeight="1" outlineLevel="2" x14ac:dyDescent="0.2">
      <c r="C562" s="804"/>
      <c r="D562" s="106"/>
      <c r="E562" s="811"/>
      <c r="F562" s="811"/>
      <c r="G562" s="811"/>
      <c r="H562" s="811"/>
      <c r="I562" s="811"/>
      <c r="J562" s="811"/>
      <c r="K562" s="811"/>
      <c r="L562" s="811"/>
      <c r="M562" s="812"/>
      <c r="N562" s="812"/>
      <c r="O562" s="812"/>
      <c r="P562" s="813"/>
      <c r="Q562" s="813"/>
      <c r="R562" s="813"/>
      <c r="S562" s="809"/>
      <c r="V562" s="790"/>
      <c r="W562" s="790"/>
      <c r="X562" s="790"/>
      <c r="Y562" s="790"/>
      <c r="Z562" s="790"/>
      <c r="AA562" s="790"/>
      <c r="AB562" s="790"/>
      <c r="AK562" s="754"/>
      <c r="AL562" s="754"/>
      <c r="AM562" s="754"/>
      <c r="AN562" s="754"/>
      <c r="AO562" s="754"/>
      <c r="AQ562" s="810"/>
    </row>
    <row r="563" spans="1:43" s="815" customFormat="1" ht="15" customHeight="1" outlineLevel="2" x14ac:dyDescent="0.25">
      <c r="A563" s="814" t="str">
        <f>D555</f>
        <v>7.1.4</v>
      </c>
      <c r="C563" s="816"/>
      <c r="D563" s="817"/>
      <c r="E563" s="818"/>
      <c r="F563" s="818"/>
      <c r="G563" s="830" t="str">
        <f>CONCATENATE(V563," ","total de"," ",X563," =")</f>
        <v>transporte total de BGS =</v>
      </c>
      <c r="H563" s="863">
        <f>J561</f>
        <v>18134.399999999998</v>
      </c>
      <c r="I563" s="820" t="str">
        <f>P555</f>
        <v>txkm</v>
      </c>
      <c r="J563" s="819"/>
      <c r="K563" s="818"/>
      <c r="L563" s="818"/>
      <c r="M563" s="821"/>
      <c r="N563" s="821"/>
      <c r="O563" s="821"/>
      <c r="P563" s="822"/>
      <c r="Q563" s="822"/>
      <c r="R563" s="822"/>
      <c r="S563" s="823"/>
      <c r="V563" s="831" t="str">
        <f>IF(P555="Unid","Quantidade",IF(P555="m","Extensão",IF(OR(P555="m²",P555="m2",P555="ha"),"Área",IF(P555="m³","Volume",IF(P555="kg","Massa",IF(P555="t","massa",IF(P555="m³xkm","transporte",IF(P555="txkm","transporte",IF(P555="gl","Quantidade",IF(P555="vb","Quantidade",IF(P555="%","percentual",IF(P555="mês","Período",""))))))))))))</f>
        <v>transporte</v>
      </c>
      <c r="W563" s="824"/>
      <c r="X563" s="831" t="s">
        <v>672</v>
      </c>
      <c r="Y563" s="824"/>
      <c r="Z563" s="824"/>
      <c r="AA563" s="824"/>
      <c r="AB563" s="824"/>
      <c r="AK563" s="825"/>
      <c r="AL563" s="825"/>
      <c r="AM563" s="825"/>
      <c r="AN563" s="825"/>
      <c r="AO563" s="825"/>
      <c r="AQ563" s="826"/>
    </row>
    <row r="564" spans="1:43" s="803" customFormat="1" ht="15" customHeight="1" outlineLevel="2" x14ac:dyDescent="0.25">
      <c r="C564" s="804"/>
      <c r="D564" s="106"/>
      <c r="E564" s="818"/>
      <c r="F564" s="818"/>
      <c r="G564" s="818"/>
      <c r="H564" s="819"/>
      <c r="I564" s="820"/>
      <c r="J564" s="819"/>
      <c r="K564" s="818"/>
      <c r="L564" s="818"/>
      <c r="M564" s="821"/>
      <c r="N564" s="821"/>
      <c r="O564" s="821"/>
      <c r="P564" s="822"/>
      <c r="Q564" s="822"/>
      <c r="R564" s="822"/>
      <c r="S564" s="823"/>
      <c r="T564" s="815"/>
      <c r="U564" s="815"/>
      <c r="V564" s="824"/>
      <c r="W564" s="824"/>
      <c r="X564" s="824"/>
      <c r="Y564" s="790"/>
      <c r="Z564" s="790"/>
      <c r="AA564" s="790"/>
      <c r="AB564" s="790"/>
      <c r="AK564" s="754"/>
      <c r="AL564" s="754"/>
      <c r="AM564" s="754"/>
      <c r="AN564" s="754"/>
      <c r="AO564" s="754"/>
      <c r="AQ564" s="810"/>
    </row>
    <row r="565" spans="1:43" s="795" customFormat="1" ht="30" customHeight="1" outlineLevel="2" x14ac:dyDescent="0.2">
      <c r="C565" s="796"/>
      <c r="D565" s="797" t="s">
        <v>207</v>
      </c>
      <c r="E565" s="867" t="str">
        <f>VLOOKUP($D565,'OR - GERAL'!$D:$AB,4,FALSE)</f>
        <v>SINAPI-ES</v>
      </c>
      <c r="F565" s="862">
        <f>VLOOKUP($D565,'OR - GERAL'!$D:$AB,7,FALSE)</f>
        <v>92398</v>
      </c>
      <c r="G565" s="937" t="str">
        <f>VLOOKUP($D565,'OR - GERAL'!D:AB,10,FALSE)</f>
        <v>execução de pavimento em piso intertravado, com bloco retangular cor natural de 20 x 10 cm, espessura 8 cm.</v>
      </c>
      <c r="H565" s="937"/>
      <c r="I565" s="937"/>
      <c r="J565" s="937"/>
      <c r="K565" s="937"/>
      <c r="L565" s="937"/>
      <c r="M565" s="937"/>
      <c r="N565" s="937"/>
      <c r="O565" s="937"/>
      <c r="P565" s="862" t="str">
        <f>VLOOKUP($D565,'OR - GERAL'!$D:$AB,13,FALSE)</f>
        <v>m²</v>
      </c>
      <c r="Q565" s="798"/>
      <c r="R565" s="798"/>
      <c r="S565" s="799"/>
      <c r="V565" s="800"/>
      <c r="W565" s="800"/>
      <c r="X565" s="800"/>
      <c r="Y565" s="800"/>
      <c r="Z565" s="800"/>
      <c r="AA565" s="800"/>
      <c r="AB565" s="800"/>
      <c r="AK565" s="801"/>
      <c r="AL565" s="801"/>
      <c r="AM565" s="801"/>
      <c r="AN565" s="801"/>
      <c r="AO565" s="801"/>
      <c r="AQ565" s="802"/>
    </row>
    <row r="566" spans="1:43" s="803" customFormat="1" ht="15" customHeight="1" outlineLevel="2" x14ac:dyDescent="0.2">
      <c r="C566" s="804"/>
      <c r="D566" s="805"/>
      <c r="E566" s="805"/>
      <c r="F566" s="806"/>
      <c r="G566" s="807"/>
      <c r="H566" s="807"/>
      <c r="I566" s="807"/>
      <c r="J566" s="807"/>
      <c r="K566" s="807"/>
      <c r="L566" s="807"/>
      <c r="M566" s="807"/>
      <c r="N566" s="807"/>
      <c r="O566" s="807"/>
      <c r="P566" s="808"/>
      <c r="Q566" s="808"/>
      <c r="R566" s="808"/>
      <c r="S566" s="809"/>
      <c r="V566" s="790"/>
      <c r="W566" s="790"/>
      <c r="X566" s="790"/>
      <c r="Y566" s="790"/>
      <c r="Z566" s="790"/>
      <c r="AA566" s="790"/>
      <c r="AB566" s="790"/>
      <c r="AK566" s="754"/>
      <c r="AL566" s="754"/>
      <c r="AM566" s="754"/>
      <c r="AN566" s="754"/>
      <c r="AO566" s="754"/>
      <c r="AQ566" s="810"/>
    </row>
    <row r="567" spans="1:43" s="803" customFormat="1" ht="15" customHeight="1" outlineLevel="2" x14ac:dyDescent="0.2">
      <c r="C567" s="804"/>
      <c r="D567" s="106"/>
      <c r="E567" s="869" t="s">
        <v>676</v>
      </c>
      <c r="F567" s="835"/>
      <c r="G567" s="812"/>
      <c r="H567" s="812"/>
      <c r="I567" s="812"/>
      <c r="J567" s="812"/>
      <c r="K567" s="812"/>
      <c r="L567" s="812"/>
      <c r="M567" s="812"/>
      <c r="N567" s="812"/>
      <c r="O567" s="812"/>
      <c r="P567" s="813"/>
      <c r="Q567" s="813"/>
      <c r="R567" s="813"/>
      <c r="S567" s="809"/>
      <c r="V567" s="790"/>
      <c r="W567" s="790"/>
      <c r="X567" s="790"/>
      <c r="Y567" s="790"/>
      <c r="Z567" s="790"/>
      <c r="AA567" s="790"/>
      <c r="AB567" s="790"/>
      <c r="AK567" s="754"/>
      <c r="AL567" s="754"/>
      <c r="AM567" s="754"/>
      <c r="AN567" s="754"/>
      <c r="AO567" s="754"/>
      <c r="AQ567" s="810"/>
    </row>
    <row r="568" spans="1:43" s="803" customFormat="1" ht="15" customHeight="1" outlineLevel="2" x14ac:dyDescent="0.2">
      <c r="C568" s="804"/>
      <c r="D568" s="106"/>
      <c r="E568" s="811"/>
      <c r="F568" s="811"/>
      <c r="G568" s="811"/>
      <c r="H568" s="811"/>
      <c r="I568" s="811"/>
      <c r="J568" s="811"/>
      <c r="K568" s="811"/>
      <c r="L568" s="811"/>
      <c r="M568" s="812"/>
      <c r="N568" s="812"/>
      <c r="O568" s="812"/>
      <c r="P568" s="813"/>
      <c r="Q568" s="813"/>
      <c r="R568" s="813"/>
      <c r="S568" s="809"/>
      <c r="V568" s="790"/>
      <c r="W568" s="790"/>
      <c r="X568" s="790"/>
      <c r="Y568" s="790"/>
      <c r="Z568" s="790"/>
      <c r="AA568" s="790"/>
      <c r="AB568" s="790"/>
      <c r="AK568" s="754"/>
      <c r="AL568" s="754"/>
      <c r="AM568" s="754"/>
      <c r="AN568" s="754"/>
      <c r="AO568" s="754"/>
      <c r="AQ568" s="810"/>
    </row>
    <row r="569" spans="1:43" s="815" customFormat="1" ht="15" customHeight="1" outlineLevel="2" x14ac:dyDescent="0.25">
      <c r="A569" s="814" t="str">
        <f>D565</f>
        <v>7.1.5</v>
      </c>
      <c r="C569" s="816"/>
      <c r="D569" s="817"/>
      <c r="E569" s="818"/>
      <c r="F569" s="818"/>
      <c r="G569" s="830" t="str">
        <f>CONCATENATE(V569," ","total de"," ",X569," =")</f>
        <v>Área total de Piso intertravado =</v>
      </c>
      <c r="H569" s="863">
        <f>H533</f>
        <v>3778</v>
      </c>
      <c r="I569" s="820" t="str">
        <f>P565</f>
        <v>m²</v>
      </c>
      <c r="J569" s="819"/>
      <c r="K569" s="818"/>
      <c r="L569" s="818"/>
      <c r="M569" s="821"/>
      <c r="N569" s="821"/>
      <c r="O569" s="821"/>
      <c r="P569" s="822"/>
      <c r="Q569" s="822"/>
      <c r="R569" s="822"/>
      <c r="S569" s="823"/>
      <c r="V569" s="831" t="str">
        <f>IF(P565="Unid","Quantidade",IF(P565="m","Extensão",IF(OR(P565="m²",P565="m2",P565="ha"),"Área",IF(P565="m³","Volume",IF(P565="kg","Massa",IF(P565="t","massa",IF(P565="m³xkm","transporte",IF(P565="txkm","transporte",IF(P565="gl","Quantidade",IF(P565="vb","Quantidade",IF(P565="%","percentual",IF(P565="mês","Período",""))))))))))))</f>
        <v>Área</v>
      </c>
      <c r="W569" s="824"/>
      <c r="X569" s="831" t="s">
        <v>677</v>
      </c>
      <c r="Y569" s="824"/>
      <c r="Z569" s="824"/>
      <c r="AA569" s="824"/>
      <c r="AB569" s="824"/>
      <c r="AK569" s="825"/>
      <c r="AL569" s="825"/>
      <c r="AM569" s="825"/>
      <c r="AN569" s="825"/>
      <c r="AO569" s="825"/>
      <c r="AQ569" s="826"/>
    </row>
    <row r="570" spans="1:43" s="803" customFormat="1" ht="15" customHeight="1" outlineLevel="2" x14ac:dyDescent="0.25">
      <c r="C570" s="804"/>
      <c r="D570" s="106"/>
      <c r="E570" s="818"/>
      <c r="F570" s="818"/>
      <c r="G570" s="818"/>
      <c r="H570" s="819"/>
      <c r="I570" s="820"/>
      <c r="J570" s="819"/>
      <c r="K570" s="818"/>
      <c r="L570" s="818"/>
      <c r="M570" s="821"/>
      <c r="N570" s="821"/>
      <c r="O570" s="821"/>
      <c r="P570" s="822"/>
      <c r="Q570" s="822"/>
      <c r="R570" s="822"/>
      <c r="S570" s="823"/>
      <c r="T570" s="815"/>
      <c r="U570" s="815"/>
      <c r="V570" s="824"/>
      <c r="W570" s="824"/>
      <c r="X570" s="824"/>
      <c r="Y570" s="790"/>
      <c r="Z570" s="790"/>
      <c r="AA570" s="790"/>
      <c r="AB570" s="790"/>
      <c r="AK570" s="754"/>
      <c r="AL570" s="754"/>
      <c r="AM570" s="754"/>
      <c r="AN570" s="754"/>
      <c r="AO570" s="754"/>
      <c r="AQ570" s="810"/>
    </row>
    <row r="571" spans="1:43" s="435" customFormat="1" ht="18" customHeight="1" outlineLevel="1" x14ac:dyDescent="0.2">
      <c r="C571" s="560"/>
      <c r="D571" s="791" t="s">
        <v>42</v>
      </c>
      <c r="E571" s="860" t="str">
        <f>VLOOKUP($D571,'OR - GERAL'!D:AB,10,FALSE)</f>
        <v>Ciclovia</v>
      </c>
      <c r="F571" s="791"/>
      <c r="G571" s="792"/>
      <c r="H571" s="791"/>
      <c r="I571" s="791"/>
      <c r="J571" s="793"/>
      <c r="K571" s="793"/>
      <c r="L571" s="793"/>
      <c r="M571" s="792"/>
      <c r="N571" s="792"/>
      <c r="O571" s="792"/>
      <c r="P571" s="794"/>
      <c r="Q571" s="794"/>
      <c r="R571" s="794"/>
      <c r="S571" s="442"/>
      <c r="V571" s="453"/>
      <c r="W571" s="453"/>
      <c r="X571" s="453"/>
      <c r="Y571" s="453"/>
      <c r="Z571" s="453"/>
      <c r="AA571" s="453"/>
      <c r="AB571" s="453"/>
      <c r="AK571" s="119"/>
      <c r="AL571" s="119"/>
      <c r="AM571" s="119"/>
      <c r="AN571" s="119"/>
      <c r="AO571" s="119"/>
      <c r="AQ571" s="439"/>
    </row>
    <row r="572" spans="1:43" s="795" customFormat="1" ht="30" customHeight="1" outlineLevel="2" x14ac:dyDescent="0.2">
      <c r="C572" s="796"/>
      <c r="D572" s="797" t="s">
        <v>208</v>
      </c>
      <c r="E572" s="867" t="str">
        <f>VLOOKUP($D572,'OR - GERAL'!$D:$AB,4,FALSE)</f>
        <v>SINAPI-ES</v>
      </c>
      <c r="F572" s="862">
        <f>VLOOKUP($D572,'OR - GERAL'!$D:$AB,7,FALSE)</f>
        <v>100576</v>
      </c>
      <c r="G572" s="937" t="str">
        <f>VLOOKUP($D572,'OR - GERAL'!D:AB,10,FALSE)</f>
        <v>Regularização E Compactação De Subleito De Solo  Predominantemente Argiloso. Af_11/2019</v>
      </c>
      <c r="H572" s="937"/>
      <c r="I572" s="937"/>
      <c r="J572" s="937"/>
      <c r="K572" s="937"/>
      <c r="L572" s="937"/>
      <c r="M572" s="937"/>
      <c r="N572" s="937"/>
      <c r="O572" s="937"/>
      <c r="P572" s="862" t="str">
        <f>VLOOKUP($D572,'OR - GERAL'!$D:$AB,13,FALSE)</f>
        <v>m²</v>
      </c>
      <c r="Q572" s="798"/>
      <c r="R572" s="798"/>
      <c r="S572" s="799"/>
      <c r="V572" s="800"/>
      <c r="W572" s="800"/>
      <c r="X572" s="800"/>
      <c r="Y572" s="800"/>
      <c r="Z572" s="800"/>
      <c r="AA572" s="800"/>
      <c r="AB572" s="800"/>
      <c r="AK572" s="801"/>
      <c r="AL572" s="801"/>
      <c r="AM572" s="801"/>
      <c r="AN572" s="801"/>
      <c r="AO572" s="801"/>
      <c r="AQ572" s="802"/>
    </row>
    <row r="573" spans="1:43" s="803" customFormat="1" ht="15" customHeight="1" outlineLevel="2" x14ac:dyDescent="0.2">
      <c r="C573" s="804"/>
      <c r="D573" s="805"/>
      <c r="E573" s="805"/>
      <c r="F573" s="806"/>
      <c r="G573" s="807"/>
      <c r="H573" s="807"/>
      <c r="I573" s="807"/>
      <c r="J573" s="807"/>
      <c r="K573" s="807"/>
      <c r="L573" s="807"/>
      <c r="M573" s="807"/>
      <c r="N573" s="807"/>
      <c r="O573" s="807"/>
      <c r="P573" s="808"/>
      <c r="Q573" s="808"/>
      <c r="R573" s="808"/>
      <c r="S573" s="809"/>
      <c r="V573" s="790"/>
      <c r="W573" s="790"/>
      <c r="X573" s="790"/>
      <c r="Y573" s="790"/>
      <c r="Z573" s="790"/>
      <c r="AA573" s="790"/>
      <c r="AB573" s="790"/>
      <c r="AK573" s="754"/>
      <c r="AL573" s="754"/>
      <c r="AM573" s="754"/>
      <c r="AN573" s="754"/>
      <c r="AO573" s="754"/>
      <c r="AQ573" s="810"/>
    </row>
    <row r="574" spans="1:43" s="803" customFormat="1" ht="15" customHeight="1" outlineLevel="2" x14ac:dyDescent="0.2">
      <c r="C574" s="804"/>
      <c r="D574" s="106"/>
      <c r="E574" s="869" t="s">
        <v>678</v>
      </c>
      <c r="F574" s="835"/>
      <c r="G574" s="812"/>
      <c r="H574" s="812"/>
      <c r="I574" s="812"/>
      <c r="J574" s="812"/>
      <c r="K574" s="812"/>
      <c r="L574" s="812"/>
      <c r="M574" s="812"/>
      <c r="N574" s="812"/>
      <c r="O574" s="812"/>
      <c r="P574" s="813"/>
      <c r="Q574" s="813"/>
      <c r="R574" s="813"/>
      <c r="S574" s="809"/>
      <c r="V574" s="790"/>
      <c r="W574" s="790"/>
      <c r="X574" s="790"/>
      <c r="Y574" s="790"/>
      <c r="Z574" s="790"/>
      <c r="AA574" s="790"/>
      <c r="AB574" s="790"/>
      <c r="AK574" s="754"/>
      <c r="AL574" s="754"/>
      <c r="AM574" s="754"/>
      <c r="AN574" s="754"/>
      <c r="AO574" s="754"/>
      <c r="AQ574" s="810"/>
    </row>
    <row r="575" spans="1:43" s="803" customFormat="1" ht="15" customHeight="1" outlineLevel="2" x14ac:dyDescent="0.2">
      <c r="C575" s="804"/>
      <c r="D575" s="106"/>
      <c r="E575" s="869"/>
      <c r="F575" s="835"/>
      <c r="G575" s="812"/>
      <c r="H575" s="812"/>
      <c r="I575" s="812"/>
      <c r="J575" s="812"/>
      <c r="K575" s="812"/>
      <c r="L575" s="812"/>
      <c r="M575" s="812"/>
      <c r="N575" s="812"/>
      <c r="O575" s="812"/>
      <c r="P575" s="813"/>
      <c r="Q575" s="813"/>
      <c r="R575" s="813"/>
      <c r="S575" s="809"/>
      <c r="V575" s="790"/>
      <c r="W575" s="790"/>
      <c r="X575" s="790"/>
      <c r="Y575" s="790"/>
      <c r="Z575" s="790"/>
      <c r="AA575" s="790"/>
      <c r="AB575" s="790"/>
      <c r="AK575" s="754"/>
      <c r="AL575" s="754"/>
      <c r="AM575" s="754"/>
      <c r="AN575" s="754"/>
      <c r="AO575" s="754"/>
      <c r="AQ575" s="810"/>
    </row>
    <row r="576" spans="1:43" s="803" customFormat="1" ht="15" customHeight="1" outlineLevel="2" x14ac:dyDescent="0.2">
      <c r="C576" s="804"/>
      <c r="D576" s="106"/>
      <c r="E576" s="869"/>
      <c r="F576" s="835"/>
      <c r="G576" s="812"/>
      <c r="H576" s="812"/>
      <c r="I576" s="812"/>
      <c r="J576" s="812"/>
      <c r="K576" s="812"/>
      <c r="L576" s="812"/>
      <c r="M576" s="812"/>
      <c r="N576" s="812"/>
      <c r="O576" s="812"/>
      <c r="P576" s="813"/>
      <c r="Q576" s="813"/>
      <c r="R576" s="813"/>
      <c r="S576" s="809"/>
      <c r="V576" s="790"/>
      <c r="W576" s="790"/>
      <c r="X576" s="790"/>
      <c r="Y576" s="790"/>
      <c r="Z576" s="790"/>
      <c r="AA576" s="790"/>
      <c r="AB576" s="790"/>
      <c r="AK576" s="754"/>
      <c r="AL576" s="754"/>
      <c r="AM576" s="754"/>
      <c r="AN576" s="754"/>
      <c r="AO576" s="754"/>
      <c r="AQ576" s="810"/>
    </row>
    <row r="577" spans="1:43" s="803" customFormat="1" ht="15" customHeight="1" outlineLevel="2" x14ac:dyDescent="0.2">
      <c r="C577" s="804"/>
      <c r="D577" s="106"/>
      <c r="E577" s="869"/>
      <c r="F577" s="835"/>
      <c r="G577" s="812"/>
      <c r="H577" s="812"/>
      <c r="I577" s="812"/>
      <c r="J577" s="812"/>
      <c r="K577" s="812"/>
      <c r="L577" s="812"/>
      <c r="M577" s="812"/>
      <c r="N577" s="812"/>
      <c r="O577" s="812"/>
      <c r="P577" s="813"/>
      <c r="Q577" s="813"/>
      <c r="R577" s="813"/>
      <c r="S577" s="809"/>
      <c r="V577" s="790"/>
      <c r="W577" s="790"/>
      <c r="X577" s="790"/>
      <c r="Y577" s="790"/>
      <c r="Z577" s="790"/>
      <c r="AA577" s="790"/>
      <c r="AB577" s="790"/>
      <c r="AK577" s="754"/>
      <c r="AL577" s="754"/>
      <c r="AM577" s="754"/>
      <c r="AN577" s="754"/>
      <c r="AO577" s="754"/>
      <c r="AQ577" s="810"/>
    </row>
    <row r="578" spans="1:43" s="803" customFormat="1" ht="15" customHeight="1" outlineLevel="2" x14ac:dyDescent="0.2">
      <c r="C578" s="804"/>
      <c r="D578" s="106"/>
      <c r="E578" s="869"/>
      <c r="F578" s="835"/>
      <c r="G578" s="812"/>
      <c r="H578" s="812"/>
      <c r="I578" s="812"/>
      <c r="J578" s="812"/>
      <c r="K578" s="812"/>
      <c r="L578" s="812"/>
      <c r="M578" s="812"/>
      <c r="N578" s="812"/>
      <c r="O578" s="812"/>
      <c r="P578" s="813"/>
      <c r="Q578" s="813"/>
      <c r="R578" s="813"/>
      <c r="S578" s="809"/>
      <c r="V578" s="790"/>
      <c r="W578" s="790"/>
      <c r="X578" s="790"/>
      <c r="Y578" s="790"/>
      <c r="Z578" s="790"/>
      <c r="AA578" s="790"/>
      <c r="AB578" s="790"/>
      <c r="AK578" s="754"/>
      <c r="AL578" s="754"/>
      <c r="AM578" s="754"/>
      <c r="AN578" s="754"/>
      <c r="AO578" s="754"/>
      <c r="AQ578" s="810"/>
    </row>
    <row r="579" spans="1:43" s="803" customFormat="1" ht="15" customHeight="1" outlineLevel="2" x14ac:dyDescent="0.2">
      <c r="C579" s="804"/>
      <c r="D579" s="106"/>
      <c r="E579" s="811"/>
      <c r="F579" s="811"/>
      <c r="G579" s="811"/>
      <c r="H579" s="811"/>
      <c r="I579" s="811"/>
      <c r="J579" s="811"/>
      <c r="K579" s="811"/>
      <c r="L579" s="811"/>
      <c r="M579" s="812"/>
      <c r="N579" s="812"/>
      <c r="O579" s="812"/>
      <c r="P579" s="813"/>
      <c r="Q579" s="813"/>
      <c r="R579" s="813"/>
      <c r="S579" s="809"/>
      <c r="V579" s="790"/>
      <c r="W579" s="790"/>
      <c r="X579" s="790"/>
      <c r="Y579" s="790"/>
      <c r="Z579" s="790"/>
      <c r="AA579" s="790"/>
      <c r="AB579" s="790"/>
      <c r="AK579" s="754"/>
      <c r="AL579" s="754"/>
      <c r="AM579" s="754"/>
      <c r="AN579" s="754"/>
      <c r="AO579" s="754"/>
      <c r="AQ579" s="810"/>
    </row>
    <row r="580" spans="1:43" s="815" customFormat="1" ht="15" customHeight="1" outlineLevel="2" x14ac:dyDescent="0.25">
      <c r="A580" s="814" t="str">
        <f>D572</f>
        <v>7.2.1</v>
      </c>
      <c r="C580" s="816"/>
      <c r="D580" s="817"/>
      <c r="E580" s="818"/>
      <c r="F580" s="818"/>
      <c r="G580" s="830"/>
      <c r="H580" s="863">
        <v>1152</v>
      </c>
      <c r="I580" s="820" t="str">
        <f>P572</f>
        <v>m²</v>
      </c>
      <c r="J580" s="819"/>
      <c r="K580" s="818"/>
      <c r="L580" s="818"/>
      <c r="M580" s="821"/>
      <c r="N580" s="821"/>
      <c r="O580" s="821"/>
      <c r="P580" s="822"/>
      <c r="Q580" s="822"/>
      <c r="R580" s="822"/>
      <c r="S580" s="823"/>
      <c r="V580" s="831" t="str">
        <f>IF(P572="Unid","Quantidade",IF(P572="m","Extensão",IF(OR(P572="m²",P572="m2",P572="ha"),"Área",IF(P572="m³","Volume",IF(P572="kg","Massa",IF(P572="t","massa",IF(P572="m³xkm","transporte",IF(P572="txkm","transporte",IF(P572="gl","Quantidade",IF(P572="vb","Quantidade",IF(P572="%","percentual",IF(P572="mês","Período",""))))))))))))</f>
        <v>Área</v>
      </c>
      <c r="W580" s="824"/>
      <c r="X580" s="831" t="e">
        <f ca="1">_xlfn.TEXTBEFORE(G572," ")</f>
        <v>#NAME?</v>
      </c>
      <c r="Y580" s="824"/>
      <c r="Z580" s="824"/>
      <c r="AA580" s="824"/>
      <c r="AB580" s="824"/>
      <c r="AK580" s="825"/>
      <c r="AL580" s="825"/>
      <c r="AM580" s="825"/>
      <c r="AN580" s="825"/>
      <c r="AO580" s="825"/>
      <c r="AQ580" s="826"/>
    </row>
    <row r="581" spans="1:43" s="803" customFormat="1" ht="15" customHeight="1" outlineLevel="2" x14ac:dyDescent="0.25">
      <c r="C581" s="804"/>
      <c r="D581" s="106"/>
      <c r="E581" s="818"/>
      <c r="F581" s="818"/>
      <c r="G581" s="818"/>
      <c r="H581" s="819"/>
      <c r="I581" s="820"/>
      <c r="J581" s="819"/>
      <c r="K581" s="818"/>
      <c r="L581" s="818"/>
      <c r="M581" s="821"/>
      <c r="N581" s="821"/>
      <c r="O581" s="821"/>
      <c r="P581" s="822"/>
      <c r="Q581" s="822"/>
      <c r="R581" s="822"/>
      <c r="S581" s="823"/>
      <c r="T581" s="815"/>
      <c r="U581" s="815"/>
      <c r="V581" s="824"/>
      <c r="W581" s="824"/>
      <c r="X581" s="824"/>
      <c r="Y581" s="790"/>
      <c r="Z581" s="790"/>
      <c r="AA581" s="790"/>
      <c r="AB581" s="790"/>
      <c r="AK581" s="754"/>
      <c r="AL581" s="754"/>
      <c r="AM581" s="754"/>
      <c r="AN581" s="754"/>
      <c r="AO581" s="754"/>
      <c r="AQ581" s="810"/>
    </row>
    <row r="582" spans="1:43" s="795" customFormat="1" ht="30" customHeight="1" outlineLevel="2" x14ac:dyDescent="0.2">
      <c r="C582" s="796"/>
      <c r="D582" s="797" t="s">
        <v>209</v>
      </c>
      <c r="E582" s="867" t="str">
        <f>VLOOKUP($D582,'OR - GERAL'!$D:$AB,4,FALSE)</f>
        <v>SINAPI-ES</v>
      </c>
      <c r="F582" s="862">
        <f>VLOOKUP($D582,'OR - GERAL'!$D:$AB,7,FALSE)</f>
        <v>96396</v>
      </c>
      <c r="G582" s="937" t="str">
        <f>VLOOKUP($D582,'OR - GERAL'!D:AB,10,FALSE)</f>
        <v>Execução E Compactação De Base E Ou Sub Base Para Pavimentação De Brita Graduada Simples - Exclusive Carga E Transporte. Af_11/2019</v>
      </c>
      <c r="H582" s="937"/>
      <c r="I582" s="937"/>
      <c r="J582" s="937"/>
      <c r="K582" s="937"/>
      <c r="L582" s="937"/>
      <c r="M582" s="937"/>
      <c r="N582" s="937"/>
      <c r="O582" s="937"/>
      <c r="P582" s="862" t="str">
        <f>VLOOKUP($D582,'OR - GERAL'!$D:$AB,13,FALSE)</f>
        <v>m³</v>
      </c>
      <c r="Q582" s="798"/>
      <c r="R582" s="798"/>
      <c r="S582" s="799"/>
      <c r="V582" s="800"/>
      <c r="W582" s="800"/>
      <c r="X582" s="800"/>
      <c r="Y582" s="800"/>
      <c r="Z582" s="800"/>
      <c r="AA582" s="800"/>
      <c r="AB582" s="800"/>
      <c r="AK582" s="801"/>
      <c r="AL582" s="801"/>
      <c r="AM582" s="801"/>
      <c r="AN582" s="801"/>
      <c r="AO582" s="801"/>
      <c r="AQ582" s="802"/>
    </row>
    <row r="583" spans="1:43" s="803" customFormat="1" ht="15" customHeight="1" outlineLevel="2" x14ac:dyDescent="0.2">
      <c r="C583" s="804"/>
      <c r="D583" s="106"/>
      <c r="E583" s="106"/>
      <c r="F583" s="835"/>
      <c r="G583" s="812"/>
      <c r="H583" s="812"/>
      <c r="I583" s="812"/>
      <c r="J583" s="812"/>
      <c r="K583" s="812"/>
      <c r="L583" s="812"/>
      <c r="M583" s="812"/>
      <c r="N583" s="812"/>
      <c r="O583" s="812"/>
      <c r="P583" s="813"/>
      <c r="Q583" s="813"/>
      <c r="R583" s="813"/>
      <c r="S583" s="809"/>
      <c r="V583" s="790"/>
      <c r="W583" s="790"/>
      <c r="X583" s="790"/>
      <c r="Y583" s="790"/>
      <c r="Z583" s="790"/>
      <c r="AA583" s="790"/>
      <c r="AB583" s="790"/>
      <c r="AK583" s="754"/>
      <c r="AL583" s="754"/>
      <c r="AM583" s="754"/>
      <c r="AN583" s="754"/>
      <c r="AO583" s="754"/>
      <c r="AQ583" s="810"/>
    </row>
    <row r="584" spans="1:43" s="803" customFormat="1" ht="15" customHeight="1" outlineLevel="2" x14ac:dyDescent="0.2">
      <c r="C584" s="804"/>
      <c r="D584" s="106"/>
      <c r="E584" s="869" t="s">
        <v>679</v>
      </c>
      <c r="F584" s="835"/>
      <c r="G584" s="812"/>
      <c r="H584" s="812"/>
      <c r="I584" s="812"/>
      <c r="J584" s="812"/>
      <c r="K584" s="812"/>
      <c r="L584" s="812"/>
      <c r="M584" s="812"/>
      <c r="N584" s="812"/>
      <c r="O584" s="812"/>
      <c r="P584" s="813"/>
      <c r="Q584" s="813"/>
      <c r="R584" s="813"/>
      <c r="S584" s="809"/>
      <c r="V584" s="790"/>
      <c r="W584" s="790"/>
      <c r="X584" s="790"/>
      <c r="Y584" s="790"/>
      <c r="Z584" s="790"/>
      <c r="AA584" s="790"/>
      <c r="AB584" s="790"/>
      <c r="AK584" s="754"/>
      <c r="AL584" s="754"/>
      <c r="AM584" s="754"/>
      <c r="AN584" s="754"/>
      <c r="AO584" s="754"/>
      <c r="AQ584" s="810"/>
    </row>
    <row r="585" spans="1:43" s="803" customFormat="1" ht="15" customHeight="1" outlineLevel="2" x14ac:dyDescent="0.2">
      <c r="C585" s="804"/>
      <c r="D585" s="106"/>
      <c r="E585" s="811"/>
      <c r="F585" s="811"/>
      <c r="G585" s="811"/>
      <c r="H585" s="811"/>
      <c r="I585" s="811"/>
      <c r="J585" s="811"/>
      <c r="K585" s="811"/>
      <c r="L585" s="811"/>
      <c r="M585" s="812"/>
      <c r="N585" s="812"/>
      <c r="O585" s="812"/>
      <c r="P585" s="813"/>
      <c r="Q585" s="813"/>
      <c r="R585" s="813"/>
      <c r="S585" s="809"/>
      <c r="V585" s="790"/>
      <c r="W585" s="790"/>
      <c r="X585" s="790"/>
      <c r="Y585" s="790"/>
      <c r="Z585" s="790"/>
      <c r="AA585" s="790"/>
      <c r="AB585" s="790"/>
      <c r="AK585" s="754"/>
      <c r="AL585" s="754"/>
      <c r="AM585" s="754"/>
      <c r="AN585" s="754"/>
      <c r="AO585" s="754"/>
      <c r="AQ585" s="810"/>
    </row>
    <row r="586" spans="1:43" s="803" customFormat="1" ht="15" customHeight="1" outlineLevel="2" x14ac:dyDescent="0.2">
      <c r="C586" s="804"/>
      <c r="D586" s="106"/>
      <c r="E586" s="95"/>
      <c r="F586" s="934" t="s">
        <v>671</v>
      </c>
      <c r="G586" s="95"/>
      <c r="H586" s="936" t="s">
        <v>580</v>
      </c>
      <c r="J586" s="936" t="s">
        <v>584</v>
      </c>
      <c r="R586" s="813"/>
      <c r="S586" s="809"/>
      <c r="V586" s="790"/>
      <c r="W586" s="790"/>
      <c r="X586" s="790"/>
      <c r="Y586" s="790"/>
      <c r="Z586" s="790"/>
      <c r="AA586" s="790"/>
      <c r="AB586" s="790"/>
      <c r="AK586" s="754"/>
      <c r="AL586" s="754"/>
      <c r="AM586" s="754"/>
      <c r="AN586" s="754"/>
      <c r="AO586" s="754"/>
      <c r="AQ586" s="810"/>
    </row>
    <row r="587" spans="1:43" s="803" customFormat="1" ht="15" customHeight="1" outlineLevel="2" x14ac:dyDescent="0.2">
      <c r="C587" s="804"/>
      <c r="D587" s="106"/>
      <c r="E587" s="95"/>
      <c r="F587" s="935"/>
      <c r="G587" s="95"/>
      <c r="H587" s="936"/>
      <c r="J587" s="936"/>
      <c r="R587" s="813"/>
      <c r="S587" s="809"/>
      <c r="V587" s="790"/>
      <c r="W587" s="790"/>
      <c r="X587" s="790"/>
      <c r="Y587" s="790"/>
      <c r="Z587" s="790"/>
      <c r="AA587" s="790"/>
      <c r="AB587" s="790"/>
      <c r="AK587" s="754"/>
      <c r="AL587" s="754"/>
      <c r="AM587" s="754"/>
      <c r="AN587" s="754"/>
      <c r="AO587" s="754"/>
      <c r="AQ587" s="810"/>
    </row>
    <row r="588" spans="1:43" s="803" customFormat="1" ht="15" customHeight="1" outlineLevel="2" x14ac:dyDescent="0.2">
      <c r="C588" s="804"/>
      <c r="D588" s="106"/>
      <c r="E588" s="875"/>
      <c r="F588" s="870">
        <f>H580</f>
        <v>1152</v>
      </c>
      <c r="G588" s="800" t="s">
        <v>575</v>
      </c>
      <c r="H588" s="870">
        <v>0.3</v>
      </c>
      <c r="I588" s="800" t="s">
        <v>576</v>
      </c>
      <c r="J588" s="870">
        <f>F588*H588</f>
        <v>345.59999999999997</v>
      </c>
      <c r="K588" s="800"/>
      <c r="L588" s="800"/>
      <c r="M588" s="800"/>
      <c r="O588" s="800"/>
      <c r="R588" s="813"/>
      <c r="S588" s="809"/>
      <c r="V588" s="790"/>
      <c r="W588" s="790"/>
      <c r="X588" s="790"/>
      <c r="Y588" s="790"/>
      <c r="Z588" s="790"/>
      <c r="AA588" s="790"/>
      <c r="AB588" s="790"/>
      <c r="AK588" s="754"/>
      <c r="AL588" s="754"/>
      <c r="AM588" s="754"/>
      <c r="AN588" s="754"/>
      <c r="AO588" s="754"/>
      <c r="AQ588" s="810"/>
    </row>
    <row r="589" spans="1:43" s="803" customFormat="1" ht="15" customHeight="1" outlineLevel="2" x14ac:dyDescent="0.2">
      <c r="C589" s="804"/>
      <c r="D589" s="106"/>
      <c r="E589" s="811"/>
      <c r="F589" s="811"/>
      <c r="G589" s="811"/>
      <c r="H589" s="811"/>
      <c r="I589" s="811"/>
      <c r="J589" s="811"/>
      <c r="K589" s="811"/>
      <c r="L589" s="811"/>
      <c r="M589" s="812"/>
      <c r="N589" s="812"/>
      <c r="O589" s="812"/>
      <c r="P589" s="813"/>
      <c r="Q589" s="813"/>
      <c r="R589" s="813"/>
      <c r="S589" s="809"/>
      <c r="V589" s="790"/>
      <c r="W589" s="790"/>
      <c r="X589" s="790"/>
      <c r="Y589" s="790"/>
      <c r="Z589" s="790"/>
      <c r="AA589" s="790"/>
      <c r="AB589" s="790"/>
      <c r="AK589" s="754"/>
      <c r="AL589" s="754"/>
      <c r="AM589" s="754"/>
      <c r="AN589" s="754"/>
      <c r="AO589" s="754"/>
      <c r="AQ589" s="810"/>
    </row>
    <row r="590" spans="1:43" s="815" customFormat="1" ht="15" customHeight="1" outlineLevel="2" x14ac:dyDescent="0.25">
      <c r="A590" s="814" t="str">
        <f>D582</f>
        <v>7.2.2</v>
      </c>
      <c r="C590" s="816"/>
      <c r="D590" s="817"/>
      <c r="E590" s="818"/>
      <c r="F590" s="818"/>
      <c r="G590" s="830" t="str">
        <f>CONCATENATE(V590," ","total de"," ",X590," =")</f>
        <v>Volume total de BGS =</v>
      </c>
      <c r="H590" s="863">
        <f>J588</f>
        <v>345.59999999999997</v>
      </c>
      <c r="I590" s="820" t="str">
        <f>P582</f>
        <v>m³</v>
      </c>
      <c r="J590" s="819"/>
      <c r="K590" s="818"/>
      <c r="L590" s="818"/>
      <c r="M590" s="821"/>
      <c r="N590" s="821"/>
      <c r="O590" s="821"/>
      <c r="P590" s="822"/>
      <c r="Q590" s="822"/>
      <c r="R590" s="822"/>
      <c r="S590" s="823"/>
      <c r="V590" s="831" t="str">
        <f>IF(P582="Unid","Quantidade",IF(P582="m","Extensão",IF(OR(P582="m²",P582="m2",P582="ha"),"Área",IF(P582="m³","Volume",IF(P582="kg","Massa",IF(P582="t","massa",IF(P582="m³xkm","transporte",IF(P582="txkm","transporte",IF(P582="gl","Quantidade",IF(P582="vb","Quantidade",IF(P582="%","percentual",IF(P582="mês","Período",""))))))))))))</f>
        <v>Volume</v>
      </c>
      <c r="W590" s="824"/>
      <c r="X590" s="831" t="s">
        <v>672</v>
      </c>
      <c r="Y590" s="824"/>
      <c r="Z590" s="824"/>
      <c r="AA590" s="824"/>
      <c r="AB590" s="824"/>
      <c r="AK590" s="825"/>
      <c r="AL590" s="825"/>
      <c r="AM590" s="825"/>
      <c r="AN590" s="825"/>
      <c r="AO590" s="825"/>
      <c r="AQ590" s="826"/>
    </row>
    <row r="591" spans="1:43" s="803" customFormat="1" ht="15" customHeight="1" outlineLevel="2" x14ac:dyDescent="0.25">
      <c r="C591" s="804"/>
      <c r="D591" s="106"/>
      <c r="E591" s="818"/>
      <c r="F591" s="818"/>
      <c r="G591" s="818"/>
      <c r="H591" s="819"/>
      <c r="I591" s="820"/>
      <c r="J591" s="819"/>
      <c r="K591" s="818"/>
      <c r="L591" s="818"/>
      <c r="M591" s="821"/>
      <c r="N591" s="821"/>
      <c r="O591" s="821"/>
      <c r="P591" s="822"/>
      <c r="Q591" s="822"/>
      <c r="R591" s="822"/>
      <c r="S591" s="823"/>
      <c r="T591" s="815"/>
      <c r="U591" s="815"/>
      <c r="V591" s="824"/>
      <c r="W591" s="824"/>
      <c r="X591" s="824"/>
      <c r="Y591" s="790"/>
      <c r="Z591" s="790"/>
      <c r="AA591" s="790"/>
      <c r="AB591" s="790"/>
      <c r="AK591" s="754"/>
      <c r="AL591" s="754"/>
      <c r="AM591" s="754"/>
      <c r="AN591" s="754"/>
      <c r="AO591" s="754"/>
      <c r="AQ591" s="810"/>
    </row>
    <row r="592" spans="1:43" s="795" customFormat="1" ht="30" customHeight="1" outlineLevel="2" x14ac:dyDescent="0.2">
      <c r="C592" s="796"/>
      <c r="D592" s="797" t="s">
        <v>210</v>
      </c>
      <c r="E592" s="867" t="str">
        <f>VLOOKUP($D592,'OR - GERAL'!$D:$AB,4,FALSE)</f>
        <v>SICRO-ES</v>
      </c>
      <c r="F592" s="862" t="str">
        <f>VLOOKUP($D592,'OR - GERAL'!$D:$AB,7,FALSE)</f>
        <v>5914351</v>
      </c>
      <c r="G592" s="937" t="str">
        <f>VLOOKUP($D592,'OR - GERAL'!D:AB,10,FALSE)</f>
        <v>Carga, manobra e descarga de agregados ou solos em caminhão basculante de 14 m³ - carga com carregadeira de 3,40 m³ e descarga livre</v>
      </c>
      <c r="H592" s="937"/>
      <c r="I592" s="937"/>
      <c r="J592" s="937"/>
      <c r="K592" s="937"/>
      <c r="L592" s="937"/>
      <c r="M592" s="937"/>
      <c r="N592" s="937"/>
      <c r="O592" s="937"/>
      <c r="P592" s="862" t="str">
        <f>VLOOKUP($D592,'OR - GERAL'!$D:$AB,13,FALSE)</f>
        <v>t</v>
      </c>
      <c r="Q592" s="798"/>
      <c r="R592" s="798"/>
      <c r="S592" s="799"/>
      <c r="V592" s="800"/>
      <c r="W592" s="800"/>
      <c r="X592" s="800"/>
      <c r="Y592" s="800"/>
      <c r="Z592" s="800"/>
      <c r="AA592" s="800"/>
      <c r="AB592" s="800"/>
      <c r="AK592" s="801"/>
      <c r="AL592" s="801"/>
      <c r="AM592" s="801"/>
      <c r="AN592" s="801"/>
      <c r="AO592" s="801"/>
      <c r="AQ592" s="802"/>
    </row>
    <row r="593" spans="1:43" s="803" customFormat="1" ht="15" customHeight="1" outlineLevel="2" x14ac:dyDescent="0.2">
      <c r="C593" s="804"/>
      <c r="D593" s="805"/>
      <c r="E593" s="805"/>
      <c r="F593" s="806"/>
      <c r="G593" s="807"/>
      <c r="H593" s="807"/>
      <c r="I593" s="807"/>
      <c r="J593" s="807"/>
      <c r="K593" s="807"/>
      <c r="L593" s="807"/>
      <c r="M593" s="807"/>
      <c r="N593" s="807"/>
      <c r="O593" s="807"/>
      <c r="P593" s="808"/>
      <c r="Q593" s="808"/>
      <c r="R593" s="808"/>
      <c r="S593" s="809"/>
      <c r="V593" s="790"/>
      <c r="W593" s="790"/>
      <c r="X593" s="790"/>
      <c r="Y593" s="790"/>
      <c r="Z593" s="790"/>
      <c r="AA593" s="790"/>
      <c r="AB593" s="790"/>
      <c r="AK593" s="754"/>
      <c r="AL593" s="754"/>
      <c r="AM593" s="754"/>
      <c r="AN593" s="754"/>
      <c r="AO593" s="754"/>
      <c r="AQ593" s="810"/>
    </row>
    <row r="594" spans="1:43" s="803" customFormat="1" ht="15" customHeight="1" outlineLevel="2" x14ac:dyDescent="0.2">
      <c r="C594" s="804"/>
      <c r="D594" s="106"/>
      <c r="E594" s="869" t="s">
        <v>680</v>
      </c>
      <c r="F594" s="835"/>
      <c r="G594" s="812"/>
      <c r="H594" s="812"/>
      <c r="I594" s="812"/>
      <c r="J594" s="812"/>
      <c r="K594" s="812"/>
      <c r="L594" s="812"/>
      <c r="M594" s="812"/>
      <c r="N594" s="812"/>
      <c r="O594" s="812"/>
      <c r="P594" s="813"/>
      <c r="Q594" s="813"/>
      <c r="R594" s="813"/>
      <c r="S594" s="809"/>
      <c r="V594" s="790"/>
      <c r="W594" s="790"/>
      <c r="X594" s="790"/>
      <c r="Y594" s="790"/>
      <c r="Z594" s="790"/>
      <c r="AA594" s="790"/>
      <c r="AB594" s="790"/>
      <c r="AK594" s="754"/>
      <c r="AL594" s="754"/>
      <c r="AM594" s="754"/>
      <c r="AN594" s="754"/>
      <c r="AO594" s="754"/>
      <c r="AQ594" s="810"/>
    </row>
    <row r="595" spans="1:43" s="803" customFormat="1" ht="15" customHeight="1" outlineLevel="2" x14ac:dyDescent="0.2">
      <c r="C595" s="804"/>
      <c r="D595" s="106"/>
      <c r="E595" s="811"/>
      <c r="F595" s="811"/>
      <c r="G595" s="811"/>
      <c r="H595" s="811"/>
      <c r="I595" s="811"/>
      <c r="J595" s="811"/>
      <c r="K595" s="811"/>
      <c r="L595" s="811"/>
      <c r="M595" s="812"/>
      <c r="N595" s="812"/>
      <c r="O595" s="812"/>
      <c r="P595" s="813"/>
      <c r="Q595" s="813"/>
      <c r="R595" s="813"/>
      <c r="S595" s="809"/>
      <c r="V595" s="790"/>
      <c r="W595" s="790"/>
      <c r="X595" s="790"/>
      <c r="Y595" s="790"/>
      <c r="Z595" s="790"/>
      <c r="AA595" s="790"/>
      <c r="AB595" s="790"/>
      <c r="AK595" s="754"/>
      <c r="AL595" s="754"/>
      <c r="AM595" s="754"/>
      <c r="AN595" s="754"/>
      <c r="AO595" s="754"/>
      <c r="AQ595" s="810"/>
    </row>
    <row r="596" spans="1:43" s="803" customFormat="1" ht="15" customHeight="1" outlineLevel="2" x14ac:dyDescent="0.2">
      <c r="C596" s="804"/>
      <c r="D596" s="106"/>
      <c r="E596" s="811"/>
      <c r="F596" s="936" t="s">
        <v>674</v>
      </c>
      <c r="H596" s="936" t="s">
        <v>633</v>
      </c>
      <c r="I596" s="811"/>
      <c r="J596" s="934" t="s">
        <v>687</v>
      </c>
      <c r="K596" s="811"/>
      <c r="L596" s="811"/>
      <c r="M596" s="812"/>
      <c r="N596" s="812"/>
      <c r="O596" s="812"/>
      <c r="P596" s="813"/>
      <c r="Q596" s="813"/>
      <c r="R596" s="813"/>
      <c r="S596" s="809"/>
      <c r="V596" s="790"/>
      <c r="W596" s="790"/>
      <c r="X596" s="790"/>
      <c r="Y596" s="790"/>
      <c r="Z596" s="790"/>
      <c r="AA596" s="790"/>
      <c r="AB596" s="790"/>
      <c r="AK596" s="754"/>
      <c r="AL596" s="754"/>
      <c r="AM596" s="754"/>
      <c r="AN596" s="754"/>
      <c r="AO596" s="754"/>
      <c r="AQ596" s="810"/>
    </row>
    <row r="597" spans="1:43" s="803" customFormat="1" ht="15" customHeight="1" outlineLevel="2" x14ac:dyDescent="0.2">
      <c r="C597" s="804"/>
      <c r="D597" s="106"/>
      <c r="E597" s="811"/>
      <c r="F597" s="936"/>
      <c r="H597" s="936"/>
      <c r="I597" s="811"/>
      <c r="J597" s="935"/>
      <c r="K597" s="811"/>
      <c r="L597" s="811"/>
      <c r="M597" s="812"/>
      <c r="N597" s="812"/>
      <c r="O597" s="812"/>
      <c r="P597" s="813"/>
      <c r="Q597" s="813"/>
      <c r="R597" s="813"/>
      <c r="S597" s="809"/>
      <c r="V597" s="790"/>
      <c r="W597" s="790"/>
      <c r="X597" s="790"/>
      <c r="Y597" s="790"/>
      <c r="Z597" s="790"/>
      <c r="AA597" s="790"/>
      <c r="AB597" s="790"/>
      <c r="AK597" s="754"/>
      <c r="AL597" s="754"/>
      <c r="AM597" s="754"/>
      <c r="AN597" s="754"/>
      <c r="AO597" s="754"/>
      <c r="AQ597" s="810"/>
    </row>
    <row r="598" spans="1:43" s="803" customFormat="1" ht="15" customHeight="1" outlineLevel="2" x14ac:dyDescent="0.2">
      <c r="C598" s="804"/>
      <c r="D598" s="106"/>
      <c r="E598" s="811"/>
      <c r="F598" s="870">
        <f>H590</f>
        <v>345.59999999999997</v>
      </c>
      <c r="G598" s="800" t="s">
        <v>575</v>
      </c>
      <c r="H598" s="870">
        <v>1.6</v>
      </c>
      <c r="I598" s="800" t="s">
        <v>576</v>
      </c>
      <c r="J598" s="870">
        <f>F598*H598</f>
        <v>552.95999999999992</v>
      </c>
      <c r="K598" s="811"/>
      <c r="L598" s="811"/>
      <c r="M598" s="812"/>
      <c r="N598" s="812"/>
      <c r="O598" s="812"/>
      <c r="P598" s="813"/>
      <c r="Q598" s="813"/>
      <c r="R598" s="813"/>
      <c r="S598" s="809"/>
      <c r="V598" s="790"/>
      <c r="W598" s="790"/>
      <c r="X598" s="790"/>
      <c r="Y598" s="790"/>
      <c r="Z598" s="790"/>
      <c r="AA598" s="790"/>
      <c r="AB598" s="790"/>
      <c r="AK598" s="754"/>
      <c r="AL598" s="754"/>
      <c r="AM598" s="754"/>
      <c r="AN598" s="754"/>
      <c r="AO598" s="754"/>
      <c r="AQ598" s="810"/>
    </row>
    <row r="599" spans="1:43" s="803" customFormat="1" ht="15" customHeight="1" outlineLevel="2" x14ac:dyDescent="0.2">
      <c r="C599" s="804"/>
      <c r="D599" s="106"/>
      <c r="E599" s="811"/>
      <c r="F599" s="811"/>
      <c r="G599" s="811"/>
      <c r="H599" s="811"/>
      <c r="I599" s="811"/>
      <c r="J599" s="811"/>
      <c r="K599" s="811"/>
      <c r="L599" s="811"/>
      <c r="M599" s="812"/>
      <c r="N599" s="812"/>
      <c r="O599" s="812"/>
      <c r="P599" s="813"/>
      <c r="Q599" s="813"/>
      <c r="R599" s="813"/>
      <c r="S599" s="809"/>
      <c r="V599" s="790"/>
      <c r="W599" s="790"/>
      <c r="X599" s="790"/>
      <c r="Y599" s="790"/>
      <c r="Z599" s="790"/>
      <c r="AA599" s="790"/>
      <c r="AB599" s="790"/>
      <c r="AK599" s="754"/>
      <c r="AL599" s="754"/>
      <c r="AM599" s="754"/>
      <c r="AN599" s="754"/>
      <c r="AO599" s="754"/>
      <c r="AQ599" s="810"/>
    </row>
    <row r="600" spans="1:43" s="815" customFormat="1" ht="15" customHeight="1" outlineLevel="2" x14ac:dyDescent="0.25">
      <c r="A600" s="814" t="str">
        <f>D592</f>
        <v>7.2.3</v>
      </c>
      <c r="C600" s="816"/>
      <c r="D600" s="817"/>
      <c r="E600" s="818"/>
      <c r="F600" s="818"/>
      <c r="G600" s="830"/>
      <c r="H600" s="863">
        <f>J598</f>
        <v>552.95999999999992</v>
      </c>
      <c r="I600" s="820" t="str">
        <f>P592</f>
        <v>t</v>
      </c>
      <c r="J600" s="819"/>
      <c r="K600" s="818"/>
      <c r="L600" s="818"/>
      <c r="M600" s="821"/>
      <c r="N600" s="821"/>
      <c r="O600" s="821"/>
      <c r="P600" s="822"/>
      <c r="Q600" s="822"/>
      <c r="R600" s="822"/>
      <c r="S600" s="823"/>
      <c r="V600" s="831" t="str">
        <f>IF(P592="Unid","Quantidade",IF(P592="m","Extensão",IF(OR(P592="m²",P592="m2",P592="ha"),"Área",IF(P592="m³","Volume",IF(P592="kg","Massa",IF(P592="t","massa",IF(P592="m³xkm","transporte",IF(P592="txkm","transporte",IF(P592="gl","Quantidade",IF(P592="vb","Quantidade",IF(P592="%","percentual",IF(P592="mês","Período",""))))))))))))</f>
        <v>massa</v>
      </c>
      <c r="W600" s="824"/>
      <c r="X600" s="831" t="e">
        <f ca="1">_xlfn.TEXTBEFORE(G592," ")</f>
        <v>#NAME?</v>
      </c>
      <c r="Y600" s="824"/>
      <c r="Z600" s="824"/>
      <c r="AA600" s="824"/>
      <c r="AB600" s="824"/>
      <c r="AK600" s="825"/>
      <c r="AL600" s="825"/>
      <c r="AM600" s="825"/>
      <c r="AN600" s="825"/>
      <c r="AO600" s="825"/>
      <c r="AQ600" s="826"/>
    </row>
    <row r="601" spans="1:43" s="803" customFormat="1" ht="15" customHeight="1" outlineLevel="2" x14ac:dyDescent="0.25">
      <c r="C601" s="804"/>
      <c r="D601" s="106"/>
      <c r="E601" s="818"/>
      <c r="F601" s="818"/>
      <c r="G601" s="818"/>
      <c r="H601" s="819"/>
      <c r="I601" s="820"/>
      <c r="J601" s="819"/>
      <c r="K601" s="818"/>
      <c r="L601" s="818"/>
      <c r="M601" s="821"/>
      <c r="N601" s="821"/>
      <c r="O601" s="821"/>
      <c r="P601" s="822"/>
      <c r="Q601" s="822"/>
      <c r="R601" s="822"/>
      <c r="S601" s="823"/>
      <c r="T601" s="815"/>
      <c r="U601" s="815"/>
      <c r="V601" s="824"/>
      <c r="W601" s="824"/>
      <c r="X601" s="824"/>
      <c r="Y601" s="790"/>
      <c r="Z601" s="790"/>
      <c r="AA601" s="790"/>
      <c r="AB601" s="790"/>
      <c r="AK601" s="754"/>
      <c r="AL601" s="754"/>
      <c r="AM601" s="754"/>
      <c r="AN601" s="754"/>
      <c r="AO601" s="754"/>
      <c r="AQ601" s="810"/>
    </row>
    <row r="602" spans="1:43" s="795" customFormat="1" ht="30" customHeight="1" outlineLevel="2" x14ac:dyDescent="0.2">
      <c r="C602" s="796"/>
      <c r="D602" s="797" t="s">
        <v>211</v>
      </c>
      <c r="E602" s="867" t="str">
        <f>VLOOKUP($D602,'OR - GERAL'!$D:$AB,4,FALSE)</f>
        <v>SICRO-ES</v>
      </c>
      <c r="F602" s="862" t="str">
        <f>VLOOKUP($D602,'OR - GERAL'!$D:$AB,7,FALSE)</f>
        <v>5915321</v>
      </c>
      <c r="G602" s="937" t="str">
        <f>VLOOKUP($D602,'OR - GERAL'!D:AB,10,FALSE)</f>
        <v>Transporte com caminhão basculante de 14 m³ - rodovia pavimentada</v>
      </c>
      <c r="H602" s="937"/>
      <c r="I602" s="937"/>
      <c r="J602" s="937"/>
      <c r="K602" s="937"/>
      <c r="L602" s="937"/>
      <c r="M602" s="937"/>
      <c r="N602" s="937"/>
      <c r="O602" s="937"/>
      <c r="P602" s="862" t="str">
        <f>VLOOKUP($D602,'OR - GERAL'!$D:$AB,13,FALSE)</f>
        <v>txkm</v>
      </c>
      <c r="Q602" s="798"/>
      <c r="R602" s="798"/>
      <c r="S602" s="799"/>
      <c r="V602" s="800"/>
      <c r="W602" s="800"/>
      <c r="X602" s="800"/>
      <c r="Y602" s="800"/>
      <c r="Z602" s="800"/>
      <c r="AA602" s="800"/>
      <c r="AB602" s="800"/>
      <c r="AK602" s="801"/>
      <c r="AL602" s="801"/>
      <c r="AM602" s="801"/>
      <c r="AN602" s="801"/>
      <c r="AO602" s="801"/>
      <c r="AQ602" s="802"/>
    </row>
    <row r="603" spans="1:43" s="803" customFormat="1" ht="15" customHeight="1" outlineLevel="2" x14ac:dyDescent="0.2">
      <c r="C603" s="804"/>
      <c r="D603" s="805"/>
      <c r="E603" s="805"/>
      <c r="F603" s="806"/>
      <c r="G603" s="807"/>
      <c r="H603" s="807"/>
      <c r="I603" s="807"/>
      <c r="J603" s="807"/>
      <c r="K603" s="807"/>
      <c r="L603" s="807"/>
      <c r="M603" s="807"/>
      <c r="N603" s="807"/>
      <c r="O603" s="807"/>
      <c r="P603" s="808"/>
      <c r="Q603" s="808"/>
      <c r="R603" s="808"/>
      <c r="S603" s="809"/>
      <c r="V603" s="790"/>
      <c r="W603" s="790"/>
      <c r="X603" s="790"/>
      <c r="Y603" s="790"/>
      <c r="Z603" s="790"/>
      <c r="AA603" s="790"/>
      <c r="AB603" s="790"/>
      <c r="AK603" s="754"/>
      <c r="AL603" s="754"/>
      <c r="AM603" s="754"/>
      <c r="AN603" s="754"/>
      <c r="AO603" s="754"/>
      <c r="AQ603" s="810"/>
    </row>
    <row r="604" spans="1:43" s="803" customFormat="1" ht="15" customHeight="1" outlineLevel="2" x14ac:dyDescent="0.2">
      <c r="C604" s="804"/>
      <c r="D604" s="106"/>
      <c r="E604" s="874" t="s">
        <v>681</v>
      </c>
      <c r="F604" s="835"/>
      <c r="G604" s="812"/>
      <c r="H604" s="812"/>
      <c r="I604" s="812"/>
      <c r="J604" s="812"/>
      <c r="K604" s="812"/>
      <c r="L604" s="812"/>
      <c r="M604" s="812"/>
      <c r="N604" s="812"/>
      <c r="O604" s="812"/>
      <c r="P604" s="813"/>
      <c r="Q604" s="813"/>
      <c r="R604" s="813"/>
      <c r="S604" s="809"/>
      <c r="V604" s="790"/>
      <c r="W604" s="790"/>
      <c r="X604" s="790"/>
      <c r="Y604" s="790"/>
      <c r="Z604" s="790"/>
      <c r="AA604" s="790"/>
      <c r="AB604" s="790"/>
      <c r="AK604" s="754"/>
      <c r="AL604" s="754"/>
      <c r="AM604" s="754"/>
      <c r="AN604" s="754"/>
      <c r="AO604" s="754"/>
      <c r="AQ604" s="810"/>
    </row>
    <row r="605" spans="1:43" s="803" customFormat="1" ht="15" customHeight="1" outlineLevel="2" x14ac:dyDescent="0.2">
      <c r="C605" s="804"/>
      <c r="D605" s="106"/>
      <c r="E605" s="811"/>
      <c r="F605" s="811"/>
      <c r="G605" s="811"/>
      <c r="H605" s="811"/>
      <c r="I605" s="811"/>
      <c r="J605" s="811"/>
      <c r="K605" s="811"/>
      <c r="L605" s="811"/>
      <c r="M605" s="812"/>
      <c r="N605" s="812"/>
      <c r="O605" s="812"/>
      <c r="P605" s="813"/>
      <c r="Q605" s="813"/>
      <c r="R605" s="813"/>
      <c r="S605" s="809"/>
      <c r="V605" s="790"/>
      <c r="W605" s="790"/>
      <c r="X605" s="790"/>
      <c r="Y605" s="790"/>
      <c r="Z605" s="790"/>
      <c r="AA605" s="790"/>
      <c r="AB605" s="790"/>
      <c r="AK605" s="754"/>
      <c r="AL605" s="754"/>
      <c r="AM605" s="754"/>
      <c r="AN605" s="754"/>
      <c r="AO605" s="754"/>
      <c r="AQ605" s="810"/>
    </row>
    <row r="606" spans="1:43" s="803" customFormat="1" ht="15" customHeight="1" outlineLevel="2" x14ac:dyDescent="0.2">
      <c r="C606" s="804"/>
      <c r="D606" s="106"/>
      <c r="E606" s="811"/>
      <c r="F606" s="934" t="s">
        <v>652</v>
      </c>
      <c r="H606" s="936" t="s">
        <v>634</v>
      </c>
      <c r="J606" s="936" t="s">
        <v>635</v>
      </c>
      <c r="K606" s="811"/>
      <c r="L606" s="811"/>
      <c r="M606" s="812"/>
      <c r="N606" s="812"/>
      <c r="O606" s="812"/>
      <c r="P606" s="813"/>
      <c r="Q606" s="813"/>
      <c r="R606" s="813"/>
      <c r="S606" s="809"/>
      <c r="V606" s="790"/>
      <c r="W606" s="790"/>
      <c r="X606" s="790"/>
      <c r="Y606" s="790"/>
      <c r="Z606" s="790"/>
      <c r="AA606" s="790"/>
      <c r="AB606" s="790"/>
      <c r="AK606" s="754"/>
      <c r="AL606" s="754"/>
      <c r="AM606" s="754"/>
      <c r="AN606" s="754"/>
      <c r="AO606" s="754"/>
      <c r="AQ606" s="810"/>
    </row>
    <row r="607" spans="1:43" s="803" customFormat="1" ht="15" customHeight="1" outlineLevel="2" x14ac:dyDescent="0.2">
      <c r="C607" s="804"/>
      <c r="D607" s="106"/>
      <c r="E607" s="811"/>
      <c r="F607" s="935"/>
      <c r="H607" s="936"/>
      <c r="J607" s="936"/>
      <c r="K607" s="811"/>
      <c r="L607" s="811"/>
      <c r="M607" s="812"/>
      <c r="N607" s="812"/>
      <c r="O607" s="812"/>
      <c r="P607" s="813"/>
      <c r="Q607" s="813"/>
      <c r="R607" s="813"/>
      <c r="S607" s="809"/>
      <c r="V607" s="790"/>
      <c r="W607" s="790"/>
      <c r="X607" s="790"/>
      <c r="Y607" s="790"/>
      <c r="Z607" s="790"/>
      <c r="AA607" s="790"/>
      <c r="AB607" s="790"/>
      <c r="AK607" s="754"/>
      <c r="AL607" s="754"/>
      <c r="AM607" s="754"/>
      <c r="AN607" s="754"/>
      <c r="AO607" s="754"/>
      <c r="AQ607" s="810"/>
    </row>
    <row r="608" spans="1:43" s="803" customFormat="1" ht="15" customHeight="1" outlineLevel="2" x14ac:dyDescent="0.2">
      <c r="C608" s="804"/>
      <c r="D608" s="106"/>
      <c r="E608" s="811"/>
      <c r="F608" s="870">
        <f>H600</f>
        <v>552.95999999999992</v>
      </c>
      <c r="G608" s="800" t="s">
        <v>575</v>
      </c>
      <c r="H608" s="870">
        <v>10</v>
      </c>
      <c r="I608" s="800" t="s">
        <v>576</v>
      </c>
      <c r="J608" s="870">
        <f>F608*H608</f>
        <v>5529.5999999999995</v>
      </c>
      <c r="K608" s="811"/>
      <c r="L608" s="811"/>
      <c r="M608" s="812"/>
      <c r="N608" s="812"/>
      <c r="O608" s="812"/>
      <c r="P608" s="813"/>
      <c r="Q608" s="813"/>
      <c r="R608" s="813"/>
      <c r="S608" s="809"/>
      <c r="V608" s="790"/>
      <c r="W608" s="790"/>
      <c r="X608" s="790"/>
      <c r="Y608" s="790"/>
      <c r="Z608" s="790"/>
      <c r="AA608" s="790"/>
      <c r="AB608" s="790"/>
      <c r="AK608" s="754"/>
      <c r="AL608" s="754"/>
      <c r="AM608" s="754"/>
      <c r="AN608" s="754"/>
      <c r="AO608" s="754"/>
      <c r="AQ608" s="810"/>
    </row>
    <row r="609" spans="1:43" s="803" customFormat="1" ht="15" customHeight="1" outlineLevel="2" x14ac:dyDescent="0.2">
      <c r="C609" s="804"/>
      <c r="D609" s="106"/>
      <c r="E609" s="811"/>
      <c r="F609" s="811"/>
      <c r="G609" s="811"/>
      <c r="H609" s="811"/>
      <c r="I609" s="811"/>
      <c r="J609" s="811"/>
      <c r="K609" s="811"/>
      <c r="L609" s="811"/>
      <c r="M609" s="812"/>
      <c r="N609" s="812"/>
      <c r="O609" s="812"/>
      <c r="P609" s="813"/>
      <c r="Q609" s="813"/>
      <c r="R609" s="813"/>
      <c r="S609" s="809"/>
      <c r="V609" s="790"/>
      <c r="W609" s="790"/>
      <c r="X609" s="790"/>
      <c r="Y609" s="790"/>
      <c r="Z609" s="790"/>
      <c r="AA609" s="790"/>
      <c r="AB609" s="790"/>
      <c r="AK609" s="754"/>
      <c r="AL609" s="754"/>
      <c r="AM609" s="754"/>
      <c r="AN609" s="754"/>
      <c r="AO609" s="754"/>
      <c r="AQ609" s="810"/>
    </row>
    <row r="610" spans="1:43" s="815" customFormat="1" ht="15" customHeight="1" outlineLevel="2" x14ac:dyDescent="0.25">
      <c r="A610" s="814" t="str">
        <f>D602</f>
        <v>7.2.4</v>
      </c>
      <c r="C610" s="816"/>
      <c r="D610" s="817"/>
      <c r="E610" s="818"/>
      <c r="F610" s="818"/>
      <c r="G610" s="830" t="str">
        <f>CONCATENATE(V610," ","total de"," ",X610," =")</f>
        <v>transporte total de BGS =</v>
      </c>
      <c r="H610" s="863">
        <f>J608</f>
        <v>5529.5999999999995</v>
      </c>
      <c r="I610" s="820" t="str">
        <f>P602</f>
        <v>txkm</v>
      </c>
      <c r="J610" s="819"/>
      <c r="K610" s="818"/>
      <c r="L610" s="818"/>
      <c r="M610" s="821"/>
      <c r="N610" s="821"/>
      <c r="O610" s="821"/>
      <c r="P610" s="822"/>
      <c r="Q610" s="822"/>
      <c r="R610" s="822"/>
      <c r="S610" s="823"/>
      <c r="V610" s="831" t="str">
        <f>IF(P602="Unid","Quantidade",IF(P602="m","Extensão",IF(OR(P602="m²",P602="m2",P602="ha"),"Área",IF(P602="m³","Volume",IF(P602="kg","Massa",IF(P602="t","massa",IF(P602="m³xkm","transporte",IF(P602="txkm","transporte",IF(P602="gl","Quantidade",IF(P602="vb","Quantidade",IF(P602="%","percentual",IF(P602="mês","Período",""))))))))))))</f>
        <v>transporte</v>
      </c>
      <c r="W610" s="824"/>
      <c r="X610" s="831" t="s">
        <v>672</v>
      </c>
      <c r="Y610" s="824"/>
      <c r="Z610" s="824"/>
      <c r="AA610" s="824"/>
      <c r="AB610" s="824"/>
      <c r="AK610" s="825"/>
      <c r="AL610" s="825"/>
      <c r="AM610" s="825"/>
      <c r="AN610" s="825"/>
      <c r="AO610" s="825"/>
      <c r="AQ610" s="826"/>
    </row>
    <row r="611" spans="1:43" s="803" customFormat="1" ht="15" customHeight="1" outlineLevel="2" x14ac:dyDescent="0.25">
      <c r="C611" s="804"/>
      <c r="D611" s="106"/>
      <c r="E611" s="818"/>
      <c r="F611" s="818"/>
      <c r="G611" s="818"/>
      <c r="H611" s="819"/>
      <c r="I611" s="820"/>
      <c r="J611" s="819"/>
      <c r="K611" s="818"/>
      <c r="L611" s="818"/>
      <c r="M611" s="821"/>
      <c r="N611" s="821"/>
      <c r="O611" s="821"/>
      <c r="P611" s="822"/>
      <c r="Q611" s="822"/>
      <c r="R611" s="822"/>
      <c r="S611" s="823"/>
      <c r="T611" s="815"/>
      <c r="U611" s="815"/>
      <c r="V611" s="824"/>
      <c r="W611" s="824"/>
      <c r="X611" s="824"/>
      <c r="Y611" s="790"/>
      <c r="Z611" s="790"/>
      <c r="AA611" s="790"/>
      <c r="AB611" s="790"/>
      <c r="AK611" s="754"/>
      <c r="AL611" s="754"/>
      <c r="AM611" s="754"/>
      <c r="AN611" s="754"/>
      <c r="AO611" s="754"/>
      <c r="AQ611" s="810"/>
    </row>
    <row r="612" spans="1:43" s="795" customFormat="1" ht="30" customHeight="1" outlineLevel="2" x14ac:dyDescent="0.2">
      <c r="C612" s="796"/>
      <c r="D612" s="797" t="s">
        <v>435</v>
      </c>
      <c r="E612" s="867" t="str">
        <f>VLOOKUP($D612,'OR - GERAL'!$D:$AB,4,FALSE)</f>
        <v>DER/Rod.</v>
      </c>
      <c r="F612" s="862">
        <f>VLOOKUP($D612,'OR - GERAL'!$D:$AB,7,FALSE)</f>
        <v>40111</v>
      </c>
      <c r="G612" s="937" t="str">
        <f>VLOOKUP($D612,'OR - GERAL'!D:AB,10,FALSE)</f>
        <v>Imprimação inclusive fornecimento e transporte CM-30</v>
      </c>
      <c r="H612" s="937"/>
      <c r="I612" s="937"/>
      <c r="J612" s="937"/>
      <c r="K612" s="937"/>
      <c r="L612" s="937"/>
      <c r="M612" s="937"/>
      <c r="N612" s="937"/>
      <c r="O612" s="937"/>
      <c r="P612" s="862" t="str">
        <f>VLOOKUP($D612,'OR - GERAL'!$D:$AB,13,FALSE)</f>
        <v>m²</v>
      </c>
      <c r="Q612" s="798"/>
      <c r="R612" s="798"/>
      <c r="S612" s="799"/>
      <c r="V612" s="800"/>
      <c r="W612" s="800"/>
      <c r="X612" s="800"/>
      <c r="Y612" s="800"/>
      <c r="Z612" s="800"/>
      <c r="AA612" s="800"/>
      <c r="AB612" s="800"/>
      <c r="AK612" s="801"/>
      <c r="AL612" s="801"/>
      <c r="AM612" s="801"/>
      <c r="AN612" s="801"/>
      <c r="AO612" s="801"/>
      <c r="AQ612" s="802"/>
    </row>
    <row r="613" spans="1:43" s="803" customFormat="1" ht="15" customHeight="1" outlineLevel="2" x14ac:dyDescent="0.2">
      <c r="C613" s="804"/>
      <c r="D613" s="805"/>
      <c r="E613" s="805"/>
      <c r="F613" s="806"/>
      <c r="G613" s="807"/>
      <c r="H613" s="807"/>
      <c r="I613" s="807"/>
      <c r="J613" s="807"/>
      <c r="K613" s="807"/>
      <c r="L613" s="807"/>
      <c r="M613" s="807"/>
      <c r="N613" s="807"/>
      <c r="O613" s="807"/>
      <c r="P613" s="808"/>
      <c r="Q613" s="808"/>
      <c r="R613" s="808"/>
      <c r="S613" s="809"/>
      <c r="V613" s="790"/>
      <c r="W613" s="790"/>
      <c r="X613" s="790"/>
      <c r="Y613" s="790"/>
      <c r="Z613" s="790"/>
      <c r="AA613" s="790"/>
      <c r="AB613" s="790"/>
      <c r="AK613" s="754"/>
      <c r="AL613" s="754"/>
      <c r="AM613" s="754"/>
      <c r="AN613" s="754"/>
      <c r="AO613" s="754"/>
      <c r="AQ613" s="810"/>
    </row>
    <row r="614" spans="1:43" s="803" customFormat="1" ht="15" customHeight="1" outlineLevel="2" x14ac:dyDescent="0.2">
      <c r="C614" s="804"/>
      <c r="D614" s="106"/>
      <c r="E614" s="869" t="s">
        <v>690</v>
      </c>
      <c r="F614" s="835"/>
      <c r="G614" s="812"/>
      <c r="H614" s="812"/>
      <c r="I614" s="812"/>
      <c r="J614" s="812"/>
      <c r="K614" s="812"/>
      <c r="L614" s="812"/>
      <c r="M614" s="812"/>
      <c r="N614" s="812"/>
      <c r="O614" s="812"/>
      <c r="P614" s="813"/>
      <c r="Q614" s="813"/>
      <c r="R614" s="813"/>
      <c r="S614" s="809"/>
      <c r="V614" s="790"/>
      <c r="W614" s="790"/>
      <c r="X614" s="790"/>
      <c r="Y614" s="790"/>
      <c r="Z614" s="790"/>
      <c r="AA614" s="790"/>
      <c r="AB614" s="790"/>
      <c r="AK614" s="754"/>
      <c r="AL614" s="754"/>
      <c r="AM614" s="754"/>
      <c r="AN614" s="754"/>
      <c r="AO614" s="754"/>
      <c r="AQ614" s="810"/>
    </row>
    <row r="615" spans="1:43" s="803" customFormat="1" ht="15" customHeight="1" outlineLevel="2" x14ac:dyDescent="0.2">
      <c r="C615" s="804"/>
      <c r="D615" s="106"/>
      <c r="E615" s="811"/>
      <c r="F615" s="811"/>
      <c r="G615" s="811"/>
      <c r="H615" s="811"/>
      <c r="I615" s="811"/>
      <c r="J615" s="811"/>
      <c r="K615" s="811"/>
      <c r="L615" s="811"/>
      <c r="M615" s="812"/>
      <c r="N615" s="812"/>
      <c r="O615" s="812"/>
      <c r="P615" s="813"/>
      <c r="Q615" s="813"/>
      <c r="R615" s="813"/>
      <c r="S615" s="809"/>
      <c r="V615" s="790"/>
      <c r="W615" s="790"/>
      <c r="X615" s="790"/>
      <c r="Y615" s="790"/>
      <c r="Z615" s="790"/>
      <c r="AA615" s="790"/>
      <c r="AB615" s="790"/>
      <c r="AK615" s="754"/>
      <c r="AL615" s="754"/>
      <c r="AM615" s="754"/>
      <c r="AN615" s="754"/>
      <c r="AO615" s="754"/>
      <c r="AQ615" s="810"/>
    </row>
    <row r="616" spans="1:43" s="815" customFormat="1" ht="15" customHeight="1" outlineLevel="2" x14ac:dyDescent="0.25">
      <c r="A616" s="814" t="str">
        <f>D612</f>
        <v>7.2.5</v>
      </c>
      <c r="C616" s="816"/>
      <c r="D616" s="817"/>
      <c r="E616" s="818"/>
      <c r="F616" s="818"/>
      <c r="G616" s="830"/>
      <c r="H616" s="863">
        <f>H580</f>
        <v>1152</v>
      </c>
      <c r="I616" s="820" t="str">
        <f>P612</f>
        <v>m²</v>
      </c>
      <c r="J616" s="819"/>
      <c r="K616" s="818"/>
      <c r="L616" s="818"/>
      <c r="M616" s="821"/>
      <c r="N616" s="821"/>
      <c r="O616" s="821"/>
      <c r="P616" s="822"/>
      <c r="Q616" s="822"/>
      <c r="R616" s="822"/>
      <c r="S616" s="823"/>
      <c r="V616" s="831" t="str">
        <f>IF(P612="Unid","Quantidade",IF(P612="m","Extensão",IF(OR(P612="m²",P612="m2",P612="ha"),"Área",IF(P612="m³","Volume",IF(P612="kg","Massa",IF(P612="t","massa",IF(P612="m³xkm","transporte",IF(P612="txkm","transporte",IF(P612="gl","Quantidade",IF(P612="vb","Quantidade",IF(P612="%","percentual",IF(P612="mês","Período",""))))))))))))</f>
        <v>Área</v>
      </c>
      <c r="W616" s="824"/>
      <c r="X616" s="831" t="e">
        <f ca="1">_xlfn.TEXTBEFORE(G612," ")</f>
        <v>#NAME?</v>
      </c>
      <c r="Y616" s="824"/>
      <c r="Z616" s="824"/>
      <c r="AA616" s="824"/>
      <c r="AB616" s="824"/>
      <c r="AK616" s="825"/>
      <c r="AL616" s="825"/>
      <c r="AM616" s="825"/>
      <c r="AN616" s="825"/>
      <c r="AO616" s="825"/>
      <c r="AQ616" s="826"/>
    </row>
    <row r="617" spans="1:43" s="803" customFormat="1" ht="15" customHeight="1" outlineLevel="2" x14ac:dyDescent="0.25">
      <c r="C617" s="804"/>
      <c r="D617" s="106"/>
      <c r="E617" s="818"/>
      <c r="F617" s="818"/>
      <c r="G617" s="818"/>
      <c r="H617" s="819"/>
      <c r="I617" s="820"/>
      <c r="J617" s="819"/>
      <c r="K617" s="818"/>
      <c r="L617" s="818"/>
      <c r="M617" s="821"/>
      <c r="N617" s="821"/>
      <c r="O617" s="821"/>
      <c r="P617" s="822"/>
      <c r="Q617" s="822"/>
      <c r="R617" s="822"/>
      <c r="S617" s="823"/>
      <c r="T617" s="815"/>
      <c r="U617" s="815"/>
      <c r="V617" s="824"/>
      <c r="W617" s="824"/>
      <c r="X617" s="824"/>
      <c r="Y617" s="790"/>
      <c r="Z617" s="790"/>
      <c r="AA617" s="790"/>
      <c r="AB617" s="790"/>
      <c r="AK617" s="754"/>
      <c r="AL617" s="754"/>
      <c r="AM617" s="754"/>
      <c r="AN617" s="754"/>
      <c r="AO617" s="754"/>
      <c r="AQ617" s="810"/>
    </row>
    <row r="618" spans="1:43" s="795" customFormat="1" ht="30" customHeight="1" outlineLevel="2" x14ac:dyDescent="0.2">
      <c r="C618" s="796"/>
      <c r="D618" s="797" t="s">
        <v>436</v>
      </c>
      <c r="E618" s="867" t="str">
        <f>VLOOKUP($D618,'OR - GERAL'!$D:$AB,4,FALSE)</f>
        <v>SINAPI-ES</v>
      </c>
      <c r="F618" s="862" t="str">
        <f>VLOOKUP($D618,'OR - GERAL'!$D:$AB,7,FALSE)</f>
        <v>95995</v>
      </c>
      <c r="G618" s="937" t="str">
        <f>VLOOKUP($D618,'OR - GERAL'!D:AB,10,FALSE)</f>
        <v>Execução De Pavimento Com Aplicação De Concreto Asfáltico, Camada De Rolamento - Exclusive Carga E Transporte. Af_11/2019</v>
      </c>
      <c r="H618" s="937"/>
      <c r="I618" s="937"/>
      <c r="J618" s="937"/>
      <c r="K618" s="937"/>
      <c r="L618" s="937"/>
      <c r="M618" s="937"/>
      <c r="N618" s="937"/>
      <c r="O618" s="937"/>
      <c r="P618" s="862" t="str">
        <f>VLOOKUP($D618,'OR - GERAL'!$D:$AB,13,FALSE)</f>
        <v>m³</v>
      </c>
      <c r="Q618" s="798"/>
      <c r="R618" s="798"/>
      <c r="S618" s="799"/>
      <c r="V618" s="800"/>
      <c r="W618" s="800"/>
      <c r="X618" s="800"/>
      <c r="Y618" s="800"/>
      <c r="Z618" s="800"/>
      <c r="AA618" s="800"/>
      <c r="AB618" s="800"/>
      <c r="AK618" s="801"/>
      <c r="AL618" s="801"/>
      <c r="AM618" s="801"/>
      <c r="AN618" s="801"/>
      <c r="AO618" s="801"/>
      <c r="AQ618" s="802"/>
    </row>
    <row r="619" spans="1:43" s="803" customFormat="1" ht="15" customHeight="1" outlineLevel="2" x14ac:dyDescent="0.2">
      <c r="C619" s="804"/>
      <c r="D619" s="106"/>
      <c r="E619" s="106"/>
      <c r="F619" s="835"/>
      <c r="G619" s="812"/>
      <c r="H619" s="812"/>
      <c r="I619" s="812"/>
      <c r="J619" s="812"/>
      <c r="K619" s="812"/>
      <c r="L619" s="812"/>
      <c r="M619" s="812"/>
      <c r="N619" s="812"/>
      <c r="O619" s="812"/>
      <c r="P619" s="813"/>
      <c r="Q619" s="813"/>
      <c r="R619" s="813"/>
      <c r="S619" s="809"/>
      <c r="V619" s="790"/>
      <c r="W619" s="790"/>
      <c r="X619" s="790"/>
      <c r="Y619" s="790"/>
      <c r="Z619" s="790"/>
      <c r="AA619" s="790"/>
      <c r="AB619" s="790"/>
      <c r="AK619" s="754"/>
      <c r="AL619" s="754"/>
      <c r="AM619" s="754"/>
      <c r="AN619" s="754"/>
      <c r="AO619" s="754"/>
      <c r="AQ619" s="810"/>
    </row>
    <row r="620" spans="1:43" s="803" customFormat="1" ht="15" customHeight="1" outlineLevel="2" x14ac:dyDescent="0.2">
      <c r="C620" s="804"/>
      <c r="D620" s="106"/>
      <c r="E620" s="869" t="s">
        <v>682</v>
      </c>
      <c r="F620" s="835"/>
      <c r="G620" s="812"/>
      <c r="H620" s="812"/>
      <c r="I620" s="812"/>
      <c r="J620" s="812"/>
      <c r="K620" s="812"/>
      <c r="L620" s="812"/>
      <c r="M620" s="812"/>
      <c r="N620" s="812"/>
      <c r="O620" s="812"/>
      <c r="P620" s="813"/>
      <c r="Q620" s="813"/>
      <c r="R620" s="813"/>
      <c r="S620" s="809"/>
      <c r="V620" s="790"/>
      <c r="W620" s="790"/>
      <c r="X620" s="790"/>
      <c r="Y620" s="790"/>
      <c r="Z620" s="790"/>
      <c r="AA620" s="790"/>
      <c r="AB620" s="790"/>
      <c r="AK620" s="754"/>
      <c r="AL620" s="754"/>
      <c r="AM620" s="754"/>
      <c r="AN620" s="754"/>
      <c r="AO620" s="754"/>
      <c r="AQ620" s="810"/>
    </row>
    <row r="621" spans="1:43" s="803" customFormat="1" ht="15" customHeight="1" outlineLevel="2" x14ac:dyDescent="0.2">
      <c r="C621" s="804"/>
      <c r="D621" s="106"/>
      <c r="E621" s="811"/>
      <c r="F621" s="811"/>
      <c r="G621" s="811"/>
      <c r="H621" s="811"/>
      <c r="I621" s="811"/>
      <c r="J621" s="811"/>
      <c r="K621" s="811"/>
      <c r="L621" s="811"/>
      <c r="M621" s="812"/>
      <c r="N621" s="812"/>
      <c r="O621" s="812"/>
      <c r="P621" s="813"/>
      <c r="Q621" s="813"/>
      <c r="R621" s="813"/>
      <c r="S621" s="809"/>
      <c r="V621" s="790"/>
      <c r="W621" s="790"/>
      <c r="X621" s="790"/>
      <c r="Y621" s="790"/>
      <c r="Z621" s="790"/>
      <c r="AA621" s="790"/>
      <c r="AB621" s="790"/>
      <c r="AK621" s="754"/>
      <c r="AL621" s="754"/>
      <c r="AM621" s="754"/>
      <c r="AN621" s="754"/>
      <c r="AO621" s="754"/>
      <c r="AQ621" s="810"/>
    </row>
    <row r="622" spans="1:43" s="803" customFormat="1" ht="15" customHeight="1" outlineLevel="2" x14ac:dyDescent="0.2">
      <c r="C622" s="804"/>
      <c r="D622" s="106"/>
      <c r="E622" s="95"/>
      <c r="F622" s="934" t="s">
        <v>671</v>
      </c>
      <c r="G622" s="95"/>
      <c r="H622" s="936" t="s">
        <v>580</v>
      </c>
      <c r="J622" s="936" t="s">
        <v>584</v>
      </c>
      <c r="R622" s="813"/>
      <c r="S622" s="809"/>
      <c r="V622" s="790"/>
      <c r="W622" s="790"/>
      <c r="X622" s="790"/>
      <c r="Y622" s="790"/>
      <c r="Z622" s="790"/>
      <c r="AA622" s="790"/>
      <c r="AB622" s="790"/>
      <c r="AK622" s="754"/>
      <c r="AL622" s="754"/>
      <c r="AM622" s="754"/>
      <c r="AN622" s="754"/>
      <c r="AO622" s="754"/>
      <c r="AQ622" s="810"/>
    </row>
    <row r="623" spans="1:43" s="803" customFormat="1" ht="15" customHeight="1" outlineLevel="2" x14ac:dyDescent="0.2">
      <c r="C623" s="804"/>
      <c r="D623" s="106"/>
      <c r="E623" s="95"/>
      <c r="F623" s="935"/>
      <c r="G623" s="95"/>
      <c r="H623" s="936"/>
      <c r="J623" s="936"/>
      <c r="R623" s="813"/>
      <c r="S623" s="809"/>
      <c r="V623" s="790"/>
      <c r="W623" s="790"/>
      <c r="X623" s="790"/>
      <c r="Y623" s="790"/>
      <c r="Z623" s="790"/>
      <c r="AA623" s="790"/>
      <c r="AB623" s="790"/>
      <c r="AK623" s="754"/>
      <c r="AL623" s="754"/>
      <c r="AM623" s="754"/>
      <c r="AN623" s="754"/>
      <c r="AO623" s="754"/>
      <c r="AQ623" s="810"/>
    </row>
    <row r="624" spans="1:43" s="803" customFormat="1" ht="15" customHeight="1" outlineLevel="2" x14ac:dyDescent="0.2">
      <c r="C624" s="804"/>
      <c r="D624" s="106"/>
      <c r="E624" s="875"/>
      <c r="F624" s="870">
        <f>H616</f>
        <v>1152</v>
      </c>
      <c r="G624" s="800" t="s">
        <v>575</v>
      </c>
      <c r="H624" s="870">
        <v>0.03</v>
      </c>
      <c r="I624" s="800" t="s">
        <v>576</v>
      </c>
      <c r="J624" s="870">
        <f>F624*H624</f>
        <v>34.56</v>
      </c>
      <c r="K624" s="800"/>
      <c r="L624" s="800"/>
      <c r="M624" s="800"/>
      <c r="O624" s="800"/>
      <c r="R624" s="813"/>
      <c r="S624" s="809"/>
      <c r="V624" s="790"/>
      <c r="W624" s="790"/>
      <c r="X624" s="790"/>
      <c r="Y624" s="790"/>
      <c r="Z624" s="790"/>
      <c r="AA624" s="790"/>
      <c r="AB624" s="790"/>
      <c r="AK624" s="754"/>
      <c r="AL624" s="754"/>
      <c r="AM624" s="754"/>
      <c r="AN624" s="754"/>
      <c r="AO624" s="754"/>
      <c r="AQ624" s="810"/>
    </row>
    <row r="625" spans="1:43" s="803" customFormat="1" ht="15" customHeight="1" outlineLevel="2" x14ac:dyDescent="0.2">
      <c r="C625" s="804"/>
      <c r="D625" s="106"/>
      <c r="E625" s="811"/>
      <c r="F625" s="811"/>
      <c r="G625" s="811"/>
      <c r="H625" s="811"/>
      <c r="I625" s="811"/>
      <c r="J625" s="811"/>
      <c r="K625" s="811"/>
      <c r="L625" s="811"/>
      <c r="M625" s="812"/>
      <c r="N625" s="812"/>
      <c r="O625" s="812"/>
      <c r="P625" s="813"/>
      <c r="Q625" s="813"/>
      <c r="R625" s="813"/>
      <c r="S625" s="809"/>
      <c r="V625" s="790"/>
      <c r="W625" s="790"/>
      <c r="X625" s="790"/>
      <c r="Y625" s="790"/>
      <c r="Z625" s="790"/>
      <c r="AA625" s="790"/>
      <c r="AB625" s="790"/>
      <c r="AK625" s="754"/>
      <c r="AL625" s="754"/>
      <c r="AM625" s="754"/>
      <c r="AN625" s="754"/>
      <c r="AO625" s="754"/>
      <c r="AQ625" s="810"/>
    </row>
    <row r="626" spans="1:43" s="815" customFormat="1" ht="15" customHeight="1" outlineLevel="2" x14ac:dyDescent="0.25">
      <c r="A626" s="814" t="str">
        <f>D618</f>
        <v>7.2.6</v>
      </c>
      <c r="C626" s="816"/>
      <c r="D626" s="817"/>
      <c r="E626" s="818"/>
      <c r="F626" s="818"/>
      <c r="G626" s="830" t="str">
        <f>CONCATENATE(V626," ","total de"," ",X626," =")</f>
        <v>Volume total de CBUQ =</v>
      </c>
      <c r="H626" s="863">
        <f>J624</f>
        <v>34.56</v>
      </c>
      <c r="I626" s="820" t="str">
        <f>P618</f>
        <v>m³</v>
      </c>
      <c r="J626" s="819"/>
      <c r="K626" s="818"/>
      <c r="L626" s="818"/>
      <c r="M626" s="821"/>
      <c r="N626" s="821"/>
      <c r="O626" s="821"/>
      <c r="P626" s="822"/>
      <c r="Q626" s="822"/>
      <c r="R626" s="822"/>
      <c r="S626" s="823"/>
      <c r="V626" s="831" t="str">
        <f>IF(P618="Unid","Quantidade",IF(P618="m","Extensão",IF(OR(P618="m²",P618="m2",P618="ha"),"Área",IF(P618="m³","Volume",IF(P618="kg","Massa",IF(P618="t","massa",IF(P618="m³xkm","transporte",IF(P618="txkm","transporte",IF(P618="gl","Quantidade",IF(P618="vb","Quantidade",IF(P618="%","percentual",IF(P618="mês","Período",""))))))))))))</f>
        <v>Volume</v>
      </c>
      <c r="W626" s="824"/>
      <c r="X626" s="831" t="s">
        <v>683</v>
      </c>
      <c r="Y626" s="824"/>
      <c r="Z626" s="824"/>
      <c r="AA626" s="824"/>
      <c r="AB626" s="824"/>
      <c r="AK626" s="825"/>
      <c r="AL626" s="825"/>
      <c r="AM626" s="825"/>
      <c r="AN626" s="825"/>
      <c r="AO626" s="825"/>
      <c r="AQ626" s="826"/>
    </row>
    <row r="627" spans="1:43" s="803" customFormat="1" ht="15" customHeight="1" outlineLevel="2" x14ac:dyDescent="0.25">
      <c r="C627" s="804"/>
      <c r="D627" s="106"/>
      <c r="E627" s="818"/>
      <c r="F627" s="818"/>
      <c r="G627" s="818"/>
      <c r="H627" s="819"/>
      <c r="I627" s="820"/>
      <c r="J627" s="819"/>
      <c r="K627" s="818"/>
      <c r="L627" s="818"/>
      <c r="M627" s="821"/>
      <c r="N627" s="821"/>
      <c r="O627" s="821"/>
      <c r="P627" s="822"/>
      <c r="Q627" s="822"/>
      <c r="R627" s="822"/>
      <c r="S627" s="823"/>
      <c r="T627" s="815"/>
      <c r="U627" s="815"/>
      <c r="V627" s="824"/>
      <c r="W627" s="824"/>
      <c r="X627" s="824"/>
      <c r="Y627" s="790"/>
      <c r="Z627" s="790"/>
      <c r="AA627" s="790"/>
      <c r="AB627" s="790"/>
      <c r="AK627" s="754"/>
      <c r="AL627" s="754"/>
      <c r="AM627" s="754"/>
      <c r="AN627" s="754"/>
      <c r="AO627" s="754"/>
      <c r="AQ627" s="810"/>
    </row>
    <row r="628" spans="1:43" s="795" customFormat="1" ht="30" customHeight="1" outlineLevel="2" x14ac:dyDescent="0.2">
      <c r="C628" s="796"/>
      <c r="D628" s="797" t="s">
        <v>437</v>
      </c>
      <c r="E628" s="867" t="str">
        <f>VLOOKUP($D628,'OR - GERAL'!$D:$AB,4,FALSE)</f>
        <v>SICRO-ES</v>
      </c>
      <c r="F628" s="862" t="str">
        <f>VLOOKUP($D628,'OR - GERAL'!$D:$AB,7,FALSE)</f>
        <v>5914643</v>
      </c>
      <c r="G628" s="937" t="str">
        <f>VLOOKUP($D628,'OR - GERAL'!D:AB,10,FALSE)</f>
        <v>Carga, Manobra E Descarga De Mistura Betuminosa A Quente Em Caminhão Basculante De 6 M³ - Carga Em Usina De Asfalto 100/140 T/H E Descarga Em Vibroacabadora</v>
      </c>
      <c r="H628" s="937"/>
      <c r="I628" s="937"/>
      <c r="J628" s="937"/>
      <c r="K628" s="937"/>
      <c r="L628" s="937"/>
      <c r="M628" s="937"/>
      <c r="N628" s="937"/>
      <c r="O628" s="937"/>
      <c r="P628" s="862" t="str">
        <f>VLOOKUP($D628,'OR - GERAL'!$D:$AB,13,FALSE)</f>
        <v>t</v>
      </c>
      <c r="Q628" s="798"/>
      <c r="R628" s="798"/>
      <c r="S628" s="799"/>
      <c r="V628" s="800"/>
      <c r="W628" s="800"/>
      <c r="X628" s="800"/>
      <c r="Y628" s="800"/>
      <c r="Z628" s="800"/>
      <c r="AA628" s="800"/>
      <c r="AB628" s="800"/>
      <c r="AK628" s="801"/>
      <c r="AL628" s="801"/>
      <c r="AM628" s="801"/>
      <c r="AN628" s="801"/>
      <c r="AO628" s="801"/>
      <c r="AQ628" s="802"/>
    </row>
    <row r="629" spans="1:43" s="803" customFormat="1" ht="15" customHeight="1" outlineLevel="2" x14ac:dyDescent="0.2">
      <c r="C629" s="804"/>
      <c r="D629" s="805"/>
      <c r="E629" s="805"/>
      <c r="F629" s="806"/>
      <c r="G629" s="807"/>
      <c r="H629" s="807"/>
      <c r="I629" s="807"/>
      <c r="J629" s="807"/>
      <c r="K629" s="807"/>
      <c r="L629" s="807"/>
      <c r="M629" s="807"/>
      <c r="N629" s="807"/>
      <c r="O629" s="807"/>
      <c r="P629" s="808"/>
      <c r="Q629" s="808"/>
      <c r="R629" s="808"/>
      <c r="S629" s="809"/>
      <c r="V629" s="790"/>
      <c r="W629" s="790"/>
      <c r="X629" s="790"/>
      <c r="Y629" s="790"/>
      <c r="Z629" s="790"/>
      <c r="AA629" s="790"/>
      <c r="AB629" s="790"/>
      <c r="AK629" s="754"/>
      <c r="AL629" s="754"/>
      <c r="AM629" s="754"/>
      <c r="AN629" s="754"/>
      <c r="AO629" s="754"/>
      <c r="AQ629" s="810"/>
    </row>
    <row r="630" spans="1:43" s="803" customFormat="1" ht="15" customHeight="1" outlineLevel="2" x14ac:dyDescent="0.2">
      <c r="C630" s="804"/>
      <c r="D630" s="106"/>
      <c r="E630" s="869" t="s">
        <v>684</v>
      </c>
      <c r="F630" s="835"/>
      <c r="G630" s="812"/>
      <c r="H630" s="812"/>
      <c r="I630" s="812"/>
      <c r="J630" s="812"/>
      <c r="K630" s="812"/>
      <c r="L630" s="812"/>
      <c r="M630" s="812"/>
      <c r="N630" s="812"/>
      <c r="O630" s="812"/>
      <c r="P630" s="813"/>
      <c r="Q630" s="813"/>
      <c r="R630" s="813"/>
      <c r="S630" s="809"/>
      <c r="V630" s="790"/>
      <c r="W630" s="790"/>
      <c r="X630" s="790"/>
      <c r="Y630" s="790"/>
      <c r="Z630" s="790"/>
      <c r="AA630" s="790"/>
      <c r="AB630" s="790"/>
      <c r="AK630" s="754"/>
      <c r="AL630" s="754"/>
      <c r="AM630" s="754"/>
      <c r="AN630" s="754"/>
      <c r="AO630" s="754"/>
      <c r="AQ630" s="810"/>
    </row>
    <row r="631" spans="1:43" s="803" customFormat="1" ht="15" customHeight="1" outlineLevel="2" x14ac:dyDescent="0.2">
      <c r="C631" s="804"/>
      <c r="D631" s="106"/>
      <c r="E631" s="811"/>
      <c r="F631" s="811"/>
      <c r="G631" s="811"/>
      <c r="H631" s="811"/>
      <c r="I631" s="811"/>
      <c r="J631" s="811"/>
      <c r="K631" s="811"/>
      <c r="L631" s="811"/>
      <c r="M631" s="812"/>
      <c r="N631" s="812"/>
      <c r="O631" s="812"/>
      <c r="P631" s="813"/>
      <c r="Q631" s="813"/>
      <c r="R631" s="813"/>
      <c r="S631" s="809"/>
      <c r="V631" s="790"/>
      <c r="W631" s="790"/>
      <c r="X631" s="790"/>
      <c r="Y631" s="790"/>
      <c r="Z631" s="790"/>
      <c r="AA631" s="790"/>
      <c r="AB631" s="790"/>
      <c r="AK631" s="754"/>
      <c r="AL631" s="754"/>
      <c r="AM631" s="754"/>
      <c r="AN631" s="754"/>
      <c r="AO631" s="754"/>
      <c r="AQ631" s="810"/>
    </row>
    <row r="632" spans="1:43" s="803" customFormat="1" ht="15" customHeight="1" outlineLevel="2" x14ac:dyDescent="0.2">
      <c r="C632" s="804"/>
      <c r="D632" s="106"/>
      <c r="E632" s="811"/>
      <c r="F632" s="936" t="s">
        <v>685</v>
      </c>
      <c r="H632" s="936" t="s">
        <v>633</v>
      </c>
      <c r="I632" s="811"/>
      <c r="J632" s="934" t="s">
        <v>686</v>
      </c>
      <c r="K632" s="811"/>
      <c r="L632" s="811"/>
      <c r="M632" s="812"/>
      <c r="N632" s="812"/>
      <c r="O632" s="812"/>
      <c r="P632" s="813"/>
      <c r="Q632" s="813"/>
      <c r="R632" s="813"/>
      <c r="S632" s="809"/>
      <c r="V632" s="790"/>
      <c r="W632" s="790"/>
      <c r="X632" s="790"/>
      <c r="Y632" s="790"/>
      <c r="Z632" s="790"/>
      <c r="AA632" s="790"/>
      <c r="AB632" s="790"/>
      <c r="AK632" s="754"/>
      <c r="AL632" s="754"/>
      <c r="AM632" s="754"/>
      <c r="AN632" s="754"/>
      <c r="AO632" s="754"/>
      <c r="AQ632" s="810"/>
    </row>
    <row r="633" spans="1:43" s="803" customFormat="1" ht="15" customHeight="1" outlineLevel="2" x14ac:dyDescent="0.2">
      <c r="C633" s="804"/>
      <c r="D633" s="106"/>
      <c r="E633" s="811"/>
      <c r="F633" s="936"/>
      <c r="H633" s="936"/>
      <c r="I633" s="811"/>
      <c r="J633" s="935"/>
      <c r="K633" s="811"/>
      <c r="L633" s="811"/>
      <c r="M633" s="812"/>
      <c r="N633" s="812"/>
      <c r="O633" s="812"/>
      <c r="P633" s="813"/>
      <c r="Q633" s="813"/>
      <c r="R633" s="813"/>
      <c r="S633" s="809"/>
      <c r="V633" s="790"/>
      <c r="W633" s="790"/>
      <c r="X633" s="790"/>
      <c r="Y633" s="790"/>
      <c r="Z633" s="790"/>
      <c r="AA633" s="790"/>
      <c r="AB633" s="790"/>
      <c r="AK633" s="754"/>
      <c r="AL633" s="754"/>
      <c r="AM633" s="754"/>
      <c r="AN633" s="754"/>
      <c r="AO633" s="754"/>
      <c r="AQ633" s="810"/>
    </row>
    <row r="634" spans="1:43" s="803" customFormat="1" ht="15" customHeight="1" outlineLevel="2" x14ac:dyDescent="0.2">
      <c r="C634" s="804"/>
      <c r="D634" s="106"/>
      <c r="E634" s="811"/>
      <c r="F634" s="870">
        <f>H626</f>
        <v>34.56</v>
      </c>
      <c r="G634" s="800" t="s">
        <v>575</v>
      </c>
      <c r="H634" s="870">
        <v>2.4500000000000002</v>
      </c>
      <c r="I634" s="800" t="s">
        <v>576</v>
      </c>
      <c r="J634" s="870">
        <f>F634*H634</f>
        <v>84.672000000000011</v>
      </c>
      <c r="K634" s="811"/>
      <c r="L634" s="811"/>
      <c r="M634" s="812"/>
      <c r="N634" s="812"/>
      <c r="O634" s="812"/>
      <c r="P634" s="813"/>
      <c r="Q634" s="813"/>
      <c r="R634" s="813"/>
      <c r="S634" s="809"/>
      <c r="V634" s="790"/>
      <c r="W634" s="790"/>
      <c r="X634" s="790"/>
      <c r="Y634" s="790"/>
      <c r="Z634" s="790"/>
      <c r="AA634" s="790"/>
      <c r="AB634" s="790"/>
      <c r="AK634" s="754"/>
      <c r="AL634" s="754"/>
      <c r="AM634" s="754"/>
      <c r="AN634" s="754"/>
      <c r="AO634" s="754"/>
      <c r="AQ634" s="810"/>
    </row>
    <row r="635" spans="1:43" s="803" customFormat="1" ht="15" customHeight="1" outlineLevel="2" x14ac:dyDescent="0.2">
      <c r="C635" s="804"/>
      <c r="D635" s="106"/>
      <c r="E635" s="811"/>
      <c r="F635" s="811"/>
      <c r="G635" s="811"/>
      <c r="H635" s="811"/>
      <c r="I635" s="811"/>
      <c r="J635" s="811"/>
      <c r="K635" s="811"/>
      <c r="L635" s="811"/>
      <c r="M635" s="812"/>
      <c r="N635" s="812"/>
      <c r="O635" s="812"/>
      <c r="P635" s="813"/>
      <c r="Q635" s="813"/>
      <c r="R635" s="813"/>
      <c r="S635" s="809"/>
      <c r="V635" s="790"/>
      <c r="W635" s="790"/>
      <c r="X635" s="790"/>
      <c r="Y635" s="790"/>
      <c r="Z635" s="790"/>
      <c r="AA635" s="790"/>
      <c r="AB635" s="790"/>
      <c r="AK635" s="754"/>
      <c r="AL635" s="754"/>
      <c r="AM635" s="754"/>
      <c r="AN635" s="754"/>
      <c r="AO635" s="754"/>
      <c r="AQ635" s="810"/>
    </row>
    <row r="636" spans="1:43" s="815" customFormat="1" ht="15" customHeight="1" outlineLevel="2" x14ac:dyDescent="0.25">
      <c r="A636" s="814" t="str">
        <f>D628</f>
        <v>7.2.7</v>
      </c>
      <c r="C636" s="816"/>
      <c r="D636" s="817"/>
      <c r="E636" s="818"/>
      <c r="F636" s="818"/>
      <c r="G636" s="830"/>
      <c r="H636" s="863">
        <f>J634</f>
        <v>84.672000000000011</v>
      </c>
      <c r="I636" s="820" t="str">
        <f>P628</f>
        <v>t</v>
      </c>
      <c r="J636" s="819"/>
      <c r="K636" s="818"/>
      <c r="L636" s="818"/>
      <c r="M636" s="821"/>
      <c r="N636" s="821"/>
      <c r="O636" s="821"/>
      <c r="P636" s="822"/>
      <c r="Q636" s="822"/>
      <c r="R636" s="822"/>
      <c r="S636" s="823"/>
      <c r="V636" s="831" t="str">
        <f>IF(P628="Unid","Quantidade",IF(P628="m","Extensão",IF(OR(P628="m²",P628="m2",P628="ha"),"Área",IF(P628="m³","Volume",IF(P628="kg","Massa",IF(P628="t","massa",IF(P628="m³xkm","transporte",IF(P628="txkm","transporte",IF(P628="gl","Quantidade",IF(P628="vb","Quantidade",IF(P628="%","percentual",IF(P628="mês","Período",""))))))))))))</f>
        <v>massa</v>
      </c>
      <c r="W636" s="824"/>
      <c r="X636" s="831" t="e">
        <f ca="1">_xlfn.TEXTBEFORE(G628," ")</f>
        <v>#NAME?</v>
      </c>
      <c r="Y636" s="824"/>
      <c r="Z636" s="824"/>
      <c r="AA636" s="824"/>
      <c r="AB636" s="824"/>
      <c r="AK636" s="825"/>
      <c r="AL636" s="825"/>
      <c r="AM636" s="825"/>
      <c r="AN636" s="825"/>
      <c r="AO636" s="825"/>
      <c r="AQ636" s="826"/>
    </row>
    <row r="637" spans="1:43" s="803" customFormat="1" ht="15" customHeight="1" outlineLevel="2" x14ac:dyDescent="0.25">
      <c r="C637" s="804"/>
      <c r="D637" s="106"/>
      <c r="E637" s="818"/>
      <c r="F637" s="818"/>
      <c r="G637" s="818"/>
      <c r="H637" s="819"/>
      <c r="I637" s="820"/>
      <c r="J637" s="819"/>
      <c r="K637" s="818"/>
      <c r="L637" s="818"/>
      <c r="M637" s="821"/>
      <c r="N637" s="821"/>
      <c r="O637" s="821"/>
      <c r="P637" s="822"/>
      <c r="Q637" s="822"/>
      <c r="R637" s="822"/>
      <c r="S637" s="823"/>
      <c r="T637" s="815"/>
      <c r="U637" s="815"/>
      <c r="V637" s="824"/>
      <c r="W637" s="824"/>
      <c r="X637" s="824"/>
      <c r="Y637" s="790"/>
      <c r="Z637" s="790"/>
      <c r="AA637" s="790"/>
      <c r="AB637" s="790"/>
      <c r="AK637" s="754"/>
      <c r="AL637" s="754"/>
      <c r="AM637" s="754"/>
      <c r="AN637" s="754"/>
      <c r="AO637" s="754"/>
      <c r="AQ637" s="810"/>
    </row>
    <row r="638" spans="1:43" s="795" customFormat="1" ht="30" customHeight="1" outlineLevel="2" x14ac:dyDescent="0.2">
      <c r="C638" s="796"/>
      <c r="D638" s="797" t="s">
        <v>438</v>
      </c>
      <c r="E638" s="867" t="str">
        <f>VLOOKUP($D638,'OR - GERAL'!$D:$AB,4,FALSE)</f>
        <v>SICRO-ES</v>
      </c>
      <c r="F638" s="862" t="str">
        <f>VLOOKUP($D638,'OR - GERAL'!$D:$AB,7,FALSE)</f>
        <v>5914612</v>
      </c>
      <c r="G638" s="937" t="str">
        <f>VLOOKUP($D638,'OR - GERAL'!D:AB,10,FALSE)</f>
        <v>Transporte De Mistura Betuminosa A Quente Com Caminhão Com Caçamba Térmica De 6 M³ - Rodovia Pavimentada</v>
      </c>
      <c r="H638" s="937"/>
      <c r="I638" s="937"/>
      <c r="J638" s="937"/>
      <c r="K638" s="937"/>
      <c r="L638" s="937"/>
      <c r="M638" s="937"/>
      <c r="N638" s="937"/>
      <c r="O638" s="937"/>
      <c r="P638" s="862" t="str">
        <f>VLOOKUP($D638,'OR - GERAL'!$D:$AB,13,FALSE)</f>
        <v>tkm</v>
      </c>
      <c r="Q638" s="798"/>
      <c r="R638" s="798"/>
      <c r="S638" s="799"/>
      <c r="V638" s="800"/>
      <c r="W638" s="800"/>
      <c r="X638" s="800"/>
      <c r="Y638" s="800"/>
      <c r="Z638" s="800"/>
      <c r="AA638" s="800"/>
      <c r="AB638" s="800"/>
      <c r="AK638" s="801"/>
      <c r="AL638" s="801"/>
      <c r="AM638" s="801"/>
      <c r="AN638" s="801"/>
      <c r="AO638" s="801"/>
      <c r="AQ638" s="802"/>
    </row>
    <row r="639" spans="1:43" s="803" customFormat="1" ht="15" customHeight="1" outlineLevel="2" x14ac:dyDescent="0.2">
      <c r="C639" s="804"/>
      <c r="D639" s="805"/>
      <c r="E639" s="805"/>
      <c r="F639" s="806"/>
      <c r="G639" s="807"/>
      <c r="H639" s="807"/>
      <c r="I639" s="807"/>
      <c r="J639" s="807"/>
      <c r="K639" s="807"/>
      <c r="L639" s="807"/>
      <c r="M639" s="807"/>
      <c r="N639" s="807"/>
      <c r="O639" s="807"/>
      <c r="P639" s="808"/>
      <c r="Q639" s="808"/>
      <c r="R639" s="808"/>
      <c r="S639" s="809"/>
      <c r="V639" s="790"/>
      <c r="W639" s="790"/>
      <c r="X639" s="790"/>
      <c r="Y639" s="790"/>
      <c r="Z639" s="790"/>
      <c r="AA639" s="790"/>
      <c r="AB639" s="790"/>
      <c r="AK639" s="754"/>
      <c r="AL639" s="754"/>
      <c r="AM639" s="754"/>
      <c r="AN639" s="754"/>
      <c r="AO639" s="754"/>
      <c r="AQ639" s="810"/>
    </row>
    <row r="640" spans="1:43" s="803" customFormat="1" ht="15" customHeight="1" outlineLevel="2" x14ac:dyDescent="0.2">
      <c r="C640" s="804"/>
      <c r="D640" s="106"/>
      <c r="E640" s="874" t="s">
        <v>688</v>
      </c>
      <c r="F640" s="835"/>
      <c r="G640" s="812"/>
      <c r="H640" s="812"/>
      <c r="I640" s="812"/>
      <c r="J640" s="812"/>
      <c r="K640" s="812"/>
      <c r="L640" s="812"/>
      <c r="M640" s="812"/>
      <c r="N640" s="812"/>
      <c r="O640" s="812"/>
      <c r="P640" s="813"/>
      <c r="Q640" s="813"/>
      <c r="R640" s="813"/>
      <c r="S640" s="809"/>
      <c r="V640" s="790"/>
      <c r="W640" s="790"/>
      <c r="X640" s="790"/>
      <c r="Y640" s="790"/>
      <c r="Z640" s="790"/>
      <c r="AA640" s="790"/>
      <c r="AB640" s="790"/>
      <c r="AK640" s="754"/>
      <c r="AL640" s="754"/>
      <c r="AM640" s="754"/>
      <c r="AN640" s="754"/>
      <c r="AO640" s="754"/>
      <c r="AQ640" s="810"/>
    </row>
    <row r="641" spans="1:43" s="803" customFormat="1" ht="15" customHeight="1" outlineLevel="2" x14ac:dyDescent="0.2">
      <c r="C641" s="804"/>
      <c r="D641" s="106"/>
      <c r="E641" s="811"/>
      <c r="F641" s="811"/>
      <c r="G641" s="811"/>
      <c r="H641" s="811"/>
      <c r="I641" s="811"/>
      <c r="J641" s="811"/>
      <c r="K641" s="811"/>
      <c r="L641" s="811"/>
      <c r="M641" s="812"/>
      <c r="N641" s="812"/>
      <c r="O641" s="812"/>
      <c r="P641" s="813"/>
      <c r="Q641" s="813"/>
      <c r="R641" s="813"/>
      <c r="S641" s="809"/>
      <c r="V641" s="790"/>
      <c r="W641" s="790"/>
      <c r="X641" s="790"/>
      <c r="Y641" s="790"/>
      <c r="Z641" s="790"/>
      <c r="AA641" s="790"/>
      <c r="AB641" s="790"/>
      <c r="AK641" s="754"/>
      <c r="AL641" s="754"/>
      <c r="AM641" s="754"/>
      <c r="AN641" s="754"/>
      <c r="AO641" s="754"/>
      <c r="AQ641" s="810"/>
    </row>
    <row r="642" spans="1:43" s="803" customFormat="1" ht="15" customHeight="1" outlineLevel="2" x14ac:dyDescent="0.2">
      <c r="C642" s="804"/>
      <c r="D642" s="106"/>
      <c r="E642" s="811"/>
      <c r="F642" s="934" t="s">
        <v>652</v>
      </c>
      <c r="H642" s="936" t="s">
        <v>634</v>
      </c>
      <c r="J642" s="936" t="s">
        <v>635</v>
      </c>
      <c r="K642" s="811"/>
      <c r="L642" s="811"/>
      <c r="M642" s="812"/>
      <c r="N642" s="812"/>
      <c r="O642" s="812"/>
      <c r="P642" s="813"/>
      <c r="Q642" s="813"/>
      <c r="R642" s="813"/>
      <c r="S642" s="809"/>
      <c r="V642" s="790"/>
      <c r="W642" s="790"/>
      <c r="X642" s="790"/>
      <c r="Y642" s="790"/>
      <c r="Z642" s="790"/>
      <c r="AA642" s="790"/>
      <c r="AB642" s="790"/>
      <c r="AK642" s="754"/>
      <c r="AL642" s="754"/>
      <c r="AM642" s="754"/>
      <c r="AN642" s="754"/>
      <c r="AO642" s="754"/>
      <c r="AQ642" s="810"/>
    </row>
    <row r="643" spans="1:43" s="803" customFormat="1" ht="15" customHeight="1" outlineLevel="2" x14ac:dyDescent="0.2">
      <c r="C643" s="804"/>
      <c r="D643" s="106"/>
      <c r="E643" s="811"/>
      <c r="F643" s="935"/>
      <c r="H643" s="936"/>
      <c r="J643" s="936"/>
      <c r="K643" s="811"/>
      <c r="L643" s="811"/>
      <c r="M643" s="812"/>
      <c r="N643" s="812"/>
      <c r="O643" s="812"/>
      <c r="P643" s="813"/>
      <c r="Q643" s="813"/>
      <c r="R643" s="813"/>
      <c r="S643" s="809"/>
      <c r="V643" s="790"/>
      <c r="W643" s="790"/>
      <c r="X643" s="790"/>
      <c r="Y643" s="790"/>
      <c r="Z643" s="790"/>
      <c r="AA643" s="790"/>
      <c r="AB643" s="790"/>
      <c r="AK643" s="754"/>
      <c r="AL643" s="754"/>
      <c r="AM643" s="754"/>
      <c r="AN643" s="754"/>
      <c r="AO643" s="754"/>
      <c r="AQ643" s="810"/>
    </row>
    <row r="644" spans="1:43" s="803" customFormat="1" ht="15" customHeight="1" outlineLevel="2" x14ac:dyDescent="0.2">
      <c r="C644" s="804"/>
      <c r="D644" s="106"/>
      <c r="E644" s="811"/>
      <c r="F644" s="870">
        <f>H636</f>
        <v>84.672000000000011</v>
      </c>
      <c r="G644" s="800" t="s">
        <v>575</v>
      </c>
      <c r="H644" s="870">
        <v>10.3</v>
      </c>
      <c r="I644" s="800" t="s">
        <v>576</v>
      </c>
      <c r="J644" s="870">
        <f>F644*H644</f>
        <v>872.12160000000017</v>
      </c>
      <c r="K644" s="811"/>
      <c r="L644" s="811"/>
      <c r="M644" s="812"/>
      <c r="N644" s="812"/>
      <c r="O644" s="812"/>
      <c r="P644" s="813"/>
      <c r="Q644" s="813"/>
      <c r="R644" s="813"/>
      <c r="S644" s="809"/>
      <c r="V644" s="790"/>
      <c r="W644" s="790"/>
      <c r="X644" s="790"/>
      <c r="Y644" s="790"/>
      <c r="Z644" s="790"/>
      <c r="AA644" s="790"/>
      <c r="AB644" s="790"/>
      <c r="AK644" s="754"/>
      <c r="AL644" s="754"/>
      <c r="AM644" s="754"/>
      <c r="AN644" s="754"/>
      <c r="AO644" s="754"/>
      <c r="AQ644" s="810"/>
    </row>
    <row r="645" spans="1:43" s="803" customFormat="1" ht="15" customHeight="1" outlineLevel="2" x14ac:dyDescent="0.2">
      <c r="C645" s="804"/>
      <c r="D645" s="106"/>
      <c r="E645" s="811"/>
      <c r="F645" s="811"/>
      <c r="G645" s="811"/>
      <c r="H645" s="811"/>
      <c r="I645" s="811"/>
      <c r="J645" s="811"/>
      <c r="K645" s="811"/>
      <c r="L645" s="811"/>
      <c r="M645" s="812"/>
      <c r="N645" s="812"/>
      <c r="O645" s="812"/>
      <c r="P645" s="813"/>
      <c r="Q645" s="813"/>
      <c r="R645" s="813"/>
      <c r="S645" s="809"/>
      <c r="V645" s="790"/>
      <c r="W645" s="790"/>
      <c r="X645" s="790"/>
      <c r="Y645" s="790"/>
      <c r="Z645" s="790"/>
      <c r="AA645" s="790"/>
      <c r="AB645" s="790"/>
      <c r="AK645" s="754"/>
      <c r="AL645" s="754"/>
      <c r="AM645" s="754"/>
      <c r="AN645" s="754"/>
      <c r="AO645" s="754"/>
      <c r="AQ645" s="810"/>
    </row>
    <row r="646" spans="1:43" s="803" customFormat="1" ht="15" customHeight="1" outlineLevel="2" x14ac:dyDescent="0.2">
      <c r="C646" s="804"/>
      <c r="D646" s="106"/>
      <c r="E646" s="811"/>
      <c r="F646" s="811"/>
      <c r="G646" s="811"/>
      <c r="H646" s="811"/>
      <c r="I646" s="811"/>
      <c r="J646" s="811"/>
      <c r="K646" s="811"/>
      <c r="L646" s="811"/>
      <c r="M646" s="812"/>
      <c r="N646" s="812"/>
      <c r="O646" s="812"/>
      <c r="P646" s="813"/>
      <c r="Q646" s="813"/>
      <c r="R646" s="813"/>
      <c r="S646" s="809"/>
      <c r="V646" s="790"/>
      <c r="W646" s="790"/>
      <c r="X646" s="790"/>
      <c r="Y646" s="790"/>
      <c r="Z646" s="790"/>
      <c r="AA646" s="790"/>
      <c r="AB646" s="790"/>
      <c r="AK646" s="754"/>
      <c r="AL646" s="754"/>
      <c r="AM646" s="754"/>
      <c r="AN646" s="754"/>
      <c r="AO646" s="754"/>
      <c r="AQ646" s="810"/>
    </row>
    <row r="647" spans="1:43" s="803" customFormat="1" ht="15" customHeight="1" outlineLevel="2" x14ac:dyDescent="0.2">
      <c r="C647" s="804"/>
      <c r="D647" s="106"/>
      <c r="E647" s="811"/>
      <c r="F647" s="811"/>
      <c r="G647" s="811"/>
      <c r="H647" s="811"/>
      <c r="I647" s="811"/>
      <c r="J647" s="811"/>
      <c r="K647" s="811"/>
      <c r="L647" s="811"/>
      <c r="M647" s="812"/>
      <c r="N647" s="812"/>
      <c r="O647" s="812"/>
      <c r="P647" s="813"/>
      <c r="Q647" s="813"/>
      <c r="R647" s="813"/>
      <c r="S647" s="809"/>
      <c r="V647" s="790"/>
      <c r="W647" s="790"/>
      <c r="X647" s="790"/>
      <c r="Y647" s="790"/>
      <c r="Z647" s="790"/>
      <c r="AA647" s="790"/>
      <c r="AB647" s="790"/>
      <c r="AK647" s="754"/>
      <c r="AL647" s="754"/>
      <c r="AM647" s="754"/>
      <c r="AN647" s="754"/>
      <c r="AO647" s="754"/>
      <c r="AQ647" s="810"/>
    </row>
    <row r="648" spans="1:43" s="803" customFormat="1" ht="15" customHeight="1" outlineLevel="2" x14ac:dyDescent="0.2">
      <c r="C648" s="804"/>
      <c r="D648" s="106"/>
      <c r="E648" s="811"/>
      <c r="F648" s="811"/>
      <c r="G648" s="811"/>
      <c r="H648" s="811"/>
      <c r="I648" s="811"/>
      <c r="J648" s="811"/>
      <c r="K648" s="811"/>
      <c r="L648" s="811"/>
      <c r="M648" s="812"/>
      <c r="N648" s="812"/>
      <c r="O648" s="812"/>
      <c r="P648" s="813"/>
      <c r="Q648" s="813"/>
      <c r="R648" s="813"/>
      <c r="S648" s="809"/>
      <c r="V648" s="790"/>
      <c r="W648" s="790"/>
      <c r="X648" s="790"/>
      <c r="Y648" s="790"/>
      <c r="Z648" s="790"/>
      <c r="AA648" s="790"/>
      <c r="AB648" s="790"/>
      <c r="AK648" s="754"/>
      <c r="AL648" s="754"/>
      <c r="AM648" s="754"/>
      <c r="AN648" s="754"/>
      <c r="AO648" s="754"/>
      <c r="AQ648" s="810"/>
    </row>
    <row r="649" spans="1:43" s="803" customFormat="1" ht="15" customHeight="1" outlineLevel="2" x14ac:dyDescent="0.2">
      <c r="C649" s="804"/>
      <c r="D649" s="106"/>
      <c r="E649" s="811"/>
      <c r="F649" s="811"/>
      <c r="G649" s="811"/>
      <c r="H649" s="811"/>
      <c r="I649" s="811"/>
      <c r="J649" s="811"/>
      <c r="K649" s="811"/>
      <c r="L649" s="811"/>
      <c r="M649" s="812"/>
      <c r="N649" s="812"/>
      <c r="O649" s="812"/>
      <c r="P649" s="813"/>
      <c r="Q649" s="813"/>
      <c r="R649" s="813"/>
      <c r="S649" s="809"/>
      <c r="V649" s="790"/>
      <c r="W649" s="790"/>
      <c r="X649" s="790"/>
      <c r="Y649" s="790"/>
      <c r="Z649" s="790"/>
      <c r="AA649" s="790"/>
      <c r="AB649" s="790"/>
      <c r="AK649" s="754"/>
      <c r="AL649" s="754"/>
      <c r="AM649" s="754"/>
      <c r="AN649" s="754"/>
      <c r="AO649" s="754"/>
      <c r="AQ649" s="810"/>
    </row>
    <row r="650" spans="1:43" s="803" customFormat="1" ht="15" customHeight="1" outlineLevel="2" x14ac:dyDescent="0.2">
      <c r="C650" s="804"/>
      <c r="D650" s="106"/>
      <c r="E650" s="811"/>
      <c r="F650" s="811"/>
      <c r="G650" s="811"/>
      <c r="H650" s="811"/>
      <c r="I650" s="811"/>
      <c r="J650" s="811"/>
      <c r="K650" s="811"/>
      <c r="L650" s="811"/>
      <c r="M650" s="812"/>
      <c r="N650" s="812"/>
      <c r="O650" s="812"/>
      <c r="P650" s="813"/>
      <c r="Q650" s="813"/>
      <c r="R650" s="813"/>
      <c r="S650" s="809"/>
      <c r="V650" s="790"/>
      <c r="W650" s="790"/>
      <c r="X650" s="790"/>
      <c r="Y650" s="790"/>
      <c r="Z650" s="790"/>
      <c r="AA650" s="790"/>
      <c r="AB650" s="790"/>
      <c r="AK650" s="754"/>
      <c r="AL650" s="754"/>
      <c r="AM650" s="754"/>
      <c r="AN650" s="754"/>
      <c r="AO650" s="754"/>
      <c r="AQ650" s="810"/>
    </row>
    <row r="651" spans="1:43" s="803" customFormat="1" ht="15" customHeight="1" outlineLevel="2" x14ac:dyDescent="0.2">
      <c r="C651" s="804"/>
      <c r="D651" s="106"/>
      <c r="E651" s="811"/>
      <c r="F651" s="811"/>
      <c r="G651" s="811"/>
      <c r="H651" s="811"/>
      <c r="I651" s="811"/>
      <c r="J651" s="811"/>
      <c r="K651" s="811"/>
      <c r="L651" s="811"/>
      <c r="M651" s="812"/>
      <c r="N651" s="812"/>
      <c r="O651" s="812"/>
      <c r="P651" s="813"/>
      <c r="Q651" s="813"/>
      <c r="R651" s="813"/>
      <c r="S651" s="809"/>
      <c r="V651" s="790"/>
      <c r="W651" s="790"/>
      <c r="X651" s="790"/>
      <c r="Y651" s="790"/>
      <c r="Z651" s="790"/>
      <c r="AA651" s="790"/>
      <c r="AB651" s="790"/>
      <c r="AK651" s="754"/>
      <c r="AL651" s="754"/>
      <c r="AM651" s="754"/>
      <c r="AN651" s="754"/>
      <c r="AO651" s="754"/>
      <c r="AQ651" s="810"/>
    </row>
    <row r="652" spans="1:43" s="803" customFormat="1" ht="15" customHeight="1" outlineLevel="2" x14ac:dyDescent="0.2">
      <c r="C652" s="804"/>
      <c r="D652" s="106"/>
      <c r="E652" s="106"/>
      <c r="F652" s="835"/>
      <c r="G652" s="812"/>
      <c r="H652" s="812"/>
      <c r="I652" s="812"/>
      <c r="J652" s="812"/>
      <c r="K652" s="812"/>
      <c r="L652" s="812"/>
      <c r="M652" s="812"/>
      <c r="N652" s="812"/>
      <c r="O652" s="812"/>
      <c r="P652" s="813"/>
      <c r="Q652" s="813"/>
      <c r="R652" s="813"/>
      <c r="S652" s="809"/>
      <c r="V652" s="790"/>
      <c r="W652" s="790"/>
      <c r="X652" s="790"/>
      <c r="Y652" s="790"/>
      <c r="Z652" s="790"/>
      <c r="AA652" s="790"/>
      <c r="AB652" s="790"/>
      <c r="AK652" s="754"/>
      <c r="AL652" s="754"/>
      <c r="AM652" s="754"/>
      <c r="AN652" s="754"/>
      <c r="AO652" s="754"/>
      <c r="AQ652" s="810"/>
    </row>
    <row r="653" spans="1:43" s="803" customFormat="1" ht="15" customHeight="1" outlineLevel="2" x14ac:dyDescent="0.2">
      <c r="C653" s="804"/>
      <c r="D653" s="106"/>
      <c r="E653" s="811"/>
      <c r="F653" s="811"/>
      <c r="G653" s="811"/>
      <c r="H653" s="811"/>
      <c r="I653" s="811"/>
      <c r="J653" s="811"/>
      <c r="K653" s="811"/>
      <c r="L653" s="811"/>
      <c r="M653" s="812"/>
      <c r="N653" s="812"/>
      <c r="O653" s="812"/>
      <c r="P653" s="813"/>
      <c r="Q653" s="813"/>
      <c r="R653" s="813"/>
      <c r="S653" s="809"/>
      <c r="V653" s="790"/>
      <c r="W653" s="790"/>
      <c r="X653" s="790"/>
      <c r="Y653" s="790"/>
      <c r="Z653" s="790"/>
      <c r="AA653" s="790"/>
      <c r="AB653" s="790"/>
      <c r="AK653" s="754"/>
      <c r="AL653" s="754"/>
      <c r="AM653" s="754"/>
      <c r="AN653" s="754"/>
      <c r="AO653" s="754"/>
      <c r="AQ653" s="810"/>
    </row>
    <row r="654" spans="1:43" s="815" customFormat="1" ht="15" customHeight="1" outlineLevel="2" x14ac:dyDescent="0.25">
      <c r="A654" s="814" t="str">
        <f>D638</f>
        <v>7.2.8</v>
      </c>
      <c r="C654" s="816"/>
      <c r="D654" s="817"/>
      <c r="E654" s="818"/>
      <c r="F654" s="818"/>
      <c r="G654" s="830"/>
      <c r="H654" s="863">
        <f>J644</f>
        <v>872.12160000000017</v>
      </c>
      <c r="I654" s="820" t="str">
        <f>P638</f>
        <v>tkm</v>
      </c>
      <c r="J654" s="819"/>
      <c r="K654" s="818"/>
      <c r="L654" s="818"/>
      <c r="M654" s="821"/>
      <c r="N654" s="821"/>
      <c r="O654" s="821"/>
      <c r="P654" s="822"/>
      <c r="Q654" s="822"/>
      <c r="R654" s="822"/>
      <c r="S654" s="823"/>
      <c r="V654" s="831" t="str">
        <f>IF(P638="Unid","Quantidade",IF(P638="m","Extensão",IF(OR(P638="m²",P638="m2",P638="ha"),"Área",IF(P638="m³","Volume",IF(P638="kg","Massa",IF(P638="t","massa",IF(P638="m³xkm","transporte",IF(P638="txkm","transporte",IF(P638="gl","Quantidade",IF(P638="vb","Quantidade",IF(P638="%","percentual",IF(P638="mês","Período",""))))))))))))</f>
        <v/>
      </c>
      <c r="W654" s="824"/>
      <c r="X654" s="831" t="e">
        <f ca="1">_xlfn.TEXTBEFORE(G638," ")</f>
        <v>#NAME?</v>
      </c>
      <c r="Y654" s="824"/>
      <c r="Z654" s="824"/>
      <c r="AA654" s="824"/>
      <c r="AB654" s="824"/>
      <c r="AK654" s="825"/>
      <c r="AL654" s="825"/>
      <c r="AM654" s="825"/>
      <c r="AN654" s="825"/>
      <c r="AO654" s="825"/>
      <c r="AQ654" s="826"/>
    </row>
    <row r="655" spans="1:43" s="803" customFormat="1" ht="15" customHeight="1" outlineLevel="2" x14ac:dyDescent="0.25">
      <c r="C655" s="804"/>
      <c r="D655" s="106"/>
      <c r="E655" s="818"/>
      <c r="F655" s="818"/>
      <c r="G655" s="818"/>
      <c r="H655" s="819"/>
      <c r="I655" s="820"/>
      <c r="J655" s="819"/>
      <c r="K655" s="818"/>
      <c r="L655" s="818"/>
      <c r="M655" s="821"/>
      <c r="N655" s="821"/>
      <c r="O655" s="821"/>
      <c r="P655" s="822"/>
      <c r="Q655" s="822"/>
      <c r="R655" s="822"/>
      <c r="S655" s="823"/>
      <c r="T655" s="815"/>
      <c r="U655" s="815"/>
      <c r="V655" s="824"/>
      <c r="W655" s="824"/>
      <c r="X655" s="824"/>
      <c r="Y655" s="790"/>
      <c r="Z655" s="790"/>
      <c r="AA655" s="790"/>
      <c r="AB655" s="790"/>
      <c r="AK655" s="754"/>
      <c r="AL655" s="754"/>
      <c r="AM655" s="754"/>
      <c r="AN655" s="754"/>
      <c r="AO655" s="754"/>
      <c r="AQ655" s="810"/>
    </row>
    <row r="656" spans="1:43" s="795" customFormat="1" ht="30" customHeight="1" outlineLevel="2" x14ac:dyDescent="0.2">
      <c r="C656" s="796"/>
      <c r="D656" s="797" t="s">
        <v>439</v>
      </c>
      <c r="E656" s="867" t="str">
        <f>VLOOKUP($D656,'OR - GERAL'!$D:$AB,4,FALSE)</f>
        <v>DER/Rod.</v>
      </c>
      <c r="F656" s="862">
        <f>VLOOKUP($D656,'OR - GERAL'!$D:$AB,7,FALSE)</f>
        <v>41526</v>
      </c>
      <c r="G656" s="937" t="str">
        <f>VLOOKUP($D656,'OR - GERAL'!D:AB,10,FALSE)</f>
        <v>Pintura acrílica sobre capa asfáltica</v>
      </c>
      <c r="H656" s="937"/>
      <c r="I656" s="937"/>
      <c r="J656" s="937"/>
      <c r="K656" s="937"/>
      <c r="L656" s="937"/>
      <c r="M656" s="937"/>
      <c r="N656" s="937"/>
      <c r="O656" s="937"/>
      <c r="P656" s="862" t="str">
        <f>VLOOKUP($D656,'OR - GERAL'!$D:$AB,13,FALSE)</f>
        <v>m²</v>
      </c>
      <c r="Q656" s="798"/>
      <c r="R656" s="798"/>
      <c r="S656" s="799"/>
      <c r="V656" s="800"/>
      <c r="W656" s="800"/>
      <c r="X656" s="800"/>
      <c r="Y656" s="800"/>
      <c r="Z656" s="800"/>
      <c r="AA656" s="800"/>
      <c r="AB656" s="800"/>
      <c r="AK656" s="801"/>
      <c r="AL656" s="801"/>
      <c r="AM656" s="801"/>
      <c r="AN656" s="801"/>
      <c r="AO656" s="801"/>
      <c r="AQ656" s="802"/>
    </row>
    <row r="657" spans="1:43" s="803" customFormat="1" ht="15" customHeight="1" outlineLevel="2" x14ac:dyDescent="0.2">
      <c r="C657" s="804"/>
      <c r="D657" s="805"/>
      <c r="E657" s="805"/>
      <c r="F657" s="806"/>
      <c r="G657" s="807"/>
      <c r="H657" s="807"/>
      <c r="I657" s="807"/>
      <c r="J657" s="807"/>
      <c r="K657" s="807"/>
      <c r="L657" s="807"/>
      <c r="M657" s="807"/>
      <c r="N657" s="807"/>
      <c r="O657" s="807"/>
      <c r="P657" s="808"/>
      <c r="Q657" s="808"/>
      <c r="R657" s="808"/>
      <c r="S657" s="809"/>
      <c r="V657" s="790"/>
      <c r="W657" s="790"/>
      <c r="X657" s="790"/>
      <c r="Y657" s="790"/>
      <c r="Z657" s="790"/>
      <c r="AA657" s="790"/>
      <c r="AB657" s="790"/>
      <c r="AK657" s="754"/>
      <c r="AL657" s="754"/>
      <c r="AM657" s="754"/>
      <c r="AN657" s="754"/>
      <c r="AO657" s="754"/>
      <c r="AQ657" s="810"/>
    </row>
    <row r="658" spans="1:43" s="803" customFormat="1" ht="15" customHeight="1" outlineLevel="2" x14ac:dyDescent="0.2">
      <c r="C658" s="804"/>
      <c r="D658" s="106"/>
      <c r="E658" s="869" t="s">
        <v>689</v>
      </c>
      <c r="F658" s="835"/>
      <c r="G658" s="812"/>
      <c r="H658" s="812"/>
      <c r="I658" s="812"/>
      <c r="J658" s="812"/>
      <c r="K658" s="812"/>
      <c r="L658" s="812"/>
      <c r="M658" s="812"/>
      <c r="N658" s="812"/>
      <c r="O658" s="812"/>
      <c r="P658" s="813"/>
      <c r="Q658" s="813"/>
      <c r="R658" s="813"/>
      <c r="S658" s="809"/>
      <c r="V658" s="790"/>
      <c r="W658" s="790"/>
      <c r="X658" s="790"/>
      <c r="Y658" s="790"/>
      <c r="Z658" s="790"/>
      <c r="AA658" s="790"/>
      <c r="AB658" s="790"/>
      <c r="AK658" s="754"/>
      <c r="AL658" s="754"/>
      <c r="AM658" s="754"/>
      <c r="AN658" s="754"/>
      <c r="AO658" s="754"/>
      <c r="AQ658" s="810"/>
    </row>
    <row r="659" spans="1:43" s="803" customFormat="1" ht="15" customHeight="1" outlineLevel="2" x14ac:dyDescent="0.2">
      <c r="C659" s="804"/>
      <c r="D659" s="106"/>
      <c r="E659" s="811"/>
      <c r="F659" s="811"/>
      <c r="G659" s="811"/>
      <c r="H659" s="811"/>
      <c r="I659" s="811"/>
      <c r="J659" s="811"/>
      <c r="K659" s="811"/>
      <c r="L659" s="811"/>
      <c r="M659" s="812"/>
      <c r="N659" s="812"/>
      <c r="O659" s="812"/>
      <c r="P659" s="813"/>
      <c r="Q659" s="813"/>
      <c r="R659" s="813"/>
      <c r="S659" s="809"/>
      <c r="V659" s="790"/>
      <c r="W659" s="790"/>
      <c r="X659" s="790"/>
      <c r="Y659" s="790"/>
      <c r="Z659" s="790"/>
      <c r="AA659" s="790"/>
      <c r="AB659" s="790"/>
      <c r="AK659" s="754"/>
      <c r="AL659" s="754"/>
      <c r="AM659" s="754"/>
      <c r="AN659" s="754"/>
      <c r="AO659" s="754"/>
      <c r="AQ659" s="810"/>
    </row>
    <row r="660" spans="1:43" s="815" customFormat="1" ht="15" customHeight="1" outlineLevel="2" x14ac:dyDescent="0.25">
      <c r="A660" s="814" t="str">
        <f>D656</f>
        <v>7.2.9</v>
      </c>
      <c r="C660" s="816"/>
      <c r="D660" s="817"/>
      <c r="E660" s="818"/>
      <c r="F660" s="818"/>
      <c r="G660" s="830"/>
      <c r="H660" s="863">
        <f>H580</f>
        <v>1152</v>
      </c>
      <c r="I660" s="820" t="str">
        <f>P656</f>
        <v>m²</v>
      </c>
      <c r="J660" s="819"/>
      <c r="K660" s="818"/>
      <c r="L660" s="818"/>
      <c r="M660" s="821"/>
      <c r="N660" s="821"/>
      <c r="O660" s="821"/>
      <c r="P660" s="822"/>
      <c r="Q660" s="822"/>
      <c r="R660" s="822"/>
      <c r="S660" s="823"/>
      <c r="V660" s="831" t="str">
        <f>IF(P656="Unid","Quantidade",IF(P656="m","Extensão",IF(OR(P656="m²",P656="m2",P656="ha"),"Área",IF(P656="m³","Volume",IF(P656="kg","Massa",IF(P656="t","massa",IF(P656="m³xkm","transporte",IF(P656="txkm","transporte",IF(P656="gl","Quantidade",IF(P656="vb","Quantidade",IF(P656="%","percentual",IF(P656="mês","Período",""))))))))))))</f>
        <v>Área</v>
      </c>
      <c r="W660" s="824"/>
      <c r="X660" s="831" t="e">
        <f ca="1">_xlfn.TEXTBEFORE(G656," ")</f>
        <v>#NAME?</v>
      </c>
      <c r="Y660" s="824"/>
      <c r="Z660" s="824"/>
      <c r="AA660" s="824"/>
      <c r="AB660" s="824"/>
      <c r="AK660" s="825"/>
      <c r="AL660" s="825"/>
      <c r="AM660" s="825"/>
      <c r="AN660" s="825"/>
      <c r="AO660" s="825"/>
      <c r="AQ660" s="826"/>
    </row>
    <row r="661" spans="1:43" s="803" customFormat="1" ht="15" customHeight="1" outlineLevel="2" x14ac:dyDescent="0.25">
      <c r="C661" s="804"/>
      <c r="D661" s="106"/>
      <c r="E661" s="818"/>
      <c r="F661" s="818"/>
      <c r="G661" s="818"/>
      <c r="H661" s="819"/>
      <c r="I661" s="820"/>
      <c r="J661" s="819"/>
      <c r="K661" s="818"/>
      <c r="L661" s="818"/>
      <c r="M661" s="821"/>
      <c r="N661" s="821"/>
      <c r="O661" s="821"/>
      <c r="P661" s="822"/>
      <c r="Q661" s="822"/>
      <c r="R661" s="822"/>
      <c r="S661" s="823"/>
      <c r="T661" s="815"/>
      <c r="U661" s="815"/>
      <c r="V661" s="824"/>
      <c r="W661" s="824"/>
      <c r="X661" s="824"/>
      <c r="Y661" s="790"/>
      <c r="Z661" s="790"/>
      <c r="AA661" s="790"/>
      <c r="AB661" s="790"/>
      <c r="AK661" s="754"/>
      <c r="AL661" s="754"/>
      <c r="AM661" s="754"/>
      <c r="AN661" s="754"/>
      <c r="AO661" s="754"/>
      <c r="AQ661" s="810"/>
    </row>
    <row r="662" spans="1:43" s="435" customFormat="1" ht="18" customHeight="1" outlineLevel="1" x14ac:dyDescent="0.2">
      <c r="C662" s="560"/>
      <c r="D662" s="791" t="s">
        <v>187</v>
      </c>
      <c r="E662" s="860" t="str">
        <f>VLOOKUP($D662,'OR - GERAL'!D:AB,10,FALSE)</f>
        <v>Calçadas e demais áreas</v>
      </c>
      <c r="F662" s="791"/>
      <c r="G662" s="792"/>
      <c r="H662" s="791"/>
      <c r="I662" s="791"/>
      <c r="J662" s="793"/>
      <c r="K662" s="793"/>
      <c r="L662" s="793"/>
      <c r="M662" s="792"/>
      <c r="N662" s="792"/>
      <c r="O662" s="792"/>
      <c r="P662" s="794"/>
      <c r="Q662" s="794"/>
      <c r="R662" s="794"/>
      <c r="S662" s="442"/>
      <c r="V662" s="453"/>
      <c r="W662" s="453"/>
      <c r="X662" s="453"/>
      <c r="Y662" s="453"/>
      <c r="Z662" s="453"/>
      <c r="AA662" s="453"/>
      <c r="AB662" s="453"/>
      <c r="AK662" s="119"/>
      <c r="AL662" s="119"/>
      <c r="AM662" s="119"/>
      <c r="AN662" s="119"/>
      <c r="AO662" s="119"/>
      <c r="AQ662" s="439"/>
    </row>
    <row r="663" spans="1:43" s="795" customFormat="1" ht="30" customHeight="1" outlineLevel="2" x14ac:dyDescent="0.2">
      <c r="C663" s="796"/>
      <c r="D663" s="797" t="s">
        <v>212</v>
      </c>
      <c r="E663" s="867" t="str">
        <f>VLOOKUP($D663,'OR - GERAL'!$D:$AB,4,FALSE)</f>
        <v>SINAPI-ES</v>
      </c>
      <c r="F663" s="862">
        <f>VLOOKUP($D663,'OR - GERAL'!$D:$AB,7,FALSE)</f>
        <v>100576</v>
      </c>
      <c r="G663" s="937" t="str">
        <f>VLOOKUP($D663,'OR - GERAL'!D:AB,10,FALSE)</f>
        <v>Regularização E Compactação De Subleito De Solo  Predominantemente Argiloso. Af_11/2019</v>
      </c>
      <c r="H663" s="937"/>
      <c r="I663" s="937"/>
      <c r="J663" s="937"/>
      <c r="K663" s="937"/>
      <c r="L663" s="937"/>
      <c r="M663" s="937"/>
      <c r="N663" s="937"/>
      <c r="O663" s="937"/>
      <c r="P663" s="862" t="str">
        <f>VLOOKUP($D663,'OR - GERAL'!$D:$AB,13,FALSE)</f>
        <v>m²</v>
      </c>
      <c r="Q663" s="798"/>
      <c r="R663" s="798"/>
      <c r="S663" s="799"/>
      <c r="V663" s="800"/>
      <c r="W663" s="800"/>
      <c r="X663" s="800"/>
      <c r="Y663" s="800"/>
      <c r="Z663" s="800"/>
      <c r="AA663" s="800"/>
      <c r="AB663" s="800"/>
      <c r="AK663" s="801"/>
      <c r="AL663" s="801"/>
      <c r="AM663" s="801"/>
      <c r="AN663" s="801"/>
      <c r="AO663" s="801"/>
      <c r="AQ663" s="802"/>
    </row>
    <row r="664" spans="1:43" s="803" customFormat="1" ht="15" customHeight="1" outlineLevel="2" x14ac:dyDescent="0.2">
      <c r="C664" s="804"/>
      <c r="D664" s="805"/>
      <c r="E664" s="805"/>
      <c r="F664" s="806"/>
      <c r="G664" s="807"/>
      <c r="H664" s="807"/>
      <c r="I664" s="807"/>
      <c r="J664" s="807"/>
      <c r="K664" s="807"/>
      <c r="L664" s="807"/>
      <c r="M664" s="807"/>
      <c r="N664" s="807"/>
      <c r="O664" s="807"/>
      <c r="P664" s="808"/>
      <c r="Q664" s="808"/>
      <c r="R664" s="808"/>
      <c r="S664" s="809"/>
      <c r="V664" s="790">
        <f>15081-3094.56-1169.58</f>
        <v>10816.86</v>
      </c>
      <c r="W664" s="790"/>
      <c r="X664" s="790"/>
      <c r="Y664" s="790"/>
      <c r="Z664" s="790"/>
      <c r="AA664" s="790"/>
      <c r="AB664" s="790"/>
      <c r="AK664" s="754"/>
      <c r="AL664" s="754"/>
      <c r="AM664" s="754"/>
      <c r="AN664" s="754"/>
      <c r="AO664" s="754"/>
      <c r="AQ664" s="810"/>
    </row>
    <row r="665" spans="1:43" s="803" customFormat="1" ht="15" customHeight="1" outlineLevel="2" x14ac:dyDescent="0.2">
      <c r="C665" s="804"/>
      <c r="D665" s="106"/>
      <c r="E665" s="869" t="s">
        <v>698</v>
      </c>
      <c r="F665" s="835"/>
      <c r="G665" s="812"/>
      <c r="H665" s="812"/>
      <c r="I665" s="812"/>
      <c r="J665" s="812"/>
      <c r="K665" s="812"/>
      <c r="L665" s="812"/>
      <c r="M665" s="812"/>
      <c r="N665" s="812"/>
      <c r="O665" s="812"/>
      <c r="P665" s="813"/>
      <c r="Q665" s="813"/>
      <c r="R665" s="813"/>
      <c r="S665" s="809"/>
      <c r="V665" s="790"/>
      <c r="W665" s="790"/>
      <c r="X665" s="790"/>
      <c r="Y665" s="790"/>
      <c r="Z665" s="790"/>
      <c r="AA665" s="790"/>
      <c r="AB665" s="790"/>
      <c r="AK665" s="754"/>
      <c r="AL665" s="754"/>
      <c r="AM665" s="754"/>
      <c r="AN665" s="754"/>
      <c r="AO665" s="754"/>
      <c r="AQ665" s="810"/>
    </row>
    <row r="666" spans="1:43" s="803" customFormat="1" ht="15" customHeight="1" outlineLevel="2" x14ac:dyDescent="0.2">
      <c r="C666" s="804"/>
      <c r="D666" s="106"/>
      <c r="E666" s="811"/>
      <c r="F666" s="811"/>
      <c r="G666" s="811"/>
      <c r="H666" s="811"/>
      <c r="I666" s="811"/>
      <c r="J666" s="811"/>
      <c r="K666" s="811"/>
      <c r="L666" s="811"/>
      <c r="M666" s="812"/>
      <c r="N666" s="812"/>
      <c r="O666" s="812"/>
      <c r="P666" s="813"/>
      <c r="Q666" s="813"/>
      <c r="R666" s="813"/>
      <c r="S666" s="809"/>
      <c r="V666" s="790"/>
      <c r="W666" s="790"/>
      <c r="X666" s="790"/>
      <c r="Y666" s="790"/>
      <c r="Z666" s="790"/>
      <c r="AA666" s="790"/>
      <c r="AB666" s="790"/>
      <c r="AK666" s="754"/>
      <c r="AL666" s="754"/>
      <c r="AM666" s="754"/>
      <c r="AN666" s="754"/>
      <c r="AO666" s="754"/>
      <c r="AQ666" s="810"/>
    </row>
    <row r="667" spans="1:43" s="803" customFormat="1" ht="15" customHeight="1" outlineLevel="2" x14ac:dyDescent="0.2">
      <c r="C667" s="804"/>
      <c r="D667" s="106"/>
      <c r="E667" s="811"/>
      <c r="F667" s="936" t="s">
        <v>692</v>
      </c>
      <c r="H667" s="936" t="s">
        <v>693</v>
      </c>
      <c r="I667" s="811"/>
      <c r="J667" s="934" t="s">
        <v>694</v>
      </c>
      <c r="K667" s="811"/>
      <c r="L667" s="811"/>
      <c r="M667" s="812"/>
      <c r="N667" s="812"/>
      <c r="O667" s="812"/>
      <c r="P667" s="813"/>
      <c r="Q667" s="813"/>
      <c r="R667" s="813"/>
      <c r="S667" s="809"/>
      <c r="V667" s="790"/>
      <c r="W667" s="790"/>
      <c r="X667" s="790"/>
      <c r="Y667" s="790"/>
      <c r="Z667" s="790"/>
      <c r="AA667" s="790"/>
      <c r="AB667" s="790"/>
      <c r="AK667" s="754"/>
      <c r="AL667" s="754"/>
      <c r="AM667" s="754"/>
      <c r="AN667" s="754"/>
      <c r="AO667" s="754"/>
      <c r="AQ667" s="810"/>
    </row>
    <row r="668" spans="1:43" s="803" customFormat="1" ht="15" customHeight="1" outlineLevel="2" x14ac:dyDescent="0.2">
      <c r="C668" s="804"/>
      <c r="D668" s="106"/>
      <c r="E668" s="811"/>
      <c r="F668" s="936"/>
      <c r="H668" s="936"/>
      <c r="I668" s="811"/>
      <c r="J668" s="935"/>
      <c r="K668" s="811"/>
      <c r="L668" s="811"/>
      <c r="M668" s="812"/>
      <c r="N668" s="812"/>
      <c r="O668" s="812"/>
      <c r="P668" s="813"/>
      <c r="Q668" s="813"/>
      <c r="R668" s="813"/>
      <c r="S668" s="809"/>
      <c r="V668" s="790"/>
      <c r="W668" s="790"/>
      <c r="X668" s="790"/>
      <c r="Y668" s="790"/>
      <c r="Z668" s="790"/>
      <c r="AA668" s="790"/>
      <c r="AB668" s="790"/>
      <c r="AK668" s="754"/>
      <c r="AL668" s="754"/>
      <c r="AM668" s="754"/>
      <c r="AN668" s="754"/>
      <c r="AO668" s="754"/>
      <c r="AQ668" s="810"/>
    </row>
    <row r="669" spans="1:43" s="803" customFormat="1" ht="15" customHeight="1" outlineLevel="2" x14ac:dyDescent="0.2">
      <c r="C669" s="804"/>
      <c r="D669" s="106"/>
      <c r="E669" s="811"/>
      <c r="F669" s="870">
        <v>15081</v>
      </c>
      <c r="G669" s="800" t="s">
        <v>578</v>
      </c>
      <c r="H669" s="870">
        <f>H1002</f>
        <v>572.35</v>
      </c>
      <c r="I669" s="800" t="s">
        <v>578</v>
      </c>
      <c r="J669" s="870">
        <f>H840</f>
        <v>1169.5800000000002</v>
      </c>
      <c r="K669" s="811"/>
      <c r="L669" s="811"/>
      <c r="M669" s="812"/>
      <c r="N669" s="812"/>
      <c r="O669" s="812"/>
      <c r="P669" s="813"/>
      <c r="Q669" s="813"/>
      <c r="R669" s="813"/>
      <c r="S669" s="809"/>
      <c r="V669" s="790"/>
      <c r="W669" s="790"/>
      <c r="X669" s="790"/>
      <c r="Y669" s="790"/>
      <c r="Z669" s="790"/>
      <c r="AA669" s="790"/>
      <c r="AB669" s="790"/>
      <c r="AK669" s="754"/>
      <c r="AL669" s="754"/>
      <c r="AM669" s="754"/>
      <c r="AN669" s="754"/>
      <c r="AO669" s="754"/>
      <c r="AQ669" s="810"/>
    </row>
    <row r="670" spans="1:43" s="803" customFormat="1" ht="15" customHeight="1" outlineLevel="2" x14ac:dyDescent="0.2">
      <c r="C670" s="804"/>
      <c r="D670" s="106"/>
      <c r="E670" s="811"/>
      <c r="F670" s="811"/>
      <c r="G670" s="811"/>
      <c r="H670" s="811"/>
      <c r="I670" s="811"/>
      <c r="J670" s="811"/>
      <c r="K670" s="811"/>
      <c r="L670" s="811"/>
      <c r="M670" s="812"/>
      <c r="N670" s="812"/>
      <c r="O670" s="812"/>
      <c r="P670" s="813"/>
      <c r="Q670" s="813"/>
      <c r="R670" s="813"/>
      <c r="S670" s="809"/>
      <c r="V670" s="790"/>
      <c r="W670" s="790"/>
      <c r="X670" s="790"/>
      <c r="Y670" s="790"/>
      <c r="Z670" s="790"/>
      <c r="AA670" s="790"/>
      <c r="AB670" s="790"/>
      <c r="AK670" s="754"/>
      <c r="AL670" s="754"/>
      <c r="AM670" s="754"/>
      <c r="AN670" s="754"/>
      <c r="AO670" s="754"/>
      <c r="AQ670" s="810"/>
    </row>
    <row r="671" spans="1:43" s="803" customFormat="1" ht="15" customHeight="1" outlineLevel="2" x14ac:dyDescent="0.2">
      <c r="C671" s="804"/>
      <c r="D671" s="106"/>
      <c r="E671" s="811"/>
      <c r="F671" s="811"/>
      <c r="G671" s="811"/>
      <c r="H671" s="811"/>
      <c r="I671" s="811"/>
      <c r="J671" s="811"/>
      <c r="K671" s="811"/>
      <c r="L671" s="811"/>
      <c r="M671" s="812"/>
      <c r="N671" s="812"/>
      <c r="O671" s="812"/>
      <c r="P671" s="813"/>
      <c r="Q671" s="813"/>
      <c r="R671" s="813"/>
      <c r="S671" s="809"/>
      <c r="V671" s="790"/>
      <c r="W671" s="790"/>
      <c r="X671" s="790"/>
      <c r="Y671" s="790"/>
      <c r="Z671" s="790"/>
      <c r="AA671" s="790"/>
      <c r="AB671" s="790"/>
      <c r="AK671" s="754"/>
      <c r="AL671" s="754"/>
      <c r="AM671" s="754"/>
      <c r="AN671" s="754"/>
      <c r="AO671" s="754"/>
      <c r="AQ671" s="810"/>
    </row>
    <row r="672" spans="1:43" s="803" customFormat="1" ht="15" customHeight="1" outlineLevel="2" x14ac:dyDescent="0.2">
      <c r="C672" s="804"/>
      <c r="D672" s="106"/>
      <c r="E672" s="811"/>
      <c r="F672" s="811"/>
      <c r="G672" s="811"/>
      <c r="H672" s="811"/>
      <c r="I672" s="811"/>
      <c r="J672" s="811"/>
      <c r="K672" s="811"/>
      <c r="L672" s="811"/>
      <c r="M672" s="812"/>
      <c r="N672" s="812"/>
      <c r="O672" s="812"/>
      <c r="P672" s="813"/>
      <c r="Q672" s="813"/>
      <c r="R672" s="813"/>
      <c r="S672" s="809"/>
      <c r="V672" s="790"/>
      <c r="W672" s="790"/>
      <c r="X672" s="790"/>
      <c r="Y672" s="790"/>
      <c r="Z672" s="790"/>
      <c r="AA672" s="790"/>
      <c r="AB672" s="790"/>
      <c r="AK672" s="754"/>
      <c r="AL672" s="754"/>
      <c r="AM672" s="754"/>
      <c r="AN672" s="754"/>
      <c r="AO672" s="754"/>
      <c r="AQ672" s="810"/>
    </row>
    <row r="673" spans="1:43" s="815" customFormat="1" ht="15" customHeight="1" outlineLevel="2" x14ac:dyDescent="0.25">
      <c r="A673" s="814" t="str">
        <f>D663</f>
        <v>7.3.1</v>
      </c>
      <c r="C673" s="816"/>
      <c r="D673" s="817"/>
      <c r="E673" s="818"/>
      <c r="F673" s="818"/>
      <c r="G673" s="830"/>
      <c r="H673" s="863">
        <f>F669-H669-J669</f>
        <v>13339.07</v>
      </c>
      <c r="I673" s="820" t="str">
        <f>P663</f>
        <v>m²</v>
      </c>
      <c r="J673" s="819"/>
      <c r="K673" s="818"/>
      <c r="L673" s="818"/>
      <c r="M673" s="821"/>
      <c r="N673" s="821"/>
      <c r="O673" s="821"/>
      <c r="P673" s="822"/>
      <c r="Q673" s="822"/>
      <c r="R673" s="822"/>
      <c r="S673" s="823"/>
      <c r="V673" s="831" t="str">
        <f>IF(P663="Unid","Quantidade",IF(P663="m","Extensão",IF(OR(P663="m²",P663="m2",P663="ha"),"Área",IF(P663="m³","Volume",IF(P663="kg","Massa",IF(P663="t","massa",IF(P663="m³xkm","transporte",IF(P663="txkm","transporte",IF(P663="gl","Quantidade",IF(P663="vb","Quantidade",IF(P663="%","percentual",IF(P663="mês","Período",""))))))))))))</f>
        <v>Área</v>
      </c>
      <c r="W673" s="824"/>
      <c r="X673" s="831" t="e">
        <f ca="1">_xlfn.TEXTBEFORE(G663," ")</f>
        <v>#NAME?</v>
      </c>
      <c r="Y673" s="824"/>
      <c r="Z673" s="824"/>
      <c r="AA673" s="824"/>
      <c r="AB673" s="824"/>
      <c r="AK673" s="825"/>
      <c r="AL673" s="825"/>
      <c r="AM673" s="825"/>
      <c r="AN673" s="825"/>
      <c r="AO673" s="825"/>
      <c r="AQ673" s="826"/>
    </row>
    <row r="674" spans="1:43" s="803" customFormat="1" ht="15" customHeight="1" outlineLevel="2" x14ac:dyDescent="0.25">
      <c r="C674" s="804"/>
      <c r="D674" s="106"/>
      <c r="E674" s="818"/>
      <c r="F674" s="818"/>
      <c r="G674" s="818"/>
      <c r="H674" s="819"/>
      <c r="I674" s="820"/>
      <c r="J674" s="819"/>
      <c r="K674" s="818"/>
      <c r="L674" s="818"/>
      <c r="M674" s="821"/>
      <c r="N674" s="821"/>
      <c r="O674" s="821"/>
      <c r="P674" s="822"/>
      <c r="Q674" s="822"/>
      <c r="R674" s="822"/>
      <c r="S674" s="823"/>
      <c r="T674" s="815"/>
      <c r="U674" s="815"/>
      <c r="V674" s="824"/>
      <c r="W674" s="824"/>
      <c r="X674" s="824"/>
      <c r="Y674" s="790"/>
      <c r="Z674" s="790"/>
      <c r="AA674" s="790"/>
      <c r="AB674" s="790"/>
      <c r="AK674" s="754"/>
      <c r="AL674" s="754"/>
      <c r="AM674" s="754"/>
      <c r="AN674" s="754"/>
      <c r="AO674" s="754"/>
      <c r="AQ674" s="810"/>
    </row>
    <row r="675" spans="1:43" s="795" customFormat="1" ht="30" customHeight="1" outlineLevel="2" x14ac:dyDescent="0.2">
      <c r="C675" s="796"/>
      <c r="D675" s="797" t="s">
        <v>213</v>
      </c>
      <c r="E675" s="867" t="str">
        <f>VLOOKUP($D675,'OR - GERAL'!$D:$AB,4,FALSE)</f>
        <v>SINAPI-ES</v>
      </c>
      <c r="F675" s="862">
        <f>VLOOKUP($D675,'OR - GERAL'!$D:$AB,7,FALSE)</f>
        <v>100324</v>
      </c>
      <c r="G675" s="937" t="str">
        <f>VLOOKUP($D675,'OR - GERAL'!D:AB,10,FALSE)</f>
        <v>lastro com material granular (pedra britada n.1 e pedra britada n.2), aplicado em pisos ou lajes sobre solo, espessura de *10 cm*. af_07/2019</v>
      </c>
      <c r="H675" s="937"/>
      <c r="I675" s="937"/>
      <c r="J675" s="937"/>
      <c r="K675" s="937"/>
      <c r="L675" s="937"/>
      <c r="M675" s="937"/>
      <c r="N675" s="937"/>
      <c r="O675" s="937"/>
      <c r="P675" s="862" t="str">
        <f>VLOOKUP($D675,'OR - GERAL'!$D:$AB,13,FALSE)</f>
        <v>m³</v>
      </c>
      <c r="Q675" s="798"/>
      <c r="R675" s="798"/>
      <c r="S675" s="799"/>
      <c r="V675" s="800"/>
      <c r="W675" s="800"/>
      <c r="X675" s="800"/>
      <c r="Y675" s="800"/>
      <c r="Z675" s="800"/>
      <c r="AA675" s="800"/>
      <c r="AB675" s="800"/>
      <c r="AK675" s="801"/>
      <c r="AL675" s="801"/>
      <c r="AM675" s="801"/>
      <c r="AN675" s="801"/>
      <c r="AO675" s="801"/>
      <c r="AQ675" s="802"/>
    </row>
    <row r="676" spans="1:43" s="803" customFormat="1" ht="15" customHeight="1" outlineLevel="2" x14ac:dyDescent="0.2">
      <c r="C676" s="804"/>
      <c r="D676" s="106"/>
      <c r="E676" s="106"/>
      <c r="F676" s="835"/>
      <c r="G676" s="812"/>
      <c r="H676" s="812"/>
      <c r="I676" s="812"/>
      <c r="J676" s="812"/>
      <c r="K676" s="812"/>
      <c r="L676" s="812"/>
      <c r="M676" s="812"/>
      <c r="N676" s="812"/>
      <c r="O676" s="812"/>
      <c r="P676" s="813"/>
      <c r="Q676" s="813"/>
      <c r="R676" s="813"/>
      <c r="S676" s="809"/>
      <c r="V676" s="790"/>
      <c r="W676" s="790"/>
      <c r="X676" s="790"/>
      <c r="Y676" s="790"/>
      <c r="Z676" s="790"/>
      <c r="AA676" s="790"/>
      <c r="AB676" s="790"/>
      <c r="AK676" s="754"/>
      <c r="AL676" s="754"/>
      <c r="AM676" s="754"/>
      <c r="AN676" s="754"/>
      <c r="AO676" s="754"/>
      <c r="AQ676" s="810"/>
    </row>
    <row r="677" spans="1:43" s="803" customFormat="1" ht="15" customHeight="1" outlineLevel="2" x14ac:dyDescent="0.2">
      <c r="C677" s="804"/>
      <c r="D677" s="106"/>
      <c r="E677" s="869" t="s">
        <v>701</v>
      </c>
      <c r="F677" s="835"/>
      <c r="G677" s="812"/>
      <c r="H677" s="812"/>
      <c r="I677" s="812"/>
      <c r="J677" s="812"/>
      <c r="K677" s="812"/>
      <c r="L677" s="812"/>
      <c r="M677" s="812"/>
      <c r="N677" s="812"/>
      <c r="O677" s="812"/>
      <c r="P677" s="813"/>
      <c r="Q677" s="813"/>
      <c r="R677" s="813"/>
      <c r="S677" s="809"/>
      <c r="V677" s="790"/>
      <c r="W677" s="790"/>
      <c r="X677" s="790"/>
      <c r="Y677" s="790"/>
      <c r="Z677" s="790"/>
      <c r="AA677" s="790"/>
      <c r="AB677" s="790"/>
      <c r="AK677" s="754"/>
      <c r="AL677" s="754"/>
      <c r="AM677" s="754"/>
      <c r="AN677" s="754"/>
      <c r="AO677" s="754"/>
      <c r="AQ677" s="810"/>
    </row>
    <row r="678" spans="1:43" s="803" customFormat="1" ht="15" customHeight="1" outlineLevel="2" x14ac:dyDescent="0.2">
      <c r="C678" s="804"/>
      <c r="D678" s="106"/>
      <c r="E678" s="811"/>
      <c r="F678" s="811"/>
      <c r="G678" s="811"/>
      <c r="H678" s="811"/>
      <c r="I678" s="811"/>
      <c r="J678" s="811"/>
      <c r="K678" s="811"/>
      <c r="L678" s="811"/>
      <c r="M678" s="812"/>
      <c r="N678" s="812"/>
      <c r="O678" s="812"/>
      <c r="P678" s="813"/>
      <c r="Q678" s="813"/>
      <c r="R678" s="813"/>
      <c r="S678" s="809"/>
      <c r="V678" s="790"/>
      <c r="W678" s="790"/>
      <c r="X678" s="790"/>
      <c r="Y678" s="790"/>
      <c r="Z678" s="790"/>
      <c r="AA678" s="790"/>
      <c r="AB678" s="790"/>
      <c r="AK678" s="754"/>
      <c r="AL678" s="754"/>
      <c r="AM678" s="754"/>
      <c r="AN678" s="754"/>
      <c r="AO678" s="754"/>
      <c r="AQ678" s="810"/>
    </row>
    <row r="679" spans="1:43" s="803" customFormat="1" ht="15" customHeight="1" outlineLevel="2" x14ac:dyDescent="0.2">
      <c r="C679" s="804"/>
      <c r="D679" s="106"/>
      <c r="E679" s="95"/>
      <c r="F679" s="934" t="s">
        <v>671</v>
      </c>
      <c r="G679" s="95"/>
      <c r="H679" s="936" t="s">
        <v>580</v>
      </c>
      <c r="J679" s="936" t="s">
        <v>584</v>
      </c>
      <c r="R679" s="813"/>
      <c r="S679" s="809"/>
      <c r="V679" s="790"/>
      <c r="W679" s="790"/>
      <c r="X679" s="790"/>
      <c r="Y679" s="790"/>
      <c r="Z679" s="790"/>
      <c r="AA679" s="790"/>
      <c r="AB679" s="790"/>
      <c r="AK679" s="754"/>
      <c r="AL679" s="754"/>
      <c r="AM679" s="754"/>
      <c r="AN679" s="754"/>
      <c r="AO679" s="754"/>
      <c r="AQ679" s="810"/>
    </row>
    <row r="680" spans="1:43" s="803" customFormat="1" ht="15" customHeight="1" outlineLevel="2" x14ac:dyDescent="0.2">
      <c r="C680" s="804"/>
      <c r="D680" s="106"/>
      <c r="E680" s="95"/>
      <c r="F680" s="935"/>
      <c r="G680" s="95"/>
      <c r="H680" s="936"/>
      <c r="J680" s="936"/>
      <c r="R680" s="813"/>
      <c r="S680" s="809"/>
      <c r="V680" s="790"/>
      <c r="W680" s="790"/>
      <c r="X680" s="790"/>
      <c r="Y680" s="790"/>
      <c r="Z680" s="790"/>
      <c r="AA680" s="790"/>
      <c r="AB680" s="790"/>
      <c r="AK680" s="754"/>
      <c r="AL680" s="754"/>
      <c r="AM680" s="754"/>
      <c r="AN680" s="754"/>
      <c r="AO680" s="754"/>
      <c r="AQ680" s="810"/>
    </row>
    <row r="681" spans="1:43" s="803" customFormat="1" ht="15" customHeight="1" outlineLevel="2" x14ac:dyDescent="0.2">
      <c r="C681" s="804"/>
      <c r="D681" s="106"/>
      <c r="E681" s="875"/>
      <c r="F681" s="870">
        <f>H673</f>
        <v>13339.07</v>
      </c>
      <c r="G681" s="800" t="s">
        <v>575</v>
      </c>
      <c r="H681" s="870">
        <v>0.04</v>
      </c>
      <c r="I681" s="800" t="s">
        <v>576</v>
      </c>
      <c r="J681" s="870">
        <f>F681*H681</f>
        <v>533.56280000000004</v>
      </c>
      <c r="K681" s="800"/>
      <c r="L681" s="800"/>
      <c r="M681" s="800"/>
      <c r="O681" s="800"/>
      <c r="R681" s="813"/>
      <c r="S681" s="809"/>
      <c r="V681" s="790"/>
      <c r="W681" s="790"/>
      <c r="X681" s="790"/>
      <c r="Y681" s="790"/>
      <c r="Z681" s="790"/>
      <c r="AA681" s="790"/>
      <c r="AB681" s="790"/>
      <c r="AK681" s="754"/>
      <c r="AL681" s="754"/>
      <c r="AM681" s="754"/>
      <c r="AN681" s="754"/>
      <c r="AO681" s="754"/>
      <c r="AQ681" s="810"/>
    </row>
    <row r="682" spans="1:43" s="803" customFormat="1" ht="15" customHeight="1" outlineLevel="2" x14ac:dyDescent="0.2">
      <c r="C682" s="804"/>
      <c r="D682" s="106"/>
      <c r="E682" s="811"/>
      <c r="F682" s="811"/>
      <c r="G682" s="811"/>
      <c r="H682" s="811"/>
      <c r="I682" s="811"/>
      <c r="J682" s="811"/>
      <c r="K682" s="811"/>
      <c r="L682" s="811"/>
      <c r="M682" s="812"/>
      <c r="N682" s="812"/>
      <c r="O682" s="812"/>
      <c r="P682" s="813"/>
      <c r="Q682" s="813"/>
      <c r="R682" s="813"/>
      <c r="S682" s="809"/>
      <c r="V682" s="790"/>
      <c r="W682" s="790"/>
      <c r="X682" s="790"/>
      <c r="Y682" s="790"/>
      <c r="Z682" s="790"/>
      <c r="AA682" s="790"/>
      <c r="AB682" s="790"/>
      <c r="AK682" s="754"/>
      <c r="AL682" s="754"/>
      <c r="AM682" s="754"/>
      <c r="AN682" s="754"/>
      <c r="AO682" s="754"/>
      <c r="AQ682" s="810"/>
    </row>
    <row r="683" spans="1:43" s="815" customFormat="1" ht="15" customHeight="1" outlineLevel="2" x14ac:dyDescent="0.25">
      <c r="A683" s="814" t="str">
        <f>D675</f>
        <v>7.3.2</v>
      </c>
      <c r="C683" s="816"/>
      <c r="D683" s="817"/>
      <c r="E683" s="818"/>
      <c r="F683" s="818"/>
      <c r="G683" s="830"/>
      <c r="H683" s="863">
        <f>J681</f>
        <v>533.56280000000004</v>
      </c>
      <c r="I683" s="820" t="str">
        <f>P675</f>
        <v>m³</v>
      </c>
      <c r="J683" s="819"/>
      <c r="K683" s="818"/>
      <c r="L683" s="818"/>
      <c r="M683" s="821"/>
      <c r="N683" s="821"/>
      <c r="O683" s="821"/>
      <c r="P683" s="822"/>
      <c r="Q683" s="822"/>
      <c r="R683" s="822"/>
      <c r="S683" s="823"/>
      <c r="V683" s="831" t="str">
        <f>IF(P675="Unid","Quantidade",IF(P675="m","Extensão",IF(OR(P675="m²",P675="m2",P675="ha"),"Área",IF(P675="m³","Volume",IF(P675="kg","Massa",IF(P675="t","massa",IF(P675="m³xkm","transporte",IF(P675="txkm","transporte",IF(P675="gl","Quantidade",IF(P675="vb","Quantidade",IF(P675="%","percentual",IF(P675="mês","Período",""))))))))))))</f>
        <v>Volume</v>
      </c>
      <c r="W683" s="824"/>
      <c r="X683" s="831" t="e">
        <f ca="1">_xlfn.TEXTBEFORE(G675," ")</f>
        <v>#NAME?</v>
      </c>
      <c r="Y683" s="824"/>
      <c r="Z683" s="824"/>
      <c r="AA683" s="824"/>
      <c r="AB683" s="824"/>
      <c r="AK683" s="825"/>
      <c r="AL683" s="825"/>
      <c r="AM683" s="825"/>
      <c r="AN683" s="825"/>
      <c r="AO683" s="825"/>
      <c r="AQ683" s="826"/>
    </row>
    <row r="684" spans="1:43" s="803" customFormat="1" ht="15" customHeight="1" outlineLevel="2" x14ac:dyDescent="0.25">
      <c r="C684" s="804"/>
      <c r="D684" s="106"/>
      <c r="E684" s="818"/>
      <c r="F684" s="818"/>
      <c r="G684" s="818"/>
      <c r="H684" s="819"/>
      <c r="I684" s="820"/>
      <c r="J684" s="819"/>
      <c r="K684" s="818"/>
      <c r="L684" s="818"/>
      <c r="M684" s="821"/>
      <c r="N684" s="821"/>
      <c r="O684" s="821"/>
      <c r="P684" s="822"/>
      <c r="Q684" s="822"/>
      <c r="R684" s="822"/>
      <c r="S684" s="823"/>
      <c r="T684" s="815"/>
      <c r="U684" s="815"/>
      <c r="V684" s="824"/>
      <c r="W684" s="824"/>
      <c r="X684" s="824"/>
      <c r="Y684" s="790"/>
      <c r="Z684" s="790"/>
      <c r="AA684" s="790"/>
      <c r="AB684" s="790"/>
      <c r="AK684" s="754"/>
      <c r="AL684" s="754"/>
      <c r="AM684" s="754"/>
      <c r="AN684" s="754"/>
      <c r="AO684" s="754"/>
      <c r="AQ684" s="810"/>
    </row>
    <row r="685" spans="1:43" s="795" customFormat="1" ht="30" customHeight="1" outlineLevel="2" x14ac:dyDescent="0.2">
      <c r="C685" s="796"/>
      <c r="D685" s="797" t="s">
        <v>214</v>
      </c>
      <c r="E685" s="867" t="str">
        <f>VLOOKUP($D685,'OR - GERAL'!$D:$AB,4,FALSE)</f>
        <v>SINAPI-ES</v>
      </c>
      <c r="F685" s="862">
        <f>VLOOKUP($D685,'OR - GERAL'!$D:$AB,7,FALSE)</f>
        <v>94995</v>
      </c>
      <c r="G685" s="937" t="str">
        <f>VLOOKUP($D685,'OR - GERAL'!D:AB,10,FALSE)</f>
        <v>execução de passeio (calçada) ou piso de concreto com concreto moldado in loco, usinado, acabamento convencional, espessura 8 cm, armado. af_08/2022</v>
      </c>
      <c r="H685" s="937"/>
      <c r="I685" s="937"/>
      <c r="J685" s="937"/>
      <c r="K685" s="937"/>
      <c r="L685" s="937"/>
      <c r="M685" s="937"/>
      <c r="N685" s="937"/>
      <c r="O685" s="937"/>
      <c r="P685" s="862" t="str">
        <f>VLOOKUP($D685,'OR - GERAL'!$D:$AB,13,FALSE)</f>
        <v>m²</v>
      </c>
      <c r="Q685" s="798"/>
      <c r="R685" s="798"/>
      <c r="S685" s="799"/>
      <c r="V685" s="800"/>
      <c r="W685" s="800"/>
      <c r="X685" s="800"/>
      <c r="Y685" s="800"/>
      <c r="Z685" s="800"/>
      <c r="AA685" s="800"/>
      <c r="AB685" s="800"/>
      <c r="AK685" s="801"/>
      <c r="AL685" s="801"/>
      <c r="AM685" s="801"/>
      <c r="AN685" s="801"/>
      <c r="AO685" s="801"/>
      <c r="AQ685" s="802"/>
    </row>
    <row r="686" spans="1:43" s="803" customFormat="1" ht="15" customHeight="1" outlineLevel="2" x14ac:dyDescent="0.2">
      <c r="C686" s="804"/>
      <c r="D686" s="805"/>
      <c r="E686" s="805"/>
      <c r="F686" s="806"/>
      <c r="G686" s="807"/>
      <c r="H686" s="807"/>
      <c r="I686" s="807"/>
      <c r="J686" s="807"/>
      <c r="K686" s="807"/>
      <c r="L686" s="807"/>
      <c r="M686" s="807"/>
      <c r="N686" s="807"/>
      <c r="O686" s="807"/>
      <c r="P686" s="808"/>
      <c r="Q686" s="808"/>
      <c r="R686" s="808"/>
      <c r="S686" s="809"/>
      <c r="V686" s="790"/>
      <c r="W686" s="790"/>
      <c r="X686" s="790"/>
      <c r="Y686" s="790"/>
      <c r="Z686" s="790"/>
      <c r="AA686" s="790"/>
      <c r="AB686" s="790"/>
      <c r="AK686" s="754"/>
      <c r="AL686" s="754"/>
      <c r="AM686" s="754"/>
      <c r="AN686" s="754"/>
      <c r="AO686" s="754"/>
      <c r="AQ686" s="810"/>
    </row>
    <row r="687" spans="1:43" s="803" customFormat="1" ht="15" customHeight="1" outlineLevel="2" x14ac:dyDescent="0.2">
      <c r="C687" s="804"/>
      <c r="D687" s="106"/>
      <c r="E687" s="869" t="s">
        <v>702</v>
      </c>
      <c r="F687" s="835"/>
      <c r="G687" s="812"/>
      <c r="H687" s="812"/>
      <c r="I687" s="812"/>
      <c r="J687" s="812"/>
      <c r="K687" s="812"/>
      <c r="L687" s="812"/>
      <c r="M687" s="812"/>
      <c r="N687" s="812"/>
      <c r="O687" s="812"/>
      <c r="P687" s="813"/>
      <c r="Q687" s="813"/>
      <c r="R687" s="813"/>
      <c r="S687" s="809"/>
      <c r="V687" s="790"/>
      <c r="W687" s="790"/>
      <c r="X687" s="790"/>
      <c r="Y687" s="790"/>
      <c r="Z687" s="790"/>
      <c r="AA687" s="790"/>
      <c r="AB687" s="790"/>
      <c r="AK687" s="754"/>
      <c r="AL687" s="754"/>
      <c r="AM687" s="754"/>
      <c r="AN687" s="754"/>
      <c r="AO687" s="754"/>
      <c r="AQ687" s="810"/>
    </row>
    <row r="688" spans="1:43" s="803" customFormat="1" ht="15" customHeight="1" outlineLevel="2" x14ac:dyDescent="0.2">
      <c r="C688" s="804"/>
      <c r="D688" s="106"/>
      <c r="E688" s="811"/>
      <c r="F688" s="811"/>
      <c r="G688" s="811"/>
      <c r="H688" s="811"/>
      <c r="I688" s="811"/>
      <c r="J688" s="811"/>
      <c r="K688" s="811"/>
      <c r="L688" s="811"/>
      <c r="M688" s="812"/>
      <c r="N688" s="812"/>
      <c r="O688" s="812"/>
      <c r="P688" s="813"/>
      <c r="Q688" s="813"/>
      <c r="R688" s="813"/>
      <c r="S688" s="809"/>
      <c r="V688" s="790"/>
      <c r="W688" s="790"/>
      <c r="X688" s="790"/>
      <c r="Y688" s="790"/>
      <c r="Z688" s="790"/>
      <c r="AA688" s="790"/>
      <c r="AB688" s="790"/>
      <c r="AK688" s="754"/>
      <c r="AL688" s="754"/>
      <c r="AM688" s="754"/>
      <c r="AN688" s="754"/>
      <c r="AO688" s="754"/>
      <c r="AQ688" s="810"/>
    </row>
    <row r="689" spans="1:43" s="815" customFormat="1" ht="15" customHeight="1" outlineLevel="2" x14ac:dyDescent="0.25">
      <c r="A689" s="814" t="str">
        <f>D685</f>
        <v>7.3.3</v>
      </c>
      <c r="C689" s="816"/>
      <c r="D689" s="817"/>
      <c r="E689" s="818"/>
      <c r="F689" s="818"/>
      <c r="G689" s="830"/>
      <c r="H689" s="863">
        <f>H673</f>
        <v>13339.07</v>
      </c>
      <c r="I689" s="820" t="str">
        <f>P685</f>
        <v>m²</v>
      </c>
      <c r="J689" s="819"/>
      <c r="K689" s="818"/>
      <c r="L689" s="818"/>
      <c r="M689" s="821"/>
      <c r="N689" s="821"/>
      <c r="O689" s="821"/>
      <c r="P689" s="822"/>
      <c r="Q689" s="822"/>
      <c r="R689" s="822"/>
      <c r="S689" s="823"/>
      <c r="V689" s="831" t="str">
        <f>IF(P685="Unid","Quantidade",IF(P685="m","Extensão",IF(OR(P685="m²",P685="m2",P685="ha"),"Área",IF(P685="m³","Volume",IF(P685="kg","Massa",IF(P685="t","massa",IF(P685="m³xkm","transporte",IF(P685="txkm","transporte",IF(P685="gl","Quantidade",IF(P685="vb","Quantidade",IF(P685="%","percentual",IF(P685="mês","Período",""))))))))))))</f>
        <v>Área</v>
      </c>
      <c r="W689" s="824"/>
      <c r="X689" s="831" t="e">
        <f ca="1">_xlfn.TEXTBEFORE(G685," ")</f>
        <v>#NAME?</v>
      </c>
      <c r="Y689" s="824"/>
      <c r="Z689" s="824"/>
      <c r="AA689" s="824"/>
      <c r="AB689" s="824"/>
      <c r="AK689" s="825"/>
      <c r="AL689" s="825"/>
      <c r="AM689" s="825"/>
      <c r="AN689" s="825"/>
      <c r="AO689" s="825"/>
      <c r="AQ689" s="826"/>
    </row>
    <row r="690" spans="1:43" s="803" customFormat="1" ht="15" customHeight="1" outlineLevel="2" x14ac:dyDescent="0.25">
      <c r="C690" s="804"/>
      <c r="D690" s="106"/>
      <c r="E690" s="818"/>
      <c r="F690" s="818"/>
      <c r="G690" s="818"/>
      <c r="H690" s="819"/>
      <c r="I690" s="820"/>
      <c r="J690" s="819"/>
      <c r="K690" s="818"/>
      <c r="L690" s="818"/>
      <c r="M690" s="821"/>
      <c r="N690" s="821"/>
      <c r="O690" s="821"/>
      <c r="P690" s="822"/>
      <c r="Q690" s="822"/>
      <c r="R690" s="822"/>
      <c r="S690" s="823"/>
      <c r="T690" s="815"/>
      <c r="U690" s="815"/>
      <c r="V690" s="824"/>
      <c r="W690" s="824"/>
      <c r="X690" s="824"/>
      <c r="Y690" s="790"/>
      <c r="Z690" s="790"/>
      <c r="AA690" s="790"/>
      <c r="AB690" s="790"/>
      <c r="AK690" s="754"/>
      <c r="AL690" s="754"/>
      <c r="AM690" s="754"/>
      <c r="AN690" s="754"/>
      <c r="AO690" s="754"/>
      <c r="AQ690" s="810"/>
    </row>
    <row r="691" spans="1:43" s="795" customFormat="1" ht="30" customHeight="1" outlineLevel="2" x14ac:dyDescent="0.2">
      <c r="C691" s="796"/>
      <c r="D691" s="797" t="s">
        <v>215</v>
      </c>
      <c r="E691" s="867" t="str">
        <f>VLOOKUP($D691,'OR - GERAL'!$D:$AB,4,FALSE)</f>
        <v>SINAPI-ES</v>
      </c>
      <c r="F691" s="862">
        <f>VLOOKUP($D691,'OR - GERAL'!$D:$AB,7,FALSE)</f>
        <v>87620</v>
      </c>
      <c r="G691" s="937" t="str">
        <f>VLOOKUP($D691,'OR - GERAL'!D:AB,10,FALSE)</f>
        <v>contrapiso em argamassa traço 1:4 (cimento e areia), preparo mecânico com betoneira 400 l, aplicado em áreas secas sobre laje, aderido, acabamento não reforçado, espessura 2cm. af_07/2021</v>
      </c>
      <c r="H691" s="937"/>
      <c r="I691" s="937"/>
      <c r="J691" s="937"/>
      <c r="K691" s="937"/>
      <c r="L691" s="937"/>
      <c r="M691" s="937"/>
      <c r="N691" s="937"/>
      <c r="O691" s="937"/>
      <c r="P691" s="862" t="str">
        <f>VLOOKUP($D691,'OR - GERAL'!$D:$AB,13,FALSE)</f>
        <v>m²</v>
      </c>
      <c r="Q691" s="798"/>
      <c r="R691" s="798"/>
      <c r="S691" s="799"/>
      <c r="V691" s="800"/>
      <c r="W691" s="800"/>
      <c r="X691" s="800"/>
      <c r="Y691" s="800"/>
      <c r="Z691" s="800"/>
      <c r="AA691" s="800"/>
      <c r="AB691" s="800"/>
      <c r="AK691" s="801"/>
      <c r="AL691" s="801"/>
      <c r="AM691" s="801"/>
      <c r="AN691" s="801"/>
      <c r="AO691" s="801"/>
      <c r="AQ691" s="802"/>
    </row>
    <row r="692" spans="1:43" s="803" customFormat="1" ht="15" customHeight="1" outlineLevel="2" x14ac:dyDescent="0.2">
      <c r="C692" s="804"/>
      <c r="D692" s="805"/>
      <c r="E692" s="805"/>
      <c r="F692" s="806"/>
      <c r="G692" s="807"/>
      <c r="H692" s="807"/>
      <c r="I692" s="807"/>
      <c r="J692" s="807"/>
      <c r="K692" s="807"/>
      <c r="L692" s="807"/>
      <c r="M692" s="807"/>
      <c r="N692" s="807"/>
      <c r="O692" s="807"/>
      <c r="P692" s="808"/>
      <c r="Q692" s="808"/>
      <c r="R692" s="808"/>
      <c r="S692" s="809"/>
      <c r="V692" s="790"/>
      <c r="W692" s="790"/>
      <c r="X692" s="790"/>
      <c r="Y692" s="790"/>
      <c r="Z692" s="790"/>
      <c r="AA692" s="790"/>
      <c r="AB692" s="790"/>
      <c r="AK692" s="754"/>
      <c r="AL692" s="754"/>
      <c r="AM692" s="754"/>
      <c r="AN692" s="754"/>
      <c r="AO692" s="754"/>
      <c r="AQ692" s="810"/>
    </row>
    <row r="693" spans="1:43" s="803" customFormat="1" ht="15" customHeight="1" outlineLevel="2" x14ac:dyDescent="0.2">
      <c r="C693" s="804"/>
      <c r="D693" s="106"/>
      <c r="E693" s="869" t="s">
        <v>702</v>
      </c>
      <c r="F693" s="835"/>
      <c r="G693" s="812"/>
      <c r="H693" s="812"/>
      <c r="I693" s="812"/>
      <c r="J693" s="812"/>
      <c r="K693" s="812"/>
      <c r="L693" s="812"/>
      <c r="M693" s="812"/>
      <c r="N693" s="812"/>
      <c r="O693" s="812"/>
      <c r="P693" s="813"/>
      <c r="Q693" s="813"/>
      <c r="R693" s="813"/>
      <c r="S693" s="809"/>
      <c r="V693" s="790"/>
      <c r="W693" s="790"/>
      <c r="X693" s="790"/>
      <c r="Y693" s="790"/>
      <c r="Z693" s="790"/>
      <c r="AA693" s="790"/>
      <c r="AB693" s="790"/>
      <c r="AK693" s="754"/>
      <c r="AL693" s="754"/>
      <c r="AM693" s="754"/>
      <c r="AN693" s="754"/>
      <c r="AO693" s="754"/>
      <c r="AQ693" s="810"/>
    </row>
    <row r="694" spans="1:43" s="803" customFormat="1" ht="15" customHeight="1" outlineLevel="2" x14ac:dyDescent="0.2">
      <c r="C694" s="804"/>
      <c r="D694" s="106"/>
      <c r="E694" s="811"/>
      <c r="F694" s="811"/>
      <c r="G694" s="811"/>
      <c r="H694" s="811"/>
      <c r="I694" s="811"/>
      <c r="J694" s="811"/>
      <c r="K694" s="811"/>
      <c r="L694" s="811"/>
      <c r="M694" s="812"/>
      <c r="N694" s="812"/>
      <c r="O694" s="812"/>
      <c r="P694" s="813"/>
      <c r="Q694" s="813"/>
      <c r="R694" s="813"/>
      <c r="S694" s="809"/>
      <c r="V694" s="790"/>
      <c r="W694" s="790"/>
      <c r="X694" s="790"/>
      <c r="Y694" s="790"/>
      <c r="Z694" s="790"/>
      <c r="AA694" s="790"/>
      <c r="AB694" s="790"/>
      <c r="AK694" s="754"/>
      <c r="AL694" s="754"/>
      <c r="AM694" s="754"/>
      <c r="AN694" s="754"/>
      <c r="AO694" s="754"/>
      <c r="AQ694" s="810"/>
    </row>
    <row r="695" spans="1:43" s="815" customFormat="1" ht="15" customHeight="1" outlineLevel="2" x14ac:dyDescent="0.25">
      <c r="A695" s="814" t="str">
        <f>D691</f>
        <v>7.3.4</v>
      </c>
      <c r="C695" s="816"/>
      <c r="D695" s="817"/>
      <c r="E695" s="818"/>
      <c r="F695" s="818"/>
      <c r="G695" s="830"/>
      <c r="H695" s="863">
        <f>H689</f>
        <v>13339.07</v>
      </c>
      <c r="I695" s="820" t="str">
        <f>P691</f>
        <v>m²</v>
      </c>
      <c r="J695" s="819"/>
      <c r="K695" s="818"/>
      <c r="L695" s="818"/>
      <c r="M695" s="821"/>
      <c r="N695" s="821"/>
      <c r="O695" s="821"/>
      <c r="P695" s="822"/>
      <c r="Q695" s="822"/>
      <c r="R695" s="822"/>
      <c r="S695" s="823"/>
      <c r="V695" s="831" t="str">
        <f>IF(P691="Unid","Quantidade",IF(P691="m","Extensão",IF(OR(P691="m²",P691="m2",P691="ha"),"Área",IF(P691="m³","Volume",IF(P691="kg","Massa",IF(P691="t","massa",IF(P691="m³xkm","transporte",IF(P691="txkm","transporte",IF(P691="gl","Quantidade",IF(P691="vb","Quantidade",IF(P691="%","percentual",IF(P691="mês","Período",""))))))))))))</f>
        <v>Área</v>
      </c>
      <c r="W695" s="824"/>
      <c r="X695" s="831" t="e">
        <f ca="1">_xlfn.TEXTBEFORE(G691," ")</f>
        <v>#NAME?</v>
      </c>
      <c r="Y695" s="824"/>
      <c r="Z695" s="824"/>
      <c r="AA695" s="824"/>
      <c r="AB695" s="824"/>
      <c r="AK695" s="825"/>
      <c r="AL695" s="825"/>
      <c r="AM695" s="825"/>
      <c r="AN695" s="825"/>
      <c r="AO695" s="825"/>
      <c r="AQ695" s="826"/>
    </row>
    <row r="696" spans="1:43" s="803" customFormat="1" ht="15" customHeight="1" outlineLevel="2" x14ac:dyDescent="0.25">
      <c r="C696" s="804"/>
      <c r="D696" s="106"/>
      <c r="E696" s="818"/>
      <c r="F696" s="818"/>
      <c r="G696" s="818"/>
      <c r="H696" s="819"/>
      <c r="I696" s="820"/>
      <c r="J696" s="819"/>
      <c r="K696" s="818"/>
      <c r="L696" s="818"/>
      <c r="M696" s="821"/>
      <c r="N696" s="821"/>
      <c r="O696" s="821"/>
      <c r="P696" s="822"/>
      <c r="Q696" s="822"/>
      <c r="R696" s="822"/>
      <c r="S696" s="823"/>
      <c r="T696" s="815"/>
      <c r="U696" s="815"/>
      <c r="V696" s="824"/>
      <c r="W696" s="824"/>
      <c r="X696" s="824"/>
      <c r="Y696" s="790"/>
      <c r="Z696" s="790"/>
      <c r="AA696" s="790"/>
      <c r="AB696" s="790"/>
      <c r="AK696" s="754"/>
      <c r="AL696" s="754"/>
      <c r="AM696" s="754"/>
      <c r="AN696" s="754"/>
      <c r="AO696" s="754"/>
      <c r="AQ696" s="810"/>
    </row>
    <row r="697" spans="1:43" s="795" customFormat="1" ht="30" customHeight="1" outlineLevel="2" x14ac:dyDescent="0.2">
      <c r="C697" s="796"/>
      <c r="D697" s="797" t="s">
        <v>462</v>
      </c>
      <c r="E697" s="867" t="str">
        <f>VLOOKUP($D697,'OR - GERAL'!$D:$AB,4,FALSE)</f>
        <v>SINAPI-ES</v>
      </c>
      <c r="F697" s="862">
        <f>VLOOKUP($D697,'OR - GERAL'!$D:$AB,7,FALSE)</f>
        <v>104658</v>
      </c>
      <c r="G697" s="937" t="str">
        <f>VLOOKUP($D697,'OR - GERAL'!D:AB,10,FALSE)</f>
        <v>piso podotátil de alerta ou direcional, de concreto, assentado sobre argamassa. af_05/2023</v>
      </c>
      <c r="H697" s="937"/>
      <c r="I697" s="937"/>
      <c r="J697" s="937"/>
      <c r="K697" s="937"/>
      <c r="L697" s="937"/>
      <c r="M697" s="937"/>
      <c r="N697" s="937"/>
      <c r="O697" s="937"/>
      <c r="P697" s="862" t="str">
        <f>VLOOKUP($D697,'OR - GERAL'!$D:$AB,13,FALSE)</f>
        <v>m²</v>
      </c>
      <c r="Q697" s="798"/>
      <c r="R697" s="798"/>
      <c r="S697" s="799"/>
      <c r="V697" s="800"/>
      <c r="W697" s="800"/>
      <c r="X697" s="800"/>
      <c r="Y697" s="800"/>
      <c r="Z697" s="800"/>
      <c r="AA697" s="800"/>
      <c r="AB697" s="800"/>
      <c r="AK697" s="801"/>
      <c r="AL697" s="801"/>
      <c r="AM697" s="801"/>
      <c r="AN697" s="801"/>
      <c r="AO697" s="801"/>
      <c r="AQ697" s="802"/>
    </row>
    <row r="698" spans="1:43" s="803" customFormat="1" ht="15" customHeight="1" outlineLevel="2" x14ac:dyDescent="0.2">
      <c r="C698" s="804"/>
      <c r="D698" s="106"/>
      <c r="E698" s="106"/>
      <c r="F698" s="835"/>
      <c r="G698" s="812"/>
      <c r="H698" s="812"/>
      <c r="I698" s="812"/>
      <c r="J698" s="812"/>
      <c r="K698" s="812"/>
      <c r="L698" s="812"/>
      <c r="M698" s="812"/>
      <c r="N698" s="812"/>
      <c r="O698" s="812"/>
      <c r="P698" s="813"/>
      <c r="Q698" s="813"/>
      <c r="R698" s="813"/>
      <c r="S698" s="809"/>
      <c r="V698" s="790"/>
      <c r="W698" s="790"/>
      <c r="X698" s="790"/>
      <c r="Y698" s="790"/>
      <c r="Z698" s="790"/>
      <c r="AA698" s="790"/>
      <c r="AB698" s="790"/>
      <c r="AK698" s="754"/>
      <c r="AL698" s="754"/>
      <c r="AM698" s="754"/>
      <c r="AN698" s="754"/>
      <c r="AO698" s="754"/>
      <c r="AQ698" s="810"/>
    </row>
    <row r="699" spans="1:43" s="803" customFormat="1" ht="15" customHeight="1" outlineLevel="2" x14ac:dyDescent="0.2">
      <c r="C699" s="804"/>
      <c r="D699" s="106"/>
      <c r="E699" s="869" t="s">
        <v>703</v>
      </c>
      <c r="F699" s="835"/>
      <c r="G699" s="812"/>
      <c r="H699" s="812"/>
      <c r="I699" s="812"/>
      <c r="J699" s="812"/>
      <c r="K699" s="812"/>
      <c r="L699" s="812"/>
      <c r="M699" s="812"/>
      <c r="N699" s="812"/>
      <c r="O699" s="812"/>
      <c r="P699" s="813"/>
      <c r="Q699" s="813"/>
      <c r="R699" s="813"/>
      <c r="S699" s="809"/>
      <c r="V699" s="790"/>
      <c r="W699" s="790"/>
      <c r="X699" s="790"/>
      <c r="Y699" s="790"/>
      <c r="Z699" s="790"/>
      <c r="AA699" s="790"/>
      <c r="AB699" s="790"/>
      <c r="AK699" s="754"/>
      <c r="AL699" s="754"/>
      <c r="AM699" s="754"/>
      <c r="AN699" s="754"/>
      <c r="AO699" s="754"/>
      <c r="AQ699" s="810"/>
    </row>
    <row r="700" spans="1:43" s="803" customFormat="1" ht="15" customHeight="1" outlineLevel="2" x14ac:dyDescent="0.2">
      <c r="C700" s="804"/>
      <c r="D700" s="106"/>
      <c r="E700" s="811"/>
      <c r="F700" s="811"/>
      <c r="G700" s="811"/>
      <c r="H700" s="811"/>
      <c r="I700" s="811"/>
      <c r="J700" s="811"/>
      <c r="K700" s="811"/>
      <c r="L700" s="811"/>
      <c r="M700" s="812"/>
      <c r="N700" s="812"/>
      <c r="O700" s="812"/>
      <c r="P700" s="813"/>
      <c r="Q700" s="813"/>
      <c r="R700" s="813"/>
      <c r="S700" s="809"/>
      <c r="V700" s="790"/>
      <c r="W700" s="790"/>
      <c r="X700" s="790"/>
      <c r="Y700" s="790"/>
      <c r="Z700" s="790"/>
      <c r="AA700" s="790"/>
      <c r="AB700" s="790"/>
      <c r="AK700" s="754"/>
      <c r="AL700" s="754"/>
      <c r="AM700" s="754"/>
      <c r="AN700" s="754"/>
      <c r="AO700" s="754"/>
      <c r="AQ700" s="810"/>
    </row>
    <row r="701" spans="1:43" s="803" customFormat="1" ht="15" customHeight="1" outlineLevel="2" x14ac:dyDescent="0.2">
      <c r="C701" s="804"/>
      <c r="D701" s="106"/>
      <c r="E701" s="95"/>
      <c r="F701" s="934" t="s">
        <v>704</v>
      </c>
      <c r="G701" s="95"/>
      <c r="H701" s="936" t="s">
        <v>577</v>
      </c>
      <c r="J701" s="936" t="s">
        <v>582</v>
      </c>
      <c r="R701" s="813"/>
      <c r="S701" s="809"/>
      <c r="V701" s="790"/>
      <c r="W701" s="790"/>
      <c r="X701" s="790"/>
      <c r="Y701" s="790"/>
      <c r="Z701" s="790"/>
      <c r="AA701" s="790"/>
      <c r="AB701" s="790"/>
      <c r="AK701" s="754"/>
      <c r="AL701" s="754"/>
      <c r="AM701" s="754"/>
      <c r="AN701" s="754"/>
      <c r="AO701" s="754"/>
      <c r="AQ701" s="810"/>
    </row>
    <row r="702" spans="1:43" s="803" customFormat="1" ht="15" customHeight="1" outlineLevel="2" x14ac:dyDescent="0.2">
      <c r="C702" s="804"/>
      <c r="D702" s="106"/>
      <c r="E702" s="95"/>
      <c r="F702" s="935"/>
      <c r="G702" s="95"/>
      <c r="H702" s="936"/>
      <c r="J702" s="936"/>
      <c r="R702" s="813"/>
      <c r="S702" s="809"/>
      <c r="V702" s="790"/>
      <c r="W702" s="790"/>
      <c r="X702" s="790"/>
      <c r="Y702" s="790"/>
      <c r="Z702" s="790"/>
      <c r="AA702" s="790"/>
      <c r="AB702" s="790"/>
      <c r="AK702" s="754"/>
      <c r="AL702" s="754"/>
      <c r="AM702" s="754"/>
      <c r="AN702" s="754"/>
      <c r="AO702" s="754"/>
      <c r="AQ702" s="810"/>
    </row>
    <row r="703" spans="1:43" s="803" customFormat="1" ht="15" customHeight="1" outlineLevel="2" x14ac:dyDescent="0.2">
      <c r="C703" s="804"/>
      <c r="D703" s="106"/>
      <c r="E703" s="875"/>
      <c r="F703" s="870">
        <v>815</v>
      </c>
      <c r="G703" s="800" t="s">
        <v>575</v>
      </c>
      <c r="H703" s="870">
        <v>0.25</v>
      </c>
      <c r="I703" s="800" t="s">
        <v>576</v>
      </c>
      <c r="J703" s="870">
        <f>F703*H703</f>
        <v>203.75</v>
      </c>
      <c r="K703" s="800"/>
      <c r="L703" s="800"/>
      <c r="M703" s="800"/>
      <c r="O703" s="800"/>
      <c r="R703" s="813"/>
      <c r="S703" s="809"/>
      <c r="V703" s="790"/>
      <c r="W703" s="790"/>
      <c r="X703" s="790"/>
      <c r="Y703" s="790"/>
      <c r="Z703" s="790"/>
      <c r="AA703" s="790"/>
      <c r="AB703" s="790"/>
      <c r="AK703" s="754"/>
      <c r="AL703" s="754"/>
      <c r="AM703" s="754"/>
      <c r="AN703" s="754"/>
      <c r="AO703" s="754"/>
      <c r="AQ703" s="810"/>
    </row>
    <row r="704" spans="1:43" s="803" customFormat="1" ht="15" customHeight="1" outlineLevel="2" x14ac:dyDescent="0.2">
      <c r="C704" s="804"/>
      <c r="D704" s="106"/>
      <c r="E704" s="811"/>
      <c r="F704" s="811"/>
      <c r="G704" s="811"/>
      <c r="H704" s="811"/>
      <c r="I704" s="811"/>
      <c r="J704" s="811"/>
      <c r="K704" s="811"/>
      <c r="L704" s="811"/>
      <c r="M704" s="812"/>
      <c r="N704" s="812"/>
      <c r="O704" s="812"/>
      <c r="P704" s="813"/>
      <c r="Q704" s="813"/>
      <c r="R704" s="813"/>
      <c r="S704" s="809"/>
      <c r="V704" s="790"/>
      <c r="W704" s="790"/>
      <c r="X704" s="790"/>
      <c r="Y704" s="790"/>
      <c r="Z704" s="790"/>
      <c r="AA704" s="790"/>
      <c r="AB704" s="790"/>
      <c r="AK704" s="754"/>
      <c r="AL704" s="754"/>
      <c r="AM704" s="754"/>
      <c r="AN704" s="754"/>
      <c r="AO704" s="754"/>
      <c r="AQ704" s="810"/>
    </row>
    <row r="705" spans="1:43" s="815" customFormat="1" ht="15" customHeight="1" outlineLevel="2" x14ac:dyDescent="0.25">
      <c r="A705" s="814" t="str">
        <f>D697</f>
        <v>7.3.5</v>
      </c>
      <c r="C705" s="816"/>
      <c r="D705" s="817"/>
      <c r="E705" s="818"/>
      <c r="F705" s="818"/>
      <c r="G705" s="830" t="str">
        <f>CONCATENATE(V705," ","total de"," ",X705," =")</f>
        <v>Área total de Piso Podotátil =</v>
      </c>
      <c r="H705" s="863">
        <f>J703</f>
        <v>203.75</v>
      </c>
      <c r="I705" s="820" t="str">
        <f>P697</f>
        <v>m²</v>
      </c>
      <c r="J705" s="819"/>
      <c r="K705" s="818"/>
      <c r="L705" s="818"/>
      <c r="M705" s="821"/>
      <c r="N705" s="821"/>
      <c r="O705" s="821"/>
      <c r="P705" s="822"/>
      <c r="Q705" s="822"/>
      <c r="R705" s="822"/>
      <c r="S705" s="823"/>
      <c r="V705" s="831" t="str">
        <f>IF(P697="Unid","Quantidade",IF(P697="m","Extensão",IF(OR(P697="m²",P697="m2",P697="ha"),"Área",IF(P697="m³","Volume",IF(P697="kg","Massa",IF(P697="t","massa",IF(P697="m³xkm","transporte",IF(P697="txkm","transporte",IF(P697="gl","Quantidade",IF(P697="vb","Quantidade",IF(P697="%","percentual",IF(P697="mês","Período",""))))))))))))</f>
        <v>Área</v>
      </c>
      <c r="W705" s="824"/>
      <c r="X705" s="831" t="s">
        <v>758</v>
      </c>
      <c r="Y705" s="824"/>
      <c r="Z705" s="824"/>
      <c r="AA705" s="824"/>
      <c r="AB705" s="824"/>
      <c r="AK705" s="825"/>
      <c r="AL705" s="825"/>
      <c r="AM705" s="825"/>
      <c r="AN705" s="825"/>
      <c r="AO705" s="825"/>
      <c r="AQ705" s="826"/>
    </row>
    <row r="706" spans="1:43" s="803" customFormat="1" ht="15" customHeight="1" outlineLevel="2" x14ac:dyDescent="0.25">
      <c r="C706" s="804"/>
      <c r="D706" s="106"/>
      <c r="E706" s="818"/>
      <c r="F706" s="818"/>
      <c r="G706" s="818"/>
      <c r="H706" s="819"/>
      <c r="I706" s="820"/>
      <c r="J706" s="819"/>
      <c r="K706" s="818"/>
      <c r="L706" s="818"/>
      <c r="M706" s="821"/>
      <c r="N706" s="821"/>
      <c r="O706" s="821"/>
      <c r="P706" s="822"/>
      <c r="Q706" s="822"/>
      <c r="R706" s="822"/>
      <c r="S706" s="823"/>
      <c r="T706" s="815"/>
      <c r="U706" s="815"/>
      <c r="V706" s="824"/>
      <c r="W706" s="824"/>
      <c r="X706" s="824"/>
      <c r="Y706" s="790"/>
      <c r="Z706" s="790"/>
      <c r="AA706" s="790"/>
      <c r="AB706" s="790"/>
      <c r="AK706" s="754"/>
      <c r="AL706" s="754"/>
      <c r="AM706" s="754"/>
      <c r="AN706" s="754"/>
      <c r="AO706" s="754"/>
      <c r="AQ706" s="810"/>
    </row>
    <row r="707" spans="1:43" s="435" customFormat="1" ht="18" customHeight="1" outlineLevel="1" x14ac:dyDescent="0.2">
      <c r="C707" s="560"/>
      <c r="D707" s="791" t="s">
        <v>188</v>
      </c>
      <c r="E707" s="860" t="str">
        <f>VLOOKUP($D707,'OR - GERAL'!D:AB,10,FALSE)</f>
        <v>Guias e Sarjetas</v>
      </c>
      <c r="F707" s="791"/>
      <c r="G707" s="792"/>
      <c r="H707" s="791"/>
      <c r="I707" s="791"/>
      <c r="J707" s="793"/>
      <c r="K707" s="793"/>
      <c r="L707" s="793"/>
      <c r="M707" s="792"/>
      <c r="N707" s="792"/>
      <c r="O707" s="792"/>
      <c r="P707" s="794"/>
      <c r="Q707" s="794"/>
      <c r="R707" s="794"/>
      <c r="S707" s="442"/>
      <c r="V707" s="453"/>
      <c r="W707" s="453"/>
      <c r="X707" s="453"/>
      <c r="Y707" s="453"/>
      <c r="Z707" s="453"/>
      <c r="AA707" s="453"/>
      <c r="AB707" s="453"/>
      <c r="AK707" s="119"/>
      <c r="AL707" s="119"/>
      <c r="AM707" s="119"/>
      <c r="AN707" s="119"/>
      <c r="AO707" s="119"/>
      <c r="AQ707" s="439"/>
    </row>
    <row r="708" spans="1:43" s="795" customFormat="1" ht="30" customHeight="1" outlineLevel="2" x14ac:dyDescent="0.2">
      <c r="C708" s="796"/>
      <c r="D708" s="797" t="s">
        <v>216</v>
      </c>
      <c r="E708" s="867" t="str">
        <f>VLOOKUP($D708,'OR - GERAL'!$D:$AB,4,FALSE)</f>
        <v>SINAPI-ES</v>
      </c>
      <c r="F708" s="862">
        <f>VLOOKUP($D708,'OR - GERAL'!$D:$AB,7,FALSE)</f>
        <v>94263</v>
      </c>
      <c r="G708" s="937" t="str">
        <f>VLOOKUP($D708,'OR - GERAL'!D:AB,10,FALSE)</f>
        <v>guia (meio-fio) concreto, moldada  in loco  em trecho reto com extrusora, 13 cm base x 22 cm altura. af_06/2016</v>
      </c>
      <c r="H708" s="937"/>
      <c r="I708" s="937"/>
      <c r="J708" s="937"/>
      <c r="K708" s="937"/>
      <c r="L708" s="937"/>
      <c r="M708" s="937"/>
      <c r="N708" s="937"/>
      <c r="O708" s="937"/>
      <c r="P708" s="862" t="str">
        <f>VLOOKUP($D708,'OR - GERAL'!$D:$AB,13,FALSE)</f>
        <v>m</v>
      </c>
      <c r="Q708" s="798"/>
      <c r="R708" s="798"/>
      <c r="S708" s="799"/>
      <c r="V708" s="800"/>
      <c r="W708" s="800"/>
      <c r="X708" s="800"/>
      <c r="Y708" s="800"/>
      <c r="Z708" s="800"/>
      <c r="AA708" s="800"/>
      <c r="AB708" s="800"/>
      <c r="AK708" s="801"/>
      <c r="AL708" s="801"/>
      <c r="AM708" s="801"/>
      <c r="AN708" s="801"/>
      <c r="AO708" s="801"/>
      <c r="AQ708" s="802"/>
    </row>
    <row r="709" spans="1:43" s="803" customFormat="1" ht="15" customHeight="1" outlineLevel="2" x14ac:dyDescent="0.2">
      <c r="C709" s="804"/>
      <c r="D709" s="805"/>
      <c r="E709" s="805"/>
      <c r="F709" s="806"/>
      <c r="G709" s="807"/>
      <c r="H709" s="807"/>
      <c r="I709" s="807"/>
      <c r="J709" s="807"/>
      <c r="K709" s="807"/>
      <c r="L709" s="807"/>
      <c r="M709" s="807"/>
      <c r="N709" s="807"/>
      <c r="O709" s="807"/>
      <c r="P709" s="808"/>
      <c r="Q709" s="808"/>
      <c r="R709" s="808"/>
      <c r="S709" s="809"/>
      <c r="V709" s="790"/>
      <c r="W709" s="790"/>
      <c r="X709" s="790"/>
      <c r="Y709" s="790"/>
      <c r="Z709" s="790"/>
      <c r="AA709" s="790"/>
      <c r="AB709" s="790"/>
      <c r="AK709" s="754"/>
      <c r="AL709" s="754"/>
      <c r="AM709" s="754"/>
      <c r="AN709" s="754"/>
      <c r="AO709" s="754"/>
      <c r="AQ709" s="810"/>
    </row>
    <row r="710" spans="1:43" s="803" customFormat="1" ht="15" customHeight="1" outlineLevel="2" x14ac:dyDescent="0.2">
      <c r="C710" s="804"/>
      <c r="D710" s="106"/>
      <c r="E710" s="869" t="s">
        <v>705</v>
      </c>
      <c r="F710" s="835"/>
      <c r="G710" s="812"/>
      <c r="H710" s="812"/>
      <c r="I710" s="812"/>
      <c r="J710" s="812"/>
      <c r="K710" s="812"/>
      <c r="L710" s="812"/>
      <c r="M710" s="812"/>
      <c r="N710" s="812"/>
      <c r="O710" s="812"/>
      <c r="P710" s="813"/>
      <c r="Q710" s="813"/>
      <c r="R710" s="813"/>
      <c r="S710" s="809"/>
      <c r="V710" s="790"/>
      <c r="W710" s="790"/>
      <c r="X710" s="790"/>
      <c r="Y710" s="790"/>
      <c r="Z710" s="790"/>
      <c r="AA710" s="790"/>
      <c r="AB710" s="790"/>
      <c r="AK710" s="754"/>
      <c r="AL710" s="754"/>
      <c r="AM710" s="754"/>
      <c r="AN710" s="754"/>
      <c r="AO710" s="754"/>
      <c r="AQ710" s="810"/>
    </row>
    <row r="711" spans="1:43" s="803" customFormat="1" ht="15" customHeight="1" outlineLevel="2" x14ac:dyDescent="0.2">
      <c r="C711" s="804"/>
      <c r="D711" s="106"/>
      <c r="E711" s="869"/>
      <c r="F711" s="835"/>
      <c r="G711" s="812"/>
      <c r="H711" s="812"/>
      <c r="I711" s="812"/>
      <c r="J711" s="812"/>
      <c r="K711" s="812"/>
      <c r="L711" s="812"/>
      <c r="M711" s="812"/>
      <c r="N711" s="812"/>
      <c r="O711" s="812"/>
      <c r="P711" s="813"/>
      <c r="Q711" s="813"/>
      <c r="R711" s="813"/>
      <c r="S711" s="809"/>
      <c r="V711" s="790"/>
      <c r="W711" s="790"/>
      <c r="X711" s="790"/>
      <c r="Y711" s="790"/>
      <c r="Z711" s="790"/>
      <c r="AA711" s="790"/>
      <c r="AB711" s="790"/>
      <c r="AK711" s="754"/>
      <c r="AL711" s="754"/>
      <c r="AM711" s="754"/>
      <c r="AN711" s="754"/>
      <c r="AO711" s="754"/>
      <c r="AQ711" s="810"/>
    </row>
    <row r="712" spans="1:43" s="803" customFormat="1" ht="15" customHeight="1" outlineLevel="2" x14ac:dyDescent="0.2">
      <c r="C712" s="804"/>
      <c r="D712" s="106"/>
      <c r="E712" s="869"/>
      <c r="F712" s="835"/>
      <c r="G712" s="812"/>
      <c r="H712" s="812"/>
      <c r="I712" s="812"/>
      <c r="J712" s="812"/>
      <c r="K712" s="812"/>
      <c r="L712" s="812"/>
      <c r="M712" s="812"/>
      <c r="N712" s="812"/>
      <c r="O712" s="812"/>
      <c r="P712" s="813"/>
      <c r="Q712" s="813"/>
      <c r="R712" s="813"/>
      <c r="S712" s="809"/>
      <c r="V712" s="790"/>
      <c r="W712" s="790"/>
      <c r="X712" s="790"/>
      <c r="Y712" s="790"/>
      <c r="Z712" s="790"/>
      <c r="AA712" s="790"/>
      <c r="AB712" s="790"/>
      <c r="AK712" s="754"/>
      <c r="AL712" s="754"/>
      <c r="AM712" s="754"/>
      <c r="AN712" s="754"/>
      <c r="AO712" s="754"/>
      <c r="AQ712" s="810"/>
    </row>
    <row r="713" spans="1:43" s="803" customFormat="1" ht="15" customHeight="1" outlineLevel="2" x14ac:dyDescent="0.2">
      <c r="C713" s="804"/>
      <c r="D713" s="106"/>
      <c r="E713" s="811"/>
      <c r="F713" s="811"/>
      <c r="G713" s="811"/>
      <c r="H713" s="811"/>
      <c r="I713" s="811"/>
      <c r="J713" s="811"/>
      <c r="K713" s="811"/>
      <c r="L713" s="811"/>
      <c r="M713" s="812"/>
      <c r="N713" s="812"/>
      <c r="O713" s="812"/>
      <c r="P713" s="813"/>
      <c r="Q713" s="813"/>
      <c r="R713" s="813"/>
      <c r="S713" s="809"/>
      <c r="V713" s="790"/>
      <c r="W713" s="790"/>
      <c r="X713" s="790"/>
      <c r="Y713" s="790"/>
      <c r="Z713" s="790"/>
      <c r="AA713" s="790"/>
      <c r="AB713" s="790"/>
      <c r="AK713" s="754"/>
      <c r="AL713" s="754"/>
      <c r="AM713" s="754"/>
      <c r="AN713" s="754"/>
      <c r="AO713" s="754"/>
      <c r="AQ713" s="810"/>
    </row>
    <row r="714" spans="1:43" s="815" customFormat="1" ht="15" customHeight="1" outlineLevel="2" x14ac:dyDescent="0.25">
      <c r="A714" s="814" t="str">
        <f>D708</f>
        <v>7.4.1</v>
      </c>
      <c r="C714" s="816"/>
      <c r="D714" s="817"/>
      <c r="E714" s="818"/>
      <c r="F714" s="818"/>
      <c r="G714" s="830" t="str">
        <f>CONCATENATE(V714," ","total de"," ",X714," =")</f>
        <v>Extensão total de Guias =</v>
      </c>
      <c r="H714" s="863">
        <v>1508.33</v>
      </c>
      <c r="I714" s="820" t="str">
        <f>P708</f>
        <v>m</v>
      </c>
      <c r="J714" s="819"/>
      <c r="K714" s="818"/>
      <c r="L714" s="872"/>
      <c r="M714" s="872" t="s">
        <v>706</v>
      </c>
      <c r="N714" s="821"/>
      <c r="O714" s="821"/>
      <c r="P714" s="822"/>
      <c r="Q714" s="822"/>
      <c r="R714" s="822"/>
      <c r="S714" s="823"/>
      <c r="V714" s="831" t="str">
        <f>IF(P708="Unid","Quantidade",IF(P708="m","Extensão",IF(OR(P708="m²",P708="m2",P708="ha"),"Área",IF(P708="m³","Volume",IF(P708="kg","Massa",IF(P708="t","massa",IF(P708="m³xkm","transporte",IF(P708="txkm","transporte",IF(P708="gl","Quantidade",IF(P708="vb","Quantidade",IF(P708="%","percentual",IF(P708="mês","Período",""))))))))))))</f>
        <v>Extensão</v>
      </c>
      <c r="W714" s="824"/>
      <c r="X714" s="831" t="s">
        <v>757</v>
      </c>
      <c r="Y714" s="824"/>
      <c r="Z714" s="824"/>
      <c r="AA714" s="824"/>
      <c r="AB714" s="824"/>
      <c r="AK714" s="825"/>
      <c r="AL714" s="825"/>
      <c r="AM714" s="825"/>
      <c r="AN714" s="825"/>
      <c r="AO714" s="825"/>
      <c r="AQ714" s="826"/>
    </row>
    <row r="715" spans="1:43" s="803" customFormat="1" ht="15" customHeight="1" outlineLevel="2" x14ac:dyDescent="0.25">
      <c r="C715" s="804"/>
      <c r="D715" s="106"/>
      <c r="E715" s="818"/>
      <c r="F715" s="818"/>
      <c r="G715" s="818"/>
      <c r="H715" s="819"/>
      <c r="I715" s="820"/>
      <c r="J715" s="819"/>
      <c r="K715" s="818"/>
      <c r="L715" s="872"/>
      <c r="M715" s="821"/>
      <c r="N715" s="821"/>
      <c r="O715" s="821"/>
      <c r="P715" s="822"/>
      <c r="Q715" s="822"/>
      <c r="R715" s="822"/>
      <c r="S715" s="823"/>
      <c r="T715" s="815"/>
      <c r="U715" s="815"/>
      <c r="V715" s="824"/>
      <c r="W715" s="824"/>
      <c r="X715" s="824"/>
      <c r="Y715" s="790"/>
      <c r="Z715" s="790"/>
      <c r="AA715" s="790"/>
      <c r="AB715" s="790"/>
      <c r="AK715" s="754"/>
      <c r="AL715" s="754"/>
      <c r="AM715" s="754"/>
      <c r="AN715" s="754"/>
      <c r="AO715" s="754"/>
      <c r="AQ715" s="810"/>
    </row>
    <row r="716" spans="1:43" s="795" customFormat="1" ht="30" customHeight="1" outlineLevel="2" x14ac:dyDescent="0.2">
      <c r="C716" s="796"/>
      <c r="D716" s="797" t="s">
        <v>217</v>
      </c>
      <c r="E716" s="867" t="str">
        <f>VLOOKUP($D716,'OR - GERAL'!$D:$AB,4,FALSE)</f>
        <v>SINAPI-ES</v>
      </c>
      <c r="F716" s="862">
        <f>VLOOKUP($D716,'OR - GERAL'!$D:$AB,7,FALSE)</f>
        <v>94267</v>
      </c>
      <c r="G716" s="937" t="str">
        <f>VLOOKUP($D716,'OR - GERAL'!D:AB,10,FALSE)</f>
        <v>guia (meio-fio) e sarjeta conjugados de concreto, moldada  in loco  em trecho reto com extrusora, 45 cm base (15 cm base da guia + 30 cm base da sarjeta) x 22 cm altura.</v>
      </c>
      <c r="H716" s="937"/>
      <c r="I716" s="937"/>
      <c r="J716" s="937"/>
      <c r="K716" s="937"/>
      <c r="L716" s="937"/>
      <c r="M716" s="937"/>
      <c r="N716" s="937"/>
      <c r="O716" s="937"/>
      <c r="P716" s="862" t="str">
        <f>VLOOKUP($D716,'OR - GERAL'!$D:$AB,13,FALSE)</f>
        <v>m</v>
      </c>
      <c r="Q716" s="798"/>
      <c r="R716" s="798"/>
      <c r="S716" s="799"/>
      <c r="V716" s="800"/>
      <c r="W716" s="800"/>
      <c r="X716" s="800"/>
      <c r="Y716" s="800"/>
      <c r="Z716" s="800"/>
      <c r="AA716" s="800"/>
      <c r="AB716" s="800"/>
      <c r="AK716" s="801"/>
      <c r="AL716" s="801"/>
      <c r="AM716" s="801"/>
      <c r="AN716" s="801"/>
      <c r="AO716" s="801"/>
      <c r="AQ716" s="802"/>
    </row>
    <row r="717" spans="1:43" s="803" customFormat="1" ht="15" customHeight="1" outlineLevel="2" x14ac:dyDescent="0.2">
      <c r="C717" s="804"/>
      <c r="D717" s="805"/>
      <c r="E717" s="805"/>
      <c r="F717" s="806"/>
      <c r="G717" s="807"/>
      <c r="H717" s="807"/>
      <c r="I717" s="807"/>
      <c r="J717" s="807"/>
      <c r="K717" s="807"/>
      <c r="L717" s="807"/>
      <c r="M717" s="807"/>
      <c r="N717" s="807"/>
      <c r="O717" s="807"/>
      <c r="P717" s="808"/>
      <c r="Q717" s="808"/>
      <c r="R717" s="808"/>
      <c r="S717" s="809"/>
      <c r="V717" s="790"/>
      <c r="W717" s="790"/>
      <c r="X717" s="790"/>
      <c r="Y717" s="790"/>
      <c r="Z717" s="790"/>
      <c r="AA717" s="790"/>
      <c r="AB717" s="790"/>
      <c r="AK717" s="754"/>
      <c r="AL717" s="754"/>
      <c r="AM717" s="754"/>
      <c r="AN717" s="754"/>
      <c r="AO717" s="754"/>
      <c r="AQ717" s="810"/>
    </row>
    <row r="718" spans="1:43" s="803" customFormat="1" ht="15" customHeight="1" outlineLevel="2" x14ac:dyDescent="0.2">
      <c r="C718" s="804"/>
      <c r="D718" s="106"/>
      <c r="E718" s="869" t="s">
        <v>705</v>
      </c>
      <c r="F718" s="835"/>
      <c r="G718" s="812"/>
      <c r="H718" s="812"/>
      <c r="I718" s="812"/>
      <c r="J718" s="812"/>
      <c r="K718" s="812"/>
      <c r="L718" s="812"/>
      <c r="M718" s="812"/>
      <c r="N718" s="812"/>
      <c r="O718" s="812"/>
      <c r="P718" s="813"/>
      <c r="Q718" s="813"/>
      <c r="R718" s="813"/>
      <c r="S718" s="809"/>
      <c r="V718" s="790"/>
      <c r="W718" s="790"/>
      <c r="X718" s="790"/>
      <c r="Y718" s="790"/>
      <c r="Z718" s="790"/>
      <c r="AA718" s="790"/>
      <c r="AB718" s="790"/>
      <c r="AK718" s="754"/>
      <c r="AL718" s="754"/>
      <c r="AM718" s="754"/>
      <c r="AN718" s="754"/>
      <c r="AO718" s="754"/>
      <c r="AQ718" s="810"/>
    </row>
    <row r="719" spans="1:43" s="803" customFormat="1" ht="15" customHeight="1" outlineLevel="2" x14ac:dyDescent="0.2">
      <c r="C719" s="804"/>
      <c r="D719" s="106"/>
      <c r="E719" s="811"/>
      <c r="F719" s="811"/>
      <c r="G719" s="811"/>
      <c r="H719" s="811"/>
      <c r="I719" s="811"/>
      <c r="J719" s="811"/>
      <c r="K719" s="811"/>
      <c r="L719" s="811"/>
      <c r="M719" s="812"/>
      <c r="N719" s="812"/>
      <c r="O719" s="812"/>
      <c r="P719" s="813"/>
      <c r="Q719" s="813"/>
      <c r="R719" s="813"/>
      <c r="S719" s="809"/>
      <c r="V719" s="790"/>
      <c r="W719" s="790"/>
      <c r="X719" s="790"/>
      <c r="Y719" s="790"/>
      <c r="Z719" s="790"/>
      <c r="AA719" s="790"/>
      <c r="AB719" s="790"/>
      <c r="AK719" s="754"/>
      <c r="AL719" s="754"/>
      <c r="AM719" s="754"/>
      <c r="AN719" s="754"/>
      <c r="AO719" s="754"/>
      <c r="AQ719" s="810"/>
    </row>
    <row r="720" spans="1:43" s="815" customFormat="1" ht="15" customHeight="1" outlineLevel="2" x14ac:dyDescent="0.25">
      <c r="A720" s="814" t="str">
        <f>D716</f>
        <v>7.4.2</v>
      </c>
      <c r="C720" s="816"/>
      <c r="D720" s="817"/>
      <c r="E720" s="818"/>
      <c r="F720" s="818"/>
      <c r="G720" s="830" t="str">
        <f>CONCATENATE(V720," ","total de"," ",X720," =")</f>
        <v>Extensão total de Guias =</v>
      </c>
      <c r="H720" s="863">
        <v>2658.74</v>
      </c>
      <c r="I720" s="820" t="str">
        <f>P716</f>
        <v>m</v>
      </c>
      <c r="J720" s="819"/>
      <c r="K720" s="818"/>
      <c r="L720" s="818"/>
      <c r="M720" s="821"/>
      <c r="N720" s="821"/>
      <c r="O720" s="821"/>
      <c r="P720" s="822"/>
      <c r="Q720" s="822"/>
      <c r="R720" s="822"/>
      <c r="S720" s="823"/>
      <c r="V720" s="831" t="str">
        <f>IF(P716="Unid","Quantidade",IF(P716="m","Extensão",IF(OR(P716="m²",P716="m2",P716="ha"),"Área",IF(P716="m³","Volume",IF(P716="kg","Massa",IF(P716="t","massa",IF(P716="m³xkm","transporte",IF(P716="txkm","transporte",IF(P716="gl","Quantidade",IF(P716="vb","Quantidade",IF(P716="%","percentual",IF(P716="mês","Período",""))))))))))))</f>
        <v>Extensão</v>
      </c>
      <c r="W720" s="824"/>
      <c r="X720" s="831" t="s">
        <v>757</v>
      </c>
      <c r="Y720" s="824"/>
      <c r="Z720" s="824"/>
      <c r="AA720" s="824"/>
      <c r="AB720" s="824"/>
      <c r="AK720" s="825"/>
      <c r="AL720" s="825"/>
      <c r="AM720" s="825"/>
      <c r="AN720" s="825"/>
      <c r="AO720" s="825"/>
      <c r="AQ720" s="826"/>
    </row>
    <row r="721" spans="1:43" s="803" customFormat="1" ht="15" customHeight="1" outlineLevel="2" x14ac:dyDescent="0.25">
      <c r="C721" s="804"/>
      <c r="D721" s="106"/>
      <c r="E721" s="818"/>
      <c r="F721" s="818"/>
      <c r="G721" s="818"/>
      <c r="H721" s="819"/>
      <c r="I721" s="820"/>
      <c r="J721" s="819"/>
      <c r="K721" s="818"/>
      <c r="L721" s="818"/>
      <c r="M721" s="821"/>
      <c r="N721" s="821"/>
      <c r="O721" s="821"/>
      <c r="P721" s="822"/>
      <c r="Q721" s="822"/>
      <c r="R721" s="822"/>
      <c r="S721" s="823"/>
      <c r="T721" s="815"/>
      <c r="U721" s="815"/>
      <c r="V721" s="824"/>
      <c r="W721" s="824"/>
      <c r="X721" s="824"/>
      <c r="Y721" s="790"/>
      <c r="Z721" s="790"/>
      <c r="AA721" s="790"/>
      <c r="AB721" s="790"/>
      <c r="AK721" s="754"/>
      <c r="AL721" s="754"/>
      <c r="AM721" s="754"/>
      <c r="AN721" s="754"/>
      <c r="AO721" s="754"/>
      <c r="AQ721" s="810"/>
    </row>
    <row r="722" spans="1:43" s="435" customFormat="1" ht="30" customHeight="1" x14ac:dyDescent="0.2">
      <c r="C722" s="560"/>
      <c r="D722" s="784" t="s">
        <v>24</v>
      </c>
      <c r="E722" s="785" t="str">
        <f>VLOOKUP($D722,'OR - GERAL'!D:AB,10,FALSE)</f>
        <v>ILUMINAÇÃO PÚBLICA</v>
      </c>
      <c r="F722" s="784"/>
      <c r="G722" s="784"/>
      <c r="H722" s="784"/>
      <c r="I722" s="784"/>
      <c r="J722" s="786"/>
      <c r="K722" s="784"/>
      <c r="L722" s="784"/>
      <c r="M722" s="787"/>
      <c r="N722" s="787"/>
      <c r="O722" s="787"/>
      <c r="P722" s="788"/>
      <c r="Q722" s="789"/>
      <c r="R722" s="789"/>
      <c r="S722" s="442"/>
      <c r="V722" s="790"/>
      <c r="W722" s="453"/>
      <c r="X722" s="453"/>
      <c r="Y722" s="453"/>
      <c r="Z722" s="453"/>
      <c r="AA722" s="453"/>
      <c r="AB722" s="453"/>
      <c r="AJ722" s="119"/>
      <c r="AK722" s="119"/>
      <c r="AL722" s="119"/>
      <c r="AM722" s="119"/>
      <c r="AN722" s="119"/>
      <c r="AO722" s="119"/>
      <c r="AQ722" s="439"/>
    </row>
    <row r="723" spans="1:43" s="435" customFormat="1" ht="18" customHeight="1" outlineLevel="1" x14ac:dyDescent="0.2">
      <c r="C723" s="560"/>
      <c r="D723" s="791" t="s">
        <v>25</v>
      </c>
      <c r="E723" s="860" t="str">
        <f>VLOOKUP($D723,'OR - GERAL'!D:AB,10,FALSE)</f>
        <v>Iluminação Pública</v>
      </c>
      <c r="F723" s="791"/>
      <c r="G723" s="792"/>
      <c r="H723" s="791"/>
      <c r="I723" s="791"/>
      <c r="J723" s="793"/>
      <c r="K723" s="793"/>
      <c r="L723" s="793"/>
      <c r="M723" s="792"/>
      <c r="N723" s="792"/>
      <c r="O723" s="792"/>
      <c r="P723" s="794"/>
      <c r="Q723" s="794"/>
      <c r="R723" s="794"/>
      <c r="S723" s="442"/>
      <c r="V723" s="453"/>
      <c r="W723" s="453"/>
      <c r="X723" s="453"/>
      <c r="Y723" s="453"/>
      <c r="Z723" s="453"/>
      <c r="AA723" s="453"/>
      <c r="AB723" s="453"/>
      <c r="AK723" s="119"/>
      <c r="AL723" s="119"/>
      <c r="AM723" s="119"/>
      <c r="AN723" s="119"/>
      <c r="AO723" s="119"/>
      <c r="AQ723" s="439"/>
    </row>
    <row r="724" spans="1:43" s="795" customFormat="1" ht="30" customHeight="1" outlineLevel="2" x14ac:dyDescent="0.2">
      <c r="C724" s="796"/>
      <c r="D724" s="797" t="s">
        <v>99</v>
      </c>
      <c r="E724" s="867" t="str">
        <f>VLOOKUP($D724,'OR - GERAL'!$D:$AB,4,FALSE)</f>
        <v>CPU</v>
      </c>
      <c r="F724" s="862" t="str">
        <f>VLOOKUP($D724,'OR - GERAL'!$D:$AB,7,FALSE)</f>
        <v>C005</v>
      </c>
      <c r="G724" s="937" t="str">
        <f>VLOOKUP($D724,'OR - GERAL'!D:AB,10,FALSE)</f>
        <v xml:space="preserve">Fornecimento e instalação de poste de aço para iluminação simples, reto, conico continuo, altura de 4,0m </v>
      </c>
      <c r="H724" s="937"/>
      <c r="I724" s="937"/>
      <c r="J724" s="937"/>
      <c r="K724" s="937"/>
      <c r="L724" s="937"/>
      <c r="M724" s="937"/>
      <c r="N724" s="937"/>
      <c r="O724" s="937"/>
      <c r="P724" s="862" t="str">
        <f>VLOOKUP($D724,'OR - GERAL'!$D:$AB,13,FALSE)</f>
        <v>unid</v>
      </c>
      <c r="Q724" s="798"/>
      <c r="R724" s="798"/>
      <c r="S724" s="799"/>
      <c r="V724" s="800"/>
      <c r="W724" s="800"/>
      <c r="X724" s="800"/>
      <c r="Y724" s="800"/>
      <c r="Z724" s="800"/>
      <c r="AA724" s="800"/>
      <c r="AB724" s="800"/>
      <c r="AK724" s="801"/>
      <c r="AL724" s="801"/>
      <c r="AM724" s="801"/>
      <c r="AN724" s="801"/>
      <c r="AO724" s="801"/>
      <c r="AQ724" s="802"/>
    </row>
    <row r="725" spans="1:43" s="803" customFormat="1" ht="15" customHeight="1" outlineLevel="2" x14ac:dyDescent="0.2">
      <c r="C725" s="804"/>
      <c r="D725" s="805"/>
      <c r="E725" s="805"/>
      <c r="F725" s="806"/>
      <c r="G725" s="807"/>
      <c r="H725" s="807"/>
      <c r="I725" s="807"/>
      <c r="J725" s="807"/>
      <c r="K725" s="807"/>
      <c r="L725" s="807"/>
      <c r="M725" s="807"/>
      <c r="N725" s="807"/>
      <c r="O725" s="807"/>
      <c r="P725" s="808"/>
      <c r="Q725" s="808"/>
      <c r="R725" s="808"/>
      <c r="S725" s="809"/>
      <c r="V725" s="790"/>
      <c r="W725" s="790"/>
      <c r="X725" s="790"/>
      <c r="Y725" s="790"/>
      <c r="Z725" s="790"/>
      <c r="AA725" s="790"/>
      <c r="AB725" s="790"/>
      <c r="AK725" s="754"/>
      <c r="AL725" s="754"/>
      <c r="AM725" s="754"/>
      <c r="AN725" s="754"/>
      <c r="AO725" s="754"/>
      <c r="AQ725" s="810"/>
    </row>
    <row r="726" spans="1:43" s="803" customFormat="1" ht="15" customHeight="1" outlineLevel="2" x14ac:dyDescent="0.2">
      <c r="C726" s="804"/>
      <c r="D726" s="106"/>
      <c r="E726" s="869" t="s">
        <v>707</v>
      </c>
      <c r="F726" s="835"/>
      <c r="G726" s="812"/>
      <c r="H726" s="812"/>
      <c r="I726" s="812"/>
      <c r="J726" s="812"/>
      <c r="K726" s="812"/>
      <c r="L726" s="812"/>
      <c r="M726" s="812"/>
      <c r="N726" s="812"/>
      <c r="O726" s="812"/>
      <c r="P726" s="813"/>
      <c r="Q726" s="813"/>
      <c r="R726" s="813"/>
      <c r="S726" s="809"/>
      <c r="V726" s="790"/>
      <c r="W726" s="790"/>
      <c r="X726" s="790"/>
      <c r="Y726" s="790"/>
      <c r="Z726" s="790"/>
      <c r="AA726" s="790"/>
      <c r="AB726" s="790"/>
      <c r="AK726" s="754"/>
      <c r="AL726" s="754"/>
      <c r="AM726" s="754"/>
      <c r="AN726" s="754"/>
      <c r="AO726" s="754"/>
      <c r="AQ726" s="810"/>
    </row>
    <row r="727" spans="1:43" s="803" customFormat="1" ht="15" customHeight="1" outlineLevel="2" x14ac:dyDescent="0.2">
      <c r="C727" s="804"/>
      <c r="D727" s="106"/>
      <c r="E727" s="811"/>
      <c r="F727" s="811"/>
      <c r="G727" s="811"/>
      <c r="H727" s="811"/>
      <c r="I727" s="811"/>
      <c r="J727" s="811"/>
      <c r="K727" s="811"/>
      <c r="L727" s="811"/>
      <c r="M727" s="812"/>
      <c r="N727" s="812"/>
      <c r="O727" s="812"/>
      <c r="P727" s="813"/>
      <c r="Q727" s="813"/>
      <c r="R727" s="813"/>
      <c r="S727" s="809"/>
      <c r="V727" s="790"/>
      <c r="W727" s="790"/>
      <c r="X727" s="790"/>
      <c r="Y727" s="790"/>
      <c r="Z727" s="790"/>
      <c r="AA727" s="790"/>
      <c r="AB727" s="790"/>
      <c r="AK727" s="754"/>
      <c r="AL727" s="754"/>
      <c r="AM727" s="754"/>
      <c r="AN727" s="754"/>
      <c r="AO727" s="754"/>
      <c r="AQ727" s="810"/>
    </row>
    <row r="728" spans="1:43" s="815" customFormat="1" ht="15" customHeight="1" outlineLevel="2" x14ac:dyDescent="0.25">
      <c r="A728" s="814" t="str">
        <f>D724</f>
        <v>8.1.1</v>
      </c>
      <c r="C728" s="816"/>
      <c r="D728" s="817"/>
      <c r="E728" s="818"/>
      <c r="F728" s="818"/>
      <c r="G728" s="830" t="str">
        <f>CONCATENATE(V728," ","total de"," ",X728," =")</f>
        <v>Quantidade total de postes =</v>
      </c>
      <c r="H728" s="863">
        <v>25</v>
      </c>
      <c r="I728" s="820" t="str">
        <f>P724</f>
        <v>unid</v>
      </c>
      <c r="J728" s="819"/>
      <c r="K728" s="818"/>
      <c r="L728" s="818"/>
      <c r="M728" s="821"/>
      <c r="N728" s="821"/>
      <c r="O728" s="821"/>
      <c r="P728" s="822"/>
      <c r="Q728" s="822"/>
      <c r="R728" s="822"/>
      <c r="S728" s="823"/>
      <c r="V728" s="831" t="str">
        <f>IF(P724="Unid","Quantidade",IF(P724="m","Extensão",IF(OR(P724="m²",P724="m2",P724="ha"),"Área",IF(P724="m³","Volume",IF(P724="kg","Massa",IF(P724="t","massa",IF(P724="m³xkm","transporte",IF(P724="txkm","transporte",IF(P724="gl","Quantidade",IF(P724="vb","Quantidade",IF(P724="%","percentual",IF(P724="mês","Período",""))))))))))))</f>
        <v>Quantidade</v>
      </c>
      <c r="W728" s="824"/>
      <c r="X728" s="831" t="s">
        <v>708</v>
      </c>
      <c r="Y728" s="824"/>
      <c r="Z728" s="824"/>
      <c r="AA728" s="824"/>
      <c r="AB728" s="824"/>
      <c r="AK728" s="825"/>
      <c r="AL728" s="825"/>
      <c r="AM728" s="825"/>
      <c r="AN728" s="825"/>
      <c r="AO728" s="825"/>
      <c r="AQ728" s="826"/>
    </row>
    <row r="729" spans="1:43" s="803" customFormat="1" ht="15" customHeight="1" outlineLevel="2" x14ac:dyDescent="0.25">
      <c r="C729" s="804"/>
      <c r="D729" s="106"/>
      <c r="E729" s="818"/>
      <c r="F729" s="818"/>
      <c r="G729" s="818"/>
      <c r="H729" s="819"/>
      <c r="I729" s="820"/>
      <c r="J729" s="819"/>
      <c r="K729" s="818"/>
      <c r="L729" s="818"/>
      <c r="M729" s="821"/>
      <c r="N729" s="821"/>
      <c r="O729" s="821"/>
      <c r="P729" s="822"/>
      <c r="Q729" s="822"/>
      <c r="R729" s="822"/>
      <c r="S729" s="823"/>
      <c r="T729" s="815"/>
      <c r="U729" s="815"/>
      <c r="V729" s="824"/>
      <c r="W729" s="824"/>
      <c r="X729" s="824"/>
      <c r="Y729" s="790"/>
      <c r="Z729" s="790"/>
      <c r="AA729" s="790"/>
      <c r="AB729" s="790"/>
      <c r="AK729" s="754"/>
      <c r="AL729" s="754"/>
      <c r="AM729" s="754"/>
      <c r="AN729" s="754"/>
      <c r="AO729" s="754"/>
      <c r="AQ729" s="810"/>
    </row>
    <row r="730" spans="1:43" s="795" customFormat="1" ht="30" customHeight="1" outlineLevel="2" x14ac:dyDescent="0.2">
      <c r="C730" s="796"/>
      <c r="D730" s="797" t="s">
        <v>218</v>
      </c>
      <c r="E730" s="867" t="str">
        <f>VLOOKUP($D730,'OR - GERAL'!$D:$AB,4,FALSE)</f>
        <v>CPU</v>
      </c>
      <c r="F730" s="862" t="str">
        <f>VLOOKUP($D730,'OR - GERAL'!$D:$AB,7,FALSE)</f>
        <v>C006</v>
      </c>
      <c r="G730" s="937" t="str">
        <f>VLOOKUP($D730,'OR - GERAL'!D:AB,10,FALSE)</f>
        <v xml:space="preserve">Fornecimento e instalação de poste de aço para iluminação dupla, reto, conico continuo, altura de 4,0m </v>
      </c>
      <c r="H730" s="937"/>
      <c r="I730" s="937"/>
      <c r="J730" s="937"/>
      <c r="K730" s="937"/>
      <c r="L730" s="937"/>
      <c r="M730" s="937"/>
      <c r="N730" s="937"/>
      <c r="O730" s="937"/>
      <c r="P730" s="862" t="str">
        <f>VLOOKUP($D730,'OR - GERAL'!$D:$AB,13,FALSE)</f>
        <v>unid</v>
      </c>
      <c r="Q730" s="798"/>
      <c r="R730" s="798"/>
      <c r="S730" s="799"/>
      <c r="V730" s="800"/>
      <c r="W730" s="800"/>
      <c r="X730" s="800"/>
      <c r="Y730" s="800"/>
      <c r="Z730" s="800"/>
      <c r="AA730" s="800"/>
      <c r="AB730" s="800"/>
      <c r="AK730" s="801"/>
      <c r="AL730" s="801"/>
      <c r="AM730" s="801"/>
      <c r="AN730" s="801"/>
      <c r="AO730" s="801"/>
      <c r="AQ730" s="802"/>
    </row>
    <row r="731" spans="1:43" s="803" customFormat="1" ht="15" customHeight="1" outlineLevel="2" x14ac:dyDescent="0.2">
      <c r="C731" s="804"/>
      <c r="D731" s="805"/>
      <c r="E731" s="805"/>
      <c r="F731" s="806"/>
      <c r="G731" s="807"/>
      <c r="H731" s="807"/>
      <c r="I731" s="807"/>
      <c r="J731" s="807"/>
      <c r="K731" s="807"/>
      <c r="L731" s="807"/>
      <c r="M731" s="807"/>
      <c r="N731" s="807"/>
      <c r="O731" s="807"/>
      <c r="P731" s="808"/>
      <c r="Q731" s="808"/>
      <c r="R731" s="808"/>
      <c r="S731" s="809"/>
      <c r="V731" s="790"/>
      <c r="W731" s="790"/>
      <c r="X731" s="790"/>
      <c r="Y731" s="790"/>
      <c r="Z731" s="790"/>
      <c r="AA731" s="790"/>
      <c r="AB731" s="790"/>
      <c r="AK731" s="754"/>
      <c r="AL731" s="754"/>
      <c r="AM731" s="754"/>
      <c r="AN731" s="754"/>
      <c r="AO731" s="754"/>
      <c r="AQ731" s="810"/>
    </row>
    <row r="732" spans="1:43" s="803" customFormat="1" ht="15" customHeight="1" outlineLevel="2" x14ac:dyDescent="0.2">
      <c r="C732" s="804"/>
      <c r="D732" s="106"/>
      <c r="E732" s="869" t="s">
        <v>707</v>
      </c>
      <c r="F732" s="835"/>
      <c r="G732" s="812"/>
      <c r="H732" s="812"/>
      <c r="I732" s="812"/>
      <c r="J732" s="812"/>
      <c r="K732" s="812"/>
      <c r="L732" s="812"/>
      <c r="M732" s="812"/>
      <c r="N732" s="812"/>
      <c r="O732" s="812"/>
      <c r="P732" s="813"/>
      <c r="Q732" s="813"/>
      <c r="R732" s="813"/>
      <c r="S732" s="809"/>
      <c r="V732" s="790"/>
      <c r="W732" s="790"/>
      <c r="X732" s="790"/>
      <c r="Y732" s="790"/>
      <c r="Z732" s="790"/>
      <c r="AA732" s="790"/>
      <c r="AB732" s="790"/>
      <c r="AK732" s="754"/>
      <c r="AL732" s="754"/>
      <c r="AM732" s="754"/>
      <c r="AN732" s="754"/>
      <c r="AO732" s="754"/>
      <c r="AQ732" s="810"/>
    </row>
    <row r="733" spans="1:43" s="803" customFormat="1" ht="15" customHeight="1" outlineLevel="2" x14ac:dyDescent="0.2">
      <c r="C733" s="804"/>
      <c r="D733" s="106"/>
      <c r="E733" s="811"/>
      <c r="F733" s="811"/>
      <c r="G733" s="811"/>
      <c r="H733" s="811"/>
      <c r="I733" s="811"/>
      <c r="J733" s="811"/>
      <c r="K733" s="811"/>
      <c r="L733" s="811"/>
      <c r="M733" s="812"/>
      <c r="N733" s="812"/>
      <c r="O733" s="812"/>
      <c r="P733" s="813"/>
      <c r="Q733" s="813"/>
      <c r="R733" s="813"/>
      <c r="S733" s="809"/>
      <c r="V733" s="790"/>
      <c r="W733" s="790"/>
      <c r="X733" s="790"/>
      <c r="Y733" s="790"/>
      <c r="Z733" s="790"/>
      <c r="AA733" s="790"/>
      <c r="AB733" s="790"/>
      <c r="AK733" s="754"/>
      <c r="AL733" s="754"/>
      <c r="AM733" s="754"/>
      <c r="AN733" s="754"/>
      <c r="AO733" s="754"/>
      <c r="AQ733" s="810"/>
    </row>
    <row r="734" spans="1:43" s="815" customFormat="1" ht="15" customHeight="1" outlineLevel="2" x14ac:dyDescent="0.25">
      <c r="A734" s="814" t="str">
        <f>D730</f>
        <v>8.1.2</v>
      </c>
      <c r="C734" s="816"/>
      <c r="D734" s="817"/>
      <c r="E734" s="818"/>
      <c r="F734" s="818"/>
      <c r="G734" s="830" t="str">
        <f>CONCATENATE(V734," ","total de"," ",X734," =")</f>
        <v>Quantidade total de postes =</v>
      </c>
      <c r="H734" s="863">
        <v>60</v>
      </c>
      <c r="I734" s="820" t="str">
        <f>P730</f>
        <v>unid</v>
      </c>
      <c r="J734" s="819"/>
      <c r="K734" s="818"/>
      <c r="L734" s="818"/>
      <c r="M734" s="821"/>
      <c r="N734" s="821"/>
      <c r="O734" s="821"/>
      <c r="P734" s="822"/>
      <c r="Q734" s="822"/>
      <c r="R734" s="822"/>
      <c r="S734" s="823"/>
      <c r="V734" s="831" t="str">
        <f>IF(P730="Unid","Quantidade",IF(P730="m","Extensão",IF(OR(P730="m²",P730="m2",P730="ha"),"Área",IF(P730="m³","Volume",IF(P730="kg","Massa",IF(P730="t","massa",IF(P730="m³xkm","transporte",IF(P730="txkm","transporte",IF(P730="gl","Quantidade",IF(P730="vb","Quantidade",IF(P730="%","percentual",IF(P730="mês","Período",""))))))))))))</f>
        <v>Quantidade</v>
      </c>
      <c r="W734" s="824"/>
      <c r="X734" s="831" t="s">
        <v>708</v>
      </c>
      <c r="Y734" s="824"/>
      <c r="Z734" s="824"/>
      <c r="AA734" s="824"/>
      <c r="AB734" s="824"/>
      <c r="AK734" s="825"/>
      <c r="AL734" s="825"/>
      <c r="AM734" s="825"/>
      <c r="AN734" s="825"/>
      <c r="AO734" s="825"/>
      <c r="AQ734" s="826"/>
    </row>
    <row r="735" spans="1:43" s="803" customFormat="1" ht="15" customHeight="1" outlineLevel="2" x14ac:dyDescent="0.25">
      <c r="C735" s="804"/>
      <c r="D735" s="106"/>
      <c r="E735" s="818"/>
      <c r="F735" s="818"/>
      <c r="G735" s="818"/>
      <c r="H735" s="819"/>
      <c r="I735" s="820"/>
      <c r="J735" s="819"/>
      <c r="K735" s="818"/>
      <c r="L735" s="818"/>
      <c r="M735" s="821"/>
      <c r="N735" s="821"/>
      <c r="O735" s="821"/>
      <c r="P735" s="822"/>
      <c r="Q735" s="822"/>
      <c r="R735" s="822"/>
      <c r="S735" s="823"/>
      <c r="T735" s="815"/>
      <c r="U735" s="815"/>
      <c r="V735" s="824"/>
      <c r="W735" s="824"/>
      <c r="X735" s="824"/>
      <c r="Y735" s="790"/>
      <c r="Z735" s="790"/>
      <c r="AA735" s="790"/>
      <c r="AB735" s="790"/>
      <c r="AK735" s="754"/>
      <c r="AL735" s="754"/>
      <c r="AM735" s="754"/>
      <c r="AN735" s="754"/>
      <c r="AO735" s="754"/>
      <c r="AQ735" s="810"/>
    </row>
    <row r="736" spans="1:43" s="795" customFormat="1" ht="30" customHeight="1" outlineLevel="2" x14ac:dyDescent="0.2">
      <c r="C736" s="796"/>
      <c r="D736" s="797" t="s">
        <v>359</v>
      </c>
      <c r="E736" s="867" t="str">
        <f>VLOOKUP($D736,'OR - GERAL'!$D:$AB,4,FALSE)</f>
        <v>CPU</v>
      </c>
      <c r="F736" s="862" t="str">
        <f>VLOOKUP($D736,'OR - GERAL'!$D:$AB,7,FALSE)</f>
        <v>C007</v>
      </c>
      <c r="G736" s="937" t="str">
        <f>VLOOKUP($D736,'OR - GERAL'!D:AB,10,FALSE)</f>
        <v xml:space="preserve">Fornecimento e instalação de poste de aço para iluminação dupla, reto, conico continuo, altura de 6,0m </v>
      </c>
      <c r="H736" s="937"/>
      <c r="I736" s="937"/>
      <c r="J736" s="937"/>
      <c r="K736" s="937"/>
      <c r="L736" s="937"/>
      <c r="M736" s="937"/>
      <c r="N736" s="937"/>
      <c r="O736" s="937"/>
      <c r="P736" s="862" t="str">
        <f>VLOOKUP($D736,'OR - GERAL'!$D:$AB,13,FALSE)</f>
        <v>unid</v>
      </c>
      <c r="Q736" s="798"/>
      <c r="R736" s="798"/>
      <c r="S736" s="799"/>
      <c r="V736" s="800"/>
      <c r="W736" s="800"/>
      <c r="X736" s="800"/>
      <c r="Y736" s="800"/>
      <c r="Z736" s="800"/>
      <c r="AA736" s="800"/>
      <c r="AB736" s="800"/>
      <c r="AK736" s="801"/>
      <c r="AL736" s="801"/>
      <c r="AM736" s="801"/>
      <c r="AN736" s="801"/>
      <c r="AO736" s="801"/>
      <c r="AQ736" s="802"/>
    </row>
    <row r="737" spans="1:43" s="803" customFormat="1" ht="15" customHeight="1" outlineLevel="2" x14ac:dyDescent="0.2">
      <c r="C737" s="804"/>
      <c r="D737" s="805"/>
      <c r="E737" s="805"/>
      <c r="F737" s="806"/>
      <c r="G737" s="807"/>
      <c r="H737" s="807"/>
      <c r="I737" s="807"/>
      <c r="J737" s="807"/>
      <c r="K737" s="807"/>
      <c r="L737" s="807"/>
      <c r="M737" s="807"/>
      <c r="N737" s="807"/>
      <c r="O737" s="807"/>
      <c r="P737" s="808"/>
      <c r="Q737" s="808"/>
      <c r="R737" s="808"/>
      <c r="S737" s="809"/>
      <c r="V737" s="790"/>
      <c r="W737" s="790"/>
      <c r="X737" s="790"/>
      <c r="Y737" s="790"/>
      <c r="Z737" s="790"/>
      <c r="AA737" s="790"/>
      <c r="AB737" s="790"/>
      <c r="AK737" s="754"/>
      <c r="AL737" s="754"/>
      <c r="AM737" s="754"/>
      <c r="AN737" s="754"/>
      <c r="AO737" s="754"/>
      <c r="AQ737" s="810"/>
    </row>
    <row r="738" spans="1:43" s="803" customFormat="1" ht="15" customHeight="1" outlineLevel="2" x14ac:dyDescent="0.2">
      <c r="C738" s="804"/>
      <c r="D738" s="106"/>
      <c r="E738" s="869" t="s">
        <v>707</v>
      </c>
      <c r="F738" s="835"/>
      <c r="G738" s="812"/>
      <c r="H738" s="812"/>
      <c r="I738" s="812"/>
      <c r="J738" s="812"/>
      <c r="K738" s="812"/>
      <c r="L738" s="812"/>
      <c r="M738" s="812"/>
      <c r="N738" s="812"/>
      <c r="O738" s="812"/>
      <c r="P738" s="813"/>
      <c r="Q738" s="813"/>
      <c r="R738" s="813"/>
      <c r="S738" s="809"/>
      <c r="V738" s="790"/>
      <c r="W738" s="790"/>
      <c r="X738" s="790"/>
      <c r="Y738" s="790"/>
      <c r="Z738" s="790"/>
      <c r="AA738" s="790"/>
      <c r="AB738" s="790"/>
      <c r="AK738" s="754"/>
      <c r="AL738" s="754"/>
      <c r="AM738" s="754"/>
      <c r="AN738" s="754"/>
      <c r="AO738" s="754"/>
      <c r="AQ738" s="810"/>
    </row>
    <row r="739" spans="1:43" s="803" customFormat="1" ht="15" customHeight="1" outlineLevel="2" x14ac:dyDescent="0.2">
      <c r="C739" s="804"/>
      <c r="D739" s="106"/>
      <c r="E739" s="811"/>
      <c r="F739" s="811"/>
      <c r="G739" s="811"/>
      <c r="H739" s="811"/>
      <c r="I739" s="811"/>
      <c r="J739" s="811"/>
      <c r="K739" s="811"/>
      <c r="L739" s="811"/>
      <c r="M739" s="812"/>
      <c r="N739" s="812"/>
      <c r="O739" s="812"/>
      <c r="P739" s="813"/>
      <c r="Q739" s="813"/>
      <c r="R739" s="813"/>
      <c r="S739" s="809"/>
      <c r="V739" s="790"/>
      <c r="W739" s="790"/>
      <c r="X739" s="790"/>
      <c r="Y739" s="790"/>
      <c r="Z739" s="790"/>
      <c r="AA739" s="790"/>
      <c r="AB739" s="790"/>
      <c r="AK739" s="754"/>
      <c r="AL739" s="754"/>
      <c r="AM739" s="754"/>
      <c r="AN739" s="754"/>
      <c r="AO739" s="754"/>
      <c r="AQ739" s="810"/>
    </row>
    <row r="740" spans="1:43" s="815" customFormat="1" ht="15" customHeight="1" outlineLevel="2" x14ac:dyDescent="0.25">
      <c r="A740" s="814" t="str">
        <f>D736</f>
        <v>8.1.3</v>
      </c>
      <c r="C740" s="816"/>
      <c r="D740" s="817"/>
      <c r="E740" s="818"/>
      <c r="F740" s="818"/>
      <c r="G740" s="830" t="str">
        <f>CONCATENATE(V740," ","total de"," ",X740," =")</f>
        <v>Quantidade total de postes =</v>
      </c>
      <c r="H740" s="863">
        <v>40</v>
      </c>
      <c r="I740" s="820" t="str">
        <f>P736</f>
        <v>unid</v>
      </c>
      <c r="J740" s="819"/>
      <c r="K740" s="818"/>
      <c r="L740" s="818"/>
      <c r="M740" s="821"/>
      <c r="N740" s="821"/>
      <c r="O740" s="821"/>
      <c r="P740" s="822"/>
      <c r="Q740" s="822"/>
      <c r="R740" s="822"/>
      <c r="S740" s="823"/>
      <c r="V740" s="831" t="str">
        <f>IF(P736="Unid","Quantidade",IF(P736="m","Extensão",IF(OR(P736="m²",P736="m2",P736="ha"),"Área",IF(P736="m³","Volume",IF(P736="kg","Massa",IF(P736="t","massa",IF(P736="m³xkm","transporte",IF(P736="txkm","transporte",IF(P736="gl","Quantidade",IF(P736="vb","Quantidade",IF(P736="%","percentual",IF(P736="mês","Período",""))))))))))))</f>
        <v>Quantidade</v>
      </c>
      <c r="W740" s="824"/>
      <c r="X740" s="831" t="s">
        <v>708</v>
      </c>
      <c r="Y740" s="824"/>
      <c r="Z740" s="824"/>
      <c r="AA740" s="824"/>
      <c r="AB740" s="824"/>
      <c r="AK740" s="825"/>
      <c r="AL740" s="825"/>
      <c r="AM740" s="825"/>
      <c r="AN740" s="825"/>
      <c r="AO740" s="825"/>
      <c r="AQ740" s="826"/>
    </row>
    <row r="741" spans="1:43" s="803" customFormat="1" ht="15" customHeight="1" outlineLevel="2" x14ac:dyDescent="0.25">
      <c r="C741" s="804"/>
      <c r="D741" s="106"/>
      <c r="E741" s="818"/>
      <c r="F741" s="818"/>
      <c r="G741" s="818"/>
      <c r="H741" s="819"/>
      <c r="I741" s="820"/>
      <c r="J741" s="819"/>
      <c r="K741" s="818"/>
      <c r="L741" s="818"/>
      <c r="M741" s="821"/>
      <c r="N741" s="821"/>
      <c r="O741" s="821"/>
      <c r="P741" s="822"/>
      <c r="Q741" s="822"/>
      <c r="R741" s="822"/>
      <c r="S741" s="823"/>
      <c r="T741" s="815"/>
      <c r="U741" s="815"/>
      <c r="V741" s="824"/>
      <c r="W741" s="824"/>
      <c r="X741" s="824"/>
      <c r="Y741" s="790"/>
      <c r="Z741" s="790"/>
      <c r="AA741" s="790"/>
      <c r="AB741" s="790"/>
      <c r="AK741" s="754"/>
      <c r="AL741" s="754"/>
      <c r="AM741" s="754"/>
      <c r="AN741" s="754"/>
      <c r="AO741" s="754"/>
      <c r="AQ741" s="810"/>
    </row>
    <row r="742" spans="1:43" s="795" customFormat="1" ht="30" customHeight="1" outlineLevel="2" x14ac:dyDescent="0.2">
      <c r="C742" s="796"/>
      <c r="D742" s="797" t="s">
        <v>475</v>
      </c>
      <c r="E742" s="867" t="str">
        <f>VLOOKUP($D742,'OR - GERAL'!$D:$AB,4,FALSE)</f>
        <v>CPU</v>
      </c>
      <c r="F742" s="862" t="str">
        <f>VLOOKUP($D742,'OR - GERAL'!$D:$AB,7,FALSE)</f>
        <v>C008</v>
      </c>
      <c r="G742" s="937" t="str">
        <f>VLOOKUP($D742,'OR - GERAL'!D:AB,10,FALSE)</f>
        <v xml:space="preserve">Fornecimento e instalação de poste de aço com refletor para quadra poliesportiva, altura de 9,0m </v>
      </c>
      <c r="H742" s="937"/>
      <c r="I742" s="937"/>
      <c r="J742" s="937"/>
      <c r="K742" s="937"/>
      <c r="L742" s="937"/>
      <c r="M742" s="937"/>
      <c r="N742" s="937"/>
      <c r="O742" s="937"/>
      <c r="P742" s="862" t="str">
        <f>VLOOKUP($D742,'OR - GERAL'!$D:$AB,13,FALSE)</f>
        <v>unid</v>
      </c>
      <c r="Q742" s="798"/>
      <c r="R742" s="798"/>
      <c r="S742" s="799"/>
      <c r="V742" s="800"/>
      <c r="W742" s="800"/>
      <c r="X742" s="800"/>
      <c r="Y742" s="800"/>
      <c r="Z742" s="800"/>
      <c r="AA742" s="800"/>
      <c r="AB742" s="800"/>
      <c r="AK742" s="801"/>
      <c r="AL742" s="801"/>
      <c r="AM742" s="801"/>
      <c r="AN742" s="801"/>
      <c r="AO742" s="801"/>
      <c r="AQ742" s="802"/>
    </row>
    <row r="743" spans="1:43" s="803" customFormat="1" ht="15" customHeight="1" outlineLevel="2" x14ac:dyDescent="0.2">
      <c r="C743" s="804"/>
      <c r="D743" s="805"/>
      <c r="E743" s="805"/>
      <c r="F743" s="806"/>
      <c r="G743" s="807"/>
      <c r="H743" s="807"/>
      <c r="I743" s="807"/>
      <c r="J743" s="807"/>
      <c r="K743" s="807"/>
      <c r="L743" s="807"/>
      <c r="M743" s="807"/>
      <c r="N743" s="807"/>
      <c r="O743" s="807"/>
      <c r="P743" s="808"/>
      <c r="Q743" s="808"/>
      <c r="R743" s="808"/>
      <c r="S743" s="809"/>
      <c r="V743" s="790"/>
      <c r="W743" s="790"/>
      <c r="X743" s="790"/>
      <c r="Y743" s="790"/>
      <c r="Z743" s="790"/>
      <c r="AA743" s="790"/>
      <c r="AB743" s="790"/>
      <c r="AK743" s="754"/>
      <c r="AL743" s="754"/>
      <c r="AM743" s="754"/>
      <c r="AN743" s="754"/>
      <c r="AO743" s="754"/>
      <c r="AQ743" s="810"/>
    </row>
    <row r="744" spans="1:43" s="803" customFormat="1" ht="15" customHeight="1" outlineLevel="2" x14ac:dyDescent="0.2">
      <c r="C744" s="804"/>
      <c r="D744" s="106"/>
      <c r="E744" s="869" t="s">
        <v>707</v>
      </c>
      <c r="F744" s="835"/>
      <c r="G744" s="812"/>
      <c r="H744" s="812"/>
      <c r="I744" s="812"/>
      <c r="J744" s="812"/>
      <c r="K744" s="812"/>
      <c r="L744" s="812"/>
      <c r="M744" s="812"/>
      <c r="N744" s="812"/>
      <c r="O744" s="812"/>
      <c r="P744" s="813"/>
      <c r="Q744" s="813"/>
      <c r="R744" s="813"/>
      <c r="S744" s="809"/>
      <c r="V744" s="790"/>
      <c r="W744" s="790"/>
      <c r="X744" s="790"/>
      <c r="Y744" s="790"/>
      <c r="Z744" s="790"/>
      <c r="AA744" s="790"/>
      <c r="AB744" s="790"/>
      <c r="AK744" s="754"/>
      <c r="AL744" s="754"/>
      <c r="AM744" s="754"/>
      <c r="AN744" s="754"/>
      <c r="AO744" s="754"/>
      <c r="AQ744" s="810"/>
    </row>
    <row r="745" spans="1:43" s="803" customFormat="1" ht="15" customHeight="1" outlineLevel="2" x14ac:dyDescent="0.2">
      <c r="C745" s="804"/>
      <c r="D745" s="106"/>
      <c r="E745" s="811"/>
      <c r="F745" s="811"/>
      <c r="G745" s="811"/>
      <c r="H745" s="811"/>
      <c r="I745" s="811"/>
      <c r="J745" s="811"/>
      <c r="K745" s="811"/>
      <c r="L745" s="811"/>
      <c r="M745" s="812"/>
      <c r="N745" s="812"/>
      <c r="O745" s="812"/>
      <c r="P745" s="813"/>
      <c r="Q745" s="813"/>
      <c r="R745" s="813"/>
      <c r="S745" s="809"/>
      <c r="V745" s="790"/>
      <c r="W745" s="790"/>
      <c r="X745" s="790"/>
      <c r="Y745" s="790"/>
      <c r="Z745" s="790"/>
      <c r="AA745" s="790"/>
      <c r="AB745" s="790"/>
      <c r="AK745" s="754"/>
      <c r="AL745" s="754"/>
      <c r="AM745" s="754"/>
      <c r="AN745" s="754"/>
      <c r="AO745" s="754"/>
      <c r="AQ745" s="810"/>
    </row>
    <row r="746" spans="1:43" s="815" customFormat="1" ht="15" customHeight="1" outlineLevel="2" x14ac:dyDescent="0.25">
      <c r="A746" s="814" t="str">
        <f>D742</f>
        <v>8.1.4</v>
      </c>
      <c r="C746" s="816"/>
      <c r="D746" s="817"/>
      <c r="E746" s="818"/>
      <c r="F746" s="818"/>
      <c r="G746" s="830" t="str">
        <f>CONCATENATE(V746," ","total de"," ",X746," =")</f>
        <v>Quantidade total de postes =</v>
      </c>
      <c r="H746" s="863">
        <v>14</v>
      </c>
      <c r="I746" s="820" t="str">
        <f>P742</f>
        <v>unid</v>
      </c>
      <c r="J746" s="819"/>
      <c r="K746" s="818"/>
      <c r="L746" s="818"/>
      <c r="M746" s="821"/>
      <c r="N746" s="821"/>
      <c r="O746" s="821"/>
      <c r="P746" s="822"/>
      <c r="Q746" s="822"/>
      <c r="R746" s="822"/>
      <c r="S746" s="823"/>
      <c r="V746" s="831" t="str">
        <f>IF(P742="Unid","Quantidade",IF(P742="m","Extensão",IF(OR(P742="m²",P742="m2",P742="ha"),"Área",IF(P742="m³","Volume",IF(P742="kg","Massa",IF(P742="t","massa",IF(P742="m³xkm","transporte",IF(P742="txkm","transporte",IF(P742="gl","Quantidade",IF(P742="vb","Quantidade",IF(P742="%","percentual",IF(P742="mês","Período",""))))))))))))</f>
        <v>Quantidade</v>
      </c>
      <c r="W746" s="824"/>
      <c r="X746" s="831" t="s">
        <v>708</v>
      </c>
      <c r="Y746" s="824"/>
      <c r="Z746" s="824"/>
      <c r="AA746" s="824"/>
      <c r="AB746" s="824"/>
      <c r="AK746" s="825"/>
      <c r="AL746" s="825"/>
      <c r="AM746" s="825"/>
      <c r="AN746" s="825"/>
      <c r="AO746" s="825"/>
      <c r="AQ746" s="826"/>
    </row>
    <row r="747" spans="1:43" s="803" customFormat="1" ht="15" customHeight="1" outlineLevel="2" x14ac:dyDescent="0.25">
      <c r="C747" s="804"/>
      <c r="D747" s="106"/>
      <c r="E747" s="818"/>
      <c r="F747" s="818"/>
      <c r="G747" s="818"/>
      <c r="H747" s="819"/>
      <c r="I747" s="820"/>
      <c r="J747" s="819"/>
      <c r="K747" s="818"/>
      <c r="L747" s="818"/>
      <c r="M747" s="821"/>
      <c r="N747" s="821"/>
      <c r="O747" s="821"/>
      <c r="P747" s="822"/>
      <c r="Q747" s="822"/>
      <c r="R747" s="822"/>
      <c r="S747" s="823"/>
      <c r="T747" s="815"/>
      <c r="U747" s="815"/>
      <c r="V747" s="824"/>
      <c r="W747" s="824"/>
      <c r="X747" s="824"/>
      <c r="Y747" s="790"/>
      <c r="Z747" s="790"/>
      <c r="AA747" s="790"/>
      <c r="AB747" s="790"/>
      <c r="AK747" s="754"/>
      <c r="AL747" s="754"/>
      <c r="AM747" s="754"/>
      <c r="AN747" s="754"/>
      <c r="AO747" s="754"/>
      <c r="AQ747" s="810"/>
    </row>
    <row r="748" spans="1:43" s="795" customFormat="1" ht="30" customHeight="1" outlineLevel="2" x14ac:dyDescent="0.2">
      <c r="C748" s="796"/>
      <c r="D748" s="797" t="s">
        <v>476</v>
      </c>
      <c r="E748" s="867" t="str">
        <f>VLOOKUP($D748,'OR - GERAL'!$D:$AB,4,FALSE)</f>
        <v>SINAPI-ES</v>
      </c>
      <c r="F748" s="862">
        <f>VLOOKUP($D748,'OR - GERAL'!$D:$AB,7,FALSE)</f>
        <v>101657</v>
      </c>
      <c r="G748" s="937" t="str">
        <f>VLOOKUP($D748,'OR - GERAL'!D:AB,10,FALSE)</f>
        <v>luminária de led para iluminação pública, de 98 w até 137 w - fornecimento e instalação. af_08/2020</v>
      </c>
      <c r="H748" s="937"/>
      <c r="I748" s="937"/>
      <c r="J748" s="937"/>
      <c r="K748" s="937"/>
      <c r="L748" s="937"/>
      <c r="M748" s="937"/>
      <c r="N748" s="937"/>
      <c r="O748" s="937"/>
      <c r="P748" s="862" t="str">
        <f>VLOOKUP($D748,'OR - GERAL'!$D:$AB,13,FALSE)</f>
        <v>unid</v>
      </c>
      <c r="Q748" s="798"/>
      <c r="R748" s="798"/>
      <c r="S748" s="799"/>
      <c r="V748" s="800"/>
      <c r="W748" s="800"/>
      <c r="X748" s="800"/>
      <c r="Y748" s="800"/>
      <c r="Z748" s="800"/>
      <c r="AA748" s="800"/>
      <c r="AB748" s="800"/>
      <c r="AK748" s="801"/>
      <c r="AL748" s="801"/>
      <c r="AM748" s="801"/>
      <c r="AN748" s="801"/>
      <c r="AO748" s="801"/>
      <c r="AQ748" s="802"/>
    </row>
    <row r="749" spans="1:43" s="803" customFormat="1" ht="15" customHeight="1" outlineLevel="2" x14ac:dyDescent="0.2">
      <c r="C749" s="804"/>
      <c r="D749" s="805"/>
      <c r="E749" s="805"/>
      <c r="F749" s="806"/>
      <c r="G749" s="807"/>
      <c r="H749" s="807"/>
      <c r="I749" s="807"/>
      <c r="J749" s="807"/>
      <c r="K749" s="807"/>
      <c r="L749" s="807"/>
      <c r="M749" s="807"/>
      <c r="N749" s="807"/>
      <c r="O749" s="807"/>
      <c r="P749" s="808"/>
      <c r="Q749" s="808"/>
      <c r="R749" s="808"/>
      <c r="S749" s="809"/>
      <c r="V749" s="790"/>
      <c r="W749" s="790"/>
      <c r="X749" s="790"/>
      <c r="Y749" s="790"/>
      <c r="Z749" s="790"/>
      <c r="AA749" s="790"/>
      <c r="AB749" s="790"/>
      <c r="AK749" s="754"/>
      <c r="AL749" s="754"/>
      <c r="AM749" s="754"/>
      <c r="AN749" s="754"/>
      <c r="AO749" s="754"/>
      <c r="AQ749" s="810"/>
    </row>
    <row r="750" spans="1:43" s="803" customFormat="1" ht="15" customHeight="1" outlineLevel="2" x14ac:dyDescent="0.2">
      <c r="C750" s="804"/>
      <c r="D750" s="106"/>
      <c r="E750" s="869" t="s">
        <v>707</v>
      </c>
      <c r="F750" s="835"/>
      <c r="G750" s="812"/>
      <c r="H750" s="812"/>
      <c r="I750" s="812"/>
      <c r="J750" s="812"/>
      <c r="K750" s="812"/>
      <c r="L750" s="812"/>
      <c r="M750" s="812"/>
      <c r="N750" s="812"/>
      <c r="O750" s="812"/>
      <c r="P750" s="813"/>
      <c r="Q750" s="813"/>
      <c r="R750" s="813"/>
      <c r="S750" s="809"/>
      <c r="V750" s="790"/>
      <c r="W750" s="790"/>
      <c r="X750" s="790"/>
      <c r="Y750" s="790"/>
      <c r="Z750" s="790"/>
      <c r="AA750" s="790"/>
      <c r="AB750" s="790"/>
      <c r="AK750" s="754"/>
      <c r="AL750" s="754"/>
      <c r="AM750" s="754"/>
      <c r="AN750" s="754"/>
      <c r="AO750" s="754"/>
      <c r="AQ750" s="810"/>
    </row>
    <row r="751" spans="1:43" s="803" customFormat="1" ht="15" customHeight="1" outlineLevel="2" x14ac:dyDescent="0.2">
      <c r="C751" s="804"/>
      <c r="D751" s="106"/>
      <c r="E751" s="811"/>
      <c r="F751" s="811"/>
      <c r="G751" s="811"/>
      <c r="H751" s="811"/>
      <c r="I751" s="811"/>
      <c r="J751" s="811"/>
      <c r="K751" s="811"/>
      <c r="L751" s="811"/>
      <c r="M751" s="812"/>
      <c r="N751" s="812"/>
      <c r="O751" s="812"/>
      <c r="P751" s="813"/>
      <c r="Q751" s="813"/>
      <c r="R751" s="813"/>
      <c r="S751" s="809"/>
      <c r="V751" s="790"/>
      <c r="W751" s="790"/>
      <c r="X751" s="790"/>
      <c r="Y751" s="790"/>
      <c r="Z751" s="790"/>
      <c r="AA751" s="790"/>
      <c r="AB751" s="790"/>
      <c r="AK751" s="754"/>
      <c r="AL751" s="754"/>
      <c r="AM751" s="754"/>
      <c r="AN751" s="754"/>
      <c r="AO751" s="754"/>
      <c r="AQ751" s="810"/>
    </row>
    <row r="752" spans="1:43" s="815" customFormat="1" ht="15" customHeight="1" outlineLevel="2" x14ac:dyDescent="0.25">
      <c r="A752" s="814" t="str">
        <f>D748</f>
        <v>8.1.5</v>
      </c>
      <c r="C752" s="816"/>
      <c r="D752" s="817"/>
      <c r="E752" s="818"/>
      <c r="F752" s="818"/>
      <c r="G752" s="830" t="str">
        <f>CONCATENATE(V752," ","total de"," ",X752," =")</f>
        <v>Quantidade total de Luminárias =</v>
      </c>
      <c r="H752" s="863">
        <v>225</v>
      </c>
      <c r="I752" s="820" t="str">
        <f>P748</f>
        <v>unid</v>
      </c>
      <c r="J752" s="819"/>
      <c r="K752" s="818"/>
      <c r="L752" s="818"/>
      <c r="M752" s="821"/>
      <c r="N752" s="821"/>
      <c r="O752" s="821"/>
      <c r="P752" s="822"/>
      <c r="Q752" s="822"/>
      <c r="R752" s="822"/>
      <c r="S752" s="823"/>
      <c r="V752" s="831" t="str">
        <f>IF(P748="Unid","Quantidade",IF(P748="m","Extensão",IF(OR(P748="m²",P748="m2",P748="ha"),"Área",IF(P748="m³","Volume",IF(P748="kg","Massa",IF(P748="t","massa",IF(P748="m³xkm","transporte",IF(P748="txkm","transporte",IF(P748="gl","Quantidade",IF(P748="vb","Quantidade",IF(P748="%","percentual",IF(P748="mês","Período",""))))))))))))</f>
        <v>Quantidade</v>
      </c>
      <c r="W752" s="824"/>
      <c r="X752" s="831" t="s">
        <v>756</v>
      </c>
      <c r="Y752" s="824"/>
      <c r="Z752" s="824"/>
      <c r="AA752" s="824"/>
      <c r="AB752" s="824"/>
      <c r="AK752" s="825"/>
      <c r="AL752" s="825"/>
      <c r="AM752" s="825"/>
      <c r="AN752" s="825"/>
      <c r="AO752" s="825"/>
      <c r="AQ752" s="826"/>
    </row>
    <row r="753" spans="1:43" s="803" customFormat="1" ht="15" customHeight="1" outlineLevel="2" x14ac:dyDescent="0.25">
      <c r="C753" s="804"/>
      <c r="D753" s="106"/>
      <c r="E753" s="818"/>
      <c r="F753" s="818"/>
      <c r="G753" s="818"/>
      <c r="H753" s="819"/>
      <c r="I753" s="820"/>
      <c r="J753" s="819"/>
      <c r="K753" s="818"/>
      <c r="L753" s="818"/>
      <c r="M753" s="821"/>
      <c r="N753" s="821"/>
      <c r="O753" s="821"/>
      <c r="P753" s="822"/>
      <c r="Q753" s="822"/>
      <c r="R753" s="822"/>
      <c r="S753" s="823"/>
      <c r="T753" s="815"/>
      <c r="U753" s="815"/>
      <c r="V753" s="824"/>
      <c r="W753" s="824"/>
      <c r="X753" s="824"/>
      <c r="Y753" s="790"/>
      <c r="Z753" s="790"/>
      <c r="AA753" s="790"/>
      <c r="AB753" s="790"/>
      <c r="AK753" s="754"/>
      <c r="AL753" s="754"/>
      <c r="AM753" s="754"/>
      <c r="AN753" s="754"/>
      <c r="AO753" s="754"/>
      <c r="AQ753" s="810"/>
    </row>
    <row r="754" spans="1:43" s="795" customFormat="1" ht="30" customHeight="1" outlineLevel="2" x14ac:dyDescent="0.2">
      <c r="C754" s="796"/>
      <c r="D754" s="797" t="s">
        <v>477</v>
      </c>
      <c r="E754" s="867" t="str">
        <f>VLOOKUP($D754,'OR - GERAL'!$D:$AB,4,FALSE)</f>
        <v>SINAPI-ES</v>
      </c>
      <c r="F754" s="862">
        <f>VLOOKUP($D754,'OR - GERAL'!$D:$AB,7,FALSE)</f>
        <v>101666</v>
      </c>
      <c r="G754" s="937" t="str">
        <f>VLOOKUP($D754,'OR - GERAL'!D:AB,10,FALSE)</f>
        <v>refletor retangular fechado, com lâmpada vapor metálico 400 w - fornecimento e instalação. af_08/2020</v>
      </c>
      <c r="H754" s="937"/>
      <c r="I754" s="937"/>
      <c r="J754" s="937"/>
      <c r="K754" s="937"/>
      <c r="L754" s="937"/>
      <c r="M754" s="937"/>
      <c r="N754" s="937"/>
      <c r="O754" s="937"/>
      <c r="P754" s="862" t="str">
        <f>VLOOKUP($D754,'OR - GERAL'!$D:$AB,13,FALSE)</f>
        <v>unid</v>
      </c>
      <c r="Q754" s="798"/>
      <c r="R754" s="798"/>
      <c r="S754" s="799"/>
      <c r="V754" s="800"/>
      <c r="W754" s="800"/>
      <c r="X754" s="800"/>
      <c r="Y754" s="800"/>
      <c r="Z754" s="800"/>
      <c r="AA754" s="800"/>
      <c r="AB754" s="800"/>
      <c r="AK754" s="801"/>
      <c r="AL754" s="801"/>
      <c r="AM754" s="801"/>
      <c r="AN754" s="801"/>
      <c r="AO754" s="801"/>
      <c r="AQ754" s="802"/>
    </row>
    <row r="755" spans="1:43" s="803" customFormat="1" ht="15" customHeight="1" outlineLevel="2" x14ac:dyDescent="0.2">
      <c r="C755" s="804"/>
      <c r="D755" s="805"/>
      <c r="E755" s="805"/>
      <c r="F755" s="806"/>
      <c r="G755" s="807"/>
      <c r="H755" s="807"/>
      <c r="I755" s="807"/>
      <c r="J755" s="807"/>
      <c r="K755" s="807"/>
      <c r="L755" s="807"/>
      <c r="M755" s="807"/>
      <c r="N755" s="807"/>
      <c r="O755" s="807"/>
      <c r="P755" s="808"/>
      <c r="Q755" s="808"/>
      <c r="R755" s="808"/>
      <c r="S755" s="809"/>
      <c r="V755" s="790"/>
      <c r="W755" s="790"/>
      <c r="X755" s="790"/>
      <c r="Y755" s="790"/>
      <c r="Z755" s="790"/>
      <c r="AA755" s="790"/>
      <c r="AB755" s="790"/>
      <c r="AK755" s="754"/>
      <c r="AL755" s="754"/>
      <c r="AM755" s="754"/>
      <c r="AN755" s="754"/>
      <c r="AO755" s="754"/>
      <c r="AQ755" s="810"/>
    </row>
    <row r="756" spans="1:43" s="803" customFormat="1" ht="15" customHeight="1" outlineLevel="2" x14ac:dyDescent="0.2">
      <c r="C756" s="804"/>
      <c r="D756" s="106"/>
      <c r="E756" s="869" t="s">
        <v>707</v>
      </c>
      <c r="F756" s="835"/>
      <c r="G756" s="812"/>
      <c r="H756" s="812"/>
      <c r="I756" s="812"/>
      <c r="J756" s="812"/>
      <c r="K756" s="812"/>
      <c r="L756" s="812"/>
      <c r="M756" s="812"/>
      <c r="N756" s="812"/>
      <c r="O756" s="812"/>
      <c r="P756" s="813"/>
      <c r="Q756" s="813"/>
      <c r="R756" s="813"/>
      <c r="S756" s="809"/>
      <c r="V756" s="790"/>
      <c r="W756" s="790"/>
      <c r="X756" s="790"/>
      <c r="Y756" s="790"/>
      <c r="Z756" s="790"/>
      <c r="AA756" s="790"/>
      <c r="AB756" s="790"/>
      <c r="AK756" s="754"/>
      <c r="AL756" s="754"/>
      <c r="AM756" s="754"/>
      <c r="AN756" s="754"/>
      <c r="AO756" s="754"/>
      <c r="AQ756" s="810"/>
    </row>
    <row r="757" spans="1:43" s="803" customFormat="1" ht="15" customHeight="1" outlineLevel="2" x14ac:dyDescent="0.2">
      <c r="C757" s="804"/>
      <c r="D757" s="106"/>
      <c r="E757" s="811"/>
      <c r="F757" s="811"/>
      <c r="G757" s="811"/>
      <c r="H757" s="811"/>
      <c r="I757" s="811"/>
      <c r="J757" s="811"/>
      <c r="K757" s="811"/>
      <c r="L757" s="811"/>
      <c r="M757" s="812"/>
      <c r="N757" s="812"/>
      <c r="O757" s="812"/>
      <c r="P757" s="813"/>
      <c r="Q757" s="813"/>
      <c r="R757" s="813"/>
      <c r="S757" s="809"/>
      <c r="V757" s="790"/>
      <c r="W757" s="790"/>
      <c r="X757" s="790"/>
      <c r="Y757" s="790"/>
      <c r="Z757" s="790"/>
      <c r="AA757" s="790"/>
      <c r="AB757" s="790"/>
      <c r="AK757" s="754"/>
      <c r="AL757" s="754"/>
      <c r="AM757" s="754"/>
      <c r="AN757" s="754"/>
      <c r="AO757" s="754"/>
      <c r="AQ757" s="810"/>
    </row>
    <row r="758" spans="1:43" s="815" customFormat="1" ht="15" customHeight="1" outlineLevel="2" x14ac:dyDescent="0.25">
      <c r="A758" s="814" t="str">
        <f>D754</f>
        <v>8.1.6</v>
      </c>
      <c r="C758" s="816"/>
      <c r="D758" s="817"/>
      <c r="E758" s="818"/>
      <c r="F758" s="818"/>
      <c r="G758" s="830" t="str">
        <f>CONCATENATE(V758," ","total de"," ",X758," =")</f>
        <v>Quantidade total de Refletor =</v>
      </c>
      <c r="H758" s="863">
        <f>H746*3</f>
        <v>42</v>
      </c>
      <c r="I758" s="820" t="str">
        <f>P754</f>
        <v>unid</v>
      </c>
      <c r="J758" s="819"/>
      <c r="K758" s="818"/>
      <c r="L758" s="818"/>
      <c r="M758" s="821"/>
      <c r="N758" s="821"/>
      <c r="O758" s="821"/>
      <c r="P758" s="822"/>
      <c r="Q758" s="822"/>
      <c r="R758" s="822"/>
      <c r="S758" s="823"/>
      <c r="V758" s="831" t="str">
        <f>IF(P754="Unid","Quantidade",IF(P754="m","Extensão",IF(OR(P754="m²",P754="m2",P754="ha"),"Área",IF(P754="m³","Volume",IF(P754="kg","Massa",IF(P754="t","massa",IF(P754="m³xkm","transporte",IF(P754="txkm","transporte",IF(P754="gl","Quantidade",IF(P754="vb","Quantidade",IF(P754="%","percentual",IF(P754="mês","Período",""))))))))))))</f>
        <v>Quantidade</v>
      </c>
      <c r="W758" s="824"/>
      <c r="X758" s="831" t="s">
        <v>754</v>
      </c>
      <c r="Y758" s="824"/>
      <c r="Z758" s="824"/>
      <c r="AA758" s="824"/>
      <c r="AB758" s="824"/>
      <c r="AK758" s="825"/>
      <c r="AL758" s="825"/>
      <c r="AM758" s="825"/>
      <c r="AN758" s="825"/>
      <c r="AO758" s="825"/>
      <c r="AQ758" s="826"/>
    </row>
    <row r="759" spans="1:43" s="803" customFormat="1" ht="15" customHeight="1" outlineLevel="2" x14ac:dyDescent="0.25">
      <c r="C759" s="804"/>
      <c r="D759" s="106"/>
      <c r="E759" s="818"/>
      <c r="F759" s="818"/>
      <c r="G759" s="818"/>
      <c r="H759" s="819"/>
      <c r="I759" s="820"/>
      <c r="J759" s="819"/>
      <c r="K759" s="818"/>
      <c r="L759" s="818"/>
      <c r="M759" s="821"/>
      <c r="N759" s="821"/>
      <c r="O759" s="821"/>
      <c r="P759" s="822"/>
      <c r="Q759" s="822"/>
      <c r="R759" s="822"/>
      <c r="S759" s="823"/>
      <c r="T759" s="815"/>
      <c r="U759" s="815"/>
      <c r="V759" s="824"/>
      <c r="W759" s="824"/>
      <c r="X759" s="824"/>
      <c r="Y759" s="790"/>
      <c r="Z759" s="790"/>
      <c r="AA759" s="790"/>
      <c r="AB759" s="790"/>
      <c r="AK759" s="754"/>
      <c r="AL759" s="754"/>
      <c r="AM759" s="754"/>
      <c r="AN759" s="754"/>
      <c r="AO759" s="754"/>
      <c r="AQ759" s="810"/>
    </row>
    <row r="760" spans="1:43" s="795" customFormat="1" ht="30" customHeight="1" outlineLevel="2" x14ac:dyDescent="0.2">
      <c r="C760" s="796"/>
      <c r="D760" s="797" t="s">
        <v>494</v>
      </c>
      <c r="E760" s="867" t="str">
        <f>VLOOKUP($D760,'OR - GERAL'!$D:$AB,4,FALSE)</f>
        <v>CPU</v>
      </c>
      <c r="F760" s="862" t="str">
        <f>VLOOKUP($D760,'OR - GERAL'!$D:$AB,7,FALSE)</f>
        <v>C003</v>
      </c>
      <c r="G760" s="937" t="str">
        <f>VLOOKUP($D760,'OR - GERAL'!D:AB,10,FALSE)</f>
        <v>Fornecimento E Instalação De Iluminação Pública Exceto postes e lâmpadas</v>
      </c>
      <c r="H760" s="937"/>
      <c r="I760" s="937"/>
      <c r="J760" s="937"/>
      <c r="K760" s="937"/>
      <c r="L760" s="937"/>
      <c r="M760" s="937"/>
      <c r="N760" s="937"/>
      <c r="O760" s="937"/>
      <c r="P760" s="862" t="str">
        <f>VLOOKUP($D760,'OR - GERAL'!$D:$AB,13,FALSE)</f>
        <v>m</v>
      </c>
      <c r="Q760" s="798"/>
      <c r="R760" s="798"/>
      <c r="S760" s="799"/>
      <c r="V760" s="800"/>
      <c r="W760" s="800"/>
      <c r="X760" s="800"/>
      <c r="Y760" s="800"/>
      <c r="Z760" s="800"/>
      <c r="AA760" s="800"/>
      <c r="AB760" s="800"/>
      <c r="AK760" s="801"/>
      <c r="AL760" s="801"/>
      <c r="AM760" s="801"/>
      <c r="AN760" s="801"/>
      <c r="AO760" s="801"/>
      <c r="AQ760" s="802"/>
    </row>
    <row r="761" spans="1:43" s="803" customFormat="1" ht="15" customHeight="1" outlineLevel="2" x14ac:dyDescent="0.2">
      <c r="C761" s="804"/>
      <c r="D761" s="805"/>
      <c r="E761" s="805"/>
      <c r="F761" s="806"/>
      <c r="G761" s="807"/>
      <c r="H761" s="807"/>
      <c r="I761" s="807"/>
      <c r="J761" s="807"/>
      <c r="K761" s="807"/>
      <c r="L761" s="807"/>
      <c r="M761" s="807"/>
      <c r="N761" s="807"/>
      <c r="O761" s="807"/>
      <c r="P761" s="808"/>
      <c r="Q761" s="808"/>
      <c r="R761" s="808"/>
      <c r="S761" s="809"/>
      <c r="V761" s="790"/>
      <c r="W761" s="790"/>
      <c r="X761" s="790"/>
      <c r="Y761" s="790"/>
      <c r="Z761" s="790"/>
      <c r="AA761" s="790"/>
      <c r="AB761" s="790"/>
      <c r="AK761" s="754"/>
      <c r="AL761" s="754"/>
      <c r="AM761" s="754"/>
      <c r="AN761" s="754"/>
      <c r="AO761" s="754"/>
      <c r="AQ761" s="810"/>
    </row>
    <row r="762" spans="1:43" s="803" customFormat="1" ht="15" customHeight="1" outlineLevel="2" x14ac:dyDescent="0.2">
      <c r="C762" s="804"/>
      <c r="D762" s="106"/>
      <c r="E762" s="869" t="s">
        <v>709</v>
      </c>
      <c r="F762" s="835"/>
      <c r="G762" s="812"/>
      <c r="H762" s="812"/>
      <c r="I762" s="812"/>
      <c r="J762" s="812"/>
      <c r="K762" s="812"/>
      <c r="L762" s="812"/>
      <c r="M762" s="812"/>
      <c r="N762" s="812"/>
      <c r="O762" s="812"/>
      <c r="P762" s="813"/>
      <c r="Q762" s="813"/>
      <c r="R762" s="813"/>
      <c r="S762" s="809"/>
      <c r="V762" s="790"/>
      <c r="W762" s="790"/>
      <c r="X762" s="790"/>
      <c r="Y762" s="790"/>
      <c r="Z762" s="790"/>
      <c r="AA762" s="790"/>
      <c r="AB762" s="790"/>
      <c r="AK762" s="754"/>
      <c r="AL762" s="754"/>
      <c r="AM762" s="754"/>
      <c r="AN762" s="754"/>
      <c r="AO762" s="754"/>
      <c r="AQ762" s="810"/>
    </row>
    <row r="763" spans="1:43" s="803" customFormat="1" ht="15" customHeight="1" outlineLevel="2" x14ac:dyDescent="0.2">
      <c r="C763" s="804"/>
      <c r="D763" s="106"/>
      <c r="E763" s="811"/>
      <c r="F763" s="811"/>
      <c r="G763" s="811"/>
      <c r="H763" s="811"/>
      <c r="I763" s="811"/>
      <c r="J763" s="811"/>
      <c r="K763" s="811"/>
      <c r="L763" s="811"/>
      <c r="M763" s="812"/>
      <c r="N763" s="812"/>
      <c r="O763" s="812"/>
      <c r="P763" s="813"/>
      <c r="Q763" s="813"/>
      <c r="R763" s="813"/>
      <c r="S763" s="809"/>
      <c r="V763" s="790"/>
      <c r="W763" s="790"/>
      <c r="X763" s="790"/>
      <c r="Y763" s="790"/>
      <c r="Z763" s="790"/>
      <c r="AA763" s="790"/>
      <c r="AB763" s="790"/>
      <c r="AK763" s="754"/>
      <c r="AL763" s="754"/>
      <c r="AM763" s="754"/>
      <c r="AN763" s="754"/>
      <c r="AO763" s="754"/>
      <c r="AQ763" s="810"/>
    </row>
    <row r="764" spans="1:43" s="815" customFormat="1" ht="15" customHeight="1" outlineLevel="2" x14ac:dyDescent="0.25">
      <c r="A764" s="814" t="str">
        <f>D760</f>
        <v>8.1.7</v>
      </c>
      <c r="C764" s="816"/>
      <c r="D764" s="817"/>
      <c r="E764" s="818"/>
      <c r="F764" s="818"/>
      <c r="G764" s="830" t="str">
        <f>CONCATENATE(V764," ","total de"," ",X764," =")</f>
        <v>Extensão total de Rede =</v>
      </c>
      <c r="H764" s="863">
        <v>450</v>
      </c>
      <c r="I764" s="820" t="str">
        <f>P760</f>
        <v>m</v>
      </c>
      <c r="J764" s="819"/>
      <c r="K764" s="818"/>
      <c r="L764" s="818"/>
      <c r="M764" s="821"/>
      <c r="N764" s="821"/>
      <c r="O764" s="821"/>
      <c r="P764" s="822"/>
      <c r="Q764" s="822"/>
      <c r="R764" s="822"/>
      <c r="S764" s="823"/>
      <c r="V764" s="831" t="str">
        <f>IF(P760="Unid","Quantidade",IF(P760="m","Extensão",IF(OR(P760="m²",P760="m2",P760="ha"),"Área",IF(P760="m³","Volume",IF(P760="kg","Massa",IF(P760="t","massa",IF(P760="m³xkm","transporte",IF(P760="txkm","transporte",IF(P760="gl","Quantidade",IF(P760="vb","Quantidade",IF(P760="%","percentual",IF(P760="mês","Período",""))))))))))))</f>
        <v>Extensão</v>
      </c>
      <c r="W764" s="824"/>
      <c r="X764" s="831" t="s">
        <v>755</v>
      </c>
      <c r="Y764" s="824"/>
      <c r="Z764" s="824"/>
      <c r="AA764" s="824"/>
      <c r="AB764" s="824"/>
      <c r="AK764" s="825"/>
      <c r="AL764" s="825"/>
      <c r="AM764" s="825"/>
      <c r="AN764" s="825"/>
      <c r="AO764" s="825"/>
      <c r="AQ764" s="826"/>
    </row>
    <row r="765" spans="1:43" s="803" customFormat="1" ht="15" customHeight="1" outlineLevel="2" x14ac:dyDescent="0.25">
      <c r="C765" s="804"/>
      <c r="D765" s="106"/>
      <c r="E765" s="818"/>
      <c r="F765" s="818"/>
      <c r="G765" s="818"/>
      <c r="H765" s="819"/>
      <c r="I765" s="820"/>
      <c r="J765" s="819"/>
      <c r="K765" s="818"/>
      <c r="L765" s="818"/>
      <c r="M765" s="821"/>
      <c r="N765" s="821"/>
      <c r="O765" s="821"/>
      <c r="P765" s="822"/>
      <c r="Q765" s="822"/>
      <c r="R765" s="822"/>
      <c r="S765" s="823"/>
      <c r="T765" s="815"/>
      <c r="U765" s="815"/>
      <c r="V765" s="824"/>
      <c r="W765" s="824"/>
      <c r="X765" s="824"/>
      <c r="Y765" s="790"/>
      <c r="Z765" s="790"/>
      <c r="AA765" s="790"/>
      <c r="AB765" s="790"/>
      <c r="AK765" s="754"/>
      <c r="AL765" s="754"/>
      <c r="AM765" s="754"/>
      <c r="AN765" s="754"/>
      <c r="AO765" s="754"/>
      <c r="AQ765" s="810"/>
    </row>
    <row r="766" spans="1:43" s="435" customFormat="1" ht="30" customHeight="1" x14ac:dyDescent="0.2">
      <c r="C766" s="560"/>
      <c r="D766" s="784" t="s">
        <v>115</v>
      </c>
      <c r="E766" s="785" t="str">
        <f>VLOOKUP($D766,'OR - GERAL'!D:AB,10,FALSE)</f>
        <v>PAISAGISMO E VEGETAÇÃO</v>
      </c>
      <c r="F766" s="784"/>
      <c r="G766" s="784"/>
      <c r="H766" s="784"/>
      <c r="I766" s="784"/>
      <c r="J766" s="786"/>
      <c r="K766" s="784"/>
      <c r="L766" s="784"/>
      <c r="M766" s="787"/>
      <c r="N766" s="787"/>
      <c r="O766" s="787"/>
      <c r="P766" s="788"/>
      <c r="Q766" s="789"/>
      <c r="R766" s="789"/>
      <c r="S766" s="442"/>
      <c r="V766" s="790"/>
      <c r="W766" s="453"/>
      <c r="X766" s="453"/>
      <c r="Y766" s="453"/>
      <c r="Z766" s="453"/>
      <c r="AA766" s="453"/>
      <c r="AB766" s="453"/>
      <c r="AJ766" s="119"/>
      <c r="AK766" s="119"/>
      <c r="AL766" s="119"/>
      <c r="AM766" s="119"/>
      <c r="AN766" s="119"/>
      <c r="AO766" s="119"/>
      <c r="AQ766" s="439"/>
    </row>
    <row r="767" spans="1:43" s="435" customFormat="1" ht="18" customHeight="1" outlineLevel="1" x14ac:dyDescent="0.2">
      <c r="C767" s="560"/>
      <c r="D767" s="791" t="s">
        <v>114</v>
      </c>
      <c r="E767" s="860" t="str">
        <f>VLOOKUP($D767,'OR - GERAL'!D:AB,10,FALSE)</f>
        <v>Paisagismo</v>
      </c>
      <c r="F767" s="791"/>
      <c r="G767" s="792"/>
      <c r="H767" s="791"/>
      <c r="I767" s="791"/>
      <c r="J767" s="793"/>
      <c r="K767" s="793"/>
      <c r="L767" s="793"/>
      <c r="M767" s="792"/>
      <c r="N767" s="792"/>
      <c r="O767" s="792"/>
      <c r="P767" s="794"/>
      <c r="Q767" s="794"/>
      <c r="R767" s="794"/>
      <c r="S767" s="442"/>
      <c r="V767" s="453"/>
      <c r="W767" s="453"/>
      <c r="X767" s="453"/>
      <c r="Y767" s="453"/>
      <c r="Z767" s="453"/>
      <c r="AA767" s="453"/>
      <c r="AB767" s="453"/>
      <c r="AK767" s="119"/>
      <c r="AL767" s="119"/>
      <c r="AM767" s="119"/>
      <c r="AN767" s="119"/>
      <c r="AO767" s="119"/>
      <c r="AQ767" s="439"/>
    </row>
    <row r="768" spans="1:43" s="795" customFormat="1" ht="30" customHeight="1" outlineLevel="2" x14ac:dyDescent="0.2">
      <c r="C768" s="796"/>
      <c r="D768" s="797" t="s">
        <v>235</v>
      </c>
      <c r="E768" s="867" t="str">
        <f>VLOOKUP($D768,'OR - GERAL'!$D:$AB,4,FALSE)</f>
        <v>SINAPI-ES</v>
      </c>
      <c r="F768" s="862">
        <f>VLOOKUP($D768,'OR - GERAL'!$D:$AB,7,FALSE)</f>
        <v>98520</v>
      </c>
      <c r="G768" s="937" t="str">
        <f>VLOOKUP($D768,'OR - GERAL'!D:AB,10,FALSE)</f>
        <v>Aplicação De Adubo Em Solo. Af_05/2018</v>
      </c>
      <c r="H768" s="937"/>
      <c r="I768" s="937"/>
      <c r="J768" s="937"/>
      <c r="K768" s="937"/>
      <c r="L768" s="937"/>
      <c r="M768" s="937"/>
      <c r="N768" s="937"/>
      <c r="O768" s="937"/>
      <c r="P768" s="862" t="str">
        <f>VLOOKUP($D768,'OR - GERAL'!$D:$AB,13,FALSE)</f>
        <v>m²</v>
      </c>
      <c r="Q768" s="798"/>
      <c r="R768" s="798"/>
      <c r="S768" s="799"/>
      <c r="V768" s="800"/>
      <c r="W768" s="800"/>
      <c r="X768" s="800"/>
      <c r="Y768" s="800"/>
      <c r="Z768" s="800"/>
      <c r="AA768" s="800"/>
      <c r="AB768" s="800"/>
      <c r="AK768" s="801"/>
      <c r="AL768" s="801"/>
      <c r="AM768" s="801"/>
      <c r="AN768" s="801"/>
      <c r="AO768" s="801"/>
      <c r="AQ768" s="802"/>
    </row>
    <row r="769" spans="1:43" s="803" customFormat="1" ht="15" customHeight="1" outlineLevel="2" x14ac:dyDescent="0.2">
      <c r="C769" s="804"/>
      <c r="D769" s="805"/>
      <c r="E769" s="805"/>
      <c r="F769" s="806"/>
      <c r="G769" s="807"/>
      <c r="H769" s="807"/>
      <c r="I769" s="807"/>
      <c r="J769" s="807"/>
      <c r="K769" s="807"/>
      <c r="L769" s="807"/>
      <c r="M769" s="807"/>
      <c r="N769" s="807"/>
      <c r="O769" s="807"/>
      <c r="P769" s="808"/>
      <c r="Q769" s="808"/>
      <c r="R769" s="808"/>
      <c r="S769" s="809"/>
      <c r="V769" s="790"/>
      <c r="W769" s="790"/>
      <c r="X769" s="790"/>
      <c r="Y769" s="790"/>
      <c r="Z769" s="790"/>
      <c r="AA769" s="790"/>
      <c r="AB769" s="790"/>
      <c r="AK769" s="754"/>
      <c r="AL769" s="754"/>
      <c r="AM769" s="754"/>
      <c r="AN769" s="754"/>
      <c r="AO769" s="754"/>
      <c r="AQ769" s="810"/>
    </row>
    <row r="770" spans="1:43" s="803" customFormat="1" ht="15" customHeight="1" outlineLevel="2" x14ac:dyDescent="0.2">
      <c r="C770" s="804"/>
      <c r="D770" s="106"/>
      <c r="E770" s="869" t="s">
        <v>710</v>
      </c>
      <c r="F770" s="835"/>
      <c r="G770" s="812"/>
      <c r="H770" s="812"/>
      <c r="I770" s="812"/>
      <c r="J770" s="812"/>
      <c r="K770" s="812"/>
      <c r="L770" s="812"/>
      <c r="M770" s="812"/>
      <c r="N770" s="812"/>
      <c r="O770" s="812"/>
      <c r="P770" s="813"/>
      <c r="Q770" s="813"/>
      <c r="R770" s="813"/>
      <c r="S770" s="809"/>
      <c r="V770" s="790"/>
      <c r="W770" s="790"/>
      <c r="X770" s="790"/>
      <c r="Y770" s="790"/>
      <c r="Z770" s="790"/>
      <c r="AA770" s="790"/>
      <c r="AB770" s="790"/>
      <c r="AK770" s="754"/>
      <c r="AL770" s="754"/>
      <c r="AM770" s="754"/>
      <c r="AN770" s="754"/>
      <c r="AO770" s="754"/>
      <c r="AQ770" s="810"/>
    </row>
    <row r="771" spans="1:43" s="803" customFormat="1" ht="15" customHeight="1" outlineLevel="2" x14ac:dyDescent="0.2">
      <c r="C771" s="804"/>
      <c r="D771" s="106"/>
      <c r="E771" s="811"/>
      <c r="F771" s="811"/>
      <c r="G771" s="811"/>
      <c r="H771" s="811"/>
      <c r="I771" s="811"/>
      <c r="J771" s="811"/>
      <c r="K771" s="811"/>
      <c r="L771" s="811"/>
      <c r="M771" s="812"/>
      <c r="N771" s="812"/>
      <c r="O771" s="812"/>
      <c r="P771" s="813"/>
      <c r="Q771" s="813"/>
      <c r="R771" s="813"/>
      <c r="S771" s="809"/>
      <c r="V771" s="790"/>
      <c r="W771" s="790"/>
      <c r="X771" s="790"/>
      <c r="Y771" s="790"/>
      <c r="Z771" s="790"/>
      <c r="AA771" s="790"/>
      <c r="AB771" s="790"/>
      <c r="AK771" s="754"/>
      <c r="AL771" s="754"/>
      <c r="AM771" s="754"/>
      <c r="AN771" s="754"/>
      <c r="AO771" s="754"/>
      <c r="AQ771" s="810"/>
    </row>
    <row r="772" spans="1:43" s="815" customFormat="1" ht="15" customHeight="1" outlineLevel="2" x14ac:dyDescent="0.25">
      <c r="A772" s="814" t="str">
        <f>D768</f>
        <v>9.1.1</v>
      </c>
      <c r="C772" s="816"/>
      <c r="D772" s="817"/>
      <c r="E772" s="818"/>
      <c r="F772" s="818"/>
      <c r="G772" s="830"/>
      <c r="H772" s="863">
        <v>2015.47</v>
      </c>
      <c r="I772" s="820" t="str">
        <f>P768</f>
        <v>m²</v>
      </c>
      <c r="J772" s="819"/>
      <c r="K772" s="818"/>
      <c r="L772" s="818"/>
      <c r="M772" s="821"/>
      <c r="N772" s="821"/>
      <c r="O772" s="821"/>
      <c r="P772" s="822"/>
      <c r="Q772" s="822"/>
      <c r="R772" s="822"/>
      <c r="S772" s="823"/>
      <c r="V772" s="831" t="str">
        <f>IF(P768="Unid","Quantidade",IF(P768="m","Extensão",IF(OR(P768="m²",P768="m2",P768="ha"),"Área",IF(P768="m³","Volume",IF(P768="kg","Massa",IF(P768="t","massa",IF(P768="m³xkm","transporte",IF(P768="txkm","transporte",IF(P768="gl","Quantidade",IF(P768="vb","Quantidade",IF(P768="%","percentual",IF(P768="mês","Período",""))))))))))))</f>
        <v>Área</v>
      </c>
      <c r="W772" s="824"/>
      <c r="X772" s="831" t="e">
        <f ca="1">_xlfn.TEXTBEFORE(G768," Em")</f>
        <v>#NAME?</v>
      </c>
      <c r="Y772" s="824"/>
      <c r="Z772" s="824"/>
      <c r="AA772" s="824"/>
      <c r="AB772" s="824"/>
      <c r="AK772" s="825"/>
      <c r="AL772" s="825"/>
      <c r="AM772" s="825"/>
      <c r="AN772" s="825"/>
      <c r="AO772" s="825"/>
      <c r="AQ772" s="826"/>
    </row>
    <row r="773" spans="1:43" s="803" customFormat="1" ht="15" customHeight="1" outlineLevel="2" x14ac:dyDescent="0.25">
      <c r="C773" s="804"/>
      <c r="D773" s="106"/>
      <c r="E773" s="818"/>
      <c r="F773" s="818"/>
      <c r="G773" s="818"/>
      <c r="H773" s="819"/>
      <c r="I773" s="820"/>
      <c r="J773" s="819"/>
      <c r="K773" s="818"/>
      <c r="L773" s="818"/>
      <c r="M773" s="821"/>
      <c r="N773" s="821"/>
      <c r="O773" s="821"/>
      <c r="P773" s="822"/>
      <c r="Q773" s="822"/>
      <c r="R773" s="822"/>
      <c r="S773" s="823"/>
      <c r="T773" s="815"/>
      <c r="U773" s="815"/>
      <c r="V773" s="824"/>
      <c r="W773" s="824"/>
      <c r="X773" s="824"/>
      <c r="Y773" s="790"/>
      <c r="Z773" s="790"/>
      <c r="AA773" s="790"/>
      <c r="AB773" s="790"/>
      <c r="AK773" s="754"/>
      <c r="AL773" s="754"/>
      <c r="AM773" s="754"/>
      <c r="AN773" s="754"/>
      <c r="AO773" s="754"/>
      <c r="AQ773" s="810"/>
    </row>
    <row r="774" spans="1:43" s="795" customFormat="1" ht="30" customHeight="1" outlineLevel="2" x14ac:dyDescent="0.2">
      <c r="C774" s="796"/>
      <c r="D774" s="797" t="s">
        <v>119</v>
      </c>
      <c r="E774" s="867" t="str">
        <f>VLOOKUP($D774,'OR - GERAL'!$D:$AB,4,FALSE)</f>
        <v>SINAPI-ES</v>
      </c>
      <c r="F774" s="862">
        <f>VLOOKUP($D774,'OR - GERAL'!$D:$AB,7,FALSE)</f>
        <v>103946</v>
      </c>
      <c r="G774" s="937" t="str">
        <f>VLOOKUP($D774,'OR - GERAL'!D:AB,10,FALSE)</f>
        <v>plantio de grama esmeralda ou são carlos ou curitibana, em placas. af_05/2022</v>
      </c>
      <c r="H774" s="937"/>
      <c r="I774" s="937"/>
      <c r="J774" s="937"/>
      <c r="K774" s="937"/>
      <c r="L774" s="937"/>
      <c r="M774" s="937"/>
      <c r="N774" s="937"/>
      <c r="O774" s="937"/>
      <c r="P774" s="862" t="str">
        <f>VLOOKUP($D774,'OR - GERAL'!$D:$AB,13,FALSE)</f>
        <v>m²</v>
      </c>
      <c r="Q774" s="798"/>
      <c r="R774" s="798"/>
      <c r="S774" s="799"/>
      <c r="V774" s="800"/>
      <c r="W774" s="800"/>
      <c r="X774" s="800"/>
      <c r="Y774" s="800"/>
      <c r="Z774" s="800"/>
      <c r="AA774" s="800"/>
      <c r="AB774" s="800"/>
      <c r="AK774" s="801"/>
      <c r="AL774" s="801"/>
      <c r="AM774" s="801"/>
      <c r="AN774" s="801"/>
      <c r="AO774" s="801"/>
      <c r="AQ774" s="802"/>
    </row>
    <row r="775" spans="1:43" s="803" customFormat="1" ht="15" customHeight="1" outlineLevel="2" x14ac:dyDescent="0.2">
      <c r="C775" s="804"/>
      <c r="D775" s="805"/>
      <c r="E775" s="805"/>
      <c r="F775" s="806"/>
      <c r="G775" s="807"/>
      <c r="H775" s="807"/>
      <c r="I775" s="807"/>
      <c r="J775" s="807"/>
      <c r="K775" s="807"/>
      <c r="L775" s="807"/>
      <c r="M775" s="807"/>
      <c r="N775" s="807"/>
      <c r="O775" s="807"/>
      <c r="P775" s="808"/>
      <c r="Q775" s="808"/>
      <c r="R775" s="808"/>
      <c r="S775" s="809"/>
      <c r="V775" s="790"/>
      <c r="W775" s="790"/>
      <c r="X775" s="790"/>
      <c r="Y775" s="790"/>
      <c r="Z775" s="790"/>
      <c r="AA775" s="790"/>
      <c r="AB775" s="790"/>
      <c r="AK775" s="754"/>
      <c r="AL775" s="754"/>
      <c r="AM775" s="754"/>
      <c r="AN775" s="754"/>
      <c r="AO775" s="754"/>
      <c r="AQ775" s="810"/>
    </row>
    <row r="776" spans="1:43" s="803" customFormat="1" ht="15" customHeight="1" outlineLevel="2" x14ac:dyDescent="0.2">
      <c r="C776" s="804"/>
      <c r="D776" s="106"/>
      <c r="E776" s="869" t="s">
        <v>711</v>
      </c>
      <c r="F776" s="835"/>
      <c r="G776" s="812"/>
      <c r="H776" s="812"/>
      <c r="I776" s="812"/>
      <c r="J776" s="812"/>
      <c r="K776" s="812"/>
      <c r="L776" s="812"/>
      <c r="M776" s="812"/>
      <c r="N776" s="812"/>
      <c r="O776" s="812"/>
      <c r="P776" s="813"/>
      <c r="Q776" s="813"/>
      <c r="R776" s="813"/>
      <c r="S776" s="809"/>
      <c r="V776" s="790"/>
      <c r="W776" s="790"/>
      <c r="X776" s="790"/>
      <c r="Y776" s="790"/>
      <c r="Z776" s="790"/>
      <c r="AA776" s="790"/>
      <c r="AB776" s="790"/>
      <c r="AK776" s="754"/>
      <c r="AL776" s="754"/>
      <c r="AM776" s="754"/>
      <c r="AN776" s="754"/>
      <c r="AO776" s="754"/>
      <c r="AQ776" s="810"/>
    </row>
    <row r="777" spans="1:43" s="803" customFormat="1" ht="15" customHeight="1" outlineLevel="2" x14ac:dyDescent="0.2">
      <c r="C777" s="804"/>
      <c r="D777" s="106"/>
      <c r="E777" s="811"/>
      <c r="F777" s="811"/>
      <c r="G777" s="811"/>
      <c r="H777" s="811"/>
      <c r="I777" s="811"/>
      <c r="J777" s="811"/>
      <c r="K777" s="811"/>
      <c r="L777" s="811"/>
      <c r="M777" s="812"/>
      <c r="N777" s="812"/>
      <c r="O777" s="812"/>
      <c r="P777" s="813"/>
      <c r="Q777" s="813"/>
      <c r="R777" s="813"/>
      <c r="S777" s="809"/>
      <c r="V777" s="790"/>
      <c r="W777" s="790"/>
      <c r="X777" s="790"/>
      <c r="Y777" s="790"/>
      <c r="Z777" s="790"/>
      <c r="AA777" s="790"/>
      <c r="AB777" s="790"/>
      <c r="AK777" s="754"/>
      <c r="AL777" s="754"/>
      <c r="AM777" s="754"/>
      <c r="AN777" s="754"/>
      <c r="AO777" s="754"/>
      <c r="AQ777" s="810"/>
    </row>
    <row r="778" spans="1:43" s="815" customFormat="1" ht="15" customHeight="1" outlineLevel="2" x14ac:dyDescent="0.25">
      <c r="A778" s="814" t="str">
        <f>D774</f>
        <v>9.1.2</v>
      </c>
      <c r="C778" s="816"/>
      <c r="D778" s="817"/>
      <c r="E778" s="818"/>
      <c r="F778" s="818"/>
      <c r="G778" s="830"/>
      <c r="H778" s="863">
        <v>2015.47</v>
      </c>
      <c r="I778" s="820" t="str">
        <f>P774</f>
        <v>m²</v>
      </c>
      <c r="J778" s="819"/>
      <c r="K778" s="818"/>
      <c r="L778" s="818"/>
      <c r="M778" s="821"/>
      <c r="N778" s="821"/>
      <c r="O778" s="821"/>
      <c r="P778" s="822"/>
      <c r="Q778" s="822"/>
      <c r="R778" s="822"/>
      <c r="S778" s="823"/>
      <c r="V778" s="831" t="str">
        <f>IF(P774="Unid","Quantidade",IF(P774="m","Extensão",IF(OR(P774="m²",P774="m2",P774="ha"),"Área",IF(P774="m³","Volume",IF(P774="kg","Massa",IF(P774="t","massa",IF(P774="m³xkm","transporte",IF(P774="txkm","transporte",IF(P774="gl","Quantidade",IF(P774="vb","Quantidade",IF(P774="%","percentual",IF(P774="mês","Período",""))))))))))))</f>
        <v>Área</v>
      </c>
      <c r="W778" s="824"/>
      <c r="X778" s="831" t="e">
        <f ca="1">_xlfn.TEXTBEFORE(G774," esmeralda")</f>
        <v>#NAME?</v>
      </c>
      <c r="Y778" s="824"/>
      <c r="Z778" s="824"/>
      <c r="AA778" s="824"/>
      <c r="AB778" s="824"/>
      <c r="AK778" s="825"/>
      <c r="AL778" s="825"/>
      <c r="AM778" s="825"/>
      <c r="AN778" s="825"/>
      <c r="AO778" s="825"/>
      <c r="AQ778" s="826"/>
    </row>
    <row r="779" spans="1:43" s="803" customFormat="1" ht="15" customHeight="1" outlineLevel="2" x14ac:dyDescent="0.25">
      <c r="C779" s="804"/>
      <c r="D779" s="106"/>
      <c r="E779" s="818"/>
      <c r="F779" s="818"/>
      <c r="G779" s="818"/>
      <c r="H779" s="819"/>
      <c r="I779" s="820"/>
      <c r="J779" s="819"/>
      <c r="K779" s="818"/>
      <c r="L779" s="818"/>
      <c r="M779" s="821"/>
      <c r="N779" s="821"/>
      <c r="O779" s="821"/>
      <c r="P779" s="822"/>
      <c r="Q779" s="822"/>
      <c r="R779" s="822"/>
      <c r="S779" s="823"/>
      <c r="T779" s="815"/>
      <c r="U779" s="815"/>
      <c r="V779" s="824"/>
      <c r="W779" s="824"/>
      <c r="X779" s="824"/>
      <c r="Y779" s="790"/>
      <c r="Z779" s="790"/>
      <c r="AA779" s="790"/>
      <c r="AB779" s="790"/>
      <c r="AK779" s="754"/>
      <c r="AL779" s="754"/>
      <c r="AM779" s="754"/>
      <c r="AN779" s="754"/>
      <c r="AO779" s="754"/>
      <c r="AQ779" s="810"/>
    </row>
    <row r="780" spans="1:43" s="795" customFormat="1" ht="30" customHeight="1" outlineLevel="2" x14ac:dyDescent="0.2">
      <c r="C780" s="796"/>
      <c r="D780" s="797" t="s">
        <v>236</v>
      </c>
      <c r="E780" s="867" t="str">
        <f>VLOOKUP($D780,'OR - GERAL'!$D:$AB,4,FALSE)</f>
        <v>SINAPI-ES</v>
      </c>
      <c r="F780" s="862">
        <f>VLOOKUP($D780,'OR - GERAL'!$D:$AB,7,FALSE)</f>
        <v>98511</v>
      </c>
      <c r="G780" s="937" t="str">
        <f>VLOOKUP($D780,'OR - GERAL'!D:AB,10,FALSE)</f>
        <v>Plantio De Árvore Ornamental Com Altura De Muda Maior Que 2,00 M E Menor Ou Igual A 4,00 M. Af_05/2018</v>
      </c>
      <c r="H780" s="937"/>
      <c r="I780" s="937"/>
      <c r="J780" s="937"/>
      <c r="K780" s="937"/>
      <c r="L780" s="937"/>
      <c r="M780" s="937"/>
      <c r="N780" s="937"/>
      <c r="O780" s="937"/>
      <c r="P780" s="862" t="str">
        <f>VLOOKUP($D780,'OR - GERAL'!$D:$AB,13,FALSE)</f>
        <v>unid</v>
      </c>
      <c r="Q780" s="798"/>
      <c r="R780" s="798"/>
      <c r="S780" s="799"/>
      <c r="V780" s="800"/>
      <c r="W780" s="800"/>
      <c r="X780" s="800"/>
      <c r="Y780" s="800"/>
      <c r="Z780" s="800"/>
      <c r="AA780" s="800"/>
      <c r="AB780" s="800"/>
      <c r="AK780" s="801"/>
      <c r="AL780" s="801"/>
      <c r="AM780" s="801"/>
      <c r="AN780" s="801"/>
      <c r="AO780" s="801"/>
      <c r="AQ780" s="802"/>
    </row>
    <row r="781" spans="1:43" s="803" customFormat="1" ht="15" customHeight="1" outlineLevel="2" x14ac:dyDescent="0.2">
      <c r="C781" s="804"/>
      <c r="D781" s="805"/>
      <c r="E781" s="805"/>
      <c r="F781" s="806"/>
      <c r="G781" s="807"/>
      <c r="H781" s="807"/>
      <c r="I781" s="807"/>
      <c r="J781" s="807"/>
      <c r="K781" s="807"/>
      <c r="L781" s="807"/>
      <c r="M781" s="807"/>
      <c r="N781" s="807"/>
      <c r="O781" s="807"/>
      <c r="P781" s="808"/>
      <c r="Q781" s="808"/>
      <c r="R781" s="808"/>
      <c r="S781" s="809"/>
      <c r="V781" s="790"/>
      <c r="W781" s="790"/>
      <c r="X781" s="790"/>
      <c r="Y781" s="790"/>
      <c r="Z781" s="790"/>
      <c r="AA781" s="790"/>
      <c r="AB781" s="790"/>
      <c r="AK781" s="754"/>
      <c r="AL781" s="754"/>
      <c r="AM781" s="754"/>
      <c r="AN781" s="754"/>
      <c r="AO781" s="754"/>
      <c r="AQ781" s="810"/>
    </row>
    <row r="782" spans="1:43" s="803" customFormat="1" ht="15" customHeight="1" outlineLevel="2" x14ac:dyDescent="0.2">
      <c r="C782" s="804"/>
      <c r="D782" s="106"/>
      <c r="E782" s="869" t="s">
        <v>712</v>
      </c>
      <c r="F782" s="835"/>
      <c r="G782" s="812"/>
      <c r="H782" s="812"/>
      <c r="I782" s="812"/>
      <c r="J782" s="812"/>
      <c r="K782" s="812"/>
      <c r="L782" s="812"/>
      <c r="M782" s="812"/>
      <c r="N782" s="812"/>
      <c r="O782" s="812"/>
      <c r="P782" s="813"/>
      <c r="Q782" s="813"/>
      <c r="R782" s="813"/>
      <c r="S782" s="809"/>
      <c r="V782" s="790"/>
      <c r="W782" s="790"/>
      <c r="X782" s="790"/>
      <c r="Y782" s="790"/>
      <c r="Z782" s="790"/>
      <c r="AA782" s="790"/>
      <c r="AB782" s="790"/>
      <c r="AK782" s="754"/>
      <c r="AL782" s="754"/>
      <c r="AM782" s="754"/>
      <c r="AN782" s="754"/>
      <c r="AO782" s="754"/>
      <c r="AQ782" s="810"/>
    </row>
    <row r="783" spans="1:43" s="803" customFormat="1" ht="15" customHeight="1" outlineLevel="2" x14ac:dyDescent="0.2">
      <c r="C783" s="804"/>
      <c r="D783" s="106"/>
      <c r="E783" s="811"/>
      <c r="F783" s="811"/>
      <c r="G783" s="811"/>
      <c r="H783" s="811"/>
      <c r="I783" s="811"/>
      <c r="J783" s="811"/>
      <c r="K783" s="811"/>
      <c r="L783" s="811"/>
      <c r="M783" s="812"/>
      <c r="N783" s="812"/>
      <c r="O783" s="812"/>
      <c r="P783" s="813"/>
      <c r="Q783" s="813"/>
      <c r="R783" s="813"/>
      <c r="S783" s="809"/>
      <c r="V783" s="790"/>
      <c r="W783" s="790"/>
      <c r="X783" s="790"/>
      <c r="Y783" s="790"/>
      <c r="Z783" s="790"/>
      <c r="AA783" s="790"/>
      <c r="AB783" s="790"/>
      <c r="AK783" s="754"/>
      <c r="AL783" s="754"/>
      <c r="AM783" s="754"/>
      <c r="AN783" s="754"/>
      <c r="AO783" s="754"/>
      <c r="AQ783" s="810"/>
    </row>
    <row r="784" spans="1:43" s="815" customFormat="1" ht="15" customHeight="1" outlineLevel="2" x14ac:dyDescent="0.25">
      <c r="A784" s="814" t="str">
        <f>D780</f>
        <v>9.1.3</v>
      </c>
      <c r="C784" s="816"/>
      <c r="D784" s="817"/>
      <c r="E784" s="818"/>
      <c r="F784" s="818"/>
      <c r="G784" s="830"/>
      <c r="H784" s="863">
        <v>40</v>
      </c>
      <c r="I784" s="820" t="str">
        <f>P780</f>
        <v>unid</v>
      </c>
      <c r="J784" s="819"/>
      <c r="K784" s="818"/>
      <c r="L784" s="818"/>
      <c r="M784" s="821"/>
      <c r="N784" s="821"/>
      <c r="O784" s="821"/>
      <c r="P784" s="822"/>
      <c r="Q784" s="822"/>
      <c r="R784" s="822"/>
      <c r="S784" s="823"/>
      <c r="V784" s="831" t="str">
        <f>IF(P780="Unid","Quantidade",IF(P780="m","Extensão",IF(OR(P780="m²",P780="m2",P780="ha"),"Área",IF(P780="m³","Volume",IF(P780="kg","Massa",IF(P780="t","massa",IF(P780="m³xkm","transporte",IF(P780="txkm","transporte",IF(P780="gl","Quantidade",IF(P780="vb","Quantidade",IF(P780="%","percentual",IF(P780="mês","Período",""))))))))))))</f>
        <v>Quantidade</v>
      </c>
      <c r="W784" s="824"/>
      <c r="X784" s="831" t="e">
        <f ca="1">_xlfn.TEXTBEFORE(G780," ")</f>
        <v>#NAME?</v>
      </c>
      <c r="Y784" s="824"/>
      <c r="Z784" s="824"/>
      <c r="AA784" s="824"/>
      <c r="AB784" s="824"/>
      <c r="AK784" s="825"/>
      <c r="AL784" s="825"/>
      <c r="AM784" s="825"/>
      <c r="AN784" s="825"/>
      <c r="AO784" s="825"/>
      <c r="AQ784" s="826"/>
    </row>
    <row r="785" spans="1:43" s="803" customFormat="1" ht="15" customHeight="1" outlineLevel="2" x14ac:dyDescent="0.25">
      <c r="C785" s="804"/>
      <c r="D785" s="106"/>
      <c r="E785" s="818"/>
      <c r="F785" s="818"/>
      <c r="G785" s="818"/>
      <c r="H785" s="819"/>
      <c r="I785" s="820"/>
      <c r="J785" s="819"/>
      <c r="K785" s="818"/>
      <c r="L785" s="818"/>
      <c r="M785" s="821"/>
      <c r="N785" s="821"/>
      <c r="O785" s="821"/>
      <c r="P785" s="822"/>
      <c r="Q785" s="822"/>
      <c r="R785" s="822"/>
      <c r="S785" s="823"/>
      <c r="T785" s="815"/>
      <c r="U785" s="815"/>
      <c r="V785" s="824"/>
      <c r="W785" s="824"/>
      <c r="X785" s="824"/>
      <c r="Y785" s="790"/>
      <c r="Z785" s="790"/>
      <c r="AA785" s="790"/>
      <c r="AB785" s="790"/>
      <c r="AK785" s="754"/>
      <c r="AL785" s="754"/>
      <c r="AM785" s="754"/>
      <c r="AN785" s="754"/>
      <c r="AO785" s="754"/>
      <c r="AQ785" s="810"/>
    </row>
    <row r="786" spans="1:43" s="795" customFormat="1" ht="30" customHeight="1" outlineLevel="2" x14ac:dyDescent="0.2">
      <c r="C786" s="796"/>
      <c r="D786" s="797" t="s">
        <v>363</v>
      </c>
      <c r="E786" s="867" t="str">
        <f>VLOOKUP($D786,'OR - GERAL'!$D:$AB,4,FALSE)</f>
        <v>SINAPI-ES</v>
      </c>
      <c r="F786" s="862">
        <f>VLOOKUP($D786,'OR - GERAL'!$D:$AB,7,FALSE)</f>
        <v>98510</v>
      </c>
      <c r="G786" s="937" t="str">
        <f>VLOOKUP($D786,'OR - GERAL'!D:AB,10,FALSE)</f>
        <v>plantio de árvore ornamental com altura de muda menor ou igual a 2,00 m. af_05/2018</v>
      </c>
      <c r="H786" s="937"/>
      <c r="I786" s="937"/>
      <c r="J786" s="937"/>
      <c r="K786" s="937"/>
      <c r="L786" s="937"/>
      <c r="M786" s="937"/>
      <c r="N786" s="937"/>
      <c r="O786" s="937"/>
      <c r="P786" s="862" t="str">
        <f>VLOOKUP($D786,'OR - GERAL'!$D:$AB,13,FALSE)</f>
        <v>unid</v>
      </c>
      <c r="Q786" s="798"/>
      <c r="R786" s="798"/>
      <c r="S786" s="799"/>
      <c r="V786" s="800"/>
      <c r="W786" s="800"/>
      <c r="X786" s="800"/>
      <c r="Y786" s="800"/>
      <c r="Z786" s="800"/>
      <c r="AA786" s="800"/>
      <c r="AB786" s="800"/>
      <c r="AK786" s="801"/>
      <c r="AL786" s="801"/>
      <c r="AM786" s="801"/>
      <c r="AN786" s="801"/>
      <c r="AO786" s="801"/>
      <c r="AQ786" s="802"/>
    </row>
    <row r="787" spans="1:43" s="803" customFormat="1" ht="15" customHeight="1" outlineLevel="2" x14ac:dyDescent="0.2">
      <c r="C787" s="804"/>
      <c r="D787" s="805"/>
      <c r="E787" s="805"/>
      <c r="F787" s="806"/>
      <c r="G787" s="807"/>
      <c r="H787" s="807"/>
      <c r="I787" s="807"/>
      <c r="J787" s="807"/>
      <c r="K787" s="807"/>
      <c r="L787" s="807"/>
      <c r="M787" s="807"/>
      <c r="N787" s="807"/>
      <c r="O787" s="807"/>
      <c r="P787" s="808"/>
      <c r="Q787" s="808"/>
      <c r="R787" s="808"/>
      <c r="S787" s="809"/>
      <c r="V787" s="790"/>
      <c r="W787" s="790"/>
      <c r="X787" s="790"/>
      <c r="Y787" s="790"/>
      <c r="Z787" s="790"/>
      <c r="AA787" s="790"/>
      <c r="AB787" s="790"/>
      <c r="AK787" s="754"/>
      <c r="AL787" s="754"/>
      <c r="AM787" s="754"/>
      <c r="AN787" s="754"/>
      <c r="AO787" s="754"/>
      <c r="AQ787" s="810"/>
    </row>
    <row r="788" spans="1:43" s="803" customFormat="1" ht="15" customHeight="1" outlineLevel="2" x14ac:dyDescent="0.2">
      <c r="C788" s="804"/>
      <c r="D788" s="106"/>
      <c r="E788" s="869" t="s">
        <v>712</v>
      </c>
      <c r="F788" s="835"/>
      <c r="G788" s="812"/>
      <c r="H788" s="812"/>
      <c r="I788" s="812"/>
      <c r="J788" s="812"/>
      <c r="K788" s="812"/>
      <c r="L788" s="812"/>
      <c r="M788" s="812"/>
      <c r="N788" s="812"/>
      <c r="O788" s="812"/>
      <c r="P788" s="813"/>
      <c r="Q788" s="813"/>
      <c r="R788" s="813"/>
      <c r="S788" s="809"/>
      <c r="V788" s="790"/>
      <c r="W788" s="790"/>
      <c r="X788" s="790"/>
      <c r="Y788" s="790"/>
      <c r="Z788" s="790"/>
      <c r="AA788" s="790"/>
      <c r="AB788" s="790"/>
      <c r="AK788" s="754"/>
      <c r="AL788" s="754"/>
      <c r="AM788" s="754"/>
      <c r="AN788" s="754"/>
      <c r="AO788" s="754"/>
      <c r="AQ788" s="810"/>
    </row>
    <row r="789" spans="1:43" s="803" customFormat="1" ht="15" customHeight="1" outlineLevel="2" x14ac:dyDescent="0.2">
      <c r="C789" s="804"/>
      <c r="D789" s="106"/>
      <c r="E789" s="811"/>
      <c r="F789" s="811"/>
      <c r="G789" s="811"/>
      <c r="H789" s="811"/>
      <c r="I789" s="811"/>
      <c r="J789" s="811"/>
      <c r="K789" s="811"/>
      <c r="L789" s="811"/>
      <c r="M789" s="812"/>
      <c r="N789" s="812"/>
      <c r="O789" s="812"/>
      <c r="P789" s="813"/>
      <c r="Q789" s="813"/>
      <c r="R789" s="813"/>
      <c r="S789" s="809"/>
      <c r="V789" s="790"/>
      <c r="W789" s="790"/>
      <c r="X789" s="790"/>
      <c r="Y789" s="790"/>
      <c r="Z789" s="790"/>
      <c r="AA789" s="790"/>
      <c r="AB789" s="790"/>
      <c r="AK789" s="754"/>
      <c r="AL789" s="754"/>
      <c r="AM789" s="754"/>
      <c r="AN789" s="754"/>
      <c r="AO789" s="754"/>
      <c r="AQ789" s="810"/>
    </row>
    <row r="790" spans="1:43" s="815" customFormat="1" ht="15" customHeight="1" outlineLevel="2" x14ac:dyDescent="0.25">
      <c r="A790" s="814" t="str">
        <f>D786</f>
        <v>9.1.4</v>
      </c>
      <c r="C790" s="816"/>
      <c r="D790" s="817"/>
      <c r="E790" s="818"/>
      <c r="F790" s="818"/>
      <c r="G790" s="830"/>
      <c r="H790" s="863">
        <v>70</v>
      </c>
      <c r="I790" s="820" t="str">
        <f>P786</f>
        <v>unid</v>
      </c>
      <c r="J790" s="819"/>
      <c r="K790" s="818"/>
      <c r="L790" s="818"/>
      <c r="M790" s="821"/>
      <c r="N790" s="821"/>
      <c r="O790" s="821"/>
      <c r="P790" s="822"/>
      <c r="Q790" s="822"/>
      <c r="R790" s="822"/>
      <c r="S790" s="823"/>
      <c r="V790" s="831" t="str">
        <f>IF(P786="Unid","Quantidade",IF(P786="m","Extensão",IF(OR(P786="m²",P786="m2",P786="ha"),"Área",IF(P786="m³","Volume",IF(P786="kg","Massa",IF(P786="t","massa",IF(P786="m³xkm","transporte",IF(P786="txkm","transporte",IF(P786="gl","Quantidade",IF(P786="vb","Quantidade",IF(P786="%","percentual",IF(P786="mês","Período",""))))))))))))</f>
        <v>Quantidade</v>
      </c>
      <c r="W790" s="824"/>
      <c r="X790" s="831" t="e">
        <f ca="1">_xlfn.TEXTBEFORE(G786," ")</f>
        <v>#NAME?</v>
      </c>
      <c r="Y790" s="824"/>
      <c r="Z790" s="824"/>
      <c r="AA790" s="824"/>
      <c r="AB790" s="824"/>
      <c r="AK790" s="825"/>
      <c r="AL790" s="825"/>
      <c r="AM790" s="825"/>
      <c r="AN790" s="825"/>
      <c r="AO790" s="825"/>
      <c r="AQ790" s="826"/>
    </row>
    <row r="791" spans="1:43" s="803" customFormat="1" ht="15" customHeight="1" outlineLevel="2" x14ac:dyDescent="0.25">
      <c r="C791" s="804"/>
      <c r="D791" s="106"/>
      <c r="E791" s="818"/>
      <c r="F791" s="818"/>
      <c r="G791" s="818"/>
      <c r="H791" s="819"/>
      <c r="I791" s="820"/>
      <c r="J791" s="819"/>
      <c r="K791" s="818"/>
      <c r="L791" s="818"/>
      <c r="M791" s="821"/>
      <c r="N791" s="821"/>
      <c r="O791" s="821"/>
      <c r="P791" s="822"/>
      <c r="Q791" s="822"/>
      <c r="R791" s="822"/>
      <c r="S791" s="823"/>
      <c r="T791" s="815"/>
      <c r="U791" s="815"/>
      <c r="V791" s="824"/>
      <c r="W791" s="824"/>
      <c r="X791" s="824"/>
      <c r="Y791" s="790"/>
      <c r="Z791" s="790"/>
      <c r="AA791" s="790"/>
      <c r="AB791" s="790"/>
      <c r="AK791" s="754"/>
      <c r="AL791" s="754"/>
      <c r="AM791" s="754"/>
      <c r="AN791" s="754"/>
      <c r="AO791" s="754"/>
      <c r="AQ791" s="810"/>
    </row>
    <row r="792" spans="1:43" s="435" customFormat="1" ht="30" customHeight="1" x14ac:dyDescent="0.2">
      <c r="C792" s="560"/>
      <c r="D792" s="784" t="s">
        <v>129</v>
      </c>
      <c r="E792" s="785" t="str">
        <f>VLOOKUP($D792,'OR - GERAL'!D:AB,10,FALSE)</f>
        <v>SINALIZAÇÃO</v>
      </c>
      <c r="F792" s="784"/>
      <c r="G792" s="784"/>
      <c r="H792" s="784"/>
      <c r="I792" s="784"/>
      <c r="J792" s="786"/>
      <c r="K792" s="784"/>
      <c r="L792" s="784"/>
      <c r="M792" s="787"/>
      <c r="N792" s="787"/>
      <c r="O792" s="787"/>
      <c r="P792" s="788"/>
      <c r="Q792" s="789"/>
      <c r="R792" s="789"/>
      <c r="S792" s="442"/>
      <c r="V792" s="790"/>
      <c r="W792" s="453"/>
      <c r="X792" s="453"/>
      <c r="Y792" s="453"/>
      <c r="Z792" s="453"/>
      <c r="AA792" s="453"/>
      <c r="AB792" s="453"/>
      <c r="AJ792" s="119"/>
      <c r="AK792" s="119"/>
      <c r="AL792" s="119"/>
      <c r="AM792" s="119"/>
      <c r="AN792" s="119"/>
      <c r="AO792" s="119"/>
      <c r="AQ792" s="439"/>
    </row>
    <row r="793" spans="1:43" s="435" customFormat="1" ht="18" customHeight="1" outlineLevel="1" x14ac:dyDescent="0.2">
      <c r="C793" s="560"/>
      <c r="D793" s="791" t="s">
        <v>130</v>
      </c>
      <c r="E793" s="860" t="str">
        <f>VLOOKUP($D793,'OR - GERAL'!D:AB,10,FALSE)</f>
        <v>Sinalização</v>
      </c>
      <c r="F793" s="791"/>
      <c r="G793" s="792"/>
      <c r="H793" s="791"/>
      <c r="I793" s="791"/>
      <c r="J793" s="793"/>
      <c r="K793" s="793"/>
      <c r="L793" s="793"/>
      <c r="M793" s="792"/>
      <c r="N793" s="792"/>
      <c r="O793" s="792"/>
      <c r="P793" s="794"/>
      <c r="Q793" s="794"/>
      <c r="R793" s="794"/>
      <c r="S793" s="442"/>
      <c r="V793" s="453"/>
      <c r="W793" s="453"/>
      <c r="X793" s="453"/>
      <c r="Y793" s="453"/>
      <c r="Z793" s="453"/>
      <c r="AA793" s="453"/>
      <c r="AB793" s="453"/>
      <c r="AK793" s="119"/>
      <c r="AL793" s="119"/>
      <c r="AM793" s="119"/>
      <c r="AN793" s="119"/>
      <c r="AO793" s="119"/>
      <c r="AQ793" s="439"/>
    </row>
    <row r="794" spans="1:43" s="795" customFormat="1" ht="30" customHeight="1" outlineLevel="2" x14ac:dyDescent="0.2">
      <c r="C794" s="796"/>
      <c r="D794" s="797" t="s">
        <v>157</v>
      </c>
      <c r="E794" s="867" t="str">
        <f>VLOOKUP($D794,'OR - GERAL'!$D:$AB,4,FALSE)</f>
        <v>SICRO-ES</v>
      </c>
      <c r="F794" s="862">
        <f>VLOOKUP($D794,'OR - GERAL'!$D:$AB,7,FALSE)</f>
        <v>5214003</v>
      </c>
      <c r="G794" s="937" t="str">
        <f>VLOOKUP($D794,'OR - GERAL'!D:AB,10,FALSE)</f>
        <v>Pintura De Setas E Zebrados Com Termoplástico Por Aspersão - Espessura De 1,5 Mm</v>
      </c>
      <c r="H794" s="937"/>
      <c r="I794" s="937"/>
      <c r="J794" s="937"/>
      <c r="K794" s="937"/>
      <c r="L794" s="937"/>
      <c r="M794" s="937"/>
      <c r="N794" s="937"/>
      <c r="O794" s="937"/>
      <c r="P794" s="862" t="str">
        <f>VLOOKUP($D794,'OR - GERAL'!$D:$AB,13,FALSE)</f>
        <v>m²</v>
      </c>
      <c r="Q794" s="798"/>
      <c r="R794" s="798"/>
      <c r="S794" s="799"/>
      <c r="V794" s="800"/>
      <c r="W794" s="800"/>
      <c r="X794" s="800"/>
      <c r="Y794" s="800"/>
      <c r="Z794" s="800"/>
      <c r="AA794" s="800"/>
      <c r="AB794" s="800"/>
      <c r="AK794" s="801"/>
      <c r="AL794" s="801"/>
      <c r="AM794" s="801"/>
      <c r="AN794" s="801"/>
      <c r="AO794" s="801"/>
      <c r="AQ794" s="802"/>
    </row>
    <row r="795" spans="1:43" s="803" customFormat="1" ht="15" customHeight="1" outlineLevel="2" x14ac:dyDescent="0.2">
      <c r="C795" s="804"/>
      <c r="D795" s="805"/>
      <c r="E795" s="805"/>
      <c r="F795" s="806"/>
      <c r="G795" s="807"/>
      <c r="H795" s="807"/>
      <c r="I795" s="807"/>
      <c r="J795" s="807"/>
      <c r="K795" s="807"/>
      <c r="L795" s="807"/>
      <c r="M795" s="807"/>
      <c r="N795" s="807"/>
      <c r="O795" s="807"/>
      <c r="P795" s="808"/>
      <c r="Q795" s="808"/>
      <c r="R795" s="808"/>
      <c r="S795" s="809"/>
      <c r="V795" s="790"/>
      <c r="W795" s="790"/>
      <c r="X795" s="790"/>
      <c r="Y795" s="790"/>
      <c r="Z795" s="790"/>
      <c r="AA795" s="790"/>
      <c r="AB795" s="790"/>
      <c r="AK795" s="754"/>
      <c r="AL795" s="754"/>
      <c r="AM795" s="754"/>
      <c r="AN795" s="754"/>
      <c r="AO795" s="754"/>
      <c r="AQ795" s="810"/>
    </row>
    <row r="796" spans="1:43" s="803" customFormat="1" ht="15" customHeight="1" outlineLevel="2" x14ac:dyDescent="0.2">
      <c r="C796" s="804"/>
      <c r="D796" s="106"/>
      <c r="E796" s="869" t="s">
        <v>713</v>
      </c>
      <c r="F796" s="835"/>
      <c r="G796" s="812"/>
      <c r="H796" s="812"/>
      <c r="I796" s="812"/>
      <c r="J796" s="812"/>
      <c r="K796" s="812"/>
      <c r="L796" s="812"/>
      <c r="M796" s="812"/>
      <c r="N796" s="812"/>
      <c r="O796" s="812"/>
      <c r="P796" s="813"/>
      <c r="Q796" s="813"/>
      <c r="R796" s="813"/>
      <c r="S796" s="809"/>
      <c r="V796" s="790"/>
      <c r="W796" s="790"/>
      <c r="X796" s="790"/>
      <c r="Y796" s="790"/>
      <c r="Z796" s="790"/>
      <c r="AA796" s="790"/>
      <c r="AB796" s="790"/>
      <c r="AK796" s="754"/>
      <c r="AL796" s="754"/>
      <c r="AM796" s="754"/>
      <c r="AN796" s="754"/>
      <c r="AO796" s="754"/>
      <c r="AQ796" s="810"/>
    </row>
    <row r="797" spans="1:43" s="803" customFormat="1" ht="15" customHeight="1" outlineLevel="2" x14ac:dyDescent="0.2">
      <c r="C797" s="804"/>
      <c r="D797" s="106"/>
      <c r="E797" s="811"/>
      <c r="F797" s="811"/>
      <c r="G797" s="811"/>
      <c r="H797" s="811"/>
      <c r="I797" s="811"/>
      <c r="J797" s="811"/>
      <c r="K797" s="811"/>
      <c r="L797" s="811"/>
      <c r="M797" s="812"/>
      <c r="N797" s="812"/>
      <c r="O797" s="812"/>
      <c r="P797" s="813"/>
      <c r="Q797" s="813"/>
      <c r="R797" s="813"/>
      <c r="S797" s="809"/>
      <c r="V797" s="790"/>
      <c r="W797" s="790"/>
      <c r="X797" s="790"/>
      <c r="Y797" s="790"/>
      <c r="Z797" s="790"/>
      <c r="AA797" s="790"/>
      <c r="AB797" s="790"/>
      <c r="AK797" s="754"/>
      <c r="AL797" s="754"/>
      <c r="AM797" s="754"/>
      <c r="AN797" s="754"/>
      <c r="AO797" s="754"/>
      <c r="AQ797" s="810"/>
    </row>
    <row r="798" spans="1:43" s="815" customFormat="1" ht="15" customHeight="1" outlineLevel="2" x14ac:dyDescent="0.25">
      <c r="A798" s="814" t="str">
        <f>D794</f>
        <v>10.1.1</v>
      </c>
      <c r="C798" s="816"/>
      <c r="D798" s="817"/>
      <c r="E798" s="818"/>
      <c r="F798" s="818"/>
      <c r="G798" s="830"/>
      <c r="H798" s="863">
        <f>34+34+5.12</f>
        <v>73.12</v>
      </c>
      <c r="I798" s="820" t="str">
        <f>P794</f>
        <v>m²</v>
      </c>
      <c r="J798" s="819"/>
      <c r="K798" s="818"/>
      <c r="L798" s="818"/>
      <c r="M798" s="821"/>
      <c r="N798" s="821"/>
      <c r="O798" s="821"/>
      <c r="P798" s="822"/>
      <c r="Q798" s="822"/>
      <c r="R798" s="822"/>
      <c r="S798" s="823"/>
      <c r="V798" s="831" t="str">
        <f>IF(P794="Unid","Quantidade",IF(P794="m","Extensão",IF(OR(P794="m²",P794="m2",P794="ha"),"Área",IF(P794="m³","Volume",IF(P794="kg","Massa",IF(P794="t","massa",IF(P794="m³xkm","transporte",IF(P794="txkm","transporte",IF(P794="gl","Quantidade",IF(P794="vb","Quantidade",IF(P794="%","percentual",IF(P794="mês","Período",""))))))))))))</f>
        <v>Área</v>
      </c>
      <c r="W798" s="824"/>
      <c r="X798" s="831" t="e">
        <f ca="1">_xlfn.TEXTBEFORE(G794," ")</f>
        <v>#NAME?</v>
      </c>
      <c r="Y798" s="824"/>
      <c r="Z798" s="824"/>
      <c r="AA798" s="824"/>
      <c r="AB798" s="824"/>
      <c r="AK798" s="825"/>
      <c r="AL798" s="825"/>
      <c r="AM798" s="825"/>
      <c r="AN798" s="825"/>
      <c r="AO798" s="825"/>
      <c r="AQ798" s="826"/>
    </row>
    <row r="799" spans="1:43" s="803" customFormat="1" ht="15" customHeight="1" outlineLevel="2" x14ac:dyDescent="0.25">
      <c r="C799" s="804"/>
      <c r="D799" s="106"/>
      <c r="E799" s="818"/>
      <c r="F799" s="818"/>
      <c r="G799" s="818"/>
      <c r="H799" s="819"/>
      <c r="I799" s="820"/>
      <c r="J799" s="819"/>
      <c r="K799" s="818"/>
      <c r="L799" s="818"/>
      <c r="M799" s="821"/>
      <c r="N799" s="821"/>
      <c r="O799" s="821"/>
      <c r="P799" s="822"/>
      <c r="Q799" s="822"/>
      <c r="R799" s="822"/>
      <c r="S799" s="823"/>
      <c r="T799" s="815"/>
      <c r="U799" s="815"/>
      <c r="V799" s="824"/>
      <c r="W799" s="824"/>
      <c r="X799" s="824"/>
      <c r="Y799" s="790"/>
      <c r="Z799" s="790"/>
      <c r="AA799" s="790"/>
      <c r="AB799" s="790"/>
      <c r="AK799" s="754"/>
      <c r="AL799" s="754"/>
      <c r="AM799" s="754"/>
      <c r="AN799" s="754"/>
      <c r="AO799" s="754"/>
      <c r="AQ799" s="810"/>
    </row>
    <row r="800" spans="1:43" s="795" customFormat="1" ht="30" customHeight="1" outlineLevel="2" x14ac:dyDescent="0.2">
      <c r="C800" s="796"/>
      <c r="D800" s="797" t="s">
        <v>158</v>
      </c>
      <c r="E800" s="867" t="str">
        <f>VLOOKUP($D800,'OR - GERAL'!$D:$AB,4,FALSE)</f>
        <v>SICRO-ES</v>
      </c>
      <c r="F800" s="862">
        <f>VLOOKUP($D800,'OR - GERAL'!$D:$AB,7,FALSE)</f>
        <v>5214006</v>
      </c>
      <c r="G800" s="937" t="str">
        <f>VLOOKUP($D800,'OR - GERAL'!D:AB,10,FALSE)</f>
        <v>Pintura de faixa com termoplástico em alto relevo tipo IV por extrusão - relevo simples sem base</v>
      </c>
      <c r="H800" s="937"/>
      <c r="I800" s="937"/>
      <c r="J800" s="937"/>
      <c r="K800" s="937"/>
      <c r="L800" s="937"/>
      <c r="M800" s="937"/>
      <c r="N800" s="937"/>
      <c r="O800" s="937"/>
      <c r="P800" s="862" t="str">
        <f>VLOOKUP($D800,'OR - GERAL'!$D:$AB,13,FALSE)</f>
        <v>m²</v>
      </c>
      <c r="Q800" s="798"/>
      <c r="R800" s="798"/>
      <c r="S800" s="799"/>
      <c r="V800" s="800"/>
      <c r="W800" s="800"/>
      <c r="X800" s="800"/>
      <c r="Y800" s="800"/>
      <c r="Z800" s="800"/>
      <c r="AA800" s="800"/>
      <c r="AB800" s="800"/>
      <c r="AK800" s="801"/>
      <c r="AL800" s="801"/>
      <c r="AM800" s="801"/>
      <c r="AN800" s="801"/>
      <c r="AO800" s="801"/>
      <c r="AQ800" s="802"/>
    </row>
    <row r="801" spans="1:43" s="803" customFormat="1" ht="15" customHeight="1" outlineLevel="2" x14ac:dyDescent="0.2">
      <c r="C801" s="804"/>
      <c r="D801" s="805"/>
      <c r="E801" s="805"/>
      <c r="F801" s="806"/>
      <c r="G801" s="807"/>
      <c r="H801" s="807"/>
      <c r="I801" s="807"/>
      <c r="J801" s="807"/>
      <c r="K801" s="807"/>
      <c r="L801" s="807"/>
      <c r="M801" s="807"/>
      <c r="N801" s="807"/>
      <c r="O801" s="807"/>
      <c r="P801" s="808"/>
      <c r="Q801" s="808"/>
      <c r="R801" s="808"/>
      <c r="S801" s="809"/>
      <c r="V801" s="790"/>
      <c r="W801" s="790"/>
      <c r="X801" s="790"/>
      <c r="Y801" s="790"/>
      <c r="Z801" s="790"/>
      <c r="AA801" s="790"/>
      <c r="AB801" s="790"/>
      <c r="AK801" s="754"/>
      <c r="AL801" s="754"/>
      <c r="AM801" s="754"/>
      <c r="AN801" s="754"/>
      <c r="AO801" s="754"/>
      <c r="AQ801" s="810"/>
    </row>
    <row r="802" spans="1:43" s="803" customFormat="1" ht="15" customHeight="1" outlineLevel="2" x14ac:dyDescent="0.2">
      <c r="C802" s="804"/>
      <c r="D802" s="106"/>
      <c r="E802" s="869" t="s">
        <v>714</v>
      </c>
      <c r="F802" s="835"/>
      <c r="G802" s="812"/>
      <c r="H802" s="812"/>
      <c r="I802" s="812"/>
      <c r="J802" s="812"/>
      <c r="K802" s="812"/>
      <c r="L802" s="812"/>
      <c r="M802" s="812"/>
      <c r="N802" s="812"/>
      <c r="O802" s="812"/>
      <c r="P802" s="813"/>
      <c r="Q802" s="813"/>
      <c r="R802" s="813"/>
      <c r="S802" s="809"/>
      <c r="V802" s="790"/>
      <c r="W802" s="790"/>
      <c r="X802" s="790"/>
      <c r="Y802" s="790"/>
      <c r="Z802" s="790"/>
      <c r="AA802" s="790"/>
      <c r="AB802" s="790"/>
      <c r="AK802" s="754"/>
      <c r="AL802" s="754"/>
      <c r="AM802" s="754"/>
      <c r="AN802" s="754"/>
      <c r="AO802" s="754"/>
      <c r="AQ802" s="810"/>
    </row>
    <row r="803" spans="1:43" s="803" customFormat="1" ht="15" customHeight="1" outlineLevel="2" x14ac:dyDescent="0.2">
      <c r="C803" s="804"/>
      <c r="D803" s="106"/>
      <c r="E803" s="811"/>
      <c r="F803" s="811"/>
      <c r="G803" s="811"/>
      <c r="H803" s="811"/>
      <c r="I803" s="811"/>
      <c r="J803" s="811"/>
      <c r="K803" s="811"/>
      <c r="L803" s="811"/>
      <c r="M803" s="812"/>
      <c r="N803" s="812"/>
      <c r="O803" s="812"/>
      <c r="P803" s="813"/>
      <c r="Q803" s="813"/>
      <c r="R803" s="813"/>
      <c r="S803" s="809"/>
      <c r="V803" s="790"/>
      <c r="W803" s="790"/>
      <c r="X803" s="790"/>
      <c r="Y803" s="790"/>
      <c r="Z803" s="790"/>
      <c r="AA803" s="790"/>
      <c r="AB803" s="790"/>
      <c r="AK803" s="754"/>
      <c r="AL803" s="754"/>
      <c r="AM803" s="754"/>
      <c r="AN803" s="754"/>
      <c r="AO803" s="754"/>
      <c r="AQ803" s="810"/>
    </row>
    <row r="804" spans="1:43" s="815" customFormat="1" ht="15" customHeight="1" outlineLevel="2" x14ac:dyDescent="0.25">
      <c r="A804" s="814" t="str">
        <f>D800</f>
        <v>10.1.2</v>
      </c>
      <c r="C804" s="816"/>
      <c r="D804" s="817"/>
      <c r="E804" s="818"/>
      <c r="F804" s="818"/>
      <c r="G804" s="830"/>
      <c r="H804" s="863">
        <f>(400*4*0.15)</f>
        <v>240</v>
      </c>
      <c r="I804" s="820" t="str">
        <f>P800</f>
        <v>m²</v>
      </c>
      <c r="J804" s="819"/>
      <c r="K804" s="818"/>
      <c r="L804" s="818"/>
      <c r="M804" s="821"/>
      <c r="N804" s="821"/>
      <c r="O804" s="821"/>
      <c r="P804" s="822"/>
      <c r="Q804" s="822"/>
      <c r="R804" s="822"/>
      <c r="S804" s="823"/>
      <c r="V804" s="831" t="str">
        <f>IF(P800="Unid","Quantidade",IF(P800="m","Extensão",IF(OR(P800="m²",P800="m2",P800="ha"),"Área",IF(P800="m³","Volume",IF(P800="kg","Massa",IF(P800="t","massa",IF(P800="m³xkm","transporte",IF(P800="txkm","transporte",IF(P800="gl","Quantidade",IF(P800="vb","Quantidade",IF(P800="%","percentual",IF(P800="mês","Período",""))))))))))))</f>
        <v>Área</v>
      </c>
      <c r="W804" s="824"/>
      <c r="X804" s="831" t="e">
        <f ca="1">_xlfn.TEXTBEFORE(G800," ")</f>
        <v>#NAME?</v>
      </c>
      <c r="Y804" s="824"/>
      <c r="Z804" s="824"/>
      <c r="AA804" s="824"/>
      <c r="AB804" s="824"/>
      <c r="AK804" s="825"/>
      <c r="AL804" s="825"/>
      <c r="AM804" s="825"/>
      <c r="AN804" s="825"/>
      <c r="AO804" s="825"/>
      <c r="AQ804" s="826"/>
    </row>
    <row r="805" spans="1:43" s="803" customFormat="1" ht="15" customHeight="1" outlineLevel="2" x14ac:dyDescent="0.25">
      <c r="C805" s="804"/>
      <c r="D805" s="106"/>
      <c r="E805" s="818"/>
      <c r="F805" s="818"/>
      <c r="G805" s="818"/>
      <c r="H805" s="819"/>
      <c r="I805" s="820"/>
      <c r="J805" s="819"/>
      <c r="K805" s="818"/>
      <c r="L805" s="818"/>
      <c r="M805" s="821"/>
      <c r="N805" s="821"/>
      <c r="O805" s="821"/>
      <c r="P805" s="822"/>
      <c r="Q805" s="822"/>
      <c r="R805" s="822"/>
      <c r="S805" s="823"/>
      <c r="T805" s="815"/>
      <c r="U805" s="815"/>
      <c r="V805" s="824"/>
      <c r="W805" s="824"/>
      <c r="X805" s="824"/>
      <c r="Y805" s="790"/>
      <c r="Z805" s="790"/>
      <c r="AA805" s="790"/>
      <c r="AB805" s="790"/>
      <c r="AK805" s="754"/>
      <c r="AL805" s="754"/>
      <c r="AM805" s="754"/>
      <c r="AN805" s="754"/>
      <c r="AO805" s="754"/>
      <c r="AQ805" s="810"/>
    </row>
    <row r="806" spans="1:43" s="795" customFormat="1" ht="30" customHeight="1" outlineLevel="2" x14ac:dyDescent="0.2">
      <c r="C806" s="796"/>
      <c r="D806" s="797" t="s">
        <v>370</v>
      </c>
      <c r="E806" s="867" t="str">
        <f>VLOOKUP($D806,'OR - GERAL'!$D:$AB,4,FALSE)</f>
        <v>SICRO-ES</v>
      </c>
      <c r="F806" s="862">
        <f>VLOOKUP($D806,'OR - GERAL'!$D:$AB,7,FALSE)</f>
        <v>5213416</v>
      </c>
      <c r="G806" s="937" t="str">
        <f>VLOOKUP($D806,'OR - GERAL'!D:AB,10,FALSE)</f>
        <v>Placa Em Aço Nº 16 Galvanizado Com Película Retrorrefletiva Tipo I + I - Confecção</v>
      </c>
      <c r="H806" s="937"/>
      <c r="I806" s="937"/>
      <c r="J806" s="937"/>
      <c r="K806" s="937"/>
      <c r="L806" s="937"/>
      <c r="M806" s="937"/>
      <c r="N806" s="937"/>
      <c r="O806" s="937"/>
      <c r="P806" s="862" t="str">
        <f>VLOOKUP($D806,'OR - GERAL'!$D:$AB,13,FALSE)</f>
        <v>m²</v>
      </c>
      <c r="Q806" s="798"/>
      <c r="R806" s="798"/>
      <c r="S806" s="799"/>
      <c r="V806" s="800"/>
      <c r="W806" s="800"/>
      <c r="X806" s="800"/>
      <c r="Y806" s="800"/>
      <c r="Z806" s="800"/>
      <c r="AA806" s="800"/>
      <c r="AB806" s="800"/>
      <c r="AK806" s="801"/>
      <c r="AL806" s="801"/>
      <c r="AM806" s="801"/>
      <c r="AN806" s="801"/>
      <c r="AO806" s="801"/>
      <c r="AQ806" s="802"/>
    </row>
    <row r="807" spans="1:43" s="803" customFormat="1" ht="15" customHeight="1" outlineLevel="2" x14ac:dyDescent="0.2">
      <c r="C807" s="804"/>
      <c r="D807" s="805"/>
      <c r="E807" s="805"/>
      <c r="F807" s="806"/>
      <c r="G807" s="807"/>
      <c r="H807" s="807"/>
      <c r="I807" s="807"/>
      <c r="J807" s="807"/>
      <c r="K807" s="807"/>
      <c r="L807" s="807"/>
      <c r="M807" s="807"/>
      <c r="N807" s="807"/>
      <c r="O807" s="807"/>
      <c r="P807" s="808"/>
      <c r="Q807" s="808"/>
      <c r="R807" s="808"/>
      <c r="S807" s="809"/>
      <c r="V807" s="790"/>
      <c r="W807" s="790"/>
      <c r="X807" s="790"/>
      <c r="Y807" s="790"/>
      <c r="Z807" s="790"/>
      <c r="AA807" s="790"/>
      <c r="AB807" s="790"/>
      <c r="AK807" s="754"/>
      <c r="AL807" s="754"/>
      <c r="AM807" s="754"/>
      <c r="AN807" s="754"/>
      <c r="AO807" s="754"/>
      <c r="AQ807" s="810"/>
    </row>
    <row r="808" spans="1:43" s="803" customFormat="1" ht="15" customHeight="1" outlineLevel="2" x14ac:dyDescent="0.2">
      <c r="C808" s="804"/>
      <c r="D808" s="106"/>
      <c r="E808" s="869" t="s">
        <v>715</v>
      </c>
      <c r="F808" s="835"/>
      <c r="G808" s="812"/>
      <c r="H808" s="812"/>
      <c r="I808" s="812"/>
      <c r="J808" s="812"/>
      <c r="K808" s="812"/>
      <c r="L808" s="812"/>
      <c r="M808" s="812"/>
      <c r="N808" s="812"/>
      <c r="O808" s="812"/>
      <c r="P808" s="813"/>
      <c r="Q808" s="813"/>
      <c r="R808" s="813"/>
      <c r="S808" s="809"/>
      <c r="V808" s="790"/>
      <c r="W808" s="790"/>
      <c r="X808" s="790"/>
      <c r="Y808" s="790"/>
      <c r="Z808" s="790"/>
      <c r="AA808" s="790"/>
      <c r="AB808" s="790"/>
      <c r="AK808" s="754"/>
      <c r="AL808" s="754"/>
      <c r="AM808" s="754"/>
      <c r="AN808" s="754"/>
      <c r="AO808" s="754"/>
      <c r="AQ808" s="810"/>
    </row>
    <row r="809" spans="1:43" s="803" customFormat="1" ht="15" customHeight="1" outlineLevel="2" x14ac:dyDescent="0.2">
      <c r="C809" s="804"/>
      <c r="D809" s="106"/>
      <c r="E809" s="811"/>
      <c r="F809" s="811"/>
      <c r="G809" s="811"/>
      <c r="H809" s="811"/>
      <c r="I809" s="811"/>
      <c r="J809" s="811"/>
      <c r="K809" s="811"/>
      <c r="L809" s="811"/>
      <c r="M809" s="812"/>
      <c r="N809" s="812"/>
      <c r="O809" s="812"/>
      <c r="P809" s="813"/>
      <c r="Q809" s="813"/>
      <c r="R809" s="813"/>
      <c r="S809" s="809"/>
      <c r="V809" s="790"/>
      <c r="W809" s="790"/>
      <c r="X809" s="790"/>
      <c r="Y809" s="790"/>
      <c r="Z809" s="790"/>
      <c r="AA809" s="790"/>
      <c r="AB809" s="790"/>
      <c r="AK809" s="754"/>
      <c r="AL809" s="754"/>
      <c r="AM809" s="754"/>
      <c r="AN809" s="754"/>
      <c r="AO809" s="754"/>
      <c r="AQ809" s="810"/>
    </row>
    <row r="810" spans="1:43" s="815" customFormat="1" ht="15" customHeight="1" outlineLevel="2" x14ac:dyDescent="0.25">
      <c r="A810" s="814" t="str">
        <f>D806</f>
        <v>10.1.3</v>
      </c>
      <c r="C810" s="816"/>
      <c r="D810" s="817"/>
      <c r="E810" s="818"/>
      <c r="F810" s="818"/>
      <c r="G810" s="830"/>
      <c r="H810" s="863">
        <f>H816*0.8*0.6</f>
        <v>10.08</v>
      </c>
      <c r="I810" s="820" t="str">
        <f>P806</f>
        <v>m²</v>
      </c>
      <c r="J810" s="819"/>
      <c r="K810" s="818"/>
      <c r="L810" s="818"/>
      <c r="M810" s="821"/>
      <c r="N810" s="821"/>
      <c r="O810" s="821"/>
      <c r="P810" s="822"/>
      <c r="Q810" s="822"/>
      <c r="R810" s="822"/>
      <c r="S810" s="823"/>
      <c r="V810" s="831" t="str">
        <f>IF(P806="Unid","Quantidade",IF(P806="m","Extensão",IF(OR(P806="m²",P806="m2",P806="ha"),"Área",IF(P806="m³","Volume",IF(P806="kg","Massa",IF(P806="t","massa",IF(P806="m³xkm","transporte",IF(P806="txkm","transporte",IF(P806="gl","Quantidade",IF(P806="vb","Quantidade",IF(P806="%","percentual",IF(P806="mês","Período",""))))))))))))</f>
        <v>Área</v>
      </c>
      <c r="W810" s="824"/>
      <c r="X810" s="831" t="e">
        <f ca="1">_xlfn.TEXTBEFORE(G806," ")</f>
        <v>#NAME?</v>
      </c>
      <c r="Y810" s="824"/>
      <c r="Z810" s="824"/>
      <c r="AA810" s="824"/>
      <c r="AB810" s="824"/>
      <c r="AK810" s="825"/>
      <c r="AL810" s="825"/>
      <c r="AM810" s="825"/>
      <c r="AN810" s="825"/>
      <c r="AO810" s="825"/>
      <c r="AQ810" s="826"/>
    </row>
    <row r="811" spans="1:43" s="803" customFormat="1" ht="15" customHeight="1" outlineLevel="2" x14ac:dyDescent="0.25">
      <c r="C811" s="804"/>
      <c r="D811" s="106"/>
      <c r="E811" s="818"/>
      <c r="F811" s="818"/>
      <c r="G811" s="818"/>
      <c r="H811" s="819"/>
      <c r="I811" s="820"/>
      <c r="J811" s="819"/>
      <c r="K811" s="818"/>
      <c r="L811" s="818"/>
      <c r="M811" s="821"/>
      <c r="N811" s="821"/>
      <c r="O811" s="821"/>
      <c r="P811" s="822"/>
      <c r="Q811" s="822"/>
      <c r="R811" s="822"/>
      <c r="S811" s="823"/>
      <c r="T811" s="815"/>
      <c r="U811" s="815"/>
      <c r="V811" s="824"/>
      <c r="W811" s="824"/>
      <c r="X811" s="824"/>
      <c r="Y811" s="790"/>
      <c r="Z811" s="790"/>
      <c r="AA811" s="790"/>
      <c r="AB811" s="790"/>
      <c r="AK811" s="754"/>
      <c r="AL811" s="754"/>
      <c r="AM811" s="754"/>
      <c r="AN811" s="754"/>
      <c r="AO811" s="754"/>
      <c r="AQ811" s="810"/>
    </row>
    <row r="812" spans="1:43" s="795" customFormat="1" ht="30" customHeight="1" outlineLevel="2" x14ac:dyDescent="0.2">
      <c r="C812" s="796"/>
      <c r="D812" s="797" t="s">
        <v>371</v>
      </c>
      <c r="E812" s="867" t="str">
        <f>VLOOKUP($D812,'OR - GERAL'!$D:$AB,4,FALSE)</f>
        <v>SICRO-ES</v>
      </c>
      <c r="F812" s="862">
        <f>VLOOKUP($D812,'OR - GERAL'!$D:$AB,7,FALSE)</f>
        <v>5216111</v>
      </c>
      <c r="G812" s="937" t="str">
        <f>VLOOKUP($D812,'OR - GERAL'!D:AB,10,FALSE)</f>
        <v>Suporte Para Placa De Sinalização Em Madeira De Lei Tratada 8 X 8 Cm - Fornecimento E Implantação</v>
      </c>
      <c r="H812" s="937"/>
      <c r="I812" s="937"/>
      <c r="J812" s="937"/>
      <c r="K812" s="937"/>
      <c r="L812" s="937"/>
      <c r="M812" s="937"/>
      <c r="N812" s="937"/>
      <c r="O812" s="937"/>
      <c r="P812" s="862" t="str">
        <f>VLOOKUP($D812,'OR - GERAL'!$D:$AB,13,FALSE)</f>
        <v>unid</v>
      </c>
      <c r="Q812" s="798"/>
      <c r="R812" s="798"/>
      <c r="S812" s="799"/>
      <c r="V812" s="800"/>
      <c r="W812" s="800"/>
      <c r="X812" s="800"/>
      <c r="Y812" s="800"/>
      <c r="Z812" s="800"/>
      <c r="AA812" s="800"/>
      <c r="AB812" s="800"/>
      <c r="AK812" s="801"/>
      <c r="AL812" s="801"/>
      <c r="AM812" s="801"/>
      <c r="AN812" s="801"/>
      <c r="AO812" s="801"/>
      <c r="AQ812" s="802"/>
    </row>
    <row r="813" spans="1:43" s="803" customFormat="1" ht="15" customHeight="1" outlineLevel="2" x14ac:dyDescent="0.2">
      <c r="C813" s="804"/>
      <c r="D813" s="805"/>
      <c r="E813" s="805"/>
      <c r="F813" s="806"/>
      <c r="G813" s="807"/>
      <c r="H813" s="807"/>
      <c r="I813" s="807"/>
      <c r="J813" s="807"/>
      <c r="K813" s="807"/>
      <c r="L813" s="807"/>
      <c r="M813" s="807"/>
      <c r="N813" s="807"/>
      <c r="O813" s="807"/>
      <c r="P813" s="808"/>
      <c r="Q813" s="808"/>
      <c r="R813" s="808"/>
      <c r="S813" s="809"/>
      <c r="V813" s="790"/>
      <c r="W813" s="790"/>
      <c r="X813" s="790"/>
      <c r="Y813" s="790"/>
      <c r="Z813" s="790"/>
      <c r="AA813" s="790"/>
      <c r="AB813" s="790"/>
      <c r="AK813" s="754"/>
      <c r="AL813" s="754"/>
      <c r="AM813" s="754"/>
      <c r="AN813" s="754"/>
      <c r="AO813" s="754"/>
      <c r="AQ813" s="810"/>
    </row>
    <row r="814" spans="1:43" s="803" customFormat="1" ht="15" customHeight="1" outlineLevel="2" x14ac:dyDescent="0.2">
      <c r="C814" s="804"/>
      <c r="D814" s="106"/>
      <c r="E814" s="869" t="s">
        <v>716</v>
      </c>
      <c r="F814" s="835"/>
      <c r="G814" s="812"/>
      <c r="H814" s="812"/>
      <c r="I814" s="812"/>
      <c r="J814" s="812"/>
      <c r="K814" s="812"/>
      <c r="L814" s="812"/>
      <c r="M814" s="812"/>
      <c r="N814" s="812"/>
      <c r="O814" s="812"/>
      <c r="P814" s="813"/>
      <c r="Q814" s="813"/>
      <c r="R814" s="813"/>
      <c r="S814" s="809"/>
      <c r="V814" s="790"/>
      <c r="W814" s="790"/>
      <c r="X814" s="790"/>
      <c r="Y814" s="790"/>
      <c r="Z814" s="790"/>
      <c r="AA814" s="790"/>
      <c r="AB814" s="790"/>
      <c r="AK814" s="754"/>
      <c r="AL814" s="754"/>
      <c r="AM814" s="754"/>
      <c r="AN814" s="754"/>
      <c r="AO814" s="754"/>
      <c r="AQ814" s="810"/>
    </row>
    <row r="815" spans="1:43" s="803" customFormat="1" ht="15" customHeight="1" outlineLevel="2" x14ac:dyDescent="0.2">
      <c r="C815" s="804"/>
      <c r="D815" s="106"/>
      <c r="E815" s="811"/>
      <c r="F815" s="811"/>
      <c r="G815" s="811"/>
      <c r="H815" s="811"/>
      <c r="I815" s="811"/>
      <c r="J815" s="811"/>
      <c r="K815" s="811"/>
      <c r="L815" s="811"/>
      <c r="M815" s="812"/>
      <c r="N815" s="812"/>
      <c r="O815" s="812"/>
      <c r="P815" s="813"/>
      <c r="Q815" s="813"/>
      <c r="R815" s="813"/>
      <c r="S815" s="809"/>
      <c r="V815" s="790"/>
      <c r="W815" s="790"/>
      <c r="X815" s="790"/>
      <c r="Y815" s="790"/>
      <c r="Z815" s="790"/>
      <c r="AA815" s="790"/>
      <c r="AB815" s="790"/>
      <c r="AK815" s="754"/>
      <c r="AL815" s="754"/>
      <c r="AM815" s="754"/>
      <c r="AN815" s="754"/>
      <c r="AO815" s="754"/>
      <c r="AQ815" s="810"/>
    </row>
    <row r="816" spans="1:43" s="815" customFormat="1" ht="15" customHeight="1" outlineLevel="2" x14ac:dyDescent="0.25">
      <c r="A816" s="814" t="str">
        <f>D812</f>
        <v>10.1.4</v>
      </c>
      <c r="C816" s="816"/>
      <c r="D816" s="817"/>
      <c r="E816" s="818"/>
      <c r="F816" s="818"/>
      <c r="G816" s="830"/>
      <c r="H816" s="863">
        <v>21</v>
      </c>
      <c r="I816" s="820" t="str">
        <f>P812</f>
        <v>unid</v>
      </c>
      <c r="J816" s="819"/>
      <c r="K816" s="818"/>
      <c r="L816" s="818"/>
      <c r="M816" s="821"/>
      <c r="N816" s="821"/>
      <c r="O816" s="821"/>
      <c r="P816" s="822"/>
      <c r="Q816" s="822"/>
      <c r="R816" s="822"/>
      <c r="S816" s="823"/>
      <c r="V816" s="831" t="str">
        <f>IF(P812="Unid","Quantidade",IF(P812="m","Extensão",IF(OR(P812="m²",P812="m2",P812="ha"),"Área",IF(P812="m³","Volume",IF(P812="kg","Massa",IF(P812="t","massa",IF(P812="m³xkm","transporte",IF(P812="txkm","transporte",IF(P812="gl","Quantidade",IF(P812="vb","Quantidade",IF(P812="%","percentual",IF(P812="mês","Período",""))))))))))))</f>
        <v>Quantidade</v>
      </c>
      <c r="W816" s="824"/>
      <c r="X816" s="831" t="e">
        <f ca="1">_xlfn.TEXTBEFORE(G812," ")</f>
        <v>#NAME?</v>
      </c>
      <c r="Y816" s="824"/>
      <c r="Z816" s="824"/>
      <c r="AA816" s="824"/>
      <c r="AB816" s="824"/>
      <c r="AK816" s="825"/>
      <c r="AL816" s="825"/>
      <c r="AM816" s="825"/>
      <c r="AN816" s="825"/>
      <c r="AO816" s="825"/>
      <c r="AQ816" s="826"/>
    </row>
    <row r="817" spans="1:43" s="803" customFormat="1" ht="15" customHeight="1" outlineLevel="2" x14ac:dyDescent="0.25">
      <c r="C817" s="804"/>
      <c r="D817" s="106"/>
      <c r="E817" s="818"/>
      <c r="F817" s="818"/>
      <c r="G817" s="818"/>
      <c r="H817" s="819"/>
      <c r="I817" s="820"/>
      <c r="J817" s="819"/>
      <c r="K817" s="818"/>
      <c r="L817" s="818"/>
      <c r="M817" s="821"/>
      <c r="N817" s="821"/>
      <c r="O817" s="821"/>
      <c r="P817" s="822"/>
      <c r="Q817" s="822"/>
      <c r="R817" s="822"/>
      <c r="S817" s="823"/>
      <c r="T817" s="815"/>
      <c r="U817" s="815"/>
      <c r="V817" s="824"/>
      <c r="W817" s="824"/>
      <c r="X817" s="824"/>
      <c r="Y817" s="790"/>
      <c r="Z817" s="790"/>
      <c r="AA817" s="790"/>
      <c r="AB817" s="790"/>
      <c r="AK817" s="754"/>
      <c r="AL817" s="754"/>
      <c r="AM817" s="754"/>
      <c r="AN817" s="754"/>
      <c r="AO817" s="754"/>
      <c r="AQ817" s="810"/>
    </row>
    <row r="818" spans="1:43" s="795" customFormat="1" ht="30" customHeight="1" outlineLevel="2" x14ac:dyDescent="0.2">
      <c r="C818" s="796"/>
      <c r="D818" s="797" t="s">
        <v>372</v>
      </c>
      <c r="E818" s="867" t="str">
        <f>VLOOKUP($D818,'OR - GERAL'!$D:$AB,4,FALSE)</f>
        <v>SICRO-ES</v>
      </c>
      <c r="F818" s="862">
        <f>VLOOKUP($D818,'OR - GERAL'!$D:$AB,7,FALSE)</f>
        <v>5219622</v>
      </c>
      <c r="G818" s="937" t="str">
        <f>VLOOKUP($D818,'OR - GERAL'!D:AB,10,FALSE)</f>
        <v>Tacha Refletiva Em Resina Sintética - Bidirecional Tipo Ii - Fornecimento E Colocação</v>
      </c>
      <c r="H818" s="937"/>
      <c r="I818" s="937"/>
      <c r="J818" s="937"/>
      <c r="K818" s="937"/>
      <c r="L818" s="937"/>
      <c r="M818" s="937"/>
      <c r="N818" s="937"/>
      <c r="O818" s="937"/>
      <c r="P818" s="862" t="str">
        <f>VLOOKUP($D818,'OR - GERAL'!$D:$AB,13,FALSE)</f>
        <v>unid</v>
      </c>
      <c r="Q818" s="798"/>
      <c r="R818" s="798"/>
      <c r="S818" s="799"/>
      <c r="V818" s="800"/>
      <c r="W818" s="800"/>
      <c r="X818" s="800"/>
      <c r="Y818" s="800"/>
      <c r="Z818" s="800"/>
      <c r="AA818" s="800"/>
      <c r="AB818" s="800"/>
      <c r="AK818" s="801"/>
      <c r="AL818" s="801"/>
      <c r="AM818" s="801"/>
      <c r="AN818" s="801"/>
      <c r="AO818" s="801"/>
      <c r="AQ818" s="802"/>
    </row>
    <row r="819" spans="1:43" s="803" customFormat="1" ht="15" customHeight="1" outlineLevel="2" x14ac:dyDescent="0.2">
      <c r="C819" s="804"/>
      <c r="D819" s="805"/>
      <c r="E819" s="805"/>
      <c r="F819" s="806"/>
      <c r="G819" s="807"/>
      <c r="H819" s="807"/>
      <c r="I819" s="807"/>
      <c r="J819" s="807"/>
      <c r="K819" s="807"/>
      <c r="L819" s="807"/>
      <c r="M819" s="807"/>
      <c r="N819" s="807"/>
      <c r="O819" s="807"/>
      <c r="P819" s="808"/>
      <c r="Q819" s="808"/>
      <c r="R819" s="808"/>
      <c r="S819" s="809"/>
      <c r="V819" s="790"/>
      <c r="W819" s="790"/>
      <c r="X819" s="790"/>
      <c r="Y819" s="790"/>
      <c r="Z819" s="790"/>
      <c r="AA819" s="790"/>
      <c r="AB819" s="790"/>
      <c r="AK819" s="754"/>
      <c r="AL819" s="754"/>
      <c r="AM819" s="754"/>
      <c r="AN819" s="754"/>
      <c r="AO819" s="754"/>
      <c r="AQ819" s="810"/>
    </row>
    <row r="820" spans="1:43" s="803" customFormat="1" ht="15" customHeight="1" outlineLevel="2" x14ac:dyDescent="0.2">
      <c r="C820" s="804"/>
      <c r="D820" s="106"/>
      <c r="E820" s="869" t="s">
        <v>717</v>
      </c>
      <c r="F820" s="835"/>
      <c r="G820" s="812"/>
      <c r="H820" s="812"/>
      <c r="I820" s="812"/>
      <c r="J820" s="812"/>
      <c r="K820" s="812"/>
      <c r="L820" s="812"/>
      <c r="M820" s="812"/>
      <c r="N820" s="812"/>
      <c r="O820" s="812"/>
      <c r="P820" s="813"/>
      <c r="Q820" s="813"/>
      <c r="R820" s="813"/>
      <c r="S820" s="809"/>
      <c r="V820" s="790"/>
      <c r="W820" s="790"/>
      <c r="X820" s="790"/>
      <c r="Y820" s="790"/>
      <c r="Z820" s="790"/>
      <c r="AA820" s="790"/>
      <c r="AB820" s="790"/>
      <c r="AK820" s="754"/>
      <c r="AL820" s="754"/>
      <c r="AM820" s="754"/>
      <c r="AN820" s="754"/>
      <c r="AO820" s="754"/>
      <c r="AQ820" s="810"/>
    </row>
    <row r="821" spans="1:43" s="803" customFormat="1" ht="15" customHeight="1" outlineLevel="2" x14ac:dyDescent="0.2">
      <c r="C821" s="804"/>
      <c r="D821" s="106"/>
      <c r="E821" s="811"/>
      <c r="F821" s="811"/>
      <c r="G821" s="811"/>
      <c r="H821" s="811"/>
      <c r="I821" s="811"/>
      <c r="J821" s="811"/>
      <c r="K821" s="811"/>
      <c r="L821" s="811"/>
      <c r="M821" s="812"/>
      <c r="N821" s="812"/>
      <c r="O821" s="812"/>
      <c r="P821" s="813"/>
      <c r="Q821" s="813"/>
      <c r="R821" s="813"/>
      <c r="S821" s="809"/>
      <c r="V821" s="790"/>
      <c r="W821" s="790"/>
      <c r="X821" s="790"/>
      <c r="Y821" s="790"/>
      <c r="Z821" s="790"/>
      <c r="AA821" s="790"/>
      <c r="AB821" s="790"/>
      <c r="AK821" s="754"/>
      <c r="AL821" s="754"/>
      <c r="AM821" s="754"/>
      <c r="AN821" s="754"/>
      <c r="AO821" s="754"/>
      <c r="AQ821" s="810"/>
    </row>
    <row r="822" spans="1:43" s="815" customFormat="1" ht="15" customHeight="1" outlineLevel="2" x14ac:dyDescent="0.25">
      <c r="A822" s="814" t="str">
        <f>D818</f>
        <v>10.1.5</v>
      </c>
      <c r="C822" s="816"/>
      <c r="D822" s="817"/>
      <c r="E822" s="818"/>
      <c r="F822" s="818"/>
      <c r="G822" s="830"/>
      <c r="H822" s="863">
        <f>ROUNDUP(400/3*2,0)</f>
        <v>267</v>
      </c>
      <c r="I822" s="820" t="str">
        <f>P818</f>
        <v>unid</v>
      </c>
      <c r="J822" s="819"/>
      <c r="K822" s="818"/>
      <c r="L822" s="818"/>
      <c r="M822" s="821"/>
      <c r="N822" s="821"/>
      <c r="O822" s="821"/>
      <c r="P822" s="822"/>
      <c r="Q822" s="822"/>
      <c r="R822" s="822"/>
      <c r="S822" s="823"/>
      <c r="V822" s="831" t="str">
        <f>IF(P818="Unid","Quantidade",IF(P818="m","Extensão",IF(OR(P818="m²",P818="m2",P818="ha"),"Área",IF(P818="m³","Volume",IF(P818="kg","Massa",IF(P818="t","massa",IF(P818="m³xkm","transporte",IF(P818="txkm","transporte",IF(P818="gl","Quantidade",IF(P818="vb","Quantidade",IF(P818="%","percentual",IF(P818="mês","Período",""))))))))))))</f>
        <v>Quantidade</v>
      </c>
      <c r="W822" s="824"/>
      <c r="X822" s="831" t="e">
        <f ca="1">_xlfn.TEXTBEFORE(G818," ")</f>
        <v>#NAME?</v>
      </c>
      <c r="Y822" s="824"/>
      <c r="Z822" s="824"/>
      <c r="AA822" s="824"/>
      <c r="AB822" s="824"/>
      <c r="AK822" s="825"/>
      <c r="AL822" s="825"/>
      <c r="AM822" s="825"/>
      <c r="AN822" s="825"/>
      <c r="AO822" s="825"/>
      <c r="AQ822" s="826"/>
    </row>
    <row r="823" spans="1:43" s="803" customFormat="1" ht="15" customHeight="1" outlineLevel="2" x14ac:dyDescent="0.25">
      <c r="C823" s="804"/>
      <c r="D823" s="106"/>
      <c r="E823" s="818"/>
      <c r="F823" s="818"/>
      <c r="G823" s="818"/>
      <c r="H823" s="819"/>
      <c r="I823" s="820"/>
      <c r="J823" s="819"/>
      <c r="K823" s="818"/>
      <c r="L823" s="818"/>
      <c r="M823" s="821"/>
      <c r="N823" s="821"/>
      <c r="O823" s="821"/>
      <c r="P823" s="822"/>
      <c r="Q823" s="822"/>
      <c r="R823" s="822"/>
      <c r="S823" s="823"/>
      <c r="T823" s="815"/>
      <c r="U823" s="815"/>
      <c r="V823" s="824"/>
      <c r="W823" s="824"/>
      <c r="X823" s="824"/>
      <c r="Y823" s="790"/>
      <c r="Z823" s="790"/>
      <c r="AA823" s="790"/>
      <c r="AB823" s="790"/>
      <c r="AK823" s="754"/>
      <c r="AL823" s="754"/>
      <c r="AM823" s="754"/>
      <c r="AN823" s="754"/>
      <c r="AO823" s="754"/>
      <c r="AQ823" s="810"/>
    </row>
    <row r="824" spans="1:43" s="795" customFormat="1" ht="30" customHeight="1" outlineLevel="2" x14ac:dyDescent="0.2">
      <c r="C824" s="796"/>
      <c r="D824" s="797" t="s">
        <v>497</v>
      </c>
      <c r="E824" s="867" t="str">
        <f>VLOOKUP($D824,'OR - GERAL'!$D:$AB,4,FALSE)</f>
        <v>SICRO-ES</v>
      </c>
      <c r="F824" s="862">
        <f>VLOOKUP($D824,'OR - GERAL'!$D:$AB,7,FALSE)</f>
        <v>5219620</v>
      </c>
      <c r="G824" s="937" t="str">
        <f>VLOOKUP($D824,'OR - GERAL'!D:AB,10,FALSE)</f>
        <v>Tacha Refletiva Em Resina Sintética - Bidirecional Tipo I - Fornecimento E Colocação</v>
      </c>
      <c r="H824" s="937"/>
      <c r="I824" s="937"/>
      <c r="J824" s="937"/>
      <c r="K824" s="937"/>
      <c r="L824" s="937"/>
      <c r="M824" s="937"/>
      <c r="N824" s="937"/>
      <c r="O824" s="937"/>
      <c r="P824" s="862" t="str">
        <f>VLOOKUP($D824,'OR - GERAL'!$D:$AB,13,FALSE)</f>
        <v>unid</v>
      </c>
      <c r="Q824" s="798"/>
      <c r="R824" s="798"/>
      <c r="S824" s="799"/>
      <c r="V824" s="800"/>
      <c r="W824" s="800"/>
      <c r="X824" s="800"/>
      <c r="Y824" s="800"/>
      <c r="Z824" s="800"/>
      <c r="AA824" s="800"/>
      <c r="AB824" s="800"/>
      <c r="AK824" s="801"/>
      <c r="AL824" s="801"/>
      <c r="AM824" s="801"/>
      <c r="AN824" s="801"/>
      <c r="AO824" s="801"/>
      <c r="AQ824" s="802"/>
    </row>
    <row r="825" spans="1:43" s="803" customFormat="1" ht="15" customHeight="1" outlineLevel="2" x14ac:dyDescent="0.2">
      <c r="C825" s="804"/>
      <c r="D825" s="805"/>
      <c r="E825" s="805"/>
      <c r="F825" s="806"/>
      <c r="G825" s="807"/>
      <c r="H825" s="807"/>
      <c r="I825" s="807"/>
      <c r="J825" s="807"/>
      <c r="K825" s="807"/>
      <c r="L825" s="807"/>
      <c r="M825" s="807"/>
      <c r="N825" s="807"/>
      <c r="O825" s="807"/>
      <c r="P825" s="808"/>
      <c r="Q825" s="808"/>
      <c r="R825" s="808"/>
      <c r="S825" s="809"/>
      <c r="V825" s="790"/>
      <c r="W825" s="790"/>
      <c r="X825" s="790"/>
      <c r="Y825" s="790"/>
      <c r="Z825" s="790"/>
      <c r="AA825" s="790"/>
      <c r="AB825" s="790"/>
      <c r="AK825" s="754"/>
      <c r="AL825" s="754"/>
      <c r="AM825" s="754"/>
      <c r="AN825" s="754"/>
      <c r="AO825" s="754"/>
      <c r="AQ825" s="810"/>
    </row>
    <row r="826" spans="1:43" s="803" customFormat="1" ht="15" customHeight="1" outlineLevel="2" x14ac:dyDescent="0.2">
      <c r="C826" s="804"/>
      <c r="D826" s="106"/>
      <c r="E826" s="869" t="s">
        <v>717</v>
      </c>
      <c r="F826" s="835"/>
      <c r="G826" s="812"/>
      <c r="H826" s="812"/>
      <c r="I826" s="812"/>
      <c r="J826" s="812"/>
      <c r="K826" s="812"/>
      <c r="L826" s="812"/>
      <c r="M826" s="812"/>
      <c r="N826" s="812"/>
      <c r="O826" s="812"/>
      <c r="P826" s="813"/>
      <c r="Q826" s="813"/>
      <c r="R826" s="813"/>
      <c r="S826" s="809"/>
      <c r="V826" s="790"/>
      <c r="W826" s="790"/>
      <c r="X826" s="790"/>
      <c r="Y826" s="790"/>
      <c r="Z826" s="790"/>
      <c r="AA826" s="790"/>
      <c r="AB826" s="790"/>
      <c r="AK826" s="754"/>
      <c r="AL826" s="754"/>
      <c r="AM826" s="754"/>
      <c r="AN826" s="754"/>
      <c r="AO826" s="754"/>
      <c r="AQ826" s="810"/>
    </row>
    <row r="827" spans="1:43" s="803" customFormat="1" ht="15" customHeight="1" outlineLevel="2" x14ac:dyDescent="0.2">
      <c r="C827" s="804"/>
      <c r="D827" s="106"/>
      <c r="E827" s="811"/>
      <c r="F827" s="811"/>
      <c r="G827" s="811"/>
      <c r="H827" s="811"/>
      <c r="I827" s="811"/>
      <c r="J827" s="811"/>
      <c r="K827" s="811"/>
      <c r="L827" s="811"/>
      <c r="M827" s="812"/>
      <c r="N827" s="812"/>
      <c r="O827" s="812"/>
      <c r="P827" s="813"/>
      <c r="Q827" s="813"/>
      <c r="R827" s="813"/>
      <c r="S827" s="809"/>
      <c r="V827" s="790"/>
      <c r="W827" s="790"/>
      <c r="X827" s="790"/>
      <c r="Y827" s="790"/>
      <c r="Z827" s="790"/>
      <c r="AA827" s="790"/>
      <c r="AB827" s="790"/>
      <c r="AK827" s="754"/>
      <c r="AL827" s="754"/>
      <c r="AM827" s="754"/>
      <c r="AN827" s="754"/>
      <c r="AO827" s="754"/>
      <c r="AQ827" s="810"/>
    </row>
    <row r="828" spans="1:43" s="815" customFormat="1" ht="15" customHeight="1" outlineLevel="2" x14ac:dyDescent="0.25">
      <c r="A828" s="814" t="str">
        <f>D824</f>
        <v>10.1.6</v>
      </c>
      <c r="C828" s="816"/>
      <c r="D828" s="817"/>
      <c r="E828" s="818"/>
      <c r="F828" s="818"/>
      <c r="G828" s="830"/>
      <c r="H828" s="863">
        <f>ROUNDUP(H822/2,0)</f>
        <v>134</v>
      </c>
      <c r="I828" s="820" t="str">
        <f>P824</f>
        <v>unid</v>
      </c>
      <c r="J828" s="819"/>
      <c r="K828" s="818"/>
      <c r="L828" s="818"/>
      <c r="M828" s="821"/>
      <c r="N828" s="821"/>
      <c r="O828" s="821"/>
      <c r="P828" s="822"/>
      <c r="Q828" s="822"/>
      <c r="R828" s="822"/>
      <c r="S828" s="823"/>
      <c r="V828" s="831" t="str">
        <f>IF(P824="Unid","Quantidade",IF(P824="m","Extensão",IF(OR(P824="m²",P824="m2",P824="ha"),"Área",IF(P824="m³","Volume",IF(P824="kg","Massa",IF(P824="t","massa",IF(P824="m³xkm","transporte",IF(P824="txkm","transporte",IF(P824="gl","Quantidade",IF(P824="vb","Quantidade",IF(P824="%","percentual",IF(P824="mês","Período",""))))))))))))</f>
        <v>Quantidade</v>
      </c>
      <c r="W828" s="824"/>
      <c r="X828" s="831" t="e">
        <f ca="1">_xlfn.TEXTBEFORE(G824," ")</f>
        <v>#NAME?</v>
      </c>
      <c r="Y828" s="824"/>
      <c r="Z828" s="824"/>
      <c r="AA828" s="824"/>
      <c r="AB828" s="824"/>
      <c r="AK828" s="825"/>
      <c r="AL828" s="825"/>
      <c r="AM828" s="825"/>
      <c r="AN828" s="825"/>
      <c r="AO828" s="825"/>
      <c r="AQ828" s="826"/>
    </row>
    <row r="829" spans="1:43" s="803" customFormat="1" ht="15" customHeight="1" outlineLevel="2" x14ac:dyDescent="0.25">
      <c r="C829" s="804"/>
      <c r="D829" s="106"/>
      <c r="E829" s="818"/>
      <c r="F829" s="818"/>
      <c r="G829" s="818"/>
      <c r="H829" s="819"/>
      <c r="I829" s="820"/>
      <c r="J829" s="819"/>
      <c r="K829" s="818"/>
      <c r="L829" s="818"/>
      <c r="M829" s="821"/>
      <c r="N829" s="821"/>
      <c r="O829" s="821"/>
      <c r="P829" s="822"/>
      <c r="Q829" s="822"/>
      <c r="R829" s="822"/>
      <c r="S829" s="823"/>
      <c r="T829" s="815"/>
      <c r="U829" s="815"/>
      <c r="V829" s="824"/>
      <c r="W829" s="824"/>
      <c r="X829" s="824"/>
      <c r="Y829" s="790"/>
      <c r="Z829" s="790"/>
      <c r="AA829" s="790"/>
      <c r="AB829" s="790"/>
      <c r="AK829" s="754"/>
      <c r="AL829" s="754"/>
      <c r="AM829" s="754"/>
      <c r="AN829" s="754"/>
      <c r="AO829" s="754"/>
      <c r="AQ829" s="810"/>
    </row>
    <row r="830" spans="1:43" s="435" customFormat="1" ht="30" customHeight="1" x14ac:dyDescent="0.2">
      <c r="C830" s="560"/>
      <c r="D830" s="784" t="s">
        <v>140</v>
      </c>
      <c r="E830" s="785" t="str">
        <f>VLOOKUP($D830,'OR - GERAL'!D:AB,10,FALSE)</f>
        <v>ARQUITETURA E URBANISMO</v>
      </c>
      <c r="F830" s="784"/>
      <c r="G830" s="784"/>
      <c r="H830" s="784"/>
      <c r="I830" s="784"/>
      <c r="J830" s="786"/>
      <c r="K830" s="784"/>
      <c r="L830" s="784"/>
      <c r="M830" s="787"/>
      <c r="N830" s="787"/>
      <c r="O830" s="787"/>
      <c r="P830" s="788"/>
      <c r="Q830" s="789"/>
      <c r="R830" s="789"/>
      <c r="S830" s="442"/>
      <c r="V830" s="790"/>
      <c r="W830" s="453"/>
      <c r="X830" s="453"/>
      <c r="Y830" s="453"/>
      <c r="Z830" s="453"/>
      <c r="AA830" s="453"/>
      <c r="AB830" s="453"/>
      <c r="AJ830" s="119"/>
      <c r="AK830" s="119"/>
      <c r="AL830" s="119"/>
      <c r="AM830" s="119"/>
      <c r="AN830" s="119"/>
      <c r="AO830" s="119"/>
      <c r="AQ830" s="439"/>
    </row>
    <row r="831" spans="1:43" s="435" customFormat="1" ht="18" customHeight="1" outlineLevel="1" x14ac:dyDescent="0.2">
      <c r="C831" s="560"/>
      <c r="D831" s="791" t="s">
        <v>141</v>
      </c>
      <c r="E831" s="860" t="str">
        <f>VLOOKUP($D831,'OR - GERAL'!D:AB,10,FALSE)</f>
        <v>Quadras Poliesportivas</v>
      </c>
      <c r="F831" s="791"/>
      <c r="G831" s="792"/>
      <c r="H831" s="791"/>
      <c r="I831" s="791"/>
      <c r="J831" s="793"/>
      <c r="K831" s="793"/>
      <c r="L831" s="793"/>
      <c r="M831" s="792"/>
      <c r="N831" s="792"/>
      <c r="O831" s="792"/>
      <c r="P831" s="794"/>
      <c r="Q831" s="794"/>
      <c r="R831" s="794"/>
      <c r="S831" s="442"/>
      <c r="V831" s="453"/>
      <c r="W831" s="453"/>
      <c r="X831" s="453"/>
      <c r="Y831" s="453"/>
      <c r="Z831" s="453"/>
      <c r="AA831" s="453"/>
      <c r="AB831" s="453"/>
      <c r="AK831" s="119"/>
      <c r="AL831" s="119"/>
      <c r="AM831" s="119"/>
      <c r="AN831" s="119"/>
      <c r="AO831" s="119"/>
      <c r="AQ831" s="439"/>
    </row>
    <row r="832" spans="1:43" s="795" customFormat="1" ht="30" customHeight="1" outlineLevel="2" x14ac:dyDescent="0.2">
      <c r="C832" s="796"/>
      <c r="D832" s="797" t="s">
        <v>433</v>
      </c>
      <c r="E832" s="867" t="str">
        <f>VLOOKUP($D832,'OR - GERAL'!$D:$AB,4,FALSE)</f>
        <v>DER/Edif.</v>
      </c>
      <c r="F832" s="862" t="str">
        <f>VLOOKUP($D832,'OR - GERAL'!$D:$AB,7,FALSE)</f>
        <v>200702</v>
      </c>
      <c r="G832" s="937" t="str">
        <f>VLOOKUP($D832,'OR - GERAL'!D:AB,10,FALSE)</f>
        <v>Piso quadra poliesp. fck=25MPa, esp.=10 cm, armado c/ tela Q138, concret camada única bombeável c/ brita n. 1, acab. sup. c/ rotoalisador, juntas c/ corte serra diamant. preench. c/ mastique, base 5cm solo brita 30% e resina endur</v>
      </c>
      <c r="H832" s="937"/>
      <c r="I832" s="937"/>
      <c r="J832" s="937"/>
      <c r="K832" s="937"/>
      <c r="L832" s="937"/>
      <c r="M832" s="937"/>
      <c r="N832" s="937"/>
      <c r="O832" s="937"/>
      <c r="P832" s="862" t="str">
        <f>VLOOKUP($D832,'OR - GERAL'!$D:$AB,13,FALSE)</f>
        <v>m²</v>
      </c>
      <c r="Q832" s="798"/>
      <c r="R832" s="798"/>
      <c r="S832" s="799"/>
      <c r="V832" s="800"/>
      <c r="W832" s="800"/>
      <c r="X832" s="800"/>
      <c r="Y832" s="800"/>
      <c r="Z832" s="800"/>
      <c r="AA832" s="800"/>
      <c r="AB832" s="800"/>
      <c r="AK832" s="801"/>
      <c r="AL832" s="801"/>
      <c r="AM832" s="801"/>
      <c r="AN832" s="801"/>
      <c r="AO832" s="801"/>
      <c r="AQ832" s="802"/>
    </row>
    <row r="833" spans="1:43" s="803" customFormat="1" ht="15" customHeight="1" outlineLevel="2" x14ac:dyDescent="0.2">
      <c r="C833" s="804"/>
      <c r="D833" s="805"/>
      <c r="E833" s="805"/>
      <c r="F833" s="806"/>
      <c r="G833" s="807"/>
      <c r="H833" s="807"/>
      <c r="I833" s="807"/>
      <c r="J833" s="807"/>
      <c r="K833" s="807"/>
      <c r="L833" s="807"/>
      <c r="M833" s="807"/>
      <c r="N833" s="807"/>
      <c r="O833" s="807"/>
      <c r="P833" s="808"/>
      <c r="Q833" s="808"/>
      <c r="R833" s="808"/>
      <c r="S833" s="809"/>
      <c r="V833" s="790"/>
      <c r="W833" s="790"/>
      <c r="X833" s="790"/>
      <c r="Y833" s="790"/>
      <c r="Z833" s="790"/>
      <c r="AA833" s="790"/>
      <c r="AB833" s="790"/>
      <c r="AK833" s="754"/>
      <c r="AL833" s="754"/>
      <c r="AM833" s="754"/>
      <c r="AN833" s="754"/>
      <c r="AO833" s="754"/>
      <c r="AQ833" s="810"/>
    </row>
    <row r="834" spans="1:43" s="803" customFormat="1" ht="15" customHeight="1" outlineLevel="2" x14ac:dyDescent="0.2">
      <c r="C834" s="804"/>
      <c r="D834" s="106"/>
      <c r="E834" s="874" t="s">
        <v>697</v>
      </c>
      <c r="F834" s="835"/>
      <c r="G834" s="812"/>
      <c r="H834" s="812"/>
      <c r="I834" s="812"/>
      <c r="J834" s="812"/>
      <c r="K834" s="812"/>
      <c r="L834" s="812"/>
      <c r="M834" s="812"/>
      <c r="N834" s="812"/>
      <c r="O834" s="812"/>
      <c r="P834" s="813"/>
      <c r="Q834" s="813"/>
      <c r="R834" s="813"/>
      <c r="S834" s="809"/>
      <c r="V834" s="790"/>
      <c r="W834" s="790"/>
      <c r="X834" s="790"/>
      <c r="Y834" s="790"/>
      <c r="Z834" s="790"/>
      <c r="AA834" s="790"/>
      <c r="AB834" s="790"/>
      <c r="AK834" s="754"/>
      <c r="AL834" s="754"/>
      <c r="AM834" s="754"/>
      <c r="AN834" s="754"/>
      <c r="AO834" s="754"/>
      <c r="AQ834" s="810"/>
    </row>
    <row r="835" spans="1:43" s="803" customFormat="1" ht="15" customHeight="1" outlineLevel="2" x14ac:dyDescent="0.2">
      <c r="C835" s="804"/>
      <c r="D835" s="106"/>
      <c r="E835" s="811"/>
      <c r="F835" s="811"/>
      <c r="G835" s="811"/>
      <c r="H835" s="811"/>
      <c r="I835" s="811"/>
      <c r="J835" s="811"/>
      <c r="K835" s="811"/>
      <c r="L835" s="811"/>
      <c r="M835" s="812"/>
      <c r="N835" s="812"/>
      <c r="O835" s="812"/>
      <c r="P835" s="813"/>
      <c r="Q835" s="813"/>
      <c r="R835" s="813"/>
      <c r="S835" s="809"/>
      <c r="V835" s="790"/>
      <c r="W835" s="790"/>
      <c r="X835" s="790"/>
      <c r="Y835" s="790"/>
      <c r="Z835" s="790"/>
      <c r="AA835" s="790"/>
      <c r="AB835" s="790"/>
      <c r="AK835" s="754"/>
      <c r="AL835" s="754"/>
      <c r="AM835" s="754"/>
      <c r="AN835" s="754"/>
      <c r="AO835" s="754"/>
      <c r="AQ835" s="810"/>
    </row>
    <row r="836" spans="1:43" s="803" customFormat="1" ht="15" customHeight="1" outlineLevel="2" x14ac:dyDescent="0.2">
      <c r="C836" s="804"/>
      <c r="D836" s="106"/>
      <c r="E836" s="95"/>
      <c r="F836" s="934" t="s">
        <v>577</v>
      </c>
      <c r="G836" s="95"/>
      <c r="H836" s="936" t="s">
        <v>695</v>
      </c>
      <c r="J836" s="936" t="s">
        <v>696</v>
      </c>
      <c r="L836" s="936" t="s">
        <v>582</v>
      </c>
      <c r="R836" s="813"/>
      <c r="S836" s="809"/>
      <c r="V836" s="790"/>
      <c r="W836" s="790"/>
      <c r="X836" s="790"/>
      <c r="Y836" s="790"/>
      <c r="Z836" s="790"/>
      <c r="AA836" s="790"/>
      <c r="AB836" s="790"/>
      <c r="AK836" s="754"/>
      <c r="AL836" s="754"/>
      <c r="AM836" s="754"/>
      <c r="AN836" s="754"/>
      <c r="AO836" s="754"/>
      <c r="AQ836" s="810"/>
    </row>
    <row r="837" spans="1:43" s="803" customFormat="1" ht="15" customHeight="1" outlineLevel="2" x14ac:dyDescent="0.2">
      <c r="C837" s="804"/>
      <c r="D837" s="106"/>
      <c r="E837" s="95"/>
      <c r="F837" s="935"/>
      <c r="G837" s="95"/>
      <c r="H837" s="936"/>
      <c r="J837" s="936"/>
      <c r="L837" s="936"/>
      <c r="R837" s="813"/>
      <c r="S837" s="809"/>
      <c r="V837" s="790"/>
      <c r="W837" s="790"/>
      <c r="X837" s="790"/>
      <c r="Y837" s="790"/>
      <c r="Z837" s="790"/>
      <c r="AA837" s="790"/>
      <c r="AB837" s="790"/>
      <c r="AK837" s="754"/>
      <c r="AL837" s="754"/>
      <c r="AM837" s="754"/>
      <c r="AN837" s="754"/>
      <c r="AO837" s="754"/>
      <c r="AQ837" s="810"/>
    </row>
    <row r="838" spans="1:43" s="803" customFormat="1" ht="15" customHeight="1" outlineLevel="2" x14ac:dyDescent="0.2">
      <c r="C838" s="804"/>
      <c r="D838" s="106"/>
      <c r="E838" s="875"/>
      <c r="F838" s="870">
        <v>19.3</v>
      </c>
      <c r="G838" s="800" t="s">
        <v>575</v>
      </c>
      <c r="H838" s="870">
        <v>30.3</v>
      </c>
      <c r="I838" s="800" t="s">
        <v>575</v>
      </c>
      <c r="J838" s="870">
        <v>2</v>
      </c>
      <c r="K838" s="800" t="s">
        <v>576</v>
      </c>
      <c r="L838" s="870">
        <f>F838*H838*J838</f>
        <v>1169.5800000000002</v>
      </c>
      <c r="M838" s="800"/>
      <c r="O838" s="800"/>
      <c r="R838" s="813"/>
      <c r="S838" s="809"/>
      <c r="V838" s="790"/>
      <c r="W838" s="790"/>
      <c r="X838" s="790"/>
      <c r="Y838" s="790"/>
      <c r="Z838" s="790"/>
      <c r="AA838" s="790"/>
      <c r="AB838" s="790"/>
      <c r="AK838" s="754"/>
      <c r="AL838" s="754"/>
      <c r="AM838" s="754"/>
      <c r="AN838" s="754"/>
      <c r="AO838" s="754"/>
      <c r="AQ838" s="810"/>
    </row>
    <row r="839" spans="1:43" s="803" customFormat="1" ht="15" customHeight="1" outlineLevel="2" x14ac:dyDescent="0.2">
      <c r="C839" s="804"/>
      <c r="D839" s="106"/>
      <c r="E839" s="811"/>
      <c r="F839" s="811"/>
      <c r="G839" s="811"/>
      <c r="H839" s="811"/>
      <c r="I839" s="811"/>
      <c r="J839" s="811"/>
      <c r="K839" s="811"/>
      <c r="L839" s="811"/>
      <c r="M839" s="812"/>
      <c r="N839" s="812"/>
      <c r="O839" s="812"/>
      <c r="P839" s="813"/>
      <c r="Q839" s="813"/>
      <c r="R839" s="813"/>
      <c r="S839" s="809"/>
      <c r="V839" s="790"/>
      <c r="W839" s="790"/>
      <c r="X839" s="790"/>
      <c r="Y839" s="790"/>
      <c r="Z839" s="790"/>
      <c r="AA839" s="790"/>
      <c r="AB839" s="790"/>
      <c r="AK839" s="754"/>
      <c r="AL839" s="754"/>
      <c r="AM839" s="754"/>
      <c r="AN839" s="754"/>
      <c r="AO839" s="754"/>
      <c r="AQ839" s="810"/>
    </row>
    <row r="840" spans="1:43" s="815" customFormat="1" ht="15" customHeight="1" outlineLevel="2" x14ac:dyDescent="0.25">
      <c r="A840" s="814" t="str">
        <f>D832</f>
        <v>11.1.1</v>
      </c>
      <c r="C840" s="816"/>
      <c r="D840" s="817"/>
      <c r="E840" s="818"/>
      <c r="F840" s="818"/>
      <c r="G840" s="830" t="str">
        <f>CONCATENATE(V840," ","total de"," ",X840," =")</f>
        <v>Área total de Quadras =</v>
      </c>
      <c r="H840" s="863">
        <f>L838</f>
        <v>1169.5800000000002</v>
      </c>
      <c r="I840" s="820" t="str">
        <f>P832</f>
        <v>m²</v>
      </c>
      <c r="J840" s="819"/>
      <c r="K840" s="818"/>
      <c r="L840" s="818"/>
      <c r="M840" s="821"/>
      <c r="N840" s="821"/>
      <c r="O840" s="821"/>
      <c r="P840" s="822"/>
      <c r="Q840" s="822"/>
      <c r="R840" s="822"/>
      <c r="S840" s="823"/>
      <c r="V840" s="831" t="str">
        <f>IF(P832="Unid","Quantidade",IF(P832="m","Extensão",IF(OR(P832="m²",P832="m2",P832="ha"),"Área",IF(P832="m³","Volume",IF(P832="kg","Massa",IF(P832="t","massa",IF(P832="m³xkm","transporte",IF(P832="txkm","transporte",IF(P832="gl","Quantidade",IF(P832="vb","Quantidade",IF(P832="%","percentual",IF(P832="mês","Período",""))))))))))))</f>
        <v>Área</v>
      </c>
      <c r="W840" s="824"/>
      <c r="X840" s="831" t="s">
        <v>691</v>
      </c>
      <c r="Y840" s="824"/>
      <c r="Z840" s="824"/>
      <c r="AA840" s="824"/>
      <c r="AB840" s="824"/>
      <c r="AK840" s="825"/>
      <c r="AL840" s="825"/>
      <c r="AM840" s="825"/>
      <c r="AN840" s="825"/>
      <c r="AO840" s="825"/>
      <c r="AQ840" s="826"/>
    </row>
    <row r="841" spans="1:43" s="803" customFormat="1" ht="15" customHeight="1" outlineLevel="2" x14ac:dyDescent="0.25">
      <c r="C841" s="804"/>
      <c r="D841" s="106"/>
      <c r="E841" s="818"/>
      <c r="F841" s="818"/>
      <c r="G841" s="818"/>
      <c r="H841" s="819"/>
      <c r="I841" s="820"/>
      <c r="J841" s="819"/>
      <c r="K841" s="818"/>
      <c r="L841" s="818"/>
      <c r="M841" s="821"/>
      <c r="N841" s="821"/>
      <c r="O841" s="821"/>
      <c r="P841" s="822"/>
      <c r="Q841" s="822"/>
      <c r="R841" s="822"/>
      <c r="S841" s="823"/>
      <c r="T841" s="815"/>
      <c r="U841" s="815"/>
      <c r="V841" s="824"/>
      <c r="W841" s="824"/>
      <c r="X841" s="824"/>
      <c r="Y841" s="790"/>
      <c r="Z841" s="790"/>
      <c r="AA841" s="790"/>
      <c r="AB841" s="790"/>
      <c r="AK841" s="754"/>
      <c r="AL841" s="754"/>
      <c r="AM841" s="754"/>
      <c r="AN841" s="754"/>
      <c r="AO841" s="754"/>
      <c r="AQ841" s="810"/>
    </row>
    <row r="842" spans="1:43" s="795" customFormat="1" ht="30" customHeight="1" outlineLevel="2" x14ac:dyDescent="0.2">
      <c r="C842" s="796"/>
      <c r="D842" s="797" t="s">
        <v>382</v>
      </c>
      <c r="E842" s="867" t="str">
        <f>VLOOKUP($D842,'OR - GERAL'!$D:$AB,4,FALSE)</f>
        <v>DER/Edif.</v>
      </c>
      <c r="F842" s="862">
        <f>VLOOKUP($D842,'OR - GERAL'!$D:$AB,7,FALSE)</f>
        <v>200703</v>
      </c>
      <c r="G842" s="937" t="str">
        <f>VLOOKUP($D842,'OR - GERAL'!D:AB,10,FALSE)</f>
        <v>Pintura à base de epoxi, marcas de referência Suvinil, Coral ou Novacor, em faixas com largura de 5cm, para demarcação de quadras de esportes</v>
      </c>
      <c r="H842" s="937"/>
      <c r="I842" s="937"/>
      <c r="J842" s="937"/>
      <c r="K842" s="937"/>
      <c r="L842" s="937"/>
      <c r="M842" s="937"/>
      <c r="N842" s="937"/>
      <c r="O842" s="937"/>
      <c r="P842" s="862" t="str">
        <f>VLOOKUP($D842,'OR - GERAL'!$D:$AB,13,FALSE)</f>
        <v>m</v>
      </c>
      <c r="Q842" s="798"/>
      <c r="R842" s="798"/>
      <c r="S842" s="799"/>
      <c r="V842" s="800"/>
      <c r="W842" s="800"/>
      <c r="X842" s="800"/>
      <c r="Y842" s="800"/>
      <c r="Z842" s="800"/>
      <c r="AA842" s="800"/>
      <c r="AB842" s="800"/>
      <c r="AK842" s="801"/>
      <c r="AL842" s="801"/>
      <c r="AM842" s="801"/>
      <c r="AN842" s="801"/>
      <c r="AO842" s="801"/>
      <c r="AQ842" s="802"/>
    </row>
    <row r="843" spans="1:43" s="803" customFormat="1" ht="15" customHeight="1" outlineLevel="2" x14ac:dyDescent="0.2">
      <c r="C843" s="804"/>
      <c r="D843" s="805"/>
      <c r="E843" s="805"/>
      <c r="F843" s="806"/>
      <c r="G843" s="807"/>
      <c r="H843" s="807"/>
      <c r="I843" s="807"/>
      <c r="J843" s="807"/>
      <c r="K843" s="807"/>
      <c r="L843" s="807"/>
      <c r="M843" s="807"/>
      <c r="N843" s="807"/>
      <c r="O843" s="807"/>
      <c r="P843" s="808"/>
      <c r="Q843" s="808"/>
      <c r="R843" s="808"/>
      <c r="S843" s="809"/>
      <c r="V843" s="790"/>
      <c r="W843" s="790"/>
      <c r="X843" s="790"/>
      <c r="Y843" s="790"/>
      <c r="Z843" s="790"/>
      <c r="AA843" s="790"/>
      <c r="AB843" s="790"/>
      <c r="AK843" s="754"/>
      <c r="AL843" s="754"/>
      <c r="AM843" s="754"/>
      <c r="AN843" s="754"/>
      <c r="AO843" s="754"/>
      <c r="AQ843" s="810"/>
    </row>
    <row r="844" spans="1:43" s="803" customFormat="1" ht="15" customHeight="1" outlineLevel="2" x14ac:dyDescent="0.2">
      <c r="C844" s="804"/>
      <c r="D844" s="106"/>
      <c r="E844" s="874" t="s">
        <v>718</v>
      </c>
      <c r="F844" s="835"/>
      <c r="G844" s="812"/>
      <c r="H844" s="812"/>
      <c r="I844" s="812"/>
      <c r="J844" s="812"/>
      <c r="K844" s="812"/>
      <c r="L844" s="812"/>
      <c r="M844" s="812"/>
      <c r="N844" s="812"/>
      <c r="O844" s="812"/>
      <c r="P844" s="813"/>
      <c r="Q844" s="813"/>
      <c r="R844" s="813"/>
      <c r="S844" s="809"/>
      <c r="V844" s="790"/>
      <c r="W844" s="790"/>
      <c r="X844" s="790"/>
      <c r="Y844" s="790"/>
      <c r="Z844" s="790"/>
      <c r="AA844" s="790"/>
      <c r="AB844" s="790"/>
      <c r="AK844" s="754"/>
      <c r="AL844" s="754"/>
      <c r="AM844" s="754"/>
      <c r="AN844" s="754"/>
      <c r="AO844" s="754"/>
      <c r="AQ844" s="810"/>
    </row>
    <row r="845" spans="1:43" s="803" customFormat="1" ht="15" customHeight="1" outlineLevel="2" x14ac:dyDescent="0.2">
      <c r="C845" s="804"/>
      <c r="D845" s="106"/>
      <c r="E845" s="811"/>
      <c r="F845" s="811"/>
      <c r="G845" s="811"/>
      <c r="H845" s="811"/>
      <c r="I845" s="811"/>
      <c r="J845" s="811"/>
      <c r="K845" s="811"/>
      <c r="L845" s="811"/>
      <c r="M845" s="812"/>
      <c r="N845" s="812"/>
      <c r="O845" s="812"/>
      <c r="P845" s="813"/>
      <c r="Q845" s="813"/>
      <c r="R845" s="813"/>
      <c r="S845" s="809"/>
      <c r="V845" s="790"/>
      <c r="W845" s="790"/>
      <c r="X845" s="790"/>
      <c r="Y845" s="790"/>
      <c r="Z845" s="790"/>
      <c r="AA845" s="790"/>
      <c r="AB845" s="790"/>
      <c r="AK845" s="754"/>
      <c r="AL845" s="754"/>
      <c r="AM845" s="754"/>
      <c r="AN845" s="754"/>
      <c r="AO845" s="754"/>
      <c r="AQ845" s="810"/>
    </row>
    <row r="846" spans="1:43" s="803" customFormat="1" ht="15" customHeight="1" outlineLevel="2" x14ac:dyDescent="0.2">
      <c r="C846" s="804"/>
      <c r="D846" s="106"/>
      <c r="E846" s="95"/>
      <c r="F846" s="934" t="s">
        <v>581</v>
      </c>
      <c r="G846" s="95"/>
      <c r="H846" s="936" t="s">
        <v>696</v>
      </c>
      <c r="J846" s="936" t="s">
        <v>704</v>
      </c>
      <c r="R846" s="813"/>
      <c r="S846" s="809"/>
      <c r="V846" s="790"/>
      <c r="W846" s="790"/>
      <c r="X846" s="790"/>
      <c r="Y846" s="790"/>
      <c r="Z846" s="790"/>
      <c r="AA846" s="790"/>
      <c r="AB846" s="790"/>
      <c r="AK846" s="754"/>
      <c r="AL846" s="754"/>
      <c r="AM846" s="754"/>
      <c r="AN846" s="754"/>
      <c r="AO846" s="754"/>
      <c r="AQ846" s="810"/>
    </row>
    <row r="847" spans="1:43" s="803" customFormat="1" ht="15" customHeight="1" outlineLevel="2" x14ac:dyDescent="0.2">
      <c r="C847" s="804"/>
      <c r="D847" s="106"/>
      <c r="E847" s="95"/>
      <c r="F847" s="935"/>
      <c r="G847" s="95"/>
      <c r="H847" s="936"/>
      <c r="J847" s="936"/>
      <c r="R847" s="813"/>
      <c r="S847" s="809"/>
      <c r="V847" s="790"/>
      <c r="W847" s="790"/>
      <c r="X847" s="790"/>
      <c r="Y847" s="790"/>
      <c r="Z847" s="790"/>
      <c r="AA847" s="790"/>
      <c r="AB847" s="790"/>
      <c r="AK847" s="754"/>
      <c r="AL847" s="754"/>
      <c r="AM847" s="754"/>
      <c r="AN847" s="754"/>
      <c r="AO847" s="754"/>
      <c r="AQ847" s="810"/>
    </row>
    <row r="848" spans="1:43" s="803" customFormat="1" ht="15" customHeight="1" outlineLevel="2" x14ac:dyDescent="0.2">
      <c r="C848" s="804"/>
      <c r="D848" s="106"/>
      <c r="E848" s="875"/>
      <c r="F848" s="870">
        <f>((27*2)+(16*3))</f>
        <v>102</v>
      </c>
      <c r="G848" s="800" t="s">
        <v>575</v>
      </c>
      <c r="H848" s="870">
        <v>2</v>
      </c>
      <c r="I848" s="800" t="s">
        <v>576</v>
      </c>
      <c r="J848" s="870">
        <f>F848*H848</f>
        <v>204</v>
      </c>
      <c r="K848" s="800"/>
      <c r="M848" s="800"/>
      <c r="O848" s="800"/>
      <c r="R848" s="813"/>
      <c r="S848" s="809"/>
      <c r="V848" s="790"/>
      <c r="W848" s="790"/>
      <c r="X848" s="790"/>
      <c r="Y848" s="790"/>
      <c r="Z848" s="790"/>
      <c r="AA848" s="790"/>
      <c r="AB848" s="790"/>
      <c r="AK848" s="754"/>
      <c r="AL848" s="754"/>
      <c r="AM848" s="754"/>
      <c r="AN848" s="754"/>
      <c r="AO848" s="754"/>
      <c r="AQ848" s="810"/>
    </row>
    <row r="849" spans="1:43" s="803" customFormat="1" ht="15" customHeight="1" outlineLevel="2" x14ac:dyDescent="0.2">
      <c r="C849" s="804"/>
      <c r="D849" s="106"/>
      <c r="E849" s="811"/>
      <c r="F849" s="811"/>
      <c r="G849" s="811"/>
      <c r="H849" s="811"/>
      <c r="I849" s="811"/>
      <c r="J849" s="811"/>
      <c r="K849" s="811"/>
      <c r="L849" s="811"/>
      <c r="M849" s="812"/>
      <c r="N849" s="812"/>
      <c r="O849" s="812"/>
      <c r="P849" s="813"/>
      <c r="Q849" s="813"/>
      <c r="R849" s="813"/>
      <c r="S849" s="809"/>
      <c r="V849" s="790"/>
      <c r="W849" s="790"/>
      <c r="X849" s="790"/>
      <c r="Y849" s="790"/>
      <c r="Z849" s="790"/>
      <c r="AA849" s="790"/>
      <c r="AB849" s="790"/>
      <c r="AK849" s="754"/>
      <c r="AL849" s="754"/>
      <c r="AM849" s="754"/>
      <c r="AN849" s="754"/>
      <c r="AO849" s="754"/>
      <c r="AQ849" s="810"/>
    </row>
    <row r="850" spans="1:43" s="815" customFormat="1" ht="15" customHeight="1" outlineLevel="2" x14ac:dyDescent="0.25">
      <c r="A850" s="814" t="str">
        <f>D842</f>
        <v>11.1.2</v>
      </c>
      <c r="C850" s="816"/>
      <c r="D850" s="817"/>
      <c r="E850" s="818"/>
      <c r="F850" s="818"/>
      <c r="G850" s="830" t="str">
        <f>CONCATENATE(V850," ","total de"," ",X850," =")</f>
        <v>Extensão total de pintura =</v>
      </c>
      <c r="H850" s="863">
        <f>J848</f>
        <v>204</v>
      </c>
      <c r="I850" s="820" t="str">
        <f>P842</f>
        <v>m</v>
      </c>
      <c r="J850" s="819"/>
      <c r="K850" s="818"/>
      <c r="L850" s="818"/>
      <c r="M850" s="821"/>
      <c r="N850" s="821"/>
      <c r="O850" s="821"/>
      <c r="P850" s="822"/>
      <c r="Q850" s="822"/>
      <c r="R850" s="822"/>
      <c r="S850" s="823"/>
      <c r="V850" s="831" t="str">
        <f>IF(P842="Unid","Quantidade",IF(P842="m","Extensão",IF(OR(P842="m²",P842="m2",P842="ha"),"Área",IF(P842="m³","Volume",IF(P842="kg","Massa",IF(P842="t","massa",IF(P842="m³xkm","transporte",IF(P842="txkm","transporte",IF(P842="gl","Quantidade",IF(P842="vb","Quantidade",IF(P842="%","percentual",IF(P842="mês","Período",""))))))))))))</f>
        <v>Extensão</v>
      </c>
      <c r="W850" s="824"/>
      <c r="X850" s="831" t="s">
        <v>719</v>
      </c>
      <c r="Y850" s="824"/>
      <c r="Z850" s="824"/>
      <c r="AA850" s="824"/>
      <c r="AB850" s="824"/>
      <c r="AK850" s="825"/>
      <c r="AL850" s="825"/>
      <c r="AM850" s="825"/>
      <c r="AN850" s="825"/>
      <c r="AO850" s="825"/>
      <c r="AQ850" s="826"/>
    </row>
    <row r="851" spans="1:43" s="803" customFormat="1" ht="15" customHeight="1" outlineLevel="2" x14ac:dyDescent="0.25">
      <c r="C851" s="804"/>
      <c r="D851" s="106"/>
      <c r="E851" s="818"/>
      <c r="F851" s="818"/>
      <c r="G851" s="818"/>
      <c r="H851" s="819"/>
      <c r="I851" s="820"/>
      <c r="J851" s="819"/>
      <c r="K851" s="818"/>
      <c r="L851" s="818"/>
      <c r="M851" s="821"/>
      <c r="N851" s="821"/>
      <c r="O851" s="821"/>
      <c r="P851" s="822"/>
      <c r="Q851" s="822"/>
      <c r="R851" s="822"/>
      <c r="S851" s="823"/>
      <c r="T851" s="815"/>
      <c r="U851" s="815"/>
      <c r="V851" s="824"/>
      <c r="W851" s="824"/>
      <c r="X851" s="824"/>
      <c r="Y851" s="790"/>
      <c r="Z851" s="790"/>
      <c r="AA851" s="790"/>
      <c r="AB851" s="790"/>
      <c r="AK851" s="754"/>
      <c r="AL851" s="754"/>
      <c r="AM851" s="754"/>
      <c r="AN851" s="754"/>
      <c r="AO851" s="754"/>
      <c r="AQ851" s="810"/>
    </row>
    <row r="852" spans="1:43" s="795" customFormat="1" ht="30" customHeight="1" outlineLevel="2" x14ac:dyDescent="0.2">
      <c r="C852" s="796"/>
      <c r="D852" s="797" t="s">
        <v>383</v>
      </c>
      <c r="E852" s="867" t="str">
        <f>VLOOKUP($D852,'OR - GERAL'!$D:$AB,4,FALSE)</f>
        <v>DER/Edif.</v>
      </c>
      <c r="F852" s="862" t="str">
        <f>VLOOKUP($D852,'OR - GERAL'!$D:$AB,7,FALSE)</f>
        <v>200704</v>
      </c>
      <c r="G852" s="937" t="str">
        <f>VLOOKUP($D852,'OR - GERAL'!D:AB,10,FALSE)</f>
        <v>Pintura com tinta à base de resinas acrílicas, marcas de referencia Suvinil, Coral ou Novacor, sobre piso de concreto a duas demãos</v>
      </c>
      <c r="H852" s="937"/>
      <c r="I852" s="937"/>
      <c r="J852" s="937"/>
      <c r="K852" s="937"/>
      <c r="L852" s="937"/>
      <c r="M852" s="937"/>
      <c r="N852" s="937"/>
      <c r="O852" s="937"/>
      <c r="P852" s="862" t="str">
        <f>VLOOKUP($D852,'OR - GERAL'!$D:$AB,13,FALSE)</f>
        <v>m²</v>
      </c>
      <c r="Q852" s="798"/>
      <c r="R852" s="798"/>
      <c r="S852" s="799"/>
      <c r="V852" s="800"/>
      <c r="W852" s="800"/>
      <c r="X852" s="800"/>
      <c r="Y852" s="800"/>
      <c r="Z852" s="800"/>
      <c r="AA852" s="800"/>
      <c r="AB852" s="800"/>
      <c r="AK852" s="801"/>
      <c r="AL852" s="801"/>
      <c r="AM852" s="801"/>
      <c r="AN852" s="801"/>
      <c r="AO852" s="801"/>
      <c r="AQ852" s="802"/>
    </row>
    <row r="853" spans="1:43" s="803" customFormat="1" ht="15" customHeight="1" outlineLevel="2" x14ac:dyDescent="0.2">
      <c r="C853" s="804"/>
      <c r="D853" s="805"/>
      <c r="E853" s="805"/>
      <c r="F853" s="806"/>
      <c r="G853" s="807"/>
      <c r="H853" s="807"/>
      <c r="I853" s="807"/>
      <c r="J853" s="807"/>
      <c r="K853" s="807"/>
      <c r="L853" s="807"/>
      <c r="M853" s="807"/>
      <c r="N853" s="807"/>
      <c r="O853" s="807"/>
      <c r="P853" s="808"/>
      <c r="Q853" s="808"/>
      <c r="R853" s="808"/>
      <c r="S853" s="809"/>
      <c r="V853" s="790"/>
      <c r="W853" s="790"/>
      <c r="X853" s="790"/>
      <c r="Y853" s="790"/>
      <c r="Z853" s="790"/>
      <c r="AA853" s="790"/>
      <c r="AB853" s="790"/>
      <c r="AK853" s="754"/>
      <c r="AL853" s="754"/>
      <c r="AM853" s="754"/>
      <c r="AN853" s="754"/>
      <c r="AO853" s="754"/>
      <c r="AQ853" s="810"/>
    </row>
    <row r="854" spans="1:43" s="803" customFormat="1" ht="15" customHeight="1" outlineLevel="2" x14ac:dyDescent="0.2">
      <c r="C854" s="804"/>
      <c r="D854" s="106"/>
      <c r="E854" s="874" t="s">
        <v>720</v>
      </c>
      <c r="F854" s="835"/>
      <c r="G854" s="812"/>
      <c r="H854" s="812"/>
      <c r="I854" s="812"/>
      <c r="J854" s="812"/>
      <c r="K854" s="812"/>
      <c r="L854" s="812"/>
      <c r="M854" s="812"/>
      <c r="N854" s="812"/>
      <c r="O854" s="812"/>
      <c r="P854" s="813"/>
      <c r="Q854" s="813"/>
      <c r="R854" s="813"/>
      <c r="S854" s="809"/>
      <c r="V854" s="790"/>
      <c r="W854" s="790"/>
      <c r="X854" s="790"/>
      <c r="Y854" s="790"/>
      <c r="Z854" s="790"/>
      <c r="AA854" s="790"/>
      <c r="AB854" s="790"/>
      <c r="AK854" s="754"/>
      <c r="AL854" s="754"/>
      <c r="AM854" s="754"/>
      <c r="AN854" s="754"/>
      <c r="AO854" s="754"/>
      <c r="AQ854" s="810"/>
    </row>
    <row r="855" spans="1:43" s="803" customFormat="1" ht="15" customHeight="1" outlineLevel="2" x14ac:dyDescent="0.2">
      <c r="C855" s="804"/>
      <c r="D855" s="106"/>
      <c r="E855" s="811"/>
      <c r="F855" s="811"/>
      <c r="G855" s="811"/>
      <c r="H855" s="811"/>
      <c r="I855" s="811"/>
      <c r="J855" s="811"/>
      <c r="K855" s="811"/>
      <c r="L855" s="811"/>
      <c r="M855" s="812"/>
      <c r="N855" s="812"/>
      <c r="O855" s="812"/>
      <c r="P855" s="813"/>
      <c r="Q855" s="813"/>
      <c r="R855" s="813"/>
      <c r="S855" s="809"/>
      <c r="V855" s="790"/>
      <c r="W855" s="790"/>
      <c r="X855" s="790"/>
      <c r="Y855" s="790"/>
      <c r="Z855" s="790"/>
      <c r="AA855" s="790"/>
      <c r="AB855" s="790"/>
      <c r="AK855" s="754"/>
      <c r="AL855" s="754"/>
      <c r="AM855" s="754"/>
      <c r="AN855" s="754"/>
      <c r="AO855" s="754"/>
      <c r="AQ855" s="810"/>
    </row>
    <row r="856" spans="1:43" s="803" customFormat="1" ht="15" customHeight="1" outlineLevel="2" x14ac:dyDescent="0.2">
      <c r="C856" s="804"/>
      <c r="D856" s="106"/>
      <c r="E856" s="95"/>
      <c r="F856" s="934" t="s">
        <v>671</v>
      </c>
      <c r="G856" s="95"/>
      <c r="H856" s="936" t="s">
        <v>394</v>
      </c>
      <c r="J856" s="936" t="s">
        <v>721</v>
      </c>
      <c r="R856" s="813"/>
      <c r="S856" s="809"/>
      <c r="V856" s="790"/>
      <c r="W856" s="790"/>
      <c r="X856" s="790"/>
      <c r="Y856" s="790"/>
      <c r="Z856" s="790"/>
      <c r="AA856" s="790"/>
      <c r="AB856" s="790"/>
      <c r="AK856" s="754"/>
      <c r="AL856" s="754"/>
      <c r="AM856" s="754"/>
      <c r="AN856" s="754"/>
      <c r="AO856" s="754"/>
      <c r="AQ856" s="810"/>
    </row>
    <row r="857" spans="1:43" s="803" customFormat="1" ht="15" customHeight="1" outlineLevel="2" x14ac:dyDescent="0.2">
      <c r="C857" s="804"/>
      <c r="D857" s="106"/>
      <c r="E857" s="95"/>
      <c r="F857" s="935"/>
      <c r="G857" s="95"/>
      <c r="H857" s="936"/>
      <c r="J857" s="936"/>
      <c r="R857" s="813"/>
      <c r="S857" s="809"/>
      <c r="V857" s="790"/>
      <c r="W857" s="790"/>
      <c r="X857" s="790"/>
      <c r="Y857" s="790"/>
      <c r="Z857" s="790"/>
      <c r="AA857" s="790"/>
      <c r="AB857" s="790"/>
      <c r="AK857" s="754"/>
      <c r="AL857" s="754"/>
      <c r="AM857" s="754"/>
      <c r="AN857" s="754"/>
      <c r="AO857" s="754"/>
      <c r="AQ857" s="810"/>
    </row>
    <row r="858" spans="1:43" s="803" customFormat="1" ht="15" customHeight="1" outlineLevel="2" x14ac:dyDescent="0.2">
      <c r="C858" s="804"/>
      <c r="D858" s="106"/>
      <c r="E858" s="875"/>
      <c r="F858" s="870">
        <f>H840</f>
        <v>1169.5800000000002</v>
      </c>
      <c r="G858" s="800" t="s">
        <v>575</v>
      </c>
      <c r="H858" s="877">
        <v>0.2</v>
      </c>
      <c r="I858" s="800" t="s">
        <v>576</v>
      </c>
      <c r="J858" s="870">
        <f>F858*H858</f>
        <v>233.91600000000005</v>
      </c>
      <c r="K858" s="800"/>
      <c r="M858" s="800"/>
      <c r="O858" s="800"/>
      <c r="R858" s="813"/>
      <c r="S858" s="809"/>
      <c r="V858" s="790"/>
      <c r="W858" s="790"/>
      <c r="X858" s="790"/>
      <c r="Y858" s="790"/>
      <c r="Z858" s="790"/>
      <c r="AA858" s="790"/>
      <c r="AB858" s="790"/>
      <c r="AK858" s="754"/>
      <c r="AL858" s="754"/>
      <c r="AM858" s="754"/>
      <c r="AN858" s="754"/>
      <c r="AO858" s="754"/>
      <c r="AQ858" s="810"/>
    </row>
    <row r="859" spans="1:43" s="803" customFormat="1" ht="15" customHeight="1" outlineLevel="2" x14ac:dyDescent="0.2">
      <c r="C859" s="804"/>
      <c r="D859" s="106"/>
      <c r="E859" s="811"/>
      <c r="F859" s="811"/>
      <c r="G859" s="811"/>
      <c r="H859" s="811"/>
      <c r="I859" s="811"/>
      <c r="J859" s="811"/>
      <c r="K859" s="811"/>
      <c r="L859" s="811"/>
      <c r="M859" s="812"/>
      <c r="N859" s="812"/>
      <c r="O859" s="812"/>
      <c r="P859" s="813"/>
      <c r="Q859" s="813"/>
      <c r="R859" s="813"/>
      <c r="S859" s="809"/>
      <c r="V859" s="790"/>
      <c r="W859" s="790"/>
      <c r="X859" s="790"/>
      <c r="Y859" s="790"/>
      <c r="Z859" s="790"/>
      <c r="AA859" s="790"/>
      <c r="AB859" s="790"/>
      <c r="AK859" s="754"/>
      <c r="AL859" s="754"/>
      <c r="AM859" s="754"/>
      <c r="AN859" s="754"/>
      <c r="AO859" s="754"/>
      <c r="AQ859" s="810"/>
    </row>
    <row r="860" spans="1:43" s="815" customFormat="1" ht="15" customHeight="1" outlineLevel="2" x14ac:dyDescent="0.25">
      <c r="A860" s="814" t="str">
        <f>D852</f>
        <v>11.1.3</v>
      </c>
      <c r="C860" s="816"/>
      <c r="D860" s="817"/>
      <c r="E860" s="818"/>
      <c r="F860" s="818"/>
      <c r="G860" s="830" t="str">
        <f>CONCATENATE(V860," ","total de"," ",X860," =")</f>
        <v>Área total de PINTURA =</v>
      </c>
      <c r="H860" s="863">
        <f>J858</f>
        <v>233.91600000000005</v>
      </c>
      <c r="I860" s="820" t="str">
        <f>P852</f>
        <v>m²</v>
      </c>
      <c r="J860" s="819"/>
      <c r="K860" s="818"/>
      <c r="L860" s="818"/>
      <c r="M860" s="821"/>
      <c r="N860" s="821"/>
      <c r="O860" s="821"/>
      <c r="P860" s="822"/>
      <c r="Q860" s="822"/>
      <c r="R860" s="822"/>
      <c r="S860" s="823"/>
      <c r="V860" s="831" t="str">
        <f>IF(P852="Unid","Quantidade",IF(P852="m","Extensão",IF(OR(P852="m²",P852="m2",P852="ha"),"Área",IF(P852="m³","Volume",IF(P852="kg","Massa",IF(P852="t","massa",IF(P852="m³xkm","transporte",IF(P852="txkm","transporte",IF(P852="gl","Quantidade",IF(P852="vb","Quantidade",IF(P852="%","percentual",IF(P852="mês","Período",""))))))))))))</f>
        <v>Área</v>
      </c>
      <c r="W860" s="824"/>
      <c r="X860" s="831" t="s">
        <v>753</v>
      </c>
      <c r="Y860" s="824"/>
      <c r="Z860" s="824"/>
      <c r="AA860" s="824"/>
      <c r="AB860" s="824"/>
      <c r="AK860" s="825"/>
      <c r="AL860" s="825"/>
      <c r="AM860" s="825"/>
      <c r="AN860" s="825"/>
      <c r="AO860" s="825"/>
      <c r="AQ860" s="826"/>
    </row>
    <row r="861" spans="1:43" s="803" customFormat="1" ht="15" customHeight="1" outlineLevel="2" x14ac:dyDescent="0.25">
      <c r="C861" s="804"/>
      <c r="D861" s="106"/>
      <c r="E861" s="818"/>
      <c r="F861" s="818"/>
      <c r="G861" s="818"/>
      <c r="H861" s="819"/>
      <c r="I861" s="820"/>
      <c r="J861" s="819"/>
      <c r="K861" s="818"/>
      <c r="L861" s="818"/>
      <c r="M861" s="821"/>
      <c r="N861" s="821"/>
      <c r="O861" s="821"/>
      <c r="P861" s="822"/>
      <c r="Q861" s="822"/>
      <c r="R861" s="822"/>
      <c r="S861" s="823"/>
      <c r="T861" s="815"/>
      <c r="U861" s="815"/>
      <c r="V861" s="824"/>
      <c r="W861" s="824"/>
      <c r="X861" s="824"/>
      <c r="Y861" s="790"/>
      <c r="Z861" s="790"/>
      <c r="AA861" s="790"/>
      <c r="AB861" s="790"/>
      <c r="AK861" s="754"/>
      <c r="AL861" s="754"/>
      <c r="AM861" s="754"/>
      <c r="AN861" s="754"/>
      <c r="AO861" s="754"/>
      <c r="AQ861" s="810"/>
    </row>
    <row r="862" spans="1:43" s="795" customFormat="1" ht="30" customHeight="1" outlineLevel="2" x14ac:dyDescent="0.2">
      <c r="C862" s="796"/>
      <c r="D862" s="797" t="s">
        <v>440</v>
      </c>
      <c r="E862" s="867" t="str">
        <f>VLOOKUP($D862,'OR - GERAL'!$D:$AB,4,FALSE)</f>
        <v>DER/Edif.</v>
      </c>
      <c r="F862" s="862">
        <f>VLOOKUP($D862,'OR - GERAL'!$D:$AB,7,FALSE)</f>
        <v>200706</v>
      </c>
      <c r="G862" s="937" t="str">
        <f>VLOOKUP($D862,'OR - GERAL'!D:AB,10,FALSE)</f>
        <v>Suporte para tabela de basquete de concreto armado Fck = 15MPa, inclusive forma, armação, lançamento e desforma</v>
      </c>
      <c r="H862" s="937"/>
      <c r="I862" s="937"/>
      <c r="J862" s="937"/>
      <c r="K862" s="937"/>
      <c r="L862" s="937"/>
      <c r="M862" s="937"/>
      <c r="N862" s="937"/>
      <c r="O862" s="937"/>
      <c r="P862" s="862" t="str">
        <f>VLOOKUP($D862,'OR - GERAL'!$D:$AB,13,FALSE)</f>
        <v>unid</v>
      </c>
      <c r="Q862" s="798"/>
      <c r="R862" s="798"/>
      <c r="S862" s="799"/>
      <c r="V862" s="800"/>
      <c r="W862" s="800"/>
      <c r="X862" s="800"/>
      <c r="Y862" s="800"/>
      <c r="Z862" s="800"/>
      <c r="AA862" s="800"/>
      <c r="AB862" s="800"/>
      <c r="AK862" s="801"/>
      <c r="AL862" s="801"/>
      <c r="AM862" s="801"/>
      <c r="AN862" s="801"/>
      <c r="AO862" s="801"/>
      <c r="AQ862" s="802"/>
    </row>
    <row r="863" spans="1:43" s="803" customFormat="1" ht="15" customHeight="1" outlineLevel="2" x14ac:dyDescent="0.2">
      <c r="C863" s="804"/>
      <c r="D863" s="805"/>
      <c r="E863" s="805"/>
      <c r="F863" s="806"/>
      <c r="G863" s="807"/>
      <c r="H863" s="807"/>
      <c r="I863" s="807"/>
      <c r="J863" s="807"/>
      <c r="K863" s="807"/>
      <c r="L863" s="807"/>
      <c r="M863" s="807"/>
      <c r="N863" s="807"/>
      <c r="O863" s="807"/>
      <c r="P863" s="808"/>
      <c r="Q863" s="808"/>
      <c r="R863" s="808"/>
      <c r="S863" s="809"/>
      <c r="V863" s="790"/>
      <c r="W863" s="790"/>
      <c r="X863" s="790"/>
      <c r="Y863" s="790"/>
      <c r="Z863" s="790"/>
      <c r="AA863" s="790"/>
      <c r="AB863" s="790"/>
      <c r="AK863" s="754"/>
      <c r="AL863" s="754"/>
      <c r="AM863" s="754"/>
      <c r="AN863" s="754"/>
      <c r="AO863" s="754"/>
      <c r="AQ863" s="810"/>
    </row>
    <row r="864" spans="1:43" s="803" customFormat="1" ht="15" customHeight="1" outlineLevel="2" x14ac:dyDescent="0.2">
      <c r="C864" s="804"/>
      <c r="D864" s="106"/>
      <c r="E864" s="874" t="s">
        <v>722</v>
      </c>
      <c r="F864" s="835"/>
      <c r="G864" s="812"/>
      <c r="H864" s="812"/>
      <c r="I864" s="812"/>
      <c r="J864" s="812"/>
      <c r="K864" s="812"/>
      <c r="L864" s="812"/>
      <c r="M864" s="812"/>
      <c r="N864" s="812"/>
      <c r="O864" s="812"/>
      <c r="P864" s="813"/>
      <c r="Q864" s="813"/>
      <c r="R864" s="813"/>
      <c r="S864" s="809"/>
      <c r="V864" s="790"/>
      <c r="W864" s="790"/>
      <c r="X864" s="790"/>
      <c r="Y864" s="790"/>
      <c r="Z864" s="790"/>
      <c r="AA864" s="790"/>
      <c r="AB864" s="790"/>
      <c r="AK864" s="754"/>
      <c r="AL864" s="754"/>
      <c r="AM864" s="754"/>
      <c r="AN864" s="754"/>
      <c r="AO864" s="754"/>
      <c r="AQ864" s="810"/>
    </row>
    <row r="865" spans="1:43" s="803" customFormat="1" ht="15" customHeight="1" outlineLevel="2" x14ac:dyDescent="0.2">
      <c r="C865" s="804"/>
      <c r="D865" s="106"/>
      <c r="E865" s="811"/>
      <c r="F865" s="811"/>
      <c r="G865" s="811"/>
      <c r="H865" s="811"/>
      <c r="I865" s="811"/>
      <c r="J865" s="811"/>
      <c r="K865" s="811"/>
      <c r="L865" s="811"/>
      <c r="M865" s="812"/>
      <c r="N865" s="812"/>
      <c r="O865" s="812"/>
      <c r="P865" s="813"/>
      <c r="Q865" s="813"/>
      <c r="R865" s="813"/>
      <c r="S865" s="809"/>
      <c r="V865" s="790"/>
      <c r="W865" s="790"/>
      <c r="X865" s="790"/>
      <c r="Y865" s="790"/>
      <c r="Z865" s="790"/>
      <c r="AA865" s="790"/>
      <c r="AB865" s="790"/>
      <c r="AK865" s="754"/>
      <c r="AL865" s="754"/>
      <c r="AM865" s="754"/>
      <c r="AN865" s="754"/>
      <c r="AO865" s="754"/>
      <c r="AQ865" s="810"/>
    </row>
    <row r="866" spans="1:43" s="815" customFormat="1" ht="15" customHeight="1" outlineLevel="2" x14ac:dyDescent="0.25">
      <c r="A866" s="814" t="str">
        <f>D862</f>
        <v>11.1.4</v>
      </c>
      <c r="C866" s="816"/>
      <c r="D866" s="817"/>
      <c r="E866" s="818"/>
      <c r="F866" s="818"/>
      <c r="G866" s="830" t="str">
        <f>CONCATENATE(V866," ","total de"," ",X866," =")</f>
        <v>Quantidade total de SUPORTE =</v>
      </c>
      <c r="H866" s="863">
        <v>4</v>
      </c>
      <c r="I866" s="820" t="str">
        <f>P862</f>
        <v>unid</v>
      </c>
      <c r="J866" s="819"/>
      <c r="K866" s="818"/>
      <c r="L866" s="818"/>
      <c r="M866" s="821"/>
      <c r="N866" s="821"/>
      <c r="O866" s="821"/>
      <c r="P866" s="822"/>
      <c r="Q866" s="822"/>
      <c r="R866" s="822"/>
      <c r="S866" s="823"/>
      <c r="V866" s="831" t="str">
        <f>IF(P862="Unid","Quantidade",IF(P862="m","Extensão",IF(OR(P862="m²",P862="m2",P862="ha"),"Área",IF(P862="m³","Volume",IF(P862="kg","Massa",IF(P862="t","massa",IF(P862="m³xkm","transporte",IF(P862="txkm","transporte",IF(P862="gl","Quantidade",IF(P862="vb","Quantidade",IF(P862="%","percentual",IF(P862="mês","Período",""))))))))))))</f>
        <v>Quantidade</v>
      </c>
      <c r="W866" s="824"/>
      <c r="X866" s="831" t="s">
        <v>752</v>
      </c>
      <c r="Y866" s="824"/>
      <c r="Z866" s="824"/>
      <c r="AA866" s="824"/>
      <c r="AB866" s="824"/>
      <c r="AK866" s="825"/>
      <c r="AL866" s="825"/>
      <c r="AM866" s="825"/>
      <c r="AN866" s="825"/>
      <c r="AO866" s="825"/>
      <c r="AQ866" s="826"/>
    </row>
    <row r="867" spans="1:43" s="803" customFormat="1" ht="15" customHeight="1" outlineLevel="2" x14ac:dyDescent="0.25">
      <c r="C867" s="804"/>
      <c r="D867" s="106"/>
      <c r="E867" s="818"/>
      <c r="F867" s="818"/>
      <c r="G867" s="818"/>
      <c r="H867" s="819"/>
      <c r="I867" s="820"/>
      <c r="J867" s="819"/>
      <c r="K867" s="818"/>
      <c r="L867" s="818"/>
      <c r="M867" s="821"/>
      <c r="N867" s="821"/>
      <c r="O867" s="821"/>
      <c r="P867" s="822"/>
      <c r="Q867" s="822"/>
      <c r="R867" s="822"/>
      <c r="S867" s="823"/>
      <c r="T867" s="815"/>
      <c r="U867" s="815"/>
      <c r="V867" s="824"/>
      <c r="W867" s="824"/>
      <c r="X867" s="824"/>
      <c r="Y867" s="790"/>
      <c r="Z867" s="790"/>
      <c r="AA867" s="790"/>
      <c r="AB867" s="790"/>
      <c r="AK867" s="754"/>
      <c r="AL867" s="754"/>
      <c r="AM867" s="754"/>
      <c r="AN867" s="754"/>
      <c r="AO867" s="754"/>
      <c r="AQ867" s="810"/>
    </row>
    <row r="868" spans="1:43" s="795" customFormat="1" ht="30" customHeight="1" outlineLevel="2" x14ac:dyDescent="0.2">
      <c r="C868" s="796"/>
      <c r="D868" s="797" t="s">
        <v>441</v>
      </c>
      <c r="E868" s="867" t="str">
        <f>VLOOKUP($D868,'OR - GERAL'!$D:$AB,4,FALSE)</f>
        <v>DER/Edif.</v>
      </c>
      <c r="F868" s="862" t="str">
        <f>VLOOKUP($D868,'OR - GERAL'!$D:$AB,7,FALSE)</f>
        <v>200707</v>
      </c>
      <c r="G868" s="937" t="str">
        <f>VLOOKUP($D868,'OR - GERAL'!D:AB,10,FALSE)</f>
        <v>Trave para futebol de salão de tubo de ferro galvanizado 3", com recuo, removível, dimensões oficiais 3x2m</v>
      </c>
      <c r="H868" s="937"/>
      <c r="I868" s="937"/>
      <c r="J868" s="937"/>
      <c r="K868" s="937"/>
      <c r="L868" s="937"/>
      <c r="M868" s="937"/>
      <c r="N868" s="937"/>
      <c r="O868" s="937"/>
      <c r="P868" s="862" t="str">
        <f>VLOOKUP($D868,'OR - GERAL'!$D:$AB,13,FALSE)</f>
        <v>unid</v>
      </c>
      <c r="Q868" s="798"/>
      <c r="R868" s="798"/>
      <c r="S868" s="799"/>
      <c r="V868" s="800"/>
      <c r="W868" s="800"/>
      <c r="X868" s="800"/>
      <c r="Y868" s="800"/>
      <c r="Z868" s="800"/>
      <c r="AA868" s="800"/>
      <c r="AB868" s="800"/>
      <c r="AK868" s="801"/>
      <c r="AL868" s="801"/>
      <c r="AM868" s="801"/>
      <c r="AN868" s="801"/>
      <c r="AO868" s="801"/>
      <c r="AQ868" s="802"/>
    </row>
    <row r="869" spans="1:43" s="803" customFormat="1" ht="15" customHeight="1" outlineLevel="2" x14ac:dyDescent="0.2">
      <c r="C869" s="804"/>
      <c r="D869" s="805"/>
      <c r="E869" s="805"/>
      <c r="F869" s="806"/>
      <c r="G869" s="807"/>
      <c r="H869" s="807"/>
      <c r="I869" s="807"/>
      <c r="J869" s="807"/>
      <c r="K869" s="807"/>
      <c r="L869" s="807"/>
      <c r="M869" s="807"/>
      <c r="N869" s="807"/>
      <c r="O869" s="807"/>
      <c r="P869" s="808"/>
      <c r="Q869" s="808"/>
      <c r="R869" s="808"/>
      <c r="S869" s="809"/>
      <c r="V869" s="790"/>
      <c r="W869" s="790"/>
      <c r="X869" s="790"/>
      <c r="Y869" s="790"/>
      <c r="Z869" s="790"/>
      <c r="AA869" s="790"/>
      <c r="AB869" s="790"/>
      <c r="AK869" s="754"/>
      <c r="AL869" s="754"/>
      <c r="AM869" s="754"/>
      <c r="AN869" s="754"/>
      <c r="AO869" s="754"/>
      <c r="AQ869" s="810"/>
    </row>
    <row r="870" spans="1:43" s="803" customFormat="1" ht="15" customHeight="1" outlineLevel="2" x14ac:dyDescent="0.2">
      <c r="C870" s="804"/>
      <c r="D870" s="106"/>
      <c r="E870" s="874" t="s">
        <v>723</v>
      </c>
      <c r="F870" s="835"/>
      <c r="G870" s="812"/>
      <c r="H870" s="812"/>
      <c r="I870" s="812"/>
      <c r="J870" s="812"/>
      <c r="K870" s="812"/>
      <c r="L870" s="812"/>
      <c r="M870" s="812"/>
      <c r="N870" s="812"/>
      <c r="O870" s="812"/>
      <c r="P870" s="813"/>
      <c r="Q870" s="813"/>
      <c r="R870" s="813"/>
      <c r="S870" s="809"/>
      <c r="V870" s="790"/>
      <c r="W870" s="790"/>
      <c r="X870" s="790"/>
      <c r="Y870" s="790"/>
      <c r="Z870" s="790"/>
      <c r="AA870" s="790"/>
      <c r="AB870" s="790"/>
      <c r="AK870" s="754"/>
      <c r="AL870" s="754"/>
      <c r="AM870" s="754"/>
      <c r="AN870" s="754"/>
      <c r="AO870" s="754"/>
      <c r="AQ870" s="810"/>
    </row>
    <row r="871" spans="1:43" s="803" customFormat="1" ht="15" customHeight="1" outlineLevel="2" x14ac:dyDescent="0.2">
      <c r="C871" s="804"/>
      <c r="D871" s="106"/>
      <c r="E871" s="811"/>
      <c r="F871" s="811"/>
      <c r="G871" s="811"/>
      <c r="H871" s="811"/>
      <c r="I871" s="811"/>
      <c r="J871" s="811"/>
      <c r="K871" s="811"/>
      <c r="L871" s="811"/>
      <c r="M871" s="812"/>
      <c r="N871" s="812"/>
      <c r="O871" s="812"/>
      <c r="P871" s="813"/>
      <c r="Q871" s="813"/>
      <c r="R871" s="813"/>
      <c r="S871" s="809"/>
      <c r="V871" s="790"/>
      <c r="W871" s="790"/>
      <c r="X871" s="790"/>
      <c r="Y871" s="790"/>
      <c r="Z871" s="790"/>
      <c r="AA871" s="790"/>
      <c r="AB871" s="790"/>
      <c r="AK871" s="754"/>
      <c r="AL871" s="754"/>
      <c r="AM871" s="754"/>
      <c r="AN871" s="754"/>
      <c r="AO871" s="754"/>
      <c r="AQ871" s="810"/>
    </row>
    <row r="872" spans="1:43" s="815" customFormat="1" ht="15" customHeight="1" outlineLevel="2" x14ac:dyDescent="0.25">
      <c r="A872" s="814" t="str">
        <f>D868</f>
        <v>11.1.5</v>
      </c>
      <c r="C872" s="816"/>
      <c r="D872" s="817"/>
      <c r="E872" s="818"/>
      <c r="F872" s="818"/>
      <c r="G872" s="830"/>
      <c r="H872" s="863">
        <v>4</v>
      </c>
      <c r="I872" s="820" t="str">
        <f>P868</f>
        <v>unid</v>
      </c>
      <c r="J872" s="819"/>
      <c r="K872" s="818"/>
      <c r="L872" s="818"/>
      <c r="M872" s="821"/>
      <c r="N872" s="821"/>
      <c r="O872" s="821"/>
      <c r="P872" s="822"/>
      <c r="Q872" s="822"/>
      <c r="R872" s="822"/>
      <c r="S872" s="823"/>
      <c r="V872" s="831" t="str">
        <f>IF(P868="Unid","Quantidade",IF(P868="m","Extensão",IF(OR(P868="m²",P868="m2",P868="ha"),"Área",IF(P868="m³","Volume",IF(P868="kg","Massa",IF(P868="t","massa",IF(P868="m³xkm","transporte",IF(P868="txkm","transporte",IF(P868="gl","Quantidade",IF(P868="vb","Quantidade",IF(P868="%","percentual",IF(P868="mês","Período",""))))))))))))</f>
        <v>Quantidade</v>
      </c>
      <c r="W872" s="824"/>
      <c r="X872" s="831" t="e">
        <f ca="1">_xlfn.TEXTBEFORE(G868," ")</f>
        <v>#NAME?</v>
      </c>
      <c r="Y872" s="824"/>
      <c r="Z872" s="824"/>
      <c r="AA872" s="824"/>
      <c r="AB872" s="824"/>
      <c r="AK872" s="825"/>
      <c r="AL872" s="825"/>
      <c r="AM872" s="825"/>
      <c r="AN872" s="825"/>
      <c r="AO872" s="825"/>
      <c r="AQ872" s="826"/>
    </row>
    <row r="873" spans="1:43" s="803" customFormat="1" ht="15" customHeight="1" outlineLevel="2" x14ac:dyDescent="0.25">
      <c r="C873" s="804"/>
      <c r="D873" s="106"/>
      <c r="E873" s="818"/>
      <c r="F873" s="818"/>
      <c r="G873" s="818"/>
      <c r="H873" s="819"/>
      <c r="I873" s="820"/>
      <c r="J873" s="819"/>
      <c r="K873" s="818"/>
      <c r="L873" s="818"/>
      <c r="M873" s="821"/>
      <c r="N873" s="821"/>
      <c r="O873" s="821"/>
      <c r="P873" s="822"/>
      <c r="Q873" s="822"/>
      <c r="R873" s="822"/>
      <c r="S873" s="823"/>
      <c r="T873" s="815"/>
      <c r="U873" s="815"/>
      <c r="V873" s="824"/>
      <c r="W873" s="824"/>
      <c r="X873" s="824"/>
      <c r="Y873" s="790"/>
      <c r="Z873" s="790"/>
      <c r="AA873" s="790"/>
      <c r="AB873" s="790"/>
      <c r="AK873" s="754"/>
      <c r="AL873" s="754"/>
      <c r="AM873" s="754"/>
      <c r="AN873" s="754"/>
      <c r="AO873" s="754"/>
      <c r="AQ873" s="810"/>
    </row>
    <row r="874" spans="1:43" s="795" customFormat="1" ht="30" customHeight="1" outlineLevel="2" x14ac:dyDescent="0.2">
      <c r="C874" s="796"/>
      <c r="D874" s="797" t="s">
        <v>442</v>
      </c>
      <c r="E874" s="867" t="str">
        <f>VLOOKUP($D874,'OR - GERAL'!$D:$AB,4,FALSE)</f>
        <v>SINAPI-ES</v>
      </c>
      <c r="F874" s="862" t="str">
        <f>VLOOKUP($D874,'OR - GERAL'!$D:$AB,7,FALSE)</f>
        <v>103769</v>
      </c>
      <c r="G874" s="937" t="str">
        <f>VLOOKUP($D874,'OR - GERAL'!D:AB,10,FALSE)</f>
        <v>par de tabelas de basquete de compensado naval, com aros e redes - fornecimento e instalação. af_03/2022</v>
      </c>
      <c r="H874" s="937"/>
      <c r="I874" s="937"/>
      <c r="J874" s="937"/>
      <c r="K874" s="937"/>
      <c r="L874" s="937"/>
      <c r="M874" s="937"/>
      <c r="N874" s="937"/>
      <c r="O874" s="937"/>
      <c r="P874" s="862" t="str">
        <f>VLOOKUP($D874,'OR - GERAL'!$D:$AB,13,FALSE)</f>
        <v>unid</v>
      </c>
      <c r="Q874" s="798"/>
      <c r="R874" s="798"/>
      <c r="S874" s="799"/>
      <c r="V874" s="800"/>
      <c r="W874" s="800"/>
      <c r="X874" s="800"/>
      <c r="Y874" s="800"/>
      <c r="Z874" s="800"/>
      <c r="AA874" s="800"/>
      <c r="AB874" s="800"/>
      <c r="AK874" s="801"/>
      <c r="AL874" s="801"/>
      <c r="AM874" s="801"/>
      <c r="AN874" s="801"/>
      <c r="AO874" s="801"/>
      <c r="AQ874" s="802"/>
    </row>
    <row r="875" spans="1:43" s="803" customFormat="1" ht="15" customHeight="1" outlineLevel="2" x14ac:dyDescent="0.2">
      <c r="C875" s="804"/>
      <c r="D875" s="805"/>
      <c r="E875" s="805"/>
      <c r="F875" s="806"/>
      <c r="G875" s="807"/>
      <c r="H875" s="807"/>
      <c r="I875" s="807"/>
      <c r="J875" s="807"/>
      <c r="K875" s="807"/>
      <c r="L875" s="807"/>
      <c r="M875" s="807"/>
      <c r="N875" s="807"/>
      <c r="O875" s="807"/>
      <c r="P875" s="808"/>
      <c r="Q875" s="808"/>
      <c r="R875" s="808"/>
      <c r="S875" s="809"/>
      <c r="V875" s="790"/>
      <c r="W875" s="790"/>
      <c r="X875" s="790"/>
      <c r="Y875" s="790"/>
      <c r="Z875" s="790"/>
      <c r="AA875" s="790"/>
      <c r="AB875" s="790"/>
      <c r="AK875" s="754"/>
      <c r="AL875" s="754"/>
      <c r="AM875" s="754"/>
      <c r="AN875" s="754"/>
      <c r="AO875" s="754"/>
      <c r="AQ875" s="810"/>
    </row>
    <row r="876" spans="1:43" s="803" customFormat="1" ht="15" customHeight="1" outlineLevel="2" x14ac:dyDescent="0.2">
      <c r="C876" s="804"/>
      <c r="D876" s="106"/>
      <c r="E876" s="874" t="s">
        <v>724</v>
      </c>
      <c r="F876" s="835"/>
      <c r="G876" s="812"/>
      <c r="H876" s="812"/>
      <c r="I876" s="812"/>
      <c r="J876" s="812"/>
      <c r="K876" s="812"/>
      <c r="L876" s="812"/>
      <c r="M876" s="812"/>
      <c r="N876" s="812"/>
      <c r="O876" s="812"/>
      <c r="P876" s="813"/>
      <c r="Q876" s="813"/>
      <c r="R876" s="813"/>
      <c r="S876" s="809"/>
      <c r="V876" s="790"/>
      <c r="W876" s="790"/>
      <c r="X876" s="790"/>
      <c r="Y876" s="790"/>
      <c r="Z876" s="790"/>
      <c r="AA876" s="790"/>
      <c r="AB876" s="790"/>
      <c r="AK876" s="754"/>
      <c r="AL876" s="754"/>
      <c r="AM876" s="754"/>
      <c r="AN876" s="754"/>
      <c r="AO876" s="754"/>
      <c r="AQ876" s="810"/>
    </row>
    <row r="877" spans="1:43" s="803" customFormat="1" ht="15" customHeight="1" outlineLevel="2" x14ac:dyDescent="0.2">
      <c r="C877" s="804"/>
      <c r="D877" s="106"/>
      <c r="E877" s="811"/>
      <c r="F877" s="811"/>
      <c r="G877" s="811"/>
      <c r="H877" s="811"/>
      <c r="I877" s="811"/>
      <c r="J877" s="811"/>
      <c r="K877" s="811"/>
      <c r="L877" s="811"/>
      <c r="M877" s="812"/>
      <c r="N877" s="812"/>
      <c r="O877" s="812"/>
      <c r="P877" s="813"/>
      <c r="Q877" s="813"/>
      <c r="R877" s="813"/>
      <c r="S877" s="809"/>
      <c r="V877" s="790"/>
      <c r="W877" s="790"/>
      <c r="X877" s="790"/>
      <c r="Y877" s="790"/>
      <c r="Z877" s="790"/>
      <c r="AA877" s="790"/>
      <c r="AB877" s="790"/>
      <c r="AK877" s="754"/>
      <c r="AL877" s="754"/>
      <c r="AM877" s="754"/>
      <c r="AN877" s="754"/>
      <c r="AO877" s="754"/>
      <c r="AQ877" s="810"/>
    </row>
    <row r="878" spans="1:43" s="815" customFormat="1" ht="15" customHeight="1" outlineLevel="2" x14ac:dyDescent="0.25">
      <c r="A878" s="814" t="str">
        <f>D874</f>
        <v>11.1.6</v>
      </c>
      <c r="C878" s="816"/>
      <c r="D878" s="817"/>
      <c r="E878" s="818"/>
      <c r="F878" s="818"/>
      <c r="G878" s="830"/>
      <c r="H878" s="863">
        <v>2</v>
      </c>
      <c r="I878" s="820" t="str">
        <f>P874</f>
        <v>unid</v>
      </c>
      <c r="J878" s="819"/>
      <c r="K878" s="818"/>
      <c r="L878" s="818"/>
      <c r="M878" s="821"/>
      <c r="N878" s="821"/>
      <c r="O878" s="821"/>
      <c r="P878" s="822"/>
      <c r="Q878" s="822"/>
      <c r="R878" s="822"/>
      <c r="S878" s="823"/>
      <c r="V878" s="831" t="str">
        <f>IF(P874="Unid","Quantidade",IF(P874="m","Extensão",IF(OR(P874="m²",P874="m2",P874="ha"),"Área",IF(P874="m³","Volume",IF(P874="kg","Massa",IF(P874="t","massa",IF(P874="m³xkm","transporte",IF(P874="txkm","transporte",IF(P874="gl","Quantidade",IF(P874="vb","Quantidade",IF(P874="%","percentual",IF(P874="mês","Período",""))))))))))))</f>
        <v>Quantidade</v>
      </c>
      <c r="W878" s="824"/>
      <c r="X878" s="831" t="e">
        <f ca="1">_xlfn.TEXTBEFORE(G874," ")</f>
        <v>#NAME?</v>
      </c>
      <c r="Y878" s="824"/>
      <c r="Z878" s="824"/>
      <c r="AA878" s="824"/>
      <c r="AB878" s="824"/>
      <c r="AK878" s="825"/>
      <c r="AL878" s="825"/>
      <c r="AM878" s="825"/>
      <c r="AN878" s="825"/>
      <c r="AO878" s="825"/>
      <c r="AQ878" s="826"/>
    </row>
    <row r="879" spans="1:43" s="803" customFormat="1" ht="15" customHeight="1" outlineLevel="2" x14ac:dyDescent="0.25">
      <c r="C879" s="804"/>
      <c r="D879" s="106"/>
      <c r="E879" s="818"/>
      <c r="F879" s="818"/>
      <c r="G879" s="818"/>
      <c r="H879" s="819"/>
      <c r="I879" s="820"/>
      <c r="J879" s="819"/>
      <c r="K879" s="818"/>
      <c r="L879" s="818"/>
      <c r="M879" s="821"/>
      <c r="N879" s="821"/>
      <c r="O879" s="821"/>
      <c r="P879" s="822"/>
      <c r="Q879" s="822"/>
      <c r="R879" s="822"/>
      <c r="S879" s="823"/>
      <c r="T879" s="815"/>
      <c r="U879" s="815"/>
      <c r="V879" s="824"/>
      <c r="W879" s="824"/>
      <c r="X879" s="824"/>
      <c r="Y879" s="790"/>
      <c r="Z879" s="790"/>
      <c r="AA879" s="790"/>
      <c r="AB879" s="790"/>
      <c r="AK879" s="754"/>
      <c r="AL879" s="754"/>
      <c r="AM879" s="754"/>
      <c r="AN879" s="754"/>
      <c r="AO879" s="754"/>
      <c r="AQ879" s="810"/>
    </row>
    <row r="880" spans="1:43" s="795" customFormat="1" ht="30" customHeight="1" outlineLevel="2" x14ac:dyDescent="0.2">
      <c r="C880" s="796"/>
      <c r="D880" s="797" t="s">
        <v>443</v>
      </c>
      <c r="E880" s="867" t="str">
        <f>VLOOKUP($D880,'OR - GERAL'!$D:$AB,4,FALSE)</f>
        <v>DER/Edif.</v>
      </c>
      <c r="F880" s="862" t="str">
        <f>VLOOKUP($D880,'OR - GERAL'!$D:$AB,7,FALSE)</f>
        <v>200711</v>
      </c>
      <c r="G880" s="937" t="str">
        <f>VLOOKUP($D880,'OR - GERAL'!D:AB,10,FALSE)</f>
        <v>Alambrado com tela fio 12, malha de 1", tubos de ferro galvanizado verticais de 2" e tubos de ferro galvanizado horizontais de 1" soldados nas partes superior e inferior, inclusive portão</v>
      </c>
      <c r="H880" s="937"/>
      <c r="I880" s="937"/>
      <c r="J880" s="937"/>
      <c r="K880" s="937"/>
      <c r="L880" s="937"/>
      <c r="M880" s="937"/>
      <c r="N880" s="937"/>
      <c r="O880" s="937"/>
      <c r="P880" s="862" t="str">
        <f>VLOOKUP($D880,'OR - GERAL'!$D:$AB,13,FALSE)</f>
        <v>m²</v>
      </c>
      <c r="Q880" s="798"/>
      <c r="R880" s="798"/>
      <c r="S880" s="799"/>
      <c r="V880" s="800"/>
      <c r="W880" s="800"/>
      <c r="X880" s="800"/>
      <c r="Y880" s="800"/>
      <c r="Z880" s="800"/>
      <c r="AA880" s="800"/>
      <c r="AB880" s="800"/>
      <c r="AK880" s="801"/>
      <c r="AL880" s="801"/>
      <c r="AM880" s="801"/>
      <c r="AN880" s="801"/>
      <c r="AO880" s="801"/>
      <c r="AQ880" s="802"/>
    </row>
    <row r="881" spans="1:43" s="803" customFormat="1" ht="15" customHeight="1" outlineLevel="2" x14ac:dyDescent="0.2">
      <c r="C881" s="804"/>
      <c r="D881" s="805"/>
      <c r="E881" s="805"/>
      <c r="F881" s="806"/>
      <c r="G881" s="807"/>
      <c r="H881" s="807"/>
      <c r="I881" s="807"/>
      <c r="J881" s="807"/>
      <c r="K881" s="807"/>
      <c r="L881" s="807"/>
      <c r="M881" s="807"/>
      <c r="N881" s="807"/>
      <c r="O881" s="807"/>
      <c r="P881" s="808"/>
      <c r="Q881" s="808"/>
      <c r="R881" s="808"/>
      <c r="S881" s="809"/>
      <c r="V881" s="790"/>
      <c r="W881" s="790"/>
      <c r="X881" s="790"/>
      <c r="Y881" s="790"/>
      <c r="Z881" s="790"/>
      <c r="AA881" s="790"/>
      <c r="AB881" s="790"/>
      <c r="AK881" s="754"/>
      <c r="AL881" s="754"/>
      <c r="AM881" s="754"/>
      <c r="AN881" s="754"/>
      <c r="AO881" s="754"/>
      <c r="AQ881" s="810"/>
    </row>
    <row r="882" spans="1:43" s="803" customFormat="1" ht="15" customHeight="1" outlineLevel="2" x14ac:dyDescent="0.2">
      <c r="C882" s="804"/>
      <c r="D882" s="106"/>
      <c r="E882" s="874" t="s">
        <v>725</v>
      </c>
      <c r="F882" s="835"/>
      <c r="G882" s="812"/>
      <c r="H882" s="812"/>
      <c r="I882" s="812"/>
      <c r="J882" s="812"/>
      <c r="K882" s="812"/>
      <c r="L882" s="812"/>
      <c r="M882" s="812"/>
      <c r="N882" s="812"/>
      <c r="O882" s="812"/>
      <c r="P882" s="813"/>
      <c r="Q882" s="813"/>
      <c r="R882" s="813"/>
      <c r="S882" s="809"/>
      <c r="V882" s="790"/>
      <c r="W882" s="790"/>
      <c r="X882" s="790"/>
      <c r="Y882" s="790"/>
      <c r="Z882" s="790"/>
      <c r="AA882" s="790"/>
      <c r="AB882" s="790"/>
      <c r="AK882" s="754"/>
      <c r="AL882" s="754"/>
      <c r="AM882" s="754"/>
      <c r="AN882" s="754"/>
      <c r="AO882" s="754"/>
      <c r="AQ882" s="810"/>
    </row>
    <row r="883" spans="1:43" s="803" customFormat="1" ht="15" customHeight="1" outlineLevel="2" x14ac:dyDescent="0.2">
      <c r="C883" s="804"/>
      <c r="D883" s="106"/>
      <c r="E883" s="811"/>
      <c r="F883" s="811"/>
      <c r="G883" s="811"/>
      <c r="H883" s="811"/>
      <c r="I883" s="811"/>
      <c r="J883" s="811"/>
      <c r="K883" s="811"/>
      <c r="L883" s="811"/>
      <c r="M883" s="812"/>
      <c r="N883" s="812"/>
      <c r="O883" s="812"/>
      <c r="P883" s="813"/>
      <c r="Q883" s="813"/>
      <c r="R883" s="813"/>
      <c r="S883" s="809"/>
      <c r="V883" s="790"/>
      <c r="W883" s="790"/>
      <c r="X883" s="790"/>
      <c r="Y883" s="790"/>
      <c r="Z883" s="790"/>
      <c r="AA883" s="790"/>
      <c r="AB883" s="790"/>
      <c r="AK883" s="754"/>
      <c r="AL883" s="754"/>
      <c r="AM883" s="754"/>
      <c r="AN883" s="754"/>
      <c r="AO883" s="754"/>
      <c r="AQ883" s="810"/>
    </row>
    <row r="884" spans="1:43" s="815" customFormat="1" ht="15" customHeight="1" outlineLevel="2" x14ac:dyDescent="0.25">
      <c r="A884" s="814" t="str">
        <f>D880</f>
        <v>11.1.7</v>
      </c>
      <c r="C884" s="816"/>
      <c r="D884" s="817"/>
      <c r="E884" s="818"/>
      <c r="F884" s="818"/>
      <c r="G884" s="830"/>
      <c r="H884" s="863">
        <v>988.97</v>
      </c>
      <c r="I884" s="820" t="str">
        <f>P880</f>
        <v>m²</v>
      </c>
      <c r="J884" s="819"/>
      <c r="K884" s="818"/>
      <c r="L884" s="818"/>
      <c r="M884" s="821"/>
      <c r="N884" s="821"/>
      <c r="O884" s="821"/>
      <c r="P884" s="822"/>
      <c r="Q884" s="822"/>
      <c r="R884" s="822"/>
      <c r="S884" s="823"/>
      <c r="V884" s="831" t="str">
        <f>IF(P880="Unid","Quantidade",IF(P880="m","Extensão",IF(OR(P880="m²",P880="m2",P880="ha"),"Área",IF(P880="m³","Volume",IF(P880="kg","Massa",IF(P880="t","massa",IF(P880="m³xkm","transporte",IF(P880="txkm","transporte",IF(P880="gl","Quantidade",IF(P880="vb","Quantidade",IF(P880="%","percentual",IF(P880="mês","Período",""))))))))))))</f>
        <v>Área</v>
      </c>
      <c r="W884" s="824"/>
      <c r="X884" s="831" t="e">
        <f ca="1">_xlfn.TEXTBEFORE(G880," ")</f>
        <v>#NAME?</v>
      </c>
      <c r="Y884" s="824"/>
      <c r="Z884" s="824"/>
      <c r="AA884" s="824"/>
      <c r="AB884" s="824"/>
      <c r="AK884" s="825"/>
      <c r="AL884" s="825"/>
      <c r="AM884" s="825"/>
      <c r="AN884" s="825"/>
      <c r="AO884" s="825"/>
      <c r="AQ884" s="826"/>
    </row>
    <row r="885" spans="1:43" s="803" customFormat="1" ht="15" customHeight="1" outlineLevel="2" x14ac:dyDescent="0.25">
      <c r="C885" s="804"/>
      <c r="D885" s="106"/>
      <c r="E885" s="818"/>
      <c r="F885" s="818"/>
      <c r="G885" s="818"/>
      <c r="H885" s="819"/>
      <c r="I885" s="820"/>
      <c r="J885" s="819"/>
      <c r="K885" s="818"/>
      <c r="L885" s="818"/>
      <c r="M885" s="821"/>
      <c r="N885" s="821"/>
      <c r="O885" s="821"/>
      <c r="P885" s="822"/>
      <c r="Q885" s="822"/>
      <c r="R885" s="822"/>
      <c r="S885" s="823"/>
      <c r="T885" s="815"/>
      <c r="U885" s="815"/>
      <c r="V885" s="824"/>
      <c r="W885" s="824"/>
      <c r="X885" s="824"/>
      <c r="Y885" s="790"/>
      <c r="Z885" s="790"/>
      <c r="AA885" s="790"/>
      <c r="AB885" s="790"/>
      <c r="AK885" s="754"/>
      <c r="AL885" s="754"/>
      <c r="AM885" s="754"/>
      <c r="AN885" s="754"/>
      <c r="AO885" s="754"/>
      <c r="AQ885" s="810"/>
    </row>
    <row r="886" spans="1:43" s="435" customFormat="1" ht="18" customHeight="1" outlineLevel="1" x14ac:dyDescent="0.2">
      <c r="C886" s="560"/>
      <c r="D886" s="791" t="s">
        <v>142</v>
      </c>
      <c r="E886" s="860" t="str">
        <f>VLOOKUP($D886,'OR - GERAL'!D:AB,10,FALSE)</f>
        <v>Área para academia</v>
      </c>
      <c r="F886" s="791"/>
      <c r="G886" s="792"/>
      <c r="H886" s="791"/>
      <c r="I886" s="791"/>
      <c r="J886" s="793"/>
      <c r="K886" s="793"/>
      <c r="L886" s="793"/>
      <c r="M886" s="792"/>
      <c r="N886" s="792"/>
      <c r="O886" s="792"/>
      <c r="P886" s="794"/>
      <c r="Q886" s="794"/>
      <c r="R886" s="794"/>
      <c r="S886" s="442"/>
      <c r="V886" s="453"/>
      <c r="W886" s="453"/>
      <c r="X886" s="453"/>
      <c r="Y886" s="453"/>
      <c r="Z886" s="453"/>
      <c r="AA886" s="453"/>
      <c r="AB886" s="453"/>
      <c r="AK886" s="119"/>
      <c r="AL886" s="119"/>
      <c r="AM886" s="119"/>
      <c r="AN886" s="119"/>
      <c r="AO886" s="119"/>
      <c r="AQ886" s="439"/>
    </row>
    <row r="887" spans="1:43" s="795" customFormat="1" ht="42" customHeight="1" outlineLevel="2" x14ac:dyDescent="0.2">
      <c r="C887" s="796"/>
      <c r="D887" s="797" t="s">
        <v>444</v>
      </c>
      <c r="E887" s="867" t="str">
        <f>VLOOKUP($D887,'OR - GERAL'!$D:$AB,4,FALSE)</f>
        <v>SCORIO</v>
      </c>
      <c r="F887" s="862" t="str">
        <f>VLOOKUP($D887,'OR - GERAL'!$D:$AB,7,FALSE)</f>
        <v>PJ 25.10.0109 (c)</v>
      </c>
      <c r="G887" s="937" t="str">
        <f>VLOOKUP($D887,'OR - GERAL'!D:AB,10,FALSE)</f>
        <v>Barra paralelas para ginastica, em tubos de ferro galvanizado (externa e internamente) de 2" e espessura de parede de 1/8", chumbados em blocos de concreto com pintura de base Galvite ou similar e 2 demaos de acabamento, conforme projeto FPJ. Fornec. e coloc..</v>
      </c>
      <c r="H887" s="937"/>
      <c r="I887" s="937"/>
      <c r="J887" s="937"/>
      <c r="K887" s="937"/>
      <c r="L887" s="937"/>
      <c r="M887" s="937"/>
      <c r="N887" s="937"/>
      <c r="O887" s="937"/>
      <c r="P887" s="862" t="str">
        <f>VLOOKUP($D887,'OR - GERAL'!$D:$AB,13,FALSE)</f>
        <v>unid</v>
      </c>
      <c r="Q887" s="798"/>
      <c r="R887" s="798"/>
      <c r="S887" s="799"/>
      <c r="V887" s="800"/>
      <c r="W887" s="800"/>
      <c r="X887" s="800"/>
      <c r="Y887" s="800"/>
      <c r="Z887" s="800"/>
      <c r="AA887" s="800"/>
      <c r="AB887" s="800"/>
      <c r="AK887" s="801"/>
      <c r="AL887" s="801"/>
      <c r="AM887" s="801"/>
      <c r="AN887" s="801"/>
      <c r="AO887" s="801"/>
      <c r="AQ887" s="802"/>
    </row>
    <row r="888" spans="1:43" s="803" customFormat="1" ht="15" customHeight="1" outlineLevel="2" x14ac:dyDescent="0.2">
      <c r="C888" s="804"/>
      <c r="D888" s="805"/>
      <c r="E888" s="805"/>
      <c r="F888" s="806"/>
      <c r="G888" s="807"/>
      <c r="H888" s="807"/>
      <c r="I888" s="807"/>
      <c r="J888" s="807"/>
      <c r="K888" s="807"/>
      <c r="L888" s="807"/>
      <c r="M888" s="807"/>
      <c r="N888" s="807"/>
      <c r="O888" s="807"/>
      <c r="P888" s="808"/>
      <c r="Q888" s="808"/>
      <c r="R888" s="808"/>
      <c r="S888" s="809"/>
      <c r="V888" s="790"/>
      <c r="W888" s="790"/>
      <c r="X888" s="790"/>
      <c r="Y888" s="790"/>
      <c r="Z888" s="790"/>
      <c r="AA888" s="790"/>
      <c r="AB888" s="790"/>
      <c r="AK888" s="754"/>
      <c r="AL888" s="754"/>
      <c r="AM888" s="754"/>
      <c r="AN888" s="754"/>
      <c r="AO888" s="754"/>
      <c r="AQ888" s="810"/>
    </row>
    <row r="889" spans="1:43" s="803" customFormat="1" ht="15" customHeight="1" outlineLevel="2" x14ac:dyDescent="0.2">
      <c r="C889" s="804"/>
      <c r="D889" s="106"/>
      <c r="E889" s="869" t="s">
        <v>726</v>
      </c>
      <c r="F889" s="835"/>
      <c r="G889" s="812"/>
      <c r="H889" s="812"/>
      <c r="I889" s="812"/>
      <c r="J889" s="812"/>
      <c r="K889" s="812"/>
      <c r="L889" s="812"/>
      <c r="M889" s="812"/>
      <c r="N889" s="812"/>
      <c r="O889" s="812"/>
      <c r="P889" s="813"/>
      <c r="Q889" s="813"/>
      <c r="R889" s="813"/>
      <c r="S889" s="809"/>
      <c r="V889" s="790"/>
      <c r="W889" s="790"/>
      <c r="X889" s="790"/>
      <c r="Y889" s="790"/>
      <c r="Z889" s="790"/>
      <c r="AA889" s="790"/>
      <c r="AB889" s="790"/>
      <c r="AK889" s="754"/>
      <c r="AL889" s="754"/>
      <c r="AM889" s="754"/>
      <c r="AN889" s="754"/>
      <c r="AO889" s="754"/>
      <c r="AQ889" s="810"/>
    </row>
    <row r="890" spans="1:43" s="803" customFormat="1" ht="15" customHeight="1" outlineLevel="2" x14ac:dyDescent="0.2">
      <c r="C890" s="804"/>
      <c r="D890" s="106"/>
      <c r="E890" s="811"/>
      <c r="F890" s="811"/>
      <c r="G890" s="811"/>
      <c r="H890" s="811"/>
      <c r="I890" s="811"/>
      <c r="J890" s="811"/>
      <c r="K890" s="811"/>
      <c r="L890" s="811"/>
      <c r="M890" s="812"/>
      <c r="N890" s="812"/>
      <c r="O890" s="812"/>
      <c r="P890" s="813"/>
      <c r="Q890" s="813"/>
      <c r="R890" s="813"/>
      <c r="S890" s="809"/>
      <c r="V890" s="790"/>
      <c r="W890" s="790"/>
      <c r="X890" s="790"/>
      <c r="Y890" s="790"/>
      <c r="Z890" s="790"/>
      <c r="AA890" s="790"/>
      <c r="AB890" s="790"/>
      <c r="AK890" s="754"/>
      <c r="AL890" s="754"/>
      <c r="AM890" s="754"/>
      <c r="AN890" s="754"/>
      <c r="AO890" s="754"/>
      <c r="AQ890" s="810"/>
    </row>
    <row r="891" spans="1:43" s="815" customFormat="1" ht="15" customHeight="1" outlineLevel="2" x14ac:dyDescent="0.25">
      <c r="A891" s="814" t="str">
        <f>D887</f>
        <v>11.2.1</v>
      </c>
      <c r="C891" s="816"/>
      <c r="D891" s="817"/>
      <c r="E891" s="818"/>
      <c r="F891" s="818"/>
      <c r="G891" s="830"/>
      <c r="H891" s="863">
        <f>VLOOKUP($A891,'OR - GERAL'!D:AB,16,FALSE)</f>
        <v>2</v>
      </c>
      <c r="I891" s="820" t="str">
        <f>P887</f>
        <v>unid</v>
      </c>
      <c r="J891" s="819"/>
      <c r="K891" s="818"/>
      <c r="L891" s="818"/>
      <c r="M891" s="821"/>
      <c r="N891" s="821"/>
      <c r="O891" s="821"/>
      <c r="P891" s="822"/>
      <c r="Q891" s="822"/>
      <c r="R891" s="822"/>
      <c r="S891" s="823"/>
      <c r="V891" s="831" t="str">
        <f>IF(P887="Unid","Quantidade",IF(P887="m","Extensão",IF(OR(P887="m²",P887="m2",P887="ha"),"Área",IF(P887="m³","Volume",IF(P887="kg","Massa",IF(P887="t","massa",IF(P887="m³xkm","transporte",IF(P887="txkm","transporte",IF(P887="gl","Quantidade",IF(P887="vb","Quantidade",IF(P887="%","percentual",IF(P887="mês","Período",""))))))))))))</f>
        <v>Quantidade</v>
      </c>
      <c r="W891" s="824"/>
      <c r="X891" s="831" t="e">
        <f ca="1">_xlfn.TEXTBEFORE(G887," ")</f>
        <v>#NAME?</v>
      </c>
      <c r="Y891" s="824"/>
      <c r="Z891" s="824"/>
      <c r="AA891" s="824"/>
      <c r="AB891" s="824"/>
      <c r="AK891" s="825"/>
      <c r="AL891" s="825"/>
      <c r="AM891" s="825"/>
      <c r="AN891" s="825"/>
      <c r="AO891" s="825"/>
      <c r="AQ891" s="826"/>
    </row>
    <row r="892" spans="1:43" s="803" customFormat="1" ht="15" customHeight="1" outlineLevel="2" x14ac:dyDescent="0.25">
      <c r="C892" s="804"/>
      <c r="D892" s="106"/>
      <c r="E892" s="818"/>
      <c r="F892" s="818"/>
      <c r="G892" s="818"/>
      <c r="H892" s="819"/>
      <c r="I892" s="820"/>
      <c r="J892" s="819"/>
      <c r="K892" s="818"/>
      <c r="L892" s="818"/>
      <c r="M892" s="821"/>
      <c r="N892" s="821"/>
      <c r="O892" s="821"/>
      <c r="P892" s="822"/>
      <c r="Q892" s="822"/>
      <c r="R892" s="822"/>
      <c r="S892" s="823"/>
      <c r="T892" s="815"/>
      <c r="U892" s="815"/>
      <c r="V892" s="824"/>
      <c r="W892" s="824"/>
      <c r="X892" s="824"/>
      <c r="Y892" s="790"/>
      <c r="Z892" s="790"/>
      <c r="AA892" s="790"/>
      <c r="AB892" s="790"/>
      <c r="AK892" s="754"/>
      <c r="AL892" s="754"/>
      <c r="AM892" s="754"/>
      <c r="AN892" s="754"/>
      <c r="AO892" s="754"/>
      <c r="AQ892" s="810"/>
    </row>
    <row r="893" spans="1:43" s="795" customFormat="1" ht="30" customHeight="1" outlineLevel="2" x14ac:dyDescent="0.2">
      <c r="C893" s="796"/>
      <c r="D893" s="797" t="s">
        <v>445</v>
      </c>
      <c r="E893" s="867" t="str">
        <f>VLOOKUP($D893,'OR - GERAL'!$D:$AB,4,FALSE)</f>
        <v>SCORIO</v>
      </c>
      <c r="F893" s="862" t="str">
        <f>VLOOKUP($D893,'OR - GERAL'!$D:$AB,7,FALSE)</f>
        <v>PJ 25.13.0500 (/)</v>
      </c>
      <c r="G893" s="937" t="str">
        <f>VLOOKUP($D893,'OR - GERAL'!D:AB,10,FALSE)</f>
        <v>Multi-exercitador conjugado com seis funcoes distintas, em tubo de aco arbono, pintura no processo eletrostatico - Academia da Terceira Idade. Fornecimento e instalacao.</v>
      </c>
      <c r="H893" s="937"/>
      <c r="I893" s="937"/>
      <c r="J893" s="937"/>
      <c r="K893" s="937"/>
      <c r="L893" s="937"/>
      <c r="M893" s="937"/>
      <c r="N893" s="937"/>
      <c r="O893" s="937"/>
      <c r="P893" s="862" t="str">
        <f>VLOOKUP($D893,'OR - GERAL'!$D:$AB,13,FALSE)</f>
        <v>unid</v>
      </c>
      <c r="Q893" s="798"/>
      <c r="R893" s="798"/>
      <c r="S893" s="799"/>
      <c r="V893" s="800"/>
      <c r="W893" s="800"/>
      <c r="X893" s="800"/>
      <c r="Y893" s="800"/>
      <c r="Z893" s="800"/>
      <c r="AA893" s="800"/>
      <c r="AB893" s="800"/>
      <c r="AK893" s="801"/>
      <c r="AL893" s="801"/>
      <c r="AM893" s="801"/>
      <c r="AN893" s="801"/>
      <c r="AO893" s="801"/>
      <c r="AQ893" s="802"/>
    </row>
    <row r="894" spans="1:43" s="803" customFormat="1" ht="15" customHeight="1" outlineLevel="2" x14ac:dyDescent="0.2">
      <c r="C894" s="804"/>
      <c r="D894" s="805"/>
      <c r="E894" s="805"/>
      <c r="F894" s="806"/>
      <c r="G894" s="807"/>
      <c r="H894" s="807"/>
      <c r="I894" s="807"/>
      <c r="J894" s="807"/>
      <c r="K894" s="807"/>
      <c r="L894" s="807"/>
      <c r="M894" s="807"/>
      <c r="N894" s="807"/>
      <c r="O894" s="807"/>
      <c r="P894" s="808"/>
      <c r="Q894" s="808"/>
      <c r="R894" s="808"/>
      <c r="S894" s="809"/>
      <c r="V894" s="790"/>
      <c r="W894" s="790"/>
      <c r="X894" s="790"/>
      <c r="Y894" s="790"/>
      <c r="Z894" s="790"/>
      <c r="AA894" s="790"/>
      <c r="AB894" s="790"/>
      <c r="AK894" s="754"/>
      <c r="AL894" s="754"/>
      <c r="AM894" s="754"/>
      <c r="AN894" s="754"/>
      <c r="AO894" s="754"/>
      <c r="AQ894" s="810"/>
    </row>
    <row r="895" spans="1:43" s="803" customFormat="1" ht="15" customHeight="1" outlineLevel="2" x14ac:dyDescent="0.2">
      <c r="C895" s="804"/>
      <c r="D895" s="106"/>
      <c r="E895" s="869" t="s">
        <v>726</v>
      </c>
      <c r="F895" s="835"/>
      <c r="G895" s="812"/>
      <c r="H895" s="812"/>
      <c r="I895" s="812"/>
      <c r="J895" s="812"/>
      <c r="K895" s="812"/>
      <c r="L895" s="812"/>
      <c r="M895" s="812"/>
      <c r="N895" s="812"/>
      <c r="O895" s="812"/>
      <c r="P895" s="813"/>
      <c r="Q895" s="813"/>
      <c r="R895" s="813"/>
      <c r="S895" s="809"/>
      <c r="V895" s="790"/>
      <c r="W895" s="790"/>
      <c r="X895" s="790"/>
      <c r="Y895" s="790"/>
      <c r="Z895" s="790"/>
      <c r="AA895" s="790"/>
      <c r="AB895" s="790"/>
      <c r="AK895" s="754"/>
      <c r="AL895" s="754"/>
      <c r="AM895" s="754"/>
      <c r="AN895" s="754"/>
      <c r="AO895" s="754"/>
      <c r="AQ895" s="810"/>
    </row>
    <row r="896" spans="1:43" s="803" customFormat="1" ht="15" customHeight="1" outlineLevel="2" x14ac:dyDescent="0.2">
      <c r="C896" s="804"/>
      <c r="D896" s="106"/>
      <c r="E896" s="811"/>
      <c r="F896" s="811"/>
      <c r="G896" s="811"/>
      <c r="H896" s="811"/>
      <c r="I896" s="811"/>
      <c r="J896" s="811"/>
      <c r="K896" s="811"/>
      <c r="L896" s="811"/>
      <c r="M896" s="812"/>
      <c r="N896" s="812"/>
      <c r="O896" s="812"/>
      <c r="P896" s="813"/>
      <c r="Q896" s="813"/>
      <c r="R896" s="813"/>
      <c r="S896" s="809"/>
      <c r="V896" s="790"/>
      <c r="W896" s="790"/>
      <c r="X896" s="790"/>
      <c r="Y896" s="790"/>
      <c r="Z896" s="790"/>
      <c r="AA896" s="790"/>
      <c r="AB896" s="790"/>
      <c r="AK896" s="754"/>
      <c r="AL896" s="754"/>
      <c r="AM896" s="754"/>
      <c r="AN896" s="754"/>
      <c r="AO896" s="754"/>
      <c r="AQ896" s="810"/>
    </row>
    <row r="897" spans="1:43" s="815" customFormat="1" ht="15" customHeight="1" outlineLevel="2" x14ac:dyDescent="0.25">
      <c r="A897" s="814" t="str">
        <f>D893</f>
        <v>11.2.2</v>
      </c>
      <c r="C897" s="816"/>
      <c r="D897" s="817"/>
      <c r="E897" s="818"/>
      <c r="F897" s="818"/>
      <c r="G897" s="830"/>
      <c r="H897" s="863">
        <f>VLOOKUP($A897,'OR - GERAL'!D:AB,16,FALSE)</f>
        <v>4</v>
      </c>
      <c r="I897" s="820" t="str">
        <f>P893</f>
        <v>unid</v>
      </c>
      <c r="J897" s="819"/>
      <c r="K897" s="818"/>
      <c r="L897" s="818"/>
      <c r="M897" s="821"/>
      <c r="N897" s="821"/>
      <c r="O897" s="821"/>
      <c r="P897" s="822"/>
      <c r="Q897" s="822"/>
      <c r="R897" s="822"/>
      <c r="S897" s="823"/>
      <c r="V897" s="831" t="str">
        <f>IF(P893="Unid","Quantidade",IF(P893="m","Extensão",IF(OR(P893="m²",P893="m2",P893="ha"),"Área",IF(P893="m³","Volume",IF(P893="kg","Massa",IF(P893="t","massa",IF(P893="m³xkm","transporte",IF(P893="txkm","transporte",IF(P893="gl","Quantidade",IF(P893="vb","Quantidade",IF(P893="%","percentual",IF(P893="mês","Período",""))))))))))))</f>
        <v>Quantidade</v>
      </c>
      <c r="W897" s="824"/>
      <c r="X897" s="831" t="e">
        <f ca="1">_xlfn.TEXTBEFORE(G893," ")</f>
        <v>#NAME?</v>
      </c>
      <c r="Y897" s="824"/>
      <c r="Z897" s="824"/>
      <c r="AA897" s="824"/>
      <c r="AB897" s="824"/>
      <c r="AK897" s="825"/>
      <c r="AL897" s="825"/>
      <c r="AM897" s="825"/>
      <c r="AN897" s="825"/>
      <c r="AO897" s="825"/>
      <c r="AQ897" s="826"/>
    </row>
    <row r="898" spans="1:43" s="803" customFormat="1" ht="15" customHeight="1" outlineLevel="2" x14ac:dyDescent="0.25">
      <c r="C898" s="804"/>
      <c r="D898" s="106"/>
      <c r="E898" s="818"/>
      <c r="F898" s="818"/>
      <c r="G898" s="818"/>
      <c r="H898" s="819"/>
      <c r="I898" s="820"/>
      <c r="J898" s="819"/>
      <c r="K898" s="818"/>
      <c r="L898" s="818"/>
      <c r="M898" s="821"/>
      <c r="N898" s="821"/>
      <c r="O898" s="821"/>
      <c r="P898" s="822"/>
      <c r="Q898" s="822"/>
      <c r="R898" s="822"/>
      <c r="S898" s="823"/>
      <c r="T898" s="815"/>
      <c r="U898" s="815"/>
      <c r="V898" s="824"/>
      <c r="W898" s="824"/>
      <c r="X898" s="824"/>
      <c r="Y898" s="790"/>
      <c r="Z898" s="790"/>
      <c r="AA898" s="790"/>
      <c r="AB898" s="790"/>
      <c r="AK898" s="754"/>
      <c r="AL898" s="754"/>
      <c r="AM898" s="754"/>
      <c r="AN898" s="754"/>
      <c r="AO898" s="754"/>
      <c r="AQ898" s="810"/>
    </row>
    <row r="899" spans="1:43" s="795" customFormat="1" ht="30" customHeight="1" outlineLevel="2" x14ac:dyDescent="0.2">
      <c r="C899" s="796"/>
      <c r="D899" s="797" t="s">
        <v>446</v>
      </c>
      <c r="E899" s="867" t="str">
        <f>VLOOKUP($D899,'OR - GERAL'!$D:$AB,4,FALSE)</f>
        <v>SCORIO</v>
      </c>
      <c r="F899" s="862" t="str">
        <f>VLOOKUP($D899,'OR - GERAL'!$D:$AB,7,FALSE)</f>
        <v>PJ 25.13.1100 (/)</v>
      </c>
      <c r="G899" s="937" t="str">
        <f>VLOOKUP($D899,'OR - GERAL'!D:AB,10,FALSE)</f>
        <v>Simulador de caminhada, triplo conjugado, em tubo de aco arbono, pintura no processo eletrostatico - Academia da Terceira Idade. Fornecimento e instalacao.</v>
      </c>
      <c r="H899" s="937"/>
      <c r="I899" s="937"/>
      <c r="J899" s="937"/>
      <c r="K899" s="937"/>
      <c r="L899" s="937"/>
      <c r="M899" s="937"/>
      <c r="N899" s="937"/>
      <c r="O899" s="937"/>
      <c r="P899" s="862" t="str">
        <f>VLOOKUP($D899,'OR - GERAL'!$D:$AB,13,FALSE)</f>
        <v>unid</v>
      </c>
      <c r="Q899" s="798"/>
      <c r="R899" s="798"/>
      <c r="S899" s="799"/>
      <c r="V899" s="800"/>
      <c r="W899" s="800"/>
      <c r="X899" s="800"/>
      <c r="Y899" s="800"/>
      <c r="Z899" s="800"/>
      <c r="AA899" s="800"/>
      <c r="AB899" s="800"/>
      <c r="AK899" s="801"/>
      <c r="AL899" s="801"/>
      <c r="AM899" s="801"/>
      <c r="AN899" s="801"/>
      <c r="AO899" s="801"/>
      <c r="AQ899" s="802"/>
    </row>
    <row r="900" spans="1:43" s="803" customFormat="1" ht="15" customHeight="1" outlineLevel="2" x14ac:dyDescent="0.2">
      <c r="C900" s="804"/>
      <c r="D900" s="805"/>
      <c r="E900" s="805"/>
      <c r="F900" s="806"/>
      <c r="G900" s="807"/>
      <c r="H900" s="807"/>
      <c r="I900" s="807"/>
      <c r="J900" s="807"/>
      <c r="K900" s="807"/>
      <c r="L900" s="807"/>
      <c r="M900" s="807"/>
      <c r="N900" s="807"/>
      <c r="O900" s="807"/>
      <c r="P900" s="808"/>
      <c r="Q900" s="808"/>
      <c r="R900" s="808"/>
      <c r="S900" s="809"/>
      <c r="V900" s="790"/>
      <c r="W900" s="790"/>
      <c r="X900" s="790"/>
      <c r="Y900" s="790"/>
      <c r="Z900" s="790"/>
      <c r="AA900" s="790"/>
      <c r="AB900" s="790"/>
      <c r="AK900" s="754"/>
      <c r="AL900" s="754"/>
      <c r="AM900" s="754"/>
      <c r="AN900" s="754"/>
      <c r="AO900" s="754"/>
      <c r="AQ900" s="810"/>
    </row>
    <row r="901" spans="1:43" s="803" customFormat="1" ht="15" customHeight="1" outlineLevel="2" x14ac:dyDescent="0.2">
      <c r="C901" s="804"/>
      <c r="D901" s="106"/>
      <c r="E901" s="869" t="s">
        <v>726</v>
      </c>
      <c r="F901" s="835"/>
      <c r="G901" s="812"/>
      <c r="H901" s="812"/>
      <c r="I901" s="812"/>
      <c r="J901" s="812"/>
      <c r="K901" s="812"/>
      <c r="L901" s="812"/>
      <c r="M901" s="812"/>
      <c r="N901" s="812"/>
      <c r="O901" s="812"/>
      <c r="P901" s="813"/>
      <c r="Q901" s="813"/>
      <c r="R901" s="813"/>
      <c r="S901" s="809"/>
      <c r="V901" s="790"/>
      <c r="W901" s="790"/>
      <c r="X901" s="790"/>
      <c r="Y901" s="790"/>
      <c r="Z901" s="790"/>
      <c r="AA901" s="790"/>
      <c r="AB901" s="790"/>
      <c r="AK901" s="754"/>
      <c r="AL901" s="754"/>
      <c r="AM901" s="754"/>
      <c r="AN901" s="754"/>
      <c r="AO901" s="754"/>
      <c r="AQ901" s="810"/>
    </row>
    <row r="902" spans="1:43" s="803" customFormat="1" ht="15" customHeight="1" outlineLevel="2" x14ac:dyDescent="0.2">
      <c r="C902" s="804"/>
      <c r="D902" s="106"/>
      <c r="E902" s="811"/>
      <c r="F902" s="811"/>
      <c r="G902" s="811"/>
      <c r="H902" s="811"/>
      <c r="I902" s="811"/>
      <c r="J902" s="811"/>
      <c r="K902" s="811"/>
      <c r="L902" s="811"/>
      <c r="M902" s="812"/>
      <c r="N902" s="812"/>
      <c r="O902" s="812"/>
      <c r="P902" s="813"/>
      <c r="Q902" s="813"/>
      <c r="R902" s="813"/>
      <c r="S902" s="809"/>
      <c r="V902" s="790"/>
      <c r="W902" s="790"/>
      <c r="X902" s="790"/>
      <c r="Y902" s="790"/>
      <c r="Z902" s="790"/>
      <c r="AA902" s="790"/>
      <c r="AB902" s="790"/>
      <c r="AK902" s="754"/>
      <c r="AL902" s="754"/>
      <c r="AM902" s="754"/>
      <c r="AN902" s="754"/>
      <c r="AO902" s="754"/>
      <c r="AQ902" s="810"/>
    </row>
    <row r="903" spans="1:43" s="815" customFormat="1" ht="15" customHeight="1" outlineLevel="2" x14ac:dyDescent="0.25">
      <c r="A903" s="814" t="str">
        <f>D899</f>
        <v>11.2.3</v>
      </c>
      <c r="C903" s="816"/>
      <c r="D903" s="817"/>
      <c r="E903" s="818"/>
      <c r="F903" s="818"/>
      <c r="G903" s="830"/>
      <c r="H903" s="863">
        <f>VLOOKUP($A903,'OR - GERAL'!D:AB,16,FALSE)</f>
        <v>1</v>
      </c>
      <c r="I903" s="820" t="str">
        <f>P899</f>
        <v>unid</v>
      </c>
      <c r="J903" s="819"/>
      <c r="K903" s="818"/>
      <c r="L903" s="818"/>
      <c r="M903" s="821"/>
      <c r="N903" s="821"/>
      <c r="O903" s="821"/>
      <c r="P903" s="822"/>
      <c r="Q903" s="822"/>
      <c r="R903" s="822"/>
      <c r="S903" s="823"/>
      <c r="V903" s="831" t="str">
        <f>IF(P899="Unid","Quantidade",IF(P899="m","Extensão",IF(OR(P899="m²",P899="m2",P899="ha"),"Área",IF(P899="m³","Volume",IF(P899="kg","Massa",IF(P899="t","massa",IF(P899="m³xkm","transporte",IF(P899="txkm","transporte",IF(P899="gl","Quantidade",IF(P899="vb","Quantidade",IF(P899="%","percentual",IF(P899="mês","Período",""))))))))))))</f>
        <v>Quantidade</v>
      </c>
      <c r="W903" s="824"/>
      <c r="X903" s="831" t="e">
        <f ca="1">_xlfn.TEXTBEFORE(G899," ")</f>
        <v>#NAME?</v>
      </c>
      <c r="Y903" s="824"/>
      <c r="Z903" s="824"/>
      <c r="AA903" s="824"/>
      <c r="AB903" s="824"/>
      <c r="AK903" s="825"/>
      <c r="AL903" s="825"/>
      <c r="AM903" s="825"/>
      <c r="AN903" s="825"/>
      <c r="AO903" s="825"/>
      <c r="AQ903" s="826"/>
    </row>
    <row r="904" spans="1:43" s="803" customFormat="1" ht="15" customHeight="1" outlineLevel="2" x14ac:dyDescent="0.25">
      <c r="C904" s="804"/>
      <c r="D904" s="106"/>
      <c r="E904" s="818"/>
      <c r="F904" s="818"/>
      <c r="G904" s="818"/>
      <c r="H904" s="819"/>
      <c r="I904" s="820"/>
      <c r="J904" s="819"/>
      <c r="K904" s="818"/>
      <c r="L904" s="818"/>
      <c r="M904" s="821"/>
      <c r="N904" s="821"/>
      <c r="O904" s="821"/>
      <c r="P904" s="822"/>
      <c r="Q904" s="822"/>
      <c r="R904" s="822"/>
      <c r="S904" s="823"/>
      <c r="T904" s="815"/>
      <c r="U904" s="815"/>
      <c r="V904" s="824"/>
      <c r="W904" s="824"/>
      <c r="X904" s="824"/>
      <c r="Y904" s="790"/>
      <c r="Z904" s="790"/>
      <c r="AA904" s="790"/>
      <c r="AB904" s="790"/>
      <c r="AK904" s="754"/>
      <c r="AL904" s="754"/>
      <c r="AM904" s="754"/>
      <c r="AN904" s="754"/>
      <c r="AO904" s="754"/>
      <c r="AQ904" s="810"/>
    </row>
    <row r="905" spans="1:43" s="795" customFormat="1" ht="42" customHeight="1" outlineLevel="2" x14ac:dyDescent="0.2">
      <c r="C905" s="796"/>
      <c r="D905" s="797" t="s">
        <v>447</v>
      </c>
      <c r="E905" s="867" t="str">
        <f>VLOOKUP($D905,'OR - GERAL'!$D:$AB,4,FALSE)</f>
        <v>SCORIO</v>
      </c>
      <c r="F905" s="862" t="str">
        <f>VLOOKUP($D905,'OR - GERAL'!$D:$AB,7,FALSE)</f>
        <v>PJ 25.10.1000 (B)</v>
      </c>
      <c r="G905" s="937" t="str">
        <f>VLOOKUP($D905,'OR - GERAL'!D:AB,10,FALSE)</f>
        <v>Prancha para abdominal, em madeira aparelhada e estrutura tubular (externa e internamente) de 2" e espessura de parede de 1/8", fixada em blocos de concreto, com pintura de base Galvite ou similar, 2 demaos de acabamento, conforme projeto FPJ. Fornecimento e colocacao.</v>
      </c>
      <c r="H905" s="937"/>
      <c r="I905" s="937"/>
      <c r="J905" s="937"/>
      <c r="K905" s="937"/>
      <c r="L905" s="937"/>
      <c r="M905" s="937"/>
      <c r="N905" s="937"/>
      <c r="O905" s="937"/>
      <c r="P905" s="862" t="str">
        <f>VLOOKUP($D905,'OR - GERAL'!$D:$AB,13,FALSE)</f>
        <v>unid</v>
      </c>
      <c r="Q905" s="798"/>
      <c r="R905" s="798"/>
      <c r="S905" s="799"/>
      <c r="V905" s="800"/>
      <c r="W905" s="800"/>
      <c r="X905" s="800"/>
      <c r="Y905" s="800"/>
      <c r="Z905" s="800"/>
      <c r="AA905" s="800"/>
      <c r="AB905" s="800"/>
      <c r="AK905" s="801"/>
      <c r="AL905" s="801"/>
      <c r="AM905" s="801"/>
      <c r="AN905" s="801"/>
      <c r="AO905" s="801"/>
      <c r="AQ905" s="802"/>
    </row>
    <row r="906" spans="1:43" s="803" customFormat="1" ht="15" customHeight="1" outlineLevel="2" x14ac:dyDescent="0.2">
      <c r="C906" s="804"/>
      <c r="D906" s="805"/>
      <c r="E906" s="805"/>
      <c r="F906" s="806"/>
      <c r="G906" s="807"/>
      <c r="H906" s="807"/>
      <c r="I906" s="807"/>
      <c r="J906" s="807"/>
      <c r="K906" s="807"/>
      <c r="L906" s="807"/>
      <c r="M906" s="807"/>
      <c r="N906" s="807"/>
      <c r="O906" s="807"/>
      <c r="P906" s="808"/>
      <c r="Q906" s="808"/>
      <c r="R906" s="808"/>
      <c r="S906" s="809"/>
      <c r="V906" s="790"/>
      <c r="W906" s="790"/>
      <c r="X906" s="790"/>
      <c r="Y906" s="790"/>
      <c r="Z906" s="790"/>
      <c r="AA906" s="790"/>
      <c r="AB906" s="790"/>
      <c r="AK906" s="754"/>
      <c r="AL906" s="754"/>
      <c r="AM906" s="754"/>
      <c r="AN906" s="754"/>
      <c r="AO906" s="754"/>
      <c r="AQ906" s="810"/>
    </row>
    <row r="907" spans="1:43" s="803" customFormat="1" ht="15" customHeight="1" outlineLevel="2" x14ac:dyDescent="0.2">
      <c r="C907" s="804"/>
      <c r="D907" s="106"/>
      <c r="E907" s="869" t="s">
        <v>726</v>
      </c>
      <c r="F907" s="835"/>
      <c r="G907" s="812"/>
      <c r="H907" s="812"/>
      <c r="I907" s="812"/>
      <c r="J907" s="812"/>
      <c r="K907" s="812"/>
      <c r="L907" s="812"/>
      <c r="M907" s="812"/>
      <c r="N907" s="812"/>
      <c r="O907" s="812"/>
      <c r="P907" s="813"/>
      <c r="Q907" s="813"/>
      <c r="R907" s="813"/>
      <c r="S907" s="809"/>
      <c r="V907" s="790"/>
      <c r="W907" s="790"/>
      <c r="X907" s="790"/>
      <c r="Y907" s="790"/>
      <c r="Z907" s="790"/>
      <c r="AA907" s="790"/>
      <c r="AB907" s="790"/>
      <c r="AK907" s="754"/>
      <c r="AL907" s="754"/>
      <c r="AM907" s="754"/>
      <c r="AN907" s="754"/>
      <c r="AO907" s="754"/>
      <c r="AQ907" s="810"/>
    </row>
    <row r="908" spans="1:43" s="803" customFormat="1" ht="15" customHeight="1" outlineLevel="2" x14ac:dyDescent="0.2">
      <c r="C908" s="804"/>
      <c r="D908" s="106"/>
      <c r="E908" s="811"/>
      <c r="F908" s="811"/>
      <c r="G908" s="811"/>
      <c r="H908" s="811"/>
      <c r="I908" s="811"/>
      <c r="J908" s="811"/>
      <c r="K908" s="811"/>
      <c r="L908" s="811"/>
      <c r="M908" s="812"/>
      <c r="N908" s="812"/>
      <c r="O908" s="812"/>
      <c r="P908" s="813"/>
      <c r="Q908" s="813"/>
      <c r="R908" s="813"/>
      <c r="S908" s="809"/>
      <c r="V908" s="790"/>
      <c r="W908" s="790"/>
      <c r="X908" s="790"/>
      <c r="Y908" s="790"/>
      <c r="Z908" s="790"/>
      <c r="AA908" s="790"/>
      <c r="AB908" s="790"/>
      <c r="AK908" s="754"/>
      <c r="AL908" s="754"/>
      <c r="AM908" s="754"/>
      <c r="AN908" s="754"/>
      <c r="AO908" s="754"/>
      <c r="AQ908" s="810"/>
    </row>
    <row r="909" spans="1:43" s="815" customFormat="1" ht="15" customHeight="1" outlineLevel="2" x14ac:dyDescent="0.25">
      <c r="A909" s="814" t="str">
        <f>D905</f>
        <v>11.2.4</v>
      </c>
      <c r="C909" s="816"/>
      <c r="D909" s="817"/>
      <c r="E909" s="818"/>
      <c r="F909" s="818"/>
      <c r="G909" s="830"/>
      <c r="H909" s="863">
        <f>VLOOKUP($A909,'OR - GERAL'!D:AB,16,FALSE)</f>
        <v>2</v>
      </c>
      <c r="I909" s="820" t="str">
        <f>P905</f>
        <v>unid</v>
      </c>
      <c r="J909" s="819"/>
      <c r="K909" s="818"/>
      <c r="L909" s="818"/>
      <c r="M909" s="821"/>
      <c r="N909" s="821"/>
      <c r="O909" s="821"/>
      <c r="P909" s="822"/>
      <c r="Q909" s="822"/>
      <c r="R909" s="822"/>
      <c r="S909" s="823"/>
      <c r="V909" s="831" t="str">
        <f>IF(P905="Unid","Quantidade",IF(P905="m","Extensão",IF(OR(P905="m²",P905="m2",P905="ha"),"Área",IF(P905="m³","Volume",IF(P905="kg","Massa",IF(P905="t","massa",IF(P905="m³xkm","transporte",IF(P905="txkm","transporte",IF(P905="gl","Quantidade",IF(P905="vb","Quantidade",IF(P905="%","percentual",IF(P905="mês","Período",""))))))))))))</f>
        <v>Quantidade</v>
      </c>
      <c r="W909" s="824"/>
      <c r="X909" s="831" t="e">
        <f ca="1">_xlfn.TEXTBEFORE(G905," ")</f>
        <v>#NAME?</v>
      </c>
      <c r="Y909" s="824"/>
      <c r="Z909" s="824"/>
      <c r="AA909" s="824"/>
      <c r="AB909" s="824"/>
      <c r="AK909" s="825"/>
      <c r="AL909" s="825"/>
      <c r="AM909" s="825"/>
      <c r="AN909" s="825"/>
      <c r="AO909" s="825"/>
      <c r="AQ909" s="826"/>
    </row>
    <row r="910" spans="1:43" s="803" customFormat="1" ht="15" customHeight="1" outlineLevel="2" x14ac:dyDescent="0.25">
      <c r="C910" s="804"/>
      <c r="D910" s="106"/>
      <c r="E910" s="818"/>
      <c r="F910" s="818"/>
      <c r="G910" s="818"/>
      <c r="H910" s="819"/>
      <c r="I910" s="820"/>
      <c r="J910" s="819"/>
      <c r="K910" s="818"/>
      <c r="L910" s="818"/>
      <c r="M910" s="821"/>
      <c r="N910" s="821"/>
      <c r="O910" s="821"/>
      <c r="P910" s="822"/>
      <c r="Q910" s="822"/>
      <c r="R910" s="822"/>
      <c r="S910" s="823"/>
      <c r="T910" s="815"/>
      <c r="U910" s="815"/>
      <c r="V910" s="824"/>
      <c r="W910" s="824"/>
      <c r="X910" s="824"/>
      <c r="Y910" s="790"/>
      <c r="Z910" s="790"/>
      <c r="AA910" s="790"/>
      <c r="AB910" s="790"/>
      <c r="AK910" s="754"/>
      <c r="AL910" s="754"/>
      <c r="AM910" s="754"/>
      <c r="AN910" s="754"/>
      <c r="AO910" s="754"/>
      <c r="AQ910" s="810"/>
    </row>
    <row r="911" spans="1:43" s="795" customFormat="1" ht="30" customHeight="1" outlineLevel="2" x14ac:dyDescent="0.2">
      <c r="C911" s="796"/>
      <c r="D911" s="797" t="s">
        <v>448</v>
      </c>
      <c r="E911" s="867" t="str">
        <f>VLOOKUP($D911,'OR - GERAL'!$D:$AB,4,FALSE)</f>
        <v>SCORIO</v>
      </c>
      <c r="F911" s="862" t="str">
        <f>VLOOKUP($D911,'OR - GERAL'!$D:$AB,7,FALSE)</f>
        <v>PJ 25.13.0600 (/)</v>
      </c>
      <c r="G911" s="937" t="str">
        <f>VLOOKUP($D911,'OR - GERAL'!D:AB,10,FALSE)</f>
        <v>Remada sentada, em tubo de aco arbono, pintura no processo eletrostatico - Academia da Terceira Idade. Fornecimento e instalacao.</v>
      </c>
      <c r="H911" s="937"/>
      <c r="I911" s="937"/>
      <c r="J911" s="937"/>
      <c r="K911" s="937"/>
      <c r="L911" s="937"/>
      <c r="M911" s="937"/>
      <c r="N911" s="937"/>
      <c r="O911" s="937"/>
      <c r="P911" s="862" t="str">
        <f>VLOOKUP($D911,'OR - GERAL'!$D:$AB,13,FALSE)</f>
        <v>unid</v>
      </c>
      <c r="Q911" s="798"/>
      <c r="R911" s="798"/>
      <c r="S911" s="799"/>
      <c r="V911" s="800"/>
      <c r="W911" s="800"/>
      <c r="X911" s="800"/>
      <c r="Y911" s="800"/>
      <c r="Z911" s="800"/>
      <c r="AA911" s="800"/>
      <c r="AB911" s="800"/>
      <c r="AK911" s="801"/>
      <c r="AL911" s="801"/>
      <c r="AM911" s="801"/>
      <c r="AN911" s="801"/>
      <c r="AO911" s="801"/>
      <c r="AQ911" s="802"/>
    </row>
    <row r="912" spans="1:43" s="803" customFormat="1" ht="15" customHeight="1" outlineLevel="2" x14ac:dyDescent="0.2">
      <c r="C912" s="804"/>
      <c r="D912" s="805"/>
      <c r="E912" s="805"/>
      <c r="F912" s="806"/>
      <c r="G912" s="807"/>
      <c r="H912" s="807"/>
      <c r="I912" s="807"/>
      <c r="J912" s="807"/>
      <c r="K912" s="807"/>
      <c r="L912" s="807"/>
      <c r="M912" s="807"/>
      <c r="N912" s="807"/>
      <c r="O912" s="807"/>
      <c r="P912" s="808"/>
      <c r="Q912" s="808"/>
      <c r="R912" s="808"/>
      <c r="S912" s="809"/>
      <c r="V912" s="790"/>
      <c r="W912" s="790"/>
      <c r="X912" s="790"/>
      <c r="Y912" s="790"/>
      <c r="Z912" s="790"/>
      <c r="AA912" s="790"/>
      <c r="AB912" s="790"/>
      <c r="AK912" s="754"/>
      <c r="AL912" s="754"/>
      <c r="AM912" s="754"/>
      <c r="AN912" s="754"/>
      <c r="AO912" s="754"/>
      <c r="AQ912" s="810"/>
    </row>
    <row r="913" spans="1:43" s="803" customFormat="1" ht="15" customHeight="1" outlineLevel="2" x14ac:dyDescent="0.2">
      <c r="C913" s="804"/>
      <c r="D913" s="106"/>
      <c r="E913" s="869" t="s">
        <v>726</v>
      </c>
      <c r="F913" s="835"/>
      <c r="G913" s="812"/>
      <c r="H913" s="812"/>
      <c r="I913" s="812"/>
      <c r="J913" s="812"/>
      <c r="K913" s="812"/>
      <c r="L913" s="812"/>
      <c r="M913" s="812"/>
      <c r="N913" s="812"/>
      <c r="O913" s="812"/>
      <c r="P913" s="813"/>
      <c r="Q913" s="813"/>
      <c r="R913" s="813"/>
      <c r="S913" s="809"/>
      <c r="V913" s="790"/>
      <c r="W913" s="790"/>
      <c r="X913" s="790"/>
      <c r="Y913" s="790"/>
      <c r="Z913" s="790"/>
      <c r="AA913" s="790"/>
      <c r="AB913" s="790"/>
      <c r="AK913" s="754"/>
      <c r="AL913" s="754"/>
      <c r="AM913" s="754"/>
      <c r="AN913" s="754"/>
      <c r="AO913" s="754"/>
      <c r="AQ913" s="810"/>
    </row>
    <row r="914" spans="1:43" s="803" customFormat="1" ht="15" customHeight="1" outlineLevel="2" x14ac:dyDescent="0.2">
      <c r="C914" s="804"/>
      <c r="D914" s="106"/>
      <c r="E914" s="811"/>
      <c r="F914" s="811"/>
      <c r="G914" s="811"/>
      <c r="H914" s="811"/>
      <c r="I914" s="811"/>
      <c r="J914" s="811"/>
      <c r="K914" s="811"/>
      <c r="L914" s="811"/>
      <c r="M914" s="812"/>
      <c r="N914" s="812"/>
      <c r="O914" s="812"/>
      <c r="P914" s="813"/>
      <c r="Q914" s="813"/>
      <c r="R914" s="813"/>
      <c r="S914" s="809"/>
      <c r="V914" s="790"/>
      <c r="W914" s="790"/>
      <c r="X914" s="790"/>
      <c r="Y914" s="790"/>
      <c r="Z914" s="790"/>
      <c r="AA914" s="790"/>
      <c r="AB914" s="790"/>
      <c r="AK914" s="754"/>
      <c r="AL914" s="754"/>
      <c r="AM914" s="754"/>
      <c r="AN914" s="754"/>
      <c r="AO914" s="754"/>
      <c r="AQ914" s="810"/>
    </row>
    <row r="915" spans="1:43" s="815" customFormat="1" ht="15" customHeight="1" outlineLevel="2" x14ac:dyDescent="0.25">
      <c r="A915" s="814" t="str">
        <f>D911</f>
        <v>11.2.5</v>
      </c>
      <c r="C915" s="816"/>
      <c r="D915" s="817"/>
      <c r="E915" s="818"/>
      <c r="F915" s="818"/>
      <c r="G915" s="830"/>
      <c r="H915" s="863">
        <f>VLOOKUP($A915,'OR - GERAL'!D:AB,16,FALSE)</f>
        <v>4</v>
      </c>
      <c r="I915" s="820" t="str">
        <f>P911</f>
        <v>unid</v>
      </c>
      <c r="J915" s="819"/>
      <c r="K915" s="818"/>
      <c r="L915" s="818"/>
      <c r="M915" s="821"/>
      <c r="N915" s="821"/>
      <c r="O915" s="821"/>
      <c r="P915" s="822"/>
      <c r="Q915" s="822"/>
      <c r="R915" s="822"/>
      <c r="S915" s="823"/>
      <c r="V915" s="831" t="str">
        <f>IF(P911="Unid","Quantidade",IF(P911="m","Extensão",IF(OR(P911="m²",P911="m2",P911="ha"),"Área",IF(P911="m³","Volume",IF(P911="kg","Massa",IF(P911="t","massa",IF(P911="m³xkm","transporte",IF(P911="txkm","transporte",IF(P911="gl","Quantidade",IF(P911="vb","Quantidade",IF(P911="%","percentual",IF(P911="mês","Período",""))))))))))))</f>
        <v>Quantidade</v>
      </c>
      <c r="W915" s="824"/>
      <c r="X915" s="831" t="e">
        <f ca="1">_xlfn.TEXTBEFORE(G911," ")</f>
        <v>#NAME?</v>
      </c>
      <c r="Y915" s="824"/>
      <c r="Z915" s="824"/>
      <c r="AA915" s="824"/>
      <c r="AB915" s="824"/>
      <c r="AK915" s="825"/>
      <c r="AL915" s="825"/>
      <c r="AM915" s="825"/>
      <c r="AN915" s="825"/>
      <c r="AO915" s="825"/>
      <c r="AQ915" s="826"/>
    </row>
    <row r="916" spans="1:43" s="803" customFormat="1" ht="15" customHeight="1" outlineLevel="2" x14ac:dyDescent="0.25">
      <c r="C916" s="804"/>
      <c r="D916" s="106"/>
      <c r="E916" s="818"/>
      <c r="F916" s="818"/>
      <c r="G916" s="818"/>
      <c r="H916" s="819"/>
      <c r="I916" s="820"/>
      <c r="J916" s="819"/>
      <c r="K916" s="818"/>
      <c r="L916" s="818"/>
      <c r="M916" s="821"/>
      <c r="N916" s="821"/>
      <c r="O916" s="821"/>
      <c r="P916" s="822"/>
      <c r="Q916" s="822"/>
      <c r="R916" s="822"/>
      <c r="S916" s="823"/>
      <c r="T916" s="815"/>
      <c r="U916" s="815"/>
      <c r="V916" s="824"/>
      <c r="W916" s="824"/>
      <c r="X916" s="824"/>
      <c r="Y916" s="790"/>
      <c r="Z916" s="790"/>
      <c r="AA916" s="790"/>
      <c r="AB916" s="790"/>
      <c r="AK916" s="754"/>
      <c r="AL916" s="754"/>
      <c r="AM916" s="754"/>
      <c r="AN916" s="754"/>
      <c r="AO916" s="754"/>
      <c r="AQ916" s="810"/>
    </row>
    <row r="917" spans="1:43" s="795" customFormat="1" ht="30" customHeight="1" outlineLevel="2" x14ac:dyDescent="0.2">
      <c r="C917" s="796"/>
      <c r="D917" s="797" t="s">
        <v>449</v>
      </c>
      <c r="E917" s="867" t="str">
        <f>VLOOKUP($D917,'OR - GERAL'!$D:$AB,4,FALSE)</f>
        <v>SCORIO</v>
      </c>
      <c r="F917" s="862" t="str">
        <f>VLOOKUP($D917,'OR - GERAL'!$D:$AB,7,FALSE)</f>
        <v>PJ 25.13.0400 (/)</v>
      </c>
      <c r="G917" s="937" t="str">
        <f>VLOOKUP($D917,'OR - GERAL'!D:AB,10,FALSE)</f>
        <v>Simulador de esqui triplo</v>
      </c>
      <c r="H917" s="937"/>
      <c r="I917" s="937"/>
      <c r="J917" s="937"/>
      <c r="K917" s="937"/>
      <c r="L917" s="937"/>
      <c r="M917" s="937"/>
      <c r="N917" s="937"/>
      <c r="O917" s="937"/>
      <c r="P917" s="862" t="str">
        <f>VLOOKUP($D917,'OR - GERAL'!$D:$AB,13,FALSE)</f>
        <v>unid</v>
      </c>
      <c r="Q917" s="798"/>
      <c r="R917" s="798"/>
      <c r="S917" s="799"/>
      <c r="V917" s="800"/>
      <c r="W917" s="800"/>
      <c r="X917" s="800"/>
      <c r="Y917" s="800"/>
      <c r="Z917" s="800"/>
      <c r="AA917" s="800"/>
      <c r="AB917" s="800"/>
      <c r="AK917" s="801"/>
      <c r="AL917" s="801"/>
      <c r="AM917" s="801"/>
      <c r="AN917" s="801"/>
      <c r="AO917" s="801"/>
      <c r="AQ917" s="802"/>
    </row>
    <row r="918" spans="1:43" s="803" customFormat="1" ht="15" customHeight="1" outlineLevel="2" x14ac:dyDescent="0.2">
      <c r="C918" s="804"/>
      <c r="D918" s="805"/>
      <c r="E918" s="805"/>
      <c r="F918" s="806"/>
      <c r="G918" s="807"/>
      <c r="H918" s="807"/>
      <c r="I918" s="807"/>
      <c r="J918" s="807"/>
      <c r="K918" s="807"/>
      <c r="L918" s="807"/>
      <c r="M918" s="807"/>
      <c r="N918" s="807"/>
      <c r="O918" s="807"/>
      <c r="P918" s="808"/>
      <c r="Q918" s="808"/>
      <c r="R918" s="808"/>
      <c r="S918" s="809"/>
      <c r="V918" s="790"/>
      <c r="W918" s="790"/>
      <c r="X918" s="790"/>
      <c r="Y918" s="790"/>
      <c r="Z918" s="790"/>
      <c r="AA918" s="790"/>
      <c r="AB918" s="790"/>
      <c r="AK918" s="754"/>
      <c r="AL918" s="754"/>
      <c r="AM918" s="754"/>
      <c r="AN918" s="754"/>
      <c r="AO918" s="754"/>
      <c r="AQ918" s="810"/>
    </row>
    <row r="919" spans="1:43" s="803" customFormat="1" ht="15" customHeight="1" outlineLevel="2" x14ac:dyDescent="0.2">
      <c r="C919" s="804"/>
      <c r="D919" s="106"/>
      <c r="E919" s="869" t="s">
        <v>726</v>
      </c>
      <c r="F919" s="835"/>
      <c r="G919" s="812"/>
      <c r="H919" s="812"/>
      <c r="I919" s="812"/>
      <c r="J919" s="812"/>
      <c r="K919" s="812"/>
      <c r="L919" s="812"/>
      <c r="M919" s="812"/>
      <c r="N919" s="812"/>
      <c r="O919" s="812"/>
      <c r="P919" s="813"/>
      <c r="Q919" s="813"/>
      <c r="R919" s="813"/>
      <c r="S919" s="809"/>
      <c r="V919" s="790"/>
      <c r="W919" s="790"/>
      <c r="X919" s="790"/>
      <c r="Y919" s="790"/>
      <c r="Z919" s="790"/>
      <c r="AA919" s="790"/>
      <c r="AB919" s="790"/>
      <c r="AK919" s="754"/>
      <c r="AL919" s="754"/>
      <c r="AM919" s="754"/>
      <c r="AN919" s="754"/>
      <c r="AO919" s="754"/>
      <c r="AQ919" s="810"/>
    </row>
    <row r="920" spans="1:43" s="803" customFormat="1" ht="15" customHeight="1" outlineLevel="2" x14ac:dyDescent="0.2">
      <c r="C920" s="804"/>
      <c r="D920" s="106"/>
      <c r="E920" s="811"/>
      <c r="F920" s="811"/>
      <c r="G920" s="811"/>
      <c r="H920" s="811"/>
      <c r="I920" s="811"/>
      <c r="J920" s="811"/>
      <c r="K920" s="811"/>
      <c r="L920" s="811"/>
      <c r="M920" s="812"/>
      <c r="N920" s="812"/>
      <c r="O920" s="812"/>
      <c r="P920" s="813"/>
      <c r="Q920" s="813"/>
      <c r="R920" s="813"/>
      <c r="S920" s="809"/>
      <c r="V920" s="790"/>
      <c r="W920" s="790"/>
      <c r="X920" s="790"/>
      <c r="Y920" s="790"/>
      <c r="Z920" s="790"/>
      <c r="AA920" s="790"/>
      <c r="AB920" s="790"/>
      <c r="AK920" s="754"/>
      <c r="AL920" s="754"/>
      <c r="AM920" s="754"/>
      <c r="AN920" s="754"/>
      <c r="AO920" s="754"/>
      <c r="AQ920" s="810"/>
    </row>
    <row r="921" spans="1:43" s="815" customFormat="1" ht="15" customHeight="1" outlineLevel="2" x14ac:dyDescent="0.25">
      <c r="A921" s="814" t="str">
        <f>D917</f>
        <v>11.2.6</v>
      </c>
      <c r="C921" s="816"/>
      <c r="D921" s="817"/>
      <c r="E921" s="818"/>
      <c r="F921" s="818"/>
      <c r="G921" s="830"/>
      <c r="H921" s="863">
        <f>VLOOKUP($A921,'OR - GERAL'!D:AB,16,FALSE)</f>
        <v>1</v>
      </c>
      <c r="I921" s="820" t="str">
        <f>P917</f>
        <v>unid</v>
      </c>
      <c r="J921" s="819"/>
      <c r="K921" s="818"/>
      <c r="L921" s="818"/>
      <c r="M921" s="821"/>
      <c r="N921" s="821"/>
      <c r="O921" s="821"/>
      <c r="P921" s="822"/>
      <c r="Q921" s="822"/>
      <c r="R921" s="822"/>
      <c r="S921" s="823"/>
      <c r="V921" s="831" t="str">
        <f>IF(P917="Unid","Quantidade",IF(P917="m","Extensão",IF(OR(P917="m²",P917="m2",P917="ha"),"Área",IF(P917="m³","Volume",IF(P917="kg","Massa",IF(P917="t","massa",IF(P917="m³xkm","transporte",IF(P917="txkm","transporte",IF(P917="gl","Quantidade",IF(P917="vb","Quantidade",IF(P917="%","percentual",IF(P917="mês","Período",""))))))))))))</f>
        <v>Quantidade</v>
      </c>
      <c r="W921" s="824"/>
      <c r="X921" s="831" t="e">
        <f ca="1">_xlfn.TEXTBEFORE(G917," ")</f>
        <v>#NAME?</v>
      </c>
      <c r="Y921" s="824"/>
      <c r="Z921" s="824"/>
      <c r="AA921" s="824"/>
      <c r="AB921" s="824"/>
      <c r="AK921" s="825"/>
      <c r="AL921" s="825"/>
      <c r="AM921" s="825"/>
      <c r="AN921" s="825"/>
      <c r="AO921" s="825"/>
      <c r="AQ921" s="826"/>
    </row>
    <row r="922" spans="1:43" s="803" customFormat="1" ht="15" customHeight="1" outlineLevel="2" x14ac:dyDescent="0.25">
      <c r="C922" s="804"/>
      <c r="D922" s="106"/>
      <c r="E922" s="818"/>
      <c r="F922" s="818"/>
      <c r="G922" s="818"/>
      <c r="H922" s="819"/>
      <c r="I922" s="820"/>
      <c r="J922" s="819"/>
      <c r="K922" s="818"/>
      <c r="L922" s="818"/>
      <c r="M922" s="821"/>
      <c r="N922" s="821"/>
      <c r="O922" s="821"/>
      <c r="P922" s="822"/>
      <c r="Q922" s="822"/>
      <c r="R922" s="822"/>
      <c r="S922" s="823"/>
      <c r="T922" s="815"/>
      <c r="U922" s="815"/>
      <c r="V922" s="824"/>
      <c r="W922" s="824"/>
      <c r="X922" s="824"/>
      <c r="Y922" s="790"/>
      <c r="Z922" s="790"/>
      <c r="AA922" s="790"/>
      <c r="AB922" s="790"/>
      <c r="AK922" s="754"/>
      <c r="AL922" s="754"/>
      <c r="AM922" s="754"/>
      <c r="AN922" s="754"/>
      <c r="AO922" s="754"/>
      <c r="AQ922" s="810"/>
    </row>
    <row r="923" spans="1:43" s="795" customFormat="1" ht="30" customHeight="1" outlineLevel="2" x14ac:dyDescent="0.2">
      <c r="C923" s="796"/>
      <c r="D923" s="797" t="s">
        <v>450</v>
      </c>
      <c r="E923" s="867" t="str">
        <f>VLOOKUP($D923,'OR - GERAL'!$D:$AB,4,FALSE)</f>
        <v>SINAPI-ES</v>
      </c>
      <c r="F923" s="862" t="str">
        <f>VLOOKUP($D923,'OR - GERAL'!$D:$AB,7,FALSE)</f>
        <v>103205</v>
      </c>
      <c r="G923" s="937" t="str">
        <f>VLOOKUP($D923,'OR - GERAL'!D:AB,10,FALSE)</f>
        <v>instalação de pressão de pernas triplo, em tubo de aço carbono - equipamento de ginástica para academia ao ar livre / academia da terceira idade - ati, instalado sobre piso de concreto existente. af_10/2021</v>
      </c>
      <c r="H923" s="937"/>
      <c r="I923" s="937"/>
      <c r="J923" s="937"/>
      <c r="K923" s="937"/>
      <c r="L923" s="937"/>
      <c r="M923" s="937"/>
      <c r="N923" s="937"/>
      <c r="O923" s="937"/>
      <c r="P923" s="862" t="str">
        <f>VLOOKUP($D923,'OR - GERAL'!$D:$AB,13,FALSE)</f>
        <v>unid</v>
      </c>
      <c r="Q923" s="798"/>
      <c r="R923" s="798"/>
      <c r="S923" s="799"/>
      <c r="V923" s="800"/>
      <c r="W923" s="800"/>
      <c r="X923" s="800"/>
      <c r="Y923" s="800"/>
      <c r="Z923" s="800"/>
      <c r="AA923" s="800"/>
      <c r="AB923" s="800"/>
      <c r="AK923" s="801"/>
      <c r="AL923" s="801"/>
      <c r="AM923" s="801"/>
      <c r="AN923" s="801"/>
      <c r="AO923" s="801"/>
      <c r="AQ923" s="802"/>
    </row>
    <row r="924" spans="1:43" s="803" customFormat="1" ht="15" customHeight="1" outlineLevel="2" x14ac:dyDescent="0.2">
      <c r="C924" s="804"/>
      <c r="D924" s="805"/>
      <c r="E924" s="805"/>
      <c r="F924" s="806"/>
      <c r="G924" s="807"/>
      <c r="H924" s="807"/>
      <c r="I924" s="807"/>
      <c r="J924" s="807"/>
      <c r="K924" s="807"/>
      <c r="L924" s="807"/>
      <c r="M924" s="807"/>
      <c r="N924" s="807"/>
      <c r="O924" s="807"/>
      <c r="P924" s="808"/>
      <c r="Q924" s="808"/>
      <c r="R924" s="808"/>
      <c r="S924" s="809"/>
      <c r="V924" s="790"/>
      <c r="W924" s="790"/>
      <c r="X924" s="790"/>
      <c r="Y924" s="790"/>
      <c r="Z924" s="790"/>
      <c r="AA924" s="790"/>
      <c r="AB924" s="790"/>
      <c r="AK924" s="754"/>
      <c r="AL924" s="754"/>
      <c r="AM924" s="754"/>
      <c r="AN924" s="754"/>
      <c r="AO924" s="754"/>
      <c r="AQ924" s="810"/>
    </row>
    <row r="925" spans="1:43" s="803" customFormat="1" ht="15" customHeight="1" outlineLevel="2" x14ac:dyDescent="0.2">
      <c r="C925" s="804"/>
      <c r="D925" s="106"/>
      <c r="E925" s="869" t="s">
        <v>726</v>
      </c>
      <c r="F925" s="835"/>
      <c r="G925" s="812"/>
      <c r="H925" s="812"/>
      <c r="I925" s="812"/>
      <c r="J925" s="812"/>
      <c r="K925" s="812"/>
      <c r="L925" s="812"/>
      <c r="M925" s="812"/>
      <c r="N925" s="812"/>
      <c r="O925" s="812"/>
      <c r="P925" s="813"/>
      <c r="Q925" s="813"/>
      <c r="R925" s="813"/>
      <c r="S925" s="809"/>
      <c r="V925" s="790"/>
      <c r="W925" s="790"/>
      <c r="X925" s="790"/>
      <c r="Y925" s="790"/>
      <c r="Z925" s="790"/>
      <c r="AA925" s="790"/>
      <c r="AB925" s="790"/>
      <c r="AK925" s="754"/>
      <c r="AL925" s="754"/>
      <c r="AM925" s="754"/>
      <c r="AN925" s="754"/>
      <c r="AO925" s="754"/>
      <c r="AQ925" s="810"/>
    </row>
    <row r="926" spans="1:43" s="803" customFormat="1" ht="15" customHeight="1" outlineLevel="2" x14ac:dyDescent="0.2">
      <c r="C926" s="804"/>
      <c r="D926" s="106"/>
      <c r="E926" s="811"/>
      <c r="F926" s="811"/>
      <c r="G926" s="811"/>
      <c r="H926" s="811"/>
      <c r="I926" s="811"/>
      <c r="J926" s="811"/>
      <c r="K926" s="811"/>
      <c r="L926" s="811"/>
      <c r="M926" s="812"/>
      <c r="N926" s="812"/>
      <c r="O926" s="812"/>
      <c r="P926" s="813"/>
      <c r="Q926" s="813"/>
      <c r="R926" s="813"/>
      <c r="S926" s="809"/>
      <c r="V926" s="790"/>
      <c r="W926" s="790"/>
      <c r="X926" s="790"/>
      <c r="Y926" s="790"/>
      <c r="Z926" s="790"/>
      <c r="AA926" s="790"/>
      <c r="AB926" s="790"/>
      <c r="AK926" s="754"/>
      <c r="AL926" s="754"/>
      <c r="AM926" s="754"/>
      <c r="AN926" s="754"/>
      <c r="AO926" s="754"/>
      <c r="AQ926" s="810"/>
    </row>
    <row r="927" spans="1:43" s="815" customFormat="1" ht="15" customHeight="1" outlineLevel="2" x14ac:dyDescent="0.25">
      <c r="A927" s="814" t="str">
        <f>D923</f>
        <v>11.2.7</v>
      </c>
      <c r="C927" s="816"/>
      <c r="D927" s="817"/>
      <c r="E927" s="818"/>
      <c r="F927" s="818"/>
      <c r="G927" s="830"/>
      <c r="H927" s="863">
        <f>VLOOKUP($A927,'OR - GERAL'!D:AB,16,FALSE)</f>
        <v>2</v>
      </c>
      <c r="I927" s="820" t="str">
        <f>P923</f>
        <v>unid</v>
      </c>
      <c r="J927" s="819"/>
      <c r="K927" s="818"/>
      <c r="L927" s="818"/>
      <c r="M927" s="821"/>
      <c r="N927" s="821"/>
      <c r="O927" s="821"/>
      <c r="P927" s="822"/>
      <c r="Q927" s="822"/>
      <c r="R927" s="822"/>
      <c r="S927" s="823"/>
      <c r="V927" s="831" t="str">
        <f>IF(P923="Unid","Quantidade",IF(P923="m","Extensão",IF(OR(P923="m²",P923="m2",P923="ha"),"Área",IF(P923="m³","Volume",IF(P923="kg","Massa",IF(P923="t","massa",IF(P923="m³xkm","transporte",IF(P923="txkm","transporte",IF(P923="gl","Quantidade",IF(P923="vb","Quantidade",IF(P923="%","percentual",IF(P923="mês","Período",""))))))))))))</f>
        <v>Quantidade</v>
      </c>
      <c r="W927" s="824"/>
      <c r="X927" s="831" t="e">
        <f ca="1">_xlfn.TEXTBEFORE(G923," ")</f>
        <v>#NAME?</v>
      </c>
      <c r="Y927" s="824"/>
      <c r="Z927" s="824"/>
      <c r="AA927" s="824"/>
      <c r="AB927" s="824"/>
      <c r="AK927" s="825"/>
      <c r="AL927" s="825"/>
      <c r="AM927" s="825"/>
      <c r="AN927" s="825"/>
      <c r="AO927" s="825"/>
      <c r="AQ927" s="826"/>
    </row>
    <row r="928" spans="1:43" s="803" customFormat="1" ht="15" customHeight="1" outlineLevel="2" x14ac:dyDescent="0.25">
      <c r="C928" s="804"/>
      <c r="D928" s="106"/>
      <c r="E928" s="818"/>
      <c r="F928" s="818"/>
      <c r="G928" s="818"/>
      <c r="H928" s="819"/>
      <c r="I928" s="820"/>
      <c r="J928" s="819"/>
      <c r="K928" s="818"/>
      <c r="L928" s="818"/>
      <c r="M928" s="821"/>
      <c r="N928" s="821"/>
      <c r="O928" s="821"/>
      <c r="P928" s="822"/>
      <c r="Q928" s="822"/>
      <c r="R928" s="822"/>
      <c r="S928" s="823"/>
      <c r="T928" s="815"/>
      <c r="U928" s="815"/>
      <c r="V928" s="824"/>
      <c r="W928" s="824"/>
      <c r="X928" s="824"/>
      <c r="Y928" s="790"/>
      <c r="Z928" s="790"/>
      <c r="AA928" s="790"/>
      <c r="AB928" s="790"/>
      <c r="AK928" s="754"/>
      <c r="AL928" s="754"/>
      <c r="AM928" s="754"/>
      <c r="AN928" s="754"/>
      <c r="AO928" s="754"/>
      <c r="AQ928" s="810"/>
    </row>
    <row r="929" spans="1:43" s="435" customFormat="1" ht="18" customHeight="1" outlineLevel="1" x14ac:dyDescent="0.2">
      <c r="C929" s="560"/>
      <c r="D929" s="791" t="s">
        <v>162</v>
      </c>
      <c r="E929" s="860" t="str">
        <f>VLOOKUP($D929,'OR - GERAL'!D:AB,10,FALSE)</f>
        <v>Mobiliário urbano</v>
      </c>
      <c r="F929" s="791"/>
      <c r="G929" s="792"/>
      <c r="H929" s="791"/>
      <c r="I929" s="791"/>
      <c r="J929" s="793"/>
      <c r="K929" s="793"/>
      <c r="L929" s="793"/>
      <c r="M929" s="792"/>
      <c r="N929" s="792"/>
      <c r="O929" s="792"/>
      <c r="P929" s="794"/>
      <c r="Q929" s="794"/>
      <c r="R929" s="794"/>
      <c r="S929" s="442"/>
      <c r="V929" s="453"/>
      <c r="W929" s="453"/>
      <c r="X929" s="453"/>
      <c r="Y929" s="453"/>
      <c r="Z929" s="453"/>
      <c r="AA929" s="453"/>
      <c r="AB929" s="453"/>
      <c r="AK929" s="119"/>
      <c r="AL929" s="119"/>
      <c r="AM929" s="119"/>
      <c r="AN929" s="119"/>
      <c r="AO929" s="119"/>
      <c r="AQ929" s="439"/>
    </row>
    <row r="930" spans="1:43" s="795" customFormat="1" ht="30" customHeight="1" outlineLevel="2" x14ac:dyDescent="0.2">
      <c r="C930" s="796"/>
      <c r="D930" s="797" t="s">
        <v>516</v>
      </c>
      <c r="E930" s="867" t="str">
        <f>VLOOKUP($D930,'OR - GERAL'!$D:$AB,4,FALSE)</f>
        <v>SINAPI-ES</v>
      </c>
      <c r="F930" s="862" t="str">
        <f>VLOOKUP($D930,'OR - GERAL'!$D:$AB,7,FALSE)</f>
        <v>103314</v>
      </c>
      <c r="G930" s="937" t="str">
        <f>VLOOKUP($D930,'OR - GERAL'!D:AB,10,FALSE)</f>
        <v>instalação de pergolado de madeira, em maçaranduba, angelim ou equivalente da região, fixado com concreto sobre piso de concreto existente. af_11/2021</v>
      </c>
      <c r="H930" s="937"/>
      <c r="I930" s="937"/>
      <c r="J930" s="937"/>
      <c r="K930" s="937"/>
      <c r="L930" s="937"/>
      <c r="M930" s="937"/>
      <c r="N930" s="937"/>
      <c r="O930" s="937"/>
      <c r="P930" s="862" t="str">
        <f>VLOOKUP($D930,'OR - GERAL'!$D:$AB,13,FALSE)</f>
        <v>m²</v>
      </c>
      <c r="Q930" s="798"/>
      <c r="R930" s="798"/>
      <c r="S930" s="799"/>
      <c r="V930" s="800"/>
      <c r="W930" s="800"/>
      <c r="X930" s="800"/>
      <c r="Y930" s="800"/>
      <c r="Z930" s="800"/>
      <c r="AA930" s="800"/>
      <c r="AB930" s="800"/>
      <c r="AK930" s="801"/>
      <c r="AL930" s="801"/>
      <c r="AM930" s="801"/>
      <c r="AN930" s="801"/>
      <c r="AO930" s="801"/>
      <c r="AQ930" s="802"/>
    </row>
    <row r="931" spans="1:43" s="803" customFormat="1" ht="15" customHeight="1" outlineLevel="2" x14ac:dyDescent="0.2">
      <c r="C931" s="804"/>
      <c r="D931" s="805"/>
      <c r="E931" s="805"/>
      <c r="F931" s="806"/>
      <c r="G931" s="807"/>
      <c r="H931" s="807"/>
      <c r="I931" s="807"/>
      <c r="J931" s="807"/>
      <c r="K931" s="807"/>
      <c r="L931" s="807"/>
      <c r="M931" s="807"/>
      <c r="N931" s="807"/>
      <c r="O931" s="807"/>
      <c r="P931" s="808"/>
      <c r="Q931" s="808"/>
      <c r="R931" s="808"/>
      <c r="S931" s="809"/>
      <c r="V931" s="790"/>
      <c r="W931" s="790"/>
      <c r="X931" s="790"/>
      <c r="Y931" s="790"/>
      <c r="Z931" s="790"/>
      <c r="AA931" s="790"/>
      <c r="AB931" s="790"/>
      <c r="AK931" s="754"/>
      <c r="AL931" s="754"/>
      <c r="AM931" s="754"/>
      <c r="AN931" s="754"/>
      <c r="AO931" s="754"/>
      <c r="AQ931" s="810"/>
    </row>
    <row r="932" spans="1:43" s="803" customFormat="1" ht="15" customHeight="1" outlineLevel="2" x14ac:dyDescent="0.2">
      <c r="C932" s="804"/>
      <c r="D932" s="106"/>
      <c r="E932" s="869" t="s">
        <v>727</v>
      </c>
      <c r="F932" s="835"/>
      <c r="G932" s="812"/>
      <c r="H932" s="812"/>
      <c r="I932" s="812"/>
      <c r="J932" s="812"/>
      <c r="K932" s="812"/>
      <c r="L932" s="812"/>
      <c r="M932" s="812"/>
      <c r="N932" s="812"/>
      <c r="O932" s="812"/>
      <c r="P932" s="813"/>
      <c r="Q932" s="813"/>
      <c r="R932" s="813"/>
      <c r="S932" s="809"/>
      <c r="V932" s="790"/>
      <c r="W932" s="790"/>
      <c r="X932" s="790"/>
      <c r="Y932" s="790"/>
      <c r="Z932" s="790"/>
      <c r="AA932" s="790"/>
      <c r="AB932" s="790"/>
      <c r="AK932" s="754"/>
      <c r="AL932" s="754"/>
      <c r="AM932" s="754"/>
      <c r="AN932" s="754"/>
      <c r="AO932" s="754"/>
      <c r="AQ932" s="810"/>
    </row>
    <row r="933" spans="1:43" s="803" customFormat="1" ht="15" customHeight="1" outlineLevel="2" x14ac:dyDescent="0.2">
      <c r="C933" s="804"/>
      <c r="D933" s="106"/>
      <c r="E933" s="811"/>
      <c r="F933" s="811"/>
      <c r="G933" s="811"/>
      <c r="H933" s="811"/>
      <c r="I933" s="811"/>
      <c r="J933" s="811"/>
      <c r="K933" s="811"/>
      <c r="L933" s="811"/>
      <c r="M933" s="812"/>
      <c r="N933" s="812"/>
      <c r="O933" s="812"/>
      <c r="P933" s="813"/>
      <c r="Q933" s="813"/>
      <c r="R933" s="813"/>
      <c r="S933" s="809"/>
      <c r="V933" s="790"/>
      <c r="W933" s="790"/>
      <c r="X933" s="790"/>
      <c r="Y933" s="790"/>
      <c r="Z933" s="790"/>
      <c r="AA933" s="790"/>
      <c r="AB933" s="790"/>
      <c r="AK933" s="754"/>
      <c r="AL933" s="754"/>
      <c r="AM933" s="754"/>
      <c r="AN933" s="754"/>
      <c r="AO933" s="754"/>
      <c r="AQ933" s="810"/>
    </row>
    <row r="934" spans="1:43" s="815" customFormat="1" ht="15" customHeight="1" outlineLevel="2" x14ac:dyDescent="0.25">
      <c r="A934" s="814" t="str">
        <f>D930</f>
        <v>11.3.1</v>
      </c>
      <c r="C934" s="816"/>
      <c r="D934" s="817"/>
      <c r="E934" s="818"/>
      <c r="F934" s="818"/>
      <c r="G934" s="830" t="str">
        <f>CONCATENATE(V934," ","total de"," ",X934," =")</f>
        <v>Área total de pergolado =</v>
      </c>
      <c r="H934" s="863">
        <f>VLOOKUP($A934,'OR - GERAL'!D:AB,16,FALSE)</f>
        <v>162</v>
      </c>
      <c r="I934" s="820" t="str">
        <f>P930</f>
        <v>m²</v>
      </c>
      <c r="J934" s="819"/>
      <c r="K934" s="818"/>
      <c r="L934" s="818"/>
      <c r="M934" s="821"/>
      <c r="N934" s="821"/>
      <c r="O934" s="821"/>
      <c r="P934" s="822"/>
      <c r="Q934" s="822"/>
      <c r="R934" s="822"/>
      <c r="S934" s="823"/>
      <c r="V934" s="831" t="str">
        <f>IF(P930="Unid","Quantidade",IF(P930="m","Extensão",IF(OR(P930="m²",P930="m2",P930="ha"),"Área",IF(P930="m³","Volume",IF(P930="kg","Massa",IF(P930="t","massa",IF(P930="m³xkm","transporte",IF(P930="txkm","transporte",IF(P930="gl","Quantidade",IF(P930="vb","Quantidade",IF(P930="%","percentual",IF(P930="mês","Período",""))))))))))))</f>
        <v>Área</v>
      </c>
      <c r="W934" s="824"/>
      <c r="X934" s="831" t="s">
        <v>729</v>
      </c>
      <c r="Y934" s="824"/>
      <c r="Z934" s="824"/>
      <c r="AA934" s="824"/>
      <c r="AB934" s="824"/>
      <c r="AK934" s="825"/>
      <c r="AL934" s="825"/>
      <c r="AM934" s="825"/>
      <c r="AN934" s="825"/>
      <c r="AO934" s="825"/>
      <c r="AQ934" s="826"/>
    </row>
    <row r="935" spans="1:43" s="803" customFormat="1" ht="15" customHeight="1" outlineLevel="2" x14ac:dyDescent="0.25">
      <c r="C935" s="804"/>
      <c r="D935" s="106"/>
      <c r="E935" s="818"/>
      <c r="F935" s="818"/>
      <c r="G935" s="818"/>
      <c r="H935" s="819"/>
      <c r="I935" s="820"/>
      <c r="J935" s="819"/>
      <c r="K935" s="818"/>
      <c r="L935" s="818"/>
      <c r="M935" s="821"/>
      <c r="N935" s="821"/>
      <c r="O935" s="821"/>
      <c r="P935" s="822"/>
      <c r="Q935" s="822"/>
      <c r="R935" s="822"/>
      <c r="S935" s="823"/>
      <c r="T935" s="815"/>
      <c r="U935" s="815"/>
      <c r="V935" s="824"/>
      <c r="W935" s="824"/>
      <c r="X935" s="824"/>
      <c r="Y935" s="790"/>
      <c r="Z935" s="790"/>
      <c r="AA935" s="790"/>
      <c r="AB935" s="790"/>
      <c r="AK935" s="754"/>
      <c r="AL935" s="754"/>
      <c r="AM935" s="754"/>
      <c r="AN935" s="754"/>
      <c r="AO935" s="754"/>
      <c r="AQ935" s="810"/>
    </row>
    <row r="936" spans="1:43" s="795" customFormat="1" ht="55.5" customHeight="1" outlineLevel="2" x14ac:dyDescent="0.2">
      <c r="C936" s="796"/>
      <c r="D936" s="797" t="s">
        <v>517</v>
      </c>
      <c r="E936" s="867" t="str">
        <f>VLOOKUP($D936,'OR - GERAL'!$D:$AB,4,FALSE)</f>
        <v>SCORIO</v>
      </c>
      <c r="F936" s="862" t="str">
        <f>VLOOKUP($D936,'OR - GERAL'!$D:$AB,7,FALSE)</f>
        <v>ES 05.30.0140 (/)</v>
      </c>
      <c r="G936" s="937" t="str">
        <f>VLOOKUP($D936,'OR - GERAL'!D:AB,10,FALSE)</f>
        <v>guarda-corpo metalico com 1,50m de altura, em modulos de 1,88m com montantes em chapa de aco usi-sac 350, chumbado no concreto atraves de chumbadores de aco inoxidavel, interligados por dois tubos horizontais superiores com diametro de 2 1/2" e dois tubos horizontais inferiores com diametro de 1" em aco galvanizado, inclusive pintura. fornecimento e instalacao.</v>
      </c>
      <c r="H936" s="937"/>
      <c r="I936" s="937"/>
      <c r="J936" s="937"/>
      <c r="K936" s="937"/>
      <c r="L936" s="937"/>
      <c r="M936" s="937"/>
      <c r="N936" s="937"/>
      <c r="O936" s="937"/>
      <c r="P936" s="862" t="str">
        <f>VLOOKUP($D936,'OR - GERAL'!$D:$AB,13,FALSE)</f>
        <v>m</v>
      </c>
      <c r="Q936" s="798"/>
      <c r="R936" s="798"/>
      <c r="S936" s="799"/>
      <c r="V936" s="800"/>
      <c r="W936" s="800"/>
      <c r="X936" s="800"/>
      <c r="Y936" s="800"/>
      <c r="Z936" s="800"/>
      <c r="AA936" s="800"/>
      <c r="AB936" s="800"/>
      <c r="AK936" s="801"/>
      <c r="AL936" s="801"/>
      <c r="AM936" s="801"/>
      <c r="AN936" s="801"/>
      <c r="AO936" s="801"/>
      <c r="AQ936" s="802"/>
    </row>
    <row r="937" spans="1:43" s="803" customFormat="1" ht="15" customHeight="1" outlineLevel="2" x14ac:dyDescent="0.2">
      <c r="C937" s="804"/>
      <c r="D937" s="805"/>
      <c r="E937" s="805"/>
      <c r="F937" s="806"/>
      <c r="G937" s="807"/>
      <c r="H937" s="807"/>
      <c r="I937" s="807"/>
      <c r="J937" s="807"/>
      <c r="K937" s="807"/>
      <c r="L937" s="807"/>
      <c r="M937" s="807"/>
      <c r="N937" s="807"/>
      <c r="O937" s="807"/>
      <c r="P937" s="808"/>
      <c r="Q937" s="808"/>
      <c r="R937" s="808"/>
      <c r="S937" s="809"/>
      <c r="V937" s="790"/>
      <c r="W937" s="790"/>
      <c r="X937" s="790"/>
      <c r="Y937" s="790"/>
      <c r="Z937" s="790"/>
      <c r="AA937" s="790"/>
      <c r="AB937" s="790"/>
      <c r="AK937" s="754"/>
      <c r="AL937" s="754"/>
      <c r="AM937" s="754"/>
      <c r="AN937" s="754"/>
      <c r="AO937" s="754"/>
      <c r="AQ937" s="810"/>
    </row>
    <row r="938" spans="1:43" s="803" customFormat="1" ht="15" customHeight="1" outlineLevel="2" x14ac:dyDescent="0.2">
      <c r="C938" s="804"/>
      <c r="D938" s="106"/>
      <c r="E938" s="869" t="s">
        <v>728</v>
      </c>
      <c r="F938" s="835"/>
      <c r="G938" s="812"/>
      <c r="H938" s="812"/>
      <c r="I938" s="812"/>
      <c r="J938" s="812"/>
      <c r="K938" s="812"/>
      <c r="L938" s="812"/>
      <c r="M938" s="812"/>
      <c r="N938" s="812"/>
      <c r="O938" s="812"/>
      <c r="P938" s="813"/>
      <c r="Q938" s="813"/>
      <c r="R938" s="813"/>
      <c r="S938" s="809"/>
      <c r="V938" s="790"/>
      <c r="W938" s="790"/>
      <c r="X938" s="790"/>
      <c r="Y938" s="790"/>
      <c r="Z938" s="790"/>
      <c r="AA938" s="790"/>
      <c r="AB938" s="790"/>
      <c r="AK938" s="754"/>
      <c r="AL938" s="754"/>
      <c r="AM938" s="754"/>
      <c r="AN938" s="754"/>
      <c r="AO938" s="754"/>
      <c r="AQ938" s="810"/>
    </row>
    <row r="939" spans="1:43" s="803" customFormat="1" ht="15" customHeight="1" outlineLevel="2" x14ac:dyDescent="0.2">
      <c r="C939" s="804"/>
      <c r="D939" s="106"/>
      <c r="E939" s="811"/>
      <c r="F939" s="811"/>
      <c r="G939" s="811"/>
      <c r="H939" s="811"/>
      <c r="I939" s="811"/>
      <c r="J939" s="811"/>
      <c r="K939" s="811"/>
      <c r="L939" s="811"/>
      <c r="M939" s="812"/>
      <c r="N939" s="812"/>
      <c r="O939" s="812"/>
      <c r="P939" s="813"/>
      <c r="Q939" s="813"/>
      <c r="R939" s="813"/>
      <c r="S939" s="809"/>
      <c r="V939" s="790"/>
      <c r="W939" s="790"/>
      <c r="X939" s="790"/>
      <c r="Y939" s="790"/>
      <c r="Z939" s="790"/>
      <c r="AA939" s="790"/>
      <c r="AB939" s="790"/>
      <c r="AK939" s="754"/>
      <c r="AL939" s="754"/>
      <c r="AM939" s="754"/>
      <c r="AN939" s="754"/>
      <c r="AO939" s="754"/>
      <c r="AQ939" s="810"/>
    </row>
    <row r="940" spans="1:43" s="815" customFormat="1" ht="15" customHeight="1" outlineLevel="2" x14ac:dyDescent="0.25">
      <c r="A940" s="814" t="str">
        <f>D936</f>
        <v>11.3.2</v>
      </c>
      <c r="C940" s="816"/>
      <c r="D940" s="817"/>
      <c r="E940" s="818"/>
      <c r="F940" s="818"/>
      <c r="G940" s="830" t="str">
        <f>CONCATENATE(V940," ","total de"," ",X940," =")</f>
        <v>Extensão total de GUARDA CORPO =</v>
      </c>
      <c r="H940" s="863">
        <f>VLOOKUP($A940,'OR - GERAL'!D:AB,16,FALSE)</f>
        <v>762</v>
      </c>
      <c r="I940" s="820" t="str">
        <f>P936</f>
        <v>m</v>
      </c>
      <c r="J940" s="819"/>
      <c r="K940" s="818"/>
      <c r="L940" s="818"/>
      <c r="M940" s="821"/>
      <c r="N940" s="821"/>
      <c r="O940" s="821"/>
      <c r="P940" s="822"/>
      <c r="Q940" s="822"/>
      <c r="R940" s="822"/>
      <c r="S940" s="823"/>
      <c r="V940" s="831" t="str">
        <f>IF(P936="Unid","Quantidade",IF(P936="m","Extensão",IF(OR(P936="m²",P936="m2",P936="ha"),"Área",IF(P936="m³","Volume",IF(P936="kg","Massa",IF(P936="t","massa",IF(P936="m³xkm","transporte",IF(P936="txkm","transporte",IF(P936="gl","Quantidade",IF(P936="vb","Quantidade",IF(P936="%","percentual",IF(P936="mês","Período",""))))))))))))</f>
        <v>Extensão</v>
      </c>
      <c r="W940" s="824"/>
      <c r="X940" s="831" t="s">
        <v>751</v>
      </c>
      <c r="Y940" s="824"/>
      <c r="Z940" s="824" t="e">
        <f ca="1">_xlfn.TEXTBEFORE(G936," ")</f>
        <v>#NAME?</v>
      </c>
      <c r="AA940" s="824"/>
      <c r="AB940" s="824"/>
      <c r="AK940" s="825"/>
      <c r="AL940" s="825"/>
      <c r="AM940" s="825"/>
      <c r="AN940" s="825"/>
      <c r="AO940" s="825"/>
      <c r="AQ940" s="826"/>
    </row>
    <row r="941" spans="1:43" s="803" customFormat="1" ht="15" customHeight="1" outlineLevel="2" x14ac:dyDescent="0.25">
      <c r="C941" s="804"/>
      <c r="D941" s="106"/>
      <c r="E941" s="818"/>
      <c r="F941" s="818"/>
      <c r="G941" s="818"/>
      <c r="H941" s="819"/>
      <c r="I941" s="820"/>
      <c r="J941" s="819"/>
      <c r="K941" s="818"/>
      <c r="L941" s="818"/>
      <c r="M941" s="821"/>
      <c r="N941" s="821"/>
      <c r="O941" s="821"/>
      <c r="P941" s="822"/>
      <c r="Q941" s="822"/>
      <c r="R941" s="822"/>
      <c r="S941" s="823"/>
      <c r="T941" s="815"/>
      <c r="U941" s="815"/>
      <c r="V941" s="824"/>
      <c r="W941" s="824"/>
      <c r="X941" s="824"/>
      <c r="Y941" s="790"/>
      <c r="Z941" s="790"/>
      <c r="AA941" s="790"/>
      <c r="AB941" s="790"/>
      <c r="AK941" s="754"/>
      <c r="AL941" s="754"/>
      <c r="AM941" s="754"/>
      <c r="AN941" s="754"/>
      <c r="AO941" s="754"/>
      <c r="AQ941" s="810"/>
    </row>
    <row r="942" spans="1:43" s="795" customFormat="1" ht="30" customHeight="1" outlineLevel="2" x14ac:dyDescent="0.2">
      <c r="C942" s="796"/>
      <c r="D942" s="797" t="s">
        <v>518</v>
      </c>
      <c r="E942" s="867" t="str">
        <f>VLOOKUP($D942,'OR - GERAL'!$D:$AB,4,FALSE)</f>
        <v>SINAPI-ES</v>
      </c>
      <c r="F942" s="862" t="str">
        <f>VLOOKUP($D942,'OR - GERAL'!$D:$AB,7,FALSE)</f>
        <v>99837</v>
      </c>
      <c r="G942" s="937" t="str">
        <f>VLOOKUP($D942,'OR - GERAL'!D:AB,10,FALSE)</f>
        <v>guarda-corpo de aço galvanizado de 1,10m, montantes tubulares de 1.1/4 espaçados de 1,20m, travessa superior de 1.1/2, gradil formado por tubos horizontais de 1 e verticais de 3/4, fixado com chumbador mecânico.</v>
      </c>
      <c r="H942" s="937"/>
      <c r="I942" s="937"/>
      <c r="J942" s="937"/>
      <c r="K942" s="937"/>
      <c r="L942" s="937"/>
      <c r="M942" s="937"/>
      <c r="N942" s="937"/>
      <c r="O942" s="937"/>
      <c r="P942" s="862" t="str">
        <f>VLOOKUP($D942,'OR - GERAL'!$D:$AB,13,FALSE)</f>
        <v>m</v>
      </c>
      <c r="Q942" s="798"/>
      <c r="R942" s="798"/>
      <c r="S942" s="799"/>
      <c r="V942" s="800"/>
      <c r="W942" s="800"/>
      <c r="X942" s="800"/>
      <c r="Y942" s="800"/>
      <c r="Z942" s="800"/>
      <c r="AA942" s="800"/>
      <c r="AB942" s="800"/>
      <c r="AK942" s="801"/>
      <c r="AL942" s="801"/>
      <c r="AM942" s="801"/>
      <c r="AN942" s="801"/>
      <c r="AO942" s="801"/>
      <c r="AQ942" s="802"/>
    </row>
    <row r="943" spans="1:43" s="803" customFormat="1" ht="15" customHeight="1" outlineLevel="2" x14ac:dyDescent="0.2">
      <c r="C943" s="804"/>
      <c r="D943" s="805"/>
      <c r="E943" s="805"/>
      <c r="F943" s="806"/>
      <c r="G943" s="807"/>
      <c r="H943" s="807"/>
      <c r="I943" s="807"/>
      <c r="J943" s="807"/>
      <c r="K943" s="807"/>
      <c r="L943" s="807"/>
      <c r="M943" s="807"/>
      <c r="N943" s="807"/>
      <c r="O943" s="807"/>
      <c r="P943" s="808"/>
      <c r="Q943" s="808"/>
      <c r="R943" s="808"/>
      <c r="S943" s="809"/>
      <c r="V943" s="790"/>
      <c r="W943" s="790"/>
      <c r="X943" s="790"/>
      <c r="Y943" s="790"/>
      <c r="Z943" s="790"/>
      <c r="AA943" s="790"/>
      <c r="AB943" s="790"/>
      <c r="AK943" s="754"/>
      <c r="AL943" s="754"/>
      <c r="AM943" s="754"/>
      <c r="AN943" s="754"/>
      <c r="AO943" s="754"/>
      <c r="AQ943" s="810"/>
    </row>
    <row r="944" spans="1:43" s="803" customFormat="1" ht="15" customHeight="1" outlineLevel="2" x14ac:dyDescent="0.2">
      <c r="C944" s="804"/>
      <c r="D944" s="106"/>
      <c r="E944" s="869" t="s">
        <v>728</v>
      </c>
      <c r="F944" s="835"/>
      <c r="G944" s="812"/>
      <c r="H944" s="812"/>
      <c r="I944" s="812"/>
      <c r="J944" s="812"/>
      <c r="K944" s="812"/>
      <c r="L944" s="812"/>
      <c r="M944" s="812"/>
      <c r="N944" s="812"/>
      <c r="O944" s="812"/>
      <c r="P944" s="813"/>
      <c r="Q944" s="813"/>
      <c r="R944" s="813"/>
      <c r="S944" s="809"/>
      <c r="V944" s="790"/>
      <c r="W944" s="790"/>
      <c r="X944" s="790"/>
      <c r="Y944" s="790"/>
      <c r="Z944" s="790"/>
      <c r="AA944" s="790"/>
      <c r="AB944" s="790"/>
      <c r="AK944" s="754"/>
      <c r="AL944" s="754"/>
      <c r="AM944" s="754"/>
      <c r="AN944" s="754"/>
      <c r="AO944" s="754"/>
      <c r="AQ944" s="810"/>
    </row>
    <row r="945" spans="1:43" s="803" customFormat="1" ht="15" customHeight="1" outlineLevel="2" x14ac:dyDescent="0.2">
      <c r="C945" s="804"/>
      <c r="D945" s="106"/>
      <c r="E945" s="811"/>
      <c r="F945" s="811"/>
      <c r="G945" s="811"/>
      <c r="H945" s="811"/>
      <c r="I945" s="811"/>
      <c r="J945" s="811"/>
      <c r="K945" s="811"/>
      <c r="L945" s="811"/>
      <c r="M945" s="812"/>
      <c r="N945" s="812"/>
      <c r="O945" s="812"/>
      <c r="P945" s="813"/>
      <c r="Q945" s="813"/>
      <c r="R945" s="813"/>
      <c r="S945" s="809"/>
      <c r="V945" s="790"/>
      <c r="W945" s="790"/>
      <c r="X945" s="790"/>
      <c r="Y945" s="790"/>
      <c r="Z945" s="790"/>
      <c r="AA945" s="790"/>
      <c r="AB945" s="790"/>
      <c r="AK945" s="754"/>
      <c r="AL945" s="754"/>
      <c r="AM945" s="754"/>
      <c r="AN945" s="754"/>
      <c r="AO945" s="754"/>
      <c r="AQ945" s="810"/>
    </row>
    <row r="946" spans="1:43" s="815" customFormat="1" ht="15" customHeight="1" outlineLevel="2" x14ac:dyDescent="0.25">
      <c r="A946" s="814" t="str">
        <f>D942</f>
        <v>11.3.3</v>
      </c>
      <c r="C946" s="816"/>
      <c r="D946" s="817"/>
      <c r="E946" s="818"/>
      <c r="F946" s="818"/>
      <c r="G946" s="830" t="str">
        <f>CONCATENATE(V946," ","total de"," ",X946," =")</f>
        <v>Extensão total de GUARDA CORPO =</v>
      </c>
      <c r="H946" s="863">
        <f>VLOOKUP($A946,'OR - GERAL'!D:AB,16,FALSE)</f>
        <v>12.32</v>
      </c>
      <c r="I946" s="820" t="str">
        <f>P942</f>
        <v>m</v>
      </c>
      <c r="J946" s="819"/>
      <c r="K946" s="818"/>
      <c r="L946" s="818"/>
      <c r="M946" s="821"/>
      <c r="N946" s="821"/>
      <c r="O946" s="821"/>
      <c r="P946" s="822"/>
      <c r="Q946" s="822"/>
      <c r="R946" s="822"/>
      <c r="S946" s="823"/>
      <c r="V946" s="831" t="str">
        <f>IF(P942="Unid","Quantidade",IF(P942="m","Extensão",IF(OR(P942="m²",P942="m2",P942="ha"),"Área",IF(P942="m³","Volume",IF(P942="kg","Massa",IF(P942="t","massa",IF(P942="m³xkm","transporte",IF(P942="txkm","transporte",IF(P942="gl","Quantidade",IF(P942="vb","Quantidade",IF(P942="%","percentual",IF(P942="mês","Período",""))))))))))))</f>
        <v>Extensão</v>
      </c>
      <c r="W946" s="824"/>
      <c r="X946" s="831" t="s">
        <v>751</v>
      </c>
      <c r="Y946" s="824"/>
      <c r="Z946" s="824"/>
      <c r="AA946" s="824"/>
      <c r="AB946" s="824"/>
      <c r="AK946" s="825"/>
      <c r="AL946" s="825"/>
      <c r="AM946" s="825"/>
      <c r="AN946" s="825"/>
      <c r="AO946" s="825"/>
      <c r="AQ946" s="826"/>
    </row>
    <row r="947" spans="1:43" s="803" customFormat="1" ht="15" customHeight="1" outlineLevel="2" x14ac:dyDescent="0.25">
      <c r="C947" s="804"/>
      <c r="D947" s="106"/>
      <c r="E947" s="818"/>
      <c r="F947" s="818"/>
      <c r="G947" s="818"/>
      <c r="H947" s="819"/>
      <c r="I947" s="820"/>
      <c r="J947" s="819"/>
      <c r="K947" s="818"/>
      <c r="L947" s="818"/>
      <c r="M947" s="821"/>
      <c r="N947" s="821"/>
      <c r="O947" s="821"/>
      <c r="P947" s="822"/>
      <c r="Q947" s="822"/>
      <c r="R947" s="822"/>
      <c r="S947" s="823"/>
      <c r="T947" s="815"/>
      <c r="U947" s="815"/>
      <c r="V947" s="824"/>
      <c r="W947" s="824"/>
      <c r="X947" s="824"/>
      <c r="Y947" s="790"/>
      <c r="Z947" s="790"/>
      <c r="AA947" s="790"/>
      <c r="AB947" s="790"/>
      <c r="AK947" s="754"/>
      <c r="AL947" s="754"/>
      <c r="AM947" s="754"/>
      <c r="AN947" s="754"/>
      <c r="AO947" s="754"/>
      <c r="AQ947" s="810"/>
    </row>
    <row r="948" spans="1:43" s="795" customFormat="1" ht="30" customHeight="1" outlineLevel="2" x14ac:dyDescent="0.2">
      <c r="C948" s="796"/>
      <c r="D948" s="797" t="s">
        <v>519</v>
      </c>
      <c r="E948" s="867" t="str">
        <f>VLOOKUP($D948,'OR - GERAL'!$D:$AB,4,FALSE)</f>
        <v>DER/Edif.</v>
      </c>
      <c r="F948" s="862">
        <f>VLOOKUP($D948,'OR - GERAL'!$D:$AB,7,FALSE)</f>
        <v>210304</v>
      </c>
      <c r="G948" s="937" t="str">
        <f>VLOOKUP($D948,'OR - GERAL'!D:AB,10,FALSE)</f>
        <v>banco de concreto armado aparente fck=15 mpa, com apoios de concreto, largura de 45cm, espessura de 7cm e altura de 45cm</v>
      </c>
      <c r="H948" s="937"/>
      <c r="I948" s="937"/>
      <c r="J948" s="937"/>
      <c r="K948" s="937"/>
      <c r="L948" s="937"/>
      <c r="M948" s="937"/>
      <c r="N948" s="937"/>
      <c r="O948" s="937"/>
      <c r="P948" s="862" t="str">
        <f>VLOOKUP($D948,'OR - GERAL'!$D:$AB,13,FALSE)</f>
        <v>unid</v>
      </c>
      <c r="Q948" s="798"/>
      <c r="R948" s="798"/>
      <c r="S948" s="799"/>
      <c r="V948" s="800"/>
      <c r="W948" s="800"/>
      <c r="X948" s="800"/>
      <c r="Y948" s="800"/>
      <c r="Z948" s="800"/>
      <c r="AA948" s="800"/>
      <c r="AB948" s="800"/>
      <c r="AK948" s="801"/>
      <c r="AL948" s="801"/>
      <c r="AM948" s="801"/>
      <c r="AN948" s="801"/>
      <c r="AO948" s="801"/>
      <c r="AQ948" s="802"/>
    </row>
    <row r="949" spans="1:43" s="803" customFormat="1" ht="15" customHeight="1" outlineLevel="2" x14ac:dyDescent="0.2">
      <c r="C949" s="804"/>
      <c r="D949" s="805"/>
      <c r="E949" s="805"/>
      <c r="F949" s="806"/>
      <c r="G949" s="807"/>
      <c r="H949" s="807"/>
      <c r="I949" s="807"/>
      <c r="J949" s="807"/>
      <c r="K949" s="807"/>
      <c r="L949" s="807"/>
      <c r="M949" s="807"/>
      <c r="N949" s="807"/>
      <c r="O949" s="807"/>
      <c r="P949" s="808"/>
      <c r="Q949" s="808"/>
      <c r="R949" s="808"/>
      <c r="S949" s="809"/>
      <c r="V949" s="790"/>
      <c r="W949" s="790"/>
      <c r="X949" s="790"/>
      <c r="Y949" s="790"/>
      <c r="Z949" s="790"/>
      <c r="AA949" s="790"/>
      <c r="AB949" s="790"/>
      <c r="AK949" s="754"/>
      <c r="AL949" s="754"/>
      <c r="AM949" s="754"/>
      <c r="AN949" s="754"/>
      <c r="AO949" s="754"/>
      <c r="AQ949" s="810"/>
    </row>
    <row r="950" spans="1:43" s="803" customFormat="1" ht="15" customHeight="1" outlineLevel="2" x14ac:dyDescent="0.2">
      <c r="C950" s="804"/>
      <c r="D950" s="106"/>
      <c r="E950" s="869" t="s">
        <v>730</v>
      </c>
      <c r="F950" s="835"/>
      <c r="G950" s="812"/>
      <c r="H950" s="812"/>
      <c r="I950" s="812"/>
      <c r="J950" s="812"/>
      <c r="K950" s="812"/>
      <c r="L950" s="812"/>
      <c r="M950" s="812"/>
      <c r="N950" s="812"/>
      <c r="O950" s="812"/>
      <c r="P950" s="813"/>
      <c r="Q950" s="813"/>
      <c r="R950" s="813"/>
      <c r="S950" s="809"/>
      <c r="V950" s="790"/>
      <c r="W950" s="790"/>
      <c r="X950" s="790"/>
      <c r="Y950" s="790"/>
      <c r="Z950" s="790"/>
      <c r="AA950" s="790"/>
      <c r="AB950" s="790"/>
      <c r="AK950" s="754"/>
      <c r="AL950" s="754"/>
      <c r="AM950" s="754"/>
      <c r="AN950" s="754"/>
      <c r="AO950" s="754"/>
      <c r="AQ950" s="810"/>
    </row>
    <row r="951" spans="1:43" s="803" customFormat="1" ht="15" customHeight="1" outlineLevel="2" x14ac:dyDescent="0.2">
      <c r="C951" s="804"/>
      <c r="D951" s="106"/>
      <c r="E951" s="811"/>
      <c r="F951" s="811"/>
      <c r="G951" s="811"/>
      <c r="H951" s="811"/>
      <c r="I951" s="811"/>
      <c r="J951" s="811"/>
      <c r="K951" s="811"/>
      <c r="L951" s="811"/>
      <c r="M951" s="812"/>
      <c r="N951" s="812"/>
      <c r="O951" s="812"/>
      <c r="P951" s="813"/>
      <c r="Q951" s="813"/>
      <c r="R951" s="813"/>
      <c r="S951" s="809"/>
      <c r="V951" s="790"/>
      <c r="W951" s="790"/>
      <c r="X951" s="790"/>
      <c r="Y951" s="790"/>
      <c r="Z951" s="790"/>
      <c r="AA951" s="790"/>
      <c r="AB951" s="790"/>
      <c r="AK951" s="754"/>
      <c r="AL951" s="754"/>
      <c r="AM951" s="754"/>
      <c r="AN951" s="754"/>
      <c r="AO951" s="754"/>
      <c r="AQ951" s="810"/>
    </row>
    <row r="952" spans="1:43" s="815" customFormat="1" ht="15" customHeight="1" outlineLevel="2" x14ac:dyDescent="0.25">
      <c r="A952" s="814" t="str">
        <f>D948</f>
        <v>11.3.4</v>
      </c>
      <c r="C952" s="816"/>
      <c r="D952" s="817"/>
      <c r="E952" s="818"/>
      <c r="F952" s="818"/>
      <c r="G952" s="830" t="str">
        <f>CONCATENATE(V952," ","total de"," ",X952," =")</f>
        <v>Quantidade total de BANCO =</v>
      </c>
      <c r="H952" s="863">
        <f>VLOOKUP($A952,'OR - GERAL'!D:AB,16,FALSE)</f>
        <v>147</v>
      </c>
      <c r="I952" s="820" t="str">
        <f>P948</f>
        <v>unid</v>
      </c>
      <c r="J952" s="819"/>
      <c r="K952" s="818"/>
      <c r="L952" s="818"/>
      <c r="M952" s="821"/>
      <c r="N952" s="821"/>
      <c r="O952" s="821"/>
      <c r="P952" s="822"/>
      <c r="Q952" s="822"/>
      <c r="R952" s="822"/>
      <c r="S952" s="823"/>
      <c r="V952" s="831" t="str">
        <f>IF(P948="Unid","Quantidade",IF(P948="m","Extensão",IF(OR(P948="m²",P948="m2",P948="ha"),"Área",IF(P948="m³","Volume",IF(P948="kg","Massa",IF(P948="t","massa",IF(P948="m³xkm","transporte",IF(P948="txkm","transporte",IF(P948="gl","Quantidade",IF(P948="vb","Quantidade",IF(P948="%","percentual",IF(P948="mês","Período",""))))))))))))</f>
        <v>Quantidade</v>
      </c>
      <c r="W952" s="824"/>
      <c r="X952" s="831" t="s">
        <v>827</v>
      </c>
      <c r="Y952" s="824"/>
      <c r="Z952" s="824"/>
      <c r="AA952" s="824"/>
      <c r="AB952" s="824"/>
      <c r="AK952" s="825"/>
      <c r="AL952" s="825"/>
      <c r="AM952" s="825"/>
      <c r="AN952" s="825"/>
      <c r="AO952" s="825"/>
      <c r="AQ952" s="826"/>
    </row>
    <row r="953" spans="1:43" s="803" customFormat="1" ht="15" customHeight="1" outlineLevel="2" x14ac:dyDescent="0.25">
      <c r="C953" s="804"/>
      <c r="D953" s="106"/>
      <c r="E953" s="818"/>
      <c r="F953" s="818"/>
      <c r="G953" s="818"/>
      <c r="H953" s="819"/>
      <c r="I953" s="820"/>
      <c r="J953" s="819"/>
      <c r="K953" s="818"/>
      <c r="L953" s="818"/>
      <c r="M953" s="821"/>
      <c r="N953" s="821"/>
      <c r="O953" s="821"/>
      <c r="P953" s="822"/>
      <c r="Q953" s="822"/>
      <c r="R953" s="822"/>
      <c r="S953" s="823"/>
      <c r="T953" s="815"/>
      <c r="U953" s="815"/>
      <c r="V953" s="824"/>
      <c r="W953" s="824"/>
      <c r="X953" s="824"/>
      <c r="Y953" s="790"/>
      <c r="Z953" s="790"/>
      <c r="AA953" s="790"/>
      <c r="AB953" s="790"/>
      <c r="AK953" s="754"/>
      <c r="AL953" s="754"/>
      <c r="AM953" s="754"/>
      <c r="AN953" s="754"/>
      <c r="AO953" s="754"/>
      <c r="AQ953" s="810"/>
    </row>
    <row r="954" spans="1:43" s="795" customFormat="1" ht="30" customHeight="1" outlineLevel="2" x14ac:dyDescent="0.2">
      <c r="C954" s="796"/>
      <c r="D954" s="797" t="s">
        <v>520</v>
      </c>
      <c r="E954" s="867" t="str">
        <f>VLOOKUP($D954,'OR - GERAL'!$D:$AB,4,FALSE)</f>
        <v>CPU</v>
      </c>
      <c r="F954" s="862" t="str">
        <f>VLOOKUP($D954,'OR - GERAL'!$D:$AB,7,FALSE)</f>
        <v>C009</v>
      </c>
      <c r="G954" s="937" t="str">
        <f>VLOOKUP($D954,'OR - GERAL'!D:AB,10,FALSE)</f>
        <v>conjunto de mesa e bancos redondos de concreto</v>
      </c>
      <c r="H954" s="937"/>
      <c r="I954" s="937"/>
      <c r="J954" s="937"/>
      <c r="K954" s="937"/>
      <c r="L954" s="937"/>
      <c r="M954" s="937"/>
      <c r="N954" s="937"/>
      <c r="O954" s="937"/>
      <c r="P954" s="862" t="str">
        <f>VLOOKUP($D954,'OR - GERAL'!$D:$AB,13,FALSE)</f>
        <v>unid</v>
      </c>
      <c r="Q954" s="798"/>
      <c r="R954" s="798"/>
      <c r="S954" s="799"/>
      <c r="V954" s="800"/>
      <c r="W954" s="800"/>
      <c r="X954" s="800"/>
      <c r="Y954" s="800"/>
      <c r="Z954" s="800"/>
      <c r="AA954" s="800"/>
      <c r="AB954" s="800"/>
      <c r="AK954" s="801"/>
      <c r="AL954" s="801"/>
      <c r="AM954" s="801"/>
      <c r="AN954" s="801"/>
      <c r="AO954" s="801"/>
      <c r="AQ954" s="802"/>
    </row>
    <row r="955" spans="1:43" s="803" customFormat="1" ht="15" customHeight="1" outlineLevel="2" x14ac:dyDescent="0.2">
      <c r="C955" s="804"/>
      <c r="D955" s="805"/>
      <c r="E955" s="805"/>
      <c r="F955" s="806"/>
      <c r="G955" s="807"/>
      <c r="H955" s="807"/>
      <c r="I955" s="807"/>
      <c r="J955" s="807"/>
      <c r="K955" s="807"/>
      <c r="L955" s="807"/>
      <c r="M955" s="807"/>
      <c r="N955" s="807"/>
      <c r="O955" s="807"/>
      <c r="P955" s="808"/>
      <c r="Q955" s="808"/>
      <c r="R955" s="808"/>
      <c r="S955" s="809"/>
      <c r="V955" s="790"/>
      <c r="W955" s="790"/>
      <c r="X955" s="790"/>
      <c r="Y955" s="790"/>
      <c r="Z955" s="790"/>
      <c r="AA955" s="790"/>
      <c r="AB955" s="790"/>
      <c r="AK955" s="754"/>
      <c r="AL955" s="754"/>
      <c r="AM955" s="754"/>
      <c r="AN955" s="754"/>
      <c r="AO955" s="754"/>
      <c r="AQ955" s="810"/>
    </row>
    <row r="956" spans="1:43" s="803" customFormat="1" ht="15" customHeight="1" outlineLevel="2" x14ac:dyDescent="0.2">
      <c r="C956" s="804"/>
      <c r="D956" s="106"/>
      <c r="E956" s="869" t="s">
        <v>730</v>
      </c>
      <c r="F956" s="835"/>
      <c r="G956" s="812"/>
      <c r="H956" s="812"/>
      <c r="I956" s="812"/>
      <c r="J956" s="812"/>
      <c r="K956" s="812"/>
      <c r="L956" s="812"/>
      <c r="M956" s="812"/>
      <c r="N956" s="812"/>
      <c r="O956" s="812"/>
      <c r="P956" s="813"/>
      <c r="Q956" s="813"/>
      <c r="R956" s="813"/>
      <c r="S956" s="809"/>
      <c r="V956" s="790"/>
      <c r="W956" s="790"/>
      <c r="X956" s="790"/>
      <c r="Y956" s="790"/>
      <c r="Z956" s="790"/>
      <c r="AA956" s="790"/>
      <c r="AB956" s="790"/>
      <c r="AK956" s="754"/>
      <c r="AL956" s="754"/>
      <c r="AM956" s="754"/>
      <c r="AN956" s="754"/>
      <c r="AO956" s="754"/>
      <c r="AQ956" s="810"/>
    </row>
    <row r="957" spans="1:43" s="803" customFormat="1" ht="15" customHeight="1" outlineLevel="2" x14ac:dyDescent="0.2">
      <c r="C957" s="804"/>
      <c r="D957" s="106"/>
      <c r="E957" s="811"/>
      <c r="F957" s="811"/>
      <c r="G957" s="811"/>
      <c r="H957" s="811"/>
      <c r="I957" s="811"/>
      <c r="J957" s="811"/>
      <c r="K957" s="811"/>
      <c r="L957" s="811"/>
      <c r="M957" s="812"/>
      <c r="N957" s="812"/>
      <c r="O957" s="812"/>
      <c r="P957" s="813"/>
      <c r="Q957" s="813"/>
      <c r="R957" s="813"/>
      <c r="S957" s="809"/>
      <c r="V957" s="790"/>
      <c r="W957" s="790"/>
      <c r="X957" s="790"/>
      <c r="Y957" s="790"/>
      <c r="Z957" s="790"/>
      <c r="AA957" s="790"/>
      <c r="AB957" s="790"/>
      <c r="AK957" s="754"/>
      <c r="AL957" s="754"/>
      <c r="AM957" s="754"/>
      <c r="AN957" s="754"/>
      <c r="AO957" s="754"/>
      <c r="AQ957" s="810"/>
    </row>
    <row r="958" spans="1:43" s="815" customFormat="1" ht="15" customHeight="1" outlineLevel="2" x14ac:dyDescent="0.25">
      <c r="A958" s="814" t="str">
        <f>D954</f>
        <v>11.3.5</v>
      </c>
      <c r="C958" s="816"/>
      <c r="D958" s="817"/>
      <c r="E958" s="818"/>
      <c r="F958" s="818"/>
      <c r="G958" s="830" t="str">
        <f>CONCATENATE(V958," ","total de"," ",X958," =")</f>
        <v>Quantidade total de MESA E BANCOS =</v>
      </c>
      <c r="H958" s="863">
        <f>VLOOKUP($A958,'OR - GERAL'!D:AB,16,FALSE)</f>
        <v>10</v>
      </c>
      <c r="I958" s="820" t="str">
        <f>P954</f>
        <v>unid</v>
      </c>
      <c r="J958" s="819"/>
      <c r="K958" s="818"/>
      <c r="L958" s="818"/>
      <c r="M958" s="821"/>
      <c r="N958" s="821"/>
      <c r="O958" s="821"/>
      <c r="P958" s="822"/>
      <c r="Q958" s="822"/>
      <c r="R958" s="822"/>
      <c r="S958" s="823"/>
      <c r="V958" s="831" t="str">
        <f>IF(P954="Unid","Quantidade",IF(P954="m","Extensão",IF(OR(P954="m²",P954="m2",P954="ha"),"Área",IF(P954="m³","Volume",IF(P954="kg","Massa",IF(P954="t","massa",IF(P954="m³xkm","transporte",IF(P954="txkm","transporte",IF(P954="gl","Quantidade",IF(P954="vb","Quantidade",IF(P954="%","percentual",IF(P954="mês","Período",""))))))))))))</f>
        <v>Quantidade</v>
      </c>
      <c r="W958" s="824"/>
      <c r="X958" s="831" t="s">
        <v>828</v>
      </c>
      <c r="Y958" s="824"/>
      <c r="Z958" s="824"/>
      <c r="AA958" s="824"/>
      <c r="AB958" s="824"/>
      <c r="AK958" s="825"/>
      <c r="AL958" s="825"/>
      <c r="AM958" s="825"/>
      <c r="AN958" s="825"/>
      <c r="AO958" s="825"/>
      <c r="AQ958" s="826"/>
    </row>
    <row r="959" spans="1:43" s="803" customFormat="1" ht="15" customHeight="1" outlineLevel="2" x14ac:dyDescent="0.25">
      <c r="C959" s="804"/>
      <c r="D959" s="106"/>
      <c r="E959" s="818"/>
      <c r="F959" s="818"/>
      <c r="G959" s="818"/>
      <c r="H959" s="819"/>
      <c r="I959" s="820"/>
      <c r="J959" s="819"/>
      <c r="K959" s="818"/>
      <c r="L959" s="818"/>
      <c r="M959" s="821"/>
      <c r="N959" s="821"/>
      <c r="O959" s="821"/>
      <c r="P959" s="822"/>
      <c r="Q959" s="822"/>
      <c r="R959" s="822"/>
      <c r="S959" s="823"/>
      <c r="T959" s="815"/>
      <c r="U959" s="815"/>
      <c r="V959" s="824"/>
      <c r="W959" s="824"/>
      <c r="X959" s="824"/>
      <c r="Y959" s="790"/>
      <c r="Z959" s="790"/>
      <c r="AA959" s="790"/>
      <c r="AB959" s="790"/>
      <c r="AK959" s="754"/>
      <c r="AL959" s="754"/>
      <c r="AM959" s="754"/>
      <c r="AN959" s="754"/>
      <c r="AO959" s="754"/>
      <c r="AQ959" s="810"/>
    </row>
    <row r="960" spans="1:43" s="795" customFormat="1" ht="69.75" customHeight="1" outlineLevel="2" x14ac:dyDescent="0.2">
      <c r="C960" s="796"/>
      <c r="D960" s="797" t="s">
        <v>521</v>
      </c>
      <c r="E960" s="867" t="str">
        <f>VLOOKUP($D960,'OR - GERAL'!$D:$AB,4,FALSE)</f>
        <v>SCORIO</v>
      </c>
      <c r="F960" s="862" t="str">
        <f>VLOOKUP($D960,'OR - GERAL'!$D:$AB,7,FALSE)</f>
        <v>PJ 25.20.0061 (A)</v>
      </c>
      <c r="G960" s="937" t="str">
        <f>VLOOKUP($D960,'OR - GERAL'!D:AB,10,FALSE)</f>
        <v>bicicletário em tubo de ferro galvanizado (externa e internamente) com diâmetro de 1 1/2" e espessura de parede de 1/8", espessura da parede de 2,65mm, dobrado a frio em dois ângulos de 90º e um ângulo de 180º, chumbado em bloco de concreto fck=13,5mpa com dimensões de (0,30x0,30x0,250)m, com gola de proteção na junção tubo/concreto, inclusive demolição e recomposição de calçada, retirada do material excedente e limpeza desengordurante.  fornecimento e colocação.</v>
      </c>
      <c r="H960" s="937"/>
      <c r="I960" s="937"/>
      <c r="J960" s="937"/>
      <c r="K960" s="937"/>
      <c r="L960" s="937"/>
      <c r="M960" s="937"/>
      <c r="N960" s="937"/>
      <c r="O960" s="937"/>
      <c r="P960" s="862" t="str">
        <f>VLOOKUP($D960,'OR - GERAL'!$D:$AB,13,FALSE)</f>
        <v>unid</v>
      </c>
      <c r="Q960" s="798"/>
      <c r="R960" s="798"/>
      <c r="S960" s="799"/>
      <c r="V960" s="800"/>
      <c r="W960" s="800"/>
      <c r="X960" s="800"/>
      <c r="Y960" s="800"/>
      <c r="Z960" s="800"/>
      <c r="AA960" s="800"/>
      <c r="AB960" s="800"/>
      <c r="AK960" s="801"/>
      <c r="AL960" s="801"/>
      <c r="AM960" s="801"/>
      <c r="AN960" s="801"/>
      <c r="AO960" s="801"/>
      <c r="AQ960" s="802"/>
    </row>
    <row r="961" spans="1:43" s="803" customFormat="1" ht="15" customHeight="1" outlineLevel="2" x14ac:dyDescent="0.2">
      <c r="C961" s="804"/>
      <c r="D961" s="805"/>
      <c r="E961" s="805"/>
      <c r="F961" s="806"/>
      <c r="G961" s="807"/>
      <c r="H961" s="807"/>
      <c r="I961" s="807"/>
      <c r="J961" s="807"/>
      <c r="K961" s="807"/>
      <c r="L961" s="807"/>
      <c r="M961" s="807"/>
      <c r="N961" s="807"/>
      <c r="O961" s="807"/>
      <c r="P961" s="808"/>
      <c r="Q961" s="808"/>
      <c r="R961" s="808"/>
      <c r="S961" s="809"/>
      <c r="V961" s="790"/>
      <c r="W961" s="790"/>
      <c r="X961" s="790"/>
      <c r="Y961" s="790"/>
      <c r="Z961" s="790"/>
      <c r="AA961" s="790"/>
      <c r="AB961" s="790"/>
      <c r="AK961" s="754"/>
      <c r="AL961" s="754"/>
      <c r="AM961" s="754"/>
      <c r="AN961" s="754"/>
      <c r="AO961" s="754"/>
      <c r="AQ961" s="810"/>
    </row>
    <row r="962" spans="1:43" s="803" customFormat="1" ht="15" customHeight="1" outlineLevel="2" x14ac:dyDescent="0.2">
      <c r="C962" s="804"/>
      <c r="D962" s="106"/>
      <c r="E962" s="869" t="s">
        <v>731</v>
      </c>
      <c r="F962" s="835"/>
      <c r="G962" s="812"/>
      <c r="H962" s="812"/>
      <c r="I962" s="812"/>
      <c r="J962" s="812"/>
      <c r="K962" s="812"/>
      <c r="L962" s="812"/>
      <c r="M962" s="812"/>
      <c r="N962" s="812"/>
      <c r="O962" s="812"/>
      <c r="P962" s="813"/>
      <c r="Q962" s="813"/>
      <c r="R962" s="813"/>
      <c r="S962" s="809"/>
      <c r="V962" s="790"/>
      <c r="W962" s="790"/>
      <c r="X962" s="790"/>
      <c r="Y962" s="790"/>
      <c r="Z962" s="790"/>
      <c r="AA962" s="790"/>
      <c r="AB962" s="790"/>
      <c r="AK962" s="754"/>
      <c r="AL962" s="754"/>
      <c r="AM962" s="754"/>
      <c r="AN962" s="754"/>
      <c r="AO962" s="754"/>
      <c r="AQ962" s="810"/>
    </row>
    <row r="963" spans="1:43" s="803" customFormat="1" ht="15" customHeight="1" outlineLevel="2" x14ac:dyDescent="0.2">
      <c r="C963" s="804"/>
      <c r="D963" s="106"/>
      <c r="E963" s="811"/>
      <c r="F963" s="811"/>
      <c r="G963" s="811"/>
      <c r="H963" s="811"/>
      <c r="I963" s="811"/>
      <c r="J963" s="811"/>
      <c r="K963" s="811"/>
      <c r="L963" s="811"/>
      <c r="M963" s="812"/>
      <c r="N963" s="812"/>
      <c r="O963" s="812"/>
      <c r="P963" s="813"/>
      <c r="Q963" s="813"/>
      <c r="R963" s="813"/>
      <c r="S963" s="809"/>
      <c r="V963" s="790"/>
      <c r="W963" s="790"/>
      <c r="X963" s="790"/>
      <c r="Y963" s="790"/>
      <c r="Z963" s="790"/>
      <c r="AA963" s="790"/>
      <c r="AB963" s="790"/>
      <c r="AK963" s="754"/>
      <c r="AL963" s="754"/>
      <c r="AM963" s="754"/>
      <c r="AN963" s="754"/>
      <c r="AO963" s="754"/>
      <c r="AQ963" s="810"/>
    </row>
    <row r="964" spans="1:43" s="815" customFormat="1" ht="15" customHeight="1" outlineLevel="2" x14ac:dyDescent="0.25">
      <c r="A964" s="814" t="str">
        <f>D960</f>
        <v>11.3.6</v>
      </c>
      <c r="C964" s="816"/>
      <c r="D964" s="817"/>
      <c r="E964" s="818"/>
      <c r="F964" s="818"/>
      <c r="G964" s="830" t="str">
        <f>CONCATENATE(V964," ","total de"," ",X964," =")</f>
        <v>Quantidade total de BICICLETÁRIO =</v>
      </c>
      <c r="H964" s="863">
        <f>VLOOKUP($A964,'OR - GERAL'!D:AB,16,FALSE)</f>
        <v>40</v>
      </c>
      <c r="I964" s="820" t="str">
        <f>P960</f>
        <v>unid</v>
      </c>
      <c r="J964" s="819"/>
      <c r="K964" s="818"/>
      <c r="L964" s="818"/>
      <c r="M964" s="821"/>
      <c r="N964" s="821"/>
      <c r="O964" s="821"/>
      <c r="P964" s="822"/>
      <c r="Q964" s="822"/>
      <c r="R964" s="822"/>
      <c r="S964" s="823"/>
      <c r="V964" s="831" t="str">
        <f>IF(P960="Unid","Quantidade",IF(P960="m","Extensão",IF(OR(P960="m²",P960="m2",P960="ha"),"Área",IF(P960="m³","Volume",IF(P960="kg","Massa",IF(P960="t","massa",IF(P960="m³xkm","transporte",IF(P960="txkm","transporte",IF(P960="gl","Quantidade",IF(P960="vb","Quantidade",IF(P960="%","percentual",IF(P960="mês","Período",""))))))))))))</f>
        <v>Quantidade</v>
      </c>
      <c r="W964" s="824"/>
      <c r="X964" s="831" t="s">
        <v>829</v>
      </c>
      <c r="Y964" s="824"/>
      <c r="Z964" s="824"/>
      <c r="AA964" s="824"/>
      <c r="AB964" s="824"/>
      <c r="AK964" s="825"/>
      <c r="AL964" s="825"/>
      <c r="AM964" s="825"/>
      <c r="AN964" s="825"/>
      <c r="AO964" s="825"/>
      <c r="AQ964" s="826"/>
    </row>
    <row r="965" spans="1:43" s="803" customFormat="1" ht="15" customHeight="1" outlineLevel="2" x14ac:dyDescent="0.25">
      <c r="C965" s="804"/>
      <c r="D965" s="106"/>
      <c r="E965" s="818"/>
      <c r="F965" s="818"/>
      <c r="G965" s="818"/>
      <c r="H965" s="819"/>
      <c r="I965" s="820"/>
      <c r="J965" s="819"/>
      <c r="K965" s="818"/>
      <c r="L965" s="818"/>
      <c r="M965" s="821"/>
      <c r="N965" s="821"/>
      <c r="O965" s="821"/>
      <c r="P965" s="822"/>
      <c r="Q965" s="822"/>
      <c r="R965" s="822"/>
      <c r="S965" s="823"/>
      <c r="T965" s="815"/>
      <c r="U965" s="815"/>
      <c r="V965" s="824"/>
      <c r="W965" s="824"/>
      <c r="X965" s="824"/>
      <c r="Y965" s="790"/>
      <c r="Z965" s="790"/>
      <c r="AA965" s="790"/>
      <c r="AB965" s="790"/>
      <c r="AK965" s="754"/>
      <c r="AL965" s="754"/>
      <c r="AM965" s="754"/>
      <c r="AN965" s="754"/>
      <c r="AO965" s="754"/>
      <c r="AQ965" s="810"/>
    </row>
    <row r="966" spans="1:43" s="435" customFormat="1" ht="18" customHeight="1" outlineLevel="1" x14ac:dyDescent="0.2">
      <c r="C966" s="560"/>
      <c r="D966" s="791" t="s">
        <v>535</v>
      </c>
      <c r="E966" s="860" t="str">
        <f>VLOOKUP($D966,'OR - GERAL'!D:AB,10,FALSE)</f>
        <v>Playground</v>
      </c>
      <c r="F966" s="791"/>
      <c r="G966" s="792"/>
      <c r="H966" s="791"/>
      <c r="I966" s="791"/>
      <c r="J966" s="793"/>
      <c r="K966" s="793"/>
      <c r="L966" s="793"/>
      <c r="M966" s="792"/>
      <c r="N966" s="792"/>
      <c r="O966" s="792"/>
      <c r="P966" s="794"/>
      <c r="Q966" s="794"/>
      <c r="R966" s="794"/>
      <c r="S966" s="442"/>
      <c r="V966" s="453"/>
      <c r="W966" s="453"/>
      <c r="X966" s="453"/>
      <c r="Y966" s="453"/>
      <c r="Z966" s="453"/>
      <c r="AA966" s="453"/>
      <c r="AB966" s="453"/>
      <c r="AK966" s="119"/>
      <c r="AL966" s="119"/>
      <c r="AM966" s="119"/>
      <c r="AN966" s="119"/>
      <c r="AO966" s="119"/>
      <c r="AQ966" s="439"/>
    </row>
    <row r="967" spans="1:43" s="795" customFormat="1" ht="70.5" customHeight="1" outlineLevel="2" x14ac:dyDescent="0.2">
      <c r="C967" s="796"/>
      <c r="D967" s="797" t="s">
        <v>536</v>
      </c>
      <c r="E967" s="867" t="str">
        <f>VLOOKUP($D967,'OR - GERAL'!$D:$AB,4,FALSE)</f>
        <v>SCORIO</v>
      </c>
      <c r="F967" s="862" t="str">
        <f>VLOOKUP($D967,'OR - GERAL'!$D:$AB,7,FALSE)</f>
        <v>PJ 25.10.0125 (/)</v>
      </c>
      <c r="G967" s="937" t="str">
        <f>VLOOKUP($D967,'OR - GERAL'!D:AB,10,FALSE)</f>
        <v>Balanco multiuso em estrutura de ferro galvanizado (externa e internamente) de 2 1/2", 2" e 1" e espessura de parede de 1/8", composto de 2 balancos simples com assento de madeira aparelhada, 1 escada dupla, 1 barra simples e 1 balanco para cadeira de rodas com rampa de acesso pivotante, trava para cadeira e para balanco, piso em madeira intertravada reforcada com capacidade de carga de 200 Kg, pintura com uma demao de galvite e duas demaos de tinta esmalte sintetico, conforme projeto FPJ. Fornecimento e colocacao.</v>
      </c>
      <c r="H967" s="937"/>
      <c r="I967" s="937"/>
      <c r="J967" s="937"/>
      <c r="K967" s="937"/>
      <c r="L967" s="937"/>
      <c r="M967" s="937"/>
      <c r="N967" s="937"/>
      <c r="O967" s="937"/>
      <c r="P967" s="862" t="str">
        <f>VLOOKUP($D967,'OR - GERAL'!$D:$AB,13,FALSE)</f>
        <v>unid</v>
      </c>
      <c r="Q967" s="798"/>
      <c r="R967" s="798"/>
      <c r="S967" s="799"/>
      <c r="V967" s="800"/>
      <c r="W967" s="800"/>
      <c r="X967" s="800"/>
      <c r="Y967" s="800"/>
      <c r="Z967" s="800"/>
      <c r="AA967" s="800"/>
      <c r="AB967" s="800"/>
      <c r="AK967" s="801"/>
      <c r="AL967" s="801"/>
      <c r="AM967" s="801"/>
      <c r="AN967" s="801"/>
      <c r="AO967" s="801"/>
      <c r="AQ967" s="802"/>
    </row>
    <row r="968" spans="1:43" s="803" customFormat="1" ht="15" customHeight="1" outlineLevel="2" x14ac:dyDescent="0.2">
      <c r="C968" s="804"/>
      <c r="D968" s="805"/>
      <c r="E968" s="805"/>
      <c r="F968" s="806"/>
      <c r="G968" s="807"/>
      <c r="H968" s="807"/>
      <c r="I968" s="807"/>
      <c r="J968" s="807"/>
      <c r="K968" s="807"/>
      <c r="L968" s="807"/>
      <c r="M968" s="807"/>
      <c r="N968" s="807"/>
      <c r="O968" s="807"/>
      <c r="P968" s="808"/>
      <c r="Q968" s="808"/>
      <c r="R968" s="808"/>
      <c r="S968" s="809"/>
      <c r="V968" s="790"/>
      <c r="W968" s="790"/>
      <c r="X968" s="790"/>
      <c r="Y968" s="790"/>
      <c r="Z968" s="790"/>
      <c r="AA968" s="790"/>
      <c r="AB968" s="790"/>
      <c r="AK968" s="754"/>
      <c r="AL968" s="754"/>
      <c r="AM968" s="754"/>
      <c r="AN968" s="754"/>
      <c r="AO968" s="754"/>
      <c r="AQ968" s="810"/>
    </row>
    <row r="969" spans="1:43" s="803" customFormat="1" ht="15" customHeight="1" outlineLevel="2" x14ac:dyDescent="0.2">
      <c r="C969" s="804"/>
      <c r="D969" s="106"/>
      <c r="E969" s="869" t="s">
        <v>730</v>
      </c>
      <c r="F969" s="835"/>
      <c r="G969" s="812"/>
      <c r="H969" s="812"/>
      <c r="I969" s="812"/>
      <c r="J969" s="812"/>
      <c r="K969" s="812"/>
      <c r="L969" s="812"/>
      <c r="M969" s="812"/>
      <c r="N969" s="812"/>
      <c r="O969" s="812"/>
      <c r="P969" s="813"/>
      <c r="Q969" s="813"/>
      <c r="R969" s="813"/>
      <c r="S969" s="809"/>
      <c r="V969" s="790"/>
      <c r="W969" s="790"/>
      <c r="X969" s="790"/>
      <c r="Y969" s="790"/>
      <c r="Z969" s="790"/>
      <c r="AA969" s="790"/>
      <c r="AB969" s="790"/>
      <c r="AK969" s="754"/>
      <c r="AL969" s="754"/>
      <c r="AM969" s="754"/>
      <c r="AN969" s="754"/>
      <c r="AO969" s="754"/>
      <c r="AQ969" s="810"/>
    </row>
    <row r="970" spans="1:43" s="803" customFormat="1" ht="15" customHeight="1" outlineLevel="2" x14ac:dyDescent="0.2">
      <c r="C970" s="804"/>
      <c r="D970" s="106"/>
      <c r="E970" s="811"/>
      <c r="F970" s="811"/>
      <c r="G970" s="811"/>
      <c r="H970" s="811"/>
      <c r="I970" s="811"/>
      <c r="J970" s="811"/>
      <c r="K970" s="811"/>
      <c r="L970" s="811"/>
      <c r="M970" s="812"/>
      <c r="N970" s="812"/>
      <c r="O970" s="812"/>
      <c r="P970" s="813"/>
      <c r="Q970" s="813"/>
      <c r="R970" s="813"/>
      <c r="S970" s="809"/>
      <c r="V970" s="790"/>
      <c r="W970" s="790"/>
      <c r="X970" s="790"/>
      <c r="Y970" s="790"/>
      <c r="Z970" s="790"/>
      <c r="AA970" s="790"/>
      <c r="AB970" s="790"/>
      <c r="AK970" s="754"/>
      <c r="AL970" s="754"/>
      <c r="AM970" s="754"/>
      <c r="AN970" s="754"/>
      <c r="AO970" s="754"/>
      <c r="AQ970" s="810"/>
    </row>
    <row r="971" spans="1:43" s="815" customFormat="1" ht="15" customHeight="1" outlineLevel="2" x14ac:dyDescent="0.25">
      <c r="A971" s="814" t="str">
        <f>D967</f>
        <v>11.4.1</v>
      </c>
      <c r="C971" s="816"/>
      <c r="D971" s="817"/>
      <c r="E971" s="818"/>
      <c r="F971" s="818"/>
      <c r="G971" s="830" t="str">
        <f>CONCATENATE(V971," ","total de"," ",X971," =")</f>
        <v>Quantidade total de BALANÇO =</v>
      </c>
      <c r="H971" s="863">
        <f>VLOOKUP($A971,'OR - GERAL'!D:AB,16,FALSE)</f>
        <v>1</v>
      </c>
      <c r="I971" s="820" t="str">
        <f>P967</f>
        <v>unid</v>
      </c>
      <c r="J971" s="819"/>
      <c r="K971" s="818"/>
      <c r="L971" s="818"/>
      <c r="M971" s="821"/>
      <c r="N971" s="821"/>
      <c r="O971" s="821"/>
      <c r="P971" s="822"/>
      <c r="Q971" s="822"/>
      <c r="R971" s="822"/>
      <c r="S971" s="823"/>
      <c r="V971" s="831" t="str">
        <f>IF(P967="Unid","Quantidade",IF(P967="m","Extensão",IF(OR(P967="m²",P967="m2",P967="ha"),"Área",IF(P967="m³","Volume",IF(P967="kg","Massa",IF(P967="t","massa",IF(P967="m³xkm","transporte",IF(P967="txkm","transporte",IF(P967="gl","Quantidade",IF(P967="vb","Quantidade",IF(P967="%","percentual",IF(P967="mês","Período",""))))))))))))</f>
        <v>Quantidade</v>
      </c>
      <c r="W971" s="824"/>
      <c r="X971" s="831" t="s">
        <v>830</v>
      </c>
      <c r="Y971" s="824"/>
      <c r="Z971" s="824"/>
      <c r="AA971" s="824"/>
      <c r="AB971" s="824"/>
      <c r="AK971" s="825"/>
      <c r="AL971" s="825"/>
      <c r="AM971" s="825"/>
      <c r="AN971" s="825"/>
      <c r="AO971" s="825"/>
      <c r="AQ971" s="826"/>
    </row>
    <row r="972" spans="1:43" s="803" customFormat="1" ht="15" customHeight="1" outlineLevel="2" x14ac:dyDescent="0.25">
      <c r="C972" s="804"/>
      <c r="D972" s="106"/>
      <c r="E972" s="818"/>
      <c r="F972" s="818"/>
      <c r="G972" s="818"/>
      <c r="H972" s="819"/>
      <c r="I972" s="820"/>
      <c r="J972" s="819"/>
      <c r="K972" s="818"/>
      <c r="L972" s="818"/>
      <c r="M972" s="821"/>
      <c r="N972" s="821"/>
      <c r="O972" s="821"/>
      <c r="P972" s="822"/>
      <c r="Q972" s="822"/>
      <c r="R972" s="822"/>
      <c r="S972" s="823"/>
      <c r="T972" s="815"/>
      <c r="U972" s="815"/>
      <c r="V972" s="824"/>
      <c r="W972" s="824"/>
      <c r="X972" s="824"/>
      <c r="Y972" s="790"/>
      <c r="Z972" s="790"/>
      <c r="AA972" s="790"/>
      <c r="AB972" s="790"/>
      <c r="AK972" s="754"/>
      <c r="AL972" s="754"/>
      <c r="AM972" s="754"/>
      <c r="AN972" s="754"/>
      <c r="AO972" s="754"/>
      <c r="AQ972" s="810"/>
    </row>
    <row r="973" spans="1:43" s="795" customFormat="1" ht="42" customHeight="1" outlineLevel="2" x14ac:dyDescent="0.2">
      <c r="C973" s="796"/>
      <c r="D973" s="797" t="s">
        <v>537</v>
      </c>
      <c r="E973" s="867" t="str">
        <f>VLOOKUP($D973,'OR - GERAL'!$D:$AB,4,FALSE)</f>
        <v>SCORIO</v>
      </c>
      <c r="F973" s="862" t="str">
        <f>VLOOKUP($D973,'OR - GERAL'!$D:$AB,7,FALSE)</f>
        <v>PJ 25.10.0700 (C)</v>
      </c>
      <c r="G973" s="937" t="str">
        <f>VLOOKUP($D973,'OR - GERAL'!D:AB,10,FALSE)</f>
        <v>Gaiola ginica (trepa-trepa) em tubos de ferro galvanizado (externa e internamente) de 1" horizontais e verticais de 1 1/2" e espessura de parede de 1/8", chumbados em blocos de concreto e com pintura de base Galvite ou similar e 2 demaos de acabamento, conforme projeto FPJ. Fornecimento e colocacao.</v>
      </c>
      <c r="H973" s="937"/>
      <c r="I973" s="937"/>
      <c r="J973" s="937"/>
      <c r="K973" s="937"/>
      <c r="L973" s="937"/>
      <c r="M973" s="937"/>
      <c r="N973" s="937"/>
      <c r="O973" s="937"/>
      <c r="P973" s="862" t="str">
        <f>VLOOKUP($D973,'OR - GERAL'!$D:$AB,13,FALSE)</f>
        <v>unid</v>
      </c>
      <c r="Q973" s="798"/>
      <c r="R973" s="798"/>
      <c r="S973" s="799"/>
      <c r="V973" s="800"/>
      <c r="W973" s="800"/>
      <c r="X973" s="800"/>
      <c r="Y973" s="800"/>
      <c r="Z973" s="800"/>
      <c r="AA973" s="800"/>
      <c r="AB973" s="800"/>
      <c r="AK973" s="801"/>
      <c r="AL973" s="801"/>
      <c r="AM973" s="801"/>
      <c r="AN973" s="801"/>
      <c r="AO973" s="801"/>
      <c r="AQ973" s="802"/>
    </row>
    <row r="974" spans="1:43" s="803" customFormat="1" ht="15" customHeight="1" outlineLevel="2" x14ac:dyDescent="0.2">
      <c r="C974" s="804"/>
      <c r="D974" s="805"/>
      <c r="E974" s="805"/>
      <c r="F974" s="806"/>
      <c r="G974" s="807"/>
      <c r="H974" s="807"/>
      <c r="I974" s="807"/>
      <c r="J974" s="807"/>
      <c r="K974" s="807"/>
      <c r="L974" s="807"/>
      <c r="M974" s="807"/>
      <c r="N974" s="807"/>
      <c r="O974" s="807"/>
      <c r="P974" s="808"/>
      <c r="Q974" s="808"/>
      <c r="R974" s="808"/>
      <c r="S974" s="809"/>
      <c r="V974" s="790"/>
      <c r="W974" s="790"/>
      <c r="X974" s="790"/>
      <c r="Y974" s="790"/>
      <c r="Z974" s="790"/>
      <c r="AA974" s="790"/>
      <c r="AB974" s="790"/>
      <c r="AK974" s="754"/>
      <c r="AL974" s="754"/>
      <c r="AM974" s="754"/>
      <c r="AN974" s="754"/>
      <c r="AO974" s="754"/>
      <c r="AQ974" s="810"/>
    </row>
    <row r="975" spans="1:43" s="803" customFormat="1" ht="15" customHeight="1" outlineLevel="2" x14ac:dyDescent="0.2">
      <c r="C975" s="804"/>
      <c r="D975" s="106"/>
      <c r="E975" s="869" t="s">
        <v>730</v>
      </c>
      <c r="F975" s="835"/>
      <c r="G975" s="812"/>
      <c r="H975" s="812"/>
      <c r="I975" s="812"/>
      <c r="J975" s="812"/>
      <c r="K975" s="812"/>
      <c r="L975" s="812"/>
      <c r="M975" s="812"/>
      <c r="N975" s="812"/>
      <c r="O975" s="812"/>
      <c r="P975" s="813"/>
      <c r="Q975" s="813"/>
      <c r="R975" s="813"/>
      <c r="S975" s="809"/>
      <c r="V975" s="790"/>
      <c r="W975" s="790"/>
      <c r="X975" s="790"/>
      <c r="Y975" s="790"/>
      <c r="Z975" s="790"/>
      <c r="AA975" s="790"/>
      <c r="AB975" s="790"/>
      <c r="AK975" s="754"/>
      <c r="AL975" s="754"/>
      <c r="AM975" s="754"/>
      <c r="AN975" s="754"/>
      <c r="AO975" s="754"/>
      <c r="AQ975" s="810"/>
    </row>
    <row r="976" spans="1:43" s="803" customFormat="1" ht="15" customHeight="1" outlineLevel="2" x14ac:dyDescent="0.2">
      <c r="C976" s="804"/>
      <c r="D976" s="106"/>
      <c r="E976" s="811"/>
      <c r="F976" s="811"/>
      <c r="G976" s="811"/>
      <c r="H976" s="811"/>
      <c r="I976" s="811"/>
      <c r="J976" s="811"/>
      <c r="K976" s="811"/>
      <c r="L976" s="811"/>
      <c r="M976" s="812"/>
      <c r="N976" s="812"/>
      <c r="O976" s="812"/>
      <c r="P976" s="813"/>
      <c r="Q976" s="813"/>
      <c r="R976" s="813"/>
      <c r="S976" s="809"/>
      <c r="V976" s="790"/>
      <c r="W976" s="790"/>
      <c r="X976" s="790"/>
      <c r="Y976" s="790"/>
      <c r="Z976" s="790"/>
      <c r="AA976" s="790"/>
      <c r="AB976" s="790"/>
      <c r="AK976" s="754"/>
      <c r="AL976" s="754"/>
      <c r="AM976" s="754"/>
      <c r="AN976" s="754"/>
      <c r="AO976" s="754"/>
      <c r="AQ976" s="810"/>
    </row>
    <row r="977" spans="1:43" s="815" customFormat="1" ht="15" customHeight="1" outlineLevel="2" x14ac:dyDescent="0.25">
      <c r="A977" s="814" t="str">
        <f>D973</f>
        <v>11.4.2</v>
      </c>
      <c r="C977" s="816"/>
      <c r="D977" s="817"/>
      <c r="E977" s="818"/>
      <c r="F977" s="818"/>
      <c r="G977" s="830" t="str">
        <f>CONCATENATE(V977," ","total de"," ",X977," =")</f>
        <v>Quantidade total de BRINQUEDO =</v>
      </c>
      <c r="H977" s="863">
        <f>VLOOKUP($A977,'OR - GERAL'!D:AB,16,FALSE)</f>
        <v>1</v>
      </c>
      <c r="I977" s="820" t="str">
        <f>P973</f>
        <v>unid</v>
      </c>
      <c r="J977" s="819"/>
      <c r="K977" s="818"/>
      <c r="L977" s="818"/>
      <c r="M977" s="821"/>
      <c r="N977" s="821"/>
      <c r="O977" s="821"/>
      <c r="P977" s="822"/>
      <c r="Q977" s="822"/>
      <c r="R977" s="822"/>
      <c r="S977" s="823"/>
      <c r="V977" s="831" t="str">
        <f>IF(P973="Unid","Quantidade",IF(P973="m","Extensão",IF(OR(P973="m²",P973="m2",P973="ha"),"Área",IF(P973="m³","Volume",IF(P973="kg","Massa",IF(P973="t","massa",IF(P973="m³xkm","transporte",IF(P973="txkm","transporte",IF(P973="gl","Quantidade",IF(P973="vb","Quantidade",IF(P973="%","percentual",IF(P973="mês","Período",""))))))))))))</f>
        <v>Quantidade</v>
      </c>
      <c r="W977" s="824"/>
      <c r="X977" s="831" t="s">
        <v>831</v>
      </c>
      <c r="Y977" s="824"/>
      <c r="Z977" s="824"/>
      <c r="AA977" s="824"/>
      <c r="AB977" s="824"/>
      <c r="AK977" s="825"/>
      <c r="AL977" s="825"/>
      <c r="AM977" s="825"/>
      <c r="AN977" s="825"/>
      <c r="AO977" s="825"/>
      <c r="AQ977" s="826"/>
    </row>
    <row r="978" spans="1:43" s="803" customFormat="1" ht="15" customHeight="1" outlineLevel="2" x14ac:dyDescent="0.25">
      <c r="C978" s="804"/>
      <c r="D978" s="106"/>
      <c r="E978" s="818"/>
      <c r="F978" s="818"/>
      <c r="G978" s="818"/>
      <c r="H978" s="819"/>
      <c r="I978" s="820"/>
      <c r="J978" s="819"/>
      <c r="K978" s="818"/>
      <c r="L978" s="818"/>
      <c r="M978" s="821"/>
      <c r="N978" s="821"/>
      <c r="O978" s="821"/>
      <c r="P978" s="822"/>
      <c r="Q978" s="822"/>
      <c r="R978" s="822"/>
      <c r="S978" s="823"/>
      <c r="T978" s="815"/>
      <c r="U978" s="815"/>
      <c r="V978" s="824"/>
      <c r="W978" s="824"/>
      <c r="X978" s="824"/>
      <c r="Y978" s="790"/>
      <c r="Z978" s="790"/>
      <c r="AA978" s="790"/>
      <c r="AB978" s="790"/>
      <c r="AK978" s="754"/>
      <c r="AL978" s="754"/>
      <c r="AM978" s="754"/>
      <c r="AN978" s="754"/>
      <c r="AO978" s="754"/>
      <c r="AQ978" s="810"/>
    </row>
    <row r="979" spans="1:43" s="795" customFormat="1" ht="42" customHeight="1" outlineLevel="2" x14ac:dyDescent="0.2">
      <c r="C979" s="796"/>
      <c r="D979" s="797" t="s">
        <v>538</v>
      </c>
      <c r="E979" s="867" t="str">
        <f>VLOOKUP($D979,'OR - GERAL'!$D:$AB,4,FALSE)</f>
        <v>SCORIO</v>
      </c>
      <c r="F979" s="862" t="str">
        <f>VLOOKUP($D979,'OR - GERAL'!$D:$AB,7,FALSE)</f>
        <v>PJ 25.10.0547 (C)</v>
      </c>
      <c r="G979" s="937" t="str">
        <f>VLOOKUP($D979,'OR - GERAL'!D:AB,10,FALSE)</f>
        <v>Escorrega de 5/10 anos com altura de 1,57m em madeira aparelhada e tubos de ferro galvanizado (externa e internamente) de 3/4" e 2" e espessura de parede de 1/8", conforme projeto FPJ, com pintura de base galvite ou similar, 2 demaos de acabamento. Fornecimento e colocacao.</v>
      </c>
      <c r="H979" s="937"/>
      <c r="I979" s="937"/>
      <c r="J979" s="937"/>
      <c r="K979" s="937"/>
      <c r="L979" s="937"/>
      <c r="M979" s="937"/>
      <c r="N979" s="937"/>
      <c r="O979" s="937"/>
      <c r="P979" s="862" t="str">
        <f>VLOOKUP($D979,'OR - GERAL'!$D:$AB,13,FALSE)</f>
        <v>unid</v>
      </c>
      <c r="Q979" s="798"/>
      <c r="R979" s="798"/>
      <c r="S979" s="799"/>
      <c r="V979" s="800"/>
      <c r="W979" s="800"/>
      <c r="X979" s="800"/>
      <c r="Y979" s="800"/>
      <c r="Z979" s="800"/>
      <c r="AA979" s="800"/>
      <c r="AB979" s="800"/>
      <c r="AK979" s="801"/>
      <c r="AL979" s="801"/>
      <c r="AM979" s="801"/>
      <c r="AN979" s="801"/>
      <c r="AO979" s="801"/>
      <c r="AQ979" s="802"/>
    </row>
    <row r="980" spans="1:43" s="803" customFormat="1" ht="15" customHeight="1" outlineLevel="2" x14ac:dyDescent="0.2">
      <c r="C980" s="804"/>
      <c r="D980" s="805"/>
      <c r="E980" s="805"/>
      <c r="F980" s="806"/>
      <c r="G980" s="807"/>
      <c r="H980" s="807"/>
      <c r="I980" s="807"/>
      <c r="J980" s="807"/>
      <c r="K980" s="807"/>
      <c r="L980" s="807"/>
      <c r="M980" s="807"/>
      <c r="N980" s="807"/>
      <c r="O980" s="807"/>
      <c r="P980" s="808"/>
      <c r="Q980" s="808"/>
      <c r="R980" s="808"/>
      <c r="S980" s="809"/>
      <c r="V980" s="790"/>
      <c r="W980" s="790"/>
      <c r="X980" s="790"/>
      <c r="Y980" s="790"/>
      <c r="Z980" s="790"/>
      <c r="AA980" s="790"/>
      <c r="AB980" s="790"/>
      <c r="AK980" s="754"/>
      <c r="AL980" s="754"/>
      <c r="AM980" s="754"/>
      <c r="AN980" s="754"/>
      <c r="AO980" s="754"/>
      <c r="AQ980" s="810"/>
    </row>
    <row r="981" spans="1:43" s="803" customFormat="1" ht="15" customHeight="1" outlineLevel="2" x14ac:dyDescent="0.2">
      <c r="C981" s="804"/>
      <c r="D981" s="106"/>
      <c r="E981" s="869" t="s">
        <v>730</v>
      </c>
      <c r="F981" s="835"/>
      <c r="G981" s="812"/>
      <c r="H981" s="812"/>
      <c r="I981" s="812"/>
      <c r="J981" s="812"/>
      <c r="K981" s="812"/>
      <c r="L981" s="812"/>
      <c r="M981" s="812"/>
      <c r="N981" s="812"/>
      <c r="O981" s="812"/>
      <c r="P981" s="813"/>
      <c r="Q981" s="813"/>
      <c r="R981" s="813"/>
      <c r="S981" s="809"/>
      <c r="V981" s="790"/>
      <c r="W981" s="790"/>
      <c r="X981" s="790"/>
      <c r="Y981" s="790"/>
      <c r="Z981" s="790"/>
      <c r="AA981" s="790"/>
      <c r="AB981" s="790"/>
      <c r="AK981" s="754"/>
      <c r="AL981" s="754"/>
      <c r="AM981" s="754"/>
      <c r="AN981" s="754"/>
      <c r="AO981" s="754"/>
      <c r="AQ981" s="810"/>
    </row>
    <row r="982" spans="1:43" s="803" customFormat="1" ht="15" customHeight="1" outlineLevel="2" x14ac:dyDescent="0.2">
      <c r="C982" s="804"/>
      <c r="D982" s="106"/>
      <c r="E982" s="811"/>
      <c r="F982" s="811"/>
      <c r="G982" s="811"/>
      <c r="H982" s="811"/>
      <c r="I982" s="811"/>
      <c r="J982" s="811"/>
      <c r="K982" s="811"/>
      <c r="L982" s="811"/>
      <c r="M982" s="812"/>
      <c r="N982" s="812"/>
      <c r="O982" s="812"/>
      <c r="P982" s="813"/>
      <c r="Q982" s="813"/>
      <c r="R982" s="813"/>
      <c r="S982" s="809"/>
      <c r="V982" s="790"/>
      <c r="W982" s="790"/>
      <c r="X982" s="790"/>
      <c r="Y982" s="790"/>
      <c r="Z982" s="790"/>
      <c r="AA982" s="790"/>
      <c r="AB982" s="790"/>
      <c r="AK982" s="754"/>
      <c r="AL982" s="754"/>
      <c r="AM982" s="754"/>
      <c r="AN982" s="754"/>
      <c r="AO982" s="754"/>
      <c r="AQ982" s="810"/>
    </row>
    <row r="983" spans="1:43" s="815" customFormat="1" ht="15" customHeight="1" outlineLevel="2" x14ac:dyDescent="0.25">
      <c r="A983" s="814" t="str">
        <f>D979</f>
        <v>11.4.3</v>
      </c>
      <c r="C983" s="816"/>
      <c r="D983" s="817"/>
      <c r="E983" s="818"/>
      <c r="F983" s="818"/>
      <c r="G983" s="830" t="str">
        <f>CONCATENATE(V983," ","total de"," ",X983," =")</f>
        <v>Quantidade total de ESCORREGADOR =</v>
      </c>
      <c r="H983" s="863">
        <f>VLOOKUP($A983,'OR - GERAL'!D:AB,16,FALSE)</f>
        <v>1</v>
      </c>
      <c r="I983" s="820" t="str">
        <f>P979</f>
        <v>unid</v>
      </c>
      <c r="J983" s="819"/>
      <c r="K983" s="818"/>
      <c r="L983" s="818"/>
      <c r="M983" s="821"/>
      <c r="N983" s="821"/>
      <c r="O983" s="821"/>
      <c r="P983" s="822"/>
      <c r="Q983" s="822"/>
      <c r="R983" s="822"/>
      <c r="S983" s="823"/>
      <c r="V983" s="831" t="str">
        <f>IF(P979="Unid","Quantidade",IF(P979="m","Extensão",IF(OR(P979="m²",P979="m2",P979="ha"),"Área",IF(P979="m³","Volume",IF(P979="kg","Massa",IF(P979="t","massa",IF(P979="m³xkm","transporte",IF(P979="txkm","transporte",IF(P979="gl","Quantidade",IF(P979="vb","Quantidade",IF(P979="%","percentual",IF(P979="mês","Período",""))))))))))))</f>
        <v>Quantidade</v>
      </c>
      <c r="W983" s="824"/>
      <c r="X983" s="831" t="s">
        <v>832</v>
      </c>
      <c r="Y983" s="824"/>
      <c r="Z983" s="824"/>
      <c r="AA983" s="824"/>
      <c r="AB983" s="824"/>
      <c r="AK983" s="825"/>
      <c r="AL983" s="825"/>
      <c r="AM983" s="825"/>
      <c r="AN983" s="825"/>
      <c r="AO983" s="825"/>
      <c r="AQ983" s="826"/>
    </row>
    <row r="984" spans="1:43" s="803" customFormat="1" ht="15" customHeight="1" outlineLevel="2" x14ac:dyDescent="0.25">
      <c r="C984" s="804"/>
      <c r="D984" s="106"/>
      <c r="E984" s="818"/>
      <c r="F984" s="818"/>
      <c r="G984" s="818"/>
      <c r="H984" s="819"/>
      <c r="I984" s="820"/>
      <c r="J984" s="819"/>
      <c r="K984" s="818"/>
      <c r="L984" s="818"/>
      <c r="M984" s="821"/>
      <c r="N984" s="821"/>
      <c r="O984" s="821"/>
      <c r="P984" s="822"/>
      <c r="Q984" s="822"/>
      <c r="R984" s="822"/>
      <c r="S984" s="823"/>
      <c r="T984" s="815"/>
      <c r="U984" s="815"/>
      <c r="V984" s="824"/>
      <c r="W984" s="824"/>
      <c r="X984" s="824"/>
      <c r="Y984" s="790"/>
      <c r="Z984" s="790"/>
      <c r="AA984" s="790"/>
      <c r="AB984" s="790"/>
      <c r="AK984" s="754"/>
      <c r="AL984" s="754"/>
      <c r="AM984" s="754"/>
      <c r="AN984" s="754"/>
      <c r="AO984" s="754"/>
      <c r="AQ984" s="810"/>
    </row>
    <row r="985" spans="1:43" s="795" customFormat="1" ht="42" customHeight="1" outlineLevel="2" x14ac:dyDescent="0.2">
      <c r="C985" s="796"/>
      <c r="D985" s="797" t="s">
        <v>539</v>
      </c>
      <c r="E985" s="867" t="str">
        <f>VLOOKUP($D985,'OR - GERAL'!$D:$AB,4,FALSE)</f>
        <v>SCORIO</v>
      </c>
      <c r="F985" s="862" t="str">
        <f>VLOOKUP($D985,'OR - GERAL'!$D:$AB,7,FALSE)</f>
        <v>PJ 25.10.0655 (D)</v>
      </c>
      <c r="G985" s="937" t="str">
        <f>VLOOKUP($D985,'OR - GERAL'!D:AB,10,FALSE)</f>
        <v>Gangorra de 5/10 anos com 2 pranchas de madeira aparelhada, estas fixadas em tubo de ferro galvanizado (externa e internamente) de 2" e 2 1/2" e espessura de parede de 1/8", com pintura de base Galvite ou similar e 2 demaos de acabamento, conforme modelo FPJ. Fornecimento e colocacao.</v>
      </c>
      <c r="H985" s="937"/>
      <c r="I985" s="937"/>
      <c r="J985" s="937"/>
      <c r="K985" s="937"/>
      <c r="L985" s="937"/>
      <c r="M985" s="937"/>
      <c r="N985" s="937"/>
      <c r="O985" s="937"/>
      <c r="P985" s="862" t="str">
        <f>VLOOKUP($D985,'OR - GERAL'!$D:$AB,13,FALSE)</f>
        <v>unid</v>
      </c>
      <c r="Q985" s="798"/>
      <c r="R985" s="798"/>
      <c r="S985" s="799"/>
      <c r="V985" s="800"/>
      <c r="W985" s="800"/>
      <c r="X985" s="800"/>
      <c r="Y985" s="800"/>
      <c r="Z985" s="800"/>
      <c r="AA985" s="800"/>
      <c r="AB985" s="800"/>
      <c r="AK985" s="801"/>
      <c r="AL985" s="801"/>
      <c r="AM985" s="801"/>
      <c r="AN985" s="801"/>
      <c r="AO985" s="801"/>
      <c r="AQ985" s="802"/>
    </row>
    <row r="986" spans="1:43" s="803" customFormat="1" ht="15" customHeight="1" outlineLevel="2" x14ac:dyDescent="0.2">
      <c r="C986" s="804"/>
      <c r="D986" s="805"/>
      <c r="E986" s="805"/>
      <c r="F986" s="806"/>
      <c r="G986" s="807"/>
      <c r="H986" s="807"/>
      <c r="I986" s="807"/>
      <c r="J986" s="807"/>
      <c r="K986" s="807"/>
      <c r="L986" s="807"/>
      <c r="M986" s="807"/>
      <c r="N986" s="807"/>
      <c r="O986" s="807"/>
      <c r="P986" s="808"/>
      <c r="Q986" s="808"/>
      <c r="R986" s="808"/>
      <c r="S986" s="809"/>
      <c r="V986" s="790"/>
      <c r="W986" s="790"/>
      <c r="X986" s="790"/>
      <c r="Y986" s="790"/>
      <c r="Z986" s="790"/>
      <c r="AA986" s="790"/>
      <c r="AB986" s="790"/>
      <c r="AK986" s="754"/>
      <c r="AL986" s="754"/>
      <c r="AM986" s="754"/>
      <c r="AN986" s="754"/>
      <c r="AO986" s="754"/>
      <c r="AQ986" s="810"/>
    </row>
    <row r="987" spans="1:43" s="803" customFormat="1" ht="15" customHeight="1" outlineLevel="2" x14ac:dyDescent="0.2">
      <c r="C987" s="804"/>
      <c r="D987" s="106"/>
      <c r="E987" s="869" t="s">
        <v>730</v>
      </c>
      <c r="F987" s="835"/>
      <c r="G987" s="812"/>
      <c r="H987" s="812"/>
      <c r="I987" s="812"/>
      <c r="J987" s="812"/>
      <c r="K987" s="812"/>
      <c r="L987" s="812"/>
      <c r="M987" s="812"/>
      <c r="N987" s="812"/>
      <c r="O987" s="812"/>
      <c r="P987" s="813"/>
      <c r="Q987" s="813"/>
      <c r="R987" s="813"/>
      <c r="S987" s="809"/>
      <c r="V987" s="790"/>
      <c r="W987" s="790"/>
      <c r="X987" s="790"/>
      <c r="Y987" s="790"/>
      <c r="Z987" s="790"/>
      <c r="AA987" s="790"/>
      <c r="AB987" s="790"/>
      <c r="AK987" s="754"/>
      <c r="AL987" s="754"/>
      <c r="AM987" s="754"/>
      <c r="AN987" s="754"/>
      <c r="AO987" s="754"/>
      <c r="AQ987" s="810"/>
    </row>
    <row r="988" spans="1:43" s="803" customFormat="1" ht="15" customHeight="1" outlineLevel="2" x14ac:dyDescent="0.2">
      <c r="C988" s="804"/>
      <c r="D988" s="106"/>
      <c r="E988" s="811"/>
      <c r="F988" s="811"/>
      <c r="G988" s="811"/>
      <c r="H988" s="811"/>
      <c r="I988" s="811"/>
      <c r="J988" s="811"/>
      <c r="K988" s="811"/>
      <c r="L988" s="811"/>
      <c r="M988" s="812"/>
      <c r="N988" s="812"/>
      <c r="O988" s="812"/>
      <c r="P988" s="813"/>
      <c r="Q988" s="813"/>
      <c r="R988" s="813"/>
      <c r="S988" s="809"/>
      <c r="V988" s="790"/>
      <c r="W988" s="790"/>
      <c r="X988" s="790"/>
      <c r="Y988" s="790"/>
      <c r="Z988" s="790"/>
      <c r="AA988" s="790"/>
      <c r="AB988" s="790"/>
      <c r="AK988" s="754"/>
      <c r="AL988" s="754"/>
      <c r="AM988" s="754"/>
      <c r="AN988" s="754"/>
      <c r="AO988" s="754"/>
      <c r="AQ988" s="810"/>
    </row>
    <row r="989" spans="1:43" s="815" customFormat="1" ht="15" customHeight="1" outlineLevel="2" x14ac:dyDescent="0.25">
      <c r="A989" s="814" t="str">
        <f>D985</f>
        <v>11.4.4</v>
      </c>
      <c r="C989" s="816"/>
      <c r="D989" s="817"/>
      <c r="E989" s="818"/>
      <c r="F989" s="818"/>
      <c r="G989" s="830" t="str">
        <f>CONCATENATE(V989," ","total de"," ",X989," =")</f>
        <v>Quantidade total de GANGORRA =</v>
      </c>
      <c r="H989" s="863">
        <f>VLOOKUP($A989,'OR - GERAL'!D:AB,16,FALSE)</f>
        <v>1</v>
      </c>
      <c r="I989" s="820" t="str">
        <f>P985</f>
        <v>unid</v>
      </c>
      <c r="J989" s="819"/>
      <c r="K989" s="818"/>
      <c r="L989" s="818"/>
      <c r="M989" s="821"/>
      <c r="N989" s="821"/>
      <c r="O989" s="821"/>
      <c r="P989" s="822"/>
      <c r="Q989" s="822"/>
      <c r="R989" s="822"/>
      <c r="S989" s="823"/>
      <c r="V989" s="831" t="str">
        <f>IF(P985="Unid","Quantidade",IF(P985="m","Extensão",IF(OR(P985="m²",P985="m2",P985="ha"),"Área",IF(P985="m³","Volume",IF(P985="kg","Massa",IF(P985="t","massa",IF(P985="m³xkm","transporte",IF(P985="txkm","transporte",IF(P985="gl","Quantidade",IF(P985="vb","Quantidade",IF(P985="%","percentual",IF(P985="mês","Período",""))))))))))))</f>
        <v>Quantidade</v>
      </c>
      <c r="W989" s="824"/>
      <c r="X989" s="831" t="s">
        <v>833</v>
      </c>
      <c r="Y989" s="824"/>
      <c r="Z989" s="824"/>
      <c r="AA989" s="824"/>
      <c r="AB989" s="824"/>
      <c r="AK989" s="825"/>
      <c r="AL989" s="825"/>
      <c r="AM989" s="825"/>
      <c r="AN989" s="825"/>
      <c r="AO989" s="825"/>
      <c r="AQ989" s="826"/>
    </row>
    <row r="990" spans="1:43" s="803" customFormat="1" ht="15" customHeight="1" outlineLevel="2" x14ac:dyDescent="0.25">
      <c r="C990" s="804"/>
      <c r="D990" s="106"/>
      <c r="E990" s="818"/>
      <c r="F990" s="818"/>
      <c r="G990" s="818"/>
      <c r="H990" s="819"/>
      <c r="I990" s="820"/>
      <c r="J990" s="819"/>
      <c r="K990" s="818"/>
      <c r="L990" s="818"/>
      <c r="M990" s="821"/>
      <c r="N990" s="821"/>
      <c r="O990" s="821"/>
      <c r="P990" s="822"/>
      <c r="Q990" s="822"/>
      <c r="R990" s="822"/>
      <c r="S990" s="823"/>
      <c r="T990" s="815"/>
      <c r="U990" s="815"/>
      <c r="V990" s="824"/>
      <c r="W990" s="824"/>
      <c r="X990" s="824"/>
      <c r="Y990" s="790"/>
      <c r="Z990" s="790"/>
      <c r="AA990" s="790"/>
      <c r="AB990" s="790"/>
      <c r="AK990" s="754"/>
      <c r="AL990" s="754"/>
      <c r="AM990" s="754"/>
      <c r="AN990" s="754"/>
      <c r="AO990" s="754"/>
      <c r="AQ990" s="810"/>
    </row>
    <row r="991" spans="1:43" s="795" customFormat="1" ht="51.75" customHeight="1" outlineLevel="2" x14ac:dyDescent="0.2">
      <c r="C991" s="796"/>
      <c r="D991" s="797" t="s">
        <v>540</v>
      </c>
      <c r="E991" s="867" t="str">
        <f>VLOOKUP($D991,'OR - GERAL'!$D:$AB,4,FALSE)</f>
        <v>SCORIO</v>
      </c>
      <c r="F991" s="862" t="str">
        <f>VLOOKUP($D991,'OR - GERAL'!$D:$AB,7,FALSE)</f>
        <v>PJ 25.10.0152 (D)</v>
      </c>
      <c r="G991" s="937" t="str">
        <f>VLOOKUP($D991,'OR - GERAL'!D:AB,10,FALSE)</f>
        <v>Balanco de 5/10 anos composto com 2 cadeiras, presas em correntes galvanizadas, fixadas por meio de bracadeiras, em travessao de tubo de ferro galvanizado (externa e internamente) de 2 1/2" e espessura de parede de 1/8", suspensas em cavaletes de tubo de ferro galvanizado de 2", chumbados em sapatas de concreto, pintados com base Galvite ou similar e 2 demaos de acabamento, conforme projeto FPJ. Fornecimento e colocacao.</v>
      </c>
      <c r="H991" s="937"/>
      <c r="I991" s="937"/>
      <c r="J991" s="937"/>
      <c r="K991" s="937"/>
      <c r="L991" s="937"/>
      <c r="M991" s="937"/>
      <c r="N991" s="937"/>
      <c r="O991" s="937"/>
      <c r="P991" s="862" t="str">
        <f>VLOOKUP($D991,'OR - GERAL'!$D:$AB,13,FALSE)</f>
        <v>unid</v>
      </c>
      <c r="Q991" s="798"/>
      <c r="R991" s="798"/>
      <c r="S991" s="799"/>
      <c r="V991" s="800"/>
      <c r="W991" s="800"/>
      <c r="X991" s="800"/>
      <c r="Y991" s="800"/>
      <c r="Z991" s="800"/>
      <c r="AA991" s="800"/>
      <c r="AB991" s="800"/>
      <c r="AK991" s="801"/>
      <c r="AL991" s="801"/>
      <c r="AM991" s="801"/>
      <c r="AN991" s="801"/>
      <c r="AO991" s="801"/>
      <c r="AQ991" s="802"/>
    </row>
    <row r="992" spans="1:43" s="803" customFormat="1" ht="15" customHeight="1" outlineLevel="2" x14ac:dyDescent="0.2">
      <c r="C992" s="804"/>
      <c r="D992" s="805"/>
      <c r="E992" s="805"/>
      <c r="F992" s="806"/>
      <c r="G992" s="807"/>
      <c r="H992" s="807"/>
      <c r="I992" s="807"/>
      <c r="J992" s="807"/>
      <c r="K992" s="807"/>
      <c r="L992" s="807"/>
      <c r="M992" s="807"/>
      <c r="N992" s="807"/>
      <c r="O992" s="807"/>
      <c r="P992" s="808"/>
      <c r="Q992" s="808"/>
      <c r="R992" s="808"/>
      <c r="S992" s="809"/>
      <c r="V992" s="790"/>
      <c r="W992" s="790"/>
      <c r="X992" s="790"/>
      <c r="Y992" s="790"/>
      <c r="Z992" s="790"/>
      <c r="AA992" s="790"/>
      <c r="AB992" s="790"/>
      <c r="AK992" s="754"/>
      <c r="AL992" s="754"/>
      <c r="AM992" s="754"/>
      <c r="AN992" s="754"/>
      <c r="AO992" s="754"/>
      <c r="AQ992" s="810"/>
    </row>
    <row r="993" spans="1:43" s="803" customFormat="1" ht="15" customHeight="1" outlineLevel="2" x14ac:dyDescent="0.2">
      <c r="C993" s="804"/>
      <c r="D993" s="106"/>
      <c r="E993" s="869" t="s">
        <v>730</v>
      </c>
      <c r="F993" s="835"/>
      <c r="G993" s="812"/>
      <c r="H993" s="812"/>
      <c r="I993" s="812"/>
      <c r="J993" s="812"/>
      <c r="K993" s="812"/>
      <c r="L993" s="812"/>
      <c r="M993" s="812"/>
      <c r="N993" s="812"/>
      <c r="O993" s="812"/>
      <c r="P993" s="813"/>
      <c r="Q993" s="813"/>
      <c r="R993" s="813"/>
      <c r="S993" s="809"/>
      <c r="V993" s="790"/>
      <c r="W993" s="790"/>
      <c r="X993" s="790"/>
      <c r="Y993" s="790"/>
      <c r="Z993" s="790"/>
      <c r="AA993" s="790"/>
      <c r="AB993" s="790"/>
      <c r="AK993" s="754"/>
      <c r="AL993" s="754"/>
      <c r="AM993" s="754"/>
      <c r="AN993" s="754"/>
      <c r="AO993" s="754"/>
      <c r="AQ993" s="810"/>
    </row>
    <row r="994" spans="1:43" s="803" customFormat="1" ht="15" customHeight="1" outlineLevel="2" x14ac:dyDescent="0.2">
      <c r="C994" s="804"/>
      <c r="D994" s="106"/>
      <c r="E994" s="811"/>
      <c r="F994" s="811"/>
      <c r="G994" s="811"/>
      <c r="H994" s="811"/>
      <c r="I994" s="811"/>
      <c r="J994" s="811"/>
      <c r="K994" s="811"/>
      <c r="L994" s="811"/>
      <c r="M994" s="812"/>
      <c r="N994" s="812"/>
      <c r="O994" s="812"/>
      <c r="P994" s="813"/>
      <c r="Q994" s="813"/>
      <c r="R994" s="813"/>
      <c r="S994" s="809"/>
      <c r="V994" s="790"/>
      <c r="W994" s="790"/>
      <c r="X994" s="790"/>
      <c r="Y994" s="790"/>
      <c r="Z994" s="790"/>
      <c r="AA994" s="790"/>
      <c r="AB994" s="790"/>
      <c r="AK994" s="754"/>
      <c r="AL994" s="754"/>
      <c r="AM994" s="754"/>
      <c r="AN994" s="754"/>
      <c r="AO994" s="754"/>
      <c r="AQ994" s="810"/>
    </row>
    <row r="995" spans="1:43" s="815" customFormat="1" ht="15" customHeight="1" outlineLevel="2" x14ac:dyDescent="0.25">
      <c r="A995" s="814" t="str">
        <f>D991</f>
        <v>11.4.5</v>
      </c>
      <c r="C995" s="816"/>
      <c r="D995" s="817"/>
      <c r="E995" s="818"/>
      <c r="F995" s="818"/>
      <c r="G995" s="830" t="str">
        <f>CONCATENATE(V995," ","total de"," ",X995," =")</f>
        <v>Quantidade total de BALANÇO =</v>
      </c>
      <c r="H995" s="863">
        <f>VLOOKUP($A995,'OR - GERAL'!D:AB,16,FALSE)</f>
        <v>1</v>
      </c>
      <c r="I995" s="820" t="str">
        <f>P991</f>
        <v>unid</v>
      </c>
      <c r="J995" s="819"/>
      <c r="K995" s="818"/>
      <c r="L995" s="818"/>
      <c r="M995" s="821"/>
      <c r="N995" s="821"/>
      <c r="O995" s="821"/>
      <c r="P995" s="822"/>
      <c r="Q995" s="822"/>
      <c r="R995" s="822"/>
      <c r="S995" s="823"/>
      <c r="V995" s="831" t="str">
        <f>IF(P991="Unid","Quantidade",IF(P991="m","Extensão",IF(OR(P991="m²",P991="m2",P991="ha"),"Área",IF(P991="m³","Volume",IF(P991="kg","Massa",IF(P991="t","massa",IF(P991="m³xkm","transporte",IF(P991="txkm","transporte",IF(P991="gl","Quantidade",IF(P991="vb","Quantidade",IF(P991="%","percentual",IF(P991="mês","Período",""))))))))))))</f>
        <v>Quantidade</v>
      </c>
      <c r="W995" s="824"/>
      <c r="X995" s="831" t="s">
        <v>830</v>
      </c>
      <c r="Y995" s="824"/>
      <c r="Z995" s="824"/>
      <c r="AA995" s="824"/>
      <c r="AB995" s="824"/>
      <c r="AK995" s="825"/>
      <c r="AL995" s="825"/>
      <c r="AM995" s="825"/>
      <c r="AN995" s="825"/>
      <c r="AO995" s="825"/>
      <c r="AQ995" s="826"/>
    </row>
    <row r="996" spans="1:43" s="803" customFormat="1" ht="15" customHeight="1" outlineLevel="2" x14ac:dyDescent="0.25">
      <c r="C996" s="804"/>
      <c r="D996" s="106"/>
      <c r="E996" s="818"/>
      <c r="F996" s="818"/>
      <c r="G996" s="818"/>
      <c r="H996" s="819"/>
      <c r="I996" s="820"/>
      <c r="J996" s="819"/>
      <c r="K996" s="818"/>
      <c r="L996" s="818"/>
      <c r="M996" s="821"/>
      <c r="N996" s="821"/>
      <c r="O996" s="821"/>
      <c r="P996" s="822"/>
      <c r="Q996" s="822"/>
      <c r="R996" s="822"/>
      <c r="S996" s="823"/>
      <c r="T996" s="815"/>
      <c r="U996" s="815"/>
      <c r="V996" s="824"/>
      <c r="W996" s="824"/>
      <c r="X996" s="824"/>
      <c r="Y996" s="790"/>
      <c r="Z996" s="790"/>
      <c r="AA996" s="790"/>
      <c r="AB996" s="790"/>
      <c r="AK996" s="754"/>
      <c r="AL996" s="754"/>
      <c r="AM996" s="754"/>
      <c r="AN996" s="754"/>
      <c r="AO996" s="754"/>
      <c r="AQ996" s="810"/>
    </row>
    <row r="997" spans="1:43" s="435" customFormat="1" ht="18" customHeight="1" outlineLevel="1" x14ac:dyDescent="0.2">
      <c r="C997" s="560"/>
      <c r="D997" s="791" t="s">
        <v>544</v>
      </c>
      <c r="E997" s="860" t="str">
        <f>VLOOKUP($D997,'OR - GERAL'!D:AB,10,FALSE)</f>
        <v>Parque de Skate</v>
      </c>
      <c r="F997" s="791"/>
      <c r="G997" s="792"/>
      <c r="H997" s="791"/>
      <c r="I997" s="791"/>
      <c r="J997" s="793"/>
      <c r="K997" s="793"/>
      <c r="L997" s="793"/>
      <c r="M997" s="792"/>
      <c r="N997" s="792"/>
      <c r="O997" s="792"/>
      <c r="P997" s="794"/>
      <c r="Q997" s="794"/>
      <c r="R997" s="794"/>
      <c r="S997" s="442"/>
      <c r="V997" s="453"/>
      <c r="W997" s="453"/>
      <c r="X997" s="453"/>
      <c r="Y997" s="453"/>
      <c r="Z997" s="453"/>
      <c r="AA997" s="453"/>
      <c r="AB997" s="453"/>
      <c r="AK997" s="119"/>
      <c r="AL997" s="119"/>
      <c r="AM997" s="119"/>
      <c r="AN997" s="119"/>
      <c r="AO997" s="119"/>
      <c r="AQ997" s="439"/>
    </row>
    <row r="998" spans="1:43" s="795" customFormat="1" ht="30" customHeight="1" outlineLevel="2" x14ac:dyDescent="0.2">
      <c r="C998" s="796"/>
      <c r="D998" s="797" t="s">
        <v>545</v>
      </c>
      <c r="E998" s="867" t="str">
        <f>VLOOKUP($D998,'OR - GERAL'!$D:$AB,4,FALSE)</f>
        <v>SINAPI-ES</v>
      </c>
      <c r="F998" s="862">
        <f>VLOOKUP($D998,'OR - GERAL'!$D:$AB,7,FALSE)</f>
        <v>100576</v>
      </c>
      <c r="G998" s="937" t="str">
        <f>VLOOKUP($D998,'OR - GERAL'!D:AB,10,FALSE)</f>
        <v>Regularização E Compactação De Subleito De Solo  Predominantemente Argiloso. Af_11/2019</v>
      </c>
      <c r="H998" s="937"/>
      <c r="I998" s="937"/>
      <c r="J998" s="937"/>
      <c r="K998" s="937"/>
      <c r="L998" s="937"/>
      <c r="M998" s="937"/>
      <c r="N998" s="937"/>
      <c r="O998" s="937"/>
      <c r="P998" s="862" t="str">
        <f>VLOOKUP($D998,'OR - GERAL'!$D:$AB,13,FALSE)</f>
        <v>m²</v>
      </c>
      <c r="Q998" s="798"/>
      <c r="R998" s="798"/>
      <c r="S998" s="799"/>
      <c r="V998" s="800"/>
      <c r="W998" s="800"/>
      <c r="X998" s="800"/>
      <c r="Y998" s="800"/>
      <c r="Z998" s="800"/>
      <c r="AA998" s="800"/>
      <c r="AB998" s="800"/>
      <c r="AK998" s="801"/>
      <c r="AL998" s="801"/>
      <c r="AM998" s="801"/>
      <c r="AN998" s="801"/>
      <c r="AO998" s="801"/>
      <c r="AQ998" s="802"/>
    </row>
    <row r="999" spans="1:43" s="803" customFormat="1" ht="15" customHeight="1" outlineLevel="2" x14ac:dyDescent="0.2">
      <c r="C999" s="804"/>
      <c r="D999" s="805"/>
      <c r="E999" s="805"/>
      <c r="F999" s="806"/>
      <c r="G999" s="807"/>
      <c r="H999" s="807"/>
      <c r="I999" s="807"/>
      <c r="J999" s="807"/>
      <c r="K999" s="807"/>
      <c r="L999" s="807"/>
      <c r="M999" s="807"/>
      <c r="N999" s="807"/>
      <c r="O999" s="807"/>
      <c r="P999" s="808"/>
      <c r="Q999" s="808"/>
      <c r="R999" s="808"/>
      <c r="S999" s="809"/>
      <c r="V999" s="790"/>
      <c r="W999" s="790"/>
      <c r="X999" s="790"/>
      <c r="Y999" s="790"/>
      <c r="Z999" s="790"/>
      <c r="AA999" s="790"/>
      <c r="AB999" s="790"/>
      <c r="AK999" s="754"/>
      <c r="AL999" s="754"/>
      <c r="AM999" s="754"/>
      <c r="AN999" s="754"/>
      <c r="AO999" s="754"/>
      <c r="AQ999" s="810"/>
    </row>
    <row r="1000" spans="1:43" s="803" customFormat="1" ht="15" customHeight="1" outlineLevel="2" x14ac:dyDescent="0.2">
      <c r="C1000" s="804"/>
      <c r="D1000" s="106"/>
      <c r="E1000" s="874" t="s">
        <v>699</v>
      </c>
      <c r="F1000" s="835"/>
      <c r="G1000" s="812"/>
      <c r="H1000" s="812"/>
      <c r="I1000" s="812"/>
      <c r="J1000" s="812"/>
      <c r="K1000" s="812"/>
      <c r="L1000" s="812"/>
      <c r="M1000" s="812"/>
      <c r="N1000" s="812"/>
      <c r="O1000" s="812"/>
      <c r="P1000" s="813"/>
      <c r="Q1000" s="813"/>
      <c r="R1000" s="813"/>
      <c r="S1000" s="809"/>
      <c r="V1000" s="790"/>
      <c r="W1000" s="790"/>
      <c r="X1000" s="790"/>
      <c r="Y1000" s="790"/>
      <c r="Z1000" s="790"/>
      <c r="AA1000" s="790"/>
      <c r="AB1000" s="790"/>
      <c r="AK1000" s="754"/>
      <c r="AL1000" s="754"/>
      <c r="AM1000" s="754"/>
      <c r="AN1000" s="754"/>
      <c r="AO1000" s="754"/>
      <c r="AQ1000" s="810"/>
    </row>
    <row r="1001" spans="1:43" s="803" customFormat="1" ht="15" customHeight="1" outlineLevel="2" x14ac:dyDescent="0.2">
      <c r="C1001" s="804"/>
      <c r="D1001" s="106"/>
      <c r="E1001" s="811"/>
      <c r="F1001" s="811"/>
      <c r="G1001" s="811"/>
      <c r="H1001" s="811"/>
      <c r="I1001" s="811"/>
      <c r="J1001" s="811"/>
      <c r="K1001" s="811"/>
      <c r="L1001" s="811"/>
      <c r="M1001" s="812"/>
      <c r="N1001" s="812"/>
      <c r="O1001" s="812"/>
      <c r="P1001" s="813"/>
      <c r="Q1001" s="813"/>
      <c r="R1001" s="813"/>
      <c r="S1001" s="809"/>
      <c r="V1001" s="790"/>
      <c r="W1001" s="790"/>
      <c r="X1001" s="790"/>
      <c r="Y1001" s="790"/>
      <c r="Z1001" s="790"/>
      <c r="AA1001" s="790"/>
      <c r="AB1001" s="790"/>
      <c r="AK1001" s="754"/>
      <c r="AL1001" s="754"/>
      <c r="AM1001" s="754"/>
      <c r="AN1001" s="754"/>
      <c r="AO1001" s="754"/>
      <c r="AQ1001" s="810"/>
    </row>
    <row r="1002" spans="1:43" s="815" customFormat="1" ht="15" customHeight="1" outlineLevel="2" x14ac:dyDescent="0.25">
      <c r="A1002" s="814" t="str">
        <f>D998</f>
        <v>11.5.1</v>
      </c>
      <c r="C1002" s="816"/>
      <c r="D1002" s="817"/>
      <c r="E1002" s="818"/>
      <c r="F1002" s="818"/>
      <c r="G1002" s="830" t="str">
        <f>CONCATENATE(V1002," ","total de"," ",X1002," =")</f>
        <v>Área total de pista de Skate =</v>
      </c>
      <c r="H1002" s="863">
        <v>572.35</v>
      </c>
      <c r="I1002" s="820" t="str">
        <f>P998</f>
        <v>m²</v>
      </c>
      <c r="J1002" s="819"/>
      <c r="K1002" s="818"/>
      <c r="L1002" s="818"/>
      <c r="M1002" s="821"/>
      <c r="N1002" s="821"/>
      <c r="O1002" s="821"/>
      <c r="P1002" s="822"/>
      <c r="Q1002" s="822"/>
      <c r="R1002" s="822"/>
      <c r="S1002" s="823"/>
      <c r="V1002" s="831" t="str">
        <f>IF(P998="Unid","Quantidade",IF(P998="m","Extensão",IF(OR(P998="m²",P998="m2",P998="ha"),"Área",IF(P998="m³","Volume",IF(P998="kg","Massa",IF(P998="t","massa",IF(P998="m³xkm","transporte",IF(P998="txkm","transporte",IF(P998="gl","Quantidade",IF(P998="vb","Quantidade",IF(P998="%","percentual",IF(P998="mês","Período",""))))))))))))</f>
        <v>Área</v>
      </c>
      <c r="W1002" s="824"/>
      <c r="X1002" s="831" t="s">
        <v>700</v>
      </c>
      <c r="Y1002" s="824"/>
      <c r="Z1002" s="824"/>
      <c r="AA1002" s="824"/>
      <c r="AB1002" s="824"/>
      <c r="AK1002" s="825"/>
      <c r="AL1002" s="825"/>
      <c r="AM1002" s="825"/>
      <c r="AN1002" s="825"/>
      <c r="AO1002" s="825"/>
      <c r="AQ1002" s="826"/>
    </row>
    <row r="1003" spans="1:43" s="803" customFormat="1" ht="15" customHeight="1" outlineLevel="2" x14ac:dyDescent="0.25">
      <c r="C1003" s="804"/>
      <c r="D1003" s="106"/>
      <c r="E1003" s="818"/>
      <c r="F1003" s="818"/>
      <c r="G1003" s="818"/>
      <c r="H1003" s="819"/>
      <c r="I1003" s="820"/>
      <c r="J1003" s="819"/>
      <c r="K1003" s="818"/>
      <c r="L1003" s="818"/>
      <c r="M1003" s="821"/>
      <c r="N1003" s="821"/>
      <c r="O1003" s="821"/>
      <c r="P1003" s="822"/>
      <c r="Q1003" s="822"/>
      <c r="R1003" s="822"/>
      <c r="S1003" s="823"/>
      <c r="T1003" s="815"/>
      <c r="U1003" s="815"/>
      <c r="V1003" s="824"/>
      <c r="W1003" s="824"/>
      <c r="X1003" s="824"/>
      <c r="Y1003" s="790"/>
      <c r="Z1003" s="790"/>
      <c r="AA1003" s="790"/>
      <c r="AB1003" s="790"/>
      <c r="AK1003" s="754"/>
      <c r="AL1003" s="754"/>
      <c r="AM1003" s="754"/>
      <c r="AN1003" s="754"/>
      <c r="AO1003" s="754"/>
      <c r="AQ1003" s="810"/>
    </row>
    <row r="1004" spans="1:43" s="795" customFormat="1" ht="30" customHeight="1" outlineLevel="2" x14ac:dyDescent="0.2">
      <c r="C1004" s="796"/>
      <c r="D1004" s="797" t="s">
        <v>546</v>
      </c>
      <c r="E1004" s="867" t="str">
        <f>VLOOKUP($D1004,'OR - GERAL'!$D:$AB,4,FALSE)</f>
        <v>SINAPI-ES</v>
      </c>
      <c r="F1004" s="862">
        <f>VLOOKUP($D1004,'OR - GERAL'!$D:$AB,7,FALSE)</f>
        <v>100324</v>
      </c>
      <c r="G1004" s="937" t="str">
        <f>VLOOKUP($D1004,'OR - GERAL'!D:AB,10,FALSE)</f>
        <v>lastro com material granular (pedra britada n.1 e pedra britada n.2), aplicado em pisos ou lajes sobre solo, espessura de *10 cm*. af_07/2019</v>
      </c>
      <c r="H1004" s="937"/>
      <c r="I1004" s="937"/>
      <c r="J1004" s="937"/>
      <c r="K1004" s="937"/>
      <c r="L1004" s="937"/>
      <c r="M1004" s="937"/>
      <c r="N1004" s="937"/>
      <c r="O1004" s="937"/>
      <c r="P1004" s="862" t="str">
        <f>VLOOKUP($D1004,'OR - GERAL'!$D:$AB,13,FALSE)</f>
        <v>m³</v>
      </c>
      <c r="Q1004" s="798"/>
      <c r="R1004" s="798"/>
      <c r="S1004" s="799"/>
      <c r="V1004" s="800"/>
      <c r="W1004" s="800"/>
      <c r="X1004" s="800"/>
      <c r="Y1004" s="800"/>
      <c r="Z1004" s="800"/>
      <c r="AA1004" s="800"/>
      <c r="AB1004" s="800"/>
      <c r="AK1004" s="801"/>
      <c r="AL1004" s="801"/>
      <c r="AM1004" s="801"/>
      <c r="AN1004" s="801"/>
      <c r="AO1004" s="801"/>
      <c r="AQ1004" s="802"/>
    </row>
    <row r="1005" spans="1:43" s="803" customFormat="1" ht="15" customHeight="1" outlineLevel="2" x14ac:dyDescent="0.2">
      <c r="C1005" s="804"/>
      <c r="D1005" s="106"/>
      <c r="E1005" s="106"/>
      <c r="F1005" s="835"/>
      <c r="G1005" s="812"/>
      <c r="H1005" s="812"/>
      <c r="I1005" s="812"/>
      <c r="J1005" s="812"/>
      <c r="K1005" s="812"/>
      <c r="L1005" s="812"/>
      <c r="M1005" s="812"/>
      <c r="N1005" s="812"/>
      <c r="O1005" s="812"/>
      <c r="P1005" s="813"/>
      <c r="Q1005" s="813"/>
      <c r="R1005" s="813"/>
      <c r="S1005" s="809"/>
      <c r="V1005" s="790"/>
      <c r="W1005" s="790"/>
      <c r="X1005" s="790"/>
      <c r="Y1005" s="790"/>
      <c r="Z1005" s="790"/>
      <c r="AA1005" s="790"/>
      <c r="AB1005" s="790"/>
      <c r="AK1005" s="754"/>
      <c r="AL1005" s="754"/>
      <c r="AM1005" s="754"/>
      <c r="AN1005" s="754"/>
      <c r="AO1005" s="754"/>
      <c r="AQ1005" s="810"/>
    </row>
    <row r="1006" spans="1:43" s="803" customFormat="1" ht="15" customHeight="1" outlineLevel="2" x14ac:dyDescent="0.2">
      <c r="C1006" s="804"/>
      <c r="D1006" s="106"/>
      <c r="E1006" s="869" t="s">
        <v>732</v>
      </c>
      <c r="F1006" s="835"/>
      <c r="G1006" s="812"/>
      <c r="H1006" s="812"/>
      <c r="I1006" s="812"/>
      <c r="J1006" s="812"/>
      <c r="K1006" s="812"/>
      <c r="L1006" s="812"/>
      <c r="M1006" s="812"/>
      <c r="N1006" s="812"/>
      <c r="O1006" s="812"/>
      <c r="P1006" s="813"/>
      <c r="Q1006" s="813"/>
      <c r="R1006" s="813"/>
      <c r="S1006" s="809"/>
      <c r="V1006" s="790"/>
      <c r="W1006" s="790"/>
      <c r="X1006" s="790"/>
      <c r="Y1006" s="790"/>
      <c r="Z1006" s="790"/>
      <c r="AA1006" s="790"/>
      <c r="AB1006" s="790"/>
      <c r="AK1006" s="754"/>
      <c r="AL1006" s="754"/>
      <c r="AM1006" s="754"/>
      <c r="AN1006" s="754"/>
      <c r="AO1006" s="754"/>
      <c r="AQ1006" s="810"/>
    </row>
    <row r="1007" spans="1:43" s="803" customFormat="1" ht="15" customHeight="1" outlineLevel="2" x14ac:dyDescent="0.2">
      <c r="C1007" s="804"/>
      <c r="D1007" s="106"/>
      <c r="E1007" s="811"/>
      <c r="F1007" s="811"/>
      <c r="G1007" s="811"/>
      <c r="H1007" s="811"/>
      <c r="I1007" s="811"/>
      <c r="J1007" s="811"/>
      <c r="K1007" s="811"/>
      <c r="L1007" s="811"/>
      <c r="M1007" s="812"/>
      <c r="N1007" s="812"/>
      <c r="O1007" s="812"/>
      <c r="P1007" s="813"/>
      <c r="Q1007" s="813"/>
      <c r="R1007" s="813"/>
      <c r="S1007" s="809"/>
      <c r="V1007" s="790"/>
      <c r="W1007" s="790"/>
      <c r="X1007" s="790"/>
      <c r="Y1007" s="790"/>
      <c r="Z1007" s="790"/>
      <c r="AA1007" s="790"/>
      <c r="AB1007" s="790"/>
      <c r="AK1007" s="754"/>
      <c r="AL1007" s="754"/>
      <c r="AM1007" s="754"/>
      <c r="AN1007" s="754"/>
      <c r="AO1007" s="754"/>
      <c r="AQ1007" s="810"/>
    </row>
    <row r="1008" spans="1:43" s="803" customFormat="1" ht="15" customHeight="1" outlineLevel="2" x14ac:dyDescent="0.2">
      <c r="C1008" s="804"/>
      <c r="D1008" s="106"/>
      <c r="E1008" s="95"/>
      <c r="F1008" s="934" t="s">
        <v>671</v>
      </c>
      <c r="G1008" s="95"/>
      <c r="H1008" s="936" t="s">
        <v>580</v>
      </c>
      <c r="J1008" s="936" t="s">
        <v>584</v>
      </c>
      <c r="R1008" s="813"/>
      <c r="S1008" s="809"/>
      <c r="V1008" s="790"/>
      <c r="W1008" s="790"/>
      <c r="X1008" s="790"/>
      <c r="Y1008" s="790"/>
      <c r="Z1008" s="790"/>
      <c r="AA1008" s="790"/>
      <c r="AB1008" s="790"/>
      <c r="AK1008" s="754"/>
      <c r="AL1008" s="754"/>
      <c r="AM1008" s="754"/>
      <c r="AN1008" s="754"/>
      <c r="AO1008" s="754"/>
      <c r="AQ1008" s="810"/>
    </row>
    <row r="1009" spans="1:43" s="803" customFormat="1" ht="15" customHeight="1" outlineLevel="2" x14ac:dyDescent="0.2">
      <c r="C1009" s="804"/>
      <c r="D1009" s="106"/>
      <c r="E1009" s="95"/>
      <c r="F1009" s="935"/>
      <c r="G1009" s="95"/>
      <c r="H1009" s="936"/>
      <c r="J1009" s="936"/>
      <c r="R1009" s="813"/>
      <c r="S1009" s="809"/>
      <c r="V1009" s="790"/>
      <c r="W1009" s="790"/>
      <c r="X1009" s="790"/>
      <c r="Y1009" s="790"/>
      <c r="Z1009" s="790"/>
      <c r="AA1009" s="790"/>
      <c r="AB1009" s="790"/>
      <c r="AK1009" s="754"/>
      <c r="AL1009" s="754"/>
      <c r="AM1009" s="754"/>
      <c r="AN1009" s="754"/>
      <c r="AO1009" s="754"/>
      <c r="AQ1009" s="810"/>
    </row>
    <row r="1010" spans="1:43" s="803" customFormat="1" ht="15" customHeight="1" outlineLevel="2" x14ac:dyDescent="0.2">
      <c r="C1010" s="804"/>
      <c r="D1010" s="106"/>
      <c r="E1010" s="875"/>
      <c r="F1010" s="870">
        <f>H1002</f>
        <v>572.35</v>
      </c>
      <c r="G1010" s="800" t="s">
        <v>575</v>
      </c>
      <c r="H1010" s="870">
        <v>0.1</v>
      </c>
      <c r="I1010" s="800" t="s">
        <v>576</v>
      </c>
      <c r="J1010" s="870">
        <f>F1010*H1010</f>
        <v>57.235000000000007</v>
      </c>
      <c r="K1010" s="800"/>
      <c r="L1010" s="800"/>
      <c r="M1010" s="800"/>
      <c r="O1010" s="800"/>
      <c r="R1010" s="813"/>
      <c r="S1010" s="809"/>
      <c r="V1010" s="790"/>
      <c r="W1010" s="790"/>
      <c r="X1010" s="790"/>
      <c r="Y1010" s="790"/>
      <c r="Z1010" s="790"/>
      <c r="AA1010" s="790"/>
      <c r="AB1010" s="790"/>
      <c r="AK1010" s="754"/>
      <c r="AL1010" s="754"/>
      <c r="AM1010" s="754"/>
      <c r="AN1010" s="754"/>
      <c r="AO1010" s="754"/>
      <c r="AQ1010" s="810"/>
    </row>
    <row r="1011" spans="1:43" s="803" customFormat="1" ht="15" customHeight="1" outlineLevel="2" x14ac:dyDescent="0.2">
      <c r="C1011" s="804"/>
      <c r="D1011" s="106"/>
      <c r="E1011" s="811"/>
      <c r="F1011" s="811"/>
      <c r="G1011" s="811"/>
      <c r="H1011" s="811"/>
      <c r="I1011" s="811"/>
      <c r="J1011" s="811"/>
      <c r="K1011" s="811"/>
      <c r="L1011" s="811"/>
      <c r="M1011" s="812"/>
      <c r="N1011" s="812"/>
      <c r="O1011" s="812"/>
      <c r="P1011" s="813"/>
      <c r="Q1011" s="813"/>
      <c r="R1011" s="813"/>
      <c r="S1011" s="809"/>
      <c r="V1011" s="790"/>
      <c r="W1011" s="790"/>
      <c r="X1011" s="790"/>
      <c r="Y1011" s="790"/>
      <c r="Z1011" s="790"/>
      <c r="AA1011" s="790"/>
      <c r="AB1011" s="790"/>
      <c r="AK1011" s="754"/>
      <c r="AL1011" s="754"/>
      <c r="AM1011" s="754"/>
      <c r="AN1011" s="754"/>
      <c r="AO1011" s="754"/>
      <c r="AQ1011" s="810"/>
    </row>
    <row r="1012" spans="1:43" s="815" customFormat="1" ht="15" customHeight="1" outlineLevel="2" x14ac:dyDescent="0.25">
      <c r="A1012" s="814" t="str">
        <f>D1004</f>
        <v>11.5.2</v>
      </c>
      <c r="C1012" s="816"/>
      <c r="D1012" s="817"/>
      <c r="E1012" s="818"/>
      <c r="F1012" s="818"/>
      <c r="G1012" s="830" t="str">
        <f>CONCATENATE(V1012," ","total de"," ",X1012," =")</f>
        <v>Volume total de LASTRO =</v>
      </c>
      <c r="H1012" s="863">
        <f>J1010</f>
        <v>57.235000000000007</v>
      </c>
      <c r="I1012" s="820" t="str">
        <f>P1004</f>
        <v>m³</v>
      </c>
      <c r="J1012" s="819"/>
      <c r="K1012" s="818"/>
      <c r="L1012" s="818"/>
      <c r="M1012" s="821"/>
      <c r="N1012" s="821"/>
      <c r="O1012" s="821"/>
      <c r="P1012" s="822"/>
      <c r="Q1012" s="822"/>
      <c r="R1012" s="822"/>
      <c r="S1012" s="823"/>
      <c r="V1012" s="831" t="str">
        <f>IF(P1004="Unid","Quantidade",IF(P1004="m","Extensão",IF(OR(P1004="m²",P1004="m2",P1004="ha"),"Área",IF(P1004="m³","Volume",IF(P1004="kg","Massa",IF(P1004="t","massa",IF(P1004="m³xkm","transporte",IF(P1004="txkm","transporte",IF(P1004="gl","Quantidade",IF(P1004="vb","Quantidade",IF(P1004="%","percentual",IF(P1004="mês","Período",""))))))))))))</f>
        <v>Volume</v>
      </c>
      <c r="W1012" s="824"/>
      <c r="X1012" s="831" t="s">
        <v>826</v>
      </c>
      <c r="Y1012" s="824"/>
      <c r="Z1012" s="824"/>
      <c r="AA1012" s="824"/>
      <c r="AB1012" s="824"/>
      <c r="AK1012" s="825"/>
      <c r="AL1012" s="825"/>
      <c r="AM1012" s="825"/>
      <c r="AN1012" s="825"/>
      <c r="AO1012" s="825"/>
      <c r="AQ1012" s="826"/>
    </row>
    <row r="1013" spans="1:43" s="803" customFormat="1" ht="15" customHeight="1" outlineLevel="2" x14ac:dyDescent="0.25">
      <c r="C1013" s="804"/>
      <c r="D1013" s="106"/>
      <c r="E1013" s="818"/>
      <c r="F1013" s="818"/>
      <c r="G1013" s="818"/>
      <c r="H1013" s="819"/>
      <c r="I1013" s="820"/>
      <c r="J1013" s="819"/>
      <c r="K1013" s="818"/>
      <c r="L1013" s="818"/>
      <c r="M1013" s="821"/>
      <c r="N1013" s="821"/>
      <c r="O1013" s="821"/>
      <c r="P1013" s="822"/>
      <c r="Q1013" s="822"/>
      <c r="R1013" s="822"/>
      <c r="S1013" s="823"/>
      <c r="T1013" s="815"/>
      <c r="U1013" s="815"/>
      <c r="V1013" s="824"/>
      <c r="W1013" s="824"/>
      <c r="X1013" s="824"/>
      <c r="Y1013" s="790"/>
      <c r="Z1013" s="790"/>
      <c r="AA1013" s="790"/>
      <c r="AB1013" s="790"/>
      <c r="AK1013" s="754"/>
      <c r="AL1013" s="754"/>
      <c r="AM1013" s="754"/>
      <c r="AN1013" s="754"/>
      <c r="AO1013" s="754"/>
      <c r="AQ1013" s="810"/>
    </row>
    <row r="1014" spans="1:43" s="795" customFormat="1" ht="30" customHeight="1" outlineLevel="2" x14ac:dyDescent="0.2">
      <c r="C1014" s="796"/>
      <c r="D1014" s="797" t="s">
        <v>547</v>
      </c>
      <c r="E1014" s="867" t="str">
        <f>VLOOKUP($D1014,'OR - GERAL'!$D:$AB,4,FALSE)</f>
        <v>SINAPI-ES</v>
      </c>
      <c r="F1014" s="862">
        <f>VLOOKUP($D1014,'OR - GERAL'!$D:$AB,7,FALSE)</f>
        <v>103915</v>
      </c>
      <c r="G1014" s="937" t="str">
        <f>VLOOKUP($D1014,'OR - GERAL'!D:AB,10,FALSE)</f>
        <v>execução de piso industrial de concreto armado, fck = 20 mpa, espessura de 15,0 cm. af_04/2022</v>
      </c>
      <c r="H1014" s="937"/>
      <c r="I1014" s="937"/>
      <c r="J1014" s="937"/>
      <c r="K1014" s="937"/>
      <c r="L1014" s="937"/>
      <c r="M1014" s="937"/>
      <c r="N1014" s="937"/>
      <c r="O1014" s="937"/>
      <c r="P1014" s="862" t="str">
        <f>VLOOKUP($D1014,'OR - GERAL'!$D:$AB,13,FALSE)</f>
        <v>m²</v>
      </c>
      <c r="Q1014" s="798"/>
      <c r="R1014" s="798"/>
      <c r="S1014" s="799"/>
      <c r="V1014" s="800"/>
      <c r="W1014" s="800"/>
      <c r="X1014" s="800"/>
      <c r="Y1014" s="800"/>
      <c r="Z1014" s="800"/>
      <c r="AA1014" s="800"/>
      <c r="AB1014" s="800"/>
      <c r="AK1014" s="801"/>
      <c r="AL1014" s="801"/>
      <c r="AM1014" s="801"/>
      <c r="AN1014" s="801"/>
      <c r="AO1014" s="801"/>
      <c r="AQ1014" s="802"/>
    </row>
    <row r="1015" spans="1:43" s="803" customFormat="1" ht="15" customHeight="1" outlineLevel="2" x14ac:dyDescent="0.2">
      <c r="C1015" s="804"/>
      <c r="D1015" s="805"/>
      <c r="E1015" s="805"/>
      <c r="F1015" s="806"/>
      <c r="G1015" s="807"/>
      <c r="H1015" s="807"/>
      <c r="I1015" s="807"/>
      <c r="J1015" s="807"/>
      <c r="K1015" s="807"/>
      <c r="L1015" s="807"/>
      <c r="M1015" s="807"/>
      <c r="N1015" s="807"/>
      <c r="O1015" s="807"/>
      <c r="P1015" s="808"/>
      <c r="Q1015" s="808"/>
      <c r="R1015" s="808"/>
      <c r="S1015" s="809"/>
      <c r="V1015" s="790"/>
      <c r="W1015" s="790"/>
      <c r="X1015" s="790"/>
      <c r="Y1015" s="790"/>
      <c r="Z1015" s="790"/>
      <c r="AA1015" s="790"/>
      <c r="AB1015" s="790"/>
      <c r="AK1015" s="754"/>
      <c r="AL1015" s="754"/>
      <c r="AM1015" s="754"/>
      <c r="AN1015" s="754"/>
      <c r="AO1015" s="754"/>
      <c r="AQ1015" s="810"/>
    </row>
    <row r="1016" spans="1:43" s="803" customFormat="1" ht="15" customHeight="1" outlineLevel="2" x14ac:dyDescent="0.2">
      <c r="C1016" s="804"/>
      <c r="D1016" s="106"/>
      <c r="E1016" s="874" t="s">
        <v>699</v>
      </c>
      <c r="F1016" s="835"/>
      <c r="G1016" s="812"/>
      <c r="H1016" s="812"/>
      <c r="I1016" s="812"/>
      <c r="J1016" s="812"/>
      <c r="K1016" s="812"/>
      <c r="L1016" s="812"/>
      <c r="M1016" s="812"/>
      <c r="N1016" s="812"/>
      <c r="O1016" s="812"/>
      <c r="P1016" s="813"/>
      <c r="Q1016" s="813"/>
      <c r="R1016" s="813"/>
      <c r="S1016" s="809"/>
      <c r="V1016" s="790"/>
      <c r="W1016" s="790"/>
      <c r="X1016" s="790"/>
      <c r="Y1016" s="790"/>
      <c r="Z1016" s="790"/>
      <c r="AA1016" s="790"/>
      <c r="AB1016" s="790"/>
      <c r="AK1016" s="754"/>
      <c r="AL1016" s="754"/>
      <c r="AM1016" s="754"/>
      <c r="AN1016" s="754"/>
      <c r="AO1016" s="754"/>
      <c r="AQ1016" s="810"/>
    </row>
    <row r="1017" spans="1:43" s="803" customFormat="1" ht="15" customHeight="1" outlineLevel="2" x14ac:dyDescent="0.2">
      <c r="C1017" s="804"/>
      <c r="D1017" s="106"/>
      <c r="E1017" s="811"/>
      <c r="F1017" s="811"/>
      <c r="G1017" s="811"/>
      <c r="H1017" s="811"/>
      <c r="I1017" s="811"/>
      <c r="J1017" s="811"/>
      <c r="K1017" s="811"/>
      <c r="L1017" s="811"/>
      <c r="M1017" s="812"/>
      <c r="N1017" s="812"/>
      <c r="O1017" s="812"/>
      <c r="P1017" s="813"/>
      <c r="Q1017" s="813"/>
      <c r="R1017" s="813"/>
      <c r="S1017" s="809"/>
      <c r="V1017" s="790"/>
      <c r="W1017" s="790"/>
      <c r="X1017" s="790"/>
      <c r="Y1017" s="790"/>
      <c r="Z1017" s="790"/>
      <c r="AA1017" s="790"/>
      <c r="AB1017" s="790"/>
      <c r="AK1017" s="754"/>
      <c r="AL1017" s="754"/>
      <c r="AM1017" s="754"/>
      <c r="AN1017" s="754"/>
      <c r="AO1017" s="754"/>
      <c r="AQ1017" s="810"/>
    </row>
    <row r="1018" spans="1:43" s="815" customFormat="1" ht="15" customHeight="1" outlineLevel="2" x14ac:dyDescent="0.25">
      <c r="A1018" s="814" t="str">
        <f>D1014</f>
        <v>11.5.3</v>
      </c>
      <c r="C1018" s="816"/>
      <c r="D1018" s="817"/>
      <c r="E1018" s="818"/>
      <c r="F1018" s="818"/>
      <c r="G1018" s="830" t="str">
        <f>CONCATENATE(V1018," ","total de"," ",X1018," =")</f>
        <v>Área total de pista de Skate =</v>
      </c>
      <c r="H1018" s="863">
        <f>H1002</f>
        <v>572.35</v>
      </c>
      <c r="I1018" s="820" t="str">
        <f>P1014</f>
        <v>m²</v>
      </c>
      <c r="J1018" s="819"/>
      <c r="K1018" s="818"/>
      <c r="L1018" s="818"/>
      <c r="M1018" s="821"/>
      <c r="N1018" s="821"/>
      <c r="O1018" s="821"/>
      <c r="P1018" s="822"/>
      <c r="Q1018" s="822"/>
      <c r="R1018" s="822"/>
      <c r="S1018" s="823"/>
      <c r="V1018" s="831" t="str">
        <f>IF(P1014="Unid","Quantidade",IF(P1014="m","Extensão",IF(OR(P1014="m²",P1014="m2",P1014="ha"),"Área",IF(P1014="m³","Volume",IF(P1014="kg","Massa",IF(P1014="t","massa",IF(P1014="m³xkm","transporte",IF(P1014="txkm","transporte",IF(P1014="gl","Quantidade",IF(P1014="vb","Quantidade",IF(P1014="%","percentual",IF(P1014="mês","Período",""))))))))))))</f>
        <v>Área</v>
      </c>
      <c r="W1018" s="824"/>
      <c r="X1018" s="831" t="s">
        <v>700</v>
      </c>
      <c r="Y1018" s="824"/>
      <c r="Z1018" s="824"/>
      <c r="AA1018" s="824"/>
      <c r="AB1018" s="824"/>
      <c r="AK1018" s="825"/>
      <c r="AL1018" s="825"/>
      <c r="AM1018" s="825"/>
      <c r="AN1018" s="825"/>
      <c r="AO1018" s="825"/>
      <c r="AQ1018" s="826"/>
    </row>
    <row r="1019" spans="1:43" s="803" customFormat="1" ht="15" customHeight="1" outlineLevel="2" x14ac:dyDescent="0.25">
      <c r="C1019" s="804"/>
      <c r="D1019" s="106"/>
      <c r="E1019" s="818"/>
      <c r="F1019" s="818"/>
      <c r="G1019" s="818"/>
      <c r="H1019" s="819"/>
      <c r="I1019" s="820"/>
      <c r="J1019" s="819"/>
      <c r="K1019" s="818"/>
      <c r="L1019" s="818"/>
      <c r="M1019" s="821"/>
      <c r="N1019" s="821"/>
      <c r="O1019" s="821"/>
      <c r="P1019" s="822"/>
      <c r="Q1019" s="822"/>
      <c r="R1019" s="822"/>
      <c r="S1019" s="823"/>
      <c r="T1019" s="815"/>
      <c r="U1019" s="815"/>
      <c r="V1019" s="824"/>
      <c r="W1019" s="824"/>
      <c r="X1019" s="824"/>
      <c r="Y1019" s="790"/>
      <c r="Z1019" s="790"/>
      <c r="AA1019" s="790"/>
      <c r="AB1019" s="790"/>
      <c r="AK1019" s="754"/>
      <c r="AL1019" s="754"/>
      <c r="AM1019" s="754"/>
      <c r="AN1019" s="754"/>
      <c r="AO1019" s="754"/>
      <c r="AQ1019" s="810"/>
    </row>
    <row r="1020" spans="1:43" s="435" customFormat="1" ht="18" customHeight="1" outlineLevel="1" x14ac:dyDescent="0.2">
      <c r="C1020" s="560"/>
      <c r="D1020" s="791" t="s">
        <v>548</v>
      </c>
      <c r="E1020" s="860" t="str">
        <f>VLOOKUP($D1020,'OR - GERAL'!D:AB,10,FALSE)</f>
        <v xml:space="preserve">Alvenarias </v>
      </c>
      <c r="F1020" s="791"/>
      <c r="G1020" s="792"/>
      <c r="H1020" s="791"/>
      <c r="I1020" s="791"/>
      <c r="J1020" s="793"/>
      <c r="K1020" s="793"/>
      <c r="L1020" s="793"/>
      <c r="M1020" s="792"/>
      <c r="N1020" s="792"/>
      <c r="O1020" s="792"/>
      <c r="P1020" s="794"/>
      <c r="Q1020" s="794"/>
      <c r="R1020" s="794"/>
      <c r="S1020" s="442"/>
      <c r="V1020" s="453"/>
      <c r="W1020" s="453"/>
      <c r="X1020" s="453"/>
      <c r="Y1020" s="453"/>
      <c r="Z1020" s="453"/>
      <c r="AA1020" s="453"/>
      <c r="AB1020" s="453"/>
      <c r="AK1020" s="119"/>
      <c r="AL1020" s="119"/>
      <c r="AM1020" s="119"/>
      <c r="AN1020" s="119"/>
      <c r="AO1020" s="119"/>
      <c r="AQ1020" s="439"/>
    </row>
    <row r="1021" spans="1:43" s="795" customFormat="1" ht="30" customHeight="1" outlineLevel="2" x14ac:dyDescent="0.2">
      <c r="C1021" s="796"/>
      <c r="D1021" s="797" t="s">
        <v>549</v>
      </c>
      <c r="E1021" s="867" t="str">
        <f>VLOOKUP($D1021,'OR - GERAL'!$D:$AB,4,FALSE)</f>
        <v>SINAPI-ES</v>
      </c>
      <c r="F1021" s="862" t="str">
        <f>VLOOKUP($D1021,'OR - GERAL'!$D:$AB,7,FALSE)</f>
        <v>89480</v>
      </c>
      <c r="G1021" s="937" t="str">
        <f>VLOOKUP($D1021,'OR - GERAL'!D:AB,10,FALSE)</f>
        <v>alvenaria de blocos de concreto estrutural 14x19x29 cm (espessura 14 cm), fbk = 14 mpa, utilizando colher de pedreiro. af_10/2022</v>
      </c>
      <c r="H1021" s="937"/>
      <c r="I1021" s="937"/>
      <c r="J1021" s="937"/>
      <c r="K1021" s="937"/>
      <c r="L1021" s="937"/>
      <c r="M1021" s="937"/>
      <c r="N1021" s="937"/>
      <c r="O1021" s="937"/>
      <c r="P1021" s="862" t="str">
        <f>VLOOKUP($D1021,'OR - GERAL'!$D:$AB,13,FALSE)</f>
        <v>m²</v>
      </c>
      <c r="Q1021" s="798"/>
      <c r="R1021" s="798"/>
      <c r="S1021" s="799"/>
      <c r="V1021" s="800"/>
      <c r="W1021" s="800"/>
      <c r="X1021" s="800"/>
      <c r="Y1021" s="800"/>
      <c r="Z1021" s="800"/>
      <c r="AA1021" s="800"/>
      <c r="AB1021" s="800"/>
      <c r="AK1021" s="801"/>
      <c r="AL1021" s="801"/>
      <c r="AM1021" s="801"/>
      <c r="AN1021" s="801"/>
      <c r="AO1021" s="801"/>
      <c r="AQ1021" s="802"/>
    </row>
    <row r="1022" spans="1:43" s="803" customFormat="1" ht="15" customHeight="1" outlineLevel="2" x14ac:dyDescent="0.2">
      <c r="C1022" s="804"/>
      <c r="D1022" s="805"/>
      <c r="E1022" s="805"/>
      <c r="F1022" s="806"/>
      <c r="G1022" s="807"/>
      <c r="H1022" s="807"/>
      <c r="I1022" s="807"/>
      <c r="J1022" s="807"/>
      <c r="K1022" s="807"/>
      <c r="L1022" s="807"/>
      <c r="M1022" s="807"/>
      <c r="N1022" s="807"/>
      <c r="O1022" s="807"/>
      <c r="P1022" s="808"/>
      <c r="Q1022" s="808"/>
      <c r="R1022" s="808"/>
      <c r="S1022" s="809"/>
      <c r="V1022" s="790"/>
      <c r="W1022" s="790"/>
      <c r="X1022" s="790"/>
      <c r="Y1022" s="790"/>
      <c r="Z1022" s="790"/>
      <c r="AA1022" s="790"/>
      <c r="AB1022" s="790"/>
      <c r="AK1022" s="754"/>
      <c r="AL1022" s="754"/>
      <c r="AM1022" s="754"/>
      <c r="AN1022" s="754"/>
      <c r="AO1022" s="754"/>
      <c r="AQ1022" s="810"/>
    </row>
    <row r="1023" spans="1:43" s="803" customFormat="1" ht="15" customHeight="1" outlineLevel="2" x14ac:dyDescent="0.2">
      <c r="C1023" s="804"/>
      <c r="D1023" s="106"/>
      <c r="E1023" s="874" t="s">
        <v>733</v>
      </c>
      <c r="F1023" s="835"/>
      <c r="G1023" s="812"/>
      <c r="H1023" s="812"/>
      <c r="I1023" s="812"/>
      <c r="J1023" s="812"/>
      <c r="K1023" s="812"/>
      <c r="L1023" s="812"/>
      <c r="M1023" s="812"/>
      <c r="N1023" s="812"/>
      <c r="O1023" s="812"/>
      <c r="P1023" s="813"/>
      <c r="Q1023" s="813"/>
      <c r="R1023" s="813"/>
      <c r="S1023" s="809"/>
      <c r="V1023" s="790"/>
      <c r="W1023" s="790"/>
      <c r="X1023" s="790"/>
      <c r="Y1023" s="790"/>
      <c r="Z1023" s="790"/>
      <c r="AA1023" s="790"/>
      <c r="AB1023" s="790"/>
      <c r="AK1023" s="754"/>
      <c r="AL1023" s="754"/>
      <c r="AM1023" s="754"/>
      <c r="AN1023" s="754"/>
      <c r="AO1023" s="754"/>
      <c r="AQ1023" s="810"/>
    </row>
    <row r="1024" spans="1:43" s="803" customFormat="1" ht="15" customHeight="1" outlineLevel="2" x14ac:dyDescent="0.2">
      <c r="C1024" s="804"/>
      <c r="D1024" s="106"/>
      <c r="E1024" s="811"/>
      <c r="F1024" s="811"/>
      <c r="G1024" s="811"/>
      <c r="H1024" s="811"/>
      <c r="I1024" s="811"/>
      <c r="J1024" s="811"/>
      <c r="K1024" s="811"/>
      <c r="L1024" s="811"/>
      <c r="M1024" s="812"/>
      <c r="N1024" s="812"/>
      <c r="O1024" s="812"/>
      <c r="P1024" s="813"/>
      <c r="Q1024" s="813"/>
      <c r="R1024" s="813"/>
      <c r="S1024" s="809"/>
      <c r="V1024" s="790"/>
      <c r="W1024" s="790"/>
      <c r="X1024" s="790"/>
      <c r="Y1024" s="790"/>
      <c r="Z1024" s="790"/>
      <c r="AA1024" s="790"/>
      <c r="AB1024" s="790"/>
      <c r="AK1024" s="754"/>
      <c r="AL1024" s="754"/>
      <c r="AM1024" s="754"/>
      <c r="AN1024" s="754"/>
      <c r="AO1024" s="754"/>
      <c r="AQ1024" s="810"/>
    </row>
    <row r="1025" spans="1:43" s="815" customFormat="1" ht="15" customHeight="1" outlineLevel="2" x14ac:dyDescent="0.25">
      <c r="A1025" s="814" t="str">
        <f>D1021</f>
        <v>11.6.1</v>
      </c>
      <c r="C1025" s="816"/>
      <c r="D1025" s="817"/>
      <c r="E1025" s="818"/>
      <c r="F1025" s="818"/>
      <c r="G1025" s="830" t="str">
        <f>CONCATENATE(V1025," ","total de"," ",X1025," =")</f>
        <v>Área total de ALVENARIA =</v>
      </c>
      <c r="H1025" s="863">
        <v>306.52</v>
      </c>
      <c r="I1025" s="820" t="str">
        <f>P1021</f>
        <v>m²</v>
      </c>
      <c r="J1025" s="819"/>
      <c r="K1025" s="818"/>
      <c r="L1025" s="818"/>
      <c r="M1025" s="821"/>
      <c r="N1025" s="821"/>
      <c r="O1025" s="821"/>
      <c r="P1025" s="822"/>
      <c r="Q1025" s="822"/>
      <c r="R1025" s="822"/>
      <c r="S1025" s="823"/>
      <c r="V1025" s="831" t="str">
        <f>IF(P1021="Unid","Quantidade",IF(P1021="m","Extensão",IF(OR(P1021="m²",P1021="m2",P1021="ha"),"Área",IF(P1021="m³","Volume",IF(P1021="kg","Massa",IF(P1021="t","massa",IF(P1021="m³xkm","transporte",IF(P1021="txkm","transporte",IF(P1021="gl","Quantidade",IF(P1021="vb","Quantidade",IF(P1021="%","percentual",IF(P1021="mês","Período",""))))))))))))</f>
        <v>Área</v>
      </c>
      <c r="W1025" s="824"/>
      <c r="X1025" s="831" t="s">
        <v>825</v>
      </c>
      <c r="Y1025" s="824"/>
      <c r="Z1025" s="824"/>
      <c r="AA1025" s="824"/>
      <c r="AB1025" s="824"/>
      <c r="AK1025" s="825"/>
      <c r="AL1025" s="825"/>
      <c r="AM1025" s="825"/>
      <c r="AN1025" s="825"/>
      <c r="AO1025" s="825"/>
      <c r="AQ1025" s="826"/>
    </row>
    <row r="1026" spans="1:43" s="803" customFormat="1" ht="15" customHeight="1" outlineLevel="2" x14ac:dyDescent="0.25">
      <c r="C1026" s="804"/>
      <c r="D1026" s="106"/>
      <c r="E1026" s="818"/>
      <c r="F1026" s="818"/>
      <c r="G1026" s="818"/>
      <c r="H1026" s="819"/>
      <c r="I1026" s="820"/>
      <c r="J1026" s="819"/>
      <c r="K1026" s="818"/>
      <c r="L1026" s="818"/>
      <c r="M1026" s="821"/>
      <c r="N1026" s="821"/>
      <c r="O1026" s="821"/>
      <c r="P1026" s="822"/>
      <c r="Q1026" s="822"/>
      <c r="R1026" s="822"/>
      <c r="S1026" s="823"/>
      <c r="T1026" s="815"/>
      <c r="U1026" s="815"/>
      <c r="V1026" s="824"/>
      <c r="W1026" s="824"/>
      <c r="X1026" s="824"/>
      <c r="Y1026" s="790"/>
      <c r="Z1026" s="790"/>
      <c r="AA1026" s="790"/>
      <c r="AB1026" s="790"/>
      <c r="AK1026" s="754"/>
      <c r="AL1026" s="754"/>
      <c r="AM1026" s="754"/>
      <c r="AN1026" s="754"/>
      <c r="AO1026" s="754"/>
      <c r="AQ1026" s="810"/>
    </row>
    <row r="1027" spans="1:43" s="795" customFormat="1" ht="30" customHeight="1" outlineLevel="2" x14ac:dyDescent="0.2">
      <c r="C1027" s="796"/>
      <c r="D1027" s="797" t="s">
        <v>550</v>
      </c>
      <c r="E1027" s="867" t="str">
        <f>VLOOKUP($D1027,'OR - GERAL'!$D:$AB,4,FALSE)</f>
        <v>DER/Edif.</v>
      </c>
      <c r="F1027" s="862" t="str">
        <f>VLOOKUP($D1027,'OR - GERAL'!$D:$AB,7,FALSE)</f>
        <v>200715</v>
      </c>
      <c r="G1027" s="937" t="str">
        <f>VLOOKUP($D1027,'OR - GERAL'!D:AB,10,FALSE)</f>
        <v>Mureta em alvenaria de blocos cerâmicos 10x20x20cmm, h=0.60cm, para fechamento de quadra, com pilaretes de travamento em concreto armado a cada 3m, inclusive chapisco</v>
      </c>
      <c r="H1027" s="937"/>
      <c r="I1027" s="937"/>
      <c r="J1027" s="937"/>
      <c r="K1027" s="937"/>
      <c r="L1027" s="937"/>
      <c r="M1027" s="937"/>
      <c r="N1027" s="937"/>
      <c r="O1027" s="937"/>
      <c r="P1027" s="862" t="str">
        <f>VLOOKUP($D1027,'OR - GERAL'!$D:$AB,13,FALSE)</f>
        <v>m²</v>
      </c>
      <c r="Q1027" s="798"/>
      <c r="R1027" s="798"/>
      <c r="S1027" s="799"/>
      <c r="V1027" s="800"/>
      <c r="W1027" s="800"/>
      <c r="X1027" s="800"/>
      <c r="Y1027" s="800"/>
      <c r="Z1027" s="800"/>
      <c r="AA1027" s="800"/>
      <c r="AB1027" s="800"/>
      <c r="AK1027" s="801"/>
      <c r="AL1027" s="801"/>
      <c r="AM1027" s="801"/>
      <c r="AN1027" s="801"/>
      <c r="AO1027" s="801"/>
      <c r="AQ1027" s="802"/>
    </row>
    <row r="1028" spans="1:43" s="803" customFormat="1" ht="15" customHeight="1" outlineLevel="2" x14ac:dyDescent="0.2">
      <c r="C1028" s="804"/>
      <c r="D1028" s="805"/>
      <c r="E1028" s="805"/>
      <c r="F1028" s="806"/>
      <c r="G1028" s="807"/>
      <c r="H1028" s="807"/>
      <c r="I1028" s="807"/>
      <c r="J1028" s="807"/>
      <c r="K1028" s="807"/>
      <c r="L1028" s="807"/>
      <c r="M1028" s="807"/>
      <c r="N1028" s="807"/>
      <c r="O1028" s="807"/>
      <c r="P1028" s="808"/>
      <c r="Q1028" s="808"/>
      <c r="R1028" s="808"/>
      <c r="S1028" s="809"/>
      <c r="V1028" s="790"/>
      <c r="W1028" s="790"/>
      <c r="X1028" s="790"/>
      <c r="Y1028" s="790"/>
      <c r="Z1028" s="790"/>
      <c r="AA1028" s="790"/>
      <c r="AB1028" s="790"/>
      <c r="AK1028" s="754"/>
      <c r="AL1028" s="754"/>
      <c r="AM1028" s="754"/>
      <c r="AN1028" s="754"/>
      <c r="AO1028" s="754"/>
      <c r="AQ1028" s="810"/>
    </row>
    <row r="1029" spans="1:43" s="803" customFormat="1" ht="15" customHeight="1" outlineLevel="2" x14ac:dyDescent="0.2">
      <c r="C1029" s="804"/>
      <c r="D1029" s="106"/>
      <c r="E1029" s="874" t="s">
        <v>734</v>
      </c>
      <c r="F1029" s="835"/>
      <c r="G1029" s="812"/>
      <c r="H1029" s="812"/>
      <c r="I1029" s="812"/>
      <c r="J1029" s="812"/>
      <c r="K1029" s="812"/>
      <c r="L1029" s="812"/>
      <c r="M1029" s="812"/>
      <c r="N1029" s="812"/>
      <c r="O1029" s="812"/>
      <c r="P1029" s="813"/>
      <c r="Q1029" s="813"/>
      <c r="R1029" s="813"/>
      <c r="S1029" s="809"/>
      <c r="V1029" s="790"/>
      <c r="W1029" s="790"/>
      <c r="X1029" s="790"/>
      <c r="Y1029" s="790"/>
      <c r="Z1029" s="790"/>
      <c r="AA1029" s="790"/>
      <c r="AB1029" s="790"/>
      <c r="AK1029" s="754"/>
      <c r="AL1029" s="754"/>
      <c r="AM1029" s="754"/>
      <c r="AN1029" s="754"/>
      <c r="AO1029" s="754"/>
      <c r="AQ1029" s="810"/>
    </row>
    <row r="1030" spans="1:43" s="803" customFormat="1" ht="15" customHeight="1" outlineLevel="2" x14ac:dyDescent="0.2">
      <c r="C1030" s="804"/>
      <c r="D1030" s="106"/>
      <c r="E1030" s="811"/>
      <c r="F1030" s="811"/>
      <c r="G1030" s="811"/>
      <c r="H1030" s="811"/>
      <c r="I1030" s="811"/>
      <c r="J1030" s="811"/>
      <c r="K1030" s="811"/>
      <c r="L1030" s="811"/>
      <c r="M1030" s="812"/>
      <c r="N1030" s="812"/>
      <c r="O1030" s="812"/>
      <c r="P1030" s="813"/>
      <c r="Q1030" s="813"/>
      <c r="R1030" s="813"/>
      <c r="S1030" s="809"/>
      <c r="V1030" s="790"/>
      <c r="W1030" s="790"/>
      <c r="X1030" s="790"/>
      <c r="Y1030" s="790"/>
      <c r="Z1030" s="790"/>
      <c r="AA1030" s="790"/>
      <c r="AB1030" s="790"/>
      <c r="AK1030" s="754"/>
      <c r="AL1030" s="754"/>
      <c r="AM1030" s="754"/>
      <c r="AN1030" s="754"/>
      <c r="AO1030" s="754"/>
      <c r="AQ1030" s="810"/>
    </row>
    <row r="1031" spans="1:43" s="815" customFormat="1" ht="15" customHeight="1" outlineLevel="2" x14ac:dyDescent="0.25">
      <c r="A1031" s="814" t="str">
        <f>D1027</f>
        <v>11.6.2</v>
      </c>
      <c r="C1031" s="816"/>
      <c r="D1031" s="817"/>
      <c r="E1031" s="818"/>
      <c r="F1031" s="818"/>
      <c r="G1031" s="830" t="str">
        <f>CONCATENATE(V1031," ","total de"," ",X1031," =")</f>
        <v>Área total de ALVENARIA =</v>
      </c>
      <c r="H1031" s="863">
        <v>38.72</v>
      </c>
      <c r="I1031" s="820" t="str">
        <f>P1027</f>
        <v>m²</v>
      </c>
      <c r="J1031" s="819"/>
      <c r="K1031" s="818"/>
      <c r="L1031" s="818"/>
      <c r="M1031" s="821"/>
      <c r="N1031" s="821"/>
      <c r="O1031" s="821"/>
      <c r="P1031" s="822"/>
      <c r="Q1031" s="822"/>
      <c r="R1031" s="822"/>
      <c r="S1031" s="823"/>
      <c r="V1031" s="831" t="str">
        <f>IF(P1027="Unid","Quantidade",IF(P1027="m","Extensão",IF(OR(P1027="m²",P1027="m2",P1027="ha"),"Área",IF(P1027="m³","Volume",IF(P1027="kg","Massa",IF(P1027="t","massa",IF(P1027="m³xkm","transporte",IF(P1027="txkm","transporte",IF(P1027="gl","Quantidade",IF(P1027="vb","Quantidade",IF(P1027="%","percentual",IF(P1027="mês","Período",""))))))))))))</f>
        <v>Área</v>
      </c>
      <c r="W1031" s="824"/>
      <c r="X1031" s="831" t="s">
        <v>825</v>
      </c>
      <c r="Y1031" s="824"/>
      <c r="Z1031" s="824"/>
      <c r="AA1031" s="824"/>
      <c r="AB1031" s="824"/>
      <c r="AK1031" s="825"/>
      <c r="AL1031" s="825"/>
      <c r="AM1031" s="825"/>
      <c r="AN1031" s="825"/>
      <c r="AO1031" s="825"/>
      <c r="AQ1031" s="826"/>
    </row>
    <row r="1032" spans="1:43" s="803" customFormat="1" ht="15" customHeight="1" outlineLevel="2" x14ac:dyDescent="0.25">
      <c r="C1032" s="804"/>
      <c r="D1032" s="106"/>
      <c r="E1032" s="818"/>
      <c r="F1032" s="818"/>
      <c r="G1032" s="818"/>
      <c r="H1032" s="819"/>
      <c r="I1032" s="820"/>
      <c r="J1032" s="819"/>
      <c r="K1032" s="818"/>
      <c r="L1032" s="818"/>
      <c r="M1032" s="821"/>
      <c r="N1032" s="821"/>
      <c r="O1032" s="821"/>
      <c r="P1032" s="822"/>
      <c r="Q1032" s="822"/>
      <c r="R1032" s="822"/>
      <c r="S1032" s="823"/>
      <c r="T1032" s="815"/>
      <c r="U1032" s="815"/>
      <c r="V1032" s="824"/>
      <c r="W1032" s="824"/>
      <c r="X1032" s="824"/>
      <c r="Y1032" s="790"/>
      <c r="Z1032" s="790"/>
      <c r="AA1032" s="790"/>
      <c r="AB1032" s="790"/>
      <c r="AK1032" s="754"/>
      <c r="AL1032" s="754"/>
      <c r="AM1032" s="754"/>
      <c r="AN1032" s="754"/>
      <c r="AO1032" s="754"/>
      <c r="AQ1032" s="810"/>
    </row>
    <row r="1033" spans="1:43" s="435" customFormat="1" ht="30" customHeight="1" x14ac:dyDescent="0.2">
      <c r="C1033" s="560"/>
      <c r="D1033" s="784" t="s">
        <v>143</v>
      </c>
      <c r="E1033" s="785" t="str">
        <f>VLOOKUP($D1033,'OR - GERAL'!D:AB,10,FALSE)</f>
        <v>SERVIÇOS FINAIS</v>
      </c>
      <c r="F1033" s="784"/>
      <c r="G1033" s="784"/>
      <c r="H1033" s="784"/>
      <c r="I1033" s="784"/>
      <c r="J1033" s="786"/>
      <c r="K1033" s="784"/>
      <c r="L1033" s="784"/>
      <c r="M1033" s="787"/>
      <c r="N1033" s="787"/>
      <c r="O1033" s="787"/>
      <c r="P1033" s="788"/>
      <c r="Q1033" s="789"/>
      <c r="R1033" s="789"/>
      <c r="S1033" s="442"/>
      <c r="V1033" s="790"/>
      <c r="W1033" s="453"/>
      <c r="X1033" s="453"/>
      <c r="Y1033" s="453"/>
      <c r="Z1033" s="453"/>
      <c r="AA1033" s="453"/>
      <c r="AB1033" s="453"/>
      <c r="AJ1033" s="119"/>
      <c r="AK1033" s="119"/>
      <c r="AL1033" s="119"/>
      <c r="AM1033" s="119"/>
      <c r="AN1033" s="119"/>
      <c r="AO1033" s="119"/>
      <c r="AQ1033" s="439"/>
    </row>
    <row r="1034" spans="1:43" s="435" customFormat="1" ht="18" customHeight="1" outlineLevel="1" x14ac:dyDescent="0.2">
      <c r="C1034" s="560"/>
      <c r="D1034" s="791" t="s">
        <v>144</v>
      </c>
      <c r="E1034" s="860" t="str">
        <f>VLOOKUP($D1034,'OR - GERAL'!D:AB,10,FALSE)</f>
        <v>Serviços complementares</v>
      </c>
      <c r="F1034" s="791"/>
      <c r="G1034" s="792"/>
      <c r="H1034" s="791"/>
      <c r="I1034" s="791"/>
      <c r="J1034" s="793"/>
      <c r="K1034" s="793"/>
      <c r="L1034" s="793"/>
      <c r="M1034" s="792"/>
      <c r="N1034" s="792"/>
      <c r="O1034" s="792"/>
      <c r="P1034" s="794"/>
      <c r="Q1034" s="794"/>
      <c r="R1034" s="794"/>
      <c r="S1034" s="442"/>
      <c r="V1034" s="453"/>
      <c r="W1034" s="453"/>
      <c r="X1034" s="453"/>
      <c r="Y1034" s="453"/>
      <c r="Z1034" s="453"/>
      <c r="AA1034" s="453"/>
      <c r="AB1034" s="453"/>
      <c r="AK1034" s="119"/>
      <c r="AL1034" s="119"/>
      <c r="AM1034" s="119"/>
      <c r="AN1034" s="119"/>
      <c r="AO1034" s="119"/>
      <c r="AQ1034" s="439"/>
    </row>
    <row r="1035" spans="1:43" s="795" customFormat="1" ht="30" customHeight="1" outlineLevel="2" x14ac:dyDescent="0.2">
      <c r="C1035" s="796"/>
      <c r="D1035" s="797" t="s">
        <v>451</v>
      </c>
      <c r="E1035" s="867" t="str">
        <f>VLOOKUP($D1035,'OR - GERAL'!$D:$AB,4,FALSE)</f>
        <v>DER</v>
      </c>
      <c r="F1035" s="862">
        <f>VLOOKUP($D1035,'OR - GERAL'!$D:$AB,7,FALSE)</f>
        <v>200402</v>
      </c>
      <c r="G1035" s="937" t="str">
        <f>VLOOKUP($D1035,'OR - GERAL'!D:AB,10,FALSE)</f>
        <v>Limpeza Geral De Obras (Quadras, Praças E Jardins)</v>
      </c>
      <c r="H1035" s="937"/>
      <c r="I1035" s="937"/>
      <c r="J1035" s="937"/>
      <c r="K1035" s="937"/>
      <c r="L1035" s="937"/>
      <c r="M1035" s="937"/>
      <c r="N1035" s="937"/>
      <c r="O1035" s="937"/>
      <c r="P1035" s="862" t="str">
        <f>VLOOKUP($D1035,'OR - GERAL'!$D:$AB,13,FALSE)</f>
        <v>m²</v>
      </c>
      <c r="Q1035" s="798"/>
      <c r="R1035" s="798"/>
      <c r="S1035" s="799"/>
      <c r="V1035" s="800"/>
      <c r="W1035" s="800"/>
      <c r="X1035" s="800"/>
      <c r="Y1035" s="800"/>
      <c r="Z1035" s="800"/>
      <c r="AA1035" s="800"/>
      <c r="AB1035" s="800"/>
      <c r="AK1035" s="801"/>
      <c r="AL1035" s="801"/>
      <c r="AM1035" s="801"/>
      <c r="AN1035" s="801"/>
      <c r="AO1035" s="801"/>
      <c r="AQ1035" s="802"/>
    </row>
    <row r="1036" spans="1:43" s="803" customFormat="1" ht="15" customHeight="1" outlineLevel="2" x14ac:dyDescent="0.2">
      <c r="C1036" s="804"/>
      <c r="D1036" s="805"/>
      <c r="E1036" s="805"/>
      <c r="F1036" s="806"/>
      <c r="G1036" s="807"/>
      <c r="H1036" s="807"/>
      <c r="I1036" s="807"/>
      <c r="J1036" s="807"/>
      <c r="K1036" s="807"/>
      <c r="L1036" s="807"/>
      <c r="M1036" s="807"/>
      <c r="N1036" s="807"/>
      <c r="O1036" s="807"/>
      <c r="P1036" s="808"/>
      <c r="Q1036" s="808"/>
      <c r="R1036" s="808"/>
      <c r="S1036" s="809"/>
      <c r="V1036" s="790"/>
      <c r="W1036" s="790"/>
      <c r="X1036" s="790"/>
      <c r="Y1036" s="790"/>
      <c r="Z1036" s="790"/>
      <c r="AA1036" s="790"/>
      <c r="AB1036" s="790"/>
      <c r="AK1036" s="754"/>
      <c r="AL1036" s="754"/>
      <c r="AM1036" s="754"/>
      <c r="AN1036" s="754"/>
      <c r="AO1036" s="754"/>
      <c r="AQ1036" s="810"/>
    </row>
    <row r="1037" spans="1:43" s="803" customFormat="1" ht="15" customHeight="1" outlineLevel="2" x14ac:dyDescent="0.2">
      <c r="C1037" s="804"/>
      <c r="D1037" s="106"/>
      <c r="E1037" s="869" t="s">
        <v>631</v>
      </c>
      <c r="F1037" s="835"/>
      <c r="G1037" s="812"/>
      <c r="H1037" s="812"/>
      <c r="I1037" s="812"/>
      <c r="J1037" s="812"/>
      <c r="K1037" s="812"/>
      <c r="L1037" s="812"/>
      <c r="M1037" s="812"/>
      <c r="N1037" s="812"/>
      <c r="O1037" s="812"/>
      <c r="P1037" s="813"/>
      <c r="Q1037" s="813"/>
      <c r="R1037" s="813"/>
      <c r="S1037" s="809"/>
      <c r="V1037" s="790"/>
      <c r="W1037" s="790"/>
      <c r="X1037" s="790"/>
      <c r="Y1037" s="790"/>
      <c r="Z1037" s="790"/>
      <c r="AA1037" s="790"/>
      <c r="AB1037" s="790"/>
      <c r="AK1037" s="754"/>
      <c r="AL1037" s="754"/>
      <c r="AM1037" s="754"/>
      <c r="AN1037" s="754"/>
      <c r="AO1037" s="754"/>
      <c r="AQ1037" s="810"/>
    </row>
    <row r="1038" spans="1:43" s="803" customFormat="1" ht="15" customHeight="1" outlineLevel="2" x14ac:dyDescent="0.2">
      <c r="C1038" s="804"/>
      <c r="D1038" s="106"/>
      <c r="E1038" s="811"/>
      <c r="F1038" s="811"/>
      <c r="G1038" s="811"/>
      <c r="H1038" s="811"/>
      <c r="I1038" s="811"/>
      <c r="J1038" s="811"/>
      <c r="K1038" s="811"/>
      <c r="L1038" s="811"/>
      <c r="M1038" s="812"/>
      <c r="N1038" s="812"/>
      <c r="O1038" s="812"/>
      <c r="P1038" s="813"/>
      <c r="Q1038" s="813"/>
      <c r="R1038" s="813"/>
      <c r="S1038" s="809"/>
      <c r="V1038" s="790"/>
      <c r="W1038" s="790"/>
      <c r="X1038" s="790"/>
      <c r="Y1038" s="790"/>
      <c r="Z1038" s="790"/>
      <c r="AA1038" s="790"/>
      <c r="AB1038" s="790"/>
      <c r="AK1038" s="754"/>
      <c r="AL1038" s="754"/>
      <c r="AM1038" s="754"/>
      <c r="AN1038" s="754"/>
      <c r="AO1038" s="754"/>
      <c r="AQ1038" s="810"/>
    </row>
    <row r="1039" spans="1:43" s="815" customFormat="1" ht="15" customHeight="1" outlineLevel="2" x14ac:dyDescent="0.25">
      <c r="A1039" s="814" t="str">
        <f>D1035</f>
        <v>12.1.1</v>
      </c>
      <c r="C1039" s="816"/>
      <c r="D1039" s="817"/>
      <c r="E1039" s="818"/>
      <c r="F1039" s="818"/>
      <c r="G1039" s="830" t="str">
        <f>CONCATENATE(V1039," ","total de"," ",X1039," =")</f>
        <v>Área total de LIMPEZA =</v>
      </c>
      <c r="H1039" s="863">
        <v>22025.82</v>
      </c>
      <c r="I1039" s="820" t="str">
        <f>P1035</f>
        <v>m²</v>
      </c>
      <c r="J1039" s="819"/>
      <c r="K1039" s="818"/>
      <c r="L1039" s="818"/>
      <c r="M1039" s="821"/>
      <c r="N1039" s="821"/>
      <c r="O1039" s="821"/>
      <c r="P1039" s="822"/>
      <c r="Q1039" s="822"/>
      <c r="R1039" s="822"/>
      <c r="S1039" s="823"/>
      <c r="V1039" s="831" t="str">
        <f>IF(P1035="Unid","Quantidade",IF(P1035="m","Extensão",IF(OR(P1035="m²",P1035="m2",P1035="ha"),"Área",IF(P1035="m³","Volume",IF(P1035="kg","Massa",IF(P1035="t","massa",IF(P1035="m³xkm","transporte",IF(P1035="txkm","transporte",IF(P1035="gl","Quantidade",IF(P1035="vb","Quantidade",IF(P1035="%","percentual",IF(P1035="mês","Período",""))))))))))))</f>
        <v>Área</v>
      </c>
      <c r="W1039" s="824"/>
      <c r="X1039" s="831" t="s">
        <v>834</v>
      </c>
      <c r="Y1039" s="824"/>
      <c r="Z1039" s="824"/>
      <c r="AA1039" s="824"/>
      <c r="AB1039" s="824"/>
      <c r="AK1039" s="825"/>
      <c r="AL1039" s="825"/>
      <c r="AM1039" s="825"/>
      <c r="AN1039" s="825"/>
      <c r="AO1039" s="825"/>
      <c r="AQ1039" s="826"/>
    </row>
    <row r="1040" spans="1:43" s="803" customFormat="1" ht="15" customHeight="1" outlineLevel="2" x14ac:dyDescent="0.25">
      <c r="C1040" s="804"/>
      <c r="D1040" s="106"/>
      <c r="E1040" s="818"/>
      <c r="F1040" s="818"/>
      <c r="G1040" s="818"/>
      <c r="H1040" s="819"/>
      <c r="I1040" s="820"/>
      <c r="J1040" s="819"/>
      <c r="K1040" s="818"/>
      <c r="L1040" s="818"/>
      <c r="M1040" s="821"/>
      <c r="N1040" s="821"/>
      <c r="O1040" s="821"/>
      <c r="P1040" s="822"/>
      <c r="Q1040" s="822"/>
      <c r="R1040" s="822"/>
      <c r="S1040" s="823"/>
      <c r="T1040" s="815"/>
      <c r="U1040" s="815"/>
      <c r="V1040" s="824"/>
      <c r="W1040" s="824"/>
      <c r="X1040" s="824"/>
      <c r="Y1040" s="790"/>
      <c r="Z1040" s="790"/>
      <c r="AA1040" s="790"/>
      <c r="AB1040" s="790"/>
      <c r="AK1040" s="754"/>
      <c r="AL1040" s="754"/>
      <c r="AM1040" s="754"/>
      <c r="AN1040" s="754"/>
      <c r="AO1040" s="754"/>
      <c r="AQ1040" s="810"/>
    </row>
    <row r="1041" spans="1:16362" s="795" customFormat="1" ht="30" customHeight="1" outlineLevel="2" x14ac:dyDescent="0.2">
      <c r="C1041" s="796"/>
      <c r="D1041" s="797" t="s">
        <v>452</v>
      </c>
      <c r="E1041" s="867" t="str">
        <f>VLOOKUP($D1041,'OR - GERAL'!$D:$AB,4,FALSE)</f>
        <v>SINAPI-ES</v>
      </c>
      <c r="F1041" s="862">
        <f>VLOOKUP($D1041,'OR - GERAL'!$D:$AB,7,FALSE)</f>
        <v>103307</v>
      </c>
      <c r="G1041" s="937" t="str">
        <f>VLOOKUP($D1041,'OR - GERAL'!D:AB,10,FALSE)</f>
        <v>Instalação De Lixeira Metálica Dupla, Capacidade De 60 L, Em Tubo De Aço Carbono E Cestos Em Chapa De Aço Com Pintura Eletrostática, Sobre Piso De Concreto Existente. Af_11/2021</v>
      </c>
      <c r="H1041" s="937"/>
      <c r="I1041" s="937"/>
      <c r="J1041" s="937"/>
      <c r="K1041" s="937"/>
      <c r="L1041" s="937"/>
      <c r="M1041" s="937"/>
      <c r="N1041" s="937"/>
      <c r="O1041" s="937"/>
      <c r="P1041" s="862" t="str">
        <f>VLOOKUP($D1041,'OR - GERAL'!$D:$AB,13,FALSE)</f>
        <v>unid</v>
      </c>
      <c r="Q1041" s="798"/>
      <c r="R1041" s="798"/>
      <c r="S1041" s="799"/>
      <c r="V1041" s="800"/>
      <c r="W1041" s="800"/>
      <c r="X1041" s="800"/>
      <c r="Y1041" s="800"/>
      <c r="Z1041" s="800"/>
      <c r="AA1041" s="800"/>
      <c r="AB1041" s="800"/>
      <c r="AK1041" s="801"/>
      <c r="AL1041" s="801"/>
      <c r="AM1041" s="801"/>
      <c r="AN1041" s="801"/>
      <c r="AO1041" s="801"/>
      <c r="AQ1041" s="802"/>
    </row>
    <row r="1042" spans="1:16362" s="803" customFormat="1" ht="15" customHeight="1" outlineLevel="2" x14ac:dyDescent="0.2">
      <c r="C1042" s="804"/>
      <c r="D1042" s="805"/>
      <c r="E1042" s="805"/>
      <c r="F1042" s="806"/>
      <c r="G1042" s="807"/>
      <c r="H1042" s="807"/>
      <c r="I1042" s="807"/>
      <c r="J1042" s="807"/>
      <c r="K1042" s="807"/>
      <c r="L1042" s="807"/>
      <c r="M1042" s="807"/>
      <c r="N1042" s="807"/>
      <c r="O1042" s="807"/>
      <c r="P1042" s="808"/>
      <c r="Q1042" s="808"/>
      <c r="R1042" s="808"/>
      <c r="S1042" s="809"/>
      <c r="V1042" s="790"/>
      <c r="W1042" s="790"/>
      <c r="X1042" s="790"/>
      <c r="Y1042" s="790"/>
      <c r="Z1042" s="790"/>
      <c r="AA1042" s="790"/>
      <c r="AB1042" s="790"/>
      <c r="AK1042" s="754"/>
      <c r="AL1042" s="754"/>
      <c r="AM1042" s="754"/>
      <c r="AN1042" s="754"/>
      <c r="AO1042" s="754"/>
      <c r="AQ1042" s="810"/>
    </row>
    <row r="1043" spans="1:16362" s="803" customFormat="1" ht="15" customHeight="1" outlineLevel="2" x14ac:dyDescent="0.2">
      <c r="C1043" s="804"/>
      <c r="D1043" s="106"/>
      <c r="E1043" s="869" t="s">
        <v>731</v>
      </c>
      <c r="F1043" s="835"/>
      <c r="G1043" s="812"/>
      <c r="H1043" s="812"/>
      <c r="I1043" s="812"/>
      <c r="J1043" s="812"/>
      <c r="K1043" s="812"/>
      <c r="L1043" s="812"/>
      <c r="M1043" s="812"/>
      <c r="N1043" s="812"/>
      <c r="O1043" s="812"/>
      <c r="P1043" s="813"/>
      <c r="Q1043" s="813"/>
      <c r="R1043" s="813"/>
      <c r="S1043" s="809"/>
      <c r="V1043" s="790"/>
      <c r="W1043" s="790"/>
      <c r="X1043" s="790"/>
      <c r="Y1043" s="790"/>
      <c r="Z1043" s="790"/>
      <c r="AA1043" s="790"/>
      <c r="AB1043" s="790"/>
      <c r="AK1043" s="754"/>
      <c r="AL1043" s="754"/>
      <c r="AM1043" s="754"/>
      <c r="AN1043" s="754"/>
      <c r="AO1043" s="754"/>
      <c r="AQ1043" s="810"/>
    </row>
    <row r="1044" spans="1:16362" s="803" customFormat="1" ht="15" customHeight="1" outlineLevel="2" x14ac:dyDescent="0.2">
      <c r="C1044" s="804"/>
      <c r="D1044" s="106"/>
      <c r="E1044" s="811"/>
      <c r="F1044" s="811"/>
      <c r="G1044" s="811"/>
      <c r="H1044" s="811"/>
      <c r="I1044" s="811"/>
      <c r="J1044" s="811"/>
      <c r="K1044" s="811"/>
      <c r="L1044" s="811"/>
      <c r="M1044" s="812"/>
      <c r="N1044" s="812"/>
      <c r="O1044" s="812"/>
      <c r="P1044" s="813"/>
      <c r="Q1044" s="813"/>
      <c r="R1044" s="813"/>
      <c r="S1044" s="809"/>
      <c r="V1044" s="790"/>
      <c r="W1044" s="790"/>
      <c r="X1044" s="790"/>
      <c r="Y1044" s="790"/>
      <c r="Z1044" s="790"/>
      <c r="AA1044" s="790"/>
      <c r="AB1044" s="790"/>
      <c r="AK1044" s="754"/>
      <c r="AL1044" s="754"/>
      <c r="AM1044" s="754"/>
      <c r="AN1044" s="754"/>
      <c r="AO1044" s="754"/>
      <c r="AQ1044" s="810"/>
    </row>
    <row r="1045" spans="1:16362" s="815" customFormat="1" ht="15" customHeight="1" outlineLevel="2" x14ac:dyDescent="0.25">
      <c r="A1045" s="814" t="str">
        <f>D1041</f>
        <v>12.1.2</v>
      </c>
      <c r="C1045" s="816"/>
      <c r="D1045" s="817"/>
      <c r="E1045" s="818"/>
      <c r="F1045" s="818"/>
      <c r="G1045" s="830" t="str">
        <f>CONCATENATE(V1045," ","total de"," ",X1045," =")</f>
        <v>Quantidade total de lixeiras =</v>
      </c>
      <c r="H1045" s="863">
        <v>36</v>
      </c>
      <c r="I1045" s="820" t="str">
        <f>P1041</f>
        <v>unid</v>
      </c>
      <c r="J1045" s="819"/>
      <c r="K1045" s="818"/>
      <c r="L1045" s="818"/>
      <c r="M1045" s="821"/>
      <c r="N1045" s="821"/>
      <c r="O1045" s="821"/>
      <c r="P1045" s="822"/>
      <c r="Q1045" s="822"/>
      <c r="R1045" s="822"/>
      <c r="S1045" s="823"/>
      <c r="V1045" s="831" t="str">
        <f>IF(P1041="Unid","Quantidade",IF(P1041="m","Extensão",IF(OR(P1041="m²",P1041="m2",P1041="ha"),"Área",IF(P1041="m³","Volume",IF(P1041="kg","Massa",IF(P1041="t","massa",IF(P1041="m³xkm","transporte",IF(P1041="txkm","transporte",IF(P1041="gl","Quantidade",IF(P1041="vb","Quantidade",IF(P1041="%","percentual",IF(P1041="mês","Período",""))))))))))))</f>
        <v>Quantidade</v>
      </c>
      <c r="W1045" s="824"/>
      <c r="X1045" s="831" t="s">
        <v>735</v>
      </c>
      <c r="Y1045" s="824"/>
      <c r="Z1045" s="824"/>
      <c r="AA1045" s="824"/>
      <c r="AB1045" s="824"/>
      <c r="AK1045" s="825"/>
      <c r="AL1045" s="825"/>
      <c r="AM1045" s="825"/>
      <c r="AN1045" s="825"/>
      <c r="AO1045" s="825"/>
      <c r="AQ1045" s="826"/>
    </row>
    <row r="1046" spans="1:16362" s="803" customFormat="1" ht="15" customHeight="1" outlineLevel="2" x14ac:dyDescent="0.25">
      <c r="C1046" s="804"/>
      <c r="D1046" s="106"/>
      <c r="E1046" s="818"/>
      <c r="F1046" s="818"/>
      <c r="G1046" s="818"/>
      <c r="H1046" s="819"/>
      <c r="I1046" s="820"/>
      <c r="J1046" s="819"/>
      <c r="K1046" s="818"/>
      <c r="L1046" s="818"/>
      <c r="M1046" s="821"/>
      <c r="N1046" s="821"/>
      <c r="O1046" s="821"/>
      <c r="P1046" s="822"/>
      <c r="Q1046" s="822"/>
      <c r="R1046" s="822"/>
      <c r="S1046" s="823"/>
      <c r="T1046" s="815"/>
      <c r="U1046" s="815"/>
      <c r="V1046" s="824"/>
      <c r="W1046" s="824"/>
      <c r="X1046" s="824"/>
      <c r="Y1046" s="790"/>
      <c r="Z1046" s="790"/>
      <c r="AA1046" s="790"/>
      <c r="AB1046" s="790"/>
      <c r="AK1046" s="754"/>
      <c r="AL1046" s="754"/>
      <c r="AM1046" s="754"/>
      <c r="AN1046" s="754"/>
      <c r="AO1046" s="754"/>
      <c r="AQ1046" s="810"/>
    </row>
    <row r="1047" spans="1:16362" s="803" customFormat="1" ht="15" customHeight="1" outlineLevel="2" x14ac:dyDescent="0.2">
      <c r="C1047" s="804"/>
      <c r="D1047" s="106"/>
      <c r="E1047" s="811"/>
      <c r="F1047" s="835"/>
      <c r="G1047" s="812"/>
      <c r="H1047" s="812"/>
      <c r="I1047" s="812"/>
      <c r="J1047" s="812"/>
      <c r="K1047" s="812"/>
      <c r="L1047" s="812"/>
      <c r="M1047" s="812"/>
      <c r="N1047" s="812"/>
      <c r="O1047" s="812"/>
      <c r="P1047" s="813"/>
      <c r="Q1047" s="813"/>
      <c r="R1047" s="813"/>
      <c r="S1047" s="809"/>
      <c r="V1047" s="790"/>
      <c r="W1047" s="790"/>
      <c r="X1047" s="790"/>
      <c r="Y1047" s="790"/>
      <c r="Z1047" s="790"/>
      <c r="AA1047" s="790"/>
      <c r="AB1047" s="790"/>
      <c r="AK1047" s="754"/>
      <c r="AL1047" s="754"/>
      <c r="AM1047" s="754"/>
      <c r="AN1047" s="754"/>
      <c r="AO1047" s="754"/>
      <c r="AQ1047" s="810"/>
    </row>
    <row r="1048" spans="1:16362" s="803" customFormat="1" ht="8.25" customHeight="1" outlineLevel="1" x14ac:dyDescent="0.2">
      <c r="B1048" s="435"/>
      <c r="C1048" s="560"/>
      <c r="D1048" s="837"/>
      <c r="E1048" s="837"/>
      <c r="F1048" s="837"/>
      <c r="G1048" s="837"/>
      <c r="H1048" s="837"/>
      <c r="I1048" s="837"/>
      <c r="J1048" s="838"/>
      <c r="K1048" s="837"/>
      <c r="L1048" s="837"/>
      <c r="M1048" s="839"/>
      <c r="N1048" s="839"/>
      <c r="O1048" s="839"/>
      <c r="P1048" s="840"/>
      <c r="Q1048" s="841"/>
      <c r="R1048" s="841"/>
      <c r="S1048" s="442"/>
      <c r="T1048" s="435"/>
      <c r="U1048" s="435"/>
      <c r="V1048" s="790"/>
      <c r="W1048" s="453"/>
      <c r="X1048" s="453"/>
      <c r="Y1048" s="453"/>
      <c r="Z1048" s="453"/>
      <c r="AA1048" s="453"/>
      <c r="AB1048" s="453"/>
      <c r="AC1048" s="435"/>
      <c r="AD1048" s="435"/>
      <c r="AE1048" s="435"/>
      <c r="AF1048" s="435"/>
      <c r="AG1048" s="435"/>
      <c r="AH1048" s="435"/>
      <c r="AI1048" s="435"/>
      <c r="AJ1048" s="435"/>
      <c r="AK1048" s="119"/>
      <c r="AL1048" s="119"/>
      <c r="AM1048" s="119"/>
      <c r="AN1048" s="119"/>
      <c r="AO1048" s="119"/>
      <c r="AP1048" s="435"/>
      <c r="AQ1048" s="439"/>
      <c r="AR1048" s="435"/>
      <c r="AS1048" s="435"/>
      <c r="AT1048" s="435"/>
      <c r="AU1048" s="435"/>
      <c r="AV1048" s="435"/>
      <c r="AW1048" s="435"/>
      <c r="AX1048" s="435"/>
      <c r="AY1048" s="435"/>
      <c r="AZ1048" s="435"/>
      <c r="BA1048" s="435"/>
      <c r="BB1048" s="435"/>
      <c r="BC1048" s="435"/>
      <c r="BD1048" s="435"/>
      <c r="BE1048" s="435"/>
      <c r="BF1048" s="435"/>
      <c r="BG1048" s="435"/>
      <c r="BH1048" s="435"/>
      <c r="BI1048" s="435"/>
      <c r="BJ1048" s="435"/>
      <c r="BK1048" s="435"/>
      <c r="BL1048" s="435"/>
      <c r="BM1048" s="435"/>
      <c r="BN1048" s="435"/>
      <c r="BO1048" s="435"/>
      <c r="BP1048" s="435"/>
      <c r="BQ1048" s="435"/>
      <c r="BR1048" s="435"/>
      <c r="BS1048" s="435"/>
      <c r="BT1048" s="435"/>
      <c r="BU1048" s="435"/>
      <c r="BV1048" s="435"/>
      <c r="BW1048" s="435"/>
      <c r="BX1048" s="435"/>
      <c r="BY1048" s="435"/>
      <c r="BZ1048" s="435"/>
      <c r="CA1048" s="435"/>
      <c r="CB1048" s="435"/>
      <c r="CC1048" s="435"/>
      <c r="CD1048" s="435"/>
      <c r="CE1048" s="435"/>
      <c r="CF1048" s="435"/>
      <c r="CG1048" s="435"/>
      <c r="CH1048" s="435"/>
      <c r="CI1048" s="435"/>
      <c r="CJ1048" s="435"/>
      <c r="CK1048" s="435"/>
      <c r="CL1048" s="435"/>
      <c r="CM1048" s="435"/>
      <c r="CN1048" s="435"/>
      <c r="CO1048" s="435"/>
      <c r="CP1048" s="435"/>
      <c r="CQ1048" s="435"/>
      <c r="CR1048" s="435"/>
      <c r="CS1048" s="435"/>
      <c r="CT1048" s="435"/>
      <c r="CU1048" s="435"/>
      <c r="CV1048" s="435"/>
      <c r="CW1048" s="435"/>
      <c r="CX1048" s="435"/>
      <c r="CY1048" s="435"/>
      <c r="CZ1048" s="435"/>
      <c r="DA1048" s="435"/>
      <c r="DB1048" s="435"/>
      <c r="DC1048" s="435"/>
      <c r="DD1048" s="435"/>
      <c r="DE1048" s="435"/>
      <c r="DF1048" s="435"/>
      <c r="DG1048" s="435"/>
      <c r="DH1048" s="435"/>
      <c r="DI1048" s="435"/>
      <c r="DJ1048" s="435"/>
      <c r="DK1048" s="435"/>
      <c r="DL1048" s="435"/>
      <c r="DM1048" s="435"/>
      <c r="DN1048" s="435"/>
      <c r="DO1048" s="435"/>
      <c r="DP1048" s="435"/>
      <c r="DQ1048" s="435"/>
      <c r="DR1048" s="435"/>
      <c r="DS1048" s="435"/>
      <c r="DT1048" s="435"/>
      <c r="DU1048" s="435"/>
      <c r="DV1048" s="435"/>
      <c r="DW1048" s="435"/>
      <c r="DX1048" s="435"/>
      <c r="DY1048" s="435"/>
      <c r="DZ1048" s="435"/>
      <c r="EA1048" s="435"/>
      <c r="EB1048" s="435"/>
      <c r="EC1048" s="435"/>
      <c r="ED1048" s="435"/>
      <c r="EE1048" s="435"/>
      <c r="EF1048" s="435"/>
      <c r="EG1048" s="435"/>
      <c r="EH1048" s="435"/>
      <c r="EI1048" s="435"/>
      <c r="EJ1048" s="435"/>
      <c r="EK1048" s="435"/>
      <c r="EL1048" s="435"/>
      <c r="EM1048" s="435"/>
      <c r="EN1048" s="435"/>
      <c r="EO1048" s="435"/>
      <c r="EP1048" s="435"/>
      <c r="EQ1048" s="435"/>
      <c r="ER1048" s="435"/>
      <c r="ES1048" s="435"/>
      <c r="ET1048" s="435"/>
      <c r="EU1048" s="435"/>
      <c r="EV1048" s="435"/>
      <c r="EW1048" s="435"/>
      <c r="EX1048" s="435"/>
      <c r="EY1048" s="435"/>
      <c r="EZ1048" s="435"/>
      <c r="FA1048" s="435"/>
      <c r="FB1048" s="435"/>
      <c r="FC1048" s="435"/>
      <c r="FD1048" s="435"/>
      <c r="FE1048" s="435"/>
      <c r="FF1048" s="435"/>
      <c r="FG1048" s="435"/>
      <c r="FH1048" s="435"/>
      <c r="FI1048" s="435"/>
      <c r="FJ1048" s="435"/>
      <c r="FK1048" s="435"/>
      <c r="FL1048" s="435"/>
      <c r="FM1048" s="435"/>
      <c r="FN1048" s="435"/>
      <c r="FO1048" s="435"/>
      <c r="FP1048" s="435"/>
      <c r="FQ1048" s="435"/>
      <c r="FR1048" s="435"/>
      <c r="FS1048" s="435"/>
      <c r="FT1048" s="435"/>
      <c r="FU1048" s="435"/>
      <c r="FV1048" s="435"/>
      <c r="FW1048" s="435"/>
      <c r="FX1048" s="435"/>
      <c r="FY1048" s="435"/>
      <c r="FZ1048" s="435"/>
      <c r="GA1048" s="435"/>
      <c r="GB1048" s="435"/>
      <c r="GC1048" s="435"/>
      <c r="GD1048" s="435"/>
      <c r="GE1048" s="435"/>
      <c r="GF1048" s="435"/>
      <c r="GG1048" s="435"/>
      <c r="GH1048" s="435"/>
      <c r="GI1048" s="435"/>
      <c r="GJ1048" s="435"/>
      <c r="GK1048" s="435"/>
      <c r="GL1048" s="435"/>
      <c r="GM1048" s="435"/>
      <c r="GN1048" s="435"/>
      <c r="GO1048" s="435"/>
      <c r="GP1048" s="435"/>
      <c r="GQ1048" s="435"/>
      <c r="GR1048" s="435"/>
      <c r="GS1048" s="435"/>
      <c r="GT1048" s="435"/>
      <c r="GU1048" s="435"/>
      <c r="GV1048" s="435"/>
      <c r="GW1048" s="435"/>
      <c r="GX1048" s="435"/>
      <c r="GY1048" s="435"/>
      <c r="GZ1048" s="435"/>
      <c r="HA1048" s="435"/>
      <c r="HB1048" s="435"/>
      <c r="HC1048" s="435"/>
      <c r="HD1048" s="435"/>
      <c r="HE1048" s="435"/>
      <c r="HF1048" s="435"/>
      <c r="HG1048" s="435"/>
      <c r="HH1048" s="435"/>
      <c r="HI1048" s="435"/>
      <c r="HJ1048" s="435"/>
      <c r="HK1048" s="435"/>
      <c r="HL1048" s="435"/>
      <c r="HM1048" s="435"/>
      <c r="HN1048" s="435"/>
      <c r="HO1048" s="435"/>
      <c r="HP1048" s="435"/>
      <c r="HQ1048" s="435"/>
      <c r="HR1048" s="435"/>
      <c r="HS1048" s="435"/>
      <c r="HT1048" s="435"/>
      <c r="HU1048" s="435"/>
      <c r="HV1048" s="435"/>
      <c r="HW1048" s="435"/>
      <c r="HX1048" s="435"/>
      <c r="HY1048" s="435"/>
      <c r="HZ1048" s="435"/>
      <c r="IA1048" s="435"/>
      <c r="IB1048" s="435"/>
      <c r="IC1048" s="435"/>
      <c r="ID1048" s="435"/>
      <c r="IE1048" s="435"/>
      <c r="IF1048" s="435"/>
      <c r="IG1048" s="435"/>
      <c r="IH1048" s="435"/>
      <c r="II1048" s="435"/>
      <c r="IJ1048" s="435"/>
      <c r="IK1048" s="435"/>
      <c r="IL1048" s="435"/>
      <c r="IM1048" s="435"/>
      <c r="IN1048" s="435"/>
      <c r="IO1048" s="435"/>
      <c r="IP1048" s="435"/>
      <c r="IQ1048" s="435"/>
      <c r="IR1048" s="435"/>
      <c r="IS1048" s="435"/>
      <c r="IT1048" s="435"/>
      <c r="IU1048" s="435"/>
      <c r="IV1048" s="435"/>
      <c r="IW1048" s="435"/>
      <c r="IX1048" s="435"/>
      <c r="IY1048" s="435"/>
      <c r="IZ1048" s="435"/>
      <c r="JA1048" s="435"/>
      <c r="JB1048" s="435"/>
      <c r="JC1048" s="435"/>
      <c r="JD1048" s="435"/>
      <c r="JE1048" s="435"/>
      <c r="JF1048" s="435"/>
      <c r="JG1048" s="435"/>
      <c r="JH1048" s="435"/>
      <c r="JI1048" s="435"/>
      <c r="JJ1048" s="435"/>
      <c r="JK1048" s="435"/>
      <c r="JL1048" s="435"/>
      <c r="JM1048" s="435"/>
      <c r="JN1048" s="435"/>
      <c r="JO1048" s="435"/>
      <c r="JP1048" s="435"/>
      <c r="JQ1048" s="435"/>
      <c r="JR1048" s="435"/>
      <c r="JS1048" s="435"/>
      <c r="JT1048" s="435"/>
      <c r="JU1048" s="435"/>
      <c r="JV1048" s="435"/>
      <c r="JW1048" s="435"/>
      <c r="JX1048" s="435"/>
      <c r="JY1048" s="435"/>
      <c r="JZ1048" s="435"/>
      <c r="KA1048" s="435"/>
      <c r="KB1048" s="435"/>
      <c r="KC1048" s="435"/>
      <c r="KD1048" s="435"/>
      <c r="KE1048" s="435"/>
      <c r="KF1048" s="435"/>
      <c r="KG1048" s="435"/>
      <c r="KH1048" s="435"/>
      <c r="KI1048" s="435"/>
      <c r="KJ1048" s="435"/>
      <c r="KK1048" s="435"/>
      <c r="KL1048" s="435"/>
      <c r="KM1048" s="435"/>
      <c r="KN1048" s="435"/>
      <c r="KO1048" s="435"/>
      <c r="KP1048" s="435"/>
      <c r="KQ1048" s="435"/>
      <c r="KR1048" s="435"/>
      <c r="KS1048" s="435"/>
      <c r="KT1048" s="435"/>
      <c r="KU1048" s="435"/>
      <c r="KV1048" s="435"/>
      <c r="KW1048" s="435"/>
      <c r="KX1048" s="435"/>
      <c r="KY1048" s="435"/>
      <c r="KZ1048" s="435"/>
      <c r="LA1048" s="435"/>
      <c r="LB1048" s="435"/>
      <c r="LC1048" s="435"/>
      <c r="LD1048" s="435"/>
      <c r="LE1048" s="435"/>
      <c r="LF1048" s="435"/>
      <c r="LG1048" s="435"/>
      <c r="LH1048" s="435"/>
      <c r="LI1048" s="435"/>
      <c r="LJ1048" s="435"/>
      <c r="LK1048" s="435"/>
      <c r="LL1048" s="435"/>
      <c r="LM1048" s="435"/>
      <c r="LN1048" s="435"/>
      <c r="LO1048" s="435"/>
      <c r="LP1048" s="435"/>
      <c r="LQ1048" s="435"/>
      <c r="LR1048" s="435"/>
      <c r="LS1048" s="435"/>
      <c r="LT1048" s="435"/>
      <c r="LU1048" s="435"/>
      <c r="LV1048" s="435"/>
      <c r="LW1048" s="435"/>
      <c r="LX1048" s="435"/>
      <c r="LY1048" s="435"/>
      <c r="LZ1048" s="435"/>
      <c r="MA1048" s="435"/>
      <c r="MB1048" s="435"/>
      <c r="MC1048" s="435"/>
      <c r="MD1048" s="435"/>
      <c r="ME1048" s="435"/>
      <c r="MF1048" s="435"/>
      <c r="MG1048" s="435"/>
      <c r="MH1048" s="435"/>
      <c r="MI1048" s="435"/>
      <c r="MJ1048" s="435"/>
      <c r="MK1048" s="435"/>
      <c r="ML1048" s="435"/>
      <c r="MM1048" s="435"/>
      <c r="MN1048" s="435"/>
      <c r="MO1048" s="435"/>
      <c r="MP1048" s="435"/>
      <c r="MQ1048" s="435"/>
      <c r="MR1048" s="435"/>
      <c r="MS1048" s="435"/>
      <c r="MT1048" s="435"/>
      <c r="MU1048" s="435"/>
      <c r="MV1048" s="435"/>
      <c r="MW1048" s="435"/>
      <c r="MX1048" s="435"/>
      <c r="MY1048" s="435"/>
      <c r="MZ1048" s="435"/>
      <c r="NA1048" s="435"/>
      <c r="NB1048" s="435"/>
      <c r="NC1048" s="435"/>
      <c r="ND1048" s="435"/>
      <c r="NE1048" s="435"/>
      <c r="NF1048" s="435"/>
      <c r="NG1048" s="435"/>
      <c r="NH1048" s="435"/>
      <c r="NI1048" s="435"/>
      <c r="NJ1048" s="435"/>
      <c r="NK1048" s="435"/>
      <c r="NL1048" s="435"/>
      <c r="NM1048" s="435"/>
      <c r="NN1048" s="435"/>
      <c r="NO1048" s="435"/>
      <c r="NP1048" s="435"/>
      <c r="NQ1048" s="435"/>
      <c r="NR1048" s="435"/>
      <c r="NS1048" s="435"/>
      <c r="NT1048" s="435"/>
      <c r="NU1048" s="435"/>
      <c r="NV1048" s="435"/>
      <c r="NW1048" s="435"/>
      <c r="NX1048" s="435"/>
      <c r="NY1048" s="435"/>
      <c r="NZ1048" s="435"/>
      <c r="OA1048" s="435"/>
      <c r="OB1048" s="435"/>
      <c r="OC1048" s="435"/>
      <c r="OD1048" s="435"/>
      <c r="OE1048" s="435"/>
      <c r="OF1048" s="435"/>
      <c r="OG1048" s="435"/>
      <c r="OH1048" s="435"/>
      <c r="OI1048" s="435"/>
      <c r="OJ1048" s="435"/>
      <c r="OK1048" s="435"/>
      <c r="OL1048" s="435"/>
      <c r="OM1048" s="435"/>
      <c r="ON1048" s="435"/>
      <c r="OO1048" s="435"/>
      <c r="OP1048" s="435"/>
      <c r="OQ1048" s="435"/>
      <c r="OR1048" s="435"/>
      <c r="OS1048" s="435"/>
      <c r="OT1048" s="435"/>
      <c r="OU1048" s="435"/>
      <c r="OV1048" s="435"/>
      <c r="OW1048" s="435"/>
      <c r="OX1048" s="435"/>
      <c r="OY1048" s="435"/>
      <c r="OZ1048" s="435"/>
      <c r="PA1048" s="435"/>
      <c r="PB1048" s="435"/>
      <c r="PC1048" s="435"/>
      <c r="PD1048" s="435"/>
      <c r="PE1048" s="435"/>
      <c r="PF1048" s="435"/>
      <c r="PG1048" s="435"/>
      <c r="PH1048" s="435"/>
      <c r="PI1048" s="435"/>
      <c r="PJ1048" s="435"/>
      <c r="PK1048" s="435"/>
      <c r="PL1048" s="435"/>
      <c r="PM1048" s="435"/>
      <c r="PN1048" s="435"/>
      <c r="PO1048" s="435"/>
      <c r="PP1048" s="435"/>
      <c r="PQ1048" s="435"/>
      <c r="PR1048" s="435"/>
      <c r="PS1048" s="435"/>
      <c r="PT1048" s="435"/>
      <c r="PU1048" s="435"/>
      <c r="PV1048" s="435"/>
      <c r="PW1048" s="435"/>
      <c r="PX1048" s="435"/>
      <c r="PY1048" s="435"/>
      <c r="PZ1048" s="435"/>
      <c r="QA1048" s="435"/>
      <c r="QB1048" s="435"/>
      <c r="QC1048" s="435"/>
      <c r="QD1048" s="435"/>
      <c r="QE1048" s="435"/>
      <c r="QF1048" s="435"/>
      <c r="QG1048" s="435"/>
      <c r="QH1048" s="435"/>
      <c r="QI1048" s="435"/>
      <c r="QJ1048" s="435"/>
      <c r="QK1048" s="435"/>
      <c r="QL1048" s="435"/>
      <c r="QM1048" s="435"/>
      <c r="QN1048" s="435"/>
      <c r="QO1048" s="435"/>
      <c r="QP1048" s="435"/>
      <c r="QQ1048" s="435"/>
      <c r="QR1048" s="435"/>
      <c r="QS1048" s="435"/>
      <c r="QT1048" s="435"/>
      <c r="QU1048" s="435"/>
      <c r="QV1048" s="435"/>
      <c r="QW1048" s="435"/>
      <c r="QX1048" s="435"/>
      <c r="QY1048" s="435"/>
      <c r="QZ1048" s="435"/>
      <c r="RA1048" s="435"/>
      <c r="RB1048" s="435"/>
      <c r="RC1048" s="435"/>
      <c r="RD1048" s="435"/>
      <c r="RE1048" s="435"/>
      <c r="RF1048" s="435"/>
      <c r="RG1048" s="435"/>
      <c r="RH1048" s="435"/>
      <c r="RI1048" s="435"/>
      <c r="RJ1048" s="435"/>
      <c r="RK1048" s="435"/>
      <c r="RL1048" s="435"/>
      <c r="RM1048" s="435"/>
      <c r="RN1048" s="435"/>
      <c r="RO1048" s="435"/>
      <c r="RP1048" s="435"/>
      <c r="RQ1048" s="435"/>
      <c r="RR1048" s="435"/>
      <c r="RS1048" s="435"/>
      <c r="RT1048" s="435"/>
      <c r="RU1048" s="435"/>
      <c r="RV1048" s="435"/>
      <c r="RW1048" s="435"/>
      <c r="RX1048" s="435"/>
      <c r="RY1048" s="435"/>
      <c r="RZ1048" s="435"/>
      <c r="SA1048" s="435"/>
      <c r="SB1048" s="435"/>
      <c r="SC1048" s="435"/>
      <c r="SD1048" s="435"/>
      <c r="SE1048" s="435"/>
      <c r="SF1048" s="435"/>
      <c r="SG1048" s="435"/>
      <c r="SH1048" s="435"/>
      <c r="SI1048" s="435"/>
      <c r="SJ1048" s="435"/>
      <c r="SK1048" s="435"/>
      <c r="SL1048" s="435"/>
      <c r="SM1048" s="435"/>
      <c r="SN1048" s="435"/>
      <c r="SO1048" s="435"/>
      <c r="SP1048" s="435"/>
      <c r="SQ1048" s="435"/>
      <c r="SR1048" s="435"/>
      <c r="SS1048" s="435"/>
      <c r="ST1048" s="435"/>
      <c r="SU1048" s="435"/>
      <c r="SV1048" s="435"/>
      <c r="SW1048" s="435"/>
      <c r="SX1048" s="435"/>
      <c r="SY1048" s="435"/>
      <c r="SZ1048" s="435"/>
      <c r="TA1048" s="435"/>
      <c r="TB1048" s="435"/>
      <c r="TC1048" s="435"/>
      <c r="TD1048" s="435"/>
      <c r="TE1048" s="435"/>
      <c r="TF1048" s="435"/>
      <c r="TG1048" s="435"/>
      <c r="TH1048" s="435"/>
      <c r="TI1048" s="435"/>
      <c r="TJ1048" s="435"/>
      <c r="TK1048" s="435"/>
      <c r="TL1048" s="435"/>
      <c r="TM1048" s="435"/>
      <c r="TN1048" s="435"/>
      <c r="TO1048" s="435"/>
      <c r="TP1048" s="435"/>
      <c r="TQ1048" s="435"/>
      <c r="TR1048" s="435"/>
      <c r="TS1048" s="435"/>
      <c r="TT1048" s="435"/>
      <c r="TU1048" s="435"/>
      <c r="TV1048" s="435"/>
      <c r="TW1048" s="435"/>
      <c r="TX1048" s="435"/>
      <c r="TY1048" s="435"/>
      <c r="TZ1048" s="435"/>
      <c r="UA1048" s="435"/>
      <c r="UB1048" s="435"/>
      <c r="UC1048" s="435"/>
      <c r="UD1048" s="435"/>
      <c r="UE1048" s="435"/>
      <c r="UF1048" s="435"/>
      <c r="UG1048" s="435"/>
      <c r="UH1048" s="435"/>
      <c r="UI1048" s="435"/>
      <c r="UJ1048" s="435"/>
      <c r="UK1048" s="435"/>
      <c r="UL1048" s="435"/>
      <c r="UM1048" s="435"/>
      <c r="UN1048" s="435"/>
      <c r="UO1048" s="435"/>
      <c r="UP1048" s="435"/>
      <c r="UQ1048" s="435"/>
      <c r="UR1048" s="435"/>
      <c r="US1048" s="435"/>
      <c r="UT1048" s="435"/>
      <c r="UU1048" s="435"/>
      <c r="UV1048" s="435"/>
      <c r="UW1048" s="435"/>
      <c r="UX1048" s="435"/>
      <c r="UY1048" s="435"/>
      <c r="UZ1048" s="435"/>
      <c r="VA1048" s="435"/>
      <c r="VB1048" s="435"/>
      <c r="VC1048" s="435"/>
      <c r="VD1048" s="435"/>
      <c r="VE1048" s="435"/>
      <c r="VF1048" s="435"/>
      <c r="VG1048" s="435"/>
      <c r="VH1048" s="435"/>
      <c r="VI1048" s="435"/>
      <c r="VJ1048" s="435"/>
      <c r="VK1048" s="435"/>
      <c r="VL1048" s="435"/>
      <c r="VM1048" s="435"/>
      <c r="VN1048" s="435"/>
      <c r="VO1048" s="435"/>
      <c r="VP1048" s="435"/>
      <c r="VQ1048" s="435"/>
      <c r="VR1048" s="435"/>
      <c r="VS1048" s="435"/>
      <c r="VT1048" s="435"/>
      <c r="VU1048" s="435"/>
      <c r="VV1048" s="435"/>
      <c r="VW1048" s="435"/>
      <c r="VX1048" s="435"/>
      <c r="VY1048" s="435"/>
      <c r="VZ1048" s="435"/>
      <c r="WA1048" s="435"/>
      <c r="WB1048" s="435"/>
      <c r="WC1048" s="435"/>
      <c r="WD1048" s="435"/>
      <c r="WE1048" s="435"/>
      <c r="WF1048" s="435"/>
      <c r="WG1048" s="435"/>
      <c r="WH1048" s="435"/>
      <c r="WI1048" s="435"/>
      <c r="WJ1048" s="435"/>
      <c r="WK1048" s="435"/>
      <c r="WL1048" s="435"/>
      <c r="WM1048" s="435"/>
      <c r="WN1048" s="435"/>
      <c r="WO1048" s="435"/>
      <c r="WP1048" s="435"/>
      <c r="WQ1048" s="435"/>
      <c r="WR1048" s="435"/>
      <c r="WS1048" s="435"/>
      <c r="WT1048" s="435"/>
      <c r="WU1048" s="435"/>
      <c r="WV1048" s="435"/>
      <c r="WW1048" s="435"/>
      <c r="WX1048" s="435"/>
      <c r="WY1048" s="435"/>
      <c r="WZ1048" s="435"/>
      <c r="XA1048" s="435"/>
      <c r="XB1048" s="435"/>
      <c r="XC1048" s="435"/>
      <c r="XD1048" s="435"/>
      <c r="XE1048" s="435"/>
      <c r="XF1048" s="435"/>
      <c r="XG1048" s="435"/>
      <c r="XH1048" s="435"/>
      <c r="XI1048" s="435"/>
      <c r="XJ1048" s="435"/>
      <c r="XK1048" s="435"/>
      <c r="XL1048" s="435"/>
      <c r="XM1048" s="435"/>
      <c r="XN1048" s="435"/>
      <c r="XO1048" s="435"/>
      <c r="XP1048" s="435"/>
      <c r="XQ1048" s="435"/>
      <c r="XR1048" s="435"/>
      <c r="XS1048" s="435"/>
      <c r="XT1048" s="435"/>
      <c r="XU1048" s="435"/>
      <c r="XV1048" s="435"/>
      <c r="XW1048" s="435"/>
      <c r="XX1048" s="435"/>
      <c r="XY1048" s="435"/>
      <c r="XZ1048" s="435"/>
      <c r="YA1048" s="435"/>
      <c r="YB1048" s="435"/>
      <c r="YC1048" s="435"/>
      <c r="YD1048" s="435"/>
      <c r="YE1048" s="435"/>
      <c r="YF1048" s="435"/>
      <c r="YG1048" s="435"/>
      <c r="YH1048" s="435"/>
      <c r="YI1048" s="435"/>
      <c r="YJ1048" s="435"/>
      <c r="YK1048" s="435"/>
      <c r="YL1048" s="435"/>
      <c r="YM1048" s="435"/>
      <c r="YN1048" s="435"/>
      <c r="YO1048" s="435"/>
      <c r="YP1048" s="435"/>
      <c r="YQ1048" s="435"/>
      <c r="YR1048" s="435"/>
      <c r="YS1048" s="435"/>
      <c r="YT1048" s="435"/>
      <c r="YU1048" s="435"/>
      <c r="YV1048" s="435"/>
      <c r="YW1048" s="435"/>
      <c r="YX1048" s="435"/>
      <c r="YY1048" s="435"/>
      <c r="YZ1048" s="435"/>
      <c r="ZA1048" s="435"/>
      <c r="ZB1048" s="435"/>
      <c r="ZC1048" s="435"/>
      <c r="ZD1048" s="435"/>
      <c r="ZE1048" s="435"/>
      <c r="ZF1048" s="435"/>
      <c r="ZG1048" s="435"/>
      <c r="ZH1048" s="435"/>
      <c r="ZI1048" s="435"/>
      <c r="ZJ1048" s="435"/>
      <c r="ZK1048" s="435"/>
      <c r="ZL1048" s="435"/>
      <c r="ZM1048" s="435"/>
      <c r="ZN1048" s="435"/>
      <c r="ZO1048" s="435"/>
      <c r="ZP1048" s="435"/>
      <c r="ZQ1048" s="435"/>
      <c r="ZR1048" s="435"/>
      <c r="ZS1048" s="435"/>
      <c r="ZT1048" s="435"/>
      <c r="ZU1048" s="435"/>
      <c r="ZV1048" s="435"/>
      <c r="ZW1048" s="435"/>
      <c r="ZX1048" s="435"/>
      <c r="ZY1048" s="435"/>
      <c r="ZZ1048" s="435"/>
      <c r="AAA1048" s="435"/>
      <c r="AAB1048" s="435"/>
      <c r="AAC1048" s="435"/>
      <c r="AAD1048" s="435"/>
      <c r="AAE1048" s="435"/>
      <c r="AAF1048" s="435"/>
      <c r="AAG1048" s="435"/>
      <c r="AAH1048" s="435"/>
      <c r="AAI1048" s="435"/>
      <c r="AAJ1048" s="435"/>
      <c r="AAK1048" s="435"/>
      <c r="AAL1048" s="435"/>
      <c r="AAM1048" s="435"/>
      <c r="AAN1048" s="435"/>
      <c r="AAO1048" s="435"/>
      <c r="AAP1048" s="435"/>
      <c r="AAQ1048" s="435"/>
      <c r="AAR1048" s="435"/>
      <c r="AAS1048" s="435"/>
      <c r="AAT1048" s="435"/>
      <c r="AAU1048" s="435"/>
      <c r="AAV1048" s="435"/>
      <c r="AAW1048" s="435"/>
      <c r="AAX1048" s="435"/>
      <c r="AAY1048" s="435"/>
      <c r="AAZ1048" s="435"/>
      <c r="ABA1048" s="435"/>
      <c r="ABB1048" s="435"/>
      <c r="ABC1048" s="435"/>
      <c r="ABD1048" s="435"/>
      <c r="ABE1048" s="435"/>
      <c r="ABF1048" s="435"/>
      <c r="ABG1048" s="435"/>
      <c r="ABH1048" s="435"/>
      <c r="ABI1048" s="435"/>
      <c r="ABJ1048" s="435"/>
      <c r="ABK1048" s="435"/>
      <c r="ABL1048" s="435"/>
      <c r="ABM1048" s="435"/>
      <c r="ABN1048" s="435"/>
      <c r="ABO1048" s="435"/>
      <c r="ABP1048" s="435"/>
      <c r="ABQ1048" s="435"/>
      <c r="ABR1048" s="435"/>
      <c r="ABS1048" s="435"/>
      <c r="ABT1048" s="435"/>
      <c r="ABU1048" s="435"/>
      <c r="ABV1048" s="435"/>
      <c r="ABW1048" s="435"/>
      <c r="ABX1048" s="435"/>
      <c r="ABY1048" s="435"/>
      <c r="ABZ1048" s="435"/>
      <c r="ACA1048" s="435"/>
      <c r="ACB1048" s="435"/>
      <c r="ACC1048" s="435"/>
      <c r="ACD1048" s="435"/>
      <c r="ACE1048" s="435"/>
      <c r="ACF1048" s="435"/>
      <c r="ACG1048" s="435"/>
      <c r="ACH1048" s="435"/>
      <c r="ACI1048" s="435"/>
      <c r="ACJ1048" s="435"/>
      <c r="ACK1048" s="435"/>
      <c r="ACL1048" s="435"/>
      <c r="ACM1048" s="435"/>
      <c r="ACN1048" s="435"/>
      <c r="ACO1048" s="435"/>
      <c r="ACP1048" s="435"/>
      <c r="ACQ1048" s="435"/>
      <c r="ACR1048" s="435"/>
      <c r="ACS1048" s="435"/>
      <c r="ACT1048" s="435"/>
      <c r="ACU1048" s="435"/>
      <c r="ACV1048" s="435"/>
      <c r="ACW1048" s="435"/>
      <c r="ACX1048" s="435"/>
      <c r="ACY1048" s="435"/>
      <c r="ACZ1048" s="435"/>
      <c r="ADA1048" s="435"/>
      <c r="ADB1048" s="435"/>
      <c r="ADC1048" s="435"/>
      <c r="ADD1048" s="435"/>
      <c r="ADE1048" s="435"/>
      <c r="ADF1048" s="435"/>
      <c r="ADG1048" s="435"/>
      <c r="ADH1048" s="435"/>
      <c r="ADI1048" s="435"/>
      <c r="ADJ1048" s="435"/>
      <c r="ADK1048" s="435"/>
      <c r="ADL1048" s="435"/>
      <c r="ADM1048" s="435"/>
      <c r="ADN1048" s="435"/>
      <c r="ADO1048" s="435"/>
      <c r="ADP1048" s="435"/>
      <c r="ADQ1048" s="435"/>
      <c r="ADR1048" s="435"/>
      <c r="ADS1048" s="435"/>
      <c r="ADT1048" s="435"/>
      <c r="ADU1048" s="435"/>
      <c r="ADV1048" s="435"/>
      <c r="ADW1048" s="435"/>
      <c r="ADX1048" s="435"/>
      <c r="ADY1048" s="435"/>
      <c r="ADZ1048" s="435"/>
      <c r="AEA1048" s="435"/>
      <c r="AEB1048" s="435"/>
      <c r="AEC1048" s="435"/>
      <c r="AED1048" s="435"/>
      <c r="AEE1048" s="435"/>
      <c r="AEF1048" s="435"/>
      <c r="AEG1048" s="435"/>
      <c r="AEH1048" s="435"/>
      <c r="AEI1048" s="435"/>
      <c r="AEJ1048" s="435"/>
      <c r="AEK1048" s="435"/>
      <c r="AEL1048" s="435"/>
      <c r="AEM1048" s="435"/>
      <c r="AEN1048" s="435"/>
      <c r="AEO1048" s="435"/>
      <c r="AEP1048" s="435"/>
      <c r="AEQ1048" s="435"/>
      <c r="AER1048" s="435"/>
      <c r="AES1048" s="435"/>
      <c r="AET1048" s="435"/>
      <c r="AEU1048" s="435"/>
      <c r="AEV1048" s="435"/>
      <c r="AEW1048" s="435"/>
      <c r="AEX1048" s="435"/>
      <c r="AEY1048" s="435"/>
      <c r="AEZ1048" s="435"/>
      <c r="AFA1048" s="435"/>
      <c r="AFB1048" s="435"/>
      <c r="AFC1048" s="435"/>
      <c r="AFD1048" s="435"/>
      <c r="AFE1048" s="435"/>
      <c r="AFF1048" s="435"/>
      <c r="AFG1048" s="435"/>
      <c r="AFH1048" s="435"/>
      <c r="AFI1048" s="435"/>
      <c r="AFJ1048" s="435"/>
      <c r="AFK1048" s="435"/>
      <c r="AFL1048" s="435"/>
      <c r="AFM1048" s="435"/>
      <c r="AFN1048" s="435"/>
      <c r="AFO1048" s="435"/>
      <c r="AFP1048" s="435"/>
      <c r="AFQ1048" s="435"/>
      <c r="AFR1048" s="435"/>
      <c r="AFS1048" s="435"/>
      <c r="AFT1048" s="435"/>
      <c r="AFU1048" s="435"/>
      <c r="AFV1048" s="435"/>
      <c r="AFW1048" s="435"/>
      <c r="AFX1048" s="435"/>
      <c r="AFY1048" s="435"/>
      <c r="AFZ1048" s="435"/>
      <c r="AGA1048" s="435"/>
      <c r="AGB1048" s="435"/>
      <c r="AGC1048" s="435"/>
      <c r="AGD1048" s="435"/>
      <c r="AGE1048" s="435"/>
      <c r="AGF1048" s="435"/>
      <c r="AGG1048" s="435"/>
      <c r="AGH1048" s="435"/>
      <c r="AGI1048" s="435"/>
      <c r="AGJ1048" s="435"/>
      <c r="AGK1048" s="435"/>
      <c r="AGL1048" s="435"/>
      <c r="AGM1048" s="435"/>
      <c r="AGN1048" s="435"/>
      <c r="AGO1048" s="435"/>
      <c r="AGP1048" s="435"/>
      <c r="AGQ1048" s="435"/>
      <c r="AGR1048" s="435"/>
      <c r="AGS1048" s="435"/>
      <c r="AGT1048" s="435"/>
      <c r="AGU1048" s="435"/>
      <c r="AGV1048" s="435"/>
      <c r="AGW1048" s="435"/>
      <c r="AGX1048" s="435"/>
      <c r="AGY1048" s="435"/>
      <c r="AGZ1048" s="435"/>
      <c r="AHA1048" s="435"/>
      <c r="AHB1048" s="435"/>
      <c r="AHC1048" s="435"/>
      <c r="AHD1048" s="435"/>
      <c r="AHE1048" s="435"/>
      <c r="AHF1048" s="435"/>
      <c r="AHG1048" s="435"/>
      <c r="AHH1048" s="435"/>
      <c r="AHI1048" s="435"/>
      <c r="AHJ1048" s="435"/>
      <c r="AHK1048" s="435"/>
      <c r="AHL1048" s="435"/>
      <c r="AHM1048" s="435"/>
      <c r="AHN1048" s="435"/>
      <c r="AHO1048" s="435"/>
      <c r="AHP1048" s="435"/>
      <c r="AHQ1048" s="435"/>
      <c r="AHR1048" s="435"/>
      <c r="AHS1048" s="435"/>
      <c r="AHT1048" s="435"/>
      <c r="AHU1048" s="435"/>
      <c r="AHV1048" s="435"/>
      <c r="AHW1048" s="435"/>
      <c r="AHX1048" s="435"/>
      <c r="AHY1048" s="435"/>
      <c r="AHZ1048" s="435"/>
      <c r="AIA1048" s="435"/>
      <c r="AIB1048" s="435"/>
      <c r="AIC1048" s="435"/>
      <c r="AID1048" s="435"/>
      <c r="AIE1048" s="435"/>
      <c r="AIF1048" s="435"/>
      <c r="AIG1048" s="435"/>
      <c r="AIH1048" s="435"/>
      <c r="AII1048" s="435"/>
      <c r="AIJ1048" s="435"/>
      <c r="AIK1048" s="435"/>
      <c r="AIL1048" s="435"/>
      <c r="AIM1048" s="435"/>
      <c r="AIN1048" s="435"/>
      <c r="AIO1048" s="435"/>
      <c r="AIP1048" s="435"/>
      <c r="AIQ1048" s="435"/>
      <c r="AIR1048" s="435"/>
      <c r="AIS1048" s="435"/>
      <c r="AIT1048" s="435"/>
      <c r="AIU1048" s="435"/>
      <c r="AIV1048" s="435"/>
      <c r="AIW1048" s="435"/>
      <c r="AIX1048" s="435"/>
      <c r="AIY1048" s="435"/>
      <c r="AIZ1048" s="435"/>
      <c r="AJA1048" s="435"/>
      <c r="AJB1048" s="435"/>
      <c r="AJC1048" s="435"/>
      <c r="AJD1048" s="435"/>
      <c r="AJE1048" s="435"/>
      <c r="AJF1048" s="435"/>
      <c r="AJG1048" s="435"/>
      <c r="AJH1048" s="435"/>
      <c r="AJI1048" s="435"/>
      <c r="AJJ1048" s="435"/>
      <c r="AJK1048" s="435"/>
      <c r="AJL1048" s="435"/>
      <c r="AJM1048" s="435"/>
      <c r="AJN1048" s="435"/>
      <c r="AJO1048" s="435"/>
      <c r="AJP1048" s="435"/>
      <c r="AJQ1048" s="435"/>
      <c r="AJR1048" s="435"/>
      <c r="AJS1048" s="435"/>
      <c r="AJT1048" s="435"/>
      <c r="AJU1048" s="435"/>
      <c r="AJV1048" s="435"/>
      <c r="AJW1048" s="435"/>
      <c r="AJX1048" s="435"/>
      <c r="AJY1048" s="435"/>
      <c r="AJZ1048" s="435"/>
      <c r="AKA1048" s="435"/>
      <c r="AKB1048" s="435"/>
      <c r="AKC1048" s="435"/>
      <c r="AKD1048" s="435"/>
      <c r="AKE1048" s="435"/>
      <c r="AKF1048" s="435"/>
      <c r="AKG1048" s="435"/>
      <c r="AKH1048" s="435"/>
      <c r="AKI1048" s="435"/>
      <c r="AKJ1048" s="435"/>
      <c r="AKK1048" s="435"/>
      <c r="AKL1048" s="435"/>
      <c r="AKM1048" s="435"/>
      <c r="AKN1048" s="435"/>
      <c r="AKO1048" s="435"/>
      <c r="AKP1048" s="435"/>
      <c r="AKQ1048" s="435"/>
      <c r="AKR1048" s="435"/>
      <c r="AKS1048" s="435"/>
      <c r="AKT1048" s="435"/>
      <c r="AKU1048" s="435"/>
      <c r="AKV1048" s="435"/>
      <c r="AKW1048" s="435"/>
      <c r="AKX1048" s="435"/>
      <c r="AKY1048" s="435"/>
      <c r="AKZ1048" s="435"/>
      <c r="ALA1048" s="435"/>
      <c r="ALB1048" s="435"/>
      <c r="ALC1048" s="435"/>
      <c r="ALD1048" s="435"/>
      <c r="ALE1048" s="435"/>
      <c r="ALF1048" s="435"/>
      <c r="ALG1048" s="435"/>
      <c r="ALH1048" s="435"/>
      <c r="ALI1048" s="435"/>
      <c r="ALJ1048" s="435"/>
      <c r="ALK1048" s="435"/>
      <c r="ALL1048" s="435"/>
      <c r="ALM1048" s="435"/>
      <c r="ALN1048" s="435"/>
      <c r="ALO1048" s="435"/>
      <c r="ALP1048" s="435"/>
      <c r="ALQ1048" s="435"/>
      <c r="ALR1048" s="435"/>
      <c r="ALS1048" s="435"/>
      <c r="ALT1048" s="435"/>
      <c r="ALU1048" s="435"/>
      <c r="ALV1048" s="435"/>
      <c r="ALW1048" s="435"/>
      <c r="ALX1048" s="435"/>
      <c r="ALY1048" s="435"/>
      <c r="ALZ1048" s="435"/>
      <c r="AMA1048" s="435"/>
      <c r="AMB1048" s="435"/>
      <c r="AMC1048" s="435"/>
      <c r="AMD1048" s="435"/>
      <c r="AME1048" s="435"/>
      <c r="AMF1048" s="435"/>
      <c r="AMG1048" s="435"/>
      <c r="AMH1048" s="435"/>
      <c r="AMI1048" s="435"/>
      <c r="AMJ1048" s="435"/>
      <c r="AMK1048" s="435"/>
      <c r="AML1048" s="435"/>
      <c r="AMM1048" s="435"/>
      <c r="AMN1048" s="435"/>
      <c r="AMO1048" s="435"/>
      <c r="AMP1048" s="435"/>
      <c r="AMQ1048" s="435"/>
      <c r="AMR1048" s="435"/>
      <c r="AMS1048" s="435"/>
      <c r="AMT1048" s="435"/>
      <c r="AMU1048" s="435"/>
      <c r="AMV1048" s="435"/>
      <c r="AMW1048" s="435"/>
      <c r="AMX1048" s="435"/>
      <c r="AMY1048" s="435"/>
      <c r="AMZ1048" s="435"/>
      <c r="ANA1048" s="435"/>
      <c r="ANB1048" s="435"/>
      <c r="ANC1048" s="435"/>
      <c r="AND1048" s="435"/>
      <c r="ANE1048" s="435"/>
      <c r="ANF1048" s="435"/>
      <c r="ANG1048" s="435"/>
      <c r="ANH1048" s="435"/>
      <c r="ANI1048" s="435"/>
      <c r="ANJ1048" s="435"/>
      <c r="ANK1048" s="435"/>
      <c r="ANL1048" s="435"/>
      <c r="ANM1048" s="435"/>
      <c r="ANN1048" s="435"/>
      <c r="ANO1048" s="435"/>
      <c r="ANP1048" s="435"/>
      <c r="ANQ1048" s="435"/>
      <c r="ANR1048" s="435"/>
      <c r="ANS1048" s="435"/>
      <c r="ANT1048" s="435"/>
      <c r="ANU1048" s="435"/>
      <c r="ANV1048" s="435"/>
      <c r="ANW1048" s="435"/>
      <c r="ANX1048" s="435"/>
      <c r="ANY1048" s="435"/>
      <c r="ANZ1048" s="435"/>
      <c r="AOA1048" s="435"/>
      <c r="AOB1048" s="435"/>
      <c r="AOC1048" s="435"/>
      <c r="AOD1048" s="435"/>
      <c r="AOE1048" s="435"/>
      <c r="AOF1048" s="435"/>
      <c r="AOG1048" s="435"/>
      <c r="AOH1048" s="435"/>
      <c r="AOI1048" s="435"/>
      <c r="AOJ1048" s="435"/>
      <c r="AOK1048" s="435"/>
      <c r="AOL1048" s="435"/>
      <c r="AOM1048" s="435"/>
      <c r="AON1048" s="435"/>
      <c r="AOO1048" s="435"/>
      <c r="AOP1048" s="435"/>
      <c r="AOQ1048" s="435"/>
      <c r="AOR1048" s="435"/>
      <c r="AOS1048" s="435"/>
      <c r="AOT1048" s="435"/>
      <c r="AOU1048" s="435"/>
      <c r="AOV1048" s="435"/>
      <c r="AOW1048" s="435"/>
      <c r="AOX1048" s="435"/>
      <c r="AOY1048" s="435"/>
      <c r="AOZ1048" s="435"/>
      <c r="APA1048" s="435"/>
      <c r="APB1048" s="435"/>
      <c r="APC1048" s="435"/>
      <c r="APD1048" s="435"/>
      <c r="APE1048" s="435"/>
      <c r="APF1048" s="435"/>
      <c r="APG1048" s="435"/>
      <c r="APH1048" s="435"/>
      <c r="API1048" s="435"/>
      <c r="APJ1048" s="435"/>
      <c r="APK1048" s="435"/>
      <c r="APL1048" s="435"/>
      <c r="APM1048" s="435"/>
      <c r="APN1048" s="435"/>
      <c r="APO1048" s="435"/>
      <c r="APP1048" s="435"/>
      <c r="APQ1048" s="435"/>
      <c r="APR1048" s="435"/>
      <c r="APS1048" s="435"/>
      <c r="APT1048" s="435"/>
      <c r="APU1048" s="435"/>
      <c r="APV1048" s="435"/>
      <c r="APW1048" s="435"/>
      <c r="APX1048" s="435"/>
      <c r="APY1048" s="435"/>
      <c r="APZ1048" s="435"/>
      <c r="AQA1048" s="435"/>
      <c r="AQB1048" s="435"/>
      <c r="AQC1048" s="435"/>
      <c r="AQD1048" s="435"/>
      <c r="AQE1048" s="435"/>
      <c r="AQF1048" s="435"/>
      <c r="AQG1048" s="435"/>
      <c r="AQH1048" s="435"/>
      <c r="AQI1048" s="435"/>
      <c r="AQJ1048" s="435"/>
      <c r="AQK1048" s="435"/>
      <c r="AQL1048" s="435"/>
      <c r="AQM1048" s="435"/>
      <c r="AQN1048" s="435"/>
      <c r="AQO1048" s="435"/>
      <c r="AQP1048" s="435"/>
      <c r="AQQ1048" s="435"/>
      <c r="AQR1048" s="435"/>
      <c r="AQS1048" s="435"/>
      <c r="AQT1048" s="435"/>
      <c r="AQU1048" s="435"/>
      <c r="AQV1048" s="435"/>
      <c r="AQW1048" s="435"/>
      <c r="AQX1048" s="435"/>
      <c r="AQY1048" s="435"/>
      <c r="AQZ1048" s="435"/>
      <c r="ARA1048" s="435"/>
      <c r="ARB1048" s="435"/>
      <c r="ARC1048" s="435"/>
      <c r="ARD1048" s="435"/>
      <c r="ARE1048" s="435"/>
      <c r="ARF1048" s="435"/>
      <c r="ARG1048" s="435"/>
      <c r="ARH1048" s="435"/>
      <c r="ARI1048" s="435"/>
      <c r="ARJ1048" s="435"/>
      <c r="ARK1048" s="435"/>
      <c r="ARL1048" s="435"/>
      <c r="ARM1048" s="435"/>
      <c r="ARN1048" s="435"/>
      <c r="ARO1048" s="435"/>
      <c r="ARP1048" s="435"/>
      <c r="ARQ1048" s="435"/>
      <c r="ARR1048" s="435"/>
      <c r="ARS1048" s="435"/>
      <c r="ART1048" s="435"/>
      <c r="ARU1048" s="435"/>
      <c r="ARV1048" s="435"/>
      <c r="ARW1048" s="435"/>
      <c r="ARX1048" s="435"/>
      <c r="ARY1048" s="435"/>
      <c r="ARZ1048" s="435"/>
      <c r="ASA1048" s="435"/>
      <c r="ASB1048" s="435"/>
      <c r="ASC1048" s="435"/>
      <c r="ASD1048" s="435"/>
      <c r="ASE1048" s="435"/>
      <c r="ASF1048" s="435"/>
      <c r="ASG1048" s="435"/>
      <c r="ASH1048" s="435"/>
      <c r="ASI1048" s="435"/>
      <c r="ASJ1048" s="435"/>
      <c r="ASK1048" s="435"/>
      <c r="ASL1048" s="435"/>
      <c r="ASM1048" s="435"/>
      <c r="ASN1048" s="435"/>
      <c r="ASO1048" s="435"/>
      <c r="ASP1048" s="435"/>
      <c r="ASQ1048" s="435"/>
      <c r="ASR1048" s="435"/>
      <c r="ASS1048" s="435"/>
      <c r="AST1048" s="435"/>
      <c r="ASU1048" s="435"/>
      <c r="ASV1048" s="435"/>
      <c r="ASW1048" s="435"/>
      <c r="ASX1048" s="435"/>
      <c r="ASY1048" s="435"/>
      <c r="ASZ1048" s="435"/>
      <c r="ATA1048" s="435"/>
      <c r="ATB1048" s="435"/>
      <c r="ATC1048" s="435"/>
      <c r="ATD1048" s="435"/>
      <c r="ATE1048" s="435"/>
      <c r="ATF1048" s="435"/>
      <c r="ATG1048" s="435"/>
      <c r="ATH1048" s="435"/>
      <c r="ATI1048" s="435"/>
      <c r="ATJ1048" s="435"/>
      <c r="ATK1048" s="435"/>
      <c r="ATL1048" s="435"/>
      <c r="ATM1048" s="435"/>
      <c r="ATN1048" s="435"/>
      <c r="ATO1048" s="435"/>
      <c r="ATP1048" s="435"/>
      <c r="ATQ1048" s="435"/>
      <c r="ATR1048" s="435"/>
      <c r="ATS1048" s="435"/>
      <c r="ATT1048" s="435"/>
      <c r="ATU1048" s="435"/>
      <c r="ATV1048" s="435"/>
      <c r="ATW1048" s="435"/>
      <c r="ATX1048" s="435"/>
      <c r="ATY1048" s="435"/>
      <c r="ATZ1048" s="435"/>
      <c r="AUA1048" s="435"/>
      <c r="AUB1048" s="435"/>
      <c r="AUC1048" s="435"/>
      <c r="AUD1048" s="435"/>
      <c r="AUE1048" s="435"/>
      <c r="AUF1048" s="435"/>
      <c r="AUG1048" s="435"/>
      <c r="AUH1048" s="435"/>
      <c r="AUI1048" s="435"/>
      <c r="AUJ1048" s="435"/>
      <c r="AUK1048" s="435"/>
      <c r="AUL1048" s="435"/>
      <c r="AUM1048" s="435"/>
      <c r="AUN1048" s="435"/>
      <c r="AUO1048" s="435"/>
      <c r="AUP1048" s="435"/>
      <c r="AUQ1048" s="435"/>
      <c r="AUR1048" s="435"/>
      <c r="AUS1048" s="435"/>
      <c r="AUT1048" s="435"/>
      <c r="AUU1048" s="435"/>
      <c r="AUV1048" s="435"/>
      <c r="AUW1048" s="435"/>
      <c r="AUX1048" s="435"/>
      <c r="AUY1048" s="435"/>
      <c r="AUZ1048" s="435"/>
      <c r="AVA1048" s="435"/>
      <c r="AVB1048" s="435"/>
      <c r="AVC1048" s="435"/>
      <c r="AVD1048" s="435"/>
      <c r="AVE1048" s="435"/>
      <c r="AVF1048" s="435"/>
      <c r="AVG1048" s="435"/>
      <c r="AVH1048" s="435"/>
      <c r="AVI1048" s="435"/>
      <c r="AVJ1048" s="435"/>
      <c r="AVK1048" s="435"/>
      <c r="AVL1048" s="435"/>
      <c r="AVM1048" s="435"/>
      <c r="AVN1048" s="435"/>
      <c r="AVO1048" s="435"/>
      <c r="AVP1048" s="435"/>
      <c r="AVQ1048" s="435"/>
      <c r="AVR1048" s="435"/>
      <c r="AVS1048" s="435"/>
      <c r="AVT1048" s="435"/>
      <c r="AVU1048" s="435"/>
      <c r="AVV1048" s="435"/>
      <c r="AVW1048" s="435"/>
      <c r="AVX1048" s="435"/>
      <c r="AVY1048" s="435"/>
      <c r="AVZ1048" s="435"/>
      <c r="AWA1048" s="435"/>
      <c r="AWB1048" s="435"/>
      <c r="AWC1048" s="435"/>
      <c r="AWD1048" s="435"/>
      <c r="AWE1048" s="435"/>
      <c r="AWF1048" s="435"/>
      <c r="AWG1048" s="435"/>
      <c r="AWH1048" s="435"/>
      <c r="AWI1048" s="435"/>
      <c r="AWJ1048" s="435"/>
      <c r="AWK1048" s="435"/>
      <c r="AWL1048" s="435"/>
      <c r="AWM1048" s="435"/>
      <c r="AWN1048" s="435"/>
      <c r="AWO1048" s="435"/>
      <c r="AWP1048" s="435"/>
      <c r="AWQ1048" s="435"/>
      <c r="AWR1048" s="435"/>
      <c r="AWS1048" s="435"/>
      <c r="AWT1048" s="435"/>
      <c r="AWU1048" s="435"/>
      <c r="AWV1048" s="435"/>
      <c r="AWW1048" s="435"/>
      <c r="AWX1048" s="435"/>
      <c r="AWY1048" s="435"/>
      <c r="AWZ1048" s="435"/>
      <c r="AXA1048" s="435"/>
      <c r="AXB1048" s="435"/>
      <c r="AXC1048" s="435"/>
      <c r="AXD1048" s="435"/>
      <c r="AXE1048" s="435"/>
      <c r="AXF1048" s="435"/>
      <c r="AXG1048" s="435"/>
      <c r="AXH1048" s="435"/>
      <c r="AXI1048" s="435"/>
      <c r="AXJ1048" s="435"/>
      <c r="AXK1048" s="435"/>
      <c r="AXL1048" s="435"/>
      <c r="AXM1048" s="435"/>
      <c r="AXN1048" s="435"/>
      <c r="AXO1048" s="435"/>
      <c r="AXP1048" s="435"/>
      <c r="AXQ1048" s="435"/>
      <c r="AXR1048" s="435"/>
      <c r="AXS1048" s="435"/>
      <c r="AXT1048" s="435"/>
      <c r="AXU1048" s="435"/>
      <c r="AXV1048" s="435"/>
      <c r="AXW1048" s="435"/>
      <c r="AXX1048" s="435"/>
      <c r="AXY1048" s="435"/>
      <c r="AXZ1048" s="435"/>
      <c r="AYA1048" s="435"/>
      <c r="AYB1048" s="435"/>
      <c r="AYC1048" s="435"/>
      <c r="AYD1048" s="435"/>
      <c r="AYE1048" s="435"/>
      <c r="AYF1048" s="435"/>
      <c r="AYG1048" s="435"/>
      <c r="AYH1048" s="435"/>
      <c r="AYI1048" s="435"/>
      <c r="AYJ1048" s="435"/>
      <c r="AYK1048" s="435"/>
      <c r="AYL1048" s="435"/>
      <c r="AYM1048" s="435"/>
      <c r="AYN1048" s="435"/>
      <c r="AYO1048" s="435"/>
      <c r="AYP1048" s="435"/>
      <c r="AYQ1048" s="435"/>
      <c r="AYR1048" s="435"/>
      <c r="AYS1048" s="435"/>
      <c r="AYT1048" s="435"/>
      <c r="AYU1048" s="435"/>
      <c r="AYV1048" s="435"/>
      <c r="AYW1048" s="435"/>
      <c r="AYX1048" s="435"/>
      <c r="AYY1048" s="435"/>
      <c r="AYZ1048" s="435"/>
      <c r="AZA1048" s="435"/>
      <c r="AZB1048" s="435"/>
      <c r="AZC1048" s="435"/>
      <c r="AZD1048" s="435"/>
      <c r="AZE1048" s="435"/>
      <c r="AZF1048" s="435"/>
      <c r="AZG1048" s="435"/>
      <c r="AZH1048" s="435"/>
      <c r="AZI1048" s="435"/>
      <c r="AZJ1048" s="435"/>
      <c r="AZK1048" s="435"/>
      <c r="AZL1048" s="435"/>
      <c r="AZM1048" s="435"/>
      <c r="AZN1048" s="435"/>
      <c r="AZO1048" s="435"/>
      <c r="AZP1048" s="435"/>
      <c r="AZQ1048" s="435"/>
      <c r="AZR1048" s="435"/>
      <c r="AZS1048" s="435"/>
      <c r="AZT1048" s="435"/>
      <c r="AZU1048" s="435"/>
      <c r="AZV1048" s="435"/>
      <c r="AZW1048" s="435"/>
      <c r="AZX1048" s="435"/>
      <c r="AZY1048" s="435"/>
      <c r="AZZ1048" s="435"/>
      <c r="BAA1048" s="435"/>
      <c r="BAB1048" s="435"/>
      <c r="BAC1048" s="435"/>
      <c r="BAD1048" s="435"/>
      <c r="BAE1048" s="435"/>
      <c r="BAF1048" s="435"/>
      <c r="BAG1048" s="435"/>
      <c r="BAH1048" s="435"/>
      <c r="BAI1048" s="435"/>
      <c r="BAJ1048" s="435"/>
      <c r="BAK1048" s="435"/>
      <c r="BAL1048" s="435"/>
      <c r="BAM1048" s="435"/>
      <c r="BAN1048" s="435"/>
      <c r="BAO1048" s="435"/>
      <c r="BAP1048" s="435"/>
      <c r="BAQ1048" s="435"/>
      <c r="BAR1048" s="435"/>
      <c r="BAS1048" s="435"/>
      <c r="BAT1048" s="435"/>
      <c r="BAU1048" s="435"/>
      <c r="BAV1048" s="435"/>
      <c r="BAW1048" s="435"/>
      <c r="BAX1048" s="435"/>
      <c r="BAY1048" s="435"/>
      <c r="BAZ1048" s="435"/>
      <c r="BBA1048" s="435"/>
      <c r="BBB1048" s="435"/>
      <c r="BBC1048" s="435"/>
      <c r="BBD1048" s="435"/>
      <c r="BBE1048" s="435"/>
      <c r="BBF1048" s="435"/>
      <c r="BBG1048" s="435"/>
      <c r="BBH1048" s="435"/>
      <c r="BBI1048" s="435"/>
      <c r="BBJ1048" s="435"/>
      <c r="BBK1048" s="435"/>
      <c r="BBL1048" s="435"/>
      <c r="BBM1048" s="435"/>
      <c r="BBN1048" s="435"/>
      <c r="BBO1048" s="435"/>
      <c r="BBP1048" s="435"/>
      <c r="BBQ1048" s="435"/>
      <c r="BBR1048" s="435"/>
      <c r="BBS1048" s="435"/>
      <c r="BBT1048" s="435"/>
      <c r="BBU1048" s="435"/>
      <c r="BBV1048" s="435"/>
      <c r="BBW1048" s="435"/>
      <c r="BBX1048" s="435"/>
      <c r="BBY1048" s="435"/>
      <c r="BBZ1048" s="435"/>
      <c r="BCA1048" s="435"/>
      <c r="BCB1048" s="435"/>
      <c r="BCC1048" s="435"/>
      <c r="BCD1048" s="435"/>
      <c r="BCE1048" s="435"/>
      <c r="BCF1048" s="435"/>
      <c r="BCG1048" s="435"/>
      <c r="BCH1048" s="435"/>
      <c r="BCI1048" s="435"/>
      <c r="BCJ1048" s="435"/>
      <c r="BCK1048" s="435"/>
      <c r="BCL1048" s="435"/>
      <c r="BCM1048" s="435"/>
      <c r="BCN1048" s="435"/>
      <c r="BCO1048" s="435"/>
      <c r="BCP1048" s="435"/>
      <c r="BCQ1048" s="435"/>
      <c r="BCR1048" s="435"/>
      <c r="BCS1048" s="435"/>
      <c r="BCT1048" s="435"/>
      <c r="BCU1048" s="435"/>
      <c r="BCV1048" s="435"/>
      <c r="BCW1048" s="435"/>
      <c r="BCX1048" s="435"/>
      <c r="BCY1048" s="435"/>
      <c r="BCZ1048" s="435"/>
      <c r="BDA1048" s="435"/>
      <c r="BDB1048" s="435"/>
      <c r="BDC1048" s="435"/>
      <c r="BDD1048" s="435"/>
      <c r="BDE1048" s="435"/>
      <c r="BDF1048" s="435"/>
      <c r="BDG1048" s="435"/>
      <c r="BDH1048" s="435"/>
      <c r="BDI1048" s="435"/>
      <c r="BDJ1048" s="435"/>
      <c r="BDK1048" s="435"/>
      <c r="BDL1048" s="435"/>
      <c r="BDM1048" s="435"/>
      <c r="BDN1048" s="435"/>
      <c r="BDO1048" s="435"/>
      <c r="BDP1048" s="435"/>
      <c r="BDQ1048" s="435"/>
      <c r="BDR1048" s="435"/>
      <c r="BDS1048" s="435"/>
      <c r="BDT1048" s="435"/>
      <c r="BDU1048" s="435"/>
      <c r="BDV1048" s="435"/>
      <c r="BDW1048" s="435"/>
      <c r="BDX1048" s="435"/>
      <c r="BDY1048" s="435"/>
      <c r="BDZ1048" s="435"/>
      <c r="BEA1048" s="435"/>
      <c r="BEB1048" s="435"/>
      <c r="BEC1048" s="435"/>
      <c r="BED1048" s="435"/>
      <c r="BEE1048" s="435"/>
      <c r="BEF1048" s="435"/>
      <c r="BEG1048" s="435"/>
      <c r="BEH1048" s="435"/>
      <c r="BEI1048" s="435"/>
      <c r="BEJ1048" s="435"/>
      <c r="BEK1048" s="435"/>
      <c r="BEL1048" s="435"/>
      <c r="BEM1048" s="435"/>
      <c r="BEN1048" s="435"/>
      <c r="BEO1048" s="435"/>
      <c r="BEP1048" s="435"/>
      <c r="BEQ1048" s="435"/>
      <c r="BER1048" s="435"/>
      <c r="BES1048" s="435"/>
      <c r="BET1048" s="435"/>
      <c r="BEU1048" s="435"/>
      <c r="BEV1048" s="435"/>
      <c r="BEW1048" s="435"/>
      <c r="BEX1048" s="435"/>
      <c r="BEY1048" s="435"/>
      <c r="BEZ1048" s="435"/>
      <c r="BFA1048" s="435"/>
      <c r="BFB1048" s="435"/>
      <c r="BFC1048" s="435"/>
      <c r="BFD1048" s="435"/>
      <c r="BFE1048" s="435"/>
      <c r="BFF1048" s="435"/>
      <c r="BFG1048" s="435"/>
      <c r="BFH1048" s="435"/>
      <c r="BFI1048" s="435"/>
      <c r="BFJ1048" s="435"/>
      <c r="BFK1048" s="435"/>
      <c r="BFL1048" s="435"/>
      <c r="BFM1048" s="435"/>
      <c r="BFN1048" s="435"/>
      <c r="BFO1048" s="435"/>
      <c r="BFP1048" s="435"/>
      <c r="BFQ1048" s="435"/>
      <c r="BFR1048" s="435"/>
      <c r="BFS1048" s="435"/>
      <c r="BFT1048" s="435"/>
      <c r="BFU1048" s="435"/>
      <c r="BFV1048" s="435"/>
      <c r="BFW1048" s="435"/>
      <c r="BFX1048" s="435"/>
      <c r="BFY1048" s="435"/>
      <c r="BFZ1048" s="435"/>
      <c r="BGA1048" s="435"/>
      <c r="BGB1048" s="435"/>
      <c r="BGC1048" s="435"/>
      <c r="BGD1048" s="435"/>
      <c r="BGE1048" s="435"/>
      <c r="BGF1048" s="435"/>
      <c r="BGG1048" s="435"/>
      <c r="BGH1048" s="435"/>
      <c r="BGI1048" s="435"/>
      <c r="BGJ1048" s="435"/>
      <c r="BGK1048" s="435"/>
      <c r="BGL1048" s="435"/>
      <c r="BGM1048" s="435"/>
      <c r="BGN1048" s="435"/>
      <c r="BGO1048" s="435"/>
      <c r="BGP1048" s="435"/>
      <c r="BGQ1048" s="435"/>
      <c r="BGR1048" s="435"/>
      <c r="BGS1048" s="435"/>
      <c r="BGT1048" s="435"/>
      <c r="BGU1048" s="435"/>
      <c r="BGV1048" s="435"/>
      <c r="BGW1048" s="435"/>
      <c r="BGX1048" s="435"/>
      <c r="BGY1048" s="435"/>
      <c r="BGZ1048" s="435"/>
      <c r="BHA1048" s="435"/>
      <c r="BHB1048" s="435"/>
      <c r="BHC1048" s="435"/>
      <c r="BHD1048" s="435"/>
      <c r="BHE1048" s="435"/>
      <c r="BHF1048" s="435"/>
      <c r="BHG1048" s="435"/>
      <c r="BHH1048" s="435"/>
      <c r="BHI1048" s="435"/>
      <c r="BHJ1048" s="435"/>
      <c r="BHK1048" s="435"/>
      <c r="BHL1048" s="435"/>
      <c r="BHM1048" s="435"/>
      <c r="BHN1048" s="435"/>
      <c r="BHO1048" s="435"/>
      <c r="BHP1048" s="435"/>
      <c r="BHQ1048" s="435"/>
      <c r="BHR1048" s="435"/>
      <c r="BHS1048" s="435"/>
      <c r="BHT1048" s="435"/>
      <c r="BHU1048" s="435"/>
      <c r="BHV1048" s="435"/>
      <c r="BHW1048" s="435"/>
      <c r="BHX1048" s="435"/>
      <c r="BHY1048" s="435"/>
      <c r="BHZ1048" s="435"/>
      <c r="BIA1048" s="435"/>
      <c r="BIB1048" s="435"/>
      <c r="BIC1048" s="435"/>
      <c r="BID1048" s="435"/>
      <c r="BIE1048" s="435"/>
      <c r="BIF1048" s="435"/>
      <c r="BIG1048" s="435"/>
      <c r="BIH1048" s="435"/>
      <c r="BII1048" s="435"/>
      <c r="BIJ1048" s="435"/>
      <c r="BIK1048" s="435"/>
      <c r="BIL1048" s="435"/>
      <c r="BIM1048" s="435"/>
      <c r="BIN1048" s="435"/>
      <c r="BIO1048" s="435"/>
      <c r="BIP1048" s="435"/>
      <c r="BIQ1048" s="435"/>
      <c r="BIR1048" s="435"/>
      <c r="BIS1048" s="435"/>
      <c r="BIT1048" s="435"/>
      <c r="BIU1048" s="435"/>
      <c r="BIV1048" s="435"/>
      <c r="BIW1048" s="435"/>
      <c r="BIX1048" s="435"/>
      <c r="BIY1048" s="435"/>
      <c r="BIZ1048" s="435"/>
      <c r="BJA1048" s="435"/>
      <c r="BJB1048" s="435"/>
      <c r="BJC1048" s="435"/>
      <c r="BJD1048" s="435"/>
      <c r="BJE1048" s="435"/>
      <c r="BJF1048" s="435"/>
      <c r="BJG1048" s="435"/>
      <c r="BJH1048" s="435"/>
      <c r="BJI1048" s="435"/>
      <c r="BJJ1048" s="435"/>
      <c r="BJK1048" s="435"/>
      <c r="BJL1048" s="435"/>
      <c r="BJM1048" s="435"/>
      <c r="BJN1048" s="435"/>
      <c r="BJO1048" s="435"/>
      <c r="BJP1048" s="435"/>
      <c r="BJQ1048" s="435"/>
      <c r="BJR1048" s="435"/>
      <c r="BJS1048" s="435"/>
      <c r="BJT1048" s="435"/>
      <c r="BJU1048" s="435"/>
      <c r="BJV1048" s="435"/>
      <c r="BJW1048" s="435"/>
      <c r="BJX1048" s="435"/>
      <c r="BJY1048" s="435"/>
      <c r="BJZ1048" s="435"/>
      <c r="BKA1048" s="435"/>
      <c r="BKB1048" s="435"/>
      <c r="BKC1048" s="435"/>
      <c r="BKD1048" s="435"/>
      <c r="BKE1048" s="435"/>
      <c r="BKF1048" s="435"/>
      <c r="BKG1048" s="435"/>
      <c r="BKH1048" s="435"/>
      <c r="BKI1048" s="435"/>
      <c r="BKJ1048" s="435"/>
      <c r="BKK1048" s="435"/>
      <c r="BKL1048" s="435"/>
      <c r="BKM1048" s="435"/>
      <c r="BKN1048" s="435"/>
      <c r="BKO1048" s="435"/>
      <c r="BKP1048" s="435"/>
      <c r="BKQ1048" s="435"/>
      <c r="BKR1048" s="435"/>
      <c r="BKS1048" s="435"/>
      <c r="BKT1048" s="435"/>
      <c r="BKU1048" s="435"/>
      <c r="BKV1048" s="435"/>
      <c r="BKW1048" s="435"/>
      <c r="BKX1048" s="435"/>
      <c r="BKY1048" s="435"/>
      <c r="BKZ1048" s="435"/>
      <c r="BLA1048" s="435"/>
      <c r="BLB1048" s="435"/>
      <c r="BLC1048" s="435"/>
      <c r="BLD1048" s="435"/>
      <c r="BLE1048" s="435"/>
      <c r="BLF1048" s="435"/>
      <c r="BLG1048" s="435"/>
      <c r="BLH1048" s="435"/>
      <c r="BLI1048" s="435"/>
      <c r="BLJ1048" s="435"/>
      <c r="BLK1048" s="435"/>
      <c r="BLL1048" s="435"/>
      <c r="BLM1048" s="435"/>
      <c r="BLN1048" s="435"/>
      <c r="BLO1048" s="435"/>
      <c r="BLP1048" s="435"/>
      <c r="BLQ1048" s="435"/>
      <c r="BLR1048" s="435"/>
      <c r="BLS1048" s="435"/>
      <c r="BLT1048" s="435"/>
      <c r="BLU1048" s="435"/>
      <c r="BLV1048" s="435"/>
      <c r="BLW1048" s="435"/>
      <c r="BLX1048" s="435"/>
      <c r="BLY1048" s="435"/>
      <c r="BLZ1048" s="435"/>
      <c r="BMA1048" s="435"/>
      <c r="BMB1048" s="435"/>
      <c r="BMC1048" s="435"/>
      <c r="BMD1048" s="435"/>
      <c r="BME1048" s="435"/>
      <c r="BMF1048" s="435"/>
      <c r="BMG1048" s="435"/>
      <c r="BMH1048" s="435"/>
      <c r="BMI1048" s="435"/>
      <c r="BMJ1048" s="435"/>
      <c r="BMK1048" s="435"/>
      <c r="BML1048" s="435"/>
      <c r="BMM1048" s="435"/>
      <c r="BMN1048" s="435"/>
      <c r="BMO1048" s="435"/>
      <c r="BMP1048" s="435"/>
      <c r="BMQ1048" s="435"/>
      <c r="BMR1048" s="435"/>
      <c r="BMS1048" s="435"/>
      <c r="BMT1048" s="435"/>
      <c r="BMU1048" s="435"/>
      <c r="BMV1048" s="435"/>
      <c r="BMW1048" s="435"/>
      <c r="BMX1048" s="435"/>
      <c r="BMY1048" s="435"/>
      <c r="BMZ1048" s="435"/>
      <c r="BNA1048" s="435"/>
      <c r="BNB1048" s="435"/>
      <c r="BNC1048" s="435"/>
      <c r="BND1048" s="435"/>
      <c r="BNE1048" s="435"/>
      <c r="BNF1048" s="435"/>
      <c r="BNG1048" s="435"/>
      <c r="BNH1048" s="435"/>
      <c r="BNI1048" s="435"/>
      <c r="BNJ1048" s="435"/>
      <c r="BNK1048" s="435"/>
      <c r="BNL1048" s="435"/>
      <c r="BNM1048" s="435"/>
      <c r="BNN1048" s="435"/>
      <c r="BNO1048" s="435"/>
      <c r="BNP1048" s="435"/>
      <c r="BNQ1048" s="435"/>
      <c r="BNR1048" s="435"/>
      <c r="BNS1048" s="435"/>
      <c r="BNT1048" s="435"/>
      <c r="BNU1048" s="435"/>
      <c r="BNV1048" s="435"/>
      <c r="BNW1048" s="435"/>
      <c r="BNX1048" s="435"/>
      <c r="BNY1048" s="435"/>
      <c r="BNZ1048" s="435"/>
      <c r="BOA1048" s="435"/>
      <c r="BOB1048" s="435"/>
      <c r="BOC1048" s="435"/>
      <c r="BOD1048" s="435"/>
      <c r="BOE1048" s="435"/>
      <c r="BOF1048" s="435"/>
      <c r="BOG1048" s="435"/>
      <c r="BOH1048" s="435"/>
      <c r="BOI1048" s="435"/>
      <c r="BOJ1048" s="435"/>
      <c r="BOK1048" s="435"/>
      <c r="BOL1048" s="435"/>
      <c r="BOM1048" s="435"/>
      <c r="BON1048" s="435"/>
      <c r="BOO1048" s="435"/>
      <c r="BOP1048" s="435"/>
      <c r="BOQ1048" s="435"/>
      <c r="BOR1048" s="435"/>
      <c r="BOS1048" s="435"/>
      <c r="BOT1048" s="435"/>
      <c r="BOU1048" s="435"/>
      <c r="BOV1048" s="435"/>
      <c r="BOW1048" s="435"/>
      <c r="BOX1048" s="435"/>
      <c r="BOY1048" s="435"/>
      <c r="BOZ1048" s="435"/>
      <c r="BPA1048" s="435"/>
      <c r="BPB1048" s="435"/>
      <c r="BPC1048" s="435"/>
      <c r="BPD1048" s="435"/>
      <c r="BPE1048" s="435"/>
      <c r="BPF1048" s="435"/>
      <c r="BPG1048" s="435"/>
      <c r="BPH1048" s="435"/>
      <c r="BPI1048" s="435"/>
      <c r="BPJ1048" s="435"/>
      <c r="BPK1048" s="435"/>
      <c r="BPL1048" s="435"/>
      <c r="BPM1048" s="435"/>
      <c r="BPN1048" s="435"/>
      <c r="BPO1048" s="435"/>
      <c r="BPP1048" s="435"/>
      <c r="BPQ1048" s="435"/>
      <c r="BPR1048" s="435"/>
      <c r="BPS1048" s="435"/>
      <c r="BPT1048" s="435"/>
      <c r="BPU1048" s="435"/>
      <c r="BPV1048" s="435"/>
      <c r="BPW1048" s="435"/>
      <c r="BPX1048" s="435"/>
      <c r="BPY1048" s="435"/>
      <c r="BPZ1048" s="435"/>
      <c r="BQA1048" s="435"/>
      <c r="BQB1048" s="435"/>
      <c r="BQC1048" s="435"/>
      <c r="BQD1048" s="435"/>
      <c r="BQE1048" s="435"/>
      <c r="BQF1048" s="435"/>
      <c r="BQG1048" s="435"/>
      <c r="BQH1048" s="435"/>
      <c r="BQI1048" s="435"/>
      <c r="BQJ1048" s="435"/>
      <c r="BQK1048" s="435"/>
      <c r="BQL1048" s="435"/>
      <c r="BQM1048" s="435"/>
      <c r="BQN1048" s="435"/>
      <c r="BQO1048" s="435"/>
      <c r="BQP1048" s="435"/>
      <c r="BQQ1048" s="435"/>
      <c r="BQR1048" s="435"/>
      <c r="BQS1048" s="435"/>
      <c r="BQT1048" s="435"/>
      <c r="BQU1048" s="435"/>
      <c r="BQV1048" s="435"/>
      <c r="BQW1048" s="435"/>
      <c r="BQX1048" s="435"/>
      <c r="BQY1048" s="435"/>
      <c r="BQZ1048" s="435"/>
      <c r="BRA1048" s="435"/>
      <c r="BRB1048" s="435"/>
      <c r="BRC1048" s="435"/>
      <c r="BRD1048" s="435"/>
      <c r="BRE1048" s="435"/>
      <c r="BRF1048" s="435"/>
      <c r="BRG1048" s="435"/>
      <c r="BRH1048" s="435"/>
      <c r="BRI1048" s="435"/>
      <c r="BRJ1048" s="435"/>
      <c r="BRK1048" s="435"/>
      <c r="BRL1048" s="435"/>
      <c r="BRM1048" s="435"/>
      <c r="BRN1048" s="435"/>
      <c r="BRO1048" s="435"/>
      <c r="BRP1048" s="435"/>
      <c r="BRQ1048" s="435"/>
      <c r="BRR1048" s="435"/>
      <c r="BRS1048" s="435"/>
      <c r="BRT1048" s="435"/>
      <c r="BRU1048" s="435"/>
      <c r="BRV1048" s="435"/>
      <c r="BRW1048" s="435"/>
      <c r="BRX1048" s="435"/>
      <c r="BRY1048" s="435"/>
      <c r="BRZ1048" s="435"/>
      <c r="BSA1048" s="435"/>
      <c r="BSB1048" s="435"/>
      <c r="BSC1048" s="435"/>
      <c r="BSD1048" s="435"/>
      <c r="BSE1048" s="435"/>
      <c r="BSF1048" s="435"/>
      <c r="BSG1048" s="435"/>
      <c r="BSH1048" s="435"/>
      <c r="BSI1048" s="435"/>
      <c r="BSJ1048" s="435"/>
      <c r="BSK1048" s="435"/>
      <c r="BSL1048" s="435"/>
      <c r="BSM1048" s="435"/>
      <c r="BSN1048" s="435"/>
      <c r="BSO1048" s="435"/>
      <c r="BSP1048" s="435"/>
      <c r="BSQ1048" s="435"/>
      <c r="BSR1048" s="435"/>
      <c r="BSS1048" s="435"/>
      <c r="BST1048" s="435"/>
      <c r="BSU1048" s="435"/>
      <c r="BSV1048" s="435"/>
      <c r="BSW1048" s="435"/>
      <c r="BSX1048" s="435"/>
      <c r="BSY1048" s="435"/>
      <c r="BSZ1048" s="435"/>
      <c r="BTA1048" s="435"/>
      <c r="BTB1048" s="435"/>
      <c r="BTC1048" s="435"/>
      <c r="BTD1048" s="435"/>
      <c r="BTE1048" s="435"/>
      <c r="BTF1048" s="435"/>
      <c r="BTG1048" s="435"/>
      <c r="BTH1048" s="435"/>
      <c r="BTI1048" s="435"/>
      <c r="BTJ1048" s="435"/>
      <c r="BTK1048" s="435"/>
      <c r="BTL1048" s="435"/>
      <c r="BTM1048" s="435"/>
      <c r="BTN1048" s="435"/>
      <c r="BTO1048" s="435"/>
      <c r="BTP1048" s="435"/>
      <c r="BTQ1048" s="435"/>
      <c r="BTR1048" s="435"/>
      <c r="BTS1048" s="435"/>
      <c r="BTT1048" s="435"/>
      <c r="BTU1048" s="435"/>
      <c r="BTV1048" s="435"/>
      <c r="BTW1048" s="435"/>
      <c r="BTX1048" s="435"/>
      <c r="BTY1048" s="435"/>
      <c r="BTZ1048" s="435"/>
      <c r="BUA1048" s="435"/>
      <c r="BUB1048" s="435"/>
      <c r="BUC1048" s="435"/>
      <c r="BUD1048" s="435"/>
      <c r="BUE1048" s="435"/>
      <c r="BUF1048" s="435"/>
      <c r="BUG1048" s="435"/>
      <c r="BUH1048" s="435"/>
      <c r="BUI1048" s="435"/>
      <c r="BUJ1048" s="435"/>
      <c r="BUK1048" s="435"/>
      <c r="BUL1048" s="435"/>
      <c r="BUM1048" s="435"/>
      <c r="BUN1048" s="435"/>
      <c r="BUO1048" s="435"/>
      <c r="BUP1048" s="435"/>
      <c r="BUQ1048" s="435"/>
      <c r="BUR1048" s="435"/>
      <c r="BUS1048" s="435"/>
      <c r="BUT1048" s="435"/>
      <c r="BUU1048" s="435"/>
      <c r="BUV1048" s="435"/>
      <c r="BUW1048" s="435"/>
      <c r="BUX1048" s="435"/>
      <c r="BUY1048" s="435"/>
      <c r="BUZ1048" s="435"/>
      <c r="BVA1048" s="435"/>
      <c r="BVB1048" s="435"/>
      <c r="BVC1048" s="435"/>
      <c r="BVD1048" s="435"/>
      <c r="BVE1048" s="435"/>
      <c r="BVF1048" s="435"/>
      <c r="BVG1048" s="435"/>
      <c r="BVH1048" s="435"/>
      <c r="BVI1048" s="435"/>
      <c r="BVJ1048" s="435"/>
      <c r="BVK1048" s="435"/>
      <c r="BVL1048" s="435"/>
      <c r="BVM1048" s="435"/>
      <c r="BVN1048" s="435"/>
      <c r="BVO1048" s="435"/>
      <c r="BVP1048" s="435"/>
      <c r="BVQ1048" s="435"/>
      <c r="BVR1048" s="435"/>
      <c r="BVS1048" s="435"/>
      <c r="BVT1048" s="435"/>
      <c r="BVU1048" s="435"/>
      <c r="BVV1048" s="435"/>
      <c r="BVW1048" s="435"/>
      <c r="BVX1048" s="435"/>
      <c r="BVY1048" s="435"/>
      <c r="BVZ1048" s="435"/>
      <c r="BWA1048" s="435"/>
      <c r="BWB1048" s="435"/>
      <c r="BWC1048" s="435"/>
      <c r="BWD1048" s="435"/>
      <c r="BWE1048" s="435"/>
      <c r="BWF1048" s="435"/>
      <c r="BWG1048" s="435"/>
      <c r="BWH1048" s="435"/>
      <c r="BWI1048" s="435"/>
      <c r="BWJ1048" s="435"/>
      <c r="BWK1048" s="435"/>
      <c r="BWL1048" s="435"/>
      <c r="BWM1048" s="435"/>
      <c r="BWN1048" s="435"/>
      <c r="BWO1048" s="435"/>
      <c r="BWP1048" s="435"/>
      <c r="BWQ1048" s="435"/>
      <c r="BWR1048" s="435"/>
      <c r="BWS1048" s="435"/>
      <c r="BWT1048" s="435"/>
      <c r="BWU1048" s="435"/>
      <c r="BWV1048" s="435"/>
      <c r="BWW1048" s="435"/>
      <c r="BWX1048" s="435"/>
      <c r="BWY1048" s="435"/>
      <c r="BWZ1048" s="435"/>
      <c r="BXA1048" s="435"/>
      <c r="BXB1048" s="435"/>
      <c r="BXC1048" s="435"/>
      <c r="BXD1048" s="435"/>
      <c r="BXE1048" s="435"/>
      <c r="BXF1048" s="435"/>
      <c r="BXG1048" s="435"/>
      <c r="BXH1048" s="435"/>
      <c r="BXI1048" s="435"/>
      <c r="BXJ1048" s="435"/>
      <c r="BXK1048" s="435"/>
      <c r="BXL1048" s="435"/>
      <c r="BXM1048" s="435"/>
      <c r="BXN1048" s="435"/>
      <c r="BXO1048" s="435"/>
      <c r="BXP1048" s="435"/>
      <c r="BXQ1048" s="435"/>
      <c r="BXR1048" s="435"/>
      <c r="BXS1048" s="435"/>
      <c r="BXT1048" s="435"/>
      <c r="BXU1048" s="435"/>
      <c r="BXV1048" s="435"/>
      <c r="BXW1048" s="435"/>
      <c r="BXX1048" s="435"/>
      <c r="BXY1048" s="435"/>
      <c r="BXZ1048" s="435"/>
      <c r="BYA1048" s="435"/>
      <c r="BYB1048" s="435"/>
      <c r="BYC1048" s="435"/>
      <c r="BYD1048" s="435"/>
      <c r="BYE1048" s="435"/>
      <c r="BYF1048" s="435"/>
      <c r="BYG1048" s="435"/>
      <c r="BYH1048" s="435"/>
      <c r="BYI1048" s="435"/>
      <c r="BYJ1048" s="435"/>
      <c r="BYK1048" s="435"/>
      <c r="BYL1048" s="435"/>
      <c r="BYM1048" s="435"/>
      <c r="BYN1048" s="435"/>
      <c r="BYO1048" s="435"/>
      <c r="BYP1048" s="435"/>
      <c r="BYQ1048" s="435"/>
      <c r="BYR1048" s="435"/>
      <c r="BYS1048" s="435"/>
      <c r="BYT1048" s="435"/>
      <c r="BYU1048" s="435"/>
      <c r="BYV1048" s="435"/>
      <c r="BYW1048" s="435"/>
      <c r="BYX1048" s="435"/>
      <c r="BYY1048" s="435"/>
      <c r="BYZ1048" s="435"/>
      <c r="BZA1048" s="435"/>
      <c r="BZB1048" s="435"/>
      <c r="BZC1048" s="435"/>
      <c r="BZD1048" s="435"/>
      <c r="BZE1048" s="435"/>
      <c r="BZF1048" s="435"/>
      <c r="BZG1048" s="435"/>
      <c r="BZH1048" s="435"/>
      <c r="BZI1048" s="435"/>
      <c r="BZJ1048" s="435"/>
      <c r="BZK1048" s="435"/>
      <c r="BZL1048" s="435"/>
      <c r="BZM1048" s="435"/>
      <c r="BZN1048" s="435"/>
      <c r="BZO1048" s="435"/>
      <c r="BZP1048" s="435"/>
      <c r="BZQ1048" s="435"/>
      <c r="BZR1048" s="435"/>
      <c r="BZS1048" s="435"/>
      <c r="BZT1048" s="435"/>
      <c r="BZU1048" s="435"/>
      <c r="BZV1048" s="435"/>
      <c r="BZW1048" s="435"/>
      <c r="BZX1048" s="435"/>
      <c r="BZY1048" s="435"/>
      <c r="BZZ1048" s="435"/>
      <c r="CAA1048" s="435"/>
      <c r="CAB1048" s="435"/>
      <c r="CAC1048" s="435"/>
      <c r="CAD1048" s="435"/>
      <c r="CAE1048" s="435"/>
      <c r="CAF1048" s="435"/>
      <c r="CAG1048" s="435"/>
      <c r="CAH1048" s="435"/>
      <c r="CAI1048" s="435"/>
      <c r="CAJ1048" s="435"/>
      <c r="CAK1048" s="435"/>
      <c r="CAL1048" s="435"/>
      <c r="CAM1048" s="435"/>
      <c r="CAN1048" s="435"/>
      <c r="CAO1048" s="435"/>
      <c r="CAP1048" s="435"/>
      <c r="CAQ1048" s="435"/>
      <c r="CAR1048" s="435"/>
      <c r="CAS1048" s="435"/>
      <c r="CAT1048" s="435"/>
      <c r="CAU1048" s="435"/>
      <c r="CAV1048" s="435"/>
      <c r="CAW1048" s="435"/>
      <c r="CAX1048" s="435"/>
      <c r="CAY1048" s="435"/>
      <c r="CAZ1048" s="435"/>
      <c r="CBA1048" s="435"/>
      <c r="CBB1048" s="435"/>
      <c r="CBC1048" s="435"/>
      <c r="CBD1048" s="435"/>
      <c r="CBE1048" s="435"/>
      <c r="CBF1048" s="435"/>
      <c r="CBG1048" s="435"/>
      <c r="CBH1048" s="435"/>
      <c r="CBI1048" s="435"/>
      <c r="CBJ1048" s="435"/>
      <c r="CBK1048" s="435"/>
      <c r="CBL1048" s="435"/>
      <c r="CBM1048" s="435"/>
      <c r="CBN1048" s="435"/>
      <c r="CBO1048" s="435"/>
      <c r="CBP1048" s="435"/>
      <c r="CBQ1048" s="435"/>
      <c r="CBR1048" s="435"/>
      <c r="CBS1048" s="435"/>
      <c r="CBT1048" s="435"/>
      <c r="CBU1048" s="435"/>
      <c r="CBV1048" s="435"/>
      <c r="CBW1048" s="435"/>
      <c r="CBX1048" s="435"/>
      <c r="CBY1048" s="435"/>
      <c r="CBZ1048" s="435"/>
      <c r="CCA1048" s="435"/>
      <c r="CCB1048" s="435"/>
      <c r="CCC1048" s="435"/>
      <c r="CCD1048" s="435"/>
      <c r="CCE1048" s="435"/>
      <c r="CCF1048" s="435"/>
      <c r="CCG1048" s="435"/>
      <c r="CCH1048" s="435"/>
      <c r="CCI1048" s="435"/>
      <c r="CCJ1048" s="435"/>
      <c r="CCK1048" s="435"/>
      <c r="CCL1048" s="435"/>
      <c r="CCM1048" s="435"/>
      <c r="CCN1048" s="435"/>
      <c r="CCO1048" s="435"/>
      <c r="CCP1048" s="435"/>
      <c r="CCQ1048" s="435"/>
      <c r="CCR1048" s="435"/>
      <c r="CCS1048" s="435"/>
      <c r="CCT1048" s="435"/>
      <c r="CCU1048" s="435"/>
      <c r="CCV1048" s="435"/>
      <c r="CCW1048" s="435"/>
      <c r="CCX1048" s="435"/>
      <c r="CCY1048" s="435"/>
      <c r="CCZ1048" s="435"/>
      <c r="CDA1048" s="435"/>
      <c r="CDB1048" s="435"/>
      <c r="CDC1048" s="435"/>
      <c r="CDD1048" s="435"/>
      <c r="CDE1048" s="435"/>
      <c r="CDF1048" s="435"/>
      <c r="CDG1048" s="435"/>
      <c r="CDH1048" s="435"/>
      <c r="CDI1048" s="435"/>
      <c r="CDJ1048" s="435"/>
      <c r="CDK1048" s="435"/>
      <c r="CDL1048" s="435"/>
      <c r="CDM1048" s="435"/>
      <c r="CDN1048" s="435"/>
      <c r="CDO1048" s="435"/>
      <c r="CDP1048" s="435"/>
      <c r="CDQ1048" s="435"/>
      <c r="CDR1048" s="435"/>
      <c r="CDS1048" s="435"/>
      <c r="CDT1048" s="435"/>
      <c r="CDU1048" s="435"/>
      <c r="CDV1048" s="435"/>
      <c r="CDW1048" s="435"/>
      <c r="CDX1048" s="435"/>
      <c r="CDY1048" s="435"/>
      <c r="CDZ1048" s="435"/>
      <c r="CEA1048" s="435"/>
      <c r="CEB1048" s="435"/>
      <c r="CEC1048" s="435"/>
      <c r="CED1048" s="435"/>
      <c r="CEE1048" s="435"/>
      <c r="CEF1048" s="435"/>
      <c r="CEG1048" s="435"/>
      <c r="CEH1048" s="435"/>
      <c r="CEI1048" s="435"/>
      <c r="CEJ1048" s="435"/>
      <c r="CEK1048" s="435"/>
      <c r="CEL1048" s="435"/>
      <c r="CEM1048" s="435"/>
      <c r="CEN1048" s="435"/>
      <c r="CEO1048" s="435"/>
      <c r="CEP1048" s="435"/>
      <c r="CEQ1048" s="435"/>
      <c r="CER1048" s="435"/>
      <c r="CES1048" s="435"/>
      <c r="CET1048" s="435"/>
      <c r="CEU1048" s="435"/>
      <c r="CEV1048" s="435"/>
      <c r="CEW1048" s="435"/>
      <c r="CEX1048" s="435"/>
      <c r="CEY1048" s="435"/>
      <c r="CEZ1048" s="435"/>
      <c r="CFA1048" s="435"/>
      <c r="CFB1048" s="435"/>
      <c r="CFC1048" s="435"/>
      <c r="CFD1048" s="435"/>
      <c r="CFE1048" s="435"/>
      <c r="CFF1048" s="435"/>
      <c r="CFG1048" s="435"/>
      <c r="CFH1048" s="435"/>
      <c r="CFI1048" s="435"/>
      <c r="CFJ1048" s="435"/>
      <c r="CFK1048" s="435"/>
      <c r="CFL1048" s="435"/>
      <c r="CFM1048" s="435"/>
      <c r="CFN1048" s="435"/>
      <c r="CFO1048" s="435"/>
      <c r="CFP1048" s="435"/>
      <c r="CFQ1048" s="435"/>
      <c r="CFR1048" s="435"/>
      <c r="CFS1048" s="435"/>
      <c r="CFT1048" s="435"/>
      <c r="CFU1048" s="435"/>
      <c r="CFV1048" s="435"/>
      <c r="CFW1048" s="435"/>
      <c r="CFX1048" s="435"/>
      <c r="CFY1048" s="435"/>
      <c r="CFZ1048" s="435"/>
      <c r="CGA1048" s="435"/>
      <c r="CGB1048" s="435"/>
      <c r="CGC1048" s="435"/>
      <c r="CGD1048" s="435"/>
      <c r="CGE1048" s="435"/>
      <c r="CGF1048" s="435"/>
      <c r="CGG1048" s="435"/>
      <c r="CGH1048" s="435"/>
      <c r="CGI1048" s="435"/>
      <c r="CGJ1048" s="435"/>
      <c r="CGK1048" s="435"/>
      <c r="CGL1048" s="435"/>
      <c r="CGM1048" s="435"/>
      <c r="CGN1048" s="435"/>
      <c r="CGO1048" s="435"/>
      <c r="CGP1048" s="435"/>
      <c r="CGQ1048" s="435"/>
      <c r="CGR1048" s="435"/>
      <c r="CGS1048" s="435"/>
      <c r="CGT1048" s="435"/>
      <c r="CGU1048" s="435"/>
      <c r="CGV1048" s="435"/>
      <c r="CGW1048" s="435"/>
      <c r="CGX1048" s="435"/>
      <c r="CGY1048" s="435"/>
      <c r="CGZ1048" s="435"/>
      <c r="CHA1048" s="435"/>
      <c r="CHB1048" s="435"/>
      <c r="CHC1048" s="435"/>
      <c r="CHD1048" s="435"/>
      <c r="CHE1048" s="435"/>
      <c r="CHF1048" s="435"/>
      <c r="CHG1048" s="435"/>
      <c r="CHH1048" s="435"/>
      <c r="CHI1048" s="435"/>
      <c r="CHJ1048" s="435"/>
      <c r="CHK1048" s="435"/>
      <c r="CHL1048" s="435"/>
      <c r="CHM1048" s="435"/>
      <c r="CHN1048" s="435"/>
      <c r="CHO1048" s="435"/>
      <c r="CHP1048" s="435"/>
      <c r="CHQ1048" s="435"/>
      <c r="CHR1048" s="435"/>
      <c r="CHS1048" s="435"/>
      <c r="CHT1048" s="435"/>
      <c r="CHU1048" s="435"/>
      <c r="CHV1048" s="435"/>
      <c r="CHW1048" s="435"/>
      <c r="CHX1048" s="435"/>
      <c r="CHY1048" s="435"/>
      <c r="CHZ1048" s="435"/>
      <c r="CIA1048" s="435"/>
      <c r="CIB1048" s="435"/>
      <c r="CIC1048" s="435"/>
      <c r="CID1048" s="435"/>
      <c r="CIE1048" s="435"/>
      <c r="CIF1048" s="435"/>
      <c r="CIG1048" s="435"/>
      <c r="CIH1048" s="435"/>
      <c r="CII1048" s="435"/>
      <c r="CIJ1048" s="435"/>
      <c r="CIK1048" s="435"/>
      <c r="CIL1048" s="435"/>
      <c r="CIM1048" s="435"/>
      <c r="CIN1048" s="435"/>
      <c r="CIO1048" s="435"/>
      <c r="CIP1048" s="435"/>
      <c r="CIQ1048" s="435"/>
      <c r="CIR1048" s="435"/>
      <c r="CIS1048" s="435"/>
      <c r="CIT1048" s="435"/>
      <c r="CIU1048" s="435"/>
      <c r="CIV1048" s="435"/>
      <c r="CIW1048" s="435"/>
      <c r="CIX1048" s="435"/>
      <c r="CIY1048" s="435"/>
      <c r="CIZ1048" s="435"/>
      <c r="CJA1048" s="435"/>
      <c r="CJB1048" s="435"/>
      <c r="CJC1048" s="435"/>
      <c r="CJD1048" s="435"/>
      <c r="CJE1048" s="435"/>
      <c r="CJF1048" s="435"/>
      <c r="CJG1048" s="435"/>
      <c r="CJH1048" s="435"/>
      <c r="CJI1048" s="435"/>
      <c r="CJJ1048" s="435"/>
      <c r="CJK1048" s="435"/>
      <c r="CJL1048" s="435"/>
      <c r="CJM1048" s="435"/>
      <c r="CJN1048" s="435"/>
      <c r="CJO1048" s="435"/>
      <c r="CJP1048" s="435"/>
      <c r="CJQ1048" s="435"/>
      <c r="CJR1048" s="435"/>
      <c r="CJS1048" s="435"/>
      <c r="CJT1048" s="435"/>
      <c r="CJU1048" s="435"/>
      <c r="CJV1048" s="435"/>
      <c r="CJW1048" s="435"/>
      <c r="CJX1048" s="435"/>
      <c r="CJY1048" s="435"/>
      <c r="CJZ1048" s="435"/>
      <c r="CKA1048" s="435"/>
      <c r="CKB1048" s="435"/>
      <c r="CKC1048" s="435"/>
      <c r="CKD1048" s="435"/>
      <c r="CKE1048" s="435"/>
      <c r="CKF1048" s="435"/>
      <c r="CKG1048" s="435"/>
      <c r="CKH1048" s="435"/>
      <c r="CKI1048" s="435"/>
      <c r="CKJ1048" s="435"/>
      <c r="CKK1048" s="435"/>
      <c r="CKL1048" s="435"/>
      <c r="CKM1048" s="435"/>
      <c r="CKN1048" s="435"/>
      <c r="CKO1048" s="435"/>
      <c r="CKP1048" s="435"/>
      <c r="CKQ1048" s="435"/>
      <c r="CKR1048" s="435"/>
      <c r="CKS1048" s="435"/>
      <c r="CKT1048" s="435"/>
      <c r="CKU1048" s="435"/>
      <c r="CKV1048" s="435"/>
      <c r="CKW1048" s="435"/>
      <c r="CKX1048" s="435"/>
      <c r="CKY1048" s="435"/>
      <c r="CKZ1048" s="435"/>
      <c r="CLA1048" s="435"/>
      <c r="CLB1048" s="435"/>
      <c r="CLC1048" s="435"/>
      <c r="CLD1048" s="435"/>
      <c r="CLE1048" s="435"/>
      <c r="CLF1048" s="435"/>
      <c r="CLG1048" s="435"/>
      <c r="CLH1048" s="435"/>
      <c r="CLI1048" s="435"/>
      <c r="CLJ1048" s="435"/>
      <c r="CLK1048" s="435"/>
      <c r="CLL1048" s="435"/>
      <c r="CLM1048" s="435"/>
      <c r="CLN1048" s="435"/>
      <c r="CLO1048" s="435"/>
      <c r="CLP1048" s="435"/>
      <c r="CLQ1048" s="435"/>
      <c r="CLR1048" s="435"/>
      <c r="CLS1048" s="435"/>
      <c r="CLT1048" s="435"/>
      <c r="CLU1048" s="435"/>
      <c r="CLV1048" s="435"/>
      <c r="CLW1048" s="435"/>
      <c r="CLX1048" s="435"/>
      <c r="CLY1048" s="435"/>
      <c r="CLZ1048" s="435"/>
      <c r="CMA1048" s="435"/>
      <c r="CMB1048" s="435"/>
      <c r="CMC1048" s="435"/>
      <c r="CMD1048" s="435"/>
      <c r="CME1048" s="435"/>
      <c r="CMF1048" s="435"/>
      <c r="CMG1048" s="435"/>
      <c r="CMH1048" s="435"/>
      <c r="CMI1048" s="435"/>
      <c r="CMJ1048" s="435"/>
      <c r="CMK1048" s="435"/>
      <c r="CML1048" s="435"/>
      <c r="CMM1048" s="435"/>
      <c r="CMN1048" s="435"/>
      <c r="CMO1048" s="435"/>
      <c r="CMP1048" s="435"/>
      <c r="CMQ1048" s="435"/>
      <c r="CMR1048" s="435"/>
      <c r="CMS1048" s="435"/>
      <c r="CMT1048" s="435"/>
      <c r="CMU1048" s="435"/>
      <c r="CMV1048" s="435"/>
      <c r="CMW1048" s="435"/>
      <c r="CMX1048" s="435"/>
      <c r="CMY1048" s="435"/>
      <c r="CMZ1048" s="435"/>
      <c r="CNA1048" s="435"/>
      <c r="CNB1048" s="435"/>
      <c r="CNC1048" s="435"/>
      <c r="CND1048" s="435"/>
      <c r="CNE1048" s="435"/>
      <c r="CNF1048" s="435"/>
      <c r="CNG1048" s="435"/>
      <c r="CNH1048" s="435"/>
      <c r="CNI1048" s="435"/>
      <c r="CNJ1048" s="435"/>
      <c r="CNK1048" s="435"/>
      <c r="CNL1048" s="435"/>
      <c r="CNM1048" s="435"/>
      <c r="CNN1048" s="435"/>
      <c r="CNO1048" s="435"/>
      <c r="CNP1048" s="435"/>
      <c r="CNQ1048" s="435"/>
      <c r="CNR1048" s="435"/>
      <c r="CNS1048" s="435"/>
      <c r="CNT1048" s="435"/>
      <c r="CNU1048" s="435"/>
      <c r="CNV1048" s="435"/>
      <c r="CNW1048" s="435"/>
      <c r="CNX1048" s="435"/>
      <c r="CNY1048" s="435"/>
      <c r="CNZ1048" s="435"/>
      <c r="COA1048" s="435"/>
      <c r="COB1048" s="435"/>
      <c r="COC1048" s="435"/>
      <c r="COD1048" s="435"/>
      <c r="COE1048" s="435"/>
      <c r="COF1048" s="435"/>
      <c r="COG1048" s="435"/>
      <c r="COH1048" s="435"/>
      <c r="COI1048" s="435"/>
      <c r="COJ1048" s="435"/>
      <c r="COK1048" s="435"/>
      <c r="COL1048" s="435"/>
      <c r="COM1048" s="435"/>
      <c r="CON1048" s="435"/>
      <c r="COO1048" s="435"/>
      <c r="COP1048" s="435"/>
      <c r="COQ1048" s="435"/>
      <c r="COR1048" s="435"/>
      <c r="COS1048" s="435"/>
      <c r="COT1048" s="435"/>
      <c r="COU1048" s="435"/>
      <c r="COV1048" s="435"/>
      <c r="COW1048" s="435"/>
      <c r="COX1048" s="435"/>
      <c r="COY1048" s="435"/>
      <c r="COZ1048" s="435"/>
      <c r="CPA1048" s="435"/>
      <c r="CPB1048" s="435"/>
      <c r="CPC1048" s="435"/>
      <c r="CPD1048" s="435"/>
      <c r="CPE1048" s="435"/>
      <c r="CPF1048" s="435"/>
      <c r="CPG1048" s="435"/>
      <c r="CPH1048" s="435"/>
      <c r="CPI1048" s="435"/>
      <c r="CPJ1048" s="435"/>
      <c r="CPK1048" s="435"/>
      <c r="CPL1048" s="435"/>
      <c r="CPM1048" s="435"/>
      <c r="CPN1048" s="435"/>
      <c r="CPO1048" s="435"/>
      <c r="CPP1048" s="435"/>
      <c r="CPQ1048" s="435"/>
      <c r="CPR1048" s="435"/>
      <c r="CPS1048" s="435"/>
      <c r="CPT1048" s="435"/>
      <c r="CPU1048" s="435"/>
      <c r="CPV1048" s="435"/>
      <c r="CPW1048" s="435"/>
      <c r="CPX1048" s="435"/>
      <c r="CPY1048" s="435"/>
      <c r="CPZ1048" s="435"/>
      <c r="CQA1048" s="435"/>
      <c r="CQB1048" s="435"/>
      <c r="CQC1048" s="435"/>
      <c r="CQD1048" s="435"/>
      <c r="CQE1048" s="435"/>
      <c r="CQF1048" s="435"/>
      <c r="CQG1048" s="435"/>
      <c r="CQH1048" s="435"/>
      <c r="CQI1048" s="435"/>
      <c r="CQJ1048" s="435"/>
      <c r="CQK1048" s="435"/>
      <c r="CQL1048" s="435"/>
      <c r="CQM1048" s="435"/>
      <c r="CQN1048" s="435"/>
      <c r="CQO1048" s="435"/>
      <c r="CQP1048" s="435"/>
      <c r="CQQ1048" s="435"/>
      <c r="CQR1048" s="435"/>
      <c r="CQS1048" s="435"/>
      <c r="CQT1048" s="435"/>
      <c r="CQU1048" s="435"/>
      <c r="CQV1048" s="435"/>
      <c r="CQW1048" s="435"/>
      <c r="CQX1048" s="435"/>
      <c r="CQY1048" s="435"/>
      <c r="CQZ1048" s="435"/>
      <c r="CRA1048" s="435"/>
      <c r="CRB1048" s="435"/>
      <c r="CRC1048" s="435"/>
      <c r="CRD1048" s="435"/>
      <c r="CRE1048" s="435"/>
      <c r="CRF1048" s="435"/>
      <c r="CRG1048" s="435"/>
      <c r="CRH1048" s="435"/>
      <c r="CRI1048" s="435"/>
      <c r="CRJ1048" s="435"/>
      <c r="CRK1048" s="435"/>
      <c r="CRL1048" s="435"/>
      <c r="CRM1048" s="435"/>
      <c r="CRN1048" s="435"/>
      <c r="CRO1048" s="435"/>
      <c r="CRP1048" s="435"/>
      <c r="CRQ1048" s="435"/>
      <c r="CRR1048" s="435"/>
      <c r="CRS1048" s="435"/>
      <c r="CRT1048" s="435"/>
      <c r="CRU1048" s="435"/>
      <c r="CRV1048" s="435"/>
      <c r="CRW1048" s="435"/>
      <c r="CRX1048" s="435"/>
      <c r="CRY1048" s="435"/>
      <c r="CRZ1048" s="435"/>
      <c r="CSA1048" s="435"/>
      <c r="CSB1048" s="435"/>
      <c r="CSC1048" s="435"/>
      <c r="CSD1048" s="435"/>
      <c r="CSE1048" s="435"/>
      <c r="CSF1048" s="435"/>
      <c r="CSG1048" s="435"/>
      <c r="CSH1048" s="435"/>
      <c r="CSI1048" s="435"/>
      <c r="CSJ1048" s="435"/>
      <c r="CSK1048" s="435"/>
      <c r="CSL1048" s="435"/>
      <c r="CSM1048" s="435"/>
      <c r="CSN1048" s="435"/>
      <c r="CSO1048" s="435"/>
      <c r="CSP1048" s="435"/>
      <c r="CSQ1048" s="435"/>
      <c r="CSR1048" s="435"/>
      <c r="CSS1048" s="435"/>
      <c r="CST1048" s="435"/>
      <c r="CSU1048" s="435"/>
      <c r="CSV1048" s="435"/>
      <c r="CSW1048" s="435"/>
      <c r="CSX1048" s="435"/>
      <c r="CSY1048" s="435"/>
      <c r="CSZ1048" s="435"/>
      <c r="CTA1048" s="435"/>
      <c r="CTB1048" s="435"/>
      <c r="CTC1048" s="435"/>
      <c r="CTD1048" s="435"/>
      <c r="CTE1048" s="435"/>
      <c r="CTF1048" s="435"/>
      <c r="CTG1048" s="435"/>
      <c r="CTH1048" s="435"/>
      <c r="CTI1048" s="435"/>
      <c r="CTJ1048" s="435"/>
      <c r="CTK1048" s="435"/>
      <c r="CTL1048" s="435"/>
      <c r="CTM1048" s="435"/>
      <c r="CTN1048" s="435"/>
      <c r="CTO1048" s="435"/>
      <c r="CTP1048" s="435"/>
      <c r="CTQ1048" s="435"/>
      <c r="CTR1048" s="435"/>
      <c r="CTS1048" s="435"/>
      <c r="CTT1048" s="435"/>
      <c r="CTU1048" s="435"/>
      <c r="CTV1048" s="435"/>
      <c r="CTW1048" s="435"/>
      <c r="CTX1048" s="435"/>
      <c r="CTY1048" s="435"/>
      <c r="CTZ1048" s="435"/>
      <c r="CUA1048" s="435"/>
      <c r="CUB1048" s="435"/>
      <c r="CUC1048" s="435"/>
      <c r="CUD1048" s="435"/>
      <c r="CUE1048" s="435"/>
      <c r="CUF1048" s="435"/>
      <c r="CUG1048" s="435"/>
      <c r="CUH1048" s="435"/>
      <c r="CUI1048" s="435"/>
      <c r="CUJ1048" s="435"/>
      <c r="CUK1048" s="435"/>
      <c r="CUL1048" s="435"/>
      <c r="CUM1048" s="435"/>
      <c r="CUN1048" s="435"/>
      <c r="CUO1048" s="435"/>
      <c r="CUP1048" s="435"/>
      <c r="CUQ1048" s="435"/>
      <c r="CUR1048" s="435"/>
      <c r="CUS1048" s="435"/>
      <c r="CUT1048" s="435"/>
      <c r="CUU1048" s="435"/>
      <c r="CUV1048" s="435"/>
      <c r="CUW1048" s="435"/>
      <c r="CUX1048" s="435"/>
      <c r="CUY1048" s="435"/>
      <c r="CUZ1048" s="435"/>
      <c r="CVA1048" s="435"/>
      <c r="CVB1048" s="435"/>
      <c r="CVC1048" s="435"/>
      <c r="CVD1048" s="435"/>
      <c r="CVE1048" s="435"/>
      <c r="CVF1048" s="435"/>
      <c r="CVG1048" s="435"/>
      <c r="CVH1048" s="435"/>
      <c r="CVI1048" s="435"/>
      <c r="CVJ1048" s="435"/>
      <c r="CVK1048" s="435"/>
      <c r="CVL1048" s="435"/>
      <c r="CVM1048" s="435"/>
      <c r="CVN1048" s="435"/>
      <c r="CVO1048" s="435"/>
      <c r="CVP1048" s="435"/>
      <c r="CVQ1048" s="435"/>
      <c r="CVR1048" s="435"/>
      <c r="CVS1048" s="435"/>
      <c r="CVT1048" s="435"/>
      <c r="CVU1048" s="435"/>
      <c r="CVV1048" s="435"/>
      <c r="CVW1048" s="435"/>
      <c r="CVX1048" s="435"/>
      <c r="CVY1048" s="435"/>
      <c r="CVZ1048" s="435"/>
      <c r="CWA1048" s="435"/>
      <c r="CWB1048" s="435"/>
      <c r="CWC1048" s="435"/>
      <c r="CWD1048" s="435"/>
      <c r="CWE1048" s="435"/>
      <c r="CWF1048" s="435"/>
      <c r="CWG1048" s="435"/>
      <c r="CWH1048" s="435"/>
      <c r="CWI1048" s="435"/>
      <c r="CWJ1048" s="435"/>
      <c r="CWK1048" s="435"/>
      <c r="CWL1048" s="435"/>
      <c r="CWM1048" s="435"/>
      <c r="CWN1048" s="435"/>
      <c r="CWO1048" s="435"/>
      <c r="CWP1048" s="435"/>
      <c r="CWQ1048" s="435"/>
      <c r="CWR1048" s="435"/>
      <c r="CWS1048" s="435"/>
      <c r="CWT1048" s="435"/>
      <c r="CWU1048" s="435"/>
      <c r="CWV1048" s="435"/>
      <c r="CWW1048" s="435"/>
      <c r="CWX1048" s="435"/>
      <c r="CWY1048" s="435"/>
      <c r="CWZ1048" s="435"/>
      <c r="CXA1048" s="435"/>
      <c r="CXB1048" s="435"/>
      <c r="CXC1048" s="435"/>
      <c r="CXD1048" s="435"/>
      <c r="CXE1048" s="435"/>
      <c r="CXF1048" s="435"/>
      <c r="CXG1048" s="435"/>
      <c r="CXH1048" s="435"/>
      <c r="CXI1048" s="435"/>
      <c r="CXJ1048" s="435"/>
      <c r="CXK1048" s="435"/>
      <c r="CXL1048" s="435"/>
      <c r="CXM1048" s="435"/>
      <c r="CXN1048" s="435"/>
      <c r="CXO1048" s="435"/>
      <c r="CXP1048" s="435"/>
      <c r="CXQ1048" s="435"/>
      <c r="CXR1048" s="435"/>
      <c r="CXS1048" s="435"/>
      <c r="CXT1048" s="435"/>
      <c r="CXU1048" s="435"/>
      <c r="CXV1048" s="435"/>
      <c r="CXW1048" s="435"/>
      <c r="CXX1048" s="435"/>
      <c r="CXY1048" s="435"/>
      <c r="CXZ1048" s="435"/>
      <c r="CYA1048" s="435"/>
      <c r="CYB1048" s="435"/>
      <c r="CYC1048" s="435"/>
      <c r="CYD1048" s="435"/>
      <c r="CYE1048" s="435"/>
      <c r="CYF1048" s="435"/>
      <c r="CYG1048" s="435"/>
      <c r="CYH1048" s="435"/>
      <c r="CYI1048" s="435"/>
      <c r="CYJ1048" s="435"/>
      <c r="CYK1048" s="435"/>
      <c r="CYL1048" s="435"/>
      <c r="CYM1048" s="435"/>
      <c r="CYN1048" s="435"/>
      <c r="CYO1048" s="435"/>
      <c r="CYP1048" s="435"/>
      <c r="CYQ1048" s="435"/>
      <c r="CYR1048" s="435"/>
      <c r="CYS1048" s="435"/>
      <c r="CYT1048" s="435"/>
      <c r="CYU1048" s="435"/>
      <c r="CYV1048" s="435"/>
      <c r="CYW1048" s="435"/>
      <c r="CYX1048" s="435"/>
      <c r="CYY1048" s="435"/>
      <c r="CYZ1048" s="435"/>
      <c r="CZA1048" s="435"/>
      <c r="CZB1048" s="435"/>
      <c r="CZC1048" s="435"/>
      <c r="CZD1048" s="435"/>
      <c r="CZE1048" s="435"/>
      <c r="CZF1048" s="435"/>
      <c r="CZG1048" s="435"/>
      <c r="CZH1048" s="435"/>
      <c r="CZI1048" s="435"/>
      <c r="CZJ1048" s="435"/>
      <c r="CZK1048" s="435"/>
      <c r="CZL1048" s="435"/>
      <c r="CZM1048" s="435"/>
      <c r="CZN1048" s="435"/>
      <c r="CZO1048" s="435"/>
      <c r="CZP1048" s="435"/>
      <c r="CZQ1048" s="435"/>
      <c r="CZR1048" s="435"/>
      <c r="CZS1048" s="435"/>
      <c r="CZT1048" s="435"/>
      <c r="CZU1048" s="435"/>
      <c r="CZV1048" s="435"/>
      <c r="CZW1048" s="435"/>
      <c r="CZX1048" s="435"/>
      <c r="CZY1048" s="435"/>
      <c r="CZZ1048" s="435"/>
      <c r="DAA1048" s="435"/>
      <c r="DAB1048" s="435"/>
      <c r="DAC1048" s="435"/>
      <c r="DAD1048" s="435"/>
      <c r="DAE1048" s="435"/>
      <c r="DAF1048" s="435"/>
      <c r="DAG1048" s="435"/>
      <c r="DAH1048" s="435"/>
      <c r="DAI1048" s="435"/>
      <c r="DAJ1048" s="435"/>
      <c r="DAK1048" s="435"/>
      <c r="DAL1048" s="435"/>
      <c r="DAM1048" s="435"/>
      <c r="DAN1048" s="435"/>
      <c r="DAO1048" s="435"/>
      <c r="DAP1048" s="435"/>
      <c r="DAQ1048" s="435"/>
      <c r="DAR1048" s="435"/>
      <c r="DAS1048" s="435"/>
      <c r="DAT1048" s="435"/>
      <c r="DAU1048" s="435"/>
      <c r="DAV1048" s="435"/>
      <c r="DAW1048" s="435"/>
      <c r="DAX1048" s="435"/>
      <c r="DAY1048" s="435"/>
      <c r="DAZ1048" s="435"/>
      <c r="DBA1048" s="435"/>
      <c r="DBB1048" s="435"/>
      <c r="DBC1048" s="435"/>
      <c r="DBD1048" s="435"/>
      <c r="DBE1048" s="435"/>
      <c r="DBF1048" s="435"/>
      <c r="DBG1048" s="435"/>
      <c r="DBH1048" s="435"/>
      <c r="DBI1048" s="435"/>
      <c r="DBJ1048" s="435"/>
      <c r="DBK1048" s="435"/>
      <c r="DBL1048" s="435"/>
      <c r="DBM1048" s="435"/>
      <c r="DBN1048" s="435"/>
      <c r="DBO1048" s="435"/>
      <c r="DBP1048" s="435"/>
      <c r="DBQ1048" s="435"/>
      <c r="DBR1048" s="435"/>
      <c r="DBS1048" s="435"/>
      <c r="DBT1048" s="435"/>
      <c r="DBU1048" s="435"/>
      <c r="DBV1048" s="435"/>
      <c r="DBW1048" s="435"/>
      <c r="DBX1048" s="435"/>
      <c r="DBY1048" s="435"/>
      <c r="DBZ1048" s="435"/>
      <c r="DCA1048" s="435"/>
      <c r="DCB1048" s="435"/>
      <c r="DCC1048" s="435"/>
      <c r="DCD1048" s="435"/>
      <c r="DCE1048" s="435"/>
      <c r="DCF1048" s="435"/>
      <c r="DCG1048" s="435"/>
      <c r="DCH1048" s="435"/>
      <c r="DCI1048" s="435"/>
      <c r="DCJ1048" s="435"/>
      <c r="DCK1048" s="435"/>
      <c r="DCL1048" s="435"/>
      <c r="DCM1048" s="435"/>
      <c r="DCN1048" s="435"/>
      <c r="DCO1048" s="435"/>
      <c r="DCP1048" s="435"/>
      <c r="DCQ1048" s="435"/>
      <c r="DCR1048" s="435"/>
      <c r="DCS1048" s="435"/>
      <c r="DCT1048" s="435"/>
      <c r="DCU1048" s="435"/>
      <c r="DCV1048" s="435"/>
      <c r="DCW1048" s="435"/>
      <c r="DCX1048" s="435"/>
      <c r="DCY1048" s="435"/>
      <c r="DCZ1048" s="435"/>
      <c r="DDA1048" s="435"/>
      <c r="DDB1048" s="435"/>
      <c r="DDC1048" s="435"/>
      <c r="DDD1048" s="435"/>
      <c r="DDE1048" s="435"/>
      <c r="DDF1048" s="435"/>
      <c r="DDG1048" s="435"/>
      <c r="DDH1048" s="435"/>
      <c r="DDI1048" s="435"/>
      <c r="DDJ1048" s="435"/>
      <c r="DDK1048" s="435"/>
      <c r="DDL1048" s="435"/>
      <c r="DDM1048" s="435"/>
      <c r="DDN1048" s="435"/>
      <c r="DDO1048" s="435"/>
      <c r="DDP1048" s="435"/>
      <c r="DDQ1048" s="435"/>
      <c r="DDR1048" s="435"/>
      <c r="DDS1048" s="435"/>
      <c r="DDT1048" s="435"/>
      <c r="DDU1048" s="435"/>
      <c r="DDV1048" s="435"/>
      <c r="DDW1048" s="435"/>
      <c r="DDX1048" s="435"/>
      <c r="DDY1048" s="435"/>
      <c r="DDZ1048" s="435"/>
      <c r="DEA1048" s="435"/>
      <c r="DEB1048" s="435"/>
      <c r="DEC1048" s="435"/>
      <c r="DED1048" s="435"/>
      <c r="DEE1048" s="435"/>
      <c r="DEF1048" s="435"/>
      <c r="DEG1048" s="435"/>
      <c r="DEH1048" s="435"/>
      <c r="DEI1048" s="435"/>
      <c r="DEJ1048" s="435"/>
      <c r="DEK1048" s="435"/>
      <c r="DEL1048" s="435"/>
      <c r="DEM1048" s="435"/>
      <c r="DEN1048" s="435"/>
      <c r="DEO1048" s="435"/>
      <c r="DEP1048" s="435"/>
      <c r="DEQ1048" s="435"/>
      <c r="DER1048" s="435"/>
      <c r="DES1048" s="435"/>
      <c r="DET1048" s="435"/>
      <c r="DEU1048" s="435"/>
      <c r="DEV1048" s="435"/>
      <c r="DEW1048" s="435"/>
      <c r="DEX1048" s="435"/>
      <c r="DEY1048" s="435"/>
      <c r="DEZ1048" s="435"/>
      <c r="DFA1048" s="435"/>
      <c r="DFB1048" s="435"/>
      <c r="DFC1048" s="435"/>
      <c r="DFD1048" s="435"/>
      <c r="DFE1048" s="435"/>
      <c r="DFF1048" s="435"/>
      <c r="DFG1048" s="435"/>
      <c r="DFH1048" s="435"/>
      <c r="DFI1048" s="435"/>
      <c r="DFJ1048" s="435"/>
      <c r="DFK1048" s="435"/>
      <c r="DFL1048" s="435"/>
      <c r="DFM1048" s="435"/>
      <c r="DFN1048" s="435"/>
      <c r="DFO1048" s="435"/>
      <c r="DFP1048" s="435"/>
      <c r="DFQ1048" s="435"/>
      <c r="DFR1048" s="435"/>
      <c r="DFS1048" s="435"/>
      <c r="DFT1048" s="435"/>
      <c r="DFU1048" s="435"/>
      <c r="DFV1048" s="435"/>
      <c r="DFW1048" s="435"/>
      <c r="DFX1048" s="435"/>
      <c r="DFY1048" s="435"/>
      <c r="DFZ1048" s="435"/>
      <c r="DGA1048" s="435"/>
      <c r="DGB1048" s="435"/>
      <c r="DGC1048" s="435"/>
      <c r="DGD1048" s="435"/>
      <c r="DGE1048" s="435"/>
      <c r="DGF1048" s="435"/>
      <c r="DGG1048" s="435"/>
      <c r="DGH1048" s="435"/>
      <c r="DGI1048" s="435"/>
      <c r="DGJ1048" s="435"/>
      <c r="DGK1048" s="435"/>
      <c r="DGL1048" s="435"/>
      <c r="DGM1048" s="435"/>
      <c r="DGN1048" s="435"/>
      <c r="DGO1048" s="435"/>
      <c r="DGP1048" s="435"/>
      <c r="DGQ1048" s="435"/>
      <c r="DGR1048" s="435"/>
      <c r="DGS1048" s="435"/>
      <c r="DGT1048" s="435"/>
      <c r="DGU1048" s="435"/>
      <c r="DGV1048" s="435"/>
      <c r="DGW1048" s="435"/>
      <c r="DGX1048" s="435"/>
      <c r="DGY1048" s="435"/>
      <c r="DGZ1048" s="435"/>
      <c r="DHA1048" s="435"/>
      <c r="DHB1048" s="435"/>
      <c r="DHC1048" s="435"/>
      <c r="DHD1048" s="435"/>
      <c r="DHE1048" s="435"/>
      <c r="DHF1048" s="435"/>
      <c r="DHG1048" s="435"/>
      <c r="DHH1048" s="435"/>
      <c r="DHI1048" s="435"/>
      <c r="DHJ1048" s="435"/>
      <c r="DHK1048" s="435"/>
      <c r="DHL1048" s="435"/>
      <c r="DHM1048" s="435"/>
      <c r="DHN1048" s="435"/>
      <c r="DHO1048" s="435"/>
      <c r="DHP1048" s="435"/>
      <c r="DHQ1048" s="435"/>
      <c r="DHR1048" s="435"/>
      <c r="DHS1048" s="435"/>
      <c r="DHT1048" s="435"/>
      <c r="DHU1048" s="435"/>
      <c r="DHV1048" s="435"/>
      <c r="DHW1048" s="435"/>
      <c r="DHX1048" s="435"/>
      <c r="DHY1048" s="435"/>
      <c r="DHZ1048" s="435"/>
      <c r="DIA1048" s="435"/>
      <c r="DIB1048" s="435"/>
      <c r="DIC1048" s="435"/>
      <c r="DID1048" s="435"/>
      <c r="DIE1048" s="435"/>
      <c r="DIF1048" s="435"/>
      <c r="DIG1048" s="435"/>
      <c r="DIH1048" s="435"/>
      <c r="DII1048" s="435"/>
      <c r="DIJ1048" s="435"/>
      <c r="DIK1048" s="435"/>
      <c r="DIL1048" s="435"/>
      <c r="DIM1048" s="435"/>
      <c r="DIN1048" s="435"/>
      <c r="DIO1048" s="435"/>
      <c r="DIP1048" s="435"/>
      <c r="DIQ1048" s="435"/>
      <c r="DIR1048" s="435"/>
      <c r="DIS1048" s="435"/>
      <c r="DIT1048" s="435"/>
      <c r="DIU1048" s="435"/>
      <c r="DIV1048" s="435"/>
      <c r="DIW1048" s="435"/>
      <c r="DIX1048" s="435"/>
      <c r="DIY1048" s="435"/>
      <c r="DIZ1048" s="435"/>
      <c r="DJA1048" s="435"/>
      <c r="DJB1048" s="435"/>
      <c r="DJC1048" s="435"/>
      <c r="DJD1048" s="435"/>
      <c r="DJE1048" s="435"/>
      <c r="DJF1048" s="435"/>
      <c r="DJG1048" s="435"/>
      <c r="DJH1048" s="435"/>
      <c r="DJI1048" s="435"/>
      <c r="DJJ1048" s="435"/>
      <c r="DJK1048" s="435"/>
      <c r="DJL1048" s="435"/>
      <c r="DJM1048" s="435"/>
      <c r="DJN1048" s="435"/>
      <c r="DJO1048" s="435"/>
      <c r="DJP1048" s="435"/>
      <c r="DJQ1048" s="435"/>
      <c r="DJR1048" s="435"/>
      <c r="DJS1048" s="435"/>
      <c r="DJT1048" s="435"/>
      <c r="DJU1048" s="435"/>
      <c r="DJV1048" s="435"/>
      <c r="DJW1048" s="435"/>
      <c r="DJX1048" s="435"/>
      <c r="DJY1048" s="435"/>
      <c r="DJZ1048" s="435"/>
      <c r="DKA1048" s="435"/>
      <c r="DKB1048" s="435"/>
      <c r="DKC1048" s="435"/>
      <c r="DKD1048" s="435"/>
      <c r="DKE1048" s="435"/>
      <c r="DKF1048" s="435"/>
      <c r="DKG1048" s="435"/>
      <c r="DKH1048" s="435"/>
      <c r="DKI1048" s="435"/>
      <c r="DKJ1048" s="435"/>
      <c r="DKK1048" s="435"/>
      <c r="DKL1048" s="435"/>
      <c r="DKM1048" s="435"/>
      <c r="DKN1048" s="435"/>
      <c r="DKO1048" s="435"/>
      <c r="DKP1048" s="435"/>
      <c r="DKQ1048" s="435"/>
      <c r="DKR1048" s="435"/>
      <c r="DKS1048" s="435"/>
      <c r="DKT1048" s="435"/>
      <c r="DKU1048" s="435"/>
      <c r="DKV1048" s="435"/>
      <c r="DKW1048" s="435"/>
      <c r="DKX1048" s="435"/>
      <c r="DKY1048" s="435"/>
      <c r="DKZ1048" s="435"/>
      <c r="DLA1048" s="435"/>
      <c r="DLB1048" s="435"/>
      <c r="DLC1048" s="435"/>
      <c r="DLD1048" s="435"/>
      <c r="DLE1048" s="435"/>
      <c r="DLF1048" s="435"/>
      <c r="DLG1048" s="435"/>
      <c r="DLH1048" s="435"/>
      <c r="DLI1048" s="435"/>
      <c r="DLJ1048" s="435"/>
      <c r="DLK1048" s="435"/>
      <c r="DLL1048" s="435"/>
      <c r="DLM1048" s="435"/>
      <c r="DLN1048" s="435"/>
      <c r="DLO1048" s="435"/>
      <c r="DLP1048" s="435"/>
      <c r="DLQ1048" s="435"/>
      <c r="DLR1048" s="435"/>
      <c r="DLS1048" s="435"/>
      <c r="DLT1048" s="435"/>
      <c r="DLU1048" s="435"/>
      <c r="DLV1048" s="435"/>
      <c r="DLW1048" s="435"/>
      <c r="DLX1048" s="435"/>
      <c r="DLY1048" s="435"/>
      <c r="DLZ1048" s="435"/>
      <c r="DMA1048" s="435"/>
      <c r="DMB1048" s="435"/>
      <c r="DMC1048" s="435"/>
      <c r="DMD1048" s="435"/>
      <c r="DME1048" s="435"/>
      <c r="DMF1048" s="435"/>
      <c r="DMG1048" s="435"/>
      <c r="DMH1048" s="435"/>
      <c r="DMI1048" s="435"/>
      <c r="DMJ1048" s="435"/>
      <c r="DMK1048" s="435"/>
      <c r="DML1048" s="435"/>
      <c r="DMM1048" s="435"/>
      <c r="DMN1048" s="435"/>
      <c r="DMO1048" s="435"/>
      <c r="DMP1048" s="435"/>
      <c r="DMQ1048" s="435"/>
      <c r="DMR1048" s="435"/>
      <c r="DMS1048" s="435"/>
      <c r="DMT1048" s="435"/>
      <c r="DMU1048" s="435"/>
      <c r="DMV1048" s="435"/>
      <c r="DMW1048" s="435"/>
      <c r="DMX1048" s="435"/>
      <c r="DMY1048" s="435"/>
      <c r="DMZ1048" s="435"/>
      <c r="DNA1048" s="435"/>
      <c r="DNB1048" s="435"/>
      <c r="DNC1048" s="435"/>
      <c r="DND1048" s="435"/>
      <c r="DNE1048" s="435"/>
      <c r="DNF1048" s="435"/>
      <c r="DNG1048" s="435"/>
      <c r="DNH1048" s="435"/>
      <c r="DNI1048" s="435"/>
      <c r="DNJ1048" s="435"/>
      <c r="DNK1048" s="435"/>
      <c r="DNL1048" s="435"/>
      <c r="DNM1048" s="435"/>
      <c r="DNN1048" s="435"/>
      <c r="DNO1048" s="435"/>
      <c r="DNP1048" s="435"/>
      <c r="DNQ1048" s="435"/>
      <c r="DNR1048" s="435"/>
      <c r="DNS1048" s="435"/>
      <c r="DNT1048" s="435"/>
      <c r="DNU1048" s="435"/>
      <c r="DNV1048" s="435"/>
      <c r="DNW1048" s="435"/>
      <c r="DNX1048" s="435"/>
      <c r="DNY1048" s="435"/>
      <c r="DNZ1048" s="435"/>
      <c r="DOA1048" s="435"/>
      <c r="DOB1048" s="435"/>
      <c r="DOC1048" s="435"/>
      <c r="DOD1048" s="435"/>
      <c r="DOE1048" s="435"/>
      <c r="DOF1048" s="435"/>
      <c r="DOG1048" s="435"/>
      <c r="DOH1048" s="435"/>
      <c r="DOI1048" s="435"/>
      <c r="DOJ1048" s="435"/>
      <c r="DOK1048" s="435"/>
      <c r="DOL1048" s="435"/>
      <c r="DOM1048" s="435"/>
      <c r="DON1048" s="435"/>
      <c r="DOO1048" s="435"/>
      <c r="DOP1048" s="435"/>
      <c r="DOQ1048" s="435"/>
      <c r="DOR1048" s="435"/>
      <c r="DOS1048" s="435"/>
      <c r="DOT1048" s="435"/>
      <c r="DOU1048" s="435"/>
      <c r="DOV1048" s="435"/>
      <c r="DOW1048" s="435"/>
      <c r="DOX1048" s="435"/>
      <c r="DOY1048" s="435"/>
      <c r="DOZ1048" s="435"/>
      <c r="DPA1048" s="435"/>
      <c r="DPB1048" s="435"/>
      <c r="DPC1048" s="435"/>
      <c r="DPD1048" s="435"/>
      <c r="DPE1048" s="435"/>
      <c r="DPF1048" s="435"/>
      <c r="DPG1048" s="435"/>
      <c r="DPH1048" s="435"/>
      <c r="DPI1048" s="435"/>
      <c r="DPJ1048" s="435"/>
      <c r="DPK1048" s="435"/>
      <c r="DPL1048" s="435"/>
      <c r="DPM1048" s="435"/>
      <c r="DPN1048" s="435"/>
      <c r="DPO1048" s="435"/>
      <c r="DPP1048" s="435"/>
      <c r="DPQ1048" s="435"/>
      <c r="DPR1048" s="435"/>
      <c r="DPS1048" s="435"/>
      <c r="DPT1048" s="435"/>
      <c r="DPU1048" s="435"/>
      <c r="DPV1048" s="435"/>
      <c r="DPW1048" s="435"/>
      <c r="DPX1048" s="435"/>
      <c r="DPY1048" s="435"/>
      <c r="DPZ1048" s="435"/>
      <c r="DQA1048" s="435"/>
      <c r="DQB1048" s="435"/>
      <c r="DQC1048" s="435"/>
      <c r="DQD1048" s="435"/>
      <c r="DQE1048" s="435"/>
      <c r="DQF1048" s="435"/>
      <c r="DQG1048" s="435"/>
      <c r="DQH1048" s="435"/>
      <c r="DQI1048" s="435"/>
      <c r="DQJ1048" s="435"/>
      <c r="DQK1048" s="435"/>
      <c r="DQL1048" s="435"/>
      <c r="DQM1048" s="435"/>
      <c r="DQN1048" s="435"/>
      <c r="DQO1048" s="435"/>
      <c r="DQP1048" s="435"/>
      <c r="DQQ1048" s="435"/>
      <c r="DQR1048" s="435"/>
      <c r="DQS1048" s="435"/>
      <c r="DQT1048" s="435"/>
      <c r="DQU1048" s="435"/>
      <c r="DQV1048" s="435"/>
      <c r="DQW1048" s="435"/>
      <c r="DQX1048" s="435"/>
      <c r="DQY1048" s="435"/>
      <c r="DQZ1048" s="435"/>
      <c r="DRA1048" s="435"/>
      <c r="DRB1048" s="435"/>
      <c r="DRC1048" s="435"/>
      <c r="DRD1048" s="435"/>
      <c r="DRE1048" s="435"/>
      <c r="DRF1048" s="435"/>
      <c r="DRG1048" s="435"/>
      <c r="DRH1048" s="435"/>
      <c r="DRI1048" s="435"/>
      <c r="DRJ1048" s="435"/>
      <c r="DRK1048" s="435"/>
      <c r="DRL1048" s="435"/>
      <c r="DRM1048" s="435"/>
      <c r="DRN1048" s="435"/>
      <c r="DRO1048" s="435"/>
      <c r="DRP1048" s="435"/>
      <c r="DRQ1048" s="435"/>
      <c r="DRR1048" s="435"/>
      <c r="DRS1048" s="435"/>
      <c r="DRT1048" s="435"/>
      <c r="DRU1048" s="435"/>
      <c r="DRV1048" s="435"/>
      <c r="DRW1048" s="435"/>
      <c r="DRX1048" s="435"/>
      <c r="DRY1048" s="435"/>
      <c r="DRZ1048" s="435"/>
      <c r="DSA1048" s="435"/>
      <c r="DSB1048" s="435"/>
      <c r="DSC1048" s="435"/>
      <c r="DSD1048" s="435"/>
      <c r="DSE1048" s="435"/>
      <c r="DSF1048" s="435"/>
      <c r="DSG1048" s="435"/>
      <c r="DSH1048" s="435"/>
      <c r="DSI1048" s="435"/>
      <c r="DSJ1048" s="435"/>
      <c r="DSK1048" s="435"/>
      <c r="DSL1048" s="435"/>
      <c r="DSM1048" s="435"/>
      <c r="DSN1048" s="435"/>
      <c r="DSO1048" s="435"/>
      <c r="DSP1048" s="435"/>
      <c r="DSQ1048" s="435"/>
      <c r="DSR1048" s="435"/>
      <c r="DSS1048" s="435"/>
      <c r="DST1048" s="435"/>
      <c r="DSU1048" s="435"/>
      <c r="DSV1048" s="435"/>
      <c r="DSW1048" s="435"/>
      <c r="DSX1048" s="435"/>
      <c r="DSY1048" s="435"/>
      <c r="DSZ1048" s="435"/>
      <c r="DTA1048" s="435"/>
      <c r="DTB1048" s="435"/>
      <c r="DTC1048" s="435"/>
      <c r="DTD1048" s="435"/>
      <c r="DTE1048" s="435"/>
      <c r="DTF1048" s="435"/>
      <c r="DTG1048" s="435"/>
      <c r="DTH1048" s="435"/>
      <c r="DTI1048" s="435"/>
      <c r="DTJ1048" s="435"/>
      <c r="DTK1048" s="435"/>
      <c r="DTL1048" s="435"/>
      <c r="DTM1048" s="435"/>
      <c r="DTN1048" s="435"/>
      <c r="DTO1048" s="435"/>
      <c r="DTP1048" s="435"/>
      <c r="DTQ1048" s="435"/>
      <c r="DTR1048" s="435"/>
      <c r="DTS1048" s="435"/>
      <c r="DTT1048" s="435"/>
      <c r="DTU1048" s="435"/>
      <c r="DTV1048" s="435"/>
      <c r="DTW1048" s="435"/>
      <c r="DTX1048" s="435"/>
      <c r="DTY1048" s="435"/>
      <c r="DTZ1048" s="435"/>
      <c r="DUA1048" s="435"/>
      <c r="DUB1048" s="435"/>
      <c r="DUC1048" s="435"/>
      <c r="DUD1048" s="435"/>
      <c r="DUE1048" s="435"/>
      <c r="DUF1048" s="435"/>
      <c r="DUG1048" s="435"/>
      <c r="DUH1048" s="435"/>
      <c r="DUI1048" s="435"/>
      <c r="DUJ1048" s="435"/>
      <c r="DUK1048" s="435"/>
      <c r="DUL1048" s="435"/>
      <c r="DUM1048" s="435"/>
      <c r="DUN1048" s="435"/>
      <c r="DUO1048" s="435"/>
      <c r="DUP1048" s="435"/>
      <c r="DUQ1048" s="435"/>
      <c r="DUR1048" s="435"/>
      <c r="DUS1048" s="435"/>
      <c r="DUT1048" s="435"/>
      <c r="DUU1048" s="435"/>
      <c r="DUV1048" s="435"/>
      <c r="DUW1048" s="435"/>
      <c r="DUX1048" s="435"/>
      <c r="DUY1048" s="435"/>
      <c r="DUZ1048" s="435"/>
      <c r="DVA1048" s="435"/>
      <c r="DVB1048" s="435"/>
      <c r="DVC1048" s="435"/>
      <c r="DVD1048" s="435"/>
      <c r="DVE1048" s="435"/>
      <c r="DVF1048" s="435"/>
      <c r="DVG1048" s="435"/>
      <c r="DVH1048" s="435"/>
      <c r="DVI1048" s="435"/>
      <c r="DVJ1048" s="435"/>
      <c r="DVK1048" s="435"/>
      <c r="DVL1048" s="435"/>
      <c r="DVM1048" s="435"/>
      <c r="DVN1048" s="435"/>
      <c r="DVO1048" s="435"/>
      <c r="DVP1048" s="435"/>
      <c r="DVQ1048" s="435"/>
      <c r="DVR1048" s="435"/>
      <c r="DVS1048" s="435"/>
      <c r="DVT1048" s="435"/>
      <c r="DVU1048" s="435"/>
      <c r="DVV1048" s="435"/>
      <c r="DVW1048" s="435"/>
      <c r="DVX1048" s="435"/>
      <c r="DVY1048" s="435"/>
      <c r="DVZ1048" s="435"/>
      <c r="DWA1048" s="435"/>
      <c r="DWB1048" s="435"/>
      <c r="DWC1048" s="435"/>
      <c r="DWD1048" s="435"/>
      <c r="DWE1048" s="435"/>
      <c r="DWF1048" s="435"/>
      <c r="DWG1048" s="435"/>
      <c r="DWH1048" s="435"/>
      <c r="DWI1048" s="435"/>
      <c r="DWJ1048" s="435"/>
      <c r="DWK1048" s="435"/>
      <c r="DWL1048" s="435"/>
      <c r="DWM1048" s="435"/>
      <c r="DWN1048" s="435"/>
      <c r="DWO1048" s="435"/>
      <c r="DWP1048" s="435"/>
      <c r="DWQ1048" s="435"/>
      <c r="DWR1048" s="435"/>
      <c r="DWS1048" s="435"/>
      <c r="DWT1048" s="435"/>
      <c r="DWU1048" s="435"/>
      <c r="DWV1048" s="435"/>
      <c r="DWW1048" s="435"/>
      <c r="DWX1048" s="435"/>
      <c r="DWY1048" s="435"/>
      <c r="DWZ1048" s="435"/>
      <c r="DXA1048" s="435"/>
      <c r="DXB1048" s="435"/>
      <c r="DXC1048" s="435"/>
      <c r="DXD1048" s="435"/>
      <c r="DXE1048" s="435"/>
      <c r="DXF1048" s="435"/>
      <c r="DXG1048" s="435"/>
      <c r="DXH1048" s="435"/>
      <c r="DXI1048" s="435"/>
      <c r="DXJ1048" s="435"/>
      <c r="DXK1048" s="435"/>
      <c r="DXL1048" s="435"/>
      <c r="DXM1048" s="435"/>
      <c r="DXN1048" s="435"/>
      <c r="DXO1048" s="435"/>
      <c r="DXP1048" s="435"/>
      <c r="DXQ1048" s="435"/>
      <c r="DXR1048" s="435"/>
      <c r="DXS1048" s="435"/>
      <c r="DXT1048" s="435"/>
      <c r="DXU1048" s="435"/>
      <c r="DXV1048" s="435"/>
      <c r="DXW1048" s="435"/>
      <c r="DXX1048" s="435"/>
      <c r="DXY1048" s="435"/>
      <c r="DXZ1048" s="435"/>
      <c r="DYA1048" s="435"/>
      <c r="DYB1048" s="435"/>
      <c r="DYC1048" s="435"/>
      <c r="DYD1048" s="435"/>
      <c r="DYE1048" s="435"/>
      <c r="DYF1048" s="435"/>
      <c r="DYG1048" s="435"/>
      <c r="DYH1048" s="435"/>
      <c r="DYI1048" s="435"/>
      <c r="DYJ1048" s="435"/>
      <c r="DYK1048" s="435"/>
      <c r="DYL1048" s="435"/>
      <c r="DYM1048" s="435"/>
      <c r="DYN1048" s="435"/>
      <c r="DYO1048" s="435"/>
      <c r="DYP1048" s="435"/>
      <c r="DYQ1048" s="435"/>
      <c r="DYR1048" s="435"/>
      <c r="DYS1048" s="435"/>
      <c r="DYT1048" s="435"/>
      <c r="DYU1048" s="435"/>
      <c r="DYV1048" s="435"/>
      <c r="DYW1048" s="435"/>
      <c r="DYX1048" s="435"/>
      <c r="DYY1048" s="435"/>
      <c r="DYZ1048" s="435"/>
      <c r="DZA1048" s="435"/>
      <c r="DZB1048" s="435"/>
      <c r="DZC1048" s="435"/>
      <c r="DZD1048" s="435"/>
      <c r="DZE1048" s="435"/>
      <c r="DZF1048" s="435"/>
      <c r="DZG1048" s="435"/>
      <c r="DZH1048" s="435"/>
      <c r="DZI1048" s="435"/>
      <c r="DZJ1048" s="435"/>
      <c r="DZK1048" s="435"/>
      <c r="DZL1048" s="435"/>
      <c r="DZM1048" s="435"/>
      <c r="DZN1048" s="435"/>
      <c r="DZO1048" s="435"/>
      <c r="DZP1048" s="435"/>
      <c r="DZQ1048" s="435"/>
      <c r="DZR1048" s="435"/>
      <c r="DZS1048" s="435"/>
      <c r="DZT1048" s="435"/>
      <c r="DZU1048" s="435"/>
      <c r="DZV1048" s="435"/>
      <c r="DZW1048" s="435"/>
      <c r="DZX1048" s="435"/>
      <c r="DZY1048" s="435"/>
      <c r="DZZ1048" s="435"/>
      <c r="EAA1048" s="435"/>
      <c r="EAB1048" s="435"/>
      <c r="EAC1048" s="435"/>
      <c r="EAD1048" s="435"/>
      <c r="EAE1048" s="435"/>
      <c r="EAF1048" s="435"/>
      <c r="EAG1048" s="435"/>
      <c r="EAH1048" s="435"/>
      <c r="EAI1048" s="435"/>
      <c r="EAJ1048" s="435"/>
      <c r="EAK1048" s="435"/>
      <c r="EAL1048" s="435"/>
      <c r="EAM1048" s="435"/>
      <c r="EAN1048" s="435"/>
      <c r="EAO1048" s="435"/>
      <c r="EAP1048" s="435"/>
      <c r="EAQ1048" s="435"/>
      <c r="EAR1048" s="435"/>
      <c r="EAS1048" s="435"/>
      <c r="EAT1048" s="435"/>
      <c r="EAU1048" s="435"/>
      <c r="EAV1048" s="435"/>
      <c r="EAW1048" s="435"/>
      <c r="EAX1048" s="435"/>
      <c r="EAY1048" s="435"/>
      <c r="EAZ1048" s="435"/>
      <c r="EBA1048" s="435"/>
      <c r="EBB1048" s="435"/>
      <c r="EBC1048" s="435"/>
      <c r="EBD1048" s="435"/>
      <c r="EBE1048" s="435"/>
      <c r="EBF1048" s="435"/>
      <c r="EBG1048" s="435"/>
      <c r="EBH1048" s="435"/>
      <c r="EBI1048" s="435"/>
      <c r="EBJ1048" s="435"/>
      <c r="EBK1048" s="435"/>
      <c r="EBL1048" s="435"/>
      <c r="EBM1048" s="435"/>
      <c r="EBN1048" s="435"/>
      <c r="EBO1048" s="435"/>
      <c r="EBP1048" s="435"/>
      <c r="EBQ1048" s="435"/>
      <c r="EBR1048" s="435"/>
      <c r="EBS1048" s="435"/>
      <c r="EBT1048" s="435"/>
      <c r="EBU1048" s="435"/>
      <c r="EBV1048" s="435"/>
      <c r="EBW1048" s="435"/>
      <c r="EBX1048" s="435"/>
      <c r="EBY1048" s="435"/>
      <c r="EBZ1048" s="435"/>
      <c r="ECA1048" s="435"/>
      <c r="ECB1048" s="435"/>
      <c r="ECC1048" s="435"/>
      <c r="ECD1048" s="435"/>
      <c r="ECE1048" s="435"/>
      <c r="ECF1048" s="435"/>
      <c r="ECG1048" s="435"/>
      <c r="ECH1048" s="435"/>
      <c r="ECI1048" s="435"/>
      <c r="ECJ1048" s="435"/>
      <c r="ECK1048" s="435"/>
      <c r="ECL1048" s="435"/>
      <c r="ECM1048" s="435"/>
      <c r="ECN1048" s="435"/>
      <c r="ECO1048" s="435"/>
      <c r="ECP1048" s="435"/>
      <c r="ECQ1048" s="435"/>
      <c r="ECR1048" s="435"/>
      <c r="ECS1048" s="435"/>
      <c r="ECT1048" s="435"/>
      <c r="ECU1048" s="435"/>
      <c r="ECV1048" s="435"/>
      <c r="ECW1048" s="435"/>
      <c r="ECX1048" s="435"/>
      <c r="ECY1048" s="435"/>
      <c r="ECZ1048" s="435"/>
      <c r="EDA1048" s="435"/>
      <c r="EDB1048" s="435"/>
      <c r="EDC1048" s="435"/>
      <c r="EDD1048" s="435"/>
      <c r="EDE1048" s="435"/>
      <c r="EDF1048" s="435"/>
      <c r="EDG1048" s="435"/>
      <c r="EDH1048" s="435"/>
      <c r="EDI1048" s="435"/>
      <c r="EDJ1048" s="435"/>
      <c r="EDK1048" s="435"/>
      <c r="EDL1048" s="435"/>
      <c r="EDM1048" s="435"/>
      <c r="EDN1048" s="435"/>
      <c r="EDO1048" s="435"/>
      <c r="EDP1048" s="435"/>
      <c r="EDQ1048" s="435"/>
      <c r="EDR1048" s="435"/>
      <c r="EDS1048" s="435"/>
      <c r="EDT1048" s="435"/>
      <c r="EDU1048" s="435"/>
      <c r="EDV1048" s="435"/>
      <c r="EDW1048" s="435"/>
      <c r="EDX1048" s="435"/>
      <c r="EDY1048" s="435"/>
      <c r="EDZ1048" s="435"/>
      <c r="EEA1048" s="435"/>
      <c r="EEB1048" s="435"/>
      <c r="EEC1048" s="435"/>
      <c r="EED1048" s="435"/>
      <c r="EEE1048" s="435"/>
      <c r="EEF1048" s="435"/>
      <c r="EEG1048" s="435"/>
      <c r="EEH1048" s="435"/>
      <c r="EEI1048" s="435"/>
      <c r="EEJ1048" s="435"/>
      <c r="EEK1048" s="435"/>
      <c r="EEL1048" s="435"/>
      <c r="EEM1048" s="435"/>
      <c r="EEN1048" s="435"/>
      <c r="EEO1048" s="435"/>
      <c r="EEP1048" s="435"/>
      <c r="EEQ1048" s="435"/>
      <c r="EER1048" s="435"/>
      <c r="EES1048" s="435"/>
      <c r="EET1048" s="435"/>
      <c r="EEU1048" s="435"/>
      <c r="EEV1048" s="435"/>
      <c r="EEW1048" s="435"/>
      <c r="EEX1048" s="435"/>
      <c r="EEY1048" s="435"/>
      <c r="EEZ1048" s="435"/>
      <c r="EFA1048" s="435"/>
      <c r="EFB1048" s="435"/>
      <c r="EFC1048" s="435"/>
      <c r="EFD1048" s="435"/>
      <c r="EFE1048" s="435"/>
      <c r="EFF1048" s="435"/>
      <c r="EFG1048" s="435"/>
      <c r="EFH1048" s="435"/>
      <c r="EFI1048" s="435"/>
      <c r="EFJ1048" s="435"/>
      <c r="EFK1048" s="435"/>
      <c r="EFL1048" s="435"/>
      <c r="EFM1048" s="435"/>
      <c r="EFN1048" s="435"/>
      <c r="EFO1048" s="435"/>
      <c r="EFP1048" s="435"/>
      <c r="EFQ1048" s="435"/>
      <c r="EFR1048" s="435"/>
      <c r="EFS1048" s="435"/>
      <c r="EFT1048" s="435"/>
      <c r="EFU1048" s="435"/>
      <c r="EFV1048" s="435"/>
      <c r="EFW1048" s="435"/>
      <c r="EFX1048" s="435"/>
      <c r="EFY1048" s="435"/>
      <c r="EFZ1048" s="435"/>
      <c r="EGA1048" s="435"/>
      <c r="EGB1048" s="435"/>
      <c r="EGC1048" s="435"/>
      <c r="EGD1048" s="435"/>
      <c r="EGE1048" s="435"/>
      <c r="EGF1048" s="435"/>
      <c r="EGG1048" s="435"/>
      <c r="EGH1048" s="435"/>
      <c r="EGI1048" s="435"/>
      <c r="EGJ1048" s="435"/>
      <c r="EGK1048" s="435"/>
      <c r="EGL1048" s="435"/>
      <c r="EGM1048" s="435"/>
      <c r="EGN1048" s="435"/>
      <c r="EGO1048" s="435"/>
      <c r="EGP1048" s="435"/>
      <c r="EGQ1048" s="435"/>
      <c r="EGR1048" s="435"/>
      <c r="EGS1048" s="435"/>
      <c r="EGT1048" s="435"/>
      <c r="EGU1048" s="435"/>
      <c r="EGV1048" s="435"/>
      <c r="EGW1048" s="435"/>
      <c r="EGX1048" s="435"/>
      <c r="EGY1048" s="435"/>
      <c r="EGZ1048" s="435"/>
      <c r="EHA1048" s="435"/>
      <c r="EHB1048" s="435"/>
      <c r="EHC1048" s="435"/>
      <c r="EHD1048" s="435"/>
      <c r="EHE1048" s="435"/>
      <c r="EHF1048" s="435"/>
      <c r="EHG1048" s="435"/>
      <c r="EHH1048" s="435"/>
      <c r="EHI1048" s="435"/>
      <c r="EHJ1048" s="435"/>
      <c r="EHK1048" s="435"/>
      <c r="EHL1048" s="435"/>
      <c r="EHM1048" s="435"/>
      <c r="EHN1048" s="435"/>
      <c r="EHO1048" s="435"/>
      <c r="EHP1048" s="435"/>
      <c r="EHQ1048" s="435"/>
      <c r="EHR1048" s="435"/>
      <c r="EHS1048" s="435"/>
      <c r="EHT1048" s="435"/>
      <c r="EHU1048" s="435"/>
      <c r="EHV1048" s="435"/>
      <c r="EHW1048" s="435"/>
      <c r="EHX1048" s="435"/>
      <c r="EHY1048" s="435"/>
      <c r="EHZ1048" s="435"/>
      <c r="EIA1048" s="435"/>
      <c r="EIB1048" s="435"/>
      <c r="EIC1048" s="435"/>
      <c r="EID1048" s="435"/>
      <c r="EIE1048" s="435"/>
      <c r="EIF1048" s="435"/>
      <c r="EIG1048" s="435"/>
      <c r="EIH1048" s="435"/>
      <c r="EII1048" s="435"/>
      <c r="EIJ1048" s="435"/>
      <c r="EIK1048" s="435"/>
      <c r="EIL1048" s="435"/>
      <c r="EIM1048" s="435"/>
      <c r="EIN1048" s="435"/>
      <c r="EIO1048" s="435"/>
      <c r="EIP1048" s="435"/>
      <c r="EIQ1048" s="435"/>
      <c r="EIR1048" s="435"/>
      <c r="EIS1048" s="435"/>
      <c r="EIT1048" s="435"/>
      <c r="EIU1048" s="435"/>
      <c r="EIV1048" s="435"/>
      <c r="EIW1048" s="435"/>
      <c r="EIX1048" s="435"/>
      <c r="EIY1048" s="435"/>
      <c r="EIZ1048" s="435"/>
      <c r="EJA1048" s="435"/>
      <c r="EJB1048" s="435"/>
      <c r="EJC1048" s="435"/>
      <c r="EJD1048" s="435"/>
      <c r="EJE1048" s="435"/>
      <c r="EJF1048" s="435"/>
      <c r="EJG1048" s="435"/>
      <c r="EJH1048" s="435"/>
      <c r="EJI1048" s="435"/>
      <c r="EJJ1048" s="435"/>
      <c r="EJK1048" s="435"/>
      <c r="EJL1048" s="435"/>
      <c r="EJM1048" s="435"/>
      <c r="EJN1048" s="435"/>
      <c r="EJO1048" s="435"/>
      <c r="EJP1048" s="435"/>
      <c r="EJQ1048" s="435"/>
      <c r="EJR1048" s="435"/>
      <c r="EJS1048" s="435"/>
      <c r="EJT1048" s="435"/>
      <c r="EJU1048" s="435"/>
      <c r="EJV1048" s="435"/>
      <c r="EJW1048" s="435"/>
      <c r="EJX1048" s="435"/>
      <c r="EJY1048" s="435"/>
      <c r="EJZ1048" s="435"/>
      <c r="EKA1048" s="435"/>
      <c r="EKB1048" s="435"/>
      <c r="EKC1048" s="435"/>
      <c r="EKD1048" s="435"/>
      <c r="EKE1048" s="435"/>
      <c r="EKF1048" s="435"/>
      <c r="EKG1048" s="435"/>
      <c r="EKH1048" s="435"/>
      <c r="EKI1048" s="435"/>
      <c r="EKJ1048" s="435"/>
      <c r="EKK1048" s="435"/>
      <c r="EKL1048" s="435"/>
      <c r="EKM1048" s="435"/>
      <c r="EKN1048" s="435"/>
      <c r="EKO1048" s="435"/>
      <c r="EKP1048" s="435"/>
      <c r="EKQ1048" s="435"/>
      <c r="EKR1048" s="435"/>
      <c r="EKS1048" s="435"/>
      <c r="EKT1048" s="435"/>
      <c r="EKU1048" s="435"/>
      <c r="EKV1048" s="435"/>
      <c r="EKW1048" s="435"/>
      <c r="EKX1048" s="435"/>
      <c r="EKY1048" s="435"/>
      <c r="EKZ1048" s="435"/>
      <c r="ELA1048" s="435"/>
      <c r="ELB1048" s="435"/>
      <c r="ELC1048" s="435"/>
      <c r="ELD1048" s="435"/>
      <c r="ELE1048" s="435"/>
      <c r="ELF1048" s="435"/>
      <c r="ELG1048" s="435"/>
      <c r="ELH1048" s="435"/>
      <c r="ELI1048" s="435"/>
      <c r="ELJ1048" s="435"/>
      <c r="ELK1048" s="435"/>
      <c r="ELL1048" s="435"/>
      <c r="ELM1048" s="435"/>
      <c r="ELN1048" s="435"/>
      <c r="ELO1048" s="435"/>
      <c r="ELP1048" s="435"/>
      <c r="ELQ1048" s="435"/>
      <c r="ELR1048" s="435"/>
      <c r="ELS1048" s="435"/>
      <c r="ELT1048" s="435"/>
      <c r="ELU1048" s="435"/>
      <c r="ELV1048" s="435"/>
      <c r="ELW1048" s="435"/>
      <c r="ELX1048" s="435"/>
      <c r="ELY1048" s="435"/>
      <c r="ELZ1048" s="435"/>
      <c r="EMA1048" s="435"/>
      <c r="EMB1048" s="435"/>
      <c r="EMC1048" s="435"/>
      <c r="EMD1048" s="435"/>
      <c r="EME1048" s="435"/>
      <c r="EMF1048" s="435"/>
      <c r="EMG1048" s="435"/>
      <c r="EMH1048" s="435"/>
      <c r="EMI1048" s="435"/>
      <c r="EMJ1048" s="435"/>
      <c r="EMK1048" s="435"/>
      <c r="EML1048" s="435"/>
      <c r="EMM1048" s="435"/>
      <c r="EMN1048" s="435"/>
      <c r="EMO1048" s="435"/>
      <c r="EMP1048" s="435"/>
      <c r="EMQ1048" s="435"/>
      <c r="EMR1048" s="435"/>
      <c r="EMS1048" s="435"/>
      <c r="EMT1048" s="435"/>
      <c r="EMU1048" s="435"/>
      <c r="EMV1048" s="435"/>
      <c r="EMW1048" s="435"/>
      <c r="EMX1048" s="435"/>
      <c r="EMY1048" s="435"/>
      <c r="EMZ1048" s="435"/>
      <c r="ENA1048" s="435"/>
      <c r="ENB1048" s="435"/>
      <c r="ENC1048" s="435"/>
      <c r="END1048" s="435"/>
      <c r="ENE1048" s="435"/>
      <c r="ENF1048" s="435"/>
      <c r="ENG1048" s="435"/>
      <c r="ENH1048" s="435"/>
      <c r="ENI1048" s="435"/>
      <c r="ENJ1048" s="435"/>
      <c r="ENK1048" s="435"/>
      <c r="ENL1048" s="435"/>
      <c r="ENM1048" s="435"/>
      <c r="ENN1048" s="435"/>
      <c r="ENO1048" s="435"/>
      <c r="ENP1048" s="435"/>
      <c r="ENQ1048" s="435"/>
      <c r="ENR1048" s="435"/>
      <c r="ENS1048" s="435"/>
      <c r="ENT1048" s="435"/>
      <c r="ENU1048" s="435"/>
      <c r="ENV1048" s="435"/>
      <c r="ENW1048" s="435"/>
      <c r="ENX1048" s="435"/>
      <c r="ENY1048" s="435"/>
      <c r="ENZ1048" s="435"/>
      <c r="EOA1048" s="435"/>
      <c r="EOB1048" s="435"/>
      <c r="EOC1048" s="435"/>
      <c r="EOD1048" s="435"/>
      <c r="EOE1048" s="435"/>
      <c r="EOF1048" s="435"/>
      <c r="EOG1048" s="435"/>
      <c r="EOH1048" s="435"/>
      <c r="EOI1048" s="435"/>
      <c r="EOJ1048" s="435"/>
      <c r="EOK1048" s="435"/>
      <c r="EOL1048" s="435"/>
      <c r="EOM1048" s="435"/>
      <c r="EON1048" s="435"/>
      <c r="EOO1048" s="435"/>
      <c r="EOP1048" s="435"/>
      <c r="EOQ1048" s="435"/>
      <c r="EOR1048" s="435"/>
      <c r="EOS1048" s="435"/>
      <c r="EOT1048" s="435"/>
      <c r="EOU1048" s="435"/>
      <c r="EOV1048" s="435"/>
      <c r="EOW1048" s="435"/>
      <c r="EOX1048" s="435"/>
      <c r="EOY1048" s="435"/>
      <c r="EOZ1048" s="435"/>
      <c r="EPA1048" s="435"/>
      <c r="EPB1048" s="435"/>
      <c r="EPC1048" s="435"/>
      <c r="EPD1048" s="435"/>
      <c r="EPE1048" s="435"/>
      <c r="EPF1048" s="435"/>
      <c r="EPG1048" s="435"/>
      <c r="EPH1048" s="435"/>
      <c r="EPI1048" s="435"/>
      <c r="EPJ1048" s="435"/>
      <c r="EPK1048" s="435"/>
      <c r="EPL1048" s="435"/>
      <c r="EPM1048" s="435"/>
      <c r="EPN1048" s="435"/>
      <c r="EPO1048" s="435"/>
      <c r="EPP1048" s="435"/>
      <c r="EPQ1048" s="435"/>
      <c r="EPR1048" s="435"/>
      <c r="EPS1048" s="435"/>
      <c r="EPT1048" s="435"/>
      <c r="EPU1048" s="435"/>
      <c r="EPV1048" s="435"/>
      <c r="EPW1048" s="435"/>
      <c r="EPX1048" s="435"/>
      <c r="EPY1048" s="435"/>
      <c r="EPZ1048" s="435"/>
      <c r="EQA1048" s="435"/>
      <c r="EQB1048" s="435"/>
      <c r="EQC1048" s="435"/>
      <c r="EQD1048" s="435"/>
      <c r="EQE1048" s="435"/>
      <c r="EQF1048" s="435"/>
      <c r="EQG1048" s="435"/>
      <c r="EQH1048" s="435"/>
      <c r="EQI1048" s="435"/>
      <c r="EQJ1048" s="435"/>
      <c r="EQK1048" s="435"/>
      <c r="EQL1048" s="435"/>
      <c r="EQM1048" s="435"/>
      <c r="EQN1048" s="435"/>
      <c r="EQO1048" s="435"/>
      <c r="EQP1048" s="435"/>
      <c r="EQQ1048" s="435"/>
      <c r="EQR1048" s="435"/>
      <c r="EQS1048" s="435"/>
      <c r="EQT1048" s="435"/>
      <c r="EQU1048" s="435"/>
      <c r="EQV1048" s="435"/>
      <c r="EQW1048" s="435"/>
      <c r="EQX1048" s="435"/>
      <c r="EQY1048" s="435"/>
      <c r="EQZ1048" s="435"/>
      <c r="ERA1048" s="435"/>
      <c r="ERB1048" s="435"/>
      <c r="ERC1048" s="435"/>
      <c r="ERD1048" s="435"/>
      <c r="ERE1048" s="435"/>
      <c r="ERF1048" s="435"/>
      <c r="ERG1048" s="435"/>
      <c r="ERH1048" s="435"/>
      <c r="ERI1048" s="435"/>
      <c r="ERJ1048" s="435"/>
      <c r="ERK1048" s="435"/>
      <c r="ERL1048" s="435"/>
      <c r="ERM1048" s="435"/>
      <c r="ERN1048" s="435"/>
      <c r="ERO1048" s="435"/>
      <c r="ERP1048" s="435"/>
      <c r="ERQ1048" s="435"/>
      <c r="ERR1048" s="435"/>
      <c r="ERS1048" s="435"/>
      <c r="ERT1048" s="435"/>
      <c r="ERU1048" s="435"/>
      <c r="ERV1048" s="435"/>
      <c r="ERW1048" s="435"/>
      <c r="ERX1048" s="435"/>
      <c r="ERY1048" s="435"/>
      <c r="ERZ1048" s="435"/>
      <c r="ESA1048" s="435"/>
      <c r="ESB1048" s="435"/>
      <c r="ESC1048" s="435"/>
      <c r="ESD1048" s="435"/>
      <c r="ESE1048" s="435"/>
      <c r="ESF1048" s="435"/>
      <c r="ESG1048" s="435"/>
      <c r="ESH1048" s="435"/>
      <c r="ESI1048" s="435"/>
      <c r="ESJ1048" s="435"/>
      <c r="ESK1048" s="435"/>
      <c r="ESL1048" s="435"/>
      <c r="ESM1048" s="435"/>
      <c r="ESN1048" s="435"/>
      <c r="ESO1048" s="435"/>
      <c r="ESP1048" s="435"/>
      <c r="ESQ1048" s="435"/>
      <c r="ESR1048" s="435"/>
      <c r="ESS1048" s="435"/>
      <c r="EST1048" s="435"/>
      <c r="ESU1048" s="435"/>
      <c r="ESV1048" s="435"/>
      <c r="ESW1048" s="435"/>
      <c r="ESX1048" s="435"/>
      <c r="ESY1048" s="435"/>
      <c r="ESZ1048" s="435"/>
      <c r="ETA1048" s="435"/>
      <c r="ETB1048" s="435"/>
      <c r="ETC1048" s="435"/>
      <c r="ETD1048" s="435"/>
      <c r="ETE1048" s="435"/>
      <c r="ETF1048" s="435"/>
      <c r="ETG1048" s="435"/>
      <c r="ETH1048" s="435"/>
      <c r="ETI1048" s="435"/>
      <c r="ETJ1048" s="435"/>
      <c r="ETK1048" s="435"/>
      <c r="ETL1048" s="435"/>
      <c r="ETM1048" s="435"/>
      <c r="ETN1048" s="435"/>
      <c r="ETO1048" s="435"/>
      <c r="ETP1048" s="435"/>
      <c r="ETQ1048" s="435"/>
      <c r="ETR1048" s="435"/>
      <c r="ETS1048" s="435"/>
      <c r="ETT1048" s="435"/>
      <c r="ETU1048" s="435"/>
      <c r="ETV1048" s="435"/>
      <c r="ETW1048" s="435"/>
      <c r="ETX1048" s="435"/>
      <c r="ETY1048" s="435"/>
      <c r="ETZ1048" s="435"/>
      <c r="EUA1048" s="435"/>
      <c r="EUB1048" s="435"/>
      <c r="EUC1048" s="435"/>
      <c r="EUD1048" s="435"/>
      <c r="EUE1048" s="435"/>
      <c r="EUF1048" s="435"/>
      <c r="EUG1048" s="435"/>
      <c r="EUH1048" s="435"/>
      <c r="EUI1048" s="435"/>
      <c r="EUJ1048" s="435"/>
      <c r="EUK1048" s="435"/>
      <c r="EUL1048" s="435"/>
      <c r="EUM1048" s="435"/>
      <c r="EUN1048" s="435"/>
      <c r="EUO1048" s="435"/>
      <c r="EUP1048" s="435"/>
      <c r="EUQ1048" s="435"/>
      <c r="EUR1048" s="435"/>
      <c r="EUS1048" s="435"/>
      <c r="EUT1048" s="435"/>
      <c r="EUU1048" s="435"/>
      <c r="EUV1048" s="435"/>
      <c r="EUW1048" s="435"/>
      <c r="EUX1048" s="435"/>
      <c r="EUY1048" s="435"/>
      <c r="EUZ1048" s="435"/>
      <c r="EVA1048" s="435"/>
      <c r="EVB1048" s="435"/>
      <c r="EVC1048" s="435"/>
      <c r="EVD1048" s="435"/>
      <c r="EVE1048" s="435"/>
      <c r="EVF1048" s="435"/>
      <c r="EVG1048" s="435"/>
      <c r="EVH1048" s="435"/>
      <c r="EVI1048" s="435"/>
      <c r="EVJ1048" s="435"/>
      <c r="EVK1048" s="435"/>
      <c r="EVL1048" s="435"/>
      <c r="EVM1048" s="435"/>
      <c r="EVN1048" s="435"/>
      <c r="EVO1048" s="435"/>
      <c r="EVP1048" s="435"/>
      <c r="EVQ1048" s="435"/>
      <c r="EVR1048" s="435"/>
      <c r="EVS1048" s="435"/>
      <c r="EVT1048" s="435"/>
      <c r="EVU1048" s="435"/>
      <c r="EVV1048" s="435"/>
      <c r="EVW1048" s="435"/>
      <c r="EVX1048" s="435"/>
      <c r="EVY1048" s="435"/>
      <c r="EVZ1048" s="435"/>
      <c r="EWA1048" s="435"/>
      <c r="EWB1048" s="435"/>
      <c r="EWC1048" s="435"/>
      <c r="EWD1048" s="435"/>
      <c r="EWE1048" s="435"/>
      <c r="EWF1048" s="435"/>
      <c r="EWG1048" s="435"/>
      <c r="EWH1048" s="435"/>
      <c r="EWI1048" s="435"/>
      <c r="EWJ1048" s="435"/>
      <c r="EWK1048" s="435"/>
      <c r="EWL1048" s="435"/>
      <c r="EWM1048" s="435"/>
      <c r="EWN1048" s="435"/>
      <c r="EWO1048" s="435"/>
      <c r="EWP1048" s="435"/>
      <c r="EWQ1048" s="435"/>
      <c r="EWR1048" s="435"/>
      <c r="EWS1048" s="435"/>
      <c r="EWT1048" s="435"/>
      <c r="EWU1048" s="435"/>
      <c r="EWV1048" s="435"/>
      <c r="EWW1048" s="435"/>
      <c r="EWX1048" s="435"/>
      <c r="EWY1048" s="435"/>
      <c r="EWZ1048" s="435"/>
      <c r="EXA1048" s="435"/>
      <c r="EXB1048" s="435"/>
      <c r="EXC1048" s="435"/>
      <c r="EXD1048" s="435"/>
      <c r="EXE1048" s="435"/>
      <c r="EXF1048" s="435"/>
      <c r="EXG1048" s="435"/>
      <c r="EXH1048" s="435"/>
      <c r="EXI1048" s="435"/>
      <c r="EXJ1048" s="435"/>
      <c r="EXK1048" s="435"/>
      <c r="EXL1048" s="435"/>
      <c r="EXM1048" s="435"/>
      <c r="EXN1048" s="435"/>
      <c r="EXO1048" s="435"/>
      <c r="EXP1048" s="435"/>
      <c r="EXQ1048" s="435"/>
      <c r="EXR1048" s="435"/>
      <c r="EXS1048" s="435"/>
      <c r="EXT1048" s="435"/>
      <c r="EXU1048" s="435"/>
      <c r="EXV1048" s="435"/>
      <c r="EXW1048" s="435"/>
      <c r="EXX1048" s="435"/>
      <c r="EXY1048" s="435"/>
      <c r="EXZ1048" s="435"/>
      <c r="EYA1048" s="435"/>
      <c r="EYB1048" s="435"/>
      <c r="EYC1048" s="435"/>
      <c r="EYD1048" s="435"/>
      <c r="EYE1048" s="435"/>
      <c r="EYF1048" s="435"/>
      <c r="EYG1048" s="435"/>
      <c r="EYH1048" s="435"/>
      <c r="EYI1048" s="435"/>
      <c r="EYJ1048" s="435"/>
      <c r="EYK1048" s="435"/>
      <c r="EYL1048" s="435"/>
      <c r="EYM1048" s="435"/>
      <c r="EYN1048" s="435"/>
      <c r="EYO1048" s="435"/>
      <c r="EYP1048" s="435"/>
      <c r="EYQ1048" s="435"/>
      <c r="EYR1048" s="435"/>
      <c r="EYS1048" s="435"/>
      <c r="EYT1048" s="435"/>
      <c r="EYU1048" s="435"/>
      <c r="EYV1048" s="435"/>
      <c r="EYW1048" s="435"/>
      <c r="EYX1048" s="435"/>
      <c r="EYY1048" s="435"/>
      <c r="EYZ1048" s="435"/>
      <c r="EZA1048" s="435"/>
      <c r="EZB1048" s="435"/>
      <c r="EZC1048" s="435"/>
      <c r="EZD1048" s="435"/>
      <c r="EZE1048" s="435"/>
      <c r="EZF1048" s="435"/>
      <c r="EZG1048" s="435"/>
      <c r="EZH1048" s="435"/>
      <c r="EZI1048" s="435"/>
      <c r="EZJ1048" s="435"/>
      <c r="EZK1048" s="435"/>
      <c r="EZL1048" s="435"/>
      <c r="EZM1048" s="435"/>
      <c r="EZN1048" s="435"/>
      <c r="EZO1048" s="435"/>
      <c r="EZP1048" s="435"/>
      <c r="EZQ1048" s="435"/>
      <c r="EZR1048" s="435"/>
      <c r="EZS1048" s="435"/>
      <c r="EZT1048" s="435"/>
      <c r="EZU1048" s="435"/>
      <c r="EZV1048" s="435"/>
      <c r="EZW1048" s="435"/>
      <c r="EZX1048" s="435"/>
      <c r="EZY1048" s="435"/>
      <c r="EZZ1048" s="435"/>
      <c r="FAA1048" s="435"/>
      <c r="FAB1048" s="435"/>
      <c r="FAC1048" s="435"/>
      <c r="FAD1048" s="435"/>
      <c r="FAE1048" s="435"/>
      <c r="FAF1048" s="435"/>
      <c r="FAG1048" s="435"/>
      <c r="FAH1048" s="435"/>
      <c r="FAI1048" s="435"/>
      <c r="FAJ1048" s="435"/>
      <c r="FAK1048" s="435"/>
      <c r="FAL1048" s="435"/>
      <c r="FAM1048" s="435"/>
      <c r="FAN1048" s="435"/>
      <c r="FAO1048" s="435"/>
      <c r="FAP1048" s="435"/>
      <c r="FAQ1048" s="435"/>
      <c r="FAR1048" s="435"/>
      <c r="FAS1048" s="435"/>
      <c r="FAT1048" s="435"/>
      <c r="FAU1048" s="435"/>
      <c r="FAV1048" s="435"/>
      <c r="FAW1048" s="435"/>
      <c r="FAX1048" s="435"/>
      <c r="FAY1048" s="435"/>
      <c r="FAZ1048" s="435"/>
      <c r="FBA1048" s="435"/>
      <c r="FBB1048" s="435"/>
      <c r="FBC1048" s="435"/>
      <c r="FBD1048" s="435"/>
      <c r="FBE1048" s="435"/>
      <c r="FBF1048" s="435"/>
      <c r="FBG1048" s="435"/>
      <c r="FBH1048" s="435"/>
      <c r="FBI1048" s="435"/>
      <c r="FBJ1048" s="435"/>
      <c r="FBK1048" s="435"/>
      <c r="FBL1048" s="435"/>
      <c r="FBM1048" s="435"/>
      <c r="FBN1048" s="435"/>
      <c r="FBO1048" s="435"/>
      <c r="FBP1048" s="435"/>
      <c r="FBQ1048" s="435"/>
      <c r="FBR1048" s="435"/>
      <c r="FBS1048" s="435"/>
      <c r="FBT1048" s="435"/>
      <c r="FBU1048" s="435"/>
      <c r="FBV1048" s="435"/>
      <c r="FBW1048" s="435"/>
      <c r="FBX1048" s="435"/>
      <c r="FBY1048" s="435"/>
      <c r="FBZ1048" s="435"/>
      <c r="FCA1048" s="435"/>
      <c r="FCB1048" s="435"/>
      <c r="FCC1048" s="435"/>
      <c r="FCD1048" s="435"/>
      <c r="FCE1048" s="435"/>
      <c r="FCF1048" s="435"/>
      <c r="FCG1048" s="435"/>
      <c r="FCH1048" s="435"/>
      <c r="FCI1048" s="435"/>
      <c r="FCJ1048" s="435"/>
      <c r="FCK1048" s="435"/>
      <c r="FCL1048" s="435"/>
      <c r="FCM1048" s="435"/>
      <c r="FCN1048" s="435"/>
      <c r="FCO1048" s="435"/>
      <c r="FCP1048" s="435"/>
      <c r="FCQ1048" s="435"/>
      <c r="FCR1048" s="435"/>
      <c r="FCS1048" s="435"/>
      <c r="FCT1048" s="435"/>
      <c r="FCU1048" s="435"/>
      <c r="FCV1048" s="435"/>
      <c r="FCW1048" s="435"/>
      <c r="FCX1048" s="435"/>
      <c r="FCY1048" s="435"/>
      <c r="FCZ1048" s="435"/>
      <c r="FDA1048" s="435"/>
      <c r="FDB1048" s="435"/>
      <c r="FDC1048" s="435"/>
      <c r="FDD1048" s="435"/>
      <c r="FDE1048" s="435"/>
      <c r="FDF1048" s="435"/>
      <c r="FDG1048" s="435"/>
      <c r="FDH1048" s="435"/>
      <c r="FDI1048" s="435"/>
      <c r="FDJ1048" s="435"/>
      <c r="FDK1048" s="435"/>
      <c r="FDL1048" s="435"/>
      <c r="FDM1048" s="435"/>
      <c r="FDN1048" s="435"/>
      <c r="FDO1048" s="435"/>
      <c r="FDP1048" s="435"/>
      <c r="FDQ1048" s="435"/>
      <c r="FDR1048" s="435"/>
      <c r="FDS1048" s="435"/>
      <c r="FDT1048" s="435"/>
      <c r="FDU1048" s="435"/>
      <c r="FDV1048" s="435"/>
      <c r="FDW1048" s="435"/>
      <c r="FDX1048" s="435"/>
      <c r="FDY1048" s="435"/>
      <c r="FDZ1048" s="435"/>
      <c r="FEA1048" s="435"/>
      <c r="FEB1048" s="435"/>
      <c r="FEC1048" s="435"/>
      <c r="FED1048" s="435"/>
      <c r="FEE1048" s="435"/>
      <c r="FEF1048" s="435"/>
      <c r="FEG1048" s="435"/>
      <c r="FEH1048" s="435"/>
      <c r="FEI1048" s="435"/>
      <c r="FEJ1048" s="435"/>
      <c r="FEK1048" s="435"/>
      <c r="FEL1048" s="435"/>
      <c r="FEM1048" s="435"/>
      <c r="FEN1048" s="435"/>
      <c r="FEO1048" s="435"/>
      <c r="FEP1048" s="435"/>
      <c r="FEQ1048" s="435"/>
      <c r="FER1048" s="435"/>
      <c r="FES1048" s="435"/>
      <c r="FET1048" s="435"/>
      <c r="FEU1048" s="435"/>
      <c r="FEV1048" s="435"/>
      <c r="FEW1048" s="435"/>
      <c r="FEX1048" s="435"/>
      <c r="FEY1048" s="435"/>
      <c r="FEZ1048" s="435"/>
      <c r="FFA1048" s="435"/>
      <c r="FFB1048" s="435"/>
      <c r="FFC1048" s="435"/>
      <c r="FFD1048" s="435"/>
      <c r="FFE1048" s="435"/>
      <c r="FFF1048" s="435"/>
      <c r="FFG1048" s="435"/>
      <c r="FFH1048" s="435"/>
      <c r="FFI1048" s="435"/>
      <c r="FFJ1048" s="435"/>
      <c r="FFK1048" s="435"/>
      <c r="FFL1048" s="435"/>
      <c r="FFM1048" s="435"/>
      <c r="FFN1048" s="435"/>
      <c r="FFO1048" s="435"/>
      <c r="FFP1048" s="435"/>
      <c r="FFQ1048" s="435"/>
      <c r="FFR1048" s="435"/>
      <c r="FFS1048" s="435"/>
      <c r="FFT1048" s="435"/>
      <c r="FFU1048" s="435"/>
      <c r="FFV1048" s="435"/>
      <c r="FFW1048" s="435"/>
      <c r="FFX1048" s="435"/>
      <c r="FFY1048" s="435"/>
      <c r="FFZ1048" s="435"/>
      <c r="FGA1048" s="435"/>
      <c r="FGB1048" s="435"/>
      <c r="FGC1048" s="435"/>
      <c r="FGD1048" s="435"/>
      <c r="FGE1048" s="435"/>
      <c r="FGF1048" s="435"/>
      <c r="FGG1048" s="435"/>
      <c r="FGH1048" s="435"/>
      <c r="FGI1048" s="435"/>
      <c r="FGJ1048" s="435"/>
      <c r="FGK1048" s="435"/>
      <c r="FGL1048" s="435"/>
      <c r="FGM1048" s="435"/>
      <c r="FGN1048" s="435"/>
      <c r="FGO1048" s="435"/>
      <c r="FGP1048" s="435"/>
      <c r="FGQ1048" s="435"/>
      <c r="FGR1048" s="435"/>
      <c r="FGS1048" s="435"/>
      <c r="FGT1048" s="435"/>
      <c r="FGU1048" s="435"/>
      <c r="FGV1048" s="435"/>
      <c r="FGW1048" s="435"/>
      <c r="FGX1048" s="435"/>
      <c r="FGY1048" s="435"/>
      <c r="FGZ1048" s="435"/>
      <c r="FHA1048" s="435"/>
      <c r="FHB1048" s="435"/>
      <c r="FHC1048" s="435"/>
      <c r="FHD1048" s="435"/>
      <c r="FHE1048" s="435"/>
      <c r="FHF1048" s="435"/>
      <c r="FHG1048" s="435"/>
      <c r="FHH1048" s="435"/>
      <c r="FHI1048" s="435"/>
      <c r="FHJ1048" s="435"/>
      <c r="FHK1048" s="435"/>
      <c r="FHL1048" s="435"/>
      <c r="FHM1048" s="435"/>
      <c r="FHN1048" s="435"/>
      <c r="FHO1048" s="435"/>
      <c r="FHP1048" s="435"/>
      <c r="FHQ1048" s="435"/>
      <c r="FHR1048" s="435"/>
      <c r="FHS1048" s="435"/>
      <c r="FHT1048" s="435"/>
      <c r="FHU1048" s="435"/>
      <c r="FHV1048" s="435"/>
      <c r="FHW1048" s="435"/>
      <c r="FHX1048" s="435"/>
      <c r="FHY1048" s="435"/>
      <c r="FHZ1048" s="435"/>
      <c r="FIA1048" s="435"/>
      <c r="FIB1048" s="435"/>
      <c r="FIC1048" s="435"/>
      <c r="FID1048" s="435"/>
      <c r="FIE1048" s="435"/>
      <c r="FIF1048" s="435"/>
      <c r="FIG1048" s="435"/>
      <c r="FIH1048" s="435"/>
      <c r="FII1048" s="435"/>
      <c r="FIJ1048" s="435"/>
      <c r="FIK1048" s="435"/>
      <c r="FIL1048" s="435"/>
      <c r="FIM1048" s="435"/>
      <c r="FIN1048" s="435"/>
      <c r="FIO1048" s="435"/>
      <c r="FIP1048" s="435"/>
      <c r="FIQ1048" s="435"/>
      <c r="FIR1048" s="435"/>
      <c r="FIS1048" s="435"/>
      <c r="FIT1048" s="435"/>
      <c r="FIU1048" s="435"/>
      <c r="FIV1048" s="435"/>
      <c r="FIW1048" s="435"/>
      <c r="FIX1048" s="435"/>
      <c r="FIY1048" s="435"/>
      <c r="FIZ1048" s="435"/>
      <c r="FJA1048" s="435"/>
      <c r="FJB1048" s="435"/>
      <c r="FJC1048" s="435"/>
      <c r="FJD1048" s="435"/>
      <c r="FJE1048" s="435"/>
      <c r="FJF1048" s="435"/>
      <c r="FJG1048" s="435"/>
      <c r="FJH1048" s="435"/>
      <c r="FJI1048" s="435"/>
      <c r="FJJ1048" s="435"/>
      <c r="FJK1048" s="435"/>
      <c r="FJL1048" s="435"/>
      <c r="FJM1048" s="435"/>
      <c r="FJN1048" s="435"/>
      <c r="FJO1048" s="435"/>
      <c r="FJP1048" s="435"/>
      <c r="FJQ1048" s="435"/>
      <c r="FJR1048" s="435"/>
      <c r="FJS1048" s="435"/>
      <c r="FJT1048" s="435"/>
      <c r="FJU1048" s="435"/>
      <c r="FJV1048" s="435"/>
      <c r="FJW1048" s="435"/>
      <c r="FJX1048" s="435"/>
      <c r="FJY1048" s="435"/>
      <c r="FJZ1048" s="435"/>
      <c r="FKA1048" s="435"/>
      <c r="FKB1048" s="435"/>
      <c r="FKC1048" s="435"/>
      <c r="FKD1048" s="435"/>
      <c r="FKE1048" s="435"/>
      <c r="FKF1048" s="435"/>
      <c r="FKG1048" s="435"/>
      <c r="FKH1048" s="435"/>
      <c r="FKI1048" s="435"/>
      <c r="FKJ1048" s="435"/>
      <c r="FKK1048" s="435"/>
      <c r="FKL1048" s="435"/>
      <c r="FKM1048" s="435"/>
      <c r="FKN1048" s="435"/>
      <c r="FKO1048" s="435"/>
      <c r="FKP1048" s="435"/>
      <c r="FKQ1048" s="435"/>
      <c r="FKR1048" s="435"/>
      <c r="FKS1048" s="435"/>
      <c r="FKT1048" s="435"/>
      <c r="FKU1048" s="435"/>
      <c r="FKV1048" s="435"/>
      <c r="FKW1048" s="435"/>
      <c r="FKX1048" s="435"/>
      <c r="FKY1048" s="435"/>
      <c r="FKZ1048" s="435"/>
      <c r="FLA1048" s="435"/>
      <c r="FLB1048" s="435"/>
      <c r="FLC1048" s="435"/>
      <c r="FLD1048" s="435"/>
      <c r="FLE1048" s="435"/>
      <c r="FLF1048" s="435"/>
      <c r="FLG1048" s="435"/>
      <c r="FLH1048" s="435"/>
      <c r="FLI1048" s="435"/>
      <c r="FLJ1048" s="435"/>
      <c r="FLK1048" s="435"/>
      <c r="FLL1048" s="435"/>
      <c r="FLM1048" s="435"/>
      <c r="FLN1048" s="435"/>
      <c r="FLO1048" s="435"/>
      <c r="FLP1048" s="435"/>
      <c r="FLQ1048" s="435"/>
      <c r="FLR1048" s="435"/>
      <c r="FLS1048" s="435"/>
      <c r="FLT1048" s="435"/>
      <c r="FLU1048" s="435"/>
      <c r="FLV1048" s="435"/>
      <c r="FLW1048" s="435"/>
      <c r="FLX1048" s="435"/>
      <c r="FLY1048" s="435"/>
      <c r="FLZ1048" s="435"/>
      <c r="FMA1048" s="435"/>
      <c r="FMB1048" s="435"/>
      <c r="FMC1048" s="435"/>
      <c r="FMD1048" s="435"/>
      <c r="FME1048" s="435"/>
      <c r="FMF1048" s="435"/>
      <c r="FMG1048" s="435"/>
      <c r="FMH1048" s="435"/>
      <c r="FMI1048" s="435"/>
      <c r="FMJ1048" s="435"/>
      <c r="FMK1048" s="435"/>
      <c r="FML1048" s="435"/>
      <c r="FMM1048" s="435"/>
      <c r="FMN1048" s="435"/>
      <c r="FMO1048" s="435"/>
      <c r="FMP1048" s="435"/>
      <c r="FMQ1048" s="435"/>
      <c r="FMR1048" s="435"/>
      <c r="FMS1048" s="435"/>
      <c r="FMT1048" s="435"/>
      <c r="FMU1048" s="435"/>
      <c r="FMV1048" s="435"/>
      <c r="FMW1048" s="435"/>
      <c r="FMX1048" s="435"/>
      <c r="FMY1048" s="435"/>
      <c r="FMZ1048" s="435"/>
      <c r="FNA1048" s="435"/>
      <c r="FNB1048" s="435"/>
      <c r="FNC1048" s="435"/>
      <c r="FND1048" s="435"/>
      <c r="FNE1048" s="435"/>
      <c r="FNF1048" s="435"/>
      <c r="FNG1048" s="435"/>
      <c r="FNH1048" s="435"/>
      <c r="FNI1048" s="435"/>
      <c r="FNJ1048" s="435"/>
      <c r="FNK1048" s="435"/>
      <c r="FNL1048" s="435"/>
      <c r="FNM1048" s="435"/>
      <c r="FNN1048" s="435"/>
      <c r="FNO1048" s="435"/>
      <c r="FNP1048" s="435"/>
      <c r="FNQ1048" s="435"/>
      <c r="FNR1048" s="435"/>
      <c r="FNS1048" s="435"/>
      <c r="FNT1048" s="435"/>
      <c r="FNU1048" s="435"/>
      <c r="FNV1048" s="435"/>
      <c r="FNW1048" s="435"/>
      <c r="FNX1048" s="435"/>
      <c r="FNY1048" s="435"/>
      <c r="FNZ1048" s="435"/>
      <c r="FOA1048" s="435"/>
      <c r="FOB1048" s="435"/>
      <c r="FOC1048" s="435"/>
      <c r="FOD1048" s="435"/>
      <c r="FOE1048" s="435"/>
      <c r="FOF1048" s="435"/>
      <c r="FOG1048" s="435"/>
      <c r="FOH1048" s="435"/>
      <c r="FOI1048" s="435"/>
      <c r="FOJ1048" s="435"/>
      <c r="FOK1048" s="435"/>
      <c r="FOL1048" s="435"/>
      <c r="FOM1048" s="435"/>
      <c r="FON1048" s="435"/>
      <c r="FOO1048" s="435"/>
      <c r="FOP1048" s="435"/>
      <c r="FOQ1048" s="435"/>
      <c r="FOR1048" s="435"/>
      <c r="FOS1048" s="435"/>
      <c r="FOT1048" s="435"/>
      <c r="FOU1048" s="435"/>
      <c r="FOV1048" s="435"/>
      <c r="FOW1048" s="435"/>
      <c r="FOX1048" s="435"/>
      <c r="FOY1048" s="435"/>
      <c r="FOZ1048" s="435"/>
      <c r="FPA1048" s="435"/>
      <c r="FPB1048" s="435"/>
      <c r="FPC1048" s="435"/>
      <c r="FPD1048" s="435"/>
      <c r="FPE1048" s="435"/>
      <c r="FPF1048" s="435"/>
      <c r="FPG1048" s="435"/>
      <c r="FPH1048" s="435"/>
      <c r="FPI1048" s="435"/>
      <c r="FPJ1048" s="435"/>
      <c r="FPK1048" s="435"/>
      <c r="FPL1048" s="435"/>
      <c r="FPM1048" s="435"/>
      <c r="FPN1048" s="435"/>
      <c r="FPO1048" s="435"/>
      <c r="FPP1048" s="435"/>
      <c r="FPQ1048" s="435"/>
      <c r="FPR1048" s="435"/>
      <c r="FPS1048" s="435"/>
      <c r="FPT1048" s="435"/>
      <c r="FPU1048" s="435"/>
      <c r="FPV1048" s="435"/>
      <c r="FPW1048" s="435"/>
      <c r="FPX1048" s="435"/>
      <c r="FPY1048" s="435"/>
      <c r="FPZ1048" s="435"/>
      <c r="FQA1048" s="435"/>
      <c r="FQB1048" s="435"/>
      <c r="FQC1048" s="435"/>
      <c r="FQD1048" s="435"/>
      <c r="FQE1048" s="435"/>
      <c r="FQF1048" s="435"/>
      <c r="FQG1048" s="435"/>
      <c r="FQH1048" s="435"/>
      <c r="FQI1048" s="435"/>
      <c r="FQJ1048" s="435"/>
      <c r="FQK1048" s="435"/>
      <c r="FQL1048" s="435"/>
      <c r="FQM1048" s="435"/>
      <c r="FQN1048" s="435"/>
      <c r="FQO1048" s="435"/>
      <c r="FQP1048" s="435"/>
      <c r="FQQ1048" s="435"/>
      <c r="FQR1048" s="435"/>
      <c r="FQS1048" s="435"/>
      <c r="FQT1048" s="435"/>
      <c r="FQU1048" s="435"/>
      <c r="FQV1048" s="435"/>
      <c r="FQW1048" s="435"/>
      <c r="FQX1048" s="435"/>
      <c r="FQY1048" s="435"/>
      <c r="FQZ1048" s="435"/>
      <c r="FRA1048" s="435"/>
      <c r="FRB1048" s="435"/>
      <c r="FRC1048" s="435"/>
      <c r="FRD1048" s="435"/>
      <c r="FRE1048" s="435"/>
      <c r="FRF1048" s="435"/>
      <c r="FRG1048" s="435"/>
      <c r="FRH1048" s="435"/>
      <c r="FRI1048" s="435"/>
      <c r="FRJ1048" s="435"/>
      <c r="FRK1048" s="435"/>
      <c r="FRL1048" s="435"/>
      <c r="FRM1048" s="435"/>
      <c r="FRN1048" s="435"/>
      <c r="FRO1048" s="435"/>
      <c r="FRP1048" s="435"/>
      <c r="FRQ1048" s="435"/>
      <c r="FRR1048" s="435"/>
      <c r="FRS1048" s="435"/>
      <c r="FRT1048" s="435"/>
      <c r="FRU1048" s="435"/>
      <c r="FRV1048" s="435"/>
      <c r="FRW1048" s="435"/>
      <c r="FRX1048" s="435"/>
      <c r="FRY1048" s="435"/>
      <c r="FRZ1048" s="435"/>
      <c r="FSA1048" s="435"/>
      <c r="FSB1048" s="435"/>
      <c r="FSC1048" s="435"/>
      <c r="FSD1048" s="435"/>
      <c r="FSE1048" s="435"/>
      <c r="FSF1048" s="435"/>
      <c r="FSG1048" s="435"/>
      <c r="FSH1048" s="435"/>
      <c r="FSI1048" s="435"/>
      <c r="FSJ1048" s="435"/>
      <c r="FSK1048" s="435"/>
      <c r="FSL1048" s="435"/>
      <c r="FSM1048" s="435"/>
      <c r="FSN1048" s="435"/>
      <c r="FSO1048" s="435"/>
      <c r="FSP1048" s="435"/>
      <c r="FSQ1048" s="435"/>
      <c r="FSR1048" s="435"/>
      <c r="FSS1048" s="435"/>
      <c r="FST1048" s="435"/>
      <c r="FSU1048" s="435"/>
      <c r="FSV1048" s="435"/>
      <c r="FSW1048" s="435"/>
      <c r="FSX1048" s="435"/>
      <c r="FSY1048" s="435"/>
      <c r="FSZ1048" s="435"/>
      <c r="FTA1048" s="435"/>
      <c r="FTB1048" s="435"/>
      <c r="FTC1048" s="435"/>
      <c r="FTD1048" s="435"/>
      <c r="FTE1048" s="435"/>
      <c r="FTF1048" s="435"/>
      <c r="FTG1048" s="435"/>
      <c r="FTH1048" s="435"/>
      <c r="FTI1048" s="435"/>
      <c r="FTJ1048" s="435"/>
      <c r="FTK1048" s="435"/>
      <c r="FTL1048" s="435"/>
      <c r="FTM1048" s="435"/>
      <c r="FTN1048" s="435"/>
      <c r="FTO1048" s="435"/>
      <c r="FTP1048" s="435"/>
      <c r="FTQ1048" s="435"/>
      <c r="FTR1048" s="435"/>
      <c r="FTS1048" s="435"/>
      <c r="FTT1048" s="435"/>
      <c r="FTU1048" s="435"/>
      <c r="FTV1048" s="435"/>
      <c r="FTW1048" s="435"/>
      <c r="FTX1048" s="435"/>
      <c r="FTY1048" s="435"/>
      <c r="FTZ1048" s="435"/>
      <c r="FUA1048" s="435"/>
      <c r="FUB1048" s="435"/>
      <c r="FUC1048" s="435"/>
      <c r="FUD1048" s="435"/>
      <c r="FUE1048" s="435"/>
      <c r="FUF1048" s="435"/>
      <c r="FUG1048" s="435"/>
      <c r="FUH1048" s="435"/>
      <c r="FUI1048" s="435"/>
      <c r="FUJ1048" s="435"/>
      <c r="FUK1048" s="435"/>
      <c r="FUL1048" s="435"/>
      <c r="FUM1048" s="435"/>
      <c r="FUN1048" s="435"/>
      <c r="FUO1048" s="435"/>
      <c r="FUP1048" s="435"/>
      <c r="FUQ1048" s="435"/>
      <c r="FUR1048" s="435"/>
      <c r="FUS1048" s="435"/>
      <c r="FUT1048" s="435"/>
      <c r="FUU1048" s="435"/>
      <c r="FUV1048" s="435"/>
      <c r="FUW1048" s="435"/>
      <c r="FUX1048" s="435"/>
      <c r="FUY1048" s="435"/>
      <c r="FUZ1048" s="435"/>
      <c r="FVA1048" s="435"/>
      <c r="FVB1048" s="435"/>
      <c r="FVC1048" s="435"/>
      <c r="FVD1048" s="435"/>
      <c r="FVE1048" s="435"/>
      <c r="FVF1048" s="435"/>
      <c r="FVG1048" s="435"/>
      <c r="FVH1048" s="435"/>
      <c r="FVI1048" s="435"/>
      <c r="FVJ1048" s="435"/>
      <c r="FVK1048" s="435"/>
      <c r="FVL1048" s="435"/>
      <c r="FVM1048" s="435"/>
      <c r="FVN1048" s="435"/>
      <c r="FVO1048" s="435"/>
      <c r="FVP1048" s="435"/>
      <c r="FVQ1048" s="435"/>
      <c r="FVR1048" s="435"/>
      <c r="FVS1048" s="435"/>
      <c r="FVT1048" s="435"/>
      <c r="FVU1048" s="435"/>
      <c r="FVV1048" s="435"/>
      <c r="FVW1048" s="435"/>
      <c r="FVX1048" s="435"/>
      <c r="FVY1048" s="435"/>
      <c r="FVZ1048" s="435"/>
      <c r="FWA1048" s="435"/>
      <c r="FWB1048" s="435"/>
      <c r="FWC1048" s="435"/>
      <c r="FWD1048" s="435"/>
      <c r="FWE1048" s="435"/>
      <c r="FWF1048" s="435"/>
      <c r="FWG1048" s="435"/>
      <c r="FWH1048" s="435"/>
      <c r="FWI1048" s="435"/>
      <c r="FWJ1048" s="435"/>
      <c r="FWK1048" s="435"/>
      <c r="FWL1048" s="435"/>
      <c r="FWM1048" s="435"/>
      <c r="FWN1048" s="435"/>
      <c r="FWO1048" s="435"/>
      <c r="FWP1048" s="435"/>
      <c r="FWQ1048" s="435"/>
      <c r="FWR1048" s="435"/>
      <c r="FWS1048" s="435"/>
      <c r="FWT1048" s="435"/>
      <c r="FWU1048" s="435"/>
      <c r="FWV1048" s="435"/>
      <c r="FWW1048" s="435"/>
      <c r="FWX1048" s="435"/>
      <c r="FWY1048" s="435"/>
      <c r="FWZ1048" s="435"/>
      <c r="FXA1048" s="435"/>
      <c r="FXB1048" s="435"/>
      <c r="FXC1048" s="435"/>
      <c r="FXD1048" s="435"/>
      <c r="FXE1048" s="435"/>
      <c r="FXF1048" s="435"/>
      <c r="FXG1048" s="435"/>
      <c r="FXH1048" s="435"/>
      <c r="FXI1048" s="435"/>
      <c r="FXJ1048" s="435"/>
      <c r="FXK1048" s="435"/>
      <c r="FXL1048" s="435"/>
      <c r="FXM1048" s="435"/>
      <c r="FXN1048" s="435"/>
      <c r="FXO1048" s="435"/>
      <c r="FXP1048" s="435"/>
      <c r="FXQ1048" s="435"/>
      <c r="FXR1048" s="435"/>
      <c r="FXS1048" s="435"/>
      <c r="FXT1048" s="435"/>
      <c r="FXU1048" s="435"/>
      <c r="FXV1048" s="435"/>
      <c r="FXW1048" s="435"/>
      <c r="FXX1048" s="435"/>
      <c r="FXY1048" s="435"/>
      <c r="FXZ1048" s="435"/>
      <c r="FYA1048" s="435"/>
      <c r="FYB1048" s="435"/>
      <c r="FYC1048" s="435"/>
      <c r="FYD1048" s="435"/>
      <c r="FYE1048" s="435"/>
      <c r="FYF1048" s="435"/>
      <c r="FYG1048" s="435"/>
      <c r="FYH1048" s="435"/>
      <c r="FYI1048" s="435"/>
      <c r="FYJ1048" s="435"/>
      <c r="FYK1048" s="435"/>
      <c r="FYL1048" s="435"/>
      <c r="FYM1048" s="435"/>
      <c r="FYN1048" s="435"/>
      <c r="FYO1048" s="435"/>
      <c r="FYP1048" s="435"/>
      <c r="FYQ1048" s="435"/>
      <c r="FYR1048" s="435"/>
      <c r="FYS1048" s="435"/>
      <c r="FYT1048" s="435"/>
      <c r="FYU1048" s="435"/>
      <c r="FYV1048" s="435"/>
      <c r="FYW1048" s="435"/>
      <c r="FYX1048" s="435"/>
      <c r="FYY1048" s="435"/>
      <c r="FYZ1048" s="435"/>
      <c r="FZA1048" s="435"/>
      <c r="FZB1048" s="435"/>
      <c r="FZC1048" s="435"/>
      <c r="FZD1048" s="435"/>
      <c r="FZE1048" s="435"/>
      <c r="FZF1048" s="435"/>
      <c r="FZG1048" s="435"/>
      <c r="FZH1048" s="435"/>
      <c r="FZI1048" s="435"/>
      <c r="FZJ1048" s="435"/>
      <c r="FZK1048" s="435"/>
      <c r="FZL1048" s="435"/>
      <c r="FZM1048" s="435"/>
      <c r="FZN1048" s="435"/>
      <c r="FZO1048" s="435"/>
      <c r="FZP1048" s="435"/>
      <c r="FZQ1048" s="435"/>
      <c r="FZR1048" s="435"/>
      <c r="FZS1048" s="435"/>
      <c r="FZT1048" s="435"/>
      <c r="FZU1048" s="435"/>
      <c r="FZV1048" s="435"/>
      <c r="FZW1048" s="435"/>
      <c r="FZX1048" s="435"/>
      <c r="FZY1048" s="435"/>
      <c r="FZZ1048" s="435"/>
      <c r="GAA1048" s="435"/>
      <c r="GAB1048" s="435"/>
      <c r="GAC1048" s="435"/>
      <c r="GAD1048" s="435"/>
      <c r="GAE1048" s="435"/>
      <c r="GAF1048" s="435"/>
      <c r="GAG1048" s="435"/>
      <c r="GAH1048" s="435"/>
      <c r="GAI1048" s="435"/>
      <c r="GAJ1048" s="435"/>
      <c r="GAK1048" s="435"/>
      <c r="GAL1048" s="435"/>
      <c r="GAM1048" s="435"/>
      <c r="GAN1048" s="435"/>
      <c r="GAO1048" s="435"/>
      <c r="GAP1048" s="435"/>
      <c r="GAQ1048" s="435"/>
      <c r="GAR1048" s="435"/>
      <c r="GAS1048" s="435"/>
      <c r="GAT1048" s="435"/>
      <c r="GAU1048" s="435"/>
      <c r="GAV1048" s="435"/>
      <c r="GAW1048" s="435"/>
      <c r="GAX1048" s="435"/>
      <c r="GAY1048" s="435"/>
      <c r="GAZ1048" s="435"/>
      <c r="GBA1048" s="435"/>
      <c r="GBB1048" s="435"/>
      <c r="GBC1048" s="435"/>
      <c r="GBD1048" s="435"/>
      <c r="GBE1048" s="435"/>
      <c r="GBF1048" s="435"/>
      <c r="GBG1048" s="435"/>
      <c r="GBH1048" s="435"/>
      <c r="GBI1048" s="435"/>
      <c r="GBJ1048" s="435"/>
      <c r="GBK1048" s="435"/>
      <c r="GBL1048" s="435"/>
      <c r="GBM1048" s="435"/>
      <c r="GBN1048" s="435"/>
      <c r="GBO1048" s="435"/>
      <c r="GBP1048" s="435"/>
      <c r="GBQ1048" s="435"/>
      <c r="GBR1048" s="435"/>
      <c r="GBS1048" s="435"/>
      <c r="GBT1048" s="435"/>
      <c r="GBU1048" s="435"/>
      <c r="GBV1048" s="435"/>
      <c r="GBW1048" s="435"/>
      <c r="GBX1048" s="435"/>
      <c r="GBY1048" s="435"/>
      <c r="GBZ1048" s="435"/>
      <c r="GCA1048" s="435"/>
      <c r="GCB1048" s="435"/>
      <c r="GCC1048" s="435"/>
      <c r="GCD1048" s="435"/>
      <c r="GCE1048" s="435"/>
      <c r="GCF1048" s="435"/>
      <c r="GCG1048" s="435"/>
      <c r="GCH1048" s="435"/>
      <c r="GCI1048" s="435"/>
      <c r="GCJ1048" s="435"/>
      <c r="GCK1048" s="435"/>
      <c r="GCL1048" s="435"/>
      <c r="GCM1048" s="435"/>
      <c r="GCN1048" s="435"/>
      <c r="GCO1048" s="435"/>
      <c r="GCP1048" s="435"/>
      <c r="GCQ1048" s="435"/>
      <c r="GCR1048" s="435"/>
      <c r="GCS1048" s="435"/>
      <c r="GCT1048" s="435"/>
      <c r="GCU1048" s="435"/>
      <c r="GCV1048" s="435"/>
      <c r="GCW1048" s="435"/>
      <c r="GCX1048" s="435"/>
      <c r="GCY1048" s="435"/>
      <c r="GCZ1048" s="435"/>
      <c r="GDA1048" s="435"/>
      <c r="GDB1048" s="435"/>
      <c r="GDC1048" s="435"/>
      <c r="GDD1048" s="435"/>
      <c r="GDE1048" s="435"/>
      <c r="GDF1048" s="435"/>
      <c r="GDG1048" s="435"/>
      <c r="GDH1048" s="435"/>
      <c r="GDI1048" s="435"/>
      <c r="GDJ1048" s="435"/>
      <c r="GDK1048" s="435"/>
      <c r="GDL1048" s="435"/>
      <c r="GDM1048" s="435"/>
      <c r="GDN1048" s="435"/>
      <c r="GDO1048" s="435"/>
      <c r="GDP1048" s="435"/>
      <c r="GDQ1048" s="435"/>
      <c r="GDR1048" s="435"/>
      <c r="GDS1048" s="435"/>
      <c r="GDT1048" s="435"/>
      <c r="GDU1048" s="435"/>
      <c r="GDV1048" s="435"/>
      <c r="GDW1048" s="435"/>
      <c r="GDX1048" s="435"/>
      <c r="GDY1048" s="435"/>
      <c r="GDZ1048" s="435"/>
      <c r="GEA1048" s="435"/>
      <c r="GEB1048" s="435"/>
      <c r="GEC1048" s="435"/>
      <c r="GED1048" s="435"/>
      <c r="GEE1048" s="435"/>
      <c r="GEF1048" s="435"/>
      <c r="GEG1048" s="435"/>
      <c r="GEH1048" s="435"/>
      <c r="GEI1048" s="435"/>
      <c r="GEJ1048" s="435"/>
      <c r="GEK1048" s="435"/>
      <c r="GEL1048" s="435"/>
      <c r="GEM1048" s="435"/>
      <c r="GEN1048" s="435"/>
      <c r="GEO1048" s="435"/>
      <c r="GEP1048" s="435"/>
      <c r="GEQ1048" s="435"/>
      <c r="GER1048" s="435"/>
      <c r="GES1048" s="435"/>
      <c r="GET1048" s="435"/>
      <c r="GEU1048" s="435"/>
      <c r="GEV1048" s="435"/>
      <c r="GEW1048" s="435"/>
      <c r="GEX1048" s="435"/>
      <c r="GEY1048" s="435"/>
      <c r="GEZ1048" s="435"/>
      <c r="GFA1048" s="435"/>
      <c r="GFB1048" s="435"/>
      <c r="GFC1048" s="435"/>
      <c r="GFD1048" s="435"/>
      <c r="GFE1048" s="435"/>
      <c r="GFF1048" s="435"/>
      <c r="GFG1048" s="435"/>
      <c r="GFH1048" s="435"/>
      <c r="GFI1048" s="435"/>
      <c r="GFJ1048" s="435"/>
      <c r="GFK1048" s="435"/>
      <c r="GFL1048" s="435"/>
      <c r="GFM1048" s="435"/>
      <c r="GFN1048" s="435"/>
      <c r="GFO1048" s="435"/>
      <c r="GFP1048" s="435"/>
      <c r="GFQ1048" s="435"/>
      <c r="GFR1048" s="435"/>
      <c r="GFS1048" s="435"/>
      <c r="GFT1048" s="435"/>
      <c r="GFU1048" s="435"/>
      <c r="GFV1048" s="435"/>
      <c r="GFW1048" s="435"/>
      <c r="GFX1048" s="435"/>
      <c r="GFY1048" s="435"/>
      <c r="GFZ1048" s="435"/>
      <c r="GGA1048" s="435"/>
      <c r="GGB1048" s="435"/>
      <c r="GGC1048" s="435"/>
      <c r="GGD1048" s="435"/>
      <c r="GGE1048" s="435"/>
      <c r="GGF1048" s="435"/>
      <c r="GGG1048" s="435"/>
      <c r="GGH1048" s="435"/>
      <c r="GGI1048" s="435"/>
      <c r="GGJ1048" s="435"/>
      <c r="GGK1048" s="435"/>
      <c r="GGL1048" s="435"/>
      <c r="GGM1048" s="435"/>
      <c r="GGN1048" s="435"/>
      <c r="GGO1048" s="435"/>
      <c r="GGP1048" s="435"/>
      <c r="GGQ1048" s="435"/>
      <c r="GGR1048" s="435"/>
      <c r="GGS1048" s="435"/>
      <c r="GGT1048" s="435"/>
      <c r="GGU1048" s="435"/>
      <c r="GGV1048" s="435"/>
      <c r="GGW1048" s="435"/>
      <c r="GGX1048" s="435"/>
      <c r="GGY1048" s="435"/>
      <c r="GGZ1048" s="435"/>
      <c r="GHA1048" s="435"/>
      <c r="GHB1048" s="435"/>
      <c r="GHC1048" s="435"/>
      <c r="GHD1048" s="435"/>
      <c r="GHE1048" s="435"/>
      <c r="GHF1048" s="435"/>
      <c r="GHG1048" s="435"/>
      <c r="GHH1048" s="435"/>
      <c r="GHI1048" s="435"/>
      <c r="GHJ1048" s="435"/>
      <c r="GHK1048" s="435"/>
      <c r="GHL1048" s="435"/>
      <c r="GHM1048" s="435"/>
      <c r="GHN1048" s="435"/>
      <c r="GHO1048" s="435"/>
      <c r="GHP1048" s="435"/>
      <c r="GHQ1048" s="435"/>
      <c r="GHR1048" s="435"/>
      <c r="GHS1048" s="435"/>
      <c r="GHT1048" s="435"/>
      <c r="GHU1048" s="435"/>
      <c r="GHV1048" s="435"/>
      <c r="GHW1048" s="435"/>
      <c r="GHX1048" s="435"/>
      <c r="GHY1048" s="435"/>
      <c r="GHZ1048" s="435"/>
      <c r="GIA1048" s="435"/>
      <c r="GIB1048" s="435"/>
      <c r="GIC1048" s="435"/>
      <c r="GID1048" s="435"/>
      <c r="GIE1048" s="435"/>
      <c r="GIF1048" s="435"/>
      <c r="GIG1048" s="435"/>
      <c r="GIH1048" s="435"/>
      <c r="GII1048" s="435"/>
      <c r="GIJ1048" s="435"/>
      <c r="GIK1048" s="435"/>
      <c r="GIL1048" s="435"/>
      <c r="GIM1048" s="435"/>
      <c r="GIN1048" s="435"/>
      <c r="GIO1048" s="435"/>
      <c r="GIP1048" s="435"/>
      <c r="GIQ1048" s="435"/>
      <c r="GIR1048" s="435"/>
      <c r="GIS1048" s="435"/>
      <c r="GIT1048" s="435"/>
      <c r="GIU1048" s="435"/>
      <c r="GIV1048" s="435"/>
      <c r="GIW1048" s="435"/>
      <c r="GIX1048" s="435"/>
      <c r="GIY1048" s="435"/>
      <c r="GIZ1048" s="435"/>
      <c r="GJA1048" s="435"/>
      <c r="GJB1048" s="435"/>
      <c r="GJC1048" s="435"/>
      <c r="GJD1048" s="435"/>
      <c r="GJE1048" s="435"/>
      <c r="GJF1048" s="435"/>
      <c r="GJG1048" s="435"/>
      <c r="GJH1048" s="435"/>
      <c r="GJI1048" s="435"/>
      <c r="GJJ1048" s="435"/>
      <c r="GJK1048" s="435"/>
      <c r="GJL1048" s="435"/>
      <c r="GJM1048" s="435"/>
      <c r="GJN1048" s="435"/>
      <c r="GJO1048" s="435"/>
      <c r="GJP1048" s="435"/>
      <c r="GJQ1048" s="435"/>
      <c r="GJR1048" s="435"/>
      <c r="GJS1048" s="435"/>
      <c r="GJT1048" s="435"/>
      <c r="GJU1048" s="435"/>
      <c r="GJV1048" s="435"/>
      <c r="GJW1048" s="435"/>
      <c r="GJX1048" s="435"/>
      <c r="GJY1048" s="435"/>
      <c r="GJZ1048" s="435"/>
      <c r="GKA1048" s="435"/>
      <c r="GKB1048" s="435"/>
      <c r="GKC1048" s="435"/>
      <c r="GKD1048" s="435"/>
      <c r="GKE1048" s="435"/>
      <c r="GKF1048" s="435"/>
      <c r="GKG1048" s="435"/>
      <c r="GKH1048" s="435"/>
      <c r="GKI1048" s="435"/>
      <c r="GKJ1048" s="435"/>
      <c r="GKK1048" s="435"/>
      <c r="GKL1048" s="435"/>
      <c r="GKM1048" s="435"/>
      <c r="GKN1048" s="435"/>
      <c r="GKO1048" s="435"/>
      <c r="GKP1048" s="435"/>
      <c r="GKQ1048" s="435"/>
      <c r="GKR1048" s="435"/>
      <c r="GKS1048" s="435"/>
      <c r="GKT1048" s="435"/>
      <c r="GKU1048" s="435"/>
      <c r="GKV1048" s="435"/>
      <c r="GKW1048" s="435"/>
      <c r="GKX1048" s="435"/>
      <c r="GKY1048" s="435"/>
      <c r="GKZ1048" s="435"/>
      <c r="GLA1048" s="435"/>
      <c r="GLB1048" s="435"/>
      <c r="GLC1048" s="435"/>
      <c r="GLD1048" s="435"/>
      <c r="GLE1048" s="435"/>
      <c r="GLF1048" s="435"/>
      <c r="GLG1048" s="435"/>
      <c r="GLH1048" s="435"/>
      <c r="GLI1048" s="435"/>
      <c r="GLJ1048" s="435"/>
      <c r="GLK1048" s="435"/>
      <c r="GLL1048" s="435"/>
      <c r="GLM1048" s="435"/>
      <c r="GLN1048" s="435"/>
      <c r="GLO1048" s="435"/>
      <c r="GLP1048" s="435"/>
      <c r="GLQ1048" s="435"/>
      <c r="GLR1048" s="435"/>
      <c r="GLS1048" s="435"/>
      <c r="GLT1048" s="435"/>
      <c r="GLU1048" s="435"/>
      <c r="GLV1048" s="435"/>
      <c r="GLW1048" s="435"/>
      <c r="GLX1048" s="435"/>
      <c r="GLY1048" s="435"/>
      <c r="GLZ1048" s="435"/>
      <c r="GMA1048" s="435"/>
      <c r="GMB1048" s="435"/>
      <c r="GMC1048" s="435"/>
      <c r="GMD1048" s="435"/>
      <c r="GME1048" s="435"/>
      <c r="GMF1048" s="435"/>
      <c r="GMG1048" s="435"/>
      <c r="GMH1048" s="435"/>
      <c r="GMI1048" s="435"/>
      <c r="GMJ1048" s="435"/>
      <c r="GMK1048" s="435"/>
      <c r="GML1048" s="435"/>
      <c r="GMM1048" s="435"/>
      <c r="GMN1048" s="435"/>
      <c r="GMO1048" s="435"/>
      <c r="GMP1048" s="435"/>
      <c r="GMQ1048" s="435"/>
      <c r="GMR1048" s="435"/>
      <c r="GMS1048" s="435"/>
      <c r="GMT1048" s="435"/>
      <c r="GMU1048" s="435"/>
      <c r="GMV1048" s="435"/>
      <c r="GMW1048" s="435"/>
      <c r="GMX1048" s="435"/>
      <c r="GMY1048" s="435"/>
      <c r="GMZ1048" s="435"/>
      <c r="GNA1048" s="435"/>
      <c r="GNB1048" s="435"/>
      <c r="GNC1048" s="435"/>
      <c r="GND1048" s="435"/>
      <c r="GNE1048" s="435"/>
      <c r="GNF1048" s="435"/>
      <c r="GNG1048" s="435"/>
      <c r="GNH1048" s="435"/>
      <c r="GNI1048" s="435"/>
      <c r="GNJ1048" s="435"/>
      <c r="GNK1048" s="435"/>
      <c r="GNL1048" s="435"/>
      <c r="GNM1048" s="435"/>
      <c r="GNN1048" s="435"/>
      <c r="GNO1048" s="435"/>
      <c r="GNP1048" s="435"/>
      <c r="GNQ1048" s="435"/>
      <c r="GNR1048" s="435"/>
      <c r="GNS1048" s="435"/>
      <c r="GNT1048" s="435"/>
      <c r="GNU1048" s="435"/>
      <c r="GNV1048" s="435"/>
      <c r="GNW1048" s="435"/>
      <c r="GNX1048" s="435"/>
      <c r="GNY1048" s="435"/>
      <c r="GNZ1048" s="435"/>
      <c r="GOA1048" s="435"/>
      <c r="GOB1048" s="435"/>
      <c r="GOC1048" s="435"/>
      <c r="GOD1048" s="435"/>
      <c r="GOE1048" s="435"/>
      <c r="GOF1048" s="435"/>
      <c r="GOG1048" s="435"/>
      <c r="GOH1048" s="435"/>
      <c r="GOI1048" s="435"/>
      <c r="GOJ1048" s="435"/>
      <c r="GOK1048" s="435"/>
      <c r="GOL1048" s="435"/>
      <c r="GOM1048" s="435"/>
      <c r="GON1048" s="435"/>
      <c r="GOO1048" s="435"/>
      <c r="GOP1048" s="435"/>
      <c r="GOQ1048" s="435"/>
      <c r="GOR1048" s="435"/>
      <c r="GOS1048" s="435"/>
      <c r="GOT1048" s="435"/>
      <c r="GOU1048" s="435"/>
      <c r="GOV1048" s="435"/>
      <c r="GOW1048" s="435"/>
      <c r="GOX1048" s="435"/>
      <c r="GOY1048" s="435"/>
      <c r="GOZ1048" s="435"/>
      <c r="GPA1048" s="435"/>
      <c r="GPB1048" s="435"/>
      <c r="GPC1048" s="435"/>
      <c r="GPD1048" s="435"/>
      <c r="GPE1048" s="435"/>
      <c r="GPF1048" s="435"/>
      <c r="GPG1048" s="435"/>
      <c r="GPH1048" s="435"/>
      <c r="GPI1048" s="435"/>
      <c r="GPJ1048" s="435"/>
      <c r="GPK1048" s="435"/>
      <c r="GPL1048" s="435"/>
      <c r="GPM1048" s="435"/>
      <c r="GPN1048" s="435"/>
      <c r="GPO1048" s="435"/>
      <c r="GPP1048" s="435"/>
      <c r="GPQ1048" s="435"/>
      <c r="GPR1048" s="435"/>
      <c r="GPS1048" s="435"/>
      <c r="GPT1048" s="435"/>
      <c r="GPU1048" s="435"/>
      <c r="GPV1048" s="435"/>
      <c r="GPW1048" s="435"/>
      <c r="GPX1048" s="435"/>
      <c r="GPY1048" s="435"/>
      <c r="GPZ1048" s="435"/>
      <c r="GQA1048" s="435"/>
      <c r="GQB1048" s="435"/>
      <c r="GQC1048" s="435"/>
      <c r="GQD1048" s="435"/>
      <c r="GQE1048" s="435"/>
      <c r="GQF1048" s="435"/>
      <c r="GQG1048" s="435"/>
      <c r="GQH1048" s="435"/>
      <c r="GQI1048" s="435"/>
      <c r="GQJ1048" s="435"/>
      <c r="GQK1048" s="435"/>
      <c r="GQL1048" s="435"/>
      <c r="GQM1048" s="435"/>
      <c r="GQN1048" s="435"/>
      <c r="GQO1048" s="435"/>
      <c r="GQP1048" s="435"/>
      <c r="GQQ1048" s="435"/>
      <c r="GQR1048" s="435"/>
      <c r="GQS1048" s="435"/>
      <c r="GQT1048" s="435"/>
      <c r="GQU1048" s="435"/>
      <c r="GQV1048" s="435"/>
      <c r="GQW1048" s="435"/>
      <c r="GQX1048" s="435"/>
      <c r="GQY1048" s="435"/>
      <c r="GQZ1048" s="435"/>
      <c r="GRA1048" s="435"/>
      <c r="GRB1048" s="435"/>
      <c r="GRC1048" s="435"/>
      <c r="GRD1048" s="435"/>
      <c r="GRE1048" s="435"/>
      <c r="GRF1048" s="435"/>
      <c r="GRG1048" s="435"/>
      <c r="GRH1048" s="435"/>
      <c r="GRI1048" s="435"/>
      <c r="GRJ1048" s="435"/>
      <c r="GRK1048" s="435"/>
      <c r="GRL1048" s="435"/>
      <c r="GRM1048" s="435"/>
      <c r="GRN1048" s="435"/>
      <c r="GRO1048" s="435"/>
      <c r="GRP1048" s="435"/>
      <c r="GRQ1048" s="435"/>
      <c r="GRR1048" s="435"/>
      <c r="GRS1048" s="435"/>
      <c r="GRT1048" s="435"/>
      <c r="GRU1048" s="435"/>
      <c r="GRV1048" s="435"/>
      <c r="GRW1048" s="435"/>
      <c r="GRX1048" s="435"/>
      <c r="GRY1048" s="435"/>
      <c r="GRZ1048" s="435"/>
      <c r="GSA1048" s="435"/>
      <c r="GSB1048" s="435"/>
      <c r="GSC1048" s="435"/>
      <c r="GSD1048" s="435"/>
      <c r="GSE1048" s="435"/>
      <c r="GSF1048" s="435"/>
      <c r="GSG1048" s="435"/>
      <c r="GSH1048" s="435"/>
      <c r="GSI1048" s="435"/>
      <c r="GSJ1048" s="435"/>
      <c r="GSK1048" s="435"/>
      <c r="GSL1048" s="435"/>
      <c r="GSM1048" s="435"/>
      <c r="GSN1048" s="435"/>
      <c r="GSO1048" s="435"/>
      <c r="GSP1048" s="435"/>
      <c r="GSQ1048" s="435"/>
      <c r="GSR1048" s="435"/>
      <c r="GSS1048" s="435"/>
      <c r="GST1048" s="435"/>
      <c r="GSU1048" s="435"/>
      <c r="GSV1048" s="435"/>
      <c r="GSW1048" s="435"/>
      <c r="GSX1048" s="435"/>
      <c r="GSY1048" s="435"/>
      <c r="GSZ1048" s="435"/>
      <c r="GTA1048" s="435"/>
      <c r="GTB1048" s="435"/>
      <c r="GTC1048" s="435"/>
      <c r="GTD1048" s="435"/>
      <c r="GTE1048" s="435"/>
      <c r="GTF1048" s="435"/>
      <c r="GTG1048" s="435"/>
      <c r="GTH1048" s="435"/>
      <c r="GTI1048" s="435"/>
      <c r="GTJ1048" s="435"/>
      <c r="GTK1048" s="435"/>
      <c r="GTL1048" s="435"/>
      <c r="GTM1048" s="435"/>
      <c r="GTN1048" s="435"/>
      <c r="GTO1048" s="435"/>
      <c r="GTP1048" s="435"/>
      <c r="GTQ1048" s="435"/>
      <c r="GTR1048" s="435"/>
      <c r="GTS1048" s="435"/>
      <c r="GTT1048" s="435"/>
      <c r="GTU1048" s="435"/>
      <c r="GTV1048" s="435"/>
      <c r="GTW1048" s="435"/>
      <c r="GTX1048" s="435"/>
      <c r="GTY1048" s="435"/>
      <c r="GTZ1048" s="435"/>
      <c r="GUA1048" s="435"/>
      <c r="GUB1048" s="435"/>
      <c r="GUC1048" s="435"/>
      <c r="GUD1048" s="435"/>
      <c r="GUE1048" s="435"/>
      <c r="GUF1048" s="435"/>
      <c r="GUG1048" s="435"/>
      <c r="GUH1048" s="435"/>
      <c r="GUI1048" s="435"/>
      <c r="GUJ1048" s="435"/>
      <c r="GUK1048" s="435"/>
      <c r="GUL1048" s="435"/>
      <c r="GUM1048" s="435"/>
      <c r="GUN1048" s="435"/>
      <c r="GUO1048" s="435"/>
      <c r="GUP1048" s="435"/>
      <c r="GUQ1048" s="435"/>
      <c r="GUR1048" s="435"/>
      <c r="GUS1048" s="435"/>
      <c r="GUT1048" s="435"/>
      <c r="GUU1048" s="435"/>
      <c r="GUV1048" s="435"/>
      <c r="GUW1048" s="435"/>
      <c r="GUX1048" s="435"/>
      <c r="GUY1048" s="435"/>
      <c r="GUZ1048" s="435"/>
      <c r="GVA1048" s="435"/>
      <c r="GVB1048" s="435"/>
      <c r="GVC1048" s="435"/>
      <c r="GVD1048" s="435"/>
      <c r="GVE1048" s="435"/>
      <c r="GVF1048" s="435"/>
      <c r="GVG1048" s="435"/>
      <c r="GVH1048" s="435"/>
      <c r="GVI1048" s="435"/>
      <c r="GVJ1048" s="435"/>
      <c r="GVK1048" s="435"/>
      <c r="GVL1048" s="435"/>
      <c r="GVM1048" s="435"/>
      <c r="GVN1048" s="435"/>
      <c r="GVO1048" s="435"/>
      <c r="GVP1048" s="435"/>
      <c r="GVQ1048" s="435"/>
      <c r="GVR1048" s="435"/>
      <c r="GVS1048" s="435"/>
      <c r="GVT1048" s="435"/>
      <c r="GVU1048" s="435"/>
      <c r="GVV1048" s="435"/>
      <c r="GVW1048" s="435"/>
      <c r="GVX1048" s="435"/>
      <c r="GVY1048" s="435"/>
      <c r="GVZ1048" s="435"/>
      <c r="GWA1048" s="435"/>
      <c r="GWB1048" s="435"/>
      <c r="GWC1048" s="435"/>
      <c r="GWD1048" s="435"/>
      <c r="GWE1048" s="435"/>
      <c r="GWF1048" s="435"/>
      <c r="GWG1048" s="435"/>
      <c r="GWH1048" s="435"/>
      <c r="GWI1048" s="435"/>
      <c r="GWJ1048" s="435"/>
      <c r="GWK1048" s="435"/>
      <c r="GWL1048" s="435"/>
      <c r="GWM1048" s="435"/>
      <c r="GWN1048" s="435"/>
      <c r="GWO1048" s="435"/>
      <c r="GWP1048" s="435"/>
      <c r="GWQ1048" s="435"/>
      <c r="GWR1048" s="435"/>
      <c r="GWS1048" s="435"/>
      <c r="GWT1048" s="435"/>
      <c r="GWU1048" s="435"/>
      <c r="GWV1048" s="435"/>
      <c r="GWW1048" s="435"/>
      <c r="GWX1048" s="435"/>
      <c r="GWY1048" s="435"/>
      <c r="GWZ1048" s="435"/>
      <c r="GXA1048" s="435"/>
      <c r="GXB1048" s="435"/>
      <c r="GXC1048" s="435"/>
      <c r="GXD1048" s="435"/>
      <c r="GXE1048" s="435"/>
      <c r="GXF1048" s="435"/>
      <c r="GXG1048" s="435"/>
      <c r="GXH1048" s="435"/>
      <c r="GXI1048" s="435"/>
      <c r="GXJ1048" s="435"/>
      <c r="GXK1048" s="435"/>
      <c r="GXL1048" s="435"/>
      <c r="GXM1048" s="435"/>
      <c r="GXN1048" s="435"/>
      <c r="GXO1048" s="435"/>
      <c r="GXP1048" s="435"/>
      <c r="GXQ1048" s="435"/>
      <c r="GXR1048" s="435"/>
      <c r="GXS1048" s="435"/>
      <c r="GXT1048" s="435"/>
      <c r="GXU1048" s="435"/>
      <c r="GXV1048" s="435"/>
      <c r="GXW1048" s="435"/>
      <c r="GXX1048" s="435"/>
      <c r="GXY1048" s="435"/>
      <c r="GXZ1048" s="435"/>
      <c r="GYA1048" s="435"/>
      <c r="GYB1048" s="435"/>
      <c r="GYC1048" s="435"/>
      <c r="GYD1048" s="435"/>
      <c r="GYE1048" s="435"/>
      <c r="GYF1048" s="435"/>
      <c r="GYG1048" s="435"/>
      <c r="GYH1048" s="435"/>
      <c r="GYI1048" s="435"/>
      <c r="GYJ1048" s="435"/>
      <c r="GYK1048" s="435"/>
      <c r="GYL1048" s="435"/>
      <c r="GYM1048" s="435"/>
      <c r="GYN1048" s="435"/>
      <c r="GYO1048" s="435"/>
      <c r="GYP1048" s="435"/>
      <c r="GYQ1048" s="435"/>
      <c r="GYR1048" s="435"/>
      <c r="GYS1048" s="435"/>
      <c r="GYT1048" s="435"/>
      <c r="GYU1048" s="435"/>
      <c r="GYV1048" s="435"/>
      <c r="GYW1048" s="435"/>
      <c r="GYX1048" s="435"/>
      <c r="GYY1048" s="435"/>
      <c r="GYZ1048" s="435"/>
      <c r="GZA1048" s="435"/>
      <c r="GZB1048" s="435"/>
      <c r="GZC1048" s="435"/>
      <c r="GZD1048" s="435"/>
      <c r="GZE1048" s="435"/>
      <c r="GZF1048" s="435"/>
      <c r="GZG1048" s="435"/>
      <c r="GZH1048" s="435"/>
      <c r="GZI1048" s="435"/>
      <c r="GZJ1048" s="435"/>
      <c r="GZK1048" s="435"/>
      <c r="GZL1048" s="435"/>
      <c r="GZM1048" s="435"/>
      <c r="GZN1048" s="435"/>
      <c r="GZO1048" s="435"/>
      <c r="GZP1048" s="435"/>
      <c r="GZQ1048" s="435"/>
      <c r="GZR1048" s="435"/>
      <c r="GZS1048" s="435"/>
      <c r="GZT1048" s="435"/>
      <c r="GZU1048" s="435"/>
      <c r="GZV1048" s="435"/>
      <c r="GZW1048" s="435"/>
      <c r="GZX1048" s="435"/>
      <c r="GZY1048" s="435"/>
      <c r="GZZ1048" s="435"/>
      <c r="HAA1048" s="435"/>
      <c r="HAB1048" s="435"/>
      <c r="HAC1048" s="435"/>
      <c r="HAD1048" s="435"/>
      <c r="HAE1048" s="435"/>
      <c r="HAF1048" s="435"/>
      <c r="HAG1048" s="435"/>
      <c r="HAH1048" s="435"/>
      <c r="HAI1048" s="435"/>
      <c r="HAJ1048" s="435"/>
      <c r="HAK1048" s="435"/>
      <c r="HAL1048" s="435"/>
      <c r="HAM1048" s="435"/>
      <c r="HAN1048" s="435"/>
      <c r="HAO1048" s="435"/>
      <c r="HAP1048" s="435"/>
      <c r="HAQ1048" s="435"/>
      <c r="HAR1048" s="435"/>
      <c r="HAS1048" s="435"/>
      <c r="HAT1048" s="435"/>
      <c r="HAU1048" s="435"/>
      <c r="HAV1048" s="435"/>
      <c r="HAW1048" s="435"/>
      <c r="HAX1048" s="435"/>
      <c r="HAY1048" s="435"/>
      <c r="HAZ1048" s="435"/>
      <c r="HBA1048" s="435"/>
      <c r="HBB1048" s="435"/>
      <c r="HBC1048" s="435"/>
      <c r="HBD1048" s="435"/>
      <c r="HBE1048" s="435"/>
      <c r="HBF1048" s="435"/>
      <c r="HBG1048" s="435"/>
      <c r="HBH1048" s="435"/>
      <c r="HBI1048" s="435"/>
      <c r="HBJ1048" s="435"/>
      <c r="HBK1048" s="435"/>
      <c r="HBL1048" s="435"/>
      <c r="HBM1048" s="435"/>
      <c r="HBN1048" s="435"/>
      <c r="HBO1048" s="435"/>
      <c r="HBP1048" s="435"/>
      <c r="HBQ1048" s="435"/>
      <c r="HBR1048" s="435"/>
      <c r="HBS1048" s="435"/>
      <c r="HBT1048" s="435"/>
      <c r="HBU1048" s="435"/>
      <c r="HBV1048" s="435"/>
      <c r="HBW1048" s="435"/>
      <c r="HBX1048" s="435"/>
      <c r="HBY1048" s="435"/>
      <c r="HBZ1048" s="435"/>
      <c r="HCA1048" s="435"/>
      <c r="HCB1048" s="435"/>
      <c r="HCC1048" s="435"/>
      <c r="HCD1048" s="435"/>
      <c r="HCE1048" s="435"/>
      <c r="HCF1048" s="435"/>
      <c r="HCG1048" s="435"/>
      <c r="HCH1048" s="435"/>
      <c r="HCI1048" s="435"/>
      <c r="HCJ1048" s="435"/>
      <c r="HCK1048" s="435"/>
      <c r="HCL1048" s="435"/>
      <c r="HCM1048" s="435"/>
      <c r="HCN1048" s="435"/>
      <c r="HCO1048" s="435"/>
      <c r="HCP1048" s="435"/>
      <c r="HCQ1048" s="435"/>
      <c r="HCR1048" s="435"/>
      <c r="HCS1048" s="435"/>
      <c r="HCT1048" s="435"/>
      <c r="HCU1048" s="435"/>
      <c r="HCV1048" s="435"/>
      <c r="HCW1048" s="435"/>
      <c r="HCX1048" s="435"/>
      <c r="HCY1048" s="435"/>
      <c r="HCZ1048" s="435"/>
      <c r="HDA1048" s="435"/>
      <c r="HDB1048" s="435"/>
      <c r="HDC1048" s="435"/>
      <c r="HDD1048" s="435"/>
      <c r="HDE1048" s="435"/>
      <c r="HDF1048" s="435"/>
      <c r="HDG1048" s="435"/>
      <c r="HDH1048" s="435"/>
      <c r="HDI1048" s="435"/>
      <c r="HDJ1048" s="435"/>
      <c r="HDK1048" s="435"/>
      <c r="HDL1048" s="435"/>
      <c r="HDM1048" s="435"/>
      <c r="HDN1048" s="435"/>
      <c r="HDO1048" s="435"/>
      <c r="HDP1048" s="435"/>
      <c r="HDQ1048" s="435"/>
      <c r="HDR1048" s="435"/>
      <c r="HDS1048" s="435"/>
      <c r="HDT1048" s="435"/>
      <c r="HDU1048" s="435"/>
      <c r="HDV1048" s="435"/>
      <c r="HDW1048" s="435"/>
      <c r="HDX1048" s="435"/>
      <c r="HDY1048" s="435"/>
      <c r="HDZ1048" s="435"/>
      <c r="HEA1048" s="435"/>
      <c r="HEB1048" s="435"/>
      <c r="HEC1048" s="435"/>
      <c r="HED1048" s="435"/>
      <c r="HEE1048" s="435"/>
      <c r="HEF1048" s="435"/>
      <c r="HEG1048" s="435"/>
      <c r="HEH1048" s="435"/>
      <c r="HEI1048" s="435"/>
      <c r="HEJ1048" s="435"/>
      <c r="HEK1048" s="435"/>
      <c r="HEL1048" s="435"/>
      <c r="HEM1048" s="435"/>
      <c r="HEN1048" s="435"/>
      <c r="HEO1048" s="435"/>
      <c r="HEP1048" s="435"/>
      <c r="HEQ1048" s="435"/>
      <c r="HER1048" s="435"/>
      <c r="HES1048" s="435"/>
      <c r="HET1048" s="435"/>
      <c r="HEU1048" s="435"/>
      <c r="HEV1048" s="435"/>
      <c r="HEW1048" s="435"/>
      <c r="HEX1048" s="435"/>
      <c r="HEY1048" s="435"/>
      <c r="HEZ1048" s="435"/>
      <c r="HFA1048" s="435"/>
      <c r="HFB1048" s="435"/>
      <c r="HFC1048" s="435"/>
      <c r="HFD1048" s="435"/>
      <c r="HFE1048" s="435"/>
      <c r="HFF1048" s="435"/>
      <c r="HFG1048" s="435"/>
      <c r="HFH1048" s="435"/>
      <c r="HFI1048" s="435"/>
      <c r="HFJ1048" s="435"/>
      <c r="HFK1048" s="435"/>
      <c r="HFL1048" s="435"/>
      <c r="HFM1048" s="435"/>
      <c r="HFN1048" s="435"/>
      <c r="HFO1048" s="435"/>
      <c r="HFP1048" s="435"/>
      <c r="HFQ1048" s="435"/>
      <c r="HFR1048" s="435"/>
      <c r="HFS1048" s="435"/>
      <c r="HFT1048" s="435"/>
      <c r="HFU1048" s="435"/>
      <c r="HFV1048" s="435"/>
      <c r="HFW1048" s="435"/>
      <c r="HFX1048" s="435"/>
      <c r="HFY1048" s="435"/>
      <c r="HFZ1048" s="435"/>
      <c r="HGA1048" s="435"/>
      <c r="HGB1048" s="435"/>
      <c r="HGC1048" s="435"/>
      <c r="HGD1048" s="435"/>
      <c r="HGE1048" s="435"/>
      <c r="HGF1048" s="435"/>
      <c r="HGG1048" s="435"/>
      <c r="HGH1048" s="435"/>
      <c r="HGI1048" s="435"/>
      <c r="HGJ1048" s="435"/>
      <c r="HGK1048" s="435"/>
      <c r="HGL1048" s="435"/>
      <c r="HGM1048" s="435"/>
      <c r="HGN1048" s="435"/>
      <c r="HGO1048" s="435"/>
      <c r="HGP1048" s="435"/>
      <c r="HGQ1048" s="435"/>
      <c r="HGR1048" s="435"/>
      <c r="HGS1048" s="435"/>
      <c r="HGT1048" s="435"/>
      <c r="HGU1048" s="435"/>
      <c r="HGV1048" s="435"/>
      <c r="HGW1048" s="435"/>
      <c r="HGX1048" s="435"/>
      <c r="HGY1048" s="435"/>
      <c r="HGZ1048" s="435"/>
      <c r="HHA1048" s="435"/>
      <c r="HHB1048" s="435"/>
      <c r="HHC1048" s="435"/>
      <c r="HHD1048" s="435"/>
      <c r="HHE1048" s="435"/>
      <c r="HHF1048" s="435"/>
      <c r="HHG1048" s="435"/>
      <c r="HHH1048" s="435"/>
      <c r="HHI1048" s="435"/>
      <c r="HHJ1048" s="435"/>
      <c r="HHK1048" s="435"/>
      <c r="HHL1048" s="435"/>
      <c r="HHM1048" s="435"/>
      <c r="HHN1048" s="435"/>
      <c r="HHO1048" s="435"/>
      <c r="HHP1048" s="435"/>
      <c r="HHQ1048" s="435"/>
      <c r="HHR1048" s="435"/>
      <c r="HHS1048" s="435"/>
      <c r="HHT1048" s="435"/>
      <c r="HHU1048" s="435"/>
      <c r="HHV1048" s="435"/>
      <c r="HHW1048" s="435"/>
      <c r="HHX1048" s="435"/>
      <c r="HHY1048" s="435"/>
      <c r="HHZ1048" s="435"/>
      <c r="HIA1048" s="435"/>
      <c r="HIB1048" s="435"/>
      <c r="HIC1048" s="435"/>
      <c r="HID1048" s="435"/>
      <c r="HIE1048" s="435"/>
      <c r="HIF1048" s="435"/>
      <c r="HIG1048" s="435"/>
      <c r="HIH1048" s="435"/>
      <c r="HII1048" s="435"/>
      <c r="HIJ1048" s="435"/>
      <c r="HIK1048" s="435"/>
      <c r="HIL1048" s="435"/>
      <c r="HIM1048" s="435"/>
      <c r="HIN1048" s="435"/>
      <c r="HIO1048" s="435"/>
      <c r="HIP1048" s="435"/>
      <c r="HIQ1048" s="435"/>
      <c r="HIR1048" s="435"/>
      <c r="HIS1048" s="435"/>
      <c r="HIT1048" s="435"/>
      <c r="HIU1048" s="435"/>
      <c r="HIV1048" s="435"/>
      <c r="HIW1048" s="435"/>
      <c r="HIX1048" s="435"/>
      <c r="HIY1048" s="435"/>
      <c r="HIZ1048" s="435"/>
      <c r="HJA1048" s="435"/>
      <c r="HJB1048" s="435"/>
      <c r="HJC1048" s="435"/>
      <c r="HJD1048" s="435"/>
      <c r="HJE1048" s="435"/>
      <c r="HJF1048" s="435"/>
      <c r="HJG1048" s="435"/>
      <c r="HJH1048" s="435"/>
      <c r="HJI1048" s="435"/>
      <c r="HJJ1048" s="435"/>
      <c r="HJK1048" s="435"/>
      <c r="HJL1048" s="435"/>
      <c r="HJM1048" s="435"/>
      <c r="HJN1048" s="435"/>
      <c r="HJO1048" s="435"/>
      <c r="HJP1048" s="435"/>
      <c r="HJQ1048" s="435"/>
      <c r="HJR1048" s="435"/>
      <c r="HJS1048" s="435"/>
      <c r="HJT1048" s="435"/>
      <c r="HJU1048" s="435"/>
      <c r="HJV1048" s="435"/>
      <c r="HJW1048" s="435"/>
      <c r="HJX1048" s="435"/>
      <c r="HJY1048" s="435"/>
      <c r="HJZ1048" s="435"/>
      <c r="HKA1048" s="435"/>
      <c r="HKB1048" s="435"/>
      <c r="HKC1048" s="435"/>
      <c r="HKD1048" s="435"/>
      <c r="HKE1048" s="435"/>
      <c r="HKF1048" s="435"/>
      <c r="HKG1048" s="435"/>
      <c r="HKH1048" s="435"/>
      <c r="HKI1048" s="435"/>
      <c r="HKJ1048" s="435"/>
      <c r="HKK1048" s="435"/>
      <c r="HKL1048" s="435"/>
      <c r="HKM1048" s="435"/>
      <c r="HKN1048" s="435"/>
      <c r="HKO1048" s="435"/>
      <c r="HKP1048" s="435"/>
      <c r="HKQ1048" s="435"/>
      <c r="HKR1048" s="435"/>
      <c r="HKS1048" s="435"/>
      <c r="HKT1048" s="435"/>
      <c r="HKU1048" s="435"/>
      <c r="HKV1048" s="435"/>
      <c r="HKW1048" s="435"/>
      <c r="HKX1048" s="435"/>
      <c r="HKY1048" s="435"/>
      <c r="HKZ1048" s="435"/>
      <c r="HLA1048" s="435"/>
      <c r="HLB1048" s="435"/>
      <c r="HLC1048" s="435"/>
      <c r="HLD1048" s="435"/>
      <c r="HLE1048" s="435"/>
      <c r="HLF1048" s="435"/>
      <c r="HLG1048" s="435"/>
      <c r="HLH1048" s="435"/>
      <c r="HLI1048" s="435"/>
      <c r="HLJ1048" s="435"/>
      <c r="HLK1048" s="435"/>
      <c r="HLL1048" s="435"/>
      <c r="HLM1048" s="435"/>
      <c r="HLN1048" s="435"/>
      <c r="HLO1048" s="435"/>
      <c r="HLP1048" s="435"/>
      <c r="HLQ1048" s="435"/>
      <c r="HLR1048" s="435"/>
      <c r="HLS1048" s="435"/>
      <c r="HLT1048" s="435"/>
      <c r="HLU1048" s="435"/>
      <c r="HLV1048" s="435"/>
      <c r="HLW1048" s="435"/>
      <c r="HLX1048" s="435"/>
      <c r="HLY1048" s="435"/>
      <c r="HLZ1048" s="435"/>
      <c r="HMA1048" s="435"/>
      <c r="HMB1048" s="435"/>
      <c r="HMC1048" s="435"/>
      <c r="HMD1048" s="435"/>
      <c r="HME1048" s="435"/>
      <c r="HMF1048" s="435"/>
      <c r="HMG1048" s="435"/>
      <c r="HMH1048" s="435"/>
      <c r="HMI1048" s="435"/>
      <c r="HMJ1048" s="435"/>
      <c r="HMK1048" s="435"/>
      <c r="HML1048" s="435"/>
      <c r="HMM1048" s="435"/>
      <c r="HMN1048" s="435"/>
      <c r="HMO1048" s="435"/>
      <c r="HMP1048" s="435"/>
      <c r="HMQ1048" s="435"/>
      <c r="HMR1048" s="435"/>
      <c r="HMS1048" s="435"/>
      <c r="HMT1048" s="435"/>
      <c r="HMU1048" s="435"/>
      <c r="HMV1048" s="435"/>
      <c r="HMW1048" s="435"/>
      <c r="HMX1048" s="435"/>
      <c r="HMY1048" s="435"/>
      <c r="HMZ1048" s="435"/>
      <c r="HNA1048" s="435"/>
      <c r="HNB1048" s="435"/>
      <c r="HNC1048" s="435"/>
      <c r="HND1048" s="435"/>
      <c r="HNE1048" s="435"/>
      <c r="HNF1048" s="435"/>
      <c r="HNG1048" s="435"/>
      <c r="HNH1048" s="435"/>
      <c r="HNI1048" s="435"/>
      <c r="HNJ1048" s="435"/>
      <c r="HNK1048" s="435"/>
      <c r="HNL1048" s="435"/>
      <c r="HNM1048" s="435"/>
      <c r="HNN1048" s="435"/>
      <c r="HNO1048" s="435"/>
      <c r="HNP1048" s="435"/>
      <c r="HNQ1048" s="435"/>
      <c r="HNR1048" s="435"/>
      <c r="HNS1048" s="435"/>
      <c r="HNT1048" s="435"/>
      <c r="HNU1048" s="435"/>
      <c r="HNV1048" s="435"/>
      <c r="HNW1048" s="435"/>
      <c r="HNX1048" s="435"/>
      <c r="HNY1048" s="435"/>
      <c r="HNZ1048" s="435"/>
      <c r="HOA1048" s="435"/>
      <c r="HOB1048" s="435"/>
      <c r="HOC1048" s="435"/>
      <c r="HOD1048" s="435"/>
      <c r="HOE1048" s="435"/>
      <c r="HOF1048" s="435"/>
      <c r="HOG1048" s="435"/>
      <c r="HOH1048" s="435"/>
      <c r="HOI1048" s="435"/>
      <c r="HOJ1048" s="435"/>
      <c r="HOK1048" s="435"/>
      <c r="HOL1048" s="435"/>
      <c r="HOM1048" s="435"/>
      <c r="HON1048" s="435"/>
      <c r="HOO1048" s="435"/>
      <c r="HOP1048" s="435"/>
      <c r="HOQ1048" s="435"/>
      <c r="HOR1048" s="435"/>
      <c r="HOS1048" s="435"/>
      <c r="HOT1048" s="435"/>
      <c r="HOU1048" s="435"/>
      <c r="HOV1048" s="435"/>
      <c r="HOW1048" s="435"/>
      <c r="HOX1048" s="435"/>
      <c r="HOY1048" s="435"/>
      <c r="HOZ1048" s="435"/>
      <c r="HPA1048" s="435"/>
      <c r="HPB1048" s="435"/>
      <c r="HPC1048" s="435"/>
      <c r="HPD1048" s="435"/>
      <c r="HPE1048" s="435"/>
      <c r="HPF1048" s="435"/>
      <c r="HPG1048" s="435"/>
      <c r="HPH1048" s="435"/>
      <c r="HPI1048" s="435"/>
      <c r="HPJ1048" s="435"/>
      <c r="HPK1048" s="435"/>
      <c r="HPL1048" s="435"/>
      <c r="HPM1048" s="435"/>
      <c r="HPN1048" s="435"/>
      <c r="HPO1048" s="435"/>
      <c r="HPP1048" s="435"/>
      <c r="HPQ1048" s="435"/>
      <c r="HPR1048" s="435"/>
      <c r="HPS1048" s="435"/>
      <c r="HPT1048" s="435"/>
      <c r="HPU1048" s="435"/>
      <c r="HPV1048" s="435"/>
      <c r="HPW1048" s="435"/>
      <c r="HPX1048" s="435"/>
      <c r="HPY1048" s="435"/>
      <c r="HPZ1048" s="435"/>
      <c r="HQA1048" s="435"/>
      <c r="HQB1048" s="435"/>
      <c r="HQC1048" s="435"/>
      <c r="HQD1048" s="435"/>
      <c r="HQE1048" s="435"/>
      <c r="HQF1048" s="435"/>
      <c r="HQG1048" s="435"/>
      <c r="HQH1048" s="435"/>
      <c r="HQI1048" s="435"/>
      <c r="HQJ1048" s="435"/>
      <c r="HQK1048" s="435"/>
      <c r="HQL1048" s="435"/>
      <c r="HQM1048" s="435"/>
      <c r="HQN1048" s="435"/>
      <c r="HQO1048" s="435"/>
      <c r="HQP1048" s="435"/>
      <c r="HQQ1048" s="435"/>
      <c r="HQR1048" s="435"/>
      <c r="HQS1048" s="435"/>
      <c r="HQT1048" s="435"/>
      <c r="HQU1048" s="435"/>
      <c r="HQV1048" s="435"/>
      <c r="HQW1048" s="435"/>
      <c r="HQX1048" s="435"/>
      <c r="HQY1048" s="435"/>
      <c r="HQZ1048" s="435"/>
      <c r="HRA1048" s="435"/>
      <c r="HRB1048" s="435"/>
      <c r="HRC1048" s="435"/>
      <c r="HRD1048" s="435"/>
      <c r="HRE1048" s="435"/>
      <c r="HRF1048" s="435"/>
      <c r="HRG1048" s="435"/>
      <c r="HRH1048" s="435"/>
      <c r="HRI1048" s="435"/>
      <c r="HRJ1048" s="435"/>
      <c r="HRK1048" s="435"/>
      <c r="HRL1048" s="435"/>
      <c r="HRM1048" s="435"/>
      <c r="HRN1048" s="435"/>
      <c r="HRO1048" s="435"/>
      <c r="HRP1048" s="435"/>
      <c r="HRQ1048" s="435"/>
      <c r="HRR1048" s="435"/>
      <c r="HRS1048" s="435"/>
      <c r="HRT1048" s="435"/>
      <c r="HRU1048" s="435"/>
      <c r="HRV1048" s="435"/>
      <c r="HRW1048" s="435"/>
      <c r="HRX1048" s="435"/>
      <c r="HRY1048" s="435"/>
      <c r="HRZ1048" s="435"/>
      <c r="HSA1048" s="435"/>
      <c r="HSB1048" s="435"/>
      <c r="HSC1048" s="435"/>
      <c r="HSD1048" s="435"/>
      <c r="HSE1048" s="435"/>
      <c r="HSF1048" s="435"/>
      <c r="HSG1048" s="435"/>
      <c r="HSH1048" s="435"/>
      <c r="HSI1048" s="435"/>
      <c r="HSJ1048" s="435"/>
      <c r="HSK1048" s="435"/>
      <c r="HSL1048" s="435"/>
      <c r="HSM1048" s="435"/>
      <c r="HSN1048" s="435"/>
      <c r="HSO1048" s="435"/>
      <c r="HSP1048" s="435"/>
      <c r="HSQ1048" s="435"/>
      <c r="HSR1048" s="435"/>
      <c r="HSS1048" s="435"/>
      <c r="HST1048" s="435"/>
      <c r="HSU1048" s="435"/>
      <c r="HSV1048" s="435"/>
      <c r="HSW1048" s="435"/>
      <c r="HSX1048" s="435"/>
      <c r="HSY1048" s="435"/>
      <c r="HSZ1048" s="435"/>
      <c r="HTA1048" s="435"/>
      <c r="HTB1048" s="435"/>
      <c r="HTC1048" s="435"/>
      <c r="HTD1048" s="435"/>
      <c r="HTE1048" s="435"/>
      <c r="HTF1048" s="435"/>
      <c r="HTG1048" s="435"/>
      <c r="HTH1048" s="435"/>
      <c r="HTI1048" s="435"/>
      <c r="HTJ1048" s="435"/>
      <c r="HTK1048" s="435"/>
      <c r="HTL1048" s="435"/>
      <c r="HTM1048" s="435"/>
      <c r="HTN1048" s="435"/>
      <c r="HTO1048" s="435"/>
      <c r="HTP1048" s="435"/>
      <c r="HTQ1048" s="435"/>
      <c r="HTR1048" s="435"/>
      <c r="HTS1048" s="435"/>
      <c r="HTT1048" s="435"/>
      <c r="HTU1048" s="435"/>
      <c r="HTV1048" s="435"/>
      <c r="HTW1048" s="435"/>
      <c r="HTX1048" s="435"/>
      <c r="HTY1048" s="435"/>
      <c r="HTZ1048" s="435"/>
      <c r="HUA1048" s="435"/>
      <c r="HUB1048" s="435"/>
      <c r="HUC1048" s="435"/>
      <c r="HUD1048" s="435"/>
      <c r="HUE1048" s="435"/>
      <c r="HUF1048" s="435"/>
      <c r="HUG1048" s="435"/>
      <c r="HUH1048" s="435"/>
      <c r="HUI1048" s="435"/>
      <c r="HUJ1048" s="435"/>
      <c r="HUK1048" s="435"/>
      <c r="HUL1048" s="435"/>
      <c r="HUM1048" s="435"/>
      <c r="HUN1048" s="435"/>
      <c r="HUO1048" s="435"/>
      <c r="HUP1048" s="435"/>
      <c r="HUQ1048" s="435"/>
      <c r="HUR1048" s="435"/>
      <c r="HUS1048" s="435"/>
      <c r="HUT1048" s="435"/>
      <c r="HUU1048" s="435"/>
      <c r="HUV1048" s="435"/>
      <c r="HUW1048" s="435"/>
      <c r="HUX1048" s="435"/>
      <c r="HUY1048" s="435"/>
      <c r="HUZ1048" s="435"/>
      <c r="HVA1048" s="435"/>
      <c r="HVB1048" s="435"/>
      <c r="HVC1048" s="435"/>
      <c r="HVD1048" s="435"/>
      <c r="HVE1048" s="435"/>
      <c r="HVF1048" s="435"/>
      <c r="HVG1048" s="435"/>
      <c r="HVH1048" s="435"/>
      <c r="HVI1048" s="435"/>
      <c r="HVJ1048" s="435"/>
      <c r="HVK1048" s="435"/>
      <c r="HVL1048" s="435"/>
      <c r="HVM1048" s="435"/>
      <c r="HVN1048" s="435"/>
      <c r="HVO1048" s="435"/>
      <c r="HVP1048" s="435"/>
      <c r="HVQ1048" s="435"/>
      <c r="HVR1048" s="435"/>
      <c r="HVS1048" s="435"/>
      <c r="HVT1048" s="435"/>
      <c r="HVU1048" s="435"/>
      <c r="HVV1048" s="435"/>
      <c r="HVW1048" s="435"/>
      <c r="HVX1048" s="435"/>
      <c r="HVY1048" s="435"/>
      <c r="HVZ1048" s="435"/>
      <c r="HWA1048" s="435"/>
      <c r="HWB1048" s="435"/>
      <c r="HWC1048" s="435"/>
      <c r="HWD1048" s="435"/>
      <c r="HWE1048" s="435"/>
      <c r="HWF1048" s="435"/>
      <c r="HWG1048" s="435"/>
      <c r="HWH1048" s="435"/>
      <c r="HWI1048" s="435"/>
      <c r="HWJ1048" s="435"/>
      <c r="HWK1048" s="435"/>
      <c r="HWL1048" s="435"/>
      <c r="HWM1048" s="435"/>
      <c r="HWN1048" s="435"/>
      <c r="HWO1048" s="435"/>
      <c r="HWP1048" s="435"/>
      <c r="HWQ1048" s="435"/>
      <c r="HWR1048" s="435"/>
      <c r="HWS1048" s="435"/>
      <c r="HWT1048" s="435"/>
      <c r="HWU1048" s="435"/>
      <c r="HWV1048" s="435"/>
      <c r="HWW1048" s="435"/>
      <c r="HWX1048" s="435"/>
      <c r="HWY1048" s="435"/>
      <c r="HWZ1048" s="435"/>
      <c r="HXA1048" s="435"/>
      <c r="HXB1048" s="435"/>
      <c r="HXC1048" s="435"/>
      <c r="HXD1048" s="435"/>
      <c r="HXE1048" s="435"/>
      <c r="HXF1048" s="435"/>
      <c r="HXG1048" s="435"/>
      <c r="HXH1048" s="435"/>
      <c r="HXI1048" s="435"/>
      <c r="HXJ1048" s="435"/>
      <c r="HXK1048" s="435"/>
      <c r="HXL1048" s="435"/>
      <c r="HXM1048" s="435"/>
      <c r="HXN1048" s="435"/>
      <c r="HXO1048" s="435"/>
      <c r="HXP1048" s="435"/>
      <c r="HXQ1048" s="435"/>
      <c r="HXR1048" s="435"/>
      <c r="HXS1048" s="435"/>
      <c r="HXT1048" s="435"/>
      <c r="HXU1048" s="435"/>
      <c r="HXV1048" s="435"/>
      <c r="HXW1048" s="435"/>
      <c r="HXX1048" s="435"/>
      <c r="HXY1048" s="435"/>
      <c r="HXZ1048" s="435"/>
      <c r="HYA1048" s="435"/>
      <c r="HYB1048" s="435"/>
      <c r="HYC1048" s="435"/>
      <c r="HYD1048" s="435"/>
      <c r="HYE1048" s="435"/>
      <c r="HYF1048" s="435"/>
      <c r="HYG1048" s="435"/>
      <c r="HYH1048" s="435"/>
      <c r="HYI1048" s="435"/>
      <c r="HYJ1048" s="435"/>
      <c r="HYK1048" s="435"/>
      <c r="HYL1048" s="435"/>
      <c r="HYM1048" s="435"/>
      <c r="HYN1048" s="435"/>
      <c r="HYO1048" s="435"/>
      <c r="HYP1048" s="435"/>
      <c r="HYQ1048" s="435"/>
      <c r="HYR1048" s="435"/>
      <c r="HYS1048" s="435"/>
      <c r="HYT1048" s="435"/>
      <c r="HYU1048" s="435"/>
      <c r="HYV1048" s="435"/>
      <c r="HYW1048" s="435"/>
      <c r="HYX1048" s="435"/>
      <c r="HYY1048" s="435"/>
      <c r="HYZ1048" s="435"/>
      <c r="HZA1048" s="435"/>
      <c r="HZB1048" s="435"/>
      <c r="HZC1048" s="435"/>
      <c r="HZD1048" s="435"/>
      <c r="HZE1048" s="435"/>
      <c r="HZF1048" s="435"/>
      <c r="HZG1048" s="435"/>
      <c r="HZH1048" s="435"/>
      <c r="HZI1048" s="435"/>
      <c r="HZJ1048" s="435"/>
      <c r="HZK1048" s="435"/>
      <c r="HZL1048" s="435"/>
      <c r="HZM1048" s="435"/>
      <c r="HZN1048" s="435"/>
      <c r="HZO1048" s="435"/>
      <c r="HZP1048" s="435"/>
      <c r="HZQ1048" s="435"/>
      <c r="HZR1048" s="435"/>
      <c r="HZS1048" s="435"/>
      <c r="HZT1048" s="435"/>
      <c r="HZU1048" s="435"/>
      <c r="HZV1048" s="435"/>
      <c r="HZW1048" s="435"/>
      <c r="HZX1048" s="435"/>
      <c r="HZY1048" s="435"/>
      <c r="HZZ1048" s="435"/>
      <c r="IAA1048" s="435"/>
      <c r="IAB1048" s="435"/>
      <c r="IAC1048" s="435"/>
      <c r="IAD1048" s="435"/>
      <c r="IAE1048" s="435"/>
      <c r="IAF1048" s="435"/>
      <c r="IAG1048" s="435"/>
      <c r="IAH1048" s="435"/>
      <c r="IAI1048" s="435"/>
      <c r="IAJ1048" s="435"/>
      <c r="IAK1048" s="435"/>
      <c r="IAL1048" s="435"/>
      <c r="IAM1048" s="435"/>
      <c r="IAN1048" s="435"/>
      <c r="IAO1048" s="435"/>
      <c r="IAP1048" s="435"/>
      <c r="IAQ1048" s="435"/>
      <c r="IAR1048" s="435"/>
      <c r="IAS1048" s="435"/>
      <c r="IAT1048" s="435"/>
      <c r="IAU1048" s="435"/>
      <c r="IAV1048" s="435"/>
      <c r="IAW1048" s="435"/>
      <c r="IAX1048" s="435"/>
      <c r="IAY1048" s="435"/>
      <c r="IAZ1048" s="435"/>
      <c r="IBA1048" s="435"/>
      <c r="IBB1048" s="435"/>
      <c r="IBC1048" s="435"/>
      <c r="IBD1048" s="435"/>
      <c r="IBE1048" s="435"/>
      <c r="IBF1048" s="435"/>
      <c r="IBG1048" s="435"/>
      <c r="IBH1048" s="435"/>
      <c r="IBI1048" s="435"/>
      <c r="IBJ1048" s="435"/>
      <c r="IBK1048" s="435"/>
      <c r="IBL1048" s="435"/>
      <c r="IBM1048" s="435"/>
      <c r="IBN1048" s="435"/>
      <c r="IBO1048" s="435"/>
      <c r="IBP1048" s="435"/>
      <c r="IBQ1048" s="435"/>
      <c r="IBR1048" s="435"/>
      <c r="IBS1048" s="435"/>
      <c r="IBT1048" s="435"/>
      <c r="IBU1048" s="435"/>
      <c r="IBV1048" s="435"/>
      <c r="IBW1048" s="435"/>
      <c r="IBX1048" s="435"/>
      <c r="IBY1048" s="435"/>
      <c r="IBZ1048" s="435"/>
      <c r="ICA1048" s="435"/>
      <c r="ICB1048" s="435"/>
      <c r="ICC1048" s="435"/>
      <c r="ICD1048" s="435"/>
      <c r="ICE1048" s="435"/>
      <c r="ICF1048" s="435"/>
      <c r="ICG1048" s="435"/>
      <c r="ICH1048" s="435"/>
      <c r="ICI1048" s="435"/>
      <c r="ICJ1048" s="435"/>
      <c r="ICK1048" s="435"/>
      <c r="ICL1048" s="435"/>
      <c r="ICM1048" s="435"/>
      <c r="ICN1048" s="435"/>
      <c r="ICO1048" s="435"/>
      <c r="ICP1048" s="435"/>
      <c r="ICQ1048" s="435"/>
      <c r="ICR1048" s="435"/>
      <c r="ICS1048" s="435"/>
      <c r="ICT1048" s="435"/>
      <c r="ICU1048" s="435"/>
      <c r="ICV1048" s="435"/>
      <c r="ICW1048" s="435"/>
      <c r="ICX1048" s="435"/>
      <c r="ICY1048" s="435"/>
      <c r="ICZ1048" s="435"/>
      <c r="IDA1048" s="435"/>
      <c r="IDB1048" s="435"/>
      <c r="IDC1048" s="435"/>
      <c r="IDD1048" s="435"/>
      <c r="IDE1048" s="435"/>
      <c r="IDF1048" s="435"/>
      <c r="IDG1048" s="435"/>
      <c r="IDH1048" s="435"/>
      <c r="IDI1048" s="435"/>
      <c r="IDJ1048" s="435"/>
      <c r="IDK1048" s="435"/>
      <c r="IDL1048" s="435"/>
      <c r="IDM1048" s="435"/>
      <c r="IDN1048" s="435"/>
      <c r="IDO1048" s="435"/>
      <c r="IDP1048" s="435"/>
      <c r="IDQ1048" s="435"/>
      <c r="IDR1048" s="435"/>
      <c r="IDS1048" s="435"/>
      <c r="IDT1048" s="435"/>
      <c r="IDU1048" s="435"/>
      <c r="IDV1048" s="435"/>
      <c r="IDW1048" s="435"/>
      <c r="IDX1048" s="435"/>
      <c r="IDY1048" s="435"/>
      <c r="IDZ1048" s="435"/>
      <c r="IEA1048" s="435"/>
      <c r="IEB1048" s="435"/>
      <c r="IEC1048" s="435"/>
      <c r="IED1048" s="435"/>
      <c r="IEE1048" s="435"/>
      <c r="IEF1048" s="435"/>
      <c r="IEG1048" s="435"/>
      <c r="IEH1048" s="435"/>
      <c r="IEI1048" s="435"/>
      <c r="IEJ1048" s="435"/>
      <c r="IEK1048" s="435"/>
      <c r="IEL1048" s="435"/>
      <c r="IEM1048" s="435"/>
      <c r="IEN1048" s="435"/>
      <c r="IEO1048" s="435"/>
      <c r="IEP1048" s="435"/>
      <c r="IEQ1048" s="435"/>
      <c r="IER1048" s="435"/>
      <c r="IES1048" s="435"/>
      <c r="IET1048" s="435"/>
      <c r="IEU1048" s="435"/>
      <c r="IEV1048" s="435"/>
      <c r="IEW1048" s="435"/>
      <c r="IEX1048" s="435"/>
      <c r="IEY1048" s="435"/>
      <c r="IEZ1048" s="435"/>
      <c r="IFA1048" s="435"/>
      <c r="IFB1048" s="435"/>
      <c r="IFC1048" s="435"/>
      <c r="IFD1048" s="435"/>
      <c r="IFE1048" s="435"/>
      <c r="IFF1048" s="435"/>
      <c r="IFG1048" s="435"/>
      <c r="IFH1048" s="435"/>
      <c r="IFI1048" s="435"/>
      <c r="IFJ1048" s="435"/>
      <c r="IFK1048" s="435"/>
      <c r="IFL1048" s="435"/>
      <c r="IFM1048" s="435"/>
      <c r="IFN1048" s="435"/>
      <c r="IFO1048" s="435"/>
      <c r="IFP1048" s="435"/>
      <c r="IFQ1048" s="435"/>
      <c r="IFR1048" s="435"/>
      <c r="IFS1048" s="435"/>
      <c r="IFT1048" s="435"/>
      <c r="IFU1048" s="435"/>
      <c r="IFV1048" s="435"/>
      <c r="IFW1048" s="435"/>
      <c r="IFX1048" s="435"/>
      <c r="IFY1048" s="435"/>
      <c r="IFZ1048" s="435"/>
      <c r="IGA1048" s="435"/>
      <c r="IGB1048" s="435"/>
      <c r="IGC1048" s="435"/>
      <c r="IGD1048" s="435"/>
      <c r="IGE1048" s="435"/>
      <c r="IGF1048" s="435"/>
      <c r="IGG1048" s="435"/>
      <c r="IGH1048" s="435"/>
      <c r="IGI1048" s="435"/>
      <c r="IGJ1048" s="435"/>
      <c r="IGK1048" s="435"/>
      <c r="IGL1048" s="435"/>
      <c r="IGM1048" s="435"/>
      <c r="IGN1048" s="435"/>
      <c r="IGO1048" s="435"/>
      <c r="IGP1048" s="435"/>
      <c r="IGQ1048" s="435"/>
      <c r="IGR1048" s="435"/>
      <c r="IGS1048" s="435"/>
      <c r="IGT1048" s="435"/>
      <c r="IGU1048" s="435"/>
      <c r="IGV1048" s="435"/>
      <c r="IGW1048" s="435"/>
      <c r="IGX1048" s="435"/>
      <c r="IGY1048" s="435"/>
      <c r="IGZ1048" s="435"/>
      <c r="IHA1048" s="435"/>
      <c r="IHB1048" s="435"/>
      <c r="IHC1048" s="435"/>
      <c r="IHD1048" s="435"/>
      <c r="IHE1048" s="435"/>
      <c r="IHF1048" s="435"/>
      <c r="IHG1048" s="435"/>
      <c r="IHH1048" s="435"/>
      <c r="IHI1048" s="435"/>
      <c r="IHJ1048" s="435"/>
      <c r="IHK1048" s="435"/>
      <c r="IHL1048" s="435"/>
      <c r="IHM1048" s="435"/>
      <c r="IHN1048" s="435"/>
      <c r="IHO1048" s="435"/>
      <c r="IHP1048" s="435"/>
      <c r="IHQ1048" s="435"/>
      <c r="IHR1048" s="435"/>
      <c r="IHS1048" s="435"/>
      <c r="IHT1048" s="435"/>
      <c r="IHU1048" s="435"/>
      <c r="IHV1048" s="435"/>
      <c r="IHW1048" s="435"/>
      <c r="IHX1048" s="435"/>
      <c r="IHY1048" s="435"/>
      <c r="IHZ1048" s="435"/>
      <c r="IIA1048" s="435"/>
      <c r="IIB1048" s="435"/>
      <c r="IIC1048" s="435"/>
      <c r="IID1048" s="435"/>
      <c r="IIE1048" s="435"/>
      <c r="IIF1048" s="435"/>
      <c r="IIG1048" s="435"/>
      <c r="IIH1048" s="435"/>
      <c r="III1048" s="435"/>
      <c r="IIJ1048" s="435"/>
      <c r="IIK1048" s="435"/>
      <c r="IIL1048" s="435"/>
      <c r="IIM1048" s="435"/>
      <c r="IIN1048" s="435"/>
      <c r="IIO1048" s="435"/>
      <c r="IIP1048" s="435"/>
      <c r="IIQ1048" s="435"/>
      <c r="IIR1048" s="435"/>
      <c r="IIS1048" s="435"/>
      <c r="IIT1048" s="435"/>
      <c r="IIU1048" s="435"/>
      <c r="IIV1048" s="435"/>
      <c r="IIW1048" s="435"/>
      <c r="IIX1048" s="435"/>
      <c r="IIY1048" s="435"/>
      <c r="IIZ1048" s="435"/>
      <c r="IJA1048" s="435"/>
      <c r="IJB1048" s="435"/>
      <c r="IJC1048" s="435"/>
      <c r="IJD1048" s="435"/>
      <c r="IJE1048" s="435"/>
      <c r="IJF1048" s="435"/>
      <c r="IJG1048" s="435"/>
      <c r="IJH1048" s="435"/>
      <c r="IJI1048" s="435"/>
      <c r="IJJ1048" s="435"/>
      <c r="IJK1048" s="435"/>
      <c r="IJL1048" s="435"/>
      <c r="IJM1048" s="435"/>
      <c r="IJN1048" s="435"/>
      <c r="IJO1048" s="435"/>
      <c r="IJP1048" s="435"/>
      <c r="IJQ1048" s="435"/>
      <c r="IJR1048" s="435"/>
      <c r="IJS1048" s="435"/>
      <c r="IJT1048" s="435"/>
      <c r="IJU1048" s="435"/>
      <c r="IJV1048" s="435"/>
      <c r="IJW1048" s="435"/>
      <c r="IJX1048" s="435"/>
      <c r="IJY1048" s="435"/>
      <c r="IJZ1048" s="435"/>
      <c r="IKA1048" s="435"/>
      <c r="IKB1048" s="435"/>
      <c r="IKC1048" s="435"/>
      <c r="IKD1048" s="435"/>
      <c r="IKE1048" s="435"/>
      <c r="IKF1048" s="435"/>
      <c r="IKG1048" s="435"/>
      <c r="IKH1048" s="435"/>
      <c r="IKI1048" s="435"/>
      <c r="IKJ1048" s="435"/>
      <c r="IKK1048" s="435"/>
      <c r="IKL1048" s="435"/>
      <c r="IKM1048" s="435"/>
      <c r="IKN1048" s="435"/>
      <c r="IKO1048" s="435"/>
      <c r="IKP1048" s="435"/>
      <c r="IKQ1048" s="435"/>
      <c r="IKR1048" s="435"/>
      <c r="IKS1048" s="435"/>
      <c r="IKT1048" s="435"/>
      <c r="IKU1048" s="435"/>
      <c r="IKV1048" s="435"/>
      <c r="IKW1048" s="435"/>
      <c r="IKX1048" s="435"/>
      <c r="IKY1048" s="435"/>
      <c r="IKZ1048" s="435"/>
      <c r="ILA1048" s="435"/>
      <c r="ILB1048" s="435"/>
      <c r="ILC1048" s="435"/>
      <c r="ILD1048" s="435"/>
      <c r="ILE1048" s="435"/>
      <c r="ILF1048" s="435"/>
      <c r="ILG1048" s="435"/>
      <c r="ILH1048" s="435"/>
      <c r="ILI1048" s="435"/>
      <c r="ILJ1048" s="435"/>
      <c r="ILK1048" s="435"/>
      <c r="ILL1048" s="435"/>
      <c r="ILM1048" s="435"/>
      <c r="ILN1048" s="435"/>
      <c r="ILO1048" s="435"/>
      <c r="ILP1048" s="435"/>
      <c r="ILQ1048" s="435"/>
      <c r="ILR1048" s="435"/>
      <c r="ILS1048" s="435"/>
      <c r="ILT1048" s="435"/>
      <c r="ILU1048" s="435"/>
      <c r="ILV1048" s="435"/>
      <c r="ILW1048" s="435"/>
      <c r="ILX1048" s="435"/>
      <c r="ILY1048" s="435"/>
      <c r="ILZ1048" s="435"/>
      <c r="IMA1048" s="435"/>
      <c r="IMB1048" s="435"/>
      <c r="IMC1048" s="435"/>
      <c r="IMD1048" s="435"/>
      <c r="IME1048" s="435"/>
      <c r="IMF1048" s="435"/>
      <c r="IMG1048" s="435"/>
      <c r="IMH1048" s="435"/>
      <c r="IMI1048" s="435"/>
      <c r="IMJ1048" s="435"/>
      <c r="IMK1048" s="435"/>
      <c r="IML1048" s="435"/>
      <c r="IMM1048" s="435"/>
      <c r="IMN1048" s="435"/>
      <c r="IMO1048" s="435"/>
      <c r="IMP1048" s="435"/>
      <c r="IMQ1048" s="435"/>
      <c r="IMR1048" s="435"/>
      <c r="IMS1048" s="435"/>
      <c r="IMT1048" s="435"/>
      <c r="IMU1048" s="435"/>
      <c r="IMV1048" s="435"/>
      <c r="IMW1048" s="435"/>
      <c r="IMX1048" s="435"/>
      <c r="IMY1048" s="435"/>
      <c r="IMZ1048" s="435"/>
      <c r="INA1048" s="435"/>
      <c r="INB1048" s="435"/>
      <c r="INC1048" s="435"/>
      <c r="IND1048" s="435"/>
      <c r="INE1048" s="435"/>
      <c r="INF1048" s="435"/>
      <c r="ING1048" s="435"/>
      <c r="INH1048" s="435"/>
      <c r="INI1048" s="435"/>
      <c r="INJ1048" s="435"/>
      <c r="INK1048" s="435"/>
      <c r="INL1048" s="435"/>
      <c r="INM1048" s="435"/>
      <c r="INN1048" s="435"/>
      <c r="INO1048" s="435"/>
      <c r="INP1048" s="435"/>
      <c r="INQ1048" s="435"/>
      <c r="INR1048" s="435"/>
      <c r="INS1048" s="435"/>
      <c r="INT1048" s="435"/>
      <c r="INU1048" s="435"/>
      <c r="INV1048" s="435"/>
      <c r="INW1048" s="435"/>
      <c r="INX1048" s="435"/>
      <c r="INY1048" s="435"/>
      <c r="INZ1048" s="435"/>
      <c r="IOA1048" s="435"/>
      <c r="IOB1048" s="435"/>
      <c r="IOC1048" s="435"/>
      <c r="IOD1048" s="435"/>
      <c r="IOE1048" s="435"/>
      <c r="IOF1048" s="435"/>
      <c r="IOG1048" s="435"/>
      <c r="IOH1048" s="435"/>
      <c r="IOI1048" s="435"/>
      <c r="IOJ1048" s="435"/>
      <c r="IOK1048" s="435"/>
      <c r="IOL1048" s="435"/>
      <c r="IOM1048" s="435"/>
      <c r="ION1048" s="435"/>
      <c r="IOO1048" s="435"/>
      <c r="IOP1048" s="435"/>
      <c r="IOQ1048" s="435"/>
      <c r="IOR1048" s="435"/>
      <c r="IOS1048" s="435"/>
      <c r="IOT1048" s="435"/>
      <c r="IOU1048" s="435"/>
      <c r="IOV1048" s="435"/>
      <c r="IOW1048" s="435"/>
      <c r="IOX1048" s="435"/>
      <c r="IOY1048" s="435"/>
      <c r="IOZ1048" s="435"/>
      <c r="IPA1048" s="435"/>
      <c r="IPB1048" s="435"/>
      <c r="IPC1048" s="435"/>
      <c r="IPD1048" s="435"/>
      <c r="IPE1048" s="435"/>
      <c r="IPF1048" s="435"/>
      <c r="IPG1048" s="435"/>
      <c r="IPH1048" s="435"/>
      <c r="IPI1048" s="435"/>
      <c r="IPJ1048" s="435"/>
      <c r="IPK1048" s="435"/>
      <c r="IPL1048" s="435"/>
      <c r="IPM1048" s="435"/>
      <c r="IPN1048" s="435"/>
      <c r="IPO1048" s="435"/>
      <c r="IPP1048" s="435"/>
      <c r="IPQ1048" s="435"/>
      <c r="IPR1048" s="435"/>
      <c r="IPS1048" s="435"/>
      <c r="IPT1048" s="435"/>
      <c r="IPU1048" s="435"/>
      <c r="IPV1048" s="435"/>
      <c r="IPW1048" s="435"/>
      <c r="IPX1048" s="435"/>
      <c r="IPY1048" s="435"/>
      <c r="IPZ1048" s="435"/>
      <c r="IQA1048" s="435"/>
      <c r="IQB1048" s="435"/>
      <c r="IQC1048" s="435"/>
      <c r="IQD1048" s="435"/>
      <c r="IQE1048" s="435"/>
      <c r="IQF1048" s="435"/>
      <c r="IQG1048" s="435"/>
      <c r="IQH1048" s="435"/>
      <c r="IQI1048" s="435"/>
      <c r="IQJ1048" s="435"/>
      <c r="IQK1048" s="435"/>
      <c r="IQL1048" s="435"/>
      <c r="IQM1048" s="435"/>
      <c r="IQN1048" s="435"/>
      <c r="IQO1048" s="435"/>
      <c r="IQP1048" s="435"/>
      <c r="IQQ1048" s="435"/>
      <c r="IQR1048" s="435"/>
      <c r="IQS1048" s="435"/>
      <c r="IQT1048" s="435"/>
      <c r="IQU1048" s="435"/>
      <c r="IQV1048" s="435"/>
      <c r="IQW1048" s="435"/>
      <c r="IQX1048" s="435"/>
      <c r="IQY1048" s="435"/>
      <c r="IQZ1048" s="435"/>
      <c r="IRA1048" s="435"/>
      <c r="IRB1048" s="435"/>
      <c r="IRC1048" s="435"/>
      <c r="IRD1048" s="435"/>
      <c r="IRE1048" s="435"/>
      <c r="IRF1048" s="435"/>
      <c r="IRG1048" s="435"/>
      <c r="IRH1048" s="435"/>
      <c r="IRI1048" s="435"/>
      <c r="IRJ1048" s="435"/>
      <c r="IRK1048" s="435"/>
      <c r="IRL1048" s="435"/>
      <c r="IRM1048" s="435"/>
      <c r="IRN1048" s="435"/>
      <c r="IRO1048" s="435"/>
      <c r="IRP1048" s="435"/>
      <c r="IRQ1048" s="435"/>
      <c r="IRR1048" s="435"/>
      <c r="IRS1048" s="435"/>
      <c r="IRT1048" s="435"/>
      <c r="IRU1048" s="435"/>
      <c r="IRV1048" s="435"/>
      <c r="IRW1048" s="435"/>
      <c r="IRX1048" s="435"/>
      <c r="IRY1048" s="435"/>
      <c r="IRZ1048" s="435"/>
      <c r="ISA1048" s="435"/>
      <c r="ISB1048" s="435"/>
      <c r="ISC1048" s="435"/>
      <c r="ISD1048" s="435"/>
      <c r="ISE1048" s="435"/>
      <c r="ISF1048" s="435"/>
      <c r="ISG1048" s="435"/>
      <c r="ISH1048" s="435"/>
      <c r="ISI1048" s="435"/>
      <c r="ISJ1048" s="435"/>
      <c r="ISK1048" s="435"/>
      <c r="ISL1048" s="435"/>
      <c r="ISM1048" s="435"/>
      <c r="ISN1048" s="435"/>
      <c r="ISO1048" s="435"/>
      <c r="ISP1048" s="435"/>
      <c r="ISQ1048" s="435"/>
      <c r="ISR1048" s="435"/>
      <c r="ISS1048" s="435"/>
      <c r="IST1048" s="435"/>
      <c r="ISU1048" s="435"/>
      <c r="ISV1048" s="435"/>
      <c r="ISW1048" s="435"/>
      <c r="ISX1048" s="435"/>
      <c r="ISY1048" s="435"/>
      <c r="ISZ1048" s="435"/>
      <c r="ITA1048" s="435"/>
      <c r="ITB1048" s="435"/>
      <c r="ITC1048" s="435"/>
      <c r="ITD1048" s="435"/>
      <c r="ITE1048" s="435"/>
      <c r="ITF1048" s="435"/>
      <c r="ITG1048" s="435"/>
      <c r="ITH1048" s="435"/>
      <c r="ITI1048" s="435"/>
      <c r="ITJ1048" s="435"/>
      <c r="ITK1048" s="435"/>
      <c r="ITL1048" s="435"/>
      <c r="ITM1048" s="435"/>
      <c r="ITN1048" s="435"/>
      <c r="ITO1048" s="435"/>
      <c r="ITP1048" s="435"/>
      <c r="ITQ1048" s="435"/>
      <c r="ITR1048" s="435"/>
      <c r="ITS1048" s="435"/>
      <c r="ITT1048" s="435"/>
      <c r="ITU1048" s="435"/>
      <c r="ITV1048" s="435"/>
      <c r="ITW1048" s="435"/>
      <c r="ITX1048" s="435"/>
      <c r="ITY1048" s="435"/>
      <c r="ITZ1048" s="435"/>
      <c r="IUA1048" s="435"/>
      <c r="IUB1048" s="435"/>
      <c r="IUC1048" s="435"/>
      <c r="IUD1048" s="435"/>
      <c r="IUE1048" s="435"/>
      <c r="IUF1048" s="435"/>
      <c r="IUG1048" s="435"/>
      <c r="IUH1048" s="435"/>
      <c r="IUI1048" s="435"/>
      <c r="IUJ1048" s="435"/>
      <c r="IUK1048" s="435"/>
      <c r="IUL1048" s="435"/>
      <c r="IUM1048" s="435"/>
      <c r="IUN1048" s="435"/>
      <c r="IUO1048" s="435"/>
      <c r="IUP1048" s="435"/>
      <c r="IUQ1048" s="435"/>
      <c r="IUR1048" s="435"/>
      <c r="IUS1048" s="435"/>
      <c r="IUT1048" s="435"/>
      <c r="IUU1048" s="435"/>
      <c r="IUV1048" s="435"/>
      <c r="IUW1048" s="435"/>
      <c r="IUX1048" s="435"/>
      <c r="IUY1048" s="435"/>
      <c r="IUZ1048" s="435"/>
      <c r="IVA1048" s="435"/>
      <c r="IVB1048" s="435"/>
      <c r="IVC1048" s="435"/>
      <c r="IVD1048" s="435"/>
      <c r="IVE1048" s="435"/>
      <c r="IVF1048" s="435"/>
      <c r="IVG1048" s="435"/>
      <c r="IVH1048" s="435"/>
      <c r="IVI1048" s="435"/>
      <c r="IVJ1048" s="435"/>
      <c r="IVK1048" s="435"/>
      <c r="IVL1048" s="435"/>
      <c r="IVM1048" s="435"/>
      <c r="IVN1048" s="435"/>
      <c r="IVO1048" s="435"/>
      <c r="IVP1048" s="435"/>
      <c r="IVQ1048" s="435"/>
      <c r="IVR1048" s="435"/>
      <c r="IVS1048" s="435"/>
      <c r="IVT1048" s="435"/>
      <c r="IVU1048" s="435"/>
      <c r="IVV1048" s="435"/>
      <c r="IVW1048" s="435"/>
      <c r="IVX1048" s="435"/>
      <c r="IVY1048" s="435"/>
      <c r="IVZ1048" s="435"/>
      <c r="IWA1048" s="435"/>
      <c r="IWB1048" s="435"/>
      <c r="IWC1048" s="435"/>
      <c r="IWD1048" s="435"/>
      <c r="IWE1048" s="435"/>
      <c r="IWF1048" s="435"/>
      <c r="IWG1048" s="435"/>
      <c r="IWH1048" s="435"/>
      <c r="IWI1048" s="435"/>
      <c r="IWJ1048" s="435"/>
      <c r="IWK1048" s="435"/>
      <c r="IWL1048" s="435"/>
      <c r="IWM1048" s="435"/>
      <c r="IWN1048" s="435"/>
      <c r="IWO1048" s="435"/>
      <c r="IWP1048" s="435"/>
      <c r="IWQ1048" s="435"/>
      <c r="IWR1048" s="435"/>
      <c r="IWS1048" s="435"/>
      <c r="IWT1048" s="435"/>
      <c r="IWU1048" s="435"/>
      <c r="IWV1048" s="435"/>
      <c r="IWW1048" s="435"/>
      <c r="IWX1048" s="435"/>
      <c r="IWY1048" s="435"/>
      <c r="IWZ1048" s="435"/>
      <c r="IXA1048" s="435"/>
      <c r="IXB1048" s="435"/>
      <c r="IXC1048" s="435"/>
      <c r="IXD1048" s="435"/>
      <c r="IXE1048" s="435"/>
      <c r="IXF1048" s="435"/>
      <c r="IXG1048" s="435"/>
      <c r="IXH1048" s="435"/>
      <c r="IXI1048" s="435"/>
      <c r="IXJ1048" s="435"/>
      <c r="IXK1048" s="435"/>
      <c r="IXL1048" s="435"/>
      <c r="IXM1048" s="435"/>
      <c r="IXN1048" s="435"/>
      <c r="IXO1048" s="435"/>
      <c r="IXP1048" s="435"/>
      <c r="IXQ1048" s="435"/>
      <c r="IXR1048" s="435"/>
      <c r="IXS1048" s="435"/>
      <c r="IXT1048" s="435"/>
      <c r="IXU1048" s="435"/>
      <c r="IXV1048" s="435"/>
      <c r="IXW1048" s="435"/>
      <c r="IXX1048" s="435"/>
      <c r="IXY1048" s="435"/>
      <c r="IXZ1048" s="435"/>
      <c r="IYA1048" s="435"/>
      <c r="IYB1048" s="435"/>
      <c r="IYC1048" s="435"/>
      <c r="IYD1048" s="435"/>
      <c r="IYE1048" s="435"/>
      <c r="IYF1048" s="435"/>
      <c r="IYG1048" s="435"/>
      <c r="IYH1048" s="435"/>
      <c r="IYI1048" s="435"/>
      <c r="IYJ1048" s="435"/>
      <c r="IYK1048" s="435"/>
      <c r="IYL1048" s="435"/>
      <c r="IYM1048" s="435"/>
      <c r="IYN1048" s="435"/>
      <c r="IYO1048" s="435"/>
      <c r="IYP1048" s="435"/>
      <c r="IYQ1048" s="435"/>
      <c r="IYR1048" s="435"/>
      <c r="IYS1048" s="435"/>
      <c r="IYT1048" s="435"/>
      <c r="IYU1048" s="435"/>
      <c r="IYV1048" s="435"/>
      <c r="IYW1048" s="435"/>
      <c r="IYX1048" s="435"/>
      <c r="IYY1048" s="435"/>
      <c r="IYZ1048" s="435"/>
      <c r="IZA1048" s="435"/>
      <c r="IZB1048" s="435"/>
      <c r="IZC1048" s="435"/>
      <c r="IZD1048" s="435"/>
      <c r="IZE1048" s="435"/>
      <c r="IZF1048" s="435"/>
      <c r="IZG1048" s="435"/>
      <c r="IZH1048" s="435"/>
      <c r="IZI1048" s="435"/>
      <c r="IZJ1048" s="435"/>
      <c r="IZK1048" s="435"/>
      <c r="IZL1048" s="435"/>
      <c r="IZM1048" s="435"/>
      <c r="IZN1048" s="435"/>
      <c r="IZO1048" s="435"/>
      <c r="IZP1048" s="435"/>
      <c r="IZQ1048" s="435"/>
      <c r="IZR1048" s="435"/>
      <c r="IZS1048" s="435"/>
      <c r="IZT1048" s="435"/>
      <c r="IZU1048" s="435"/>
      <c r="IZV1048" s="435"/>
      <c r="IZW1048" s="435"/>
      <c r="IZX1048" s="435"/>
      <c r="IZY1048" s="435"/>
      <c r="IZZ1048" s="435"/>
      <c r="JAA1048" s="435"/>
      <c r="JAB1048" s="435"/>
      <c r="JAC1048" s="435"/>
      <c r="JAD1048" s="435"/>
      <c r="JAE1048" s="435"/>
      <c r="JAF1048" s="435"/>
      <c r="JAG1048" s="435"/>
      <c r="JAH1048" s="435"/>
      <c r="JAI1048" s="435"/>
      <c r="JAJ1048" s="435"/>
      <c r="JAK1048" s="435"/>
      <c r="JAL1048" s="435"/>
      <c r="JAM1048" s="435"/>
      <c r="JAN1048" s="435"/>
      <c r="JAO1048" s="435"/>
      <c r="JAP1048" s="435"/>
      <c r="JAQ1048" s="435"/>
      <c r="JAR1048" s="435"/>
      <c r="JAS1048" s="435"/>
      <c r="JAT1048" s="435"/>
      <c r="JAU1048" s="435"/>
      <c r="JAV1048" s="435"/>
      <c r="JAW1048" s="435"/>
      <c r="JAX1048" s="435"/>
      <c r="JAY1048" s="435"/>
      <c r="JAZ1048" s="435"/>
      <c r="JBA1048" s="435"/>
      <c r="JBB1048" s="435"/>
      <c r="JBC1048" s="435"/>
      <c r="JBD1048" s="435"/>
      <c r="JBE1048" s="435"/>
      <c r="JBF1048" s="435"/>
      <c r="JBG1048" s="435"/>
      <c r="JBH1048" s="435"/>
      <c r="JBI1048" s="435"/>
      <c r="JBJ1048" s="435"/>
      <c r="JBK1048" s="435"/>
      <c r="JBL1048" s="435"/>
      <c r="JBM1048" s="435"/>
      <c r="JBN1048" s="435"/>
      <c r="JBO1048" s="435"/>
      <c r="JBP1048" s="435"/>
      <c r="JBQ1048" s="435"/>
      <c r="JBR1048" s="435"/>
      <c r="JBS1048" s="435"/>
      <c r="JBT1048" s="435"/>
      <c r="JBU1048" s="435"/>
      <c r="JBV1048" s="435"/>
      <c r="JBW1048" s="435"/>
      <c r="JBX1048" s="435"/>
      <c r="JBY1048" s="435"/>
      <c r="JBZ1048" s="435"/>
      <c r="JCA1048" s="435"/>
      <c r="JCB1048" s="435"/>
      <c r="JCC1048" s="435"/>
      <c r="JCD1048" s="435"/>
      <c r="JCE1048" s="435"/>
      <c r="JCF1048" s="435"/>
      <c r="JCG1048" s="435"/>
      <c r="JCH1048" s="435"/>
      <c r="JCI1048" s="435"/>
      <c r="JCJ1048" s="435"/>
      <c r="JCK1048" s="435"/>
      <c r="JCL1048" s="435"/>
      <c r="JCM1048" s="435"/>
      <c r="JCN1048" s="435"/>
      <c r="JCO1048" s="435"/>
      <c r="JCP1048" s="435"/>
      <c r="JCQ1048" s="435"/>
      <c r="JCR1048" s="435"/>
      <c r="JCS1048" s="435"/>
      <c r="JCT1048" s="435"/>
      <c r="JCU1048" s="435"/>
      <c r="JCV1048" s="435"/>
      <c r="JCW1048" s="435"/>
      <c r="JCX1048" s="435"/>
      <c r="JCY1048" s="435"/>
      <c r="JCZ1048" s="435"/>
      <c r="JDA1048" s="435"/>
      <c r="JDB1048" s="435"/>
      <c r="JDC1048" s="435"/>
      <c r="JDD1048" s="435"/>
      <c r="JDE1048" s="435"/>
      <c r="JDF1048" s="435"/>
      <c r="JDG1048" s="435"/>
      <c r="JDH1048" s="435"/>
      <c r="JDI1048" s="435"/>
      <c r="JDJ1048" s="435"/>
      <c r="JDK1048" s="435"/>
      <c r="JDL1048" s="435"/>
      <c r="JDM1048" s="435"/>
      <c r="JDN1048" s="435"/>
      <c r="JDO1048" s="435"/>
      <c r="JDP1048" s="435"/>
      <c r="JDQ1048" s="435"/>
      <c r="JDR1048" s="435"/>
      <c r="JDS1048" s="435"/>
      <c r="JDT1048" s="435"/>
      <c r="JDU1048" s="435"/>
      <c r="JDV1048" s="435"/>
      <c r="JDW1048" s="435"/>
      <c r="JDX1048" s="435"/>
      <c r="JDY1048" s="435"/>
      <c r="JDZ1048" s="435"/>
      <c r="JEA1048" s="435"/>
      <c r="JEB1048" s="435"/>
      <c r="JEC1048" s="435"/>
      <c r="JED1048" s="435"/>
      <c r="JEE1048" s="435"/>
      <c r="JEF1048" s="435"/>
      <c r="JEG1048" s="435"/>
      <c r="JEH1048" s="435"/>
      <c r="JEI1048" s="435"/>
      <c r="JEJ1048" s="435"/>
      <c r="JEK1048" s="435"/>
      <c r="JEL1048" s="435"/>
      <c r="JEM1048" s="435"/>
      <c r="JEN1048" s="435"/>
      <c r="JEO1048" s="435"/>
      <c r="JEP1048" s="435"/>
      <c r="JEQ1048" s="435"/>
      <c r="JER1048" s="435"/>
      <c r="JES1048" s="435"/>
      <c r="JET1048" s="435"/>
      <c r="JEU1048" s="435"/>
      <c r="JEV1048" s="435"/>
      <c r="JEW1048" s="435"/>
      <c r="JEX1048" s="435"/>
      <c r="JEY1048" s="435"/>
      <c r="JEZ1048" s="435"/>
      <c r="JFA1048" s="435"/>
      <c r="JFB1048" s="435"/>
      <c r="JFC1048" s="435"/>
      <c r="JFD1048" s="435"/>
      <c r="JFE1048" s="435"/>
      <c r="JFF1048" s="435"/>
      <c r="JFG1048" s="435"/>
      <c r="JFH1048" s="435"/>
      <c r="JFI1048" s="435"/>
      <c r="JFJ1048" s="435"/>
      <c r="JFK1048" s="435"/>
      <c r="JFL1048" s="435"/>
      <c r="JFM1048" s="435"/>
      <c r="JFN1048" s="435"/>
      <c r="JFO1048" s="435"/>
      <c r="JFP1048" s="435"/>
      <c r="JFQ1048" s="435"/>
      <c r="JFR1048" s="435"/>
      <c r="JFS1048" s="435"/>
      <c r="JFT1048" s="435"/>
      <c r="JFU1048" s="435"/>
      <c r="JFV1048" s="435"/>
      <c r="JFW1048" s="435"/>
      <c r="JFX1048" s="435"/>
      <c r="JFY1048" s="435"/>
      <c r="JFZ1048" s="435"/>
      <c r="JGA1048" s="435"/>
      <c r="JGB1048" s="435"/>
      <c r="JGC1048" s="435"/>
      <c r="JGD1048" s="435"/>
      <c r="JGE1048" s="435"/>
      <c r="JGF1048" s="435"/>
      <c r="JGG1048" s="435"/>
      <c r="JGH1048" s="435"/>
      <c r="JGI1048" s="435"/>
      <c r="JGJ1048" s="435"/>
      <c r="JGK1048" s="435"/>
      <c r="JGL1048" s="435"/>
      <c r="JGM1048" s="435"/>
      <c r="JGN1048" s="435"/>
      <c r="JGO1048" s="435"/>
      <c r="JGP1048" s="435"/>
      <c r="JGQ1048" s="435"/>
      <c r="JGR1048" s="435"/>
      <c r="JGS1048" s="435"/>
      <c r="JGT1048" s="435"/>
      <c r="JGU1048" s="435"/>
      <c r="JGV1048" s="435"/>
      <c r="JGW1048" s="435"/>
      <c r="JGX1048" s="435"/>
      <c r="JGY1048" s="435"/>
      <c r="JGZ1048" s="435"/>
      <c r="JHA1048" s="435"/>
      <c r="JHB1048" s="435"/>
      <c r="JHC1048" s="435"/>
      <c r="JHD1048" s="435"/>
      <c r="JHE1048" s="435"/>
      <c r="JHF1048" s="435"/>
      <c r="JHG1048" s="435"/>
      <c r="JHH1048" s="435"/>
      <c r="JHI1048" s="435"/>
      <c r="JHJ1048" s="435"/>
      <c r="JHK1048" s="435"/>
      <c r="JHL1048" s="435"/>
      <c r="JHM1048" s="435"/>
      <c r="JHN1048" s="435"/>
      <c r="JHO1048" s="435"/>
      <c r="JHP1048" s="435"/>
      <c r="JHQ1048" s="435"/>
      <c r="JHR1048" s="435"/>
      <c r="JHS1048" s="435"/>
      <c r="JHT1048" s="435"/>
      <c r="JHU1048" s="435"/>
      <c r="JHV1048" s="435"/>
      <c r="JHW1048" s="435"/>
      <c r="JHX1048" s="435"/>
      <c r="JHY1048" s="435"/>
      <c r="JHZ1048" s="435"/>
      <c r="JIA1048" s="435"/>
      <c r="JIB1048" s="435"/>
      <c r="JIC1048" s="435"/>
      <c r="JID1048" s="435"/>
      <c r="JIE1048" s="435"/>
      <c r="JIF1048" s="435"/>
      <c r="JIG1048" s="435"/>
      <c r="JIH1048" s="435"/>
      <c r="JII1048" s="435"/>
      <c r="JIJ1048" s="435"/>
      <c r="JIK1048" s="435"/>
      <c r="JIL1048" s="435"/>
      <c r="JIM1048" s="435"/>
      <c r="JIN1048" s="435"/>
      <c r="JIO1048" s="435"/>
      <c r="JIP1048" s="435"/>
      <c r="JIQ1048" s="435"/>
      <c r="JIR1048" s="435"/>
      <c r="JIS1048" s="435"/>
      <c r="JIT1048" s="435"/>
      <c r="JIU1048" s="435"/>
      <c r="JIV1048" s="435"/>
      <c r="JIW1048" s="435"/>
      <c r="JIX1048" s="435"/>
      <c r="JIY1048" s="435"/>
      <c r="JIZ1048" s="435"/>
      <c r="JJA1048" s="435"/>
      <c r="JJB1048" s="435"/>
      <c r="JJC1048" s="435"/>
      <c r="JJD1048" s="435"/>
      <c r="JJE1048" s="435"/>
      <c r="JJF1048" s="435"/>
      <c r="JJG1048" s="435"/>
      <c r="JJH1048" s="435"/>
      <c r="JJI1048" s="435"/>
      <c r="JJJ1048" s="435"/>
      <c r="JJK1048" s="435"/>
      <c r="JJL1048" s="435"/>
      <c r="JJM1048" s="435"/>
      <c r="JJN1048" s="435"/>
      <c r="JJO1048" s="435"/>
      <c r="JJP1048" s="435"/>
      <c r="JJQ1048" s="435"/>
      <c r="JJR1048" s="435"/>
      <c r="JJS1048" s="435"/>
      <c r="JJT1048" s="435"/>
      <c r="JJU1048" s="435"/>
      <c r="JJV1048" s="435"/>
      <c r="JJW1048" s="435"/>
      <c r="JJX1048" s="435"/>
      <c r="JJY1048" s="435"/>
      <c r="JJZ1048" s="435"/>
      <c r="JKA1048" s="435"/>
      <c r="JKB1048" s="435"/>
      <c r="JKC1048" s="435"/>
      <c r="JKD1048" s="435"/>
      <c r="JKE1048" s="435"/>
      <c r="JKF1048" s="435"/>
      <c r="JKG1048" s="435"/>
      <c r="JKH1048" s="435"/>
      <c r="JKI1048" s="435"/>
      <c r="JKJ1048" s="435"/>
      <c r="JKK1048" s="435"/>
      <c r="JKL1048" s="435"/>
      <c r="JKM1048" s="435"/>
      <c r="JKN1048" s="435"/>
      <c r="JKO1048" s="435"/>
      <c r="JKP1048" s="435"/>
      <c r="JKQ1048" s="435"/>
      <c r="JKR1048" s="435"/>
      <c r="JKS1048" s="435"/>
      <c r="JKT1048" s="435"/>
      <c r="JKU1048" s="435"/>
      <c r="JKV1048" s="435"/>
      <c r="JKW1048" s="435"/>
      <c r="JKX1048" s="435"/>
      <c r="JKY1048" s="435"/>
      <c r="JKZ1048" s="435"/>
      <c r="JLA1048" s="435"/>
      <c r="JLB1048" s="435"/>
      <c r="JLC1048" s="435"/>
      <c r="JLD1048" s="435"/>
      <c r="JLE1048" s="435"/>
      <c r="JLF1048" s="435"/>
      <c r="JLG1048" s="435"/>
      <c r="JLH1048" s="435"/>
      <c r="JLI1048" s="435"/>
      <c r="JLJ1048" s="435"/>
      <c r="JLK1048" s="435"/>
      <c r="JLL1048" s="435"/>
      <c r="JLM1048" s="435"/>
      <c r="JLN1048" s="435"/>
      <c r="JLO1048" s="435"/>
      <c r="JLP1048" s="435"/>
      <c r="JLQ1048" s="435"/>
      <c r="JLR1048" s="435"/>
      <c r="JLS1048" s="435"/>
      <c r="JLT1048" s="435"/>
      <c r="JLU1048" s="435"/>
      <c r="JLV1048" s="435"/>
      <c r="JLW1048" s="435"/>
      <c r="JLX1048" s="435"/>
      <c r="JLY1048" s="435"/>
      <c r="JLZ1048" s="435"/>
      <c r="JMA1048" s="435"/>
      <c r="JMB1048" s="435"/>
      <c r="JMC1048" s="435"/>
      <c r="JMD1048" s="435"/>
      <c r="JME1048" s="435"/>
      <c r="JMF1048" s="435"/>
      <c r="JMG1048" s="435"/>
      <c r="JMH1048" s="435"/>
      <c r="JMI1048" s="435"/>
      <c r="JMJ1048" s="435"/>
      <c r="JMK1048" s="435"/>
      <c r="JML1048" s="435"/>
      <c r="JMM1048" s="435"/>
      <c r="JMN1048" s="435"/>
      <c r="JMO1048" s="435"/>
      <c r="JMP1048" s="435"/>
      <c r="JMQ1048" s="435"/>
      <c r="JMR1048" s="435"/>
      <c r="JMS1048" s="435"/>
      <c r="JMT1048" s="435"/>
      <c r="JMU1048" s="435"/>
      <c r="JMV1048" s="435"/>
      <c r="JMW1048" s="435"/>
      <c r="JMX1048" s="435"/>
      <c r="JMY1048" s="435"/>
      <c r="JMZ1048" s="435"/>
      <c r="JNA1048" s="435"/>
      <c r="JNB1048" s="435"/>
      <c r="JNC1048" s="435"/>
      <c r="JND1048" s="435"/>
      <c r="JNE1048" s="435"/>
      <c r="JNF1048" s="435"/>
      <c r="JNG1048" s="435"/>
      <c r="JNH1048" s="435"/>
      <c r="JNI1048" s="435"/>
      <c r="JNJ1048" s="435"/>
      <c r="JNK1048" s="435"/>
      <c r="JNL1048" s="435"/>
      <c r="JNM1048" s="435"/>
      <c r="JNN1048" s="435"/>
      <c r="JNO1048" s="435"/>
      <c r="JNP1048" s="435"/>
      <c r="JNQ1048" s="435"/>
      <c r="JNR1048" s="435"/>
      <c r="JNS1048" s="435"/>
      <c r="JNT1048" s="435"/>
      <c r="JNU1048" s="435"/>
      <c r="JNV1048" s="435"/>
      <c r="JNW1048" s="435"/>
      <c r="JNX1048" s="435"/>
      <c r="JNY1048" s="435"/>
      <c r="JNZ1048" s="435"/>
      <c r="JOA1048" s="435"/>
      <c r="JOB1048" s="435"/>
      <c r="JOC1048" s="435"/>
      <c r="JOD1048" s="435"/>
      <c r="JOE1048" s="435"/>
      <c r="JOF1048" s="435"/>
      <c r="JOG1048" s="435"/>
      <c r="JOH1048" s="435"/>
      <c r="JOI1048" s="435"/>
      <c r="JOJ1048" s="435"/>
      <c r="JOK1048" s="435"/>
      <c r="JOL1048" s="435"/>
      <c r="JOM1048" s="435"/>
      <c r="JON1048" s="435"/>
      <c r="JOO1048" s="435"/>
      <c r="JOP1048" s="435"/>
      <c r="JOQ1048" s="435"/>
      <c r="JOR1048" s="435"/>
      <c r="JOS1048" s="435"/>
      <c r="JOT1048" s="435"/>
      <c r="JOU1048" s="435"/>
      <c r="JOV1048" s="435"/>
      <c r="JOW1048" s="435"/>
      <c r="JOX1048" s="435"/>
      <c r="JOY1048" s="435"/>
      <c r="JOZ1048" s="435"/>
      <c r="JPA1048" s="435"/>
      <c r="JPB1048" s="435"/>
      <c r="JPC1048" s="435"/>
      <c r="JPD1048" s="435"/>
      <c r="JPE1048" s="435"/>
      <c r="JPF1048" s="435"/>
      <c r="JPG1048" s="435"/>
      <c r="JPH1048" s="435"/>
      <c r="JPI1048" s="435"/>
      <c r="JPJ1048" s="435"/>
      <c r="JPK1048" s="435"/>
      <c r="JPL1048" s="435"/>
      <c r="JPM1048" s="435"/>
      <c r="JPN1048" s="435"/>
      <c r="JPO1048" s="435"/>
      <c r="JPP1048" s="435"/>
      <c r="JPQ1048" s="435"/>
      <c r="JPR1048" s="435"/>
      <c r="JPS1048" s="435"/>
      <c r="JPT1048" s="435"/>
      <c r="JPU1048" s="435"/>
      <c r="JPV1048" s="435"/>
      <c r="JPW1048" s="435"/>
      <c r="JPX1048" s="435"/>
      <c r="JPY1048" s="435"/>
      <c r="JPZ1048" s="435"/>
      <c r="JQA1048" s="435"/>
      <c r="JQB1048" s="435"/>
      <c r="JQC1048" s="435"/>
      <c r="JQD1048" s="435"/>
      <c r="JQE1048" s="435"/>
      <c r="JQF1048" s="435"/>
      <c r="JQG1048" s="435"/>
      <c r="JQH1048" s="435"/>
      <c r="JQI1048" s="435"/>
      <c r="JQJ1048" s="435"/>
      <c r="JQK1048" s="435"/>
      <c r="JQL1048" s="435"/>
      <c r="JQM1048" s="435"/>
      <c r="JQN1048" s="435"/>
      <c r="JQO1048" s="435"/>
      <c r="JQP1048" s="435"/>
      <c r="JQQ1048" s="435"/>
      <c r="JQR1048" s="435"/>
      <c r="JQS1048" s="435"/>
      <c r="JQT1048" s="435"/>
      <c r="JQU1048" s="435"/>
      <c r="JQV1048" s="435"/>
      <c r="JQW1048" s="435"/>
      <c r="JQX1048" s="435"/>
      <c r="JQY1048" s="435"/>
      <c r="JQZ1048" s="435"/>
      <c r="JRA1048" s="435"/>
      <c r="JRB1048" s="435"/>
      <c r="JRC1048" s="435"/>
      <c r="JRD1048" s="435"/>
      <c r="JRE1048" s="435"/>
      <c r="JRF1048" s="435"/>
      <c r="JRG1048" s="435"/>
      <c r="JRH1048" s="435"/>
      <c r="JRI1048" s="435"/>
      <c r="JRJ1048" s="435"/>
      <c r="JRK1048" s="435"/>
      <c r="JRL1048" s="435"/>
      <c r="JRM1048" s="435"/>
      <c r="JRN1048" s="435"/>
      <c r="JRO1048" s="435"/>
      <c r="JRP1048" s="435"/>
      <c r="JRQ1048" s="435"/>
      <c r="JRR1048" s="435"/>
      <c r="JRS1048" s="435"/>
      <c r="JRT1048" s="435"/>
      <c r="JRU1048" s="435"/>
      <c r="JRV1048" s="435"/>
      <c r="JRW1048" s="435"/>
      <c r="JRX1048" s="435"/>
      <c r="JRY1048" s="435"/>
      <c r="JRZ1048" s="435"/>
      <c r="JSA1048" s="435"/>
      <c r="JSB1048" s="435"/>
      <c r="JSC1048" s="435"/>
      <c r="JSD1048" s="435"/>
      <c r="JSE1048" s="435"/>
      <c r="JSF1048" s="435"/>
      <c r="JSG1048" s="435"/>
      <c r="JSH1048" s="435"/>
      <c r="JSI1048" s="435"/>
      <c r="JSJ1048" s="435"/>
      <c r="JSK1048" s="435"/>
      <c r="JSL1048" s="435"/>
      <c r="JSM1048" s="435"/>
      <c r="JSN1048" s="435"/>
      <c r="JSO1048" s="435"/>
      <c r="JSP1048" s="435"/>
      <c r="JSQ1048" s="435"/>
      <c r="JSR1048" s="435"/>
      <c r="JSS1048" s="435"/>
      <c r="JST1048" s="435"/>
      <c r="JSU1048" s="435"/>
      <c r="JSV1048" s="435"/>
      <c r="JSW1048" s="435"/>
      <c r="JSX1048" s="435"/>
      <c r="JSY1048" s="435"/>
      <c r="JSZ1048" s="435"/>
      <c r="JTA1048" s="435"/>
      <c r="JTB1048" s="435"/>
      <c r="JTC1048" s="435"/>
      <c r="JTD1048" s="435"/>
      <c r="JTE1048" s="435"/>
      <c r="JTF1048" s="435"/>
      <c r="JTG1048" s="435"/>
      <c r="JTH1048" s="435"/>
      <c r="JTI1048" s="435"/>
      <c r="JTJ1048" s="435"/>
      <c r="JTK1048" s="435"/>
      <c r="JTL1048" s="435"/>
      <c r="JTM1048" s="435"/>
      <c r="JTN1048" s="435"/>
      <c r="JTO1048" s="435"/>
      <c r="JTP1048" s="435"/>
      <c r="JTQ1048" s="435"/>
      <c r="JTR1048" s="435"/>
      <c r="JTS1048" s="435"/>
      <c r="JTT1048" s="435"/>
      <c r="JTU1048" s="435"/>
      <c r="JTV1048" s="435"/>
      <c r="JTW1048" s="435"/>
      <c r="JTX1048" s="435"/>
      <c r="JTY1048" s="435"/>
      <c r="JTZ1048" s="435"/>
      <c r="JUA1048" s="435"/>
      <c r="JUB1048" s="435"/>
      <c r="JUC1048" s="435"/>
      <c r="JUD1048" s="435"/>
      <c r="JUE1048" s="435"/>
      <c r="JUF1048" s="435"/>
      <c r="JUG1048" s="435"/>
      <c r="JUH1048" s="435"/>
      <c r="JUI1048" s="435"/>
      <c r="JUJ1048" s="435"/>
      <c r="JUK1048" s="435"/>
      <c r="JUL1048" s="435"/>
      <c r="JUM1048" s="435"/>
      <c r="JUN1048" s="435"/>
      <c r="JUO1048" s="435"/>
      <c r="JUP1048" s="435"/>
      <c r="JUQ1048" s="435"/>
      <c r="JUR1048" s="435"/>
      <c r="JUS1048" s="435"/>
      <c r="JUT1048" s="435"/>
      <c r="JUU1048" s="435"/>
      <c r="JUV1048" s="435"/>
      <c r="JUW1048" s="435"/>
      <c r="JUX1048" s="435"/>
      <c r="JUY1048" s="435"/>
      <c r="JUZ1048" s="435"/>
      <c r="JVA1048" s="435"/>
      <c r="JVB1048" s="435"/>
      <c r="JVC1048" s="435"/>
      <c r="JVD1048" s="435"/>
      <c r="JVE1048" s="435"/>
      <c r="JVF1048" s="435"/>
      <c r="JVG1048" s="435"/>
      <c r="JVH1048" s="435"/>
      <c r="JVI1048" s="435"/>
      <c r="JVJ1048" s="435"/>
      <c r="JVK1048" s="435"/>
      <c r="JVL1048" s="435"/>
      <c r="JVM1048" s="435"/>
      <c r="JVN1048" s="435"/>
      <c r="JVO1048" s="435"/>
      <c r="JVP1048" s="435"/>
      <c r="JVQ1048" s="435"/>
      <c r="JVR1048" s="435"/>
      <c r="JVS1048" s="435"/>
      <c r="JVT1048" s="435"/>
      <c r="JVU1048" s="435"/>
      <c r="JVV1048" s="435"/>
      <c r="JVW1048" s="435"/>
      <c r="JVX1048" s="435"/>
      <c r="JVY1048" s="435"/>
      <c r="JVZ1048" s="435"/>
      <c r="JWA1048" s="435"/>
      <c r="JWB1048" s="435"/>
      <c r="JWC1048" s="435"/>
      <c r="JWD1048" s="435"/>
      <c r="JWE1048" s="435"/>
      <c r="JWF1048" s="435"/>
      <c r="JWG1048" s="435"/>
      <c r="JWH1048" s="435"/>
      <c r="JWI1048" s="435"/>
      <c r="JWJ1048" s="435"/>
      <c r="JWK1048" s="435"/>
      <c r="JWL1048" s="435"/>
      <c r="JWM1048" s="435"/>
      <c r="JWN1048" s="435"/>
      <c r="JWO1048" s="435"/>
      <c r="JWP1048" s="435"/>
      <c r="JWQ1048" s="435"/>
      <c r="JWR1048" s="435"/>
      <c r="JWS1048" s="435"/>
      <c r="JWT1048" s="435"/>
      <c r="JWU1048" s="435"/>
      <c r="JWV1048" s="435"/>
      <c r="JWW1048" s="435"/>
      <c r="JWX1048" s="435"/>
      <c r="JWY1048" s="435"/>
      <c r="JWZ1048" s="435"/>
      <c r="JXA1048" s="435"/>
      <c r="JXB1048" s="435"/>
      <c r="JXC1048" s="435"/>
      <c r="JXD1048" s="435"/>
      <c r="JXE1048" s="435"/>
      <c r="JXF1048" s="435"/>
      <c r="JXG1048" s="435"/>
      <c r="JXH1048" s="435"/>
      <c r="JXI1048" s="435"/>
      <c r="JXJ1048" s="435"/>
      <c r="JXK1048" s="435"/>
      <c r="JXL1048" s="435"/>
      <c r="JXM1048" s="435"/>
      <c r="JXN1048" s="435"/>
      <c r="JXO1048" s="435"/>
      <c r="JXP1048" s="435"/>
      <c r="JXQ1048" s="435"/>
      <c r="JXR1048" s="435"/>
      <c r="JXS1048" s="435"/>
      <c r="JXT1048" s="435"/>
      <c r="JXU1048" s="435"/>
      <c r="JXV1048" s="435"/>
      <c r="JXW1048" s="435"/>
      <c r="JXX1048" s="435"/>
      <c r="JXY1048" s="435"/>
      <c r="JXZ1048" s="435"/>
      <c r="JYA1048" s="435"/>
      <c r="JYB1048" s="435"/>
      <c r="JYC1048" s="435"/>
      <c r="JYD1048" s="435"/>
      <c r="JYE1048" s="435"/>
      <c r="JYF1048" s="435"/>
      <c r="JYG1048" s="435"/>
      <c r="JYH1048" s="435"/>
      <c r="JYI1048" s="435"/>
      <c r="JYJ1048" s="435"/>
      <c r="JYK1048" s="435"/>
      <c r="JYL1048" s="435"/>
      <c r="JYM1048" s="435"/>
      <c r="JYN1048" s="435"/>
      <c r="JYO1048" s="435"/>
      <c r="JYP1048" s="435"/>
      <c r="JYQ1048" s="435"/>
      <c r="JYR1048" s="435"/>
      <c r="JYS1048" s="435"/>
      <c r="JYT1048" s="435"/>
      <c r="JYU1048" s="435"/>
      <c r="JYV1048" s="435"/>
      <c r="JYW1048" s="435"/>
      <c r="JYX1048" s="435"/>
      <c r="JYY1048" s="435"/>
      <c r="JYZ1048" s="435"/>
      <c r="JZA1048" s="435"/>
      <c r="JZB1048" s="435"/>
      <c r="JZC1048" s="435"/>
      <c r="JZD1048" s="435"/>
      <c r="JZE1048" s="435"/>
      <c r="JZF1048" s="435"/>
      <c r="JZG1048" s="435"/>
      <c r="JZH1048" s="435"/>
      <c r="JZI1048" s="435"/>
      <c r="JZJ1048" s="435"/>
      <c r="JZK1048" s="435"/>
      <c r="JZL1048" s="435"/>
      <c r="JZM1048" s="435"/>
      <c r="JZN1048" s="435"/>
      <c r="JZO1048" s="435"/>
      <c r="JZP1048" s="435"/>
      <c r="JZQ1048" s="435"/>
      <c r="JZR1048" s="435"/>
      <c r="JZS1048" s="435"/>
      <c r="JZT1048" s="435"/>
      <c r="JZU1048" s="435"/>
      <c r="JZV1048" s="435"/>
      <c r="JZW1048" s="435"/>
      <c r="JZX1048" s="435"/>
      <c r="JZY1048" s="435"/>
      <c r="JZZ1048" s="435"/>
      <c r="KAA1048" s="435"/>
      <c r="KAB1048" s="435"/>
      <c r="KAC1048" s="435"/>
      <c r="KAD1048" s="435"/>
      <c r="KAE1048" s="435"/>
      <c r="KAF1048" s="435"/>
      <c r="KAG1048" s="435"/>
      <c r="KAH1048" s="435"/>
      <c r="KAI1048" s="435"/>
      <c r="KAJ1048" s="435"/>
      <c r="KAK1048" s="435"/>
      <c r="KAL1048" s="435"/>
      <c r="KAM1048" s="435"/>
      <c r="KAN1048" s="435"/>
      <c r="KAO1048" s="435"/>
      <c r="KAP1048" s="435"/>
      <c r="KAQ1048" s="435"/>
      <c r="KAR1048" s="435"/>
      <c r="KAS1048" s="435"/>
      <c r="KAT1048" s="435"/>
      <c r="KAU1048" s="435"/>
      <c r="KAV1048" s="435"/>
      <c r="KAW1048" s="435"/>
      <c r="KAX1048" s="435"/>
      <c r="KAY1048" s="435"/>
      <c r="KAZ1048" s="435"/>
      <c r="KBA1048" s="435"/>
      <c r="KBB1048" s="435"/>
      <c r="KBC1048" s="435"/>
      <c r="KBD1048" s="435"/>
      <c r="KBE1048" s="435"/>
      <c r="KBF1048" s="435"/>
      <c r="KBG1048" s="435"/>
      <c r="KBH1048" s="435"/>
      <c r="KBI1048" s="435"/>
      <c r="KBJ1048" s="435"/>
      <c r="KBK1048" s="435"/>
      <c r="KBL1048" s="435"/>
      <c r="KBM1048" s="435"/>
      <c r="KBN1048" s="435"/>
      <c r="KBO1048" s="435"/>
      <c r="KBP1048" s="435"/>
      <c r="KBQ1048" s="435"/>
      <c r="KBR1048" s="435"/>
      <c r="KBS1048" s="435"/>
      <c r="KBT1048" s="435"/>
      <c r="KBU1048" s="435"/>
      <c r="KBV1048" s="435"/>
      <c r="KBW1048" s="435"/>
      <c r="KBX1048" s="435"/>
      <c r="KBY1048" s="435"/>
      <c r="KBZ1048" s="435"/>
      <c r="KCA1048" s="435"/>
      <c r="KCB1048" s="435"/>
      <c r="KCC1048" s="435"/>
      <c r="KCD1048" s="435"/>
      <c r="KCE1048" s="435"/>
      <c r="KCF1048" s="435"/>
      <c r="KCG1048" s="435"/>
      <c r="KCH1048" s="435"/>
      <c r="KCI1048" s="435"/>
      <c r="KCJ1048" s="435"/>
      <c r="KCK1048" s="435"/>
      <c r="KCL1048" s="435"/>
      <c r="KCM1048" s="435"/>
      <c r="KCN1048" s="435"/>
      <c r="KCO1048" s="435"/>
      <c r="KCP1048" s="435"/>
      <c r="KCQ1048" s="435"/>
      <c r="KCR1048" s="435"/>
      <c r="KCS1048" s="435"/>
      <c r="KCT1048" s="435"/>
      <c r="KCU1048" s="435"/>
      <c r="KCV1048" s="435"/>
      <c r="KCW1048" s="435"/>
      <c r="KCX1048" s="435"/>
      <c r="KCY1048" s="435"/>
      <c r="KCZ1048" s="435"/>
      <c r="KDA1048" s="435"/>
      <c r="KDB1048" s="435"/>
      <c r="KDC1048" s="435"/>
      <c r="KDD1048" s="435"/>
      <c r="KDE1048" s="435"/>
      <c r="KDF1048" s="435"/>
      <c r="KDG1048" s="435"/>
      <c r="KDH1048" s="435"/>
      <c r="KDI1048" s="435"/>
      <c r="KDJ1048" s="435"/>
      <c r="KDK1048" s="435"/>
      <c r="KDL1048" s="435"/>
      <c r="KDM1048" s="435"/>
      <c r="KDN1048" s="435"/>
      <c r="KDO1048" s="435"/>
      <c r="KDP1048" s="435"/>
      <c r="KDQ1048" s="435"/>
      <c r="KDR1048" s="435"/>
      <c r="KDS1048" s="435"/>
      <c r="KDT1048" s="435"/>
      <c r="KDU1048" s="435"/>
      <c r="KDV1048" s="435"/>
      <c r="KDW1048" s="435"/>
      <c r="KDX1048" s="435"/>
      <c r="KDY1048" s="435"/>
      <c r="KDZ1048" s="435"/>
      <c r="KEA1048" s="435"/>
      <c r="KEB1048" s="435"/>
      <c r="KEC1048" s="435"/>
      <c r="KED1048" s="435"/>
      <c r="KEE1048" s="435"/>
      <c r="KEF1048" s="435"/>
      <c r="KEG1048" s="435"/>
      <c r="KEH1048" s="435"/>
      <c r="KEI1048" s="435"/>
      <c r="KEJ1048" s="435"/>
      <c r="KEK1048" s="435"/>
      <c r="KEL1048" s="435"/>
      <c r="KEM1048" s="435"/>
      <c r="KEN1048" s="435"/>
      <c r="KEO1048" s="435"/>
      <c r="KEP1048" s="435"/>
      <c r="KEQ1048" s="435"/>
      <c r="KER1048" s="435"/>
      <c r="KES1048" s="435"/>
      <c r="KET1048" s="435"/>
      <c r="KEU1048" s="435"/>
      <c r="KEV1048" s="435"/>
      <c r="KEW1048" s="435"/>
      <c r="KEX1048" s="435"/>
      <c r="KEY1048" s="435"/>
      <c r="KEZ1048" s="435"/>
      <c r="KFA1048" s="435"/>
      <c r="KFB1048" s="435"/>
      <c r="KFC1048" s="435"/>
      <c r="KFD1048" s="435"/>
      <c r="KFE1048" s="435"/>
      <c r="KFF1048" s="435"/>
      <c r="KFG1048" s="435"/>
      <c r="KFH1048" s="435"/>
      <c r="KFI1048" s="435"/>
      <c r="KFJ1048" s="435"/>
      <c r="KFK1048" s="435"/>
      <c r="KFL1048" s="435"/>
      <c r="KFM1048" s="435"/>
      <c r="KFN1048" s="435"/>
      <c r="KFO1048" s="435"/>
      <c r="KFP1048" s="435"/>
      <c r="KFQ1048" s="435"/>
      <c r="KFR1048" s="435"/>
      <c r="KFS1048" s="435"/>
      <c r="KFT1048" s="435"/>
      <c r="KFU1048" s="435"/>
      <c r="KFV1048" s="435"/>
      <c r="KFW1048" s="435"/>
      <c r="KFX1048" s="435"/>
      <c r="KFY1048" s="435"/>
      <c r="KFZ1048" s="435"/>
      <c r="KGA1048" s="435"/>
      <c r="KGB1048" s="435"/>
      <c r="KGC1048" s="435"/>
      <c r="KGD1048" s="435"/>
      <c r="KGE1048" s="435"/>
      <c r="KGF1048" s="435"/>
      <c r="KGG1048" s="435"/>
      <c r="KGH1048" s="435"/>
      <c r="KGI1048" s="435"/>
      <c r="KGJ1048" s="435"/>
      <c r="KGK1048" s="435"/>
      <c r="KGL1048" s="435"/>
      <c r="KGM1048" s="435"/>
      <c r="KGN1048" s="435"/>
      <c r="KGO1048" s="435"/>
      <c r="KGP1048" s="435"/>
      <c r="KGQ1048" s="435"/>
      <c r="KGR1048" s="435"/>
      <c r="KGS1048" s="435"/>
      <c r="KGT1048" s="435"/>
      <c r="KGU1048" s="435"/>
      <c r="KGV1048" s="435"/>
      <c r="KGW1048" s="435"/>
      <c r="KGX1048" s="435"/>
      <c r="KGY1048" s="435"/>
      <c r="KGZ1048" s="435"/>
      <c r="KHA1048" s="435"/>
      <c r="KHB1048" s="435"/>
      <c r="KHC1048" s="435"/>
      <c r="KHD1048" s="435"/>
      <c r="KHE1048" s="435"/>
      <c r="KHF1048" s="435"/>
      <c r="KHG1048" s="435"/>
      <c r="KHH1048" s="435"/>
      <c r="KHI1048" s="435"/>
      <c r="KHJ1048" s="435"/>
      <c r="KHK1048" s="435"/>
      <c r="KHL1048" s="435"/>
      <c r="KHM1048" s="435"/>
      <c r="KHN1048" s="435"/>
      <c r="KHO1048" s="435"/>
      <c r="KHP1048" s="435"/>
      <c r="KHQ1048" s="435"/>
      <c r="KHR1048" s="435"/>
      <c r="KHS1048" s="435"/>
      <c r="KHT1048" s="435"/>
      <c r="KHU1048" s="435"/>
      <c r="KHV1048" s="435"/>
      <c r="KHW1048" s="435"/>
      <c r="KHX1048" s="435"/>
      <c r="KHY1048" s="435"/>
      <c r="KHZ1048" s="435"/>
      <c r="KIA1048" s="435"/>
      <c r="KIB1048" s="435"/>
      <c r="KIC1048" s="435"/>
      <c r="KID1048" s="435"/>
      <c r="KIE1048" s="435"/>
      <c r="KIF1048" s="435"/>
      <c r="KIG1048" s="435"/>
      <c r="KIH1048" s="435"/>
      <c r="KII1048" s="435"/>
      <c r="KIJ1048" s="435"/>
      <c r="KIK1048" s="435"/>
      <c r="KIL1048" s="435"/>
      <c r="KIM1048" s="435"/>
      <c r="KIN1048" s="435"/>
      <c r="KIO1048" s="435"/>
      <c r="KIP1048" s="435"/>
      <c r="KIQ1048" s="435"/>
      <c r="KIR1048" s="435"/>
      <c r="KIS1048" s="435"/>
      <c r="KIT1048" s="435"/>
      <c r="KIU1048" s="435"/>
      <c r="KIV1048" s="435"/>
      <c r="KIW1048" s="435"/>
      <c r="KIX1048" s="435"/>
      <c r="KIY1048" s="435"/>
      <c r="KIZ1048" s="435"/>
      <c r="KJA1048" s="435"/>
      <c r="KJB1048" s="435"/>
      <c r="KJC1048" s="435"/>
      <c r="KJD1048" s="435"/>
      <c r="KJE1048" s="435"/>
      <c r="KJF1048" s="435"/>
      <c r="KJG1048" s="435"/>
      <c r="KJH1048" s="435"/>
      <c r="KJI1048" s="435"/>
      <c r="KJJ1048" s="435"/>
      <c r="KJK1048" s="435"/>
      <c r="KJL1048" s="435"/>
      <c r="KJM1048" s="435"/>
      <c r="KJN1048" s="435"/>
      <c r="KJO1048" s="435"/>
      <c r="KJP1048" s="435"/>
      <c r="KJQ1048" s="435"/>
      <c r="KJR1048" s="435"/>
      <c r="KJS1048" s="435"/>
      <c r="KJT1048" s="435"/>
      <c r="KJU1048" s="435"/>
      <c r="KJV1048" s="435"/>
      <c r="KJW1048" s="435"/>
      <c r="KJX1048" s="435"/>
      <c r="KJY1048" s="435"/>
      <c r="KJZ1048" s="435"/>
      <c r="KKA1048" s="435"/>
      <c r="KKB1048" s="435"/>
      <c r="KKC1048" s="435"/>
      <c r="KKD1048" s="435"/>
      <c r="KKE1048" s="435"/>
      <c r="KKF1048" s="435"/>
      <c r="KKG1048" s="435"/>
      <c r="KKH1048" s="435"/>
      <c r="KKI1048" s="435"/>
      <c r="KKJ1048" s="435"/>
      <c r="KKK1048" s="435"/>
      <c r="KKL1048" s="435"/>
      <c r="KKM1048" s="435"/>
      <c r="KKN1048" s="435"/>
      <c r="KKO1048" s="435"/>
      <c r="KKP1048" s="435"/>
      <c r="KKQ1048" s="435"/>
      <c r="KKR1048" s="435"/>
      <c r="KKS1048" s="435"/>
      <c r="KKT1048" s="435"/>
      <c r="KKU1048" s="435"/>
      <c r="KKV1048" s="435"/>
      <c r="KKW1048" s="435"/>
      <c r="KKX1048" s="435"/>
      <c r="KKY1048" s="435"/>
      <c r="KKZ1048" s="435"/>
      <c r="KLA1048" s="435"/>
      <c r="KLB1048" s="435"/>
      <c r="KLC1048" s="435"/>
      <c r="KLD1048" s="435"/>
      <c r="KLE1048" s="435"/>
      <c r="KLF1048" s="435"/>
      <c r="KLG1048" s="435"/>
      <c r="KLH1048" s="435"/>
      <c r="KLI1048" s="435"/>
      <c r="KLJ1048" s="435"/>
      <c r="KLK1048" s="435"/>
      <c r="KLL1048" s="435"/>
      <c r="KLM1048" s="435"/>
      <c r="KLN1048" s="435"/>
      <c r="KLO1048" s="435"/>
      <c r="KLP1048" s="435"/>
      <c r="KLQ1048" s="435"/>
      <c r="KLR1048" s="435"/>
      <c r="KLS1048" s="435"/>
      <c r="KLT1048" s="435"/>
      <c r="KLU1048" s="435"/>
      <c r="KLV1048" s="435"/>
      <c r="KLW1048" s="435"/>
      <c r="KLX1048" s="435"/>
      <c r="KLY1048" s="435"/>
      <c r="KLZ1048" s="435"/>
      <c r="KMA1048" s="435"/>
      <c r="KMB1048" s="435"/>
      <c r="KMC1048" s="435"/>
      <c r="KMD1048" s="435"/>
      <c r="KME1048" s="435"/>
      <c r="KMF1048" s="435"/>
      <c r="KMG1048" s="435"/>
      <c r="KMH1048" s="435"/>
      <c r="KMI1048" s="435"/>
      <c r="KMJ1048" s="435"/>
      <c r="KMK1048" s="435"/>
      <c r="KML1048" s="435"/>
      <c r="KMM1048" s="435"/>
      <c r="KMN1048" s="435"/>
      <c r="KMO1048" s="435"/>
      <c r="KMP1048" s="435"/>
      <c r="KMQ1048" s="435"/>
      <c r="KMR1048" s="435"/>
      <c r="KMS1048" s="435"/>
      <c r="KMT1048" s="435"/>
      <c r="KMU1048" s="435"/>
      <c r="KMV1048" s="435"/>
      <c r="KMW1048" s="435"/>
      <c r="KMX1048" s="435"/>
      <c r="KMY1048" s="435"/>
      <c r="KMZ1048" s="435"/>
      <c r="KNA1048" s="435"/>
      <c r="KNB1048" s="435"/>
      <c r="KNC1048" s="435"/>
      <c r="KND1048" s="435"/>
      <c r="KNE1048" s="435"/>
      <c r="KNF1048" s="435"/>
      <c r="KNG1048" s="435"/>
      <c r="KNH1048" s="435"/>
      <c r="KNI1048" s="435"/>
      <c r="KNJ1048" s="435"/>
      <c r="KNK1048" s="435"/>
      <c r="KNL1048" s="435"/>
      <c r="KNM1048" s="435"/>
      <c r="KNN1048" s="435"/>
      <c r="KNO1048" s="435"/>
      <c r="KNP1048" s="435"/>
      <c r="KNQ1048" s="435"/>
      <c r="KNR1048" s="435"/>
      <c r="KNS1048" s="435"/>
      <c r="KNT1048" s="435"/>
      <c r="KNU1048" s="435"/>
      <c r="KNV1048" s="435"/>
      <c r="KNW1048" s="435"/>
      <c r="KNX1048" s="435"/>
      <c r="KNY1048" s="435"/>
      <c r="KNZ1048" s="435"/>
      <c r="KOA1048" s="435"/>
      <c r="KOB1048" s="435"/>
      <c r="KOC1048" s="435"/>
      <c r="KOD1048" s="435"/>
      <c r="KOE1048" s="435"/>
      <c r="KOF1048" s="435"/>
      <c r="KOG1048" s="435"/>
      <c r="KOH1048" s="435"/>
      <c r="KOI1048" s="435"/>
      <c r="KOJ1048" s="435"/>
      <c r="KOK1048" s="435"/>
      <c r="KOL1048" s="435"/>
      <c r="KOM1048" s="435"/>
      <c r="KON1048" s="435"/>
      <c r="KOO1048" s="435"/>
      <c r="KOP1048" s="435"/>
      <c r="KOQ1048" s="435"/>
      <c r="KOR1048" s="435"/>
      <c r="KOS1048" s="435"/>
      <c r="KOT1048" s="435"/>
      <c r="KOU1048" s="435"/>
      <c r="KOV1048" s="435"/>
      <c r="KOW1048" s="435"/>
      <c r="KOX1048" s="435"/>
      <c r="KOY1048" s="435"/>
      <c r="KOZ1048" s="435"/>
      <c r="KPA1048" s="435"/>
      <c r="KPB1048" s="435"/>
      <c r="KPC1048" s="435"/>
      <c r="KPD1048" s="435"/>
      <c r="KPE1048" s="435"/>
      <c r="KPF1048" s="435"/>
      <c r="KPG1048" s="435"/>
      <c r="KPH1048" s="435"/>
      <c r="KPI1048" s="435"/>
      <c r="KPJ1048" s="435"/>
      <c r="KPK1048" s="435"/>
      <c r="KPL1048" s="435"/>
      <c r="KPM1048" s="435"/>
      <c r="KPN1048" s="435"/>
      <c r="KPO1048" s="435"/>
      <c r="KPP1048" s="435"/>
      <c r="KPQ1048" s="435"/>
      <c r="KPR1048" s="435"/>
      <c r="KPS1048" s="435"/>
      <c r="KPT1048" s="435"/>
      <c r="KPU1048" s="435"/>
      <c r="KPV1048" s="435"/>
      <c r="KPW1048" s="435"/>
      <c r="KPX1048" s="435"/>
      <c r="KPY1048" s="435"/>
      <c r="KPZ1048" s="435"/>
      <c r="KQA1048" s="435"/>
      <c r="KQB1048" s="435"/>
      <c r="KQC1048" s="435"/>
      <c r="KQD1048" s="435"/>
      <c r="KQE1048" s="435"/>
      <c r="KQF1048" s="435"/>
      <c r="KQG1048" s="435"/>
      <c r="KQH1048" s="435"/>
      <c r="KQI1048" s="435"/>
      <c r="KQJ1048" s="435"/>
      <c r="KQK1048" s="435"/>
      <c r="KQL1048" s="435"/>
      <c r="KQM1048" s="435"/>
      <c r="KQN1048" s="435"/>
      <c r="KQO1048" s="435"/>
      <c r="KQP1048" s="435"/>
      <c r="KQQ1048" s="435"/>
      <c r="KQR1048" s="435"/>
      <c r="KQS1048" s="435"/>
      <c r="KQT1048" s="435"/>
      <c r="KQU1048" s="435"/>
      <c r="KQV1048" s="435"/>
      <c r="KQW1048" s="435"/>
      <c r="KQX1048" s="435"/>
      <c r="KQY1048" s="435"/>
      <c r="KQZ1048" s="435"/>
      <c r="KRA1048" s="435"/>
      <c r="KRB1048" s="435"/>
      <c r="KRC1048" s="435"/>
      <c r="KRD1048" s="435"/>
      <c r="KRE1048" s="435"/>
      <c r="KRF1048" s="435"/>
      <c r="KRG1048" s="435"/>
      <c r="KRH1048" s="435"/>
      <c r="KRI1048" s="435"/>
      <c r="KRJ1048" s="435"/>
      <c r="KRK1048" s="435"/>
      <c r="KRL1048" s="435"/>
      <c r="KRM1048" s="435"/>
      <c r="KRN1048" s="435"/>
      <c r="KRO1048" s="435"/>
      <c r="KRP1048" s="435"/>
      <c r="KRQ1048" s="435"/>
      <c r="KRR1048" s="435"/>
      <c r="KRS1048" s="435"/>
      <c r="KRT1048" s="435"/>
      <c r="KRU1048" s="435"/>
      <c r="KRV1048" s="435"/>
      <c r="KRW1048" s="435"/>
      <c r="KRX1048" s="435"/>
      <c r="KRY1048" s="435"/>
      <c r="KRZ1048" s="435"/>
      <c r="KSA1048" s="435"/>
      <c r="KSB1048" s="435"/>
      <c r="KSC1048" s="435"/>
      <c r="KSD1048" s="435"/>
      <c r="KSE1048" s="435"/>
      <c r="KSF1048" s="435"/>
      <c r="KSG1048" s="435"/>
      <c r="KSH1048" s="435"/>
      <c r="KSI1048" s="435"/>
      <c r="KSJ1048" s="435"/>
      <c r="KSK1048" s="435"/>
      <c r="KSL1048" s="435"/>
      <c r="KSM1048" s="435"/>
      <c r="KSN1048" s="435"/>
      <c r="KSO1048" s="435"/>
      <c r="KSP1048" s="435"/>
      <c r="KSQ1048" s="435"/>
      <c r="KSR1048" s="435"/>
      <c r="KSS1048" s="435"/>
      <c r="KST1048" s="435"/>
      <c r="KSU1048" s="435"/>
      <c r="KSV1048" s="435"/>
      <c r="KSW1048" s="435"/>
      <c r="KSX1048" s="435"/>
      <c r="KSY1048" s="435"/>
      <c r="KSZ1048" s="435"/>
      <c r="KTA1048" s="435"/>
      <c r="KTB1048" s="435"/>
      <c r="KTC1048" s="435"/>
      <c r="KTD1048" s="435"/>
      <c r="KTE1048" s="435"/>
      <c r="KTF1048" s="435"/>
      <c r="KTG1048" s="435"/>
      <c r="KTH1048" s="435"/>
      <c r="KTI1048" s="435"/>
      <c r="KTJ1048" s="435"/>
      <c r="KTK1048" s="435"/>
      <c r="KTL1048" s="435"/>
      <c r="KTM1048" s="435"/>
      <c r="KTN1048" s="435"/>
      <c r="KTO1048" s="435"/>
      <c r="KTP1048" s="435"/>
      <c r="KTQ1048" s="435"/>
      <c r="KTR1048" s="435"/>
      <c r="KTS1048" s="435"/>
      <c r="KTT1048" s="435"/>
      <c r="KTU1048" s="435"/>
      <c r="KTV1048" s="435"/>
      <c r="KTW1048" s="435"/>
      <c r="KTX1048" s="435"/>
      <c r="KTY1048" s="435"/>
      <c r="KTZ1048" s="435"/>
      <c r="KUA1048" s="435"/>
      <c r="KUB1048" s="435"/>
      <c r="KUC1048" s="435"/>
      <c r="KUD1048" s="435"/>
      <c r="KUE1048" s="435"/>
      <c r="KUF1048" s="435"/>
      <c r="KUG1048" s="435"/>
      <c r="KUH1048" s="435"/>
      <c r="KUI1048" s="435"/>
      <c r="KUJ1048" s="435"/>
      <c r="KUK1048" s="435"/>
      <c r="KUL1048" s="435"/>
      <c r="KUM1048" s="435"/>
      <c r="KUN1048" s="435"/>
      <c r="KUO1048" s="435"/>
      <c r="KUP1048" s="435"/>
      <c r="KUQ1048" s="435"/>
      <c r="KUR1048" s="435"/>
      <c r="KUS1048" s="435"/>
      <c r="KUT1048" s="435"/>
      <c r="KUU1048" s="435"/>
      <c r="KUV1048" s="435"/>
      <c r="KUW1048" s="435"/>
      <c r="KUX1048" s="435"/>
      <c r="KUY1048" s="435"/>
      <c r="KUZ1048" s="435"/>
      <c r="KVA1048" s="435"/>
      <c r="KVB1048" s="435"/>
      <c r="KVC1048" s="435"/>
      <c r="KVD1048" s="435"/>
      <c r="KVE1048" s="435"/>
      <c r="KVF1048" s="435"/>
      <c r="KVG1048" s="435"/>
      <c r="KVH1048" s="435"/>
      <c r="KVI1048" s="435"/>
      <c r="KVJ1048" s="435"/>
      <c r="KVK1048" s="435"/>
      <c r="KVL1048" s="435"/>
      <c r="KVM1048" s="435"/>
      <c r="KVN1048" s="435"/>
      <c r="KVO1048" s="435"/>
      <c r="KVP1048" s="435"/>
      <c r="KVQ1048" s="435"/>
      <c r="KVR1048" s="435"/>
      <c r="KVS1048" s="435"/>
      <c r="KVT1048" s="435"/>
      <c r="KVU1048" s="435"/>
      <c r="KVV1048" s="435"/>
      <c r="KVW1048" s="435"/>
      <c r="KVX1048" s="435"/>
      <c r="KVY1048" s="435"/>
      <c r="KVZ1048" s="435"/>
      <c r="KWA1048" s="435"/>
      <c r="KWB1048" s="435"/>
      <c r="KWC1048" s="435"/>
      <c r="KWD1048" s="435"/>
      <c r="KWE1048" s="435"/>
      <c r="KWF1048" s="435"/>
      <c r="KWG1048" s="435"/>
      <c r="KWH1048" s="435"/>
      <c r="KWI1048" s="435"/>
      <c r="KWJ1048" s="435"/>
      <c r="KWK1048" s="435"/>
      <c r="KWL1048" s="435"/>
      <c r="KWM1048" s="435"/>
      <c r="KWN1048" s="435"/>
      <c r="KWO1048" s="435"/>
      <c r="KWP1048" s="435"/>
      <c r="KWQ1048" s="435"/>
      <c r="KWR1048" s="435"/>
      <c r="KWS1048" s="435"/>
      <c r="KWT1048" s="435"/>
      <c r="KWU1048" s="435"/>
      <c r="KWV1048" s="435"/>
      <c r="KWW1048" s="435"/>
      <c r="KWX1048" s="435"/>
      <c r="KWY1048" s="435"/>
      <c r="KWZ1048" s="435"/>
      <c r="KXA1048" s="435"/>
      <c r="KXB1048" s="435"/>
      <c r="KXC1048" s="435"/>
      <c r="KXD1048" s="435"/>
      <c r="KXE1048" s="435"/>
      <c r="KXF1048" s="435"/>
      <c r="KXG1048" s="435"/>
      <c r="KXH1048" s="435"/>
      <c r="KXI1048" s="435"/>
      <c r="KXJ1048" s="435"/>
      <c r="KXK1048" s="435"/>
      <c r="KXL1048" s="435"/>
      <c r="KXM1048" s="435"/>
      <c r="KXN1048" s="435"/>
      <c r="KXO1048" s="435"/>
      <c r="KXP1048" s="435"/>
      <c r="KXQ1048" s="435"/>
      <c r="KXR1048" s="435"/>
      <c r="KXS1048" s="435"/>
      <c r="KXT1048" s="435"/>
      <c r="KXU1048" s="435"/>
      <c r="KXV1048" s="435"/>
      <c r="KXW1048" s="435"/>
      <c r="KXX1048" s="435"/>
      <c r="KXY1048" s="435"/>
      <c r="KXZ1048" s="435"/>
      <c r="KYA1048" s="435"/>
      <c r="KYB1048" s="435"/>
      <c r="KYC1048" s="435"/>
      <c r="KYD1048" s="435"/>
      <c r="KYE1048" s="435"/>
      <c r="KYF1048" s="435"/>
      <c r="KYG1048" s="435"/>
      <c r="KYH1048" s="435"/>
      <c r="KYI1048" s="435"/>
      <c r="KYJ1048" s="435"/>
      <c r="KYK1048" s="435"/>
      <c r="KYL1048" s="435"/>
      <c r="KYM1048" s="435"/>
      <c r="KYN1048" s="435"/>
      <c r="KYO1048" s="435"/>
      <c r="KYP1048" s="435"/>
      <c r="KYQ1048" s="435"/>
      <c r="KYR1048" s="435"/>
      <c r="KYS1048" s="435"/>
      <c r="KYT1048" s="435"/>
      <c r="KYU1048" s="435"/>
      <c r="KYV1048" s="435"/>
      <c r="KYW1048" s="435"/>
      <c r="KYX1048" s="435"/>
      <c r="KYY1048" s="435"/>
      <c r="KYZ1048" s="435"/>
      <c r="KZA1048" s="435"/>
      <c r="KZB1048" s="435"/>
      <c r="KZC1048" s="435"/>
      <c r="KZD1048" s="435"/>
      <c r="KZE1048" s="435"/>
      <c r="KZF1048" s="435"/>
      <c r="KZG1048" s="435"/>
      <c r="KZH1048" s="435"/>
      <c r="KZI1048" s="435"/>
      <c r="KZJ1048" s="435"/>
      <c r="KZK1048" s="435"/>
      <c r="KZL1048" s="435"/>
      <c r="KZM1048" s="435"/>
      <c r="KZN1048" s="435"/>
      <c r="KZO1048" s="435"/>
      <c r="KZP1048" s="435"/>
      <c r="KZQ1048" s="435"/>
      <c r="KZR1048" s="435"/>
      <c r="KZS1048" s="435"/>
      <c r="KZT1048" s="435"/>
      <c r="KZU1048" s="435"/>
      <c r="KZV1048" s="435"/>
      <c r="KZW1048" s="435"/>
      <c r="KZX1048" s="435"/>
      <c r="KZY1048" s="435"/>
      <c r="KZZ1048" s="435"/>
      <c r="LAA1048" s="435"/>
      <c r="LAB1048" s="435"/>
      <c r="LAC1048" s="435"/>
      <c r="LAD1048" s="435"/>
      <c r="LAE1048" s="435"/>
      <c r="LAF1048" s="435"/>
      <c r="LAG1048" s="435"/>
      <c r="LAH1048" s="435"/>
      <c r="LAI1048" s="435"/>
      <c r="LAJ1048" s="435"/>
      <c r="LAK1048" s="435"/>
      <c r="LAL1048" s="435"/>
      <c r="LAM1048" s="435"/>
      <c r="LAN1048" s="435"/>
      <c r="LAO1048" s="435"/>
      <c r="LAP1048" s="435"/>
      <c r="LAQ1048" s="435"/>
      <c r="LAR1048" s="435"/>
      <c r="LAS1048" s="435"/>
      <c r="LAT1048" s="435"/>
      <c r="LAU1048" s="435"/>
      <c r="LAV1048" s="435"/>
      <c r="LAW1048" s="435"/>
      <c r="LAX1048" s="435"/>
      <c r="LAY1048" s="435"/>
      <c r="LAZ1048" s="435"/>
      <c r="LBA1048" s="435"/>
      <c r="LBB1048" s="435"/>
      <c r="LBC1048" s="435"/>
      <c r="LBD1048" s="435"/>
      <c r="LBE1048" s="435"/>
      <c r="LBF1048" s="435"/>
      <c r="LBG1048" s="435"/>
      <c r="LBH1048" s="435"/>
      <c r="LBI1048" s="435"/>
      <c r="LBJ1048" s="435"/>
      <c r="LBK1048" s="435"/>
      <c r="LBL1048" s="435"/>
      <c r="LBM1048" s="435"/>
      <c r="LBN1048" s="435"/>
      <c r="LBO1048" s="435"/>
      <c r="LBP1048" s="435"/>
      <c r="LBQ1048" s="435"/>
      <c r="LBR1048" s="435"/>
      <c r="LBS1048" s="435"/>
      <c r="LBT1048" s="435"/>
      <c r="LBU1048" s="435"/>
      <c r="LBV1048" s="435"/>
      <c r="LBW1048" s="435"/>
      <c r="LBX1048" s="435"/>
      <c r="LBY1048" s="435"/>
      <c r="LBZ1048" s="435"/>
      <c r="LCA1048" s="435"/>
      <c r="LCB1048" s="435"/>
      <c r="LCC1048" s="435"/>
      <c r="LCD1048" s="435"/>
      <c r="LCE1048" s="435"/>
      <c r="LCF1048" s="435"/>
      <c r="LCG1048" s="435"/>
      <c r="LCH1048" s="435"/>
      <c r="LCI1048" s="435"/>
      <c r="LCJ1048" s="435"/>
      <c r="LCK1048" s="435"/>
      <c r="LCL1048" s="435"/>
      <c r="LCM1048" s="435"/>
      <c r="LCN1048" s="435"/>
      <c r="LCO1048" s="435"/>
      <c r="LCP1048" s="435"/>
      <c r="LCQ1048" s="435"/>
      <c r="LCR1048" s="435"/>
      <c r="LCS1048" s="435"/>
      <c r="LCT1048" s="435"/>
      <c r="LCU1048" s="435"/>
      <c r="LCV1048" s="435"/>
      <c r="LCW1048" s="435"/>
      <c r="LCX1048" s="435"/>
      <c r="LCY1048" s="435"/>
      <c r="LCZ1048" s="435"/>
      <c r="LDA1048" s="435"/>
      <c r="LDB1048" s="435"/>
      <c r="LDC1048" s="435"/>
      <c r="LDD1048" s="435"/>
      <c r="LDE1048" s="435"/>
      <c r="LDF1048" s="435"/>
      <c r="LDG1048" s="435"/>
      <c r="LDH1048" s="435"/>
      <c r="LDI1048" s="435"/>
      <c r="LDJ1048" s="435"/>
      <c r="LDK1048" s="435"/>
      <c r="LDL1048" s="435"/>
      <c r="LDM1048" s="435"/>
      <c r="LDN1048" s="435"/>
      <c r="LDO1048" s="435"/>
      <c r="LDP1048" s="435"/>
      <c r="LDQ1048" s="435"/>
      <c r="LDR1048" s="435"/>
      <c r="LDS1048" s="435"/>
      <c r="LDT1048" s="435"/>
      <c r="LDU1048" s="435"/>
      <c r="LDV1048" s="435"/>
      <c r="LDW1048" s="435"/>
      <c r="LDX1048" s="435"/>
      <c r="LDY1048" s="435"/>
      <c r="LDZ1048" s="435"/>
      <c r="LEA1048" s="435"/>
      <c r="LEB1048" s="435"/>
      <c r="LEC1048" s="435"/>
      <c r="LED1048" s="435"/>
      <c r="LEE1048" s="435"/>
      <c r="LEF1048" s="435"/>
      <c r="LEG1048" s="435"/>
      <c r="LEH1048" s="435"/>
      <c r="LEI1048" s="435"/>
      <c r="LEJ1048" s="435"/>
      <c r="LEK1048" s="435"/>
      <c r="LEL1048" s="435"/>
      <c r="LEM1048" s="435"/>
      <c r="LEN1048" s="435"/>
      <c r="LEO1048" s="435"/>
      <c r="LEP1048" s="435"/>
      <c r="LEQ1048" s="435"/>
      <c r="LER1048" s="435"/>
      <c r="LES1048" s="435"/>
      <c r="LET1048" s="435"/>
      <c r="LEU1048" s="435"/>
      <c r="LEV1048" s="435"/>
      <c r="LEW1048" s="435"/>
      <c r="LEX1048" s="435"/>
      <c r="LEY1048" s="435"/>
      <c r="LEZ1048" s="435"/>
      <c r="LFA1048" s="435"/>
      <c r="LFB1048" s="435"/>
      <c r="LFC1048" s="435"/>
      <c r="LFD1048" s="435"/>
      <c r="LFE1048" s="435"/>
      <c r="LFF1048" s="435"/>
      <c r="LFG1048" s="435"/>
      <c r="LFH1048" s="435"/>
      <c r="LFI1048" s="435"/>
      <c r="LFJ1048" s="435"/>
      <c r="LFK1048" s="435"/>
      <c r="LFL1048" s="435"/>
      <c r="LFM1048" s="435"/>
      <c r="LFN1048" s="435"/>
      <c r="LFO1048" s="435"/>
      <c r="LFP1048" s="435"/>
      <c r="LFQ1048" s="435"/>
      <c r="LFR1048" s="435"/>
      <c r="LFS1048" s="435"/>
      <c r="LFT1048" s="435"/>
      <c r="LFU1048" s="435"/>
      <c r="LFV1048" s="435"/>
      <c r="LFW1048" s="435"/>
      <c r="LFX1048" s="435"/>
      <c r="LFY1048" s="435"/>
      <c r="LFZ1048" s="435"/>
      <c r="LGA1048" s="435"/>
      <c r="LGB1048" s="435"/>
      <c r="LGC1048" s="435"/>
      <c r="LGD1048" s="435"/>
      <c r="LGE1048" s="435"/>
      <c r="LGF1048" s="435"/>
      <c r="LGG1048" s="435"/>
      <c r="LGH1048" s="435"/>
      <c r="LGI1048" s="435"/>
      <c r="LGJ1048" s="435"/>
      <c r="LGK1048" s="435"/>
      <c r="LGL1048" s="435"/>
      <c r="LGM1048" s="435"/>
      <c r="LGN1048" s="435"/>
      <c r="LGO1048" s="435"/>
      <c r="LGP1048" s="435"/>
      <c r="LGQ1048" s="435"/>
      <c r="LGR1048" s="435"/>
      <c r="LGS1048" s="435"/>
      <c r="LGT1048" s="435"/>
      <c r="LGU1048" s="435"/>
      <c r="LGV1048" s="435"/>
      <c r="LGW1048" s="435"/>
      <c r="LGX1048" s="435"/>
      <c r="LGY1048" s="435"/>
      <c r="LGZ1048" s="435"/>
      <c r="LHA1048" s="435"/>
      <c r="LHB1048" s="435"/>
      <c r="LHC1048" s="435"/>
      <c r="LHD1048" s="435"/>
      <c r="LHE1048" s="435"/>
      <c r="LHF1048" s="435"/>
      <c r="LHG1048" s="435"/>
      <c r="LHH1048" s="435"/>
      <c r="LHI1048" s="435"/>
      <c r="LHJ1048" s="435"/>
      <c r="LHK1048" s="435"/>
      <c r="LHL1048" s="435"/>
      <c r="LHM1048" s="435"/>
      <c r="LHN1048" s="435"/>
      <c r="LHO1048" s="435"/>
      <c r="LHP1048" s="435"/>
      <c r="LHQ1048" s="435"/>
      <c r="LHR1048" s="435"/>
      <c r="LHS1048" s="435"/>
      <c r="LHT1048" s="435"/>
      <c r="LHU1048" s="435"/>
      <c r="LHV1048" s="435"/>
      <c r="LHW1048" s="435"/>
      <c r="LHX1048" s="435"/>
      <c r="LHY1048" s="435"/>
      <c r="LHZ1048" s="435"/>
      <c r="LIA1048" s="435"/>
      <c r="LIB1048" s="435"/>
      <c r="LIC1048" s="435"/>
      <c r="LID1048" s="435"/>
      <c r="LIE1048" s="435"/>
      <c r="LIF1048" s="435"/>
      <c r="LIG1048" s="435"/>
      <c r="LIH1048" s="435"/>
      <c r="LII1048" s="435"/>
      <c r="LIJ1048" s="435"/>
      <c r="LIK1048" s="435"/>
      <c r="LIL1048" s="435"/>
      <c r="LIM1048" s="435"/>
      <c r="LIN1048" s="435"/>
      <c r="LIO1048" s="435"/>
      <c r="LIP1048" s="435"/>
      <c r="LIQ1048" s="435"/>
      <c r="LIR1048" s="435"/>
      <c r="LIS1048" s="435"/>
      <c r="LIT1048" s="435"/>
      <c r="LIU1048" s="435"/>
      <c r="LIV1048" s="435"/>
      <c r="LIW1048" s="435"/>
      <c r="LIX1048" s="435"/>
      <c r="LIY1048" s="435"/>
      <c r="LIZ1048" s="435"/>
      <c r="LJA1048" s="435"/>
      <c r="LJB1048" s="435"/>
      <c r="LJC1048" s="435"/>
      <c r="LJD1048" s="435"/>
      <c r="LJE1048" s="435"/>
      <c r="LJF1048" s="435"/>
      <c r="LJG1048" s="435"/>
      <c r="LJH1048" s="435"/>
      <c r="LJI1048" s="435"/>
      <c r="LJJ1048" s="435"/>
      <c r="LJK1048" s="435"/>
      <c r="LJL1048" s="435"/>
      <c r="LJM1048" s="435"/>
      <c r="LJN1048" s="435"/>
      <c r="LJO1048" s="435"/>
      <c r="LJP1048" s="435"/>
      <c r="LJQ1048" s="435"/>
      <c r="LJR1048" s="435"/>
      <c r="LJS1048" s="435"/>
      <c r="LJT1048" s="435"/>
      <c r="LJU1048" s="435"/>
      <c r="LJV1048" s="435"/>
      <c r="LJW1048" s="435"/>
      <c r="LJX1048" s="435"/>
      <c r="LJY1048" s="435"/>
      <c r="LJZ1048" s="435"/>
      <c r="LKA1048" s="435"/>
      <c r="LKB1048" s="435"/>
      <c r="LKC1048" s="435"/>
      <c r="LKD1048" s="435"/>
      <c r="LKE1048" s="435"/>
      <c r="LKF1048" s="435"/>
      <c r="LKG1048" s="435"/>
      <c r="LKH1048" s="435"/>
      <c r="LKI1048" s="435"/>
      <c r="LKJ1048" s="435"/>
      <c r="LKK1048" s="435"/>
      <c r="LKL1048" s="435"/>
      <c r="LKM1048" s="435"/>
      <c r="LKN1048" s="435"/>
      <c r="LKO1048" s="435"/>
      <c r="LKP1048" s="435"/>
      <c r="LKQ1048" s="435"/>
      <c r="LKR1048" s="435"/>
      <c r="LKS1048" s="435"/>
      <c r="LKT1048" s="435"/>
      <c r="LKU1048" s="435"/>
      <c r="LKV1048" s="435"/>
      <c r="LKW1048" s="435"/>
      <c r="LKX1048" s="435"/>
      <c r="LKY1048" s="435"/>
      <c r="LKZ1048" s="435"/>
      <c r="LLA1048" s="435"/>
      <c r="LLB1048" s="435"/>
      <c r="LLC1048" s="435"/>
      <c r="LLD1048" s="435"/>
      <c r="LLE1048" s="435"/>
      <c r="LLF1048" s="435"/>
      <c r="LLG1048" s="435"/>
      <c r="LLH1048" s="435"/>
      <c r="LLI1048" s="435"/>
      <c r="LLJ1048" s="435"/>
      <c r="LLK1048" s="435"/>
      <c r="LLL1048" s="435"/>
      <c r="LLM1048" s="435"/>
      <c r="LLN1048" s="435"/>
      <c r="LLO1048" s="435"/>
      <c r="LLP1048" s="435"/>
      <c r="LLQ1048" s="435"/>
      <c r="LLR1048" s="435"/>
      <c r="LLS1048" s="435"/>
      <c r="LLT1048" s="435"/>
      <c r="LLU1048" s="435"/>
      <c r="LLV1048" s="435"/>
      <c r="LLW1048" s="435"/>
      <c r="LLX1048" s="435"/>
      <c r="LLY1048" s="435"/>
      <c r="LLZ1048" s="435"/>
      <c r="LMA1048" s="435"/>
      <c r="LMB1048" s="435"/>
      <c r="LMC1048" s="435"/>
      <c r="LMD1048" s="435"/>
      <c r="LME1048" s="435"/>
      <c r="LMF1048" s="435"/>
      <c r="LMG1048" s="435"/>
      <c r="LMH1048" s="435"/>
      <c r="LMI1048" s="435"/>
      <c r="LMJ1048" s="435"/>
      <c r="LMK1048" s="435"/>
      <c r="LML1048" s="435"/>
      <c r="LMM1048" s="435"/>
      <c r="LMN1048" s="435"/>
      <c r="LMO1048" s="435"/>
      <c r="LMP1048" s="435"/>
      <c r="LMQ1048" s="435"/>
      <c r="LMR1048" s="435"/>
      <c r="LMS1048" s="435"/>
      <c r="LMT1048" s="435"/>
      <c r="LMU1048" s="435"/>
      <c r="LMV1048" s="435"/>
      <c r="LMW1048" s="435"/>
      <c r="LMX1048" s="435"/>
      <c r="LMY1048" s="435"/>
      <c r="LMZ1048" s="435"/>
      <c r="LNA1048" s="435"/>
      <c r="LNB1048" s="435"/>
      <c r="LNC1048" s="435"/>
      <c r="LND1048" s="435"/>
      <c r="LNE1048" s="435"/>
      <c r="LNF1048" s="435"/>
      <c r="LNG1048" s="435"/>
      <c r="LNH1048" s="435"/>
      <c r="LNI1048" s="435"/>
      <c r="LNJ1048" s="435"/>
      <c r="LNK1048" s="435"/>
      <c r="LNL1048" s="435"/>
      <c r="LNM1048" s="435"/>
      <c r="LNN1048" s="435"/>
      <c r="LNO1048" s="435"/>
      <c r="LNP1048" s="435"/>
      <c r="LNQ1048" s="435"/>
      <c r="LNR1048" s="435"/>
      <c r="LNS1048" s="435"/>
      <c r="LNT1048" s="435"/>
      <c r="LNU1048" s="435"/>
      <c r="LNV1048" s="435"/>
      <c r="LNW1048" s="435"/>
      <c r="LNX1048" s="435"/>
      <c r="LNY1048" s="435"/>
      <c r="LNZ1048" s="435"/>
      <c r="LOA1048" s="435"/>
      <c r="LOB1048" s="435"/>
      <c r="LOC1048" s="435"/>
      <c r="LOD1048" s="435"/>
      <c r="LOE1048" s="435"/>
      <c r="LOF1048" s="435"/>
      <c r="LOG1048" s="435"/>
      <c r="LOH1048" s="435"/>
      <c r="LOI1048" s="435"/>
      <c r="LOJ1048" s="435"/>
      <c r="LOK1048" s="435"/>
      <c r="LOL1048" s="435"/>
      <c r="LOM1048" s="435"/>
      <c r="LON1048" s="435"/>
      <c r="LOO1048" s="435"/>
      <c r="LOP1048" s="435"/>
      <c r="LOQ1048" s="435"/>
      <c r="LOR1048" s="435"/>
      <c r="LOS1048" s="435"/>
      <c r="LOT1048" s="435"/>
      <c r="LOU1048" s="435"/>
      <c r="LOV1048" s="435"/>
      <c r="LOW1048" s="435"/>
      <c r="LOX1048" s="435"/>
      <c r="LOY1048" s="435"/>
      <c r="LOZ1048" s="435"/>
      <c r="LPA1048" s="435"/>
      <c r="LPB1048" s="435"/>
      <c r="LPC1048" s="435"/>
      <c r="LPD1048" s="435"/>
      <c r="LPE1048" s="435"/>
      <c r="LPF1048" s="435"/>
      <c r="LPG1048" s="435"/>
      <c r="LPH1048" s="435"/>
      <c r="LPI1048" s="435"/>
      <c r="LPJ1048" s="435"/>
      <c r="LPK1048" s="435"/>
      <c r="LPL1048" s="435"/>
      <c r="LPM1048" s="435"/>
      <c r="LPN1048" s="435"/>
      <c r="LPO1048" s="435"/>
      <c r="LPP1048" s="435"/>
      <c r="LPQ1048" s="435"/>
      <c r="LPR1048" s="435"/>
      <c r="LPS1048" s="435"/>
      <c r="LPT1048" s="435"/>
      <c r="LPU1048" s="435"/>
      <c r="LPV1048" s="435"/>
      <c r="LPW1048" s="435"/>
      <c r="LPX1048" s="435"/>
      <c r="LPY1048" s="435"/>
      <c r="LPZ1048" s="435"/>
      <c r="LQA1048" s="435"/>
      <c r="LQB1048" s="435"/>
      <c r="LQC1048" s="435"/>
      <c r="LQD1048" s="435"/>
      <c r="LQE1048" s="435"/>
      <c r="LQF1048" s="435"/>
      <c r="LQG1048" s="435"/>
      <c r="LQH1048" s="435"/>
      <c r="LQI1048" s="435"/>
      <c r="LQJ1048" s="435"/>
      <c r="LQK1048" s="435"/>
      <c r="LQL1048" s="435"/>
      <c r="LQM1048" s="435"/>
      <c r="LQN1048" s="435"/>
      <c r="LQO1048" s="435"/>
      <c r="LQP1048" s="435"/>
      <c r="LQQ1048" s="435"/>
      <c r="LQR1048" s="435"/>
      <c r="LQS1048" s="435"/>
      <c r="LQT1048" s="435"/>
      <c r="LQU1048" s="435"/>
      <c r="LQV1048" s="435"/>
      <c r="LQW1048" s="435"/>
      <c r="LQX1048" s="435"/>
      <c r="LQY1048" s="435"/>
      <c r="LQZ1048" s="435"/>
      <c r="LRA1048" s="435"/>
      <c r="LRB1048" s="435"/>
      <c r="LRC1048" s="435"/>
      <c r="LRD1048" s="435"/>
      <c r="LRE1048" s="435"/>
      <c r="LRF1048" s="435"/>
      <c r="LRG1048" s="435"/>
      <c r="LRH1048" s="435"/>
      <c r="LRI1048" s="435"/>
      <c r="LRJ1048" s="435"/>
      <c r="LRK1048" s="435"/>
      <c r="LRL1048" s="435"/>
      <c r="LRM1048" s="435"/>
      <c r="LRN1048" s="435"/>
      <c r="LRO1048" s="435"/>
      <c r="LRP1048" s="435"/>
      <c r="LRQ1048" s="435"/>
      <c r="LRR1048" s="435"/>
      <c r="LRS1048" s="435"/>
      <c r="LRT1048" s="435"/>
      <c r="LRU1048" s="435"/>
      <c r="LRV1048" s="435"/>
      <c r="LRW1048" s="435"/>
      <c r="LRX1048" s="435"/>
      <c r="LRY1048" s="435"/>
      <c r="LRZ1048" s="435"/>
      <c r="LSA1048" s="435"/>
      <c r="LSB1048" s="435"/>
      <c r="LSC1048" s="435"/>
      <c r="LSD1048" s="435"/>
      <c r="LSE1048" s="435"/>
      <c r="LSF1048" s="435"/>
      <c r="LSG1048" s="435"/>
      <c r="LSH1048" s="435"/>
      <c r="LSI1048" s="435"/>
      <c r="LSJ1048" s="435"/>
      <c r="LSK1048" s="435"/>
      <c r="LSL1048" s="435"/>
      <c r="LSM1048" s="435"/>
      <c r="LSN1048" s="435"/>
      <c r="LSO1048" s="435"/>
      <c r="LSP1048" s="435"/>
      <c r="LSQ1048" s="435"/>
      <c r="LSR1048" s="435"/>
      <c r="LSS1048" s="435"/>
      <c r="LST1048" s="435"/>
      <c r="LSU1048" s="435"/>
      <c r="LSV1048" s="435"/>
      <c r="LSW1048" s="435"/>
      <c r="LSX1048" s="435"/>
      <c r="LSY1048" s="435"/>
      <c r="LSZ1048" s="435"/>
      <c r="LTA1048" s="435"/>
      <c r="LTB1048" s="435"/>
      <c r="LTC1048" s="435"/>
      <c r="LTD1048" s="435"/>
      <c r="LTE1048" s="435"/>
      <c r="LTF1048" s="435"/>
      <c r="LTG1048" s="435"/>
      <c r="LTH1048" s="435"/>
      <c r="LTI1048" s="435"/>
      <c r="LTJ1048" s="435"/>
      <c r="LTK1048" s="435"/>
      <c r="LTL1048" s="435"/>
      <c r="LTM1048" s="435"/>
      <c r="LTN1048" s="435"/>
      <c r="LTO1048" s="435"/>
      <c r="LTP1048" s="435"/>
      <c r="LTQ1048" s="435"/>
      <c r="LTR1048" s="435"/>
      <c r="LTS1048" s="435"/>
      <c r="LTT1048" s="435"/>
      <c r="LTU1048" s="435"/>
      <c r="LTV1048" s="435"/>
      <c r="LTW1048" s="435"/>
      <c r="LTX1048" s="435"/>
      <c r="LTY1048" s="435"/>
      <c r="LTZ1048" s="435"/>
      <c r="LUA1048" s="435"/>
      <c r="LUB1048" s="435"/>
      <c r="LUC1048" s="435"/>
      <c r="LUD1048" s="435"/>
      <c r="LUE1048" s="435"/>
      <c r="LUF1048" s="435"/>
      <c r="LUG1048" s="435"/>
      <c r="LUH1048" s="435"/>
      <c r="LUI1048" s="435"/>
      <c r="LUJ1048" s="435"/>
      <c r="LUK1048" s="435"/>
      <c r="LUL1048" s="435"/>
      <c r="LUM1048" s="435"/>
      <c r="LUN1048" s="435"/>
      <c r="LUO1048" s="435"/>
      <c r="LUP1048" s="435"/>
      <c r="LUQ1048" s="435"/>
      <c r="LUR1048" s="435"/>
      <c r="LUS1048" s="435"/>
      <c r="LUT1048" s="435"/>
      <c r="LUU1048" s="435"/>
      <c r="LUV1048" s="435"/>
      <c r="LUW1048" s="435"/>
      <c r="LUX1048" s="435"/>
      <c r="LUY1048" s="435"/>
      <c r="LUZ1048" s="435"/>
      <c r="LVA1048" s="435"/>
      <c r="LVB1048" s="435"/>
      <c r="LVC1048" s="435"/>
      <c r="LVD1048" s="435"/>
      <c r="LVE1048" s="435"/>
      <c r="LVF1048" s="435"/>
      <c r="LVG1048" s="435"/>
      <c r="LVH1048" s="435"/>
      <c r="LVI1048" s="435"/>
      <c r="LVJ1048" s="435"/>
      <c r="LVK1048" s="435"/>
      <c r="LVL1048" s="435"/>
      <c r="LVM1048" s="435"/>
      <c r="LVN1048" s="435"/>
      <c r="LVO1048" s="435"/>
      <c r="LVP1048" s="435"/>
      <c r="LVQ1048" s="435"/>
      <c r="LVR1048" s="435"/>
      <c r="LVS1048" s="435"/>
      <c r="LVT1048" s="435"/>
      <c r="LVU1048" s="435"/>
      <c r="LVV1048" s="435"/>
      <c r="LVW1048" s="435"/>
      <c r="LVX1048" s="435"/>
      <c r="LVY1048" s="435"/>
      <c r="LVZ1048" s="435"/>
      <c r="LWA1048" s="435"/>
      <c r="LWB1048" s="435"/>
      <c r="LWC1048" s="435"/>
      <c r="LWD1048" s="435"/>
      <c r="LWE1048" s="435"/>
      <c r="LWF1048" s="435"/>
      <c r="LWG1048" s="435"/>
      <c r="LWH1048" s="435"/>
      <c r="LWI1048" s="435"/>
      <c r="LWJ1048" s="435"/>
      <c r="LWK1048" s="435"/>
      <c r="LWL1048" s="435"/>
      <c r="LWM1048" s="435"/>
      <c r="LWN1048" s="435"/>
      <c r="LWO1048" s="435"/>
      <c r="LWP1048" s="435"/>
      <c r="LWQ1048" s="435"/>
      <c r="LWR1048" s="435"/>
      <c r="LWS1048" s="435"/>
      <c r="LWT1048" s="435"/>
      <c r="LWU1048" s="435"/>
      <c r="LWV1048" s="435"/>
      <c r="LWW1048" s="435"/>
      <c r="LWX1048" s="435"/>
      <c r="LWY1048" s="435"/>
      <c r="LWZ1048" s="435"/>
      <c r="LXA1048" s="435"/>
      <c r="LXB1048" s="435"/>
      <c r="LXC1048" s="435"/>
      <c r="LXD1048" s="435"/>
      <c r="LXE1048" s="435"/>
      <c r="LXF1048" s="435"/>
      <c r="LXG1048" s="435"/>
      <c r="LXH1048" s="435"/>
      <c r="LXI1048" s="435"/>
      <c r="LXJ1048" s="435"/>
      <c r="LXK1048" s="435"/>
      <c r="LXL1048" s="435"/>
      <c r="LXM1048" s="435"/>
      <c r="LXN1048" s="435"/>
      <c r="LXO1048" s="435"/>
      <c r="LXP1048" s="435"/>
      <c r="LXQ1048" s="435"/>
      <c r="LXR1048" s="435"/>
      <c r="LXS1048" s="435"/>
      <c r="LXT1048" s="435"/>
      <c r="LXU1048" s="435"/>
      <c r="LXV1048" s="435"/>
      <c r="LXW1048" s="435"/>
      <c r="LXX1048" s="435"/>
      <c r="LXY1048" s="435"/>
      <c r="LXZ1048" s="435"/>
      <c r="LYA1048" s="435"/>
      <c r="LYB1048" s="435"/>
      <c r="LYC1048" s="435"/>
      <c r="LYD1048" s="435"/>
      <c r="LYE1048" s="435"/>
      <c r="LYF1048" s="435"/>
      <c r="LYG1048" s="435"/>
      <c r="LYH1048" s="435"/>
      <c r="LYI1048" s="435"/>
      <c r="LYJ1048" s="435"/>
      <c r="LYK1048" s="435"/>
      <c r="LYL1048" s="435"/>
      <c r="LYM1048" s="435"/>
      <c r="LYN1048" s="435"/>
      <c r="LYO1048" s="435"/>
      <c r="LYP1048" s="435"/>
      <c r="LYQ1048" s="435"/>
      <c r="LYR1048" s="435"/>
      <c r="LYS1048" s="435"/>
      <c r="LYT1048" s="435"/>
      <c r="LYU1048" s="435"/>
      <c r="LYV1048" s="435"/>
      <c r="LYW1048" s="435"/>
      <c r="LYX1048" s="435"/>
      <c r="LYY1048" s="435"/>
      <c r="LYZ1048" s="435"/>
      <c r="LZA1048" s="435"/>
      <c r="LZB1048" s="435"/>
      <c r="LZC1048" s="435"/>
      <c r="LZD1048" s="435"/>
      <c r="LZE1048" s="435"/>
      <c r="LZF1048" s="435"/>
      <c r="LZG1048" s="435"/>
      <c r="LZH1048" s="435"/>
      <c r="LZI1048" s="435"/>
      <c r="LZJ1048" s="435"/>
      <c r="LZK1048" s="435"/>
      <c r="LZL1048" s="435"/>
      <c r="LZM1048" s="435"/>
      <c r="LZN1048" s="435"/>
      <c r="LZO1048" s="435"/>
      <c r="LZP1048" s="435"/>
      <c r="LZQ1048" s="435"/>
      <c r="LZR1048" s="435"/>
      <c r="LZS1048" s="435"/>
      <c r="LZT1048" s="435"/>
      <c r="LZU1048" s="435"/>
      <c r="LZV1048" s="435"/>
      <c r="LZW1048" s="435"/>
      <c r="LZX1048" s="435"/>
      <c r="LZY1048" s="435"/>
      <c r="LZZ1048" s="435"/>
      <c r="MAA1048" s="435"/>
      <c r="MAB1048" s="435"/>
      <c r="MAC1048" s="435"/>
      <c r="MAD1048" s="435"/>
      <c r="MAE1048" s="435"/>
      <c r="MAF1048" s="435"/>
      <c r="MAG1048" s="435"/>
      <c r="MAH1048" s="435"/>
      <c r="MAI1048" s="435"/>
      <c r="MAJ1048" s="435"/>
      <c r="MAK1048" s="435"/>
      <c r="MAL1048" s="435"/>
      <c r="MAM1048" s="435"/>
      <c r="MAN1048" s="435"/>
      <c r="MAO1048" s="435"/>
      <c r="MAP1048" s="435"/>
      <c r="MAQ1048" s="435"/>
      <c r="MAR1048" s="435"/>
      <c r="MAS1048" s="435"/>
      <c r="MAT1048" s="435"/>
      <c r="MAU1048" s="435"/>
      <c r="MAV1048" s="435"/>
      <c r="MAW1048" s="435"/>
      <c r="MAX1048" s="435"/>
      <c r="MAY1048" s="435"/>
      <c r="MAZ1048" s="435"/>
      <c r="MBA1048" s="435"/>
      <c r="MBB1048" s="435"/>
      <c r="MBC1048" s="435"/>
      <c r="MBD1048" s="435"/>
      <c r="MBE1048" s="435"/>
      <c r="MBF1048" s="435"/>
      <c r="MBG1048" s="435"/>
      <c r="MBH1048" s="435"/>
      <c r="MBI1048" s="435"/>
      <c r="MBJ1048" s="435"/>
      <c r="MBK1048" s="435"/>
      <c r="MBL1048" s="435"/>
      <c r="MBM1048" s="435"/>
      <c r="MBN1048" s="435"/>
      <c r="MBO1048" s="435"/>
      <c r="MBP1048" s="435"/>
      <c r="MBQ1048" s="435"/>
      <c r="MBR1048" s="435"/>
      <c r="MBS1048" s="435"/>
      <c r="MBT1048" s="435"/>
      <c r="MBU1048" s="435"/>
      <c r="MBV1048" s="435"/>
      <c r="MBW1048" s="435"/>
      <c r="MBX1048" s="435"/>
      <c r="MBY1048" s="435"/>
      <c r="MBZ1048" s="435"/>
      <c r="MCA1048" s="435"/>
      <c r="MCB1048" s="435"/>
      <c r="MCC1048" s="435"/>
      <c r="MCD1048" s="435"/>
      <c r="MCE1048" s="435"/>
      <c r="MCF1048" s="435"/>
      <c r="MCG1048" s="435"/>
      <c r="MCH1048" s="435"/>
      <c r="MCI1048" s="435"/>
      <c r="MCJ1048" s="435"/>
      <c r="MCK1048" s="435"/>
      <c r="MCL1048" s="435"/>
      <c r="MCM1048" s="435"/>
      <c r="MCN1048" s="435"/>
      <c r="MCO1048" s="435"/>
      <c r="MCP1048" s="435"/>
      <c r="MCQ1048" s="435"/>
      <c r="MCR1048" s="435"/>
      <c r="MCS1048" s="435"/>
      <c r="MCT1048" s="435"/>
      <c r="MCU1048" s="435"/>
      <c r="MCV1048" s="435"/>
      <c r="MCW1048" s="435"/>
      <c r="MCX1048" s="435"/>
      <c r="MCY1048" s="435"/>
      <c r="MCZ1048" s="435"/>
      <c r="MDA1048" s="435"/>
      <c r="MDB1048" s="435"/>
      <c r="MDC1048" s="435"/>
      <c r="MDD1048" s="435"/>
      <c r="MDE1048" s="435"/>
      <c r="MDF1048" s="435"/>
      <c r="MDG1048" s="435"/>
      <c r="MDH1048" s="435"/>
      <c r="MDI1048" s="435"/>
      <c r="MDJ1048" s="435"/>
      <c r="MDK1048" s="435"/>
      <c r="MDL1048" s="435"/>
      <c r="MDM1048" s="435"/>
      <c r="MDN1048" s="435"/>
      <c r="MDO1048" s="435"/>
      <c r="MDP1048" s="435"/>
      <c r="MDQ1048" s="435"/>
      <c r="MDR1048" s="435"/>
      <c r="MDS1048" s="435"/>
      <c r="MDT1048" s="435"/>
      <c r="MDU1048" s="435"/>
      <c r="MDV1048" s="435"/>
      <c r="MDW1048" s="435"/>
      <c r="MDX1048" s="435"/>
      <c r="MDY1048" s="435"/>
      <c r="MDZ1048" s="435"/>
      <c r="MEA1048" s="435"/>
      <c r="MEB1048" s="435"/>
      <c r="MEC1048" s="435"/>
      <c r="MED1048" s="435"/>
      <c r="MEE1048" s="435"/>
      <c r="MEF1048" s="435"/>
      <c r="MEG1048" s="435"/>
      <c r="MEH1048" s="435"/>
      <c r="MEI1048" s="435"/>
      <c r="MEJ1048" s="435"/>
      <c r="MEK1048" s="435"/>
      <c r="MEL1048" s="435"/>
      <c r="MEM1048" s="435"/>
      <c r="MEN1048" s="435"/>
      <c r="MEO1048" s="435"/>
      <c r="MEP1048" s="435"/>
      <c r="MEQ1048" s="435"/>
      <c r="MER1048" s="435"/>
      <c r="MES1048" s="435"/>
      <c r="MET1048" s="435"/>
      <c r="MEU1048" s="435"/>
      <c r="MEV1048" s="435"/>
      <c r="MEW1048" s="435"/>
      <c r="MEX1048" s="435"/>
      <c r="MEY1048" s="435"/>
      <c r="MEZ1048" s="435"/>
      <c r="MFA1048" s="435"/>
      <c r="MFB1048" s="435"/>
      <c r="MFC1048" s="435"/>
      <c r="MFD1048" s="435"/>
      <c r="MFE1048" s="435"/>
      <c r="MFF1048" s="435"/>
      <c r="MFG1048" s="435"/>
      <c r="MFH1048" s="435"/>
      <c r="MFI1048" s="435"/>
      <c r="MFJ1048" s="435"/>
      <c r="MFK1048" s="435"/>
      <c r="MFL1048" s="435"/>
      <c r="MFM1048" s="435"/>
      <c r="MFN1048" s="435"/>
      <c r="MFO1048" s="435"/>
      <c r="MFP1048" s="435"/>
      <c r="MFQ1048" s="435"/>
      <c r="MFR1048" s="435"/>
      <c r="MFS1048" s="435"/>
      <c r="MFT1048" s="435"/>
      <c r="MFU1048" s="435"/>
      <c r="MFV1048" s="435"/>
      <c r="MFW1048" s="435"/>
      <c r="MFX1048" s="435"/>
      <c r="MFY1048" s="435"/>
      <c r="MFZ1048" s="435"/>
      <c r="MGA1048" s="435"/>
      <c r="MGB1048" s="435"/>
      <c r="MGC1048" s="435"/>
      <c r="MGD1048" s="435"/>
      <c r="MGE1048" s="435"/>
      <c r="MGF1048" s="435"/>
      <c r="MGG1048" s="435"/>
      <c r="MGH1048" s="435"/>
      <c r="MGI1048" s="435"/>
      <c r="MGJ1048" s="435"/>
      <c r="MGK1048" s="435"/>
      <c r="MGL1048" s="435"/>
      <c r="MGM1048" s="435"/>
      <c r="MGN1048" s="435"/>
      <c r="MGO1048" s="435"/>
      <c r="MGP1048" s="435"/>
      <c r="MGQ1048" s="435"/>
      <c r="MGR1048" s="435"/>
      <c r="MGS1048" s="435"/>
      <c r="MGT1048" s="435"/>
      <c r="MGU1048" s="435"/>
      <c r="MGV1048" s="435"/>
      <c r="MGW1048" s="435"/>
      <c r="MGX1048" s="435"/>
      <c r="MGY1048" s="435"/>
      <c r="MGZ1048" s="435"/>
      <c r="MHA1048" s="435"/>
      <c r="MHB1048" s="435"/>
      <c r="MHC1048" s="435"/>
      <c r="MHD1048" s="435"/>
      <c r="MHE1048" s="435"/>
      <c r="MHF1048" s="435"/>
      <c r="MHG1048" s="435"/>
      <c r="MHH1048" s="435"/>
      <c r="MHI1048" s="435"/>
      <c r="MHJ1048" s="435"/>
      <c r="MHK1048" s="435"/>
      <c r="MHL1048" s="435"/>
      <c r="MHM1048" s="435"/>
      <c r="MHN1048" s="435"/>
      <c r="MHO1048" s="435"/>
      <c r="MHP1048" s="435"/>
      <c r="MHQ1048" s="435"/>
      <c r="MHR1048" s="435"/>
      <c r="MHS1048" s="435"/>
      <c r="MHT1048" s="435"/>
      <c r="MHU1048" s="435"/>
      <c r="MHV1048" s="435"/>
      <c r="MHW1048" s="435"/>
      <c r="MHX1048" s="435"/>
      <c r="MHY1048" s="435"/>
      <c r="MHZ1048" s="435"/>
      <c r="MIA1048" s="435"/>
      <c r="MIB1048" s="435"/>
      <c r="MIC1048" s="435"/>
      <c r="MID1048" s="435"/>
      <c r="MIE1048" s="435"/>
      <c r="MIF1048" s="435"/>
      <c r="MIG1048" s="435"/>
      <c r="MIH1048" s="435"/>
      <c r="MII1048" s="435"/>
      <c r="MIJ1048" s="435"/>
      <c r="MIK1048" s="435"/>
      <c r="MIL1048" s="435"/>
      <c r="MIM1048" s="435"/>
      <c r="MIN1048" s="435"/>
      <c r="MIO1048" s="435"/>
      <c r="MIP1048" s="435"/>
      <c r="MIQ1048" s="435"/>
      <c r="MIR1048" s="435"/>
      <c r="MIS1048" s="435"/>
      <c r="MIT1048" s="435"/>
      <c r="MIU1048" s="435"/>
      <c r="MIV1048" s="435"/>
      <c r="MIW1048" s="435"/>
      <c r="MIX1048" s="435"/>
      <c r="MIY1048" s="435"/>
      <c r="MIZ1048" s="435"/>
      <c r="MJA1048" s="435"/>
      <c r="MJB1048" s="435"/>
      <c r="MJC1048" s="435"/>
      <c r="MJD1048" s="435"/>
      <c r="MJE1048" s="435"/>
      <c r="MJF1048" s="435"/>
      <c r="MJG1048" s="435"/>
      <c r="MJH1048" s="435"/>
      <c r="MJI1048" s="435"/>
      <c r="MJJ1048" s="435"/>
      <c r="MJK1048" s="435"/>
      <c r="MJL1048" s="435"/>
      <c r="MJM1048" s="435"/>
      <c r="MJN1048" s="435"/>
      <c r="MJO1048" s="435"/>
      <c r="MJP1048" s="435"/>
      <c r="MJQ1048" s="435"/>
      <c r="MJR1048" s="435"/>
      <c r="MJS1048" s="435"/>
      <c r="MJT1048" s="435"/>
      <c r="MJU1048" s="435"/>
      <c r="MJV1048" s="435"/>
      <c r="MJW1048" s="435"/>
      <c r="MJX1048" s="435"/>
      <c r="MJY1048" s="435"/>
      <c r="MJZ1048" s="435"/>
      <c r="MKA1048" s="435"/>
      <c r="MKB1048" s="435"/>
      <c r="MKC1048" s="435"/>
      <c r="MKD1048" s="435"/>
      <c r="MKE1048" s="435"/>
      <c r="MKF1048" s="435"/>
      <c r="MKG1048" s="435"/>
      <c r="MKH1048" s="435"/>
      <c r="MKI1048" s="435"/>
      <c r="MKJ1048" s="435"/>
      <c r="MKK1048" s="435"/>
      <c r="MKL1048" s="435"/>
      <c r="MKM1048" s="435"/>
      <c r="MKN1048" s="435"/>
      <c r="MKO1048" s="435"/>
      <c r="MKP1048" s="435"/>
      <c r="MKQ1048" s="435"/>
      <c r="MKR1048" s="435"/>
      <c r="MKS1048" s="435"/>
      <c r="MKT1048" s="435"/>
      <c r="MKU1048" s="435"/>
      <c r="MKV1048" s="435"/>
      <c r="MKW1048" s="435"/>
      <c r="MKX1048" s="435"/>
      <c r="MKY1048" s="435"/>
      <c r="MKZ1048" s="435"/>
      <c r="MLA1048" s="435"/>
      <c r="MLB1048" s="435"/>
      <c r="MLC1048" s="435"/>
      <c r="MLD1048" s="435"/>
      <c r="MLE1048" s="435"/>
      <c r="MLF1048" s="435"/>
      <c r="MLG1048" s="435"/>
      <c r="MLH1048" s="435"/>
      <c r="MLI1048" s="435"/>
      <c r="MLJ1048" s="435"/>
      <c r="MLK1048" s="435"/>
      <c r="MLL1048" s="435"/>
      <c r="MLM1048" s="435"/>
      <c r="MLN1048" s="435"/>
      <c r="MLO1048" s="435"/>
      <c r="MLP1048" s="435"/>
      <c r="MLQ1048" s="435"/>
      <c r="MLR1048" s="435"/>
      <c r="MLS1048" s="435"/>
      <c r="MLT1048" s="435"/>
      <c r="MLU1048" s="435"/>
      <c r="MLV1048" s="435"/>
      <c r="MLW1048" s="435"/>
      <c r="MLX1048" s="435"/>
      <c r="MLY1048" s="435"/>
      <c r="MLZ1048" s="435"/>
      <c r="MMA1048" s="435"/>
      <c r="MMB1048" s="435"/>
      <c r="MMC1048" s="435"/>
      <c r="MMD1048" s="435"/>
      <c r="MME1048" s="435"/>
      <c r="MMF1048" s="435"/>
      <c r="MMG1048" s="435"/>
      <c r="MMH1048" s="435"/>
      <c r="MMI1048" s="435"/>
      <c r="MMJ1048" s="435"/>
      <c r="MMK1048" s="435"/>
      <c r="MML1048" s="435"/>
      <c r="MMM1048" s="435"/>
      <c r="MMN1048" s="435"/>
      <c r="MMO1048" s="435"/>
      <c r="MMP1048" s="435"/>
      <c r="MMQ1048" s="435"/>
      <c r="MMR1048" s="435"/>
      <c r="MMS1048" s="435"/>
      <c r="MMT1048" s="435"/>
      <c r="MMU1048" s="435"/>
      <c r="MMV1048" s="435"/>
      <c r="MMW1048" s="435"/>
      <c r="MMX1048" s="435"/>
      <c r="MMY1048" s="435"/>
      <c r="MMZ1048" s="435"/>
      <c r="MNA1048" s="435"/>
      <c r="MNB1048" s="435"/>
      <c r="MNC1048" s="435"/>
      <c r="MND1048" s="435"/>
      <c r="MNE1048" s="435"/>
      <c r="MNF1048" s="435"/>
      <c r="MNG1048" s="435"/>
      <c r="MNH1048" s="435"/>
      <c r="MNI1048" s="435"/>
      <c r="MNJ1048" s="435"/>
      <c r="MNK1048" s="435"/>
      <c r="MNL1048" s="435"/>
      <c r="MNM1048" s="435"/>
      <c r="MNN1048" s="435"/>
      <c r="MNO1048" s="435"/>
      <c r="MNP1048" s="435"/>
      <c r="MNQ1048" s="435"/>
      <c r="MNR1048" s="435"/>
      <c r="MNS1048" s="435"/>
      <c r="MNT1048" s="435"/>
      <c r="MNU1048" s="435"/>
      <c r="MNV1048" s="435"/>
      <c r="MNW1048" s="435"/>
      <c r="MNX1048" s="435"/>
      <c r="MNY1048" s="435"/>
      <c r="MNZ1048" s="435"/>
      <c r="MOA1048" s="435"/>
      <c r="MOB1048" s="435"/>
      <c r="MOC1048" s="435"/>
      <c r="MOD1048" s="435"/>
      <c r="MOE1048" s="435"/>
      <c r="MOF1048" s="435"/>
      <c r="MOG1048" s="435"/>
      <c r="MOH1048" s="435"/>
      <c r="MOI1048" s="435"/>
      <c r="MOJ1048" s="435"/>
      <c r="MOK1048" s="435"/>
      <c r="MOL1048" s="435"/>
      <c r="MOM1048" s="435"/>
      <c r="MON1048" s="435"/>
      <c r="MOO1048" s="435"/>
      <c r="MOP1048" s="435"/>
      <c r="MOQ1048" s="435"/>
      <c r="MOR1048" s="435"/>
      <c r="MOS1048" s="435"/>
      <c r="MOT1048" s="435"/>
      <c r="MOU1048" s="435"/>
      <c r="MOV1048" s="435"/>
      <c r="MOW1048" s="435"/>
      <c r="MOX1048" s="435"/>
      <c r="MOY1048" s="435"/>
      <c r="MOZ1048" s="435"/>
      <c r="MPA1048" s="435"/>
      <c r="MPB1048" s="435"/>
      <c r="MPC1048" s="435"/>
      <c r="MPD1048" s="435"/>
      <c r="MPE1048" s="435"/>
      <c r="MPF1048" s="435"/>
      <c r="MPG1048" s="435"/>
      <c r="MPH1048" s="435"/>
      <c r="MPI1048" s="435"/>
      <c r="MPJ1048" s="435"/>
      <c r="MPK1048" s="435"/>
      <c r="MPL1048" s="435"/>
      <c r="MPM1048" s="435"/>
      <c r="MPN1048" s="435"/>
      <c r="MPO1048" s="435"/>
      <c r="MPP1048" s="435"/>
      <c r="MPQ1048" s="435"/>
      <c r="MPR1048" s="435"/>
      <c r="MPS1048" s="435"/>
      <c r="MPT1048" s="435"/>
      <c r="MPU1048" s="435"/>
      <c r="MPV1048" s="435"/>
      <c r="MPW1048" s="435"/>
      <c r="MPX1048" s="435"/>
      <c r="MPY1048" s="435"/>
      <c r="MPZ1048" s="435"/>
      <c r="MQA1048" s="435"/>
      <c r="MQB1048" s="435"/>
      <c r="MQC1048" s="435"/>
      <c r="MQD1048" s="435"/>
      <c r="MQE1048" s="435"/>
      <c r="MQF1048" s="435"/>
      <c r="MQG1048" s="435"/>
      <c r="MQH1048" s="435"/>
      <c r="MQI1048" s="435"/>
      <c r="MQJ1048" s="435"/>
      <c r="MQK1048" s="435"/>
      <c r="MQL1048" s="435"/>
      <c r="MQM1048" s="435"/>
      <c r="MQN1048" s="435"/>
      <c r="MQO1048" s="435"/>
      <c r="MQP1048" s="435"/>
      <c r="MQQ1048" s="435"/>
      <c r="MQR1048" s="435"/>
      <c r="MQS1048" s="435"/>
      <c r="MQT1048" s="435"/>
      <c r="MQU1048" s="435"/>
      <c r="MQV1048" s="435"/>
      <c r="MQW1048" s="435"/>
      <c r="MQX1048" s="435"/>
      <c r="MQY1048" s="435"/>
      <c r="MQZ1048" s="435"/>
      <c r="MRA1048" s="435"/>
      <c r="MRB1048" s="435"/>
      <c r="MRC1048" s="435"/>
      <c r="MRD1048" s="435"/>
      <c r="MRE1048" s="435"/>
      <c r="MRF1048" s="435"/>
      <c r="MRG1048" s="435"/>
      <c r="MRH1048" s="435"/>
      <c r="MRI1048" s="435"/>
      <c r="MRJ1048" s="435"/>
      <c r="MRK1048" s="435"/>
      <c r="MRL1048" s="435"/>
      <c r="MRM1048" s="435"/>
      <c r="MRN1048" s="435"/>
      <c r="MRO1048" s="435"/>
      <c r="MRP1048" s="435"/>
      <c r="MRQ1048" s="435"/>
      <c r="MRR1048" s="435"/>
      <c r="MRS1048" s="435"/>
      <c r="MRT1048" s="435"/>
      <c r="MRU1048" s="435"/>
      <c r="MRV1048" s="435"/>
      <c r="MRW1048" s="435"/>
      <c r="MRX1048" s="435"/>
      <c r="MRY1048" s="435"/>
      <c r="MRZ1048" s="435"/>
      <c r="MSA1048" s="435"/>
      <c r="MSB1048" s="435"/>
      <c r="MSC1048" s="435"/>
      <c r="MSD1048" s="435"/>
      <c r="MSE1048" s="435"/>
      <c r="MSF1048" s="435"/>
      <c r="MSG1048" s="435"/>
      <c r="MSH1048" s="435"/>
      <c r="MSI1048" s="435"/>
      <c r="MSJ1048" s="435"/>
      <c r="MSK1048" s="435"/>
      <c r="MSL1048" s="435"/>
      <c r="MSM1048" s="435"/>
      <c r="MSN1048" s="435"/>
      <c r="MSO1048" s="435"/>
      <c r="MSP1048" s="435"/>
      <c r="MSQ1048" s="435"/>
      <c r="MSR1048" s="435"/>
      <c r="MSS1048" s="435"/>
      <c r="MST1048" s="435"/>
      <c r="MSU1048" s="435"/>
      <c r="MSV1048" s="435"/>
      <c r="MSW1048" s="435"/>
      <c r="MSX1048" s="435"/>
      <c r="MSY1048" s="435"/>
      <c r="MSZ1048" s="435"/>
      <c r="MTA1048" s="435"/>
      <c r="MTB1048" s="435"/>
      <c r="MTC1048" s="435"/>
      <c r="MTD1048" s="435"/>
      <c r="MTE1048" s="435"/>
      <c r="MTF1048" s="435"/>
      <c r="MTG1048" s="435"/>
      <c r="MTH1048" s="435"/>
      <c r="MTI1048" s="435"/>
      <c r="MTJ1048" s="435"/>
      <c r="MTK1048" s="435"/>
      <c r="MTL1048" s="435"/>
      <c r="MTM1048" s="435"/>
      <c r="MTN1048" s="435"/>
      <c r="MTO1048" s="435"/>
      <c r="MTP1048" s="435"/>
      <c r="MTQ1048" s="435"/>
      <c r="MTR1048" s="435"/>
      <c r="MTS1048" s="435"/>
      <c r="MTT1048" s="435"/>
      <c r="MTU1048" s="435"/>
      <c r="MTV1048" s="435"/>
      <c r="MTW1048" s="435"/>
      <c r="MTX1048" s="435"/>
      <c r="MTY1048" s="435"/>
      <c r="MTZ1048" s="435"/>
      <c r="MUA1048" s="435"/>
      <c r="MUB1048" s="435"/>
      <c r="MUC1048" s="435"/>
      <c r="MUD1048" s="435"/>
      <c r="MUE1048" s="435"/>
      <c r="MUF1048" s="435"/>
      <c r="MUG1048" s="435"/>
      <c r="MUH1048" s="435"/>
      <c r="MUI1048" s="435"/>
      <c r="MUJ1048" s="435"/>
      <c r="MUK1048" s="435"/>
      <c r="MUL1048" s="435"/>
      <c r="MUM1048" s="435"/>
      <c r="MUN1048" s="435"/>
      <c r="MUO1048" s="435"/>
      <c r="MUP1048" s="435"/>
      <c r="MUQ1048" s="435"/>
      <c r="MUR1048" s="435"/>
      <c r="MUS1048" s="435"/>
      <c r="MUT1048" s="435"/>
      <c r="MUU1048" s="435"/>
      <c r="MUV1048" s="435"/>
      <c r="MUW1048" s="435"/>
      <c r="MUX1048" s="435"/>
      <c r="MUY1048" s="435"/>
      <c r="MUZ1048" s="435"/>
      <c r="MVA1048" s="435"/>
      <c r="MVB1048" s="435"/>
      <c r="MVC1048" s="435"/>
      <c r="MVD1048" s="435"/>
      <c r="MVE1048" s="435"/>
      <c r="MVF1048" s="435"/>
      <c r="MVG1048" s="435"/>
      <c r="MVH1048" s="435"/>
      <c r="MVI1048" s="435"/>
      <c r="MVJ1048" s="435"/>
      <c r="MVK1048" s="435"/>
      <c r="MVL1048" s="435"/>
      <c r="MVM1048" s="435"/>
      <c r="MVN1048" s="435"/>
      <c r="MVO1048" s="435"/>
      <c r="MVP1048" s="435"/>
      <c r="MVQ1048" s="435"/>
      <c r="MVR1048" s="435"/>
      <c r="MVS1048" s="435"/>
      <c r="MVT1048" s="435"/>
      <c r="MVU1048" s="435"/>
      <c r="MVV1048" s="435"/>
      <c r="MVW1048" s="435"/>
      <c r="MVX1048" s="435"/>
      <c r="MVY1048" s="435"/>
      <c r="MVZ1048" s="435"/>
      <c r="MWA1048" s="435"/>
      <c r="MWB1048" s="435"/>
      <c r="MWC1048" s="435"/>
      <c r="MWD1048" s="435"/>
      <c r="MWE1048" s="435"/>
      <c r="MWF1048" s="435"/>
      <c r="MWG1048" s="435"/>
      <c r="MWH1048" s="435"/>
      <c r="MWI1048" s="435"/>
      <c r="MWJ1048" s="435"/>
      <c r="MWK1048" s="435"/>
      <c r="MWL1048" s="435"/>
      <c r="MWM1048" s="435"/>
      <c r="MWN1048" s="435"/>
      <c r="MWO1048" s="435"/>
      <c r="MWP1048" s="435"/>
      <c r="MWQ1048" s="435"/>
      <c r="MWR1048" s="435"/>
      <c r="MWS1048" s="435"/>
      <c r="MWT1048" s="435"/>
      <c r="MWU1048" s="435"/>
      <c r="MWV1048" s="435"/>
      <c r="MWW1048" s="435"/>
      <c r="MWX1048" s="435"/>
      <c r="MWY1048" s="435"/>
      <c r="MWZ1048" s="435"/>
      <c r="MXA1048" s="435"/>
      <c r="MXB1048" s="435"/>
      <c r="MXC1048" s="435"/>
      <c r="MXD1048" s="435"/>
      <c r="MXE1048" s="435"/>
      <c r="MXF1048" s="435"/>
      <c r="MXG1048" s="435"/>
      <c r="MXH1048" s="435"/>
      <c r="MXI1048" s="435"/>
      <c r="MXJ1048" s="435"/>
      <c r="MXK1048" s="435"/>
      <c r="MXL1048" s="435"/>
      <c r="MXM1048" s="435"/>
      <c r="MXN1048" s="435"/>
      <c r="MXO1048" s="435"/>
      <c r="MXP1048" s="435"/>
      <c r="MXQ1048" s="435"/>
      <c r="MXR1048" s="435"/>
      <c r="MXS1048" s="435"/>
      <c r="MXT1048" s="435"/>
      <c r="MXU1048" s="435"/>
      <c r="MXV1048" s="435"/>
      <c r="MXW1048" s="435"/>
      <c r="MXX1048" s="435"/>
      <c r="MXY1048" s="435"/>
      <c r="MXZ1048" s="435"/>
      <c r="MYA1048" s="435"/>
      <c r="MYB1048" s="435"/>
      <c r="MYC1048" s="435"/>
      <c r="MYD1048" s="435"/>
      <c r="MYE1048" s="435"/>
      <c r="MYF1048" s="435"/>
      <c r="MYG1048" s="435"/>
      <c r="MYH1048" s="435"/>
      <c r="MYI1048" s="435"/>
      <c r="MYJ1048" s="435"/>
      <c r="MYK1048" s="435"/>
      <c r="MYL1048" s="435"/>
      <c r="MYM1048" s="435"/>
      <c r="MYN1048" s="435"/>
      <c r="MYO1048" s="435"/>
      <c r="MYP1048" s="435"/>
      <c r="MYQ1048" s="435"/>
      <c r="MYR1048" s="435"/>
      <c r="MYS1048" s="435"/>
      <c r="MYT1048" s="435"/>
      <c r="MYU1048" s="435"/>
      <c r="MYV1048" s="435"/>
      <c r="MYW1048" s="435"/>
      <c r="MYX1048" s="435"/>
      <c r="MYY1048" s="435"/>
      <c r="MYZ1048" s="435"/>
      <c r="MZA1048" s="435"/>
      <c r="MZB1048" s="435"/>
      <c r="MZC1048" s="435"/>
      <c r="MZD1048" s="435"/>
      <c r="MZE1048" s="435"/>
      <c r="MZF1048" s="435"/>
      <c r="MZG1048" s="435"/>
      <c r="MZH1048" s="435"/>
      <c r="MZI1048" s="435"/>
      <c r="MZJ1048" s="435"/>
      <c r="MZK1048" s="435"/>
      <c r="MZL1048" s="435"/>
      <c r="MZM1048" s="435"/>
      <c r="MZN1048" s="435"/>
      <c r="MZO1048" s="435"/>
      <c r="MZP1048" s="435"/>
      <c r="MZQ1048" s="435"/>
      <c r="MZR1048" s="435"/>
      <c r="MZS1048" s="435"/>
      <c r="MZT1048" s="435"/>
      <c r="MZU1048" s="435"/>
      <c r="MZV1048" s="435"/>
      <c r="MZW1048" s="435"/>
      <c r="MZX1048" s="435"/>
      <c r="MZY1048" s="435"/>
      <c r="MZZ1048" s="435"/>
      <c r="NAA1048" s="435"/>
      <c r="NAB1048" s="435"/>
      <c r="NAC1048" s="435"/>
      <c r="NAD1048" s="435"/>
      <c r="NAE1048" s="435"/>
      <c r="NAF1048" s="435"/>
      <c r="NAG1048" s="435"/>
      <c r="NAH1048" s="435"/>
      <c r="NAI1048" s="435"/>
      <c r="NAJ1048" s="435"/>
      <c r="NAK1048" s="435"/>
      <c r="NAL1048" s="435"/>
      <c r="NAM1048" s="435"/>
      <c r="NAN1048" s="435"/>
      <c r="NAO1048" s="435"/>
      <c r="NAP1048" s="435"/>
      <c r="NAQ1048" s="435"/>
      <c r="NAR1048" s="435"/>
      <c r="NAS1048" s="435"/>
      <c r="NAT1048" s="435"/>
      <c r="NAU1048" s="435"/>
      <c r="NAV1048" s="435"/>
      <c r="NAW1048" s="435"/>
      <c r="NAX1048" s="435"/>
      <c r="NAY1048" s="435"/>
      <c r="NAZ1048" s="435"/>
      <c r="NBA1048" s="435"/>
      <c r="NBB1048" s="435"/>
      <c r="NBC1048" s="435"/>
      <c r="NBD1048" s="435"/>
      <c r="NBE1048" s="435"/>
      <c r="NBF1048" s="435"/>
      <c r="NBG1048" s="435"/>
      <c r="NBH1048" s="435"/>
      <c r="NBI1048" s="435"/>
      <c r="NBJ1048" s="435"/>
      <c r="NBK1048" s="435"/>
      <c r="NBL1048" s="435"/>
      <c r="NBM1048" s="435"/>
      <c r="NBN1048" s="435"/>
      <c r="NBO1048" s="435"/>
      <c r="NBP1048" s="435"/>
      <c r="NBQ1048" s="435"/>
      <c r="NBR1048" s="435"/>
      <c r="NBS1048" s="435"/>
      <c r="NBT1048" s="435"/>
      <c r="NBU1048" s="435"/>
      <c r="NBV1048" s="435"/>
      <c r="NBW1048" s="435"/>
      <c r="NBX1048" s="435"/>
      <c r="NBY1048" s="435"/>
      <c r="NBZ1048" s="435"/>
      <c r="NCA1048" s="435"/>
      <c r="NCB1048" s="435"/>
      <c r="NCC1048" s="435"/>
      <c r="NCD1048" s="435"/>
      <c r="NCE1048" s="435"/>
      <c r="NCF1048" s="435"/>
      <c r="NCG1048" s="435"/>
      <c r="NCH1048" s="435"/>
      <c r="NCI1048" s="435"/>
      <c r="NCJ1048" s="435"/>
      <c r="NCK1048" s="435"/>
      <c r="NCL1048" s="435"/>
      <c r="NCM1048" s="435"/>
      <c r="NCN1048" s="435"/>
      <c r="NCO1048" s="435"/>
      <c r="NCP1048" s="435"/>
      <c r="NCQ1048" s="435"/>
      <c r="NCR1048" s="435"/>
      <c r="NCS1048" s="435"/>
      <c r="NCT1048" s="435"/>
      <c r="NCU1048" s="435"/>
      <c r="NCV1048" s="435"/>
      <c r="NCW1048" s="435"/>
      <c r="NCX1048" s="435"/>
      <c r="NCY1048" s="435"/>
      <c r="NCZ1048" s="435"/>
      <c r="NDA1048" s="435"/>
      <c r="NDB1048" s="435"/>
      <c r="NDC1048" s="435"/>
      <c r="NDD1048" s="435"/>
      <c r="NDE1048" s="435"/>
      <c r="NDF1048" s="435"/>
      <c r="NDG1048" s="435"/>
      <c r="NDH1048" s="435"/>
      <c r="NDI1048" s="435"/>
      <c r="NDJ1048" s="435"/>
      <c r="NDK1048" s="435"/>
      <c r="NDL1048" s="435"/>
      <c r="NDM1048" s="435"/>
      <c r="NDN1048" s="435"/>
      <c r="NDO1048" s="435"/>
      <c r="NDP1048" s="435"/>
      <c r="NDQ1048" s="435"/>
      <c r="NDR1048" s="435"/>
      <c r="NDS1048" s="435"/>
      <c r="NDT1048" s="435"/>
      <c r="NDU1048" s="435"/>
      <c r="NDV1048" s="435"/>
      <c r="NDW1048" s="435"/>
      <c r="NDX1048" s="435"/>
      <c r="NDY1048" s="435"/>
      <c r="NDZ1048" s="435"/>
      <c r="NEA1048" s="435"/>
      <c r="NEB1048" s="435"/>
      <c r="NEC1048" s="435"/>
      <c r="NED1048" s="435"/>
      <c r="NEE1048" s="435"/>
      <c r="NEF1048" s="435"/>
      <c r="NEG1048" s="435"/>
      <c r="NEH1048" s="435"/>
      <c r="NEI1048" s="435"/>
      <c r="NEJ1048" s="435"/>
      <c r="NEK1048" s="435"/>
      <c r="NEL1048" s="435"/>
      <c r="NEM1048" s="435"/>
      <c r="NEN1048" s="435"/>
      <c r="NEO1048" s="435"/>
      <c r="NEP1048" s="435"/>
      <c r="NEQ1048" s="435"/>
      <c r="NER1048" s="435"/>
      <c r="NES1048" s="435"/>
      <c r="NET1048" s="435"/>
      <c r="NEU1048" s="435"/>
      <c r="NEV1048" s="435"/>
      <c r="NEW1048" s="435"/>
      <c r="NEX1048" s="435"/>
      <c r="NEY1048" s="435"/>
      <c r="NEZ1048" s="435"/>
      <c r="NFA1048" s="435"/>
      <c r="NFB1048" s="435"/>
      <c r="NFC1048" s="435"/>
      <c r="NFD1048" s="435"/>
      <c r="NFE1048" s="435"/>
      <c r="NFF1048" s="435"/>
      <c r="NFG1048" s="435"/>
      <c r="NFH1048" s="435"/>
      <c r="NFI1048" s="435"/>
      <c r="NFJ1048" s="435"/>
      <c r="NFK1048" s="435"/>
      <c r="NFL1048" s="435"/>
      <c r="NFM1048" s="435"/>
      <c r="NFN1048" s="435"/>
      <c r="NFO1048" s="435"/>
      <c r="NFP1048" s="435"/>
      <c r="NFQ1048" s="435"/>
      <c r="NFR1048" s="435"/>
      <c r="NFS1048" s="435"/>
      <c r="NFT1048" s="435"/>
      <c r="NFU1048" s="435"/>
      <c r="NFV1048" s="435"/>
      <c r="NFW1048" s="435"/>
      <c r="NFX1048" s="435"/>
      <c r="NFY1048" s="435"/>
      <c r="NFZ1048" s="435"/>
      <c r="NGA1048" s="435"/>
      <c r="NGB1048" s="435"/>
      <c r="NGC1048" s="435"/>
      <c r="NGD1048" s="435"/>
      <c r="NGE1048" s="435"/>
      <c r="NGF1048" s="435"/>
      <c r="NGG1048" s="435"/>
      <c r="NGH1048" s="435"/>
      <c r="NGI1048" s="435"/>
      <c r="NGJ1048" s="435"/>
      <c r="NGK1048" s="435"/>
      <c r="NGL1048" s="435"/>
      <c r="NGM1048" s="435"/>
      <c r="NGN1048" s="435"/>
      <c r="NGO1048" s="435"/>
      <c r="NGP1048" s="435"/>
      <c r="NGQ1048" s="435"/>
      <c r="NGR1048" s="435"/>
      <c r="NGS1048" s="435"/>
      <c r="NGT1048" s="435"/>
      <c r="NGU1048" s="435"/>
      <c r="NGV1048" s="435"/>
      <c r="NGW1048" s="435"/>
      <c r="NGX1048" s="435"/>
      <c r="NGY1048" s="435"/>
      <c r="NGZ1048" s="435"/>
      <c r="NHA1048" s="435"/>
      <c r="NHB1048" s="435"/>
      <c r="NHC1048" s="435"/>
      <c r="NHD1048" s="435"/>
      <c r="NHE1048" s="435"/>
      <c r="NHF1048" s="435"/>
      <c r="NHG1048" s="435"/>
      <c r="NHH1048" s="435"/>
      <c r="NHI1048" s="435"/>
      <c r="NHJ1048" s="435"/>
      <c r="NHK1048" s="435"/>
      <c r="NHL1048" s="435"/>
      <c r="NHM1048" s="435"/>
      <c r="NHN1048" s="435"/>
      <c r="NHO1048" s="435"/>
      <c r="NHP1048" s="435"/>
      <c r="NHQ1048" s="435"/>
      <c r="NHR1048" s="435"/>
      <c r="NHS1048" s="435"/>
      <c r="NHT1048" s="435"/>
      <c r="NHU1048" s="435"/>
      <c r="NHV1048" s="435"/>
      <c r="NHW1048" s="435"/>
      <c r="NHX1048" s="435"/>
      <c r="NHY1048" s="435"/>
      <c r="NHZ1048" s="435"/>
      <c r="NIA1048" s="435"/>
      <c r="NIB1048" s="435"/>
      <c r="NIC1048" s="435"/>
      <c r="NID1048" s="435"/>
      <c r="NIE1048" s="435"/>
      <c r="NIF1048" s="435"/>
      <c r="NIG1048" s="435"/>
      <c r="NIH1048" s="435"/>
      <c r="NII1048" s="435"/>
      <c r="NIJ1048" s="435"/>
      <c r="NIK1048" s="435"/>
      <c r="NIL1048" s="435"/>
      <c r="NIM1048" s="435"/>
      <c r="NIN1048" s="435"/>
      <c r="NIO1048" s="435"/>
      <c r="NIP1048" s="435"/>
      <c r="NIQ1048" s="435"/>
      <c r="NIR1048" s="435"/>
      <c r="NIS1048" s="435"/>
      <c r="NIT1048" s="435"/>
      <c r="NIU1048" s="435"/>
      <c r="NIV1048" s="435"/>
      <c r="NIW1048" s="435"/>
      <c r="NIX1048" s="435"/>
      <c r="NIY1048" s="435"/>
      <c r="NIZ1048" s="435"/>
      <c r="NJA1048" s="435"/>
      <c r="NJB1048" s="435"/>
      <c r="NJC1048" s="435"/>
      <c r="NJD1048" s="435"/>
      <c r="NJE1048" s="435"/>
      <c r="NJF1048" s="435"/>
      <c r="NJG1048" s="435"/>
      <c r="NJH1048" s="435"/>
      <c r="NJI1048" s="435"/>
      <c r="NJJ1048" s="435"/>
      <c r="NJK1048" s="435"/>
      <c r="NJL1048" s="435"/>
      <c r="NJM1048" s="435"/>
      <c r="NJN1048" s="435"/>
      <c r="NJO1048" s="435"/>
      <c r="NJP1048" s="435"/>
      <c r="NJQ1048" s="435"/>
      <c r="NJR1048" s="435"/>
      <c r="NJS1048" s="435"/>
      <c r="NJT1048" s="435"/>
      <c r="NJU1048" s="435"/>
      <c r="NJV1048" s="435"/>
      <c r="NJW1048" s="435"/>
      <c r="NJX1048" s="435"/>
      <c r="NJY1048" s="435"/>
      <c r="NJZ1048" s="435"/>
      <c r="NKA1048" s="435"/>
      <c r="NKB1048" s="435"/>
      <c r="NKC1048" s="435"/>
      <c r="NKD1048" s="435"/>
      <c r="NKE1048" s="435"/>
      <c r="NKF1048" s="435"/>
      <c r="NKG1048" s="435"/>
      <c r="NKH1048" s="435"/>
      <c r="NKI1048" s="435"/>
      <c r="NKJ1048" s="435"/>
      <c r="NKK1048" s="435"/>
      <c r="NKL1048" s="435"/>
      <c r="NKM1048" s="435"/>
      <c r="NKN1048" s="435"/>
      <c r="NKO1048" s="435"/>
      <c r="NKP1048" s="435"/>
      <c r="NKQ1048" s="435"/>
      <c r="NKR1048" s="435"/>
      <c r="NKS1048" s="435"/>
      <c r="NKT1048" s="435"/>
      <c r="NKU1048" s="435"/>
      <c r="NKV1048" s="435"/>
      <c r="NKW1048" s="435"/>
      <c r="NKX1048" s="435"/>
      <c r="NKY1048" s="435"/>
      <c r="NKZ1048" s="435"/>
      <c r="NLA1048" s="435"/>
      <c r="NLB1048" s="435"/>
      <c r="NLC1048" s="435"/>
      <c r="NLD1048" s="435"/>
      <c r="NLE1048" s="435"/>
      <c r="NLF1048" s="435"/>
      <c r="NLG1048" s="435"/>
      <c r="NLH1048" s="435"/>
      <c r="NLI1048" s="435"/>
      <c r="NLJ1048" s="435"/>
      <c r="NLK1048" s="435"/>
      <c r="NLL1048" s="435"/>
      <c r="NLM1048" s="435"/>
      <c r="NLN1048" s="435"/>
      <c r="NLO1048" s="435"/>
      <c r="NLP1048" s="435"/>
      <c r="NLQ1048" s="435"/>
      <c r="NLR1048" s="435"/>
      <c r="NLS1048" s="435"/>
      <c r="NLT1048" s="435"/>
      <c r="NLU1048" s="435"/>
      <c r="NLV1048" s="435"/>
      <c r="NLW1048" s="435"/>
      <c r="NLX1048" s="435"/>
      <c r="NLY1048" s="435"/>
      <c r="NLZ1048" s="435"/>
      <c r="NMA1048" s="435"/>
      <c r="NMB1048" s="435"/>
      <c r="NMC1048" s="435"/>
      <c r="NMD1048" s="435"/>
      <c r="NME1048" s="435"/>
      <c r="NMF1048" s="435"/>
      <c r="NMG1048" s="435"/>
      <c r="NMH1048" s="435"/>
      <c r="NMI1048" s="435"/>
      <c r="NMJ1048" s="435"/>
      <c r="NMK1048" s="435"/>
      <c r="NML1048" s="435"/>
      <c r="NMM1048" s="435"/>
      <c r="NMN1048" s="435"/>
      <c r="NMO1048" s="435"/>
      <c r="NMP1048" s="435"/>
      <c r="NMQ1048" s="435"/>
      <c r="NMR1048" s="435"/>
      <c r="NMS1048" s="435"/>
      <c r="NMT1048" s="435"/>
      <c r="NMU1048" s="435"/>
      <c r="NMV1048" s="435"/>
      <c r="NMW1048" s="435"/>
      <c r="NMX1048" s="435"/>
      <c r="NMY1048" s="435"/>
      <c r="NMZ1048" s="435"/>
      <c r="NNA1048" s="435"/>
      <c r="NNB1048" s="435"/>
      <c r="NNC1048" s="435"/>
      <c r="NND1048" s="435"/>
      <c r="NNE1048" s="435"/>
      <c r="NNF1048" s="435"/>
      <c r="NNG1048" s="435"/>
      <c r="NNH1048" s="435"/>
      <c r="NNI1048" s="435"/>
      <c r="NNJ1048" s="435"/>
      <c r="NNK1048" s="435"/>
      <c r="NNL1048" s="435"/>
      <c r="NNM1048" s="435"/>
      <c r="NNN1048" s="435"/>
      <c r="NNO1048" s="435"/>
      <c r="NNP1048" s="435"/>
      <c r="NNQ1048" s="435"/>
      <c r="NNR1048" s="435"/>
      <c r="NNS1048" s="435"/>
      <c r="NNT1048" s="435"/>
      <c r="NNU1048" s="435"/>
      <c r="NNV1048" s="435"/>
      <c r="NNW1048" s="435"/>
      <c r="NNX1048" s="435"/>
      <c r="NNY1048" s="435"/>
      <c r="NNZ1048" s="435"/>
      <c r="NOA1048" s="435"/>
      <c r="NOB1048" s="435"/>
      <c r="NOC1048" s="435"/>
      <c r="NOD1048" s="435"/>
      <c r="NOE1048" s="435"/>
      <c r="NOF1048" s="435"/>
      <c r="NOG1048" s="435"/>
      <c r="NOH1048" s="435"/>
      <c r="NOI1048" s="435"/>
      <c r="NOJ1048" s="435"/>
      <c r="NOK1048" s="435"/>
      <c r="NOL1048" s="435"/>
      <c r="NOM1048" s="435"/>
      <c r="NON1048" s="435"/>
      <c r="NOO1048" s="435"/>
      <c r="NOP1048" s="435"/>
      <c r="NOQ1048" s="435"/>
      <c r="NOR1048" s="435"/>
      <c r="NOS1048" s="435"/>
      <c r="NOT1048" s="435"/>
      <c r="NOU1048" s="435"/>
      <c r="NOV1048" s="435"/>
      <c r="NOW1048" s="435"/>
      <c r="NOX1048" s="435"/>
      <c r="NOY1048" s="435"/>
      <c r="NOZ1048" s="435"/>
      <c r="NPA1048" s="435"/>
      <c r="NPB1048" s="435"/>
      <c r="NPC1048" s="435"/>
      <c r="NPD1048" s="435"/>
      <c r="NPE1048" s="435"/>
      <c r="NPF1048" s="435"/>
      <c r="NPG1048" s="435"/>
      <c r="NPH1048" s="435"/>
      <c r="NPI1048" s="435"/>
      <c r="NPJ1048" s="435"/>
      <c r="NPK1048" s="435"/>
      <c r="NPL1048" s="435"/>
      <c r="NPM1048" s="435"/>
      <c r="NPN1048" s="435"/>
      <c r="NPO1048" s="435"/>
      <c r="NPP1048" s="435"/>
      <c r="NPQ1048" s="435"/>
      <c r="NPR1048" s="435"/>
      <c r="NPS1048" s="435"/>
      <c r="NPT1048" s="435"/>
      <c r="NPU1048" s="435"/>
      <c r="NPV1048" s="435"/>
      <c r="NPW1048" s="435"/>
      <c r="NPX1048" s="435"/>
      <c r="NPY1048" s="435"/>
      <c r="NPZ1048" s="435"/>
      <c r="NQA1048" s="435"/>
      <c r="NQB1048" s="435"/>
      <c r="NQC1048" s="435"/>
      <c r="NQD1048" s="435"/>
      <c r="NQE1048" s="435"/>
      <c r="NQF1048" s="435"/>
      <c r="NQG1048" s="435"/>
      <c r="NQH1048" s="435"/>
      <c r="NQI1048" s="435"/>
      <c r="NQJ1048" s="435"/>
      <c r="NQK1048" s="435"/>
      <c r="NQL1048" s="435"/>
      <c r="NQM1048" s="435"/>
      <c r="NQN1048" s="435"/>
      <c r="NQO1048" s="435"/>
      <c r="NQP1048" s="435"/>
      <c r="NQQ1048" s="435"/>
      <c r="NQR1048" s="435"/>
      <c r="NQS1048" s="435"/>
      <c r="NQT1048" s="435"/>
      <c r="NQU1048" s="435"/>
      <c r="NQV1048" s="435"/>
      <c r="NQW1048" s="435"/>
      <c r="NQX1048" s="435"/>
      <c r="NQY1048" s="435"/>
      <c r="NQZ1048" s="435"/>
      <c r="NRA1048" s="435"/>
      <c r="NRB1048" s="435"/>
      <c r="NRC1048" s="435"/>
      <c r="NRD1048" s="435"/>
      <c r="NRE1048" s="435"/>
      <c r="NRF1048" s="435"/>
      <c r="NRG1048" s="435"/>
      <c r="NRH1048" s="435"/>
      <c r="NRI1048" s="435"/>
      <c r="NRJ1048" s="435"/>
      <c r="NRK1048" s="435"/>
      <c r="NRL1048" s="435"/>
      <c r="NRM1048" s="435"/>
      <c r="NRN1048" s="435"/>
      <c r="NRO1048" s="435"/>
      <c r="NRP1048" s="435"/>
      <c r="NRQ1048" s="435"/>
      <c r="NRR1048" s="435"/>
      <c r="NRS1048" s="435"/>
      <c r="NRT1048" s="435"/>
      <c r="NRU1048" s="435"/>
      <c r="NRV1048" s="435"/>
      <c r="NRW1048" s="435"/>
      <c r="NRX1048" s="435"/>
      <c r="NRY1048" s="435"/>
      <c r="NRZ1048" s="435"/>
      <c r="NSA1048" s="435"/>
      <c r="NSB1048" s="435"/>
      <c r="NSC1048" s="435"/>
      <c r="NSD1048" s="435"/>
      <c r="NSE1048" s="435"/>
      <c r="NSF1048" s="435"/>
      <c r="NSG1048" s="435"/>
      <c r="NSH1048" s="435"/>
      <c r="NSI1048" s="435"/>
      <c r="NSJ1048" s="435"/>
      <c r="NSK1048" s="435"/>
      <c r="NSL1048" s="435"/>
      <c r="NSM1048" s="435"/>
      <c r="NSN1048" s="435"/>
      <c r="NSO1048" s="435"/>
      <c r="NSP1048" s="435"/>
      <c r="NSQ1048" s="435"/>
      <c r="NSR1048" s="435"/>
      <c r="NSS1048" s="435"/>
      <c r="NST1048" s="435"/>
      <c r="NSU1048" s="435"/>
      <c r="NSV1048" s="435"/>
      <c r="NSW1048" s="435"/>
      <c r="NSX1048" s="435"/>
      <c r="NSY1048" s="435"/>
      <c r="NSZ1048" s="435"/>
      <c r="NTA1048" s="435"/>
      <c r="NTB1048" s="435"/>
      <c r="NTC1048" s="435"/>
      <c r="NTD1048" s="435"/>
      <c r="NTE1048" s="435"/>
      <c r="NTF1048" s="435"/>
      <c r="NTG1048" s="435"/>
      <c r="NTH1048" s="435"/>
      <c r="NTI1048" s="435"/>
      <c r="NTJ1048" s="435"/>
      <c r="NTK1048" s="435"/>
      <c r="NTL1048" s="435"/>
      <c r="NTM1048" s="435"/>
      <c r="NTN1048" s="435"/>
      <c r="NTO1048" s="435"/>
      <c r="NTP1048" s="435"/>
      <c r="NTQ1048" s="435"/>
      <c r="NTR1048" s="435"/>
      <c r="NTS1048" s="435"/>
      <c r="NTT1048" s="435"/>
      <c r="NTU1048" s="435"/>
      <c r="NTV1048" s="435"/>
      <c r="NTW1048" s="435"/>
      <c r="NTX1048" s="435"/>
      <c r="NTY1048" s="435"/>
      <c r="NTZ1048" s="435"/>
      <c r="NUA1048" s="435"/>
      <c r="NUB1048" s="435"/>
      <c r="NUC1048" s="435"/>
      <c r="NUD1048" s="435"/>
      <c r="NUE1048" s="435"/>
      <c r="NUF1048" s="435"/>
      <c r="NUG1048" s="435"/>
      <c r="NUH1048" s="435"/>
      <c r="NUI1048" s="435"/>
      <c r="NUJ1048" s="435"/>
      <c r="NUK1048" s="435"/>
      <c r="NUL1048" s="435"/>
      <c r="NUM1048" s="435"/>
      <c r="NUN1048" s="435"/>
      <c r="NUO1048" s="435"/>
      <c r="NUP1048" s="435"/>
      <c r="NUQ1048" s="435"/>
      <c r="NUR1048" s="435"/>
      <c r="NUS1048" s="435"/>
      <c r="NUT1048" s="435"/>
      <c r="NUU1048" s="435"/>
      <c r="NUV1048" s="435"/>
      <c r="NUW1048" s="435"/>
      <c r="NUX1048" s="435"/>
      <c r="NUY1048" s="435"/>
      <c r="NUZ1048" s="435"/>
      <c r="NVA1048" s="435"/>
      <c r="NVB1048" s="435"/>
      <c r="NVC1048" s="435"/>
      <c r="NVD1048" s="435"/>
      <c r="NVE1048" s="435"/>
      <c r="NVF1048" s="435"/>
      <c r="NVG1048" s="435"/>
      <c r="NVH1048" s="435"/>
      <c r="NVI1048" s="435"/>
      <c r="NVJ1048" s="435"/>
      <c r="NVK1048" s="435"/>
      <c r="NVL1048" s="435"/>
      <c r="NVM1048" s="435"/>
      <c r="NVN1048" s="435"/>
      <c r="NVO1048" s="435"/>
      <c r="NVP1048" s="435"/>
      <c r="NVQ1048" s="435"/>
      <c r="NVR1048" s="435"/>
      <c r="NVS1048" s="435"/>
      <c r="NVT1048" s="435"/>
      <c r="NVU1048" s="435"/>
      <c r="NVV1048" s="435"/>
      <c r="NVW1048" s="435"/>
      <c r="NVX1048" s="435"/>
      <c r="NVY1048" s="435"/>
      <c r="NVZ1048" s="435"/>
      <c r="NWA1048" s="435"/>
      <c r="NWB1048" s="435"/>
      <c r="NWC1048" s="435"/>
      <c r="NWD1048" s="435"/>
      <c r="NWE1048" s="435"/>
      <c r="NWF1048" s="435"/>
      <c r="NWG1048" s="435"/>
      <c r="NWH1048" s="435"/>
      <c r="NWI1048" s="435"/>
      <c r="NWJ1048" s="435"/>
      <c r="NWK1048" s="435"/>
      <c r="NWL1048" s="435"/>
      <c r="NWM1048" s="435"/>
      <c r="NWN1048" s="435"/>
      <c r="NWO1048" s="435"/>
      <c r="NWP1048" s="435"/>
      <c r="NWQ1048" s="435"/>
      <c r="NWR1048" s="435"/>
      <c r="NWS1048" s="435"/>
      <c r="NWT1048" s="435"/>
      <c r="NWU1048" s="435"/>
      <c r="NWV1048" s="435"/>
      <c r="NWW1048" s="435"/>
      <c r="NWX1048" s="435"/>
      <c r="NWY1048" s="435"/>
      <c r="NWZ1048" s="435"/>
      <c r="NXA1048" s="435"/>
      <c r="NXB1048" s="435"/>
      <c r="NXC1048" s="435"/>
      <c r="NXD1048" s="435"/>
      <c r="NXE1048" s="435"/>
      <c r="NXF1048" s="435"/>
      <c r="NXG1048" s="435"/>
      <c r="NXH1048" s="435"/>
      <c r="NXI1048" s="435"/>
      <c r="NXJ1048" s="435"/>
      <c r="NXK1048" s="435"/>
      <c r="NXL1048" s="435"/>
      <c r="NXM1048" s="435"/>
      <c r="NXN1048" s="435"/>
      <c r="NXO1048" s="435"/>
      <c r="NXP1048" s="435"/>
      <c r="NXQ1048" s="435"/>
      <c r="NXR1048" s="435"/>
      <c r="NXS1048" s="435"/>
      <c r="NXT1048" s="435"/>
      <c r="NXU1048" s="435"/>
      <c r="NXV1048" s="435"/>
      <c r="NXW1048" s="435"/>
      <c r="NXX1048" s="435"/>
      <c r="NXY1048" s="435"/>
      <c r="NXZ1048" s="435"/>
      <c r="NYA1048" s="435"/>
      <c r="NYB1048" s="435"/>
      <c r="NYC1048" s="435"/>
      <c r="NYD1048" s="435"/>
      <c r="NYE1048" s="435"/>
      <c r="NYF1048" s="435"/>
      <c r="NYG1048" s="435"/>
      <c r="NYH1048" s="435"/>
      <c r="NYI1048" s="435"/>
      <c r="NYJ1048" s="435"/>
      <c r="NYK1048" s="435"/>
      <c r="NYL1048" s="435"/>
      <c r="NYM1048" s="435"/>
      <c r="NYN1048" s="435"/>
      <c r="NYO1048" s="435"/>
      <c r="NYP1048" s="435"/>
      <c r="NYQ1048" s="435"/>
      <c r="NYR1048" s="435"/>
      <c r="NYS1048" s="435"/>
      <c r="NYT1048" s="435"/>
      <c r="NYU1048" s="435"/>
      <c r="NYV1048" s="435"/>
      <c r="NYW1048" s="435"/>
      <c r="NYX1048" s="435"/>
      <c r="NYY1048" s="435"/>
      <c r="NYZ1048" s="435"/>
      <c r="NZA1048" s="435"/>
      <c r="NZB1048" s="435"/>
      <c r="NZC1048" s="435"/>
      <c r="NZD1048" s="435"/>
      <c r="NZE1048" s="435"/>
      <c r="NZF1048" s="435"/>
      <c r="NZG1048" s="435"/>
      <c r="NZH1048" s="435"/>
      <c r="NZI1048" s="435"/>
      <c r="NZJ1048" s="435"/>
      <c r="NZK1048" s="435"/>
      <c r="NZL1048" s="435"/>
      <c r="NZM1048" s="435"/>
      <c r="NZN1048" s="435"/>
      <c r="NZO1048" s="435"/>
      <c r="NZP1048" s="435"/>
      <c r="NZQ1048" s="435"/>
      <c r="NZR1048" s="435"/>
      <c r="NZS1048" s="435"/>
      <c r="NZT1048" s="435"/>
      <c r="NZU1048" s="435"/>
      <c r="NZV1048" s="435"/>
      <c r="NZW1048" s="435"/>
      <c r="NZX1048" s="435"/>
      <c r="NZY1048" s="435"/>
      <c r="NZZ1048" s="435"/>
      <c r="OAA1048" s="435"/>
      <c r="OAB1048" s="435"/>
      <c r="OAC1048" s="435"/>
      <c r="OAD1048" s="435"/>
      <c r="OAE1048" s="435"/>
      <c r="OAF1048" s="435"/>
      <c r="OAG1048" s="435"/>
      <c r="OAH1048" s="435"/>
      <c r="OAI1048" s="435"/>
      <c r="OAJ1048" s="435"/>
      <c r="OAK1048" s="435"/>
      <c r="OAL1048" s="435"/>
      <c r="OAM1048" s="435"/>
      <c r="OAN1048" s="435"/>
      <c r="OAO1048" s="435"/>
      <c r="OAP1048" s="435"/>
      <c r="OAQ1048" s="435"/>
      <c r="OAR1048" s="435"/>
      <c r="OAS1048" s="435"/>
      <c r="OAT1048" s="435"/>
      <c r="OAU1048" s="435"/>
      <c r="OAV1048" s="435"/>
      <c r="OAW1048" s="435"/>
      <c r="OAX1048" s="435"/>
      <c r="OAY1048" s="435"/>
      <c r="OAZ1048" s="435"/>
      <c r="OBA1048" s="435"/>
      <c r="OBB1048" s="435"/>
      <c r="OBC1048" s="435"/>
      <c r="OBD1048" s="435"/>
      <c r="OBE1048" s="435"/>
      <c r="OBF1048" s="435"/>
      <c r="OBG1048" s="435"/>
      <c r="OBH1048" s="435"/>
      <c r="OBI1048" s="435"/>
      <c r="OBJ1048" s="435"/>
      <c r="OBK1048" s="435"/>
      <c r="OBL1048" s="435"/>
      <c r="OBM1048" s="435"/>
      <c r="OBN1048" s="435"/>
      <c r="OBO1048" s="435"/>
      <c r="OBP1048" s="435"/>
      <c r="OBQ1048" s="435"/>
      <c r="OBR1048" s="435"/>
      <c r="OBS1048" s="435"/>
      <c r="OBT1048" s="435"/>
      <c r="OBU1048" s="435"/>
      <c r="OBV1048" s="435"/>
      <c r="OBW1048" s="435"/>
      <c r="OBX1048" s="435"/>
      <c r="OBY1048" s="435"/>
      <c r="OBZ1048" s="435"/>
      <c r="OCA1048" s="435"/>
      <c r="OCB1048" s="435"/>
      <c r="OCC1048" s="435"/>
      <c r="OCD1048" s="435"/>
      <c r="OCE1048" s="435"/>
      <c r="OCF1048" s="435"/>
      <c r="OCG1048" s="435"/>
      <c r="OCH1048" s="435"/>
      <c r="OCI1048" s="435"/>
      <c r="OCJ1048" s="435"/>
      <c r="OCK1048" s="435"/>
      <c r="OCL1048" s="435"/>
      <c r="OCM1048" s="435"/>
      <c r="OCN1048" s="435"/>
      <c r="OCO1048" s="435"/>
      <c r="OCP1048" s="435"/>
      <c r="OCQ1048" s="435"/>
      <c r="OCR1048" s="435"/>
      <c r="OCS1048" s="435"/>
      <c r="OCT1048" s="435"/>
      <c r="OCU1048" s="435"/>
      <c r="OCV1048" s="435"/>
      <c r="OCW1048" s="435"/>
      <c r="OCX1048" s="435"/>
      <c r="OCY1048" s="435"/>
      <c r="OCZ1048" s="435"/>
      <c r="ODA1048" s="435"/>
      <c r="ODB1048" s="435"/>
      <c r="ODC1048" s="435"/>
      <c r="ODD1048" s="435"/>
      <c r="ODE1048" s="435"/>
      <c r="ODF1048" s="435"/>
      <c r="ODG1048" s="435"/>
      <c r="ODH1048" s="435"/>
      <c r="ODI1048" s="435"/>
      <c r="ODJ1048" s="435"/>
      <c r="ODK1048" s="435"/>
      <c r="ODL1048" s="435"/>
      <c r="ODM1048" s="435"/>
      <c r="ODN1048" s="435"/>
      <c r="ODO1048" s="435"/>
      <c r="ODP1048" s="435"/>
      <c r="ODQ1048" s="435"/>
      <c r="ODR1048" s="435"/>
      <c r="ODS1048" s="435"/>
      <c r="ODT1048" s="435"/>
      <c r="ODU1048" s="435"/>
      <c r="ODV1048" s="435"/>
      <c r="ODW1048" s="435"/>
      <c r="ODX1048" s="435"/>
      <c r="ODY1048" s="435"/>
      <c r="ODZ1048" s="435"/>
      <c r="OEA1048" s="435"/>
      <c r="OEB1048" s="435"/>
      <c r="OEC1048" s="435"/>
      <c r="OED1048" s="435"/>
      <c r="OEE1048" s="435"/>
      <c r="OEF1048" s="435"/>
      <c r="OEG1048" s="435"/>
      <c r="OEH1048" s="435"/>
      <c r="OEI1048" s="435"/>
      <c r="OEJ1048" s="435"/>
      <c r="OEK1048" s="435"/>
      <c r="OEL1048" s="435"/>
      <c r="OEM1048" s="435"/>
      <c r="OEN1048" s="435"/>
      <c r="OEO1048" s="435"/>
      <c r="OEP1048" s="435"/>
      <c r="OEQ1048" s="435"/>
      <c r="OER1048" s="435"/>
      <c r="OES1048" s="435"/>
      <c r="OET1048" s="435"/>
      <c r="OEU1048" s="435"/>
      <c r="OEV1048" s="435"/>
      <c r="OEW1048" s="435"/>
      <c r="OEX1048" s="435"/>
      <c r="OEY1048" s="435"/>
      <c r="OEZ1048" s="435"/>
      <c r="OFA1048" s="435"/>
      <c r="OFB1048" s="435"/>
      <c r="OFC1048" s="435"/>
      <c r="OFD1048" s="435"/>
      <c r="OFE1048" s="435"/>
      <c r="OFF1048" s="435"/>
      <c r="OFG1048" s="435"/>
      <c r="OFH1048" s="435"/>
      <c r="OFI1048" s="435"/>
      <c r="OFJ1048" s="435"/>
      <c r="OFK1048" s="435"/>
      <c r="OFL1048" s="435"/>
      <c r="OFM1048" s="435"/>
      <c r="OFN1048" s="435"/>
      <c r="OFO1048" s="435"/>
      <c r="OFP1048" s="435"/>
      <c r="OFQ1048" s="435"/>
      <c r="OFR1048" s="435"/>
      <c r="OFS1048" s="435"/>
      <c r="OFT1048" s="435"/>
      <c r="OFU1048" s="435"/>
      <c r="OFV1048" s="435"/>
      <c r="OFW1048" s="435"/>
      <c r="OFX1048" s="435"/>
      <c r="OFY1048" s="435"/>
      <c r="OFZ1048" s="435"/>
      <c r="OGA1048" s="435"/>
      <c r="OGB1048" s="435"/>
      <c r="OGC1048" s="435"/>
      <c r="OGD1048" s="435"/>
      <c r="OGE1048" s="435"/>
      <c r="OGF1048" s="435"/>
      <c r="OGG1048" s="435"/>
      <c r="OGH1048" s="435"/>
      <c r="OGI1048" s="435"/>
      <c r="OGJ1048" s="435"/>
      <c r="OGK1048" s="435"/>
      <c r="OGL1048" s="435"/>
      <c r="OGM1048" s="435"/>
      <c r="OGN1048" s="435"/>
      <c r="OGO1048" s="435"/>
      <c r="OGP1048" s="435"/>
      <c r="OGQ1048" s="435"/>
      <c r="OGR1048" s="435"/>
      <c r="OGS1048" s="435"/>
      <c r="OGT1048" s="435"/>
      <c r="OGU1048" s="435"/>
      <c r="OGV1048" s="435"/>
      <c r="OGW1048" s="435"/>
      <c r="OGX1048" s="435"/>
      <c r="OGY1048" s="435"/>
      <c r="OGZ1048" s="435"/>
      <c r="OHA1048" s="435"/>
      <c r="OHB1048" s="435"/>
      <c r="OHC1048" s="435"/>
      <c r="OHD1048" s="435"/>
      <c r="OHE1048" s="435"/>
      <c r="OHF1048" s="435"/>
      <c r="OHG1048" s="435"/>
      <c r="OHH1048" s="435"/>
      <c r="OHI1048" s="435"/>
      <c r="OHJ1048" s="435"/>
      <c r="OHK1048" s="435"/>
      <c r="OHL1048" s="435"/>
      <c r="OHM1048" s="435"/>
      <c r="OHN1048" s="435"/>
      <c r="OHO1048" s="435"/>
      <c r="OHP1048" s="435"/>
      <c r="OHQ1048" s="435"/>
      <c r="OHR1048" s="435"/>
      <c r="OHS1048" s="435"/>
      <c r="OHT1048" s="435"/>
      <c r="OHU1048" s="435"/>
      <c r="OHV1048" s="435"/>
      <c r="OHW1048" s="435"/>
      <c r="OHX1048" s="435"/>
      <c r="OHY1048" s="435"/>
      <c r="OHZ1048" s="435"/>
      <c r="OIA1048" s="435"/>
      <c r="OIB1048" s="435"/>
      <c r="OIC1048" s="435"/>
      <c r="OID1048" s="435"/>
      <c r="OIE1048" s="435"/>
      <c r="OIF1048" s="435"/>
      <c r="OIG1048" s="435"/>
      <c r="OIH1048" s="435"/>
      <c r="OII1048" s="435"/>
      <c r="OIJ1048" s="435"/>
      <c r="OIK1048" s="435"/>
      <c r="OIL1048" s="435"/>
      <c r="OIM1048" s="435"/>
      <c r="OIN1048" s="435"/>
      <c r="OIO1048" s="435"/>
      <c r="OIP1048" s="435"/>
      <c r="OIQ1048" s="435"/>
      <c r="OIR1048" s="435"/>
      <c r="OIS1048" s="435"/>
      <c r="OIT1048" s="435"/>
      <c r="OIU1048" s="435"/>
      <c r="OIV1048" s="435"/>
      <c r="OIW1048" s="435"/>
      <c r="OIX1048" s="435"/>
      <c r="OIY1048" s="435"/>
      <c r="OIZ1048" s="435"/>
      <c r="OJA1048" s="435"/>
      <c r="OJB1048" s="435"/>
      <c r="OJC1048" s="435"/>
      <c r="OJD1048" s="435"/>
      <c r="OJE1048" s="435"/>
      <c r="OJF1048" s="435"/>
      <c r="OJG1048" s="435"/>
      <c r="OJH1048" s="435"/>
      <c r="OJI1048" s="435"/>
      <c r="OJJ1048" s="435"/>
      <c r="OJK1048" s="435"/>
      <c r="OJL1048" s="435"/>
      <c r="OJM1048" s="435"/>
      <c r="OJN1048" s="435"/>
      <c r="OJO1048" s="435"/>
      <c r="OJP1048" s="435"/>
      <c r="OJQ1048" s="435"/>
      <c r="OJR1048" s="435"/>
      <c r="OJS1048" s="435"/>
      <c r="OJT1048" s="435"/>
      <c r="OJU1048" s="435"/>
      <c r="OJV1048" s="435"/>
      <c r="OJW1048" s="435"/>
      <c r="OJX1048" s="435"/>
      <c r="OJY1048" s="435"/>
      <c r="OJZ1048" s="435"/>
      <c r="OKA1048" s="435"/>
      <c r="OKB1048" s="435"/>
      <c r="OKC1048" s="435"/>
      <c r="OKD1048" s="435"/>
      <c r="OKE1048" s="435"/>
      <c r="OKF1048" s="435"/>
      <c r="OKG1048" s="435"/>
      <c r="OKH1048" s="435"/>
      <c r="OKI1048" s="435"/>
      <c r="OKJ1048" s="435"/>
      <c r="OKK1048" s="435"/>
      <c r="OKL1048" s="435"/>
      <c r="OKM1048" s="435"/>
      <c r="OKN1048" s="435"/>
      <c r="OKO1048" s="435"/>
      <c r="OKP1048" s="435"/>
      <c r="OKQ1048" s="435"/>
      <c r="OKR1048" s="435"/>
      <c r="OKS1048" s="435"/>
      <c r="OKT1048" s="435"/>
      <c r="OKU1048" s="435"/>
      <c r="OKV1048" s="435"/>
      <c r="OKW1048" s="435"/>
      <c r="OKX1048" s="435"/>
      <c r="OKY1048" s="435"/>
      <c r="OKZ1048" s="435"/>
      <c r="OLA1048" s="435"/>
      <c r="OLB1048" s="435"/>
      <c r="OLC1048" s="435"/>
      <c r="OLD1048" s="435"/>
      <c r="OLE1048" s="435"/>
      <c r="OLF1048" s="435"/>
      <c r="OLG1048" s="435"/>
      <c r="OLH1048" s="435"/>
      <c r="OLI1048" s="435"/>
      <c r="OLJ1048" s="435"/>
      <c r="OLK1048" s="435"/>
      <c r="OLL1048" s="435"/>
      <c r="OLM1048" s="435"/>
      <c r="OLN1048" s="435"/>
      <c r="OLO1048" s="435"/>
      <c r="OLP1048" s="435"/>
      <c r="OLQ1048" s="435"/>
      <c r="OLR1048" s="435"/>
      <c r="OLS1048" s="435"/>
      <c r="OLT1048" s="435"/>
      <c r="OLU1048" s="435"/>
      <c r="OLV1048" s="435"/>
      <c r="OLW1048" s="435"/>
      <c r="OLX1048" s="435"/>
      <c r="OLY1048" s="435"/>
      <c r="OLZ1048" s="435"/>
      <c r="OMA1048" s="435"/>
      <c r="OMB1048" s="435"/>
      <c r="OMC1048" s="435"/>
      <c r="OMD1048" s="435"/>
      <c r="OME1048" s="435"/>
      <c r="OMF1048" s="435"/>
      <c r="OMG1048" s="435"/>
      <c r="OMH1048" s="435"/>
      <c r="OMI1048" s="435"/>
      <c r="OMJ1048" s="435"/>
      <c r="OMK1048" s="435"/>
      <c r="OML1048" s="435"/>
      <c r="OMM1048" s="435"/>
      <c r="OMN1048" s="435"/>
      <c r="OMO1048" s="435"/>
      <c r="OMP1048" s="435"/>
      <c r="OMQ1048" s="435"/>
      <c r="OMR1048" s="435"/>
      <c r="OMS1048" s="435"/>
      <c r="OMT1048" s="435"/>
      <c r="OMU1048" s="435"/>
      <c r="OMV1048" s="435"/>
      <c r="OMW1048" s="435"/>
      <c r="OMX1048" s="435"/>
      <c r="OMY1048" s="435"/>
      <c r="OMZ1048" s="435"/>
      <c r="ONA1048" s="435"/>
      <c r="ONB1048" s="435"/>
      <c r="ONC1048" s="435"/>
      <c r="OND1048" s="435"/>
      <c r="ONE1048" s="435"/>
      <c r="ONF1048" s="435"/>
      <c r="ONG1048" s="435"/>
      <c r="ONH1048" s="435"/>
      <c r="ONI1048" s="435"/>
      <c r="ONJ1048" s="435"/>
      <c r="ONK1048" s="435"/>
      <c r="ONL1048" s="435"/>
      <c r="ONM1048" s="435"/>
      <c r="ONN1048" s="435"/>
      <c r="ONO1048" s="435"/>
      <c r="ONP1048" s="435"/>
      <c r="ONQ1048" s="435"/>
      <c r="ONR1048" s="435"/>
      <c r="ONS1048" s="435"/>
      <c r="ONT1048" s="435"/>
      <c r="ONU1048" s="435"/>
      <c r="ONV1048" s="435"/>
      <c r="ONW1048" s="435"/>
      <c r="ONX1048" s="435"/>
      <c r="ONY1048" s="435"/>
      <c r="ONZ1048" s="435"/>
      <c r="OOA1048" s="435"/>
      <c r="OOB1048" s="435"/>
      <c r="OOC1048" s="435"/>
      <c r="OOD1048" s="435"/>
      <c r="OOE1048" s="435"/>
      <c r="OOF1048" s="435"/>
      <c r="OOG1048" s="435"/>
      <c r="OOH1048" s="435"/>
      <c r="OOI1048" s="435"/>
      <c r="OOJ1048" s="435"/>
      <c r="OOK1048" s="435"/>
      <c r="OOL1048" s="435"/>
      <c r="OOM1048" s="435"/>
      <c r="OON1048" s="435"/>
      <c r="OOO1048" s="435"/>
      <c r="OOP1048" s="435"/>
      <c r="OOQ1048" s="435"/>
      <c r="OOR1048" s="435"/>
      <c r="OOS1048" s="435"/>
      <c r="OOT1048" s="435"/>
      <c r="OOU1048" s="435"/>
      <c r="OOV1048" s="435"/>
      <c r="OOW1048" s="435"/>
      <c r="OOX1048" s="435"/>
      <c r="OOY1048" s="435"/>
      <c r="OOZ1048" s="435"/>
      <c r="OPA1048" s="435"/>
      <c r="OPB1048" s="435"/>
      <c r="OPC1048" s="435"/>
      <c r="OPD1048" s="435"/>
      <c r="OPE1048" s="435"/>
      <c r="OPF1048" s="435"/>
      <c r="OPG1048" s="435"/>
      <c r="OPH1048" s="435"/>
      <c r="OPI1048" s="435"/>
      <c r="OPJ1048" s="435"/>
      <c r="OPK1048" s="435"/>
      <c r="OPL1048" s="435"/>
      <c r="OPM1048" s="435"/>
      <c r="OPN1048" s="435"/>
      <c r="OPO1048" s="435"/>
      <c r="OPP1048" s="435"/>
      <c r="OPQ1048" s="435"/>
      <c r="OPR1048" s="435"/>
      <c r="OPS1048" s="435"/>
      <c r="OPT1048" s="435"/>
      <c r="OPU1048" s="435"/>
      <c r="OPV1048" s="435"/>
      <c r="OPW1048" s="435"/>
      <c r="OPX1048" s="435"/>
      <c r="OPY1048" s="435"/>
      <c r="OPZ1048" s="435"/>
      <c r="OQA1048" s="435"/>
      <c r="OQB1048" s="435"/>
      <c r="OQC1048" s="435"/>
      <c r="OQD1048" s="435"/>
      <c r="OQE1048" s="435"/>
      <c r="OQF1048" s="435"/>
      <c r="OQG1048" s="435"/>
      <c r="OQH1048" s="435"/>
      <c r="OQI1048" s="435"/>
      <c r="OQJ1048" s="435"/>
      <c r="OQK1048" s="435"/>
      <c r="OQL1048" s="435"/>
      <c r="OQM1048" s="435"/>
      <c r="OQN1048" s="435"/>
      <c r="OQO1048" s="435"/>
      <c r="OQP1048" s="435"/>
      <c r="OQQ1048" s="435"/>
      <c r="OQR1048" s="435"/>
      <c r="OQS1048" s="435"/>
      <c r="OQT1048" s="435"/>
      <c r="OQU1048" s="435"/>
      <c r="OQV1048" s="435"/>
      <c r="OQW1048" s="435"/>
      <c r="OQX1048" s="435"/>
      <c r="OQY1048" s="435"/>
      <c r="OQZ1048" s="435"/>
      <c r="ORA1048" s="435"/>
      <c r="ORB1048" s="435"/>
      <c r="ORC1048" s="435"/>
      <c r="ORD1048" s="435"/>
      <c r="ORE1048" s="435"/>
      <c r="ORF1048" s="435"/>
      <c r="ORG1048" s="435"/>
      <c r="ORH1048" s="435"/>
      <c r="ORI1048" s="435"/>
      <c r="ORJ1048" s="435"/>
      <c r="ORK1048" s="435"/>
      <c r="ORL1048" s="435"/>
      <c r="ORM1048" s="435"/>
      <c r="ORN1048" s="435"/>
      <c r="ORO1048" s="435"/>
      <c r="ORP1048" s="435"/>
      <c r="ORQ1048" s="435"/>
      <c r="ORR1048" s="435"/>
      <c r="ORS1048" s="435"/>
      <c r="ORT1048" s="435"/>
      <c r="ORU1048" s="435"/>
      <c r="ORV1048" s="435"/>
      <c r="ORW1048" s="435"/>
      <c r="ORX1048" s="435"/>
      <c r="ORY1048" s="435"/>
      <c r="ORZ1048" s="435"/>
      <c r="OSA1048" s="435"/>
      <c r="OSB1048" s="435"/>
      <c r="OSC1048" s="435"/>
      <c r="OSD1048" s="435"/>
      <c r="OSE1048" s="435"/>
      <c r="OSF1048" s="435"/>
      <c r="OSG1048" s="435"/>
      <c r="OSH1048" s="435"/>
      <c r="OSI1048" s="435"/>
      <c r="OSJ1048" s="435"/>
      <c r="OSK1048" s="435"/>
      <c r="OSL1048" s="435"/>
      <c r="OSM1048" s="435"/>
      <c r="OSN1048" s="435"/>
      <c r="OSO1048" s="435"/>
      <c r="OSP1048" s="435"/>
      <c r="OSQ1048" s="435"/>
      <c r="OSR1048" s="435"/>
      <c r="OSS1048" s="435"/>
      <c r="OST1048" s="435"/>
      <c r="OSU1048" s="435"/>
      <c r="OSV1048" s="435"/>
      <c r="OSW1048" s="435"/>
      <c r="OSX1048" s="435"/>
      <c r="OSY1048" s="435"/>
      <c r="OSZ1048" s="435"/>
      <c r="OTA1048" s="435"/>
      <c r="OTB1048" s="435"/>
      <c r="OTC1048" s="435"/>
      <c r="OTD1048" s="435"/>
      <c r="OTE1048" s="435"/>
      <c r="OTF1048" s="435"/>
      <c r="OTG1048" s="435"/>
      <c r="OTH1048" s="435"/>
      <c r="OTI1048" s="435"/>
      <c r="OTJ1048" s="435"/>
      <c r="OTK1048" s="435"/>
      <c r="OTL1048" s="435"/>
      <c r="OTM1048" s="435"/>
      <c r="OTN1048" s="435"/>
      <c r="OTO1048" s="435"/>
      <c r="OTP1048" s="435"/>
      <c r="OTQ1048" s="435"/>
      <c r="OTR1048" s="435"/>
      <c r="OTS1048" s="435"/>
      <c r="OTT1048" s="435"/>
      <c r="OTU1048" s="435"/>
      <c r="OTV1048" s="435"/>
      <c r="OTW1048" s="435"/>
      <c r="OTX1048" s="435"/>
      <c r="OTY1048" s="435"/>
      <c r="OTZ1048" s="435"/>
      <c r="OUA1048" s="435"/>
      <c r="OUB1048" s="435"/>
      <c r="OUC1048" s="435"/>
      <c r="OUD1048" s="435"/>
      <c r="OUE1048" s="435"/>
      <c r="OUF1048" s="435"/>
      <c r="OUG1048" s="435"/>
      <c r="OUH1048" s="435"/>
      <c r="OUI1048" s="435"/>
      <c r="OUJ1048" s="435"/>
      <c r="OUK1048" s="435"/>
      <c r="OUL1048" s="435"/>
      <c r="OUM1048" s="435"/>
      <c r="OUN1048" s="435"/>
      <c r="OUO1048" s="435"/>
      <c r="OUP1048" s="435"/>
      <c r="OUQ1048" s="435"/>
      <c r="OUR1048" s="435"/>
      <c r="OUS1048" s="435"/>
      <c r="OUT1048" s="435"/>
      <c r="OUU1048" s="435"/>
      <c r="OUV1048" s="435"/>
      <c r="OUW1048" s="435"/>
      <c r="OUX1048" s="435"/>
      <c r="OUY1048" s="435"/>
      <c r="OUZ1048" s="435"/>
      <c r="OVA1048" s="435"/>
      <c r="OVB1048" s="435"/>
      <c r="OVC1048" s="435"/>
      <c r="OVD1048" s="435"/>
      <c r="OVE1048" s="435"/>
      <c r="OVF1048" s="435"/>
      <c r="OVG1048" s="435"/>
      <c r="OVH1048" s="435"/>
      <c r="OVI1048" s="435"/>
      <c r="OVJ1048" s="435"/>
      <c r="OVK1048" s="435"/>
      <c r="OVL1048" s="435"/>
      <c r="OVM1048" s="435"/>
      <c r="OVN1048" s="435"/>
      <c r="OVO1048" s="435"/>
      <c r="OVP1048" s="435"/>
      <c r="OVQ1048" s="435"/>
      <c r="OVR1048" s="435"/>
      <c r="OVS1048" s="435"/>
      <c r="OVT1048" s="435"/>
      <c r="OVU1048" s="435"/>
      <c r="OVV1048" s="435"/>
      <c r="OVW1048" s="435"/>
      <c r="OVX1048" s="435"/>
      <c r="OVY1048" s="435"/>
      <c r="OVZ1048" s="435"/>
      <c r="OWA1048" s="435"/>
      <c r="OWB1048" s="435"/>
      <c r="OWC1048" s="435"/>
      <c r="OWD1048" s="435"/>
      <c r="OWE1048" s="435"/>
      <c r="OWF1048" s="435"/>
      <c r="OWG1048" s="435"/>
      <c r="OWH1048" s="435"/>
      <c r="OWI1048" s="435"/>
      <c r="OWJ1048" s="435"/>
      <c r="OWK1048" s="435"/>
      <c r="OWL1048" s="435"/>
      <c r="OWM1048" s="435"/>
      <c r="OWN1048" s="435"/>
      <c r="OWO1048" s="435"/>
      <c r="OWP1048" s="435"/>
      <c r="OWQ1048" s="435"/>
      <c r="OWR1048" s="435"/>
      <c r="OWS1048" s="435"/>
      <c r="OWT1048" s="435"/>
      <c r="OWU1048" s="435"/>
      <c r="OWV1048" s="435"/>
      <c r="OWW1048" s="435"/>
      <c r="OWX1048" s="435"/>
      <c r="OWY1048" s="435"/>
      <c r="OWZ1048" s="435"/>
      <c r="OXA1048" s="435"/>
      <c r="OXB1048" s="435"/>
      <c r="OXC1048" s="435"/>
      <c r="OXD1048" s="435"/>
      <c r="OXE1048" s="435"/>
      <c r="OXF1048" s="435"/>
      <c r="OXG1048" s="435"/>
      <c r="OXH1048" s="435"/>
      <c r="OXI1048" s="435"/>
      <c r="OXJ1048" s="435"/>
      <c r="OXK1048" s="435"/>
      <c r="OXL1048" s="435"/>
      <c r="OXM1048" s="435"/>
      <c r="OXN1048" s="435"/>
      <c r="OXO1048" s="435"/>
      <c r="OXP1048" s="435"/>
      <c r="OXQ1048" s="435"/>
      <c r="OXR1048" s="435"/>
      <c r="OXS1048" s="435"/>
      <c r="OXT1048" s="435"/>
      <c r="OXU1048" s="435"/>
      <c r="OXV1048" s="435"/>
      <c r="OXW1048" s="435"/>
      <c r="OXX1048" s="435"/>
      <c r="OXY1048" s="435"/>
      <c r="OXZ1048" s="435"/>
      <c r="OYA1048" s="435"/>
      <c r="OYB1048" s="435"/>
      <c r="OYC1048" s="435"/>
      <c r="OYD1048" s="435"/>
      <c r="OYE1048" s="435"/>
      <c r="OYF1048" s="435"/>
      <c r="OYG1048" s="435"/>
      <c r="OYH1048" s="435"/>
      <c r="OYI1048" s="435"/>
      <c r="OYJ1048" s="435"/>
      <c r="OYK1048" s="435"/>
      <c r="OYL1048" s="435"/>
      <c r="OYM1048" s="435"/>
      <c r="OYN1048" s="435"/>
      <c r="OYO1048" s="435"/>
      <c r="OYP1048" s="435"/>
      <c r="OYQ1048" s="435"/>
      <c r="OYR1048" s="435"/>
      <c r="OYS1048" s="435"/>
      <c r="OYT1048" s="435"/>
      <c r="OYU1048" s="435"/>
      <c r="OYV1048" s="435"/>
      <c r="OYW1048" s="435"/>
      <c r="OYX1048" s="435"/>
      <c r="OYY1048" s="435"/>
      <c r="OYZ1048" s="435"/>
      <c r="OZA1048" s="435"/>
      <c r="OZB1048" s="435"/>
      <c r="OZC1048" s="435"/>
      <c r="OZD1048" s="435"/>
      <c r="OZE1048" s="435"/>
      <c r="OZF1048" s="435"/>
      <c r="OZG1048" s="435"/>
      <c r="OZH1048" s="435"/>
      <c r="OZI1048" s="435"/>
      <c r="OZJ1048" s="435"/>
      <c r="OZK1048" s="435"/>
      <c r="OZL1048" s="435"/>
      <c r="OZM1048" s="435"/>
      <c r="OZN1048" s="435"/>
      <c r="OZO1048" s="435"/>
      <c r="OZP1048" s="435"/>
      <c r="OZQ1048" s="435"/>
      <c r="OZR1048" s="435"/>
      <c r="OZS1048" s="435"/>
      <c r="OZT1048" s="435"/>
      <c r="OZU1048" s="435"/>
      <c r="OZV1048" s="435"/>
      <c r="OZW1048" s="435"/>
      <c r="OZX1048" s="435"/>
      <c r="OZY1048" s="435"/>
      <c r="OZZ1048" s="435"/>
      <c r="PAA1048" s="435"/>
      <c r="PAB1048" s="435"/>
      <c r="PAC1048" s="435"/>
      <c r="PAD1048" s="435"/>
      <c r="PAE1048" s="435"/>
      <c r="PAF1048" s="435"/>
      <c r="PAG1048" s="435"/>
      <c r="PAH1048" s="435"/>
      <c r="PAI1048" s="435"/>
      <c r="PAJ1048" s="435"/>
      <c r="PAK1048" s="435"/>
      <c r="PAL1048" s="435"/>
      <c r="PAM1048" s="435"/>
      <c r="PAN1048" s="435"/>
      <c r="PAO1048" s="435"/>
      <c r="PAP1048" s="435"/>
      <c r="PAQ1048" s="435"/>
      <c r="PAR1048" s="435"/>
      <c r="PAS1048" s="435"/>
      <c r="PAT1048" s="435"/>
      <c r="PAU1048" s="435"/>
      <c r="PAV1048" s="435"/>
      <c r="PAW1048" s="435"/>
      <c r="PAX1048" s="435"/>
      <c r="PAY1048" s="435"/>
      <c r="PAZ1048" s="435"/>
      <c r="PBA1048" s="435"/>
      <c r="PBB1048" s="435"/>
      <c r="PBC1048" s="435"/>
      <c r="PBD1048" s="435"/>
      <c r="PBE1048" s="435"/>
      <c r="PBF1048" s="435"/>
      <c r="PBG1048" s="435"/>
      <c r="PBH1048" s="435"/>
      <c r="PBI1048" s="435"/>
      <c r="PBJ1048" s="435"/>
      <c r="PBK1048" s="435"/>
      <c r="PBL1048" s="435"/>
      <c r="PBM1048" s="435"/>
      <c r="PBN1048" s="435"/>
      <c r="PBO1048" s="435"/>
      <c r="PBP1048" s="435"/>
      <c r="PBQ1048" s="435"/>
      <c r="PBR1048" s="435"/>
      <c r="PBS1048" s="435"/>
      <c r="PBT1048" s="435"/>
      <c r="PBU1048" s="435"/>
      <c r="PBV1048" s="435"/>
      <c r="PBW1048" s="435"/>
      <c r="PBX1048" s="435"/>
      <c r="PBY1048" s="435"/>
      <c r="PBZ1048" s="435"/>
      <c r="PCA1048" s="435"/>
      <c r="PCB1048" s="435"/>
      <c r="PCC1048" s="435"/>
      <c r="PCD1048" s="435"/>
      <c r="PCE1048" s="435"/>
      <c r="PCF1048" s="435"/>
      <c r="PCG1048" s="435"/>
      <c r="PCH1048" s="435"/>
      <c r="PCI1048" s="435"/>
      <c r="PCJ1048" s="435"/>
      <c r="PCK1048" s="435"/>
      <c r="PCL1048" s="435"/>
      <c r="PCM1048" s="435"/>
      <c r="PCN1048" s="435"/>
      <c r="PCO1048" s="435"/>
      <c r="PCP1048" s="435"/>
      <c r="PCQ1048" s="435"/>
      <c r="PCR1048" s="435"/>
      <c r="PCS1048" s="435"/>
      <c r="PCT1048" s="435"/>
      <c r="PCU1048" s="435"/>
      <c r="PCV1048" s="435"/>
      <c r="PCW1048" s="435"/>
      <c r="PCX1048" s="435"/>
      <c r="PCY1048" s="435"/>
      <c r="PCZ1048" s="435"/>
      <c r="PDA1048" s="435"/>
      <c r="PDB1048" s="435"/>
      <c r="PDC1048" s="435"/>
      <c r="PDD1048" s="435"/>
      <c r="PDE1048" s="435"/>
      <c r="PDF1048" s="435"/>
      <c r="PDG1048" s="435"/>
      <c r="PDH1048" s="435"/>
      <c r="PDI1048" s="435"/>
      <c r="PDJ1048" s="435"/>
      <c r="PDK1048" s="435"/>
      <c r="PDL1048" s="435"/>
      <c r="PDM1048" s="435"/>
      <c r="PDN1048" s="435"/>
      <c r="PDO1048" s="435"/>
      <c r="PDP1048" s="435"/>
      <c r="PDQ1048" s="435"/>
      <c r="PDR1048" s="435"/>
      <c r="PDS1048" s="435"/>
      <c r="PDT1048" s="435"/>
      <c r="PDU1048" s="435"/>
      <c r="PDV1048" s="435"/>
      <c r="PDW1048" s="435"/>
      <c r="PDX1048" s="435"/>
      <c r="PDY1048" s="435"/>
      <c r="PDZ1048" s="435"/>
      <c r="PEA1048" s="435"/>
      <c r="PEB1048" s="435"/>
      <c r="PEC1048" s="435"/>
      <c r="PED1048" s="435"/>
      <c r="PEE1048" s="435"/>
      <c r="PEF1048" s="435"/>
      <c r="PEG1048" s="435"/>
      <c r="PEH1048" s="435"/>
      <c r="PEI1048" s="435"/>
      <c r="PEJ1048" s="435"/>
      <c r="PEK1048" s="435"/>
      <c r="PEL1048" s="435"/>
      <c r="PEM1048" s="435"/>
      <c r="PEN1048" s="435"/>
      <c r="PEO1048" s="435"/>
      <c r="PEP1048" s="435"/>
      <c r="PEQ1048" s="435"/>
      <c r="PER1048" s="435"/>
      <c r="PES1048" s="435"/>
      <c r="PET1048" s="435"/>
      <c r="PEU1048" s="435"/>
      <c r="PEV1048" s="435"/>
      <c r="PEW1048" s="435"/>
      <c r="PEX1048" s="435"/>
      <c r="PEY1048" s="435"/>
      <c r="PEZ1048" s="435"/>
      <c r="PFA1048" s="435"/>
      <c r="PFB1048" s="435"/>
      <c r="PFC1048" s="435"/>
      <c r="PFD1048" s="435"/>
      <c r="PFE1048" s="435"/>
      <c r="PFF1048" s="435"/>
      <c r="PFG1048" s="435"/>
      <c r="PFH1048" s="435"/>
      <c r="PFI1048" s="435"/>
      <c r="PFJ1048" s="435"/>
      <c r="PFK1048" s="435"/>
      <c r="PFL1048" s="435"/>
      <c r="PFM1048" s="435"/>
      <c r="PFN1048" s="435"/>
      <c r="PFO1048" s="435"/>
      <c r="PFP1048" s="435"/>
      <c r="PFQ1048" s="435"/>
      <c r="PFR1048" s="435"/>
      <c r="PFS1048" s="435"/>
      <c r="PFT1048" s="435"/>
      <c r="PFU1048" s="435"/>
      <c r="PFV1048" s="435"/>
      <c r="PFW1048" s="435"/>
      <c r="PFX1048" s="435"/>
      <c r="PFY1048" s="435"/>
      <c r="PFZ1048" s="435"/>
      <c r="PGA1048" s="435"/>
      <c r="PGB1048" s="435"/>
      <c r="PGC1048" s="435"/>
      <c r="PGD1048" s="435"/>
      <c r="PGE1048" s="435"/>
      <c r="PGF1048" s="435"/>
      <c r="PGG1048" s="435"/>
      <c r="PGH1048" s="435"/>
      <c r="PGI1048" s="435"/>
      <c r="PGJ1048" s="435"/>
      <c r="PGK1048" s="435"/>
      <c r="PGL1048" s="435"/>
      <c r="PGM1048" s="435"/>
      <c r="PGN1048" s="435"/>
      <c r="PGO1048" s="435"/>
      <c r="PGP1048" s="435"/>
      <c r="PGQ1048" s="435"/>
      <c r="PGR1048" s="435"/>
      <c r="PGS1048" s="435"/>
      <c r="PGT1048" s="435"/>
      <c r="PGU1048" s="435"/>
      <c r="PGV1048" s="435"/>
      <c r="PGW1048" s="435"/>
      <c r="PGX1048" s="435"/>
      <c r="PGY1048" s="435"/>
      <c r="PGZ1048" s="435"/>
      <c r="PHA1048" s="435"/>
      <c r="PHB1048" s="435"/>
      <c r="PHC1048" s="435"/>
      <c r="PHD1048" s="435"/>
      <c r="PHE1048" s="435"/>
      <c r="PHF1048" s="435"/>
      <c r="PHG1048" s="435"/>
      <c r="PHH1048" s="435"/>
      <c r="PHI1048" s="435"/>
      <c r="PHJ1048" s="435"/>
      <c r="PHK1048" s="435"/>
      <c r="PHL1048" s="435"/>
      <c r="PHM1048" s="435"/>
      <c r="PHN1048" s="435"/>
      <c r="PHO1048" s="435"/>
      <c r="PHP1048" s="435"/>
      <c r="PHQ1048" s="435"/>
      <c r="PHR1048" s="435"/>
      <c r="PHS1048" s="435"/>
      <c r="PHT1048" s="435"/>
      <c r="PHU1048" s="435"/>
      <c r="PHV1048" s="435"/>
      <c r="PHW1048" s="435"/>
      <c r="PHX1048" s="435"/>
      <c r="PHY1048" s="435"/>
      <c r="PHZ1048" s="435"/>
      <c r="PIA1048" s="435"/>
      <c r="PIB1048" s="435"/>
      <c r="PIC1048" s="435"/>
      <c r="PID1048" s="435"/>
      <c r="PIE1048" s="435"/>
      <c r="PIF1048" s="435"/>
      <c r="PIG1048" s="435"/>
      <c r="PIH1048" s="435"/>
      <c r="PII1048" s="435"/>
      <c r="PIJ1048" s="435"/>
      <c r="PIK1048" s="435"/>
      <c r="PIL1048" s="435"/>
      <c r="PIM1048" s="435"/>
      <c r="PIN1048" s="435"/>
      <c r="PIO1048" s="435"/>
      <c r="PIP1048" s="435"/>
      <c r="PIQ1048" s="435"/>
      <c r="PIR1048" s="435"/>
      <c r="PIS1048" s="435"/>
      <c r="PIT1048" s="435"/>
      <c r="PIU1048" s="435"/>
      <c r="PIV1048" s="435"/>
      <c r="PIW1048" s="435"/>
      <c r="PIX1048" s="435"/>
      <c r="PIY1048" s="435"/>
      <c r="PIZ1048" s="435"/>
      <c r="PJA1048" s="435"/>
      <c r="PJB1048" s="435"/>
      <c r="PJC1048" s="435"/>
      <c r="PJD1048" s="435"/>
      <c r="PJE1048" s="435"/>
      <c r="PJF1048" s="435"/>
      <c r="PJG1048" s="435"/>
      <c r="PJH1048" s="435"/>
      <c r="PJI1048" s="435"/>
      <c r="PJJ1048" s="435"/>
      <c r="PJK1048" s="435"/>
      <c r="PJL1048" s="435"/>
      <c r="PJM1048" s="435"/>
      <c r="PJN1048" s="435"/>
      <c r="PJO1048" s="435"/>
      <c r="PJP1048" s="435"/>
      <c r="PJQ1048" s="435"/>
      <c r="PJR1048" s="435"/>
      <c r="PJS1048" s="435"/>
      <c r="PJT1048" s="435"/>
      <c r="PJU1048" s="435"/>
      <c r="PJV1048" s="435"/>
      <c r="PJW1048" s="435"/>
      <c r="PJX1048" s="435"/>
      <c r="PJY1048" s="435"/>
      <c r="PJZ1048" s="435"/>
      <c r="PKA1048" s="435"/>
      <c r="PKB1048" s="435"/>
      <c r="PKC1048" s="435"/>
      <c r="PKD1048" s="435"/>
      <c r="PKE1048" s="435"/>
      <c r="PKF1048" s="435"/>
      <c r="PKG1048" s="435"/>
      <c r="PKH1048" s="435"/>
      <c r="PKI1048" s="435"/>
      <c r="PKJ1048" s="435"/>
      <c r="PKK1048" s="435"/>
      <c r="PKL1048" s="435"/>
      <c r="PKM1048" s="435"/>
      <c r="PKN1048" s="435"/>
      <c r="PKO1048" s="435"/>
      <c r="PKP1048" s="435"/>
      <c r="PKQ1048" s="435"/>
      <c r="PKR1048" s="435"/>
      <c r="PKS1048" s="435"/>
      <c r="PKT1048" s="435"/>
      <c r="PKU1048" s="435"/>
      <c r="PKV1048" s="435"/>
      <c r="PKW1048" s="435"/>
      <c r="PKX1048" s="435"/>
      <c r="PKY1048" s="435"/>
      <c r="PKZ1048" s="435"/>
      <c r="PLA1048" s="435"/>
      <c r="PLB1048" s="435"/>
      <c r="PLC1048" s="435"/>
      <c r="PLD1048" s="435"/>
      <c r="PLE1048" s="435"/>
      <c r="PLF1048" s="435"/>
      <c r="PLG1048" s="435"/>
      <c r="PLH1048" s="435"/>
      <c r="PLI1048" s="435"/>
      <c r="PLJ1048" s="435"/>
      <c r="PLK1048" s="435"/>
      <c r="PLL1048" s="435"/>
      <c r="PLM1048" s="435"/>
      <c r="PLN1048" s="435"/>
      <c r="PLO1048" s="435"/>
      <c r="PLP1048" s="435"/>
      <c r="PLQ1048" s="435"/>
      <c r="PLR1048" s="435"/>
      <c r="PLS1048" s="435"/>
      <c r="PLT1048" s="435"/>
      <c r="PLU1048" s="435"/>
      <c r="PLV1048" s="435"/>
      <c r="PLW1048" s="435"/>
      <c r="PLX1048" s="435"/>
      <c r="PLY1048" s="435"/>
      <c r="PLZ1048" s="435"/>
      <c r="PMA1048" s="435"/>
      <c r="PMB1048" s="435"/>
      <c r="PMC1048" s="435"/>
      <c r="PMD1048" s="435"/>
      <c r="PME1048" s="435"/>
      <c r="PMF1048" s="435"/>
      <c r="PMG1048" s="435"/>
      <c r="PMH1048" s="435"/>
      <c r="PMI1048" s="435"/>
      <c r="PMJ1048" s="435"/>
      <c r="PMK1048" s="435"/>
      <c r="PML1048" s="435"/>
      <c r="PMM1048" s="435"/>
      <c r="PMN1048" s="435"/>
      <c r="PMO1048" s="435"/>
      <c r="PMP1048" s="435"/>
      <c r="PMQ1048" s="435"/>
      <c r="PMR1048" s="435"/>
      <c r="PMS1048" s="435"/>
      <c r="PMT1048" s="435"/>
      <c r="PMU1048" s="435"/>
      <c r="PMV1048" s="435"/>
      <c r="PMW1048" s="435"/>
      <c r="PMX1048" s="435"/>
      <c r="PMY1048" s="435"/>
      <c r="PMZ1048" s="435"/>
      <c r="PNA1048" s="435"/>
      <c r="PNB1048" s="435"/>
      <c r="PNC1048" s="435"/>
      <c r="PND1048" s="435"/>
      <c r="PNE1048" s="435"/>
      <c r="PNF1048" s="435"/>
      <c r="PNG1048" s="435"/>
      <c r="PNH1048" s="435"/>
      <c r="PNI1048" s="435"/>
      <c r="PNJ1048" s="435"/>
      <c r="PNK1048" s="435"/>
      <c r="PNL1048" s="435"/>
      <c r="PNM1048" s="435"/>
      <c r="PNN1048" s="435"/>
      <c r="PNO1048" s="435"/>
      <c r="PNP1048" s="435"/>
      <c r="PNQ1048" s="435"/>
      <c r="PNR1048" s="435"/>
      <c r="PNS1048" s="435"/>
      <c r="PNT1048" s="435"/>
      <c r="PNU1048" s="435"/>
      <c r="PNV1048" s="435"/>
      <c r="PNW1048" s="435"/>
      <c r="PNX1048" s="435"/>
      <c r="PNY1048" s="435"/>
      <c r="PNZ1048" s="435"/>
      <c r="POA1048" s="435"/>
      <c r="POB1048" s="435"/>
      <c r="POC1048" s="435"/>
      <c r="POD1048" s="435"/>
      <c r="POE1048" s="435"/>
      <c r="POF1048" s="435"/>
      <c r="POG1048" s="435"/>
      <c r="POH1048" s="435"/>
      <c r="POI1048" s="435"/>
      <c r="POJ1048" s="435"/>
      <c r="POK1048" s="435"/>
      <c r="POL1048" s="435"/>
      <c r="POM1048" s="435"/>
      <c r="PON1048" s="435"/>
      <c r="POO1048" s="435"/>
      <c r="POP1048" s="435"/>
      <c r="POQ1048" s="435"/>
      <c r="POR1048" s="435"/>
      <c r="POS1048" s="435"/>
      <c r="POT1048" s="435"/>
      <c r="POU1048" s="435"/>
      <c r="POV1048" s="435"/>
      <c r="POW1048" s="435"/>
      <c r="POX1048" s="435"/>
      <c r="POY1048" s="435"/>
      <c r="POZ1048" s="435"/>
      <c r="PPA1048" s="435"/>
      <c r="PPB1048" s="435"/>
      <c r="PPC1048" s="435"/>
      <c r="PPD1048" s="435"/>
      <c r="PPE1048" s="435"/>
      <c r="PPF1048" s="435"/>
      <c r="PPG1048" s="435"/>
      <c r="PPH1048" s="435"/>
      <c r="PPI1048" s="435"/>
      <c r="PPJ1048" s="435"/>
      <c r="PPK1048" s="435"/>
      <c r="PPL1048" s="435"/>
      <c r="PPM1048" s="435"/>
      <c r="PPN1048" s="435"/>
      <c r="PPO1048" s="435"/>
      <c r="PPP1048" s="435"/>
      <c r="PPQ1048" s="435"/>
      <c r="PPR1048" s="435"/>
      <c r="PPS1048" s="435"/>
      <c r="PPT1048" s="435"/>
      <c r="PPU1048" s="435"/>
      <c r="PPV1048" s="435"/>
      <c r="PPW1048" s="435"/>
      <c r="PPX1048" s="435"/>
      <c r="PPY1048" s="435"/>
      <c r="PPZ1048" s="435"/>
      <c r="PQA1048" s="435"/>
      <c r="PQB1048" s="435"/>
      <c r="PQC1048" s="435"/>
      <c r="PQD1048" s="435"/>
      <c r="PQE1048" s="435"/>
      <c r="PQF1048" s="435"/>
      <c r="PQG1048" s="435"/>
      <c r="PQH1048" s="435"/>
      <c r="PQI1048" s="435"/>
      <c r="PQJ1048" s="435"/>
      <c r="PQK1048" s="435"/>
      <c r="PQL1048" s="435"/>
      <c r="PQM1048" s="435"/>
      <c r="PQN1048" s="435"/>
      <c r="PQO1048" s="435"/>
      <c r="PQP1048" s="435"/>
      <c r="PQQ1048" s="435"/>
      <c r="PQR1048" s="435"/>
      <c r="PQS1048" s="435"/>
      <c r="PQT1048" s="435"/>
      <c r="PQU1048" s="435"/>
      <c r="PQV1048" s="435"/>
      <c r="PQW1048" s="435"/>
      <c r="PQX1048" s="435"/>
      <c r="PQY1048" s="435"/>
      <c r="PQZ1048" s="435"/>
      <c r="PRA1048" s="435"/>
      <c r="PRB1048" s="435"/>
      <c r="PRC1048" s="435"/>
      <c r="PRD1048" s="435"/>
      <c r="PRE1048" s="435"/>
      <c r="PRF1048" s="435"/>
      <c r="PRG1048" s="435"/>
      <c r="PRH1048" s="435"/>
      <c r="PRI1048" s="435"/>
      <c r="PRJ1048" s="435"/>
      <c r="PRK1048" s="435"/>
      <c r="PRL1048" s="435"/>
      <c r="PRM1048" s="435"/>
      <c r="PRN1048" s="435"/>
      <c r="PRO1048" s="435"/>
      <c r="PRP1048" s="435"/>
      <c r="PRQ1048" s="435"/>
      <c r="PRR1048" s="435"/>
      <c r="PRS1048" s="435"/>
      <c r="PRT1048" s="435"/>
      <c r="PRU1048" s="435"/>
      <c r="PRV1048" s="435"/>
      <c r="PRW1048" s="435"/>
      <c r="PRX1048" s="435"/>
      <c r="PRY1048" s="435"/>
      <c r="PRZ1048" s="435"/>
      <c r="PSA1048" s="435"/>
      <c r="PSB1048" s="435"/>
      <c r="PSC1048" s="435"/>
      <c r="PSD1048" s="435"/>
      <c r="PSE1048" s="435"/>
      <c r="PSF1048" s="435"/>
      <c r="PSG1048" s="435"/>
      <c r="PSH1048" s="435"/>
      <c r="PSI1048" s="435"/>
      <c r="PSJ1048" s="435"/>
      <c r="PSK1048" s="435"/>
      <c r="PSL1048" s="435"/>
      <c r="PSM1048" s="435"/>
      <c r="PSN1048" s="435"/>
      <c r="PSO1048" s="435"/>
      <c r="PSP1048" s="435"/>
      <c r="PSQ1048" s="435"/>
      <c r="PSR1048" s="435"/>
      <c r="PSS1048" s="435"/>
      <c r="PST1048" s="435"/>
      <c r="PSU1048" s="435"/>
      <c r="PSV1048" s="435"/>
      <c r="PSW1048" s="435"/>
      <c r="PSX1048" s="435"/>
      <c r="PSY1048" s="435"/>
      <c r="PSZ1048" s="435"/>
      <c r="PTA1048" s="435"/>
      <c r="PTB1048" s="435"/>
      <c r="PTC1048" s="435"/>
      <c r="PTD1048" s="435"/>
      <c r="PTE1048" s="435"/>
      <c r="PTF1048" s="435"/>
      <c r="PTG1048" s="435"/>
      <c r="PTH1048" s="435"/>
      <c r="PTI1048" s="435"/>
      <c r="PTJ1048" s="435"/>
      <c r="PTK1048" s="435"/>
      <c r="PTL1048" s="435"/>
      <c r="PTM1048" s="435"/>
      <c r="PTN1048" s="435"/>
      <c r="PTO1048" s="435"/>
      <c r="PTP1048" s="435"/>
      <c r="PTQ1048" s="435"/>
      <c r="PTR1048" s="435"/>
      <c r="PTS1048" s="435"/>
      <c r="PTT1048" s="435"/>
      <c r="PTU1048" s="435"/>
      <c r="PTV1048" s="435"/>
      <c r="PTW1048" s="435"/>
      <c r="PTX1048" s="435"/>
      <c r="PTY1048" s="435"/>
      <c r="PTZ1048" s="435"/>
      <c r="PUA1048" s="435"/>
      <c r="PUB1048" s="435"/>
      <c r="PUC1048" s="435"/>
      <c r="PUD1048" s="435"/>
      <c r="PUE1048" s="435"/>
      <c r="PUF1048" s="435"/>
      <c r="PUG1048" s="435"/>
      <c r="PUH1048" s="435"/>
      <c r="PUI1048" s="435"/>
      <c r="PUJ1048" s="435"/>
      <c r="PUK1048" s="435"/>
      <c r="PUL1048" s="435"/>
      <c r="PUM1048" s="435"/>
      <c r="PUN1048" s="435"/>
      <c r="PUO1048" s="435"/>
      <c r="PUP1048" s="435"/>
      <c r="PUQ1048" s="435"/>
      <c r="PUR1048" s="435"/>
      <c r="PUS1048" s="435"/>
      <c r="PUT1048" s="435"/>
      <c r="PUU1048" s="435"/>
      <c r="PUV1048" s="435"/>
      <c r="PUW1048" s="435"/>
      <c r="PUX1048" s="435"/>
      <c r="PUY1048" s="435"/>
      <c r="PUZ1048" s="435"/>
      <c r="PVA1048" s="435"/>
      <c r="PVB1048" s="435"/>
      <c r="PVC1048" s="435"/>
      <c r="PVD1048" s="435"/>
      <c r="PVE1048" s="435"/>
      <c r="PVF1048" s="435"/>
      <c r="PVG1048" s="435"/>
      <c r="PVH1048" s="435"/>
      <c r="PVI1048" s="435"/>
      <c r="PVJ1048" s="435"/>
      <c r="PVK1048" s="435"/>
      <c r="PVL1048" s="435"/>
      <c r="PVM1048" s="435"/>
      <c r="PVN1048" s="435"/>
      <c r="PVO1048" s="435"/>
      <c r="PVP1048" s="435"/>
      <c r="PVQ1048" s="435"/>
      <c r="PVR1048" s="435"/>
      <c r="PVS1048" s="435"/>
      <c r="PVT1048" s="435"/>
      <c r="PVU1048" s="435"/>
      <c r="PVV1048" s="435"/>
      <c r="PVW1048" s="435"/>
      <c r="PVX1048" s="435"/>
      <c r="PVY1048" s="435"/>
      <c r="PVZ1048" s="435"/>
      <c r="PWA1048" s="435"/>
      <c r="PWB1048" s="435"/>
      <c r="PWC1048" s="435"/>
      <c r="PWD1048" s="435"/>
      <c r="PWE1048" s="435"/>
      <c r="PWF1048" s="435"/>
      <c r="PWG1048" s="435"/>
      <c r="PWH1048" s="435"/>
      <c r="PWI1048" s="435"/>
      <c r="PWJ1048" s="435"/>
      <c r="PWK1048" s="435"/>
      <c r="PWL1048" s="435"/>
      <c r="PWM1048" s="435"/>
      <c r="PWN1048" s="435"/>
      <c r="PWO1048" s="435"/>
      <c r="PWP1048" s="435"/>
      <c r="PWQ1048" s="435"/>
      <c r="PWR1048" s="435"/>
      <c r="PWS1048" s="435"/>
      <c r="PWT1048" s="435"/>
      <c r="PWU1048" s="435"/>
      <c r="PWV1048" s="435"/>
      <c r="PWW1048" s="435"/>
      <c r="PWX1048" s="435"/>
      <c r="PWY1048" s="435"/>
      <c r="PWZ1048" s="435"/>
      <c r="PXA1048" s="435"/>
      <c r="PXB1048" s="435"/>
      <c r="PXC1048" s="435"/>
      <c r="PXD1048" s="435"/>
      <c r="PXE1048" s="435"/>
      <c r="PXF1048" s="435"/>
      <c r="PXG1048" s="435"/>
      <c r="PXH1048" s="435"/>
      <c r="PXI1048" s="435"/>
      <c r="PXJ1048" s="435"/>
      <c r="PXK1048" s="435"/>
      <c r="PXL1048" s="435"/>
      <c r="PXM1048" s="435"/>
      <c r="PXN1048" s="435"/>
      <c r="PXO1048" s="435"/>
      <c r="PXP1048" s="435"/>
      <c r="PXQ1048" s="435"/>
      <c r="PXR1048" s="435"/>
      <c r="PXS1048" s="435"/>
      <c r="PXT1048" s="435"/>
      <c r="PXU1048" s="435"/>
      <c r="PXV1048" s="435"/>
      <c r="PXW1048" s="435"/>
      <c r="PXX1048" s="435"/>
      <c r="PXY1048" s="435"/>
      <c r="PXZ1048" s="435"/>
      <c r="PYA1048" s="435"/>
      <c r="PYB1048" s="435"/>
      <c r="PYC1048" s="435"/>
      <c r="PYD1048" s="435"/>
      <c r="PYE1048" s="435"/>
      <c r="PYF1048" s="435"/>
      <c r="PYG1048" s="435"/>
      <c r="PYH1048" s="435"/>
      <c r="PYI1048" s="435"/>
      <c r="PYJ1048" s="435"/>
      <c r="PYK1048" s="435"/>
      <c r="PYL1048" s="435"/>
      <c r="PYM1048" s="435"/>
      <c r="PYN1048" s="435"/>
      <c r="PYO1048" s="435"/>
      <c r="PYP1048" s="435"/>
      <c r="PYQ1048" s="435"/>
      <c r="PYR1048" s="435"/>
      <c r="PYS1048" s="435"/>
      <c r="PYT1048" s="435"/>
      <c r="PYU1048" s="435"/>
      <c r="PYV1048" s="435"/>
      <c r="PYW1048" s="435"/>
      <c r="PYX1048" s="435"/>
      <c r="PYY1048" s="435"/>
      <c r="PYZ1048" s="435"/>
      <c r="PZA1048" s="435"/>
      <c r="PZB1048" s="435"/>
      <c r="PZC1048" s="435"/>
      <c r="PZD1048" s="435"/>
      <c r="PZE1048" s="435"/>
      <c r="PZF1048" s="435"/>
      <c r="PZG1048" s="435"/>
      <c r="PZH1048" s="435"/>
      <c r="PZI1048" s="435"/>
      <c r="PZJ1048" s="435"/>
      <c r="PZK1048" s="435"/>
      <c r="PZL1048" s="435"/>
      <c r="PZM1048" s="435"/>
      <c r="PZN1048" s="435"/>
      <c r="PZO1048" s="435"/>
      <c r="PZP1048" s="435"/>
      <c r="PZQ1048" s="435"/>
      <c r="PZR1048" s="435"/>
      <c r="PZS1048" s="435"/>
      <c r="PZT1048" s="435"/>
      <c r="PZU1048" s="435"/>
      <c r="PZV1048" s="435"/>
      <c r="PZW1048" s="435"/>
      <c r="PZX1048" s="435"/>
      <c r="PZY1048" s="435"/>
      <c r="PZZ1048" s="435"/>
      <c r="QAA1048" s="435"/>
      <c r="QAB1048" s="435"/>
      <c r="QAC1048" s="435"/>
      <c r="QAD1048" s="435"/>
      <c r="QAE1048" s="435"/>
      <c r="QAF1048" s="435"/>
      <c r="QAG1048" s="435"/>
      <c r="QAH1048" s="435"/>
      <c r="QAI1048" s="435"/>
      <c r="QAJ1048" s="435"/>
      <c r="QAK1048" s="435"/>
      <c r="QAL1048" s="435"/>
      <c r="QAM1048" s="435"/>
      <c r="QAN1048" s="435"/>
      <c r="QAO1048" s="435"/>
      <c r="QAP1048" s="435"/>
      <c r="QAQ1048" s="435"/>
      <c r="QAR1048" s="435"/>
      <c r="QAS1048" s="435"/>
      <c r="QAT1048" s="435"/>
      <c r="QAU1048" s="435"/>
      <c r="QAV1048" s="435"/>
      <c r="QAW1048" s="435"/>
      <c r="QAX1048" s="435"/>
      <c r="QAY1048" s="435"/>
      <c r="QAZ1048" s="435"/>
      <c r="QBA1048" s="435"/>
      <c r="QBB1048" s="435"/>
      <c r="QBC1048" s="435"/>
      <c r="QBD1048" s="435"/>
      <c r="QBE1048" s="435"/>
      <c r="QBF1048" s="435"/>
      <c r="QBG1048" s="435"/>
      <c r="QBH1048" s="435"/>
      <c r="QBI1048" s="435"/>
      <c r="QBJ1048" s="435"/>
      <c r="QBK1048" s="435"/>
      <c r="QBL1048" s="435"/>
      <c r="QBM1048" s="435"/>
      <c r="QBN1048" s="435"/>
      <c r="QBO1048" s="435"/>
      <c r="QBP1048" s="435"/>
      <c r="QBQ1048" s="435"/>
      <c r="QBR1048" s="435"/>
      <c r="QBS1048" s="435"/>
      <c r="QBT1048" s="435"/>
      <c r="QBU1048" s="435"/>
      <c r="QBV1048" s="435"/>
      <c r="QBW1048" s="435"/>
      <c r="QBX1048" s="435"/>
      <c r="QBY1048" s="435"/>
      <c r="QBZ1048" s="435"/>
      <c r="QCA1048" s="435"/>
      <c r="QCB1048" s="435"/>
      <c r="QCC1048" s="435"/>
      <c r="QCD1048" s="435"/>
      <c r="QCE1048" s="435"/>
      <c r="QCF1048" s="435"/>
      <c r="QCG1048" s="435"/>
      <c r="QCH1048" s="435"/>
      <c r="QCI1048" s="435"/>
      <c r="QCJ1048" s="435"/>
      <c r="QCK1048" s="435"/>
      <c r="QCL1048" s="435"/>
      <c r="QCM1048" s="435"/>
      <c r="QCN1048" s="435"/>
      <c r="QCO1048" s="435"/>
      <c r="QCP1048" s="435"/>
      <c r="QCQ1048" s="435"/>
      <c r="QCR1048" s="435"/>
      <c r="QCS1048" s="435"/>
      <c r="QCT1048" s="435"/>
      <c r="QCU1048" s="435"/>
      <c r="QCV1048" s="435"/>
      <c r="QCW1048" s="435"/>
      <c r="QCX1048" s="435"/>
      <c r="QCY1048" s="435"/>
      <c r="QCZ1048" s="435"/>
      <c r="QDA1048" s="435"/>
      <c r="QDB1048" s="435"/>
      <c r="QDC1048" s="435"/>
      <c r="QDD1048" s="435"/>
      <c r="QDE1048" s="435"/>
      <c r="QDF1048" s="435"/>
      <c r="QDG1048" s="435"/>
      <c r="QDH1048" s="435"/>
      <c r="QDI1048" s="435"/>
      <c r="QDJ1048" s="435"/>
      <c r="QDK1048" s="435"/>
      <c r="QDL1048" s="435"/>
      <c r="QDM1048" s="435"/>
      <c r="QDN1048" s="435"/>
      <c r="QDO1048" s="435"/>
      <c r="QDP1048" s="435"/>
      <c r="QDQ1048" s="435"/>
      <c r="QDR1048" s="435"/>
      <c r="QDS1048" s="435"/>
      <c r="QDT1048" s="435"/>
      <c r="QDU1048" s="435"/>
      <c r="QDV1048" s="435"/>
      <c r="QDW1048" s="435"/>
      <c r="QDX1048" s="435"/>
      <c r="QDY1048" s="435"/>
      <c r="QDZ1048" s="435"/>
      <c r="QEA1048" s="435"/>
      <c r="QEB1048" s="435"/>
      <c r="QEC1048" s="435"/>
      <c r="QED1048" s="435"/>
      <c r="QEE1048" s="435"/>
      <c r="QEF1048" s="435"/>
      <c r="QEG1048" s="435"/>
      <c r="QEH1048" s="435"/>
      <c r="QEI1048" s="435"/>
      <c r="QEJ1048" s="435"/>
      <c r="QEK1048" s="435"/>
      <c r="QEL1048" s="435"/>
      <c r="QEM1048" s="435"/>
      <c r="QEN1048" s="435"/>
      <c r="QEO1048" s="435"/>
      <c r="QEP1048" s="435"/>
      <c r="QEQ1048" s="435"/>
      <c r="QER1048" s="435"/>
      <c r="QES1048" s="435"/>
      <c r="QET1048" s="435"/>
      <c r="QEU1048" s="435"/>
      <c r="QEV1048" s="435"/>
      <c r="QEW1048" s="435"/>
      <c r="QEX1048" s="435"/>
      <c r="QEY1048" s="435"/>
      <c r="QEZ1048" s="435"/>
      <c r="QFA1048" s="435"/>
      <c r="QFB1048" s="435"/>
      <c r="QFC1048" s="435"/>
      <c r="QFD1048" s="435"/>
      <c r="QFE1048" s="435"/>
      <c r="QFF1048" s="435"/>
      <c r="QFG1048" s="435"/>
      <c r="QFH1048" s="435"/>
      <c r="QFI1048" s="435"/>
      <c r="QFJ1048" s="435"/>
      <c r="QFK1048" s="435"/>
      <c r="QFL1048" s="435"/>
      <c r="QFM1048" s="435"/>
      <c r="QFN1048" s="435"/>
      <c r="QFO1048" s="435"/>
      <c r="QFP1048" s="435"/>
      <c r="QFQ1048" s="435"/>
      <c r="QFR1048" s="435"/>
      <c r="QFS1048" s="435"/>
      <c r="QFT1048" s="435"/>
      <c r="QFU1048" s="435"/>
      <c r="QFV1048" s="435"/>
      <c r="QFW1048" s="435"/>
      <c r="QFX1048" s="435"/>
      <c r="QFY1048" s="435"/>
      <c r="QFZ1048" s="435"/>
      <c r="QGA1048" s="435"/>
      <c r="QGB1048" s="435"/>
      <c r="QGC1048" s="435"/>
      <c r="QGD1048" s="435"/>
      <c r="QGE1048" s="435"/>
      <c r="QGF1048" s="435"/>
      <c r="QGG1048" s="435"/>
      <c r="QGH1048" s="435"/>
      <c r="QGI1048" s="435"/>
      <c r="QGJ1048" s="435"/>
      <c r="QGK1048" s="435"/>
      <c r="QGL1048" s="435"/>
      <c r="QGM1048" s="435"/>
      <c r="QGN1048" s="435"/>
      <c r="QGO1048" s="435"/>
      <c r="QGP1048" s="435"/>
      <c r="QGQ1048" s="435"/>
      <c r="QGR1048" s="435"/>
      <c r="QGS1048" s="435"/>
      <c r="QGT1048" s="435"/>
      <c r="QGU1048" s="435"/>
      <c r="QGV1048" s="435"/>
      <c r="QGW1048" s="435"/>
      <c r="QGX1048" s="435"/>
      <c r="QGY1048" s="435"/>
      <c r="QGZ1048" s="435"/>
      <c r="QHA1048" s="435"/>
      <c r="QHB1048" s="435"/>
      <c r="QHC1048" s="435"/>
      <c r="QHD1048" s="435"/>
      <c r="QHE1048" s="435"/>
      <c r="QHF1048" s="435"/>
      <c r="QHG1048" s="435"/>
      <c r="QHH1048" s="435"/>
      <c r="QHI1048" s="435"/>
      <c r="QHJ1048" s="435"/>
      <c r="QHK1048" s="435"/>
      <c r="QHL1048" s="435"/>
      <c r="QHM1048" s="435"/>
      <c r="QHN1048" s="435"/>
      <c r="QHO1048" s="435"/>
      <c r="QHP1048" s="435"/>
      <c r="QHQ1048" s="435"/>
      <c r="QHR1048" s="435"/>
      <c r="QHS1048" s="435"/>
      <c r="QHT1048" s="435"/>
      <c r="QHU1048" s="435"/>
      <c r="QHV1048" s="435"/>
      <c r="QHW1048" s="435"/>
      <c r="QHX1048" s="435"/>
      <c r="QHY1048" s="435"/>
      <c r="QHZ1048" s="435"/>
      <c r="QIA1048" s="435"/>
      <c r="QIB1048" s="435"/>
      <c r="QIC1048" s="435"/>
      <c r="QID1048" s="435"/>
      <c r="QIE1048" s="435"/>
      <c r="QIF1048" s="435"/>
      <c r="QIG1048" s="435"/>
      <c r="QIH1048" s="435"/>
      <c r="QII1048" s="435"/>
      <c r="QIJ1048" s="435"/>
      <c r="QIK1048" s="435"/>
      <c r="QIL1048" s="435"/>
      <c r="QIM1048" s="435"/>
      <c r="QIN1048" s="435"/>
      <c r="QIO1048" s="435"/>
      <c r="QIP1048" s="435"/>
      <c r="QIQ1048" s="435"/>
      <c r="QIR1048" s="435"/>
      <c r="QIS1048" s="435"/>
      <c r="QIT1048" s="435"/>
      <c r="QIU1048" s="435"/>
      <c r="QIV1048" s="435"/>
      <c r="QIW1048" s="435"/>
      <c r="QIX1048" s="435"/>
      <c r="QIY1048" s="435"/>
      <c r="QIZ1048" s="435"/>
      <c r="QJA1048" s="435"/>
      <c r="QJB1048" s="435"/>
      <c r="QJC1048" s="435"/>
      <c r="QJD1048" s="435"/>
      <c r="QJE1048" s="435"/>
      <c r="QJF1048" s="435"/>
      <c r="QJG1048" s="435"/>
      <c r="QJH1048" s="435"/>
      <c r="QJI1048" s="435"/>
      <c r="QJJ1048" s="435"/>
      <c r="QJK1048" s="435"/>
      <c r="QJL1048" s="435"/>
      <c r="QJM1048" s="435"/>
      <c r="QJN1048" s="435"/>
      <c r="QJO1048" s="435"/>
      <c r="QJP1048" s="435"/>
      <c r="QJQ1048" s="435"/>
      <c r="QJR1048" s="435"/>
      <c r="QJS1048" s="435"/>
      <c r="QJT1048" s="435"/>
      <c r="QJU1048" s="435"/>
      <c r="QJV1048" s="435"/>
      <c r="QJW1048" s="435"/>
      <c r="QJX1048" s="435"/>
      <c r="QJY1048" s="435"/>
      <c r="QJZ1048" s="435"/>
      <c r="QKA1048" s="435"/>
      <c r="QKB1048" s="435"/>
      <c r="QKC1048" s="435"/>
      <c r="QKD1048" s="435"/>
      <c r="QKE1048" s="435"/>
      <c r="QKF1048" s="435"/>
      <c r="QKG1048" s="435"/>
      <c r="QKH1048" s="435"/>
      <c r="QKI1048" s="435"/>
      <c r="QKJ1048" s="435"/>
      <c r="QKK1048" s="435"/>
      <c r="QKL1048" s="435"/>
      <c r="QKM1048" s="435"/>
      <c r="QKN1048" s="435"/>
      <c r="QKO1048" s="435"/>
      <c r="QKP1048" s="435"/>
      <c r="QKQ1048" s="435"/>
      <c r="QKR1048" s="435"/>
      <c r="QKS1048" s="435"/>
      <c r="QKT1048" s="435"/>
      <c r="QKU1048" s="435"/>
      <c r="QKV1048" s="435"/>
      <c r="QKW1048" s="435"/>
      <c r="QKX1048" s="435"/>
      <c r="QKY1048" s="435"/>
      <c r="QKZ1048" s="435"/>
      <c r="QLA1048" s="435"/>
      <c r="QLB1048" s="435"/>
      <c r="QLC1048" s="435"/>
      <c r="QLD1048" s="435"/>
      <c r="QLE1048" s="435"/>
      <c r="QLF1048" s="435"/>
      <c r="QLG1048" s="435"/>
      <c r="QLH1048" s="435"/>
      <c r="QLI1048" s="435"/>
      <c r="QLJ1048" s="435"/>
      <c r="QLK1048" s="435"/>
      <c r="QLL1048" s="435"/>
      <c r="QLM1048" s="435"/>
      <c r="QLN1048" s="435"/>
      <c r="QLO1048" s="435"/>
      <c r="QLP1048" s="435"/>
      <c r="QLQ1048" s="435"/>
      <c r="QLR1048" s="435"/>
      <c r="QLS1048" s="435"/>
      <c r="QLT1048" s="435"/>
      <c r="QLU1048" s="435"/>
      <c r="QLV1048" s="435"/>
      <c r="QLW1048" s="435"/>
      <c r="QLX1048" s="435"/>
      <c r="QLY1048" s="435"/>
      <c r="QLZ1048" s="435"/>
      <c r="QMA1048" s="435"/>
      <c r="QMB1048" s="435"/>
      <c r="QMC1048" s="435"/>
      <c r="QMD1048" s="435"/>
      <c r="QME1048" s="435"/>
      <c r="QMF1048" s="435"/>
      <c r="QMG1048" s="435"/>
      <c r="QMH1048" s="435"/>
      <c r="QMI1048" s="435"/>
      <c r="QMJ1048" s="435"/>
      <c r="QMK1048" s="435"/>
      <c r="QML1048" s="435"/>
      <c r="QMM1048" s="435"/>
      <c r="QMN1048" s="435"/>
      <c r="QMO1048" s="435"/>
      <c r="QMP1048" s="435"/>
      <c r="QMQ1048" s="435"/>
      <c r="QMR1048" s="435"/>
      <c r="QMS1048" s="435"/>
      <c r="QMT1048" s="435"/>
      <c r="QMU1048" s="435"/>
      <c r="QMV1048" s="435"/>
      <c r="QMW1048" s="435"/>
      <c r="QMX1048" s="435"/>
      <c r="QMY1048" s="435"/>
      <c r="QMZ1048" s="435"/>
      <c r="QNA1048" s="435"/>
      <c r="QNB1048" s="435"/>
      <c r="QNC1048" s="435"/>
      <c r="QND1048" s="435"/>
      <c r="QNE1048" s="435"/>
      <c r="QNF1048" s="435"/>
      <c r="QNG1048" s="435"/>
      <c r="QNH1048" s="435"/>
      <c r="QNI1048" s="435"/>
      <c r="QNJ1048" s="435"/>
      <c r="QNK1048" s="435"/>
      <c r="QNL1048" s="435"/>
      <c r="QNM1048" s="435"/>
      <c r="QNN1048" s="435"/>
      <c r="QNO1048" s="435"/>
      <c r="QNP1048" s="435"/>
      <c r="QNQ1048" s="435"/>
      <c r="QNR1048" s="435"/>
      <c r="QNS1048" s="435"/>
      <c r="QNT1048" s="435"/>
      <c r="QNU1048" s="435"/>
      <c r="QNV1048" s="435"/>
      <c r="QNW1048" s="435"/>
      <c r="QNX1048" s="435"/>
      <c r="QNY1048" s="435"/>
      <c r="QNZ1048" s="435"/>
      <c r="QOA1048" s="435"/>
      <c r="QOB1048" s="435"/>
      <c r="QOC1048" s="435"/>
      <c r="QOD1048" s="435"/>
      <c r="QOE1048" s="435"/>
      <c r="QOF1048" s="435"/>
      <c r="QOG1048" s="435"/>
      <c r="QOH1048" s="435"/>
      <c r="QOI1048" s="435"/>
      <c r="QOJ1048" s="435"/>
      <c r="QOK1048" s="435"/>
      <c r="QOL1048" s="435"/>
      <c r="QOM1048" s="435"/>
      <c r="QON1048" s="435"/>
      <c r="QOO1048" s="435"/>
      <c r="QOP1048" s="435"/>
      <c r="QOQ1048" s="435"/>
      <c r="QOR1048" s="435"/>
      <c r="QOS1048" s="435"/>
      <c r="QOT1048" s="435"/>
      <c r="QOU1048" s="435"/>
      <c r="QOV1048" s="435"/>
      <c r="QOW1048" s="435"/>
      <c r="QOX1048" s="435"/>
      <c r="QOY1048" s="435"/>
      <c r="QOZ1048" s="435"/>
      <c r="QPA1048" s="435"/>
      <c r="QPB1048" s="435"/>
      <c r="QPC1048" s="435"/>
      <c r="QPD1048" s="435"/>
      <c r="QPE1048" s="435"/>
      <c r="QPF1048" s="435"/>
      <c r="QPG1048" s="435"/>
      <c r="QPH1048" s="435"/>
      <c r="QPI1048" s="435"/>
      <c r="QPJ1048" s="435"/>
      <c r="QPK1048" s="435"/>
      <c r="QPL1048" s="435"/>
      <c r="QPM1048" s="435"/>
      <c r="QPN1048" s="435"/>
      <c r="QPO1048" s="435"/>
      <c r="QPP1048" s="435"/>
      <c r="QPQ1048" s="435"/>
      <c r="QPR1048" s="435"/>
      <c r="QPS1048" s="435"/>
      <c r="QPT1048" s="435"/>
      <c r="QPU1048" s="435"/>
      <c r="QPV1048" s="435"/>
      <c r="QPW1048" s="435"/>
      <c r="QPX1048" s="435"/>
      <c r="QPY1048" s="435"/>
      <c r="QPZ1048" s="435"/>
      <c r="QQA1048" s="435"/>
      <c r="QQB1048" s="435"/>
      <c r="QQC1048" s="435"/>
      <c r="QQD1048" s="435"/>
      <c r="QQE1048" s="435"/>
      <c r="QQF1048" s="435"/>
      <c r="QQG1048" s="435"/>
      <c r="QQH1048" s="435"/>
      <c r="QQI1048" s="435"/>
      <c r="QQJ1048" s="435"/>
      <c r="QQK1048" s="435"/>
      <c r="QQL1048" s="435"/>
      <c r="QQM1048" s="435"/>
      <c r="QQN1048" s="435"/>
      <c r="QQO1048" s="435"/>
      <c r="QQP1048" s="435"/>
      <c r="QQQ1048" s="435"/>
      <c r="QQR1048" s="435"/>
      <c r="QQS1048" s="435"/>
      <c r="QQT1048" s="435"/>
      <c r="QQU1048" s="435"/>
      <c r="QQV1048" s="435"/>
      <c r="QQW1048" s="435"/>
      <c r="QQX1048" s="435"/>
      <c r="QQY1048" s="435"/>
      <c r="QQZ1048" s="435"/>
      <c r="QRA1048" s="435"/>
      <c r="QRB1048" s="435"/>
      <c r="QRC1048" s="435"/>
      <c r="QRD1048" s="435"/>
      <c r="QRE1048" s="435"/>
      <c r="QRF1048" s="435"/>
      <c r="QRG1048" s="435"/>
      <c r="QRH1048" s="435"/>
      <c r="QRI1048" s="435"/>
      <c r="QRJ1048" s="435"/>
      <c r="QRK1048" s="435"/>
      <c r="QRL1048" s="435"/>
      <c r="QRM1048" s="435"/>
      <c r="QRN1048" s="435"/>
      <c r="QRO1048" s="435"/>
      <c r="QRP1048" s="435"/>
      <c r="QRQ1048" s="435"/>
      <c r="QRR1048" s="435"/>
      <c r="QRS1048" s="435"/>
      <c r="QRT1048" s="435"/>
      <c r="QRU1048" s="435"/>
      <c r="QRV1048" s="435"/>
      <c r="QRW1048" s="435"/>
      <c r="QRX1048" s="435"/>
      <c r="QRY1048" s="435"/>
      <c r="QRZ1048" s="435"/>
      <c r="QSA1048" s="435"/>
      <c r="QSB1048" s="435"/>
      <c r="QSC1048" s="435"/>
      <c r="QSD1048" s="435"/>
      <c r="QSE1048" s="435"/>
      <c r="QSF1048" s="435"/>
      <c r="QSG1048" s="435"/>
      <c r="QSH1048" s="435"/>
      <c r="QSI1048" s="435"/>
      <c r="QSJ1048" s="435"/>
      <c r="QSK1048" s="435"/>
      <c r="QSL1048" s="435"/>
      <c r="QSM1048" s="435"/>
      <c r="QSN1048" s="435"/>
      <c r="QSO1048" s="435"/>
      <c r="QSP1048" s="435"/>
      <c r="QSQ1048" s="435"/>
      <c r="QSR1048" s="435"/>
      <c r="QSS1048" s="435"/>
      <c r="QST1048" s="435"/>
      <c r="QSU1048" s="435"/>
      <c r="QSV1048" s="435"/>
      <c r="QSW1048" s="435"/>
      <c r="QSX1048" s="435"/>
      <c r="QSY1048" s="435"/>
      <c r="QSZ1048" s="435"/>
      <c r="QTA1048" s="435"/>
      <c r="QTB1048" s="435"/>
      <c r="QTC1048" s="435"/>
      <c r="QTD1048" s="435"/>
      <c r="QTE1048" s="435"/>
      <c r="QTF1048" s="435"/>
      <c r="QTG1048" s="435"/>
      <c r="QTH1048" s="435"/>
      <c r="QTI1048" s="435"/>
      <c r="QTJ1048" s="435"/>
      <c r="QTK1048" s="435"/>
      <c r="QTL1048" s="435"/>
      <c r="QTM1048" s="435"/>
      <c r="QTN1048" s="435"/>
      <c r="QTO1048" s="435"/>
      <c r="QTP1048" s="435"/>
      <c r="QTQ1048" s="435"/>
      <c r="QTR1048" s="435"/>
      <c r="QTS1048" s="435"/>
      <c r="QTT1048" s="435"/>
      <c r="QTU1048" s="435"/>
      <c r="QTV1048" s="435"/>
      <c r="QTW1048" s="435"/>
      <c r="QTX1048" s="435"/>
      <c r="QTY1048" s="435"/>
      <c r="QTZ1048" s="435"/>
      <c r="QUA1048" s="435"/>
      <c r="QUB1048" s="435"/>
      <c r="QUC1048" s="435"/>
      <c r="QUD1048" s="435"/>
      <c r="QUE1048" s="435"/>
      <c r="QUF1048" s="435"/>
      <c r="QUG1048" s="435"/>
      <c r="QUH1048" s="435"/>
      <c r="QUI1048" s="435"/>
      <c r="QUJ1048" s="435"/>
      <c r="QUK1048" s="435"/>
      <c r="QUL1048" s="435"/>
      <c r="QUM1048" s="435"/>
      <c r="QUN1048" s="435"/>
      <c r="QUO1048" s="435"/>
      <c r="QUP1048" s="435"/>
      <c r="QUQ1048" s="435"/>
      <c r="QUR1048" s="435"/>
      <c r="QUS1048" s="435"/>
      <c r="QUT1048" s="435"/>
      <c r="QUU1048" s="435"/>
      <c r="QUV1048" s="435"/>
      <c r="QUW1048" s="435"/>
      <c r="QUX1048" s="435"/>
      <c r="QUY1048" s="435"/>
      <c r="QUZ1048" s="435"/>
      <c r="QVA1048" s="435"/>
      <c r="QVB1048" s="435"/>
      <c r="QVC1048" s="435"/>
      <c r="QVD1048" s="435"/>
      <c r="QVE1048" s="435"/>
      <c r="QVF1048" s="435"/>
      <c r="QVG1048" s="435"/>
      <c r="QVH1048" s="435"/>
      <c r="QVI1048" s="435"/>
      <c r="QVJ1048" s="435"/>
      <c r="QVK1048" s="435"/>
      <c r="QVL1048" s="435"/>
      <c r="QVM1048" s="435"/>
      <c r="QVN1048" s="435"/>
      <c r="QVO1048" s="435"/>
      <c r="QVP1048" s="435"/>
      <c r="QVQ1048" s="435"/>
      <c r="QVR1048" s="435"/>
      <c r="QVS1048" s="435"/>
      <c r="QVT1048" s="435"/>
      <c r="QVU1048" s="435"/>
      <c r="QVV1048" s="435"/>
      <c r="QVW1048" s="435"/>
      <c r="QVX1048" s="435"/>
      <c r="QVY1048" s="435"/>
      <c r="QVZ1048" s="435"/>
      <c r="QWA1048" s="435"/>
      <c r="QWB1048" s="435"/>
      <c r="QWC1048" s="435"/>
      <c r="QWD1048" s="435"/>
      <c r="QWE1048" s="435"/>
      <c r="QWF1048" s="435"/>
      <c r="QWG1048" s="435"/>
      <c r="QWH1048" s="435"/>
      <c r="QWI1048" s="435"/>
      <c r="QWJ1048" s="435"/>
      <c r="QWK1048" s="435"/>
      <c r="QWL1048" s="435"/>
      <c r="QWM1048" s="435"/>
      <c r="QWN1048" s="435"/>
      <c r="QWO1048" s="435"/>
      <c r="QWP1048" s="435"/>
      <c r="QWQ1048" s="435"/>
      <c r="QWR1048" s="435"/>
      <c r="QWS1048" s="435"/>
      <c r="QWT1048" s="435"/>
      <c r="QWU1048" s="435"/>
      <c r="QWV1048" s="435"/>
      <c r="QWW1048" s="435"/>
      <c r="QWX1048" s="435"/>
      <c r="QWY1048" s="435"/>
      <c r="QWZ1048" s="435"/>
      <c r="QXA1048" s="435"/>
      <c r="QXB1048" s="435"/>
      <c r="QXC1048" s="435"/>
      <c r="QXD1048" s="435"/>
      <c r="QXE1048" s="435"/>
      <c r="QXF1048" s="435"/>
      <c r="QXG1048" s="435"/>
      <c r="QXH1048" s="435"/>
      <c r="QXI1048" s="435"/>
      <c r="QXJ1048" s="435"/>
      <c r="QXK1048" s="435"/>
      <c r="QXL1048" s="435"/>
      <c r="QXM1048" s="435"/>
      <c r="QXN1048" s="435"/>
      <c r="QXO1048" s="435"/>
      <c r="QXP1048" s="435"/>
      <c r="QXQ1048" s="435"/>
      <c r="QXR1048" s="435"/>
      <c r="QXS1048" s="435"/>
      <c r="QXT1048" s="435"/>
      <c r="QXU1048" s="435"/>
      <c r="QXV1048" s="435"/>
      <c r="QXW1048" s="435"/>
      <c r="QXX1048" s="435"/>
      <c r="QXY1048" s="435"/>
      <c r="QXZ1048" s="435"/>
      <c r="QYA1048" s="435"/>
      <c r="QYB1048" s="435"/>
      <c r="QYC1048" s="435"/>
      <c r="QYD1048" s="435"/>
      <c r="QYE1048" s="435"/>
      <c r="QYF1048" s="435"/>
      <c r="QYG1048" s="435"/>
      <c r="QYH1048" s="435"/>
      <c r="QYI1048" s="435"/>
      <c r="QYJ1048" s="435"/>
      <c r="QYK1048" s="435"/>
      <c r="QYL1048" s="435"/>
      <c r="QYM1048" s="435"/>
      <c r="QYN1048" s="435"/>
      <c r="QYO1048" s="435"/>
      <c r="QYP1048" s="435"/>
      <c r="QYQ1048" s="435"/>
      <c r="QYR1048" s="435"/>
      <c r="QYS1048" s="435"/>
      <c r="QYT1048" s="435"/>
      <c r="QYU1048" s="435"/>
      <c r="QYV1048" s="435"/>
      <c r="QYW1048" s="435"/>
      <c r="QYX1048" s="435"/>
      <c r="QYY1048" s="435"/>
      <c r="QYZ1048" s="435"/>
      <c r="QZA1048" s="435"/>
      <c r="QZB1048" s="435"/>
      <c r="QZC1048" s="435"/>
      <c r="QZD1048" s="435"/>
      <c r="QZE1048" s="435"/>
      <c r="QZF1048" s="435"/>
      <c r="QZG1048" s="435"/>
      <c r="QZH1048" s="435"/>
      <c r="QZI1048" s="435"/>
      <c r="QZJ1048" s="435"/>
      <c r="QZK1048" s="435"/>
      <c r="QZL1048" s="435"/>
      <c r="QZM1048" s="435"/>
      <c r="QZN1048" s="435"/>
      <c r="QZO1048" s="435"/>
      <c r="QZP1048" s="435"/>
      <c r="QZQ1048" s="435"/>
      <c r="QZR1048" s="435"/>
      <c r="QZS1048" s="435"/>
      <c r="QZT1048" s="435"/>
      <c r="QZU1048" s="435"/>
      <c r="QZV1048" s="435"/>
      <c r="QZW1048" s="435"/>
      <c r="QZX1048" s="435"/>
      <c r="QZY1048" s="435"/>
      <c r="QZZ1048" s="435"/>
      <c r="RAA1048" s="435"/>
      <c r="RAB1048" s="435"/>
      <c r="RAC1048" s="435"/>
      <c r="RAD1048" s="435"/>
      <c r="RAE1048" s="435"/>
      <c r="RAF1048" s="435"/>
      <c r="RAG1048" s="435"/>
      <c r="RAH1048" s="435"/>
      <c r="RAI1048" s="435"/>
      <c r="RAJ1048" s="435"/>
      <c r="RAK1048" s="435"/>
      <c r="RAL1048" s="435"/>
      <c r="RAM1048" s="435"/>
      <c r="RAN1048" s="435"/>
      <c r="RAO1048" s="435"/>
      <c r="RAP1048" s="435"/>
      <c r="RAQ1048" s="435"/>
      <c r="RAR1048" s="435"/>
      <c r="RAS1048" s="435"/>
      <c r="RAT1048" s="435"/>
      <c r="RAU1048" s="435"/>
      <c r="RAV1048" s="435"/>
      <c r="RAW1048" s="435"/>
      <c r="RAX1048" s="435"/>
      <c r="RAY1048" s="435"/>
      <c r="RAZ1048" s="435"/>
      <c r="RBA1048" s="435"/>
      <c r="RBB1048" s="435"/>
      <c r="RBC1048" s="435"/>
      <c r="RBD1048" s="435"/>
      <c r="RBE1048" s="435"/>
      <c r="RBF1048" s="435"/>
      <c r="RBG1048" s="435"/>
      <c r="RBH1048" s="435"/>
      <c r="RBI1048" s="435"/>
      <c r="RBJ1048" s="435"/>
      <c r="RBK1048" s="435"/>
      <c r="RBL1048" s="435"/>
      <c r="RBM1048" s="435"/>
      <c r="RBN1048" s="435"/>
      <c r="RBO1048" s="435"/>
      <c r="RBP1048" s="435"/>
      <c r="RBQ1048" s="435"/>
      <c r="RBR1048" s="435"/>
      <c r="RBS1048" s="435"/>
      <c r="RBT1048" s="435"/>
      <c r="RBU1048" s="435"/>
      <c r="RBV1048" s="435"/>
      <c r="RBW1048" s="435"/>
      <c r="RBX1048" s="435"/>
      <c r="RBY1048" s="435"/>
      <c r="RBZ1048" s="435"/>
      <c r="RCA1048" s="435"/>
      <c r="RCB1048" s="435"/>
      <c r="RCC1048" s="435"/>
      <c r="RCD1048" s="435"/>
      <c r="RCE1048" s="435"/>
      <c r="RCF1048" s="435"/>
      <c r="RCG1048" s="435"/>
      <c r="RCH1048" s="435"/>
      <c r="RCI1048" s="435"/>
      <c r="RCJ1048" s="435"/>
      <c r="RCK1048" s="435"/>
      <c r="RCL1048" s="435"/>
      <c r="RCM1048" s="435"/>
      <c r="RCN1048" s="435"/>
      <c r="RCO1048" s="435"/>
      <c r="RCP1048" s="435"/>
      <c r="RCQ1048" s="435"/>
      <c r="RCR1048" s="435"/>
      <c r="RCS1048" s="435"/>
      <c r="RCT1048" s="435"/>
      <c r="RCU1048" s="435"/>
      <c r="RCV1048" s="435"/>
      <c r="RCW1048" s="435"/>
      <c r="RCX1048" s="435"/>
      <c r="RCY1048" s="435"/>
      <c r="RCZ1048" s="435"/>
      <c r="RDA1048" s="435"/>
      <c r="RDB1048" s="435"/>
      <c r="RDC1048" s="435"/>
      <c r="RDD1048" s="435"/>
      <c r="RDE1048" s="435"/>
      <c r="RDF1048" s="435"/>
      <c r="RDG1048" s="435"/>
      <c r="RDH1048" s="435"/>
      <c r="RDI1048" s="435"/>
      <c r="RDJ1048" s="435"/>
      <c r="RDK1048" s="435"/>
      <c r="RDL1048" s="435"/>
      <c r="RDM1048" s="435"/>
      <c r="RDN1048" s="435"/>
      <c r="RDO1048" s="435"/>
      <c r="RDP1048" s="435"/>
      <c r="RDQ1048" s="435"/>
      <c r="RDR1048" s="435"/>
      <c r="RDS1048" s="435"/>
      <c r="RDT1048" s="435"/>
      <c r="RDU1048" s="435"/>
      <c r="RDV1048" s="435"/>
      <c r="RDW1048" s="435"/>
      <c r="RDX1048" s="435"/>
      <c r="RDY1048" s="435"/>
      <c r="RDZ1048" s="435"/>
      <c r="REA1048" s="435"/>
      <c r="REB1048" s="435"/>
      <c r="REC1048" s="435"/>
      <c r="RED1048" s="435"/>
      <c r="REE1048" s="435"/>
      <c r="REF1048" s="435"/>
      <c r="REG1048" s="435"/>
      <c r="REH1048" s="435"/>
      <c r="REI1048" s="435"/>
      <c r="REJ1048" s="435"/>
      <c r="REK1048" s="435"/>
      <c r="REL1048" s="435"/>
      <c r="REM1048" s="435"/>
      <c r="REN1048" s="435"/>
      <c r="REO1048" s="435"/>
      <c r="REP1048" s="435"/>
      <c r="REQ1048" s="435"/>
      <c r="RER1048" s="435"/>
      <c r="RES1048" s="435"/>
      <c r="RET1048" s="435"/>
      <c r="REU1048" s="435"/>
      <c r="REV1048" s="435"/>
      <c r="REW1048" s="435"/>
      <c r="REX1048" s="435"/>
      <c r="REY1048" s="435"/>
      <c r="REZ1048" s="435"/>
      <c r="RFA1048" s="435"/>
      <c r="RFB1048" s="435"/>
      <c r="RFC1048" s="435"/>
      <c r="RFD1048" s="435"/>
      <c r="RFE1048" s="435"/>
      <c r="RFF1048" s="435"/>
      <c r="RFG1048" s="435"/>
      <c r="RFH1048" s="435"/>
      <c r="RFI1048" s="435"/>
      <c r="RFJ1048" s="435"/>
      <c r="RFK1048" s="435"/>
      <c r="RFL1048" s="435"/>
      <c r="RFM1048" s="435"/>
      <c r="RFN1048" s="435"/>
      <c r="RFO1048" s="435"/>
      <c r="RFP1048" s="435"/>
      <c r="RFQ1048" s="435"/>
      <c r="RFR1048" s="435"/>
      <c r="RFS1048" s="435"/>
      <c r="RFT1048" s="435"/>
      <c r="RFU1048" s="435"/>
      <c r="RFV1048" s="435"/>
      <c r="RFW1048" s="435"/>
      <c r="RFX1048" s="435"/>
      <c r="RFY1048" s="435"/>
      <c r="RFZ1048" s="435"/>
      <c r="RGA1048" s="435"/>
      <c r="RGB1048" s="435"/>
      <c r="RGC1048" s="435"/>
      <c r="RGD1048" s="435"/>
      <c r="RGE1048" s="435"/>
      <c r="RGF1048" s="435"/>
      <c r="RGG1048" s="435"/>
      <c r="RGH1048" s="435"/>
      <c r="RGI1048" s="435"/>
      <c r="RGJ1048" s="435"/>
      <c r="RGK1048" s="435"/>
      <c r="RGL1048" s="435"/>
      <c r="RGM1048" s="435"/>
      <c r="RGN1048" s="435"/>
      <c r="RGO1048" s="435"/>
      <c r="RGP1048" s="435"/>
      <c r="RGQ1048" s="435"/>
      <c r="RGR1048" s="435"/>
      <c r="RGS1048" s="435"/>
      <c r="RGT1048" s="435"/>
      <c r="RGU1048" s="435"/>
      <c r="RGV1048" s="435"/>
      <c r="RGW1048" s="435"/>
      <c r="RGX1048" s="435"/>
      <c r="RGY1048" s="435"/>
      <c r="RGZ1048" s="435"/>
      <c r="RHA1048" s="435"/>
      <c r="RHB1048" s="435"/>
      <c r="RHC1048" s="435"/>
      <c r="RHD1048" s="435"/>
      <c r="RHE1048" s="435"/>
      <c r="RHF1048" s="435"/>
      <c r="RHG1048" s="435"/>
      <c r="RHH1048" s="435"/>
      <c r="RHI1048" s="435"/>
      <c r="RHJ1048" s="435"/>
      <c r="RHK1048" s="435"/>
      <c r="RHL1048" s="435"/>
      <c r="RHM1048" s="435"/>
      <c r="RHN1048" s="435"/>
      <c r="RHO1048" s="435"/>
      <c r="RHP1048" s="435"/>
      <c r="RHQ1048" s="435"/>
      <c r="RHR1048" s="435"/>
      <c r="RHS1048" s="435"/>
      <c r="RHT1048" s="435"/>
      <c r="RHU1048" s="435"/>
      <c r="RHV1048" s="435"/>
      <c r="RHW1048" s="435"/>
      <c r="RHX1048" s="435"/>
      <c r="RHY1048" s="435"/>
      <c r="RHZ1048" s="435"/>
      <c r="RIA1048" s="435"/>
      <c r="RIB1048" s="435"/>
      <c r="RIC1048" s="435"/>
      <c r="RID1048" s="435"/>
      <c r="RIE1048" s="435"/>
      <c r="RIF1048" s="435"/>
      <c r="RIG1048" s="435"/>
      <c r="RIH1048" s="435"/>
      <c r="RII1048" s="435"/>
      <c r="RIJ1048" s="435"/>
      <c r="RIK1048" s="435"/>
      <c r="RIL1048" s="435"/>
      <c r="RIM1048" s="435"/>
      <c r="RIN1048" s="435"/>
      <c r="RIO1048" s="435"/>
      <c r="RIP1048" s="435"/>
      <c r="RIQ1048" s="435"/>
      <c r="RIR1048" s="435"/>
      <c r="RIS1048" s="435"/>
      <c r="RIT1048" s="435"/>
      <c r="RIU1048" s="435"/>
      <c r="RIV1048" s="435"/>
      <c r="RIW1048" s="435"/>
      <c r="RIX1048" s="435"/>
      <c r="RIY1048" s="435"/>
      <c r="RIZ1048" s="435"/>
      <c r="RJA1048" s="435"/>
      <c r="RJB1048" s="435"/>
      <c r="RJC1048" s="435"/>
      <c r="RJD1048" s="435"/>
      <c r="RJE1048" s="435"/>
      <c r="RJF1048" s="435"/>
      <c r="RJG1048" s="435"/>
      <c r="RJH1048" s="435"/>
      <c r="RJI1048" s="435"/>
      <c r="RJJ1048" s="435"/>
      <c r="RJK1048" s="435"/>
      <c r="RJL1048" s="435"/>
      <c r="RJM1048" s="435"/>
      <c r="RJN1048" s="435"/>
      <c r="RJO1048" s="435"/>
      <c r="RJP1048" s="435"/>
      <c r="RJQ1048" s="435"/>
      <c r="RJR1048" s="435"/>
      <c r="RJS1048" s="435"/>
      <c r="RJT1048" s="435"/>
      <c r="RJU1048" s="435"/>
      <c r="RJV1048" s="435"/>
      <c r="RJW1048" s="435"/>
      <c r="RJX1048" s="435"/>
      <c r="RJY1048" s="435"/>
      <c r="RJZ1048" s="435"/>
      <c r="RKA1048" s="435"/>
      <c r="RKB1048" s="435"/>
      <c r="RKC1048" s="435"/>
      <c r="RKD1048" s="435"/>
      <c r="RKE1048" s="435"/>
      <c r="RKF1048" s="435"/>
      <c r="RKG1048" s="435"/>
      <c r="RKH1048" s="435"/>
      <c r="RKI1048" s="435"/>
      <c r="RKJ1048" s="435"/>
      <c r="RKK1048" s="435"/>
      <c r="RKL1048" s="435"/>
      <c r="RKM1048" s="435"/>
      <c r="RKN1048" s="435"/>
      <c r="RKO1048" s="435"/>
      <c r="RKP1048" s="435"/>
      <c r="RKQ1048" s="435"/>
      <c r="RKR1048" s="435"/>
      <c r="RKS1048" s="435"/>
      <c r="RKT1048" s="435"/>
      <c r="RKU1048" s="435"/>
      <c r="RKV1048" s="435"/>
      <c r="RKW1048" s="435"/>
      <c r="RKX1048" s="435"/>
      <c r="RKY1048" s="435"/>
      <c r="RKZ1048" s="435"/>
      <c r="RLA1048" s="435"/>
      <c r="RLB1048" s="435"/>
      <c r="RLC1048" s="435"/>
      <c r="RLD1048" s="435"/>
      <c r="RLE1048" s="435"/>
      <c r="RLF1048" s="435"/>
      <c r="RLG1048" s="435"/>
      <c r="RLH1048" s="435"/>
      <c r="RLI1048" s="435"/>
      <c r="RLJ1048" s="435"/>
      <c r="RLK1048" s="435"/>
      <c r="RLL1048" s="435"/>
      <c r="RLM1048" s="435"/>
      <c r="RLN1048" s="435"/>
      <c r="RLO1048" s="435"/>
      <c r="RLP1048" s="435"/>
      <c r="RLQ1048" s="435"/>
      <c r="RLR1048" s="435"/>
      <c r="RLS1048" s="435"/>
      <c r="RLT1048" s="435"/>
      <c r="RLU1048" s="435"/>
      <c r="RLV1048" s="435"/>
      <c r="RLW1048" s="435"/>
      <c r="RLX1048" s="435"/>
      <c r="RLY1048" s="435"/>
      <c r="RLZ1048" s="435"/>
      <c r="RMA1048" s="435"/>
      <c r="RMB1048" s="435"/>
      <c r="RMC1048" s="435"/>
      <c r="RMD1048" s="435"/>
      <c r="RME1048" s="435"/>
      <c r="RMF1048" s="435"/>
      <c r="RMG1048" s="435"/>
      <c r="RMH1048" s="435"/>
      <c r="RMI1048" s="435"/>
      <c r="RMJ1048" s="435"/>
      <c r="RMK1048" s="435"/>
      <c r="RML1048" s="435"/>
      <c r="RMM1048" s="435"/>
      <c r="RMN1048" s="435"/>
      <c r="RMO1048" s="435"/>
      <c r="RMP1048" s="435"/>
      <c r="RMQ1048" s="435"/>
      <c r="RMR1048" s="435"/>
      <c r="RMS1048" s="435"/>
      <c r="RMT1048" s="435"/>
      <c r="RMU1048" s="435"/>
      <c r="RMV1048" s="435"/>
      <c r="RMW1048" s="435"/>
      <c r="RMX1048" s="435"/>
      <c r="RMY1048" s="435"/>
      <c r="RMZ1048" s="435"/>
      <c r="RNA1048" s="435"/>
      <c r="RNB1048" s="435"/>
      <c r="RNC1048" s="435"/>
      <c r="RND1048" s="435"/>
      <c r="RNE1048" s="435"/>
      <c r="RNF1048" s="435"/>
      <c r="RNG1048" s="435"/>
      <c r="RNH1048" s="435"/>
      <c r="RNI1048" s="435"/>
      <c r="RNJ1048" s="435"/>
      <c r="RNK1048" s="435"/>
      <c r="RNL1048" s="435"/>
      <c r="RNM1048" s="435"/>
      <c r="RNN1048" s="435"/>
      <c r="RNO1048" s="435"/>
      <c r="RNP1048" s="435"/>
      <c r="RNQ1048" s="435"/>
      <c r="RNR1048" s="435"/>
      <c r="RNS1048" s="435"/>
      <c r="RNT1048" s="435"/>
      <c r="RNU1048" s="435"/>
      <c r="RNV1048" s="435"/>
      <c r="RNW1048" s="435"/>
      <c r="RNX1048" s="435"/>
      <c r="RNY1048" s="435"/>
      <c r="RNZ1048" s="435"/>
      <c r="ROA1048" s="435"/>
      <c r="ROB1048" s="435"/>
      <c r="ROC1048" s="435"/>
      <c r="ROD1048" s="435"/>
      <c r="ROE1048" s="435"/>
      <c r="ROF1048" s="435"/>
      <c r="ROG1048" s="435"/>
      <c r="ROH1048" s="435"/>
      <c r="ROI1048" s="435"/>
      <c r="ROJ1048" s="435"/>
      <c r="ROK1048" s="435"/>
      <c r="ROL1048" s="435"/>
      <c r="ROM1048" s="435"/>
      <c r="RON1048" s="435"/>
      <c r="ROO1048" s="435"/>
      <c r="ROP1048" s="435"/>
      <c r="ROQ1048" s="435"/>
      <c r="ROR1048" s="435"/>
      <c r="ROS1048" s="435"/>
      <c r="ROT1048" s="435"/>
      <c r="ROU1048" s="435"/>
      <c r="ROV1048" s="435"/>
      <c r="ROW1048" s="435"/>
      <c r="ROX1048" s="435"/>
      <c r="ROY1048" s="435"/>
      <c r="ROZ1048" s="435"/>
      <c r="RPA1048" s="435"/>
      <c r="RPB1048" s="435"/>
      <c r="RPC1048" s="435"/>
      <c r="RPD1048" s="435"/>
      <c r="RPE1048" s="435"/>
      <c r="RPF1048" s="435"/>
      <c r="RPG1048" s="435"/>
      <c r="RPH1048" s="435"/>
      <c r="RPI1048" s="435"/>
      <c r="RPJ1048" s="435"/>
      <c r="RPK1048" s="435"/>
      <c r="RPL1048" s="435"/>
      <c r="RPM1048" s="435"/>
      <c r="RPN1048" s="435"/>
      <c r="RPO1048" s="435"/>
      <c r="RPP1048" s="435"/>
      <c r="RPQ1048" s="435"/>
      <c r="RPR1048" s="435"/>
      <c r="RPS1048" s="435"/>
      <c r="RPT1048" s="435"/>
      <c r="RPU1048" s="435"/>
      <c r="RPV1048" s="435"/>
      <c r="RPW1048" s="435"/>
      <c r="RPX1048" s="435"/>
      <c r="RPY1048" s="435"/>
      <c r="RPZ1048" s="435"/>
      <c r="RQA1048" s="435"/>
      <c r="RQB1048" s="435"/>
      <c r="RQC1048" s="435"/>
      <c r="RQD1048" s="435"/>
      <c r="RQE1048" s="435"/>
      <c r="RQF1048" s="435"/>
      <c r="RQG1048" s="435"/>
      <c r="RQH1048" s="435"/>
      <c r="RQI1048" s="435"/>
      <c r="RQJ1048" s="435"/>
      <c r="RQK1048" s="435"/>
      <c r="RQL1048" s="435"/>
      <c r="RQM1048" s="435"/>
      <c r="RQN1048" s="435"/>
      <c r="RQO1048" s="435"/>
      <c r="RQP1048" s="435"/>
      <c r="RQQ1048" s="435"/>
      <c r="RQR1048" s="435"/>
      <c r="RQS1048" s="435"/>
      <c r="RQT1048" s="435"/>
      <c r="RQU1048" s="435"/>
      <c r="RQV1048" s="435"/>
      <c r="RQW1048" s="435"/>
      <c r="RQX1048" s="435"/>
      <c r="RQY1048" s="435"/>
      <c r="RQZ1048" s="435"/>
      <c r="RRA1048" s="435"/>
      <c r="RRB1048" s="435"/>
      <c r="RRC1048" s="435"/>
      <c r="RRD1048" s="435"/>
      <c r="RRE1048" s="435"/>
      <c r="RRF1048" s="435"/>
      <c r="RRG1048" s="435"/>
      <c r="RRH1048" s="435"/>
      <c r="RRI1048" s="435"/>
      <c r="RRJ1048" s="435"/>
      <c r="RRK1048" s="435"/>
      <c r="RRL1048" s="435"/>
      <c r="RRM1048" s="435"/>
      <c r="RRN1048" s="435"/>
      <c r="RRO1048" s="435"/>
      <c r="RRP1048" s="435"/>
      <c r="RRQ1048" s="435"/>
      <c r="RRR1048" s="435"/>
      <c r="RRS1048" s="435"/>
      <c r="RRT1048" s="435"/>
      <c r="RRU1048" s="435"/>
      <c r="RRV1048" s="435"/>
      <c r="RRW1048" s="435"/>
      <c r="RRX1048" s="435"/>
      <c r="RRY1048" s="435"/>
      <c r="RRZ1048" s="435"/>
      <c r="RSA1048" s="435"/>
      <c r="RSB1048" s="435"/>
      <c r="RSC1048" s="435"/>
      <c r="RSD1048" s="435"/>
      <c r="RSE1048" s="435"/>
      <c r="RSF1048" s="435"/>
      <c r="RSG1048" s="435"/>
      <c r="RSH1048" s="435"/>
      <c r="RSI1048" s="435"/>
      <c r="RSJ1048" s="435"/>
      <c r="RSK1048" s="435"/>
      <c r="RSL1048" s="435"/>
      <c r="RSM1048" s="435"/>
      <c r="RSN1048" s="435"/>
      <c r="RSO1048" s="435"/>
      <c r="RSP1048" s="435"/>
      <c r="RSQ1048" s="435"/>
      <c r="RSR1048" s="435"/>
      <c r="RSS1048" s="435"/>
      <c r="RST1048" s="435"/>
      <c r="RSU1048" s="435"/>
      <c r="RSV1048" s="435"/>
      <c r="RSW1048" s="435"/>
      <c r="RSX1048" s="435"/>
      <c r="RSY1048" s="435"/>
      <c r="RSZ1048" s="435"/>
      <c r="RTA1048" s="435"/>
      <c r="RTB1048" s="435"/>
      <c r="RTC1048" s="435"/>
      <c r="RTD1048" s="435"/>
      <c r="RTE1048" s="435"/>
      <c r="RTF1048" s="435"/>
      <c r="RTG1048" s="435"/>
      <c r="RTH1048" s="435"/>
      <c r="RTI1048" s="435"/>
      <c r="RTJ1048" s="435"/>
      <c r="RTK1048" s="435"/>
      <c r="RTL1048" s="435"/>
      <c r="RTM1048" s="435"/>
      <c r="RTN1048" s="435"/>
      <c r="RTO1048" s="435"/>
      <c r="RTP1048" s="435"/>
      <c r="RTQ1048" s="435"/>
      <c r="RTR1048" s="435"/>
      <c r="RTS1048" s="435"/>
      <c r="RTT1048" s="435"/>
      <c r="RTU1048" s="435"/>
      <c r="RTV1048" s="435"/>
      <c r="RTW1048" s="435"/>
      <c r="RTX1048" s="435"/>
      <c r="RTY1048" s="435"/>
      <c r="RTZ1048" s="435"/>
      <c r="RUA1048" s="435"/>
      <c r="RUB1048" s="435"/>
      <c r="RUC1048" s="435"/>
      <c r="RUD1048" s="435"/>
      <c r="RUE1048" s="435"/>
      <c r="RUF1048" s="435"/>
      <c r="RUG1048" s="435"/>
      <c r="RUH1048" s="435"/>
      <c r="RUI1048" s="435"/>
      <c r="RUJ1048" s="435"/>
      <c r="RUK1048" s="435"/>
      <c r="RUL1048" s="435"/>
      <c r="RUM1048" s="435"/>
      <c r="RUN1048" s="435"/>
      <c r="RUO1048" s="435"/>
      <c r="RUP1048" s="435"/>
      <c r="RUQ1048" s="435"/>
      <c r="RUR1048" s="435"/>
      <c r="RUS1048" s="435"/>
      <c r="RUT1048" s="435"/>
      <c r="RUU1048" s="435"/>
      <c r="RUV1048" s="435"/>
      <c r="RUW1048" s="435"/>
      <c r="RUX1048" s="435"/>
      <c r="RUY1048" s="435"/>
      <c r="RUZ1048" s="435"/>
      <c r="RVA1048" s="435"/>
      <c r="RVB1048" s="435"/>
      <c r="RVC1048" s="435"/>
      <c r="RVD1048" s="435"/>
      <c r="RVE1048" s="435"/>
      <c r="RVF1048" s="435"/>
      <c r="RVG1048" s="435"/>
      <c r="RVH1048" s="435"/>
      <c r="RVI1048" s="435"/>
      <c r="RVJ1048" s="435"/>
      <c r="RVK1048" s="435"/>
      <c r="RVL1048" s="435"/>
      <c r="RVM1048" s="435"/>
      <c r="RVN1048" s="435"/>
      <c r="RVO1048" s="435"/>
      <c r="RVP1048" s="435"/>
      <c r="RVQ1048" s="435"/>
      <c r="RVR1048" s="435"/>
      <c r="RVS1048" s="435"/>
      <c r="RVT1048" s="435"/>
      <c r="RVU1048" s="435"/>
      <c r="RVV1048" s="435"/>
      <c r="RVW1048" s="435"/>
      <c r="RVX1048" s="435"/>
      <c r="RVY1048" s="435"/>
      <c r="RVZ1048" s="435"/>
      <c r="RWA1048" s="435"/>
      <c r="RWB1048" s="435"/>
      <c r="RWC1048" s="435"/>
      <c r="RWD1048" s="435"/>
      <c r="RWE1048" s="435"/>
      <c r="RWF1048" s="435"/>
      <c r="RWG1048" s="435"/>
      <c r="RWH1048" s="435"/>
      <c r="RWI1048" s="435"/>
      <c r="RWJ1048" s="435"/>
      <c r="RWK1048" s="435"/>
      <c r="RWL1048" s="435"/>
      <c r="RWM1048" s="435"/>
      <c r="RWN1048" s="435"/>
      <c r="RWO1048" s="435"/>
      <c r="RWP1048" s="435"/>
      <c r="RWQ1048" s="435"/>
      <c r="RWR1048" s="435"/>
      <c r="RWS1048" s="435"/>
      <c r="RWT1048" s="435"/>
      <c r="RWU1048" s="435"/>
      <c r="RWV1048" s="435"/>
      <c r="RWW1048" s="435"/>
      <c r="RWX1048" s="435"/>
      <c r="RWY1048" s="435"/>
      <c r="RWZ1048" s="435"/>
      <c r="RXA1048" s="435"/>
      <c r="RXB1048" s="435"/>
      <c r="RXC1048" s="435"/>
      <c r="RXD1048" s="435"/>
      <c r="RXE1048" s="435"/>
      <c r="RXF1048" s="435"/>
      <c r="RXG1048" s="435"/>
      <c r="RXH1048" s="435"/>
      <c r="RXI1048" s="435"/>
      <c r="RXJ1048" s="435"/>
      <c r="RXK1048" s="435"/>
      <c r="RXL1048" s="435"/>
      <c r="RXM1048" s="435"/>
      <c r="RXN1048" s="435"/>
      <c r="RXO1048" s="435"/>
      <c r="RXP1048" s="435"/>
      <c r="RXQ1048" s="435"/>
      <c r="RXR1048" s="435"/>
      <c r="RXS1048" s="435"/>
      <c r="RXT1048" s="435"/>
      <c r="RXU1048" s="435"/>
      <c r="RXV1048" s="435"/>
      <c r="RXW1048" s="435"/>
      <c r="RXX1048" s="435"/>
      <c r="RXY1048" s="435"/>
      <c r="RXZ1048" s="435"/>
      <c r="RYA1048" s="435"/>
      <c r="RYB1048" s="435"/>
      <c r="RYC1048" s="435"/>
      <c r="RYD1048" s="435"/>
      <c r="RYE1048" s="435"/>
      <c r="RYF1048" s="435"/>
      <c r="RYG1048" s="435"/>
      <c r="RYH1048" s="435"/>
      <c r="RYI1048" s="435"/>
      <c r="RYJ1048" s="435"/>
      <c r="RYK1048" s="435"/>
      <c r="RYL1048" s="435"/>
      <c r="RYM1048" s="435"/>
      <c r="RYN1048" s="435"/>
      <c r="RYO1048" s="435"/>
      <c r="RYP1048" s="435"/>
      <c r="RYQ1048" s="435"/>
      <c r="RYR1048" s="435"/>
      <c r="RYS1048" s="435"/>
      <c r="RYT1048" s="435"/>
      <c r="RYU1048" s="435"/>
      <c r="RYV1048" s="435"/>
      <c r="RYW1048" s="435"/>
      <c r="RYX1048" s="435"/>
      <c r="RYY1048" s="435"/>
      <c r="RYZ1048" s="435"/>
      <c r="RZA1048" s="435"/>
      <c r="RZB1048" s="435"/>
      <c r="RZC1048" s="435"/>
      <c r="RZD1048" s="435"/>
      <c r="RZE1048" s="435"/>
      <c r="RZF1048" s="435"/>
      <c r="RZG1048" s="435"/>
      <c r="RZH1048" s="435"/>
      <c r="RZI1048" s="435"/>
      <c r="RZJ1048" s="435"/>
      <c r="RZK1048" s="435"/>
      <c r="RZL1048" s="435"/>
      <c r="RZM1048" s="435"/>
      <c r="RZN1048" s="435"/>
      <c r="RZO1048" s="435"/>
      <c r="RZP1048" s="435"/>
      <c r="RZQ1048" s="435"/>
      <c r="RZR1048" s="435"/>
      <c r="RZS1048" s="435"/>
      <c r="RZT1048" s="435"/>
      <c r="RZU1048" s="435"/>
      <c r="RZV1048" s="435"/>
      <c r="RZW1048" s="435"/>
      <c r="RZX1048" s="435"/>
      <c r="RZY1048" s="435"/>
      <c r="RZZ1048" s="435"/>
      <c r="SAA1048" s="435"/>
      <c r="SAB1048" s="435"/>
      <c r="SAC1048" s="435"/>
      <c r="SAD1048" s="435"/>
      <c r="SAE1048" s="435"/>
      <c r="SAF1048" s="435"/>
      <c r="SAG1048" s="435"/>
      <c r="SAH1048" s="435"/>
      <c r="SAI1048" s="435"/>
      <c r="SAJ1048" s="435"/>
      <c r="SAK1048" s="435"/>
      <c r="SAL1048" s="435"/>
      <c r="SAM1048" s="435"/>
      <c r="SAN1048" s="435"/>
      <c r="SAO1048" s="435"/>
      <c r="SAP1048" s="435"/>
      <c r="SAQ1048" s="435"/>
      <c r="SAR1048" s="435"/>
      <c r="SAS1048" s="435"/>
      <c r="SAT1048" s="435"/>
      <c r="SAU1048" s="435"/>
      <c r="SAV1048" s="435"/>
      <c r="SAW1048" s="435"/>
      <c r="SAX1048" s="435"/>
      <c r="SAY1048" s="435"/>
      <c r="SAZ1048" s="435"/>
      <c r="SBA1048" s="435"/>
      <c r="SBB1048" s="435"/>
      <c r="SBC1048" s="435"/>
      <c r="SBD1048" s="435"/>
      <c r="SBE1048" s="435"/>
      <c r="SBF1048" s="435"/>
      <c r="SBG1048" s="435"/>
      <c r="SBH1048" s="435"/>
      <c r="SBI1048" s="435"/>
      <c r="SBJ1048" s="435"/>
      <c r="SBK1048" s="435"/>
      <c r="SBL1048" s="435"/>
      <c r="SBM1048" s="435"/>
      <c r="SBN1048" s="435"/>
      <c r="SBO1048" s="435"/>
      <c r="SBP1048" s="435"/>
      <c r="SBQ1048" s="435"/>
      <c r="SBR1048" s="435"/>
      <c r="SBS1048" s="435"/>
      <c r="SBT1048" s="435"/>
      <c r="SBU1048" s="435"/>
      <c r="SBV1048" s="435"/>
      <c r="SBW1048" s="435"/>
      <c r="SBX1048" s="435"/>
      <c r="SBY1048" s="435"/>
      <c r="SBZ1048" s="435"/>
      <c r="SCA1048" s="435"/>
      <c r="SCB1048" s="435"/>
      <c r="SCC1048" s="435"/>
      <c r="SCD1048" s="435"/>
      <c r="SCE1048" s="435"/>
      <c r="SCF1048" s="435"/>
      <c r="SCG1048" s="435"/>
      <c r="SCH1048" s="435"/>
      <c r="SCI1048" s="435"/>
      <c r="SCJ1048" s="435"/>
      <c r="SCK1048" s="435"/>
      <c r="SCL1048" s="435"/>
      <c r="SCM1048" s="435"/>
      <c r="SCN1048" s="435"/>
      <c r="SCO1048" s="435"/>
      <c r="SCP1048" s="435"/>
      <c r="SCQ1048" s="435"/>
      <c r="SCR1048" s="435"/>
      <c r="SCS1048" s="435"/>
      <c r="SCT1048" s="435"/>
      <c r="SCU1048" s="435"/>
      <c r="SCV1048" s="435"/>
      <c r="SCW1048" s="435"/>
      <c r="SCX1048" s="435"/>
      <c r="SCY1048" s="435"/>
      <c r="SCZ1048" s="435"/>
      <c r="SDA1048" s="435"/>
      <c r="SDB1048" s="435"/>
      <c r="SDC1048" s="435"/>
      <c r="SDD1048" s="435"/>
      <c r="SDE1048" s="435"/>
      <c r="SDF1048" s="435"/>
      <c r="SDG1048" s="435"/>
      <c r="SDH1048" s="435"/>
      <c r="SDI1048" s="435"/>
      <c r="SDJ1048" s="435"/>
      <c r="SDK1048" s="435"/>
      <c r="SDL1048" s="435"/>
      <c r="SDM1048" s="435"/>
      <c r="SDN1048" s="435"/>
      <c r="SDO1048" s="435"/>
      <c r="SDP1048" s="435"/>
      <c r="SDQ1048" s="435"/>
      <c r="SDR1048" s="435"/>
      <c r="SDS1048" s="435"/>
      <c r="SDT1048" s="435"/>
      <c r="SDU1048" s="435"/>
      <c r="SDV1048" s="435"/>
      <c r="SDW1048" s="435"/>
      <c r="SDX1048" s="435"/>
      <c r="SDY1048" s="435"/>
      <c r="SDZ1048" s="435"/>
      <c r="SEA1048" s="435"/>
      <c r="SEB1048" s="435"/>
      <c r="SEC1048" s="435"/>
      <c r="SED1048" s="435"/>
      <c r="SEE1048" s="435"/>
      <c r="SEF1048" s="435"/>
      <c r="SEG1048" s="435"/>
      <c r="SEH1048" s="435"/>
      <c r="SEI1048" s="435"/>
      <c r="SEJ1048" s="435"/>
      <c r="SEK1048" s="435"/>
      <c r="SEL1048" s="435"/>
      <c r="SEM1048" s="435"/>
      <c r="SEN1048" s="435"/>
      <c r="SEO1048" s="435"/>
      <c r="SEP1048" s="435"/>
      <c r="SEQ1048" s="435"/>
      <c r="SER1048" s="435"/>
      <c r="SES1048" s="435"/>
      <c r="SET1048" s="435"/>
      <c r="SEU1048" s="435"/>
      <c r="SEV1048" s="435"/>
      <c r="SEW1048" s="435"/>
      <c r="SEX1048" s="435"/>
      <c r="SEY1048" s="435"/>
      <c r="SEZ1048" s="435"/>
      <c r="SFA1048" s="435"/>
      <c r="SFB1048" s="435"/>
      <c r="SFC1048" s="435"/>
      <c r="SFD1048" s="435"/>
      <c r="SFE1048" s="435"/>
      <c r="SFF1048" s="435"/>
      <c r="SFG1048" s="435"/>
      <c r="SFH1048" s="435"/>
      <c r="SFI1048" s="435"/>
      <c r="SFJ1048" s="435"/>
      <c r="SFK1048" s="435"/>
      <c r="SFL1048" s="435"/>
      <c r="SFM1048" s="435"/>
      <c r="SFN1048" s="435"/>
      <c r="SFO1048" s="435"/>
      <c r="SFP1048" s="435"/>
      <c r="SFQ1048" s="435"/>
      <c r="SFR1048" s="435"/>
      <c r="SFS1048" s="435"/>
      <c r="SFT1048" s="435"/>
      <c r="SFU1048" s="435"/>
      <c r="SFV1048" s="435"/>
      <c r="SFW1048" s="435"/>
      <c r="SFX1048" s="435"/>
      <c r="SFY1048" s="435"/>
      <c r="SFZ1048" s="435"/>
      <c r="SGA1048" s="435"/>
      <c r="SGB1048" s="435"/>
      <c r="SGC1048" s="435"/>
      <c r="SGD1048" s="435"/>
      <c r="SGE1048" s="435"/>
      <c r="SGF1048" s="435"/>
      <c r="SGG1048" s="435"/>
      <c r="SGH1048" s="435"/>
      <c r="SGI1048" s="435"/>
      <c r="SGJ1048" s="435"/>
      <c r="SGK1048" s="435"/>
      <c r="SGL1048" s="435"/>
      <c r="SGM1048" s="435"/>
      <c r="SGN1048" s="435"/>
      <c r="SGO1048" s="435"/>
      <c r="SGP1048" s="435"/>
      <c r="SGQ1048" s="435"/>
      <c r="SGR1048" s="435"/>
      <c r="SGS1048" s="435"/>
      <c r="SGT1048" s="435"/>
      <c r="SGU1048" s="435"/>
      <c r="SGV1048" s="435"/>
      <c r="SGW1048" s="435"/>
      <c r="SGX1048" s="435"/>
      <c r="SGY1048" s="435"/>
      <c r="SGZ1048" s="435"/>
      <c r="SHA1048" s="435"/>
      <c r="SHB1048" s="435"/>
      <c r="SHC1048" s="435"/>
      <c r="SHD1048" s="435"/>
      <c r="SHE1048" s="435"/>
      <c r="SHF1048" s="435"/>
      <c r="SHG1048" s="435"/>
      <c r="SHH1048" s="435"/>
      <c r="SHI1048" s="435"/>
      <c r="SHJ1048" s="435"/>
      <c r="SHK1048" s="435"/>
      <c r="SHL1048" s="435"/>
      <c r="SHM1048" s="435"/>
      <c r="SHN1048" s="435"/>
      <c r="SHO1048" s="435"/>
      <c r="SHP1048" s="435"/>
      <c r="SHQ1048" s="435"/>
      <c r="SHR1048" s="435"/>
      <c r="SHS1048" s="435"/>
      <c r="SHT1048" s="435"/>
      <c r="SHU1048" s="435"/>
      <c r="SHV1048" s="435"/>
      <c r="SHW1048" s="435"/>
      <c r="SHX1048" s="435"/>
      <c r="SHY1048" s="435"/>
      <c r="SHZ1048" s="435"/>
      <c r="SIA1048" s="435"/>
      <c r="SIB1048" s="435"/>
      <c r="SIC1048" s="435"/>
      <c r="SID1048" s="435"/>
      <c r="SIE1048" s="435"/>
      <c r="SIF1048" s="435"/>
      <c r="SIG1048" s="435"/>
      <c r="SIH1048" s="435"/>
      <c r="SII1048" s="435"/>
      <c r="SIJ1048" s="435"/>
      <c r="SIK1048" s="435"/>
      <c r="SIL1048" s="435"/>
      <c r="SIM1048" s="435"/>
      <c r="SIN1048" s="435"/>
      <c r="SIO1048" s="435"/>
      <c r="SIP1048" s="435"/>
      <c r="SIQ1048" s="435"/>
      <c r="SIR1048" s="435"/>
      <c r="SIS1048" s="435"/>
      <c r="SIT1048" s="435"/>
      <c r="SIU1048" s="435"/>
      <c r="SIV1048" s="435"/>
      <c r="SIW1048" s="435"/>
      <c r="SIX1048" s="435"/>
      <c r="SIY1048" s="435"/>
      <c r="SIZ1048" s="435"/>
      <c r="SJA1048" s="435"/>
      <c r="SJB1048" s="435"/>
      <c r="SJC1048" s="435"/>
      <c r="SJD1048" s="435"/>
      <c r="SJE1048" s="435"/>
      <c r="SJF1048" s="435"/>
      <c r="SJG1048" s="435"/>
      <c r="SJH1048" s="435"/>
      <c r="SJI1048" s="435"/>
      <c r="SJJ1048" s="435"/>
      <c r="SJK1048" s="435"/>
      <c r="SJL1048" s="435"/>
      <c r="SJM1048" s="435"/>
      <c r="SJN1048" s="435"/>
      <c r="SJO1048" s="435"/>
      <c r="SJP1048" s="435"/>
      <c r="SJQ1048" s="435"/>
      <c r="SJR1048" s="435"/>
      <c r="SJS1048" s="435"/>
      <c r="SJT1048" s="435"/>
      <c r="SJU1048" s="435"/>
      <c r="SJV1048" s="435"/>
      <c r="SJW1048" s="435"/>
      <c r="SJX1048" s="435"/>
      <c r="SJY1048" s="435"/>
      <c r="SJZ1048" s="435"/>
      <c r="SKA1048" s="435"/>
      <c r="SKB1048" s="435"/>
      <c r="SKC1048" s="435"/>
      <c r="SKD1048" s="435"/>
      <c r="SKE1048" s="435"/>
      <c r="SKF1048" s="435"/>
      <c r="SKG1048" s="435"/>
      <c r="SKH1048" s="435"/>
      <c r="SKI1048" s="435"/>
      <c r="SKJ1048" s="435"/>
      <c r="SKK1048" s="435"/>
      <c r="SKL1048" s="435"/>
      <c r="SKM1048" s="435"/>
      <c r="SKN1048" s="435"/>
      <c r="SKO1048" s="435"/>
      <c r="SKP1048" s="435"/>
      <c r="SKQ1048" s="435"/>
      <c r="SKR1048" s="435"/>
      <c r="SKS1048" s="435"/>
      <c r="SKT1048" s="435"/>
      <c r="SKU1048" s="435"/>
      <c r="SKV1048" s="435"/>
      <c r="SKW1048" s="435"/>
      <c r="SKX1048" s="435"/>
      <c r="SKY1048" s="435"/>
      <c r="SKZ1048" s="435"/>
      <c r="SLA1048" s="435"/>
      <c r="SLB1048" s="435"/>
      <c r="SLC1048" s="435"/>
      <c r="SLD1048" s="435"/>
      <c r="SLE1048" s="435"/>
      <c r="SLF1048" s="435"/>
      <c r="SLG1048" s="435"/>
      <c r="SLH1048" s="435"/>
      <c r="SLI1048" s="435"/>
      <c r="SLJ1048" s="435"/>
      <c r="SLK1048" s="435"/>
      <c r="SLL1048" s="435"/>
      <c r="SLM1048" s="435"/>
      <c r="SLN1048" s="435"/>
      <c r="SLO1048" s="435"/>
      <c r="SLP1048" s="435"/>
      <c r="SLQ1048" s="435"/>
      <c r="SLR1048" s="435"/>
      <c r="SLS1048" s="435"/>
      <c r="SLT1048" s="435"/>
      <c r="SLU1048" s="435"/>
      <c r="SLV1048" s="435"/>
      <c r="SLW1048" s="435"/>
      <c r="SLX1048" s="435"/>
      <c r="SLY1048" s="435"/>
      <c r="SLZ1048" s="435"/>
      <c r="SMA1048" s="435"/>
      <c r="SMB1048" s="435"/>
      <c r="SMC1048" s="435"/>
      <c r="SMD1048" s="435"/>
      <c r="SME1048" s="435"/>
      <c r="SMF1048" s="435"/>
      <c r="SMG1048" s="435"/>
      <c r="SMH1048" s="435"/>
      <c r="SMI1048" s="435"/>
      <c r="SMJ1048" s="435"/>
      <c r="SMK1048" s="435"/>
      <c r="SML1048" s="435"/>
      <c r="SMM1048" s="435"/>
      <c r="SMN1048" s="435"/>
      <c r="SMO1048" s="435"/>
      <c r="SMP1048" s="435"/>
      <c r="SMQ1048" s="435"/>
      <c r="SMR1048" s="435"/>
      <c r="SMS1048" s="435"/>
      <c r="SMT1048" s="435"/>
      <c r="SMU1048" s="435"/>
      <c r="SMV1048" s="435"/>
      <c r="SMW1048" s="435"/>
      <c r="SMX1048" s="435"/>
      <c r="SMY1048" s="435"/>
      <c r="SMZ1048" s="435"/>
      <c r="SNA1048" s="435"/>
      <c r="SNB1048" s="435"/>
      <c r="SNC1048" s="435"/>
      <c r="SND1048" s="435"/>
      <c r="SNE1048" s="435"/>
      <c r="SNF1048" s="435"/>
      <c r="SNG1048" s="435"/>
      <c r="SNH1048" s="435"/>
      <c r="SNI1048" s="435"/>
      <c r="SNJ1048" s="435"/>
      <c r="SNK1048" s="435"/>
      <c r="SNL1048" s="435"/>
      <c r="SNM1048" s="435"/>
      <c r="SNN1048" s="435"/>
      <c r="SNO1048" s="435"/>
      <c r="SNP1048" s="435"/>
      <c r="SNQ1048" s="435"/>
      <c r="SNR1048" s="435"/>
      <c r="SNS1048" s="435"/>
      <c r="SNT1048" s="435"/>
      <c r="SNU1048" s="435"/>
      <c r="SNV1048" s="435"/>
      <c r="SNW1048" s="435"/>
      <c r="SNX1048" s="435"/>
      <c r="SNY1048" s="435"/>
      <c r="SNZ1048" s="435"/>
      <c r="SOA1048" s="435"/>
      <c r="SOB1048" s="435"/>
      <c r="SOC1048" s="435"/>
      <c r="SOD1048" s="435"/>
      <c r="SOE1048" s="435"/>
      <c r="SOF1048" s="435"/>
      <c r="SOG1048" s="435"/>
      <c r="SOH1048" s="435"/>
      <c r="SOI1048" s="435"/>
      <c r="SOJ1048" s="435"/>
      <c r="SOK1048" s="435"/>
      <c r="SOL1048" s="435"/>
      <c r="SOM1048" s="435"/>
      <c r="SON1048" s="435"/>
      <c r="SOO1048" s="435"/>
      <c r="SOP1048" s="435"/>
      <c r="SOQ1048" s="435"/>
      <c r="SOR1048" s="435"/>
      <c r="SOS1048" s="435"/>
      <c r="SOT1048" s="435"/>
      <c r="SOU1048" s="435"/>
      <c r="SOV1048" s="435"/>
      <c r="SOW1048" s="435"/>
      <c r="SOX1048" s="435"/>
      <c r="SOY1048" s="435"/>
      <c r="SOZ1048" s="435"/>
      <c r="SPA1048" s="435"/>
      <c r="SPB1048" s="435"/>
      <c r="SPC1048" s="435"/>
      <c r="SPD1048" s="435"/>
      <c r="SPE1048" s="435"/>
      <c r="SPF1048" s="435"/>
      <c r="SPG1048" s="435"/>
      <c r="SPH1048" s="435"/>
      <c r="SPI1048" s="435"/>
      <c r="SPJ1048" s="435"/>
      <c r="SPK1048" s="435"/>
      <c r="SPL1048" s="435"/>
      <c r="SPM1048" s="435"/>
      <c r="SPN1048" s="435"/>
      <c r="SPO1048" s="435"/>
      <c r="SPP1048" s="435"/>
      <c r="SPQ1048" s="435"/>
      <c r="SPR1048" s="435"/>
      <c r="SPS1048" s="435"/>
      <c r="SPT1048" s="435"/>
      <c r="SPU1048" s="435"/>
      <c r="SPV1048" s="435"/>
      <c r="SPW1048" s="435"/>
      <c r="SPX1048" s="435"/>
      <c r="SPY1048" s="435"/>
      <c r="SPZ1048" s="435"/>
      <c r="SQA1048" s="435"/>
      <c r="SQB1048" s="435"/>
      <c r="SQC1048" s="435"/>
      <c r="SQD1048" s="435"/>
      <c r="SQE1048" s="435"/>
      <c r="SQF1048" s="435"/>
      <c r="SQG1048" s="435"/>
      <c r="SQH1048" s="435"/>
      <c r="SQI1048" s="435"/>
      <c r="SQJ1048" s="435"/>
      <c r="SQK1048" s="435"/>
      <c r="SQL1048" s="435"/>
      <c r="SQM1048" s="435"/>
      <c r="SQN1048" s="435"/>
      <c r="SQO1048" s="435"/>
      <c r="SQP1048" s="435"/>
      <c r="SQQ1048" s="435"/>
      <c r="SQR1048" s="435"/>
      <c r="SQS1048" s="435"/>
      <c r="SQT1048" s="435"/>
      <c r="SQU1048" s="435"/>
      <c r="SQV1048" s="435"/>
      <c r="SQW1048" s="435"/>
      <c r="SQX1048" s="435"/>
      <c r="SQY1048" s="435"/>
      <c r="SQZ1048" s="435"/>
      <c r="SRA1048" s="435"/>
      <c r="SRB1048" s="435"/>
      <c r="SRC1048" s="435"/>
      <c r="SRD1048" s="435"/>
      <c r="SRE1048" s="435"/>
      <c r="SRF1048" s="435"/>
      <c r="SRG1048" s="435"/>
      <c r="SRH1048" s="435"/>
      <c r="SRI1048" s="435"/>
      <c r="SRJ1048" s="435"/>
      <c r="SRK1048" s="435"/>
      <c r="SRL1048" s="435"/>
      <c r="SRM1048" s="435"/>
      <c r="SRN1048" s="435"/>
      <c r="SRO1048" s="435"/>
      <c r="SRP1048" s="435"/>
      <c r="SRQ1048" s="435"/>
      <c r="SRR1048" s="435"/>
      <c r="SRS1048" s="435"/>
      <c r="SRT1048" s="435"/>
      <c r="SRU1048" s="435"/>
      <c r="SRV1048" s="435"/>
      <c r="SRW1048" s="435"/>
      <c r="SRX1048" s="435"/>
      <c r="SRY1048" s="435"/>
      <c r="SRZ1048" s="435"/>
      <c r="SSA1048" s="435"/>
      <c r="SSB1048" s="435"/>
      <c r="SSC1048" s="435"/>
      <c r="SSD1048" s="435"/>
      <c r="SSE1048" s="435"/>
      <c r="SSF1048" s="435"/>
      <c r="SSG1048" s="435"/>
      <c r="SSH1048" s="435"/>
      <c r="SSI1048" s="435"/>
      <c r="SSJ1048" s="435"/>
      <c r="SSK1048" s="435"/>
      <c r="SSL1048" s="435"/>
      <c r="SSM1048" s="435"/>
      <c r="SSN1048" s="435"/>
      <c r="SSO1048" s="435"/>
      <c r="SSP1048" s="435"/>
      <c r="SSQ1048" s="435"/>
      <c r="SSR1048" s="435"/>
      <c r="SSS1048" s="435"/>
      <c r="SST1048" s="435"/>
      <c r="SSU1048" s="435"/>
      <c r="SSV1048" s="435"/>
      <c r="SSW1048" s="435"/>
      <c r="SSX1048" s="435"/>
      <c r="SSY1048" s="435"/>
      <c r="SSZ1048" s="435"/>
      <c r="STA1048" s="435"/>
      <c r="STB1048" s="435"/>
      <c r="STC1048" s="435"/>
      <c r="STD1048" s="435"/>
      <c r="STE1048" s="435"/>
      <c r="STF1048" s="435"/>
      <c r="STG1048" s="435"/>
      <c r="STH1048" s="435"/>
      <c r="STI1048" s="435"/>
      <c r="STJ1048" s="435"/>
      <c r="STK1048" s="435"/>
      <c r="STL1048" s="435"/>
      <c r="STM1048" s="435"/>
      <c r="STN1048" s="435"/>
      <c r="STO1048" s="435"/>
      <c r="STP1048" s="435"/>
      <c r="STQ1048" s="435"/>
      <c r="STR1048" s="435"/>
      <c r="STS1048" s="435"/>
      <c r="STT1048" s="435"/>
      <c r="STU1048" s="435"/>
      <c r="STV1048" s="435"/>
      <c r="STW1048" s="435"/>
      <c r="STX1048" s="435"/>
      <c r="STY1048" s="435"/>
      <c r="STZ1048" s="435"/>
      <c r="SUA1048" s="435"/>
      <c r="SUB1048" s="435"/>
      <c r="SUC1048" s="435"/>
      <c r="SUD1048" s="435"/>
      <c r="SUE1048" s="435"/>
      <c r="SUF1048" s="435"/>
      <c r="SUG1048" s="435"/>
      <c r="SUH1048" s="435"/>
      <c r="SUI1048" s="435"/>
      <c r="SUJ1048" s="435"/>
      <c r="SUK1048" s="435"/>
      <c r="SUL1048" s="435"/>
      <c r="SUM1048" s="435"/>
      <c r="SUN1048" s="435"/>
      <c r="SUO1048" s="435"/>
      <c r="SUP1048" s="435"/>
      <c r="SUQ1048" s="435"/>
      <c r="SUR1048" s="435"/>
      <c r="SUS1048" s="435"/>
      <c r="SUT1048" s="435"/>
      <c r="SUU1048" s="435"/>
      <c r="SUV1048" s="435"/>
      <c r="SUW1048" s="435"/>
      <c r="SUX1048" s="435"/>
      <c r="SUY1048" s="435"/>
      <c r="SUZ1048" s="435"/>
      <c r="SVA1048" s="435"/>
      <c r="SVB1048" s="435"/>
      <c r="SVC1048" s="435"/>
      <c r="SVD1048" s="435"/>
      <c r="SVE1048" s="435"/>
      <c r="SVF1048" s="435"/>
      <c r="SVG1048" s="435"/>
      <c r="SVH1048" s="435"/>
      <c r="SVI1048" s="435"/>
      <c r="SVJ1048" s="435"/>
      <c r="SVK1048" s="435"/>
      <c r="SVL1048" s="435"/>
      <c r="SVM1048" s="435"/>
      <c r="SVN1048" s="435"/>
      <c r="SVO1048" s="435"/>
      <c r="SVP1048" s="435"/>
      <c r="SVQ1048" s="435"/>
      <c r="SVR1048" s="435"/>
      <c r="SVS1048" s="435"/>
      <c r="SVT1048" s="435"/>
      <c r="SVU1048" s="435"/>
      <c r="SVV1048" s="435"/>
      <c r="SVW1048" s="435"/>
      <c r="SVX1048" s="435"/>
      <c r="SVY1048" s="435"/>
      <c r="SVZ1048" s="435"/>
      <c r="SWA1048" s="435"/>
      <c r="SWB1048" s="435"/>
      <c r="SWC1048" s="435"/>
      <c r="SWD1048" s="435"/>
      <c r="SWE1048" s="435"/>
      <c r="SWF1048" s="435"/>
      <c r="SWG1048" s="435"/>
      <c r="SWH1048" s="435"/>
      <c r="SWI1048" s="435"/>
      <c r="SWJ1048" s="435"/>
      <c r="SWK1048" s="435"/>
      <c r="SWL1048" s="435"/>
      <c r="SWM1048" s="435"/>
      <c r="SWN1048" s="435"/>
      <c r="SWO1048" s="435"/>
      <c r="SWP1048" s="435"/>
      <c r="SWQ1048" s="435"/>
      <c r="SWR1048" s="435"/>
      <c r="SWS1048" s="435"/>
      <c r="SWT1048" s="435"/>
      <c r="SWU1048" s="435"/>
      <c r="SWV1048" s="435"/>
      <c r="SWW1048" s="435"/>
      <c r="SWX1048" s="435"/>
      <c r="SWY1048" s="435"/>
      <c r="SWZ1048" s="435"/>
      <c r="SXA1048" s="435"/>
      <c r="SXB1048" s="435"/>
      <c r="SXC1048" s="435"/>
      <c r="SXD1048" s="435"/>
      <c r="SXE1048" s="435"/>
      <c r="SXF1048" s="435"/>
      <c r="SXG1048" s="435"/>
      <c r="SXH1048" s="435"/>
      <c r="SXI1048" s="435"/>
      <c r="SXJ1048" s="435"/>
      <c r="SXK1048" s="435"/>
      <c r="SXL1048" s="435"/>
      <c r="SXM1048" s="435"/>
      <c r="SXN1048" s="435"/>
      <c r="SXO1048" s="435"/>
      <c r="SXP1048" s="435"/>
      <c r="SXQ1048" s="435"/>
      <c r="SXR1048" s="435"/>
      <c r="SXS1048" s="435"/>
      <c r="SXT1048" s="435"/>
      <c r="SXU1048" s="435"/>
      <c r="SXV1048" s="435"/>
      <c r="SXW1048" s="435"/>
      <c r="SXX1048" s="435"/>
      <c r="SXY1048" s="435"/>
      <c r="SXZ1048" s="435"/>
      <c r="SYA1048" s="435"/>
      <c r="SYB1048" s="435"/>
      <c r="SYC1048" s="435"/>
      <c r="SYD1048" s="435"/>
      <c r="SYE1048" s="435"/>
      <c r="SYF1048" s="435"/>
      <c r="SYG1048" s="435"/>
      <c r="SYH1048" s="435"/>
      <c r="SYI1048" s="435"/>
      <c r="SYJ1048" s="435"/>
      <c r="SYK1048" s="435"/>
      <c r="SYL1048" s="435"/>
      <c r="SYM1048" s="435"/>
      <c r="SYN1048" s="435"/>
      <c r="SYO1048" s="435"/>
      <c r="SYP1048" s="435"/>
      <c r="SYQ1048" s="435"/>
      <c r="SYR1048" s="435"/>
      <c r="SYS1048" s="435"/>
      <c r="SYT1048" s="435"/>
      <c r="SYU1048" s="435"/>
      <c r="SYV1048" s="435"/>
      <c r="SYW1048" s="435"/>
      <c r="SYX1048" s="435"/>
      <c r="SYY1048" s="435"/>
      <c r="SYZ1048" s="435"/>
      <c r="SZA1048" s="435"/>
      <c r="SZB1048" s="435"/>
      <c r="SZC1048" s="435"/>
      <c r="SZD1048" s="435"/>
      <c r="SZE1048" s="435"/>
      <c r="SZF1048" s="435"/>
      <c r="SZG1048" s="435"/>
      <c r="SZH1048" s="435"/>
      <c r="SZI1048" s="435"/>
      <c r="SZJ1048" s="435"/>
      <c r="SZK1048" s="435"/>
      <c r="SZL1048" s="435"/>
      <c r="SZM1048" s="435"/>
      <c r="SZN1048" s="435"/>
      <c r="SZO1048" s="435"/>
      <c r="SZP1048" s="435"/>
      <c r="SZQ1048" s="435"/>
      <c r="SZR1048" s="435"/>
      <c r="SZS1048" s="435"/>
      <c r="SZT1048" s="435"/>
      <c r="SZU1048" s="435"/>
      <c r="SZV1048" s="435"/>
      <c r="SZW1048" s="435"/>
      <c r="SZX1048" s="435"/>
      <c r="SZY1048" s="435"/>
      <c r="SZZ1048" s="435"/>
      <c r="TAA1048" s="435"/>
      <c r="TAB1048" s="435"/>
      <c r="TAC1048" s="435"/>
      <c r="TAD1048" s="435"/>
      <c r="TAE1048" s="435"/>
      <c r="TAF1048" s="435"/>
      <c r="TAG1048" s="435"/>
      <c r="TAH1048" s="435"/>
      <c r="TAI1048" s="435"/>
      <c r="TAJ1048" s="435"/>
      <c r="TAK1048" s="435"/>
      <c r="TAL1048" s="435"/>
      <c r="TAM1048" s="435"/>
      <c r="TAN1048" s="435"/>
      <c r="TAO1048" s="435"/>
      <c r="TAP1048" s="435"/>
      <c r="TAQ1048" s="435"/>
      <c r="TAR1048" s="435"/>
      <c r="TAS1048" s="435"/>
      <c r="TAT1048" s="435"/>
      <c r="TAU1048" s="435"/>
      <c r="TAV1048" s="435"/>
      <c r="TAW1048" s="435"/>
      <c r="TAX1048" s="435"/>
      <c r="TAY1048" s="435"/>
      <c r="TAZ1048" s="435"/>
      <c r="TBA1048" s="435"/>
      <c r="TBB1048" s="435"/>
      <c r="TBC1048" s="435"/>
      <c r="TBD1048" s="435"/>
      <c r="TBE1048" s="435"/>
      <c r="TBF1048" s="435"/>
      <c r="TBG1048" s="435"/>
      <c r="TBH1048" s="435"/>
      <c r="TBI1048" s="435"/>
      <c r="TBJ1048" s="435"/>
      <c r="TBK1048" s="435"/>
      <c r="TBL1048" s="435"/>
      <c r="TBM1048" s="435"/>
      <c r="TBN1048" s="435"/>
      <c r="TBO1048" s="435"/>
      <c r="TBP1048" s="435"/>
      <c r="TBQ1048" s="435"/>
      <c r="TBR1048" s="435"/>
      <c r="TBS1048" s="435"/>
      <c r="TBT1048" s="435"/>
      <c r="TBU1048" s="435"/>
      <c r="TBV1048" s="435"/>
      <c r="TBW1048" s="435"/>
      <c r="TBX1048" s="435"/>
      <c r="TBY1048" s="435"/>
      <c r="TBZ1048" s="435"/>
      <c r="TCA1048" s="435"/>
      <c r="TCB1048" s="435"/>
      <c r="TCC1048" s="435"/>
      <c r="TCD1048" s="435"/>
      <c r="TCE1048" s="435"/>
      <c r="TCF1048" s="435"/>
      <c r="TCG1048" s="435"/>
      <c r="TCH1048" s="435"/>
      <c r="TCI1048" s="435"/>
      <c r="TCJ1048" s="435"/>
      <c r="TCK1048" s="435"/>
      <c r="TCL1048" s="435"/>
      <c r="TCM1048" s="435"/>
      <c r="TCN1048" s="435"/>
      <c r="TCO1048" s="435"/>
      <c r="TCP1048" s="435"/>
      <c r="TCQ1048" s="435"/>
      <c r="TCR1048" s="435"/>
      <c r="TCS1048" s="435"/>
      <c r="TCT1048" s="435"/>
      <c r="TCU1048" s="435"/>
      <c r="TCV1048" s="435"/>
      <c r="TCW1048" s="435"/>
      <c r="TCX1048" s="435"/>
      <c r="TCY1048" s="435"/>
      <c r="TCZ1048" s="435"/>
      <c r="TDA1048" s="435"/>
      <c r="TDB1048" s="435"/>
      <c r="TDC1048" s="435"/>
      <c r="TDD1048" s="435"/>
      <c r="TDE1048" s="435"/>
      <c r="TDF1048" s="435"/>
      <c r="TDG1048" s="435"/>
      <c r="TDH1048" s="435"/>
      <c r="TDI1048" s="435"/>
      <c r="TDJ1048" s="435"/>
      <c r="TDK1048" s="435"/>
      <c r="TDL1048" s="435"/>
      <c r="TDM1048" s="435"/>
      <c r="TDN1048" s="435"/>
      <c r="TDO1048" s="435"/>
      <c r="TDP1048" s="435"/>
      <c r="TDQ1048" s="435"/>
      <c r="TDR1048" s="435"/>
      <c r="TDS1048" s="435"/>
      <c r="TDT1048" s="435"/>
      <c r="TDU1048" s="435"/>
      <c r="TDV1048" s="435"/>
      <c r="TDW1048" s="435"/>
      <c r="TDX1048" s="435"/>
      <c r="TDY1048" s="435"/>
      <c r="TDZ1048" s="435"/>
      <c r="TEA1048" s="435"/>
      <c r="TEB1048" s="435"/>
      <c r="TEC1048" s="435"/>
      <c r="TED1048" s="435"/>
      <c r="TEE1048" s="435"/>
      <c r="TEF1048" s="435"/>
      <c r="TEG1048" s="435"/>
      <c r="TEH1048" s="435"/>
      <c r="TEI1048" s="435"/>
      <c r="TEJ1048" s="435"/>
      <c r="TEK1048" s="435"/>
      <c r="TEL1048" s="435"/>
      <c r="TEM1048" s="435"/>
      <c r="TEN1048" s="435"/>
      <c r="TEO1048" s="435"/>
      <c r="TEP1048" s="435"/>
      <c r="TEQ1048" s="435"/>
      <c r="TER1048" s="435"/>
      <c r="TES1048" s="435"/>
      <c r="TET1048" s="435"/>
      <c r="TEU1048" s="435"/>
      <c r="TEV1048" s="435"/>
      <c r="TEW1048" s="435"/>
      <c r="TEX1048" s="435"/>
      <c r="TEY1048" s="435"/>
      <c r="TEZ1048" s="435"/>
      <c r="TFA1048" s="435"/>
      <c r="TFB1048" s="435"/>
      <c r="TFC1048" s="435"/>
      <c r="TFD1048" s="435"/>
      <c r="TFE1048" s="435"/>
      <c r="TFF1048" s="435"/>
      <c r="TFG1048" s="435"/>
      <c r="TFH1048" s="435"/>
      <c r="TFI1048" s="435"/>
      <c r="TFJ1048" s="435"/>
      <c r="TFK1048" s="435"/>
      <c r="TFL1048" s="435"/>
      <c r="TFM1048" s="435"/>
      <c r="TFN1048" s="435"/>
      <c r="TFO1048" s="435"/>
      <c r="TFP1048" s="435"/>
      <c r="TFQ1048" s="435"/>
      <c r="TFR1048" s="435"/>
      <c r="TFS1048" s="435"/>
      <c r="TFT1048" s="435"/>
      <c r="TFU1048" s="435"/>
      <c r="TFV1048" s="435"/>
      <c r="TFW1048" s="435"/>
      <c r="TFX1048" s="435"/>
      <c r="TFY1048" s="435"/>
      <c r="TFZ1048" s="435"/>
      <c r="TGA1048" s="435"/>
      <c r="TGB1048" s="435"/>
      <c r="TGC1048" s="435"/>
      <c r="TGD1048" s="435"/>
      <c r="TGE1048" s="435"/>
      <c r="TGF1048" s="435"/>
      <c r="TGG1048" s="435"/>
      <c r="TGH1048" s="435"/>
      <c r="TGI1048" s="435"/>
      <c r="TGJ1048" s="435"/>
      <c r="TGK1048" s="435"/>
      <c r="TGL1048" s="435"/>
      <c r="TGM1048" s="435"/>
      <c r="TGN1048" s="435"/>
      <c r="TGO1048" s="435"/>
      <c r="TGP1048" s="435"/>
      <c r="TGQ1048" s="435"/>
      <c r="TGR1048" s="435"/>
      <c r="TGS1048" s="435"/>
      <c r="TGT1048" s="435"/>
      <c r="TGU1048" s="435"/>
      <c r="TGV1048" s="435"/>
      <c r="TGW1048" s="435"/>
      <c r="TGX1048" s="435"/>
      <c r="TGY1048" s="435"/>
      <c r="TGZ1048" s="435"/>
      <c r="THA1048" s="435"/>
      <c r="THB1048" s="435"/>
      <c r="THC1048" s="435"/>
      <c r="THD1048" s="435"/>
      <c r="THE1048" s="435"/>
      <c r="THF1048" s="435"/>
      <c r="THG1048" s="435"/>
      <c r="THH1048" s="435"/>
      <c r="THI1048" s="435"/>
      <c r="THJ1048" s="435"/>
      <c r="THK1048" s="435"/>
      <c r="THL1048" s="435"/>
      <c r="THM1048" s="435"/>
      <c r="THN1048" s="435"/>
      <c r="THO1048" s="435"/>
      <c r="THP1048" s="435"/>
      <c r="THQ1048" s="435"/>
      <c r="THR1048" s="435"/>
      <c r="THS1048" s="435"/>
      <c r="THT1048" s="435"/>
      <c r="THU1048" s="435"/>
      <c r="THV1048" s="435"/>
      <c r="THW1048" s="435"/>
      <c r="THX1048" s="435"/>
      <c r="THY1048" s="435"/>
      <c r="THZ1048" s="435"/>
      <c r="TIA1048" s="435"/>
      <c r="TIB1048" s="435"/>
      <c r="TIC1048" s="435"/>
      <c r="TID1048" s="435"/>
      <c r="TIE1048" s="435"/>
      <c r="TIF1048" s="435"/>
      <c r="TIG1048" s="435"/>
      <c r="TIH1048" s="435"/>
      <c r="TII1048" s="435"/>
      <c r="TIJ1048" s="435"/>
      <c r="TIK1048" s="435"/>
      <c r="TIL1048" s="435"/>
      <c r="TIM1048" s="435"/>
      <c r="TIN1048" s="435"/>
      <c r="TIO1048" s="435"/>
      <c r="TIP1048" s="435"/>
      <c r="TIQ1048" s="435"/>
      <c r="TIR1048" s="435"/>
      <c r="TIS1048" s="435"/>
      <c r="TIT1048" s="435"/>
      <c r="TIU1048" s="435"/>
      <c r="TIV1048" s="435"/>
      <c r="TIW1048" s="435"/>
      <c r="TIX1048" s="435"/>
      <c r="TIY1048" s="435"/>
      <c r="TIZ1048" s="435"/>
      <c r="TJA1048" s="435"/>
      <c r="TJB1048" s="435"/>
      <c r="TJC1048" s="435"/>
      <c r="TJD1048" s="435"/>
      <c r="TJE1048" s="435"/>
      <c r="TJF1048" s="435"/>
      <c r="TJG1048" s="435"/>
      <c r="TJH1048" s="435"/>
      <c r="TJI1048" s="435"/>
      <c r="TJJ1048" s="435"/>
      <c r="TJK1048" s="435"/>
      <c r="TJL1048" s="435"/>
      <c r="TJM1048" s="435"/>
      <c r="TJN1048" s="435"/>
      <c r="TJO1048" s="435"/>
      <c r="TJP1048" s="435"/>
      <c r="TJQ1048" s="435"/>
      <c r="TJR1048" s="435"/>
      <c r="TJS1048" s="435"/>
      <c r="TJT1048" s="435"/>
      <c r="TJU1048" s="435"/>
      <c r="TJV1048" s="435"/>
      <c r="TJW1048" s="435"/>
      <c r="TJX1048" s="435"/>
      <c r="TJY1048" s="435"/>
      <c r="TJZ1048" s="435"/>
      <c r="TKA1048" s="435"/>
      <c r="TKB1048" s="435"/>
      <c r="TKC1048" s="435"/>
      <c r="TKD1048" s="435"/>
      <c r="TKE1048" s="435"/>
      <c r="TKF1048" s="435"/>
      <c r="TKG1048" s="435"/>
      <c r="TKH1048" s="435"/>
      <c r="TKI1048" s="435"/>
      <c r="TKJ1048" s="435"/>
      <c r="TKK1048" s="435"/>
      <c r="TKL1048" s="435"/>
      <c r="TKM1048" s="435"/>
      <c r="TKN1048" s="435"/>
      <c r="TKO1048" s="435"/>
      <c r="TKP1048" s="435"/>
      <c r="TKQ1048" s="435"/>
      <c r="TKR1048" s="435"/>
      <c r="TKS1048" s="435"/>
      <c r="TKT1048" s="435"/>
      <c r="TKU1048" s="435"/>
      <c r="TKV1048" s="435"/>
      <c r="TKW1048" s="435"/>
      <c r="TKX1048" s="435"/>
      <c r="TKY1048" s="435"/>
      <c r="TKZ1048" s="435"/>
      <c r="TLA1048" s="435"/>
      <c r="TLB1048" s="435"/>
      <c r="TLC1048" s="435"/>
      <c r="TLD1048" s="435"/>
      <c r="TLE1048" s="435"/>
      <c r="TLF1048" s="435"/>
      <c r="TLG1048" s="435"/>
      <c r="TLH1048" s="435"/>
      <c r="TLI1048" s="435"/>
      <c r="TLJ1048" s="435"/>
      <c r="TLK1048" s="435"/>
      <c r="TLL1048" s="435"/>
      <c r="TLM1048" s="435"/>
      <c r="TLN1048" s="435"/>
      <c r="TLO1048" s="435"/>
      <c r="TLP1048" s="435"/>
      <c r="TLQ1048" s="435"/>
      <c r="TLR1048" s="435"/>
      <c r="TLS1048" s="435"/>
      <c r="TLT1048" s="435"/>
      <c r="TLU1048" s="435"/>
      <c r="TLV1048" s="435"/>
      <c r="TLW1048" s="435"/>
      <c r="TLX1048" s="435"/>
      <c r="TLY1048" s="435"/>
      <c r="TLZ1048" s="435"/>
      <c r="TMA1048" s="435"/>
      <c r="TMB1048" s="435"/>
      <c r="TMC1048" s="435"/>
      <c r="TMD1048" s="435"/>
      <c r="TME1048" s="435"/>
      <c r="TMF1048" s="435"/>
      <c r="TMG1048" s="435"/>
      <c r="TMH1048" s="435"/>
      <c r="TMI1048" s="435"/>
      <c r="TMJ1048" s="435"/>
      <c r="TMK1048" s="435"/>
      <c r="TML1048" s="435"/>
      <c r="TMM1048" s="435"/>
      <c r="TMN1048" s="435"/>
      <c r="TMO1048" s="435"/>
      <c r="TMP1048" s="435"/>
      <c r="TMQ1048" s="435"/>
      <c r="TMR1048" s="435"/>
      <c r="TMS1048" s="435"/>
      <c r="TMT1048" s="435"/>
      <c r="TMU1048" s="435"/>
      <c r="TMV1048" s="435"/>
      <c r="TMW1048" s="435"/>
      <c r="TMX1048" s="435"/>
      <c r="TMY1048" s="435"/>
      <c r="TMZ1048" s="435"/>
      <c r="TNA1048" s="435"/>
      <c r="TNB1048" s="435"/>
      <c r="TNC1048" s="435"/>
      <c r="TND1048" s="435"/>
      <c r="TNE1048" s="435"/>
      <c r="TNF1048" s="435"/>
      <c r="TNG1048" s="435"/>
      <c r="TNH1048" s="435"/>
      <c r="TNI1048" s="435"/>
      <c r="TNJ1048" s="435"/>
      <c r="TNK1048" s="435"/>
      <c r="TNL1048" s="435"/>
      <c r="TNM1048" s="435"/>
      <c r="TNN1048" s="435"/>
      <c r="TNO1048" s="435"/>
      <c r="TNP1048" s="435"/>
      <c r="TNQ1048" s="435"/>
      <c r="TNR1048" s="435"/>
      <c r="TNS1048" s="435"/>
      <c r="TNT1048" s="435"/>
      <c r="TNU1048" s="435"/>
      <c r="TNV1048" s="435"/>
      <c r="TNW1048" s="435"/>
      <c r="TNX1048" s="435"/>
      <c r="TNY1048" s="435"/>
      <c r="TNZ1048" s="435"/>
      <c r="TOA1048" s="435"/>
      <c r="TOB1048" s="435"/>
      <c r="TOC1048" s="435"/>
      <c r="TOD1048" s="435"/>
      <c r="TOE1048" s="435"/>
      <c r="TOF1048" s="435"/>
      <c r="TOG1048" s="435"/>
      <c r="TOH1048" s="435"/>
      <c r="TOI1048" s="435"/>
      <c r="TOJ1048" s="435"/>
      <c r="TOK1048" s="435"/>
      <c r="TOL1048" s="435"/>
      <c r="TOM1048" s="435"/>
      <c r="TON1048" s="435"/>
      <c r="TOO1048" s="435"/>
      <c r="TOP1048" s="435"/>
      <c r="TOQ1048" s="435"/>
      <c r="TOR1048" s="435"/>
      <c r="TOS1048" s="435"/>
      <c r="TOT1048" s="435"/>
      <c r="TOU1048" s="435"/>
      <c r="TOV1048" s="435"/>
      <c r="TOW1048" s="435"/>
      <c r="TOX1048" s="435"/>
      <c r="TOY1048" s="435"/>
      <c r="TOZ1048" s="435"/>
      <c r="TPA1048" s="435"/>
      <c r="TPB1048" s="435"/>
      <c r="TPC1048" s="435"/>
      <c r="TPD1048" s="435"/>
      <c r="TPE1048" s="435"/>
      <c r="TPF1048" s="435"/>
      <c r="TPG1048" s="435"/>
      <c r="TPH1048" s="435"/>
      <c r="TPI1048" s="435"/>
      <c r="TPJ1048" s="435"/>
      <c r="TPK1048" s="435"/>
      <c r="TPL1048" s="435"/>
      <c r="TPM1048" s="435"/>
      <c r="TPN1048" s="435"/>
      <c r="TPO1048" s="435"/>
      <c r="TPP1048" s="435"/>
      <c r="TPQ1048" s="435"/>
      <c r="TPR1048" s="435"/>
      <c r="TPS1048" s="435"/>
      <c r="TPT1048" s="435"/>
      <c r="TPU1048" s="435"/>
      <c r="TPV1048" s="435"/>
      <c r="TPW1048" s="435"/>
      <c r="TPX1048" s="435"/>
      <c r="TPY1048" s="435"/>
      <c r="TPZ1048" s="435"/>
      <c r="TQA1048" s="435"/>
      <c r="TQB1048" s="435"/>
      <c r="TQC1048" s="435"/>
      <c r="TQD1048" s="435"/>
      <c r="TQE1048" s="435"/>
      <c r="TQF1048" s="435"/>
      <c r="TQG1048" s="435"/>
      <c r="TQH1048" s="435"/>
      <c r="TQI1048" s="435"/>
      <c r="TQJ1048" s="435"/>
      <c r="TQK1048" s="435"/>
      <c r="TQL1048" s="435"/>
      <c r="TQM1048" s="435"/>
      <c r="TQN1048" s="435"/>
      <c r="TQO1048" s="435"/>
      <c r="TQP1048" s="435"/>
      <c r="TQQ1048" s="435"/>
      <c r="TQR1048" s="435"/>
      <c r="TQS1048" s="435"/>
      <c r="TQT1048" s="435"/>
      <c r="TQU1048" s="435"/>
      <c r="TQV1048" s="435"/>
      <c r="TQW1048" s="435"/>
      <c r="TQX1048" s="435"/>
      <c r="TQY1048" s="435"/>
      <c r="TQZ1048" s="435"/>
      <c r="TRA1048" s="435"/>
      <c r="TRB1048" s="435"/>
      <c r="TRC1048" s="435"/>
      <c r="TRD1048" s="435"/>
      <c r="TRE1048" s="435"/>
      <c r="TRF1048" s="435"/>
      <c r="TRG1048" s="435"/>
      <c r="TRH1048" s="435"/>
      <c r="TRI1048" s="435"/>
      <c r="TRJ1048" s="435"/>
      <c r="TRK1048" s="435"/>
      <c r="TRL1048" s="435"/>
      <c r="TRM1048" s="435"/>
      <c r="TRN1048" s="435"/>
      <c r="TRO1048" s="435"/>
      <c r="TRP1048" s="435"/>
      <c r="TRQ1048" s="435"/>
      <c r="TRR1048" s="435"/>
      <c r="TRS1048" s="435"/>
      <c r="TRT1048" s="435"/>
      <c r="TRU1048" s="435"/>
      <c r="TRV1048" s="435"/>
      <c r="TRW1048" s="435"/>
      <c r="TRX1048" s="435"/>
      <c r="TRY1048" s="435"/>
      <c r="TRZ1048" s="435"/>
      <c r="TSA1048" s="435"/>
      <c r="TSB1048" s="435"/>
      <c r="TSC1048" s="435"/>
      <c r="TSD1048" s="435"/>
      <c r="TSE1048" s="435"/>
      <c r="TSF1048" s="435"/>
      <c r="TSG1048" s="435"/>
      <c r="TSH1048" s="435"/>
      <c r="TSI1048" s="435"/>
      <c r="TSJ1048" s="435"/>
      <c r="TSK1048" s="435"/>
      <c r="TSL1048" s="435"/>
      <c r="TSM1048" s="435"/>
      <c r="TSN1048" s="435"/>
      <c r="TSO1048" s="435"/>
      <c r="TSP1048" s="435"/>
      <c r="TSQ1048" s="435"/>
      <c r="TSR1048" s="435"/>
      <c r="TSS1048" s="435"/>
      <c r="TST1048" s="435"/>
      <c r="TSU1048" s="435"/>
      <c r="TSV1048" s="435"/>
      <c r="TSW1048" s="435"/>
      <c r="TSX1048" s="435"/>
      <c r="TSY1048" s="435"/>
      <c r="TSZ1048" s="435"/>
      <c r="TTA1048" s="435"/>
      <c r="TTB1048" s="435"/>
      <c r="TTC1048" s="435"/>
      <c r="TTD1048" s="435"/>
      <c r="TTE1048" s="435"/>
      <c r="TTF1048" s="435"/>
      <c r="TTG1048" s="435"/>
      <c r="TTH1048" s="435"/>
      <c r="TTI1048" s="435"/>
      <c r="TTJ1048" s="435"/>
      <c r="TTK1048" s="435"/>
      <c r="TTL1048" s="435"/>
      <c r="TTM1048" s="435"/>
      <c r="TTN1048" s="435"/>
      <c r="TTO1048" s="435"/>
      <c r="TTP1048" s="435"/>
      <c r="TTQ1048" s="435"/>
      <c r="TTR1048" s="435"/>
      <c r="TTS1048" s="435"/>
      <c r="TTT1048" s="435"/>
      <c r="TTU1048" s="435"/>
      <c r="TTV1048" s="435"/>
      <c r="TTW1048" s="435"/>
      <c r="TTX1048" s="435"/>
      <c r="TTY1048" s="435"/>
      <c r="TTZ1048" s="435"/>
      <c r="TUA1048" s="435"/>
      <c r="TUB1048" s="435"/>
      <c r="TUC1048" s="435"/>
      <c r="TUD1048" s="435"/>
      <c r="TUE1048" s="435"/>
      <c r="TUF1048" s="435"/>
      <c r="TUG1048" s="435"/>
      <c r="TUH1048" s="435"/>
      <c r="TUI1048" s="435"/>
      <c r="TUJ1048" s="435"/>
      <c r="TUK1048" s="435"/>
      <c r="TUL1048" s="435"/>
      <c r="TUM1048" s="435"/>
      <c r="TUN1048" s="435"/>
      <c r="TUO1048" s="435"/>
      <c r="TUP1048" s="435"/>
      <c r="TUQ1048" s="435"/>
      <c r="TUR1048" s="435"/>
      <c r="TUS1048" s="435"/>
      <c r="TUT1048" s="435"/>
      <c r="TUU1048" s="435"/>
      <c r="TUV1048" s="435"/>
      <c r="TUW1048" s="435"/>
      <c r="TUX1048" s="435"/>
      <c r="TUY1048" s="435"/>
      <c r="TUZ1048" s="435"/>
      <c r="TVA1048" s="435"/>
      <c r="TVB1048" s="435"/>
      <c r="TVC1048" s="435"/>
      <c r="TVD1048" s="435"/>
      <c r="TVE1048" s="435"/>
      <c r="TVF1048" s="435"/>
      <c r="TVG1048" s="435"/>
      <c r="TVH1048" s="435"/>
      <c r="TVI1048" s="435"/>
      <c r="TVJ1048" s="435"/>
      <c r="TVK1048" s="435"/>
      <c r="TVL1048" s="435"/>
      <c r="TVM1048" s="435"/>
      <c r="TVN1048" s="435"/>
      <c r="TVO1048" s="435"/>
      <c r="TVP1048" s="435"/>
      <c r="TVQ1048" s="435"/>
      <c r="TVR1048" s="435"/>
      <c r="TVS1048" s="435"/>
      <c r="TVT1048" s="435"/>
      <c r="TVU1048" s="435"/>
      <c r="TVV1048" s="435"/>
      <c r="TVW1048" s="435"/>
      <c r="TVX1048" s="435"/>
      <c r="TVY1048" s="435"/>
      <c r="TVZ1048" s="435"/>
      <c r="TWA1048" s="435"/>
      <c r="TWB1048" s="435"/>
      <c r="TWC1048" s="435"/>
      <c r="TWD1048" s="435"/>
      <c r="TWE1048" s="435"/>
      <c r="TWF1048" s="435"/>
      <c r="TWG1048" s="435"/>
      <c r="TWH1048" s="435"/>
      <c r="TWI1048" s="435"/>
      <c r="TWJ1048" s="435"/>
      <c r="TWK1048" s="435"/>
      <c r="TWL1048" s="435"/>
      <c r="TWM1048" s="435"/>
      <c r="TWN1048" s="435"/>
      <c r="TWO1048" s="435"/>
      <c r="TWP1048" s="435"/>
      <c r="TWQ1048" s="435"/>
      <c r="TWR1048" s="435"/>
      <c r="TWS1048" s="435"/>
      <c r="TWT1048" s="435"/>
      <c r="TWU1048" s="435"/>
      <c r="TWV1048" s="435"/>
      <c r="TWW1048" s="435"/>
      <c r="TWX1048" s="435"/>
      <c r="TWY1048" s="435"/>
      <c r="TWZ1048" s="435"/>
      <c r="TXA1048" s="435"/>
      <c r="TXB1048" s="435"/>
      <c r="TXC1048" s="435"/>
      <c r="TXD1048" s="435"/>
      <c r="TXE1048" s="435"/>
      <c r="TXF1048" s="435"/>
      <c r="TXG1048" s="435"/>
      <c r="TXH1048" s="435"/>
      <c r="TXI1048" s="435"/>
      <c r="TXJ1048" s="435"/>
      <c r="TXK1048" s="435"/>
      <c r="TXL1048" s="435"/>
      <c r="TXM1048" s="435"/>
      <c r="TXN1048" s="435"/>
      <c r="TXO1048" s="435"/>
      <c r="TXP1048" s="435"/>
      <c r="TXQ1048" s="435"/>
      <c r="TXR1048" s="435"/>
      <c r="TXS1048" s="435"/>
      <c r="TXT1048" s="435"/>
      <c r="TXU1048" s="435"/>
      <c r="TXV1048" s="435"/>
      <c r="TXW1048" s="435"/>
      <c r="TXX1048" s="435"/>
      <c r="TXY1048" s="435"/>
      <c r="TXZ1048" s="435"/>
      <c r="TYA1048" s="435"/>
      <c r="TYB1048" s="435"/>
      <c r="TYC1048" s="435"/>
      <c r="TYD1048" s="435"/>
      <c r="TYE1048" s="435"/>
      <c r="TYF1048" s="435"/>
      <c r="TYG1048" s="435"/>
      <c r="TYH1048" s="435"/>
      <c r="TYI1048" s="435"/>
      <c r="TYJ1048" s="435"/>
      <c r="TYK1048" s="435"/>
      <c r="TYL1048" s="435"/>
      <c r="TYM1048" s="435"/>
      <c r="TYN1048" s="435"/>
      <c r="TYO1048" s="435"/>
      <c r="TYP1048" s="435"/>
      <c r="TYQ1048" s="435"/>
      <c r="TYR1048" s="435"/>
      <c r="TYS1048" s="435"/>
      <c r="TYT1048" s="435"/>
      <c r="TYU1048" s="435"/>
      <c r="TYV1048" s="435"/>
      <c r="TYW1048" s="435"/>
      <c r="TYX1048" s="435"/>
      <c r="TYY1048" s="435"/>
      <c r="TYZ1048" s="435"/>
      <c r="TZA1048" s="435"/>
      <c r="TZB1048" s="435"/>
      <c r="TZC1048" s="435"/>
      <c r="TZD1048" s="435"/>
      <c r="TZE1048" s="435"/>
      <c r="TZF1048" s="435"/>
      <c r="TZG1048" s="435"/>
      <c r="TZH1048" s="435"/>
      <c r="TZI1048" s="435"/>
      <c r="TZJ1048" s="435"/>
      <c r="TZK1048" s="435"/>
      <c r="TZL1048" s="435"/>
      <c r="TZM1048" s="435"/>
      <c r="TZN1048" s="435"/>
      <c r="TZO1048" s="435"/>
      <c r="TZP1048" s="435"/>
      <c r="TZQ1048" s="435"/>
      <c r="TZR1048" s="435"/>
      <c r="TZS1048" s="435"/>
      <c r="TZT1048" s="435"/>
      <c r="TZU1048" s="435"/>
      <c r="TZV1048" s="435"/>
      <c r="TZW1048" s="435"/>
      <c r="TZX1048" s="435"/>
      <c r="TZY1048" s="435"/>
      <c r="TZZ1048" s="435"/>
      <c r="UAA1048" s="435"/>
      <c r="UAB1048" s="435"/>
      <c r="UAC1048" s="435"/>
      <c r="UAD1048" s="435"/>
      <c r="UAE1048" s="435"/>
      <c r="UAF1048" s="435"/>
      <c r="UAG1048" s="435"/>
      <c r="UAH1048" s="435"/>
      <c r="UAI1048" s="435"/>
      <c r="UAJ1048" s="435"/>
      <c r="UAK1048" s="435"/>
      <c r="UAL1048" s="435"/>
      <c r="UAM1048" s="435"/>
      <c r="UAN1048" s="435"/>
      <c r="UAO1048" s="435"/>
      <c r="UAP1048" s="435"/>
      <c r="UAQ1048" s="435"/>
      <c r="UAR1048" s="435"/>
      <c r="UAS1048" s="435"/>
      <c r="UAT1048" s="435"/>
      <c r="UAU1048" s="435"/>
      <c r="UAV1048" s="435"/>
      <c r="UAW1048" s="435"/>
      <c r="UAX1048" s="435"/>
      <c r="UAY1048" s="435"/>
      <c r="UAZ1048" s="435"/>
      <c r="UBA1048" s="435"/>
      <c r="UBB1048" s="435"/>
      <c r="UBC1048" s="435"/>
      <c r="UBD1048" s="435"/>
      <c r="UBE1048" s="435"/>
      <c r="UBF1048" s="435"/>
      <c r="UBG1048" s="435"/>
      <c r="UBH1048" s="435"/>
      <c r="UBI1048" s="435"/>
      <c r="UBJ1048" s="435"/>
      <c r="UBK1048" s="435"/>
      <c r="UBL1048" s="435"/>
      <c r="UBM1048" s="435"/>
      <c r="UBN1048" s="435"/>
      <c r="UBO1048" s="435"/>
      <c r="UBP1048" s="435"/>
      <c r="UBQ1048" s="435"/>
      <c r="UBR1048" s="435"/>
      <c r="UBS1048" s="435"/>
      <c r="UBT1048" s="435"/>
      <c r="UBU1048" s="435"/>
      <c r="UBV1048" s="435"/>
      <c r="UBW1048" s="435"/>
      <c r="UBX1048" s="435"/>
      <c r="UBY1048" s="435"/>
      <c r="UBZ1048" s="435"/>
      <c r="UCA1048" s="435"/>
      <c r="UCB1048" s="435"/>
      <c r="UCC1048" s="435"/>
      <c r="UCD1048" s="435"/>
      <c r="UCE1048" s="435"/>
      <c r="UCF1048" s="435"/>
      <c r="UCG1048" s="435"/>
      <c r="UCH1048" s="435"/>
      <c r="UCI1048" s="435"/>
      <c r="UCJ1048" s="435"/>
      <c r="UCK1048" s="435"/>
      <c r="UCL1048" s="435"/>
      <c r="UCM1048" s="435"/>
      <c r="UCN1048" s="435"/>
      <c r="UCO1048" s="435"/>
      <c r="UCP1048" s="435"/>
      <c r="UCQ1048" s="435"/>
      <c r="UCR1048" s="435"/>
      <c r="UCS1048" s="435"/>
      <c r="UCT1048" s="435"/>
      <c r="UCU1048" s="435"/>
      <c r="UCV1048" s="435"/>
      <c r="UCW1048" s="435"/>
      <c r="UCX1048" s="435"/>
      <c r="UCY1048" s="435"/>
      <c r="UCZ1048" s="435"/>
      <c r="UDA1048" s="435"/>
      <c r="UDB1048" s="435"/>
      <c r="UDC1048" s="435"/>
      <c r="UDD1048" s="435"/>
      <c r="UDE1048" s="435"/>
      <c r="UDF1048" s="435"/>
      <c r="UDG1048" s="435"/>
      <c r="UDH1048" s="435"/>
      <c r="UDI1048" s="435"/>
      <c r="UDJ1048" s="435"/>
      <c r="UDK1048" s="435"/>
      <c r="UDL1048" s="435"/>
      <c r="UDM1048" s="435"/>
      <c r="UDN1048" s="435"/>
      <c r="UDO1048" s="435"/>
      <c r="UDP1048" s="435"/>
      <c r="UDQ1048" s="435"/>
      <c r="UDR1048" s="435"/>
      <c r="UDS1048" s="435"/>
      <c r="UDT1048" s="435"/>
      <c r="UDU1048" s="435"/>
      <c r="UDV1048" s="435"/>
      <c r="UDW1048" s="435"/>
      <c r="UDX1048" s="435"/>
      <c r="UDY1048" s="435"/>
      <c r="UDZ1048" s="435"/>
      <c r="UEA1048" s="435"/>
      <c r="UEB1048" s="435"/>
      <c r="UEC1048" s="435"/>
      <c r="UED1048" s="435"/>
      <c r="UEE1048" s="435"/>
      <c r="UEF1048" s="435"/>
      <c r="UEG1048" s="435"/>
      <c r="UEH1048" s="435"/>
      <c r="UEI1048" s="435"/>
      <c r="UEJ1048" s="435"/>
      <c r="UEK1048" s="435"/>
      <c r="UEL1048" s="435"/>
      <c r="UEM1048" s="435"/>
      <c r="UEN1048" s="435"/>
      <c r="UEO1048" s="435"/>
      <c r="UEP1048" s="435"/>
      <c r="UEQ1048" s="435"/>
      <c r="UER1048" s="435"/>
      <c r="UES1048" s="435"/>
      <c r="UET1048" s="435"/>
      <c r="UEU1048" s="435"/>
      <c r="UEV1048" s="435"/>
      <c r="UEW1048" s="435"/>
      <c r="UEX1048" s="435"/>
      <c r="UEY1048" s="435"/>
      <c r="UEZ1048" s="435"/>
      <c r="UFA1048" s="435"/>
      <c r="UFB1048" s="435"/>
      <c r="UFC1048" s="435"/>
      <c r="UFD1048" s="435"/>
      <c r="UFE1048" s="435"/>
      <c r="UFF1048" s="435"/>
      <c r="UFG1048" s="435"/>
      <c r="UFH1048" s="435"/>
      <c r="UFI1048" s="435"/>
      <c r="UFJ1048" s="435"/>
      <c r="UFK1048" s="435"/>
      <c r="UFL1048" s="435"/>
      <c r="UFM1048" s="435"/>
      <c r="UFN1048" s="435"/>
      <c r="UFO1048" s="435"/>
      <c r="UFP1048" s="435"/>
      <c r="UFQ1048" s="435"/>
      <c r="UFR1048" s="435"/>
      <c r="UFS1048" s="435"/>
      <c r="UFT1048" s="435"/>
      <c r="UFU1048" s="435"/>
      <c r="UFV1048" s="435"/>
      <c r="UFW1048" s="435"/>
      <c r="UFX1048" s="435"/>
      <c r="UFY1048" s="435"/>
      <c r="UFZ1048" s="435"/>
      <c r="UGA1048" s="435"/>
      <c r="UGB1048" s="435"/>
      <c r="UGC1048" s="435"/>
      <c r="UGD1048" s="435"/>
      <c r="UGE1048" s="435"/>
      <c r="UGF1048" s="435"/>
      <c r="UGG1048" s="435"/>
      <c r="UGH1048" s="435"/>
      <c r="UGI1048" s="435"/>
      <c r="UGJ1048" s="435"/>
      <c r="UGK1048" s="435"/>
      <c r="UGL1048" s="435"/>
      <c r="UGM1048" s="435"/>
      <c r="UGN1048" s="435"/>
      <c r="UGO1048" s="435"/>
      <c r="UGP1048" s="435"/>
      <c r="UGQ1048" s="435"/>
      <c r="UGR1048" s="435"/>
      <c r="UGS1048" s="435"/>
      <c r="UGT1048" s="435"/>
      <c r="UGU1048" s="435"/>
      <c r="UGV1048" s="435"/>
      <c r="UGW1048" s="435"/>
      <c r="UGX1048" s="435"/>
      <c r="UGY1048" s="435"/>
      <c r="UGZ1048" s="435"/>
      <c r="UHA1048" s="435"/>
      <c r="UHB1048" s="435"/>
      <c r="UHC1048" s="435"/>
      <c r="UHD1048" s="435"/>
      <c r="UHE1048" s="435"/>
      <c r="UHF1048" s="435"/>
      <c r="UHG1048" s="435"/>
      <c r="UHH1048" s="435"/>
      <c r="UHI1048" s="435"/>
      <c r="UHJ1048" s="435"/>
      <c r="UHK1048" s="435"/>
      <c r="UHL1048" s="435"/>
      <c r="UHM1048" s="435"/>
      <c r="UHN1048" s="435"/>
      <c r="UHO1048" s="435"/>
      <c r="UHP1048" s="435"/>
      <c r="UHQ1048" s="435"/>
      <c r="UHR1048" s="435"/>
      <c r="UHS1048" s="435"/>
      <c r="UHT1048" s="435"/>
      <c r="UHU1048" s="435"/>
      <c r="UHV1048" s="435"/>
      <c r="UHW1048" s="435"/>
      <c r="UHX1048" s="435"/>
      <c r="UHY1048" s="435"/>
      <c r="UHZ1048" s="435"/>
      <c r="UIA1048" s="435"/>
      <c r="UIB1048" s="435"/>
      <c r="UIC1048" s="435"/>
      <c r="UID1048" s="435"/>
      <c r="UIE1048" s="435"/>
      <c r="UIF1048" s="435"/>
      <c r="UIG1048" s="435"/>
      <c r="UIH1048" s="435"/>
      <c r="UII1048" s="435"/>
      <c r="UIJ1048" s="435"/>
      <c r="UIK1048" s="435"/>
      <c r="UIL1048" s="435"/>
      <c r="UIM1048" s="435"/>
      <c r="UIN1048" s="435"/>
      <c r="UIO1048" s="435"/>
      <c r="UIP1048" s="435"/>
      <c r="UIQ1048" s="435"/>
      <c r="UIR1048" s="435"/>
      <c r="UIS1048" s="435"/>
      <c r="UIT1048" s="435"/>
      <c r="UIU1048" s="435"/>
      <c r="UIV1048" s="435"/>
      <c r="UIW1048" s="435"/>
      <c r="UIX1048" s="435"/>
      <c r="UIY1048" s="435"/>
      <c r="UIZ1048" s="435"/>
      <c r="UJA1048" s="435"/>
      <c r="UJB1048" s="435"/>
      <c r="UJC1048" s="435"/>
      <c r="UJD1048" s="435"/>
      <c r="UJE1048" s="435"/>
      <c r="UJF1048" s="435"/>
      <c r="UJG1048" s="435"/>
      <c r="UJH1048" s="435"/>
      <c r="UJI1048" s="435"/>
      <c r="UJJ1048" s="435"/>
      <c r="UJK1048" s="435"/>
      <c r="UJL1048" s="435"/>
      <c r="UJM1048" s="435"/>
      <c r="UJN1048" s="435"/>
      <c r="UJO1048" s="435"/>
      <c r="UJP1048" s="435"/>
      <c r="UJQ1048" s="435"/>
      <c r="UJR1048" s="435"/>
      <c r="UJS1048" s="435"/>
      <c r="UJT1048" s="435"/>
      <c r="UJU1048" s="435"/>
      <c r="UJV1048" s="435"/>
      <c r="UJW1048" s="435"/>
      <c r="UJX1048" s="435"/>
      <c r="UJY1048" s="435"/>
      <c r="UJZ1048" s="435"/>
      <c r="UKA1048" s="435"/>
      <c r="UKB1048" s="435"/>
      <c r="UKC1048" s="435"/>
      <c r="UKD1048" s="435"/>
      <c r="UKE1048" s="435"/>
      <c r="UKF1048" s="435"/>
      <c r="UKG1048" s="435"/>
      <c r="UKH1048" s="435"/>
      <c r="UKI1048" s="435"/>
      <c r="UKJ1048" s="435"/>
      <c r="UKK1048" s="435"/>
      <c r="UKL1048" s="435"/>
      <c r="UKM1048" s="435"/>
      <c r="UKN1048" s="435"/>
      <c r="UKO1048" s="435"/>
      <c r="UKP1048" s="435"/>
      <c r="UKQ1048" s="435"/>
      <c r="UKR1048" s="435"/>
      <c r="UKS1048" s="435"/>
      <c r="UKT1048" s="435"/>
      <c r="UKU1048" s="435"/>
      <c r="UKV1048" s="435"/>
      <c r="UKW1048" s="435"/>
      <c r="UKX1048" s="435"/>
      <c r="UKY1048" s="435"/>
      <c r="UKZ1048" s="435"/>
      <c r="ULA1048" s="435"/>
      <c r="ULB1048" s="435"/>
      <c r="ULC1048" s="435"/>
      <c r="ULD1048" s="435"/>
      <c r="ULE1048" s="435"/>
      <c r="ULF1048" s="435"/>
      <c r="ULG1048" s="435"/>
      <c r="ULH1048" s="435"/>
      <c r="ULI1048" s="435"/>
      <c r="ULJ1048" s="435"/>
      <c r="ULK1048" s="435"/>
      <c r="ULL1048" s="435"/>
      <c r="ULM1048" s="435"/>
      <c r="ULN1048" s="435"/>
      <c r="ULO1048" s="435"/>
      <c r="ULP1048" s="435"/>
      <c r="ULQ1048" s="435"/>
      <c r="ULR1048" s="435"/>
      <c r="ULS1048" s="435"/>
      <c r="ULT1048" s="435"/>
      <c r="ULU1048" s="435"/>
      <c r="ULV1048" s="435"/>
      <c r="ULW1048" s="435"/>
      <c r="ULX1048" s="435"/>
      <c r="ULY1048" s="435"/>
      <c r="ULZ1048" s="435"/>
      <c r="UMA1048" s="435"/>
      <c r="UMB1048" s="435"/>
      <c r="UMC1048" s="435"/>
      <c r="UMD1048" s="435"/>
      <c r="UME1048" s="435"/>
      <c r="UMF1048" s="435"/>
      <c r="UMG1048" s="435"/>
      <c r="UMH1048" s="435"/>
      <c r="UMI1048" s="435"/>
      <c r="UMJ1048" s="435"/>
      <c r="UMK1048" s="435"/>
      <c r="UML1048" s="435"/>
      <c r="UMM1048" s="435"/>
      <c r="UMN1048" s="435"/>
      <c r="UMO1048" s="435"/>
      <c r="UMP1048" s="435"/>
      <c r="UMQ1048" s="435"/>
      <c r="UMR1048" s="435"/>
      <c r="UMS1048" s="435"/>
      <c r="UMT1048" s="435"/>
      <c r="UMU1048" s="435"/>
      <c r="UMV1048" s="435"/>
      <c r="UMW1048" s="435"/>
      <c r="UMX1048" s="435"/>
      <c r="UMY1048" s="435"/>
      <c r="UMZ1048" s="435"/>
      <c r="UNA1048" s="435"/>
      <c r="UNB1048" s="435"/>
      <c r="UNC1048" s="435"/>
      <c r="UND1048" s="435"/>
      <c r="UNE1048" s="435"/>
      <c r="UNF1048" s="435"/>
      <c r="UNG1048" s="435"/>
      <c r="UNH1048" s="435"/>
      <c r="UNI1048" s="435"/>
      <c r="UNJ1048" s="435"/>
      <c r="UNK1048" s="435"/>
      <c r="UNL1048" s="435"/>
      <c r="UNM1048" s="435"/>
      <c r="UNN1048" s="435"/>
      <c r="UNO1048" s="435"/>
      <c r="UNP1048" s="435"/>
      <c r="UNQ1048" s="435"/>
      <c r="UNR1048" s="435"/>
      <c r="UNS1048" s="435"/>
      <c r="UNT1048" s="435"/>
      <c r="UNU1048" s="435"/>
      <c r="UNV1048" s="435"/>
      <c r="UNW1048" s="435"/>
      <c r="UNX1048" s="435"/>
      <c r="UNY1048" s="435"/>
      <c r="UNZ1048" s="435"/>
      <c r="UOA1048" s="435"/>
      <c r="UOB1048" s="435"/>
      <c r="UOC1048" s="435"/>
      <c r="UOD1048" s="435"/>
      <c r="UOE1048" s="435"/>
      <c r="UOF1048" s="435"/>
      <c r="UOG1048" s="435"/>
      <c r="UOH1048" s="435"/>
      <c r="UOI1048" s="435"/>
      <c r="UOJ1048" s="435"/>
      <c r="UOK1048" s="435"/>
      <c r="UOL1048" s="435"/>
      <c r="UOM1048" s="435"/>
      <c r="UON1048" s="435"/>
      <c r="UOO1048" s="435"/>
      <c r="UOP1048" s="435"/>
      <c r="UOQ1048" s="435"/>
      <c r="UOR1048" s="435"/>
      <c r="UOS1048" s="435"/>
      <c r="UOT1048" s="435"/>
      <c r="UOU1048" s="435"/>
      <c r="UOV1048" s="435"/>
      <c r="UOW1048" s="435"/>
      <c r="UOX1048" s="435"/>
      <c r="UOY1048" s="435"/>
      <c r="UOZ1048" s="435"/>
      <c r="UPA1048" s="435"/>
      <c r="UPB1048" s="435"/>
      <c r="UPC1048" s="435"/>
      <c r="UPD1048" s="435"/>
      <c r="UPE1048" s="435"/>
      <c r="UPF1048" s="435"/>
      <c r="UPG1048" s="435"/>
      <c r="UPH1048" s="435"/>
      <c r="UPI1048" s="435"/>
      <c r="UPJ1048" s="435"/>
      <c r="UPK1048" s="435"/>
      <c r="UPL1048" s="435"/>
      <c r="UPM1048" s="435"/>
      <c r="UPN1048" s="435"/>
      <c r="UPO1048" s="435"/>
      <c r="UPP1048" s="435"/>
      <c r="UPQ1048" s="435"/>
      <c r="UPR1048" s="435"/>
      <c r="UPS1048" s="435"/>
      <c r="UPT1048" s="435"/>
      <c r="UPU1048" s="435"/>
      <c r="UPV1048" s="435"/>
      <c r="UPW1048" s="435"/>
      <c r="UPX1048" s="435"/>
      <c r="UPY1048" s="435"/>
      <c r="UPZ1048" s="435"/>
      <c r="UQA1048" s="435"/>
      <c r="UQB1048" s="435"/>
      <c r="UQC1048" s="435"/>
      <c r="UQD1048" s="435"/>
      <c r="UQE1048" s="435"/>
      <c r="UQF1048" s="435"/>
      <c r="UQG1048" s="435"/>
      <c r="UQH1048" s="435"/>
      <c r="UQI1048" s="435"/>
      <c r="UQJ1048" s="435"/>
      <c r="UQK1048" s="435"/>
      <c r="UQL1048" s="435"/>
      <c r="UQM1048" s="435"/>
      <c r="UQN1048" s="435"/>
      <c r="UQO1048" s="435"/>
      <c r="UQP1048" s="435"/>
      <c r="UQQ1048" s="435"/>
      <c r="UQR1048" s="435"/>
      <c r="UQS1048" s="435"/>
      <c r="UQT1048" s="435"/>
      <c r="UQU1048" s="435"/>
      <c r="UQV1048" s="435"/>
      <c r="UQW1048" s="435"/>
      <c r="UQX1048" s="435"/>
      <c r="UQY1048" s="435"/>
      <c r="UQZ1048" s="435"/>
      <c r="URA1048" s="435"/>
      <c r="URB1048" s="435"/>
      <c r="URC1048" s="435"/>
      <c r="URD1048" s="435"/>
      <c r="URE1048" s="435"/>
      <c r="URF1048" s="435"/>
      <c r="URG1048" s="435"/>
      <c r="URH1048" s="435"/>
      <c r="URI1048" s="435"/>
      <c r="URJ1048" s="435"/>
      <c r="URK1048" s="435"/>
      <c r="URL1048" s="435"/>
      <c r="URM1048" s="435"/>
      <c r="URN1048" s="435"/>
      <c r="URO1048" s="435"/>
      <c r="URP1048" s="435"/>
      <c r="URQ1048" s="435"/>
      <c r="URR1048" s="435"/>
      <c r="URS1048" s="435"/>
      <c r="URT1048" s="435"/>
      <c r="URU1048" s="435"/>
      <c r="URV1048" s="435"/>
      <c r="URW1048" s="435"/>
      <c r="URX1048" s="435"/>
      <c r="URY1048" s="435"/>
      <c r="URZ1048" s="435"/>
      <c r="USA1048" s="435"/>
      <c r="USB1048" s="435"/>
      <c r="USC1048" s="435"/>
      <c r="USD1048" s="435"/>
      <c r="USE1048" s="435"/>
      <c r="USF1048" s="435"/>
      <c r="USG1048" s="435"/>
      <c r="USH1048" s="435"/>
      <c r="USI1048" s="435"/>
      <c r="USJ1048" s="435"/>
      <c r="USK1048" s="435"/>
      <c r="USL1048" s="435"/>
      <c r="USM1048" s="435"/>
      <c r="USN1048" s="435"/>
      <c r="USO1048" s="435"/>
      <c r="USP1048" s="435"/>
      <c r="USQ1048" s="435"/>
      <c r="USR1048" s="435"/>
      <c r="USS1048" s="435"/>
      <c r="UST1048" s="435"/>
      <c r="USU1048" s="435"/>
      <c r="USV1048" s="435"/>
      <c r="USW1048" s="435"/>
      <c r="USX1048" s="435"/>
      <c r="USY1048" s="435"/>
      <c r="USZ1048" s="435"/>
      <c r="UTA1048" s="435"/>
      <c r="UTB1048" s="435"/>
      <c r="UTC1048" s="435"/>
      <c r="UTD1048" s="435"/>
      <c r="UTE1048" s="435"/>
      <c r="UTF1048" s="435"/>
      <c r="UTG1048" s="435"/>
      <c r="UTH1048" s="435"/>
      <c r="UTI1048" s="435"/>
      <c r="UTJ1048" s="435"/>
      <c r="UTK1048" s="435"/>
      <c r="UTL1048" s="435"/>
      <c r="UTM1048" s="435"/>
      <c r="UTN1048" s="435"/>
      <c r="UTO1048" s="435"/>
      <c r="UTP1048" s="435"/>
      <c r="UTQ1048" s="435"/>
      <c r="UTR1048" s="435"/>
      <c r="UTS1048" s="435"/>
      <c r="UTT1048" s="435"/>
      <c r="UTU1048" s="435"/>
      <c r="UTV1048" s="435"/>
      <c r="UTW1048" s="435"/>
      <c r="UTX1048" s="435"/>
      <c r="UTY1048" s="435"/>
      <c r="UTZ1048" s="435"/>
      <c r="UUA1048" s="435"/>
      <c r="UUB1048" s="435"/>
      <c r="UUC1048" s="435"/>
      <c r="UUD1048" s="435"/>
      <c r="UUE1048" s="435"/>
      <c r="UUF1048" s="435"/>
      <c r="UUG1048" s="435"/>
      <c r="UUH1048" s="435"/>
      <c r="UUI1048" s="435"/>
      <c r="UUJ1048" s="435"/>
      <c r="UUK1048" s="435"/>
      <c r="UUL1048" s="435"/>
      <c r="UUM1048" s="435"/>
      <c r="UUN1048" s="435"/>
      <c r="UUO1048" s="435"/>
      <c r="UUP1048" s="435"/>
      <c r="UUQ1048" s="435"/>
      <c r="UUR1048" s="435"/>
      <c r="UUS1048" s="435"/>
      <c r="UUT1048" s="435"/>
      <c r="UUU1048" s="435"/>
      <c r="UUV1048" s="435"/>
      <c r="UUW1048" s="435"/>
      <c r="UUX1048" s="435"/>
      <c r="UUY1048" s="435"/>
      <c r="UUZ1048" s="435"/>
      <c r="UVA1048" s="435"/>
      <c r="UVB1048" s="435"/>
      <c r="UVC1048" s="435"/>
      <c r="UVD1048" s="435"/>
      <c r="UVE1048" s="435"/>
      <c r="UVF1048" s="435"/>
      <c r="UVG1048" s="435"/>
      <c r="UVH1048" s="435"/>
      <c r="UVI1048" s="435"/>
      <c r="UVJ1048" s="435"/>
      <c r="UVK1048" s="435"/>
      <c r="UVL1048" s="435"/>
      <c r="UVM1048" s="435"/>
      <c r="UVN1048" s="435"/>
      <c r="UVO1048" s="435"/>
      <c r="UVP1048" s="435"/>
      <c r="UVQ1048" s="435"/>
      <c r="UVR1048" s="435"/>
      <c r="UVS1048" s="435"/>
      <c r="UVT1048" s="435"/>
      <c r="UVU1048" s="435"/>
      <c r="UVV1048" s="435"/>
      <c r="UVW1048" s="435"/>
      <c r="UVX1048" s="435"/>
      <c r="UVY1048" s="435"/>
      <c r="UVZ1048" s="435"/>
      <c r="UWA1048" s="435"/>
      <c r="UWB1048" s="435"/>
      <c r="UWC1048" s="435"/>
      <c r="UWD1048" s="435"/>
      <c r="UWE1048" s="435"/>
      <c r="UWF1048" s="435"/>
      <c r="UWG1048" s="435"/>
      <c r="UWH1048" s="435"/>
      <c r="UWI1048" s="435"/>
      <c r="UWJ1048" s="435"/>
      <c r="UWK1048" s="435"/>
      <c r="UWL1048" s="435"/>
      <c r="UWM1048" s="435"/>
      <c r="UWN1048" s="435"/>
      <c r="UWO1048" s="435"/>
      <c r="UWP1048" s="435"/>
      <c r="UWQ1048" s="435"/>
      <c r="UWR1048" s="435"/>
      <c r="UWS1048" s="435"/>
      <c r="UWT1048" s="435"/>
      <c r="UWU1048" s="435"/>
      <c r="UWV1048" s="435"/>
      <c r="UWW1048" s="435"/>
      <c r="UWX1048" s="435"/>
      <c r="UWY1048" s="435"/>
      <c r="UWZ1048" s="435"/>
      <c r="UXA1048" s="435"/>
      <c r="UXB1048" s="435"/>
      <c r="UXC1048" s="435"/>
      <c r="UXD1048" s="435"/>
      <c r="UXE1048" s="435"/>
      <c r="UXF1048" s="435"/>
      <c r="UXG1048" s="435"/>
      <c r="UXH1048" s="435"/>
      <c r="UXI1048" s="435"/>
      <c r="UXJ1048" s="435"/>
      <c r="UXK1048" s="435"/>
      <c r="UXL1048" s="435"/>
      <c r="UXM1048" s="435"/>
      <c r="UXN1048" s="435"/>
      <c r="UXO1048" s="435"/>
      <c r="UXP1048" s="435"/>
      <c r="UXQ1048" s="435"/>
      <c r="UXR1048" s="435"/>
      <c r="UXS1048" s="435"/>
      <c r="UXT1048" s="435"/>
      <c r="UXU1048" s="435"/>
      <c r="UXV1048" s="435"/>
      <c r="UXW1048" s="435"/>
      <c r="UXX1048" s="435"/>
      <c r="UXY1048" s="435"/>
      <c r="UXZ1048" s="435"/>
      <c r="UYA1048" s="435"/>
      <c r="UYB1048" s="435"/>
      <c r="UYC1048" s="435"/>
      <c r="UYD1048" s="435"/>
      <c r="UYE1048" s="435"/>
      <c r="UYF1048" s="435"/>
      <c r="UYG1048" s="435"/>
      <c r="UYH1048" s="435"/>
      <c r="UYI1048" s="435"/>
      <c r="UYJ1048" s="435"/>
      <c r="UYK1048" s="435"/>
      <c r="UYL1048" s="435"/>
      <c r="UYM1048" s="435"/>
      <c r="UYN1048" s="435"/>
      <c r="UYO1048" s="435"/>
      <c r="UYP1048" s="435"/>
      <c r="UYQ1048" s="435"/>
      <c r="UYR1048" s="435"/>
      <c r="UYS1048" s="435"/>
      <c r="UYT1048" s="435"/>
      <c r="UYU1048" s="435"/>
      <c r="UYV1048" s="435"/>
      <c r="UYW1048" s="435"/>
      <c r="UYX1048" s="435"/>
      <c r="UYY1048" s="435"/>
      <c r="UYZ1048" s="435"/>
      <c r="UZA1048" s="435"/>
      <c r="UZB1048" s="435"/>
      <c r="UZC1048" s="435"/>
      <c r="UZD1048" s="435"/>
      <c r="UZE1048" s="435"/>
      <c r="UZF1048" s="435"/>
      <c r="UZG1048" s="435"/>
      <c r="UZH1048" s="435"/>
      <c r="UZI1048" s="435"/>
      <c r="UZJ1048" s="435"/>
      <c r="UZK1048" s="435"/>
      <c r="UZL1048" s="435"/>
      <c r="UZM1048" s="435"/>
      <c r="UZN1048" s="435"/>
      <c r="UZO1048" s="435"/>
      <c r="UZP1048" s="435"/>
      <c r="UZQ1048" s="435"/>
      <c r="UZR1048" s="435"/>
      <c r="UZS1048" s="435"/>
      <c r="UZT1048" s="435"/>
      <c r="UZU1048" s="435"/>
      <c r="UZV1048" s="435"/>
      <c r="UZW1048" s="435"/>
      <c r="UZX1048" s="435"/>
      <c r="UZY1048" s="435"/>
      <c r="UZZ1048" s="435"/>
      <c r="VAA1048" s="435"/>
      <c r="VAB1048" s="435"/>
      <c r="VAC1048" s="435"/>
      <c r="VAD1048" s="435"/>
      <c r="VAE1048" s="435"/>
      <c r="VAF1048" s="435"/>
      <c r="VAG1048" s="435"/>
      <c r="VAH1048" s="435"/>
      <c r="VAI1048" s="435"/>
      <c r="VAJ1048" s="435"/>
      <c r="VAK1048" s="435"/>
      <c r="VAL1048" s="435"/>
      <c r="VAM1048" s="435"/>
      <c r="VAN1048" s="435"/>
      <c r="VAO1048" s="435"/>
      <c r="VAP1048" s="435"/>
      <c r="VAQ1048" s="435"/>
      <c r="VAR1048" s="435"/>
      <c r="VAS1048" s="435"/>
      <c r="VAT1048" s="435"/>
      <c r="VAU1048" s="435"/>
      <c r="VAV1048" s="435"/>
      <c r="VAW1048" s="435"/>
      <c r="VAX1048" s="435"/>
      <c r="VAY1048" s="435"/>
      <c r="VAZ1048" s="435"/>
      <c r="VBA1048" s="435"/>
      <c r="VBB1048" s="435"/>
      <c r="VBC1048" s="435"/>
      <c r="VBD1048" s="435"/>
      <c r="VBE1048" s="435"/>
      <c r="VBF1048" s="435"/>
      <c r="VBG1048" s="435"/>
      <c r="VBH1048" s="435"/>
      <c r="VBI1048" s="435"/>
      <c r="VBJ1048" s="435"/>
      <c r="VBK1048" s="435"/>
      <c r="VBL1048" s="435"/>
      <c r="VBM1048" s="435"/>
      <c r="VBN1048" s="435"/>
      <c r="VBO1048" s="435"/>
      <c r="VBP1048" s="435"/>
      <c r="VBQ1048" s="435"/>
      <c r="VBR1048" s="435"/>
      <c r="VBS1048" s="435"/>
      <c r="VBT1048" s="435"/>
      <c r="VBU1048" s="435"/>
      <c r="VBV1048" s="435"/>
      <c r="VBW1048" s="435"/>
      <c r="VBX1048" s="435"/>
      <c r="VBY1048" s="435"/>
      <c r="VBZ1048" s="435"/>
      <c r="VCA1048" s="435"/>
      <c r="VCB1048" s="435"/>
      <c r="VCC1048" s="435"/>
      <c r="VCD1048" s="435"/>
      <c r="VCE1048" s="435"/>
      <c r="VCF1048" s="435"/>
      <c r="VCG1048" s="435"/>
      <c r="VCH1048" s="435"/>
      <c r="VCI1048" s="435"/>
      <c r="VCJ1048" s="435"/>
      <c r="VCK1048" s="435"/>
      <c r="VCL1048" s="435"/>
      <c r="VCM1048" s="435"/>
      <c r="VCN1048" s="435"/>
      <c r="VCO1048" s="435"/>
      <c r="VCP1048" s="435"/>
      <c r="VCQ1048" s="435"/>
      <c r="VCR1048" s="435"/>
      <c r="VCS1048" s="435"/>
      <c r="VCT1048" s="435"/>
      <c r="VCU1048" s="435"/>
      <c r="VCV1048" s="435"/>
      <c r="VCW1048" s="435"/>
      <c r="VCX1048" s="435"/>
      <c r="VCY1048" s="435"/>
      <c r="VCZ1048" s="435"/>
      <c r="VDA1048" s="435"/>
      <c r="VDB1048" s="435"/>
      <c r="VDC1048" s="435"/>
      <c r="VDD1048" s="435"/>
      <c r="VDE1048" s="435"/>
      <c r="VDF1048" s="435"/>
      <c r="VDG1048" s="435"/>
      <c r="VDH1048" s="435"/>
      <c r="VDI1048" s="435"/>
      <c r="VDJ1048" s="435"/>
      <c r="VDK1048" s="435"/>
      <c r="VDL1048" s="435"/>
      <c r="VDM1048" s="435"/>
      <c r="VDN1048" s="435"/>
      <c r="VDO1048" s="435"/>
      <c r="VDP1048" s="435"/>
      <c r="VDQ1048" s="435"/>
      <c r="VDR1048" s="435"/>
      <c r="VDS1048" s="435"/>
      <c r="VDT1048" s="435"/>
      <c r="VDU1048" s="435"/>
      <c r="VDV1048" s="435"/>
      <c r="VDW1048" s="435"/>
      <c r="VDX1048" s="435"/>
      <c r="VDY1048" s="435"/>
      <c r="VDZ1048" s="435"/>
      <c r="VEA1048" s="435"/>
      <c r="VEB1048" s="435"/>
      <c r="VEC1048" s="435"/>
      <c r="VED1048" s="435"/>
      <c r="VEE1048" s="435"/>
      <c r="VEF1048" s="435"/>
      <c r="VEG1048" s="435"/>
      <c r="VEH1048" s="435"/>
      <c r="VEI1048" s="435"/>
      <c r="VEJ1048" s="435"/>
      <c r="VEK1048" s="435"/>
      <c r="VEL1048" s="435"/>
      <c r="VEM1048" s="435"/>
      <c r="VEN1048" s="435"/>
      <c r="VEO1048" s="435"/>
      <c r="VEP1048" s="435"/>
      <c r="VEQ1048" s="435"/>
      <c r="VER1048" s="435"/>
      <c r="VES1048" s="435"/>
      <c r="VET1048" s="435"/>
      <c r="VEU1048" s="435"/>
      <c r="VEV1048" s="435"/>
      <c r="VEW1048" s="435"/>
      <c r="VEX1048" s="435"/>
      <c r="VEY1048" s="435"/>
      <c r="VEZ1048" s="435"/>
      <c r="VFA1048" s="435"/>
      <c r="VFB1048" s="435"/>
      <c r="VFC1048" s="435"/>
      <c r="VFD1048" s="435"/>
      <c r="VFE1048" s="435"/>
      <c r="VFF1048" s="435"/>
      <c r="VFG1048" s="435"/>
      <c r="VFH1048" s="435"/>
      <c r="VFI1048" s="435"/>
      <c r="VFJ1048" s="435"/>
      <c r="VFK1048" s="435"/>
      <c r="VFL1048" s="435"/>
      <c r="VFM1048" s="435"/>
      <c r="VFN1048" s="435"/>
      <c r="VFO1048" s="435"/>
      <c r="VFP1048" s="435"/>
      <c r="VFQ1048" s="435"/>
      <c r="VFR1048" s="435"/>
      <c r="VFS1048" s="435"/>
      <c r="VFT1048" s="435"/>
      <c r="VFU1048" s="435"/>
      <c r="VFV1048" s="435"/>
      <c r="VFW1048" s="435"/>
      <c r="VFX1048" s="435"/>
      <c r="VFY1048" s="435"/>
      <c r="VFZ1048" s="435"/>
      <c r="VGA1048" s="435"/>
      <c r="VGB1048" s="435"/>
      <c r="VGC1048" s="435"/>
      <c r="VGD1048" s="435"/>
      <c r="VGE1048" s="435"/>
      <c r="VGF1048" s="435"/>
      <c r="VGG1048" s="435"/>
      <c r="VGH1048" s="435"/>
      <c r="VGI1048" s="435"/>
      <c r="VGJ1048" s="435"/>
      <c r="VGK1048" s="435"/>
      <c r="VGL1048" s="435"/>
      <c r="VGM1048" s="435"/>
      <c r="VGN1048" s="435"/>
      <c r="VGO1048" s="435"/>
      <c r="VGP1048" s="435"/>
      <c r="VGQ1048" s="435"/>
      <c r="VGR1048" s="435"/>
      <c r="VGS1048" s="435"/>
      <c r="VGT1048" s="435"/>
      <c r="VGU1048" s="435"/>
      <c r="VGV1048" s="435"/>
      <c r="VGW1048" s="435"/>
      <c r="VGX1048" s="435"/>
      <c r="VGY1048" s="435"/>
      <c r="VGZ1048" s="435"/>
      <c r="VHA1048" s="435"/>
      <c r="VHB1048" s="435"/>
      <c r="VHC1048" s="435"/>
      <c r="VHD1048" s="435"/>
      <c r="VHE1048" s="435"/>
      <c r="VHF1048" s="435"/>
      <c r="VHG1048" s="435"/>
      <c r="VHH1048" s="435"/>
      <c r="VHI1048" s="435"/>
      <c r="VHJ1048" s="435"/>
      <c r="VHK1048" s="435"/>
      <c r="VHL1048" s="435"/>
      <c r="VHM1048" s="435"/>
      <c r="VHN1048" s="435"/>
      <c r="VHO1048" s="435"/>
      <c r="VHP1048" s="435"/>
      <c r="VHQ1048" s="435"/>
      <c r="VHR1048" s="435"/>
      <c r="VHS1048" s="435"/>
      <c r="VHT1048" s="435"/>
      <c r="VHU1048" s="435"/>
      <c r="VHV1048" s="435"/>
      <c r="VHW1048" s="435"/>
      <c r="VHX1048" s="435"/>
      <c r="VHY1048" s="435"/>
      <c r="VHZ1048" s="435"/>
      <c r="VIA1048" s="435"/>
      <c r="VIB1048" s="435"/>
      <c r="VIC1048" s="435"/>
      <c r="VID1048" s="435"/>
      <c r="VIE1048" s="435"/>
      <c r="VIF1048" s="435"/>
      <c r="VIG1048" s="435"/>
      <c r="VIH1048" s="435"/>
      <c r="VII1048" s="435"/>
      <c r="VIJ1048" s="435"/>
      <c r="VIK1048" s="435"/>
      <c r="VIL1048" s="435"/>
      <c r="VIM1048" s="435"/>
      <c r="VIN1048" s="435"/>
      <c r="VIO1048" s="435"/>
      <c r="VIP1048" s="435"/>
      <c r="VIQ1048" s="435"/>
      <c r="VIR1048" s="435"/>
      <c r="VIS1048" s="435"/>
      <c r="VIT1048" s="435"/>
      <c r="VIU1048" s="435"/>
      <c r="VIV1048" s="435"/>
      <c r="VIW1048" s="435"/>
      <c r="VIX1048" s="435"/>
      <c r="VIY1048" s="435"/>
      <c r="VIZ1048" s="435"/>
      <c r="VJA1048" s="435"/>
      <c r="VJB1048" s="435"/>
      <c r="VJC1048" s="435"/>
      <c r="VJD1048" s="435"/>
      <c r="VJE1048" s="435"/>
      <c r="VJF1048" s="435"/>
      <c r="VJG1048" s="435"/>
      <c r="VJH1048" s="435"/>
      <c r="VJI1048" s="435"/>
      <c r="VJJ1048" s="435"/>
      <c r="VJK1048" s="435"/>
      <c r="VJL1048" s="435"/>
      <c r="VJM1048" s="435"/>
      <c r="VJN1048" s="435"/>
      <c r="VJO1048" s="435"/>
      <c r="VJP1048" s="435"/>
      <c r="VJQ1048" s="435"/>
      <c r="VJR1048" s="435"/>
      <c r="VJS1048" s="435"/>
      <c r="VJT1048" s="435"/>
      <c r="VJU1048" s="435"/>
      <c r="VJV1048" s="435"/>
      <c r="VJW1048" s="435"/>
      <c r="VJX1048" s="435"/>
      <c r="VJY1048" s="435"/>
      <c r="VJZ1048" s="435"/>
      <c r="VKA1048" s="435"/>
      <c r="VKB1048" s="435"/>
      <c r="VKC1048" s="435"/>
      <c r="VKD1048" s="435"/>
      <c r="VKE1048" s="435"/>
      <c r="VKF1048" s="435"/>
      <c r="VKG1048" s="435"/>
      <c r="VKH1048" s="435"/>
      <c r="VKI1048" s="435"/>
      <c r="VKJ1048" s="435"/>
      <c r="VKK1048" s="435"/>
      <c r="VKL1048" s="435"/>
      <c r="VKM1048" s="435"/>
      <c r="VKN1048" s="435"/>
      <c r="VKO1048" s="435"/>
      <c r="VKP1048" s="435"/>
      <c r="VKQ1048" s="435"/>
      <c r="VKR1048" s="435"/>
      <c r="VKS1048" s="435"/>
      <c r="VKT1048" s="435"/>
      <c r="VKU1048" s="435"/>
      <c r="VKV1048" s="435"/>
      <c r="VKW1048" s="435"/>
      <c r="VKX1048" s="435"/>
      <c r="VKY1048" s="435"/>
      <c r="VKZ1048" s="435"/>
      <c r="VLA1048" s="435"/>
      <c r="VLB1048" s="435"/>
      <c r="VLC1048" s="435"/>
      <c r="VLD1048" s="435"/>
      <c r="VLE1048" s="435"/>
      <c r="VLF1048" s="435"/>
      <c r="VLG1048" s="435"/>
      <c r="VLH1048" s="435"/>
      <c r="VLI1048" s="435"/>
      <c r="VLJ1048" s="435"/>
      <c r="VLK1048" s="435"/>
      <c r="VLL1048" s="435"/>
      <c r="VLM1048" s="435"/>
      <c r="VLN1048" s="435"/>
      <c r="VLO1048" s="435"/>
      <c r="VLP1048" s="435"/>
      <c r="VLQ1048" s="435"/>
      <c r="VLR1048" s="435"/>
      <c r="VLS1048" s="435"/>
      <c r="VLT1048" s="435"/>
      <c r="VLU1048" s="435"/>
      <c r="VLV1048" s="435"/>
      <c r="VLW1048" s="435"/>
      <c r="VLX1048" s="435"/>
      <c r="VLY1048" s="435"/>
      <c r="VLZ1048" s="435"/>
      <c r="VMA1048" s="435"/>
      <c r="VMB1048" s="435"/>
      <c r="VMC1048" s="435"/>
      <c r="VMD1048" s="435"/>
      <c r="VME1048" s="435"/>
      <c r="VMF1048" s="435"/>
      <c r="VMG1048" s="435"/>
      <c r="VMH1048" s="435"/>
      <c r="VMI1048" s="435"/>
      <c r="VMJ1048" s="435"/>
      <c r="VMK1048" s="435"/>
      <c r="VML1048" s="435"/>
      <c r="VMM1048" s="435"/>
      <c r="VMN1048" s="435"/>
      <c r="VMO1048" s="435"/>
      <c r="VMP1048" s="435"/>
      <c r="VMQ1048" s="435"/>
      <c r="VMR1048" s="435"/>
      <c r="VMS1048" s="435"/>
      <c r="VMT1048" s="435"/>
      <c r="VMU1048" s="435"/>
      <c r="VMV1048" s="435"/>
      <c r="VMW1048" s="435"/>
      <c r="VMX1048" s="435"/>
      <c r="VMY1048" s="435"/>
      <c r="VMZ1048" s="435"/>
      <c r="VNA1048" s="435"/>
      <c r="VNB1048" s="435"/>
      <c r="VNC1048" s="435"/>
      <c r="VND1048" s="435"/>
      <c r="VNE1048" s="435"/>
      <c r="VNF1048" s="435"/>
      <c r="VNG1048" s="435"/>
      <c r="VNH1048" s="435"/>
      <c r="VNI1048" s="435"/>
      <c r="VNJ1048" s="435"/>
      <c r="VNK1048" s="435"/>
      <c r="VNL1048" s="435"/>
      <c r="VNM1048" s="435"/>
      <c r="VNN1048" s="435"/>
      <c r="VNO1048" s="435"/>
      <c r="VNP1048" s="435"/>
      <c r="VNQ1048" s="435"/>
      <c r="VNR1048" s="435"/>
      <c r="VNS1048" s="435"/>
      <c r="VNT1048" s="435"/>
      <c r="VNU1048" s="435"/>
      <c r="VNV1048" s="435"/>
      <c r="VNW1048" s="435"/>
      <c r="VNX1048" s="435"/>
      <c r="VNY1048" s="435"/>
      <c r="VNZ1048" s="435"/>
      <c r="VOA1048" s="435"/>
      <c r="VOB1048" s="435"/>
      <c r="VOC1048" s="435"/>
      <c r="VOD1048" s="435"/>
      <c r="VOE1048" s="435"/>
      <c r="VOF1048" s="435"/>
      <c r="VOG1048" s="435"/>
      <c r="VOH1048" s="435"/>
      <c r="VOI1048" s="435"/>
      <c r="VOJ1048" s="435"/>
      <c r="VOK1048" s="435"/>
      <c r="VOL1048" s="435"/>
      <c r="VOM1048" s="435"/>
      <c r="VON1048" s="435"/>
      <c r="VOO1048" s="435"/>
      <c r="VOP1048" s="435"/>
      <c r="VOQ1048" s="435"/>
      <c r="VOR1048" s="435"/>
      <c r="VOS1048" s="435"/>
      <c r="VOT1048" s="435"/>
      <c r="VOU1048" s="435"/>
      <c r="VOV1048" s="435"/>
      <c r="VOW1048" s="435"/>
      <c r="VOX1048" s="435"/>
      <c r="VOY1048" s="435"/>
      <c r="VOZ1048" s="435"/>
      <c r="VPA1048" s="435"/>
      <c r="VPB1048" s="435"/>
      <c r="VPC1048" s="435"/>
      <c r="VPD1048" s="435"/>
      <c r="VPE1048" s="435"/>
      <c r="VPF1048" s="435"/>
      <c r="VPG1048" s="435"/>
      <c r="VPH1048" s="435"/>
      <c r="VPI1048" s="435"/>
      <c r="VPJ1048" s="435"/>
      <c r="VPK1048" s="435"/>
      <c r="VPL1048" s="435"/>
      <c r="VPM1048" s="435"/>
      <c r="VPN1048" s="435"/>
      <c r="VPO1048" s="435"/>
      <c r="VPP1048" s="435"/>
      <c r="VPQ1048" s="435"/>
      <c r="VPR1048" s="435"/>
      <c r="VPS1048" s="435"/>
      <c r="VPT1048" s="435"/>
      <c r="VPU1048" s="435"/>
      <c r="VPV1048" s="435"/>
      <c r="VPW1048" s="435"/>
      <c r="VPX1048" s="435"/>
      <c r="VPY1048" s="435"/>
      <c r="VPZ1048" s="435"/>
      <c r="VQA1048" s="435"/>
      <c r="VQB1048" s="435"/>
      <c r="VQC1048" s="435"/>
      <c r="VQD1048" s="435"/>
      <c r="VQE1048" s="435"/>
      <c r="VQF1048" s="435"/>
      <c r="VQG1048" s="435"/>
      <c r="VQH1048" s="435"/>
      <c r="VQI1048" s="435"/>
      <c r="VQJ1048" s="435"/>
      <c r="VQK1048" s="435"/>
      <c r="VQL1048" s="435"/>
      <c r="VQM1048" s="435"/>
      <c r="VQN1048" s="435"/>
      <c r="VQO1048" s="435"/>
      <c r="VQP1048" s="435"/>
      <c r="VQQ1048" s="435"/>
      <c r="VQR1048" s="435"/>
      <c r="VQS1048" s="435"/>
      <c r="VQT1048" s="435"/>
      <c r="VQU1048" s="435"/>
      <c r="VQV1048" s="435"/>
      <c r="VQW1048" s="435"/>
      <c r="VQX1048" s="435"/>
      <c r="VQY1048" s="435"/>
      <c r="VQZ1048" s="435"/>
      <c r="VRA1048" s="435"/>
      <c r="VRB1048" s="435"/>
      <c r="VRC1048" s="435"/>
      <c r="VRD1048" s="435"/>
      <c r="VRE1048" s="435"/>
      <c r="VRF1048" s="435"/>
      <c r="VRG1048" s="435"/>
      <c r="VRH1048" s="435"/>
      <c r="VRI1048" s="435"/>
      <c r="VRJ1048" s="435"/>
      <c r="VRK1048" s="435"/>
      <c r="VRL1048" s="435"/>
      <c r="VRM1048" s="435"/>
      <c r="VRN1048" s="435"/>
      <c r="VRO1048" s="435"/>
      <c r="VRP1048" s="435"/>
      <c r="VRQ1048" s="435"/>
      <c r="VRR1048" s="435"/>
      <c r="VRS1048" s="435"/>
      <c r="VRT1048" s="435"/>
      <c r="VRU1048" s="435"/>
      <c r="VRV1048" s="435"/>
      <c r="VRW1048" s="435"/>
      <c r="VRX1048" s="435"/>
      <c r="VRY1048" s="435"/>
      <c r="VRZ1048" s="435"/>
      <c r="VSA1048" s="435"/>
      <c r="VSB1048" s="435"/>
      <c r="VSC1048" s="435"/>
      <c r="VSD1048" s="435"/>
      <c r="VSE1048" s="435"/>
      <c r="VSF1048" s="435"/>
      <c r="VSG1048" s="435"/>
      <c r="VSH1048" s="435"/>
      <c r="VSI1048" s="435"/>
      <c r="VSJ1048" s="435"/>
      <c r="VSK1048" s="435"/>
      <c r="VSL1048" s="435"/>
      <c r="VSM1048" s="435"/>
      <c r="VSN1048" s="435"/>
      <c r="VSO1048" s="435"/>
      <c r="VSP1048" s="435"/>
      <c r="VSQ1048" s="435"/>
      <c r="VSR1048" s="435"/>
      <c r="VSS1048" s="435"/>
      <c r="VST1048" s="435"/>
      <c r="VSU1048" s="435"/>
      <c r="VSV1048" s="435"/>
      <c r="VSW1048" s="435"/>
      <c r="VSX1048" s="435"/>
      <c r="VSY1048" s="435"/>
      <c r="VSZ1048" s="435"/>
      <c r="VTA1048" s="435"/>
      <c r="VTB1048" s="435"/>
      <c r="VTC1048" s="435"/>
      <c r="VTD1048" s="435"/>
      <c r="VTE1048" s="435"/>
      <c r="VTF1048" s="435"/>
      <c r="VTG1048" s="435"/>
      <c r="VTH1048" s="435"/>
      <c r="VTI1048" s="435"/>
      <c r="VTJ1048" s="435"/>
      <c r="VTK1048" s="435"/>
      <c r="VTL1048" s="435"/>
      <c r="VTM1048" s="435"/>
      <c r="VTN1048" s="435"/>
      <c r="VTO1048" s="435"/>
      <c r="VTP1048" s="435"/>
      <c r="VTQ1048" s="435"/>
      <c r="VTR1048" s="435"/>
      <c r="VTS1048" s="435"/>
      <c r="VTT1048" s="435"/>
      <c r="VTU1048" s="435"/>
      <c r="VTV1048" s="435"/>
      <c r="VTW1048" s="435"/>
      <c r="VTX1048" s="435"/>
      <c r="VTY1048" s="435"/>
      <c r="VTZ1048" s="435"/>
      <c r="VUA1048" s="435"/>
      <c r="VUB1048" s="435"/>
      <c r="VUC1048" s="435"/>
      <c r="VUD1048" s="435"/>
      <c r="VUE1048" s="435"/>
      <c r="VUF1048" s="435"/>
      <c r="VUG1048" s="435"/>
      <c r="VUH1048" s="435"/>
      <c r="VUI1048" s="435"/>
      <c r="VUJ1048" s="435"/>
      <c r="VUK1048" s="435"/>
      <c r="VUL1048" s="435"/>
      <c r="VUM1048" s="435"/>
      <c r="VUN1048" s="435"/>
      <c r="VUO1048" s="435"/>
      <c r="VUP1048" s="435"/>
      <c r="VUQ1048" s="435"/>
      <c r="VUR1048" s="435"/>
      <c r="VUS1048" s="435"/>
      <c r="VUT1048" s="435"/>
      <c r="VUU1048" s="435"/>
      <c r="VUV1048" s="435"/>
      <c r="VUW1048" s="435"/>
      <c r="VUX1048" s="435"/>
      <c r="VUY1048" s="435"/>
      <c r="VUZ1048" s="435"/>
      <c r="VVA1048" s="435"/>
      <c r="VVB1048" s="435"/>
      <c r="VVC1048" s="435"/>
      <c r="VVD1048" s="435"/>
      <c r="VVE1048" s="435"/>
      <c r="VVF1048" s="435"/>
      <c r="VVG1048" s="435"/>
      <c r="VVH1048" s="435"/>
      <c r="VVI1048" s="435"/>
      <c r="VVJ1048" s="435"/>
      <c r="VVK1048" s="435"/>
      <c r="VVL1048" s="435"/>
      <c r="VVM1048" s="435"/>
      <c r="VVN1048" s="435"/>
      <c r="VVO1048" s="435"/>
      <c r="VVP1048" s="435"/>
      <c r="VVQ1048" s="435"/>
      <c r="VVR1048" s="435"/>
      <c r="VVS1048" s="435"/>
      <c r="VVT1048" s="435"/>
      <c r="VVU1048" s="435"/>
      <c r="VVV1048" s="435"/>
      <c r="VVW1048" s="435"/>
      <c r="VVX1048" s="435"/>
      <c r="VVY1048" s="435"/>
      <c r="VVZ1048" s="435"/>
      <c r="VWA1048" s="435"/>
      <c r="VWB1048" s="435"/>
      <c r="VWC1048" s="435"/>
      <c r="VWD1048" s="435"/>
      <c r="VWE1048" s="435"/>
      <c r="VWF1048" s="435"/>
      <c r="VWG1048" s="435"/>
      <c r="VWH1048" s="435"/>
      <c r="VWI1048" s="435"/>
      <c r="VWJ1048" s="435"/>
      <c r="VWK1048" s="435"/>
      <c r="VWL1048" s="435"/>
      <c r="VWM1048" s="435"/>
      <c r="VWN1048" s="435"/>
      <c r="VWO1048" s="435"/>
      <c r="VWP1048" s="435"/>
      <c r="VWQ1048" s="435"/>
      <c r="VWR1048" s="435"/>
      <c r="VWS1048" s="435"/>
      <c r="VWT1048" s="435"/>
      <c r="VWU1048" s="435"/>
      <c r="VWV1048" s="435"/>
      <c r="VWW1048" s="435"/>
      <c r="VWX1048" s="435"/>
      <c r="VWY1048" s="435"/>
      <c r="VWZ1048" s="435"/>
      <c r="VXA1048" s="435"/>
      <c r="VXB1048" s="435"/>
      <c r="VXC1048" s="435"/>
      <c r="VXD1048" s="435"/>
      <c r="VXE1048" s="435"/>
      <c r="VXF1048" s="435"/>
      <c r="VXG1048" s="435"/>
      <c r="VXH1048" s="435"/>
      <c r="VXI1048" s="435"/>
      <c r="VXJ1048" s="435"/>
      <c r="VXK1048" s="435"/>
      <c r="VXL1048" s="435"/>
      <c r="VXM1048" s="435"/>
      <c r="VXN1048" s="435"/>
      <c r="VXO1048" s="435"/>
      <c r="VXP1048" s="435"/>
      <c r="VXQ1048" s="435"/>
      <c r="VXR1048" s="435"/>
      <c r="VXS1048" s="435"/>
      <c r="VXT1048" s="435"/>
      <c r="VXU1048" s="435"/>
      <c r="VXV1048" s="435"/>
      <c r="VXW1048" s="435"/>
      <c r="VXX1048" s="435"/>
      <c r="VXY1048" s="435"/>
      <c r="VXZ1048" s="435"/>
      <c r="VYA1048" s="435"/>
      <c r="VYB1048" s="435"/>
      <c r="VYC1048" s="435"/>
      <c r="VYD1048" s="435"/>
      <c r="VYE1048" s="435"/>
      <c r="VYF1048" s="435"/>
      <c r="VYG1048" s="435"/>
      <c r="VYH1048" s="435"/>
      <c r="VYI1048" s="435"/>
      <c r="VYJ1048" s="435"/>
      <c r="VYK1048" s="435"/>
      <c r="VYL1048" s="435"/>
      <c r="VYM1048" s="435"/>
      <c r="VYN1048" s="435"/>
      <c r="VYO1048" s="435"/>
      <c r="VYP1048" s="435"/>
      <c r="VYQ1048" s="435"/>
      <c r="VYR1048" s="435"/>
      <c r="VYS1048" s="435"/>
      <c r="VYT1048" s="435"/>
      <c r="VYU1048" s="435"/>
      <c r="VYV1048" s="435"/>
      <c r="VYW1048" s="435"/>
      <c r="VYX1048" s="435"/>
      <c r="VYY1048" s="435"/>
      <c r="VYZ1048" s="435"/>
      <c r="VZA1048" s="435"/>
      <c r="VZB1048" s="435"/>
      <c r="VZC1048" s="435"/>
      <c r="VZD1048" s="435"/>
      <c r="VZE1048" s="435"/>
      <c r="VZF1048" s="435"/>
      <c r="VZG1048" s="435"/>
      <c r="VZH1048" s="435"/>
      <c r="VZI1048" s="435"/>
      <c r="VZJ1048" s="435"/>
      <c r="VZK1048" s="435"/>
      <c r="VZL1048" s="435"/>
      <c r="VZM1048" s="435"/>
      <c r="VZN1048" s="435"/>
      <c r="VZO1048" s="435"/>
      <c r="VZP1048" s="435"/>
      <c r="VZQ1048" s="435"/>
      <c r="VZR1048" s="435"/>
      <c r="VZS1048" s="435"/>
      <c r="VZT1048" s="435"/>
      <c r="VZU1048" s="435"/>
      <c r="VZV1048" s="435"/>
      <c r="VZW1048" s="435"/>
      <c r="VZX1048" s="435"/>
      <c r="VZY1048" s="435"/>
      <c r="VZZ1048" s="435"/>
      <c r="WAA1048" s="435"/>
      <c r="WAB1048" s="435"/>
      <c r="WAC1048" s="435"/>
      <c r="WAD1048" s="435"/>
      <c r="WAE1048" s="435"/>
      <c r="WAF1048" s="435"/>
      <c r="WAG1048" s="435"/>
      <c r="WAH1048" s="435"/>
      <c r="WAI1048" s="435"/>
      <c r="WAJ1048" s="435"/>
      <c r="WAK1048" s="435"/>
      <c r="WAL1048" s="435"/>
      <c r="WAM1048" s="435"/>
      <c r="WAN1048" s="435"/>
      <c r="WAO1048" s="435"/>
      <c r="WAP1048" s="435"/>
      <c r="WAQ1048" s="435"/>
      <c r="WAR1048" s="435"/>
      <c r="WAS1048" s="435"/>
      <c r="WAT1048" s="435"/>
      <c r="WAU1048" s="435"/>
      <c r="WAV1048" s="435"/>
      <c r="WAW1048" s="435"/>
      <c r="WAX1048" s="435"/>
      <c r="WAY1048" s="435"/>
      <c r="WAZ1048" s="435"/>
      <c r="WBA1048" s="435"/>
      <c r="WBB1048" s="435"/>
      <c r="WBC1048" s="435"/>
      <c r="WBD1048" s="435"/>
      <c r="WBE1048" s="435"/>
      <c r="WBF1048" s="435"/>
      <c r="WBG1048" s="435"/>
      <c r="WBH1048" s="435"/>
      <c r="WBI1048" s="435"/>
      <c r="WBJ1048" s="435"/>
      <c r="WBK1048" s="435"/>
      <c r="WBL1048" s="435"/>
      <c r="WBM1048" s="435"/>
      <c r="WBN1048" s="435"/>
      <c r="WBO1048" s="435"/>
      <c r="WBP1048" s="435"/>
      <c r="WBQ1048" s="435"/>
      <c r="WBR1048" s="435"/>
      <c r="WBS1048" s="435"/>
      <c r="WBT1048" s="435"/>
      <c r="WBU1048" s="435"/>
      <c r="WBV1048" s="435"/>
      <c r="WBW1048" s="435"/>
      <c r="WBX1048" s="435"/>
      <c r="WBY1048" s="435"/>
      <c r="WBZ1048" s="435"/>
      <c r="WCA1048" s="435"/>
      <c r="WCB1048" s="435"/>
      <c r="WCC1048" s="435"/>
      <c r="WCD1048" s="435"/>
      <c r="WCE1048" s="435"/>
      <c r="WCF1048" s="435"/>
      <c r="WCG1048" s="435"/>
      <c r="WCH1048" s="435"/>
      <c r="WCI1048" s="435"/>
      <c r="WCJ1048" s="435"/>
      <c r="WCK1048" s="435"/>
      <c r="WCL1048" s="435"/>
      <c r="WCM1048" s="435"/>
      <c r="WCN1048" s="435"/>
      <c r="WCO1048" s="435"/>
      <c r="WCP1048" s="435"/>
      <c r="WCQ1048" s="435"/>
      <c r="WCR1048" s="435"/>
      <c r="WCS1048" s="435"/>
      <c r="WCT1048" s="435"/>
      <c r="WCU1048" s="435"/>
      <c r="WCV1048" s="435"/>
      <c r="WCW1048" s="435"/>
      <c r="WCX1048" s="435"/>
      <c r="WCY1048" s="435"/>
      <c r="WCZ1048" s="435"/>
      <c r="WDA1048" s="435"/>
      <c r="WDB1048" s="435"/>
      <c r="WDC1048" s="435"/>
      <c r="WDD1048" s="435"/>
      <c r="WDE1048" s="435"/>
      <c r="WDF1048" s="435"/>
      <c r="WDG1048" s="435"/>
      <c r="WDH1048" s="435"/>
      <c r="WDI1048" s="435"/>
      <c r="WDJ1048" s="435"/>
      <c r="WDK1048" s="435"/>
      <c r="WDL1048" s="435"/>
      <c r="WDM1048" s="435"/>
      <c r="WDN1048" s="435"/>
      <c r="WDO1048" s="435"/>
      <c r="WDP1048" s="435"/>
      <c r="WDQ1048" s="435"/>
      <c r="WDR1048" s="435"/>
      <c r="WDS1048" s="435"/>
      <c r="WDT1048" s="435"/>
      <c r="WDU1048" s="435"/>
      <c r="WDV1048" s="435"/>
      <c r="WDW1048" s="435"/>
      <c r="WDX1048" s="435"/>
      <c r="WDY1048" s="435"/>
      <c r="WDZ1048" s="435"/>
      <c r="WEA1048" s="435"/>
      <c r="WEB1048" s="435"/>
      <c r="WEC1048" s="435"/>
      <c r="WED1048" s="435"/>
      <c r="WEE1048" s="435"/>
      <c r="WEF1048" s="435"/>
      <c r="WEG1048" s="435"/>
      <c r="WEH1048" s="435"/>
      <c r="WEI1048" s="435"/>
      <c r="WEJ1048" s="435"/>
      <c r="WEK1048" s="435"/>
      <c r="WEL1048" s="435"/>
      <c r="WEM1048" s="435"/>
      <c r="WEN1048" s="435"/>
      <c r="WEO1048" s="435"/>
      <c r="WEP1048" s="435"/>
      <c r="WEQ1048" s="435"/>
      <c r="WER1048" s="435"/>
      <c r="WES1048" s="435"/>
      <c r="WET1048" s="435"/>
      <c r="WEU1048" s="435"/>
      <c r="WEV1048" s="435"/>
      <c r="WEW1048" s="435"/>
      <c r="WEX1048" s="435"/>
      <c r="WEY1048" s="435"/>
      <c r="WEZ1048" s="435"/>
      <c r="WFA1048" s="435"/>
      <c r="WFB1048" s="435"/>
      <c r="WFC1048" s="435"/>
      <c r="WFD1048" s="435"/>
      <c r="WFE1048" s="435"/>
      <c r="WFF1048" s="435"/>
      <c r="WFG1048" s="435"/>
      <c r="WFH1048" s="435"/>
      <c r="WFI1048" s="435"/>
      <c r="WFJ1048" s="435"/>
      <c r="WFK1048" s="435"/>
      <c r="WFL1048" s="435"/>
      <c r="WFM1048" s="435"/>
      <c r="WFN1048" s="435"/>
      <c r="WFO1048" s="435"/>
      <c r="WFP1048" s="435"/>
      <c r="WFQ1048" s="435"/>
      <c r="WFR1048" s="435"/>
      <c r="WFS1048" s="435"/>
      <c r="WFT1048" s="435"/>
      <c r="WFU1048" s="435"/>
      <c r="WFV1048" s="435"/>
      <c r="WFW1048" s="435"/>
      <c r="WFX1048" s="435"/>
      <c r="WFY1048" s="435"/>
      <c r="WFZ1048" s="435"/>
      <c r="WGA1048" s="435"/>
      <c r="WGB1048" s="435"/>
      <c r="WGC1048" s="435"/>
      <c r="WGD1048" s="435"/>
      <c r="WGE1048" s="435"/>
      <c r="WGF1048" s="435"/>
      <c r="WGG1048" s="435"/>
      <c r="WGH1048" s="435"/>
      <c r="WGI1048" s="435"/>
      <c r="WGJ1048" s="435"/>
      <c r="WGK1048" s="435"/>
      <c r="WGL1048" s="435"/>
      <c r="WGM1048" s="435"/>
      <c r="WGN1048" s="435"/>
      <c r="WGO1048" s="435"/>
      <c r="WGP1048" s="435"/>
      <c r="WGQ1048" s="435"/>
      <c r="WGR1048" s="435"/>
      <c r="WGS1048" s="435"/>
      <c r="WGT1048" s="435"/>
      <c r="WGU1048" s="435"/>
      <c r="WGV1048" s="435"/>
      <c r="WGW1048" s="435"/>
      <c r="WGX1048" s="435"/>
      <c r="WGY1048" s="435"/>
      <c r="WGZ1048" s="435"/>
      <c r="WHA1048" s="435"/>
      <c r="WHB1048" s="435"/>
      <c r="WHC1048" s="435"/>
      <c r="WHD1048" s="435"/>
      <c r="WHE1048" s="435"/>
      <c r="WHF1048" s="435"/>
      <c r="WHG1048" s="435"/>
      <c r="WHH1048" s="435"/>
      <c r="WHI1048" s="435"/>
      <c r="WHJ1048" s="435"/>
      <c r="WHK1048" s="435"/>
      <c r="WHL1048" s="435"/>
      <c r="WHM1048" s="435"/>
      <c r="WHN1048" s="435"/>
      <c r="WHO1048" s="435"/>
      <c r="WHP1048" s="435"/>
      <c r="WHQ1048" s="435"/>
      <c r="WHR1048" s="435"/>
      <c r="WHS1048" s="435"/>
      <c r="WHT1048" s="435"/>
      <c r="WHU1048" s="435"/>
      <c r="WHV1048" s="435"/>
      <c r="WHW1048" s="435"/>
      <c r="WHX1048" s="435"/>
      <c r="WHY1048" s="435"/>
      <c r="WHZ1048" s="435"/>
      <c r="WIA1048" s="435"/>
      <c r="WIB1048" s="435"/>
      <c r="WIC1048" s="435"/>
      <c r="WID1048" s="435"/>
      <c r="WIE1048" s="435"/>
      <c r="WIF1048" s="435"/>
      <c r="WIG1048" s="435"/>
      <c r="WIH1048" s="435"/>
      <c r="WII1048" s="435"/>
      <c r="WIJ1048" s="435"/>
      <c r="WIK1048" s="435"/>
      <c r="WIL1048" s="435"/>
      <c r="WIM1048" s="435"/>
      <c r="WIN1048" s="435"/>
      <c r="WIO1048" s="435"/>
      <c r="WIP1048" s="435"/>
      <c r="WIQ1048" s="435"/>
      <c r="WIR1048" s="435"/>
      <c r="WIS1048" s="435"/>
      <c r="WIT1048" s="435"/>
      <c r="WIU1048" s="435"/>
      <c r="WIV1048" s="435"/>
      <c r="WIW1048" s="435"/>
      <c r="WIX1048" s="435"/>
      <c r="WIY1048" s="435"/>
      <c r="WIZ1048" s="435"/>
      <c r="WJA1048" s="435"/>
      <c r="WJB1048" s="435"/>
      <c r="WJC1048" s="435"/>
      <c r="WJD1048" s="435"/>
      <c r="WJE1048" s="435"/>
      <c r="WJF1048" s="435"/>
      <c r="WJG1048" s="435"/>
      <c r="WJH1048" s="435"/>
      <c r="WJI1048" s="435"/>
      <c r="WJJ1048" s="435"/>
      <c r="WJK1048" s="435"/>
      <c r="WJL1048" s="435"/>
      <c r="WJM1048" s="435"/>
      <c r="WJN1048" s="435"/>
      <c r="WJO1048" s="435"/>
      <c r="WJP1048" s="435"/>
      <c r="WJQ1048" s="435"/>
      <c r="WJR1048" s="435"/>
      <c r="WJS1048" s="435"/>
      <c r="WJT1048" s="435"/>
      <c r="WJU1048" s="435"/>
      <c r="WJV1048" s="435"/>
      <c r="WJW1048" s="435"/>
      <c r="WJX1048" s="435"/>
      <c r="WJY1048" s="435"/>
      <c r="WJZ1048" s="435"/>
      <c r="WKA1048" s="435"/>
      <c r="WKB1048" s="435"/>
      <c r="WKC1048" s="435"/>
      <c r="WKD1048" s="435"/>
      <c r="WKE1048" s="435"/>
      <c r="WKF1048" s="435"/>
      <c r="WKG1048" s="435"/>
      <c r="WKH1048" s="435"/>
      <c r="WKI1048" s="435"/>
      <c r="WKJ1048" s="435"/>
      <c r="WKK1048" s="435"/>
      <c r="WKL1048" s="435"/>
      <c r="WKM1048" s="435"/>
      <c r="WKN1048" s="435"/>
      <c r="WKO1048" s="435"/>
      <c r="WKP1048" s="435"/>
      <c r="WKQ1048" s="435"/>
      <c r="WKR1048" s="435"/>
      <c r="WKS1048" s="435"/>
      <c r="WKT1048" s="435"/>
      <c r="WKU1048" s="435"/>
      <c r="WKV1048" s="435"/>
      <c r="WKW1048" s="435"/>
      <c r="WKX1048" s="435"/>
      <c r="WKY1048" s="435"/>
      <c r="WKZ1048" s="435"/>
      <c r="WLA1048" s="435"/>
      <c r="WLB1048" s="435"/>
      <c r="WLC1048" s="435"/>
      <c r="WLD1048" s="435"/>
      <c r="WLE1048" s="435"/>
      <c r="WLF1048" s="435"/>
      <c r="WLG1048" s="435"/>
      <c r="WLH1048" s="435"/>
      <c r="WLI1048" s="435"/>
      <c r="WLJ1048" s="435"/>
      <c r="WLK1048" s="435"/>
      <c r="WLL1048" s="435"/>
      <c r="WLM1048" s="435"/>
      <c r="WLN1048" s="435"/>
      <c r="WLO1048" s="435"/>
      <c r="WLP1048" s="435"/>
      <c r="WLQ1048" s="435"/>
      <c r="WLR1048" s="435"/>
      <c r="WLS1048" s="435"/>
      <c r="WLT1048" s="435"/>
      <c r="WLU1048" s="435"/>
      <c r="WLV1048" s="435"/>
      <c r="WLW1048" s="435"/>
      <c r="WLX1048" s="435"/>
      <c r="WLY1048" s="435"/>
      <c r="WLZ1048" s="435"/>
      <c r="WMA1048" s="435"/>
      <c r="WMB1048" s="435"/>
      <c r="WMC1048" s="435"/>
      <c r="WMD1048" s="435"/>
      <c r="WME1048" s="435"/>
      <c r="WMF1048" s="435"/>
      <c r="WMG1048" s="435"/>
      <c r="WMH1048" s="435"/>
      <c r="WMI1048" s="435"/>
      <c r="WMJ1048" s="435"/>
      <c r="WMK1048" s="435"/>
      <c r="WML1048" s="435"/>
      <c r="WMM1048" s="435"/>
      <c r="WMN1048" s="435"/>
      <c r="WMO1048" s="435"/>
      <c r="WMP1048" s="435"/>
      <c r="WMQ1048" s="435"/>
      <c r="WMR1048" s="435"/>
      <c r="WMS1048" s="435"/>
      <c r="WMT1048" s="435"/>
      <c r="WMU1048" s="435"/>
      <c r="WMV1048" s="435"/>
      <c r="WMW1048" s="435"/>
      <c r="WMX1048" s="435"/>
      <c r="WMY1048" s="435"/>
      <c r="WMZ1048" s="435"/>
      <c r="WNA1048" s="435"/>
      <c r="WNB1048" s="435"/>
      <c r="WNC1048" s="435"/>
      <c r="WND1048" s="435"/>
      <c r="WNE1048" s="435"/>
      <c r="WNF1048" s="435"/>
      <c r="WNG1048" s="435"/>
      <c r="WNH1048" s="435"/>
      <c r="WNI1048" s="435"/>
      <c r="WNJ1048" s="435"/>
      <c r="WNK1048" s="435"/>
      <c r="WNL1048" s="435"/>
      <c r="WNM1048" s="435"/>
      <c r="WNN1048" s="435"/>
      <c r="WNO1048" s="435"/>
      <c r="WNP1048" s="435"/>
      <c r="WNQ1048" s="435"/>
      <c r="WNR1048" s="435"/>
      <c r="WNS1048" s="435"/>
      <c r="WNT1048" s="435"/>
      <c r="WNU1048" s="435"/>
      <c r="WNV1048" s="435"/>
      <c r="WNW1048" s="435"/>
      <c r="WNX1048" s="435"/>
      <c r="WNY1048" s="435"/>
      <c r="WNZ1048" s="435"/>
      <c r="WOA1048" s="435"/>
      <c r="WOB1048" s="435"/>
      <c r="WOC1048" s="435"/>
      <c r="WOD1048" s="435"/>
      <c r="WOE1048" s="435"/>
      <c r="WOF1048" s="435"/>
      <c r="WOG1048" s="435"/>
      <c r="WOH1048" s="435"/>
      <c r="WOI1048" s="435"/>
      <c r="WOJ1048" s="435"/>
      <c r="WOK1048" s="435"/>
      <c r="WOL1048" s="435"/>
      <c r="WOM1048" s="435"/>
      <c r="WON1048" s="435"/>
      <c r="WOO1048" s="435"/>
      <c r="WOP1048" s="435"/>
      <c r="WOQ1048" s="435"/>
      <c r="WOR1048" s="435"/>
      <c r="WOS1048" s="435"/>
      <c r="WOT1048" s="435"/>
      <c r="WOU1048" s="435"/>
      <c r="WOV1048" s="435"/>
      <c r="WOW1048" s="435"/>
      <c r="WOX1048" s="435"/>
      <c r="WOY1048" s="435"/>
      <c r="WOZ1048" s="435"/>
      <c r="WPA1048" s="435"/>
      <c r="WPB1048" s="435"/>
      <c r="WPC1048" s="435"/>
      <c r="WPD1048" s="435"/>
      <c r="WPE1048" s="435"/>
      <c r="WPF1048" s="435"/>
      <c r="WPG1048" s="435"/>
      <c r="WPH1048" s="435"/>
      <c r="WPI1048" s="435"/>
      <c r="WPJ1048" s="435"/>
      <c r="WPK1048" s="435"/>
      <c r="WPL1048" s="435"/>
      <c r="WPM1048" s="435"/>
      <c r="WPN1048" s="435"/>
      <c r="WPO1048" s="435"/>
      <c r="WPP1048" s="435"/>
      <c r="WPQ1048" s="435"/>
      <c r="WPR1048" s="435"/>
      <c r="WPS1048" s="435"/>
      <c r="WPT1048" s="435"/>
      <c r="WPU1048" s="435"/>
      <c r="WPV1048" s="435"/>
      <c r="WPW1048" s="435"/>
      <c r="WPX1048" s="435"/>
      <c r="WPY1048" s="435"/>
      <c r="WPZ1048" s="435"/>
      <c r="WQA1048" s="435"/>
      <c r="WQB1048" s="435"/>
      <c r="WQC1048" s="435"/>
      <c r="WQD1048" s="435"/>
      <c r="WQE1048" s="435"/>
      <c r="WQF1048" s="435"/>
      <c r="WQG1048" s="435"/>
      <c r="WQH1048" s="435"/>
      <c r="WQI1048" s="435"/>
      <c r="WQJ1048" s="435"/>
      <c r="WQK1048" s="435"/>
      <c r="WQL1048" s="435"/>
      <c r="WQM1048" s="435"/>
      <c r="WQN1048" s="435"/>
      <c r="WQO1048" s="435"/>
      <c r="WQP1048" s="435"/>
      <c r="WQQ1048" s="435"/>
      <c r="WQR1048" s="435"/>
      <c r="WQS1048" s="435"/>
      <c r="WQT1048" s="435"/>
      <c r="WQU1048" s="435"/>
      <c r="WQV1048" s="435"/>
      <c r="WQW1048" s="435"/>
      <c r="WQX1048" s="435"/>
      <c r="WQY1048" s="435"/>
      <c r="WQZ1048" s="435"/>
      <c r="WRA1048" s="435"/>
      <c r="WRB1048" s="435"/>
      <c r="WRC1048" s="435"/>
      <c r="WRD1048" s="435"/>
      <c r="WRE1048" s="435"/>
      <c r="WRF1048" s="435"/>
      <c r="WRG1048" s="435"/>
      <c r="WRH1048" s="435"/>
      <c r="WRI1048" s="435"/>
      <c r="WRJ1048" s="435"/>
      <c r="WRK1048" s="435"/>
      <c r="WRL1048" s="435"/>
      <c r="WRM1048" s="435"/>
      <c r="WRN1048" s="435"/>
      <c r="WRO1048" s="435"/>
      <c r="WRP1048" s="435"/>
      <c r="WRQ1048" s="435"/>
      <c r="WRR1048" s="435"/>
      <c r="WRS1048" s="435"/>
      <c r="WRT1048" s="435"/>
      <c r="WRU1048" s="435"/>
      <c r="WRV1048" s="435"/>
      <c r="WRW1048" s="435"/>
      <c r="WRX1048" s="435"/>
      <c r="WRY1048" s="435"/>
      <c r="WRZ1048" s="435"/>
      <c r="WSA1048" s="435"/>
      <c r="WSB1048" s="435"/>
      <c r="WSC1048" s="435"/>
      <c r="WSD1048" s="435"/>
      <c r="WSE1048" s="435"/>
      <c r="WSF1048" s="435"/>
      <c r="WSG1048" s="435"/>
      <c r="WSH1048" s="435"/>
      <c r="WSI1048" s="435"/>
      <c r="WSJ1048" s="435"/>
      <c r="WSK1048" s="435"/>
      <c r="WSL1048" s="435"/>
      <c r="WSM1048" s="435"/>
      <c r="WSN1048" s="435"/>
      <c r="WSO1048" s="435"/>
      <c r="WSP1048" s="435"/>
      <c r="WSQ1048" s="435"/>
      <c r="WSR1048" s="435"/>
      <c r="WSS1048" s="435"/>
      <c r="WST1048" s="435"/>
      <c r="WSU1048" s="435"/>
      <c r="WSV1048" s="435"/>
      <c r="WSW1048" s="435"/>
      <c r="WSX1048" s="435"/>
      <c r="WSY1048" s="435"/>
      <c r="WSZ1048" s="435"/>
      <c r="WTA1048" s="435"/>
      <c r="WTB1048" s="435"/>
      <c r="WTC1048" s="435"/>
      <c r="WTD1048" s="435"/>
      <c r="WTE1048" s="435"/>
      <c r="WTF1048" s="435"/>
      <c r="WTG1048" s="435"/>
      <c r="WTH1048" s="435"/>
      <c r="WTI1048" s="435"/>
      <c r="WTJ1048" s="435"/>
      <c r="WTK1048" s="435"/>
      <c r="WTL1048" s="435"/>
      <c r="WTM1048" s="435"/>
      <c r="WTN1048" s="435"/>
      <c r="WTO1048" s="435"/>
      <c r="WTP1048" s="435"/>
      <c r="WTQ1048" s="435"/>
      <c r="WTR1048" s="435"/>
      <c r="WTS1048" s="435"/>
      <c r="WTT1048" s="435"/>
      <c r="WTU1048" s="435"/>
      <c r="WTV1048" s="435"/>
      <c r="WTW1048" s="435"/>
      <c r="WTX1048" s="435"/>
      <c r="WTY1048" s="435"/>
      <c r="WTZ1048" s="435"/>
      <c r="WUA1048" s="435"/>
      <c r="WUB1048" s="435"/>
      <c r="WUC1048" s="435"/>
      <c r="WUD1048" s="435"/>
      <c r="WUE1048" s="435"/>
      <c r="WUF1048" s="435"/>
      <c r="WUG1048" s="435"/>
      <c r="WUH1048" s="435"/>
      <c r="WUI1048" s="435"/>
      <c r="WUJ1048" s="435"/>
      <c r="WUK1048" s="435"/>
      <c r="WUL1048" s="435"/>
      <c r="WUM1048" s="435"/>
      <c r="WUN1048" s="435"/>
      <c r="WUO1048" s="435"/>
      <c r="WUP1048" s="435"/>
      <c r="WUQ1048" s="435"/>
      <c r="WUR1048" s="435"/>
      <c r="WUS1048" s="435"/>
      <c r="WUT1048" s="435"/>
      <c r="WUU1048" s="435"/>
      <c r="WUV1048" s="435"/>
      <c r="WUW1048" s="435"/>
      <c r="WUX1048" s="435"/>
      <c r="WUY1048" s="435"/>
      <c r="WUZ1048" s="435"/>
      <c r="WVA1048" s="435"/>
      <c r="WVB1048" s="435"/>
      <c r="WVC1048" s="435"/>
      <c r="WVD1048" s="435"/>
      <c r="WVE1048" s="435"/>
      <c r="WVF1048" s="435"/>
      <c r="WVG1048" s="435"/>
      <c r="WVH1048" s="435"/>
      <c r="WVI1048" s="435"/>
      <c r="WVJ1048" s="435"/>
      <c r="WVK1048" s="435"/>
      <c r="WVL1048" s="435"/>
      <c r="WVM1048" s="435"/>
      <c r="WVN1048" s="435"/>
      <c r="WVO1048" s="435"/>
      <c r="WVP1048" s="435"/>
      <c r="WVQ1048" s="435"/>
      <c r="WVR1048" s="435"/>
      <c r="WVS1048" s="435"/>
      <c r="WVT1048" s="435"/>
      <c r="WVU1048" s="435"/>
      <c r="WVV1048" s="435"/>
      <c r="WVW1048" s="435"/>
      <c r="WVX1048" s="435"/>
      <c r="WVY1048" s="435"/>
      <c r="WVZ1048" s="435"/>
      <c r="WWA1048" s="435"/>
      <c r="WWB1048" s="435"/>
      <c r="WWC1048" s="435"/>
      <c r="WWD1048" s="435"/>
      <c r="WWE1048" s="435"/>
      <c r="WWF1048" s="435"/>
      <c r="WWG1048" s="435"/>
      <c r="WWH1048" s="435"/>
      <c r="WWI1048" s="435"/>
      <c r="WWJ1048" s="435"/>
      <c r="WWK1048" s="435"/>
      <c r="WWL1048" s="435"/>
      <c r="WWM1048" s="435"/>
      <c r="WWN1048" s="435"/>
      <c r="WWO1048" s="435"/>
      <c r="WWP1048" s="435"/>
      <c r="WWQ1048" s="435"/>
      <c r="WWR1048" s="435"/>
      <c r="WWS1048" s="435"/>
      <c r="WWT1048" s="435"/>
      <c r="WWU1048" s="435"/>
      <c r="WWV1048" s="435"/>
      <c r="WWW1048" s="435"/>
      <c r="WWX1048" s="435"/>
      <c r="WWY1048" s="435"/>
      <c r="WWZ1048" s="435"/>
      <c r="WXA1048" s="435"/>
      <c r="WXB1048" s="435"/>
      <c r="WXC1048" s="435"/>
      <c r="WXD1048" s="435"/>
      <c r="WXE1048" s="435"/>
      <c r="WXF1048" s="435"/>
      <c r="WXG1048" s="435"/>
      <c r="WXH1048" s="435"/>
      <c r="WXI1048" s="435"/>
      <c r="WXJ1048" s="435"/>
      <c r="WXK1048" s="435"/>
      <c r="WXL1048" s="435"/>
      <c r="WXM1048" s="435"/>
      <c r="WXN1048" s="435"/>
      <c r="WXO1048" s="435"/>
      <c r="WXP1048" s="435"/>
      <c r="WXQ1048" s="435"/>
      <c r="WXR1048" s="435"/>
      <c r="WXS1048" s="435"/>
      <c r="WXT1048" s="435"/>
      <c r="WXU1048" s="435"/>
      <c r="WXV1048" s="435"/>
      <c r="WXW1048" s="435"/>
      <c r="WXX1048" s="435"/>
      <c r="WXY1048" s="435"/>
      <c r="WXZ1048" s="435"/>
      <c r="WYA1048" s="435"/>
      <c r="WYB1048" s="435"/>
      <c r="WYC1048" s="435"/>
      <c r="WYD1048" s="435"/>
      <c r="WYE1048" s="435"/>
      <c r="WYF1048" s="435"/>
      <c r="WYG1048" s="435"/>
      <c r="WYH1048" s="435"/>
      <c r="WYI1048" s="435"/>
      <c r="WYJ1048" s="435"/>
      <c r="WYK1048" s="435"/>
      <c r="WYL1048" s="435"/>
      <c r="WYM1048" s="435"/>
      <c r="WYN1048" s="435"/>
      <c r="WYO1048" s="435"/>
      <c r="WYP1048" s="435"/>
      <c r="WYQ1048" s="435"/>
      <c r="WYR1048" s="435"/>
      <c r="WYS1048" s="435"/>
      <c r="WYT1048" s="435"/>
      <c r="WYU1048" s="435"/>
      <c r="WYV1048" s="435"/>
      <c r="WYW1048" s="435"/>
      <c r="WYX1048" s="435"/>
      <c r="WYY1048" s="435"/>
      <c r="WYZ1048" s="435"/>
      <c r="WZA1048" s="435"/>
      <c r="WZB1048" s="435"/>
      <c r="WZC1048" s="435"/>
      <c r="WZD1048" s="435"/>
      <c r="WZE1048" s="435"/>
      <c r="WZF1048" s="435"/>
      <c r="WZG1048" s="435"/>
      <c r="WZH1048" s="435"/>
      <c r="WZI1048" s="435"/>
      <c r="WZJ1048" s="435"/>
      <c r="WZK1048" s="435"/>
      <c r="WZL1048" s="435"/>
      <c r="WZM1048" s="435"/>
      <c r="WZN1048" s="435"/>
      <c r="WZO1048" s="435"/>
      <c r="WZP1048" s="435"/>
      <c r="WZQ1048" s="435"/>
      <c r="WZR1048" s="435"/>
      <c r="WZS1048" s="435"/>
      <c r="WZT1048" s="435"/>
      <c r="WZU1048" s="435"/>
      <c r="WZV1048" s="435"/>
      <c r="WZW1048" s="435"/>
      <c r="WZX1048" s="435"/>
      <c r="WZY1048" s="435"/>
      <c r="WZZ1048" s="435"/>
      <c r="XAA1048" s="435"/>
      <c r="XAB1048" s="435"/>
      <c r="XAC1048" s="435"/>
      <c r="XAD1048" s="435"/>
      <c r="XAE1048" s="435"/>
      <c r="XAF1048" s="435"/>
      <c r="XAG1048" s="435"/>
      <c r="XAH1048" s="435"/>
      <c r="XAI1048" s="435"/>
      <c r="XAJ1048" s="435"/>
      <c r="XAK1048" s="435"/>
      <c r="XAL1048" s="435"/>
      <c r="XAM1048" s="435"/>
      <c r="XAN1048" s="435"/>
      <c r="XAO1048" s="435"/>
      <c r="XAP1048" s="435"/>
      <c r="XAQ1048" s="435"/>
      <c r="XAR1048" s="435"/>
      <c r="XAS1048" s="435"/>
      <c r="XAT1048" s="435"/>
      <c r="XAU1048" s="435"/>
      <c r="XAV1048" s="435"/>
      <c r="XAW1048" s="435"/>
      <c r="XAX1048" s="435"/>
      <c r="XAY1048" s="435"/>
      <c r="XAZ1048" s="435"/>
      <c r="XBA1048" s="435"/>
      <c r="XBB1048" s="435"/>
      <c r="XBC1048" s="435"/>
      <c r="XBD1048" s="435"/>
      <c r="XBE1048" s="435"/>
      <c r="XBF1048" s="435"/>
      <c r="XBG1048" s="435"/>
      <c r="XBH1048" s="435"/>
      <c r="XBI1048" s="435"/>
      <c r="XBJ1048" s="435"/>
      <c r="XBK1048" s="435"/>
      <c r="XBL1048" s="435"/>
      <c r="XBM1048" s="435"/>
      <c r="XBN1048" s="435"/>
      <c r="XBO1048" s="435"/>
      <c r="XBP1048" s="435"/>
      <c r="XBQ1048" s="435"/>
      <c r="XBR1048" s="435"/>
      <c r="XBS1048" s="435"/>
      <c r="XBT1048" s="435"/>
      <c r="XBU1048" s="435"/>
      <c r="XBV1048" s="435"/>
      <c r="XBW1048" s="435"/>
      <c r="XBX1048" s="435"/>
      <c r="XBY1048" s="435"/>
      <c r="XBZ1048" s="435"/>
      <c r="XCA1048" s="435"/>
      <c r="XCB1048" s="435"/>
      <c r="XCC1048" s="435"/>
      <c r="XCD1048" s="435"/>
      <c r="XCE1048" s="435"/>
      <c r="XCF1048" s="435"/>
      <c r="XCG1048" s="435"/>
      <c r="XCH1048" s="435"/>
      <c r="XCI1048" s="435"/>
      <c r="XCJ1048" s="435"/>
      <c r="XCK1048" s="435"/>
      <c r="XCL1048" s="435"/>
      <c r="XCM1048" s="435"/>
      <c r="XCN1048" s="435"/>
      <c r="XCO1048" s="435"/>
      <c r="XCP1048" s="435"/>
      <c r="XCQ1048" s="435"/>
      <c r="XCR1048" s="435"/>
      <c r="XCS1048" s="435"/>
      <c r="XCT1048" s="435"/>
      <c r="XCU1048" s="435"/>
      <c r="XCV1048" s="435"/>
      <c r="XCW1048" s="435"/>
      <c r="XCX1048" s="435"/>
      <c r="XCY1048" s="435"/>
      <c r="XCZ1048" s="435"/>
      <c r="XDA1048" s="435"/>
      <c r="XDB1048" s="435"/>
      <c r="XDC1048" s="435"/>
      <c r="XDD1048" s="435"/>
      <c r="XDE1048" s="435"/>
      <c r="XDF1048" s="435"/>
      <c r="XDG1048" s="435"/>
      <c r="XDH1048" s="435"/>
      <c r="XDI1048" s="435"/>
      <c r="XDJ1048" s="435"/>
      <c r="XDK1048" s="435"/>
      <c r="XDL1048" s="435"/>
      <c r="XDM1048" s="435"/>
      <c r="XDN1048" s="435"/>
      <c r="XDO1048" s="435"/>
      <c r="XDP1048" s="435"/>
      <c r="XDQ1048" s="435"/>
      <c r="XDR1048" s="435"/>
      <c r="XDS1048" s="435"/>
      <c r="XDT1048" s="435"/>
      <c r="XDU1048" s="435"/>
      <c r="XDV1048" s="435"/>
      <c r="XDW1048" s="435"/>
      <c r="XDX1048" s="435"/>
      <c r="XDY1048" s="435"/>
      <c r="XDZ1048" s="435"/>
      <c r="XEA1048" s="435"/>
      <c r="XEB1048" s="435"/>
      <c r="XEC1048" s="435"/>
      <c r="XED1048" s="435"/>
      <c r="XEE1048" s="435"/>
      <c r="XEF1048" s="435"/>
      <c r="XEG1048" s="435"/>
      <c r="XEH1048" s="435"/>
    </row>
    <row r="1049" spans="1:16362" s="435" customFormat="1" ht="15.75" thickBot="1" x14ac:dyDescent="0.3">
      <c r="A1049" s="842"/>
      <c r="C1049" s="560"/>
      <c r="D1049" s="843"/>
      <c r="E1049" s="843"/>
      <c r="F1049" s="843"/>
      <c r="G1049" s="843"/>
      <c r="H1049" s="843"/>
      <c r="I1049" s="843"/>
      <c r="J1049" s="843"/>
      <c r="K1049" s="843"/>
      <c r="L1049" s="843"/>
      <c r="M1049" s="844"/>
      <c r="N1049" s="844"/>
      <c r="O1049" s="844"/>
      <c r="P1049" s="845"/>
      <c r="Q1049" s="845"/>
      <c r="R1049" s="845"/>
      <c r="S1049" s="442"/>
      <c r="V1049" s="453"/>
      <c r="W1049" s="453"/>
      <c r="X1049" s="453"/>
      <c r="Y1049" s="453"/>
      <c r="Z1049" s="453"/>
      <c r="AA1049" s="453"/>
      <c r="AB1049" s="453"/>
      <c r="AK1049" s="119"/>
      <c r="AL1049" s="119"/>
      <c r="AM1049" s="119"/>
      <c r="AN1049" s="119"/>
      <c r="AO1049" s="119"/>
      <c r="AQ1049" s="439"/>
    </row>
    <row r="1050" spans="1:16362" s="435" customFormat="1" ht="12.75" customHeight="1" thickBot="1" x14ac:dyDescent="0.3">
      <c r="A1050" s="842"/>
      <c r="C1050" s="560"/>
      <c r="D1050" s="846"/>
      <c r="E1050" s="846"/>
      <c r="F1050" s="846"/>
      <c r="G1050" s="846"/>
      <c r="H1050" s="846"/>
      <c r="I1050" s="846"/>
      <c r="J1050" s="847"/>
      <c r="K1050" s="846"/>
      <c r="L1050" s="846"/>
      <c r="M1050" s="848"/>
      <c r="N1050" s="848"/>
      <c r="O1050" s="848"/>
      <c r="P1050" s="849"/>
      <c r="Q1050" s="849"/>
      <c r="R1050" s="849"/>
      <c r="S1050" s="442"/>
      <c r="V1050" s="453"/>
      <c r="W1050" s="453"/>
      <c r="X1050" s="453"/>
      <c r="Y1050" s="453"/>
      <c r="Z1050" s="453"/>
      <c r="AA1050" s="453"/>
      <c r="AB1050" s="453"/>
      <c r="AK1050" s="119"/>
      <c r="AL1050" s="119"/>
      <c r="AM1050" s="119"/>
      <c r="AN1050" s="119"/>
      <c r="AO1050" s="119"/>
      <c r="AQ1050" s="439"/>
    </row>
    <row r="1051" spans="1:16362" s="435" customFormat="1" ht="17.25" thickTop="1" thickBot="1" x14ac:dyDescent="0.3">
      <c r="A1051" s="842"/>
      <c r="C1051" s="560"/>
      <c r="D1051" s="850"/>
      <c r="E1051" s="850"/>
      <c r="F1051" s="850"/>
      <c r="G1051" s="850"/>
      <c r="H1051" s="850"/>
      <c r="I1051" s="850"/>
      <c r="J1051" s="851"/>
      <c r="K1051" s="850"/>
      <c r="L1051" s="850"/>
      <c r="M1051" s="852"/>
      <c r="N1051" s="850"/>
      <c r="O1051" s="850"/>
      <c r="P1051" s="853"/>
      <c r="Q1051" s="850"/>
      <c r="R1051" s="850"/>
      <c r="S1051" s="442"/>
      <c r="V1051" s="453"/>
      <c r="W1051" s="453"/>
      <c r="X1051" s="453"/>
      <c r="Y1051" s="453"/>
      <c r="Z1051" s="453"/>
      <c r="AA1051" s="453"/>
      <c r="AB1051" s="453"/>
      <c r="AK1051" s="119"/>
      <c r="AL1051" s="119"/>
      <c r="AM1051" s="119"/>
      <c r="AN1051" s="119"/>
      <c r="AO1051" s="119"/>
      <c r="AQ1051" s="439"/>
    </row>
    <row r="1052" spans="1:16362" s="435" customFormat="1" ht="5.25" customHeight="1" thickTop="1" x14ac:dyDescent="0.25">
      <c r="A1052" s="842"/>
      <c r="C1052" s="560"/>
      <c r="D1052" s="854"/>
      <c r="E1052" s="854"/>
      <c r="F1052" s="854"/>
      <c r="G1052" s="854"/>
      <c r="H1052" s="854"/>
      <c r="I1052" s="854"/>
      <c r="J1052" s="855"/>
      <c r="K1052" s="854"/>
      <c r="L1052" s="854"/>
      <c r="M1052" s="856"/>
      <c r="N1052" s="856"/>
      <c r="O1052" s="856"/>
      <c r="P1052" s="857"/>
      <c r="Q1052" s="858"/>
      <c r="R1052" s="858"/>
      <c r="S1052" s="442"/>
      <c r="V1052" s="453"/>
      <c r="W1052" s="453"/>
      <c r="X1052" s="453"/>
      <c r="Y1052" s="453"/>
      <c r="Z1052" s="453"/>
      <c r="AA1052" s="453"/>
      <c r="AB1052" s="453"/>
      <c r="AK1052" s="119"/>
      <c r="AL1052" s="119"/>
      <c r="AM1052" s="119"/>
      <c r="AN1052" s="119"/>
      <c r="AO1052" s="119"/>
      <c r="AQ1052" s="439"/>
    </row>
    <row r="1053" spans="1:16362" s="435" customFormat="1" ht="6" customHeight="1" x14ac:dyDescent="0.25">
      <c r="A1053" s="842"/>
      <c r="C1053" s="560"/>
      <c r="D1053" s="859"/>
      <c r="E1053" s="859"/>
      <c r="F1053" s="859"/>
      <c r="G1053" s="859"/>
      <c r="H1053" s="859"/>
      <c r="I1053" s="859"/>
      <c r="J1053" s="836"/>
      <c r="K1053" s="859"/>
      <c r="L1053" s="859"/>
      <c r="M1053" s="441"/>
      <c r="N1053" s="441"/>
      <c r="O1053" s="441"/>
      <c r="P1053" s="440"/>
      <c r="Q1053" s="439"/>
      <c r="R1053" s="439"/>
      <c r="S1053" s="442"/>
      <c r="V1053" s="453"/>
      <c r="W1053" s="453"/>
      <c r="X1053" s="453"/>
      <c r="Y1053" s="453"/>
      <c r="Z1053" s="453"/>
      <c r="AA1053" s="453"/>
      <c r="AB1053" s="453"/>
      <c r="AK1053" s="119"/>
      <c r="AL1053" s="119"/>
      <c r="AM1053" s="119"/>
      <c r="AN1053" s="119"/>
      <c r="AO1053" s="119"/>
      <c r="AQ1053" s="439"/>
    </row>
    <row r="1054" spans="1:16362" s="435" customFormat="1" ht="6" customHeight="1" x14ac:dyDescent="0.25">
      <c r="A1054" s="842"/>
      <c r="C1054" s="560"/>
      <c r="D1054" s="859"/>
      <c r="E1054" s="859"/>
      <c r="F1054" s="859"/>
      <c r="G1054" s="859"/>
      <c r="H1054" s="859"/>
      <c r="I1054" s="859"/>
      <c r="J1054" s="836"/>
      <c r="K1054" s="859"/>
      <c r="L1054" s="859"/>
      <c r="M1054" s="441"/>
      <c r="N1054" s="441"/>
      <c r="O1054" s="441"/>
      <c r="P1054" s="440"/>
      <c r="Q1054" s="439"/>
      <c r="R1054" s="439"/>
      <c r="S1054" s="442"/>
      <c r="V1054" s="453"/>
      <c r="W1054" s="453"/>
      <c r="X1054" s="453"/>
      <c r="Y1054" s="453"/>
      <c r="Z1054" s="453"/>
      <c r="AA1054" s="453"/>
      <c r="AB1054" s="453"/>
      <c r="AK1054" s="119"/>
      <c r="AL1054" s="119"/>
      <c r="AM1054" s="119"/>
      <c r="AN1054" s="119"/>
      <c r="AO1054" s="119"/>
      <c r="AQ1054" s="439"/>
    </row>
    <row r="1055" spans="1:16362" s="435" customFormat="1" ht="6" customHeight="1" x14ac:dyDescent="0.25">
      <c r="A1055" s="842"/>
      <c r="C1055" s="560"/>
      <c r="D1055" s="859"/>
      <c r="E1055" s="859"/>
      <c r="F1055" s="859"/>
      <c r="G1055" s="859"/>
      <c r="H1055" s="859"/>
      <c r="I1055" s="859"/>
      <c r="J1055" s="836"/>
      <c r="K1055" s="859"/>
      <c r="L1055" s="859"/>
      <c r="M1055" s="441"/>
      <c r="N1055" s="441"/>
      <c r="O1055" s="441"/>
      <c r="P1055" s="440"/>
      <c r="Q1055" s="439"/>
      <c r="R1055" s="439"/>
      <c r="S1055" s="442"/>
      <c r="V1055" s="453"/>
      <c r="W1055" s="453"/>
      <c r="X1055" s="453"/>
      <c r="Y1055" s="453"/>
      <c r="Z1055" s="453"/>
      <c r="AA1055" s="453"/>
      <c r="AB1055" s="453"/>
      <c r="AK1055" s="119"/>
      <c r="AL1055" s="119"/>
      <c r="AM1055" s="119"/>
      <c r="AN1055" s="119"/>
      <c r="AO1055" s="119"/>
      <c r="AQ1055" s="439"/>
    </row>
    <row r="1056" spans="1:16362" s="435" customFormat="1" ht="12.75" customHeight="1" thickBot="1" x14ac:dyDescent="0.3">
      <c r="A1056" s="842"/>
      <c r="C1056" s="513"/>
      <c r="D1056" s="514"/>
      <c r="E1056" s="514"/>
      <c r="F1056" s="514"/>
      <c r="G1056" s="514"/>
      <c r="H1056" s="514"/>
      <c r="I1056" s="514"/>
      <c r="J1056" s="558"/>
      <c r="K1056" s="514"/>
      <c r="L1056" s="514"/>
      <c r="M1056" s="515"/>
      <c r="N1056" s="515"/>
      <c r="O1056" s="515"/>
      <c r="P1056" s="516"/>
      <c r="Q1056" s="517"/>
      <c r="R1056" s="517"/>
      <c r="S1056" s="520"/>
      <c r="V1056" s="453"/>
      <c r="W1056" s="453"/>
      <c r="X1056" s="453"/>
      <c r="Y1056" s="453"/>
      <c r="Z1056" s="453"/>
      <c r="AA1056" s="453"/>
      <c r="AB1056" s="453"/>
      <c r="AK1056" s="119"/>
      <c r="AL1056" s="119"/>
      <c r="AM1056" s="119"/>
      <c r="AN1056" s="119"/>
      <c r="AO1056" s="119"/>
      <c r="AQ1056" s="439"/>
    </row>
    <row r="1057" spans="1:16362" s="435" customFormat="1" ht="4.5" customHeight="1" x14ac:dyDescent="0.25">
      <c r="A1057" s="842"/>
      <c r="D1057" s="437"/>
      <c r="E1057" s="437"/>
      <c r="F1057" s="437"/>
      <c r="G1057" s="437"/>
      <c r="H1057" s="437"/>
      <c r="I1057" s="437"/>
      <c r="J1057" s="453"/>
      <c r="K1057" s="437"/>
      <c r="L1057" s="437"/>
      <c r="M1057" s="441"/>
      <c r="N1057" s="441"/>
      <c r="O1057" s="441"/>
      <c r="P1057" s="440"/>
      <c r="Q1057" s="439"/>
      <c r="R1057" s="439"/>
      <c r="V1057" s="453"/>
      <c r="W1057" s="453"/>
      <c r="X1057" s="453"/>
      <c r="Y1057" s="453"/>
      <c r="Z1057" s="453"/>
      <c r="AA1057" s="453"/>
      <c r="AB1057" s="453"/>
      <c r="AK1057" s="119"/>
      <c r="AL1057" s="119"/>
      <c r="AM1057" s="119"/>
      <c r="AN1057" s="119"/>
      <c r="AO1057" s="119"/>
      <c r="AQ1057" s="439"/>
    </row>
    <row r="1058" spans="1:16362" s="435" customFormat="1" ht="18" customHeight="1" x14ac:dyDescent="0.25">
      <c r="A1058" s="842"/>
      <c r="D1058" s="437"/>
      <c r="E1058" s="437"/>
      <c r="F1058" s="437"/>
      <c r="G1058" s="437"/>
      <c r="H1058" s="437"/>
      <c r="I1058" s="437"/>
      <c r="J1058" s="453"/>
      <c r="K1058" s="437"/>
      <c r="L1058" s="437"/>
      <c r="M1058" s="441"/>
      <c r="N1058" s="441"/>
      <c r="O1058" s="441"/>
      <c r="P1058" s="440"/>
      <c r="Q1058" s="439"/>
      <c r="R1058" s="439"/>
      <c r="V1058" s="453"/>
      <c r="W1058" s="453"/>
      <c r="X1058" s="453"/>
      <c r="Y1058" s="453"/>
      <c r="Z1058" s="453"/>
      <c r="AA1058" s="453"/>
      <c r="AB1058" s="453"/>
      <c r="AK1058" s="119"/>
      <c r="AL1058" s="119"/>
      <c r="AM1058" s="119"/>
      <c r="AN1058" s="119"/>
      <c r="AO1058" s="119"/>
      <c r="AQ1058" s="439"/>
    </row>
    <row r="1059" spans="1:16362" s="435" customFormat="1" ht="18" customHeight="1" x14ac:dyDescent="0.25">
      <c r="A1059" s="842"/>
      <c r="D1059" s="437"/>
      <c r="E1059" s="437"/>
      <c r="F1059" s="437"/>
      <c r="G1059" s="437"/>
      <c r="H1059" s="437"/>
      <c r="I1059" s="437"/>
      <c r="J1059" s="453"/>
      <c r="K1059" s="437"/>
      <c r="L1059" s="437"/>
      <c r="M1059" s="441"/>
      <c r="N1059" s="441"/>
      <c r="O1059" s="441"/>
      <c r="P1059" s="440"/>
      <c r="Q1059" s="439"/>
      <c r="R1059" s="439"/>
      <c r="V1059" s="453"/>
      <c r="W1059" s="453"/>
      <c r="X1059" s="453"/>
      <c r="Y1059" s="453"/>
      <c r="Z1059" s="453"/>
      <c r="AA1059" s="453"/>
      <c r="AB1059" s="453"/>
      <c r="AK1059" s="119"/>
      <c r="AL1059" s="119"/>
      <c r="AM1059" s="119"/>
      <c r="AN1059" s="119"/>
      <c r="AO1059" s="119"/>
      <c r="AQ1059" s="439"/>
    </row>
    <row r="1060" spans="1:16362" s="435" customFormat="1" ht="18" customHeight="1" x14ac:dyDescent="0.25">
      <c r="A1060" s="842"/>
      <c r="B1060" s="842"/>
      <c r="C1060" s="842"/>
      <c r="D1060" s="842"/>
      <c r="E1060" s="842"/>
      <c r="F1060" s="842"/>
      <c r="G1060" s="842"/>
      <c r="H1060" s="842"/>
      <c r="I1060" s="842"/>
      <c r="J1060" s="842"/>
      <c r="K1060" s="842"/>
      <c r="L1060" s="842"/>
      <c r="M1060" s="842"/>
      <c r="N1060" s="842"/>
      <c r="O1060" s="842"/>
      <c r="P1060" s="842"/>
      <c r="Q1060" s="842"/>
      <c r="R1060" s="842"/>
      <c r="S1060" s="842"/>
      <c r="T1060" s="842"/>
      <c r="U1060" s="842"/>
      <c r="V1060" s="842"/>
      <c r="W1060" s="842"/>
      <c r="X1060" s="842"/>
      <c r="Y1060" s="842"/>
      <c r="Z1060" s="842"/>
      <c r="AA1060" s="842"/>
      <c r="AB1060" s="842"/>
      <c r="AC1060" s="842"/>
      <c r="AD1060" s="842"/>
      <c r="AE1060" s="842"/>
      <c r="AF1060" s="842"/>
      <c r="AG1060" s="842"/>
      <c r="AH1060" s="842"/>
      <c r="AI1060" s="842"/>
      <c r="AJ1060" s="842"/>
      <c r="AK1060" s="842"/>
      <c r="AL1060" s="842"/>
      <c r="AM1060" s="842"/>
      <c r="AN1060" s="842"/>
      <c r="AO1060" s="842"/>
      <c r="AP1060" s="842"/>
      <c r="AQ1060" s="842"/>
      <c r="AR1060" s="842"/>
      <c r="AS1060" s="842"/>
      <c r="AT1060" s="842"/>
      <c r="AU1060" s="842"/>
      <c r="AV1060" s="842"/>
      <c r="AW1060" s="842"/>
      <c r="AX1060" s="842"/>
      <c r="AY1060" s="842"/>
      <c r="AZ1060" s="842"/>
      <c r="BA1060" s="842"/>
      <c r="BB1060" s="842"/>
      <c r="BC1060" s="842"/>
      <c r="BD1060" s="842"/>
      <c r="BE1060" s="842"/>
      <c r="BF1060" s="842"/>
      <c r="BG1060" s="842"/>
      <c r="BH1060" s="842"/>
      <c r="BI1060" s="842"/>
      <c r="BJ1060" s="842"/>
      <c r="BK1060" s="842"/>
      <c r="BL1060" s="842"/>
      <c r="BM1060" s="842"/>
      <c r="BN1060" s="842"/>
      <c r="BO1060" s="842"/>
      <c r="BP1060" s="842"/>
      <c r="BQ1060" s="842"/>
      <c r="BR1060" s="842"/>
      <c r="BS1060" s="842"/>
      <c r="BT1060" s="842"/>
      <c r="BU1060" s="842"/>
      <c r="BV1060" s="842"/>
      <c r="BW1060" s="842"/>
      <c r="BX1060" s="842"/>
      <c r="BY1060" s="842"/>
      <c r="BZ1060" s="842"/>
      <c r="CA1060" s="842"/>
      <c r="CB1060" s="842"/>
      <c r="CC1060" s="842"/>
      <c r="CD1060" s="842"/>
      <c r="CE1060" s="842"/>
      <c r="CF1060" s="842"/>
      <c r="CG1060" s="842"/>
      <c r="CH1060" s="842"/>
      <c r="CI1060" s="842"/>
      <c r="CJ1060" s="842"/>
      <c r="CK1060" s="842"/>
      <c r="CL1060" s="842"/>
      <c r="CM1060" s="842"/>
      <c r="CN1060" s="842"/>
      <c r="CO1060" s="842"/>
      <c r="CP1060" s="842"/>
      <c r="CQ1060" s="842"/>
      <c r="CR1060" s="842"/>
      <c r="CS1060" s="842"/>
      <c r="CT1060" s="842"/>
      <c r="CU1060" s="842"/>
      <c r="CV1060" s="842"/>
      <c r="CW1060" s="842"/>
      <c r="CX1060" s="842"/>
      <c r="CY1060" s="842"/>
      <c r="CZ1060" s="842"/>
      <c r="DA1060" s="842"/>
      <c r="DB1060" s="842"/>
      <c r="DC1060" s="842"/>
      <c r="DD1060" s="842"/>
      <c r="DE1060" s="842"/>
      <c r="DF1060" s="842"/>
      <c r="DG1060" s="842"/>
      <c r="DH1060" s="842"/>
      <c r="DI1060" s="842"/>
      <c r="DJ1060" s="842"/>
      <c r="DK1060" s="842"/>
      <c r="DL1060" s="842"/>
      <c r="DM1060" s="842"/>
      <c r="DN1060" s="842"/>
      <c r="DO1060" s="842"/>
      <c r="DP1060" s="842"/>
      <c r="DQ1060" s="842"/>
      <c r="DR1060" s="842"/>
      <c r="DS1060" s="842"/>
      <c r="DT1060" s="842"/>
      <c r="DU1060" s="842"/>
      <c r="DV1060" s="842"/>
      <c r="DW1060" s="842"/>
      <c r="DX1060" s="842"/>
      <c r="DY1060" s="842"/>
      <c r="DZ1060" s="842"/>
      <c r="EA1060" s="842"/>
      <c r="EB1060" s="842"/>
      <c r="EC1060" s="842"/>
      <c r="ED1060" s="842"/>
      <c r="EE1060" s="842"/>
      <c r="EF1060" s="842"/>
      <c r="EG1060" s="842"/>
      <c r="EH1060" s="842"/>
      <c r="EI1060" s="842"/>
      <c r="EJ1060" s="842"/>
      <c r="EK1060" s="842"/>
      <c r="EL1060" s="842"/>
      <c r="EM1060" s="842"/>
      <c r="EN1060" s="842"/>
      <c r="EO1060" s="842"/>
      <c r="EP1060" s="842"/>
      <c r="EQ1060" s="842"/>
      <c r="ER1060" s="842"/>
      <c r="ES1060" s="842"/>
      <c r="ET1060" s="842"/>
      <c r="EU1060" s="842"/>
      <c r="EV1060" s="842"/>
      <c r="EW1060" s="842"/>
      <c r="EX1060" s="842"/>
      <c r="EY1060" s="842"/>
      <c r="EZ1060" s="842"/>
      <c r="FA1060" s="842"/>
      <c r="FB1060" s="842"/>
      <c r="FC1060" s="842"/>
      <c r="FD1060" s="842"/>
      <c r="FE1060" s="842"/>
      <c r="FF1060" s="842"/>
      <c r="FG1060" s="842"/>
      <c r="FH1060" s="842"/>
      <c r="FI1060" s="842"/>
      <c r="FJ1060" s="842"/>
      <c r="FK1060" s="842"/>
      <c r="FL1060" s="842"/>
      <c r="FM1060" s="842"/>
      <c r="FN1060" s="842"/>
      <c r="FO1060" s="842"/>
      <c r="FP1060" s="842"/>
      <c r="FQ1060" s="842"/>
      <c r="FR1060" s="842"/>
      <c r="FS1060" s="842"/>
      <c r="FT1060" s="842"/>
      <c r="FU1060" s="842"/>
      <c r="FV1060" s="842"/>
      <c r="FW1060" s="842"/>
      <c r="FX1060" s="842"/>
      <c r="FY1060" s="842"/>
      <c r="FZ1060" s="842"/>
      <c r="GA1060" s="842"/>
      <c r="GB1060" s="842"/>
      <c r="GC1060" s="842"/>
      <c r="GD1060" s="842"/>
      <c r="GE1060" s="842"/>
      <c r="GF1060" s="842"/>
      <c r="GG1060" s="842"/>
      <c r="GH1060" s="842"/>
      <c r="GI1060" s="842"/>
      <c r="GJ1060" s="842"/>
      <c r="GK1060" s="842"/>
      <c r="GL1060" s="842"/>
      <c r="GM1060" s="842"/>
      <c r="GN1060" s="842"/>
      <c r="GO1060" s="842"/>
      <c r="GP1060" s="842"/>
      <c r="GQ1060" s="842"/>
      <c r="GR1060" s="842"/>
      <c r="GS1060" s="842"/>
      <c r="GT1060" s="842"/>
      <c r="GU1060" s="842"/>
      <c r="GV1060" s="842"/>
      <c r="GW1060" s="842"/>
      <c r="GX1060" s="842"/>
      <c r="GY1060" s="842"/>
      <c r="GZ1060" s="842"/>
      <c r="HA1060" s="842"/>
      <c r="HB1060" s="842"/>
      <c r="HC1060" s="842"/>
      <c r="HD1060" s="842"/>
      <c r="HE1060" s="842"/>
      <c r="HF1060" s="842"/>
      <c r="HG1060" s="842"/>
      <c r="HH1060" s="842"/>
      <c r="HI1060" s="842"/>
      <c r="HJ1060" s="842"/>
      <c r="HK1060" s="842"/>
      <c r="HL1060" s="842"/>
      <c r="HM1060" s="842"/>
      <c r="HN1060" s="842"/>
      <c r="HO1060" s="842"/>
      <c r="HP1060" s="842"/>
      <c r="HQ1060" s="842"/>
      <c r="HR1060" s="842"/>
      <c r="HS1060" s="842"/>
      <c r="HT1060" s="842"/>
      <c r="HU1060" s="842"/>
      <c r="HV1060" s="842"/>
      <c r="HW1060" s="842"/>
      <c r="HX1060" s="842"/>
      <c r="HY1060" s="842"/>
      <c r="HZ1060" s="842"/>
      <c r="IA1060" s="842"/>
      <c r="IB1060" s="842"/>
      <c r="IC1060" s="842"/>
      <c r="ID1060" s="842"/>
      <c r="IE1060" s="842"/>
      <c r="IF1060" s="842"/>
      <c r="IG1060" s="842"/>
      <c r="IH1060" s="842"/>
      <c r="II1060" s="842"/>
      <c r="IJ1060" s="842"/>
      <c r="IK1060" s="842"/>
      <c r="IL1060" s="842"/>
      <c r="IM1060" s="842"/>
      <c r="IN1060" s="842"/>
      <c r="IO1060" s="842"/>
      <c r="IP1060" s="842"/>
      <c r="IQ1060" s="842"/>
      <c r="IR1060" s="842"/>
      <c r="IS1060" s="842"/>
      <c r="IT1060" s="842"/>
      <c r="IU1060" s="842"/>
      <c r="IV1060" s="842"/>
      <c r="IW1060" s="842"/>
      <c r="IX1060" s="842"/>
      <c r="IY1060" s="842"/>
      <c r="IZ1060" s="842"/>
      <c r="JA1060" s="842"/>
      <c r="JB1060" s="842"/>
      <c r="JC1060" s="842"/>
      <c r="JD1060" s="842"/>
      <c r="JE1060" s="842"/>
      <c r="JF1060" s="842"/>
      <c r="JG1060" s="842"/>
      <c r="JH1060" s="842"/>
      <c r="JI1060" s="842"/>
      <c r="JJ1060" s="842"/>
      <c r="JK1060" s="842"/>
      <c r="JL1060" s="842"/>
      <c r="JM1060" s="842"/>
      <c r="JN1060" s="842"/>
      <c r="JO1060" s="842"/>
      <c r="JP1060" s="842"/>
      <c r="JQ1060" s="842"/>
      <c r="JR1060" s="842"/>
      <c r="JS1060" s="842"/>
      <c r="JT1060" s="842"/>
      <c r="JU1060" s="842"/>
      <c r="JV1060" s="842"/>
      <c r="JW1060" s="842"/>
      <c r="JX1060" s="842"/>
      <c r="JY1060" s="842"/>
      <c r="JZ1060" s="842"/>
      <c r="KA1060" s="842"/>
      <c r="KB1060" s="842"/>
      <c r="KC1060" s="842"/>
      <c r="KD1060" s="842"/>
      <c r="KE1060" s="842"/>
      <c r="KF1060" s="842"/>
      <c r="KG1060" s="842"/>
      <c r="KH1060" s="842"/>
      <c r="KI1060" s="842"/>
      <c r="KJ1060" s="842"/>
      <c r="KK1060" s="842"/>
      <c r="KL1060" s="842"/>
      <c r="KM1060" s="842"/>
      <c r="KN1060" s="842"/>
      <c r="KO1060" s="842"/>
      <c r="KP1060" s="842"/>
      <c r="KQ1060" s="842"/>
      <c r="KR1060" s="842"/>
      <c r="KS1060" s="842"/>
      <c r="KT1060" s="842"/>
      <c r="KU1060" s="842"/>
      <c r="KV1060" s="842"/>
      <c r="KW1060" s="842"/>
      <c r="KX1060" s="842"/>
      <c r="KY1060" s="842"/>
      <c r="KZ1060" s="842"/>
      <c r="LA1060" s="842"/>
      <c r="LB1060" s="842"/>
      <c r="LC1060" s="842"/>
      <c r="LD1060" s="842"/>
      <c r="LE1060" s="842"/>
      <c r="LF1060" s="842"/>
      <c r="LG1060" s="842"/>
      <c r="LH1060" s="842"/>
      <c r="LI1060" s="842"/>
      <c r="LJ1060" s="842"/>
      <c r="LK1060" s="842"/>
      <c r="LL1060" s="842"/>
      <c r="LM1060" s="842"/>
      <c r="LN1060" s="842"/>
      <c r="LO1060" s="842"/>
      <c r="LP1060" s="842"/>
      <c r="LQ1060" s="842"/>
      <c r="LR1060" s="842"/>
      <c r="LS1060" s="842"/>
      <c r="LT1060" s="842"/>
      <c r="LU1060" s="842"/>
      <c r="LV1060" s="842"/>
      <c r="LW1060" s="842"/>
      <c r="LX1060" s="842"/>
      <c r="LY1060" s="842"/>
      <c r="LZ1060" s="842"/>
      <c r="MA1060" s="842"/>
      <c r="MB1060" s="842"/>
      <c r="MC1060" s="842"/>
      <c r="MD1060" s="842"/>
      <c r="ME1060" s="842"/>
      <c r="MF1060" s="842"/>
      <c r="MG1060" s="842"/>
      <c r="MH1060" s="842"/>
      <c r="MI1060" s="842"/>
      <c r="MJ1060" s="842"/>
      <c r="MK1060" s="842"/>
      <c r="ML1060" s="842"/>
      <c r="MM1060" s="842"/>
      <c r="MN1060" s="842"/>
      <c r="MO1060" s="842"/>
      <c r="MP1060" s="842"/>
      <c r="MQ1060" s="842"/>
      <c r="MR1060" s="842"/>
      <c r="MS1060" s="842"/>
      <c r="MT1060" s="842"/>
      <c r="MU1060" s="842"/>
      <c r="MV1060" s="842"/>
      <c r="MW1060" s="842"/>
      <c r="MX1060" s="842"/>
      <c r="MY1060" s="842"/>
      <c r="MZ1060" s="842"/>
      <c r="NA1060" s="842"/>
      <c r="NB1060" s="842"/>
      <c r="NC1060" s="842"/>
      <c r="ND1060" s="842"/>
      <c r="NE1060" s="842"/>
      <c r="NF1060" s="842"/>
      <c r="NG1060" s="842"/>
      <c r="NH1060" s="842"/>
      <c r="NI1060" s="842"/>
      <c r="NJ1060" s="842"/>
      <c r="NK1060" s="842"/>
      <c r="NL1060" s="842"/>
      <c r="NM1060" s="842"/>
      <c r="NN1060" s="842"/>
      <c r="NO1060" s="842"/>
      <c r="NP1060" s="842"/>
      <c r="NQ1060" s="842"/>
      <c r="NR1060" s="842"/>
      <c r="NS1060" s="842"/>
      <c r="NT1060" s="842"/>
      <c r="NU1060" s="842"/>
      <c r="NV1060" s="842"/>
      <c r="NW1060" s="842"/>
      <c r="NX1060" s="842"/>
      <c r="NY1060" s="842"/>
      <c r="NZ1060" s="842"/>
      <c r="OA1060" s="842"/>
      <c r="OB1060" s="842"/>
      <c r="OC1060" s="842"/>
      <c r="OD1060" s="842"/>
      <c r="OE1060" s="842"/>
      <c r="OF1060" s="842"/>
      <c r="OG1060" s="842"/>
      <c r="OH1060" s="842"/>
      <c r="OI1060" s="842"/>
      <c r="OJ1060" s="842"/>
      <c r="OK1060" s="842"/>
      <c r="OL1060" s="842"/>
      <c r="OM1060" s="842"/>
      <c r="ON1060" s="842"/>
      <c r="OO1060" s="842"/>
      <c r="OP1060" s="842"/>
      <c r="OQ1060" s="842"/>
      <c r="OR1060" s="842"/>
      <c r="OS1060" s="842"/>
      <c r="OT1060" s="842"/>
      <c r="OU1060" s="842"/>
      <c r="OV1060" s="842"/>
      <c r="OW1060" s="842"/>
      <c r="OX1060" s="842"/>
      <c r="OY1060" s="842"/>
      <c r="OZ1060" s="842"/>
      <c r="PA1060" s="842"/>
      <c r="PB1060" s="842"/>
      <c r="PC1060" s="842"/>
      <c r="PD1060" s="842"/>
      <c r="PE1060" s="842"/>
      <c r="PF1060" s="842"/>
      <c r="PG1060" s="842"/>
      <c r="PH1060" s="842"/>
      <c r="PI1060" s="842"/>
      <c r="PJ1060" s="842"/>
      <c r="PK1060" s="842"/>
      <c r="PL1060" s="842"/>
      <c r="PM1060" s="842"/>
      <c r="PN1060" s="842"/>
      <c r="PO1060" s="842"/>
      <c r="PP1060" s="842"/>
      <c r="PQ1060" s="842"/>
      <c r="PR1060" s="842"/>
      <c r="PS1060" s="842"/>
      <c r="PT1060" s="842"/>
      <c r="PU1060" s="842"/>
      <c r="PV1060" s="842"/>
      <c r="PW1060" s="842"/>
      <c r="PX1060" s="842"/>
      <c r="PY1060" s="842"/>
      <c r="PZ1060" s="842"/>
      <c r="QA1060" s="842"/>
      <c r="QB1060" s="842"/>
      <c r="QC1060" s="842"/>
      <c r="QD1060" s="842"/>
      <c r="QE1060" s="842"/>
      <c r="QF1060" s="842"/>
      <c r="QG1060" s="842"/>
      <c r="QH1060" s="842"/>
      <c r="QI1060" s="842"/>
      <c r="QJ1060" s="842"/>
      <c r="QK1060" s="842"/>
      <c r="QL1060" s="842"/>
      <c r="QM1060" s="842"/>
      <c r="QN1060" s="842"/>
      <c r="QO1060" s="842"/>
      <c r="QP1060" s="842"/>
      <c r="QQ1060" s="842"/>
      <c r="QR1060" s="842"/>
      <c r="QS1060" s="842"/>
      <c r="QT1060" s="842"/>
      <c r="QU1060" s="842"/>
      <c r="QV1060" s="842"/>
      <c r="QW1060" s="842"/>
      <c r="QX1060" s="842"/>
      <c r="QY1060" s="842"/>
      <c r="QZ1060" s="842"/>
      <c r="RA1060" s="842"/>
      <c r="RB1060" s="842"/>
      <c r="RC1060" s="842"/>
      <c r="RD1060" s="842"/>
      <c r="RE1060" s="842"/>
      <c r="RF1060" s="842"/>
      <c r="RG1060" s="842"/>
      <c r="RH1060" s="842"/>
      <c r="RI1060" s="842"/>
      <c r="RJ1060" s="842"/>
      <c r="RK1060" s="842"/>
      <c r="RL1060" s="842"/>
      <c r="RM1060" s="842"/>
      <c r="RN1060" s="842"/>
      <c r="RO1060" s="842"/>
      <c r="RP1060" s="842"/>
      <c r="RQ1060" s="842"/>
      <c r="RR1060" s="842"/>
      <c r="RS1060" s="842"/>
      <c r="RT1060" s="842"/>
      <c r="RU1060" s="842"/>
      <c r="RV1060" s="842"/>
      <c r="RW1060" s="842"/>
      <c r="RX1060" s="842"/>
      <c r="RY1060" s="842"/>
      <c r="RZ1060" s="842"/>
      <c r="SA1060" s="842"/>
      <c r="SB1060" s="842"/>
      <c r="SC1060" s="842"/>
      <c r="SD1060" s="842"/>
      <c r="SE1060" s="842"/>
      <c r="SF1060" s="842"/>
      <c r="SG1060" s="842"/>
      <c r="SH1060" s="842"/>
      <c r="SI1060" s="842"/>
      <c r="SJ1060" s="842"/>
      <c r="SK1060" s="842"/>
      <c r="SL1060" s="842"/>
      <c r="SM1060" s="842"/>
      <c r="SN1060" s="842"/>
      <c r="SO1060" s="842"/>
      <c r="SP1060" s="842"/>
      <c r="SQ1060" s="842"/>
      <c r="SR1060" s="842"/>
      <c r="SS1060" s="842"/>
      <c r="ST1060" s="842"/>
      <c r="SU1060" s="842"/>
      <c r="SV1060" s="842"/>
      <c r="SW1060" s="842"/>
      <c r="SX1060" s="842"/>
      <c r="SY1060" s="842"/>
      <c r="SZ1060" s="842"/>
      <c r="TA1060" s="842"/>
      <c r="TB1060" s="842"/>
      <c r="TC1060" s="842"/>
      <c r="TD1060" s="842"/>
      <c r="TE1060" s="842"/>
      <c r="TF1060" s="842"/>
      <c r="TG1060" s="842"/>
      <c r="TH1060" s="842"/>
      <c r="TI1060" s="842"/>
      <c r="TJ1060" s="842"/>
      <c r="TK1060" s="842"/>
      <c r="TL1060" s="842"/>
      <c r="TM1060" s="842"/>
      <c r="TN1060" s="842"/>
      <c r="TO1060" s="842"/>
      <c r="TP1060" s="842"/>
      <c r="TQ1060" s="842"/>
      <c r="TR1060" s="842"/>
      <c r="TS1060" s="842"/>
      <c r="TT1060" s="842"/>
      <c r="TU1060" s="842"/>
      <c r="TV1060" s="842"/>
      <c r="TW1060" s="842"/>
      <c r="TX1060" s="842"/>
      <c r="TY1060" s="842"/>
      <c r="TZ1060" s="842"/>
      <c r="UA1060" s="842"/>
      <c r="UB1060" s="842"/>
      <c r="UC1060" s="842"/>
      <c r="UD1060" s="842"/>
      <c r="UE1060" s="842"/>
      <c r="UF1060" s="842"/>
      <c r="UG1060" s="842"/>
      <c r="UH1060" s="842"/>
      <c r="UI1060" s="842"/>
      <c r="UJ1060" s="842"/>
      <c r="UK1060" s="842"/>
      <c r="UL1060" s="842"/>
      <c r="UM1060" s="842"/>
      <c r="UN1060" s="842"/>
      <c r="UO1060" s="842"/>
      <c r="UP1060" s="842"/>
      <c r="UQ1060" s="842"/>
      <c r="UR1060" s="842"/>
      <c r="US1060" s="842"/>
      <c r="UT1060" s="842"/>
      <c r="UU1060" s="842"/>
      <c r="UV1060" s="842"/>
      <c r="UW1060" s="842"/>
      <c r="UX1060" s="842"/>
      <c r="UY1060" s="842"/>
      <c r="UZ1060" s="842"/>
      <c r="VA1060" s="842"/>
      <c r="VB1060" s="842"/>
      <c r="VC1060" s="842"/>
      <c r="VD1060" s="842"/>
      <c r="VE1060" s="842"/>
      <c r="VF1060" s="842"/>
      <c r="VG1060" s="842"/>
      <c r="VH1060" s="842"/>
      <c r="VI1060" s="842"/>
      <c r="VJ1060" s="842"/>
      <c r="VK1060" s="842"/>
      <c r="VL1060" s="842"/>
      <c r="VM1060" s="842"/>
      <c r="VN1060" s="842"/>
      <c r="VO1060" s="842"/>
      <c r="VP1060" s="842"/>
      <c r="VQ1060" s="842"/>
      <c r="VR1060" s="842"/>
      <c r="VS1060" s="842"/>
      <c r="VT1060" s="842"/>
      <c r="VU1060" s="842"/>
      <c r="VV1060" s="842"/>
      <c r="VW1060" s="842"/>
      <c r="VX1060" s="842"/>
      <c r="VY1060" s="842"/>
      <c r="VZ1060" s="842"/>
      <c r="WA1060" s="842"/>
      <c r="WB1060" s="842"/>
      <c r="WC1060" s="842"/>
      <c r="WD1060" s="842"/>
      <c r="WE1060" s="842"/>
      <c r="WF1060" s="842"/>
      <c r="WG1060" s="842"/>
      <c r="WH1060" s="842"/>
      <c r="WI1060" s="842"/>
      <c r="WJ1060" s="842"/>
      <c r="WK1060" s="842"/>
      <c r="WL1060" s="842"/>
      <c r="WM1060" s="842"/>
      <c r="WN1060" s="842"/>
      <c r="WO1060" s="842"/>
      <c r="WP1060" s="842"/>
      <c r="WQ1060" s="842"/>
      <c r="WR1060" s="842"/>
      <c r="WS1060" s="842"/>
      <c r="WT1060" s="842"/>
      <c r="WU1060" s="842"/>
      <c r="WV1060" s="842"/>
      <c r="WW1060" s="842"/>
      <c r="WX1060" s="842"/>
      <c r="WY1060" s="842"/>
      <c r="WZ1060" s="842"/>
      <c r="XA1060" s="842"/>
      <c r="XB1060" s="842"/>
      <c r="XC1060" s="842"/>
      <c r="XD1060" s="842"/>
      <c r="XE1060" s="842"/>
      <c r="XF1060" s="842"/>
      <c r="XG1060" s="842"/>
      <c r="XH1060" s="842"/>
      <c r="XI1060" s="842"/>
      <c r="XJ1060" s="842"/>
      <c r="XK1060" s="842"/>
      <c r="XL1060" s="842"/>
      <c r="XM1060" s="842"/>
      <c r="XN1060" s="842"/>
      <c r="XO1060" s="842"/>
      <c r="XP1060" s="842"/>
      <c r="XQ1060" s="842"/>
      <c r="XR1060" s="842"/>
      <c r="XS1060" s="842"/>
      <c r="XT1060" s="842"/>
      <c r="XU1060" s="842"/>
      <c r="XV1060" s="842"/>
      <c r="XW1060" s="842"/>
      <c r="XX1060" s="842"/>
      <c r="XY1060" s="842"/>
      <c r="XZ1060" s="842"/>
      <c r="YA1060" s="842"/>
      <c r="YB1060" s="842"/>
      <c r="YC1060" s="842"/>
      <c r="YD1060" s="842"/>
      <c r="YE1060" s="842"/>
      <c r="YF1060" s="842"/>
      <c r="YG1060" s="842"/>
      <c r="YH1060" s="842"/>
      <c r="YI1060" s="842"/>
      <c r="YJ1060" s="842"/>
      <c r="YK1060" s="842"/>
      <c r="YL1060" s="842"/>
      <c r="YM1060" s="842"/>
      <c r="YN1060" s="842"/>
      <c r="YO1060" s="842"/>
      <c r="YP1060" s="842"/>
      <c r="YQ1060" s="842"/>
      <c r="YR1060" s="842"/>
      <c r="YS1060" s="842"/>
      <c r="YT1060" s="842"/>
      <c r="YU1060" s="842"/>
      <c r="YV1060" s="842"/>
      <c r="YW1060" s="842"/>
      <c r="YX1060" s="842"/>
      <c r="YY1060" s="842"/>
      <c r="YZ1060" s="842"/>
      <c r="ZA1060" s="842"/>
      <c r="ZB1060" s="842"/>
      <c r="ZC1060" s="842"/>
      <c r="ZD1060" s="842"/>
      <c r="ZE1060" s="842"/>
      <c r="ZF1060" s="842"/>
      <c r="ZG1060" s="842"/>
      <c r="ZH1060" s="842"/>
      <c r="ZI1060" s="842"/>
      <c r="ZJ1060" s="842"/>
      <c r="ZK1060" s="842"/>
      <c r="ZL1060" s="842"/>
      <c r="ZM1060" s="842"/>
      <c r="ZN1060" s="842"/>
      <c r="ZO1060" s="842"/>
      <c r="ZP1060" s="842"/>
      <c r="ZQ1060" s="842"/>
      <c r="ZR1060" s="842"/>
      <c r="ZS1060" s="842"/>
      <c r="ZT1060" s="842"/>
      <c r="ZU1060" s="842"/>
      <c r="ZV1060" s="842"/>
      <c r="ZW1060" s="842"/>
      <c r="ZX1060" s="842"/>
      <c r="ZY1060" s="842"/>
      <c r="ZZ1060" s="842"/>
      <c r="AAA1060" s="842"/>
      <c r="AAB1060" s="842"/>
      <c r="AAC1060" s="842"/>
      <c r="AAD1060" s="842"/>
      <c r="AAE1060" s="842"/>
      <c r="AAF1060" s="842"/>
      <c r="AAG1060" s="842"/>
      <c r="AAH1060" s="842"/>
      <c r="AAI1060" s="842"/>
      <c r="AAJ1060" s="842"/>
      <c r="AAK1060" s="842"/>
      <c r="AAL1060" s="842"/>
      <c r="AAM1060" s="842"/>
      <c r="AAN1060" s="842"/>
      <c r="AAO1060" s="842"/>
      <c r="AAP1060" s="842"/>
      <c r="AAQ1060" s="842"/>
      <c r="AAR1060" s="842"/>
      <c r="AAS1060" s="842"/>
      <c r="AAT1060" s="842"/>
      <c r="AAU1060" s="842"/>
      <c r="AAV1060" s="842"/>
      <c r="AAW1060" s="842"/>
      <c r="AAX1060" s="842"/>
      <c r="AAY1060" s="842"/>
      <c r="AAZ1060" s="842"/>
      <c r="ABA1060" s="842"/>
      <c r="ABB1060" s="842"/>
      <c r="ABC1060" s="842"/>
      <c r="ABD1060" s="842"/>
      <c r="ABE1060" s="842"/>
      <c r="ABF1060" s="842"/>
      <c r="ABG1060" s="842"/>
      <c r="ABH1060" s="842"/>
      <c r="ABI1060" s="842"/>
      <c r="ABJ1060" s="842"/>
      <c r="ABK1060" s="842"/>
      <c r="ABL1060" s="842"/>
      <c r="ABM1060" s="842"/>
      <c r="ABN1060" s="842"/>
      <c r="ABO1060" s="842"/>
      <c r="ABP1060" s="842"/>
      <c r="ABQ1060" s="842"/>
      <c r="ABR1060" s="842"/>
      <c r="ABS1060" s="842"/>
      <c r="ABT1060" s="842"/>
      <c r="ABU1060" s="842"/>
      <c r="ABV1060" s="842"/>
      <c r="ABW1060" s="842"/>
      <c r="ABX1060" s="842"/>
      <c r="ABY1060" s="842"/>
      <c r="ABZ1060" s="842"/>
      <c r="ACA1060" s="842"/>
      <c r="ACB1060" s="842"/>
      <c r="ACC1060" s="842"/>
      <c r="ACD1060" s="842"/>
      <c r="ACE1060" s="842"/>
      <c r="ACF1060" s="842"/>
      <c r="ACG1060" s="842"/>
      <c r="ACH1060" s="842"/>
      <c r="ACI1060" s="842"/>
      <c r="ACJ1060" s="842"/>
      <c r="ACK1060" s="842"/>
      <c r="ACL1060" s="842"/>
      <c r="ACM1060" s="842"/>
      <c r="ACN1060" s="842"/>
      <c r="ACO1060" s="842"/>
      <c r="ACP1060" s="842"/>
      <c r="ACQ1060" s="842"/>
      <c r="ACR1060" s="842"/>
      <c r="ACS1060" s="842"/>
      <c r="ACT1060" s="842"/>
      <c r="ACU1060" s="842"/>
      <c r="ACV1060" s="842"/>
      <c r="ACW1060" s="842"/>
      <c r="ACX1060" s="842"/>
      <c r="ACY1060" s="842"/>
      <c r="ACZ1060" s="842"/>
      <c r="ADA1060" s="842"/>
      <c r="ADB1060" s="842"/>
      <c r="ADC1060" s="842"/>
      <c r="ADD1060" s="842"/>
      <c r="ADE1060" s="842"/>
      <c r="ADF1060" s="842"/>
      <c r="ADG1060" s="842"/>
      <c r="ADH1060" s="842"/>
      <c r="ADI1060" s="842"/>
      <c r="ADJ1060" s="842"/>
      <c r="ADK1060" s="842"/>
      <c r="ADL1060" s="842"/>
      <c r="ADM1060" s="842"/>
      <c r="ADN1060" s="842"/>
      <c r="ADO1060" s="842"/>
      <c r="ADP1060" s="842"/>
      <c r="ADQ1060" s="842"/>
      <c r="ADR1060" s="842"/>
      <c r="ADS1060" s="842"/>
      <c r="ADT1060" s="842"/>
      <c r="ADU1060" s="842"/>
      <c r="ADV1060" s="842"/>
      <c r="ADW1060" s="842"/>
      <c r="ADX1060" s="842"/>
      <c r="ADY1060" s="842"/>
      <c r="ADZ1060" s="842"/>
      <c r="AEA1060" s="842"/>
      <c r="AEB1060" s="842"/>
      <c r="AEC1060" s="842"/>
      <c r="AED1060" s="842"/>
      <c r="AEE1060" s="842"/>
      <c r="AEF1060" s="842"/>
      <c r="AEG1060" s="842"/>
      <c r="AEH1060" s="842"/>
      <c r="AEI1060" s="842"/>
      <c r="AEJ1060" s="842"/>
      <c r="AEK1060" s="842"/>
      <c r="AEL1060" s="842"/>
      <c r="AEM1060" s="842"/>
      <c r="AEN1060" s="842"/>
      <c r="AEO1060" s="842"/>
      <c r="AEP1060" s="842"/>
      <c r="AEQ1060" s="842"/>
      <c r="AER1060" s="842"/>
      <c r="AES1060" s="842"/>
      <c r="AET1060" s="842"/>
      <c r="AEU1060" s="842"/>
      <c r="AEV1060" s="842"/>
      <c r="AEW1060" s="842"/>
      <c r="AEX1060" s="842"/>
      <c r="AEY1060" s="842"/>
      <c r="AEZ1060" s="842"/>
      <c r="AFA1060" s="842"/>
      <c r="AFB1060" s="842"/>
      <c r="AFC1060" s="842"/>
      <c r="AFD1060" s="842"/>
      <c r="AFE1060" s="842"/>
      <c r="AFF1060" s="842"/>
      <c r="AFG1060" s="842"/>
      <c r="AFH1060" s="842"/>
      <c r="AFI1060" s="842"/>
      <c r="AFJ1060" s="842"/>
      <c r="AFK1060" s="842"/>
      <c r="AFL1060" s="842"/>
      <c r="AFM1060" s="842"/>
      <c r="AFN1060" s="842"/>
      <c r="AFO1060" s="842"/>
      <c r="AFP1060" s="842"/>
      <c r="AFQ1060" s="842"/>
      <c r="AFR1060" s="842"/>
      <c r="AFS1060" s="842"/>
      <c r="AFT1060" s="842"/>
      <c r="AFU1060" s="842"/>
      <c r="AFV1060" s="842"/>
      <c r="AFW1060" s="842"/>
      <c r="AFX1060" s="842"/>
      <c r="AFY1060" s="842"/>
      <c r="AFZ1060" s="842"/>
      <c r="AGA1060" s="842"/>
      <c r="AGB1060" s="842"/>
      <c r="AGC1060" s="842"/>
      <c r="AGD1060" s="842"/>
      <c r="AGE1060" s="842"/>
      <c r="AGF1060" s="842"/>
      <c r="AGG1060" s="842"/>
      <c r="AGH1060" s="842"/>
      <c r="AGI1060" s="842"/>
      <c r="AGJ1060" s="842"/>
      <c r="AGK1060" s="842"/>
      <c r="AGL1060" s="842"/>
      <c r="AGM1060" s="842"/>
      <c r="AGN1060" s="842"/>
      <c r="AGO1060" s="842"/>
      <c r="AGP1060" s="842"/>
      <c r="AGQ1060" s="842"/>
      <c r="AGR1060" s="842"/>
      <c r="AGS1060" s="842"/>
      <c r="AGT1060" s="842"/>
      <c r="AGU1060" s="842"/>
      <c r="AGV1060" s="842"/>
      <c r="AGW1060" s="842"/>
      <c r="AGX1060" s="842"/>
      <c r="AGY1060" s="842"/>
      <c r="AGZ1060" s="842"/>
      <c r="AHA1060" s="842"/>
      <c r="AHB1060" s="842"/>
      <c r="AHC1060" s="842"/>
      <c r="AHD1060" s="842"/>
      <c r="AHE1060" s="842"/>
      <c r="AHF1060" s="842"/>
      <c r="AHG1060" s="842"/>
      <c r="AHH1060" s="842"/>
      <c r="AHI1060" s="842"/>
      <c r="AHJ1060" s="842"/>
      <c r="AHK1060" s="842"/>
      <c r="AHL1060" s="842"/>
      <c r="AHM1060" s="842"/>
      <c r="AHN1060" s="842"/>
      <c r="AHO1060" s="842"/>
      <c r="AHP1060" s="842"/>
      <c r="AHQ1060" s="842"/>
      <c r="AHR1060" s="842"/>
      <c r="AHS1060" s="842"/>
      <c r="AHT1060" s="842"/>
      <c r="AHU1060" s="842"/>
      <c r="AHV1060" s="842"/>
      <c r="AHW1060" s="842"/>
      <c r="AHX1060" s="842"/>
      <c r="AHY1060" s="842"/>
      <c r="AHZ1060" s="842"/>
      <c r="AIA1060" s="842"/>
      <c r="AIB1060" s="842"/>
      <c r="AIC1060" s="842"/>
      <c r="AID1060" s="842"/>
      <c r="AIE1060" s="842"/>
      <c r="AIF1060" s="842"/>
      <c r="AIG1060" s="842"/>
      <c r="AIH1060" s="842"/>
      <c r="AII1060" s="842"/>
      <c r="AIJ1060" s="842"/>
      <c r="AIK1060" s="842"/>
      <c r="AIL1060" s="842"/>
      <c r="AIM1060" s="842"/>
      <c r="AIN1060" s="842"/>
      <c r="AIO1060" s="842"/>
      <c r="AIP1060" s="842"/>
      <c r="AIQ1060" s="842"/>
      <c r="AIR1060" s="842"/>
      <c r="AIS1060" s="842"/>
      <c r="AIT1060" s="842"/>
      <c r="AIU1060" s="842"/>
      <c r="AIV1060" s="842"/>
      <c r="AIW1060" s="842"/>
      <c r="AIX1060" s="842"/>
      <c r="AIY1060" s="842"/>
      <c r="AIZ1060" s="842"/>
      <c r="AJA1060" s="842"/>
      <c r="AJB1060" s="842"/>
      <c r="AJC1060" s="842"/>
      <c r="AJD1060" s="842"/>
      <c r="AJE1060" s="842"/>
      <c r="AJF1060" s="842"/>
      <c r="AJG1060" s="842"/>
      <c r="AJH1060" s="842"/>
      <c r="AJI1060" s="842"/>
      <c r="AJJ1060" s="842"/>
      <c r="AJK1060" s="842"/>
      <c r="AJL1060" s="842"/>
      <c r="AJM1060" s="842"/>
      <c r="AJN1060" s="842"/>
      <c r="AJO1060" s="842"/>
      <c r="AJP1060" s="842"/>
      <c r="AJQ1060" s="842"/>
      <c r="AJR1060" s="842"/>
      <c r="AJS1060" s="842"/>
      <c r="AJT1060" s="842"/>
      <c r="AJU1060" s="842"/>
      <c r="AJV1060" s="842"/>
      <c r="AJW1060" s="842"/>
      <c r="AJX1060" s="842"/>
      <c r="AJY1060" s="842"/>
      <c r="AJZ1060" s="842"/>
      <c r="AKA1060" s="842"/>
      <c r="AKB1060" s="842"/>
      <c r="AKC1060" s="842"/>
      <c r="AKD1060" s="842"/>
      <c r="AKE1060" s="842"/>
      <c r="AKF1060" s="842"/>
      <c r="AKG1060" s="842"/>
      <c r="AKH1060" s="842"/>
      <c r="AKI1060" s="842"/>
      <c r="AKJ1060" s="842"/>
      <c r="AKK1060" s="842"/>
      <c r="AKL1060" s="842"/>
      <c r="AKM1060" s="842"/>
      <c r="AKN1060" s="842"/>
      <c r="AKO1060" s="842"/>
      <c r="AKP1060" s="842"/>
      <c r="AKQ1060" s="842"/>
      <c r="AKR1060" s="842"/>
      <c r="AKS1060" s="842"/>
      <c r="AKT1060" s="842"/>
      <c r="AKU1060" s="842"/>
      <c r="AKV1060" s="842"/>
      <c r="AKW1060" s="842"/>
      <c r="AKX1060" s="842"/>
      <c r="AKY1060" s="842"/>
      <c r="AKZ1060" s="842"/>
      <c r="ALA1060" s="842"/>
      <c r="ALB1060" s="842"/>
      <c r="ALC1060" s="842"/>
      <c r="ALD1060" s="842"/>
      <c r="ALE1060" s="842"/>
      <c r="ALF1060" s="842"/>
      <c r="ALG1060" s="842"/>
      <c r="ALH1060" s="842"/>
      <c r="ALI1060" s="842"/>
      <c r="ALJ1060" s="842"/>
      <c r="ALK1060" s="842"/>
      <c r="ALL1060" s="842"/>
      <c r="ALM1060" s="842"/>
      <c r="ALN1060" s="842"/>
      <c r="ALO1060" s="842"/>
      <c r="ALP1060" s="842"/>
      <c r="ALQ1060" s="842"/>
      <c r="ALR1060" s="842"/>
      <c r="ALS1060" s="842"/>
      <c r="ALT1060" s="842"/>
      <c r="ALU1060" s="842"/>
      <c r="ALV1060" s="842"/>
      <c r="ALW1060" s="842"/>
      <c r="ALX1060" s="842"/>
      <c r="ALY1060" s="842"/>
      <c r="ALZ1060" s="842"/>
      <c r="AMA1060" s="842"/>
      <c r="AMB1060" s="842"/>
      <c r="AMC1060" s="842"/>
      <c r="AMD1060" s="842"/>
      <c r="AME1060" s="842"/>
      <c r="AMF1060" s="842"/>
      <c r="AMG1060" s="842"/>
      <c r="AMH1060" s="842"/>
      <c r="AMI1060" s="842"/>
      <c r="AMJ1060" s="842"/>
      <c r="AMK1060" s="842"/>
      <c r="AML1060" s="842"/>
      <c r="AMM1060" s="842"/>
      <c r="AMN1060" s="842"/>
      <c r="AMO1060" s="842"/>
      <c r="AMP1060" s="842"/>
      <c r="AMQ1060" s="842"/>
      <c r="AMR1060" s="842"/>
      <c r="AMS1060" s="842"/>
      <c r="AMT1060" s="842"/>
      <c r="AMU1060" s="842"/>
      <c r="AMV1060" s="842"/>
      <c r="AMW1060" s="842"/>
      <c r="AMX1060" s="842"/>
      <c r="AMY1060" s="842"/>
      <c r="AMZ1060" s="842"/>
      <c r="ANA1060" s="842"/>
      <c r="ANB1060" s="842"/>
      <c r="ANC1060" s="842"/>
      <c r="AND1060" s="842"/>
      <c r="ANE1060" s="842"/>
      <c r="ANF1060" s="842"/>
      <c r="ANG1060" s="842"/>
      <c r="ANH1060" s="842"/>
      <c r="ANI1060" s="842"/>
      <c r="ANJ1060" s="842"/>
      <c r="ANK1060" s="842"/>
      <c r="ANL1060" s="842"/>
      <c r="ANM1060" s="842"/>
      <c r="ANN1060" s="842"/>
      <c r="ANO1060" s="842"/>
      <c r="ANP1060" s="842"/>
      <c r="ANQ1060" s="842"/>
      <c r="ANR1060" s="842"/>
      <c r="ANS1060" s="842"/>
      <c r="ANT1060" s="842"/>
      <c r="ANU1060" s="842"/>
      <c r="ANV1060" s="842"/>
      <c r="ANW1060" s="842"/>
      <c r="ANX1060" s="842"/>
      <c r="ANY1060" s="842"/>
      <c r="ANZ1060" s="842"/>
      <c r="AOA1060" s="842"/>
      <c r="AOB1060" s="842"/>
      <c r="AOC1060" s="842"/>
      <c r="AOD1060" s="842"/>
      <c r="AOE1060" s="842"/>
      <c r="AOF1060" s="842"/>
      <c r="AOG1060" s="842"/>
      <c r="AOH1060" s="842"/>
      <c r="AOI1060" s="842"/>
      <c r="AOJ1060" s="842"/>
      <c r="AOK1060" s="842"/>
      <c r="AOL1060" s="842"/>
      <c r="AOM1060" s="842"/>
      <c r="AON1060" s="842"/>
      <c r="AOO1060" s="842"/>
      <c r="AOP1060" s="842"/>
      <c r="AOQ1060" s="842"/>
      <c r="AOR1060" s="842"/>
      <c r="AOS1060" s="842"/>
      <c r="AOT1060" s="842"/>
      <c r="AOU1060" s="842"/>
      <c r="AOV1060" s="842"/>
      <c r="AOW1060" s="842"/>
      <c r="AOX1060" s="842"/>
      <c r="AOY1060" s="842"/>
      <c r="AOZ1060" s="842"/>
      <c r="APA1060" s="842"/>
      <c r="APB1060" s="842"/>
      <c r="APC1060" s="842"/>
      <c r="APD1060" s="842"/>
      <c r="APE1060" s="842"/>
      <c r="APF1060" s="842"/>
      <c r="APG1060" s="842"/>
      <c r="APH1060" s="842"/>
      <c r="API1060" s="842"/>
      <c r="APJ1060" s="842"/>
      <c r="APK1060" s="842"/>
      <c r="APL1060" s="842"/>
      <c r="APM1060" s="842"/>
      <c r="APN1060" s="842"/>
      <c r="APO1060" s="842"/>
      <c r="APP1060" s="842"/>
      <c r="APQ1060" s="842"/>
      <c r="APR1060" s="842"/>
      <c r="APS1060" s="842"/>
      <c r="APT1060" s="842"/>
      <c r="APU1060" s="842"/>
      <c r="APV1060" s="842"/>
      <c r="APW1060" s="842"/>
      <c r="APX1060" s="842"/>
      <c r="APY1060" s="842"/>
      <c r="APZ1060" s="842"/>
      <c r="AQA1060" s="842"/>
      <c r="AQB1060" s="842"/>
      <c r="AQC1060" s="842"/>
      <c r="AQD1060" s="842"/>
      <c r="AQE1060" s="842"/>
      <c r="AQF1060" s="842"/>
      <c r="AQG1060" s="842"/>
      <c r="AQH1060" s="842"/>
      <c r="AQI1060" s="842"/>
      <c r="AQJ1060" s="842"/>
      <c r="AQK1060" s="842"/>
      <c r="AQL1060" s="842"/>
      <c r="AQM1060" s="842"/>
      <c r="AQN1060" s="842"/>
      <c r="AQO1060" s="842"/>
      <c r="AQP1060" s="842"/>
      <c r="AQQ1060" s="842"/>
      <c r="AQR1060" s="842"/>
      <c r="AQS1060" s="842"/>
      <c r="AQT1060" s="842"/>
      <c r="AQU1060" s="842"/>
      <c r="AQV1060" s="842"/>
      <c r="AQW1060" s="842"/>
      <c r="AQX1060" s="842"/>
      <c r="AQY1060" s="842"/>
      <c r="AQZ1060" s="842"/>
      <c r="ARA1060" s="842"/>
      <c r="ARB1060" s="842"/>
      <c r="ARC1060" s="842"/>
      <c r="ARD1060" s="842"/>
      <c r="ARE1060" s="842"/>
      <c r="ARF1060" s="842"/>
      <c r="ARG1060" s="842"/>
      <c r="ARH1060" s="842"/>
      <c r="ARI1060" s="842"/>
      <c r="ARJ1060" s="842"/>
      <c r="ARK1060" s="842"/>
      <c r="ARL1060" s="842"/>
      <c r="ARM1060" s="842"/>
      <c r="ARN1060" s="842"/>
      <c r="ARO1060" s="842"/>
      <c r="ARP1060" s="842"/>
      <c r="ARQ1060" s="842"/>
      <c r="ARR1060" s="842"/>
      <c r="ARS1060" s="842"/>
      <c r="ART1060" s="842"/>
      <c r="ARU1060" s="842"/>
      <c r="ARV1060" s="842"/>
      <c r="ARW1060" s="842"/>
      <c r="ARX1060" s="842"/>
      <c r="ARY1060" s="842"/>
      <c r="ARZ1060" s="842"/>
      <c r="ASA1060" s="842"/>
      <c r="ASB1060" s="842"/>
      <c r="ASC1060" s="842"/>
      <c r="ASD1060" s="842"/>
      <c r="ASE1060" s="842"/>
      <c r="ASF1060" s="842"/>
      <c r="ASG1060" s="842"/>
      <c r="ASH1060" s="842"/>
      <c r="ASI1060" s="842"/>
      <c r="ASJ1060" s="842"/>
      <c r="ASK1060" s="842"/>
      <c r="ASL1060" s="842"/>
      <c r="ASM1060" s="842"/>
      <c r="ASN1060" s="842"/>
      <c r="ASO1060" s="842"/>
      <c r="ASP1060" s="842"/>
      <c r="ASQ1060" s="842"/>
      <c r="ASR1060" s="842"/>
      <c r="ASS1060" s="842"/>
      <c r="AST1060" s="842"/>
      <c r="ASU1060" s="842"/>
      <c r="ASV1060" s="842"/>
      <c r="ASW1060" s="842"/>
      <c r="ASX1060" s="842"/>
      <c r="ASY1060" s="842"/>
      <c r="ASZ1060" s="842"/>
      <c r="ATA1060" s="842"/>
      <c r="ATB1060" s="842"/>
      <c r="ATC1060" s="842"/>
      <c r="ATD1060" s="842"/>
      <c r="ATE1060" s="842"/>
      <c r="ATF1060" s="842"/>
      <c r="ATG1060" s="842"/>
      <c r="ATH1060" s="842"/>
      <c r="ATI1060" s="842"/>
      <c r="ATJ1060" s="842"/>
      <c r="ATK1060" s="842"/>
      <c r="ATL1060" s="842"/>
      <c r="ATM1060" s="842"/>
      <c r="ATN1060" s="842"/>
      <c r="ATO1060" s="842"/>
      <c r="ATP1060" s="842"/>
      <c r="ATQ1060" s="842"/>
      <c r="ATR1060" s="842"/>
      <c r="ATS1060" s="842"/>
      <c r="ATT1060" s="842"/>
      <c r="ATU1060" s="842"/>
      <c r="ATV1060" s="842"/>
      <c r="ATW1060" s="842"/>
      <c r="ATX1060" s="842"/>
      <c r="ATY1060" s="842"/>
      <c r="ATZ1060" s="842"/>
      <c r="AUA1060" s="842"/>
      <c r="AUB1060" s="842"/>
      <c r="AUC1060" s="842"/>
      <c r="AUD1060" s="842"/>
      <c r="AUE1060" s="842"/>
      <c r="AUF1060" s="842"/>
      <c r="AUG1060" s="842"/>
      <c r="AUH1060" s="842"/>
      <c r="AUI1060" s="842"/>
      <c r="AUJ1060" s="842"/>
      <c r="AUK1060" s="842"/>
      <c r="AUL1060" s="842"/>
      <c r="AUM1060" s="842"/>
      <c r="AUN1060" s="842"/>
      <c r="AUO1060" s="842"/>
      <c r="AUP1060" s="842"/>
      <c r="AUQ1060" s="842"/>
      <c r="AUR1060" s="842"/>
      <c r="AUS1060" s="842"/>
      <c r="AUT1060" s="842"/>
      <c r="AUU1060" s="842"/>
      <c r="AUV1060" s="842"/>
      <c r="AUW1060" s="842"/>
      <c r="AUX1060" s="842"/>
      <c r="AUY1060" s="842"/>
      <c r="AUZ1060" s="842"/>
      <c r="AVA1060" s="842"/>
      <c r="AVB1060" s="842"/>
      <c r="AVC1060" s="842"/>
      <c r="AVD1060" s="842"/>
      <c r="AVE1060" s="842"/>
      <c r="AVF1060" s="842"/>
      <c r="AVG1060" s="842"/>
      <c r="AVH1060" s="842"/>
      <c r="AVI1060" s="842"/>
      <c r="AVJ1060" s="842"/>
      <c r="AVK1060" s="842"/>
      <c r="AVL1060" s="842"/>
      <c r="AVM1060" s="842"/>
      <c r="AVN1060" s="842"/>
      <c r="AVO1060" s="842"/>
      <c r="AVP1060" s="842"/>
      <c r="AVQ1060" s="842"/>
      <c r="AVR1060" s="842"/>
      <c r="AVS1060" s="842"/>
      <c r="AVT1060" s="842"/>
      <c r="AVU1060" s="842"/>
      <c r="AVV1060" s="842"/>
      <c r="AVW1060" s="842"/>
      <c r="AVX1060" s="842"/>
      <c r="AVY1060" s="842"/>
      <c r="AVZ1060" s="842"/>
      <c r="AWA1060" s="842"/>
      <c r="AWB1060" s="842"/>
      <c r="AWC1060" s="842"/>
      <c r="AWD1060" s="842"/>
      <c r="AWE1060" s="842"/>
      <c r="AWF1060" s="842"/>
      <c r="AWG1060" s="842"/>
      <c r="AWH1060" s="842"/>
      <c r="AWI1060" s="842"/>
      <c r="AWJ1060" s="842"/>
      <c r="AWK1060" s="842"/>
      <c r="AWL1060" s="842"/>
      <c r="AWM1060" s="842"/>
      <c r="AWN1060" s="842"/>
      <c r="AWO1060" s="842"/>
      <c r="AWP1060" s="842"/>
      <c r="AWQ1060" s="842"/>
      <c r="AWR1060" s="842"/>
      <c r="AWS1060" s="842"/>
      <c r="AWT1060" s="842"/>
      <c r="AWU1060" s="842"/>
      <c r="AWV1060" s="842"/>
      <c r="AWW1060" s="842"/>
      <c r="AWX1060" s="842"/>
      <c r="AWY1060" s="842"/>
      <c r="AWZ1060" s="842"/>
      <c r="AXA1060" s="842"/>
      <c r="AXB1060" s="842"/>
      <c r="AXC1060" s="842"/>
      <c r="AXD1060" s="842"/>
      <c r="AXE1060" s="842"/>
      <c r="AXF1060" s="842"/>
      <c r="AXG1060" s="842"/>
      <c r="AXH1060" s="842"/>
      <c r="AXI1060" s="842"/>
      <c r="AXJ1060" s="842"/>
      <c r="AXK1060" s="842"/>
      <c r="AXL1060" s="842"/>
      <c r="AXM1060" s="842"/>
      <c r="AXN1060" s="842"/>
      <c r="AXO1060" s="842"/>
      <c r="AXP1060" s="842"/>
      <c r="AXQ1060" s="842"/>
      <c r="AXR1060" s="842"/>
      <c r="AXS1060" s="842"/>
      <c r="AXT1060" s="842"/>
      <c r="AXU1060" s="842"/>
      <c r="AXV1060" s="842"/>
      <c r="AXW1060" s="842"/>
      <c r="AXX1060" s="842"/>
      <c r="AXY1060" s="842"/>
      <c r="AXZ1060" s="842"/>
      <c r="AYA1060" s="842"/>
      <c r="AYB1060" s="842"/>
      <c r="AYC1060" s="842"/>
      <c r="AYD1060" s="842"/>
      <c r="AYE1060" s="842"/>
      <c r="AYF1060" s="842"/>
      <c r="AYG1060" s="842"/>
      <c r="AYH1060" s="842"/>
      <c r="AYI1060" s="842"/>
      <c r="AYJ1060" s="842"/>
      <c r="AYK1060" s="842"/>
      <c r="AYL1060" s="842"/>
      <c r="AYM1060" s="842"/>
      <c r="AYN1060" s="842"/>
      <c r="AYO1060" s="842"/>
      <c r="AYP1060" s="842"/>
      <c r="AYQ1060" s="842"/>
      <c r="AYR1060" s="842"/>
      <c r="AYS1060" s="842"/>
      <c r="AYT1060" s="842"/>
      <c r="AYU1060" s="842"/>
      <c r="AYV1060" s="842"/>
      <c r="AYW1060" s="842"/>
      <c r="AYX1060" s="842"/>
      <c r="AYY1060" s="842"/>
      <c r="AYZ1060" s="842"/>
      <c r="AZA1060" s="842"/>
      <c r="AZB1060" s="842"/>
      <c r="AZC1060" s="842"/>
      <c r="AZD1060" s="842"/>
      <c r="AZE1060" s="842"/>
      <c r="AZF1060" s="842"/>
      <c r="AZG1060" s="842"/>
      <c r="AZH1060" s="842"/>
      <c r="AZI1060" s="842"/>
      <c r="AZJ1060" s="842"/>
      <c r="AZK1060" s="842"/>
      <c r="AZL1060" s="842"/>
      <c r="AZM1060" s="842"/>
      <c r="AZN1060" s="842"/>
      <c r="AZO1060" s="842"/>
      <c r="AZP1060" s="842"/>
      <c r="AZQ1060" s="842"/>
      <c r="AZR1060" s="842"/>
      <c r="AZS1060" s="842"/>
      <c r="AZT1060" s="842"/>
      <c r="AZU1060" s="842"/>
      <c r="AZV1060" s="842"/>
      <c r="AZW1060" s="842"/>
      <c r="AZX1060" s="842"/>
      <c r="AZY1060" s="842"/>
      <c r="AZZ1060" s="842"/>
      <c r="BAA1060" s="842"/>
      <c r="BAB1060" s="842"/>
      <c r="BAC1060" s="842"/>
      <c r="BAD1060" s="842"/>
      <c r="BAE1060" s="842"/>
      <c r="BAF1060" s="842"/>
      <c r="BAG1060" s="842"/>
      <c r="BAH1060" s="842"/>
      <c r="BAI1060" s="842"/>
      <c r="BAJ1060" s="842"/>
      <c r="BAK1060" s="842"/>
      <c r="BAL1060" s="842"/>
      <c r="BAM1060" s="842"/>
      <c r="BAN1060" s="842"/>
      <c r="BAO1060" s="842"/>
      <c r="BAP1060" s="842"/>
      <c r="BAQ1060" s="842"/>
      <c r="BAR1060" s="842"/>
      <c r="BAS1060" s="842"/>
      <c r="BAT1060" s="842"/>
      <c r="BAU1060" s="842"/>
      <c r="BAV1060" s="842"/>
      <c r="BAW1060" s="842"/>
      <c r="BAX1060" s="842"/>
      <c r="BAY1060" s="842"/>
      <c r="BAZ1060" s="842"/>
      <c r="BBA1060" s="842"/>
      <c r="BBB1060" s="842"/>
      <c r="BBC1060" s="842"/>
      <c r="BBD1060" s="842"/>
      <c r="BBE1060" s="842"/>
      <c r="BBF1060" s="842"/>
      <c r="BBG1060" s="842"/>
      <c r="BBH1060" s="842"/>
      <c r="BBI1060" s="842"/>
      <c r="BBJ1060" s="842"/>
      <c r="BBK1060" s="842"/>
      <c r="BBL1060" s="842"/>
      <c r="BBM1060" s="842"/>
      <c r="BBN1060" s="842"/>
      <c r="BBO1060" s="842"/>
      <c r="BBP1060" s="842"/>
      <c r="BBQ1060" s="842"/>
      <c r="BBR1060" s="842"/>
      <c r="BBS1060" s="842"/>
      <c r="BBT1060" s="842"/>
      <c r="BBU1060" s="842"/>
      <c r="BBV1060" s="842"/>
      <c r="BBW1060" s="842"/>
      <c r="BBX1060" s="842"/>
      <c r="BBY1060" s="842"/>
      <c r="BBZ1060" s="842"/>
      <c r="BCA1060" s="842"/>
      <c r="BCB1060" s="842"/>
      <c r="BCC1060" s="842"/>
      <c r="BCD1060" s="842"/>
      <c r="BCE1060" s="842"/>
      <c r="BCF1060" s="842"/>
      <c r="BCG1060" s="842"/>
      <c r="BCH1060" s="842"/>
      <c r="BCI1060" s="842"/>
      <c r="BCJ1060" s="842"/>
      <c r="BCK1060" s="842"/>
      <c r="BCL1060" s="842"/>
      <c r="BCM1060" s="842"/>
      <c r="BCN1060" s="842"/>
      <c r="BCO1060" s="842"/>
      <c r="BCP1060" s="842"/>
      <c r="BCQ1060" s="842"/>
      <c r="BCR1060" s="842"/>
      <c r="BCS1060" s="842"/>
      <c r="BCT1060" s="842"/>
      <c r="BCU1060" s="842"/>
      <c r="BCV1060" s="842"/>
      <c r="BCW1060" s="842"/>
      <c r="BCX1060" s="842"/>
      <c r="BCY1060" s="842"/>
      <c r="BCZ1060" s="842"/>
      <c r="BDA1060" s="842"/>
      <c r="BDB1060" s="842"/>
      <c r="BDC1060" s="842"/>
      <c r="BDD1060" s="842"/>
      <c r="BDE1060" s="842"/>
      <c r="BDF1060" s="842"/>
      <c r="BDG1060" s="842"/>
      <c r="BDH1060" s="842"/>
      <c r="BDI1060" s="842"/>
      <c r="BDJ1060" s="842"/>
      <c r="BDK1060" s="842"/>
      <c r="BDL1060" s="842"/>
      <c r="BDM1060" s="842"/>
      <c r="BDN1060" s="842"/>
      <c r="BDO1060" s="842"/>
      <c r="BDP1060" s="842"/>
      <c r="BDQ1060" s="842"/>
      <c r="BDR1060" s="842"/>
      <c r="BDS1060" s="842"/>
      <c r="BDT1060" s="842"/>
      <c r="BDU1060" s="842"/>
      <c r="BDV1060" s="842"/>
      <c r="BDW1060" s="842"/>
      <c r="BDX1060" s="842"/>
      <c r="BDY1060" s="842"/>
      <c r="BDZ1060" s="842"/>
      <c r="BEA1060" s="842"/>
      <c r="BEB1060" s="842"/>
      <c r="BEC1060" s="842"/>
      <c r="BED1060" s="842"/>
      <c r="BEE1060" s="842"/>
      <c r="BEF1060" s="842"/>
      <c r="BEG1060" s="842"/>
      <c r="BEH1060" s="842"/>
      <c r="BEI1060" s="842"/>
      <c r="BEJ1060" s="842"/>
      <c r="BEK1060" s="842"/>
      <c r="BEL1060" s="842"/>
      <c r="BEM1060" s="842"/>
      <c r="BEN1060" s="842"/>
      <c r="BEO1060" s="842"/>
      <c r="BEP1060" s="842"/>
      <c r="BEQ1060" s="842"/>
      <c r="BER1060" s="842"/>
      <c r="BES1060" s="842"/>
      <c r="BET1060" s="842"/>
      <c r="BEU1060" s="842"/>
      <c r="BEV1060" s="842"/>
      <c r="BEW1060" s="842"/>
      <c r="BEX1060" s="842"/>
      <c r="BEY1060" s="842"/>
      <c r="BEZ1060" s="842"/>
      <c r="BFA1060" s="842"/>
      <c r="BFB1060" s="842"/>
      <c r="BFC1060" s="842"/>
      <c r="BFD1060" s="842"/>
      <c r="BFE1060" s="842"/>
      <c r="BFF1060" s="842"/>
      <c r="BFG1060" s="842"/>
      <c r="BFH1060" s="842"/>
      <c r="BFI1060" s="842"/>
      <c r="BFJ1060" s="842"/>
      <c r="BFK1060" s="842"/>
      <c r="BFL1060" s="842"/>
      <c r="BFM1060" s="842"/>
      <c r="BFN1060" s="842"/>
      <c r="BFO1060" s="842"/>
      <c r="BFP1060" s="842"/>
      <c r="BFQ1060" s="842"/>
      <c r="BFR1060" s="842"/>
      <c r="BFS1060" s="842"/>
      <c r="BFT1060" s="842"/>
      <c r="BFU1060" s="842"/>
      <c r="BFV1060" s="842"/>
      <c r="BFW1060" s="842"/>
      <c r="BFX1060" s="842"/>
      <c r="BFY1060" s="842"/>
      <c r="BFZ1060" s="842"/>
      <c r="BGA1060" s="842"/>
      <c r="BGB1060" s="842"/>
      <c r="BGC1060" s="842"/>
      <c r="BGD1060" s="842"/>
      <c r="BGE1060" s="842"/>
      <c r="BGF1060" s="842"/>
      <c r="BGG1060" s="842"/>
      <c r="BGH1060" s="842"/>
      <c r="BGI1060" s="842"/>
      <c r="BGJ1060" s="842"/>
      <c r="BGK1060" s="842"/>
      <c r="BGL1060" s="842"/>
      <c r="BGM1060" s="842"/>
      <c r="BGN1060" s="842"/>
      <c r="BGO1060" s="842"/>
      <c r="BGP1060" s="842"/>
      <c r="BGQ1060" s="842"/>
      <c r="BGR1060" s="842"/>
      <c r="BGS1060" s="842"/>
      <c r="BGT1060" s="842"/>
      <c r="BGU1060" s="842"/>
      <c r="BGV1060" s="842"/>
      <c r="BGW1060" s="842"/>
      <c r="BGX1060" s="842"/>
      <c r="BGY1060" s="842"/>
      <c r="BGZ1060" s="842"/>
      <c r="BHA1060" s="842"/>
      <c r="BHB1060" s="842"/>
      <c r="BHC1060" s="842"/>
      <c r="BHD1060" s="842"/>
      <c r="BHE1060" s="842"/>
      <c r="BHF1060" s="842"/>
      <c r="BHG1060" s="842"/>
      <c r="BHH1060" s="842"/>
      <c r="BHI1060" s="842"/>
      <c r="BHJ1060" s="842"/>
      <c r="BHK1060" s="842"/>
      <c r="BHL1060" s="842"/>
      <c r="BHM1060" s="842"/>
      <c r="BHN1060" s="842"/>
      <c r="BHO1060" s="842"/>
      <c r="BHP1060" s="842"/>
      <c r="BHQ1060" s="842"/>
      <c r="BHR1060" s="842"/>
      <c r="BHS1060" s="842"/>
      <c r="BHT1060" s="842"/>
      <c r="BHU1060" s="842"/>
      <c r="BHV1060" s="842"/>
      <c r="BHW1060" s="842"/>
      <c r="BHX1060" s="842"/>
      <c r="BHY1060" s="842"/>
      <c r="BHZ1060" s="842"/>
      <c r="BIA1060" s="842"/>
      <c r="BIB1060" s="842"/>
      <c r="BIC1060" s="842"/>
      <c r="BID1060" s="842"/>
      <c r="BIE1060" s="842"/>
      <c r="BIF1060" s="842"/>
      <c r="BIG1060" s="842"/>
      <c r="BIH1060" s="842"/>
      <c r="BII1060" s="842"/>
      <c r="BIJ1060" s="842"/>
      <c r="BIK1060" s="842"/>
      <c r="BIL1060" s="842"/>
      <c r="BIM1060" s="842"/>
      <c r="BIN1060" s="842"/>
      <c r="BIO1060" s="842"/>
      <c r="BIP1060" s="842"/>
      <c r="BIQ1060" s="842"/>
      <c r="BIR1060" s="842"/>
      <c r="BIS1060" s="842"/>
      <c r="BIT1060" s="842"/>
      <c r="BIU1060" s="842"/>
      <c r="BIV1060" s="842"/>
      <c r="BIW1060" s="842"/>
      <c r="BIX1060" s="842"/>
      <c r="BIY1060" s="842"/>
      <c r="BIZ1060" s="842"/>
      <c r="BJA1060" s="842"/>
      <c r="BJB1060" s="842"/>
      <c r="BJC1060" s="842"/>
      <c r="BJD1060" s="842"/>
      <c r="BJE1060" s="842"/>
      <c r="BJF1060" s="842"/>
      <c r="BJG1060" s="842"/>
      <c r="BJH1060" s="842"/>
      <c r="BJI1060" s="842"/>
      <c r="BJJ1060" s="842"/>
      <c r="BJK1060" s="842"/>
      <c r="BJL1060" s="842"/>
      <c r="BJM1060" s="842"/>
      <c r="BJN1060" s="842"/>
      <c r="BJO1060" s="842"/>
      <c r="BJP1060" s="842"/>
      <c r="BJQ1060" s="842"/>
      <c r="BJR1060" s="842"/>
      <c r="BJS1060" s="842"/>
      <c r="BJT1060" s="842"/>
      <c r="BJU1060" s="842"/>
      <c r="BJV1060" s="842"/>
      <c r="BJW1060" s="842"/>
      <c r="BJX1060" s="842"/>
      <c r="BJY1060" s="842"/>
      <c r="BJZ1060" s="842"/>
      <c r="BKA1060" s="842"/>
      <c r="BKB1060" s="842"/>
      <c r="BKC1060" s="842"/>
      <c r="BKD1060" s="842"/>
      <c r="BKE1060" s="842"/>
      <c r="BKF1060" s="842"/>
      <c r="BKG1060" s="842"/>
      <c r="BKH1060" s="842"/>
      <c r="BKI1060" s="842"/>
      <c r="BKJ1060" s="842"/>
      <c r="BKK1060" s="842"/>
      <c r="BKL1060" s="842"/>
      <c r="BKM1060" s="842"/>
      <c r="BKN1060" s="842"/>
      <c r="BKO1060" s="842"/>
      <c r="BKP1060" s="842"/>
      <c r="BKQ1060" s="842"/>
      <c r="BKR1060" s="842"/>
      <c r="BKS1060" s="842"/>
      <c r="BKT1060" s="842"/>
      <c r="BKU1060" s="842"/>
      <c r="BKV1060" s="842"/>
      <c r="BKW1060" s="842"/>
      <c r="BKX1060" s="842"/>
      <c r="BKY1060" s="842"/>
      <c r="BKZ1060" s="842"/>
      <c r="BLA1060" s="842"/>
      <c r="BLB1060" s="842"/>
      <c r="BLC1060" s="842"/>
      <c r="BLD1060" s="842"/>
      <c r="BLE1060" s="842"/>
      <c r="BLF1060" s="842"/>
      <c r="BLG1060" s="842"/>
      <c r="BLH1060" s="842"/>
      <c r="BLI1060" s="842"/>
      <c r="BLJ1060" s="842"/>
      <c r="BLK1060" s="842"/>
      <c r="BLL1060" s="842"/>
      <c r="BLM1060" s="842"/>
      <c r="BLN1060" s="842"/>
      <c r="BLO1060" s="842"/>
      <c r="BLP1060" s="842"/>
      <c r="BLQ1060" s="842"/>
      <c r="BLR1060" s="842"/>
      <c r="BLS1060" s="842"/>
      <c r="BLT1060" s="842"/>
      <c r="BLU1060" s="842"/>
      <c r="BLV1060" s="842"/>
      <c r="BLW1060" s="842"/>
      <c r="BLX1060" s="842"/>
      <c r="BLY1060" s="842"/>
      <c r="BLZ1060" s="842"/>
      <c r="BMA1060" s="842"/>
      <c r="BMB1060" s="842"/>
      <c r="BMC1060" s="842"/>
      <c r="BMD1060" s="842"/>
      <c r="BME1060" s="842"/>
      <c r="BMF1060" s="842"/>
      <c r="BMG1060" s="842"/>
      <c r="BMH1060" s="842"/>
      <c r="BMI1060" s="842"/>
      <c r="BMJ1060" s="842"/>
      <c r="BMK1060" s="842"/>
      <c r="BML1060" s="842"/>
      <c r="BMM1060" s="842"/>
      <c r="BMN1060" s="842"/>
      <c r="BMO1060" s="842"/>
      <c r="BMP1060" s="842"/>
      <c r="BMQ1060" s="842"/>
      <c r="BMR1060" s="842"/>
      <c r="BMS1060" s="842"/>
      <c r="BMT1060" s="842"/>
      <c r="BMU1060" s="842"/>
      <c r="BMV1060" s="842"/>
      <c r="BMW1060" s="842"/>
      <c r="BMX1060" s="842"/>
      <c r="BMY1060" s="842"/>
      <c r="BMZ1060" s="842"/>
      <c r="BNA1060" s="842"/>
      <c r="BNB1060" s="842"/>
      <c r="BNC1060" s="842"/>
      <c r="BND1060" s="842"/>
      <c r="BNE1060" s="842"/>
      <c r="BNF1060" s="842"/>
      <c r="BNG1060" s="842"/>
      <c r="BNH1060" s="842"/>
      <c r="BNI1060" s="842"/>
      <c r="BNJ1060" s="842"/>
      <c r="BNK1060" s="842"/>
      <c r="BNL1060" s="842"/>
      <c r="BNM1060" s="842"/>
      <c r="BNN1060" s="842"/>
      <c r="BNO1060" s="842"/>
      <c r="BNP1060" s="842"/>
      <c r="BNQ1060" s="842"/>
      <c r="BNR1060" s="842"/>
      <c r="BNS1060" s="842"/>
      <c r="BNT1060" s="842"/>
      <c r="BNU1060" s="842"/>
      <c r="BNV1060" s="842"/>
      <c r="BNW1060" s="842"/>
      <c r="BNX1060" s="842"/>
      <c r="BNY1060" s="842"/>
      <c r="BNZ1060" s="842"/>
      <c r="BOA1060" s="842"/>
      <c r="BOB1060" s="842"/>
      <c r="BOC1060" s="842"/>
      <c r="BOD1060" s="842"/>
      <c r="BOE1060" s="842"/>
      <c r="BOF1060" s="842"/>
      <c r="BOG1060" s="842"/>
      <c r="BOH1060" s="842"/>
      <c r="BOI1060" s="842"/>
      <c r="BOJ1060" s="842"/>
      <c r="BOK1060" s="842"/>
      <c r="BOL1060" s="842"/>
      <c r="BOM1060" s="842"/>
      <c r="BON1060" s="842"/>
      <c r="BOO1060" s="842"/>
      <c r="BOP1060" s="842"/>
      <c r="BOQ1060" s="842"/>
      <c r="BOR1060" s="842"/>
      <c r="BOS1060" s="842"/>
      <c r="BOT1060" s="842"/>
      <c r="BOU1060" s="842"/>
      <c r="BOV1060" s="842"/>
      <c r="BOW1060" s="842"/>
      <c r="BOX1060" s="842"/>
      <c r="BOY1060" s="842"/>
      <c r="BOZ1060" s="842"/>
      <c r="BPA1060" s="842"/>
      <c r="BPB1060" s="842"/>
      <c r="BPC1060" s="842"/>
      <c r="BPD1060" s="842"/>
      <c r="BPE1060" s="842"/>
      <c r="BPF1060" s="842"/>
      <c r="BPG1060" s="842"/>
      <c r="BPH1060" s="842"/>
      <c r="BPI1060" s="842"/>
      <c r="BPJ1060" s="842"/>
      <c r="BPK1060" s="842"/>
      <c r="BPL1060" s="842"/>
      <c r="BPM1060" s="842"/>
      <c r="BPN1060" s="842"/>
      <c r="BPO1060" s="842"/>
      <c r="BPP1060" s="842"/>
      <c r="BPQ1060" s="842"/>
      <c r="BPR1060" s="842"/>
      <c r="BPS1060" s="842"/>
      <c r="BPT1060" s="842"/>
      <c r="BPU1060" s="842"/>
      <c r="BPV1060" s="842"/>
      <c r="BPW1060" s="842"/>
      <c r="BPX1060" s="842"/>
      <c r="BPY1060" s="842"/>
      <c r="BPZ1060" s="842"/>
      <c r="BQA1060" s="842"/>
      <c r="BQB1060" s="842"/>
      <c r="BQC1060" s="842"/>
      <c r="BQD1060" s="842"/>
      <c r="BQE1060" s="842"/>
      <c r="BQF1060" s="842"/>
      <c r="BQG1060" s="842"/>
      <c r="BQH1060" s="842"/>
      <c r="BQI1060" s="842"/>
      <c r="BQJ1060" s="842"/>
      <c r="BQK1060" s="842"/>
      <c r="BQL1060" s="842"/>
      <c r="BQM1060" s="842"/>
      <c r="BQN1060" s="842"/>
      <c r="BQO1060" s="842"/>
      <c r="BQP1060" s="842"/>
      <c r="BQQ1060" s="842"/>
      <c r="BQR1060" s="842"/>
      <c r="BQS1060" s="842"/>
      <c r="BQT1060" s="842"/>
      <c r="BQU1060" s="842"/>
      <c r="BQV1060" s="842"/>
      <c r="BQW1060" s="842"/>
      <c r="BQX1060" s="842"/>
      <c r="BQY1060" s="842"/>
      <c r="BQZ1060" s="842"/>
      <c r="BRA1060" s="842"/>
      <c r="BRB1060" s="842"/>
      <c r="BRC1060" s="842"/>
      <c r="BRD1060" s="842"/>
      <c r="BRE1060" s="842"/>
      <c r="BRF1060" s="842"/>
      <c r="BRG1060" s="842"/>
      <c r="BRH1060" s="842"/>
      <c r="BRI1060" s="842"/>
      <c r="BRJ1060" s="842"/>
      <c r="BRK1060" s="842"/>
      <c r="BRL1060" s="842"/>
      <c r="BRM1060" s="842"/>
      <c r="BRN1060" s="842"/>
      <c r="BRO1060" s="842"/>
      <c r="BRP1060" s="842"/>
      <c r="BRQ1060" s="842"/>
      <c r="BRR1060" s="842"/>
      <c r="BRS1060" s="842"/>
      <c r="BRT1060" s="842"/>
      <c r="BRU1060" s="842"/>
      <c r="BRV1060" s="842"/>
      <c r="BRW1060" s="842"/>
      <c r="BRX1060" s="842"/>
      <c r="BRY1060" s="842"/>
      <c r="BRZ1060" s="842"/>
      <c r="BSA1060" s="842"/>
      <c r="BSB1060" s="842"/>
      <c r="BSC1060" s="842"/>
      <c r="BSD1060" s="842"/>
      <c r="BSE1060" s="842"/>
      <c r="BSF1060" s="842"/>
      <c r="BSG1060" s="842"/>
      <c r="BSH1060" s="842"/>
      <c r="BSI1060" s="842"/>
      <c r="BSJ1060" s="842"/>
      <c r="BSK1060" s="842"/>
      <c r="BSL1060" s="842"/>
      <c r="BSM1060" s="842"/>
      <c r="BSN1060" s="842"/>
      <c r="BSO1060" s="842"/>
      <c r="BSP1060" s="842"/>
      <c r="BSQ1060" s="842"/>
      <c r="BSR1060" s="842"/>
      <c r="BSS1060" s="842"/>
      <c r="BST1060" s="842"/>
      <c r="BSU1060" s="842"/>
      <c r="BSV1060" s="842"/>
      <c r="BSW1060" s="842"/>
      <c r="BSX1060" s="842"/>
      <c r="BSY1060" s="842"/>
      <c r="BSZ1060" s="842"/>
      <c r="BTA1060" s="842"/>
      <c r="BTB1060" s="842"/>
      <c r="BTC1060" s="842"/>
      <c r="BTD1060" s="842"/>
      <c r="BTE1060" s="842"/>
      <c r="BTF1060" s="842"/>
      <c r="BTG1060" s="842"/>
      <c r="BTH1060" s="842"/>
      <c r="BTI1060" s="842"/>
      <c r="BTJ1060" s="842"/>
      <c r="BTK1060" s="842"/>
      <c r="BTL1060" s="842"/>
      <c r="BTM1060" s="842"/>
      <c r="BTN1060" s="842"/>
      <c r="BTO1060" s="842"/>
      <c r="BTP1060" s="842"/>
      <c r="BTQ1060" s="842"/>
      <c r="BTR1060" s="842"/>
      <c r="BTS1060" s="842"/>
      <c r="BTT1060" s="842"/>
      <c r="BTU1060" s="842"/>
      <c r="BTV1060" s="842"/>
      <c r="BTW1060" s="842"/>
      <c r="BTX1060" s="842"/>
      <c r="BTY1060" s="842"/>
      <c r="BTZ1060" s="842"/>
      <c r="BUA1060" s="842"/>
      <c r="BUB1060" s="842"/>
      <c r="BUC1060" s="842"/>
      <c r="BUD1060" s="842"/>
      <c r="BUE1060" s="842"/>
      <c r="BUF1060" s="842"/>
      <c r="BUG1060" s="842"/>
      <c r="BUH1060" s="842"/>
      <c r="BUI1060" s="842"/>
      <c r="BUJ1060" s="842"/>
      <c r="BUK1060" s="842"/>
      <c r="BUL1060" s="842"/>
      <c r="BUM1060" s="842"/>
      <c r="BUN1060" s="842"/>
      <c r="BUO1060" s="842"/>
      <c r="BUP1060" s="842"/>
      <c r="BUQ1060" s="842"/>
      <c r="BUR1060" s="842"/>
      <c r="BUS1060" s="842"/>
      <c r="BUT1060" s="842"/>
      <c r="BUU1060" s="842"/>
      <c r="BUV1060" s="842"/>
      <c r="BUW1060" s="842"/>
      <c r="BUX1060" s="842"/>
      <c r="BUY1060" s="842"/>
      <c r="BUZ1060" s="842"/>
      <c r="BVA1060" s="842"/>
      <c r="BVB1060" s="842"/>
      <c r="BVC1060" s="842"/>
      <c r="BVD1060" s="842"/>
      <c r="BVE1060" s="842"/>
      <c r="BVF1060" s="842"/>
      <c r="BVG1060" s="842"/>
      <c r="BVH1060" s="842"/>
      <c r="BVI1060" s="842"/>
      <c r="BVJ1060" s="842"/>
      <c r="BVK1060" s="842"/>
      <c r="BVL1060" s="842"/>
      <c r="BVM1060" s="842"/>
      <c r="BVN1060" s="842"/>
      <c r="BVO1060" s="842"/>
      <c r="BVP1060" s="842"/>
      <c r="BVQ1060" s="842"/>
      <c r="BVR1060" s="842"/>
      <c r="BVS1060" s="842"/>
      <c r="BVT1060" s="842"/>
      <c r="BVU1060" s="842"/>
      <c r="BVV1060" s="842"/>
      <c r="BVW1060" s="842"/>
      <c r="BVX1060" s="842"/>
      <c r="BVY1060" s="842"/>
      <c r="BVZ1060" s="842"/>
      <c r="BWA1060" s="842"/>
      <c r="BWB1060" s="842"/>
      <c r="BWC1060" s="842"/>
      <c r="BWD1060" s="842"/>
      <c r="BWE1060" s="842"/>
      <c r="BWF1060" s="842"/>
      <c r="BWG1060" s="842"/>
      <c r="BWH1060" s="842"/>
      <c r="BWI1060" s="842"/>
      <c r="BWJ1060" s="842"/>
      <c r="BWK1060" s="842"/>
      <c r="BWL1060" s="842"/>
      <c r="BWM1060" s="842"/>
      <c r="BWN1060" s="842"/>
      <c r="BWO1060" s="842"/>
      <c r="BWP1060" s="842"/>
      <c r="BWQ1060" s="842"/>
      <c r="BWR1060" s="842"/>
      <c r="BWS1060" s="842"/>
      <c r="BWT1060" s="842"/>
      <c r="BWU1060" s="842"/>
      <c r="BWV1060" s="842"/>
      <c r="BWW1060" s="842"/>
      <c r="BWX1060" s="842"/>
      <c r="BWY1060" s="842"/>
      <c r="BWZ1060" s="842"/>
      <c r="BXA1060" s="842"/>
      <c r="BXB1060" s="842"/>
      <c r="BXC1060" s="842"/>
      <c r="BXD1060" s="842"/>
      <c r="BXE1060" s="842"/>
      <c r="BXF1060" s="842"/>
      <c r="BXG1060" s="842"/>
      <c r="BXH1060" s="842"/>
      <c r="BXI1060" s="842"/>
      <c r="BXJ1060" s="842"/>
      <c r="BXK1060" s="842"/>
      <c r="BXL1060" s="842"/>
      <c r="BXM1060" s="842"/>
      <c r="BXN1060" s="842"/>
      <c r="BXO1060" s="842"/>
      <c r="BXP1060" s="842"/>
      <c r="BXQ1060" s="842"/>
      <c r="BXR1060" s="842"/>
      <c r="BXS1060" s="842"/>
      <c r="BXT1060" s="842"/>
      <c r="BXU1060" s="842"/>
      <c r="BXV1060" s="842"/>
      <c r="BXW1060" s="842"/>
      <c r="BXX1060" s="842"/>
      <c r="BXY1060" s="842"/>
      <c r="BXZ1060" s="842"/>
      <c r="BYA1060" s="842"/>
      <c r="BYB1060" s="842"/>
      <c r="BYC1060" s="842"/>
      <c r="BYD1060" s="842"/>
      <c r="BYE1060" s="842"/>
      <c r="BYF1060" s="842"/>
      <c r="BYG1060" s="842"/>
      <c r="BYH1060" s="842"/>
      <c r="BYI1060" s="842"/>
      <c r="BYJ1060" s="842"/>
      <c r="BYK1060" s="842"/>
      <c r="BYL1060" s="842"/>
      <c r="BYM1060" s="842"/>
      <c r="BYN1060" s="842"/>
      <c r="BYO1060" s="842"/>
      <c r="BYP1060" s="842"/>
      <c r="BYQ1060" s="842"/>
      <c r="BYR1060" s="842"/>
      <c r="BYS1060" s="842"/>
      <c r="BYT1060" s="842"/>
      <c r="BYU1060" s="842"/>
      <c r="BYV1060" s="842"/>
      <c r="BYW1060" s="842"/>
      <c r="BYX1060" s="842"/>
      <c r="BYY1060" s="842"/>
      <c r="BYZ1060" s="842"/>
      <c r="BZA1060" s="842"/>
      <c r="BZB1060" s="842"/>
      <c r="BZC1060" s="842"/>
      <c r="BZD1060" s="842"/>
      <c r="BZE1060" s="842"/>
      <c r="BZF1060" s="842"/>
      <c r="BZG1060" s="842"/>
      <c r="BZH1060" s="842"/>
      <c r="BZI1060" s="842"/>
      <c r="BZJ1060" s="842"/>
      <c r="BZK1060" s="842"/>
      <c r="BZL1060" s="842"/>
      <c r="BZM1060" s="842"/>
      <c r="BZN1060" s="842"/>
      <c r="BZO1060" s="842"/>
      <c r="BZP1060" s="842"/>
      <c r="BZQ1060" s="842"/>
      <c r="BZR1060" s="842"/>
      <c r="BZS1060" s="842"/>
      <c r="BZT1060" s="842"/>
      <c r="BZU1060" s="842"/>
      <c r="BZV1060" s="842"/>
      <c r="BZW1060" s="842"/>
      <c r="BZX1060" s="842"/>
      <c r="BZY1060" s="842"/>
      <c r="BZZ1060" s="842"/>
      <c r="CAA1060" s="842"/>
      <c r="CAB1060" s="842"/>
      <c r="CAC1060" s="842"/>
      <c r="CAD1060" s="842"/>
      <c r="CAE1060" s="842"/>
      <c r="CAF1060" s="842"/>
      <c r="CAG1060" s="842"/>
      <c r="CAH1060" s="842"/>
      <c r="CAI1060" s="842"/>
      <c r="CAJ1060" s="842"/>
      <c r="CAK1060" s="842"/>
      <c r="CAL1060" s="842"/>
      <c r="CAM1060" s="842"/>
      <c r="CAN1060" s="842"/>
      <c r="CAO1060" s="842"/>
      <c r="CAP1060" s="842"/>
      <c r="CAQ1060" s="842"/>
      <c r="CAR1060" s="842"/>
      <c r="CAS1060" s="842"/>
      <c r="CAT1060" s="842"/>
      <c r="CAU1060" s="842"/>
      <c r="CAV1060" s="842"/>
      <c r="CAW1060" s="842"/>
      <c r="CAX1060" s="842"/>
      <c r="CAY1060" s="842"/>
      <c r="CAZ1060" s="842"/>
      <c r="CBA1060" s="842"/>
      <c r="CBB1060" s="842"/>
      <c r="CBC1060" s="842"/>
      <c r="CBD1060" s="842"/>
      <c r="CBE1060" s="842"/>
      <c r="CBF1060" s="842"/>
      <c r="CBG1060" s="842"/>
      <c r="CBH1060" s="842"/>
      <c r="CBI1060" s="842"/>
      <c r="CBJ1060" s="842"/>
      <c r="CBK1060" s="842"/>
      <c r="CBL1060" s="842"/>
      <c r="CBM1060" s="842"/>
      <c r="CBN1060" s="842"/>
      <c r="CBO1060" s="842"/>
      <c r="CBP1060" s="842"/>
      <c r="CBQ1060" s="842"/>
      <c r="CBR1060" s="842"/>
      <c r="CBS1060" s="842"/>
      <c r="CBT1060" s="842"/>
      <c r="CBU1060" s="842"/>
      <c r="CBV1060" s="842"/>
      <c r="CBW1060" s="842"/>
      <c r="CBX1060" s="842"/>
      <c r="CBY1060" s="842"/>
      <c r="CBZ1060" s="842"/>
      <c r="CCA1060" s="842"/>
      <c r="CCB1060" s="842"/>
      <c r="CCC1060" s="842"/>
      <c r="CCD1060" s="842"/>
      <c r="CCE1060" s="842"/>
      <c r="CCF1060" s="842"/>
      <c r="CCG1060" s="842"/>
      <c r="CCH1060" s="842"/>
      <c r="CCI1060" s="842"/>
      <c r="CCJ1060" s="842"/>
      <c r="CCK1060" s="842"/>
      <c r="CCL1060" s="842"/>
      <c r="CCM1060" s="842"/>
      <c r="CCN1060" s="842"/>
      <c r="CCO1060" s="842"/>
      <c r="CCP1060" s="842"/>
      <c r="CCQ1060" s="842"/>
      <c r="CCR1060" s="842"/>
      <c r="CCS1060" s="842"/>
      <c r="CCT1060" s="842"/>
      <c r="CCU1060" s="842"/>
      <c r="CCV1060" s="842"/>
      <c r="CCW1060" s="842"/>
      <c r="CCX1060" s="842"/>
      <c r="CCY1060" s="842"/>
      <c r="CCZ1060" s="842"/>
      <c r="CDA1060" s="842"/>
      <c r="CDB1060" s="842"/>
      <c r="CDC1060" s="842"/>
      <c r="CDD1060" s="842"/>
      <c r="CDE1060" s="842"/>
      <c r="CDF1060" s="842"/>
      <c r="CDG1060" s="842"/>
      <c r="CDH1060" s="842"/>
      <c r="CDI1060" s="842"/>
      <c r="CDJ1060" s="842"/>
      <c r="CDK1060" s="842"/>
      <c r="CDL1060" s="842"/>
      <c r="CDM1060" s="842"/>
      <c r="CDN1060" s="842"/>
      <c r="CDO1060" s="842"/>
      <c r="CDP1060" s="842"/>
      <c r="CDQ1060" s="842"/>
      <c r="CDR1060" s="842"/>
      <c r="CDS1060" s="842"/>
      <c r="CDT1060" s="842"/>
      <c r="CDU1060" s="842"/>
      <c r="CDV1060" s="842"/>
      <c r="CDW1060" s="842"/>
      <c r="CDX1060" s="842"/>
      <c r="CDY1060" s="842"/>
      <c r="CDZ1060" s="842"/>
      <c r="CEA1060" s="842"/>
      <c r="CEB1060" s="842"/>
      <c r="CEC1060" s="842"/>
      <c r="CED1060" s="842"/>
      <c r="CEE1060" s="842"/>
      <c r="CEF1060" s="842"/>
      <c r="CEG1060" s="842"/>
      <c r="CEH1060" s="842"/>
      <c r="CEI1060" s="842"/>
      <c r="CEJ1060" s="842"/>
      <c r="CEK1060" s="842"/>
      <c r="CEL1060" s="842"/>
      <c r="CEM1060" s="842"/>
      <c r="CEN1060" s="842"/>
      <c r="CEO1060" s="842"/>
      <c r="CEP1060" s="842"/>
      <c r="CEQ1060" s="842"/>
      <c r="CER1060" s="842"/>
      <c r="CES1060" s="842"/>
      <c r="CET1060" s="842"/>
      <c r="CEU1060" s="842"/>
      <c r="CEV1060" s="842"/>
      <c r="CEW1060" s="842"/>
      <c r="CEX1060" s="842"/>
      <c r="CEY1060" s="842"/>
      <c r="CEZ1060" s="842"/>
      <c r="CFA1060" s="842"/>
      <c r="CFB1060" s="842"/>
      <c r="CFC1060" s="842"/>
      <c r="CFD1060" s="842"/>
      <c r="CFE1060" s="842"/>
      <c r="CFF1060" s="842"/>
      <c r="CFG1060" s="842"/>
      <c r="CFH1060" s="842"/>
      <c r="CFI1060" s="842"/>
      <c r="CFJ1060" s="842"/>
      <c r="CFK1060" s="842"/>
      <c r="CFL1060" s="842"/>
      <c r="CFM1060" s="842"/>
      <c r="CFN1060" s="842"/>
      <c r="CFO1060" s="842"/>
      <c r="CFP1060" s="842"/>
      <c r="CFQ1060" s="842"/>
      <c r="CFR1060" s="842"/>
      <c r="CFS1060" s="842"/>
      <c r="CFT1060" s="842"/>
      <c r="CFU1060" s="842"/>
      <c r="CFV1060" s="842"/>
      <c r="CFW1060" s="842"/>
      <c r="CFX1060" s="842"/>
      <c r="CFY1060" s="842"/>
      <c r="CFZ1060" s="842"/>
      <c r="CGA1060" s="842"/>
      <c r="CGB1060" s="842"/>
      <c r="CGC1060" s="842"/>
      <c r="CGD1060" s="842"/>
      <c r="CGE1060" s="842"/>
      <c r="CGF1060" s="842"/>
      <c r="CGG1060" s="842"/>
      <c r="CGH1060" s="842"/>
      <c r="CGI1060" s="842"/>
      <c r="CGJ1060" s="842"/>
      <c r="CGK1060" s="842"/>
      <c r="CGL1060" s="842"/>
      <c r="CGM1060" s="842"/>
      <c r="CGN1060" s="842"/>
      <c r="CGO1060" s="842"/>
      <c r="CGP1060" s="842"/>
      <c r="CGQ1060" s="842"/>
      <c r="CGR1060" s="842"/>
      <c r="CGS1060" s="842"/>
      <c r="CGT1060" s="842"/>
      <c r="CGU1060" s="842"/>
      <c r="CGV1060" s="842"/>
      <c r="CGW1060" s="842"/>
      <c r="CGX1060" s="842"/>
      <c r="CGY1060" s="842"/>
      <c r="CGZ1060" s="842"/>
      <c r="CHA1060" s="842"/>
      <c r="CHB1060" s="842"/>
      <c r="CHC1060" s="842"/>
      <c r="CHD1060" s="842"/>
      <c r="CHE1060" s="842"/>
      <c r="CHF1060" s="842"/>
      <c r="CHG1060" s="842"/>
      <c r="CHH1060" s="842"/>
      <c r="CHI1060" s="842"/>
      <c r="CHJ1060" s="842"/>
      <c r="CHK1060" s="842"/>
      <c r="CHL1060" s="842"/>
      <c r="CHM1060" s="842"/>
      <c r="CHN1060" s="842"/>
      <c r="CHO1060" s="842"/>
      <c r="CHP1060" s="842"/>
      <c r="CHQ1060" s="842"/>
      <c r="CHR1060" s="842"/>
      <c r="CHS1060" s="842"/>
      <c r="CHT1060" s="842"/>
      <c r="CHU1060" s="842"/>
      <c r="CHV1060" s="842"/>
      <c r="CHW1060" s="842"/>
      <c r="CHX1060" s="842"/>
      <c r="CHY1060" s="842"/>
      <c r="CHZ1060" s="842"/>
      <c r="CIA1060" s="842"/>
      <c r="CIB1060" s="842"/>
      <c r="CIC1060" s="842"/>
      <c r="CID1060" s="842"/>
      <c r="CIE1060" s="842"/>
      <c r="CIF1060" s="842"/>
      <c r="CIG1060" s="842"/>
      <c r="CIH1060" s="842"/>
      <c r="CII1060" s="842"/>
      <c r="CIJ1060" s="842"/>
      <c r="CIK1060" s="842"/>
      <c r="CIL1060" s="842"/>
      <c r="CIM1060" s="842"/>
      <c r="CIN1060" s="842"/>
      <c r="CIO1060" s="842"/>
      <c r="CIP1060" s="842"/>
      <c r="CIQ1060" s="842"/>
      <c r="CIR1060" s="842"/>
      <c r="CIS1060" s="842"/>
      <c r="CIT1060" s="842"/>
      <c r="CIU1060" s="842"/>
      <c r="CIV1060" s="842"/>
      <c r="CIW1060" s="842"/>
      <c r="CIX1060" s="842"/>
      <c r="CIY1060" s="842"/>
      <c r="CIZ1060" s="842"/>
      <c r="CJA1060" s="842"/>
      <c r="CJB1060" s="842"/>
      <c r="CJC1060" s="842"/>
      <c r="CJD1060" s="842"/>
      <c r="CJE1060" s="842"/>
      <c r="CJF1060" s="842"/>
      <c r="CJG1060" s="842"/>
      <c r="CJH1060" s="842"/>
      <c r="CJI1060" s="842"/>
      <c r="CJJ1060" s="842"/>
      <c r="CJK1060" s="842"/>
      <c r="CJL1060" s="842"/>
      <c r="CJM1060" s="842"/>
      <c r="CJN1060" s="842"/>
      <c r="CJO1060" s="842"/>
      <c r="CJP1060" s="842"/>
      <c r="CJQ1060" s="842"/>
      <c r="CJR1060" s="842"/>
      <c r="CJS1060" s="842"/>
      <c r="CJT1060" s="842"/>
      <c r="CJU1060" s="842"/>
      <c r="CJV1060" s="842"/>
      <c r="CJW1060" s="842"/>
      <c r="CJX1060" s="842"/>
      <c r="CJY1060" s="842"/>
      <c r="CJZ1060" s="842"/>
      <c r="CKA1060" s="842"/>
      <c r="CKB1060" s="842"/>
      <c r="CKC1060" s="842"/>
      <c r="CKD1060" s="842"/>
      <c r="CKE1060" s="842"/>
      <c r="CKF1060" s="842"/>
      <c r="CKG1060" s="842"/>
      <c r="CKH1060" s="842"/>
      <c r="CKI1060" s="842"/>
      <c r="CKJ1060" s="842"/>
      <c r="CKK1060" s="842"/>
      <c r="CKL1060" s="842"/>
      <c r="CKM1060" s="842"/>
      <c r="CKN1060" s="842"/>
      <c r="CKO1060" s="842"/>
      <c r="CKP1060" s="842"/>
      <c r="CKQ1060" s="842"/>
      <c r="CKR1060" s="842"/>
      <c r="CKS1060" s="842"/>
      <c r="CKT1060" s="842"/>
      <c r="CKU1060" s="842"/>
      <c r="CKV1060" s="842"/>
      <c r="CKW1060" s="842"/>
      <c r="CKX1060" s="842"/>
      <c r="CKY1060" s="842"/>
      <c r="CKZ1060" s="842"/>
      <c r="CLA1060" s="842"/>
      <c r="CLB1060" s="842"/>
      <c r="CLC1060" s="842"/>
      <c r="CLD1060" s="842"/>
      <c r="CLE1060" s="842"/>
      <c r="CLF1060" s="842"/>
      <c r="CLG1060" s="842"/>
      <c r="CLH1060" s="842"/>
      <c r="CLI1060" s="842"/>
      <c r="CLJ1060" s="842"/>
      <c r="CLK1060" s="842"/>
      <c r="CLL1060" s="842"/>
      <c r="CLM1060" s="842"/>
      <c r="CLN1060" s="842"/>
      <c r="CLO1060" s="842"/>
      <c r="CLP1060" s="842"/>
      <c r="CLQ1060" s="842"/>
      <c r="CLR1060" s="842"/>
      <c r="CLS1060" s="842"/>
      <c r="CLT1060" s="842"/>
      <c r="CLU1060" s="842"/>
      <c r="CLV1060" s="842"/>
      <c r="CLW1060" s="842"/>
      <c r="CLX1060" s="842"/>
      <c r="CLY1060" s="842"/>
      <c r="CLZ1060" s="842"/>
      <c r="CMA1060" s="842"/>
      <c r="CMB1060" s="842"/>
      <c r="CMC1060" s="842"/>
      <c r="CMD1060" s="842"/>
      <c r="CME1060" s="842"/>
      <c r="CMF1060" s="842"/>
      <c r="CMG1060" s="842"/>
      <c r="CMH1060" s="842"/>
      <c r="CMI1060" s="842"/>
      <c r="CMJ1060" s="842"/>
      <c r="CMK1060" s="842"/>
      <c r="CML1060" s="842"/>
      <c r="CMM1060" s="842"/>
      <c r="CMN1060" s="842"/>
      <c r="CMO1060" s="842"/>
      <c r="CMP1060" s="842"/>
      <c r="CMQ1060" s="842"/>
      <c r="CMR1060" s="842"/>
      <c r="CMS1060" s="842"/>
      <c r="CMT1060" s="842"/>
      <c r="CMU1060" s="842"/>
      <c r="CMV1060" s="842"/>
      <c r="CMW1060" s="842"/>
      <c r="CMX1060" s="842"/>
      <c r="CMY1060" s="842"/>
      <c r="CMZ1060" s="842"/>
      <c r="CNA1060" s="842"/>
      <c r="CNB1060" s="842"/>
      <c r="CNC1060" s="842"/>
      <c r="CND1060" s="842"/>
      <c r="CNE1060" s="842"/>
      <c r="CNF1060" s="842"/>
      <c r="CNG1060" s="842"/>
      <c r="CNH1060" s="842"/>
      <c r="CNI1060" s="842"/>
      <c r="CNJ1060" s="842"/>
      <c r="CNK1060" s="842"/>
      <c r="CNL1060" s="842"/>
      <c r="CNM1060" s="842"/>
      <c r="CNN1060" s="842"/>
      <c r="CNO1060" s="842"/>
      <c r="CNP1060" s="842"/>
      <c r="CNQ1060" s="842"/>
      <c r="CNR1060" s="842"/>
      <c r="CNS1060" s="842"/>
      <c r="CNT1060" s="842"/>
      <c r="CNU1060" s="842"/>
      <c r="CNV1060" s="842"/>
      <c r="CNW1060" s="842"/>
      <c r="CNX1060" s="842"/>
      <c r="CNY1060" s="842"/>
      <c r="CNZ1060" s="842"/>
      <c r="COA1060" s="842"/>
      <c r="COB1060" s="842"/>
      <c r="COC1060" s="842"/>
      <c r="COD1060" s="842"/>
      <c r="COE1060" s="842"/>
      <c r="COF1060" s="842"/>
      <c r="COG1060" s="842"/>
      <c r="COH1060" s="842"/>
      <c r="COI1060" s="842"/>
      <c r="COJ1060" s="842"/>
      <c r="COK1060" s="842"/>
      <c r="COL1060" s="842"/>
      <c r="COM1060" s="842"/>
      <c r="CON1060" s="842"/>
      <c r="COO1060" s="842"/>
      <c r="COP1060" s="842"/>
      <c r="COQ1060" s="842"/>
      <c r="COR1060" s="842"/>
      <c r="COS1060" s="842"/>
      <c r="COT1060" s="842"/>
      <c r="COU1060" s="842"/>
      <c r="COV1060" s="842"/>
      <c r="COW1060" s="842"/>
      <c r="COX1060" s="842"/>
      <c r="COY1060" s="842"/>
      <c r="COZ1060" s="842"/>
      <c r="CPA1060" s="842"/>
      <c r="CPB1060" s="842"/>
      <c r="CPC1060" s="842"/>
      <c r="CPD1060" s="842"/>
      <c r="CPE1060" s="842"/>
      <c r="CPF1060" s="842"/>
      <c r="CPG1060" s="842"/>
      <c r="CPH1060" s="842"/>
      <c r="CPI1060" s="842"/>
      <c r="CPJ1060" s="842"/>
      <c r="CPK1060" s="842"/>
      <c r="CPL1060" s="842"/>
      <c r="CPM1060" s="842"/>
      <c r="CPN1060" s="842"/>
      <c r="CPO1060" s="842"/>
      <c r="CPP1060" s="842"/>
      <c r="CPQ1060" s="842"/>
      <c r="CPR1060" s="842"/>
      <c r="CPS1060" s="842"/>
      <c r="CPT1060" s="842"/>
      <c r="CPU1060" s="842"/>
      <c r="CPV1060" s="842"/>
      <c r="CPW1060" s="842"/>
      <c r="CPX1060" s="842"/>
      <c r="CPY1060" s="842"/>
      <c r="CPZ1060" s="842"/>
      <c r="CQA1060" s="842"/>
      <c r="CQB1060" s="842"/>
      <c r="CQC1060" s="842"/>
      <c r="CQD1060" s="842"/>
      <c r="CQE1060" s="842"/>
      <c r="CQF1060" s="842"/>
      <c r="CQG1060" s="842"/>
      <c r="CQH1060" s="842"/>
      <c r="CQI1060" s="842"/>
      <c r="CQJ1060" s="842"/>
      <c r="CQK1060" s="842"/>
      <c r="CQL1060" s="842"/>
      <c r="CQM1060" s="842"/>
      <c r="CQN1060" s="842"/>
      <c r="CQO1060" s="842"/>
      <c r="CQP1060" s="842"/>
      <c r="CQQ1060" s="842"/>
      <c r="CQR1060" s="842"/>
      <c r="CQS1060" s="842"/>
      <c r="CQT1060" s="842"/>
      <c r="CQU1060" s="842"/>
      <c r="CQV1060" s="842"/>
      <c r="CQW1060" s="842"/>
      <c r="CQX1060" s="842"/>
      <c r="CQY1060" s="842"/>
      <c r="CQZ1060" s="842"/>
      <c r="CRA1060" s="842"/>
      <c r="CRB1060" s="842"/>
      <c r="CRC1060" s="842"/>
      <c r="CRD1060" s="842"/>
      <c r="CRE1060" s="842"/>
      <c r="CRF1060" s="842"/>
      <c r="CRG1060" s="842"/>
      <c r="CRH1060" s="842"/>
      <c r="CRI1060" s="842"/>
      <c r="CRJ1060" s="842"/>
      <c r="CRK1060" s="842"/>
      <c r="CRL1060" s="842"/>
      <c r="CRM1060" s="842"/>
      <c r="CRN1060" s="842"/>
      <c r="CRO1060" s="842"/>
      <c r="CRP1060" s="842"/>
      <c r="CRQ1060" s="842"/>
      <c r="CRR1060" s="842"/>
      <c r="CRS1060" s="842"/>
      <c r="CRT1060" s="842"/>
      <c r="CRU1060" s="842"/>
      <c r="CRV1060" s="842"/>
      <c r="CRW1060" s="842"/>
      <c r="CRX1060" s="842"/>
      <c r="CRY1060" s="842"/>
      <c r="CRZ1060" s="842"/>
      <c r="CSA1060" s="842"/>
      <c r="CSB1060" s="842"/>
      <c r="CSC1060" s="842"/>
      <c r="CSD1060" s="842"/>
      <c r="CSE1060" s="842"/>
      <c r="CSF1060" s="842"/>
      <c r="CSG1060" s="842"/>
      <c r="CSH1060" s="842"/>
      <c r="CSI1060" s="842"/>
      <c r="CSJ1060" s="842"/>
      <c r="CSK1060" s="842"/>
      <c r="CSL1060" s="842"/>
      <c r="CSM1060" s="842"/>
      <c r="CSN1060" s="842"/>
      <c r="CSO1060" s="842"/>
      <c r="CSP1060" s="842"/>
      <c r="CSQ1060" s="842"/>
      <c r="CSR1060" s="842"/>
      <c r="CSS1060" s="842"/>
      <c r="CST1060" s="842"/>
      <c r="CSU1060" s="842"/>
      <c r="CSV1060" s="842"/>
      <c r="CSW1060" s="842"/>
      <c r="CSX1060" s="842"/>
      <c r="CSY1060" s="842"/>
      <c r="CSZ1060" s="842"/>
      <c r="CTA1060" s="842"/>
      <c r="CTB1060" s="842"/>
      <c r="CTC1060" s="842"/>
      <c r="CTD1060" s="842"/>
      <c r="CTE1060" s="842"/>
      <c r="CTF1060" s="842"/>
      <c r="CTG1060" s="842"/>
      <c r="CTH1060" s="842"/>
      <c r="CTI1060" s="842"/>
      <c r="CTJ1060" s="842"/>
      <c r="CTK1060" s="842"/>
      <c r="CTL1060" s="842"/>
      <c r="CTM1060" s="842"/>
      <c r="CTN1060" s="842"/>
      <c r="CTO1060" s="842"/>
      <c r="CTP1060" s="842"/>
      <c r="CTQ1060" s="842"/>
      <c r="CTR1060" s="842"/>
      <c r="CTS1060" s="842"/>
      <c r="CTT1060" s="842"/>
      <c r="CTU1060" s="842"/>
      <c r="CTV1060" s="842"/>
      <c r="CTW1060" s="842"/>
      <c r="CTX1060" s="842"/>
      <c r="CTY1060" s="842"/>
      <c r="CTZ1060" s="842"/>
      <c r="CUA1060" s="842"/>
      <c r="CUB1060" s="842"/>
      <c r="CUC1060" s="842"/>
      <c r="CUD1060" s="842"/>
      <c r="CUE1060" s="842"/>
      <c r="CUF1060" s="842"/>
      <c r="CUG1060" s="842"/>
      <c r="CUH1060" s="842"/>
      <c r="CUI1060" s="842"/>
      <c r="CUJ1060" s="842"/>
      <c r="CUK1060" s="842"/>
      <c r="CUL1060" s="842"/>
      <c r="CUM1060" s="842"/>
      <c r="CUN1060" s="842"/>
      <c r="CUO1060" s="842"/>
      <c r="CUP1060" s="842"/>
      <c r="CUQ1060" s="842"/>
      <c r="CUR1060" s="842"/>
      <c r="CUS1060" s="842"/>
      <c r="CUT1060" s="842"/>
      <c r="CUU1060" s="842"/>
      <c r="CUV1060" s="842"/>
      <c r="CUW1060" s="842"/>
      <c r="CUX1060" s="842"/>
      <c r="CUY1060" s="842"/>
      <c r="CUZ1060" s="842"/>
      <c r="CVA1060" s="842"/>
      <c r="CVB1060" s="842"/>
      <c r="CVC1060" s="842"/>
      <c r="CVD1060" s="842"/>
      <c r="CVE1060" s="842"/>
      <c r="CVF1060" s="842"/>
      <c r="CVG1060" s="842"/>
      <c r="CVH1060" s="842"/>
      <c r="CVI1060" s="842"/>
      <c r="CVJ1060" s="842"/>
      <c r="CVK1060" s="842"/>
      <c r="CVL1060" s="842"/>
      <c r="CVM1060" s="842"/>
      <c r="CVN1060" s="842"/>
      <c r="CVO1060" s="842"/>
      <c r="CVP1060" s="842"/>
      <c r="CVQ1060" s="842"/>
      <c r="CVR1060" s="842"/>
      <c r="CVS1060" s="842"/>
      <c r="CVT1060" s="842"/>
      <c r="CVU1060" s="842"/>
      <c r="CVV1060" s="842"/>
      <c r="CVW1060" s="842"/>
      <c r="CVX1060" s="842"/>
      <c r="CVY1060" s="842"/>
      <c r="CVZ1060" s="842"/>
      <c r="CWA1060" s="842"/>
      <c r="CWB1060" s="842"/>
      <c r="CWC1060" s="842"/>
      <c r="CWD1060" s="842"/>
      <c r="CWE1060" s="842"/>
      <c r="CWF1060" s="842"/>
      <c r="CWG1060" s="842"/>
      <c r="CWH1060" s="842"/>
      <c r="CWI1060" s="842"/>
      <c r="CWJ1060" s="842"/>
      <c r="CWK1060" s="842"/>
      <c r="CWL1060" s="842"/>
      <c r="CWM1060" s="842"/>
      <c r="CWN1060" s="842"/>
      <c r="CWO1060" s="842"/>
      <c r="CWP1060" s="842"/>
      <c r="CWQ1060" s="842"/>
      <c r="CWR1060" s="842"/>
      <c r="CWS1060" s="842"/>
      <c r="CWT1060" s="842"/>
      <c r="CWU1060" s="842"/>
      <c r="CWV1060" s="842"/>
      <c r="CWW1060" s="842"/>
      <c r="CWX1060" s="842"/>
      <c r="CWY1060" s="842"/>
      <c r="CWZ1060" s="842"/>
      <c r="CXA1060" s="842"/>
      <c r="CXB1060" s="842"/>
      <c r="CXC1060" s="842"/>
      <c r="CXD1060" s="842"/>
      <c r="CXE1060" s="842"/>
      <c r="CXF1060" s="842"/>
      <c r="CXG1060" s="842"/>
      <c r="CXH1060" s="842"/>
      <c r="CXI1060" s="842"/>
      <c r="CXJ1060" s="842"/>
      <c r="CXK1060" s="842"/>
      <c r="CXL1060" s="842"/>
      <c r="CXM1060" s="842"/>
      <c r="CXN1060" s="842"/>
      <c r="CXO1060" s="842"/>
      <c r="CXP1060" s="842"/>
      <c r="CXQ1060" s="842"/>
      <c r="CXR1060" s="842"/>
      <c r="CXS1060" s="842"/>
      <c r="CXT1060" s="842"/>
      <c r="CXU1060" s="842"/>
      <c r="CXV1060" s="842"/>
      <c r="CXW1060" s="842"/>
      <c r="CXX1060" s="842"/>
      <c r="CXY1060" s="842"/>
      <c r="CXZ1060" s="842"/>
      <c r="CYA1060" s="842"/>
      <c r="CYB1060" s="842"/>
      <c r="CYC1060" s="842"/>
      <c r="CYD1060" s="842"/>
      <c r="CYE1060" s="842"/>
      <c r="CYF1060" s="842"/>
      <c r="CYG1060" s="842"/>
      <c r="CYH1060" s="842"/>
      <c r="CYI1060" s="842"/>
      <c r="CYJ1060" s="842"/>
      <c r="CYK1060" s="842"/>
      <c r="CYL1060" s="842"/>
      <c r="CYM1060" s="842"/>
      <c r="CYN1060" s="842"/>
      <c r="CYO1060" s="842"/>
      <c r="CYP1060" s="842"/>
      <c r="CYQ1060" s="842"/>
      <c r="CYR1060" s="842"/>
      <c r="CYS1060" s="842"/>
      <c r="CYT1060" s="842"/>
      <c r="CYU1060" s="842"/>
      <c r="CYV1060" s="842"/>
      <c r="CYW1060" s="842"/>
      <c r="CYX1060" s="842"/>
      <c r="CYY1060" s="842"/>
      <c r="CYZ1060" s="842"/>
      <c r="CZA1060" s="842"/>
      <c r="CZB1060" s="842"/>
      <c r="CZC1060" s="842"/>
      <c r="CZD1060" s="842"/>
      <c r="CZE1060" s="842"/>
      <c r="CZF1060" s="842"/>
      <c r="CZG1060" s="842"/>
      <c r="CZH1060" s="842"/>
      <c r="CZI1060" s="842"/>
      <c r="CZJ1060" s="842"/>
      <c r="CZK1060" s="842"/>
      <c r="CZL1060" s="842"/>
      <c r="CZM1060" s="842"/>
      <c r="CZN1060" s="842"/>
      <c r="CZO1060" s="842"/>
      <c r="CZP1060" s="842"/>
      <c r="CZQ1060" s="842"/>
      <c r="CZR1060" s="842"/>
      <c r="CZS1060" s="842"/>
      <c r="CZT1060" s="842"/>
      <c r="CZU1060" s="842"/>
      <c r="CZV1060" s="842"/>
      <c r="CZW1060" s="842"/>
      <c r="CZX1060" s="842"/>
      <c r="CZY1060" s="842"/>
      <c r="CZZ1060" s="842"/>
      <c r="DAA1060" s="842"/>
      <c r="DAB1060" s="842"/>
      <c r="DAC1060" s="842"/>
      <c r="DAD1060" s="842"/>
      <c r="DAE1060" s="842"/>
      <c r="DAF1060" s="842"/>
      <c r="DAG1060" s="842"/>
      <c r="DAH1060" s="842"/>
      <c r="DAI1060" s="842"/>
      <c r="DAJ1060" s="842"/>
      <c r="DAK1060" s="842"/>
      <c r="DAL1060" s="842"/>
      <c r="DAM1060" s="842"/>
      <c r="DAN1060" s="842"/>
      <c r="DAO1060" s="842"/>
      <c r="DAP1060" s="842"/>
      <c r="DAQ1060" s="842"/>
      <c r="DAR1060" s="842"/>
      <c r="DAS1060" s="842"/>
      <c r="DAT1060" s="842"/>
      <c r="DAU1060" s="842"/>
      <c r="DAV1060" s="842"/>
      <c r="DAW1060" s="842"/>
      <c r="DAX1060" s="842"/>
      <c r="DAY1060" s="842"/>
      <c r="DAZ1060" s="842"/>
      <c r="DBA1060" s="842"/>
      <c r="DBB1060" s="842"/>
      <c r="DBC1060" s="842"/>
      <c r="DBD1060" s="842"/>
      <c r="DBE1060" s="842"/>
      <c r="DBF1060" s="842"/>
      <c r="DBG1060" s="842"/>
      <c r="DBH1060" s="842"/>
      <c r="DBI1060" s="842"/>
      <c r="DBJ1060" s="842"/>
      <c r="DBK1060" s="842"/>
      <c r="DBL1060" s="842"/>
      <c r="DBM1060" s="842"/>
      <c r="DBN1060" s="842"/>
      <c r="DBO1060" s="842"/>
      <c r="DBP1060" s="842"/>
      <c r="DBQ1060" s="842"/>
      <c r="DBR1060" s="842"/>
      <c r="DBS1060" s="842"/>
      <c r="DBT1060" s="842"/>
      <c r="DBU1060" s="842"/>
      <c r="DBV1060" s="842"/>
      <c r="DBW1060" s="842"/>
      <c r="DBX1060" s="842"/>
      <c r="DBY1060" s="842"/>
      <c r="DBZ1060" s="842"/>
      <c r="DCA1060" s="842"/>
      <c r="DCB1060" s="842"/>
      <c r="DCC1060" s="842"/>
      <c r="DCD1060" s="842"/>
      <c r="DCE1060" s="842"/>
      <c r="DCF1060" s="842"/>
      <c r="DCG1060" s="842"/>
      <c r="DCH1060" s="842"/>
      <c r="DCI1060" s="842"/>
      <c r="DCJ1060" s="842"/>
      <c r="DCK1060" s="842"/>
      <c r="DCL1060" s="842"/>
      <c r="DCM1060" s="842"/>
      <c r="DCN1060" s="842"/>
      <c r="DCO1060" s="842"/>
      <c r="DCP1060" s="842"/>
      <c r="DCQ1060" s="842"/>
      <c r="DCR1060" s="842"/>
      <c r="DCS1060" s="842"/>
      <c r="DCT1060" s="842"/>
      <c r="DCU1060" s="842"/>
      <c r="DCV1060" s="842"/>
      <c r="DCW1060" s="842"/>
      <c r="DCX1060" s="842"/>
      <c r="DCY1060" s="842"/>
      <c r="DCZ1060" s="842"/>
      <c r="DDA1060" s="842"/>
      <c r="DDB1060" s="842"/>
      <c r="DDC1060" s="842"/>
      <c r="DDD1060" s="842"/>
      <c r="DDE1060" s="842"/>
      <c r="DDF1060" s="842"/>
      <c r="DDG1060" s="842"/>
      <c r="DDH1060" s="842"/>
      <c r="DDI1060" s="842"/>
      <c r="DDJ1060" s="842"/>
      <c r="DDK1060" s="842"/>
      <c r="DDL1060" s="842"/>
      <c r="DDM1060" s="842"/>
      <c r="DDN1060" s="842"/>
      <c r="DDO1060" s="842"/>
      <c r="DDP1060" s="842"/>
      <c r="DDQ1060" s="842"/>
      <c r="DDR1060" s="842"/>
      <c r="DDS1060" s="842"/>
      <c r="DDT1060" s="842"/>
      <c r="DDU1060" s="842"/>
      <c r="DDV1060" s="842"/>
      <c r="DDW1060" s="842"/>
      <c r="DDX1060" s="842"/>
      <c r="DDY1060" s="842"/>
      <c r="DDZ1060" s="842"/>
      <c r="DEA1060" s="842"/>
      <c r="DEB1060" s="842"/>
      <c r="DEC1060" s="842"/>
      <c r="DED1060" s="842"/>
      <c r="DEE1060" s="842"/>
      <c r="DEF1060" s="842"/>
      <c r="DEG1060" s="842"/>
      <c r="DEH1060" s="842"/>
      <c r="DEI1060" s="842"/>
      <c r="DEJ1060" s="842"/>
      <c r="DEK1060" s="842"/>
      <c r="DEL1060" s="842"/>
      <c r="DEM1060" s="842"/>
      <c r="DEN1060" s="842"/>
      <c r="DEO1060" s="842"/>
      <c r="DEP1060" s="842"/>
      <c r="DEQ1060" s="842"/>
      <c r="DER1060" s="842"/>
      <c r="DES1060" s="842"/>
      <c r="DET1060" s="842"/>
      <c r="DEU1060" s="842"/>
      <c r="DEV1060" s="842"/>
      <c r="DEW1060" s="842"/>
      <c r="DEX1060" s="842"/>
      <c r="DEY1060" s="842"/>
      <c r="DEZ1060" s="842"/>
      <c r="DFA1060" s="842"/>
      <c r="DFB1060" s="842"/>
      <c r="DFC1060" s="842"/>
      <c r="DFD1060" s="842"/>
      <c r="DFE1060" s="842"/>
      <c r="DFF1060" s="842"/>
      <c r="DFG1060" s="842"/>
      <c r="DFH1060" s="842"/>
      <c r="DFI1060" s="842"/>
      <c r="DFJ1060" s="842"/>
      <c r="DFK1060" s="842"/>
      <c r="DFL1060" s="842"/>
      <c r="DFM1060" s="842"/>
      <c r="DFN1060" s="842"/>
      <c r="DFO1060" s="842"/>
      <c r="DFP1060" s="842"/>
      <c r="DFQ1060" s="842"/>
      <c r="DFR1060" s="842"/>
      <c r="DFS1060" s="842"/>
      <c r="DFT1060" s="842"/>
      <c r="DFU1060" s="842"/>
      <c r="DFV1060" s="842"/>
      <c r="DFW1060" s="842"/>
      <c r="DFX1060" s="842"/>
      <c r="DFY1060" s="842"/>
      <c r="DFZ1060" s="842"/>
      <c r="DGA1060" s="842"/>
      <c r="DGB1060" s="842"/>
      <c r="DGC1060" s="842"/>
      <c r="DGD1060" s="842"/>
      <c r="DGE1060" s="842"/>
      <c r="DGF1060" s="842"/>
      <c r="DGG1060" s="842"/>
      <c r="DGH1060" s="842"/>
      <c r="DGI1060" s="842"/>
      <c r="DGJ1060" s="842"/>
      <c r="DGK1060" s="842"/>
      <c r="DGL1060" s="842"/>
      <c r="DGM1060" s="842"/>
      <c r="DGN1060" s="842"/>
      <c r="DGO1060" s="842"/>
      <c r="DGP1060" s="842"/>
      <c r="DGQ1060" s="842"/>
      <c r="DGR1060" s="842"/>
      <c r="DGS1060" s="842"/>
      <c r="DGT1060" s="842"/>
      <c r="DGU1060" s="842"/>
      <c r="DGV1060" s="842"/>
      <c r="DGW1060" s="842"/>
      <c r="DGX1060" s="842"/>
      <c r="DGY1060" s="842"/>
      <c r="DGZ1060" s="842"/>
      <c r="DHA1060" s="842"/>
      <c r="DHB1060" s="842"/>
      <c r="DHC1060" s="842"/>
      <c r="DHD1060" s="842"/>
      <c r="DHE1060" s="842"/>
      <c r="DHF1060" s="842"/>
      <c r="DHG1060" s="842"/>
      <c r="DHH1060" s="842"/>
      <c r="DHI1060" s="842"/>
      <c r="DHJ1060" s="842"/>
      <c r="DHK1060" s="842"/>
      <c r="DHL1060" s="842"/>
      <c r="DHM1060" s="842"/>
      <c r="DHN1060" s="842"/>
      <c r="DHO1060" s="842"/>
      <c r="DHP1060" s="842"/>
      <c r="DHQ1060" s="842"/>
      <c r="DHR1060" s="842"/>
      <c r="DHS1060" s="842"/>
      <c r="DHT1060" s="842"/>
      <c r="DHU1060" s="842"/>
      <c r="DHV1060" s="842"/>
      <c r="DHW1060" s="842"/>
      <c r="DHX1060" s="842"/>
      <c r="DHY1060" s="842"/>
      <c r="DHZ1060" s="842"/>
      <c r="DIA1060" s="842"/>
      <c r="DIB1060" s="842"/>
      <c r="DIC1060" s="842"/>
      <c r="DID1060" s="842"/>
      <c r="DIE1060" s="842"/>
      <c r="DIF1060" s="842"/>
      <c r="DIG1060" s="842"/>
      <c r="DIH1060" s="842"/>
      <c r="DII1060" s="842"/>
      <c r="DIJ1060" s="842"/>
      <c r="DIK1060" s="842"/>
      <c r="DIL1060" s="842"/>
      <c r="DIM1060" s="842"/>
      <c r="DIN1060" s="842"/>
      <c r="DIO1060" s="842"/>
      <c r="DIP1060" s="842"/>
      <c r="DIQ1060" s="842"/>
      <c r="DIR1060" s="842"/>
      <c r="DIS1060" s="842"/>
      <c r="DIT1060" s="842"/>
      <c r="DIU1060" s="842"/>
      <c r="DIV1060" s="842"/>
      <c r="DIW1060" s="842"/>
      <c r="DIX1060" s="842"/>
      <c r="DIY1060" s="842"/>
      <c r="DIZ1060" s="842"/>
      <c r="DJA1060" s="842"/>
      <c r="DJB1060" s="842"/>
      <c r="DJC1060" s="842"/>
      <c r="DJD1060" s="842"/>
      <c r="DJE1060" s="842"/>
      <c r="DJF1060" s="842"/>
      <c r="DJG1060" s="842"/>
      <c r="DJH1060" s="842"/>
      <c r="DJI1060" s="842"/>
      <c r="DJJ1060" s="842"/>
      <c r="DJK1060" s="842"/>
      <c r="DJL1060" s="842"/>
      <c r="DJM1060" s="842"/>
      <c r="DJN1060" s="842"/>
      <c r="DJO1060" s="842"/>
      <c r="DJP1060" s="842"/>
      <c r="DJQ1060" s="842"/>
      <c r="DJR1060" s="842"/>
      <c r="DJS1060" s="842"/>
      <c r="DJT1060" s="842"/>
      <c r="DJU1060" s="842"/>
      <c r="DJV1060" s="842"/>
      <c r="DJW1060" s="842"/>
      <c r="DJX1060" s="842"/>
      <c r="DJY1060" s="842"/>
      <c r="DJZ1060" s="842"/>
      <c r="DKA1060" s="842"/>
      <c r="DKB1060" s="842"/>
      <c r="DKC1060" s="842"/>
      <c r="DKD1060" s="842"/>
      <c r="DKE1060" s="842"/>
      <c r="DKF1060" s="842"/>
      <c r="DKG1060" s="842"/>
      <c r="DKH1060" s="842"/>
      <c r="DKI1060" s="842"/>
      <c r="DKJ1060" s="842"/>
      <c r="DKK1060" s="842"/>
      <c r="DKL1060" s="842"/>
      <c r="DKM1060" s="842"/>
      <c r="DKN1060" s="842"/>
      <c r="DKO1060" s="842"/>
      <c r="DKP1060" s="842"/>
      <c r="DKQ1060" s="842"/>
      <c r="DKR1060" s="842"/>
      <c r="DKS1060" s="842"/>
      <c r="DKT1060" s="842"/>
      <c r="DKU1060" s="842"/>
      <c r="DKV1060" s="842"/>
      <c r="DKW1060" s="842"/>
      <c r="DKX1060" s="842"/>
      <c r="DKY1060" s="842"/>
      <c r="DKZ1060" s="842"/>
      <c r="DLA1060" s="842"/>
      <c r="DLB1060" s="842"/>
      <c r="DLC1060" s="842"/>
      <c r="DLD1060" s="842"/>
      <c r="DLE1060" s="842"/>
      <c r="DLF1060" s="842"/>
      <c r="DLG1060" s="842"/>
      <c r="DLH1060" s="842"/>
      <c r="DLI1060" s="842"/>
      <c r="DLJ1060" s="842"/>
      <c r="DLK1060" s="842"/>
      <c r="DLL1060" s="842"/>
      <c r="DLM1060" s="842"/>
      <c r="DLN1060" s="842"/>
      <c r="DLO1060" s="842"/>
      <c r="DLP1060" s="842"/>
      <c r="DLQ1060" s="842"/>
      <c r="DLR1060" s="842"/>
      <c r="DLS1060" s="842"/>
      <c r="DLT1060" s="842"/>
      <c r="DLU1060" s="842"/>
      <c r="DLV1060" s="842"/>
      <c r="DLW1060" s="842"/>
      <c r="DLX1060" s="842"/>
      <c r="DLY1060" s="842"/>
      <c r="DLZ1060" s="842"/>
      <c r="DMA1060" s="842"/>
      <c r="DMB1060" s="842"/>
      <c r="DMC1060" s="842"/>
      <c r="DMD1060" s="842"/>
      <c r="DME1060" s="842"/>
      <c r="DMF1060" s="842"/>
      <c r="DMG1060" s="842"/>
      <c r="DMH1060" s="842"/>
      <c r="DMI1060" s="842"/>
      <c r="DMJ1060" s="842"/>
      <c r="DMK1060" s="842"/>
      <c r="DML1060" s="842"/>
      <c r="DMM1060" s="842"/>
      <c r="DMN1060" s="842"/>
      <c r="DMO1060" s="842"/>
      <c r="DMP1060" s="842"/>
      <c r="DMQ1060" s="842"/>
      <c r="DMR1060" s="842"/>
      <c r="DMS1060" s="842"/>
      <c r="DMT1060" s="842"/>
      <c r="DMU1060" s="842"/>
      <c r="DMV1060" s="842"/>
      <c r="DMW1060" s="842"/>
      <c r="DMX1060" s="842"/>
      <c r="DMY1060" s="842"/>
      <c r="DMZ1060" s="842"/>
      <c r="DNA1060" s="842"/>
      <c r="DNB1060" s="842"/>
      <c r="DNC1060" s="842"/>
      <c r="DND1060" s="842"/>
      <c r="DNE1060" s="842"/>
      <c r="DNF1060" s="842"/>
      <c r="DNG1060" s="842"/>
      <c r="DNH1060" s="842"/>
      <c r="DNI1060" s="842"/>
      <c r="DNJ1060" s="842"/>
      <c r="DNK1060" s="842"/>
      <c r="DNL1060" s="842"/>
      <c r="DNM1060" s="842"/>
      <c r="DNN1060" s="842"/>
      <c r="DNO1060" s="842"/>
      <c r="DNP1060" s="842"/>
      <c r="DNQ1060" s="842"/>
      <c r="DNR1060" s="842"/>
      <c r="DNS1060" s="842"/>
      <c r="DNT1060" s="842"/>
      <c r="DNU1060" s="842"/>
      <c r="DNV1060" s="842"/>
      <c r="DNW1060" s="842"/>
      <c r="DNX1060" s="842"/>
      <c r="DNY1060" s="842"/>
      <c r="DNZ1060" s="842"/>
      <c r="DOA1060" s="842"/>
      <c r="DOB1060" s="842"/>
      <c r="DOC1060" s="842"/>
      <c r="DOD1060" s="842"/>
      <c r="DOE1060" s="842"/>
      <c r="DOF1060" s="842"/>
      <c r="DOG1060" s="842"/>
      <c r="DOH1060" s="842"/>
      <c r="DOI1060" s="842"/>
      <c r="DOJ1060" s="842"/>
      <c r="DOK1060" s="842"/>
      <c r="DOL1060" s="842"/>
      <c r="DOM1060" s="842"/>
      <c r="DON1060" s="842"/>
      <c r="DOO1060" s="842"/>
      <c r="DOP1060" s="842"/>
      <c r="DOQ1060" s="842"/>
      <c r="DOR1060" s="842"/>
      <c r="DOS1060" s="842"/>
      <c r="DOT1060" s="842"/>
      <c r="DOU1060" s="842"/>
      <c r="DOV1060" s="842"/>
      <c r="DOW1060" s="842"/>
      <c r="DOX1060" s="842"/>
      <c r="DOY1060" s="842"/>
      <c r="DOZ1060" s="842"/>
      <c r="DPA1060" s="842"/>
      <c r="DPB1060" s="842"/>
      <c r="DPC1060" s="842"/>
      <c r="DPD1060" s="842"/>
      <c r="DPE1060" s="842"/>
      <c r="DPF1060" s="842"/>
      <c r="DPG1060" s="842"/>
      <c r="DPH1060" s="842"/>
      <c r="DPI1060" s="842"/>
      <c r="DPJ1060" s="842"/>
      <c r="DPK1060" s="842"/>
      <c r="DPL1060" s="842"/>
      <c r="DPM1060" s="842"/>
      <c r="DPN1060" s="842"/>
      <c r="DPO1060" s="842"/>
      <c r="DPP1060" s="842"/>
      <c r="DPQ1060" s="842"/>
      <c r="DPR1060" s="842"/>
      <c r="DPS1060" s="842"/>
      <c r="DPT1060" s="842"/>
      <c r="DPU1060" s="842"/>
      <c r="DPV1060" s="842"/>
      <c r="DPW1060" s="842"/>
      <c r="DPX1060" s="842"/>
      <c r="DPY1060" s="842"/>
      <c r="DPZ1060" s="842"/>
      <c r="DQA1060" s="842"/>
      <c r="DQB1060" s="842"/>
      <c r="DQC1060" s="842"/>
      <c r="DQD1060" s="842"/>
      <c r="DQE1060" s="842"/>
      <c r="DQF1060" s="842"/>
      <c r="DQG1060" s="842"/>
      <c r="DQH1060" s="842"/>
      <c r="DQI1060" s="842"/>
      <c r="DQJ1060" s="842"/>
      <c r="DQK1060" s="842"/>
      <c r="DQL1060" s="842"/>
      <c r="DQM1060" s="842"/>
      <c r="DQN1060" s="842"/>
      <c r="DQO1060" s="842"/>
      <c r="DQP1060" s="842"/>
      <c r="DQQ1060" s="842"/>
      <c r="DQR1060" s="842"/>
      <c r="DQS1060" s="842"/>
      <c r="DQT1060" s="842"/>
      <c r="DQU1060" s="842"/>
      <c r="DQV1060" s="842"/>
      <c r="DQW1060" s="842"/>
      <c r="DQX1060" s="842"/>
      <c r="DQY1060" s="842"/>
      <c r="DQZ1060" s="842"/>
      <c r="DRA1060" s="842"/>
      <c r="DRB1060" s="842"/>
      <c r="DRC1060" s="842"/>
      <c r="DRD1060" s="842"/>
      <c r="DRE1060" s="842"/>
      <c r="DRF1060" s="842"/>
      <c r="DRG1060" s="842"/>
      <c r="DRH1060" s="842"/>
      <c r="DRI1060" s="842"/>
      <c r="DRJ1060" s="842"/>
      <c r="DRK1060" s="842"/>
      <c r="DRL1060" s="842"/>
      <c r="DRM1060" s="842"/>
      <c r="DRN1060" s="842"/>
      <c r="DRO1060" s="842"/>
      <c r="DRP1060" s="842"/>
      <c r="DRQ1060" s="842"/>
      <c r="DRR1060" s="842"/>
      <c r="DRS1060" s="842"/>
      <c r="DRT1060" s="842"/>
      <c r="DRU1060" s="842"/>
      <c r="DRV1060" s="842"/>
      <c r="DRW1060" s="842"/>
      <c r="DRX1060" s="842"/>
      <c r="DRY1060" s="842"/>
      <c r="DRZ1060" s="842"/>
      <c r="DSA1060" s="842"/>
      <c r="DSB1060" s="842"/>
      <c r="DSC1060" s="842"/>
      <c r="DSD1060" s="842"/>
      <c r="DSE1060" s="842"/>
      <c r="DSF1060" s="842"/>
      <c r="DSG1060" s="842"/>
      <c r="DSH1060" s="842"/>
      <c r="DSI1060" s="842"/>
      <c r="DSJ1060" s="842"/>
      <c r="DSK1060" s="842"/>
      <c r="DSL1060" s="842"/>
      <c r="DSM1060" s="842"/>
      <c r="DSN1060" s="842"/>
      <c r="DSO1060" s="842"/>
      <c r="DSP1060" s="842"/>
      <c r="DSQ1060" s="842"/>
      <c r="DSR1060" s="842"/>
      <c r="DSS1060" s="842"/>
      <c r="DST1060" s="842"/>
      <c r="DSU1060" s="842"/>
      <c r="DSV1060" s="842"/>
      <c r="DSW1060" s="842"/>
      <c r="DSX1060" s="842"/>
      <c r="DSY1060" s="842"/>
      <c r="DSZ1060" s="842"/>
      <c r="DTA1060" s="842"/>
      <c r="DTB1060" s="842"/>
      <c r="DTC1060" s="842"/>
      <c r="DTD1060" s="842"/>
      <c r="DTE1060" s="842"/>
      <c r="DTF1060" s="842"/>
      <c r="DTG1060" s="842"/>
      <c r="DTH1060" s="842"/>
      <c r="DTI1060" s="842"/>
      <c r="DTJ1060" s="842"/>
      <c r="DTK1060" s="842"/>
      <c r="DTL1060" s="842"/>
      <c r="DTM1060" s="842"/>
      <c r="DTN1060" s="842"/>
      <c r="DTO1060" s="842"/>
      <c r="DTP1060" s="842"/>
      <c r="DTQ1060" s="842"/>
      <c r="DTR1060" s="842"/>
      <c r="DTS1060" s="842"/>
      <c r="DTT1060" s="842"/>
      <c r="DTU1060" s="842"/>
      <c r="DTV1060" s="842"/>
      <c r="DTW1060" s="842"/>
      <c r="DTX1060" s="842"/>
      <c r="DTY1060" s="842"/>
      <c r="DTZ1060" s="842"/>
      <c r="DUA1060" s="842"/>
      <c r="DUB1060" s="842"/>
      <c r="DUC1060" s="842"/>
      <c r="DUD1060" s="842"/>
      <c r="DUE1060" s="842"/>
      <c r="DUF1060" s="842"/>
      <c r="DUG1060" s="842"/>
      <c r="DUH1060" s="842"/>
      <c r="DUI1060" s="842"/>
      <c r="DUJ1060" s="842"/>
      <c r="DUK1060" s="842"/>
      <c r="DUL1060" s="842"/>
      <c r="DUM1060" s="842"/>
      <c r="DUN1060" s="842"/>
      <c r="DUO1060" s="842"/>
      <c r="DUP1060" s="842"/>
      <c r="DUQ1060" s="842"/>
      <c r="DUR1060" s="842"/>
      <c r="DUS1060" s="842"/>
      <c r="DUT1060" s="842"/>
      <c r="DUU1060" s="842"/>
      <c r="DUV1060" s="842"/>
      <c r="DUW1060" s="842"/>
      <c r="DUX1060" s="842"/>
      <c r="DUY1060" s="842"/>
      <c r="DUZ1060" s="842"/>
      <c r="DVA1060" s="842"/>
      <c r="DVB1060" s="842"/>
      <c r="DVC1060" s="842"/>
      <c r="DVD1060" s="842"/>
      <c r="DVE1060" s="842"/>
      <c r="DVF1060" s="842"/>
      <c r="DVG1060" s="842"/>
      <c r="DVH1060" s="842"/>
      <c r="DVI1060" s="842"/>
      <c r="DVJ1060" s="842"/>
      <c r="DVK1060" s="842"/>
      <c r="DVL1060" s="842"/>
      <c r="DVM1060" s="842"/>
      <c r="DVN1060" s="842"/>
      <c r="DVO1060" s="842"/>
      <c r="DVP1060" s="842"/>
      <c r="DVQ1060" s="842"/>
      <c r="DVR1060" s="842"/>
      <c r="DVS1060" s="842"/>
      <c r="DVT1060" s="842"/>
      <c r="DVU1060" s="842"/>
      <c r="DVV1060" s="842"/>
      <c r="DVW1060" s="842"/>
      <c r="DVX1060" s="842"/>
      <c r="DVY1060" s="842"/>
      <c r="DVZ1060" s="842"/>
      <c r="DWA1060" s="842"/>
      <c r="DWB1060" s="842"/>
      <c r="DWC1060" s="842"/>
      <c r="DWD1060" s="842"/>
      <c r="DWE1060" s="842"/>
      <c r="DWF1060" s="842"/>
      <c r="DWG1060" s="842"/>
      <c r="DWH1060" s="842"/>
      <c r="DWI1060" s="842"/>
      <c r="DWJ1060" s="842"/>
      <c r="DWK1060" s="842"/>
      <c r="DWL1060" s="842"/>
      <c r="DWM1060" s="842"/>
      <c r="DWN1060" s="842"/>
      <c r="DWO1060" s="842"/>
      <c r="DWP1060" s="842"/>
      <c r="DWQ1060" s="842"/>
      <c r="DWR1060" s="842"/>
      <c r="DWS1060" s="842"/>
      <c r="DWT1060" s="842"/>
      <c r="DWU1060" s="842"/>
      <c r="DWV1060" s="842"/>
      <c r="DWW1060" s="842"/>
      <c r="DWX1060" s="842"/>
      <c r="DWY1060" s="842"/>
      <c r="DWZ1060" s="842"/>
      <c r="DXA1060" s="842"/>
      <c r="DXB1060" s="842"/>
      <c r="DXC1060" s="842"/>
      <c r="DXD1060" s="842"/>
      <c r="DXE1060" s="842"/>
      <c r="DXF1060" s="842"/>
      <c r="DXG1060" s="842"/>
      <c r="DXH1060" s="842"/>
      <c r="DXI1060" s="842"/>
      <c r="DXJ1060" s="842"/>
      <c r="DXK1060" s="842"/>
      <c r="DXL1060" s="842"/>
      <c r="DXM1060" s="842"/>
      <c r="DXN1060" s="842"/>
      <c r="DXO1060" s="842"/>
      <c r="DXP1060" s="842"/>
      <c r="DXQ1060" s="842"/>
      <c r="DXR1060" s="842"/>
      <c r="DXS1060" s="842"/>
      <c r="DXT1060" s="842"/>
      <c r="DXU1060" s="842"/>
      <c r="DXV1060" s="842"/>
      <c r="DXW1060" s="842"/>
      <c r="DXX1060" s="842"/>
      <c r="DXY1060" s="842"/>
      <c r="DXZ1060" s="842"/>
      <c r="DYA1060" s="842"/>
      <c r="DYB1060" s="842"/>
      <c r="DYC1060" s="842"/>
      <c r="DYD1060" s="842"/>
      <c r="DYE1060" s="842"/>
      <c r="DYF1060" s="842"/>
      <c r="DYG1060" s="842"/>
      <c r="DYH1060" s="842"/>
      <c r="DYI1060" s="842"/>
      <c r="DYJ1060" s="842"/>
      <c r="DYK1060" s="842"/>
      <c r="DYL1060" s="842"/>
      <c r="DYM1060" s="842"/>
      <c r="DYN1060" s="842"/>
      <c r="DYO1060" s="842"/>
      <c r="DYP1060" s="842"/>
      <c r="DYQ1060" s="842"/>
      <c r="DYR1060" s="842"/>
      <c r="DYS1060" s="842"/>
      <c r="DYT1060" s="842"/>
      <c r="DYU1060" s="842"/>
      <c r="DYV1060" s="842"/>
      <c r="DYW1060" s="842"/>
      <c r="DYX1060" s="842"/>
      <c r="DYY1060" s="842"/>
      <c r="DYZ1060" s="842"/>
      <c r="DZA1060" s="842"/>
      <c r="DZB1060" s="842"/>
      <c r="DZC1060" s="842"/>
      <c r="DZD1060" s="842"/>
      <c r="DZE1060" s="842"/>
      <c r="DZF1060" s="842"/>
      <c r="DZG1060" s="842"/>
      <c r="DZH1060" s="842"/>
      <c r="DZI1060" s="842"/>
      <c r="DZJ1060" s="842"/>
      <c r="DZK1060" s="842"/>
      <c r="DZL1060" s="842"/>
      <c r="DZM1060" s="842"/>
      <c r="DZN1060" s="842"/>
      <c r="DZO1060" s="842"/>
      <c r="DZP1060" s="842"/>
      <c r="DZQ1060" s="842"/>
      <c r="DZR1060" s="842"/>
      <c r="DZS1060" s="842"/>
      <c r="DZT1060" s="842"/>
      <c r="DZU1060" s="842"/>
      <c r="DZV1060" s="842"/>
      <c r="DZW1060" s="842"/>
      <c r="DZX1060" s="842"/>
      <c r="DZY1060" s="842"/>
      <c r="DZZ1060" s="842"/>
      <c r="EAA1060" s="842"/>
      <c r="EAB1060" s="842"/>
      <c r="EAC1060" s="842"/>
      <c r="EAD1060" s="842"/>
      <c r="EAE1060" s="842"/>
      <c r="EAF1060" s="842"/>
      <c r="EAG1060" s="842"/>
      <c r="EAH1060" s="842"/>
      <c r="EAI1060" s="842"/>
      <c r="EAJ1060" s="842"/>
      <c r="EAK1060" s="842"/>
      <c r="EAL1060" s="842"/>
      <c r="EAM1060" s="842"/>
      <c r="EAN1060" s="842"/>
      <c r="EAO1060" s="842"/>
      <c r="EAP1060" s="842"/>
      <c r="EAQ1060" s="842"/>
      <c r="EAR1060" s="842"/>
      <c r="EAS1060" s="842"/>
      <c r="EAT1060" s="842"/>
      <c r="EAU1060" s="842"/>
      <c r="EAV1060" s="842"/>
      <c r="EAW1060" s="842"/>
      <c r="EAX1060" s="842"/>
      <c r="EAY1060" s="842"/>
      <c r="EAZ1060" s="842"/>
      <c r="EBA1060" s="842"/>
      <c r="EBB1060" s="842"/>
      <c r="EBC1060" s="842"/>
      <c r="EBD1060" s="842"/>
      <c r="EBE1060" s="842"/>
      <c r="EBF1060" s="842"/>
      <c r="EBG1060" s="842"/>
      <c r="EBH1060" s="842"/>
      <c r="EBI1060" s="842"/>
      <c r="EBJ1060" s="842"/>
      <c r="EBK1060" s="842"/>
      <c r="EBL1060" s="842"/>
      <c r="EBM1060" s="842"/>
      <c r="EBN1060" s="842"/>
      <c r="EBO1060" s="842"/>
      <c r="EBP1060" s="842"/>
      <c r="EBQ1060" s="842"/>
      <c r="EBR1060" s="842"/>
      <c r="EBS1060" s="842"/>
      <c r="EBT1060" s="842"/>
      <c r="EBU1060" s="842"/>
      <c r="EBV1060" s="842"/>
      <c r="EBW1060" s="842"/>
      <c r="EBX1060" s="842"/>
      <c r="EBY1060" s="842"/>
      <c r="EBZ1060" s="842"/>
      <c r="ECA1060" s="842"/>
      <c r="ECB1060" s="842"/>
      <c r="ECC1060" s="842"/>
      <c r="ECD1060" s="842"/>
      <c r="ECE1060" s="842"/>
      <c r="ECF1060" s="842"/>
      <c r="ECG1060" s="842"/>
      <c r="ECH1060" s="842"/>
      <c r="ECI1060" s="842"/>
      <c r="ECJ1060" s="842"/>
      <c r="ECK1060" s="842"/>
      <c r="ECL1060" s="842"/>
      <c r="ECM1060" s="842"/>
      <c r="ECN1060" s="842"/>
      <c r="ECO1060" s="842"/>
      <c r="ECP1060" s="842"/>
      <c r="ECQ1060" s="842"/>
      <c r="ECR1060" s="842"/>
      <c r="ECS1060" s="842"/>
      <c r="ECT1060" s="842"/>
      <c r="ECU1060" s="842"/>
      <c r="ECV1060" s="842"/>
      <c r="ECW1060" s="842"/>
      <c r="ECX1060" s="842"/>
      <c r="ECY1060" s="842"/>
      <c r="ECZ1060" s="842"/>
      <c r="EDA1060" s="842"/>
      <c r="EDB1060" s="842"/>
      <c r="EDC1060" s="842"/>
      <c r="EDD1060" s="842"/>
      <c r="EDE1060" s="842"/>
      <c r="EDF1060" s="842"/>
      <c r="EDG1060" s="842"/>
      <c r="EDH1060" s="842"/>
      <c r="EDI1060" s="842"/>
      <c r="EDJ1060" s="842"/>
      <c r="EDK1060" s="842"/>
      <c r="EDL1060" s="842"/>
      <c r="EDM1060" s="842"/>
      <c r="EDN1060" s="842"/>
      <c r="EDO1060" s="842"/>
      <c r="EDP1060" s="842"/>
      <c r="EDQ1060" s="842"/>
      <c r="EDR1060" s="842"/>
      <c r="EDS1060" s="842"/>
      <c r="EDT1060" s="842"/>
      <c r="EDU1060" s="842"/>
      <c r="EDV1060" s="842"/>
      <c r="EDW1060" s="842"/>
      <c r="EDX1060" s="842"/>
      <c r="EDY1060" s="842"/>
      <c r="EDZ1060" s="842"/>
      <c r="EEA1060" s="842"/>
      <c r="EEB1060" s="842"/>
      <c r="EEC1060" s="842"/>
      <c r="EED1060" s="842"/>
      <c r="EEE1060" s="842"/>
      <c r="EEF1060" s="842"/>
      <c r="EEG1060" s="842"/>
      <c r="EEH1060" s="842"/>
      <c r="EEI1060" s="842"/>
      <c r="EEJ1060" s="842"/>
      <c r="EEK1060" s="842"/>
      <c r="EEL1060" s="842"/>
      <c r="EEM1060" s="842"/>
      <c r="EEN1060" s="842"/>
      <c r="EEO1060" s="842"/>
      <c r="EEP1060" s="842"/>
      <c r="EEQ1060" s="842"/>
      <c r="EER1060" s="842"/>
      <c r="EES1060" s="842"/>
      <c r="EET1060" s="842"/>
      <c r="EEU1060" s="842"/>
      <c r="EEV1060" s="842"/>
      <c r="EEW1060" s="842"/>
      <c r="EEX1060" s="842"/>
      <c r="EEY1060" s="842"/>
      <c r="EEZ1060" s="842"/>
      <c r="EFA1060" s="842"/>
      <c r="EFB1060" s="842"/>
      <c r="EFC1060" s="842"/>
      <c r="EFD1060" s="842"/>
      <c r="EFE1060" s="842"/>
      <c r="EFF1060" s="842"/>
      <c r="EFG1060" s="842"/>
      <c r="EFH1060" s="842"/>
      <c r="EFI1060" s="842"/>
      <c r="EFJ1060" s="842"/>
      <c r="EFK1060" s="842"/>
      <c r="EFL1060" s="842"/>
      <c r="EFM1060" s="842"/>
      <c r="EFN1060" s="842"/>
      <c r="EFO1060" s="842"/>
      <c r="EFP1060" s="842"/>
      <c r="EFQ1060" s="842"/>
      <c r="EFR1060" s="842"/>
      <c r="EFS1060" s="842"/>
      <c r="EFT1060" s="842"/>
      <c r="EFU1060" s="842"/>
      <c r="EFV1060" s="842"/>
      <c r="EFW1060" s="842"/>
      <c r="EFX1060" s="842"/>
      <c r="EFY1060" s="842"/>
      <c r="EFZ1060" s="842"/>
      <c r="EGA1060" s="842"/>
      <c r="EGB1060" s="842"/>
      <c r="EGC1060" s="842"/>
      <c r="EGD1060" s="842"/>
      <c r="EGE1060" s="842"/>
      <c r="EGF1060" s="842"/>
      <c r="EGG1060" s="842"/>
      <c r="EGH1060" s="842"/>
      <c r="EGI1060" s="842"/>
      <c r="EGJ1060" s="842"/>
      <c r="EGK1060" s="842"/>
      <c r="EGL1060" s="842"/>
      <c r="EGM1060" s="842"/>
      <c r="EGN1060" s="842"/>
      <c r="EGO1060" s="842"/>
      <c r="EGP1060" s="842"/>
      <c r="EGQ1060" s="842"/>
      <c r="EGR1060" s="842"/>
      <c r="EGS1060" s="842"/>
      <c r="EGT1060" s="842"/>
      <c r="EGU1060" s="842"/>
      <c r="EGV1060" s="842"/>
      <c r="EGW1060" s="842"/>
      <c r="EGX1060" s="842"/>
      <c r="EGY1060" s="842"/>
      <c r="EGZ1060" s="842"/>
      <c r="EHA1060" s="842"/>
      <c r="EHB1060" s="842"/>
      <c r="EHC1060" s="842"/>
      <c r="EHD1060" s="842"/>
      <c r="EHE1060" s="842"/>
      <c r="EHF1060" s="842"/>
      <c r="EHG1060" s="842"/>
      <c r="EHH1060" s="842"/>
      <c r="EHI1060" s="842"/>
      <c r="EHJ1060" s="842"/>
      <c r="EHK1060" s="842"/>
      <c r="EHL1060" s="842"/>
      <c r="EHM1060" s="842"/>
      <c r="EHN1060" s="842"/>
      <c r="EHO1060" s="842"/>
      <c r="EHP1060" s="842"/>
      <c r="EHQ1060" s="842"/>
      <c r="EHR1060" s="842"/>
      <c r="EHS1060" s="842"/>
      <c r="EHT1060" s="842"/>
      <c r="EHU1060" s="842"/>
      <c r="EHV1060" s="842"/>
      <c r="EHW1060" s="842"/>
      <c r="EHX1060" s="842"/>
      <c r="EHY1060" s="842"/>
      <c r="EHZ1060" s="842"/>
      <c r="EIA1060" s="842"/>
      <c r="EIB1060" s="842"/>
      <c r="EIC1060" s="842"/>
      <c r="EID1060" s="842"/>
      <c r="EIE1060" s="842"/>
      <c r="EIF1060" s="842"/>
      <c r="EIG1060" s="842"/>
      <c r="EIH1060" s="842"/>
      <c r="EII1060" s="842"/>
      <c r="EIJ1060" s="842"/>
      <c r="EIK1060" s="842"/>
      <c r="EIL1060" s="842"/>
      <c r="EIM1060" s="842"/>
      <c r="EIN1060" s="842"/>
      <c r="EIO1060" s="842"/>
      <c r="EIP1060" s="842"/>
      <c r="EIQ1060" s="842"/>
      <c r="EIR1060" s="842"/>
      <c r="EIS1060" s="842"/>
      <c r="EIT1060" s="842"/>
      <c r="EIU1060" s="842"/>
      <c r="EIV1060" s="842"/>
      <c r="EIW1060" s="842"/>
      <c r="EIX1060" s="842"/>
      <c r="EIY1060" s="842"/>
      <c r="EIZ1060" s="842"/>
      <c r="EJA1060" s="842"/>
      <c r="EJB1060" s="842"/>
      <c r="EJC1060" s="842"/>
      <c r="EJD1060" s="842"/>
      <c r="EJE1060" s="842"/>
      <c r="EJF1060" s="842"/>
      <c r="EJG1060" s="842"/>
      <c r="EJH1060" s="842"/>
      <c r="EJI1060" s="842"/>
      <c r="EJJ1060" s="842"/>
      <c r="EJK1060" s="842"/>
      <c r="EJL1060" s="842"/>
      <c r="EJM1060" s="842"/>
      <c r="EJN1060" s="842"/>
      <c r="EJO1060" s="842"/>
      <c r="EJP1060" s="842"/>
      <c r="EJQ1060" s="842"/>
      <c r="EJR1060" s="842"/>
      <c r="EJS1060" s="842"/>
      <c r="EJT1060" s="842"/>
      <c r="EJU1060" s="842"/>
      <c r="EJV1060" s="842"/>
      <c r="EJW1060" s="842"/>
      <c r="EJX1060" s="842"/>
      <c r="EJY1060" s="842"/>
      <c r="EJZ1060" s="842"/>
      <c r="EKA1060" s="842"/>
      <c r="EKB1060" s="842"/>
      <c r="EKC1060" s="842"/>
      <c r="EKD1060" s="842"/>
      <c r="EKE1060" s="842"/>
      <c r="EKF1060" s="842"/>
      <c r="EKG1060" s="842"/>
      <c r="EKH1060" s="842"/>
      <c r="EKI1060" s="842"/>
      <c r="EKJ1060" s="842"/>
      <c r="EKK1060" s="842"/>
      <c r="EKL1060" s="842"/>
      <c r="EKM1060" s="842"/>
      <c r="EKN1060" s="842"/>
      <c r="EKO1060" s="842"/>
      <c r="EKP1060" s="842"/>
      <c r="EKQ1060" s="842"/>
      <c r="EKR1060" s="842"/>
      <c r="EKS1060" s="842"/>
      <c r="EKT1060" s="842"/>
      <c r="EKU1060" s="842"/>
      <c r="EKV1060" s="842"/>
      <c r="EKW1060" s="842"/>
      <c r="EKX1060" s="842"/>
      <c r="EKY1060" s="842"/>
      <c r="EKZ1060" s="842"/>
      <c r="ELA1060" s="842"/>
      <c r="ELB1060" s="842"/>
      <c r="ELC1060" s="842"/>
      <c r="ELD1060" s="842"/>
      <c r="ELE1060" s="842"/>
      <c r="ELF1060" s="842"/>
      <c r="ELG1060" s="842"/>
      <c r="ELH1060" s="842"/>
      <c r="ELI1060" s="842"/>
      <c r="ELJ1060" s="842"/>
      <c r="ELK1060" s="842"/>
      <c r="ELL1060" s="842"/>
      <c r="ELM1060" s="842"/>
      <c r="ELN1060" s="842"/>
      <c r="ELO1060" s="842"/>
      <c r="ELP1060" s="842"/>
      <c r="ELQ1060" s="842"/>
      <c r="ELR1060" s="842"/>
      <c r="ELS1060" s="842"/>
      <c r="ELT1060" s="842"/>
      <c r="ELU1060" s="842"/>
      <c r="ELV1060" s="842"/>
      <c r="ELW1060" s="842"/>
      <c r="ELX1060" s="842"/>
      <c r="ELY1060" s="842"/>
      <c r="ELZ1060" s="842"/>
      <c r="EMA1060" s="842"/>
      <c r="EMB1060" s="842"/>
      <c r="EMC1060" s="842"/>
      <c r="EMD1060" s="842"/>
      <c r="EME1060" s="842"/>
      <c r="EMF1060" s="842"/>
      <c r="EMG1060" s="842"/>
      <c r="EMH1060" s="842"/>
      <c r="EMI1060" s="842"/>
      <c r="EMJ1060" s="842"/>
      <c r="EMK1060" s="842"/>
      <c r="EML1060" s="842"/>
      <c r="EMM1060" s="842"/>
      <c r="EMN1060" s="842"/>
      <c r="EMO1060" s="842"/>
      <c r="EMP1060" s="842"/>
      <c r="EMQ1060" s="842"/>
      <c r="EMR1060" s="842"/>
      <c r="EMS1060" s="842"/>
      <c r="EMT1060" s="842"/>
      <c r="EMU1060" s="842"/>
      <c r="EMV1060" s="842"/>
      <c r="EMW1060" s="842"/>
      <c r="EMX1060" s="842"/>
      <c r="EMY1060" s="842"/>
      <c r="EMZ1060" s="842"/>
      <c r="ENA1060" s="842"/>
      <c r="ENB1060" s="842"/>
      <c r="ENC1060" s="842"/>
      <c r="END1060" s="842"/>
      <c r="ENE1060" s="842"/>
      <c r="ENF1060" s="842"/>
      <c r="ENG1060" s="842"/>
      <c r="ENH1060" s="842"/>
      <c r="ENI1060" s="842"/>
      <c r="ENJ1060" s="842"/>
      <c r="ENK1060" s="842"/>
      <c r="ENL1060" s="842"/>
      <c r="ENM1060" s="842"/>
      <c r="ENN1060" s="842"/>
      <c r="ENO1060" s="842"/>
      <c r="ENP1060" s="842"/>
      <c r="ENQ1060" s="842"/>
      <c r="ENR1060" s="842"/>
      <c r="ENS1060" s="842"/>
      <c r="ENT1060" s="842"/>
      <c r="ENU1060" s="842"/>
      <c r="ENV1060" s="842"/>
      <c r="ENW1060" s="842"/>
      <c r="ENX1060" s="842"/>
      <c r="ENY1060" s="842"/>
      <c r="ENZ1060" s="842"/>
      <c r="EOA1060" s="842"/>
      <c r="EOB1060" s="842"/>
      <c r="EOC1060" s="842"/>
      <c r="EOD1060" s="842"/>
      <c r="EOE1060" s="842"/>
      <c r="EOF1060" s="842"/>
      <c r="EOG1060" s="842"/>
      <c r="EOH1060" s="842"/>
      <c r="EOI1060" s="842"/>
      <c r="EOJ1060" s="842"/>
      <c r="EOK1060" s="842"/>
      <c r="EOL1060" s="842"/>
      <c r="EOM1060" s="842"/>
      <c r="EON1060" s="842"/>
      <c r="EOO1060" s="842"/>
      <c r="EOP1060" s="842"/>
      <c r="EOQ1060" s="842"/>
      <c r="EOR1060" s="842"/>
      <c r="EOS1060" s="842"/>
      <c r="EOT1060" s="842"/>
      <c r="EOU1060" s="842"/>
      <c r="EOV1060" s="842"/>
      <c r="EOW1060" s="842"/>
      <c r="EOX1060" s="842"/>
      <c r="EOY1060" s="842"/>
      <c r="EOZ1060" s="842"/>
      <c r="EPA1060" s="842"/>
      <c r="EPB1060" s="842"/>
      <c r="EPC1060" s="842"/>
      <c r="EPD1060" s="842"/>
      <c r="EPE1060" s="842"/>
      <c r="EPF1060" s="842"/>
      <c r="EPG1060" s="842"/>
      <c r="EPH1060" s="842"/>
      <c r="EPI1060" s="842"/>
      <c r="EPJ1060" s="842"/>
      <c r="EPK1060" s="842"/>
      <c r="EPL1060" s="842"/>
      <c r="EPM1060" s="842"/>
      <c r="EPN1060" s="842"/>
      <c r="EPO1060" s="842"/>
      <c r="EPP1060" s="842"/>
      <c r="EPQ1060" s="842"/>
      <c r="EPR1060" s="842"/>
      <c r="EPS1060" s="842"/>
      <c r="EPT1060" s="842"/>
      <c r="EPU1060" s="842"/>
      <c r="EPV1060" s="842"/>
      <c r="EPW1060" s="842"/>
      <c r="EPX1060" s="842"/>
      <c r="EPY1060" s="842"/>
      <c r="EPZ1060" s="842"/>
      <c r="EQA1060" s="842"/>
      <c r="EQB1060" s="842"/>
      <c r="EQC1060" s="842"/>
      <c r="EQD1060" s="842"/>
      <c r="EQE1060" s="842"/>
      <c r="EQF1060" s="842"/>
      <c r="EQG1060" s="842"/>
      <c r="EQH1060" s="842"/>
      <c r="EQI1060" s="842"/>
      <c r="EQJ1060" s="842"/>
      <c r="EQK1060" s="842"/>
      <c r="EQL1060" s="842"/>
      <c r="EQM1060" s="842"/>
      <c r="EQN1060" s="842"/>
      <c r="EQO1060" s="842"/>
      <c r="EQP1060" s="842"/>
      <c r="EQQ1060" s="842"/>
      <c r="EQR1060" s="842"/>
      <c r="EQS1060" s="842"/>
      <c r="EQT1060" s="842"/>
      <c r="EQU1060" s="842"/>
      <c r="EQV1060" s="842"/>
      <c r="EQW1060" s="842"/>
      <c r="EQX1060" s="842"/>
      <c r="EQY1060" s="842"/>
      <c r="EQZ1060" s="842"/>
      <c r="ERA1060" s="842"/>
      <c r="ERB1060" s="842"/>
      <c r="ERC1060" s="842"/>
      <c r="ERD1060" s="842"/>
      <c r="ERE1060" s="842"/>
      <c r="ERF1060" s="842"/>
      <c r="ERG1060" s="842"/>
      <c r="ERH1060" s="842"/>
      <c r="ERI1060" s="842"/>
      <c r="ERJ1060" s="842"/>
      <c r="ERK1060" s="842"/>
      <c r="ERL1060" s="842"/>
      <c r="ERM1060" s="842"/>
      <c r="ERN1060" s="842"/>
      <c r="ERO1060" s="842"/>
      <c r="ERP1060" s="842"/>
      <c r="ERQ1060" s="842"/>
      <c r="ERR1060" s="842"/>
      <c r="ERS1060" s="842"/>
      <c r="ERT1060" s="842"/>
      <c r="ERU1060" s="842"/>
      <c r="ERV1060" s="842"/>
      <c r="ERW1060" s="842"/>
      <c r="ERX1060" s="842"/>
      <c r="ERY1060" s="842"/>
      <c r="ERZ1060" s="842"/>
      <c r="ESA1060" s="842"/>
      <c r="ESB1060" s="842"/>
      <c r="ESC1060" s="842"/>
      <c r="ESD1060" s="842"/>
      <c r="ESE1060" s="842"/>
      <c r="ESF1060" s="842"/>
      <c r="ESG1060" s="842"/>
      <c r="ESH1060" s="842"/>
      <c r="ESI1060" s="842"/>
      <c r="ESJ1060" s="842"/>
      <c r="ESK1060" s="842"/>
      <c r="ESL1060" s="842"/>
      <c r="ESM1060" s="842"/>
      <c r="ESN1060" s="842"/>
      <c r="ESO1060" s="842"/>
      <c r="ESP1060" s="842"/>
      <c r="ESQ1060" s="842"/>
      <c r="ESR1060" s="842"/>
      <c r="ESS1060" s="842"/>
      <c r="EST1060" s="842"/>
      <c r="ESU1060" s="842"/>
      <c r="ESV1060" s="842"/>
      <c r="ESW1060" s="842"/>
      <c r="ESX1060" s="842"/>
      <c r="ESY1060" s="842"/>
      <c r="ESZ1060" s="842"/>
      <c r="ETA1060" s="842"/>
      <c r="ETB1060" s="842"/>
      <c r="ETC1060" s="842"/>
      <c r="ETD1060" s="842"/>
      <c r="ETE1060" s="842"/>
      <c r="ETF1060" s="842"/>
      <c r="ETG1060" s="842"/>
      <c r="ETH1060" s="842"/>
      <c r="ETI1060" s="842"/>
      <c r="ETJ1060" s="842"/>
      <c r="ETK1060" s="842"/>
      <c r="ETL1060" s="842"/>
      <c r="ETM1060" s="842"/>
      <c r="ETN1060" s="842"/>
      <c r="ETO1060" s="842"/>
      <c r="ETP1060" s="842"/>
      <c r="ETQ1060" s="842"/>
      <c r="ETR1060" s="842"/>
      <c r="ETS1060" s="842"/>
      <c r="ETT1060" s="842"/>
      <c r="ETU1060" s="842"/>
      <c r="ETV1060" s="842"/>
      <c r="ETW1060" s="842"/>
      <c r="ETX1060" s="842"/>
      <c r="ETY1060" s="842"/>
      <c r="ETZ1060" s="842"/>
      <c r="EUA1060" s="842"/>
      <c r="EUB1060" s="842"/>
      <c r="EUC1060" s="842"/>
      <c r="EUD1060" s="842"/>
      <c r="EUE1060" s="842"/>
      <c r="EUF1060" s="842"/>
      <c r="EUG1060" s="842"/>
      <c r="EUH1060" s="842"/>
      <c r="EUI1060" s="842"/>
      <c r="EUJ1060" s="842"/>
      <c r="EUK1060" s="842"/>
      <c r="EUL1060" s="842"/>
      <c r="EUM1060" s="842"/>
      <c r="EUN1060" s="842"/>
      <c r="EUO1060" s="842"/>
      <c r="EUP1060" s="842"/>
      <c r="EUQ1060" s="842"/>
      <c r="EUR1060" s="842"/>
      <c r="EUS1060" s="842"/>
      <c r="EUT1060" s="842"/>
      <c r="EUU1060" s="842"/>
      <c r="EUV1060" s="842"/>
      <c r="EUW1060" s="842"/>
      <c r="EUX1060" s="842"/>
      <c r="EUY1060" s="842"/>
      <c r="EUZ1060" s="842"/>
      <c r="EVA1060" s="842"/>
      <c r="EVB1060" s="842"/>
      <c r="EVC1060" s="842"/>
      <c r="EVD1060" s="842"/>
      <c r="EVE1060" s="842"/>
      <c r="EVF1060" s="842"/>
      <c r="EVG1060" s="842"/>
      <c r="EVH1060" s="842"/>
      <c r="EVI1060" s="842"/>
      <c r="EVJ1060" s="842"/>
      <c r="EVK1060" s="842"/>
      <c r="EVL1060" s="842"/>
      <c r="EVM1060" s="842"/>
      <c r="EVN1060" s="842"/>
      <c r="EVO1060" s="842"/>
      <c r="EVP1060" s="842"/>
      <c r="EVQ1060" s="842"/>
      <c r="EVR1060" s="842"/>
      <c r="EVS1060" s="842"/>
      <c r="EVT1060" s="842"/>
      <c r="EVU1060" s="842"/>
      <c r="EVV1060" s="842"/>
      <c r="EVW1060" s="842"/>
      <c r="EVX1060" s="842"/>
      <c r="EVY1060" s="842"/>
      <c r="EVZ1060" s="842"/>
      <c r="EWA1060" s="842"/>
      <c r="EWB1060" s="842"/>
      <c r="EWC1060" s="842"/>
      <c r="EWD1060" s="842"/>
      <c r="EWE1060" s="842"/>
      <c r="EWF1060" s="842"/>
      <c r="EWG1060" s="842"/>
      <c r="EWH1060" s="842"/>
      <c r="EWI1060" s="842"/>
      <c r="EWJ1060" s="842"/>
      <c r="EWK1060" s="842"/>
      <c r="EWL1060" s="842"/>
      <c r="EWM1060" s="842"/>
      <c r="EWN1060" s="842"/>
      <c r="EWO1060" s="842"/>
      <c r="EWP1060" s="842"/>
      <c r="EWQ1060" s="842"/>
      <c r="EWR1060" s="842"/>
      <c r="EWS1060" s="842"/>
      <c r="EWT1060" s="842"/>
      <c r="EWU1060" s="842"/>
      <c r="EWV1060" s="842"/>
      <c r="EWW1060" s="842"/>
      <c r="EWX1060" s="842"/>
      <c r="EWY1060" s="842"/>
      <c r="EWZ1060" s="842"/>
      <c r="EXA1060" s="842"/>
      <c r="EXB1060" s="842"/>
      <c r="EXC1060" s="842"/>
      <c r="EXD1060" s="842"/>
      <c r="EXE1060" s="842"/>
      <c r="EXF1060" s="842"/>
      <c r="EXG1060" s="842"/>
      <c r="EXH1060" s="842"/>
      <c r="EXI1060" s="842"/>
      <c r="EXJ1060" s="842"/>
      <c r="EXK1060" s="842"/>
      <c r="EXL1060" s="842"/>
      <c r="EXM1060" s="842"/>
      <c r="EXN1060" s="842"/>
      <c r="EXO1060" s="842"/>
      <c r="EXP1060" s="842"/>
      <c r="EXQ1060" s="842"/>
      <c r="EXR1060" s="842"/>
      <c r="EXS1060" s="842"/>
      <c r="EXT1060" s="842"/>
      <c r="EXU1060" s="842"/>
      <c r="EXV1060" s="842"/>
      <c r="EXW1060" s="842"/>
      <c r="EXX1060" s="842"/>
      <c r="EXY1060" s="842"/>
      <c r="EXZ1060" s="842"/>
      <c r="EYA1060" s="842"/>
      <c r="EYB1060" s="842"/>
      <c r="EYC1060" s="842"/>
      <c r="EYD1060" s="842"/>
      <c r="EYE1060" s="842"/>
      <c r="EYF1060" s="842"/>
      <c r="EYG1060" s="842"/>
      <c r="EYH1060" s="842"/>
      <c r="EYI1060" s="842"/>
      <c r="EYJ1060" s="842"/>
      <c r="EYK1060" s="842"/>
      <c r="EYL1060" s="842"/>
      <c r="EYM1060" s="842"/>
      <c r="EYN1060" s="842"/>
      <c r="EYO1060" s="842"/>
      <c r="EYP1060" s="842"/>
      <c r="EYQ1060" s="842"/>
      <c r="EYR1060" s="842"/>
      <c r="EYS1060" s="842"/>
      <c r="EYT1060" s="842"/>
      <c r="EYU1060" s="842"/>
      <c r="EYV1060" s="842"/>
      <c r="EYW1060" s="842"/>
      <c r="EYX1060" s="842"/>
      <c r="EYY1060" s="842"/>
      <c r="EYZ1060" s="842"/>
      <c r="EZA1060" s="842"/>
      <c r="EZB1060" s="842"/>
      <c r="EZC1060" s="842"/>
      <c r="EZD1060" s="842"/>
      <c r="EZE1060" s="842"/>
      <c r="EZF1060" s="842"/>
      <c r="EZG1060" s="842"/>
      <c r="EZH1060" s="842"/>
      <c r="EZI1060" s="842"/>
      <c r="EZJ1060" s="842"/>
      <c r="EZK1060" s="842"/>
      <c r="EZL1060" s="842"/>
      <c r="EZM1060" s="842"/>
      <c r="EZN1060" s="842"/>
      <c r="EZO1060" s="842"/>
      <c r="EZP1060" s="842"/>
      <c r="EZQ1060" s="842"/>
      <c r="EZR1060" s="842"/>
      <c r="EZS1060" s="842"/>
      <c r="EZT1060" s="842"/>
      <c r="EZU1060" s="842"/>
      <c r="EZV1060" s="842"/>
      <c r="EZW1060" s="842"/>
      <c r="EZX1060" s="842"/>
      <c r="EZY1060" s="842"/>
      <c r="EZZ1060" s="842"/>
      <c r="FAA1060" s="842"/>
      <c r="FAB1060" s="842"/>
      <c r="FAC1060" s="842"/>
      <c r="FAD1060" s="842"/>
      <c r="FAE1060" s="842"/>
      <c r="FAF1060" s="842"/>
      <c r="FAG1060" s="842"/>
      <c r="FAH1060" s="842"/>
      <c r="FAI1060" s="842"/>
      <c r="FAJ1060" s="842"/>
      <c r="FAK1060" s="842"/>
      <c r="FAL1060" s="842"/>
      <c r="FAM1060" s="842"/>
      <c r="FAN1060" s="842"/>
      <c r="FAO1060" s="842"/>
      <c r="FAP1060" s="842"/>
      <c r="FAQ1060" s="842"/>
      <c r="FAR1060" s="842"/>
      <c r="FAS1060" s="842"/>
      <c r="FAT1060" s="842"/>
      <c r="FAU1060" s="842"/>
      <c r="FAV1060" s="842"/>
      <c r="FAW1060" s="842"/>
      <c r="FAX1060" s="842"/>
      <c r="FAY1060" s="842"/>
      <c r="FAZ1060" s="842"/>
      <c r="FBA1060" s="842"/>
      <c r="FBB1060" s="842"/>
      <c r="FBC1060" s="842"/>
      <c r="FBD1060" s="842"/>
      <c r="FBE1060" s="842"/>
      <c r="FBF1060" s="842"/>
      <c r="FBG1060" s="842"/>
      <c r="FBH1060" s="842"/>
      <c r="FBI1060" s="842"/>
      <c r="FBJ1060" s="842"/>
      <c r="FBK1060" s="842"/>
      <c r="FBL1060" s="842"/>
      <c r="FBM1060" s="842"/>
      <c r="FBN1060" s="842"/>
      <c r="FBO1060" s="842"/>
      <c r="FBP1060" s="842"/>
      <c r="FBQ1060" s="842"/>
      <c r="FBR1060" s="842"/>
      <c r="FBS1060" s="842"/>
      <c r="FBT1060" s="842"/>
      <c r="FBU1060" s="842"/>
      <c r="FBV1060" s="842"/>
      <c r="FBW1060" s="842"/>
      <c r="FBX1060" s="842"/>
      <c r="FBY1060" s="842"/>
      <c r="FBZ1060" s="842"/>
      <c r="FCA1060" s="842"/>
      <c r="FCB1060" s="842"/>
      <c r="FCC1060" s="842"/>
      <c r="FCD1060" s="842"/>
      <c r="FCE1060" s="842"/>
      <c r="FCF1060" s="842"/>
      <c r="FCG1060" s="842"/>
      <c r="FCH1060" s="842"/>
      <c r="FCI1060" s="842"/>
      <c r="FCJ1060" s="842"/>
      <c r="FCK1060" s="842"/>
      <c r="FCL1060" s="842"/>
      <c r="FCM1060" s="842"/>
      <c r="FCN1060" s="842"/>
      <c r="FCO1060" s="842"/>
      <c r="FCP1060" s="842"/>
      <c r="FCQ1060" s="842"/>
      <c r="FCR1060" s="842"/>
      <c r="FCS1060" s="842"/>
      <c r="FCT1060" s="842"/>
      <c r="FCU1060" s="842"/>
      <c r="FCV1060" s="842"/>
      <c r="FCW1060" s="842"/>
      <c r="FCX1060" s="842"/>
      <c r="FCY1060" s="842"/>
      <c r="FCZ1060" s="842"/>
      <c r="FDA1060" s="842"/>
      <c r="FDB1060" s="842"/>
      <c r="FDC1060" s="842"/>
      <c r="FDD1060" s="842"/>
      <c r="FDE1060" s="842"/>
      <c r="FDF1060" s="842"/>
      <c r="FDG1060" s="842"/>
      <c r="FDH1060" s="842"/>
      <c r="FDI1060" s="842"/>
      <c r="FDJ1060" s="842"/>
      <c r="FDK1060" s="842"/>
      <c r="FDL1060" s="842"/>
      <c r="FDM1060" s="842"/>
      <c r="FDN1060" s="842"/>
      <c r="FDO1060" s="842"/>
      <c r="FDP1060" s="842"/>
      <c r="FDQ1060" s="842"/>
      <c r="FDR1060" s="842"/>
      <c r="FDS1060" s="842"/>
      <c r="FDT1060" s="842"/>
      <c r="FDU1060" s="842"/>
      <c r="FDV1060" s="842"/>
      <c r="FDW1060" s="842"/>
      <c r="FDX1060" s="842"/>
      <c r="FDY1060" s="842"/>
      <c r="FDZ1060" s="842"/>
      <c r="FEA1060" s="842"/>
      <c r="FEB1060" s="842"/>
      <c r="FEC1060" s="842"/>
      <c r="FED1060" s="842"/>
      <c r="FEE1060" s="842"/>
      <c r="FEF1060" s="842"/>
      <c r="FEG1060" s="842"/>
      <c r="FEH1060" s="842"/>
      <c r="FEI1060" s="842"/>
      <c r="FEJ1060" s="842"/>
      <c r="FEK1060" s="842"/>
      <c r="FEL1060" s="842"/>
      <c r="FEM1060" s="842"/>
      <c r="FEN1060" s="842"/>
      <c r="FEO1060" s="842"/>
      <c r="FEP1060" s="842"/>
      <c r="FEQ1060" s="842"/>
      <c r="FER1060" s="842"/>
      <c r="FES1060" s="842"/>
      <c r="FET1060" s="842"/>
      <c r="FEU1060" s="842"/>
      <c r="FEV1060" s="842"/>
      <c r="FEW1060" s="842"/>
      <c r="FEX1060" s="842"/>
      <c r="FEY1060" s="842"/>
      <c r="FEZ1060" s="842"/>
      <c r="FFA1060" s="842"/>
      <c r="FFB1060" s="842"/>
      <c r="FFC1060" s="842"/>
      <c r="FFD1060" s="842"/>
      <c r="FFE1060" s="842"/>
      <c r="FFF1060" s="842"/>
      <c r="FFG1060" s="842"/>
      <c r="FFH1060" s="842"/>
      <c r="FFI1060" s="842"/>
      <c r="FFJ1060" s="842"/>
      <c r="FFK1060" s="842"/>
      <c r="FFL1060" s="842"/>
      <c r="FFM1060" s="842"/>
      <c r="FFN1060" s="842"/>
      <c r="FFO1060" s="842"/>
      <c r="FFP1060" s="842"/>
      <c r="FFQ1060" s="842"/>
      <c r="FFR1060" s="842"/>
      <c r="FFS1060" s="842"/>
      <c r="FFT1060" s="842"/>
      <c r="FFU1060" s="842"/>
      <c r="FFV1060" s="842"/>
      <c r="FFW1060" s="842"/>
      <c r="FFX1060" s="842"/>
      <c r="FFY1060" s="842"/>
      <c r="FFZ1060" s="842"/>
      <c r="FGA1060" s="842"/>
      <c r="FGB1060" s="842"/>
      <c r="FGC1060" s="842"/>
      <c r="FGD1060" s="842"/>
      <c r="FGE1060" s="842"/>
      <c r="FGF1060" s="842"/>
      <c r="FGG1060" s="842"/>
      <c r="FGH1060" s="842"/>
      <c r="FGI1060" s="842"/>
      <c r="FGJ1060" s="842"/>
      <c r="FGK1060" s="842"/>
      <c r="FGL1060" s="842"/>
      <c r="FGM1060" s="842"/>
      <c r="FGN1060" s="842"/>
      <c r="FGO1060" s="842"/>
      <c r="FGP1060" s="842"/>
      <c r="FGQ1060" s="842"/>
      <c r="FGR1060" s="842"/>
      <c r="FGS1060" s="842"/>
      <c r="FGT1060" s="842"/>
      <c r="FGU1060" s="842"/>
      <c r="FGV1060" s="842"/>
      <c r="FGW1060" s="842"/>
      <c r="FGX1060" s="842"/>
      <c r="FGY1060" s="842"/>
      <c r="FGZ1060" s="842"/>
      <c r="FHA1060" s="842"/>
      <c r="FHB1060" s="842"/>
      <c r="FHC1060" s="842"/>
      <c r="FHD1060" s="842"/>
      <c r="FHE1060" s="842"/>
      <c r="FHF1060" s="842"/>
      <c r="FHG1060" s="842"/>
      <c r="FHH1060" s="842"/>
      <c r="FHI1060" s="842"/>
      <c r="FHJ1060" s="842"/>
      <c r="FHK1060" s="842"/>
      <c r="FHL1060" s="842"/>
      <c r="FHM1060" s="842"/>
      <c r="FHN1060" s="842"/>
      <c r="FHO1060" s="842"/>
      <c r="FHP1060" s="842"/>
      <c r="FHQ1060" s="842"/>
      <c r="FHR1060" s="842"/>
      <c r="FHS1060" s="842"/>
      <c r="FHT1060" s="842"/>
      <c r="FHU1060" s="842"/>
      <c r="FHV1060" s="842"/>
      <c r="FHW1060" s="842"/>
      <c r="FHX1060" s="842"/>
      <c r="FHY1060" s="842"/>
      <c r="FHZ1060" s="842"/>
      <c r="FIA1060" s="842"/>
      <c r="FIB1060" s="842"/>
      <c r="FIC1060" s="842"/>
      <c r="FID1060" s="842"/>
      <c r="FIE1060" s="842"/>
      <c r="FIF1060" s="842"/>
      <c r="FIG1060" s="842"/>
      <c r="FIH1060" s="842"/>
      <c r="FII1060" s="842"/>
      <c r="FIJ1060" s="842"/>
      <c r="FIK1060" s="842"/>
      <c r="FIL1060" s="842"/>
      <c r="FIM1060" s="842"/>
      <c r="FIN1060" s="842"/>
      <c r="FIO1060" s="842"/>
      <c r="FIP1060" s="842"/>
      <c r="FIQ1060" s="842"/>
      <c r="FIR1060" s="842"/>
      <c r="FIS1060" s="842"/>
      <c r="FIT1060" s="842"/>
      <c r="FIU1060" s="842"/>
      <c r="FIV1060" s="842"/>
      <c r="FIW1060" s="842"/>
      <c r="FIX1060" s="842"/>
      <c r="FIY1060" s="842"/>
      <c r="FIZ1060" s="842"/>
      <c r="FJA1060" s="842"/>
      <c r="FJB1060" s="842"/>
      <c r="FJC1060" s="842"/>
      <c r="FJD1060" s="842"/>
      <c r="FJE1060" s="842"/>
      <c r="FJF1060" s="842"/>
      <c r="FJG1060" s="842"/>
      <c r="FJH1060" s="842"/>
      <c r="FJI1060" s="842"/>
      <c r="FJJ1060" s="842"/>
      <c r="FJK1060" s="842"/>
      <c r="FJL1060" s="842"/>
      <c r="FJM1060" s="842"/>
      <c r="FJN1060" s="842"/>
      <c r="FJO1060" s="842"/>
      <c r="FJP1060" s="842"/>
      <c r="FJQ1060" s="842"/>
      <c r="FJR1060" s="842"/>
      <c r="FJS1060" s="842"/>
      <c r="FJT1060" s="842"/>
      <c r="FJU1060" s="842"/>
      <c r="FJV1060" s="842"/>
      <c r="FJW1060" s="842"/>
      <c r="FJX1060" s="842"/>
      <c r="FJY1060" s="842"/>
      <c r="FJZ1060" s="842"/>
      <c r="FKA1060" s="842"/>
      <c r="FKB1060" s="842"/>
      <c r="FKC1060" s="842"/>
      <c r="FKD1060" s="842"/>
      <c r="FKE1060" s="842"/>
      <c r="FKF1060" s="842"/>
      <c r="FKG1060" s="842"/>
      <c r="FKH1060" s="842"/>
      <c r="FKI1060" s="842"/>
      <c r="FKJ1060" s="842"/>
      <c r="FKK1060" s="842"/>
      <c r="FKL1060" s="842"/>
      <c r="FKM1060" s="842"/>
      <c r="FKN1060" s="842"/>
      <c r="FKO1060" s="842"/>
      <c r="FKP1060" s="842"/>
      <c r="FKQ1060" s="842"/>
      <c r="FKR1060" s="842"/>
      <c r="FKS1060" s="842"/>
      <c r="FKT1060" s="842"/>
      <c r="FKU1060" s="842"/>
      <c r="FKV1060" s="842"/>
      <c r="FKW1060" s="842"/>
      <c r="FKX1060" s="842"/>
      <c r="FKY1060" s="842"/>
      <c r="FKZ1060" s="842"/>
      <c r="FLA1060" s="842"/>
      <c r="FLB1060" s="842"/>
      <c r="FLC1060" s="842"/>
      <c r="FLD1060" s="842"/>
      <c r="FLE1060" s="842"/>
      <c r="FLF1060" s="842"/>
      <c r="FLG1060" s="842"/>
      <c r="FLH1060" s="842"/>
      <c r="FLI1060" s="842"/>
      <c r="FLJ1060" s="842"/>
      <c r="FLK1060" s="842"/>
      <c r="FLL1060" s="842"/>
      <c r="FLM1060" s="842"/>
      <c r="FLN1060" s="842"/>
      <c r="FLO1060" s="842"/>
      <c r="FLP1060" s="842"/>
      <c r="FLQ1060" s="842"/>
      <c r="FLR1060" s="842"/>
      <c r="FLS1060" s="842"/>
      <c r="FLT1060" s="842"/>
      <c r="FLU1060" s="842"/>
      <c r="FLV1060" s="842"/>
      <c r="FLW1060" s="842"/>
      <c r="FLX1060" s="842"/>
      <c r="FLY1060" s="842"/>
      <c r="FLZ1060" s="842"/>
      <c r="FMA1060" s="842"/>
      <c r="FMB1060" s="842"/>
      <c r="FMC1060" s="842"/>
      <c r="FMD1060" s="842"/>
      <c r="FME1060" s="842"/>
      <c r="FMF1060" s="842"/>
      <c r="FMG1060" s="842"/>
      <c r="FMH1060" s="842"/>
      <c r="FMI1060" s="842"/>
      <c r="FMJ1060" s="842"/>
      <c r="FMK1060" s="842"/>
      <c r="FML1060" s="842"/>
      <c r="FMM1060" s="842"/>
      <c r="FMN1060" s="842"/>
      <c r="FMO1060" s="842"/>
      <c r="FMP1060" s="842"/>
      <c r="FMQ1060" s="842"/>
      <c r="FMR1060" s="842"/>
      <c r="FMS1060" s="842"/>
      <c r="FMT1060" s="842"/>
      <c r="FMU1060" s="842"/>
      <c r="FMV1060" s="842"/>
      <c r="FMW1060" s="842"/>
      <c r="FMX1060" s="842"/>
      <c r="FMY1060" s="842"/>
      <c r="FMZ1060" s="842"/>
      <c r="FNA1060" s="842"/>
      <c r="FNB1060" s="842"/>
      <c r="FNC1060" s="842"/>
      <c r="FND1060" s="842"/>
      <c r="FNE1060" s="842"/>
      <c r="FNF1060" s="842"/>
      <c r="FNG1060" s="842"/>
      <c r="FNH1060" s="842"/>
      <c r="FNI1060" s="842"/>
      <c r="FNJ1060" s="842"/>
      <c r="FNK1060" s="842"/>
      <c r="FNL1060" s="842"/>
      <c r="FNM1060" s="842"/>
      <c r="FNN1060" s="842"/>
      <c r="FNO1060" s="842"/>
      <c r="FNP1060" s="842"/>
      <c r="FNQ1060" s="842"/>
      <c r="FNR1060" s="842"/>
      <c r="FNS1060" s="842"/>
      <c r="FNT1060" s="842"/>
      <c r="FNU1060" s="842"/>
      <c r="FNV1060" s="842"/>
      <c r="FNW1060" s="842"/>
      <c r="FNX1060" s="842"/>
      <c r="FNY1060" s="842"/>
      <c r="FNZ1060" s="842"/>
      <c r="FOA1060" s="842"/>
      <c r="FOB1060" s="842"/>
      <c r="FOC1060" s="842"/>
      <c r="FOD1060" s="842"/>
      <c r="FOE1060" s="842"/>
      <c r="FOF1060" s="842"/>
      <c r="FOG1060" s="842"/>
      <c r="FOH1060" s="842"/>
      <c r="FOI1060" s="842"/>
      <c r="FOJ1060" s="842"/>
      <c r="FOK1060" s="842"/>
      <c r="FOL1060" s="842"/>
      <c r="FOM1060" s="842"/>
      <c r="FON1060" s="842"/>
      <c r="FOO1060" s="842"/>
      <c r="FOP1060" s="842"/>
      <c r="FOQ1060" s="842"/>
      <c r="FOR1060" s="842"/>
      <c r="FOS1060" s="842"/>
      <c r="FOT1060" s="842"/>
      <c r="FOU1060" s="842"/>
      <c r="FOV1060" s="842"/>
      <c r="FOW1060" s="842"/>
      <c r="FOX1060" s="842"/>
      <c r="FOY1060" s="842"/>
      <c r="FOZ1060" s="842"/>
      <c r="FPA1060" s="842"/>
      <c r="FPB1060" s="842"/>
      <c r="FPC1060" s="842"/>
      <c r="FPD1060" s="842"/>
      <c r="FPE1060" s="842"/>
      <c r="FPF1060" s="842"/>
      <c r="FPG1060" s="842"/>
      <c r="FPH1060" s="842"/>
      <c r="FPI1060" s="842"/>
      <c r="FPJ1060" s="842"/>
      <c r="FPK1060" s="842"/>
      <c r="FPL1060" s="842"/>
      <c r="FPM1060" s="842"/>
      <c r="FPN1060" s="842"/>
      <c r="FPO1060" s="842"/>
      <c r="FPP1060" s="842"/>
      <c r="FPQ1060" s="842"/>
      <c r="FPR1060" s="842"/>
      <c r="FPS1060" s="842"/>
      <c r="FPT1060" s="842"/>
      <c r="FPU1060" s="842"/>
      <c r="FPV1060" s="842"/>
      <c r="FPW1060" s="842"/>
      <c r="FPX1060" s="842"/>
      <c r="FPY1060" s="842"/>
      <c r="FPZ1060" s="842"/>
      <c r="FQA1060" s="842"/>
      <c r="FQB1060" s="842"/>
      <c r="FQC1060" s="842"/>
      <c r="FQD1060" s="842"/>
      <c r="FQE1060" s="842"/>
      <c r="FQF1060" s="842"/>
      <c r="FQG1060" s="842"/>
      <c r="FQH1060" s="842"/>
      <c r="FQI1060" s="842"/>
      <c r="FQJ1060" s="842"/>
      <c r="FQK1060" s="842"/>
      <c r="FQL1060" s="842"/>
      <c r="FQM1060" s="842"/>
      <c r="FQN1060" s="842"/>
      <c r="FQO1060" s="842"/>
      <c r="FQP1060" s="842"/>
      <c r="FQQ1060" s="842"/>
      <c r="FQR1060" s="842"/>
      <c r="FQS1060" s="842"/>
      <c r="FQT1060" s="842"/>
      <c r="FQU1060" s="842"/>
      <c r="FQV1060" s="842"/>
      <c r="FQW1060" s="842"/>
      <c r="FQX1060" s="842"/>
      <c r="FQY1060" s="842"/>
      <c r="FQZ1060" s="842"/>
      <c r="FRA1060" s="842"/>
      <c r="FRB1060" s="842"/>
      <c r="FRC1060" s="842"/>
      <c r="FRD1060" s="842"/>
      <c r="FRE1060" s="842"/>
      <c r="FRF1060" s="842"/>
      <c r="FRG1060" s="842"/>
      <c r="FRH1060" s="842"/>
      <c r="FRI1060" s="842"/>
      <c r="FRJ1060" s="842"/>
      <c r="FRK1060" s="842"/>
      <c r="FRL1060" s="842"/>
      <c r="FRM1060" s="842"/>
      <c r="FRN1060" s="842"/>
      <c r="FRO1060" s="842"/>
      <c r="FRP1060" s="842"/>
      <c r="FRQ1060" s="842"/>
      <c r="FRR1060" s="842"/>
      <c r="FRS1060" s="842"/>
      <c r="FRT1060" s="842"/>
      <c r="FRU1060" s="842"/>
      <c r="FRV1060" s="842"/>
      <c r="FRW1060" s="842"/>
      <c r="FRX1060" s="842"/>
      <c r="FRY1060" s="842"/>
      <c r="FRZ1060" s="842"/>
      <c r="FSA1060" s="842"/>
      <c r="FSB1060" s="842"/>
      <c r="FSC1060" s="842"/>
      <c r="FSD1060" s="842"/>
      <c r="FSE1060" s="842"/>
      <c r="FSF1060" s="842"/>
      <c r="FSG1060" s="842"/>
      <c r="FSH1060" s="842"/>
      <c r="FSI1060" s="842"/>
      <c r="FSJ1060" s="842"/>
      <c r="FSK1060" s="842"/>
      <c r="FSL1060" s="842"/>
      <c r="FSM1060" s="842"/>
      <c r="FSN1060" s="842"/>
      <c r="FSO1060" s="842"/>
      <c r="FSP1060" s="842"/>
      <c r="FSQ1060" s="842"/>
      <c r="FSR1060" s="842"/>
      <c r="FSS1060" s="842"/>
      <c r="FST1060" s="842"/>
      <c r="FSU1060" s="842"/>
      <c r="FSV1060" s="842"/>
      <c r="FSW1060" s="842"/>
      <c r="FSX1060" s="842"/>
      <c r="FSY1060" s="842"/>
      <c r="FSZ1060" s="842"/>
      <c r="FTA1060" s="842"/>
      <c r="FTB1060" s="842"/>
      <c r="FTC1060" s="842"/>
      <c r="FTD1060" s="842"/>
      <c r="FTE1060" s="842"/>
      <c r="FTF1060" s="842"/>
      <c r="FTG1060" s="842"/>
      <c r="FTH1060" s="842"/>
      <c r="FTI1060" s="842"/>
      <c r="FTJ1060" s="842"/>
      <c r="FTK1060" s="842"/>
      <c r="FTL1060" s="842"/>
      <c r="FTM1060" s="842"/>
      <c r="FTN1060" s="842"/>
      <c r="FTO1060" s="842"/>
      <c r="FTP1060" s="842"/>
      <c r="FTQ1060" s="842"/>
      <c r="FTR1060" s="842"/>
      <c r="FTS1060" s="842"/>
      <c r="FTT1060" s="842"/>
      <c r="FTU1060" s="842"/>
      <c r="FTV1060" s="842"/>
      <c r="FTW1060" s="842"/>
      <c r="FTX1060" s="842"/>
      <c r="FTY1060" s="842"/>
      <c r="FTZ1060" s="842"/>
      <c r="FUA1060" s="842"/>
      <c r="FUB1060" s="842"/>
      <c r="FUC1060" s="842"/>
      <c r="FUD1060" s="842"/>
      <c r="FUE1060" s="842"/>
      <c r="FUF1060" s="842"/>
      <c r="FUG1060" s="842"/>
      <c r="FUH1060" s="842"/>
      <c r="FUI1060" s="842"/>
      <c r="FUJ1060" s="842"/>
      <c r="FUK1060" s="842"/>
      <c r="FUL1060" s="842"/>
      <c r="FUM1060" s="842"/>
      <c r="FUN1060" s="842"/>
      <c r="FUO1060" s="842"/>
      <c r="FUP1060" s="842"/>
      <c r="FUQ1060" s="842"/>
      <c r="FUR1060" s="842"/>
      <c r="FUS1060" s="842"/>
      <c r="FUT1060" s="842"/>
      <c r="FUU1060" s="842"/>
      <c r="FUV1060" s="842"/>
      <c r="FUW1060" s="842"/>
      <c r="FUX1060" s="842"/>
      <c r="FUY1060" s="842"/>
      <c r="FUZ1060" s="842"/>
      <c r="FVA1060" s="842"/>
      <c r="FVB1060" s="842"/>
      <c r="FVC1060" s="842"/>
      <c r="FVD1060" s="842"/>
      <c r="FVE1060" s="842"/>
      <c r="FVF1060" s="842"/>
      <c r="FVG1060" s="842"/>
      <c r="FVH1060" s="842"/>
      <c r="FVI1060" s="842"/>
      <c r="FVJ1060" s="842"/>
      <c r="FVK1060" s="842"/>
      <c r="FVL1060" s="842"/>
      <c r="FVM1060" s="842"/>
      <c r="FVN1060" s="842"/>
      <c r="FVO1060" s="842"/>
      <c r="FVP1060" s="842"/>
      <c r="FVQ1060" s="842"/>
      <c r="FVR1060" s="842"/>
      <c r="FVS1060" s="842"/>
      <c r="FVT1060" s="842"/>
      <c r="FVU1060" s="842"/>
      <c r="FVV1060" s="842"/>
      <c r="FVW1060" s="842"/>
      <c r="FVX1060" s="842"/>
      <c r="FVY1060" s="842"/>
      <c r="FVZ1060" s="842"/>
      <c r="FWA1060" s="842"/>
      <c r="FWB1060" s="842"/>
      <c r="FWC1060" s="842"/>
      <c r="FWD1060" s="842"/>
      <c r="FWE1060" s="842"/>
      <c r="FWF1060" s="842"/>
      <c r="FWG1060" s="842"/>
      <c r="FWH1060" s="842"/>
      <c r="FWI1060" s="842"/>
      <c r="FWJ1060" s="842"/>
      <c r="FWK1060" s="842"/>
      <c r="FWL1060" s="842"/>
      <c r="FWM1060" s="842"/>
      <c r="FWN1060" s="842"/>
      <c r="FWO1060" s="842"/>
      <c r="FWP1060" s="842"/>
      <c r="FWQ1060" s="842"/>
      <c r="FWR1060" s="842"/>
      <c r="FWS1060" s="842"/>
      <c r="FWT1060" s="842"/>
      <c r="FWU1060" s="842"/>
      <c r="FWV1060" s="842"/>
      <c r="FWW1060" s="842"/>
      <c r="FWX1060" s="842"/>
      <c r="FWY1060" s="842"/>
      <c r="FWZ1060" s="842"/>
      <c r="FXA1060" s="842"/>
      <c r="FXB1060" s="842"/>
      <c r="FXC1060" s="842"/>
      <c r="FXD1060" s="842"/>
      <c r="FXE1060" s="842"/>
      <c r="FXF1060" s="842"/>
      <c r="FXG1060" s="842"/>
      <c r="FXH1060" s="842"/>
      <c r="FXI1060" s="842"/>
      <c r="FXJ1060" s="842"/>
      <c r="FXK1060" s="842"/>
      <c r="FXL1060" s="842"/>
      <c r="FXM1060" s="842"/>
      <c r="FXN1060" s="842"/>
      <c r="FXO1060" s="842"/>
      <c r="FXP1060" s="842"/>
      <c r="FXQ1060" s="842"/>
      <c r="FXR1060" s="842"/>
      <c r="FXS1060" s="842"/>
      <c r="FXT1060" s="842"/>
      <c r="FXU1060" s="842"/>
      <c r="FXV1060" s="842"/>
      <c r="FXW1060" s="842"/>
      <c r="FXX1060" s="842"/>
      <c r="FXY1060" s="842"/>
      <c r="FXZ1060" s="842"/>
      <c r="FYA1060" s="842"/>
      <c r="FYB1060" s="842"/>
      <c r="FYC1060" s="842"/>
      <c r="FYD1060" s="842"/>
      <c r="FYE1060" s="842"/>
      <c r="FYF1060" s="842"/>
      <c r="FYG1060" s="842"/>
      <c r="FYH1060" s="842"/>
      <c r="FYI1060" s="842"/>
      <c r="FYJ1060" s="842"/>
      <c r="FYK1060" s="842"/>
      <c r="FYL1060" s="842"/>
      <c r="FYM1060" s="842"/>
      <c r="FYN1060" s="842"/>
      <c r="FYO1060" s="842"/>
      <c r="FYP1060" s="842"/>
      <c r="FYQ1060" s="842"/>
      <c r="FYR1060" s="842"/>
      <c r="FYS1060" s="842"/>
      <c r="FYT1060" s="842"/>
      <c r="FYU1060" s="842"/>
      <c r="FYV1060" s="842"/>
      <c r="FYW1060" s="842"/>
      <c r="FYX1060" s="842"/>
      <c r="FYY1060" s="842"/>
      <c r="FYZ1060" s="842"/>
      <c r="FZA1060" s="842"/>
      <c r="FZB1060" s="842"/>
      <c r="FZC1060" s="842"/>
      <c r="FZD1060" s="842"/>
      <c r="FZE1060" s="842"/>
      <c r="FZF1060" s="842"/>
      <c r="FZG1060" s="842"/>
      <c r="FZH1060" s="842"/>
      <c r="FZI1060" s="842"/>
      <c r="FZJ1060" s="842"/>
      <c r="FZK1060" s="842"/>
      <c r="FZL1060" s="842"/>
      <c r="FZM1060" s="842"/>
      <c r="FZN1060" s="842"/>
      <c r="FZO1060" s="842"/>
      <c r="FZP1060" s="842"/>
      <c r="FZQ1060" s="842"/>
      <c r="FZR1060" s="842"/>
      <c r="FZS1060" s="842"/>
      <c r="FZT1060" s="842"/>
      <c r="FZU1060" s="842"/>
      <c r="FZV1060" s="842"/>
      <c r="FZW1060" s="842"/>
      <c r="FZX1060" s="842"/>
      <c r="FZY1060" s="842"/>
      <c r="FZZ1060" s="842"/>
      <c r="GAA1060" s="842"/>
      <c r="GAB1060" s="842"/>
      <c r="GAC1060" s="842"/>
      <c r="GAD1060" s="842"/>
      <c r="GAE1060" s="842"/>
      <c r="GAF1060" s="842"/>
      <c r="GAG1060" s="842"/>
      <c r="GAH1060" s="842"/>
      <c r="GAI1060" s="842"/>
      <c r="GAJ1060" s="842"/>
      <c r="GAK1060" s="842"/>
      <c r="GAL1060" s="842"/>
      <c r="GAM1060" s="842"/>
      <c r="GAN1060" s="842"/>
      <c r="GAO1060" s="842"/>
      <c r="GAP1060" s="842"/>
      <c r="GAQ1060" s="842"/>
      <c r="GAR1060" s="842"/>
      <c r="GAS1060" s="842"/>
      <c r="GAT1060" s="842"/>
      <c r="GAU1060" s="842"/>
      <c r="GAV1060" s="842"/>
      <c r="GAW1060" s="842"/>
      <c r="GAX1060" s="842"/>
      <c r="GAY1060" s="842"/>
      <c r="GAZ1060" s="842"/>
      <c r="GBA1060" s="842"/>
      <c r="GBB1060" s="842"/>
      <c r="GBC1060" s="842"/>
      <c r="GBD1060" s="842"/>
      <c r="GBE1060" s="842"/>
      <c r="GBF1060" s="842"/>
      <c r="GBG1060" s="842"/>
      <c r="GBH1060" s="842"/>
      <c r="GBI1060" s="842"/>
      <c r="GBJ1060" s="842"/>
      <c r="GBK1060" s="842"/>
      <c r="GBL1060" s="842"/>
      <c r="GBM1060" s="842"/>
      <c r="GBN1060" s="842"/>
      <c r="GBO1060" s="842"/>
      <c r="GBP1060" s="842"/>
      <c r="GBQ1060" s="842"/>
      <c r="GBR1060" s="842"/>
      <c r="GBS1060" s="842"/>
      <c r="GBT1060" s="842"/>
      <c r="GBU1060" s="842"/>
      <c r="GBV1060" s="842"/>
      <c r="GBW1060" s="842"/>
      <c r="GBX1060" s="842"/>
      <c r="GBY1060" s="842"/>
      <c r="GBZ1060" s="842"/>
      <c r="GCA1060" s="842"/>
      <c r="GCB1060" s="842"/>
      <c r="GCC1060" s="842"/>
      <c r="GCD1060" s="842"/>
      <c r="GCE1060" s="842"/>
      <c r="GCF1060" s="842"/>
      <c r="GCG1060" s="842"/>
      <c r="GCH1060" s="842"/>
      <c r="GCI1060" s="842"/>
      <c r="GCJ1060" s="842"/>
      <c r="GCK1060" s="842"/>
      <c r="GCL1060" s="842"/>
      <c r="GCM1060" s="842"/>
      <c r="GCN1060" s="842"/>
      <c r="GCO1060" s="842"/>
      <c r="GCP1060" s="842"/>
      <c r="GCQ1060" s="842"/>
      <c r="GCR1060" s="842"/>
      <c r="GCS1060" s="842"/>
      <c r="GCT1060" s="842"/>
      <c r="GCU1060" s="842"/>
      <c r="GCV1060" s="842"/>
      <c r="GCW1060" s="842"/>
      <c r="GCX1060" s="842"/>
      <c r="GCY1060" s="842"/>
      <c r="GCZ1060" s="842"/>
      <c r="GDA1060" s="842"/>
      <c r="GDB1060" s="842"/>
      <c r="GDC1060" s="842"/>
      <c r="GDD1060" s="842"/>
      <c r="GDE1060" s="842"/>
      <c r="GDF1060" s="842"/>
      <c r="GDG1060" s="842"/>
      <c r="GDH1060" s="842"/>
      <c r="GDI1060" s="842"/>
      <c r="GDJ1060" s="842"/>
      <c r="GDK1060" s="842"/>
      <c r="GDL1060" s="842"/>
      <c r="GDM1060" s="842"/>
      <c r="GDN1060" s="842"/>
      <c r="GDO1060" s="842"/>
      <c r="GDP1060" s="842"/>
      <c r="GDQ1060" s="842"/>
      <c r="GDR1060" s="842"/>
      <c r="GDS1060" s="842"/>
      <c r="GDT1060" s="842"/>
      <c r="GDU1060" s="842"/>
      <c r="GDV1060" s="842"/>
      <c r="GDW1060" s="842"/>
      <c r="GDX1060" s="842"/>
      <c r="GDY1060" s="842"/>
      <c r="GDZ1060" s="842"/>
      <c r="GEA1060" s="842"/>
      <c r="GEB1060" s="842"/>
      <c r="GEC1060" s="842"/>
      <c r="GED1060" s="842"/>
      <c r="GEE1060" s="842"/>
      <c r="GEF1060" s="842"/>
      <c r="GEG1060" s="842"/>
      <c r="GEH1060" s="842"/>
      <c r="GEI1060" s="842"/>
      <c r="GEJ1060" s="842"/>
      <c r="GEK1060" s="842"/>
      <c r="GEL1060" s="842"/>
      <c r="GEM1060" s="842"/>
      <c r="GEN1060" s="842"/>
      <c r="GEO1060" s="842"/>
      <c r="GEP1060" s="842"/>
      <c r="GEQ1060" s="842"/>
      <c r="GER1060" s="842"/>
      <c r="GES1060" s="842"/>
      <c r="GET1060" s="842"/>
      <c r="GEU1060" s="842"/>
      <c r="GEV1060" s="842"/>
      <c r="GEW1060" s="842"/>
      <c r="GEX1060" s="842"/>
      <c r="GEY1060" s="842"/>
      <c r="GEZ1060" s="842"/>
      <c r="GFA1060" s="842"/>
      <c r="GFB1060" s="842"/>
      <c r="GFC1060" s="842"/>
      <c r="GFD1060" s="842"/>
      <c r="GFE1060" s="842"/>
      <c r="GFF1060" s="842"/>
      <c r="GFG1060" s="842"/>
      <c r="GFH1060" s="842"/>
      <c r="GFI1060" s="842"/>
      <c r="GFJ1060" s="842"/>
      <c r="GFK1060" s="842"/>
      <c r="GFL1060" s="842"/>
      <c r="GFM1060" s="842"/>
      <c r="GFN1060" s="842"/>
      <c r="GFO1060" s="842"/>
      <c r="GFP1060" s="842"/>
      <c r="GFQ1060" s="842"/>
      <c r="GFR1060" s="842"/>
      <c r="GFS1060" s="842"/>
      <c r="GFT1060" s="842"/>
      <c r="GFU1060" s="842"/>
      <c r="GFV1060" s="842"/>
      <c r="GFW1060" s="842"/>
      <c r="GFX1060" s="842"/>
      <c r="GFY1060" s="842"/>
      <c r="GFZ1060" s="842"/>
      <c r="GGA1060" s="842"/>
      <c r="GGB1060" s="842"/>
      <c r="GGC1060" s="842"/>
      <c r="GGD1060" s="842"/>
      <c r="GGE1060" s="842"/>
      <c r="GGF1060" s="842"/>
      <c r="GGG1060" s="842"/>
      <c r="GGH1060" s="842"/>
      <c r="GGI1060" s="842"/>
      <c r="GGJ1060" s="842"/>
      <c r="GGK1060" s="842"/>
      <c r="GGL1060" s="842"/>
      <c r="GGM1060" s="842"/>
      <c r="GGN1060" s="842"/>
      <c r="GGO1060" s="842"/>
      <c r="GGP1060" s="842"/>
      <c r="GGQ1060" s="842"/>
      <c r="GGR1060" s="842"/>
      <c r="GGS1060" s="842"/>
      <c r="GGT1060" s="842"/>
      <c r="GGU1060" s="842"/>
      <c r="GGV1060" s="842"/>
      <c r="GGW1060" s="842"/>
      <c r="GGX1060" s="842"/>
      <c r="GGY1060" s="842"/>
      <c r="GGZ1060" s="842"/>
      <c r="GHA1060" s="842"/>
      <c r="GHB1060" s="842"/>
      <c r="GHC1060" s="842"/>
      <c r="GHD1060" s="842"/>
      <c r="GHE1060" s="842"/>
      <c r="GHF1060" s="842"/>
      <c r="GHG1060" s="842"/>
      <c r="GHH1060" s="842"/>
      <c r="GHI1060" s="842"/>
      <c r="GHJ1060" s="842"/>
      <c r="GHK1060" s="842"/>
      <c r="GHL1060" s="842"/>
      <c r="GHM1060" s="842"/>
      <c r="GHN1060" s="842"/>
      <c r="GHO1060" s="842"/>
      <c r="GHP1060" s="842"/>
      <c r="GHQ1060" s="842"/>
      <c r="GHR1060" s="842"/>
      <c r="GHS1060" s="842"/>
      <c r="GHT1060" s="842"/>
      <c r="GHU1060" s="842"/>
      <c r="GHV1060" s="842"/>
      <c r="GHW1060" s="842"/>
      <c r="GHX1060" s="842"/>
      <c r="GHY1060" s="842"/>
      <c r="GHZ1060" s="842"/>
      <c r="GIA1060" s="842"/>
      <c r="GIB1060" s="842"/>
      <c r="GIC1060" s="842"/>
      <c r="GID1060" s="842"/>
      <c r="GIE1060" s="842"/>
      <c r="GIF1060" s="842"/>
      <c r="GIG1060" s="842"/>
      <c r="GIH1060" s="842"/>
      <c r="GII1060" s="842"/>
      <c r="GIJ1060" s="842"/>
      <c r="GIK1060" s="842"/>
      <c r="GIL1060" s="842"/>
      <c r="GIM1060" s="842"/>
      <c r="GIN1060" s="842"/>
      <c r="GIO1060" s="842"/>
      <c r="GIP1060" s="842"/>
      <c r="GIQ1060" s="842"/>
      <c r="GIR1060" s="842"/>
      <c r="GIS1060" s="842"/>
      <c r="GIT1060" s="842"/>
      <c r="GIU1060" s="842"/>
      <c r="GIV1060" s="842"/>
      <c r="GIW1060" s="842"/>
      <c r="GIX1060" s="842"/>
      <c r="GIY1060" s="842"/>
      <c r="GIZ1060" s="842"/>
      <c r="GJA1060" s="842"/>
      <c r="GJB1060" s="842"/>
      <c r="GJC1060" s="842"/>
      <c r="GJD1060" s="842"/>
      <c r="GJE1060" s="842"/>
      <c r="GJF1060" s="842"/>
      <c r="GJG1060" s="842"/>
      <c r="GJH1060" s="842"/>
      <c r="GJI1060" s="842"/>
      <c r="GJJ1060" s="842"/>
      <c r="GJK1060" s="842"/>
      <c r="GJL1060" s="842"/>
      <c r="GJM1060" s="842"/>
      <c r="GJN1060" s="842"/>
      <c r="GJO1060" s="842"/>
      <c r="GJP1060" s="842"/>
      <c r="GJQ1060" s="842"/>
      <c r="GJR1060" s="842"/>
      <c r="GJS1060" s="842"/>
      <c r="GJT1060" s="842"/>
      <c r="GJU1060" s="842"/>
      <c r="GJV1060" s="842"/>
      <c r="GJW1060" s="842"/>
      <c r="GJX1060" s="842"/>
      <c r="GJY1060" s="842"/>
      <c r="GJZ1060" s="842"/>
      <c r="GKA1060" s="842"/>
      <c r="GKB1060" s="842"/>
      <c r="GKC1060" s="842"/>
      <c r="GKD1060" s="842"/>
      <c r="GKE1060" s="842"/>
      <c r="GKF1060" s="842"/>
      <c r="GKG1060" s="842"/>
      <c r="GKH1060" s="842"/>
      <c r="GKI1060" s="842"/>
      <c r="GKJ1060" s="842"/>
      <c r="GKK1060" s="842"/>
      <c r="GKL1060" s="842"/>
      <c r="GKM1060" s="842"/>
      <c r="GKN1060" s="842"/>
      <c r="GKO1060" s="842"/>
      <c r="GKP1060" s="842"/>
      <c r="GKQ1060" s="842"/>
      <c r="GKR1060" s="842"/>
      <c r="GKS1060" s="842"/>
      <c r="GKT1060" s="842"/>
      <c r="GKU1060" s="842"/>
      <c r="GKV1060" s="842"/>
      <c r="GKW1060" s="842"/>
      <c r="GKX1060" s="842"/>
      <c r="GKY1060" s="842"/>
      <c r="GKZ1060" s="842"/>
      <c r="GLA1060" s="842"/>
      <c r="GLB1060" s="842"/>
      <c r="GLC1060" s="842"/>
      <c r="GLD1060" s="842"/>
      <c r="GLE1060" s="842"/>
      <c r="GLF1060" s="842"/>
      <c r="GLG1060" s="842"/>
      <c r="GLH1060" s="842"/>
      <c r="GLI1060" s="842"/>
      <c r="GLJ1060" s="842"/>
      <c r="GLK1060" s="842"/>
      <c r="GLL1060" s="842"/>
      <c r="GLM1060" s="842"/>
      <c r="GLN1060" s="842"/>
      <c r="GLO1060" s="842"/>
      <c r="GLP1060" s="842"/>
      <c r="GLQ1060" s="842"/>
      <c r="GLR1060" s="842"/>
      <c r="GLS1060" s="842"/>
      <c r="GLT1060" s="842"/>
      <c r="GLU1060" s="842"/>
      <c r="GLV1060" s="842"/>
      <c r="GLW1060" s="842"/>
      <c r="GLX1060" s="842"/>
      <c r="GLY1060" s="842"/>
      <c r="GLZ1060" s="842"/>
      <c r="GMA1060" s="842"/>
      <c r="GMB1060" s="842"/>
      <c r="GMC1060" s="842"/>
      <c r="GMD1060" s="842"/>
      <c r="GME1060" s="842"/>
      <c r="GMF1060" s="842"/>
      <c r="GMG1060" s="842"/>
      <c r="GMH1060" s="842"/>
      <c r="GMI1060" s="842"/>
      <c r="GMJ1060" s="842"/>
      <c r="GMK1060" s="842"/>
      <c r="GML1060" s="842"/>
      <c r="GMM1060" s="842"/>
      <c r="GMN1060" s="842"/>
      <c r="GMO1060" s="842"/>
      <c r="GMP1060" s="842"/>
      <c r="GMQ1060" s="842"/>
      <c r="GMR1060" s="842"/>
      <c r="GMS1060" s="842"/>
      <c r="GMT1060" s="842"/>
      <c r="GMU1060" s="842"/>
      <c r="GMV1060" s="842"/>
      <c r="GMW1060" s="842"/>
      <c r="GMX1060" s="842"/>
      <c r="GMY1060" s="842"/>
      <c r="GMZ1060" s="842"/>
      <c r="GNA1060" s="842"/>
      <c r="GNB1060" s="842"/>
      <c r="GNC1060" s="842"/>
      <c r="GND1060" s="842"/>
      <c r="GNE1060" s="842"/>
      <c r="GNF1060" s="842"/>
      <c r="GNG1060" s="842"/>
      <c r="GNH1060" s="842"/>
      <c r="GNI1060" s="842"/>
      <c r="GNJ1060" s="842"/>
      <c r="GNK1060" s="842"/>
      <c r="GNL1060" s="842"/>
      <c r="GNM1060" s="842"/>
      <c r="GNN1060" s="842"/>
      <c r="GNO1060" s="842"/>
      <c r="GNP1060" s="842"/>
      <c r="GNQ1060" s="842"/>
      <c r="GNR1060" s="842"/>
      <c r="GNS1060" s="842"/>
      <c r="GNT1060" s="842"/>
      <c r="GNU1060" s="842"/>
      <c r="GNV1060" s="842"/>
      <c r="GNW1060" s="842"/>
      <c r="GNX1060" s="842"/>
      <c r="GNY1060" s="842"/>
      <c r="GNZ1060" s="842"/>
      <c r="GOA1060" s="842"/>
      <c r="GOB1060" s="842"/>
      <c r="GOC1060" s="842"/>
      <c r="GOD1060" s="842"/>
      <c r="GOE1060" s="842"/>
      <c r="GOF1060" s="842"/>
      <c r="GOG1060" s="842"/>
      <c r="GOH1060" s="842"/>
      <c r="GOI1060" s="842"/>
      <c r="GOJ1060" s="842"/>
      <c r="GOK1060" s="842"/>
      <c r="GOL1060" s="842"/>
      <c r="GOM1060" s="842"/>
      <c r="GON1060" s="842"/>
      <c r="GOO1060" s="842"/>
      <c r="GOP1060" s="842"/>
      <c r="GOQ1060" s="842"/>
      <c r="GOR1060" s="842"/>
      <c r="GOS1060" s="842"/>
      <c r="GOT1060" s="842"/>
      <c r="GOU1060" s="842"/>
      <c r="GOV1060" s="842"/>
      <c r="GOW1060" s="842"/>
      <c r="GOX1060" s="842"/>
      <c r="GOY1060" s="842"/>
      <c r="GOZ1060" s="842"/>
      <c r="GPA1060" s="842"/>
      <c r="GPB1060" s="842"/>
      <c r="GPC1060" s="842"/>
      <c r="GPD1060" s="842"/>
      <c r="GPE1060" s="842"/>
      <c r="GPF1060" s="842"/>
      <c r="GPG1060" s="842"/>
      <c r="GPH1060" s="842"/>
      <c r="GPI1060" s="842"/>
      <c r="GPJ1060" s="842"/>
      <c r="GPK1060" s="842"/>
      <c r="GPL1060" s="842"/>
      <c r="GPM1060" s="842"/>
      <c r="GPN1060" s="842"/>
      <c r="GPO1060" s="842"/>
      <c r="GPP1060" s="842"/>
      <c r="GPQ1060" s="842"/>
      <c r="GPR1060" s="842"/>
      <c r="GPS1060" s="842"/>
      <c r="GPT1060" s="842"/>
      <c r="GPU1060" s="842"/>
      <c r="GPV1060" s="842"/>
      <c r="GPW1060" s="842"/>
      <c r="GPX1060" s="842"/>
      <c r="GPY1060" s="842"/>
      <c r="GPZ1060" s="842"/>
      <c r="GQA1060" s="842"/>
      <c r="GQB1060" s="842"/>
      <c r="GQC1060" s="842"/>
      <c r="GQD1060" s="842"/>
      <c r="GQE1060" s="842"/>
      <c r="GQF1060" s="842"/>
      <c r="GQG1060" s="842"/>
      <c r="GQH1060" s="842"/>
      <c r="GQI1060" s="842"/>
      <c r="GQJ1060" s="842"/>
      <c r="GQK1060" s="842"/>
      <c r="GQL1060" s="842"/>
      <c r="GQM1060" s="842"/>
      <c r="GQN1060" s="842"/>
      <c r="GQO1060" s="842"/>
      <c r="GQP1060" s="842"/>
      <c r="GQQ1060" s="842"/>
      <c r="GQR1060" s="842"/>
      <c r="GQS1060" s="842"/>
      <c r="GQT1060" s="842"/>
      <c r="GQU1060" s="842"/>
      <c r="GQV1060" s="842"/>
      <c r="GQW1060" s="842"/>
      <c r="GQX1060" s="842"/>
      <c r="GQY1060" s="842"/>
      <c r="GQZ1060" s="842"/>
      <c r="GRA1060" s="842"/>
      <c r="GRB1060" s="842"/>
      <c r="GRC1060" s="842"/>
      <c r="GRD1060" s="842"/>
      <c r="GRE1060" s="842"/>
      <c r="GRF1060" s="842"/>
      <c r="GRG1060" s="842"/>
      <c r="GRH1060" s="842"/>
      <c r="GRI1060" s="842"/>
      <c r="GRJ1060" s="842"/>
      <c r="GRK1060" s="842"/>
      <c r="GRL1060" s="842"/>
      <c r="GRM1060" s="842"/>
      <c r="GRN1060" s="842"/>
      <c r="GRO1060" s="842"/>
      <c r="GRP1060" s="842"/>
      <c r="GRQ1060" s="842"/>
      <c r="GRR1060" s="842"/>
      <c r="GRS1060" s="842"/>
      <c r="GRT1060" s="842"/>
      <c r="GRU1060" s="842"/>
      <c r="GRV1060" s="842"/>
      <c r="GRW1060" s="842"/>
      <c r="GRX1060" s="842"/>
      <c r="GRY1060" s="842"/>
      <c r="GRZ1060" s="842"/>
      <c r="GSA1060" s="842"/>
      <c r="GSB1060" s="842"/>
      <c r="GSC1060" s="842"/>
      <c r="GSD1060" s="842"/>
      <c r="GSE1060" s="842"/>
      <c r="GSF1060" s="842"/>
      <c r="GSG1060" s="842"/>
      <c r="GSH1060" s="842"/>
      <c r="GSI1060" s="842"/>
      <c r="GSJ1060" s="842"/>
      <c r="GSK1060" s="842"/>
      <c r="GSL1060" s="842"/>
      <c r="GSM1060" s="842"/>
      <c r="GSN1060" s="842"/>
      <c r="GSO1060" s="842"/>
      <c r="GSP1060" s="842"/>
      <c r="GSQ1060" s="842"/>
      <c r="GSR1060" s="842"/>
      <c r="GSS1060" s="842"/>
      <c r="GST1060" s="842"/>
      <c r="GSU1060" s="842"/>
      <c r="GSV1060" s="842"/>
      <c r="GSW1060" s="842"/>
      <c r="GSX1060" s="842"/>
      <c r="GSY1060" s="842"/>
      <c r="GSZ1060" s="842"/>
      <c r="GTA1060" s="842"/>
      <c r="GTB1060" s="842"/>
      <c r="GTC1060" s="842"/>
      <c r="GTD1060" s="842"/>
      <c r="GTE1060" s="842"/>
      <c r="GTF1060" s="842"/>
      <c r="GTG1060" s="842"/>
      <c r="GTH1060" s="842"/>
      <c r="GTI1060" s="842"/>
      <c r="GTJ1060" s="842"/>
      <c r="GTK1060" s="842"/>
      <c r="GTL1060" s="842"/>
      <c r="GTM1060" s="842"/>
      <c r="GTN1060" s="842"/>
      <c r="GTO1060" s="842"/>
      <c r="GTP1060" s="842"/>
      <c r="GTQ1060" s="842"/>
      <c r="GTR1060" s="842"/>
      <c r="GTS1060" s="842"/>
      <c r="GTT1060" s="842"/>
      <c r="GTU1060" s="842"/>
      <c r="GTV1060" s="842"/>
      <c r="GTW1060" s="842"/>
      <c r="GTX1060" s="842"/>
      <c r="GTY1060" s="842"/>
      <c r="GTZ1060" s="842"/>
      <c r="GUA1060" s="842"/>
      <c r="GUB1060" s="842"/>
      <c r="GUC1060" s="842"/>
      <c r="GUD1060" s="842"/>
      <c r="GUE1060" s="842"/>
      <c r="GUF1060" s="842"/>
      <c r="GUG1060" s="842"/>
      <c r="GUH1060" s="842"/>
      <c r="GUI1060" s="842"/>
      <c r="GUJ1060" s="842"/>
      <c r="GUK1060" s="842"/>
      <c r="GUL1060" s="842"/>
      <c r="GUM1060" s="842"/>
      <c r="GUN1060" s="842"/>
      <c r="GUO1060" s="842"/>
      <c r="GUP1060" s="842"/>
      <c r="GUQ1060" s="842"/>
      <c r="GUR1060" s="842"/>
      <c r="GUS1060" s="842"/>
      <c r="GUT1060" s="842"/>
      <c r="GUU1060" s="842"/>
      <c r="GUV1060" s="842"/>
      <c r="GUW1060" s="842"/>
      <c r="GUX1060" s="842"/>
      <c r="GUY1060" s="842"/>
      <c r="GUZ1060" s="842"/>
      <c r="GVA1060" s="842"/>
      <c r="GVB1060" s="842"/>
      <c r="GVC1060" s="842"/>
      <c r="GVD1060" s="842"/>
      <c r="GVE1060" s="842"/>
      <c r="GVF1060" s="842"/>
      <c r="GVG1060" s="842"/>
      <c r="GVH1060" s="842"/>
      <c r="GVI1060" s="842"/>
      <c r="GVJ1060" s="842"/>
      <c r="GVK1060" s="842"/>
      <c r="GVL1060" s="842"/>
      <c r="GVM1060" s="842"/>
      <c r="GVN1060" s="842"/>
      <c r="GVO1060" s="842"/>
      <c r="GVP1060" s="842"/>
      <c r="GVQ1060" s="842"/>
      <c r="GVR1060" s="842"/>
      <c r="GVS1060" s="842"/>
      <c r="GVT1060" s="842"/>
      <c r="GVU1060" s="842"/>
      <c r="GVV1060" s="842"/>
      <c r="GVW1060" s="842"/>
      <c r="GVX1060" s="842"/>
      <c r="GVY1060" s="842"/>
      <c r="GVZ1060" s="842"/>
      <c r="GWA1060" s="842"/>
      <c r="GWB1060" s="842"/>
      <c r="GWC1060" s="842"/>
      <c r="GWD1060" s="842"/>
      <c r="GWE1060" s="842"/>
      <c r="GWF1060" s="842"/>
      <c r="GWG1060" s="842"/>
      <c r="GWH1060" s="842"/>
      <c r="GWI1060" s="842"/>
      <c r="GWJ1060" s="842"/>
      <c r="GWK1060" s="842"/>
      <c r="GWL1060" s="842"/>
      <c r="GWM1060" s="842"/>
      <c r="GWN1060" s="842"/>
      <c r="GWO1060" s="842"/>
      <c r="GWP1060" s="842"/>
      <c r="GWQ1060" s="842"/>
      <c r="GWR1060" s="842"/>
      <c r="GWS1060" s="842"/>
      <c r="GWT1060" s="842"/>
      <c r="GWU1060" s="842"/>
      <c r="GWV1060" s="842"/>
      <c r="GWW1060" s="842"/>
      <c r="GWX1060" s="842"/>
      <c r="GWY1060" s="842"/>
      <c r="GWZ1060" s="842"/>
      <c r="GXA1060" s="842"/>
      <c r="GXB1060" s="842"/>
      <c r="GXC1060" s="842"/>
      <c r="GXD1060" s="842"/>
      <c r="GXE1060" s="842"/>
      <c r="GXF1060" s="842"/>
      <c r="GXG1060" s="842"/>
      <c r="GXH1060" s="842"/>
      <c r="GXI1060" s="842"/>
      <c r="GXJ1060" s="842"/>
      <c r="GXK1060" s="842"/>
      <c r="GXL1060" s="842"/>
      <c r="GXM1060" s="842"/>
      <c r="GXN1060" s="842"/>
      <c r="GXO1060" s="842"/>
      <c r="GXP1060" s="842"/>
      <c r="GXQ1060" s="842"/>
      <c r="GXR1060" s="842"/>
      <c r="GXS1060" s="842"/>
      <c r="GXT1060" s="842"/>
      <c r="GXU1060" s="842"/>
      <c r="GXV1060" s="842"/>
      <c r="GXW1060" s="842"/>
      <c r="GXX1060" s="842"/>
      <c r="GXY1060" s="842"/>
      <c r="GXZ1060" s="842"/>
      <c r="GYA1060" s="842"/>
      <c r="GYB1060" s="842"/>
      <c r="GYC1060" s="842"/>
      <c r="GYD1060" s="842"/>
      <c r="GYE1060" s="842"/>
      <c r="GYF1060" s="842"/>
      <c r="GYG1060" s="842"/>
      <c r="GYH1060" s="842"/>
      <c r="GYI1060" s="842"/>
      <c r="GYJ1060" s="842"/>
      <c r="GYK1060" s="842"/>
      <c r="GYL1060" s="842"/>
      <c r="GYM1060" s="842"/>
      <c r="GYN1060" s="842"/>
      <c r="GYO1060" s="842"/>
      <c r="GYP1060" s="842"/>
      <c r="GYQ1060" s="842"/>
      <c r="GYR1060" s="842"/>
      <c r="GYS1060" s="842"/>
      <c r="GYT1060" s="842"/>
      <c r="GYU1060" s="842"/>
      <c r="GYV1060" s="842"/>
      <c r="GYW1060" s="842"/>
      <c r="GYX1060" s="842"/>
      <c r="GYY1060" s="842"/>
      <c r="GYZ1060" s="842"/>
      <c r="GZA1060" s="842"/>
      <c r="GZB1060" s="842"/>
      <c r="GZC1060" s="842"/>
      <c r="GZD1060" s="842"/>
      <c r="GZE1060" s="842"/>
      <c r="GZF1060" s="842"/>
      <c r="GZG1060" s="842"/>
      <c r="GZH1060" s="842"/>
      <c r="GZI1060" s="842"/>
      <c r="GZJ1060" s="842"/>
      <c r="GZK1060" s="842"/>
      <c r="GZL1060" s="842"/>
      <c r="GZM1060" s="842"/>
      <c r="GZN1060" s="842"/>
      <c r="GZO1060" s="842"/>
      <c r="GZP1060" s="842"/>
      <c r="GZQ1060" s="842"/>
      <c r="GZR1060" s="842"/>
      <c r="GZS1060" s="842"/>
      <c r="GZT1060" s="842"/>
      <c r="GZU1060" s="842"/>
      <c r="GZV1060" s="842"/>
      <c r="GZW1060" s="842"/>
      <c r="GZX1060" s="842"/>
      <c r="GZY1060" s="842"/>
      <c r="GZZ1060" s="842"/>
      <c r="HAA1060" s="842"/>
      <c r="HAB1060" s="842"/>
      <c r="HAC1060" s="842"/>
      <c r="HAD1060" s="842"/>
      <c r="HAE1060" s="842"/>
      <c r="HAF1060" s="842"/>
      <c r="HAG1060" s="842"/>
      <c r="HAH1060" s="842"/>
      <c r="HAI1060" s="842"/>
      <c r="HAJ1060" s="842"/>
      <c r="HAK1060" s="842"/>
      <c r="HAL1060" s="842"/>
      <c r="HAM1060" s="842"/>
      <c r="HAN1060" s="842"/>
      <c r="HAO1060" s="842"/>
      <c r="HAP1060" s="842"/>
      <c r="HAQ1060" s="842"/>
      <c r="HAR1060" s="842"/>
      <c r="HAS1060" s="842"/>
      <c r="HAT1060" s="842"/>
      <c r="HAU1060" s="842"/>
      <c r="HAV1060" s="842"/>
      <c r="HAW1060" s="842"/>
      <c r="HAX1060" s="842"/>
      <c r="HAY1060" s="842"/>
      <c r="HAZ1060" s="842"/>
      <c r="HBA1060" s="842"/>
      <c r="HBB1060" s="842"/>
      <c r="HBC1060" s="842"/>
      <c r="HBD1060" s="842"/>
      <c r="HBE1060" s="842"/>
      <c r="HBF1060" s="842"/>
      <c r="HBG1060" s="842"/>
      <c r="HBH1060" s="842"/>
      <c r="HBI1060" s="842"/>
      <c r="HBJ1060" s="842"/>
      <c r="HBK1060" s="842"/>
      <c r="HBL1060" s="842"/>
      <c r="HBM1060" s="842"/>
      <c r="HBN1060" s="842"/>
      <c r="HBO1060" s="842"/>
      <c r="HBP1060" s="842"/>
      <c r="HBQ1060" s="842"/>
      <c r="HBR1060" s="842"/>
      <c r="HBS1060" s="842"/>
      <c r="HBT1060" s="842"/>
      <c r="HBU1060" s="842"/>
      <c r="HBV1060" s="842"/>
      <c r="HBW1060" s="842"/>
      <c r="HBX1060" s="842"/>
      <c r="HBY1060" s="842"/>
      <c r="HBZ1060" s="842"/>
      <c r="HCA1060" s="842"/>
      <c r="HCB1060" s="842"/>
      <c r="HCC1060" s="842"/>
      <c r="HCD1060" s="842"/>
      <c r="HCE1060" s="842"/>
      <c r="HCF1060" s="842"/>
      <c r="HCG1060" s="842"/>
      <c r="HCH1060" s="842"/>
      <c r="HCI1060" s="842"/>
      <c r="HCJ1060" s="842"/>
      <c r="HCK1060" s="842"/>
      <c r="HCL1060" s="842"/>
      <c r="HCM1060" s="842"/>
      <c r="HCN1060" s="842"/>
      <c r="HCO1060" s="842"/>
      <c r="HCP1060" s="842"/>
      <c r="HCQ1060" s="842"/>
      <c r="HCR1060" s="842"/>
      <c r="HCS1060" s="842"/>
      <c r="HCT1060" s="842"/>
      <c r="HCU1060" s="842"/>
      <c r="HCV1060" s="842"/>
      <c r="HCW1060" s="842"/>
      <c r="HCX1060" s="842"/>
      <c r="HCY1060" s="842"/>
      <c r="HCZ1060" s="842"/>
      <c r="HDA1060" s="842"/>
      <c r="HDB1060" s="842"/>
      <c r="HDC1060" s="842"/>
      <c r="HDD1060" s="842"/>
      <c r="HDE1060" s="842"/>
      <c r="HDF1060" s="842"/>
      <c r="HDG1060" s="842"/>
      <c r="HDH1060" s="842"/>
      <c r="HDI1060" s="842"/>
      <c r="HDJ1060" s="842"/>
      <c r="HDK1060" s="842"/>
      <c r="HDL1060" s="842"/>
      <c r="HDM1060" s="842"/>
      <c r="HDN1060" s="842"/>
      <c r="HDO1060" s="842"/>
      <c r="HDP1060" s="842"/>
      <c r="HDQ1060" s="842"/>
      <c r="HDR1060" s="842"/>
      <c r="HDS1060" s="842"/>
      <c r="HDT1060" s="842"/>
      <c r="HDU1060" s="842"/>
      <c r="HDV1060" s="842"/>
      <c r="HDW1060" s="842"/>
      <c r="HDX1060" s="842"/>
      <c r="HDY1060" s="842"/>
      <c r="HDZ1060" s="842"/>
      <c r="HEA1060" s="842"/>
      <c r="HEB1060" s="842"/>
      <c r="HEC1060" s="842"/>
      <c r="HED1060" s="842"/>
      <c r="HEE1060" s="842"/>
      <c r="HEF1060" s="842"/>
      <c r="HEG1060" s="842"/>
      <c r="HEH1060" s="842"/>
      <c r="HEI1060" s="842"/>
      <c r="HEJ1060" s="842"/>
      <c r="HEK1060" s="842"/>
      <c r="HEL1060" s="842"/>
      <c r="HEM1060" s="842"/>
      <c r="HEN1060" s="842"/>
      <c r="HEO1060" s="842"/>
      <c r="HEP1060" s="842"/>
      <c r="HEQ1060" s="842"/>
      <c r="HER1060" s="842"/>
      <c r="HES1060" s="842"/>
      <c r="HET1060" s="842"/>
      <c r="HEU1060" s="842"/>
      <c r="HEV1060" s="842"/>
      <c r="HEW1060" s="842"/>
      <c r="HEX1060" s="842"/>
      <c r="HEY1060" s="842"/>
      <c r="HEZ1060" s="842"/>
      <c r="HFA1060" s="842"/>
      <c r="HFB1060" s="842"/>
      <c r="HFC1060" s="842"/>
      <c r="HFD1060" s="842"/>
      <c r="HFE1060" s="842"/>
      <c r="HFF1060" s="842"/>
      <c r="HFG1060" s="842"/>
      <c r="HFH1060" s="842"/>
      <c r="HFI1060" s="842"/>
      <c r="HFJ1060" s="842"/>
      <c r="HFK1060" s="842"/>
      <c r="HFL1060" s="842"/>
      <c r="HFM1060" s="842"/>
      <c r="HFN1060" s="842"/>
      <c r="HFO1060" s="842"/>
      <c r="HFP1060" s="842"/>
      <c r="HFQ1060" s="842"/>
      <c r="HFR1060" s="842"/>
      <c r="HFS1060" s="842"/>
      <c r="HFT1060" s="842"/>
      <c r="HFU1060" s="842"/>
      <c r="HFV1060" s="842"/>
      <c r="HFW1060" s="842"/>
      <c r="HFX1060" s="842"/>
      <c r="HFY1060" s="842"/>
      <c r="HFZ1060" s="842"/>
      <c r="HGA1060" s="842"/>
      <c r="HGB1060" s="842"/>
      <c r="HGC1060" s="842"/>
      <c r="HGD1060" s="842"/>
      <c r="HGE1060" s="842"/>
      <c r="HGF1060" s="842"/>
      <c r="HGG1060" s="842"/>
      <c r="HGH1060" s="842"/>
      <c r="HGI1060" s="842"/>
      <c r="HGJ1060" s="842"/>
      <c r="HGK1060" s="842"/>
      <c r="HGL1060" s="842"/>
      <c r="HGM1060" s="842"/>
      <c r="HGN1060" s="842"/>
      <c r="HGO1060" s="842"/>
      <c r="HGP1060" s="842"/>
      <c r="HGQ1060" s="842"/>
      <c r="HGR1060" s="842"/>
      <c r="HGS1060" s="842"/>
      <c r="HGT1060" s="842"/>
      <c r="HGU1060" s="842"/>
      <c r="HGV1060" s="842"/>
      <c r="HGW1060" s="842"/>
      <c r="HGX1060" s="842"/>
      <c r="HGY1060" s="842"/>
      <c r="HGZ1060" s="842"/>
      <c r="HHA1060" s="842"/>
      <c r="HHB1060" s="842"/>
      <c r="HHC1060" s="842"/>
      <c r="HHD1060" s="842"/>
      <c r="HHE1060" s="842"/>
      <c r="HHF1060" s="842"/>
      <c r="HHG1060" s="842"/>
      <c r="HHH1060" s="842"/>
      <c r="HHI1060" s="842"/>
      <c r="HHJ1060" s="842"/>
      <c r="HHK1060" s="842"/>
      <c r="HHL1060" s="842"/>
      <c r="HHM1060" s="842"/>
      <c r="HHN1060" s="842"/>
      <c r="HHO1060" s="842"/>
      <c r="HHP1060" s="842"/>
      <c r="HHQ1060" s="842"/>
      <c r="HHR1060" s="842"/>
      <c r="HHS1060" s="842"/>
      <c r="HHT1060" s="842"/>
      <c r="HHU1060" s="842"/>
      <c r="HHV1060" s="842"/>
      <c r="HHW1060" s="842"/>
      <c r="HHX1060" s="842"/>
      <c r="HHY1060" s="842"/>
      <c r="HHZ1060" s="842"/>
      <c r="HIA1060" s="842"/>
      <c r="HIB1060" s="842"/>
      <c r="HIC1060" s="842"/>
      <c r="HID1060" s="842"/>
      <c r="HIE1060" s="842"/>
      <c r="HIF1060" s="842"/>
      <c r="HIG1060" s="842"/>
      <c r="HIH1060" s="842"/>
      <c r="HII1060" s="842"/>
      <c r="HIJ1060" s="842"/>
      <c r="HIK1060" s="842"/>
      <c r="HIL1060" s="842"/>
      <c r="HIM1060" s="842"/>
      <c r="HIN1060" s="842"/>
      <c r="HIO1060" s="842"/>
      <c r="HIP1060" s="842"/>
      <c r="HIQ1060" s="842"/>
      <c r="HIR1060" s="842"/>
      <c r="HIS1060" s="842"/>
      <c r="HIT1060" s="842"/>
      <c r="HIU1060" s="842"/>
      <c r="HIV1060" s="842"/>
      <c r="HIW1060" s="842"/>
      <c r="HIX1060" s="842"/>
      <c r="HIY1060" s="842"/>
      <c r="HIZ1060" s="842"/>
      <c r="HJA1060" s="842"/>
      <c r="HJB1060" s="842"/>
      <c r="HJC1060" s="842"/>
      <c r="HJD1060" s="842"/>
      <c r="HJE1060" s="842"/>
      <c r="HJF1060" s="842"/>
      <c r="HJG1060" s="842"/>
      <c r="HJH1060" s="842"/>
      <c r="HJI1060" s="842"/>
      <c r="HJJ1060" s="842"/>
      <c r="HJK1060" s="842"/>
      <c r="HJL1060" s="842"/>
      <c r="HJM1060" s="842"/>
      <c r="HJN1060" s="842"/>
      <c r="HJO1060" s="842"/>
      <c r="HJP1060" s="842"/>
      <c r="HJQ1060" s="842"/>
      <c r="HJR1060" s="842"/>
      <c r="HJS1060" s="842"/>
      <c r="HJT1060" s="842"/>
      <c r="HJU1060" s="842"/>
      <c r="HJV1060" s="842"/>
      <c r="HJW1060" s="842"/>
      <c r="HJX1060" s="842"/>
      <c r="HJY1060" s="842"/>
      <c r="HJZ1060" s="842"/>
      <c r="HKA1060" s="842"/>
      <c r="HKB1060" s="842"/>
      <c r="HKC1060" s="842"/>
      <c r="HKD1060" s="842"/>
      <c r="HKE1060" s="842"/>
      <c r="HKF1060" s="842"/>
      <c r="HKG1060" s="842"/>
      <c r="HKH1060" s="842"/>
      <c r="HKI1060" s="842"/>
      <c r="HKJ1060" s="842"/>
      <c r="HKK1060" s="842"/>
      <c r="HKL1060" s="842"/>
      <c r="HKM1060" s="842"/>
      <c r="HKN1060" s="842"/>
      <c r="HKO1060" s="842"/>
      <c r="HKP1060" s="842"/>
      <c r="HKQ1060" s="842"/>
      <c r="HKR1060" s="842"/>
      <c r="HKS1060" s="842"/>
      <c r="HKT1060" s="842"/>
      <c r="HKU1060" s="842"/>
      <c r="HKV1060" s="842"/>
      <c r="HKW1060" s="842"/>
      <c r="HKX1060" s="842"/>
      <c r="HKY1060" s="842"/>
      <c r="HKZ1060" s="842"/>
      <c r="HLA1060" s="842"/>
      <c r="HLB1060" s="842"/>
      <c r="HLC1060" s="842"/>
      <c r="HLD1060" s="842"/>
      <c r="HLE1060" s="842"/>
      <c r="HLF1060" s="842"/>
      <c r="HLG1060" s="842"/>
      <c r="HLH1060" s="842"/>
      <c r="HLI1060" s="842"/>
      <c r="HLJ1060" s="842"/>
      <c r="HLK1060" s="842"/>
      <c r="HLL1060" s="842"/>
      <c r="HLM1060" s="842"/>
      <c r="HLN1060" s="842"/>
      <c r="HLO1060" s="842"/>
      <c r="HLP1060" s="842"/>
      <c r="HLQ1060" s="842"/>
      <c r="HLR1060" s="842"/>
      <c r="HLS1060" s="842"/>
      <c r="HLT1060" s="842"/>
      <c r="HLU1060" s="842"/>
      <c r="HLV1060" s="842"/>
      <c r="HLW1060" s="842"/>
      <c r="HLX1060" s="842"/>
      <c r="HLY1060" s="842"/>
      <c r="HLZ1060" s="842"/>
      <c r="HMA1060" s="842"/>
      <c r="HMB1060" s="842"/>
      <c r="HMC1060" s="842"/>
      <c r="HMD1060" s="842"/>
      <c r="HME1060" s="842"/>
      <c r="HMF1060" s="842"/>
      <c r="HMG1060" s="842"/>
      <c r="HMH1060" s="842"/>
      <c r="HMI1060" s="842"/>
      <c r="HMJ1060" s="842"/>
      <c r="HMK1060" s="842"/>
      <c r="HML1060" s="842"/>
      <c r="HMM1060" s="842"/>
      <c r="HMN1060" s="842"/>
      <c r="HMO1060" s="842"/>
      <c r="HMP1060" s="842"/>
      <c r="HMQ1060" s="842"/>
      <c r="HMR1060" s="842"/>
      <c r="HMS1060" s="842"/>
      <c r="HMT1060" s="842"/>
      <c r="HMU1060" s="842"/>
      <c r="HMV1060" s="842"/>
      <c r="HMW1060" s="842"/>
      <c r="HMX1060" s="842"/>
      <c r="HMY1060" s="842"/>
      <c r="HMZ1060" s="842"/>
      <c r="HNA1060" s="842"/>
      <c r="HNB1060" s="842"/>
      <c r="HNC1060" s="842"/>
      <c r="HND1060" s="842"/>
      <c r="HNE1060" s="842"/>
      <c r="HNF1060" s="842"/>
      <c r="HNG1060" s="842"/>
      <c r="HNH1060" s="842"/>
      <c r="HNI1060" s="842"/>
      <c r="HNJ1060" s="842"/>
      <c r="HNK1060" s="842"/>
      <c r="HNL1060" s="842"/>
      <c r="HNM1060" s="842"/>
      <c r="HNN1060" s="842"/>
      <c r="HNO1060" s="842"/>
      <c r="HNP1060" s="842"/>
      <c r="HNQ1060" s="842"/>
      <c r="HNR1060" s="842"/>
      <c r="HNS1060" s="842"/>
      <c r="HNT1060" s="842"/>
      <c r="HNU1060" s="842"/>
      <c r="HNV1060" s="842"/>
      <c r="HNW1060" s="842"/>
      <c r="HNX1060" s="842"/>
      <c r="HNY1060" s="842"/>
      <c r="HNZ1060" s="842"/>
      <c r="HOA1060" s="842"/>
      <c r="HOB1060" s="842"/>
      <c r="HOC1060" s="842"/>
      <c r="HOD1060" s="842"/>
      <c r="HOE1060" s="842"/>
      <c r="HOF1060" s="842"/>
      <c r="HOG1060" s="842"/>
      <c r="HOH1060" s="842"/>
      <c r="HOI1060" s="842"/>
      <c r="HOJ1060" s="842"/>
      <c r="HOK1060" s="842"/>
      <c r="HOL1060" s="842"/>
      <c r="HOM1060" s="842"/>
      <c r="HON1060" s="842"/>
      <c r="HOO1060" s="842"/>
      <c r="HOP1060" s="842"/>
      <c r="HOQ1060" s="842"/>
      <c r="HOR1060" s="842"/>
      <c r="HOS1060" s="842"/>
      <c r="HOT1060" s="842"/>
      <c r="HOU1060" s="842"/>
      <c r="HOV1060" s="842"/>
      <c r="HOW1060" s="842"/>
      <c r="HOX1060" s="842"/>
      <c r="HOY1060" s="842"/>
      <c r="HOZ1060" s="842"/>
      <c r="HPA1060" s="842"/>
      <c r="HPB1060" s="842"/>
      <c r="HPC1060" s="842"/>
      <c r="HPD1060" s="842"/>
      <c r="HPE1060" s="842"/>
      <c r="HPF1060" s="842"/>
      <c r="HPG1060" s="842"/>
      <c r="HPH1060" s="842"/>
      <c r="HPI1060" s="842"/>
      <c r="HPJ1060" s="842"/>
      <c r="HPK1060" s="842"/>
      <c r="HPL1060" s="842"/>
      <c r="HPM1060" s="842"/>
      <c r="HPN1060" s="842"/>
      <c r="HPO1060" s="842"/>
      <c r="HPP1060" s="842"/>
      <c r="HPQ1060" s="842"/>
      <c r="HPR1060" s="842"/>
      <c r="HPS1060" s="842"/>
      <c r="HPT1060" s="842"/>
      <c r="HPU1060" s="842"/>
      <c r="HPV1060" s="842"/>
      <c r="HPW1060" s="842"/>
      <c r="HPX1060" s="842"/>
      <c r="HPY1060" s="842"/>
      <c r="HPZ1060" s="842"/>
      <c r="HQA1060" s="842"/>
      <c r="HQB1060" s="842"/>
      <c r="HQC1060" s="842"/>
      <c r="HQD1060" s="842"/>
      <c r="HQE1060" s="842"/>
      <c r="HQF1060" s="842"/>
      <c r="HQG1060" s="842"/>
      <c r="HQH1060" s="842"/>
      <c r="HQI1060" s="842"/>
      <c r="HQJ1060" s="842"/>
      <c r="HQK1060" s="842"/>
      <c r="HQL1060" s="842"/>
      <c r="HQM1060" s="842"/>
      <c r="HQN1060" s="842"/>
      <c r="HQO1060" s="842"/>
      <c r="HQP1060" s="842"/>
      <c r="HQQ1060" s="842"/>
      <c r="HQR1060" s="842"/>
      <c r="HQS1060" s="842"/>
      <c r="HQT1060" s="842"/>
      <c r="HQU1060" s="842"/>
      <c r="HQV1060" s="842"/>
      <c r="HQW1060" s="842"/>
      <c r="HQX1060" s="842"/>
      <c r="HQY1060" s="842"/>
      <c r="HQZ1060" s="842"/>
      <c r="HRA1060" s="842"/>
      <c r="HRB1060" s="842"/>
      <c r="HRC1060" s="842"/>
      <c r="HRD1060" s="842"/>
      <c r="HRE1060" s="842"/>
      <c r="HRF1060" s="842"/>
      <c r="HRG1060" s="842"/>
      <c r="HRH1060" s="842"/>
      <c r="HRI1060" s="842"/>
      <c r="HRJ1060" s="842"/>
      <c r="HRK1060" s="842"/>
      <c r="HRL1060" s="842"/>
      <c r="HRM1060" s="842"/>
      <c r="HRN1060" s="842"/>
      <c r="HRO1060" s="842"/>
      <c r="HRP1060" s="842"/>
      <c r="HRQ1060" s="842"/>
      <c r="HRR1060" s="842"/>
      <c r="HRS1060" s="842"/>
      <c r="HRT1060" s="842"/>
      <c r="HRU1060" s="842"/>
      <c r="HRV1060" s="842"/>
      <c r="HRW1060" s="842"/>
      <c r="HRX1060" s="842"/>
      <c r="HRY1060" s="842"/>
      <c r="HRZ1060" s="842"/>
      <c r="HSA1060" s="842"/>
      <c r="HSB1060" s="842"/>
      <c r="HSC1060" s="842"/>
      <c r="HSD1060" s="842"/>
      <c r="HSE1060" s="842"/>
      <c r="HSF1060" s="842"/>
      <c r="HSG1060" s="842"/>
      <c r="HSH1060" s="842"/>
      <c r="HSI1060" s="842"/>
      <c r="HSJ1060" s="842"/>
      <c r="HSK1060" s="842"/>
      <c r="HSL1060" s="842"/>
      <c r="HSM1060" s="842"/>
      <c r="HSN1060" s="842"/>
      <c r="HSO1060" s="842"/>
      <c r="HSP1060" s="842"/>
      <c r="HSQ1060" s="842"/>
      <c r="HSR1060" s="842"/>
      <c r="HSS1060" s="842"/>
      <c r="HST1060" s="842"/>
      <c r="HSU1060" s="842"/>
      <c r="HSV1060" s="842"/>
      <c r="HSW1060" s="842"/>
      <c r="HSX1060" s="842"/>
      <c r="HSY1060" s="842"/>
      <c r="HSZ1060" s="842"/>
      <c r="HTA1060" s="842"/>
      <c r="HTB1060" s="842"/>
      <c r="HTC1060" s="842"/>
      <c r="HTD1060" s="842"/>
      <c r="HTE1060" s="842"/>
      <c r="HTF1060" s="842"/>
      <c r="HTG1060" s="842"/>
      <c r="HTH1060" s="842"/>
      <c r="HTI1060" s="842"/>
      <c r="HTJ1060" s="842"/>
      <c r="HTK1060" s="842"/>
      <c r="HTL1060" s="842"/>
      <c r="HTM1060" s="842"/>
      <c r="HTN1060" s="842"/>
      <c r="HTO1060" s="842"/>
      <c r="HTP1060" s="842"/>
      <c r="HTQ1060" s="842"/>
      <c r="HTR1060" s="842"/>
      <c r="HTS1060" s="842"/>
      <c r="HTT1060" s="842"/>
      <c r="HTU1060" s="842"/>
      <c r="HTV1060" s="842"/>
      <c r="HTW1060" s="842"/>
      <c r="HTX1060" s="842"/>
      <c r="HTY1060" s="842"/>
      <c r="HTZ1060" s="842"/>
      <c r="HUA1060" s="842"/>
      <c r="HUB1060" s="842"/>
      <c r="HUC1060" s="842"/>
      <c r="HUD1060" s="842"/>
      <c r="HUE1060" s="842"/>
      <c r="HUF1060" s="842"/>
      <c r="HUG1060" s="842"/>
      <c r="HUH1060" s="842"/>
      <c r="HUI1060" s="842"/>
      <c r="HUJ1060" s="842"/>
      <c r="HUK1060" s="842"/>
      <c r="HUL1060" s="842"/>
      <c r="HUM1060" s="842"/>
      <c r="HUN1060" s="842"/>
      <c r="HUO1060" s="842"/>
      <c r="HUP1060" s="842"/>
      <c r="HUQ1060" s="842"/>
      <c r="HUR1060" s="842"/>
      <c r="HUS1060" s="842"/>
      <c r="HUT1060" s="842"/>
      <c r="HUU1060" s="842"/>
      <c r="HUV1060" s="842"/>
      <c r="HUW1060" s="842"/>
      <c r="HUX1060" s="842"/>
      <c r="HUY1060" s="842"/>
      <c r="HUZ1060" s="842"/>
      <c r="HVA1060" s="842"/>
      <c r="HVB1060" s="842"/>
      <c r="HVC1060" s="842"/>
      <c r="HVD1060" s="842"/>
      <c r="HVE1060" s="842"/>
      <c r="HVF1060" s="842"/>
      <c r="HVG1060" s="842"/>
      <c r="HVH1060" s="842"/>
      <c r="HVI1060" s="842"/>
      <c r="HVJ1060" s="842"/>
      <c r="HVK1060" s="842"/>
      <c r="HVL1060" s="842"/>
      <c r="HVM1060" s="842"/>
      <c r="HVN1060" s="842"/>
      <c r="HVO1060" s="842"/>
      <c r="HVP1060" s="842"/>
      <c r="HVQ1060" s="842"/>
      <c r="HVR1060" s="842"/>
      <c r="HVS1060" s="842"/>
      <c r="HVT1060" s="842"/>
      <c r="HVU1060" s="842"/>
      <c r="HVV1060" s="842"/>
      <c r="HVW1060" s="842"/>
      <c r="HVX1060" s="842"/>
      <c r="HVY1060" s="842"/>
      <c r="HVZ1060" s="842"/>
      <c r="HWA1060" s="842"/>
      <c r="HWB1060" s="842"/>
      <c r="HWC1060" s="842"/>
      <c r="HWD1060" s="842"/>
      <c r="HWE1060" s="842"/>
      <c r="HWF1060" s="842"/>
      <c r="HWG1060" s="842"/>
      <c r="HWH1060" s="842"/>
      <c r="HWI1060" s="842"/>
      <c r="HWJ1060" s="842"/>
      <c r="HWK1060" s="842"/>
      <c r="HWL1060" s="842"/>
      <c r="HWM1060" s="842"/>
      <c r="HWN1060" s="842"/>
      <c r="HWO1060" s="842"/>
      <c r="HWP1060" s="842"/>
      <c r="HWQ1060" s="842"/>
      <c r="HWR1060" s="842"/>
      <c r="HWS1060" s="842"/>
      <c r="HWT1060" s="842"/>
      <c r="HWU1060" s="842"/>
      <c r="HWV1060" s="842"/>
      <c r="HWW1060" s="842"/>
      <c r="HWX1060" s="842"/>
      <c r="HWY1060" s="842"/>
      <c r="HWZ1060" s="842"/>
      <c r="HXA1060" s="842"/>
      <c r="HXB1060" s="842"/>
      <c r="HXC1060" s="842"/>
      <c r="HXD1060" s="842"/>
      <c r="HXE1060" s="842"/>
      <c r="HXF1060" s="842"/>
      <c r="HXG1060" s="842"/>
      <c r="HXH1060" s="842"/>
      <c r="HXI1060" s="842"/>
      <c r="HXJ1060" s="842"/>
      <c r="HXK1060" s="842"/>
      <c r="HXL1060" s="842"/>
      <c r="HXM1060" s="842"/>
      <c r="HXN1060" s="842"/>
      <c r="HXO1060" s="842"/>
      <c r="HXP1060" s="842"/>
      <c r="HXQ1060" s="842"/>
      <c r="HXR1060" s="842"/>
      <c r="HXS1060" s="842"/>
      <c r="HXT1060" s="842"/>
      <c r="HXU1060" s="842"/>
      <c r="HXV1060" s="842"/>
      <c r="HXW1060" s="842"/>
      <c r="HXX1060" s="842"/>
      <c r="HXY1060" s="842"/>
      <c r="HXZ1060" s="842"/>
      <c r="HYA1060" s="842"/>
      <c r="HYB1060" s="842"/>
      <c r="HYC1060" s="842"/>
      <c r="HYD1060" s="842"/>
      <c r="HYE1060" s="842"/>
      <c r="HYF1060" s="842"/>
      <c r="HYG1060" s="842"/>
      <c r="HYH1060" s="842"/>
      <c r="HYI1060" s="842"/>
      <c r="HYJ1060" s="842"/>
      <c r="HYK1060" s="842"/>
      <c r="HYL1060" s="842"/>
      <c r="HYM1060" s="842"/>
      <c r="HYN1060" s="842"/>
      <c r="HYO1060" s="842"/>
      <c r="HYP1060" s="842"/>
      <c r="HYQ1060" s="842"/>
      <c r="HYR1060" s="842"/>
      <c r="HYS1060" s="842"/>
      <c r="HYT1060" s="842"/>
      <c r="HYU1060" s="842"/>
      <c r="HYV1060" s="842"/>
      <c r="HYW1060" s="842"/>
      <c r="HYX1060" s="842"/>
      <c r="HYY1060" s="842"/>
      <c r="HYZ1060" s="842"/>
      <c r="HZA1060" s="842"/>
      <c r="HZB1060" s="842"/>
      <c r="HZC1060" s="842"/>
      <c r="HZD1060" s="842"/>
      <c r="HZE1060" s="842"/>
      <c r="HZF1060" s="842"/>
      <c r="HZG1060" s="842"/>
      <c r="HZH1060" s="842"/>
      <c r="HZI1060" s="842"/>
      <c r="HZJ1060" s="842"/>
      <c r="HZK1060" s="842"/>
      <c r="HZL1060" s="842"/>
      <c r="HZM1060" s="842"/>
      <c r="HZN1060" s="842"/>
      <c r="HZO1060" s="842"/>
      <c r="HZP1060" s="842"/>
      <c r="HZQ1060" s="842"/>
      <c r="HZR1060" s="842"/>
      <c r="HZS1060" s="842"/>
      <c r="HZT1060" s="842"/>
      <c r="HZU1060" s="842"/>
      <c r="HZV1060" s="842"/>
      <c r="HZW1060" s="842"/>
      <c r="HZX1060" s="842"/>
      <c r="HZY1060" s="842"/>
      <c r="HZZ1060" s="842"/>
      <c r="IAA1060" s="842"/>
      <c r="IAB1060" s="842"/>
      <c r="IAC1060" s="842"/>
      <c r="IAD1060" s="842"/>
      <c r="IAE1060" s="842"/>
      <c r="IAF1060" s="842"/>
      <c r="IAG1060" s="842"/>
      <c r="IAH1060" s="842"/>
      <c r="IAI1060" s="842"/>
      <c r="IAJ1060" s="842"/>
      <c r="IAK1060" s="842"/>
      <c r="IAL1060" s="842"/>
      <c r="IAM1060" s="842"/>
      <c r="IAN1060" s="842"/>
      <c r="IAO1060" s="842"/>
      <c r="IAP1060" s="842"/>
      <c r="IAQ1060" s="842"/>
      <c r="IAR1060" s="842"/>
      <c r="IAS1060" s="842"/>
      <c r="IAT1060" s="842"/>
      <c r="IAU1060" s="842"/>
      <c r="IAV1060" s="842"/>
      <c r="IAW1060" s="842"/>
      <c r="IAX1060" s="842"/>
      <c r="IAY1060" s="842"/>
      <c r="IAZ1060" s="842"/>
      <c r="IBA1060" s="842"/>
      <c r="IBB1060" s="842"/>
      <c r="IBC1060" s="842"/>
      <c r="IBD1060" s="842"/>
      <c r="IBE1060" s="842"/>
      <c r="IBF1060" s="842"/>
      <c r="IBG1060" s="842"/>
      <c r="IBH1060" s="842"/>
      <c r="IBI1060" s="842"/>
      <c r="IBJ1060" s="842"/>
      <c r="IBK1060" s="842"/>
      <c r="IBL1060" s="842"/>
      <c r="IBM1060" s="842"/>
      <c r="IBN1060" s="842"/>
      <c r="IBO1060" s="842"/>
      <c r="IBP1060" s="842"/>
      <c r="IBQ1060" s="842"/>
      <c r="IBR1060" s="842"/>
      <c r="IBS1060" s="842"/>
      <c r="IBT1060" s="842"/>
      <c r="IBU1060" s="842"/>
      <c r="IBV1060" s="842"/>
      <c r="IBW1060" s="842"/>
      <c r="IBX1060" s="842"/>
      <c r="IBY1060" s="842"/>
      <c r="IBZ1060" s="842"/>
      <c r="ICA1060" s="842"/>
      <c r="ICB1060" s="842"/>
      <c r="ICC1060" s="842"/>
      <c r="ICD1060" s="842"/>
      <c r="ICE1060" s="842"/>
      <c r="ICF1060" s="842"/>
      <c r="ICG1060" s="842"/>
      <c r="ICH1060" s="842"/>
      <c r="ICI1060" s="842"/>
      <c r="ICJ1060" s="842"/>
      <c r="ICK1060" s="842"/>
      <c r="ICL1060" s="842"/>
      <c r="ICM1060" s="842"/>
      <c r="ICN1060" s="842"/>
      <c r="ICO1060" s="842"/>
      <c r="ICP1060" s="842"/>
      <c r="ICQ1060" s="842"/>
      <c r="ICR1060" s="842"/>
      <c r="ICS1060" s="842"/>
      <c r="ICT1060" s="842"/>
      <c r="ICU1060" s="842"/>
      <c r="ICV1060" s="842"/>
      <c r="ICW1060" s="842"/>
      <c r="ICX1060" s="842"/>
      <c r="ICY1060" s="842"/>
      <c r="ICZ1060" s="842"/>
      <c r="IDA1060" s="842"/>
      <c r="IDB1060" s="842"/>
      <c r="IDC1060" s="842"/>
      <c r="IDD1060" s="842"/>
      <c r="IDE1060" s="842"/>
      <c r="IDF1060" s="842"/>
      <c r="IDG1060" s="842"/>
      <c r="IDH1060" s="842"/>
      <c r="IDI1060" s="842"/>
      <c r="IDJ1060" s="842"/>
      <c r="IDK1060" s="842"/>
      <c r="IDL1060" s="842"/>
      <c r="IDM1060" s="842"/>
      <c r="IDN1060" s="842"/>
      <c r="IDO1060" s="842"/>
      <c r="IDP1060" s="842"/>
      <c r="IDQ1060" s="842"/>
      <c r="IDR1060" s="842"/>
      <c r="IDS1060" s="842"/>
      <c r="IDT1060" s="842"/>
      <c r="IDU1060" s="842"/>
      <c r="IDV1060" s="842"/>
      <c r="IDW1060" s="842"/>
      <c r="IDX1060" s="842"/>
      <c r="IDY1060" s="842"/>
      <c r="IDZ1060" s="842"/>
      <c r="IEA1060" s="842"/>
      <c r="IEB1060" s="842"/>
      <c r="IEC1060" s="842"/>
      <c r="IED1060" s="842"/>
      <c r="IEE1060" s="842"/>
      <c r="IEF1060" s="842"/>
      <c r="IEG1060" s="842"/>
      <c r="IEH1060" s="842"/>
      <c r="IEI1060" s="842"/>
      <c r="IEJ1060" s="842"/>
      <c r="IEK1060" s="842"/>
      <c r="IEL1060" s="842"/>
      <c r="IEM1060" s="842"/>
      <c r="IEN1060" s="842"/>
      <c r="IEO1060" s="842"/>
      <c r="IEP1060" s="842"/>
      <c r="IEQ1060" s="842"/>
      <c r="IER1060" s="842"/>
      <c r="IES1060" s="842"/>
      <c r="IET1060" s="842"/>
      <c r="IEU1060" s="842"/>
      <c r="IEV1060" s="842"/>
      <c r="IEW1060" s="842"/>
      <c r="IEX1060" s="842"/>
      <c r="IEY1060" s="842"/>
      <c r="IEZ1060" s="842"/>
      <c r="IFA1060" s="842"/>
      <c r="IFB1060" s="842"/>
      <c r="IFC1060" s="842"/>
      <c r="IFD1060" s="842"/>
      <c r="IFE1060" s="842"/>
      <c r="IFF1060" s="842"/>
      <c r="IFG1060" s="842"/>
      <c r="IFH1060" s="842"/>
      <c r="IFI1060" s="842"/>
      <c r="IFJ1060" s="842"/>
      <c r="IFK1060" s="842"/>
      <c r="IFL1060" s="842"/>
      <c r="IFM1060" s="842"/>
      <c r="IFN1060" s="842"/>
      <c r="IFO1060" s="842"/>
      <c r="IFP1060" s="842"/>
      <c r="IFQ1060" s="842"/>
      <c r="IFR1060" s="842"/>
      <c r="IFS1060" s="842"/>
      <c r="IFT1060" s="842"/>
      <c r="IFU1060" s="842"/>
      <c r="IFV1060" s="842"/>
      <c r="IFW1060" s="842"/>
      <c r="IFX1060" s="842"/>
      <c r="IFY1060" s="842"/>
      <c r="IFZ1060" s="842"/>
      <c r="IGA1060" s="842"/>
      <c r="IGB1060" s="842"/>
      <c r="IGC1060" s="842"/>
      <c r="IGD1060" s="842"/>
      <c r="IGE1060" s="842"/>
      <c r="IGF1060" s="842"/>
      <c r="IGG1060" s="842"/>
      <c r="IGH1060" s="842"/>
      <c r="IGI1060" s="842"/>
      <c r="IGJ1060" s="842"/>
      <c r="IGK1060" s="842"/>
      <c r="IGL1060" s="842"/>
      <c r="IGM1060" s="842"/>
      <c r="IGN1060" s="842"/>
      <c r="IGO1060" s="842"/>
      <c r="IGP1060" s="842"/>
      <c r="IGQ1060" s="842"/>
      <c r="IGR1060" s="842"/>
      <c r="IGS1060" s="842"/>
      <c r="IGT1060" s="842"/>
      <c r="IGU1060" s="842"/>
      <c r="IGV1060" s="842"/>
      <c r="IGW1060" s="842"/>
      <c r="IGX1060" s="842"/>
      <c r="IGY1060" s="842"/>
      <c r="IGZ1060" s="842"/>
      <c r="IHA1060" s="842"/>
      <c r="IHB1060" s="842"/>
      <c r="IHC1060" s="842"/>
      <c r="IHD1060" s="842"/>
      <c r="IHE1060" s="842"/>
      <c r="IHF1060" s="842"/>
      <c r="IHG1060" s="842"/>
      <c r="IHH1060" s="842"/>
      <c r="IHI1060" s="842"/>
      <c r="IHJ1060" s="842"/>
      <c r="IHK1060" s="842"/>
      <c r="IHL1060" s="842"/>
      <c r="IHM1060" s="842"/>
      <c r="IHN1060" s="842"/>
      <c r="IHO1060" s="842"/>
      <c r="IHP1060" s="842"/>
      <c r="IHQ1060" s="842"/>
      <c r="IHR1060" s="842"/>
      <c r="IHS1060" s="842"/>
      <c r="IHT1060" s="842"/>
      <c r="IHU1060" s="842"/>
      <c r="IHV1060" s="842"/>
      <c r="IHW1060" s="842"/>
      <c r="IHX1060" s="842"/>
      <c r="IHY1060" s="842"/>
      <c r="IHZ1060" s="842"/>
      <c r="IIA1060" s="842"/>
      <c r="IIB1060" s="842"/>
      <c r="IIC1060" s="842"/>
      <c r="IID1060" s="842"/>
      <c r="IIE1060" s="842"/>
      <c r="IIF1060" s="842"/>
      <c r="IIG1060" s="842"/>
      <c r="IIH1060" s="842"/>
      <c r="III1060" s="842"/>
      <c r="IIJ1060" s="842"/>
      <c r="IIK1060" s="842"/>
      <c r="IIL1060" s="842"/>
      <c r="IIM1060" s="842"/>
      <c r="IIN1060" s="842"/>
      <c r="IIO1060" s="842"/>
      <c r="IIP1060" s="842"/>
      <c r="IIQ1060" s="842"/>
      <c r="IIR1060" s="842"/>
      <c r="IIS1060" s="842"/>
      <c r="IIT1060" s="842"/>
      <c r="IIU1060" s="842"/>
      <c r="IIV1060" s="842"/>
      <c r="IIW1060" s="842"/>
      <c r="IIX1060" s="842"/>
      <c r="IIY1060" s="842"/>
      <c r="IIZ1060" s="842"/>
      <c r="IJA1060" s="842"/>
      <c r="IJB1060" s="842"/>
      <c r="IJC1060" s="842"/>
      <c r="IJD1060" s="842"/>
      <c r="IJE1060" s="842"/>
      <c r="IJF1060" s="842"/>
      <c r="IJG1060" s="842"/>
      <c r="IJH1060" s="842"/>
      <c r="IJI1060" s="842"/>
      <c r="IJJ1060" s="842"/>
      <c r="IJK1060" s="842"/>
      <c r="IJL1060" s="842"/>
      <c r="IJM1060" s="842"/>
      <c r="IJN1060" s="842"/>
      <c r="IJO1060" s="842"/>
      <c r="IJP1060" s="842"/>
      <c r="IJQ1060" s="842"/>
      <c r="IJR1060" s="842"/>
      <c r="IJS1060" s="842"/>
      <c r="IJT1060" s="842"/>
      <c r="IJU1060" s="842"/>
      <c r="IJV1060" s="842"/>
      <c r="IJW1060" s="842"/>
      <c r="IJX1060" s="842"/>
      <c r="IJY1060" s="842"/>
      <c r="IJZ1060" s="842"/>
      <c r="IKA1060" s="842"/>
      <c r="IKB1060" s="842"/>
      <c r="IKC1060" s="842"/>
      <c r="IKD1060" s="842"/>
      <c r="IKE1060" s="842"/>
      <c r="IKF1060" s="842"/>
      <c r="IKG1060" s="842"/>
      <c r="IKH1060" s="842"/>
      <c r="IKI1060" s="842"/>
      <c r="IKJ1060" s="842"/>
      <c r="IKK1060" s="842"/>
      <c r="IKL1060" s="842"/>
      <c r="IKM1060" s="842"/>
      <c r="IKN1060" s="842"/>
      <c r="IKO1060" s="842"/>
      <c r="IKP1060" s="842"/>
      <c r="IKQ1060" s="842"/>
      <c r="IKR1060" s="842"/>
      <c r="IKS1060" s="842"/>
      <c r="IKT1060" s="842"/>
      <c r="IKU1060" s="842"/>
      <c r="IKV1060" s="842"/>
      <c r="IKW1060" s="842"/>
      <c r="IKX1060" s="842"/>
      <c r="IKY1060" s="842"/>
      <c r="IKZ1060" s="842"/>
      <c r="ILA1060" s="842"/>
      <c r="ILB1060" s="842"/>
      <c r="ILC1060" s="842"/>
      <c r="ILD1060" s="842"/>
      <c r="ILE1060" s="842"/>
      <c r="ILF1060" s="842"/>
      <c r="ILG1060" s="842"/>
      <c r="ILH1060" s="842"/>
      <c r="ILI1060" s="842"/>
      <c r="ILJ1060" s="842"/>
      <c r="ILK1060" s="842"/>
      <c r="ILL1060" s="842"/>
      <c r="ILM1060" s="842"/>
      <c r="ILN1060" s="842"/>
      <c r="ILO1060" s="842"/>
      <c r="ILP1060" s="842"/>
      <c r="ILQ1060" s="842"/>
      <c r="ILR1060" s="842"/>
      <c r="ILS1060" s="842"/>
      <c r="ILT1060" s="842"/>
      <c r="ILU1060" s="842"/>
      <c r="ILV1060" s="842"/>
      <c r="ILW1060" s="842"/>
      <c r="ILX1060" s="842"/>
      <c r="ILY1060" s="842"/>
      <c r="ILZ1060" s="842"/>
      <c r="IMA1060" s="842"/>
      <c r="IMB1060" s="842"/>
      <c r="IMC1060" s="842"/>
      <c r="IMD1060" s="842"/>
      <c r="IME1060" s="842"/>
      <c r="IMF1060" s="842"/>
      <c r="IMG1060" s="842"/>
      <c r="IMH1060" s="842"/>
      <c r="IMI1060" s="842"/>
      <c r="IMJ1060" s="842"/>
      <c r="IMK1060" s="842"/>
      <c r="IML1060" s="842"/>
      <c r="IMM1060" s="842"/>
      <c r="IMN1060" s="842"/>
      <c r="IMO1060" s="842"/>
      <c r="IMP1060" s="842"/>
      <c r="IMQ1060" s="842"/>
      <c r="IMR1060" s="842"/>
      <c r="IMS1060" s="842"/>
      <c r="IMT1060" s="842"/>
      <c r="IMU1060" s="842"/>
      <c r="IMV1060" s="842"/>
      <c r="IMW1060" s="842"/>
      <c r="IMX1060" s="842"/>
      <c r="IMY1060" s="842"/>
      <c r="IMZ1060" s="842"/>
      <c r="INA1060" s="842"/>
      <c r="INB1060" s="842"/>
      <c r="INC1060" s="842"/>
      <c r="IND1060" s="842"/>
      <c r="INE1060" s="842"/>
      <c r="INF1060" s="842"/>
      <c r="ING1060" s="842"/>
      <c r="INH1060" s="842"/>
      <c r="INI1060" s="842"/>
      <c r="INJ1060" s="842"/>
      <c r="INK1060" s="842"/>
      <c r="INL1060" s="842"/>
      <c r="INM1060" s="842"/>
      <c r="INN1060" s="842"/>
      <c r="INO1060" s="842"/>
      <c r="INP1060" s="842"/>
      <c r="INQ1060" s="842"/>
      <c r="INR1060" s="842"/>
      <c r="INS1060" s="842"/>
      <c r="INT1060" s="842"/>
      <c r="INU1060" s="842"/>
      <c r="INV1060" s="842"/>
      <c r="INW1060" s="842"/>
      <c r="INX1060" s="842"/>
      <c r="INY1060" s="842"/>
      <c r="INZ1060" s="842"/>
      <c r="IOA1060" s="842"/>
      <c r="IOB1060" s="842"/>
      <c r="IOC1060" s="842"/>
      <c r="IOD1060" s="842"/>
      <c r="IOE1060" s="842"/>
      <c r="IOF1060" s="842"/>
      <c r="IOG1060" s="842"/>
      <c r="IOH1060" s="842"/>
      <c r="IOI1060" s="842"/>
      <c r="IOJ1060" s="842"/>
      <c r="IOK1060" s="842"/>
      <c r="IOL1060" s="842"/>
      <c r="IOM1060" s="842"/>
      <c r="ION1060" s="842"/>
      <c r="IOO1060" s="842"/>
      <c r="IOP1060" s="842"/>
      <c r="IOQ1060" s="842"/>
      <c r="IOR1060" s="842"/>
      <c r="IOS1060" s="842"/>
      <c r="IOT1060" s="842"/>
      <c r="IOU1060" s="842"/>
      <c r="IOV1060" s="842"/>
      <c r="IOW1060" s="842"/>
      <c r="IOX1060" s="842"/>
      <c r="IOY1060" s="842"/>
      <c r="IOZ1060" s="842"/>
      <c r="IPA1060" s="842"/>
      <c r="IPB1060" s="842"/>
      <c r="IPC1060" s="842"/>
      <c r="IPD1060" s="842"/>
      <c r="IPE1060" s="842"/>
      <c r="IPF1060" s="842"/>
      <c r="IPG1060" s="842"/>
      <c r="IPH1060" s="842"/>
      <c r="IPI1060" s="842"/>
      <c r="IPJ1060" s="842"/>
      <c r="IPK1060" s="842"/>
      <c r="IPL1060" s="842"/>
      <c r="IPM1060" s="842"/>
      <c r="IPN1060" s="842"/>
      <c r="IPO1060" s="842"/>
      <c r="IPP1060" s="842"/>
      <c r="IPQ1060" s="842"/>
      <c r="IPR1060" s="842"/>
      <c r="IPS1060" s="842"/>
      <c r="IPT1060" s="842"/>
      <c r="IPU1060" s="842"/>
      <c r="IPV1060" s="842"/>
      <c r="IPW1060" s="842"/>
      <c r="IPX1060" s="842"/>
      <c r="IPY1060" s="842"/>
      <c r="IPZ1060" s="842"/>
      <c r="IQA1060" s="842"/>
      <c r="IQB1060" s="842"/>
      <c r="IQC1060" s="842"/>
      <c r="IQD1060" s="842"/>
      <c r="IQE1060" s="842"/>
      <c r="IQF1060" s="842"/>
      <c r="IQG1060" s="842"/>
      <c r="IQH1060" s="842"/>
      <c r="IQI1060" s="842"/>
      <c r="IQJ1060" s="842"/>
      <c r="IQK1060" s="842"/>
      <c r="IQL1060" s="842"/>
      <c r="IQM1060" s="842"/>
      <c r="IQN1060" s="842"/>
      <c r="IQO1060" s="842"/>
      <c r="IQP1060" s="842"/>
      <c r="IQQ1060" s="842"/>
      <c r="IQR1060" s="842"/>
      <c r="IQS1060" s="842"/>
      <c r="IQT1060" s="842"/>
      <c r="IQU1060" s="842"/>
      <c r="IQV1060" s="842"/>
      <c r="IQW1060" s="842"/>
      <c r="IQX1060" s="842"/>
      <c r="IQY1060" s="842"/>
      <c r="IQZ1060" s="842"/>
      <c r="IRA1060" s="842"/>
      <c r="IRB1060" s="842"/>
      <c r="IRC1060" s="842"/>
      <c r="IRD1060" s="842"/>
      <c r="IRE1060" s="842"/>
      <c r="IRF1060" s="842"/>
      <c r="IRG1060" s="842"/>
      <c r="IRH1060" s="842"/>
      <c r="IRI1060" s="842"/>
      <c r="IRJ1060" s="842"/>
      <c r="IRK1060" s="842"/>
      <c r="IRL1060" s="842"/>
      <c r="IRM1060" s="842"/>
      <c r="IRN1060" s="842"/>
      <c r="IRO1060" s="842"/>
      <c r="IRP1060" s="842"/>
      <c r="IRQ1060" s="842"/>
      <c r="IRR1060" s="842"/>
      <c r="IRS1060" s="842"/>
      <c r="IRT1060" s="842"/>
      <c r="IRU1060" s="842"/>
      <c r="IRV1060" s="842"/>
      <c r="IRW1060" s="842"/>
      <c r="IRX1060" s="842"/>
      <c r="IRY1060" s="842"/>
      <c r="IRZ1060" s="842"/>
      <c r="ISA1060" s="842"/>
      <c r="ISB1060" s="842"/>
      <c r="ISC1060" s="842"/>
      <c r="ISD1060" s="842"/>
      <c r="ISE1060" s="842"/>
      <c r="ISF1060" s="842"/>
      <c r="ISG1060" s="842"/>
      <c r="ISH1060" s="842"/>
      <c r="ISI1060" s="842"/>
      <c r="ISJ1060" s="842"/>
      <c r="ISK1060" s="842"/>
      <c r="ISL1060" s="842"/>
      <c r="ISM1060" s="842"/>
      <c r="ISN1060" s="842"/>
      <c r="ISO1060" s="842"/>
      <c r="ISP1060" s="842"/>
      <c r="ISQ1060" s="842"/>
      <c r="ISR1060" s="842"/>
      <c r="ISS1060" s="842"/>
      <c r="IST1060" s="842"/>
      <c r="ISU1060" s="842"/>
      <c r="ISV1060" s="842"/>
      <c r="ISW1060" s="842"/>
      <c r="ISX1060" s="842"/>
      <c r="ISY1060" s="842"/>
      <c r="ISZ1060" s="842"/>
      <c r="ITA1060" s="842"/>
      <c r="ITB1060" s="842"/>
      <c r="ITC1060" s="842"/>
      <c r="ITD1060" s="842"/>
      <c r="ITE1060" s="842"/>
      <c r="ITF1060" s="842"/>
      <c r="ITG1060" s="842"/>
      <c r="ITH1060" s="842"/>
      <c r="ITI1060" s="842"/>
      <c r="ITJ1060" s="842"/>
      <c r="ITK1060" s="842"/>
      <c r="ITL1060" s="842"/>
      <c r="ITM1060" s="842"/>
      <c r="ITN1060" s="842"/>
      <c r="ITO1060" s="842"/>
      <c r="ITP1060" s="842"/>
      <c r="ITQ1060" s="842"/>
      <c r="ITR1060" s="842"/>
      <c r="ITS1060" s="842"/>
      <c r="ITT1060" s="842"/>
      <c r="ITU1060" s="842"/>
      <c r="ITV1060" s="842"/>
      <c r="ITW1060" s="842"/>
      <c r="ITX1060" s="842"/>
      <c r="ITY1060" s="842"/>
      <c r="ITZ1060" s="842"/>
      <c r="IUA1060" s="842"/>
      <c r="IUB1060" s="842"/>
      <c r="IUC1060" s="842"/>
      <c r="IUD1060" s="842"/>
      <c r="IUE1060" s="842"/>
      <c r="IUF1060" s="842"/>
      <c r="IUG1060" s="842"/>
      <c r="IUH1060" s="842"/>
      <c r="IUI1060" s="842"/>
      <c r="IUJ1060" s="842"/>
      <c r="IUK1060" s="842"/>
      <c r="IUL1060" s="842"/>
      <c r="IUM1060" s="842"/>
      <c r="IUN1060" s="842"/>
      <c r="IUO1060" s="842"/>
      <c r="IUP1060" s="842"/>
      <c r="IUQ1060" s="842"/>
      <c r="IUR1060" s="842"/>
      <c r="IUS1060" s="842"/>
      <c r="IUT1060" s="842"/>
      <c r="IUU1060" s="842"/>
      <c r="IUV1060" s="842"/>
      <c r="IUW1060" s="842"/>
      <c r="IUX1060" s="842"/>
      <c r="IUY1060" s="842"/>
      <c r="IUZ1060" s="842"/>
      <c r="IVA1060" s="842"/>
      <c r="IVB1060" s="842"/>
      <c r="IVC1060" s="842"/>
      <c r="IVD1060" s="842"/>
      <c r="IVE1060" s="842"/>
      <c r="IVF1060" s="842"/>
      <c r="IVG1060" s="842"/>
      <c r="IVH1060" s="842"/>
      <c r="IVI1060" s="842"/>
      <c r="IVJ1060" s="842"/>
      <c r="IVK1060" s="842"/>
      <c r="IVL1060" s="842"/>
      <c r="IVM1060" s="842"/>
      <c r="IVN1060" s="842"/>
      <c r="IVO1060" s="842"/>
      <c r="IVP1060" s="842"/>
      <c r="IVQ1060" s="842"/>
      <c r="IVR1060" s="842"/>
      <c r="IVS1060" s="842"/>
      <c r="IVT1060" s="842"/>
      <c r="IVU1060" s="842"/>
      <c r="IVV1060" s="842"/>
      <c r="IVW1060" s="842"/>
      <c r="IVX1060" s="842"/>
      <c r="IVY1060" s="842"/>
      <c r="IVZ1060" s="842"/>
      <c r="IWA1060" s="842"/>
      <c r="IWB1060" s="842"/>
      <c r="IWC1060" s="842"/>
      <c r="IWD1060" s="842"/>
      <c r="IWE1060" s="842"/>
      <c r="IWF1060" s="842"/>
      <c r="IWG1060" s="842"/>
      <c r="IWH1060" s="842"/>
      <c r="IWI1060" s="842"/>
      <c r="IWJ1060" s="842"/>
      <c r="IWK1060" s="842"/>
      <c r="IWL1060" s="842"/>
      <c r="IWM1060" s="842"/>
      <c r="IWN1060" s="842"/>
      <c r="IWO1060" s="842"/>
      <c r="IWP1060" s="842"/>
      <c r="IWQ1060" s="842"/>
      <c r="IWR1060" s="842"/>
      <c r="IWS1060" s="842"/>
      <c r="IWT1060" s="842"/>
      <c r="IWU1060" s="842"/>
      <c r="IWV1060" s="842"/>
      <c r="IWW1060" s="842"/>
      <c r="IWX1060" s="842"/>
      <c r="IWY1060" s="842"/>
      <c r="IWZ1060" s="842"/>
      <c r="IXA1060" s="842"/>
      <c r="IXB1060" s="842"/>
      <c r="IXC1060" s="842"/>
      <c r="IXD1060" s="842"/>
      <c r="IXE1060" s="842"/>
      <c r="IXF1060" s="842"/>
      <c r="IXG1060" s="842"/>
      <c r="IXH1060" s="842"/>
      <c r="IXI1060" s="842"/>
      <c r="IXJ1060" s="842"/>
      <c r="IXK1060" s="842"/>
      <c r="IXL1060" s="842"/>
      <c r="IXM1060" s="842"/>
      <c r="IXN1060" s="842"/>
      <c r="IXO1060" s="842"/>
      <c r="IXP1060" s="842"/>
      <c r="IXQ1060" s="842"/>
      <c r="IXR1060" s="842"/>
      <c r="IXS1060" s="842"/>
      <c r="IXT1060" s="842"/>
      <c r="IXU1060" s="842"/>
      <c r="IXV1060" s="842"/>
      <c r="IXW1060" s="842"/>
      <c r="IXX1060" s="842"/>
      <c r="IXY1060" s="842"/>
      <c r="IXZ1060" s="842"/>
      <c r="IYA1060" s="842"/>
      <c r="IYB1060" s="842"/>
      <c r="IYC1060" s="842"/>
      <c r="IYD1060" s="842"/>
      <c r="IYE1060" s="842"/>
      <c r="IYF1060" s="842"/>
      <c r="IYG1060" s="842"/>
      <c r="IYH1060" s="842"/>
      <c r="IYI1060" s="842"/>
      <c r="IYJ1060" s="842"/>
      <c r="IYK1060" s="842"/>
      <c r="IYL1060" s="842"/>
      <c r="IYM1060" s="842"/>
      <c r="IYN1060" s="842"/>
      <c r="IYO1060" s="842"/>
      <c r="IYP1060" s="842"/>
      <c r="IYQ1060" s="842"/>
      <c r="IYR1060" s="842"/>
      <c r="IYS1060" s="842"/>
      <c r="IYT1060" s="842"/>
      <c r="IYU1060" s="842"/>
      <c r="IYV1060" s="842"/>
      <c r="IYW1060" s="842"/>
      <c r="IYX1060" s="842"/>
      <c r="IYY1060" s="842"/>
      <c r="IYZ1060" s="842"/>
      <c r="IZA1060" s="842"/>
      <c r="IZB1060" s="842"/>
      <c r="IZC1060" s="842"/>
      <c r="IZD1060" s="842"/>
      <c r="IZE1060" s="842"/>
      <c r="IZF1060" s="842"/>
      <c r="IZG1060" s="842"/>
      <c r="IZH1060" s="842"/>
      <c r="IZI1060" s="842"/>
      <c r="IZJ1060" s="842"/>
      <c r="IZK1060" s="842"/>
      <c r="IZL1060" s="842"/>
      <c r="IZM1060" s="842"/>
      <c r="IZN1060" s="842"/>
      <c r="IZO1060" s="842"/>
      <c r="IZP1060" s="842"/>
      <c r="IZQ1060" s="842"/>
      <c r="IZR1060" s="842"/>
      <c r="IZS1060" s="842"/>
      <c r="IZT1060" s="842"/>
      <c r="IZU1060" s="842"/>
      <c r="IZV1060" s="842"/>
      <c r="IZW1060" s="842"/>
      <c r="IZX1060" s="842"/>
      <c r="IZY1060" s="842"/>
      <c r="IZZ1060" s="842"/>
      <c r="JAA1060" s="842"/>
      <c r="JAB1060" s="842"/>
      <c r="JAC1060" s="842"/>
      <c r="JAD1060" s="842"/>
      <c r="JAE1060" s="842"/>
      <c r="JAF1060" s="842"/>
      <c r="JAG1060" s="842"/>
      <c r="JAH1060" s="842"/>
      <c r="JAI1060" s="842"/>
      <c r="JAJ1060" s="842"/>
      <c r="JAK1060" s="842"/>
      <c r="JAL1060" s="842"/>
      <c r="JAM1060" s="842"/>
      <c r="JAN1060" s="842"/>
      <c r="JAO1060" s="842"/>
      <c r="JAP1060" s="842"/>
      <c r="JAQ1060" s="842"/>
      <c r="JAR1060" s="842"/>
      <c r="JAS1060" s="842"/>
      <c r="JAT1060" s="842"/>
      <c r="JAU1060" s="842"/>
      <c r="JAV1060" s="842"/>
      <c r="JAW1060" s="842"/>
      <c r="JAX1060" s="842"/>
      <c r="JAY1060" s="842"/>
      <c r="JAZ1060" s="842"/>
      <c r="JBA1060" s="842"/>
      <c r="JBB1060" s="842"/>
      <c r="JBC1060" s="842"/>
      <c r="JBD1060" s="842"/>
      <c r="JBE1060" s="842"/>
      <c r="JBF1060" s="842"/>
      <c r="JBG1060" s="842"/>
      <c r="JBH1060" s="842"/>
      <c r="JBI1060" s="842"/>
      <c r="JBJ1060" s="842"/>
      <c r="JBK1060" s="842"/>
      <c r="JBL1060" s="842"/>
      <c r="JBM1060" s="842"/>
      <c r="JBN1060" s="842"/>
      <c r="JBO1060" s="842"/>
      <c r="JBP1060" s="842"/>
      <c r="JBQ1060" s="842"/>
      <c r="JBR1060" s="842"/>
      <c r="JBS1060" s="842"/>
      <c r="JBT1060" s="842"/>
      <c r="JBU1060" s="842"/>
      <c r="JBV1060" s="842"/>
      <c r="JBW1060" s="842"/>
      <c r="JBX1060" s="842"/>
      <c r="JBY1060" s="842"/>
      <c r="JBZ1060" s="842"/>
      <c r="JCA1060" s="842"/>
      <c r="JCB1060" s="842"/>
      <c r="JCC1060" s="842"/>
      <c r="JCD1060" s="842"/>
      <c r="JCE1060" s="842"/>
      <c r="JCF1060" s="842"/>
      <c r="JCG1060" s="842"/>
      <c r="JCH1060" s="842"/>
      <c r="JCI1060" s="842"/>
      <c r="JCJ1060" s="842"/>
      <c r="JCK1060" s="842"/>
      <c r="JCL1060" s="842"/>
      <c r="JCM1060" s="842"/>
      <c r="JCN1060" s="842"/>
      <c r="JCO1060" s="842"/>
      <c r="JCP1060" s="842"/>
      <c r="JCQ1060" s="842"/>
      <c r="JCR1060" s="842"/>
      <c r="JCS1060" s="842"/>
      <c r="JCT1060" s="842"/>
      <c r="JCU1060" s="842"/>
      <c r="JCV1060" s="842"/>
      <c r="JCW1060" s="842"/>
      <c r="JCX1060" s="842"/>
      <c r="JCY1060" s="842"/>
      <c r="JCZ1060" s="842"/>
      <c r="JDA1060" s="842"/>
      <c r="JDB1060" s="842"/>
      <c r="JDC1060" s="842"/>
      <c r="JDD1060" s="842"/>
      <c r="JDE1060" s="842"/>
      <c r="JDF1060" s="842"/>
      <c r="JDG1060" s="842"/>
      <c r="JDH1060" s="842"/>
      <c r="JDI1060" s="842"/>
      <c r="JDJ1060" s="842"/>
      <c r="JDK1060" s="842"/>
      <c r="JDL1060" s="842"/>
      <c r="JDM1060" s="842"/>
      <c r="JDN1060" s="842"/>
      <c r="JDO1060" s="842"/>
      <c r="JDP1060" s="842"/>
      <c r="JDQ1060" s="842"/>
      <c r="JDR1060" s="842"/>
      <c r="JDS1060" s="842"/>
      <c r="JDT1060" s="842"/>
      <c r="JDU1060" s="842"/>
      <c r="JDV1060" s="842"/>
      <c r="JDW1060" s="842"/>
      <c r="JDX1060" s="842"/>
      <c r="JDY1060" s="842"/>
      <c r="JDZ1060" s="842"/>
      <c r="JEA1060" s="842"/>
      <c r="JEB1060" s="842"/>
      <c r="JEC1060" s="842"/>
      <c r="JED1060" s="842"/>
      <c r="JEE1060" s="842"/>
      <c r="JEF1060" s="842"/>
      <c r="JEG1060" s="842"/>
      <c r="JEH1060" s="842"/>
      <c r="JEI1060" s="842"/>
      <c r="JEJ1060" s="842"/>
      <c r="JEK1060" s="842"/>
      <c r="JEL1060" s="842"/>
      <c r="JEM1060" s="842"/>
      <c r="JEN1060" s="842"/>
      <c r="JEO1060" s="842"/>
      <c r="JEP1060" s="842"/>
      <c r="JEQ1060" s="842"/>
      <c r="JER1060" s="842"/>
      <c r="JES1060" s="842"/>
      <c r="JET1060" s="842"/>
      <c r="JEU1060" s="842"/>
      <c r="JEV1060" s="842"/>
      <c r="JEW1060" s="842"/>
      <c r="JEX1060" s="842"/>
      <c r="JEY1060" s="842"/>
      <c r="JEZ1060" s="842"/>
      <c r="JFA1060" s="842"/>
      <c r="JFB1060" s="842"/>
      <c r="JFC1060" s="842"/>
      <c r="JFD1060" s="842"/>
      <c r="JFE1060" s="842"/>
      <c r="JFF1060" s="842"/>
      <c r="JFG1060" s="842"/>
      <c r="JFH1060" s="842"/>
      <c r="JFI1060" s="842"/>
      <c r="JFJ1060" s="842"/>
      <c r="JFK1060" s="842"/>
      <c r="JFL1060" s="842"/>
      <c r="JFM1060" s="842"/>
      <c r="JFN1060" s="842"/>
      <c r="JFO1060" s="842"/>
      <c r="JFP1060" s="842"/>
      <c r="JFQ1060" s="842"/>
      <c r="JFR1060" s="842"/>
      <c r="JFS1060" s="842"/>
      <c r="JFT1060" s="842"/>
      <c r="JFU1060" s="842"/>
      <c r="JFV1060" s="842"/>
      <c r="JFW1060" s="842"/>
      <c r="JFX1060" s="842"/>
      <c r="JFY1060" s="842"/>
      <c r="JFZ1060" s="842"/>
      <c r="JGA1060" s="842"/>
      <c r="JGB1060" s="842"/>
      <c r="JGC1060" s="842"/>
      <c r="JGD1060" s="842"/>
      <c r="JGE1060" s="842"/>
      <c r="JGF1060" s="842"/>
      <c r="JGG1060" s="842"/>
      <c r="JGH1060" s="842"/>
      <c r="JGI1060" s="842"/>
      <c r="JGJ1060" s="842"/>
      <c r="JGK1060" s="842"/>
      <c r="JGL1060" s="842"/>
      <c r="JGM1060" s="842"/>
      <c r="JGN1060" s="842"/>
      <c r="JGO1060" s="842"/>
      <c r="JGP1060" s="842"/>
      <c r="JGQ1060" s="842"/>
      <c r="JGR1060" s="842"/>
      <c r="JGS1060" s="842"/>
      <c r="JGT1060" s="842"/>
      <c r="JGU1060" s="842"/>
      <c r="JGV1060" s="842"/>
      <c r="JGW1060" s="842"/>
      <c r="JGX1060" s="842"/>
      <c r="JGY1060" s="842"/>
      <c r="JGZ1060" s="842"/>
      <c r="JHA1060" s="842"/>
      <c r="JHB1060" s="842"/>
      <c r="JHC1060" s="842"/>
      <c r="JHD1060" s="842"/>
      <c r="JHE1060" s="842"/>
      <c r="JHF1060" s="842"/>
      <c r="JHG1060" s="842"/>
      <c r="JHH1060" s="842"/>
      <c r="JHI1060" s="842"/>
      <c r="JHJ1060" s="842"/>
      <c r="JHK1060" s="842"/>
      <c r="JHL1060" s="842"/>
      <c r="JHM1060" s="842"/>
      <c r="JHN1060" s="842"/>
      <c r="JHO1060" s="842"/>
      <c r="JHP1060" s="842"/>
      <c r="JHQ1060" s="842"/>
      <c r="JHR1060" s="842"/>
      <c r="JHS1060" s="842"/>
      <c r="JHT1060" s="842"/>
      <c r="JHU1060" s="842"/>
      <c r="JHV1060" s="842"/>
      <c r="JHW1060" s="842"/>
      <c r="JHX1060" s="842"/>
      <c r="JHY1060" s="842"/>
      <c r="JHZ1060" s="842"/>
      <c r="JIA1060" s="842"/>
      <c r="JIB1060" s="842"/>
      <c r="JIC1060" s="842"/>
      <c r="JID1060" s="842"/>
      <c r="JIE1060" s="842"/>
      <c r="JIF1060" s="842"/>
      <c r="JIG1060" s="842"/>
      <c r="JIH1060" s="842"/>
      <c r="JII1060" s="842"/>
      <c r="JIJ1060" s="842"/>
      <c r="JIK1060" s="842"/>
      <c r="JIL1060" s="842"/>
      <c r="JIM1060" s="842"/>
      <c r="JIN1060" s="842"/>
      <c r="JIO1060" s="842"/>
      <c r="JIP1060" s="842"/>
      <c r="JIQ1060" s="842"/>
      <c r="JIR1060" s="842"/>
      <c r="JIS1060" s="842"/>
      <c r="JIT1060" s="842"/>
      <c r="JIU1060" s="842"/>
      <c r="JIV1060" s="842"/>
      <c r="JIW1060" s="842"/>
      <c r="JIX1060" s="842"/>
      <c r="JIY1060" s="842"/>
      <c r="JIZ1060" s="842"/>
      <c r="JJA1060" s="842"/>
      <c r="JJB1060" s="842"/>
      <c r="JJC1060" s="842"/>
      <c r="JJD1060" s="842"/>
      <c r="JJE1060" s="842"/>
      <c r="JJF1060" s="842"/>
      <c r="JJG1060" s="842"/>
      <c r="JJH1060" s="842"/>
      <c r="JJI1060" s="842"/>
      <c r="JJJ1060" s="842"/>
      <c r="JJK1060" s="842"/>
      <c r="JJL1060" s="842"/>
      <c r="JJM1060" s="842"/>
      <c r="JJN1060" s="842"/>
      <c r="JJO1060" s="842"/>
      <c r="JJP1060" s="842"/>
      <c r="JJQ1060" s="842"/>
      <c r="JJR1060" s="842"/>
      <c r="JJS1060" s="842"/>
      <c r="JJT1060" s="842"/>
      <c r="JJU1060" s="842"/>
      <c r="JJV1060" s="842"/>
      <c r="JJW1060" s="842"/>
      <c r="JJX1060" s="842"/>
      <c r="JJY1060" s="842"/>
      <c r="JJZ1060" s="842"/>
      <c r="JKA1060" s="842"/>
      <c r="JKB1060" s="842"/>
      <c r="JKC1060" s="842"/>
      <c r="JKD1060" s="842"/>
      <c r="JKE1060" s="842"/>
      <c r="JKF1060" s="842"/>
      <c r="JKG1060" s="842"/>
      <c r="JKH1060" s="842"/>
      <c r="JKI1060" s="842"/>
      <c r="JKJ1060" s="842"/>
      <c r="JKK1060" s="842"/>
      <c r="JKL1060" s="842"/>
      <c r="JKM1060" s="842"/>
      <c r="JKN1060" s="842"/>
      <c r="JKO1060" s="842"/>
      <c r="JKP1060" s="842"/>
      <c r="JKQ1060" s="842"/>
      <c r="JKR1060" s="842"/>
      <c r="JKS1060" s="842"/>
      <c r="JKT1060" s="842"/>
      <c r="JKU1060" s="842"/>
      <c r="JKV1060" s="842"/>
      <c r="JKW1060" s="842"/>
      <c r="JKX1060" s="842"/>
      <c r="JKY1060" s="842"/>
      <c r="JKZ1060" s="842"/>
      <c r="JLA1060" s="842"/>
      <c r="JLB1060" s="842"/>
      <c r="JLC1060" s="842"/>
      <c r="JLD1060" s="842"/>
      <c r="JLE1060" s="842"/>
      <c r="JLF1060" s="842"/>
      <c r="JLG1060" s="842"/>
      <c r="JLH1060" s="842"/>
      <c r="JLI1060" s="842"/>
      <c r="JLJ1060" s="842"/>
      <c r="JLK1060" s="842"/>
      <c r="JLL1060" s="842"/>
      <c r="JLM1060" s="842"/>
      <c r="JLN1060" s="842"/>
      <c r="JLO1060" s="842"/>
      <c r="JLP1060" s="842"/>
      <c r="JLQ1060" s="842"/>
      <c r="JLR1060" s="842"/>
      <c r="JLS1060" s="842"/>
      <c r="JLT1060" s="842"/>
      <c r="JLU1060" s="842"/>
      <c r="JLV1060" s="842"/>
      <c r="JLW1060" s="842"/>
      <c r="JLX1060" s="842"/>
      <c r="JLY1060" s="842"/>
      <c r="JLZ1060" s="842"/>
      <c r="JMA1060" s="842"/>
      <c r="JMB1060" s="842"/>
      <c r="JMC1060" s="842"/>
      <c r="JMD1060" s="842"/>
      <c r="JME1060" s="842"/>
      <c r="JMF1060" s="842"/>
      <c r="JMG1060" s="842"/>
      <c r="JMH1060" s="842"/>
      <c r="JMI1060" s="842"/>
      <c r="JMJ1060" s="842"/>
      <c r="JMK1060" s="842"/>
      <c r="JML1060" s="842"/>
      <c r="JMM1060" s="842"/>
      <c r="JMN1060" s="842"/>
      <c r="JMO1060" s="842"/>
      <c r="JMP1060" s="842"/>
      <c r="JMQ1060" s="842"/>
      <c r="JMR1060" s="842"/>
      <c r="JMS1060" s="842"/>
      <c r="JMT1060" s="842"/>
      <c r="JMU1060" s="842"/>
      <c r="JMV1060" s="842"/>
      <c r="JMW1060" s="842"/>
      <c r="JMX1060" s="842"/>
      <c r="JMY1060" s="842"/>
      <c r="JMZ1060" s="842"/>
      <c r="JNA1060" s="842"/>
      <c r="JNB1060" s="842"/>
      <c r="JNC1060" s="842"/>
      <c r="JND1060" s="842"/>
      <c r="JNE1060" s="842"/>
      <c r="JNF1060" s="842"/>
      <c r="JNG1060" s="842"/>
      <c r="JNH1060" s="842"/>
      <c r="JNI1060" s="842"/>
      <c r="JNJ1060" s="842"/>
      <c r="JNK1060" s="842"/>
      <c r="JNL1060" s="842"/>
      <c r="JNM1060" s="842"/>
      <c r="JNN1060" s="842"/>
      <c r="JNO1060" s="842"/>
      <c r="JNP1060" s="842"/>
      <c r="JNQ1060" s="842"/>
      <c r="JNR1060" s="842"/>
      <c r="JNS1060" s="842"/>
      <c r="JNT1060" s="842"/>
      <c r="JNU1060" s="842"/>
      <c r="JNV1060" s="842"/>
      <c r="JNW1060" s="842"/>
      <c r="JNX1060" s="842"/>
      <c r="JNY1060" s="842"/>
      <c r="JNZ1060" s="842"/>
      <c r="JOA1060" s="842"/>
      <c r="JOB1060" s="842"/>
      <c r="JOC1060" s="842"/>
      <c r="JOD1060" s="842"/>
      <c r="JOE1060" s="842"/>
      <c r="JOF1060" s="842"/>
      <c r="JOG1060" s="842"/>
      <c r="JOH1060" s="842"/>
      <c r="JOI1060" s="842"/>
      <c r="JOJ1060" s="842"/>
      <c r="JOK1060" s="842"/>
      <c r="JOL1060" s="842"/>
      <c r="JOM1060" s="842"/>
      <c r="JON1060" s="842"/>
      <c r="JOO1060" s="842"/>
      <c r="JOP1060" s="842"/>
      <c r="JOQ1060" s="842"/>
      <c r="JOR1060" s="842"/>
      <c r="JOS1060" s="842"/>
      <c r="JOT1060" s="842"/>
      <c r="JOU1060" s="842"/>
      <c r="JOV1060" s="842"/>
      <c r="JOW1060" s="842"/>
      <c r="JOX1060" s="842"/>
      <c r="JOY1060" s="842"/>
      <c r="JOZ1060" s="842"/>
      <c r="JPA1060" s="842"/>
      <c r="JPB1060" s="842"/>
      <c r="JPC1060" s="842"/>
      <c r="JPD1060" s="842"/>
      <c r="JPE1060" s="842"/>
      <c r="JPF1060" s="842"/>
      <c r="JPG1060" s="842"/>
      <c r="JPH1060" s="842"/>
      <c r="JPI1060" s="842"/>
      <c r="JPJ1060" s="842"/>
      <c r="JPK1060" s="842"/>
      <c r="JPL1060" s="842"/>
      <c r="JPM1060" s="842"/>
      <c r="JPN1060" s="842"/>
      <c r="JPO1060" s="842"/>
      <c r="JPP1060" s="842"/>
      <c r="JPQ1060" s="842"/>
      <c r="JPR1060" s="842"/>
      <c r="JPS1060" s="842"/>
      <c r="JPT1060" s="842"/>
      <c r="JPU1060" s="842"/>
      <c r="JPV1060" s="842"/>
      <c r="JPW1060" s="842"/>
      <c r="JPX1060" s="842"/>
      <c r="JPY1060" s="842"/>
      <c r="JPZ1060" s="842"/>
      <c r="JQA1060" s="842"/>
      <c r="JQB1060" s="842"/>
      <c r="JQC1060" s="842"/>
      <c r="JQD1060" s="842"/>
      <c r="JQE1060" s="842"/>
      <c r="JQF1060" s="842"/>
      <c r="JQG1060" s="842"/>
      <c r="JQH1060" s="842"/>
      <c r="JQI1060" s="842"/>
      <c r="JQJ1060" s="842"/>
      <c r="JQK1060" s="842"/>
      <c r="JQL1060" s="842"/>
      <c r="JQM1060" s="842"/>
      <c r="JQN1060" s="842"/>
      <c r="JQO1060" s="842"/>
      <c r="JQP1060" s="842"/>
      <c r="JQQ1060" s="842"/>
      <c r="JQR1060" s="842"/>
      <c r="JQS1060" s="842"/>
      <c r="JQT1060" s="842"/>
      <c r="JQU1060" s="842"/>
      <c r="JQV1060" s="842"/>
      <c r="JQW1060" s="842"/>
      <c r="JQX1060" s="842"/>
      <c r="JQY1060" s="842"/>
      <c r="JQZ1060" s="842"/>
      <c r="JRA1060" s="842"/>
      <c r="JRB1060" s="842"/>
      <c r="JRC1060" s="842"/>
      <c r="JRD1060" s="842"/>
      <c r="JRE1060" s="842"/>
      <c r="JRF1060" s="842"/>
      <c r="JRG1060" s="842"/>
      <c r="JRH1060" s="842"/>
      <c r="JRI1060" s="842"/>
      <c r="JRJ1060" s="842"/>
      <c r="JRK1060" s="842"/>
      <c r="JRL1060" s="842"/>
      <c r="JRM1060" s="842"/>
      <c r="JRN1060" s="842"/>
      <c r="JRO1060" s="842"/>
      <c r="JRP1060" s="842"/>
      <c r="JRQ1060" s="842"/>
      <c r="JRR1060" s="842"/>
      <c r="JRS1060" s="842"/>
      <c r="JRT1060" s="842"/>
      <c r="JRU1060" s="842"/>
      <c r="JRV1060" s="842"/>
      <c r="JRW1060" s="842"/>
      <c r="JRX1060" s="842"/>
      <c r="JRY1060" s="842"/>
      <c r="JRZ1060" s="842"/>
      <c r="JSA1060" s="842"/>
      <c r="JSB1060" s="842"/>
      <c r="JSC1060" s="842"/>
      <c r="JSD1060" s="842"/>
      <c r="JSE1060" s="842"/>
      <c r="JSF1060" s="842"/>
      <c r="JSG1060" s="842"/>
      <c r="JSH1060" s="842"/>
      <c r="JSI1060" s="842"/>
      <c r="JSJ1060" s="842"/>
      <c r="JSK1060" s="842"/>
      <c r="JSL1060" s="842"/>
      <c r="JSM1060" s="842"/>
      <c r="JSN1060" s="842"/>
      <c r="JSO1060" s="842"/>
      <c r="JSP1060" s="842"/>
      <c r="JSQ1060" s="842"/>
      <c r="JSR1060" s="842"/>
      <c r="JSS1060" s="842"/>
      <c r="JST1060" s="842"/>
      <c r="JSU1060" s="842"/>
      <c r="JSV1060" s="842"/>
      <c r="JSW1060" s="842"/>
      <c r="JSX1060" s="842"/>
      <c r="JSY1060" s="842"/>
      <c r="JSZ1060" s="842"/>
      <c r="JTA1060" s="842"/>
      <c r="JTB1060" s="842"/>
      <c r="JTC1060" s="842"/>
      <c r="JTD1060" s="842"/>
      <c r="JTE1060" s="842"/>
      <c r="JTF1060" s="842"/>
      <c r="JTG1060" s="842"/>
      <c r="JTH1060" s="842"/>
      <c r="JTI1060" s="842"/>
      <c r="JTJ1060" s="842"/>
      <c r="JTK1060" s="842"/>
      <c r="JTL1060" s="842"/>
      <c r="JTM1060" s="842"/>
      <c r="JTN1060" s="842"/>
      <c r="JTO1060" s="842"/>
      <c r="JTP1060" s="842"/>
      <c r="JTQ1060" s="842"/>
      <c r="JTR1060" s="842"/>
      <c r="JTS1060" s="842"/>
      <c r="JTT1060" s="842"/>
      <c r="JTU1060" s="842"/>
      <c r="JTV1060" s="842"/>
      <c r="JTW1060" s="842"/>
      <c r="JTX1060" s="842"/>
      <c r="JTY1060" s="842"/>
      <c r="JTZ1060" s="842"/>
      <c r="JUA1060" s="842"/>
      <c r="JUB1060" s="842"/>
      <c r="JUC1060" s="842"/>
      <c r="JUD1060" s="842"/>
      <c r="JUE1060" s="842"/>
      <c r="JUF1060" s="842"/>
      <c r="JUG1060" s="842"/>
      <c r="JUH1060" s="842"/>
      <c r="JUI1060" s="842"/>
      <c r="JUJ1060" s="842"/>
      <c r="JUK1060" s="842"/>
      <c r="JUL1060" s="842"/>
      <c r="JUM1060" s="842"/>
      <c r="JUN1060" s="842"/>
      <c r="JUO1060" s="842"/>
      <c r="JUP1060" s="842"/>
      <c r="JUQ1060" s="842"/>
      <c r="JUR1060" s="842"/>
      <c r="JUS1060" s="842"/>
      <c r="JUT1060" s="842"/>
      <c r="JUU1060" s="842"/>
      <c r="JUV1060" s="842"/>
      <c r="JUW1060" s="842"/>
      <c r="JUX1060" s="842"/>
      <c r="JUY1060" s="842"/>
      <c r="JUZ1060" s="842"/>
      <c r="JVA1060" s="842"/>
      <c r="JVB1060" s="842"/>
      <c r="JVC1060" s="842"/>
      <c r="JVD1060" s="842"/>
      <c r="JVE1060" s="842"/>
      <c r="JVF1060" s="842"/>
      <c r="JVG1060" s="842"/>
      <c r="JVH1060" s="842"/>
      <c r="JVI1060" s="842"/>
      <c r="JVJ1060" s="842"/>
      <c r="JVK1060" s="842"/>
      <c r="JVL1060" s="842"/>
      <c r="JVM1060" s="842"/>
      <c r="JVN1060" s="842"/>
      <c r="JVO1060" s="842"/>
      <c r="JVP1060" s="842"/>
      <c r="JVQ1060" s="842"/>
      <c r="JVR1060" s="842"/>
      <c r="JVS1060" s="842"/>
      <c r="JVT1060" s="842"/>
      <c r="JVU1060" s="842"/>
      <c r="JVV1060" s="842"/>
      <c r="JVW1060" s="842"/>
      <c r="JVX1060" s="842"/>
      <c r="JVY1060" s="842"/>
      <c r="JVZ1060" s="842"/>
      <c r="JWA1060" s="842"/>
      <c r="JWB1060" s="842"/>
      <c r="JWC1060" s="842"/>
      <c r="JWD1060" s="842"/>
      <c r="JWE1060" s="842"/>
      <c r="JWF1060" s="842"/>
      <c r="JWG1060" s="842"/>
      <c r="JWH1060" s="842"/>
      <c r="JWI1060" s="842"/>
      <c r="JWJ1060" s="842"/>
      <c r="JWK1060" s="842"/>
      <c r="JWL1060" s="842"/>
      <c r="JWM1060" s="842"/>
      <c r="JWN1060" s="842"/>
      <c r="JWO1060" s="842"/>
      <c r="JWP1060" s="842"/>
      <c r="JWQ1060" s="842"/>
      <c r="JWR1060" s="842"/>
      <c r="JWS1060" s="842"/>
      <c r="JWT1060" s="842"/>
      <c r="JWU1060" s="842"/>
      <c r="JWV1060" s="842"/>
      <c r="JWW1060" s="842"/>
      <c r="JWX1060" s="842"/>
      <c r="JWY1060" s="842"/>
      <c r="JWZ1060" s="842"/>
      <c r="JXA1060" s="842"/>
      <c r="JXB1060" s="842"/>
      <c r="JXC1060" s="842"/>
      <c r="JXD1060" s="842"/>
      <c r="JXE1060" s="842"/>
      <c r="JXF1060" s="842"/>
      <c r="JXG1060" s="842"/>
      <c r="JXH1060" s="842"/>
      <c r="JXI1060" s="842"/>
      <c r="JXJ1060" s="842"/>
      <c r="JXK1060" s="842"/>
      <c r="JXL1060" s="842"/>
      <c r="JXM1060" s="842"/>
      <c r="JXN1060" s="842"/>
      <c r="JXO1060" s="842"/>
      <c r="JXP1060" s="842"/>
      <c r="JXQ1060" s="842"/>
      <c r="JXR1060" s="842"/>
      <c r="JXS1060" s="842"/>
      <c r="JXT1060" s="842"/>
      <c r="JXU1060" s="842"/>
      <c r="JXV1060" s="842"/>
      <c r="JXW1060" s="842"/>
      <c r="JXX1060" s="842"/>
      <c r="JXY1060" s="842"/>
      <c r="JXZ1060" s="842"/>
      <c r="JYA1060" s="842"/>
      <c r="JYB1060" s="842"/>
      <c r="JYC1060" s="842"/>
      <c r="JYD1060" s="842"/>
      <c r="JYE1060" s="842"/>
      <c r="JYF1060" s="842"/>
      <c r="JYG1060" s="842"/>
      <c r="JYH1060" s="842"/>
      <c r="JYI1060" s="842"/>
      <c r="JYJ1060" s="842"/>
      <c r="JYK1060" s="842"/>
      <c r="JYL1060" s="842"/>
      <c r="JYM1060" s="842"/>
      <c r="JYN1060" s="842"/>
      <c r="JYO1060" s="842"/>
      <c r="JYP1060" s="842"/>
      <c r="JYQ1060" s="842"/>
      <c r="JYR1060" s="842"/>
      <c r="JYS1060" s="842"/>
      <c r="JYT1060" s="842"/>
      <c r="JYU1060" s="842"/>
      <c r="JYV1060" s="842"/>
      <c r="JYW1060" s="842"/>
      <c r="JYX1060" s="842"/>
      <c r="JYY1060" s="842"/>
      <c r="JYZ1060" s="842"/>
      <c r="JZA1060" s="842"/>
      <c r="JZB1060" s="842"/>
      <c r="JZC1060" s="842"/>
      <c r="JZD1060" s="842"/>
      <c r="JZE1060" s="842"/>
      <c r="JZF1060" s="842"/>
      <c r="JZG1060" s="842"/>
      <c r="JZH1060" s="842"/>
      <c r="JZI1060" s="842"/>
      <c r="JZJ1060" s="842"/>
      <c r="JZK1060" s="842"/>
      <c r="JZL1060" s="842"/>
      <c r="JZM1060" s="842"/>
      <c r="JZN1060" s="842"/>
      <c r="JZO1060" s="842"/>
      <c r="JZP1060" s="842"/>
      <c r="JZQ1060" s="842"/>
      <c r="JZR1060" s="842"/>
      <c r="JZS1060" s="842"/>
      <c r="JZT1060" s="842"/>
      <c r="JZU1060" s="842"/>
      <c r="JZV1060" s="842"/>
      <c r="JZW1060" s="842"/>
      <c r="JZX1060" s="842"/>
      <c r="JZY1060" s="842"/>
      <c r="JZZ1060" s="842"/>
      <c r="KAA1060" s="842"/>
      <c r="KAB1060" s="842"/>
      <c r="KAC1060" s="842"/>
      <c r="KAD1060" s="842"/>
      <c r="KAE1060" s="842"/>
      <c r="KAF1060" s="842"/>
      <c r="KAG1060" s="842"/>
      <c r="KAH1060" s="842"/>
      <c r="KAI1060" s="842"/>
      <c r="KAJ1060" s="842"/>
      <c r="KAK1060" s="842"/>
      <c r="KAL1060" s="842"/>
      <c r="KAM1060" s="842"/>
      <c r="KAN1060" s="842"/>
      <c r="KAO1060" s="842"/>
      <c r="KAP1060" s="842"/>
      <c r="KAQ1060" s="842"/>
      <c r="KAR1060" s="842"/>
      <c r="KAS1060" s="842"/>
      <c r="KAT1060" s="842"/>
      <c r="KAU1060" s="842"/>
      <c r="KAV1060" s="842"/>
      <c r="KAW1060" s="842"/>
      <c r="KAX1060" s="842"/>
      <c r="KAY1060" s="842"/>
      <c r="KAZ1060" s="842"/>
      <c r="KBA1060" s="842"/>
      <c r="KBB1060" s="842"/>
      <c r="KBC1060" s="842"/>
      <c r="KBD1060" s="842"/>
      <c r="KBE1060" s="842"/>
      <c r="KBF1060" s="842"/>
      <c r="KBG1060" s="842"/>
      <c r="KBH1060" s="842"/>
      <c r="KBI1060" s="842"/>
      <c r="KBJ1060" s="842"/>
      <c r="KBK1060" s="842"/>
      <c r="KBL1060" s="842"/>
      <c r="KBM1060" s="842"/>
      <c r="KBN1060" s="842"/>
      <c r="KBO1060" s="842"/>
      <c r="KBP1060" s="842"/>
      <c r="KBQ1060" s="842"/>
      <c r="KBR1060" s="842"/>
      <c r="KBS1060" s="842"/>
      <c r="KBT1060" s="842"/>
      <c r="KBU1060" s="842"/>
      <c r="KBV1060" s="842"/>
      <c r="KBW1060" s="842"/>
      <c r="KBX1060" s="842"/>
      <c r="KBY1060" s="842"/>
      <c r="KBZ1060" s="842"/>
      <c r="KCA1060" s="842"/>
      <c r="KCB1060" s="842"/>
      <c r="KCC1060" s="842"/>
      <c r="KCD1060" s="842"/>
      <c r="KCE1060" s="842"/>
      <c r="KCF1060" s="842"/>
      <c r="KCG1060" s="842"/>
      <c r="KCH1060" s="842"/>
      <c r="KCI1060" s="842"/>
      <c r="KCJ1060" s="842"/>
      <c r="KCK1060" s="842"/>
      <c r="KCL1060" s="842"/>
      <c r="KCM1060" s="842"/>
      <c r="KCN1060" s="842"/>
      <c r="KCO1060" s="842"/>
      <c r="KCP1060" s="842"/>
      <c r="KCQ1060" s="842"/>
      <c r="KCR1060" s="842"/>
      <c r="KCS1060" s="842"/>
      <c r="KCT1060" s="842"/>
      <c r="KCU1060" s="842"/>
      <c r="KCV1060" s="842"/>
      <c r="KCW1060" s="842"/>
      <c r="KCX1060" s="842"/>
      <c r="KCY1060" s="842"/>
      <c r="KCZ1060" s="842"/>
      <c r="KDA1060" s="842"/>
      <c r="KDB1060" s="842"/>
      <c r="KDC1060" s="842"/>
      <c r="KDD1060" s="842"/>
      <c r="KDE1060" s="842"/>
      <c r="KDF1060" s="842"/>
      <c r="KDG1060" s="842"/>
      <c r="KDH1060" s="842"/>
      <c r="KDI1060" s="842"/>
      <c r="KDJ1060" s="842"/>
      <c r="KDK1060" s="842"/>
      <c r="KDL1060" s="842"/>
      <c r="KDM1060" s="842"/>
      <c r="KDN1060" s="842"/>
      <c r="KDO1060" s="842"/>
      <c r="KDP1060" s="842"/>
      <c r="KDQ1060" s="842"/>
      <c r="KDR1060" s="842"/>
      <c r="KDS1060" s="842"/>
      <c r="KDT1060" s="842"/>
      <c r="KDU1060" s="842"/>
      <c r="KDV1060" s="842"/>
      <c r="KDW1060" s="842"/>
      <c r="KDX1060" s="842"/>
      <c r="KDY1060" s="842"/>
      <c r="KDZ1060" s="842"/>
      <c r="KEA1060" s="842"/>
      <c r="KEB1060" s="842"/>
      <c r="KEC1060" s="842"/>
      <c r="KED1060" s="842"/>
      <c r="KEE1060" s="842"/>
      <c r="KEF1060" s="842"/>
      <c r="KEG1060" s="842"/>
      <c r="KEH1060" s="842"/>
      <c r="KEI1060" s="842"/>
      <c r="KEJ1060" s="842"/>
      <c r="KEK1060" s="842"/>
      <c r="KEL1060" s="842"/>
      <c r="KEM1060" s="842"/>
      <c r="KEN1060" s="842"/>
      <c r="KEO1060" s="842"/>
      <c r="KEP1060" s="842"/>
      <c r="KEQ1060" s="842"/>
      <c r="KER1060" s="842"/>
      <c r="KES1060" s="842"/>
      <c r="KET1060" s="842"/>
      <c r="KEU1060" s="842"/>
      <c r="KEV1060" s="842"/>
      <c r="KEW1060" s="842"/>
      <c r="KEX1060" s="842"/>
      <c r="KEY1060" s="842"/>
      <c r="KEZ1060" s="842"/>
      <c r="KFA1060" s="842"/>
      <c r="KFB1060" s="842"/>
      <c r="KFC1060" s="842"/>
      <c r="KFD1060" s="842"/>
      <c r="KFE1060" s="842"/>
      <c r="KFF1060" s="842"/>
      <c r="KFG1060" s="842"/>
      <c r="KFH1060" s="842"/>
      <c r="KFI1060" s="842"/>
      <c r="KFJ1060" s="842"/>
      <c r="KFK1060" s="842"/>
      <c r="KFL1060" s="842"/>
      <c r="KFM1060" s="842"/>
      <c r="KFN1060" s="842"/>
      <c r="KFO1060" s="842"/>
      <c r="KFP1060" s="842"/>
      <c r="KFQ1060" s="842"/>
      <c r="KFR1060" s="842"/>
      <c r="KFS1060" s="842"/>
      <c r="KFT1060" s="842"/>
      <c r="KFU1060" s="842"/>
      <c r="KFV1060" s="842"/>
      <c r="KFW1060" s="842"/>
      <c r="KFX1060" s="842"/>
      <c r="KFY1060" s="842"/>
      <c r="KFZ1060" s="842"/>
      <c r="KGA1060" s="842"/>
      <c r="KGB1060" s="842"/>
      <c r="KGC1060" s="842"/>
      <c r="KGD1060" s="842"/>
      <c r="KGE1060" s="842"/>
      <c r="KGF1060" s="842"/>
      <c r="KGG1060" s="842"/>
      <c r="KGH1060" s="842"/>
      <c r="KGI1060" s="842"/>
      <c r="KGJ1060" s="842"/>
      <c r="KGK1060" s="842"/>
      <c r="KGL1060" s="842"/>
      <c r="KGM1060" s="842"/>
      <c r="KGN1060" s="842"/>
      <c r="KGO1060" s="842"/>
      <c r="KGP1060" s="842"/>
      <c r="KGQ1060" s="842"/>
      <c r="KGR1060" s="842"/>
      <c r="KGS1060" s="842"/>
      <c r="KGT1060" s="842"/>
      <c r="KGU1060" s="842"/>
      <c r="KGV1060" s="842"/>
      <c r="KGW1060" s="842"/>
      <c r="KGX1060" s="842"/>
      <c r="KGY1060" s="842"/>
      <c r="KGZ1060" s="842"/>
      <c r="KHA1060" s="842"/>
      <c r="KHB1060" s="842"/>
      <c r="KHC1060" s="842"/>
      <c r="KHD1060" s="842"/>
      <c r="KHE1060" s="842"/>
      <c r="KHF1060" s="842"/>
      <c r="KHG1060" s="842"/>
      <c r="KHH1060" s="842"/>
      <c r="KHI1060" s="842"/>
      <c r="KHJ1060" s="842"/>
      <c r="KHK1060" s="842"/>
      <c r="KHL1060" s="842"/>
      <c r="KHM1060" s="842"/>
      <c r="KHN1060" s="842"/>
      <c r="KHO1060" s="842"/>
      <c r="KHP1060" s="842"/>
      <c r="KHQ1060" s="842"/>
      <c r="KHR1060" s="842"/>
      <c r="KHS1060" s="842"/>
      <c r="KHT1060" s="842"/>
      <c r="KHU1060" s="842"/>
      <c r="KHV1060" s="842"/>
      <c r="KHW1060" s="842"/>
      <c r="KHX1060" s="842"/>
      <c r="KHY1060" s="842"/>
      <c r="KHZ1060" s="842"/>
      <c r="KIA1060" s="842"/>
      <c r="KIB1060" s="842"/>
      <c r="KIC1060" s="842"/>
      <c r="KID1060" s="842"/>
      <c r="KIE1060" s="842"/>
      <c r="KIF1060" s="842"/>
      <c r="KIG1060" s="842"/>
      <c r="KIH1060" s="842"/>
      <c r="KII1060" s="842"/>
      <c r="KIJ1060" s="842"/>
      <c r="KIK1060" s="842"/>
      <c r="KIL1060" s="842"/>
      <c r="KIM1060" s="842"/>
      <c r="KIN1060" s="842"/>
      <c r="KIO1060" s="842"/>
      <c r="KIP1060" s="842"/>
      <c r="KIQ1060" s="842"/>
      <c r="KIR1060" s="842"/>
      <c r="KIS1060" s="842"/>
      <c r="KIT1060" s="842"/>
      <c r="KIU1060" s="842"/>
      <c r="KIV1060" s="842"/>
      <c r="KIW1060" s="842"/>
      <c r="KIX1060" s="842"/>
      <c r="KIY1060" s="842"/>
      <c r="KIZ1060" s="842"/>
      <c r="KJA1060" s="842"/>
      <c r="KJB1060" s="842"/>
      <c r="KJC1060" s="842"/>
      <c r="KJD1060" s="842"/>
      <c r="KJE1060" s="842"/>
      <c r="KJF1060" s="842"/>
      <c r="KJG1060" s="842"/>
      <c r="KJH1060" s="842"/>
      <c r="KJI1060" s="842"/>
      <c r="KJJ1060" s="842"/>
      <c r="KJK1060" s="842"/>
      <c r="KJL1060" s="842"/>
      <c r="KJM1060" s="842"/>
      <c r="KJN1060" s="842"/>
      <c r="KJO1060" s="842"/>
      <c r="KJP1060" s="842"/>
      <c r="KJQ1060" s="842"/>
      <c r="KJR1060" s="842"/>
      <c r="KJS1060" s="842"/>
      <c r="KJT1060" s="842"/>
      <c r="KJU1060" s="842"/>
      <c r="KJV1060" s="842"/>
      <c r="KJW1060" s="842"/>
      <c r="KJX1060" s="842"/>
      <c r="KJY1060" s="842"/>
      <c r="KJZ1060" s="842"/>
      <c r="KKA1060" s="842"/>
      <c r="KKB1060" s="842"/>
      <c r="KKC1060" s="842"/>
      <c r="KKD1060" s="842"/>
      <c r="KKE1060" s="842"/>
      <c r="KKF1060" s="842"/>
      <c r="KKG1060" s="842"/>
      <c r="KKH1060" s="842"/>
      <c r="KKI1060" s="842"/>
      <c r="KKJ1060" s="842"/>
      <c r="KKK1060" s="842"/>
      <c r="KKL1060" s="842"/>
      <c r="KKM1060" s="842"/>
      <c r="KKN1060" s="842"/>
      <c r="KKO1060" s="842"/>
      <c r="KKP1060" s="842"/>
      <c r="KKQ1060" s="842"/>
      <c r="KKR1060" s="842"/>
      <c r="KKS1060" s="842"/>
      <c r="KKT1060" s="842"/>
      <c r="KKU1060" s="842"/>
      <c r="KKV1060" s="842"/>
      <c r="KKW1060" s="842"/>
      <c r="KKX1060" s="842"/>
      <c r="KKY1060" s="842"/>
      <c r="KKZ1060" s="842"/>
      <c r="KLA1060" s="842"/>
      <c r="KLB1060" s="842"/>
      <c r="KLC1060" s="842"/>
      <c r="KLD1060" s="842"/>
      <c r="KLE1060" s="842"/>
      <c r="KLF1060" s="842"/>
      <c r="KLG1060" s="842"/>
      <c r="KLH1060" s="842"/>
      <c r="KLI1060" s="842"/>
      <c r="KLJ1060" s="842"/>
      <c r="KLK1060" s="842"/>
      <c r="KLL1060" s="842"/>
      <c r="KLM1060" s="842"/>
      <c r="KLN1060" s="842"/>
      <c r="KLO1060" s="842"/>
      <c r="KLP1060" s="842"/>
      <c r="KLQ1060" s="842"/>
      <c r="KLR1060" s="842"/>
      <c r="KLS1060" s="842"/>
      <c r="KLT1060" s="842"/>
      <c r="KLU1060" s="842"/>
      <c r="KLV1060" s="842"/>
      <c r="KLW1060" s="842"/>
      <c r="KLX1060" s="842"/>
      <c r="KLY1060" s="842"/>
      <c r="KLZ1060" s="842"/>
      <c r="KMA1060" s="842"/>
      <c r="KMB1060" s="842"/>
      <c r="KMC1060" s="842"/>
      <c r="KMD1060" s="842"/>
      <c r="KME1060" s="842"/>
      <c r="KMF1060" s="842"/>
      <c r="KMG1060" s="842"/>
      <c r="KMH1060" s="842"/>
      <c r="KMI1060" s="842"/>
      <c r="KMJ1060" s="842"/>
      <c r="KMK1060" s="842"/>
      <c r="KML1060" s="842"/>
      <c r="KMM1060" s="842"/>
      <c r="KMN1060" s="842"/>
      <c r="KMO1060" s="842"/>
      <c r="KMP1060" s="842"/>
      <c r="KMQ1060" s="842"/>
      <c r="KMR1060" s="842"/>
      <c r="KMS1060" s="842"/>
      <c r="KMT1060" s="842"/>
      <c r="KMU1060" s="842"/>
      <c r="KMV1060" s="842"/>
      <c r="KMW1060" s="842"/>
      <c r="KMX1060" s="842"/>
      <c r="KMY1060" s="842"/>
      <c r="KMZ1060" s="842"/>
      <c r="KNA1060" s="842"/>
      <c r="KNB1060" s="842"/>
      <c r="KNC1060" s="842"/>
      <c r="KND1060" s="842"/>
      <c r="KNE1060" s="842"/>
      <c r="KNF1060" s="842"/>
      <c r="KNG1060" s="842"/>
      <c r="KNH1060" s="842"/>
      <c r="KNI1060" s="842"/>
      <c r="KNJ1060" s="842"/>
      <c r="KNK1060" s="842"/>
      <c r="KNL1060" s="842"/>
      <c r="KNM1060" s="842"/>
      <c r="KNN1060" s="842"/>
      <c r="KNO1060" s="842"/>
      <c r="KNP1060" s="842"/>
      <c r="KNQ1060" s="842"/>
      <c r="KNR1060" s="842"/>
      <c r="KNS1060" s="842"/>
      <c r="KNT1060" s="842"/>
      <c r="KNU1060" s="842"/>
      <c r="KNV1060" s="842"/>
      <c r="KNW1060" s="842"/>
      <c r="KNX1060" s="842"/>
      <c r="KNY1060" s="842"/>
      <c r="KNZ1060" s="842"/>
      <c r="KOA1060" s="842"/>
      <c r="KOB1060" s="842"/>
      <c r="KOC1060" s="842"/>
      <c r="KOD1060" s="842"/>
      <c r="KOE1060" s="842"/>
      <c r="KOF1060" s="842"/>
      <c r="KOG1060" s="842"/>
      <c r="KOH1060" s="842"/>
      <c r="KOI1060" s="842"/>
      <c r="KOJ1060" s="842"/>
      <c r="KOK1060" s="842"/>
      <c r="KOL1060" s="842"/>
      <c r="KOM1060" s="842"/>
      <c r="KON1060" s="842"/>
      <c r="KOO1060" s="842"/>
      <c r="KOP1060" s="842"/>
      <c r="KOQ1060" s="842"/>
      <c r="KOR1060" s="842"/>
      <c r="KOS1060" s="842"/>
      <c r="KOT1060" s="842"/>
      <c r="KOU1060" s="842"/>
      <c r="KOV1060" s="842"/>
      <c r="KOW1060" s="842"/>
      <c r="KOX1060" s="842"/>
      <c r="KOY1060" s="842"/>
      <c r="KOZ1060" s="842"/>
      <c r="KPA1060" s="842"/>
      <c r="KPB1060" s="842"/>
      <c r="KPC1060" s="842"/>
      <c r="KPD1060" s="842"/>
      <c r="KPE1060" s="842"/>
      <c r="KPF1060" s="842"/>
      <c r="KPG1060" s="842"/>
      <c r="KPH1060" s="842"/>
      <c r="KPI1060" s="842"/>
      <c r="KPJ1060" s="842"/>
      <c r="KPK1060" s="842"/>
      <c r="KPL1060" s="842"/>
      <c r="KPM1060" s="842"/>
      <c r="KPN1060" s="842"/>
      <c r="KPO1060" s="842"/>
      <c r="KPP1060" s="842"/>
      <c r="KPQ1060" s="842"/>
      <c r="KPR1060" s="842"/>
      <c r="KPS1060" s="842"/>
      <c r="KPT1060" s="842"/>
      <c r="KPU1060" s="842"/>
      <c r="KPV1060" s="842"/>
      <c r="KPW1060" s="842"/>
      <c r="KPX1060" s="842"/>
      <c r="KPY1060" s="842"/>
      <c r="KPZ1060" s="842"/>
      <c r="KQA1060" s="842"/>
      <c r="KQB1060" s="842"/>
      <c r="KQC1060" s="842"/>
      <c r="KQD1060" s="842"/>
      <c r="KQE1060" s="842"/>
      <c r="KQF1060" s="842"/>
      <c r="KQG1060" s="842"/>
      <c r="KQH1060" s="842"/>
      <c r="KQI1060" s="842"/>
      <c r="KQJ1060" s="842"/>
      <c r="KQK1060" s="842"/>
      <c r="KQL1060" s="842"/>
      <c r="KQM1060" s="842"/>
      <c r="KQN1060" s="842"/>
      <c r="KQO1060" s="842"/>
      <c r="KQP1060" s="842"/>
      <c r="KQQ1060" s="842"/>
      <c r="KQR1060" s="842"/>
      <c r="KQS1060" s="842"/>
      <c r="KQT1060" s="842"/>
      <c r="KQU1060" s="842"/>
      <c r="KQV1060" s="842"/>
      <c r="KQW1060" s="842"/>
      <c r="KQX1060" s="842"/>
      <c r="KQY1060" s="842"/>
      <c r="KQZ1060" s="842"/>
      <c r="KRA1060" s="842"/>
      <c r="KRB1060" s="842"/>
      <c r="KRC1060" s="842"/>
      <c r="KRD1060" s="842"/>
      <c r="KRE1060" s="842"/>
      <c r="KRF1060" s="842"/>
      <c r="KRG1060" s="842"/>
      <c r="KRH1060" s="842"/>
      <c r="KRI1060" s="842"/>
      <c r="KRJ1060" s="842"/>
      <c r="KRK1060" s="842"/>
      <c r="KRL1060" s="842"/>
      <c r="KRM1060" s="842"/>
      <c r="KRN1060" s="842"/>
      <c r="KRO1060" s="842"/>
      <c r="KRP1060" s="842"/>
      <c r="KRQ1060" s="842"/>
      <c r="KRR1060" s="842"/>
      <c r="KRS1060" s="842"/>
      <c r="KRT1060" s="842"/>
      <c r="KRU1060" s="842"/>
      <c r="KRV1060" s="842"/>
      <c r="KRW1060" s="842"/>
      <c r="KRX1060" s="842"/>
      <c r="KRY1060" s="842"/>
      <c r="KRZ1060" s="842"/>
      <c r="KSA1060" s="842"/>
      <c r="KSB1060" s="842"/>
      <c r="KSC1060" s="842"/>
      <c r="KSD1060" s="842"/>
      <c r="KSE1060" s="842"/>
      <c r="KSF1060" s="842"/>
      <c r="KSG1060" s="842"/>
      <c r="KSH1060" s="842"/>
      <c r="KSI1060" s="842"/>
      <c r="KSJ1060" s="842"/>
      <c r="KSK1060" s="842"/>
      <c r="KSL1060" s="842"/>
      <c r="KSM1060" s="842"/>
      <c r="KSN1060" s="842"/>
      <c r="KSO1060" s="842"/>
      <c r="KSP1060" s="842"/>
      <c r="KSQ1060" s="842"/>
      <c r="KSR1060" s="842"/>
      <c r="KSS1060" s="842"/>
      <c r="KST1060" s="842"/>
      <c r="KSU1060" s="842"/>
      <c r="KSV1060" s="842"/>
      <c r="KSW1060" s="842"/>
      <c r="KSX1060" s="842"/>
      <c r="KSY1060" s="842"/>
      <c r="KSZ1060" s="842"/>
      <c r="KTA1060" s="842"/>
      <c r="KTB1060" s="842"/>
      <c r="KTC1060" s="842"/>
      <c r="KTD1060" s="842"/>
      <c r="KTE1060" s="842"/>
      <c r="KTF1060" s="842"/>
      <c r="KTG1060" s="842"/>
      <c r="KTH1060" s="842"/>
      <c r="KTI1060" s="842"/>
      <c r="KTJ1060" s="842"/>
      <c r="KTK1060" s="842"/>
      <c r="KTL1060" s="842"/>
      <c r="KTM1060" s="842"/>
      <c r="KTN1060" s="842"/>
      <c r="KTO1060" s="842"/>
      <c r="KTP1060" s="842"/>
      <c r="KTQ1060" s="842"/>
      <c r="KTR1060" s="842"/>
      <c r="KTS1060" s="842"/>
      <c r="KTT1060" s="842"/>
      <c r="KTU1060" s="842"/>
      <c r="KTV1060" s="842"/>
      <c r="KTW1060" s="842"/>
      <c r="KTX1060" s="842"/>
      <c r="KTY1060" s="842"/>
      <c r="KTZ1060" s="842"/>
      <c r="KUA1060" s="842"/>
      <c r="KUB1060" s="842"/>
      <c r="KUC1060" s="842"/>
      <c r="KUD1060" s="842"/>
      <c r="KUE1060" s="842"/>
      <c r="KUF1060" s="842"/>
      <c r="KUG1060" s="842"/>
      <c r="KUH1060" s="842"/>
      <c r="KUI1060" s="842"/>
      <c r="KUJ1060" s="842"/>
      <c r="KUK1060" s="842"/>
      <c r="KUL1060" s="842"/>
      <c r="KUM1060" s="842"/>
      <c r="KUN1060" s="842"/>
      <c r="KUO1060" s="842"/>
      <c r="KUP1060" s="842"/>
      <c r="KUQ1060" s="842"/>
      <c r="KUR1060" s="842"/>
      <c r="KUS1060" s="842"/>
      <c r="KUT1060" s="842"/>
      <c r="KUU1060" s="842"/>
      <c r="KUV1060" s="842"/>
      <c r="KUW1060" s="842"/>
      <c r="KUX1060" s="842"/>
      <c r="KUY1060" s="842"/>
      <c r="KUZ1060" s="842"/>
      <c r="KVA1060" s="842"/>
      <c r="KVB1060" s="842"/>
      <c r="KVC1060" s="842"/>
      <c r="KVD1060" s="842"/>
      <c r="KVE1060" s="842"/>
      <c r="KVF1060" s="842"/>
      <c r="KVG1060" s="842"/>
      <c r="KVH1060" s="842"/>
      <c r="KVI1060" s="842"/>
      <c r="KVJ1060" s="842"/>
      <c r="KVK1060" s="842"/>
      <c r="KVL1060" s="842"/>
      <c r="KVM1060" s="842"/>
      <c r="KVN1060" s="842"/>
      <c r="KVO1060" s="842"/>
      <c r="KVP1060" s="842"/>
      <c r="KVQ1060" s="842"/>
      <c r="KVR1060" s="842"/>
      <c r="KVS1060" s="842"/>
      <c r="KVT1060" s="842"/>
      <c r="KVU1060" s="842"/>
      <c r="KVV1060" s="842"/>
      <c r="KVW1060" s="842"/>
      <c r="KVX1060" s="842"/>
      <c r="KVY1060" s="842"/>
      <c r="KVZ1060" s="842"/>
      <c r="KWA1060" s="842"/>
      <c r="KWB1060" s="842"/>
      <c r="KWC1060" s="842"/>
      <c r="KWD1060" s="842"/>
      <c r="KWE1060" s="842"/>
      <c r="KWF1060" s="842"/>
      <c r="KWG1060" s="842"/>
      <c r="KWH1060" s="842"/>
      <c r="KWI1060" s="842"/>
      <c r="KWJ1060" s="842"/>
      <c r="KWK1060" s="842"/>
      <c r="KWL1060" s="842"/>
      <c r="KWM1060" s="842"/>
      <c r="KWN1060" s="842"/>
      <c r="KWO1060" s="842"/>
      <c r="KWP1060" s="842"/>
      <c r="KWQ1060" s="842"/>
      <c r="KWR1060" s="842"/>
      <c r="KWS1060" s="842"/>
      <c r="KWT1060" s="842"/>
      <c r="KWU1060" s="842"/>
      <c r="KWV1060" s="842"/>
      <c r="KWW1060" s="842"/>
      <c r="KWX1060" s="842"/>
      <c r="KWY1060" s="842"/>
      <c r="KWZ1060" s="842"/>
      <c r="KXA1060" s="842"/>
      <c r="KXB1060" s="842"/>
      <c r="KXC1060" s="842"/>
      <c r="KXD1060" s="842"/>
      <c r="KXE1060" s="842"/>
      <c r="KXF1060" s="842"/>
      <c r="KXG1060" s="842"/>
      <c r="KXH1060" s="842"/>
      <c r="KXI1060" s="842"/>
      <c r="KXJ1060" s="842"/>
      <c r="KXK1060" s="842"/>
      <c r="KXL1060" s="842"/>
      <c r="KXM1060" s="842"/>
      <c r="KXN1060" s="842"/>
      <c r="KXO1060" s="842"/>
      <c r="KXP1060" s="842"/>
      <c r="KXQ1060" s="842"/>
      <c r="KXR1060" s="842"/>
      <c r="KXS1060" s="842"/>
      <c r="KXT1060" s="842"/>
      <c r="KXU1060" s="842"/>
      <c r="KXV1060" s="842"/>
      <c r="KXW1060" s="842"/>
      <c r="KXX1060" s="842"/>
      <c r="KXY1060" s="842"/>
      <c r="KXZ1060" s="842"/>
      <c r="KYA1060" s="842"/>
      <c r="KYB1060" s="842"/>
      <c r="KYC1060" s="842"/>
      <c r="KYD1060" s="842"/>
      <c r="KYE1060" s="842"/>
      <c r="KYF1060" s="842"/>
      <c r="KYG1060" s="842"/>
      <c r="KYH1060" s="842"/>
      <c r="KYI1060" s="842"/>
      <c r="KYJ1060" s="842"/>
      <c r="KYK1060" s="842"/>
      <c r="KYL1060" s="842"/>
      <c r="KYM1060" s="842"/>
      <c r="KYN1060" s="842"/>
      <c r="KYO1060" s="842"/>
      <c r="KYP1060" s="842"/>
      <c r="KYQ1060" s="842"/>
      <c r="KYR1060" s="842"/>
      <c r="KYS1060" s="842"/>
      <c r="KYT1060" s="842"/>
      <c r="KYU1060" s="842"/>
      <c r="KYV1060" s="842"/>
      <c r="KYW1060" s="842"/>
      <c r="KYX1060" s="842"/>
      <c r="KYY1060" s="842"/>
      <c r="KYZ1060" s="842"/>
      <c r="KZA1060" s="842"/>
      <c r="KZB1060" s="842"/>
      <c r="KZC1060" s="842"/>
      <c r="KZD1060" s="842"/>
      <c r="KZE1060" s="842"/>
      <c r="KZF1060" s="842"/>
      <c r="KZG1060" s="842"/>
      <c r="KZH1060" s="842"/>
      <c r="KZI1060" s="842"/>
      <c r="KZJ1060" s="842"/>
      <c r="KZK1060" s="842"/>
      <c r="KZL1060" s="842"/>
      <c r="KZM1060" s="842"/>
      <c r="KZN1060" s="842"/>
      <c r="KZO1060" s="842"/>
      <c r="KZP1060" s="842"/>
      <c r="KZQ1060" s="842"/>
      <c r="KZR1060" s="842"/>
      <c r="KZS1060" s="842"/>
      <c r="KZT1060" s="842"/>
      <c r="KZU1060" s="842"/>
      <c r="KZV1060" s="842"/>
      <c r="KZW1060" s="842"/>
      <c r="KZX1060" s="842"/>
      <c r="KZY1060" s="842"/>
      <c r="KZZ1060" s="842"/>
      <c r="LAA1060" s="842"/>
      <c r="LAB1060" s="842"/>
      <c r="LAC1060" s="842"/>
      <c r="LAD1060" s="842"/>
      <c r="LAE1060" s="842"/>
      <c r="LAF1060" s="842"/>
      <c r="LAG1060" s="842"/>
      <c r="LAH1060" s="842"/>
      <c r="LAI1060" s="842"/>
      <c r="LAJ1060" s="842"/>
      <c r="LAK1060" s="842"/>
      <c r="LAL1060" s="842"/>
      <c r="LAM1060" s="842"/>
      <c r="LAN1060" s="842"/>
      <c r="LAO1060" s="842"/>
      <c r="LAP1060" s="842"/>
      <c r="LAQ1060" s="842"/>
      <c r="LAR1060" s="842"/>
      <c r="LAS1060" s="842"/>
      <c r="LAT1060" s="842"/>
      <c r="LAU1060" s="842"/>
      <c r="LAV1060" s="842"/>
      <c r="LAW1060" s="842"/>
      <c r="LAX1060" s="842"/>
      <c r="LAY1060" s="842"/>
      <c r="LAZ1060" s="842"/>
      <c r="LBA1060" s="842"/>
      <c r="LBB1060" s="842"/>
      <c r="LBC1060" s="842"/>
      <c r="LBD1060" s="842"/>
      <c r="LBE1060" s="842"/>
      <c r="LBF1060" s="842"/>
      <c r="LBG1060" s="842"/>
      <c r="LBH1060" s="842"/>
      <c r="LBI1060" s="842"/>
      <c r="LBJ1060" s="842"/>
      <c r="LBK1060" s="842"/>
      <c r="LBL1060" s="842"/>
      <c r="LBM1060" s="842"/>
      <c r="LBN1060" s="842"/>
      <c r="LBO1060" s="842"/>
      <c r="LBP1060" s="842"/>
      <c r="LBQ1060" s="842"/>
      <c r="LBR1060" s="842"/>
      <c r="LBS1060" s="842"/>
      <c r="LBT1060" s="842"/>
      <c r="LBU1060" s="842"/>
      <c r="LBV1060" s="842"/>
      <c r="LBW1060" s="842"/>
      <c r="LBX1060" s="842"/>
      <c r="LBY1060" s="842"/>
      <c r="LBZ1060" s="842"/>
      <c r="LCA1060" s="842"/>
      <c r="LCB1060" s="842"/>
      <c r="LCC1060" s="842"/>
      <c r="LCD1060" s="842"/>
      <c r="LCE1060" s="842"/>
      <c r="LCF1060" s="842"/>
      <c r="LCG1060" s="842"/>
      <c r="LCH1060" s="842"/>
      <c r="LCI1060" s="842"/>
      <c r="LCJ1060" s="842"/>
      <c r="LCK1060" s="842"/>
      <c r="LCL1060" s="842"/>
      <c r="LCM1060" s="842"/>
      <c r="LCN1060" s="842"/>
      <c r="LCO1060" s="842"/>
      <c r="LCP1060" s="842"/>
      <c r="LCQ1060" s="842"/>
      <c r="LCR1060" s="842"/>
      <c r="LCS1060" s="842"/>
      <c r="LCT1060" s="842"/>
      <c r="LCU1060" s="842"/>
      <c r="LCV1060" s="842"/>
      <c r="LCW1060" s="842"/>
      <c r="LCX1060" s="842"/>
      <c r="LCY1060" s="842"/>
      <c r="LCZ1060" s="842"/>
      <c r="LDA1060" s="842"/>
      <c r="LDB1060" s="842"/>
      <c r="LDC1060" s="842"/>
      <c r="LDD1060" s="842"/>
      <c r="LDE1060" s="842"/>
      <c r="LDF1060" s="842"/>
      <c r="LDG1060" s="842"/>
      <c r="LDH1060" s="842"/>
      <c r="LDI1060" s="842"/>
      <c r="LDJ1060" s="842"/>
      <c r="LDK1060" s="842"/>
      <c r="LDL1060" s="842"/>
      <c r="LDM1060" s="842"/>
      <c r="LDN1060" s="842"/>
      <c r="LDO1060" s="842"/>
      <c r="LDP1060" s="842"/>
      <c r="LDQ1060" s="842"/>
      <c r="LDR1060" s="842"/>
      <c r="LDS1060" s="842"/>
      <c r="LDT1060" s="842"/>
      <c r="LDU1060" s="842"/>
      <c r="LDV1060" s="842"/>
      <c r="LDW1060" s="842"/>
      <c r="LDX1060" s="842"/>
      <c r="LDY1060" s="842"/>
      <c r="LDZ1060" s="842"/>
      <c r="LEA1060" s="842"/>
      <c r="LEB1060" s="842"/>
      <c r="LEC1060" s="842"/>
      <c r="LED1060" s="842"/>
      <c r="LEE1060" s="842"/>
      <c r="LEF1060" s="842"/>
      <c r="LEG1060" s="842"/>
      <c r="LEH1060" s="842"/>
      <c r="LEI1060" s="842"/>
      <c r="LEJ1060" s="842"/>
      <c r="LEK1060" s="842"/>
      <c r="LEL1060" s="842"/>
      <c r="LEM1060" s="842"/>
      <c r="LEN1060" s="842"/>
      <c r="LEO1060" s="842"/>
      <c r="LEP1060" s="842"/>
      <c r="LEQ1060" s="842"/>
      <c r="LER1060" s="842"/>
      <c r="LES1060" s="842"/>
      <c r="LET1060" s="842"/>
      <c r="LEU1060" s="842"/>
      <c r="LEV1060" s="842"/>
      <c r="LEW1060" s="842"/>
      <c r="LEX1060" s="842"/>
      <c r="LEY1060" s="842"/>
      <c r="LEZ1060" s="842"/>
      <c r="LFA1060" s="842"/>
      <c r="LFB1060" s="842"/>
      <c r="LFC1060" s="842"/>
      <c r="LFD1060" s="842"/>
      <c r="LFE1060" s="842"/>
      <c r="LFF1060" s="842"/>
      <c r="LFG1060" s="842"/>
      <c r="LFH1060" s="842"/>
      <c r="LFI1060" s="842"/>
      <c r="LFJ1060" s="842"/>
      <c r="LFK1060" s="842"/>
      <c r="LFL1060" s="842"/>
      <c r="LFM1060" s="842"/>
      <c r="LFN1060" s="842"/>
      <c r="LFO1060" s="842"/>
      <c r="LFP1060" s="842"/>
      <c r="LFQ1060" s="842"/>
      <c r="LFR1060" s="842"/>
      <c r="LFS1060" s="842"/>
      <c r="LFT1060" s="842"/>
      <c r="LFU1060" s="842"/>
      <c r="LFV1060" s="842"/>
      <c r="LFW1060" s="842"/>
      <c r="LFX1060" s="842"/>
      <c r="LFY1060" s="842"/>
      <c r="LFZ1060" s="842"/>
      <c r="LGA1060" s="842"/>
      <c r="LGB1060" s="842"/>
      <c r="LGC1060" s="842"/>
      <c r="LGD1060" s="842"/>
      <c r="LGE1060" s="842"/>
      <c r="LGF1060" s="842"/>
      <c r="LGG1060" s="842"/>
      <c r="LGH1060" s="842"/>
      <c r="LGI1060" s="842"/>
      <c r="LGJ1060" s="842"/>
      <c r="LGK1060" s="842"/>
      <c r="LGL1060" s="842"/>
      <c r="LGM1060" s="842"/>
      <c r="LGN1060" s="842"/>
      <c r="LGO1060" s="842"/>
      <c r="LGP1060" s="842"/>
      <c r="LGQ1060" s="842"/>
      <c r="LGR1060" s="842"/>
      <c r="LGS1060" s="842"/>
      <c r="LGT1060" s="842"/>
      <c r="LGU1060" s="842"/>
      <c r="LGV1060" s="842"/>
      <c r="LGW1060" s="842"/>
      <c r="LGX1060" s="842"/>
      <c r="LGY1060" s="842"/>
      <c r="LGZ1060" s="842"/>
      <c r="LHA1060" s="842"/>
      <c r="LHB1060" s="842"/>
      <c r="LHC1060" s="842"/>
      <c r="LHD1060" s="842"/>
      <c r="LHE1060" s="842"/>
      <c r="LHF1060" s="842"/>
      <c r="LHG1060" s="842"/>
      <c r="LHH1060" s="842"/>
      <c r="LHI1060" s="842"/>
      <c r="LHJ1060" s="842"/>
      <c r="LHK1060" s="842"/>
      <c r="LHL1060" s="842"/>
      <c r="LHM1060" s="842"/>
      <c r="LHN1060" s="842"/>
      <c r="LHO1060" s="842"/>
      <c r="LHP1060" s="842"/>
      <c r="LHQ1060" s="842"/>
      <c r="LHR1060" s="842"/>
      <c r="LHS1060" s="842"/>
      <c r="LHT1060" s="842"/>
      <c r="LHU1060" s="842"/>
      <c r="LHV1060" s="842"/>
      <c r="LHW1060" s="842"/>
      <c r="LHX1060" s="842"/>
      <c r="LHY1060" s="842"/>
      <c r="LHZ1060" s="842"/>
      <c r="LIA1060" s="842"/>
      <c r="LIB1060" s="842"/>
      <c r="LIC1060" s="842"/>
      <c r="LID1060" s="842"/>
      <c r="LIE1060" s="842"/>
      <c r="LIF1060" s="842"/>
      <c r="LIG1060" s="842"/>
      <c r="LIH1060" s="842"/>
      <c r="LII1060" s="842"/>
      <c r="LIJ1060" s="842"/>
      <c r="LIK1060" s="842"/>
      <c r="LIL1060" s="842"/>
      <c r="LIM1060" s="842"/>
      <c r="LIN1060" s="842"/>
      <c r="LIO1060" s="842"/>
      <c r="LIP1060" s="842"/>
      <c r="LIQ1060" s="842"/>
      <c r="LIR1060" s="842"/>
      <c r="LIS1060" s="842"/>
      <c r="LIT1060" s="842"/>
      <c r="LIU1060" s="842"/>
      <c r="LIV1060" s="842"/>
      <c r="LIW1060" s="842"/>
      <c r="LIX1060" s="842"/>
      <c r="LIY1060" s="842"/>
      <c r="LIZ1060" s="842"/>
      <c r="LJA1060" s="842"/>
      <c r="LJB1060" s="842"/>
      <c r="LJC1060" s="842"/>
      <c r="LJD1060" s="842"/>
      <c r="LJE1060" s="842"/>
      <c r="LJF1060" s="842"/>
      <c r="LJG1060" s="842"/>
      <c r="LJH1060" s="842"/>
      <c r="LJI1060" s="842"/>
      <c r="LJJ1060" s="842"/>
      <c r="LJK1060" s="842"/>
      <c r="LJL1060" s="842"/>
      <c r="LJM1060" s="842"/>
      <c r="LJN1060" s="842"/>
      <c r="LJO1060" s="842"/>
      <c r="LJP1060" s="842"/>
      <c r="LJQ1060" s="842"/>
      <c r="LJR1060" s="842"/>
      <c r="LJS1060" s="842"/>
      <c r="LJT1060" s="842"/>
      <c r="LJU1060" s="842"/>
      <c r="LJV1060" s="842"/>
      <c r="LJW1060" s="842"/>
      <c r="LJX1060" s="842"/>
      <c r="LJY1060" s="842"/>
      <c r="LJZ1060" s="842"/>
      <c r="LKA1060" s="842"/>
      <c r="LKB1060" s="842"/>
      <c r="LKC1060" s="842"/>
      <c r="LKD1060" s="842"/>
      <c r="LKE1060" s="842"/>
      <c r="LKF1060" s="842"/>
      <c r="LKG1060" s="842"/>
      <c r="LKH1060" s="842"/>
      <c r="LKI1060" s="842"/>
      <c r="LKJ1060" s="842"/>
      <c r="LKK1060" s="842"/>
      <c r="LKL1060" s="842"/>
      <c r="LKM1060" s="842"/>
      <c r="LKN1060" s="842"/>
      <c r="LKO1060" s="842"/>
      <c r="LKP1060" s="842"/>
      <c r="LKQ1060" s="842"/>
      <c r="LKR1060" s="842"/>
      <c r="LKS1060" s="842"/>
      <c r="LKT1060" s="842"/>
      <c r="LKU1060" s="842"/>
      <c r="LKV1060" s="842"/>
      <c r="LKW1060" s="842"/>
      <c r="LKX1060" s="842"/>
      <c r="LKY1060" s="842"/>
      <c r="LKZ1060" s="842"/>
      <c r="LLA1060" s="842"/>
      <c r="LLB1060" s="842"/>
      <c r="LLC1060" s="842"/>
      <c r="LLD1060" s="842"/>
      <c r="LLE1060" s="842"/>
      <c r="LLF1060" s="842"/>
      <c r="LLG1060" s="842"/>
      <c r="LLH1060" s="842"/>
      <c r="LLI1060" s="842"/>
      <c r="LLJ1060" s="842"/>
      <c r="LLK1060" s="842"/>
      <c r="LLL1060" s="842"/>
      <c r="LLM1060" s="842"/>
      <c r="LLN1060" s="842"/>
      <c r="LLO1060" s="842"/>
      <c r="LLP1060" s="842"/>
      <c r="LLQ1060" s="842"/>
      <c r="LLR1060" s="842"/>
      <c r="LLS1060" s="842"/>
      <c r="LLT1060" s="842"/>
      <c r="LLU1060" s="842"/>
      <c r="LLV1060" s="842"/>
      <c r="LLW1060" s="842"/>
      <c r="LLX1060" s="842"/>
      <c r="LLY1060" s="842"/>
      <c r="LLZ1060" s="842"/>
      <c r="LMA1060" s="842"/>
      <c r="LMB1060" s="842"/>
      <c r="LMC1060" s="842"/>
      <c r="LMD1060" s="842"/>
      <c r="LME1060" s="842"/>
      <c r="LMF1060" s="842"/>
      <c r="LMG1060" s="842"/>
      <c r="LMH1060" s="842"/>
      <c r="LMI1060" s="842"/>
      <c r="LMJ1060" s="842"/>
      <c r="LMK1060" s="842"/>
      <c r="LML1060" s="842"/>
      <c r="LMM1060" s="842"/>
      <c r="LMN1060" s="842"/>
      <c r="LMO1060" s="842"/>
      <c r="LMP1060" s="842"/>
      <c r="LMQ1060" s="842"/>
      <c r="LMR1060" s="842"/>
      <c r="LMS1060" s="842"/>
      <c r="LMT1060" s="842"/>
      <c r="LMU1060" s="842"/>
      <c r="LMV1060" s="842"/>
      <c r="LMW1060" s="842"/>
      <c r="LMX1060" s="842"/>
      <c r="LMY1060" s="842"/>
      <c r="LMZ1060" s="842"/>
      <c r="LNA1060" s="842"/>
      <c r="LNB1060" s="842"/>
      <c r="LNC1060" s="842"/>
      <c r="LND1060" s="842"/>
      <c r="LNE1060" s="842"/>
      <c r="LNF1060" s="842"/>
      <c r="LNG1060" s="842"/>
      <c r="LNH1060" s="842"/>
      <c r="LNI1060" s="842"/>
      <c r="LNJ1060" s="842"/>
      <c r="LNK1060" s="842"/>
      <c r="LNL1060" s="842"/>
      <c r="LNM1060" s="842"/>
      <c r="LNN1060" s="842"/>
      <c r="LNO1060" s="842"/>
      <c r="LNP1060" s="842"/>
      <c r="LNQ1060" s="842"/>
      <c r="LNR1060" s="842"/>
      <c r="LNS1060" s="842"/>
      <c r="LNT1060" s="842"/>
      <c r="LNU1060" s="842"/>
      <c r="LNV1060" s="842"/>
      <c r="LNW1060" s="842"/>
      <c r="LNX1060" s="842"/>
      <c r="LNY1060" s="842"/>
      <c r="LNZ1060" s="842"/>
      <c r="LOA1060" s="842"/>
      <c r="LOB1060" s="842"/>
      <c r="LOC1060" s="842"/>
      <c r="LOD1060" s="842"/>
      <c r="LOE1060" s="842"/>
      <c r="LOF1060" s="842"/>
      <c r="LOG1060" s="842"/>
      <c r="LOH1060" s="842"/>
      <c r="LOI1060" s="842"/>
      <c r="LOJ1060" s="842"/>
      <c r="LOK1060" s="842"/>
      <c r="LOL1060" s="842"/>
      <c r="LOM1060" s="842"/>
      <c r="LON1060" s="842"/>
      <c r="LOO1060" s="842"/>
      <c r="LOP1060" s="842"/>
      <c r="LOQ1060" s="842"/>
      <c r="LOR1060" s="842"/>
      <c r="LOS1060" s="842"/>
      <c r="LOT1060" s="842"/>
      <c r="LOU1060" s="842"/>
      <c r="LOV1060" s="842"/>
      <c r="LOW1060" s="842"/>
      <c r="LOX1060" s="842"/>
      <c r="LOY1060" s="842"/>
      <c r="LOZ1060" s="842"/>
      <c r="LPA1060" s="842"/>
      <c r="LPB1060" s="842"/>
      <c r="LPC1060" s="842"/>
      <c r="LPD1060" s="842"/>
      <c r="LPE1060" s="842"/>
      <c r="LPF1060" s="842"/>
      <c r="LPG1060" s="842"/>
      <c r="LPH1060" s="842"/>
      <c r="LPI1060" s="842"/>
      <c r="LPJ1060" s="842"/>
      <c r="LPK1060" s="842"/>
      <c r="LPL1060" s="842"/>
      <c r="LPM1060" s="842"/>
      <c r="LPN1060" s="842"/>
      <c r="LPO1060" s="842"/>
      <c r="LPP1060" s="842"/>
      <c r="LPQ1060" s="842"/>
      <c r="LPR1060" s="842"/>
      <c r="LPS1060" s="842"/>
      <c r="LPT1060" s="842"/>
      <c r="LPU1060" s="842"/>
      <c r="LPV1060" s="842"/>
      <c r="LPW1060" s="842"/>
      <c r="LPX1060" s="842"/>
      <c r="LPY1060" s="842"/>
      <c r="LPZ1060" s="842"/>
      <c r="LQA1060" s="842"/>
      <c r="LQB1060" s="842"/>
      <c r="LQC1060" s="842"/>
      <c r="LQD1060" s="842"/>
      <c r="LQE1060" s="842"/>
      <c r="LQF1060" s="842"/>
      <c r="LQG1060" s="842"/>
      <c r="LQH1060" s="842"/>
      <c r="LQI1060" s="842"/>
      <c r="LQJ1060" s="842"/>
      <c r="LQK1060" s="842"/>
      <c r="LQL1060" s="842"/>
      <c r="LQM1060" s="842"/>
      <c r="LQN1060" s="842"/>
      <c r="LQO1060" s="842"/>
      <c r="LQP1060" s="842"/>
      <c r="LQQ1060" s="842"/>
      <c r="LQR1060" s="842"/>
      <c r="LQS1060" s="842"/>
      <c r="LQT1060" s="842"/>
      <c r="LQU1060" s="842"/>
      <c r="LQV1060" s="842"/>
      <c r="LQW1060" s="842"/>
      <c r="LQX1060" s="842"/>
      <c r="LQY1060" s="842"/>
      <c r="LQZ1060" s="842"/>
      <c r="LRA1060" s="842"/>
      <c r="LRB1060" s="842"/>
      <c r="LRC1060" s="842"/>
      <c r="LRD1060" s="842"/>
      <c r="LRE1060" s="842"/>
      <c r="LRF1060" s="842"/>
      <c r="LRG1060" s="842"/>
      <c r="LRH1060" s="842"/>
      <c r="LRI1060" s="842"/>
      <c r="LRJ1060" s="842"/>
      <c r="LRK1060" s="842"/>
      <c r="LRL1060" s="842"/>
      <c r="LRM1060" s="842"/>
      <c r="LRN1060" s="842"/>
      <c r="LRO1060" s="842"/>
      <c r="LRP1060" s="842"/>
      <c r="LRQ1060" s="842"/>
      <c r="LRR1060" s="842"/>
      <c r="LRS1060" s="842"/>
      <c r="LRT1060" s="842"/>
      <c r="LRU1060" s="842"/>
      <c r="LRV1060" s="842"/>
      <c r="LRW1060" s="842"/>
      <c r="LRX1060" s="842"/>
      <c r="LRY1060" s="842"/>
      <c r="LRZ1060" s="842"/>
      <c r="LSA1060" s="842"/>
      <c r="LSB1060" s="842"/>
      <c r="LSC1060" s="842"/>
      <c r="LSD1060" s="842"/>
      <c r="LSE1060" s="842"/>
      <c r="LSF1060" s="842"/>
      <c r="LSG1060" s="842"/>
      <c r="LSH1060" s="842"/>
      <c r="LSI1060" s="842"/>
      <c r="LSJ1060" s="842"/>
      <c r="LSK1060" s="842"/>
      <c r="LSL1060" s="842"/>
      <c r="LSM1060" s="842"/>
      <c r="LSN1060" s="842"/>
      <c r="LSO1060" s="842"/>
      <c r="LSP1060" s="842"/>
      <c r="LSQ1060" s="842"/>
      <c r="LSR1060" s="842"/>
      <c r="LSS1060" s="842"/>
      <c r="LST1060" s="842"/>
      <c r="LSU1060" s="842"/>
      <c r="LSV1060" s="842"/>
      <c r="LSW1060" s="842"/>
      <c r="LSX1060" s="842"/>
      <c r="LSY1060" s="842"/>
      <c r="LSZ1060" s="842"/>
      <c r="LTA1060" s="842"/>
      <c r="LTB1060" s="842"/>
      <c r="LTC1060" s="842"/>
      <c r="LTD1060" s="842"/>
      <c r="LTE1060" s="842"/>
      <c r="LTF1060" s="842"/>
      <c r="LTG1060" s="842"/>
      <c r="LTH1060" s="842"/>
      <c r="LTI1060" s="842"/>
      <c r="LTJ1060" s="842"/>
      <c r="LTK1060" s="842"/>
      <c r="LTL1060" s="842"/>
      <c r="LTM1060" s="842"/>
      <c r="LTN1060" s="842"/>
      <c r="LTO1060" s="842"/>
      <c r="LTP1060" s="842"/>
      <c r="LTQ1060" s="842"/>
      <c r="LTR1060" s="842"/>
      <c r="LTS1060" s="842"/>
      <c r="LTT1060" s="842"/>
      <c r="LTU1060" s="842"/>
      <c r="LTV1060" s="842"/>
      <c r="LTW1060" s="842"/>
      <c r="LTX1060" s="842"/>
      <c r="LTY1060" s="842"/>
      <c r="LTZ1060" s="842"/>
      <c r="LUA1060" s="842"/>
      <c r="LUB1060" s="842"/>
      <c r="LUC1060" s="842"/>
      <c r="LUD1060" s="842"/>
      <c r="LUE1060" s="842"/>
      <c r="LUF1060" s="842"/>
      <c r="LUG1060" s="842"/>
      <c r="LUH1060" s="842"/>
      <c r="LUI1060" s="842"/>
      <c r="LUJ1060" s="842"/>
      <c r="LUK1060" s="842"/>
      <c r="LUL1060" s="842"/>
      <c r="LUM1060" s="842"/>
      <c r="LUN1060" s="842"/>
      <c r="LUO1060" s="842"/>
      <c r="LUP1060" s="842"/>
      <c r="LUQ1060" s="842"/>
      <c r="LUR1060" s="842"/>
      <c r="LUS1060" s="842"/>
      <c r="LUT1060" s="842"/>
      <c r="LUU1060" s="842"/>
      <c r="LUV1060" s="842"/>
      <c r="LUW1060" s="842"/>
      <c r="LUX1060" s="842"/>
      <c r="LUY1060" s="842"/>
      <c r="LUZ1060" s="842"/>
      <c r="LVA1060" s="842"/>
      <c r="LVB1060" s="842"/>
      <c r="LVC1060" s="842"/>
      <c r="LVD1060" s="842"/>
      <c r="LVE1060" s="842"/>
      <c r="LVF1060" s="842"/>
      <c r="LVG1060" s="842"/>
      <c r="LVH1060" s="842"/>
      <c r="LVI1060" s="842"/>
      <c r="LVJ1060" s="842"/>
      <c r="LVK1060" s="842"/>
      <c r="LVL1060" s="842"/>
      <c r="LVM1060" s="842"/>
      <c r="LVN1060" s="842"/>
      <c r="LVO1060" s="842"/>
      <c r="LVP1060" s="842"/>
      <c r="LVQ1060" s="842"/>
      <c r="LVR1060" s="842"/>
      <c r="LVS1060" s="842"/>
      <c r="LVT1060" s="842"/>
      <c r="LVU1060" s="842"/>
      <c r="LVV1060" s="842"/>
      <c r="LVW1060" s="842"/>
      <c r="LVX1060" s="842"/>
      <c r="LVY1060" s="842"/>
      <c r="LVZ1060" s="842"/>
      <c r="LWA1060" s="842"/>
      <c r="LWB1060" s="842"/>
      <c r="LWC1060" s="842"/>
      <c r="LWD1060" s="842"/>
      <c r="LWE1060" s="842"/>
      <c r="LWF1060" s="842"/>
      <c r="LWG1060" s="842"/>
      <c r="LWH1060" s="842"/>
      <c r="LWI1060" s="842"/>
      <c r="LWJ1060" s="842"/>
      <c r="LWK1060" s="842"/>
      <c r="LWL1060" s="842"/>
      <c r="LWM1060" s="842"/>
      <c r="LWN1060" s="842"/>
      <c r="LWO1060" s="842"/>
      <c r="LWP1060" s="842"/>
      <c r="LWQ1060" s="842"/>
      <c r="LWR1060" s="842"/>
      <c r="LWS1060" s="842"/>
      <c r="LWT1060" s="842"/>
      <c r="LWU1060" s="842"/>
      <c r="LWV1060" s="842"/>
      <c r="LWW1060" s="842"/>
      <c r="LWX1060" s="842"/>
      <c r="LWY1060" s="842"/>
      <c r="LWZ1060" s="842"/>
      <c r="LXA1060" s="842"/>
      <c r="LXB1060" s="842"/>
      <c r="LXC1060" s="842"/>
      <c r="LXD1060" s="842"/>
      <c r="LXE1060" s="842"/>
      <c r="LXF1060" s="842"/>
      <c r="LXG1060" s="842"/>
      <c r="LXH1060" s="842"/>
      <c r="LXI1060" s="842"/>
      <c r="LXJ1060" s="842"/>
      <c r="LXK1060" s="842"/>
      <c r="LXL1060" s="842"/>
      <c r="LXM1060" s="842"/>
      <c r="LXN1060" s="842"/>
      <c r="LXO1060" s="842"/>
      <c r="LXP1060" s="842"/>
      <c r="LXQ1060" s="842"/>
      <c r="LXR1060" s="842"/>
      <c r="LXS1060" s="842"/>
      <c r="LXT1060" s="842"/>
      <c r="LXU1060" s="842"/>
      <c r="LXV1060" s="842"/>
      <c r="LXW1060" s="842"/>
      <c r="LXX1060" s="842"/>
      <c r="LXY1060" s="842"/>
      <c r="LXZ1060" s="842"/>
      <c r="LYA1060" s="842"/>
      <c r="LYB1060" s="842"/>
      <c r="LYC1060" s="842"/>
      <c r="LYD1060" s="842"/>
      <c r="LYE1060" s="842"/>
      <c r="LYF1060" s="842"/>
      <c r="LYG1060" s="842"/>
      <c r="LYH1060" s="842"/>
      <c r="LYI1060" s="842"/>
      <c r="LYJ1060" s="842"/>
      <c r="LYK1060" s="842"/>
      <c r="LYL1060" s="842"/>
      <c r="LYM1060" s="842"/>
      <c r="LYN1060" s="842"/>
      <c r="LYO1060" s="842"/>
      <c r="LYP1060" s="842"/>
      <c r="LYQ1060" s="842"/>
      <c r="LYR1060" s="842"/>
      <c r="LYS1060" s="842"/>
      <c r="LYT1060" s="842"/>
      <c r="LYU1060" s="842"/>
      <c r="LYV1060" s="842"/>
      <c r="LYW1060" s="842"/>
      <c r="LYX1060" s="842"/>
      <c r="LYY1060" s="842"/>
      <c r="LYZ1060" s="842"/>
      <c r="LZA1060" s="842"/>
      <c r="LZB1060" s="842"/>
      <c r="LZC1060" s="842"/>
      <c r="LZD1060" s="842"/>
      <c r="LZE1060" s="842"/>
      <c r="LZF1060" s="842"/>
      <c r="LZG1060" s="842"/>
      <c r="LZH1060" s="842"/>
      <c r="LZI1060" s="842"/>
      <c r="LZJ1060" s="842"/>
      <c r="LZK1060" s="842"/>
      <c r="LZL1060" s="842"/>
      <c r="LZM1060" s="842"/>
      <c r="LZN1060" s="842"/>
      <c r="LZO1060" s="842"/>
      <c r="LZP1060" s="842"/>
      <c r="LZQ1060" s="842"/>
      <c r="LZR1060" s="842"/>
      <c r="LZS1060" s="842"/>
      <c r="LZT1060" s="842"/>
      <c r="LZU1060" s="842"/>
      <c r="LZV1060" s="842"/>
      <c r="LZW1060" s="842"/>
      <c r="LZX1060" s="842"/>
      <c r="LZY1060" s="842"/>
      <c r="LZZ1060" s="842"/>
      <c r="MAA1060" s="842"/>
      <c r="MAB1060" s="842"/>
      <c r="MAC1060" s="842"/>
      <c r="MAD1060" s="842"/>
      <c r="MAE1060" s="842"/>
      <c r="MAF1060" s="842"/>
      <c r="MAG1060" s="842"/>
      <c r="MAH1060" s="842"/>
      <c r="MAI1060" s="842"/>
      <c r="MAJ1060" s="842"/>
      <c r="MAK1060" s="842"/>
      <c r="MAL1060" s="842"/>
      <c r="MAM1060" s="842"/>
      <c r="MAN1060" s="842"/>
      <c r="MAO1060" s="842"/>
      <c r="MAP1060" s="842"/>
      <c r="MAQ1060" s="842"/>
      <c r="MAR1060" s="842"/>
      <c r="MAS1060" s="842"/>
      <c r="MAT1060" s="842"/>
      <c r="MAU1060" s="842"/>
      <c r="MAV1060" s="842"/>
      <c r="MAW1060" s="842"/>
      <c r="MAX1060" s="842"/>
      <c r="MAY1060" s="842"/>
      <c r="MAZ1060" s="842"/>
      <c r="MBA1060" s="842"/>
      <c r="MBB1060" s="842"/>
      <c r="MBC1060" s="842"/>
      <c r="MBD1060" s="842"/>
      <c r="MBE1060" s="842"/>
      <c r="MBF1060" s="842"/>
      <c r="MBG1060" s="842"/>
      <c r="MBH1060" s="842"/>
      <c r="MBI1060" s="842"/>
      <c r="MBJ1060" s="842"/>
      <c r="MBK1060" s="842"/>
      <c r="MBL1060" s="842"/>
      <c r="MBM1060" s="842"/>
      <c r="MBN1060" s="842"/>
      <c r="MBO1060" s="842"/>
      <c r="MBP1060" s="842"/>
      <c r="MBQ1060" s="842"/>
      <c r="MBR1060" s="842"/>
      <c r="MBS1060" s="842"/>
      <c r="MBT1060" s="842"/>
      <c r="MBU1060" s="842"/>
      <c r="MBV1060" s="842"/>
      <c r="MBW1060" s="842"/>
      <c r="MBX1060" s="842"/>
      <c r="MBY1060" s="842"/>
      <c r="MBZ1060" s="842"/>
      <c r="MCA1060" s="842"/>
      <c r="MCB1060" s="842"/>
      <c r="MCC1060" s="842"/>
      <c r="MCD1060" s="842"/>
      <c r="MCE1060" s="842"/>
      <c r="MCF1060" s="842"/>
      <c r="MCG1060" s="842"/>
      <c r="MCH1060" s="842"/>
      <c r="MCI1060" s="842"/>
      <c r="MCJ1060" s="842"/>
      <c r="MCK1060" s="842"/>
      <c r="MCL1060" s="842"/>
      <c r="MCM1060" s="842"/>
      <c r="MCN1060" s="842"/>
      <c r="MCO1060" s="842"/>
      <c r="MCP1060" s="842"/>
      <c r="MCQ1060" s="842"/>
      <c r="MCR1060" s="842"/>
      <c r="MCS1060" s="842"/>
      <c r="MCT1060" s="842"/>
      <c r="MCU1060" s="842"/>
      <c r="MCV1060" s="842"/>
      <c r="MCW1060" s="842"/>
      <c r="MCX1060" s="842"/>
      <c r="MCY1060" s="842"/>
      <c r="MCZ1060" s="842"/>
      <c r="MDA1060" s="842"/>
      <c r="MDB1060" s="842"/>
      <c r="MDC1060" s="842"/>
      <c r="MDD1060" s="842"/>
      <c r="MDE1060" s="842"/>
      <c r="MDF1060" s="842"/>
      <c r="MDG1060" s="842"/>
      <c r="MDH1060" s="842"/>
      <c r="MDI1060" s="842"/>
      <c r="MDJ1060" s="842"/>
      <c r="MDK1060" s="842"/>
      <c r="MDL1060" s="842"/>
      <c r="MDM1060" s="842"/>
      <c r="MDN1060" s="842"/>
      <c r="MDO1060" s="842"/>
      <c r="MDP1060" s="842"/>
      <c r="MDQ1060" s="842"/>
      <c r="MDR1060" s="842"/>
      <c r="MDS1060" s="842"/>
      <c r="MDT1060" s="842"/>
      <c r="MDU1060" s="842"/>
      <c r="MDV1060" s="842"/>
      <c r="MDW1060" s="842"/>
      <c r="MDX1060" s="842"/>
      <c r="MDY1060" s="842"/>
      <c r="MDZ1060" s="842"/>
      <c r="MEA1060" s="842"/>
      <c r="MEB1060" s="842"/>
      <c r="MEC1060" s="842"/>
      <c r="MED1060" s="842"/>
      <c r="MEE1060" s="842"/>
      <c r="MEF1060" s="842"/>
      <c r="MEG1060" s="842"/>
      <c r="MEH1060" s="842"/>
      <c r="MEI1060" s="842"/>
      <c r="MEJ1060" s="842"/>
      <c r="MEK1060" s="842"/>
      <c r="MEL1060" s="842"/>
      <c r="MEM1060" s="842"/>
      <c r="MEN1060" s="842"/>
      <c r="MEO1060" s="842"/>
      <c r="MEP1060" s="842"/>
      <c r="MEQ1060" s="842"/>
      <c r="MER1060" s="842"/>
      <c r="MES1060" s="842"/>
      <c r="MET1060" s="842"/>
      <c r="MEU1060" s="842"/>
      <c r="MEV1060" s="842"/>
      <c r="MEW1060" s="842"/>
      <c r="MEX1060" s="842"/>
      <c r="MEY1060" s="842"/>
      <c r="MEZ1060" s="842"/>
      <c r="MFA1060" s="842"/>
      <c r="MFB1060" s="842"/>
      <c r="MFC1060" s="842"/>
      <c r="MFD1060" s="842"/>
      <c r="MFE1060" s="842"/>
      <c r="MFF1060" s="842"/>
      <c r="MFG1060" s="842"/>
      <c r="MFH1060" s="842"/>
      <c r="MFI1060" s="842"/>
      <c r="MFJ1060" s="842"/>
      <c r="MFK1060" s="842"/>
      <c r="MFL1060" s="842"/>
      <c r="MFM1060" s="842"/>
      <c r="MFN1060" s="842"/>
      <c r="MFO1060" s="842"/>
      <c r="MFP1060" s="842"/>
      <c r="MFQ1060" s="842"/>
      <c r="MFR1060" s="842"/>
      <c r="MFS1060" s="842"/>
      <c r="MFT1060" s="842"/>
      <c r="MFU1060" s="842"/>
      <c r="MFV1060" s="842"/>
      <c r="MFW1060" s="842"/>
      <c r="MFX1060" s="842"/>
      <c r="MFY1060" s="842"/>
      <c r="MFZ1060" s="842"/>
      <c r="MGA1060" s="842"/>
      <c r="MGB1060" s="842"/>
      <c r="MGC1060" s="842"/>
      <c r="MGD1060" s="842"/>
      <c r="MGE1060" s="842"/>
      <c r="MGF1060" s="842"/>
      <c r="MGG1060" s="842"/>
      <c r="MGH1060" s="842"/>
      <c r="MGI1060" s="842"/>
      <c r="MGJ1060" s="842"/>
      <c r="MGK1060" s="842"/>
      <c r="MGL1060" s="842"/>
      <c r="MGM1060" s="842"/>
      <c r="MGN1060" s="842"/>
      <c r="MGO1060" s="842"/>
      <c r="MGP1060" s="842"/>
      <c r="MGQ1060" s="842"/>
      <c r="MGR1060" s="842"/>
      <c r="MGS1060" s="842"/>
      <c r="MGT1060" s="842"/>
      <c r="MGU1060" s="842"/>
      <c r="MGV1060" s="842"/>
      <c r="MGW1060" s="842"/>
      <c r="MGX1060" s="842"/>
      <c r="MGY1060" s="842"/>
      <c r="MGZ1060" s="842"/>
      <c r="MHA1060" s="842"/>
      <c r="MHB1060" s="842"/>
      <c r="MHC1060" s="842"/>
      <c r="MHD1060" s="842"/>
      <c r="MHE1060" s="842"/>
      <c r="MHF1060" s="842"/>
      <c r="MHG1060" s="842"/>
      <c r="MHH1060" s="842"/>
      <c r="MHI1060" s="842"/>
      <c r="MHJ1060" s="842"/>
      <c r="MHK1060" s="842"/>
      <c r="MHL1060" s="842"/>
      <c r="MHM1060" s="842"/>
      <c r="MHN1060" s="842"/>
      <c r="MHO1060" s="842"/>
      <c r="MHP1060" s="842"/>
      <c r="MHQ1060" s="842"/>
      <c r="MHR1060" s="842"/>
      <c r="MHS1060" s="842"/>
      <c r="MHT1060" s="842"/>
      <c r="MHU1060" s="842"/>
      <c r="MHV1060" s="842"/>
      <c r="MHW1060" s="842"/>
      <c r="MHX1060" s="842"/>
      <c r="MHY1060" s="842"/>
      <c r="MHZ1060" s="842"/>
      <c r="MIA1060" s="842"/>
      <c r="MIB1060" s="842"/>
      <c r="MIC1060" s="842"/>
      <c r="MID1060" s="842"/>
      <c r="MIE1060" s="842"/>
      <c r="MIF1060" s="842"/>
      <c r="MIG1060" s="842"/>
      <c r="MIH1060" s="842"/>
      <c r="MII1060" s="842"/>
      <c r="MIJ1060" s="842"/>
      <c r="MIK1060" s="842"/>
      <c r="MIL1060" s="842"/>
      <c r="MIM1060" s="842"/>
      <c r="MIN1060" s="842"/>
      <c r="MIO1060" s="842"/>
      <c r="MIP1060" s="842"/>
      <c r="MIQ1060" s="842"/>
      <c r="MIR1060" s="842"/>
      <c r="MIS1060" s="842"/>
      <c r="MIT1060" s="842"/>
      <c r="MIU1060" s="842"/>
      <c r="MIV1060" s="842"/>
      <c r="MIW1060" s="842"/>
      <c r="MIX1060" s="842"/>
      <c r="MIY1060" s="842"/>
      <c r="MIZ1060" s="842"/>
      <c r="MJA1060" s="842"/>
      <c r="MJB1060" s="842"/>
      <c r="MJC1060" s="842"/>
      <c r="MJD1060" s="842"/>
      <c r="MJE1060" s="842"/>
      <c r="MJF1060" s="842"/>
      <c r="MJG1060" s="842"/>
      <c r="MJH1060" s="842"/>
      <c r="MJI1060" s="842"/>
      <c r="MJJ1060" s="842"/>
      <c r="MJK1060" s="842"/>
      <c r="MJL1060" s="842"/>
      <c r="MJM1060" s="842"/>
      <c r="MJN1060" s="842"/>
      <c r="MJO1060" s="842"/>
      <c r="MJP1060" s="842"/>
      <c r="MJQ1060" s="842"/>
      <c r="MJR1060" s="842"/>
      <c r="MJS1060" s="842"/>
      <c r="MJT1060" s="842"/>
      <c r="MJU1060" s="842"/>
      <c r="MJV1060" s="842"/>
      <c r="MJW1060" s="842"/>
      <c r="MJX1060" s="842"/>
      <c r="MJY1060" s="842"/>
      <c r="MJZ1060" s="842"/>
      <c r="MKA1060" s="842"/>
      <c r="MKB1060" s="842"/>
      <c r="MKC1060" s="842"/>
      <c r="MKD1060" s="842"/>
      <c r="MKE1060" s="842"/>
      <c r="MKF1060" s="842"/>
      <c r="MKG1060" s="842"/>
      <c r="MKH1060" s="842"/>
      <c r="MKI1060" s="842"/>
      <c r="MKJ1060" s="842"/>
      <c r="MKK1060" s="842"/>
      <c r="MKL1060" s="842"/>
      <c r="MKM1060" s="842"/>
      <c r="MKN1060" s="842"/>
      <c r="MKO1060" s="842"/>
      <c r="MKP1060" s="842"/>
      <c r="MKQ1060" s="842"/>
      <c r="MKR1060" s="842"/>
      <c r="MKS1060" s="842"/>
      <c r="MKT1060" s="842"/>
      <c r="MKU1060" s="842"/>
      <c r="MKV1060" s="842"/>
      <c r="MKW1060" s="842"/>
      <c r="MKX1060" s="842"/>
      <c r="MKY1060" s="842"/>
      <c r="MKZ1060" s="842"/>
      <c r="MLA1060" s="842"/>
      <c r="MLB1060" s="842"/>
      <c r="MLC1060" s="842"/>
      <c r="MLD1060" s="842"/>
      <c r="MLE1060" s="842"/>
      <c r="MLF1060" s="842"/>
      <c r="MLG1060" s="842"/>
      <c r="MLH1060" s="842"/>
      <c r="MLI1060" s="842"/>
      <c r="MLJ1060" s="842"/>
      <c r="MLK1060" s="842"/>
      <c r="MLL1060" s="842"/>
      <c r="MLM1060" s="842"/>
      <c r="MLN1060" s="842"/>
      <c r="MLO1060" s="842"/>
      <c r="MLP1060" s="842"/>
      <c r="MLQ1060" s="842"/>
      <c r="MLR1060" s="842"/>
      <c r="MLS1060" s="842"/>
      <c r="MLT1060" s="842"/>
      <c r="MLU1060" s="842"/>
      <c r="MLV1060" s="842"/>
      <c r="MLW1060" s="842"/>
      <c r="MLX1060" s="842"/>
      <c r="MLY1060" s="842"/>
      <c r="MLZ1060" s="842"/>
      <c r="MMA1060" s="842"/>
      <c r="MMB1060" s="842"/>
      <c r="MMC1060" s="842"/>
      <c r="MMD1060" s="842"/>
      <c r="MME1060" s="842"/>
      <c r="MMF1060" s="842"/>
      <c r="MMG1060" s="842"/>
      <c r="MMH1060" s="842"/>
      <c r="MMI1060" s="842"/>
      <c r="MMJ1060" s="842"/>
      <c r="MMK1060" s="842"/>
      <c r="MML1060" s="842"/>
      <c r="MMM1060" s="842"/>
      <c r="MMN1060" s="842"/>
      <c r="MMO1060" s="842"/>
      <c r="MMP1060" s="842"/>
      <c r="MMQ1060" s="842"/>
      <c r="MMR1060" s="842"/>
      <c r="MMS1060" s="842"/>
      <c r="MMT1060" s="842"/>
      <c r="MMU1060" s="842"/>
      <c r="MMV1060" s="842"/>
      <c r="MMW1060" s="842"/>
      <c r="MMX1060" s="842"/>
      <c r="MMY1060" s="842"/>
      <c r="MMZ1060" s="842"/>
      <c r="MNA1060" s="842"/>
      <c r="MNB1060" s="842"/>
      <c r="MNC1060" s="842"/>
      <c r="MND1060" s="842"/>
      <c r="MNE1060" s="842"/>
      <c r="MNF1060" s="842"/>
      <c r="MNG1060" s="842"/>
      <c r="MNH1060" s="842"/>
      <c r="MNI1060" s="842"/>
      <c r="MNJ1060" s="842"/>
      <c r="MNK1060" s="842"/>
      <c r="MNL1060" s="842"/>
      <c r="MNM1060" s="842"/>
      <c r="MNN1060" s="842"/>
      <c r="MNO1060" s="842"/>
      <c r="MNP1060" s="842"/>
      <c r="MNQ1060" s="842"/>
      <c r="MNR1060" s="842"/>
      <c r="MNS1060" s="842"/>
      <c r="MNT1060" s="842"/>
      <c r="MNU1060" s="842"/>
      <c r="MNV1060" s="842"/>
      <c r="MNW1060" s="842"/>
      <c r="MNX1060" s="842"/>
      <c r="MNY1060" s="842"/>
      <c r="MNZ1060" s="842"/>
      <c r="MOA1060" s="842"/>
      <c r="MOB1060" s="842"/>
      <c r="MOC1060" s="842"/>
      <c r="MOD1060" s="842"/>
      <c r="MOE1060" s="842"/>
      <c r="MOF1060" s="842"/>
      <c r="MOG1060" s="842"/>
      <c r="MOH1060" s="842"/>
      <c r="MOI1060" s="842"/>
      <c r="MOJ1060" s="842"/>
      <c r="MOK1060" s="842"/>
      <c r="MOL1060" s="842"/>
      <c r="MOM1060" s="842"/>
      <c r="MON1060" s="842"/>
      <c r="MOO1060" s="842"/>
      <c r="MOP1060" s="842"/>
      <c r="MOQ1060" s="842"/>
      <c r="MOR1060" s="842"/>
      <c r="MOS1060" s="842"/>
      <c r="MOT1060" s="842"/>
      <c r="MOU1060" s="842"/>
      <c r="MOV1060" s="842"/>
      <c r="MOW1060" s="842"/>
      <c r="MOX1060" s="842"/>
      <c r="MOY1060" s="842"/>
      <c r="MOZ1060" s="842"/>
      <c r="MPA1060" s="842"/>
      <c r="MPB1060" s="842"/>
      <c r="MPC1060" s="842"/>
      <c r="MPD1060" s="842"/>
      <c r="MPE1060" s="842"/>
      <c r="MPF1060" s="842"/>
      <c r="MPG1060" s="842"/>
      <c r="MPH1060" s="842"/>
      <c r="MPI1060" s="842"/>
      <c r="MPJ1060" s="842"/>
      <c r="MPK1060" s="842"/>
      <c r="MPL1060" s="842"/>
      <c r="MPM1060" s="842"/>
      <c r="MPN1060" s="842"/>
      <c r="MPO1060" s="842"/>
      <c r="MPP1060" s="842"/>
      <c r="MPQ1060" s="842"/>
      <c r="MPR1060" s="842"/>
      <c r="MPS1060" s="842"/>
      <c r="MPT1060" s="842"/>
      <c r="MPU1060" s="842"/>
      <c r="MPV1060" s="842"/>
      <c r="MPW1060" s="842"/>
      <c r="MPX1060" s="842"/>
      <c r="MPY1060" s="842"/>
      <c r="MPZ1060" s="842"/>
      <c r="MQA1060" s="842"/>
      <c r="MQB1060" s="842"/>
      <c r="MQC1060" s="842"/>
      <c r="MQD1060" s="842"/>
      <c r="MQE1060" s="842"/>
      <c r="MQF1060" s="842"/>
      <c r="MQG1060" s="842"/>
      <c r="MQH1060" s="842"/>
      <c r="MQI1060" s="842"/>
      <c r="MQJ1060" s="842"/>
      <c r="MQK1060" s="842"/>
      <c r="MQL1060" s="842"/>
      <c r="MQM1060" s="842"/>
      <c r="MQN1060" s="842"/>
      <c r="MQO1060" s="842"/>
      <c r="MQP1060" s="842"/>
      <c r="MQQ1060" s="842"/>
      <c r="MQR1060" s="842"/>
      <c r="MQS1060" s="842"/>
      <c r="MQT1060" s="842"/>
      <c r="MQU1060" s="842"/>
      <c r="MQV1060" s="842"/>
      <c r="MQW1060" s="842"/>
      <c r="MQX1060" s="842"/>
      <c r="MQY1060" s="842"/>
      <c r="MQZ1060" s="842"/>
      <c r="MRA1060" s="842"/>
      <c r="MRB1060" s="842"/>
      <c r="MRC1060" s="842"/>
      <c r="MRD1060" s="842"/>
      <c r="MRE1060" s="842"/>
      <c r="MRF1060" s="842"/>
      <c r="MRG1060" s="842"/>
      <c r="MRH1060" s="842"/>
      <c r="MRI1060" s="842"/>
      <c r="MRJ1060" s="842"/>
      <c r="MRK1060" s="842"/>
      <c r="MRL1060" s="842"/>
      <c r="MRM1060" s="842"/>
      <c r="MRN1060" s="842"/>
      <c r="MRO1060" s="842"/>
      <c r="MRP1060" s="842"/>
      <c r="MRQ1060" s="842"/>
      <c r="MRR1060" s="842"/>
      <c r="MRS1060" s="842"/>
      <c r="MRT1060" s="842"/>
      <c r="MRU1060" s="842"/>
      <c r="MRV1060" s="842"/>
      <c r="MRW1060" s="842"/>
      <c r="MRX1060" s="842"/>
      <c r="MRY1060" s="842"/>
      <c r="MRZ1060" s="842"/>
      <c r="MSA1060" s="842"/>
      <c r="MSB1060" s="842"/>
      <c r="MSC1060" s="842"/>
      <c r="MSD1060" s="842"/>
      <c r="MSE1060" s="842"/>
      <c r="MSF1060" s="842"/>
      <c r="MSG1060" s="842"/>
      <c r="MSH1060" s="842"/>
      <c r="MSI1060" s="842"/>
      <c r="MSJ1060" s="842"/>
      <c r="MSK1060" s="842"/>
      <c r="MSL1060" s="842"/>
      <c r="MSM1060" s="842"/>
      <c r="MSN1060" s="842"/>
      <c r="MSO1060" s="842"/>
      <c r="MSP1060" s="842"/>
      <c r="MSQ1060" s="842"/>
      <c r="MSR1060" s="842"/>
      <c r="MSS1060" s="842"/>
      <c r="MST1060" s="842"/>
      <c r="MSU1060" s="842"/>
      <c r="MSV1060" s="842"/>
      <c r="MSW1060" s="842"/>
      <c r="MSX1060" s="842"/>
      <c r="MSY1060" s="842"/>
      <c r="MSZ1060" s="842"/>
      <c r="MTA1060" s="842"/>
      <c r="MTB1060" s="842"/>
      <c r="MTC1060" s="842"/>
      <c r="MTD1060" s="842"/>
      <c r="MTE1060" s="842"/>
      <c r="MTF1060" s="842"/>
      <c r="MTG1060" s="842"/>
      <c r="MTH1060" s="842"/>
      <c r="MTI1060" s="842"/>
      <c r="MTJ1060" s="842"/>
      <c r="MTK1060" s="842"/>
      <c r="MTL1060" s="842"/>
      <c r="MTM1060" s="842"/>
      <c r="MTN1060" s="842"/>
      <c r="MTO1060" s="842"/>
      <c r="MTP1060" s="842"/>
      <c r="MTQ1060" s="842"/>
      <c r="MTR1060" s="842"/>
      <c r="MTS1060" s="842"/>
      <c r="MTT1060" s="842"/>
      <c r="MTU1060" s="842"/>
      <c r="MTV1060" s="842"/>
      <c r="MTW1060" s="842"/>
      <c r="MTX1060" s="842"/>
      <c r="MTY1060" s="842"/>
      <c r="MTZ1060" s="842"/>
      <c r="MUA1060" s="842"/>
      <c r="MUB1060" s="842"/>
      <c r="MUC1060" s="842"/>
      <c r="MUD1060" s="842"/>
      <c r="MUE1060" s="842"/>
      <c r="MUF1060" s="842"/>
      <c r="MUG1060" s="842"/>
      <c r="MUH1060" s="842"/>
      <c r="MUI1060" s="842"/>
      <c r="MUJ1060" s="842"/>
      <c r="MUK1060" s="842"/>
      <c r="MUL1060" s="842"/>
      <c r="MUM1060" s="842"/>
      <c r="MUN1060" s="842"/>
      <c r="MUO1060" s="842"/>
      <c r="MUP1060" s="842"/>
      <c r="MUQ1060" s="842"/>
      <c r="MUR1060" s="842"/>
      <c r="MUS1060" s="842"/>
      <c r="MUT1060" s="842"/>
      <c r="MUU1060" s="842"/>
      <c r="MUV1060" s="842"/>
      <c r="MUW1060" s="842"/>
      <c r="MUX1060" s="842"/>
      <c r="MUY1060" s="842"/>
      <c r="MUZ1060" s="842"/>
      <c r="MVA1060" s="842"/>
      <c r="MVB1060" s="842"/>
      <c r="MVC1060" s="842"/>
      <c r="MVD1060" s="842"/>
      <c r="MVE1060" s="842"/>
      <c r="MVF1060" s="842"/>
      <c r="MVG1060" s="842"/>
      <c r="MVH1060" s="842"/>
      <c r="MVI1060" s="842"/>
      <c r="MVJ1060" s="842"/>
      <c r="MVK1060" s="842"/>
      <c r="MVL1060" s="842"/>
      <c r="MVM1060" s="842"/>
      <c r="MVN1060" s="842"/>
      <c r="MVO1060" s="842"/>
      <c r="MVP1060" s="842"/>
      <c r="MVQ1060" s="842"/>
      <c r="MVR1060" s="842"/>
      <c r="MVS1060" s="842"/>
      <c r="MVT1060" s="842"/>
      <c r="MVU1060" s="842"/>
      <c r="MVV1060" s="842"/>
      <c r="MVW1060" s="842"/>
      <c r="MVX1060" s="842"/>
      <c r="MVY1060" s="842"/>
      <c r="MVZ1060" s="842"/>
      <c r="MWA1060" s="842"/>
      <c r="MWB1060" s="842"/>
      <c r="MWC1060" s="842"/>
      <c r="MWD1060" s="842"/>
      <c r="MWE1060" s="842"/>
      <c r="MWF1060" s="842"/>
      <c r="MWG1060" s="842"/>
      <c r="MWH1060" s="842"/>
      <c r="MWI1060" s="842"/>
      <c r="MWJ1060" s="842"/>
      <c r="MWK1060" s="842"/>
      <c r="MWL1060" s="842"/>
      <c r="MWM1060" s="842"/>
      <c r="MWN1060" s="842"/>
      <c r="MWO1060" s="842"/>
      <c r="MWP1060" s="842"/>
      <c r="MWQ1060" s="842"/>
      <c r="MWR1060" s="842"/>
      <c r="MWS1060" s="842"/>
      <c r="MWT1060" s="842"/>
      <c r="MWU1060" s="842"/>
      <c r="MWV1060" s="842"/>
      <c r="MWW1060" s="842"/>
      <c r="MWX1060" s="842"/>
      <c r="MWY1060" s="842"/>
      <c r="MWZ1060" s="842"/>
      <c r="MXA1060" s="842"/>
      <c r="MXB1060" s="842"/>
      <c r="MXC1060" s="842"/>
      <c r="MXD1060" s="842"/>
      <c r="MXE1060" s="842"/>
      <c r="MXF1060" s="842"/>
      <c r="MXG1060" s="842"/>
      <c r="MXH1060" s="842"/>
      <c r="MXI1060" s="842"/>
      <c r="MXJ1060" s="842"/>
      <c r="MXK1060" s="842"/>
      <c r="MXL1060" s="842"/>
      <c r="MXM1060" s="842"/>
      <c r="MXN1060" s="842"/>
      <c r="MXO1060" s="842"/>
      <c r="MXP1060" s="842"/>
      <c r="MXQ1060" s="842"/>
      <c r="MXR1060" s="842"/>
      <c r="MXS1060" s="842"/>
      <c r="MXT1060" s="842"/>
      <c r="MXU1060" s="842"/>
      <c r="MXV1060" s="842"/>
      <c r="MXW1060" s="842"/>
      <c r="MXX1060" s="842"/>
      <c r="MXY1060" s="842"/>
      <c r="MXZ1060" s="842"/>
      <c r="MYA1060" s="842"/>
      <c r="MYB1060" s="842"/>
      <c r="MYC1060" s="842"/>
      <c r="MYD1060" s="842"/>
      <c r="MYE1060" s="842"/>
      <c r="MYF1060" s="842"/>
      <c r="MYG1060" s="842"/>
      <c r="MYH1060" s="842"/>
      <c r="MYI1060" s="842"/>
      <c r="MYJ1060" s="842"/>
      <c r="MYK1060" s="842"/>
      <c r="MYL1060" s="842"/>
      <c r="MYM1060" s="842"/>
      <c r="MYN1060" s="842"/>
      <c r="MYO1060" s="842"/>
      <c r="MYP1060" s="842"/>
      <c r="MYQ1060" s="842"/>
      <c r="MYR1060" s="842"/>
      <c r="MYS1060" s="842"/>
      <c r="MYT1060" s="842"/>
      <c r="MYU1060" s="842"/>
      <c r="MYV1060" s="842"/>
      <c r="MYW1060" s="842"/>
      <c r="MYX1060" s="842"/>
      <c r="MYY1060" s="842"/>
      <c r="MYZ1060" s="842"/>
      <c r="MZA1060" s="842"/>
      <c r="MZB1060" s="842"/>
      <c r="MZC1060" s="842"/>
      <c r="MZD1060" s="842"/>
      <c r="MZE1060" s="842"/>
      <c r="MZF1060" s="842"/>
      <c r="MZG1060" s="842"/>
      <c r="MZH1060" s="842"/>
      <c r="MZI1060" s="842"/>
      <c r="MZJ1060" s="842"/>
      <c r="MZK1060" s="842"/>
      <c r="MZL1060" s="842"/>
      <c r="MZM1060" s="842"/>
      <c r="MZN1060" s="842"/>
      <c r="MZO1060" s="842"/>
      <c r="MZP1060" s="842"/>
      <c r="MZQ1060" s="842"/>
      <c r="MZR1060" s="842"/>
      <c r="MZS1060" s="842"/>
      <c r="MZT1060" s="842"/>
      <c r="MZU1060" s="842"/>
      <c r="MZV1060" s="842"/>
      <c r="MZW1060" s="842"/>
      <c r="MZX1060" s="842"/>
      <c r="MZY1060" s="842"/>
      <c r="MZZ1060" s="842"/>
      <c r="NAA1060" s="842"/>
      <c r="NAB1060" s="842"/>
      <c r="NAC1060" s="842"/>
      <c r="NAD1060" s="842"/>
      <c r="NAE1060" s="842"/>
      <c r="NAF1060" s="842"/>
      <c r="NAG1060" s="842"/>
      <c r="NAH1060" s="842"/>
      <c r="NAI1060" s="842"/>
      <c r="NAJ1060" s="842"/>
      <c r="NAK1060" s="842"/>
      <c r="NAL1060" s="842"/>
      <c r="NAM1060" s="842"/>
      <c r="NAN1060" s="842"/>
      <c r="NAO1060" s="842"/>
      <c r="NAP1060" s="842"/>
      <c r="NAQ1060" s="842"/>
      <c r="NAR1060" s="842"/>
      <c r="NAS1060" s="842"/>
      <c r="NAT1060" s="842"/>
      <c r="NAU1060" s="842"/>
      <c r="NAV1060" s="842"/>
      <c r="NAW1060" s="842"/>
      <c r="NAX1060" s="842"/>
      <c r="NAY1060" s="842"/>
      <c r="NAZ1060" s="842"/>
      <c r="NBA1060" s="842"/>
      <c r="NBB1060" s="842"/>
      <c r="NBC1060" s="842"/>
      <c r="NBD1060" s="842"/>
      <c r="NBE1060" s="842"/>
      <c r="NBF1060" s="842"/>
      <c r="NBG1060" s="842"/>
      <c r="NBH1060" s="842"/>
      <c r="NBI1060" s="842"/>
      <c r="NBJ1060" s="842"/>
      <c r="NBK1060" s="842"/>
      <c r="NBL1060" s="842"/>
      <c r="NBM1060" s="842"/>
      <c r="NBN1060" s="842"/>
      <c r="NBO1060" s="842"/>
      <c r="NBP1060" s="842"/>
      <c r="NBQ1060" s="842"/>
      <c r="NBR1060" s="842"/>
      <c r="NBS1060" s="842"/>
      <c r="NBT1060" s="842"/>
      <c r="NBU1060" s="842"/>
      <c r="NBV1060" s="842"/>
      <c r="NBW1060" s="842"/>
      <c r="NBX1060" s="842"/>
      <c r="NBY1060" s="842"/>
      <c r="NBZ1060" s="842"/>
      <c r="NCA1060" s="842"/>
      <c r="NCB1060" s="842"/>
      <c r="NCC1060" s="842"/>
      <c r="NCD1060" s="842"/>
      <c r="NCE1060" s="842"/>
      <c r="NCF1060" s="842"/>
      <c r="NCG1060" s="842"/>
      <c r="NCH1060" s="842"/>
      <c r="NCI1060" s="842"/>
      <c r="NCJ1060" s="842"/>
      <c r="NCK1060" s="842"/>
      <c r="NCL1060" s="842"/>
      <c r="NCM1060" s="842"/>
      <c r="NCN1060" s="842"/>
      <c r="NCO1060" s="842"/>
      <c r="NCP1060" s="842"/>
      <c r="NCQ1060" s="842"/>
      <c r="NCR1060" s="842"/>
      <c r="NCS1060" s="842"/>
      <c r="NCT1060" s="842"/>
      <c r="NCU1060" s="842"/>
      <c r="NCV1060" s="842"/>
      <c r="NCW1060" s="842"/>
      <c r="NCX1060" s="842"/>
      <c r="NCY1060" s="842"/>
      <c r="NCZ1060" s="842"/>
      <c r="NDA1060" s="842"/>
      <c r="NDB1060" s="842"/>
      <c r="NDC1060" s="842"/>
      <c r="NDD1060" s="842"/>
      <c r="NDE1060" s="842"/>
      <c r="NDF1060" s="842"/>
      <c r="NDG1060" s="842"/>
      <c r="NDH1060" s="842"/>
      <c r="NDI1060" s="842"/>
      <c r="NDJ1060" s="842"/>
      <c r="NDK1060" s="842"/>
      <c r="NDL1060" s="842"/>
      <c r="NDM1060" s="842"/>
      <c r="NDN1060" s="842"/>
      <c r="NDO1060" s="842"/>
      <c r="NDP1060" s="842"/>
      <c r="NDQ1060" s="842"/>
      <c r="NDR1060" s="842"/>
      <c r="NDS1060" s="842"/>
      <c r="NDT1060" s="842"/>
      <c r="NDU1060" s="842"/>
      <c r="NDV1060" s="842"/>
      <c r="NDW1060" s="842"/>
      <c r="NDX1060" s="842"/>
      <c r="NDY1060" s="842"/>
      <c r="NDZ1060" s="842"/>
      <c r="NEA1060" s="842"/>
      <c r="NEB1060" s="842"/>
      <c r="NEC1060" s="842"/>
      <c r="NED1060" s="842"/>
      <c r="NEE1060" s="842"/>
      <c r="NEF1060" s="842"/>
      <c r="NEG1060" s="842"/>
      <c r="NEH1060" s="842"/>
      <c r="NEI1060" s="842"/>
      <c r="NEJ1060" s="842"/>
      <c r="NEK1060" s="842"/>
      <c r="NEL1060" s="842"/>
      <c r="NEM1060" s="842"/>
      <c r="NEN1060" s="842"/>
      <c r="NEO1060" s="842"/>
      <c r="NEP1060" s="842"/>
      <c r="NEQ1060" s="842"/>
      <c r="NER1060" s="842"/>
      <c r="NES1060" s="842"/>
      <c r="NET1060" s="842"/>
      <c r="NEU1060" s="842"/>
      <c r="NEV1060" s="842"/>
      <c r="NEW1060" s="842"/>
      <c r="NEX1060" s="842"/>
      <c r="NEY1060" s="842"/>
      <c r="NEZ1060" s="842"/>
      <c r="NFA1060" s="842"/>
      <c r="NFB1060" s="842"/>
      <c r="NFC1060" s="842"/>
      <c r="NFD1060" s="842"/>
      <c r="NFE1060" s="842"/>
      <c r="NFF1060" s="842"/>
      <c r="NFG1060" s="842"/>
      <c r="NFH1060" s="842"/>
      <c r="NFI1060" s="842"/>
      <c r="NFJ1060" s="842"/>
      <c r="NFK1060" s="842"/>
      <c r="NFL1060" s="842"/>
      <c r="NFM1060" s="842"/>
      <c r="NFN1060" s="842"/>
      <c r="NFO1060" s="842"/>
      <c r="NFP1060" s="842"/>
      <c r="NFQ1060" s="842"/>
      <c r="NFR1060" s="842"/>
      <c r="NFS1060" s="842"/>
      <c r="NFT1060" s="842"/>
      <c r="NFU1060" s="842"/>
      <c r="NFV1060" s="842"/>
      <c r="NFW1060" s="842"/>
      <c r="NFX1060" s="842"/>
      <c r="NFY1060" s="842"/>
      <c r="NFZ1060" s="842"/>
      <c r="NGA1060" s="842"/>
      <c r="NGB1060" s="842"/>
      <c r="NGC1060" s="842"/>
      <c r="NGD1060" s="842"/>
      <c r="NGE1060" s="842"/>
      <c r="NGF1060" s="842"/>
      <c r="NGG1060" s="842"/>
      <c r="NGH1060" s="842"/>
      <c r="NGI1060" s="842"/>
      <c r="NGJ1060" s="842"/>
      <c r="NGK1060" s="842"/>
      <c r="NGL1060" s="842"/>
      <c r="NGM1060" s="842"/>
      <c r="NGN1060" s="842"/>
      <c r="NGO1060" s="842"/>
      <c r="NGP1060" s="842"/>
      <c r="NGQ1060" s="842"/>
      <c r="NGR1060" s="842"/>
      <c r="NGS1060" s="842"/>
      <c r="NGT1060" s="842"/>
      <c r="NGU1060" s="842"/>
      <c r="NGV1060" s="842"/>
      <c r="NGW1060" s="842"/>
      <c r="NGX1060" s="842"/>
      <c r="NGY1060" s="842"/>
      <c r="NGZ1060" s="842"/>
      <c r="NHA1060" s="842"/>
      <c r="NHB1060" s="842"/>
      <c r="NHC1060" s="842"/>
      <c r="NHD1060" s="842"/>
      <c r="NHE1060" s="842"/>
      <c r="NHF1060" s="842"/>
      <c r="NHG1060" s="842"/>
      <c r="NHH1060" s="842"/>
      <c r="NHI1060" s="842"/>
      <c r="NHJ1060" s="842"/>
      <c r="NHK1060" s="842"/>
      <c r="NHL1060" s="842"/>
      <c r="NHM1060" s="842"/>
      <c r="NHN1060" s="842"/>
      <c r="NHO1060" s="842"/>
      <c r="NHP1060" s="842"/>
      <c r="NHQ1060" s="842"/>
      <c r="NHR1060" s="842"/>
      <c r="NHS1060" s="842"/>
      <c r="NHT1060" s="842"/>
      <c r="NHU1060" s="842"/>
      <c r="NHV1060" s="842"/>
      <c r="NHW1060" s="842"/>
      <c r="NHX1060" s="842"/>
      <c r="NHY1060" s="842"/>
      <c r="NHZ1060" s="842"/>
      <c r="NIA1060" s="842"/>
      <c r="NIB1060" s="842"/>
      <c r="NIC1060" s="842"/>
      <c r="NID1060" s="842"/>
      <c r="NIE1060" s="842"/>
      <c r="NIF1060" s="842"/>
      <c r="NIG1060" s="842"/>
      <c r="NIH1060" s="842"/>
      <c r="NII1060" s="842"/>
      <c r="NIJ1060" s="842"/>
      <c r="NIK1060" s="842"/>
      <c r="NIL1060" s="842"/>
      <c r="NIM1060" s="842"/>
      <c r="NIN1060" s="842"/>
      <c r="NIO1060" s="842"/>
      <c r="NIP1060" s="842"/>
      <c r="NIQ1060" s="842"/>
      <c r="NIR1060" s="842"/>
      <c r="NIS1060" s="842"/>
      <c r="NIT1060" s="842"/>
      <c r="NIU1060" s="842"/>
      <c r="NIV1060" s="842"/>
      <c r="NIW1060" s="842"/>
      <c r="NIX1060" s="842"/>
      <c r="NIY1060" s="842"/>
      <c r="NIZ1060" s="842"/>
      <c r="NJA1060" s="842"/>
      <c r="NJB1060" s="842"/>
      <c r="NJC1060" s="842"/>
      <c r="NJD1060" s="842"/>
      <c r="NJE1060" s="842"/>
      <c r="NJF1060" s="842"/>
      <c r="NJG1060" s="842"/>
      <c r="NJH1060" s="842"/>
      <c r="NJI1060" s="842"/>
      <c r="NJJ1060" s="842"/>
      <c r="NJK1060" s="842"/>
      <c r="NJL1060" s="842"/>
      <c r="NJM1060" s="842"/>
      <c r="NJN1060" s="842"/>
      <c r="NJO1060" s="842"/>
      <c r="NJP1060" s="842"/>
      <c r="NJQ1060" s="842"/>
      <c r="NJR1060" s="842"/>
      <c r="NJS1060" s="842"/>
      <c r="NJT1060" s="842"/>
      <c r="NJU1060" s="842"/>
      <c r="NJV1060" s="842"/>
      <c r="NJW1060" s="842"/>
      <c r="NJX1060" s="842"/>
      <c r="NJY1060" s="842"/>
      <c r="NJZ1060" s="842"/>
      <c r="NKA1060" s="842"/>
      <c r="NKB1060" s="842"/>
      <c r="NKC1060" s="842"/>
      <c r="NKD1060" s="842"/>
      <c r="NKE1060" s="842"/>
      <c r="NKF1060" s="842"/>
      <c r="NKG1060" s="842"/>
      <c r="NKH1060" s="842"/>
      <c r="NKI1060" s="842"/>
      <c r="NKJ1060" s="842"/>
      <c r="NKK1060" s="842"/>
      <c r="NKL1060" s="842"/>
      <c r="NKM1060" s="842"/>
      <c r="NKN1060" s="842"/>
      <c r="NKO1060" s="842"/>
      <c r="NKP1060" s="842"/>
      <c r="NKQ1060" s="842"/>
      <c r="NKR1060" s="842"/>
      <c r="NKS1060" s="842"/>
      <c r="NKT1060" s="842"/>
      <c r="NKU1060" s="842"/>
      <c r="NKV1060" s="842"/>
      <c r="NKW1060" s="842"/>
      <c r="NKX1060" s="842"/>
      <c r="NKY1060" s="842"/>
      <c r="NKZ1060" s="842"/>
      <c r="NLA1060" s="842"/>
      <c r="NLB1060" s="842"/>
      <c r="NLC1060" s="842"/>
      <c r="NLD1060" s="842"/>
      <c r="NLE1060" s="842"/>
      <c r="NLF1060" s="842"/>
      <c r="NLG1060" s="842"/>
      <c r="NLH1060" s="842"/>
      <c r="NLI1060" s="842"/>
      <c r="NLJ1060" s="842"/>
      <c r="NLK1060" s="842"/>
      <c r="NLL1060" s="842"/>
      <c r="NLM1060" s="842"/>
      <c r="NLN1060" s="842"/>
      <c r="NLO1060" s="842"/>
      <c r="NLP1060" s="842"/>
      <c r="NLQ1060" s="842"/>
      <c r="NLR1060" s="842"/>
      <c r="NLS1060" s="842"/>
      <c r="NLT1060" s="842"/>
      <c r="NLU1060" s="842"/>
      <c r="NLV1060" s="842"/>
      <c r="NLW1060" s="842"/>
      <c r="NLX1060" s="842"/>
      <c r="NLY1060" s="842"/>
      <c r="NLZ1060" s="842"/>
      <c r="NMA1060" s="842"/>
      <c r="NMB1060" s="842"/>
      <c r="NMC1060" s="842"/>
      <c r="NMD1060" s="842"/>
      <c r="NME1060" s="842"/>
      <c r="NMF1060" s="842"/>
      <c r="NMG1060" s="842"/>
      <c r="NMH1060" s="842"/>
      <c r="NMI1060" s="842"/>
      <c r="NMJ1060" s="842"/>
      <c r="NMK1060" s="842"/>
      <c r="NML1060" s="842"/>
      <c r="NMM1060" s="842"/>
      <c r="NMN1060" s="842"/>
      <c r="NMO1060" s="842"/>
      <c r="NMP1060" s="842"/>
      <c r="NMQ1060" s="842"/>
      <c r="NMR1060" s="842"/>
      <c r="NMS1060" s="842"/>
      <c r="NMT1060" s="842"/>
      <c r="NMU1060" s="842"/>
      <c r="NMV1060" s="842"/>
      <c r="NMW1060" s="842"/>
      <c r="NMX1060" s="842"/>
      <c r="NMY1060" s="842"/>
      <c r="NMZ1060" s="842"/>
      <c r="NNA1060" s="842"/>
      <c r="NNB1060" s="842"/>
      <c r="NNC1060" s="842"/>
      <c r="NND1060" s="842"/>
      <c r="NNE1060" s="842"/>
      <c r="NNF1060" s="842"/>
      <c r="NNG1060" s="842"/>
      <c r="NNH1060" s="842"/>
      <c r="NNI1060" s="842"/>
      <c r="NNJ1060" s="842"/>
      <c r="NNK1060" s="842"/>
      <c r="NNL1060" s="842"/>
      <c r="NNM1060" s="842"/>
      <c r="NNN1060" s="842"/>
      <c r="NNO1060" s="842"/>
      <c r="NNP1060" s="842"/>
      <c r="NNQ1060" s="842"/>
      <c r="NNR1060" s="842"/>
      <c r="NNS1060" s="842"/>
      <c r="NNT1060" s="842"/>
      <c r="NNU1060" s="842"/>
      <c r="NNV1060" s="842"/>
      <c r="NNW1060" s="842"/>
      <c r="NNX1060" s="842"/>
      <c r="NNY1060" s="842"/>
      <c r="NNZ1060" s="842"/>
      <c r="NOA1060" s="842"/>
      <c r="NOB1060" s="842"/>
      <c r="NOC1060" s="842"/>
      <c r="NOD1060" s="842"/>
      <c r="NOE1060" s="842"/>
      <c r="NOF1060" s="842"/>
      <c r="NOG1060" s="842"/>
      <c r="NOH1060" s="842"/>
      <c r="NOI1060" s="842"/>
      <c r="NOJ1060" s="842"/>
      <c r="NOK1060" s="842"/>
      <c r="NOL1060" s="842"/>
      <c r="NOM1060" s="842"/>
      <c r="NON1060" s="842"/>
      <c r="NOO1060" s="842"/>
      <c r="NOP1060" s="842"/>
      <c r="NOQ1060" s="842"/>
      <c r="NOR1060" s="842"/>
      <c r="NOS1060" s="842"/>
      <c r="NOT1060" s="842"/>
      <c r="NOU1060" s="842"/>
      <c r="NOV1060" s="842"/>
      <c r="NOW1060" s="842"/>
      <c r="NOX1060" s="842"/>
      <c r="NOY1060" s="842"/>
      <c r="NOZ1060" s="842"/>
      <c r="NPA1060" s="842"/>
      <c r="NPB1060" s="842"/>
      <c r="NPC1060" s="842"/>
      <c r="NPD1060" s="842"/>
      <c r="NPE1060" s="842"/>
      <c r="NPF1060" s="842"/>
      <c r="NPG1060" s="842"/>
      <c r="NPH1060" s="842"/>
      <c r="NPI1060" s="842"/>
      <c r="NPJ1060" s="842"/>
      <c r="NPK1060" s="842"/>
      <c r="NPL1060" s="842"/>
      <c r="NPM1060" s="842"/>
      <c r="NPN1060" s="842"/>
      <c r="NPO1060" s="842"/>
      <c r="NPP1060" s="842"/>
      <c r="NPQ1060" s="842"/>
      <c r="NPR1060" s="842"/>
      <c r="NPS1060" s="842"/>
      <c r="NPT1060" s="842"/>
      <c r="NPU1060" s="842"/>
      <c r="NPV1060" s="842"/>
      <c r="NPW1060" s="842"/>
      <c r="NPX1060" s="842"/>
      <c r="NPY1060" s="842"/>
      <c r="NPZ1060" s="842"/>
      <c r="NQA1060" s="842"/>
      <c r="NQB1060" s="842"/>
      <c r="NQC1060" s="842"/>
      <c r="NQD1060" s="842"/>
      <c r="NQE1060" s="842"/>
      <c r="NQF1060" s="842"/>
      <c r="NQG1060" s="842"/>
      <c r="NQH1060" s="842"/>
      <c r="NQI1060" s="842"/>
      <c r="NQJ1060" s="842"/>
      <c r="NQK1060" s="842"/>
      <c r="NQL1060" s="842"/>
      <c r="NQM1060" s="842"/>
      <c r="NQN1060" s="842"/>
      <c r="NQO1060" s="842"/>
      <c r="NQP1060" s="842"/>
      <c r="NQQ1060" s="842"/>
      <c r="NQR1060" s="842"/>
      <c r="NQS1060" s="842"/>
      <c r="NQT1060" s="842"/>
      <c r="NQU1060" s="842"/>
      <c r="NQV1060" s="842"/>
      <c r="NQW1060" s="842"/>
      <c r="NQX1060" s="842"/>
      <c r="NQY1060" s="842"/>
      <c r="NQZ1060" s="842"/>
      <c r="NRA1060" s="842"/>
      <c r="NRB1060" s="842"/>
      <c r="NRC1060" s="842"/>
      <c r="NRD1060" s="842"/>
      <c r="NRE1060" s="842"/>
      <c r="NRF1060" s="842"/>
      <c r="NRG1060" s="842"/>
      <c r="NRH1060" s="842"/>
      <c r="NRI1060" s="842"/>
      <c r="NRJ1060" s="842"/>
      <c r="NRK1060" s="842"/>
      <c r="NRL1060" s="842"/>
      <c r="NRM1060" s="842"/>
      <c r="NRN1060" s="842"/>
      <c r="NRO1060" s="842"/>
      <c r="NRP1060" s="842"/>
      <c r="NRQ1060" s="842"/>
      <c r="NRR1060" s="842"/>
      <c r="NRS1060" s="842"/>
      <c r="NRT1060" s="842"/>
      <c r="NRU1060" s="842"/>
      <c r="NRV1060" s="842"/>
      <c r="NRW1060" s="842"/>
      <c r="NRX1060" s="842"/>
      <c r="NRY1060" s="842"/>
      <c r="NRZ1060" s="842"/>
      <c r="NSA1060" s="842"/>
      <c r="NSB1060" s="842"/>
      <c r="NSC1060" s="842"/>
      <c r="NSD1060" s="842"/>
      <c r="NSE1060" s="842"/>
      <c r="NSF1060" s="842"/>
      <c r="NSG1060" s="842"/>
      <c r="NSH1060" s="842"/>
      <c r="NSI1060" s="842"/>
      <c r="NSJ1060" s="842"/>
      <c r="NSK1060" s="842"/>
      <c r="NSL1060" s="842"/>
      <c r="NSM1060" s="842"/>
      <c r="NSN1060" s="842"/>
      <c r="NSO1060" s="842"/>
      <c r="NSP1060" s="842"/>
      <c r="NSQ1060" s="842"/>
      <c r="NSR1060" s="842"/>
      <c r="NSS1060" s="842"/>
      <c r="NST1060" s="842"/>
      <c r="NSU1060" s="842"/>
      <c r="NSV1060" s="842"/>
      <c r="NSW1060" s="842"/>
      <c r="NSX1060" s="842"/>
      <c r="NSY1060" s="842"/>
      <c r="NSZ1060" s="842"/>
      <c r="NTA1060" s="842"/>
      <c r="NTB1060" s="842"/>
      <c r="NTC1060" s="842"/>
      <c r="NTD1060" s="842"/>
      <c r="NTE1060" s="842"/>
      <c r="NTF1060" s="842"/>
      <c r="NTG1060" s="842"/>
      <c r="NTH1060" s="842"/>
      <c r="NTI1060" s="842"/>
      <c r="NTJ1060" s="842"/>
      <c r="NTK1060" s="842"/>
      <c r="NTL1060" s="842"/>
      <c r="NTM1060" s="842"/>
      <c r="NTN1060" s="842"/>
      <c r="NTO1060" s="842"/>
      <c r="NTP1060" s="842"/>
      <c r="NTQ1060" s="842"/>
      <c r="NTR1060" s="842"/>
      <c r="NTS1060" s="842"/>
      <c r="NTT1060" s="842"/>
      <c r="NTU1060" s="842"/>
      <c r="NTV1060" s="842"/>
      <c r="NTW1060" s="842"/>
      <c r="NTX1060" s="842"/>
      <c r="NTY1060" s="842"/>
      <c r="NTZ1060" s="842"/>
      <c r="NUA1060" s="842"/>
      <c r="NUB1060" s="842"/>
      <c r="NUC1060" s="842"/>
      <c r="NUD1060" s="842"/>
      <c r="NUE1060" s="842"/>
      <c r="NUF1060" s="842"/>
      <c r="NUG1060" s="842"/>
      <c r="NUH1060" s="842"/>
      <c r="NUI1060" s="842"/>
      <c r="NUJ1060" s="842"/>
      <c r="NUK1060" s="842"/>
      <c r="NUL1060" s="842"/>
      <c r="NUM1060" s="842"/>
      <c r="NUN1060" s="842"/>
      <c r="NUO1060" s="842"/>
      <c r="NUP1060" s="842"/>
      <c r="NUQ1060" s="842"/>
      <c r="NUR1060" s="842"/>
      <c r="NUS1060" s="842"/>
      <c r="NUT1060" s="842"/>
      <c r="NUU1060" s="842"/>
      <c r="NUV1060" s="842"/>
      <c r="NUW1060" s="842"/>
      <c r="NUX1060" s="842"/>
      <c r="NUY1060" s="842"/>
      <c r="NUZ1060" s="842"/>
      <c r="NVA1060" s="842"/>
      <c r="NVB1060" s="842"/>
      <c r="NVC1060" s="842"/>
      <c r="NVD1060" s="842"/>
      <c r="NVE1060" s="842"/>
      <c r="NVF1060" s="842"/>
      <c r="NVG1060" s="842"/>
      <c r="NVH1060" s="842"/>
      <c r="NVI1060" s="842"/>
      <c r="NVJ1060" s="842"/>
      <c r="NVK1060" s="842"/>
      <c r="NVL1060" s="842"/>
      <c r="NVM1060" s="842"/>
      <c r="NVN1060" s="842"/>
      <c r="NVO1060" s="842"/>
      <c r="NVP1060" s="842"/>
      <c r="NVQ1060" s="842"/>
      <c r="NVR1060" s="842"/>
      <c r="NVS1060" s="842"/>
      <c r="NVT1060" s="842"/>
      <c r="NVU1060" s="842"/>
      <c r="NVV1060" s="842"/>
      <c r="NVW1060" s="842"/>
      <c r="NVX1060" s="842"/>
      <c r="NVY1060" s="842"/>
      <c r="NVZ1060" s="842"/>
      <c r="NWA1060" s="842"/>
      <c r="NWB1060" s="842"/>
      <c r="NWC1060" s="842"/>
      <c r="NWD1060" s="842"/>
      <c r="NWE1060" s="842"/>
      <c r="NWF1060" s="842"/>
      <c r="NWG1060" s="842"/>
      <c r="NWH1060" s="842"/>
      <c r="NWI1060" s="842"/>
      <c r="NWJ1060" s="842"/>
      <c r="NWK1060" s="842"/>
      <c r="NWL1060" s="842"/>
      <c r="NWM1060" s="842"/>
      <c r="NWN1060" s="842"/>
      <c r="NWO1060" s="842"/>
      <c r="NWP1060" s="842"/>
      <c r="NWQ1060" s="842"/>
      <c r="NWR1060" s="842"/>
      <c r="NWS1060" s="842"/>
      <c r="NWT1060" s="842"/>
      <c r="NWU1060" s="842"/>
      <c r="NWV1060" s="842"/>
      <c r="NWW1060" s="842"/>
      <c r="NWX1060" s="842"/>
      <c r="NWY1060" s="842"/>
      <c r="NWZ1060" s="842"/>
      <c r="NXA1060" s="842"/>
      <c r="NXB1060" s="842"/>
      <c r="NXC1060" s="842"/>
      <c r="NXD1060" s="842"/>
      <c r="NXE1060" s="842"/>
      <c r="NXF1060" s="842"/>
      <c r="NXG1060" s="842"/>
      <c r="NXH1060" s="842"/>
      <c r="NXI1060" s="842"/>
      <c r="NXJ1060" s="842"/>
      <c r="NXK1060" s="842"/>
      <c r="NXL1060" s="842"/>
      <c r="NXM1060" s="842"/>
      <c r="NXN1060" s="842"/>
      <c r="NXO1060" s="842"/>
      <c r="NXP1060" s="842"/>
      <c r="NXQ1060" s="842"/>
      <c r="NXR1060" s="842"/>
      <c r="NXS1060" s="842"/>
      <c r="NXT1060" s="842"/>
      <c r="NXU1060" s="842"/>
      <c r="NXV1060" s="842"/>
      <c r="NXW1060" s="842"/>
      <c r="NXX1060" s="842"/>
      <c r="NXY1060" s="842"/>
      <c r="NXZ1060" s="842"/>
      <c r="NYA1060" s="842"/>
      <c r="NYB1060" s="842"/>
      <c r="NYC1060" s="842"/>
      <c r="NYD1060" s="842"/>
      <c r="NYE1060" s="842"/>
      <c r="NYF1060" s="842"/>
      <c r="NYG1060" s="842"/>
      <c r="NYH1060" s="842"/>
      <c r="NYI1060" s="842"/>
      <c r="NYJ1060" s="842"/>
      <c r="NYK1060" s="842"/>
      <c r="NYL1060" s="842"/>
      <c r="NYM1060" s="842"/>
      <c r="NYN1060" s="842"/>
      <c r="NYO1060" s="842"/>
      <c r="NYP1060" s="842"/>
      <c r="NYQ1060" s="842"/>
      <c r="NYR1060" s="842"/>
      <c r="NYS1060" s="842"/>
      <c r="NYT1060" s="842"/>
      <c r="NYU1060" s="842"/>
      <c r="NYV1060" s="842"/>
      <c r="NYW1060" s="842"/>
      <c r="NYX1060" s="842"/>
      <c r="NYY1060" s="842"/>
      <c r="NYZ1060" s="842"/>
      <c r="NZA1060" s="842"/>
      <c r="NZB1060" s="842"/>
      <c r="NZC1060" s="842"/>
      <c r="NZD1060" s="842"/>
      <c r="NZE1060" s="842"/>
      <c r="NZF1060" s="842"/>
      <c r="NZG1060" s="842"/>
      <c r="NZH1060" s="842"/>
      <c r="NZI1060" s="842"/>
      <c r="NZJ1060" s="842"/>
      <c r="NZK1060" s="842"/>
      <c r="NZL1060" s="842"/>
      <c r="NZM1060" s="842"/>
      <c r="NZN1060" s="842"/>
      <c r="NZO1060" s="842"/>
      <c r="NZP1060" s="842"/>
      <c r="NZQ1060" s="842"/>
      <c r="NZR1060" s="842"/>
      <c r="NZS1060" s="842"/>
      <c r="NZT1060" s="842"/>
      <c r="NZU1060" s="842"/>
      <c r="NZV1060" s="842"/>
      <c r="NZW1060" s="842"/>
      <c r="NZX1060" s="842"/>
      <c r="NZY1060" s="842"/>
      <c r="NZZ1060" s="842"/>
      <c r="OAA1060" s="842"/>
      <c r="OAB1060" s="842"/>
      <c r="OAC1060" s="842"/>
      <c r="OAD1060" s="842"/>
      <c r="OAE1060" s="842"/>
      <c r="OAF1060" s="842"/>
      <c r="OAG1060" s="842"/>
      <c r="OAH1060" s="842"/>
      <c r="OAI1060" s="842"/>
      <c r="OAJ1060" s="842"/>
      <c r="OAK1060" s="842"/>
      <c r="OAL1060" s="842"/>
      <c r="OAM1060" s="842"/>
      <c r="OAN1060" s="842"/>
      <c r="OAO1060" s="842"/>
      <c r="OAP1060" s="842"/>
      <c r="OAQ1060" s="842"/>
      <c r="OAR1060" s="842"/>
      <c r="OAS1060" s="842"/>
      <c r="OAT1060" s="842"/>
      <c r="OAU1060" s="842"/>
      <c r="OAV1060" s="842"/>
      <c r="OAW1060" s="842"/>
      <c r="OAX1060" s="842"/>
      <c r="OAY1060" s="842"/>
      <c r="OAZ1060" s="842"/>
      <c r="OBA1060" s="842"/>
      <c r="OBB1060" s="842"/>
      <c r="OBC1060" s="842"/>
      <c r="OBD1060" s="842"/>
      <c r="OBE1060" s="842"/>
      <c r="OBF1060" s="842"/>
      <c r="OBG1060" s="842"/>
      <c r="OBH1060" s="842"/>
      <c r="OBI1060" s="842"/>
      <c r="OBJ1060" s="842"/>
      <c r="OBK1060" s="842"/>
      <c r="OBL1060" s="842"/>
      <c r="OBM1060" s="842"/>
      <c r="OBN1060" s="842"/>
      <c r="OBO1060" s="842"/>
      <c r="OBP1060" s="842"/>
      <c r="OBQ1060" s="842"/>
      <c r="OBR1060" s="842"/>
      <c r="OBS1060" s="842"/>
      <c r="OBT1060" s="842"/>
      <c r="OBU1060" s="842"/>
      <c r="OBV1060" s="842"/>
      <c r="OBW1060" s="842"/>
      <c r="OBX1060" s="842"/>
      <c r="OBY1060" s="842"/>
      <c r="OBZ1060" s="842"/>
      <c r="OCA1060" s="842"/>
      <c r="OCB1060" s="842"/>
      <c r="OCC1060" s="842"/>
      <c r="OCD1060" s="842"/>
      <c r="OCE1060" s="842"/>
      <c r="OCF1060" s="842"/>
      <c r="OCG1060" s="842"/>
      <c r="OCH1060" s="842"/>
      <c r="OCI1060" s="842"/>
      <c r="OCJ1060" s="842"/>
      <c r="OCK1060" s="842"/>
      <c r="OCL1060" s="842"/>
      <c r="OCM1060" s="842"/>
      <c r="OCN1060" s="842"/>
      <c r="OCO1060" s="842"/>
      <c r="OCP1060" s="842"/>
      <c r="OCQ1060" s="842"/>
      <c r="OCR1060" s="842"/>
      <c r="OCS1060" s="842"/>
      <c r="OCT1060" s="842"/>
      <c r="OCU1060" s="842"/>
      <c r="OCV1060" s="842"/>
      <c r="OCW1060" s="842"/>
      <c r="OCX1060" s="842"/>
      <c r="OCY1060" s="842"/>
      <c r="OCZ1060" s="842"/>
      <c r="ODA1060" s="842"/>
      <c r="ODB1060" s="842"/>
      <c r="ODC1060" s="842"/>
      <c r="ODD1060" s="842"/>
      <c r="ODE1060" s="842"/>
      <c r="ODF1060" s="842"/>
      <c r="ODG1060" s="842"/>
      <c r="ODH1060" s="842"/>
      <c r="ODI1060" s="842"/>
      <c r="ODJ1060" s="842"/>
      <c r="ODK1060" s="842"/>
      <c r="ODL1060" s="842"/>
      <c r="ODM1060" s="842"/>
      <c r="ODN1060" s="842"/>
      <c r="ODO1060" s="842"/>
      <c r="ODP1060" s="842"/>
      <c r="ODQ1060" s="842"/>
      <c r="ODR1060" s="842"/>
      <c r="ODS1060" s="842"/>
      <c r="ODT1060" s="842"/>
      <c r="ODU1060" s="842"/>
      <c r="ODV1060" s="842"/>
      <c r="ODW1060" s="842"/>
      <c r="ODX1060" s="842"/>
      <c r="ODY1060" s="842"/>
      <c r="ODZ1060" s="842"/>
      <c r="OEA1060" s="842"/>
      <c r="OEB1060" s="842"/>
      <c r="OEC1060" s="842"/>
      <c r="OED1060" s="842"/>
      <c r="OEE1060" s="842"/>
      <c r="OEF1060" s="842"/>
      <c r="OEG1060" s="842"/>
      <c r="OEH1060" s="842"/>
      <c r="OEI1060" s="842"/>
      <c r="OEJ1060" s="842"/>
      <c r="OEK1060" s="842"/>
      <c r="OEL1060" s="842"/>
      <c r="OEM1060" s="842"/>
      <c r="OEN1060" s="842"/>
      <c r="OEO1060" s="842"/>
      <c r="OEP1060" s="842"/>
      <c r="OEQ1060" s="842"/>
      <c r="OER1060" s="842"/>
      <c r="OES1060" s="842"/>
      <c r="OET1060" s="842"/>
      <c r="OEU1060" s="842"/>
      <c r="OEV1060" s="842"/>
      <c r="OEW1060" s="842"/>
      <c r="OEX1060" s="842"/>
      <c r="OEY1060" s="842"/>
      <c r="OEZ1060" s="842"/>
      <c r="OFA1060" s="842"/>
      <c r="OFB1060" s="842"/>
      <c r="OFC1060" s="842"/>
      <c r="OFD1060" s="842"/>
      <c r="OFE1060" s="842"/>
      <c r="OFF1060" s="842"/>
      <c r="OFG1060" s="842"/>
      <c r="OFH1060" s="842"/>
      <c r="OFI1060" s="842"/>
      <c r="OFJ1060" s="842"/>
      <c r="OFK1060" s="842"/>
      <c r="OFL1060" s="842"/>
      <c r="OFM1060" s="842"/>
      <c r="OFN1060" s="842"/>
      <c r="OFO1060" s="842"/>
      <c r="OFP1060" s="842"/>
      <c r="OFQ1060" s="842"/>
      <c r="OFR1060" s="842"/>
      <c r="OFS1060" s="842"/>
      <c r="OFT1060" s="842"/>
      <c r="OFU1060" s="842"/>
      <c r="OFV1060" s="842"/>
      <c r="OFW1060" s="842"/>
      <c r="OFX1060" s="842"/>
      <c r="OFY1060" s="842"/>
      <c r="OFZ1060" s="842"/>
      <c r="OGA1060" s="842"/>
      <c r="OGB1060" s="842"/>
      <c r="OGC1060" s="842"/>
      <c r="OGD1060" s="842"/>
      <c r="OGE1060" s="842"/>
      <c r="OGF1060" s="842"/>
      <c r="OGG1060" s="842"/>
      <c r="OGH1060" s="842"/>
      <c r="OGI1060" s="842"/>
      <c r="OGJ1060" s="842"/>
      <c r="OGK1060" s="842"/>
      <c r="OGL1060" s="842"/>
      <c r="OGM1060" s="842"/>
      <c r="OGN1060" s="842"/>
      <c r="OGO1060" s="842"/>
      <c r="OGP1060" s="842"/>
      <c r="OGQ1060" s="842"/>
      <c r="OGR1060" s="842"/>
      <c r="OGS1060" s="842"/>
      <c r="OGT1060" s="842"/>
      <c r="OGU1060" s="842"/>
      <c r="OGV1060" s="842"/>
      <c r="OGW1060" s="842"/>
      <c r="OGX1060" s="842"/>
      <c r="OGY1060" s="842"/>
      <c r="OGZ1060" s="842"/>
      <c r="OHA1060" s="842"/>
      <c r="OHB1060" s="842"/>
      <c r="OHC1060" s="842"/>
      <c r="OHD1060" s="842"/>
      <c r="OHE1060" s="842"/>
      <c r="OHF1060" s="842"/>
      <c r="OHG1060" s="842"/>
      <c r="OHH1060" s="842"/>
      <c r="OHI1060" s="842"/>
      <c r="OHJ1060" s="842"/>
      <c r="OHK1060" s="842"/>
      <c r="OHL1060" s="842"/>
      <c r="OHM1060" s="842"/>
      <c r="OHN1060" s="842"/>
      <c r="OHO1060" s="842"/>
      <c r="OHP1060" s="842"/>
      <c r="OHQ1060" s="842"/>
      <c r="OHR1060" s="842"/>
      <c r="OHS1060" s="842"/>
      <c r="OHT1060" s="842"/>
      <c r="OHU1060" s="842"/>
      <c r="OHV1060" s="842"/>
      <c r="OHW1060" s="842"/>
      <c r="OHX1060" s="842"/>
      <c r="OHY1060" s="842"/>
      <c r="OHZ1060" s="842"/>
      <c r="OIA1060" s="842"/>
      <c r="OIB1060" s="842"/>
      <c r="OIC1060" s="842"/>
      <c r="OID1060" s="842"/>
      <c r="OIE1060" s="842"/>
      <c r="OIF1060" s="842"/>
      <c r="OIG1060" s="842"/>
      <c r="OIH1060" s="842"/>
      <c r="OII1060" s="842"/>
      <c r="OIJ1060" s="842"/>
      <c r="OIK1060" s="842"/>
      <c r="OIL1060" s="842"/>
      <c r="OIM1060" s="842"/>
      <c r="OIN1060" s="842"/>
      <c r="OIO1060" s="842"/>
      <c r="OIP1060" s="842"/>
      <c r="OIQ1060" s="842"/>
      <c r="OIR1060" s="842"/>
      <c r="OIS1060" s="842"/>
      <c r="OIT1060" s="842"/>
      <c r="OIU1060" s="842"/>
      <c r="OIV1060" s="842"/>
      <c r="OIW1060" s="842"/>
      <c r="OIX1060" s="842"/>
      <c r="OIY1060" s="842"/>
      <c r="OIZ1060" s="842"/>
      <c r="OJA1060" s="842"/>
      <c r="OJB1060" s="842"/>
      <c r="OJC1060" s="842"/>
      <c r="OJD1060" s="842"/>
      <c r="OJE1060" s="842"/>
      <c r="OJF1060" s="842"/>
      <c r="OJG1060" s="842"/>
      <c r="OJH1060" s="842"/>
      <c r="OJI1060" s="842"/>
      <c r="OJJ1060" s="842"/>
      <c r="OJK1060" s="842"/>
      <c r="OJL1060" s="842"/>
      <c r="OJM1060" s="842"/>
      <c r="OJN1060" s="842"/>
      <c r="OJO1060" s="842"/>
      <c r="OJP1060" s="842"/>
      <c r="OJQ1060" s="842"/>
      <c r="OJR1060" s="842"/>
      <c r="OJS1060" s="842"/>
      <c r="OJT1060" s="842"/>
      <c r="OJU1060" s="842"/>
      <c r="OJV1060" s="842"/>
      <c r="OJW1060" s="842"/>
      <c r="OJX1060" s="842"/>
      <c r="OJY1060" s="842"/>
      <c r="OJZ1060" s="842"/>
      <c r="OKA1060" s="842"/>
      <c r="OKB1060" s="842"/>
      <c r="OKC1060" s="842"/>
      <c r="OKD1060" s="842"/>
      <c r="OKE1060" s="842"/>
      <c r="OKF1060" s="842"/>
      <c r="OKG1060" s="842"/>
      <c r="OKH1060" s="842"/>
      <c r="OKI1060" s="842"/>
      <c r="OKJ1060" s="842"/>
      <c r="OKK1060" s="842"/>
      <c r="OKL1060" s="842"/>
      <c r="OKM1060" s="842"/>
      <c r="OKN1060" s="842"/>
      <c r="OKO1060" s="842"/>
      <c r="OKP1060" s="842"/>
      <c r="OKQ1060" s="842"/>
      <c r="OKR1060" s="842"/>
      <c r="OKS1060" s="842"/>
      <c r="OKT1060" s="842"/>
      <c r="OKU1060" s="842"/>
      <c r="OKV1060" s="842"/>
      <c r="OKW1060" s="842"/>
      <c r="OKX1060" s="842"/>
      <c r="OKY1060" s="842"/>
      <c r="OKZ1060" s="842"/>
      <c r="OLA1060" s="842"/>
      <c r="OLB1060" s="842"/>
      <c r="OLC1060" s="842"/>
      <c r="OLD1060" s="842"/>
      <c r="OLE1060" s="842"/>
      <c r="OLF1060" s="842"/>
      <c r="OLG1060" s="842"/>
      <c r="OLH1060" s="842"/>
      <c r="OLI1060" s="842"/>
      <c r="OLJ1060" s="842"/>
      <c r="OLK1060" s="842"/>
      <c r="OLL1060" s="842"/>
      <c r="OLM1060" s="842"/>
      <c r="OLN1060" s="842"/>
      <c r="OLO1060" s="842"/>
      <c r="OLP1060" s="842"/>
      <c r="OLQ1060" s="842"/>
      <c r="OLR1060" s="842"/>
      <c r="OLS1060" s="842"/>
      <c r="OLT1060" s="842"/>
      <c r="OLU1060" s="842"/>
      <c r="OLV1060" s="842"/>
      <c r="OLW1060" s="842"/>
      <c r="OLX1060" s="842"/>
      <c r="OLY1060" s="842"/>
      <c r="OLZ1060" s="842"/>
      <c r="OMA1060" s="842"/>
      <c r="OMB1060" s="842"/>
      <c r="OMC1060" s="842"/>
      <c r="OMD1060" s="842"/>
      <c r="OME1060" s="842"/>
      <c r="OMF1060" s="842"/>
      <c r="OMG1060" s="842"/>
      <c r="OMH1060" s="842"/>
      <c r="OMI1060" s="842"/>
      <c r="OMJ1060" s="842"/>
      <c r="OMK1060" s="842"/>
      <c r="OML1060" s="842"/>
      <c r="OMM1060" s="842"/>
      <c r="OMN1060" s="842"/>
      <c r="OMO1060" s="842"/>
      <c r="OMP1060" s="842"/>
      <c r="OMQ1060" s="842"/>
      <c r="OMR1060" s="842"/>
      <c r="OMS1060" s="842"/>
      <c r="OMT1060" s="842"/>
      <c r="OMU1060" s="842"/>
      <c r="OMV1060" s="842"/>
      <c r="OMW1060" s="842"/>
      <c r="OMX1060" s="842"/>
      <c r="OMY1060" s="842"/>
      <c r="OMZ1060" s="842"/>
      <c r="ONA1060" s="842"/>
      <c r="ONB1060" s="842"/>
      <c r="ONC1060" s="842"/>
      <c r="OND1060" s="842"/>
      <c r="ONE1060" s="842"/>
      <c r="ONF1060" s="842"/>
      <c r="ONG1060" s="842"/>
      <c r="ONH1060" s="842"/>
      <c r="ONI1060" s="842"/>
      <c r="ONJ1060" s="842"/>
      <c r="ONK1060" s="842"/>
      <c r="ONL1060" s="842"/>
      <c r="ONM1060" s="842"/>
      <c r="ONN1060" s="842"/>
      <c r="ONO1060" s="842"/>
      <c r="ONP1060" s="842"/>
      <c r="ONQ1060" s="842"/>
      <c r="ONR1060" s="842"/>
      <c r="ONS1060" s="842"/>
      <c r="ONT1060" s="842"/>
      <c r="ONU1060" s="842"/>
      <c r="ONV1060" s="842"/>
      <c r="ONW1060" s="842"/>
      <c r="ONX1060" s="842"/>
      <c r="ONY1060" s="842"/>
      <c r="ONZ1060" s="842"/>
      <c r="OOA1060" s="842"/>
      <c r="OOB1060" s="842"/>
      <c r="OOC1060" s="842"/>
      <c r="OOD1060" s="842"/>
      <c r="OOE1060" s="842"/>
      <c r="OOF1060" s="842"/>
      <c r="OOG1060" s="842"/>
      <c r="OOH1060" s="842"/>
      <c r="OOI1060" s="842"/>
      <c r="OOJ1060" s="842"/>
      <c r="OOK1060" s="842"/>
      <c r="OOL1060" s="842"/>
      <c r="OOM1060" s="842"/>
      <c r="OON1060" s="842"/>
      <c r="OOO1060" s="842"/>
      <c r="OOP1060" s="842"/>
      <c r="OOQ1060" s="842"/>
      <c r="OOR1060" s="842"/>
      <c r="OOS1060" s="842"/>
      <c r="OOT1060" s="842"/>
      <c r="OOU1060" s="842"/>
      <c r="OOV1060" s="842"/>
      <c r="OOW1060" s="842"/>
      <c r="OOX1060" s="842"/>
      <c r="OOY1060" s="842"/>
      <c r="OOZ1060" s="842"/>
      <c r="OPA1060" s="842"/>
      <c r="OPB1060" s="842"/>
      <c r="OPC1060" s="842"/>
      <c r="OPD1060" s="842"/>
      <c r="OPE1060" s="842"/>
      <c r="OPF1060" s="842"/>
      <c r="OPG1060" s="842"/>
      <c r="OPH1060" s="842"/>
      <c r="OPI1060" s="842"/>
      <c r="OPJ1060" s="842"/>
      <c r="OPK1060" s="842"/>
      <c r="OPL1060" s="842"/>
      <c r="OPM1060" s="842"/>
      <c r="OPN1060" s="842"/>
      <c r="OPO1060" s="842"/>
      <c r="OPP1060" s="842"/>
      <c r="OPQ1060" s="842"/>
      <c r="OPR1060" s="842"/>
      <c r="OPS1060" s="842"/>
      <c r="OPT1060" s="842"/>
      <c r="OPU1060" s="842"/>
      <c r="OPV1060" s="842"/>
      <c r="OPW1060" s="842"/>
      <c r="OPX1060" s="842"/>
      <c r="OPY1060" s="842"/>
      <c r="OPZ1060" s="842"/>
      <c r="OQA1060" s="842"/>
      <c r="OQB1060" s="842"/>
      <c r="OQC1060" s="842"/>
      <c r="OQD1060" s="842"/>
      <c r="OQE1060" s="842"/>
      <c r="OQF1060" s="842"/>
      <c r="OQG1060" s="842"/>
      <c r="OQH1060" s="842"/>
      <c r="OQI1060" s="842"/>
      <c r="OQJ1060" s="842"/>
      <c r="OQK1060" s="842"/>
      <c r="OQL1060" s="842"/>
      <c r="OQM1060" s="842"/>
      <c r="OQN1060" s="842"/>
      <c r="OQO1060" s="842"/>
      <c r="OQP1060" s="842"/>
      <c r="OQQ1060" s="842"/>
      <c r="OQR1060" s="842"/>
      <c r="OQS1060" s="842"/>
      <c r="OQT1060" s="842"/>
      <c r="OQU1060" s="842"/>
      <c r="OQV1060" s="842"/>
      <c r="OQW1060" s="842"/>
      <c r="OQX1060" s="842"/>
      <c r="OQY1060" s="842"/>
      <c r="OQZ1060" s="842"/>
      <c r="ORA1060" s="842"/>
      <c r="ORB1060" s="842"/>
      <c r="ORC1060" s="842"/>
      <c r="ORD1060" s="842"/>
      <c r="ORE1060" s="842"/>
      <c r="ORF1060" s="842"/>
      <c r="ORG1060" s="842"/>
      <c r="ORH1060" s="842"/>
      <c r="ORI1060" s="842"/>
      <c r="ORJ1060" s="842"/>
      <c r="ORK1060" s="842"/>
      <c r="ORL1060" s="842"/>
      <c r="ORM1060" s="842"/>
      <c r="ORN1060" s="842"/>
      <c r="ORO1060" s="842"/>
      <c r="ORP1060" s="842"/>
      <c r="ORQ1060" s="842"/>
      <c r="ORR1060" s="842"/>
      <c r="ORS1060" s="842"/>
      <c r="ORT1060" s="842"/>
      <c r="ORU1060" s="842"/>
      <c r="ORV1060" s="842"/>
      <c r="ORW1060" s="842"/>
      <c r="ORX1060" s="842"/>
      <c r="ORY1060" s="842"/>
      <c r="ORZ1060" s="842"/>
      <c r="OSA1060" s="842"/>
      <c r="OSB1060" s="842"/>
      <c r="OSC1060" s="842"/>
      <c r="OSD1060" s="842"/>
      <c r="OSE1060" s="842"/>
      <c r="OSF1060" s="842"/>
      <c r="OSG1060" s="842"/>
      <c r="OSH1060" s="842"/>
      <c r="OSI1060" s="842"/>
      <c r="OSJ1060" s="842"/>
      <c r="OSK1060" s="842"/>
      <c r="OSL1060" s="842"/>
      <c r="OSM1060" s="842"/>
      <c r="OSN1060" s="842"/>
      <c r="OSO1060" s="842"/>
      <c r="OSP1060" s="842"/>
      <c r="OSQ1060" s="842"/>
      <c r="OSR1060" s="842"/>
      <c r="OSS1060" s="842"/>
      <c r="OST1060" s="842"/>
      <c r="OSU1060" s="842"/>
      <c r="OSV1060" s="842"/>
      <c r="OSW1060" s="842"/>
      <c r="OSX1060" s="842"/>
      <c r="OSY1060" s="842"/>
      <c r="OSZ1060" s="842"/>
      <c r="OTA1060" s="842"/>
      <c r="OTB1060" s="842"/>
      <c r="OTC1060" s="842"/>
      <c r="OTD1060" s="842"/>
      <c r="OTE1060" s="842"/>
      <c r="OTF1060" s="842"/>
      <c r="OTG1060" s="842"/>
      <c r="OTH1060" s="842"/>
      <c r="OTI1060" s="842"/>
      <c r="OTJ1060" s="842"/>
      <c r="OTK1060" s="842"/>
      <c r="OTL1060" s="842"/>
      <c r="OTM1060" s="842"/>
      <c r="OTN1060" s="842"/>
      <c r="OTO1060" s="842"/>
      <c r="OTP1060" s="842"/>
      <c r="OTQ1060" s="842"/>
      <c r="OTR1060" s="842"/>
      <c r="OTS1060" s="842"/>
      <c r="OTT1060" s="842"/>
      <c r="OTU1060" s="842"/>
      <c r="OTV1060" s="842"/>
      <c r="OTW1060" s="842"/>
      <c r="OTX1060" s="842"/>
      <c r="OTY1060" s="842"/>
      <c r="OTZ1060" s="842"/>
      <c r="OUA1060" s="842"/>
      <c r="OUB1060" s="842"/>
      <c r="OUC1060" s="842"/>
      <c r="OUD1060" s="842"/>
      <c r="OUE1060" s="842"/>
      <c r="OUF1060" s="842"/>
      <c r="OUG1060" s="842"/>
      <c r="OUH1060" s="842"/>
      <c r="OUI1060" s="842"/>
      <c r="OUJ1060" s="842"/>
      <c r="OUK1060" s="842"/>
      <c r="OUL1060" s="842"/>
      <c r="OUM1060" s="842"/>
      <c r="OUN1060" s="842"/>
      <c r="OUO1060" s="842"/>
      <c r="OUP1060" s="842"/>
      <c r="OUQ1060" s="842"/>
      <c r="OUR1060" s="842"/>
      <c r="OUS1060" s="842"/>
      <c r="OUT1060" s="842"/>
      <c r="OUU1060" s="842"/>
      <c r="OUV1060" s="842"/>
      <c r="OUW1060" s="842"/>
      <c r="OUX1060" s="842"/>
      <c r="OUY1060" s="842"/>
      <c r="OUZ1060" s="842"/>
      <c r="OVA1060" s="842"/>
      <c r="OVB1060" s="842"/>
      <c r="OVC1060" s="842"/>
      <c r="OVD1060" s="842"/>
      <c r="OVE1060" s="842"/>
      <c r="OVF1060" s="842"/>
      <c r="OVG1060" s="842"/>
      <c r="OVH1060" s="842"/>
      <c r="OVI1060" s="842"/>
      <c r="OVJ1060" s="842"/>
      <c r="OVK1060" s="842"/>
      <c r="OVL1060" s="842"/>
      <c r="OVM1060" s="842"/>
      <c r="OVN1060" s="842"/>
      <c r="OVO1060" s="842"/>
      <c r="OVP1060" s="842"/>
      <c r="OVQ1060" s="842"/>
      <c r="OVR1060" s="842"/>
      <c r="OVS1060" s="842"/>
      <c r="OVT1060" s="842"/>
      <c r="OVU1060" s="842"/>
      <c r="OVV1060" s="842"/>
      <c r="OVW1060" s="842"/>
      <c r="OVX1060" s="842"/>
      <c r="OVY1060" s="842"/>
      <c r="OVZ1060" s="842"/>
      <c r="OWA1060" s="842"/>
      <c r="OWB1060" s="842"/>
      <c r="OWC1060" s="842"/>
      <c r="OWD1060" s="842"/>
      <c r="OWE1060" s="842"/>
      <c r="OWF1060" s="842"/>
      <c r="OWG1060" s="842"/>
      <c r="OWH1060" s="842"/>
      <c r="OWI1060" s="842"/>
      <c r="OWJ1060" s="842"/>
      <c r="OWK1060" s="842"/>
      <c r="OWL1060" s="842"/>
      <c r="OWM1060" s="842"/>
      <c r="OWN1060" s="842"/>
      <c r="OWO1060" s="842"/>
      <c r="OWP1060" s="842"/>
      <c r="OWQ1060" s="842"/>
      <c r="OWR1060" s="842"/>
      <c r="OWS1060" s="842"/>
      <c r="OWT1060" s="842"/>
      <c r="OWU1060" s="842"/>
      <c r="OWV1060" s="842"/>
      <c r="OWW1060" s="842"/>
      <c r="OWX1060" s="842"/>
      <c r="OWY1060" s="842"/>
      <c r="OWZ1060" s="842"/>
      <c r="OXA1060" s="842"/>
      <c r="OXB1060" s="842"/>
      <c r="OXC1060" s="842"/>
      <c r="OXD1060" s="842"/>
      <c r="OXE1060" s="842"/>
      <c r="OXF1060" s="842"/>
      <c r="OXG1060" s="842"/>
      <c r="OXH1060" s="842"/>
      <c r="OXI1060" s="842"/>
      <c r="OXJ1060" s="842"/>
      <c r="OXK1060" s="842"/>
      <c r="OXL1060" s="842"/>
      <c r="OXM1060" s="842"/>
      <c r="OXN1060" s="842"/>
      <c r="OXO1060" s="842"/>
      <c r="OXP1060" s="842"/>
      <c r="OXQ1060" s="842"/>
      <c r="OXR1060" s="842"/>
      <c r="OXS1060" s="842"/>
      <c r="OXT1060" s="842"/>
      <c r="OXU1060" s="842"/>
      <c r="OXV1060" s="842"/>
      <c r="OXW1060" s="842"/>
      <c r="OXX1060" s="842"/>
      <c r="OXY1060" s="842"/>
      <c r="OXZ1060" s="842"/>
      <c r="OYA1060" s="842"/>
      <c r="OYB1060" s="842"/>
      <c r="OYC1060" s="842"/>
      <c r="OYD1060" s="842"/>
      <c r="OYE1060" s="842"/>
      <c r="OYF1060" s="842"/>
      <c r="OYG1060" s="842"/>
      <c r="OYH1060" s="842"/>
      <c r="OYI1060" s="842"/>
      <c r="OYJ1060" s="842"/>
      <c r="OYK1060" s="842"/>
      <c r="OYL1060" s="842"/>
      <c r="OYM1060" s="842"/>
      <c r="OYN1060" s="842"/>
      <c r="OYO1060" s="842"/>
      <c r="OYP1060" s="842"/>
      <c r="OYQ1060" s="842"/>
      <c r="OYR1060" s="842"/>
      <c r="OYS1060" s="842"/>
      <c r="OYT1060" s="842"/>
      <c r="OYU1060" s="842"/>
      <c r="OYV1060" s="842"/>
      <c r="OYW1060" s="842"/>
      <c r="OYX1060" s="842"/>
      <c r="OYY1060" s="842"/>
      <c r="OYZ1060" s="842"/>
      <c r="OZA1060" s="842"/>
      <c r="OZB1060" s="842"/>
      <c r="OZC1060" s="842"/>
      <c r="OZD1060" s="842"/>
      <c r="OZE1060" s="842"/>
      <c r="OZF1060" s="842"/>
      <c r="OZG1060" s="842"/>
      <c r="OZH1060" s="842"/>
      <c r="OZI1060" s="842"/>
      <c r="OZJ1060" s="842"/>
      <c r="OZK1060" s="842"/>
      <c r="OZL1060" s="842"/>
      <c r="OZM1060" s="842"/>
      <c r="OZN1060" s="842"/>
      <c r="OZO1060" s="842"/>
      <c r="OZP1060" s="842"/>
      <c r="OZQ1060" s="842"/>
      <c r="OZR1060" s="842"/>
      <c r="OZS1060" s="842"/>
      <c r="OZT1060" s="842"/>
      <c r="OZU1060" s="842"/>
      <c r="OZV1060" s="842"/>
      <c r="OZW1060" s="842"/>
      <c r="OZX1060" s="842"/>
      <c r="OZY1060" s="842"/>
      <c r="OZZ1060" s="842"/>
      <c r="PAA1060" s="842"/>
      <c r="PAB1060" s="842"/>
      <c r="PAC1060" s="842"/>
      <c r="PAD1060" s="842"/>
      <c r="PAE1060" s="842"/>
      <c r="PAF1060" s="842"/>
      <c r="PAG1060" s="842"/>
      <c r="PAH1060" s="842"/>
      <c r="PAI1060" s="842"/>
      <c r="PAJ1060" s="842"/>
      <c r="PAK1060" s="842"/>
      <c r="PAL1060" s="842"/>
      <c r="PAM1060" s="842"/>
      <c r="PAN1060" s="842"/>
      <c r="PAO1060" s="842"/>
      <c r="PAP1060" s="842"/>
      <c r="PAQ1060" s="842"/>
      <c r="PAR1060" s="842"/>
      <c r="PAS1060" s="842"/>
      <c r="PAT1060" s="842"/>
      <c r="PAU1060" s="842"/>
      <c r="PAV1060" s="842"/>
      <c r="PAW1060" s="842"/>
      <c r="PAX1060" s="842"/>
      <c r="PAY1060" s="842"/>
      <c r="PAZ1060" s="842"/>
      <c r="PBA1060" s="842"/>
      <c r="PBB1060" s="842"/>
      <c r="PBC1060" s="842"/>
      <c r="PBD1060" s="842"/>
      <c r="PBE1060" s="842"/>
      <c r="PBF1060" s="842"/>
      <c r="PBG1060" s="842"/>
      <c r="PBH1060" s="842"/>
      <c r="PBI1060" s="842"/>
      <c r="PBJ1060" s="842"/>
      <c r="PBK1060" s="842"/>
      <c r="PBL1060" s="842"/>
      <c r="PBM1060" s="842"/>
      <c r="PBN1060" s="842"/>
      <c r="PBO1060" s="842"/>
      <c r="PBP1060" s="842"/>
      <c r="PBQ1060" s="842"/>
      <c r="PBR1060" s="842"/>
      <c r="PBS1060" s="842"/>
      <c r="PBT1060" s="842"/>
      <c r="PBU1060" s="842"/>
      <c r="PBV1060" s="842"/>
      <c r="PBW1060" s="842"/>
      <c r="PBX1060" s="842"/>
      <c r="PBY1060" s="842"/>
      <c r="PBZ1060" s="842"/>
      <c r="PCA1060" s="842"/>
      <c r="PCB1060" s="842"/>
      <c r="PCC1060" s="842"/>
      <c r="PCD1060" s="842"/>
      <c r="PCE1060" s="842"/>
      <c r="PCF1060" s="842"/>
      <c r="PCG1060" s="842"/>
      <c r="PCH1060" s="842"/>
      <c r="PCI1060" s="842"/>
      <c r="PCJ1060" s="842"/>
      <c r="PCK1060" s="842"/>
      <c r="PCL1060" s="842"/>
      <c r="PCM1060" s="842"/>
      <c r="PCN1060" s="842"/>
      <c r="PCO1060" s="842"/>
      <c r="PCP1060" s="842"/>
      <c r="PCQ1060" s="842"/>
      <c r="PCR1060" s="842"/>
      <c r="PCS1060" s="842"/>
      <c r="PCT1060" s="842"/>
      <c r="PCU1060" s="842"/>
      <c r="PCV1060" s="842"/>
      <c r="PCW1060" s="842"/>
      <c r="PCX1060" s="842"/>
      <c r="PCY1060" s="842"/>
      <c r="PCZ1060" s="842"/>
      <c r="PDA1060" s="842"/>
      <c r="PDB1060" s="842"/>
      <c r="PDC1060" s="842"/>
      <c r="PDD1060" s="842"/>
      <c r="PDE1060" s="842"/>
      <c r="PDF1060" s="842"/>
      <c r="PDG1060" s="842"/>
      <c r="PDH1060" s="842"/>
      <c r="PDI1060" s="842"/>
      <c r="PDJ1060" s="842"/>
      <c r="PDK1060" s="842"/>
      <c r="PDL1060" s="842"/>
      <c r="PDM1060" s="842"/>
      <c r="PDN1060" s="842"/>
      <c r="PDO1060" s="842"/>
      <c r="PDP1060" s="842"/>
      <c r="PDQ1060" s="842"/>
      <c r="PDR1060" s="842"/>
      <c r="PDS1060" s="842"/>
      <c r="PDT1060" s="842"/>
      <c r="PDU1060" s="842"/>
      <c r="PDV1060" s="842"/>
      <c r="PDW1060" s="842"/>
      <c r="PDX1060" s="842"/>
      <c r="PDY1060" s="842"/>
      <c r="PDZ1060" s="842"/>
      <c r="PEA1060" s="842"/>
      <c r="PEB1060" s="842"/>
      <c r="PEC1060" s="842"/>
      <c r="PED1060" s="842"/>
      <c r="PEE1060" s="842"/>
      <c r="PEF1060" s="842"/>
      <c r="PEG1060" s="842"/>
      <c r="PEH1060" s="842"/>
      <c r="PEI1060" s="842"/>
      <c r="PEJ1060" s="842"/>
      <c r="PEK1060" s="842"/>
      <c r="PEL1060" s="842"/>
      <c r="PEM1060" s="842"/>
      <c r="PEN1060" s="842"/>
      <c r="PEO1060" s="842"/>
      <c r="PEP1060" s="842"/>
      <c r="PEQ1060" s="842"/>
      <c r="PER1060" s="842"/>
      <c r="PES1060" s="842"/>
      <c r="PET1060" s="842"/>
      <c r="PEU1060" s="842"/>
      <c r="PEV1060" s="842"/>
      <c r="PEW1060" s="842"/>
      <c r="PEX1060" s="842"/>
      <c r="PEY1060" s="842"/>
      <c r="PEZ1060" s="842"/>
      <c r="PFA1060" s="842"/>
      <c r="PFB1060" s="842"/>
      <c r="PFC1060" s="842"/>
      <c r="PFD1060" s="842"/>
      <c r="PFE1060" s="842"/>
      <c r="PFF1060" s="842"/>
      <c r="PFG1060" s="842"/>
      <c r="PFH1060" s="842"/>
      <c r="PFI1060" s="842"/>
      <c r="PFJ1060" s="842"/>
      <c r="PFK1060" s="842"/>
      <c r="PFL1060" s="842"/>
      <c r="PFM1060" s="842"/>
      <c r="PFN1060" s="842"/>
      <c r="PFO1060" s="842"/>
      <c r="PFP1060" s="842"/>
      <c r="PFQ1060" s="842"/>
      <c r="PFR1060" s="842"/>
      <c r="PFS1060" s="842"/>
      <c r="PFT1060" s="842"/>
      <c r="PFU1060" s="842"/>
      <c r="PFV1060" s="842"/>
      <c r="PFW1060" s="842"/>
      <c r="PFX1060" s="842"/>
      <c r="PFY1060" s="842"/>
      <c r="PFZ1060" s="842"/>
      <c r="PGA1060" s="842"/>
      <c r="PGB1060" s="842"/>
      <c r="PGC1060" s="842"/>
      <c r="PGD1060" s="842"/>
      <c r="PGE1060" s="842"/>
      <c r="PGF1060" s="842"/>
      <c r="PGG1060" s="842"/>
      <c r="PGH1060" s="842"/>
      <c r="PGI1060" s="842"/>
      <c r="PGJ1060" s="842"/>
      <c r="PGK1060" s="842"/>
      <c r="PGL1060" s="842"/>
      <c r="PGM1060" s="842"/>
      <c r="PGN1060" s="842"/>
      <c r="PGO1060" s="842"/>
      <c r="PGP1060" s="842"/>
      <c r="PGQ1060" s="842"/>
      <c r="PGR1060" s="842"/>
      <c r="PGS1060" s="842"/>
      <c r="PGT1060" s="842"/>
      <c r="PGU1060" s="842"/>
      <c r="PGV1060" s="842"/>
      <c r="PGW1060" s="842"/>
      <c r="PGX1060" s="842"/>
      <c r="PGY1060" s="842"/>
      <c r="PGZ1060" s="842"/>
      <c r="PHA1060" s="842"/>
      <c r="PHB1060" s="842"/>
      <c r="PHC1060" s="842"/>
      <c r="PHD1060" s="842"/>
      <c r="PHE1060" s="842"/>
      <c r="PHF1060" s="842"/>
      <c r="PHG1060" s="842"/>
      <c r="PHH1060" s="842"/>
      <c r="PHI1060" s="842"/>
      <c r="PHJ1060" s="842"/>
      <c r="PHK1060" s="842"/>
      <c r="PHL1060" s="842"/>
      <c r="PHM1060" s="842"/>
      <c r="PHN1060" s="842"/>
      <c r="PHO1060" s="842"/>
      <c r="PHP1060" s="842"/>
      <c r="PHQ1060" s="842"/>
      <c r="PHR1060" s="842"/>
      <c r="PHS1060" s="842"/>
      <c r="PHT1060" s="842"/>
      <c r="PHU1060" s="842"/>
      <c r="PHV1060" s="842"/>
      <c r="PHW1060" s="842"/>
      <c r="PHX1060" s="842"/>
      <c r="PHY1060" s="842"/>
      <c r="PHZ1060" s="842"/>
      <c r="PIA1060" s="842"/>
      <c r="PIB1060" s="842"/>
      <c r="PIC1060" s="842"/>
      <c r="PID1060" s="842"/>
      <c r="PIE1060" s="842"/>
      <c r="PIF1060" s="842"/>
      <c r="PIG1060" s="842"/>
      <c r="PIH1060" s="842"/>
      <c r="PII1060" s="842"/>
      <c r="PIJ1060" s="842"/>
      <c r="PIK1060" s="842"/>
      <c r="PIL1060" s="842"/>
      <c r="PIM1060" s="842"/>
      <c r="PIN1060" s="842"/>
      <c r="PIO1060" s="842"/>
      <c r="PIP1060" s="842"/>
      <c r="PIQ1060" s="842"/>
      <c r="PIR1060" s="842"/>
      <c r="PIS1060" s="842"/>
      <c r="PIT1060" s="842"/>
      <c r="PIU1060" s="842"/>
      <c r="PIV1060" s="842"/>
      <c r="PIW1060" s="842"/>
      <c r="PIX1060" s="842"/>
      <c r="PIY1060" s="842"/>
      <c r="PIZ1060" s="842"/>
      <c r="PJA1060" s="842"/>
      <c r="PJB1060" s="842"/>
      <c r="PJC1060" s="842"/>
      <c r="PJD1060" s="842"/>
      <c r="PJE1060" s="842"/>
      <c r="PJF1060" s="842"/>
      <c r="PJG1060" s="842"/>
      <c r="PJH1060" s="842"/>
      <c r="PJI1060" s="842"/>
      <c r="PJJ1060" s="842"/>
      <c r="PJK1060" s="842"/>
      <c r="PJL1060" s="842"/>
      <c r="PJM1060" s="842"/>
      <c r="PJN1060" s="842"/>
      <c r="PJO1060" s="842"/>
      <c r="PJP1060" s="842"/>
      <c r="PJQ1060" s="842"/>
      <c r="PJR1060" s="842"/>
      <c r="PJS1060" s="842"/>
      <c r="PJT1060" s="842"/>
      <c r="PJU1060" s="842"/>
      <c r="PJV1060" s="842"/>
      <c r="PJW1060" s="842"/>
      <c r="PJX1060" s="842"/>
      <c r="PJY1060" s="842"/>
      <c r="PJZ1060" s="842"/>
      <c r="PKA1060" s="842"/>
      <c r="PKB1060" s="842"/>
      <c r="PKC1060" s="842"/>
      <c r="PKD1060" s="842"/>
      <c r="PKE1060" s="842"/>
      <c r="PKF1060" s="842"/>
      <c r="PKG1060" s="842"/>
      <c r="PKH1060" s="842"/>
      <c r="PKI1060" s="842"/>
      <c r="PKJ1060" s="842"/>
      <c r="PKK1060" s="842"/>
      <c r="PKL1060" s="842"/>
      <c r="PKM1060" s="842"/>
      <c r="PKN1060" s="842"/>
      <c r="PKO1060" s="842"/>
      <c r="PKP1060" s="842"/>
      <c r="PKQ1060" s="842"/>
      <c r="PKR1060" s="842"/>
      <c r="PKS1060" s="842"/>
      <c r="PKT1060" s="842"/>
      <c r="PKU1060" s="842"/>
      <c r="PKV1060" s="842"/>
      <c r="PKW1060" s="842"/>
      <c r="PKX1060" s="842"/>
      <c r="PKY1060" s="842"/>
      <c r="PKZ1060" s="842"/>
      <c r="PLA1060" s="842"/>
      <c r="PLB1060" s="842"/>
      <c r="PLC1060" s="842"/>
      <c r="PLD1060" s="842"/>
      <c r="PLE1060" s="842"/>
      <c r="PLF1060" s="842"/>
      <c r="PLG1060" s="842"/>
      <c r="PLH1060" s="842"/>
      <c r="PLI1060" s="842"/>
      <c r="PLJ1060" s="842"/>
      <c r="PLK1060" s="842"/>
      <c r="PLL1060" s="842"/>
      <c r="PLM1060" s="842"/>
      <c r="PLN1060" s="842"/>
      <c r="PLO1060" s="842"/>
      <c r="PLP1060" s="842"/>
      <c r="PLQ1060" s="842"/>
      <c r="PLR1060" s="842"/>
      <c r="PLS1060" s="842"/>
      <c r="PLT1060" s="842"/>
      <c r="PLU1060" s="842"/>
      <c r="PLV1060" s="842"/>
      <c r="PLW1060" s="842"/>
      <c r="PLX1060" s="842"/>
      <c r="PLY1060" s="842"/>
      <c r="PLZ1060" s="842"/>
      <c r="PMA1060" s="842"/>
      <c r="PMB1060" s="842"/>
      <c r="PMC1060" s="842"/>
      <c r="PMD1060" s="842"/>
      <c r="PME1060" s="842"/>
      <c r="PMF1060" s="842"/>
      <c r="PMG1060" s="842"/>
      <c r="PMH1060" s="842"/>
      <c r="PMI1060" s="842"/>
      <c r="PMJ1060" s="842"/>
      <c r="PMK1060" s="842"/>
      <c r="PML1060" s="842"/>
      <c r="PMM1060" s="842"/>
      <c r="PMN1060" s="842"/>
      <c r="PMO1060" s="842"/>
      <c r="PMP1060" s="842"/>
      <c r="PMQ1060" s="842"/>
      <c r="PMR1060" s="842"/>
      <c r="PMS1060" s="842"/>
      <c r="PMT1060" s="842"/>
      <c r="PMU1060" s="842"/>
      <c r="PMV1060" s="842"/>
      <c r="PMW1060" s="842"/>
      <c r="PMX1060" s="842"/>
      <c r="PMY1060" s="842"/>
      <c r="PMZ1060" s="842"/>
      <c r="PNA1060" s="842"/>
      <c r="PNB1060" s="842"/>
      <c r="PNC1060" s="842"/>
      <c r="PND1060" s="842"/>
      <c r="PNE1060" s="842"/>
      <c r="PNF1060" s="842"/>
      <c r="PNG1060" s="842"/>
      <c r="PNH1060" s="842"/>
      <c r="PNI1060" s="842"/>
      <c r="PNJ1060" s="842"/>
      <c r="PNK1060" s="842"/>
      <c r="PNL1060" s="842"/>
      <c r="PNM1060" s="842"/>
      <c r="PNN1060" s="842"/>
      <c r="PNO1060" s="842"/>
      <c r="PNP1060" s="842"/>
      <c r="PNQ1060" s="842"/>
      <c r="PNR1060" s="842"/>
      <c r="PNS1060" s="842"/>
      <c r="PNT1060" s="842"/>
      <c r="PNU1060" s="842"/>
      <c r="PNV1060" s="842"/>
      <c r="PNW1060" s="842"/>
      <c r="PNX1060" s="842"/>
      <c r="PNY1060" s="842"/>
      <c r="PNZ1060" s="842"/>
      <c r="POA1060" s="842"/>
      <c r="POB1060" s="842"/>
      <c r="POC1060" s="842"/>
      <c r="POD1060" s="842"/>
      <c r="POE1060" s="842"/>
      <c r="POF1060" s="842"/>
      <c r="POG1060" s="842"/>
      <c r="POH1060" s="842"/>
      <c r="POI1060" s="842"/>
      <c r="POJ1060" s="842"/>
      <c r="POK1060" s="842"/>
      <c r="POL1060" s="842"/>
      <c r="POM1060" s="842"/>
      <c r="PON1060" s="842"/>
      <c r="POO1060" s="842"/>
      <c r="POP1060" s="842"/>
      <c r="POQ1060" s="842"/>
      <c r="POR1060" s="842"/>
      <c r="POS1060" s="842"/>
      <c r="POT1060" s="842"/>
      <c r="POU1060" s="842"/>
      <c r="POV1060" s="842"/>
      <c r="POW1060" s="842"/>
      <c r="POX1060" s="842"/>
      <c r="POY1060" s="842"/>
      <c r="POZ1060" s="842"/>
      <c r="PPA1060" s="842"/>
      <c r="PPB1060" s="842"/>
      <c r="PPC1060" s="842"/>
      <c r="PPD1060" s="842"/>
      <c r="PPE1060" s="842"/>
      <c r="PPF1060" s="842"/>
      <c r="PPG1060" s="842"/>
      <c r="PPH1060" s="842"/>
      <c r="PPI1060" s="842"/>
      <c r="PPJ1060" s="842"/>
      <c r="PPK1060" s="842"/>
      <c r="PPL1060" s="842"/>
      <c r="PPM1060" s="842"/>
      <c r="PPN1060" s="842"/>
      <c r="PPO1060" s="842"/>
      <c r="PPP1060" s="842"/>
      <c r="PPQ1060" s="842"/>
      <c r="PPR1060" s="842"/>
      <c r="PPS1060" s="842"/>
      <c r="PPT1060" s="842"/>
      <c r="PPU1060" s="842"/>
      <c r="PPV1060" s="842"/>
      <c r="PPW1060" s="842"/>
      <c r="PPX1060" s="842"/>
      <c r="PPY1060" s="842"/>
      <c r="PPZ1060" s="842"/>
      <c r="PQA1060" s="842"/>
      <c r="PQB1060" s="842"/>
      <c r="PQC1060" s="842"/>
      <c r="PQD1060" s="842"/>
      <c r="PQE1060" s="842"/>
      <c r="PQF1060" s="842"/>
      <c r="PQG1060" s="842"/>
      <c r="PQH1060" s="842"/>
      <c r="PQI1060" s="842"/>
      <c r="PQJ1060" s="842"/>
      <c r="PQK1060" s="842"/>
      <c r="PQL1060" s="842"/>
      <c r="PQM1060" s="842"/>
      <c r="PQN1060" s="842"/>
      <c r="PQO1060" s="842"/>
      <c r="PQP1060" s="842"/>
      <c r="PQQ1060" s="842"/>
      <c r="PQR1060" s="842"/>
      <c r="PQS1060" s="842"/>
      <c r="PQT1060" s="842"/>
      <c r="PQU1060" s="842"/>
      <c r="PQV1060" s="842"/>
      <c r="PQW1060" s="842"/>
      <c r="PQX1060" s="842"/>
      <c r="PQY1060" s="842"/>
      <c r="PQZ1060" s="842"/>
      <c r="PRA1060" s="842"/>
      <c r="PRB1060" s="842"/>
      <c r="PRC1060" s="842"/>
      <c r="PRD1060" s="842"/>
      <c r="PRE1060" s="842"/>
      <c r="PRF1060" s="842"/>
      <c r="PRG1060" s="842"/>
      <c r="PRH1060" s="842"/>
      <c r="PRI1060" s="842"/>
      <c r="PRJ1060" s="842"/>
      <c r="PRK1060" s="842"/>
      <c r="PRL1060" s="842"/>
      <c r="PRM1060" s="842"/>
      <c r="PRN1060" s="842"/>
      <c r="PRO1060" s="842"/>
      <c r="PRP1060" s="842"/>
      <c r="PRQ1060" s="842"/>
      <c r="PRR1060" s="842"/>
      <c r="PRS1060" s="842"/>
      <c r="PRT1060" s="842"/>
      <c r="PRU1060" s="842"/>
      <c r="PRV1060" s="842"/>
      <c r="PRW1060" s="842"/>
      <c r="PRX1060" s="842"/>
      <c r="PRY1060" s="842"/>
      <c r="PRZ1060" s="842"/>
      <c r="PSA1060" s="842"/>
      <c r="PSB1060" s="842"/>
      <c r="PSC1060" s="842"/>
      <c r="PSD1060" s="842"/>
      <c r="PSE1060" s="842"/>
      <c r="PSF1060" s="842"/>
      <c r="PSG1060" s="842"/>
      <c r="PSH1060" s="842"/>
      <c r="PSI1060" s="842"/>
      <c r="PSJ1060" s="842"/>
      <c r="PSK1060" s="842"/>
      <c r="PSL1060" s="842"/>
      <c r="PSM1060" s="842"/>
      <c r="PSN1060" s="842"/>
      <c r="PSO1060" s="842"/>
      <c r="PSP1060" s="842"/>
      <c r="PSQ1060" s="842"/>
      <c r="PSR1060" s="842"/>
      <c r="PSS1060" s="842"/>
      <c r="PST1060" s="842"/>
      <c r="PSU1060" s="842"/>
      <c r="PSV1060" s="842"/>
      <c r="PSW1060" s="842"/>
      <c r="PSX1060" s="842"/>
      <c r="PSY1060" s="842"/>
      <c r="PSZ1060" s="842"/>
      <c r="PTA1060" s="842"/>
      <c r="PTB1060" s="842"/>
      <c r="PTC1060" s="842"/>
      <c r="PTD1060" s="842"/>
      <c r="PTE1060" s="842"/>
      <c r="PTF1060" s="842"/>
      <c r="PTG1060" s="842"/>
      <c r="PTH1060" s="842"/>
      <c r="PTI1060" s="842"/>
      <c r="PTJ1060" s="842"/>
      <c r="PTK1060" s="842"/>
      <c r="PTL1060" s="842"/>
      <c r="PTM1060" s="842"/>
      <c r="PTN1060" s="842"/>
      <c r="PTO1060" s="842"/>
      <c r="PTP1060" s="842"/>
      <c r="PTQ1060" s="842"/>
      <c r="PTR1060" s="842"/>
      <c r="PTS1060" s="842"/>
      <c r="PTT1060" s="842"/>
      <c r="PTU1060" s="842"/>
      <c r="PTV1060" s="842"/>
      <c r="PTW1060" s="842"/>
      <c r="PTX1060" s="842"/>
      <c r="PTY1060" s="842"/>
      <c r="PTZ1060" s="842"/>
      <c r="PUA1060" s="842"/>
      <c r="PUB1060" s="842"/>
      <c r="PUC1060" s="842"/>
      <c r="PUD1060" s="842"/>
      <c r="PUE1060" s="842"/>
      <c r="PUF1060" s="842"/>
      <c r="PUG1060" s="842"/>
      <c r="PUH1060" s="842"/>
      <c r="PUI1060" s="842"/>
      <c r="PUJ1060" s="842"/>
      <c r="PUK1060" s="842"/>
      <c r="PUL1060" s="842"/>
      <c r="PUM1060" s="842"/>
      <c r="PUN1060" s="842"/>
      <c r="PUO1060" s="842"/>
      <c r="PUP1060" s="842"/>
      <c r="PUQ1060" s="842"/>
      <c r="PUR1060" s="842"/>
      <c r="PUS1060" s="842"/>
      <c r="PUT1060" s="842"/>
      <c r="PUU1060" s="842"/>
      <c r="PUV1060" s="842"/>
      <c r="PUW1060" s="842"/>
      <c r="PUX1060" s="842"/>
      <c r="PUY1060" s="842"/>
      <c r="PUZ1060" s="842"/>
      <c r="PVA1060" s="842"/>
      <c r="PVB1060" s="842"/>
      <c r="PVC1060" s="842"/>
      <c r="PVD1060" s="842"/>
      <c r="PVE1060" s="842"/>
      <c r="PVF1060" s="842"/>
      <c r="PVG1060" s="842"/>
      <c r="PVH1060" s="842"/>
      <c r="PVI1060" s="842"/>
      <c r="PVJ1060" s="842"/>
      <c r="PVK1060" s="842"/>
      <c r="PVL1060" s="842"/>
      <c r="PVM1060" s="842"/>
      <c r="PVN1060" s="842"/>
      <c r="PVO1060" s="842"/>
      <c r="PVP1060" s="842"/>
      <c r="PVQ1060" s="842"/>
      <c r="PVR1060" s="842"/>
      <c r="PVS1060" s="842"/>
      <c r="PVT1060" s="842"/>
      <c r="PVU1060" s="842"/>
      <c r="PVV1060" s="842"/>
      <c r="PVW1060" s="842"/>
      <c r="PVX1060" s="842"/>
      <c r="PVY1060" s="842"/>
      <c r="PVZ1060" s="842"/>
      <c r="PWA1060" s="842"/>
      <c r="PWB1060" s="842"/>
      <c r="PWC1060" s="842"/>
      <c r="PWD1060" s="842"/>
      <c r="PWE1060" s="842"/>
      <c r="PWF1060" s="842"/>
      <c r="PWG1060" s="842"/>
      <c r="PWH1060" s="842"/>
      <c r="PWI1060" s="842"/>
      <c r="PWJ1060" s="842"/>
      <c r="PWK1060" s="842"/>
      <c r="PWL1060" s="842"/>
      <c r="PWM1060" s="842"/>
      <c r="PWN1060" s="842"/>
      <c r="PWO1060" s="842"/>
      <c r="PWP1060" s="842"/>
      <c r="PWQ1060" s="842"/>
      <c r="PWR1060" s="842"/>
      <c r="PWS1060" s="842"/>
      <c r="PWT1060" s="842"/>
      <c r="PWU1060" s="842"/>
      <c r="PWV1060" s="842"/>
      <c r="PWW1060" s="842"/>
      <c r="PWX1060" s="842"/>
      <c r="PWY1060" s="842"/>
      <c r="PWZ1060" s="842"/>
      <c r="PXA1060" s="842"/>
      <c r="PXB1060" s="842"/>
      <c r="PXC1060" s="842"/>
      <c r="PXD1060" s="842"/>
      <c r="PXE1060" s="842"/>
      <c r="PXF1060" s="842"/>
      <c r="PXG1060" s="842"/>
      <c r="PXH1060" s="842"/>
      <c r="PXI1060" s="842"/>
      <c r="PXJ1060" s="842"/>
      <c r="PXK1060" s="842"/>
      <c r="PXL1060" s="842"/>
      <c r="PXM1060" s="842"/>
      <c r="PXN1060" s="842"/>
      <c r="PXO1060" s="842"/>
      <c r="PXP1060" s="842"/>
      <c r="PXQ1060" s="842"/>
      <c r="PXR1060" s="842"/>
      <c r="PXS1060" s="842"/>
      <c r="PXT1060" s="842"/>
      <c r="PXU1060" s="842"/>
      <c r="PXV1060" s="842"/>
      <c r="PXW1060" s="842"/>
      <c r="PXX1060" s="842"/>
      <c r="PXY1060" s="842"/>
      <c r="PXZ1060" s="842"/>
      <c r="PYA1060" s="842"/>
      <c r="PYB1060" s="842"/>
      <c r="PYC1060" s="842"/>
      <c r="PYD1060" s="842"/>
      <c r="PYE1060" s="842"/>
      <c r="PYF1060" s="842"/>
      <c r="PYG1060" s="842"/>
      <c r="PYH1060" s="842"/>
      <c r="PYI1060" s="842"/>
      <c r="PYJ1060" s="842"/>
      <c r="PYK1060" s="842"/>
      <c r="PYL1060" s="842"/>
      <c r="PYM1060" s="842"/>
      <c r="PYN1060" s="842"/>
      <c r="PYO1060" s="842"/>
      <c r="PYP1060" s="842"/>
      <c r="PYQ1060" s="842"/>
      <c r="PYR1060" s="842"/>
      <c r="PYS1060" s="842"/>
      <c r="PYT1060" s="842"/>
      <c r="PYU1060" s="842"/>
      <c r="PYV1060" s="842"/>
      <c r="PYW1060" s="842"/>
      <c r="PYX1060" s="842"/>
      <c r="PYY1060" s="842"/>
      <c r="PYZ1060" s="842"/>
      <c r="PZA1060" s="842"/>
      <c r="PZB1060" s="842"/>
      <c r="PZC1060" s="842"/>
      <c r="PZD1060" s="842"/>
      <c r="PZE1060" s="842"/>
      <c r="PZF1060" s="842"/>
      <c r="PZG1060" s="842"/>
      <c r="PZH1060" s="842"/>
      <c r="PZI1060" s="842"/>
      <c r="PZJ1060" s="842"/>
      <c r="PZK1060" s="842"/>
      <c r="PZL1060" s="842"/>
      <c r="PZM1060" s="842"/>
      <c r="PZN1060" s="842"/>
      <c r="PZO1060" s="842"/>
      <c r="PZP1060" s="842"/>
      <c r="PZQ1060" s="842"/>
      <c r="PZR1060" s="842"/>
      <c r="PZS1060" s="842"/>
      <c r="PZT1060" s="842"/>
      <c r="PZU1060" s="842"/>
      <c r="PZV1060" s="842"/>
      <c r="PZW1060" s="842"/>
      <c r="PZX1060" s="842"/>
      <c r="PZY1060" s="842"/>
      <c r="PZZ1060" s="842"/>
      <c r="QAA1060" s="842"/>
      <c r="QAB1060" s="842"/>
      <c r="QAC1060" s="842"/>
      <c r="QAD1060" s="842"/>
      <c r="QAE1060" s="842"/>
      <c r="QAF1060" s="842"/>
      <c r="QAG1060" s="842"/>
      <c r="QAH1060" s="842"/>
      <c r="QAI1060" s="842"/>
      <c r="QAJ1060" s="842"/>
      <c r="QAK1060" s="842"/>
      <c r="QAL1060" s="842"/>
      <c r="QAM1060" s="842"/>
      <c r="QAN1060" s="842"/>
      <c r="QAO1060" s="842"/>
      <c r="QAP1060" s="842"/>
      <c r="QAQ1060" s="842"/>
      <c r="QAR1060" s="842"/>
      <c r="QAS1060" s="842"/>
      <c r="QAT1060" s="842"/>
      <c r="QAU1060" s="842"/>
      <c r="QAV1060" s="842"/>
      <c r="QAW1060" s="842"/>
      <c r="QAX1060" s="842"/>
      <c r="QAY1060" s="842"/>
      <c r="QAZ1060" s="842"/>
      <c r="QBA1060" s="842"/>
      <c r="QBB1060" s="842"/>
      <c r="QBC1060" s="842"/>
      <c r="QBD1060" s="842"/>
      <c r="QBE1060" s="842"/>
      <c r="QBF1060" s="842"/>
      <c r="QBG1060" s="842"/>
      <c r="QBH1060" s="842"/>
      <c r="QBI1060" s="842"/>
      <c r="QBJ1060" s="842"/>
      <c r="QBK1060" s="842"/>
      <c r="QBL1060" s="842"/>
      <c r="QBM1060" s="842"/>
      <c r="QBN1060" s="842"/>
      <c r="QBO1060" s="842"/>
      <c r="QBP1060" s="842"/>
      <c r="QBQ1060" s="842"/>
      <c r="QBR1060" s="842"/>
      <c r="QBS1060" s="842"/>
      <c r="QBT1060" s="842"/>
      <c r="QBU1060" s="842"/>
      <c r="QBV1060" s="842"/>
      <c r="QBW1060" s="842"/>
      <c r="QBX1060" s="842"/>
      <c r="QBY1060" s="842"/>
      <c r="QBZ1060" s="842"/>
      <c r="QCA1060" s="842"/>
      <c r="QCB1060" s="842"/>
      <c r="QCC1060" s="842"/>
      <c r="QCD1060" s="842"/>
      <c r="QCE1060" s="842"/>
      <c r="QCF1060" s="842"/>
      <c r="QCG1060" s="842"/>
      <c r="QCH1060" s="842"/>
      <c r="QCI1060" s="842"/>
      <c r="QCJ1060" s="842"/>
      <c r="QCK1060" s="842"/>
      <c r="QCL1060" s="842"/>
      <c r="QCM1060" s="842"/>
      <c r="QCN1060" s="842"/>
      <c r="QCO1060" s="842"/>
      <c r="QCP1060" s="842"/>
      <c r="QCQ1060" s="842"/>
      <c r="QCR1060" s="842"/>
      <c r="QCS1060" s="842"/>
      <c r="QCT1060" s="842"/>
      <c r="QCU1060" s="842"/>
      <c r="QCV1060" s="842"/>
      <c r="QCW1060" s="842"/>
      <c r="QCX1060" s="842"/>
      <c r="QCY1060" s="842"/>
      <c r="QCZ1060" s="842"/>
      <c r="QDA1060" s="842"/>
      <c r="QDB1060" s="842"/>
      <c r="QDC1060" s="842"/>
      <c r="QDD1060" s="842"/>
      <c r="QDE1060" s="842"/>
      <c r="QDF1060" s="842"/>
      <c r="QDG1060" s="842"/>
      <c r="QDH1060" s="842"/>
      <c r="QDI1060" s="842"/>
      <c r="QDJ1060" s="842"/>
      <c r="QDK1060" s="842"/>
      <c r="QDL1060" s="842"/>
      <c r="QDM1060" s="842"/>
      <c r="QDN1060" s="842"/>
      <c r="QDO1060" s="842"/>
      <c r="QDP1060" s="842"/>
      <c r="QDQ1060" s="842"/>
      <c r="QDR1060" s="842"/>
      <c r="QDS1060" s="842"/>
      <c r="QDT1060" s="842"/>
      <c r="QDU1060" s="842"/>
      <c r="QDV1060" s="842"/>
      <c r="QDW1060" s="842"/>
      <c r="QDX1060" s="842"/>
      <c r="QDY1060" s="842"/>
      <c r="QDZ1060" s="842"/>
      <c r="QEA1060" s="842"/>
      <c r="QEB1060" s="842"/>
      <c r="QEC1060" s="842"/>
      <c r="QED1060" s="842"/>
      <c r="QEE1060" s="842"/>
      <c r="QEF1060" s="842"/>
      <c r="QEG1060" s="842"/>
      <c r="QEH1060" s="842"/>
      <c r="QEI1060" s="842"/>
      <c r="QEJ1060" s="842"/>
      <c r="QEK1060" s="842"/>
      <c r="QEL1060" s="842"/>
      <c r="QEM1060" s="842"/>
      <c r="QEN1060" s="842"/>
      <c r="QEO1060" s="842"/>
      <c r="QEP1060" s="842"/>
      <c r="QEQ1060" s="842"/>
      <c r="QER1060" s="842"/>
      <c r="QES1060" s="842"/>
      <c r="QET1060" s="842"/>
      <c r="QEU1060" s="842"/>
      <c r="QEV1060" s="842"/>
      <c r="QEW1060" s="842"/>
      <c r="QEX1060" s="842"/>
      <c r="QEY1060" s="842"/>
      <c r="QEZ1060" s="842"/>
      <c r="QFA1060" s="842"/>
      <c r="QFB1060" s="842"/>
      <c r="QFC1060" s="842"/>
      <c r="QFD1060" s="842"/>
      <c r="QFE1060" s="842"/>
      <c r="QFF1060" s="842"/>
      <c r="QFG1060" s="842"/>
      <c r="QFH1060" s="842"/>
      <c r="QFI1060" s="842"/>
      <c r="QFJ1060" s="842"/>
      <c r="QFK1060" s="842"/>
      <c r="QFL1060" s="842"/>
      <c r="QFM1060" s="842"/>
      <c r="QFN1060" s="842"/>
      <c r="QFO1060" s="842"/>
      <c r="QFP1060" s="842"/>
      <c r="QFQ1060" s="842"/>
      <c r="QFR1060" s="842"/>
      <c r="QFS1060" s="842"/>
      <c r="QFT1060" s="842"/>
      <c r="QFU1060" s="842"/>
      <c r="QFV1060" s="842"/>
      <c r="QFW1060" s="842"/>
      <c r="QFX1060" s="842"/>
      <c r="QFY1060" s="842"/>
      <c r="QFZ1060" s="842"/>
      <c r="QGA1060" s="842"/>
      <c r="QGB1060" s="842"/>
      <c r="QGC1060" s="842"/>
      <c r="QGD1060" s="842"/>
      <c r="QGE1060" s="842"/>
      <c r="QGF1060" s="842"/>
      <c r="QGG1060" s="842"/>
      <c r="QGH1060" s="842"/>
      <c r="QGI1060" s="842"/>
      <c r="QGJ1060" s="842"/>
      <c r="QGK1060" s="842"/>
      <c r="QGL1060" s="842"/>
      <c r="QGM1060" s="842"/>
      <c r="QGN1060" s="842"/>
      <c r="QGO1060" s="842"/>
      <c r="QGP1060" s="842"/>
      <c r="QGQ1060" s="842"/>
      <c r="QGR1060" s="842"/>
      <c r="QGS1060" s="842"/>
      <c r="QGT1060" s="842"/>
      <c r="QGU1060" s="842"/>
      <c r="QGV1060" s="842"/>
      <c r="QGW1060" s="842"/>
      <c r="QGX1060" s="842"/>
      <c r="QGY1060" s="842"/>
      <c r="QGZ1060" s="842"/>
      <c r="QHA1060" s="842"/>
      <c r="QHB1060" s="842"/>
      <c r="QHC1060" s="842"/>
      <c r="QHD1060" s="842"/>
      <c r="QHE1060" s="842"/>
      <c r="QHF1060" s="842"/>
      <c r="QHG1060" s="842"/>
      <c r="QHH1060" s="842"/>
      <c r="QHI1060" s="842"/>
      <c r="QHJ1060" s="842"/>
      <c r="QHK1060" s="842"/>
      <c r="QHL1060" s="842"/>
      <c r="QHM1060" s="842"/>
      <c r="QHN1060" s="842"/>
      <c r="QHO1060" s="842"/>
      <c r="QHP1060" s="842"/>
      <c r="QHQ1060" s="842"/>
      <c r="QHR1060" s="842"/>
      <c r="QHS1060" s="842"/>
      <c r="QHT1060" s="842"/>
      <c r="QHU1060" s="842"/>
      <c r="QHV1060" s="842"/>
      <c r="QHW1060" s="842"/>
      <c r="QHX1060" s="842"/>
      <c r="QHY1060" s="842"/>
      <c r="QHZ1060" s="842"/>
      <c r="QIA1060" s="842"/>
      <c r="QIB1060" s="842"/>
      <c r="QIC1060" s="842"/>
      <c r="QID1060" s="842"/>
      <c r="QIE1060" s="842"/>
      <c r="QIF1060" s="842"/>
      <c r="QIG1060" s="842"/>
      <c r="QIH1060" s="842"/>
      <c r="QII1060" s="842"/>
      <c r="QIJ1060" s="842"/>
      <c r="QIK1060" s="842"/>
      <c r="QIL1060" s="842"/>
      <c r="QIM1060" s="842"/>
      <c r="QIN1060" s="842"/>
      <c r="QIO1060" s="842"/>
      <c r="QIP1060" s="842"/>
      <c r="QIQ1060" s="842"/>
      <c r="QIR1060" s="842"/>
      <c r="QIS1060" s="842"/>
      <c r="QIT1060" s="842"/>
      <c r="QIU1060" s="842"/>
      <c r="QIV1060" s="842"/>
      <c r="QIW1060" s="842"/>
      <c r="QIX1060" s="842"/>
      <c r="QIY1060" s="842"/>
      <c r="QIZ1060" s="842"/>
      <c r="QJA1060" s="842"/>
      <c r="QJB1060" s="842"/>
      <c r="QJC1060" s="842"/>
      <c r="QJD1060" s="842"/>
      <c r="QJE1060" s="842"/>
      <c r="QJF1060" s="842"/>
      <c r="QJG1060" s="842"/>
      <c r="QJH1060" s="842"/>
      <c r="QJI1060" s="842"/>
      <c r="QJJ1060" s="842"/>
      <c r="QJK1060" s="842"/>
      <c r="QJL1060" s="842"/>
      <c r="QJM1060" s="842"/>
      <c r="QJN1060" s="842"/>
      <c r="QJO1060" s="842"/>
      <c r="QJP1060" s="842"/>
      <c r="QJQ1060" s="842"/>
      <c r="QJR1060" s="842"/>
      <c r="QJS1060" s="842"/>
      <c r="QJT1060" s="842"/>
      <c r="QJU1060" s="842"/>
      <c r="QJV1060" s="842"/>
      <c r="QJW1060" s="842"/>
      <c r="QJX1060" s="842"/>
      <c r="QJY1060" s="842"/>
      <c r="QJZ1060" s="842"/>
      <c r="QKA1060" s="842"/>
      <c r="QKB1060" s="842"/>
      <c r="QKC1060" s="842"/>
      <c r="QKD1060" s="842"/>
      <c r="QKE1060" s="842"/>
      <c r="QKF1060" s="842"/>
      <c r="QKG1060" s="842"/>
      <c r="QKH1060" s="842"/>
      <c r="QKI1060" s="842"/>
      <c r="QKJ1060" s="842"/>
      <c r="QKK1060" s="842"/>
      <c r="QKL1060" s="842"/>
      <c r="QKM1060" s="842"/>
      <c r="QKN1060" s="842"/>
      <c r="QKO1060" s="842"/>
      <c r="QKP1060" s="842"/>
      <c r="QKQ1060" s="842"/>
      <c r="QKR1060" s="842"/>
      <c r="QKS1060" s="842"/>
      <c r="QKT1060" s="842"/>
      <c r="QKU1060" s="842"/>
      <c r="QKV1060" s="842"/>
      <c r="QKW1060" s="842"/>
      <c r="QKX1060" s="842"/>
      <c r="QKY1060" s="842"/>
      <c r="QKZ1060" s="842"/>
      <c r="QLA1060" s="842"/>
      <c r="QLB1060" s="842"/>
      <c r="QLC1060" s="842"/>
      <c r="QLD1060" s="842"/>
      <c r="QLE1060" s="842"/>
      <c r="QLF1060" s="842"/>
      <c r="QLG1060" s="842"/>
      <c r="QLH1060" s="842"/>
      <c r="QLI1060" s="842"/>
      <c r="QLJ1060" s="842"/>
      <c r="QLK1060" s="842"/>
      <c r="QLL1060" s="842"/>
      <c r="QLM1060" s="842"/>
      <c r="QLN1060" s="842"/>
      <c r="QLO1060" s="842"/>
      <c r="QLP1060" s="842"/>
      <c r="QLQ1060" s="842"/>
      <c r="QLR1060" s="842"/>
      <c r="QLS1060" s="842"/>
      <c r="QLT1060" s="842"/>
      <c r="QLU1060" s="842"/>
      <c r="QLV1060" s="842"/>
      <c r="QLW1060" s="842"/>
      <c r="QLX1060" s="842"/>
      <c r="QLY1060" s="842"/>
      <c r="QLZ1060" s="842"/>
      <c r="QMA1060" s="842"/>
      <c r="QMB1060" s="842"/>
      <c r="QMC1060" s="842"/>
      <c r="QMD1060" s="842"/>
      <c r="QME1060" s="842"/>
      <c r="QMF1060" s="842"/>
      <c r="QMG1060" s="842"/>
      <c r="QMH1060" s="842"/>
      <c r="QMI1060" s="842"/>
      <c r="QMJ1060" s="842"/>
      <c r="QMK1060" s="842"/>
      <c r="QML1060" s="842"/>
      <c r="QMM1060" s="842"/>
      <c r="QMN1060" s="842"/>
      <c r="QMO1060" s="842"/>
      <c r="QMP1060" s="842"/>
      <c r="QMQ1060" s="842"/>
      <c r="QMR1060" s="842"/>
      <c r="QMS1060" s="842"/>
      <c r="QMT1060" s="842"/>
      <c r="QMU1060" s="842"/>
      <c r="QMV1060" s="842"/>
      <c r="QMW1060" s="842"/>
      <c r="QMX1060" s="842"/>
      <c r="QMY1060" s="842"/>
      <c r="QMZ1060" s="842"/>
      <c r="QNA1060" s="842"/>
      <c r="QNB1060" s="842"/>
      <c r="QNC1060" s="842"/>
      <c r="QND1060" s="842"/>
      <c r="QNE1060" s="842"/>
      <c r="QNF1060" s="842"/>
      <c r="QNG1060" s="842"/>
      <c r="QNH1060" s="842"/>
      <c r="QNI1060" s="842"/>
      <c r="QNJ1060" s="842"/>
      <c r="QNK1060" s="842"/>
      <c r="QNL1060" s="842"/>
      <c r="QNM1060" s="842"/>
      <c r="QNN1060" s="842"/>
      <c r="QNO1060" s="842"/>
      <c r="QNP1060" s="842"/>
      <c r="QNQ1060" s="842"/>
      <c r="QNR1060" s="842"/>
      <c r="QNS1060" s="842"/>
      <c r="QNT1060" s="842"/>
      <c r="QNU1060" s="842"/>
      <c r="QNV1060" s="842"/>
      <c r="QNW1060" s="842"/>
      <c r="QNX1060" s="842"/>
      <c r="QNY1060" s="842"/>
      <c r="QNZ1060" s="842"/>
      <c r="QOA1060" s="842"/>
      <c r="QOB1060" s="842"/>
      <c r="QOC1060" s="842"/>
      <c r="QOD1060" s="842"/>
      <c r="QOE1060" s="842"/>
      <c r="QOF1060" s="842"/>
      <c r="QOG1060" s="842"/>
      <c r="QOH1060" s="842"/>
      <c r="QOI1060" s="842"/>
      <c r="QOJ1060" s="842"/>
      <c r="QOK1060" s="842"/>
      <c r="QOL1060" s="842"/>
      <c r="QOM1060" s="842"/>
      <c r="QON1060" s="842"/>
      <c r="QOO1060" s="842"/>
      <c r="QOP1060" s="842"/>
      <c r="QOQ1060" s="842"/>
      <c r="QOR1060" s="842"/>
      <c r="QOS1060" s="842"/>
      <c r="QOT1060" s="842"/>
      <c r="QOU1060" s="842"/>
      <c r="QOV1060" s="842"/>
      <c r="QOW1060" s="842"/>
      <c r="QOX1060" s="842"/>
      <c r="QOY1060" s="842"/>
      <c r="QOZ1060" s="842"/>
      <c r="QPA1060" s="842"/>
      <c r="QPB1060" s="842"/>
      <c r="QPC1060" s="842"/>
      <c r="QPD1060" s="842"/>
      <c r="QPE1060" s="842"/>
      <c r="QPF1060" s="842"/>
      <c r="QPG1060" s="842"/>
      <c r="QPH1060" s="842"/>
      <c r="QPI1060" s="842"/>
      <c r="QPJ1060" s="842"/>
      <c r="QPK1060" s="842"/>
      <c r="QPL1060" s="842"/>
      <c r="QPM1060" s="842"/>
      <c r="QPN1060" s="842"/>
      <c r="QPO1060" s="842"/>
      <c r="QPP1060" s="842"/>
      <c r="QPQ1060" s="842"/>
      <c r="QPR1060" s="842"/>
      <c r="QPS1060" s="842"/>
      <c r="QPT1060" s="842"/>
      <c r="QPU1060" s="842"/>
      <c r="QPV1060" s="842"/>
      <c r="QPW1060" s="842"/>
      <c r="QPX1060" s="842"/>
      <c r="QPY1060" s="842"/>
      <c r="QPZ1060" s="842"/>
      <c r="QQA1060" s="842"/>
      <c r="QQB1060" s="842"/>
      <c r="QQC1060" s="842"/>
      <c r="QQD1060" s="842"/>
      <c r="QQE1060" s="842"/>
      <c r="QQF1060" s="842"/>
      <c r="QQG1060" s="842"/>
      <c r="QQH1060" s="842"/>
      <c r="QQI1060" s="842"/>
      <c r="QQJ1060" s="842"/>
      <c r="QQK1060" s="842"/>
      <c r="QQL1060" s="842"/>
      <c r="QQM1060" s="842"/>
      <c r="QQN1060" s="842"/>
      <c r="QQO1060" s="842"/>
      <c r="QQP1060" s="842"/>
      <c r="QQQ1060" s="842"/>
      <c r="QQR1060" s="842"/>
      <c r="QQS1060" s="842"/>
      <c r="QQT1060" s="842"/>
      <c r="QQU1060" s="842"/>
      <c r="QQV1060" s="842"/>
      <c r="QQW1060" s="842"/>
      <c r="QQX1060" s="842"/>
      <c r="QQY1060" s="842"/>
      <c r="QQZ1060" s="842"/>
      <c r="QRA1060" s="842"/>
      <c r="QRB1060" s="842"/>
      <c r="QRC1060" s="842"/>
      <c r="QRD1060" s="842"/>
      <c r="QRE1060" s="842"/>
      <c r="QRF1060" s="842"/>
      <c r="QRG1060" s="842"/>
      <c r="QRH1060" s="842"/>
      <c r="QRI1060" s="842"/>
      <c r="QRJ1060" s="842"/>
      <c r="QRK1060" s="842"/>
      <c r="QRL1060" s="842"/>
      <c r="QRM1060" s="842"/>
      <c r="QRN1060" s="842"/>
      <c r="QRO1060" s="842"/>
      <c r="QRP1060" s="842"/>
      <c r="QRQ1060" s="842"/>
      <c r="QRR1060" s="842"/>
      <c r="QRS1060" s="842"/>
      <c r="QRT1060" s="842"/>
      <c r="QRU1060" s="842"/>
      <c r="QRV1060" s="842"/>
      <c r="QRW1060" s="842"/>
      <c r="QRX1060" s="842"/>
      <c r="QRY1060" s="842"/>
      <c r="QRZ1060" s="842"/>
      <c r="QSA1060" s="842"/>
      <c r="QSB1060" s="842"/>
      <c r="QSC1060" s="842"/>
      <c r="QSD1060" s="842"/>
      <c r="QSE1060" s="842"/>
      <c r="QSF1060" s="842"/>
      <c r="QSG1060" s="842"/>
      <c r="QSH1060" s="842"/>
      <c r="QSI1060" s="842"/>
      <c r="QSJ1060" s="842"/>
      <c r="QSK1060" s="842"/>
      <c r="QSL1060" s="842"/>
      <c r="QSM1060" s="842"/>
      <c r="QSN1060" s="842"/>
      <c r="QSO1060" s="842"/>
      <c r="QSP1060" s="842"/>
      <c r="QSQ1060" s="842"/>
      <c r="QSR1060" s="842"/>
      <c r="QSS1060" s="842"/>
      <c r="QST1060" s="842"/>
      <c r="QSU1060" s="842"/>
      <c r="QSV1060" s="842"/>
      <c r="QSW1060" s="842"/>
      <c r="QSX1060" s="842"/>
      <c r="QSY1060" s="842"/>
      <c r="QSZ1060" s="842"/>
      <c r="QTA1060" s="842"/>
      <c r="QTB1060" s="842"/>
      <c r="QTC1060" s="842"/>
      <c r="QTD1060" s="842"/>
      <c r="QTE1060" s="842"/>
      <c r="QTF1060" s="842"/>
      <c r="QTG1060" s="842"/>
      <c r="QTH1060" s="842"/>
      <c r="QTI1060" s="842"/>
      <c r="QTJ1060" s="842"/>
      <c r="QTK1060" s="842"/>
      <c r="QTL1060" s="842"/>
      <c r="QTM1060" s="842"/>
      <c r="QTN1060" s="842"/>
      <c r="QTO1060" s="842"/>
      <c r="QTP1060" s="842"/>
      <c r="QTQ1060" s="842"/>
      <c r="QTR1060" s="842"/>
      <c r="QTS1060" s="842"/>
      <c r="QTT1060" s="842"/>
      <c r="QTU1060" s="842"/>
      <c r="QTV1060" s="842"/>
      <c r="QTW1060" s="842"/>
      <c r="QTX1060" s="842"/>
      <c r="QTY1060" s="842"/>
      <c r="QTZ1060" s="842"/>
      <c r="QUA1060" s="842"/>
      <c r="QUB1060" s="842"/>
      <c r="QUC1060" s="842"/>
      <c r="QUD1060" s="842"/>
      <c r="QUE1060" s="842"/>
      <c r="QUF1060" s="842"/>
      <c r="QUG1060" s="842"/>
      <c r="QUH1060" s="842"/>
      <c r="QUI1060" s="842"/>
      <c r="QUJ1060" s="842"/>
      <c r="QUK1060" s="842"/>
      <c r="QUL1060" s="842"/>
      <c r="QUM1060" s="842"/>
      <c r="QUN1060" s="842"/>
      <c r="QUO1060" s="842"/>
      <c r="QUP1060" s="842"/>
      <c r="QUQ1060" s="842"/>
      <c r="QUR1060" s="842"/>
      <c r="QUS1060" s="842"/>
      <c r="QUT1060" s="842"/>
      <c r="QUU1060" s="842"/>
      <c r="QUV1060" s="842"/>
      <c r="QUW1060" s="842"/>
      <c r="QUX1060" s="842"/>
      <c r="QUY1060" s="842"/>
      <c r="QUZ1060" s="842"/>
      <c r="QVA1060" s="842"/>
      <c r="QVB1060" s="842"/>
      <c r="QVC1060" s="842"/>
      <c r="QVD1060" s="842"/>
      <c r="QVE1060" s="842"/>
      <c r="QVF1060" s="842"/>
      <c r="QVG1060" s="842"/>
      <c r="QVH1060" s="842"/>
      <c r="QVI1060" s="842"/>
      <c r="QVJ1060" s="842"/>
      <c r="QVK1060" s="842"/>
      <c r="QVL1060" s="842"/>
      <c r="QVM1060" s="842"/>
      <c r="QVN1060" s="842"/>
      <c r="QVO1060" s="842"/>
      <c r="QVP1060" s="842"/>
      <c r="QVQ1060" s="842"/>
      <c r="QVR1060" s="842"/>
      <c r="QVS1060" s="842"/>
      <c r="QVT1060" s="842"/>
      <c r="QVU1060" s="842"/>
      <c r="QVV1060" s="842"/>
      <c r="QVW1060" s="842"/>
      <c r="QVX1060" s="842"/>
      <c r="QVY1060" s="842"/>
      <c r="QVZ1060" s="842"/>
      <c r="QWA1060" s="842"/>
      <c r="QWB1060" s="842"/>
      <c r="QWC1060" s="842"/>
      <c r="QWD1060" s="842"/>
      <c r="QWE1060" s="842"/>
      <c r="QWF1060" s="842"/>
      <c r="QWG1060" s="842"/>
      <c r="QWH1060" s="842"/>
      <c r="QWI1060" s="842"/>
      <c r="QWJ1060" s="842"/>
      <c r="QWK1060" s="842"/>
      <c r="QWL1060" s="842"/>
      <c r="QWM1060" s="842"/>
      <c r="QWN1060" s="842"/>
      <c r="QWO1060" s="842"/>
      <c r="QWP1060" s="842"/>
      <c r="QWQ1060" s="842"/>
      <c r="QWR1060" s="842"/>
      <c r="QWS1060" s="842"/>
      <c r="QWT1060" s="842"/>
      <c r="QWU1060" s="842"/>
      <c r="QWV1060" s="842"/>
      <c r="QWW1060" s="842"/>
      <c r="QWX1060" s="842"/>
      <c r="QWY1060" s="842"/>
      <c r="QWZ1060" s="842"/>
      <c r="QXA1060" s="842"/>
      <c r="QXB1060" s="842"/>
      <c r="QXC1060" s="842"/>
      <c r="QXD1060" s="842"/>
      <c r="QXE1060" s="842"/>
      <c r="QXF1060" s="842"/>
      <c r="QXG1060" s="842"/>
      <c r="QXH1060" s="842"/>
      <c r="QXI1060" s="842"/>
      <c r="QXJ1060" s="842"/>
      <c r="QXK1060" s="842"/>
      <c r="QXL1060" s="842"/>
      <c r="QXM1060" s="842"/>
      <c r="QXN1060" s="842"/>
      <c r="QXO1060" s="842"/>
      <c r="QXP1060" s="842"/>
      <c r="QXQ1060" s="842"/>
      <c r="QXR1060" s="842"/>
      <c r="QXS1060" s="842"/>
      <c r="QXT1060" s="842"/>
      <c r="QXU1060" s="842"/>
      <c r="QXV1060" s="842"/>
      <c r="QXW1060" s="842"/>
      <c r="QXX1060" s="842"/>
      <c r="QXY1060" s="842"/>
      <c r="QXZ1060" s="842"/>
      <c r="QYA1060" s="842"/>
      <c r="QYB1060" s="842"/>
      <c r="QYC1060" s="842"/>
      <c r="QYD1060" s="842"/>
      <c r="QYE1060" s="842"/>
      <c r="QYF1060" s="842"/>
      <c r="QYG1060" s="842"/>
      <c r="QYH1060" s="842"/>
      <c r="QYI1060" s="842"/>
      <c r="QYJ1060" s="842"/>
      <c r="QYK1060" s="842"/>
      <c r="QYL1060" s="842"/>
      <c r="QYM1060" s="842"/>
      <c r="QYN1060" s="842"/>
      <c r="QYO1060" s="842"/>
      <c r="QYP1060" s="842"/>
      <c r="QYQ1060" s="842"/>
      <c r="QYR1060" s="842"/>
      <c r="QYS1060" s="842"/>
      <c r="QYT1060" s="842"/>
      <c r="QYU1060" s="842"/>
      <c r="QYV1060" s="842"/>
      <c r="QYW1060" s="842"/>
      <c r="QYX1060" s="842"/>
      <c r="QYY1060" s="842"/>
      <c r="QYZ1060" s="842"/>
      <c r="QZA1060" s="842"/>
      <c r="QZB1060" s="842"/>
      <c r="QZC1060" s="842"/>
      <c r="QZD1060" s="842"/>
      <c r="QZE1060" s="842"/>
      <c r="QZF1060" s="842"/>
      <c r="QZG1060" s="842"/>
      <c r="QZH1060" s="842"/>
      <c r="QZI1060" s="842"/>
      <c r="QZJ1060" s="842"/>
      <c r="QZK1060" s="842"/>
      <c r="QZL1060" s="842"/>
      <c r="QZM1060" s="842"/>
      <c r="QZN1060" s="842"/>
      <c r="QZO1060" s="842"/>
      <c r="QZP1060" s="842"/>
      <c r="QZQ1060" s="842"/>
      <c r="QZR1060" s="842"/>
      <c r="QZS1060" s="842"/>
      <c r="QZT1060" s="842"/>
      <c r="QZU1060" s="842"/>
      <c r="QZV1060" s="842"/>
      <c r="QZW1060" s="842"/>
      <c r="QZX1060" s="842"/>
      <c r="QZY1060" s="842"/>
      <c r="QZZ1060" s="842"/>
      <c r="RAA1060" s="842"/>
      <c r="RAB1060" s="842"/>
      <c r="RAC1060" s="842"/>
      <c r="RAD1060" s="842"/>
      <c r="RAE1060" s="842"/>
      <c r="RAF1060" s="842"/>
      <c r="RAG1060" s="842"/>
      <c r="RAH1060" s="842"/>
      <c r="RAI1060" s="842"/>
      <c r="RAJ1060" s="842"/>
      <c r="RAK1060" s="842"/>
      <c r="RAL1060" s="842"/>
      <c r="RAM1060" s="842"/>
      <c r="RAN1060" s="842"/>
      <c r="RAO1060" s="842"/>
      <c r="RAP1060" s="842"/>
      <c r="RAQ1060" s="842"/>
      <c r="RAR1060" s="842"/>
      <c r="RAS1060" s="842"/>
      <c r="RAT1060" s="842"/>
      <c r="RAU1060" s="842"/>
      <c r="RAV1060" s="842"/>
      <c r="RAW1060" s="842"/>
      <c r="RAX1060" s="842"/>
      <c r="RAY1060" s="842"/>
      <c r="RAZ1060" s="842"/>
      <c r="RBA1060" s="842"/>
      <c r="RBB1060" s="842"/>
      <c r="RBC1060" s="842"/>
      <c r="RBD1060" s="842"/>
      <c r="RBE1060" s="842"/>
      <c r="RBF1060" s="842"/>
      <c r="RBG1060" s="842"/>
      <c r="RBH1060" s="842"/>
      <c r="RBI1060" s="842"/>
      <c r="RBJ1060" s="842"/>
      <c r="RBK1060" s="842"/>
      <c r="RBL1060" s="842"/>
      <c r="RBM1060" s="842"/>
      <c r="RBN1060" s="842"/>
      <c r="RBO1060" s="842"/>
      <c r="RBP1060" s="842"/>
      <c r="RBQ1060" s="842"/>
      <c r="RBR1060" s="842"/>
      <c r="RBS1060" s="842"/>
      <c r="RBT1060" s="842"/>
      <c r="RBU1060" s="842"/>
      <c r="RBV1060" s="842"/>
      <c r="RBW1060" s="842"/>
      <c r="RBX1060" s="842"/>
      <c r="RBY1060" s="842"/>
      <c r="RBZ1060" s="842"/>
      <c r="RCA1060" s="842"/>
      <c r="RCB1060" s="842"/>
      <c r="RCC1060" s="842"/>
      <c r="RCD1060" s="842"/>
      <c r="RCE1060" s="842"/>
      <c r="RCF1060" s="842"/>
      <c r="RCG1060" s="842"/>
      <c r="RCH1060" s="842"/>
      <c r="RCI1060" s="842"/>
      <c r="RCJ1060" s="842"/>
      <c r="RCK1060" s="842"/>
      <c r="RCL1060" s="842"/>
      <c r="RCM1060" s="842"/>
      <c r="RCN1060" s="842"/>
      <c r="RCO1060" s="842"/>
      <c r="RCP1060" s="842"/>
      <c r="RCQ1060" s="842"/>
      <c r="RCR1060" s="842"/>
      <c r="RCS1060" s="842"/>
      <c r="RCT1060" s="842"/>
      <c r="RCU1060" s="842"/>
      <c r="RCV1060" s="842"/>
      <c r="RCW1060" s="842"/>
      <c r="RCX1060" s="842"/>
      <c r="RCY1060" s="842"/>
      <c r="RCZ1060" s="842"/>
      <c r="RDA1060" s="842"/>
      <c r="RDB1060" s="842"/>
      <c r="RDC1060" s="842"/>
      <c r="RDD1060" s="842"/>
      <c r="RDE1060" s="842"/>
      <c r="RDF1060" s="842"/>
      <c r="RDG1060" s="842"/>
      <c r="RDH1060" s="842"/>
      <c r="RDI1060" s="842"/>
      <c r="RDJ1060" s="842"/>
      <c r="RDK1060" s="842"/>
      <c r="RDL1060" s="842"/>
      <c r="RDM1060" s="842"/>
      <c r="RDN1060" s="842"/>
      <c r="RDO1060" s="842"/>
      <c r="RDP1060" s="842"/>
      <c r="RDQ1060" s="842"/>
      <c r="RDR1060" s="842"/>
      <c r="RDS1060" s="842"/>
      <c r="RDT1060" s="842"/>
      <c r="RDU1060" s="842"/>
      <c r="RDV1060" s="842"/>
      <c r="RDW1060" s="842"/>
      <c r="RDX1060" s="842"/>
      <c r="RDY1060" s="842"/>
      <c r="RDZ1060" s="842"/>
      <c r="REA1060" s="842"/>
      <c r="REB1060" s="842"/>
      <c r="REC1060" s="842"/>
      <c r="RED1060" s="842"/>
      <c r="REE1060" s="842"/>
      <c r="REF1060" s="842"/>
      <c r="REG1060" s="842"/>
      <c r="REH1060" s="842"/>
      <c r="REI1060" s="842"/>
      <c r="REJ1060" s="842"/>
      <c r="REK1060" s="842"/>
      <c r="REL1060" s="842"/>
      <c r="REM1060" s="842"/>
      <c r="REN1060" s="842"/>
      <c r="REO1060" s="842"/>
      <c r="REP1060" s="842"/>
      <c r="REQ1060" s="842"/>
      <c r="RER1060" s="842"/>
      <c r="RES1060" s="842"/>
      <c r="RET1060" s="842"/>
      <c r="REU1060" s="842"/>
      <c r="REV1060" s="842"/>
      <c r="REW1060" s="842"/>
      <c r="REX1060" s="842"/>
      <c r="REY1060" s="842"/>
      <c r="REZ1060" s="842"/>
      <c r="RFA1060" s="842"/>
      <c r="RFB1060" s="842"/>
      <c r="RFC1060" s="842"/>
      <c r="RFD1060" s="842"/>
      <c r="RFE1060" s="842"/>
      <c r="RFF1060" s="842"/>
      <c r="RFG1060" s="842"/>
      <c r="RFH1060" s="842"/>
      <c r="RFI1060" s="842"/>
      <c r="RFJ1060" s="842"/>
      <c r="RFK1060" s="842"/>
      <c r="RFL1060" s="842"/>
      <c r="RFM1060" s="842"/>
      <c r="RFN1060" s="842"/>
      <c r="RFO1060" s="842"/>
      <c r="RFP1060" s="842"/>
      <c r="RFQ1060" s="842"/>
      <c r="RFR1060" s="842"/>
      <c r="RFS1060" s="842"/>
      <c r="RFT1060" s="842"/>
      <c r="RFU1060" s="842"/>
      <c r="RFV1060" s="842"/>
      <c r="RFW1060" s="842"/>
      <c r="RFX1060" s="842"/>
      <c r="RFY1060" s="842"/>
      <c r="RFZ1060" s="842"/>
      <c r="RGA1060" s="842"/>
      <c r="RGB1060" s="842"/>
      <c r="RGC1060" s="842"/>
      <c r="RGD1060" s="842"/>
      <c r="RGE1060" s="842"/>
      <c r="RGF1060" s="842"/>
      <c r="RGG1060" s="842"/>
      <c r="RGH1060" s="842"/>
      <c r="RGI1060" s="842"/>
      <c r="RGJ1060" s="842"/>
      <c r="RGK1060" s="842"/>
      <c r="RGL1060" s="842"/>
      <c r="RGM1060" s="842"/>
      <c r="RGN1060" s="842"/>
      <c r="RGO1060" s="842"/>
      <c r="RGP1060" s="842"/>
      <c r="RGQ1060" s="842"/>
      <c r="RGR1060" s="842"/>
      <c r="RGS1060" s="842"/>
      <c r="RGT1060" s="842"/>
      <c r="RGU1060" s="842"/>
      <c r="RGV1060" s="842"/>
      <c r="RGW1060" s="842"/>
      <c r="RGX1060" s="842"/>
      <c r="RGY1060" s="842"/>
      <c r="RGZ1060" s="842"/>
      <c r="RHA1060" s="842"/>
      <c r="RHB1060" s="842"/>
      <c r="RHC1060" s="842"/>
      <c r="RHD1060" s="842"/>
      <c r="RHE1060" s="842"/>
      <c r="RHF1060" s="842"/>
      <c r="RHG1060" s="842"/>
      <c r="RHH1060" s="842"/>
      <c r="RHI1060" s="842"/>
      <c r="RHJ1060" s="842"/>
      <c r="RHK1060" s="842"/>
      <c r="RHL1060" s="842"/>
      <c r="RHM1060" s="842"/>
      <c r="RHN1060" s="842"/>
      <c r="RHO1060" s="842"/>
      <c r="RHP1060" s="842"/>
      <c r="RHQ1060" s="842"/>
      <c r="RHR1060" s="842"/>
      <c r="RHS1060" s="842"/>
      <c r="RHT1060" s="842"/>
      <c r="RHU1060" s="842"/>
      <c r="RHV1060" s="842"/>
      <c r="RHW1060" s="842"/>
      <c r="RHX1060" s="842"/>
      <c r="RHY1060" s="842"/>
      <c r="RHZ1060" s="842"/>
      <c r="RIA1060" s="842"/>
      <c r="RIB1060" s="842"/>
      <c r="RIC1060" s="842"/>
      <c r="RID1060" s="842"/>
      <c r="RIE1060" s="842"/>
      <c r="RIF1060" s="842"/>
      <c r="RIG1060" s="842"/>
      <c r="RIH1060" s="842"/>
      <c r="RII1060" s="842"/>
      <c r="RIJ1060" s="842"/>
      <c r="RIK1060" s="842"/>
      <c r="RIL1060" s="842"/>
      <c r="RIM1060" s="842"/>
      <c r="RIN1060" s="842"/>
      <c r="RIO1060" s="842"/>
      <c r="RIP1060" s="842"/>
      <c r="RIQ1060" s="842"/>
      <c r="RIR1060" s="842"/>
      <c r="RIS1060" s="842"/>
      <c r="RIT1060" s="842"/>
      <c r="RIU1060" s="842"/>
      <c r="RIV1060" s="842"/>
      <c r="RIW1060" s="842"/>
      <c r="RIX1060" s="842"/>
      <c r="RIY1060" s="842"/>
      <c r="RIZ1060" s="842"/>
      <c r="RJA1060" s="842"/>
      <c r="RJB1060" s="842"/>
      <c r="RJC1060" s="842"/>
      <c r="RJD1060" s="842"/>
      <c r="RJE1060" s="842"/>
      <c r="RJF1060" s="842"/>
      <c r="RJG1060" s="842"/>
      <c r="RJH1060" s="842"/>
      <c r="RJI1060" s="842"/>
      <c r="RJJ1060" s="842"/>
      <c r="RJK1060" s="842"/>
      <c r="RJL1060" s="842"/>
      <c r="RJM1060" s="842"/>
      <c r="RJN1060" s="842"/>
      <c r="RJO1060" s="842"/>
      <c r="RJP1060" s="842"/>
      <c r="RJQ1060" s="842"/>
      <c r="RJR1060" s="842"/>
      <c r="RJS1060" s="842"/>
      <c r="RJT1060" s="842"/>
      <c r="RJU1060" s="842"/>
      <c r="RJV1060" s="842"/>
      <c r="RJW1060" s="842"/>
      <c r="RJX1060" s="842"/>
      <c r="RJY1060" s="842"/>
      <c r="RJZ1060" s="842"/>
      <c r="RKA1060" s="842"/>
      <c r="RKB1060" s="842"/>
      <c r="RKC1060" s="842"/>
      <c r="RKD1060" s="842"/>
      <c r="RKE1060" s="842"/>
      <c r="RKF1060" s="842"/>
      <c r="RKG1060" s="842"/>
      <c r="RKH1060" s="842"/>
      <c r="RKI1060" s="842"/>
      <c r="RKJ1060" s="842"/>
      <c r="RKK1060" s="842"/>
      <c r="RKL1060" s="842"/>
      <c r="RKM1060" s="842"/>
      <c r="RKN1060" s="842"/>
      <c r="RKO1060" s="842"/>
      <c r="RKP1060" s="842"/>
      <c r="RKQ1060" s="842"/>
      <c r="RKR1060" s="842"/>
      <c r="RKS1060" s="842"/>
      <c r="RKT1060" s="842"/>
      <c r="RKU1060" s="842"/>
      <c r="RKV1060" s="842"/>
      <c r="RKW1060" s="842"/>
      <c r="RKX1060" s="842"/>
      <c r="RKY1060" s="842"/>
      <c r="RKZ1060" s="842"/>
      <c r="RLA1060" s="842"/>
      <c r="RLB1060" s="842"/>
      <c r="RLC1060" s="842"/>
      <c r="RLD1060" s="842"/>
      <c r="RLE1060" s="842"/>
      <c r="RLF1060" s="842"/>
      <c r="RLG1060" s="842"/>
      <c r="RLH1060" s="842"/>
      <c r="RLI1060" s="842"/>
      <c r="RLJ1060" s="842"/>
      <c r="RLK1060" s="842"/>
      <c r="RLL1060" s="842"/>
      <c r="RLM1060" s="842"/>
      <c r="RLN1060" s="842"/>
      <c r="RLO1060" s="842"/>
      <c r="RLP1060" s="842"/>
      <c r="RLQ1060" s="842"/>
      <c r="RLR1060" s="842"/>
      <c r="RLS1060" s="842"/>
      <c r="RLT1060" s="842"/>
      <c r="RLU1060" s="842"/>
      <c r="RLV1060" s="842"/>
      <c r="RLW1060" s="842"/>
      <c r="RLX1060" s="842"/>
      <c r="RLY1060" s="842"/>
      <c r="RLZ1060" s="842"/>
      <c r="RMA1060" s="842"/>
      <c r="RMB1060" s="842"/>
      <c r="RMC1060" s="842"/>
      <c r="RMD1060" s="842"/>
      <c r="RME1060" s="842"/>
      <c r="RMF1060" s="842"/>
      <c r="RMG1060" s="842"/>
      <c r="RMH1060" s="842"/>
      <c r="RMI1060" s="842"/>
      <c r="RMJ1060" s="842"/>
      <c r="RMK1060" s="842"/>
      <c r="RML1060" s="842"/>
      <c r="RMM1060" s="842"/>
      <c r="RMN1060" s="842"/>
      <c r="RMO1060" s="842"/>
      <c r="RMP1060" s="842"/>
      <c r="RMQ1060" s="842"/>
      <c r="RMR1060" s="842"/>
      <c r="RMS1060" s="842"/>
      <c r="RMT1060" s="842"/>
      <c r="RMU1060" s="842"/>
      <c r="RMV1060" s="842"/>
      <c r="RMW1060" s="842"/>
      <c r="RMX1060" s="842"/>
      <c r="RMY1060" s="842"/>
      <c r="RMZ1060" s="842"/>
      <c r="RNA1060" s="842"/>
      <c r="RNB1060" s="842"/>
      <c r="RNC1060" s="842"/>
      <c r="RND1060" s="842"/>
      <c r="RNE1060" s="842"/>
      <c r="RNF1060" s="842"/>
      <c r="RNG1060" s="842"/>
      <c r="RNH1060" s="842"/>
      <c r="RNI1060" s="842"/>
      <c r="RNJ1060" s="842"/>
      <c r="RNK1060" s="842"/>
      <c r="RNL1060" s="842"/>
      <c r="RNM1060" s="842"/>
      <c r="RNN1060" s="842"/>
      <c r="RNO1060" s="842"/>
      <c r="RNP1060" s="842"/>
      <c r="RNQ1060" s="842"/>
      <c r="RNR1060" s="842"/>
      <c r="RNS1060" s="842"/>
      <c r="RNT1060" s="842"/>
      <c r="RNU1060" s="842"/>
      <c r="RNV1060" s="842"/>
      <c r="RNW1060" s="842"/>
      <c r="RNX1060" s="842"/>
      <c r="RNY1060" s="842"/>
      <c r="RNZ1060" s="842"/>
      <c r="ROA1060" s="842"/>
      <c r="ROB1060" s="842"/>
      <c r="ROC1060" s="842"/>
      <c r="ROD1060" s="842"/>
      <c r="ROE1060" s="842"/>
      <c r="ROF1060" s="842"/>
      <c r="ROG1060" s="842"/>
      <c r="ROH1060" s="842"/>
      <c r="ROI1060" s="842"/>
      <c r="ROJ1060" s="842"/>
      <c r="ROK1060" s="842"/>
      <c r="ROL1060" s="842"/>
      <c r="ROM1060" s="842"/>
      <c r="RON1060" s="842"/>
      <c r="ROO1060" s="842"/>
      <c r="ROP1060" s="842"/>
      <c r="ROQ1060" s="842"/>
      <c r="ROR1060" s="842"/>
      <c r="ROS1060" s="842"/>
      <c r="ROT1060" s="842"/>
      <c r="ROU1060" s="842"/>
      <c r="ROV1060" s="842"/>
      <c r="ROW1060" s="842"/>
      <c r="ROX1060" s="842"/>
      <c r="ROY1060" s="842"/>
      <c r="ROZ1060" s="842"/>
      <c r="RPA1060" s="842"/>
      <c r="RPB1060" s="842"/>
      <c r="RPC1060" s="842"/>
      <c r="RPD1060" s="842"/>
      <c r="RPE1060" s="842"/>
      <c r="RPF1060" s="842"/>
      <c r="RPG1060" s="842"/>
      <c r="RPH1060" s="842"/>
      <c r="RPI1060" s="842"/>
      <c r="RPJ1060" s="842"/>
      <c r="RPK1060" s="842"/>
      <c r="RPL1060" s="842"/>
      <c r="RPM1060" s="842"/>
      <c r="RPN1060" s="842"/>
      <c r="RPO1060" s="842"/>
      <c r="RPP1060" s="842"/>
      <c r="RPQ1060" s="842"/>
      <c r="RPR1060" s="842"/>
      <c r="RPS1060" s="842"/>
      <c r="RPT1060" s="842"/>
      <c r="RPU1060" s="842"/>
      <c r="RPV1060" s="842"/>
      <c r="RPW1060" s="842"/>
      <c r="RPX1060" s="842"/>
      <c r="RPY1060" s="842"/>
      <c r="RPZ1060" s="842"/>
      <c r="RQA1060" s="842"/>
      <c r="RQB1060" s="842"/>
      <c r="RQC1060" s="842"/>
      <c r="RQD1060" s="842"/>
      <c r="RQE1060" s="842"/>
      <c r="RQF1060" s="842"/>
      <c r="RQG1060" s="842"/>
      <c r="RQH1060" s="842"/>
      <c r="RQI1060" s="842"/>
      <c r="RQJ1060" s="842"/>
      <c r="RQK1060" s="842"/>
      <c r="RQL1060" s="842"/>
      <c r="RQM1060" s="842"/>
      <c r="RQN1060" s="842"/>
      <c r="RQO1060" s="842"/>
      <c r="RQP1060" s="842"/>
      <c r="RQQ1060" s="842"/>
      <c r="RQR1060" s="842"/>
      <c r="RQS1060" s="842"/>
      <c r="RQT1060" s="842"/>
      <c r="RQU1060" s="842"/>
      <c r="RQV1060" s="842"/>
      <c r="RQW1060" s="842"/>
      <c r="RQX1060" s="842"/>
      <c r="RQY1060" s="842"/>
      <c r="RQZ1060" s="842"/>
      <c r="RRA1060" s="842"/>
      <c r="RRB1060" s="842"/>
      <c r="RRC1060" s="842"/>
      <c r="RRD1060" s="842"/>
      <c r="RRE1060" s="842"/>
      <c r="RRF1060" s="842"/>
      <c r="RRG1060" s="842"/>
      <c r="RRH1060" s="842"/>
      <c r="RRI1060" s="842"/>
      <c r="RRJ1060" s="842"/>
      <c r="RRK1060" s="842"/>
      <c r="RRL1060" s="842"/>
      <c r="RRM1060" s="842"/>
      <c r="RRN1060" s="842"/>
      <c r="RRO1060" s="842"/>
      <c r="RRP1060" s="842"/>
      <c r="RRQ1060" s="842"/>
      <c r="RRR1060" s="842"/>
      <c r="RRS1060" s="842"/>
      <c r="RRT1060" s="842"/>
      <c r="RRU1060" s="842"/>
      <c r="RRV1060" s="842"/>
      <c r="RRW1060" s="842"/>
      <c r="RRX1060" s="842"/>
      <c r="RRY1060" s="842"/>
      <c r="RRZ1060" s="842"/>
      <c r="RSA1060" s="842"/>
      <c r="RSB1060" s="842"/>
      <c r="RSC1060" s="842"/>
      <c r="RSD1060" s="842"/>
      <c r="RSE1060" s="842"/>
      <c r="RSF1060" s="842"/>
      <c r="RSG1060" s="842"/>
      <c r="RSH1060" s="842"/>
      <c r="RSI1060" s="842"/>
      <c r="RSJ1060" s="842"/>
      <c r="RSK1060" s="842"/>
      <c r="RSL1060" s="842"/>
      <c r="RSM1060" s="842"/>
      <c r="RSN1060" s="842"/>
      <c r="RSO1060" s="842"/>
      <c r="RSP1060" s="842"/>
      <c r="RSQ1060" s="842"/>
      <c r="RSR1060" s="842"/>
      <c r="RSS1060" s="842"/>
      <c r="RST1060" s="842"/>
      <c r="RSU1060" s="842"/>
      <c r="RSV1060" s="842"/>
      <c r="RSW1060" s="842"/>
      <c r="RSX1060" s="842"/>
      <c r="RSY1060" s="842"/>
      <c r="RSZ1060" s="842"/>
      <c r="RTA1060" s="842"/>
      <c r="RTB1060" s="842"/>
      <c r="RTC1060" s="842"/>
      <c r="RTD1060" s="842"/>
      <c r="RTE1060" s="842"/>
      <c r="RTF1060" s="842"/>
      <c r="RTG1060" s="842"/>
      <c r="RTH1060" s="842"/>
      <c r="RTI1060" s="842"/>
      <c r="RTJ1060" s="842"/>
      <c r="RTK1060" s="842"/>
      <c r="RTL1060" s="842"/>
      <c r="RTM1060" s="842"/>
      <c r="RTN1060" s="842"/>
      <c r="RTO1060" s="842"/>
      <c r="RTP1060" s="842"/>
      <c r="RTQ1060" s="842"/>
      <c r="RTR1060" s="842"/>
      <c r="RTS1060" s="842"/>
      <c r="RTT1060" s="842"/>
      <c r="RTU1060" s="842"/>
      <c r="RTV1060" s="842"/>
      <c r="RTW1060" s="842"/>
      <c r="RTX1060" s="842"/>
      <c r="RTY1060" s="842"/>
      <c r="RTZ1060" s="842"/>
      <c r="RUA1060" s="842"/>
      <c r="RUB1060" s="842"/>
      <c r="RUC1060" s="842"/>
      <c r="RUD1060" s="842"/>
      <c r="RUE1060" s="842"/>
      <c r="RUF1060" s="842"/>
      <c r="RUG1060" s="842"/>
      <c r="RUH1060" s="842"/>
      <c r="RUI1060" s="842"/>
      <c r="RUJ1060" s="842"/>
      <c r="RUK1060" s="842"/>
      <c r="RUL1060" s="842"/>
      <c r="RUM1060" s="842"/>
      <c r="RUN1060" s="842"/>
      <c r="RUO1060" s="842"/>
      <c r="RUP1060" s="842"/>
      <c r="RUQ1060" s="842"/>
      <c r="RUR1060" s="842"/>
      <c r="RUS1060" s="842"/>
      <c r="RUT1060" s="842"/>
      <c r="RUU1060" s="842"/>
      <c r="RUV1060" s="842"/>
      <c r="RUW1060" s="842"/>
      <c r="RUX1060" s="842"/>
      <c r="RUY1060" s="842"/>
      <c r="RUZ1060" s="842"/>
      <c r="RVA1060" s="842"/>
      <c r="RVB1060" s="842"/>
      <c r="RVC1060" s="842"/>
      <c r="RVD1060" s="842"/>
      <c r="RVE1060" s="842"/>
      <c r="RVF1060" s="842"/>
      <c r="RVG1060" s="842"/>
      <c r="RVH1060" s="842"/>
      <c r="RVI1060" s="842"/>
      <c r="RVJ1060" s="842"/>
      <c r="RVK1060" s="842"/>
      <c r="RVL1060" s="842"/>
      <c r="RVM1060" s="842"/>
      <c r="RVN1060" s="842"/>
      <c r="RVO1060" s="842"/>
      <c r="RVP1060" s="842"/>
      <c r="RVQ1060" s="842"/>
      <c r="RVR1060" s="842"/>
      <c r="RVS1060" s="842"/>
      <c r="RVT1060" s="842"/>
      <c r="RVU1060" s="842"/>
      <c r="RVV1060" s="842"/>
      <c r="RVW1060" s="842"/>
      <c r="RVX1060" s="842"/>
      <c r="RVY1060" s="842"/>
      <c r="RVZ1060" s="842"/>
      <c r="RWA1060" s="842"/>
      <c r="RWB1060" s="842"/>
      <c r="RWC1060" s="842"/>
      <c r="RWD1060" s="842"/>
      <c r="RWE1060" s="842"/>
      <c r="RWF1060" s="842"/>
      <c r="RWG1060" s="842"/>
      <c r="RWH1060" s="842"/>
      <c r="RWI1060" s="842"/>
      <c r="RWJ1060" s="842"/>
      <c r="RWK1060" s="842"/>
      <c r="RWL1060" s="842"/>
      <c r="RWM1060" s="842"/>
      <c r="RWN1060" s="842"/>
      <c r="RWO1060" s="842"/>
      <c r="RWP1060" s="842"/>
      <c r="RWQ1060" s="842"/>
      <c r="RWR1060" s="842"/>
      <c r="RWS1060" s="842"/>
      <c r="RWT1060" s="842"/>
      <c r="RWU1060" s="842"/>
      <c r="RWV1060" s="842"/>
      <c r="RWW1060" s="842"/>
      <c r="RWX1060" s="842"/>
      <c r="RWY1060" s="842"/>
      <c r="RWZ1060" s="842"/>
      <c r="RXA1060" s="842"/>
      <c r="RXB1060" s="842"/>
      <c r="RXC1060" s="842"/>
      <c r="RXD1060" s="842"/>
      <c r="RXE1060" s="842"/>
      <c r="RXF1060" s="842"/>
      <c r="RXG1060" s="842"/>
      <c r="RXH1060" s="842"/>
      <c r="RXI1060" s="842"/>
      <c r="RXJ1060" s="842"/>
      <c r="RXK1060" s="842"/>
      <c r="RXL1060" s="842"/>
      <c r="RXM1060" s="842"/>
      <c r="RXN1060" s="842"/>
      <c r="RXO1060" s="842"/>
      <c r="RXP1060" s="842"/>
      <c r="RXQ1060" s="842"/>
      <c r="RXR1060" s="842"/>
      <c r="RXS1060" s="842"/>
      <c r="RXT1060" s="842"/>
      <c r="RXU1060" s="842"/>
      <c r="RXV1060" s="842"/>
      <c r="RXW1060" s="842"/>
      <c r="RXX1060" s="842"/>
      <c r="RXY1060" s="842"/>
      <c r="RXZ1060" s="842"/>
      <c r="RYA1060" s="842"/>
      <c r="RYB1060" s="842"/>
      <c r="RYC1060" s="842"/>
      <c r="RYD1060" s="842"/>
      <c r="RYE1060" s="842"/>
      <c r="RYF1060" s="842"/>
      <c r="RYG1060" s="842"/>
      <c r="RYH1060" s="842"/>
      <c r="RYI1060" s="842"/>
      <c r="RYJ1060" s="842"/>
      <c r="RYK1060" s="842"/>
      <c r="RYL1060" s="842"/>
      <c r="RYM1060" s="842"/>
      <c r="RYN1060" s="842"/>
      <c r="RYO1060" s="842"/>
      <c r="RYP1060" s="842"/>
      <c r="RYQ1060" s="842"/>
      <c r="RYR1060" s="842"/>
      <c r="RYS1060" s="842"/>
      <c r="RYT1060" s="842"/>
      <c r="RYU1060" s="842"/>
      <c r="RYV1060" s="842"/>
      <c r="RYW1060" s="842"/>
      <c r="RYX1060" s="842"/>
      <c r="RYY1060" s="842"/>
      <c r="RYZ1060" s="842"/>
      <c r="RZA1060" s="842"/>
      <c r="RZB1060" s="842"/>
      <c r="RZC1060" s="842"/>
      <c r="RZD1060" s="842"/>
      <c r="RZE1060" s="842"/>
      <c r="RZF1060" s="842"/>
      <c r="RZG1060" s="842"/>
      <c r="RZH1060" s="842"/>
      <c r="RZI1060" s="842"/>
      <c r="RZJ1060" s="842"/>
      <c r="RZK1060" s="842"/>
      <c r="RZL1060" s="842"/>
      <c r="RZM1060" s="842"/>
      <c r="RZN1060" s="842"/>
      <c r="RZO1060" s="842"/>
      <c r="RZP1060" s="842"/>
      <c r="RZQ1060" s="842"/>
      <c r="RZR1060" s="842"/>
      <c r="RZS1060" s="842"/>
      <c r="RZT1060" s="842"/>
      <c r="RZU1060" s="842"/>
      <c r="RZV1060" s="842"/>
      <c r="RZW1060" s="842"/>
      <c r="RZX1060" s="842"/>
      <c r="RZY1060" s="842"/>
      <c r="RZZ1060" s="842"/>
      <c r="SAA1060" s="842"/>
      <c r="SAB1060" s="842"/>
      <c r="SAC1060" s="842"/>
      <c r="SAD1060" s="842"/>
      <c r="SAE1060" s="842"/>
      <c r="SAF1060" s="842"/>
      <c r="SAG1060" s="842"/>
      <c r="SAH1060" s="842"/>
      <c r="SAI1060" s="842"/>
      <c r="SAJ1060" s="842"/>
      <c r="SAK1060" s="842"/>
      <c r="SAL1060" s="842"/>
      <c r="SAM1060" s="842"/>
      <c r="SAN1060" s="842"/>
      <c r="SAO1060" s="842"/>
      <c r="SAP1060" s="842"/>
      <c r="SAQ1060" s="842"/>
      <c r="SAR1060" s="842"/>
      <c r="SAS1060" s="842"/>
      <c r="SAT1060" s="842"/>
      <c r="SAU1060" s="842"/>
      <c r="SAV1060" s="842"/>
      <c r="SAW1060" s="842"/>
      <c r="SAX1060" s="842"/>
      <c r="SAY1060" s="842"/>
      <c r="SAZ1060" s="842"/>
      <c r="SBA1060" s="842"/>
      <c r="SBB1060" s="842"/>
      <c r="SBC1060" s="842"/>
      <c r="SBD1060" s="842"/>
      <c r="SBE1060" s="842"/>
      <c r="SBF1060" s="842"/>
      <c r="SBG1060" s="842"/>
      <c r="SBH1060" s="842"/>
      <c r="SBI1060" s="842"/>
      <c r="SBJ1060" s="842"/>
      <c r="SBK1060" s="842"/>
      <c r="SBL1060" s="842"/>
      <c r="SBM1060" s="842"/>
      <c r="SBN1060" s="842"/>
      <c r="SBO1060" s="842"/>
      <c r="SBP1060" s="842"/>
      <c r="SBQ1060" s="842"/>
      <c r="SBR1060" s="842"/>
      <c r="SBS1060" s="842"/>
      <c r="SBT1060" s="842"/>
      <c r="SBU1060" s="842"/>
      <c r="SBV1060" s="842"/>
      <c r="SBW1060" s="842"/>
      <c r="SBX1060" s="842"/>
      <c r="SBY1060" s="842"/>
      <c r="SBZ1060" s="842"/>
      <c r="SCA1060" s="842"/>
      <c r="SCB1060" s="842"/>
      <c r="SCC1060" s="842"/>
      <c r="SCD1060" s="842"/>
      <c r="SCE1060" s="842"/>
      <c r="SCF1060" s="842"/>
      <c r="SCG1060" s="842"/>
      <c r="SCH1060" s="842"/>
      <c r="SCI1060" s="842"/>
      <c r="SCJ1060" s="842"/>
      <c r="SCK1060" s="842"/>
      <c r="SCL1060" s="842"/>
      <c r="SCM1060" s="842"/>
      <c r="SCN1060" s="842"/>
      <c r="SCO1060" s="842"/>
      <c r="SCP1060" s="842"/>
      <c r="SCQ1060" s="842"/>
      <c r="SCR1060" s="842"/>
      <c r="SCS1060" s="842"/>
      <c r="SCT1060" s="842"/>
      <c r="SCU1060" s="842"/>
      <c r="SCV1060" s="842"/>
      <c r="SCW1060" s="842"/>
      <c r="SCX1060" s="842"/>
      <c r="SCY1060" s="842"/>
      <c r="SCZ1060" s="842"/>
      <c r="SDA1060" s="842"/>
      <c r="SDB1060" s="842"/>
      <c r="SDC1060" s="842"/>
      <c r="SDD1060" s="842"/>
      <c r="SDE1060" s="842"/>
      <c r="SDF1060" s="842"/>
      <c r="SDG1060" s="842"/>
      <c r="SDH1060" s="842"/>
      <c r="SDI1060" s="842"/>
      <c r="SDJ1060" s="842"/>
      <c r="SDK1060" s="842"/>
      <c r="SDL1060" s="842"/>
      <c r="SDM1060" s="842"/>
      <c r="SDN1060" s="842"/>
      <c r="SDO1060" s="842"/>
      <c r="SDP1060" s="842"/>
      <c r="SDQ1060" s="842"/>
      <c r="SDR1060" s="842"/>
      <c r="SDS1060" s="842"/>
      <c r="SDT1060" s="842"/>
      <c r="SDU1060" s="842"/>
      <c r="SDV1060" s="842"/>
      <c r="SDW1060" s="842"/>
      <c r="SDX1060" s="842"/>
      <c r="SDY1060" s="842"/>
      <c r="SDZ1060" s="842"/>
      <c r="SEA1060" s="842"/>
      <c r="SEB1060" s="842"/>
      <c r="SEC1060" s="842"/>
      <c r="SED1060" s="842"/>
      <c r="SEE1060" s="842"/>
      <c r="SEF1060" s="842"/>
      <c r="SEG1060" s="842"/>
      <c r="SEH1060" s="842"/>
      <c r="SEI1060" s="842"/>
      <c r="SEJ1060" s="842"/>
      <c r="SEK1060" s="842"/>
      <c r="SEL1060" s="842"/>
      <c r="SEM1060" s="842"/>
      <c r="SEN1060" s="842"/>
      <c r="SEO1060" s="842"/>
      <c r="SEP1060" s="842"/>
      <c r="SEQ1060" s="842"/>
      <c r="SER1060" s="842"/>
      <c r="SES1060" s="842"/>
      <c r="SET1060" s="842"/>
      <c r="SEU1060" s="842"/>
      <c r="SEV1060" s="842"/>
      <c r="SEW1060" s="842"/>
      <c r="SEX1060" s="842"/>
      <c r="SEY1060" s="842"/>
      <c r="SEZ1060" s="842"/>
      <c r="SFA1060" s="842"/>
      <c r="SFB1060" s="842"/>
      <c r="SFC1060" s="842"/>
      <c r="SFD1060" s="842"/>
      <c r="SFE1060" s="842"/>
      <c r="SFF1060" s="842"/>
      <c r="SFG1060" s="842"/>
      <c r="SFH1060" s="842"/>
      <c r="SFI1060" s="842"/>
      <c r="SFJ1060" s="842"/>
      <c r="SFK1060" s="842"/>
      <c r="SFL1060" s="842"/>
      <c r="SFM1060" s="842"/>
      <c r="SFN1060" s="842"/>
      <c r="SFO1060" s="842"/>
      <c r="SFP1060" s="842"/>
      <c r="SFQ1060" s="842"/>
      <c r="SFR1060" s="842"/>
      <c r="SFS1060" s="842"/>
      <c r="SFT1060" s="842"/>
      <c r="SFU1060" s="842"/>
      <c r="SFV1060" s="842"/>
      <c r="SFW1060" s="842"/>
      <c r="SFX1060" s="842"/>
      <c r="SFY1060" s="842"/>
      <c r="SFZ1060" s="842"/>
      <c r="SGA1060" s="842"/>
      <c r="SGB1060" s="842"/>
      <c r="SGC1060" s="842"/>
      <c r="SGD1060" s="842"/>
      <c r="SGE1060" s="842"/>
      <c r="SGF1060" s="842"/>
      <c r="SGG1060" s="842"/>
      <c r="SGH1060" s="842"/>
      <c r="SGI1060" s="842"/>
      <c r="SGJ1060" s="842"/>
      <c r="SGK1060" s="842"/>
      <c r="SGL1060" s="842"/>
      <c r="SGM1060" s="842"/>
      <c r="SGN1060" s="842"/>
      <c r="SGO1060" s="842"/>
      <c r="SGP1060" s="842"/>
      <c r="SGQ1060" s="842"/>
      <c r="SGR1060" s="842"/>
      <c r="SGS1060" s="842"/>
      <c r="SGT1060" s="842"/>
      <c r="SGU1060" s="842"/>
      <c r="SGV1060" s="842"/>
      <c r="SGW1060" s="842"/>
      <c r="SGX1060" s="842"/>
      <c r="SGY1060" s="842"/>
      <c r="SGZ1060" s="842"/>
      <c r="SHA1060" s="842"/>
      <c r="SHB1060" s="842"/>
      <c r="SHC1060" s="842"/>
      <c r="SHD1060" s="842"/>
      <c r="SHE1060" s="842"/>
      <c r="SHF1060" s="842"/>
      <c r="SHG1060" s="842"/>
      <c r="SHH1060" s="842"/>
      <c r="SHI1060" s="842"/>
      <c r="SHJ1060" s="842"/>
      <c r="SHK1060" s="842"/>
      <c r="SHL1060" s="842"/>
      <c r="SHM1060" s="842"/>
      <c r="SHN1060" s="842"/>
      <c r="SHO1060" s="842"/>
      <c r="SHP1060" s="842"/>
      <c r="SHQ1060" s="842"/>
      <c r="SHR1060" s="842"/>
      <c r="SHS1060" s="842"/>
      <c r="SHT1060" s="842"/>
      <c r="SHU1060" s="842"/>
      <c r="SHV1060" s="842"/>
      <c r="SHW1060" s="842"/>
      <c r="SHX1060" s="842"/>
      <c r="SHY1060" s="842"/>
      <c r="SHZ1060" s="842"/>
      <c r="SIA1060" s="842"/>
      <c r="SIB1060" s="842"/>
      <c r="SIC1060" s="842"/>
      <c r="SID1060" s="842"/>
      <c r="SIE1060" s="842"/>
      <c r="SIF1060" s="842"/>
      <c r="SIG1060" s="842"/>
      <c r="SIH1060" s="842"/>
      <c r="SII1060" s="842"/>
      <c r="SIJ1060" s="842"/>
      <c r="SIK1060" s="842"/>
      <c r="SIL1060" s="842"/>
      <c r="SIM1060" s="842"/>
      <c r="SIN1060" s="842"/>
      <c r="SIO1060" s="842"/>
      <c r="SIP1060" s="842"/>
      <c r="SIQ1060" s="842"/>
      <c r="SIR1060" s="842"/>
      <c r="SIS1060" s="842"/>
      <c r="SIT1060" s="842"/>
      <c r="SIU1060" s="842"/>
      <c r="SIV1060" s="842"/>
      <c r="SIW1060" s="842"/>
      <c r="SIX1060" s="842"/>
      <c r="SIY1060" s="842"/>
      <c r="SIZ1060" s="842"/>
      <c r="SJA1060" s="842"/>
      <c r="SJB1060" s="842"/>
      <c r="SJC1060" s="842"/>
      <c r="SJD1060" s="842"/>
      <c r="SJE1060" s="842"/>
      <c r="SJF1060" s="842"/>
      <c r="SJG1060" s="842"/>
      <c r="SJH1060" s="842"/>
      <c r="SJI1060" s="842"/>
      <c r="SJJ1060" s="842"/>
      <c r="SJK1060" s="842"/>
      <c r="SJL1060" s="842"/>
      <c r="SJM1060" s="842"/>
      <c r="SJN1060" s="842"/>
      <c r="SJO1060" s="842"/>
      <c r="SJP1060" s="842"/>
      <c r="SJQ1060" s="842"/>
      <c r="SJR1060" s="842"/>
      <c r="SJS1060" s="842"/>
      <c r="SJT1060" s="842"/>
      <c r="SJU1060" s="842"/>
      <c r="SJV1060" s="842"/>
      <c r="SJW1060" s="842"/>
      <c r="SJX1060" s="842"/>
      <c r="SJY1060" s="842"/>
      <c r="SJZ1060" s="842"/>
      <c r="SKA1060" s="842"/>
      <c r="SKB1060" s="842"/>
      <c r="SKC1060" s="842"/>
      <c r="SKD1060" s="842"/>
      <c r="SKE1060" s="842"/>
      <c r="SKF1060" s="842"/>
      <c r="SKG1060" s="842"/>
      <c r="SKH1060" s="842"/>
      <c r="SKI1060" s="842"/>
      <c r="SKJ1060" s="842"/>
      <c r="SKK1060" s="842"/>
      <c r="SKL1060" s="842"/>
      <c r="SKM1060" s="842"/>
      <c r="SKN1060" s="842"/>
      <c r="SKO1060" s="842"/>
      <c r="SKP1060" s="842"/>
      <c r="SKQ1060" s="842"/>
      <c r="SKR1060" s="842"/>
      <c r="SKS1060" s="842"/>
      <c r="SKT1060" s="842"/>
      <c r="SKU1060" s="842"/>
      <c r="SKV1060" s="842"/>
      <c r="SKW1060" s="842"/>
      <c r="SKX1060" s="842"/>
      <c r="SKY1060" s="842"/>
      <c r="SKZ1060" s="842"/>
      <c r="SLA1060" s="842"/>
      <c r="SLB1060" s="842"/>
      <c r="SLC1060" s="842"/>
      <c r="SLD1060" s="842"/>
      <c r="SLE1060" s="842"/>
      <c r="SLF1060" s="842"/>
      <c r="SLG1060" s="842"/>
      <c r="SLH1060" s="842"/>
      <c r="SLI1060" s="842"/>
      <c r="SLJ1060" s="842"/>
      <c r="SLK1060" s="842"/>
      <c r="SLL1060" s="842"/>
      <c r="SLM1060" s="842"/>
      <c r="SLN1060" s="842"/>
      <c r="SLO1060" s="842"/>
      <c r="SLP1060" s="842"/>
      <c r="SLQ1060" s="842"/>
      <c r="SLR1060" s="842"/>
      <c r="SLS1060" s="842"/>
      <c r="SLT1060" s="842"/>
      <c r="SLU1060" s="842"/>
      <c r="SLV1060" s="842"/>
      <c r="SLW1060" s="842"/>
      <c r="SLX1060" s="842"/>
      <c r="SLY1060" s="842"/>
      <c r="SLZ1060" s="842"/>
      <c r="SMA1060" s="842"/>
      <c r="SMB1060" s="842"/>
      <c r="SMC1060" s="842"/>
      <c r="SMD1060" s="842"/>
      <c r="SME1060" s="842"/>
      <c r="SMF1060" s="842"/>
      <c r="SMG1060" s="842"/>
      <c r="SMH1060" s="842"/>
      <c r="SMI1060" s="842"/>
      <c r="SMJ1060" s="842"/>
      <c r="SMK1060" s="842"/>
      <c r="SML1060" s="842"/>
      <c r="SMM1060" s="842"/>
      <c r="SMN1060" s="842"/>
      <c r="SMO1060" s="842"/>
      <c r="SMP1060" s="842"/>
      <c r="SMQ1060" s="842"/>
      <c r="SMR1060" s="842"/>
      <c r="SMS1060" s="842"/>
      <c r="SMT1060" s="842"/>
      <c r="SMU1060" s="842"/>
      <c r="SMV1060" s="842"/>
      <c r="SMW1060" s="842"/>
      <c r="SMX1060" s="842"/>
      <c r="SMY1060" s="842"/>
      <c r="SMZ1060" s="842"/>
      <c r="SNA1060" s="842"/>
      <c r="SNB1060" s="842"/>
      <c r="SNC1060" s="842"/>
      <c r="SND1060" s="842"/>
      <c r="SNE1060" s="842"/>
      <c r="SNF1060" s="842"/>
      <c r="SNG1060" s="842"/>
      <c r="SNH1060" s="842"/>
      <c r="SNI1060" s="842"/>
      <c r="SNJ1060" s="842"/>
      <c r="SNK1060" s="842"/>
      <c r="SNL1060" s="842"/>
      <c r="SNM1060" s="842"/>
      <c r="SNN1060" s="842"/>
      <c r="SNO1060" s="842"/>
      <c r="SNP1060" s="842"/>
      <c r="SNQ1060" s="842"/>
      <c r="SNR1060" s="842"/>
      <c r="SNS1060" s="842"/>
      <c r="SNT1060" s="842"/>
      <c r="SNU1060" s="842"/>
      <c r="SNV1060" s="842"/>
      <c r="SNW1060" s="842"/>
      <c r="SNX1060" s="842"/>
      <c r="SNY1060" s="842"/>
      <c r="SNZ1060" s="842"/>
      <c r="SOA1060" s="842"/>
      <c r="SOB1060" s="842"/>
      <c r="SOC1060" s="842"/>
      <c r="SOD1060" s="842"/>
      <c r="SOE1060" s="842"/>
      <c r="SOF1060" s="842"/>
      <c r="SOG1060" s="842"/>
      <c r="SOH1060" s="842"/>
      <c r="SOI1060" s="842"/>
      <c r="SOJ1060" s="842"/>
      <c r="SOK1060" s="842"/>
      <c r="SOL1060" s="842"/>
      <c r="SOM1060" s="842"/>
      <c r="SON1060" s="842"/>
      <c r="SOO1060" s="842"/>
      <c r="SOP1060" s="842"/>
      <c r="SOQ1060" s="842"/>
      <c r="SOR1060" s="842"/>
      <c r="SOS1060" s="842"/>
      <c r="SOT1060" s="842"/>
      <c r="SOU1060" s="842"/>
      <c r="SOV1060" s="842"/>
      <c r="SOW1060" s="842"/>
      <c r="SOX1060" s="842"/>
      <c r="SOY1060" s="842"/>
      <c r="SOZ1060" s="842"/>
      <c r="SPA1060" s="842"/>
      <c r="SPB1060" s="842"/>
      <c r="SPC1060" s="842"/>
      <c r="SPD1060" s="842"/>
      <c r="SPE1060" s="842"/>
      <c r="SPF1060" s="842"/>
      <c r="SPG1060" s="842"/>
      <c r="SPH1060" s="842"/>
      <c r="SPI1060" s="842"/>
      <c r="SPJ1060" s="842"/>
      <c r="SPK1060" s="842"/>
      <c r="SPL1060" s="842"/>
      <c r="SPM1060" s="842"/>
      <c r="SPN1060" s="842"/>
      <c r="SPO1060" s="842"/>
      <c r="SPP1060" s="842"/>
      <c r="SPQ1060" s="842"/>
      <c r="SPR1060" s="842"/>
      <c r="SPS1060" s="842"/>
      <c r="SPT1060" s="842"/>
      <c r="SPU1060" s="842"/>
      <c r="SPV1060" s="842"/>
      <c r="SPW1060" s="842"/>
      <c r="SPX1060" s="842"/>
      <c r="SPY1060" s="842"/>
      <c r="SPZ1060" s="842"/>
      <c r="SQA1060" s="842"/>
      <c r="SQB1060" s="842"/>
      <c r="SQC1060" s="842"/>
      <c r="SQD1060" s="842"/>
      <c r="SQE1060" s="842"/>
      <c r="SQF1060" s="842"/>
      <c r="SQG1060" s="842"/>
      <c r="SQH1060" s="842"/>
      <c r="SQI1060" s="842"/>
      <c r="SQJ1060" s="842"/>
      <c r="SQK1060" s="842"/>
      <c r="SQL1060" s="842"/>
      <c r="SQM1060" s="842"/>
      <c r="SQN1060" s="842"/>
      <c r="SQO1060" s="842"/>
      <c r="SQP1060" s="842"/>
      <c r="SQQ1060" s="842"/>
      <c r="SQR1060" s="842"/>
      <c r="SQS1060" s="842"/>
      <c r="SQT1060" s="842"/>
      <c r="SQU1060" s="842"/>
      <c r="SQV1060" s="842"/>
      <c r="SQW1060" s="842"/>
      <c r="SQX1060" s="842"/>
      <c r="SQY1060" s="842"/>
      <c r="SQZ1060" s="842"/>
      <c r="SRA1060" s="842"/>
      <c r="SRB1060" s="842"/>
      <c r="SRC1060" s="842"/>
      <c r="SRD1060" s="842"/>
      <c r="SRE1060" s="842"/>
      <c r="SRF1060" s="842"/>
      <c r="SRG1060" s="842"/>
      <c r="SRH1060" s="842"/>
      <c r="SRI1060" s="842"/>
      <c r="SRJ1060" s="842"/>
      <c r="SRK1060" s="842"/>
      <c r="SRL1060" s="842"/>
      <c r="SRM1060" s="842"/>
      <c r="SRN1060" s="842"/>
      <c r="SRO1060" s="842"/>
      <c r="SRP1060" s="842"/>
      <c r="SRQ1060" s="842"/>
      <c r="SRR1060" s="842"/>
      <c r="SRS1060" s="842"/>
      <c r="SRT1060" s="842"/>
      <c r="SRU1060" s="842"/>
      <c r="SRV1060" s="842"/>
      <c r="SRW1060" s="842"/>
      <c r="SRX1060" s="842"/>
      <c r="SRY1060" s="842"/>
      <c r="SRZ1060" s="842"/>
      <c r="SSA1060" s="842"/>
      <c r="SSB1060" s="842"/>
      <c r="SSC1060" s="842"/>
      <c r="SSD1060" s="842"/>
      <c r="SSE1060" s="842"/>
      <c r="SSF1060" s="842"/>
      <c r="SSG1060" s="842"/>
      <c r="SSH1060" s="842"/>
      <c r="SSI1060" s="842"/>
      <c r="SSJ1060" s="842"/>
      <c r="SSK1060" s="842"/>
      <c r="SSL1060" s="842"/>
      <c r="SSM1060" s="842"/>
      <c r="SSN1060" s="842"/>
      <c r="SSO1060" s="842"/>
      <c r="SSP1060" s="842"/>
      <c r="SSQ1060" s="842"/>
      <c r="SSR1060" s="842"/>
      <c r="SSS1060" s="842"/>
      <c r="SST1060" s="842"/>
      <c r="SSU1060" s="842"/>
      <c r="SSV1060" s="842"/>
      <c r="SSW1060" s="842"/>
      <c r="SSX1060" s="842"/>
      <c r="SSY1060" s="842"/>
      <c r="SSZ1060" s="842"/>
      <c r="STA1060" s="842"/>
      <c r="STB1060" s="842"/>
      <c r="STC1060" s="842"/>
      <c r="STD1060" s="842"/>
      <c r="STE1060" s="842"/>
      <c r="STF1060" s="842"/>
      <c r="STG1060" s="842"/>
      <c r="STH1060" s="842"/>
      <c r="STI1060" s="842"/>
      <c r="STJ1060" s="842"/>
      <c r="STK1060" s="842"/>
      <c r="STL1060" s="842"/>
      <c r="STM1060" s="842"/>
      <c r="STN1060" s="842"/>
      <c r="STO1060" s="842"/>
      <c r="STP1060" s="842"/>
      <c r="STQ1060" s="842"/>
      <c r="STR1060" s="842"/>
      <c r="STS1060" s="842"/>
      <c r="STT1060" s="842"/>
      <c r="STU1060" s="842"/>
      <c r="STV1060" s="842"/>
      <c r="STW1060" s="842"/>
      <c r="STX1060" s="842"/>
      <c r="STY1060" s="842"/>
      <c r="STZ1060" s="842"/>
      <c r="SUA1060" s="842"/>
      <c r="SUB1060" s="842"/>
      <c r="SUC1060" s="842"/>
      <c r="SUD1060" s="842"/>
      <c r="SUE1060" s="842"/>
      <c r="SUF1060" s="842"/>
      <c r="SUG1060" s="842"/>
      <c r="SUH1060" s="842"/>
      <c r="SUI1060" s="842"/>
      <c r="SUJ1060" s="842"/>
      <c r="SUK1060" s="842"/>
      <c r="SUL1060" s="842"/>
      <c r="SUM1060" s="842"/>
      <c r="SUN1060" s="842"/>
      <c r="SUO1060" s="842"/>
      <c r="SUP1060" s="842"/>
      <c r="SUQ1060" s="842"/>
      <c r="SUR1060" s="842"/>
      <c r="SUS1060" s="842"/>
      <c r="SUT1060" s="842"/>
      <c r="SUU1060" s="842"/>
      <c r="SUV1060" s="842"/>
      <c r="SUW1060" s="842"/>
      <c r="SUX1060" s="842"/>
      <c r="SUY1060" s="842"/>
      <c r="SUZ1060" s="842"/>
      <c r="SVA1060" s="842"/>
      <c r="SVB1060" s="842"/>
      <c r="SVC1060" s="842"/>
      <c r="SVD1060" s="842"/>
      <c r="SVE1060" s="842"/>
      <c r="SVF1060" s="842"/>
      <c r="SVG1060" s="842"/>
      <c r="SVH1060" s="842"/>
      <c r="SVI1060" s="842"/>
      <c r="SVJ1060" s="842"/>
      <c r="SVK1060" s="842"/>
      <c r="SVL1060" s="842"/>
      <c r="SVM1060" s="842"/>
      <c r="SVN1060" s="842"/>
      <c r="SVO1060" s="842"/>
      <c r="SVP1060" s="842"/>
      <c r="SVQ1060" s="842"/>
      <c r="SVR1060" s="842"/>
      <c r="SVS1060" s="842"/>
      <c r="SVT1060" s="842"/>
      <c r="SVU1060" s="842"/>
      <c r="SVV1060" s="842"/>
      <c r="SVW1060" s="842"/>
      <c r="SVX1060" s="842"/>
      <c r="SVY1060" s="842"/>
      <c r="SVZ1060" s="842"/>
      <c r="SWA1060" s="842"/>
      <c r="SWB1060" s="842"/>
      <c r="SWC1060" s="842"/>
      <c r="SWD1060" s="842"/>
      <c r="SWE1060" s="842"/>
      <c r="SWF1060" s="842"/>
      <c r="SWG1060" s="842"/>
      <c r="SWH1060" s="842"/>
      <c r="SWI1060" s="842"/>
      <c r="SWJ1060" s="842"/>
      <c r="SWK1060" s="842"/>
      <c r="SWL1060" s="842"/>
      <c r="SWM1060" s="842"/>
      <c r="SWN1060" s="842"/>
      <c r="SWO1060" s="842"/>
      <c r="SWP1060" s="842"/>
      <c r="SWQ1060" s="842"/>
      <c r="SWR1060" s="842"/>
      <c r="SWS1060" s="842"/>
      <c r="SWT1060" s="842"/>
      <c r="SWU1060" s="842"/>
      <c r="SWV1060" s="842"/>
      <c r="SWW1060" s="842"/>
      <c r="SWX1060" s="842"/>
      <c r="SWY1060" s="842"/>
      <c r="SWZ1060" s="842"/>
      <c r="SXA1060" s="842"/>
      <c r="SXB1060" s="842"/>
      <c r="SXC1060" s="842"/>
      <c r="SXD1060" s="842"/>
      <c r="SXE1060" s="842"/>
      <c r="SXF1060" s="842"/>
      <c r="SXG1060" s="842"/>
      <c r="SXH1060" s="842"/>
      <c r="SXI1060" s="842"/>
      <c r="SXJ1060" s="842"/>
      <c r="SXK1060" s="842"/>
      <c r="SXL1060" s="842"/>
      <c r="SXM1060" s="842"/>
      <c r="SXN1060" s="842"/>
      <c r="SXO1060" s="842"/>
      <c r="SXP1060" s="842"/>
      <c r="SXQ1060" s="842"/>
      <c r="SXR1060" s="842"/>
      <c r="SXS1060" s="842"/>
      <c r="SXT1060" s="842"/>
      <c r="SXU1060" s="842"/>
      <c r="SXV1060" s="842"/>
      <c r="SXW1060" s="842"/>
      <c r="SXX1060" s="842"/>
      <c r="SXY1060" s="842"/>
      <c r="SXZ1060" s="842"/>
      <c r="SYA1060" s="842"/>
      <c r="SYB1060" s="842"/>
      <c r="SYC1060" s="842"/>
      <c r="SYD1060" s="842"/>
      <c r="SYE1060" s="842"/>
      <c r="SYF1060" s="842"/>
      <c r="SYG1060" s="842"/>
      <c r="SYH1060" s="842"/>
      <c r="SYI1060" s="842"/>
      <c r="SYJ1060" s="842"/>
      <c r="SYK1060" s="842"/>
      <c r="SYL1060" s="842"/>
      <c r="SYM1060" s="842"/>
      <c r="SYN1060" s="842"/>
      <c r="SYO1060" s="842"/>
      <c r="SYP1060" s="842"/>
      <c r="SYQ1060" s="842"/>
      <c r="SYR1060" s="842"/>
      <c r="SYS1060" s="842"/>
      <c r="SYT1060" s="842"/>
      <c r="SYU1060" s="842"/>
      <c r="SYV1060" s="842"/>
      <c r="SYW1060" s="842"/>
      <c r="SYX1060" s="842"/>
      <c r="SYY1060" s="842"/>
      <c r="SYZ1060" s="842"/>
      <c r="SZA1060" s="842"/>
      <c r="SZB1060" s="842"/>
      <c r="SZC1060" s="842"/>
      <c r="SZD1060" s="842"/>
      <c r="SZE1060" s="842"/>
      <c r="SZF1060" s="842"/>
      <c r="SZG1060" s="842"/>
      <c r="SZH1060" s="842"/>
      <c r="SZI1060" s="842"/>
      <c r="SZJ1060" s="842"/>
      <c r="SZK1060" s="842"/>
      <c r="SZL1060" s="842"/>
      <c r="SZM1060" s="842"/>
      <c r="SZN1060" s="842"/>
      <c r="SZO1060" s="842"/>
      <c r="SZP1060" s="842"/>
      <c r="SZQ1060" s="842"/>
      <c r="SZR1060" s="842"/>
      <c r="SZS1060" s="842"/>
      <c r="SZT1060" s="842"/>
      <c r="SZU1060" s="842"/>
      <c r="SZV1060" s="842"/>
      <c r="SZW1060" s="842"/>
      <c r="SZX1060" s="842"/>
      <c r="SZY1060" s="842"/>
      <c r="SZZ1060" s="842"/>
      <c r="TAA1060" s="842"/>
      <c r="TAB1060" s="842"/>
      <c r="TAC1060" s="842"/>
      <c r="TAD1060" s="842"/>
      <c r="TAE1060" s="842"/>
      <c r="TAF1060" s="842"/>
      <c r="TAG1060" s="842"/>
      <c r="TAH1060" s="842"/>
      <c r="TAI1060" s="842"/>
      <c r="TAJ1060" s="842"/>
      <c r="TAK1060" s="842"/>
      <c r="TAL1060" s="842"/>
      <c r="TAM1060" s="842"/>
      <c r="TAN1060" s="842"/>
      <c r="TAO1060" s="842"/>
      <c r="TAP1060" s="842"/>
      <c r="TAQ1060" s="842"/>
      <c r="TAR1060" s="842"/>
      <c r="TAS1060" s="842"/>
      <c r="TAT1060" s="842"/>
      <c r="TAU1060" s="842"/>
      <c r="TAV1060" s="842"/>
      <c r="TAW1060" s="842"/>
      <c r="TAX1060" s="842"/>
      <c r="TAY1060" s="842"/>
      <c r="TAZ1060" s="842"/>
      <c r="TBA1060" s="842"/>
      <c r="TBB1060" s="842"/>
      <c r="TBC1060" s="842"/>
      <c r="TBD1060" s="842"/>
      <c r="TBE1060" s="842"/>
      <c r="TBF1060" s="842"/>
      <c r="TBG1060" s="842"/>
      <c r="TBH1060" s="842"/>
      <c r="TBI1060" s="842"/>
      <c r="TBJ1060" s="842"/>
      <c r="TBK1060" s="842"/>
      <c r="TBL1060" s="842"/>
      <c r="TBM1060" s="842"/>
      <c r="TBN1060" s="842"/>
      <c r="TBO1060" s="842"/>
      <c r="TBP1060" s="842"/>
      <c r="TBQ1060" s="842"/>
      <c r="TBR1060" s="842"/>
      <c r="TBS1060" s="842"/>
      <c r="TBT1060" s="842"/>
      <c r="TBU1060" s="842"/>
      <c r="TBV1060" s="842"/>
      <c r="TBW1060" s="842"/>
      <c r="TBX1060" s="842"/>
      <c r="TBY1060" s="842"/>
      <c r="TBZ1060" s="842"/>
      <c r="TCA1060" s="842"/>
      <c r="TCB1060" s="842"/>
      <c r="TCC1060" s="842"/>
      <c r="TCD1060" s="842"/>
      <c r="TCE1060" s="842"/>
      <c r="TCF1060" s="842"/>
      <c r="TCG1060" s="842"/>
      <c r="TCH1060" s="842"/>
      <c r="TCI1060" s="842"/>
      <c r="TCJ1060" s="842"/>
      <c r="TCK1060" s="842"/>
      <c r="TCL1060" s="842"/>
      <c r="TCM1060" s="842"/>
      <c r="TCN1060" s="842"/>
      <c r="TCO1060" s="842"/>
      <c r="TCP1060" s="842"/>
      <c r="TCQ1060" s="842"/>
      <c r="TCR1060" s="842"/>
      <c r="TCS1060" s="842"/>
      <c r="TCT1060" s="842"/>
      <c r="TCU1060" s="842"/>
      <c r="TCV1060" s="842"/>
      <c r="TCW1060" s="842"/>
      <c r="TCX1060" s="842"/>
      <c r="TCY1060" s="842"/>
      <c r="TCZ1060" s="842"/>
      <c r="TDA1060" s="842"/>
      <c r="TDB1060" s="842"/>
      <c r="TDC1060" s="842"/>
      <c r="TDD1060" s="842"/>
      <c r="TDE1060" s="842"/>
      <c r="TDF1060" s="842"/>
      <c r="TDG1060" s="842"/>
      <c r="TDH1060" s="842"/>
      <c r="TDI1060" s="842"/>
      <c r="TDJ1060" s="842"/>
      <c r="TDK1060" s="842"/>
      <c r="TDL1060" s="842"/>
      <c r="TDM1060" s="842"/>
      <c r="TDN1060" s="842"/>
      <c r="TDO1060" s="842"/>
      <c r="TDP1060" s="842"/>
      <c r="TDQ1060" s="842"/>
      <c r="TDR1060" s="842"/>
      <c r="TDS1060" s="842"/>
      <c r="TDT1060" s="842"/>
      <c r="TDU1060" s="842"/>
      <c r="TDV1060" s="842"/>
      <c r="TDW1060" s="842"/>
      <c r="TDX1060" s="842"/>
      <c r="TDY1060" s="842"/>
      <c r="TDZ1060" s="842"/>
      <c r="TEA1060" s="842"/>
      <c r="TEB1060" s="842"/>
      <c r="TEC1060" s="842"/>
      <c r="TED1060" s="842"/>
      <c r="TEE1060" s="842"/>
      <c r="TEF1060" s="842"/>
      <c r="TEG1060" s="842"/>
      <c r="TEH1060" s="842"/>
      <c r="TEI1060" s="842"/>
      <c r="TEJ1060" s="842"/>
      <c r="TEK1060" s="842"/>
      <c r="TEL1060" s="842"/>
      <c r="TEM1060" s="842"/>
      <c r="TEN1060" s="842"/>
      <c r="TEO1060" s="842"/>
      <c r="TEP1060" s="842"/>
      <c r="TEQ1060" s="842"/>
      <c r="TER1060" s="842"/>
      <c r="TES1060" s="842"/>
      <c r="TET1060" s="842"/>
      <c r="TEU1060" s="842"/>
      <c r="TEV1060" s="842"/>
      <c r="TEW1060" s="842"/>
      <c r="TEX1060" s="842"/>
      <c r="TEY1060" s="842"/>
      <c r="TEZ1060" s="842"/>
      <c r="TFA1060" s="842"/>
      <c r="TFB1060" s="842"/>
      <c r="TFC1060" s="842"/>
      <c r="TFD1060" s="842"/>
      <c r="TFE1060" s="842"/>
      <c r="TFF1060" s="842"/>
      <c r="TFG1060" s="842"/>
      <c r="TFH1060" s="842"/>
      <c r="TFI1060" s="842"/>
      <c r="TFJ1060" s="842"/>
      <c r="TFK1060" s="842"/>
      <c r="TFL1060" s="842"/>
      <c r="TFM1060" s="842"/>
      <c r="TFN1060" s="842"/>
      <c r="TFO1060" s="842"/>
      <c r="TFP1060" s="842"/>
      <c r="TFQ1060" s="842"/>
      <c r="TFR1060" s="842"/>
      <c r="TFS1060" s="842"/>
      <c r="TFT1060" s="842"/>
      <c r="TFU1060" s="842"/>
      <c r="TFV1060" s="842"/>
      <c r="TFW1060" s="842"/>
      <c r="TFX1060" s="842"/>
      <c r="TFY1060" s="842"/>
      <c r="TFZ1060" s="842"/>
      <c r="TGA1060" s="842"/>
      <c r="TGB1060" s="842"/>
      <c r="TGC1060" s="842"/>
      <c r="TGD1060" s="842"/>
      <c r="TGE1060" s="842"/>
      <c r="TGF1060" s="842"/>
      <c r="TGG1060" s="842"/>
      <c r="TGH1060" s="842"/>
      <c r="TGI1060" s="842"/>
      <c r="TGJ1060" s="842"/>
      <c r="TGK1060" s="842"/>
      <c r="TGL1060" s="842"/>
      <c r="TGM1060" s="842"/>
      <c r="TGN1060" s="842"/>
      <c r="TGO1060" s="842"/>
      <c r="TGP1060" s="842"/>
      <c r="TGQ1060" s="842"/>
      <c r="TGR1060" s="842"/>
      <c r="TGS1060" s="842"/>
      <c r="TGT1060" s="842"/>
      <c r="TGU1060" s="842"/>
      <c r="TGV1060" s="842"/>
      <c r="TGW1060" s="842"/>
      <c r="TGX1060" s="842"/>
      <c r="TGY1060" s="842"/>
      <c r="TGZ1060" s="842"/>
      <c r="THA1060" s="842"/>
      <c r="THB1060" s="842"/>
      <c r="THC1060" s="842"/>
      <c r="THD1060" s="842"/>
      <c r="THE1060" s="842"/>
      <c r="THF1060" s="842"/>
      <c r="THG1060" s="842"/>
      <c r="THH1060" s="842"/>
      <c r="THI1060" s="842"/>
      <c r="THJ1060" s="842"/>
      <c r="THK1060" s="842"/>
      <c r="THL1060" s="842"/>
      <c r="THM1060" s="842"/>
      <c r="THN1060" s="842"/>
      <c r="THO1060" s="842"/>
      <c r="THP1060" s="842"/>
      <c r="THQ1060" s="842"/>
      <c r="THR1060" s="842"/>
      <c r="THS1060" s="842"/>
      <c r="THT1060" s="842"/>
      <c r="THU1060" s="842"/>
      <c r="THV1060" s="842"/>
      <c r="THW1060" s="842"/>
      <c r="THX1060" s="842"/>
      <c r="THY1060" s="842"/>
      <c r="THZ1060" s="842"/>
      <c r="TIA1060" s="842"/>
      <c r="TIB1060" s="842"/>
      <c r="TIC1060" s="842"/>
      <c r="TID1060" s="842"/>
      <c r="TIE1060" s="842"/>
      <c r="TIF1060" s="842"/>
      <c r="TIG1060" s="842"/>
      <c r="TIH1060" s="842"/>
      <c r="TII1060" s="842"/>
      <c r="TIJ1060" s="842"/>
      <c r="TIK1060" s="842"/>
      <c r="TIL1060" s="842"/>
      <c r="TIM1060" s="842"/>
      <c r="TIN1060" s="842"/>
      <c r="TIO1060" s="842"/>
      <c r="TIP1060" s="842"/>
      <c r="TIQ1060" s="842"/>
      <c r="TIR1060" s="842"/>
      <c r="TIS1060" s="842"/>
      <c r="TIT1060" s="842"/>
      <c r="TIU1060" s="842"/>
      <c r="TIV1060" s="842"/>
      <c r="TIW1060" s="842"/>
      <c r="TIX1060" s="842"/>
      <c r="TIY1060" s="842"/>
      <c r="TIZ1060" s="842"/>
      <c r="TJA1060" s="842"/>
      <c r="TJB1060" s="842"/>
      <c r="TJC1060" s="842"/>
      <c r="TJD1060" s="842"/>
      <c r="TJE1060" s="842"/>
      <c r="TJF1060" s="842"/>
      <c r="TJG1060" s="842"/>
      <c r="TJH1060" s="842"/>
      <c r="TJI1060" s="842"/>
      <c r="TJJ1060" s="842"/>
      <c r="TJK1060" s="842"/>
      <c r="TJL1060" s="842"/>
      <c r="TJM1060" s="842"/>
      <c r="TJN1060" s="842"/>
      <c r="TJO1060" s="842"/>
      <c r="TJP1060" s="842"/>
      <c r="TJQ1060" s="842"/>
      <c r="TJR1060" s="842"/>
      <c r="TJS1060" s="842"/>
      <c r="TJT1060" s="842"/>
      <c r="TJU1060" s="842"/>
      <c r="TJV1060" s="842"/>
      <c r="TJW1060" s="842"/>
      <c r="TJX1060" s="842"/>
      <c r="TJY1060" s="842"/>
      <c r="TJZ1060" s="842"/>
      <c r="TKA1060" s="842"/>
      <c r="TKB1060" s="842"/>
      <c r="TKC1060" s="842"/>
      <c r="TKD1060" s="842"/>
      <c r="TKE1060" s="842"/>
      <c r="TKF1060" s="842"/>
      <c r="TKG1060" s="842"/>
      <c r="TKH1060" s="842"/>
      <c r="TKI1060" s="842"/>
      <c r="TKJ1060" s="842"/>
      <c r="TKK1060" s="842"/>
      <c r="TKL1060" s="842"/>
      <c r="TKM1060" s="842"/>
      <c r="TKN1060" s="842"/>
      <c r="TKO1060" s="842"/>
      <c r="TKP1060" s="842"/>
      <c r="TKQ1060" s="842"/>
      <c r="TKR1060" s="842"/>
      <c r="TKS1060" s="842"/>
      <c r="TKT1060" s="842"/>
      <c r="TKU1060" s="842"/>
      <c r="TKV1060" s="842"/>
      <c r="TKW1060" s="842"/>
      <c r="TKX1060" s="842"/>
      <c r="TKY1060" s="842"/>
      <c r="TKZ1060" s="842"/>
      <c r="TLA1060" s="842"/>
      <c r="TLB1060" s="842"/>
      <c r="TLC1060" s="842"/>
      <c r="TLD1060" s="842"/>
      <c r="TLE1060" s="842"/>
      <c r="TLF1060" s="842"/>
      <c r="TLG1060" s="842"/>
      <c r="TLH1060" s="842"/>
      <c r="TLI1060" s="842"/>
      <c r="TLJ1060" s="842"/>
      <c r="TLK1060" s="842"/>
      <c r="TLL1060" s="842"/>
      <c r="TLM1060" s="842"/>
      <c r="TLN1060" s="842"/>
      <c r="TLO1060" s="842"/>
      <c r="TLP1060" s="842"/>
      <c r="TLQ1060" s="842"/>
      <c r="TLR1060" s="842"/>
      <c r="TLS1060" s="842"/>
      <c r="TLT1060" s="842"/>
      <c r="TLU1060" s="842"/>
      <c r="TLV1060" s="842"/>
      <c r="TLW1060" s="842"/>
      <c r="TLX1060" s="842"/>
      <c r="TLY1060" s="842"/>
      <c r="TLZ1060" s="842"/>
      <c r="TMA1060" s="842"/>
      <c r="TMB1060" s="842"/>
      <c r="TMC1060" s="842"/>
      <c r="TMD1060" s="842"/>
      <c r="TME1060" s="842"/>
      <c r="TMF1060" s="842"/>
      <c r="TMG1060" s="842"/>
      <c r="TMH1060" s="842"/>
      <c r="TMI1060" s="842"/>
      <c r="TMJ1060" s="842"/>
      <c r="TMK1060" s="842"/>
      <c r="TML1060" s="842"/>
      <c r="TMM1060" s="842"/>
      <c r="TMN1060" s="842"/>
      <c r="TMO1060" s="842"/>
      <c r="TMP1060" s="842"/>
      <c r="TMQ1060" s="842"/>
      <c r="TMR1060" s="842"/>
      <c r="TMS1060" s="842"/>
      <c r="TMT1060" s="842"/>
      <c r="TMU1060" s="842"/>
      <c r="TMV1060" s="842"/>
      <c r="TMW1060" s="842"/>
      <c r="TMX1060" s="842"/>
      <c r="TMY1060" s="842"/>
      <c r="TMZ1060" s="842"/>
      <c r="TNA1060" s="842"/>
      <c r="TNB1060" s="842"/>
      <c r="TNC1060" s="842"/>
      <c r="TND1060" s="842"/>
      <c r="TNE1060" s="842"/>
      <c r="TNF1060" s="842"/>
      <c r="TNG1060" s="842"/>
      <c r="TNH1060" s="842"/>
      <c r="TNI1060" s="842"/>
      <c r="TNJ1060" s="842"/>
      <c r="TNK1060" s="842"/>
      <c r="TNL1060" s="842"/>
      <c r="TNM1060" s="842"/>
      <c r="TNN1060" s="842"/>
      <c r="TNO1060" s="842"/>
      <c r="TNP1060" s="842"/>
      <c r="TNQ1060" s="842"/>
      <c r="TNR1060" s="842"/>
      <c r="TNS1060" s="842"/>
      <c r="TNT1060" s="842"/>
      <c r="TNU1060" s="842"/>
      <c r="TNV1060" s="842"/>
      <c r="TNW1060" s="842"/>
      <c r="TNX1060" s="842"/>
      <c r="TNY1060" s="842"/>
      <c r="TNZ1060" s="842"/>
      <c r="TOA1060" s="842"/>
      <c r="TOB1060" s="842"/>
      <c r="TOC1060" s="842"/>
      <c r="TOD1060" s="842"/>
      <c r="TOE1060" s="842"/>
      <c r="TOF1060" s="842"/>
      <c r="TOG1060" s="842"/>
      <c r="TOH1060" s="842"/>
      <c r="TOI1060" s="842"/>
      <c r="TOJ1060" s="842"/>
      <c r="TOK1060" s="842"/>
      <c r="TOL1060" s="842"/>
      <c r="TOM1060" s="842"/>
      <c r="TON1060" s="842"/>
      <c r="TOO1060" s="842"/>
      <c r="TOP1060" s="842"/>
      <c r="TOQ1060" s="842"/>
      <c r="TOR1060" s="842"/>
      <c r="TOS1060" s="842"/>
      <c r="TOT1060" s="842"/>
      <c r="TOU1060" s="842"/>
      <c r="TOV1060" s="842"/>
      <c r="TOW1060" s="842"/>
      <c r="TOX1060" s="842"/>
      <c r="TOY1060" s="842"/>
      <c r="TOZ1060" s="842"/>
      <c r="TPA1060" s="842"/>
      <c r="TPB1060" s="842"/>
      <c r="TPC1060" s="842"/>
      <c r="TPD1060" s="842"/>
      <c r="TPE1060" s="842"/>
      <c r="TPF1060" s="842"/>
      <c r="TPG1060" s="842"/>
      <c r="TPH1060" s="842"/>
      <c r="TPI1060" s="842"/>
      <c r="TPJ1060" s="842"/>
      <c r="TPK1060" s="842"/>
      <c r="TPL1060" s="842"/>
      <c r="TPM1060" s="842"/>
      <c r="TPN1060" s="842"/>
      <c r="TPO1060" s="842"/>
      <c r="TPP1060" s="842"/>
      <c r="TPQ1060" s="842"/>
      <c r="TPR1060" s="842"/>
      <c r="TPS1060" s="842"/>
      <c r="TPT1060" s="842"/>
      <c r="TPU1060" s="842"/>
      <c r="TPV1060" s="842"/>
      <c r="TPW1060" s="842"/>
      <c r="TPX1060" s="842"/>
      <c r="TPY1060" s="842"/>
      <c r="TPZ1060" s="842"/>
      <c r="TQA1060" s="842"/>
      <c r="TQB1060" s="842"/>
      <c r="TQC1060" s="842"/>
      <c r="TQD1060" s="842"/>
      <c r="TQE1060" s="842"/>
      <c r="TQF1060" s="842"/>
      <c r="TQG1060" s="842"/>
      <c r="TQH1060" s="842"/>
      <c r="TQI1060" s="842"/>
      <c r="TQJ1060" s="842"/>
      <c r="TQK1060" s="842"/>
      <c r="TQL1060" s="842"/>
      <c r="TQM1060" s="842"/>
      <c r="TQN1060" s="842"/>
      <c r="TQO1060" s="842"/>
      <c r="TQP1060" s="842"/>
      <c r="TQQ1060" s="842"/>
      <c r="TQR1060" s="842"/>
      <c r="TQS1060" s="842"/>
      <c r="TQT1060" s="842"/>
      <c r="TQU1060" s="842"/>
      <c r="TQV1060" s="842"/>
      <c r="TQW1060" s="842"/>
      <c r="TQX1060" s="842"/>
      <c r="TQY1060" s="842"/>
      <c r="TQZ1060" s="842"/>
      <c r="TRA1060" s="842"/>
      <c r="TRB1060" s="842"/>
      <c r="TRC1060" s="842"/>
      <c r="TRD1060" s="842"/>
      <c r="TRE1060" s="842"/>
      <c r="TRF1060" s="842"/>
      <c r="TRG1060" s="842"/>
      <c r="TRH1060" s="842"/>
      <c r="TRI1060" s="842"/>
      <c r="TRJ1060" s="842"/>
      <c r="TRK1060" s="842"/>
      <c r="TRL1060" s="842"/>
      <c r="TRM1060" s="842"/>
      <c r="TRN1060" s="842"/>
      <c r="TRO1060" s="842"/>
      <c r="TRP1060" s="842"/>
      <c r="TRQ1060" s="842"/>
      <c r="TRR1060" s="842"/>
      <c r="TRS1060" s="842"/>
      <c r="TRT1060" s="842"/>
      <c r="TRU1060" s="842"/>
      <c r="TRV1060" s="842"/>
      <c r="TRW1060" s="842"/>
      <c r="TRX1060" s="842"/>
      <c r="TRY1060" s="842"/>
      <c r="TRZ1060" s="842"/>
      <c r="TSA1060" s="842"/>
      <c r="TSB1060" s="842"/>
      <c r="TSC1060" s="842"/>
      <c r="TSD1060" s="842"/>
      <c r="TSE1060" s="842"/>
      <c r="TSF1060" s="842"/>
      <c r="TSG1060" s="842"/>
      <c r="TSH1060" s="842"/>
      <c r="TSI1060" s="842"/>
      <c r="TSJ1060" s="842"/>
      <c r="TSK1060" s="842"/>
      <c r="TSL1060" s="842"/>
      <c r="TSM1060" s="842"/>
      <c r="TSN1060" s="842"/>
      <c r="TSO1060" s="842"/>
      <c r="TSP1060" s="842"/>
      <c r="TSQ1060" s="842"/>
      <c r="TSR1060" s="842"/>
      <c r="TSS1060" s="842"/>
      <c r="TST1060" s="842"/>
      <c r="TSU1060" s="842"/>
      <c r="TSV1060" s="842"/>
      <c r="TSW1060" s="842"/>
      <c r="TSX1060" s="842"/>
      <c r="TSY1060" s="842"/>
      <c r="TSZ1060" s="842"/>
      <c r="TTA1060" s="842"/>
      <c r="TTB1060" s="842"/>
      <c r="TTC1060" s="842"/>
      <c r="TTD1060" s="842"/>
      <c r="TTE1060" s="842"/>
      <c r="TTF1060" s="842"/>
      <c r="TTG1060" s="842"/>
      <c r="TTH1060" s="842"/>
      <c r="TTI1060" s="842"/>
      <c r="TTJ1060" s="842"/>
      <c r="TTK1060" s="842"/>
      <c r="TTL1060" s="842"/>
      <c r="TTM1060" s="842"/>
      <c r="TTN1060" s="842"/>
      <c r="TTO1060" s="842"/>
      <c r="TTP1060" s="842"/>
      <c r="TTQ1060" s="842"/>
      <c r="TTR1060" s="842"/>
      <c r="TTS1060" s="842"/>
      <c r="TTT1060" s="842"/>
      <c r="TTU1060" s="842"/>
      <c r="TTV1060" s="842"/>
      <c r="TTW1060" s="842"/>
      <c r="TTX1060" s="842"/>
      <c r="TTY1060" s="842"/>
      <c r="TTZ1060" s="842"/>
      <c r="TUA1060" s="842"/>
      <c r="TUB1060" s="842"/>
      <c r="TUC1060" s="842"/>
      <c r="TUD1060" s="842"/>
      <c r="TUE1060" s="842"/>
      <c r="TUF1060" s="842"/>
      <c r="TUG1060" s="842"/>
      <c r="TUH1060" s="842"/>
      <c r="TUI1060" s="842"/>
      <c r="TUJ1060" s="842"/>
      <c r="TUK1060" s="842"/>
      <c r="TUL1060" s="842"/>
      <c r="TUM1060" s="842"/>
      <c r="TUN1060" s="842"/>
      <c r="TUO1060" s="842"/>
      <c r="TUP1060" s="842"/>
      <c r="TUQ1060" s="842"/>
      <c r="TUR1060" s="842"/>
      <c r="TUS1060" s="842"/>
      <c r="TUT1060" s="842"/>
      <c r="TUU1060" s="842"/>
      <c r="TUV1060" s="842"/>
      <c r="TUW1060" s="842"/>
      <c r="TUX1060" s="842"/>
      <c r="TUY1060" s="842"/>
      <c r="TUZ1060" s="842"/>
      <c r="TVA1060" s="842"/>
      <c r="TVB1060" s="842"/>
      <c r="TVC1060" s="842"/>
      <c r="TVD1060" s="842"/>
      <c r="TVE1060" s="842"/>
      <c r="TVF1060" s="842"/>
      <c r="TVG1060" s="842"/>
      <c r="TVH1060" s="842"/>
      <c r="TVI1060" s="842"/>
      <c r="TVJ1060" s="842"/>
      <c r="TVK1060" s="842"/>
      <c r="TVL1060" s="842"/>
      <c r="TVM1060" s="842"/>
      <c r="TVN1060" s="842"/>
      <c r="TVO1060" s="842"/>
      <c r="TVP1060" s="842"/>
      <c r="TVQ1060" s="842"/>
      <c r="TVR1060" s="842"/>
      <c r="TVS1060" s="842"/>
      <c r="TVT1060" s="842"/>
      <c r="TVU1060" s="842"/>
      <c r="TVV1060" s="842"/>
      <c r="TVW1060" s="842"/>
      <c r="TVX1060" s="842"/>
      <c r="TVY1060" s="842"/>
      <c r="TVZ1060" s="842"/>
      <c r="TWA1060" s="842"/>
      <c r="TWB1060" s="842"/>
      <c r="TWC1060" s="842"/>
      <c r="TWD1060" s="842"/>
      <c r="TWE1060" s="842"/>
      <c r="TWF1060" s="842"/>
      <c r="TWG1060" s="842"/>
      <c r="TWH1060" s="842"/>
      <c r="TWI1060" s="842"/>
      <c r="TWJ1060" s="842"/>
      <c r="TWK1060" s="842"/>
      <c r="TWL1060" s="842"/>
      <c r="TWM1060" s="842"/>
      <c r="TWN1060" s="842"/>
      <c r="TWO1060" s="842"/>
      <c r="TWP1060" s="842"/>
      <c r="TWQ1060" s="842"/>
      <c r="TWR1060" s="842"/>
      <c r="TWS1060" s="842"/>
      <c r="TWT1060" s="842"/>
      <c r="TWU1060" s="842"/>
      <c r="TWV1060" s="842"/>
      <c r="TWW1060" s="842"/>
      <c r="TWX1060" s="842"/>
      <c r="TWY1060" s="842"/>
      <c r="TWZ1060" s="842"/>
      <c r="TXA1060" s="842"/>
      <c r="TXB1060" s="842"/>
      <c r="TXC1060" s="842"/>
      <c r="TXD1060" s="842"/>
      <c r="TXE1060" s="842"/>
      <c r="TXF1060" s="842"/>
      <c r="TXG1060" s="842"/>
      <c r="TXH1060" s="842"/>
      <c r="TXI1060" s="842"/>
      <c r="TXJ1060" s="842"/>
      <c r="TXK1060" s="842"/>
      <c r="TXL1060" s="842"/>
      <c r="TXM1060" s="842"/>
      <c r="TXN1060" s="842"/>
      <c r="TXO1060" s="842"/>
      <c r="TXP1060" s="842"/>
      <c r="TXQ1060" s="842"/>
      <c r="TXR1060" s="842"/>
      <c r="TXS1060" s="842"/>
      <c r="TXT1060" s="842"/>
      <c r="TXU1060" s="842"/>
      <c r="TXV1060" s="842"/>
      <c r="TXW1060" s="842"/>
      <c r="TXX1060" s="842"/>
      <c r="TXY1060" s="842"/>
      <c r="TXZ1060" s="842"/>
      <c r="TYA1060" s="842"/>
      <c r="TYB1060" s="842"/>
      <c r="TYC1060" s="842"/>
      <c r="TYD1060" s="842"/>
      <c r="TYE1060" s="842"/>
      <c r="TYF1060" s="842"/>
      <c r="TYG1060" s="842"/>
      <c r="TYH1060" s="842"/>
      <c r="TYI1060" s="842"/>
      <c r="TYJ1060" s="842"/>
      <c r="TYK1060" s="842"/>
      <c r="TYL1060" s="842"/>
      <c r="TYM1060" s="842"/>
      <c r="TYN1060" s="842"/>
      <c r="TYO1060" s="842"/>
      <c r="TYP1060" s="842"/>
      <c r="TYQ1060" s="842"/>
      <c r="TYR1060" s="842"/>
      <c r="TYS1060" s="842"/>
      <c r="TYT1060" s="842"/>
      <c r="TYU1060" s="842"/>
      <c r="TYV1060" s="842"/>
      <c r="TYW1060" s="842"/>
      <c r="TYX1060" s="842"/>
      <c r="TYY1060" s="842"/>
      <c r="TYZ1060" s="842"/>
      <c r="TZA1060" s="842"/>
      <c r="TZB1060" s="842"/>
      <c r="TZC1060" s="842"/>
      <c r="TZD1060" s="842"/>
      <c r="TZE1060" s="842"/>
      <c r="TZF1060" s="842"/>
      <c r="TZG1060" s="842"/>
      <c r="TZH1060" s="842"/>
      <c r="TZI1060" s="842"/>
      <c r="TZJ1060" s="842"/>
      <c r="TZK1060" s="842"/>
      <c r="TZL1060" s="842"/>
      <c r="TZM1060" s="842"/>
      <c r="TZN1060" s="842"/>
      <c r="TZO1060" s="842"/>
      <c r="TZP1060" s="842"/>
      <c r="TZQ1060" s="842"/>
      <c r="TZR1060" s="842"/>
      <c r="TZS1060" s="842"/>
      <c r="TZT1060" s="842"/>
      <c r="TZU1060" s="842"/>
      <c r="TZV1060" s="842"/>
      <c r="TZW1060" s="842"/>
      <c r="TZX1060" s="842"/>
      <c r="TZY1060" s="842"/>
      <c r="TZZ1060" s="842"/>
      <c r="UAA1060" s="842"/>
      <c r="UAB1060" s="842"/>
      <c r="UAC1060" s="842"/>
      <c r="UAD1060" s="842"/>
      <c r="UAE1060" s="842"/>
      <c r="UAF1060" s="842"/>
      <c r="UAG1060" s="842"/>
      <c r="UAH1060" s="842"/>
      <c r="UAI1060" s="842"/>
      <c r="UAJ1060" s="842"/>
      <c r="UAK1060" s="842"/>
      <c r="UAL1060" s="842"/>
      <c r="UAM1060" s="842"/>
      <c r="UAN1060" s="842"/>
      <c r="UAO1060" s="842"/>
      <c r="UAP1060" s="842"/>
      <c r="UAQ1060" s="842"/>
      <c r="UAR1060" s="842"/>
      <c r="UAS1060" s="842"/>
      <c r="UAT1060" s="842"/>
      <c r="UAU1060" s="842"/>
      <c r="UAV1060" s="842"/>
      <c r="UAW1060" s="842"/>
      <c r="UAX1060" s="842"/>
      <c r="UAY1060" s="842"/>
      <c r="UAZ1060" s="842"/>
      <c r="UBA1060" s="842"/>
      <c r="UBB1060" s="842"/>
      <c r="UBC1060" s="842"/>
      <c r="UBD1060" s="842"/>
      <c r="UBE1060" s="842"/>
      <c r="UBF1060" s="842"/>
      <c r="UBG1060" s="842"/>
      <c r="UBH1060" s="842"/>
      <c r="UBI1060" s="842"/>
      <c r="UBJ1060" s="842"/>
      <c r="UBK1060" s="842"/>
      <c r="UBL1060" s="842"/>
      <c r="UBM1060" s="842"/>
      <c r="UBN1060" s="842"/>
      <c r="UBO1060" s="842"/>
      <c r="UBP1060" s="842"/>
      <c r="UBQ1060" s="842"/>
      <c r="UBR1060" s="842"/>
      <c r="UBS1060" s="842"/>
      <c r="UBT1060" s="842"/>
      <c r="UBU1060" s="842"/>
      <c r="UBV1060" s="842"/>
      <c r="UBW1060" s="842"/>
      <c r="UBX1060" s="842"/>
      <c r="UBY1060" s="842"/>
      <c r="UBZ1060" s="842"/>
      <c r="UCA1060" s="842"/>
      <c r="UCB1060" s="842"/>
      <c r="UCC1060" s="842"/>
      <c r="UCD1060" s="842"/>
      <c r="UCE1060" s="842"/>
      <c r="UCF1060" s="842"/>
      <c r="UCG1060" s="842"/>
      <c r="UCH1060" s="842"/>
      <c r="UCI1060" s="842"/>
      <c r="UCJ1060" s="842"/>
      <c r="UCK1060" s="842"/>
      <c r="UCL1060" s="842"/>
      <c r="UCM1060" s="842"/>
      <c r="UCN1060" s="842"/>
      <c r="UCO1060" s="842"/>
      <c r="UCP1060" s="842"/>
      <c r="UCQ1060" s="842"/>
      <c r="UCR1060" s="842"/>
      <c r="UCS1060" s="842"/>
      <c r="UCT1060" s="842"/>
      <c r="UCU1060" s="842"/>
      <c r="UCV1060" s="842"/>
      <c r="UCW1060" s="842"/>
      <c r="UCX1060" s="842"/>
      <c r="UCY1060" s="842"/>
      <c r="UCZ1060" s="842"/>
      <c r="UDA1060" s="842"/>
      <c r="UDB1060" s="842"/>
      <c r="UDC1060" s="842"/>
      <c r="UDD1060" s="842"/>
      <c r="UDE1060" s="842"/>
      <c r="UDF1060" s="842"/>
      <c r="UDG1060" s="842"/>
      <c r="UDH1060" s="842"/>
      <c r="UDI1060" s="842"/>
      <c r="UDJ1060" s="842"/>
      <c r="UDK1060" s="842"/>
      <c r="UDL1060" s="842"/>
      <c r="UDM1060" s="842"/>
      <c r="UDN1060" s="842"/>
      <c r="UDO1060" s="842"/>
      <c r="UDP1060" s="842"/>
      <c r="UDQ1060" s="842"/>
      <c r="UDR1060" s="842"/>
      <c r="UDS1060" s="842"/>
      <c r="UDT1060" s="842"/>
      <c r="UDU1060" s="842"/>
      <c r="UDV1060" s="842"/>
      <c r="UDW1060" s="842"/>
      <c r="UDX1060" s="842"/>
      <c r="UDY1060" s="842"/>
      <c r="UDZ1060" s="842"/>
      <c r="UEA1060" s="842"/>
      <c r="UEB1060" s="842"/>
      <c r="UEC1060" s="842"/>
      <c r="UED1060" s="842"/>
      <c r="UEE1060" s="842"/>
      <c r="UEF1060" s="842"/>
      <c r="UEG1060" s="842"/>
      <c r="UEH1060" s="842"/>
      <c r="UEI1060" s="842"/>
      <c r="UEJ1060" s="842"/>
      <c r="UEK1060" s="842"/>
      <c r="UEL1060" s="842"/>
      <c r="UEM1060" s="842"/>
      <c r="UEN1060" s="842"/>
      <c r="UEO1060" s="842"/>
      <c r="UEP1060" s="842"/>
      <c r="UEQ1060" s="842"/>
      <c r="UER1060" s="842"/>
      <c r="UES1060" s="842"/>
      <c r="UET1060" s="842"/>
      <c r="UEU1060" s="842"/>
      <c r="UEV1060" s="842"/>
      <c r="UEW1060" s="842"/>
      <c r="UEX1060" s="842"/>
      <c r="UEY1060" s="842"/>
      <c r="UEZ1060" s="842"/>
      <c r="UFA1060" s="842"/>
      <c r="UFB1060" s="842"/>
      <c r="UFC1060" s="842"/>
      <c r="UFD1060" s="842"/>
      <c r="UFE1060" s="842"/>
      <c r="UFF1060" s="842"/>
      <c r="UFG1060" s="842"/>
      <c r="UFH1060" s="842"/>
      <c r="UFI1060" s="842"/>
      <c r="UFJ1060" s="842"/>
      <c r="UFK1060" s="842"/>
      <c r="UFL1060" s="842"/>
      <c r="UFM1060" s="842"/>
      <c r="UFN1060" s="842"/>
      <c r="UFO1060" s="842"/>
      <c r="UFP1060" s="842"/>
      <c r="UFQ1060" s="842"/>
      <c r="UFR1060" s="842"/>
      <c r="UFS1060" s="842"/>
      <c r="UFT1060" s="842"/>
      <c r="UFU1060" s="842"/>
      <c r="UFV1060" s="842"/>
      <c r="UFW1060" s="842"/>
      <c r="UFX1060" s="842"/>
      <c r="UFY1060" s="842"/>
      <c r="UFZ1060" s="842"/>
      <c r="UGA1060" s="842"/>
      <c r="UGB1060" s="842"/>
      <c r="UGC1060" s="842"/>
      <c r="UGD1060" s="842"/>
      <c r="UGE1060" s="842"/>
      <c r="UGF1060" s="842"/>
      <c r="UGG1060" s="842"/>
      <c r="UGH1060" s="842"/>
      <c r="UGI1060" s="842"/>
      <c r="UGJ1060" s="842"/>
      <c r="UGK1060" s="842"/>
      <c r="UGL1060" s="842"/>
      <c r="UGM1060" s="842"/>
      <c r="UGN1060" s="842"/>
      <c r="UGO1060" s="842"/>
      <c r="UGP1060" s="842"/>
      <c r="UGQ1060" s="842"/>
      <c r="UGR1060" s="842"/>
      <c r="UGS1060" s="842"/>
      <c r="UGT1060" s="842"/>
      <c r="UGU1060" s="842"/>
      <c r="UGV1060" s="842"/>
      <c r="UGW1060" s="842"/>
      <c r="UGX1060" s="842"/>
      <c r="UGY1060" s="842"/>
      <c r="UGZ1060" s="842"/>
      <c r="UHA1060" s="842"/>
      <c r="UHB1060" s="842"/>
      <c r="UHC1060" s="842"/>
      <c r="UHD1060" s="842"/>
      <c r="UHE1060" s="842"/>
      <c r="UHF1060" s="842"/>
      <c r="UHG1060" s="842"/>
      <c r="UHH1060" s="842"/>
      <c r="UHI1060" s="842"/>
      <c r="UHJ1060" s="842"/>
      <c r="UHK1060" s="842"/>
      <c r="UHL1060" s="842"/>
      <c r="UHM1060" s="842"/>
      <c r="UHN1060" s="842"/>
      <c r="UHO1060" s="842"/>
      <c r="UHP1060" s="842"/>
      <c r="UHQ1060" s="842"/>
      <c r="UHR1060" s="842"/>
      <c r="UHS1060" s="842"/>
      <c r="UHT1060" s="842"/>
      <c r="UHU1060" s="842"/>
      <c r="UHV1060" s="842"/>
      <c r="UHW1060" s="842"/>
      <c r="UHX1060" s="842"/>
      <c r="UHY1060" s="842"/>
      <c r="UHZ1060" s="842"/>
      <c r="UIA1060" s="842"/>
      <c r="UIB1060" s="842"/>
      <c r="UIC1060" s="842"/>
      <c r="UID1060" s="842"/>
      <c r="UIE1060" s="842"/>
      <c r="UIF1060" s="842"/>
      <c r="UIG1060" s="842"/>
      <c r="UIH1060" s="842"/>
      <c r="UII1060" s="842"/>
      <c r="UIJ1060" s="842"/>
      <c r="UIK1060" s="842"/>
      <c r="UIL1060" s="842"/>
      <c r="UIM1060" s="842"/>
      <c r="UIN1060" s="842"/>
      <c r="UIO1060" s="842"/>
      <c r="UIP1060" s="842"/>
      <c r="UIQ1060" s="842"/>
      <c r="UIR1060" s="842"/>
      <c r="UIS1060" s="842"/>
      <c r="UIT1060" s="842"/>
      <c r="UIU1060" s="842"/>
      <c r="UIV1060" s="842"/>
      <c r="UIW1060" s="842"/>
      <c r="UIX1060" s="842"/>
      <c r="UIY1060" s="842"/>
      <c r="UIZ1060" s="842"/>
      <c r="UJA1060" s="842"/>
      <c r="UJB1060" s="842"/>
      <c r="UJC1060" s="842"/>
      <c r="UJD1060" s="842"/>
      <c r="UJE1060" s="842"/>
      <c r="UJF1060" s="842"/>
      <c r="UJG1060" s="842"/>
      <c r="UJH1060" s="842"/>
      <c r="UJI1060" s="842"/>
      <c r="UJJ1060" s="842"/>
      <c r="UJK1060" s="842"/>
      <c r="UJL1060" s="842"/>
      <c r="UJM1060" s="842"/>
      <c r="UJN1060" s="842"/>
      <c r="UJO1060" s="842"/>
      <c r="UJP1060" s="842"/>
      <c r="UJQ1060" s="842"/>
      <c r="UJR1060" s="842"/>
      <c r="UJS1060" s="842"/>
      <c r="UJT1060" s="842"/>
      <c r="UJU1060" s="842"/>
      <c r="UJV1060" s="842"/>
      <c r="UJW1060" s="842"/>
      <c r="UJX1060" s="842"/>
      <c r="UJY1060" s="842"/>
      <c r="UJZ1060" s="842"/>
      <c r="UKA1060" s="842"/>
      <c r="UKB1060" s="842"/>
      <c r="UKC1060" s="842"/>
      <c r="UKD1060" s="842"/>
      <c r="UKE1060" s="842"/>
      <c r="UKF1060" s="842"/>
      <c r="UKG1060" s="842"/>
      <c r="UKH1060" s="842"/>
      <c r="UKI1060" s="842"/>
      <c r="UKJ1060" s="842"/>
      <c r="UKK1060" s="842"/>
      <c r="UKL1060" s="842"/>
      <c r="UKM1060" s="842"/>
      <c r="UKN1060" s="842"/>
      <c r="UKO1060" s="842"/>
      <c r="UKP1060" s="842"/>
      <c r="UKQ1060" s="842"/>
      <c r="UKR1060" s="842"/>
      <c r="UKS1060" s="842"/>
      <c r="UKT1060" s="842"/>
      <c r="UKU1060" s="842"/>
      <c r="UKV1060" s="842"/>
      <c r="UKW1060" s="842"/>
      <c r="UKX1060" s="842"/>
      <c r="UKY1060" s="842"/>
      <c r="UKZ1060" s="842"/>
      <c r="ULA1060" s="842"/>
      <c r="ULB1060" s="842"/>
      <c r="ULC1060" s="842"/>
      <c r="ULD1060" s="842"/>
      <c r="ULE1060" s="842"/>
      <c r="ULF1060" s="842"/>
      <c r="ULG1060" s="842"/>
      <c r="ULH1060" s="842"/>
      <c r="ULI1060" s="842"/>
      <c r="ULJ1060" s="842"/>
      <c r="ULK1060" s="842"/>
      <c r="ULL1060" s="842"/>
      <c r="ULM1060" s="842"/>
      <c r="ULN1060" s="842"/>
      <c r="ULO1060" s="842"/>
      <c r="ULP1060" s="842"/>
      <c r="ULQ1060" s="842"/>
      <c r="ULR1060" s="842"/>
      <c r="ULS1060" s="842"/>
      <c r="ULT1060" s="842"/>
      <c r="ULU1060" s="842"/>
      <c r="ULV1060" s="842"/>
      <c r="ULW1060" s="842"/>
      <c r="ULX1060" s="842"/>
      <c r="ULY1060" s="842"/>
      <c r="ULZ1060" s="842"/>
      <c r="UMA1060" s="842"/>
      <c r="UMB1060" s="842"/>
      <c r="UMC1060" s="842"/>
      <c r="UMD1060" s="842"/>
      <c r="UME1060" s="842"/>
      <c r="UMF1060" s="842"/>
      <c r="UMG1060" s="842"/>
      <c r="UMH1060" s="842"/>
      <c r="UMI1060" s="842"/>
      <c r="UMJ1060" s="842"/>
      <c r="UMK1060" s="842"/>
      <c r="UML1060" s="842"/>
      <c r="UMM1060" s="842"/>
      <c r="UMN1060" s="842"/>
      <c r="UMO1060" s="842"/>
      <c r="UMP1060" s="842"/>
      <c r="UMQ1060" s="842"/>
      <c r="UMR1060" s="842"/>
      <c r="UMS1060" s="842"/>
      <c r="UMT1060" s="842"/>
      <c r="UMU1060" s="842"/>
      <c r="UMV1060" s="842"/>
      <c r="UMW1060" s="842"/>
      <c r="UMX1060" s="842"/>
      <c r="UMY1060" s="842"/>
      <c r="UMZ1060" s="842"/>
      <c r="UNA1060" s="842"/>
      <c r="UNB1060" s="842"/>
      <c r="UNC1060" s="842"/>
      <c r="UND1060" s="842"/>
      <c r="UNE1060" s="842"/>
      <c r="UNF1060" s="842"/>
      <c r="UNG1060" s="842"/>
      <c r="UNH1060" s="842"/>
      <c r="UNI1060" s="842"/>
      <c r="UNJ1060" s="842"/>
      <c r="UNK1060" s="842"/>
      <c r="UNL1060" s="842"/>
      <c r="UNM1060" s="842"/>
      <c r="UNN1060" s="842"/>
      <c r="UNO1060" s="842"/>
      <c r="UNP1060" s="842"/>
      <c r="UNQ1060" s="842"/>
      <c r="UNR1060" s="842"/>
      <c r="UNS1060" s="842"/>
      <c r="UNT1060" s="842"/>
      <c r="UNU1060" s="842"/>
      <c r="UNV1060" s="842"/>
      <c r="UNW1060" s="842"/>
      <c r="UNX1060" s="842"/>
      <c r="UNY1060" s="842"/>
      <c r="UNZ1060" s="842"/>
      <c r="UOA1060" s="842"/>
      <c r="UOB1060" s="842"/>
      <c r="UOC1060" s="842"/>
      <c r="UOD1060" s="842"/>
      <c r="UOE1060" s="842"/>
      <c r="UOF1060" s="842"/>
      <c r="UOG1060" s="842"/>
      <c r="UOH1060" s="842"/>
      <c r="UOI1060" s="842"/>
      <c r="UOJ1060" s="842"/>
      <c r="UOK1060" s="842"/>
      <c r="UOL1060" s="842"/>
      <c r="UOM1060" s="842"/>
      <c r="UON1060" s="842"/>
      <c r="UOO1060" s="842"/>
      <c r="UOP1060" s="842"/>
      <c r="UOQ1060" s="842"/>
      <c r="UOR1060" s="842"/>
      <c r="UOS1060" s="842"/>
      <c r="UOT1060" s="842"/>
      <c r="UOU1060" s="842"/>
      <c r="UOV1060" s="842"/>
      <c r="UOW1060" s="842"/>
      <c r="UOX1060" s="842"/>
      <c r="UOY1060" s="842"/>
      <c r="UOZ1060" s="842"/>
      <c r="UPA1060" s="842"/>
      <c r="UPB1060" s="842"/>
      <c r="UPC1060" s="842"/>
      <c r="UPD1060" s="842"/>
      <c r="UPE1060" s="842"/>
      <c r="UPF1060" s="842"/>
      <c r="UPG1060" s="842"/>
      <c r="UPH1060" s="842"/>
      <c r="UPI1060" s="842"/>
      <c r="UPJ1060" s="842"/>
      <c r="UPK1060" s="842"/>
      <c r="UPL1060" s="842"/>
      <c r="UPM1060" s="842"/>
      <c r="UPN1060" s="842"/>
      <c r="UPO1060" s="842"/>
      <c r="UPP1060" s="842"/>
      <c r="UPQ1060" s="842"/>
      <c r="UPR1060" s="842"/>
      <c r="UPS1060" s="842"/>
      <c r="UPT1060" s="842"/>
      <c r="UPU1060" s="842"/>
      <c r="UPV1060" s="842"/>
      <c r="UPW1060" s="842"/>
      <c r="UPX1060" s="842"/>
      <c r="UPY1060" s="842"/>
      <c r="UPZ1060" s="842"/>
      <c r="UQA1060" s="842"/>
      <c r="UQB1060" s="842"/>
      <c r="UQC1060" s="842"/>
      <c r="UQD1060" s="842"/>
      <c r="UQE1060" s="842"/>
      <c r="UQF1060" s="842"/>
      <c r="UQG1060" s="842"/>
      <c r="UQH1060" s="842"/>
      <c r="UQI1060" s="842"/>
      <c r="UQJ1060" s="842"/>
      <c r="UQK1060" s="842"/>
      <c r="UQL1060" s="842"/>
      <c r="UQM1060" s="842"/>
      <c r="UQN1060" s="842"/>
      <c r="UQO1060" s="842"/>
      <c r="UQP1060" s="842"/>
      <c r="UQQ1060" s="842"/>
      <c r="UQR1060" s="842"/>
      <c r="UQS1060" s="842"/>
      <c r="UQT1060" s="842"/>
      <c r="UQU1060" s="842"/>
      <c r="UQV1060" s="842"/>
      <c r="UQW1060" s="842"/>
      <c r="UQX1060" s="842"/>
      <c r="UQY1060" s="842"/>
      <c r="UQZ1060" s="842"/>
      <c r="URA1060" s="842"/>
      <c r="URB1060" s="842"/>
      <c r="URC1060" s="842"/>
      <c r="URD1060" s="842"/>
      <c r="URE1060" s="842"/>
      <c r="URF1060" s="842"/>
      <c r="URG1060" s="842"/>
      <c r="URH1060" s="842"/>
      <c r="URI1060" s="842"/>
      <c r="URJ1060" s="842"/>
      <c r="URK1060" s="842"/>
      <c r="URL1060" s="842"/>
      <c r="URM1060" s="842"/>
      <c r="URN1060" s="842"/>
      <c r="URO1060" s="842"/>
      <c r="URP1060" s="842"/>
      <c r="URQ1060" s="842"/>
      <c r="URR1060" s="842"/>
      <c r="URS1060" s="842"/>
      <c r="URT1060" s="842"/>
      <c r="URU1060" s="842"/>
      <c r="URV1060" s="842"/>
      <c r="URW1060" s="842"/>
      <c r="URX1060" s="842"/>
      <c r="URY1060" s="842"/>
      <c r="URZ1060" s="842"/>
      <c r="USA1060" s="842"/>
      <c r="USB1060" s="842"/>
      <c r="USC1060" s="842"/>
      <c r="USD1060" s="842"/>
      <c r="USE1060" s="842"/>
      <c r="USF1060" s="842"/>
      <c r="USG1060" s="842"/>
      <c r="USH1060" s="842"/>
      <c r="USI1060" s="842"/>
      <c r="USJ1060" s="842"/>
      <c r="USK1060" s="842"/>
      <c r="USL1060" s="842"/>
      <c r="USM1060" s="842"/>
      <c r="USN1060" s="842"/>
      <c r="USO1060" s="842"/>
      <c r="USP1060" s="842"/>
      <c r="USQ1060" s="842"/>
      <c r="USR1060" s="842"/>
      <c r="USS1060" s="842"/>
      <c r="UST1060" s="842"/>
      <c r="USU1060" s="842"/>
      <c r="USV1060" s="842"/>
      <c r="USW1060" s="842"/>
      <c r="USX1060" s="842"/>
      <c r="USY1060" s="842"/>
      <c r="USZ1060" s="842"/>
      <c r="UTA1060" s="842"/>
      <c r="UTB1060" s="842"/>
      <c r="UTC1060" s="842"/>
      <c r="UTD1060" s="842"/>
      <c r="UTE1060" s="842"/>
      <c r="UTF1060" s="842"/>
      <c r="UTG1060" s="842"/>
      <c r="UTH1060" s="842"/>
      <c r="UTI1060" s="842"/>
      <c r="UTJ1060" s="842"/>
      <c r="UTK1060" s="842"/>
      <c r="UTL1060" s="842"/>
      <c r="UTM1060" s="842"/>
      <c r="UTN1060" s="842"/>
      <c r="UTO1060" s="842"/>
      <c r="UTP1060" s="842"/>
      <c r="UTQ1060" s="842"/>
      <c r="UTR1060" s="842"/>
      <c r="UTS1060" s="842"/>
      <c r="UTT1060" s="842"/>
      <c r="UTU1060" s="842"/>
      <c r="UTV1060" s="842"/>
      <c r="UTW1060" s="842"/>
      <c r="UTX1060" s="842"/>
      <c r="UTY1060" s="842"/>
      <c r="UTZ1060" s="842"/>
      <c r="UUA1060" s="842"/>
      <c r="UUB1060" s="842"/>
      <c r="UUC1060" s="842"/>
      <c r="UUD1060" s="842"/>
      <c r="UUE1060" s="842"/>
      <c r="UUF1060" s="842"/>
      <c r="UUG1060" s="842"/>
      <c r="UUH1060" s="842"/>
      <c r="UUI1060" s="842"/>
      <c r="UUJ1060" s="842"/>
      <c r="UUK1060" s="842"/>
      <c r="UUL1060" s="842"/>
      <c r="UUM1060" s="842"/>
      <c r="UUN1060" s="842"/>
      <c r="UUO1060" s="842"/>
      <c r="UUP1060" s="842"/>
      <c r="UUQ1060" s="842"/>
      <c r="UUR1060" s="842"/>
      <c r="UUS1060" s="842"/>
      <c r="UUT1060" s="842"/>
      <c r="UUU1060" s="842"/>
      <c r="UUV1060" s="842"/>
      <c r="UUW1060" s="842"/>
      <c r="UUX1060" s="842"/>
      <c r="UUY1060" s="842"/>
      <c r="UUZ1060" s="842"/>
      <c r="UVA1060" s="842"/>
      <c r="UVB1060" s="842"/>
      <c r="UVC1060" s="842"/>
      <c r="UVD1060" s="842"/>
      <c r="UVE1060" s="842"/>
      <c r="UVF1060" s="842"/>
      <c r="UVG1060" s="842"/>
      <c r="UVH1060" s="842"/>
      <c r="UVI1060" s="842"/>
      <c r="UVJ1060" s="842"/>
      <c r="UVK1060" s="842"/>
      <c r="UVL1060" s="842"/>
      <c r="UVM1060" s="842"/>
      <c r="UVN1060" s="842"/>
      <c r="UVO1060" s="842"/>
      <c r="UVP1060" s="842"/>
      <c r="UVQ1060" s="842"/>
      <c r="UVR1060" s="842"/>
      <c r="UVS1060" s="842"/>
      <c r="UVT1060" s="842"/>
      <c r="UVU1060" s="842"/>
      <c r="UVV1060" s="842"/>
      <c r="UVW1060" s="842"/>
      <c r="UVX1060" s="842"/>
      <c r="UVY1060" s="842"/>
      <c r="UVZ1060" s="842"/>
      <c r="UWA1060" s="842"/>
      <c r="UWB1060" s="842"/>
      <c r="UWC1060" s="842"/>
      <c r="UWD1060" s="842"/>
      <c r="UWE1060" s="842"/>
      <c r="UWF1060" s="842"/>
      <c r="UWG1060" s="842"/>
      <c r="UWH1060" s="842"/>
      <c r="UWI1060" s="842"/>
      <c r="UWJ1060" s="842"/>
      <c r="UWK1060" s="842"/>
      <c r="UWL1060" s="842"/>
      <c r="UWM1060" s="842"/>
      <c r="UWN1060" s="842"/>
      <c r="UWO1060" s="842"/>
      <c r="UWP1060" s="842"/>
      <c r="UWQ1060" s="842"/>
      <c r="UWR1060" s="842"/>
      <c r="UWS1060" s="842"/>
      <c r="UWT1060" s="842"/>
      <c r="UWU1060" s="842"/>
      <c r="UWV1060" s="842"/>
      <c r="UWW1060" s="842"/>
      <c r="UWX1060" s="842"/>
      <c r="UWY1060" s="842"/>
      <c r="UWZ1060" s="842"/>
      <c r="UXA1060" s="842"/>
      <c r="UXB1060" s="842"/>
      <c r="UXC1060" s="842"/>
      <c r="UXD1060" s="842"/>
      <c r="UXE1060" s="842"/>
      <c r="UXF1060" s="842"/>
      <c r="UXG1060" s="842"/>
      <c r="UXH1060" s="842"/>
      <c r="UXI1060" s="842"/>
      <c r="UXJ1060" s="842"/>
      <c r="UXK1060" s="842"/>
      <c r="UXL1060" s="842"/>
      <c r="UXM1060" s="842"/>
      <c r="UXN1060" s="842"/>
      <c r="UXO1060" s="842"/>
      <c r="UXP1060" s="842"/>
      <c r="UXQ1060" s="842"/>
      <c r="UXR1060" s="842"/>
      <c r="UXS1060" s="842"/>
      <c r="UXT1060" s="842"/>
      <c r="UXU1060" s="842"/>
      <c r="UXV1060" s="842"/>
      <c r="UXW1060" s="842"/>
      <c r="UXX1060" s="842"/>
      <c r="UXY1060" s="842"/>
      <c r="UXZ1060" s="842"/>
      <c r="UYA1060" s="842"/>
      <c r="UYB1060" s="842"/>
      <c r="UYC1060" s="842"/>
      <c r="UYD1060" s="842"/>
      <c r="UYE1060" s="842"/>
      <c r="UYF1060" s="842"/>
      <c r="UYG1060" s="842"/>
      <c r="UYH1060" s="842"/>
      <c r="UYI1060" s="842"/>
      <c r="UYJ1060" s="842"/>
      <c r="UYK1060" s="842"/>
      <c r="UYL1060" s="842"/>
      <c r="UYM1060" s="842"/>
      <c r="UYN1060" s="842"/>
      <c r="UYO1060" s="842"/>
      <c r="UYP1060" s="842"/>
      <c r="UYQ1060" s="842"/>
      <c r="UYR1060" s="842"/>
      <c r="UYS1060" s="842"/>
      <c r="UYT1060" s="842"/>
      <c r="UYU1060" s="842"/>
      <c r="UYV1060" s="842"/>
      <c r="UYW1060" s="842"/>
      <c r="UYX1060" s="842"/>
      <c r="UYY1060" s="842"/>
      <c r="UYZ1060" s="842"/>
      <c r="UZA1060" s="842"/>
      <c r="UZB1060" s="842"/>
      <c r="UZC1060" s="842"/>
      <c r="UZD1060" s="842"/>
      <c r="UZE1060" s="842"/>
      <c r="UZF1060" s="842"/>
      <c r="UZG1060" s="842"/>
      <c r="UZH1060" s="842"/>
      <c r="UZI1060" s="842"/>
      <c r="UZJ1060" s="842"/>
      <c r="UZK1060" s="842"/>
      <c r="UZL1060" s="842"/>
      <c r="UZM1060" s="842"/>
      <c r="UZN1060" s="842"/>
      <c r="UZO1060" s="842"/>
      <c r="UZP1060" s="842"/>
      <c r="UZQ1060" s="842"/>
      <c r="UZR1060" s="842"/>
      <c r="UZS1060" s="842"/>
      <c r="UZT1060" s="842"/>
      <c r="UZU1060" s="842"/>
      <c r="UZV1060" s="842"/>
      <c r="UZW1060" s="842"/>
      <c r="UZX1060" s="842"/>
      <c r="UZY1060" s="842"/>
      <c r="UZZ1060" s="842"/>
      <c r="VAA1060" s="842"/>
      <c r="VAB1060" s="842"/>
      <c r="VAC1060" s="842"/>
      <c r="VAD1060" s="842"/>
      <c r="VAE1060" s="842"/>
      <c r="VAF1060" s="842"/>
      <c r="VAG1060" s="842"/>
      <c r="VAH1060" s="842"/>
      <c r="VAI1060" s="842"/>
      <c r="VAJ1060" s="842"/>
      <c r="VAK1060" s="842"/>
      <c r="VAL1060" s="842"/>
      <c r="VAM1060" s="842"/>
      <c r="VAN1060" s="842"/>
      <c r="VAO1060" s="842"/>
      <c r="VAP1060" s="842"/>
      <c r="VAQ1060" s="842"/>
      <c r="VAR1060" s="842"/>
      <c r="VAS1060" s="842"/>
      <c r="VAT1060" s="842"/>
      <c r="VAU1060" s="842"/>
      <c r="VAV1060" s="842"/>
      <c r="VAW1060" s="842"/>
      <c r="VAX1060" s="842"/>
      <c r="VAY1060" s="842"/>
      <c r="VAZ1060" s="842"/>
      <c r="VBA1060" s="842"/>
      <c r="VBB1060" s="842"/>
      <c r="VBC1060" s="842"/>
      <c r="VBD1060" s="842"/>
      <c r="VBE1060" s="842"/>
      <c r="VBF1060" s="842"/>
      <c r="VBG1060" s="842"/>
      <c r="VBH1060" s="842"/>
      <c r="VBI1060" s="842"/>
      <c r="VBJ1060" s="842"/>
      <c r="VBK1060" s="842"/>
      <c r="VBL1060" s="842"/>
      <c r="VBM1060" s="842"/>
      <c r="VBN1060" s="842"/>
      <c r="VBO1060" s="842"/>
      <c r="VBP1060" s="842"/>
      <c r="VBQ1060" s="842"/>
      <c r="VBR1060" s="842"/>
      <c r="VBS1060" s="842"/>
      <c r="VBT1060" s="842"/>
      <c r="VBU1060" s="842"/>
      <c r="VBV1060" s="842"/>
      <c r="VBW1060" s="842"/>
      <c r="VBX1060" s="842"/>
      <c r="VBY1060" s="842"/>
      <c r="VBZ1060" s="842"/>
      <c r="VCA1060" s="842"/>
      <c r="VCB1060" s="842"/>
      <c r="VCC1060" s="842"/>
      <c r="VCD1060" s="842"/>
      <c r="VCE1060" s="842"/>
      <c r="VCF1060" s="842"/>
      <c r="VCG1060" s="842"/>
      <c r="VCH1060" s="842"/>
      <c r="VCI1060" s="842"/>
      <c r="VCJ1060" s="842"/>
      <c r="VCK1060" s="842"/>
      <c r="VCL1060" s="842"/>
      <c r="VCM1060" s="842"/>
      <c r="VCN1060" s="842"/>
      <c r="VCO1060" s="842"/>
      <c r="VCP1060" s="842"/>
      <c r="VCQ1060" s="842"/>
      <c r="VCR1060" s="842"/>
      <c r="VCS1060" s="842"/>
      <c r="VCT1060" s="842"/>
      <c r="VCU1060" s="842"/>
      <c r="VCV1060" s="842"/>
      <c r="VCW1060" s="842"/>
      <c r="VCX1060" s="842"/>
      <c r="VCY1060" s="842"/>
      <c r="VCZ1060" s="842"/>
      <c r="VDA1060" s="842"/>
      <c r="VDB1060" s="842"/>
      <c r="VDC1060" s="842"/>
      <c r="VDD1060" s="842"/>
      <c r="VDE1060" s="842"/>
      <c r="VDF1060" s="842"/>
      <c r="VDG1060" s="842"/>
      <c r="VDH1060" s="842"/>
      <c r="VDI1060" s="842"/>
      <c r="VDJ1060" s="842"/>
      <c r="VDK1060" s="842"/>
      <c r="VDL1060" s="842"/>
      <c r="VDM1060" s="842"/>
      <c r="VDN1060" s="842"/>
      <c r="VDO1060" s="842"/>
      <c r="VDP1060" s="842"/>
      <c r="VDQ1060" s="842"/>
      <c r="VDR1060" s="842"/>
      <c r="VDS1060" s="842"/>
      <c r="VDT1060" s="842"/>
      <c r="VDU1060" s="842"/>
      <c r="VDV1060" s="842"/>
      <c r="VDW1060" s="842"/>
      <c r="VDX1060" s="842"/>
      <c r="VDY1060" s="842"/>
      <c r="VDZ1060" s="842"/>
      <c r="VEA1060" s="842"/>
      <c r="VEB1060" s="842"/>
      <c r="VEC1060" s="842"/>
      <c r="VED1060" s="842"/>
      <c r="VEE1060" s="842"/>
      <c r="VEF1060" s="842"/>
      <c r="VEG1060" s="842"/>
      <c r="VEH1060" s="842"/>
      <c r="VEI1060" s="842"/>
      <c r="VEJ1060" s="842"/>
      <c r="VEK1060" s="842"/>
      <c r="VEL1060" s="842"/>
      <c r="VEM1060" s="842"/>
      <c r="VEN1060" s="842"/>
      <c r="VEO1060" s="842"/>
      <c r="VEP1060" s="842"/>
      <c r="VEQ1060" s="842"/>
      <c r="VER1060" s="842"/>
      <c r="VES1060" s="842"/>
      <c r="VET1060" s="842"/>
      <c r="VEU1060" s="842"/>
      <c r="VEV1060" s="842"/>
      <c r="VEW1060" s="842"/>
      <c r="VEX1060" s="842"/>
      <c r="VEY1060" s="842"/>
      <c r="VEZ1060" s="842"/>
      <c r="VFA1060" s="842"/>
      <c r="VFB1060" s="842"/>
      <c r="VFC1060" s="842"/>
      <c r="VFD1060" s="842"/>
      <c r="VFE1060" s="842"/>
      <c r="VFF1060" s="842"/>
      <c r="VFG1060" s="842"/>
      <c r="VFH1060" s="842"/>
      <c r="VFI1060" s="842"/>
      <c r="VFJ1060" s="842"/>
      <c r="VFK1060" s="842"/>
      <c r="VFL1060" s="842"/>
      <c r="VFM1060" s="842"/>
      <c r="VFN1060" s="842"/>
      <c r="VFO1060" s="842"/>
      <c r="VFP1060" s="842"/>
      <c r="VFQ1060" s="842"/>
      <c r="VFR1060" s="842"/>
      <c r="VFS1060" s="842"/>
      <c r="VFT1060" s="842"/>
      <c r="VFU1060" s="842"/>
      <c r="VFV1060" s="842"/>
      <c r="VFW1060" s="842"/>
      <c r="VFX1060" s="842"/>
      <c r="VFY1060" s="842"/>
      <c r="VFZ1060" s="842"/>
      <c r="VGA1060" s="842"/>
      <c r="VGB1060" s="842"/>
      <c r="VGC1060" s="842"/>
      <c r="VGD1060" s="842"/>
      <c r="VGE1060" s="842"/>
      <c r="VGF1060" s="842"/>
      <c r="VGG1060" s="842"/>
      <c r="VGH1060" s="842"/>
      <c r="VGI1060" s="842"/>
      <c r="VGJ1060" s="842"/>
      <c r="VGK1060" s="842"/>
      <c r="VGL1060" s="842"/>
      <c r="VGM1060" s="842"/>
      <c r="VGN1060" s="842"/>
      <c r="VGO1060" s="842"/>
      <c r="VGP1060" s="842"/>
      <c r="VGQ1060" s="842"/>
      <c r="VGR1060" s="842"/>
      <c r="VGS1060" s="842"/>
      <c r="VGT1060" s="842"/>
      <c r="VGU1060" s="842"/>
      <c r="VGV1060" s="842"/>
      <c r="VGW1060" s="842"/>
      <c r="VGX1060" s="842"/>
      <c r="VGY1060" s="842"/>
      <c r="VGZ1060" s="842"/>
      <c r="VHA1060" s="842"/>
      <c r="VHB1060" s="842"/>
      <c r="VHC1060" s="842"/>
      <c r="VHD1060" s="842"/>
      <c r="VHE1060" s="842"/>
      <c r="VHF1060" s="842"/>
      <c r="VHG1060" s="842"/>
      <c r="VHH1060" s="842"/>
      <c r="VHI1060" s="842"/>
      <c r="VHJ1060" s="842"/>
      <c r="VHK1060" s="842"/>
      <c r="VHL1060" s="842"/>
      <c r="VHM1060" s="842"/>
      <c r="VHN1060" s="842"/>
      <c r="VHO1060" s="842"/>
      <c r="VHP1060" s="842"/>
      <c r="VHQ1060" s="842"/>
      <c r="VHR1060" s="842"/>
      <c r="VHS1060" s="842"/>
      <c r="VHT1060" s="842"/>
      <c r="VHU1060" s="842"/>
      <c r="VHV1060" s="842"/>
      <c r="VHW1060" s="842"/>
      <c r="VHX1060" s="842"/>
      <c r="VHY1060" s="842"/>
      <c r="VHZ1060" s="842"/>
      <c r="VIA1060" s="842"/>
      <c r="VIB1060" s="842"/>
      <c r="VIC1060" s="842"/>
      <c r="VID1060" s="842"/>
      <c r="VIE1060" s="842"/>
      <c r="VIF1060" s="842"/>
      <c r="VIG1060" s="842"/>
      <c r="VIH1060" s="842"/>
      <c r="VII1060" s="842"/>
      <c r="VIJ1060" s="842"/>
      <c r="VIK1060" s="842"/>
      <c r="VIL1060" s="842"/>
      <c r="VIM1060" s="842"/>
      <c r="VIN1060" s="842"/>
      <c r="VIO1060" s="842"/>
      <c r="VIP1060" s="842"/>
      <c r="VIQ1060" s="842"/>
      <c r="VIR1060" s="842"/>
      <c r="VIS1060" s="842"/>
      <c r="VIT1060" s="842"/>
      <c r="VIU1060" s="842"/>
      <c r="VIV1060" s="842"/>
      <c r="VIW1060" s="842"/>
      <c r="VIX1060" s="842"/>
      <c r="VIY1060" s="842"/>
      <c r="VIZ1060" s="842"/>
      <c r="VJA1060" s="842"/>
      <c r="VJB1060" s="842"/>
      <c r="VJC1060" s="842"/>
      <c r="VJD1060" s="842"/>
      <c r="VJE1060" s="842"/>
      <c r="VJF1060" s="842"/>
      <c r="VJG1060" s="842"/>
      <c r="VJH1060" s="842"/>
      <c r="VJI1060" s="842"/>
      <c r="VJJ1060" s="842"/>
      <c r="VJK1060" s="842"/>
      <c r="VJL1060" s="842"/>
      <c r="VJM1060" s="842"/>
      <c r="VJN1060" s="842"/>
      <c r="VJO1060" s="842"/>
      <c r="VJP1060" s="842"/>
      <c r="VJQ1060" s="842"/>
      <c r="VJR1060" s="842"/>
      <c r="VJS1060" s="842"/>
      <c r="VJT1060" s="842"/>
      <c r="VJU1060" s="842"/>
      <c r="VJV1060" s="842"/>
      <c r="VJW1060" s="842"/>
      <c r="VJX1060" s="842"/>
      <c r="VJY1060" s="842"/>
      <c r="VJZ1060" s="842"/>
      <c r="VKA1060" s="842"/>
      <c r="VKB1060" s="842"/>
      <c r="VKC1060" s="842"/>
      <c r="VKD1060" s="842"/>
      <c r="VKE1060" s="842"/>
      <c r="VKF1060" s="842"/>
      <c r="VKG1060" s="842"/>
      <c r="VKH1060" s="842"/>
      <c r="VKI1060" s="842"/>
      <c r="VKJ1060" s="842"/>
      <c r="VKK1060" s="842"/>
      <c r="VKL1060" s="842"/>
      <c r="VKM1060" s="842"/>
      <c r="VKN1060" s="842"/>
      <c r="VKO1060" s="842"/>
      <c r="VKP1060" s="842"/>
      <c r="VKQ1060" s="842"/>
      <c r="VKR1060" s="842"/>
      <c r="VKS1060" s="842"/>
      <c r="VKT1060" s="842"/>
      <c r="VKU1060" s="842"/>
      <c r="VKV1060" s="842"/>
      <c r="VKW1060" s="842"/>
      <c r="VKX1060" s="842"/>
      <c r="VKY1060" s="842"/>
      <c r="VKZ1060" s="842"/>
      <c r="VLA1060" s="842"/>
      <c r="VLB1060" s="842"/>
      <c r="VLC1060" s="842"/>
      <c r="VLD1060" s="842"/>
      <c r="VLE1060" s="842"/>
      <c r="VLF1060" s="842"/>
      <c r="VLG1060" s="842"/>
      <c r="VLH1060" s="842"/>
      <c r="VLI1060" s="842"/>
      <c r="VLJ1060" s="842"/>
      <c r="VLK1060" s="842"/>
      <c r="VLL1060" s="842"/>
      <c r="VLM1060" s="842"/>
      <c r="VLN1060" s="842"/>
      <c r="VLO1060" s="842"/>
      <c r="VLP1060" s="842"/>
      <c r="VLQ1060" s="842"/>
      <c r="VLR1060" s="842"/>
      <c r="VLS1060" s="842"/>
      <c r="VLT1060" s="842"/>
      <c r="VLU1060" s="842"/>
      <c r="VLV1060" s="842"/>
      <c r="VLW1060" s="842"/>
      <c r="VLX1060" s="842"/>
      <c r="VLY1060" s="842"/>
      <c r="VLZ1060" s="842"/>
      <c r="VMA1060" s="842"/>
      <c r="VMB1060" s="842"/>
      <c r="VMC1060" s="842"/>
      <c r="VMD1060" s="842"/>
      <c r="VME1060" s="842"/>
      <c r="VMF1060" s="842"/>
      <c r="VMG1060" s="842"/>
      <c r="VMH1060" s="842"/>
      <c r="VMI1060" s="842"/>
      <c r="VMJ1060" s="842"/>
      <c r="VMK1060" s="842"/>
      <c r="VML1060" s="842"/>
      <c r="VMM1060" s="842"/>
      <c r="VMN1060" s="842"/>
      <c r="VMO1060" s="842"/>
      <c r="VMP1060" s="842"/>
      <c r="VMQ1060" s="842"/>
      <c r="VMR1060" s="842"/>
      <c r="VMS1060" s="842"/>
      <c r="VMT1060" s="842"/>
      <c r="VMU1060" s="842"/>
      <c r="VMV1060" s="842"/>
      <c r="VMW1060" s="842"/>
      <c r="VMX1060" s="842"/>
      <c r="VMY1060" s="842"/>
      <c r="VMZ1060" s="842"/>
      <c r="VNA1060" s="842"/>
      <c r="VNB1060" s="842"/>
      <c r="VNC1060" s="842"/>
      <c r="VND1060" s="842"/>
      <c r="VNE1060" s="842"/>
      <c r="VNF1060" s="842"/>
      <c r="VNG1060" s="842"/>
      <c r="VNH1060" s="842"/>
      <c r="VNI1060" s="842"/>
      <c r="VNJ1060" s="842"/>
      <c r="VNK1060" s="842"/>
      <c r="VNL1060" s="842"/>
      <c r="VNM1060" s="842"/>
      <c r="VNN1060" s="842"/>
      <c r="VNO1060" s="842"/>
      <c r="VNP1060" s="842"/>
      <c r="VNQ1060" s="842"/>
      <c r="VNR1060" s="842"/>
      <c r="VNS1060" s="842"/>
      <c r="VNT1060" s="842"/>
      <c r="VNU1060" s="842"/>
      <c r="VNV1060" s="842"/>
      <c r="VNW1060" s="842"/>
      <c r="VNX1060" s="842"/>
      <c r="VNY1060" s="842"/>
      <c r="VNZ1060" s="842"/>
      <c r="VOA1060" s="842"/>
      <c r="VOB1060" s="842"/>
      <c r="VOC1060" s="842"/>
      <c r="VOD1060" s="842"/>
      <c r="VOE1060" s="842"/>
      <c r="VOF1060" s="842"/>
      <c r="VOG1060" s="842"/>
      <c r="VOH1060" s="842"/>
      <c r="VOI1060" s="842"/>
      <c r="VOJ1060" s="842"/>
      <c r="VOK1060" s="842"/>
      <c r="VOL1060" s="842"/>
      <c r="VOM1060" s="842"/>
      <c r="VON1060" s="842"/>
      <c r="VOO1060" s="842"/>
      <c r="VOP1060" s="842"/>
      <c r="VOQ1060" s="842"/>
      <c r="VOR1060" s="842"/>
      <c r="VOS1060" s="842"/>
      <c r="VOT1060" s="842"/>
      <c r="VOU1060" s="842"/>
      <c r="VOV1060" s="842"/>
      <c r="VOW1060" s="842"/>
      <c r="VOX1060" s="842"/>
      <c r="VOY1060" s="842"/>
      <c r="VOZ1060" s="842"/>
      <c r="VPA1060" s="842"/>
      <c r="VPB1060" s="842"/>
      <c r="VPC1060" s="842"/>
      <c r="VPD1060" s="842"/>
      <c r="VPE1060" s="842"/>
      <c r="VPF1060" s="842"/>
      <c r="VPG1060" s="842"/>
      <c r="VPH1060" s="842"/>
      <c r="VPI1060" s="842"/>
      <c r="VPJ1060" s="842"/>
      <c r="VPK1060" s="842"/>
      <c r="VPL1060" s="842"/>
      <c r="VPM1060" s="842"/>
      <c r="VPN1060" s="842"/>
      <c r="VPO1060" s="842"/>
      <c r="VPP1060" s="842"/>
      <c r="VPQ1060" s="842"/>
      <c r="VPR1060" s="842"/>
      <c r="VPS1060" s="842"/>
      <c r="VPT1060" s="842"/>
      <c r="VPU1060" s="842"/>
      <c r="VPV1060" s="842"/>
      <c r="VPW1060" s="842"/>
      <c r="VPX1060" s="842"/>
      <c r="VPY1060" s="842"/>
      <c r="VPZ1060" s="842"/>
      <c r="VQA1060" s="842"/>
      <c r="VQB1060" s="842"/>
      <c r="VQC1060" s="842"/>
      <c r="VQD1060" s="842"/>
      <c r="VQE1060" s="842"/>
      <c r="VQF1060" s="842"/>
      <c r="VQG1060" s="842"/>
      <c r="VQH1060" s="842"/>
      <c r="VQI1060" s="842"/>
      <c r="VQJ1060" s="842"/>
      <c r="VQK1060" s="842"/>
      <c r="VQL1060" s="842"/>
      <c r="VQM1060" s="842"/>
      <c r="VQN1060" s="842"/>
      <c r="VQO1060" s="842"/>
      <c r="VQP1060" s="842"/>
      <c r="VQQ1060" s="842"/>
      <c r="VQR1060" s="842"/>
      <c r="VQS1060" s="842"/>
      <c r="VQT1060" s="842"/>
      <c r="VQU1060" s="842"/>
      <c r="VQV1060" s="842"/>
      <c r="VQW1060" s="842"/>
      <c r="VQX1060" s="842"/>
      <c r="VQY1060" s="842"/>
      <c r="VQZ1060" s="842"/>
      <c r="VRA1060" s="842"/>
      <c r="VRB1060" s="842"/>
      <c r="VRC1060" s="842"/>
      <c r="VRD1060" s="842"/>
      <c r="VRE1060" s="842"/>
      <c r="VRF1060" s="842"/>
      <c r="VRG1060" s="842"/>
      <c r="VRH1060" s="842"/>
      <c r="VRI1060" s="842"/>
      <c r="VRJ1060" s="842"/>
      <c r="VRK1060" s="842"/>
      <c r="VRL1060" s="842"/>
      <c r="VRM1060" s="842"/>
      <c r="VRN1060" s="842"/>
      <c r="VRO1060" s="842"/>
      <c r="VRP1060" s="842"/>
      <c r="VRQ1060" s="842"/>
      <c r="VRR1060" s="842"/>
      <c r="VRS1060" s="842"/>
      <c r="VRT1060" s="842"/>
      <c r="VRU1060" s="842"/>
      <c r="VRV1060" s="842"/>
      <c r="VRW1060" s="842"/>
      <c r="VRX1060" s="842"/>
      <c r="VRY1060" s="842"/>
      <c r="VRZ1060" s="842"/>
      <c r="VSA1060" s="842"/>
      <c r="VSB1060" s="842"/>
      <c r="VSC1060" s="842"/>
      <c r="VSD1060" s="842"/>
      <c r="VSE1060" s="842"/>
      <c r="VSF1060" s="842"/>
      <c r="VSG1060" s="842"/>
      <c r="VSH1060" s="842"/>
      <c r="VSI1060" s="842"/>
      <c r="VSJ1060" s="842"/>
      <c r="VSK1060" s="842"/>
      <c r="VSL1060" s="842"/>
      <c r="VSM1060" s="842"/>
      <c r="VSN1060" s="842"/>
      <c r="VSO1060" s="842"/>
      <c r="VSP1060" s="842"/>
      <c r="VSQ1060" s="842"/>
      <c r="VSR1060" s="842"/>
      <c r="VSS1060" s="842"/>
      <c r="VST1060" s="842"/>
      <c r="VSU1060" s="842"/>
      <c r="VSV1060" s="842"/>
      <c r="VSW1060" s="842"/>
      <c r="VSX1060" s="842"/>
      <c r="VSY1060" s="842"/>
      <c r="VSZ1060" s="842"/>
      <c r="VTA1060" s="842"/>
      <c r="VTB1060" s="842"/>
      <c r="VTC1060" s="842"/>
      <c r="VTD1060" s="842"/>
      <c r="VTE1060" s="842"/>
      <c r="VTF1060" s="842"/>
      <c r="VTG1060" s="842"/>
      <c r="VTH1060" s="842"/>
      <c r="VTI1060" s="842"/>
      <c r="VTJ1060" s="842"/>
      <c r="VTK1060" s="842"/>
      <c r="VTL1060" s="842"/>
      <c r="VTM1060" s="842"/>
      <c r="VTN1060" s="842"/>
      <c r="VTO1060" s="842"/>
      <c r="VTP1060" s="842"/>
      <c r="VTQ1060" s="842"/>
      <c r="VTR1060" s="842"/>
      <c r="VTS1060" s="842"/>
      <c r="VTT1060" s="842"/>
      <c r="VTU1060" s="842"/>
      <c r="VTV1060" s="842"/>
      <c r="VTW1060" s="842"/>
      <c r="VTX1060" s="842"/>
      <c r="VTY1060" s="842"/>
      <c r="VTZ1060" s="842"/>
      <c r="VUA1060" s="842"/>
      <c r="VUB1060" s="842"/>
      <c r="VUC1060" s="842"/>
      <c r="VUD1060" s="842"/>
      <c r="VUE1060" s="842"/>
      <c r="VUF1060" s="842"/>
      <c r="VUG1060" s="842"/>
      <c r="VUH1060" s="842"/>
      <c r="VUI1060" s="842"/>
      <c r="VUJ1060" s="842"/>
      <c r="VUK1060" s="842"/>
      <c r="VUL1060" s="842"/>
      <c r="VUM1060" s="842"/>
      <c r="VUN1060" s="842"/>
      <c r="VUO1060" s="842"/>
      <c r="VUP1060" s="842"/>
      <c r="VUQ1060" s="842"/>
      <c r="VUR1060" s="842"/>
      <c r="VUS1060" s="842"/>
      <c r="VUT1060" s="842"/>
      <c r="VUU1060" s="842"/>
      <c r="VUV1060" s="842"/>
      <c r="VUW1060" s="842"/>
      <c r="VUX1060" s="842"/>
      <c r="VUY1060" s="842"/>
      <c r="VUZ1060" s="842"/>
      <c r="VVA1060" s="842"/>
      <c r="VVB1060" s="842"/>
      <c r="VVC1060" s="842"/>
      <c r="VVD1060" s="842"/>
      <c r="VVE1060" s="842"/>
      <c r="VVF1060" s="842"/>
      <c r="VVG1060" s="842"/>
      <c r="VVH1060" s="842"/>
      <c r="VVI1060" s="842"/>
      <c r="VVJ1060" s="842"/>
      <c r="VVK1060" s="842"/>
      <c r="VVL1060" s="842"/>
      <c r="VVM1060" s="842"/>
      <c r="VVN1060" s="842"/>
      <c r="VVO1060" s="842"/>
      <c r="VVP1060" s="842"/>
      <c r="VVQ1060" s="842"/>
      <c r="VVR1060" s="842"/>
      <c r="VVS1060" s="842"/>
      <c r="VVT1060" s="842"/>
      <c r="VVU1060" s="842"/>
      <c r="VVV1060" s="842"/>
      <c r="VVW1060" s="842"/>
      <c r="VVX1060" s="842"/>
      <c r="VVY1060" s="842"/>
      <c r="VVZ1060" s="842"/>
      <c r="VWA1060" s="842"/>
      <c r="VWB1060" s="842"/>
      <c r="VWC1060" s="842"/>
      <c r="VWD1060" s="842"/>
      <c r="VWE1060" s="842"/>
      <c r="VWF1060" s="842"/>
      <c r="VWG1060" s="842"/>
      <c r="VWH1060" s="842"/>
      <c r="VWI1060" s="842"/>
      <c r="VWJ1060" s="842"/>
      <c r="VWK1060" s="842"/>
      <c r="VWL1060" s="842"/>
      <c r="VWM1060" s="842"/>
      <c r="VWN1060" s="842"/>
      <c r="VWO1060" s="842"/>
      <c r="VWP1060" s="842"/>
      <c r="VWQ1060" s="842"/>
      <c r="VWR1060" s="842"/>
      <c r="VWS1060" s="842"/>
      <c r="VWT1060" s="842"/>
      <c r="VWU1060" s="842"/>
      <c r="VWV1060" s="842"/>
      <c r="VWW1060" s="842"/>
      <c r="VWX1060" s="842"/>
      <c r="VWY1060" s="842"/>
      <c r="VWZ1060" s="842"/>
      <c r="VXA1060" s="842"/>
      <c r="VXB1060" s="842"/>
      <c r="VXC1060" s="842"/>
      <c r="VXD1060" s="842"/>
      <c r="VXE1060" s="842"/>
      <c r="VXF1060" s="842"/>
      <c r="VXG1060" s="842"/>
      <c r="VXH1060" s="842"/>
      <c r="VXI1060" s="842"/>
      <c r="VXJ1060" s="842"/>
      <c r="VXK1060" s="842"/>
      <c r="VXL1060" s="842"/>
      <c r="VXM1060" s="842"/>
      <c r="VXN1060" s="842"/>
      <c r="VXO1060" s="842"/>
      <c r="VXP1060" s="842"/>
      <c r="VXQ1060" s="842"/>
      <c r="VXR1060" s="842"/>
      <c r="VXS1060" s="842"/>
      <c r="VXT1060" s="842"/>
      <c r="VXU1060" s="842"/>
      <c r="VXV1060" s="842"/>
      <c r="VXW1060" s="842"/>
      <c r="VXX1060" s="842"/>
      <c r="VXY1060" s="842"/>
      <c r="VXZ1060" s="842"/>
      <c r="VYA1060" s="842"/>
      <c r="VYB1060" s="842"/>
      <c r="VYC1060" s="842"/>
      <c r="VYD1060" s="842"/>
      <c r="VYE1060" s="842"/>
      <c r="VYF1060" s="842"/>
      <c r="VYG1060" s="842"/>
      <c r="VYH1060" s="842"/>
      <c r="VYI1060" s="842"/>
      <c r="VYJ1060" s="842"/>
      <c r="VYK1060" s="842"/>
      <c r="VYL1060" s="842"/>
      <c r="VYM1060" s="842"/>
      <c r="VYN1060" s="842"/>
      <c r="VYO1060" s="842"/>
      <c r="VYP1060" s="842"/>
      <c r="VYQ1060" s="842"/>
      <c r="VYR1060" s="842"/>
      <c r="VYS1060" s="842"/>
      <c r="VYT1060" s="842"/>
      <c r="VYU1060" s="842"/>
      <c r="VYV1060" s="842"/>
      <c r="VYW1060" s="842"/>
      <c r="VYX1060" s="842"/>
      <c r="VYY1060" s="842"/>
      <c r="VYZ1060" s="842"/>
      <c r="VZA1060" s="842"/>
      <c r="VZB1060" s="842"/>
      <c r="VZC1060" s="842"/>
      <c r="VZD1060" s="842"/>
      <c r="VZE1060" s="842"/>
      <c r="VZF1060" s="842"/>
      <c r="VZG1060" s="842"/>
      <c r="VZH1060" s="842"/>
      <c r="VZI1060" s="842"/>
      <c r="VZJ1060" s="842"/>
      <c r="VZK1060" s="842"/>
      <c r="VZL1060" s="842"/>
      <c r="VZM1060" s="842"/>
      <c r="VZN1060" s="842"/>
      <c r="VZO1060" s="842"/>
      <c r="VZP1060" s="842"/>
      <c r="VZQ1060" s="842"/>
      <c r="VZR1060" s="842"/>
      <c r="VZS1060" s="842"/>
      <c r="VZT1060" s="842"/>
      <c r="VZU1060" s="842"/>
      <c r="VZV1060" s="842"/>
      <c r="VZW1060" s="842"/>
      <c r="VZX1060" s="842"/>
      <c r="VZY1060" s="842"/>
      <c r="VZZ1060" s="842"/>
      <c r="WAA1060" s="842"/>
      <c r="WAB1060" s="842"/>
      <c r="WAC1060" s="842"/>
      <c r="WAD1060" s="842"/>
      <c r="WAE1060" s="842"/>
      <c r="WAF1060" s="842"/>
      <c r="WAG1060" s="842"/>
      <c r="WAH1060" s="842"/>
      <c r="WAI1060" s="842"/>
      <c r="WAJ1060" s="842"/>
      <c r="WAK1060" s="842"/>
      <c r="WAL1060" s="842"/>
      <c r="WAM1060" s="842"/>
      <c r="WAN1060" s="842"/>
      <c r="WAO1060" s="842"/>
      <c r="WAP1060" s="842"/>
      <c r="WAQ1060" s="842"/>
      <c r="WAR1060" s="842"/>
      <c r="WAS1060" s="842"/>
      <c r="WAT1060" s="842"/>
      <c r="WAU1060" s="842"/>
      <c r="WAV1060" s="842"/>
      <c r="WAW1060" s="842"/>
      <c r="WAX1060" s="842"/>
      <c r="WAY1060" s="842"/>
      <c r="WAZ1060" s="842"/>
      <c r="WBA1060" s="842"/>
      <c r="WBB1060" s="842"/>
      <c r="WBC1060" s="842"/>
      <c r="WBD1060" s="842"/>
      <c r="WBE1060" s="842"/>
      <c r="WBF1060" s="842"/>
      <c r="WBG1060" s="842"/>
      <c r="WBH1060" s="842"/>
      <c r="WBI1060" s="842"/>
      <c r="WBJ1060" s="842"/>
      <c r="WBK1060" s="842"/>
      <c r="WBL1060" s="842"/>
      <c r="WBM1060" s="842"/>
      <c r="WBN1060" s="842"/>
      <c r="WBO1060" s="842"/>
      <c r="WBP1060" s="842"/>
      <c r="WBQ1060" s="842"/>
      <c r="WBR1060" s="842"/>
      <c r="WBS1060" s="842"/>
      <c r="WBT1060" s="842"/>
      <c r="WBU1060" s="842"/>
      <c r="WBV1060" s="842"/>
      <c r="WBW1060" s="842"/>
      <c r="WBX1060" s="842"/>
      <c r="WBY1060" s="842"/>
      <c r="WBZ1060" s="842"/>
      <c r="WCA1060" s="842"/>
      <c r="WCB1060" s="842"/>
      <c r="WCC1060" s="842"/>
      <c r="WCD1060" s="842"/>
      <c r="WCE1060" s="842"/>
      <c r="WCF1060" s="842"/>
      <c r="WCG1060" s="842"/>
      <c r="WCH1060" s="842"/>
      <c r="WCI1060" s="842"/>
      <c r="WCJ1060" s="842"/>
      <c r="WCK1060" s="842"/>
      <c r="WCL1060" s="842"/>
      <c r="WCM1060" s="842"/>
      <c r="WCN1060" s="842"/>
      <c r="WCO1060" s="842"/>
      <c r="WCP1060" s="842"/>
      <c r="WCQ1060" s="842"/>
      <c r="WCR1060" s="842"/>
      <c r="WCS1060" s="842"/>
      <c r="WCT1060" s="842"/>
      <c r="WCU1060" s="842"/>
      <c r="WCV1060" s="842"/>
      <c r="WCW1060" s="842"/>
      <c r="WCX1060" s="842"/>
      <c r="WCY1060" s="842"/>
      <c r="WCZ1060" s="842"/>
      <c r="WDA1060" s="842"/>
      <c r="WDB1060" s="842"/>
      <c r="WDC1060" s="842"/>
      <c r="WDD1060" s="842"/>
      <c r="WDE1060" s="842"/>
      <c r="WDF1060" s="842"/>
      <c r="WDG1060" s="842"/>
      <c r="WDH1060" s="842"/>
      <c r="WDI1060" s="842"/>
      <c r="WDJ1060" s="842"/>
      <c r="WDK1060" s="842"/>
      <c r="WDL1060" s="842"/>
      <c r="WDM1060" s="842"/>
      <c r="WDN1060" s="842"/>
      <c r="WDO1060" s="842"/>
      <c r="WDP1060" s="842"/>
      <c r="WDQ1060" s="842"/>
      <c r="WDR1060" s="842"/>
      <c r="WDS1060" s="842"/>
      <c r="WDT1060" s="842"/>
      <c r="WDU1060" s="842"/>
      <c r="WDV1060" s="842"/>
      <c r="WDW1060" s="842"/>
      <c r="WDX1060" s="842"/>
      <c r="WDY1060" s="842"/>
      <c r="WDZ1060" s="842"/>
      <c r="WEA1060" s="842"/>
      <c r="WEB1060" s="842"/>
      <c r="WEC1060" s="842"/>
      <c r="WED1060" s="842"/>
      <c r="WEE1060" s="842"/>
      <c r="WEF1060" s="842"/>
      <c r="WEG1060" s="842"/>
      <c r="WEH1060" s="842"/>
      <c r="WEI1060" s="842"/>
      <c r="WEJ1060" s="842"/>
      <c r="WEK1060" s="842"/>
      <c r="WEL1060" s="842"/>
      <c r="WEM1060" s="842"/>
      <c r="WEN1060" s="842"/>
      <c r="WEO1060" s="842"/>
      <c r="WEP1060" s="842"/>
      <c r="WEQ1060" s="842"/>
      <c r="WER1060" s="842"/>
      <c r="WES1060" s="842"/>
      <c r="WET1060" s="842"/>
      <c r="WEU1060" s="842"/>
      <c r="WEV1060" s="842"/>
      <c r="WEW1060" s="842"/>
      <c r="WEX1060" s="842"/>
      <c r="WEY1060" s="842"/>
      <c r="WEZ1060" s="842"/>
      <c r="WFA1060" s="842"/>
      <c r="WFB1060" s="842"/>
      <c r="WFC1060" s="842"/>
      <c r="WFD1060" s="842"/>
      <c r="WFE1060" s="842"/>
      <c r="WFF1060" s="842"/>
      <c r="WFG1060" s="842"/>
      <c r="WFH1060" s="842"/>
      <c r="WFI1060" s="842"/>
      <c r="WFJ1060" s="842"/>
      <c r="WFK1060" s="842"/>
      <c r="WFL1060" s="842"/>
      <c r="WFM1060" s="842"/>
      <c r="WFN1060" s="842"/>
      <c r="WFO1060" s="842"/>
      <c r="WFP1060" s="842"/>
      <c r="WFQ1060" s="842"/>
      <c r="WFR1060" s="842"/>
      <c r="WFS1060" s="842"/>
      <c r="WFT1060" s="842"/>
      <c r="WFU1060" s="842"/>
      <c r="WFV1060" s="842"/>
      <c r="WFW1060" s="842"/>
      <c r="WFX1060" s="842"/>
      <c r="WFY1060" s="842"/>
      <c r="WFZ1060" s="842"/>
      <c r="WGA1060" s="842"/>
      <c r="WGB1060" s="842"/>
      <c r="WGC1060" s="842"/>
      <c r="WGD1060" s="842"/>
      <c r="WGE1060" s="842"/>
      <c r="WGF1060" s="842"/>
      <c r="WGG1060" s="842"/>
      <c r="WGH1060" s="842"/>
      <c r="WGI1060" s="842"/>
      <c r="WGJ1060" s="842"/>
      <c r="WGK1060" s="842"/>
      <c r="WGL1060" s="842"/>
      <c r="WGM1060" s="842"/>
      <c r="WGN1060" s="842"/>
      <c r="WGO1060" s="842"/>
      <c r="WGP1060" s="842"/>
      <c r="WGQ1060" s="842"/>
      <c r="WGR1060" s="842"/>
      <c r="WGS1060" s="842"/>
      <c r="WGT1060" s="842"/>
      <c r="WGU1060" s="842"/>
      <c r="WGV1060" s="842"/>
      <c r="WGW1060" s="842"/>
      <c r="WGX1060" s="842"/>
      <c r="WGY1060" s="842"/>
      <c r="WGZ1060" s="842"/>
      <c r="WHA1060" s="842"/>
      <c r="WHB1060" s="842"/>
      <c r="WHC1060" s="842"/>
      <c r="WHD1060" s="842"/>
      <c r="WHE1060" s="842"/>
      <c r="WHF1060" s="842"/>
      <c r="WHG1060" s="842"/>
      <c r="WHH1060" s="842"/>
      <c r="WHI1060" s="842"/>
      <c r="WHJ1060" s="842"/>
      <c r="WHK1060" s="842"/>
      <c r="WHL1060" s="842"/>
      <c r="WHM1060" s="842"/>
      <c r="WHN1060" s="842"/>
      <c r="WHO1060" s="842"/>
      <c r="WHP1060" s="842"/>
      <c r="WHQ1060" s="842"/>
      <c r="WHR1060" s="842"/>
      <c r="WHS1060" s="842"/>
      <c r="WHT1060" s="842"/>
      <c r="WHU1060" s="842"/>
      <c r="WHV1060" s="842"/>
      <c r="WHW1060" s="842"/>
      <c r="WHX1060" s="842"/>
      <c r="WHY1060" s="842"/>
      <c r="WHZ1060" s="842"/>
      <c r="WIA1060" s="842"/>
      <c r="WIB1060" s="842"/>
      <c r="WIC1060" s="842"/>
      <c r="WID1060" s="842"/>
      <c r="WIE1060" s="842"/>
      <c r="WIF1060" s="842"/>
      <c r="WIG1060" s="842"/>
      <c r="WIH1060" s="842"/>
      <c r="WII1060" s="842"/>
      <c r="WIJ1060" s="842"/>
      <c r="WIK1060" s="842"/>
      <c r="WIL1060" s="842"/>
      <c r="WIM1060" s="842"/>
      <c r="WIN1060" s="842"/>
      <c r="WIO1060" s="842"/>
      <c r="WIP1060" s="842"/>
      <c r="WIQ1060" s="842"/>
      <c r="WIR1060" s="842"/>
      <c r="WIS1060" s="842"/>
      <c r="WIT1060" s="842"/>
      <c r="WIU1060" s="842"/>
      <c r="WIV1060" s="842"/>
      <c r="WIW1060" s="842"/>
      <c r="WIX1060" s="842"/>
      <c r="WIY1060" s="842"/>
      <c r="WIZ1060" s="842"/>
      <c r="WJA1060" s="842"/>
      <c r="WJB1060" s="842"/>
      <c r="WJC1060" s="842"/>
      <c r="WJD1060" s="842"/>
      <c r="WJE1060" s="842"/>
      <c r="WJF1060" s="842"/>
      <c r="WJG1060" s="842"/>
      <c r="WJH1060" s="842"/>
      <c r="WJI1060" s="842"/>
      <c r="WJJ1060" s="842"/>
      <c r="WJK1060" s="842"/>
      <c r="WJL1060" s="842"/>
      <c r="WJM1060" s="842"/>
      <c r="WJN1060" s="842"/>
      <c r="WJO1060" s="842"/>
      <c r="WJP1060" s="842"/>
      <c r="WJQ1060" s="842"/>
      <c r="WJR1060" s="842"/>
      <c r="WJS1060" s="842"/>
      <c r="WJT1060" s="842"/>
      <c r="WJU1060" s="842"/>
      <c r="WJV1060" s="842"/>
      <c r="WJW1060" s="842"/>
      <c r="WJX1060" s="842"/>
      <c r="WJY1060" s="842"/>
      <c r="WJZ1060" s="842"/>
      <c r="WKA1060" s="842"/>
      <c r="WKB1060" s="842"/>
      <c r="WKC1060" s="842"/>
      <c r="WKD1060" s="842"/>
      <c r="WKE1060" s="842"/>
      <c r="WKF1060" s="842"/>
      <c r="WKG1060" s="842"/>
      <c r="WKH1060" s="842"/>
      <c r="WKI1060" s="842"/>
      <c r="WKJ1060" s="842"/>
      <c r="WKK1060" s="842"/>
      <c r="WKL1060" s="842"/>
      <c r="WKM1060" s="842"/>
      <c r="WKN1060" s="842"/>
      <c r="WKO1060" s="842"/>
      <c r="WKP1060" s="842"/>
      <c r="WKQ1060" s="842"/>
      <c r="WKR1060" s="842"/>
      <c r="WKS1060" s="842"/>
      <c r="WKT1060" s="842"/>
      <c r="WKU1060" s="842"/>
      <c r="WKV1060" s="842"/>
      <c r="WKW1060" s="842"/>
      <c r="WKX1060" s="842"/>
      <c r="WKY1060" s="842"/>
      <c r="WKZ1060" s="842"/>
      <c r="WLA1060" s="842"/>
      <c r="WLB1060" s="842"/>
      <c r="WLC1060" s="842"/>
      <c r="WLD1060" s="842"/>
      <c r="WLE1060" s="842"/>
      <c r="WLF1060" s="842"/>
      <c r="WLG1060" s="842"/>
      <c r="WLH1060" s="842"/>
      <c r="WLI1060" s="842"/>
      <c r="WLJ1060" s="842"/>
      <c r="WLK1060" s="842"/>
      <c r="WLL1060" s="842"/>
      <c r="WLM1060" s="842"/>
      <c r="WLN1060" s="842"/>
      <c r="WLO1060" s="842"/>
      <c r="WLP1060" s="842"/>
      <c r="WLQ1060" s="842"/>
      <c r="WLR1060" s="842"/>
      <c r="WLS1060" s="842"/>
      <c r="WLT1060" s="842"/>
      <c r="WLU1060" s="842"/>
      <c r="WLV1060" s="842"/>
      <c r="WLW1060" s="842"/>
      <c r="WLX1060" s="842"/>
      <c r="WLY1060" s="842"/>
      <c r="WLZ1060" s="842"/>
      <c r="WMA1060" s="842"/>
      <c r="WMB1060" s="842"/>
      <c r="WMC1060" s="842"/>
      <c r="WMD1060" s="842"/>
      <c r="WME1060" s="842"/>
      <c r="WMF1060" s="842"/>
      <c r="WMG1060" s="842"/>
      <c r="WMH1060" s="842"/>
      <c r="WMI1060" s="842"/>
      <c r="WMJ1060" s="842"/>
      <c r="WMK1060" s="842"/>
      <c r="WML1060" s="842"/>
      <c r="WMM1060" s="842"/>
      <c r="WMN1060" s="842"/>
      <c r="WMO1060" s="842"/>
      <c r="WMP1060" s="842"/>
      <c r="WMQ1060" s="842"/>
      <c r="WMR1060" s="842"/>
      <c r="WMS1060" s="842"/>
      <c r="WMT1060" s="842"/>
      <c r="WMU1060" s="842"/>
      <c r="WMV1060" s="842"/>
      <c r="WMW1060" s="842"/>
      <c r="WMX1060" s="842"/>
      <c r="WMY1060" s="842"/>
      <c r="WMZ1060" s="842"/>
      <c r="WNA1060" s="842"/>
      <c r="WNB1060" s="842"/>
      <c r="WNC1060" s="842"/>
      <c r="WND1060" s="842"/>
      <c r="WNE1060" s="842"/>
      <c r="WNF1060" s="842"/>
      <c r="WNG1060" s="842"/>
      <c r="WNH1060" s="842"/>
      <c r="WNI1060" s="842"/>
      <c r="WNJ1060" s="842"/>
      <c r="WNK1060" s="842"/>
      <c r="WNL1060" s="842"/>
      <c r="WNM1060" s="842"/>
      <c r="WNN1060" s="842"/>
      <c r="WNO1060" s="842"/>
      <c r="WNP1060" s="842"/>
      <c r="WNQ1060" s="842"/>
      <c r="WNR1060" s="842"/>
      <c r="WNS1060" s="842"/>
      <c r="WNT1060" s="842"/>
      <c r="WNU1060" s="842"/>
      <c r="WNV1060" s="842"/>
      <c r="WNW1060" s="842"/>
      <c r="WNX1060" s="842"/>
      <c r="WNY1060" s="842"/>
      <c r="WNZ1060" s="842"/>
      <c r="WOA1060" s="842"/>
      <c r="WOB1060" s="842"/>
      <c r="WOC1060" s="842"/>
      <c r="WOD1060" s="842"/>
      <c r="WOE1060" s="842"/>
      <c r="WOF1060" s="842"/>
      <c r="WOG1060" s="842"/>
      <c r="WOH1060" s="842"/>
      <c r="WOI1060" s="842"/>
      <c r="WOJ1060" s="842"/>
      <c r="WOK1060" s="842"/>
      <c r="WOL1060" s="842"/>
      <c r="WOM1060" s="842"/>
      <c r="WON1060" s="842"/>
      <c r="WOO1060" s="842"/>
      <c r="WOP1060" s="842"/>
      <c r="WOQ1060" s="842"/>
      <c r="WOR1060" s="842"/>
      <c r="WOS1060" s="842"/>
      <c r="WOT1060" s="842"/>
      <c r="WOU1060" s="842"/>
      <c r="WOV1060" s="842"/>
      <c r="WOW1060" s="842"/>
      <c r="WOX1060" s="842"/>
      <c r="WOY1060" s="842"/>
      <c r="WOZ1060" s="842"/>
      <c r="WPA1060" s="842"/>
      <c r="WPB1060" s="842"/>
      <c r="WPC1060" s="842"/>
      <c r="WPD1060" s="842"/>
      <c r="WPE1060" s="842"/>
      <c r="WPF1060" s="842"/>
      <c r="WPG1060" s="842"/>
      <c r="WPH1060" s="842"/>
      <c r="WPI1060" s="842"/>
      <c r="WPJ1060" s="842"/>
      <c r="WPK1060" s="842"/>
      <c r="WPL1060" s="842"/>
      <c r="WPM1060" s="842"/>
      <c r="WPN1060" s="842"/>
      <c r="WPO1060" s="842"/>
      <c r="WPP1060" s="842"/>
      <c r="WPQ1060" s="842"/>
      <c r="WPR1060" s="842"/>
      <c r="WPS1060" s="842"/>
      <c r="WPT1060" s="842"/>
      <c r="WPU1060" s="842"/>
      <c r="WPV1060" s="842"/>
      <c r="WPW1060" s="842"/>
      <c r="WPX1060" s="842"/>
      <c r="WPY1060" s="842"/>
      <c r="WPZ1060" s="842"/>
      <c r="WQA1060" s="842"/>
      <c r="WQB1060" s="842"/>
      <c r="WQC1060" s="842"/>
      <c r="WQD1060" s="842"/>
      <c r="WQE1060" s="842"/>
      <c r="WQF1060" s="842"/>
      <c r="WQG1060" s="842"/>
      <c r="WQH1060" s="842"/>
      <c r="WQI1060" s="842"/>
      <c r="WQJ1060" s="842"/>
      <c r="WQK1060" s="842"/>
      <c r="WQL1060" s="842"/>
      <c r="WQM1060" s="842"/>
      <c r="WQN1060" s="842"/>
      <c r="WQO1060" s="842"/>
      <c r="WQP1060" s="842"/>
      <c r="WQQ1060" s="842"/>
      <c r="WQR1060" s="842"/>
      <c r="WQS1060" s="842"/>
      <c r="WQT1060" s="842"/>
      <c r="WQU1060" s="842"/>
      <c r="WQV1060" s="842"/>
      <c r="WQW1060" s="842"/>
      <c r="WQX1060" s="842"/>
      <c r="WQY1060" s="842"/>
      <c r="WQZ1060" s="842"/>
      <c r="WRA1060" s="842"/>
      <c r="WRB1060" s="842"/>
      <c r="WRC1060" s="842"/>
      <c r="WRD1060" s="842"/>
      <c r="WRE1060" s="842"/>
      <c r="WRF1060" s="842"/>
      <c r="WRG1060" s="842"/>
      <c r="WRH1060" s="842"/>
      <c r="WRI1060" s="842"/>
      <c r="WRJ1060" s="842"/>
      <c r="WRK1060" s="842"/>
      <c r="WRL1060" s="842"/>
      <c r="WRM1060" s="842"/>
      <c r="WRN1060" s="842"/>
      <c r="WRO1060" s="842"/>
      <c r="WRP1060" s="842"/>
      <c r="WRQ1060" s="842"/>
      <c r="WRR1060" s="842"/>
      <c r="WRS1060" s="842"/>
      <c r="WRT1060" s="842"/>
      <c r="WRU1060" s="842"/>
      <c r="WRV1060" s="842"/>
      <c r="WRW1060" s="842"/>
      <c r="WRX1060" s="842"/>
      <c r="WRY1060" s="842"/>
      <c r="WRZ1060" s="842"/>
      <c r="WSA1060" s="842"/>
      <c r="WSB1060" s="842"/>
      <c r="WSC1060" s="842"/>
      <c r="WSD1060" s="842"/>
      <c r="WSE1060" s="842"/>
      <c r="WSF1060" s="842"/>
      <c r="WSG1060" s="842"/>
      <c r="WSH1060" s="842"/>
      <c r="WSI1060" s="842"/>
      <c r="WSJ1060" s="842"/>
      <c r="WSK1060" s="842"/>
      <c r="WSL1060" s="842"/>
      <c r="WSM1060" s="842"/>
      <c r="WSN1060" s="842"/>
      <c r="WSO1060" s="842"/>
      <c r="WSP1060" s="842"/>
      <c r="WSQ1060" s="842"/>
      <c r="WSR1060" s="842"/>
      <c r="WSS1060" s="842"/>
      <c r="WST1060" s="842"/>
      <c r="WSU1060" s="842"/>
      <c r="WSV1060" s="842"/>
      <c r="WSW1060" s="842"/>
      <c r="WSX1060" s="842"/>
      <c r="WSY1060" s="842"/>
      <c r="WSZ1060" s="842"/>
      <c r="WTA1060" s="842"/>
      <c r="WTB1060" s="842"/>
      <c r="WTC1060" s="842"/>
      <c r="WTD1060" s="842"/>
      <c r="WTE1060" s="842"/>
      <c r="WTF1060" s="842"/>
      <c r="WTG1060" s="842"/>
      <c r="WTH1060" s="842"/>
      <c r="WTI1060" s="842"/>
      <c r="WTJ1060" s="842"/>
      <c r="WTK1060" s="842"/>
      <c r="WTL1060" s="842"/>
      <c r="WTM1060" s="842"/>
      <c r="WTN1060" s="842"/>
      <c r="WTO1060" s="842"/>
      <c r="WTP1060" s="842"/>
      <c r="WTQ1060" s="842"/>
      <c r="WTR1060" s="842"/>
      <c r="WTS1060" s="842"/>
      <c r="WTT1060" s="842"/>
      <c r="WTU1060" s="842"/>
      <c r="WTV1060" s="842"/>
      <c r="WTW1060" s="842"/>
      <c r="WTX1060" s="842"/>
      <c r="WTY1060" s="842"/>
      <c r="WTZ1060" s="842"/>
      <c r="WUA1060" s="842"/>
      <c r="WUB1060" s="842"/>
      <c r="WUC1060" s="842"/>
      <c r="WUD1060" s="842"/>
      <c r="WUE1060" s="842"/>
      <c r="WUF1060" s="842"/>
      <c r="WUG1060" s="842"/>
      <c r="WUH1060" s="842"/>
      <c r="WUI1060" s="842"/>
      <c r="WUJ1060" s="842"/>
      <c r="WUK1060" s="842"/>
      <c r="WUL1060" s="842"/>
      <c r="WUM1060" s="842"/>
      <c r="WUN1060" s="842"/>
      <c r="WUO1060" s="842"/>
      <c r="WUP1060" s="842"/>
      <c r="WUQ1060" s="842"/>
      <c r="WUR1060" s="842"/>
      <c r="WUS1060" s="842"/>
      <c r="WUT1060" s="842"/>
      <c r="WUU1060" s="842"/>
      <c r="WUV1060" s="842"/>
      <c r="WUW1060" s="842"/>
      <c r="WUX1060" s="842"/>
      <c r="WUY1060" s="842"/>
      <c r="WUZ1060" s="842"/>
      <c r="WVA1060" s="842"/>
      <c r="WVB1060" s="842"/>
      <c r="WVC1060" s="842"/>
      <c r="WVD1060" s="842"/>
      <c r="WVE1060" s="842"/>
      <c r="WVF1060" s="842"/>
      <c r="WVG1060" s="842"/>
      <c r="WVH1060" s="842"/>
      <c r="WVI1060" s="842"/>
      <c r="WVJ1060" s="842"/>
      <c r="WVK1060" s="842"/>
      <c r="WVL1060" s="842"/>
      <c r="WVM1060" s="842"/>
      <c r="WVN1060" s="842"/>
      <c r="WVO1060" s="842"/>
      <c r="WVP1060" s="842"/>
      <c r="WVQ1060" s="842"/>
      <c r="WVR1060" s="842"/>
      <c r="WVS1060" s="842"/>
      <c r="WVT1060" s="842"/>
      <c r="WVU1060" s="842"/>
      <c r="WVV1060" s="842"/>
      <c r="WVW1060" s="842"/>
      <c r="WVX1060" s="842"/>
      <c r="WVY1060" s="842"/>
      <c r="WVZ1060" s="842"/>
      <c r="WWA1060" s="842"/>
      <c r="WWB1060" s="842"/>
      <c r="WWC1060" s="842"/>
      <c r="WWD1060" s="842"/>
      <c r="WWE1060" s="842"/>
      <c r="WWF1060" s="842"/>
      <c r="WWG1060" s="842"/>
      <c r="WWH1060" s="842"/>
      <c r="WWI1060" s="842"/>
      <c r="WWJ1060" s="842"/>
      <c r="WWK1060" s="842"/>
      <c r="WWL1060" s="842"/>
      <c r="WWM1060" s="842"/>
      <c r="WWN1060" s="842"/>
      <c r="WWO1060" s="842"/>
      <c r="WWP1060" s="842"/>
      <c r="WWQ1060" s="842"/>
      <c r="WWR1060" s="842"/>
      <c r="WWS1060" s="842"/>
      <c r="WWT1060" s="842"/>
      <c r="WWU1060" s="842"/>
      <c r="WWV1060" s="842"/>
      <c r="WWW1060" s="842"/>
      <c r="WWX1060" s="842"/>
      <c r="WWY1060" s="842"/>
      <c r="WWZ1060" s="842"/>
      <c r="WXA1060" s="842"/>
      <c r="WXB1060" s="842"/>
      <c r="WXC1060" s="842"/>
      <c r="WXD1060" s="842"/>
      <c r="WXE1060" s="842"/>
      <c r="WXF1060" s="842"/>
      <c r="WXG1060" s="842"/>
      <c r="WXH1060" s="842"/>
      <c r="WXI1060" s="842"/>
      <c r="WXJ1060" s="842"/>
      <c r="WXK1060" s="842"/>
      <c r="WXL1060" s="842"/>
      <c r="WXM1060" s="842"/>
      <c r="WXN1060" s="842"/>
      <c r="WXO1060" s="842"/>
      <c r="WXP1060" s="842"/>
      <c r="WXQ1060" s="842"/>
      <c r="WXR1060" s="842"/>
      <c r="WXS1060" s="842"/>
      <c r="WXT1060" s="842"/>
      <c r="WXU1060" s="842"/>
      <c r="WXV1060" s="842"/>
      <c r="WXW1060" s="842"/>
      <c r="WXX1060" s="842"/>
      <c r="WXY1060" s="842"/>
      <c r="WXZ1060" s="842"/>
      <c r="WYA1060" s="842"/>
      <c r="WYB1060" s="842"/>
      <c r="WYC1060" s="842"/>
      <c r="WYD1060" s="842"/>
      <c r="WYE1060" s="842"/>
      <c r="WYF1060" s="842"/>
      <c r="WYG1060" s="842"/>
      <c r="WYH1060" s="842"/>
      <c r="WYI1060" s="842"/>
      <c r="WYJ1060" s="842"/>
      <c r="WYK1060" s="842"/>
      <c r="WYL1060" s="842"/>
      <c r="WYM1060" s="842"/>
      <c r="WYN1060" s="842"/>
      <c r="WYO1060" s="842"/>
      <c r="WYP1060" s="842"/>
      <c r="WYQ1060" s="842"/>
      <c r="WYR1060" s="842"/>
      <c r="WYS1060" s="842"/>
      <c r="WYT1060" s="842"/>
      <c r="WYU1060" s="842"/>
      <c r="WYV1060" s="842"/>
      <c r="WYW1060" s="842"/>
      <c r="WYX1060" s="842"/>
      <c r="WYY1060" s="842"/>
      <c r="WYZ1060" s="842"/>
      <c r="WZA1060" s="842"/>
      <c r="WZB1060" s="842"/>
      <c r="WZC1060" s="842"/>
      <c r="WZD1060" s="842"/>
      <c r="WZE1060" s="842"/>
      <c r="WZF1060" s="842"/>
      <c r="WZG1060" s="842"/>
      <c r="WZH1060" s="842"/>
      <c r="WZI1060" s="842"/>
      <c r="WZJ1060" s="842"/>
      <c r="WZK1060" s="842"/>
      <c r="WZL1060" s="842"/>
      <c r="WZM1060" s="842"/>
      <c r="WZN1060" s="842"/>
      <c r="WZO1060" s="842"/>
      <c r="WZP1060" s="842"/>
      <c r="WZQ1060" s="842"/>
      <c r="WZR1060" s="842"/>
      <c r="WZS1060" s="842"/>
      <c r="WZT1060" s="842"/>
      <c r="WZU1060" s="842"/>
      <c r="WZV1060" s="842"/>
      <c r="WZW1060" s="842"/>
      <c r="WZX1060" s="842"/>
      <c r="WZY1060" s="842"/>
      <c r="WZZ1060" s="842"/>
      <c r="XAA1060" s="842"/>
      <c r="XAB1060" s="842"/>
      <c r="XAC1060" s="842"/>
      <c r="XAD1060" s="842"/>
      <c r="XAE1060" s="842"/>
      <c r="XAF1060" s="842"/>
      <c r="XAG1060" s="842"/>
      <c r="XAH1060" s="842"/>
      <c r="XAI1060" s="842"/>
      <c r="XAJ1060" s="842"/>
      <c r="XAK1060" s="842"/>
      <c r="XAL1060" s="842"/>
      <c r="XAM1060" s="842"/>
      <c r="XAN1060" s="842"/>
      <c r="XAO1060" s="842"/>
      <c r="XAP1060" s="842"/>
      <c r="XAQ1060" s="842"/>
      <c r="XAR1060" s="842"/>
      <c r="XAS1060" s="842"/>
      <c r="XAT1060" s="842"/>
      <c r="XAU1060" s="842"/>
      <c r="XAV1060" s="842"/>
      <c r="XAW1060" s="842"/>
      <c r="XAX1060" s="842"/>
      <c r="XAY1060" s="842"/>
      <c r="XAZ1060" s="842"/>
      <c r="XBA1060" s="842"/>
      <c r="XBB1060" s="842"/>
      <c r="XBC1060" s="842"/>
      <c r="XBD1060" s="842"/>
      <c r="XBE1060" s="842"/>
      <c r="XBF1060" s="842"/>
      <c r="XBG1060" s="842"/>
      <c r="XBH1060" s="842"/>
      <c r="XBI1060" s="842"/>
      <c r="XBJ1060" s="842"/>
      <c r="XBK1060" s="842"/>
      <c r="XBL1060" s="842"/>
      <c r="XBM1060" s="842"/>
      <c r="XBN1060" s="842"/>
      <c r="XBO1060" s="842"/>
      <c r="XBP1060" s="842"/>
      <c r="XBQ1060" s="842"/>
      <c r="XBR1060" s="842"/>
      <c r="XBS1060" s="842"/>
      <c r="XBT1060" s="842"/>
      <c r="XBU1060" s="842"/>
      <c r="XBV1060" s="842"/>
      <c r="XBW1060" s="842"/>
      <c r="XBX1060" s="842"/>
      <c r="XBY1060" s="842"/>
      <c r="XBZ1060" s="842"/>
      <c r="XCA1060" s="842"/>
      <c r="XCB1060" s="842"/>
      <c r="XCC1060" s="842"/>
      <c r="XCD1060" s="842"/>
      <c r="XCE1060" s="842"/>
      <c r="XCF1060" s="842"/>
      <c r="XCG1060" s="842"/>
      <c r="XCH1060" s="842"/>
      <c r="XCI1060" s="842"/>
      <c r="XCJ1060" s="842"/>
      <c r="XCK1060" s="842"/>
      <c r="XCL1060" s="842"/>
      <c r="XCM1060" s="842"/>
      <c r="XCN1060" s="842"/>
      <c r="XCO1060" s="842"/>
      <c r="XCP1060" s="842"/>
      <c r="XCQ1060" s="842"/>
      <c r="XCR1060" s="842"/>
      <c r="XCS1060" s="842"/>
      <c r="XCT1060" s="842"/>
      <c r="XCU1060" s="842"/>
      <c r="XCV1060" s="842"/>
      <c r="XCW1060" s="842"/>
      <c r="XCX1060" s="842"/>
      <c r="XCY1060" s="842"/>
      <c r="XCZ1060" s="842"/>
      <c r="XDA1060" s="842"/>
      <c r="XDB1060" s="842"/>
      <c r="XDC1060" s="842"/>
      <c r="XDD1060" s="842"/>
      <c r="XDE1060" s="842"/>
      <c r="XDF1060" s="842"/>
      <c r="XDG1060" s="842"/>
      <c r="XDH1060" s="842"/>
      <c r="XDI1060" s="842"/>
      <c r="XDJ1060" s="842"/>
      <c r="XDK1060" s="842"/>
      <c r="XDL1060" s="842"/>
      <c r="XDM1060" s="842"/>
      <c r="XDN1060" s="842"/>
      <c r="XDO1060" s="842"/>
      <c r="XDP1060" s="842"/>
      <c r="XDQ1060" s="842"/>
      <c r="XDR1060" s="842"/>
      <c r="XDS1060" s="842"/>
      <c r="XDT1060" s="842"/>
      <c r="XDU1060" s="842"/>
      <c r="XDV1060" s="842"/>
      <c r="XDW1060" s="842"/>
      <c r="XDX1060" s="842"/>
      <c r="XDY1060" s="842"/>
      <c r="XDZ1060" s="842"/>
      <c r="XEA1060" s="842"/>
      <c r="XEB1060" s="842"/>
      <c r="XEC1060" s="842"/>
      <c r="XED1060" s="842"/>
      <c r="XEE1060" s="842"/>
      <c r="XEF1060" s="842"/>
      <c r="XEG1060" s="842"/>
      <c r="XEH1060" s="842"/>
    </row>
    <row r="1061" spans="1:16362" s="435" customFormat="1" ht="18" customHeight="1" x14ac:dyDescent="0.25">
      <c r="A1061" s="842"/>
      <c r="B1061" s="842"/>
      <c r="C1061" s="842"/>
      <c r="D1061" s="842"/>
      <c r="E1061" s="842"/>
      <c r="F1061" s="842"/>
      <c r="G1061" s="842"/>
      <c r="H1061" s="842"/>
      <c r="I1061" s="842"/>
      <c r="J1061" s="842"/>
      <c r="K1061" s="842"/>
      <c r="L1061" s="842"/>
      <c r="M1061" s="842"/>
      <c r="N1061" s="842"/>
      <c r="O1061" s="842"/>
      <c r="P1061" s="842"/>
      <c r="Q1061" s="842"/>
      <c r="R1061" s="842"/>
      <c r="S1061" s="842"/>
      <c r="T1061" s="842"/>
      <c r="U1061" s="842"/>
      <c r="V1061" s="842"/>
      <c r="W1061" s="842"/>
      <c r="X1061" s="842"/>
      <c r="Y1061" s="842"/>
      <c r="Z1061" s="842"/>
      <c r="AA1061" s="842"/>
      <c r="AB1061" s="842"/>
      <c r="AC1061" s="842"/>
      <c r="AD1061" s="842"/>
      <c r="AE1061" s="842"/>
      <c r="AF1061" s="842"/>
      <c r="AG1061" s="842"/>
      <c r="AH1061" s="842"/>
      <c r="AI1061" s="842"/>
      <c r="AJ1061" s="842"/>
      <c r="AK1061" s="842"/>
      <c r="AL1061" s="842"/>
      <c r="AM1061" s="842"/>
      <c r="AN1061" s="842"/>
      <c r="AO1061" s="842"/>
      <c r="AP1061" s="842"/>
      <c r="AQ1061" s="842"/>
      <c r="AR1061" s="842"/>
      <c r="AS1061" s="842"/>
      <c r="AT1061" s="842"/>
      <c r="AU1061" s="842"/>
      <c r="AV1061" s="842"/>
      <c r="AW1061" s="842"/>
      <c r="AX1061" s="842"/>
      <c r="AY1061" s="842"/>
      <c r="AZ1061" s="842"/>
      <c r="BA1061" s="842"/>
      <c r="BB1061" s="842"/>
      <c r="BC1061" s="842"/>
      <c r="BD1061" s="842"/>
      <c r="BE1061" s="842"/>
      <c r="BF1061" s="842"/>
      <c r="BG1061" s="842"/>
      <c r="BH1061" s="842"/>
      <c r="BI1061" s="842"/>
      <c r="BJ1061" s="842"/>
      <c r="BK1061" s="842"/>
      <c r="BL1061" s="842"/>
      <c r="BM1061" s="842"/>
      <c r="BN1061" s="842"/>
      <c r="BO1061" s="842"/>
      <c r="BP1061" s="842"/>
      <c r="BQ1061" s="842"/>
      <c r="BR1061" s="842"/>
      <c r="BS1061" s="842"/>
      <c r="BT1061" s="842"/>
      <c r="BU1061" s="842"/>
      <c r="BV1061" s="842"/>
      <c r="BW1061" s="842"/>
      <c r="BX1061" s="842"/>
      <c r="BY1061" s="842"/>
      <c r="BZ1061" s="842"/>
      <c r="CA1061" s="842"/>
      <c r="CB1061" s="842"/>
      <c r="CC1061" s="842"/>
      <c r="CD1061" s="842"/>
      <c r="CE1061" s="842"/>
      <c r="CF1061" s="842"/>
      <c r="CG1061" s="842"/>
      <c r="CH1061" s="842"/>
      <c r="CI1061" s="842"/>
      <c r="CJ1061" s="842"/>
      <c r="CK1061" s="842"/>
      <c r="CL1061" s="842"/>
      <c r="CM1061" s="842"/>
      <c r="CN1061" s="842"/>
      <c r="CO1061" s="842"/>
      <c r="CP1061" s="842"/>
      <c r="CQ1061" s="842"/>
      <c r="CR1061" s="842"/>
      <c r="CS1061" s="842"/>
      <c r="CT1061" s="842"/>
      <c r="CU1061" s="842"/>
      <c r="CV1061" s="842"/>
      <c r="CW1061" s="842"/>
      <c r="CX1061" s="842"/>
      <c r="CY1061" s="842"/>
      <c r="CZ1061" s="842"/>
      <c r="DA1061" s="842"/>
      <c r="DB1061" s="842"/>
      <c r="DC1061" s="842"/>
      <c r="DD1061" s="842"/>
      <c r="DE1061" s="842"/>
      <c r="DF1061" s="842"/>
      <c r="DG1061" s="842"/>
      <c r="DH1061" s="842"/>
      <c r="DI1061" s="842"/>
      <c r="DJ1061" s="842"/>
      <c r="DK1061" s="842"/>
      <c r="DL1061" s="842"/>
      <c r="DM1061" s="842"/>
      <c r="DN1061" s="842"/>
      <c r="DO1061" s="842"/>
      <c r="DP1061" s="842"/>
      <c r="DQ1061" s="842"/>
      <c r="DR1061" s="842"/>
      <c r="DS1061" s="842"/>
      <c r="DT1061" s="842"/>
      <c r="DU1061" s="842"/>
      <c r="DV1061" s="842"/>
      <c r="DW1061" s="842"/>
      <c r="DX1061" s="842"/>
      <c r="DY1061" s="842"/>
      <c r="DZ1061" s="842"/>
      <c r="EA1061" s="842"/>
      <c r="EB1061" s="842"/>
      <c r="EC1061" s="842"/>
      <c r="ED1061" s="842"/>
      <c r="EE1061" s="842"/>
      <c r="EF1061" s="842"/>
      <c r="EG1061" s="842"/>
      <c r="EH1061" s="842"/>
      <c r="EI1061" s="842"/>
      <c r="EJ1061" s="842"/>
      <c r="EK1061" s="842"/>
      <c r="EL1061" s="842"/>
      <c r="EM1061" s="842"/>
      <c r="EN1061" s="842"/>
      <c r="EO1061" s="842"/>
      <c r="EP1061" s="842"/>
      <c r="EQ1061" s="842"/>
      <c r="ER1061" s="842"/>
      <c r="ES1061" s="842"/>
      <c r="ET1061" s="842"/>
      <c r="EU1061" s="842"/>
      <c r="EV1061" s="842"/>
      <c r="EW1061" s="842"/>
      <c r="EX1061" s="842"/>
      <c r="EY1061" s="842"/>
      <c r="EZ1061" s="842"/>
      <c r="FA1061" s="842"/>
      <c r="FB1061" s="842"/>
      <c r="FC1061" s="842"/>
      <c r="FD1061" s="842"/>
      <c r="FE1061" s="842"/>
      <c r="FF1061" s="842"/>
      <c r="FG1061" s="842"/>
      <c r="FH1061" s="842"/>
      <c r="FI1061" s="842"/>
      <c r="FJ1061" s="842"/>
      <c r="FK1061" s="842"/>
      <c r="FL1061" s="842"/>
      <c r="FM1061" s="842"/>
      <c r="FN1061" s="842"/>
      <c r="FO1061" s="842"/>
      <c r="FP1061" s="842"/>
      <c r="FQ1061" s="842"/>
      <c r="FR1061" s="842"/>
      <c r="FS1061" s="842"/>
      <c r="FT1061" s="842"/>
      <c r="FU1061" s="842"/>
      <c r="FV1061" s="842"/>
      <c r="FW1061" s="842"/>
      <c r="FX1061" s="842"/>
      <c r="FY1061" s="842"/>
      <c r="FZ1061" s="842"/>
      <c r="GA1061" s="842"/>
      <c r="GB1061" s="842"/>
      <c r="GC1061" s="842"/>
      <c r="GD1061" s="842"/>
      <c r="GE1061" s="842"/>
      <c r="GF1061" s="842"/>
      <c r="GG1061" s="842"/>
      <c r="GH1061" s="842"/>
      <c r="GI1061" s="842"/>
      <c r="GJ1061" s="842"/>
      <c r="GK1061" s="842"/>
      <c r="GL1061" s="842"/>
      <c r="GM1061" s="842"/>
      <c r="GN1061" s="842"/>
      <c r="GO1061" s="842"/>
      <c r="GP1061" s="842"/>
      <c r="GQ1061" s="842"/>
      <c r="GR1061" s="842"/>
      <c r="GS1061" s="842"/>
      <c r="GT1061" s="842"/>
      <c r="GU1061" s="842"/>
      <c r="GV1061" s="842"/>
      <c r="GW1061" s="842"/>
      <c r="GX1061" s="842"/>
      <c r="GY1061" s="842"/>
      <c r="GZ1061" s="842"/>
      <c r="HA1061" s="842"/>
      <c r="HB1061" s="842"/>
      <c r="HC1061" s="842"/>
      <c r="HD1061" s="842"/>
      <c r="HE1061" s="842"/>
      <c r="HF1061" s="842"/>
      <c r="HG1061" s="842"/>
      <c r="HH1061" s="842"/>
      <c r="HI1061" s="842"/>
      <c r="HJ1061" s="842"/>
      <c r="HK1061" s="842"/>
      <c r="HL1061" s="842"/>
      <c r="HM1061" s="842"/>
      <c r="HN1061" s="842"/>
      <c r="HO1061" s="842"/>
      <c r="HP1061" s="842"/>
      <c r="HQ1061" s="842"/>
      <c r="HR1061" s="842"/>
      <c r="HS1061" s="842"/>
      <c r="HT1061" s="842"/>
      <c r="HU1061" s="842"/>
      <c r="HV1061" s="842"/>
      <c r="HW1061" s="842"/>
      <c r="HX1061" s="842"/>
      <c r="HY1061" s="842"/>
      <c r="HZ1061" s="842"/>
      <c r="IA1061" s="842"/>
      <c r="IB1061" s="842"/>
      <c r="IC1061" s="842"/>
      <c r="ID1061" s="842"/>
      <c r="IE1061" s="842"/>
      <c r="IF1061" s="842"/>
      <c r="IG1061" s="842"/>
      <c r="IH1061" s="842"/>
      <c r="II1061" s="842"/>
      <c r="IJ1061" s="842"/>
      <c r="IK1061" s="842"/>
      <c r="IL1061" s="842"/>
      <c r="IM1061" s="842"/>
      <c r="IN1061" s="842"/>
      <c r="IO1061" s="842"/>
      <c r="IP1061" s="842"/>
      <c r="IQ1061" s="842"/>
      <c r="IR1061" s="842"/>
      <c r="IS1061" s="842"/>
      <c r="IT1061" s="842"/>
      <c r="IU1061" s="842"/>
      <c r="IV1061" s="842"/>
      <c r="IW1061" s="842"/>
      <c r="IX1061" s="842"/>
      <c r="IY1061" s="842"/>
      <c r="IZ1061" s="842"/>
      <c r="JA1061" s="842"/>
      <c r="JB1061" s="842"/>
      <c r="JC1061" s="842"/>
      <c r="JD1061" s="842"/>
      <c r="JE1061" s="842"/>
      <c r="JF1061" s="842"/>
      <c r="JG1061" s="842"/>
      <c r="JH1061" s="842"/>
      <c r="JI1061" s="842"/>
      <c r="JJ1061" s="842"/>
      <c r="JK1061" s="842"/>
      <c r="JL1061" s="842"/>
      <c r="JM1061" s="842"/>
      <c r="JN1061" s="842"/>
      <c r="JO1061" s="842"/>
      <c r="JP1061" s="842"/>
      <c r="JQ1061" s="842"/>
      <c r="JR1061" s="842"/>
      <c r="JS1061" s="842"/>
      <c r="JT1061" s="842"/>
      <c r="JU1061" s="842"/>
      <c r="JV1061" s="842"/>
      <c r="JW1061" s="842"/>
      <c r="JX1061" s="842"/>
      <c r="JY1061" s="842"/>
      <c r="JZ1061" s="842"/>
      <c r="KA1061" s="842"/>
      <c r="KB1061" s="842"/>
      <c r="KC1061" s="842"/>
      <c r="KD1061" s="842"/>
      <c r="KE1061" s="842"/>
      <c r="KF1061" s="842"/>
      <c r="KG1061" s="842"/>
      <c r="KH1061" s="842"/>
      <c r="KI1061" s="842"/>
      <c r="KJ1061" s="842"/>
      <c r="KK1061" s="842"/>
      <c r="KL1061" s="842"/>
      <c r="KM1061" s="842"/>
      <c r="KN1061" s="842"/>
      <c r="KO1061" s="842"/>
      <c r="KP1061" s="842"/>
      <c r="KQ1061" s="842"/>
      <c r="KR1061" s="842"/>
      <c r="KS1061" s="842"/>
      <c r="KT1061" s="842"/>
      <c r="KU1061" s="842"/>
      <c r="KV1061" s="842"/>
      <c r="KW1061" s="842"/>
      <c r="KX1061" s="842"/>
      <c r="KY1061" s="842"/>
      <c r="KZ1061" s="842"/>
      <c r="LA1061" s="842"/>
      <c r="LB1061" s="842"/>
      <c r="LC1061" s="842"/>
      <c r="LD1061" s="842"/>
      <c r="LE1061" s="842"/>
      <c r="LF1061" s="842"/>
      <c r="LG1061" s="842"/>
      <c r="LH1061" s="842"/>
      <c r="LI1061" s="842"/>
      <c r="LJ1061" s="842"/>
      <c r="LK1061" s="842"/>
      <c r="LL1061" s="842"/>
      <c r="LM1061" s="842"/>
      <c r="LN1061" s="842"/>
      <c r="LO1061" s="842"/>
      <c r="LP1061" s="842"/>
      <c r="LQ1061" s="842"/>
      <c r="LR1061" s="842"/>
      <c r="LS1061" s="842"/>
      <c r="LT1061" s="842"/>
      <c r="LU1061" s="842"/>
      <c r="LV1061" s="842"/>
      <c r="LW1061" s="842"/>
      <c r="LX1061" s="842"/>
      <c r="LY1061" s="842"/>
      <c r="LZ1061" s="842"/>
      <c r="MA1061" s="842"/>
      <c r="MB1061" s="842"/>
      <c r="MC1061" s="842"/>
      <c r="MD1061" s="842"/>
      <c r="ME1061" s="842"/>
      <c r="MF1061" s="842"/>
      <c r="MG1061" s="842"/>
      <c r="MH1061" s="842"/>
      <c r="MI1061" s="842"/>
      <c r="MJ1061" s="842"/>
      <c r="MK1061" s="842"/>
      <c r="ML1061" s="842"/>
      <c r="MM1061" s="842"/>
      <c r="MN1061" s="842"/>
      <c r="MO1061" s="842"/>
      <c r="MP1061" s="842"/>
      <c r="MQ1061" s="842"/>
      <c r="MR1061" s="842"/>
      <c r="MS1061" s="842"/>
      <c r="MT1061" s="842"/>
      <c r="MU1061" s="842"/>
      <c r="MV1061" s="842"/>
      <c r="MW1061" s="842"/>
      <c r="MX1061" s="842"/>
      <c r="MY1061" s="842"/>
      <c r="MZ1061" s="842"/>
      <c r="NA1061" s="842"/>
      <c r="NB1061" s="842"/>
      <c r="NC1061" s="842"/>
      <c r="ND1061" s="842"/>
      <c r="NE1061" s="842"/>
      <c r="NF1061" s="842"/>
      <c r="NG1061" s="842"/>
      <c r="NH1061" s="842"/>
      <c r="NI1061" s="842"/>
      <c r="NJ1061" s="842"/>
      <c r="NK1061" s="842"/>
      <c r="NL1061" s="842"/>
      <c r="NM1061" s="842"/>
      <c r="NN1061" s="842"/>
      <c r="NO1061" s="842"/>
      <c r="NP1061" s="842"/>
      <c r="NQ1061" s="842"/>
      <c r="NR1061" s="842"/>
      <c r="NS1061" s="842"/>
      <c r="NT1061" s="842"/>
      <c r="NU1061" s="842"/>
      <c r="NV1061" s="842"/>
      <c r="NW1061" s="842"/>
      <c r="NX1061" s="842"/>
      <c r="NY1061" s="842"/>
      <c r="NZ1061" s="842"/>
      <c r="OA1061" s="842"/>
      <c r="OB1061" s="842"/>
      <c r="OC1061" s="842"/>
      <c r="OD1061" s="842"/>
      <c r="OE1061" s="842"/>
      <c r="OF1061" s="842"/>
      <c r="OG1061" s="842"/>
      <c r="OH1061" s="842"/>
      <c r="OI1061" s="842"/>
      <c r="OJ1061" s="842"/>
      <c r="OK1061" s="842"/>
      <c r="OL1061" s="842"/>
      <c r="OM1061" s="842"/>
      <c r="ON1061" s="842"/>
      <c r="OO1061" s="842"/>
      <c r="OP1061" s="842"/>
      <c r="OQ1061" s="842"/>
      <c r="OR1061" s="842"/>
      <c r="OS1061" s="842"/>
      <c r="OT1061" s="842"/>
      <c r="OU1061" s="842"/>
      <c r="OV1061" s="842"/>
      <c r="OW1061" s="842"/>
      <c r="OX1061" s="842"/>
      <c r="OY1061" s="842"/>
      <c r="OZ1061" s="842"/>
      <c r="PA1061" s="842"/>
      <c r="PB1061" s="842"/>
      <c r="PC1061" s="842"/>
      <c r="PD1061" s="842"/>
      <c r="PE1061" s="842"/>
      <c r="PF1061" s="842"/>
      <c r="PG1061" s="842"/>
      <c r="PH1061" s="842"/>
      <c r="PI1061" s="842"/>
      <c r="PJ1061" s="842"/>
      <c r="PK1061" s="842"/>
      <c r="PL1061" s="842"/>
      <c r="PM1061" s="842"/>
      <c r="PN1061" s="842"/>
      <c r="PO1061" s="842"/>
      <c r="PP1061" s="842"/>
      <c r="PQ1061" s="842"/>
      <c r="PR1061" s="842"/>
      <c r="PS1061" s="842"/>
      <c r="PT1061" s="842"/>
      <c r="PU1061" s="842"/>
      <c r="PV1061" s="842"/>
      <c r="PW1061" s="842"/>
      <c r="PX1061" s="842"/>
      <c r="PY1061" s="842"/>
      <c r="PZ1061" s="842"/>
      <c r="QA1061" s="842"/>
      <c r="QB1061" s="842"/>
      <c r="QC1061" s="842"/>
      <c r="QD1061" s="842"/>
      <c r="QE1061" s="842"/>
      <c r="QF1061" s="842"/>
      <c r="QG1061" s="842"/>
      <c r="QH1061" s="842"/>
      <c r="QI1061" s="842"/>
      <c r="QJ1061" s="842"/>
      <c r="QK1061" s="842"/>
      <c r="QL1061" s="842"/>
      <c r="QM1061" s="842"/>
      <c r="QN1061" s="842"/>
      <c r="QO1061" s="842"/>
      <c r="QP1061" s="842"/>
      <c r="QQ1061" s="842"/>
      <c r="QR1061" s="842"/>
      <c r="QS1061" s="842"/>
      <c r="QT1061" s="842"/>
      <c r="QU1061" s="842"/>
      <c r="QV1061" s="842"/>
      <c r="QW1061" s="842"/>
      <c r="QX1061" s="842"/>
      <c r="QY1061" s="842"/>
      <c r="QZ1061" s="842"/>
      <c r="RA1061" s="842"/>
      <c r="RB1061" s="842"/>
      <c r="RC1061" s="842"/>
      <c r="RD1061" s="842"/>
      <c r="RE1061" s="842"/>
      <c r="RF1061" s="842"/>
      <c r="RG1061" s="842"/>
      <c r="RH1061" s="842"/>
      <c r="RI1061" s="842"/>
      <c r="RJ1061" s="842"/>
      <c r="RK1061" s="842"/>
      <c r="RL1061" s="842"/>
      <c r="RM1061" s="842"/>
      <c r="RN1061" s="842"/>
      <c r="RO1061" s="842"/>
      <c r="RP1061" s="842"/>
      <c r="RQ1061" s="842"/>
      <c r="RR1061" s="842"/>
      <c r="RS1061" s="842"/>
      <c r="RT1061" s="842"/>
      <c r="RU1061" s="842"/>
      <c r="RV1061" s="842"/>
      <c r="RW1061" s="842"/>
      <c r="RX1061" s="842"/>
      <c r="RY1061" s="842"/>
      <c r="RZ1061" s="842"/>
      <c r="SA1061" s="842"/>
      <c r="SB1061" s="842"/>
      <c r="SC1061" s="842"/>
      <c r="SD1061" s="842"/>
      <c r="SE1061" s="842"/>
      <c r="SF1061" s="842"/>
      <c r="SG1061" s="842"/>
      <c r="SH1061" s="842"/>
      <c r="SI1061" s="842"/>
      <c r="SJ1061" s="842"/>
      <c r="SK1061" s="842"/>
      <c r="SL1061" s="842"/>
      <c r="SM1061" s="842"/>
      <c r="SN1061" s="842"/>
      <c r="SO1061" s="842"/>
      <c r="SP1061" s="842"/>
      <c r="SQ1061" s="842"/>
      <c r="SR1061" s="842"/>
      <c r="SS1061" s="842"/>
      <c r="ST1061" s="842"/>
      <c r="SU1061" s="842"/>
      <c r="SV1061" s="842"/>
      <c r="SW1061" s="842"/>
      <c r="SX1061" s="842"/>
      <c r="SY1061" s="842"/>
      <c r="SZ1061" s="842"/>
      <c r="TA1061" s="842"/>
      <c r="TB1061" s="842"/>
      <c r="TC1061" s="842"/>
      <c r="TD1061" s="842"/>
      <c r="TE1061" s="842"/>
      <c r="TF1061" s="842"/>
      <c r="TG1061" s="842"/>
      <c r="TH1061" s="842"/>
      <c r="TI1061" s="842"/>
      <c r="TJ1061" s="842"/>
      <c r="TK1061" s="842"/>
      <c r="TL1061" s="842"/>
      <c r="TM1061" s="842"/>
      <c r="TN1061" s="842"/>
      <c r="TO1061" s="842"/>
      <c r="TP1061" s="842"/>
      <c r="TQ1061" s="842"/>
      <c r="TR1061" s="842"/>
      <c r="TS1061" s="842"/>
      <c r="TT1061" s="842"/>
      <c r="TU1061" s="842"/>
      <c r="TV1061" s="842"/>
      <c r="TW1061" s="842"/>
      <c r="TX1061" s="842"/>
      <c r="TY1061" s="842"/>
      <c r="TZ1061" s="842"/>
      <c r="UA1061" s="842"/>
      <c r="UB1061" s="842"/>
      <c r="UC1061" s="842"/>
      <c r="UD1061" s="842"/>
      <c r="UE1061" s="842"/>
      <c r="UF1061" s="842"/>
      <c r="UG1061" s="842"/>
      <c r="UH1061" s="842"/>
      <c r="UI1061" s="842"/>
      <c r="UJ1061" s="842"/>
      <c r="UK1061" s="842"/>
      <c r="UL1061" s="842"/>
      <c r="UM1061" s="842"/>
      <c r="UN1061" s="842"/>
      <c r="UO1061" s="842"/>
      <c r="UP1061" s="842"/>
      <c r="UQ1061" s="842"/>
      <c r="UR1061" s="842"/>
      <c r="US1061" s="842"/>
      <c r="UT1061" s="842"/>
      <c r="UU1061" s="842"/>
      <c r="UV1061" s="842"/>
      <c r="UW1061" s="842"/>
      <c r="UX1061" s="842"/>
      <c r="UY1061" s="842"/>
      <c r="UZ1061" s="842"/>
      <c r="VA1061" s="842"/>
      <c r="VB1061" s="842"/>
      <c r="VC1061" s="842"/>
      <c r="VD1061" s="842"/>
      <c r="VE1061" s="842"/>
      <c r="VF1061" s="842"/>
      <c r="VG1061" s="842"/>
      <c r="VH1061" s="842"/>
      <c r="VI1061" s="842"/>
      <c r="VJ1061" s="842"/>
      <c r="VK1061" s="842"/>
      <c r="VL1061" s="842"/>
      <c r="VM1061" s="842"/>
      <c r="VN1061" s="842"/>
      <c r="VO1061" s="842"/>
      <c r="VP1061" s="842"/>
      <c r="VQ1061" s="842"/>
      <c r="VR1061" s="842"/>
      <c r="VS1061" s="842"/>
      <c r="VT1061" s="842"/>
      <c r="VU1061" s="842"/>
      <c r="VV1061" s="842"/>
      <c r="VW1061" s="842"/>
      <c r="VX1061" s="842"/>
      <c r="VY1061" s="842"/>
      <c r="VZ1061" s="842"/>
      <c r="WA1061" s="842"/>
      <c r="WB1061" s="842"/>
      <c r="WC1061" s="842"/>
      <c r="WD1061" s="842"/>
      <c r="WE1061" s="842"/>
      <c r="WF1061" s="842"/>
      <c r="WG1061" s="842"/>
      <c r="WH1061" s="842"/>
      <c r="WI1061" s="842"/>
      <c r="WJ1061" s="842"/>
      <c r="WK1061" s="842"/>
      <c r="WL1061" s="842"/>
      <c r="WM1061" s="842"/>
      <c r="WN1061" s="842"/>
      <c r="WO1061" s="842"/>
      <c r="WP1061" s="842"/>
      <c r="WQ1061" s="842"/>
      <c r="WR1061" s="842"/>
      <c r="WS1061" s="842"/>
      <c r="WT1061" s="842"/>
      <c r="WU1061" s="842"/>
      <c r="WV1061" s="842"/>
      <c r="WW1061" s="842"/>
      <c r="WX1061" s="842"/>
      <c r="WY1061" s="842"/>
      <c r="WZ1061" s="842"/>
      <c r="XA1061" s="842"/>
      <c r="XB1061" s="842"/>
      <c r="XC1061" s="842"/>
      <c r="XD1061" s="842"/>
      <c r="XE1061" s="842"/>
      <c r="XF1061" s="842"/>
      <c r="XG1061" s="842"/>
      <c r="XH1061" s="842"/>
      <c r="XI1061" s="842"/>
      <c r="XJ1061" s="842"/>
      <c r="XK1061" s="842"/>
      <c r="XL1061" s="842"/>
      <c r="XM1061" s="842"/>
      <c r="XN1061" s="842"/>
      <c r="XO1061" s="842"/>
      <c r="XP1061" s="842"/>
      <c r="XQ1061" s="842"/>
      <c r="XR1061" s="842"/>
      <c r="XS1061" s="842"/>
      <c r="XT1061" s="842"/>
      <c r="XU1061" s="842"/>
      <c r="XV1061" s="842"/>
      <c r="XW1061" s="842"/>
      <c r="XX1061" s="842"/>
      <c r="XY1061" s="842"/>
      <c r="XZ1061" s="842"/>
      <c r="YA1061" s="842"/>
      <c r="YB1061" s="842"/>
      <c r="YC1061" s="842"/>
      <c r="YD1061" s="842"/>
      <c r="YE1061" s="842"/>
      <c r="YF1061" s="842"/>
      <c r="YG1061" s="842"/>
      <c r="YH1061" s="842"/>
      <c r="YI1061" s="842"/>
      <c r="YJ1061" s="842"/>
      <c r="YK1061" s="842"/>
      <c r="YL1061" s="842"/>
      <c r="YM1061" s="842"/>
      <c r="YN1061" s="842"/>
      <c r="YO1061" s="842"/>
      <c r="YP1061" s="842"/>
      <c r="YQ1061" s="842"/>
      <c r="YR1061" s="842"/>
      <c r="YS1061" s="842"/>
      <c r="YT1061" s="842"/>
      <c r="YU1061" s="842"/>
      <c r="YV1061" s="842"/>
      <c r="YW1061" s="842"/>
      <c r="YX1061" s="842"/>
      <c r="YY1061" s="842"/>
      <c r="YZ1061" s="842"/>
      <c r="ZA1061" s="842"/>
      <c r="ZB1061" s="842"/>
      <c r="ZC1061" s="842"/>
      <c r="ZD1061" s="842"/>
      <c r="ZE1061" s="842"/>
      <c r="ZF1061" s="842"/>
      <c r="ZG1061" s="842"/>
      <c r="ZH1061" s="842"/>
      <c r="ZI1061" s="842"/>
      <c r="ZJ1061" s="842"/>
      <c r="ZK1061" s="842"/>
      <c r="ZL1061" s="842"/>
      <c r="ZM1061" s="842"/>
      <c r="ZN1061" s="842"/>
      <c r="ZO1061" s="842"/>
      <c r="ZP1061" s="842"/>
      <c r="ZQ1061" s="842"/>
      <c r="ZR1061" s="842"/>
      <c r="ZS1061" s="842"/>
      <c r="ZT1061" s="842"/>
      <c r="ZU1061" s="842"/>
      <c r="ZV1061" s="842"/>
      <c r="ZW1061" s="842"/>
      <c r="ZX1061" s="842"/>
      <c r="ZY1061" s="842"/>
      <c r="ZZ1061" s="842"/>
      <c r="AAA1061" s="842"/>
      <c r="AAB1061" s="842"/>
      <c r="AAC1061" s="842"/>
      <c r="AAD1061" s="842"/>
      <c r="AAE1061" s="842"/>
      <c r="AAF1061" s="842"/>
      <c r="AAG1061" s="842"/>
      <c r="AAH1061" s="842"/>
      <c r="AAI1061" s="842"/>
      <c r="AAJ1061" s="842"/>
      <c r="AAK1061" s="842"/>
      <c r="AAL1061" s="842"/>
      <c r="AAM1061" s="842"/>
      <c r="AAN1061" s="842"/>
      <c r="AAO1061" s="842"/>
      <c r="AAP1061" s="842"/>
      <c r="AAQ1061" s="842"/>
      <c r="AAR1061" s="842"/>
      <c r="AAS1061" s="842"/>
      <c r="AAT1061" s="842"/>
      <c r="AAU1061" s="842"/>
      <c r="AAV1061" s="842"/>
      <c r="AAW1061" s="842"/>
      <c r="AAX1061" s="842"/>
      <c r="AAY1061" s="842"/>
      <c r="AAZ1061" s="842"/>
      <c r="ABA1061" s="842"/>
      <c r="ABB1061" s="842"/>
      <c r="ABC1061" s="842"/>
      <c r="ABD1061" s="842"/>
      <c r="ABE1061" s="842"/>
      <c r="ABF1061" s="842"/>
      <c r="ABG1061" s="842"/>
      <c r="ABH1061" s="842"/>
      <c r="ABI1061" s="842"/>
      <c r="ABJ1061" s="842"/>
      <c r="ABK1061" s="842"/>
      <c r="ABL1061" s="842"/>
      <c r="ABM1061" s="842"/>
      <c r="ABN1061" s="842"/>
      <c r="ABO1061" s="842"/>
      <c r="ABP1061" s="842"/>
      <c r="ABQ1061" s="842"/>
      <c r="ABR1061" s="842"/>
      <c r="ABS1061" s="842"/>
      <c r="ABT1061" s="842"/>
      <c r="ABU1061" s="842"/>
      <c r="ABV1061" s="842"/>
      <c r="ABW1061" s="842"/>
      <c r="ABX1061" s="842"/>
      <c r="ABY1061" s="842"/>
      <c r="ABZ1061" s="842"/>
      <c r="ACA1061" s="842"/>
      <c r="ACB1061" s="842"/>
      <c r="ACC1061" s="842"/>
      <c r="ACD1061" s="842"/>
      <c r="ACE1061" s="842"/>
      <c r="ACF1061" s="842"/>
      <c r="ACG1061" s="842"/>
      <c r="ACH1061" s="842"/>
      <c r="ACI1061" s="842"/>
      <c r="ACJ1061" s="842"/>
      <c r="ACK1061" s="842"/>
      <c r="ACL1061" s="842"/>
      <c r="ACM1061" s="842"/>
      <c r="ACN1061" s="842"/>
      <c r="ACO1061" s="842"/>
      <c r="ACP1061" s="842"/>
      <c r="ACQ1061" s="842"/>
      <c r="ACR1061" s="842"/>
      <c r="ACS1061" s="842"/>
      <c r="ACT1061" s="842"/>
      <c r="ACU1061" s="842"/>
      <c r="ACV1061" s="842"/>
      <c r="ACW1061" s="842"/>
      <c r="ACX1061" s="842"/>
      <c r="ACY1061" s="842"/>
      <c r="ACZ1061" s="842"/>
      <c r="ADA1061" s="842"/>
      <c r="ADB1061" s="842"/>
      <c r="ADC1061" s="842"/>
      <c r="ADD1061" s="842"/>
      <c r="ADE1061" s="842"/>
      <c r="ADF1061" s="842"/>
      <c r="ADG1061" s="842"/>
      <c r="ADH1061" s="842"/>
      <c r="ADI1061" s="842"/>
      <c r="ADJ1061" s="842"/>
      <c r="ADK1061" s="842"/>
      <c r="ADL1061" s="842"/>
      <c r="ADM1061" s="842"/>
      <c r="ADN1061" s="842"/>
      <c r="ADO1061" s="842"/>
      <c r="ADP1061" s="842"/>
      <c r="ADQ1061" s="842"/>
      <c r="ADR1061" s="842"/>
      <c r="ADS1061" s="842"/>
      <c r="ADT1061" s="842"/>
      <c r="ADU1061" s="842"/>
      <c r="ADV1061" s="842"/>
      <c r="ADW1061" s="842"/>
      <c r="ADX1061" s="842"/>
      <c r="ADY1061" s="842"/>
      <c r="ADZ1061" s="842"/>
      <c r="AEA1061" s="842"/>
      <c r="AEB1061" s="842"/>
      <c r="AEC1061" s="842"/>
      <c r="AED1061" s="842"/>
      <c r="AEE1061" s="842"/>
      <c r="AEF1061" s="842"/>
      <c r="AEG1061" s="842"/>
      <c r="AEH1061" s="842"/>
      <c r="AEI1061" s="842"/>
      <c r="AEJ1061" s="842"/>
      <c r="AEK1061" s="842"/>
      <c r="AEL1061" s="842"/>
      <c r="AEM1061" s="842"/>
      <c r="AEN1061" s="842"/>
      <c r="AEO1061" s="842"/>
      <c r="AEP1061" s="842"/>
      <c r="AEQ1061" s="842"/>
      <c r="AER1061" s="842"/>
      <c r="AES1061" s="842"/>
      <c r="AET1061" s="842"/>
      <c r="AEU1061" s="842"/>
      <c r="AEV1061" s="842"/>
      <c r="AEW1061" s="842"/>
      <c r="AEX1061" s="842"/>
      <c r="AEY1061" s="842"/>
      <c r="AEZ1061" s="842"/>
      <c r="AFA1061" s="842"/>
      <c r="AFB1061" s="842"/>
      <c r="AFC1061" s="842"/>
      <c r="AFD1061" s="842"/>
      <c r="AFE1061" s="842"/>
      <c r="AFF1061" s="842"/>
      <c r="AFG1061" s="842"/>
      <c r="AFH1061" s="842"/>
      <c r="AFI1061" s="842"/>
      <c r="AFJ1061" s="842"/>
      <c r="AFK1061" s="842"/>
      <c r="AFL1061" s="842"/>
      <c r="AFM1061" s="842"/>
      <c r="AFN1061" s="842"/>
      <c r="AFO1061" s="842"/>
      <c r="AFP1061" s="842"/>
      <c r="AFQ1061" s="842"/>
      <c r="AFR1061" s="842"/>
      <c r="AFS1061" s="842"/>
      <c r="AFT1061" s="842"/>
      <c r="AFU1061" s="842"/>
      <c r="AFV1061" s="842"/>
      <c r="AFW1061" s="842"/>
      <c r="AFX1061" s="842"/>
      <c r="AFY1061" s="842"/>
      <c r="AFZ1061" s="842"/>
      <c r="AGA1061" s="842"/>
      <c r="AGB1061" s="842"/>
      <c r="AGC1061" s="842"/>
      <c r="AGD1061" s="842"/>
      <c r="AGE1061" s="842"/>
      <c r="AGF1061" s="842"/>
      <c r="AGG1061" s="842"/>
      <c r="AGH1061" s="842"/>
      <c r="AGI1061" s="842"/>
      <c r="AGJ1061" s="842"/>
      <c r="AGK1061" s="842"/>
      <c r="AGL1061" s="842"/>
      <c r="AGM1061" s="842"/>
      <c r="AGN1061" s="842"/>
      <c r="AGO1061" s="842"/>
      <c r="AGP1061" s="842"/>
      <c r="AGQ1061" s="842"/>
      <c r="AGR1061" s="842"/>
      <c r="AGS1061" s="842"/>
      <c r="AGT1061" s="842"/>
      <c r="AGU1061" s="842"/>
      <c r="AGV1061" s="842"/>
      <c r="AGW1061" s="842"/>
      <c r="AGX1061" s="842"/>
      <c r="AGY1061" s="842"/>
      <c r="AGZ1061" s="842"/>
      <c r="AHA1061" s="842"/>
      <c r="AHB1061" s="842"/>
      <c r="AHC1061" s="842"/>
      <c r="AHD1061" s="842"/>
      <c r="AHE1061" s="842"/>
      <c r="AHF1061" s="842"/>
      <c r="AHG1061" s="842"/>
      <c r="AHH1061" s="842"/>
      <c r="AHI1061" s="842"/>
      <c r="AHJ1061" s="842"/>
      <c r="AHK1061" s="842"/>
      <c r="AHL1061" s="842"/>
      <c r="AHM1061" s="842"/>
      <c r="AHN1061" s="842"/>
      <c r="AHO1061" s="842"/>
      <c r="AHP1061" s="842"/>
      <c r="AHQ1061" s="842"/>
      <c r="AHR1061" s="842"/>
      <c r="AHS1061" s="842"/>
      <c r="AHT1061" s="842"/>
      <c r="AHU1061" s="842"/>
      <c r="AHV1061" s="842"/>
      <c r="AHW1061" s="842"/>
      <c r="AHX1061" s="842"/>
      <c r="AHY1061" s="842"/>
      <c r="AHZ1061" s="842"/>
      <c r="AIA1061" s="842"/>
      <c r="AIB1061" s="842"/>
      <c r="AIC1061" s="842"/>
      <c r="AID1061" s="842"/>
      <c r="AIE1061" s="842"/>
      <c r="AIF1061" s="842"/>
      <c r="AIG1061" s="842"/>
      <c r="AIH1061" s="842"/>
      <c r="AII1061" s="842"/>
      <c r="AIJ1061" s="842"/>
      <c r="AIK1061" s="842"/>
      <c r="AIL1061" s="842"/>
      <c r="AIM1061" s="842"/>
      <c r="AIN1061" s="842"/>
      <c r="AIO1061" s="842"/>
      <c r="AIP1061" s="842"/>
      <c r="AIQ1061" s="842"/>
      <c r="AIR1061" s="842"/>
      <c r="AIS1061" s="842"/>
      <c r="AIT1061" s="842"/>
      <c r="AIU1061" s="842"/>
      <c r="AIV1061" s="842"/>
      <c r="AIW1061" s="842"/>
      <c r="AIX1061" s="842"/>
      <c r="AIY1061" s="842"/>
      <c r="AIZ1061" s="842"/>
      <c r="AJA1061" s="842"/>
      <c r="AJB1061" s="842"/>
      <c r="AJC1061" s="842"/>
      <c r="AJD1061" s="842"/>
      <c r="AJE1061" s="842"/>
      <c r="AJF1061" s="842"/>
      <c r="AJG1061" s="842"/>
      <c r="AJH1061" s="842"/>
      <c r="AJI1061" s="842"/>
      <c r="AJJ1061" s="842"/>
      <c r="AJK1061" s="842"/>
      <c r="AJL1061" s="842"/>
      <c r="AJM1061" s="842"/>
      <c r="AJN1061" s="842"/>
      <c r="AJO1061" s="842"/>
      <c r="AJP1061" s="842"/>
      <c r="AJQ1061" s="842"/>
      <c r="AJR1061" s="842"/>
      <c r="AJS1061" s="842"/>
      <c r="AJT1061" s="842"/>
      <c r="AJU1061" s="842"/>
      <c r="AJV1061" s="842"/>
      <c r="AJW1061" s="842"/>
      <c r="AJX1061" s="842"/>
      <c r="AJY1061" s="842"/>
      <c r="AJZ1061" s="842"/>
      <c r="AKA1061" s="842"/>
      <c r="AKB1061" s="842"/>
      <c r="AKC1061" s="842"/>
      <c r="AKD1061" s="842"/>
      <c r="AKE1061" s="842"/>
      <c r="AKF1061" s="842"/>
      <c r="AKG1061" s="842"/>
      <c r="AKH1061" s="842"/>
      <c r="AKI1061" s="842"/>
      <c r="AKJ1061" s="842"/>
      <c r="AKK1061" s="842"/>
      <c r="AKL1061" s="842"/>
      <c r="AKM1061" s="842"/>
      <c r="AKN1061" s="842"/>
      <c r="AKO1061" s="842"/>
      <c r="AKP1061" s="842"/>
      <c r="AKQ1061" s="842"/>
      <c r="AKR1061" s="842"/>
      <c r="AKS1061" s="842"/>
      <c r="AKT1061" s="842"/>
      <c r="AKU1061" s="842"/>
      <c r="AKV1061" s="842"/>
      <c r="AKW1061" s="842"/>
      <c r="AKX1061" s="842"/>
      <c r="AKY1061" s="842"/>
      <c r="AKZ1061" s="842"/>
      <c r="ALA1061" s="842"/>
      <c r="ALB1061" s="842"/>
      <c r="ALC1061" s="842"/>
      <c r="ALD1061" s="842"/>
      <c r="ALE1061" s="842"/>
      <c r="ALF1061" s="842"/>
      <c r="ALG1061" s="842"/>
      <c r="ALH1061" s="842"/>
      <c r="ALI1061" s="842"/>
      <c r="ALJ1061" s="842"/>
      <c r="ALK1061" s="842"/>
      <c r="ALL1061" s="842"/>
      <c r="ALM1061" s="842"/>
      <c r="ALN1061" s="842"/>
      <c r="ALO1061" s="842"/>
      <c r="ALP1061" s="842"/>
      <c r="ALQ1061" s="842"/>
      <c r="ALR1061" s="842"/>
      <c r="ALS1061" s="842"/>
      <c r="ALT1061" s="842"/>
      <c r="ALU1061" s="842"/>
      <c r="ALV1061" s="842"/>
      <c r="ALW1061" s="842"/>
      <c r="ALX1061" s="842"/>
      <c r="ALY1061" s="842"/>
      <c r="ALZ1061" s="842"/>
      <c r="AMA1061" s="842"/>
      <c r="AMB1061" s="842"/>
      <c r="AMC1061" s="842"/>
      <c r="AMD1061" s="842"/>
      <c r="AME1061" s="842"/>
      <c r="AMF1061" s="842"/>
      <c r="AMG1061" s="842"/>
      <c r="AMH1061" s="842"/>
      <c r="AMI1061" s="842"/>
      <c r="AMJ1061" s="842"/>
      <c r="AMK1061" s="842"/>
      <c r="AML1061" s="842"/>
      <c r="AMM1061" s="842"/>
      <c r="AMN1061" s="842"/>
      <c r="AMO1061" s="842"/>
      <c r="AMP1061" s="842"/>
      <c r="AMQ1061" s="842"/>
      <c r="AMR1061" s="842"/>
      <c r="AMS1061" s="842"/>
      <c r="AMT1061" s="842"/>
      <c r="AMU1061" s="842"/>
      <c r="AMV1061" s="842"/>
      <c r="AMW1061" s="842"/>
      <c r="AMX1061" s="842"/>
      <c r="AMY1061" s="842"/>
      <c r="AMZ1061" s="842"/>
      <c r="ANA1061" s="842"/>
      <c r="ANB1061" s="842"/>
      <c r="ANC1061" s="842"/>
      <c r="AND1061" s="842"/>
      <c r="ANE1061" s="842"/>
      <c r="ANF1061" s="842"/>
      <c r="ANG1061" s="842"/>
      <c r="ANH1061" s="842"/>
      <c r="ANI1061" s="842"/>
      <c r="ANJ1061" s="842"/>
      <c r="ANK1061" s="842"/>
      <c r="ANL1061" s="842"/>
      <c r="ANM1061" s="842"/>
      <c r="ANN1061" s="842"/>
      <c r="ANO1061" s="842"/>
      <c r="ANP1061" s="842"/>
      <c r="ANQ1061" s="842"/>
      <c r="ANR1061" s="842"/>
      <c r="ANS1061" s="842"/>
      <c r="ANT1061" s="842"/>
      <c r="ANU1061" s="842"/>
      <c r="ANV1061" s="842"/>
      <c r="ANW1061" s="842"/>
      <c r="ANX1061" s="842"/>
      <c r="ANY1061" s="842"/>
      <c r="ANZ1061" s="842"/>
      <c r="AOA1061" s="842"/>
      <c r="AOB1061" s="842"/>
      <c r="AOC1061" s="842"/>
      <c r="AOD1061" s="842"/>
      <c r="AOE1061" s="842"/>
      <c r="AOF1061" s="842"/>
      <c r="AOG1061" s="842"/>
      <c r="AOH1061" s="842"/>
      <c r="AOI1061" s="842"/>
      <c r="AOJ1061" s="842"/>
      <c r="AOK1061" s="842"/>
      <c r="AOL1061" s="842"/>
      <c r="AOM1061" s="842"/>
      <c r="AON1061" s="842"/>
      <c r="AOO1061" s="842"/>
      <c r="AOP1061" s="842"/>
      <c r="AOQ1061" s="842"/>
      <c r="AOR1061" s="842"/>
      <c r="AOS1061" s="842"/>
      <c r="AOT1061" s="842"/>
      <c r="AOU1061" s="842"/>
      <c r="AOV1061" s="842"/>
      <c r="AOW1061" s="842"/>
      <c r="AOX1061" s="842"/>
      <c r="AOY1061" s="842"/>
      <c r="AOZ1061" s="842"/>
      <c r="APA1061" s="842"/>
      <c r="APB1061" s="842"/>
      <c r="APC1061" s="842"/>
      <c r="APD1061" s="842"/>
      <c r="APE1061" s="842"/>
      <c r="APF1061" s="842"/>
      <c r="APG1061" s="842"/>
      <c r="APH1061" s="842"/>
      <c r="API1061" s="842"/>
      <c r="APJ1061" s="842"/>
      <c r="APK1061" s="842"/>
      <c r="APL1061" s="842"/>
      <c r="APM1061" s="842"/>
      <c r="APN1061" s="842"/>
      <c r="APO1061" s="842"/>
      <c r="APP1061" s="842"/>
      <c r="APQ1061" s="842"/>
      <c r="APR1061" s="842"/>
      <c r="APS1061" s="842"/>
      <c r="APT1061" s="842"/>
      <c r="APU1061" s="842"/>
      <c r="APV1061" s="842"/>
      <c r="APW1061" s="842"/>
      <c r="APX1061" s="842"/>
      <c r="APY1061" s="842"/>
      <c r="APZ1061" s="842"/>
      <c r="AQA1061" s="842"/>
      <c r="AQB1061" s="842"/>
      <c r="AQC1061" s="842"/>
      <c r="AQD1061" s="842"/>
      <c r="AQE1061" s="842"/>
      <c r="AQF1061" s="842"/>
      <c r="AQG1061" s="842"/>
      <c r="AQH1061" s="842"/>
      <c r="AQI1061" s="842"/>
      <c r="AQJ1061" s="842"/>
      <c r="AQK1061" s="842"/>
      <c r="AQL1061" s="842"/>
      <c r="AQM1061" s="842"/>
      <c r="AQN1061" s="842"/>
      <c r="AQO1061" s="842"/>
      <c r="AQP1061" s="842"/>
      <c r="AQQ1061" s="842"/>
      <c r="AQR1061" s="842"/>
      <c r="AQS1061" s="842"/>
      <c r="AQT1061" s="842"/>
      <c r="AQU1061" s="842"/>
      <c r="AQV1061" s="842"/>
      <c r="AQW1061" s="842"/>
      <c r="AQX1061" s="842"/>
      <c r="AQY1061" s="842"/>
      <c r="AQZ1061" s="842"/>
      <c r="ARA1061" s="842"/>
      <c r="ARB1061" s="842"/>
      <c r="ARC1061" s="842"/>
      <c r="ARD1061" s="842"/>
      <c r="ARE1061" s="842"/>
      <c r="ARF1061" s="842"/>
      <c r="ARG1061" s="842"/>
      <c r="ARH1061" s="842"/>
      <c r="ARI1061" s="842"/>
      <c r="ARJ1061" s="842"/>
      <c r="ARK1061" s="842"/>
      <c r="ARL1061" s="842"/>
      <c r="ARM1061" s="842"/>
      <c r="ARN1061" s="842"/>
      <c r="ARO1061" s="842"/>
      <c r="ARP1061" s="842"/>
      <c r="ARQ1061" s="842"/>
      <c r="ARR1061" s="842"/>
      <c r="ARS1061" s="842"/>
      <c r="ART1061" s="842"/>
      <c r="ARU1061" s="842"/>
      <c r="ARV1061" s="842"/>
      <c r="ARW1061" s="842"/>
      <c r="ARX1061" s="842"/>
      <c r="ARY1061" s="842"/>
      <c r="ARZ1061" s="842"/>
      <c r="ASA1061" s="842"/>
      <c r="ASB1061" s="842"/>
      <c r="ASC1061" s="842"/>
      <c r="ASD1061" s="842"/>
      <c r="ASE1061" s="842"/>
      <c r="ASF1061" s="842"/>
      <c r="ASG1061" s="842"/>
      <c r="ASH1061" s="842"/>
      <c r="ASI1061" s="842"/>
      <c r="ASJ1061" s="842"/>
      <c r="ASK1061" s="842"/>
      <c r="ASL1061" s="842"/>
      <c r="ASM1061" s="842"/>
      <c r="ASN1061" s="842"/>
      <c r="ASO1061" s="842"/>
      <c r="ASP1061" s="842"/>
      <c r="ASQ1061" s="842"/>
      <c r="ASR1061" s="842"/>
      <c r="ASS1061" s="842"/>
      <c r="AST1061" s="842"/>
      <c r="ASU1061" s="842"/>
      <c r="ASV1061" s="842"/>
      <c r="ASW1061" s="842"/>
      <c r="ASX1061" s="842"/>
      <c r="ASY1061" s="842"/>
      <c r="ASZ1061" s="842"/>
      <c r="ATA1061" s="842"/>
      <c r="ATB1061" s="842"/>
      <c r="ATC1061" s="842"/>
      <c r="ATD1061" s="842"/>
      <c r="ATE1061" s="842"/>
      <c r="ATF1061" s="842"/>
      <c r="ATG1061" s="842"/>
      <c r="ATH1061" s="842"/>
      <c r="ATI1061" s="842"/>
      <c r="ATJ1061" s="842"/>
      <c r="ATK1061" s="842"/>
      <c r="ATL1061" s="842"/>
      <c r="ATM1061" s="842"/>
      <c r="ATN1061" s="842"/>
      <c r="ATO1061" s="842"/>
      <c r="ATP1061" s="842"/>
      <c r="ATQ1061" s="842"/>
      <c r="ATR1061" s="842"/>
      <c r="ATS1061" s="842"/>
      <c r="ATT1061" s="842"/>
      <c r="ATU1061" s="842"/>
      <c r="ATV1061" s="842"/>
      <c r="ATW1061" s="842"/>
      <c r="ATX1061" s="842"/>
      <c r="ATY1061" s="842"/>
      <c r="ATZ1061" s="842"/>
      <c r="AUA1061" s="842"/>
      <c r="AUB1061" s="842"/>
      <c r="AUC1061" s="842"/>
      <c r="AUD1061" s="842"/>
      <c r="AUE1061" s="842"/>
      <c r="AUF1061" s="842"/>
      <c r="AUG1061" s="842"/>
      <c r="AUH1061" s="842"/>
      <c r="AUI1061" s="842"/>
      <c r="AUJ1061" s="842"/>
      <c r="AUK1061" s="842"/>
      <c r="AUL1061" s="842"/>
      <c r="AUM1061" s="842"/>
      <c r="AUN1061" s="842"/>
      <c r="AUO1061" s="842"/>
      <c r="AUP1061" s="842"/>
      <c r="AUQ1061" s="842"/>
      <c r="AUR1061" s="842"/>
      <c r="AUS1061" s="842"/>
      <c r="AUT1061" s="842"/>
      <c r="AUU1061" s="842"/>
      <c r="AUV1061" s="842"/>
      <c r="AUW1061" s="842"/>
      <c r="AUX1061" s="842"/>
      <c r="AUY1061" s="842"/>
      <c r="AUZ1061" s="842"/>
      <c r="AVA1061" s="842"/>
      <c r="AVB1061" s="842"/>
      <c r="AVC1061" s="842"/>
      <c r="AVD1061" s="842"/>
      <c r="AVE1061" s="842"/>
      <c r="AVF1061" s="842"/>
      <c r="AVG1061" s="842"/>
      <c r="AVH1061" s="842"/>
      <c r="AVI1061" s="842"/>
      <c r="AVJ1061" s="842"/>
      <c r="AVK1061" s="842"/>
      <c r="AVL1061" s="842"/>
      <c r="AVM1061" s="842"/>
      <c r="AVN1061" s="842"/>
      <c r="AVO1061" s="842"/>
      <c r="AVP1061" s="842"/>
      <c r="AVQ1061" s="842"/>
      <c r="AVR1061" s="842"/>
      <c r="AVS1061" s="842"/>
      <c r="AVT1061" s="842"/>
      <c r="AVU1061" s="842"/>
      <c r="AVV1061" s="842"/>
      <c r="AVW1061" s="842"/>
      <c r="AVX1061" s="842"/>
      <c r="AVY1061" s="842"/>
      <c r="AVZ1061" s="842"/>
      <c r="AWA1061" s="842"/>
      <c r="AWB1061" s="842"/>
      <c r="AWC1061" s="842"/>
      <c r="AWD1061" s="842"/>
      <c r="AWE1061" s="842"/>
      <c r="AWF1061" s="842"/>
      <c r="AWG1061" s="842"/>
      <c r="AWH1061" s="842"/>
      <c r="AWI1061" s="842"/>
      <c r="AWJ1061" s="842"/>
      <c r="AWK1061" s="842"/>
      <c r="AWL1061" s="842"/>
      <c r="AWM1061" s="842"/>
      <c r="AWN1061" s="842"/>
      <c r="AWO1061" s="842"/>
      <c r="AWP1061" s="842"/>
      <c r="AWQ1061" s="842"/>
      <c r="AWR1061" s="842"/>
      <c r="AWS1061" s="842"/>
      <c r="AWT1061" s="842"/>
      <c r="AWU1061" s="842"/>
      <c r="AWV1061" s="842"/>
      <c r="AWW1061" s="842"/>
      <c r="AWX1061" s="842"/>
      <c r="AWY1061" s="842"/>
      <c r="AWZ1061" s="842"/>
      <c r="AXA1061" s="842"/>
      <c r="AXB1061" s="842"/>
      <c r="AXC1061" s="842"/>
      <c r="AXD1061" s="842"/>
      <c r="AXE1061" s="842"/>
      <c r="AXF1061" s="842"/>
      <c r="AXG1061" s="842"/>
      <c r="AXH1061" s="842"/>
      <c r="AXI1061" s="842"/>
      <c r="AXJ1061" s="842"/>
      <c r="AXK1061" s="842"/>
      <c r="AXL1061" s="842"/>
      <c r="AXM1061" s="842"/>
      <c r="AXN1061" s="842"/>
      <c r="AXO1061" s="842"/>
      <c r="AXP1061" s="842"/>
      <c r="AXQ1061" s="842"/>
      <c r="AXR1061" s="842"/>
      <c r="AXS1061" s="842"/>
      <c r="AXT1061" s="842"/>
      <c r="AXU1061" s="842"/>
      <c r="AXV1061" s="842"/>
      <c r="AXW1061" s="842"/>
      <c r="AXX1061" s="842"/>
      <c r="AXY1061" s="842"/>
      <c r="AXZ1061" s="842"/>
      <c r="AYA1061" s="842"/>
      <c r="AYB1061" s="842"/>
      <c r="AYC1061" s="842"/>
      <c r="AYD1061" s="842"/>
      <c r="AYE1061" s="842"/>
      <c r="AYF1061" s="842"/>
      <c r="AYG1061" s="842"/>
      <c r="AYH1061" s="842"/>
      <c r="AYI1061" s="842"/>
      <c r="AYJ1061" s="842"/>
      <c r="AYK1061" s="842"/>
      <c r="AYL1061" s="842"/>
      <c r="AYM1061" s="842"/>
      <c r="AYN1061" s="842"/>
      <c r="AYO1061" s="842"/>
      <c r="AYP1061" s="842"/>
      <c r="AYQ1061" s="842"/>
      <c r="AYR1061" s="842"/>
      <c r="AYS1061" s="842"/>
      <c r="AYT1061" s="842"/>
      <c r="AYU1061" s="842"/>
      <c r="AYV1061" s="842"/>
      <c r="AYW1061" s="842"/>
      <c r="AYX1061" s="842"/>
      <c r="AYY1061" s="842"/>
      <c r="AYZ1061" s="842"/>
      <c r="AZA1061" s="842"/>
      <c r="AZB1061" s="842"/>
      <c r="AZC1061" s="842"/>
      <c r="AZD1061" s="842"/>
      <c r="AZE1061" s="842"/>
      <c r="AZF1061" s="842"/>
      <c r="AZG1061" s="842"/>
      <c r="AZH1061" s="842"/>
      <c r="AZI1061" s="842"/>
      <c r="AZJ1061" s="842"/>
      <c r="AZK1061" s="842"/>
      <c r="AZL1061" s="842"/>
      <c r="AZM1061" s="842"/>
      <c r="AZN1061" s="842"/>
      <c r="AZO1061" s="842"/>
      <c r="AZP1061" s="842"/>
      <c r="AZQ1061" s="842"/>
      <c r="AZR1061" s="842"/>
      <c r="AZS1061" s="842"/>
      <c r="AZT1061" s="842"/>
      <c r="AZU1061" s="842"/>
      <c r="AZV1061" s="842"/>
      <c r="AZW1061" s="842"/>
      <c r="AZX1061" s="842"/>
      <c r="AZY1061" s="842"/>
      <c r="AZZ1061" s="842"/>
      <c r="BAA1061" s="842"/>
      <c r="BAB1061" s="842"/>
      <c r="BAC1061" s="842"/>
      <c r="BAD1061" s="842"/>
      <c r="BAE1061" s="842"/>
      <c r="BAF1061" s="842"/>
      <c r="BAG1061" s="842"/>
      <c r="BAH1061" s="842"/>
      <c r="BAI1061" s="842"/>
      <c r="BAJ1061" s="842"/>
      <c r="BAK1061" s="842"/>
      <c r="BAL1061" s="842"/>
      <c r="BAM1061" s="842"/>
      <c r="BAN1061" s="842"/>
      <c r="BAO1061" s="842"/>
      <c r="BAP1061" s="842"/>
      <c r="BAQ1061" s="842"/>
      <c r="BAR1061" s="842"/>
      <c r="BAS1061" s="842"/>
      <c r="BAT1061" s="842"/>
      <c r="BAU1061" s="842"/>
      <c r="BAV1061" s="842"/>
      <c r="BAW1061" s="842"/>
      <c r="BAX1061" s="842"/>
      <c r="BAY1061" s="842"/>
      <c r="BAZ1061" s="842"/>
      <c r="BBA1061" s="842"/>
      <c r="BBB1061" s="842"/>
      <c r="BBC1061" s="842"/>
      <c r="BBD1061" s="842"/>
      <c r="BBE1061" s="842"/>
      <c r="BBF1061" s="842"/>
      <c r="BBG1061" s="842"/>
      <c r="BBH1061" s="842"/>
      <c r="BBI1061" s="842"/>
      <c r="BBJ1061" s="842"/>
      <c r="BBK1061" s="842"/>
      <c r="BBL1061" s="842"/>
      <c r="BBM1061" s="842"/>
      <c r="BBN1061" s="842"/>
      <c r="BBO1061" s="842"/>
      <c r="BBP1061" s="842"/>
      <c r="BBQ1061" s="842"/>
      <c r="BBR1061" s="842"/>
      <c r="BBS1061" s="842"/>
      <c r="BBT1061" s="842"/>
      <c r="BBU1061" s="842"/>
      <c r="BBV1061" s="842"/>
      <c r="BBW1061" s="842"/>
      <c r="BBX1061" s="842"/>
      <c r="BBY1061" s="842"/>
      <c r="BBZ1061" s="842"/>
      <c r="BCA1061" s="842"/>
      <c r="BCB1061" s="842"/>
      <c r="BCC1061" s="842"/>
      <c r="BCD1061" s="842"/>
      <c r="BCE1061" s="842"/>
      <c r="BCF1061" s="842"/>
      <c r="BCG1061" s="842"/>
      <c r="BCH1061" s="842"/>
      <c r="BCI1061" s="842"/>
      <c r="BCJ1061" s="842"/>
      <c r="BCK1061" s="842"/>
      <c r="BCL1061" s="842"/>
      <c r="BCM1061" s="842"/>
      <c r="BCN1061" s="842"/>
      <c r="BCO1061" s="842"/>
      <c r="BCP1061" s="842"/>
      <c r="BCQ1061" s="842"/>
      <c r="BCR1061" s="842"/>
      <c r="BCS1061" s="842"/>
      <c r="BCT1061" s="842"/>
      <c r="BCU1061" s="842"/>
      <c r="BCV1061" s="842"/>
      <c r="BCW1061" s="842"/>
      <c r="BCX1061" s="842"/>
      <c r="BCY1061" s="842"/>
      <c r="BCZ1061" s="842"/>
      <c r="BDA1061" s="842"/>
      <c r="BDB1061" s="842"/>
      <c r="BDC1061" s="842"/>
      <c r="BDD1061" s="842"/>
      <c r="BDE1061" s="842"/>
      <c r="BDF1061" s="842"/>
      <c r="BDG1061" s="842"/>
      <c r="BDH1061" s="842"/>
      <c r="BDI1061" s="842"/>
      <c r="BDJ1061" s="842"/>
      <c r="BDK1061" s="842"/>
      <c r="BDL1061" s="842"/>
      <c r="BDM1061" s="842"/>
      <c r="BDN1061" s="842"/>
      <c r="BDO1061" s="842"/>
      <c r="BDP1061" s="842"/>
      <c r="BDQ1061" s="842"/>
      <c r="BDR1061" s="842"/>
      <c r="BDS1061" s="842"/>
      <c r="BDT1061" s="842"/>
      <c r="BDU1061" s="842"/>
      <c r="BDV1061" s="842"/>
      <c r="BDW1061" s="842"/>
      <c r="BDX1061" s="842"/>
      <c r="BDY1061" s="842"/>
      <c r="BDZ1061" s="842"/>
      <c r="BEA1061" s="842"/>
      <c r="BEB1061" s="842"/>
      <c r="BEC1061" s="842"/>
      <c r="BED1061" s="842"/>
      <c r="BEE1061" s="842"/>
      <c r="BEF1061" s="842"/>
      <c r="BEG1061" s="842"/>
      <c r="BEH1061" s="842"/>
      <c r="BEI1061" s="842"/>
      <c r="BEJ1061" s="842"/>
      <c r="BEK1061" s="842"/>
      <c r="BEL1061" s="842"/>
      <c r="BEM1061" s="842"/>
      <c r="BEN1061" s="842"/>
      <c r="BEO1061" s="842"/>
      <c r="BEP1061" s="842"/>
      <c r="BEQ1061" s="842"/>
      <c r="BER1061" s="842"/>
      <c r="BES1061" s="842"/>
      <c r="BET1061" s="842"/>
      <c r="BEU1061" s="842"/>
      <c r="BEV1061" s="842"/>
      <c r="BEW1061" s="842"/>
      <c r="BEX1061" s="842"/>
      <c r="BEY1061" s="842"/>
      <c r="BEZ1061" s="842"/>
      <c r="BFA1061" s="842"/>
      <c r="BFB1061" s="842"/>
      <c r="BFC1061" s="842"/>
      <c r="BFD1061" s="842"/>
      <c r="BFE1061" s="842"/>
      <c r="BFF1061" s="842"/>
      <c r="BFG1061" s="842"/>
      <c r="BFH1061" s="842"/>
      <c r="BFI1061" s="842"/>
      <c r="BFJ1061" s="842"/>
      <c r="BFK1061" s="842"/>
      <c r="BFL1061" s="842"/>
      <c r="BFM1061" s="842"/>
      <c r="BFN1061" s="842"/>
      <c r="BFO1061" s="842"/>
      <c r="BFP1061" s="842"/>
      <c r="BFQ1061" s="842"/>
      <c r="BFR1061" s="842"/>
      <c r="BFS1061" s="842"/>
      <c r="BFT1061" s="842"/>
      <c r="BFU1061" s="842"/>
      <c r="BFV1061" s="842"/>
      <c r="BFW1061" s="842"/>
      <c r="BFX1061" s="842"/>
      <c r="BFY1061" s="842"/>
      <c r="BFZ1061" s="842"/>
      <c r="BGA1061" s="842"/>
      <c r="BGB1061" s="842"/>
      <c r="BGC1061" s="842"/>
      <c r="BGD1061" s="842"/>
      <c r="BGE1061" s="842"/>
      <c r="BGF1061" s="842"/>
      <c r="BGG1061" s="842"/>
      <c r="BGH1061" s="842"/>
      <c r="BGI1061" s="842"/>
      <c r="BGJ1061" s="842"/>
      <c r="BGK1061" s="842"/>
      <c r="BGL1061" s="842"/>
      <c r="BGM1061" s="842"/>
      <c r="BGN1061" s="842"/>
      <c r="BGO1061" s="842"/>
      <c r="BGP1061" s="842"/>
      <c r="BGQ1061" s="842"/>
      <c r="BGR1061" s="842"/>
      <c r="BGS1061" s="842"/>
      <c r="BGT1061" s="842"/>
      <c r="BGU1061" s="842"/>
      <c r="BGV1061" s="842"/>
      <c r="BGW1061" s="842"/>
      <c r="BGX1061" s="842"/>
      <c r="BGY1061" s="842"/>
      <c r="BGZ1061" s="842"/>
      <c r="BHA1061" s="842"/>
      <c r="BHB1061" s="842"/>
      <c r="BHC1061" s="842"/>
      <c r="BHD1061" s="842"/>
      <c r="BHE1061" s="842"/>
      <c r="BHF1061" s="842"/>
      <c r="BHG1061" s="842"/>
      <c r="BHH1061" s="842"/>
      <c r="BHI1061" s="842"/>
      <c r="BHJ1061" s="842"/>
      <c r="BHK1061" s="842"/>
      <c r="BHL1061" s="842"/>
      <c r="BHM1061" s="842"/>
      <c r="BHN1061" s="842"/>
      <c r="BHO1061" s="842"/>
      <c r="BHP1061" s="842"/>
      <c r="BHQ1061" s="842"/>
      <c r="BHR1061" s="842"/>
      <c r="BHS1061" s="842"/>
      <c r="BHT1061" s="842"/>
      <c r="BHU1061" s="842"/>
      <c r="BHV1061" s="842"/>
      <c r="BHW1061" s="842"/>
      <c r="BHX1061" s="842"/>
      <c r="BHY1061" s="842"/>
      <c r="BHZ1061" s="842"/>
      <c r="BIA1061" s="842"/>
      <c r="BIB1061" s="842"/>
      <c r="BIC1061" s="842"/>
      <c r="BID1061" s="842"/>
      <c r="BIE1061" s="842"/>
      <c r="BIF1061" s="842"/>
      <c r="BIG1061" s="842"/>
      <c r="BIH1061" s="842"/>
      <c r="BII1061" s="842"/>
      <c r="BIJ1061" s="842"/>
      <c r="BIK1061" s="842"/>
      <c r="BIL1061" s="842"/>
      <c r="BIM1061" s="842"/>
      <c r="BIN1061" s="842"/>
      <c r="BIO1061" s="842"/>
      <c r="BIP1061" s="842"/>
      <c r="BIQ1061" s="842"/>
      <c r="BIR1061" s="842"/>
      <c r="BIS1061" s="842"/>
      <c r="BIT1061" s="842"/>
      <c r="BIU1061" s="842"/>
      <c r="BIV1061" s="842"/>
      <c r="BIW1061" s="842"/>
      <c r="BIX1061" s="842"/>
      <c r="BIY1061" s="842"/>
      <c r="BIZ1061" s="842"/>
      <c r="BJA1061" s="842"/>
      <c r="BJB1061" s="842"/>
      <c r="BJC1061" s="842"/>
      <c r="BJD1061" s="842"/>
      <c r="BJE1061" s="842"/>
      <c r="BJF1061" s="842"/>
      <c r="BJG1061" s="842"/>
      <c r="BJH1061" s="842"/>
      <c r="BJI1061" s="842"/>
      <c r="BJJ1061" s="842"/>
      <c r="BJK1061" s="842"/>
      <c r="BJL1061" s="842"/>
      <c r="BJM1061" s="842"/>
      <c r="BJN1061" s="842"/>
      <c r="BJO1061" s="842"/>
      <c r="BJP1061" s="842"/>
      <c r="BJQ1061" s="842"/>
      <c r="BJR1061" s="842"/>
      <c r="BJS1061" s="842"/>
      <c r="BJT1061" s="842"/>
      <c r="BJU1061" s="842"/>
      <c r="BJV1061" s="842"/>
      <c r="BJW1061" s="842"/>
      <c r="BJX1061" s="842"/>
      <c r="BJY1061" s="842"/>
      <c r="BJZ1061" s="842"/>
      <c r="BKA1061" s="842"/>
      <c r="BKB1061" s="842"/>
      <c r="BKC1061" s="842"/>
      <c r="BKD1061" s="842"/>
      <c r="BKE1061" s="842"/>
      <c r="BKF1061" s="842"/>
      <c r="BKG1061" s="842"/>
      <c r="BKH1061" s="842"/>
      <c r="BKI1061" s="842"/>
      <c r="BKJ1061" s="842"/>
      <c r="BKK1061" s="842"/>
      <c r="BKL1061" s="842"/>
      <c r="BKM1061" s="842"/>
      <c r="BKN1061" s="842"/>
      <c r="BKO1061" s="842"/>
      <c r="BKP1061" s="842"/>
      <c r="BKQ1061" s="842"/>
      <c r="BKR1061" s="842"/>
      <c r="BKS1061" s="842"/>
      <c r="BKT1061" s="842"/>
      <c r="BKU1061" s="842"/>
      <c r="BKV1061" s="842"/>
      <c r="BKW1061" s="842"/>
      <c r="BKX1061" s="842"/>
      <c r="BKY1061" s="842"/>
      <c r="BKZ1061" s="842"/>
      <c r="BLA1061" s="842"/>
      <c r="BLB1061" s="842"/>
      <c r="BLC1061" s="842"/>
      <c r="BLD1061" s="842"/>
      <c r="BLE1061" s="842"/>
      <c r="BLF1061" s="842"/>
      <c r="BLG1061" s="842"/>
      <c r="BLH1061" s="842"/>
      <c r="BLI1061" s="842"/>
      <c r="BLJ1061" s="842"/>
      <c r="BLK1061" s="842"/>
      <c r="BLL1061" s="842"/>
      <c r="BLM1061" s="842"/>
      <c r="BLN1061" s="842"/>
      <c r="BLO1061" s="842"/>
      <c r="BLP1061" s="842"/>
      <c r="BLQ1061" s="842"/>
      <c r="BLR1061" s="842"/>
      <c r="BLS1061" s="842"/>
      <c r="BLT1061" s="842"/>
      <c r="BLU1061" s="842"/>
      <c r="BLV1061" s="842"/>
      <c r="BLW1061" s="842"/>
      <c r="BLX1061" s="842"/>
      <c r="BLY1061" s="842"/>
      <c r="BLZ1061" s="842"/>
      <c r="BMA1061" s="842"/>
      <c r="BMB1061" s="842"/>
      <c r="BMC1061" s="842"/>
      <c r="BMD1061" s="842"/>
      <c r="BME1061" s="842"/>
      <c r="BMF1061" s="842"/>
      <c r="BMG1061" s="842"/>
      <c r="BMH1061" s="842"/>
      <c r="BMI1061" s="842"/>
      <c r="BMJ1061" s="842"/>
      <c r="BMK1061" s="842"/>
      <c r="BML1061" s="842"/>
      <c r="BMM1061" s="842"/>
      <c r="BMN1061" s="842"/>
      <c r="BMO1061" s="842"/>
      <c r="BMP1061" s="842"/>
      <c r="BMQ1061" s="842"/>
      <c r="BMR1061" s="842"/>
      <c r="BMS1061" s="842"/>
      <c r="BMT1061" s="842"/>
      <c r="BMU1061" s="842"/>
      <c r="BMV1061" s="842"/>
      <c r="BMW1061" s="842"/>
      <c r="BMX1061" s="842"/>
      <c r="BMY1061" s="842"/>
      <c r="BMZ1061" s="842"/>
      <c r="BNA1061" s="842"/>
      <c r="BNB1061" s="842"/>
      <c r="BNC1061" s="842"/>
      <c r="BND1061" s="842"/>
      <c r="BNE1061" s="842"/>
      <c r="BNF1061" s="842"/>
      <c r="BNG1061" s="842"/>
      <c r="BNH1061" s="842"/>
      <c r="BNI1061" s="842"/>
      <c r="BNJ1061" s="842"/>
      <c r="BNK1061" s="842"/>
      <c r="BNL1061" s="842"/>
      <c r="BNM1061" s="842"/>
      <c r="BNN1061" s="842"/>
      <c r="BNO1061" s="842"/>
      <c r="BNP1061" s="842"/>
      <c r="BNQ1061" s="842"/>
      <c r="BNR1061" s="842"/>
      <c r="BNS1061" s="842"/>
      <c r="BNT1061" s="842"/>
      <c r="BNU1061" s="842"/>
      <c r="BNV1061" s="842"/>
      <c r="BNW1061" s="842"/>
      <c r="BNX1061" s="842"/>
      <c r="BNY1061" s="842"/>
      <c r="BNZ1061" s="842"/>
      <c r="BOA1061" s="842"/>
      <c r="BOB1061" s="842"/>
      <c r="BOC1061" s="842"/>
      <c r="BOD1061" s="842"/>
      <c r="BOE1061" s="842"/>
      <c r="BOF1061" s="842"/>
      <c r="BOG1061" s="842"/>
      <c r="BOH1061" s="842"/>
      <c r="BOI1061" s="842"/>
      <c r="BOJ1061" s="842"/>
      <c r="BOK1061" s="842"/>
      <c r="BOL1061" s="842"/>
      <c r="BOM1061" s="842"/>
      <c r="BON1061" s="842"/>
      <c r="BOO1061" s="842"/>
      <c r="BOP1061" s="842"/>
      <c r="BOQ1061" s="842"/>
      <c r="BOR1061" s="842"/>
      <c r="BOS1061" s="842"/>
      <c r="BOT1061" s="842"/>
      <c r="BOU1061" s="842"/>
      <c r="BOV1061" s="842"/>
      <c r="BOW1061" s="842"/>
      <c r="BOX1061" s="842"/>
      <c r="BOY1061" s="842"/>
      <c r="BOZ1061" s="842"/>
      <c r="BPA1061" s="842"/>
      <c r="BPB1061" s="842"/>
      <c r="BPC1061" s="842"/>
      <c r="BPD1061" s="842"/>
      <c r="BPE1061" s="842"/>
      <c r="BPF1061" s="842"/>
      <c r="BPG1061" s="842"/>
      <c r="BPH1061" s="842"/>
      <c r="BPI1061" s="842"/>
      <c r="BPJ1061" s="842"/>
      <c r="BPK1061" s="842"/>
      <c r="BPL1061" s="842"/>
      <c r="BPM1061" s="842"/>
      <c r="BPN1061" s="842"/>
      <c r="BPO1061" s="842"/>
      <c r="BPP1061" s="842"/>
      <c r="BPQ1061" s="842"/>
      <c r="BPR1061" s="842"/>
      <c r="BPS1061" s="842"/>
      <c r="BPT1061" s="842"/>
      <c r="BPU1061" s="842"/>
      <c r="BPV1061" s="842"/>
      <c r="BPW1061" s="842"/>
      <c r="BPX1061" s="842"/>
      <c r="BPY1061" s="842"/>
      <c r="BPZ1061" s="842"/>
      <c r="BQA1061" s="842"/>
      <c r="BQB1061" s="842"/>
      <c r="BQC1061" s="842"/>
      <c r="BQD1061" s="842"/>
      <c r="BQE1061" s="842"/>
      <c r="BQF1061" s="842"/>
      <c r="BQG1061" s="842"/>
      <c r="BQH1061" s="842"/>
      <c r="BQI1061" s="842"/>
      <c r="BQJ1061" s="842"/>
      <c r="BQK1061" s="842"/>
      <c r="BQL1061" s="842"/>
      <c r="BQM1061" s="842"/>
      <c r="BQN1061" s="842"/>
      <c r="BQO1061" s="842"/>
      <c r="BQP1061" s="842"/>
      <c r="BQQ1061" s="842"/>
      <c r="BQR1061" s="842"/>
      <c r="BQS1061" s="842"/>
      <c r="BQT1061" s="842"/>
      <c r="BQU1061" s="842"/>
      <c r="BQV1061" s="842"/>
      <c r="BQW1061" s="842"/>
      <c r="BQX1061" s="842"/>
      <c r="BQY1061" s="842"/>
      <c r="BQZ1061" s="842"/>
      <c r="BRA1061" s="842"/>
      <c r="BRB1061" s="842"/>
      <c r="BRC1061" s="842"/>
      <c r="BRD1061" s="842"/>
      <c r="BRE1061" s="842"/>
      <c r="BRF1061" s="842"/>
      <c r="BRG1061" s="842"/>
      <c r="BRH1061" s="842"/>
      <c r="BRI1061" s="842"/>
      <c r="BRJ1061" s="842"/>
      <c r="BRK1061" s="842"/>
      <c r="BRL1061" s="842"/>
      <c r="BRM1061" s="842"/>
      <c r="BRN1061" s="842"/>
      <c r="BRO1061" s="842"/>
      <c r="BRP1061" s="842"/>
      <c r="BRQ1061" s="842"/>
      <c r="BRR1061" s="842"/>
      <c r="BRS1061" s="842"/>
      <c r="BRT1061" s="842"/>
      <c r="BRU1061" s="842"/>
      <c r="BRV1061" s="842"/>
      <c r="BRW1061" s="842"/>
      <c r="BRX1061" s="842"/>
      <c r="BRY1061" s="842"/>
      <c r="BRZ1061" s="842"/>
      <c r="BSA1061" s="842"/>
      <c r="BSB1061" s="842"/>
      <c r="BSC1061" s="842"/>
      <c r="BSD1061" s="842"/>
      <c r="BSE1061" s="842"/>
      <c r="BSF1061" s="842"/>
      <c r="BSG1061" s="842"/>
      <c r="BSH1061" s="842"/>
      <c r="BSI1061" s="842"/>
      <c r="BSJ1061" s="842"/>
      <c r="BSK1061" s="842"/>
      <c r="BSL1061" s="842"/>
      <c r="BSM1061" s="842"/>
      <c r="BSN1061" s="842"/>
      <c r="BSO1061" s="842"/>
      <c r="BSP1061" s="842"/>
      <c r="BSQ1061" s="842"/>
      <c r="BSR1061" s="842"/>
      <c r="BSS1061" s="842"/>
      <c r="BST1061" s="842"/>
      <c r="BSU1061" s="842"/>
      <c r="BSV1061" s="842"/>
      <c r="BSW1061" s="842"/>
      <c r="BSX1061" s="842"/>
      <c r="BSY1061" s="842"/>
      <c r="BSZ1061" s="842"/>
      <c r="BTA1061" s="842"/>
      <c r="BTB1061" s="842"/>
      <c r="BTC1061" s="842"/>
      <c r="BTD1061" s="842"/>
      <c r="BTE1061" s="842"/>
      <c r="BTF1061" s="842"/>
      <c r="BTG1061" s="842"/>
      <c r="BTH1061" s="842"/>
      <c r="BTI1061" s="842"/>
      <c r="BTJ1061" s="842"/>
      <c r="BTK1061" s="842"/>
      <c r="BTL1061" s="842"/>
      <c r="BTM1061" s="842"/>
      <c r="BTN1061" s="842"/>
      <c r="BTO1061" s="842"/>
      <c r="BTP1061" s="842"/>
      <c r="BTQ1061" s="842"/>
      <c r="BTR1061" s="842"/>
      <c r="BTS1061" s="842"/>
      <c r="BTT1061" s="842"/>
      <c r="BTU1061" s="842"/>
      <c r="BTV1061" s="842"/>
      <c r="BTW1061" s="842"/>
      <c r="BTX1061" s="842"/>
      <c r="BTY1061" s="842"/>
      <c r="BTZ1061" s="842"/>
      <c r="BUA1061" s="842"/>
      <c r="BUB1061" s="842"/>
      <c r="BUC1061" s="842"/>
      <c r="BUD1061" s="842"/>
      <c r="BUE1061" s="842"/>
      <c r="BUF1061" s="842"/>
      <c r="BUG1061" s="842"/>
      <c r="BUH1061" s="842"/>
      <c r="BUI1061" s="842"/>
      <c r="BUJ1061" s="842"/>
      <c r="BUK1061" s="842"/>
      <c r="BUL1061" s="842"/>
      <c r="BUM1061" s="842"/>
      <c r="BUN1061" s="842"/>
      <c r="BUO1061" s="842"/>
      <c r="BUP1061" s="842"/>
      <c r="BUQ1061" s="842"/>
      <c r="BUR1061" s="842"/>
      <c r="BUS1061" s="842"/>
      <c r="BUT1061" s="842"/>
      <c r="BUU1061" s="842"/>
      <c r="BUV1061" s="842"/>
      <c r="BUW1061" s="842"/>
      <c r="BUX1061" s="842"/>
      <c r="BUY1061" s="842"/>
      <c r="BUZ1061" s="842"/>
      <c r="BVA1061" s="842"/>
      <c r="BVB1061" s="842"/>
      <c r="BVC1061" s="842"/>
      <c r="BVD1061" s="842"/>
      <c r="BVE1061" s="842"/>
      <c r="BVF1061" s="842"/>
      <c r="BVG1061" s="842"/>
      <c r="BVH1061" s="842"/>
      <c r="BVI1061" s="842"/>
      <c r="BVJ1061" s="842"/>
      <c r="BVK1061" s="842"/>
      <c r="BVL1061" s="842"/>
      <c r="BVM1061" s="842"/>
      <c r="BVN1061" s="842"/>
      <c r="BVO1061" s="842"/>
      <c r="BVP1061" s="842"/>
      <c r="BVQ1061" s="842"/>
      <c r="BVR1061" s="842"/>
      <c r="BVS1061" s="842"/>
      <c r="BVT1061" s="842"/>
      <c r="BVU1061" s="842"/>
      <c r="BVV1061" s="842"/>
      <c r="BVW1061" s="842"/>
      <c r="BVX1061" s="842"/>
      <c r="BVY1061" s="842"/>
      <c r="BVZ1061" s="842"/>
      <c r="BWA1061" s="842"/>
      <c r="BWB1061" s="842"/>
      <c r="BWC1061" s="842"/>
      <c r="BWD1061" s="842"/>
      <c r="BWE1061" s="842"/>
      <c r="BWF1061" s="842"/>
      <c r="BWG1061" s="842"/>
      <c r="BWH1061" s="842"/>
      <c r="BWI1061" s="842"/>
      <c r="BWJ1061" s="842"/>
      <c r="BWK1061" s="842"/>
      <c r="BWL1061" s="842"/>
      <c r="BWM1061" s="842"/>
      <c r="BWN1061" s="842"/>
      <c r="BWO1061" s="842"/>
      <c r="BWP1061" s="842"/>
      <c r="BWQ1061" s="842"/>
      <c r="BWR1061" s="842"/>
      <c r="BWS1061" s="842"/>
      <c r="BWT1061" s="842"/>
      <c r="BWU1061" s="842"/>
      <c r="BWV1061" s="842"/>
      <c r="BWW1061" s="842"/>
      <c r="BWX1061" s="842"/>
      <c r="BWY1061" s="842"/>
      <c r="BWZ1061" s="842"/>
      <c r="BXA1061" s="842"/>
      <c r="BXB1061" s="842"/>
      <c r="BXC1061" s="842"/>
      <c r="BXD1061" s="842"/>
      <c r="BXE1061" s="842"/>
      <c r="BXF1061" s="842"/>
      <c r="BXG1061" s="842"/>
      <c r="BXH1061" s="842"/>
      <c r="BXI1061" s="842"/>
      <c r="BXJ1061" s="842"/>
      <c r="BXK1061" s="842"/>
      <c r="BXL1061" s="842"/>
      <c r="BXM1061" s="842"/>
      <c r="BXN1061" s="842"/>
      <c r="BXO1061" s="842"/>
      <c r="BXP1061" s="842"/>
      <c r="BXQ1061" s="842"/>
      <c r="BXR1061" s="842"/>
      <c r="BXS1061" s="842"/>
      <c r="BXT1061" s="842"/>
      <c r="BXU1061" s="842"/>
      <c r="BXV1061" s="842"/>
      <c r="BXW1061" s="842"/>
      <c r="BXX1061" s="842"/>
      <c r="BXY1061" s="842"/>
      <c r="BXZ1061" s="842"/>
      <c r="BYA1061" s="842"/>
      <c r="BYB1061" s="842"/>
      <c r="BYC1061" s="842"/>
      <c r="BYD1061" s="842"/>
      <c r="BYE1061" s="842"/>
      <c r="BYF1061" s="842"/>
      <c r="BYG1061" s="842"/>
      <c r="BYH1061" s="842"/>
      <c r="BYI1061" s="842"/>
      <c r="BYJ1061" s="842"/>
      <c r="BYK1061" s="842"/>
      <c r="BYL1061" s="842"/>
      <c r="BYM1061" s="842"/>
      <c r="BYN1061" s="842"/>
      <c r="BYO1061" s="842"/>
      <c r="BYP1061" s="842"/>
      <c r="BYQ1061" s="842"/>
      <c r="BYR1061" s="842"/>
      <c r="BYS1061" s="842"/>
      <c r="BYT1061" s="842"/>
      <c r="BYU1061" s="842"/>
      <c r="BYV1061" s="842"/>
      <c r="BYW1061" s="842"/>
      <c r="BYX1061" s="842"/>
      <c r="BYY1061" s="842"/>
      <c r="BYZ1061" s="842"/>
      <c r="BZA1061" s="842"/>
      <c r="BZB1061" s="842"/>
      <c r="BZC1061" s="842"/>
      <c r="BZD1061" s="842"/>
      <c r="BZE1061" s="842"/>
      <c r="BZF1061" s="842"/>
      <c r="BZG1061" s="842"/>
      <c r="BZH1061" s="842"/>
      <c r="BZI1061" s="842"/>
      <c r="BZJ1061" s="842"/>
      <c r="BZK1061" s="842"/>
      <c r="BZL1061" s="842"/>
      <c r="BZM1061" s="842"/>
      <c r="BZN1061" s="842"/>
      <c r="BZO1061" s="842"/>
      <c r="BZP1061" s="842"/>
      <c r="BZQ1061" s="842"/>
      <c r="BZR1061" s="842"/>
      <c r="BZS1061" s="842"/>
      <c r="BZT1061" s="842"/>
      <c r="BZU1061" s="842"/>
      <c r="BZV1061" s="842"/>
      <c r="BZW1061" s="842"/>
      <c r="BZX1061" s="842"/>
      <c r="BZY1061" s="842"/>
      <c r="BZZ1061" s="842"/>
      <c r="CAA1061" s="842"/>
      <c r="CAB1061" s="842"/>
      <c r="CAC1061" s="842"/>
      <c r="CAD1061" s="842"/>
      <c r="CAE1061" s="842"/>
      <c r="CAF1061" s="842"/>
      <c r="CAG1061" s="842"/>
      <c r="CAH1061" s="842"/>
      <c r="CAI1061" s="842"/>
      <c r="CAJ1061" s="842"/>
      <c r="CAK1061" s="842"/>
      <c r="CAL1061" s="842"/>
      <c r="CAM1061" s="842"/>
      <c r="CAN1061" s="842"/>
      <c r="CAO1061" s="842"/>
      <c r="CAP1061" s="842"/>
      <c r="CAQ1061" s="842"/>
      <c r="CAR1061" s="842"/>
      <c r="CAS1061" s="842"/>
      <c r="CAT1061" s="842"/>
      <c r="CAU1061" s="842"/>
      <c r="CAV1061" s="842"/>
      <c r="CAW1061" s="842"/>
      <c r="CAX1061" s="842"/>
      <c r="CAY1061" s="842"/>
      <c r="CAZ1061" s="842"/>
      <c r="CBA1061" s="842"/>
      <c r="CBB1061" s="842"/>
      <c r="CBC1061" s="842"/>
      <c r="CBD1061" s="842"/>
      <c r="CBE1061" s="842"/>
      <c r="CBF1061" s="842"/>
      <c r="CBG1061" s="842"/>
      <c r="CBH1061" s="842"/>
      <c r="CBI1061" s="842"/>
      <c r="CBJ1061" s="842"/>
      <c r="CBK1061" s="842"/>
      <c r="CBL1061" s="842"/>
      <c r="CBM1061" s="842"/>
      <c r="CBN1061" s="842"/>
      <c r="CBO1061" s="842"/>
      <c r="CBP1061" s="842"/>
      <c r="CBQ1061" s="842"/>
      <c r="CBR1061" s="842"/>
      <c r="CBS1061" s="842"/>
      <c r="CBT1061" s="842"/>
      <c r="CBU1061" s="842"/>
      <c r="CBV1061" s="842"/>
      <c r="CBW1061" s="842"/>
      <c r="CBX1061" s="842"/>
      <c r="CBY1061" s="842"/>
      <c r="CBZ1061" s="842"/>
      <c r="CCA1061" s="842"/>
      <c r="CCB1061" s="842"/>
      <c r="CCC1061" s="842"/>
      <c r="CCD1061" s="842"/>
      <c r="CCE1061" s="842"/>
      <c r="CCF1061" s="842"/>
      <c r="CCG1061" s="842"/>
      <c r="CCH1061" s="842"/>
      <c r="CCI1061" s="842"/>
      <c r="CCJ1061" s="842"/>
      <c r="CCK1061" s="842"/>
      <c r="CCL1061" s="842"/>
      <c r="CCM1061" s="842"/>
      <c r="CCN1061" s="842"/>
      <c r="CCO1061" s="842"/>
      <c r="CCP1061" s="842"/>
      <c r="CCQ1061" s="842"/>
      <c r="CCR1061" s="842"/>
      <c r="CCS1061" s="842"/>
      <c r="CCT1061" s="842"/>
      <c r="CCU1061" s="842"/>
      <c r="CCV1061" s="842"/>
      <c r="CCW1061" s="842"/>
      <c r="CCX1061" s="842"/>
      <c r="CCY1061" s="842"/>
      <c r="CCZ1061" s="842"/>
      <c r="CDA1061" s="842"/>
      <c r="CDB1061" s="842"/>
      <c r="CDC1061" s="842"/>
      <c r="CDD1061" s="842"/>
      <c r="CDE1061" s="842"/>
      <c r="CDF1061" s="842"/>
      <c r="CDG1061" s="842"/>
      <c r="CDH1061" s="842"/>
      <c r="CDI1061" s="842"/>
      <c r="CDJ1061" s="842"/>
      <c r="CDK1061" s="842"/>
      <c r="CDL1061" s="842"/>
      <c r="CDM1061" s="842"/>
      <c r="CDN1061" s="842"/>
      <c r="CDO1061" s="842"/>
      <c r="CDP1061" s="842"/>
      <c r="CDQ1061" s="842"/>
      <c r="CDR1061" s="842"/>
      <c r="CDS1061" s="842"/>
      <c r="CDT1061" s="842"/>
      <c r="CDU1061" s="842"/>
      <c r="CDV1061" s="842"/>
      <c r="CDW1061" s="842"/>
      <c r="CDX1061" s="842"/>
      <c r="CDY1061" s="842"/>
      <c r="CDZ1061" s="842"/>
      <c r="CEA1061" s="842"/>
      <c r="CEB1061" s="842"/>
      <c r="CEC1061" s="842"/>
      <c r="CED1061" s="842"/>
      <c r="CEE1061" s="842"/>
      <c r="CEF1061" s="842"/>
      <c r="CEG1061" s="842"/>
      <c r="CEH1061" s="842"/>
      <c r="CEI1061" s="842"/>
      <c r="CEJ1061" s="842"/>
      <c r="CEK1061" s="842"/>
      <c r="CEL1061" s="842"/>
      <c r="CEM1061" s="842"/>
      <c r="CEN1061" s="842"/>
      <c r="CEO1061" s="842"/>
      <c r="CEP1061" s="842"/>
      <c r="CEQ1061" s="842"/>
      <c r="CER1061" s="842"/>
      <c r="CES1061" s="842"/>
      <c r="CET1061" s="842"/>
      <c r="CEU1061" s="842"/>
      <c r="CEV1061" s="842"/>
      <c r="CEW1061" s="842"/>
      <c r="CEX1061" s="842"/>
      <c r="CEY1061" s="842"/>
      <c r="CEZ1061" s="842"/>
      <c r="CFA1061" s="842"/>
      <c r="CFB1061" s="842"/>
      <c r="CFC1061" s="842"/>
      <c r="CFD1061" s="842"/>
      <c r="CFE1061" s="842"/>
      <c r="CFF1061" s="842"/>
      <c r="CFG1061" s="842"/>
      <c r="CFH1061" s="842"/>
      <c r="CFI1061" s="842"/>
      <c r="CFJ1061" s="842"/>
      <c r="CFK1061" s="842"/>
      <c r="CFL1061" s="842"/>
      <c r="CFM1061" s="842"/>
      <c r="CFN1061" s="842"/>
      <c r="CFO1061" s="842"/>
      <c r="CFP1061" s="842"/>
      <c r="CFQ1061" s="842"/>
      <c r="CFR1061" s="842"/>
      <c r="CFS1061" s="842"/>
      <c r="CFT1061" s="842"/>
      <c r="CFU1061" s="842"/>
      <c r="CFV1061" s="842"/>
      <c r="CFW1061" s="842"/>
      <c r="CFX1061" s="842"/>
      <c r="CFY1061" s="842"/>
      <c r="CFZ1061" s="842"/>
      <c r="CGA1061" s="842"/>
      <c r="CGB1061" s="842"/>
      <c r="CGC1061" s="842"/>
      <c r="CGD1061" s="842"/>
      <c r="CGE1061" s="842"/>
      <c r="CGF1061" s="842"/>
      <c r="CGG1061" s="842"/>
      <c r="CGH1061" s="842"/>
      <c r="CGI1061" s="842"/>
      <c r="CGJ1061" s="842"/>
      <c r="CGK1061" s="842"/>
      <c r="CGL1061" s="842"/>
      <c r="CGM1061" s="842"/>
      <c r="CGN1061" s="842"/>
      <c r="CGO1061" s="842"/>
      <c r="CGP1061" s="842"/>
      <c r="CGQ1061" s="842"/>
      <c r="CGR1061" s="842"/>
      <c r="CGS1061" s="842"/>
      <c r="CGT1061" s="842"/>
      <c r="CGU1061" s="842"/>
      <c r="CGV1061" s="842"/>
      <c r="CGW1061" s="842"/>
      <c r="CGX1061" s="842"/>
      <c r="CGY1061" s="842"/>
      <c r="CGZ1061" s="842"/>
      <c r="CHA1061" s="842"/>
      <c r="CHB1061" s="842"/>
      <c r="CHC1061" s="842"/>
      <c r="CHD1061" s="842"/>
      <c r="CHE1061" s="842"/>
      <c r="CHF1061" s="842"/>
      <c r="CHG1061" s="842"/>
      <c r="CHH1061" s="842"/>
      <c r="CHI1061" s="842"/>
      <c r="CHJ1061" s="842"/>
      <c r="CHK1061" s="842"/>
      <c r="CHL1061" s="842"/>
      <c r="CHM1061" s="842"/>
      <c r="CHN1061" s="842"/>
      <c r="CHO1061" s="842"/>
      <c r="CHP1061" s="842"/>
      <c r="CHQ1061" s="842"/>
      <c r="CHR1061" s="842"/>
      <c r="CHS1061" s="842"/>
      <c r="CHT1061" s="842"/>
      <c r="CHU1061" s="842"/>
      <c r="CHV1061" s="842"/>
      <c r="CHW1061" s="842"/>
      <c r="CHX1061" s="842"/>
      <c r="CHY1061" s="842"/>
      <c r="CHZ1061" s="842"/>
      <c r="CIA1061" s="842"/>
      <c r="CIB1061" s="842"/>
      <c r="CIC1061" s="842"/>
      <c r="CID1061" s="842"/>
      <c r="CIE1061" s="842"/>
      <c r="CIF1061" s="842"/>
      <c r="CIG1061" s="842"/>
      <c r="CIH1061" s="842"/>
      <c r="CII1061" s="842"/>
      <c r="CIJ1061" s="842"/>
      <c r="CIK1061" s="842"/>
      <c r="CIL1061" s="842"/>
      <c r="CIM1061" s="842"/>
      <c r="CIN1061" s="842"/>
      <c r="CIO1061" s="842"/>
      <c r="CIP1061" s="842"/>
      <c r="CIQ1061" s="842"/>
      <c r="CIR1061" s="842"/>
      <c r="CIS1061" s="842"/>
      <c r="CIT1061" s="842"/>
      <c r="CIU1061" s="842"/>
      <c r="CIV1061" s="842"/>
      <c r="CIW1061" s="842"/>
      <c r="CIX1061" s="842"/>
      <c r="CIY1061" s="842"/>
      <c r="CIZ1061" s="842"/>
      <c r="CJA1061" s="842"/>
      <c r="CJB1061" s="842"/>
      <c r="CJC1061" s="842"/>
      <c r="CJD1061" s="842"/>
      <c r="CJE1061" s="842"/>
      <c r="CJF1061" s="842"/>
      <c r="CJG1061" s="842"/>
      <c r="CJH1061" s="842"/>
      <c r="CJI1061" s="842"/>
      <c r="CJJ1061" s="842"/>
      <c r="CJK1061" s="842"/>
      <c r="CJL1061" s="842"/>
      <c r="CJM1061" s="842"/>
      <c r="CJN1061" s="842"/>
      <c r="CJO1061" s="842"/>
      <c r="CJP1061" s="842"/>
      <c r="CJQ1061" s="842"/>
      <c r="CJR1061" s="842"/>
      <c r="CJS1061" s="842"/>
      <c r="CJT1061" s="842"/>
      <c r="CJU1061" s="842"/>
      <c r="CJV1061" s="842"/>
      <c r="CJW1061" s="842"/>
      <c r="CJX1061" s="842"/>
      <c r="CJY1061" s="842"/>
      <c r="CJZ1061" s="842"/>
      <c r="CKA1061" s="842"/>
      <c r="CKB1061" s="842"/>
      <c r="CKC1061" s="842"/>
      <c r="CKD1061" s="842"/>
      <c r="CKE1061" s="842"/>
      <c r="CKF1061" s="842"/>
      <c r="CKG1061" s="842"/>
      <c r="CKH1061" s="842"/>
      <c r="CKI1061" s="842"/>
      <c r="CKJ1061" s="842"/>
      <c r="CKK1061" s="842"/>
      <c r="CKL1061" s="842"/>
      <c r="CKM1061" s="842"/>
      <c r="CKN1061" s="842"/>
      <c r="CKO1061" s="842"/>
      <c r="CKP1061" s="842"/>
      <c r="CKQ1061" s="842"/>
      <c r="CKR1061" s="842"/>
      <c r="CKS1061" s="842"/>
      <c r="CKT1061" s="842"/>
      <c r="CKU1061" s="842"/>
      <c r="CKV1061" s="842"/>
      <c r="CKW1061" s="842"/>
      <c r="CKX1061" s="842"/>
      <c r="CKY1061" s="842"/>
      <c r="CKZ1061" s="842"/>
      <c r="CLA1061" s="842"/>
      <c r="CLB1061" s="842"/>
      <c r="CLC1061" s="842"/>
      <c r="CLD1061" s="842"/>
      <c r="CLE1061" s="842"/>
      <c r="CLF1061" s="842"/>
      <c r="CLG1061" s="842"/>
      <c r="CLH1061" s="842"/>
      <c r="CLI1061" s="842"/>
      <c r="CLJ1061" s="842"/>
      <c r="CLK1061" s="842"/>
      <c r="CLL1061" s="842"/>
      <c r="CLM1061" s="842"/>
      <c r="CLN1061" s="842"/>
      <c r="CLO1061" s="842"/>
      <c r="CLP1061" s="842"/>
      <c r="CLQ1061" s="842"/>
      <c r="CLR1061" s="842"/>
      <c r="CLS1061" s="842"/>
      <c r="CLT1061" s="842"/>
      <c r="CLU1061" s="842"/>
      <c r="CLV1061" s="842"/>
      <c r="CLW1061" s="842"/>
      <c r="CLX1061" s="842"/>
      <c r="CLY1061" s="842"/>
      <c r="CLZ1061" s="842"/>
      <c r="CMA1061" s="842"/>
      <c r="CMB1061" s="842"/>
      <c r="CMC1061" s="842"/>
      <c r="CMD1061" s="842"/>
      <c r="CME1061" s="842"/>
      <c r="CMF1061" s="842"/>
      <c r="CMG1061" s="842"/>
      <c r="CMH1061" s="842"/>
      <c r="CMI1061" s="842"/>
      <c r="CMJ1061" s="842"/>
      <c r="CMK1061" s="842"/>
      <c r="CML1061" s="842"/>
      <c r="CMM1061" s="842"/>
      <c r="CMN1061" s="842"/>
      <c r="CMO1061" s="842"/>
      <c r="CMP1061" s="842"/>
      <c r="CMQ1061" s="842"/>
      <c r="CMR1061" s="842"/>
      <c r="CMS1061" s="842"/>
      <c r="CMT1061" s="842"/>
      <c r="CMU1061" s="842"/>
      <c r="CMV1061" s="842"/>
      <c r="CMW1061" s="842"/>
      <c r="CMX1061" s="842"/>
      <c r="CMY1061" s="842"/>
      <c r="CMZ1061" s="842"/>
      <c r="CNA1061" s="842"/>
      <c r="CNB1061" s="842"/>
      <c r="CNC1061" s="842"/>
      <c r="CND1061" s="842"/>
      <c r="CNE1061" s="842"/>
      <c r="CNF1061" s="842"/>
      <c r="CNG1061" s="842"/>
      <c r="CNH1061" s="842"/>
      <c r="CNI1061" s="842"/>
      <c r="CNJ1061" s="842"/>
      <c r="CNK1061" s="842"/>
      <c r="CNL1061" s="842"/>
      <c r="CNM1061" s="842"/>
      <c r="CNN1061" s="842"/>
      <c r="CNO1061" s="842"/>
      <c r="CNP1061" s="842"/>
      <c r="CNQ1061" s="842"/>
      <c r="CNR1061" s="842"/>
      <c r="CNS1061" s="842"/>
      <c r="CNT1061" s="842"/>
      <c r="CNU1061" s="842"/>
      <c r="CNV1061" s="842"/>
      <c r="CNW1061" s="842"/>
      <c r="CNX1061" s="842"/>
      <c r="CNY1061" s="842"/>
      <c r="CNZ1061" s="842"/>
      <c r="COA1061" s="842"/>
      <c r="COB1061" s="842"/>
      <c r="COC1061" s="842"/>
      <c r="COD1061" s="842"/>
      <c r="COE1061" s="842"/>
      <c r="COF1061" s="842"/>
      <c r="COG1061" s="842"/>
      <c r="COH1061" s="842"/>
      <c r="COI1061" s="842"/>
      <c r="COJ1061" s="842"/>
      <c r="COK1061" s="842"/>
      <c r="COL1061" s="842"/>
      <c r="COM1061" s="842"/>
      <c r="CON1061" s="842"/>
      <c r="COO1061" s="842"/>
      <c r="COP1061" s="842"/>
      <c r="COQ1061" s="842"/>
      <c r="COR1061" s="842"/>
      <c r="COS1061" s="842"/>
      <c r="COT1061" s="842"/>
      <c r="COU1061" s="842"/>
      <c r="COV1061" s="842"/>
      <c r="COW1061" s="842"/>
      <c r="COX1061" s="842"/>
      <c r="COY1061" s="842"/>
      <c r="COZ1061" s="842"/>
      <c r="CPA1061" s="842"/>
      <c r="CPB1061" s="842"/>
      <c r="CPC1061" s="842"/>
      <c r="CPD1061" s="842"/>
      <c r="CPE1061" s="842"/>
      <c r="CPF1061" s="842"/>
      <c r="CPG1061" s="842"/>
      <c r="CPH1061" s="842"/>
      <c r="CPI1061" s="842"/>
      <c r="CPJ1061" s="842"/>
      <c r="CPK1061" s="842"/>
      <c r="CPL1061" s="842"/>
      <c r="CPM1061" s="842"/>
      <c r="CPN1061" s="842"/>
      <c r="CPO1061" s="842"/>
      <c r="CPP1061" s="842"/>
      <c r="CPQ1061" s="842"/>
      <c r="CPR1061" s="842"/>
      <c r="CPS1061" s="842"/>
      <c r="CPT1061" s="842"/>
      <c r="CPU1061" s="842"/>
      <c r="CPV1061" s="842"/>
      <c r="CPW1061" s="842"/>
      <c r="CPX1061" s="842"/>
      <c r="CPY1061" s="842"/>
      <c r="CPZ1061" s="842"/>
      <c r="CQA1061" s="842"/>
      <c r="CQB1061" s="842"/>
      <c r="CQC1061" s="842"/>
      <c r="CQD1061" s="842"/>
      <c r="CQE1061" s="842"/>
      <c r="CQF1061" s="842"/>
      <c r="CQG1061" s="842"/>
      <c r="CQH1061" s="842"/>
      <c r="CQI1061" s="842"/>
      <c r="CQJ1061" s="842"/>
      <c r="CQK1061" s="842"/>
      <c r="CQL1061" s="842"/>
      <c r="CQM1061" s="842"/>
      <c r="CQN1061" s="842"/>
      <c r="CQO1061" s="842"/>
      <c r="CQP1061" s="842"/>
      <c r="CQQ1061" s="842"/>
      <c r="CQR1061" s="842"/>
      <c r="CQS1061" s="842"/>
      <c r="CQT1061" s="842"/>
      <c r="CQU1061" s="842"/>
      <c r="CQV1061" s="842"/>
      <c r="CQW1061" s="842"/>
      <c r="CQX1061" s="842"/>
      <c r="CQY1061" s="842"/>
      <c r="CQZ1061" s="842"/>
      <c r="CRA1061" s="842"/>
      <c r="CRB1061" s="842"/>
      <c r="CRC1061" s="842"/>
      <c r="CRD1061" s="842"/>
      <c r="CRE1061" s="842"/>
      <c r="CRF1061" s="842"/>
      <c r="CRG1061" s="842"/>
      <c r="CRH1061" s="842"/>
      <c r="CRI1061" s="842"/>
      <c r="CRJ1061" s="842"/>
      <c r="CRK1061" s="842"/>
      <c r="CRL1061" s="842"/>
      <c r="CRM1061" s="842"/>
      <c r="CRN1061" s="842"/>
      <c r="CRO1061" s="842"/>
      <c r="CRP1061" s="842"/>
      <c r="CRQ1061" s="842"/>
      <c r="CRR1061" s="842"/>
      <c r="CRS1061" s="842"/>
      <c r="CRT1061" s="842"/>
      <c r="CRU1061" s="842"/>
      <c r="CRV1061" s="842"/>
      <c r="CRW1061" s="842"/>
      <c r="CRX1061" s="842"/>
      <c r="CRY1061" s="842"/>
      <c r="CRZ1061" s="842"/>
      <c r="CSA1061" s="842"/>
      <c r="CSB1061" s="842"/>
      <c r="CSC1061" s="842"/>
      <c r="CSD1061" s="842"/>
      <c r="CSE1061" s="842"/>
      <c r="CSF1061" s="842"/>
      <c r="CSG1061" s="842"/>
      <c r="CSH1061" s="842"/>
      <c r="CSI1061" s="842"/>
      <c r="CSJ1061" s="842"/>
      <c r="CSK1061" s="842"/>
      <c r="CSL1061" s="842"/>
      <c r="CSM1061" s="842"/>
      <c r="CSN1061" s="842"/>
      <c r="CSO1061" s="842"/>
      <c r="CSP1061" s="842"/>
      <c r="CSQ1061" s="842"/>
      <c r="CSR1061" s="842"/>
      <c r="CSS1061" s="842"/>
      <c r="CST1061" s="842"/>
      <c r="CSU1061" s="842"/>
      <c r="CSV1061" s="842"/>
      <c r="CSW1061" s="842"/>
      <c r="CSX1061" s="842"/>
      <c r="CSY1061" s="842"/>
      <c r="CSZ1061" s="842"/>
      <c r="CTA1061" s="842"/>
      <c r="CTB1061" s="842"/>
      <c r="CTC1061" s="842"/>
      <c r="CTD1061" s="842"/>
      <c r="CTE1061" s="842"/>
      <c r="CTF1061" s="842"/>
      <c r="CTG1061" s="842"/>
      <c r="CTH1061" s="842"/>
      <c r="CTI1061" s="842"/>
      <c r="CTJ1061" s="842"/>
      <c r="CTK1061" s="842"/>
      <c r="CTL1061" s="842"/>
      <c r="CTM1061" s="842"/>
      <c r="CTN1061" s="842"/>
      <c r="CTO1061" s="842"/>
      <c r="CTP1061" s="842"/>
      <c r="CTQ1061" s="842"/>
      <c r="CTR1061" s="842"/>
      <c r="CTS1061" s="842"/>
      <c r="CTT1061" s="842"/>
      <c r="CTU1061" s="842"/>
      <c r="CTV1061" s="842"/>
      <c r="CTW1061" s="842"/>
      <c r="CTX1061" s="842"/>
      <c r="CTY1061" s="842"/>
      <c r="CTZ1061" s="842"/>
      <c r="CUA1061" s="842"/>
      <c r="CUB1061" s="842"/>
      <c r="CUC1061" s="842"/>
      <c r="CUD1061" s="842"/>
      <c r="CUE1061" s="842"/>
      <c r="CUF1061" s="842"/>
      <c r="CUG1061" s="842"/>
      <c r="CUH1061" s="842"/>
      <c r="CUI1061" s="842"/>
      <c r="CUJ1061" s="842"/>
      <c r="CUK1061" s="842"/>
      <c r="CUL1061" s="842"/>
      <c r="CUM1061" s="842"/>
      <c r="CUN1061" s="842"/>
      <c r="CUO1061" s="842"/>
      <c r="CUP1061" s="842"/>
      <c r="CUQ1061" s="842"/>
      <c r="CUR1061" s="842"/>
      <c r="CUS1061" s="842"/>
      <c r="CUT1061" s="842"/>
      <c r="CUU1061" s="842"/>
      <c r="CUV1061" s="842"/>
      <c r="CUW1061" s="842"/>
      <c r="CUX1061" s="842"/>
      <c r="CUY1061" s="842"/>
      <c r="CUZ1061" s="842"/>
      <c r="CVA1061" s="842"/>
      <c r="CVB1061" s="842"/>
      <c r="CVC1061" s="842"/>
      <c r="CVD1061" s="842"/>
      <c r="CVE1061" s="842"/>
      <c r="CVF1061" s="842"/>
      <c r="CVG1061" s="842"/>
      <c r="CVH1061" s="842"/>
      <c r="CVI1061" s="842"/>
      <c r="CVJ1061" s="842"/>
      <c r="CVK1061" s="842"/>
      <c r="CVL1061" s="842"/>
      <c r="CVM1061" s="842"/>
      <c r="CVN1061" s="842"/>
      <c r="CVO1061" s="842"/>
      <c r="CVP1061" s="842"/>
      <c r="CVQ1061" s="842"/>
      <c r="CVR1061" s="842"/>
      <c r="CVS1061" s="842"/>
      <c r="CVT1061" s="842"/>
      <c r="CVU1061" s="842"/>
      <c r="CVV1061" s="842"/>
      <c r="CVW1061" s="842"/>
      <c r="CVX1061" s="842"/>
      <c r="CVY1061" s="842"/>
      <c r="CVZ1061" s="842"/>
      <c r="CWA1061" s="842"/>
      <c r="CWB1061" s="842"/>
      <c r="CWC1061" s="842"/>
      <c r="CWD1061" s="842"/>
      <c r="CWE1061" s="842"/>
      <c r="CWF1061" s="842"/>
      <c r="CWG1061" s="842"/>
      <c r="CWH1061" s="842"/>
      <c r="CWI1061" s="842"/>
      <c r="CWJ1061" s="842"/>
      <c r="CWK1061" s="842"/>
      <c r="CWL1061" s="842"/>
      <c r="CWM1061" s="842"/>
      <c r="CWN1061" s="842"/>
      <c r="CWO1061" s="842"/>
      <c r="CWP1061" s="842"/>
      <c r="CWQ1061" s="842"/>
      <c r="CWR1061" s="842"/>
      <c r="CWS1061" s="842"/>
      <c r="CWT1061" s="842"/>
      <c r="CWU1061" s="842"/>
      <c r="CWV1061" s="842"/>
      <c r="CWW1061" s="842"/>
      <c r="CWX1061" s="842"/>
      <c r="CWY1061" s="842"/>
      <c r="CWZ1061" s="842"/>
      <c r="CXA1061" s="842"/>
      <c r="CXB1061" s="842"/>
      <c r="CXC1061" s="842"/>
      <c r="CXD1061" s="842"/>
      <c r="CXE1061" s="842"/>
      <c r="CXF1061" s="842"/>
      <c r="CXG1061" s="842"/>
      <c r="CXH1061" s="842"/>
      <c r="CXI1061" s="842"/>
      <c r="CXJ1061" s="842"/>
      <c r="CXK1061" s="842"/>
      <c r="CXL1061" s="842"/>
      <c r="CXM1061" s="842"/>
      <c r="CXN1061" s="842"/>
      <c r="CXO1061" s="842"/>
      <c r="CXP1061" s="842"/>
      <c r="CXQ1061" s="842"/>
      <c r="CXR1061" s="842"/>
      <c r="CXS1061" s="842"/>
      <c r="CXT1061" s="842"/>
      <c r="CXU1061" s="842"/>
      <c r="CXV1061" s="842"/>
      <c r="CXW1061" s="842"/>
      <c r="CXX1061" s="842"/>
      <c r="CXY1061" s="842"/>
      <c r="CXZ1061" s="842"/>
      <c r="CYA1061" s="842"/>
      <c r="CYB1061" s="842"/>
      <c r="CYC1061" s="842"/>
      <c r="CYD1061" s="842"/>
      <c r="CYE1061" s="842"/>
      <c r="CYF1061" s="842"/>
      <c r="CYG1061" s="842"/>
      <c r="CYH1061" s="842"/>
      <c r="CYI1061" s="842"/>
      <c r="CYJ1061" s="842"/>
      <c r="CYK1061" s="842"/>
      <c r="CYL1061" s="842"/>
      <c r="CYM1061" s="842"/>
      <c r="CYN1061" s="842"/>
      <c r="CYO1061" s="842"/>
      <c r="CYP1061" s="842"/>
      <c r="CYQ1061" s="842"/>
      <c r="CYR1061" s="842"/>
      <c r="CYS1061" s="842"/>
      <c r="CYT1061" s="842"/>
      <c r="CYU1061" s="842"/>
      <c r="CYV1061" s="842"/>
      <c r="CYW1061" s="842"/>
      <c r="CYX1061" s="842"/>
      <c r="CYY1061" s="842"/>
      <c r="CYZ1061" s="842"/>
      <c r="CZA1061" s="842"/>
      <c r="CZB1061" s="842"/>
      <c r="CZC1061" s="842"/>
      <c r="CZD1061" s="842"/>
      <c r="CZE1061" s="842"/>
      <c r="CZF1061" s="842"/>
      <c r="CZG1061" s="842"/>
      <c r="CZH1061" s="842"/>
      <c r="CZI1061" s="842"/>
      <c r="CZJ1061" s="842"/>
      <c r="CZK1061" s="842"/>
      <c r="CZL1061" s="842"/>
      <c r="CZM1061" s="842"/>
      <c r="CZN1061" s="842"/>
      <c r="CZO1061" s="842"/>
      <c r="CZP1061" s="842"/>
      <c r="CZQ1061" s="842"/>
      <c r="CZR1061" s="842"/>
      <c r="CZS1061" s="842"/>
      <c r="CZT1061" s="842"/>
      <c r="CZU1061" s="842"/>
      <c r="CZV1061" s="842"/>
      <c r="CZW1061" s="842"/>
      <c r="CZX1061" s="842"/>
      <c r="CZY1061" s="842"/>
      <c r="CZZ1061" s="842"/>
      <c r="DAA1061" s="842"/>
      <c r="DAB1061" s="842"/>
      <c r="DAC1061" s="842"/>
      <c r="DAD1061" s="842"/>
      <c r="DAE1061" s="842"/>
      <c r="DAF1061" s="842"/>
      <c r="DAG1061" s="842"/>
      <c r="DAH1061" s="842"/>
      <c r="DAI1061" s="842"/>
      <c r="DAJ1061" s="842"/>
      <c r="DAK1061" s="842"/>
      <c r="DAL1061" s="842"/>
      <c r="DAM1061" s="842"/>
      <c r="DAN1061" s="842"/>
      <c r="DAO1061" s="842"/>
      <c r="DAP1061" s="842"/>
      <c r="DAQ1061" s="842"/>
      <c r="DAR1061" s="842"/>
      <c r="DAS1061" s="842"/>
      <c r="DAT1061" s="842"/>
      <c r="DAU1061" s="842"/>
      <c r="DAV1061" s="842"/>
      <c r="DAW1061" s="842"/>
      <c r="DAX1061" s="842"/>
      <c r="DAY1061" s="842"/>
      <c r="DAZ1061" s="842"/>
      <c r="DBA1061" s="842"/>
      <c r="DBB1061" s="842"/>
      <c r="DBC1061" s="842"/>
      <c r="DBD1061" s="842"/>
      <c r="DBE1061" s="842"/>
      <c r="DBF1061" s="842"/>
      <c r="DBG1061" s="842"/>
      <c r="DBH1061" s="842"/>
      <c r="DBI1061" s="842"/>
      <c r="DBJ1061" s="842"/>
      <c r="DBK1061" s="842"/>
      <c r="DBL1061" s="842"/>
      <c r="DBM1061" s="842"/>
      <c r="DBN1061" s="842"/>
      <c r="DBO1061" s="842"/>
      <c r="DBP1061" s="842"/>
      <c r="DBQ1061" s="842"/>
      <c r="DBR1061" s="842"/>
      <c r="DBS1061" s="842"/>
      <c r="DBT1061" s="842"/>
      <c r="DBU1061" s="842"/>
      <c r="DBV1061" s="842"/>
      <c r="DBW1061" s="842"/>
      <c r="DBX1061" s="842"/>
      <c r="DBY1061" s="842"/>
      <c r="DBZ1061" s="842"/>
      <c r="DCA1061" s="842"/>
      <c r="DCB1061" s="842"/>
      <c r="DCC1061" s="842"/>
      <c r="DCD1061" s="842"/>
      <c r="DCE1061" s="842"/>
      <c r="DCF1061" s="842"/>
      <c r="DCG1061" s="842"/>
      <c r="DCH1061" s="842"/>
      <c r="DCI1061" s="842"/>
      <c r="DCJ1061" s="842"/>
      <c r="DCK1061" s="842"/>
      <c r="DCL1061" s="842"/>
      <c r="DCM1061" s="842"/>
      <c r="DCN1061" s="842"/>
      <c r="DCO1061" s="842"/>
      <c r="DCP1061" s="842"/>
      <c r="DCQ1061" s="842"/>
      <c r="DCR1061" s="842"/>
      <c r="DCS1061" s="842"/>
      <c r="DCT1061" s="842"/>
      <c r="DCU1061" s="842"/>
      <c r="DCV1061" s="842"/>
      <c r="DCW1061" s="842"/>
      <c r="DCX1061" s="842"/>
      <c r="DCY1061" s="842"/>
      <c r="DCZ1061" s="842"/>
      <c r="DDA1061" s="842"/>
      <c r="DDB1061" s="842"/>
      <c r="DDC1061" s="842"/>
      <c r="DDD1061" s="842"/>
      <c r="DDE1061" s="842"/>
      <c r="DDF1061" s="842"/>
      <c r="DDG1061" s="842"/>
      <c r="DDH1061" s="842"/>
      <c r="DDI1061" s="842"/>
      <c r="DDJ1061" s="842"/>
      <c r="DDK1061" s="842"/>
      <c r="DDL1061" s="842"/>
      <c r="DDM1061" s="842"/>
      <c r="DDN1061" s="842"/>
      <c r="DDO1061" s="842"/>
      <c r="DDP1061" s="842"/>
      <c r="DDQ1061" s="842"/>
      <c r="DDR1061" s="842"/>
      <c r="DDS1061" s="842"/>
      <c r="DDT1061" s="842"/>
      <c r="DDU1061" s="842"/>
      <c r="DDV1061" s="842"/>
      <c r="DDW1061" s="842"/>
      <c r="DDX1061" s="842"/>
      <c r="DDY1061" s="842"/>
      <c r="DDZ1061" s="842"/>
      <c r="DEA1061" s="842"/>
      <c r="DEB1061" s="842"/>
      <c r="DEC1061" s="842"/>
      <c r="DED1061" s="842"/>
      <c r="DEE1061" s="842"/>
      <c r="DEF1061" s="842"/>
      <c r="DEG1061" s="842"/>
      <c r="DEH1061" s="842"/>
      <c r="DEI1061" s="842"/>
      <c r="DEJ1061" s="842"/>
      <c r="DEK1061" s="842"/>
      <c r="DEL1061" s="842"/>
      <c r="DEM1061" s="842"/>
      <c r="DEN1061" s="842"/>
      <c r="DEO1061" s="842"/>
      <c r="DEP1061" s="842"/>
      <c r="DEQ1061" s="842"/>
      <c r="DER1061" s="842"/>
      <c r="DES1061" s="842"/>
      <c r="DET1061" s="842"/>
      <c r="DEU1061" s="842"/>
      <c r="DEV1061" s="842"/>
      <c r="DEW1061" s="842"/>
      <c r="DEX1061" s="842"/>
      <c r="DEY1061" s="842"/>
      <c r="DEZ1061" s="842"/>
      <c r="DFA1061" s="842"/>
      <c r="DFB1061" s="842"/>
      <c r="DFC1061" s="842"/>
      <c r="DFD1061" s="842"/>
      <c r="DFE1061" s="842"/>
      <c r="DFF1061" s="842"/>
      <c r="DFG1061" s="842"/>
      <c r="DFH1061" s="842"/>
      <c r="DFI1061" s="842"/>
      <c r="DFJ1061" s="842"/>
      <c r="DFK1061" s="842"/>
      <c r="DFL1061" s="842"/>
      <c r="DFM1061" s="842"/>
      <c r="DFN1061" s="842"/>
      <c r="DFO1061" s="842"/>
      <c r="DFP1061" s="842"/>
      <c r="DFQ1061" s="842"/>
      <c r="DFR1061" s="842"/>
      <c r="DFS1061" s="842"/>
      <c r="DFT1061" s="842"/>
      <c r="DFU1061" s="842"/>
      <c r="DFV1061" s="842"/>
      <c r="DFW1061" s="842"/>
      <c r="DFX1061" s="842"/>
      <c r="DFY1061" s="842"/>
      <c r="DFZ1061" s="842"/>
      <c r="DGA1061" s="842"/>
      <c r="DGB1061" s="842"/>
      <c r="DGC1061" s="842"/>
      <c r="DGD1061" s="842"/>
      <c r="DGE1061" s="842"/>
      <c r="DGF1061" s="842"/>
      <c r="DGG1061" s="842"/>
      <c r="DGH1061" s="842"/>
      <c r="DGI1061" s="842"/>
      <c r="DGJ1061" s="842"/>
      <c r="DGK1061" s="842"/>
      <c r="DGL1061" s="842"/>
      <c r="DGM1061" s="842"/>
      <c r="DGN1061" s="842"/>
      <c r="DGO1061" s="842"/>
      <c r="DGP1061" s="842"/>
      <c r="DGQ1061" s="842"/>
      <c r="DGR1061" s="842"/>
      <c r="DGS1061" s="842"/>
      <c r="DGT1061" s="842"/>
      <c r="DGU1061" s="842"/>
      <c r="DGV1061" s="842"/>
      <c r="DGW1061" s="842"/>
      <c r="DGX1061" s="842"/>
      <c r="DGY1061" s="842"/>
      <c r="DGZ1061" s="842"/>
      <c r="DHA1061" s="842"/>
      <c r="DHB1061" s="842"/>
      <c r="DHC1061" s="842"/>
      <c r="DHD1061" s="842"/>
      <c r="DHE1061" s="842"/>
      <c r="DHF1061" s="842"/>
      <c r="DHG1061" s="842"/>
      <c r="DHH1061" s="842"/>
      <c r="DHI1061" s="842"/>
      <c r="DHJ1061" s="842"/>
      <c r="DHK1061" s="842"/>
      <c r="DHL1061" s="842"/>
      <c r="DHM1061" s="842"/>
      <c r="DHN1061" s="842"/>
      <c r="DHO1061" s="842"/>
      <c r="DHP1061" s="842"/>
      <c r="DHQ1061" s="842"/>
      <c r="DHR1061" s="842"/>
      <c r="DHS1061" s="842"/>
      <c r="DHT1061" s="842"/>
      <c r="DHU1061" s="842"/>
      <c r="DHV1061" s="842"/>
      <c r="DHW1061" s="842"/>
      <c r="DHX1061" s="842"/>
      <c r="DHY1061" s="842"/>
      <c r="DHZ1061" s="842"/>
      <c r="DIA1061" s="842"/>
      <c r="DIB1061" s="842"/>
      <c r="DIC1061" s="842"/>
      <c r="DID1061" s="842"/>
      <c r="DIE1061" s="842"/>
      <c r="DIF1061" s="842"/>
      <c r="DIG1061" s="842"/>
      <c r="DIH1061" s="842"/>
      <c r="DII1061" s="842"/>
      <c r="DIJ1061" s="842"/>
      <c r="DIK1061" s="842"/>
      <c r="DIL1061" s="842"/>
      <c r="DIM1061" s="842"/>
      <c r="DIN1061" s="842"/>
      <c r="DIO1061" s="842"/>
      <c r="DIP1061" s="842"/>
      <c r="DIQ1061" s="842"/>
      <c r="DIR1061" s="842"/>
      <c r="DIS1061" s="842"/>
      <c r="DIT1061" s="842"/>
      <c r="DIU1061" s="842"/>
      <c r="DIV1061" s="842"/>
      <c r="DIW1061" s="842"/>
      <c r="DIX1061" s="842"/>
      <c r="DIY1061" s="842"/>
      <c r="DIZ1061" s="842"/>
      <c r="DJA1061" s="842"/>
      <c r="DJB1061" s="842"/>
      <c r="DJC1061" s="842"/>
      <c r="DJD1061" s="842"/>
      <c r="DJE1061" s="842"/>
      <c r="DJF1061" s="842"/>
      <c r="DJG1061" s="842"/>
      <c r="DJH1061" s="842"/>
      <c r="DJI1061" s="842"/>
      <c r="DJJ1061" s="842"/>
      <c r="DJK1061" s="842"/>
      <c r="DJL1061" s="842"/>
      <c r="DJM1061" s="842"/>
      <c r="DJN1061" s="842"/>
      <c r="DJO1061" s="842"/>
      <c r="DJP1061" s="842"/>
      <c r="DJQ1061" s="842"/>
      <c r="DJR1061" s="842"/>
      <c r="DJS1061" s="842"/>
      <c r="DJT1061" s="842"/>
      <c r="DJU1061" s="842"/>
      <c r="DJV1061" s="842"/>
      <c r="DJW1061" s="842"/>
      <c r="DJX1061" s="842"/>
      <c r="DJY1061" s="842"/>
      <c r="DJZ1061" s="842"/>
      <c r="DKA1061" s="842"/>
      <c r="DKB1061" s="842"/>
      <c r="DKC1061" s="842"/>
      <c r="DKD1061" s="842"/>
      <c r="DKE1061" s="842"/>
      <c r="DKF1061" s="842"/>
      <c r="DKG1061" s="842"/>
      <c r="DKH1061" s="842"/>
      <c r="DKI1061" s="842"/>
      <c r="DKJ1061" s="842"/>
      <c r="DKK1061" s="842"/>
      <c r="DKL1061" s="842"/>
      <c r="DKM1061" s="842"/>
      <c r="DKN1061" s="842"/>
      <c r="DKO1061" s="842"/>
      <c r="DKP1061" s="842"/>
      <c r="DKQ1061" s="842"/>
      <c r="DKR1061" s="842"/>
      <c r="DKS1061" s="842"/>
      <c r="DKT1061" s="842"/>
      <c r="DKU1061" s="842"/>
      <c r="DKV1061" s="842"/>
      <c r="DKW1061" s="842"/>
      <c r="DKX1061" s="842"/>
      <c r="DKY1061" s="842"/>
      <c r="DKZ1061" s="842"/>
      <c r="DLA1061" s="842"/>
      <c r="DLB1061" s="842"/>
      <c r="DLC1061" s="842"/>
      <c r="DLD1061" s="842"/>
      <c r="DLE1061" s="842"/>
      <c r="DLF1061" s="842"/>
      <c r="DLG1061" s="842"/>
      <c r="DLH1061" s="842"/>
      <c r="DLI1061" s="842"/>
      <c r="DLJ1061" s="842"/>
      <c r="DLK1061" s="842"/>
      <c r="DLL1061" s="842"/>
      <c r="DLM1061" s="842"/>
      <c r="DLN1061" s="842"/>
      <c r="DLO1061" s="842"/>
      <c r="DLP1061" s="842"/>
      <c r="DLQ1061" s="842"/>
      <c r="DLR1061" s="842"/>
      <c r="DLS1061" s="842"/>
      <c r="DLT1061" s="842"/>
      <c r="DLU1061" s="842"/>
      <c r="DLV1061" s="842"/>
      <c r="DLW1061" s="842"/>
      <c r="DLX1061" s="842"/>
      <c r="DLY1061" s="842"/>
      <c r="DLZ1061" s="842"/>
      <c r="DMA1061" s="842"/>
      <c r="DMB1061" s="842"/>
      <c r="DMC1061" s="842"/>
      <c r="DMD1061" s="842"/>
      <c r="DME1061" s="842"/>
      <c r="DMF1061" s="842"/>
      <c r="DMG1061" s="842"/>
      <c r="DMH1061" s="842"/>
      <c r="DMI1061" s="842"/>
      <c r="DMJ1061" s="842"/>
      <c r="DMK1061" s="842"/>
      <c r="DML1061" s="842"/>
      <c r="DMM1061" s="842"/>
      <c r="DMN1061" s="842"/>
      <c r="DMO1061" s="842"/>
      <c r="DMP1061" s="842"/>
      <c r="DMQ1061" s="842"/>
      <c r="DMR1061" s="842"/>
      <c r="DMS1061" s="842"/>
      <c r="DMT1061" s="842"/>
      <c r="DMU1061" s="842"/>
      <c r="DMV1061" s="842"/>
      <c r="DMW1061" s="842"/>
      <c r="DMX1061" s="842"/>
      <c r="DMY1061" s="842"/>
      <c r="DMZ1061" s="842"/>
      <c r="DNA1061" s="842"/>
      <c r="DNB1061" s="842"/>
      <c r="DNC1061" s="842"/>
      <c r="DND1061" s="842"/>
      <c r="DNE1061" s="842"/>
      <c r="DNF1061" s="842"/>
      <c r="DNG1061" s="842"/>
      <c r="DNH1061" s="842"/>
      <c r="DNI1061" s="842"/>
      <c r="DNJ1061" s="842"/>
      <c r="DNK1061" s="842"/>
      <c r="DNL1061" s="842"/>
      <c r="DNM1061" s="842"/>
      <c r="DNN1061" s="842"/>
      <c r="DNO1061" s="842"/>
      <c r="DNP1061" s="842"/>
      <c r="DNQ1061" s="842"/>
      <c r="DNR1061" s="842"/>
      <c r="DNS1061" s="842"/>
      <c r="DNT1061" s="842"/>
      <c r="DNU1061" s="842"/>
      <c r="DNV1061" s="842"/>
      <c r="DNW1061" s="842"/>
      <c r="DNX1061" s="842"/>
      <c r="DNY1061" s="842"/>
      <c r="DNZ1061" s="842"/>
      <c r="DOA1061" s="842"/>
      <c r="DOB1061" s="842"/>
      <c r="DOC1061" s="842"/>
      <c r="DOD1061" s="842"/>
      <c r="DOE1061" s="842"/>
      <c r="DOF1061" s="842"/>
      <c r="DOG1061" s="842"/>
      <c r="DOH1061" s="842"/>
      <c r="DOI1061" s="842"/>
      <c r="DOJ1061" s="842"/>
      <c r="DOK1061" s="842"/>
      <c r="DOL1061" s="842"/>
      <c r="DOM1061" s="842"/>
      <c r="DON1061" s="842"/>
      <c r="DOO1061" s="842"/>
      <c r="DOP1061" s="842"/>
      <c r="DOQ1061" s="842"/>
      <c r="DOR1061" s="842"/>
      <c r="DOS1061" s="842"/>
      <c r="DOT1061" s="842"/>
      <c r="DOU1061" s="842"/>
      <c r="DOV1061" s="842"/>
      <c r="DOW1061" s="842"/>
      <c r="DOX1061" s="842"/>
      <c r="DOY1061" s="842"/>
      <c r="DOZ1061" s="842"/>
      <c r="DPA1061" s="842"/>
      <c r="DPB1061" s="842"/>
      <c r="DPC1061" s="842"/>
      <c r="DPD1061" s="842"/>
      <c r="DPE1061" s="842"/>
      <c r="DPF1061" s="842"/>
      <c r="DPG1061" s="842"/>
      <c r="DPH1061" s="842"/>
      <c r="DPI1061" s="842"/>
      <c r="DPJ1061" s="842"/>
      <c r="DPK1061" s="842"/>
      <c r="DPL1061" s="842"/>
      <c r="DPM1061" s="842"/>
      <c r="DPN1061" s="842"/>
      <c r="DPO1061" s="842"/>
      <c r="DPP1061" s="842"/>
      <c r="DPQ1061" s="842"/>
      <c r="DPR1061" s="842"/>
      <c r="DPS1061" s="842"/>
      <c r="DPT1061" s="842"/>
      <c r="DPU1061" s="842"/>
      <c r="DPV1061" s="842"/>
      <c r="DPW1061" s="842"/>
      <c r="DPX1061" s="842"/>
      <c r="DPY1061" s="842"/>
      <c r="DPZ1061" s="842"/>
      <c r="DQA1061" s="842"/>
      <c r="DQB1061" s="842"/>
      <c r="DQC1061" s="842"/>
      <c r="DQD1061" s="842"/>
      <c r="DQE1061" s="842"/>
      <c r="DQF1061" s="842"/>
      <c r="DQG1061" s="842"/>
      <c r="DQH1061" s="842"/>
      <c r="DQI1061" s="842"/>
      <c r="DQJ1061" s="842"/>
      <c r="DQK1061" s="842"/>
      <c r="DQL1061" s="842"/>
      <c r="DQM1061" s="842"/>
      <c r="DQN1061" s="842"/>
      <c r="DQO1061" s="842"/>
      <c r="DQP1061" s="842"/>
      <c r="DQQ1061" s="842"/>
      <c r="DQR1061" s="842"/>
      <c r="DQS1061" s="842"/>
      <c r="DQT1061" s="842"/>
      <c r="DQU1061" s="842"/>
      <c r="DQV1061" s="842"/>
      <c r="DQW1061" s="842"/>
      <c r="DQX1061" s="842"/>
      <c r="DQY1061" s="842"/>
      <c r="DQZ1061" s="842"/>
      <c r="DRA1061" s="842"/>
      <c r="DRB1061" s="842"/>
      <c r="DRC1061" s="842"/>
      <c r="DRD1061" s="842"/>
      <c r="DRE1061" s="842"/>
      <c r="DRF1061" s="842"/>
      <c r="DRG1061" s="842"/>
      <c r="DRH1061" s="842"/>
      <c r="DRI1061" s="842"/>
      <c r="DRJ1061" s="842"/>
      <c r="DRK1061" s="842"/>
      <c r="DRL1061" s="842"/>
      <c r="DRM1061" s="842"/>
      <c r="DRN1061" s="842"/>
      <c r="DRO1061" s="842"/>
      <c r="DRP1061" s="842"/>
      <c r="DRQ1061" s="842"/>
      <c r="DRR1061" s="842"/>
      <c r="DRS1061" s="842"/>
      <c r="DRT1061" s="842"/>
      <c r="DRU1061" s="842"/>
      <c r="DRV1061" s="842"/>
      <c r="DRW1061" s="842"/>
      <c r="DRX1061" s="842"/>
      <c r="DRY1061" s="842"/>
      <c r="DRZ1061" s="842"/>
      <c r="DSA1061" s="842"/>
      <c r="DSB1061" s="842"/>
      <c r="DSC1061" s="842"/>
      <c r="DSD1061" s="842"/>
      <c r="DSE1061" s="842"/>
      <c r="DSF1061" s="842"/>
      <c r="DSG1061" s="842"/>
      <c r="DSH1061" s="842"/>
      <c r="DSI1061" s="842"/>
      <c r="DSJ1061" s="842"/>
      <c r="DSK1061" s="842"/>
      <c r="DSL1061" s="842"/>
      <c r="DSM1061" s="842"/>
      <c r="DSN1061" s="842"/>
      <c r="DSO1061" s="842"/>
      <c r="DSP1061" s="842"/>
      <c r="DSQ1061" s="842"/>
      <c r="DSR1061" s="842"/>
      <c r="DSS1061" s="842"/>
      <c r="DST1061" s="842"/>
      <c r="DSU1061" s="842"/>
      <c r="DSV1061" s="842"/>
      <c r="DSW1061" s="842"/>
      <c r="DSX1061" s="842"/>
      <c r="DSY1061" s="842"/>
      <c r="DSZ1061" s="842"/>
      <c r="DTA1061" s="842"/>
      <c r="DTB1061" s="842"/>
      <c r="DTC1061" s="842"/>
      <c r="DTD1061" s="842"/>
      <c r="DTE1061" s="842"/>
      <c r="DTF1061" s="842"/>
      <c r="DTG1061" s="842"/>
      <c r="DTH1061" s="842"/>
      <c r="DTI1061" s="842"/>
      <c r="DTJ1061" s="842"/>
      <c r="DTK1061" s="842"/>
      <c r="DTL1061" s="842"/>
      <c r="DTM1061" s="842"/>
      <c r="DTN1061" s="842"/>
      <c r="DTO1061" s="842"/>
      <c r="DTP1061" s="842"/>
      <c r="DTQ1061" s="842"/>
      <c r="DTR1061" s="842"/>
      <c r="DTS1061" s="842"/>
      <c r="DTT1061" s="842"/>
      <c r="DTU1061" s="842"/>
      <c r="DTV1061" s="842"/>
      <c r="DTW1061" s="842"/>
      <c r="DTX1061" s="842"/>
      <c r="DTY1061" s="842"/>
      <c r="DTZ1061" s="842"/>
      <c r="DUA1061" s="842"/>
      <c r="DUB1061" s="842"/>
      <c r="DUC1061" s="842"/>
      <c r="DUD1061" s="842"/>
      <c r="DUE1061" s="842"/>
      <c r="DUF1061" s="842"/>
      <c r="DUG1061" s="842"/>
      <c r="DUH1061" s="842"/>
      <c r="DUI1061" s="842"/>
      <c r="DUJ1061" s="842"/>
      <c r="DUK1061" s="842"/>
      <c r="DUL1061" s="842"/>
      <c r="DUM1061" s="842"/>
      <c r="DUN1061" s="842"/>
      <c r="DUO1061" s="842"/>
      <c r="DUP1061" s="842"/>
      <c r="DUQ1061" s="842"/>
      <c r="DUR1061" s="842"/>
      <c r="DUS1061" s="842"/>
      <c r="DUT1061" s="842"/>
      <c r="DUU1061" s="842"/>
      <c r="DUV1061" s="842"/>
      <c r="DUW1061" s="842"/>
      <c r="DUX1061" s="842"/>
      <c r="DUY1061" s="842"/>
      <c r="DUZ1061" s="842"/>
      <c r="DVA1061" s="842"/>
      <c r="DVB1061" s="842"/>
      <c r="DVC1061" s="842"/>
      <c r="DVD1061" s="842"/>
      <c r="DVE1061" s="842"/>
      <c r="DVF1061" s="842"/>
      <c r="DVG1061" s="842"/>
      <c r="DVH1061" s="842"/>
      <c r="DVI1061" s="842"/>
      <c r="DVJ1061" s="842"/>
      <c r="DVK1061" s="842"/>
      <c r="DVL1061" s="842"/>
      <c r="DVM1061" s="842"/>
      <c r="DVN1061" s="842"/>
      <c r="DVO1061" s="842"/>
      <c r="DVP1061" s="842"/>
      <c r="DVQ1061" s="842"/>
      <c r="DVR1061" s="842"/>
      <c r="DVS1061" s="842"/>
      <c r="DVT1061" s="842"/>
      <c r="DVU1061" s="842"/>
      <c r="DVV1061" s="842"/>
      <c r="DVW1061" s="842"/>
      <c r="DVX1061" s="842"/>
      <c r="DVY1061" s="842"/>
      <c r="DVZ1061" s="842"/>
      <c r="DWA1061" s="842"/>
      <c r="DWB1061" s="842"/>
      <c r="DWC1061" s="842"/>
      <c r="DWD1061" s="842"/>
      <c r="DWE1061" s="842"/>
      <c r="DWF1061" s="842"/>
      <c r="DWG1061" s="842"/>
      <c r="DWH1061" s="842"/>
      <c r="DWI1061" s="842"/>
      <c r="DWJ1061" s="842"/>
      <c r="DWK1061" s="842"/>
      <c r="DWL1061" s="842"/>
      <c r="DWM1061" s="842"/>
      <c r="DWN1061" s="842"/>
      <c r="DWO1061" s="842"/>
      <c r="DWP1061" s="842"/>
      <c r="DWQ1061" s="842"/>
      <c r="DWR1061" s="842"/>
      <c r="DWS1061" s="842"/>
      <c r="DWT1061" s="842"/>
      <c r="DWU1061" s="842"/>
      <c r="DWV1061" s="842"/>
      <c r="DWW1061" s="842"/>
      <c r="DWX1061" s="842"/>
      <c r="DWY1061" s="842"/>
      <c r="DWZ1061" s="842"/>
      <c r="DXA1061" s="842"/>
      <c r="DXB1061" s="842"/>
      <c r="DXC1061" s="842"/>
      <c r="DXD1061" s="842"/>
      <c r="DXE1061" s="842"/>
      <c r="DXF1061" s="842"/>
      <c r="DXG1061" s="842"/>
      <c r="DXH1061" s="842"/>
      <c r="DXI1061" s="842"/>
      <c r="DXJ1061" s="842"/>
      <c r="DXK1061" s="842"/>
      <c r="DXL1061" s="842"/>
      <c r="DXM1061" s="842"/>
      <c r="DXN1061" s="842"/>
      <c r="DXO1061" s="842"/>
      <c r="DXP1061" s="842"/>
      <c r="DXQ1061" s="842"/>
      <c r="DXR1061" s="842"/>
      <c r="DXS1061" s="842"/>
      <c r="DXT1061" s="842"/>
      <c r="DXU1061" s="842"/>
      <c r="DXV1061" s="842"/>
      <c r="DXW1061" s="842"/>
      <c r="DXX1061" s="842"/>
      <c r="DXY1061" s="842"/>
      <c r="DXZ1061" s="842"/>
      <c r="DYA1061" s="842"/>
      <c r="DYB1061" s="842"/>
      <c r="DYC1061" s="842"/>
      <c r="DYD1061" s="842"/>
      <c r="DYE1061" s="842"/>
      <c r="DYF1061" s="842"/>
      <c r="DYG1061" s="842"/>
      <c r="DYH1061" s="842"/>
      <c r="DYI1061" s="842"/>
      <c r="DYJ1061" s="842"/>
      <c r="DYK1061" s="842"/>
      <c r="DYL1061" s="842"/>
      <c r="DYM1061" s="842"/>
      <c r="DYN1061" s="842"/>
      <c r="DYO1061" s="842"/>
      <c r="DYP1061" s="842"/>
      <c r="DYQ1061" s="842"/>
      <c r="DYR1061" s="842"/>
      <c r="DYS1061" s="842"/>
      <c r="DYT1061" s="842"/>
      <c r="DYU1061" s="842"/>
      <c r="DYV1061" s="842"/>
      <c r="DYW1061" s="842"/>
      <c r="DYX1061" s="842"/>
      <c r="DYY1061" s="842"/>
      <c r="DYZ1061" s="842"/>
      <c r="DZA1061" s="842"/>
      <c r="DZB1061" s="842"/>
      <c r="DZC1061" s="842"/>
      <c r="DZD1061" s="842"/>
      <c r="DZE1061" s="842"/>
      <c r="DZF1061" s="842"/>
      <c r="DZG1061" s="842"/>
      <c r="DZH1061" s="842"/>
      <c r="DZI1061" s="842"/>
      <c r="DZJ1061" s="842"/>
      <c r="DZK1061" s="842"/>
      <c r="DZL1061" s="842"/>
      <c r="DZM1061" s="842"/>
      <c r="DZN1061" s="842"/>
      <c r="DZO1061" s="842"/>
      <c r="DZP1061" s="842"/>
      <c r="DZQ1061" s="842"/>
      <c r="DZR1061" s="842"/>
      <c r="DZS1061" s="842"/>
      <c r="DZT1061" s="842"/>
      <c r="DZU1061" s="842"/>
      <c r="DZV1061" s="842"/>
      <c r="DZW1061" s="842"/>
      <c r="DZX1061" s="842"/>
      <c r="DZY1061" s="842"/>
      <c r="DZZ1061" s="842"/>
      <c r="EAA1061" s="842"/>
      <c r="EAB1061" s="842"/>
      <c r="EAC1061" s="842"/>
      <c r="EAD1061" s="842"/>
      <c r="EAE1061" s="842"/>
      <c r="EAF1061" s="842"/>
      <c r="EAG1061" s="842"/>
      <c r="EAH1061" s="842"/>
      <c r="EAI1061" s="842"/>
      <c r="EAJ1061" s="842"/>
      <c r="EAK1061" s="842"/>
      <c r="EAL1061" s="842"/>
      <c r="EAM1061" s="842"/>
      <c r="EAN1061" s="842"/>
      <c r="EAO1061" s="842"/>
      <c r="EAP1061" s="842"/>
      <c r="EAQ1061" s="842"/>
      <c r="EAR1061" s="842"/>
      <c r="EAS1061" s="842"/>
      <c r="EAT1061" s="842"/>
      <c r="EAU1061" s="842"/>
      <c r="EAV1061" s="842"/>
      <c r="EAW1061" s="842"/>
      <c r="EAX1061" s="842"/>
      <c r="EAY1061" s="842"/>
      <c r="EAZ1061" s="842"/>
      <c r="EBA1061" s="842"/>
      <c r="EBB1061" s="842"/>
      <c r="EBC1061" s="842"/>
      <c r="EBD1061" s="842"/>
      <c r="EBE1061" s="842"/>
      <c r="EBF1061" s="842"/>
      <c r="EBG1061" s="842"/>
      <c r="EBH1061" s="842"/>
      <c r="EBI1061" s="842"/>
      <c r="EBJ1061" s="842"/>
      <c r="EBK1061" s="842"/>
      <c r="EBL1061" s="842"/>
      <c r="EBM1061" s="842"/>
      <c r="EBN1061" s="842"/>
      <c r="EBO1061" s="842"/>
      <c r="EBP1061" s="842"/>
      <c r="EBQ1061" s="842"/>
      <c r="EBR1061" s="842"/>
      <c r="EBS1061" s="842"/>
      <c r="EBT1061" s="842"/>
      <c r="EBU1061" s="842"/>
      <c r="EBV1061" s="842"/>
      <c r="EBW1061" s="842"/>
      <c r="EBX1061" s="842"/>
      <c r="EBY1061" s="842"/>
      <c r="EBZ1061" s="842"/>
      <c r="ECA1061" s="842"/>
      <c r="ECB1061" s="842"/>
      <c r="ECC1061" s="842"/>
      <c r="ECD1061" s="842"/>
      <c r="ECE1061" s="842"/>
      <c r="ECF1061" s="842"/>
      <c r="ECG1061" s="842"/>
      <c r="ECH1061" s="842"/>
      <c r="ECI1061" s="842"/>
      <c r="ECJ1061" s="842"/>
      <c r="ECK1061" s="842"/>
      <c r="ECL1061" s="842"/>
      <c r="ECM1061" s="842"/>
      <c r="ECN1061" s="842"/>
      <c r="ECO1061" s="842"/>
      <c r="ECP1061" s="842"/>
      <c r="ECQ1061" s="842"/>
      <c r="ECR1061" s="842"/>
      <c r="ECS1061" s="842"/>
      <c r="ECT1061" s="842"/>
      <c r="ECU1061" s="842"/>
      <c r="ECV1061" s="842"/>
      <c r="ECW1061" s="842"/>
      <c r="ECX1061" s="842"/>
      <c r="ECY1061" s="842"/>
      <c r="ECZ1061" s="842"/>
      <c r="EDA1061" s="842"/>
      <c r="EDB1061" s="842"/>
      <c r="EDC1061" s="842"/>
      <c r="EDD1061" s="842"/>
      <c r="EDE1061" s="842"/>
      <c r="EDF1061" s="842"/>
      <c r="EDG1061" s="842"/>
      <c r="EDH1061" s="842"/>
      <c r="EDI1061" s="842"/>
      <c r="EDJ1061" s="842"/>
      <c r="EDK1061" s="842"/>
      <c r="EDL1061" s="842"/>
      <c r="EDM1061" s="842"/>
      <c r="EDN1061" s="842"/>
      <c r="EDO1061" s="842"/>
      <c r="EDP1061" s="842"/>
      <c r="EDQ1061" s="842"/>
      <c r="EDR1061" s="842"/>
      <c r="EDS1061" s="842"/>
      <c r="EDT1061" s="842"/>
      <c r="EDU1061" s="842"/>
      <c r="EDV1061" s="842"/>
      <c r="EDW1061" s="842"/>
      <c r="EDX1061" s="842"/>
      <c r="EDY1061" s="842"/>
      <c r="EDZ1061" s="842"/>
      <c r="EEA1061" s="842"/>
      <c r="EEB1061" s="842"/>
      <c r="EEC1061" s="842"/>
      <c r="EED1061" s="842"/>
      <c r="EEE1061" s="842"/>
      <c r="EEF1061" s="842"/>
      <c r="EEG1061" s="842"/>
      <c r="EEH1061" s="842"/>
      <c r="EEI1061" s="842"/>
      <c r="EEJ1061" s="842"/>
      <c r="EEK1061" s="842"/>
      <c r="EEL1061" s="842"/>
      <c r="EEM1061" s="842"/>
      <c r="EEN1061" s="842"/>
      <c r="EEO1061" s="842"/>
      <c r="EEP1061" s="842"/>
      <c r="EEQ1061" s="842"/>
      <c r="EER1061" s="842"/>
      <c r="EES1061" s="842"/>
      <c r="EET1061" s="842"/>
      <c r="EEU1061" s="842"/>
      <c r="EEV1061" s="842"/>
      <c r="EEW1061" s="842"/>
      <c r="EEX1061" s="842"/>
      <c r="EEY1061" s="842"/>
      <c r="EEZ1061" s="842"/>
      <c r="EFA1061" s="842"/>
      <c r="EFB1061" s="842"/>
      <c r="EFC1061" s="842"/>
      <c r="EFD1061" s="842"/>
      <c r="EFE1061" s="842"/>
      <c r="EFF1061" s="842"/>
      <c r="EFG1061" s="842"/>
      <c r="EFH1061" s="842"/>
      <c r="EFI1061" s="842"/>
      <c r="EFJ1061" s="842"/>
      <c r="EFK1061" s="842"/>
      <c r="EFL1061" s="842"/>
      <c r="EFM1061" s="842"/>
      <c r="EFN1061" s="842"/>
      <c r="EFO1061" s="842"/>
      <c r="EFP1061" s="842"/>
      <c r="EFQ1061" s="842"/>
      <c r="EFR1061" s="842"/>
      <c r="EFS1061" s="842"/>
      <c r="EFT1061" s="842"/>
      <c r="EFU1061" s="842"/>
      <c r="EFV1061" s="842"/>
      <c r="EFW1061" s="842"/>
      <c r="EFX1061" s="842"/>
      <c r="EFY1061" s="842"/>
      <c r="EFZ1061" s="842"/>
      <c r="EGA1061" s="842"/>
      <c r="EGB1061" s="842"/>
      <c r="EGC1061" s="842"/>
      <c r="EGD1061" s="842"/>
      <c r="EGE1061" s="842"/>
      <c r="EGF1061" s="842"/>
      <c r="EGG1061" s="842"/>
      <c r="EGH1061" s="842"/>
      <c r="EGI1061" s="842"/>
      <c r="EGJ1061" s="842"/>
      <c r="EGK1061" s="842"/>
      <c r="EGL1061" s="842"/>
      <c r="EGM1061" s="842"/>
      <c r="EGN1061" s="842"/>
      <c r="EGO1061" s="842"/>
      <c r="EGP1061" s="842"/>
      <c r="EGQ1061" s="842"/>
      <c r="EGR1061" s="842"/>
      <c r="EGS1061" s="842"/>
      <c r="EGT1061" s="842"/>
      <c r="EGU1061" s="842"/>
      <c r="EGV1061" s="842"/>
      <c r="EGW1061" s="842"/>
      <c r="EGX1061" s="842"/>
      <c r="EGY1061" s="842"/>
      <c r="EGZ1061" s="842"/>
      <c r="EHA1061" s="842"/>
      <c r="EHB1061" s="842"/>
      <c r="EHC1061" s="842"/>
      <c r="EHD1061" s="842"/>
      <c r="EHE1061" s="842"/>
      <c r="EHF1061" s="842"/>
      <c r="EHG1061" s="842"/>
      <c r="EHH1061" s="842"/>
      <c r="EHI1061" s="842"/>
      <c r="EHJ1061" s="842"/>
      <c r="EHK1061" s="842"/>
      <c r="EHL1061" s="842"/>
      <c r="EHM1061" s="842"/>
      <c r="EHN1061" s="842"/>
      <c r="EHO1061" s="842"/>
      <c r="EHP1061" s="842"/>
      <c r="EHQ1061" s="842"/>
      <c r="EHR1061" s="842"/>
      <c r="EHS1061" s="842"/>
      <c r="EHT1061" s="842"/>
      <c r="EHU1061" s="842"/>
      <c r="EHV1061" s="842"/>
      <c r="EHW1061" s="842"/>
      <c r="EHX1061" s="842"/>
      <c r="EHY1061" s="842"/>
      <c r="EHZ1061" s="842"/>
      <c r="EIA1061" s="842"/>
      <c r="EIB1061" s="842"/>
      <c r="EIC1061" s="842"/>
      <c r="EID1061" s="842"/>
      <c r="EIE1061" s="842"/>
      <c r="EIF1061" s="842"/>
      <c r="EIG1061" s="842"/>
      <c r="EIH1061" s="842"/>
      <c r="EII1061" s="842"/>
      <c r="EIJ1061" s="842"/>
      <c r="EIK1061" s="842"/>
      <c r="EIL1061" s="842"/>
      <c r="EIM1061" s="842"/>
      <c r="EIN1061" s="842"/>
      <c r="EIO1061" s="842"/>
      <c r="EIP1061" s="842"/>
      <c r="EIQ1061" s="842"/>
      <c r="EIR1061" s="842"/>
      <c r="EIS1061" s="842"/>
      <c r="EIT1061" s="842"/>
      <c r="EIU1061" s="842"/>
      <c r="EIV1061" s="842"/>
      <c r="EIW1061" s="842"/>
      <c r="EIX1061" s="842"/>
      <c r="EIY1061" s="842"/>
      <c r="EIZ1061" s="842"/>
      <c r="EJA1061" s="842"/>
      <c r="EJB1061" s="842"/>
      <c r="EJC1061" s="842"/>
      <c r="EJD1061" s="842"/>
      <c r="EJE1061" s="842"/>
      <c r="EJF1061" s="842"/>
      <c r="EJG1061" s="842"/>
      <c r="EJH1061" s="842"/>
      <c r="EJI1061" s="842"/>
      <c r="EJJ1061" s="842"/>
      <c r="EJK1061" s="842"/>
      <c r="EJL1061" s="842"/>
      <c r="EJM1061" s="842"/>
      <c r="EJN1061" s="842"/>
      <c r="EJO1061" s="842"/>
      <c r="EJP1061" s="842"/>
      <c r="EJQ1061" s="842"/>
      <c r="EJR1061" s="842"/>
      <c r="EJS1061" s="842"/>
      <c r="EJT1061" s="842"/>
      <c r="EJU1061" s="842"/>
      <c r="EJV1061" s="842"/>
      <c r="EJW1061" s="842"/>
      <c r="EJX1061" s="842"/>
      <c r="EJY1061" s="842"/>
      <c r="EJZ1061" s="842"/>
      <c r="EKA1061" s="842"/>
      <c r="EKB1061" s="842"/>
      <c r="EKC1061" s="842"/>
      <c r="EKD1061" s="842"/>
      <c r="EKE1061" s="842"/>
      <c r="EKF1061" s="842"/>
      <c r="EKG1061" s="842"/>
      <c r="EKH1061" s="842"/>
      <c r="EKI1061" s="842"/>
      <c r="EKJ1061" s="842"/>
      <c r="EKK1061" s="842"/>
      <c r="EKL1061" s="842"/>
      <c r="EKM1061" s="842"/>
      <c r="EKN1061" s="842"/>
      <c r="EKO1061" s="842"/>
      <c r="EKP1061" s="842"/>
      <c r="EKQ1061" s="842"/>
      <c r="EKR1061" s="842"/>
      <c r="EKS1061" s="842"/>
      <c r="EKT1061" s="842"/>
      <c r="EKU1061" s="842"/>
      <c r="EKV1061" s="842"/>
      <c r="EKW1061" s="842"/>
      <c r="EKX1061" s="842"/>
      <c r="EKY1061" s="842"/>
      <c r="EKZ1061" s="842"/>
      <c r="ELA1061" s="842"/>
      <c r="ELB1061" s="842"/>
      <c r="ELC1061" s="842"/>
      <c r="ELD1061" s="842"/>
      <c r="ELE1061" s="842"/>
      <c r="ELF1061" s="842"/>
      <c r="ELG1061" s="842"/>
      <c r="ELH1061" s="842"/>
      <c r="ELI1061" s="842"/>
      <c r="ELJ1061" s="842"/>
      <c r="ELK1061" s="842"/>
      <c r="ELL1061" s="842"/>
      <c r="ELM1061" s="842"/>
      <c r="ELN1061" s="842"/>
      <c r="ELO1061" s="842"/>
      <c r="ELP1061" s="842"/>
      <c r="ELQ1061" s="842"/>
      <c r="ELR1061" s="842"/>
      <c r="ELS1061" s="842"/>
      <c r="ELT1061" s="842"/>
      <c r="ELU1061" s="842"/>
      <c r="ELV1061" s="842"/>
      <c r="ELW1061" s="842"/>
      <c r="ELX1061" s="842"/>
      <c r="ELY1061" s="842"/>
      <c r="ELZ1061" s="842"/>
      <c r="EMA1061" s="842"/>
      <c r="EMB1061" s="842"/>
      <c r="EMC1061" s="842"/>
      <c r="EMD1061" s="842"/>
      <c r="EME1061" s="842"/>
      <c r="EMF1061" s="842"/>
      <c r="EMG1061" s="842"/>
      <c r="EMH1061" s="842"/>
      <c r="EMI1061" s="842"/>
      <c r="EMJ1061" s="842"/>
      <c r="EMK1061" s="842"/>
      <c r="EML1061" s="842"/>
      <c r="EMM1061" s="842"/>
      <c r="EMN1061" s="842"/>
      <c r="EMO1061" s="842"/>
      <c r="EMP1061" s="842"/>
      <c r="EMQ1061" s="842"/>
      <c r="EMR1061" s="842"/>
      <c r="EMS1061" s="842"/>
      <c r="EMT1061" s="842"/>
      <c r="EMU1061" s="842"/>
      <c r="EMV1061" s="842"/>
      <c r="EMW1061" s="842"/>
      <c r="EMX1061" s="842"/>
      <c r="EMY1061" s="842"/>
      <c r="EMZ1061" s="842"/>
      <c r="ENA1061" s="842"/>
      <c r="ENB1061" s="842"/>
      <c r="ENC1061" s="842"/>
      <c r="END1061" s="842"/>
      <c r="ENE1061" s="842"/>
      <c r="ENF1061" s="842"/>
      <c r="ENG1061" s="842"/>
      <c r="ENH1061" s="842"/>
      <c r="ENI1061" s="842"/>
      <c r="ENJ1061" s="842"/>
      <c r="ENK1061" s="842"/>
      <c r="ENL1061" s="842"/>
      <c r="ENM1061" s="842"/>
      <c r="ENN1061" s="842"/>
      <c r="ENO1061" s="842"/>
      <c r="ENP1061" s="842"/>
      <c r="ENQ1061" s="842"/>
      <c r="ENR1061" s="842"/>
      <c r="ENS1061" s="842"/>
      <c r="ENT1061" s="842"/>
      <c r="ENU1061" s="842"/>
      <c r="ENV1061" s="842"/>
      <c r="ENW1061" s="842"/>
      <c r="ENX1061" s="842"/>
      <c r="ENY1061" s="842"/>
      <c r="ENZ1061" s="842"/>
      <c r="EOA1061" s="842"/>
      <c r="EOB1061" s="842"/>
      <c r="EOC1061" s="842"/>
      <c r="EOD1061" s="842"/>
      <c r="EOE1061" s="842"/>
      <c r="EOF1061" s="842"/>
      <c r="EOG1061" s="842"/>
      <c r="EOH1061" s="842"/>
      <c r="EOI1061" s="842"/>
      <c r="EOJ1061" s="842"/>
      <c r="EOK1061" s="842"/>
      <c r="EOL1061" s="842"/>
      <c r="EOM1061" s="842"/>
      <c r="EON1061" s="842"/>
      <c r="EOO1061" s="842"/>
      <c r="EOP1061" s="842"/>
      <c r="EOQ1061" s="842"/>
      <c r="EOR1061" s="842"/>
      <c r="EOS1061" s="842"/>
      <c r="EOT1061" s="842"/>
      <c r="EOU1061" s="842"/>
      <c r="EOV1061" s="842"/>
      <c r="EOW1061" s="842"/>
      <c r="EOX1061" s="842"/>
      <c r="EOY1061" s="842"/>
      <c r="EOZ1061" s="842"/>
      <c r="EPA1061" s="842"/>
      <c r="EPB1061" s="842"/>
      <c r="EPC1061" s="842"/>
      <c r="EPD1061" s="842"/>
      <c r="EPE1061" s="842"/>
      <c r="EPF1061" s="842"/>
      <c r="EPG1061" s="842"/>
      <c r="EPH1061" s="842"/>
      <c r="EPI1061" s="842"/>
      <c r="EPJ1061" s="842"/>
      <c r="EPK1061" s="842"/>
      <c r="EPL1061" s="842"/>
      <c r="EPM1061" s="842"/>
      <c r="EPN1061" s="842"/>
      <c r="EPO1061" s="842"/>
      <c r="EPP1061" s="842"/>
      <c r="EPQ1061" s="842"/>
      <c r="EPR1061" s="842"/>
      <c r="EPS1061" s="842"/>
      <c r="EPT1061" s="842"/>
      <c r="EPU1061" s="842"/>
      <c r="EPV1061" s="842"/>
      <c r="EPW1061" s="842"/>
      <c r="EPX1061" s="842"/>
      <c r="EPY1061" s="842"/>
      <c r="EPZ1061" s="842"/>
      <c r="EQA1061" s="842"/>
      <c r="EQB1061" s="842"/>
      <c r="EQC1061" s="842"/>
      <c r="EQD1061" s="842"/>
      <c r="EQE1061" s="842"/>
      <c r="EQF1061" s="842"/>
      <c r="EQG1061" s="842"/>
      <c r="EQH1061" s="842"/>
      <c r="EQI1061" s="842"/>
      <c r="EQJ1061" s="842"/>
      <c r="EQK1061" s="842"/>
      <c r="EQL1061" s="842"/>
      <c r="EQM1061" s="842"/>
      <c r="EQN1061" s="842"/>
      <c r="EQO1061" s="842"/>
      <c r="EQP1061" s="842"/>
      <c r="EQQ1061" s="842"/>
      <c r="EQR1061" s="842"/>
      <c r="EQS1061" s="842"/>
      <c r="EQT1061" s="842"/>
      <c r="EQU1061" s="842"/>
      <c r="EQV1061" s="842"/>
      <c r="EQW1061" s="842"/>
      <c r="EQX1061" s="842"/>
      <c r="EQY1061" s="842"/>
      <c r="EQZ1061" s="842"/>
      <c r="ERA1061" s="842"/>
      <c r="ERB1061" s="842"/>
      <c r="ERC1061" s="842"/>
      <c r="ERD1061" s="842"/>
      <c r="ERE1061" s="842"/>
      <c r="ERF1061" s="842"/>
      <c r="ERG1061" s="842"/>
      <c r="ERH1061" s="842"/>
      <c r="ERI1061" s="842"/>
      <c r="ERJ1061" s="842"/>
      <c r="ERK1061" s="842"/>
      <c r="ERL1061" s="842"/>
      <c r="ERM1061" s="842"/>
      <c r="ERN1061" s="842"/>
      <c r="ERO1061" s="842"/>
      <c r="ERP1061" s="842"/>
      <c r="ERQ1061" s="842"/>
      <c r="ERR1061" s="842"/>
      <c r="ERS1061" s="842"/>
      <c r="ERT1061" s="842"/>
      <c r="ERU1061" s="842"/>
      <c r="ERV1061" s="842"/>
      <c r="ERW1061" s="842"/>
      <c r="ERX1061" s="842"/>
      <c r="ERY1061" s="842"/>
      <c r="ERZ1061" s="842"/>
      <c r="ESA1061" s="842"/>
      <c r="ESB1061" s="842"/>
      <c r="ESC1061" s="842"/>
      <c r="ESD1061" s="842"/>
      <c r="ESE1061" s="842"/>
      <c r="ESF1061" s="842"/>
      <c r="ESG1061" s="842"/>
      <c r="ESH1061" s="842"/>
      <c r="ESI1061" s="842"/>
      <c r="ESJ1061" s="842"/>
      <c r="ESK1061" s="842"/>
      <c r="ESL1061" s="842"/>
      <c r="ESM1061" s="842"/>
      <c r="ESN1061" s="842"/>
      <c r="ESO1061" s="842"/>
      <c r="ESP1061" s="842"/>
      <c r="ESQ1061" s="842"/>
      <c r="ESR1061" s="842"/>
      <c r="ESS1061" s="842"/>
      <c r="EST1061" s="842"/>
      <c r="ESU1061" s="842"/>
      <c r="ESV1061" s="842"/>
      <c r="ESW1061" s="842"/>
      <c r="ESX1061" s="842"/>
      <c r="ESY1061" s="842"/>
      <c r="ESZ1061" s="842"/>
      <c r="ETA1061" s="842"/>
      <c r="ETB1061" s="842"/>
      <c r="ETC1061" s="842"/>
      <c r="ETD1061" s="842"/>
      <c r="ETE1061" s="842"/>
      <c r="ETF1061" s="842"/>
      <c r="ETG1061" s="842"/>
      <c r="ETH1061" s="842"/>
      <c r="ETI1061" s="842"/>
      <c r="ETJ1061" s="842"/>
      <c r="ETK1061" s="842"/>
      <c r="ETL1061" s="842"/>
      <c r="ETM1061" s="842"/>
      <c r="ETN1061" s="842"/>
      <c r="ETO1061" s="842"/>
      <c r="ETP1061" s="842"/>
      <c r="ETQ1061" s="842"/>
      <c r="ETR1061" s="842"/>
      <c r="ETS1061" s="842"/>
      <c r="ETT1061" s="842"/>
      <c r="ETU1061" s="842"/>
      <c r="ETV1061" s="842"/>
      <c r="ETW1061" s="842"/>
      <c r="ETX1061" s="842"/>
      <c r="ETY1061" s="842"/>
      <c r="ETZ1061" s="842"/>
      <c r="EUA1061" s="842"/>
      <c r="EUB1061" s="842"/>
      <c r="EUC1061" s="842"/>
      <c r="EUD1061" s="842"/>
      <c r="EUE1061" s="842"/>
      <c r="EUF1061" s="842"/>
      <c r="EUG1061" s="842"/>
      <c r="EUH1061" s="842"/>
      <c r="EUI1061" s="842"/>
      <c r="EUJ1061" s="842"/>
      <c r="EUK1061" s="842"/>
      <c r="EUL1061" s="842"/>
      <c r="EUM1061" s="842"/>
      <c r="EUN1061" s="842"/>
      <c r="EUO1061" s="842"/>
      <c r="EUP1061" s="842"/>
      <c r="EUQ1061" s="842"/>
      <c r="EUR1061" s="842"/>
      <c r="EUS1061" s="842"/>
      <c r="EUT1061" s="842"/>
      <c r="EUU1061" s="842"/>
      <c r="EUV1061" s="842"/>
      <c r="EUW1061" s="842"/>
      <c r="EUX1061" s="842"/>
      <c r="EUY1061" s="842"/>
      <c r="EUZ1061" s="842"/>
      <c r="EVA1061" s="842"/>
      <c r="EVB1061" s="842"/>
      <c r="EVC1061" s="842"/>
      <c r="EVD1061" s="842"/>
      <c r="EVE1061" s="842"/>
      <c r="EVF1061" s="842"/>
      <c r="EVG1061" s="842"/>
      <c r="EVH1061" s="842"/>
      <c r="EVI1061" s="842"/>
      <c r="EVJ1061" s="842"/>
      <c r="EVK1061" s="842"/>
      <c r="EVL1061" s="842"/>
      <c r="EVM1061" s="842"/>
      <c r="EVN1061" s="842"/>
      <c r="EVO1061" s="842"/>
      <c r="EVP1061" s="842"/>
      <c r="EVQ1061" s="842"/>
      <c r="EVR1061" s="842"/>
      <c r="EVS1061" s="842"/>
      <c r="EVT1061" s="842"/>
      <c r="EVU1061" s="842"/>
      <c r="EVV1061" s="842"/>
      <c r="EVW1061" s="842"/>
      <c r="EVX1061" s="842"/>
      <c r="EVY1061" s="842"/>
      <c r="EVZ1061" s="842"/>
      <c r="EWA1061" s="842"/>
      <c r="EWB1061" s="842"/>
      <c r="EWC1061" s="842"/>
      <c r="EWD1061" s="842"/>
      <c r="EWE1061" s="842"/>
      <c r="EWF1061" s="842"/>
      <c r="EWG1061" s="842"/>
      <c r="EWH1061" s="842"/>
      <c r="EWI1061" s="842"/>
      <c r="EWJ1061" s="842"/>
      <c r="EWK1061" s="842"/>
      <c r="EWL1061" s="842"/>
      <c r="EWM1061" s="842"/>
      <c r="EWN1061" s="842"/>
      <c r="EWO1061" s="842"/>
      <c r="EWP1061" s="842"/>
      <c r="EWQ1061" s="842"/>
      <c r="EWR1061" s="842"/>
      <c r="EWS1061" s="842"/>
      <c r="EWT1061" s="842"/>
      <c r="EWU1061" s="842"/>
      <c r="EWV1061" s="842"/>
      <c r="EWW1061" s="842"/>
      <c r="EWX1061" s="842"/>
      <c r="EWY1061" s="842"/>
      <c r="EWZ1061" s="842"/>
      <c r="EXA1061" s="842"/>
      <c r="EXB1061" s="842"/>
      <c r="EXC1061" s="842"/>
      <c r="EXD1061" s="842"/>
      <c r="EXE1061" s="842"/>
      <c r="EXF1061" s="842"/>
      <c r="EXG1061" s="842"/>
      <c r="EXH1061" s="842"/>
      <c r="EXI1061" s="842"/>
      <c r="EXJ1061" s="842"/>
      <c r="EXK1061" s="842"/>
      <c r="EXL1061" s="842"/>
      <c r="EXM1061" s="842"/>
      <c r="EXN1061" s="842"/>
      <c r="EXO1061" s="842"/>
      <c r="EXP1061" s="842"/>
      <c r="EXQ1061" s="842"/>
      <c r="EXR1061" s="842"/>
      <c r="EXS1061" s="842"/>
      <c r="EXT1061" s="842"/>
      <c r="EXU1061" s="842"/>
      <c r="EXV1061" s="842"/>
      <c r="EXW1061" s="842"/>
      <c r="EXX1061" s="842"/>
      <c r="EXY1061" s="842"/>
      <c r="EXZ1061" s="842"/>
      <c r="EYA1061" s="842"/>
      <c r="EYB1061" s="842"/>
      <c r="EYC1061" s="842"/>
      <c r="EYD1061" s="842"/>
      <c r="EYE1061" s="842"/>
      <c r="EYF1061" s="842"/>
      <c r="EYG1061" s="842"/>
      <c r="EYH1061" s="842"/>
      <c r="EYI1061" s="842"/>
      <c r="EYJ1061" s="842"/>
      <c r="EYK1061" s="842"/>
      <c r="EYL1061" s="842"/>
      <c r="EYM1061" s="842"/>
      <c r="EYN1061" s="842"/>
      <c r="EYO1061" s="842"/>
      <c r="EYP1061" s="842"/>
      <c r="EYQ1061" s="842"/>
      <c r="EYR1061" s="842"/>
      <c r="EYS1061" s="842"/>
      <c r="EYT1061" s="842"/>
      <c r="EYU1061" s="842"/>
      <c r="EYV1061" s="842"/>
      <c r="EYW1061" s="842"/>
      <c r="EYX1061" s="842"/>
      <c r="EYY1061" s="842"/>
      <c r="EYZ1061" s="842"/>
      <c r="EZA1061" s="842"/>
      <c r="EZB1061" s="842"/>
      <c r="EZC1061" s="842"/>
      <c r="EZD1061" s="842"/>
      <c r="EZE1061" s="842"/>
      <c r="EZF1061" s="842"/>
      <c r="EZG1061" s="842"/>
      <c r="EZH1061" s="842"/>
      <c r="EZI1061" s="842"/>
      <c r="EZJ1061" s="842"/>
      <c r="EZK1061" s="842"/>
      <c r="EZL1061" s="842"/>
      <c r="EZM1061" s="842"/>
      <c r="EZN1061" s="842"/>
      <c r="EZO1061" s="842"/>
      <c r="EZP1061" s="842"/>
      <c r="EZQ1061" s="842"/>
      <c r="EZR1061" s="842"/>
      <c r="EZS1061" s="842"/>
      <c r="EZT1061" s="842"/>
      <c r="EZU1061" s="842"/>
      <c r="EZV1061" s="842"/>
      <c r="EZW1061" s="842"/>
      <c r="EZX1061" s="842"/>
      <c r="EZY1061" s="842"/>
      <c r="EZZ1061" s="842"/>
      <c r="FAA1061" s="842"/>
      <c r="FAB1061" s="842"/>
      <c r="FAC1061" s="842"/>
      <c r="FAD1061" s="842"/>
      <c r="FAE1061" s="842"/>
      <c r="FAF1061" s="842"/>
      <c r="FAG1061" s="842"/>
      <c r="FAH1061" s="842"/>
      <c r="FAI1061" s="842"/>
      <c r="FAJ1061" s="842"/>
      <c r="FAK1061" s="842"/>
      <c r="FAL1061" s="842"/>
      <c r="FAM1061" s="842"/>
      <c r="FAN1061" s="842"/>
      <c r="FAO1061" s="842"/>
      <c r="FAP1061" s="842"/>
      <c r="FAQ1061" s="842"/>
      <c r="FAR1061" s="842"/>
      <c r="FAS1061" s="842"/>
      <c r="FAT1061" s="842"/>
      <c r="FAU1061" s="842"/>
      <c r="FAV1061" s="842"/>
      <c r="FAW1061" s="842"/>
      <c r="FAX1061" s="842"/>
      <c r="FAY1061" s="842"/>
      <c r="FAZ1061" s="842"/>
      <c r="FBA1061" s="842"/>
      <c r="FBB1061" s="842"/>
      <c r="FBC1061" s="842"/>
      <c r="FBD1061" s="842"/>
      <c r="FBE1061" s="842"/>
      <c r="FBF1061" s="842"/>
      <c r="FBG1061" s="842"/>
      <c r="FBH1061" s="842"/>
      <c r="FBI1061" s="842"/>
      <c r="FBJ1061" s="842"/>
      <c r="FBK1061" s="842"/>
      <c r="FBL1061" s="842"/>
      <c r="FBM1061" s="842"/>
      <c r="FBN1061" s="842"/>
      <c r="FBO1061" s="842"/>
      <c r="FBP1061" s="842"/>
      <c r="FBQ1061" s="842"/>
      <c r="FBR1061" s="842"/>
      <c r="FBS1061" s="842"/>
      <c r="FBT1061" s="842"/>
      <c r="FBU1061" s="842"/>
      <c r="FBV1061" s="842"/>
      <c r="FBW1061" s="842"/>
      <c r="FBX1061" s="842"/>
      <c r="FBY1061" s="842"/>
      <c r="FBZ1061" s="842"/>
      <c r="FCA1061" s="842"/>
      <c r="FCB1061" s="842"/>
      <c r="FCC1061" s="842"/>
      <c r="FCD1061" s="842"/>
      <c r="FCE1061" s="842"/>
      <c r="FCF1061" s="842"/>
      <c r="FCG1061" s="842"/>
      <c r="FCH1061" s="842"/>
      <c r="FCI1061" s="842"/>
      <c r="FCJ1061" s="842"/>
      <c r="FCK1061" s="842"/>
      <c r="FCL1061" s="842"/>
      <c r="FCM1061" s="842"/>
      <c r="FCN1061" s="842"/>
      <c r="FCO1061" s="842"/>
      <c r="FCP1061" s="842"/>
      <c r="FCQ1061" s="842"/>
      <c r="FCR1061" s="842"/>
      <c r="FCS1061" s="842"/>
      <c r="FCT1061" s="842"/>
      <c r="FCU1061" s="842"/>
      <c r="FCV1061" s="842"/>
      <c r="FCW1061" s="842"/>
      <c r="FCX1061" s="842"/>
      <c r="FCY1061" s="842"/>
      <c r="FCZ1061" s="842"/>
      <c r="FDA1061" s="842"/>
      <c r="FDB1061" s="842"/>
      <c r="FDC1061" s="842"/>
      <c r="FDD1061" s="842"/>
      <c r="FDE1061" s="842"/>
      <c r="FDF1061" s="842"/>
      <c r="FDG1061" s="842"/>
      <c r="FDH1061" s="842"/>
      <c r="FDI1061" s="842"/>
      <c r="FDJ1061" s="842"/>
      <c r="FDK1061" s="842"/>
      <c r="FDL1061" s="842"/>
      <c r="FDM1061" s="842"/>
      <c r="FDN1061" s="842"/>
      <c r="FDO1061" s="842"/>
      <c r="FDP1061" s="842"/>
      <c r="FDQ1061" s="842"/>
      <c r="FDR1061" s="842"/>
      <c r="FDS1061" s="842"/>
      <c r="FDT1061" s="842"/>
      <c r="FDU1061" s="842"/>
      <c r="FDV1061" s="842"/>
      <c r="FDW1061" s="842"/>
      <c r="FDX1061" s="842"/>
      <c r="FDY1061" s="842"/>
      <c r="FDZ1061" s="842"/>
      <c r="FEA1061" s="842"/>
      <c r="FEB1061" s="842"/>
      <c r="FEC1061" s="842"/>
      <c r="FED1061" s="842"/>
      <c r="FEE1061" s="842"/>
      <c r="FEF1061" s="842"/>
      <c r="FEG1061" s="842"/>
      <c r="FEH1061" s="842"/>
      <c r="FEI1061" s="842"/>
      <c r="FEJ1061" s="842"/>
      <c r="FEK1061" s="842"/>
      <c r="FEL1061" s="842"/>
      <c r="FEM1061" s="842"/>
      <c r="FEN1061" s="842"/>
      <c r="FEO1061" s="842"/>
      <c r="FEP1061" s="842"/>
      <c r="FEQ1061" s="842"/>
      <c r="FER1061" s="842"/>
      <c r="FES1061" s="842"/>
      <c r="FET1061" s="842"/>
      <c r="FEU1061" s="842"/>
      <c r="FEV1061" s="842"/>
      <c r="FEW1061" s="842"/>
      <c r="FEX1061" s="842"/>
      <c r="FEY1061" s="842"/>
      <c r="FEZ1061" s="842"/>
      <c r="FFA1061" s="842"/>
      <c r="FFB1061" s="842"/>
      <c r="FFC1061" s="842"/>
      <c r="FFD1061" s="842"/>
      <c r="FFE1061" s="842"/>
      <c r="FFF1061" s="842"/>
      <c r="FFG1061" s="842"/>
      <c r="FFH1061" s="842"/>
      <c r="FFI1061" s="842"/>
      <c r="FFJ1061" s="842"/>
      <c r="FFK1061" s="842"/>
      <c r="FFL1061" s="842"/>
      <c r="FFM1061" s="842"/>
      <c r="FFN1061" s="842"/>
      <c r="FFO1061" s="842"/>
      <c r="FFP1061" s="842"/>
      <c r="FFQ1061" s="842"/>
      <c r="FFR1061" s="842"/>
      <c r="FFS1061" s="842"/>
      <c r="FFT1061" s="842"/>
      <c r="FFU1061" s="842"/>
      <c r="FFV1061" s="842"/>
      <c r="FFW1061" s="842"/>
      <c r="FFX1061" s="842"/>
      <c r="FFY1061" s="842"/>
      <c r="FFZ1061" s="842"/>
      <c r="FGA1061" s="842"/>
      <c r="FGB1061" s="842"/>
      <c r="FGC1061" s="842"/>
      <c r="FGD1061" s="842"/>
      <c r="FGE1061" s="842"/>
      <c r="FGF1061" s="842"/>
      <c r="FGG1061" s="842"/>
      <c r="FGH1061" s="842"/>
      <c r="FGI1061" s="842"/>
      <c r="FGJ1061" s="842"/>
      <c r="FGK1061" s="842"/>
      <c r="FGL1061" s="842"/>
      <c r="FGM1061" s="842"/>
      <c r="FGN1061" s="842"/>
      <c r="FGO1061" s="842"/>
      <c r="FGP1061" s="842"/>
      <c r="FGQ1061" s="842"/>
      <c r="FGR1061" s="842"/>
      <c r="FGS1061" s="842"/>
      <c r="FGT1061" s="842"/>
      <c r="FGU1061" s="842"/>
      <c r="FGV1061" s="842"/>
      <c r="FGW1061" s="842"/>
      <c r="FGX1061" s="842"/>
      <c r="FGY1061" s="842"/>
      <c r="FGZ1061" s="842"/>
      <c r="FHA1061" s="842"/>
      <c r="FHB1061" s="842"/>
      <c r="FHC1061" s="842"/>
      <c r="FHD1061" s="842"/>
      <c r="FHE1061" s="842"/>
      <c r="FHF1061" s="842"/>
      <c r="FHG1061" s="842"/>
      <c r="FHH1061" s="842"/>
      <c r="FHI1061" s="842"/>
      <c r="FHJ1061" s="842"/>
      <c r="FHK1061" s="842"/>
      <c r="FHL1061" s="842"/>
      <c r="FHM1061" s="842"/>
      <c r="FHN1061" s="842"/>
      <c r="FHO1061" s="842"/>
      <c r="FHP1061" s="842"/>
      <c r="FHQ1061" s="842"/>
      <c r="FHR1061" s="842"/>
      <c r="FHS1061" s="842"/>
      <c r="FHT1061" s="842"/>
      <c r="FHU1061" s="842"/>
      <c r="FHV1061" s="842"/>
      <c r="FHW1061" s="842"/>
      <c r="FHX1061" s="842"/>
      <c r="FHY1061" s="842"/>
      <c r="FHZ1061" s="842"/>
      <c r="FIA1061" s="842"/>
      <c r="FIB1061" s="842"/>
      <c r="FIC1061" s="842"/>
      <c r="FID1061" s="842"/>
      <c r="FIE1061" s="842"/>
      <c r="FIF1061" s="842"/>
      <c r="FIG1061" s="842"/>
      <c r="FIH1061" s="842"/>
      <c r="FII1061" s="842"/>
      <c r="FIJ1061" s="842"/>
      <c r="FIK1061" s="842"/>
      <c r="FIL1061" s="842"/>
      <c r="FIM1061" s="842"/>
      <c r="FIN1061" s="842"/>
      <c r="FIO1061" s="842"/>
      <c r="FIP1061" s="842"/>
      <c r="FIQ1061" s="842"/>
      <c r="FIR1061" s="842"/>
      <c r="FIS1061" s="842"/>
      <c r="FIT1061" s="842"/>
      <c r="FIU1061" s="842"/>
      <c r="FIV1061" s="842"/>
      <c r="FIW1061" s="842"/>
      <c r="FIX1061" s="842"/>
      <c r="FIY1061" s="842"/>
      <c r="FIZ1061" s="842"/>
      <c r="FJA1061" s="842"/>
      <c r="FJB1061" s="842"/>
      <c r="FJC1061" s="842"/>
      <c r="FJD1061" s="842"/>
      <c r="FJE1061" s="842"/>
      <c r="FJF1061" s="842"/>
      <c r="FJG1061" s="842"/>
      <c r="FJH1061" s="842"/>
      <c r="FJI1061" s="842"/>
      <c r="FJJ1061" s="842"/>
      <c r="FJK1061" s="842"/>
      <c r="FJL1061" s="842"/>
      <c r="FJM1061" s="842"/>
      <c r="FJN1061" s="842"/>
      <c r="FJO1061" s="842"/>
      <c r="FJP1061" s="842"/>
      <c r="FJQ1061" s="842"/>
      <c r="FJR1061" s="842"/>
      <c r="FJS1061" s="842"/>
      <c r="FJT1061" s="842"/>
      <c r="FJU1061" s="842"/>
      <c r="FJV1061" s="842"/>
      <c r="FJW1061" s="842"/>
      <c r="FJX1061" s="842"/>
      <c r="FJY1061" s="842"/>
      <c r="FJZ1061" s="842"/>
      <c r="FKA1061" s="842"/>
      <c r="FKB1061" s="842"/>
      <c r="FKC1061" s="842"/>
      <c r="FKD1061" s="842"/>
      <c r="FKE1061" s="842"/>
      <c r="FKF1061" s="842"/>
      <c r="FKG1061" s="842"/>
      <c r="FKH1061" s="842"/>
      <c r="FKI1061" s="842"/>
      <c r="FKJ1061" s="842"/>
      <c r="FKK1061" s="842"/>
      <c r="FKL1061" s="842"/>
      <c r="FKM1061" s="842"/>
      <c r="FKN1061" s="842"/>
      <c r="FKO1061" s="842"/>
      <c r="FKP1061" s="842"/>
      <c r="FKQ1061" s="842"/>
      <c r="FKR1061" s="842"/>
      <c r="FKS1061" s="842"/>
      <c r="FKT1061" s="842"/>
      <c r="FKU1061" s="842"/>
      <c r="FKV1061" s="842"/>
      <c r="FKW1061" s="842"/>
      <c r="FKX1061" s="842"/>
      <c r="FKY1061" s="842"/>
      <c r="FKZ1061" s="842"/>
      <c r="FLA1061" s="842"/>
      <c r="FLB1061" s="842"/>
      <c r="FLC1061" s="842"/>
      <c r="FLD1061" s="842"/>
      <c r="FLE1061" s="842"/>
      <c r="FLF1061" s="842"/>
      <c r="FLG1061" s="842"/>
      <c r="FLH1061" s="842"/>
      <c r="FLI1061" s="842"/>
      <c r="FLJ1061" s="842"/>
      <c r="FLK1061" s="842"/>
      <c r="FLL1061" s="842"/>
      <c r="FLM1061" s="842"/>
      <c r="FLN1061" s="842"/>
      <c r="FLO1061" s="842"/>
      <c r="FLP1061" s="842"/>
      <c r="FLQ1061" s="842"/>
      <c r="FLR1061" s="842"/>
      <c r="FLS1061" s="842"/>
      <c r="FLT1061" s="842"/>
      <c r="FLU1061" s="842"/>
      <c r="FLV1061" s="842"/>
      <c r="FLW1061" s="842"/>
      <c r="FLX1061" s="842"/>
      <c r="FLY1061" s="842"/>
      <c r="FLZ1061" s="842"/>
      <c r="FMA1061" s="842"/>
      <c r="FMB1061" s="842"/>
      <c r="FMC1061" s="842"/>
      <c r="FMD1061" s="842"/>
      <c r="FME1061" s="842"/>
      <c r="FMF1061" s="842"/>
      <c r="FMG1061" s="842"/>
      <c r="FMH1061" s="842"/>
      <c r="FMI1061" s="842"/>
      <c r="FMJ1061" s="842"/>
      <c r="FMK1061" s="842"/>
      <c r="FML1061" s="842"/>
      <c r="FMM1061" s="842"/>
      <c r="FMN1061" s="842"/>
      <c r="FMO1061" s="842"/>
      <c r="FMP1061" s="842"/>
      <c r="FMQ1061" s="842"/>
      <c r="FMR1061" s="842"/>
      <c r="FMS1061" s="842"/>
      <c r="FMT1061" s="842"/>
      <c r="FMU1061" s="842"/>
      <c r="FMV1061" s="842"/>
      <c r="FMW1061" s="842"/>
      <c r="FMX1061" s="842"/>
      <c r="FMY1061" s="842"/>
      <c r="FMZ1061" s="842"/>
      <c r="FNA1061" s="842"/>
      <c r="FNB1061" s="842"/>
      <c r="FNC1061" s="842"/>
      <c r="FND1061" s="842"/>
      <c r="FNE1061" s="842"/>
      <c r="FNF1061" s="842"/>
      <c r="FNG1061" s="842"/>
      <c r="FNH1061" s="842"/>
      <c r="FNI1061" s="842"/>
      <c r="FNJ1061" s="842"/>
      <c r="FNK1061" s="842"/>
      <c r="FNL1061" s="842"/>
      <c r="FNM1061" s="842"/>
      <c r="FNN1061" s="842"/>
      <c r="FNO1061" s="842"/>
      <c r="FNP1061" s="842"/>
      <c r="FNQ1061" s="842"/>
      <c r="FNR1061" s="842"/>
      <c r="FNS1061" s="842"/>
      <c r="FNT1061" s="842"/>
      <c r="FNU1061" s="842"/>
      <c r="FNV1061" s="842"/>
      <c r="FNW1061" s="842"/>
      <c r="FNX1061" s="842"/>
      <c r="FNY1061" s="842"/>
      <c r="FNZ1061" s="842"/>
      <c r="FOA1061" s="842"/>
      <c r="FOB1061" s="842"/>
      <c r="FOC1061" s="842"/>
      <c r="FOD1061" s="842"/>
      <c r="FOE1061" s="842"/>
      <c r="FOF1061" s="842"/>
      <c r="FOG1061" s="842"/>
      <c r="FOH1061" s="842"/>
      <c r="FOI1061" s="842"/>
      <c r="FOJ1061" s="842"/>
      <c r="FOK1061" s="842"/>
      <c r="FOL1061" s="842"/>
      <c r="FOM1061" s="842"/>
      <c r="FON1061" s="842"/>
      <c r="FOO1061" s="842"/>
      <c r="FOP1061" s="842"/>
      <c r="FOQ1061" s="842"/>
      <c r="FOR1061" s="842"/>
      <c r="FOS1061" s="842"/>
      <c r="FOT1061" s="842"/>
      <c r="FOU1061" s="842"/>
      <c r="FOV1061" s="842"/>
      <c r="FOW1061" s="842"/>
      <c r="FOX1061" s="842"/>
      <c r="FOY1061" s="842"/>
      <c r="FOZ1061" s="842"/>
      <c r="FPA1061" s="842"/>
      <c r="FPB1061" s="842"/>
      <c r="FPC1061" s="842"/>
      <c r="FPD1061" s="842"/>
      <c r="FPE1061" s="842"/>
      <c r="FPF1061" s="842"/>
      <c r="FPG1061" s="842"/>
      <c r="FPH1061" s="842"/>
      <c r="FPI1061" s="842"/>
      <c r="FPJ1061" s="842"/>
      <c r="FPK1061" s="842"/>
      <c r="FPL1061" s="842"/>
      <c r="FPM1061" s="842"/>
      <c r="FPN1061" s="842"/>
      <c r="FPO1061" s="842"/>
      <c r="FPP1061" s="842"/>
      <c r="FPQ1061" s="842"/>
      <c r="FPR1061" s="842"/>
      <c r="FPS1061" s="842"/>
      <c r="FPT1061" s="842"/>
      <c r="FPU1061" s="842"/>
      <c r="FPV1061" s="842"/>
      <c r="FPW1061" s="842"/>
      <c r="FPX1061" s="842"/>
      <c r="FPY1061" s="842"/>
      <c r="FPZ1061" s="842"/>
      <c r="FQA1061" s="842"/>
      <c r="FQB1061" s="842"/>
      <c r="FQC1061" s="842"/>
      <c r="FQD1061" s="842"/>
      <c r="FQE1061" s="842"/>
      <c r="FQF1061" s="842"/>
      <c r="FQG1061" s="842"/>
      <c r="FQH1061" s="842"/>
      <c r="FQI1061" s="842"/>
      <c r="FQJ1061" s="842"/>
      <c r="FQK1061" s="842"/>
      <c r="FQL1061" s="842"/>
      <c r="FQM1061" s="842"/>
      <c r="FQN1061" s="842"/>
      <c r="FQO1061" s="842"/>
      <c r="FQP1061" s="842"/>
      <c r="FQQ1061" s="842"/>
      <c r="FQR1061" s="842"/>
      <c r="FQS1061" s="842"/>
      <c r="FQT1061" s="842"/>
      <c r="FQU1061" s="842"/>
      <c r="FQV1061" s="842"/>
      <c r="FQW1061" s="842"/>
      <c r="FQX1061" s="842"/>
      <c r="FQY1061" s="842"/>
      <c r="FQZ1061" s="842"/>
      <c r="FRA1061" s="842"/>
      <c r="FRB1061" s="842"/>
      <c r="FRC1061" s="842"/>
      <c r="FRD1061" s="842"/>
      <c r="FRE1061" s="842"/>
      <c r="FRF1061" s="842"/>
      <c r="FRG1061" s="842"/>
      <c r="FRH1061" s="842"/>
      <c r="FRI1061" s="842"/>
      <c r="FRJ1061" s="842"/>
      <c r="FRK1061" s="842"/>
      <c r="FRL1061" s="842"/>
      <c r="FRM1061" s="842"/>
      <c r="FRN1061" s="842"/>
      <c r="FRO1061" s="842"/>
      <c r="FRP1061" s="842"/>
      <c r="FRQ1061" s="842"/>
      <c r="FRR1061" s="842"/>
      <c r="FRS1061" s="842"/>
      <c r="FRT1061" s="842"/>
      <c r="FRU1061" s="842"/>
      <c r="FRV1061" s="842"/>
      <c r="FRW1061" s="842"/>
      <c r="FRX1061" s="842"/>
      <c r="FRY1061" s="842"/>
      <c r="FRZ1061" s="842"/>
      <c r="FSA1061" s="842"/>
      <c r="FSB1061" s="842"/>
      <c r="FSC1061" s="842"/>
      <c r="FSD1061" s="842"/>
      <c r="FSE1061" s="842"/>
      <c r="FSF1061" s="842"/>
      <c r="FSG1061" s="842"/>
      <c r="FSH1061" s="842"/>
      <c r="FSI1061" s="842"/>
      <c r="FSJ1061" s="842"/>
      <c r="FSK1061" s="842"/>
      <c r="FSL1061" s="842"/>
      <c r="FSM1061" s="842"/>
      <c r="FSN1061" s="842"/>
      <c r="FSO1061" s="842"/>
      <c r="FSP1061" s="842"/>
      <c r="FSQ1061" s="842"/>
      <c r="FSR1061" s="842"/>
      <c r="FSS1061" s="842"/>
      <c r="FST1061" s="842"/>
      <c r="FSU1061" s="842"/>
      <c r="FSV1061" s="842"/>
      <c r="FSW1061" s="842"/>
      <c r="FSX1061" s="842"/>
      <c r="FSY1061" s="842"/>
      <c r="FSZ1061" s="842"/>
      <c r="FTA1061" s="842"/>
      <c r="FTB1061" s="842"/>
      <c r="FTC1061" s="842"/>
      <c r="FTD1061" s="842"/>
      <c r="FTE1061" s="842"/>
      <c r="FTF1061" s="842"/>
      <c r="FTG1061" s="842"/>
      <c r="FTH1061" s="842"/>
      <c r="FTI1061" s="842"/>
      <c r="FTJ1061" s="842"/>
      <c r="FTK1061" s="842"/>
      <c r="FTL1061" s="842"/>
      <c r="FTM1061" s="842"/>
      <c r="FTN1061" s="842"/>
      <c r="FTO1061" s="842"/>
      <c r="FTP1061" s="842"/>
      <c r="FTQ1061" s="842"/>
      <c r="FTR1061" s="842"/>
      <c r="FTS1061" s="842"/>
      <c r="FTT1061" s="842"/>
      <c r="FTU1061" s="842"/>
      <c r="FTV1061" s="842"/>
      <c r="FTW1061" s="842"/>
      <c r="FTX1061" s="842"/>
      <c r="FTY1061" s="842"/>
      <c r="FTZ1061" s="842"/>
      <c r="FUA1061" s="842"/>
      <c r="FUB1061" s="842"/>
      <c r="FUC1061" s="842"/>
      <c r="FUD1061" s="842"/>
      <c r="FUE1061" s="842"/>
      <c r="FUF1061" s="842"/>
      <c r="FUG1061" s="842"/>
      <c r="FUH1061" s="842"/>
      <c r="FUI1061" s="842"/>
      <c r="FUJ1061" s="842"/>
      <c r="FUK1061" s="842"/>
      <c r="FUL1061" s="842"/>
      <c r="FUM1061" s="842"/>
      <c r="FUN1061" s="842"/>
      <c r="FUO1061" s="842"/>
      <c r="FUP1061" s="842"/>
      <c r="FUQ1061" s="842"/>
      <c r="FUR1061" s="842"/>
      <c r="FUS1061" s="842"/>
      <c r="FUT1061" s="842"/>
      <c r="FUU1061" s="842"/>
      <c r="FUV1061" s="842"/>
      <c r="FUW1061" s="842"/>
      <c r="FUX1061" s="842"/>
      <c r="FUY1061" s="842"/>
      <c r="FUZ1061" s="842"/>
      <c r="FVA1061" s="842"/>
      <c r="FVB1061" s="842"/>
      <c r="FVC1061" s="842"/>
      <c r="FVD1061" s="842"/>
      <c r="FVE1061" s="842"/>
      <c r="FVF1061" s="842"/>
      <c r="FVG1061" s="842"/>
      <c r="FVH1061" s="842"/>
      <c r="FVI1061" s="842"/>
      <c r="FVJ1061" s="842"/>
      <c r="FVK1061" s="842"/>
      <c r="FVL1061" s="842"/>
      <c r="FVM1061" s="842"/>
      <c r="FVN1061" s="842"/>
      <c r="FVO1061" s="842"/>
      <c r="FVP1061" s="842"/>
      <c r="FVQ1061" s="842"/>
      <c r="FVR1061" s="842"/>
      <c r="FVS1061" s="842"/>
      <c r="FVT1061" s="842"/>
      <c r="FVU1061" s="842"/>
      <c r="FVV1061" s="842"/>
      <c r="FVW1061" s="842"/>
      <c r="FVX1061" s="842"/>
      <c r="FVY1061" s="842"/>
      <c r="FVZ1061" s="842"/>
      <c r="FWA1061" s="842"/>
      <c r="FWB1061" s="842"/>
      <c r="FWC1061" s="842"/>
      <c r="FWD1061" s="842"/>
      <c r="FWE1061" s="842"/>
      <c r="FWF1061" s="842"/>
      <c r="FWG1061" s="842"/>
      <c r="FWH1061" s="842"/>
      <c r="FWI1061" s="842"/>
      <c r="FWJ1061" s="842"/>
      <c r="FWK1061" s="842"/>
      <c r="FWL1061" s="842"/>
      <c r="FWM1061" s="842"/>
      <c r="FWN1061" s="842"/>
      <c r="FWO1061" s="842"/>
      <c r="FWP1061" s="842"/>
      <c r="FWQ1061" s="842"/>
      <c r="FWR1061" s="842"/>
      <c r="FWS1061" s="842"/>
      <c r="FWT1061" s="842"/>
      <c r="FWU1061" s="842"/>
      <c r="FWV1061" s="842"/>
      <c r="FWW1061" s="842"/>
      <c r="FWX1061" s="842"/>
      <c r="FWY1061" s="842"/>
      <c r="FWZ1061" s="842"/>
      <c r="FXA1061" s="842"/>
      <c r="FXB1061" s="842"/>
      <c r="FXC1061" s="842"/>
      <c r="FXD1061" s="842"/>
      <c r="FXE1061" s="842"/>
      <c r="FXF1061" s="842"/>
      <c r="FXG1061" s="842"/>
      <c r="FXH1061" s="842"/>
      <c r="FXI1061" s="842"/>
      <c r="FXJ1061" s="842"/>
      <c r="FXK1061" s="842"/>
      <c r="FXL1061" s="842"/>
      <c r="FXM1061" s="842"/>
      <c r="FXN1061" s="842"/>
      <c r="FXO1061" s="842"/>
      <c r="FXP1061" s="842"/>
      <c r="FXQ1061" s="842"/>
      <c r="FXR1061" s="842"/>
      <c r="FXS1061" s="842"/>
      <c r="FXT1061" s="842"/>
      <c r="FXU1061" s="842"/>
      <c r="FXV1061" s="842"/>
      <c r="FXW1061" s="842"/>
      <c r="FXX1061" s="842"/>
      <c r="FXY1061" s="842"/>
      <c r="FXZ1061" s="842"/>
      <c r="FYA1061" s="842"/>
      <c r="FYB1061" s="842"/>
      <c r="FYC1061" s="842"/>
      <c r="FYD1061" s="842"/>
      <c r="FYE1061" s="842"/>
      <c r="FYF1061" s="842"/>
      <c r="FYG1061" s="842"/>
      <c r="FYH1061" s="842"/>
      <c r="FYI1061" s="842"/>
      <c r="FYJ1061" s="842"/>
      <c r="FYK1061" s="842"/>
      <c r="FYL1061" s="842"/>
      <c r="FYM1061" s="842"/>
      <c r="FYN1061" s="842"/>
      <c r="FYO1061" s="842"/>
      <c r="FYP1061" s="842"/>
      <c r="FYQ1061" s="842"/>
      <c r="FYR1061" s="842"/>
      <c r="FYS1061" s="842"/>
      <c r="FYT1061" s="842"/>
      <c r="FYU1061" s="842"/>
      <c r="FYV1061" s="842"/>
      <c r="FYW1061" s="842"/>
      <c r="FYX1061" s="842"/>
      <c r="FYY1061" s="842"/>
      <c r="FYZ1061" s="842"/>
      <c r="FZA1061" s="842"/>
      <c r="FZB1061" s="842"/>
      <c r="FZC1061" s="842"/>
      <c r="FZD1061" s="842"/>
      <c r="FZE1061" s="842"/>
      <c r="FZF1061" s="842"/>
      <c r="FZG1061" s="842"/>
      <c r="FZH1061" s="842"/>
      <c r="FZI1061" s="842"/>
      <c r="FZJ1061" s="842"/>
      <c r="FZK1061" s="842"/>
      <c r="FZL1061" s="842"/>
      <c r="FZM1061" s="842"/>
      <c r="FZN1061" s="842"/>
      <c r="FZO1061" s="842"/>
      <c r="FZP1061" s="842"/>
      <c r="FZQ1061" s="842"/>
      <c r="FZR1061" s="842"/>
      <c r="FZS1061" s="842"/>
      <c r="FZT1061" s="842"/>
      <c r="FZU1061" s="842"/>
      <c r="FZV1061" s="842"/>
      <c r="FZW1061" s="842"/>
      <c r="FZX1061" s="842"/>
      <c r="FZY1061" s="842"/>
      <c r="FZZ1061" s="842"/>
      <c r="GAA1061" s="842"/>
      <c r="GAB1061" s="842"/>
      <c r="GAC1061" s="842"/>
      <c r="GAD1061" s="842"/>
      <c r="GAE1061" s="842"/>
      <c r="GAF1061" s="842"/>
      <c r="GAG1061" s="842"/>
      <c r="GAH1061" s="842"/>
      <c r="GAI1061" s="842"/>
      <c r="GAJ1061" s="842"/>
      <c r="GAK1061" s="842"/>
      <c r="GAL1061" s="842"/>
      <c r="GAM1061" s="842"/>
      <c r="GAN1061" s="842"/>
      <c r="GAO1061" s="842"/>
      <c r="GAP1061" s="842"/>
      <c r="GAQ1061" s="842"/>
      <c r="GAR1061" s="842"/>
      <c r="GAS1061" s="842"/>
      <c r="GAT1061" s="842"/>
      <c r="GAU1061" s="842"/>
      <c r="GAV1061" s="842"/>
      <c r="GAW1061" s="842"/>
      <c r="GAX1061" s="842"/>
      <c r="GAY1061" s="842"/>
      <c r="GAZ1061" s="842"/>
      <c r="GBA1061" s="842"/>
      <c r="GBB1061" s="842"/>
      <c r="GBC1061" s="842"/>
      <c r="GBD1061" s="842"/>
      <c r="GBE1061" s="842"/>
      <c r="GBF1061" s="842"/>
      <c r="GBG1061" s="842"/>
      <c r="GBH1061" s="842"/>
      <c r="GBI1061" s="842"/>
      <c r="GBJ1061" s="842"/>
      <c r="GBK1061" s="842"/>
      <c r="GBL1061" s="842"/>
      <c r="GBM1061" s="842"/>
      <c r="GBN1061" s="842"/>
      <c r="GBO1061" s="842"/>
      <c r="GBP1061" s="842"/>
      <c r="GBQ1061" s="842"/>
      <c r="GBR1061" s="842"/>
      <c r="GBS1061" s="842"/>
      <c r="GBT1061" s="842"/>
      <c r="GBU1061" s="842"/>
      <c r="GBV1061" s="842"/>
      <c r="GBW1061" s="842"/>
      <c r="GBX1061" s="842"/>
      <c r="GBY1061" s="842"/>
      <c r="GBZ1061" s="842"/>
      <c r="GCA1061" s="842"/>
      <c r="GCB1061" s="842"/>
      <c r="GCC1061" s="842"/>
      <c r="GCD1061" s="842"/>
      <c r="GCE1061" s="842"/>
      <c r="GCF1061" s="842"/>
      <c r="GCG1061" s="842"/>
      <c r="GCH1061" s="842"/>
      <c r="GCI1061" s="842"/>
      <c r="GCJ1061" s="842"/>
      <c r="GCK1061" s="842"/>
      <c r="GCL1061" s="842"/>
      <c r="GCM1061" s="842"/>
      <c r="GCN1061" s="842"/>
      <c r="GCO1061" s="842"/>
      <c r="GCP1061" s="842"/>
      <c r="GCQ1061" s="842"/>
      <c r="GCR1061" s="842"/>
      <c r="GCS1061" s="842"/>
      <c r="GCT1061" s="842"/>
      <c r="GCU1061" s="842"/>
      <c r="GCV1061" s="842"/>
      <c r="GCW1061" s="842"/>
      <c r="GCX1061" s="842"/>
      <c r="GCY1061" s="842"/>
      <c r="GCZ1061" s="842"/>
      <c r="GDA1061" s="842"/>
      <c r="GDB1061" s="842"/>
      <c r="GDC1061" s="842"/>
      <c r="GDD1061" s="842"/>
      <c r="GDE1061" s="842"/>
      <c r="GDF1061" s="842"/>
      <c r="GDG1061" s="842"/>
      <c r="GDH1061" s="842"/>
      <c r="GDI1061" s="842"/>
      <c r="GDJ1061" s="842"/>
      <c r="GDK1061" s="842"/>
      <c r="GDL1061" s="842"/>
      <c r="GDM1061" s="842"/>
      <c r="GDN1061" s="842"/>
      <c r="GDO1061" s="842"/>
      <c r="GDP1061" s="842"/>
      <c r="GDQ1061" s="842"/>
      <c r="GDR1061" s="842"/>
      <c r="GDS1061" s="842"/>
      <c r="GDT1061" s="842"/>
      <c r="GDU1061" s="842"/>
      <c r="GDV1061" s="842"/>
      <c r="GDW1061" s="842"/>
      <c r="GDX1061" s="842"/>
      <c r="GDY1061" s="842"/>
      <c r="GDZ1061" s="842"/>
      <c r="GEA1061" s="842"/>
      <c r="GEB1061" s="842"/>
      <c r="GEC1061" s="842"/>
      <c r="GED1061" s="842"/>
      <c r="GEE1061" s="842"/>
      <c r="GEF1061" s="842"/>
      <c r="GEG1061" s="842"/>
      <c r="GEH1061" s="842"/>
      <c r="GEI1061" s="842"/>
      <c r="GEJ1061" s="842"/>
      <c r="GEK1061" s="842"/>
      <c r="GEL1061" s="842"/>
      <c r="GEM1061" s="842"/>
      <c r="GEN1061" s="842"/>
      <c r="GEO1061" s="842"/>
      <c r="GEP1061" s="842"/>
      <c r="GEQ1061" s="842"/>
      <c r="GER1061" s="842"/>
      <c r="GES1061" s="842"/>
      <c r="GET1061" s="842"/>
      <c r="GEU1061" s="842"/>
      <c r="GEV1061" s="842"/>
      <c r="GEW1061" s="842"/>
      <c r="GEX1061" s="842"/>
      <c r="GEY1061" s="842"/>
      <c r="GEZ1061" s="842"/>
      <c r="GFA1061" s="842"/>
      <c r="GFB1061" s="842"/>
      <c r="GFC1061" s="842"/>
      <c r="GFD1061" s="842"/>
      <c r="GFE1061" s="842"/>
      <c r="GFF1061" s="842"/>
      <c r="GFG1061" s="842"/>
      <c r="GFH1061" s="842"/>
      <c r="GFI1061" s="842"/>
      <c r="GFJ1061" s="842"/>
      <c r="GFK1061" s="842"/>
      <c r="GFL1061" s="842"/>
      <c r="GFM1061" s="842"/>
      <c r="GFN1061" s="842"/>
      <c r="GFO1061" s="842"/>
      <c r="GFP1061" s="842"/>
      <c r="GFQ1061" s="842"/>
      <c r="GFR1061" s="842"/>
      <c r="GFS1061" s="842"/>
      <c r="GFT1061" s="842"/>
      <c r="GFU1061" s="842"/>
      <c r="GFV1061" s="842"/>
      <c r="GFW1061" s="842"/>
      <c r="GFX1061" s="842"/>
      <c r="GFY1061" s="842"/>
      <c r="GFZ1061" s="842"/>
      <c r="GGA1061" s="842"/>
      <c r="GGB1061" s="842"/>
      <c r="GGC1061" s="842"/>
      <c r="GGD1061" s="842"/>
      <c r="GGE1061" s="842"/>
      <c r="GGF1061" s="842"/>
      <c r="GGG1061" s="842"/>
      <c r="GGH1061" s="842"/>
      <c r="GGI1061" s="842"/>
      <c r="GGJ1061" s="842"/>
      <c r="GGK1061" s="842"/>
      <c r="GGL1061" s="842"/>
      <c r="GGM1061" s="842"/>
      <c r="GGN1061" s="842"/>
      <c r="GGO1061" s="842"/>
      <c r="GGP1061" s="842"/>
      <c r="GGQ1061" s="842"/>
      <c r="GGR1061" s="842"/>
      <c r="GGS1061" s="842"/>
      <c r="GGT1061" s="842"/>
      <c r="GGU1061" s="842"/>
      <c r="GGV1061" s="842"/>
      <c r="GGW1061" s="842"/>
      <c r="GGX1061" s="842"/>
      <c r="GGY1061" s="842"/>
      <c r="GGZ1061" s="842"/>
      <c r="GHA1061" s="842"/>
      <c r="GHB1061" s="842"/>
      <c r="GHC1061" s="842"/>
      <c r="GHD1061" s="842"/>
      <c r="GHE1061" s="842"/>
      <c r="GHF1061" s="842"/>
      <c r="GHG1061" s="842"/>
      <c r="GHH1061" s="842"/>
      <c r="GHI1061" s="842"/>
      <c r="GHJ1061" s="842"/>
      <c r="GHK1061" s="842"/>
      <c r="GHL1061" s="842"/>
      <c r="GHM1061" s="842"/>
      <c r="GHN1061" s="842"/>
      <c r="GHO1061" s="842"/>
      <c r="GHP1061" s="842"/>
      <c r="GHQ1061" s="842"/>
      <c r="GHR1061" s="842"/>
      <c r="GHS1061" s="842"/>
      <c r="GHT1061" s="842"/>
      <c r="GHU1061" s="842"/>
      <c r="GHV1061" s="842"/>
      <c r="GHW1061" s="842"/>
      <c r="GHX1061" s="842"/>
      <c r="GHY1061" s="842"/>
      <c r="GHZ1061" s="842"/>
      <c r="GIA1061" s="842"/>
      <c r="GIB1061" s="842"/>
      <c r="GIC1061" s="842"/>
      <c r="GID1061" s="842"/>
      <c r="GIE1061" s="842"/>
      <c r="GIF1061" s="842"/>
      <c r="GIG1061" s="842"/>
      <c r="GIH1061" s="842"/>
      <c r="GII1061" s="842"/>
      <c r="GIJ1061" s="842"/>
      <c r="GIK1061" s="842"/>
      <c r="GIL1061" s="842"/>
      <c r="GIM1061" s="842"/>
      <c r="GIN1061" s="842"/>
      <c r="GIO1061" s="842"/>
      <c r="GIP1061" s="842"/>
      <c r="GIQ1061" s="842"/>
      <c r="GIR1061" s="842"/>
      <c r="GIS1061" s="842"/>
      <c r="GIT1061" s="842"/>
      <c r="GIU1061" s="842"/>
      <c r="GIV1061" s="842"/>
      <c r="GIW1061" s="842"/>
      <c r="GIX1061" s="842"/>
      <c r="GIY1061" s="842"/>
      <c r="GIZ1061" s="842"/>
      <c r="GJA1061" s="842"/>
      <c r="GJB1061" s="842"/>
      <c r="GJC1061" s="842"/>
      <c r="GJD1061" s="842"/>
      <c r="GJE1061" s="842"/>
      <c r="GJF1061" s="842"/>
      <c r="GJG1061" s="842"/>
      <c r="GJH1061" s="842"/>
      <c r="GJI1061" s="842"/>
      <c r="GJJ1061" s="842"/>
      <c r="GJK1061" s="842"/>
      <c r="GJL1061" s="842"/>
      <c r="GJM1061" s="842"/>
      <c r="GJN1061" s="842"/>
      <c r="GJO1061" s="842"/>
      <c r="GJP1061" s="842"/>
      <c r="GJQ1061" s="842"/>
      <c r="GJR1061" s="842"/>
      <c r="GJS1061" s="842"/>
      <c r="GJT1061" s="842"/>
      <c r="GJU1061" s="842"/>
      <c r="GJV1061" s="842"/>
      <c r="GJW1061" s="842"/>
      <c r="GJX1061" s="842"/>
      <c r="GJY1061" s="842"/>
      <c r="GJZ1061" s="842"/>
      <c r="GKA1061" s="842"/>
      <c r="GKB1061" s="842"/>
      <c r="GKC1061" s="842"/>
      <c r="GKD1061" s="842"/>
      <c r="GKE1061" s="842"/>
      <c r="GKF1061" s="842"/>
      <c r="GKG1061" s="842"/>
      <c r="GKH1061" s="842"/>
      <c r="GKI1061" s="842"/>
      <c r="GKJ1061" s="842"/>
      <c r="GKK1061" s="842"/>
      <c r="GKL1061" s="842"/>
      <c r="GKM1061" s="842"/>
      <c r="GKN1061" s="842"/>
      <c r="GKO1061" s="842"/>
      <c r="GKP1061" s="842"/>
      <c r="GKQ1061" s="842"/>
      <c r="GKR1061" s="842"/>
      <c r="GKS1061" s="842"/>
      <c r="GKT1061" s="842"/>
      <c r="GKU1061" s="842"/>
      <c r="GKV1061" s="842"/>
      <c r="GKW1061" s="842"/>
      <c r="GKX1061" s="842"/>
      <c r="GKY1061" s="842"/>
      <c r="GKZ1061" s="842"/>
      <c r="GLA1061" s="842"/>
      <c r="GLB1061" s="842"/>
      <c r="GLC1061" s="842"/>
      <c r="GLD1061" s="842"/>
      <c r="GLE1061" s="842"/>
      <c r="GLF1061" s="842"/>
      <c r="GLG1061" s="842"/>
      <c r="GLH1061" s="842"/>
      <c r="GLI1061" s="842"/>
      <c r="GLJ1061" s="842"/>
      <c r="GLK1061" s="842"/>
      <c r="GLL1061" s="842"/>
      <c r="GLM1061" s="842"/>
      <c r="GLN1061" s="842"/>
      <c r="GLO1061" s="842"/>
      <c r="GLP1061" s="842"/>
      <c r="GLQ1061" s="842"/>
      <c r="GLR1061" s="842"/>
      <c r="GLS1061" s="842"/>
      <c r="GLT1061" s="842"/>
      <c r="GLU1061" s="842"/>
      <c r="GLV1061" s="842"/>
      <c r="GLW1061" s="842"/>
      <c r="GLX1061" s="842"/>
      <c r="GLY1061" s="842"/>
      <c r="GLZ1061" s="842"/>
      <c r="GMA1061" s="842"/>
      <c r="GMB1061" s="842"/>
      <c r="GMC1061" s="842"/>
      <c r="GMD1061" s="842"/>
      <c r="GME1061" s="842"/>
      <c r="GMF1061" s="842"/>
      <c r="GMG1061" s="842"/>
      <c r="GMH1061" s="842"/>
      <c r="GMI1061" s="842"/>
      <c r="GMJ1061" s="842"/>
      <c r="GMK1061" s="842"/>
      <c r="GML1061" s="842"/>
      <c r="GMM1061" s="842"/>
      <c r="GMN1061" s="842"/>
      <c r="GMO1061" s="842"/>
      <c r="GMP1061" s="842"/>
      <c r="GMQ1061" s="842"/>
      <c r="GMR1061" s="842"/>
      <c r="GMS1061" s="842"/>
      <c r="GMT1061" s="842"/>
      <c r="GMU1061" s="842"/>
      <c r="GMV1061" s="842"/>
      <c r="GMW1061" s="842"/>
      <c r="GMX1061" s="842"/>
      <c r="GMY1061" s="842"/>
      <c r="GMZ1061" s="842"/>
      <c r="GNA1061" s="842"/>
      <c r="GNB1061" s="842"/>
      <c r="GNC1061" s="842"/>
      <c r="GND1061" s="842"/>
      <c r="GNE1061" s="842"/>
      <c r="GNF1061" s="842"/>
      <c r="GNG1061" s="842"/>
      <c r="GNH1061" s="842"/>
      <c r="GNI1061" s="842"/>
      <c r="GNJ1061" s="842"/>
      <c r="GNK1061" s="842"/>
      <c r="GNL1061" s="842"/>
      <c r="GNM1061" s="842"/>
      <c r="GNN1061" s="842"/>
      <c r="GNO1061" s="842"/>
      <c r="GNP1061" s="842"/>
      <c r="GNQ1061" s="842"/>
      <c r="GNR1061" s="842"/>
      <c r="GNS1061" s="842"/>
      <c r="GNT1061" s="842"/>
      <c r="GNU1061" s="842"/>
      <c r="GNV1061" s="842"/>
      <c r="GNW1061" s="842"/>
      <c r="GNX1061" s="842"/>
      <c r="GNY1061" s="842"/>
      <c r="GNZ1061" s="842"/>
      <c r="GOA1061" s="842"/>
      <c r="GOB1061" s="842"/>
      <c r="GOC1061" s="842"/>
      <c r="GOD1061" s="842"/>
      <c r="GOE1061" s="842"/>
      <c r="GOF1061" s="842"/>
      <c r="GOG1061" s="842"/>
      <c r="GOH1061" s="842"/>
      <c r="GOI1061" s="842"/>
      <c r="GOJ1061" s="842"/>
      <c r="GOK1061" s="842"/>
      <c r="GOL1061" s="842"/>
      <c r="GOM1061" s="842"/>
      <c r="GON1061" s="842"/>
      <c r="GOO1061" s="842"/>
      <c r="GOP1061" s="842"/>
      <c r="GOQ1061" s="842"/>
      <c r="GOR1061" s="842"/>
      <c r="GOS1061" s="842"/>
      <c r="GOT1061" s="842"/>
      <c r="GOU1061" s="842"/>
      <c r="GOV1061" s="842"/>
      <c r="GOW1061" s="842"/>
      <c r="GOX1061" s="842"/>
      <c r="GOY1061" s="842"/>
      <c r="GOZ1061" s="842"/>
      <c r="GPA1061" s="842"/>
      <c r="GPB1061" s="842"/>
      <c r="GPC1061" s="842"/>
      <c r="GPD1061" s="842"/>
      <c r="GPE1061" s="842"/>
      <c r="GPF1061" s="842"/>
      <c r="GPG1061" s="842"/>
      <c r="GPH1061" s="842"/>
      <c r="GPI1061" s="842"/>
      <c r="GPJ1061" s="842"/>
      <c r="GPK1061" s="842"/>
      <c r="GPL1061" s="842"/>
      <c r="GPM1061" s="842"/>
      <c r="GPN1061" s="842"/>
      <c r="GPO1061" s="842"/>
      <c r="GPP1061" s="842"/>
      <c r="GPQ1061" s="842"/>
      <c r="GPR1061" s="842"/>
      <c r="GPS1061" s="842"/>
      <c r="GPT1061" s="842"/>
      <c r="GPU1061" s="842"/>
      <c r="GPV1061" s="842"/>
      <c r="GPW1061" s="842"/>
      <c r="GPX1061" s="842"/>
      <c r="GPY1061" s="842"/>
      <c r="GPZ1061" s="842"/>
      <c r="GQA1061" s="842"/>
      <c r="GQB1061" s="842"/>
      <c r="GQC1061" s="842"/>
      <c r="GQD1061" s="842"/>
      <c r="GQE1061" s="842"/>
      <c r="GQF1061" s="842"/>
      <c r="GQG1061" s="842"/>
      <c r="GQH1061" s="842"/>
      <c r="GQI1061" s="842"/>
      <c r="GQJ1061" s="842"/>
      <c r="GQK1061" s="842"/>
      <c r="GQL1061" s="842"/>
      <c r="GQM1061" s="842"/>
      <c r="GQN1061" s="842"/>
      <c r="GQO1061" s="842"/>
      <c r="GQP1061" s="842"/>
      <c r="GQQ1061" s="842"/>
      <c r="GQR1061" s="842"/>
      <c r="GQS1061" s="842"/>
      <c r="GQT1061" s="842"/>
      <c r="GQU1061" s="842"/>
      <c r="GQV1061" s="842"/>
      <c r="GQW1061" s="842"/>
      <c r="GQX1061" s="842"/>
      <c r="GQY1061" s="842"/>
      <c r="GQZ1061" s="842"/>
      <c r="GRA1061" s="842"/>
      <c r="GRB1061" s="842"/>
      <c r="GRC1061" s="842"/>
      <c r="GRD1061" s="842"/>
      <c r="GRE1061" s="842"/>
      <c r="GRF1061" s="842"/>
      <c r="GRG1061" s="842"/>
      <c r="GRH1061" s="842"/>
      <c r="GRI1061" s="842"/>
      <c r="GRJ1061" s="842"/>
      <c r="GRK1061" s="842"/>
      <c r="GRL1061" s="842"/>
      <c r="GRM1061" s="842"/>
      <c r="GRN1061" s="842"/>
      <c r="GRO1061" s="842"/>
      <c r="GRP1061" s="842"/>
      <c r="GRQ1061" s="842"/>
      <c r="GRR1061" s="842"/>
      <c r="GRS1061" s="842"/>
      <c r="GRT1061" s="842"/>
      <c r="GRU1061" s="842"/>
      <c r="GRV1061" s="842"/>
      <c r="GRW1061" s="842"/>
      <c r="GRX1061" s="842"/>
      <c r="GRY1061" s="842"/>
      <c r="GRZ1061" s="842"/>
      <c r="GSA1061" s="842"/>
      <c r="GSB1061" s="842"/>
      <c r="GSC1061" s="842"/>
      <c r="GSD1061" s="842"/>
      <c r="GSE1061" s="842"/>
      <c r="GSF1061" s="842"/>
      <c r="GSG1061" s="842"/>
      <c r="GSH1061" s="842"/>
      <c r="GSI1061" s="842"/>
      <c r="GSJ1061" s="842"/>
      <c r="GSK1061" s="842"/>
      <c r="GSL1061" s="842"/>
      <c r="GSM1061" s="842"/>
      <c r="GSN1061" s="842"/>
      <c r="GSO1061" s="842"/>
      <c r="GSP1061" s="842"/>
      <c r="GSQ1061" s="842"/>
      <c r="GSR1061" s="842"/>
      <c r="GSS1061" s="842"/>
      <c r="GST1061" s="842"/>
      <c r="GSU1061" s="842"/>
      <c r="GSV1061" s="842"/>
      <c r="GSW1061" s="842"/>
      <c r="GSX1061" s="842"/>
      <c r="GSY1061" s="842"/>
      <c r="GSZ1061" s="842"/>
      <c r="GTA1061" s="842"/>
      <c r="GTB1061" s="842"/>
      <c r="GTC1061" s="842"/>
      <c r="GTD1061" s="842"/>
      <c r="GTE1061" s="842"/>
      <c r="GTF1061" s="842"/>
      <c r="GTG1061" s="842"/>
      <c r="GTH1061" s="842"/>
      <c r="GTI1061" s="842"/>
      <c r="GTJ1061" s="842"/>
      <c r="GTK1061" s="842"/>
      <c r="GTL1061" s="842"/>
      <c r="GTM1061" s="842"/>
      <c r="GTN1061" s="842"/>
      <c r="GTO1061" s="842"/>
      <c r="GTP1061" s="842"/>
      <c r="GTQ1061" s="842"/>
      <c r="GTR1061" s="842"/>
      <c r="GTS1061" s="842"/>
      <c r="GTT1061" s="842"/>
      <c r="GTU1061" s="842"/>
      <c r="GTV1061" s="842"/>
      <c r="GTW1061" s="842"/>
      <c r="GTX1061" s="842"/>
      <c r="GTY1061" s="842"/>
      <c r="GTZ1061" s="842"/>
      <c r="GUA1061" s="842"/>
      <c r="GUB1061" s="842"/>
      <c r="GUC1061" s="842"/>
      <c r="GUD1061" s="842"/>
      <c r="GUE1061" s="842"/>
      <c r="GUF1061" s="842"/>
      <c r="GUG1061" s="842"/>
      <c r="GUH1061" s="842"/>
      <c r="GUI1061" s="842"/>
      <c r="GUJ1061" s="842"/>
      <c r="GUK1061" s="842"/>
      <c r="GUL1061" s="842"/>
      <c r="GUM1061" s="842"/>
      <c r="GUN1061" s="842"/>
      <c r="GUO1061" s="842"/>
      <c r="GUP1061" s="842"/>
      <c r="GUQ1061" s="842"/>
      <c r="GUR1061" s="842"/>
      <c r="GUS1061" s="842"/>
      <c r="GUT1061" s="842"/>
      <c r="GUU1061" s="842"/>
      <c r="GUV1061" s="842"/>
      <c r="GUW1061" s="842"/>
      <c r="GUX1061" s="842"/>
      <c r="GUY1061" s="842"/>
      <c r="GUZ1061" s="842"/>
      <c r="GVA1061" s="842"/>
      <c r="GVB1061" s="842"/>
      <c r="GVC1061" s="842"/>
      <c r="GVD1061" s="842"/>
      <c r="GVE1061" s="842"/>
      <c r="GVF1061" s="842"/>
      <c r="GVG1061" s="842"/>
      <c r="GVH1061" s="842"/>
      <c r="GVI1061" s="842"/>
      <c r="GVJ1061" s="842"/>
      <c r="GVK1061" s="842"/>
      <c r="GVL1061" s="842"/>
      <c r="GVM1061" s="842"/>
      <c r="GVN1061" s="842"/>
      <c r="GVO1061" s="842"/>
      <c r="GVP1061" s="842"/>
      <c r="GVQ1061" s="842"/>
      <c r="GVR1061" s="842"/>
      <c r="GVS1061" s="842"/>
      <c r="GVT1061" s="842"/>
      <c r="GVU1061" s="842"/>
      <c r="GVV1061" s="842"/>
      <c r="GVW1061" s="842"/>
      <c r="GVX1061" s="842"/>
      <c r="GVY1061" s="842"/>
      <c r="GVZ1061" s="842"/>
      <c r="GWA1061" s="842"/>
      <c r="GWB1061" s="842"/>
      <c r="GWC1061" s="842"/>
      <c r="GWD1061" s="842"/>
      <c r="GWE1061" s="842"/>
      <c r="GWF1061" s="842"/>
      <c r="GWG1061" s="842"/>
      <c r="GWH1061" s="842"/>
      <c r="GWI1061" s="842"/>
      <c r="GWJ1061" s="842"/>
      <c r="GWK1061" s="842"/>
      <c r="GWL1061" s="842"/>
      <c r="GWM1061" s="842"/>
      <c r="GWN1061" s="842"/>
      <c r="GWO1061" s="842"/>
      <c r="GWP1061" s="842"/>
      <c r="GWQ1061" s="842"/>
      <c r="GWR1061" s="842"/>
      <c r="GWS1061" s="842"/>
      <c r="GWT1061" s="842"/>
      <c r="GWU1061" s="842"/>
      <c r="GWV1061" s="842"/>
      <c r="GWW1061" s="842"/>
      <c r="GWX1061" s="842"/>
      <c r="GWY1061" s="842"/>
      <c r="GWZ1061" s="842"/>
      <c r="GXA1061" s="842"/>
      <c r="GXB1061" s="842"/>
      <c r="GXC1061" s="842"/>
      <c r="GXD1061" s="842"/>
      <c r="GXE1061" s="842"/>
      <c r="GXF1061" s="842"/>
      <c r="GXG1061" s="842"/>
      <c r="GXH1061" s="842"/>
      <c r="GXI1061" s="842"/>
      <c r="GXJ1061" s="842"/>
      <c r="GXK1061" s="842"/>
      <c r="GXL1061" s="842"/>
      <c r="GXM1061" s="842"/>
      <c r="GXN1061" s="842"/>
      <c r="GXO1061" s="842"/>
      <c r="GXP1061" s="842"/>
      <c r="GXQ1061" s="842"/>
      <c r="GXR1061" s="842"/>
      <c r="GXS1061" s="842"/>
      <c r="GXT1061" s="842"/>
      <c r="GXU1061" s="842"/>
      <c r="GXV1061" s="842"/>
      <c r="GXW1061" s="842"/>
      <c r="GXX1061" s="842"/>
      <c r="GXY1061" s="842"/>
      <c r="GXZ1061" s="842"/>
      <c r="GYA1061" s="842"/>
      <c r="GYB1061" s="842"/>
      <c r="GYC1061" s="842"/>
      <c r="GYD1061" s="842"/>
      <c r="GYE1061" s="842"/>
      <c r="GYF1061" s="842"/>
      <c r="GYG1061" s="842"/>
      <c r="GYH1061" s="842"/>
      <c r="GYI1061" s="842"/>
      <c r="GYJ1061" s="842"/>
      <c r="GYK1061" s="842"/>
      <c r="GYL1061" s="842"/>
      <c r="GYM1061" s="842"/>
      <c r="GYN1061" s="842"/>
      <c r="GYO1061" s="842"/>
      <c r="GYP1061" s="842"/>
      <c r="GYQ1061" s="842"/>
      <c r="GYR1061" s="842"/>
      <c r="GYS1061" s="842"/>
      <c r="GYT1061" s="842"/>
      <c r="GYU1061" s="842"/>
      <c r="GYV1061" s="842"/>
      <c r="GYW1061" s="842"/>
      <c r="GYX1061" s="842"/>
      <c r="GYY1061" s="842"/>
      <c r="GYZ1061" s="842"/>
      <c r="GZA1061" s="842"/>
      <c r="GZB1061" s="842"/>
      <c r="GZC1061" s="842"/>
      <c r="GZD1061" s="842"/>
      <c r="GZE1061" s="842"/>
      <c r="GZF1061" s="842"/>
      <c r="GZG1061" s="842"/>
      <c r="GZH1061" s="842"/>
      <c r="GZI1061" s="842"/>
      <c r="GZJ1061" s="842"/>
      <c r="GZK1061" s="842"/>
      <c r="GZL1061" s="842"/>
      <c r="GZM1061" s="842"/>
      <c r="GZN1061" s="842"/>
      <c r="GZO1061" s="842"/>
      <c r="GZP1061" s="842"/>
      <c r="GZQ1061" s="842"/>
      <c r="GZR1061" s="842"/>
      <c r="GZS1061" s="842"/>
      <c r="GZT1061" s="842"/>
      <c r="GZU1061" s="842"/>
      <c r="GZV1061" s="842"/>
      <c r="GZW1061" s="842"/>
      <c r="GZX1061" s="842"/>
      <c r="GZY1061" s="842"/>
      <c r="GZZ1061" s="842"/>
      <c r="HAA1061" s="842"/>
      <c r="HAB1061" s="842"/>
      <c r="HAC1061" s="842"/>
      <c r="HAD1061" s="842"/>
      <c r="HAE1061" s="842"/>
      <c r="HAF1061" s="842"/>
      <c r="HAG1061" s="842"/>
      <c r="HAH1061" s="842"/>
      <c r="HAI1061" s="842"/>
      <c r="HAJ1061" s="842"/>
      <c r="HAK1061" s="842"/>
      <c r="HAL1061" s="842"/>
      <c r="HAM1061" s="842"/>
      <c r="HAN1061" s="842"/>
      <c r="HAO1061" s="842"/>
      <c r="HAP1061" s="842"/>
      <c r="HAQ1061" s="842"/>
      <c r="HAR1061" s="842"/>
      <c r="HAS1061" s="842"/>
      <c r="HAT1061" s="842"/>
      <c r="HAU1061" s="842"/>
      <c r="HAV1061" s="842"/>
      <c r="HAW1061" s="842"/>
      <c r="HAX1061" s="842"/>
      <c r="HAY1061" s="842"/>
      <c r="HAZ1061" s="842"/>
      <c r="HBA1061" s="842"/>
      <c r="HBB1061" s="842"/>
      <c r="HBC1061" s="842"/>
      <c r="HBD1061" s="842"/>
      <c r="HBE1061" s="842"/>
      <c r="HBF1061" s="842"/>
      <c r="HBG1061" s="842"/>
      <c r="HBH1061" s="842"/>
      <c r="HBI1061" s="842"/>
      <c r="HBJ1061" s="842"/>
      <c r="HBK1061" s="842"/>
      <c r="HBL1061" s="842"/>
      <c r="HBM1061" s="842"/>
      <c r="HBN1061" s="842"/>
      <c r="HBO1061" s="842"/>
      <c r="HBP1061" s="842"/>
      <c r="HBQ1061" s="842"/>
      <c r="HBR1061" s="842"/>
      <c r="HBS1061" s="842"/>
      <c r="HBT1061" s="842"/>
      <c r="HBU1061" s="842"/>
      <c r="HBV1061" s="842"/>
      <c r="HBW1061" s="842"/>
      <c r="HBX1061" s="842"/>
      <c r="HBY1061" s="842"/>
      <c r="HBZ1061" s="842"/>
      <c r="HCA1061" s="842"/>
      <c r="HCB1061" s="842"/>
      <c r="HCC1061" s="842"/>
      <c r="HCD1061" s="842"/>
      <c r="HCE1061" s="842"/>
      <c r="HCF1061" s="842"/>
      <c r="HCG1061" s="842"/>
      <c r="HCH1061" s="842"/>
      <c r="HCI1061" s="842"/>
      <c r="HCJ1061" s="842"/>
      <c r="HCK1061" s="842"/>
      <c r="HCL1061" s="842"/>
      <c r="HCM1061" s="842"/>
      <c r="HCN1061" s="842"/>
      <c r="HCO1061" s="842"/>
      <c r="HCP1061" s="842"/>
      <c r="HCQ1061" s="842"/>
      <c r="HCR1061" s="842"/>
      <c r="HCS1061" s="842"/>
      <c r="HCT1061" s="842"/>
      <c r="HCU1061" s="842"/>
      <c r="HCV1061" s="842"/>
      <c r="HCW1061" s="842"/>
      <c r="HCX1061" s="842"/>
      <c r="HCY1061" s="842"/>
      <c r="HCZ1061" s="842"/>
      <c r="HDA1061" s="842"/>
      <c r="HDB1061" s="842"/>
      <c r="HDC1061" s="842"/>
      <c r="HDD1061" s="842"/>
      <c r="HDE1061" s="842"/>
      <c r="HDF1061" s="842"/>
      <c r="HDG1061" s="842"/>
      <c r="HDH1061" s="842"/>
      <c r="HDI1061" s="842"/>
      <c r="HDJ1061" s="842"/>
      <c r="HDK1061" s="842"/>
      <c r="HDL1061" s="842"/>
      <c r="HDM1061" s="842"/>
      <c r="HDN1061" s="842"/>
      <c r="HDO1061" s="842"/>
      <c r="HDP1061" s="842"/>
      <c r="HDQ1061" s="842"/>
      <c r="HDR1061" s="842"/>
      <c r="HDS1061" s="842"/>
      <c r="HDT1061" s="842"/>
      <c r="HDU1061" s="842"/>
      <c r="HDV1061" s="842"/>
      <c r="HDW1061" s="842"/>
      <c r="HDX1061" s="842"/>
      <c r="HDY1061" s="842"/>
      <c r="HDZ1061" s="842"/>
      <c r="HEA1061" s="842"/>
      <c r="HEB1061" s="842"/>
      <c r="HEC1061" s="842"/>
      <c r="HED1061" s="842"/>
      <c r="HEE1061" s="842"/>
      <c r="HEF1061" s="842"/>
      <c r="HEG1061" s="842"/>
      <c r="HEH1061" s="842"/>
      <c r="HEI1061" s="842"/>
      <c r="HEJ1061" s="842"/>
      <c r="HEK1061" s="842"/>
      <c r="HEL1061" s="842"/>
      <c r="HEM1061" s="842"/>
      <c r="HEN1061" s="842"/>
      <c r="HEO1061" s="842"/>
      <c r="HEP1061" s="842"/>
      <c r="HEQ1061" s="842"/>
      <c r="HER1061" s="842"/>
      <c r="HES1061" s="842"/>
      <c r="HET1061" s="842"/>
      <c r="HEU1061" s="842"/>
      <c r="HEV1061" s="842"/>
      <c r="HEW1061" s="842"/>
      <c r="HEX1061" s="842"/>
      <c r="HEY1061" s="842"/>
      <c r="HEZ1061" s="842"/>
      <c r="HFA1061" s="842"/>
      <c r="HFB1061" s="842"/>
      <c r="HFC1061" s="842"/>
      <c r="HFD1061" s="842"/>
      <c r="HFE1061" s="842"/>
      <c r="HFF1061" s="842"/>
      <c r="HFG1061" s="842"/>
      <c r="HFH1061" s="842"/>
      <c r="HFI1061" s="842"/>
      <c r="HFJ1061" s="842"/>
      <c r="HFK1061" s="842"/>
      <c r="HFL1061" s="842"/>
      <c r="HFM1061" s="842"/>
      <c r="HFN1061" s="842"/>
      <c r="HFO1061" s="842"/>
      <c r="HFP1061" s="842"/>
      <c r="HFQ1061" s="842"/>
      <c r="HFR1061" s="842"/>
      <c r="HFS1061" s="842"/>
      <c r="HFT1061" s="842"/>
      <c r="HFU1061" s="842"/>
      <c r="HFV1061" s="842"/>
      <c r="HFW1061" s="842"/>
      <c r="HFX1061" s="842"/>
      <c r="HFY1061" s="842"/>
      <c r="HFZ1061" s="842"/>
      <c r="HGA1061" s="842"/>
      <c r="HGB1061" s="842"/>
      <c r="HGC1061" s="842"/>
      <c r="HGD1061" s="842"/>
      <c r="HGE1061" s="842"/>
      <c r="HGF1061" s="842"/>
      <c r="HGG1061" s="842"/>
      <c r="HGH1061" s="842"/>
      <c r="HGI1061" s="842"/>
      <c r="HGJ1061" s="842"/>
      <c r="HGK1061" s="842"/>
      <c r="HGL1061" s="842"/>
      <c r="HGM1061" s="842"/>
      <c r="HGN1061" s="842"/>
      <c r="HGO1061" s="842"/>
      <c r="HGP1061" s="842"/>
      <c r="HGQ1061" s="842"/>
      <c r="HGR1061" s="842"/>
      <c r="HGS1061" s="842"/>
      <c r="HGT1061" s="842"/>
      <c r="HGU1061" s="842"/>
      <c r="HGV1061" s="842"/>
      <c r="HGW1061" s="842"/>
      <c r="HGX1061" s="842"/>
      <c r="HGY1061" s="842"/>
      <c r="HGZ1061" s="842"/>
      <c r="HHA1061" s="842"/>
      <c r="HHB1061" s="842"/>
      <c r="HHC1061" s="842"/>
      <c r="HHD1061" s="842"/>
      <c r="HHE1061" s="842"/>
      <c r="HHF1061" s="842"/>
      <c r="HHG1061" s="842"/>
      <c r="HHH1061" s="842"/>
      <c r="HHI1061" s="842"/>
      <c r="HHJ1061" s="842"/>
      <c r="HHK1061" s="842"/>
      <c r="HHL1061" s="842"/>
      <c r="HHM1061" s="842"/>
      <c r="HHN1061" s="842"/>
      <c r="HHO1061" s="842"/>
      <c r="HHP1061" s="842"/>
      <c r="HHQ1061" s="842"/>
      <c r="HHR1061" s="842"/>
      <c r="HHS1061" s="842"/>
      <c r="HHT1061" s="842"/>
      <c r="HHU1061" s="842"/>
      <c r="HHV1061" s="842"/>
      <c r="HHW1061" s="842"/>
      <c r="HHX1061" s="842"/>
      <c r="HHY1061" s="842"/>
      <c r="HHZ1061" s="842"/>
      <c r="HIA1061" s="842"/>
      <c r="HIB1061" s="842"/>
      <c r="HIC1061" s="842"/>
      <c r="HID1061" s="842"/>
      <c r="HIE1061" s="842"/>
      <c r="HIF1061" s="842"/>
      <c r="HIG1061" s="842"/>
      <c r="HIH1061" s="842"/>
      <c r="HII1061" s="842"/>
      <c r="HIJ1061" s="842"/>
      <c r="HIK1061" s="842"/>
      <c r="HIL1061" s="842"/>
      <c r="HIM1061" s="842"/>
      <c r="HIN1061" s="842"/>
      <c r="HIO1061" s="842"/>
      <c r="HIP1061" s="842"/>
      <c r="HIQ1061" s="842"/>
      <c r="HIR1061" s="842"/>
      <c r="HIS1061" s="842"/>
      <c r="HIT1061" s="842"/>
      <c r="HIU1061" s="842"/>
      <c r="HIV1061" s="842"/>
      <c r="HIW1061" s="842"/>
      <c r="HIX1061" s="842"/>
      <c r="HIY1061" s="842"/>
      <c r="HIZ1061" s="842"/>
      <c r="HJA1061" s="842"/>
      <c r="HJB1061" s="842"/>
      <c r="HJC1061" s="842"/>
      <c r="HJD1061" s="842"/>
      <c r="HJE1061" s="842"/>
      <c r="HJF1061" s="842"/>
      <c r="HJG1061" s="842"/>
      <c r="HJH1061" s="842"/>
      <c r="HJI1061" s="842"/>
      <c r="HJJ1061" s="842"/>
      <c r="HJK1061" s="842"/>
      <c r="HJL1061" s="842"/>
      <c r="HJM1061" s="842"/>
      <c r="HJN1061" s="842"/>
      <c r="HJO1061" s="842"/>
      <c r="HJP1061" s="842"/>
      <c r="HJQ1061" s="842"/>
      <c r="HJR1061" s="842"/>
      <c r="HJS1061" s="842"/>
      <c r="HJT1061" s="842"/>
      <c r="HJU1061" s="842"/>
      <c r="HJV1061" s="842"/>
      <c r="HJW1061" s="842"/>
      <c r="HJX1061" s="842"/>
      <c r="HJY1061" s="842"/>
      <c r="HJZ1061" s="842"/>
      <c r="HKA1061" s="842"/>
      <c r="HKB1061" s="842"/>
      <c r="HKC1061" s="842"/>
      <c r="HKD1061" s="842"/>
      <c r="HKE1061" s="842"/>
      <c r="HKF1061" s="842"/>
      <c r="HKG1061" s="842"/>
      <c r="HKH1061" s="842"/>
      <c r="HKI1061" s="842"/>
      <c r="HKJ1061" s="842"/>
      <c r="HKK1061" s="842"/>
      <c r="HKL1061" s="842"/>
      <c r="HKM1061" s="842"/>
      <c r="HKN1061" s="842"/>
      <c r="HKO1061" s="842"/>
      <c r="HKP1061" s="842"/>
      <c r="HKQ1061" s="842"/>
      <c r="HKR1061" s="842"/>
      <c r="HKS1061" s="842"/>
      <c r="HKT1061" s="842"/>
      <c r="HKU1061" s="842"/>
      <c r="HKV1061" s="842"/>
      <c r="HKW1061" s="842"/>
      <c r="HKX1061" s="842"/>
      <c r="HKY1061" s="842"/>
      <c r="HKZ1061" s="842"/>
      <c r="HLA1061" s="842"/>
      <c r="HLB1061" s="842"/>
      <c r="HLC1061" s="842"/>
      <c r="HLD1061" s="842"/>
      <c r="HLE1061" s="842"/>
      <c r="HLF1061" s="842"/>
      <c r="HLG1061" s="842"/>
      <c r="HLH1061" s="842"/>
      <c r="HLI1061" s="842"/>
      <c r="HLJ1061" s="842"/>
      <c r="HLK1061" s="842"/>
      <c r="HLL1061" s="842"/>
      <c r="HLM1061" s="842"/>
      <c r="HLN1061" s="842"/>
      <c r="HLO1061" s="842"/>
      <c r="HLP1061" s="842"/>
      <c r="HLQ1061" s="842"/>
      <c r="HLR1061" s="842"/>
      <c r="HLS1061" s="842"/>
      <c r="HLT1061" s="842"/>
      <c r="HLU1061" s="842"/>
      <c r="HLV1061" s="842"/>
      <c r="HLW1061" s="842"/>
      <c r="HLX1061" s="842"/>
      <c r="HLY1061" s="842"/>
      <c r="HLZ1061" s="842"/>
      <c r="HMA1061" s="842"/>
      <c r="HMB1061" s="842"/>
      <c r="HMC1061" s="842"/>
      <c r="HMD1061" s="842"/>
      <c r="HME1061" s="842"/>
      <c r="HMF1061" s="842"/>
      <c r="HMG1061" s="842"/>
      <c r="HMH1061" s="842"/>
      <c r="HMI1061" s="842"/>
      <c r="HMJ1061" s="842"/>
      <c r="HMK1061" s="842"/>
      <c r="HML1061" s="842"/>
      <c r="HMM1061" s="842"/>
      <c r="HMN1061" s="842"/>
      <c r="HMO1061" s="842"/>
      <c r="HMP1061" s="842"/>
      <c r="HMQ1061" s="842"/>
      <c r="HMR1061" s="842"/>
      <c r="HMS1061" s="842"/>
      <c r="HMT1061" s="842"/>
      <c r="HMU1061" s="842"/>
      <c r="HMV1061" s="842"/>
      <c r="HMW1061" s="842"/>
      <c r="HMX1061" s="842"/>
      <c r="HMY1061" s="842"/>
      <c r="HMZ1061" s="842"/>
      <c r="HNA1061" s="842"/>
      <c r="HNB1061" s="842"/>
      <c r="HNC1061" s="842"/>
      <c r="HND1061" s="842"/>
      <c r="HNE1061" s="842"/>
      <c r="HNF1061" s="842"/>
      <c r="HNG1061" s="842"/>
      <c r="HNH1061" s="842"/>
      <c r="HNI1061" s="842"/>
      <c r="HNJ1061" s="842"/>
      <c r="HNK1061" s="842"/>
      <c r="HNL1061" s="842"/>
      <c r="HNM1061" s="842"/>
      <c r="HNN1061" s="842"/>
      <c r="HNO1061" s="842"/>
      <c r="HNP1061" s="842"/>
      <c r="HNQ1061" s="842"/>
      <c r="HNR1061" s="842"/>
      <c r="HNS1061" s="842"/>
      <c r="HNT1061" s="842"/>
      <c r="HNU1061" s="842"/>
      <c r="HNV1061" s="842"/>
      <c r="HNW1061" s="842"/>
      <c r="HNX1061" s="842"/>
      <c r="HNY1061" s="842"/>
      <c r="HNZ1061" s="842"/>
      <c r="HOA1061" s="842"/>
      <c r="HOB1061" s="842"/>
      <c r="HOC1061" s="842"/>
      <c r="HOD1061" s="842"/>
      <c r="HOE1061" s="842"/>
      <c r="HOF1061" s="842"/>
      <c r="HOG1061" s="842"/>
      <c r="HOH1061" s="842"/>
      <c r="HOI1061" s="842"/>
      <c r="HOJ1061" s="842"/>
      <c r="HOK1061" s="842"/>
      <c r="HOL1061" s="842"/>
      <c r="HOM1061" s="842"/>
      <c r="HON1061" s="842"/>
      <c r="HOO1061" s="842"/>
      <c r="HOP1061" s="842"/>
      <c r="HOQ1061" s="842"/>
      <c r="HOR1061" s="842"/>
      <c r="HOS1061" s="842"/>
      <c r="HOT1061" s="842"/>
      <c r="HOU1061" s="842"/>
      <c r="HOV1061" s="842"/>
      <c r="HOW1061" s="842"/>
      <c r="HOX1061" s="842"/>
      <c r="HOY1061" s="842"/>
      <c r="HOZ1061" s="842"/>
      <c r="HPA1061" s="842"/>
      <c r="HPB1061" s="842"/>
      <c r="HPC1061" s="842"/>
      <c r="HPD1061" s="842"/>
      <c r="HPE1061" s="842"/>
      <c r="HPF1061" s="842"/>
      <c r="HPG1061" s="842"/>
      <c r="HPH1061" s="842"/>
      <c r="HPI1061" s="842"/>
      <c r="HPJ1061" s="842"/>
      <c r="HPK1061" s="842"/>
      <c r="HPL1061" s="842"/>
      <c r="HPM1061" s="842"/>
      <c r="HPN1061" s="842"/>
      <c r="HPO1061" s="842"/>
      <c r="HPP1061" s="842"/>
      <c r="HPQ1061" s="842"/>
      <c r="HPR1061" s="842"/>
      <c r="HPS1061" s="842"/>
      <c r="HPT1061" s="842"/>
      <c r="HPU1061" s="842"/>
      <c r="HPV1061" s="842"/>
      <c r="HPW1061" s="842"/>
      <c r="HPX1061" s="842"/>
      <c r="HPY1061" s="842"/>
      <c r="HPZ1061" s="842"/>
      <c r="HQA1061" s="842"/>
      <c r="HQB1061" s="842"/>
      <c r="HQC1061" s="842"/>
      <c r="HQD1061" s="842"/>
      <c r="HQE1061" s="842"/>
      <c r="HQF1061" s="842"/>
      <c r="HQG1061" s="842"/>
      <c r="HQH1061" s="842"/>
      <c r="HQI1061" s="842"/>
      <c r="HQJ1061" s="842"/>
      <c r="HQK1061" s="842"/>
      <c r="HQL1061" s="842"/>
      <c r="HQM1061" s="842"/>
      <c r="HQN1061" s="842"/>
      <c r="HQO1061" s="842"/>
      <c r="HQP1061" s="842"/>
      <c r="HQQ1061" s="842"/>
      <c r="HQR1061" s="842"/>
      <c r="HQS1061" s="842"/>
      <c r="HQT1061" s="842"/>
      <c r="HQU1061" s="842"/>
      <c r="HQV1061" s="842"/>
      <c r="HQW1061" s="842"/>
      <c r="HQX1061" s="842"/>
      <c r="HQY1061" s="842"/>
      <c r="HQZ1061" s="842"/>
      <c r="HRA1061" s="842"/>
      <c r="HRB1061" s="842"/>
      <c r="HRC1061" s="842"/>
      <c r="HRD1061" s="842"/>
      <c r="HRE1061" s="842"/>
      <c r="HRF1061" s="842"/>
      <c r="HRG1061" s="842"/>
      <c r="HRH1061" s="842"/>
      <c r="HRI1061" s="842"/>
      <c r="HRJ1061" s="842"/>
      <c r="HRK1061" s="842"/>
      <c r="HRL1061" s="842"/>
      <c r="HRM1061" s="842"/>
      <c r="HRN1061" s="842"/>
      <c r="HRO1061" s="842"/>
      <c r="HRP1061" s="842"/>
      <c r="HRQ1061" s="842"/>
      <c r="HRR1061" s="842"/>
      <c r="HRS1061" s="842"/>
      <c r="HRT1061" s="842"/>
      <c r="HRU1061" s="842"/>
      <c r="HRV1061" s="842"/>
      <c r="HRW1061" s="842"/>
      <c r="HRX1061" s="842"/>
      <c r="HRY1061" s="842"/>
      <c r="HRZ1061" s="842"/>
      <c r="HSA1061" s="842"/>
      <c r="HSB1061" s="842"/>
      <c r="HSC1061" s="842"/>
      <c r="HSD1061" s="842"/>
      <c r="HSE1061" s="842"/>
      <c r="HSF1061" s="842"/>
      <c r="HSG1061" s="842"/>
      <c r="HSH1061" s="842"/>
      <c r="HSI1061" s="842"/>
      <c r="HSJ1061" s="842"/>
      <c r="HSK1061" s="842"/>
      <c r="HSL1061" s="842"/>
      <c r="HSM1061" s="842"/>
      <c r="HSN1061" s="842"/>
      <c r="HSO1061" s="842"/>
      <c r="HSP1061" s="842"/>
      <c r="HSQ1061" s="842"/>
      <c r="HSR1061" s="842"/>
      <c r="HSS1061" s="842"/>
      <c r="HST1061" s="842"/>
      <c r="HSU1061" s="842"/>
      <c r="HSV1061" s="842"/>
      <c r="HSW1061" s="842"/>
      <c r="HSX1061" s="842"/>
      <c r="HSY1061" s="842"/>
      <c r="HSZ1061" s="842"/>
      <c r="HTA1061" s="842"/>
      <c r="HTB1061" s="842"/>
      <c r="HTC1061" s="842"/>
      <c r="HTD1061" s="842"/>
      <c r="HTE1061" s="842"/>
      <c r="HTF1061" s="842"/>
      <c r="HTG1061" s="842"/>
      <c r="HTH1061" s="842"/>
      <c r="HTI1061" s="842"/>
      <c r="HTJ1061" s="842"/>
      <c r="HTK1061" s="842"/>
      <c r="HTL1061" s="842"/>
      <c r="HTM1061" s="842"/>
      <c r="HTN1061" s="842"/>
      <c r="HTO1061" s="842"/>
      <c r="HTP1061" s="842"/>
      <c r="HTQ1061" s="842"/>
      <c r="HTR1061" s="842"/>
      <c r="HTS1061" s="842"/>
      <c r="HTT1061" s="842"/>
      <c r="HTU1061" s="842"/>
      <c r="HTV1061" s="842"/>
      <c r="HTW1061" s="842"/>
      <c r="HTX1061" s="842"/>
      <c r="HTY1061" s="842"/>
      <c r="HTZ1061" s="842"/>
      <c r="HUA1061" s="842"/>
      <c r="HUB1061" s="842"/>
      <c r="HUC1061" s="842"/>
      <c r="HUD1061" s="842"/>
      <c r="HUE1061" s="842"/>
      <c r="HUF1061" s="842"/>
      <c r="HUG1061" s="842"/>
      <c r="HUH1061" s="842"/>
      <c r="HUI1061" s="842"/>
      <c r="HUJ1061" s="842"/>
      <c r="HUK1061" s="842"/>
      <c r="HUL1061" s="842"/>
      <c r="HUM1061" s="842"/>
      <c r="HUN1061" s="842"/>
      <c r="HUO1061" s="842"/>
      <c r="HUP1061" s="842"/>
      <c r="HUQ1061" s="842"/>
      <c r="HUR1061" s="842"/>
      <c r="HUS1061" s="842"/>
      <c r="HUT1061" s="842"/>
      <c r="HUU1061" s="842"/>
      <c r="HUV1061" s="842"/>
      <c r="HUW1061" s="842"/>
      <c r="HUX1061" s="842"/>
      <c r="HUY1061" s="842"/>
      <c r="HUZ1061" s="842"/>
      <c r="HVA1061" s="842"/>
      <c r="HVB1061" s="842"/>
      <c r="HVC1061" s="842"/>
      <c r="HVD1061" s="842"/>
      <c r="HVE1061" s="842"/>
      <c r="HVF1061" s="842"/>
      <c r="HVG1061" s="842"/>
      <c r="HVH1061" s="842"/>
      <c r="HVI1061" s="842"/>
      <c r="HVJ1061" s="842"/>
      <c r="HVK1061" s="842"/>
      <c r="HVL1061" s="842"/>
      <c r="HVM1061" s="842"/>
      <c r="HVN1061" s="842"/>
      <c r="HVO1061" s="842"/>
      <c r="HVP1061" s="842"/>
      <c r="HVQ1061" s="842"/>
      <c r="HVR1061" s="842"/>
      <c r="HVS1061" s="842"/>
      <c r="HVT1061" s="842"/>
      <c r="HVU1061" s="842"/>
      <c r="HVV1061" s="842"/>
      <c r="HVW1061" s="842"/>
      <c r="HVX1061" s="842"/>
      <c r="HVY1061" s="842"/>
      <c r="HVZ1061" s="842"/>
      <c r="HWA1061" s="842"/>
      <c r="HWB1061" s="842"/>
      <c r="HWC1061" s="842"/>
      <c r="HWD1061" s="842"/>
      <c r="HWE1061" s="842"/>
      <c r="HWF1061" s="842"/>
      <c r="HWG1061" s="842"/>
      <c r="HWH1061" s="842"/>
      <c r="HWI1061" s="842"/>
      <c r="HWJ1061" s="842"/>
      <c r="HWK1061" s="842"/>
      <c r="HWL1061" s="842"/>
      <c r="HWM1061" s="842"/>
      <c r="HWN1061" s="842"/>
      <c r="HWO1061" s="842"/>
      <c r="HWP1061" s="842"/>
      <c r="HWQ1061" s="842"/>
      <c r="HWR1061" s="842"/>
      <c r="HWS1061" s="842"/>
      <c r="HWT1061" s="842"/>
      <c r="HWU1061" s="842"/>
      <c r="HWV1061" s="842"/>
      <c r="HWW1061" s="842"/>
      <c r="HWX1061" s="842"/>
      <c r="HWY1061" s="842"/>
      <c r="HWZ1061" s="842"/>
      <c r="HXA1061" s="842"/>
      <c r="HXB1061" s="842"/>
      <c r="HXC1061" s="842"/>
      <c r="HXD1061" s="842"/>
      <c r="HXE1061" s="842"/>
      <c r="HXF1061" s="842"/>
      <c r="HXG1061" s="842"/>
      <c r="HXH1061" s="842"/>
      <c r="HXI1061" s="842"/>
      <c r="HXJ1061" s="842"/>
      <c r="HXK1061" s="842"/>
      <c r="HXL1061" s="842"/>
      <c r="HXM1061" s="842"/>
      <c r="HXN1061" s="842"/>
      <c r="HXO1061" s="842"/>
      <c r="HXP1061" s="842"/>
      <c r="HXQ1061" s="842"/>
      <c r="HXR1061" s="842"/>
      <c r="HXS1061" s="842"/>
      <c r="HXT1061" s="842"/>
      <c r="HXU1061" s="842"/>
      <c r="HXV1061" s="842"/>
      <c r="HXW1061" s="842"/>
      <c r="HXX1061" s="842"/>
      <c r="HXY1061" s="842"/>
      <c r="HXZ1061" s="842"/>
      <c r="HYA1061" s="842"/>
      <c r="HYB1061" s="842"/>
      <c r="HYC1061" s="842"/>
      <c r="HYD1061" s="842"/>
      <c r="HYE1061" s="842"/>
      <c r="HYF1061" s="842"/>
      <c r="HYG1061" s="842"/>
      <c r="HYH1061" s="842"/>
      <c r="HYI1061" s="842"/>
      <c r="HYJ1061" s="842"/>
      <c r="HYK1061" s="842"/>
      <c r="HYL1061" s="842"/>
      <c r="HYM1061" s="842"/>
      <c r="HYN1061" s="842"/>
      <c r="HYO1061" s="842"/>
      <c r="HYP1061" s="842"/>
      <c r="HYQ1061" s="842"/>
      <c r="HYR1061" s="842"/>
      <c r="HYS1061" s="842"/>
      <c r="HYT1061" s="842"/>
      <c r="HYU1061" s="842"/>
      <c r="HYV1061" s="842"/>
      <c r="HYW1061" s="842"/>
      <c r="HYX1061" s="842"/>
      <c r="HYY1061" s="842"/>
      <c r="HYZ1061" s="842"/>
      <c r="HZA1061" s="842"/>
      <c r="HZB1061" s="842"/>
      <c r="HZC1061" s="842"/>
      <c r="HZD1061" s="842"/>
      <c r="HZE1061" s="842"/>
      <c r="HZF1061" s="842"/>
      <c r="HZG1061" s="842"/>
      <c r="HZH1061" s="842"/>
      <c r="HZI1061" s="842"/>
      <c r="HZJ1061" s="842"/>
      <c r="HZK1061" s="842"/>
      <c r="HZL1061" s="842"/>
      <c r="HZM1061" s="842"/>
      <c r="HZN1061" s="842"/>
      <c r="HZO1061" s="842"/>
      <c r="HZP1061" s="842"/>
      <c r="HZQ1061" s="842"/>
      <c r="HZR1061" s="842"/>
      <c r="HZS1061" s="842"/>
      <c r="HZT1061" s="842"/>
      <c r="HZU1061" s="842"/>
      <c r="HZV1061" s="842"/>
      <c r="HZW1061" s="842"/>
      <c r="HZX1061" s="842"/>
      <c r="HZY1061" s="842"/>
      <c r="HZZ1061" s="842"/>
      <c r="IAA1061" s="842"/>
      <c r="IAB1061" s="842"/>
      <c r="IAC1061" s="842"/>
      <c r="IAD1061" s="842"/>
      <c r="IAE1061" s="842"/>
      <c r="IAF1061" s="842"/>
      <c r="IAG1061" s="842"/>
      <c r="IAH1061" s="842"/>
      <c r="IAI1061" s="842"/>
      <c r="IAJ1061" s="842"/>
      <c r="IAK1061" s="842"/>
      <c r="IAL1061" s="842"/>
      <c r="IAM1061" s="842"/>
      <c r="IAN1061" s="842"/>
      <c r="IAO1061" s="842"/>
      <c r="IAP1061" s="842"/>
      <c r="IAQ1061" s="842"/>
      <c r="IAR1061" s="842"/>
      <c r="IAS1061" s="842"/>
      <c r="IAT1061" s="842"/>
      <c r="IAU1061" s="842"/>
      <c r="IAV1061" s="842"/>
      <c r="IAW1061" s="842"/>
      <c r="IAX1061" s="842"/>
      <c r="IAY1061" s="842"/>
      <c r="IAZ1061" s="842"/>
      <c r="IBA1061" s="842"/>
      <c r="IBB1061" s="842"/>
      <c r="IBC1061" s="842"/>
      <c r="IBD1061" s="842"/>
      <c r="IBE1061" s="842"/>
      <c r="IBF1061" s="842"/>
      <c r="IBG1061" s="842"/>
      <c r="IBH1061" s="842"/>
      <c r="IBI1061" s="842"/>
      <c r="IBJ1061" s="842"/>
      <c r="IBK1061" s="842"/>
      <c r="IBL1061" s="842"/>
      <c r="IBM1061" s="842"/>
      <c r="IBN1061" s="842"/>
      <c r="IBO1061" s="842"/>
      <c r="IBP1061" s="842"/>
      <c r="IBQ1061" s="842"/>
      <c r="IBR1061" s="842"/>
      <c r="IBS1061" s="842"/>
      <c r="IBT1061" s="842"/>
      <c r="IBU1061" s="842"/>
      <c r="IBV1061" s="842"/>
      <c r="IBW1061" s="842"/>
      <c r="IBX1061" s="842"/>
      <c r="IBY1061" s="842"/>
      <c r="IBZ1061" s="842"/>
      <c r="ICA1061" s="842"/>
      <c r="ICB1061" s="842"/>
      <c r="ICC1061" s="842"/>
      <c r="ICD1061" s="842"/>
      <c r="ICE1061" s="842"/>
      <c r="ICF1061" s="842"/>
      <c r="ICG1061" s="842"/>
      <c r="ICH1061" s="842"/>
      <c r="ICI1061" s="842"/>
      <c r="ICJ1061" s="842"/>
      <c r="ICK1061" s="842"/>
      <c r="ICL1061" s="842"/>
      <c r="ICM1061" s="842"/>
      <c r="ICN1061" s="842"/>
      <c r="ICO1061" s="842"/>
      <c r="ICP1061" s="842"/>
      <c r="ICQ1061" s="842"/>
      <c r="ICR1061" s="842"/>
      <c r="ICS1061" s="842"/>
      <c r="ICT1061" s="842"/>
      <c r="ICU1061" s="842"/>
      <c r="ICV1061" s="842"/>
      <c r="ICW1061" s="842"/>
      <c r="ICX1061" s="842"/>
      <c r="ICY1061" s="842"/>
      <c r="ICZ1061" s="842"/>
      <c r="IDA1061" s="842"/>
      <c r="IDB1061" s="842"/>
      <c r="IDC1061" s="842"/>
      <c r="IDD1061" s="842"/>
      <c r="IDE1061" s="842"/>
      <c r="IDF1061" s="842"/>
      <c r="IDG1061" s="842"/>
      <c r="IDH1061" s="842"/>
      <c r="IDI1061" s="842"/>
      <c r="IDJ1061" s="842"/>
      <c r="IDK1061" s="842"/>
      <c r="IDL1061" s="842"/>
      <c r="IDM1061" s="842"/>
      <c r="IDN1061" s="842"/>
      <c r="IDO1061" s="842"/>
      <c r="IDP1061" s="842"/>
      <c r="IDQ1061" s="842"/>
      <c r="IDR1061" s="842"/>
      <c r="IDS1061" s="842"/>
      <c r="IDT1061" s="842"/>
      <c r="IDU1061" s="842"/>
      <c r="IDV1061" s="842"/>
      <c r="IDW1061" s="842"/>
      <c r="IDX1061" s="842"/>
      <c r="IDY1061" s="842"/>
      <c r="IDZ1061" s="842"/>
      <c r="IEA1061" s="842"/>
      <c r="IEB1061" s="842"/>
      <c r="IEC1061" s="842"/>
      <c r="IED1061" s="842"/>
      <c r="IEE1061" s="842"/>
      <c r="IEF1061" s="842"/>
      <c r="IEG1061" s="842"/>
      <c r="IEH1061" s="842"/>
      <c r="IEI1061" s="842"/>
      <c r="IEJ1061" s="842"/>
      <c r="IEK1061" s="842"/>
      <c r="IEL1061" s="842"/>
      <c r="IEM1061" s="842"/>
      <c r="IEN1061" s="842"/>
      <c r="IEO1061" s="842"/>
      <c r="IEP1061" s="842"/>
      <c r="IEQ1061" s="842"/>
      <c r="IER1061" s="842"/>
      <c r="IES1061" s="842"/>
      <c r="IET1061" s="842"/>
      <c r="IEU1061" s="842"/>
      <c r="IEV1061" s="842"/>
      <c r="IEW1061" s="842"/>
      <c r="IEX1061" s="842"/>
      <c r="IEY1061" s="842"/>
      <c r="IEZ1061" s="842"/>
      <c r="IFA1061" s="842"/>
      <c r="IFB1061" s="842"/>
      <c r="IFC1061" s="842"/>
      <c r="IFD1061" s="842"/>
      <c r="IFE1061" s="842"/>
      <c r="IFF1061" s="842"/>
      <c r="IFG1061" s="842"/>
      <c r="IFH1061" s="842"/>
      <c r="IFI1061" s="842"/>
      <c r="IFJ1061" s="842"/>
      <c r="IFK1061" s="842"/>
      <c r="IFL1061" s="842"/>
      <c r="IFM1061" s="842"/>
      <c r="IFN1061" s="842"/>
      <c r="IFO1061" s="842"/>
      <c r="IFP1061" s="842"/>
      <c r="IFQ1061" s="842"/>
      <c r="IFR1061" s="842"/>
      <c r="IFS1061" s="842"/>
      <c r="IFT1061" s="842"/>
      <c r="IFU1061" s="842"/>
      <c r="IFV1061" s="842"/>
      <c r="IFW1061" s="842"/>
      <c r="IFX1061" s="842"/>
      <c r="IFY1061" s="842"/>
      <c r="IFZ1061" s="842"/>
      <c r="IGA1061" s="842"/>
      <c r="IGB1061" s="842"/>
      <c r="IGC1061" s="842"/>
      <c r="IGD1061" s="842"/>
      <c r="IGE1061" s="842"/>
      <c r="IGF1061" s="842"/>
      <c r="IGG1061" s="842"/>
      <c r="IGH1061" s="842"/>
      <c r="IGI1061" s="842"/>
      <c r="IGJ1061" s="842"/>
      <c r="IGK1061" s="842"/>
      <c r="IGL1061" s="842"/>
      <c r="IGM1061" s="842"/>
      <c r="IGN1061" s="842"/>
      <c r="IGO1061" s="842"/>
      <c r="IGP1061" s="842"/>
      <c r="IGQ1061" s="842"/>
      <c r="IGR1061" s="842"/>
      <c r="IGS1061" s="842"/>
      <c r="IGT1061" s="842"/>
      <c r="IGU1061" s="842"/>
      <c r="IGV1061" s="842"/>
      <c r="IGW1061" s="842"/>
      <c r="IGX1061" s="842"/>
      <c r="IGY1061" s="842"/>
      <c r="IGZ1061" s="842"/>
      <c r="IHA1061" s="842"/>
      <c r="IHB1061" s="842"/>
      <c r="IHC1061" s="842"/>
      <c r="IHD1061" s="842"/>
      <c r="IHE1061" s="842"/>
      <c r="IHF1061" s="842"/>
      <c r="IHG1061" s="842"/>
      <c r="IHH1061" s="842"/>
      <c r="IHI1061" s="842"/>
      <c r="IHJ1061" s="842"/>
      <c r="IHK1061" s="842"/>
      <c r="IHL1061" s="842"/>
      <c r="IHM1061" s="842"/>
      <c r="IHN1061" s="842"/>
      <c r="IHO1061" s="842"/>
      <c r="IHP1061" s="842"/>
      <c r="IHQ1061" s="842"/>
      <c r="IHR1061" s="842"/>
      <c r="IHS1061" s="842"/>
      <c r="IHT1061" s="842"/>
      <c r="IHU1061" s="842"/>
      <c r="IHV1061" s="842"/>
      <c r="IHW1061" s="842"/>
      <c r="IHX1061" s="842"/>
      <c r="IHY1061" s="842"/>
      <c r="IHZ1061" s="842"/>
      <c r="IIA1061" s="842"/>
      <c r="IIB1061" s="842"/>
      <c r="IIC1061" s="842"/>
      <c r="IID1061" s="842"/>
      <c r="IIE1061" s="842"/>
      <c r="IIF1061" s="842"/>
      <c r="IIG1061" s="842"/>
      <c r="IIH1061" s="842"/>
      <c r="III1061" s="842"/>
      <c r="IIJ1061" s="842"/>
      <c r="IIK1061" s="842"/>
      <c r="IIL1061" s="842"/>
      <c r="IIM1061" s="842"/>
      <c r="IIN1061" s="842"/>
      <c r="IIO1061" s="842"/>
      <c r="IIP1061" s="842"/>
      <c r="IIQ1061" s="842"/>
      <c r="IIR1061" s="842"/>
      <c r="IIS1061" s="842"/>
      <c r="IIT1061" s="842"/>
      <c r="IIU1061" s="842"/>
      <c r="IIV1061" s="842"/>
      <c r="IIW1061" s="842"/>
      <c r="IIX1061" s="842"/>
      <c r="IIY1061" s="842"/>
      <c r="IIZ1061" s="842"/>
      <c r="IJA1061" s="842"/>
      <c r="IJB1061" s="842"/>
      <c r="IJC1061" s="842"/>
      <c r="IJD1061" s="842"/>
      <c r="IJE1061" s="842"/>
      <c r="IJF1061" s="842"/>
      <c r="IJG1061" s="842"/>
      <c r="IJH1061" s="842"/>
      <c r="IJI1061" s="842"/>
      <c r="IJJ1061" s="842"/>
      <c r="IJK1061" s="842"/>
      <c r="IJL1061" s="842"/>
      <c r="IJM1061" s="842"/>
      <c r="IJN1061" s="842"/>
      <c r="IJO1061" s="842"/>
      <c r="IJP1061" s="842"/>
      <c r="IJQ1061" s="842"/>
      <c r="IJR1061" s="842"/>
      <c r="IJS1061" s="842"/>
      <c r="IJT1061" s="842"/>
      <c r="IJU1061" s="842"/>
      <c r="IJV1061" s="842"/>
      <c r="IJW1061" s="842"/>
      <c r="IJX1061" s="842"/>
      <c r="IJY1061" s="842"/>
      <c r="IJZ1061" s="842"/>
      <c r="IKA1061" s="842"/>
      <c r="IKB1061" s="842"/>
      <c r="IKC1061" s="842"/>
      <c r="IKD1061" s="842"/>
      <c r="IKE1061" s="842"/>
      <c r="IKF1061" s="842"/>
      <c r="IKG1061" s="842"/>
      <c r="IKH1061" s="842"/>
      <c r="IKI1061" s="842"/>
      <c r="IKJ1061" s="842"/>
      <c r="IKK1061" s="842"/>
      <c r="IKL1061" s="842"/>
      <c r="IKM1061" s="842"/>
      <c r="IKN1061" s="842"/>
      <c r="IKO1061" s="842"/>
      <c r="IKP1061" s="842"/>
      <c r="IKQ1061" s="842"/>
      <c r="IKR1061" s="842"/>
      <c r="IKS1061" s="842"/>
      <c r="IKT1061" s="842"/>
      <c r="IKU1061" s="842"/>
      <c r="IKV1061" s="842"/>
      <c r="IKW1061" s="842"/>
      <c r="IKX1061" s="842"/>
      <c r="IKY1061" s="842"/>
      <c r="IKZ1061" s="842"/>
      <c r="ILA1061" s="842"/>
      <c r="ILB1061" s="842"/>
      <c r="ILC1061" s="842"/>
      <c r="ILD1061" s="842"/>
      <c r="ILE1061" s="842"/>
      <c r="ILF1061" s="842"/>
      <c r="ILG1061" s="842"/>
      <c r="ILH1061" s="842"/>
      <c r="ILI1061" s="842"/>
      <c r="ILJ1061" s="842"/>
      <c r="ILK1061" s="842"/>
      <c r="ILL1061" s="842"/>
      <c r="ILM1061" s="842"/>
      <c r="ILN1061" s="842"/>
      <c r="ILO1061" s="842"/>
      <c r="ILP1061" s="842"/>
      <c r="ILQ1061" s="842"/>
      <c r="ILR1061" s="842"/>
      <c r="ILS1061" s="842"/>
      <c r="ILT1061" s="842"/>
      <c r="ILU1061" s="842"/>
      <c r="ILV1061" s="842"/>
      <c r="ILW1061" s="842"/>
      <c r="ILX1061" s="842"/>
      <c r="ILY1061" s="842"/>
      <c r="ILZ1061" s="842"/>
      <c r="IMA1061" s="842"/>
      <c r="IMB1061" s="842"/>
      <c r="IMC1061" s="842"/>
      <c r="IMD1061" s="842"/>
      <c r="IME1061" s="842"/>
      <c r="IMF1061" s="842"/>
      <c r="IMG1061" s="842"/>
      <c r="IMH1061" s="842"/>
      <c r="IMI1061" s="842"/>
      <c r="IMJ1061" s="842"/>
      <c r="IMK1061" s="842"/>
      <c r="IML1061" s="842"/>
      <c r="IMM1061" s="842"/>
      <c r="IMN1061" s="842"/>
      <c r="IMO1061" s="842"/>
      <c r="IMP1061" s="842"/>
      <c r="IMQ1061" s="842"/>
      <c r="IMR1061" s="842"/>
      <c r="IMS1061" s="842"/>
      <c r="IMT1061" s="842"/>
      <c r="IMU1061" s="842"/>
      <c r="IMV1061" s="842"/>
      <c r="IMW1061" s="842"/>
      <c r="IMX1061" s="842"/>
      <c r="IMY1061" s="842"/>
      <c r="IMZ1061" s="842"/>
      <c r="INA1061" s="842"/>
      <c r="INB1061" s="842"/>
      <c r="INC1061" s="842"/>
      <c r="IND1061" s="842"/>
      <c r="INE1061" s="842"/>
      <c r="INF1061" s="842"/>
      <c r="ING1061" s="842"/>
      <c r="INH1061" s="842"/>
      <c r="INI1061" s="842"/>
      <c r="INJ1061" s="842"/>
      <c r="INK1061" s="842"/>
      <c r="INL1061" s="842"/>
      <c r="INM1061" s="842"/>
      <c r="INN1061" s="842"/>
      <c r="INO1061" s="842"/>
      <c r="INP1061" s="842"/>
      <c r="INQ1061" s="842"/>
      <c r="INR1061" s="842"/>
      <c r="INS1061" s="842"/>
      <c r="INT1061" s="842"/>
      <c r="INU1061" s="842"/>
      <c r="INV1061" s="842"/>
      <c r="INW1061" s="842"/>
      <c r="INX1061" s="842"/>
      <c r="INY1061" s="842"/>
      <c r="INZ1061" s="842"/>
      <c r="IOA1061" s="842"/>
      <c r="IOB1061" s="842"/>
      <c r="IOC1061" s="842"/>
      <c r="IOD1061" s="842"/>
      <c r="IOE1061" s="842"/>
      <c r="IOF1061" s="842"/>
      <c r="IOG1061" s="842"/>
      <c r="IOH1061" s="842"/>
      <c r="IOI1061" s="842"/>
      <c r="IOJ1061" s="842"/>
      <c r="IOK1061" s="842"/>
      <c r="IOL1061" s="842"/>
      <c r="IOM1061" s="842"/>
      <c r="ION1061" s="842"/>
      <c r="IOO1061" s="842"/>
      <c r="IOP1061" s="842"/>
      <c r="IOQ1061" s="842"/>
      <c r="IOR1061" s="842"/>
      <c r="IOS1061" s="842"/>
      <c r="IOT1061" s="842"/>
      <c r="IOU1061" s="842"/>
      <c r="IOV1061" s="842"/>
      <c r="IOW1061" s="842"/>
      <c r="IOX1061" s="842"/>
      <c r="IOY1061" s="842"/>
      <c r="IOZ1061" s="842"/>
      <c r="IPA1061" s="842"/>
      <c r="IPB1061" s="842"/>
      <c r="IPC1061" s="842"/>
      <c r="IPD1061" s="842"/>
      <c r="IPE1061" s="842"/>
      <c r="IPF1061" s="842"/>
      <c r="IPG1061" s="842"/>
      <c r="IPH1061" s="842"/>
      <c r="IPI1061" s="842"/>
      <c r="IPJ1061" s="842"/>
      <c r="IPK1061" s="842"/>
      <c r="IPL1061" s="842"/>
      <c r="IPM1061" s="842"/>
      <c r="IPN1061" s="842"/>
      <c r="IPO1061" s="842"/>
      <c r="IPP1061" s="842"/>
      <c r="IPQ1061" s="842"/>
      <c r="IPR1061" s="842"/>
      <c r="IPS1061" s="842"/>
      <c r="IPT1061" s="842"/>
      <c r="IPU1061" s="842"/>
      <c r="IPV1061" s="842"/>
      <c r="IPW1061" s="842"/>
      <c r="IPX1061" s="842"/>
      <c r="IPY1061" s="842"/>
      <c r="IPZ1061" s="842"/>
      <c r="IQA1061" s="842"/>
      <c r="IQB1061" s="842"/>
      <c r="IQC1061" s="842"/>
      <c r="IQD1061" s="842"/>
      <c r="IQE1061" s="842"/>
      <c r="IQF1061" s="842"/>
      <c r="IQG1061" s="842"/>
      <c r="IQH1061" s="842"/>
      <c r="IQI1061" s="842"/>
      <c r="IQJ1061" s="842"/>
      <c r="IQK1061" s="842"/>
      <c r="IQL1061" s="842"/>
      <c r="IQM1061" s="842"/>
      <c r="IQN1061" s="842"/>
      <c r="IQO1061" s="842"/>
      <c r="IQP1061" s="842"/>
      <c r="IQQ1061" s="842"/>
      <c r="IQR1061" s="842"/>
      <c r="IQS1061" s="842"/>
      <c r="IQT1061" s="842"/>
      <c r="IQU1061" s="842"/>
      <c r="IQV1061" s="842"/>
      <c r="IQW1061" s="842"/>
      <c r="IQX1061" s="842"/>
      <c r="IQY1061" s="842"/>
      <c r="IQZ1061" s="842"/>
      <c r="IRA1061" s="842"/>
      <c r="IRB1061" s="842"/>
      <c r="IRC1061" s="842"/>
      <c r="IRD1061" s="842"/>
      <c r="IRE1061" s="842"/>
      <c r="IRF1061" s="842"/>
      <c r="IRG1061" s="842"/>
      <c r="IRH1061" s="842"/>
      <c r="IRI1061" s="842"/>
      <c r="IRJ1061" s="842"/>
      <c r="IRK1061" s="842"/>
      <c r="IRL1061" s="842"/>
      <c r="IRM1061" s="842"/>
      <c r="IRN1061" s="842"/>
      <c r="IRO1061" s="842"/>
      <c r="IRP1061" s="842"/>
      <c r="IRQ1061" s="842"/>
      <c r="IRR1061" s="842"/>
      <c r="IRS1061" s="842"/>
      <c r="IRT1061" s="842"/>
      <c r="IRU1061" s="842"/>
      <c r="IRV1061" s="842"/>
      <c r="IRW1061" s="842"/>
      <c r="IRX1061" s="842"/>
      <c r="IRY1061" s="842"/>
      <c r="IRZ1061" s="842"/>
      <c r="ISA1061" s="842"/>
      <c r="ISB1061" s="842"/>
      <c r="ISC1061" s="842"/>
      <c r="ISD1061" s="842"/>
      <c r="ISE1061" s="842"/>
      <c r="ISF1061" s="842"/>
      <c r="ISG1061" s="842"/>
      <c r="ISH1061" s="842"/>
      <c r="ISI1061" s="842"/>
      <c r="ISJ1061" s="842"/>
      <c r="ISK1061" s="842"/>
      <c r="ISL1061" s="842"/>
      <c r="ISM1061" s="842"/>
      <c r="ISN1061" s="842"/>
      <c r="ISO1061" s="842"/>
      <c r="ISP1061" s="842"/>
      <c r="ISQ1061" s="842"/>
      <c r="ISR1061" s="842"/>
      <c r="ISS1061" s="842"/>
      <c r="IST1061" s="842"/>
      <c r="ISU1061" s="842"/>
      <c r="ISV1061" s="842"/>
      <c r="ISW1061" s="842"/>
      <c r="ISX1061" s="842"/>
      <c r="ISY1061" s="842"/>
      <c r="ISZ1061" s="842"/>
      <c r="ITA1061" s="842"/>
      <c r="ITB1061" s="842"/>
      <c r="ITC1061" s="842"/>
      <c r="ITD1061" s="842"/>
      <c r="ITE1061" s="842"/>
      <c r="ITF1061" s="842"/>
      <c r="ITG1061" s="842"/>
      <c r="ITH1061" s="842"/>
      <c r="ITI1061" s="842"/>
      <c r="ITJ1061" s="842"/>
      <c r="ITK1061" s="842"/>
      <c r="ITL1061" s="842"/>
      <c r="ITM1061" s="842"/>
      <c r="ITN1061" s="842"/>
      <c r="ITO1061" s="842"/>
      <c r="ITP1061" s="842"/>
      <c r="ITQ1061" s="842"/>
      <c r="ITR1061" s="842"/>
      <c r="ITS1061" s="842"/>
      <c r="ITT1061" s="842"/>
      <c r="ITU1061" s="842"/>
      <c r="ITV1061" s="842"/>
      <c r="ITW1061" s="842"/>
      <c r="ITX1061" s="842"/>
      <c r="ITY1061" s="842"/>
      <c r="ITZ1061" s="842"/>
      <c r="IUA1061" s="842"/>
      <c r="IUB1061" s="842"/>
      <c r="IUC1061" s="842"/>
      <c r="IUD1061" s="842"/>
      <c r="IUE1061" s="842"/>
      <c r="IUF1061" s="842"/>
      <c r="IUG1061" s="842"/>
      <c r="IUH1061" s="842"/>
      <c r="IUI1061" s="842"/>
      <c r="IUJ1061" s="842"/>
      <c r="IUK1061" s="842"/>
      <c r="IUL1061" s="842"/>
      <c r="IUM1061" s="842"/>
      <c r="IUN1061" s="842"/>
      <c r="IUO1061" s="842"/>
      <c r="IUP1061" s="842"/>
      <c r="IUQ1061" s="842"/>
      <c r="IUR1061" s="842"/>
      <c r="IUS1061" s="842"/>
      <c r="IUT1061" s="842"/>
      <c r="IUU1061" s="842"/>
      <c r="IUV1061" s="842"/>
      <c r="IUW1061" s="842"/>
      <c r="IUX1061" s="842"/>
      <c r="IUY1061" s="842"/>
      <c r="IUZ1061" s="842"/>
      <c r="IVA1061" s="842"/>
      <c r="IVB1061" s="842"/>
      <c r="IVC1061" s="842"/>
      <c r="IVD1061" s="842"/>
      <c r="IVE1061" s="842"/>
      <c r="IVF1061" s="842"/>
      <c r="IVG1061" s="842"/>
      <c r="IVH1061" s="842"/>
      <c r="IVI1061" s="842"/>
      <c r="IVJ1061" s="842"/>
      <c r="IVK1061" s="842"/>
      <c r="IVL1061" s="842"/>
      <c r="IVM1061" s="842"/>
      <c r="IVN1061" s="842"/>
      <c r="IVO1061" s="842"/>
      <c r="IVP1061" s="842"/>
      <c r="IVQ1061" s="842"/>
      <c r="IVR1061" s="842"/>
      <c r="IVS1061" s="842"/>
      <c r="IVT1061" s="842"/>
      <c r="IVU1061" s="842"/>
      <c r="IVV1061" s="842"/>
      <c r="IVW1061" s="842"/>
      <c r="IVX1061" s="842"/>
      <c r="IVY1061" s="842"/>
      <c r="IVZ1061" s="842"/>
      <c r="IWA1061" s="842"/>
      <c r="IWB1061" s="842"/>
      <c r="IWC1061" s="842"/>
      <c r="IWD1061" s="842"/>
      <c r="IWE1061" s="842"/>
      <c r="IWF1061" s="842"/>
      <c r="IWG1061" s="842"/>
      <c r="IWH1061" s="842"/>
      <c r="IWI1061" s="842"/>
      <c r="IWJ1061" s="842"/>
      <c r="IWK1061" s="842"/>
      <c r="IWL1061" s="842"/>
      <c r="IWM1061" s="842"/>
      <c r="IWN1061" s="842"/>
      <c r="IWO1061" s="842"/>
      <c r="IWP1061" s="842"/>
      <c r="IWQ1061" s="842"/>
      <c r="IWR1061" s="842"/>
      <c r="IWS1061" s="842"/>
      <c r="IWT1061" s="842"/>
      <c r="IWU1061" s="842"/>
      <c r="IWV1061" s="842"/>
      <c r="IWW1061" s="842"/>
      <c r="IWX1061" s="842"/>
      <c r="IWY1061" s="842"/>
      <c r="IWZ1061" s="842"/>
      <c r="IXA1061" s="842"/>
      <c r="IXB1061" s="842"/>
      <c r="IXC1061" s="842"/>
      <c r="IXD1061" s="842"/>
      <c r="IXE1061" s="842"/>
      <c r="IXF1061" s="842"/>
      <c r="IXG1061" s="842"/>
      <c r="IXH1061" s="842"/>
      <c r="IXI1061" s="842"/>
      <c r="IXJ1061" s="842"/>
      <c r="IXK1061" s="842"/>
      <c r="IXL1061" s="842"/>
      <c r="IXM1061" s="842"/>
      <c r="IXN1061" s="842"/>
      <c r="IXO1061" s="842"/>
      <c r="IXP1061" s="842"/>
      <c r="IXQ1061" s="842"/>
      <c r="IXR1061" s="842"/>
      <c r="IXS1061" s="842"/>
      <c r="IXT1061" s="842"/>
      <c r="IXU1061" s="842"/>
      <c r="IXV1061" s="842"/>
      <c r="IXW1061" s="842"/>
      <c r="IXX1061" s="842"/>
      <c r="IXY1061" s="842"/>
      <c r="IXZ1061" s="842"/>
      <c r="IYA1061" s="842"/>
      <c r="IYB1061" s="842"/>
      <c r="IYC1061" s="842"/>
      <c r="IYD1061" s="842"/>
      <c r="IYE1061" s="842"/>
      <c r="IYF1061" s="842"/>
      <c r="IYG1061" s="842"/>
      <c r="IYH1061" s="842"/>
      <c r="IYI1061" s="842"/>
      <c r="IYJ1061" s="842"/>
      <c r="IYK1061" s="842"/>
      <c r="IYL1061" s="842"/>
      <c r="IYM1061" s="842"/>
      <c r="IYN1061" s="842"/>
      <c r="IYO1061" s="842"/>
      <c r="IYP1061" s="842"/>
      <c r="IYQ1061" s="842"/>
      <c r="IYR1061" s="842"/>
      <c r="IYS1061" s="842"/>
      <c r="IYT1061" s="842"/>
      <c r="IYU1061" s="842"/>
      <c r="IYV1061" s="842"/>
      <c r="IYW1061" s="842"/>
      <c r="IYX1061" s="842"/>
      <c r="IYY1061" s="842"/>
      <c r="IYZ1061" s="842"/>
      <c r="IZA1061" s="842"/>
      <c r="IZB1061" s="842"/>
      <c r="IZC1061" s="842"/>
      <c r="IZD1061" s="842"/>
      <c r="IZE1061" s="842"/>
      <c r="IZF1061" s="842"/>
      <c r="IZG1061" s="842"/>
      <c r="IZH1061" s="842"/>
      <c r="IZI1061" s="842"/>
      <c r="IZJ1061" s="842"/>
      <c r="IZK1061" s="842"/>
      <c r="IZL1061" s="842"/>
      <c r="IZM1061" s="842"/>
      <c r="IZN1061" s="842"/>
      <c r="IZO1061" s="842"/>
      <c r="IZP1061" s="842"/>
      <c r="IZQ1061" s="842"/>
      <c r="IZR1061" s="842"/>
      <c r="IZS1061" s="842"/>
      <c r="IZT1061" s="842"/>
      <c r="IZU1061" s="842"/>
      <c r="IZV1061" s="842"/>
      <c r="IZW1061" s="842"/>
      <c r="IZX1061" s="842"/>
      <c r="IZY1061" s="842"/>
      <c r="IZZ1061" s="842"/>
      <c r="JAA1061" s="842"/>
      <c r="JAB1061" s="842"/>
      <c r="JAC1061" s="842"/>
      <c r="JAD1061" s="842"/>
      <c r="JAE1061" s="842"/>
      <c r="JAF1061" s="842"/>
      <c r="JAG1061" s="842"/>
      <c r="JAH1061" s="842"/>
      <c r="JAI1061" s="842"/>
      <c r="JAJ1061" s="842"/>
      <c r="JAK1061" s="842"/>
      <c r="JAL1061" s="842"/>
      <c r="JAM1061" s="842"/>
      <c r="JAN1061" s="842"/>
      <c r="JAO1061" s="842"/>
      <c r="JAP1061" s="842"/>
      <c r="JAQ1061" s="842"/>
      <c r="JAR1061" s="842"/>
      <c r="JAS1061" s="842"/>
      <c r="JAT1061" s="842"/>
      <c r="JAU1061" s="842"/>
      <c r="JAV1061" s="842"/>
      <c r="JAW1061" s="842"/>
      <c r="JAX1061" s="842"/>
      <c r="JAY1061" s="842"/>
      <c r="JAZ1061" s="842"/>
      <c r="JBA1061" s="842"/>
      <c r="JBB1061" s="842"/>
      <c r="JBC1061" s="842"/>
      <c r="JBD1061" s="842"/>
      <c r="JBE1061" s="842"/>
      <c r="JBF1061" s="842"/>
      <c r="JBG1061" s="842"/>
      <c r="JBH1061" s="842"/>
      <c r="JBI1061" s="842"/>
      <c r="JBJ1061" s="842"/>
      <c r="JBK1061" s="842"/>
      <c r="JBL1061" s="842"/>
      <c r="JBM1061" s="842"/>
      <c r="JBN1061" s="842"/>
      <c r="JBO1061" s="842"/>
      <c r="JBP1061" s="842"/>
      <c r="JBQ1061" s="842"/>
      <c r="JBR1061" s="842"/>
      <c r="JBS1061" s="842"/>
      <c r="JBT1061" s="842"/>
      <c r="JBU1061" s="842"/>
      <c r="JBV1061" s="842"/>
      <c r="JBW1061" s="842"/>
      <c r="JBX1061" s="842"/>
      <c r="JBY1061" s="842"/>
      <c r="JBZ1061" s="842"/>
      <c r="JCA1061" s="842"/>
      <c r="JCB1061" s="842"/>
      <c r="JCC1061" s="842"/>
      <c r="JCD1061" s="842"/>
      <c r="JCE1061" s="842"/>
      <c r="JCF1061" s="842"/>
      <c r="JCG1061" s="842"/>
      <c r="JCH1061" s="842"/>
      <c r="JCI1061" s="842"/>
      <c r="JCJ1061" s="842"/>
      <c r="JCK1061" s="842"/>
      <c r="JCL1061" s="842"/>
      <c r="JCM1061" s="842"/>
      <c r="JCN1061" s="842"/>
      <c r="JCO1061" s="842"/>
      <c r="JCP1061" s="842"/>
      <c r="JCQ1061" s="842"/>
      <c r="JCR1061" s="842"/>
      <c r="JCS1061" s="842"/>
      <c r="JCT1061" s="842"/>
      <c r="JCU1061" s="842"/>
      <c r="JCV1061" s="842"/>
      <c r="JCW1061" s="842"/>
      <c r="JCX1061" s="842"/>
      <c r="JCY1061" s="842"/>
      <c r="JCZ1061" s="842"/>
      <c r="JDA1061" s="842"/>
      <c r="JDB1061" s="842"/>
      <c r="JDC1061" s="842"/>
      <c r="JDD1061" s="842"/>
      <c r="JDE1061" s="842"/>
      <c r="JDF1061" s="842"/>
      <c r="JDG1061" s="842"/>
      <c r="JDH1061" s="842"/>
      <c r="JDI1061" s="842"/>
      <c r="JDJ1061" s="842"/>
      <c r="JDK1061" s="842"/>
      <c r="JDL1061" s="842"/>
      <c r="JDM1061" s="842"/>
      <c r="JDN1061" s="842"/>
      <c r="JDO1061" s="842"/>
      <c r="JDP1061" s="842"/>
      <c r="JDQ1061" s="842"/>
      <c r="JDR1061" s="842"/>
      <c r="JDS1061" s="842"/>
      <c r="JDT1061" s="842"/>
      <c r="JDU1061" s="842"/>
      <c r="JDV1061" s="842"/>
      <c r="JDW1061" s="842"/>
      <c r="JDX1061" s="842"/>
      <c r="JDY1061" s="842"/>
      <c r="JDZ1061" s="842"/>
      <c r="JEA1061" s="842"/>
      <c r="JEB1061" s="842"/>
      <c r="JEC1061" s="842"/>
      <c r="JED1061" s="842"/>
      <c r="JEE1061" s="842"/>
      <c r="JEF1061" s="842"/>
      <c r="JEG1061" s="842"/>
      <c r="JEH1061" s="842"/>
      <c r="JEI1061" s="842"/>
      <c r="JEJ1061" s="842"/>
      <c r="JEK1061" s="842"/>
      <c r="JEL1061" s="842"/>
      <c r="JEM1061" s="842"/>
      <c r="JEN1061" s="842"/>
      <c r="JEO1061" s="842"/>
      <c r="JEP1061" s="842"/>
      <c r="JEQ1061" s="842"/>
      <c r="JER1061" s="842"/>
      <c r="JES1061" s="842"/>
      <c r="JET1061" s="842"/>
      <c r="JEU1061" s="842"/>
      <c r="JEV1061" s="842"/>
      <c r="JEW1061" s="842"/>
      <c r="JEX1061" s="842"/>
      <c r="JEY1061" s="842"/>
      <c r="JEZ1061" s="842"/>
      <c r="JFA1061" s="842"/>
      <c r="JFB1061" s="842"/>
      <c r="JFC1061" s="842"/>
      <c r="JFD1061" s="842"/>
      <c r="JFE1061" s="842"/>
      <c r="JFF1061" s="842"/>
      <c r="JFG1061" s="842"/>
      <c r="JFH1061" s="842"/>
      <c r="JFI1061" s="842"/>
      <c r="JFJ1061" s="842"/>
      <c r="JFK1061" s="842"/>
      <c r="JFL1061" s="842"/>
      <c r="JFM1061" s="842"/>
      <c r="JFN1061" s="842"/>
      <c r="JFO1061" s="842"/>
      <c r="JFP1061" s="842"/>
      <c r="JFQ1061" s="842"/>
      <c r="JFR1061" s="842"/>
      <c r="JFS1061" s="842"/>
      <c r="JFT1061" s="842"/>
      <c r="JFU1061" s="842"/>
      <c r="JFV1061" s="842"/>
      <c r="JFW1061" s="842"/>
      <c r="JFX1061" s="842"/>
      <c r="JFY1061" s="842"/>
      <c r="JFZ1061" s="842"/>
      <c r="JGA1061" s="842"/>
      <c r="JGB1061" s="842"/>
      <c r="JGC1061" s="842"/>
      <c r="JGD1061" s="842"/>
      <c r="JGE1061" s="842"/>
      <c r="JGF1061" s="842"/>
      <c r="JGG1061" s="842"/>
      <c r="JGH1061" s="842"/>
      <c r="JGI1061" s="842"/>
      <c r="JGJ1061" s="842"/>
      <c r="JGK1061" s="842"/>
      <c r="JGL1061" s="842"/>
      <c r="JGM1061" s="842"/>
      <c r="JGN1061" s="842"/>
      <c r="JGO1061" s="842"/>
      <c r="JGP1061" s="842"/>
      <c r="JGQ1061" s="842"/>
      <c r="JGR1061" s="842"/>
      <c r="JGS1061" s="842"/>
      <c r="JGT1061" s="842"/>
      <c r="JGU1061" s="842"/>
      <c r="JGV1061" s="842"/>
      <c r="JGW1061" s="842"/>
      <c r="JGX1061" s="842"/>
      <c r="JGY1061" s="842"/>
      <c r="JGZ1061" s="842"/>
      <c r="JHA1061" s="842"/>
      <c r="JHB1061" s="842"/>
      <c r="JHC1061" s="842"/>
      <c r="JHD1061" s="842"/>
      <c r="JHE1061" s="842"/>
      <c r="JHF1061" s="842"/>
      <c r="JHG1061" s="842"/>
      <c r="JHH1061" s="842"/>
      <c r="JHI1061" s="842"/>
      <c r="JHJ1061" s="842"/>
      <c r="JHK1061" s="842"/>
      <c r="JHL1061" s="842"/>
      <c r="JHM1061" s="842"/>
      <c r="JHN1061" s="842"/>
      <c r="JHO1061" s="842"/>
      <c r="JHP1061" s="842"/>
      <c r="JHQ1061" s="842"/>
      <c r="JHR1061" s="842"/>
      <c r="JHS1061" s="842"/>
      <c r="JHT1061" s="842"/>
      <c r="JHU1061" s="842"/>
      <c r="JHV1061" s="842"/>
      <c r="JHW1061" s="842"/>
      <c r="JHX1061" s="842"/>
      <c r="JHY1061" s="842"/>
      <c r="JHZ1061" s="842"/>
      <c r="JIA1061" s="842"/>
      <c r="JIB1061" s="842"/>
      <c r="JIC1061" s="842"/>
      <c r="JID1061" s="842"/>
      <c r="JIE1061" s="842"/>
      <c r="JIF1061" s="842"/>
      <c r="JIG1061" s="842"/>
      <c r="JIH1061" s="842"/>
      <c r="JII1061" s="842"/>
      <c r="JIJ1061" s="842"/>
      <c r="JIK1061" s="842"/>
      <c r="JIL1061" s="842"/>
      <c r="JIM1061" s="842"/>
      <c r="JIN1061" s="842"/>
      <c r="JIO1061" s="842"/>
      <c r="JIP1061" s="842"/>
      <c r="JIQ1061" s="842"/>
      <c r="JIR1061" s="842"/>
      <c r="JIS1061" s="842"/>
      <c r="JIT1061" s="842"/>
      <c r="JIU1061" s="842"/>
      <c r="JIV1061" s="842"/>
      <c r="JIW1061" s="842"/>
      <c r="JIX1061" s="842"/>
      <c r="JIY1061" s="842"/>
      <c r="JIZ1061" s="842"/>
      <c r="JJA1061" s="842"/>
      <c r="JJB1061" s="842"/>
      <c r="JJC1061" s="842"/>
      <c r="JJD1061" s="842"/>
      <c r="JJE1061" s="842"/>
      <c r="JJF1061" s="842"/>
      <c r="JJG1061" s="842"/>
      <c r="JJH1061" s="842"/>
      <c r="JJI1061" s="842"/>
      <c r="JJJ1061" s="842"/>
      <c r="JJK1061" s="842"/>
      <c r="JJL1061" s="842"/>
      <c r="JJM1061" s="842"/>
      <c r="JJN1061" s="842"/>
      <c r="JJO1061" s="842"/>
      <c r="JJP1061" s="842"/>
      <c r="JJQ1061" s="842"/>
      <c r="JJR1061" s="842"/>
      <c r="JJS1061" s="842"/>
      <c r="JJT1061" s="842"/>
      <c r="JJU1061" s="842"/>
      <c r="JJV1061" s="842"/>
      <c r="JJW1061" s="842"/>
      <c r="JJX1061" s="842"/>
      <c r="JJY1061" s="842"/>
      <c r="JJZ1061" s="842"/>
      <c r="JKA1061" s="842"/>
      <c r="JKB1061" s="842"/>
      <c r="JKC1061" s="842"/>
      <c r="JKD1061" s="842"/>
      <c r="JKE1061" s="842"/>
      <c r="JKF1061" s="842"/>
      <c r="JKG1061" s="842"/>
      <c r="JKH1061" s="842"/>
      <c r="JKI1061" s="842"/>
      <c r="JKJ1061" s="842"/>
      <c r="JKK1061" s="842"/>
      <c r="JKL1061" s="842"/>
      <c r="JKM1061" s="842"/>
      <c r="JKN1061" s="842"/>
      <c r="JKO1061" s="842"/>
      <c r="JKP1061" s="842"/>
      <c r="JKQ1061" s="842"/>
      <c r="JKR1061" s="842"/>
      <c r="JKS1061" s="842"/>
      <c r="JKT1061" s="842"/>
      <c r="JKU1061" s="842"/>
      <c r="JKV1061" s="842"/>
      <c r="JKW1061" s="842"/>
      <c r="JKX1061" s="842"/>
      <c r="JKY1061" s="842"/>
      <c r="JKZ1061" s="842"/>
      <c r="JLA1061" s="842"/>
      <c r="JLB1061" s="842"/>
      <c r="JLC1061" s="842"/>
      <c r="JLD1061" s="842"/>
      <c r="JLE1061" s="842"/>
      <c r="JLF1061" s="842"/>
      <c r="JLG1061" s="842"/>
      <c r="JLH1061" s="842"/>
      <c r="JLI1061" s="842"/>
      <c r="JLJ1061" s="842"/>
      <c r="JLK1061" s="842"/>
      <c r="JLL1061" s="842"/>
      <c r="JLM1061" s="842"/>
      <c r="JLN1061" s="842"/>
      <c r="JLO1061" s="842"/>
      <c r="JLP1061" s="842"/>
      <c r="JLQ1061" s="842"/>
      <c r="JLR1061" s="842"/>
      <c r="JLS1061" s="842"/>
      <c r="JLT1061" s="842"/>
      <c r="JLU1061" s="842"/>
      <c r="JLV1061" s="842"/>
      <c r="JLW1061" s="842"/>
      <c r="JLX1061" s="842"/>
      <c r="JLY1061" s="842"/>
      <c r="JLZ1061" s="842"/>
      <c r="JMA1061" s="842"/>
      <c r="JMB1061" s="842"/>
      <c r="JMC1061" s="842"/>
      <c r="JMD1061" s="842"/>
      <c r="JME1061" s="842"/>
      <c r="JMF1061" s="842"/>
      <c r="JMG1061" s="842"/>
      <c r="JMH1061" s="842"/>
      <c r="JMI1061" s="842"/>
      <c r="JMJ1061" s="842"/>
      <c r="JMK1061" s="842"/>
      <c r="JML1061" s="842"/>
      <c r="JMM1061" s="842"/>
      <c r="JMN1061" s="842"/>
      <c r="JMO1061" s="842"/>
      <c r="JMP1061" s="842"/>
      <c r="JMQ1061" s="842"/>
      <c r="JMR1061" s="842"/>
      <c r="JMS1061" s="842"/>
      <c r="JMT1061" s="842"/>
      <c r="JMU1061" s="842"/>
      <c r="JMV1061" s="842"/>
      <c r="JMW1061" s="842"/>
      <c r="JMX1061" s="842"/>
      <c r="JMY1061" s="842"/>
      <c r="JMZ1061" s="842"/>
      <c r="JNA1061" s="842"/>
      <c r="JNB1061" s="842"/>
      <c r="JNC1061" s="842"/>
      <c r="JND1061" s="842"/>
      <c r="JNE1061" s="842"/>
      <c r="JNF1061" s="842"/>
      <c r="JNG1061" s="842"/>
      <c r="JNH1061" s="842"/>
      <c r="JNI1061" s="842"/>
      <c r="JNJ1061" s="842"/>
      <c r="JNK1061" s="842"/>
      <c r="JNL1061" s="842"/>
      <c r="JNM1061" s="842"/>
      <c r="JNN1061" s="842"/>
      <c r="JNO1061" s="842"/>
      <c r="JNP1061" s="842"/>
      <c r="JNQ1061" s="842"/>
      <c r="JNR1061" s="842"/>
      <c r="JNS1061" s="842"/>
      <c r="JNT1061" s="842"/>
      <c r="JNU1061" s="842"/>
      <c r="JNV1061" s="842"/>
      <c r="JNW1061" s="842"/>
      <c r="JNX1061" s="842"/>
      <c r="JNY1061" s="842"/>
      <c r="JNZ1061" s="842"/>
      <c r="JOA1061" s="842"/>
      <c r="JOB1061" s="842"/>
      <c r="JOC1061" s="842"/>
      <c r="JOD1061" s="842"/>
      <c r="JOE1061" s="842"/>
      <c r="JOF1061" s="842"/>
      <c r="JOG1061" s="842"/>
      <c r="JOH1061" s="842"/>
      <c r="JOI1061" s="842"/>
      <c r="JOJ1061" s="842"/>
      <c r="JOK1061" s="842"/>
      <c r="JOL1061" s="842"/>
      <c r="JOM1061" s="842"/>
      <c r="JON1061" s="842"/>
      <c r="JOO1061" s="842"/>
      <c r="JOP1061" s="842"/>
      <c r="JOQ1061" s="842"/>
      <c r="JOR1061" s="842"/>
      <c r="JOS1061" s="842"/>
      <c r="JOT1061" s="842"/>
      <c r="JOU1061" s="842"/>
      <c r="JOV1061" s="842"/>
      <c r="JOW1061" s="842"/>
      <c r="JOX1061" s="842"/>
      <c r="JOY1061" s="842"/>
      <c r="JOZ1061" s="842"/>
      <c r="JPA1061" s="842"/>
      <c r="JPB1061" s="842"/>
      <c r="JPC1061" s="842"/>
      <c r="JPD1061" s="842"/>
      <c r="JPE1061" s="842"/>
      <c r="JPF1061" s="842"/>
      <c r="JPG1061" s="842"/>
      <c r="JPH1061" s="842"/>
      <c r="JPI1061" s="842"/>
      <c r="JPJ1061" s="842"/>
      <c r="JPK1061" s="842"/>
      <c r="JPL1061" s="842"/>
      <c r="JPM1061" s="842"/>
      <c r="JPN1061" s="842"/>
      <c r="JPO1061" s="842"/>
      <c r="JPP1061" s="842"/>
      <c r="JPQ1061" s="842"/>
      <c r="JPR1061" s="842"/>
      <c r="JPS1061" s="842"/>
      <c r="JPT1061" s="842"/>
      <c r="JPU1061" s="842"/>
      <c r="JPV1061" s="842"/>
      <c r="JPW1061" s="842"/>
      <c r="JPX1061" s="842"/>
      <c r="JPY1061" s="842"/>
      <c r="JPZ1061" s="842"/>
      <c r="JQA1061" s="842"/>
      <c r="JQB1061" s="842"/>
      <c r="JQC1061" s="842"/>
      <c r="JQD1061" s="842"/>
      <c r="JQE1061" s="842"/>
      <c r="JQF1061" s="842"/>
      <c r="JQG1061" s="842"/>
      <c r="JQH1061" s="842"/>
      <c r="JQI1061" s="842"/>
      <c r="JQJ1061" s="842"/>
      <c r="JQK1061" s="842"/>
      <c r="JQL1061" s="842"/>
      <c r="JQM1061" s="842"/>
      <c r="JQN1061" s="842"/>
      <c r="JQO1061" s="842"/>
      <c r="JQP1061" s="842"/>
      <c r="JQQ1061" s="842"/>
      <c r="JQR1061" s="842"/>
      <c r="JQS1061" s="842"/>
      <c r="JQT1061" s="842"/>
      <c r="JQU1061" s="842"/>
      <c r="JQV1061" s="842"/>
      <c r="JQW1061" s="842"/>
      <c r="JQX1061" s="842"/>
      <c r="JQY1061" s="842"/>
      <c r="JQZ1061" s="842"/>
      <c r="JRA1061" s="842"/>
      <c r="JRB1061" s="842"/>
      <c r="JRC1061" s="842"/>
      <c r="JRD1061" s="842"/>
      <c r="JRE1061" s="842"/>
      <c r="JRF1061" s="842"/>
      <c r="JRG1061" s="842"/>
      <c r="JRH1061" s="842"/>
      <c r="JRI1061" s="842"/>
      <c r="JRJ1061" s="842"/>
      <c r="JRK1061" s="842"/>
      <c r="JRL1061" s="842"/>
      <c r="JRM1061" s="842"/>
      <c r="JRN1061" s="842"/>
      <c r="JRO1061" s="842"/>
      <c r="JRP1061" s="842"/>
      <c r="JRQ1061" s="842"/>
      <c r="JRR1061" s="842"/>
      <c r="JRS1061" s="842"/>
      <c r="JRT1061" s="842"/>
      <c r="JRU1061" s="842"/>
      <c r="JRV1061" s="842"/>
      <c r="JRW1061" s="842"/>
      <c r="JRX1061" s="842"/>
      <c r="JRY1061" s="842"/>
      <c r="JRZ1061" s="842"/>
      <c r="JSA1061" s="842"/>
      <c r="JSB1061" s="842"/>
      <c r="JSC1061" s="842"/>
      <c r="JSD1061" s="842"/>
      <c r="JSE1061" s="842"/>
      <c r="JSF1061" s="842"/>
      <c r="JSG1061" s="842"/>
      <c r="JSH1061" s="842"/>
      <c r="JSI1061" s="842"/>
      <c r="JSJ1061" s="842"/>
      <c r="JSK1061" s="842"/>
      <c r="JSL1061" s="842"/>
      <c r="JSM1061" s="842"/>
      <c r="JSN1061" s="842"/>
      <c r="JSO1061" s="842"/>
      <c r="JSP1061" s="842"/>
      <c r="JSQ1061" s="842"/>
      <c r="JSR1061" s="842"/>
      <c r="JSS1061" s="842"/>
      <c r="JST1061" s="842"/>
      <c r="JSU1061" s="842"/>
      <c r="JSV1061" s="842"/>
      <c r="JSW1061" s="842"/>
      <c r="JSX1061" s="842"/>
      <c r="JSY1061" s="842"/>
      <c r="JSZ1061" s="842"/>
      <c r="JTA1061" s="842"/>
      <c r="JTB1061" s="842"/>
      <c r="JTC1061" s="842"/>
      <c r="JTD1061" s="842"/>
      <c r="JTE1061" s="842"/>
      <c r="JTF1061" s="842"/>
      <c r="JTG1061" s="842"/>
      <c r="JTH1061" s="842"/>
      <c r="JTI1061" s="842"/>
      <c r="JTJ1061" s="842"/>
      <c r="JTK1061" s="842"/>
      <c r="JTL1061" s="842"/>
      <c r="JTM1061" s="842"/>
      <c r="JTN1061" s="842"/>
      <c r="JTO1061" s="842"/>
      <c r="JTP1061" s="842"/>
      <c r="JTQ1061" s="842"/>
      <c r="JTR1061" s="842"/>
      <c r="JTS1061" s="842"/>
      <c r="JTT1061" s="842"/>
      <c r="JTU1061" s="842"/>
      <c r="JTV1061" s="842"/>
      <c r="JTW1061" s="842"/>
      <c r="JTX1061" s="842"/>
      <c r="JTY1061" s="842"/>
      <c r="JTZ1061" s="842"/>
      <c r="JUA1061" s="842"/>
      <c r="JUB1061" s="842"/>
      <c r="JUC1061" s="842"/>
      <c r="JUD1061" s="842"/>
      <c r="JUE1061" s="842"/>
      <c r="JUF1061" s="842"/>
      <c r="JUG1061" s="842"/>
      <c r="JUH1061" s="842"/>
      <c r="JUI1061" s="842"/>
      <c r="JUJ1061" s="842"/>
      <c r="JUK1061" s="842"/>
      <c r="JUL1061" s="842"/>
      <c r="JUM1061" s="842"/>
      <c r="JUN1061" s="842"/>
      <c r="JUO1061" s="842"/>
      <c r="JUP1061" s="842"/>
      <c r="JUQ1061" s="842"/>
      <c r="JUR1061" s="842"/>
      <c r="JUS1061" s="842"/>
      <c r="JUT1061" s="842"/>
      <c r="JUU1061" s="842"/>
      <c r="JUV1061" s="842"/>
      <c r="JUW1061" s="842"/>
      <c r="JUX1061" s="842"/>
      <c r="JUY1061" s="842"/>
      <c r="JUZ1061" s="842"/>
      <c r="JVA1061" s="842"/>
      <c r="JVB1061" s="842"/>
      <c r="JVC1061" s="842"/>
      <c r="JVD1061" s="842"/>
      <c r="JVE1061" s="842"/>
      <c r="JVF1061" s="842"/>
      <c r="JVG1061" s="842"/>
      <c r="JVH1061" s="842"/>
      <c r="JVI1061" s="842"/>
      <c r="JVJ1061" s="842"/>
      <c r="JVK1061" s="842"/>
      <c r="JVL1061" s="842"/>
      <c r="JVM1061" s="842"/>
      <c r="JVN1061" s="842"/>
      <c r="JVO1061" s="842"/>
      <c r="JVP1061" s="842"/>
      <c r="JVQ1061" s="842"/>
      <c r="JVR1061" s="842"/>
      <c r="JVS1061" s="842"/>
      <c r="JVT1061" s="842"/>
      <c r="JVU1061" s="842"/>
      <c r="JVV1061" s="842"/>
      <c r="JVW1061" s="842"/>
      <c r="JVX1061" s="842"/>
      <c r="JVY1061" s="842"/>
      <c r="JVZ1061" s="842"/>
      <c r="JWA1061" s="842"/>
      <c r="JWB1061" s="842"/>
      <c r="JWC1061" s="842"/>
      <c r="JWD1061" s="842"/>
      <c r="JWE1061" s="842"/>
      <c r="JWF1061" s="842"/>
      <c r="JWG1061" s="842"/>
      <c r="JWH1061" s="842"/>
      <c r="JWI1061" s="842"/>
      <c r="JWJ1061" s="842"/>
      <c r="JWK1061" s="842"/>
      <c r="JWL1061" s="842"/>
      <c r="JWM1061" s="842"/>
      <c r="JWN1061" s="842"/>
      <c r="JWO1061" s="842"/>
      <c r="JWP1061" s="842"/>
      <c r="JWQ1061" s="842"/>
      <c r="JWR1061" s="842"/>
      <c r="JWS1061" s="842"/>
      <c r="JWT1061" s="842"/>
      <c r="JWU1061" s="842"/>
      <c r="JWV1061" s="842"/>
      <c r="JWW1061" s="842"/>
      <c r="JWX1061" s="842"/>
      <c r="JWY1061" s="842"/>
      <c r="JWZ1061" s="842"/>
      <c r="JXA1061" s="842"/>
      <c r="JXB1061" s="842"/>
      <c r="JXC1061" s="842"/>
      <c r="JXD1061" s="842"/>
      <c r="JXE1061" s="842"/>
      <c r="JXF1061" s="842"/>
      <c r="JXG1061" s="842"/>
      <c r="JXH1061" s="842"/>
      <c r="JXI1061" s="842"/>
      <c r="JXJ1061" s="842"/>
      <c r="JXK1061" s="842"/>
      <c r="JXL1061" s="842"/>
      <c r="JXM1061" s="842"/>
      <c r="JXN1061" s="842"/>
      <c r="JXO1061" s="842"/>
      <c r="JXP1061" s="842"/>
      <c r="JXQ1061" s="842"/>
      <c r="JXR1061" s="842"/>
      <c r="JXS1061" s="842"/>
      <c r="JXT1061" s="842"/>
      <c r="JXU1061" s="842"/>
      <c r="JXV1061" s="842"/>
      <c r="JXW1061" s="842"/>
      <c r="JXX1061" s="842"/>
      <c r="JXY1061" s="842"/>
      <c r="JXZ1061" s="842"/>
      <c r="JYA1061" s="842"/>
      <c r="JYB1061" s="842"/>
      <c r="JYC1061" s="842"/>
      <c r="JYD1061" s="842"/>
      <c r="JYE1061" s="842"/>
      <c r="JYF1061" s="842"/>
      <c r="JYG1061" s="842"/>
      <c r="JYH1061" s="842"/>
      <c r="JYI1061" s="842"/>
      <c r="JYJ1061" s="842"/>
      <c r="JYK1061" s="842"/>
      <c r="JYL1061" s="842"/>
      <c r="JYM1061" s="842"/>
      <c r="JYN1061" s="842"/>
      <c r="JYO1061" s="842"/>
      <c r="JYP1061" s="842"/>
      <c r="JYQ1061" s="842"/>
      <c r="JYR1061" s="842"/>
      <c r="JYS1061" s="842"/>
      <c r="JYT1061" s="842"/>
      <c r="JYU1061" s="842"/>
      <c r="JYV1061" s="842"/>
      <c r="JYW1061" s="842"/>
      <c r="JYX1061" s="842"/>
      <c r="JYY1061" s="842"/>
      <c r="JYZ1061" s="842"/>
      <c r="JZA1061" s="842"/>
      <c r="JZB1061" s="842"/>
      <c r="JZC1061" s="842"/>
      <c r="JZD1061" s="842"/>
      <c r="JZE1061" s="842"/>
      <c r="JZF1061" s="842"/>
      <c r="JZG1061" s="842"/>
      <c r="JZH1061" s="842"/>
      <c r="JZI1061" s="842"/>
      <c r="JZJ1061" s="842"/>
      <c r="JZK1061" s="842"/>
      <c r="JZL1061" s="842"/>
      <c r="JZM1061" s="842"/>
      <c r="JZN1061" s="842"/>
      <c r="JZO1061" s="842"/>
      <c r="JZP1061" s="842"/>
      <c r="JZQ1061" s="842"/>
      <c r="JZR1061" s="842"/>
      <c r="JZS1061" s="842"/>
      <c r="JZT1061" s="842"/>
      <c r="JZU1061" s="842"/>
      <c r="JZV1061" s="842"/>
      <c r="JZW1061" s="842"/>
      <c r="JZX1061" s="842"/>
      <c r="JZY1061" s="842"/>
      <c r="JZZ1061" s="842"/>
      <c r="KAA1061" s="842"/>
      <c r="KAB1061" s="842"/>
      <c r="KAC1061" s="842"/>
      <c r="KAD1061" s="842"/>
      <c r="KAE1061" s="842"/>
      <c r="KAF1061" s="842"/>
      <c r="KAG1061" s="842"/>
      <c r="KAH1061" s="842"/>
      <c r="KAI1061" s="842"/>
      <c r="KAJ1061" s="842"/>
      <c r="KAK1061" s="842"/>
      <c r="KAL1061" s="842"/>
      <c r="KAM1061" s="842"/>
      <c r="KAN1061" s="842"/>
      <c r="KAO1061" s="842"/>
      <c r="KAP1061" s="842"/>
      <c r="KAQ1061" s="842"/>
      <c r="KAR1061" s="842"/>
      <c r="KAS1061" s="842"/>
      <c r="KAT1061" s="842"/>
      <c r="KAU1061" s="842"/>
      <c r="KAV1061" s="842"/>
      <c r="KAW1061" s="842"/>
      <c r="KAX1061" s="842"/>
      <c r="KAY1061" s="842"/>
      <c r="KAZ1061" s="842"/>
      <c r="KBA1061" s="842"/>
      <c r="KBB1061" s="842"/>
      <c r="KBC1061" s="842"/>
      <c r="KBD1061" s="842"/>
      <c r="KBE1061" s="842"/>
      <c r="KBF1061" s="842"/>
      <c r="KBG1061" s="842"/>
      <c r="KBH1061" s="842"/>
      <c r="KBI1061" s="842"/>
      <c r="KBJ1061" s="842"/>
      <c r="KBK1061" s="842"/>
      <c r="KBL1061" s="842"/>
      <c r="KBM1061" s="842"/>
      <c r="KBN1061" s="842"/>
      <c r="KBO1061" s="842"/>
      <c r="KBP1061" s="842"/>
      <c r="KBQ1061" s="842"/>
      <c r="KBR1061" s="842"/>
      <c r="KBS1061" s="842"/>
      <c r="KBT1061" s="842"/>
      <c r="KBU1061" s="842"/>
      <c r="KBV1061" s="842"/>
      <c r="KBW1061" s="842"/>
      <c r="KBX1061" s="842"/>
      <c r="KBY1061" s="842"/>
      <c r="KBZ1061" s="842"/>
      <c r="KCA1061" s="842"/>
      <c r="KCB1061" s="842"/>
      <c r="KCC1061" s="842"/>
      <c r="KCD1061" s="842"/>
      <c r="KCE1061" s="842"/>
      <c r="KCF1061" s="842"/>
      <c r="KCG1061" s="842"/>
      <c r="KCH1061" s="842"/>
      <c r="KCI1061" s="842"/>
      <c r="KCJ1061" s="842"/>
      <c r="KCK1061" s="842"/>
      <c r="KCL1061" s="842"/>
      <c r="KCM1061" s="842"/>
      <c r="KCN1061" s="842"/>
      <c r="KCO1061" s="842"/>
      <c r="KCP1061" s="842"/>
      <c r="KCQ1061" s="842"/>
      <c r="KCR1061" s="842"/>
      <c r="KCS1061" s="842"/>
      <c r="KCT1061" s="842"/>
      <c r="KCU1061" s="842"/>
      <c r="KCV1061" s="842"/>
      <c r="KCW1061" s="842"/>
      <c r="KCX1061" s="842"/>
      <c r="KCY1061" s="842"/>
      <c r="KCZ1061" s="842"/>
      <c r="KDA1061" s="842"/>
      <c r="KDB1061" s="842"/>
      <c r="KDC1061" s="842"/>
      <c r="KDD1061" s="842"/>
      <c r="KDE1061" s="842"/>
      <c r="KDF1061" s="842"/>
      <c r="KDG1061" s="842"/>
      <c r="KDH1061" s="842"/>
      <c r="KDI1061" s="842"/>
      <c r="KDJ1061" s="842"/>
      <c r="KDK1061" s="842"/>
      <c r="KDL1061" s="842"/>
      <c r="KDM1061" s="842"/>
      <c r="KDN1061" s="842"/>
      <c r="KDO1061" s="842"/>
      <c r="KDP1061" s="842"/>
      <c r="KDQ1061" s="842"/>
      <c r="KDR1061" s="842"/>
      <c r="KDS1061" s="842"/>
      <c r="KDT1061" s="842"/>
      <c r="KDU1061" s="842"/>
      <c r="KDV1061" s="842"/>
      <c r="KDW1061" s="842"/>
      <c r="KDX1061" s="842"/>
      <c r="KDY1061" s="842"/>
      <c r="KDZ1061" s="842"/>
      <c r="KEA1061" s="842"/>
      <c r="KEB1061" s="842"/>
      <c r="KEC1061" s="842"/>
      <c r="KED1061" s="842"/>
      <c r="KEE1061" s="842"/>
      <c r="KEF1061" s="842"/>
      <c r="KEG1061" s="842"/>
      <c r="KEH1061" s="842"/>
      <c r="KEI1061" s="842"/>
      <c r="KEJ1061" s="842"/>
      <c r="KEK1061" s="842"/>
      <c r="KEL1061" s="842"/>
      <c r="KEM1061" s="842"/>
      <c r="KEN1061" s="842"/>
      <c r="KEO1061" s="842"/>
      <c r="KEP1061" s="842"/>
      <c r="KEQ1061" s="842"/>
      <c r="KER1061" s="842"/>
      <c r="KES1061" s="842"/>
      <c r="KET1061" s="842"/>
      <c r="KEU1061" s="842"/>
      <c r="KEV1061" s="842"/>
      <c r="KEW1061" s="842"/>
      <c r="KEX1061" s="842"/>
      <c r="KEY1061" s="842"/>
      <c r="KEZ1061" s="842"/>
      <c r="KFA1061" s="842"/>
      <c r="KFB1061" s="842"/>
      <c r="KFC1061" s="842"/>
      <c r="KFD1061" s="842"/>
      <c r="KFE1061" s="842"/>
      <c r="KFF1061" s="842"/>
      <c r="KFG1061" s="842"/>
      <c r="KFH1061" s="842"/>
      <c r="KFI1061" s="842"/>
      <c r="KFJ1061" s="842"/>
      <c r="KFK1061" s="842"/>
      <c r="KFL1061" s="842"/>
      <c r="KFM1061" s="842"/>
      <c r="KFN1061" s="842"/>
      <c r="KFO1061" s="842"/>
      <c r="KFP1061" s="842"/>
      <c r="KFQ1061" s="842"/>
      <c r="KFR1061" s="842"/>
      <c r="KFS1061" s="842"/>
      <c r="KFT1061" s="842"/>
      <c r="KFU1061" s="842"/>
      <c r="KFV1061" s="842"/>
      <c r="KFW1061" s="842"/>
      <c r="KFX1061" s="842"/>
      <c r="KFY1061" s="842"/>
      <c r="KFZ1061" s="842"/>
      <c r="KGA1061" s="842"/>
      <c r="KGB1061" s="842"/>
      <c r="KGC1061" s="842"/>
      <c r="KGD1061" s="842"/>
      <c r="KGE1061" s="842"/>
      <c r="KGF1061" s="842"/>
      <c r="KGG1061" s="842"/>
      <c r="KGH1061" s="842"/>
      <c r="KGI1061" s="842"/>
      <c r="KGJ1061" s="842"/>
      <c r="KGK1061" s="842"/>
      <c r="KGL1061" s="842"/>
      <c r="KGM1061" s="842"/>
      <c r="KGN1061" s="842"/>
      <c r="KGO1061" s="842"/>
      <c r="KGP1061" s="842"/>
      <c r="KGQ1061" s="842"/>
      <c r="KGR1061" s="842"/>
      <c r="KGS1061" s="842"/>
      <c r="KGT1061" s="842"/>
      <c r="KGU1061" s="842"/>
      <c r="KGV1061" s="842"/>
      <c r="KGW1061" s="842"/>
      <c r="KGX1061" s="842"/>
      <c r="KGY1061" s="842"/>
      <c r="KGZ1061" s="842"/>
      <c r="KHA1061" s="842"/>
      <c r="KHB1061" s="842"/>
      <c r="KHC1061" s="842"/>
      <c r="KHD1061" s="842"/>
      <c r="KHE1061" s="842"/>
      <c r="KHF1061" s="842"/>
      <c r="KHG1061" s="842"/>
      <c r="KHH1061" s="842"/>
      <c r="KHI1061" s="842"/>
      <c r="KHJ1061" s="842"/>
      <c r="KHK1061" s="842"/>
      <c r="KHL1061" s="842"/>
      <c r="KHM1061" s="842"/>
      <c r="KHN1061" s="842"/>
      <c r="KHO1061" s="842"/>
      <c r="KHP1061" s="842"/>
      <c r="KHQ1061" s="842"/>
      <c r="KHR1061" s="842"/>
      <c r="KHS1061" s="842"/>
      <c r="KHT1061" s="842"/>
      <c r="KHU1061" s="842"/>
      <c r="KHV1061" s="842"/>
      <c r="KHW1061" s="842"/>
      <c r="KHX1061" s="842"/>
      <c r="KHY1061" s="842"/>
      <c r="KHZ1061" s="842"/>
      <c r="KIA1061" s="842"/>
      <c r="KIB1061" s="842"/>
      <c r="KIC1061" s="842"/>
      <c r="KID1061" s="842"/>
      <c r="KIE1061" s="842"/>
      <c r="KIF1061" s="842"/>
      <c r="KIG1061" s="842"/>
      <c r="KIH1061" s="842"/>
      <c r="KII1061" s="842"/>
      <c r="KIJ1061" s="842"/>
      <c r="KIK1061" s="842"/>
      <c r="KIL1061" s="842"/>
      <c r="KIM1061" s="842"/>
      <c r="KIN1061" s="842"/>
      <c r="KIO1061" s="842"/>
      <c r="KIP1061" s="842"/>
      <c r="KIQ1061" s="842"/>
      <c r="KIR1061" s="842"/>
      <c r="KIS1061" s="842"/>
      <c r="KIT1061" s="842"/>
      <c r="KIU1061" s="842"/>
      <c r="KIV1061" s="842"/>
      <c r="KIW1061" s="842"/>
      <c r="KIX1061" s="842"/>
      <c r="KIY1061" s="842"/>
      <c r="KIZ1061" s="842"/>
      <c r="KJA1061" s="842"/>
      <c r="KJB1061" s="842"/>
      <c r="KJC1061" s="842"/>
      <c r="KJD1061" s="842"/>
      <c r="KJE1061" s="842"/>
      <c r="KJF1061" s="842"/>
      <c r="KJG1061" s="842"/>
      <c r="KJH1061" s="842"/>
      <c r="KJI1061" s="842"/>
      <c r="KJJ1061" s="842"/>
      <c r="KJK1061" s="842"/>
      <c r="KJL1061" s="842"/>
      <c r="KJM1061" s="842"/>
      <c r="KJN1061" s="842"/>
      <c r="KJO1061" s="842"/>
      <c r="KJP1061" s="842"/>
      <c r="KJQ1061" s="842"/>
      <c r="KJR1061" s="842"/>
      <c r="KJS1061" s="842"/>
      <c r="KJT1061" s="842"/>
      <c r="KJU1061" s="842"/>
      <c r="KJV1061" s="842"/>
      <c r="KJW1061" s="842"/>
      <c r="KJX1061" s="842"/>
      <c r="KJY1061" s="842"/>
      <c r="KJZ1061" s="842"/>
      <c r="KKA1061" s="842"/>
      <c r="KKB1061" s="842"/>
      <c r="KKC1061" s="842"/>
      <c r="KKD1061" s="842"/>
      <c r="KKE1061" s="842"/>
      <c r="KKF1061" s="842"/>
      <c r="KKG1061" s="842"/>
      <c r="KKH1061" s="842"/>
      <c r="KKI1061" s="842"/>
      <c r="KKJ1061" s="842"/>
      <c r="KKK1061" s="842"/>
      <c r="KKL1061" s="842"/>
      <c r="KKM1061" s="842"/>
      <c r="KKN1061" s="842"/>
      <c r="KKO1061" s="842"/>
      <c r="KKP1061" s="842"/>
      <c r="KKQ1061" s="842"/>
      <c r="KKR1061" s="842"/>
      <c r="KKS1061" s="842"/>
      <c r="KKT1061" s="842"/>
      <c r="KKU1061" s="842"/>
      <c r="KKV1061" s="842"/>
      <c r="KKW1061" s="842"/>
      <c r="KKX1061" s="842"/>
      <c r="KKY1061" s="842"/>
      <c r="KKZ1061" s="842"/>
      <c r="KLA1061" s="842"/>
      <c r="KLB1061" s="842"/>
      <c r="KLC1061" s="842"/>
      <c r="KLD1061" s="842"/>
      <c r="KLE1061" s="842"/>
      <c r="KLF1061" s="842"/>
      <c r="KLG1061" s="842"/>
      <c r="KLH1061" s="842"/>
      <c r="KLI1061" s="842"/>
      <c r="KLJ1061" s="842"/>
      <c r="KLK1061" s="842"/>
      <c r="KLL1061" s="842"/>
      <c r="KLM1061" s="842"/>
      <c r="KLN1061" s="842"/>
      <c r="KLO1061" s="842"/>
      <c r="KLP1061" s="842"/>
      <c r="KLQ1061" s="842"/>
      <c r="KLR1061" s="842"/>
      <c r="KLS1061" s="842"/>
      <c r="KLT1061" s="842"/>
      <c r="KLU1061" s="842"/>
      <c r="KLV1061" s="842"/>
      <c r="KLW1061" s="842"/>
      <c r="KLX1061" s="842"/>
      <c r="KLY1061" s="842"/>
      <c r="KLZ1061" s="842"/>
      <c r="KMA1061" s="842"/>
      <c r="KMB1061" s="842"/>
      <c r="KMC1061" s="842"/>
      <c r="KMD1061" s="842"/>
      <c r="KME1061" s="842"/>
      <c r="KMF1061" s="842"/>
      <c r="KMG1061" s="842"/>
      <c r="KMH1061" s="842"/>
      <c r="KMI1061" s="842"/>
      <c r="KMJ1061" s="842"/>
      <c r="KMK1061" s="842"/>
      <c r="KML1061" s="842"/>
      <c r="KMM1061" s="842"/>
      <c r="KMN1061" s="842"/>
      <c r="KMO1061" s="842"/>
      <c r="KMP1061" s="842"/>
      <c r="KMQ1061" s="842"/>
      <c r="KMR1061" s="842"/>
      <c r="KMS1061" s="842"/>
      <c r="KMT1061" s="842"/>
      <c r="KMU1061" s="842"/>
      <c r="KMV1061" s="842"/>
      <c r="KMW1061" s="842"/>
      <c r="KMX1061" s="842"/>
      <c r="KMY1061" s="842"/>
      <c r="KMZ1061" s="842"/>
      <c r="KNA1061" s="842"/>
      <c r="KNB1061" s="842"/>
      <c r="KNC1061" s="842"/>
      <c r="KND1061" s="842"/>
      <c r="KNE1061" s="842"/>
      <c r="KNF1061" s="842"/>
      <c r="KNG1061" s="842"/>
      <c r="KNH1061" s="842"/>
      <c r="KNI1061" s="842"/>
      <c r="KNJ1061" s="842"/>
      <c r="KNK1061" s="842"/>
      <c r="KNL1061" s="842"/>
      <c r="KNM1061" s="842"/>
      <c r="KNN1061" s="842"/>
      <c r="KNO1061" s="842"/>
      <c r="KNP1061" s="842"/>
      <c r="KNQ1061" s="842"/>
      <c r="KNR1061" s="842"/>
      <c r="KNS1061" s="842"/>
      <c r="KNT1061" s="842"/>
      <c r="KNU1061" s="842"/>
      <c r="KNV1061" s="842"/>
      <c r="KNW1061" s="842"/>
      <c r="KNX1061" s="842"/>
      <c r="KNY1061" s="842"/>
      <c r="KNZ1061" s="842"/>
      <c r="KOA1061" s="842"/>
      <c r="KOB1061" s="842"/>
      <c r="KOC1061" s="842"/>
      <c r="KOD1061" s="842"/>
      <c r="KOE1061" s="842"/>
      <c r="KOF1061" s="842"/>
      <c r="KOG1061" s="842"/>
      <c r="KOH1061" s="842"/>
      <c r="KOI1061" s="842"/>
      <c r="KOJ1061" s="842"/>
      <c r="KOK1061" s="842"/>
      <c r="KOL1061" s="842"/>
      <c r="KOM1061" s="842"/>
      <c r="KON1061" s="842"/>
      <c r="KOO1061" s="842"/>
      <c r="KOP1061" s="842"/>
      <c r="KOQ1061" s="842"/>
      <c r="KOR1061" s="842"/>
      <c r="KOS1061" s="842"/>
      <c r="KOT1061" s="842"/>
      <c r="KOU1061" s="842"/>
      <c r="KOV1061" s="842"/>
      <c r="KOW1061" s="842"/>
      <c r="KOX1061" s="842"/>
      <c r="KOY1061" s="842"/>
      <c r="KOZ1061" s="842"/>
      <c r="KPA1061" s="842"/>
      <c r="KPB1061" s="842"/>
      <c r="KPC1061" s="842"/>
      <c r="KPD1061" s="842"/>
      <c r="KPE1061" s="842"/>
      <c r="KPF1061" s="842"/>
      <c r="KPG1061" s="842"/>
      <c r="KPH1061" s="842"/>
      <c r="KPI1061" s="842"/>
      <c r="KPJ1061" s="842"/>
      <c r="KPK1061" s="842"/>
      <c r="KPL1061" s="842"/>
      <c r="KPM1061" s="842"/>
      <c r="KPN1061" s="842"/>
      <c r="KPO1061" s="842"/>
      <c r="KPP1061" s="842"/>
      <c r="KPQ1061" s="842"/>
      <c r="KPR1061" s="842"/>
      <c r="KPS1061" s="842"/>
      <c r="KPT1061" s="842"/>
      <c r="KPU1061" s="842"/>
      <c r="KPV1061" s="842"/>
      <c r="KPW1061" s="842"/>
      <c r="KPX1061" s="842"/>
      <c r="KPY1061" s="842"/>
      <c r="KPZ1061" s="842"/>
      <c r="KQA1061" s="842"/>
      <c r="KQB1061" s="842"/>
      <c r="KQC1061" s="842"/>
      <c r="KQD1061" s="842"/>
      <c r="KQE1061" s="842"/>
      <c r="KQF1061" s="842"/>
      <c r="KQG1061" s="842"/>
      <c r="KQH1061" s="842"/>
      <c r="KQI1061" s="842"/>
      <c r="KQJ1061" s="842"/>
      <c r="KQK1061" s="842"/>
      <c r="KQL1061" s="842"/>
      <c r="KQM1061" s="842"/>
      <c r="KQN1061" s="842"/>
      <c r="KQO1061" s="842"/>
      <c r="KQP1061" s="842"/>
      <c r="KQQ1061" s="842"/>
      <c r="KQR1061" s="842"/>
      <c r="KQS1061" s="842"/>
      <c r="KQT1061" s="842"/>
      <c r="KQU1061" s="842"/>
      <c r="KQV1061" s="842"/>
      <c r="KQW1061" s="842"/>
      <c r="KQX1061" s="842"/>
      <c r="KQY1061" s="842"/>
      <c r="KQZ1061" s="842"/>
      <c r="KRA1061" s="842"/>
      <c r="KRB1061" s="842"/>
      <c r="KRC1061" s="842"/>
      <c r="KRD1061" s="842"/>
      <c r="KRE1061" s="842"/>
      <c r="KRF1061" s="842"/>
      <c r="KRG1061" s="842"/>
      <c r="KRH1061" s="842"/>
      <c r="KRI1061" s="842"/>
      <c r="KRJ1061" s="842"/>
      <c r="KRK1061" s="842"/>
      <c r="KRL1061" s="842"/>
      <c r="KRM1061" s="842"/>
      <c r="KRN1061" s="842"/>
      <c r="KRO1061" s="842"/>
      <c r="KRP1061" s="842"/>
      <c r="KRQ1061" s="842"/>
      <c r="KRR1061" s="842"/>
      <c r="KRS1061" s="842"/>
      <c r="KRT1061" s="842"/>
      <c r="KRU1061" s="842"/>
      <c r="KRV1061" s="842"/>
      <c r="KRW1061" s="842"/>
      <c r="KRX1061" s="842"/>
      <c r="KRY1061" s="842"/>
      <c r="KRZ1061" s="842"/>
      <c r="KSA1061" s="842"/>
      <c r="KSB1061" s="842"/>
      <c r="KSC1061" s="842"/>
      <c r="KSD1061" s="842"/>
      <c r="KSE1061" s="842"/>
      <c r="KSF1061" s="842"/>
      <c r="KSG1061" s="842"/>
      <c r="KSH1061" s="842"/>
      <c r="KSI1061" s="842"/>
      <c r="KSJ1061" s="842"/>
      <c r="KSK1061" s="842"/>
      <c r="KSL1061" s="842"/>
      <c r="KSM1061" s="842"/>
      <c r="KSN1061" s="842"/>
      <c r="KSO1061" s="842"/>
      <c r="KSP1061" s="842"/>
      <c r="KSQ1061" s="842"/>
      <c r="KSR1061" s="842"/>
      <c r="KSS1061" s="842"/>
      <c r="KST1061" s="842"/>
      <c r="KSU1061" s="842"/>
      <c r="KSV1061" s="842"/>
      <c r="KSW1061" s="842"/>
      <c r="KSX1061" s="842"/>
      <c r="KSY1061" s="842"/>
      <c r="KSZ1061" s="842"/>
      <c r="KTA1061" s="842"/>
      <c r="KTB1061" s="842"/>
      <c r="KTC1061" s="842"/>
      <c r="KTD1061" s="842"/>
      <c r="KTE1061" s="842"/>
      <c r="KTF1061" s="842"/>
      <c r="KTG1061" s="842"/>
      <c r="KTH1061" s="842"/>
      <c r="KTI1061" s="842"/>
      <c r="KTJ1061" s="842"/>
      <c r="KTK1061" s="842"/>
      <c r="KTL1061" s="842"/>
      <c r="KTM1061" s="842"/>
      <c r="KTN1061" s="842"/>
      <c r="KTO1061" s="842"/>
      <c r="KTP1061" s="842"/>
      <c r="KTQ1061" s="842"/>
      <c r="KTR1061" s="842"/>
      <c r="KTS1061" s="842"/>
      <c r="KTT1061" s="842"/>
      <c r="KTU1061" s="842"/>
      <c r="KTV1061" s="842"/>
      <c r="KTW1061" s="842"/>
      <c r="KTX1061" s="842"/>
      <c r="KTY1061" s="842"/>
      <c r="KTZ1061" s="842"/>
      <c r="KUA1061" s="842"/>
      <c r="KUB1061" s="842"/>
      <c r="KUC1061" s="842"/>
      <c r="KUD1061" s="842"/>
      <c r="KUE1061" s="842"/>
      <c r="KUF1061" s="842"/>
      <c r="KUG1061" s="842"/>
      <c r="KUH1061" s="842"/>
      <c r="KUI1061" s="842"/>
      <c r="KUJ1061" s="842"/>
      <c r="KUK1061" s="842"/>
      <c r="KUL1061" s="842"/>
      <c r="KUM1061" s="842"/>
      <c r="KUN1061" s="842"/>
      <c r="KUO1061" s="842"/>
      <c r="KUP1061" s="842"/>
      <c r="KUQ1061" s="842"/>
      <c r="KUR1061" s="842"/>
      <c r="KUS1061" s="842"/>
      <c r="KUT1061" s="842"/>
      <c r="KUU1061" s="842"/>
      <c r="KUV1061" s="842"/>
      <c r="KUW1061" s="842"/>
      <c r="KUX1061" s="842"/>
      <c r="KUY1061" s="842"/>
      <c r="KUZ1061" s="842"/>
      <c r="KVA1061" s="842"/>
      <c r="KVB1061" s="842"/>
      <c r="KVC1061" s="842"/>
      <c r="KVD1061" s="842"/>
      <c r="KVE1061" s="842"/>
      <c r="KVF1061" s="842"/>
      <c r="KVG1061" s="842"/>
      <c r="KVH1061" s="842"/>
      <c r="KVI1061" s="842"/>
      <c r="KVJ1061" s="842"/>
      <c r="KVK1061" s="842"/>
      <c r="KVL1061" s="842"/>
      <c r="KVM1061" s="842"/>
      <c r="KVN1061" s="842"/>
      <c r="KVO1061" s="842"/>
      <c r="KVP1061" s="842"/>
      <c r="KVQ1061" s="842"/>
      <c r="KVR1061" s="842"/>
      <c r="KVS1061" s="842"/>
      <c r="KVT1061" s="842"/>
      <c r="KVU1061" s="842"/>
      <c r="KVV1061" s="842"/>
      <c r="KVW1061" s="842"/>
      <c r="KVX1061" s="842"/>
      <c r="KVY1061" s="842"/>
      <c r="KVZ1061" s="842"/>
      <c r="KWA1061" s="842"/>
      <c r="KWB1061" s="842"/>
      <c r="KWC1061" s="842"/>
      <c r="KWD1061" s="842"/>
      <c r="KWE1061" s="842"/>
      <c r="KWF1061" s="842"/>
      <c r="KWG1061" s="842"/>
      <c r="KWH1061" s="842"/>
      <c r="KWI1061" s="842"/>
      <c r="KWJ1061" s="842"/>
      <c r="KWK1061" s="842"/>
      <c r="KWL1061" s="842"/>
      <c r="KWM1061" s="842"/>
      <c r="KWN1061" s="842"/>
      <c r="KWO1061" s="842"/>
      <c r="KWP1061" s="842"/>
      <c r="KWQ1061" s="842"/>
      <c r="KWR1061" s="842"/>
      <c r="KWS1061" s="842"/>
      <c r="KWT1061" s="842"/>
      <c r="KWU1061" s="842"/>
      <c r="KWV1061" s="842"/>
      <c r="KWW1061" s="842"/>
      <c r="KWX1061" s="842"/>
      <c r="KWY1061" s="842"/>
      <c r="KWZ1061" s="842"/>
      <c r="KXA1061" s="842"/>
      <c r="KXB1061" s="842"/>
      <c r="KXC1061" s="842"/>
      <c r="KXD1061" s="842"/>
      <c r="KXE1061" s="842"/>
      <c r="KXF1061" s="842"/>
      <c r="KXG1061" s="842"/>
      <c r="KXH1061" s="842"/>
      <c r="KXI1061" s="842"/>
      <c r="KXJ1061" s="842"/>
      <c r="KXK1061" s="842"/>
      <c r="KXL1061" s="842"/>
      <c r="KXM1061" s="842"/>
      <c r="KXN1061" s="842"/>
      <c r="KXO1061" s="842"/>
      <c r="KXP1061" s="842"/>
      <c r="KXQ1061" s="842"/>
      <c r="KXR1061" s="842"/>
      <c r="KXS1061" s="842"/>
      <c r="KXT1061" s="842"/>
      <c r="KXU1061" s="842"/>
      <c r="KXV1061" s="842"/>
      <c r="KXW1061" s="842"/>
      <c r="KXX1061" s="842"/>
      <c r="KXY1061" s="842"/>
      <c r="KXZ1061" s="842"/>
      <c r="KYA1061" s="842"/>
      <c r="KYB1061" s="842"/>
      <c r="KYC1061" s="842"/>
      <c r="KYD1061" s="842"/>
      <c r="KYE1061" s="842"/>
      <c r="KYF1061" s="842"/>
      <c r="KYG1061" s="842"/>
      <c r="KYH1061" s="842"/>
      <c r="KYI1061" s="842"/>
      <c r="KYJ1061" s="842"/>
      <c r="KYK1061" s="842"/>
      <c r="KYL1061" s="842"/>
      <c r="KYM1061" s="842"/>
      <c r="KYN1061" s="842"/>
      <c r="KYO1061" s="842"/>
      <c r="KYP1061" s="842"/>
      <c r="KYQ1061" s="842"/>
      <c r="KYR1061" s="842"/>
      <c r="KYS1061" s="842"/>
      <c r="KYT1061" s="842"/>
      <c r="KYU1061" s="842"/>
      <c r="KYV1061" s="842"/>
      <c r="KYW1061" s="842"/>
      <c r="KYX1061" s="842"/>
      <c r="KYY1061" s="842"/>
      <c r="KYZ1061" s="842"/>
      <c r="KZA1061" s="842"/>
      <c r="KZB1061" s="842"/>
      <c r="KZC1061" s="842"/>
      <c r="KZD1061" s="842"/>
      <c r="KZE1061" s="842"/>
      <c r="KZF1061" s="842"/>
      <c r="KZG1061" s="842"/>
      <c r="KZH1061" s="842"/>
      <c r="KZI1061" s="842"/>
      <c r="KZJ1061" s="842"/>
      <c r="KZK1061" s="842"/>
      <c r="KZL1061" s="842"/>
      <c r="KZM1061" s="842"/>
      <c r="KZN1061" s="842"/>
      <c r="KZO1061" s="842"/>
      <c r="KZP1061" s="842"/>
      <c r="KZQ1061" s="842"/>
      <c r="KZR1061" s="842"/>
      <c r="KZS1061" s="842"/>
      <c r="KZT1061" s="842"/>
      <c r="KZU1061" s="842"/>
      <c r="KZV1061" s="842"/>
      <c r="KZW1061" s="842"/>
      <c r="KZX1061" s="842"/>
      <c r="KZY1061" s="842"/>
      <c r="KZZ1061" s="842"/>
      <c r="LAA1061" s="842"/>
      <c r="LAB1061" s="842"/>
      <c r="LAC1061" s="842"/>
      <c r="LAD1061" s="842"/>
      <c r="LAE1061" s="842"/>
      <c r="LAF1061" s="842"/>
      <c r="LAG1061" s="842"/>
      <c r="LAH1061" s="842"/>
      <c r="LAI1061" s="842"/>
      <c r="LAJ1061" s="842"/>
      <c r="LAK1061" s="842"/>
      <c r="LAL1061" s="842"/>
      <c r="LAM1061" s="842"/>
      <c r="LAN1061" s="842"/>
      <c r="LAO1061" s="842"/>
      <c r="LAP1061" s="842"/>
      <c r="LAQ1061" s="842"/>
      <c r="LAR1061" s="842"/>
      <c r="LAS1061" s="842"/>
      <c r="LAT1061" s="842"/>
      <c r="LAU1061" s="842"/>
      <c r="LAV1061" s="842"/>
      <c r="LAW1061" s="842"/>
      <c r="LAX1061" s="842"/>
      <c r="LAY1061" s="842"/>
      <c r="LAZ1061" s="842"/>
      <c r="LBA1061" s="842"/>
      <c r="LBB1061" s="842"/>
      <c r="LBC1061" s="842"/>
      <c r="LBD1061" s="842"/>
      <c r="LBE1061" s="842"/>
      <c r="LBF1061" s="842"/>
      <c r="LBG1061" s="842"/>
      <c r="LBH1061" s="842"/>
      <c r="LBI1061" s="842"/>
      <c r="LBJ1061" s="842"/>
      <c r="LBK1061" s="842"/>
      <c r="LBL1061" s="842"/>
      <c r="LBM1061" s="842"/>
      <c r="LBN1061" s="842"/>
      <c r="LBO1061" s="842"/>
      <c r="LBP1061" s="842"/>
      <c r="LBQ1061" s="842"/>
      <c r="LBR1061" s="842"/>
      <c r="LBS1061" s="842"/>
      <c r="LBT1061" s="842"/>
      <c r="LBU1061" s="842"/>
      <c r="LBV1061" s="842"/>
      <c r="LBW1061" s="842"/>
      <c r="LBX1061" s="842"/>
      <c r="LBY1061" s="842"/>
      <c r="LBZ1061" s="842"/>
      <c r="LCA1061" s="842"/>
      <c r="LCB1061" s="842"/>
      <c r="LCC1061" s="842"/>
      <c r="LCD1061" s="842"/>
      <c r="LCE1061" s="842"/>
      <c r="LCF1061" s="842"/>
      <c r="LCG1061" s="842"/>
      <c r="LCH1061" s="842"/>
      <c r="LCI1061" s="842"/>
      <c r="LCJ1061" s="842"/>
      <c r="LCK1061" s="842"/>
      <c r="LCL1061" s="842"/>
      <c r="LCM1061" s="842"/>
      <c r="LCN1061" s="842"/>
      <c r="LCO1061" s="842"/>
      <c r="LCP1061" s="842"/>
      <c r="LCQ1061" s="842"/>
      <c r="LCR1061" s="842"/>
      <c r="LCS1061" s="842"/>
      <c r="LCT1061" s="842"/>
      <c r="LCU1061" s="842"/>
      <c r="LCV1061" s="842"/>
      <c r="LCW1061" s="842"/>
      <c r="LCX1061" s="842"/>
      <c r="LCY1061" s="842"/>
      <c r="LCZ1061" s="842"/>
      <c r="LDA1061" s="842"/>
      <c r="LDB1061" s="842"/>
      <c r="LDC1061" s="842"/>
      <c r="LDD1061" s="842"/>
      <c r="LDE1061" s="842"/>
      <c r="LDF1061" s="842"/>
      <c r="LDG1061" s="842"/>
      <c r="LDH1061" s="842"/>
      <c r="LDI1061" s="842"/>
      <c r="LDJ1061" s="842"/>
      <c r="LDK1061" s="842"/>
      <c r="LDL1061" s="842"/>
      <c r="LDM1061" s="842"/>
      <c r="LDN1061" s="842"/>
      <c r="LDO1061" s="842"/>
      <c r="LDP1061" s="842"/>
      <c r="LDQ1061" s="842"/>
      <c r="LDR1061" s="842"/>
      <c r="LDS1061" s="842"/>
      <c r="LDT1061" s="842"/>
      <c r="LDU1061" s="842"/>
      <c r="LDV1061" s="842"/>
      <c r="LDW1061" s="842"/>
      <c r="LDX1061" s="842"/>
      <c r="LDY1061" s="842"/>
      <c r="LDZ1061" s="842"/>
      <c r="LEA1061" s="842"/>
      <c r="LEB1061" s="842"/>
      <c r="LEC1061" s="842"/>
      <c r="LED1061" s="842"/>
      <c r="LEE1061" s="842"/>
      <c r="LEF1061" s="842"/>
      <c r="LEG1061" s="842"/>
      <c r="LEH1061" s="842"/>
      <c r="LEI1061" s="842"/>
      <c r="LEJ1061" s="842"/>
      <c r="LEK1061" s="842"/>
      <c r="LEL1061" s="842"/>
      <c r="LEM1061" s="842"/>
      <c r="LEN1061" s="842"/>
      <c r="LEO1061" s="842"/>
      <c r="LEP1061" s="842"/>
      <c r="LEQ1061" s="842"/>
      <c r="LER1061" s="842"/>
      <c r="LES1061" s="842"/>
      <c r="LET1061" s="842"/>
      <c r="LEU1061" s="842"/>
      <c r="LEV1061" s="842"/>
      <c r="LEW1061" s="842"/>
      <c r="LEX1061" s="842"/>
      <c r="LEY1061" s="842"/>
      <c r="LEZ1061" s="842"/>
      <c r="LFA1061" s="842"/>
      <c r="LFB1061" s="842"/>
      <c r="LFC1061" s="842"/>
      <c r="LFD1061" s="842"/>
      <c r="LFE1061" s="842"/>
      <c r="LFF1061" s="842"/>
      <c r="LFG1061" s="842"/>
      <c r="LFH1061" s="842"/>
      <c r="LFI1061" s="842"/>
      <c r="LFJ1061" s="842"/>
      <c r="LFK1061" s="842"/>
      <c r="LFL1061" s="842"/>
      <c r="LFM1061" s="842"/>
      <c r="LFN1061" s="842"/>
      <c r="LFO1061" s="842"/>
      <c r="LFP1061" s="842"/>
      <c r="LFQ1061" s="842"/>
      <c r="LFR1061" s="842"/>
      <c r="LFS1061" s="842"/>
      <c r="LFT1061" s="842"/>
      <c r="LFU1061" s="842"/>
      <c r="LFV1061" s="842"/>
      <c r="LFW1061" s="842"/>
      <c r="LFX1061" s="842"/>
      <c r="LFY1061" s="842"/>
      <c r="LFZ1061" s="842"/>
      <c r="LGA1061" s="842"/>
      <c r="LGB1061" s="842"/>
      <c r="LGC1061" s="842"/>
      <c r="LGD1061" s="842"/>
      <c r="LGE1061" s="842"/>
      <c r="LGF1061" s="842"/>
      <c r="LGG1061" s="842"/>
      <c r="LGH1061" s="842"/>
      <c r="LGI1061" s="842"/>
      <c r="LGJ1061" s="842"/>
      <c r="LGK1061" s="842"/>
      <c r="LGL1061" s="842"/>
      <c r="LGM1061" s="842"/>
      <c r="LGN1061" s="842"/>
      <c r="LGO1061" s="842"/>
      <c r="LGP1061" s="842"/>
      <c r="LGQ1061" s="842"/>
      <c r="LGR1061" s="842"/>
      <c r="LGS1061" s="842"/>
      <c r="LGT1061" s="842"/>
      <c r="LGU1061" s="842"/>
      <c r="LGV1061" s="842"/>
      <c r="LGW1061" s="842"/>
      <c r="LGX1061" s="842"/>
      <c r="LGY1061" s="842"/>
      <c r="LGZ1061" s="842"/>
      <c r="LHA1061" s="842"/>
      <c r="LHB1061" s="842"/>
      <c r="LHC1061" s="842"/>
      <c r="LHD1061" s="842"/>
      <c r="LHE1061" s="842"/>
      <c r="LHF1061" s="842"/>
      <c r="LHG1061" s="842"/>
      <c r="LHH1061" s="842"/>
      <c r="LHI1061" s="842"/>
      <c r="LHJ1061" s="842"/>
      <c r="LHK1061" s="842"/>
      <c r="LHL1061" s="842"/>
      <c r="LHM1061" s="842"/>
      <c r="LHN1061" s="842"/>
      <c r="LHO1061" s="842"/>
      <c r="LHP1061" s="842"/>
      <c r="LHQ1061" s="842"/>
      <c r="LHR1061" s="842"/>
      <c r="LHS1061" s="842"/>
      <c r="LHT1061" s="842"/>
      <c r="LHU1061" s="842"/>
      <c r="LHV1061" s="842"/>
      <c r="LHW1061" s="842"/>
      <c r="LHX1061" s="842"/>
      <c r="LHY1061" s="842"/>
      <c r="LHZ1061" s="842"/>
      <c r="LIA1061" s="842"/>
      <c r="LIB1061" s="842"/>
      <c r="LIC1061" s="842"/>
      <c r="LID1061" s="842"/>
      <c r="LIE1061" s="842"/>
      <c r="LIF1061" s="842"/>
      <c r="LIG1061" s="842"/>
      <c r="LIH1061" s="842"/>
      <c r="LII1061" s="842"/>
      <c r="LIJ1061" s="842"/>
      <c r="LIK1061" s="842"/>
      <c r="LIL1061" s="842"/>
      <c r="LIM1061" s="842"/>
      <c r="LIN1061" s="842"/>
      <c r="LIO1061" s="842"/>
      <c r="LIP1061" s="842"/>
      <c r="LIQ1061" s="842"/>
      <c r="LIR1061" s="842"/>
      <c r="LIS1061" s="842"/>
      <c r="LIT1061" s="842"/>
      <c r="LIU1061" s="842"/>
      <c r="LIV1061" s="842"/>
      <c r="LIW1061" s="842"/>
      <c r="LIX1061" s="842"/>
      <c r="LIY1061" s="842"/>
      <c r="LIZ1061" s="842"/>
      <c r="LJA1061" s="842"/>
      <c r="LJB1061" s="842"/>
      <c r="LJC1061" s="842"/>
      <c r="LJD1061" s="842"/>
      <c r="LJE1061" s="842"/>
      <c r="LJF1061" s="842"/>
      <c r="LJG1061" s="842"/>
      <c r="LJH1061" s="842"/>
      <c r="LJI1061" s="842"/>
      <c r="LJJ1061" s="842"/>
      <c r="LJK1061" s="842"/>
      <c r="LJL1061" s="842"/>
      <c r="LJM1061" s="842"/>
      <c r="LJN1061" s="842"/>
      <c r="LJO1061" s="842"/>
      <c r="LJP1061" s="842"/>
      <c r="LJQ1061" s="842"/>
      <c r="LJR1061" s="842"/>
      <c r="LJS1061" s="842"/>
      <c r="LJT1061" s="842"/>
      <c r="LJU1061" s="842"/>
      <c r="LJV1061" s="842"/>
      <c r="LJW1061" s="842"/>
      <c r="LJX1061" s="842"/>
      <c r="LJY1061" s="842"/>
      <c r="LJZ1061" s="842"/>
      <c r="LKA1061" s="842"/>
      <c r="LKB1061" s="842"/>
      <c r="LKC1061" s="842"/>
      <c r="LKD1061" s="842"/>
      <c r="LKE1061" s="842"/>
      <c r="LKF1061" s="842"/>
      <c r="LKG1061" s="842"/>
      <c r="LKH1061" s="842"/>
      <c r="LKI1061" s="842"/>
      <c r="LKJ1061" s="842"/>
      <c r="LKK1061" s="842"/>
      <c r="LKL1061" s="842"/>
      <c r="LKM1061" s="842"/>
      <c r="LKN1061" s="842"/>
      <c r="LKO1061" s="842"/>
      <c r="LKP1061" s="842"/>
      <c r="LKQ1061" s="842"/>
      <c r="LKR1061" s="842"/>
      <c r="LKS1061" s="842"/>
      <c r="LKT1061" s="842"/>
      <c r="LKU1061" s="842"/>
      <c r="LKV1061" s="842"/>
      <c r="LKW1061" s="842"/>
      <c r="LKX1061" s="842"/>
      <c r="LKY1061" s="842"/>
      <c r="LKZ1061" s="842"/>
      <c r="LLA1061" s="842"/>
      <c r="LLB1061" s="842"/>
      <c r="LLC1061" s="842"/>
      <c r="LLD1061" s="842"/>
      <c r="LLE1061" s="842"/>
      <c r="LLF1061" s="842"/>
      <c r="LLG1061" s="842"/>
      <c r="LLH1061" s="842"/>
      <c r="LLI1061" s="842"/>
      <c r="LLJ1061" s="842"/>
      <c r="LLK1061" s="842"/>
      <c r="LLL1061" s="842"/>
      <c r="LLM1061" s="842"/>
      <c r="LLN1061" s="842"/>
      <c r="LLO1061" s="842"/>
      <c r="LLP1061" s="842"/>
      <c r="LLQ1061" s="842"/>
      <c r="LLR1061" s="842"/>
      <c r="LLS1061" s="842"/>
      <c r="LLT1061" s="842"/>
      <c r="LLU1061" s="842"/>
      <c r="LLV1061" s="842"/>
      <c r="LLW1061" s="842"/>
      <c r="LLX1061" s="842"/>
      <c r="LLY1061" s="842"/>
      <c r="LLZ1061" s="842"/>
      <c r="LMA1061" s="842"/>
      <c r="LMB1061" s="842"/>
      <c r="LMC1061" s="842"/>
      <c r="LMD1061" s="842"/>
      <c r="LME1061" s="842"/>
      <c r="LMF1061" s="842"/>
      <c r="LMG1061" s="842"/>
      <c r="LMH1061" s="842"/>
      <c r="LMI1061" s="842"/>
      <c r="LMJ1061" s="842"/>
      <c r="LMK1061" s="842"/>
      <c r="LML1061" s="842"/>
      <c r="LMM1061" s="842"/>
      <c r="LMN1061" s="842"/>
      <c r="LMO1061" s="842"/>
      <c r="LMP1061" s="842"/>
      <c r="LMQ1061" s="842"/>
      <c r="LMR1061" s="842"/>
      <c r="LMS1061" s="842"/>
      <c r="LMT1061" s="842"/>
      <c r="LMU1061" s="842"/>
      <c r="LMV1061" s="842"/>
      <c r="LMW1061" s="842"/>
      <c r="LMX1061" s="842"/>
      <c r="LMY1061" s="842"/>
      <c r="LMZ1061" s="842"/>
      <c r="LNA1061" s="842"/>
      <c r="LNB1061" s="842"/>
      <c r="LNC1061" s="842"/>
      <c r="LND1061" s="842"/>
      <c r="LNE1061" s="842"/>
      <c r="LNF1061" s="842"/>
      <c r="LNG1061" s="842"/>
      <c r="LNH1061" s="842"/>
      <c r="LNI1061" s="842"/>
      <c r="LNJ1061" s="842"/>
      <c r="LNK1061" s="842"/>
      <c r="LNL1061" s="842"/>
      <c r="LNM1061" s="842"/>
      <c r="LNN1061" s="842"/>
      <c r="LNO1061" s="842"/>
      <c r="LNP1061" s="842"/>
      <c r="LNQ1061" s="842"/>
      <c r="LNR1061" s="842"/>
      <c r="LNS1061" s="842"/>
      <c r="LNT1061" s="842"/>
      <c r="LNU1061" s="842"/>
      <c r="LNV1061" s="842"/>
      <c r="LNW1061" s="842"/>
      <c r="LNX1061" s="842"/>
      <c r="LNY1061" s="842"/>
      <c r="LNZ1061" s="842"/>
      <c r="LOA1061" s="842"/>
      <c r="LOB1061" s="842"/>
      <c r="LOC1061" s="842"/>
      <c r="LOD1061" s="842"/>
      <c r="LOE1061" s="842"/>
      <c r="LOF1061" s="842"/>
      <c r="LOG1061" s="842"/>
      <c r="LOH1061" s="842"/>
      <c r="LOI1061" s="842"/>
      <c r="LOJ1061" s="842"/>
      <c r="LOK1061" s="842"/>
      <c r="LOL1061" s="842"/>
      <c r="LOM1061" s="842"/>
      <c r="LON1061" s="842"/>
      <c r="LOO1061" s="842"/>
      <c r="LOP1061" s="842"/>
      <c r="LOQ1061" s="842"/>
      <c r="LOR1061" s="842"/>
      <c r="LOS1061" s="842"/>
      <c r="LOT1061" s="842"/>
      <c r="LOU1061" s="842"/>
      <c r="LOV1061" s="842"/>
      <c r="LOW1061" s="842"/>
      <c r="LOX1061" s="842"/>
      <c r="LOY1061" s="842"/>
      <c r="LOZ1061" s="842"/>
      <c r="LPA1061" s="842"/>
      <c r="LPB1061" s="842"/>
      <c r="LPC1061" s="842"/>
      <c r="LPD1061" s="842"/>
      <c r="LPE1061" s="842"/>
      <c r="LPF1061" s="842"/>
      <c r="LPG1061" s="842"/>
      <c r="LPH1061" s="842"/>
      <c r="LPI1061" s="842"/>
      <c r="LPJ1061" s="842"/>
      <c r="LPK1061" s="842"/>
      <c r="LPL1061" s="842"/>
      <c r="LPM1061" s="842"/>
      <c r="LPN1061" s="842"/>
      <c r="LPO1061" s="842"/>
      <c r="LPP1061" s="842"/>
      <c r="LPQ1061" s="842"/>
      <c r="LPR1061" s="842"/>
      <c r="LPS1061" s="842"/>
      <c r="LPT1061" s="842"/>
      <c r="LPU1061" s="842"/>
      <c r="LPV1061" s="842"/>
      <c r="LPW1061" s="842"/>
      <c r="LPX1061" s="842"/>
      <c r="LPY1061" s="842"/>
      <c r="LPZ1061" s="842"/>
      <c r="LQA1061" s="842"/>
      <c r="LQB1061" s="842"/>
      <c r="LQC1061" s="842"/>
      <c r="LQD1061" s="842"/>
      <c r="LQE1061" s="842"/>
      <c r="LQF1061" s="842"/>
      <c r="LQG1061" s="842"/>
      <c r="LQH1061" s="842"/>
      <c r="LQI1061" s="842"/>
      <c r="LQJ1061" s="842"/>
      <c r="LQK1061" s="842"/>
      <c r="LQL1061" s="842"/>
      <c r="LQM1061" s="842"/>
      <c r="LQN1061" s="842"/>
      <c r="LQO1061" s="842"/>
      <c r="LQP1061" s="842"/>
      <c r="LQQ1061" s="842"/>
      <c r="LQR1061" s="842"/>
      <c r="LQS1061" s="842"/>
      <c r="LQT1061" s="842"/>
      <c r="LQU1061" s="842"/>
      <c r="LQV1061" s="842"/>
      <c r="LQW1061" s="842"/>
      <c r="LQX1061" s="842"/>
      <c r="LQY1061" s="842"/>
      <c r="LQZ1061" s="842"/>
      <c r="LRA1061" s="842"/>
      <c r="LRB1061" s="842"/>
      <c r="LRC1061" s="842"/>
      <c r="LRD1061" s="842"/>
      <c r="LRE1061" s="842"/>
      <c r="LRF1061" s="842"/>
      <c r="LRG1061" s="842"/>
      <c r="LRH1061" s="842"/>
      <c r="LRI1061" s="842"/>
      <c r="LRJ1061" s="842"/>
      <c r="LRK1061" s="842"/>
      <c r="LRL1061" s="842"/>
      <c r="LRM1061" s="842"/>
      <c r="LRN1061" s="842"/>
      <c r="LRO1061" s="842"/>
      <c r="LRP1061" s="842"/>
      <c r="LRQ1061" s="842"/>
      <c r="LRR1061" s="842"/>
      <c r="LRS1061" s="842"/>
      <c r="LRT1061" s="842"/>
      <c r="LRU1061" s="842"/>
      <c r="LRV1061" s="842"/>
      <c r="LRW1061" s="842"/>
      <c r="LRX1061" s="842"/>
      <c r="LRY1061" s="842"/>
      <c r="LRZ1061" s="842"/>
      <c r="LSA1061" s="842"/>
      <c r="LSB1061" s="842"/>
      <c r="LSC1061" s="842"/>
      <c r="LSD1061" s="842"/>
      <c r="LSE1061" s="842"/>
      <c r="LSF1061" s="842"/>
      <c r="LSG1061" s="842"/>
      <c r="LSH1061" s="842"/>
      <c r="LSI1061" s="842"/>
      <c r="LSJ1061" s="842"/>
      <c r="LSK1061" s="842"/>
      <c r="LSL1061" s="842"/>
      <c r="LSM1061" s="842"/>
      <c r="LSN1061" s="842"/>
      <c r="LSO1061" s="842"/>
      <c r="LSP1061" s="842"/>
      <c r="LSQ1061" s="842"/>
      <c r="LSR1061" s="842"/>
      <c r="LSS1061" s="842"/>
      <c r="LST1061" s="842"/>
      <c r="LSU1061" s="842"/>
      <c r="LSV1061" s="842"/>
      <c r="LSW1061" s="842"/>
      <c r="LSX1061" s="842"/>
      <c r="LSY1061" s="842"/>
      <c r="LSZ1061" s="842"/>
      <c r="LTA1061" s="842"/>
      <c r="LTB1061" s="842"/>
      <c r="LTC1061" s="842"/>
      <c r="LTD1061" s="842"/>
      <c r="LTE1061" s="842"/>
      <c r="LTF1061" s="842"/>
      <c r="LTG1061" s="842"/>
      <c r="LTH1061" s="842"/>
      <c r="LTI1061" s="842"/>
      <c r="LTJ1061" s="842"/>
      <c r="LTK1061" s="842"/>
      <c r="LTL1061" s="842"/>
      <c r="LTM1061" s="842"/>
      <c r="LTN1061" s="842"/>
      <c r="LTO1061" s="842"/>
      <c r="LTP1061" s="842"/>
      <c r="LTQ1061" s="842"/>
      <c r="LTR1061" s="842"/>
      <c r="LTS1061" s="842"/>
      <c r="LTT1061" s="842"/>
      <c r="LTU1061" s="842"/>
      <c r="LTV1061" s="842"/>
      <c r="LTW1061" s="842"/>
      <c r="LTX1061" s="842"/>
      <c r="LTY1061" s="842"/>
      <c r="LTZ1061" s="842"/>
      <c r="LUA1061" s="842"/>
      <c r="LUB1061" s="842"/>
      <c r="LUC1061" s="842"/>
      <c r="LUD1061" s="842"/>
      <c r="LUE1061" s="842"/>
      <c r="LUF1061" s="842"/>
      <c r="LUG1061" s="842"/>
      <c r="LUH1061" s="842"/>
      <c r="LUI1061" s="842"/>
      <c r="LUJ1061" s="842"/>
      <c r="LUK1061" s="842"/>
      <c r="LUL1061" s="842"/>
      <c r="LUM1061" s="842"/>
      <c r="LUN1061" s="842"/>
      <c r="LUO1061" s="842"/>
      <c r="LUP1061" s="842"/>
      <c r="LUQ1061" s="842"/>
      <c r="LUR1061" s="842"/>
      <c r="LUS1061" s="842"/>
      <c r="LUT1061" s="842"/>
      <c r="LUU1061" s="842"/>
      <c r="LUV1061" s="842"/>
      <c r="LUW1061" s="842"/>
      <c r="LUX1061" s="842"/>
      <c r="LUY1061" s="842"/>
      <c r="LUZ1061" s="842"/>
      <c r="LVA1061" s="842"/>
      <c r="LVB1061" s="842"/>
      <c r="LVC1061" s="842"/>
      <c r="LVD1061" s="842"/>
      <c r="LVE1061" s="842"/>
      <c r="LVF1061" s="842"/>
      <c r="LVG1061" s="842"/>
      <c r="LVH1061" s="842"/>
      <c r="LVI1061" s="842"/>
      <c r="LVJ1061" s="842"/>
      <c r="LVK1061" s="842"/>
      <c r="LVL1061" s="842"/>
      <c r="LVM1061" s="842"/>
      <c r="LVN1061" s="842"/>
      <c r="LVO1061" s="842"/>
      <c r="LVP1061" s="842"/>
      <c r="LVQ1061" s="842"/>
      <c r="LVR1061" s="842"/>
      <c r="LVS1061" s="842"/>
      <c r="LVT1061" s="842"/>
      <c r="LVU1061" s="842"/>
      <c r="LVV1061" s="842"/>
      <c r="LVW1061" s="842"/>
      <c r="LVX1061" s="842"/>
      <c r="LVY1061" s="842"/>
      <c r="LVZ1061" s="842"/>
      <c r="LWA1061" s="842"/>
      <c r="LWB1061" s="842"/>
      <c r="LWC1061" s="842"/>
      <c r="LWD1061" s="842"/>
      <c r="LWE1061" s="842"/>
      <c r="LWF1061" s="842"/>
      <c r="LWG1061" s="842"/>
      <c r="LWH1061" s="842"/>
      <c r="LWI1061" s="842"/>
      <c r="LWJ1061" s="842"/>
      <c r="LWK1061" s="842"/>
      <c r="LWL1061" s="842"/>
      <c r="LWM1061" s="842"/>
      <c r="LWN1061" s="842"/>
      <c r="LWO1061" s="842"/>
      <c r="LWP1061" s="842"/>
      <c r="LWQ1061" s="842"/>
      <c r="LWR1061" s="842"/>
      <c r="LWS1061" s="842"/>
      <c r="LWT1061" s="842"/>
      <c r="LWU1061" s="842"/>
      <c r="LWV1061" s="842"/>
      <c r="LWW1061" s="842"/>
      <c r="LWX1061" s="842"/>
      <c r="LWY1061" s="842"/>
      <c r="LWZ1061" s="842"/>
      <c r="LXA1061" s="842"/>
      <c r="LXB1061" s="842"/>
      <c r="LXC1061" s="842"/>
      <c r="LXD1061" s="842"/>
      <c r="LXE1061" s="842"/>
      <c r="LXF1061" s="842"/>
      <c r="LXG1061" s="842"/>
      <c r="LXH1061" s="842"/>
      <c r="LXI1061" s="842"/>
      <c r="LXJ1061" s="842"/>
      <c r="LXK1061" s="842"/>
      <c r="LXL1061" s="842"/>
      <c r="LXM1061" s="842"/>
      <c r="LXN1061" s="842"/>
      <c r="LXO1061" s="842"/>
      <c r="LXP1061" s="842"/>
      <c r="LXQ1061" s="842"/>
      <c r="LXR1061" s="842"/>
      <c r="LXS1061" s="842"/>
      <c r="LXT1061" s="842"/>
      <c r="LXU1061" s="842"/>
      <c r="LXV1061" s="842"/>
      <c r="LXW1061" s="842"/>
      <c r="LXX1061" s="842"/>
      <c r="LXY1061" s="842"/>
      <c r="LXZ1061" s="842"/>
      <c r="LYA1061" s="842"/>
      <c r="LYB1061" s="842"/>
      <c r="LYC1061" s="842"/>
      <c r="LYD1061" s="842"/>
      <c r="LYE1061" s="842"/>
      <c r="LYF1061" s="842"/>
      <c r="LYG1061" s="842"/>
      <c r="LYH1061" s="842"/>
      <c r="LYI1061" s="842"/>
      <c r="LYJ1061" s="842"/>
      <c r="LYK1061" s="842"/>
      <c r="LYL1061" s="842"/>
      <c r="LYM1061" s="842"/>
      <c r="LYN1061" s="842"/>
      <c r="LYO1061" s="842"/>
      <c r="LYP1061" s="842"/>
      <c r="LYQ1061" s="842"/>
      <c r="LYR1061" s="842"/>
      <c r="LYS1061" s="842"/>
      <c r="LYT1061" s="842"/>
      <c r="LYU1061" s="842"/>
      <c r="LYV1061" s="842"/>
      <c r="LYW1061" s="842"/>
      <c r="LYX1061" s="842"/>
      <c r="LYY1061" s="842"/>
      <c r="LYZ1061" s="842"/>
      <c r="LZA1061" s="842"/>
      <c r="LZB1061" s="842"/>
      <c r="LZC1061" s="842"/>
      <c r="LZD1061" s="842"/>
      <c r="LZE1061" s="842"/>
      <c r="LZF1061" s="842"/>
      <c r="LZG1061" s="842"/>
      <c r="LZH1061" s="842"/>
      <c r="LZI1061" s="842"/>
      <c r="LZJ1061" s="842"/>
      <c r="LZK1061" s="842"/>
      <c r="LZL1061" s="842"/>
      <c r="LZM1061" s="842"/>
      <c r="LZN1061" s="842"/>
      <c r="LZO1061" s="842"/>
      <c r="LZP1061" s="842"/>
      <c r="LZQ1061" s="842"/>
      <c r="LZR1061" s="842"/>
      <c r="LZS1061" s="842"/>
      <c r="LZT1061" s="842"/>
      <c r="LZU1061" s="842"/>
      <c r="LZV1061" s="842"/>
      <c r="LZW1061" s="842"/>
      <c r="LZX1061" s="842"/>
      <c r="LZY1061" s="842"/>
      <c r="LZZ1061" s="842"/>
      <c r="MAA1061" s="842"/>
      <c r="MAB1061" s="842"/>
      <c r="MAC1061" s="842"/>
      <c r="MAD1061" s="842"/>
      <c r="MAE1061" s="842"/>
      <c r="MAF1061" s="842"/>
      <c r="MAG1061" s="842"/>
      <c r="MAH1061" s="842"/>
      <c r="MAI1061" s="842"/>
      <c r="MAJ1061" s="842"/>
      <c r="MAK1061" s="842"/>
      <c r="MAL1061" s="842"/>
      <c r="MAM1061" s="842"/>
      <c r="MAN1061" s="842"/>
      <c r="MAO1061" s="842"/>
      <c r="MAP1061" s="842"/>
      <c r="MAQ1061" s="842"/>
      <c r="MAR1061" s="842"/>
      <c r="MAS1061" s="842"/>
      <c r="MAT1061" s="842"/>
      <c r="MAU1061" s="842"/>
      <c r="MAV1061" s="842"/>
      <c r="MAW1061" s="842"/>
      <c r="MAX1061" s="842"/>
      <c r="MAY1061" s="842"/>
      <c r="MAZ1061" s="842"/>
      <c r="MBA1061" s="842"/>
      <c r="MBB1061" s="842"/>
      <c r="MBC1061" s="842"/>
      <c r="MBD1061" s="842"/>
      <c r="MBE1061" s="842"/>
      <c r="MBF1061" s="842"/>
      <c r="MBG1061" s="842"/>
      <c r="MBH1061" s="842"/>
      <c r="MBI1061" s="842"/>
      <c r="MBJ1061" s="842"/>
      <c r="MBK1061" s="842"/>
      <c r="MBL1061" s="842"/>
      <c r="MBM1061" s="842"/>
      <c r="MBN1061" s="842"/>
      <c r="MBO1061" s="842"/>
      <c r="MBP1061" s="842"/>
      <c r="MBQ1061" s="842"/>
      <c r="MBR1061" s="842"/>
      <c r="MBS1061" s="842"/>
      <c r="MBT1061" s="842"/>
      <c r="MBU1061" s="842"/>
      <c r="MBV1061" s="842"/>
      <c r="MBW1061" s="842"/>
      <c r="MBX1061" s="842"/>
      <c r="MBY1061" s="842"/>
      <c r="MBZ1061" s="842"/>
      <c r="MCA1061" s="842"/>
      <c r="MCB1061" s="842"/>
      <c r="MCC1061" s="842"/>
      <c r="MCD1061" s="842"/>
      <c r="MCE1061" s="842"/>
      <c r="MCF1061" s="842"/>
      <c r="MCG1061" s="842"/>
      <c r="MCH1061" s="842"/>
      <c r="MCI1061" s="842"/>
      <c r="MCJ1061" s="842"/>
      <c r="MCK1061" s="842"/>
      <c r="MCL1061" s="842"/>
      <c r="MCM1061" s="842"/>
      <c r="MCN1061" s="842"/>
      <c r="MCO1061" s="842"/>
      <c r="MCP1061" s="842"/>
      <c r="MCQ1061" s="842"/>
      <c r="MCR1061" s="842"/>
      <c r="MCS1061" s="842"/>
      <c r="MCT1061" s="842"/>
      <c r="MCU1061" s="842"/>
      <c r="MCV1061" s="842"/>
      <c r="MCW1061" s="842"/>
      <c r="MCX1061" s="842"/>
      <c r="MCY1061" s="842"/>
      <c r="MCZ1061" s="842"/>
      <c r="MDA1061" s="842"/>
      <c r="MDB1061" s="842"/>
      <c r="MDC1061" s="842"/>
      <c r="MDD1061" s="842"/>
      <c r="MDE1061" s="842"/>
      <c r="MDF1061" s="842"/>
      <c r="MDG1061" s="842"/>
      <c r="MDH1061" s="842"/>
      <c r="MDI1061" s="842"/>
      <c r="MDJ1061" s="842"/>
      <c r="MDK1061" s="842"/>
      <c r="MDL1061" s="842"/>
      <c r="MDM1061" s="842"/>
      <c r="MDN1061" s="842"/>
      <c r="MDO1061" s="842"/>
      <c r="MDP1061" s="842"/>
      <c r="MDQ1061" s="842"/>
      <c r="MDR1061" s="842"/>
      <c r="MDS1061" s="842"/>
      <c r="MDT1061" s="842"/>
      <c r="MDU1061" s="842"/>
      <c r="MDV1061" s="842"/>
      <c r="MDW1061" s="842"/>
      <c r="MDX1061" s="842"/>
      <c r="MDY1061" s="842"/>
      <c r="MDZ1061" s="842"/>
      <c r="MEA1061" s="842"/>
      <c r="MEB1061" s="842"/>
      <c r="MEC1061" s="842"/>
      <c r="MED1061" s="842"/>
      <c r="MEE1061" s="842"/>
      <c r="MEF1061" s="842"/>
      <c r="MEG1061" s="842"/>
      <c r="MEH1061" s="842"/>
      <c r="MEI1061" s="842"/>
      <c r="MEJ1061" s="842"/>
      <c r="MEK1061" s="842"/>
      <c r="MEL1061" s="842"/>
      <c r="MEM1061" s="842"/>
      <c r="MEN1061" s="842"/>
      <c r="MEO1061" s="842"/>
      <c r="MEP1061" s="842"/>
      <c r="MEQ1061" s="842"/>
      <c r="MER1061" s="842"/>
      <c r="MES1061" s="842"/>
      <c r="MET1061" s="842"/>
      <c r="MEU1061" s="842"/>
      <c r="MEV1061" s="842"/>
      <c r="MEW1061" s="842"/>
      <c r="MEX1061" s="842"/>
      <c r="MEY1061" s="842"/>
      <c r="MEZ1061" s="842"/>
      <c r="MFA1061" s="842"/>
      <c r="MFB1061" s="842"/>
      <c r="MFC1061" s="842"/>
      <c r="MFD1061" s="842"/>
      <c r="MFE1061" s="842"/>
      <c r="MFF1061" s="842"/>
      <c r="MFG1061" s="842"/>
      <c r="MFH1061" s="842"/>
      <c r="MFI1061" s="842"/>
      <c r="MFJ1061" s="842"/>
      <c r="MFK1061" s="842"/>
      <c r="MFL1061" s="842"/>
      <c r="MFM1061" s="842"/>
      <c r="MFN1061" s="842"/>
      <c r="MFO1061" s="842"/>
      <c r="MFP1061" s="842"/>
      <c r="MFQ1061" s="842"/>
      <c r="MFR1061" s="842"/>
      <c r="MFS1061" s="842"/>
      <c r="MFT1061" s="842"/>
      <c r="MFU1061" s="842"/>
      <c r="MFV1061" s="842"/>
      <c r="MFW1061" s="842"/>
      <c r="MFX1061" s="842"/>
      <c r="MFY1061" s="842"/>
      <c r="MFZ1061" s="842"/>
      <c r="MGA1061" s="842"/>
      <c r="MGB1061" s="842"/>
      <c r="MGC1061" s="842"/>
      <c r="MGD1061" s="842"/>
      <c r="MGE1061" s="842"/>
      <c r="MGF1061" s="842"/>
      <c r="MGG1061" s="842"/>
      <c r="MGH1061" s="842"/>
      <c r="MGI1061" s="842"/>
      <c r="MGJ1061" s="842"/>
      <c r="MGK1061" s="842"/>
      <c r="MGL1061" s="842"/>
      <c r="MGM1061" s="842"/>
      <c r="MGN1061" s="842"/>
      <c r="MGO1061" s="842"/>
      <c r="MGP1061" s="842"/>
      <c r="MGQ1061" s="842"/>
      <c r="MGR1061" s="842"/>
      <c r="MGS1061" s="842"/>
      <c r="MGT1061" s="842"/>
      <c r="MGU1061" s="842"/>
      <c r="MGV1061" s="842"/>
      <c r="MGW1061" s="842"/>
      <c r="MGX1061" s="842"/>
      <c r="MGY1061" s="842"/>
      <c r="MGZ1061" s="842"/>
      <c r="MHA1061" s="842"/>
      <c r="MHB1061" s="842"/>
      <c r="MHC1061" s="842"/>
      <c r="MHD1061" s="842"/>
      <c r="MHE1061" s="842"/>
      <c r="MHF1061" s="842"/>
      <c r="MHG1061" s="842"/>
      <c r="MHH1061" s="842"/>
      <c r="MHI1061" s="842"/>
      <c r="MHJ1061" s="842"/>
      <c r="MHK1061" s="842"/>
      <c r="MHL1061" s="842"/>
      <c r="MHM1061" s="842"/>
      <c r="MHN1061" s="842"/>
      <c r="MHO1061" s="842"/>
      <c r="MHP1061" s="842"/>
      <c r="MHQ1061" s="842"/>
      <c r="MHR1061" s="842"/>
      <c r="MHS1061" s="842"/>
      <c r="MHT1061" s="842"/>
      <c r="MHU1061" s="842"/>
      <c r="MHV1061" s="842"/>
      <c r="MHW1061" s="842"/>
      <c r="MHX1061" s="842"/>
      <c r="MHY1061" s="842"/>
      <c r="MHZ1061" s="842"/>
      <c r="MIA1061" s="842"/>
      <c r="MIB1061" s="842"/>
      <c r="MIC1061" s="842"/>
      <c r="MID1061" s="842"/>
      <c r="MIE1061" s="842"/>
      <c r="MIF1061" s="842"/>
      <c r="MIG1061" s="842"/>
      <c r="MIH1061" s="842"/>
      <c r="MII1061" s="842"/>
      <c r="MIJ1061" s="842"/>
      <c r="MIK1061" s="842"/>
      <c r="MIL1061" s="842"/>
      <c r="MIM1061" s="842"/>
      <c r="MIN1061" s="842"/>
      <c r="MIO1061" s="842"/>
      <c r="MIP1061" s="842"/>
      <c r="MIQ1061" s="842"/>
      <c r="MIR1061" s="842"/>
      <c r="MIS1061" s="842"/>
      <c r="MIT1061" s="842"/>
      <c r="MIU1061" s="842"/>
      <c r="MIV1061" s="842"/>
      <c r="MIW1061" s="842"/>
      <c r="MIX1061" s="842"/>
      <c r="MIY1061" s="842"/>
      <c r="MIZ1061" s="842"/>
      <c r="MJA1061" s="842"/>
      <c r="MJB1061" s="842"/>
      <c r="MJC1061" s="842"/>
      <c r="MJD1061" s="842"/>
      <c r="MJE1061" s="842"/>
      <c r="MJF1061" s="842"/>
      <c r="MJG1061" s="842"/>
      <c r="MJH1061" s="842"/>
      <c r="MJI1061" s="842"/>
      <c r="MJJ1061" s="842"/>
      <c r="MJK1061" s="842"/>
      <c r="MJL1061" s="842"/>
      <c r="MJM1061" s="842"/>
      <c r="MJN1061" s="842"/>
      <c r="MJO1061" s="842"/>
      <c r="MJP1061" s="842"/>
      <c r="MJQ1061" s="842"/>
      <c r="MJR1061" s="842"/>
      <c r="MJS1061" s="842"/>
      <c r="MJT1061" s="842"/>
      <c r="MJU1061" s="842"/>
      <c r="MJV1061" s="842"/>
      <c r="MJW1061" s="842"/>
      <c r="MJX1061" s="842"/>
      <c r="MJY1061" s="842"/>
      <c r="MJZ1061" s="842"/>
      <c r="MKA1061" s="842"/>
      <c r="MKB1061" s="842"/>
      <c r="MKC1061" s="842"/>
      <c r="MKD1061" s="842"/>
      <c r="MKE1061" s="842"/>
      <c r="MKF1061" s="842"/>
      <c r="MKG1061" s="842"/>
      <c r="MKH1061" s="842"/>
      <c r="MKI1061" s="842"/>
      <c r="MKJ1061" s="842"/>
      <c r="MKK1061" s="842"/>
      <c r="MKL1061" s="842"/>
      <c r="MKM1061" s="842"/>
      <c r="MKN1061" s="842"/>
      <c r="MKO1061" s="842"/>
      <c r="MKP1061" s="842"/>
      <c r="MKQ1061" s="842"/>
      <c r="MKR1061" s="842"/>
      <c r="MKS1061" s="842"/>
      <c r="MKT1061" s="842"/>
      <c r="MKU1061" s="842"/>
      <c r="MKV1061" s="842"/>
      <c r="MKW1061" s="842"/>
      <c r="MKX1061" s="842"/>
      <c r="MKY1061" s="842"/>
      <c r="MKZ1061" s="842"/>
      <c r="MLA1061" s="842"/>
      <c r="MLB1061" s="842"/>
      <c r="MLC1061" s="842"/>
      <c r="MLD1061" s="842"/>
      <c r="MLE1061" s="842"/>
      <c r="MLF1061" s="842"/>
      <c r="MLG1061" s="842"/>
      <c r="MLH1061" s="842"/>
      <c r="MLI1061" s="842"/>
      <c r="MLJ1061" s="842"/>
      <c r="MLK1061" s="842"/>
      <c r="MLL1061" s="842"/>
      <c r="MLM1061" s="842"/>
      <c r="MLN1061" s="842"/>
      <c r="MLO1061" s="842"/>
      <c r="MLP1061" s="842"/>
      <c r="MLQ1061" s="842"/>
      <c r="MLR1061" s="842"/>
      <c r="MLS1061" s="842"/>
      <c r="MLT1061" s="842"/>
      <c r="MLU1061" s="842"/>
      <c r="MLV1061" s="842"/>
      <c r="MLW1061" s="842"/>
      <c r="MLX1061" s="842"/>
      <c r="MLY1061" s="842"/>
      <c r="MLZ1061" s="842"/>
      <c r="MMA1061" s="842"/>
      <c r="MMB1061" s="842"/>
      <c r="MMC1061" s="842"/>
      <c r="MMD1061" s="842"/>
      <c r="MME1061" s="842"/>
      <c r="MMF1061" s="842"/>
      <c r="MMG1061" s="842"/>
      <c r="MMH1061" s="842"/>
      <c r="MMI1061" s="842"/>
      <c r="MMJ1061" s="842"/>
      <c r="MMK1061" s="842"/>
      <c r="MML1061" s="842"/>
      <c r="MMM1061" s="842"/>
      <c r="MMN1061" s="842"/>
      <c r="MMO1061" s="842"/>
      <c r="MMP1061" s="842"/>
      <c r="MMQ1061" s="842"/>
      <c r="MMR1061" s="842"/>
      <c r="MMS1061" s="842"/>
      <c r="MMT1061" s="842"/>
      <c r="MMU1061" s="842"/>
      <c r="MMV1061" s="842"/>
      <c r="MMW1061" s="842"/>
      <c r="MMX1061" s="842"/>
      <c r="MMY1061" s="842"/>
      <c r="MMZ1061" s="842"/>
      <c r="MNA1061" s="842"/>
      <c r="MNB1061" s="842"/>
      <c r="MNC1061" s="842"/>
      <c r="MND1061" s="842"/>
      <c r="MNE1061" s="842"/>
      <c r="MNF1061" s="842"/>
      <c r="MNG1061" s="842"/>
      <c r="MNH1061" s="842"/>
      <c r="MNI1061" s="842"/>
      <c r="MNJ1061" s="842"/>
      <c r="MNK1061" s="842"/>
      <c r="MNL1061" s="842"/>
      <c r="MNM1061" s="842"/>
      <c r="MNN1061" s="842"/>
      <c r="MNO1061" s="842"/>
      <c r="MNP1061" s="842"/>
      <c r="MNQ1061" s="842"/>
      <c r="MNR1061" s="842"/>
      <c r="MNS1061" s="842"/>
      <c r="MNT1061" s="842"/>
      <c r="MNU1061" s="842"/>
      <c r="MNV1061" s="842"/>
      <c r="MNW1061" s="842"/>
      <c r="MNX1061" s="842"/>
      <c r="MNY1061" s="842"/>
      <c r="MNZ1061" s="842"/>
      <c r="MOA1061" s="842"/>
      <c r="MOB1061" s="842"/>
      <c r="MOC1061" s="842"/>
      <c r="MOD1061" s="842"/>
      <c r="MOE1061" s="842"/>
      <c r="MOF1061" s="842"/>
      <c r="MOG1061" s="842"/>
      <c r="MOH1061" s="842"/>
      <c r="MOI1061" s="842"/>
      <c r="MOJ1061" s="842"/>
      <c r="MOK1061" s="842"/>
      <c r="MOL1061" s="842"/>
      <c r="MOM1061" s="842"/>
      <c r="MON1061" s="842"/>
      <c r="MOO1061" s="842"/>
      <c r="MOP1061" s="842"/>
      <c r="MOQ1061" s="842"/>
      <c r="MOR1061" s="842"/>
      <c r="MOS1061" s="842"/>
      <c r="MOT1061" s="842"/>
      <c r="MOU1061" s="842"/>
      <c r="MOV1061" s="842"/>
      <c r="MOW1061" s="842"/>
      <c r="MOX1061" s="842"/>
      <c r="MOY1061" s="842"/>
      <c r="MOZ1061" s="842"/>
      <c r="MPA1061" s="842"/>
      <c r="MPB1061" s="842"/>
      <c r="MPC1061" s="842"/>
      <c r="MPD1061" s="842"/>
      <c r="MPE1061" s="842"/>
      <c r="MPF1061" s="842"/>
      <c r="MPG1061" s="842"/>
      <c r="MPH1061" s="842"/>
      <c r="MPI1061" s="842"/>
      <c r="MPJ1061" s="842"/>
      <c r="MPK1061" s="842"/>
      <c r="MPL1061" s="842"/>
      <c r="MPM1061" s="842"/>
      <c r="MPN1061" s="842"/>
      <c r="MPO1061" s="842"/>
      <c r="MPP1061" s="842"/>
      <c r="MPQ1061" s="842"/>
      <c r="MPR1061" s="842"/>
      <c r="MPS1061" s="842"/>
      <c r="MPT1061" s="842"/>
      <c r="MPU1061" s="842"/>
      <c r="MPV1061" s="842"/>
      <c r="MPW1061" s="842"/>
      <c r="MPX1061" s="842"/>
      <c r="MPY1061" s="842"/>
      <c r="MPZ1061" s="842"/>
      <c r="MQA1061" s="842"/>
      <c r="MQB1061" s="842"/>
      <c r="MQC1061" s="842"/>
      <c r="MQD1061" s="842"/>
      <c r="MQE1061" s="842"/>
      <c r="MQF1061" s="842"/>
      <c r="MQG1061" s="842"/>
      <c r="MQH1061" s="842"/>
      <c r="MQI1061" s="842"/>
      <c r="MQJ1061" s="842"/>
      <c r="MQK1061" s="842"/>
      <c r="MQL1061" s="842"/>
      <c r="MQM1061" s="842"/>
      <c r="MQN1061" s="842"/>
      <c r="MQO1061" s="842"/>
      <c r="MQP1061" s="842"/>
      <c r="MQQ1061" s="842"/>
      <c r="MQR1061" s="842"/>
      <c r="MQS1061" s="842"/>
      <c r="MQT1061" s="842"/>
      <c r="MQU1061" s="842"/>
      <c r="MQV1061" s="842"/>
      <c r="MQW1061" s="842"/>
      <c r="MQX1061" s="842"/>
      <c r="MQY1061" s="842"/>
      <c r="MQZ1061" s="842"/>
      <c r="MRA1061" s="842"/>
      <c r="MRB1061" s="842"/>
      <c r="MRC1061" s="842"/>
      <c r="MRD1061" s="842"/>
      <c r="MRE1061" s="842"/>
      <c r="MRF1061" s="842"/>
      <c r="MRG1061" s="842"/>
      <c r="MRH1061" s="842"/>
      <c r="MRI1061" s="842"/>
      <c r="MRJ1061" s="842"/>
      <c r="MRK1061" s="842"/>
      <c r="MRL1061" s="842"/>
      <c r="MRM1061" s="842"/>
      <c r="MRN1061" s="842"/>
      <c r="MRO1061" s="842"/>
      <c r="MRP1061" s="842"/>
      <c r="MRQ1061" s="842"/>
      <c r="MRR1061" s="842"/>
      <c r="MRS1061" s="842"/>
      <c r="MRT1061" s="842"/>
      <c r="MRU1061" s="842"/>
      <c r="MRV1061" s="842"/>
      <c r="MRW1061" s="842"/>
      <c r="MRX1061" s="842"/>
      <c r="MRY1061" s="842"/>
      <c r="MRZ1061" s="842"/>
      <c r="MSA1061" s="842"/>
      <c r="MSB1061" s="842"/>
      <c r="MSC1061" s="842"/>
      <c r="MSD1061" s="842"/>
      <c r="MSE1061" s="842"/>
      <c r="MSF1061" s="842"/>
      <c r="MSG1061" s="842"/>
      <c r="MSH1061" s="842"/>
      <c r="MSI1061" s="842"/>
      <c r="MSJ1061" s="842"/>
      <c r="MSK1061" s="842"/>
      <c r="MSL1061" s="842"/>
      <c r="MSM1061" s="842"/>
      <c r="MSN1061" s="842"/>
      <c r="MSO1061" s="842"/>
      <c r="MSP1061" s="842"/>
      <c r="MSQ1061" s="842"/>
      <c r="MSR1061" s="842"/>
      <c r="MSS1061" s="842"/>
      <c r="MST1061" s="842"/>
      <c r="MSU1061" s="842"/>
      <c r="MSV1061" s="842"/>
      <c r="MSW1061" s="842"/>
      <c r="MSX1061" s="842"/>
      <c r="MSY1061" s="842"/>
      <c r="MSZ1061" s="842"/>
      <c r="MTA1061" s="842"/>
      <c r="MTB1061" s="842"/>
      <c r="MTC1061" s="842"/>
      <c r="MTD1061" s="842"/>
      <c r="MTE1061" s="842"/>
      <c r="MTF1061" s="842"/>
      <c r="MTG1061" s="842"/>
      <c r="MTH1061" s="842"/>
      <c r="MTI1061" s="842"/>
      <c r="MTJ1061" s="842"/>
      <c r="MTK1061" s="842"/>
      <c r="MTL1061" s="842"/>
      <c r="MTM1061" s="842"/>
      <c r="MTN1061" s="842"/>
      <c r="MTO1061" s="842"/>
      <c r="MTP1061" s="842"/>
      <c r="MTQ1061" s="842"/>
      <c r="MTR1061" s="842"/>
      <c r="MTS1061" s="842"/>
      <c r="MTT1061" s="842"/>
      <c r="MTU1061" s="842"/>
      <c r="MTV1061" s="842"/>
      <c r="MTW1061" s="842"/>
      <c r="MTX1061" s="842"/>
      <c r="MTY1061" s="842"/>
      <c r="MTZ1061" s="842"/>
      <c r="MUA1061" s="842"/>
      <c r="MUB1061" s="842"/>
      <c r="MUC1061" s="842"/>
      <c r="MUD1061" s="842"/>
      <c r="MUE1061" s="842"/>
      <c r="MUF1061" s="842"/>
      <c r="MUG1061" s="842"/>
      <c r="MUH1061" s="842"/>
      <c r="MUI1061" s="842"/>
      <c r="MUJ1061" s="842"/>
      <c r="MUK1061" s="842"/>
      <c r="MUL1061" s="842"/>
      <c r="MUM1061" s="842"/>
      <c r="MUN1061" s="842"/>
      <c r="MUO1061" s="842"/>
      <c r="MUP1061" s="842"/>
      <c r="MUQ1061" s="842"/>
      <c r="MUR1061" s="842"/>
      <c r="MUS1061" s="842"/>
      <c r="MUT1061" s="842"/>
      <c r="MUU1061" s="842"/>
      <c r="MUV1061" s="842"/>
      <c r="MUW1061" s="842"/>
      <c r="MUX1061" s="842"/>
      <c r="MUY1061" s="842"/>
      <c r="MUZ1061" s="842"/>
      <c r="MVA1061" s="842"/>
      <c r="MVB1061" s="842"/>
      <c r="MVC1061" s="842"/>
      <c r="MVD1061" s="842"/>
      <c r="MVE1061" s="842"/>
      <c r="MVF1061" s="842"/>
      <c r="MVG1061" s="842"/>
      <c r="MVH1061" s="842"/>
      <c r="MVI1061" s="842"/>
      <c r="MVJ1061" s="842"/>
      <c r="MVK1061" s="842"/>
      <c r="MVL1061" s="842"/>
      <c r="MVM1061" s="842"/>
      <c r="MVN1061" s="842"/>
      <c r="MVO1061" s="842"/>
      <c r="MVP1061" s="842"/>
      <c r="MVQ1061" s="842"/>
      <c r="MVR1061" s="842"/>
      <c r="MVS1061" s="842"/>
      <c r="MVT1061" s="842"/>
      <c r="MVU1061" s="842"/>
      <c r="MVV1061" s="842"/>
      <c r="MVW1061" s="842"/>
      <c r="MVX1061" s="842"/>
      <c r="MVY1061" s="842"/>
      <c r="MVZ1061" s="842"/>
      <c r="MWA1061" s="842"/>
      <c r="MWB1061" s="842"/>
      <c r="MWC1061" s="842"/>
      <c r="MWD1061" s="842"/>
      <c r="MWE1061" s="842"/>
      <c r="MWF1061" s="842"/>
      <c r="MWG1061" s="842"/>
      <c r="MWH1061" s="842"/>
      <c r="MWI1061" s="842"/>
      <c r="MWJ1061" s="842"/>
      <c r="MWK1061" s="842"/>
      <c r="MWL1061" s="842"/>
      <c r="MWM1061" s="842"/>
      <c r="MWN1061" s="842"/>
      <c r="MWO1061" s="842"/>
      <c r="MWP1061" s="842"/>
      <c r="MWQ1061" s="842"/>
      <c r="MWR1061" s="842"/>
      <c r="MWS1061" s="842"/>
      <c r="MWT1061" s="842"/>
      <c r="MWU1061" s="842"/>
      <c r="MWV1061" s="842"/>
      <c r="MWW1061" s="842"/>
      <c r="MWX1061" s="842"/>
      <c r="MWY1061" s="842"/>
      <c r="MWZ1061" s="842"/>
      <c r="MXA1061" s="842"/>
      <c r="MXB1061" s="842"/>
      <c r="MXC1061" s="842"/>
      <c r="MXD1061" s="842"/>
      <c r="MXE1061" s="842"/>
      <c r="MXF1061" s="842"/>
      <c r="MXG1061" s="842"/>
      <c r="MXH1061" s="842"/>
      <c r="MXI1061" s="842"/>
      <c r="MXJ1061" s="842"/>
      <c r="MXK1061" s="842"/>
      <c r="MXL1061" s="842"/>
      <c r="MXM1061" s="842"/>
      <c r="MXN1061" s="842"/>
      <c r="MXO1061" s="842"/>
      <c r="MXP1061" s="842"/>
      <c r="MXQ1061" s="842"/>
      <c r="MXR1061" s="842"/>
      <c r="MXS1061" s="842"/>
      <c r="MXT1061" s="842"/>
      <c r="MXU1061" s="842"/>
      <c r="MXV1061" s="842"/>
      <c r="MXW1061" s="842"/>
      <c r="MXX1061" s="842"/>
      <c r="MXY1061" s="842"/>
      <c r="MXZ1061" s="842"/>
      <c r="MYA1061" s="842"/>
      <c r="MYB1061" s="842"/>
      <c r="MYC1061" s="842"/>
      <c r="MYD1061" s="842"/>
      <c r="MYE1061" s="842"/>
      <c r="MYF1061" s="842"/>
      <c r="MYG1061" s="842"/>
      <c r="MYH1061" s="842"/>
      <c r="MYI1061" s="842"/>
      <c r="MYJ1061" s="842"/>
      <c r="MYK1061" s="842"/>
      <c r="MYL1061" s="842"/>
      <c r="MYM1061" s="842"/>
      <c r="MYN1061" s="842"/>
      <c r="MYO1061" s="842"/>
      <c r="MYP1061" s="842"/>
      <c r="MYQ1061" s="842"/>
      <c r="MYR1061" s="842"/>
      <c r="MYS1061" s="842"/>
      <c r="MYT1061" s="842"/>
      <c r="MYU1061" s="842"/>
      <c r="MYV1061" s="842"/>
      <c r="MYW1061" s="842"/>
      <c r="MYX1061" s="842"/>
      <c r="MYY1061" s="842"/>
      <c r="MYZ1061" s="842"/>
      <c r="MZA1061" s="842"/>
      <c r="MZB1061" s="842"/>
      <c r="MZC1061" s="842"/>
      <c r="MZD1061" s="842"/>
      <c r="MZE1061" s="842"/>
      <c r="MZF1061" s="842"/>
      <c r="MZG1061" s="842"/>
      <c r="MZH1061" s="842"/>
      <c r="MZI1061" s="842"/>
      <c r="MZJ1061" s="842"/>
      <c r="MZK1061" s="842"/>
      <c r="MZL1061" s="842"/>
      <c r="MZM1061" s="842"/>
      <c r="MZN1061" s="842"/>
      <c r="MZO1061" s="842"/>
      <c r="MZP1061" s="842"/>
      <c r="MZQ1061" s="842"/>
      <c r="MZR1061" s="842"/>
      <c r="MZS1061" s="842"/>
      <c r="MZT1061" s="842"/>
      <c r="MZU1061" s="842"/>
      <c r="MZV1061" s="842"/>
      <c r="MZW1061" s="842"/>
      <c r="MZX1061" s="842"/>
      <c r="MZY1061" s="842"/>
      <c r="MZZ1061" s="842"/>
      <c r="NAA1061" s="842"/>
      <c r="NAB1061" s="842"/>
      <c r="NAC1061" s="842"/>
      <c r="NAD1061" s="842"/>
      <c r="NAE1061" s="842"/>
      <c r="NAF1061" s="842"/>
      <c r="NAG1061" s="842"/>
      <c r="NAH1061" s="842"/>
      <c r="NAI1061" s="842"/>
      <c r="NAJ1061" s="842"/>
      <c r="NAK1061" s="842"/>
      <c r="NAL1061" s="842"/>
      <c r="NAM1061" s="842"/>
      <c r="NAN1061" s="842"/>
      <c r="NAO1061" s="842"/>
      <c r="NAP1061" s="842"/>
      <c r="NAQ1061" s="842"/>
      <c r="NAR1061" s="842"/>
      <c r="NAS1061" s="842"/>
      <c r="NAT1061" s="842"/>
      <c r="NAU1061" s="842"/>
      <c r="NAV1061" s="842"/>
      <c r="NAW1061" s="842"/>
      <c r="NAX1061" s="842"/>
      <c r="NAY1061" s="842"/>
      <c r="NAZ1061" s="842"/>
      <c r="NBA1061" s="842"/>
      <c r="NBB1061" s="842"/>
      <c r="NBC1061" s="842"/>
      <c r="NBD1061" s="842"/>
      <c r="NBE1061" s="842"/>
      <c r="NBF1061" s="842"/>
      <c r="NBG1061" s="842"/>
      <c r="NBH1061" s="842"/>
      <c r="NBI1061" s="842"/>
      <c r="NBJ1061" s="842"/>
      <c r="NBK1061" s="842"/>
      <c r="NBL1061" s="842"/>
      <c r="NBM1061" s="842"/>
      <c r="NBN1061" s="842"/>
      <c r="NBO1061" s="842"/>
      <c r="NBP1061" s="842"/>
      <c r="NBQ1061" s="842"/>
      <c r="NBR1061" s="842"/>
      <c r="NBS1061" s="842"/>
      <c r="NBT1061" s="842"/>
      <c r="NBU1061" s="842"/>
      <c r="NBV1061" s="842"/>
      <c r="NBW1061" s="842"/>
      <c r="NBX1061" s="842"/>
      <c r="NBY1061" s="842"/>
      <c r="NBZ1061" s="842"/>
      <c r="NCA1061" s="842"/>
      <c r="NCB1061" s="842"/>
      <c r="NCC1061" s="842"/>
      <c r="NCD1061" s="842"/>
      <c r="NCE1061" s="842"/>
      <c r="NCF1061" s="842"/>
      <c r="NCG1061" s="842"/>
      <c r="NCH1061" s="842"/>
      <c r="NCI1061" s="842"/>
      <c r="NCJ1061" s="842"/>
      <c r="NCK1061" s="842"/>
      <c r="NCL1061" s="842"/>
      <c r="NCM1061" s="842"/>
      <c r="NCN1061" s="842"/>
      <c r="NCO1061" s="842"/>
      <c r="NCP1061" s="842"/>
      <c r="NCQ1061" s="842"/>
      <c r="NCR1061" s="842"/>
      <c r="NCS1061" s="842"/>
      <c r="NCT1061" s="842"/>
      <c r="NCU1061" s="842"/>
      <c r="NCV1061" s="842"/>
      <c r="NCW1061" s="842"/>
      <c r="NCX1061" s="842"/>
      <c r="NCY1061" s="842"/>
      <c r="NCZ1061" s="842"/>
      <c r="NDA1061" s="842"/>
      <c r="NDB1061" s="842"/>
      <c r="NDC1061" s="842"/>
      <c r="NDD1061" s="842"/>
      <c r="NDE1061" s="842"/>
      <c r="NDF1061" s="842"/>
      <c r="NDG1061" s="842"/>
      <c r="NDH1061" s="842"/>
      <c r="NDI1061" s="842"/>
      <c r="NDJ1061" s="842"/>
      <c r="NDK1061" s="842"/>
      <c r="NDL1061" s="842"/>
      <c r="NDM1061" s="842"/>
      <c r="NDN1061" s="842"/>
      <c r="NDO1061" s="842"/>
      <c r="NDP1061" s="842"/>
      <c r="NDQ1061" s="842"/>
      <c r="NDR1061" s="842"/>
      <c r="NDS1061" s="842"/>
      <c r="NDT1061" s="842"/>
      <c r="NDU1061" s="842"/>
      <c r="NDV1061" s="842"/>
      <c r="NDW1061" s="842"/>
      <c r="NDX1061" s="842"/>
      <c r="NDY1061" s="842"/>
      <c r="NDZ1061" s="842"/>
      <c r="NEA1061" s="842"/>
      <c r="NEB1061" s="842"/>
      <c r="NEC1061" s="842"/>
      <c r="NED1061" s="842"/>
      <c r="NEE1061" s="842"/>
      <c r="NEF1061" s="842"/>
      <c r="NEG1061" s="842"/>
      <c r="NEH1061" s="842"/>
      <c r="NEI1061" s="842"/>
      <c r="NEJ1061" s="842"/>
      <c r="NEK1061" s="842"/>
      <c r="NEL1061" s="842"/>
      <c r="NEM1061" s="842"/>
      <c r="NEN1061" s="842"/>
      <c r="NEO1061" s="842"/>
      <c r="NEP1061" s="842"/>
      <c r="NEQ1061" s="842"/>
      <c r="NER1061" s="842"/>
      <c r="NES1061" s="842"/>
      <c r="NET1061" s="842"/>
      <c r="NEU1061" s="842"/>
      <c r="NEV1061" s="842"/>
      <c r="NEW1061" s="842"/>
      <c r="NEX1061" s="842"/>
      <c r="NEY1061" s="842"/>
      <c r="NEZ1061" s="842"/>
      <c r="NFA1061" s="842"/>
      <c r="NFB1061" s="842"/>
      <c r="NFC1061" s="842"/>
      <c r="NFD1061" s="842"/>
      <c r="NFE1061" s="842"/>
      <c r="NFF1061" s="842"/>
      <c r="NFG1061" s="842"/>
      <c r="NFH1061" s="842"/>
      <c r="NFI1061" s="842"/>
      <c r="NFJ1061" s="842"/>
      <c r="NFK1061" s="842"/>
      <c r="NFL1061" s="842"/>
      <c r="NFM1061" s="842"/>
      <c r="NFN1061" s="842"/>
      <c r="NFO1061" s="842"/>
      <c r="NFP1061" s="842"/>
      <c r="NFQ1061" s="842"/>
      <c r="NFR1061" s="842"/>
      <c r="NFS1061" s="842"/>
      <c r="NFT1061" s="842"/>
      <c r="NFU1061" s="842"/>
      <c r="NFV1061" s="842"/>
      <c r="NFW1061" s="842"/>
      <c r="NFX1061" s="842"/>
      <c r="NFY1061" s="842"/>
      <c r="NFZ1061" s="842"/>
      <c r="NGA1061" s="842"/>
      <c r="NGB1061" s="842"/>
      <c r="NGC1061" s="842"/>
      <c r="NGD1061" s="842"/>
      <c r="NGE1061" s="842"/>
      <c r="NGF1061" s="842"/>
      <c r="NGG1061" s="842"/>
      <c r="NGH1061" s="842"/>
      <c r="NGI1061" s="842"/>
      <c r="NGJ1061" s="842"/>
      <c r="NGK1061" s="842"/>
      <c r="NGL1061" s="842"/>
      <c r="NGM1061" s="842"/>
      <c r="NGN1061" s="842"/>
      <c r="NGO1061" s="842"/>
      <c r="NGP1061" s="842"/>
      <c r="NGQ1061" s="842"/>
      <c r="NGR1061" s="842"/>
      <c r="NGS1061" s="842"/>
      <c r="NGT1061" s="842"/>
      <c r="NGU1061" s="842"/>
      <c r="NGV1061" s="842"/>
      <c r="NGW1061" s="842"/>
      <c r="NGX1061" s="842"/>
      <c r="NGY1061" s="842"/>
      <c r="NGZ1061" s="842"/>
      <c r="NHA1061" s="842"/>
      <c r="NHB1061" s="842"/>
      <c r="NHC1061" s="842"/>
      <c r="NHD1061" s="842"/>
      <c r="NHE1061" s="842"/>
      <c r="NHF1061" s="842"/>
      <c r="NHG1061" s="842"/>
      <c r="NHH1061" s="842"/>
      <c r="NHI1061" s="842"/>
      <c r="NHJ1061" s="842"/>
      <c r="NHK1061" s="842"/>
      <c r="NHL1061" s="842"/>
      <c r="NHM1061" s="842"/>
      <c r="NHN1061" s="842"/>
      <c r="NHO1061" s="842"/>
      <c r="NHP1061" s="842"/>
      <c r="NHQ1061" s="842"/>
      <c r="NHR1061" s="842"/>
      <c r="NHS1061" s="842"/>
      <c r="NHT1061" s="842"/>
      <c r="NHU1061" s="842"/>
      <c r="NHV1061" s="842"/>
      <c r="NHW1061" s="842"/>
      <c r="NHX1061" s="842"/>
      <c r="NHY1061" s="842"/>
      <c r="NHZ1061" s="842"/>
      <c r="NIA1061" s="842"/>
      <c r="NIB1061" s="842"/>
      <c r="NIC1061" s="842"/>
      <c r="NID1061" s="842"/>
      <c r="NIE1061" s="842"/>
      <c r="NIF1061" s="842"/>
      <c r="NIG1061" s="842"/>
      <c r="NIH1061" s="842"/>
      <c r="NII1061" s="842"/>
      <c r="NIJ1061" s="842"/>
      <c r="NIK1061" s="842"/>
      <c r="NIL1061" s="842"/>
      <c r="NIM1061" s="842"/>
      <c r="NIN1061" s="842"/>
      <c r="NIO1061" s="842"/>
      <c r="NIP1061" s="842"/>
      <c r="NIQ1061" s="842"/>
      <c r="NIR1061" s="842"/>
      <c r="NIS1061" s="842"/>
      <c r="NIT1061" s="842"/>
      <c r="NIU1061" s="842"/>
      <c r="NIV1061" s="842"/>
      <c r="NIW1061" s="842"/>
      <c r="NIX1061" s="842"/>
      <c r="NIY1061" s="842"/>
      <c r="NIZ1061" s="842"/>
      <c r="NJA1061" s="842"/>
      <c r="NJB1061" s="842"/>
      <c r="NJC1061" s="842"/>
      <c r="NJD1061" s="842"/>
      <c r="NJE1061" s="842"/>
      <c r="NJF1061" s="842"/>
      <c r="NJG1061" s="842"/>
      <c r="NJH1061" s="842"/>
      <c r="NJI1061" s="842"/>
      <c r="NJJ1061" s="842"/>
      <c r="NJK1061" s="842"/>
      <c r="NJL1061" s="842"/>
      <c r="NJM1061" s="842"/>
      <c r="NJN1061" s="842"/>
      <c r="NJO1061" s="842"/>
      <c r="NJP1061" s="842"/>
      <c r="NJQ1061" s="842"/>
      <c r="NJR1061" s="842"/>
      <c r="NJS1061" s="842"/>
      <c r="NJT1061" s="842"/>
      <c r="NJU1061" s="842"/>
      <c r="NJV1061" s="842"/>
      <c r="NJW1061" s="842"/>
      <c r="NJX1061" s="842"/>
      <c r="NJY1061" s="842"/>
      <c r="NJZ1061" s="842"/>
      <c r="NKA1061" s="842"/>
      <c r="NKB1061" s="842"/>
      <c r="NKC1061" s="842"/>
      <c r="NKD1061" s="842"/>
      <c r="NKE1061" s="842"/>
      <c r="NKF1061" s="842"/>
      <c r="NKG1061" s="842"/>
      <c r="NKH1061" s="842"/>
      <c r="NKI1061" s="842"/>
      <c r="NKJ1061" s="842"/>
      <c r="NKK1061" s="842"/>
      <c r="NKL1061" s="842"/>
      <c r="NKM1061" s="842"/>
      <c r="NKN1061" s="842"/>
      <c r="NKO1061" s="842"/>
      <c r="NKP1061" s="842"/>
      <c r="NKQ1061" s="842"/>
      <c r="NKR1061" s="842"/>
      <c r="NKS1061" s="842"/>
      <c r="NKT1061" s="842"/>
      <c r="NKU1061" s="842"/>
      <c r="NKV1061" s="842"/>
      <c r="NKW1061" s="842"/>
      <c r="NKX1061" s="842"/>
      <c r="NKY1061" s="842"/>
      <c r="NKZ1061" s="842"/>
      <c r="NLA1061" s="842"/>
      <c r="NLB1061" s="842"/>
      <c r="NLC1061" s="842"/>
      <c r="NLD1061" s="842"/>
      <c r="NLE1061" s="842"/>
      <c r="NLF1061" s="842"/>
      <c r="NLG1061" s="842"/>
      <c r="NLH1061" s="842"/>
      <c r="NLI1061" s="842"/>
      <c r="NLJ1061" s="842"/>
      <c r="NLK1061" s="842"/>
      <c r="NLL1061" s="842"/>
      <c r="NLM1061" s="842"/>
      <c r="NLN1061" s="842"/>
      <c r="NLO1061" s="842"/>
      <c r="NLP1061" s="842"/>
      <c r="NLQ1061" s="842"/>
      <c r="NLR1061" s="842"/>
      <c r="NLS1061" s="842"/>
      <c r="NLT1061" s="842"/>
      <c r="NLU1061" s="842"/>
      <c r="NLV1061" s="842"/>
      <c r="NLW1061" s="842"/>
      <c r="NLX1061" s="842"/>
      <c r="NLY1061" s="842"/>
      <c r="NLZ1061" s="842"/>
      <c r="NMA1061" s="842"/>
      <c r="NMB1061" s="842"/>
      <c r="NMC1061" s="842"/>
      <c r="NMD1061" s="842"/>
      <c r="NME1061" s="842"/>
      <c r="NMF1061" s="842"/>
      <c r="NMG1061" s="842"/>
      <c r="NMH1061" s="842"/>
      <c r="NMI1061" s="842"/>
      <c r="NMJ1061" s="842"/>
      <c r="NMK1061" s="842"/>
      <c r="NML1061" s="842"/>
      <c r="NMM1061" s="842"/>
      <c r="NMN1061" s="842"/>
      <c r="NMO1061" s="842"/>
      <c r="NMP1061" s="842"/>
      <c r="NMQ1061" s="842"/>
      <c r="NMR1061" s="842"/>
      <c r="NMS1061" s="842"/>
      <c r="NMT1061" s="842"/>
      <c r="NMU1061" s="842"/>
      <c r="NMV1061" s="842"/>
      <c r="NMW1061" s="842"/>
      <c r="NMX1061" s="842"/>
      <c r="NMY1061" s="842"/>
      <c r="NMZ1061" s="842"/>
      <c r="NNA1061" s="842"/>
      <c r="NNB1061" s="842"/>
      <c r="NNC1061" s="842"/>
      <c r="NND1061" s="842"/>
      <c r="NNE1061" s="842"/>
      <c r="NNF1061" s="842"/>
      <c r="NNG1061" s="842"/>
      <c r="NNH1061" s="842"/>
      <c r="NNI1061" s="842"/>
      <c r="NNJ1061" s="842"/>
      <c r="NNK1061" s="842"/>
      <c r="NNL1061" s="842"/>
      <c r="NNM1061" s="842"/>
      <c r="NNN1061" s="842"/>
      <c r="NNO1061" s="842"/>
      <c r="NNP1061" s="842"/>
      <c r="NNQ1061" s="842"/>
      <c r="NNR1061" s="842"/>
      <c r="NNS1061" s="842"/>
      <c r="NNT1061" s="842"/>
      <c r="NNU1061" s="842"/>
      <c r="NNV1061" s="842"/>
      <c r="NNW1061" s="842"/>
      <c r="NNX1061" s="842"/>
      <c r="NNY1061" s="842"/>
      <c r="NNZ1061" s="842"/>
      <c r="NOA1061" s="842"/>
      <c r="NOB1061" s="842"/>
      <c r="NOC1061" s="842"/>
      <c r="NOD1061" s="842"/>
      <c r="NOE1061" s="842"/>
      <c r="NOF1061" s="842"/>
      <c r="NOG1061" s="842"/>
      <c r="NOH1061" s="842"/>
      <c r="NOI1061" s="842"/>
      <c r="NOJ1061" s="842"/>
      <c r="NOK1061" s="842"/>
      <c r="NOL1061" s="842"/>
      <c r="NOM1061" s="842"/>
      <c r="NON1061" s="842"/>
      <c r="NOO1061" s="842"/>
      <c r="NOP1061" s="842"/>
      <c r="NOQ1061" s="842"/>
      <c r="NOR1061" s="842"/>
      <c r="NOS1061" s="842"/>
      <c r="NOT1061" s="842"/>
      <c r="NOU1061" s="842"/>
      <c r="NOV1061" s="842"/>
      <c r="NOW1061" s="842"/>
      <c r="NOX1061" s="842"/>
      <c r="NOY1061" s="842"/>
      <c r="NOZ1061" s="842"/>
      <c r="NPA1061" s="842"/>
      <c r="NPB1061" s="842"/>
      <c r="NPC1061" s="842"/>
      <c r="NPD1061" s="842"/>
      <c r="NPE1061" s="842"/>
      <c r="NPF1061" s="842"/>
      <c r="NPG1061" s="842"/>
      <c r="NPH1061" s="842"/>
      <c r="NPI1061" s="842"/>
      <c r="NPJ1061" s="842"/>
      <c r="NPK1061" s="842"/>
      <c r="NPL1061" s="842"/>
      <c r="NPM1061" s="842"/>
      <c r="NPN1061" s="842"/>
      <c r="NPO1061" s="842"/>
      <c r="NPP1061" s="842"/>
      <c r="NPQ1061" s="842"/>
      <c r="NPR1061" s="842"/>
      <c r="NPS1061" s="842"/>
      <c r="NPT1061" s="842"/>
      <c r="NPU1061" s="842"/>
      <c r="NPV1061" s="842"/>
      <c r="NPW1061" s="842"/>
      <c r="NPX1061" s="842"/>
      <c r="NPY1061" s="842"/>
      <c r="NPZ1061" s="842"/>
      <c r="NQA1061" s="842"/>
      <c r="NQB1061" s="842"/>
      <c r="NQC1061" s="842"/>
      <c r="NQD1061" s="842"/>
      <c r="NQE1061" s="842"/>
      <c r="NQF1061" s="842"/>
      <c r="NQG1061" s="842"/>
      <c r="NQH1061" s="842"/>
      <c r="NQI1061" s="842"/>
      <c r="NQJ1061" s="842"/>
      <c r="NQK1061" s="842"/>
      <c r="NQL1061" s="842"/>
      <c r="NQM1061" s="842"/>
      <c r="NQN1061" s="842"/>
      <c r="NQO1061" s="842"/>
      <c r="NQP1061" s="842"/>
      <c r="NQQ1061" s="842"/>
      <c r="NQR1061" s="842"/>
      <c r="NQS1061" s="842"/>
      <c r="NQT1061" s="842"/>
      <c r="NQU1061" s="842"/>
      <c r="NQV1061" s="842"/>
      <c r="NQW1061" s="842"/>
      <c r="NQX1061" s="842"/>
      <c r="NQY1061" s="842"/>
      <c r="NQZ1061" s="842"/>
      <c r="NRA1061" s="842"/>
      <c r="NRB1061" s="842"/>
      <c r="NRC1061" s="842"/>
      <c r="NRD1061" s="842"/>
      <c r="NRE1061" s="842"/>
      <c r="NRF1061" s="842"/>
      <c r="NRG1061" s="842"/>
      <c r="NRH1061" s="842"/>
      <c r="NRI1061" s="842"/>
      <c r="NRJ1061" s="842"/>
      <c r="NRK1061" s="842"/>
      <c r="NRL1061" s="842"/>
      <c r="NRM1061" s="842"/>
      <c r="NRN1061" s="842"/>
      <c r="NRO1061" s="842"/>
      <c r="NRP1061" s="842"/>
      <c r="NRQ1061" s="842"/>
      <c r="NRR1061" s="842"/>
      <c r="NRS1061" s="842"/>
      <c r="NRT1061" s="842"/>
      <c r="NRU1061" s="842"/>
      <c r="NRV1061" s="842"/>
      <c r="NRW1061" s="842"/>
      <c r="NRX1061" s="842"/>
      <c r="NRY1061" s="842"/>
      <c r="NRZ1061" s="842"/>
      <c r="NSA1061" s="842"/>
      <c r="NSB1061" s="842"/>
      <c r="NSC1061" s="842"/>
      <c r="NSD1061" s="842"/>
      <c r="NSE1061" s="842"/>
      <c r="NSF1061" s="842"/>
      <c r="NSG1061" s="842"/>
      <c r="NSH1061" s="842"/>
      <c r="NSI1061" s="842"/>
      <c r="NSJ1061" s="842"/>
      <c r="NSK1061" s="842"/>
      <c r="NSL1061" s="842"/>
      <c r="NSM1061" s="842"/>
      <c r="NSN1061" s="842"/>
      <c r="NSO1061" s="842"/>
      <c r="NSP1061" s="842"/>
      <c r="NSQ1061" s="842"/>
      <c r="NSR1061" s="842"/>
      <c r="NSS1061" s="842"/>
      <c r="NST1061" s="842"/>
      <c r="NSU1061" s="842"/>
      <c r="NSV1061" s="842"/>
      <c r="NSW1061" s="842"/>
      <c r="NSX1061" s="842"/>
      <c r="NSY1061" s="842"/>
      <c r="NSZ1061" s="842"/>
      <c r="NTA1061" s="842"/>
      <c r="NTB1061" s="842"/>
      <c r="NTC1061" s="842"/>
      <c r="NTD1061" s="842"/>
      <c r="NTE1061" s="842"/>
      <c r="NTF1061" s="842"/>
      <c r="NTG1061" s="842"/>
      <c r="NTH1061" s="842"/>
      <c r="NTI1061" s="842"/>
      <c r="NTJ1061" s="842"/>
      <c r="NTK1061" s="842"/>
      <c r="NTL1061" s="842"/>
      <c r="NTM1061" s="842"/>
      <c r="NTN1061" s="842"/>
      <c r="NTO1061" s="842"/>
      <c r="NTP1061" s="842"/>
      <c r="NTQ1061" s="842"/>
      <c r="NTR1061" s="842"/>
      <c r="NTS1061" s="842"/>
      <c r="NTT1061" s="842"/>
      <c r="NTU1061" s="842"/>
      <c r="NTV1061" s="842"/>
      <c r="NTW1061" s="842"/>
      <c r="NTX1061" s="842"/>
      <c r="NTY1061" s="842"/>
      <c r="NTZ1061" s="842"/>
      <c r="NUA1061" s="842"/>
      <c r="NUB1061" s="842"/>
      <c r="NUC1061" s="842"/>
      <c r="NUD1061" s="842"/>
      <c r="NUE1061" s="842"/>
      <c r="NUF1061" s="842"/>
      <c r="NUG1061" s="842"/>
      <c r="NUH1061" s="842"/>
      <c r="NUI1061" s="842"/>
      <c r="NUJ1061" s="842"/>
      <c r="NUK1061" s="842"/>
      <c r="NUL1061" s="842"/>
      <c r="NUM1061" s="842"/>
      <c r="NUN1061" s="842"/>
      <c r="NUO1061" s="842"/>
      <c r="NUP1061" s="842"/>
      <c r="NUQ1061" s="842"/>
      <c r="NUR1061" s="842"/>
      <c r="NUS1061" s="842"/>
      <c r="NUT1061" s="842"/>
      <c r="NUU1061" s="842"/>
      <c r="NUV1061" s="842"/>
      <c r="NUW1061" s="842"/>
      <c r="NUX1061" s="842"/>
      <c r="NUY1061" s="842"/>
      <c r="NUZ1061" s="842"/>
      <c r="NVA1061" s="842"/>
      <c r="NVB1061" s="842"/>
      <c r="NVC1061" s="842"/>
      <c r="NVD1061" s="842"/>
      <c r="NVE1061" s="842"/>
      <c r="NVF1061" s="842"/>
      <c r="NVG1061" s="842"/>
      <c r="NVH1061" s="842"/>
      <c r="NVI1061" s="842"/>
      <c r="NVJ1061" s="842"/>
      <c r="NVK1061" s="842"/>
      <c r="NVL1061" s="842"/>
      <c r="NVM1061" s="842"/>
      <c r="NVN1061" s="842"/>
      <c r="NVO1061" s="842"/>
      <c r="NVP1061" s="842"/>
      <c r="NVQ1061" s="842"/>
      <c r="NVR1061" s="842"/>
      <c r="NVS1061" s="842"/>
      <c r="NVT1061" s="842"/>
      <c r="NVU1061" s="842"/>
      <c r="NVV1061" s="842"/>
      <c r="NVW1061" s="842"/>
      <c r="NVX1061" s="842"/>
      <c r="NVY1061" s="842"/>
      <c r="NVZ1061" s="842"/>
      <c r="NWA1061" s="842"/>
      <c r="NWB1061" s="842"/>
      <c r="NWC1061" s="842"/>
      <c r="NWD1061" s="842"/>
      <c r="NWE1061" s="842"/>
      <c r="NWF1061" s="842"/>
      <c r="NWG1061" s="842"/>
      <c r="NWH1061" s="842"/>
      <c r="NWI1061" s="842"/>
      <c r="NWJ1061" s="842"/>
      <c r="NWK1061" s="842"/>
      <c r="NWL1061" s="842"/>
      <c r="NWM1061" s="842"/>
      <c r="NWN1061" s="842"/>
      <c r="NWO1061" s="842"/>
      <c r="NWP1061" s="842"/>
      <c r="NWQ1061" s="842"/>
      <c r="NWR1061" s="842"/>
      <c r="NWS1061" s="842"/>
      <c r="NWT1061" s="842"/>
      <c r="NWU1061" s="842"/>
      <c r="NWV1061" s="842"/>
      <c r="NWW1061" s="842"/>
      <c r="NWX1061" s="842"/>
      <c r="NWY1061" s="842"/>
      <c r="NWZ1061" s="842"/>
      <c r="NXA1061" s="842"/>
      <c r="NXB1061" s="842"/>
      <c r="NXC1061" s="842"/>
      <c r="NXD1061" s="842"/>
      <c r="NXE1061" s="842"/>
      <c r="NXF1061" s="842"/>
      <c r="NXG1061" s="842"/>
      <c r="NXH1061" s="842"/>
      <c r="NXI1061" s="842"/>
      <c r="NXJ1061" s="842"/>
      <c r="NXK1061" s="842"/>
      <c r="NXL1061" s="842"/>
      <c r="NXM1061" s="842"/>
      <c r="NXN1061" s="842"/>
      <c r="NXO1061" s="842"/>
      <c r="NXP1061" s="842"/>
      <c r="NXQ1061" s="842"/>
      <c r="NXR1061" s="842"/>
      <c r="NXS1061" s="842"/>
      <c r="NXT1061" s="842"/>
      <c r="NXU1061" s="842"/>
      <c r="NXV1061" s="842"/>
      <c r="NXW1061" s="842"/>
      <c r="NXX1061" s="842"/>
      <c r="NXY1061" s="842"/>
      <c r="NXZ1061" s="842"/>
      <c r="NYA1061" s="842"/>
      <c r="NYB1061" s="842"/>
      <c r="NYC1061" s="842"/>
      <c r="NYD1061" s="842"/>
      <c r="NYE1061" s="842"/>
      <c r="NYF1061" s="842"/>
      <c r="NYG1061" s="842"/>
      <c r="NYH1061" s="842"/>
      <c r="NYI1061" s="842"/>
      <c r="NYJ1061" s="842"/>
      <c r="NYK1061" s="842"/>
      <c r="NYL1061" s="842"/>
      <c r="NYM1061" s="842"/>
      <c r="NYN1061" s="842"/>
      <c r="NYO1061" s="842"/>
      <c r="NYP1061" s="842"/>
      <c r="NYQ1061" s="842"/>
      <c r="NYR1061" s="842"/>
      <c r="NYS1061" s="842"/>
      <c r="NYT1061" s="842"/>
      <c r="NYU1061" s="842"/>
      <c r="NYV1061" s="842"/>
      <c r="NYW1061" s="842"/>
      <c r="NYX1061" s="842"/>
      <c r="NYY1061" s="842"/>
      <c r="NYZ1061" s="842"/>
      <c r="NZA1061" s="842"/>
      <c r="NZB1061" s="842"/>
      <c r="NZC1061" s="842"/>
      <c r="NZD1061" s="842"/>
      <c r="NZE1061" s="842"/>
      <c r="NZF1061" s="842"/>
      <c r="NZG1061" s="842"/>
      <c r="NZH1061" s="842"/>
      <c r="NZI1061" s="842"/>
      <c r="NZJ1061" s="842"/>
      <c r="NZK1061" s="842"/>
      <c r="NZL1061" s="842"/>
      <c r="NZM1061" s="842"/>
      <c r="NZN1061" s="842"/>
      <c r="NZO1061" s="842"/>
      <c r="NZP1061" s="842"/>
      <c r="NZQ1061" s="842"/>
      <c r="NZR1061" s="842"/>
      <c r="NZS1061" s="842"/>
      <c r="NZT1061" s="842"/>
      <c r="NZU1061" s="842"/>
      <c r="NZV1061" s="842"/>
      <c r="NZW1061" s="842"/>
      <c r="NZX1061" s="842"/>
      <c r="NZY1061" s="842"/>
      <c r="NZZ1061" s="842"/>
      <c r="OAA1061" s="842"/>
      <c r="OAB1061" s="842"/>
      <c r="OAC1061" s="842"/>
      <c r="OAD1061" s="842"/>
      <c r="OAE1061" s="842"/>
      <c r="OAF1061" s="842"/>
      <c r="OAG1061" s="842"/>
      <c r="OAH1061" s="842"/>
      <c r="OAI1061" s="842"/>
      <c r="OAJ1061" s="842"/>
      <c r="OAK1061" s="842"/>
      <c r="OAL1061" s="842"/>
      <c r="OAM1061" s="842"/>
      <c r="OAN1061" s="842"/>
      <c r="OAO1061" s="842"/>
      <c r="OAP1061" s="842"/>
      <c r="OAQ1061" s="842"/>
      <c r="OAR1061" s="842"/>
      <c r="OAS1061" s="842"/>
      <c r="OAT1061" s="842"/>
      <c r="OAU1061" s="842"/>
      <c r="OAV1061" s="842"/>
      <c r="OAW1061" s="842"/>
      <c r="OAX1061" s="842"/>
      <c r="OAY1061" s="842"/>
      <c r="OAZ1061" s="842"/>
      <c r="OBA1061" s="842"/>
      <c r="OBB1061" s="842"/>
      <c r="OBC1061" s="842"/>
      <c r="OBD1061" s="842"/>
      <c r="OBE1061" s="842"/>
      <c r="OBF1061" s="842"/>
      <c r="OBG1061" s="842"/>
      <c r="OBH1061" s="842"/>
      <c r="OBI1061" s="842"/>
      <c r="OBJ1061" s="842"/>
      <c r="OBK1061" s="842"/>
      <c r="OBL1061" s="842"/>
      <c r="OBM1061" s="842"/>
      <c r="OBN1061" s="842"/>
      <c r="OBO1061" s="842"/>
      <c r="OBP1061" s="842"/>
      <c r="OBQ1061" s="842"/>
      <c r="OBR1061" s="842"/>
      <c r="OBS1061" s="842"/>
      <c r="OBT1061" s="842"/>
      <c r="OBU1061" s="842"/>
      <c r="OBV1061" s="842"/>
      <c r="OBW1061" s="842"/>
      <c r="OBX1061" s="842"/>
      <c r="OBY1061" s="842"/>
      <c r="OBZ1061" s="842"/>
      <c r="OCA1061" s="842"/>
      <c r="OCB1061" s="842"/>
      <c r="OCC1061" s="842"/>
      <c r="OCD1061" s="842"/>
      <c r="OCE1061" s="842"/>
      <c r="OCF1061" s="842"/>
      <c r="OCG1061" s="842"/>
      <c r="OCH1061" s="842"/>
      <c r="OCI1061" s="842"/>
      <c r="OCJ1061" s="842"/>
      <c r="OCK1061" s="842"/>
      <c r="OCL1061" s="842"/>
      <c r="OCM1061" s="842"/>
      <c r="OCN1061" s="842"/>
      <c r="OCO1061" s="842"/>
      <c r="OCP1061" s="842"/>
      <c r="OCQ1061" s="842"/>
      <c r="OCR1061" s="842"/>
      <c r="OCS1061" s="842"/>
      <c r="OCT1061" s="842"/>
      <c r="OCU1061" s="842"/>
      <c r="OCV1061" s="842"/>
      <c r="OCW1061" s="842"/>
      <c r="OCX1061" s="842"/>
      <c r="OCY1061" s="842"/>
      <c r="OCZ1061" s="842"/>
      <c r="ODA1061" s="842"/>
      <c r="ODB1061" s="842"/>
      <c r="ODC1061" s="842"/>
      <c r="ODD1061" s="842"/>
      <c r="ODE1061" s="842"/>
      <c r="ODF1061" s="842"/>
      <c r="ODG1061" s="842"/>
      <c r="ODH1061" s="842"/>
      <c r="ODI1061" s="842"/>
      <c r="ODJ1061" s="842"/>
      <c r="ODK1061" s="842"/>
      <c r="ODL1061" s="842"/>
      <c r="ODM1061" s="842"/>
      <c r="ODN1061" s="842"/>
      <c r="ODO1061" s="842"/>
      <c r="ODP1061" s="842"/>
      <c r="ODQ1061" s="842"/>
      <c r="ODR1061" s="842"/>
      <c r="ODS1061" s="842"/>
      <c r="ODT1061" s="842"/>
      <c r="ODU1061" s="842"/>
      <c r="ODV1061" s="842"/>
      <c r="ODW1061" s="842"/>
      <c r="ODX1061" s="842"/>
      <c r="ODY1061" s="842"/>
      <c r="ODZ1061" s="842"/>
      <c r="OEA1061" s="842"/>
      <c r="OEB1061" s="842"/>
      <c r="OEC1061" s="842"/>
      <c r="OED1061" s="842"/>
      <c r="OEE1061" s="842"/>
      <c r="OEF1061" s="842"/>
      <c r="OEG1061" s="842"/>
      <c r="OEH1061" s="842"/>
      <c r="OEI1061" s="842"/>
      <c r="OEJ1061" s="842"/>
      <c r="OEK1061" s="842"/>
      <c r="OEL1061" s="842"/>
      <c r="OEM1061" s="842"/>
      <c r="OEN1061" s="842"/>
      <c r="OEO1061" s="842"/>
      <c r="OEP1061" s="842"/>
      <c r="OEQ1061" s="842"/>
      <c r="OER1061" s="842"/>
      <c r="OES1061" s="842"/>
      <c r="OET1061" s="842"/>
      <c r="OEU1061" s="842"/>
      <c r="OEV1061" s="842"/>
      <c r="OEW1061" s="842"/>
      <c r="OEX1061" s="842"/>
      <c r="OEY1061" s="842"/>
      <c r="OEZ1061" s="842"/>
      <c r="OFA1061" s="842"/>
      <c r="OFB1061" s="842"/>
      <c r="OFC1061" s="842"/>
      <c r="OFD1061" s="842"/>
      <c r="OFE1061" s="842"/>
      <c r="OFF1061" s="842"/>
      <c r="OFG1061" s="842"/>
      <c r="OFH1061" s="842"/>
      <c r="OFI1061" s="842"/>
      <c r="OFJ1061" s="842"/>
      <c r="OFK1061" s="842"/>
      <c r="OFL1061" s="842"/>
      <c r="OFM1061" s="842"/>
      <c r="OFN1061" s="842"/>
      <c r="OFO1061" s="842"/>
      <c r="OFP1061" s="842"/>
      <c r="OFQ1061" s="842"/>
      <c r="OFR1061" s="842"/>
      <c r="OFS1061" s="842"/>
      <c r="OFT1061" s="842"/>
      <c r="OFU1061" s="842"/>
      <c r="OFV1061" s="842"/>
      <c r="OFW1061" s="842"/>
      <c r="OFX1061" s="842"/>
      <c r="OFY1061" s="842"/>
      <c r="OFZ1061" s="842"/>
      <c r="OGA1061" s="842"/>
      <c r="OGB1061" s="842"/>
      <c r="OGC1061" s="842"/>
      <c r="OGD1061" s="842"/>
      <c r="OGE1061" s="842"/>
      <c r="OGF1061" s="842"/>
      <c r="OGG1061" s="842"/>
      <c r="OGH1061" s="842"/>
      <c r="OGI1061" s="842"/>
      <c r="OGJ1061" s="842"/>
      <c r="OGK1061" s="842"/>
      <c r="OGL1061" s="842"/>
      <c r="OGM1061" s="842"/>
      <c r="OGN1061" s="842"/>
      <c r="OGO1061" s="842"/>
      <c r="OGP1061" s="842"/>
      <c r="OGQ1061" s="842"/>
      <c r="OGR1061" s="842"/>
      <c r="OGS1061" s="842"/>
      <c r="OGT1061" s="842"/>
      <c r="OGU1061" s="842"/>
      <c r="OGV1061" s="842"/>
      <c r="OGW1061" s="842"/>
      <c r="OGX1061" s="842"/>
      <c r="OGY1061" s="842"/>
      <c r="OGZ1061" s="842"/>
      <c r="OHA1061" s="842"/>
      <c r="OHB1061" s="842"/>
      <c r="OHC1061" s="842"/>
      <c r="OHD1061" s="842"/>
      <c r="OHE1061" s="842"/>
      <c r="OHF1061" s="842"/>
      <c r="OHG1061" s="842"/>
      <c r="OHH1061" s="842"/>
      <c r="OHI1061" s="842"/>
      <c r="OHJ1061" s="842"/>
      <c r="OHK1061" s="842"/>
      <c r="OHL1061" s="842"/>
      <c r="OHM1061" s="842"/>
      <c r="OHN1061" s="842"/>
      <c r="OHO1061" s="842"/>
      <c r="OHP1061" s="842"/>
      <c r="OHQ1061" s="842"/>
      <c r="OHR1061" s="842"/>
      <c r="OHS1061" s="842"/>
      <c r="OHT1061" s="842"/>
      <c r="OHU1061" s="842"/>
      <c r="OHV1061" s="842"/>
      <c r="OHW1061" s="842"/>
      <c r="OHX1061" s="842"/>
      <c r="OHY1061" s="842"/>
      <c r="OHZ1061" s="842"/>
      <c r="OIA1061" s="842"/>
      <c r="OIB1061" s="842"/>
      <c r="OIC1061" s="842"/>
      <c r="OID1061" s="842"/>
      <c r="OIE1061" s="842"/>
      <c r="OIF1061" s="842"/>
      <c r="OIG1061" s="842"/>
      <c r="OIH1061" s="842"/>
      <c r="OII1061" s="842"/>
      <c r="OIJ1061" s="842"/>
      <c r="OIK1061" s="842"/>
      <c r="OIL1061" s="842"/>
      <c r="OIM1061" s="842"/>
      <c r="OIN1061" s="842"/>
      <c r="OIO1061" s="842"/>
      <c r="OIP1061" s="842"/>
      <c r="OIQ1061" s="842"/>
      <c r="OIR1061" s="842"/>
      <c r="OIS1061" s="842"/>
      <c r="OIT1061" s="842"/>
      <c r="OIU1061" s="842"/>
      <c r="OIV1061" s="842"/>
      <c r="OIW1061" s="842"/>
      <c r="OIX1061" s="842"/>
      <c r="OIY1061" s="842"/>
      <c r="OIZ1061" s="842"/>
      <c r="OJA1061" s="842"/>
      <c r="OJB1061" s="842"/>
      <c r="OJC1061" s="842"/>
      <c r="OJD1061" s="842"/>
      <c r="OJE1061" s="842"/>
      <c r="OJF1061" s="842"/>
      <c r="OJG1061" s="842"/>
      <c r="OJH1061" s="842"/>
      <c r="OJI1061" s="842"/>
      <c r="OJJ1061" s="842"/>
      <c r="OJK1061" s="842"/>
      <c r="OJL1061" s="842"/>
      <c r="OJM1061" s="842"/>
      <c r="OJN1061" s="842"/>
      <c r="OJO1061" s="842"/>
      <c r="OJP1061" s="842"/>
      <c r="OJQ1061" s="842"/>
      <c r="OJR1061" s="842"/>
      <c r="OJS1061" s="842"/>
      <c r="OJT1061" s="842"/>
      <c r="OJU1061" s="842"/>
      <c r="OJV1061" s="842"/>
      <c r="OJW1061" s="842"/>
      <c r="OJX1061" s="842"/>
      <c r="OJY1061" s="842"/>
      <c r="OJZ1061" s="842"/>
      <c r="OKA1061" s="842"/>
      <c r="OKB1061" s="842"/>
      <c r="OKC1061" s="842"/>
      <c r="OKD1061" s="842"/>
      <c r="OKE1061" s="842"/>
      <c r="OKF1061" s="842"/>
      <c r="OKG1061" s="842"/>
      <c r="OKH1061" s="842"/>
      <c r="OKI1061" s="842"/>
      <c r="OKJ1061" s="842"/>
      <c r="OKK1061" s="842"/>
      <c r="OKL1061" s="842"/>
      <c r="OKM1061" s="842"/>
      <c r="OKN1061" s="842"/>
      <c r="OKO1061" s="842"/>
      <c r="OKP1061" s="842"/>
      <c r="OKQ1061" s="842"/>
      <c r="OKR1061" s="842"/>
      <c r="OKS1061" s="842"/>
      <c r="OKT1061" s="842"/>
      <c r="OKU1061" s="842"/>
      <c r="OKV1061" s="842"/>
      <c r="OKW1061" s="842"/>
      <c r="OKX1061" s="842"/>
      <c r="OKY1061" s="842"/>
      <c r="OKZ1061" s="842"/>
      <c r="OLA1061" s="842"/>
      <c r="OLB1061" s="842"/>
      <c r="OLC1061" s="842"/>
      <c r="OLD1061" s="842"/>
      <c r="OLE1061" s="842"/>
      <c r="OLF1061" s="842"/>
      <c r="OLG1061" s="842"/>
      <c r="OLH1061" s="842"/>
      <c r="OLI1061" s="842"/>
      <c r="OLJ1061" s="842"/>
      <c r="OLK1061" s="842"/>
      <c r="OLL1061" s="842"/>
      <c r="OLM1061" s="842"/>
      <c r="OLN1061" s="842"/>
      <c r="OLO1061" s="842"/>
      <c r="OLP1061" s="842"/>
      <c r="OLQ1061" s="842"/>
      <c r="OLR1061" s="842"/>
      <c r="OLS1061" s="842"/>
      <c r="OLT1061" s="842"/>
      <c r="OLU1061" s="842"/>
      <c r="OLV1061" s="842"/>
      <c r="OLW1061" s="842"/>
      <c r="OLX1061" s="842"/>
      <c r="OLY1061" s="842"/>
      <c r="OLZ1061" s="842"/>
      <c r="OMA1061" s="842"/>
      <c r="OMB1061" s="842"/>
      <c r="OMC1061" s="842"/>
      <c r="OMD1061" s="842"/>
      <c r="OME1061" s="842"/>
      <c r="OMF1061" s="842"/>
      <c r="OMG1061" s="842"/>
      <c r="OMH1061" s="842"/>
      <c r="OMI1061" s="842"/>
      <c r="OMJ1061" s="842"/>
      <c r="OMK1061" s="842"/>
      <c r="OML1061" s="842"/>
      <c r="OMM1061" s="842"/>
      <c r="OMN1061" s="842"/>
      <c r="OMO1061" s="842"/>
      <c r="OMP1061" s="842"/>
      <c r="OMQ1061" s="842"/>
      <c r="OMR1061" s="842"/>
      <c r="OMS1061" s="842"/>
      <c r="OMT1061" s="842"/>
      <c r="OMU1061" s="842"/>
      <c r="OMV1061" s="842"/>
      <c r="OMW1061" s="842"/>
      <c r="OMX1061" s="842"/>
      <c r="OMY1061" s="842"/>
      <c r="OMZ1061" s="842"/>
      <c r="ONA1061" s="842"/>
      <c r="ONB1061" s="842"/>
      <c r="ONC1061" s="842"/>
      <c r="OND1061" s="842"/>
      <c r="ONE1061" s="842"/>
      <c r="ONF1061" s="842"/>
      <c r="ONG1061" s="842"/>
      <c r="ONH1061" s="842"/>
      <c r="ONI1061" s="842"/>
      <c r="ONJ1061" s="842"/>
      <c r="ONK1061" s="842"/>
      <c r="ONL1061" s="842"/>
      <c r="ONM1061" s="842"/>
      <c r="ONN1061" s="842"/>
      <c r="ONO1061" s="842"/>
      <c r="ONP1061" s="842"/>
      <c r="ONQ1061" s="842"/>
      <c r="ONR1061" s="842"/>
      <c r="ONS1061" s="842"/>
      <c r="ONT1061" s="842"/>
      <c r="ONU1061" s="842"/>
      <c r="ONV1061" s="842"/>
      <c r="ONW1061" s="842"/>
      <c r="ONX1061" s="842"/>
      <c r="ONY1061" s="842"/>
      <c r="ONZ1061" s="842"/>
      <c r="OOA1061" s="842"/>
      <c r="OOB1061" s="842"/>
      <c r="OOC1061" s="842"/>
      <c r="OOD1061" s="842"/>
      <c r="OOE1061" s="842"/>
      <c r="OOF1061" s="842"/>
      <c r="OOG1061" s="842"/>
      <c r="OOH1061" s="842"/>
      <c r="OOI1061" s="842"/>
      <c r="OOJ1061" s="842"/>
      <c r="OOK1061" s="842"/>
      <c r="OOL1061" s="842"/>
      <c r="OOM1061" s="842"/>
      <c r="OON1061" s="842"/>
      <c r="OOO1061" s="842"/>
      <c r="OOP1061" s="842"/>
      <c r="OOQ1061" s="842"/>
      <c r="OOR1061" s="842"/>
      <c r="OOS1061" s="842"/>
      <c r="OOT1061" s="842"/>
      <c r="OOU1061" s="842"/>
      <c r="OOV1061" s="842"/>
      <c r="OOW1061" s="842"/>
      <c r="OOX1061" s="842"/>
      <c r="OOY1061" s="842"/>
      <c r="OOZ1061" s="842"/>
      <c r="OPA1061" s="842"/>
      <c r="OPB1061" s="842"/>
      <c r="OPC1061" s="842"/>
      <c r="OPD1061" s="842"/>
      <c r="OPE1061" s="842"/>
      <c r="OPF1061" s="842"/>
      <c r="OPG1061" s="842"/>
      <c r="OPH1061" s="842"/>
      <c r="OPI1061" s="842"/>
      <c r="OPJ1061" s="842"/>
      <c r="OPK1061" s="842"/>
      <c r="OPL1061" s="842"/>
      <c r="OPM1061" s="842"/>
      <c r="OPN1061" s="842"/>
      <c r="OPO1061" s="842"/>
      <c r="OPP1061" s="842"/>
      <c r="OPQ1061" s="842"/>
      <c r="OPR1061" s="842"/>
      <c r="OPS1061" s="842"/>
      <c r="OPT1061" s="842"/>
      <c r="OPU1061" s="842"/>
      <c r="OPV1061" s="842"/>
      <c r="OPW1061" s="842"/>
      <c r="OPX1061" s="842"/>
      <c r="OPY1061" s="842"/>
      <c r="OPZ1061" s="842"/>
      <c r="OQA1061" s="842"/>
      <c r="OQB1061" s="842"/>
      <c r="OQC1061" s="842"/>
      <c r="OQD1061" s="842"/>
      <c r="OQE1061" s="842"/>
      <c r="OQF1061" s="842"/>
      <c r="OQG1061" s="842"/>
      <c r="OQH1061" s="842"/>
      <c r="OQI1061" s="842"/>
      <c r="OQJ1061" s="842"/>
      <c r="OQK1061" s="842"/>
      <c r="OQL1061" s="842"/>
      <c r="OQM1061" s="842"/>
      <c r="OQN1061" s="842"/>
      <c r="OQO1061" s="842"/>
      <c r="OQP1061" s="842"/>
      <c r="OQQ1061" s="842"/>
      <c r="OQR1061" s="842"/>
      <c r="OQS1061" s="842"/>
      <c r="OQT1061" s="842"/>
      <c r="OQU1061" s="842"/>
      <c r="OQV1061" s="842"/>
      <c r="OQW1061" s="842"/>
      <c r="OQX1061" s="842"/>
      <c r="OQY1061" s="842"/>
      <c r="OQZ1061" s="842"/>
      <c r="ORA1061" s="842"/>
      <c r="ORB1061" s="842"/>
      <c r="ORC1061" s="842"/>
      <c r="ORD1061" s="842"/>
      <c r="ORE1061" s="842"/>
      <c r="ORF1061" s="842"/>
      <c r="ORG1061" s="842"/>
      <c r="ORH1061" s="842"/>
      <c r="ORI1061" s="842"/>
      <c r="ORJ1061" s="842"/>
      <c r="ORK1061" s="842"/>
      <c r="ORL1061" s="842"/>
      <c r="ORM1061" s="842"/>
      <c r="ORN1061" s="842"/>
      <c r="ORO1061" s="842"/>
      <c r="ORP1061" s="842"/>
      <c r="ORQ1061" s="842"/>
      <c r="ORR1061" s="842"/>
      <c r="ORS1061" s="842"/>
      <c r="ORT1061" s="842"/>
      <c r="ORU1061" s="842"/>
      <c r="ORV1061" s="842"/>
      <c r="ORW1061" s="842"/>
      <c r="ORX1061" s="842"/>
      <c r="ORY1061" s="842"/>
      <c r="ORZ1061" s="842"/>
      <c r="OSA1061" s="842"/>
      <c r="OSB1061" s="842"/>
      <c r="OSC1061" s="842"/>
      <c r="OSD1061" s="842"/>
      <c r="OSE1061" s="842"/>
      <c r="OSF1061" s="842"/>
      <c r="OSG1061" s="842"/>
      <c r="OSH1061" s="842"/>
      <c r="OSI1061" s="842"/>
      <c r="OSJ1061" s="842"/>
      <c r="OSK1061" s="842"/>
      <c r="OSL1061" s="842"/>
      <c r="OSM1061" s="842"/>
      <c r="OSN1061" s="842"/>
      <c r="OSO1061" s="842"/>
      <c r="OSP1061" s="842"/>
      <c r="OSQ1061" s="842"/>
      <c r="OSR1061" s="842"/>
      <c r="OSS1061" s="842"/>
      <c r="OST1061" s="842"/>
      <c r="OSU1061" s="842"/>
      <c r="OSV1061" s="842"/>
      <c r="OSW1061" s="842"/>
      <c r="OSX1061" s="842"/>
      <c r="OSY1061" s="842"/>
      <c r="OSZ1061" s="842"/>
      <c r="OTA1061" s="842"/>
      <c r="OTB1061" s="842"/>
      <c r="OTC1061" s="842"/>
      <c r="OTD1061" s="842"/>
      <c r="OTE1061" s="842"/>
      <c r="OTF1061" s="842"/>
      <c r="OTG1061" s="842"/>
      <c r="OTH1061" s="842"/>
      <c r="OTI1061" s="842"/>
      <c r="OTJ1061" s="842"/>
      <c r="OTK1061" s="842"/>
      <c r="OTL1061" s="842"/>
      <c r="OTM1061" s="842"/>
      <c r="OTN1061" s="842"/>
      <c r="OTO1061" s="842"/>
      <c r="OTP1061" s="842"/>
      <c r="OTQ1061" s="842"/>
      <c r="OTR1061" s="842"/>
      <c r="OTS1061" s="842"/>
      <c r="OTT1061" s="842"/>
      <c r="OTU1061" s="842"/>
      <c r="OTV1061" s="842"/>
      <c r="OTW1061" s="842"/>
      <c r="OTX1061" s="842"/>
      <c r="OTY1061" s="842"/>
      <c r="OTZ1061" s="842"/>
      <c r="OUA1061" s="842"/>
      <c r="OUB1061" s="842"/>
      <c r="OUC1061" s="842"/>
      <c r="OUD1061" s="842"/>
      <c r="OUE1061" s="842"/>
      <c r="OUF1061" s="842"/>
      <c r="OUG1061" s="842"/>
      <c r="OUH1061" s="842"/>
      <c r="OUI1061" s="842"/>
      <c r="OUJ1061" s="842"/>
      <c r="OUK1061" s="842"/>
      <c r="OUL1061" s="842"/>
      <c r="OUM1061" s="842"/>
      <c r="OUN1061" s="842"/>
      <c r="OUO1061" s="842"/>
      <c r="OUP1061" s="842"/>
      <c r="OUQ1061" s="842"/>
      <c r="OUR1061" s="842"/>
      <c r="OUS1061" s="842"/>
      <c r="OUT1061" s="842"/>
      <c r="OUU1061" s="842"/>
      <c r="OUV1061" s="842"/>
      <c r="OUW1061" s="842"/>
      <c r="OUX1061" s="842"/>
      <c r="OUY1061" s="842"/>
      <c r="OUZ1061" s="842"/>
      <c r="OVA1061" s="842"/>
      <c r="OVB1061" s="842"/>
      <c r="OVC1061" s="842"/>
      <c r="OVD1061" s="842"/>
      <c r="OVE1061" s="842"/>
      <c r="OVF1061" s="842"/>
      <c r="OVG1061" s="842"/>
      <c r="OVH1061" s="842"/>
      <c r="OVI1061" s="842"/>
      <c r="OVJ1061" s="842"/>
      <c r="OVK1061" s="842"/>
      <c r="OVL1061" s="842"/>
      <c r="OVM1061" s="842"/>
      <c r="OVN1061" s="842"/>
      <c r="OVO1061" s="842"/>
      <c r="OVP1061" s="842"/>
      <c r="OVQ1061" s="842"/>
      <c r="OVR1061" s="842"/>
      <c r="OVS1061" s="842"/>
      <c r="OVT1061" s="842"/>
      <c r="OVU1061" s="842"/>
      <c r="OVV1061" s="842"/>
      <c r="OVW1061" s="842"/>
      <c r="OVX1061" s="842"/>
      <c r="OVY1061" s="842"/>
      <c r="OVZ1061" s="842"/>
      <c r="OWA1061" s="842"/>
      <c r="OWB1061" s="842"/>
      <c r="OWC1061" s="842"/>
      <c r="OWD1061" s="842"/>
      <c r="OWE1061" s="842"/>
      <c r="OWF1061" s="842"/>
      <c r="OWG1061" s="842"/>
      <c r="OWH1061" s="842"/>
      <c r="OWI1061" s="842"/>
      <c r="OWJ1061" s="842"/>
      <c r="OWK1061" s="842"/>
      <c r="OWL1061" s="842"/>
      <c r="OWM1061" s="842"/>
      <c r="OWN1061" s="842"/>
      <c r="OWO1061" s="842"/>
      <c r="OWP1061" s="842"/>
      <c r="OWQ1061" s="842"/>
      <c r="OWR1061" s="842"/>
      <c r="OWS1061" s="842"/>
      <c r="OWT1061" s="842"/>
      <c r="OWU1061" s="842"/>
      <c r="OWV1061" s="842"/>
      <c r="OWW1061" s="842"/>
      <c r="OWX1061" s="842"/>
      <c r="OWY1061" s="842"/>
      <c r="OWZ1061" s="842"/>
      <c r="OXA1061" s="842"/>
      <c r="OXB1061" s="842"/>
      <c r="OXC1061" s="842"/>
      <c r="OXD1061" s="842"/>
      <c r="OXE1061" s="842"/>
      <c r="OXF1061" s="842"/>
      <c r="OXG1061" s="842"/>
      <c r="OXH1061" s="842"/>
      <c r="OXI1061" s="842"/>
      <c r="OXJ1061" s="842"/>
      <c r="OXK1061" s="842"/>
      <c r="OXL1061" s="842"/>
      <c r="OXM1061" s="842"/>
      <c r="OXN1061" s="842"/>
      <c r="OXO1061" s="842"/>
      <c r="OXP1061" s="842"/>
      <c r="OXQ1061" s="842"/>
      <c r="OXR1061" s="842"/>
      <c r="OXS1061" s="842"/>
      <c r="OXT1061" s="842"/>
      <c r="OXU1061" s="842"/>
      <c r="OXV1061" s="842"/>
      <c r="OXW1061" s="842"/>
      <c r="OXX1061" s="842"/>
      <c r="OXY1061" s="842"/>
      <c r="OXZ1061" s="842"/>
      <c r="OYA1061" s="842"/>
      <c r="OYB1061" s="842"/>
      <c r="OYC1061" s="842"/>
      <c r="OYD1061" s="842"/>
      <c r="OYE1061" s="842"/>
      <c r="OYF1061" s="842"/>
      <c r="OYG1061" s="842"/>
      <c r="OYH1061" s="842"/>
      <c r="OYI1061" s="842"/>
      <c r="OYJ1061" s="842"/>
      <c r="OYK1061" s="842"/>
      <c r="OYL1061" s="842"/>
      <c r="OYM1061" s="842"/>
      <c r="OYN1061" s="842"/>
      <c r="OYO1061" s="842"/>
      <c r="OYP1061" s="842"/>
      <c r="OYQ1061" s="842"/>
      <c r="OYR1061" s="842"/>
      <c r="OYS1061" s="842"/>
      <c r="OYT1061" s="842"/>
      <c r="OYU1061" s="842"/>
      <c r="OYV1061" s="842"/>
      <c r="OYW1061" s="842"/>
      <c r="OYX1061" s="842"/>
      <c r="OYY1061" s="842"/>
      <c r="OYZ1061" s="842"/>
      <c r="OZA1061" s="842"/>
      <c r="OZB1061" s="842"/>
      <c r="OZC1061" s="842"/>
      <c r="OZD1061" s="842"/>
      <c r="OZE1061" s="842"/>
      <c r="OZF1061" s="842"/>
      <c r="OZG1061" s="842"/>
      <c r="OZH1061" s="842"/>
      <c r="OZI1061" s="842"/>
      <c r="OZJ1061" s="842"/>
      <c r="OZK1061" s="842"/>
      <c r="OZL1061" s="842"/>
      <c r="OZM1061" s="842"/>
      <c r="OZN1061" s="842"/>
      <c r="OZO1061" s="842"/>
      <c r="OZP1061" s="842"/>
      <c r="OZQ1061" s="842"/>
      <c r="OZR1061" s="842"/>
      <c r="OZS1061" s="842"/>
      <c r="OZT1061" s="842"/>
      <c r="OZU1061" s="842"/>
      <c r="OZV1061" s="842"/>
      <c r="OZW1061" s="842"/>
      <c r="OZX1061" s="842"/>
      <c r="OZY1061" s="842"/>
      <c r="OZZ1061" s="842"/>
      <c r="PAA1061" s="842"/>
      <c r="PAB1061" s="842"/>
      <c r="PAC1061" s="842"/>
      <c r="PAD1061" s="842"/>
      <c r="PAE1061" s="842"/>
      <c r="PAF1061" s="842"/>
      <c r="PAG1061" s="842"/>
      <c r="PAH1061" s="842"/>
      <c r="PAI1061" s="842"/>
      <c r="PAJ1061" s="842"/>
      <c r="PAK1061" s="842"/>
      <c r="PAL1061" s="842"/>
      <c r="PAM1061" s="842"/>
      <c r="PAN1061" s="842"/>
      <c r="PAO1061" s="842"/>
      <c r="PAP1061" s="842"/>
      <c r="PAQ1061" s="842"/>
      <c r="PAR1061" s="842"/>
      <c r="PAS1061" s="842"/>
      <c r="PAT1061" s="842"/>
      <c r="PAU1061" s="842"/>
      <c r="PAV1061" s="842"/>
      <c r="PAW1061" s="842"/>
      <c r="PAX1061" s="842"/>
      <c r="PAY1061" s="842"/>
      <c r="PAZ1061" s="842"/>
      <c r="PBA1061" s="842"/>
      <c r="PBB1061" s="842"/>
      <c r="PBC1061" s="842"/>
      <c r="PBD1061" s="842"/>
      <c r="PBE1061" s="842"/>
      <c r="PBF1061" s="842"/>
      <c r="PBG1061" s="842"/>
      <c r="PBH1061" s="842"/>
      <c r="PBI1061" s="842"/>
      <c r="PBJ1061" s="842"/>
      <c r="PBK1061" s="842"/>
      <c r="PBL1061" s="842"/>
      <c r="PBM1061" s="842"/>
      <c r="PBN1061" s="842"/>
      <c r="PBO1061" s="842"/>
      <c r="PBP1061" s="842"/>
      <c r="PBQ1061" s="842"/>
      <c r="PBR1061" s="842"/>
      <c r="PBS1061" s="842"/>
      <c r="PBT1061" s="842"/>
      <c r="PBU1061" s="842"/>
      <c r="PBV1061" s="842"/>
      <c r="PBW1061" s="842"/>
      <c r="PBX1061" s="842"/>
      <c r="PBY1061" s="842"/>
      <c r="PBZ1061" s="842"/>
      <c r="PCA1061" s="842"/>
      <c r="PCB1061" s="842"/>
      <c r="PCC1061" s="842"/>
      <c r="PCD1061" s="842"/>
      <c r="PCE1061" s="842"/>
      <c r="PCF1061" s="842"/>
      <c r="PCG1061" s="842"/>
      <c r="PCH1061" s="842"/>
      <c r="PCI1061" s="842"/>
      <c r="PCJ1061" s="842"/>
      <c r="PCK1061" s="842"/>
      <c r="PCL1061" s="842"/>
      <c r="PCM1061" s="842"/>
      <c r="PCN1061" s="842"/>
      <c r="PCO1061" s="842"/>
      <c r="PCP1061" s="842"/>
      <c r="PCQ1061" s="842"/>
      <c r="PCR1061" s="842"/>
      <c r="PCS1061" s="842"/>
      <c r="PCT1061" s="842"/>
      <c r="PCU1061" s="842"/>
      <c r="PCV1061" s="842"/>
      <c r="PCW1061" s="842"/>
      <c r="PCX1061" s="842"/>
      <c r="PCY1061" s="842"/>
      <c r="PCZ1061" s="842"/>
      <c r="PDA1061" s="842"/>
      <c r="PDB1061" s="842"/>
      <c r="PDC1061" s="842"/>
      <c r="PDD1061" s="842"/>
      <c r="PDE1061" s="842"/>
      <c r="PDF1061" s="842"/>
      <c r="PDG1061" s="842"/>
      <c r="PDH1061" s="842"/>
      <c r="PDI1061" s="842"/>
      <c r="PDJ1061" s="842"/>
      <c r="PDK1061" s="842"/>
      <c r="PDL1061" s="842"/>
      <c r="PDM1061" s="842"/>
      <c r="PDN1061" s="842"/>
      <c r="PDO1061" s="842"/>
      <c r="PDP1061" s="842"/>
      <c r="PDQ1061" s="842"/>
      <c r="PDR1061" s="842"/>
      <c r="PDS1061" s="842"/>
      <c r="PDT1061" s="842"/>
      <c r="PDU1061" s="842"/>
      <c r="PDV1061" s="842"/>
      <c r="PDW1061" s="842"/>
      <c r="PDX1061" s="842"/>
      <c r="PDY1061" s="842"/>
      <c r="PDZ1061" s="842"/>
      <c r="PEA1061" s="842"/>
      <c r="PEB1061" s="842"/>
      <c r="PEC1061" s="842"/>
      <c r="PED1061" s="842"/>
      <c r="PEE1061" s="842"/>
      <c r="PEF1061" s="842"/>
      <c r="PEG1061" s="842"/>
      <c r="PEH1061" s="842"/>
      <c r="PEI1061" s="842"/>
      <c r="PEJ1061" s="842"/>
      <c r="PEK1061" s="842"/>
      <c r="PEL1061" s="842"/>
      <c r="PEM1061" s="842"/>
      <c r="PEN1061" s="842"/>
      <c r="PEO1061" s="842"/>
      <c r="PEP1061" s="842"/>
      <c r="PEQ1061" s="842"/>
      <c r="PER1061" s="842"/>
      <c r="PES1061" s="842"/>
      <c r="PET1061" s="842"/>
      <c r="PEU1061" s="842"/>
      <c r="PEV1061" s="842"/>
      <c r="PEW1061" s="842"/>
      <c r="PEX1061" s="842"/>
      <c r="PEY1061" s="842"/>
      <c r="PEZ1061" s="842"/>
      <c r="PFA1061" s="842"/>
      <c r="PFB1061" s="842"/>
      <c r="PFC1061" s="842"/>
      <c r="PFD1061" s="842"/>
      <c r="PFE1061" s="842"/>
      <c r="PFF1061" s="842"/>
      <c r="PFG1061" s="842"/>
      <c r="PFH1061" s="842"/>
      <c r="PFI1061" s="842"/>
      <c r="PFJ1061" s="842"/>
      <c r="PFK1061" s="842"/>
      <c r="PFL1061" s="842"/>
      <c r="PFM1061" s="842"/>
      <c r="PFN1061" s="842"/>
      <c r="PFO1061" s="842"/>
      <c r="PFP1061" s="842"/>
      <c r="PFQ1061" s="842"/>
      <c r="PFR1061" s="842"/>
      <c r="PFS1061" s="842"/>
      <c r="PFT1061" s="842"/>
      <c r="PFU1061" s="842"/>
      <c r="PFV1061" s="842"/>
      <c r="PFW1061" s="842"/>
      <c r="PFX1061" s="842"/>
      <c r="PFY1061" s="842"/>
      <c r="PFZ1061" s="842"/>
      <c r="PGA1061" s="842"/>
      <c r="PGB1061" s="842"/>
      <c r="PGC1061" s="842"/>
      <c r="PGD1061" s="842"/>
      <c r="PGE1061" s="842"/>
      <c r="PGF1061" s="842"/>
      <c r="PGG1061" s="842"/>
      <c r="PGH1061" s="842"/>
      <c r="PGI1061" s="842"/>
      <c r="PGJ1061" s="842"/>
      <c r="PGK1061" s="842"/>
      <c r="PGL1061" s="842"/>
      <c r="PGM1061" s="842"/>
      <c r="PGN1061" s="842"/>
      <c r="PGO1061" s="842"/>
      <c r="PGP1061" s="842"/>
      <c r="PGQ1061" s="842"/>
      <c r="PGR1061" s="842"/>
      <c r="PGS1061" s="842"/>
      <c r="PGT1061" s="842"/>
      <c r="PGU1061" s="842"/>
      <c r="PGV1061" s="842"/>
      <c r="PGW1061" s="842"/>
      <c r="PGX1061" s="842"/>
      <c r="PGY1061" s="842"/>
      <c r="PGZ1061" s="842"/>
      <c r="PHA1061" s="842"/>
      <c r="PHB1061" s="842"/>
      <c r="PHC1061" s="842"/>
      <c r="PHD1061" s="842"/>
      <c r="PHE1061" s="842"/>
      <c r="PHF1061" s="842"/>
      <c r="PHG1061" s="842"/>
      <c r="PHH1061" s="842"/>
      <c r="PHI1061" s="842"/>
      <c r="PHJ1061" s="842"/>
      <c r="PHK1061" s="842"/>
      <c r="PHL1061" s="842"/>
      <c r="PHM1061" s="842"/>
      <c r="PHN1061" s="842"/>
      <c r="PHO1061" s="842"/>
      <c r="PHP1061" s="842"/>
      <c r="PHQ1061" s="842"/>
      <c r="PHR1061" s="842"/>
      <c r="PHS1061" s="842"/>
      <c r="PHT1061" s="842"/>
      <c r="PHU1061" s="842"/>
      <c r="PHV1061" s="842"/>
      <c r="PHW1061" s="842"/>
      <c r="PHX1061" s="842"/>
      <c r="PHY1061" s="842"/>
      <c r="PHZ1061" s="842"/>
      <c r="PIA1061" s="842"/>
      <c r="PIB1061" s="842"/>
      <c r="PIC1061" s="842"/>
      <c r="PID1061" s="842"/>
      <c r="PIE1061" s="842"/>
      <c r="PIF1061" s="842"/>
      <c r="PIG1061" s="842"/>
      <c r="PIH1061" s="842"/>
      <c r="PII1061" s="842"/>
      <c r="PIJ1061" s="842"/>
      <c r="PIK1061" s="842"/>
      <c r="PIL1061" s="842"/>
      <c r="PIM1061" s="842"/>
      <c r="PIN1061" s="842"/>
      <c r="PIO1061" s="842"/>
      <c r="PIP1061" s="842"/>
      <c r="PIQ1061" s="842"/>
      <c r="PIR1061" s="842"/>
      <c r="PIS1061" s="842"/>
      <c r="PIT1061" s="842"/>
      <c r="PIU1061" s="842"/>
      <c r="PIV1061" s="842"/>
      <c r="PIW1061" s="842"/>
      <c r="PIX1061" s="842"/>
      <c r="PIY1061" s="842"/>
      <c r="PIZ1061" s="842"/>
      <c r="PJA1061" s="842"/>
      <c r="PJB1061" s="842"/>
      <c r="PJC1061" s="842"/>
      <c r="PJD1061" s="842"/>
      <c r="PJE1061" s="842"/>
      <c r="PJF1061" s="842"/>
      <c r="PJG1061" s="842"/>
      <c r="PJH1061" s="842"/>
      <c r="PJI1061" s="842"/>
      <c r="PJJ1061" s="842"/>
      <c r="PJK1061" s="842"/>
      <c r="PJL1061" s="842"/>
      <c r="PJM1061" s="842"/>
      <c r="PJN1061" s="842"/>
      <c r="PJO1061" s="842"/>
      <c r="PJP1061" s="842"/>
      <c r="PJQ1061" s="842"/>
      <c r="PJR1061" s="842"/>
      <c r="PJS1061" s="842"/>
      <c r="PJT1061" s="842"/>
      <c r="PJU1061" s="842"/>
      <c r="PJV1061" s="842"/>
      <c r="PJW1061" s="842"/>
      <c r="PJX1061" s="842"/>
      <c r="PJY1061" s="842"/>
      <c r="PJZ1061" s="842"/>
      <c r="PKA1061" s="842"/>
      <c r="PKB1061" s="842"/>
      <c r="PKC1061" s="842"/>
      <c r="PKD1061" s="842"/>
      <c r="PKE1061" s="842"/>
      <c r="PKF1061" s="842"/>
      <c r="PKG1061" s="842"/>
      <c r="PKH1061" s="842"/>
      <c r="PKI1061" s="842"/>
      <c r="PKJ1061" s="842"/>
      <c r="PKK1061" s="842"/>
      <c r="PKL1061" s="842"/>
      <c r="PKM1061" s="842"/>
      <c r="PKN1061" s="842"/>
      <c r="PKO1061" s="842"/>
      <c r="PKP1061" s="842"/>
      <c r="PKQ1061" s="842"/>
      <c r="PKR1061" s="842"/>
      <c r="PKS1061" s="842"/>
      <c r="PKT1061" s="842"/>
      <c r="PKU1061" s="842"/>
      <c r="PKV1061" s="842"/>
      <c r="PKW1061" s="842"/>
      <c r="PKX1061" s="842"/>
      <c r="PKY1061" s="842"/>
      <c r="PKZ1061" s="842"/>
      <c r="PLA1061" s="842"/>
      <c r="PLB1061" s="842"/>
      <c r="PLC1061" s="842"/>
      <c r="PLD1061" s="842"/>
      <c r="PLE1061" s="842"/>
      <c r="PLF1061" s="842"/>
      <c r="PLG1061" s="842"/>
      <c r="PLH1061" s="842"/>
      <c r="PLI1061" s="842"/>
      <c r="PLJ1061" s="842"/>
      <c r="PLK1061" s="842"/>
      <c r="PLL1061" s="842"/>
      <c r="PLM1061" s="842"/>
      <c r="PLN1061" s="842"/>
      <c r="PLO1061" s="842"/>
      <c r="PLP1061" s="842"/>
      <c r="PLQ1061" s="842"/>
      <c r="PLR1061" s="842"/>
      <c r="PLS1061" s="842"/>
      <c r="PLT1061" s="842"/>
      <c r="PLU1061" s="842"/>
      <c r="PLV1061" s="842"/>
      <c r="PLW1061" s="842"/>
      <c r="PLX1061" s="842"/>
      <c r="PLY1061" s="842"/>
      <c r="PLZ1061" s="842"/>
      <c r="PMA1061" s="842"/>
      <c r="PMB1061" s="842"/>
      <c r="PMC1061" s="842"/>
      <c r="PMD1061" s="842"/>
      <c r="PME1061" s="842"/>
      <c r="PMF1061" s="842"/>
      <c r="PMG1061" s="842"/>
      <c r="PMH1061" s="842"/>
      <c r="PMI1061" s="842"/>
      <c r="PMJ1061" s="842"/>
      <c r="PMK1061" s="842"/>
      <c r="PML1061" s="842"/>
      <c r="PMM1061" s="842"/>
      <c r="PMN1061" s="842"/>
      <c r="PMO1061" s="842"/>
      <c r="PMP1061" s="842"/>
      <c r="PMQ1061" s="842"/>
      <c r="PMR1061" s="842"/>
      <c r="PMS1061" s="842"/>
      <c r="PMT1061" s="842"/>
      <c r="PMU1061" s="842"/>
      <c r="PMV1061" s="842"/>
      <c r="PMW1061" s="842"/>
      <c r="PMX1061" s="842"/>
      <c r="PMY1061" s="842"/>
      <c r="PMZ1061" s="842"/>
      <c r="PNA1061" s="842"/>
      <c r="PNB1061" s="842"/>
      <c r="PNC1061" s="842"/>
      <c r="PND1061" s="842"/>
      <c r="PNE1061" s="842"/>
      <c r="PNF1061" s="842"/>
      <c r="PNG1061" s="842"/>
      <c r="PNH1061" s="842"/>
      <c r="PNI1061" s="842"/>
      <c r="PNJ1061" s="842"/>
      <c r="PNK1061" s="842"/>
      <c r="PNL1061" s="842"/>
      <c r="PNM1061" s="842"/>
      <c r="PNN1061" s="842"/>
      <c r="PNO1061" s="842"/>
      <c r="PNP1061" s="842"/>
      <c r="PNQ1061" s="842"/>
      <c r="PNR1061" s="842"/>
      <c r="PNS1061" s="842"/>
      <c r="PNT1061" s="842"/>
      <c r="PNU1061" s="842"/>
      <c r="PNV1061" s="842"/>
      <c r="PNW1061" s="842"/>
      <c r="PNX1061" s="842"/>
      <c r="PNY1061" s="842"/>
      <c r="PNZ1061" s="842"/>
      <c r="POA1061" s="842"/>
      <c r="POB1061" s="842"/>
      <c r="POC1061" s="842"/>
      <c r="POD1061" s="842"/>
      <c r="POE1061" s="842"/>
      <c r="POF1061" s="842"/>
      <c r="POG1061" s="842"/>
      <c r="POH1061" s="842"/>
      <c r="POI1061" s="842"/>
      <c r="POJ1061" s="842"/>
      <c r="POK1061" s="842"/>
      <c r="POL1061" s="842"/>
      <c r="POM1061" s="842"/>
      <c r="PON1061" s="842"/>
      <c r="POO1061" s="842"/>
      <c r="POP1061" s="842"/>
      <c r="POQ1061" s="842"/>
      <c r="POR1061" s="842"/>
      <c r="POS1061" s="842"/>
      <c r="POT1061" s="842"/>
      <c r="POU1061" s="842"/>
      <c r="POV1061" s="842"/>
      <c r="POW1061" s="842"/>
      <c r="POX1061" s="842"/>
      <c r="POY1061" s="842"/>
      <c r="POZ1061" s="842"/>
      <c r="PPA1061" s="842"/>
      <c r="PPB1061" s="842"/>
      <c r="PPC1061" s="842"/>
      <c r="PPD1061" s="842"/>
      <c r="PPE1061" s="842"/>
      <c r="PPF1061" s="842"/>
      <c r="PPG1061" s="842"/>
      <c r="PPH1061" s="842"/>
      <c r="PPI1061" s="842"/>
      <c r="PPJ1061" s="842"/>
      <c r="PPK1061" s="842"/>
      <c r="PPL1061" s="842"/>
      <c r="PPM1061" s="842"/>
      <c r="PPN1061" s="842"/>
      <c r="PPO1061" s="842"/>
      <c r="PPP1061" s="842"/>
      <c r="PPQ1061" s="842"/>
      <c r="PPR1061" s="842"/>
      <c r="PPS1061" s="842"/>
      <c r="PPT1061" s="842"/>
      <c r="PPU1061" s="842"/>
      <c r="PPV1061" s="842"/>
      <c r="PPW1061" s="842"/>
      <c r="PPX1061" s="842"/>
      <c r="PPY1061" s="842"/>
      <c r="PPZ1061" s="842"/>
      <c r="PQA1061" s="842"/>
      <c r="PQB1061" s="842"/>
      <c r="PQC1061" s="842"/>
      <c r="PQD1061" s="842"/>
      <c r="PQE1061" s="842"/>
      <c r="PQF1061" s="842"/>
      <c r="PQG1061" s="842"/>
      <c r="PQH1061" s="842"/>
      <c r="PQI1061" s="842"/>
      <c r="PQJ1061" s="842"/>
      <c r="PQK1061" s="842"/>
      <c r="PQL1061" s="842"/>
      <c r="PQM1061" s="842"/>
      <c r="PQN1061" s="842"/>
      <c r="PQO1061" s="842"/>
      <c r="PQP1061" s="842"/>
      <c r="PQQ1061" s="842"/>
      <c r="PQR1061" s="842"/>
      <c r="PQS1061" s="842"/>
      <c r="PQT1061" s="842"/>
      <c r="PQU1061" s="842"/>
      <c r="PQV1061" s="842"/>
      <c r="PQW1061" s="842"/>
      <c r="PQX1061" s="842"/>
      <c r="PQY1061" s="842"/>
      <c r="PQZ1061" s="842"/>
      <c r="PRA1061" s="842"/>
      <c r="PRB1061" s="842"/>
      <c r="PRC1061" s="842"/>
      <c r="PRD1061" s="842"/>
      <c r="PRE1061" s="842"/>
      <c r="PRF1061" s="842"/>
      <c r="PRG1061" s="842"/>
      <c r="PRH1061" s="842"/>
      <c r="PRI1061" s="842"/>
      <c r="PRJ1061" s="842"/>
      <c r="PRK1061" s="842"/>
      <c r="PRL1061" s="842"/>
      <c r="PRM1061" s="842"/>
      <c r="PRN1061" s="842"/>
      <c r="PRO1061" s="842"/>
      <c r="PRP1061" s="842"/>
      <c r="PRQ1061" s="842"/>
      <c r="PRR1061" s="842"/>
      <c r="PRS1061" s="842"/>
      <c r="PRT1061" s="842"/>
      <c r="PRU1061" s="842"/>
      <c r="PRV1061" s="842"/>
      <c r="PRW1061" s="842"/>
      <c r="PRX1061" s="842"/>
      <c r="PRY1061" s="842"/>
      <c r="PRZ1061" s="842"/>
      <c r="PSA1061" s="842"/>
      <c r="PSB1061" s="842"/>
      <c r="PSC1061" s="842"/>
      <c r="PSD1061" s="842"/>
      <c r="PSE1061" s="842"/>
      <c r="PSF1061" s="842"/>
      <c r="PSG1061" s="842"/>
      <c r="PSH1061" s="842"/>
      <c r="PSI1061" s="842"/>
      <c r="PSJ1061" s="842"/>
      <c r="PSK1061" s="842"/>
      <c r="PSL1061" s="842"/>
      <c r="PSM1061" s="842"/>
      <c r="PSN1061" s="842"/>
      <c r="PSO1061" s="842"/>
      <c r="PSP1061" s="842"/>
      <c r="PSQ1061" s="842"/>
      <c r="PSR1061" s="842"/>
      <c r="PSS1061" s="842"/>
      <c r="PST1061" s="842"/>
      <c r="PSU1061" s="842"/>
      <c r="PSV1061" s="842"/>
      <c r="PSW1061" s="842"/>
      <c r="PSX1061" s="842"/>
      <c r="PSY1061" s="842"/>
      <c r="PSZ1061" s="842"/>
      <c r="PTA1061" s="842"/>
      <c r="PTB1061" s="842"/>
      <c r="PTC1061" s="842"/>
      <c r="PTD1061" s="842"/>
      <c r="PTE1061" s="842"/>
      <c r="PTF1061" s="842"/>
      <c r="PTG1061" s="842"/>
      <c r="PTH1061" s="842"/>
      <c r="PTI1061" s="842"/>
      <c r="PTJ1061" s="842"/>
      <c r="PTK1061" s="842"/>
      <c r="PTL1061" s="842"/>
      <c r="PTM1061" s="842"/>
      <c r="PTN1061" s="842"/>
      <c r="PTO1061" s="842"/>
      <c r="PTP1061" s="842"/>
      <c r="PTQ1061" s="842"/>
      <c r="PTR1061" s="842"/>
      <c r="PTS1061" s="842"/>
      <c r="PTT1061" s="842"/>
      <c r="PTU1061" s="842"/>
      <c r="PTV1061" s="842"/>
      <c r="PTW1061" s="842"/>
      <c r="PTX1061" s="842"/>
      <c r="PTY1061" s="842"/>
      <c r="PTZ1061" s="842"/>
      <c r="PUA1061" s="842"/>
      <c r="PUB1061" s="842"/>
      <c r="PUC1061" s="842"/>
      <c r="PUD1061" s="842"/>
      <c r="PUE1061" s="842"/>
      <c r="PUF1061" s="842"/>
      <c r="PUG1061" s="842"/>
      <c r="PUH1061" s="842"/>
      <c r="PUI1061" s="842"/>
      <c r="PUJ1061" s="842"/>
      <c r="PUK1061" s="842"/>
      <c r="PUL1061" s="842"/>
      <c r="PUM1061" s="842"/>
      <c r="PUN1061" s="842"/>
      <c r="PUO1061" s="842"/>
      <c r="PUP1061" s="842"/>
      <c r="PUQ1061" s="842"/>
      <c r="PUR1061" s="842"/>
      <c r="PUS1061" s="842"/>
      <c r="PUT1061" s="842"/>
      <c r="PUU1061" s="842"/>
      <c r="PUV1061" s="842"/>
      <c r="PUW1061" s="842"/>
      <c r="PUX1061" s="842"/>
      <c r="PUY1061" s="842"/>
      <c r="PUZ1061" s="842"/>
      <c r="PVA1061" s="842"/>
      <c r="PVB1061" s="842"/>
      <c r="PVC1061" s="842"/>
      <c r="PVD1061" s="842"/>
      <c r="PVE1061" s="842"/>
      <c r="PVF1061" s="842"/>
      <c r="PVG1061" s="842"/>
      <c r="PVH1061" s="842"/>
      <c r="PVI1061" s="842"/>
      <c r="PVJ1061" s="842"/>
      <c r="PVK1061" s="842"/>
      <c r="PVL1061" s="842"/>
      <c r="PVM1061" s="842"/>
      <c r="PVN1061" s="842"/>
      <c r="PVO1061" s="842"/>
      <c r="PVP1061" s="842"/>
      <c r="PVQ1061" s="842"/>
      <c r="PVR1061" s="842"/>
      <c r="PVS1061" s="842"/>
      <c r="PVT1061" s="842"/>
      <c r="PVU1061" s="842"/>
      <c r="PVV1061" s="842"/>
      <c r="PVW1061" s="842"/>
      <c r="PVX1061" s="842"/>
      <c r="PVY1061" s="842"/>
      <c r="PVZ1061" s="842"/>
      <c r="PWA1061" s="842"/>
      <c r="PWB1061" s="842"/>
      <c r="PWC1061" s="842"/>
      <c r="PWD1061" s="842"/>
      <c r="PWE1061" s="842"/>
      <c r="PWF1061" s="842"/>
      <c r="PWG1061" s="842"/>
      <c r="PWH1061" s="842"/>
      <c r="PWI1061" s="842"/>
      <c r="PWJ1061" s="842"/>
      <c r="PWK1061" s="842"/>
      <c r="PWL1061" s="842"/>
      <c r="PWM1061" s="842"/>
      <c r="PWN1061" s="842"/>
      <c r="PWO1061" s="842"/>
      <c r="PWP1061" s="842"/>
      <c r="PWQ1061" s="842"/>
      <c r="PWR1061" s="842"/>
      <c r="PWS1061" s="842"/>
      <c r="PWT1061" s="842"/>
      <c r="PWU1061" s="842"/>
      <c r="PWV1061" s="842"/>
      <c r="PWW1061" s="842"/>
      <c r="PWX1061" s="842"/>
      <c r="PWY1061" s="842"/>
      <c r="PWZ1061" s="842"/>
      <c r="PXA1061" s="842"/>
      <c r="PXB1061" s="842"/>
      <c r="PXC1061" s="842"/>
      <c r="PXD1061" s="842"/>
      <c r="PXE1061" s="842"/>
      <c r="PXF1061" s="842"/>
      <c r="PXG1061" s="842"/>
      <c r="PXH1061" s="842"/>
      <c r="PXI1061" s="842"/>
      <c r="PXJ1061" s="842"/>
      <c r="PXK1061" s="842"/>
      <c r="PXL1061" s="842"/>
      <c r="PXM1061" s="842"/>
      <c r="PXN1061" s="842"/>
      <c r="PXO1061" s="842"/>
      <c r="PXP1061" s="842"/>
      <c r="PXQ1061" s="842"/>
      <c r="PXR1061" s="842"/>
      <c r="PXS1061" s="842"/>
      <c r="PXT1061" s="842"/>
      <c r="PXU1061" s="842"/>
      <c r="PXV1061" s="842"/>
      <c r="PXW1061" s="842"/>
      <c r="PXX1061" s="842"/>
      <c r="PXY1061" s="842"/>
      <c r="PXZ1061" s="842"/>
      <c r="PYA1061" s="842"/>
      <c r="PYB1061" s="842"/>
      <c r="PYC1061" s="842"/>
      <c r="PYD1061" s="842"/>
      <c r="PYE1061" s="842"/>
      <c r="PYF1061" s="842"/>
      <c r="PYG1061" s="842"/>
      <c r="PYH1061" s="842"/>
      <c r="PYI1061" s="842"/>
      <c r="PYJ1061" s="842"/>
      <c r="PYK1061" s="842"/>
      <c r="PYL1061" s="842"/>
      <c r="PYM1061" s="842"/>
      <c r="PYN1061" s="842"/>
      <c r="PYO1061" s="842"/>
      <c r="PYP1061" s="842"/>
      <c r="PYQ1061" s="842"/>
      <c r="PYR1061" s="842"/>
      <c r="PYS1061" s="842"/>
      <c r="PYT1061" s="842"/>
      <c r="PYU1061" s="842"/>
      <c r="PYV1061" s="842"/>
      <c r="PYW1061" s="842"/>
      <c r="PYX1061" s="842"/>
      <c r="PYY1061" s="842"/>
      <c r="PYZ1061" s="842"/>
      <c r="PZA1061" s="842"/>
      <c r="PZB1061" s="842"/>
      <c r="PZC1061" s="842"/>
      <c r="PZD1061" s="842"/>
      <c r="PZE1061" s="842"/>
      <c r="PZF1061" s="842"/>
      <c r="PZG1061" s="842"/>
      <c r="PZH1061" s="842"/>
      <c r="PZI1061" s="842"/>
      <c r="PZJ1061" s="842"/>
      <c r="PZK1061" s="842"/>
      <c r="PZL1061" s="842"/>
      <c r="PZM1061" s="842"/>
      <c r="PZN1061" s="842"/>
      <c r="PZO1061" s="842"/>
      <c r="PZP1061" s="842"/>
      <c r="PZQ1061" s="842"/>
      <c r="PZR1061" s="842"/>
      <c r="PZS1061" s="842"/>
      <c r="PZT1061" s="842"/>
      <c r="PZU1061" s="842"/>
      <c r="PZV1061" s="842"/>
      <c r="PZW1061" s="842"/>
      <c r="PZX1061" s="842"/>
      <c r="PZY1061" s="842"/>
      <c r="PZZ1061" s="842"/>
      <c r="QAA1061" s="842"/>
      <c r="QAB1061" s="842"/>
      <c r="QAC1061" s="842"/>
      <c r="QAD1061" s="842"/>
      <c r="QAE1061" s="842"/>
      <c r="QAF1061" s="842"/>
      <c r="QAG1061" s="842"/>
      <c r="QAH1061" s="842"/>
      <c r="QAI1061" s="842"/>
      <c r="QAJ1061" s="842"/>
      <c r="QAK1061" s="842"/>
      <c r="QAL1061" s="842"/>
      <c r="QAM1061" s="842"/>
      <c r="QAN1061" s="842"/>
      <c r="QAO1061" s="842"/>
      <c r="QAP1061" s="842"/>
      <c r="QAQ1061" s="842"/>
      <c r="QAR1061" s="842"/>
      <c r="QAS1061" s="842"/>
      <c r="QAT1061" s="842"/>
      <c r="QAU1061" s="842"/>
      <c r="QAV1061" s="842"/>
      <c r="QAW1061" s="842"/>
      <c r="QAX1061" s="842"/>
      <c r="QAY1061" s="842"/>
      <c r="QAZ1061" s="842"/>
      <c r="QBA1061" s="842"/>
      <c r="QBB1061" s="842"/>
      <c r="QBC1061" s="842"/>
      <c r="QBD1061" s="842"/>
      <c r="QBE1061" s="842"/>
      <c r="QBF1061" s="842"/>
      <c r="QBG1061" s="842"/>
      <c r="QBH1061" s="842"/>
      <c r="QBI1061" s="842"/>
      <c r="QBJ1061" s="842"/>
      <c r="QBK1061" s="842"/>
      <c r="QBL1061" s="842"/>
      <c r="QBM1061" s="842"/>
      <c r="QBN1061" s="842"/>
      <c r="QBO1061" s="842"/>
      <c r="QBP1061" s="842"/>
      <c r="QBQ1061" s="842"/>
      <c r="QBR1061" s="842"/>
      <c r="QBS1061" s="842"/>
      <c r="QBT1061" s="842"/>
      <c r="QBU1061" s="842"/>
      <c r="QBV1061" s="842"/>
      <c r="QBW1061" s="842"/>
      <c r="QBX1061" s="842"/>
      <c r="QBY1061" s="842"/>
      <c r="QBZ1061" s="842"/>
      <c r="QCA1061" s="842"/>
      <c r="QCB1061" s="842"/>
      <c r="QCC1061" s="842"/>
      <c r="QCD1061" s="842"/>
      <c r="QCE1061" s="842"/>
      <c r="QCF1061" s="842"/>
      <c r="QCG1061" s="842"/>
      <c r="QCH1061" s="842"/>
      <c r="QCI1061" s="842"/>
      <c r="QCJ1061" s="842"/>
      <c r="QCK1061" s="842"/>
      <c r="QCL1061" s="842"/>
      <c r="QCM1061" s="842"/>
      <c r="QCN1061" s="842"/>
      <c r="QCO1061" s="842"/>
      <c r="QCP1061" s="842"/>
      <c r="QCQ1061" s="842"/>
      <c r="QCR1061" s="842"/>
      <c r="QCS1061" s="842"/>
      <c r="QCT1061" s="842"/>
      <c r="QCU1061" s="842"/>
      <c r="QCV1061" s="842"/>
      <c r="QCW1061" s="842"/>
      <c r="QCX1061" s="842"/>
      <c r="QCY1061" s="842"/>
      <c r="QCZ1061" s="842"/>
      <c r="QDA1061" s="842"/>
      <c r="QDB1061" s="842"/>
      <c r="QDC1061" s="842"/>
      <c r="QDD1061" s="842"/>
      <c r="QDE1061" s="842"/>
      <c r="QDF1061" s="842"/>
      <c r="QDG1061" s="842"/>
      <c r="QDH1061" s="842"/>
      <c r="QDI1061" s="842"/>
      <c r="QDJ1061" s="842"/>
      <c r="QDK1061" s="842"/>
      <c r="QDL1061" s="842"/>
      <c r="QDM1061" s="842"/>
      <c r="QDN1061" s="842"/>
      <c r="QDO1061" s="842"/>
      <c r="QDP1061" s="842"/>
      <c r="QDQ1061" s="842"/>
      <c r="QDR1061" s="842"/>
      <c r="QDS1061" s="842"/>
      <c r="QDT1061" s="842"/>
      <c r="QDU1061" s="842"/>
      <c r="QDV1061" s="842"/>
      <c r="QDW1061" s="842"/>
      <c r="QDX1061" s="842"/>
      <c r="QDY1061" s="842"/>
      <c r="QDZ1061" s="842"/>
      <c r="QEA1061" s="842"/>
      <c r="QEB1061" s="842"/>
      <c r="QEC1061" s="842"/>
      <c r="QED1061" s="842"/>
      <c r="QEE1061" s="842"/>
      <c r="QEF1061" s="842"/>
      <c r="QEG1061" s="842"/>
      <c r="QEH1061" s="842"/>
      <c r="QEI1061" s="842"/>
      <c r="QEJ1061" s="842"/>
      <c r="QEK1061" s="842"/>
      <c r="QEL1061" s="842"/>
      <c r="QEM1061" s="842"/>
      <c r="QEN1061" s="842"/>
      <c r="QEO1061" s="842"/>
      <c r="QEP1061" s="842"/>
      <c r="QEQ1061" s="842"/>
      <c r="QER1061" s="842"/>
      <c r="QES1061" s="842"/>
      <c r="QET1061" s="842"/>
      <c r="QEU1061" s="842"/>
      <c r="QEV1061" s="842"/>
      <c r="QEW1061" s="842"/>
      <c r="QEX1061" s="842"/>
      <c r="QEY1061" s="842"/>
      <c r="QEZ1061" s="842"/>
      <c r="QFA1061" s="842"/>
      <c r="QFB1061" s="842"/>
      <c r="QFC1061" s="842"/>
      <c r="QFD1061" s="842"/>
      <c r="QFE1061" s="842"/>
      <c r="QFF1061" s="842"/>
      <c r="QFG1061" s="842"/>
      <c r="QFH1061" s="842"/>
      <c r="QFI1061" s="842"/>
      <c r="QFJ1061" s="842"/>
      <c r="QFK1061" s="842"/>
      <c r="QFL1061" s="842"/>
      <c r="QFM1061" s="842"/>
      <c r="QFN1061" s="842"/>
      <c r="QFO1061" s="842"/>
      <c r="QFP1061" s="842"/>
      <c r="QFQ1061" s="842"/>
      <c r="QFR1061" s="842"/>
      <c r="QFS1061" s="842"/>
      <c r="QFT1061" s="842"/>
      <c r="QFU1061" s="842"/>
      <c r="QFV1061" s="842"/>
      <c r="QFW1061" s="842"/>
      <c r="QFX1061" s="842"/>
      <c r="QFY1061" s="842"/>
      <c r="QFZ1061" s="842"/>
      <c r="QGA1061" s="842"/>
      <c r="QGB1061" s="842"/>
      <c r="QGC1061" s="842"/>
      <c r="QGD1061" s="842"/>
      <c r="QGE1061" s="842"/>
      <c r="QGF1061" s="842"/>
      <c r="QGG1061" s="842"/>
      <c r="QGH1061" s="842"/>
      <c r="QGI1061" s="842"/>
      <c r="QGJ1061" s="842"/>
      <c r="QGK1061" s="842"/>
      <c r="QGL1061" s="842"/>
      <c r="QGM1061" s="842"/>
      <c r="QGN1061" s="842"/>
      <c r="QGO1061" s="842"/>
      <c r="QGP1061" s="842"/>
      <c r="QGQ1061" s="842"/>
      <c r="QGR1061" s="842"/>
      <c r="QGS1061" s="842"/>
      <c r="QGT1061" s="842"/>
      <c r="QGU1061" s="842"/>
      <c r="QGV1061" s="842"/>
      <c r="QGW1061" s="842"/>
      <c r="QGX1061" s="842"/>
      <c r="QGY1061" s="842"/>
      <c r="QGZ1061" s="842"/>
      <c r="QHA1061" s="842"/>
      <c r="QHB1061" s="842"/>
      <c r="QHC1061" s="842"/>
      <c r="QHD1061" s="842"/>
      <c r="QHE1061" s="842"/>
      <c r="QHF1061" s="842"/>
      <c r="QHG1061" s="842"/>
      <c r="QHH1061" s="842"/>
      <c r="QHI1061" s="842"/>
      <c r="QHJ1061" s="842"/>
      <c r="QHK1061" s="842"/>
      <c r="QHL1061" s="842"/>
      <c r="QHM1061" s="842"/>
      <c r="QHN1061" s="842"/>
      <c r="QHO1061" s="842"/>
      <c r="QHP1061" s="842"/>
      <c r="QHQ1061" s="842"/>
      <c r="QHR1061" s="842"/>
      <c r="QHS1061" s="842"/>
      <c r="QHT1061" s="842"/>
      <c r="QHU1061" s="842"/>
      <c r="QHV1061" s="842"/>
      <c r="QHW1061" s="842"/>
      <c r="QHX1061" s="842"/>
      <c r="QHY1061" s="842"/>
      <c r="QHZ1061" s="842"/>
      <c r="QIA1061" s="842"/>
      <c r="QIB1061" s="842"/>
      <c r="QIC1061" s="842"/>
      <c r="QID1061" s="842"/>
      <c r="QIE1061" s="842"/>
      <c r="QIF1061" s="842"/>
      <c r="QIG1061" s="842"/>
      <c r="QIH1061" s="842"/>
      <c r="QII1061" s="842"/>
      <c r="QIJ1061" s="842"/>
      <c r="QIK1061" s="842"/>
      <c r="QIL1061" s="842"/>
      <c r="QIM1061" s="842"/>
      <c r="QIN1061" s="842"/>
      <c r="QIO1061" s="842"/>
      <c r="QIP1061" s="842"/>
      <c r="QIQ1061" s="842"/>
      <c r="QIR1061" s="842"/>
      <c r="QIS1061" s="842"/>
      <c r="QIT1061" s="842"/>
      <c r="QIU1061" s="842"/>
      <c r="QIV1061" s="842"/>
      <c r="QIW1061" s="842"/>
      <c r="QIX1061" s="842"/>
      <c r="QIY1061" s="842"/>
      <c r="QIZ1061" s="842"/>
      <c r="QJA1061" s="842"/>
      <c r="QJB1061" s="842"/>
      <c r="QJC1061" s="842"/>
      <c r="QJD1061" s="842"/>
      <c r="QJE1061" s="842"/>
      <c r="QJF1061" s="842"/>
      <c r="QJG1061" s="842"/>
      <c r="QJH1061" s="842"/>
      <c r="QJI1061" s="842"/>
      <c r="QJJ1061" s="842"/>
      <c r="QJK1061" s="842"/>
      <c r="QJL1061" s="842"/>
      <c r="QJM1061" s="842"/>
      <c r="QJN1061" s="842"/>
      <c r="QJO1061" s="842"/>
      <c r="QJP1061" s="842"/>
      <c r="QJQ1061" s="842"/>
      <c r="QJR1061" s="842"/>
      <c r="QJS1061" s="842"/>
      <c r="QJT1061" s="842"/>
      <c r="QJU1061" s="842"/>
      <c r="QJV1061" s="842"/>
      <c r="QJW1061" s="842"/>
      <c r="QJX1061" s="842"/>
      <c r="QJY1061" s="842"/>
      <c r="QJZ1061" s="842"/>
      <c r="QKA1061" s="842"/>
      <c r="QKB1061" s="842"/>
      <c r="QKC1061" s="842"/>
      <c r="QKD1061" s="842"/>
      <c r="QKE1061" s="842"/>
      <c r="QKF1061" s="842"/>
      <c r="QKG1061" s="842"/>
      <c r="QKH1061" s="842"/>
      <c r="QKI1061" s="842"/>
      <c r="QKJ1061" s="842"/>
      <c r="QKK1061" s="842"/>
      <c r="QKL1061" s="842"/>
      <c r="QKM1061" s="842"/>
      <c r="QKN1061" s="842"/>
      <c r="QKO1061" s="842"/>
      <c r="QKP1061" s="842"/>
      <c r="QKQ1061" s="842"/>
      <c r="QKR1061" s="842"/>
      <c r="QKS1061" s="842"/>
      <c r="QKT1061" s="842"/>
      <c r="QKU1061" s="842"/>
      <c r="QKV1061" s="842"/>
      <c r="QKW1061" s="842"/>
      <c r="QKX1061" s="842"/>
      <c r="QKY1061" s="842"/>
      <c r="QKZ1061" s="842"/>
      <c r="QLA1061" s="842"/>
      <c r="QLB1061" s="842"/>
      <c r="QLC1061" s="842"/>
      <c r="QLD1061" s="842"/>
      <c r="QLE1061" s="842"/>
      <c r="QLF1061" s="842"/>
      <c r="QLG1061" s="842"/>
      <c r="QLH1061" s="842"/>
      <c r="QLI1061" s="842"/>
      <c r="QLJ1061" s="842"/>
      <c r="QLK1061" s="842"/>
      <c r="QLL1061" s="842"/>
      <c r="QLM1061" s="842"/>
      <c r="QLN1061" s="842"/>
      <c r="QLO1061" s="842"/>
      <c r="QLP1061" s="842"/>
      <c r="QLQ1061" s="842"/>
      <c r="QLR1061" s="842"/>
      <c r="QLS1061" s="842"/>
      <c r="QLT1061" s="842"/>
      <c r="QLU1061" s="842"/>
      <c r="QLV1061" s="842"/>
      <c r="QLW1061" s="842"/>
      <c r="QLX1061" s="842"/>
      <c r="QLY1061" s="842"/>
      <c r="QLZ1061" s="842"/>
      <c r="QMA1061" s="842"/>
      <c r="QMB1061" s="842"/>
      <c r="QMC1061" s="842"/>
      <c r="QMD1061" s="842"/>
      <c r="QME1061" s="842"/>
      <c r="QMF1061" s="842"/>
      <c r="QMG1061" s="842"/>
      <c r="QMH1061" s="842"/>
      <c r="QMI1061" s="842"/>
      <c r="QMJ1061" s="842"/>
      <c r="QMK1061" s="842"/>
      <c r="QML1061" s="842"/>
      <c r="QMM1061" s="842"/>
      <c r="QMN1061" s="842"/>
      <c r="QMO1061" s="842"/>
      <c r="QMP1061" s="842"/>
      <c r="QMQ1061" s="842"/>
      <c r="QMR1061" s="842"/>
      <c r="QMS1061" s="842"/>
      <c r="QMT1061" s="842"/>
      <c r="QMU1061" s="842"/>
      <c r="QMV1061" s="842"/>
      <c r="QMW1061" s="842"/>
      <c r="QMX1061" s="842"/>
      <c r="QMY1061" s="842"/>
      <c r="QMZ1061" s="842"/>
      <c r="QNA1061" s="842"/>
      <c r="QNB1061" s="842"/>
      <c r="QNC1061" s="842"/>
      <c r="QND1061" s="842"/>
      <c r="QNE1061" s="842"/>
      <c r="QNF1061" s="842"/>
      <c r="QNG1061" s="842"/>
      <c r="QNH1061" s="842"/>
      <c r="QNI1061" s="842"/>
      <c r="QNJ1061" s="842"/>
      <c r="QNK1061" s="842"/>
      <c r="QNL1061" s="842"/>
      <c r="QNM1061" s="842"/>
      <c r="QNN1061" s="842"/>
      <c r="QNO1061" s="842"/>
      <c r="QNP1061" s="842"/>
      <c r="QNQ1061" s="842"/>
      <c r="QNR1061" s="842"/>
      <c r="QNS1061" s="842"/>
      <c r="QNT1061" s="842"/>
      <c r="QNU1061" s="842"/>
      <c r="QNV1061" s="842"/>
      <c r="QNW1061" s="842"/>
      <c r="QNX1061" s="842"/>
      <c r="QNY1061" s="842"/>
      <c r="QNZ1061" s="842"/>
      <c r="QOA1061" s="842"/>
      <c r="QOB1061" s="842"/>
      <c r="QOC1061" s="842"/>
      <c r="QOD1061" s="842"/>
      <c r="QOE1061" s="842"/>
      <c r="QOF1061" s="842"/>
      <c r="QOG1061" s="842"/>
      <c r="QOH1061" s="842"/>
      <c r="QOI1061" s="842"/>
      <c r="QOJ1061" s="842"/>
      <c r="QOK1061" s="842"/>
      <c r="QOL1061" s="842"/>
      <c r="QOM1061" s="842"/>
      <c r="QON1061" s="842"/>
      <c r="QOO1061" s="842"/>
      <c r="QOP1061" s="842"/>
      <c r="QOQ1061" s="842"/>
      <c r="QOR1061" s="842"/>
      <c r="QOS1061" s="842"/>
      <c r="QOT1061" s="842"/>
      <c r="QOU1061" s="842"/>
      <c r="QOV1061" s="842"/>
      <c r="QOW1061" s="842"/>
      <c r="QOX1061" s="842"/>
      <c r="QOY1061" s="842"/>
      <c r="QOZ1061" s="842"/>
      <c r="QPA1061" s="842"/>
      <c r="QPB1061" s="842"/>
      <c r="QPC1061" s="842"/>
      <c r="QPD1061" s="842"/>
      <c r="QPE1061" s="842"/>
      <c r="QPF1061" s="842"/>
      <c r="QPG1061" s="842"/>
      <c r="QPH1061" s="842"/>
      <c r="QPI1061" s="842"/>
      <c r="QPJ1061" s="842"/>
      <c r="QPK1061" s="842"/>
      <c r="QPL1061" s="842"/>
      <c r="QPM1061" s="842"/>
      <c r="QPN1061" s="842"/>
      <c r="QPO1061" s="842"/>
      <c r="QPP1061" s="842"/>
      <c r="QPQ1061" s="842"/>
      <c r="QPR1061" s="842"/>
      <c r="QPS1061" s="842"/>
      <c r="QPT1061" s="842"/>
      <c r="QPU1061" s="842"/>
      <c r="QPV1061" s="842"/>
      <c r="QPW1061" s="842"/>
      <c r="QPX1061" s="842"/>
      <c r="QPY1061" s="842"/>
      <c r="QPZ1061" s="842"/>
      <c r="QQA1061" s="842"/>
      <c r="QQB1061" s="842"/>
      <c r="QQC1061" s="842"/>
      <c r="QQD1061" s="842"/>
      <c r="QQE1061" s="842"/>
      <c r="QQF1061" s="842"/>
      <c r="QQG1061" s="842"/>
      <c r="QQH1061" s="842"/>
      <c r="QQI1061" s="842"/>
      <c r="QQJ1061" s="842"/>
      <c r="QQK1061" s="842"/>
      <c r="QQL1061" s="842"/>
      <c r="QQM1061" s="842"/>
      <c r="QQN1061" s="842"/>
      <c r="QQO1061" s="842"/>
      <c r="QQP1061" s="842"/>
      <c r="QQQ1061" s="842"/>
      <c r="QQR1061" s="842"/>
      <c r="QQS1061" s="842"/>
      <c r="QQT1061" s="842"/>
      <c r="QQU1061" s="842"/>
      <c r="QQV1061" s="842"/>
      <c r="QQW1061" s="842"/>
      <c r="QQX1061" s="842"/>
      <c r="QQY1061" s="842"/>
      <c r="QQZ1061" s="842"/>
      <c r="QRA1061" s="842"/>
      <c r="QRB1061" s="842"/>
      <c r="QRC1061" s="842"/>
      <c r="QRD1061" s="842"/>
      <c r="QRE1061" s="842"/>
      <c r="QRF1061" s="842"/>
      <c r="QRG1061" s="842"/>
      <c r="QRH1061" s="842"/>
      <c r="QRI1061" s="842"/>
      <c r="QRJ1061" s="842"/>
      <c r="QRK1061" s="842"/>
      <c r="QRL1061" s="842"/>
      <c r="QRM1061" s="842"/>
      <c r="QRN1061" s="842"/>
      <c r="QRO1061" s="842"/>
      <c r="QRP1061" s="842"/>
      <c r="QRQ1061" s="842"/>
      <c r="QRR1061" s="842"/>
      <c r="QRS1061" s="842"/>
      <c r="QRT1061" s="842"/>
      <c r="QRU1061" s="842"/>
      <c r="QRV1061" s="842"/>
      <c r="QRW1061" s="842"/>
      <c r="QRX1061" s="842"/>
      <c r="QRY1061" s="842"/>
      <c r="QRZ1061" s="842"/>
      <c r="QSA1061" s="842"/>
      <c r="QSB1061" s="842"/>
      <c r="QSC1061" s="842"/>
      <c r="QSD1061" s="842"/>
      <c r="QSE1061" s="842"/>
      <c r="QSF1061" s="842"/>
      <c r="QSG1061" s="842"/>
      <c r="QSH1061" s="842"/>
      <c r="QSI1061" s="842"/>
      <c r="QSJ1061" s="842"/>
      <c r="QSK1061" s="842"/>
      <c r="QSL1061" s="842"/>
      <c r="QSM1061" s="842"/>
      <c r="QSN1061" s="842"/>
      <c r="QSO1061" s="842"/>
      <c r="QSP1061" s="842"/>
      <c r="QSQ1061" s="842"/>
      <c r="QSR1061" s="842"/>
      <c r="QSS1061" s="842"/>
      <c r="QST1061" s="842"/>
      <c r="QSU1061" s="842"/>
      <c r="QSV1061" s="842"/>
      <c r="QSW1061" s="842"/>
      <c r="QSX1061" s="842"/>
      <c r="QSY1061" s="842"/>
      <c r="QSZ1061" s="842"/>
      <c r="QTA1061" s="842"/>
      <c r="QTB1061" s="842"/>
      <c r="QTC1061" s="842"/>
      <c r="QTD1061" s="842"/>
      <c r="QTE1061" s="842"/>
      <c r="QTF1061" s="842"/>
      <c r="QTG1061" s="842"/>
      <c r="QTH1061" s="842"/>
      <c r="QTI1061" s="842"/>
      <c r="QTJ1061" s="842"/>
      <c r="QTK1061" s="842"/>
      <c r="QTL1061" s="842"/>
      <c r="QTM1061" s="842"/>
      <c r="QTN1061" s="842"/>
      <c r="QTO1061" s="842"/>
      <c r="QTP1061" s="842"/>
      <c r="QTQ1061" s="842"/>
      <c r="QTR1061" s="842"/>
      <c r="QTS1061" s="842"/>
      <c r="QTT1061" s="842"/>
      <c r="QTU1061" s="842"/>
      <c r="QTV1061" s="842"/>
      <c r="QTW1061" s="842"/>
      <c r="QTX1061" s="842"/>
      <c r="QTY1061" s="842"/>
      <c r="QTZ1061" s="842"/>
      <c r="QUA1061" s="842"/>
      <c r="QUB1061" s="842"/>
      <c r="QUC1061" s="842"/>
      <c r="QUD1061" s="842"/>
      <c r="QUE1061" s="842"/>
      <c r="QUF1061" s="842"/>
      <c r="QUG1061" s="842"/>
      <c r="QUH1061" s="842"/>
      <c r="QUI1061" s="842"/>
      <c r="QUJ1061" s="842"/>
      <c r="QUK1061" s="842"/>
      <c r="QUL1061" s="842"/>
      <c r="QUM1061" s="842"/>
      <c r="QUN1061" s="842"/>
      <c r="QUO1061" s="842"/>
      <c r="QUP1061" s="842"/>
      <c r="QUQ1061" s="842"/>
      <c r="QUR1061" s="842"/>
      <c r="QUS1061" s="842"/>
      <c r="QUT1061" s="842"/>
      <c r="QUU1061" s="842"/>
      <c r="QUV1061" s="842"/>
      <c r="QUW1061" s="842"/>
      <c r="QUX1061" s="842"/>
      <c r="QUY1061" s="842"/>
      <c r="QUZ1061" s="842"/>
      <c r="QVA1061" s="842"/>
      <c r="QVB1061" s="842"/>
      <c r="QVC1061" s="842"/>
      <c r="QVD1061" s="842"/>
      <c r="QVE1061" s="842"/>
      <c r="QVF1061" s="842"/>
      <c r="QVG1061" s="842"/>
      <c r="QVH1061" s="842"/>
      <c r="QVI1061" s="842"/>
      <c r="QVJ1061" s="842"/>
      <c r="QVK1061" s="842"/>
      <c r="QVL1061" s="842"/>
      <c r="QVM1061" s="842"/>
      <c r="QVN1061" s="842"/>
      <c r="QVO1061" s="842"/>
      <c r="QVP1061" s="842"/>
      <c r="QVQ1061" s="842"/>
      <c r="QVR1061" s="842"/>
      <c r="QVS1061" s="842"/>
      <c r="QVT1061" s="842"/>
      <c r="QVU1061" s="842"/>
      <c r="QVV1061" s="842"/>
      <c r="QVW1061" s="842"/>
      <c r="QVX1061" s="842"/>
      <c r="QVY1061" s="842"/>
      <c r="QVZ1061" s="842"/>
      <c r="QWA1061" s="842"/>
      <c r="QWB1061" s="842"/>
      <c r="QWC1061" s="842"/>
      <c r="QWD1061" s="842"/>
      <c r="QWE1061" s="842"/>
      <c r="QWF1061" s="842"/>
      <c r="QWG1061" s="842"/>
      <c r="QWH1061" s="842"/>
      <c r="QWI1061" s="842"/>
      <c r="QWJ1061" s="842"/>
      <c r="QWK1061" s="842"/>
      <c r="QWL1061" s="842"/>
      <c r="QWM1061" s="842"/>
      <c r="QWN1061" s="842"/>
      <c r="QWO1061" s="842"/>
      <c r="QWP1061" s="842"/>
      <c r="QWQ1061" s="842"/>
      <c r="QWR1061" s="842"/>
      <c r="QWS1061" s="842"/>
      <c r="QWT1061" s="842"/>
      <c r="QWU1061" s="842"/>
      <c r="QWV1061" s="842"/>
      <c r="QWW1061" s="842"/>
      <c r="QWX1061" s="842"/>
      <c r="QWY1061" s="842"/>
      <c r="QWZ1061" s="842"/>
      <c r="QXA1061" s="842"/>
      <c r="QXB1061" s="842"/>
      <c r="QXC1061" s="842"/>
      <c r="QXD1061" s="842"/>
      <c r="QXE1061" s="842"/>
      <c r="QXF1061" s="842"/>
      <c r="QXG1061" s="842"/>
      <c r="QXH1061" s="842"/>
      <c r="QXI1061" s="842"/>
      <c r="QXJ1061" s="842"/>
      <c r="QXK1061" s="842"/>
      <c r="QXL1061" s="842"/>
      <c r="QXM1061" s="842"/>
      <c r="QXN1061" s="842"/>
      <c r="QXO1061" s="842"/>
      <c r="QXP1061" s="842"/>
      <c r="QXQ1061" s="842"/>
      <c r="QXR1061" s="842"/>
      <c r="QXS1061" s="842"/>
      <c r="QXT1061" s="842"/>
      <c r="QXU1061" s="842"/>
      <c r="QXV1061" s="842"/>
      <c r="QXW1061" s="842"/>
      <c r="QXX1061" s="842"/>
      <c r="QXY1061" s="842"/>
      <c r="QXZ1061" s="842"/>
      <c r="QYA1061" s="842"/>
      <c r="QYB1061" s="842"/>
      <c r="QYC1061" s="842"/>
      <c r="QYD1061" s="842"/>
      <c r="QYE1061" s="842"/>
      <c r="QYF1061" s="842"/>
      <c r="QYG1061" s="842"/>
      <c r="QYH1061" s="842"/>
      <c r="QYI1061" s="842"/>
      <c r="QYJ1061" s="842"/>
      <c r="QYK1061" s="842"/>
      <c r="QYL1061" s="842"/>
      <c r="QYM1061" s="842"/>
      <c r="QYN1061" s="842"/>
      <c r="QYO1061" s="842"/>
      <c r="QYP1061" s="842"/>
      <c r="QYQ1061" s="842"/>
      <c r="QYR1061" s="842"/>
      <c r="QYS1061" s="842"/>
      <c r="QYT1061" s="842"/>
      <c r="QYU1061" s="842"/>
      <c r="QYV1061" s="842"/>
      <c r="QYW1061" s="842"/>
      <c r="QYX1061" s="842"/>
      <c r="QYY1061" s="842"/>
      <c r="QYZ1061" s="842"/>
      <c r="QZA1061" s="842"/>
      <c r="QZB1061" s="842"/>
      <c r="QZC1061" s="842"/>
      <c r="QZD1061" s="842"/>
      <c r="QZE1061" s="842"/>
      <c r="QZF1061" s="842"/>
      <c r="QZG1061" s="842"/>
      <c r="QZH1061" s="842"/>
      <c r="QZI1061" s="842"/>
      <c r="QZJ1061" s="842"/>
      <c r="QZK1061" s="842"/>
      <c r="QZL1061" s="842"/>
      <c r="QZM1061" s="842"/>
      <c r="QZN1061" s="842"/>
      <c r="QZO1061" s="842"/>
      <c r="QZP1061" s="842"/>
      <c r="QZQ1061" s="842"/>
      <c r="QZR1061" s="842"/>
      <c r="QZS1061" s="842"/>
      <c r="QZT1061" s="842"/>
      <c r="QZU1061" s="842"/>
      <c r="QZV1061" s="842"/>
      <c r="QZW1061" s="842"/>
      <c r="QZX1061" s="842"/>
      <c r="QZY1061" s="842"/>
      <c r="QZZ1061" s="842"/>
      <c r="RAA1061" s="842"/>
      <c r="RAB1061" s="842"/>
      <c r="RAC1061" s="842"/>
      <c r="RAD1061" s="842"/>
      <c r="RAE1061" s="842"/>
      <c r="RAF1061" s="842"/>
      <c r="RAG1061" s="842"/>
      <c r="RAH1061" s="842"/>
      <c r="RAI1061" s="842"/>
      <c r="RAJ1061" s="842"/>
      <c r="RAK1061" s="842"/>
      <c r="RAL1061" s="842"/>
      <c r="RAM1061" s="842"/>
      <c r="RAN1061" s="842"/>
      <c r="RAO1061" s="842"/>
      <c r="RAP1061" s="842"/>
      <c r="RAQ1061" s="842"/>
      <c r="RAR1061" s="842"/>
      <c r="RAS1061" s="842"/>
      <c r="RAT1061" s="842"/>
      <c r="RAU1061" s="842"/>
      <c r="RAV1061" s="842"/>
      <c r="RAW1061" s="842"/>
      <c r="RAX1061" s="842"/>
      <c r="RAY1061" s="842"/>
      <c r="RAZ1061" s="842"/>
      <c r="RBA1061" s="842"/>
      <c r="RBB1061" s="842"/>
      <c r="RBC1061" s="842"/>
      <c r="RBD1061" s="842"/>
      <c r="RBE1061" s="842"/>
      <c r="RBF1061" s="842"/>
      <c r="RBG1061" s="842"/>
      <c r="RBH1061" s="842"/>
      <c r="RBI1061" s="842"/>
      <c r="RBJ1061" s="842"/>
      <c r="RBK1061" s="842"/>
      <c r="RBL1061" s="842"/>
      <c r="RBM1061" s="842"/>
      <c r="RBN1061" s="842"/>
      <c r="RBO1061" s="842"/>
      <c r="RBP1061" s="842"/>
      <c r="RBQ1061" s="842"/>
      <c r="RBR1061" s="842"/>
      <c r="RBS1061" s="842"/>
      <c r="RBT1061" s="842"/>
      <c r="RBU1061" s="842"/>
      <c r="RBV1061" s="842"/>
      <c r="RBW1061" s="842"/>
      <c r="RBX1061" s="842"/>
      <c r="RBY1061" s="842"/>
      <c r="RBZ1061" s="842"/>
      <c r="RCA1061" s="842"/>
      <c r="RCB1061" s="842"/>
      <c r="RCC1061" s="842"/>
      <c r="RCD1061" s="842"/>
      <c r="RCE1061" s="842"/>
      <c r="RCF1061" s="842"/>
      <c r="RCG1061" s="842"/>
      <c r="RCH1061" s="842"/>
      <c r="RCI1061" s="842"/>
      <c r="RCJ1061" s="842"/>
      <c r="RCK1061" s="842"/>
      <c r="RCL1061" s="842"/>
      <c r="RCM1061" s="842"/>
      <c r="RCN1061" s="842"/>
      <c r="RCO1061" s="842"/>
      <c r="RCP1061" s="842"/>
      <c r="RCQ1061" s="842"/>
      <c r="RCR1061" s="842"/>
      <c r="RCS1061" s="842"/>
      <c r="RCT1061" s="842"/>
      <c r="RCU1061" s="842"/>
      <c r="RCV1061" s="842"/>
      <c r="RCW1061" s="842"/>
      <c r="RCX1061" s="842"/>
      <c r="RCY1061" s="842"/>
      <c r="RCZ1061" s="842"/>
      <c r="RDA1061" s="842"/>
      <c r="RDB1061" s="842"/>
      <c r="RDC1061" s="842"/>
      <c r="RDD1061" s="842"/>
      <c r="RDE1061" s="842"/>
      <c r="RDF1061" s="842"/>
      <c r="RDG1061" s="842"/>
      <c r="RDH1061" s="842"/>
      <c r="RDI1061" s="842"/>
      <c r="RDJ1061" s="842"/>
      <c r="RDK1061" s="842"/>
      <c r="RDL1061" s="842"/>
      <c r="RDM1061" s="842"/>
      <c r="RDN1061" s="842"/>
      <c r="RDO1061" s="842"/>
      <c r="RDP1061" s="842"/>
      <c r="RDQ1061" s="842"/>
      <c r="RDR1061" s="842"/>
      <c r="RDS1061" s="842"/>
      <c r="RDT1061" s="842"/>
      <c r="RDU1061" s="842"/>
      <c r="RDV1061" s="842"/>
      <c r="RDW1061" s="842"/>
      <c r="RDX1061" s="842"/>
      <c r="RDY1061" s="842"/>
      <c r="RDZ1061" s="842"/>
      <c r="REA1061" s="842"/>
      <c r="REB1061" s="842"/>
      <c r="REC1061" s="842"/>
      <c r="RED1061" s="842"/>
      <c r="REE1061" s="842"/>
      <c r="REF1061" s="842"/>
      <c r="REG1061" s="842"/>
      <c r="REH1061" s="842"/>
      <c r="REI1061" s="842"/>
      <c r="REJ1061" s="842"/>
      <c r="REK1061" s="842"/>
      <c r="REL1061" s="842"/>
      <c r="REM1061" s="842"/>
      <c r="REN1061" s="842"/>
      <c r="REO1061" s="842"/>
      <c r="REP1061" s="842"/>
      <c r="REQ1061" s="842"/>
      <c r="RER1061" s="842"/>
      <c r="RES1061" s="842"/>
      <c r="RET1061" s="842"/>
      <c r="REU1061" s="842"/>
      <c r="REV1061" s="842"/>
      <c r="REW1061" s="842"/>
      <c r="REX1061" s="842"/>
      <c r="REY1061" s="842"/>
      <c r="REZ1061" s="842"/>
      <c r="RFA1061" s="842"/>
      <c r="RFB1061" s="842"/>
      <c r="RFC1061" s="842"/>
      <c r="RFD1061" s="842"/>
      <c r="RFE1061" s="842"/>
      <c r="RFF1061" s="842"/>
      <c r="RFG1061" s="842"/>
      <c r="RFH1061" s="842"/>
      <c r="RFI1061" s="842"/>
      <c r="RFJ1061" s="842"/>
      <c r="RFK1061" s="842"/>
      <c r="RFL1061" s="842"/>
      <c r="RFM1061" s="842"/>
      <c r="RFN1061" s="842"/>
      <c r="RFO1061" s="842"/>
      <c r="RFP1061" s="842"/>
      <c r="RFQ1061" s="842"/>
      <c r="RFR1061" s="842"/>
      <c r="RFS1061" s="842"/>
      <c r="RFT1061" s="842"/>
      <c r="RFU1061" s="842"/>
      <c r="RFV1061" s="842"/>
      <c r="RFW1061" s="842"/>
      <c r="RFX1061" s="842"/>
      <c r="RFY1061" s="842"/>
      <c r="RFZ1061" s="842"/>
      <c r="RGA1061" s="842"/>
      <c r="RGB1061" s="842"/>
      <c r="RGC1061" s="842"/>
      <c r="RGD1061" s="842"/>
      <c r="RGE1061" s="842"/>
      <c r="RGF1061" s="842"/>
      <c r="RGG1061" s="842"/>
      <c r="RGH1061" s="842"/>
      <c r="RGI1061" s="842"/>
      <c r="RGJ1061" s="842"/>
      <c r="RGK1061" s="842"/>
      <c r="RGL1061" s="842"/>
      <c r="RGM1061" s="842"/>
      <c r="RGN1061" s="842"/>
      <c r="RGO1061" s="842"/>
      <c r="RGP1061" s="842"/>
      <c r="RGQ1061" s="842"/>
      <c r="RGR1061" s="842"/>
      <c r="RGS1061" s="842"/>
      <c r="RGT1061" s="842"/>
      <c r="RGU1061" s="842"/>
      <c r="RGV1061" s="842"/>
      <c r="RGW1061" s="842"/>
      <c r="RGX1061" s="842"/>
      <c r="RGY1061" s="842"/>
      <c r="RGZ1061" s="842"/>
      <c r="RHA1061" s="842"/>
      <c r="RHB1061" s="842"/>
      <c r="RHC1061" s="842"/>
      <c r="RHD1061" s="842"/>
      <c r="RHE1061" s="842"/>
      <c r="RHF1061" s="842"/>
      <c r="RHG1061" s="842"/>
      <c r="RHH1061" s="842"/>
      <c r="RHI1061" s="842"/>
      <c r="RHJ1061" s="842"/>
      <c r="RHK1061" s="842"/>
      <c r="RHL1061" s="842"/>
      <c r="RHM1061" s="842"/>
      <c r="RHN1061" s="842"/>
      <c r="RHO1061" s="842"/>
      <c r="RHP1061" s="842"/>
      <c r="RHQ1061" s="842"/>
      <c r="RHR1061" s="842"/>
      <c r="RHS1061" s="842"/>
      <c r="RHT1061" s="842"/>
      <c r="RHU1061" s="842"/>
      <c r="RHV1061" s="842"/>
      <c r="RHW1061" s="842"/>
      <c r="RHX1061" s="842"/>
      <c r="RHY1061" s="842"/>
      <c r="RHZ1061" s="842"/>
      <c r="RIA1061" s="842"/>
      <c r="RIB1061" s="842"/>
      <c r="RIC1061" s="842"/>
      <c r="RID1061" s="842"/>
      <c r="RIE1061" s="842"/>
      <c r="RIF1061" s="842"/>
      <c r="RIG1061" s="842"/>
      <c r="RIH1061" s="842"/>
      <c r="RII1061" s="842"/>
      <c r="RIJ1061" s="842"/>
      <c r="RIK1061" s="842"/>
      <c r="RIL1061" s="842"/>
      <c r="RIM1061" s="842"/>
      <c r="RIN1061" s="842"/>
      <c r="RIO1061" s="842"/>
      <c r="RIP1061" s="842"/>
      <c r="RIQ1061" s="842"/>
      <c r="RIR1061" s="842"/>
      <c r="RIS1061" s="842"/>
      <c r="RIT1061" s="842"/>
      <c r="RIU1061" s="842"/>
      <c r="RIV1061" s="842"/>
      <c r="RIW1061" s="842"/>
      <c r="RIX1061" s="842"/>
      <c r="RIY1061" s="842"/>
      <c r="RIZ1061" s="842"/>
      <c r="RJA1061" s="842"/>
      <c r="RJB1061" s="842"/>
      <c r="RJC1061" s="842"/>
      <c r="RJD1061" s="842"/>
      <c r="RJE1061" s="842"/>
      <c r="RJF1061" s="842"/>
      <c r="RJG1061" s="842"/>
      <c r="RJH1061" s="842"/>
      <c r="RJI1061" s="842"/>
      <c r="RJJ1061" s="842"/>
      <c r="RJK1061" s="842"/>
      <c r="RJL1061" s="842"/>
      <c r="RJM1061" s="842"/>
      <c r="RJN1061" s="842"/>
      <c r="RJO1061" s="842"/>
      <c r="RJP1061" s="842"/>
      <c r="RJQ1061" s="842"/>
      <c r="RJR1061" s="842"/>
      <c r="RJS1061" s="842"/>
      <c r="RJT1061" s="842"/>
      <c r="RJU1061" s="842"/>
      <c r="RJV1061" s="842"/>
      <c r="RJW1061" s="842"/>
      <c r="RJX1061" s="842"/>
      <c r="RJY1061" s="842"/>
      <c r="RJZ1061" s="842"/>
      <c r="RKA1061" s="842"/>
      <c r="RKB1061" s="842"/>
      <c r="RKC1061" s="842"/>
      <c r="RKD1061" s="842"/>
      <c r="RKE1061" s="842"/>
      <c r="RKF1061" s="842"/>
      <c r="RKG1061" s="842"/>
      <c r="RKH1061" s="842"/>
      <c r="RKI1061" s="842"/>
      <c r="RKJ1061" s="842"/>
      <c r="RKK1061" s="842"/>
      <c r="RKL1061" s="842"/>
      <c r="RKM1061" s="842"/>
      <c r="RKN1061" s="842"/>
      <c r="RKO1061" s="842"/>
      <c r="RKP1061" s="842"/>
      <c r="RKQ1061" s="842"/>
      <c r="RKR1061" s="842"/>
      <c r="RKS1061" s="842"/>
      <c r="RKT1061" s="842"/>
      <c r="RKU1061" s="842"/>
      <c r="RKV1061" s="842"/>
      <c r="RKW1061" s="842"/>
      <c r="RKX1061" s="842"/>
      <c r="RKY1061" s="842"/>
      <c r="RKZ1061" s="842"/>
      <c r="RLA1061" s="842"/>
      <c r="RLB1061" s="842"/>
      <c r="RLC1061" s="842"/>
      <c r="RLD1061" s="842"/>
      <c r="RLE1061" s="842"/>
      <c r="RLF1061" s="842"/>
      <c r="RLG1061" s="842"/>
      <c r="RLH1061" s="842"/>
      <c r="RLI1061" s="842"/>
      <c r="RLJ1061" s="842"/>
      <c r="RLK1061" s="842"/>
      <c r="RLL1061" s="842"/>
      <c r="RLM1061" s="842"/>
      <c r="RLN1061" s="842"/>
      <c r="RLO1061" s="842"/>
      <c r="RLP1061" s="842"/>
      <c r="RLQ1061" s="842"/>
      <c r="RLR1061" s="842"/>
      <c r="RLS1061" s="842"/>
      <c r="RLT1061" s="842"/>
      <c r="RLU1061" s="842"/>
      <c r="RLV1061" s="842"/>
      <c r="RLW1061" s="842"/>
      <c r="RLX1061" s="842"/>
      <c r="RLY1061" s="842"/>
      <c r="RLZ1061" s="842"/>
      <c r="RMA1061" s="842"/>
      <c r="RMB1061" s="842"/>
      <c r="RMC1061" s="842"/>
      <c r="RMD1061" s="842"/>
      <c r="RME1061" s="842"/>
      <c r="RMF1061" s="842"/>
      <c r="RMG1061" s="842"/>
      <c r="RMH1061" s="842"/>
      <c r="RMI1061" s="842"/>
      <c r="RMJ1061" s="842"/>
      <c r="RMK1061" s="842"/>
      <c r="RML1061" s="842"/>
      <c r="RMM1061" s="842"/>
      <c r="RMN1061" s="842"/>
      <c r="RMO1061" s="842"/>
      <c r="RMP1061" s="842"/>
      <c r="RMQ1061" s="842"/>
      <c r="RMR1061" s="842"/>
      <c r="RMS1061" s="842"/>
      <c r="RMT1061" s="842"/>
      <c r="RMU1061" s="842"/>
      <c r="RMV1061" s="842"/>
      <c r="RMW1061" s="842"/>
      <c r="RMX1061" s="842"/>
      <c r="RMY1061" s="842"/>
      <c r="RMZ1061" s="842"/>
      <c r="RNA1061" s="842"/>
      <c r="RNB1061" s="842"/>
      <c r="RNC1061" s="842"/>
      <c r="RND1061" s="842"/>
      <c r="RNE1061" s="842"/>
      <c r="RNF1061" s="842"/>
      <c r="RNG1061" s="842"/>
      <c r="RNH1061" s="842"/>
      <c r="RNI1061" s="842"/>
      <c r="RNJ1061" s="842"/>
      <c r="RNK1061" s="842"/>
      <c r="RNL1061" s="842"/>
      <c r="RNM1061" s="842"/>
      <c r="RNN1061" s="842"/>
      <c r="RNO1061" s="842"/>
      <c r="RNP1061" s="842"/>
      <c r="RNQ1061" s="842"/>
      <c r="RNR1061" s="842"/>
      <c r="RNS1061" s="842"/>
      <c r="RNT1061" s="842"/>
      <c r="RNU1061" s="842"/>
      <c r="RNV1061" s="842"/>
      <c r="RNW1061" s="842"/>
      <c r="RNX1061" s="842"/>
      <c r="RNY1061" s="842"/>
      <c r="RNZ1061" s="842"/>
      <c r="ROA1061" s="842"/>
      <c r="ROB1061" s="842"/>
      <c r="ROC1061" s="842"/>
      <c r="ROD1061" s="842"/>
      <c r="ROE1061" s="842"/>
      <c r="ROF1061" s="842"/>
      <c r="ROG1061" s="842"/>
      <c r="ROH1061" s="842"/>
      <c r="ROI1061" s="842"/>
      <c r="ROJ1061" s="842"/>
      <c r="ROK1061" s="842"/>
      <c r="ROL1061" s="842"/>
      <c r="ROM1061" s="842"/>
      <c r="RON1061" s="842"/>
      <c r="ROO1061" s="842"/>
      <c r="ROP1061" s="842"/>
      <c r="ROQ1061" s="842"/>
      <c r="ROR1061" s="842"/>
      <c r="ROS1061" s="842"/>
      <c r="ROT1061" s="842"/>
      <c r="ROU1061" s="842"/>
      <c r="ROV1061" s="842"/>
      <c r="ROW1061" s="842"/>
      <c r="ROX1061" s="842"/>
      <c r="ROY1061" s="842"/>
      <c r="ROZ1061" s="842"/>
      <c r="RPA1061" s="842"/>
      <c r="RPB1061" s="842"/>
      <c r="RPC1061" s="842"/>
      <c r="RPD1061" s="842"/>
      <c r="RPE1061" s="842"/>
      <c r="RPF1061" s="842"/>
      <c r="RPG1061" s="842"/>
      <c r="RPH1061" s="842"/>
      <c r="RPI1061" s="842"/>
      <c r="RPJ1061" s="842"/>
      <c r="RPK1061" s="842"/>
      <c r="RPL1061" s="842"/>
      <c r="RPM1061" s="842"/>
      <c r="RPN1061" s="842"/>
      <c r="RPO1061" s="842"/>
      <c r="RPP1061" s="842"/>
      <c r="RPQ1061" s="842"/>
      <c r="RPR1061" s="842"/>
      <c r="RPS1061" s="842"/>
      <c r="RPT1061" s="842"/>
      <c r="RPU1061" s="842"/>
      <c r="RPV1061" s="842"/>
      <c r="RPW1061" s="842"/>
      <c r="RPX1061" s="842"/>
      <c r="RPY1061" s="842"/>
      <c r="RPZ1061" s="842"/>
      <c r="RQA1061" s="842"/>
      <c r="RQB1061" s="842"/>
      <c r="RQC1061" s="842"/>
      <c r="RQD1061" s="842"/>
      <c r="RQE1061" s="842"/>
      <c r="RQF1061" s="842"/>
      <c r="RQG1061" s="842"/>
      <c r="RQH1061" s="842"/>
      <c r="RQI1061" s="842"/>
      <c r="RQJ1061" s="842"/>
      <c r="RQK1061" s="842"/>
      <c r="RQL1061" s="842"/>
      <c r="RQM1061" s="842"/>
      <c r="RQN1061" s="842"/>
      <c r="RQO1061" s="842"/>
      <c r="RQP1061" s="842"/>
      <c r="RQQ1061" s="842"/>
      <c r="RQR1061" s="842"/>
      <c r="RQS1061" s="842"/>
      <c r="RQT1061" s="842"/>
      <c r="RQU1061" s="842"/>
      <c r="RQV1061" s="842"/>
      <c r="RQW1061" s="842"/>
      <c r="RQX1061" s="842"/>
      <c r="RQY1061" s="842"/>
      <c r="RQZ1061" s="842"/>
      <c r="RRA1061" s="842"/>
      <c r="RRB1061" s="842"/>
      <c r="RRC1061" s="842"/>
      <c r="RRD1061" s="842"/>
      <c r="RRE1061" s="842"/>
      <c r="RRF1061" s="842"/>
      <c r="RRG1061" s="842"/>
      <c r="RRH1061" s="842"/>
      <c r="RRI1061" s="842"/>
      <c r="RRJ1061" s="842"/>
      <c r="RRK1061" s="842"/>
      <c r="RRL1061" s="842"/>
      <c r="RRM1061" s="842"/>
      <c r="RRN1061" s="842"/>
      <c r="RRO1061" s="842"/>
      <c r="RRP1061" s="842"/>
      <c r="RRQ1061" s="842"/>
      <c r="RRR1061" s="842"/>
      <c r="RRS1061" s="842"/>
      <c r="RRT1061" s="842"/>
      <c r="RRU1061" s="842"/>
      <c r="RRV1061" s="842"/>
      <c r="RRW1061" s="842"/>
      <c r="RRX1061" s="842"/>
      <c r="RRY1061" s="842"/>
      <c r="RRZ1061" s="842"/>
      <c r="RSA1061" s="842"/>
      <c r="RSB1061" s="842"/>
      <c r="RSC1061" s="842"/>
      <c r="RSD1061" s="842"/>
      <c r="RSE1061" s="842"/>
      <c r="RSF1061" s="842"/>
      <c r="RSG1061" s="842"/>
      <c r="RSH1061" s="842"/>
      <c r="RSI1061" s="842"/>
      <c r="RSJ1061" s="842"/>
      <c r="RSK1061" s="842"/>
      <c r="RSL1061" s="842"/>
      <c r="RSM1061" s="842"/>
      <c r="RSN1061" s="842"/>
      <c r="RSO1061" s="842"/>
      <c r="RSP1061" s="842"/>
      <c r="RSQ1061" s="842"/>
      <c r="RSR1061" s="842"/>
      <c r="RSS1061" s="842"/>
      <c r="RST1061" s="842"/>
      <c r="RSU1061" s="842"/>
      <c r="RSV1061" s="842"/>
      <c r="RSW1061" s="842"/>
      <c r="RSX1061" s="842"/>
      <c r="RSY1061" s="842"/>
      <c r="RSZ1061" s="842"/>
      <c r="RTA1061" s="842"/>
      <c r="RTB1061" s="842"/>
      <c r="RTC1061" s="842"/>
      <c r="RTD1061" s="842"/>
      <c r="RTE1061" s="842"/>
      <c r="RTF1061" s="842"/>
      <c r="RTG1061" s="842"/>
      <c r="RTH1061" s="842"/>
      <c r="RTI1061" s="842"/>
      <c r="RTJ1061" s="842"/>
      <c r="RTK1061" s="842"/>
      <c r="RTL1061" s="842"/>
      <c r="RTM1061" s="842"/>
      <c r="RTN1061" s="842"/>
      <c r="RTO1061" s="842"/>
      <c r="RTP1061" s="842"/>
      <c r="RTQ1061" s="842"/>
      <c r="RTR1061" s="842"/>
      <c r="RTS1061" s="842"/>
      <c r="RTT1061" s="842"/>
      <c r="RTU1061" s="842"/>
      <c r="RTV1061" s="842"/>
      <c r="RTW1061" s="842"/>
      <c r="RTX1061" s="842"/>
      <c r="RTY1061" s="842"/>
      <c r="RTZ1061" s="842"/>
      <c r="RUA1061" s="842"/>
      <c r="RUB1061" s="842"/>
      <c r="RUC1061" s="842"/>
      <c r="RUD1061" s="842"/>
      <c r="RUE1061" s="842"/>
      <c r="RUF1061" s="842"/>
      <c r="RUG1061" s="842"/>
      <c r="RUH1061" s="842"/>
      <c r="RUI1061" s="842"/>
      <c r="RUJ1061" s="842"/>
      <c r="RUK1061" s="842"/>
      <c r="RUL1061" s="842"/>
      <c r="RUM1061" s="842"/>
      <c r="RUN1061" s="842"/>
      <c r="RUO1061" s="842"/>
      <c r="RUP1061" s="842"/>
      <c r="RUQ1061" s="842"/>
      <c r="RUR1061" s="842"/>
      <c r="RUS1061" s="842"/>
      <c r="RUT1061" s="842"/>
      <c r="RUU1061" s="842"/>
      <c r="RUV1061" s="842"/>
      <c r="RUW1061" s="842"/>
      <c r="RUX1061" s="842"/>
      <c r="RUY1061" s="842"/>
      <c r="RUZ1061" s="842"/>
      <c r="RVA1061" s="842"/>
      <c r="RVB1061" s="842"/>
      <c r="RVC1061" s="842"/>
      <c r="RVD1061" s="842"/>
      <c r="RVE1061" s="842"/>
      <c r="RVF1061" s="842"/>
      <c r="RVG1061" s="842"/>
      <c r="RVH1061" s="842"/>
      <c r="RVI1061" s="842"/>
      <c r="RVJ1061" s="842"/>
      <c r="RVK1061" s="842"/>
      <c r="RVL1061" s="842"/>
      <c r="RVM1061" s="842"/>
      <c r="RVN1061" s="842"/>
      <c r="RVO1061" s="842"/>
      <c r="RVP1061" s="842"/>
      <c r="RVQ1061" s="842"/>
      <c r="RVR1061" s="842"/>
      <c r="RVS1061" s="842"/>
      <c r="RVT1061" s="842"/>
      <c r="RVU1061" s="842"/>
      <c r="RVV1061" s="842"/>
      <c r="RVW1061" s="842"/>
      <c r="RVX1061" s="842"/>
      <c r="RVY1061" s="842"/>
      <c r="RVZ1061" s="842"/>
      <c r="RWA1061" s="842"/>
      <c r="RWB1061" s="842"/>
      <c r="RWC1061" s="842"/>
      <c r="RWD1061" s="842"/>
      <c r="RWE1061" s="842"/>
      <c r="RWF1061" s="842"/>
      <c r="RWG1061" s="842"/>
      <c r="RWH1061" s="842"/>
      <c r="RWI1061" s="842"/>
      <c r="RWJ1061" s="842"/>
      <c r="RWK1061" s="842"/>
      <c r="RWL1061" s="842"/>
      <c r="RWM1061" s="842"/>
      <c r="RWN1061" s="842"/>
      <c r="RWO1061" s="842"/>
      <c r="RWP1061" s="842"/>
      <c r="RWQ1061" s="842"/>
      <c r="RWR1061" s="842"/>
      <c r="RWS1061" s="842"/>
      <c r="RWT1061" s="842"/>
      <c r="RWU1061" s="842"/>
      <c r="RWV1061" s="842"/>
      <c r="RWW1061" s="842"/>
      <c r="RWX1061" s="842"/>
      <c r="RWY1061" s="842"/>
      <c r="RWZ1061" s="842"/>
      <c r="RXA1061" s="842"/>
      <c r="RXB1061" s="842"/>
      <c r="RXC1061" s="842"/>
      <c r="RXD1061" s="842"/>
      <c r="RXE1061" s="842"/>
      <c r="RXF1061" s="842"/>
      <c r="RXG1061" s="842"/>
      <c r="RXH1061" s="842"/>
      <c r="RXI1061" s="842"/>
      <c r="RXJ1061" s="842"/>
      <c r="RXK1061" s="842"/>
      <c r="RXL1061" s="842"/>
      <c r="RXM1061" s="842"/>
      <c r="RXN1061" s="842"/>
      <c r="RXO1061" s="842"/>
      <c r="RXP1061" s="842"/>
      <c r="RXQ1061" s="842"/>
      <c r="RXR1061" s="842"/>
      <c r="RXS1061" s="842"/>
      <c r="RXT1061" s="842"/>
      <c r="RXU1061" s="842"/>
      <c r="RXV1061" s="842"/>
      <c r="RXW1061" s="842"/>
      <c r="RXX1061" s="842"/>
      <c r="RXY1061" s="842"/>
      <c r="RXZ1061" s="842"/>
      <c r="RYA1061" s="842"/>
      <c r="RYB1061" s="842"/>
      <c r="RYC1061" s="842"/>
      <c r="RYD1061" s="842"/>
      <c r="RYE1061" s="842"/>
      <c r="RYF1061" s="842"/>
      <c r="RYG1061" s="842"/>
      <c r="RYH1061" s="842"/>
      <c r="RYI1061" s="842"/>
      <c r="RYJ1061" s="842"/>
      <c r="RYK1061" s="842"/>
      <c r="RYL1061" s="842"/>
      <c r="RYM1061" s="842"/>
      <c r="RYN1061" s="842"/>
      <c r="RYO1061" s="842"/>
      <c r="RYP1061" s="842"/>
      <c r="RYQ1061" s="842"/>
      <c r="RYR1061" s="842"/>
      <c r="RYS1061" s="842"/>
      <c r="RYT1061" s="842"/>
      <c r="RYU1061" s="842"/>
      <c r="RYV1061" s="842"/>
      <c r="RYW1061" s="842"/>
      <c r="RYX1061" s="842"/>
      <c r="RYY1061" s="842"/>
      <c r="RYZ1061" s="842"/>
      <c r="RZA1061" s="842"/>
      <c r="RZB1061" s="842"/>
      <c r="RZC1061" s="842"/>
      <c r="RZD1061" s="842"/>
      <c r="RZE1061" s="842"/>
      <c r="RZF1061" s="842"/>
      <c r="RZG1061" s="842"/>
      <c r="RZH1061" s="842"/>
      <c r="RZI1061" s="842"/>
      <c r="RZJ1061" s="842"/>
      <c r="RZK1061" s="842"/>
      <c r="RZL1061" s="842"/>
      <c r="RZM1061" s="842"/>
      <c r="RZN1061" s="842"/>
      <c r="RZO1061" s="842"/>
      <c r="RZP1061" s="842"/>
      <c r="RZQ1061" s="842"/>
      <c r="RZR1061" s="842"/>
      <c r="RZS1061" s="842"/>
      <c r="RZT1061" s="842"/>
      <c r="RZU1061" s="842"/>
      <c r="RZV1061" s="842"/>
      <c r="RZW1061" s="842"/>
      <c r="RZX1061" s="842"/>
      <c r="RZY1061" s="842"/>
      <c r="RZZ1061" s="842"/>
      <c r="SAA1061" s="842"/>
      <c r="SAB1061" s="842"/>
      <c r="SAC1061" s="842"/>
      <c r="SAD1061" s="842"/>
      <c r="SAE1061" s="842"/>
      <c r="SAF1061" s="842"/>
      <c r="SAG1061" s="842"/>
      <c r="SAH1061" s="842"/>
      <c r="SAI1061" s="842"/>
      <c r="SAJ1061" s="842"/>
      <c r="SAK1061" s="842"/>
      <c r="SAL1061" s="842"/>
      <c r="SAM1061" s="842"/>
      <c r="SAN1061" s="842"/>
      <c r="SAO1061" s="842"/>
      <c r="SAP1061" s="842"/>
      <c r="SAQ1061" s="842"/>
      <c r="SAR1061" s="842"/>
      <c r="SAS1061" s="842"/>
      <c r="SAT1061" s="842"/>
      <c r="SAU1061" s="842"/>
      <c r="SAV1061" s="842"/>
      <c r="SAW1061" s="842"/>
      <c r="SAX1061" s="842"/>
      <c r="SAY1061" s="842"/>
      <c r="SAZ1061" s="842"/>
      <c r="SBA1061" s="842"/>
      <c r="SBB1061" s="842"/>
      <c r="SBC1061" s="842"/>
      <c r="SBD1061" s="842"/>
      <c r="SBE1061" s="842"/>
      <c r="SBF1061" s="842"/>
      <c r="SBG1061" s="842"/>
      <c r="SBH1061" s="842"/>
      <c r="SBI1061" s="842"/>
      <c r="SBJ1061" s="842"/>
      <c r="SBK1061" s="842"/>
      <c r="SBL1061" s="842"/>
      <c r="SBM1061" s="842"/>
      <c r="SBN1061" s="842"/>
      <c r="SBO1061" s="842"/>
      <c r="SBP1061" s="842"/>
      <c r="SBQ1061" s="842"/>
      <c r="SBR1061" s="842"/>
      <c r="SBS1061" s="842"/>
      <c r="SBT1061" s="842"/>
      <c r="SBU1061" s="842"/>
      <c r="SBV1061" s="842"/>
      <c r="SBW1061" s="842"/>
      <c r="SBX1061" s="842"/>
      <c r="SBY1061" s="842"/>
      <c r="SBZ1061" s="842"/>
      <c r="SCA1061" s="842"/>
      <c r="SCB1061" s="842"/>
      <c r="SCC1061" s="842"/>
      <c r="SCD1061" s="842"/>
      <c r="SCE1061" s="842"/>
      <c r="SCF1061" s="842"/>
      <c r="SCG1061" s="842"/>
      <c r="SCH1061" s="842"/>
      <c r="SCI1061" s="842"/>
      <c r="SCJ1061" s="842"/>
      <c r="SCK1061" s="842"/>
      <c r="SCL1061" s="842"/>
      <c r="SCM1061" s="842"/>
      <c r="SCN1061" s="842"/>
      <c r="SCO1061" s="842"/>
      <c r="SCP1061" s="842"/>
      <c r="SCQ1061" s="842"/>
      <c r="SCR1061" s="842"/>
      <c r="SCS1061" s="842"/>
      <c r="SCT1061" s="842"/>
      <c r="SCU1061" s="842"/>
      <c r="SCV1061" s="842"/>
      <c r="SCW1061" s="842"/>
      <c r="SCX1061" s="842"/>
      <c r="SCY1061" s="842"/>
      <c r="SCZ1061" s="842"/>
      <c r="SDA1061" s="842"/>
      <c r="SDB1061" s="842"/>
      <c r="SDC1061" s="842"/>
      <c r="SDD1061" s="842"/>
      <c r="SDE1061" s="842"/>
      <c r="SDF1061" s="842"/>
      <c r="SDG1061" s="842"/>
      <c r="SDH1061" s="842"/>
      <c r="SDI1061" s="842"/>
      <c r="SDJ1061" s="842"/>
      <c r="SDK1061" s="842"/>
      <c r="SDL1061" s="842"/>
      <c r="SDM1061" s="842"/>
      <c r="SDN1061" s="842"/>
      <c r="SDO1061" s="842"/>
      <c r="SDP1061" s="842"/>
      <c r="SDQ1061" s="842"/>
      <c r="SDR1061" s="842"/>
      <c r="SDS1061" s="842"/>
      <c r="SDT1061" s="842"/>
      <c r="SDU1061" s="842"/>
      <c r="SDV1061" s="842"/>
      <c r="SDW1061" s="842"/>
      <c r="SDX1061" s="842"/>
      <c r="SDY1061" s="842"/>
      <c r="SDZ1061" s="842"/>
      <c r="SEA1061" s="842"/>
      <c r="SEB1061" s="842"/>
      <c r="SEC1061" s="842"/>
      <c r="SED1061" s="842"/>
      <c r="SEE1061" s="842"/>
      <c r="SEF1061" s="842"/>
      <c r="SEG1061" s="842"/>
      <c r="SEH1061" s="842"/>
      <c r="SEI1061" s="842"/>
      <c r="SEJ1061" s="842"/>
      <c r="SEK1061" s="842"/>
      <c r="SEL1061" s="842"/>
      <c r="SEM1061" s="842"/>
      <c r="SEN1061" s="842"/>
      <c r="SEO1061" s="842"/>
      <c r="SEP1061" s="842"/>
      <c r="SEQ1061" s="842"/>
      <c r="SER1061" s="842"/>
      <c r="SES1061" s="842"/>
      <c r="SET1061" s="842"/>
      <c r="SEU1061" s="842"/>
      <c r="SEV1061" s="842"/>
      <c r="SEW1061" s="842"/>
      <c r="SEX1061" s="842"/>
      <c r="SEY1061" s="842"/>
      <c r="SEZ1061" s="842"/>
      <c r="SFA1061" s="842"/>
      <c r="SFB1061" s="842"/>
      <c r="SFC1061" s="842"/>
      <c r="SFD1061" s="842"/>
      <c r="SFE1061" s="842"/>
      <c r="SFF1061" s="842"/>
      <c r="SFG1061" s="842"/>
      <c r="SFH1061" s="842"/>
      <c r="SFI1061" s="842"/>
      <c r="SFJ1061" s="842"/>
      <c r="SFK1061" s="842"/>
      <c r="SFL1061" s="842"/>
      <c r="SFM1061" s="842"/>
      <c r="SFN1061" s="842"/>
      <c r="SFO1061" s="842"/>
      <c r="SFP1061" s="842"/>
      <c r="SFQ1061" s="842"/>
      <c r="SFR1061" s="842"/>
      <c r="SFS1061" s="842"/>
      <c r="SFT1061" s="842"/>
      <c r="SFU1061" s="842"/>
      <c r="SFV1061" s="842"/>
      <c r="SFW1061" s="842"/>
      <c r="SFX1061" s="842"/>
      <c r="SFY1061" s="842"/>
      <c r="SFZ1061" s="842"/>
      <c r="SGA1061" s="842"/>
      <c r="SGB1061" s="842"/>
      <c r="SGC1061" s="842"/>
      <c r="SGD1061" s="842"/>
      <c r="SGE1061" s="842"/>
      <c r="SGF1061" s="842"/>
      <c r="SGG1061" s="842"/>
      <c r="SGH1061" s="842"/>
      <c r="SGI1061" s="842"/>
      <c r="SGJ1061" s="842"/>
      <c r="SGK1061" s="842"/>
      <c r="SGL1061" s="842"/>
      <c r="SGM1061" s="842"/>
      <c r="SGN1061" s="842"/>
      <c r="SGO1061" s="842"/>
      <c r="SGP1061" s="842"/>
      <c r="SGQ1061" s="842"/>
      <c r="SGR1061" s="842"/>
      <c r="SGS1061" s="842"/>
      <c r="SGT1061" s="842"/>
      <c r="SGU1061" s="842"/>
      <c r="SGV1061" s="842"/>
      <c r="SGW1061" s="842"/>
      <c r="SGX1061" s="842"/>
      <c r="SGY1061" s="842"/>
      <c r="SGZ1061" s="842"/>
      <c r="SHA1061" s="842"/>
      <c r="SHB1061" s="842"/>
      <c r="SHC1061" s="842"/>
      <c r="SHD1061" s="842"/>
      <c r="SHE1061" s="842"/>
      <c r="SHF1061" s="842"/>
      <c r="SHG1061" s="842"/>
      <c r="SHH1061" s="842"/>
      <c r="SHI1061" s="842"/>
      <c r="SHJ1061" s="842"/>
      <c r="SHK1061" s="842"/>
      <c r="SHL1061" s="842"/>
      <c r="SHM1061" s="842"/>
      <c r="SHN1061" s="842"/>
      <c r="SHO1061" s="842"/>
      <c r="SHP1061" s="842"/>
      <c r="SHQ1061" s="842"/>
      <c r="SHR1061" s="842"/>
      <c r="SHS1061" s="842"/>
      <c r="SHT1061" s="842"/>
      <c r="SHU1061" s="842"/>
      <c r="SHV1061" s="842"/>
      <c r="SHW1061" s="842"/>
      <c r="SHX1061" s="842"/>
      <c r="SHY1061" s="842"/>
      <c r="SHZ1061" s="842"/>
      <c r="SIA1061" s="842"/>
      <c r="SIB1061" s="842"/>
      <c r="SIC1061" s="842"/>
      <c r="SID1061" s="842"/>
      <c r="SIE1061" s="842"/>
      <c r="SIF1061" s="842"/>
      <c r="SIG1061" s="842"/>
      <c r="SIH1061" s="842"/>
      <c r="SII1061" s="842"/>
      <c r="SIJ1061" s="842"/>
      <c r="SIK1061" s="842"/>
      <c r="SIL1061" s="842"/>
      <c r="SIM1061" s="842"/>
      <c r="SIN1061" s="842"/>
      <c r="SIO1061" s="842"/>
      <c r="SIP1061" s="842"/>
      <c r="SIQ1061" s="842"/>
      <c r="SIR1061" s="842"/>
      <c r="SIS1061" s="842"/>
      <c r="SIT1061" s="842"/>
      <c r="SIU1061" s="842"/>
      <c r="SIV1061" s="842"/>
      <c r="SIW1061" s="842"/>
      <c r="SIX1061" s="842"/>
      <c r="SIY1061" s="842"/>
      <c r="SIZ1061" s="842"/>
      <c r="SJA1061" s="842"/>
      <c r="SJB1061" s="842"/>
      <c r="SJC1061" s="842"/>
      <c r="SJD1061" s="842"/>
      <c r="SJE1061" s="842"/>
      <c r="SJF1061" s="842"/>
      <c r="SJG1061" s="842"/>
      <c r="SJH1061" s="842"/>
      <c r="SJI1061" s="842"/>
      <c r="SJJ1061" s="842"/>
      <c r="SJK1061" s="842"/>
      <c r="SJL1061" s="842"/>
      <c r="SJM1061" s="842"/>
      <c r="SJN1061" s="842"/>
      <c r="SJO1061" s="842"/>
      <c r="SJP1061" s="842"/>
      <c r="SJQ1061" s="842"/>
      <c r="SJR1061" s="842"/>
      <c r="SJS1061" s="842"/>
      <c r="SJT1061" s="842"/>
      <c r="SJU1061" s="842"/>
      <c r="SJV1061" s="842"/>
      <c r="SJW1061" s="842"/>
      <c r="SJX1061" s="842"/>
      <c r="SJY1061" s="842"/>
      <c r="SJZ1061" s="842"/>
      <c r="SKA1061" s="842"/>
      <c r="SKB1061" s="842"/>
      <c r="SKC1061" s="842"/>
      <c r="SKD1061" s="842"/>
      <c r="SKE1061" s="842"/>
      <c r="SKF1061" s="842"/>
      <c r="SKG1061" s="842"/>
      <c r="SKH1061" s="842"/>
      <c r="SKI1061" s="842"/>
      <c r="SKJ1061" s="842"/>
      <c r="SKK1061" s="842"/>
      <c r="SKL1061" s="842"/>
      <c r="SKM1061" s="842"/>
      <c r="SKN1061" s="842"/>
      <c r="SKO1061" s="842"/>
      <c r="SKP1061" s="842"/>
      <c r="SKQ1061" s="842"/>
      <c r="SKR1061" s="842"/>
      <c r="SKS1061" s="842"/>
      <c r="SKT1061" s="842"/>
      <c r="SKU1061" s="842"/>
      <c r="SKV1061" s="842"/>
      <c r="SKW1061" s="842"/>
      <c r="SKX1061" s="842"/>
      <c r="SKY1061" s="842"/>
      <c r="SKZ1061" s="842"/>
      <c r="SLA1061" s="842"/>
      <c r="SLB1061" s="842"/>
      <c r="SLC1061" s="842"/>
      <c r="SLD1061" s="842"/>
      <c r="SLE1061" s="842"/>
      <c r="SLF1061" s="842"/>
      <c r="SLG1061" s="842"/>
      <c r="SLH1061" s="842"/>
      <c r="SLI1061" s="842"/>
      <c r="SLJ1061" s="842"/>
      <c r="SLK1061" s="842"/>
      <c r="SLL1061" s="842"/>
      <c r="SLM1061" s="842"/>
      <c r="SLN1061" s="842"/>
      <c r="SLO1061" s="842"/>
      <c r="SLP1061" s="842"/>
      <c r="SLQ1061" s="842"/>
      <c r="SLR1061" s="842"/>
      <c r="SLS1061" s="842"/>
      <c r="SLT1061" s="842"/>
      <c r="SLU1061" s="842"/>
      <c r="SLV1061" s="842"/>
      <c r="SLW1061" s="842"/>
      <c r="SLX1061" s="842"/>
      <c r="SLY1061" s="842"/>
      <c r="SLZ1061" s="842"/>
      <c r="SMA1061" s="842"/>
      <c r="SMB1061" s="842"/>
      <c r="SMC1061" s="842"/>
      <c r="SMD1061" s="842"/>
      <c r="SME1061" s="842"/>
      <c r="SMF1061" s="842"/>
      <c r="SMG1061" s="842"/>
      <c r="SMH1061" s="842"/>
      <c r="SMI1061" s="842"/>
      <c r="SMJ1061" s="842"/>
      <c r="SMK1061" s="842"/>
      <c r="SML1061" s="842"/>
      <c r="SMM1061" s="842"/>
      <c r="SMN1061" s="842"/>
      <c r="SMO1061" s="842"/>
      <c r="SMP1061" s="842"/>
      <c r="SMQ1061" s="842"/>
      <c r="SMR1061" s="842"/>
      <c r="SMS1061" s="842"/>
      <c r="SMT1061" s="842"/>
      <c r="SMU1061" s="842"/>
      <c r="SMV1061" s="842"/>
      <c r="SMW1061" s="842"/>
      <c r="SMX1061" s="842"/>
      <c r="SMY1061" s="842"/>
      <c r="SMZ1061" s="842"/>
      <c r="SNA1061" s="842"/>
      <c r="SNB1061" s="842"/>
      <c r="SNC1061" s="842"/>
      <c r="SND1061" s="842"/>
      <c r="SNE1061" s="842"/>
      <c r="SNF1061" s="842"/>
      <c r="SNG1061" s="842"/>
      <c r="SNH1061" s="842"/>
      <c r="SNI1061" s="842"/>
      <c r="SNJ1061" s="842"/>
      <c r="SNK1061" s="842"/>
      <c r="SNL1061" s="842"/>
      <c r="SNM1061" s="842"/>
      <c r="SNN1061" s="842"/>
      <c r="SNO1061" s="842"/>
      <c r="SNP1061" s="842"/>
      <c r="SNQ1061" s="842"/>
      <c r="SNR1061" s="842"/>
      <c r="SNS1061" s="842"/>
      <c r="SNT1061" s="842"/>
      <c r="SNU1061" s="842"/>
      <c r="SNV1061" s="842"/>
      <c r="SNW1061" s="842"/>
      <c r="SNX1061" s="842"/>
      <c r="SNY1061" s="842"/>
      <c r="SNZ1061" s="842"/>
      <c r="SOA1061" s="842"/>
      <c r="SOB1061" s="842"/>
      <c r="SOC1061" s="842"/>
      <c r="SOD1061" s="842"/>
      <c r="SOE1061" s="842"/>
      <c r="SOF1061" s="842"/>
      <c r="SOG1061" s="842"/>
      <c r="SOH1061" s="842"/>
      <c r="SOI1061" s="842"/>
      <c r="SOJ1061" s="842"/>
      <c r="SOK1061" s="842"/>
      <c r="SOL1061" s="842"/>
      <c r="SOM1061" s="842"/>
      <c r="SON1061" s="842"/>
      <c r="SOO1061" s="842"/>
      <c r="SOP1061" s="842"/>
      <c r="SOQ1061" s="842"/>
      <c r="SOR1061" s="842"/>
      <c r="SOS1061" s="842"/>
      <c r="SOT1061" s="842"/>
      <c r="SOU1061" s="842"/>
      <c r="SOV1061" s="842"/>
      <c r="SOW1061" s="842"/>
      <c r="SOX1061" s="842"/>
      <c r="SOY1061" s="842"/>
      <c r="SOZ1061" s="842"/>
      <c r="SPA1061" s="842"/>
      <c r="SPB1061" s="842"/>
      <c r="SPC1061" s="842"/>
      <c r="SPD1061" s="842"/>
      <c r="SPE1061" s="842"/>
      <c r="SPF1061" s="842"/>
      <c r="SPG1061" s="842"/>
      <c r="SPH1061" s="842"/>
      <c r="SPI1061" s="842"/>
      <c r="SPJ1061" s="842"/>
      <c r="SPK1061" s="842"/>
      <c r="SPL1061" s="842"/>
      <c r="SPM1061" s="842"/>
      <c r="SPN1061" s="842"/>
      <c r="SPO1061" s="842"/>
      <c r="SPP1061" s="842"/>
      <c r="SPQ1061" s="842"/>
      <c r="SPR1061" s="842"/>
      <c r="SPS1061" s="842"/>
      <c r="SPT1061" s="842"/>
      <c r="SPU1061" s="842"/>
      <c r="SPV1061" s="842"/>
      <c r="SPW1061" s="842"/>
      <c r="SPX1061" s="842"/>
      <c r="SPY1061" s="842"/>
      <c r="SPZ1061" s="842"/>
      <c r="SQA1061" s="842"/>
      <c r="SQB1061" s="842"/>
      <c r="SQC1061" s="842"/>
      <c r="SQD1061" s="842"/>
      <c r="SQE1061" s="842"/>
      <c r="SQF1061" s="842"/>
      <c r="SQG1061" s="842"/>
      <c r="SQH1061" s="842"/>
      <c r="SQI1061" s="842"/>
      <c r="SQJ1061" s="842"/>
      <c r="SQK1061" s="842"/>
      <c r="SQL1061" s="842"/>
      <c r="SQM1061" s="842"/>
      <c r="SQN1061" s="842"/>
      <c r="SQO1061" s="842"/>
      <c r="SQP1061" s="842"/>
      <c r="SQQ1061" s="842"/>
      <c r="SQR1061" s="842"/>
      <c r="SQS1061" s="842"/>
      <c r="SQT1061" s="842"/>
      <c r="SQU1061" s="842"/>
      <c r="SQV1061" s="842"/>
      <c r="SQW1061" s="842"/>
      <c r="SQX1061" s="842"/>
      <c r="SQY1061" s="842"/>
      <c r="SQZ1061" s="842"/>
      <c r="SRA1061" s="842"/>
      <c r="SRB1061" s="842"/>
      <c r="SRC1061" s="842"/>
      <c r="SRD1061" s="842"/>
      <c r="SRE1061" s="842"/>
      <c r="SRF1061" s="842"/>
      <c r="SRG1061" s="842"/>
      <c r="SRH1061" s="842"/>
      <c r="SRI1061" s="842"/>
      <c r="SRJ1061" s="842"/>
      <c r="SRK1061" s="842"/>
      <c r="SRL1061" s="842"/>
      <c r="SRM1061" s="842"/>
      <c r="SRN1061" s="842"/>
      <c r="SRO1061" s="842"/>
      <c r="SRP1061" s="842"/>
      <c r="SRQ1061" s="842"/>
      <c r="SRR1061" s="842"/>
      <c r="SRS1061" s="842"/>
      <c r="SRT1061" s="842"/>
      <c r="SRU1061" s="842"/>
      <c r="SRV1061" s="842"/>
      <c r="SRW1061" s="842"/>
      <c r="SRX1061" s="842"/>
      <c r="SRY1061" s="842"/>
      <c r="SRZ1061" s="842"/>
      <c r="SSA1061" s="842"/>
      <c r="SSB1061" s="842"/>
      <c r="SSC1061" s="842"/>
      <c r="SSD1061" s="842"/>
      <c r="SSE1061" s="842"/>
      <c r="SSF1061" s="842"/>
      <c r="SSG1061" s="842"/>
      <c r="SSH1061" s="842"/>
      <c r="SSI1061" s="842"/>
      <c r="SSJ1061" s="842"/>
      <c r="SSK1061" s="842"/>
      <c r="SSL1061" s="842"/>
      <c r="SSM1061" s="842"/>
      <c r="SSN1061" s="842"/>
      <c r="SSO1061" s="842"/>
      <c r="SSP1061" s="842"/>
      <c r="SSQ1061" s="842"/>
      <c r="SSR1061" s="842"/>
      <c r="SSS1061" s="842"/>
      <c r="SST1061" s="842"/>
      <c r="SSU1061" s="842"/>
      <c r="SSV1061" s="842"/>
      <c r="SSW1061" s="842"/>
      <c r="SSX1061" s="842"/>
      <c r="SSY1061" s="842"/>
      <c r="SSZ1061" s="842"/>
      <c r="STA1061" s="842"/>
      <c r="STB1061" s="842"/>
      <c r="STC1061" s="842"/>
      <c r="STD1061" s="842"/>
      <c r="STE1061" s="842"/>
      <c r="STF1061" s="842"/>
      <c r="STG1061" s="842"/>
      <c r="STH1061" s="842"/>
      <c r="STI1061" s="842"/>
      <c r="STJ1061" s="842"/>
      <c r="STK1061" s="842"/>
      <c r="STL1061" s="842"/>
      <c r="STM1061" s="842"/>
      <c r="STN1061" s="842"/>
      <c r="STO1061" s="842"/>
      <c r="STP1061" s="842"/>
      <c r="STQ1061" s="842"/>
      <c r="STR1061" s="842"/>
      <c r="STS1061" s="842"/>
      <c r="STT1061" s="842"/>
      <c r="STU1061" s="842"/>
      <c r="STV1061" s="842"/>
      <c r="STW1061" s="842"/>
      <c r="STX1061" s="842"/>
      <c r="STY1061" s="842"/>
      <c r="STZ1061" s="842"/>
      <c r="SUA1061" s="842"/>
      <c r="SUB1061" s="842"/>
      <c r="SUC1061" s="842"/>
      <c r="SUD1061" s="842"/>
      <c r="SUE1061" s="842"/>
      <c r="SUF1061" s="842"/>
      <c r="SUG1061" s="842"/>
      <c r="SUH1061" s="842"/>
      <c r="SUI1061" s="842"/>
      <c r="SUJ1061" s="842"/>
      <c r="SUK1061" s="842"/>
      <c r="SUL1061" s="842"/>
      <c r="SUM1061" s="842"/>
      <c r="SUN1061" s="842"/>
      <c r="SUO1061" s="842"/>
      <c r="SUP1061" s="842"/>
      <c r="SUQ1061" s="842"/>
      <c r="SUR1061" s="842"/>
      <c r="SUS1061" s="842"/>
      <c r="SUT1061" s="842"/>
      <c r="SUU1061" s="842"/>
      <c r="SUV1061" s="842"/>
      <c r="SUW1061" s="842"/>
      <c r="SUX1061" s="842"/>
      <c r="SUY1061" s="842"/>
      <c r="SUZ1061" s="842"/>
      <c r="SVA1061" s="842"/>
      <c r="SVB1061" s="842"/>
      <c r="SVC1061" s="842"/>
      <c r="SVD1061" s="842"/>
      <c r="SVE1061" s="842"/>
      <c r="SVF1061" s="842"/>
      <c r="SVG1061" s="842"/>
      <c r="SVH1061" s="842"/>
      <c r="SVI1061" s="842"/>
      <c r="SVJ1061" s="842"/>
      <c r="SVK1061" s="842"/>
      <c r="SVL1061" s="842"/>
      <c r="SVM1061" s="842"/>
      <c r="SVN1061" s="842"/>
      <c r="SVO1061" s="842"/>
      <c r="SVP1061" s="842"/>
      <c r="SVQ1061" s="842"/>
      <c r="SVR1061" s="842"/>
      <c r="SVS1061" s="842"/>
      <c r="SVT1061" s="842"/>
      <c r="SVU1061" s="842"/>
      <c r="SVV1061" s="842"/>
      <c r="SVW1061" s="842"/>
      <c r="SVX1061" s="842"/>
      <c r="SVY1061" s="842"/>
      <c r="SVZ1061" s="842"/>
      <c r="SWA1061" s="842"/>
      <c r="SWB1061" s="842"/>
      <c r="SWC1061" s="842"/>
      <c r="SWD1061" s="842"/>
      <c r="SWE1061" s="842"/>
      <c r="SWF1061" s="842"/>
      <c r="SWG1061" s="842"/>
      <c r="SWH1061" s="842"/>
      <c r="SWI1061" s="842"/>
      <c r="SWJ1061" s="842"/>
      <c r="SWK1061" s="842"/>
      <c r="SWL1061" s="842"/>
      <c r="SWM1061" s="842"/>
      <c r="SWN1061" s="842"/>
      <c r="SWO1061" s="842"/>
      <c r="SWP1061" s="842"/>
      <c r="SWQ1061" s="842"/>
      <c r="SWR1061" s="842"/>
      <c r="SWS1061" s="842"/>
      <c r="SWT1061" s="842"/>
      <c r="SWU1061" s="842"/>
      <c r="SWV1061" s="842"/>
      <c r="SWW1061" s="842"/>
      <c r="SWX1061" s="842"/>
      <c r="SWY1061" s="842"/>
      <c r="SWZ1061" s="842"/>
      <c r="SXA1061" s="842"/>
      <c r="SXB1061" s="842"/>
      <c r="SXC1061" s="842"/>
      <c r="SXD1061" s="842"/>
      <c r="SXE1061" s="842"/>
      <c r="SXF1061" s="842"/>
      <c r="SXG1061" s="842"/>
      <c r="SXH1061" s="842"/>
      <c r="SXI1061" s="842"/>
      <c r="SXJ1061" s="842"/>
      <c r="SXK1061" s="842"/>
      <c r="SXL1061" s="842"/>
      <c r="SXM1061" s="842"/>
      <c r="SXN1061" s="842"/>
      <c r="SXO1061" s="842"/>
      <c r="SXP1061" s="842"/>
      <c r="SXQ1061" s="842"/>
      <c r="SXR1061" s="842"/>
      <c r="SXS1061" s="842"/>
      <c r="SXT1061" s="842"/>
      <c r="SXU1061" s="842"/>
      <c r="SXV1061" s="842"/>
      <c r="SXW1061" s="842"/>
      <c r="SXX1061" s="842"/>
      <c r="SXY1061" s="842"/>
      <c r="SXZ1061" s="842"/>
      <c r="SYA1061" s="842"/>
      <c r="SYB1061" s="842"/>
      <c r="SYC1061" s="842"/>
      <c r="SYD1061" s="842"/>
      <c r="SYE1061" s="842"/>
      <c r="SYF1061" s="842"/>
      <c r="SYG1061" s="842"/>
      <c r="SYH1061" s="842"/>
      <c r="SYI1061" s="842"/>
      <c r="SYJ1061" s="842"/>
      <c r="SYK1061" s="842"/>
      <c r="SYL1061" s="842"/>
      <c r="SYM1061" s="842"/>
      <c r="SYN1061" s="842"/>
      <c r="SYO1061" s="842"/>
      <c r="SYP1061" s="842"/>
      <c r="SYQ1061" s="842"/>
      <c r="SYR1061" s="842"/>
      <c r="SYS1061" s="842"/>
      <c r="SYT1061" s="842"/>
      <c r="SYU1061" s="842"/>
      <c r="SYV1061" s="842"/>
      <c r="SYW1061" s="842"/>
      <c r="SYX1061" s="842"/>
      <c r="SYY1061" s="842"/>
      <c r="SYZ1061" s="842"/>
      <c r="SZA1061" s="842"/>
      <c r="SZB1061" s="842"/>
      <c r="SZC1061" s="842"/>
      <c r="SZD1061" s="842"/>
      <c r="SZE1061" s="842"/>
      <c r="SZF1061" s="842"/>
      <c r="SZG1061" s="842"/>
      <c r="SZH1061" s="842"/>
      <c r="SZI1061" s="842"/>
      <c r="SZJ1061" s="842"/>
      <c r="SZK1061" s="842"/>
      <c r="SZL1061" s="842"/>
      <c r="SZM1061" s="842"/>
      <c r="SZN1061" s="842"/>
      <c r="SZO1061" s="842"/>
      <c r="SZP1061" s="842"/>
      <c r="SZQ1061" s="842"/>
      <c r="SZR1061" s="842"/>
      <c r="SZS1061" s="842"/>
      <c r="SZT1061" s="842"/>
      <c r="SZU1061" s="842"/>
      <c r="SZV1061" s="842"/>
      <c r="SZW1061" s="842"/>
      <c r="SZX1061" s="842"/>
      <c r="SZY1061" s="842"/>
      <c r="SZZ1061" s="842"/>
      <c r="TAA1061" s="842"/>
      <c r="TAB1061" s="842"/>
      <c r="TAC1061" s="842"/>
      <c r="TAD1061" s="842"/>
      <c r="TAE1061" s="842"/>
      <c r="TAF1061" s="842"/>
      <c r="TAG1061" s="842"/>
      <c r="TAH1061" s="842"/>
      <c r="TAI1061" s="842"/>
      <c r="TAJ1061" s="842"/>
      <c r="TAK1061" s="842"/>
      <c r="TAL1061" s="842"/>
      <c r="TAM1061" s="842"/>
      <c r="TAN1061" s="842"/>
      <c r="TAO1061" s="842"/>
      <c r="TAP1061" s="842"/>
      <c r="TAQ1061" s="842"/>
      <c r="TAR1061" s="842"/>
      <c r="TAS1061" s="842"/>
      <c r="TAT1061" s="842"/>
      <c r="TAU1061" s="842"/>
      <c r="TAV1061" s="842"/>
      <c r="TAW1061" s="842"/>
      <c r="TAX1061" s="842"/>
      <c r="TAY1061" s="842"/>
      <c r="TAZ1061" s="842"/>
      <c r="TBA1061" s="842"/>
      <c r="TBB1061" s="842"/>
      <c r="TBC1061" s="842"/>
      <c r="TBD1061" s="842"/>
      <c r="TBE1061" s="842"/>
      <c r="TBF1061" s="842"/>
      <c r="TBG1061" s="842"/>
      <c r="TBH1061" s="842"/>
      <c r="TBI1061" s="842"/>
      <c r="TBJ1061" s="842"/>
      <c r="TBK1061" s="842"/>
      <c r="TBL1061" s="842"/>
      <c r="TBM1061" s="842"/>
      <c r="TBN1061" s="842"/>
      <c r="TBO1061" s="842"/>
      <c r="TBP1061" s="842"/>
      <c r="TBQ1061" s="842"/>
      <c r="TBR1061" s="842"/>
      <c r="TBS1061" s="842"/>
      <c r="TBT1061" s="842"/>
      <c r="TBU1061" s="842"/>
      <c r="TBV1061" s="842"/>
      <c r="TBW1061" s="842"/>
      <c r="TBX1061" s="842"/>
      <c r="TBY1061" s="842"/>
      <c r="TBZ1061" s="842"/>
      <c r="TCA1061" s="842"/>
      <c r="TCB1061" s="842"/>
      <c r="TCC1061" s="842"/>
      <c r="TCD1061" s="842"/>
      <c r="TCE1061" s="842"/>
      <c r="TCF1061" s="842"/>
      <c r="TCG1061" s="842"/>
      <c r="TCH1061" s="842"/>
      <c r="TCI1061" s="842"/>
      <c r="TCJ1061" s="842"/>
      <c r="TCK1061" s="842"/>
      <c r="TCL1061" s="842"/>
      <c r="TCM1061" s="842"/>
      <c r="TCN1061" s="842"/>
      <c r="TCO1061" s="842"/>
      <c r="TCP1061" s="842"/>
      <c r="TCQ1061" s="842"/>
      <c r="TCR1061" s="842"/>
      <c r="TCS1061" s="842"/>
      <c r="TCT1061" s="842"/>
      <c r="TCU1061" s="842"/>
      <c r="TCV1061" s="842"/>
      <c r="TCW1061" s="842"/>
      <c r="TCX1061" s="842"/>
      <c r="TCY1061" s="842"/>
      <c r="TCZ1061" s="842"/>
      <c r="TDA1061" s="842"/>
      <c r="TDB1061" s="842"/>
      <c r="TDC1061" s="842"/>
      <c r="TDD1061" s="842"/>
      <c r="TDE1061" s="842"/>
      <c r="TDF1061" s="842"/>
      <c r="TDG1061" s="842"/>
      <c r="TDH1061" s="842"/>
      <c r="TDI1061" s="842"/>
      <c r="TDJ1061" s="842"/>
      <c r="TDK1061" s="842"/>
      <c r="TDL1061" s="842"/>
      <c r="TDM1061" s="842"/>
      <c r="TDN1061" s="842"/>
      <c r="TDO1061" s="842"/>
      <c r="TDP1061" s="842"/>
      <c r="TDQ1061" s="842"/>
      <c r="TDR1061" s="842"/>
      <c r="TDS1061" s="842"/>
      <c r="TDT1061" s="842"/>
      <c r="TDU1061" s="842"/>
      <c r="TDV1061" s="842"/>
      <c r="TDW1061" s="842"/>
      <c r="TDX1061" s="842"/>
      <c r="TDY1061" s="842"/>
      <c r="TDZ1061" s="842"/>
      <c r="TEA1061" s="842"/>
      <c r="TEB1061" s="842"/>
      <c r="TEC1061" s="842"/>
      <c r="TED1061" s="842"/>
      <c r="TEE1061" s="842"/>
      <c r="TEF1061" s="842"/>
      <c r="TEG1061" s="842"/>
      <c r="TEH1061" s="842"/>
      <c r="TEI1061" s="842"/>
      <c r="TEJ1061" s="842"/>
      <c r="TEK1061" s="842"/>
      <c r="TEL1061" s="842"/>
      <c r="TEM1061" s="842"/>
      <c r="TEN1061" s="842"/>
      <c r="TEO1061" s="842"/>
      <c r="TEP1061" s="842"/>
      <c r="TEQ1061" s="842"/>
      <c r="TER1061" s="842"/>
      <c r="TES1061" s="842"/>
      <c r="TET1061" s="842"/>
      <c r="TEU1061" s="842"/>
      <c r="TEV1061" s="842"/>
      <c r="TEW1061" s="842"/>
      <c r="TEX1061" s="842"/>
      <c r="TEY1061" s="842"/>
      <c r="TEZ1061" s="842"/>
      <c r="TFA1061" s="842"/>
      <c r="TFB1061" s="842"/>
      <c r="TFC1061" s="842"/>
      <c r="TFD1061" s="842"/>
      <c r="TFE1061" s="842"/>
      <c r="TFF1061" s="842"/>
      <c r="TFG1061" s="842"/>
      <c r="TFH1061" s="842"/>
      <c r="TFI1061" s="842"/>
      <c r="TFJ1061" s="842"/>
      <c r="TFK1061" s="842"/>
      <c r="TFL1061" s="842"/>
      <c r="TFM1061" s="842"/>
      <c r="TFN1061" s="842"/>
      <c r="TFO1061" s="842"/>
      <c r="TFP1061" s="842"/>
      <c r="TFQ1061" s="842"/>
      <c r="TFR1061" s="842"/>
      <c r="TFS1061" s="842"/>
      <c r="TFT1061" s="842"/>
      <c r="TFU1061" s="842"/>
      <c r="TFV1061" s="842"/>
      <c r="TFW1061" s="842"/>
      <c r="TFX1061" s="842"/>
      <c r="TFY1061" s="842"/>
      <c r="TFZ1061" s="842"/>
      <c r="TGA1061" s="842"/>
      <c r="TGB1061" s="842"/>
      <c r="TGC1061" s="842"/>
      <c r="TGD1061" s="842"/>
      <c r="TGE1061" s="842"/>
      <c r="TGF1061" s="842"/>
      <c r="TGG1061" s="842"/>
      <c r="TGH1061" s="842"/>
      <c r="TGI1061" s="842"/>
      <c r="TGJ1061" s="842"/>
      <c r="TGK1061" s="842"/>
      <c r="TGL1061" s="842"/>
      <c r="TGM1061" s="842"/>
      <c r="TGN1061" s="842"/>
      <c r="TGO1061" s="842"/>
      <c r="TGP1061" s="842"/>
      <c r="TGQ1061" s="842"/>
      <c r="TGR1061" s="842"/>
      <c r="TGS1061" s="842"/>
      <c r="TGT1061" s="842"/>
      <c r="TGU1061" s="842"/>
      <c r="TGV1061" s="842"/>
      <c r="TGW1061" s="842"/>
      <c r="TGX1061" s="842"/>
      <c r="TGY1061" s="842"/>
      <c r="TGZ1061" s="842"/>
      <c r="THA1061" s="842"/>
      <c r="THB1061" s="842"/>
      <c r="THC1061" s="842"/>
      <c r="THD1061" s="842"/>
      <c r="THE1061" s="842"/>
      <c r="THF1061" s="842"/>
      <c r="THG1061" s="842"/>
      <c r="THH1061" s="842"/>
      <c r="THI1061" s="842"/>
      <c r="THJ1061" s="842"/>
      <c r="THK1061" s="842"/>
      <c r="THL1061" s="842"/>
      <c r="THM1061" s="842"/>
      <c r="THN1061" s="842"/>
      <c r="THO1061" s="842"/>
      <c r="THP1061" s="842"/>
      <c r="THQ1061" s="842"/>
      <c r="THR1061" s="842"/>
      <c r="THS1061" s="842"/>
      <c r="THT1061" s="842"/>
      <c r="THU1061" s="842"/>
      <c r="THV1061" s="842"/>
      <c r="THW1061" s="842"/>
      <c r="THX1061" s="842"/>
      <c r="THY1061" s="842"/>
      <c r="THZ1061" s="842"/>
      <c r="TIA1061" s="842"/>
      <c r="TIB1061" s="842"/>
      <c r="TIC1061" s="842"/>
      <c r="TID1061" s="842"/>
      <c r="TIE1061" s="842"/>
      <c r="TIF1061" s="842"/>
      <c r="TIG1061" s="842"/>
      <c r="TIH1061" s="842"/>
      <c r="TII1061" s="842"/>
      <c r="TIJ1061" s="842"/>
      <c r="TIK1061" s="842"/>
      <c r="TIL1061" s="842"/>
      <c r="TIM1061" s="842"/>
      <c r="TIN1061" s="842"/>
      <c r="TIO1061" s="842"/>
      <c r="TIP1061" s="842"/>
      <c r="TIQ1061" s="842"/>
      <c r="TIR1061" s="842"/>
      <c r="TIS1061" s="842"/>
      <c r="TIT1061" s="842"/>
      <c r="TIU1061" s="842"/>
      <c r="TIV1061" s="842"/>
      <c r="TIW1061" s="842"/>
      <c r="TIX1061" s="842"/>
      <c r="TIY1061" s="842"/>
      <c r="TIZ1061" s="842"/>
      <c r="TJA1061" s="842"/>
      <c r="TJB1061" s="842"/>
      <c r="TJC1061" s="842"/>
      <c r="TJD1061" s="842"/>
      <c r="TJE1061" s="842"/>
      <c r="TJF1061" s="842"/>
      <c r="TJG1061" s="842"/>
      <c r="TJH1061" s="842"/>
      <c r="TJI1061" s="842"/>
      <c r="TJJ1061" s="842"/>
      <c r="TJK1061" s="842"/>
      <c r="TJL1061" s="842"/>
      <c r="TJM1061" s="842"/>
      <c r="TJN1061" s="842"/>
      <c r="TJO1061" s="842"/>
      <c r="TJP1061" s="842"/>
      <c r="TJQ1061" s="842"/>
      <c r="TJR1061" s="842"/>
      <c r="TJS1061" s="842"/>
      <c r="TJT1061" s="842"/>
      <c r="TJU1061" s="842"/>
      <c r="TJV1061" s="842"/>
      <c r="TJW1061" s="842"/>
      <c r="TJX1061" s="842"/>
      <c r="TJY1061" s="842"/>
      <c r="TJZ1061" s="842"/>
      <c r="TKA1061" s="842"/>
      <c r="TKB1061" s="842"/>
      <c r="TKC1061" s="842"/>
      <c r="TKD1061" s="842"/>
      <c r="TKE1061" s="842"/>
      <c r="TKF1061" s="842"/>
      <c r="TKG1061" s="842"/>
      <c r="TKH1061" s="842"/>
      <c r="TKI1061" s="842"/>
      <c r="TKJ1061" s="842"/>
      <c r="TKK1061" s="842"/>
      <c r="TKL1061" s="842"/>
      <c r="TKM1061" s="842"/>
      <c r="TKN1061" s="842"/>
      <c r="TKO1061" s="842"/>
      <c r="TKP1061" s="842"/>
      <c r="TKQ1061" s="842"/>
      <c r="TKR1061" s="842"/>
      <c r="TKS1061" s="842"/>
      <c r="TKT1061" s="842"/>
      <c r="TKU1061" s="842"/>
      <c r="TKV1061" s="842"/>
      <c r="TKW1061" s="842"/>
      <c r="TKX1061" s="842"/>
      <c r="TKY1061" s="842"/>
      <c r="TKZ1061" s="842"/>
      <c r="TLA1061" s="842"/>
      <c r="TLB1061" s="842"/>
      <c r="TLC1061" s="842"/>
      <c r="TLD1061" s="842"/>
      <c r="TLE1061" s="842"/>
      <c r="TLF1061" s="842"/>
      <c r="TLG1061" s="842"/>
      <c r="TLH1061" s="842"/>
      <c r="TLI1061" s="842"/>
      <c r="TLJ1061" s="842"/>
      <c r="TLK1061" s="842"/>
      <c r="TLL1061" s="842"/>
      <c r="TLM1061" s="842"/>
      <c r="TLN1061" s="842"/>
      <c r="TLO1061" s="842"/>
      <c r="TLP1061" s="842"/>
      <c r="TLQ1061" s="842"/>
      <c r="TLR1061" s="842"/>
      <c r="TLS1061" s="842"/>
      <c r="TLT1061" s="842"/>
      <c r="TLU1061" s="842"/>
      <c r="TLV1061" s="842"/>
      <c r="TLW1061" s="842"/>
      <c r="TLX1061" s="842"/>
      <c r="TLY1061" s="842"/>
      <c r="TLZ1061" s="842"/>
      <c r="TMA1061" s="842"/>
      <c r="TMB1061" s="842"/>
      <c r="TMC1061" s="842"/>
      <c r="TMD1061" s="842"/>
      <c r="TME1061" s="842"/>
      <c r="TMF1061" s="842"/>
      <c r="TMG1061" s="842"/>
      <c r="TMH1061" s="842"/>
      <c r="TMI1061" s="842"/>
      <c r="TMJ1061" s="842"/>
      <c r="TMK1061" s="842"/>
      <c r="TML1061" s="842"/>
      <c r="TMM1061" s="842"/>
      <c r="TMN1061" s="842"/>
      <c r="TMO1061" s="842"/>
      <c r="TMP1061" s="842"/>
      <c r="TMQ1061" s="842"/>
      <c r="TMR1061" s="842"/>
      <c r="TMS1061" s="842"/>
      <c r="TMT1061" s="842"/>
      <c r="TMU1061" s="842"/>
      <c r="TMV1061" s="842"/>
      <c r="TMW1061" s="842"/>
      <c r="TMX1061" s="842"/>
      <c r="TMY1061" s="842"/>
      <c r="TMZ1061" s="842"/>
      <c r="TNA1061" s="842"/>
      <c r="TNB1061" s="842"/>
      <c r="TNC1061" s="842"/>
      <c r="TND1061" s="842"/>
      <c r="TNE1061" s="842"/>
      <c r="TNF1061" s="842"/>
      <c r="TNG1061" s="842"/>
      <c r="TNH1061" s="842"/>
      <c r="TNI1061" s="842"/>
      <c r="TNJ1061" s="842"/>
      <c r="TNK1061" s="842"/>
      <c r="TNL1061" s="842"/>
      <c r="TNM1061" s="842"/>
      <c r="TNN1061" s="842"/>
      <c r="TNO1061" s="842"/>
      <c r="TNP1061" s="842"/>
      <c r="TNQ1061" s="842"/>
      <c r="TNR1061" s="842"/>
      <c r="TNS1061" s="842"/>
      <c r="TNT1061" s="842"/>
      <c r="TNU1061" s="842"/>
      <c r="TNV1061" s="842"/>
      <c r="TNW1061" s="842"/>
      <c r="TNX1061" s="842"/>
      <c r="TNY1061" s="842"/>
      <c r="TNZ1061" s="842"/>
      <c r="TOA1061" s="842"/>
      <c r="TOB1061" s="842"/>
      <c r="TOC1061" s="842"/>
      <c r="TOD1061" s="842"/>
      <c r="TOE1061" s="842"/>
      <c r="TOF1061" s="842"/>
      <c r="TOG1061" s="842"/>
      <c r="TOH1061" s="842"/>
      <c r="TOI1061" s="842"/>
      <c r="TOJ1061" s="842"/>
      <c r="TOK1061" s="842"/>
      <c r="TOL1061" s="842"/>
      <c r="TOM1061" s="842"/>
      <c r="TON1061" s="842"/>
      <c r="TOO1061" s="842"/>
      <c r="TOP1061" s="842"/>
      <c r="TOQ1061" s="842"/>
      <c r="TOR1061" s="842"/>
      <c r="TOS1061" s="842"/>
      <c r="TOT1061" s="842"/>
      <c r="TOU1061" s="842"/>
      <c r="TOV1061" s="842"/>
      <c r="TOW1061" s="842"/>
      <c r="TOX1061" s="842"/>
      <c r="TOY1061" s="842"/>
      <c r="TOZ1061" s="842"/>
      <c r="TPA1061" s="842"/>
      <c r="TPB1061" s="842"/>
      <c r="TPC1061" s="842"/>
      <c r="TPD1061" s="842"/>
      <c r="TPE1061" s="842"/>
      <c r="TPF1061" s="842"/>
      <c r="TPG1061" s="842"/>
      <c r="TPH1061" s="842"/>
      <c r="TPI1061" s="842"/>
      <c r="TPJ1061" s="842"/>
      <c r="TPK1061" s="842"/>
      <c r="TPL1061" s="842"/>
      <c r="TPM1061" s="842"/>
      <c r="TPN1061" s="842"/>
      <c r="TPO1061" s="842"/>
      <c r="TPP1061" s="842"/>
      <c r="TPQ1061" s="842"/>
      <c r="TPR1061" s="842"/>
      <c r="TPS1061" s="842"/>
      <c r="TPT1061" s="842"/>
      <c r="TPU1061" s="842"/>
      <c r="TPV1061" s="842"/>
      <c r="TPW1061" s="842"/>
      <c r="TPX1061" s="842"/>
      <c r="TPY1061" s="842"/>
      <c r="TPZ1061" s="842"/>
      <c r="TQA1061" s="842"/>
      <c r="TQB1061" s="842"/>
      <c r="TQC1061" s="842"/>
      <c r="TQD1061" s="842"/>
      <c r="TQE1061" s="842"/>
      <c r="TQF1061" s="842"/>
      <c r="TQG1061" s="842"/>
      <c r="TQH1061" s="842"/>
      <c r="TQI1061" s="842"/>
      <c r="TQJ1061" s="842"/>
      <c r="TQK1061" s="842"/>
      <c r="TQL1061" s="842"/>
      <c r="TQM1061" s="842"/>
      <c r="TQN1061" s="842"/>
      <c r="TQO1061" s="842"/>
      <c r="TQP1061" s="842"/>
      <c r="TQQ1061" s="842"/>
      <c r="TQR1061" s="842"/>
      <c r="TQS1061" s="842"/>
      <c r="TQT1061" s="842"/>
      <c r="TQU1061" s="842"/>
      <c r="TQV1061" s="842"/>
      <c r="TQW1061" s="842"/>
      <c r="TQX1061" s="842"/>
      <c r="TQY1061" s="842"/>
      <c r="TQZ1061" s="842"/>
      <c r="TRA1061" s="842"/>
      <c r="TRB1061" s="842"/>
      <c r="TRC1061" s="842"/>
      <c r="TRD1061" s="842"/>
      <c r="TRE1061" s="842"/>
      <c r="TRF1061" s="842"/>
      <c r="TRG1061" s="842"/>
      <c r="TRH1061" s="842"/>
      <c r="TRI1061" s="842"/>
      <c r="TRJ1061" s="842"/>
      <c r="TRK1061" s="842"/>
      <c r="TRL1061" s="842"/>
      <c r="TRM1061" s="842"/>
      <c r="TRN1061" s="842"/>
      <c r="TRO1061" s="842"/>
      <c r="TRP1061" s="842"/>
      <c r="TRQ1061" s="842"/>
      <c r="TRR1061" s="842"/>
      <c r="TRS1061" s="842"/>
      <c r="TRT1061" s="842"/>
      <c r="TRU1061" s="842"/>
      <c r="TRV1061" s="842"/>
      <c r="TRW1061" s="842"/>
      <c r="TRX1061" s="842"/>
      <c r="TRY1061" s="842"/>
      <c r="TRZ1061" s="842"/>
      <c r="TSA1061" s="842"/>
      <c r="TSB1061" s="842"/>
      <c r="TSC1061" s="842"/>
      <c r="TSD1061" s="842"/>
      <c r="TSE1061" s="842"/>
      <c r="TSF1061" s="842"/>
      <c r="TSG1061" s="842"/>
      <c r="TSH1061" s="842"/>
      <c r="TSI1061" s="842"/>
      <c r="TSJ1061" s="842"/>
      <c r="TSK1061" s="842"/>
      <c r="TSL1061" s="842"/>
      <c r="TSM1061" s="842"/>
      <c r="TSN1061" s="842"/>
      <c r="TSO1061" s="842"/>
      <c r="TSP1061" s="842"/>
      <c r="TSQ1061" s="842"/>
      <c r="TSR1061" s="842"/>
      <c r="TSS1061" s="842"/>
      <c r="TST1061" s="842"/>
      <c r="TSU1061" s="842"/>
      <c r="TSV1061" s="842"/>
      <c r="TSW1061" s="842"/>
      <c r="TSX1061" s="842"/>
      <c r="TSY1061" s="842"/>
      <c r="TSZ1061" s="842"/>
      <c r="TTA1061" s="842"/>
      <c r="TTB1061" s="842"/>
      <c r="TTC1061" s="842"/>
      <c r="TTD1061" s="842"/>
      <c r="TTE1061" s="842"/>
      <c r="TTF1061" s="842"/>
      <c r="TTG1061" s="842"/>
      <c r="TTH1061" s="842"/>
      <c r="TTI1061" s="842"/>
      <c r="TTJ1061" s="842"/>
      <c r="TTK1061" s="842"/>
      <c r="TTL1061" s="842"/>
      <c r="TTM1061" s="842"/>
      <c r="TTN1061" s="842"/>
      <c r="TTO1061" s="842"/>
      <c r="TTP1061" s="842"/>
      <c r="TTQ1061" s="842"/>
      <c r="TTR1061" s="842"/>
      <c r="TTS1061" s="842"/>
      <c r="TTT1061" s="842"/>
      <c r="TTU1061" s="842"/>
      <c r="TTV1061" s="842"/>
      <c r="TTW1061" s="842"/>
      <c r="TTX1061" s="842"/>
      <c r="TTY1061" s="842"/>
      <c r="TTZ1061" s="842"/>
      <c r="TUA1061" s="842"/>
      <c r="TUB1061" s="842"/>
      <c r="TUC1061" s="842"/>
      <c r="TUD1061" s="842"/>
      <c r="TUE1061" s="842"/>
      <c r="TUF1061" s="842"/>
      <c r="TUG1061" s="842"/>
      <c r="TUH1061" s="842"/>
      <c r="TUI1061" s="842"/>
      <c r="TUJ1061" s="842"/>
      <c r="TUK1061" s="842"/>
      <c r="TUL1061" s="842"/>
      <c r="TUM1061" s="842"/>
      <c r="TUN1061" s="842"/>
      <c r="TUO1061" s="842"/>
      <c r="TUP1061" s="842"/>
      <c r="TUQ1061" s="842"/>
      <c r="TUR1061" s="842"/>
      <c r="TUS1061" s="842"/>
      <c r="TUT1061" s="842"/>
      <c r="TUU1061" s="842"/>
      <c r="TUV1061" s="842"/>
      <c r="TUW1061" s="842"/>
      <c r="TUX1061" s="842"/>
      <c r="TUY1061" s="842"/>
      <c r="TUZ1061" s="842"/>
      <c r="TVA1061" s="842"/>
      <c r="TVB1061" s="842"/>
      <c r="TVC1061" s="842"/>
      <c r="TVD1061" s="842"/>
      <c r="TVE1061" s="842"/>
      <c r="TVF1061" s="842"/>
      <c r="TVG1061" s="842"/>
      <c r="TVH1061" s="842"/>
      <c r="TVI1061" s="842"/>
      <c r="TVJ1061" s="842"/>
      <c r="TVK1061" s="842"/>
      <c r="TVL1061" s="842"/>
      <c r="TVM1061" s="842"/>
      <c r="TVN1061" s="842"/>
      <c r="TVO1061" s="842"/>
      <c r="TVP1061" s="842"/>
      <c r="TVQ1061" s="842"/>
      <c r="TVR1061" s="842"/>
      <c r="TVS1061" s="842"/>
      <c r="TVT1061" s="842"/>
      <c r="TVU1061" s="842"/>
      <c r="TVV1061" s="842"/>
      <c r="TVW1061" s="842"/>
      <c r="TVX1061" s="842"/>
      <c r="TVY1061" s="842"/>
      <c r="TVZ1061" s="842"/>
      <c r="TWA1061" s="842"/>
      <c r="TWB1061" s="842"/>
      <c r="TWC1061" s="842"/>
      <c r="TWD1061" s="842"/>
      <c r="TWE1061" s="842"/>
      <c r="TWF1061" s="842"/>
      <c r="TWG1061" s="842"/>
      <c r="TWH1061" s="842"/>
      <c r="TWI1061" s="842"/>
      <c r="TWJ1061" s="842"/>
      <c r="TWK1061" s="842"/>
      <c r="TWL1061" s="842"/>
      <c r="TWM1061" s="842"/>
      <c r="TWN1061" s="842"/>
      <c r="TWO1061" s="842"/>
      <c r="TWP1061" s="842"/>
      <c r="TWQ1061" s="842"/>
      <c r="TWR1061" s="842"/>
      <c r="TWS1061" s="842"/>
      <c r="TWT1061" s="842"/>
      <c r="TWU1061" s="842"/>
      <c r="TWV1061" s="842"/>
      <c r="TWW1061" s="842"/>
      <c r="TWX1061" s="842"/>
      <c r="TWY1061" s="842"/>
      <c r="TWZ1061" s="842"/>
      <c r="TXA1061" s="842"/>
      <c r="TXB1061" s="842"/>
      <c r="TXC1061" s="842"/>
      <c r="TXD1061" s="842"/>
      <c r="TXE1061" s="842"/>
      <c r="TXF1061" s="842"/>
      <c r="TXG1061" s="842"/>
      <c r="TXH1061" s="842"/>
      <c r="TXI1061" s="842"/>
      <c r="TXJ1061" s="842"/>
      <c r="TXK1061" s="842"/>
      <c r="TXL1061" s="842"/>
      <c r="TXM1061" s="842"/>
      <c r="TXN1061" s="842"/>
      <c r="TXO1061" s="842"/>
      <c r="TXP1061" s="842"/>
      <c r="TXQ1061" s="842"/>
      <c r="TXR1061" s="842"/>
      <c r="TXS1061" s="842"/>
      <c r="TXT1061" s="842"/>
      <c r="TXU1061" s="842"/>
      <c r="TXV1061" s="842"/>
      <c r="TXW1061" s="842"/>
      <c r="TXX1061" s="842"/>
      <c r="TXY1061" s="842"/>
      <c r="TXZ1061" s="842"/>
      <c r="TYA1061" s="842"/>
      <c r="TYB1061" s="842"/>
      <c r="TYC1061" s="842"/>
      <c r="TYD1061" s="842"/>
      <c r="TYE1061" s="842"/>
      <c r="TYF1061" s="842"/>
      <c r="TYG1061" s="842"/>
      <c r="TYH1061" s="842"/>
      <c r="TYI1061" s="842"/>
      <c r="TYJ1061" s="842"/>
      <c r="TYK1061" s="842"/>
      <c r="TYL1061" s="842"/>
      <c r="TYM1061" s="842"/>
      <c r="TYN1061" s="842"/>
      <c r="TYO1061" s="842"/>
      <c r="TYP1061" s="842"/>
      <c r="TYQ1061" s="842"/>
      <c r="TYR1061" s="842"/>
      <c r="TYS1061" s="842"/>
      <c r="TYT1061" s="842"/>
      <c r="TYU1061" s="842"/>
      <c r="TYV1061" s="842"/>
      <c r="TYW1061" s="842"/>
      <c r="TYX1061" s="842"/>
      <c r="TYY1061" s="842"/>
      <c r="TYZ1061" s="842"/>
      <c r="TZA1061" s="842"/>
      <c r="TZB1061" s="842"/>
      <c r="TZC1061" s="842"/>
      <c r="TZD1061" s="842"/>
      <c r="TZE1061" s="842"/>
      <c r="TZF1061" s="842"/>
      <c r="TZG1061" s="842"/>
      <c r="TZH1061" s="842"/>
      <c r="TZI1061" s="842"/>
      <c r="TZJ1061" s="842"/>
      <c r="TZK1061" s="842"/>
      <c r="TZL1061" s="842"/>
      <c r="TZM1061" s="842"/>
      <c r="TZN1061" s="842"/>
      <c r="TZO1061" s="842"/>
      <c r="TZP1061" s="842"/>
      <c r="TZQ1061" s="842"/>
      <c r="TZR1061" s="842"/>
      <c r="TZS1061" s="842"/>
      <c r="TZT1061" s="842"/>
      <c r="TZU1061" s="842"/>
      <c r="TZV1061" s="842"/>
      <c r="TZW1061" s="842"/>
      <c r="TZX1061" s="842"/>
      <c r="TZY1061" s="842"/>
      <c r="TZZ1061" s="842"/>
      <c r="UAA1061" s="842"/>
      <c r="UAB1061" s="842"/>
      <c r="UAC1061" s="842"/>
      <c r="UAD1061" s="842"/>
      <c r="UAE1061" s="842"/>
      <c r="UAF1061" s="842"/>
      <c r="UAG1061" s="842"/>
      <c r="UAH1061" s="842"/>
      <c r="UAI1061" s="842"/>
      <c r="UAJ1061" s="842"/>
      <c r="UAK1061" s="842"/>
      <c r="UAL1061" s="842"/>
      <c r="UAM1061" s="842"/>
      <c r="UAN1061" s="842"/>
      <c r="UAO1061" s="842"/>
      <c r="UAP1061" s="842"/>
      <c r="UAQ1061" s="842"/>
      <c r="UAR1061" s="842"/>
      <c r="UAS1061" s="842"/>
      <c r="UAT1061" s="842"/>
      <c r="UAU1061" s="842"/>
      <c r="UAV1061" s="842"/>
      <c r="UAW1061" s="842"/>
      <c r="UAX1061" s="842"/>
      <c r="UAY1061" s="842"/>
      <c r="UAZ1061" s="842"/>
      <c r="UBA1061" s="842"/>
      <c r="UBB1061" s="842"/>
      <c r="UBC1061" s="842"/>
      <c r="UBD1061" s="842"/>
      <c r="UBE1061" s="842"/>
      <c r="UBF1061" s="842"/>
      <c r="UBG1061" s="842"/>
      <c r="UBH1061" s="842"/>
      <c r="UBI1061" s="842"/>
      <c r="UBJ1061" s="842"/>
      <c r="UBK1061" s="842"/>
      <c r="UBL1061" s="842"/>
      <c r="UBM1061" s="842"/>
      <c r="UBN1061" s="842"/>
      <c r="UBO1061" s="842"/>
      <c r="UBP1061" s="842"/>
      <c r="UBQ1061" s="842"/>
      <c r="UBR1061" s="842"/>
      <c r="UBS1061" s="842"/>
      <c r="UBT1061" s="842"/>
      <c r="UBU1061" s="842"/>
      <c r="UBV1061" s="842"/>
      <c r="UBW1061" s="842"/>
      <c r="UBX1061" s="842"/>
      <c r="UBY1061" s="842"/>
      <c r="UBZ1061" s="842"/>
      <c r="UCA1061" s="842"/>
      <c r="UCB1061" s="842"/>
      <c r="UCC1061" s="842"/>
      <c r="UCD1061" s="842"/>
      <c r="UCE1061" s="842"/>
      <c r="UCF1061" s="842"/>
      <c r="UCG1061" s="842"/>
      <c r="UCH1061" s="842"/>
      <c r="UCI1061" s="842"/>
      <c r="UCJ1061" s="842"/>
      <c r="UCK1061" s="842"/>
      <c r="UCL1061" s="842"/>
      <c r="UCM1061" s="842"/>
      <c r="UCN1061" s="842"/>
      <c r="UCO1061" s="842"/>
      <c r="UCP1061" s="842"/>
      <c r="UCQ1061" s="842"/>
      <c r="UCR1061" s="842"/>
      <c r="UCS1061" s="842"/>
      <c r="UCT1061" s="842"/>
      <c r="UCU1061" s="842"/>
      <c r="UCV1061" s="842"/>
      <c r="UCW1061" s="842"/>
      <c r="UCX1061" s="842"/>
      <c r="UCY1061" s="842"/>
      <c r="UCZ1061" s="842"/>
      <c r="UDA1061" s="842"/>
      <c r="UDB1061" s="842"/>
      <c r="UDC1061" s="842"/>
      <c r="UDD1061" s="842"/>
      <c r="UDE1061" s="842"/>
      <c r="UDF1061" s="842"/>
      <c r="UDG1061" s="842"/>
      <c r="UDH1061" s="842"/>
      <c r="UDI1061" s="842"/>
      <c r="UDJ1061" s="842"/>
      <c r="UDK1061" s="842"/>
      <c r="UDL1061" s="842"/>
      <c r="UDM1061" s="842"/>
      <c r="UDN1061" s="842"/>
      <c r="UDO1061" s="842"/>
      <c r="UDP1061" s="842"/>
      <c r="UDQ1061" s="842"/>
      <c r="UDR1061" s="842"/>
      <c r="UDS1061" s="842"/>
      <c r="UDT1061" s="842"/>
      <c r="UDU1061" s="842"/>
      <c r="UDV1061" s="842"/>
      <c r="UDW1061" s="842"/>
      <c r="UDX1061" s="842"/>
      <c r="UDY1061" s="842"/>
      <c r="UDZ1061" s="842"/>
      <c r="UEA1061" s="842"/>
      <c r="UEB1061" s="842"/>
      <c r="UEC1061" s="842"/>
      <c r="UED1061" s="842"/>
      <c r="UEE1061" s="842"/>
      <c r="UEF1061" s="842"/>
      <c r="UEG1061" s="842"/>
      <c r="UEH1061" s="842"/>
      <c r="UEI1061" s="842"/>
      <c r="UEJ1061" s="842"/>
      <c r="UEK1061" s="842"/>
      <c r="UEL1061" s="842"/>
      <c r="UEM1061" s="842"/>
      <c r="UEN1061" s="842"/>
      <c r="UEO1061" s="842"/>
      <c r="UEP1061" s="842"/>
      <c r="UEQ1061" s="842"/>
      <c r="UER1061" s="842"/>
      <c r="UES1061" s="842"/>
      <c r="UET1061" s="842"/>
      <c r="UEU1061" s="842"/>
      <c r="UEV1061" s="842"/>
      <c r="UEW1061" s="842"/>
      <c r="UEX1061" s="842"/>
      <c r="UEY1061" s="842"/>
      <c r="UEZ1061" s="842"/>
      <c r="UFA1061" s="842"/>
      <c r="UFB1061" s="842"/>
      <c r="UFC1061" s="842"/>
      <c r="UFD1061" s="842"/>
      <c r="UFE1061" s="842"/>
      <c r="UFF1061" s="842"/>
      <c r="UFG1061" s="842"/>
      <c r="UFH1061" s="842"/>
      <c r="UFI1061" s="842"/>
      <c r="UFJ1061" s="842"/>
      <c r="UFK1061" s="842"/>
      <c r="UFL1061" s="842"/>
      <c r="UFM1061" s="842"/>
      <c r="UFN1061" s="842"/>
      <c r="UFO1061" s="842"/>
      <c r="UFP1061" s="842"/>
      <c r="UFQ1061" s="842"/>
      <c r="UFR1061" s="842"/>
      <c r="UFS1061" s="842"/>
      <c r="UFT1061" s="842"/>
      <c r="UFU1061" s="842"/>
      <c r="UFV1061" s="842"/>
      <c r="UFW1061" s="842"/>
      <c r="UFX1061" s="842"/>
      <c r="UFY1061" s="842"/>
      <c r="UFZ1061" s="842"/>
      <c r="UGA1061" s="842"/>
      <c r="UGB1061" s="842"/>
      <c r="UGC1061" s="842"/>
      <c r="UGD1061" s="842"/>
      <c r="UGE1061" s="842"/>
      <c r="UGF1061" s="842"/>
      <c r="UGG1061" s="842"/>
      <c r="UGH1061" s="842"/>
      <c r="UGI1061" s="842"/>
      <c r="UGJ1061" s="842"/>
      <c r="UGK1061" s="842"/>
      <c r="UGL1061" s="842"/>
      <c r="UGM1061" s="842"/>
      <c r="UGN1061" s="842"/>
      <c r="UGO1061" s="842"/>
      <c r="UGP1061" s="842"/>
      <c r="UGQ1061" s="842"/>
      <c r="UGR1061" s="842"/>
      <c r="UGS1061" s="842"/>
      <c r="UGT1061" s="842"/>
      <c r="UGU1061" s="842"/>
      <c r="UGV1061" s="842"/>
      <c r="UGW1061" s="842"/>
      <c r="UGX1061" s="842"/>
      <c r="UGY1061" s="842"/>
      <c r="UGZ1061" s="842"/>
      <c r="UHA1061" s="842"/>
      <c r="UHB1061" s="842"/>
      <c r="UHC1061" s="842"/>
      <c r="UHD1061" s="842"/>
      <c r="UHE1061" s="842"/>
      <c r="UHF1061" s="842"/>
      <c r="UHG1061" s="842"/>
      <c r="UHH1061" s="842"/>
      <c r="UHI1061" s="842"/>
      <c r="UHJ1061" s="842"/>
      <c r="UHK1061" s="842"/>
      <c r="UHL1061" s="842"/>
      <c r="UHM1061" s="842"/>
      <c r="UHN1061" s="842"/>
      <c r="UHO1061" s="842"/>
      <c r="UHP1061" s="842"/>
      <c r="UHQ1061" s="842"/>
      <c r="UHR1061" s="842"/>
      <c r="UHS1061" s="842"/>
      <c r="UHT1061" s="842"/>
      <c r="UHU1061" s="842"/>
      <c r="UHV1061" s="842"/>
      <c r="UHW1061" s="842"/>
      <c r="UHX1061" s="842"/>
      <c r="UHY1061" s="842"/>
      <c r="UHZ1061" s="842"/>
      <c r="UIA1061" s="842"/>
      <c r="UIB1061" s="842"/>
      <c r="UIC1061" s="842"/>
      <c r="UID1061" s="842"/>
      <c r="UIE1061" s="842"/>
      <c r="UIF1061" s="842"/>
      <c r="UIG1061" s="842"/>
      <c r="UIH1061" s="842"/>
      <c r="UII1061" s="842"/>
      <c r="UIJ1061" s="842"/>
      <c r="UIK1061" s="842"/>
      <c r="UIL1061" s="842"/>
      <c r="UIM1061" s="842"/>
      <c r="UIN1061" s="842"/>
      <c r="UIO1061" s="842"/>
      <c r="UIP1061" s="842"/>
      <c r="UIQ1061" s="842"/>
      <c r="UIR1061" s="842"/>
      <c r="UIS1061" s="842"/>
      <c r="UIT1061" s="842"/>
      <c r="UIU1061" s="842"/>
      <c r="UIV1061" s="842"/>
      <c r="UIW1061" s="842"/>
      <c r="UIX1061" s="842"/>
      <c r="UIY1061" s="842"/>
      <c r="UIZ1061" s="842"/>
      <c r="UJA1061" s="842"/>
      <c r="UJB1061" s="842"/>
      <c r="UJC1061" s="842"/>
      <c r="UJD1061" s="842"/>
      <c r="UJE1061" s="842"/>
      <c r="UJF1061" s="842"/>
      <c r="UJG1061" s="842"/>
      <c r="UJH1061" s="842"/>
      <c r="UJI1061" s="842"/>
      <c r="UJJ1061" s="842"/>
      <c r="UJK1061" s="842"/>
      <c r="UJL1061" s="842"/>
      <c r="UJM1061" s="842"/>
      <c r="UJN1061" s="842"/>
      <c r="UJO1061" s="842"/>
      <c r="UJP1061" s="842"/>
      <c r="UJQ1061" s="842"/>
      <c r="UJR1061" s="842"/>
      <c r="UJS1061" s="842"/>
      <c r="UJT1061" s="842"/>
      <c r="UJU1061" s="842"/>
      <c r="UJV1061" s="842"/>
      <c r="UJW1061" s="842"/>
      <c r="UJX1061" s="842"/>
      <c r="UJY1061" s="842"/>
      <c r="UJZ1061" s="842"/>
      <c r="UKA1061" s="842"/>
      <c r="UKB1061" s="842"/>
      <c r="UKC1061" s="842"/>
      <c r="UKD1061" s="842"/>
      <c r="UKE1061" s="842"/>
      <c r="UKF1061" s="842"/>
      <c r="UKG1061" s="842"/>
      <c r="UKH1061" s="842"/>
      <c r="UKI1061" s="842"/>
      <c r="UKJ1061" s="842"/>
      <c r="UKK1061" s="842"/>
      <c r="UKL1061" s="842"/>
      <c r="UKM1061" s="842"/>
      <c r="UKN1061" s="842"/>
      <c r="UKO1061" s="842"/>
      <c r="UKP1061" s="842"/>
      <c r="UKQ1061" s="842"/>
      <c r="UKR1061" s="842"/>
      <c r="UKS1061" s="842"/>
      <c r="UKT1061" s="842"/>
      <c r="UKU1061" s="842"/>
      <c r="UKV1061" s="842"/>
      <c r="UKW1061" s="842"/>
      <c r="UKX1061" s="842"/>
      <c r="UKY1061" s="842"/>
      <c r="UKZ1061" s="842"/>
      <c r="ULA1061" s="842"/>
      <c r="ULB1061" s="842"/>
      <c r="ULC1061" s="842"/>
      <c r="ULD1061" s="842"/>
      <c r="ULE1061" s="842"/>
      <c r="ULF1061" s="842"/>
      <c r="ULG1061" s="842"/>
      <c r="ULH1061" s="842"/>
      <c r="ULI1061" s="842"/>
      <c r="ULJ1061" s="842"/>
      <c r="ULK1061" s="842"/>
      <c r="ULL1061" s="842"/>
      <c r="ULM1061" s="842"/>
      <c r="ULN1061" s="842"/>
      <c r="ULO1061" s="842"/>
      <c r="ULP1061" s="842"/>
      <c r="ULQ1061" s="842"/>
      <c r="ULR1061" s="842"/>
      <c r="ULS1061" s="842"/>
      <c r="ULT1061" s="842"/>
      <c r="ULU1061" s="842"/>
      <c r="ULV1061" s="842"/>
      <c r="ULW1061" s="842"/>
      <c r="ULX1061" s="842"/>
      <c r="ULY1061" s="842"/>
      <c r="ULZ1061" s="842"/>
      <c r="UMA1061" s="842"/>
      <c r="UMB1061" s="842"/>
      <c r="UMC1061" s="842"/>
      <c r="UMD1061" s="842"/>
      <c r="UME1061" s="842"/>
      <c r="UMF1061" s="842"/>
      <c r="UMG1061" s="842"/>
      <c r="UMH1061" s="842"/>
      <c r="UMI1061" s="842"/>
      <c r="UMJ1061" s="842"/>
      <c r="UMK1061" s="842"/>
      <c r="UML1061" s="842"/>
      <c r="UMM1061" s="842"/>
      <c r="UMN1061" s="842"/>
      <c r="UMO1061" s="842"/>
      <c r="UMP1061" s="842"/>
      <c r="UMQ1061" s="842"/>
      <c r="UMR1061" s="842"/>
      <c r="UMS1061" s="842"/>
      <c r="UMT1061" s="842"/>
      <c r="UMU1061" s="842"/>
      <c r="UMV1061" s="842"/>
      <c r="UMW1061" s="842"/>
      <c r="UMX1061" s="842"/>
      <c r="UMY1061" s="842"/>
      <c r="UMZ1061" s="842"/>
      <c r="UNA1061" s="842"/>
      <c r="UNB1061" s="842"/>
      <c r="UNC1061" s="842"/>
      <c r="UND1061" s="842"/>
      <c r="UNE1061" s="842"/>
      <c r="UNF1061" s="842"/>
      <c r="UNG1061" s="842"/>
      <c r="UNH1061" s="842"/>
      <c r="UNI1061" s="842"/>
      <c r="UNJ1061" s="842"/>
      <c r="UNK1061" s="842"/>
      <c r="UNL1061" s="842"/>
      <c r="UNM1061" s="842"/>
      <c r="UNN1061" s="842"/>
      <c r="UNO1061" s="842"/>
      <c r="UNP1061" s="842"/>
      <c r="UNQ1061" s="842"/>
      <c r="UNR1061" s="842"/>
      <c r="UNS1061" s="842"/>
      <c r="UNT1061" s="842"/>
      <c r="UNU1061" s="842"/>
      <c r="UNV1061" s="842"/>
      <c r="UNW1061" s="842"/>
      <c r="UNX1061" s="842"/>
      <c r="UNY1061" s="842"/>
      <c r="UNZ1061" s="842"/>
      <c r="UOA1061" s="842"/>
      <c r="UOB1061" s="842"/>
      <c r="UOC1061" s="842"/>
      <c r="UOD1061" s="842"/>
      <c r="UOE1061" s="842"/>
      <c r="UOF1061" s="842"/>
      <c r="UOG1061" s="842"/>
      <c r="UOH1061" s="842"/>
      <c r="UOI1061" s="842"/>
      <c r="UOJ1061" s="842"/>
      <c r="UOK1061" s="842"/>
      <c r="UOL1061" s="842"/>
      <c r="UOM1061" s="842"/>
      <c r="UON1061" s="842"/>
      <c r="UOO1061" s="842"/>
      <c r="UOP1061" s="842"/>
      <c r="UOQ1061" s="842"/>
      <c r="UOR1061" s="842"/>
      <c r="UOS1061" s="842"/>
      <c r="UOT1061" s="842"/>
      <c r="UOU1061" s="842"/>
      <c r="UOV1061" s="842"/>
      <c r="UOW1061" s="842"/>
      <c r="UOX1061" s="842"/>
      <c r="UOY1061" s="842"/>
      <c r="UOZ1061" s="842"/>
      <c r="UPA1061" s="842"/>
      <c r="UPB1061" s="842"/>
      <c r="UPC1061" s="842"/>
      <c r="UPD1061" s="842"/>
      <c r="UPE1061" s="842"/>
      <c r="UPF1061" s="842"/>
      <c r="UPG1061" s="842"/>
      <c r="UPH1061" s="842"/>
      <c r="UPI1061" s="842"/>
      <c r="UPJ1061" s="842"/>
      <c r="UPK1061" s="842"/>
      <c r="UPL1061" s="842"/>
      <c r="UPM1061" s="842"/>
      <c r="UPN1061" s="842"/>
      <c r="UPO1061" s="842"/>
      <c r="UPP1061" s="842"/>
      <c r="UPQ1061" s="842"/>
      <c r="UPR1061" s="842"/>
      <c r="UPS1061" s="842"/>
      <c r="UPT1061" s="842"/>
      <c r="UPU1061" s="842"/>
      <c r="UPV1061" s="842"/>
      <c r="UPW1061" s="842"/>
      <c r="UPX1061" s="842"/>
      <c r="UPY1061" s="842"/>
      <c r="UPZ1061" s="842"/>
      <c r="UQA1061" s="842"/>
      <c r="UQB1061" s="842"/>
      <c r="UQC1061" s="842"/>
      <c r="UQD1061" s="842"/>
      <c r="UQE1061" s="842"/>
      <c r="UQF1061" s="842"/>
      <c r="UQG1061" s="842"/>
      <c r="UQH1061" s="842"/>
      <c r="UQI1061" s="842"/>
      <c r="UQJ1061" s="842"/>
      <c r="UQK1061" s="842"/>
      <c r="UQL1061" s="842"/>
      <c r="UQM1061" s="842"/>
      <c r="UQN1061" s="842"/>
      <c r="UQO1061" s="842"/>
      <c r="UQP1061" s="842"/>
      <c r="UQQ1061" s="842"/>
      <c r="UQR1061" s="842"/>
      <c r="UQS1061" s="842"/>
      <c r="UQT1061" s="842"/>
      <c r="UQU1061" s="842"/>
      <c r="UQV1061" s="842"/>
      <c r="UQW1061" s="842"/>
      <c r="UQX1061" s="842"/>
      <c r="UQY1061" s="842"/>
      <c r="UQZ1061" s="842"/>
      <c r="URA1061" s="842"/>
      <c r="URB1061" s="842"/>
      <c r="URC1061" s="842"/>
      <c r="URD1061" s="842"/>
      <c r="URE1061" s="842"/>
      <c r="URF1061" s="842"/>
      <c r="URG1061" s="842"/>
      <c r="URH1061" s="842"/>
      <c r="URI1061" s="842"/>
      <c r="URJ1061" s="842"/>
      <c r="URK1061" s="842"/>
      <c r="URL1061" s="842"/>
      <c r="URM1061" s="842"/>
      <c r="URN1061" s="842"/>
      <c r="URO1061" s="842"/>
      <c r="URP1061" s="842"/>
      <c r="URQ1061" s="842"/>
      <c r="URR1061" s="842"/>
      <c r="URS1061" s="842"/>
      <c r="URT1061" s="842"/>
      <c r="URU1061" s="842"/>
      <c r="URV1061" s="842"/>
      <c r="URW1061" s="842"/>
      <c r="URX1061" s="842"/>
      <c r="URY1061" s="842"/>
      <c r="URZ1061" s="842"/>
      <c r="USA1061" s="842"/>
      <c r="USB1061" s="842"/>
      <c r="USC1061" s="842"/>
      <c r="USD1061" s="842"/>
      <c r="USE1061" s="842"/>
      <c r="USF1061" s="842"/>
      <c r="USG1061" s="842"/>
      <c r="USH1061" s="842"/>
      <c r="USI1061" s="842"/>
      <c r="USJ1061" s="842"/>
      <c r="USK1061" s="842"/>
      <c r="USL1061" s="842"/>
      <c r="USM1061" s="842"/>
      <c r="USN1061" s="842"/>
      <c r="USO1061" s="842"/>
      <c r="USP1061" s="842"/>
      <c r="USQ1061" s="842"/>
      <c r="USR1061" s="842"/>
      <c r="USS1061" s="842"/>
      <c r="UST1061" s="842"/>
      <c r="USU1061" s="842"/>
      <c r="USV1061" s="842"/>
      <c r="USW1061" s="842"/>
      <c r="USX1061" s="842"/>
      <c r="USY1061" s="842"/>
      <c r="USZ1061" s="842"/>
      <c r="UTA1061" s="842"/>
      <c r="UTB1061" s="842"/>
      <c r="UTC1061" s="842"/>
      <c r="UTD1061" s="842"/>
      <c r="UTE1061" s="842"/>
      <c r="UTF1061" s="842"/>
      <c r="UTG1061" s="842"/>
      <c r="UTH1061" s="842"/>
      <c r="UTI1061" s="842"/>
      <c r="UTJ1061" s="842"/>
      <c r="UTK1061" s="842"/>
      <c r="UTL1061" s="842"/>
      <c r="UTM1061" s="842"/>
      <c r="UTN1061" s="842"/>
      <c r="UTO1061" s="842"/>
      <c r="UTP1061" s="842"/>
      <c r="UTQ1061" s="842"/>
      <c r="UTR1061" s="842"/>
      <c r="UTS1061" s="842"/>
      <c r="UTT1061" s="842"/>
      <c r="UTU1061" s="842"/>
      <c r="UTV1061" s="842"/>
      <c r="UTW1061" s="842"/>
      <c r="UTX1061" s="842"/>
      <c r="UTY1061" s="842"/>
      <c r="UTZ1061" s="842"/>
      <c r="UUA1061" s="842"/>
      <c r="UUB1061" s="842"/>
      <c r="UUC1061" s="842"/>
      <c r="UUD1061" s="842"/>
      <c r="UUE1061" s="842"/>
      <c r="UUF1061" s="842"/>
      <c r="UUG1061" s="842"/>
      <c r="UUH1061" s="842"/>
      <c r="UUI1061" s="842"/>
      <c r="UUJ1061" s="842"/>
      <c r="UUK1061" s="842"/>
      <c r="UUL1061" s="842"/>
      <c r="UUM1061" s="842"/>
      <c r="UUN1061" s="842"/>
      <c r="UUO1061" s="842"/>
      <c r="UUP1061" s="842"/>
      <c r="UUQ1061" s="842"/>
      <c r="UUR1061" s="842"/>
      <c r="UUS1061" s="842"/>
      <c r="UUT1061" s="842"/>
      <c r="UUU1061" s="842"/>
      <c r="UUV1061" s="842"/>
      <c r="UUW1061" s="842"/>
      <c r="UUX1061" s="842"/>
      <c r="UUY1061" s="842"/>
      <c r="UUZ1061" s="842"/>
      <c r="UVA1061" s="842"/>
      <c r="UVB1061" s="842"/>
      <c r="UVC1061" s="842"/>
      <c r="UVD1061" s="842"/>
      <c r="UVE1061" s="842"/>
      <c r="UVF1061" s="842"/>
      <c r="UVG1061" s="842"/>
      <c r="UVH1061" s="842"/>
      <c r="UVI1061" s="842"/>
      <c r="UVJ1061" s="842"/>
      <c r="UVK1061" s="842"/>
      <c r="UVL1061" s="842"/>
      <c r="UVM1061" s="842"/>
      <c r="UVN1061" s="842"/>
      <c r="UVO1061" s="842"/>
      <c r="UVP1061" s="842"/>
      <c r="UVQ1061" s="842"/>
      <c r="UVR1061" s="842"/>
      <c r="UVS1061" s="842"/>
      <c r="UVT1061" s="842"/>
      <c r="UVU1061" s="842"/>
      <c r="UVV1061" s="842"/>
      <c r="UVW1061" s="842"/>
      <c r="UVX1061" s="842"/>
      <c r="UVY1061" s="842"/>
      <c r="UVZ1061" s="842"/>
      <c r="UWA1061" s="842"/>
      <c r="UWB1061" s="842"/>
      <c r="UWC1061" s="842"/>
      <c r="UWD1061" s="842"/>
      <c r="UWE1061" s="842"/>
      <c r="UWF1061" s="842"/>
      <c r="UWG1061" s="842"/>
      <c r="UWH1061" s="842"/>
      <c r="UWI1061" s="842"/>
      <c r="UWJ1061" s="842"/>
      <c r="UWK1061" s="842"/>
      <c r="UWL1061" s="842"/>
      <c r="UWM1061" s="842"/>
      <c r="UWN1061" s="842"/>
      <c r="UWO1061" s="842"/>
      <c r="UWP1061" s="842"/>
      <c r="UWQ1061" s="842"/>
      <c r="UWR1061" s="842"/>
      <c r="UWS1061" s="842"/>
      <c r="UWT1061" s="842"/>
      <c r="UWU1061" s="842"/>
      <c r="UWV1061" s="842"/>
      <c r="UWW1061" s="842"/>
      <c r="UWX1061" s="842"/>
      <c r="UWY1061" s="842"/>
      <c r="UWZ1061" s="842"/>
      <c r="UXA1061" s="842"/>
      <c r="UXB1061" s="842"/>
      <c r="UXC1061" s="842"/>
      <c r="UXD1061" s="842"/>
      <c r="UXE1061" s="842"/>
      <c r="UXF1061" s="842"/>
      <c r="UXG1061" s="842"/>
      <c r="UXH1061" s="842"/>
      <c r="UXI1061" s="842"/>
      <c r="UXJ1061" s="842"/>
      <c r="UXK1061" s="842"/>
      <c r="UXL1061" s="842"/>
      <c r="UXM1061" s="842"/>
      <c r="UXN1061" s="842"/>
      <c r="UXO1061" s="842"/>
      <c r="UXP1061" s="842"/>
      <c r="UXQ1061" s="842"/>
      <c r="UXR1061" s="842"/>
      <c r="UXS1061" s="842"/>
      <c r="UXT1061" s="842"/>
      <c r="UXU1061" s="842"/>
      <c r="UXV1061" s="842"/>
      <c r="UXW1061" s="842"/>
      <c r="UXX1061" s="842"/>
      <c r="UXY1061" s="842"/>
      <c r="UXZ1061" s="842"/>
      <c r="UYA1061" s="842"/>
      <c r="UYB1061" s="842"/>
      <c r="UYC1061" s="842"/>
      <c r="UYD1061" s="842"/>
      <c r="UYE1061" s="842"/>
      <c r="UYF1061" s="842"/>
      <c r="UYG1061" s="842"/>
      <c r="UYH1061" s="842"/>
      <c r="UYI1061" s="842"/>
      <c r="UYJ1061" s="842"/>
      <c r="UYK1061" s="842"/>
      <c r="UYL1061" s="842"/>
      <c r="UYM1061" s="842"/>
      <c r="UYN1061" s="842"/>
      <c r="UYO1061" s="842"/>
      <c r="UYP1061" s="842"/>
      <c r="UYQ1061" s="842"/>
      <c r="UYR1061" s="842"/>
      <c r="UYS1061" s="842"/>
      <c r="UYT1061" s="842"/>
      <c r="UYU1061" s="842"/>
      <c r="UYV1061" s="842"/>
      <c r="UYW1061" s="842"/>
      <c r="UYX1061" s="842"/>
      <c r="UYY1061" s="842"/>
      <c r="UYZ1061" s="842"/>
      <c r="UZA1061" s="842"/>
      <c r="UZB1061" s="842"/>
      <c r="UZC1061" s="842"/>
      <c r="UZD1061" s="842"/>
      <c r="UZE1061" s="842"/>
      <c r="UZF1061" s="842"/>
      <c r="UZG1061" s="842"/>
      <c r="UZH1061" s="842"/>
      <c r="UZI1061" s="842"/>
      <c r="UZJ1061" s="842"/>
      <c r="UZK1061" s="842"/>
      <c r="UZL1061" s="842"/>
      <c r="UZM1061" s="842"/>
      <c r="UZN1061" s="842"/>
      <c r="UZO1061" s="842"/>
      <c r="UZP1061" s="842"/>
      <c r="UZQ1061" s="842"/>
      <c r="UZR1061" s="842"/>
      <c r="UZS1061" s="842"/>
      <c r="UZT1061" s="842"/>
      <c r="UZU1061" s="842"/>
      <c r="UZV1061" s="842"/>
      <c r="UZW1061" s="842"/>
      <c r="UZX1061" s="842"/>
      <c r="UZY1061" s="842"/>
      <c r="UZZ1061" s="842"/>
      <c r="VAA1061" s="842"/>
      <c r="VAB1061" s="842"/>
      <c r="VAC1061" s="842"/>
      <c r="VAD1061" s="842"/>
      <c r="VAE1061" s="842"/>
      <c r="VAF1061" s="842"/>
      <c r="VAG1061" s="842"/>
      <c r="VAH1061" s="842"/>
      <c r="VAI1061" s="842"/>
      <c r="VAJ1061" s="842"/>
      <c r="VAK1061" s="842"/>
      <c r="VAL1061" s="842"/>
      <c r="VAM1061" s="842"/>
      <c r="VAN1061" s="842"/>
      <c r="VAO1061" s="842"/>
      <c r="VAP1061" s="842"/>
      <c r="VAQ1061" s="842"/>
      <c r="VAR1061" s="842"/>
      <c r="VAS1061" s="842"/>
      <c r="VAT1061" s="842"/>
      <c r="VAU1061" s="842"/>
      <c r="VAV1061" s="842"/>
      <c r="VAW1061" s="842"/>
      <c r="VAX1061" s="842"/>
      <c r="VAY1061" s="842"/>
      <c r="VAZ1061" s="842"/>
      <c r="VBA1061" s="842"/>
      <c r="VBB1061" s="842"/>
      <c r="VBC1061" s="842"/>
      <c r="VBD1061" s="842"/>
      <c r="VBE1061" s="842"/>
      <c r="VBF1061" s="842"/>
      <c r="VBG1061" s="842"/>
      <c r="VBH1061" s="842"/>
      <c r="VBI1061" s="842"/>
      <c r="VBJ1061" s="842"/>
      <c r="VBK1061" s="842"/>
      <c r="VBL1061" s="842"/>
      <c r="VBM1061" s="842"/>
      <c r="VBN1061" s="842"/>
      <c r="VBO1061" s="842"/>
      <c r="VBP1061" s="842"/>
      <c r="VBQ1061" s="842"/>
      <c r="VBR1061" s="842"/>
      <c r="VBS1061" s="842"/>
      <c r="VBT1061" s="842"/>
      <c r="VBU1061" s="842"/>
      <c r="VBV1061" s="842"/>
      <c r="VBW1061" s="842"/>
      <c r="VBX1061" s="842"/>
      <c r="VBY1061" s="842"/>
      <c r="VBZ1061" s="842"/>
      <c r="VCA1061" s="842"/>
      <c r="VCB1061" s="842"/>
      <c r="VCC1061" s="842"/>
      <c r="VCD1061" s="842"/>
      <c r="VCE1061" s="842"/>
      <c r="VCF1061" s="842"/>
      <c r="VCG1061" s="842"/>
      <c r="VCH1061" s="842"/>
      <c r="VCI1061" s="842"/>
      <c r="VCJ1061" s="842"/>
      <c r="VCK1061" s="842"/>
      <c r="VCL1061" s="842"/>
      <c r="VCM1061" s="842"/>
      <c r="VCN1061" s="842"/>
      <c r="VCO1061" s="842"/>
      <c r="VCP1061" s="842"/>
      <c r="VCQ1061" s="842"/>
      <c r="VCR1061" s="842"/>
      <c r="VCS1061" s="842"/>
      <c r="VCT1061" s="842"/>
      <c r="VCU1061" s="842"/>
      <c r="VCV1061" s="842"/>
      <c r="VCW1061" s="842"/>
      <c r="VCX1061" s="842"/>
      <c r="VCY1061" s="842"/>
      <c r="VCZ1061" s="842"/>
      <c r="VDA1061" s="842"/>
      <c r="VDB1061" s="842"/>
      <c r="VDC1061" s="842"/>
      <c r="VDD1061" s="842"/>
      <c r="VDE1061" s="842"/>
      <c r="VDF1061" s="842"/>
      <c r="VDG1061" s="842"/>
      <c r="VDH1061" s="842"/>
      <c r="VDI1061" s="842"/>
      <c r="VDJ1061" s="842"/>
      <c r="VDK1061" s="842"/>
      <c r="VDL1061" s="842"/>
      <c r="VDM1061" s="842"/>
      <c r="VDN1061" s="842"/>
      <c r="VDO1061" s="842"/>
      <c r="VDP1061" s="842"/>
      <c r="VDQ1061" s="842"/>
      <c r="VDR1061" s="842"/>
      <c r="VDS1061" s="842"/>
      <c r="VDT1061" s="842"/>
      <c r="VDU1061" s="842"/>
      <c r="VDV1061" s="842"/>
      <c r="VDW1061" s="842"/>
      <c r="VDX1061" s="842"/>
      <c r="VDY1061" s="842"/>
      <c r="VDZ1061" s="842"/>
      <c r="VEA1061" s="842"/>
      <c r="VEB1061" s="842"/>
      <c r="VEC1061" s="842"/>
      <c r="VED1061" s="842"/>
      <c r="VEE1061" s="842"/>
      <c r="VEF1061" s="842"/>
      <c r="VEG1061" s="842"/>
      <c r="VEH1061" s="842"/>
      <c r="VEI1061" s="842"/>
      <c r="VEJ1061" s="842"/>
      <c r="VEK1061" s="842"/>
      <c r="VEL1061" s="842"/>
      <c r="VEM1061" s="842"/>
      <c r="VEN1061" s="842"/>
      <c r="VEO1061" s="842"/>
      <c r="VEP1061" s="842"/>
      <c r="VEQ1061" s="842"/>
      <c r="VER1061" s="842"/>
      <c r="VES1061" s="842"/>
      <c r="VET1061" s="842"/>
      <c r="VEU1061" s="842"/>
      <c r="VEV1061" s="842"/>
      <c r="VEW1061" s="842"/>
      <c r="VEX1061" s="842"/>
      <c r="VEY1061" s="842"/>
      <c r="VEZ1061" s="842"/>
      <c r="VFA1061" s="842"/>
      <c r="VFB1061" s="842"/>
      <c r="VFC1061" s="842"/>
      <c r="VFD1061" s="842"/>
      <c r="VFE1061" s="842"/>
      <c r="VFF1061" s="842"/>
      <c r="VFG1061" s="842"/>
      <c r="VFH1061" s="842"/>
      <c r="VFI1061" s="842"/>
      <c r="VFJ1061" s="842"/>
      <c r="VFK1061" s="842"/>
      <c r="VFL1061" s="842"/>
      <c r="VFM1061" s="842"/>
      <c r="VFN1061" s="842"/>
      <c r="VFO1061" s="842"/>
      <c r="VFP1061" s="842"/>
      <c r="VFQ1061" s="842"/>
      <c r="VFR1061" s="842"/>
      <c r="VFS1061" s="842"/>
      <c r="VFT1061" s="842"/>
      <c r="VFU1061" s="842"/>
      <c r="VFV1061" s="842"/>
      <c r="VFW1061" s="842"/>
      <c r="VFX1061" s="842"/>
      <c r="VFY1061" s="842"/>
      <c r="VFZ1061" s="842"/>
      <c r="VGA1061" s="842"/>
      <c r="VGB1061" s="842"/>
      <c r="VGC1061" s="842"/>
      <c r="VGD1061" s="842"/>
      <c r="VGE1061" s="842"/>
      <c r="VGF1061" s="842"/>
      <c r="VGG1061" s="842"/>
      <c r="VGH1061" s="842"/>
      <c r="VGI1061" s="842"/>
      <c r="VGJ1061" s="842"/>
      <c r="VGK1061" s="842"/>
      <c r="VGL1061" s="842"/>
      <c r="VGM1061" s="842"/>
      <c r="VGN1061" s="842"/>
      <c r="VGO1061" s="842"/>
      <c r="VGP1061" s="842"/>
      <c r="VGQ1061" s="842"/>
      <c r="VGR1061" s="842"/>
      <c r="VGS1061" s="842"/>
      <c r="VGT1061" s="842"/>
      <c r="VGU1061" s="842"/>
      <c r="VGV1061" s="842"/>
      <c r="VGW1061" s="842"/>
      <c r="VGX1061" s="842"/>
      <c r="VGY1061" s="842"/>
      <c r="VGZ1061" s="842"/>
      <c r="VHA1061" s="842"/>
      <c r="VHB1061" s="842"/>
      <c r="VHC1061" s="842"/>
      <c r="VHD1061" s="842"/>
      <c r="VHE1061" s="842"/>
      <c r="VHF1061" s="842"/>
      <c r="VHG1061" s="842"/>
      <c r="VHH1061" s="842"/>
      <c r="VHI1061" s="842"/>
      <c r="VHJ1061" s="842"/>
      <c r="VHK1061" s="842"/>
      <c r="VHL1061" s="842"/>
      <c r="VHM1061" s="842"/>
      <c r="VHN1061" s="842"/>
      <c r="VHO1061" s="842"/>
      <c r="VHP1061" s="842"/>
      <c r="VHQ1061" s="842"/>
      <c r="VHR1061" s="842"/>
      <c r="VHS1061" s="842"/>
      <c r="VHT1061" s="842"/>
      <c r="VHU1061" s="842"/>
      <c r="VHV1061" s="842"/>
      <c r="VHW1061" s="842"/>
      <c r="VHX1061" s="842"/>
      <c r="VHY1061" s="842"/>
      <c r="VHZ1061" s="842"/>
      <c r="VIA1061" s="842"/>
      <c r="VIB1061" s="842"/>
      <c r="VIC1061" s="842"/>
      <c r="VID1061" s="842"/>
      <c r="VIE1061" s="842"/>
      <c r="VIF1061" s="842"/>
      <c r="VIG1061" s="842"/>
      <c r="VIH1061" s="842"/>
      <c r="VII1061" s="842"/>
      <c r="VIJ1061" s="842"/>
      <c r="VIK1061" s="842"/>
      <c r="VIL1061" s="842"/>
      <c r="VIM1061" s="842"/>
      <c r="VIN1061" s="842"/>
      <c r="VIO1061" s="842"/>
      <c r="VIP1061" s="842"/>
      <c r="VIQ1061" s="842"/>
      <c r="VIR1061" s="842"/>
      <c r="VIS1061" s="842"/>
      <c r="VIT1061" s="842"/>
      <c r="VIU1061" s="842"/>
      <c r="VIV1061" s="842"/>
      <c r="VIW1061" s="842"/>
      <c r="VIX1061" s="842"/>
      <c r="VIY1061" s="842"/>
      <c r="VIZ1061" s="842"/>
      <c r="VJA1061" s="842"/>
      <c r="VJB1061" s="842"/>
      <c r="VJC1061" s="842"/>
      <c r="VJD1061" s="842"/>
      <c r="VJE1061" s="842"/>
      <c r="VJF1061" s="842"/>
      <c r="VJG1061" s="842"/>
      <c r="VJH1061" s="842"/>
      <c r="VJI1061" s="842"/>
      <c r="VJJ1061" s="842"/>
      <c r="VJK1061" s="842"/>
      <c r="VJL1061" s="842"/>
      <c r="VJM1061" s="842"/>
      <c r="VJN1061" s="842"/>
      <c r="VJO1061" s="842"/>
      <c r="VJP1061" s="842"/>
      <c r="VJQ1061" s="842"/>
      <c r="VJR1061" s="842"/>
      <c r="VJS1061" s="842"/>
      <c r="VJT1061" s="842"/>
      <c r="VJU1061" s="842"/>
      <c r="VJV1061" s="842"/>
      <c r="VJW1061" s="842"/>
      <c r="VJX1061" s="842"/>
      <c r="VJY1061" s="842"/>
      <c r="VJZ1061" s="842"/>
      <c r="VKA1061" s="842"/>
      <c r="VKB1061" s="842"/>
      <c r="VKC1061" s="842"/>
      <c r="VKD1061" s="842"/>
      <c r="VKE1061" s="842"/>
      <c r="VKF1061" s="842"/>
      <c r="VKG1061" s="842"/>
      <c r="VKH1061" s="842"/>
      <c r="VKI1061" s="842"/>
      <c r="VKJ1061" s="842"/>
      <c r="VKK1061" s="842"/>
      <c r="VKL1061" s="842"/>
      <c r="VKM1061" s="842"/>
      <c r="VKN1061" s="842"/>
      <c r="VKO1061" s="842"/>
      <c r="VKP1061" s="842"/>
      <c r="VKQ1061" s="842"/>
      <c r="VKR1061" s="842"/>
      <c r="VKS1061" s="842"/>
      <c r="VKT1061" s="842"/>
      <c r="VKU1061" s="842"/>
      <c r="VKV1061" s="842"/>
      <c r="VKW1061" s="842"/>
      <c r="VKX1061" s="842"/>
      <c r="VKY1061" s="842"/>
      <c r="VKZ1061" s="842"/>
      <c r="VLA1061" s="842"/>
      <c r="VLB1061" s="842"/>
      <c r="VLC1061" s="842"/>
      <c r="VLD1061" s="842"/>
      <c r="VLE1061" s="842"/>
      <c r="VLF1061" s="842"/>
      <c r="VLG1061" s="842"/>
      <c r="VLH1061" s="842"/>
      <c r="VLI1061" s="842"/>
      <c r="VLJ1061" s="842"/>
      <c r="VLK1061" s="842"/>
      <c r="VLL1061" s="842"/>
      <c r="VLM1061" s="842"/>
      <c r="VLN1061" s="842"/>
      <c r="VLO1061" s="842"/>
      <c r="VLP1061" s="842"/>
      <c r="VLQ1061" s="842"/>
      <c r="VLR1061" s="842"/>
      <c r="VLS1061" s="842"/>
      <c r="VLT1061" s="842"/>
      <c r="VLU1061" s="842"/>
      <c r="VLV1061" s="842"/>
      <c r="VLW1061" s="842"/>
      <c r="VLX1061" s="842"/>
      <c r="VLY1061" s="842"/>
      <c r="VLZ1061" s="842"/>
      <c r="VMA1061" s="842"/>
      <c r="VMB1061" s="842"/>
      <c r="VMC1061" s="842"/>
      <c r="VMD1061" s="842"/>
      <c r="VME1061" s="842"/>
      <c r="VMF1061" s="842"/>
      <c r="VMG1061" s="842"/>
      <c r="VMH1061" s="842"/>
      <c r="VMI1061" s="842"/>
      <c r="VMJ1061" s="842"/>
      <c r="VMK1061" s="842"/>
      <c r="VML1061" s="842"/>
      <c r="VMM1061" s="842"/>
      <c r="VMN1061" s="842"/>
      <c r="VMO1061" s="842"/>
      <c r="VMP1061" s="842"/>
      <c r="VMQ1061" s="842"/>
      <c r="VMR1061" s="842"/>
      <c r="VMS1061" s="842"/>
      <c r="VMT1061" s="842"/>
      <c r="VMU1061" s="842"/>
      <c r="VMV1061" s="842"/>
      <c r="VMW1061" s="842"/>
      <c r="VMX1061" s="842"/>
      <c r="VMY1061" s="842"/>
      <c r="VMZ1061" s="842"/>
      <c r="VNA1061" s="842"/>
      <c r="VNB1061" s="842"/>
      <c r="VNC1061" s="842"/>
      <c r="VND1061" s="842"/>
      <c r="VNE1061" s="842"/>
      <c r="VNF1061" s="842"/>
      <c r="VNG1061" s="842"/>
      <c r="VNH1061" s="842"/>
      <c r="VNI1061" s="842"/>
      <c r="VNJ1061" s="842"/>
      <c r="VNK1061" s="842"/>
      <c r="VNL1061" s="842"/>
      <c r="VNM1061" s="842"/>
      <c r="VNN1061" s="842"/>
      <c r="VNO1061" s="842"/>
      <c r="VNP1061" s="842"/>
      <c r="VNQ1061" s="842"/>
      <c r="VNR1061" s="842"/>
      <c r="VNS1061" s="842"/>
      <c r="VNT1061" s="842"/>
      <c r="VNU1061" s="842"/>
      <c r="VNV1061" s="842"/>
      <c r="VNW1061" s="842"/>
      <c r="VNX1061" s="842"/>
      <c r="VNY1061" s="842"/>
      <c r="VNZ1061" s="842"/>
      <c r="VOA1061" s="842"/>
      <c r="VOB1061" s="842"/>
      <c r="VOC1061" s="842"/>
      <c r="VOD1061" s="842"/>
      <c r="VOE1061" s="842"/>
      <c r="VOF1061" s="842"/>
      <c r="VOG1061" s="842"/>
      <c r="VOH1061" s="842"/>
      <c r="VOI1061" s="842"/>
      <c r="VOJ1061" s="842"/>
      <c r="VOK1061" s="842"/>
      <c r="VOL1061" s="842"/>
      <c r="VOM1061" s="842"/>
      <c r="VON1061" s="842"/>
      <c r="VOO1061" s="842"/>
      <c r="VOP1061" s="842"/>
      <c r="VOQ1061" s="842"/>
      <c r="VOR1061" s="842"/>
      <c r="VOS1061" s="842"/>
      <c r="VOT1061" s="842"/>
      <c r="VOU1061" s="842"/>
      <c r="VOV1061" s="842"/>
      <c r="VOW1061" s="842"/>
      <c r="VOX1061" s="842"/>
      <c r="VOY1061" s="842"/>
      <c r="VOZ1061" s="842"/>
      <c r="VPA1061" s="842"/>
      <c r="VPB1061" s="842"/>
      <c r="VPC1061" s="842"/>
      <c r="VPD1061" s="842"/>
      <c r="VPE1061" s="842"/>
      <c r="VPF1061" s="842"/>
      <c r="VPG1061" s="842"/>
      <c r="VPH1061" s="842"/>
      <c r="VPI1061" s="842"/>
      <c r="VPJ1061" s="842"/>
      <c r="VPK1061" s="842"/>
      <c r="VPL1061" s="842"/>
      <c r="VPM1061" s="842"/>
      <c r="VPN1061" s="842"/>
      <c r="VPO1061" s="842"/>
      <c r="VPP1061" s="842"/>
      <c r="VPQ1061" s="842"/>
      <c r="VPR1061" s="842"/>
      <c r="VPS1061" s="842"/>
      <c r="VPT1061" s="842"/>
      <c r="VPU1061" s="842"/>
      <c r="VPV1061" s="842"/>
      <c r="VPW1061" s="842"/>
      <c r="VPX1061" s="842"/>
      <c r="VPY1061" s="842"/>
      <c r="VPZ1061" s="842"/>
      <c r="VQA1061" s="842"/>
      <c r="VQB1061" s="842"/>
      <c r="VQC1061" s="842"/>
      <c r="VQD1061" s="842"/>
      <c r="VQE1061" s="842"/>
      <c r="VQF1061" s="842"/>
      <c r="VQG1061" s="842"/>
      <c r="VQH1061" s="842"/>
      <c r="VQI1061" s="842"/>
      <c r="VQJ1061" s="842"/>
      <c r="VQK1061" s="842"/>
      <c r="VQL1061" s="842"/>
      <c r="VQM1061" s="842"/>
      <c r="VQN1061" s="842"/>
      <c r="VQO1061" s="842"/>
      <c r="VQP1061" s="842"/>
      <c r="VQQ1061" s="842"/>
      <c r="VQR1061" s="842"/>
      <c r="VQS1061" s="842"/>
      <c r="VQT1061" s="842"/>
      <c r="VQU1061" s="842"/>
      <c r="VQV1061" s="842"/>
      <c r="VQW1061" s="842"/>
      <c r="VQX1061" s="842"/>
      <c r="VQY1061" s="842"/>
      <c r="VQZ1061" s="842"/>
      <c r="VRA1061" s="842"/>
      <c r="VRB1061" s="842"/>
      <c r="VRC1061" s="842"/>
      <c r="VRD1061" s="842"/>
      <c r="VRE1061" s="842"/>
      <c r="VRF1061" s="842"/>
      <c r="VRG1061" s="842"/>
      <c r="VRH1061" s="842"/>
      <c r="VRI1061" s="842"/>
      <c r="VRJ1061" s="842"/>
      <c r="VRK1061" s="842"/>
      <c r="VRL1061" s="842"/>
      <c r="VRM1061" s="842"/>
      <c r="VRN1061" s="842"/>
      <c r="VRO1061" s="842"/>
      <c r="VRP1061" s="842"/>
      <c r="VRQ1061" s="842"/>
      <c r="VRR1061" s="842"/>
      <c r="VRS1061" s="842"/>
      <c r="VRT1061" s="842"/>
      <c r="VRU1061" s="842"/>
      <c r="VRV1061" s="842"/>
      <c r="VRW1061" s="842"/>
      <c r="VRX1061" s="842"/>
      <c r="VRY1061" s="842"/>
      <c r="VRZ1061" s="842"/>
      <c r="VSA1061" s="842"/>
      <c r="VSB1061" s="842"/>
      <c r="VSC1061" s="842"/>
      <c r="VSD1061" s="842"/>
      <c r="VSE1061" s="842"/>
      <c r="VSF1061" s="842"/>
      <c r="VSG1061" s="842"/>
      <c r="VSH1061" s="842"/>
      <c r="VSI1061" s="842"/>
      <c r="VSJ1061" s="842"/>
      <c r="VSK1061" s="842"/>
      <c r="VSL1061" s="842"/>
      <c r="VSM1061" s="842"/>
      <c r="VSN1061" s="842"/>
      <c r="VSO1061" s="842"/>
      <c r="VSP1061" s="842"/>
      <c r="VSQ1061" s="842"/>
      <c r="VSR1061" s="842"/>
      <c r="VSS1061" s="842"/>
      <c r="VST1061" s="842"/>
      <c r="VSU1061" s="842"/>
      <c r="VSV1061" s="842"/>
      <c r="VSW1061" s="842"/>
      <c r="VSX1061" s="842"/>
      <c r="VSY1061" s="842"/>
      <c r="VSZ1061" s="842"/>
      <c r="VTA1061" s="842"/>
      <c r="VTB1061" s="842"/>
      <c r="VTC1061" s="842"/>
      <c r="VTD1061" s="842"/>
      <c r="VTE1061" s="842"/>
      <c r="VTF1061" s="842"/>
      <c r="VTG1061" s="842"/>
      <c r="VTH1061" s="842"/>
      <c r="VTI1061" s="842"/>
      <c r="VTJ1061" s="842"/>
      <c r="VTK1061" s="842"/>
      <c r="VTL1061" s="842"/>
      <c r="VTM1061" s="842"/>
      <c r="VTN1061" s="842"/>
      <c r="VTO1061" s="842"/>
      <c r="VTP1061" s="842"/>
      <c r="VTQ1061" s="842"/>
      <c r="VTR1061" s="842"/>
      <c r="VTS1061" s="842"/>
      <c r="VTT1061" s="842"/>
      <c r="VTU1061" s="842"/>
      <c r="VTV1061" s="842"/>
      <c r="VTW1061" s="842"/>
      <c r="VTX1061" s="842"/>
      <c r="VTY1061" s="842"/>
      <c r="VTZ1061" s="842"/>
      <c r="VUA1061" s="842"/>
      <c r="VUB1061" s="842"/>
      <c r="VUC1061" s="842"/>
      <c r="VUD1061" s="842"/>
      <c r="VUE1061" s="842"/>
      <c r="VUF1061" s="842"/>
      <c r="VUG1061" s="842"/>
      <c r="VUH1061" s="842"/>
      <c r="VUI1061" s="842"/>
      <c r="VUJ1061" s="842"/>
      <c r="VUK1061" s="842"/>
      <c r="VUL1061" s="842"/>
      <c r="VUM1061" s="842"/>
      <c r="VUN1061" s="842"/>
      <c r="VUO1061" s="842"/>
      <c r="VUP1061" s="842"/>
      <c r="VUQ1061" s="842"/>
      <c r="VUR1061" s="842"/>
      <c r="VUS1061" s="842"/>
      <c r="VUT1061" s="842"/>
      <c r="VUU1061" s="842"/>
      <c r="VUV1061" s="842"/>
      <c r="VUW1061" s="842"/>
      <c r="VUX1061" s="842"/>
      <c r="VUY1061" s="842"/>
      <c r="VUZ1061" s="842"/>
      <c r="VVA1061" s="842"/>
      <c r="VVB1061" s="842"/>
      <c r="VVC1061" s="842"/>
      <c r="VVD1061" s="842"/>
      <c r="VVE1061" s="842"/>
      <c r="VVF1061" s="842"/>
      <c r="VVG1061" s="842"/>
      <c r="VVH1061" s="842"/>
      <c r="VVI1061" s="842"/>
      <c r="VVJ1061" s="842"/>
      <c r="VVK1061" s="842"/>
      <c r="VVL1061" s="842"/>
      <c r="VVM1061" s="842"/>
      <c r="VVN1061" s="842"/>
      <c r="VVO1061" s="842"/>
      <c r="VVP1061" s="842"/>
      <c r="VVQ1061" s="842"/>
      <c r="VVR1061" s="842"/>
      <c r="VVS1061" s="842"/>
      <c r="VVT1061" s="842"/>
      <c r="VVU1061" s="842"/>
      <c r="VVV1061" s="842"/>
      <c r="VVW1061" s="842"/>
      <c r="VVX1061" s="842"/>
      <c r="VVY1061" s="842"/>
      <c r="VVZ1061" s="842"/>
      <c r="VWA1061" s="842"/>
      <c r="VWB1061" s="842"/>
      <c r="VWC1061" s="842"/>
      <c r="VWD1061" s="842"/>
      <c r="VWE1061" s="842"/>
      <c r="VWF1061" s="842"/>
      <c r="VWG1061" s="842"/>
      <c r="VWH1061" s="842"/>
      <c r="VWI1061" s="842"/>
      <c r="VWJ1061" s="842"/>
      <c r="VWK1061" s="842"/>
      <c r="VWL1061" s="842"/>
      <c r="VWM1061" s="842"/>
      <c r="VWN1061" s="842"/>
      <c r="VWO1061" s="842"/>
      <c r="VWP1061" s="842"/>
      <c r="VWQ1061" s="842"/>
      <c r="VWR1061" s="842"/>
      <c r="VWS1061" s="842"/>
      <c r="VWT1061" s="842"/>
      <c r="VWU1061" s="842"/>
      <c r="VWV1061" s="842"/>
      <c r="VWW1061" s="842"/>
      <c r="VWX1061" s="842"/>
      <c r="VWY1061" s="842"/>
      <c r="VWZ1061" s="842"/>
      <c r="VXA1061" s="842"/>
      <c r="VXB1061" s="842"/>
      <c r="VXC1061" s="842"/>
      <c r="VXD1061" s="842"/>
      <c r="VXE1061" s="842"/>
      <c r="VXF1061" s="842"/>
      <c r="VXG1061" s="842"/>
      <c r="VXH1061" s="842"/>
      <c r="VXI1061" s="842"/>
      <c r="VXJ1061" s="842"/>
      <c r="VXK1061" s="842"/>
      <c r="VXL1061" s="842"/>
      <c r="VXM1061" s="842"/>
      <c r="VXN1061" s="842"/>
      <c r="VXO1061" s="842"/>
      <c r="VXP1061" s="842"/>
      <c r="VXQ1061" s="842"/>
      <c r="VXR1061" s="842"/>
      <c r="VXS1061" s="842"/>
      <c r="VXT1061" s="842"/>
      <c r="VXU1061" s="842"/>
      <c r="VXV1061" s="842"/>
      <c r="VXW1061" s="842"/>
      <c r="VXX1061" s="842"/>
      <c r="VXY1061" s="842"/>
      <c r="VXZ1061" s="842"/>
      <c r="VYA1061" s="842"/>
      <c r="VYB1061" s="842"/>
      <c r="VYC1061" s="842"/>
      <c r="VYD1061" s="842"/>
      <c r="VYE1061" s="842"/>
      <c r="VYF1061" s="842"/>
      <c r="VYG1061" s="842"/>
      <c r="VYH1061" s="842"/>
      <c r="VYI1061" s="842"/>
      <c r="VYJ1061" s="842"/>
      <c r="VYK1061" s="842"/>
      <c r="VYL1061" s="842"/>
      <c r="VYM1061" s="842"/>
      <c r="VYN1061" s="842"/>
      <c r="VYO1061" s="842"/>
      <c r="VYP1061" s="842"/>
      <c r="VYQ1061" s="842"/>
      <c r="VYR1061" s="842"/>
      <c r="VYS1061" s="842"/>
      <c r="VYT1061" s="842"/>
      <c r="VYU1061" s="842"/>
      <c r="VYV1061" s="842"/>
      <c r="VYW1061" s="842"/>
      <c r="VYX1061" s="842"/>
      <c r="VYY1061" s="842"/>
      <c r="VYZ1061" s="842"/>
      <c r="VZA1061" s="842"/>
      <c r="VZB1061" s="842"/>
      <c r="VZC1061" s="842"/>
      <c r="VZD1061" s="842"/>
      <c r="VZE1061" s="842"/>
      <c r="VZF1061" s="842"/>
      <c r="VZG1061" s="842"/>
      <c r="VZH1061" s="842"/>
      <c r="VZI1061" s="842"/>
      <c r="VZJ1061" s="842"/>
      <c r="VZK1061" s="842"/>
      <c r="VZL1061" s="842"/>
      <c r="VZM1061" s="842"/>
      <c r="VZN1061" s="842"/>
      <c r="VZO1061" s="842"/>
      <c r="VZP1061" s="842"/>
      <c r="VZQ1061" s="842"/>
      <c r="VZR1061" s="842"/>
      <c r="VZS1061" s="842"/>
      <c r="VZT1061" s="842"/>
      <c r="VZU1061" s="842"/>
      <c r="VZV1061" s="842"/>
      <c r="VZW1061" s="842"/>
      <c r="VZX1061" s="842"/>
      <c r="VZY1061" s="842"/>
      <c r="VZZ1061" s="842"/>
      <c r="WAA1061" s="842"/>
      <c r="WAB1061" s="842"/>
      <c r="WAC1061" s="842"/>
      <c r="WAD1061" s="842"/>
      <c r="WAE1061" s="842"/>
      <c r="WAF1061" s="842"/>
      <c r="WAG1061" s="842"/>
      <c r="WAH1061" s="842"/>
      <c r="WAI1061" s="842"/>
      <c r="WAJ1061" s="842"/>
      <c r="WAK1061" s="842"/>
      <c r="WAL1061" s="842"/>
      <c r="WAM1061" s="842"/>
      <c r="WAN1061" s="842"/>
      <c r="WAO1061" s="842"/>
      <c r="WAP1061" s="842"/>
      <c r="WAQ1061" s="842"/>
      <c r="WAR1061" s="842"/>
      <c r="WAS1061" s="842"/>
      <c r="WAT1061" s="842"/>
      <c r="WAU1061" s="842"/>
      <c r="WAV1061" s="842"/>
      <c r="WAW1061" s="842"/>
      <c r="WAX1061" s="842"/>
      <c r="WAY1061" s="842"/>
      <c r="WAZ1061" s="842"/>
      <c r="WBA1061" s="842"/>
      <c r="WBB1061" s="842"/>
      <c r="WBC1061" s="842"/>
      <c r="WBD1061" s="842"/>
      <c r="WBE1061" s="842"/>
      <c r="WBF1061" s="842"/>
      <c r="WBG1061" s="842"/>
      <c r="WBH1061" s="842"/>
      <c r="WBI1061" s="842"/>
      <c r="WBJ1061" s="842"/>
      <c r="WBK1061" s="842"/>
      <c r="WBL1061" s="842"/>
      <c r="WBM1061" s="842"/>
      <c r="WBN1061" s="842"/>
      <c r="WBO1061" s="842"/>
      <c r="WBP1061" s="842"/>
      <c r="WBQ1061" s="842"/>
      <c r="WBR1061" s="842"/>
      <c r="WBS1061" s="842"/>
      <c r="WBT1061" s="842"/>
      <c r="WBU1061" s="842"/>
      <c r="WBV1061" s="842"/>
      <c r="WBW1061" s="842"/>
      <c r="WBX1061" s="842"/>
      <c r="WBY1061" s="842"/>
      <c r="WBZ1061" s="842"/>
      <c r="WCA1061" s="842"/>
      <c r="WCB1061" s="842"/>
      <c r="WCC1061" s="842"/>
      <c r="WCD1061" s="842"/>
      <c r="WCE1061" s="842"/>
      <c r="WCF1061" s="842"/>
      <c r="WCG1061" s="842"/>
      <c r="WCH1061" s="842"/>
      <c r="WCI1061" s="842"/>
      <c r="WCJ1061" s="842"/>
      <c r="WCK1061" s="842"/>
      <c r="WCL1061" s="842"/>
      <c r="WCM1061" s="842"/>
      <c r="WCN1061" s="842"/>
      <c r="WCO1061" s="842"/>
      <c r="WCP1061" s="842"/>
      <c r="WCQ1061" s="842"/>
      <c r="WCR1061" s="842"/>
      <c r="WCS1061" s="842"/>
      <c r="WCT1061" s="842"/>
      <c r="WCU1061" s="842"/>
      <c r="WCV1061" s="842"/>
      <c r="WCW1061" s="842"/>
      <c r="WCX1061" s="842"/>
      <c r="WCY1061" s="842"/>
      <c r="WCZ1061" s="842"/>
      <c r="WDA1061" s="842"/>
      <c r="WDB1061" s="842"/>
      <c r="WDC1061" s="842"/>
      <c r="WDD1061" s="842"/>
      <c r="WDE1061" s="842"/>
      <c r="WDF1061" s="842"/>
      <c r="WDG1061" s="842"/>
      <c r="WDH1061" s="842"/>
      <c r="WDI1061" s="842"/>
      <c r="WDJ1061" s="842"/>
      <c r="WDK1061" s="842"/>
      <c r="WDL1061" s="842"/>
      <c r="WDM1061" s="842"/>
      <c r="WDN1061" s="842"/>
      <c r="WDO1061" s="842"/>
      <c r="WDP1061" s="842"/>
      <c r="WDQ1061" s="842"/>
      <c r="WDR1061" s="842"/>
      <c r="WDS1061" s="842"/>
      <c r="WDT1061" s="842"/>
      <c r="WDU1061" s="842"/>
      <c r="WDV1061" s="842"/>
      <c r="WDW1061" s="842"/>
      <c r="WDX1061" s="842"/>
      <c r="WDY1061" s="842"/>
      <c r="WDZ1061" s="842"/>
      <c r="WEA1061" s="842"/>
      <c r="WEB1061" s="842"/>
      <c r="WEC1061" s="842"/>
      <c r="WED1061" s="842"/>
      <c r="WEE1061" s="842"/>
      <c r="WEF1061" s="842"/>
      <c r="WEG1061" s="842"/>
      <c r="WEH1061" s="842"/>
      <c r="WEI1061" s="842"/>
      <c r="WEJ1061" s="842"/>
      <c r="WEK1061" s="842"/>
      <c r="WEL1061" s="842"/>
      <c r="WEM1061" s="842"/>
      <c r="WEN1061" s="842"/>
      <c r="WEO1061" s="842"/>
      <c r="WEP1061" s="842"/>
      <c r="WEQ1061" s="842"/>
      <c r="WER1061" s="842"/>
      <c r="WES1061" s="842"/>
      <c r="WET1061" s="842"/>
      <c r="WEU1061" s="842"/>
      <c r="WEV1061" s="842"/>
      <c r="WEW1061" s="842"/>
      <c r="WEX1061" s="842"/>
      <c r="WEY1061" s="842"/>
      <c r="WEZ1061" s="842"/>
      <c r="WFA1061" s="842"/>
      <c r="WFB1061" s="842"/>
      <c r="WFC1061" s="842"/>
      <c r="WFD1061" s="842"/>
      <c r="WFE1061" s="842"/>
      <c r="WFF1061" s="842"/>
      <c r="WFG1061" s="842"/>
      <c r="WFH1061" s="842"/>
      <c r="WFI1061" s="842"/>
      <c r="WFJ1061" s="842"/>
      <c r="WFK1061" s="842"/>
      <c r="WFL1061" s="842"/>
      <c r="WFM1061" s="842"/>
      <c r="WFN1061" s="842"/>
      <c r="WFO1061" s="842"/>
      <c r="WFP1061" s="842"/>
      <c r="WFQ1061" s="842"/>
      <c r="WFR1061" s="842"/>
      <c r="WFS1061" s="842"/>
      <c r="WFT1061" s="842"/>
      <c r="WFU1061" s="842"/>
      <c r="WFV1061" s="842"/>
      <c r="WFW1061" s="842"/>
      <c r="WFX1061" s="842"/>
      <c r="WFY1061" s="842"/>
      <c r="WFZ1061" s="842"/>
      <c r="WGA1061" s="842"/>
      <c r="WGB1061" s="842"/>
      <c r="WGC1061" s="842"/>
      <c r="WGD1061" s="842"/>
      <c r="WGE1061" s="842"/>
      <c r="WGF1061" s="842"/>
      <c r="WGG1061" s="842"/>
      <c r="WGH1061" s="842"/>
      <c r="WGI1061" s="842"/>
      <c r="WGJ1061" s="842"/>
      <c r="WGK1061" s="842"/>
      <c r="WGL1061" s="842"/>
      <c r="WGM1061" s="842"/>
      <c r="WGN1061" s="842"/>
      <c r="WGO1061" s="842"/>
      <c r="WGP1061" s="842"/>
      <c r="WGQ1061" s="842"/>
      <c r="WGR1061" s="842"/>
      <c r="WGS1061" s="842"/>
      <c r="WGT1061" s="842"/>
      <c r="WGU1061" s="842"/>
      <c r="WGV1061" s="842"/>
      <c r="WGW1061" s="842"/>
      <c r="WGX1061" s="842"/>
      <c r="WGY1061" s="842"/>
      <c r="WGZ1061" s="842"/>
      <c r="WHA1061" s="842"/>
      <c r="WHB1061" s="842"/>
      <c r="WHC1061" s="842"/>
      <c r="WHD1061" s="842"/>
      <c r="WHE1061" s="842"/>
      <c r="WHF1061" s="842"/>
      <c r="WHG1061" s="842"/>
      <c r="WHH1061" s="842"/>
      <c r="WHI1061" s="842"/>
      <c r="WHJ1061" s="842"/>
      <c r="WHK1061" s="842"/>
      <c r="WHL1061" s="842"/>
      <c r="WHM1061" s="842"/>
      <c r="WHN1061" s="842"/>
      <c r="WHO1061" s="842"/>
      <c r="WHP1061" s="842"/>
      <c r="WHQ1061" s="842"/>
      <c r="WHR1061" s="842"/>
      <c r="WHS1061" s="842"/>
      <c r="WHT1061" s="842"/>
      <c r="WHU1061" s="842"/>
      <c r="WHV1061" s="842"/>
      <c r="WHW1061" s="842"/>
      <c r="WHX1061" s="842"/>
      <c r="WHY1061" s="842"/>
      <c r="WHZ1061" s="842"/>
      <c r="WIA1061" s="842"/>
      <c r="WIB1061" s="842"/>
      <c r="WIC1061" s="842"/>
      <c r="WID1061" s="842"/>
      <c r="WIE1061" s="842"/>
      <c r="WIF1061" s="842"/>
      <c r="WIG1061" s="842"/>
      <c r="WIH1061" s="842"/>
      <c r="WII1061" s="842"/>
      <c r="WIJ1061" s="842"/>
      <c r="WIK1061" s="842"/>
      <c r="WIL1061" s="842"/>
      <c r="WIM1061" s="842"/>
      <c r="WIN1061" s="842"/>
      <c r="WIO1061" s="842"/>
      <c r="WIP1061" s="842"/>
      <c r="WIQ1061" s="842"/>
      <c r="WIR1061" s="842"/>
      <c r="WIS1061" s="842"/>
      <c r="WIT1061" s="842"/>
      <c r="WIU1061" s="842"/>
      <c r="WIV1061" s="842"/>
      <c r="WIW1061" s="842"/>
      <c r="WIX1061" s="842"/>
      <c r="WIY1061" s="842"/>
      <c r="WIZ1061" s="842"/>
      <c r="WJA1061" s="842"/>
      <c r="WJB1061" s="842"/>
      <c r="WJC1061" s="842"/>
      <c r="WJD1061" s="842"/>
      <c r="WJE1061" s="842"/>
      <c r="WJF1061" s="842"/>
      <c r="WJG1061" s="842"/>
      <c r="WJH1061" s="842"/>
      <c r="WJI1061" s="842"/>
      <c r="WJJ1061" s="842"/>
      <c r="WJK1061" s="842"/>
      <c r="WJL1061" s="842"/>
      <c r="WJM1061" s="842"/>
      <c r="WJN1061" s="842"/>
      <c r="WJO1061" s="842"/>
      <c r="WJP1061" s="842"/>
      <c r="WJQ1061" s="842"/>
      <c r="WJR1061" s="842"/>
      <c r="WJS1061" s="842"/>
      <c r="WJT1061" s="842"/>
      <c r="WJU1061" s="842"/>
      <c r="WJV1061" s="842"/>
      <c r="WJW1061" s="842"/>
      <c r="WJX1061" s="842"/>
      <c r="WJY1061" s="842"/>
      <c r="WJZ1061" s="842"/>
      <c r="WKA1061" s="842"/>
      <c r="WKB1061" s="842"/>
      <c r="WKC1061" s="842"/>
      <c r="WKD1061" s="842"/>
      <c r="WKE1061" s="842"/>
      <c r="WKF1061" s="842"/>
      <c r="WKG1061" s="842"/>
      <c r="WKH1061" s="842"/>
      <c r="WKI1061" s="842"/>
      <c r="WKJ1061" s="842"/>
      <c r="WKK1061" s="842"/>
      <c r="WKL1061" s="842"/>
      <c r="WKM1061" s="842"/>
      <c r="WKN1061" s="842"/>
      <c r="WKO1061" s="842"/>
      <c r="WKP1061" s="842"/>
      <c r="WKQ1061" s="842"/>
      <c r="WKR1061" s="842"/>
      <c r="WKS1061" s="842"/>
      <c r="WKT1061" s="842"/>
      <c r="WKU1061" s="842"/>
      <c r="WKV1061" s="842"/>
      <c r="WKW1061" s="842"/>
      <c r="WKX1061" s="842"/>
      <c r="WKY1061" s="842"/>
      <c r="WKZ1061" s="842"/>
      <c r="WLA1061" s="842"/>
      <c r="WLB1061" s="842"/>
      <c r="WLC1061" s="842"/>
      <c r="WLD1061" s="842"/>
      <c r="WLE1061" s="842"/>
      <c r="WLF1061" s="842"/>
      <c r="WLG1061" s="842"/>
      <c r="WLH1061" s="842"/>
      <c r="WLI1061" s="842"/>
      <c r="WLJ1061" s="842"/>
      <c r="WLK1061" s="842"/>
      <c r="WLL1061" s="842"/>
      <c r="WLM1061" s="842"/>
      <c r="WLN1061" s="842"/>
      <c r="WLO1061" s="842"/>
      <c r="WLP1061" s="842"/>
      <c r="WLQ1061" s="842"/>
      <c r="WLR1061" s="842"/>
      <c r="WLS1061" s="842"/>
      <c r="WLT1061" s="842"/>
      <c r="WLU1061" s="842"/>
      <c r="WLV1061" s="842"/>
      <c r="WLW1061" s="842"/>
      <c r="WLX1061" s="842"/>
      <c r="WLY1061" s="842"/>
      <c r="WLZ1061" s="842"/>
      <c r="WMA1061" s="842"/>
      <c r="WMB1061" s="842"/>
      <c r="WMC1061" s="842"/>
      <c r="WMD1061" s="842"/>
      <c r="WME1061" s="842"/>
      <c r="WMF1061" s="842"/>
      <c r="WMG1061" s="842"/>
      <c r="WMH1061" s="842"/>
      <c r="WMI1061" s="842"/>
      <c r="WMJ1061" s="842"/>
      <c r="WMK1061" s="842"/>
      <c r="WML1061" s="842"/>
      <c r="WMM1061" s="842"/>
      <c r="WMN1061" s="842"/>
      <c r="WMO1061" s="842"/>
      <c r="WMP1061" s="842"/>
      <c r="WMQ1061" s="842"/>
      <c r="WMR1061" s="842"/>
      <c r="WMS1061" s="842"/>
      <c r="WMT1061" s="842"/>
      <c r="WMU1061" s="842"/>
      <c r="WMV1061" s="842"/>
      <c r="WMW1061" s="842"/>
      <c r="WMX1061" s="842"/>
      <c r="WMY1061" s="842"/>
      <c r="WMZ1061" s="842"/>
      <c r="WNA1061" s="842"/>
      <c r="WNB1061" s="842"/>
      <c r="WNC1061" s="842"/>
      <c r="WND1061" s="842"/>
      <c r="WNE1061" s="842"/>
      <c r="WNF1061" s="842"/>
      <c r="WNG1061" s="842"/>
      <c r="WNH1061" s="842"/>
      <c r="WNI1061" s="842"/>
      <c r="WNJ1061" s="842"/>
      <c r="WNK1061" s="842"/>
      <c r="WNL1061" s="842"/>
      <c r="WNM1061" s="842"/>
      <c r="WNN1061" s="842"/>
      <c r="WNO1061" s="842"/>
      <c r="WNP1061" s="842"/>
      <c r="WNQ1061" s="842"/>
      <c r="WNR1061" s="842"/>
      <c r="WNS1061" s="842"/>
      <c r="WNT1061" s="842"/>
      <c r="WNU1061" s="842"/>
      <c r="WNV1061" s="842"/>
      <c r="WNW1061" s="842"/>
      <c r="WNX1061" s="842"/>
      <c r="WNY1061" s="842"/>
      <c r="WNZ1061" s="842"/>
      <c r="WOA1061" s="842"/>
      <c r="WOB1061" s="842"/>
      <c r="WOC1061" s="842"/>
      <c r="WOD1061" s="842"/>
      <c r="WOE1061" s="842"/>
      <c r="WOF1061" s="842"/>
      <c r="WOG1061" s="842"/>
      <c r="WOH1061" s="842"/>
      <c r="WOI1061" s="842"/>
      <c r="WOJ1061" s="842"/>
      <c r="WOK1061" s="842"/>
      <c r="WOL1061" s="842"/>
      <c r="WOM1061" s="842"/>
      <c r="WON1061" s="842"/>
      <c r="WOO1061" s="842"/>
      <c r="WOP1061" s="842"/>
      <c r="WOQ1061" s="842"/>
      <c r="WOR1061" s="842"/>
      <c r="WOS1061" s="842"/>
      <c r="WOT1061" s="842"/>
      <c r="WOU1061" s="842"/>
      <c r="WOV1061" s="842"/>
      <c r="WOW1061" s="842"/>
      <c r="WOX1061" s="842"/>
      <c r="WOY1061" s="842"/>
      <c r="WOZ1061" s="842"/>
      <c r="WPA1061" s="842"/>
      <c r="WPB1061" s="842"/>
      <c r="WPC1061" s="842"/>
      <c r="WPD1061" s="842"/>
      <c r="WPE1061" s="842"/>
      <c r="WPF1061" s="842"/>
      <c r="WPG1061" s="842"/>
      <c r="WPH1061" s="842"/>
      <c r="WPI1061" s="842"/>
      <c r="WPJ1061" s="842"/>
      <c r="WPK1061" s="842"/>
      <c r="WPL1061" s="842"/>
      <c r="WPM1061" s="842"/>
      <c r="WPN1061" s="842"/>
      <c r="WPO1061" s="842"/>
      <c r="WPP1061" s="842"/>
      <c r="WPQ1061" s="842"/>
      <c r="WPR1061" s="842"/>
      <c r="WPS1061" s="842"/>
      <c r="WPT1061" s="842"/>
      <c r="WPU1061" s="842"/>
      <c r="WPV1061" s="842"/>
      <c r="WPW1061" s="842"/>
      <c r="WPX1061" s="842"/>
      <c r="WPY1061" s="842"/>
      <c r="WPZ1061" s="842"/>
      <c r="WQA1061" s="842"/>
      <c r="WQB1061" s="842"/>
      <c r="WQC1061" s="842"/>
      <c r="WQD1061" s="842"/>
      <c r="WQE1061" s="842"/>
      <c r="WQF1061" s="842"/>
      <c r="WQG1061" s="842"/>
      <c r="WQH1061" s="842"/>
      <c r="WQI1061" s="842"/>
      <c r="WQJ1061" s="842"/>
      <c r="WQK1061" s="842"/>
      <c r="WQL1061" s="842"/>
      <c r="WQM1061" s="842"/>
      <c r="WQN1061" s="842"/>
      <c r="WQO1061" s="842"/>
      <c r="WQP1061" s="842"/>
      <c r="WQQ1061" s="842"/>
      <c r="WQR1061" s="842"/>
      <c r="WQS1061" s="842"/>
      <c r="WQT1061" s="842"/>
      <c r="WQU1061" s="842"/>
      <c r="WQV1061" s="842"/>
      <c r="WQW1061" s="842"/>
      <c r="WQX1061" s="842"/>
      <c r="WQY1061" s="842"/>
      <c r="WQZ1061" s="842"/>
      <c r="WRA1061" s="842"/>
      <c r="WRB1061" s="842"/>
      <c r="WRC1061" s="842"/>
      <c r="WRD1061" s="842"/>
      <c r="WRE1061" s="842"/>
      <c r="WRF1061" s="842"/>
      <c r="WRG1061" s="842"/>
      <c r="WRH1061" s="842"/>
      <c r="WRI1061" s="842"/>
      <c r="WRJ1061" s="842"/>
      <c r="WRK1061" s="842"/>
      <c r="WRL1061" s="842"/>
      <c r="WRM1061" s="842"/>
      <c r="WRN1061" s="842"/>
      <c r="WRO1061" s="842"/>
      <c r="WRP1061" s="842"/>
      <c r="WRQ1061" s="842"/>
      <c r="WRR1061" s="842"/>
      <c r="WRS1061" s="842"/>
      <c r="WRT1061" s="842"/>
      <c r="WRU1061" s="842"/>
      <c r="WRV1061" s="842"/>
      <c r="WRW1061" s="842"/>
      <c r="WRX1061" s="842"/>
      <c r="WRY1061" s="842"/>
      <c r="WRZ1061" s="842"/>
      <c r="WSA1061" s="842"/>
      <c r="WSB1061" s="842"/>
      <c r="WSC1061" s="842"/>
      <c r="WSD1061" s="842"/>
      <c r="WSE1061" s="842"/>
      <c r="WSF1061" s="842"/>
      <c r="WSG1061" s="842"/>
      <c r="WSH1061" s="842"/>
      <c r="WSI1061" s="842"/>
      <c r="WSJ1061" s="842"/>
      <c r="WSK1061" s="842"/>
      <c r="WSL1061" s="842"/>
      <c r="WSM1061" s="842"/>
      <c r="WSN1061" s="842"/>
      <c r="WSO1061" s="842"/>
      <c r="WSP1061" s="842"/>
      <c r="WSQ1061" s="842"/>
      <c r="WSR1061" s="842"/>
      <c r="WSS1061" s="842"/>
      <c r="WST1061" s="842"/>
      <c r="WSU1061" s="842"/>
      <c r="WSV1061" s="842"/>
      <c r="WSW1061" s="842"/>
      <c r="WSX1061" s="842"/>
      <c r="WSY1061" s="842"/>
      <c r="WSZ1061" s="842"/>
      <c r="WTA1061" s="842"/>
      <c r="WTB1061" s="842"/>
      <c r="WTC1061" s="842"/>
      <c r="WTD1061" s="842"/>
      <c r="WTE1061" s="842"/>
      <c r="WTF1061" s="842"/>
      <c r="WTG1061" s="842"/>
      <c r="WTH1061" s="842"/>
      <c r="WTI1061" s="842"/>
      <c r="WTJ1061" s="842"/>
      <c r="WTK1061" s="842"/>
      <c r="WTL1061" s="842"/>
      <c r="WTM1061" s="842"/>
      <c r="WTN1061" s="842"/>
      <c r="WTO1061" s="842"/>
      <c r="WTP1061" s="842"/>
      <c r="WTQ1061" s="842"/>
      <c r="WTR1061" s="842"/>
      <c r="WTS1061" s="842"/>
      <c r="WTT1061" s="842"/>
      <c r="WTU1061" s="842"/>
      <c r="WTV1061" s="842"/>
      <c r="WTW1061" s="842"/>
      <c r="WTX1061" s="842"/>
      <c r="WTY1061" s="842"/>
      <c r="WTZ1061" s="842"/>
      <c r="WUA1061" s="842"/>
      <c r="WUB1061" s="842"/>
      <c r="WUC1061" s="842"/>
      <c r="WUD1061" s="842"/>
      <c r="WUE1061" s="842"/>
      <c r="WUF1061" s="842"/>
      <c r="WUG1061" s="842"/>
      <c r="WUH1061" s="842"/>
      <c r="WUI1061" s="842"/>
      <c r="WUJ1061" s="842"/>
      <c r="WUK1061" s="842"/>
      <c r="WUL1061" s="842"/>
      <c r="WUM1061" s="842"/>
      <c r="WUN1061" s="842"/>
      <c r="WUO1061" s="842"/>
      <c r="WUP1061" s="842"/>
      <c r="WUQ1061" s="842"/>
      <c r="WUR1061" s="842"/>
      <c r="WUS1061" s="842"/>
      <c r="WUT1061" s="842"/>
      <c r="WUU1061" s="842"/>
      <c r="WUV1061" s="842"/>
      <c r="WUW1061" s="842"/>
      <c r="WUX1061" s="842"/>
      <c r="WUY1061" s="842"/>
      <c r="WUZ1061" s="842"/>
      <c r="WVA1061" s="842"/>
      <c r="WVB1061" s="842"/>
      <c r="WVC1061" s="842"/>
      <c r="WVD1061" s="842"/>
      <c r="WVE1061" s="842"/>
      <c r="WVF1061" s="842"/>
      <c r="WVG1061" s="842"/>
      <c r="WVH1061" s="842"/>
      <c r="WVI1061" s="842"/>
      <c r="WVJ1061" s="842"/>
      <c r="WVK1061" s="842"/>
      <c r="WVL1061" s="842"/>
      <c r="WVM1061" s="842"/>
      <c r="WVN1061" s="842"/>
      <c r="WVO1061" s="842"/>
      <c r="WVP1061" s="842"/>
      <c r="WVQ1061" s="842"/>
      <c r="WVR1061" s="842"/>
      <c r="WVS1061" s="842"/>
      <c r="WVT1061" s="842"/>
      <c r="WVU1061" s="842"/>
      <c r="WVV1061" s="842"/>
      <c r="WVW1061" s="842"/>
      <c r="WVX1061" s="842"/>
      <c r="WVY1061" s="842"/>
      <c r="WVZ1061" s="842"/>
      <c r="WWA1061" s="842"/>
      <c r="WWB1061" s="842"/>
      <c r="WWC1061" s="842"/>
      <c r="WWD1061" s="842"/>
      <c r="WWE1061" s="842"/>
      <c r="WWF1061" s="842"/>
      <c r="WWG1061" s="842"/>
      <c r="WWH1061" s="842"/>
      <c r="WWI1061" s="842"/>
      <c r="WWJ1061" s="842"/>
      <c r="WWK1061" s="842"/>
      <c r="WWL1061" s="842"/>
      <c r="WWM1061" s="842"/>
      <c r="WWN1061" s="842"/>
      <c r="WWO1061" s="842"/>
      <c r="WWP1061" s="842"/>
      <c r="WWQ1061" s="842"/>
      <c r="WWR1061" s="842"/>
      <c r="WWS1061" s="842"/>
      <c r="WWT1061" s="842"/>
      <c r="WWU1061" s="842"/>
      <c r="WWV1061" s="842"/>
      <c r="WWW1061" s="842"/>
      <c r="WWX1061" s="842"/>
      <c r="WWY1061" s="842"/>
      <c r="WWZ1061" s="842"/>
      <c r="WXA1061" s="842"/>
      <c r="WXB1061" s="842"/>
      <c r="WXC1061" s="842"/>
      <c r="WXD1061" s="842"/>
      <c r="WXE1061" s="842"/>
      <c r="WXF1061" s="842"/>
      <c r="WXG1061" s="842"/>
      <c r="WXH1061" s="842"/>
      <c r="WXI1061" s="842"/>
      <c r="WXJ1061" s="842"/>
      <c r="WXK1061" s="842"/>
      <c r="WXL1061" s="842"/>
      <c r="WXM1061" s="842"/>
      <c r="WXN1061" s="842"/>
      <c r="WXO1061" s="842"/>
      <c r="WXP1061" s="842"/>
      <c r="WXQ1061" s="842"/>
      <c r="WXR1061" s="842"/>
      <c r="WXS1061" s="842"/>
      <c r="WXT1061" s="842"/>
      <c r="WXU1061" s="842"/>
      <c r="WXV1061" s="842"/>
      <c r="WXW1061" s="842"/>
      <c r="WXX1061" s="842"/>
      <c r="WXY1061" s="842"/>
      <c r="WXZ1061" s="842"/>
      <c r="WYA1061" s="842"/>
      <c r="WYB1061" s="842"/>
      <c r="WYC1061" s="842"/>
      <c r="WYD1061" s="842"/>
      <c r="WYE1061" s="842"/>
      <c r="WYF1061" s="842"/>
      <c r="WYG1061" s="842"/>
      <c r="WYH1061" s="842"/>
      <c r="WYI1061" s="842"/>
      <c r="WYJ1061" s="842"/>
      <c r="WYK1061" s="842"/>
      <c r="WYL1061" s="842"/>
      <c r="WYM1061" s="842"/>
      <c r="WYN1061" s="842"/>
      <c r="WYO1061" s="842"/>
      <c r="WYP1061" s="842"/>
      <c r="WYQ1061" s="842"/>
      <c r="WYR1061" s="842"/>
      <c r="WYS1061" s="842"/>
      <c r="WYT1061" s="842"/>
      <c r="WYU1061" s="842"/>
      <c r="WYV1061" s="842"/>
      <c r="WYW1061" s="842"/>
      <c r="WYX1061" s="842"/>
      <c r="WYY1061" s="842"/>
      <c r="WYZ1061" s="842"/>
      <c r="WZA1061" s="842"/>
      <c r="WZB1061" s="842"/>
      <c r="WZC1061" s="842"/>
      <c r="WZD1061" s="842"/>
      <c r="WZE1061" s="842"/>
      <c r="WZF1061" s="842"/>
      <c r="WZG1061" s="842"/>
      <c r="WZH1061" s="842"/>
      <c r="WZI1061" s="842"/>
      <c r="WZJ1061" s="842"/>
      <c r="WZK1061" s="842"/>
      <c r="WZL1061" s="842"/>
      <c r="WZM1061" s="842"/>
      <c r="WZN1061" s="842"/>
      <c r="WZO1061" s="842"/>
      <c r="WZP1061" s="842"/>
      <c r="WZQ1061" s="842"/>
      <c r="WZR1061" s="842"/>
      <c r="WZS1061" s="842"/>
      <c r="WZT1061" s="842"/>
      <c r="WZU1061" s="842"/>
      <c r="WZV1061" s="842"/>
      <c r="WZW1061" s="842"/>
      <c r="WZX1061" s="842"/>
      <c r="WZY1061" s="842"/>
      <c r="WZZ1061" s="842"/>
      <c r="XAA1061" s="842"/>
      <c r="XAB1061" s="842"/>
      <c r="XAC1061" s="842"/>
      <c r="XAD1061" s="842"/>
      <c r="XAE1061" s="842"/>
      <c r="XAF1061" s="842"/>
      <c r="XAG1061" s="842"/>
      <c r="XAH1061" s="842"/>
      <c r="XAI1061" s="842"/>
      <c r="XAJ1061" s="842"/>
      <c r="XAK1061" s="842"/>
      <c r="XAL1061" s="842"/>
      <c r="XAM1061" s="842"/>
      <c r="XAN1061" s="842"/>
      <c r="XAO1061" s="842"/>
      <c r="XAP1061" s="842"/>
      <c r="XAQ1061" s="842"/>
      <c r="XAR1061" s="842"/>
      <c r="XAS1061" s="842"/>
      <c r="XAT1061" s="842"/>
      <c r="XAU1061" s="842"/>
      <c r="XAV1061" s="842"/>
      <c r="XAW1061" s="842"/>
      <c r="XAX1061" s="842"/>
      <c r="XAY1061" s="842"/>
      <c r="XAZ1061" s="842"/>
      <c r="XBA1061" s="842"/>
      <c r="XBB1061" s="842"/>
      <c r="XBC1061" s="842"/>
      <c r="XBD1061" s="842"/>
      <c r="XBE1061" s="842"/>
      <c r="XBF1061" s="842"/>
      <c r="XBG1061" s="842"/>
      <c r="XBH1061" s="842"/>
      <c r="XBI1061" s="842"/>
      <c r="XBJ1061" s="842"/>
      <c r="XBK1061" s="842"/>
      <c r="XBL1061" s="842"/>
      <c r="XBM1061" s="842"/>
      <c r="XBN1061" s="842"/>
      <c r="XBO1061" s="842"/>
      <c r="XBP1061" s="842"/>
      <c r="XBQ1061" s="842"/>
      <c r="XBR1061" s="842"/>
      <c r="XBS1061" s="842"/>
      <c r="XBT1061" s="842"/>
      <c r="XBU1061" s="842"/>
      <c r="XBV1061" s="842"/>
      <c r="XBW1061" s="842"/>
      <c r="XBX1061" s="842"/>
      <c r="XBY1061" s="842"/>
      <c r="XBZ1061" s="842"/>
      <c r="XCA1061" s="842"/>
      <c r="XCB1061" s="842"/>
      <c r="XCC1061" s="842"/>
      <c r="XCD1061" s="842"/>
      <c r="XCE1061" s="842"/>
      <c r="XCF1061" s="842"/>
      <c r="XCG1061" s="842"/>
      <c r="XCH1061" s="842"/>
      <c r="XCI1061" s="842"/>
      <c r="XCJ1061" s="842"/>
      <c r="XCK1061" s="842"/>
      <c r="XCL1061" s="842"/>
      <c r="XCM1061" s="842"/>
      <c r="XCN1061" s="842"/>
      <c r="XCO1061" s="842"/>
      <c r="XCP1061" s="842"/>
      <c r="XCQ1061" s="842"/>
      <c r="XCR1061" s="842"/>
      <c r="XCS1061" s="842"/>
      <c r="XCT1061" s="842"/>
      <c r="XCU1061" s="842"/>
      <c r="XCV1061" s="842"/>
      <c r="XCW1061" s="842"/>
      <c r="XCX1061" s="842"/>
      <c r="XCY1061" s="842"/>
      <c r="XCZ1061" s="842"/>
      <c r="XDA1061" s="842"/>
      <c r="XDB1061" s="842"/>
      <c r="XDC1061" s="842"/>
      <c r="XDD1061" s="842"/>
      <c r="XDE1061" s="842"/>
      <c r="XDF1061" s="842"/>
      <c r="XDG1061" s="842"/>
      <c r="XDH1061" s="842"/>
      <c r="XDI1061" s="842"/>
      <c r="XDJ1061" s="842"/>
      <c r="XDK1061" s="842"/>
      <c r="XDL1061" s="842"/>
      <c r="XDM1061" s="842"/>
      <c r="XDN1061" s="842"/>
      <c r="XDO1061" s="842"/>
      <c r="XDP1061" s="842"/>
      <c r="XDQ1061" s="842"/>
      <c r="XDR1061" s="842"/>
      <c r="XDS1061" s="842"/>
      <c r="XDT1061" s="842"/>
      <c r="XDU1061" s="842"/>
      <c r="XDV1061" s="842"/>
      <c r="XDW1061" s="842"/>
      <c r="XDX1061" s="842"/>
      <c r="XDY1061" s="842"/>
      <c r="XDZ1061" s="842"/>
      <c r="XEA1061" s="842"/>
      <c r="XEB1061" s="842"/>
      <c r="XEC1061" s="842"/>
      <c r="XED1061" s="842"/>
      <c r="XEE1061" s="842"/>
      <c r="XEF1061" s="842"/>
      <c r="XEG1061" s="842"/>
      <c r="XEH1061" s="842"/>
    </row>
    <row r="1062" spans="1:16362" s="435" customFormat="1" ht="6" customHeight="1" x14ac:dyDescent="0.25">
      <c r="A1062" s="842"/>
      <c r="B1062" s="842"/>
      <c r="C1062" s="842"/>
      <c r="D1062" s="842"/>
      <c r="E1062" s="842"/>
      <c r="F1062" s="842"/>
      <c r="G1062" s="842"/>
      <c r="H1062" s="842"/>
      <c r="I1062" s="842"/>
      <c r="J1062" s="842"/>
      <c r="K1062" s="842"/>
      <c r="L1062" s="842"/>
      <c r="M1062" s="842"/>
      <c r="N1062" s="842"/>
      <c r="O1062" s="842"/>
      <c r="P1062" s="842"/>
      <c r="Q1062" s="842"/>
      <c r="R1062" s="842"/>
      <c r="S1062" s="842"/>
      <c r="T1062" s="842"/>
      <c r="U1062" s="842"/>
      <c r="V1062" s="842"/>
      <c r="W1062" s="842"/>
      <c r="X1062" s="842"/>
      <c r="Y1062" s="842"/>
      <c r="Z1062" s="842"/>
      <c r="AA1062" s="842"/>
      <c r="AB1062" s="842"/>
      <c r="AC1062" s="842"/>
      <c r="AD1062" s="842"/>
      <c r="AE1062" s="842"/>
      <c r="AF1062" s="842"/>
      <c r="AG1062" s="842"/>
      <c r="AH1062" s="842"/>
      <c r="AI1062" s="842"/>
      <c r="AJ1062" s="842"/>
      <c r="AK1062" s="842"/>
      <c r="AL1062" s="842"/>
      <c r="AM1062" s="842"/>
      <c r="AN1062" s="842"/>
      <c r="AO1062" s="842"/>
      <c r="AP1062" s="842"/>
      <c r="AQ1062" s="842"/>
      <c r="AR1062" s="842"/>
      <c r="AS1062" s="842"/>
      <c r="AT1062" s="842"/>
      <c r="AU1062" s="842"/>
      <c r="AV1062" s="842"/>
      <c r="AW1062" s="842"/>
      <c r="AX1062" s="842"/>
      <c r="AY1062" s="842"/>
      <c r="AZ1062" s="842"/>
      <c r="BA1062" s="842"/>
      <c r="BB1062" s="842"/>
      <c r="BC1062" s="842"/>
      <c r="BD1062" s="842"/>
      <c r="BE1062" s="842"/>
      <c r="BF1062" s="842"/>
      <c r="BG1062" s="842"/>
      <c r="BH1062" s="842"/>
      <c r="BI1062" s="842"/>
      <c r="BJ1062" s="842"/>
      <c r="BK1062" s="842"/>
      <c r="BL1062" s="842"/>
      <c r="BM1062" s="842"/>
      <c r="BN1062" s="842"/>
      <c r="BO1062" s="842"/>
      <c r="BP1062" s="842"/>
      <c r="BQ1062" s="842"/>
      <c r="BR1062" s="842"/>
      <c r="BS1062" s="842"/>
      <c r="BT1062" s="842"/>
      <c r="BU1062" s="842"/>
      <c r="BV1062" s="842"/>
      <c r="BW1062" s="842"/>
      <c r="BX1062" s="842"/>
      <c r="BY1062" s="842"/>
      <c r="BZ1062" s="842"/>
      <c r="CA1062" s="842"/>
      <c r="CB1062" s="842"/>
      <c r="CC1062" s="842"/>
      <c r="CD1062" s="842"/>
      <c r="CE1062" s="842"/>
      <c r="CF1062" s="842"/>
      <c r="CG1062" s="842"/>
      <c r="CH1062" s="842"/>
      <c r="CI1062" s="842"/>
      <c r="CJ1062" s="842"/>
      <c r="CK1062" s="842"/>
      <c r="CL1062" s="842"/>
      <c r="CM1062" s="842"/>
      <c r="CN1062" s="842"/>
      <c r="CO1062" s="842"/>
      <c r="CP1062" s="842"/>
      <c r="CQ1062" s="842"/>
      <c r="CR1062" s="842"/>
      <c r="CS1062" s="842"/>
      <c r="CT1062" s="842"/>
      <c r="CU1062" s="842"/>
      <c r="CV1062" s="842"/>
      <c r="CW1062" s="842"/>
      <c r="CX1062" s="842"/>
      <c r="CY1062" s="842"/>
      <c r="CZ1062" s="842"/>
      <c r="DA1062" s="842"/>
      <c r="DB1062" s="842"/>
      <c r="DC1062" s="842"/>
      <c r="DD1062" s="842"/>
      <c r="DE1062" s="842"/>
      <c r="DF1062" s="842"/>
      <c r="DG1062" s="842"/>
      <c r="DH1062" s="842"/>
      <c r="DI1062" s="842"/>
      <c r="DJ1062" s="842"/>
      <c r="DK1062" s="842"/>
      <c r="DL1062" s="842"/>
      <c r="DM1062" s="842"/>
      <c r="DN1062" s="842"/>
      <c r="DO1062" s="842"/>
      <c r="DP1062" s="842"/>
      <c r="DQ1062" s="842"/>
      <c r="DR1062" s="842"/>
      <c r="DS1062" s="842"/>
      <c r="DT1062" s="842"/>
      <c r="DU1062" s="842"/>
      <c r="DV1062" s="842"/>
      <c r="DW1062" s="842"/>
      <c r="DX1062" s="842"/>
      <c r="DY1062" s="842"/>
      <c r="DZ1062" s="842"/>
      <c r="EA1062" s="842"/>
      <c r="EB1062" s="842"/>
      <c r="EC1062" s="842"/>
      <c r="ED1062" s="842"/>
      <c r="EE1062" s="842"/>
      <c r="EF1062" s="842"/>
      <c r="EG1062" s="842"/>
      <c r="EH1062" s="842"/>
      <c r="EI1062" s="842"/>
      <c r="EJ1062" s="842"/>
      <c r="EK1062" s="842"/>
      <c r="EL1062" s="842"/>
      <c r="EM1062" s="842"/>
      <c r="EN1062" s="842"/>
      <c r="EO1062" s="842"/>
      <c r="EP1062" s="842"/>
      <c r="EQ1062" s="842"/>
      <c r="ER1062" s="842"/>
      <c r="ES1062" s="842"/>
      <c r="ET1062" s="842"/>
      <c r="EU1062" s="842"/>
      <c r="EV1062" s="842"/>
      <c r="EW1062" s="842"/>
      <c r="EX1062" s="842"/>
      <c r="EY1062" s="842"/>
      <c r="EZ1062" s="842"/>
      <c r="FA1062" s="842"/>
      <c r="FB1062" s="842"/>
      <c r="FC1062" s="842"/>
      <c r="FD1062" s="842"/>
      <c r="FE1062" s="842"/>
      <c r="FF1062" s="842"/>
      <c r="FG1062" s="842"/>
      <c r="FH1062" s="842"/>
      <c r="FI1062" s="842"/>
      <c r="FJ1062" s="842"/>
      <c r="FK1062" s="842"/>
      <c r="FL1062" s="842"/>
      <c r="FM1062" s="842"/>
      <c r="FN1062" s="842"/>
      <c r="FO1062" s="842"/>
      <c r="FP1062" s="842"/>
      <c r="FQ1062" s="842"/>
      <c r="FR1062" s="842"/>
      <c r="FS1062" s="842"/>
      <c r="FT1062" s="842"/>
      <c r="FU1062" s="842"/>
      <c r="FV1062" s="842"/>
      <c r="FW1062" s="842"/>
      <c r="FX1062" s="842"/>
      <c r="FY1062" s="842"/>
      <c r="FZ1062" s="842"/>
      <c r="GA1062" s="842"/>
      <c r="GB1062" s="842"/>
      <c r="GC1062" s="842"/>
      <c r="GD1062" s="842"/>
      <c r="GE1062" s="842"/>
      <c r="GF1062" s="842"/>
      <c r="GG1062" s="842"/>
      <c r="GH1062" s="842"/>
      <c r="GI1062" s="842"/>
      <c r="GJ1062" s="842"/>
      <c r="GK1062" s="842"/>
      <c r="GL1062" s="842"/>
      <c r="GM1062" s="842"/>
      <c r="GN1062" s="842"/>
      <c r="GO1062" s="842"/>
      <c r="GP1062" s="842"/>
      <c r="GQ1062" s="842"/>
      <c r="GR1062" s="842"/>
      <c r="GS1062" s="842"/>
      <c r="GT1062" s="842"/>
      <c r="GU1062" s="842"/>
      <c r="GV1062" s="842"/>
      <c r="GW1062" s="842"/>
      <c r="GX1062" s="842"/>
      <c r="GY1062" s="842"/>
      <c r="GZ1062" s="842"/>
      <c r="HA1062" s="842"/>
      <c r="HB1062" s="842"/>
      <c r="HC1062" s="842"/>
      <c r="HD1062" s="842"/>
      <c r="HE1062" s="842"/>
      <c r="HF1062" s="842"/>
      <c r="HG1062" s="842"/>
      <c r="HH1062" s="842"/>
      <c r="HI1062" s="842"/>
      <c r="HJ1062" s="842"/>
      <c r="HK1062" s="842"/>
      <c r="HL1062" s="842"/>
      <c r="HM1062" s="842"/>
      <c r="HN1062" s="842"/>
      <c r="HO1062" s="842"/>
      <c r="HP1062" s="842"/>
      <c r="HQ1062" s="842"/>
      <c r="HR1062" s="842"/>
      <c r="HS1062" s="842"/>
      <c r="HT1062" s="842"/>
      <c r="HU1062" s="842"/>
      <c r="HV1062" s="842"/>
      <c r="HW1062" s="842"/>
      <c r="HX1062" s="842"/>
      <c r="HY1062" s="842"/>
      <c r="HZ1062" s="842"/>
      <c r="IA1062" s="842"/>
      <c r="IB1062" s="842"/>
      <c r="IC1062" s="842"/>
      <c r="ID1062" s="842"/>
      <c r="IE1062" s="842"/>
      <c r="IF1062" s="842"/>
      <c r="IG1062" s="842"/>
      <c r="IH1062" s="842"/>
      <c r="II1062" s="842"/>
      <c r="IJ1062" s="842"/>
      <c r="IK1062" s="842"/>
      <c r="IL1062" s="842"/>
      <c r="IM1062" s="842"/>
      <c r="IN1062" s="842"/>
      <c r="IO1062" s="842"/>
      <c r="IP1062" s="842"/>
      <c r="IQ1062" s="842"/>
      <c r="IR1062" s="842"/>
      <c r="IS1062" s="842"/>
      <c r="IT1062" s="842"/>
      <c r="IU1062" s="842"/>
      <c r="IV1062" s="842"/>
      <c r="IW1062" s="842"/>
      <c r="IX1062" s="842"/>
      <c r="IY1062" s="842"/>
      <c r="IZ1062" s="842"/>
      <c r="JA1062" s="842"/>
      <c r="JB1062" s="842"/>
      <c r="JC1062" s="842"/>
      <c r="JD1062" s="842"/>
      <c r="JE1062" s="842"/>
      <c r="JF1062" s="842"/>
      <c r="JG1062" s="842"/>
      <c r="JH1062" s="842"/>
      <c r="JI1062" s="842"/>
      <c r="JJ1062" s="842"/>
      <c r="JK1062" s="842"/>
      <c r="JL1062" s="842"/>
      <c r="JM1062" s="842"/>
      <c r="JN1062" s="842"/>
      <c r="JO1062" s="842"/>
      <c r="JP1062" s="842"/>
      <c r="JQ1062" s="842"/>
      <c r="JR1062" s="842"/>
      <c r="JS1062" s="842"/>
      <c r="JT1062" s="842"/>
      <c r="JU1062" s="842"/>
      <c r="JV1062" s="842"/>
      <c r="JW1062" s="842"/>
      <c r="JX1062" s="842"/>
      <c r="JY1062" s="842"/>
      <c r="JZ1062" s="842"/>
      <c r="KA1062" s="842"/>
      <c r="KB1062" s="842"/>
      <c r="KC1062" s="842"/>
      <c r="KD1062" s="842"/>
      <c r="KE1062" s="842"/>
      <c r="KF1062" s="842"/>
      <c r="KG1062" s="842"/>
      <c r="KH1062" s="842"/>
      <c r="KI1062" s="842"/>
      <c r="KJ1062" s="842"/>
      <c r="KK1062" s="842"/>
      <c r="KL1062" s="842"/>
      <c r="KM1062" s="842"/>
      <c r="KN1062" s="842"/>
      <c r="KO1062" s="842"/>
      <c r="KP1062" s="842"/>
      <c r="KQ1062" s="842"/>
      <c r="KR1062" s="842"/>
      <c r="KS1062" s="842"/>
      <c r="KT1062" s="842"/>
      <c r="KU1062" s="842"/>
      <c r="KV1062" s="842"/>
      <c r="KW1062" s="842"/>
      <c r="KX1062" s="842"/>
      <c r="KY1062" s="842"/>
      <c r="KZ1062" s="842"/>
      <c r="LA1062" s="842"/>
      <c r="LB1062" s="842"/>
      <c r="LC1062" s="842"/>
      <c r="LD1062" s="842"/>
      <c r="LE1062" s="842"/>
      <c r="LF1062" s="842"/>
      <c r="LG1062" s="842"/>
      <c r="LH1062" s="842"/>
      <c r="LI1062" s="842"/>
      <c r="LJ1062" s="842"/>
      <c r="LK1062" s="842"/>
      <c r="LL1062" s="842"/>
      <c r="LM1062" s="842"/>
      <c r="LN1062" s="842"/>
      <c r="LO1062" s="842"/>
      <c r="LP1062" s="842"/>
      <c r="LQ1062" s="842"/>
      <c r="LR1062" s="842"/>
      <c r="LS1062" s="842"/>
      <c r="LT1062" s="842"/>
      <c r="LU1062" s="842"/>
      <c r="LV1062" s="842"/>
      <c r="LW1062" s="842"/>
      <c r="LX1062" s="842"/>
      <c r="LY1062" s="842"/>
      <c r="LZ1062" s="842"/>
      <c r="MA1062" s="842"/>
      <c r="MB1062" s="842"/>
      <c r="MC1062" s="842"/>
      <c r="MD1062" s="842"/>
      <c r="ME1062" s="842"/>
      <c r="MF1062" s="842"/>
      <c r="MG1062" s="842"/>
      <c r="MH1062" s="842"/>
      <c r="MI1062" s="842"/>
      <c r="MJ1062" s="842"/>
      <c r="MK1062" s="842"/>
      <c r="ML1062" s="842"/>
      <c r="MM1062" s="842"/>
      <c r="MN1062" s="842"/>
      <c r="MO1062" s="842"/>
      <c r="MP1062" s="842"/>
      <c r="MQ1062" s="842"/>
      <c r="MR1062" s="842"/>
      <c r="MS1062" s="842"/>
      <c r="MT1062" s="842"/>
      <c r="MU1062" s="842"/>
      <c r="MV1062" s="842"/>
      <c r="MW1062" s="842"/>
      <c r="MX1062" s="842"/>
      <c r="MY1062" s="842"/>
      <c r="MZ1062" s="842"/>
      <c r="NA1062" s="842"/>
      <c r="NB1062" s="842"/>
      <c r="NC1062" s="842"/>
      <c r="ND1062" s="842"/>
      <c r="NE1062" s="842"/>
      <c r="NF1062" s="842"/>
      <c r="NG1062" s="842"/>
      <c r="NH1062" s="842"/>
      <c r="NI1062" s="842"/>
      <c r="NJ1062" s="842"/>
      <c r="NK1062" s="842"/>
      <c r="NL1062" s="842"/>
      <c r="NM1062" s="842"/>
      <c r="NN1062" s="842"/>
      <c r="NO1062" s="842"/>
      <c r="NP1062" s="842"/>
      <c r="NQ1062" s="842"/>
      <c r="NR1062" s="842"/>
      <c r="NS1062" s="842"/>
      <c r="NT1062" s="842"/>
      <c r="NU1062" s="842"/>
      <c r="NV1062" s="842"/>
      <c r="NW1062" s="842"/>
      <c r="NX1062" s="842"/>
      <c r="NY1062" s="842"/>
      <c r="NZ1062" s="842"/>
      <c r="OA1062" s="842"/>
      <c r="OB1062" s="842"/>
      <c r="OC1062" s="842"/>
      <c r="OD1062" s="842"/>
      <c r="OE1062" s="842"/>
      <c r="OF1062" s="842"/>
      <c r="OG1062" s="842"/>
      <c r="OH1062" s="842"/>
      <c r="OI1062" s="842"/>
      <c r="OJ1062" s="842"/>
      <c r="OK1062" s="842"/>
      <c r="OL1062" s="842"/>
      <c r="OM1062" s="842"/>
      <c r="ON1062" s="842"/>
      <c r="OO1062" s="842"/>
      <c r="OP1062" s="842"/>
      <c r="OQ1062" s="842"/>
      <c r="OR1062" s="842"/>
      <c r="OS1062" s="842"/>
      <c r="OT1062" s="842"/>
      <c r="OU1062" s="842"/>
      <c r="OV1062" s="842"/>
      <c r="OW1062" s="842"/>
      <c r="OX1062" s="842"/>
      <c r="OY1062" s="842"/>
      <c r="OZ1062" s="842"/>
      <c r="PA1062" s="842"/>
      <c r="PB1062" s="842"/>
      <c r="PC1062" s="842"/>
      <c r="PD1062" s="842"/>
      <c r="PE1062" s="842"/>
      <c r="PF1062" s="842"/>
      <c r="PG1062" s="842"/>
      <c r="PH1062" s="842"/>
      <c r="PI1062" s="842"/>
      <c r="PJ1062" s="842"/>
      <c r="PK1062" s="842"/>
      <c r="PL1062" s="842"/>
      <c r="PM1062" s="842"/>
      <c r="PN1062" s="842"/>
      <c r="PO1062" s="842"/>
      <c r="PP1062" s="842"/>
      <c r="PQ1062" s="842"/>
      <c r="PR1062" s="842"/>
      <c r="PS1062" s="842"/>
      <c r="PT1062" s="842"/>
      <c r="PU1062" s="842"/>
      <c r="PV1062" s="842"/>
      <c r="PW1062" s="842"/>
      <c r="PX1062" s="842"/>
      <c r="PY1062" s="842"/>
      <c r="PZ1062" s="842"/>
      <c r="QA1062" s="842"/>
      <c r="QB1062" s="842"/>
      <c r="QC1062" s="842"/>
      <c r="QD1062" s="842"/>
      <c r="QE1062" s="842"/>
      <c r="QF1062" s="842"/>
      <c r="QG1062" s="842"/>
      <c r="QH1062" s="842"/>
      <c r="QI1062" s="842"/>
      <c r="QJ1062" s="842"/>
      <c r="QK1062" s="842"/>
      <c r="QL1062" s="842"/>
      <c r="QM1062" s="842"/>
      <c r="QN1062" s="842"/>
      <c r="QO1062" s="842"/>
      <c r="QP1062" s="842"/>
      <c r="QQ1062" s="842"/>
      <c r="QR1062" s="842"/>
      <c r="QS1062" s="842"/>
      <c r="QT1062" s="842"/>
      <c r="QU1062" s="842"/>
      <c r="QV1062" s="842"/>
      <c r="QW1062" s="842"/>
      <c r="QX1062" s="842"/>
      <c r="QY1062" s="842"/>
      <c r="QZ1062" s="842"/>
      <c r="RA1062" s="842"/>
      <c r="RB1062" s="842"/>
      <c r="RC1062" s="842"/>
      <c r="RD1062" s="842"/>
      <c r="RE1062" s="842"/>
      <c r="RF1062" s="842"/>
      <c r="RG1062" s="842"/>
      <c r="RH1062" s="842"/>
      <c r="RI1062" s="842"/>
      <c r="RJ1062" s="842"/>
      <c r="RK1062" s="842"/>
      <c r="RL1062" s="842"/>
      <c r="RM1062" s="842"/>
      <c r="RN1062" s="842"/>
      <c r="RO1062" s="842"/>
      <c r="RP1062" s="842"/>
      <c r="RQ1062" s="842"/>
      <c r="RR1062" s="842"/>
      <c r="RS1062" s="842"/>
      <c r="RT1062" s="842"/>
      <c r="RU1062" s="842"/>
      <c r="RV1062" s="842"/>
      <c r="RW1062" s="842"/>
      <c r="RX1062" s="842"/>
      <c r="RY1062" s="842"/>
      <c r="RZ1062" s="842"/>
      <c r="SA1062" s="842"/>
      <c r="SB1062" s="842"/>
      <c r="SC1062" s="842"/>
      <c r="SD1062" s="842"/>
      <c r="SE1062" s="842"/>
      <c r="SF1062" s="842"/>
      <c r="SG1062" s="842"/>
      <c r="SH1062" s="842"/>
      <c r="SI1062" s="842"/>
      <c r="SJ1062" s="842"/>
      <c r="SK1062" s="842"/>
      <c r="SL1062" s="842"/>
      <c r="SM1062" s="842"/>
      <c r="SN1062" s="842"/>
      <c r="SO1062" s="842"/>
      <c r="SP1062" s="842"/>
      <c r="SQ1062" s="842"/>
      <c r="SR1062" s="842"/>
      <c r="SS1062" s="842"/>
      <c r="ST1062" s="842"/>
      <c r="SU1062" s="842"/>
      <c r="SV1062" s="842"/>
      <c r="SW1062" s="842"/>
      <c r="SX1062" s="842"/>
      <c r="SY1062" s="842"/>
      <c r="SZ1062" s="842"/>
      <c r="TA1062" s="842"/>
      <c r="TB1062" s="842"/>
      <c r="TC1062" s="842"/>
      <c r="TD1062" s="842"/>
      <c r="TE1062" s="842"/>
      <c r="TF1062" s="842"/>
      <c r="TG1062" s="842"/>
      <c r="TH1062" s="842"/>
      <c r="TI1062" s="842"/>
      <c r="TJ1062" s="842"/>
      <c r="TK1062" s="842"/>
      <c r="TL1062" s="842"/>
      <c r="TM1062" s="842"/>
      <c r="TN1062" s="842"/>
      <c r="TO1062" s="842"/>
      <c r="TP1062" s="842"/>
      <c r="TQ1062" s="842"/>
      <c r="TR1062" s="842"/>
      <c r="TS1062" s="842"/>
      <c r="TT1062" s="842"/>
      <c r="TU1062" s="842"/>
      <c r="TV1062" s="842"/>
      <c r="TW1062" s="842"/>
      <c r="TX1062" s="842"/>
      <c r="TY1062" s="842"/>
      <c r="TZ1062" s="842"/>
      <c r="UA1062" s="842"/>
      <c r="UB1062" s="842"/>
      <c r="UC1062" s="842"/>
      <c r="UD1062" s="842"/>
      <c r="UE1062" s="842"/>
      <c r="UF1062" s="842"/>
      <c r="UG1062" s="842"/>
      <c r="UH1062" s="842"/>
      <c r="UI1062" s="842"/>
      <c r="UJ1062" s="842"/>
      <c r="UK1062" s="842"/>
      <c r="UL1062" s="842"/>
      <c r="UM1062" s="842"/>
      <c r="UN1062" s="842"/>
      <c r="UO1062" s="842"/>
      <c r="UP1062" s="842"/>
      <c r="UQ1062" s="842"/>
      <c r="UR1062" s="842"/>
      <c r="US1062" s="842"/>
      <c r="UT1062" s="842"/>
      <c r="UU1062" s="842"/>
      <c r="UV1062" s="842"/>
      <c r="UW1062" s="842"/>
      <c r="UX1062" s="842"/>
      <c r="UY1062" s="842"/>
      <c r="UZ1062" s="842"/>
      <c r="VA1062" s="842"/>
      <c r="VB1062" s="842"/>
      <c r="VC1062" s="842"/>
      <c r="VD1062" s="842"/>
      <c r="VE1062" s="842"/>
      <c r="VF1062" s="842"/>
      <c r="VG1062" s="842"/>
      <c r="VH1062" s="842"/>
      <c r="VI1062" s="842"/>
      <c r="VJ1062" s="842"/>
      <c r="VK1062" s="842"/>
      <c r="VL1062" s="842"/>
      <c r="VM1062" s="842"/>
      <c r="VN1062" s="842"/>
      <c r="VO1062" s="842"/>
      <c r="VP1062" s="842"/>
      <c r="VQ1062" s="842"/>
      <c r="VR1062" s="842"/>
      <c r="VS1062" s="842"/>
      <c r="VT1062" s="842"/>
      <c r="VU1062" s="842"/>
      <c r="VV1062" s="842"/>
      <c r="VW1062" s="842"/>
      <c r="VX1062" s="842"/>
      <c r="VY1062" s="842"/>
      <c r="VZ1062" s="842"/>
      <c r="WA1062" s="842"/>
      <c r="WB1062" s="842"/>
      <c r="WC1062" s="842"/>
      <c r="WD1062" s="842"/>
      <c r="WE1062" s="842"/>
      <c r="WF1062" s="842"/>
      <c r="WG1062" s="842"/>
      <c r="WH1062" s="842"/>
      <c r="WI1062" s="842"/>
      <c r="WJ1062" s="842"/>
      <c r="WK1062" s="842"/>
      <c r="WL1062" s="842"/>
      <c r="WM1062" s="842"/>
      <c r="WN1062" s="842"/>
      <c r="WO1062" s="842"/>
      <c r="WP1062" s="842"/>
      <c r="WQ1062" s="842"/>
      <c r="WR1062" s="842"/>
      <c r="WS1062" s="842"/>
      <c r="WT1062" s="842"/>
      <c r="WU1062" s="842"/>
      <c r="WV1062" s="842"/>
      <c r="WW1062" s="842"/>
      <c r="WX1062" s="842"/>
      <c r="WY1062" s="842"/>
      <c r="WZ1062" s="842"/>
      <c r="XA1062" s="842"/>
      <c r="XB1062" s="842"/>
      <c r="XC1062" s="842"/>
      <c r="XD1062" s="842"/>
      <c r="XE1062" s="842"/>
      <c r="XF1062" s="842"/>
      <c r="XG1062" s="842"/>
      <c r="XH1062" s="842"/>
      <c r="XI1062" s="842"/>
      <c r="XJ1062" s="842"/>
      <c r="XK1062" s="842"/>
      <c r="XL1062" s="842"/>
      <c r="XM1062" s="842"/>
      <c r="XN1062" s="842"/>
      <c r="XO1062" s="842"/>
      <c r="XP1062" s="842"/>
      <c r="XQ1062" s="842"/>
      <c r="XR1062" s="842"/>
      <c r="XS1062" s="842"/>
      <c r="XT1062" s="842"/>
      <c r="XU1062" s="842"/>
      <c r="XV1062" s="842"/>
      <c r="XW1062" s="842"/>
      <c r="XX1062" s="842"/>
      <c r="XY1062" s="842"/>
      <c r="XZ1062" s="842"/>
      <c r="YA1062" s="842"/>
      <c r="YB1062" s="842"/>
      <c r="YC1062" s="842"/>
      <c r="YD1062" s="842"/>
      <c r="YE1062" s="842"/>
      <c r="YF1062" s="842"/>
      <c r="YG1062" s="842"/>
      <c r="YH1062" s="842"/>
      <c r="YI1062" s="842"/>
      <c r="YJ1062" s="842"/>
      <c r="YK1062" s="842"/>
      <c r="YL1062" s="842"/>
      <c r="YM1062" s="842"/>
      <c r="YN1062" s="842"/>
      <c r="YO1062" s="842"/>
      <c r="YP1062" s="842"/>
      <c r="YQ1062" s="842"/>
      <c r="YR1062" s="842"/>
      <c r="YS1062" s="842"/>
      <c r="YT1062" s="842"/>
      <c r="YU1062" s="842"/>
      <c r="YV1062" s="842"/>
      <c r="YW1062" s="842"/>
      <c r="YX1062" s="842"/>
      <c r="YY1062" s="842"/>
      <c r="YZ1062" s="842"/>
      <c r="ZA1062" s="842"/>
      <c r="ZB1062" s="842"/>
      <c r="ZC1062" s="842"/>
      <c r="ZD1062" s="842"/>
      <c r="ZE1062" s="842"/>
      <c r="ZF1062" s="842"/>
      <c r="ZG1062" s="842"/>
      <c r="ZH1062" s="842"/>
      <c r="ZI1062" s="842"/>
      <c r="ZJ1062" s="842"/>
      <c r="ZK1062" s="842"/>
      <c r="ZL1062" s="842"/>
      <c r="ZM1062" s="842"/>
      <c r="ZN1062" s="842"/>
      <c r="ZO1062" s="842"/>
      <c r="ZP1062" s="842"/>
      <c r="ZQ1062" s="842"/>
      <c r="ZR1062" s="842"/>
      <c r="ZS1062" s="842"/>
      <c r="ZT1062" s="842"/>
      <c r="ZU1062" s="842"/>
      <c r="ZV1062" s="842"/>
      <c r="ZW1062" s="842"/>
      <c r="ZX1062" s="842"/>
      <c r="ZY1062" s="842"/>
      <c r="ZZ1062" s="842"/>
      <c r="AAA1062" s="842"/>
      <c r="AAB1062" s="842"/>
      <c r="AAC1062" s="842"/>
      <c r="AAD1062" s="842"/>
      <c r="AAE1062" s="842"/>
      <c r="AAF1062" s="842"/>
      <c r="AAG1062" s="842"/>
      <c r="AAH1062" s="842"/>
      <c r="AAI1062" s="842"/>
      <c r="AAJ1062" s="842"/>
      <c r="AAK1062" s="842"/>
      <c r="AAL1062" s="842"/>
      <c r="AAM1062" s="842"/>
      <c r="AAN1062" s="842"/>
      <c r="AAO1062" s="842"/>
      <c r="AAP1062" s="842"/>
      <c r="AAQ1062" s="842"/>
      <c r="AAR1062" s="842"/>
      <c r="AAS1062" s="842"/>
      <c r="AAT1062" s="842"/>
      <c r="AAU1062" s="842"/>
      <c r="AAV1062" s="842"/>
      <c r="AAW1062" s="842"/>
      <c r="AAX1062" s="842"/>
      <c r="AAY1062" s="842"/>
      <c r="AAZ1062" s="842"/>
      <c r="ABA1062" s="842"/>
      <c r="ABB1062" s="842"/>
      <c r="ABC1062" s="842"/>
      <c r="ABD1062" s="842"/>
      <c r="ABE1062" s="842"/>
      <c r="ABF1062" s="842"/>
      <c r="ABG1062" s="842"/>
      <c r="ABH1062" s="842"/>
      <c r="ABI1062" s="842"/>
      <c r="ABJ1062" s="842"/>
      <c r="ABK1062" s="842"/>
      <c r="ABL1062" s="842"/>
      <c r="ABM1062" s="842"/>
      <c r="ABN1062" s="842"/>
      <c r="ABO1062" s="842"/>
      <c r="ABP1062" s="842"/>
      <c r="ABQ1062" s="842"/>
      <c r="ABR1062" s="842"/>
      <c r="ABS1062" s="842"/>
      <c r="ABT1062" s="842"/>
      <c r="ABU1062" s="842"/>
      <c r="ABV1062" s="842"/>
      <c r="ABW1062" s="842"/>
      <c r="ABX1062" s="842"/>
      <c r="ABY1062" s="842"/>
      <c r="ABZ1062" s="842"/>
      <c r="ACA1062" s="842"/>
      <c r="ACB1062" s="842"/>
      <c r="ACC1062" s="842"/>
      <c r="ACD1062" s="842"/>
      <c r="ACE1062" s="842"/>
      <c r="ACF1062" s="842"/>
      <c r="ACG1062" s="842"/>
      <c r="ACH1062" s="842"/>
      <c r="ACI1062" s="842"/>
      <c r="ACJ1062" s="842"/>
      <c r="ACK1062" s="842"/>
      <c r="ACL1062" s="842"/>
      <c r="ACM1062" s="842"/>
      <c r="ACN1062" s="842"/>
      <c r="ACO1062" s="842"/>
      <c r="ACP1062" s="842"/>
      <c r="ACQ1062" s="842"/>
      <c r="ACR1062" s="842"/>
      <c r="ACS1062" s="842"/>
      <c r="ACT1062" s="842"/>
      <c r="ACU1062" s="842"/>
      <c r="ACV1062" s="842"/>
      <c r="ACW1062" s="842"/>
      <c r="ACX1062" s="842"/>
      <c r="ACY1062" s="842"/>
      <c r="ACZ1062" s="842"/>
      <c r="ADA1062" s="842"/>
      <c r="ADB1062" s="842"/>
      <c r="ADC1062" s="842"/>
      <c r="ADD1062" s="842"/>
      <c r="ADE1062" s="842"/>
      <c r="ADF1062" s="842"/>
      <c r="ADG1062" s="842"/>
      <c r="ADH1062" s="842"/>
      <c r="ADI1062" s="842"/>
      <c r="ADJ1062" s="842"/>
      <c r="ADK1062" s="842"/>
      <c r="ADL1062" s="842"/>
      <c r="ADM1062" s="842"/>
      <c r="ADN1062" s="842"/>
      <c r="ADO1062" s="842"/>
      <c r="ADP1062" s="842"/>
      <c r="ADQ1062" s="842"/>
      <c r="ADR1062" s="842"/>
      <c r="ADS1062" s="842"/>
      <c r="ADT1062" s="842"/>
      <c r="ADU1062" s="842"/>
      <c r="ADV1062" s="842"/>
      <c r="ADW1062" s="842"/>
      <c r="ADX1062" s="842"/>
      <c r="ADY1062" s="842"/>
      <c r="ADZ1062" s="842"/>
      <c r="AEA1062" s="842"/>
      <c r="AEB1062" s="842"/>
      <c r="AEC1062" s="842"/>
      <c r="AED1062" s="842"/>
      <c r="AEE1062" s="842"/>
      <c r="AEF1062" s="842"/>
      <c r="AEG1062" s="842"/>
      <c r="AEH1062" s="842"/>
      <c r="AEI1062" s="842"/>
      <c r="AEJ1062" s="842"/>
      <c r="AEK1062" s="842"/>
      <c r="AEL1062" s="842"/>
      <c r="AEM1062" s="842"/>
      <c r="AEN1062" s="842"/>
      <c r="AEO1062" s="842"/>
      <c r="AEP1062" s="842"/>
      <c r="AEQ1062" s="842"/>
      <c r="AER1062" s="842"/>
      <c r="AES1062" s="842"/>
      <c r="AET1062" s="842"/>
      <c r="AEU1062" s="842"/>
      <c r="AEV1062" s="842"/>
      <c r="AEW1062" s="842"/>
      <c r="AEX1062" s="842"/>
      <c r="AEY1062" s="842"/>
      <c r="AEZ1062" s="842"/>
      <c r="AFA1062" s="842"/>
      <c r="AFB1062" s="842"/>
      <c r="AFC1062" s="842"/>
      <c r="AFD1062" s="842"/>
      <c r="AFE1062" s="842"/>
      <c r="AFF1062" s="842"/>
      <c r="AFG1062" s="842"/>
      <c r="AFH1062" s="842"/>
      <c r="AFI1062" s="842"/>
      <c r="AFJ1062" s="842"/>
      <c r="AFK1062" s="842"/>
      <c r="AFL1062" s="842"/>
      <c r="AFM1062" s="842"/>
      <c r="AFN1062" s="842"/>
      <c r="AFO1062" s="842"/>
      <c r="AFP1062" s="842"/>
      <c r="AFQ1062" s="842"/>
      <c r="AFR1062" s="842"/>
      <c r="AFS1062" s="842"/>
      <c r="AFT1062" s="842"/>
      <c r="AFU1062" s="842"/>
      <c r="AFV1062" s="842"/>
      <c r="AFW1062" s="842"/>
      <c r="AFX1062" s="842"/>
      <c r="AFY1062" s="842"/>
      <c r="AFZ1062" s="842"/>
      <c r="AGA1062" s="842"/>
      <c r="AGB1062" s="842"/>
      <c r="AGC1062" s="842"/>
      <c r="AGD1062" s="842"/>
      <c r="AGE1062" s="842"/>
      <c r="AGF1062" s="842"/>
      <c r="AGG1062" s="842"/>
      <c r="AGH1062" s="842"/>
      <c r="AGI1062" s="842"/>
      <c r="AGJ1062" s="842"/>
      <c r="AGK1062" s="842"/>
      <c r="AGL1062" s="842"/>
      <c r="AGM1062" s="842"/>
      <c r="AGN1062" s="842"/>
      <c r="AGO1062" s="842"/>
      <c r="AGP1062" s="842"/>
      <c r="AGQ1062" s="842"/>
      <c r="AGR1062" s="842"/>
      <c r="AGS1062" s="842"/>
      <c r="AGT1062" s="842"/>
      <c r="AGU1062" s="842"/>
      <c r="AGV1062" s="842"/>
      <c r="AGW1062" s="842"/>
      <c r="AGX1062" s="842"/>
      <c r="AGY1062" s="842"/>
      <c r="AGZ1062" s="842"/>
      <c r="AHA1062" s="842"/>
      <c r="AHB1062" s="842"/>
      <c r="AHC1062" s="842"/>
      <c r="AHD1062" s="842"/>
      <c r="AHE1062" s="842"/>
      <c r="AHF1062" s="842"/>
      <c r="AHG1062" s="842"/>
      <c r="AHH1062" s="842"/>
      <c r="AHI1062" s="842"/>
      <c r="AHJ1062" s="842"/>
      <c r="AHK1062" s="842"/>
      <c r="AHL1062" s="842"/>
      <c r="AHM1062" s="842"/>
      <c r="AHN1062" s="842"/>
      <c r="AHO1062" s="842"/>
      <c r="AHP1062" s="842"/>
      <c r="AHQ1062" s="842"/>
      <c r="AHR1062" s="842"/>
      <c r="AHS1062" s="842"/>
      <c r="AHT1062" s="842"/>
      <c r="AHU1062" s="842"/>
      <c r="AHV1062" s="842"/>
      <c r="AHW1062" s="842"/>
      <c r="AHX1062" s="842"/>
      <c r="AHY1062" s="842"/>
      <c r="AHZ1062" s="842"/>
      <c r="AIA1062" s="842"/>
      <c r="AIB1062" s="842"/>
      <c r="AIC1062" s="842"/>
      <c r="AID1062" s="842"/>
      <c r="AIE1062" s="842"/>
      <c r="AIF1062" s="842"/>
      <c r="AIG1062" s="842"/>
      <c r="AIH1062" s="842"/>
      <c r="AII1062" s="842"/>
      <c r="AIJ1062" s="842"/>
      <c r="AIK1062" s="842"/>
      <c r="AIL1062" s="842"/>
      <c r="AIM1062" s="842"/>
      <c r="AIN1062" s="842"/>
      <c r="AIO1062" s="842"/>
      <c r="AIP1062" s="842"/>
      <c r="AIQ1062" s="842"/>
      <c r="AIR1062" s="842"/>
      <c r="AIS1062" s="842"/>
      <c r="AIT1062" s="842"/>
      <c r="AIU1062" s="842"/>
      <c r="AIV1062" s="842"/>
      <c r="AIW1062" s="842"/>
      <c r="AIX1062" s="842"/>
      <c r="AIY1062" s="842"/>
      <c r="AIZ1062" s="842"/>
      <c r="AJA1062" s="842"/>
      <c r="AJB1062" s="842"/>
      <c r="AJC1062" s="842"/>
      <c r="AJD1062" s="842"/>
      <c r="AJE1062" s="842"/>
      <c r="AJF1062" s="842"/>
      <c r="AJG1062" s="842"/>
      <c r="AJH1062" s="842"/>
      <c r="AJI1062" s="842"/>
      <c r="AJJ1062" s="842"/>
      <c r="AJK1062" s="842"/>
      <c r="AJL1062" s="842"/>
      <c r="AJM1062" s="842"/>
      <c r="AJN1062" s="842"/>
      <c r="AJO1062" s="842"/>
      <c r="AJP1062" s="842"/>
      <c r="AJQ1062" s="842"/>
      <c r="AJR1062" s="842"/>
      <c r="AJS1062" s="842"/>
      <c r="AJT1062" s="842"/>
      <c r="AJU1062" s="842"/>
      <c r="AJV1062" s="842"/>
      <c r="AJW1062" s="842"/>
      <c r="AJX1062" s="842"/>
      <c r="AJY1062" s="842"/>
      <c r="AJZ1062" s="842"/>
      <c r="AKA1062" s="842"/>
      <c r="AKB1062" s="842"/>
      <c r="AKC1062" s="842"/>
      <c r="AKD1062" s="842"/>
      <c r="AKE1062" s="842"/>
      <c r="AKF1062" s="842"/>
      <c r="AKG1062" s="842"/>
      <c r="AKH1062" s="842"/>
      <c r="AKI1062" s="842"/>
      <c r="AKJ1062" s="842"/>
      <c r="AKK1062" s="842"/>
      <c r="AKL1062" s="842"/>
      <c r="AKM1062" s="842"/>
      <c r="AKN1062" s="842"/>
      <c r="AKO1062" s="842"/>
      <c r="AKP1062" s="842"/>
      <c r="AKQ1062" s="842"/>
      <c r="AKR1062" s="842"/>
      <c r="AKS1062" s="842"/>
      <c r="AKT1062" s="842"/>
      <c r="AKU1062" s="842"/>
      <c r="AKV1062" s="842"/>
      <c r="AKW1062" s="842"/>
      <c r="AKX1062" s="842"/>
      <c r="AKY1062" s="842"/>
      <c r="AKZ1062" s="842"/>
      <c r="ALA1062" s="842"/>
      <c r="ALB1062" s="842"/>
      <c r="ALC1062" s="842"/>
      <c r="ALD1062" s="842"/>
      <c r="ALE1062" s="842"/>
      <c r="ALF1062" s="842"/>
      <c r="ALG1062" s="842"/>
      <c r="ALH1062" s="842"/>
      <c r="ALI1062" s="842"/>
      <c r="ALJ1062" s="842"/>
      <c r="ALK1062" s="842"/>
      <c r="ALL1062" s="842"/>
      <c r="ALM1062" s="842"/>
      <c r="ALN1062" s="842"/>
      <c r="ALO1062" s="842"/>
      <c r="ALP1062" s="842"/>
      <c r="ALQ1062" s="842"/>
      <c r="ALR1062" s="842"/>
      <c r="ALS1062" s="842"/>
      <c r="ALT1062" s="842"/>
      <c r="ALU1062" s="842"/>
      <c r="ALV1062" s="842"/>
      <c r="ALW1062" s="842"/>
      <c r="ALX1062" s="842"/>
      <c r="ALY1062" s="842"/>
      <c r="ALZ1062" s="842"/>
      <c r="AMA1062" s="842"/>
      <c r="AMB1062" s="842"/>
      <c r="AMC1062" s="842"/>
      <c r="AMD1062" s="842"/>
      <c r="AME1062" s="842"/>
      <c r="AMF1062" s="842"/>
      <c r="AMG1062" s="842"/>
      <c r="AMH1062" s="842"/>
      <c r="AMI1062" s="842"/>
      <c r="AMJ1062" s="842"/>
      <c r="AMK1062" s="842"/>
      <c r="AML1062" s="842"/>
      <c r="AMM1062" s="842"/>
      <c r="AMN1062" s="842"/>
      <c r="AMO1062" s="842"/>
      <c r="AMP1062" s="842"/>
      <c r="AMQ1062" s="842"/>
      <c r="AMR1062" s="842"/>
      <c r="AMS1062" s="842"/>
      <c r="AMT1062" s="842"/>
      <c r="AMU1062" s="842"/>
      <c r="AMV1062" s="842"/>
      <c r="AMW1062" s="842"/>
      <c r="AMX1062" s="842"/>
      <c r="AMY1062" s="842"/>
      <c r="AMZ1062" s="842"/>
      <c r="ANA1062" s="842"/>
      <c r="ANB1062" s="842"/>
      <c r="ANC1062" s="842"/>
      <c r="AND1062" s="842"/>
      <c r="ANE1062" s="842"/>
      <c r="ANF1062" s="842"/>
      <c r="ANG1062" s="842"/>
      <c r="ANH1062" s="842"/>
      <c r="ANI1062" s="842"/>
      <c r="ANJ1062" s="842"/>
      <c r="ANK1062" s="842"/>
      <c r="ANL1062" s="842"/>
      <c r="ANM1062" s="842"/>
      <c r="ANN1062" s="842"/>
      <c r="ANO1062" s="842"/>
      <c r="ANP1062" s="842"/>
      <c r="ANQ1062" s="842"/>
      <c r="ANR1062" s="842"/>
      <c r="ANS1062" s="842"/>
      <c r="ANT1062" s="842"/>
      <c r="ANU1062" s="842"/>
      <c r="ANV1062" s="842"/>
      <c r="ANW1062" s="842"/>
      <c r="ANX1062" s="842"/>
      <c r="ANY1062" s="842"/>
      <c r="ANZ1062" s="842"/>
      <c r="AOA1062" s="842"/>
      <c r="AOB1062" s="842"/>
      <c r="AOC1062" s="842"/>
      <c r="AOD1062" s="842"/>
      <c r="AOE1062" s="842"/>
      <c r="AOF1062" s="842"/>
      <c r="AOG1062" s="842"/>
      <c r="AOH1062" s="842"/>
      <c r="AOI1062" s="842"/>
      <c r="AOJ1062" s="842"/>
      <c r="AOK1062" s="842"/>
      <c r="AOL1062" s="842"/>
      <c r="AOM1062" s="842"/>
      <c r="AON1062" s="842"/>
      <c r="AOO1062" s="842"/>
      <c r="AOP1062" s="842"/>
      <c r="AOQ1062" s="842"/>
      <c r="AOR1062" s="842"/>
      <c r="AOS1062" s="842"/>
      <c r="AOT1062" s="842"/>
      <c r="AOU1062" s="842"/>
      <c r="AOV1062" s="842"/>
      <c r="AOW1062" s="842"/>
      <c r="AOX1062" s="842"/>
      <c r="AOY1062" s="842"/>
      <c r="AOZ1062" s="842"/>
      <c r="APA1062" s="842"/>
      <c r="APB1062" s="842"/>
      <c r="APC1062" s="842"/>
      <c r="APD1062" s="842"/>
      <c r="APE1062" s="842"/>
      <c r="APF1062" s="842"/>
      <c r="APG1062" s="842"/>
      <c r="APH1062" s="842"/>
      <c r="API1062" s="842"/>
      <c r="APJ1062" s="842"/>
      <c r="APK1062" s="842"/>
      <c r="APL1062" s="842"/>
      <c r="APM1062" s="842"/>
      <c r="APN1062" s="842"/>
      <c r="APO1062" s="842"/>
      <c r="APP1062" s="842"/>
      <c r="APQ1062" s="842"/>
      <c r="APR1062" s="842"/>
      <c r="APS1062" s="842"/>
      <c r="APT1062" s="842"/>
      <c r="APU1062" s="842"/>
      <c r="APV1062" s="842"/>
      <c r="APW1062" s="842"/>
      <c r="APX1062" s="842"/>
      <c r="APY1062" s="842"/>
      <c r="APZ1062" s="842"/>
      <c r="AQA1062" s="842"/>
      <c r="AQB1062" s="842"/>
      <c r="AQC1062" s="842"/>
      <c r="AQD1062" s="842"/>
      <c r="AQE1062" s="842"/>
      <c r="AQF1062" s="842"/>
      <c r="AQG1062" s="842"/>
      <c r="AQH1062" s="842"/>
      <c r="AQI1062" s="842"/>
      <c r="AQJ1062" s="842"/>
      <c r="AQK1062" s="842"/>
      <c r="AQL1062" s="842"/>
      <c r="AQM1062" s="842"/>
      <c r="AQN1062" s="842"/>
      <c r="AQO1062" s="842"/>
      <c r="AQP1062" s="842"/>
      <c r="AQQ1062" s="842"/>
      <c r="AQR1062" s="842"/>
      <c r="AQS1062" s="842"/>
      <c r="AQT1062" s="842"/>
      <c r="AQU1062" s="842"/>
      <c r="AQV1062" s="842"/>
      <c r="AQW1062" s="842"/>
      <c r="AQX1062" s="842"/>
      <c r="AQY1062" s="842"/>
      <c r="AQZ1062" s="842"/>
      <c r="ARA1062" s="842"/>
      <c r="ARB1062" s="842"/>
      <c r="ARC1062" s="842"/>
      <c r="ARD1062" s="842"/>
      <c r="ARE1062" s="842"/>
      <c r="ARF1062" s="842"/>
      <c r="ARG1062" s="842"/>
      <c r="ARH1062" s="842"/>
      <c r="ARI1062" s="842"/>
      <c r="ARJ1062" s="842"/>
      <c r="ARK1062" s="842"/>
      <c r="ARL1062" s="842"/>
      <c r="ARM1062" s="842"/>
      <c r="ARN1062" s="842"/>
      <c r="ARO1062" s="842"/>
      <c r="ARP1062" s="842"/>
      <c r="ARQ1062" s="842"/>
      <c r="ARR1062" s="842"/>
      <c r="ARS1062" s="842"/>
      <c r="ART1062" s="842"/>
      <c r="ARU1062" s="842"/>
      <c r="ARV1062" s="842"/>
      <c r="ARW1062" s="842"/>
      <c r="ARX1062" s="842"/>
      <c r="ARY1062" s="842"/>
      <c r="ARZ1062" s="842"/>
      <c r="ASA1062" s="842"/>
      <c r="ASB1062" s="842"/>
      <c r="ASC1062" s="842"/>
      <c r="ASD1062" s="842"/>
      <c r="ASE1062" s="842"/>
      <c r="ASF1062" s="842"/>
      <c r="ASG1062" s="842"/>
      <c r="ASH1062" s="842"/>
      <c r="ASI1062" s="842"/>
      <c r="ASJ1062" s="842"/>
      <c r="ASK1062" s="842"/>
      <c r="ASL1062" s="842"/>
      <c r="ASM1062" s="842"/>
      <c r="ASN1062" s="842"/>
      <c r="ASO1062" s="842"/>
      <c r="ASP1062" s="842"/>
      <c r="ASQ1062" s="842"/>
      <c r="ASR1062" s="842"/>
      <c r="ASS1062" s="842"/>
      <c r="AST1062" s="842"/>
      <c r="ASU1062" s="842"/>
      <c r="ASV1062" s="842"/>
      <c r="ASW1062" s="842"/>
      <c r="ASX1062" s="842"/>
      <c r="ASY1062" s="842"/>
      <c r="ASZ1062" s="842"/>
      <c r="ATA1062" s="842"/>
      <c r="ATB1062" s="842"/>
      <c r="ATC1062" s="842"/>
      <c r="ATD1062" s="842"/>
      <c r="ATE1062" s="842"/>
      <c r="ATF1062" s="842"/>
      <c r="ATG1062" s="842"/>
      <c r="ATH1062" s="842"/>
      <c r="ATI1062" s="842"/>
      <c r="ATJ1062" s="842"/>
      <c r="ATK1062" s="842"/>
      <c r="ATL1062" s="842"/>
      <c r="ATM1062" s="842"/>
      <c r="ATN1062" s="842"/>
      <c r="ATO1062" s="842"/>
      <c r="ATP1062" s="842"/>
      <c r="ATQ1062" s="842"/>
      <c r="ATR1062" s="842"/>
      <c r="ATS1062" s="842"/>
      <c r="ATT1062" s="842"/>
      <c r="ATU1062" s="842"/>
      <c r="ATV1062" s="842"/>
      <c r="ATW1062" s="842"/>
      <c r="ATX1062" s="842"/>
      <c r="ATY1062" s="842"/>
      <c r="ATZ1062" s="842"/>
      <c r="AUA1062" s="842"/>
      <c r="AUB1062" s="842"/>
      <c r="AUC1062" s="842"/>
      <c r="AUD1062" s="842"/>
      <c r="AUE1062" s="842"/>
      <c r="AUF1062" s="842"/>
      <c r="AUG1062" s="842"/>
      <c r="AUH1062" s="842"/>
      <c r="AUI1062" s="842"/>
      <c r="AUJ1062" s="842"/>
      <c r="AUK1062" s="842"/>
      <c r="AUL1062" s="842"/>
      <c r="AUM1062" s="842"/>
      <c r="AUN1062" s="842"/>
      <c r="AUO1062" s="842"/>
      <c r="AUP1062" s="842"/>
      <c r="AUQ1062" s="842"/>
      <c r="AUR1062" s="842"/>
      <c r="AUS1062" s="842"/>
      <c r="AUT1062" s="842"/>
      <c r="AUU1062" s="842"/>
      <c r="AUV1062" s="842"/>
      <c r="AUW1062" s="842"/>
      <c r="AUX1062" s="842"/>
      <c r="AUY1062" s="842"/>
      <c r="AUZ1062" s="842"/>
      <c r="AVA1062" s="842"/>
      <c r="AVB1062" s="842"/>
      <c r="AVC1062" s="842"/>
      <c r="AVD1062" s="842"/>
      <c r="AVE1062" s="842"/>
      <c r="AVF1062" s="842"/>
      <c r="AVG1062" s="842"/>
      <c r="AVH1062" s="842"/>
      <c r="AVI1062" s="842"/>
      <c r="AVJ1062" s="842"/>
      <c r="AVK1062" s="842"/>
      <c r="AVL1062" s="842"/>
      <c r="AVM1062" s="842"/>
      <c r="AVN1062" s="842"/>
      <c r="AVO1062" s="842"/>
      <c r="AVP1062" s="842"/>
      <c r="AVQ1062" s="842"/>
      <c r="AVR1062" s="842"/>
      <c r="AVS1062" s="842"/>
      <c r="AVT1062" s="842"/>
      <c r="AVU1062" s="842"/>
      <c r="AVV1062" s="842"/>
      <c r="AVW1062" s="842"/>
      <c r="AVX1062" s="842"/>
      <c r="AVY1062" s="842"/>
      <c r="AVZ1062" s="842"/>
      <c r="AWA1062" s="842"/>
      <c r="AWB1062" s="842"/>
      <c r="AWC1062" s="842"/>
      <c r="AWD1062" s="842"/>
      <c r="AWE1062" s="842"/>
      <c r="AWF1062" s="842"/>
      <c r="AWG1062" s="842"/>
      <c r="AWH1062" s="842"/>
      <c r="AWI1062" s="842"/>
      <c r="AWJ1062" s="842"/>
      <c r="AWK1062" s="842"/>
      <c r="AWL1062" s="842"/>
      <c r="AWM1062" s="842"/>
      <c r="AWN1062" s="842"/>
      <c r="AWO1062" s="842"/>
      <c r="AWP1062" s="842"/>
      <c r="AWQ1062" s="842"/>
      <c r="AWR1062" s="842"/>
      <c r="AWS1062" s="842"/>
      <c r="AWT1062" s="842"/>
      <c r="AWU1062" s="842"/>
      <c r="AWV1062" s="842"/>
      <c r="AWW1062" s="842"/>
      <c r="AWX1062" s="842"/>
      <c r="AWY1062" s="842"/>
      <c r="AWZ1062" s="842"/>
      <c r="AXA1062" s="842"/>
      <c r="AXB1062" s="842"/>
      <c r="AXC1062" s="842"/>
      <c r="AXD1062" s="842"/>
      <c r="AXE1062" s="842"/>
      <c r="AXF1062" s="842"/>
      <c r="AXG1062" s="842"/>
      <c r="AXH1062" s="842"/>
      <c r="AXI1062" s="842"/>
      <c r="AXJ1062" s="842"/>
      <c r="AXK1062" s="842"/>
      <c r="AXL1062" s="842"/>
      <c r="AXM1062" s="842"/>
      <c r="AXN1062" s="842"/>
      <c r="AXO1062" s="842"/>
      <c r="AXP1062" s="842"/>
      <c r="AXQ1062" s="842"/>
      <c r="AXR1062" s="842"/>
      <c r="AXS1062" s="842"/>
      <c r="AXT1062" s="842"/>
      <c r="AXU1062" s="842"/>
      <c r="AXV1062" s="842"/>
      <c r="AXW1062" s="842"/>
      <c r="AXX1062" s="842"/>
      <c r="AXY1062" s="842"/>
      <c r="AXZ1062" s="842"/>
      <c r="AYA1062" s="842"/>
      <c r="AYB1062" s="842"/>
      <c r="AYC1062" s="842"/>
      <c r="AYD1062" s="842"/>
      <c r="AYE1062" s="842"/>
      <c r="AYF1062" s="842"/>
      <c r="AYG1062" s="842"/>
      <c r="AYH1062" s="842"/>
      <c r="AYI1062" s="842"/>
      <c r="AYJ1062" s="842"/>
      <c r="AYK1062" s="842"/>
      <c r="AYL1062" s="842"/>
      <c r="AYM1062" s="842"/>
      <c r="AYN1062" s="842"/>
      <c r="AYO1062" s="842"/>
      <c r="AYP1062" s="842"/>
      <c r="AYQ1062" s="842"/>
      <c r="AYR1062" s="842"/>
      <c r="AYS1062" s="842"/>
      <c r="AYT1062" s="842"/>
      <c r="AYU1062" s="842"/>
      <c r="AYV1062" s="842"/>
      <c r="AYW1062" s="842"/>
      <c r="AYX1062" s="842"/>
      <c r="AYY1062" s="842"/>
      <c r="AYZ1062" s="842"/>
      <c r="AZA1062" s="842"/>
      <c r="AZB1062" s="842"/>
      <c r="AZC1062" s="842"/>
      <c r="AZD1062" s="842"/>
      <c r="AZE1062" s="842"/>
      <c r="AZF1062" s="842"/>
      <c r="AZG1062" s="842"/>
      <c r="AZH1062" s="842"/>
      <c r="AZI1062" s="842"/>
      <c r="AZJ1062" s="842"/>
      <c r="AZK1062" s="842"/>
      <c r="AZL1062" s="842"/>
      <c r="AZM1062" s="842"/>
      <c r="AZN1062" s="842"/>
      <c r="AZO1062" s="842"/>
      <c r="AZP1062" s="842"/>
      <c r="AZQ1062" s="842"/>
      <c r="AZR1062" s="842"/>
      <c r="AZS1062" s="842"/>
      <c r="AZT1062" s="842"/>
      <c r="AZU1062" s="842"/>
      <c r="AZV1062" s="842"/>
      <c r="AZW1062" s="842"/>
      <c r="AZX1062" s="842"/>
      <c r="AZY1062" s="842"/>
      <c r="AZZ1062" s="842"/>
      <c r="BAA1062" s="842"/>
      <c r="BAB1062" s="842"/>
      <c r="BAC1062" s="842"/>
      <c r="BAD1062" s="842"/>
      <c r="BAE1062" s="842"/>
      <c r="BAF1062" s="842"/>
      <c r="BAG1062" s="842"/>
      <c r="BAH1062" s="842"/>
      <c r="BAI1062" s="842"/>
      <c r="BAJ1062" s="842"/>
      <c r="BAK1062" s="842"/>
      <c r="BAL1062" s="842"/>
      <c r="BAM1062" s="842"/>
      <c r="BAN1062" s="842"/>
      <c r="BAO1062" s="842"/>
      <c r="BAP1062" s="842"/>
      <c r="BAQ1062" s="842"/>
      <c r="BAR1062" s="842"/>
      <c r="BAS1062" s="842"/>
      <c r="BAT1062" s="842"/>
      <c r="BAU1062" s="842"/>
      <c r="BAV1062" s="842"/>
      <c r="BAW1062" s="842"/>
      <c r="BAX1062" s="842"/>
      <c r="BAY1062" s="842"/>
      <c r="BAZ1062" s="842"/>
      <c r="BBA1062" s="842"/>
      <c r="BBB1062" s="842"/>
      <c r="BBC1062" s="842"/>
      <c r="BBD1062" s="842"/>
      <c r="BBE1062" s="842"/>
      <c r="BBF1062" s="842"/>
      <c r="BBG1062" s="842"/>
      <c r="BBH1062" s="842"/>
      <c r="BBI1062" s="842"/>
      <c r="BBJ1062" s="842"/>
      <c r="BBK1062" s="842"/>
      <c r="BBL1062" s="842"/>
      <c r="BBM1062" s="842"/>
      <c r="BBN1062" s="842"/>
      <c r="BBO1062" s="842"/>
      <c r="BBP1062" s="842"/>
      <c r="BBQ1062" s="842"/>
      <c r="BBR1062" s="842"/>
      <c r="BBS1062" s="842"/>
      <c r="BBT1062" s="842"/>
      <c r="BBU1062" s="842"/>
      <c r="BBV1062" s="842"/>
      <c r="BBW1062" s="842"/>
      <c r="BBX1062" s="842"/>
      <c r="BBY1062" s="842"/>
      <c r="BBZ1062" s="842"/>
      <c r="BCA1062" s="842"/>
      <c r="BCB1062" s="842"/>
      <c r="BCC1062" s="842"/>
      <c r="BCD1062" s="842"/>
      <c r="BCE1062" s="842"/>
      <c r="BCF1062" s="842"/>
      <c r="BCG1062" s="842"/>
      <c r="BCH1062" s="842"/>
      <c r="BCI1062" s="842"/>
      <c r="BCJ1062" s="842"/>
      <c r="BCK1062" s="842"/>
      <c r="BCL1062" s="842"/>
      <c r="BCM1062" s="842"/>
      <c r="BCN1062" s="842"/>
      <c r="BCO1062" s="842"/>
      <c r="BCP1062" s="842"/>
      <c r="BCQ1062" s="842"/>
      <c r="BCR1062" s="842"/>
      <c r="BCS1062" s="842"/>
      <c r="BCT1062" s="842"/>
      <c r="BCU1062" s="842"/>
      <c r="BCV1062" s="842"/>
      <c r="BCW1062" s="842"/>
      <c r="BCX1062" s="842"/>
      <c r="BCY1062" s="842"/>
      <c r="BCZ1062" s="842"/>
      <c r="BDA1062" s="842"/>
      <c r="BDB1062" s="842"/>
      <c r="BDC1062" s="842"/>
      <c r="BDD1062" s="842"/>
      <c r="BDE1062" s="842"/>
      <c r="BDF1062" s="842"/>
      <c r="BDG1062" s="842"/>
      <c r="BDH1062" s="842"/>
      <c r="BDI1062" s="842"/>
      <c r="BDJ1062" s="842"/>
      <c r="BDK1062" s="842"/>
      <c r="BDL1062" s="842"/>
      <c r="BDM1062" s="842"/>
      <c r="BDN1062" s="842"/>
      <c r="BDO1062" s="842"/>
      <c r="BDP1062" s="842"/>
      <c r="BDQ1062" s="842"/>
      <c r="BDR1062" s="842"/>
      <c r="BDS1062" s="842"/>
      <c r="BDT1062" s="842"/>
      <c r="BDU1062" s="842"/>
      <c r="BDV1062" s="842"/>
      <c r="BDW1062" s="842"/>
      <c r="BDX1062" s="842"/>
      <c r="BDY1062" s="842"/>
      <c r="BDZ1062" s="842"/>
      <c r="BEA1062" s="842"/>
      <c r="BEB1062" s="842"/>
      <c r="BEC1062" s="842"/>
      <c r="BED1062" s="842"/>
      <c r="BEE1062" s="842"/>
      <c r="BEF1062" s="842"/>
      <c r="BEG1062" s="842"/>
      <c r="BEH1062" s="842"/>
      <c r="BEI1062" s="842"/>
      <c r="BEJ1062" s="842"/>
      <c r="BEK1062" s="842"/>
      <c r="BEL1062" s="842"/>
      <c r="BEM1062" s="842"/>
      <c r="BEN1062" s="842"/>
      <c r="BEO1062" s="842"/>
      <c r="BEP1062" s="842"/>
      <c r="BEQ1062" s="842"/>
      <c r="BER1062" s="842"/>
      <c r="BES1062" s="842"/>
      <c r="BET1062" s="842"/>
      <c r="BEU1062" s="842"/>
      <c r="BEV1062" s="842"/>
      <c r="BEW1062" s="842"/>
      <c r="BEX1062" s="842"/>
      <c r="BEY1062" s="842"/>
      <c r="BEZ1062" s="842"/>
      <c r="BFA1062" s="842"/>
      <c r="BFB1062" s="842"/>
      <c r="BFC1062" s="842"/>
      <c r="BFD1062" s="842"/>
      <c r="BFE1062" s="842"/>
      <c r="BFF1062" s="842"/>
      <c r="BFG1062" s="842"/>
      <c r="BFH1062" s="842"/>
      <c r="BFI1062" s="842"/>
      <c r="BFJ1062" s="842"/>
      <c r="BFK1062" s="842"/>
      <c r="BFL1062" s="842"/>
      <c r="BFM1062" s="842"/>
      <c r="BFN1062" s="842"/>
      <c r="BFO1062" s="842"/>
      <c r="BFP1062" s="842"/>
      <c r="BFQ1062" s="842"/>
      <c r="BFR1062" s="842"/>
      <c r="BFS1062" s="842"/>
      <c r="BFT1062" s="842"/>
      <c r="BFU1062" s="842"/>
      <c r="BFV1062" s="842"/>
      <c r="BFW1062" s="842"/>
      <c r="BFX1062" s="842"/>
      <c r="BFY1062" s="842"/>
      <c r="BFZ1062" s="842"/>
      <c r="BGA1062" s="842"/>
      <c r="BGB1062" s="842"/>
      <c r="BGC1062" s="842"/>
      <c r="BGD1062" s="842"/>
      <c r="BGE1062" s="842"/>
      <c r="BGF1062" s="842"/>
      <c r="BGG1062" s="842"/>
      <c r="BGH1062" s="842"/>
      <c r="BGI1062" s="842"/>
      <c r="BGJ1062" s="842"/>
      <c r="BGK1062" s="842"/>
      <c r="BGL1062" s="842"/>
      <c r="BGM1062" s="842"/>
      <c r="BGN1062" s="842"/>
      <c r="BGO1062" s="842"/>
      <c r="BGP1062" s="842"/>
      <c r="BGQ1062" s="842"/>
      <c r="BGR1062" s="842"/>
      <c r="BGS1062" s="842"/>
      <c r="BGT1062" s="842"/>
      <c r="BGU1062" s="842"/>
      <c r="BGV1062" s="842"/>
      <c r="BGW1062" s="842"/>
      <c r="BGX1062" s="842"/>
      <c r="BGY1062" s="842"/>
      <c r="BGZ1062" s="842"/>
      <c r="BHA1062" s="842"/>
      <c r="BHB1062" s="842"/>
      <c r="BHC1062" s="842"/>
      <c r="BHD1062" s="842"/>
      <c r="BHE1062" s="842"/>
      <c r="BHF1062" s="842"/>
      <c r="BHG1062" s="842"/>
      <c r="BHH1062" s="842"/>
      <c r="BHI1062" s="842"/>
      <c r="BHJ1062" s="842"/>
      <c r="BHK1062" s="842"/>
      <c r="BHL1062" s="842"/>
      <c r="BHM1062" s="842"/>
      <c r="BHN1062" s="842"/>
      <c r="BHO1062" s="842"/>
      <c r="BHP1062" s="842"/>
      <c r="BHQ1062" s="842"/>
      <c r="BHR1062" s="842"/>
      <c r="BHS1062" s="842"/>
      <c r="BHT1062" s="842"/>
      <c r="BHU1062" s="842"/>
      <c r="BHV1062" s="842"/>
      <c r="BHW1062" s="842"/>
      <c r="BHX1062" s="842"/>
      <c r="BHY1062" s="842"/>
      <c r="BHZ1062" s="842"/>
      <c r="BIA1062" s="842"/>
      <c r="BIB1062" s="842"/>
      <c r="BIC1062" s="842"/>
      <c r="BID1062" s="842"/>
      <c r="BIE1062" s="842"/>
      <c r="BIF1062" s="842"/>
      <c r="BIG1062" s="842"/>
      <c r="BIH1062" s="842"/>
      <c r="BII1062" s="842"/>
      <c r="BIJ1062" s="842"/>
      <c r="BIK1062" s="842"/>
      <c r="BIL1062" s="842"/>
      <c r="BIM1062" s="842"/>
      <c r="BIN1062" s="842"/>
      <c r="BIO1062" s="842"/>
      <c r="BIP1062" s="842"/>
      <c r="BIQ1062" s="842"/>
      <c r="BIR1062" s="842"/>
      <c r="BIS1062" s="842"/>
      <c r="BIT1062" s="842"/>
      <c r="BIU1062" s="842"/>
      <c r="BIV1062" s="842"/>
      <c r="BIW1062" s="842"/>
      <c r="BIX1062" s="842"/>
      <c r="BIY1062" s="842"/>
      <c r="BIZ1062" s="842"/>
      <c r="BJA1062" s="842"/>
      <c r="BJB1062" s="842"/>
      <c r="BJC1062" s="842"/>
      <c r="BJD1062" s="842"/>
      <c r="BJE1062" s="842"/>
      <c r="BJF1062" s="842"/>
      <c r="BJG1062" s="842"/>
      <c r="BJH1062" s="842"/>
      <c r="BJI1062" s="842"/>
      <c r="BJJ1062" s="842"/>
      <c r="BJK1062" s="842"/>
      <c r="BJL1062" s="842"/>
      <c r="BJM1062" s="842"/>
      <c r="BJN1062" s="842"/>
      <c r="BJO1062" s="842"/>
      <c r="BJP1062" s="842"/>
      <c r="BJQ1062" s="842"/>
      <c r="BJR1062" s="842"/>
      <c r="BJS1062" s="842"/>
      <c r="BJT1062" s="842"/>
      <c r="BJU1062" s="842"/>
      <c r="BJV1062" s="842"/>
      <c r="BJW1062" s="842"/>
      <c r="BJX1062" s="842"/>
      <c r="BJY1062" s="842"/>
      <c r="BJZ1062" s="842"/>
      <c r="BKA1062" s="842"/>
      <c r="BKB1062" s="842"/>
      <c r="BKC1062" s="842"/>
      <c r="BKD1062" s="842"/>
      <c r="BKE1062" s="842"/>
      <c r="BKF1062" s="842"/>
      <c r="BKG1062" s="842"/>
      <c r="BKH1062" s="842"/>
      <c r="BKI1062" s="842"/>
      <c r="BKJ1062" s="842"/>
      <c r="BKK1062" s="842"/>
      <c r="BKL1062" s="842"/>
      <c r="BKM1062" s="842"/>
      <c r="BKN1062" s="842"/>
      <c r="BKO1062" s="842"/>
      <c r="BKP1062" s="842"/>
      <c r="BKQ1062" s="842"/>
      <c r="BKR1062" s="842"/>
      <c r="BKS1062" s="842"/>
      <c r="BKT1062" s="842"/>
      <c r="BKU1062" s="842"/>
      <c r="BKV1062" s="842"/>
      <c r="BKW1062" s="842"/>
      <c r="BKX1062" s="842"/>
      <c r="BKY1062" s="842"/>
      <c r="BKZ1062" s="842"/>
      <c r="BLA1062" s="842"/>
      <c r="BLB1062" s="842"/>
      <c r="BLC1062" s="842"/>
      <c r="BLD1062" s="842"/>
      <c r="BLE1062" s="842"/>
      <c r="BLF1062" s="842"/>
      <c r="BLG1062" s="842"/>
      <c r="BLH1062" s="842"/>
      <c r="BLI1062" s="842"/>
      <c r="BLJ1062" s="842"/>
      <c r="BLK1062" s="842"/>
      <c r="BLL1062" s="842"/>
      <c r="BLM1062" s="842"/>
      <c r="BLN1062" s="842"/>
      <c r="BLO1062" s="842"/>
      <c r="BLP1062" s="842"/>
      <c r="BLQ1062" s="842"/>
      <c r="BLR1062" s="842"/>
      <c r="BLS1062" s="842"/>
      <c r="BLT1062" s="842"/>
      <c r="BLU1062" s="842"/>
      <c r="BLV1062" s="842"/>
      <c r="BLW1062" s="842"/>
      <c r="BLX1062" s="842"/>
      <c r="BLY1062" s="842"/>
      <c r="BLZ1062" s="842"/>
      <c r="BMA1062" s="842"/>
      <c r="BMB1062" s="842"/>
      <c r="BMC1062" s="842"/>
      <c r="BMD1062" s="842"/>
      <c r="BME1062" s="842"/>
      <c r="BMF1062" s="842"/>
      <c r="BMG1062" s="842"/>
      <c r="BMH1062" s="842"/>
      <c r="BMI1062" s="842"/>
      <c r="BMJ1062" s="842"/>
      <c r="BMK1062" s="842"/>
      <c r="BML1062" s="842"/>
      <c r="BMM1062" s="842"/>
      <c r="BMN1062" s="842"/>
      <c r="BMO1062" s="842"/>
      <c r="BMP1062" s="842"/>
      <c r="BMQ1062" s="842"/>
      <c r="BMR1062" s="842"/>
      <c r="BMS1062" s="842"/>
      <c r="BMT1062" s="842"/>
      <c r="BMU1062" s="842"/>
      <c r="BMV1062" s="842"/>
      <c r="BMW1062" s="842"/>
      <c r="BMX1062" s="842"/>
      <c r="BMY1062" s="842"/>
      <c r="BMZ1062" s="842"/>
      <c r="BNA1062" s="842"/>
      <c r="BNB1062" s="842"/>
      <c r="BNC1062" s="842"/>
      <c r="BND1062" s="842"/>
      <c r="BNE1062" s="842"/>
      <c r="BNF1062" s="842"/>
      <c r="BNG1062" s="842"/>
      <c r="BNH1062" s="842"/>
      <c r="BNI1062" s="842"/>
      <c r="BNJ1062" s="842"/>
      <c r="BNK1062" s="842"/>
      <c r="BNL1062" s="842"/>
      <c r="BNM1062" s="842"/>
      <c r="BNN1062" s="842"/>
      <c r="BNO1062" s="842"/>
      <c r="BNP1062" s="842"/>
      <c r="BNQ1062" s="842"/>
      <c r="BNR1062" s="842"/>
      <c r="BNS1062" s="842"/>
      <c r="BNT1062" s="842"/>
      <c r="BNU1062" s="842"/>
      <c r="BNV1062" s="842"/>
      <c r="BNW1062" s="842"/>
      <c r="BNX1062" s="842"/>
      <c r="BNY1062" s="842"/>
      <c r="BNZ1062" s="842"/>
      <c r="BOA1062" s="842"/>
      <c r="BOB1062" s="842"/>
      <c r="BOC1062" s="842"/>
      <c r="BOD1062" s="842"/>
      <c r="BOE1062" s="842"/>
      <c r="BOF1062" s="842"/>
      <c r="BOG1062" s="842"/>
      <c r="BOH1062" s="842"/>
      <c r="BOI1062" s="842"/>
      <c r="BOJ1062" s="842"/>
      <c r="BOK1062" s="842"/>
      <c r="BOL1062" s="842"/>
      <c r="BOM1062" s="842"/>
      <c r="BON1062" s="842"/>
      <c r="BOO1062" s="842"/>
      <c r="BOP1062" s="842"/>
      <c r="BOQ1062" s="842"/>
      <c r="BOR1062" s="842"/>
      <c r="BOS1062" s="842"/>
      <c r="BOT1062" s="842"/>
      <c r="BOU1062" s="842"/>
      <c r="BOV1062" s="842"/>
      <c r="BOW1062" s="842"/>
      <c r="BOX1062" s="842"/>
      <c r="BOY1062" s="842"/>
      <c r="BOZ1062" s="842"/>
      <c r="BPA1062" s="842"/>
      <c r="BPB1062" s="842"/>
      <c r="BPC1062" s="842"/>
      <c r="BPD1062" s="842"/>
      <c r="BPE1062" s="842"/>
      <c r="BPF1062" s="842"/>
      <c r="BPG1062" s="842"/>
      <c r="BPH1062" s="842"/>
      <c r="BPI1062" s="842"/>
      <c r="BPJ1062" s="842"/>
      <c r="BPK1062" s="842"/>
      <c r="BPL1062" s="842"/>
      <c r="BPM1062" s="842"/>
      <c r="BPN1062" s="842"/>
      <c r="BPO1062" s="842"/>
      <c r="BPP1062" s="842"/>
      <c r="BPQ1062" s="842"/>
      <c r="BPR1062" s="842"/>
      <c r="BPS1062" s="842"/>
      <c r="BPT1062" s="842"/>
      <c r="BPU1062" s="842"/>
      <c r="BPV1062" s="842"/>
      <c r="BPW1062" s="842"/>
      <c r="BPX1062" s="842"/>
      <c r="BPY1062" s="842"/>
      <c r="BPZ1062" s="842"/>
      <c r="BQA1062" s="842"/>
      <c r="BQB1062" s="842"/>
      <c r="BQC1062" s="842"/>
      <c r="BQD1062" s="842"/>
      <c r="BQE1062" s="842"/>
      <c r="BQF1062" s="842"/>
      <c r="BQG1062" s="842"/>
      <c r="BQH1062" s="842"/>
      <c r="BQI1062" s="842"/>
      <c r="BQJ1062" s="842"/>
      <c r="BQK1062" s="842"/>
      <c r="BQL1062" s="842"/>
      <c r="BQM1062" s="842"/>
      <c r="BQN1062" s="842"/>
      <c r="BQO1062" s="842"/>
      <c r="BQP1062" s="842"/>
      <c r="BQQ1062" s="842"/>
      <c r="BQR1062" s="842"/>
      <c r="BQS1062" s="842"/>
      <c r="BQT1062" s="842"/>
      <c r="BQU1062" s="842"/>
      <c r="BQV1062" s="842"/>
      <c r="BQW1062" s="842"/>
      <c r="BQX1062" s="842"/>
      <c r="BQY1062" s="842"/>
      <c r="BQZ1062" s="842"/>
      <c r="BRA1062" s="842"/>
      <c r="BRB1062" s="842"/>
      <c r="BRC1062" s="842"/>
      <c r="BRD1062" s="842"/>
      <c r="BRE1062" s="842"/>
      <c r="BRF1062" s="842"/>
      <c r="BRG1062" s="842"/>
      <c r="BRH1062" s="842"/>
      <c r="BRI1062" s="842"/>
      <c r="BRJ1062" s="842"/>
      <c r="BRK1062" s="842"/>
      <c r="BRL1062" s="842"/>
      <c r="BRM1062" s="842"/>
      <c r="BRN1062" s="842"/>
      <c r="BRO1062" s="842"/>
      <c r="BRP1062" s="842"/>
      <c r="BRQ1062" s="842"/>
      <c r="BRR1062" s="842"/>
      <c r="BRS1062" s="842"/>
      <c r="BRT1062" s="842"/>
      <c r="BRU1062" s="842"/>
      <c r="BRV1062" s="842"/>
      <c r="BRW1062" s="842"/>
      <c r="BRX1062" s="842"/>
      <c r="BRY1062" s="842"/>
      <c r="BRZ1062" s="842"/>
      <c r="BSA1062" s="842"/>
      <c r="BSB1062" s="842"/>
      <c r="BSC1062" s="842"/>
      <c r="BSD1062" s="842"/>
      <c r="BSE1062" s="842"/>
      <c r="BSF1062" s="842"/>
      <c r="BSG1062" s="842"/>
      <c r="BSH1062" s="842"/>
      <c r="BSI1062" s="842"/>
      <c r="BSJ1062" s="842"/>
      <c r="BSK1062" s="842"/>
      <c r="BSL1062" s="842"/>
      <c r="BSM1062" s="842"/>
      <c r="BSN1062" s="842"/>
      <c r="BSO1062" s="842"/>
      <c r="BSP1062" s="842"/>
      <c r="BSQ1062" s="842"/>
      <c r="BSR1062" s="842"/>
      <c r="BSS1062" s="842"/>
      <c r="BST1062" s="842"/>
      <c r="BSU1062" s="842"/>
      <c r="BSV1062" s="842"/>
      <c r="BSW1062" s="842"/>
      <c r="BSX1062" s="842"/>
      <c r="BSY1062" s="842"/>
      <c r="BSZ1062" s="842"/>
      <c r="BTA1062" s="842"/>
      <c r="BTB1062" s="842"/>
      <c r="BTC1062" s="842"/>
      <c r="BTD1062" s="842"/>
      <c r="BTE1062" s="842"/>
      <c r="BTF1062" s="842"/>
      <c r="BTG1062" s="842"/>
      <c r="BTH1062" s="842"/>
      <c r="BTI1062" s="842"/>
      <c r="BTJ1062" s="842"/>
      <c r="BTK1062" s="842"/>
      <c r="BTL1062" s="842"/>
      <c r="BTM1062" s="842"/>
      <c r="BTN1062" s="842"/>
      <c r="BTO1062" s="842"/>
      <c r="BTP1062" s="842"/>
      <c r="BTQ1062" s="842"/>
      <c r="BTR1062" s="842"/>
      <c r="BTS1062" s="842"/>
      <c r="BTT1062" s="842"/>
      <c r="BTU1062" s="842"/>
      <c r="BTV1062" s="842"/>
      <c r="BTW1062" s="842"/>
      <c r="BTX1062" s="842"/>
      <c r="BTY1062" s="842"/>
      <c r="BTZ1062" s="842"/>
      <c r="BUA1062" s="842"/>
      <c r="BUB1062" s="842"/>
      <c r="BUC1062" s="842"/>
      <c r="BUD1062" s="842"/>
      <c r="BUE1062" s="842"/>
      <c r="BUF1062" s="842"/>
      <c r="BUG1062" s="842"/>
      <c r="BUH1062" s="842"/>
      <c r="BUI1062" s="842"/>
      <c r="BUJ1062" s="842"/>
      <c r="BUK1062" s="842"/>
      <c r="BUL1062" s="842"/>
      <c r="BUM1062" s="842"/>
      <c r="BUN1062" s="842"/>
      <c r="BUO1062" s="842"/>
      <c r="BUP1062" s="842"/>
      <c r="BUQ1062" s="842"/>
      <c r="BUR1062" s="842"/>
      <c r="BUS1062" s="842"/>
      <c r="BUT1062" s="842"/>
      <c r="BUU1062" s="842"/>
      <c r="BUV1062" s="842"/>
      <c r="BUW1062" s="842"/>
      <c r="BUX1062" s="842"/>
      <c r="BUY1062" s="842"/>
      <c r="BUZ1062" s="842"/>
      <c r="BVA1062" s="842"/>
      <c r="BVB1062" s="842"/>
      <c r="BVC1062" s="842"/>
      <c r="BVD1062" s="842"/>
      <c r="BVE1062" s="842"/>
      <c r="BVF1062" s="842"/>
      <c r="BVG1062" s="842"/>
      <c r="BVH1062" s="842"/>
      <c r="BVI1062" s="842"/>
      <c r="BVJ1062" s="842"/>
      <c r="BVK1062" s="842"/>
      <c r="BVL1062" s="842"/>
      <c r="BVM1062" s="842"/>
      <c r="BVN1062" s="842"/>
      <c r="BVO1062" s="842"/>
      <c r="BVP1062" s="842"/>
      <c r="BVQ1062" s="842"/>
      <c r="BVR1062" s="842"/>
      <c r="BVS1062" s="842"/>
      <c r="BVT1062" s="842"/>
      <c r="BVU1062" s="842"/>
      <c r="BVV1062" s="842"/>
      <c r="BVW1062" s="842"/>
      <c r="BVX1062" s="842"/>
      <c r="BVY1062" s="842"/>
      <c r="BVZ1062" s="842"/>
      <c r="BWA1062" s="842"/>
      <c r="BWB1062" s="842"/>
      <c r="BWC1062" s="842"/>
      <c r="BWD1062" s="842"/>
      <c r="BWE1062" s="842"/>
      <c r="BWF1062" s="842"/>
      <c r="BWG1062" s="842"/>
      <c r="BWH1062" s="842"/>
      <c r="BWI1062" s="842"/>
      <c r="BWJ1062" s="842"/>
      <c r="BWK1062" s="842"/>
      <c r="BWL1062" s="842"/>
      <c r="BWM1062" s="842"/>
      <c r="BWN1062" s="842"/>
      <c r="BWO1062" s="842"/>
      <c r="BWP1062" s="842"/>
      <c r="BWQ1062" s="842"/>
      <c r="BWR1062" s="842"/>
      <c r="BWS1062" s="842"/>
      <c r="BWT1062" s="842"/>
      <c r="BWU1062" s="842"/>
      <c r="BWV1062" s="842"/>
      <c r="BWW1062" s="842"/>
      <c r="BWX1062" s="842"/>
      <c r="BWY1062" s="842"/>
      <c r="BWZ1062" s="842"/>
      <c r="BXA1062" s="842"/>
      <c r="BXB1062" s="842"/>
      <c r="BXC1062" s="842"/>
      <c r="BXD1062" s="842"/>
      <c r="BXE1062" s="842"/>
      <c r="BXF1062" s="842"/>
      <c r="BXG1062" s="842"/>
      <c r="BXH1062" s="842"/>
      <c r="BXI1062" s="842"/>
      <c r="BXJ1062" s="842"/>
      <c r="BXK1062" s="842"/>
      <c r="BXL1062" s="842"/>
      <c r="BXM1062" s="842"/>
      <c r="BXN1062" s="842"/>
      <c r="BXO1062" s="842"/>
      <c r="BXP1062" s="842"/>
      <c r="BXQ1062" s="842"/>
      <c r="BXR1062" s="842"/>
      <c r="BXS1062" s="842"/>
      <c r="BXT1062" s="842"/>
      <c r="BXU1062" s="842"/>
      <c r="BXV1062" s="842"/>
      <c r="BXW1062" s="842"/>
      <c r="BXX1062" s="842"/>
      <c r="BXY1062" s="842"/>
      <c r="BXZ1062" s="842"/>
      <c r="BYA1062" s="842"/>
      <c r="BYB1062" s="842"/>
      <c r="BYC1062" s="842"/>
      <c r="BYD1062" s="842"/>
      <c r="BYE1062" s="842"/>
      <c r="BYF1062" s="842"/>
      <c r="BYG1062" s="842"/>
      <c r="BYH1062" s="842"/>
      <c r="BYI1062" s="842"/>
      <c r="BYJ1062" s="842"/>
      <c r="BYK1062" s="842"/>
      <c r="BYL1062" s="842"/>
      <c r="BYM1062" s="842"/>
      <c r="BYN1062" s="842"/>
      <c r="BYO1062" s="842"/>
      <c r="BYP1062" s="842"/>
      <c r="BYQ1062" s="842"/>
      <c r="BYR1062" s="842"/>
      <c r="BYS1062" s="842"/>
      <c r="BYT1062" s="842"/>
      <c r="BYU1062" s="842"/>
      <c r="BYV1062" s="842"/>
      <c r="BYW1062" s="842"/>
      <c r="BYX1062" s="842"/>
      <c r="BYY1062" s="842"/>
      <c r="BYZ1062" s="842"/>
      <c r="BZA1062" s="842"/>
      <c r="BZB1062" s="842"/>
      <c r="BZC1062" s="842"/>
      <c r="BZD1062" s="842"/>
      <c r="BZE1062" s="842"/>
      <c r="BZF1062" s="842"/>
      <c r="BZG1062" s="842"/>
      <c r="BZH1062" s="842"/>
      <c r="BZI1062" s="842"/>
      <c r="BZJ1062" s="842"/>
      <c r="BZK1062" s="842"/>
      <c r="BZL1062" s="842"/>
      <c r="BZM1062" s="842"/>
      <c r="BZN1062" s="842"/>
      <c r="BZO1062" s="842"/>
      <c r="BZP1062" s="842"/>
      <c r="BZQ1062" s="842"/>
      <c r="BZR1062" s="842"/>
      <c r="BZS1062" s="842"/>
      <c r="BZT1062" s="842"/>
      <c r="BZU1062" s="842"/>
      <c r="BZV1062" s="842"/>
      <c r="BZW1062" s="842"/>
      <c r="BZX1062" s="842"/>
      <c r="BZY1062" s="842"/>
      <c r="BZZ1062" s="842"/>
      <c r="CAA1062" s="842"/>
      <c r="CAB1062" s="842"/>
      <c r="CAC1062" s="842"/>
      <c r="CAD1062" s="842"/>
      <c r="CAE1062" s="842"/>
      <c r="CAF1062" s="842"/>
      <c r="CAG1062" s="842"/>
      <c r="CAH1062" s="842"/>
      <c r="CAI1062" s="842"/>
      <c r="CAJ1062" s="842"/>
      <c r="CAK1062" s="842"/>
      <c r="CAL1062" s="842"/>
      <c r="CAM1062" s="842"/>
      <c r="CAN1062" s="842"/>
      <c r="CAO1062" s="842"/>
      <c r="CAP1062" s="842"/>
      <c r="CAQ1062" s="842"/>
      <c r="CAR1062" s="842"/>
      <c r="CAS1062" s="842"/>
      <c r="CAT1062" s="842"/>
      <c r="CAU1062" s="842"/>
      <c r="CAV1062" s="842"/>
      <c r="CAW1062" s="842"/>
      <c r="CAX1062" s="842"/>
      <c r="CAY1062" s="842"/>
      <c r="CAZ1062" s="842"/>
      <c r="CBA1062" s="842"/>
      <c r="CBB1062" s="842"/>
      <c r="CBC1062" s="842"/>
      <c r="CBD1062" s="842"/>
      <c r="CBE1062" s="842"/>
      <c r="CBF1062" s="842"/>
      <c r="CBG1062" s="842"/>
      <c r="CBH1062" s="842"/>
      <c r="CBI1062" s="842"/>
      <c r="CBJ1062" s="842"/>
      <c r="CBK1062" s="842"/>
      <c r="CBL1062" s="842"/>
      <c r="CBM1062" s="842"/>
      <c r="CBN1062" s="842"/>
      <c r="CBO1062" s="842"/>
      <c r="CBP1062" s="842"/>
      <c r="CBQ1062" s="842"/>
      <c r="CBR1062" s="842"/>
      <c r="CBS1062" s="842"/>
      <c r="CBT1062" s="842"/>
      <c r="CBU1062" s="842"/>
      <c r="CBV1062" s="842"/>
      <c r="CBW1062" s="842"/>
      <c r="CBX1062" s="842"/>
      <c r="CBY1062" s="842"/>
      <c r="CBZ1062" s="842"/>
      <c r="CCA1062" s="842"/>
      <c r="CCB1062" s="842"/>
      <c r="CCC1062" s="842"/>
      <c r="CCD1062" s="842"/>
      <c r="CCE1062" s="842"/>
      <c r="CCF1062" s="842"/>
      <c r="CCG1062" s="842"/>
      <c r="CCH1062" s="842"/>
      <c r="CCI1062" s="842"/>
      <c r="CCJ1062" s="842"/>
      <c r="CCK1062" s="842"/>
      <c r="CCL1062" s="842"/>
      <c r="CCM1062" s="842"/>
      <c r="CCN1062" s="842"/>
      <c r="CCO1062" s="842"/>
      <c r="CCP1062" s="842"/>
      <c r="CCQ1062" s="842"/>
      <c r="CCR1062" s="842"/>
      <c r="CCS1062" s="842"/>
      <c r="CCT1062" s="842"/>
      <c r="CCU1062" s="842"/>
      <c r="CCV1062" s="842"/>
      <c r="CCW1062" s="842"/>
      <c r="CCX1062" s="842"/>
      <c r="CCY1062" s="842"/>
      <c r="CCZ1062" s="842"/>
      <c r="CDA1062" s="842"/>
      <c r="CDB1062" s="842"/>
      <c r="CDC1062" s="842"/>
      <c r="CDD1062" s="842"/>
      <c r="CDE1062" s="842"/>
      <c r="CDF1062" s="842"/>
      <c r="CDG1062" s="842"/>
      <c r="CDH1062" s="842"/>
      <c r="CDI1062" s="842"/>
      <c r="CDJ1062" s="842"/>
      <c r="CDK1062" s="842"/>
      <c r="CDL1062" s="842"/>
      <c r="CDM1062" s="842"/>
      <c r="CDN1062" s="842"/>
      <c r="CDO1062" s="842"/>
      <c r="CDP1062" s="842"/>
      <c r="CDQ1062" s="842"/>
      <c r="CDR1062" s="842"/>
      <c r="CDS1062" s="842"/>
      <c r="CDT1062" s="842"/>
      <c r="CDU1062" s="842"/>
      <c r="CDV1062" s="842"/>
      <c r="CDW1062" s="842"/>
      <c r="CDX1062" s="842"/>
      <c r="CDY1062" s="842"/>
      <c r="CDZ1062" s="842"/>
      <c r="CEA1062" s="842"/>
      <c r="CEB1062" s="842"/>
      <c r="CEC1062" s="842"/>
      <c r="CED1062" s="842"/>
      <c r="CEE1062" s="842"/>
      <c r="CEF1062" s="842"/>
      <c r="CEG1062" s="842"/>
      <c r="CEH1062" s="842"/>
      <c r="CEI1062" s="842"/>
      <c r="CEJ1062" s="842"/>
      <c r="CEK1062" s="842"/>
      <c r="CEL1062" s="842"/>
      <c r="CEM1062" s="842"/>
      <c r="CEN1062" s="842"/>
      <c r="CEO1062" s="842"/>
      <c r="CEP1062" s="842"/>
      <c r="CEQ1062" s="842"/>
      <c r="CER1062" s="842"/>
      <c r="CES1062" s="842"/>
      <c r="CET1062" s="842"/>
      <c r="CEU1062" s="842"/>
      <c r="CEV1062" s="842"/>
      <c r="CEW1062" s="842"/>
      <c r="CEX1062" s="842"/>
      <c r="CEY1062" s="842"/>
      <c r="CEZ1062" s="842"/>
      <c r="CFA1062" s="842"/>
      <c r="CFB1062" s="842"/>
      <c r="CFC1062" s="842"/>
      <c r="CFD1062" s="842"/>
      <c r="CFE1062" s="842"/>
      <c r="CFF1062" s="842"/>
      <c r="CFG1062" s="842"/>
      <c r="CFH1062" s="842"/>
      <c r="CFI1062" s="842"/>
      <c r="CFJ1062" s="842"/>
      <c r="CFK1062" s="842"/>
      <c r="CFL1062" s="842"/>
      <c r="CFM1062" s="842"/>
      <c r="CFN1062" s="842"/>
      <c r="CFO1062" s="842"/>
      <c r="CFP1062" s="842"/>
      <c r="CFQ1062" s="842"/>
      <c r="CFR1062" s="842"/>
      <c r="CFS1062" s="842"/>
      <c r="CFT1062" s="842"/>
      <c r="CFU1062" s="842"/>
      <c r="CFV1062" s="842"/>
      <c r="CFW1062" s="842"/>
      <c r="CFX1062" s="842"/>
      <c r="CFY1062" s="842"/>
      <c r="CFZ1062" s="842"/>
      <c r="CGA1062" s="842"/>
      <c r="CGB1062" s="842"/>
      <c r="CGC1062" s="842"/>
      <c r="CGD1062" s="842"/>
      <c r="CGE1062" s="842"/>
      <c r="CGF1062" s="842"/>
      <c r="CGG1062" s="842"/>
      <c r="CGH1062" s="842"/>
      <c r="CGI1062" s="842"/>
      <c r="CGJ1062" s="842"/>
      <c r="CGK1062" s="842"/>
      <c r="CGL1062" s="842"/>
      <c r="CGM1062" s="842"/>
      <c r="CGN1062" s="842"/>
      <c r="CGO1062" s="842"/>
      <c r="CGP1062" s="842"/>
      <c r="CGQ1062" s="842"/>
      <c r="CGR1062" s="842"/>
      <c r="CGS1062" s="842"/>
      <c r="CGT1062" s="842"/>
      <c r="CGU1062" s="842"/>
      <c r="CGV1062" s="842"/>
      <c r="CGW1062" s="842"/>
      <c r="CGX1062" s="842"/>
      <c r="CGY1062" s="842"/>
      <c r="CGZ1062" s="842"/>
      <c r="CHA1062" s="842"/>
      <c r="CHB1062" s="842"/>
      <c r="CHC1062" s="842"/>
      <c r="CHD1062" s="842"/>
      <c r="CHE1062" s="842"/>
      <c r="CHF1062" s="842"/>
      <c r="CHG1062" s="842"/>
      <c r="CHH1062" s="842"/>
      <c r="CHI1062" s="842"/>
      <c r="CHJ1062" s="842"/>
      <c r="CHK1062" s="842"/>
      <c r="CHL1062" s="842"/>
      <c r="CHM1062" s="842"/>
      <c r="CHN1062" s="842"/>
      <c r="CHO1062" s="842"/>
      <c r="CHP1062" s="842"/>
      <c r="CHQ1062" s="842"/>
      <c r="CHR1062" s="842"/>
      <c r="CHS1062" s="842"/>
      <c r="CHT1062" s="842"/>
      <c r="CHU1062" s="842"/>
      <c r="CHV1062" s="842"/>
      <c r="CHW1062" s="842"/>
      <c r="CHX1062" s="842"/>
      <c r="CHY1062" s="842"/>
      <c r="CHZ1062" s="842"/>
      <c r="CIA1062" s="842"/>
      <c r="CIB1062" s="842"/>
      <c r="CIC1062" s="842"/>
      <c r="CID1062" s="842"/>
      <c r="CIE1062" s="842"/>
      <c r="CIF1062" s="842"/>
      <c r="CIG1062" s="842"/>
      <c r="CIH1062" s="842"/>
      <c r="CII1062" s="842"/>
      <c r="CIJ1062" s="842"/>
      <c r="CIK1062" s="842"/>
      <c r="CIL1062" s="842"/>
      <c r="CIM1062" s="842"/>
      <c r="CIN1062" s="842"/>
      <c r="CIO1062" s="842"/>
      <c r="CIP1062" s="842"/>
      <c r="CIQ1062" s="842"/>
      <c r="CIR1062" s="842"/>
      <c r="CIS1062" s="842"/>
      <c r="CIT1062" s="842"/>
      <c r="CIU1062" s="842"/>
      <c r="CIV1062" s="842"/>
      <c r="CIW1062" s="842"/>
      <c r="CIX1062" s="842"/>
      <c r="CIY1062" s="842"/>
      <c r="CIZ1062" s="842"/>
      <c r="CJA1062" s="842"/>
      <c r="CJB1062" s="842"/>
      <c r="CJC1062" s="842"/>
      <c r="CJD1062" s="842"/>
      <c r="CJE1062" s="842"/>
      <c r="CJF1062" s="842"/>
      <c r="CJG1062" s="842"/>
      <c r="CJH1062" s="842"/>
      <c r="CJI1062" s="842"/>
      <c r="CJJ1062" s="842"/>
      <c r="CJK1062" s="842"/>
      <c r="CJL1062" s="842"/>
      <c r="CJM1062" s="842"/>
      <c r="CJN1062" s="842"/>
      <c r="CJO1062" s="842"/>
      <c r="CJP1062" s="842"/>
      <c r="CJQ1062" s="842"/>
      <c r="CJR1062" s="842"/>
      <c r="CJS1062" s="842"/>
      <c r="CJT1062" s="842"/>
      <c r="CJU1062" s="842"/>
      <c r="CJV1062" s="842"/>
      <c r="CJW1062" s="842"/>
      <c r="CJX1062" s="842"/>
      <c r="CJY1062" s="842"/>
      <c r="CJZ1062" s="842"/>
      <c r="CKA1062" s="842"/>
      <c r="CKB1062" s="842"/>
      <c r="CKC1062" s="842"/>
      <c r="CKD1062" s="842"/>
      <c r="CKE1062" s="842"/>
      <c r="CKF1062" s="842"/>
      <c r="CKG1062" s="842"/>
      <c r="CKH1062" s="842"/>
      <c r="CKI1062" s="842"/>
      <c r="CKJ1062" s="842"/>
      <c r="CKK1062" s="842"/>
      <c r="CKL1062" s="842"/>
      <c r="CKM1062" s="842"/>
      <c r="CKN1062" s="842"/>
      <c r="CKO1062" s="842"/>
      <c r="CKP1062" s="842"/>
      <c r="CKQ1062" s="842"/>
      <c r="CKR1062" s="842"/>
      <c r="CKS1062" s="842"/>
      <c r="CKT1062" s="842"/>
      <c r="CKU1062" s="842"/>
      <c r="CKV1062" s="842"/>
      <c r="CKW1062" s="842"/>
      <c r="CKX1062" s="842"/>
      <c r="CKY1062" s="842"/>
      <c r="CKZ1062" s="842"/>
      <c r="CLA1062" s="842"/>
      <c r="CLB1062" s="842"/>
      <c r="CLC1062" s="842"/>
      <c r="CLD1062" s="842"/>
      <c r="CLE1062" s="842"/>
      <c r="CLF1062" s="842"/>
      <c r="CLG1062" s="842"/>
      <c r="CLH1062" s="842"/>
      <c r="CLI1062" s="842"/>
      <c r="CLJ1062" s="842"/>
      <c r="CLK1062" s="842"/>
      <c r="CLL1062" s="842"/>
      <c r="CLM1062" s="842"/>
      <c r="CLN1062" s="842"/>
      <c r="CLO1062" s="842"/>
      <c r="CLP1062" s="842"/>
      <c r="CLQ1062" s="842"/>
      <c r="CLR1062" s="842"/>
      <c r="CLS1062" s="842"/>
      <c r="CLT1062" s="842"/>
      <c r="CLU1062" s="842"/>
      <c r="CLV1062" s="842"/>
      <c r="CLW1062" s="842"/>
      <c r="CLX1062" s="842"/>
      <c r="CLY1062" s="842"/>
      <c r="CLZ1062" s="842"/>
      <c r="CMA1062" s="842"/>
      <c r="CMB1062" s="842"/>
      <c r="CMC1062" s="842"/>
      <c r="CMD1062" s="842"/>
      <c r="CME1062" s="842"/>
      <c r="CMF1062" s="842"/>
      <c r="CMG1062" s="842"/>
      <c r="CMH1062" s="842"/>
      <c r="CMI1062" s="842"/>
      <c r="CMJ1062" s="842"/>
      <c r="CMK1062" s="842"/>
      <c r="CML1062" s="842"/>
      <c r="CMM1062" s="842"/>
      <c r="CMN1062" s="842"/>
      <c r="CMO1062" s="842"/>
      <c r="CMP1062" s="842"/>
      <c r="CMQ1062" s="842"/>
      <c r="CMR1062" s="842"/>
      <c r="CMS1062" s="842"/>
      <c r="CMT1062" s="842"/>
      <c r="CMU1062" s="842"/>
      <c r="CMV1062" s="842"/>
      <c r="CMW1062" s="842"/>
      <c r="CMX1062" s="842"/>
      <c r="CMY1062" s="842"/>
      <c r="CMZ1062" s="842"/>
      <c r="CNA1062" s="842"/>
      <c r="CNB1062" s="842"/>
      <c r="CNC1062" s="842"/>
      <c r="CND1062" s="842"/>
      <c r="CNE1062" s="842"/>
      <c r="CNF1062" s="842"/>
      <c r="CNG1062" s="842"/>
      <c r="CNH1062" s="842"/>
      <c r="CNI1062" s="842"/>
      <c r="CNJ1062" s="842"/>
      <c r="CNK1062" s="842"/>
      <c r="CNL1062" s="842"/>
      <c r="CNM1062" s="842"/>
      <c r="CNN1062" s="842"/>
      <c r="CNO1062" s="842"/>
      <c r="CNP1062" s="842"/>
      <c r="CNQ1062" s="842"/>
      <c r="CNR1062" s="842"/>
      <c r="CNS1062" s="842"/>
      <c r="CNT1062" s="842"/>
      <c r="CNU1062" s="842"/>
      <c r="CNV1062" s="842"/>
      <c r="CNW1062" s="842"/>
      <c r="CNX1062" s="842"/>
      <c r="CNY1062" s="842"/>
      <c r="CNZ1062" s="842"/>
      <c r="COA1062" s="842"/>
      <c r="COB1062" s="842"/>
      <c r="COC1062" s="842"/>
      <c r="COD1062" s="842"/>
      <c r="COE1062" s="842"/>
      <c r="COF1062" s="842"/>
      <c r="COG1062" s="842"/>
      <c r="COH1062" s="842"/>
      <c r="COI1062" s="842"/>
      <c r="COJ1062" s="842"/>
      <c r="COK1062" s="842"/>
      <c r="COL1062" s="842"/>
      <c r="COM1062" s="842"/>
      <c r="CON1062" s="842"/>
      <c r="COO1062" s="842"/>
      <c r="COP1062" s="842"/>
      <c r="COQ1062" s="842"/>
      <c r="COR1062" s="842"/>
      <c r="COS1062" s="842"/>
      <c r="COT1062" s="842"/>
      <c r="COU1062" s="842"/>
      <c r="COV1062" s="842"/>
      <c r="COW1062" s="842"/>
      <c r="COX1062" s="842"/>
      <c r="COY1062" s="842"/>
      <c r="COZ1062" s="842"/>
      <c r="CPA1062" s="842"/>
      <c r="CPB1062" s="842"/>
      <c r="CPC1062" s="842"/>
      <c r="CPD1062" s="842"/>
      <c r="CPE1062" s="842"/>
      <c r="CPF1062" s="842"/>
      <c r="CPG1062" s="842"/>
      <c r="CPH1062" s="842"/>
      <c r="CPI1062" s="842"/>
      <c r="CPJ1062" s="842"/>
      <c r="CPK1062" s="842"/>
      <c r="CPL1062" s="842"/>
      <c r="CPM1062" s="842"/>
      <c r="CPN1062" s="842"/>
      <c r="CPO1062" s="842"/>
      <c r="CPP1062" s="842"/>
      <c r="CPQ1062" s="842"/>
      <c r="CPR1062" s="842"/>
      <c r="CPS1062" s="842"/>
      <c r="CPT1062" s="842"/>
      <c r="CPU1062" s="842"/>
      <c r="CPV1062" s="842"/>
      <c r="CPW1062" s="842"/>
      <c r="CPX1062" s="842"/>
      <c r="CPY1062" s="842"/>
      <c r="CPZ1062" s="842"/>
      <c r="CQA1062" s="842"/>
      <c r="CQB1062" s="842"/>
      <c r="CQC1062" s="842"/>
      <c r="CQD1062" s="842"/>
      <c r="CQE1062" s="842"/>
      <c r="CQF1062" s="842"/>
      <c r="CQG1062" s="842"/>
      <c r="CQH1062" s="842"/>
      <c r="CQI1062" s="842"/>
      <c r="CQJ1062" s="842"/>
      <c r="CQK1062" s="842"/>
      <c r="CQL1062" s="842"/>
      <c r="CQM1062" s="842"/>
      <c r="CQN1062" s="842"/>
      <c r="CQO1062" s="842"/>
      <c r="CQP1062" s="842"/>
      <c r="CQQ1062" s="842"/>
      <c r="CQR1062" s="842"/>
      <c r="CQS1062" s="842"/>
      <c r="CQT1062" s="842"/>
      <c r="CQU1062" s="842"/>
      <c r="CQV1062" s="842"/>
      <c r="CQW1062" s="842"/>
      <c r="CQX1062" s="842"/>
      <c r="CQY1062" s="842"/>
      <c r="CQZ1062" s="842"/>
      <c r="CRA1062" s="842"/>
      <c r="CRB1062" s="842"/>
      <c r="CRC1062" s="842"/>
      <c r="CRD1062" s="842"/>
      <c r="CRE1062" s="842"/>
      <c r="CRF1062" s="842"/>
      <c r="CRG1062" s="842"/>
      <c r="CRH1062" s="842"/>
      <c r="CRI1062" s="842"/>
      <c r="CRJ1062" s="842"/>
      <c r="CRK1062" s="842"/>
      <c r="CRL1062" s="842"/>
      <c r="CRM1062" s="842"/>
      <c r="CRN1062" s="842"/>
      <c r="CRO1062" s="842"/>
      <c r="CRP1062" s="842"/>
      <c r="CRQ1062" s="842"/>
      <c r="CRR1062" s="842"/>
      <c r="CRS1062" s="842"/>
      <c r="CRT1062" s="842"/>
      <c r="CRU1062" s="842"/>
      <c r="CRV1062" s="842"/>
      <c r="CRW1062" s="842"/>
      <c r="CRX1062" s="842"/>
      <c r="CRY1062" s="842"/>
      <c r="CRZ1062" s="842"/>
      <c r="CSA1062" s="842"/>
      <c r="CSB1062" s="842"/>
      <c r="CSC1062" s="842"/>
      <c r="CSD1062" s="842"/>
      <c r="CSE1062" s="842"/>
      <c r="CSF1062" s="842"/>
      <c r="CSG1062" s="842"/>
      <c r="CSH1062" s="842"/>
      <c r="CSI1062" s="842"/>
      <c r="CSJ1062" s="842"/>
      <c r="CSK1062" s="842"/>
      <c r="CSL1062" s="842"/>
      <c r="CSM1062" s="842"/>
      <c r="CSN1062" s="842"/>
      <c r="CSO1062" s="842"/>
      <c r="CSP1062" s="842"/>
      <c r="CSQ1062" s="842"/>
      <c r="CSR1062" s="842"/>
      <c r="CSS1062" s="842"/>
      <c r="CST1062" s="842"/>
      <c r="CSU1062" s="842"/>
      <c r="CSV1062" s="842"/>
      <c r="CSW1062" s="842"/>
      <c r="CSX1062" s="842"/>
      <c r="CSY1062" s="842"/>
      <c r="CSZ1062" s="842"/>
      <c r="CTA1062" s="842"/>
      <c r="CTB1062" s="842"/>
      <c r="CTC1062" s="842"/>
      <c r="CTD1062" s="842"/>
      <c r="CTE1062" s="842"/>
      <c r="CTF1062" s="842"/>
      <c r="CTG1062" s="842"/>
      <c r="CTH1062" s="842"/>
      <c r="CTI1062" s="842"/>
      <c r="CTJ1062" s="842"/>
      <c r="CTK1062" s="842"/>
      <c r="CTL1062" s="842"/>
      <c r="CTM1062" s="842"/>
      <c r="CTN1062" s="842"/>
      <c r="CTO1062" s="842"/>
      <c r="CTP1062" s="842"/>
      <c r="CTQ1062" s="842"/>
      <c r="CTR1062" s="842"/>
      <c r="CTS1062" s="842"/>
      <c r="CTT1062" s="842"/>
      <c r="CTU1062" s="842"/>
      <c r="CTV1062" s="842"/>
      <c r="CTW1062" s="842"/>
      <c r="CTX1062" s="842"/>
      <c r="CTY1062" s="842"/>
      <c r="CTZ1062" s="842"/>
      <c r="CUA1062" s="842"/>
      <c r="CUB1062" s="842"/>
      <c r="CUC1062" s="842"/>
      <c r="CUD1062" s="842"/>
      <c r="CUE1062" s="842"/>
      <c r="CUF1062" s="842"/>
      <c r="CUG1062" s="842"/>
      <c r="CUH1062" s="842"/>
      <c r="CUI1062" s="842"/>
      <c r="CUJ1062" s="842"/>
      <c r="CUK1062" s="842"/>
      <c r="CUL1062" s="842"/>
      <c r="CUM1062" s="842"/>
      <c r="CUN1062" s="842"/>
      <c r="CUO1062" s="842"/>
      <c r="CUP1062" s="842"/>
      <c r="CUQ1062" s="842"/>
      <c r="CUR1062" s="842"/>
      <c r="CUS1062" s="842"/>
      <c r="CUT1062" s="842"/>
      <c r="CUU1062" s="842"/>
      <c r="CUV1062" s="842"/>
      <c r="CUW1062" s="842"/>
      <c r="CUX1062" s="842"/>
      <c r="CUY1062" s="842"/>
      <c r="CUZ1062" s="842"/>
      <c r="CVA1062" s="842"/>
      <c r="CVB1062" s="842"/>
      <c r="CVC1062" s="842"/>
      <c r="CVD1062" s="842"/>
      <c r="CVE1062" s="842"/>
      <c r="CVF1062" s="842"/>
      <c r="CVG1062" s="842"/>
      <c r="CVH1062" s="842"/>
      <c r="CVI1062" s="842"/>
      <c r="CVJ1062" s="842"/>
      <c r="CVK1062" s="842"/>
      <c r="CVL1062" s="842"/>
      <c r="CVM1062" s="842"/>
      <c r="CVN1062" s="842"/>
      <c r="CVO1062" s="842"/>
      <c r="CVP1062" s="842"/>
      <c r="CVQ1062" s="842"/>
      <c r="CVR1062" s="842"/>
      <c r="CVS1062" s="842"/>
      <c r="CVT1062" s="842"/>
      <c r="CVU1062" s="842"/>
      <c r="CVV1062" s="842"/>
      <c r="CVW1062" s="842"/>
      <c r="CVX1062" s="842"/>
      <c r="CVY1062" s="842"/>
      <c r="CVZ1062" s="842"/>
      <c r="CWA1062" s="842"/>
      <c r="CWB1062" s="842"/>
      <c r="CWC1062" s="842"/>
      <c r="CWD1062" s="842"/>
      <c r="CWE1062" s="842"/>
      <c r="CWF1062" s="842"/>
      <c r="CWG1062" s="842"/>
      <c r="CWH1062" s="842"/>
      <c r="CWI1062" s="842"/>
      <c r="CWJ1062" s="842"/>
      <c r="CWK1062" s="842"/>
      <c r="CWL1062" s="842"/>
      <c r="CWM1062" s="842"/>
      <c r="CWN1062" s="842"/>
      <c r="CWO1062" s="842"/>
      <c r="CWP1062" s="842"/>
      <c r="CWQ1062" s="842"/>
      <c r="CWR1062" s="842"/>
      <c r="CWS1062" s="842"/>
      <c r="CWT1062" s="842"/>
      <c r="CWU1062" s="842"/>
      <c r="CWV1062" s="842"/>
      <c r="CWW1062" s="842"/>
      <c r="CWX1062" s="842"/>
      <c r="CWY1062" s="842"/>
      <c r="CWZ1062" s="842"/>
      <c r="CXA1062" s="842"/>
      <c r="CXB1062" s="842"/>
      <c r="CXC1062" s="842"/>
      <c r="CXD1062" s="842"/>
      <c r="CXE1062" s="842"/>
      <c r="CXF1062" s="842"/>
      <c r="CXG1062" s="842"/>
      <c r="CXH1062" s="842"/>
      <c r="CXI1062" s="842"/>
      <c r="CXJ1062" s="842"/>
      <c r="CXK1062" s="842"/>
      <c r="CXL1062" s="842"/>
      <c r="CXM1062" s="842"/>
      <c r="CXN1062" s="842"/>
      <c r="CXO1062" s="842"/>
      <c r="CXP1062" s="842"/>
      <c r="CXQ1062" s="842"/>
      <c r="CXR1062" s="842"/>
      <c r="CXS1062" s="842"/>
      <c r="CXT1062" s="842"/>
      <c r="CXU1062" s="842"/>
      <c r="CXV1062" s="842"/>
      <c r="CXW1062" s="842"/>
      <c r="CXX1062" s="842"/>
      <c r="CXY1062" s="842"/>
      <c r="CXZ1062" s="842"/>
      <c r="CYA1062" s="842"/>
      <c r="CYB1062" s="842"/>
      <c r="CYC1062" s="842"/>
      <c r="CYD1062" s="842"/>
      <c r="CYE1062" s="842"/>
      <c r="CYF1062" s="842"/>
      <c r="CYG1062" s="842"/>
      <c r="CYH1062" s="842"/>
      <c r="CYI1062" s="842"/>
      <c r="CYJ1062" s="842"/>
      <c r="CYK1062" s="842"/>
      <c r="CYL1062" s="842"/>
      <c r="CYM1062" s="842"/>
      <c r="CYN1062" s="842"/>
      <c r="CYO1062" s="842"/>
      <c r="CYP1062" s="842"/>
      <c r="CYQ1062" s="842"/>
      <c r="CYR1062" s="842"/>
      <c r="CYS1062" s="842"/>
      <c r="CYT1062" s="842"/>
      <c r="CYU1062" s="842"/>
      <c r="CYV1062" s="842"/>
      <c r="CYW1062" s="842"/>
      <c r="CYX1062" s="842"/>
      <c r="CYY1062" s="842"/>
      <c r="CYZ1062" s="842"/>
      <c r="CZA1062" s="842"/>
      <c r="CZB1062" s="842"/>
      <c r="CZC1062" s="842"/>
      <c r="CZD1062" s="842"/>
      <c r="CZE1062" s="842"/>
      <c r="CZF1062" s="842"/>
      <c r="CZG1062" s="842"/>
      <c r="CZH1062" s="842"/>
      <c r="CZI1062" s="842"/>
      <c r="CZJ1062" s="842"/>
      <c r="CZK1062" s="842"/>
      <c r="CZL1062" s="842"/>
      <c r="CZM1062" s="842"/>
      <c r="CZN1062" s="842"/>
      <c r="CZO1062" s="842"/>
      <c r="CZP1062" s="842"/>
      <c r="CZQ1062" s="842"/>
      <c r="CZR1062" s="842"/>
      <c r="CZS1062" s="842"/>
      <c r="CZT1062" s="842"/>
      <c r="CZU1062" s="842"/>
      <c r="CZV1062" s="842"/>
      <c r="CZW1062" s="842"/>
      <c r="CZX1062" s="842"/>
      <c r="CZY1062" s="842"/>
      <c r="CZZ1062" s="842"/>
      <c r="DAA1062" s="842"/>
      <c r="DAB1062" s="842"/>
      <c r="DAC1062" s="842"/>
      <c r="DAD1062" s="842"/>
      <c r="DAE1062" s="842"/>
      <c r="DAF1062" s="842"/>
      <c r="DAG1062" s="842"/>
      <c r="DAH1062" s="842"/>
      <c r="DAI1062" s="842"/>
      <c r="DAJ1062" s="842"/>
      <c r="DAK1062" s="842"/>
      <c r="DAL1062" s="842"/>
      <c r="DAM1062" s="842"/>
      <c r="DAN1062" s="842"/>
      <c r="DAO1062" s="842"/>
      <c r="DAP1062" s="842"/>
      <c r="DAQ1062" s="842"/>
      <c r="DAR1062" s="842"/>
      <c r="DAS1062" s="842"/>
      <c r="DAT1062" s="842"/>
      <c r="DAU1062" s="842"/>
      <c r="DAV1062" s="842"/>
      <c r="DAW1062" s="842"/>
      <c r="DAX1062" s="842"/>
      <c r="DAY1062" s="842"/>
      <c r="DAZ1062" s="842"/>
      <c r="DBA1062" s="842"/>
      <c r="DBB1062" s="842"/>
      <c r="DBC1062" s="842"/>
      <c r="DBD1062" s="842"/>
      <c r="DBE1062" s="842"/>
      <c r="DBF1062" s="842"/>
      <c r="DBG1062" s="842"/>
      <c r="DBH1062" s="842"/>
      <c r="DBI1062" s="842"/>
      <c r="DBJ1062" s="842"/>
      <c r="DBK1062" s="842"/>
      <c r="DBL1062" s="842"/>
      <c r="DBM1062" s="842"/>
      <c r="DBN1062" s="842"/>
      <c r="DBO1062" s="842"/>
      <c r="DBP1062" s="842"/>
      <c r="DBQ1062" s="842"/>
      <c r="DBR1062" s="842"/>
      <c r="DBS1062" s="842"/>
      <c r="DBT1062" s="842"/>
      <c r="DBU1062" s="842"/>
      <c r="DBV1062" s="842"/>
      <c r="DBW1062" s="842"/>
      <c r="DBX1062" s="842"/>
      <c r="DBY1062" s="842"/>
      <c r="DBZ1062" s="842"/>
      <c r="DCA1062" s="842"/>
      <c r="DCB1062" s="842"/>
      <c r="DCC1062" s="842"/>
      <c r="DCD1062" s="842"/>
      <c r="DCE1062" s="842"/>
      <c r="DCF1062" s="842"/>
      <c r="DCG1062" s="842"/>
      <c r="DCH1062" s="842"/>
      <c r="DCI1062" s="842"/>
      <c r="DCJ1062" s="842"/>
      <c r="DCK1062" s="842"/>
      <c r="DCL1062" s="842"/>
      <c r="DCM1062" s="842"/>
      <c r="DCN1062" s="842"/>
      <c r="DCO1062" s="842"/>
      <c r="DCP1062" s="842"/>
      <c r="DCQ1062" s="842"/>
      <c r="DCR1062" s="842"/>
      <c r="DCS1062" s="842"/>
      <c r="DCT1062" s="842"/>
      <c r="DCU1062" s="842"/>
      <c r="DCV1062" s="842"/>
      <c r="DCW1062" s="842"/>
      <c r="DCX1062" s="842"/>
      <c r="DCY1062" s="842"/>
      <c r="DCZ1062" s="842"/>
      <c r="DDA1062" s="842"/>
      <c r="DDB1062" s="842"/>
      <c r="DDC1062" s="842"/>
      <c r="DDD1062" s="842"/>
      <c r="DDE1062" s="842"/>
      <c r="DDF1062" s="842"/>
      <c r="DDG1062" s="842"/>
      <c r="DDH1062" s="842"/>
      <c r="DDI1062" s="842"/>
      <c r="DDJ1062" s="842"/>
      <c r="DDK1062" s="842"/>
      <c r="DDL1062" s="842"/>
      <c r="DDM1062" s="842"/>
      <c r="DDN1062" s="842"/>
      <c r="DDO1062" s="842"/>
      <c r="DDP1062" s="842"/>
      <c r="DDQ1062" s="842"/>
      <c r="DDR1062" s="842"/>
      <c r="DDS1062" s="842"/>
      <c r="DDT1062" s="842"/>
      <c r="DDU1062" s="842"/>
      <c r="DDV1062" s="842"/>
      <c r="DDW1062" s="842"/>
      <c r="DDX1062" s="842"/>
      <c r="DDY1062" s="842"/>
      <c r="DDZ1062" s="842"/>
      <c r="DEA1062" s="842"/>
      <c r="DEB1062" s="842"/>
      <c r="DEC1062" s="842"/>
      <c r="DED1062" s="842"/>
      <c r="DEE1062" s="842"/>
      <c r="DEF1062" s="842"/>
      <c r="DEG1062" s="842"/>
      <c r="DEH1062" s="842"/>
      <c r="DEI1062" s="842"/>
      <c r="DEJ1062" s="842"/>
      <c r="DEK1062" s="842"/>
      <c r="DEL1062" s="842"/>
      <c r="DEM1062" s="842"/>
      <c r="DEN1062" s="842"/>
      <c r="DEO1062" s="842"/>
      <c r="DEP1062" s="842"/>
      <c r="DEQ1062" s="842"/>
      <c r="DER1062" s="842"/>
      <c r="DES1062" s="842"/>
      <c r="DET1062" s="842"/>
      <c r="DEU1062" s="842"/>
      <c r="DEV1062" s="842"/>
      <c r="DEW1062" s="842"/>
      <c r="DEX1062" s="842"/>
      <c r="DEY1062" s="842"/>
      <c r="DEZ1062" s="842"/>
      <c r="DFA1062" s="842"/>
      <c r="DFB1062" s="842"/>
      <c r="DFC1062" s="842"/>
      <c r="DFD1062" s="842"/>
      <c r="DFE1062" s="842"/>
      <c r="DFF1062" s="842"/>
      <c r="DFG1062" s="842"/>
      <c r="DFH1062" s="842"/>
      <c r="DFI1062" s="842"/>
      <c r="DFJ1062" s="842"/>
      <c r="DFK1062" s="842"/>
      <c r="DFL1062" s="842"/>
      <c r="DFM1062" s="842"/>
      <c r="DFN1062" s="842"/>
      <c r="DFO1062" s="842"/>
      <c r="DFP1062" s="842"/>
      <c r="DFQ1062" s="842"/>
      <c r="DFR1062" s="842"/>
      <c r="DFS1062" s="842"/>
      <c r="DFT1062" s="842"/>
      <c r="DFU1062" s="842"/>
      <c r="DFV1062" s="842"/>
      <c r="DFW1062" s="842"/>
      <c r="DFX1062" s="842"/>
      <c r="DFY1062" s="842"/>
      <c r="DFZ1062" s="842"/>
      <c r="DGA1062" s="842"/>
      <c r="DGB1062" s="842"/>
      <c r="DGC1062" s="842"/>
      <c r="DGD1062" s="842"/>
      <c r="DGE1062" s="842"/>
      <c r="DGF1062" s="842"/>
      <c r="DGG1062" s="842"/>
      <c r="DGH1062" s="842"/>
      <c r="DGI1062" s="842"/>
      <c r="DGJ1062" s="842"/>
      <c r="DGK1062" s="842"/>
      <c r="DGL1062" s="842"/>
      <c r="DGM1062" s="842"/>
      <c r="DGN1062" s="842"/>
      <c r="DGO1062" s="842"/>
      <c r="DGP1062" s="842"/>
      <c r="DGQ1062" s="842"/>
      <c r="DGR1062" s="842"/>
      <c r="DGS1062" s="842"/>
      <c r="DGT1062" s="842"/>
      <c r="DGU1062" s="842"/>
      <c r="DGV1062" s="842"/>
      <c r="DGW1062" s="842"/>
      <c r="DGX1062" s="842"/>
      <c r="DGY1062" s="842"/>
      <c r="DGZ1062" s="842"/>
      <c r="DHA1062" s="842"/>
      <c r="DHB1062" s="842"/>
      <c r="DHC1062" s="842"/>
      <c r="DHD1062" s="842"/>
      <c r="DHE1062" s="842"/>
      <c r="DHF1062" s="842"/>
      <c r="DHG1062" s="842"/>
      <c r="DHH1062" s="842"/>
      <c r="DHI1062" s="842"/>
      <c r="DHJ1062" s="842"/>
      <c r="DHK1062" s="842"/>
      <c r="DHL1062" s="842"/>
      <c r="DHM1062" s="842"/>
      <c r="DHN1062" s="842"/>
      <c r="DHO1062" s="842"/>
      <c r="DHP1062" s="842"/>
      <c r="DHQ1062" s="842"/>
      <c r="DHR1062" s="842"/>
      <c r="DHS1062" s="842"/>
      <c r="DHT1062" s="842"/>
      <c r="DHU1062" s="842"/>
      <c r="DHV1062" s="842"/>
      <c r="DHW1062" s="842"/>
      <c r="DHX1062" s="842"/>
      <c r="DHY1062" s="842"/>
      <c r="DHZ1062" s="842"/>
      <c r="DIA1062" s="842"/>
      <c r="DIB1062" s="842"/>
      <c r="DIC1062" s="842"/>
      <c r="DID1062" s="842"/>
      <c r="DIE1062" s="842"/>
      <c r="DIF1062" s="842"/>
      <c r="DIG1062" s="842"/>
      <c r="DIH1062" s="842"/>
      <c r="DII1062" s="842"/>
      <c r="DIJ1062" s="842"/>
      <c r="DIK1062" s="842"/>
      <c r="DIL1062" s="842"/>
      <c r="DIM1062" s="842"/>
      <c r="DIN1062" s="842"/>
      <c r="DIO1062" s="842"/>
      <c r="DIP1062" s="842"/>
      <c r="DIQ1062" s="842"/>
      <c r="DIR1062" s="842"/>
      <c r="DIS1062" s="842"/>
      <c r="DIT1062" s="842"/>
      <c r="DIU1062" s="842"/>
      <c r="DIV1062" s="842"/>
      <c r="DIW1062" s="842"/>
      <c r="DIX1062" s="842"/>
      <c r="DIY1062" s="842"/>
      <c r="DIZ1062" s="842"/>
      <c r="DJA1062" s="842"/>
      <c r="DJB1062" s="842"/>
      <c r="DJC1062" s="842"/>
      <c r="DJD1062" s="842"/>
      <c r="DJE1062" s="842"/>
      <c r="DJF1062" s="842"/>
      <c r="DJG1062" s="842"/>
      <c r="DJH1062" s="842"/>
      <c r="DJI1062" s="842"/>
      <c r="DJJ1062" s="842"/>
      <c r="DJK1062" s="842"/>
      <c r="DJL1062" s="842"/>
      <c r="DJM1062" s="842"/>
      <c r="DJN1062" s="842"/>
      <c r="DJO1062" s="842"/>
      <c r="DJP1062" s="842"/>
      <c r="DJQ1062" s="842"/>
      <c r="DJR1062" s="842"/>
      <c r="DJS1062" s="842"/>
      <c r="DJT1062" s="842"/>
      <c r="DJU1062" s="842"/>
      <c r="DJV1062" s="842"/>
      <c r="DJW1062" s="842"/>
      <c r="DJX1062" s="842"/>
      <c r="DJY1062" s="842"/>
      <c r="DJZ1062" s="842"/>
      <c r="DKA1062" s="842"/>
      <c r="DKB1062" s="842"/>
      <c r="DKC1062" s="842"/>
      <c r="DKD1062" s="842"/>
      <c r="DKE1062" s="842"/>
      <c r="DKF1062" s="842"/>
      <c r="DKG1062" s="842"/>
      <c r="DKH1062" s="842"/>
      <c r="DKI1062" s="842"/>
      <c r="DKJ1062" s="842"/>
      <c r="DKK1062" s="842"/>
      <c r="DKL1062" s="842"/>
      <c r="DKM1062" s="842"/>
      <c r="DKN1062" s="842"/>
      <c r="DKO1062" s="842"/>
      <c r="DKP1062" s="842"/>
      <c r="DKQ1062" s="842"/>
      <c r="DKR1062" s="842"/>
      <c r="DKS1062" s="842"/>
      <c r="DKT1062" s="842"/>
      <c r="DKU1062" s="842"/>
      <c r="DKV1062" s="842"/>
      <c r="DKW1062" s="842"/>
      <c r="DKX1062" s="842"/>
      <c r="DKY1062" s="842"/>
      <c r="DKZ1062" s="842"/>
      <c r="DLA1062" s="842"/>
      <c r="DLB1062" s="842"/>
      <c r="DLC1062" s="842"/>
      <c r="DLD1062" s="842"/>
      <c r="DLE1062" s="842"/>
      <c r="DLF1062" s="842"/>
      <c r="DLG1062" s="842"/>
      <c r="DLH1062" s="842"/>
      <c r="DLI1062" s="842"/>
      <c r="DLJ1062" s="842"/>
      <c r="DLK1062" s="842"/>
      <c r="DLL1062" s="842"/>
      <c r="DLM1062" s="842"/>
      <c r="DLN1062" s="842"/>
      <c r="DLO1062" s="842"/>
      <c r="DLP1062" s="842"/>
      <c r="DLQ1062" s="842"/>
      <c r="DLR1062" s="842"/>
      <c r="DLS1062" s="842"/>
      <c r="DLT1062" s="842"/>
      <c r="DLU1062" s="842"/>
      <c r="DLV1062" s="842"/>
      <c r="DLW1062" s="842"/>
      <c r="DLX1062" s="842"/>
      <c r="DLY1062" s="842"/>
      <c r="DLZ1062" s="842"/>
      <c r="DMA1062" s="842"/>
      <c r="DMB1062" s="842"/>
      <c r="DMC1062" s="842"/>
      <c r="DMD1062" s="842"/>
      <c r="DME1062" s="842"/>
      <c r="DMF1062" s="842"/>
      <c r="DMG1062" s="842"/>
      <c r="DMH1062" s="842"/>
      <c r="DMI1062" s="842"/>
      <c r="DMJ1062" s="842"/>
      <c r="DMK1062" s="842"/>
      <c r="DML1062" s="842"/>
      <c r="DMM1062" s="842"/>
      <c r="DMN1062" s="842"/>
      <c r="DMO1062" s="842"/>
      <c r="DMP1062" s="842"/>
      <c r="DMQ1062" s="842"/>
      <c r="DMR1062" s="842"/>
      <c r="DMS1062" s="842"/>
      <c r="DMT1062" s="842"/>
      <c r="DMU1062" s="842"/>
      <c r="DMV1062" s="842"/>
      <c r="DMW1062" s="842"/>
      <c r="DMX1062" s="842"/>
      <c r="DMY1062" s="842"/>
      <c r="DMZ1062" s="842"/>
      <c r="DNA1062" s="842"/>
      <c r="DNB1062" s="842"/>
      <c r="DNC1062" s="842"/>
      <c r="DND1062" s="842"/>
      <c r="DNE1062" s="842"/>
      <c r="DNF1062" s="842"/>
      <c r="DNG1062" s="842"/>
      <c r="DNH1062" s="842"/>
      <c r="DNI1062" s="842"/>
      <c r="DNJ1062" s="842"/>
      <c r="DNK1062" s="842"/>
      <c r="DNL1062" s="842"/>
      <c r="DNM1062" s="842"/>
      <c r="DNN1062" s="842"/>
      <c r="DNO1062" s="842"/>
      <c r="DNP1062" s="842"/>
      <c r="DNQ1062" s="842"/>
      <c r="DNR1062" s="842"/>
      <c r="DNS1062" s="842"/>
      <c r="DNT1062" s="842"/>
      <c r="DNU1062" s="842"/>
      <c r="DNV1062" s="842"/>
      <c r="DNW1062" s="842"/>
      <c r="DNX1062" s="842"/>
      <c r="DNY1062" s="842"/>
      <c r="DNZ1062" s="842"/>
      <c r="DOA1062" s="842"/>
      <c r="DOB1062" s="842"/>
      <c r="DOC1062" s="842"/>
      <c r="DOD1062" s="842"/>
      <c r="DOE1062" s="842"/>
      <c r="DOF1062" s="842"/>
      <c r="DOG1062" s="842"/>
      <c r="DOH1062" s="842"/>
      <c r="DOI1062" s="842"/>
      <c r="DOJ1062" s="842"/>
      <c r="DOK1062" s="842"/>
      <c r="DOL1062" s="842"/>
      <c r="DOM1062" s="842"/>
      <c r="DON1062" s="842"/>
      <c r="DOO1062" s="842"/>
      <c r="DOP1062" s="842"/>
      <c r="DOQ1062" s="842"/>
      <c r="DOR1062" s="842"/>
      <c r="DOS1062" s="842"/>
      <c r="DOT1062" s="842"/>
      <c r="DOU1062" s="842"/>
      <c r="DOV1062" s="842"/>
      <c r="DOW1062" s="842"/>
      <c r="DOX1062" s="842"/>
      <c r="DOY1062" s="842"/>
      <c r="DOZ1062" s="842"/>
      <c r="DPA1062" s="842"/>
      <c r="DPB1062" s="842"/>
      <c r="DPC1062" s="842"/>
      <c r="DPD1062" s="842"/>
      <c r="DPE1062" s="842"/>
      <c r="DPF1062" s="842"/>
      <c r="DPG1062" s="842"/>
      <c r="DPH1062" s="842"/>
      <c r="DPI1062" s="842"/>
      <c r="DPJ1062" s="842"/>
      <c r="DPK1062" s="842"/>
      <c r="DPL1062" s="842"/>
      <c r="DPM1062" s="842"/>
      <c r="DPN1062" s="842"/>
      <c r="DPO1062" s="842"/>
      <c r="DPP1062" s="842"/>
      <c r="DPQ1062" s="842"/>
      <c r="DPR1062" s="842"/>
      <c r="DPS1062" s="842"/>
      <c r="DPT1062" s="842"/>
      <c r="DPU1062" s="842"/>
      <c r="DPV1062" s="842"/>
      <c r="DPW1062" s="842"/>
      <c r="DPX1062" s="842"/>
      <c r="DPY1062" s="842"/>
      <c r="DPZ1062" s="842"/>
      <c r="DQA1062" s="842"/>
      <c r="DQB1062" s="842"/>
      <c r="DQC1062" s="842"/>
      <c r="DQD1062" s="842"/>
      <c r="DQE1062" s="842"/>
      <c r="DQF1062" s="842"/>
      <c r="DQG1062" s="842"/>
      <c r="DQH1062" s="842"/>
      <c r="DQI1062" s="842"/>
      <c r="DQJ1062" s="842"/>
      <c r="DQK1062" s="842"/>
      <c r="DQL1062" s="842"/>
      <c r="DQM1062" s="842"/>
      <c r="DQN1062" s="842"/>
      <c r="DQO1062" s="842"/>
      <c r="DQP1062" s="842"/>
      <c r="DQQ1062" s="842"/>
      <c r="DQR1062" s="842"/>
      <c r="DQS1062" s="842"/>
      <c r="DQT1062" s="842"/>
      <c r="DQU1062" s="842"/>
      <c r="DQV1062" s="842"/>
      <c r="DQW1062" s="842"/>
      <c r="DQX1062" s="842"/>
      <c r="DQY1062" s="842"/>
      <c r="DQZ1062" s="842"/>
      <c r="DRA1062" s="842"/>
      <c r="DRB1062" s="842"/>
      <c r="DRC1062" s="842"/>
      <c r="DRD1062" s="842"/>
      <c r="DRE1062" s="842"/>
      <c r="DRF1062" s="842"/>
      <c r="DRG1062" s="842"/>
      <c r="DRH1062" s="842"/>
      <c r="DRI1062" s="842"/>
      <c r="DRJ1062" s="842"/>
      <c r="DRK1062" s="842"/>
      <c r="DRL1062" s="842"/>
      <c r="DRM1062" s="842"/>
      <c r="DRN1062" s="842"/>
      <c r="DRO1062" s="842"/>
      <c r="DRP1062" s="842"/>
      <c r="DRQ1062" s="842"/>
      <c r="DRR1062" s="842"/>
      <c r="DRS1062" s="842"/>
      <c r="DRT1062" s="842"/>
      <c r="DRU1062" s="842"/>
      <c r="DRV1062" s="842"/>
      <c r="DRW1062" s="842"/>
      <c r="DRX1062" s="842"/>
      <c r="DRY1062" s="842"/>
      <c r="DRZ1062" s="842"/>
      <c r="DSA1062" s="842"/>
      <c r="DSB1062" s="842"/>
      <c r="DSC1062" s="842"/>
      <c r="DSD1062" s="842"/>
      <c r="DSE1062" s="842"/>
      <c r="DSF1062" s="842"/>
      <c r="DSG1062" s="842"/>
      <c r="DSH1062" s="842"/>
      <c r="DSI1062" s="842"/>
      <c r="DSJ1062" s="842"/>
      <c r="DSK1062" s="842"/>
      <c r="DSL1062" s="842"/>
      <c r="DSM1062" s="842"/>
      <c r="DSN1062" s="842"/>
      <c r="DSO1062" s="842"/>
      <c r="DSP1062" s="842"/>
      <c r="DSQ1062" s="842"/>
      <c r="DSR1062" s="842"/>
      <c r="DSS1062" s="842"/>
      <c r="DST1062" s="842"/>
      <c r="DSU1062" s="842"/>
      <c r="DSV1062" s="842"/>
      <c r="DSW1062" s="842"/>
      <c r="DSX1062" s="842"/>
      <c r="DSY1062" s="842"/>
      <c r="DSZ1062" s="842"/>
      <c r="DTA1062" s="842"/>
      <c r="DTB1062" s="842"/>
      <c r="DTC1062" s="842"/>
      <c r="DTD1062" s="842"/>
      <c r="DTE1062" s="842"/>
      <c r="DTF1062" s="842"/>
      <c r="DTG1062" s="842"/>
      <c r="DTH1062" s="842"/>
      <c r="DTI1062" s="842"/>
      <c r="DTJ1062" s="842"/>
      <c r="DTK1062" s="842"/>
      <c r="DTL1062" s="842"/>
      <c r="DTM1062" s="842"/>
      <c r="DTN1062" s="842"/>
      <c r="DTO1062" s="842"/>
      <c r="DTP1062" s="842"/>
      <c r="DTQ1062" s="842"/>
      <c r="DTR1062" s="842"/>
      <c r="DTS1062" s="842"/>
      <c r="DTT1062" s="842"/>
      <c r="DTU1062" s="842"/>
      <c r="DTV1062" s="842"/>
      <c r="DTW1062" s="842"/>
      <c r="DTX1062" s="842"/>
      <c r="DTY1062" s="842"/>
      <c r="DTZ1062" s="842"/>
      <c r="DUA1062" s="842"/>
      <c r="DUB1062" s="842"/>
      <c r="DUC1062" s="842"/>
      <c r="DUD1062" s="842"/>
      <c r="DUE1062" s="842"/>
      <c r="DUF1062" s="842"/>
      <c r="DUG1062" s="842"/>
      <c r="DUH1062" s="842"/>
      <c r="DUI1062" s="842"/>
      <c r="DUJ1062" s="842"/>
      <c r="DUK1062" s="842"/>
      <c r="DUL1062" s="842"/>
      <c r="DUM1062" s="842"/>
      <c r="DUN1062" s="842"/>
      <c r="DUO1062" s="842"/>
      <c r="DUP1062" s="842"/>
      <c r="DUQ1062" s="842"/>
      <c r="DUR1062" s="842"/>
      <c r="DUS1062" s="842"/>
      <c r="DUT1062" s="842"/>
      <c r="DUU1062" s="842"/>
      <c r="DUV1062" s="842"/>
      <c r="DUW1062" s="842"/>
      <c r="DUX1062" s="842"/>
      <c r="DUY1062" s="842"/>
      <c r="DUZ1062" s="842"/>
      <c r="DVA1062" s="842"/>
      <c r="DVB1062" s="842"/>
      <c r="DVC1062" s="842"/>
      <c r="DVD1062" s="842"/>
      <c r="DVE1062" s="842"/>
      <c r="DVF1062" s="842"/>
      <c r="DVG1062" s="842"/>
      <c r="DVH1062" s="842"/>
      <c r="DVI1062" s="842"/>
      <c r="DVJ1062" s="842"/>
      <c r="DVK1062" s="842"/>
      <c r="DVL1062" s="842"/>
      <c r="DVM1062" s="842"/>
      <c r="DVN1062" s="842"/>
      <c r="DVO1062" s="842"/>
      <c r="DVP1062" s="842"/>
      <c r="DVQ1062" s="842"/>
      <c r="DVR1062" s="842"/>
      <c r="DVS1062" s="842"/>
      <c r="DVT1062" s="842"/>
      <c r="DVU1062" s="842"/>
      <c r="DVV1062" s="842"/>
      <c r="DVW1062" s="842"/>
      <c r="DVX1062" s="842"/>
      <c r="DVY1062" s="842"/>
      <c r="DVZ1062" s="842"/>
      <c r="DWA1062" s="842"/>
      <c r="DWB1062" s="842"/>
      <c r="DWC1062" s="842"/>
      <c r="DWD1062" s="842"/>
      <c r="DWE1062" s="842"/>
      <c r="DWF1062" s="842"/>
      <c r="DWG1062" s="842"/>
      <c r="DWH1062" s="842"/>
      <c r="DWI1062" s="842"/>
      <c r="DWJ1062" s="842"/>
      <c r="DWK1062" s="842"/>
      <c r="DWL1062" s="842"/>
      <c r="DWM1062" s="842"/>
      <c r="DWN1062" s="842"/>
      <c r="DWO1062" s="842"/>
      <c r="DWP1062" s="842"/>
      <c r="DWQ1062" s="842"/>
      <c r="DWR1062" s="842"/>
      <c r="DWS1062" s="842"/>
      <c r="DWT1062" s="842"/>
      <c r="DWU1062" s="842"/>
      <c r="DWV1062" s="842"/>
      <c r="DWW1062" s="842"/>
      <c r="DWX1062" s="842"/>
      <c r="DWY1062" s="842"/>
      <c r="DWZ1062" s="842"/>
      <c r="DXA1062" s="842"/>
      <c r="DXB1062" s="842"/>
      <c r="DXC1062" s="842"/>
      <c r="DXD1062" s="842"/>
      <c r="DXE1062" s="842"/>
      <c r="DXF1062" s="842"/>
      <c r="DXG1062" s="842"/>
      <c r="DXH1062" s="842"/>
      <c r="DXI1062" s="842"/>
      <c r="DXJ1062" s="842"/>
      <c r="DXK1062" s="842"/>
      <c r="DXL1062" s="842"/>
      <c r="DXM1062" s="842"/>
      <c r="DXN1062" s="842"/>
      <c r="DXO1062" s="842"/>
      <c r="DXP1062" s="842"/>
      <c r="DXQ1062" s="842"/>
      <c r="DXR1062" s="842"/>
      <c r="DXS1062" s="842"/>
      <c r="DXT1062" s="842"/>
      <c r="DXU1062" s="842"/>
      <c r="DXV1062" s="842"/>
      <c r="DXW1062" s="842"/>
      <c r="DXX1062" s="842"/>
      <c r="DXY1062" s="842"/>
      <c r="DXZ1062" s="842"/>
      <c r="DYA1062" s="842"/>
      <c r="DYB1062" s="842"/>
      <c r="DYC1062" s="842"/>
      <c r="DYD1062" s="842"/>
      <c r="DYE1062" s="842"/>
      <c r="DYF1062" s="842"/>
      <c r="DYG1062" s="842"/>
      <c r="DYH1062" s="842"/>
      <c r="DYI1062" s="842"/>
      <c r="DYJ1062" s="842"/>
      <c r="DYK1062" s="842"/>
      <c r="DYL1062" s="842"/>
      <c r="DYM1062" s="842"/>
      <c r="DYN1062" s="842"/>
      <c r="DYO1062" s="842"/>
      <c r="DYP1062" s="842"/>
      <c r="DYQ1062" s="842"/>
      <c r="DYR1062" s="842"/>
      <c r="DYS1062" s="842"/>
      <c r="DYT1062" s="842"/>
      <c r="DYU1062" s="842"/>
      <c r="DYV1062" s="842"/>
      <c r="DYW1062" s="842"/>
      <c r="DYX1062" s="842"/>
      <c r="DYY1062" s="842"/>
      <c r="DYZ1062" s="842"/>
      <c r="DZA1062" s="842"/>
      <c r="DZB1062" s="842"/>
      <c r="DZC1062" s="842"/>
      <c r="DZD1062" s="842"/>
      <c r="DZE1062" s="842"/>
      <c r="DZF1062" s="842"/>
      <c r="DZG1062" s="842"/>
      <c r="DZH1062" s="842"/>
      <c r="DZI1062" s="842"/>
      <c r="DZJ1062" s="842"/>
      <c r="DZK1062" s="842"/>
      <c r="DZL1062" s="842"/>
      <c r="DZM1062" s="842"/>
      <c r="DZN1062" s="842"/>
      <c r="DZO1062" s="842"/>
      <c r="DZP1062" s="842"/>
      <c r="DZQ1062" s="842"/>
      <c r="DZR1062" s="842"/>
      <c r="DZS1062" s="842"/>
      <c r="DZT1062" s="842"/>
      <c r="DZU1062" s="842"/>
      <c r="DZV1062" s="842"/>
      <c r="DZW1062" s="842"/>
      <c r="DZX1062" s="842"/>
      <c r="DZY1062" s="842"/>
      <c r="DZZ1062" s="842"/>
      <c r="EAA1062" s="842"/>
      <c r="EAB1062" s="842"/>
      <c r="EAC1062" s="842"/>
      <c r="EAD1062" s="842"/>
      <c r="EAE1062" s="842"/>
      <c r="EAF1062" s="842"/>
      <c r="EAG1062" s="842"/>
      <c r="EAH1062" s="842"/>
      <c r="EAI1062" s="842"/>
      <c r="EAJ1062" s="842"/>
      <c r="EAK1062" s="842"/>
      <c r="EAL1062" s="842"/>
      <c r="EAM1062" s="842"/>
      <c r="EAN1062" s="842"/>
      <c r="EAO1062" s="842"/>
      <c r="EAP1062" s="842"/>
      <c r="EAQ1062" s="842"/>
      <c r="EAR1062" s="842"/>
      <c r="EAS1062" s="842"/>
      <c r="EAT1062" s="842"/>
      <c r="EAU1062" s="842"/>
      <c r="EAV1062" s="842"/>
      <c r="EAW1062" s="842"/>
      <c r="EAX1062" s="842"/>
      <c r="EAY1062" s="842"/>
      <c r="EAZ1062" s="842"/>
      <c r="EBA1062" s="842"/>
      <c r="EBB1062" s="842"/>
      <c r="EBC1062" s="842"/>
      <c r="EBD1062" s="842"/>
      <c r="EBE1062" s="842"/>
      <c r="EBF1062" s="842"/>
      <c r="EBG1062" s="842"/>
      <c r="EBH1062" s="842"/>
      <c r="EBI1062" s="842"/>
      <c r="EBJ1062" s="842"/>
      <c r="EBK1062" s="842"/>
      <c r="EBL1062" s="842"/>
      <c r="EBM1062" s="842"/>
      <c r="EBN1062" s="842"/>
      <c r="EBO1062" s="842"/>
      <c r="EBP1062" s="842"/>
      <c r="EBQ1062" s="842"/>
      <c r="EBR1062" s="842"/>
      <c r="EBS1062" s="842"/>
      <c r="EBT1062" s="842"/>
      <c r="EBU1062" s="842"/>
      <c r="EBV1062" s="842"/>
      <c r="EBW1062" s="842"/>
      <c r="EBX1062" s="842"/>
      <c r="EBY1062" s="842"/>
      <c r="EBZ1062" s="842"/>
      <c r="ECA1062" s="842"/>
      <c r="ECB1062" s="842"/>
      <c r="ECC1062" s="842"/>
      <c r="ECD1062" s="842"/>
      <c r="ECE1062" s="842"/>
      <c r="ECF1062" s="842"/>
      <c r="ECG1062" s="842"/>
      <c r="ECH1062" s="842"/>
      <c r="ECI1062" s="842"/>
      <c r="ECJ1062" s="842"/>
      <c r="ECK1062" s="842"/>
      <c r="ECL1062" s="842"/>
      <c r="ECM1062" s="842"/>
      <c r="ECN1062" s="842"/>
      <c r="ECO1062" s="842"/>
      <c r="ECP1062" s="842"/>
      <c r="ECQ1062" s="842"/>
      <c r="ECR1062" s="842"/>
      <c r="ECS1062" s="842"/>
      <c r="ECT1062" s="842"/>
      <c r="ECU1062" s="842"/>
      <c r="ECV1062" s="842"/>
      <c r="ECW1062" s="842"/>
      <c r="ECX1062" s="842"/>
      <c r="ECY1062" s="842"/>
      <c r="ECZ1062" s="842"/>
      <c r="EDA1062" s="842"/>
      <c r="EDB1062" s="842"/>
      <c r="EDC1062" s="842"/>
      <c r="EDD1062" s="842"/>
      <c r="EDE1062" s="842"/>
      <c r="EDF1062" s="842"/>
      <c r="EDG1062" s="842"/>
      <c r="EDH1062" s="842"/>
      <c r="EDI1062" s="842"/>
      <c r="EDJ1062" s="842"/>
      <c r="EDK1062" s="842"/>
      <c r="EDL1062" s="842"/>
      <c r="EDM1062" s="842"/>
      <c r="EDN1062" s="842"/>
      <c r="EDO1062" s="842"/>
      <c r="EDP1062" s="842"/>
      <c r="EDQ1062" s="842"/>
      <c r="EDR1062" s="842"/>
      <c r="EDS1062" s="842"/>
      <c r="EDT1062" s="842"/>
      <c r="EDU1062" s="842"/>
      <c r="EDV1062" s="842"/>
      <c r="EDW1062" s="842"/>
      <c r="EDX1062" s="842"/>
      <c r="EDY1062" s="842"/>
      <c r="EDZ1062" s="842"/>
      <c r="EEA1062" s="842"/>
      <c r="EEB1062" s="842"/>
      <c r="EEC1062" s="842"/>
      <c r="EED1062" s="842"/>
      <c r="EEE1062" s="842"/>
      <c r="EEF1062" s="842"/>
      <c r="EEG1062" s="842"/>
      <c r="EEH1062" s="842"/>
      <c r="EEI1062" s="842"/>
      <c r="EEJ1062" s="842"/>
      <c r="EEK1062" s="842"/>
      <c r="EEL1062" s="842"/>
      <c r="EEM1062" s="842"/>
      <c r="EEN1062" s="842"/>
      <c r="EEO1062" s="842"/>
      <c r="EEP1062" s="842"/>
      <c r="EEQ1062" s="842"/>
      <c r="EER1062" s="842"/>
      <c r="EES1062" s="842"/>
      <c r="EET1062" s="842"/>
      <c r="EEU1062" s="842"/>
      <c r="EEV1062" s="842"/>
      <c r="EEW1062" s="842"/>
      <c r="EEX1062" s="842"/>
      <c r="EEY1062" s="842"/>
      <c r="EEZ1062" s="842"/>
      <c r="EFA1062" s="842"/>
      <c r="EFB1062" s="842"/>
      <c r="EFC1062" s="842"/>
      <c r="EFD1062" s="842"/>
      <c r="EFE1062" s="842"/>
      <c r="EFF1062" s="842"/>
      <c r="EFG1062" s="842"/>
      <c r="EFH1062" s="842"/>
      <c r="EFI1062" s="842"/>
      <c r="EFJ1062" s="842"/>
      <c r="EFK1062" s="842"/>
      <c r="EFL1062" s="842"/>
      <c r="EFM1062" s="842"/>
      <c r="EFN1062" s="842"/>
      <c r="EFO1062" s="842"/>
      <c r="EFP1062" s="842"/>
      <c r="EFQ1062" s="842"/>
      <c r="EFR1062" s="842"/>
      <c r="EFS1062" s="842"/>
      <c r="EFT1062" s="842"/>
      <c r="EFU1062" s="842"/>
      <c r="EFV1062" s="842"/>
      <c r="EFW1062" s="842"/>
      <c r="EFX1062" s="842"/>
      <c r="EFY1062" s="842"/>
      <c r="EFZ1062" s="842"/>
      <c r="EGA1062" s="842"/>
      <c r="EGB1062" s="842"/>
      <c r="EGC1062" s="842"/>
      <c r="EGD1062" s="842"/>
      <c r="EGE1062" s="842"/>
      <c r="EGF1062" s="842"/>
      <c r="EGG1062" s="842"/>
      <c r="EGH1062" s="842"/>
      <c r="EGI1062" s="842"/>
      <c r="EGJ1062" s="842"/>
      <c r="EGK1062" s="842"/>
      <c r="EGL1062" s="842"/>
      <c r="EGM1062" s="842"/>
      <c r="EGN1062" s="842"/>
      <c r="EGO1062" s="842"/>
      <c r="EGP1062" s="842"/>
      <c r="EGQ1062" s="842"/>
      <c r="EGR1062" s="842"/>
      <c r="EGS1062" s="842"/>
      <c r="EGT1062" s="842"/>
      <c r="EGU1062" s="842"/>
      <c r="EGV1062" s="842"/>
      <c r="EGW1062" s="842"/>
      <c r="EGX1062" s="842"/>
      <c r="EGY1062" s="842"/>
      <c r="EGZ1062" s="842"/>
      <c r="EHA1062" s="842"/>
      <c r="EHB1062" s="842"/>
      <c r="EHC1062" s="842"/>
      <c r="EHD1062" s="842"/>
      <c r="EHE1062" s="842"/>
      <c r="EHF1062" s="842"/>
      <c r="EHG1062" s="842"/>
      <c r="EHH1062" s="842"/>
      <c r="EHI1062" s="842"/>
      <c r="EHJ1062" s="842"/>
      <c r="EHK1062" s="842"/>
      <c r="EHL1062" s="842"/>
      <c r="EHM1062" s="842"/>
      <c r="EHN1062" s="842"/>
      <c r="EHO1062" s="842"/>
      <c r="EHP1062" s="842"/>
      <c r="EHQ1062" s="842"/>
      <c r="EHR1062" s="842"/>
      <c r="EHS1062" s="842"/>
      <c r="EHT1062" s="842"/>
      <c r="EHU1062" s="842"/>
      <c r="EHV1062" s="842"/>
      <c r="EHW1062" s="842"/>
      <c r="EHX1062" s="842"/>
      <c r="EHY1062" s="842"/>
      <c r="EHZ1062" s="842"/>
      <c r="EIA1062" s="842"/>
      <c r="EIB1062" s="842"/>
      <c r="EIC1062" s="842"/>
      <c r="EID1062" s="842"/>
      <c r="EIE1062" s="842"/>
      <c r="EIF1062" s="842"/>
      <c r="EIG1062" s="842"/>
      <c r="EIH1062" s="842"/>
      <c r="EII1062" s="842"/>
      <c r="EIJ1062" s="842"/>
      <c r="EIK1062" s="842"/>
      <c r="EIL1062" s="842"/>
      <c r="EIM1062" s="842"/>
      <c r="EIN1062" s="842"/>
      <c r="EIO1062" s="842"/>
      <c r="EIP1062" s="842"/>
      <c r="EIQ1062" s="842"/>
      <c r="EIR1062" s="842"/>
      <c r="EIS1062" s="842"/>
      <c r="EIT1062" s="842"/>
      <c r="EIU1062" s="842"/>
      <c r="EIV1062" s="842"/>
      <c r="EIW1062" s="842"/>
      <c r="EIX1062" s="842"/>
      <c r="EIY1062" s="842"/>
      <c r="EIZ1062" s="842"/>
      <c r="EJA1062" s="842"/>
      <c r="EJB1062" s="842"/>
      <c r="EJC1062" s="842"/>
      <c r="EJD1062" s="842"/>
      <c r="EJE1062" s="842"/>
      <c r="EJF1062" s="842"/>
      <c r="EJG1062" s="842"/>
      <c r="EJH1062" s="842"/>
      <c r="EJI1062" s="842"/>
      <c r="EJJ1062" s="842"/>
      <c r="EJK1062" s="842"/>
      <c r="EJL1062" s="842"/>
      <c r="EJM1062" s="842"/>
      <c r="EJN1062" s="842"/>
      <c r="EJO1062" s="842"/>
      <c r="EJP1062" s="842"/>
      <c r="EJQ1062" s="842"/>
      <c r="EJR1062" s="842"/>
      <c r="EJS1062" s="842"/>
      <c r="EJT1062" s="842"/>
      <c r="EJU1062" s="842"/>
      <c r="EJV1062" s="842"/>
      <c r="EJW1062" s="842"/>
      <c r="EJX1062" s="842"/>
      <c r="EJY1062" s="842"/>
      <c r="EJZ1062" s="842"/>
      <c r="EKA1062" s="842"/>
      <c r="EKB1062" s="842"/>
      <c r="EKC1062" s="842"/>
      <c r="EKD1062" s="842"/>
      <c r="EKE1062" s="842"/>
      <c r="EKF1062" s="842"/>
      <c r="EKG1062" s="842"/>
      <c r="EKH1062" s="842"/>
      <c r="EKI1062" s="842"/>
      <c r="EKJ1062" s="842"/>
      <c r="EKK1062" s="842"/>
      <c r="EKL1062" s="842"/>
      <c r="EKM1062" s="842"/>
      <c r="EKN1062" s="842"/>
      <c r="EKO1062" s="842"/>
      <c r="EKP1062" s="842"/>
      <c r="EKQ1062" s="842"/>
      <c r="EKR1062" s="842"/>
      <c r="EKS1062" s="842"/>
      <c r="EKT1062" s="842"/>
      <c r="EKU1062" s="842"/>
      <c r="EKV1062" s="842"/>
      <c r="EKW1062" s="842"/>
      <c r="EKX1062" s="842"/>
      <c r="EKY1062" s="842"/>
      <c r="EKZ1062" s="842"/>
      <c r="ELA1062" s="842"/>
      <c r="ELB1062" s="842"/>
      <c r="ELC1062" s="842"/>
      <c r="ELD1062" s="842"/>
      <c r="ELE1062" s="842"/>
      <c r="ELF1062" s="842"/>
      <c r="ELG1062" s="842"/>
      <c r="ELH1062" s="842"/>
      <c r="ELI1062" s="842"/>
      <c r="ELJ1062" s="842"/>
      <c r="ELK1062" s="842"/>
      <c r="ELL1062" s="842"/>
      <c r="ELM1062" s="842"/>
      <c r="ELN1062" s="842"/>
      <c r="ELO1062" s="842"/>
      <c r="ELP1062" s="842"/>
      <c r="ELQ1062" s="842"/>
      <c r="ELR1062" s="842"/>
      <c r="ELS1062" s="842"/>
      <c r="ELT1062" s="842"/>
      <c r="ELU1062" s="842"/>
      <c r="ELV1062" s="842"/>
      <c r="ELW1062" s="842"/>
      <c r="ELX1062" s="842"/>
      <c r="ELY1062" s="842"/>
      <c r="ELZ1062" s="842"/>
      <c r="EMA1062" s="842"/>
      <c r="EMB1062" s="842"/>
      <c r="EMC1062" s="842"/>
      <c r="EMD1062" s="842"/>
      <c r="EME1062" s="842"/>
      <c r="EMF1062" s="842"/>
      <c r="EMG1062" s="842"/>
      <c r="EMH1062" s="842"/>
      <c r="EMI1062" s="842"/>
      <c r="EMJ1062" s="842"/>
      <c r="EMK1062" s="842"/>
      <c r="EML1062" s="842"/>
      <c r="EMM1062" s="842"/>
      <c r="EMN1062" s="842"/>
      <c r="EMO1062" s="842"/>
      <c r="EMP1062" s="842"/>
      <c r="EMQ1062" s="842"/>
      <c r="EMR1062" s="842"/>
      <c r="EMS1062" s="842"/>
      <c r="EMT1062" s="842"/>
      <c r="EMU1062" s="842"/>
      <c r="EMV1062" s="842"/>
      <c r="EMW1062" s="842"/>
      <c r="EMX1062" s="842"/>
      <c r="EMY1062" s="842"/>
      <c r="EMZ1062" s="842"/>
      <c r="ENA1062" s="842"/>
      <c r="ENB1062" s="842"/>
      <c r="ENC1062" s="842"/>
      <c r="END1062" s="842"/>
      <c r="ENE1062" s="842"/>
      <c r="ENF1062" s="842"/>
      <c r="ENG1062" s="842"/>
      <c r="ENH1062" s="842"/>
      <c r="ENI1062" s="842"/>
      <c r="ENJ1062" s="842"/>
      <c r="ENK1062" s="842"/>
      <c r="ENL1062" s="842"/>
      <c r="ENM1062" s="842"/>
      <c r="ENN1062" s="842"/>
      <c r="ENO1062" s="842"/>
      <c r="ENP1062" s="842"/>
      <c r="ENQ1062" s="842"/>
      <c r="ENR1062" s="842"/>
      <c r="ENS1062" s="842"/>
      <c r="ENT1062" s="842"/>
      <c r="ENU1062" s="842"/>
      <c r="ENV1062" s="842"/>
      <c r="ENW1062" s="842"/>
      <c r="ENX1062" s="842"/>
      <c r="ENY1062" s="842"/>
      <c r="ENZ1062" s="842"/>
      <c r="EOA1062" s="842"/>
      <c r="EOB1062" s="842"/>
      <c r="EOC1062" s="842"/>
      <c r="EOD1062" s="842"/>
      <c r="EOE1062" s="842"/>
      <c r="EOF1062" s="842"/>
      <c r="EOG1062" s="842"/>
      <c r="EOH1062" s="842"/>
      <c r="EOI1062" s="842"/>
      <c r="EOJ1062" s="842"/>
      <c r="EOK1062" s="842"/>
      <c r="EOL1062" s="842"/>
      <c r="EOM1062" s="842"/>
      <c r="EON1062" s="842"/>
      <c r="EOO1062" s="842"/>
      <c r="EOP1062" s="842"/>
      <c r="EOQ1062" s="842"/>
      <c r="EOR1062" s="842"/>
      <c r="EOS1062" s="842"/>
      <c r="EOT1062" s="842"/>
      <c r="EOU1062" s="842"/>
      <c r="EOV1062" s="842"/>
      <c r="EOW1062" s="842"/>
      <c r="EOX1062" s="842"/>
      <c r="EOY1062" s="842"/>
      <c r="EOZ1062" s="842"/>
      <c r="EPA1062" s="842"/>
      <c r="EPB1062" s="842"/>
      <c r="EPC1062" s="842"/>
      <c r="EPD1062" s="842"/>
      <c r="EPE1062" s="842"/>
      <c r="EPF1062" s="842"/>
      <c r="EPG1062" s="842"/>
      <c r="EPH1062" s="842"/>
      <c r="EPI1062" s="842"/>
      <c r="EPJ1062" s="842"/>
      <c r="EPK1062" s="842"/>
      <c r="EPL1062" s="842"/>
      <c r="EPM1062" s="842"/>
      <c r="EPN1062" s="842"/>
      <c r="EPO1062" s="842"/>
      <c r="EPP1062" s="842"/>
      <c r="EPQ1062" s="842"/>
      <c r="EPR1062" s="842"/>
      <c r="EPS1062" s="842"/>
      <c r="EPT1062" s="842"/>
      <c r="EPU1062" s="842"/>
      <c r="EPV1062" s="842"/>
      <c r="EPW1062" s="842"/>
      <c r="EPX1062" s="842"/>
      <c r="EPY1062" s="842"/>
      <c r="EPZ1062" s="842"/>
      <c r="EQA1062" s="842"/>
      <c r="EQB1062" s="842"/>
      <c r="EQC1062" s="842"/>
      <c r="EQD1062" s="842"/>
      <c r="EQE1062" s="842"/>
      <c r="EQF1062" s="842"/>
      <c r="EQG1062" s="842"/>
      <c r="EQH1062" s="842"/>
      <c r="EQI1062" s="842"/>
      <c r="EQJ1062" s="842"/>
      <c r="EQK1062" s="842"/>
      <c r="EQL1062" s="842"/>
      <c r="EQM1062" s="842"/>
      <c r="EQN1062" s="842"/>
      <c r="EQO1062" s="842"/>
      <c r="EQP1062" s="842"/>
      <c r="EQQ1062" s="842"/>
      <c r="EQR1062" s="842"/>
      <c r="EQS1062" s="842"/>
      <c r="EQT1062" s="842"/>
      <c r="EQU1062" s="842"/>
      <c r="EQV1062" s="842"/>
      <c r="EQW1062" s="842"/>
      <c r="EQX1062" s="842"/>
      <c r="EQY1062" s="842"/>
      <c r="EQZ1062" s="842"/>
      <c r="ERA1062" s="842"/>
      <c r="ERB1062" s="842"/>
      <c r="ERC1062" s="842"/>
      <c r="ERD1062" s="842"/>
      <c r="ERE1062" s="842"/>
      <c r="ERF1062" s="842"/>
      <c r="ERG1062" s="842"/>
      <c r="ERH1062" s="842"/>
      <c r="ERI1062" s="842"/>
      <c r="ERJ1062" s="842"/>
      <c r="ERK1062" s="842"/>
      <c r="ERL1062" s="842"/>
      <c r="ERM1062" s="842"/>
      <c r="ERN1062" s="842"/>
      <c r="ERO1062" s="842"/>
      <c r="ERP1062" s="842"/>
      <c r="ERQ1062" s="842"/>
      <c r="ERR1062" s="842"/>
      <c r="ERS1062" s="842"/>
      <c r="ERT1062" s="842"/>
      <c r="ERU1062" s="842"/>
      <c r="ERV1062" s="842"/>
      <c r="ERW1062" s="842"/>
      <c r="ERX1062" s="842"/>
      <c r="ERY1062" s="842"/>
      <c r="ERZ1062" s="842"/>
      <c r="ESA1062" s="842"/>
      <c r="ESB1062" s="842"/>
      <c r="ESC1062" s="842"/>
      <c r="ESD1062" s="842"/>
      <c r="ESE1062" s="842"/>
      <c r="ESF1062" s="842"/>
      <c r="ESG1062" s="842"/>
      <c r="ESH1062" s="842"/>
      <c r="ESI1062" s="842"/>
      <c r="ESJ1062" s="842"/>
      <c r="ESK1062" s="842"/>
      <c r="ESL1062" s="842"/>
      <c r="ESM1062" s="842"/>
      <c r="ESN1062" s="842"/>
      <c r="ESO1062" s="842"/>
      <c r="ESP1062" s="842"/>
      <c r="ESQ1062" s="842"/>
      <c r="ESR1062" s="842"/>
      <c r="ESS1062" s="842"/>
      <c r="EST1062" s="842"/>
      <c r="ESU1062" s="842"/>
      <c r="ESV1062" s="842"/>
      <c r="ESW1062" s="842"/>
      <c r="ESX1062" s="842"/>
      <c r="ESY1062" s="842"/>
      <c r="ESZ1062" s="842"/>
      <c r="ETA1062" s="842"/>
      <c r="ETB1062" s="842"/>
      <c r="ETC1062" s="842"/>
      <c r="ETD1062" s="842"/>
      <c r="ETE1062" s="842"/>
      <c r="ETF1062" s="842"/>
      <c r="ETG1062" s="842"/>
      <c r="ETH1062" s="842"/>
      <c r="ETI1062" s="842"/>
      <c r="ETJ1062" s="842"/>
      <c r="ETK1062" s="842"/>
      <c r="ETL1062" s="842"/>
      <c r="ETM1062" s="842"/>
      <c r="ETN1062" s="842"/>
      <c r="ETO1062" s="842"/>
      <c r="ETP1062" s="842"/>
      <c r="ETQ1062" s="842"/>
      <c r="ETR1062" s="842"/>
      <c r="ETS1062" s="842"/>
      <c r="ETT1062" s="842"/>
      <c r="ETU1062" s="842"/>
      <c r="ETV1062" s="842"/>
      <c r="ETW1062" s="842"/>
      <c r="ETX1062" s="842"/>
      <c r="ETY1062" s="842"/>
      <c r="ETZ1062" s="842"/>
      <c r="EUA1062" s="842"/>
      <c r="EUB1062" s="842"/>
      <c r="EUC1062" s="842"/>
      <c r="EUD1062" s="842"/>
      <c r="EUE1062" s="842"/>
      <c r="EUF1062" s="842"/>
      <c r="EUG1062" s="842"/>
      <c r="EUH1062" s="842"/>
      <c r="EUI1062" s="842"/>
      <c r="EUJ1062" s="842"/>
      <c r="EUK1062" s="842"/>
      <c r="EUL1062" s="842"/>
      <c r="EUM1062" s="842"/>
      <c r="EUN1062" s="842"/>
      <c r="EUO1062" s="842"/>
      <c r="EUP1062" s="842"/>
      <c r="EUQ1062" s="842"/>
      <c r="EUR1062" s="842"/>
      <c r="EUS1062" s="842"/>
      <c r="EUT1062" s="842"/>
      <c r="EUU1062" s="842"/>
      <c r="EUV1062" s="842"/>
      <c r="EUW1062" s="842"/>
      <c r="EUX1062" s="842"/>
      <c r="EUY1062" s="842"/>
      <c r="EUZ1062" s="842"/>
      <c r="EVA1062" s="842"/>
      <c r="EVB1062" s="842"/>
      <c r="EVC1062" s="842"/>
      <c r="EVD1062" s="842"/>
      <c r="EVE1062" s="842"/>
      <c r="EVF1062" s="842"/>
      <c r="EVG1062" s="842"/>
      <c r="EVH1062" s="842"/>
      <c r="EVI1062" s="842"/>
      <c r="EVJ1062" s="842"/>
      <c r="EVK1062" s="842"/>
      <c r="EVL1062" s="842"/>
      <c r="EVM1062" s="842"/>
      <c r="EVN1062" s="842"/>
      <c r="EVO1062" s="842"/>
      <c r="EVP1062" s="842"/>
      <c r="EVQ1062" s="842"/>
      <c r="EVR1062" s="842"/>
      <c r="EVS1062" s="842"/>
      <c r="EVT1062" s="842"/>
      <c r="EVU1062" s="842"/>
      <c r="EVV1062" s="842"/>
      <c r="EVW1062" s="842"/>
      <c r="EVX1062" s="842"/>
      <c r="EVY1062" s="842"/>
      <c r="EVZ1062" s="842"/>
      <c r="EWA1062" s="842"/>
      <c r="EWB1062" s="842"/>
      <c r="EWC1062" s="842"/>
      <c r="EWD1062" s="842"/>
      <c r="EWE1062" s="842"/>
      <c r="EWF1062" s="842"/>
      <c r="EWG1062" s="842"/>
      <c r="EWH1062" s="842"/>
      <c r="EWI1062" s="842"/>
      <c r="EWJ1062" s="842"/>
      <c r="EWK1062" s="842"/>
      <c r="EWL1062" s="842"/>
      <c r="EWM1062" s="842"/>
      <c r="EWN1062" s="842"/>
      <c r="EWO1062" s="842"/>
      <c r="EWP1062" s="842"/>
      <c r="EWQ1062" s="842"/>
      <c r="EWR1062" s="842"/>
      <c r="EWS1062" s="842"/>
      <c r="EWT1062" s="842"/>
      <c r="EWU1062" s="842"/>
      <c r="EWV1062" s="842"/>
      <c r="EWW1062" s="842"/>
      <c r="EWX1062" s="842"/>
      <c r="EWY1062" s="842"/>
      <c r="EWZ1062" s="842"/>
      <c r="EXA1062" s="842"/>
      <c r="EXB1062" s="842"/>
      <c r="EXC1062" s="842"/>
      <c r="EXD1062" s="842"/>
      <c r="EXE1062" s="842"/>
      <c r="EXF1062" s="842"/>
      <c r="EXG1062" s="842"/>
      <c r="EXH1062" s="842"/>
      <c r="EXI1062" s="842"/>
      <c r="EXJ1062" s="842"/>
      <c r="EXK1062" s="842"/>
      <c r="EXL1062" s="842"/>
      <c r="EXM1062" s="842"/>
      <c r="EXN1062" s="842"/>
      <c r="EXO1062" s="842"/>
      <c r="EXP1062" s="842"/>
      <c r="EXQ1062" s="842"/>
      <c r="EXR1062" s="842"/>
      <c r="EXS1062" s="842"/>
      <c r="EXT1062" s="842"/>
      <c r="EXU1062" s="842"/>
      <c r="EXV1062" s="842"/>
      <c r="EXW1062" s="842"/>
      <c r="EXX1062" s="842"/>
      <c r="EXY1062" s="842"/>
      <c r="EXZ1062" s="842"/>
      <c r="EYA1062" s="842"/>
      <c r="EYB1062" s="842"/>
      <c r="EYC1062" s="842"/>
      <c r="EYD1062" s="842"/>
      <c r="EYE1062" s="842"/>
      <c r="EYF1062" s="842"/>
      <c r="EYG1062" s="842"/>
      <c r="EYH1062" s="842"/>
      <c r="EYI1062" s="842"/>
      <c r="EYJ1062" s="842"/>
      <c r="EYK1062" s="842"/>
      <c r="EYL1062" s="842"/>
      <c r="EYM1062" s="842"/>
      <c r="EYN1062" s="842"/>
      <c r="EYO1062" s="842"/>
      <c r="EYP1062" s="842"/>
      <c r="EYQ1062" s="842"/>
      <c r="EYR1062" s="842"/>
      <c r="EYS1062" s="842"/>
      <c r="EYT1062" s="842"/>
      <c r="EYU1062" s="842"/>
      <c r="EYV1062" s="842"/>
      <c r="EYW1062" s="842"/>
      <c r="EYX1062" s="842"/>
      <c r="EYY1062" s="842"/>
      <c r="EYZ1062" s="842"/>
      <c r="EZA1062" s="842"/>
      <c r="EZB1062" s="842"/>
      <c r="EZC1062" s="842"/>
      <c r="EZD1062" s="842"/>
      <c r="EZE1062" s="842"/>
      <c r="EZF1062" s="842"/>
      <c r="EZG1062" s="842"/>
      <c r="EZH1062" s="842"/>
      <c r="EZI1062" s="842"/>
      <c r="EZJ1062" s="842"/>
      <c r="EZK1062" s="842"/>
      <c r="EZL1062" s="842"/>
      <c r="EZM1062" s="842"/>
      <c r="EZN1062" s="842"/>
      <c r="EZO1062" s="842"/>
      <c r="EZP1062" s="842"/>
      <c r="EZQ1062" s="842"/>
      <c r="EZR1062" s="842"/>
      <c r="EZS1062" s="842"/>
      <c r="EZT1062" s="842"/>
      <c r="EZU1062" s="842"/>
      <c r="EZV1062" s="842"/>
      <c r="EZW1062" s="842"/>
      <c r="EZX1062" s="842"/>
      <c r="EZY1062" s="842"/>
      <c r="EZZ1062" s="842"/>
      <c r="FAA1062" s="842"/>
      <c r="FAB1062" s="842"/>
      <c r="FAC1062" s="842"/>
      <c r="FAD1062" s="842"/>
      <c r="FAE1062" s="842"/>
      <c r="FAF1062" s="842"/>
      <c r="FAG1062" s="842"/>
      <c r="FAH1062" s="842"/>
      <c r="FAI1062" s="842"/>
      <c r="FAJ1062" s="842"/>
      <c r="FAK1062" s="842"/>
      <c r="FAL1062" s="842"/>
      <c r="FAM1062" s="842"/>
      <c r="FAN1062" s="842"/>
      <c r="FAO1062" s="842"/>
      <c r="FAP1062" s="842"/>
      <c r="FAQ1062" s="842"/>
      <c r="FAR1062" s="842"/>
      <c r="FAS1062" s="842"/>
      <c r="FAT1062" s="842"/>
      <c r="FAU1062" s="842"/>
      <c r="FAV1062" s="842"/>
      <c r="FAW1062" s="842"/>
      <c r="FAX1062" s="842"/>
      <c r="FAY1062" s="842"/>
      <c r="FAZ1062" s="842"/>
      <c r="FBA1062" s="842"/>
      <c r="FBB1062" s="842"/>
      <c r="FBC1062" s="842"/>
      <c r="FBD1062" s="842"/>
      <c r="FBE1062" s="842"/>
      <c r="FBF1062" s="842"/>
      <c r="FBG1062" s="842"/>
      <c r="FBH1062" s="842"/>
      <c r="FBI1062" s="842"/>
      <c r="FBJ1062" s="842"/>
      <c r="FBK1062" s="842"/>
      <c r="FBL1062" s="842"/>
      <c r="FBM1062" s="842"/>
      <c r="FBN1062" s="842"/>
      <c r="FBO1062" s="842"/>
      <c r="FBP1062" s="842"/>
      <c r="FBQ1062" s="842"/>
      <c r="FBR1062" s="842"/>
      <c r="FBS1062" s="842"/>
      <c r="FBT1062" s="842"/>
      <c r="FBU1062" s="842"/>
      <c r="FBV1062" s="842"/>
      <c r="FBW1062" s="842"/>
      <c r="FBX1062" s="842"/>
      <c r="FBY1062" s="842"/>
      <c r="FBZ1062" s="842"/>
      <c r="FCA1062" s="842"/>
      <c r="FCB1062" s="842"/>
      <c r="FCC1062" s="842"/>
      <c r="FCD1062" s="842"/>
      <c r="FCE1062" s="842"/>
      <c r="FCF1062" s="842"/>
      <c r="FCG1062" s="842"/>
      <c r="FCH1062" s="842"/>
      <c r="FCI1062" s="842"/>
      <c r="FCJ1062" s="842"/>
      <c r="FCK1062" s="842"/>
      <c r="FCL1062" s="842"/>
      <c r="FCM1062" s="842"/>
      <c r="FCN1062" s="842"/>
      <c r="FCO1062" s="842"/>
      <c r="FCP1062" s="842"/>
      <c r="FCQ1062" s="842"/>
      <c r="FCR1062" s="842"/>
      <c r="FCS1062" s="842"/>
      <c r="FCT1062" s="842"/>
      <c r="FCU1062" s="842"/>
      <c r="FCV1062" s="842"/>
      <c r="FCW1062" s="842"/>
      <c r="FCX1062" s="842"/>
      <c r="FCY1062" s="842"/>
      <c r="FCZ1062" s="842"/>
      <c r="FDA1062" s="842"/>
      <c r="FDB1062" s="842"/>
      <c r="FDC1062" s="842"/>
      <c r="FDD1062" s="842"/>
      <c r="FDE1062" s="842"/>
      <c r="FDF1062" s="842"/>
      <c r="FDG1062" s="842"/>
      <c r="FDH1062" s="842"/>
      <c r="FDI1062" s="842"/>
      <c r="FDJ1062" s="842"/>
      <c r="FDK1062" s="842"/>
      <c r="FDL1062" s="842"/>
      <c r="FDM1062" s="842"/>
      <c r="FDN1062" s="842"/>
      <c r="FDO1062" s="842"/>
      <c r="FDP1062" s="842"/>
      <c r="FDQ1062" s="842"/>
      <c r="FDR1062" s="842"/>
      <c r="FDS1062" s="842"/>
      <c r="FDT1062" s="842"/>
      <c r="FDU1062" s="842"/>
      <c r="FDV1062" s="842"/>
      <c r="FDW1062" s="842"/>
      <c r="FDX1062" s="842"/>
      <c r="FDY1062" s="842"/>
      <c r="FDZ1062" s="842"/>
      <c r="FEA1062" s="842"/>
      <c r="FEB1062" s="842"/>
      <c r="FEC1062" s="842"/>
      <c r="FED1062" s="842"/>
      <c r="FEE1062" s="842"/>
      <c r="FEF1062" s="842"/>
      <c r="FEG1062" s="842"/>
      <c r="FEH1062" s="842"/>
      <c r="FEI1062" s="842"/>
      <c r="FEJ1062" s="842"/>
      <c r="FEK1062" s="842"/>
      <c r="FEL1062" s="842"/>
      <c r="FEM1062" s="842"/>
      <c r="FEN1062" s="842"/>
      <c r="FEO1062" s="842"/>
      <c r="FEP1062" s="842"/>
      <c r="FEQ1062" s="842"/>
      <c r="FER1062" s="842"/>
      <c r="FES1062" s="842"/>
      <c r="FET1062" s="842"/>
      <c r="FEU1062" s="842"/>
      <c r="FEV1062" s="842"/>
      <c r="FEW1062" s="842"/>
      <c r="FEX1062" s="842"/>
      <c r="FEY1062" s="842"/>
      <c r="FEZ1062" s="842"/>
      <c r="FFA1062" s="842"/>
      <c r="FFB1062" s="842"/>
      <c r="FFC1062" s="842"/>
      <c r="FFD1062" s="842"/>
      <c r="FFE1062" s="842"/>
      <c r="FFF1062" s="842"/>
      <c r="FFG1062" s="842"/>
      <c r="FFH1062" s="842"/>
      <c r="FFI1062" s="842"/>
      <c r="FFJ1062" s="842"/>
      <c r="FFK1062" s="842"/>
      <c r="FFL1062" s="842"/>
      <c r="FFM1062" s="842"/>
      <c r="FFN1062" s="842"/>
      <c r="FFO1062" s="842"/>
      <c r="FFP1062" s="842"/>
      <c r="FFQ1062" s="842"/>
      <c r="FFR1062" s="842"/>
      <c r="FFS1062" s="842"/>
      <c r="FFT1062" s="842"/>
      <c r="FFU1062" s="842"/>
      <c r="FFV1062" s="842"/>
      <c r="FFW1062" s="842"/>
      <c r="FFX1062" s="842"/>
      <c r="FFY1062" s="842"/>
      <c r="FFZ1062" s="842"/>
      <c r="FGA1062" s="842"/>
      <c r="FGB1062" s="842"/>
      <c r="FGC1062" s="842"/>
      <c r="FGD1062" s="842"/>
      <c r="FGE1062" s="842"/>
      <c r="FGF1062" s="842"/>
      <c r="FGG1062" s="842"/>
      <c r="FGH1062" s="842"/>
      <c r="FGI1062" s="842"/>
      <c r="FGJ1062" s="842"/>
      <c r="FGK1062" s="842"/>
      <c r="FGL1062" s="842"/>
      <c r="FGM1062" s="842"/>
      <c r="FGN1062" s="842"/>
      <c r="FGO1062" s="842"/>
      <c r="FGP1062" s="842"/>
      <c r="FGQ1062" s="842"/>
      <c r="FGR1062" s="842"/>
      <c r="FGS1062" s="842"/>
      <c r="FGT1062" s="842"/>
      <c r="FGU1062" s="842"/>
      <c r="FGV1062" s="842"/>
      <c r="FGW1062" s="842"/>
      <c r="FGX1062" s="842"/>
      <c r="FGY1062" s="842"/>
      <c r="FGZ1062" s="842"/>
      <c r="FHA1062" s="842"/>
      <c r="FHB1062" s="842"/>
      <c r="FHC1062" s="842"/>
      <c r="FHD1062" s="842"/>
      <c r="FHE1062" s="842"/>
      <c r="FHF1062" s="842"/>
      <c r="FHG1062" s="842"/>
      <c r="FHH1062" s="842"/>
      <c r="FHI1062" s="842"/>
      <c r="FHJ1062" s="842"/>
      <c r="FHK1062" s="842"/>
      <c r="FHL1062" s="842"/>
      <c r="FHM1062" s="842"/>
      <c r="FHN1062" s="842"/>
      <c r="FHO1062" s="842"/>
      <c r="FHP1062" s="842"/>
      <c r="FHQ1062" s="842"/>
      <c r="FHR1062" s="842"/>
      <c r="FHS1062" s="842"/>
      <c r="FHT1062" s="842"/>
      <c r="FHU1062" s="842"/>
      <c r="FHV1062" s="842"/>
      <c r="FHW1062" s="842"/>
      <c r="FHX1062" s="842"/>
      <c r="FHY1062" s="842"/>
      <c r="FHZ1062" s="842"/>
      <c r="FIA1062" s="842"/>
      <c r="FIB1062" s="842"/>
      <c r="FIC1062" s="842"/>
      <c r="FID1062" s="842"/>
      <c r="FIE1062" s="842"/>
      <c r="FIF1062" s="842"/>
      <c r="FIG1062" s="842"/>
      <c r="FIH1062" s="842"/>
      <c r="FII1062" s="842"/>
      <c r="FIJ1062" s="842"/>
      <c r="FIK1062" s="842"/>
      <c r="FIL1062" s="842"/>
      <c r="FIM1062" s="842"/>
      <c r="FIN1062" s="842"/>
      <c r="FIO1062" s="842"/>
      <c r="FIP1062" s="842"/>
      <c r="FIQ1062" s="842"/>
      <c r="FIR1062" s="842"/>
      <c r="FIS1062" s="842"/>
      <c r="FIT1062" s="842"/>
      <c r="FIU1062" s="842"/>
      <c r="FIV1062" s="842"/>
      <c r="FIW1062" s="842"/>
      <c r="FIX1062" s="842"/>
      <c r="FIY1062" s="842"/>
      <c r="FIZ1062" s="842"/>
      <c r="FJA1062" s="842"/>
      <c r="FJB1062" s="842"/>
      <c r="FJC1062" s="842"/>
      <c r="FJD1062" s="842"/>
      <c r="FJE1062" s="842"/>
      <c r="FJF1062" s="842"/>
      <c r="FJG1062" s="842"/>
      <c r="FJH1062" s="842"/>
      <c r="FJI1062" s="842"/>
      <c r="FJJ1062" s="842"/>
      <c r="FJK1062" s="842"/>
      <c r="FJL1062" s="842"/>
      <c r="FJM1062" s="842"/>
      <c r="FJN1062" s="842"/>
      <c r="FJO1062" s="842"/>
      <c r="FJP1062" s="842"/>
      <c r="FJQ1062" s="842"/>
      <c r="FJR1062" s="842"/>
      <c r="FJS1062" s="842"/>
      <c r="FJT1062" s="842"/>
      <c r="FJU1062" s="842"/>
      <c r="FJV1062" s="842"/>
      <c r="FJW1062" s="842"/>
      <c r="FJX1062" s="842"/>
      <c r="FJY1062" s="842"/>
      <c r="FJZ1062" s="842"/>
      <c r="FKA1062" s="842"/>
      <c r="FKB1062" s="842"/>
      <c r="FKC1062" s="842"/>
      <c r="FKD1062" s="842"/>
      <c r="FKE1062" s="842"/>
      <c r="FKF1062" s="842"/>
      <c r="FKG1062" s="842"/>
      <c r="FKH1062" s="842"/>
      <c r="FKI1062" s="842"/>
      <c r="FKJ1062" s="842"/>
      <c r="FKK1062" s="842"/>
      <c r="FKL1062" s="842"/>
      <c r="FKM1062" s="842"/>
      <c r="FKN1062" s="842"/>
      <c r="FKO1062" s="842"/>
      <c r="FKP1062" s="842"/>
      <c r="FKQ1062" s="842"/>
      <c r="FKR1062" s="842"/>
      <c r="FKS1062" s="842"/>
      <c r="FKT1062" s="842"/>
      <c r="FKU1062" s="842"/>
      <c r="FKV1062" s="842"/>
      <c r="FKW1062" s="842"/>
      <c r="FKX1062" s="842"/>
      <c r="FKY1062" s="842"/>
      <c r="FKZ1062" s="842"/>
      <c r="FLA1062" s="842"/>
      <c r="FLB1062" s="842"/>
      <c r="FLC1062" s="842"/>
      <c r="FLD1062" s="842"/>
      <c r="FLE1062" s="842"/>
      <c r="FLF1062" s="842"/>
      <c r="FLG1062" s="842"/>
      <c r="FLH1062" s="842"/>
      <c r="FLI1062" s="842"/>
      <c r="FLJ1062" s="842"/>
      <c r="FLK1062" s="842"/>
      <c r="FLL1062" s="842"/>
      <c r="FLM1062" s="842"/>
      <c r="FLN1062" s="842"/>
      <c r="FLO1062" s="842"/>
      <c r="FLP1062" s="842"/>
      <c r="FLQ1062" s="842"/>
      <c r="FLR1062" s="842"/>
      <c r="FLS1062" s="842"/>
      <c r="FLT1062" s="842"/>
      <c r="FLU1062" s="842"/>
      <c r="FLV1062" s="842"/>
      <c r="FLW1062" s="842"/>
      <c r="FLX1062" s="842"/>
      <c r="FLY1062" s="842"/>
      <c r="FLZ1062" s="842"/>
      <c r="FMA1062" s="842"/>
      <c r="FMB1062" s="842"/>
      <c r="FMC1062" s="842"/>
      <c r="FMD1062" s="842"/>
      <c r="FME1062" s="842"/>
      <c r="FMF1062" s="842"/>
      <c r="FMG1062" s="842"/>
      <c r="FMH1062" s="842"/>
      <c r="FMI1062" s="842"/>
      <c r="FMJ1062" s="842"/>
      <c r="FMK1062" s="842"/>
      <c r="FML1062" s="842"/>
      <c r="FMM1062" s="842"/>
      <c r="FMN1062" s="842"/>
      <c r="FMO1062" s="842"/>
      <c r="FMP1062" s="842"/>
      <c r="FMQ1062" s="842"/>
      <c r="FMR1062" s="842"/>
      <c r="FMS1062" s="842"/>
      <c r="FMT1062" s="842"/>
      <c r="FMU1062" s="842"/>
      <c r="FMV1062" s="842"/>
      <c r="FMW1062" s="842"/>
      <c r="FMX1062" s="842"/>
      <c r="FMY1062" s="842"/>
      <c r="FMZ1062" s="842"/>
      <c r="FNA1062" s="842"/>
      <c r="FNB1062" s="842"/>
      <c r="FNC1062" s="842"/>
      <c r="FND1062" s="842"/>
      <c r="FNE1062" s="842"/>
      <c r="FNF1062" s="842"/>
      <c r="FNG1062" s="842"/>
      <c r="FNH1062" s="842"/>
      <c r="FNI1062" s="842"/>
      <c r="FNJ1062" s="842"/>
      <c r="FNK1062" s="842"/>
      <c r="FNL1062" s="842"/>
      <c r="FNM1062" s="842"/>
      <c r="FNN1062" s="842"/>
      <c r="FNO1062" s="842"/>
      <c r="FNP1062" s="842"/>
      <c r="FNQ1062" s="842"/>
      <c r="FNR1062" s="842"/>
      <c r="FNS1062" s="842"/>
      <c r="FNT1062" s="842"/>
      <c r="FNU1062" s="842"/>
      <c r="FNV1062" s="842"/>
      <c r="FNW1062" s="842"/>
      <c r="FNX1062" s="842"/>
      <c r="FNY1062" s="842"/>
      <c r="FNZ1062" s="842"/>
      <c r="FOA1062" s="842"/>
      <c r="FOB1062" s="842"/>
      <c r="FOC1062" s="842"/>
      <c r="FOD1062" s="842"/>
      <c r="FOE1062" s="842"/>
      <c r="FOF1062" s="842"/>
      <c r="FOG1062" s="842"/>
      <c r="FOH1062" s="842"/>
      <c r="FOI1062" s="842"/>
      <c r="FOJ1062" s="842"/>
      <c r="FOK1062" s="842"/>
      <c r="FOL1062" s="842"/>
      <c r="FOM1062" s="842"/>
      <c r="FON1062" s="842"/>
      <c r="FOO1062" s="842"/>
      <c r="FOP1062" s="842"/>
      <c r="FOQ1062" s="842"/>
      <c r="FOR1062" s="842"/>
      <c r="FOS1062" s="842"/>
      <c r="FOT1062" s="842"/>
      <c r="FOU1062" s="842"/>
      <c r="FOV1062" s="842"/>
      <c r="FOW1062" s="842"/>
      <c r="FOX1062" s="842"/>
      <c r="FOY1062" s="842"/>
      <c r="FOZ1062" s="842"/>
      <c r="FPA1062" s="842"/>
      <c r="FPB1062" s="842"/>
      <c r="FPC1062" s="842"/>
      <c r="FPD1062" s="842"/>
      <c r="FPE1062" s="842"/>
      <c r="FPF1062" s="842"/>
      <c r="FPG1062" s="842"/>
      <c r="FPH1062" s="842"/>
      <c r="FPI1062" s="842"/>
      <c r="FPJ1062" s="842"/>
      <c r="FPK1062" s="842"/>
      <c r="FPL1062" s="842"/>
      <c r="FPM1062" s="842"/>
      <c r="FPN1062" s="842"/>
      <c r="FPO1062" s="842"/>
      <c r="FPP1062" s="842"/>
      <c r="FPQ1062" s="842"/>
      <c r="FPR1062" s="842"/>
      <c r="FPS1062" s="842"/>
      <c r="FPT1062" s="842"/>
      <c r="FPU1062" s="842"/>
      <c r="FPV1062" s="842"/>
      <c r="FPW1062" s="842"/>
      <c r="FPX1062" s="842"/>
      <c r="FPY1062" s="842"/>
      <c r="FPZ1062" s="842"/>
      <c r="FQA1062" s="842"/>
      <c r="FQB1062" s="842"/>
      <c r="FQC1062" s="842"/>
      <c r="FQD1062" s="842"/>
      <c r="FQE1062" s="842"/>
      <c r="FQF1062" s="842"/>
      <c r="FQG1062" s="842"/>
      <c r="FQH1062" s="842"/>
      <c r="FQI1062" s="842"/>
      <c r="FQJ1062" s="842"/>
      <c r="FQK1062" s="842"/>
      <c r="FQL1062" s="842"/>
      <c r="FQM1062" s="842"/>
      <c r="FQN1062" s="842"/>
      <c r="FQO1062" s="842"/>
      <c r="FQP1062" s="842"/>
      <c r="FQQ1062" s="842"/>
      <c r="FQR1062" s="842"/>
      <c r="FQS1062" s="842"/>
      <c r="FQT1062" s="842"/>
      <c r="FQU1062" s="842"/>
      <c r="FQV1062" s="842"/>
      <c r="FQW1062" s="842"/>
      <c r="FQX1062" s="842"/>
      <c r="FQY1062" s="842"/>
      <c r="FQZ1062" s="842"/>
      <c r="FRA1062" s="842"/>
      <c r="FRB1062" s="842"/>
      <c r="FRC1062" s="842"/>
      <c r="FRD1062" s="842"/>
      <c r="FRE1062" s="842"/>
      <c r="FRF1062" s="842"/>
      <c r="FRG1062" s="842"/>
      <c r="FRH1062" s="842"/>
      <c r="FRI1062" s="842"/>
      <c r="FRJ1062" s="842"/>
      <c r="FRK1062" s="842"/>
      <c r="FRL1062" s="842"/>
      <c r="FRM1062" s="842"/>
      <c r="FRN1062" s="842"/>
      <c r="FRO1062" s="842"/>
      <c r="FRP1062" s="842"/>
      <c r="FRQ1062" s="842"/>
      <c r="FRR1062" s="842"/>
      <c r="FRS1062" s="842"/>
      <c r="FRT1062" s="842"/>
      <c r="FRU1062" s="842"/>
      <c r="FRV1062" s="842"/>
      <c r="FRW1062" s="842"/>
      <c r="FRX1062" s="842"/>
      <c r="FRY1062" s="842"/>
      <c r="FRZ1062" s="842"/>
      <c r="FSA1062" s="842"/>
      <c r="FSB1062" s="842"/>
      <c r="FSC1062" s="842"/>
      <c r="FSD1062" s="842"/>
      <c r="FSE1062" s="842"/>
      <c r="FSF1062" s="842"/>
      <c r="FSG1062" s="842"/>
      <c r="FSH1062" s="842"/>
      <c r="FSI1062" s="842"/>
      <c r="FSJ1062" s="842"/>
      <c r="FSK1062" s="842"/>
      <c r="FSL1062" s="842"/>
      <c r="FSM1062" s="842"/>
      <c r="FSN1062" s="842"/>
      <c r="FSO1062" s="842"/>
      <c r="FSP1062" s="842"/>
      <c r="FSQ1062" s="842"/>
      <c r="FSR1062" s="842"/>
      <c r="FSS1062" s="842"/>
      <c r="FST1062" s="842"/>
      <c r="FSU1062" s="842"/>
      <c r="FSV1062" s="842"/>
      <c r="FSW1062" s="842"/>
      <c r="FSX1062" s="842"/>
      <c r="FSY1062" s="842"/>
      <c r="FSZ1062" s="842"/>
      <c r="FTA1062" s="842"/>
      <c r="FTB1062" s="842"/>
      <c r="FTC1062" s="842"/>
      <c r="FTD1062" s="842"/>
      <c r="FTE1062" s="842"/>
      <c r="FTF1062" s="842"/>
      <c r="FTG1062" s="842"/>
      <c r="FTH1062" s="842"/>
      <c r="FTI1062" s="842"/>
      <c r="FTJ1062" s="842"/>
      <c r="FTK1062" s="842"/>
      <c r="FTL1062" s="842"/>
      <c r="FTM1062" s="842"/>
      <c r="FTN1062" s="842"/>
      <c r="FTO1062" s="842"/>
      <c r="FTP1062" s="842"/>
      <c r="FTQ1062" s="842"/>
      <c r="FTR1062" s="842"/>
      <c r="FTS1062" s="842"/>
      <c r="FTT1062" s="842"/>
      <c r="FTU1062" s="842"/>
      <c r="FTV1062" s="842"/>
      <c r="FTW1062" s="842"/>
      <c r="FTX1062" s="842"/>
      <c r="FTY1062" s="842"/>
      <c r="FTZ1062" s="842"/>
      <c r="FUA1062" s="842"/>
      <c r="FUB1062" s="842"/>
      <c r="FUC1062" s="842"/>
      <c r="FUD1062" s="842"/>
      <c r="FUE1062" s="842"/>
      <c r="FUF1062" s="842"/>
      <c r="FUG1062" s="842"/>
      <c r="FUH1062" s="842"/>
      <c r="FUI1062" s="842"/>
      <c r="FUJ1062" s="842"/>
      <c r="FUK1062" s="842"/>
      <c r="FUL1062" s="842"/>
      <c r="FUM1062" s="842"/>
      <c r="FUN1062" s="842"/>
      <c r="FUO1062" s="842"/>
      <c r="FUP1062" s="842"/>
      <c r="FUQ1062" s="842"/>
      <c r="FUR1062" s="842"/>
      <c r="FUS1062" s="842"/>
      <c r="FUT1062" s="842"/>
      <c r="FUU1062" s="842"/>
      <c r="FUV1062" s="842"/>
      <c r="FUW1062" s="842"/>
      <c r="FUX1062" s="842"/>
      <c r="FUY1062" s="842"/>
      <c r="FUZ1062" s="842"/>
      <c r="FVA1062" s="842"/>
      <c r="FVB1062" s="842"/>
      <c r="FVC1062" s="842"/>
      <c r="FVD1062" s="842"/>
      <c r="FVE1062" s="842"/>
      <c r="FVF1062" s="842"/>
      <c r="FVG1062" s="842"/>
      <c r="FVH1062" s="842"/>
      <c r="FVI1062" s="842"/>
      <c r="FVJ1062" s="842"/>
      <c r="FVK1062" s="842"/>
      <c r="FVL1062" s="842"/>
      <c r="FVM1062" s="842"/>
      <c r="FVN1062" s="842"/>
      <c r="FVO1062" s="842"/>
      <c r="FVP1062" s="842"/>
      <c r="FVQ1062" s="842"/>
      <c r="FVR1062" s="842"/>
      <c r="FVS1062" s="842"/>
      <c r="FVT1062" s="842"/>
      <c r="FVU1062" s="842"/>
      <c r="FVV1062" s="842"/>
      <c r="FVW1062" s="842"/>
      <c r="FVX1062" s="842"/>
      <c r="FVY1062" s="842"/>
      <c r="FVZ1062" s="842"/>
      <c r="FWA1062" s="842"/>
      <c r="FWB1062" s="842"/>
      <c r="FWC1062" s="842"/>
      <c r="FWD1062" s="842"/>
      <c r="FWE1062" s="842"/>
      <c r="FWF1062" s="842"/>
      <c r="FWG1062" s="842"/>
      <c r="FWH1062" s="842"/>
      <c r="FWI1062" s="842"/>
      <c r="FWJ1062" s="842"/>
      <c r="FWK1062" s="842"/>
      <c r="FWL1062" s="842"/>
      <c r="FWM1062" s="842"/>
      <c r="FWN1062" s="842"/>
      <c r="FWO1062" s="842"/>
      <c r="FWP1062" s="842"/>
      <c r="FWQ1062" s="842"/>
      <c r="FWR1062" s="842"/>
      <c r="FWS1062" s="842"/>
      <c r="FWT1062" s="842"/>
      <c r="FWU1062" s="842"/>
      <c r="FWV1062" s="842"/>
      <c r="FWW1062" s="842"/>
      <c r="FWX1062" s="842"/>
      <c r="FWY1062" s="842"/>
      <c r="FWZ1062" s="842"/>
      <c r="FXA1062" s="842"/>
      <c r="FXB1062" s="842"/>
      <c r="FXC1062" s="842"/>
      <c r="FXD1062" s="842"/>
      <c r="FXE1062" s="842"/>
      <c r="FXF1062" s="842"/>
      <c r="FXG1062" s="842"/>
      <c r="FXH1062" s="842"/>
      <c r="FXI1062" s="842"/>
      <c r="FXJ1062" s="842"/>
      <c r="FXK1062" s="842"/>
      <c r="FXL1062" s="842"/>
      <c r="FXM1062" s="842"/>
      <c r="FXN1062" s="842"/>
      <c r="FXO1062" s="842"/>
      <c r="FXP1062" s="842"/>
      <c r="FXQ1062" s="842"/>
      <c r="FXR1062" s="842"/>
      <c r="FXS1062" s="842"/>
      <c r="FXT1062" s="842"/>
      <c r="FXU1062" s="842"/>
      <c r="FXV1062" s="842"/>
      <c r="FXW1062" s="842"/>
      <c r="FXX1062" s="842"/>
      <c r="FXY1062" s="842"/>
      <c r="FXZ1062" s="842"/>
      <c r="FYA1062" s="842"/>
      <c r="FYB1062" s="842"/>
      <c r="FYC1062" s="842"/>
      <c r="FYD1062" s="842"/>
      <c r="FYE1062" s="842"/>
      <c r="FYF1062" s="842"/>
      <c r="FYG1062" s="842"/>
      <c r="FYH1062" s="842"/>
      <c r="FYI1062" s="842"/>
      <c r="FYJ1062" s="842"/>
      <c r="FYK1062" s="842"/>
      <c r="FYL1062" s="842"/>
      <c r="FYM1062" s="842"/>
      <c r="FYN1062" s="842"/>
      <c r="FYO1062" s="842"/>
      <c r="FYP1062" s="842"/>
      <c r="FYQ1062" s="842"/>
      <c r="FYR1062" s="842"/>
      <c r="FYS1062" s="842"/>
      <c r="FYT1062" s="842"/>
      <c r="FYU1062" s="842"/>
      <c r="FYV1062" s="842"/>
      <c r="FYW1062" s="842"/>
      <c r="FYX1062" s="842"/>
      <c r="FYY1062" s="842"/>
      <c r="FYZ1062" s="842"/>
      <c r="FZA1062" s="842"/>
      <c r="FZB1062" s="842"/>
      <c r="FZC1062" s="842"/>
      <c r="FZD1062" s="842"/>
      <c r="FZE1062" s="842"/>
      <c r="FZF1062" s="842"/>
      <c r="FZG1062" s="842"/>
      <c r="FZH1062" s="842"/>
      <c r="FZI1062" s="842"/>
      <c r="FZJ1062" s="842"/>
      <c r="FZK1062" s="842"/>
      <c r="FZL1062" s="842"/>
      <c r="FZM1062" s="842"/>
      <c r="FZN1062" s="842"/>
      <c r="FZO1062" s="842"/>
      <c r="FZP1062" s="842"/>
      <c r="FZQ1062" s="842"/>
      <c r="FZR1062" s="842"/>
      <c r="FZS1062" s="842"/>
      <c r="FZT1062" s="842"/>
      <c r="FZU1062" s="842"/>
      <c r="FZV1062" s="842"/>
      <c r="FZW1062" s="842"/>
      <c r="FZX1062" s="842"/>
      <c r="FZY1062" s="842"/>
      <c r="FZZ1062" s="842"/>
      <c r="GAA1062" s="842"/>
      <c r="GAB1062" s="842"/>
      <c r="GAC1062" s="842"/>
      <c r="GAD1062" s="842"/>
      <c r="GAE1062" s="842"/>
      <c r="GAF1062" s="842"/>
      <c r="GAG1062" s="842"/>
      <c r="GAH1062" s="842"/>
      <c r="GAI1062" s="842"/>
      <c r="GAJ1062" s="842"/>
      <c r="GAK1062" s="842"/>
      <c r="GAL1062" s="842"/>
      <c r="GAM1062" s="842"/>
      <c r="GAN1062" s="842"/>
      <c r="GAO1062" s="842"/>
      <c r="GAP1062" s="842"/>
      <c r="GAQ1062" s="842"/>
      <c r="GAR1062" s="842"/>
      <c r="GAS1062" s="842"/>
      <c r="GAT1062" s="842"/>
      <c r="GAU1062" s="842"/>
      <c r="GAV1062" s="842"/>
      <c r="GAW1062" s="842"/>
      <c r="GAX1062" s="842"/>
      <c r="GAY1062" s="842"/>
      <c r="GAZ1062" s="842"/>
      <c r="GBA1062" s="842"/>
      <c r="GBB1062" s="842"/>
      <c r="GBC1062" s="842"/>
      <c r="GBD1062" s="842"/>
      <c r="GBE1062" s="842"/>
      <c r="GBF1062" s="842"/>
      <c r="GBG1062" s="842"/>
      <c r="GBH1062" s="842"/>
      <c r="GBI1062" s="842"/>
      <c r="GBJ1062" s="842"/>
      <c r="GBK1062" s="842"/>
      <c r="GBL1062" s="842"/>
      <c r="GBM1062" s="842"/>
      <c r="GBN1062" s="842"/>
      <c r="GBO1062" s="842"/>
      <c r="GBP1062" s="842"/>
      <c r="GBQ1062" s="842"/>
      <c r="GBR1062" s="842"/>
      <c r="GBS1062" s="842"/>
      <c r="GBT1062" s="842"/>
      <c r="GBU1062" s="842"/>
      <c r="GBV1062" s="842"/>
      <c r="GBW1062" s="842"/>
      <c r="GBX1062" s="842"/>
      <c r="GBY1062" s="842"/>
      <c r="GBZ1062" s="842"/>
      <c r="GCA1062" s="842"/>
      <c r="GCB1062" s="842"/>
      <c r="GCC1062" s="842"/>
      <c r="GCD1062" s="842"/>
      <c r="GCE1062" s="842"/>
      <c r="GCF1062" s="842"/>
      <c r="GCG1062" s="842"/>
      <c r="GCH1062" s="842"/>
      <c r="GCI1062" s="842"/>
      <c r="GCJ1062" s="842"/>
      <c r="GCK1062" s="842"/>
      <c r="GCL1062" s="842"/>
      <c r="GCM1062" s="842"/>
      <c r="GCN1062" s="842"/>
      <c r="GCO1062" s="842"/>
      <c r="GCP1062" s="842"/>
      <c r="GCQ1062" s="842"/>
      <c r="GCR1062" s="842"/>
      <c r="GCS1062" s="842"/>
      <c r="GCT1062" s="842"/>
      <c r="GCU1062" s="842"/>
      <c r="GCV1062" s="842"/>
      <c r="GCW1062" s="842"/>
      <c r="GCX1062" s="842"/>
      <c r="GCY1062" s="842"/>
      <c r="GCZ1062" s="842"/>
      <c r="GDA1062" s="842"/>
      <c r="GDB1062" s="842"/>
      <c r="GDC1062" s="842"/>
      <c r="GDD1062" s="842"/>
      <c r="GDE1062" s="842"/>
      <c r="GDF1062" s="842"/>
      <c r="GDG1062" s="842"/>
      <c r="GDH1062" s="842"/>
      <c r="GDI1062" s="842"/>
      <c r="GDJ1062" s="842"/>
      <c r="GDK1062" s="842"/>
      <c r="GDL1062" s="842"/>
      <c r="GDM1062" s="842"/>
      <c r="GDN1062" s="842"/>
      <c r="GDO1062" s="842"/>
      <c r="GDP1062" s="842"/>
      <c r="GDQ1062" s="842"/>
      <c r="GDR1062" s="842"/>
      <c r="GDS1062" s="842"/>
      <c r="GDT1062" s="842"/>
      <c r="GDU1062" s="842"/>
      <c r="GDV1062" s="842"/>
      <c r="GDW1062" s="842"/>
      <c r="GDX1062" s="842"/>
      <c r="GDY1062" s="842"/>
      <c r="GDZ1062" s="842"/>
      <c r="GEA1062" s="842"/>
      <c r="GEB1062" s="842"/>
      <c r="GEC1062" s="842"/>
      <c r="GED1062" s="842"/>
      <c r="GEE1062" s="842"/>
      <c r="GEF1062" s="842"/>
      <c r="GEG1062" s="842"/>
      <c r="GEH1062" s="842"/>
      <c r="GEI1062" s="842"/>
      <c r="GEJ1062" s="842"/>
      <c r="GEK1062" s="842"/>
      <c r="GEL1062" s="842"/>
      <c r="GEM1062" s="842"/>
      <c r="GEN1062" s="842"/>
      <c r="GEO1062" s="842"/>
      <c r="GEP1062" s="842"/>
      <c r="GEQ1062" s="842"/>
      <c r="GER1062" s="842"/>
      <c r="GES1062" s="842"/>
      <c r="GET1062" s="842"/>
      <c r="GEU1062" s="842"/>
      <c r="GEV1062" s="842"/>
      <c r="GEW1062" s="842"/>
      <c r="GEX1062" s="842"/>
      <c r="GEY1062" s="842"/>
      <c r="GEZ1062" s="842"/>
      <c r="GFA1062" s="842"/>
      <c r="GFB1062" s="842"/>
      <c r="GFC1062" s="842"/>
      <c r="GFD1062" s="842"/>
      <c r="GFE1062" s="842"/>
      <c r="GFF1062" s="842"/>
      <c r="GFG1062" s="842"/>
      <c r="GFH1062" s="842"/>
      <c r="GFI1062" s="842"/>
      <c r="GFJ1062" s="842"/>
      <c r="GFK1062" s="842"/>
      <c r="GFL1062" s="842"/>
      <c r="GFM1062" s="842"/>
      <c r="GFN1062" s="842"/>
      <c r="GFO1062" s="842"/>
      <c r="GFP1062" s="842"/>
      <c r="GFQ1062" s="842"/>
      <c r="GFR1062" s="842"/>
      <c r="GFS1062" s="842"/>
      <c r="GFT1062" s="842"/>
      <c r="GFU1062" s="842"/>
      <c r="GFV1062" s="842"/>
      <c r="GFW1062" s="842"/>
      <c r="GFX1062" s="842"/>
      <c r="GFY1062" s="842"/>
      <c r="GFZ1062" s="842"/>
      <c r="GGA1062" s="842"/>
      <c r="GGB1062" s="842"/>
      <c r="GGC1062" s="842"/>
      <c r="GGD1062" s="842"/>
      <c r="GGE1062" s="842"/>
      <c r="GGF1062" s="842"/>
      <c r="GGG1062" s="842"/>
      <c r="GGH1062" s="842"/>
      <c r="GGI1062" s="842"/>
      <c r="GGJ1062" s="842"/>
      <c r="GGK1062" s="842"/>
      <c r="GGL1062" s="842"/>
      <c r="GGM1062" s="842"/>
      <c r="GGN1062" s="842"/>
      <c r="GGO1062" s="842"/>
      <c r="GGP1062" s="842"/>
      <c r="GGQ1062" s="842"/>
      <c r="GGR1062" s="842"/>
      <c r="GGS1062" s="842"/>
      <c r="GGT1062" s="842"/>
      <c r="GGU1062" s="842"/>
      <c r="GGV1062" s="842"/>
      <c r="GGW1062" s="842"/>
      <c r="GGX1062" s="842"/>
      <c r="GGY1062" s="842"/>
      <c r="GGZ1062" s="842"/>
      <c r="GHA1062" s="842"/>
      <c r="GHB1062" s="842"/>
      <c r="GHC1062" s="842"/>
      <c r="GHD1062" s="842"/>
      <c r="GHE1062" s="842"/>
      <c r="GHF1062" s="842"/>
      <c r="GHG1062" s="842"/>
      <c r="GHH1062" s="842"/>
      <c r="GHI1062" s="842"/>
      <c r="GHJ1062" s="842"/>
      <c r="GHK1062" s="842"/>
      <c r="GHL1062" s="842"/>
      <c r="GHM1062" s="842"/>
      <c r="GHN1062" s="842"/>
      <c r="GHO1062" s="842"/>
      <c r="GHP1062" s="842"/>
      <c r="GHQ1062" s="842"/>
      <c r="GHR1062" s="842"/>
      <c r="GHS1062" s="842"/>
      <c r="GHT1062" s="842"/>
      <c r="GHU1062" s="842"/>
      <c r="GHV1062" s="842"/>
      <c r="GHW1062" s="842"/>
      <c r="GHX1062" s="842"/>
      <c r="GHY1062" s="842"/>
      <c r="GHZ1062" s="842"/>
      <c r="GIA1062" s="842"/>
      <c r="GIB1062" s="842"/>
      <c r="GIC1062" s="842"/>
      <c r="GID1062" s="842"/>
      <c r="GIE1062" s="842"/>
      <c r="GIF1062" s="842"/>
      <c r="GIG1062" s="842"/>
      <c r="GIH1062" s="842"/>
      <c r="GII1062" s="842"/>
      <c r="GIJ1062" s="842"/>
      <c r="GIK1062" s="842"/>
      <c r="GIL1062" s="842"/>
      <c r="GIM1062" s="842"/>
      <c r="GIN1062" s="842"/>
      <c r="GIO1062" s="842"/>
      <c r="GIP1062" s="842"/>
      <c r="GIQ1062" s="842"/>
      <c r="GIR1062" s="842"/>
      <c r="GIS1062" s="842"/>
      <c r="GIT1062" s="842"/>
      <c r="GIU1062" s="842"/>
      <c r="GIV1062" s="842"/>
      <c r="GIW1062" s="842"/>
      <c r="GIX1062" s="842"/>
      <c r="GIY1062" s="842"/>
      <c r="GIZ1062" s="842"/>
      <c r="GJA1062" s="842"/>
      <c r="GJB1062" s="842"/>
      <c r="GJC1062" s="842"/>
      <c r="GJD1062" s="842"/>
      <c r="GJE1062" s="842"/>
      <c r="GJF1062" s="842"/>
      <c r="GJG1062" s="842"/>
      <c r="GJH1062" s="842"/>
      <c r="GJI1062" s="842"/>
      <c r="GJJ1062" s="842"/>
      <c r="GJK1062" s="842"/>
      <c r="GJL1062" s="842"/>
      <c r="GJM1062" s="842"/>
      <c r="GJN1062" s="842"/>
      <c r="GJO1062" s="842"/>
      <c r="GJP1062" s="842"/>
      <c r="GJQ1062" s="842"/>
      <c r="GJR1062" s="842"/>
      <c r="GJS1062" s="842"/>
      <c r="GJT1062" s="842"/>
      <c r="GJU1062" s="842"/>
      <c r="GJV1062" s="842"/>
      <c r="GJW1062" s="842"/>
      <c r="GJX1062" s="842"/>
      <c r="GJY1062" s="842"/>
      <c r="GJZ1062" s="842"/>
      <c r="GKA1062" s="842"/>
      <c r="GKB1062" s="842"/>
      <c r="GKC1062" s="842"/>
      <c r="GKD1062" s="842"/>
      <c r="GKE1062" s="842"/>
      <c r="GKF1062" s="842"/>
      <c r="GKG1062" s="842"/>
      <c r="GKH1062" s="842"/>
      <c r="GKI1062" s="842"/>
      <c r="GKJ1062" s="842"/>
      <c r="GKK1062" s="842"/>
      <c r="GKL1062" s="842"/>
      <c r="GKM1062" s="842"/>
      <c r="GKN1062" s="842"/>
      <c r="GKO1062" s="842"/>
      <c r="GKP1062" s="842"/>
      <c r="GKQ1062" s="842"/>
      <c r="GKR1062" s="842"/>
      <c r="GKS1062" s="842"/>
      <c r="GKT1062" s="842"/>
      <c r="GKU1062" s="842"/>
      <c r="GKV1062" s="842"/>
      <c r="GKW1062" s="842"/>
      <c r="GKX1062" s="842"/>
      <c r="GKY1062" s="842"/>
      <c r="GKZ1062" s="842"/>
      <c r="GLA1062" s="842"/>
      <c r="GLB1062" s="842"/>
      <c r="GLC1062" s="842"/>
      <c r="GLD1062" s="842"/>
      <c r="GLE1062" s="842"/>
      <c r="GLF1062" s="842"/>
      <c r="GLG1062" s="842"/>
      <c r="GLH1062" s="842"/>
      <c r="GLI1062" s="842"/>
      <c r="GLJ1062" s="842"/>
      <c r="GLK1062" s="842"/>
      <c r="GLL1062" s="842"/>
      <c r="GLM1062" s="842"/>
      <c r="GLN1062" s="842"/>
      <c r="GLO1062" s="842"/>
      <c r="GLP1062" s="842"/>
      <c r="GLQ1062" s="842"/>
      <c r="GLR1062" s="842"/>
      <c r="GLS1062" s="842"/>
      <c r="GLT1062" s="842"/>
      <c r="GLU1062" s="842"/>
      <c r="GLV1062" s="842"/>
      <c r="GLW1062" s="842"/>
      <c r="GLX1062" s="842"/>
      <c r="GLY1062" s="842"/>
      <c r="GLZ1062" s="842"/>
      <c r="GMA1062" s="842"/>
      <c r="GMB1062" s="842"/>
      <c r="GMC1062" s="842"/>
      <c r="GMD1062" s="842"/>
      <c r="GME1062" s="842"/>
      <c r="GMF1062" s="842"/>
      <c r="GMG1062" s="842"/>
      <c r="GMH1062" s="842"/>
      <c r="GMI1062" s="842"/>
      <c r="GMJ1062" s="842"/>
      <c r="GMK1062" s="842"/>
      <c r="GML1062" s="842"/>
      <c r="GMM1062" s="842"/>
      <c r="GMN1062" s="842"/>
      <c r="GMO1062" s="842"/>
      <c r="GMP1062" s="842"/>
      <c r="GMQ1062" s="842"/>
      <c r="GMR1062" s="842"/>
      <c r="GMS1062" s="842"/>
      <c r="GMT1062" s="842"/>
      <c r="GMU1062" s="842"/>
      <c r="GMV1062" s="842"/>
      <c r="GMW1062" s="842"/>
      <c r="GMX1062" s="842"/>
      <c r="GMY1062" s="842"/>
      <c r="GMZ1062" s="842"/>
      <c r="GNA1062" s="842"/>
      <c r="GNB1062" s="842"/>
      <c r="GNC1062" s="842"/>
      <c r="GND1062" s="842"/>
      <c r="GNE1062" s="842"/>
      <c r="GNF1062" s="842"/>
      <c r="GNG1062" s="842"/>
      <c r="GNH1062" s="842"/>
      <c r="GNI1062" s="842"/>
      <c r="GNJ1062" s="842"/>
      <c r="GNK1062" s="842"/>
      <c r="GNL1062" s="842"/>
      <c r="GNM1062" s="842"/>
      <c r="GNN1062" s="842"/>
      <c r="GNO1062" s="842"/>
      <c r="GNP1062" s="842"/>
      <c r="GNQ1062" s="842"/>
      <c r="GNR1062" s="842"/>
      <c r="GNS1062" s="842"/>
      <c r="GNT1062" s="842"/>
      <c r="GNU1062" s="842"/>
      <c r="GNV1062" s="842"/>
      <c r="GNW1062" s="842"/>
      <c r="GNX1062" s="842"/>
      <c r="GNY1062" s="842"/>
      <c r="GNZ1062" s="842"/>
      <c r="GOA1062" s="842"/>
      <c r="GOB1062" s="842"/>
      <c r="GOC1062" s="842"/>
      <c r="GOD1062" s="842"/>
      <c r="GOE1062" s="842"/>
      <c r="GOF1062" s="842"/>
      <c r="GOG1062" s="842"/>
      <c r="GOH1062" s="842"/>
      <c r="GOI1062" s="842"/>
      <c r="GOJ1062" s="842"/>
      <c r="GOK1062" s="842"/>
      <c r="GOL1062" s="842"/>
      <c r="GOM1062" s="842"/>
      <c r="GON1062" s="842"/>
      <c r="GOO1062" s="842"/>
      <c r="GOP1062" s="842"/>
      <c r="GOQ1062" s="842"/>
      <c r="GOR1062" s="842"/>
      <c r="GOS1062" s="842"/>
      <c r="GOT1062" s="842"/>
      <c r="GOU1062" s="842"/>
      <c r="GOV1062" s="842"/>
      <c r="GOW1062" s="842"/>
      <c r="GOX1062" s="842"/>
      <c r="GOY1062" s="842"/>
      <c r="GOZ1062" s="842"/>
      <c r="GPA1062" s="842"/>
      <c r="GPB1062" s="842"/>
      <c r="GPC1062" s="842"/>
      <c r="GPD1062" s="842"/>
      <c r="GPE1062" s="842"/>
      <c r="GPF1062" s="842"/>
      <c r="GPG1062" s="842"/>
      <c r="GPH1062" s="842"/>
      <c r="GPI1062" s="842"/>
      <c r="GPJ1062" s="842"/>
      <c r="GPK1062" s="842"/>
      <c r="GPL1062" s="842"/>
      <c r="GPM1062" s="842"/>
      <c r="GPN1062" s="842"/>
      <c r="GPO1062" s="842"/>
      <c r="GPP1062" s="842"/>
      <c r="GPQ1062" s="842"/>
      <c r="GPR1062" s="842"/>
      <c r="GPS1062" s="842"/>
      <c r="GPT1062" s="842"/>
      <c r="GPU1062" s="842"/>
      <c r="GPV1062" s="842"/>
      <c r="GPW1062" s="842"/>
      <c r="GPX1062" s="842"/>
      <c r="GPY1062" s="842"/>
      <c r="GPZ1062" s="842"/>
      <c r="GQA1062" s="842"/>
      <c r="GQB1062" s="842"/>
      <c r="GQC1062" s="842"/>
      <c r="GQD1062" s="842"/>
      <c r="GQE1062" s="842"/>
      <c r="GQF1062" s="842"/>
      <c r="GQG1062" s="842"/>
      <c r="GQH1062" s="842"/>
      <c r="GQI1062" s="842"/>
      <c r="GQJ1062" s="842"/>
      <c r="GQK1062" s="842"/>
      <c r="GQL1062" s="842"/>
      <c r="GQM1062" s="842"/>
      <c r="GQN1062" s="842"/>
      <c r="GQO1062" s="842"/>
      <c r="GQP1062" s="842"/>
      <c r="GQQ1062" s="842"/>
      <c r="GQR1062" s="842"/>
      <c r="GQS1062" s="842"/>
      <c r="GQT1062" s="842"/>
      <c r="GQU1062" s="842"/>
      <c r="GQV1062" s="842"/>
      <c r="GQW1062" s="842"/>
      <c r="GQX1062" s="842"/>
      <c r="GQY1062" s="842"/>
      <c r="GQZ1062" s="842"/>
      <c r="GRA1062" s="842"/>
      <c r="GRB1062" s="842"/>
      <c r="GRC1062" s="842"/>
      <c r="GRD1062" s="842"/>
      <c r="GRE1062" s="842"/>
      <c r="GRF1062" s="842"/>
      <c r="GRG1062" s="842"/>
      <c r="GRH1062" s="842"/>
      <c r="GRI1062" s="842"/>
      <c r="GRJ1062" s="842"/>
      <c r="GRK1062" s="842"/>
      <c r="GRL1062" s="842"/>
      <c r="GRM1062" s="842"/>
      <c r="GRN1062" s="842"/>
      <c r="GRO1062" s="842"/>
      <c r="GRP1062" s="842"/>
      <c r="GRQ1062" s="842"/>
      <c r="GRR1062" s="842"/>
      <c r="GRS1062" s="842"/>
      <c r="GRT1062" s="842"/>
      <c r="GRU1062" s="842"/>
      <c r="GRV1062" s="842"/>
      <c r="GRW1062" s="842"/>
      <c r="GRX1062" s="842"/>
      <c r="GRY1062" s="842"/>
      <c r="GRZ1062" s="842"/>
      <c r="GSA1062" s="842"/>
      <c r="GSB1062" s="842"/>
      <c r="GSC1062" s="842"/>
      <c r="GSD1062" s="842"/>
      <c r="GSE1062" s="842"/>
      <c r="GSF1062" s="842"/>
      <c r="GSG1062" s="842"/>
      <c r="GSH1062" s="842"/>
      <c r="GSI1062" s="842"/>
      <c r="GSJ1062" s="842"/>
      <c r="GSK1062" s="842"/>
      <c r="GSL1062" s="842"/>
      <c r="GSM1062" s="842"/>
      <c r="GSN1062" s="842"/>
      <c r="GSO1062" s="842"/>
      <c r="GSP1062" s="842"/>
      <c r="GSQ1062" s="842"/>
      <c r="GSR1062" s="842"/>
      <c r="GSS1062" s="842"/>
      <c r="GST1062" s="842"/>
      <c r="GSU1062" s="842"/>
      <c r="GSV1062" s="842"/>
      <c r="GSW1062" s="842"/>
      <c r="GSX1062" s="842"/>
      <c r="GSY1062" s="842"/>
      <c r="GSZ1062" s="842"/>
      <c r="GTA1062" s="842"/>
      <c r="GTB1062" s="842"/>
      <c r="GTC1062" s="842"/>
      <c r="GTD1062" s="842"/>
      <c r="GTE1062" s="842"/>
      <c r="GTF1062" s="842"/>
      <c r="GTG1062" s="842"/>
      <c r="GTH1062" s="842"/>
      <c r="GTI1062" s="842"/>
      <c r="GTJ1062" s="842"/>
      <c r="GTK1062" s="842"/>
      <c r="GTL1062" s="842"/>
      <c r="GTM1062" s="842"/>
      <c r="GTN1062" s="842"/>
      <c r="GTO1062" s="842"/>
      <c r="GTP1062" s="842"/>
      <c r="GTQ1062" s="842"/>
      <c r="GTR1062" s="842"/>
      <c r="GTS1062" s="842"/>
      <c r="GTT1062" s="842"/>
      <c r="GTU1062" s="842"/>
      <c r="GTV1062" s="842"/>
      <c r="GTW1062" s="842"/>
      <c r="GTX1062" s="842"/>
      <c r="GTY1062" s="842"/>
      <c r="GTZ1062" s="842"/>
      <c r="GUA1062" s="842"/>
      <c r="GUB1062" s="842"/>
      <c r="GUC1062" s="842"/>
      <c r="GUD1062" s="842"/>
      <c r="GUE1062" s="842"/>
      <c r="GUF1062" s="842"/>
      <c r="GUG1062" s="842"/>
      <c r="GUH1062" s="842"/>
      <c r="GUI1062" s="842"/>
      <c r="GUJ1062" s="842"/>
      <c r="GUK1062" s="842"/>
      <c r="GUL1062" s="842"/>
      <c r="GUM1062" s="842"/>
      <c r="GUN1062" s="842"/>
      <c r="GUO1062" s="842"/>
      <c r="GUP1062" s="842"/>
      <c r="GUQ1062" s="842"/>
      <c r="GUR1062" s="842"/>
      <c r="GUS1062" s="842"/>
      <c r="GUT1062" s="842"/>
      <c r="GUU1062" s="842"/>
      <c r="GUV1062" s="842"/>
      <c r="GUW1062" s="842"/>
      <c r="GUX1062" s="842"/>
      <c r="GUY1062" s="842"/>
      <c r="GUZ1062" s="842"/>
      <c r="GVA1062" s="842"/>
      <c r="GVB1062" s="842"/>
      <c r="GVC1062" s="842"/>
      <c r="GVD1062" s="842"/>
      <c r="GVE1062" s="842"/>
      <c r="GVF1062" s="842"/>
      <c r="GVG1062" s="842"/>
      <c r="GVH1062" s="842"/>
      <c r="GVI1062" s="842"/>
      <c r="GVJ1062" s="842"/>
      <c r="GVK1062" s="842"/>
      <c r="GVL1062" s="842"/>
      <c r="GVM1062" s="842"/>
      <c r="GVN1062" s="842"/>
      <c r="GVO1062" s="842"/>
      <c r="GVP1062" s="842"/>
      <c r="GVQ1062" s="842"/>
      <c r="GVR1062" s="842"/>
      <c r="GVS1062" s="842"/>
      <c r="GVT1062" s="842"/>
      <c r="GVU1062" s="842"/>
      <c r="GVV1062" s="842"/>
      <c r="GVW1062" s="842"/>
      <c r="GVX1062" s="842"/>
      <c r="GVY1062" s="842"/>
      <c r="GVZ1062" s="842"/>
      <c r="GWA1062" s="842"/>
      <c r="GWB1062" s="842"/>
      <c r="GWC1062" s="842"/>
      <c r="GWD1062" s="842"/>
      <c r="GWE1062" s="842"/>
      <c r="GWF1062" s="842"/>
      <c r="GWG1062" s="842"/>
      <c r="GWH1062" s="842"/>
      <c r="GWI1062" s="842"/>
      <c r="GWJ1062" s="842"/>
      <c r="GWK1062" s="842"/>
      <c r="GWL1062" s="842"/>
      <c r="GWM1062" s="842"/>
      <c r="GWN1062" s="842"/>
      <c r="GWO1062" s="842"/>
      <c r="GWP1062" s="842"/>
      <c r="GWQ1062" s="842"/>
      <c r="GWR1062" s="842"/>
      <c r="GWS1062" s="842"/>
      <c r="GWT1062" s="842"/>
      <c r="GWU1062" s="842"/>
      <c r="GWV1062" s="842"/>
      <c r="GWW1062" s="842"/>
      <c r="GWX1062" s="842"/>
      <c r="GWY1062" s="842"/>
      <c r="GWZ1062" s="842"/>
      <c r="GXA1062" s="842"/>
      <c r="GXB1062" s="842"/>
      <c r="GXC1062" s="842"/>
      <c r="GXD1062" s="842"/>
      <c r="GXE1062" s="842"/>
      <c r="GXF1062" s="842"/>
      <c r="GXG1062" s="842"/>
      <c r="GXH1062" s="842"/>
      <c r="GXI1062" s="842"/>
      <c r="GXJ1062" s="842"/>
      <c r="GXK1062" s="842"/>
      <c r="GXL1062" s="842"/>
      <c r="GXM1062" s="842"/>
      <c r="GXN1062" s="842"/>
      <c r="GXO1062" s="842"/>
      <c r="GXP1062" s="842"/>
      <c r="GXQ1062" s="842"/>
      <c r="GXR1062" s="842"/>
      <c r="GXS1062" s="842"/>
      <c r="GXT1062" s="842"/>
      <c r="GXU1062" s="842"/>
      <c r="GXV1062" s="842"/>
      <c r="GXW1062" s="842"/>
      <c r="GXX1062" s="842"/>
      <c r="GXY1062" s="842"/>
      <c r="GXZ1062" s="842"/>
      <c r="GYA1062" s="842"/>
      <c r="GYB1062" s="842"/>
      <c r="GYC1062" s="842"/>
      <c r="GYD1062" s="842"/>
      <c r="GYE1062" s="842"/>
      <c r="GYF1062" s="842"/>
      <c r="GYG1062" s="842"/>
      <c r="GYH1062" s="842"/>
      <c r="GYI1062" s="842"/>
      <c r="GYJ1062" s="842"/>
      <c r="GYK1062" s="842"/>
      <c r="GYL1062" s="842"/>
      <c r="GYM1062" s="842"/>
      <c r="GYN1062" s="842"/>
      <c r="GYO1062" s="842"/>
      <c r="GYP1062" s="842"/>
      <c r="GYQ1062" s="842"/>
      <c r="GYR1062" s="842"/>
      <c r="GYS1062" s="842"/>
      <c r="GYT1062" s="842"/>
      <c r="GYU1062" s="842"/>
      <c r="GYV1062" s="842"/>
      <c r="GYW1062" s="842"/>
      <c r="GYX1062" s="842"/>
      <c r="GYY1062" s="842"/>
      <c r="GYZ1062" s="842"/>
      <c r="GZA1062" s="842"/>
      <c r="GZB1062" s="842"/>
      <c r="GZC1062" s="842"/>
      <c r="GZD1062" s="842"/>
      <c r="GZE1062" s="842"/>
      <c r="GZF1062" s="842"/>
      <c r="GZG1062" s="842"/>
      <c r="GZH1062" s="842"/>
      <c r="GZI1062" s="842"/>
      <c r="GZJ1062" s="842"/>
      <c r="GZK1062" s="842"/>
      <c r="GZL1062" s="842"/>
      <c r="GZM1062" s="842"/>
      <c r="GZN1062" s="842"/>
      <c r="GZO1062" s="842"/>
      <c r="GZP1062" s="842"/>
      <c r="GZQ1062" s="842"/>
      <c r="GZR1062" s="842"/>
      <c r="GZS1062" s="842"/>
      <c r="GZT1062" s="842"/>
      <c r="GZU1062" s="842"/>
      <c r="GZV1062" s="842"/>
      <c r="GZW1062" s="842"/>
      <c r="GZX1062" s="842"/>
      <c r="GZY1062" s="842"/>
      <c r="GZZ1062" s="842"/>
      <c r="HAA1062" s="842"/>
      <c r="HAB1062" s="842"/>
      <c r="HAC1062" s="842"/>
      <c r="HAD1062" s="842"/>
      <c r="HAE1062" s="842"/>
      <c r="HAF1062" s="842"/>
      <c r="HAG1062" s="842"/>
      <c r="HAH1062" s="842"/>
      <c r="HAI1062" s="842"/>
      <c r="HAJ1062" s="842"/>
      <c r="HAK1062" s="842"/>
      <c r="HAL1062" s="842"/>
      <c r="HAM1062" s="842"/>
      <c r="HAN1062" s="842"/>
      <c r="HAO1062" s="842"/>
      <c r="HAP1062" s="842"/>
      <c r="HAQ1062" s="842"/>
      <c r="HAR1062" s="842"/>
      <c r="HAS1062" s="842"/>
      <c r="HAT1062" s="842"/>
      <c r="HAU1062" s="842"/>
      <c r="HAV1062" s="842"/>
      <c r="HAW1062" s="842"/>
      <c r="HAX1062" s="842"/>
      <c r="HAY1062" s="842"/>
      <c r="HAZ1062" s="842"/>
      <c r="HBA1062" s="842"/>
      <c r="HBB1062" s="842"/>
      <c r="HBC1062" s="842"/>
      <c r="HBD1062" s="842"/>
      <c r="HBE1062" s="842"/>
      <c r="HBF1062" s="842"/>
      <c r="HBG1062" s="842"/>
      <c r="HBH1062" s="842"/>
      <c r="HBI1062" s="842"/>
      <c r="HBJ1062" s="842"/>
      <c r="HBK1062" s="842"/>
      <c r="HBL1062" s="842"/>
      <c r="HBM1062" s="842"/>
      <c r="HBN1062" s="842"/>
      <c r="HBO1062" s="842"/>
      <c r="HBP1062" s="842"/>
      <c r="HBQ1062" s="842"/>
      <c r="HBR1062" s="842"/>
      <c r="HBS1062" s="842"/>
      <c r="HBT1062" s="842"/>
      <c r="HBU1062" s="842"/>
      <c r="HBV1062" s="842"/>
      <c r="HBW1062" s="842"/>
      <c r="HBX1062" s="842"/>
      <c r="HBY1062" s="842"/>
      <c r="HBZ1062" s="842"/>
      <c r="HCA1062" s="842"/>
      <c r="HCB1062" s="842"/>
      <c r="HCC1062" s="842"/>
      <c r="HCD1062" s="842"/>
      <c r="HCE1062" s="842"/>
      <c r="HCF1062" s="842"/>
      <c r="HCG1062" s="842"/>
      <c r="HCH1062" s="842"/>
      <c r="HCI1062" s="842"/>
      <c r="HCJ1062" s="842"/>
      <c r="HCK1062" s="842"/>
      <c r="HCL1062" s="842"/>
      <c r="HCM1062" s="842"/>
      <c r="HCN1062" s="842"/>
      <c r="HCO1062" s="842"/>
      <c r="HCP1062" s="842"/>
      <c r="HCQ1062" s="842"/>
      <c r="HCR1062" s="842"/>
      <c r="HCS1062" s="842"/>
      <c r="HCT1062" s="842"/>
      <c r="HCU1062" s="842"/>
      <c r="HCV1062" s="842"/>
      <c r="HCW1062" s="842"/>
      <c r="HCX1062" s="842"/>
      <c r="HCY1062" s="842"/>
      <c r="HCZ1062" s="842"/>
      <c r="HDA1062" s="842"/>
      <c r="HDB1062" s="842"/>
      <c r="HDC1062" s="842"/>
      <c r="HDD1062" s="842"/>
      <c r="HDE1062" s="842"/>
      <c r="HDF1062" s="842"/>
      <c r="HDG1062" s="842"/>
      <c r="HDH1062" s="842"/>
      <c r="HDI1062" s="842"/>
      <c r="HDJ1062" s="842"/>
      <c r="HDK1062" s="842"/>
      <c r="HDL1062" s="842"/>
      <c r="HDM1062" s="842"/>
      <c r="HDN1062" s="842"/>
      <c r="HDO1062" s="842"/>
      <c r="HDP1062" s="842"/>
      <c r="HDQ1062" s="842"/>
      <c r="HDR1062" s="842"/>
      <c r="HDS1062" s="842"/>
      <c r="HDT1062" s="842"/>
      <c r="HDU1062" s="842"/>
      <c r="HDV1062" s="842"/>
      <c r="HDW1062" s="842"/>
      <c r="HDX1062" s="842"/>
      <c r="HDY1062" s="842"/>
      <c r="HDZ1062" s="842"/>
      <c r="HEA1062" s="842"/>
      <c r="HEB1062" s="842"/>
      <c r="HEC1062" s="842"/>
      <c r="HED1062" s="842"/>
      <c r="HEE1062" s="842"/>
      <c r="HEF1062" s="842"/>
      <c r="HEG1062" s="842"/>
      <c r="HEH1062" s="842"/>
      <c r="HEI1062" s="842"/>
      <c r="HEJ1062" s="842"/>
      <c r="HEK1062" s="842"/>
      <c r="HEL1062" s="842"/>
      <c r="HEM1062" s="842"/>
      <c r="HEN1062" s="842"/>
      <c r="HEO1062" s="842"/>
      <c r="HEP1062" s="842"/>
      <c r="HEQ1062" s="842"/>
      <c r="HER1062" s="842"/>
      <c r="HES1062" s="842"/>
      <c r="HET1062" s="842"/>
      <c r="HEU1062" s="842"/>
      <c r="HEV1062" s="842"/>
      <c r="HEW1062" s="842"/>
      <c r="HEX1062" s="842"/>
      <c r="HEY1062" s="842"/>
      <c r="HEZ1062" s="842"/>
      <c r="HFA1062" s="842"/>
      <c r="HFB1062" s="842"/>
      <c r="HFC1062" s="842"/>
      <c r="HFD1062" s="842"/>
      <c r="HFE1062" s="842"/>
      <c r="HFF1062" s="842"/>
      <c r="HFG1062" s="842"/>
      <c r="HFH1062" s="842"/>
      <c r="HFI1062" s="842"/>
      <c r="HFJ1062" s="842"/>
      <c r="HFK1062" s="842"/>
      <c r="HFL1062" s="842"/>
      <c r="HFM1062" s="842"/>
      <c r="HFN1062" s="842"/>
      <c r="HFO1062" s="842"/>
      <c r="HFP1062" s="842"/>
      <c r="HFQ1062" s="842"/>
      <c r="HFR1062" s="842"/>
      <c r="HFS1062" s="842"/>
      <c r="HFT1062" s="842"/>
      <c r="HFU1062" s="842"/>
      <c r="HFV1062" s="842"/>
      <c r="HFW1062" s="842"/>
      <c r="HFX1062" s="842"/>
      <c r="HFY1062" s="842"/>
      <c r="HFZ1062" s="842"/>
      <c r="HGA1062" s="842"/>
      <c r="HGB1062" s="842"/>
      <c r="HGC1062" s="842"/>
      <c r="HGD1062" s="842"/>
      <c r="HGE1062" s="842"/>
      <c r="HGF1062" s="842"/>
      <c r="HGG1062" s="842"/>
      <c r="HGH1062" s="842"/>
      <c r="HGI1062" s="842"/>
      <c r="HGJ1062" s="842"/>
      <c r="HGK1062" s="842"/>
      <c r="HGL1062" s="842"/>
      <c r="HGM1062" s="842"/>
      <c r="HGN1062" s="842"/>
      <c r="HGO1062" s="842"/>
      <c r="HGP1062" s="842"/>
      <c r="HGQ1062" s="842"/>
      <c r="HGR1062" s="842"/>
      <c r="HGS1062" s="842"/>
      <c r="HGT1062" s="842"/>
      <c r="HGU1062" s="842"/>
      <c r="HGV1062" s="842"/>
      <c r="HGW1062" s="842"/>
      <c r="HGX1062" s="842"/>
      <c r="HGY1062" s="842"/>
      <c r="HGZ1062" s="842"/>
      <c r="HHA1062" s="842"/>
      <c r="HHB1062" s="842"/>
      <c r="HHC1062" s="842"/>
      <c r="HHD1062" s="842"/>
      <c r="HHE1062" s="842"/>
      <c r="HHF1062" s="842"/>
      <c r="HHG1062" s="842"/>
      <c r="HHH1062" s="842"/>
      <c r="HHI1062" s="842"/>
      <c r="HHJ1062" s="842"/>
      <c r="HHK1062" s="842"/>
      <c r="HHL1062" s="842"/>
      <c r="HHM1062" s="842"/>
      <c r="HHN1062" s="842"/>
      <c r="HHO1062" s="842"/>
      <c r="HHP1062" s="842"/>
      <c r="HHQ1062" s="842"/>
      <c r="HHR1062" s="842"/>
      <c r="HHS1062" s="842"/>
      <c r="HHT1062" s="842"/>
      <c r="HHU1062" s="842"/>
      <c r="HHV1062" s="842"/>
      <c r="HHW1062" s="842"/>
      <c r="HHX1062" s="842"/>
      <c r="HHY1062" s="842"/>
      <c r="HHZ1062" s="842"/>
      <c r="HIA1062" s="842"/>
      <c r="HIB1062" s="842"/>
      <c r="HIC1062" s="842"/>
      <c r="HID1062" s="842"/>
      <c r="HIE1062" s="842"/>
      <c r="HIF1062" s="842"/>
      <c r="HIG1062" s="842"/>
      <c r="HIH1062" s="842"/>
      <c r="HII1062" s="842"/>
      <c r="HIJ1062" s="842"/>
      <c r="HIK1062" s="842"/>
      <c r="HIL1062" s="842"/>
      <c r="HIM1062" s="842"/>
      <c r="HIN1062" s="842"/>
      <c r="HIO1062" s="842"/>
      <c r="HIP1062" s="842"/>
      <c r="HIQ1062" s="842"/>
      <c r="HIR1062" s="842"/>
      <c r="HIS1062" s="842"/>
      <c r="HIT1062" s="842"/>
      <c r="HIU1062" s="842"/>
      <c r="HIV1062" s="842"/>
      <c r="HIW1062" s="842"/>
      <c r="HIX1062" s="842"/>
      <c r="HIY1062" s="842"/>
      <c r="HIZ1062" s="842"/>
      <c r="HJA1062" s="842"/>
      <c r="HJB1062" s="842"/>
      <c r="HJC1062" s="842"/>
      <c r="HJD1062" s="842"/>
      <c r="HJE1062" s="842"/>
      <c r="HJF1062" s="842"/>
      <c r="HJG1062" s="842"/>
      <c r="HJH1062" s="842"/>
      <c r="HJI1062" s="842"/>
      <c r="HJJ1062" s="842"/>
      <c r="HJK1062" s="842"/>
      <c r="HJL1062" s="842"/>
      <c r="HJM1062" s="842"/>
      <c r="HJN1062" s="842"/>
      <c r="HJO1062" s="842"/>
      <c r="HJP1062" s="842"/>
      <c r="HJQ1062" s="842"/>
      <c r="HJR1062" s="842"/>
      <c r="HJS1062" s="842"/>
      <c r="HJT1062" s="842"/>
      <c r="HJU1062" s="842"/>
      <c r="HJV1062" s="842"/>
      <c r="HJW1062" s="842"/>
      <c r="HJX1062" s="842"/>
      <c r="HJY1062" s="842"/>
      <c r="HJZ1062" s="842"/>
      <c r="HKA1062" s="842"/>
      <c r="HKB1062" s="842"/>
      <c r="HKC1062" s="842"/>
      <c r="HKD1062" s="842"/>
      <c r="HKE1062" s="842"/>
      <c r="HKF1062" s="842"/>
      <c r="HKG1062" s="842"/>
      <c r="HKH1062" s="842"/>
      <c r="HKI1062" s="842"/>
      <c r="HKJ1062" s="842"/>
      <c r="HKK1062" s="842"/>
      <c r="HKL1062" s="842"/>
      <c r="HKM1062" s="842"/>
      <c r="HKN1062" s="842"/>
      <c r="HKO1062" s="842"/>
      <c r="HKP1062" s="842"/>
      <c r="HKQ1062" s="842"/>
      <c r="HKR1062" s="842"/>
      <c r="HKS1062" s="842"/>
      <c r="HKT1062" s="842"/>
      <c r="HKU1062" s="842"/>
      <c r="HKV1062" s="842"/>
      <c r="HKW1062" s="842"/>
      <c r="HKX1062" s="842"/>
      <c r="HKY1062" s="842"/>
      <c r="HKZ1062" s="842"/>
      <c r="HLA1062" s="842"/>
      <c r="HLB1062" s="842"/>
      <c r="HLC1062" s="842"/>
      <c r="HLD1062" s="842"/>
      <c r="HLE1062" s="842"/>
      <c r="HLF1062" s="842"/>
      <c r="HLG1062" s="842"/>
      <c r="HLH1062" s="842"/>
      <c r="HLI1062" s="842"/>
      <c r="HLJ1062" s="842"/>
      <c r="HLK1062" s="842"/>
      <c r="HLL1062" s="842"/>
      <c r="HLM1062" s="842"/>
      <c r="HLN1062" s="842"/>
      <c r="HLO1062" s="842"/>
      <c r="HLP1062" s="842"/>
      <c r="HLQ1062" s="842"/>
      <c r="HLR1062" s="842"/>
      <c r="HLS1062" s="842"/>
      <c r="HLT1062" s="842"/>
      <c r="HLU1062" s="842"/>
      <c r="HLV1062" s="842"/>
      <c r="HLW1062" s="842"/>
      <c r="HLX1062" s="842"/>
      <c r="HLY1062" s="842"/>
      <c r="HLZ1062" s="842"/>
      <c r="HMA1062" s="842"/>
      <c r="HMB1062" s="842"/>
      <c r="HMC1062" s="842"/>
      <c r="HMD1062" s="842"/>
      <c r="HME1062" s="842"/>
      <c r="HMF1062" s="842"/>
      <c r="HMG1062" s="842"/>
      <c r="HMH1062" s="842"/>
      <c r="HMI1062" s="842"/>
      <c r="HMJ1062" s="842"/>
      <c r="HMK1062" s="842"/>
      <c r="HML1062" s="842"/>
      <c r="HMM1062" s="842"/>
      <c r="HMN1062" s="842"/>
      <c r="HMO1062" s="842"/>
      <c r="HMP1062" s="842"/>
      <c r="HMQ1062" s="842"/>
      <c r="HMR1062" s="842"/>
      <c r="HMS1062" s="842"/>
      <c r="HMT1062" s="842"/>
      <c r="HMU1062" s="842"/>
      <c r="HMV1062" s="842"/>
      <c r="HMW1062" s="842"/>
      <c r="HMX1062" s="842"/>
      <c r="HMY1062" s="842"/>
      <c r="HMZ1062" s="842"/>
      <c r="HNA1062" s="842"/>
      <c r="HNB1062" s="842"/>
      <c r="HNC1062" s="842"/>
      <c r="HND1062" s="842"/>
      <c r="HNE1062" s="842"/>
      <c r="HNF1062" s="842"/>
      <c r="HNG1062" s="842"/>
      <c r="HNH1062" s="842"/>
      <c r="HNI1062" s="842"/>
      <c r="HNJ1062" s="842"/>
      <c r="HNK1062" s="842"/>
      <c r="HNL1062" s="842"/>
      <c r="HNM1062" s="842"/>
      <c r="HNN1062" s="842"/>
      <c r="HNO1062" s="842"/>
      <c r="HNP1062" s="842"/>
      <c r="HNQ1062" s="842"/>
      <c r="HNR1062" s="842"/>
      <c r="HNS1062" s="842"/>
      <c r="HNT1062" s="842"/>
      <c r="HNU1062" s="842"/>
      <c r="HNV1062" s="842"/>
      <c r="HNW1062" s="842"/>
      <c r="HNX1062" s="842"/>
      <c r="HNY1062" s="842"/>
      <c r="HNZ1062" s="842"/>
      <c r="HOA1062" s="842"/>
      <c r="HOB1062" s="842"/>
      <c r="HOC1062" s="842"/>
      <c r="HOD1062" s="842"/>
      <c r="HOE1062" s="842"/>
      <c r="HOF1062" s="842"/>
      <c r="HOG1062" s="842"/>
      <c r="HOH1062" s="842"/>
      <c r="HOI1062" s="842"/>
      <c r="HOJ1062" s="842"/>
      <c r="HOK1062" s="842"/>
      <c r="HOL1062" s="842"/>
      <c r="HOM1062" s="842"/>
      <c r="HON1062" s="842"/>
      <c r="HOO1062" s="842"/>
      <c r="HOP1062" s="842"/>
      <c r="HOQ1062" s="842"/>
      <c r="HOR1062" s="842"/>
      <c r="HOS1062" s="842"/>
      <c r="HOT1062" s="842"/>
      <c r="HOU1062" s="842"/>
      <c r="HOV1062" s="842"/>
      <c r="HOW1062" s="842"/>
      <c r="HOX1062" s="842"/>
      <c r="HOY1062" s="842"/>
      <c r="HOZ1062" s="842"/>
      <c r="HPA1062" s="842"/>
      <c r="HPB1062" s="842"/>
      <c r="HPC1062" s="842"/>
      <c r="HPD1062" s="842"/>
      <c r="HPE1062" s="842"/>
      <c r="HPF1062" s="842"/>
      <c r="HPG1062" s="842"/>
      <c r="HPH1062" s="842"/>
      <c r="HPI1062" s="842"/>
      <c r="HPJ1062" s="842"/>
      <c r="HPK1062" s="842"/>
      <c r="HPL1062" s="842"/>
      <c r="HPM1062" s="842"/>
      <c r="HPN1062" s="842"/>
      <c r="HPO1062" s="842"/>
      <c r="HPP1062" s="842"/>
      <c r="HPQ1062" s="842"/>
      <c r="HPR1062" s="842"/>
      <c r="HPS1062" s="842"/>
      <c r="HPT1062" s="842"/>
      <c r="HPU1062" s="842"/>
      <c r="HPV1062" s="842"/>
      <c r="HPW1062" s="842"/>
      <c r="HPX1062" s="842"/>
      <c r="HPY1062" s="842"/>
      <c r="HPZ1062" s="842"/>
      <c r="HQA1062" s="842"/>
      <c r="HQB1062" s="842"/>
      <c r="HQC1062" s="842"/>
      <c r="HQD1062" s="842"/>
      <c r="HQE1062" s="842"/>
      <c r="HQF1062" s="842"/>
      <c r="HQG1062" s="842"/>
      <c r="HQH1062" s="842"/>
      <c r="HQI1062" s="842"/>
      <c r="HQJ1062" s="842"/>
      <c r="HQK1062" s="842"/>
      <c r="HQL1062" s="842"/>
      <c r="HQM1062" s="842"/>
      <c r="HQN1062" s="842"/>
      <c r="HQO1062" s="842"/>
      <c r="HQP1062" s="842"/>
      <c r="HQQ1062" s="842"/>
      <c r="HQR1062" s="842"/>
      <c r="HQS1062" s="842"/>
      <c r="HQT1062" s="842"/>
      <c r="HQU1062" s="842"/>
      <c r="HQV1062" s="842"/>
      <c r="HQW1062" s="842"/>
      <c r="HQX1062" s="842"/>
      <c r="HQY1062" s="842"/>
      <c r="HQZ1062" s="842"/>
      <c r="HRA1062" s="842"/>
      <c r="HRB1062" s="842"/>
      <c r="HRC1062" s="842"/>
      <c r="HRD1062" s="842"/>
      <c r="HRE1062" s="842"/>
      <c r="HRF1062" s="842"/>
      <c r="HRG1062" s="842"/>
      <c r="HRH1062" s="842"/>
      <c r="HRI1062" s="842"/>
      <c r="HRJ1062" s="842"/>
      <c r="HRK1062" s="842"/>
      <c r="HRL1062" s="842"/>
      <c r="HRM1062" s="842"/>
      <c r="HRN1062" s="842"/>
      <c r="HRO1062" s="842"/>
      <c r="HRP1062" s="842"/>
      <c r="HRQ1062" s="842"/>
      <c r="HRR1062" s="842"/>
      <c r="HRS1062" s="842"/>
      <c r="HRT1062" s="842"/>
      <c r="HRU1062" s="842"/>
      <c r="HRV1062" s="842"/>
      <c r="HRW1062" s="842"/>
      <c r="HRX1062" s="842"/>
      <c r="HRY1062" s="842"/>
      <c r="HRZ1062" s="842"/>
      <c r="HSA1062" s="842"/>
      <c r="HSB1062" s="842"/>
      <c r="HSC1062" s="842"/>
      <c r="HSD1062" s="842"/>
      <c r="HSE1062" s="842"/>
      <c r="HSF1062" s="842"/>
      <c r="HSG1062" s="842"/>
      <c r="HSH1062" s="842"/>
      <c r="HSI1062" s="842"/>
      <c r="HSJ1062" s="842"/>
      <c r="HSK1062" s="842"/>
      <c r="HSL1062" s="842"/>
      <c r="HSM1062" s="842"/>
      <c r="HSN1062" s="842"/>
      <c r="HSO1062" s="842"/>
      <c r="HSP1062" s="842"/>
      <c r="HSQ1062" s="842"/>
      <c r="HSR1062" s="842"/>
      <c r="HSS1062" s="842"/>
      <c r="HST1062" s="842"/>
      <c r="HSU1062" s="842"/>
      <c r="HSV1062" s="842"/>
      <c r="HSW1062" s="842"/>
      <c r="HSX1062" s="842"/>
      <c r="HSY1062" s="842"/>
      <c r="HSZ1062" s="842"/>
      <c r="HTA1062" s="842"/>
      <c r="HTB1062" s="842"/>
      <c r="HTC1062" s="842"/>
      <c r="HTD1062" s="842"/>
      <c r="HTE1062" s="842"/>
      <c r="HTF1062" s="842"/>
      <c r="HTG1062" s="842"/>
      <c r="HTH1062" s="842"/>
      <c r="HTI1062" s="842"/>
      <c r="HTJ1062" s="842"/>
      <c r="HTK1062" s="842"/>
      <c r="HTL1062" s="842"/>
      <c r="HTM1062" s="842"/>
      <c r="HTN1062" s="842"/>
      <c r="HTO1062" s="842"/>
      <c r="HTP1062" s="842"/>
      <c r="HTQ1062" s="842"/>
      <c r="HTR1062" s="842"/>
      <c r="HTS1062" s="842"/>
      <c r="HTT1062" s="842"/>
      <c r="HTU1062" s="842"/>
      <c r="HTV1062" s="842"/>
      <c r="HTW1062" s="842"/>
      <c r="HTX1062" s="842"/>
      <c r="HTY1062" s="842"/>
      <c r="HTZ1062" s="842"/>
      <c r="HUA1062" s="842"/>
      <c r="HUB1062" s="842"/>
      <c r="HUC1062" s="842"/>
      <c r="HUD1062" s="842"/>
      <c r="HUE1062" s="842"/>
      <c r="HUF1062" s="842"/>
      <c r="HUG1062" s="842"/>
      <c r="HUH1062" s="842"/>
      <c r="HUI1062" s="842"/>
      <c r="HUJ1062" s="842"/>
      <c r="HUK1062" s="842"/>
      <c r="HUL1062" s="842"/>
      <c r="HUM1062" s="842"/>
      <c r="HUN1062" s="842"/>
      <c r="HUO1062" s="842"/>
      <c r="HUP1062" s="842"/>
      <c r="HUQ1062" s="842"/>
      <c r="HUR1062" s="842"/>
      <c r="HUS1062" s="842"/>
      <c r="HUT1062" s="842"/>
      <c r="HUU1062" s="842"/>
      <c r="HUV1062" s="842"/>
      <c r="HUW1062" s="842"/>
      <c r="HUX1062" s="842"/>
      <c r="HUY1062" s="842"/>
      <c r="HUZ1062" s="842"/>
      <c r="HVA1062" s="842"/>
      <c r="HVB1062" s="842"/>
      <c r="HVC1062" s="842"/>
      <c r="HVD1062" s="842"/>
      <c r="HVE1062" s="842"/>
      <c r="HVF1062" s="842"/>
      <c r="HVG1062" s="842"/>
      <c r="HVH1062" s="842"/>
      <c r="HVI1062" s="842"/>
      <c r="HVJ1062" s="842"/>
      <c r="HVK1062" s="842"/>
      <c r="HVL1062" s="842"/>
      <c r="HVM1062" s="842"/>
      <c r="HVN1062" s="842"/>
      <c r="HVO1062" s="842"/>
      <c r="HVP1062" s="842"/>
      <c r="HVQ1062" s="842"/>
      <c r="HVR1062" s="842"/>
      <c r="HVS1062" s="842"/>
      <c r="HVT1062" s="842"/>
      <c r="HVU1062" s="842"/>
      <c r="HVV1062" s="842"/>
      <c r="HVW1062" s="842"/>
      <c r="HVX1062" s="842"/>
      <c r="HVY1062" s="842"/>
      <c r="HVZ1062" s="842"/>
      <c r="HWA1062" s="842"/>
      <c r="HWB1062" s="842"/>
      <c r="HWC1062" s="842"/>
      <c r="HWD1062" s="842"/>
      <c r="HWE1062" s="842"/>
      <c r="HWF1062" s="842"/>
      <c r="HWG1062" s="842"/>
      <c r="HWH1062" s="842"/>
      <c r="HWI1062" s="842"/>
      <c r="HWJ1062" s="842"/>
      <c r="HWK1062" s="842"/>
      <c r="HWL1062" s="842"/>
      <c r="HWM1062" s="842"/>
      <c r="HWN1062" s="842"/>
      <c r="HWO1062" s="842"/>
      <c r="HWP1062" s="842"/>
      <c r="HWQ1062" s="842"/>
      <c r="HWR1062" s="842"/>
      <c r="HWS1062" s="842"/>
      <c r="HWT1062" s="842"/>
      <c r="HWU1062" s="842"/>
      <c r="HWV1062" s="842"/>
      <c r="HWW1062" s="842"/>
      <c r="HWX1062" s="842"/>
      <c r="HWY1062" s="842"/>
      <c r="HWZ1062" s="842"/>
      <c r="HXA1062" s="842"/>
      <c r="HXB1062" s="842"/>
      <c r="HXC1062" s="842"/>
      <c r="HXD1062" s="842"/>
      <c r="HXE1062" s="842"/>
      <c r="HXF1062" s="842"/>
      <c r="HXG1062" s="842"/>
      <c r="HXH1062" s="842"/>
      <c r="HXI1062" s="842"/>
      <c r="HXJ1062" s="842"/>
      <c r="HXK1062" s="842"/>
      <c r="HXL1062" s="842"/>
      <c r="HXM1062" s="842"/>
      <c r="HXN1062" s="842"/>
      <c r="HXO1062" s="842"/>
      <c r="HXP1062" s="842"/>
      <c r="HXQ1062" s="842"/>
      <c r="HXR1062" s="842"/>
      <c r="HXS1062" s="842"/>
      <c r="HXT1062" s="842"/>
      <c r="HXU1062" s="842"/>
      <c r="HXV1062" s="842"/>
      <c r="HXW1062" s="842"/>
      <c r="HXX1062" s="842"/>
      <c r="HXY1062" s="842"/>
      <c r="HXZ1062" s="842"/>
      <c r="HYA1062" s="842"/>
      <c r="HYB1062" s="842"/>
      <c r="HYC1062" s="842"/>
      <c r="HYD1062" s="842"/>
      <c r="HYE1062" s="842"/>
      <c r="HYF1062" s="842"/>
      <c r="HYG1062" s="842"/>
      <c r="HYH1062" s="842"/>
      <c r="HYI1062" s="842"/>
      <c r="HYJ1062" s="842"/>
      <c r="HYK1062" s="842"/>
      <c r="HYL1062" s="842"/>
      <c r="HYM1062" s="842"/>
      <c r="HYN1062" s="842"/>
      <c r="HYO1062" s="842"/>
      <c r="HYP1062" s="842"/>
      <c r="HYQ1062" s="842"/>
      <c r="HYR1062" s="842"/>
      <c r="HYS1062" s="842"/>
      <c r="HYT1062" s="842"/>
      <c r="HYU1062" s="842"/>
      <c r="HYV1062" s="842"/>
      <c r="HYW1062" s="842"/>
      <c r="HYX1062" s="842"/>
      <c r="HYY1062" s="842"/>
      <c r="HYZ1062" s="842"/>
      <c r="HZA1062" s="842"/>
      <c r="HZB1062" s="842"/>
      <c r="HZC1062" s="842"/>
      <c r="HZD1062" s="842"/>
      <c r="HZE1062" s="842"/>
      <c r="HZF1062" s="842"/>
      <c r="HZG1062" s="842"/>
      <c r="HZH1062" s="842"/>
      <c r="HZI1062" s="842"/>
      <c r="HZJ1062" s="842"/>
      <c r="HZK1062" s="842"/>
      <c r="HZL1062" s="842"/>
      <c r="HZM1062" s="842"/>
      <c r="HZN1062" s="842"/>
      <c r="HZO1062" s="842"/>
      <c r="HZP1062" s="842"/>
      <c r="HZQ1062" s="842"/>
      <c r="HZR1062" s="842"/>
      <c r="HZS1062" s="842"/>
      <c r="HZT1062" s="842"/>
      <c r="HZU1062" s="842"/>
      <c r="HZV1062" s="842"/>
      <c r="HZW1062" s="842"/>
      <c r="HZX1062" s="842"/>
      <c r="HZY1062" s="842"/>
      <c r="HZZ1062" s="842"/>
      <c r="IAA1062" s="842"/>
      <c r="IAB1062" s="842"/>
      <c r="IAC1062" s="842"/>
      <c r="IAD1062" s="842"/>
      <c r="IAE1062" s="842"/>
      <c r="IAF1062" s="842"/>
      <c r="IAG1062" s="842"/>
      <c r="IAH1062" s="842"/>
      <c r="IAI1062" s="842"/>
      <c r="IAJ1062" s="842"/>
      <c r="IAK1062" s="842"/>
      <c r="IAL1062" s="842"/>
      <c r="IAM1062" s="842"/>
      <c r="IAN1062" s="842"/>
      <c r="IAO1062" s="842"/>
      <c r="IAP1062" s="842"/>
      <c r="IAQ1062" s="842"/>
      <c r="IAR1062" s="842"/>
      <c r="IAS1062" s="842"/>
      <c r="IAT1062" s="842"/>
      <c r="IAU1062" s="842"/>
      <c r="IAV1062" s="842"/>
      <c r="IAW1062" s="842"/>
      <c r="IAX1062" s="842"/>
      <c r="IAY1062" s="842"/>
      <c r="IAZ1062" s="842"/>
      <c r="IBA1062" s="842"/>
      <c r="IBB1062" s="842"/>
      <c r="IBC1062" s="842"/>
      <c r="IBD1062" s="842"/>
      <c r="IBE1062" s="842"/>
      <c r="IBF1062" s="842"/>
      <c r="IBG1062" s="842"/>
      <c r="IBH1062" s="842"/>
      <c r="IBI1062" s="842"/>
      <c r="IBJ1062" s="842"/>
      <c r="IBK1062" s="842"/>
      <c r="IBL1062" s="842"/>
      <c r="IBM1062" s="842"/>
      <c r="IBN1062" s="842"/>
      <c r="IBO1062" s="842"/>
      <c r="IBP1062" s="842"/>
      <c r="IBQ1062" s="842"/>
      <c r="IBR1062" s="842"/>
      <c r="IBS1062" s="842"/>
      <c r="IBT1062" s="842"/>
      <c r="IBU1062" s="842"/>
      <c r="IBV1062" s="842"/>
      <c r="IBW1062" s="842"/>
      <c r="IBX1062" s="842"/>
      <c r="IBY1062" s="842"/>
      <c r="IBZ1062" s="842"/>
      <c r="ICA1062" s="842"/>
      <c r="ICB1062" s="842"/>
      <c r="ICC1062" s="842"/>
      <c r="ICD1062" s="842"/>
      <c r="ICE1062" s="842"/>
      <c r="ICF1062" s="842"/>
      <c r="ICG1062" s="842"/>
      <c r="ICH1062" s="842"/>
      <c r="ICI1062" s="842"/>
      <c r="ICJ1062" s="842"/>
      <c r="ICK1062" s="842"/>
      <c r="ICL1062" s="842"/>
      <c r="ICM1062" s="842"/>
      <c r="ICN1062" s="842"/>
      <c r="ICO1062" s="842"/>
      <c r="ICP1062" s="842"/>
      <c r="ICQ1062" s="842"/>
      <c r="ICR1062" s="842"/>
      <c r="ICS1062" s="842"/>
      <c r="ICT1062" s="842"/>
      <c r="ICU1062" s="842"/>
      <c r="ICV1062" s="842"/>
      <c r="ICW1062" s="842"/>
      <c r="ICX1062" s="842"/>
      <c r="ICY1062" s="842"/>
      <c r="ICZ1062" s="842"/>
      <c r="IDA1062" s="842"/>
      <c r="IDB1062" s="842"/>
      <c r="IDC1062" s="842"/>
      <c r="IDD1062" s="842"/>
      <c r="IDE1062" s="842"/>
      <c r="IDF1062" s="842"/>
      <c r="IDG1062" s="842"/>
      <c r="IDH1062" s="842"/>
      <c r="IDI1062" s="842"/>
      <c r="IDJ1062" s="842"/>
      <c r="IDK1062" s="842"/>
      <c r="IDL1062" s="842"/>
      <c r="IDM1062" s="842"/>
      <c r="IDN1062" s="842"/>
      <c r="IDO1062" s="842"/>
      <c r="IDP1062" s="842"/>
      <c r="IDQ1062" s="842"/>
      <c r="IDR1062" s="842"/>
      <c r="IDS1062" s="842"/>
      <c r="IDT1062" s="842"/>
      <c r="IDU1062" s="842"/>
      <c r="IDV1062" s="842"/>
      <c r="IDW1062" s="842"/>
      <c r="IDX1062" s="842"/>
      <c r="IDY1062" s="842"/>
      <c r="IDZ1062" s="842"/>
      <c r="IEA1062" s="842"/>
      <c r="IEB1062" s="842"/>
      <c r="IEC1062" s="842"/>
      <c r="IED1062" s="842"/>
      <c r="IEE1062" s="842"/>
      <c r="IEF1062" s="842"/>
      <c r="IEG1062" s="842"/>
      <c r="IEH1062" s="842"/>
      <c r="IEI1062" s="842"/>
      <c r="IEJ1062" s="842"/>
      <c r="IEK1062" s="842"/>
      <c r="IEL1062" s="842"/>
      <c r="IEM1062" s="842"/>
      <c r="IEN1062" s="842"/>
      <c r="IEO1062" s="842"/>
      <c r="IEP1062" s="842"/>
      <c r="IEQ1062" s="842"/>
      <c r="IER1062" s="842"/>
      <c r="IES1062" s="842"/>
      <c r="IET1062" s="842"/>
      <c r="IEU1062" s="842"/>
      <c r="IEV1062" s="842"/>
      <c r="IEW1062" s="842"/>
      <c r="IEX1062" s="842"/>
      <c r="IEY1062" s="842"/>
      <c r="IEZ1062" s="842"/>
      <c r="IFA1062" s="842"/>
      <c r="IFB1062" s="842"/>
      <c r="IFC1062" s="842"/>
      <c r="IFD1062" s="842"/>
      <c r="IFE1062" s="842"/>
      <c r="IFF1062" s="842"/>
      <c r="IFG1062" s="842"/>
      <c r="IFH1062" s="842"/>
      <c r="IFI1062" s="842"/>
      <c r="IFJ1062" s="842"/>
      <c r="IFK1062" s="842"/>
      <c r="IFL1062" s="842"/>
      <c r="IFM1062" s="842"/>
      <c r="IFN1062" s="842"/>
      <c r="IFO1062" s="842"/>
      <c r="IFP1062" s="842"/>
      <c r="IFQ1062" s="842"/>
      <c r="IFR1062" s="842"/>
      <c r="IFS1062" s="842"/>
      <c r="IFT1062" s="842"/>
      <c r="IFU1062" s="842"/>
      <c r="IFV1062" s="842"/>
      <c r="IFW1062" s="842"/>
      <c r="IFX1062" s="842"/>
      <c r="IFY1062" s="842"/>
      <c r="IFZ1062" s="842"/>
      <c r="IGA1062" s="842"/>
      <c r="IGB1062" s="842"/>
      <c r="IGC1062" s="842"/>
      <c r="IGD1062" s="842"/>
      <c r="IGE1062" s="842"/>
      <c r="IGF1062" s="842"/>
      <c r="IGG1062" s="842"/>
      <c r="IGH1062" s="842"/>
      <c r="IGI1062" s="842"/>
      <c r="IGJ1062" s="842"/>
      <c r="IGK1062" s="842"/>
      <c r="IGL1062" s="842"/>
      <c r="IGM1062" s="842"/>
      <c r="IGN1062" s="842"/>
      <c r="IGO1062" s="842"/>
      <c r="IGP1062" s="842"/>
      <c r="IGQ1062" s="842"/>
      <c r="IGR1062" s="842"/>
      <c r="IGS1062" s="842"/>
      <c r="IGT1062" s="842"/>
      <c r="IGU1062" s="842"/>
      <c r="IGV1062" s="842"/>
      <c r="IGW1062" s="842"/>
      <c r="IGX1062" s="842"/>
      <c r="IGY1062" s="842"/>
      <c r="IGZ1062" s="842"/>
      <c r="IHA1062" s="842"/>
      <c r="IHB1062" s="842"/>
      <c r="IHC1062" s="842"/>
      <c r="IHD1062" s="842"/>
      <c r="IHE1062" s="842"/>
      <c r="IHF1062" s="842"/>
      <c r="IHG1062" s="842"/>
      <c r="IHH1062" s="842"/>
      <c r="IHI1062" s="842"/>
      <c r="IHJ1062" s="842"/>
      <c r="IHK1062" s="842"/>
      <c r="IHL1062" s="842"/>
      <c r="IHM1062" s="842"/>
      <c r="IHN1062" s="842"/>
      <c r="IHO1062" s="842"/>
      <c r="IHP1062" s="842"/>
      <c r="IHQ1062" s="842"/>
      <c r="IHR1062" s="842"/>
      <c r="IHS1062" s="842"/>
      <c r="IHT1062" s="842"/>
      <c r="IHU1062" s="842"/>
      <c r="IHV1062" s="842"/>
      <c r="IHW1062" s="842"/>
      <c r="IHX1062" s="842"/>
      <c r="IHY1062" s="842"/>
      <c r="IHZ1062" s="842"/>
      <c r="IIA1062" s="842"/>
      <c r="IIB1062" s="842"/>
      <c r="IIC1062" s="842"/>
      <c r="IID1062" s="842"/>
      <c r="IIE1062" s="842"/>
      <c r="IIF1062" s="842"/>
      <c r="IIG1062" s="842"/>
      <c r="IIH1062" s="842"/>
      <c r="III1062" s="842"/>
      <c r="IIJ1062" s="842"/>
      <c r="IIK1062" s="842"/>
      <c r="IIL1062" s="842"/>
      <c r="IIM1062" s="842"/>
      <c r="IIN1062" s="842"/>
      <c r="IIO1062" s="842"/>
      <c r="IIP1062" s="842"/>
      <c r="IIQ1062" s="842"/>
      <c r="IIR1062" s="842"/>
      <c r="IIS1062" s="842"/>
      <c r="IIT1062" s="842"/>
      <c r="IIU1062" s="842"/>
      <c r="IIV1062" s="842"/>
      <c r="IIW1062" s="842"/>
      <c r="IIX1062" s="842"/>
      <c r="IIY1062" s="842"/>
      <c r="IIZ1062" s="842"/>
      <c r="IJA1062" s="842"/>
      <c r="IJB1062" s="842"/>
      <c r="IJC1062" s="842"/>
      <c r="IJD1062" s="842"/>
      <c r="IJE1062" s="842"/>
      <c r="IJF1062" s="842"/>
      <c r="IJG1062" s="842"/>
      <c r="IJH1062" s="842"/>
      <c r="IJI1062" s="842"/>
      <c r="IJJ1062" s="842"/>
      <c r="IJK1062" s="842"/>
      <c r="IJL1062" s="842"/>
      <c r="IJM1062" s="842"/>
      <c r="IJN1062" s="842"/>
      <c r="IJO1062" s="842"/>
      <c r="IJP1062" s="842"/>
      <c r="IJQ1062" s="842"/>
      <c r="IJR1062" s="842"/>
      <c r="IJS1062" s="842"/>
      <c r="IJT1062" s="842"/>
      <c r="IJU1062" s="842"/>
      <c r="IJV1062" s="842"/>
      <c r="IJW1062" s="842"/>
      <c r="IJX1062" s="842"/>
      <c r="IJY1062" s="842"/>
      <c r="IJZ1062" s="842"/>
      <c r="IKA1062" s="842"/>
      <c r="IKB1062" s="842"/>
      <c r="IKC1062" s="842"/>
      <c r="IKD1062" s="842"/>
      <c r="IKE1062" s="842"/>
      <c r="IKF1062" s="842"/>
      <c r="IKG1062" s="842"/>
      <c r="IKH1062" s="842"/>
      <c r="IKI1062" s="842"/>
      <c r="IKJ1062" s="842"/>
      <c r="IKK1062" s="842"/>
      <c r="IKL1062" s="842"/>
      <c r="IKM1062" s="842"/>
      <c r="IKN1062" s="842"/>
      <c r="IKO1062" s="842"/>
      <c r="IKP1062" s="842"/>
      <c r="IKQ1062" s="842"/>
      <c r="IKR1062" s="842"/>
      <c r="IKS1062" s="842"/>
      <c r="IKT1062" s="842"/>
      <c r="IKU1062" s="842"/>
      <c r="IKV1062" s="842"/>
      <c r="IKW1062" s="842"/>
      <c r="IKX1062" s="842"/>
      <c r="IKY1062" s="842"/>
      <c r="IKZ1062" s="842"/>
      <c r="ILA1062" s="842"/>
      <c r="ILB1062" s="842"/>
      <c r="ILC1062" s="842"/>
      <c r="ILD1062" s="842"/>
      <c r="ILE1062" s="842"/>
      <c r="ILF1062" s="842"/>
      <c r="ILG1062" s="842"/>
      <c r="ILH1062" s="842"/>
      <c r="ILI1062" s="842"/>
      <c r="ILJ1062" s="842"/>
      <c r="ILK1062" s="842"/>
      <c r="ILL1062" s="842"/>
      <c r="ILM1062" s="842"/>
      <c r="ILN1062" s="842"/>
      <c r="ILO1062" s="842"/>
      <c r="ILP1062" s="842"/>
      <c r="ILQ1062" s="842"/>
      <c r="ILR1062" s="842"/>
      <c r="ILS1062" s="842"/>
      <c r="ILT1062" s="842"/>
      <c r="ILU1062" s="842"/>
      <c r="ILV1062" s="842"/>
      <c r="ILW1062" s="842"/>
      <c r="ILX1062" s="842"/>
      <c r="ILY1062" s="842"/>
      <c r="ILZ1062" s="842"/>
      <c r="IMA1062" s="842"/>
      <c r="IMB1062" s="842"/>
      <c r="IMC1062" s="842"/>
      <c r="IMD1062" s="842"/>
      <c r="IME1062" s="842"/>
      <c r="IMF1062" s="842"/>
      <c r="IMG1062" s="842"/>
      <c r="IMH1062" s="842"/>
      <c r="IMI1062" s="842"/>
      <c r="IMJ1062" s="842"/>
      <c r="IMK1062" s="842"/>
      <c r="IML1062" s="842"/>
      <c r="IMM1062" s="842"/>
      <c r="IMN1062" s="842"/>
      <c r="IMO1062" s="842"/>
      <c r="IMP1062" s="842"/>
      <c r="IMQ1062" s="842"/>
      <c r="IMR1062" s="842"/>
      <c r="IMS1062" s="842"/>
      <c r="IMT1062" s="842"/>
      <c r="IMU1062" s="842"/>
      <c r="IMV1062" s="842"/>
      <c r="IMW1062" s="842"/>
      <c r="IMX1062" s="842"/>
      <c r="IMY1062" s="842"/>
      <c r="IMZ1062" s="842"/>
      <c r="INA1062" s="842"/>
      <c r="INB1062" s="842"/>
      <c r="INC1062" s="842"/>
      <c r="IND1062" s="842"/>
      <c r="INE1062" s="842"/>
      <c r="INF1062" s="842"/>
      <c r="ING1062" s="842"/>
      <c r="INH1062" s="842"/>
      <c r="INI1062" s="842"/>
      <c r="INJ1062" s="842"/>
      <c r="INK1062" s="842"/>
      <c r="INL1062" s="842"/>
      <c r="INM1062" s="842"/>
      <c r="INN1062" s="842"/>
      <c r="INO1062" s="842"/>
      <c r="INP1062" s="842"/>
      <c r="INQ1062" s="842"/>
      <c r="INR1062" s="842"/>
      <c r="INS1062" s="842"/>
      <c r="INT1062" s="842"/>
      <c r="INU1062" s="842"/>
      <c r="INV1062" s="842"/>
      <c r="INW1062" s="842"/>
      <c r="INX1062" s="842"/>
      <c r="INY1062" s="842"/>
      <c r="INZ1062" s="842"/>
      <c r="IOA1062" s="842"/>
      <c r="IOB1062" s="842"/>
      <c r="IOC1062" s="842"/>
      <c r="IOD1062" s="842"/>
      <c r="IOE1062" s="842"/>
      <c r="IOF1062" s="842"/>
      <c r="IOG1062" s="842"/>
      <c r="IOH1062" s="842"/>
      <c r="IOI1062" s="842"/>
      <c r="IOJ1062" s="842"/>
      <c r="IOK1062" s="842"/>
      <c r="IOL1062" s="842"/>
      <c r="IOM1062" s="842"/>
      <c r="ION1062" s="842"/>
      <c r="IOO1062" s="842"/>
      <c r="IOP1062" s="842"/>
      <c r="IOQ1062" s="842"/>
      <c r="IOR1062" s="842"/>
      <c r="IOS1062" s="842"/>
      <c r="IOT1062" s="842"/>
      <c r="IOU1062" s="842"/>
      <c r="IOV1062" s="842"/>
      <c r="IOW1062" s="842"/>
      <c r="IOX1062" s="842"/>
      <c r="IOY1062" s="842"/>
      <c r="IOZ1062" s="842"/>
      <c r="IPA1062" s="842"/>
      <c r="IPB1062" s="842"/>
      <c r="IPC1062" s="842"/>
      <c r="IPD1062" s="842"/>
      <c r="IPE1062" s="842"/>
      <c r="IPF1062" s="842"/>
      <c r="IPG1062" s="842"/>
      <c r="IPH1062" s="842"/>
      <c r="IPI1062" s="842"/>
      <c r="IPJ1062" s="842"/>
      <c r="IPK1062" s="842"/>
      <c r="IPL1062" s="842"/>
      <c r="IPM1062" s="842"/>
      <c r="IPN1062" s="842"/>
      <c r="IPO1062" s="842"/>
      <c r="IPP1062" s="842"/>
      <c r="IPQ1062" s="842"/>
      <c r="IPR1062" s="842"/>
      <c r="IPS1062" s="842"/>
      <c r="IPT1062" s="842"/>
      <c r="IPU1062" s="842"/>
      <c r="IPV1062" s="842"/>
      <c r="IPW1062" s="842"/>
      <c r="IPX1062" s="842"/>
      <c r="IPY1062" s="842"/>
      <c r="IPZ1062" s="842"/>
      <c r="IQA1062" s="842"/>
      <c r="IQB1062" s="842"/>
      <c r="IQC1062" s="842"/>
      <c r="IQD1062" s="842"/>
      <c r="IQE1062" s="842"/>
      <c r="IQF1062" s="842"/>
      <c r="IQG1062" s="842"/>
      <c r="IQH1062" s="842"/>
      <c r="IQI1062" s="842"/>
      <c r="IQJ1062" s="842"/>
      <c r="IQK1062" s="842"/>
      <c r="IQL1062" s="842"/>
      <c r="IQM1062" s="842"/>
      <c r="IQN1062" s="842"/>
      <c r="IQO1062" s="842"/>
      <c r="IQP1062" s="842"/>
      <c r="IQQ1062" s="842"/>
      <c r="IQR1062" s="842"/>
      <c r="IQS1062" s="842"/>
      <c r="IQT1062" s="842"/>
      <c r="IQU1062" s="842"/>
      <c r="IQV1062" s="842"/>
      <c r="IQW1062" s="842"/>
      <c r="IQX1062" s="842"/>
      <c r="IQY1062" s="842"/>
      <c r="IQZ1062" s="842"/>
      <c r="IRA1062" s="842"/>
      <c r="IRB1062" s="842"/>
      <c r="IRC1062" s="842"/>
      <c r="IRD1062" s="842"/>
      <c r="IRE1062" s="842"/>
      <c r="IRF1062" s="842"/>
      <c r="IRG1062" s="842"/>
      <c r="IRH1062" s="842"/>
      <c r="IRI1062" s="842"/>
      <c r="IRJ1062" s="842"/>
      <c r="IRK1062" s="842"/>
      <c r="IRL1062" s="842"/>
      <c r="IRM1062" s="842"/>
      <c r="IRN1062" s="842"/>
      <c r="IRO1062" s="842"/>
      <c r="IRP1062" s="842"/>
      <c r="IRQ1062" s="842"/>
      <c r="IRR1062" s="842"/>
      <c r="IRS1062" s="842"/>
      <c r="IRT1062" s="842"/>
      <c r="IRU1062" s="842"/>
      <c r="IRV1062" s="842"/>
      <c r="IRW1062" s="842"/>
      <c r="IRX1062" s="842"/>
      <c r="IRY1062" s="842"/>
      <c r="IRZ1062" s="842"/>
      <c r="ISA1062" s="842"/>
      <c r="ISB1062" s="842"/>
      <c r="ISC1062" s="842"/>
      <c r="ISD1062" s="842"/>
      <c r="ISE1062" s="842"/>
      <c r="ISF1062" s="842"/>
      <c r="ISG1062" s="842"/>
      <c r="ISH1062" s="842"/>
      <c r="ISI1062" s="842"/>
      <c r="ISJ1062" s="842"/>
      <c r="ISK1062" s="842"/>
      <c r="ISL1062" s="842"/>
      <c r="ISM1062" s="842"/>
      <c r="ISN1062" s="842"/>
      <c r="ISO1062" s="842"/>
      <c r="ISP1062" s="842"/>
      <c r="ISQ1062" s="842"/>
      <c r="ISR1062" s="842"/>
      <c r="ISS1062" s="842"/>
      <c r="IST1062" s="842"/>
      <c r="ISU1062" s="842"/>
      <c r="ISV1062" s="842"/>
      <c r="ISW1062" s="842"/>
      <c r="ISX1062" s="842"/>
      <c r="ISY1062" s="842"/>
      <c r="ISZ1062" s="842"/>
      <c r="ITA1062" s="842"/>
      <c r="ITB1062" s="842"/>
      <c r="ITC1062" s="842"/>
      <c r="ITD1062" s="842"/>
      <c r="ITE1062" s="842"/>
      <c r="ITF1062" s="842"/>
      <c r="ITG1062" s="842"/>
      <c r="ITH1062" s="842"/>
      <c r="ITI1062" s="842"/>
      <c r="ITJ1062" s="842"/>
      <c r="ITK1062" s="842"/>
      <c r="ITL1062" s="842"/>
      <c r="ITM1062" s="842"/>
      <c r="ITN1062" s="842"/>
      <c r="ITO1062" s="842"/>
      <c r="ITP1062" s="842"/>
      <c r="ITQ1062" s="842"/>
      <c r="ITR1062" s="842"/>
      <c r="ITS1062" s="842"/>
      <c r="ITT1062" s="842"/>
      <c r="ITU1062" s="842"/>
      <c r="ITV1062" s="842"/>
      <c r="ITW1062" s="842"/>
      <c r="ITX1062" s="842"/>
      <c r="ITY1062" s="842"/>
      <c r="ITZ1062" s="842"/>
      <c r="IUA1062" s="842"/>
      <c r="IUB1062" s="842"/>
      <c r="IUC1062" s="842"/>
      <c r="IUD1062" s="842"/>
      <c r="IUE1062" s="842"/>
      <c r="IUF1062" s="842"/>
      <c r="IUG1062" s="842"/>
      <c r="IUH1062" s="842"/>
      <c r="IUI1062" s="842"/>
      <c r="IUJ1062" s="842"/>
      <c r="IUK1062" s="842"/>
      <c r="IUL1062" s="842"/>
      <c r="IUM1062" s="842"/>
      <c r="IUN1062" s="842"/>
      <c r="IUO1062" s="842"/>
      <c r="IUP1062" s="842"/>
      <c r="IUQ1062" s="842"/>
      <c r="IUR1062" s="842"/>
      <c r="IUS1062" s="842"/>
      <c r="IUT1062" s="842"/>
      <c r="IUU1062" s="842"/>
      <c r="IUV1062" s="842"/>
      <c r="IUW1062" s="842"/>
      <c r="IUX1062" s="842"/>
      <c r="IUY1062" s="842"/>
      <c r="IUZ1062" s="842"/>
      <c r="IVA1062" s="842"/>
      <c r="IVB1062" s="842"/>
      <c r="IVC1062" s="842"/>
      <c r="IVD1062" s="842"/>
      <c r="IVE1062" s="842"/>
      <c r="IVF1062" s="842"/>
      <c r="IVG1062" s="842"/>
      <c r="IVH1062" s="842"/>
      <c r="IVI1062" s="842"/>
      <c r="IVJ1062" s="842"/>
      <c r="IVK1062" s="842"/>
      <c r="IVL1062" s="842"/>
      <c r="IVM1062" s="842"/>
      <c r="IVN1062" s="842"/>
      <c r="IVO1062" s="842"/>
      <c r="IVP1062" s="842"/>
      <c r="IVQ1062" s="842"/>
      <c r="IVR1062" s="842"/>
      <c r="IVS1062" s="842"/>
      <c r="IVT1062" s="842"/>
      <c r="IVU1062" s="842"/>
      <c r="IVV1062" s="842"/>
      <c r="IVW1062" s="842"/>
      <c r="IVX1062" s="842"/>
      <c r="IVY1062" s="842"/>
      <c r="IVZ1062" s="842"/>
      <c r="IWA1062" s="842"/>
      <c r="IWB1062" s="842"/>
      <c r="IWC1062" s="842"/>
      <c r="IWD1062" s="842"/>
      <c r="IWE1062" s="842"/>
      <c r="IWF1062" s="842"/>
      <c r="IWG1062" s="842"/>
      <c r="IWH1062" s="842"/>
      <c r="IWI1062" s="842"/>
      <c r="IWJ1062" s="842"/>
      <c r="IWK1062" s="842"/>
      <c r="IWL1062" s="842"/>
      <c r="IWM1062" s="842"/>
      <c r="IWN1062" s="842"/>
      <c r="IWO1062" s="842"/>
      <c r="IWP1062" s="842"/>
      <c r="IWQ1062" s="842"/>
      <c r="IWR1062" s="842"/>
      <c r="IWS1062" s="842"/>
      <c r="IWT1062" s="842"/>
      <c r="IWU1062" s="842"/>
      <c r="IWV1062" s="842"/>
      <c r="IWW1062" s="842"/>
      <c r="IWX1062" s="842"/>
      <c r="IWY1062" s="842"/>
      <c r="IWZ1062" s="842"/>
      <c r="IXA1062" s="842"/>
      <c r="IXB1062" s="842"/>
      <c r="IXC1062" s="842"/>
      <c r="IXD1062" s="842"/>
      <c r="IXE1062" s="842"/>
      <c r="IXF1062" s="842"/>
      <c r="IXG1062" s="842"/>
      <c r="IXH1062" s="842"/>
      <c r="IXI1062" s="842"/>
      <c r="IXJ1062" s="842"/>
      <c r="IXK1062" s="842"/>
      <c r="IXL1062" s="842"/>
      <c r="IXM1062" s="842"/>
      <c r="IXN1062" s="842"/>
      <c r="IXO1062" s="842"/>
      <c r="IXP1062" s="842"/>
      <c r="IXQ1062" s="842"/>
      <c r="IXR1062" s="842"/>
      <c r="IXS1062" s="842"/>
      <c r="IXT1062" s="842"/>
      <c r="IXU1062" s="842"/>
      <c r="IXV1062" s="842"/>
      <c r="IXW1062" s="842"/>
      <c r="IXX1062" s="842"/>
      <c r="IXY1062" s="842"/>
      <c r="IXZ1062" s="842"/>
      <c r="IYA1062" s="842"/>
      <c r="IYB1062" s="842"/>
      <c r="IYC1062" s="842"/>
      <c r="IYD1062" s="842"/>
      <c r="IYE1062" s="842"/>
      <c r="IYF1062" s="842"/>
      <c r="IYG1062" s="842"/>
      <c r="IYH1062" s="842"/>
      <c r="IYI1062" s="842"/>
      <c r="IYJ1062" s="842"/>
      <c r="IYK1062" s="842"/>
      <c r="IYL1062" s="842"/>
      <c r="IYM1062" s="842"/>
      <c r="IYN1062" s="842"/>
      <c r="IYO1062" s="842"/>
      <c r="IYP1062" s="842"/>
      <c r="IYQ1062" s="842"/>
      <c r="IYR1062" s="842"/>
      <c r="IYS1062" s="842"/>
      <c r="IYT1062" s="842"/>
      <c r="IYU1062" s="842"/>
      <c r="IYV1062" s="842"/>
      <c r="IYW1062" s="842"/>
      <c r="IYX1062" s="842"/>
      <c r="IYY1062" s="842"/>
      <c r="IYZ1062" s="842"/>
      <c r="IZA1062" s="842"/>
      <c r="IZB1062" s="842"/>
      <c r="IZC1062" s="842"/>
      <c r="IZD1062" s="842"/>
      <c r="IZE1062" s="842"/>
      <c r="IZF1062" s="842"/>
      <c r="IZG1062" s="842"/>
      <c r="IZH1062" s="842"/>
      <c r="IZI1062" s="842"/>
      <c r="IZJ1062" s="842"/>
      <c r="IZK1062" s="842"/>
      <c r="IZL1062" s="842"/>
      <c r="IZM1062" s="842"/>
      <c r="IZN1062" s="842"/>
      <c r="IZO1062" s="842"/>
      <c r="IZP1062" s="842"/>
      <c r="IZQ1062" s="842"/>
      <c r="IZR1062" s="842"/>
      <c r="IZS1062" s="842"/>
      <c r="IZT1062" s="842"/>
      <c r="IZU1062" s="842"/>
      <c r="IZV1062" s="842"/>
      <c r="IZW1062" s="842"/>
      <c r="IZX1062" s="842"/>
      <c r="IZY1062" s="842"/>
      <c r="IZZ1062" s="842"/>
      <c r="JAA1062" s="842"/>
      <c r="JAB1062" s="842"/>
      <c r="JAC1062" s="842"/>
      <c r="JAD1062" s="842"/>
      <c r="JAE1062" s="842"/>
      <c r="JAF1062" s="842"/>
      <c r="JAG1062" s="842"/>
      <c r="JAH1062" s="842"/>
      <c r="JAI1062" s="842"/>
      <c r="JAJ1062" s="842"/>
      <c r="JAK1062" s="842"/>
      <c r="JAL1062" s="842"/>
      <c r="JAM1062" s="842"/>
      <c r="JAN1062" s="842"/>
      <c r="JAO1062" s="842"/>
      <c r="JAP1062" s="842"/>
      <c r="JAQ1062" s="842"/>
      <c r="JAR1062" s="842"/>
      <c r="JAS1062" s="842"/>
      <c r="JAT1062" s="842"/>
      <c r="JAU1062" s="842"/>
      <c r="JAV1062" s="842"/>
      <c r="JAW1062" s="842"/>
      <c r="JAX1062" s="842"/>
      <c r="JAY1062" s="842"/>
      <c r="JAZ1062" s="842"/>
      <c r="JBA1062" s="842"/>
      <c r="JBB1062" s="842"/>
      <c r="JBC1062" s="842"/>
      <c r="JBD1062" s="842"/>
      <c r="JBE1062" s="842"/>
      <c r="JBF1062" s="842"/>
      <c r="JBG1062" s="842"/>
      <c r="JBH1062" s="842"/>
      <c r="JBI1062" s="842"/>
      <c r="JBJ1062" s="842"/>
      <c r="JBK1062" s="842"/>
      <c r="JBL1062" s="842"/>
      <c r="JBM1062" s="842"/>
      <c r="JBN1062" s="842"/>
      <c r="JBO1062" s="842"/>
      <c r="JBP1062" s="842"/>
      <c r="JBQ1062" s="842"/>
      <c r="JBR1062" s="842"/>
      <c r="JBS1062" s="842"/>
      <c r="JBT1062" s="842"/>
      <c r="JBU1062" s="842"/>
      <c r="JBV1062" s="842"/>
      <c r="JBW1062" s="842"/>
      <c r="JBX1062" s="842"/>
      <c r="JBY1062" s="842"/>
      <c r="JBZ1062" s="842"/>
      <c r="JCA1062" s="842"/>
      <c r="JCB1062" s="842"/>
      <c r="JCC1062" s="842"/>
      <c r="JCD1062" s="842"/>
      <c r="JCE1062" s="842"/>
      <c r="JCF1062" s="842"/>
      <c r="JCG1062" s="842"/>
      <c r="JCH1062" s="842"/>
      <c r="JCI1062" s="842"/>
      <c r="JCJ1062" s="842"/>
      <c r="JCK1062" s="842"/>
      <c r="JCL1062" s="842"/>
      <c r="JCM1062" s="842"/>
      <c r="JCN1062" s="842"/>
      <c r="JCO1062" s="842"/>
      <c r="JCP1062" s="842"/>
      <c r="JCQ1062" s="842"/>
      <c r="JCR1062" s="842"/>
      <c r="JCS1062" s="842"/>
      <c r="JCT1062" s="842"/>
      <c r="JCU1062" s="842"/>
      <c r="JCV1062" s="842"/>
      <c r="JCW1062" s="842"/>
      <c r="JCX1062" s="842"/>
      <c r="JCY1062" s="842"/>
      <c r="JCZ1062" s="842"/>
      <c r="JDA1062" s="842"/>
      <c r="JDB1062" s="842"/>
      <c r="JDC1062" s="842"/>
      <c r="JDD1062" s="842"/>
      <c r="JDE1062" s="842"/>
      <c r="JDF1062" s="842"/>
      <c r="JDG1062" s="842"/>
      <c r="JDH1062" s="842"/>
      <c r="JDI1062" s="842"/>
      <c r="JDJ1062" s="842"/>
      <c r="JDK1062" s="842"/>
      <c r="JDL1062" s="842"/>
      <c r="JDM1062" s="842"/>
      <c r="JDN1062" s="842"/>
      <c r="JDO1062" s="842"/>
      <c r="JDP1062" s="842"/>
      <c r="JDQ1062" s="842"/>
      <c r="JDR1062" s="842"/>
      <c r="JDS1062" s="842"/>
      <c r="JDT1062" s="842"/>
      <c r="JDU1062" s="842"/>
      <c r="JDV1062" s="842"/>
      <c r="JDW1062" s="842"/>
      <c r="JDX1062" s="842"/>
      <c r="JDY1062" s="842"/>
      <c r="JDZ1062" s="842"/>
      <c r="JEA1062" s="842"/>
      <c r="JEB1062" s="842"/>
      <c r="JEC1062" s="842"/>
      <c r="JED1062" s="842"/>
      <c r="JEE1062" s="842"/>
      <c r="JEF1062" s="842"/>
      <c r="JEG1062" s="842"/>
      <c r="JEH1062" s="842"/>
      <c r="JEI1062" s="842"/>
      <c r="JEJ1062" s="842"/>
      <c r="JEK1062" s="842"/>
      <c r="JEL1062" s="842"/>
      <c r="JEM1062" s="842"/>
      <c r="JEN1062" s="842"/>
      <c r="JEO1062" s="842"/>
      <c r="JEP1062" s="842"/>
      <c r="JEQ1062" s="842"/>
      <c r="JER1062" s="842"/>
      <c r="JES1062" s="842"/>
      <c r="JET1062" s="842"/>
      <c r="JEU1062" s="842"/>
      <c r="JEV1062" s="842"/>
      <c r="JEW1062" s="842"/>
      <c r="JEX1062" s="842"/>
      <c r="JEY1062" s="842"/>
      <c r="JEZ1062" s="842"/>
      <c r="JFA1062" s="842"/>
      <c r="JFB1062" s="842"/>
      <c r="JFC1062" s="842"/>
      <c r="JFD1062" s="842"/>
      <c r="JFE1062" s="842"/>
      <c r="JFF1062" s="842"/>
      <c r="JFG1062" s="842"/>
      <c r="JFH1062" s="842"/>
      <c r="JFI1062" s="842"/>
      <c r="JFJ1062" s="842"/>
      <c r="JFK1062" s="842"/>
      <c r="JFL1062" s="842"/>
      <c r="JFM1062" s="842"/>
      <c r="JFN1062" s="842"/>
      <c r="JFO1062" s="842"/>
      <c r="JFP1062" s="842"/>
      <c r="JFQ1062" s="842"/>
      <c r="JFR1062" s="842"/>
      <c r="JFS1062" s="842"/>
      <c r="JFT1062" s="842"/>
      <c r="JFU1062" s="842"/>
      <c r="JFV1062" s="842"/>
      <c r="JFW1062" s="842"/>
      <c r="JFX1062" s="842"/>
      <c r="JFY1062" s="842"/>
      <c r="JFZ1062" s="842"/>
      <c r="JGA1062" s="842"/>
      <c r="JGB1062" s="842"/>
      <c r="JGC1062" s="842"/>
      <c r="JGD1062" s="842"/>
      <c r="JGE1062" s="842"/>
      <c r="JGF1062" s="842"/>
      <c r="JGG1062" s="842"/>
      <c r="JGH1062" s="842"/>
      <c r="JGI1062" s="842"/>
      <c r="JGJ1062" s="842"/>
      <c r="JGK1062" s="842"/>
      <c r="JGL1062" s="842"/>
      <c r="JGM1062" s="842"/>
      <c r="JGN1062" s="842"/>
      <c r="JGO1062" s="842"/>
      <c r="JGP1062" s="842"/>
      <c r="JGQ1062" s="842"/>
      <c r="JGR1062" s="842"/>
      <c r="JGS1062" s="842"/>
      <c r="JGT1062" s="842"/>
      <c r="JGU1062" s="842"/>
      <c r="JGV1062" s="842"/>
      <c r="JGW1062" s="842"/>
      <c r="JGX1062" s="842"/>
      <c r="JGY1062" s="842"/>
      <c r="JGZ1062" s="842"/>
      <c r="JHA1062" s="842"/>
      <c r="JHB1062" s="842"/>
      <c r="JHC1062" s="842"/>
      <c r="JHD1062" s="842"/>
      <c r="JHE1062" s="842"/>
      <c r="JHF1062" s="842"/>
      <c r="JHG1062" s="842"/>
      <c r="JHH1062" s="842"/>
      <c r="JHI1062" s="842"/>
      <c r="JHJ1062" s="842"/>
      <c r="JHK1062" s="842"/>
      <c r="JHL1062" s="842"/>
      <c r="JHM1062" s="842"/>
      <c r="JHN1062" s="842"/>
      <c r="JHO1062" s="842"/>
      <c r="JHP1062" s="842"/>
      <c r="JHQ1062" s="842"/>
      <c r="JHR1062" s="842"/>
      <c r="JHS1062" s="842"/>
      <c r="JHT1062" s="842"/>
      <c r="JHU1062" s="842"/>
      <c r="JHV1062" s="842"/>
      <c r="JHW1062" s="842"/>
      <c r="JHX1062" s="842"/>
      <c r="JHY1062" s="842"/>
      <c r="JHZ1062" s="842"/>
      <c r="JIA1062" s="842"/>
      <c r="JIB1062" s="842"/>
      <c r="JIC1062" s="842"/>
      <c r="JID1062" s="842"/>
      <c r="JIE1062" s="842"/>
      <c r="JIF1062" s="842"/>
      <c r="JIG1062" s="842"/>
      <c r="JIH1062" s="842"/>
      <c r="JII1062" s="842"/>
      <c r="JIJ1062" s="842"/>
      <c r="JIK1062" s="842"/>
      <c r="JIL1062" s="842"/>
      <c r="JIM1062" s="842"/>
      <c r="JIN1062" s="842"/>
      <c r="JIO1062" s="842"/>
      <c r="JIP1062" s="842"/>
      <c r="JIQ1062" s="842"/>
      <c r="JIR1062" s="842"/>
      <c r="JIS1062" s="842"/>
      <c r="JIT1062" s="842"/>
      <c r="JIU1062" s="842"/>
      <c r="JIV1062" s="842"/>
      <c r="JIW1062" s="842"/>
      <c r="JIX1062" s="842"/>
      <c r="JIY1062" s="842"/>
      <c r="JIZ1062" s="842"/>
      <c r="JJA1062" s="842"/>
      <c r="JJB1062" s="842"/>
      <c r="JJC1062" s="842"/>
      <c r="JJD1062" s="842"/>
      <c r="JJE1062" s="842"/>
      <c r="JJF1062" s="842"/>
      <c r="JJG1062" s="842"/>
      <c r="JJH1062" s="842"/>
      <c r="JJI1062" s="842"/>
      <c r="JJJ1062" s="842"/>
      <c r="JJK1062" s="842"/>
      <c r="JJL1062" s="842"/>
      <c r="JJM1062" s="842"/>
      <c r="JJN1062" s="842"/>
      <c r="JJO1062" s="842"/>
      <c r="JJP1062" s="842"/>
      <c r="JJQ1062" s="842"/>
      <c r="JJR1062" s="842"/>
      <c r="JJS1062" s="842"/>
      <c r="JJT1062" s="842"/>
      <c r="JJU1062" s="842"/>
      <c r="JJV1062" s="842"/>
      <c r="JJW1062" s="842"/>
      <c r="JJX1062" s="842"/>
      <c r="JJY1062" s="842"/>
      <c r="JJZ1062" s="842"/>
      <c r="JKA1062" s="842"/>
      <c r="JKB1062" s="842"/>
      <c r="JKC1062" s="842"/>
      <c r="JKD1062" s="842"/>
      <c r="JKE1062" s="842"/>
      <c r="JKF1062" s="842"/>
      <c r="JKG1062" s="842"/>
      <c r="JKH1062" s="842"/>
      <c r="JKI1062" s="842"/>
      <c r="JKJ1062" s="842"/>
      <c r="JKK1062" s="842"/>
      <c r="JKL1062" s="842"/>
      <c r="JKM1062" s="842"/>
      <c r="JKN1062" s="842"/>
      <c r="JKO1062" s="842"/>
      <c r="JKP1062" s="842"/>
      <c r="JKQ1062" s="842"/>
      <c r="JKR1062" s="842"/>
      <c r="JKS1062" s="842"/>
      <c r="JKT1062" s="842"/>
      <c r="JKU1062" s="842"/>
      <c r="JKV1062" s="842"/>
      <c r="JKW1062" s="842"/>
      <c r="JKX1062" s="842"/>
      <c r="JKY1062" s="842"/>
      <c r="JKZ1062" s="842"/>
      <c r="JLA1062" s="842"/>
      <c r="JLB1062" s="842"/>
      <c r="JLC1062" s="842"/>
      <c r="JLD1062" s="842"/>
      <c r="JLE1062" s="842"/>
      <c r="JLF1062" s="842"/>
      <c r="JLG1062" s="842"/>
      <c r="JLH1062" s="842"/>
      <c r="JLI1062" s="842"/>
      <c r="JLJ1062" s="842"/>
      <c r="JLK1062" s="842"/>
      <c r="JLL1062" s="842"/>
      <c r="JLM1062" s="842"/>
      <c r="JLN1062" s="842"/>
      <c r="JLO1062" s="842"/>
      <c r="JLP1062" s="842"/>
      <c r="JLQ1062" s="842"/>
      <c r="JLR1062" s="842"/>
      <c r="JLS1062" s="842"/>
      <c r="JLT1062" s="842"/>
      <c r="JLU1062" s="842"/>
      <c r="JLV1062" s="842"/>
      <c r="JLW1062" s="842"/>
      <c r="JLX1062" s="842"/>
      <c r="JLY1062" s="842"/>
      <c r="JLZ1062" s="842"/>
      <c r="JMA1062" s="842"/>
      <c r="JMB1062" s="842"/>
      <c r="JMC1062" s="842"/>
      <c r="JMD1062" s="842"/>
      <c r="JME1062" s="842"/>
      <c r="JMF1062" s="842"/>
      <c r="JMG1062" s="842"/>
      <c r="JMH1062" s="842"/>
      <c r="JMI1062" s="842"/>
      <c r="JMJ1062" s="842"/>
      <c r="JMK1062" s="842"/>
      <c r="JML1062" s="842"/>
      <c r="JMM1062" s="842"/>
      <c r="JMN1062" s="842"/>
      <c r="JMO1062" s="842"/>
      <c r="JMP1062" s="842"/>
      <c r="JMQ1062" s="842"/>
      <c r="JMR1062" s="842"/>
      <c r="JMS1062" s="842"/>
      <c r="JMT1062" s="842"/>
      <c r="JMU1062" s="842"/>
      <c r="JMV1062" s="842"/>
      <c r="JMW1062" s="842"/>
      <c r="JMX1062" s="842"/>
      <c r="JMY1062" s="842"/>
      <c r="JMZ1062" s="842"/>
      <c r="JNA1062" s="842"/>
      <c r="JNB1062" s="842"/>
      <c r="JNC1062" s="842"/>
      <c r="JND1062" s="842"/>
      <c r="JNE1062" s="842"/>
      <c r="JNF1062" s="842"/>
      <c r="JNG1062" s="842"/>
      <c r="JNH1062" s="842"/>
      <c r="JNI1062" s="842"/>
      <c r="JNJ1062" s="842"/>
      <c r="JNK1062" s="842"/>
      <c r="JNL1062" s="842"/>
      <c r="JNM1062" s="842"/>
      <c r="JNN1062" s="842"/>
      <c r="JNO1062" s="842"/>
      <c r="JNP1062" s="842"/>
      <c r="JNQ1062" s="842"/>
      <c r="JNR1062" s="842"/>
      <c r="JNS1062" s="842"/>
      <c r="JNT1062" s="842"/>
      <c r="JNU1062" s="842"/>
      <c r="JNV1062" s="842"/>
      <c r="JNW1062" s="842"/>
      <c r="JNX1062" s="842"/>
      <c r="JNY1062" s="842"/>
      <c r="JNZ1062" s="842"/>
      <c r="JOA1062" s="842"/>
      <c r="JOB1062" s="842"/>
      <c r="JOC1062" s="842"/>
      <c r="JOD1062" s="842"/>
      <c r="JOE1062" s="842"/>
      <c r="JOF1062" s="842"/>
      <c r="JOG1062" s="842"/>
      <c r="JOH1062" s="842"/>
      <c r="JOI1062" s="842"/>
      <c r="JOJ1062" s="842"/>
      <c r="JOK1062" s="842"/>
      <c r="JOL1062" s="842"/>
      <c r="JOM1062" s="842"/>
      <c r="JON1062" s="842"/>
      <c r="JOO1062" s="842"/>
      <c r="JOP1062" s="842"/>
      <c r="JOQ1062" s="842"/>
      <c r="JOR1062" s="842"/>
      <c r="JOS1062" s="842"/>
      <c r="JOT1062" s="842"/>
      <c r="JOU1062" s="842"/>
      <c r="JOV1062" s="842"/>
      <c r="JOW1062" s="842"/>
      <c r="JOX1062" s="842"/>
      <c r="JOY1062" s="842"/>
      <c r="JOZ1062" s="842"/>
      <c r="JPA1062" s="842"/>
      <c r="JPB1062" s="842"/>
      <c r="JPC1062" s="842"/>
      <c r="JPD1062" s="842"/>
      <c r="JPE1062" s="842"/>
      <c r="JPF1062" s="842"/>
      <c r="JPG1062" s="842"/>
      <c r="JPH1062" s="842"/>
      <c r="JPI1062" s="842"/>
      <c r="JPJ1062" s="842"/>
      <c r="JPK1062" s="842"/>
      <c r="JPL1062" s="842"/>
      <c r="JPM1062" s="842"/>
      <c r="JPN1062" s="842"/>
      <c r="JPO1062" s="842"/>
      <c r="JPP1062" s="842"/>
      <c r="JPQ1062" s="842"/>
      <c r="JPR1062" s="842"/>
      <c r="JPS1062" s="842"/>
      <c r="JPT1062" s="842"/>
      <c r="JPU1062" s="842"/>
      <c r="JPV1062" s="842"/>
      <c r="JPW1062" s="842"/>
      <c r="JPX1062" s="842"/>
      <c r="JPY1062" s="842"/>
      <c r="JPZ1062" s="842"/>
      <c r="JQA1062" s="842"/>
      <c r="JQB1062" s="842"/>
      <c r="JQC1062" s="842"/>
      <c r="JQD1062" s="842"/>
      <c r="JQE1062" s="842"/>
      <c r="JQF1062" s="842"/>
      <c r="JQG1062" s="842"/>
      <c r="JQH1062" s="842"/>
      <c r="JQI1062" s="842"/>
      <c r="JQJ1062" s="842"/>
      <c r="JQK1062" s="842"/>
      <c r="JQL1062" s="842"/>
      <c r="JQM1062" s="842"/>
      <c r="JQN1062" s="842"/>
      <c r="JQO1062" s="842"/>
      <c r="JQP1062" s="842"/>
      <c r="JQQ1062" s="842"/>
      <c r="JQR1062" s="842"/>
      <c r="JQS1062" s="842"/>
      <c r="JQT1062" s="842"/>
      <c r="JQU1062" s="842"/>
      <c r="JQV1062" s="842"/>
      <c r="JQW1062" s="842"/>
      <c r="JQX1062" s="842"/>
      <c r="JQY1062" s="842"/>
      <c r="JQZ1062" s="842"/>
      <c r="JRA1062" s="842"/>
      <c r="JRB1062" s="842"/>
      <c r="JRC1062" s="842"/>
      <c r="JRD1062" s="842"/>
      <c r="JRE1062" s="842"/>
      <c r="JRF1062" s="842"/>
      <c r="JRG1062" s="842"/>
      <c r="JRH1062" s="842"/>
      <c r="JRI1062" s="842"/>
      <c r="JRJ1062" s="842"/>
      <c r="JRK1062" s="842"/>
      <c r="JRL1062" s="842"/>
      <c r="JRM1062" s="842"/>
      <c r="JRN1062" s="842"/>
      <c r="JRO1062" s="842"/>
      <c r="JRP1062" s="842"/>
      <c r="JRQ1062" s="842"/>
      <c r="JRR1062" s="842"/>
      <c r="JRS1062" s="842"/>
      <c r="JRT1062" s="842"/>
      <c r="JRU1062" s="842"/>
      <c r="JRV1062" s="842"/>
      <c r="JRW1062" s="842"/>
      <c r="JRX1062" s="842"/>
      <c r="JRY1062" s="842"/>
      <c r="JRZ1062" s="842"/>
      <c r="JSA1062" s="842"/>
      <c r="JSB1062" s="842"/>
      <c r="JSC1062" s="842"/>
      <c r="JSD1062" s="842"/>
      <c r="JSE1062" s="842"/>
      <c r="JSF1062" s="842"/>
      <c r="JSG1062" s="842"/>
      <c r="JSH1062" s="842"/>
      <c r="JSI1062" s="842"/>
      <c r="JSJ1062" s="842"/>
      <c r="JSK1062" s="842"/>
      <c r="JSL1062" s="842"/>
      <c r="JSM1062" s="842"/>
      <c r="JSN1062" s="842"/>
      <c r="JSO1062" s="842"/>
      <c r="JSP1062" s="842"/>
      <c r="JSQ1062" s="842"/>
      <c r="JSR1062" s="842"/>
      <c r="JSS1062" s="842"/>
      <c r="JST1062" s="842"/>
      <c r="JSU1062" s="842"/>
      <c r="JSV1062" s="842"/>
      <c r="JSW1062" s="842"/>
      <c r="JSX1062" s="842"/>
      <c r="JSY1062" s="842"/>
      <c r="JSZ1062" s="842"/>
      <c r="JTA1062" s="842"/>
      <c r="JTB1062" s="842"/>
      <c r="JTC1062" s="842"/>
      <c r="JTD1062" s="842"/>
      <c r="JTE1062" s="842"/>
      <c r="JTF1062" s="842"/>
      <c r="JTG1062" s="842"/>
      <c r="JTH1062" s="842"/>
      <c r="JTI1062" s="842"/>
      <c r="JTJ1062" s="842"/>
      <c r="JTK1062" s="842"/>
      <c r="JTL1062" s="842"/>
      <c r="JTM1062" s="842"/>
      <c r="JTN1062" s="842"/>
      <c r="JTO1062" s="842"/>
      <c r="JTP1062" s="842"/>
      <c r="JTQ1062" s="842"/>
      <c r="JTR1062" s="842"/>
      <c r="JTS1062" s="842"/>
      <c r="JTT1062" s="842"/>
      <c r="JTU1062" s="842"/>
      <c r="JTV1062" s="842"/>
      <c r="JTW1062" s="842"/>
      <c r="JTX1062" s="842"/>
      <c r="JTY1062" s="842"/>
      <c r="JTZ1062" s="842"/>
      <c r="JUA1062" s="842"/>
      <c r="JUB1062" s="842"/>
      <c r="JUC1062" s="842"/>
      <c r="JUD1062" s="842"/>
      <c r="JUE1062" s="842"/>
      <c r="JUF1062" s="842"/>
      <c r="JUG1062" s="842"/>
      <c r="JUH1062" s="842"/>
      <c r="JUI1062" s="842"/>
      <c r="JUJ1062" s="842"/>
      <c r="JUK1062" s="842"/>
      <c r="JUL1062" s="842"/>
      <c r="JUM1062" s="842"/>
      <c r="JUN1062" s="842"/>
      <c r="JUO1062" s="842"/>
      <c r="JUP1062" s="842"/>
      <c r="JUQ1062" s="842"/>
      <c r="JUR1062" s="842"/>
      <c r="JUS1062" s="842"/>
      <c r="JUT1062" s="842"/>
      <c r="JUU1062" s="842"/>
      <c r="JUV1062" s="842"/>
      <c r="JUW1062" s="842"/>
      <c r="JUX1062" s="842"/>
      <c r="JUY1062" s="842"/>
      <c r="JUZ1062" s="842"/>
      <c r="JVA1062" s="842"/>
      <c r="JVB1062" s="842"/>
      <c r="JVC1062" s="842"/>
      <c r="JVD1062" s="842"/>
      <c r="JVE1062" s="842"/>
      <c r="JVF1062" s="842"/>
      <c r="JVG1062" s="842"/>
      <c r="JVH1062" s="842"/>
      <c r="JVI1062" s="842"/>
      <c r="JVJ1062" s="842"/>
      <c r="JVK1062" s="842"/>
      <c r="JVL1062" s="842"/>
      <c r="JVM1062" s="842"/>
      <c r="JVN1062" s="842"/>
      <c r="JVO1062" s="842"/>
      <c r="JVP1062" s="842"/>
      <c r="JVQ1062" s="842"/>
      <c r="JVR1062" s="842"/>
      <c r="JVS1062" s="842"/>
      <c r="JVT1062" s="842"/>
      <c r="JVU1062" s="842"/>
      <c r="JVV1062" s="842"/>
      <c r="JVW1062" s="842"/>
      <c r="JVX1062" s="842"/>
      <c r="JVY1062" s="842"/>
      <c r="JVZ1062" s="842"/>
      <c r="JWA1062" s="842"/>
      <c r="JWB1062" s="842"/>
      <c r="JWC1062" s="842"/>
      <c r="JWD1062" s="842"/>
      <c r="JWE1062" s="842"/>
      <c r="JWF1062" s="842"/>
      <c r="JWG1062" s="842"/>
      <c r="JWH1062" s="842"/>
      <c r="JWI1062" s="842"/>
      <c r="JWJ1062" s="842"/>
      <c r="JWK1062" s="842"/>
      <c r="JWL1062" s="842"/>
      <c r="JWM1062" s="842"/>
      <c r="JWN1062" s="842"/>
      <c r="JWO1062" s="842"/>
      <c r="JWP1062" s="842"/>
      <c r="JWQ1062" s="842"/>
      <c r="JWR1062" s="842"/>
      <c r="JWS1062" s="842"/>
      <c r="JWT1062" s="842"/>
      <c r="JWU1062" s="842"/>
      <c r="JWV1062" s="842"/>
      <c r="JWW1062" s="842"/>
      <c r="JWX1062" s="842"/>
      <c r="JWY1062" s="842"/>
      <c r="JWZ1062" s="842"/>
      <c r="JXA1062" s="842"/>
      <c r="JXB1062" s="842"/>
      <c r="JXC1062" s="842"/>
      <c r="JXD1062" s="842"/>
      <c r="JXE1062" s="842"/>
      <c r="JXF1062" s="842"/>
      <c r="JXG1062" s="842"/>
      <c r="JXH1062" s="842"/>
      <c r="JXI1062" s="842"/>
      <c r="JXJ1062" s="842"/>
      <c r="JXK1062" s="842"/>
      <c r="JXL1062" s="842"/>
      <c r="JXM1062" s="842"/>
      <c r="JXN1062" s="842"/>
      <c r="JXO1062" s="842"/>
      <c r="JXP1062" s="842"/>
      <c r="JXQ1062" s="842"/>
      <c r="JXR1062" s="842"/>
      <c r="JXS1062" s="842"/>
      <c r="JXT1062" s="842"/>
      <c r="JXU1062" s="842"/>
      <c r="JXV1062" s="842"/>
      <c r="JXW1062" s="842"/>
      <c r="JXX1062" s="842"/>
      <c r="JXY1062" s="842"/>
      <c r="JXZ1062" s="842"/>
      <c r="JYA1062" s="842"/>
      <c r="JYB1062" s="842"/>
      <c r="JYC1062" s="842"/>
      <c r="JYD1062" s="842"/>
      <c r="JYE1062" s="842"/>
      <c r="JYF1062" s="842"/>
      <c r="JYG1062" s="842"/>
      <c r="JYH1062" s="842"/>
      <c r="JYI1062" s="842"/>
      <c r="JYJ1062" s="842"/>
      <c r="JYK1062" s="842"/>
      <c r="JYL1062" s="842"/>
      <c r="JYM1062" s="842"/>
      <c r="JYN1062" s="842"/>
      <c r="JYO1062" s="842"/>
      <c r="JYP1062" s="842"/>
      <c r="JYQ1062" s="842"/>
      <c r="JYR1062" s="842"/>
      <c r="JYS1062" s="842"/>
      <c r="JYT1062" s="842"/>
      <c r="JYU1062" s="842"/>
      <c r="JYV1062" s="842"/>
      <c r="JYW1062" s="842"/>
      <c r="JYX1062" s="842"/>
      <c r="JYY1062" s="842"/>
      <c r="JYZ1062" s="842"/>
      <c r="JZA1062" s="842"/>
      <c r="JZB1062" s="842"/>
      <c r="JZC1062" s="842"/>
      <c r="JZD1062" s="842"/>
      <c r="JZE1062" s="842"/>
      <c r="JZF1062" s="842"/>
      <c r="JZG1062" s="842"/>
      <c r="JZH1062" s="842"/>
      <c r="JZI1062" s="842"/>
      <c r="JZJ1062" s="842"/>
      <c r="JZK1062" s="842"/>
      <c r="JZL1062" s="842"/>
      <c r="JZM1062" s="842"/>
      <c r="JZN1062" s="842"/>
      <c r="JZO1062" s="842"/>
      <c r="JZP1062" s="842"/>
      <c r="JZQ1062" s="842"/>
      <c r="JZR1062" s="842"/>
      <c r="JZS1062" s="842"/>
      <c r="JZT1062" s="842"/>
      <c r="JZU1062" s="842"/>
      <c r="JZV1062" s="842"/>
      <c r="JZW1062" s="842"/>
      <c r="JZX1062" s="842"/>
      <c r="JZY1062" s="842"/>
      <c r="JZZ1062" s="842"/>
      <c r="KAA1062" s="842"/>
      <c r="KAB1062" s="842"/>
      <c r="KAC1062" s="842"/>
      <c r="KAD1062" s="842"/>
      <c r="KAE1062" s="842"/>
      <c r="KAF1062" s="842"/>
      <c r="KAG1062" s="842"/>
      <c r="KAH1062" s="842"/>
      <c r="KAI1062" s="842"/>
      <c r="KAJ1062" s="842"/>
      <c r="KAK1062" s="842"/>
      <c r="KAL1062" s="842"/>
      <c r="KAM1062" s="842"/>
      <c r="KAN1062" s="842"/>
      <c r="KAO1062" s="842"/>
      <c r="KAP1062" s="842"/>
      <c r="KAQ1062" s="842"/>
      <c r="KAR1062" s="842"/>
      <c r="KAS1062" s="842"/>
      <c r="KAT1062" s="842"/>
      <c r="KAU1062" s="842"/>
      <c r="KAV1062" s="842"/>
      <c r="KAW1062" s="842"/>
      <c r="KAX1062" s="842"/>
      <c r="KAY1062" s="842"/>
      <c r="KAZ1062" s="842"/>
      <c r="KBA1062" s="842"/>
      <c r="KBB1062" s="842"/>
      <c r="KBC1062" s="842"/>
      <c r="KBD1062" s="842"/>
      <c r="KBE1062" s="842"/>
      <c r="KBF1062" s="842"/>
      <c r="KBG1062" s="842"/>
      <c r="KBH1062" s="842"/>
      <c r="KBI1062" s="842"/>
      <c r="KBJ1062" s="842"/>
      <c r="KBK1062" s="842"/>
      <c r="KBL1062" s="842"/>
      <c r="KBM1062" s="842"/>
      <c r="KBN1062" s="842"/>
      <c r="KBO1062" s="842"/>
      <c r="KBP1062" s="842"/>
      <c r="KBQ1062" s="842"/>
      <c r="KBR1062" s="842"/>
      <c r="KBS1062" s="842"/>
      <c r="KBT1062" s="842"/>
      <c r="KBU1062" s="842"/>
      <c r="KBV1062" s="842"/>
      <c r="KBW1062" s="842"/>
      <c r="KBX1062" s="842"/>
      <c r="KBY1062" s="842"/>
      <c r="KBZ1062" s="842"/>
      <c r="KCA1062" s="842"/>
      <c r="KCB1062" s="842"/>
      <c r="KCC1062" s="842"/>
      <c r="KCD1062" s="842"/>
      <c r="KCE1062" s="842"/>
      <c r="KCF1062" s="842"/>
      <c r="KCG1062" s="842"/>
      <c r="KCH1062" s="842"/>
      <c r="KCI1062" s="842"/>
      <c r="KCJ1062" s="842"/>
      <c r="KCK1062" s="842"/>
      <c r="KCL1062" s="842"/>
      <c r="KCM1062" s="842"/>
      <c r="KCN1062" s="842"/>
      <c r="KCO1062" s="842"/>
      <c r="KCP1062" s="842"/>
      <c r="KCQ1062" s="842"/>
      <c r="KCR1062" s="842"/>
      <c r="KCS1062" s="842"/>
      <c r="KCT1062" s="842"/>
      <c r="KCU1062" s="842"/>
      <c r="KCV1062" s="842"/>
      <c r="KCW1062" s="842"/>
      <c r="KCX1062" s="842"/>
      <c r="KCY1062" s="842"/>
      <c r="KCZ1062" s="842"/>
      <c r="KDA1062" s="842"/>
      <c r="KDB1062" s="842"/>
      <c r="KDC1062" s="842"/>
      <c r="KDD1062" s="842"/>
      <c r="KDE1062" s="842"/>
      <c r="KDF1062" s="842"/>
      <c r="KDG1062" s="842"/>
      <c r="KDH1062" s="842"/>
      <c r="KDI1062" s="842"/>
      <c r="KDJ1062" s="842"/>
      <c r="KDK1062" s="842"/>
      <c r="KDL1062" s="842"/>
      <c r="KDM1062" s="842"/>
      <c r="KDN1062" s="842"/>
      <c r="KDO1062" s="842"/>
      <c r="KDP1062" s="842"/>
      <c r="KDQ1062" s="842"/>
      <c r="KDR1062" s="842"/>
      <c r="KDS1062" s="842"/>
      <c r="KDT1062" s="842"/>
      <c r="KDU1062" s="842"/>
      <c r="KDV1062" s="842"/>
      <c r="KDW1062" s="842"/>
      <c r="KDX1062" s="842"/>
      <c r="KDY1062" s="842"/>
      <c r="KDZ1062" s="842"/>
      <c r="KEA1062" s="842"/>
      <c r="KEB1062" s="842"/>
      <c r="KEC1062" s="842"/>
      <c r="KED1062" s="842"/>
      <c r="KEE1062" s="842"/>
      <c r="KEF1062" s="842"/>
      <c r="KEG1062" s="842"/>
      <c r="KEH1062" s="842"/>
      <c r="KEI1062" s="842"/>
      <c r="KEJ1062" s="842"/>
      <c r="KEK1062" s="842"/>
      <c r="KEL1062" s="842"/>
      <c r="KEM1062" s="842"/>
      <c r="KEN1062" s="842"/>
      <c r="KEO1062" s="842"/>
      <c r="KEP1062" s="842"/>
      <c r="KEQ1062" s="842"/>
      <c r="KER1062" s="842"/>
      <c r="KES1062" s="842"/>
      <c r="KET1062" s="842"/>
      <c r="KEU1062" s="842"/>
      <c r="KEV1062" s="842"/>
      <c r="KEW1062" s="842"/>
      <c r="KEX1062" s="842"/>
      <c r="KEY1062" s="842"/>
      <c r="KEZ1062" s="842"/>
      <c r="KFA1062" s="842"/>
      <c r="KFB1062" s="842"/>
      <c r="KFC1062" s="842"/>
      <c r="KFD1062" s="842"/>
      <c r="KFE1062" s="842"/>
      <c r="KFF1062" s="842"/>
      <c r="KFG1062" s="842"/>
      <c r="KFH1062" s="842"/>
      <c r="KFI1062" s="842"/>
      <c r="KFJ1062" s="842"/>
      <c r="KFK1062" s="842"/>
      <c r="KFL1062" s="842"/>
      <c r="KFM1062" s="842"/>
      <c r="KFN1062" s="842"/>
      <c r="KFO1062" s="842"/>
      <c r="KFP1062" s="842"/>
      <c r="KFQ1062" s="842"/>
      <c r="KFR1062" s="842"/>
      <c r="KFS1062" s="842"/>
      <c r="KFT1062" s="842"/>
      <c r="KFU1062" s="842"/>
      <c r="KFV1062" s="842"/>
      <c r="KFW1062" s="842"/>
      <c r="KFX1062" s="842"/>
      <c r="KFY1062" s="842"/>
      <c r="KFZ1062" s="842"/>
      <c r="KGA1062" s="842"/>
      <c r="KGB1062" s="842"/>
      <c r="KGC1062" s="842"/>
      <c r="KGD1062" s="842"/>
      <c r="KGE1062" s="842"/>
      <c r="KGF1062" s="842"/>
      <c r="KGG1062" s="842"/>
      <c r="KGH1062" s="842"/>
      <c r="KGI1062" s="842"/>
      <c r="KGJ1062" s="842"/>
      <c r="KGK1062" s="842"/>
      <c r="KGL1062" s="842"/>
      <c r="KGM1062" s="842"/>
      <c r="KGN1062" s="842"/>
      <c r="KGO1062" s="842"/>
      <c r="KGP1062" s="842"/>
      <c r="KGQ1062" s="842"/>
      <c r="KGR1062" s="842"/>
      <c r="KGS1062" s="842"/>
      <c r="KGT1062" s="842"/>
      <c r="KGU1062" s="842"/>
      <c r="KGV1062" s="842"/>
      <c r="KGW1062" s="842"/>
      <c r="KGX1062" s="842"/>
      <c r="KGY1062" s="842"/>
      <c r="KGZ1062" s="842"/>
      <c r="KHA1062" s="842"/>
      <c r="KHB1062" s="842"/>
      <c r="KHC1062" s="842"/>
      <c r="KHD1062" s="842"/>
      <c r="KHE1062" s="842"/>
      <c r="KHF1062" s="842"/>
      <c r="KHG1062" s="842"/>
      <c r="KHH1062" s="842"/>
      <c r="KHI1062" s="842"/>
      <c r="KHJ1062" s="842"/>
      <c r="KHK1062" s="842"/>
      <c r="KHL1062" s="842"/>
      <c r="KHM1062" s="842"/>
      <c r="KHN1062" s="842"/>
      <c r="KHO1062" s="842"/>
      <c r="KHP1062" s="842"/>
      <c r="KHQ1062" s="842"/>
      <c r="KHR1062" s="842"/>
      <c r="KHS1062" s="842"/>
      <c r="KHT1062" s="842"/>
      <c r="KHU1062" s="842"/>
      <c r="KHV1062" s="842"/>
      <c r="KHW1062" s="842"/>
      <c r="KHX1062" s="842"/>
      <c r="KHY1062" s="842"/>
      <c r="KHZ1062" s="842"/>
      <c r="KIA1062" s="842"/>
      <c r="KIB1062" s="842"/>
      <c r="KIC1062" s="842"/>
      <c r="KID1062" s="842"/>
      <c r="KIE1062" s="842"/>
      <c r="KIF1062" s="842"/>
      <c r="KIG1062" s="842"/>
      <c r="KIH1062" s="842"/>
      <c r="KII1062" s="842"/>
      <c r="KIJ1062" s="842"/>
      <c r="KIK1062" s="842"/>
      <c r="KIL1062" s="842"/>
      <c r="KIM1062" s="842"/>
      <c r="KIN1062" s="842"/>
      <c r="KIO1062" s="842"/>
      <c r="KIP1062" s="842"/>
      <c r="KIQ1062" s="842"/>
      <c r="KIR1062" s="842"/>
      <c r="KIS1062" s="842"/>
      <c r="KIT1062" s="842"/>
      <c r="KIU1062" s="842"/>
      <c r="KIV1062" s="842"/>
      <c r="KIW1062" s="842"/>
      <c r="KIX1062" s="842"/>
      <c r="KIY1062" s="842"/>
      <c r="KIZ1062" s="842"/>
      <c r="KJA1062" s="842"/>
      <c r="KJB1062" s="842"/>
      <c r="KJC1062" s="842"/>
      <c r="KJD1062" s="842"/>
      <c r="KJE1062" s="842"/>
      <c r="KJF1062" s="842"/>
      <c r="KJG1062" s="842"/>
      <c r="KJH1062" s="842"/>
      <c r="KJI1062" s="842"/>
      <c r="KJJ1062" s="842"/>
      <c r="KJK1062" s="842"/>
      <c r="KJL1062" s="842"/>
      <c r="KJM1062" s="842"/>
      <c r="KJN1062" s="842"/>
      <c r="KJO1062" s="842"/>
      <c r="KJP1062" s="842"/>
      <c r="KJQ1062" s="842"/>
      <c r="KJR1062" s="842"/>
      <c r="KJS1062" s="842"/>
      <c r="KJT1062" s="842"/>
      <c r="KJU1062" s="842"/>
      <c r="KJV1062" s="842"/>
      <c r="KJW1062" s="842"/>
      <c r="KJX1062" s="842"/>
      <c r="KJY1062" s="842"/>
      <c r="KJZ1062" s="842"/>
      <c r="KKA1062" s="842"/>
      <c r="KKB1062" s="842"/>
      <c r="KKC1062" s="842"/>
      <c r="KKD1062" s="842"/>
      <c r="KKE1062" s="842"/>
      <c r="KKF1062" s="842"/>
      <c r="KKG1062" s="842"/>
      <c r="KKH1062" s="842"/>
      <c r="KKI1062" s="842"/>
      <c r="KKJ1062" s="842"/>
      <c r="KKK1062" s="842"/>
      <c r="KKL1062" s="842"/>
      <c r="KKM1062" s="842"/>
      <c r="KKN1062" s="842"/>
      <c r="KKO1062" s="842"/>
      <c r="KKP1062" s="842"/>
      <c r="KKQ1062" s="842"/>
      <c r="KKR1062" s="842"/>
      <c r="KKS1062" s="842"/>
      <c r="KKT1062" s="842"/>
      <c r="KKU1062" s="842"/>
      <c r="KKV1062" s="842"/>
      <c r="KKW1062" s="842"/>
      <c r="KKX1062" s="842"/>
      <c r="KKY1062" s="842"/>
      <c r="KKZ1062" s="842"/>
      <c r="KLA1062" s="842"/>
      <c r="KLB1062" s="842"/>
      <c r="KLC1062" s="842"/>
      <c r="KLD1062" s="842"/>
      <c r="KLE1062" s="842"/>
      <c r="KLF1062" s="842"/>
      <c r="KLG1062" s="842"/>
      <c r="KLH1062" s="842"/>
      <c r="KLI1062" s="842"/>
      <c r="KLJ1062" s="842"/>
      <c r="KLK1062" s="842"/>
      <c r="KLL1062" s="842"/>
      <c r="KLM1062" s="842"/>
      <c r="KLN1062" s="842"/>
      <c r="KLO1062" s="842"/>
      <c r="KLP1062" s="842"/>
      <c r="KLQ1062" s="842"/>
      <c r="KLR1062" s="842"/>
      <c r="KLS1062" s="842"/>
      <c r="KLT1062" s="842"/>
      <c r="KLU1062" s="842"/>
      <c r="KLV1062" s="842"/>
      <c r="KLW1062" s="842"/>
      <c r="KLX1062" s="842"/>
      <c r="KLY1062" s="842"/>
      <c r="KLZ1062" s="842"/>
      <c r="KMA1062" s="842"/>
      <c r="KMB1062" s="842"/>
      <c r="KMC1062" s="842"/>
      <c r="KMD1062" s="842"/>
      <c r="KME1062" s="842"/>
      <c r="KMF1062" s="842"/>
      <c r="KMG1062" s="842"/>
      <c r="KMH1062" s="842"/>
      <c r="KMI1062" s="842"/>
      <c r="KMJ1062" s="842"/>
      <c r="KMK1062" s="842"/>
      <c r="KML1062" s="842"/>
      <c r="KMM1062" s="842"/>
      <c r="KMN1062" s="842"/>
      <c r="KMO1062" s="842"/>
      <c r="KMP1062" s="842"/>
      <c r="KMQ1062" s="842"/>
      <c r="KMR1062" s="842"/>
      <c r="KMS1062" s="842"/>
      <c r="KMT1062" s="842"/>
      <c r="KMU1062" s="842"/>
      <c r="KMV1062" s="842"/>
      <c r="KMW1062" s="842"/>
      <c r="KMX1062" s="842"/>
      <c r="KMY1062" s="842"/>
      <c r="KMZ1062" s="842"/>
      <c r="KNA1062" s="842"/>
      <c r="KNB1062" s="842"/>
      <c r="KNC1062" s="842"/>
      <c r="KND1062" s="842"/>
      <c r="KNE1062" s="842"/>
      <c r="KNF1062" s="842"/>
      <c r="KNG1062" s="842"/>
      <c r="KNH1062" s="842"/>
      <c r="KNI1062" s="842"/>
      <c r="KNJ1062" s="842"/>
      <c r="KNK1062" s="842"/>
      <c r="KNL1062" s="842"/>
      <c r="KNM1062" s="842"/>
      <c r="KNN1062" s="842"/>
      <c r="KNO1062" s="842"/>
      <c r="KNP1062" s="842"/>
      <c r="KNQ1062" s="842"/>
      <c r="KNR1062" s="842"/>
      <c r="KNS1062" s="842"/>
      <c r="KNT1062" s="842"/>
      <c r="KNU1062" s="842"/>
      <c r="KNV1062" s="842"/>
      <c r="KNW1062" s="842"/>
      <c r="KNX1062" s="842"/>
      <c r="KNY1062" s="842"/>
      <c r="KNZ1062" s="842"/>
      <c r="KOA1062" s="842"/>
      <c r="KOB1062" s="842"/>
      <c r="KOC1062" s="842"/>
      <c r="KOD1062" s="842"/>
      <c r="KOE1062" s="842"/>
      <c r="KOF1062" s="842"/>
      <c r="KOG1062" s="842"/>
      <c r="KOH1062" s="842"/>
      <c r="KOI1062" s="842"/>
      <c r="KOJ1062" s="842"/>
      <c r="KOK1062" s="842"/>
      <c r="KOL1062" s="842"/>
      <c r="KOM1062" s="842"/>
      <c r="KON1062" s="842"/>
      <c r="KOO1062" s="842"/>
      <c r="KOP1062" s="842"/>
      <c r="KOQ1062" s="842"/>
      <c r="KOR1062" s="842"/>
      <c r="KOS1062" s="842"/>
      <c r="KOT1062" s="842"/>
      <c r="KOU1062" s="842"/>
      <c r="KOV1062" s="842"/>
      <c r="KOW1062" s="842"/>
      <c r="KOX1062" s="842"/>
      <c r="KOY1062" s="842"/>
      <c r="KOZ1062" s="842"/>
      <c r="KPA1062" s="842"/>
      <c r="KPB1062" s="842"/>
      <c r="KPC1062" s="842"/>
      <c r="KPD1062" s="842"/>
      <c r="KPE1062" s="842"/>
      <c r="KPF1062" s="842"/>
      <c r="KPG1062" s="842"/>
      <c r="KPH1062" s="842"/>
      <c r="KPI1062" s="842"/>
      <c r="KPJ1062" s="842"/>
      <c r="KPK1062" s="842"/>
      <c r="KPL1062" s="842"/>
      <c r="KPM1062" s="842"/>
      <c r="KPN1062" s="842"/>
      <c r="KPO1062" s="842"/>
      <c r="KPP1062" s="842"/>
      <c r="KPQ1062" s="842"/>
      <c r="KPR1062" s="842"/>
      <c r="KPS1062" s="842"/>
      <c r="KPT1062" s="842"/>
      <c r="KPU1062" s="842"/>
      <c r="KPV1062" s="842"/>
      <c r="KPW1062" s="842"/>
      <c r="KPX1062" s="842"/>
      <c r="KPY1062" s="842"/>
      <c r="KPZ1062" s="842"/>
      <c r="KQA1062" s="842"/>
      <c r="KQB1062" s="842"/>
      <c r="KQC1062" s="842"/>
      <c r="KQD1062" s="842"/>
      <c r="KQE1062" s="842"/>
      <c r="KQF1062" s="842"/>
      <c r="KQG1062" s="842"/>
      <c r="KQH1062" s="842"/>
      <c r="KQI1062" s="842"/>
      <c r="KQJ1062" s="842"/>
      <c r="KQK1062" s="842"/>
      <c r="KQL1062" s="842"/>
      <c r="KQM1062" s="842"/>
      <c r="KQN1062" s="842"/>
      <c r="KQO1062" s="842"/>
      <c r="KQP1062" s="842"/>
      <c r="KQQ1062" s="842"/>
      <c r="KQR1062" s="842"/>
      <c r="KQS1062" s="842"/>
      <c r="KQT1062" s="842"/>
      <c r="KQU1062" s="842"/>
      <c r="KQV1062" s="842"/>
      <c r="KQW1062" s="842"/>
      <c r="KQX1062" s="842"/>
      <c r="KQY1062" s="842"/>
      <c r="KQZ1062" s="842"/>
      <c r="KRA1062" s="842"/>
      <c r="KRB1062" s="842"/>
      <c r="KRC1062" s="842"/>
      <c r="KRD1062" s="842"/>
      <c r="KRE1062" s="842"/>
      <c r="KRF1062" s="842"/>
      <c r="KRG1062" s="842"/>
      <c r="KRH1062" s="842"/>
      <c r="KRI1062" s="842"/>
      <c r="KRJ1062" s="842"/>
      <c r="KRK1062" s="842"/>
      <c r="KRL1062" s="842"/>
      <c r="KRM1062" s="842"/>
      <c r="KRN1062" s="842"/>
      <c r="KRO1062" s="842"/>
      <c r="KRP1062" s="842"/>
      <c r="KRQ1062" s="842"/>
      <c r="KRR1062" s="842"/>
      <c r="KRS1062" s="842"/>
      <c r="KRT1062" s="842"/>
      <c r="KRU1062" s="842"/>
      <c r="KRV1062" s="842"/>
      <c r="KRW1062" s="842"/>
      <c r="KRX1062" s="842"/>
      <c r="KRY1062" s="842"/>
      <c r="KRZ1062" s="842"/>
      <c r="KSA1062" s="842"/>
      <c r="KSB1062" s="842"/>
      <c r="KSC1062" s="842"/>
      <c r="KSD1062" s="842"/>
      <c r="KSE1062" s="842"/>
      <c r="KSF1062" s="842"/>
      <c r="KSG1062" s="842"/>
      <c r="KSH1062" s="842"/>
      <c r="KSI1062" s="842"/>
      <c r="KSJ1062" s="842"/>
      <c r="KSK1062" s="842"/>
      <c r="KSL1062" s="842"/>
      <c r="KSM1062" s="842"/>
      <c r="KSN1062" s="842"/>
      <c r="KSO1062" s="842"/>
      <c r="KSP1062" s="842"/>
      <c r="KSQ1062" s="842"/>
      <c r="KSR1062" s="842"/>
      <c r="KSS1062" s="842"/>
      <c r="KST1062" s="842"/>
      <c r="KSU1062" s="842"/>
      <c r="KSV1062" s="842"/>
      <c r="KSW1062" s="842"/>
      <c r="KSX1062" s="842"/>
      <c r="KSY1062" s="842"/>
      <c r="KSZ1062" s="842"/>
      <c r="KTA1062" s="842"/>
      <c r="KTB1062" s="842"/>
      <c r="KTC1062" s="842"/>
      <c r="KTD1062" s="842"/>
      <c r="KTE1062" s="842"/>
      <c r="KTF1062" s="842"/>
      <c r="KTG1062" s="842"/>
      <c r="KTH1062" s="842"/>
      <c r="KTI1062" s="842"/>
      <c r="KTJ1062" s="842"/>
      <c r="KTK1062" s="842"/>
      <c r="KTL1062" s="842"/>
      <c r="KTM1062" s="842"/>
      <c r="KTN1062" s="842"/>
      <c r="KTO1062" s="842"/>
      <c r="KTP1062" s="842"/>
      <c r="KTQ1062" s="842"/>
      <c r="KTR1062" s="842"/>
      <c r="KTS1062" s="842"/>
      <c r="KTT1062" s="842"/>
      <c r="KTU1062" s="842"/>
      <c r="KTV1062" s="842"/>
      <c r="KTW1062" s="842"/>
      <c r="KTX1062" s="842"/>
      <c r="KTY1062" s="842"/>
      <c r="KTZ1062" s="842"/>
      <c r="KUA1062" s="842"/>
      <c r="KUB1062" s="842"/>
      <c r="KUC1062" s="842"/>
      <c r="KUD1062" s="842"/>
      <c r="KUE1062" s="842"/>
      <c r="KUF1062" s="842"/>
      <c r="KUG1062" s="842"/>
      <c r="KUH1062" s="842"/>
      <c r="KUI1062" s="842"/>
      <c r="KUJ1062" s="842"/>
      <c r="KUK1062" s="842"/>
      <c r="KUL1062" s="842"/>
      <c r="KUM1062" s="842"/>
      <c r="KUN1062" s="842"/>
      <c r="KUO1062" s="842"/>
      <c r="KUP1062" s="842"/>
      <c r="KUQ1062" s="842"/>
      <c r="KUR1062" s="842"/>
      <c r="KUS1062" s="842"/>
      <c r="KUT1062" s="842"/>
      <c r="KUU1062" s="842"/>
      <c r="KUV1062" s="842"/>
      <c r="KUW1062" s="842"/>
      <c r="KUX1062" s="842"/>
      <c r="KUY1062" s="842"/>
      <c r="KUZ1062" s="842"/>
      <c r="KVA1062" s="842"/>
      <c r="KVB1062" s="842"/>
      <c r="KVC1062" s="842"/>
      <c r="KVD1062" s="842"/>
      <c r="KVE1062" s="842"/>
      <c r="KVF1062" s="842"/>
      <c r="KVG1062" s="842"/>
      <c r="KVH1062" s="842"/>
      <c r="KVI1062" s="842"/>
      <c r="KVJ1062" s="842"/>
      <c r="KVK1062" s="842"/>
      <c r="KVL1062" s="842"/>
      <c r="KVM1062" s="842"/>
      <c r="KVN1062" s="842"/>
      <c r="KVO1062" s="842"/>
      <c r="KVP1062" s="842"/>
      <c r="KVQ1062" s="842"/>
      <c r="KVR1062" s="842"/>
      <c r="KVS1062" s="842"/>
      <c r="KVT1062" s="842"/>
      <c r="KVU1062" s="842"/>
      <c r="KVV1062" s="842"/>
      <c r="KVW1062" s="842"/>
      <c r="KVX1062" s="842"/>
      <c r="KVY1062" s="842"/>
      <c r="KVZ1062" s="842"/>
      <c r="KWA1062" s="842"/>
      <c r="KWB1062" s="842"/>
      <c r="KWC1062" s="842"/>
      <c r="KWD1062" s="842"/>
      <c r="KWE1062" s="842"/>
      <c r="KWF1062" s="842"/>
      <c r="KWG1062" s="842"/>
      <c r="KWH1062" s="842"/>
      <c r="KWI1062" s="842"/>
      <c r="KWJ1062" s="842"/>
      <c r="KWK1062" s="842"/>
      <c r="KWL1062" s="842"/>
      <c r="KWM1062" s="842"/>
      <c r="KWN1062" s="842"/>
      <c r="KWO1062" s="842"/>
      <c r="KWP1062" s="842"/>
      <c r="KWQ1062" s="842"/>
      <c r="KWR1062" s="842"/>
      <c r="KWS1062" s="842"/>
      <c r="KWT1062" s="842"/>
      <c r="KWU1062" s="842"/>
      <c r="KWV1062" s="842"/>
      <c r="KWW1062" s="842"/>
      <c r="KWX1062" s="842"/>
      <c r="KWY1062" s="842"/>
      <c r="KWZ1062" s="842"/>
      <c r="KXA1062" s="842"/>
      <c r="KXB1062" s="842"/>
      <c r="KXC1062" s="842"/>
      <c r="KXD1062" s="842"/>
      <c r="KXE1062" s="842"/>
      <c r="KXF1062" s="842"/>
      <c r="KXG1062" s="842"/>
      <c r="KXH1062" s="842"/>
      <c r="KXI1062" s="842"/>
      <c r="KXJ1062" s="842"/>
      <c r="KXK1062" s="842"/>
      <c r="KXL1062" s="842"/>
      <c r="KXM1062" s="842"/>
      <c r="KXN1062" s="842"/>
      <c r="KXO1062" s="842"/>
      <c r="KXP1062" s="842"/>
      <c r="KXQ1062" s="842"/>
      <c r="KXR1062" s="842"/>
      <c r="KXS1062" s="842"/>
      <c r="KXT1062" s="842"/>
      <c r="KXU1062" s="842"/>
      <c r="KXV1062" s="842"/>
      <c r="KXW1062" s="842"/>
      <c r="KXX1062" s="842"/>
      <c r="KXY1062" s="842"/>
      <c r="KXZ1062" s="842"/>
      <c r="KYA1062" s="842"/>
      <c r="KYB1062" s="842"/>
      <c r="KYC1062" s="842"/>
      <c r="KYD1062" s="842"/>
      <c r="KYE1062" s="842"/>
      <c r="KYF1062" s="842"/>
      <c r="KYG1062" s="842"/>
      <c r="KYH1062" s="842"/>
      <c r="KYI1062" s="842"/>
      <c r="KYJ1062" s="842"/>
      <c r="KYK1062" s="842"/>
      <c r="KYL1062" s="842"/>
      <c r="KYM1062" s="842"/>
      <c r="KYN1062" s="842"/>
      <c r="KYO1062" s="842"/>
      <c r="KYP1062" s="842"/>
      <c r="KYQ1062" s="842"/>
      <c r="KYR1062" s="842"/>
      <c r="KYS1062" s="842"/>
      <c r="KYT1062" s="842"/>
      <c r="KYU1062" s="842"/>
      <c r="KYV1062" s="842"/>
      <c r="KYW1062" s="842"/>
      <c r="KYX1062" s="842"/>
      <c r="KYY1062" s="842"/>
      <c r="KYZ1062" s="842"/>
      <c r="KZA1062" s="842"/>
      <c r="KZB1062" s="842"/>
      <c r="KZC1062" s="842"/>
      <c r="KZD1062" s="842"/>
      <c r="KZE1062" s="842"/>
      <c r="KZF1062" s="842"/>
      <c r="KZG1062" s="842"/>
      <c r="KZH1062" s="842"/>
      <c r="KZI1062" s="842"/>
      <c r="KZJ1062" s="842"/>
      <c r="KZK1062" s="842"/>
      <c r="KZL1062" s="842"/>
      <c r="KZM1062" s="842"/>
      <c r="KZN1062" s="842"/>
      <c r="KZO1062" s="842"/>
      <c r="KZP1062" s="842"/>
      <c r="KZQ1062" s="842"/>
      <c r="KZR1062" s="842"/>
      <c r="KZS1062" s="842"/>
      <c r="KZT1062" s="842"/>
      <c r="KZU1062" s="842"/>
      <c r="KZV1062" s="842"/>
      <c r="KZW1062" s="842"/>
      <c r="KZX1062" s="842"/>
      <c r="KZY1062" s="842"/>
      <c r="KZZ1062" s="842"/>
      <c r="LAA1062" s="842"/>
      <c r="LAB1062" s="842"/>
      <c r="LAC1062" s="842"/>
      <c r="LAD1062" s="842"/>
      <c r="LAE1062" s="842"/>
      <c r="LAF1062" s="842"/>
      <c r="LAG1062" s="842"/>
      <c r="LAH1062" s="842"/>
      <c r="LAI1062" s="842"/>
      <c r="LAJ1062" s="842"/>
      <c r="LAK1062" s="842"/>
      <c r="LAL1062" s="842"/>
      <c r="LAM1062" s="842"/>
      <c r="LAN1062" s="842"/>
      <c r="LAO1062" s="842"/>
      <c r="LAP1062" s="842"/>
      <c r="LAQ1062" s="842"/>
      <c r="LAR1062" s="842"/>
      <c r="LAS1062" s="842"/>
      <c r="LAT1062" s="842"/>
      <c r="LAU1062" s="842"/>
      <c r="LAV1062" s="842"/>
      <c r="LAW1062" s="842"/>
      <c r="LAX1062" s="842"/>
      <c r="LAY1062" s="842"/>
      <c r="LAZ1062" s="842"/>
      <c r="LBA1062" s="842"/>
      <c r="LBB1062" s="842"/>
      <c r="LBC1062" s="842"/>
      <c r="LBD1062" s="842"/>
      <c r="LBE1062" s="842"/>
      <c r="LBF1062" s="842"/>
      <c r="LBG1062" s="842"/>
      <c r="LBH1062" s="842"/>
      <c r="LBI1062" s="842"/>
      <c r="LBJ1062" s="842"/>
      <c r="LBK1062" s="842"/>
      <c r="LBL1062" s="842"/>
      <c r="LBM1062" s="842"/>
      <c r="LBN1062" s="842"/>
      <c r="LBO1062" s="842"/>
      <c r="LBP1062" s="842"/>
      <c r="LBQ1062" s="842"/>
      <c r="LBR1062" s="842"/>
      <c r="LBS1062" s="842"/>
      <c r="LBT1062" s="842"/>
      <c r="LBU1062" s="842"/>
      <c r="LBV1062" s="842"/>
      <c r="LBW1062" s="842"/>
      <c r="LBX1062" s="842"/>
      <c r="LBY1062" s="842"/>
      <c r="LBZ1062" s="842"/>
      <c r="LCA1062" s="842"/>
      <c r="LCB1062" s="842"/>
      <c r="LCC1062" s="842"/>
      <c r="LCD1062" s="842"/>
      <c r="LCE1062" s="842"/>
      <c r="LCF1062" s="842"/>
      <c r="LCG1062" s="842"/>
      <c r="LCH1062" s="842"/>
      <c r="LCI1062" s="842"/>
      <c r="LCJ1062" s="842"/>
      <c r="LCK1062" s="842"/>
      <c r="LCL1062" s="842"/>
      <c r="LCM1062" s="842"/>
      <c r="LCN1062" s="842"/>
      <c r="LCO1062" s="842"/>
      <c r="LCP1062" s="842"/>
      <c r="LCQ1062" s="842"/>
      <c r="LCR1062" s="842"/>
      <c r="LCS1062" s="842"/>
      <c r="LCT1062" s="842"/>
      <c r="LCU1062" s="842"/>
      <c r="LCV1062" s="842"/>
      <c r="LCW1062" s="842"/>
      <c r="LCX1062" s="842"/>
      <c r="LCY1062" s="842"/>
      <c r="LCZ1062" s="842"/>
      <c r="LDA1062" s="842"/>
      <c r="LDB1062" s="842"/>
      <c r="LDC1062" s="842"/>
      <c r="LDD1062" s="842"/>
      <c r="LDE1062" s="842"/>
      <c r="LDF1062" s="842"/>
      <c r="LDG1062" s="842"/>
      <c r="LDH1062" s="842"/>
      <c r="LDI1062" s="842"/>
      <c r="LDJ1062" s="842"/>
      <c r="LDK1062" s="842"/>
      <c r="LDL1062" s="842"/>
      <c r="LDM1062" s="842"/>
      <c r="LDN1062" s="842"/>
      <c r="LDO1062" s="842"/>
      <c r="LDP1062" s="842"/>
      <c r="LDQ1062" s="842"/>
      <c r="LDR1062" s="842"/>
      <c r="LDS1062" s="842"/>
      <c r="LDT1062" s="842"/>
      <c r="LDU1062" s="842"/>
      <c r="LDV1062" s="842"/>
      <c r="LDW1062" s="842"/>
      <c r="LDX1062" s="842"/>
      <c r="LDY1062" s="842"/>
      <c r="LDZ1062" s="842"/>
      <c r="LEA1062" s="842"/>
      <c r="LEB1062" s="842"/>
      <c r="LEC1062" s="842"/>
      <c r="LED1062" s="842"/>
      <c r="LEE1062" s="842"/>
      <c r="LEF1062" s="842"/>
      <c r="LEG1062" s="842"/>
      <c r="LEH1062" s="842"/>
      <c r="LEI1062" s="842"/>
      <c r="LEJ1062" s="842"/>
      <c r="LEK1062" s="842"/>
      <c r="LEL1062" s="842"/>
      <c r="LEM1062" s="842"/>
      <c r="LEN1062" s="842"/>
      <c r="LEO1062" s="842"/>
      <c r="LEP1062" s="842"/>
      <c r="LEQ1062" s="842"/>
      <c r="LER1062" s="842"/>
      <c r="LES1062" s="842"/>
      <c r="LET1062" s="842"/>
      <c r="LEU1062" s="842"/>
      <c r="LEV1062" s="842"/>
      <c r="LEW1062" s="842"/>
      <c r="LEX1062" s="842"/>
      <c r="LEY1062" s="842"/>
      <c r="LEZ1062" s="842"/>
      <c r="LFA1062" s="842"/>
      <c r="LFB1062" s="842"/>
      <c r="LFC1062" s="842"/>
      <c r="LFD1062" s="842"/>
      <c r="LFE1062" s="842"/>
      <c r="LFF1062" s="842"/>
      <c r="LFG1062" s="842"/>
      <c r="LFH1062" s="842"/>
      <c r="LFI1062" s="842"/>
      <c r="LFJ1062" s="842"/>
      <c r="LFK1062" s="842"/>
      <c r="LFL1062" s="842"/>
      <c r="LFM1062" s="842"/>
      <c r="LFN1062" s="842"/>
      <c r="LFO1062" s="842"/>
      <c r="LFP1062" s="842"/>
      <c r="LFQ1062" s="842"/>
      <c r="LFR1062" s="842"/>
      <c r="LFS1062" s="842"/>
      <c r="LFT1062" s="842"/>
      <c r="LFU1062" s="842"/>
      <c r="LFV1062" s="842"/>
      <c r="LFW1062" s="842"/>
      <c r="LFX1062" s="842"/>
      <c r="LFY1062" s="842"/>
      <c r="LFZ1062" s="842"/>
      <c r="LGA1062" s="842"/>
      <c r="LGB1062" s="842"/>
      <c r="LGC1062" s="842"/>
      <c r="LGD1062" s="842"/>
      <c r="LGE1062" s="842"/>
      <c r="LGF1062" s="842"/>
      <c r="LGG1062" s="842"/>
      <c r="LGH1062" s="842"/>
      <c r="LGI1062" s="842"/>
      <c r="LGJ1062" s="842"/>
      <c r="LGK1062" s="842"/>
      <c r="LGL1062" s="842"/>
      <c r="LGM1062" s="842"/>
      <c r="LGN1062" s="842"/>
      <c r="LGO1062" s="842"/>
      <c r="LGP1062" s="842"/>
      <c r="LGQ1062" s="842"/>
      <c r="LGR1062" s="842"/>
      <c r="LGS1062" s="842"/>
      <c r="LGT1062" s="842"/>
      <c r="LGU1062" s="842"/>
      <c r="LGV1062" s="842"/>
      <c r="LGW1062" s="842"/>
      <c r="LGX1062" s="842"/>
      <c r="LGY1062" s="842"/>
      <c r="LGZ1062" s="842"/>
      <c r="LHA1062" s="842"/>
      <c r="LHB1062" s="842"/>
      <c r="LHC1062" s="842"/>
      <c r="LHD1062" s="842"/>
      <c r="LHE1062" s="842"/>
      <c r="LHF1062" s="842"/>
      <c r="LHG1062" s="842"/>
      <c r="LHH1062" s="842"/>
      <c r="LHI1062" s="842"/>
      <c r="LHJ1062" s="842"/>
      <c r="LHK1062" s="842"/>
      <c r="LHL1062" s="842"/>
      <c r="LHM1062" s="842"/>
      <c r="LHN1062" s="842"/>
      <c r="LHO1062" s="842"/>
      <c r="LHP1062" s="842"/>
      <c r="LHQ1062" s="842"/>
      <c r="LHR1062" s="842"/>
      <c r="LHS1062" s="842"/>
      <c r="LHT1062" s="842"/>
      <c r="LHU1062" s="842"/>
      <c r="LHV1062" s="842"/>
      <c r="LHW1062" s="842"/>
      <c r="LHX1062" s="842"/>
      <c r="LHY1062" s="842"/>
      <c r="LHZ1062" s="842"/>
      <c r="LIA1062" s="842"/>
      <c r="LIB1062" s="842"/>
      <c r="LIC1062" s="842"/>
      <c r="LID1062" s="842"/>
      <c r="LIE1062" s="842"/>
      <c r="LIF1062" s="842"/>
      <c r="LIG1062" s="842"/>
      <c r="LIH1062" s="842"/>
      <c r="LII1062" s="842"/>
      <c r="LIJ1062" s="842"/>
      <c r="LIK1062" s="842"/>
      <c r="LIL1062" s="842"/>
      <c r="LIM1062" s="842"/>
      <c r="LIN1062" s="842"/>
      <c r="LIO1062" s="842"/>
      <c r="LIP1062" s="842"/>
      <c r="LIQ1062" s="842"/>
      <c r="LIR1062" s="842"/>
      <c r="LIS1062" s="842"/>
      <c r="LIT1062" s="842"/>
      <c r="LIU1062" s="842"/>
      <c r="LIV1062" s="842"/>
      <c r="LIW1062" s="842"/>
      <c r="LIX1062" s="842"/>
      <c r="LIY1062" s="842"/>
      <c r="LIZ1062" s="842"/>
      <c r="LJA1062" s="842"/>
      <c r="LJB1062" s="842"/>
      <c r="LJC1062" s="842"/>
      <c r="LJD1062" s="842"/>
      <c r="LJE1062" s="842"/>
      <c r="LJF1062" s="842"/>
      <c r="LJG1062" s="842"/>
      <c r="LJH1062" s="842"/>
      <c r="LJI1062" s="842"/>
      <c r="LJJ1062" s="842"/>
      <c r="LJK1062" s="842"/>
      <c r="LJL1062" s="842"/>
      <c r="LJM1062" s="842"/>
      <c r="LJN1062" s="842"/>
      <c r="LJO1062" s="842"/>
      <c r="LJP1062" s="842"/>
      <c r="LJQ1062" s="842"/>
      <c r="LJR1062" s="842"/>
      <c r="LJS1062" s="842"/>
      <c r="LJT1062" s="842"/>
      <c r="LJU1062" s="842"/>
      <c r="LJV1062" s="842"/>
      <c r="LJW1062" s="842"/>
      <c r="LJX1062" s="842"/>
      <c r="LJY1062" s="842"/>
      <c r="LJZ1062" s="842"/>
      <c r="LKA1062" s="842"/>
      <c r="LKB1062" s="842"/>
      <c r="LKC1062" s="842"/>
      <c r="LKD1062" s="842"/>
      <c r="LKE1062" s="842"/>
      <c r="LKF1062" s="842"/>
      <c r="LKG1062" s="842"/>
      <c r="LKH1062" s="842"/>
      <c r="LKI1062" s="842"/>
      <c r="LKJ1062" s="842"/>
      <c r="LKK1062" s="842"/>
      <c r="LKL1062" s="842"/>
      <c r="LKM1062" s="842"/>
      <c r="LKN1062" s="842"/>
      <c r="LKO1062" s="842"/>
      <c r="LKP1062" s="842"/>
      <c r="LKQ1062" s="842"/>
      <c r="LKR1062" s="842"/>
      <c r="LKS1062" s="842"/>
      <c r="LKT1062" s="842"/>
      <c r="LKU1062" s="842"/>
      <c r="LKV1062" s="842"/>
      <c r="LKW1062" s="842"/>
      <c r="LKX1062" s="842"/>
      <c r="LKY1062" s="842"/>
      <c r="LKZ1062" s="842"/>
      <c r="LLA1062" s="842"/>
      <c r="LLB1062" s="842"/>
      <c r="LLC1062" s="842"/>
      <c r="LLD1062" s="842"/>
      <c r="LLE1062" s="842"/>
      <c r="LLF1062" s="842"/>
      <c r="LLG1062" s="842"/>
      <c r="LLH1062" s="842"/>
      <c r="LLI1062" s="842"/>
      <c r="LLJ1062" s="842"/>
      <c r="LLK1062" s="842"/>
      <c r="LLL1062" s="842"/>
      <c r="LLM1062" s="842"/>
      <c r="LLN1062" s="842"/>
      <c r="LLO1062" s="842"/>
      <c r="LLP1062" s="842"/>
      <c r="LLQ1062" s="842"/>
      <c r="LLR1062" s="842"/>
      <c r="LLS1062" s="842"/>
      <c r="LLT1062" s="842"/>
      <c r="LLU1062" s="842"/>
      <c r="LLV1062" s="842"/>
      <c r="LLW1062" s="842"/>
      <c r="LLX1062" s="842"/>
      <c r="LLY1062" s="842"/>
      <c r="LLZ1062" s="842"/>
      <c r="LMA1062" s="842"/>
      <c r="LMB1062" s="842"/>
      <c r="LMC1062" s="842"/>
      <c r="LMD1062" s="842"/>
      <c r="LME1062" s="842"/>
      <c r="LMF1062" s="842"/>
      <c r="LMG1062" s="842"/>
      <c r="LMH1062" s="842"/>
      <c r="LMI1062" s="842"/>
      <c r="LMJ1062" s="842"/>
      <c r="LMK1062" s="842"/>
      <c r="LML1062" s="842"/>
      <c r="LMM1062" s="842"/>
      <c r="LMN1062" s="842"/>
      <c r="LMO1062" s="842"/>
      <c r="LMP1062" s="842"/>
      <c r="LMQ1062" s="842"/>
      <c r="LMR1062" s="842"/>
      <c r="LMS1062" s="842"/>
      <c r="LMT1062" s="842"/>
      <c r="LMU1062" s="842"/>
      <c r="LMV1062" s="842"/>
      <c r="LMW1062" s="842"/>
      <c r="LMX1062" s="842"/>
      <c r="LMY1062" s="842"/>
      <c r="LMZ1062" s="842"/>
      <c r="LNA1062" s="842"/>
      <c r="LNB1062" s="842"/>
      <c r="LNC1062" s="842"/>
      <c r="LND1062" s="842"/>
      <c r="LNE1062" s="842"/>
      <c r="LNF1062" s="842"/>
      <c r="LNG1062" s="842"/>
      <c r="LNH1062" s="842"/>
      <c r="LNI1062" s="842"/>
      <c r="LNJ1062" s="842"/>
      <c r="LNK1062" s="842"/>
      <c r="LNL1062" s="842"/>
      <c r="LNM1062" s="842"/>
      <c r="LNN1062" s="842"/>
      <c r="LNO1062" s="842"/>
      <c r="LNP1062" s="842"/>
      <c r="LNQ1062" s="842"/>
      <c r="LNR1062" s="842"/>
      <c r="LNS1062" s="842"/>
      <c r="LNT1062" s="842"/>
      <c r="LNU1062" s="842"/>
      <c r="LNV1062" s="842"/>
      <c r="LNW1062" s="842"/>
      <c r="LNX1062" s="842"/>
      <c r="LNY1062" s="842"/>
      <c r="LNZ1062" s="842"/>
      <c r="LOA1062" s="842"/>
      <c r="LOB1062" s="842"/>
      <c r="LOC1062" s="842"/>
      <c r="LOD1062" s="842"/>
      <c r="LOE1062" s="842"/>
      <c r="LOF1062" s="842"/>
      <c r="LOG1062" s="842"/>
      <c r="LOH1062" s="842"/>
      <c r="LOI1062" s="842"/>
      <c r="LOJ1062" s="842"/>
      <c r="LOK1062" s="842"/>
      <c r="LOL1062" s="842"/>
      <c r="LOM1062" s="842"/>
      <c r="LON1062" s="842"/>
      <c r="LOO1062" s="842"/>
      <c r="LOP1062" s="842"/>
      <c r="LOQ1062" s="842"/>
      <c r="LOR1062" s="842"/>
      <c r="LOS1062" s="842"/>
      <c r="LOT1062" s="842"/>
      <c r="LOU1062" s="842"/>
      <c r="LOV1062" s="842"/>
      <c r="LOW1062" s="842"/>
      <c r="LOX1062" s="842"/>
      <c r="LOY1062" s="842"/>
      <c r="LOZ1062" s="842"/>
      <c r="LPA1062" s="842"/>
      <c r="LPB1062" s="842"/>
      <c r="LPC1062" s="842"/>
      <c r="LPD1062" s="842"/>
      <c r="LPE1062" s="842"/>
      <c r="LPF1062" s="842"/>
      <c r="LPG1062" s="842"/>
      <c r="LPH1062" s="842"/>
      <c r="LPI1062" s="842"/>
      <c r="LPJ1062" s="842"/>
      <c r="LPK1062" s="842"/>
      <c r="LPL1062" s="842"/>
      <c r="LPM1062" s="842"/>
      <c r="LPN1062" s="842"/>
      <c r="LPO1062" s="842"/>
      <c r="LPP1062" s="842"/>
      <c r="LPQ1062" s="842"/>
      <c r="LPR1062" s="842"/>
      <c r="LPS1062" s="842"/>
      <c r="LPT1062" s="842"/>
      <c r="LPU1062" s="842"/>
      <c r="LPV1062" s="842"/>
      <c r="LPW1062" s="842"/>
      <c r="LPX1062" s="842"/>
      <c r="LPY1062" s="842"/>
      <c r="LPZ1062" s="842"/>
      <c r="LQA1062" s="842"/>
      <c r="LQB1062" s="842"/>
      <c r="LQC1062" s="842"/>
      <c r="LQD1062" s="842"/>
      <c r="LQE1062" s="842"/>
      <c r="LQF1062" s="842"/>
      <c r="LQG1062" s="842"/>
      <c r="LQH1062" s="842"/>
      <c r="LQI1062" s="842"/>
      <c r="LQJ1062" s="842"/>
      <c r="LQK1062" s="842"/>
      <c r="LQL1062" s="842"/>
      <c r="LQM1062" s="842"/>
      <c r="LQN1062" s="842"/>
      <c r="LQO1062" s="842"/>
      <c r="LQP1062" s="842"/>
      <c r="LQQ1062" s="842"/>
      <c r="LQR1062" s="842"/>
      <c r="LQS1062" s="842"/>
      <c r="LQT1062" s="842"/>
      <c r="LQU1062" s="842"/>
      <c r="LQV1062" s="842"/>
      <c r="LQW1062" s="842"/>
      <c r="LQX1062" s="842"/>
      <c r="LQY1062" s="842"/>
      <c r="LQZ1062" s="842"/>
      <c r="LRA1062" s="842"/>
      <c r="LRB1062" s="842"/>
      <c r="LRC1062" s="842"/>
      <c r="LRD1062" s="842"/>
      <c r="LRE1062" s="842"/>
      <c r="LRF1062" s="842"/>
      <c r="LRG1062" s="842"/>
      <c r="LRH1062" s="842"/>
      <c r="LRI1062" s="842"/>
      <c r="LRJ1062" s="842"/>
      <c r="LRK1062" s="842"/>
      <c r="LRL1062" s="842"/>
      <c r="LRM1062" s="842"/>
      <c r="LRN1062" s="842"/>
      <c r="LRO1062" s="842"/>
      <c r="LRP1062" s="842"/>
      <c r="LRQ1062" s="842"/>
      <c r="LRR1062" s="842"/>
      <c r="LRS1062" s="842"/>
      <c r="LRT1062" s="842"/>
      <c r="LRU1062" s="842"/>
      <c r="LRV1062" s="842"/>
      <c r="LRW1062" s="842"/>
      <c r="LRX1062" s="842"/>
      <c r="LRY1062" s="842"/>
      <c r="LRZ1062" s="842"/>
      <c r="LSA1062" s="842"/>
      <c r="LSB1062" s="842"/>
      <c r="LSC1062" s="842"/>
      <c r="LSD1062" s="842"/>
      <c r="LSE1062" s="842"/>
      <c r="LSF1062" s="842"/>
      <c r="LSG1062" s="842"/>
      <c r="LSH1062" s="842"/>
      <c r="LSI1062" s="842"/>
      <c r="LSJ1062" s="842"/>
      <c r="LSK1062" s="842"/>
      <c r="LSL1062" s="842"/>
      <c r="LSM1062" s="842"/>
      <c r="LSN1062" s="842"/>
      <c r="LSO1062" s="842"/>
      <c r="LSP1062" s="842"/>
      <c r="LSQ1062" s="842"/>
      <c r="LSR1062" s="842"/>
      <c r="LSS1062" s="842"/>
      <c r="LST1062" s="842"/>
      <c r="LSU1062" s="842"/>
      <c r="LSV1062" s="842"/>
      <c r="LSW1062" s="842"/>
      <c r="LSX1062" s="842"/>
      <c r="LSY1062" s="842"/>
      <c r="LSZ1062" s="842"/>
      <c r="LTA1062" s="842"/>
      <c r="LTB1062" s="842"/>
      <c r="LTC1062" s="842"/>
      <c r="LTD1062" s="842"/>
      <c r="LTE1062" s="842"/>
      <c r="LTF1062" s="842"/>
      <c r="LTG1062" s="842"/>
      <c r="LTH1062" s="842"/>
      <c r="LTI1062" s="842"/>
      <c r="LTJ1062" s="842"/>
      <c r="LTK1062" s="842"/>
      <c r="LTL1062" s="842"/>
      <c r="LTM1062" s="842"/>
      <c r="LTN1062" s="842"/>
      <c r="LTO1062" s="842"/>
      <c r="LTP1062" s="842"/>
      <c r="LTQ1062" s="842"/>
      <c r="LTR1062" s="842"/>
      <c r="LTS1062" s="842"/>
      <c r="LTT1062" s="842"/>
      <c r="LTU1062" s="842"/>
      <c r="LTV1062" s="842"/>
      <c r="LTW1062" s="842"/>
      <c r="LTX1062" s="842"/>
      <c r="LTY1062" s="842"/>
      <c r="LTZ1062" s="842"/>
      <c r="LUA1062" s="842"/>
      <c r="LUB1062" s="842"/>
      <c r="LUC1062" s="842"/>
      <c r="LUD1062" s="842"/>
      <c r="LUE1062" s="842"/>
      <c r="LUF1062" s="842"/>
      <c r="LUG1062" s="842"/>
      <c r="LUH1062" s="842"/>
      <c r="LUI1062" s="842"/>
      <c r="LUJ1062" s="842"/>
      <c r="LUK1062" s="842"/>
      <c r="LUL1062" s="842"/>
      <c r="LUM1062" s="842"/>
      <c r="LUN1062" s="842"/>
      <c r="LUO1062" s="842"/>
      <c r="LUP1062" s="842"/>
      <c r="LUQ1062" s="842"/>
      <c r="LUR1062" s="842"/>
      <c r="LUS1062" s="842"/>
      <c r="LUT1062" s="842"/>
      <c r="LUU1062" s="842"/>
      <c r="LUV1062" s="842"/>
      <c r="LUW1062" s="842"/>
      <c r="LUX1062" s="842"/>
      <c r="LUY1062" s="842"/>
      <c r="LUZ1062" s="842"/>
      <c r="LVA1062" s="842"/>
      <c r="LVB1062" s="842"/>
      <c r="LVC1062" s="842"/>
      <c r="LVD1062" s="842"/>
      <c r="LVE1062" s="842"/>
      <c r="LVF1062" s="842"/>
      <c r="LVG1062" s="842"/>
      <c r="LVH1062" s="842"/>
      <c r="LVI1062" s="842"/>
      <c r="LVJ1062" s="842"/>
      <c r="LVK1062" s="842"/>
      <c r="LVL1062" s="842"/>
      <c r="LVM1062" s="842"/>
      <c r="LVN1062" s="842"/>
      <c r="LVO1062" s="842"/>
      <c r="LVP1062" s="842"/>
      <c r="LVQ1062" s="842"/>
      <c r="LVR1062" s="842"/>
      <c r="LVS1062" s="842"/>
      <c r="LVT1062" s="842"/>
      <c r="LVU1062" s="842"/>
      <c r="LVV1062" s="842"/>
      <c r="LVW1062" s="842"/>
      <c r="LVX1062" s="842"/>
      <c r="LVY1062" s="842"/>
      <c r="LVZ1062" s="842"/>
      <c r="LWA1062" s="842"/>
      <c r="LWB1062" s="842"/>
      <c r="LWC1062" s="842"/>
      <c r="LWD1062" s="842"/>
      <c r="LWE1062" s="842"/>
      <c r="LWF1062" s="842"/>
      <c r="LWG1062" s="842"/>
      <c r="LWH1062" s="842"/>
      <c r="LWI1062" s="842"/>
      <c r="LWJ1062" s="842"/>
      <c r="LWK1062" s="842"/>
      <c r="LWL1062" s="842"/>
      <c r="LWM1062" s="842"/>
      <c r="LWN1062" s="842"/>
      <c r="LWO1062" s="842"/>
      <c r="LWP1062" s="842"/>
      <c r="LWQ1062" s="842"/>
      <c r="LWR1062" s="842"/>
      <c r="LWS1062" s="842"/>
      <c r="LWT1062" s="842"/>
      <c r="LWU1062" s="842"/>
      <c r="LWV1062" s="842"/>
      <c r="LWW1062" s="842"/>
      <c r="LWX1062" s="842"/>
      <c r="LWY1062" s="842"/>
      <c r="LWZ1062" s="842"/>
      <c r="LXA1062" s="842"/>
      <c r="LXB1062" s="842"/>
      <c r="LXC1062" s="842"/>
      <c r="LXD1062" s="842"/>
      <c r="LXE1062" s="842"/>
      <c r="LXF1062" s="842"/>
      <c r="LXG1062" s="842"/>
      <c r="LXH1062" s="842"/>
      <c r="LXI1062" s="842"/>
      <c r="LXJ1062" s="842"/>
      <c r="LXK1062" s="842"/>
      <c r="LXL1062" s="842"/>
      <c r="LXM1062" s="842"/>
      <c r="LXN1062" s="842"/>
      <c r="LXO1062" s="842"/>
      <c r="LXP1062" s="842"/>
      <c r="LXQ1062" s="842"/>
      <c r="LXR1062" s="842"/>
      <c r="LXS1062" s="842"/>
      <c r="LXT1062" s="842"/>
      <c r="LXU1062" s="842"/>
      <c r="LXV1062" s="842"/>
      <c r="LXW1062" s="842"/>
      <c r="LXX1062" s="842"/>
      <c r="LXY1062" s="842"/>
      <c r="LXZ1062" s="842"/>
      <c r="LYA1062" s="842"/>
      <c r="LYB1062" s="842"/>
      <c r="LYC1062" s="842"/>
      <c r="LYD1062" s="842"/>
      <c r="LYE1062" s="842"/>
      <c r="LYF1062" s="842"/>
      <c r="LYG1062" s="842"/>
      <c r="LYH1062" s="842"/>
      <c r="LYI1062" s="842"/>
      <c r="LYJ1062" s="842"/>
      <c r="LYK1062" s="842"/>
      <c r="LYL1062" s="842"/>
      <c r="LYM1062" s="842"/>
      <c r="LYN1062" s="842"/>
      <c r="LYO1062" s="842"/>
      <c r="LYP1062" s="842"/>
      <c r="LYQ1062" s="842"/>
      <c r="LYR1062" s="842"/>
      <c r="LYS1062" s="842"/>
      <c r="LYT1062" s="842"/>
      <c r="LYU1062" s="842"/>
      <c r="LYV1062" s="842"/>
      <c r="LYW1062" s="842"/>
      <c r="LYX1062" s="842"/>
      <c r="LYY1062" s="842"/>
      <c r="LYZ1062" s="842"/>
      <c r="LZA1062" s="842"/>
      <c r="LZB1062" s="842"/>
      <c r="LZC1062" s="842"/>
      <c r="LZD1062" s="842"/>
      <c r="LZE1062" s="842"/>
      <c r="LZF1062" s="842"/>
      <c r="LZG1062" s="842"/>
      <c r="LZH1062" s="842"/>
      <c r="LZI1062" s="842"/>
      <c r="LZJ1062" s="842"/>
      <c r="LZK1062" s="842"/>
      <c r="LZL1062" s="842"/>
      <c r="LZM1062" s="842"/>
      <c r="LZN1062" s="842"/>
      <c r="LZO1062" s="842"/>
      <c r="LZP1062" s="842"/>
      <c r="LZQ1062" s="842"/>
      <c r="LZR1062" s="842"/>
      <c r="LZS1062" s="842"/>
      <c r="LZT1062" s="842"/>
      <c r="LZU1062" s="842"/>
      <c r="LZV1062" s="842"/>
      <c r="LZW1062" s="842"/>
      <c r="LZX1062" s="842"/>
      <c r="LZY1062" s="842"/>
      <c r="LZZ1062" s="842"/>
      <c r="MAA1062" s="842"/>
      <c r="MAB1062" s="842"/>
      <c r="MAC1062" s="842"/>
      <c r="MAD1062" s="842"/>
      <c r="MAE1062" s="842"/>
      <c r="MAF1062" s="842"/>
      <c r="MAG1062" s="842"/>
      <c r="MAH1062" s="842"/>
      <c r="MAI1062" s="842"/>
      <c r="MAJ1062" s="842"/>
      <c r="MAK1062" s="842"/>
      <c r="MAL1062" s="842"/>
      <c r="MAM1062" s="842"/>
      <c r="MAN1062" s="842"/>
      <c r="MAO1062" s="842"/>
      <c r="MAP1062" s="842"/>
      <c r="MAQ1062" s="842"/>
      <c r="MAR1062" s="842"/>
      <c r="MAS1062" s="842"/>
      <c r="MAT1062" s="842"/>
      <c r="MAU1062" s="842"/>
      <c r="MAV1062" s="842"/>
      <c r="MAW1062" s="842"/>
      <c r="MAX1062" s="842"/>
      <c r="MAY1062" s="842"/>
      <c r="MAZ1062" s="842"/>
      <c r="MBA1062" s="842"/>
      <c r="MBB1062" s="842"/>
      <c r="MBC1062" s="842"/>
      <c r="MBD1062" s="842"/>
      <c r="MBE1062" s="842"/>
      <c r="MBF1062" s="842"/>
      <c r="MBG1062" s="842"/>
      <c r="MBH1062" s="842"/>
      <c r="MBI1062" s="842"/>
      <c r="MBJ1062" s="842"/>
      <c r="MBK1062" s="842"/>
      <c r="MBL1062" s="842"/>
      <c r="MBM1062" s="842"/>
      <c r="MBN1062" s="842"/>
      <c r="MBO1062" s="842"/>
      <c r="MBP1062" s="842"/>
      <c r="MBQ1062" s="842"/>
      <c r="MBR1062" s="842"/>
      <c r="MBS1062" s="842"/>
      <c r="MBT1062" s="842"/>
      <c r="MBU1062" s="842"/>
      <c r="MBV1062" s="842"/>
      <c r="MBW1062" s="842"/>
      <c r="MBX1062" s="842"/>
      <c r="MBY1062" s="842"/>
      <c r="MBZ1062" s="842"/>
      <c r="MCA1062" s="842"/>
      <c r="MCB1062" s="842"/>
      <c r="MCC1062" s="842"/>
      <c r="MCD1062" s="842"/>
      <c r="MCE1062" s="842"/>
      <c r="MCF1062" s="842"/>
      <c r="MCG1062" s="842"/>
      <c r="MCH1062" s="842"/>
      <c r="MCI1062" s="842"/>
      <c r="MCJ1062" s="842"/>
      <c r="MCK1062" s="842"/>
      <c r="MCL1062" s="842"/>
      <c r="MCM1062" s="842"/>
      <c r="MCN1062" s="842"/>
      <c r="MCO1062" s="842"/>
      <c r="MCP1062" s="842"/>
      <c r="MCQ1062" s="842"/>
      <c r="MCR1062" s="842"/>
      <c r="MCS1062" s="842"/>
      <c r="MCT1062" s="842"/>
      <c r="MCU1062" s="842"/>
      <c r="MCV1062" s="842"/>
      <c r="MCW1062" s="842"/>
      <c r="MCX1062" s="842"/>
      <c r="MCY1062" s="842"/>
      <c r="MCZ1062" s="842"/>
      <c r="MDA1062" s="842"/>
      <c r="MDB1062" s="842"/>
      <c r="MDC1062" s="842"/>
      <c r="MDD1062" s="842"/>
      <c r="MDE1062" s="842"/>
      <c r="MDF1062" s="842"/>
      <c r="MDG1062" s="842"/>
      <c r="MDH1062" s="842"/>
      <c r="MDI1062" s="842"/>
      <c r="MDJ1062" s="842"/>
      <c r="MDK1062" s="842"/>
      <c r="MDL1062" s="842"/>
      <c r="MDM1062" s="842"/>
      <c r="MDN1062" s="842"/>
      <c r="MDO1062" s="842"/>
      <c r="MDP1062" s="842"/>
      <c r="MDQ1062" s="842"/>
      <c r="MDR1062" s="842"/>
      <c r="MDS1062" s="842"/>
      <c r="MDT1062" s="842"/>
      <c r="MDU1062" s="842"/>
      <c r="MDV1062" s="842"/>
      <c r="MDW1062" s="842"/>
      <c r="MDX1062" s="842"/>
      <c r="MDY1062" s="842"/>
      <c r="MDZ1062" s="842"/>
      <c r="MEA1062" s="842"/>
      <c r="MEB1062" s="842"/>
      <c r="MEC1062" s="842"/>
      <c r="MED1062" s="842"/>
      <c r="MEE1062" s="842"/>
      <c r="MEF1062" s="842"/>
      <c r="MEG1062" s="842"/>
      <c r="MEH1062" s="842"/>
      <c r="MEI1062" s="842"/>
      <c r="MEJ1062" s="842"/>
      <c r="MEK1062" s="842"/>
      <c r="MEL1062" s="842"/>
      <c r="MEM1062" s="842"/>
      <c r="MEN1062" s="842"/>
      <c r="MEO1062" s="842"/>
      <c r="MEP1062" s="842"/>
      <c r="MEQ1062" s="842"/>
      <c r="MER1062" s="842"/>
      <c r="MES1062" s="842"/>
      <c r="MET1062" s="842"/>
      <c r="MEU1062" s="842"/>
      <c r="MEV1062" s="842"/>
      <c r="MEW1062" s="842"/>
      <c r="MEX1062" s="842"/>
      <c r="MEY1062" s="842"/>
      <c r="MEZ1062" s="842"/>
      <c r="MFA1062" s="842"/>
      <c r="MFB1062" s="842"/>
      <c r="MFC1062" s="842"/>
      <c r="MFD1062" s="842"/>
      <c r="MFE1062" s="842"/>
      <c r="MFF1062" s="842"/>
      <c r="MFG1062" s="842"/>
      <c r="MFH1062" s="842"/>
      <c r="MFI1062" s="842"/>
      <c r="MFJ1062" s="842"/>
      <c r="MFK1062" s="842"/>
      <c r="MFL1062" s="842"/>
      <c r="MFM1062" s="842"/>
      <c r="MFN1062" s="842"/>
      <c r="MFO1062" s="842"/>
      <c r="MFP1062" s="842"/>
      <c r="MFQ1062" s="842"/>
      <c r="MFR1062" s="842"/>
      <c r="MFS1062" s="842"/>
      <c r="MFT1062" s="842"/>
      <c r="MFU1062" s="842"/>
      <c r="MFV1062" s="842"/>
      <c r="MFW1062" s="842"/>
      <c r="MFX1062" s="842"/>
      <c r="MFY1062" s="842"/>
      <c r="MFZ1062" s="842"/>
      <c r="MGA1062" s="842"/>
      <c r="MGB1062" s="842"/>
      <c r="MGC1062" s="842"/>
      <c r="MGD1062" s="842"/>
      <c r="MGE1062" s="842"/>
      <c r="MGF1062" s="842"/>
      <c r="MGG1062" s="842"/>
      <c r="MGH1062" s="842"/>
      <c r="MGI1062" s="842"/>
      <c r="MGJ1062" s="842"/>
      <c r="MGK1062" s="842"/>
      <c r="MGL1062" s="842"/>
      <c r="MGM1062" s="842"/>
      <c r="MGN1062" s="842"/>
      <c r="MGO1062" s="842"/>
      <c r="MGP1062" s="842"/>
      <c r="MGQ1062" s="842"/>
      <c r="MGR1062" s="842"/>
      <c r="MGS1062" s="842"/>
      <c r="MGT1062" s="842"/>
      <c r="MGU1062" s="842"/>
      <c r="MGV1062" s="842"/>
      <c r="MGW1062" s="842"/>
      <c r="MGX1062" s="842"/>
      <c r="MGY1062" s="842"/>
      <c r="MGZ1062" s="842"/>
      <c r="MHA1062" s="842"/>
      <c r="MHB1062" s="842"/>
      <c r="MHC1062" s="842"/>
      <c r="MHD1062" s="842"/>
      <c r="MHE1062" s="842"/>
      <c r="MHF1062" s="842"/>
      <c r="MHG1062" s="842"/>
      <c r="MHH1062" s="842"/>
      <c r="MHI1062" s="842"/>
      <c r="MHJ1062" s="842"/>
      <c r="MHK1062" s="842"/>
      <c r="MHL1062" s="842"/>
      <c r="MHM1062" s="842"/>
      <c r="MHN1062" s="842"/>
      <c r="MHO1062" s="842"/>
      <c r="MHP1062" s="842"/>
      <c r="MHQ1062" s="842"/>
      <c r="MHR1062" s="842"/>
      <c r="MHS1062" s="842"/>
      <c r="MHT1062" s="842"/>
      <c r="MHU1062" s="842"/>
      <c r="MHV1062" s="842"/>
      <c r="MHW1062" s="842"/>
      <c r="MHX1062" s="842"/>
      <c r="MHY1062" s="842"/>
      <c r="MHZ1062" s="842"/>
      <c r="MIA1062" s="842"/>
      <c r="MIB1062" s="842"/>
      <c r="MIC1062" s="842"/>
      <c r="MID1062" s="842"/>
      <c r="MIE1062" s="842"/>
      <c r="MIF1062" s="842"/>
      <c r="MIG1062" s="842"/>
      <c r="MIH1062" s="842"/>
      <c r="MII1062" s="842"/>
      <c r="MIJ1062" s="842"/>
      <c r="MIK1062" s="842"/>
      <c r="MIL1062" s="842"/>
      <c r="MIM1062" s="842"/>
      <c r="MIN1062" s="842"/>
      <c r="MIO1062" s="842"/>
      <c r="MIP1062" s="842"/>
      <c r="MIQ1062" s="842"/>
      <c r="MIR1062" s="842"/>
      <c r="MIS1062" s="842"/>
      <c r="MIT1062" s="842"/>
      <c r="MIU1062" s="842"/>
      <c r="MIV1062" s="842"/>
      <c r="MIW1062" s="842"/>
      <c r="MIX1062" s="842"/>
      <c r="MIY1062" s="842"/>
      <c r="MIZ1062" s="842"/>
      <c r="MJA1062" s="842"/>
      <c r="MJB1062" s="842"/>
      <c r="MJC1062" s="842"/>
      <c r="MJD1062" s="842"/>
      <c r="MJE1062" s="842"/>
      <c r="MJF1062" s="842"/>
      <c r="MJG1062" s="842"/>
      <c r="MJH1062" s="842"/>
      <c r="MJI1062" s="842"/>
      <c r="MJJ1062" s="842"/>
      <c r="MJK1062" s="842"/>
      <c r="MJL1062" s="842"/>
      <c r="MJM1062" s="842"/>
      <c r="MJN1062" s="842"/>
      <c r="MJO1062" s="842"/>
      <c r="MJP1062" s="842"/>
      <c r="MJQ1062" s="842"/>
      <c r="MJR1062" s="842"/>
      <c r="MJS1062" s="842"/>
      <c r="MJT1062" s="842"/>
      <c r="MJU1062" s="842"/>
      <c r="MJV1062" s="842"/>
      <c r="MJW1062" s="842"/>
      <c r="MJX1062" s="842"/>
      <c r="MJY1062" s="842"/>
      <c r="MJZ1062" s="842"/>
      <c r="MKA1062" s="842"/>
      <c r="MKB1062" s="842"/>
      <c r="MKC1062" s="842"/>
      <c r="MKD1062" s="842"/>
      <c r="MKE1062" s="842"/>
      <c r="MKF1062" s="842"/>
      <c r="MKG1062" s="842"/>
      <c r="MKH1062" s="842"/>
      <c r="MKI1062" s="842"/>
      <c r="MKJ1062" s="842"/>
      <c r="MKK1062" s="842"/>
      <c r="MKL1062" s="842"/>
      <c r="MKM1062" s="842"/>
      <c r="MKN1062" s="842"/>
      <c r="MKO1062" s="842"/>
      <c r="MKP1062" s="842"/>
      <c r="MKQ1062" s="842"/>
      <c r="MKR1062" s="842"/>
      <c r="MKS1062" s="842"/>
      <c r="MKT1062" s="842"/>
      <c r="MKU1062" s="842"/>
      <c r="MKV1062" s="842"/>
      <c r="MKW1062" s="842"/>
      <c r="MKX1062" s="842"/>
      <c r="MKY1062" s="842"/>
      <c r="MKZ1062" s="842"/>
      <c r="MLA1062" s="842"/>
      <c r="MLB1062" s="842"/>
      <c r="MLC1062" s="842"/>
      <c r="MLD1062" s="842"/>
      <c r="MLE1062" s="842"/>
      <c r="MLF1062" s="842"/>
      <c r="MLG1062" s="842"/>
      <c r="MLH1062" s="842"/>
      <c r="MLI1062" s="842"/>
      <c r="MLJ1062" s="842"/>
      <c r="MLK1062" s="842"/>
      <c r="MLL1062" s="842"/>
      <c r="MLM1062" s="842"/>
      <c r="MLN1062" s="842"/>
      <c r="MLO1062" s="842"/>
      <c r="MLP1062" s="842"/>
      <c r="MLQ1062" s="842"/>
      <c r="MLR1062" s="842"/>
      <c r="MLS1062" s="842"/>
      <c r="MLT1062" s="842"/>
      <c r="MLU1062" s="842"/>
      <c r="MLV1062" s="842"/>
      <c r="MLW1062" s="842"/>
      <c r="MLX1062" s="842"/>
      <c r="MLY1062" s="842"/>
      <c r="MLZ1062" s="842"/>
      <c r="MMA1062" s="842"/>
      <c r="MMB1062" s="842"/>
      <c r="MMC1062" s="842"/>
      <c r="MMD1062" s="842"/>
      <c r="MME1062" s="842"/>
      <c r="MMF1062" s="842"/>
      <c r="MMG1062" s="842"/>
      <c r="MMH1062" s="842"/>
      <c r="MMI1062" s="842"/>
      <c r="MMJ1062" s="842"/>
      <c r="MMK1062" s="842"/>
      <c r="MML1062" s="842"/>
      <c r="MMM1062" s="842"/>
      <c r="MMN1062" s="842"/>
      <c r="MMO1062" s="842"/>
      <c r="MMP1062" s="842"/>
      <c r="MMQ1062" s="842"/>
      <c r="MMR1062" s="842"/>
      <c r="MMS1062" s="842"/>
      <c r="MMT1062" s="842"/>
      <c r="MMU1062" s="842"/>
      <c r="MMV1062" s="842"/>
      <c r="MMW1062" s="842"/>
      <c r="MMX1062" s="842"/>
      <c r="MMY1062" s="842"/>
      <c r="MMZ1062" s="842"/>
      <c r="MNA1062" s="842"/>
      <c r="MNB1062" s="842"/>
      <c r="MNC1062" s="842"/>
      <c r="MND1062" s="842"/>
      <c r="MNE1062" s="842"/>
      <c r="MNF1062" s="842"/>
      <c r="MNG1062" s="842"/>
      <c r="MNH1062" s="842"/>
      <c r="MNI1062" s="842"/>
      <c r="MNJ1062" s="842"/>
      <c r="MNK1062" s="842"/>
      <c r="MNL1062" s="842"/>
      <c r="MNM1062" s="842"/>
      <c r="MNN1062" s="842"/>
      <c r="MNO1062" s="842"/>
      <c r="MNP1062" s="842"/>
      <c r="MNQ1062" s="842"/>
      <c r="MNR1062" s="842"/>
      <c r="MNS1062" s="842"/>
      <c r="MNT1062" s="842"/>
      <c r="MNU1062" s="842"/>
      <c r="MNV1062" s="842"/>
      <c r="MNW1062" s="842"/>
      <c r="MNX1062" s="842"/>
      <c r="MNY1062" s="842"/>
      <c r="MNZ1062" s="842"/>
      <c r="MOA1062" s="842"/>
      <c r="MOB1062" s="842"/>
      <c r="MOC1062" s="842"/>
      <c r="MOD1062" s="842"/>
      <c r="MOE1062" s="842"/>
      <c r="MOF1062" s="842"/>
      <c r="MOG1062" s="842"/>
      <c r="MOH1062" s="842"/>
      <c r="MOI1062" s="842"/>
      <c r="MOJ1062" s="842"/>
      <c r="MOK1062" s="842"/>
      <c r="MOL1062" s="842"/>
      <c r="MOM1062" s="842"/>
      <c r="MON1062" s="842"/>
      <c r="MOO1062" s="842"/>
      <c r="MOP1062" s="842"/>
      <c r="MOQ1062" s="842"/>
      <c r="MOR1062" s="842"/>
      <c r="MOS1062" s="842"/>
      <c r="MOT1062" s="842"/>
      <c r="MOU1062" s="842"/>
      <c r="MOV1062" s="842"/>
      <c r="MOW1062" s="842"/>
      <c r="MOX1062" s="842"/>
      <c r="MOY1062" s="842"/>
      <c r="MOZ1062" s="842"/>
      <c r="MPA1062" s="842"/>
      <c r="MPB1062" s="842"/>
      <c r="MPC1062" s="842"/>
      <c r="MPD1062" s="842"/>
      <c r="MPE1062" s="842"/>
      <c r="MPF1062" s="842"/>
      <c r="MPG1062" s="842"/>
      <c r="MPH1062" s="842"/>
      <c r="MPI1062" s="842"/>
      <c r="MPJ1062" s="842"/>
      <c r="MPK1062" s="842"/>
      <c r="MPL1062" s="842"/>
      <c r="MPM1062" s="842"/>
      <c r="MPN1062" s="842"/>
      <c r="MPO1062" s="842"/>
      <c r="MPP1062" s="842"/>
      <c r="MPQ1062" s="842"/>
      <c r="MPR1062" s="842"/>
      <c r="MPS1062" s="842"/>
      <c r="MPT1062" s="842"/>
      <c r="MPU1062" s="842"/>
      <c r="MPV1062" s="842"/>
      <c r="MPW1062" s="842"/>
      <c r="MPX1062" s="842"/>
      <c r="MPY1062" s="842"/>
      <c r="MPZ1062" s="842"/>
      <c r="MQA1062" s="842"/>
      <c r="MQB1062" s="842"/>
      <c r="MQC1062" s="842"/>
      <c r="MQD1062" s="842"/>
      <c r="MQE1062" s="842"/>
      <c r="MQF1062" s="842"/>
      <c r="MQG1062" s="842"/>
      <c r="MQH1062" s="842"/>
      <c r="MQI1062" s="842"/>
      <c r="MQJ1062" s="842"/>
      <c r="MQK1062" s="842"/>
      <c r="MQL1062" s="842"/>
      <c r="MQM1062" s="842"/>
      <c r="MQN1062" s="842"/>
      <c r="MQO1062" s="842"/>
      <c r="MQP1062" s="842"/>
      <c r="MQQ1062" s="842"/>
      <c r="MQR1062" s="842"/>
      <c r="MQS1062" s="842"/>
      <c r="MQT1062" s="842"/>
      <c r="MQU1062" s="842"/>
      <c r="MQV1062" s="842"/>
      <c r="MQW1062" s="842"/>
      <c r="MQX1062" s="842"/>
      <c r="MQY1062" s="842"/>
      <c r="MQZ1062" s="842"/>
      <c r="MRA1062" s="842"/>
      <c r="MRB1062" s="842"/>
      <c r="MRC1062" s="842"/>
      <c r="MRD1062" s="842"/>
      <c r="MRE1062" s="842"/>
      <c r="MRF1062" s="842"/>
      <c r="MRG1062" s="842"/>
      <c r="MRH1062" s="842"/>
      <c r="MRI1062" s="842"/>
      <c r="MRJ1062" s="842"/>
      <c r="MRK1062" s="842"/>
      <c r="MRL1062" s="842"/>
      <c r="MRM1062" s="842"/>
      <c r="MRN1062" s="842"/>
      <c r="MRO1062" s="842"/>
      <c r="MRP1062" s="842"/>
      <c r="MRQ1062" s="842"/>
      <c r="MRR1062" s="842"/>
      <c r="MRS1062" s="842"/>
      <c r="MRT1062" s="842"/>
      <c r="MRU1062" s="842"/>
      <c r="MRV1062" s="842"/>
      <c r="MRW1062" s="842"/>
      <c r="MRX1062" s="842"/>
      <c r="MRY1062" s="842"/>
      <c r="MRZ1062" s="842"/>
      <c r="MSA1062" s="842"/>
      <c r="MSB1062" s="842"/>
      <c r="MSC1062" s="842"/>
      <c r="MSD1062" s="842"/>
      <c r="MSE1062" s="842"/>
      <c r="MSF1062" s="842"/>
      <c r="MSG1062" s="842"/>
      <c r="MSH1062" s="842"/>
      <c r="MSI1062" s="842"/>
      <c r="MSJ1062" s="842"/>
      <c r="MSK1062" s="842"/>
      <c r="MSL1062" s="842"/>
      <c r="MSM1062" s="842"/>
      <c r="MSN1062" s="842"/>
      <c r="MSO1062" s="842"/>
      <c r="MSP1062" s="842"/>
      <c r="MSQ1062" s="842"/>
      <c r="MSR1062" s="842"/>
      <c r="MSS1062" s="842"/>
      <c r="MST1062" s="842"/>
      <c r="MSU1062" s="842"/>
      <c r="MSV1062" s="842"/>
      <c r="MSW1062" s="842"/>
      <c r="MSX1062" s="842"/>
      <c r="MSY1062" s="842"/>
      <c r="MSZ1062" s="842"/>
      <c r="MTA1062" s="842"/>
      <c r="MTB1062" s="842"/>
      <c r="MTC1062" s="842"/>
      <c r="MTD1062" s="842"/>
      <c r="MTE1062" s="842"/>
      <c r="MTF1062" s="842"/>
      <c r="MTG1062" s="842"/>
      <c r="MTH1062" s="842"/>
      <c r="MTI1062" s="842"/>
      <c r="MTJ1062" s="842"/>
      <c r="MTK1062" s="842"/>
      <c r="MTL1062" s="842"/>
      <c r="MTM1062" s="842"/>
      <c r="MTN1062" s="842"/>
      <c r="MTO1062" s="842"/>
      <c r="MTP1062" s="842"/>
      <c r="MTQ1062" s="842"/>
      <c r="MTR1062" s="842"/>
      <c r="MTS1062" s="842"/>
      <c r="MTT1062" s="842"/>
      <c r="MTU1062" s="842"/>
      <c r="MTV1062" s="842"/>
      <c r="MTW1062" s="842"/>
      <c r="MTX1062" s="842"/>
      <c r="MTY1062" s="842"/>
      <c r="MTZ1062" s="842"/>
      <c r="MUA1062" s="842"/>
      <c r="MUB1062" s="842"/>
      <c r="MUC1062" s="842"/>
      <c r="MUD1062" s="842"/>
      <c r="MUE1062" s="842"/>
      <c r="MUF1062" s="842"/>
      <c r="MUG1062" s="842"/>
      <c r="MUH1062" s="842"/>
      <c r="MUI1062" s="842"/>
      <c r="MUJ1062" s="842"/>
      <c r="MUK1062" s="842"/>
      <c r="MUL1062" s="842"/>
      <c r="MUM1062" s="842"/>
      <c r="MUN1062" s="842"/>
      <c r="MUO1062" s="842"/>
      <c r="MUP1062" s="842"/>
      <c r="MUQ1062" s="842"/>
      <c r="MUR1062" s="842"/>
      <c r="MUS1062" s="842"/>
      <c r="MUT1062" s="842"/>
      <c r="MUU1062" s="842"/>
      <c r="MUV1062" s="842"/>
      <c r="MUW1062" s="842"/>
      <c r="MUX1062" s="842"/>
      <c r="MUY1062" s="842"/>
      <c r="MUZ1062" s="842"/>
      <c r="MVA1062" s="842"/>
      <c r="MVB1062" s="842"/>
      <c r="MVC1062" s="842"/>
      <c r="MVD1062" s="842"/>
      <c r="MVE1062" s="842"/>
      <c r="MVF1062" s="842"/>
      <c r="MVG1062" s="842"/>
      <c r="MVH1062" s="842"/>
      <c r="MVI1062" s="842"/>
      <c r="MVJ1062" s="842"/>
      <c r="MVK1062" s="842"/>
      <c r="MVL1062" s="842"/>
      <c r="MVM1062" s="842"/>
      <c r="MVN1062" s="842"/>
      <c r="MVO1062" s="842"/>
      <c r="MVP1062" s="842"/>
      <c r="MVQ1062" s="842"/>
      <c r="MVR1062" s="842"/>
      <c r="MVS1062" s="842"/>
      <c r="MVT1062" s="842"/>
      <c r="MVU1062" s="842"/>
      <c r="MVV1062" s="842"/>
      <c r="MVW1062" s="842"/>
      <c r="MVX1062" s="842"/>
      <c r="MVY1062" s="842"/>
      <c r="MVZ1062" s="842"/>
      <c r="MWA1062" s="842"/>
      <c r="MWB1062" s="842"/>
      <c r="MWC1062" s="842"/>
      <c r="MWD1062" s="842"/>
      <c r="MWE1062" s="842"/>
      <c r="MWF1062" s="842"/>
      <c r="MWG1062" s="842"/>
      <c r="MWH1062" s="842"/>
      <c r="MWI1062" s="842"/>
      <c r="MWJ1062" s="842"/>
      <c r="MWK1062" s="842"/>
      <c r="MWL1062" s="842"/>
      <c r="MWM1062" s="842"/>
      <c r="MWN1062" s="842"/>
      <c r="MWO1062" s="842"/>
      <c r="MWP1062" s="842"/>
      <c r="MWQ1062" s="842"/>
      <c r="MWR1062" s="842"/>
      <c r="MWS1062" s="842"/>
      <c r="MWT1062" s="842"/>
      <c r="MWU1062" s="842"/>
      <c r="MWV1062" s="842"/>
      <c r="MWW1062" s="842"/>
      <c r="MWX1062" s="842"/>
      <c r="MWY1062" s="842"/>
      <c r="MWZ1062" s="842"/>
      <c r="MXA1062" s="842"/>
      <c r="MXB1062" s="842"/>
      <c r="MXC1062" s="842"/>
      <c r="MXD1062" s="842"/>
      <c r="MXE1062" s="842"/>
      <c r="MXF1062" s="842"/>
      <c r="MXG1062" s="842"/>
      <c r="MXH1062" s="842"/>
      <c r="MXI1062" s="842"/>
      <c r="MXJ1062" s="842"/>
      <c r="MXK1062" s="842"/>
      <c r="MXL1062" s="842"/>
      <c r="MXM1062" s="842"/>
      <c r="MXN1062" s="842"/>
      <c r="MXO1062" s="842"/>
      <c r="MXP1062" s="842"/>
      <c r="MXQ1062" s="842"/>
      <c r="MXR1062" s="842"/>
      <c r="MXS1062" s="842"/>
      <c r="MXT1062" s="842"/>
      <c r="MXU1062" s="842"/>
      <c r="MXV1062" s="842"/>
      <c r="MXW1062" s="842"/>
      <c r="MXX1062" s="842"/>
      <c r="MXY1062" s="842"/>
      <c r="MXZ1062" s="842"/>
      <c r="MYA1062" s="842"/>
      <c r="MYB1062" s="842"/>
      <c r="MYC1062" s="842"/>
      <c r="MYD1062" s="842"/>
      <c r="MYE1062" s="842"/>
      <c r="MYF1062" s="842"/>
      <c r="MYG1062" s="842"/>
      <c r="MYH1062" s="842"/>
      <c r="MYI1062" s="842"/>
      <c r="MYJ1062" s="842"/>
      <c r="MYK1062" s="842"/>
      <c r="MYL1062" s="842"/>
      <c r="MYM1062" s="842"/>
      <c r="MYN1062" s="842"/>
      <c r="MYO1062" s="842"/>
      <c r="MYP1062" s="842"/>
      <c r="MYQ1062" s="842"/>
      <c r="MYR1062" s="842"/>
      <c r="MYS1062" s="842"/>
      <c r="MYT1062" s="842"/>
      <c r="MYU1062" s="842"/>
      <c r="MYV1062" s="842"/>
      <c r="MYW1062" s="842"/>
      <c r="MYX1062" s="842"/>
      <c r="MYY1062" s="842"/>
      <c r="MYZ1062" s="842"/>
      <c r="MZA1062" s="842"/>
      <c r="MZB1062" s="842"/>
      <c r="MZC1062" s="842"/>
      <c r="MZD1062" s="842"/>
      <c r="MZE1062" s="842"/>
      <c r="MZF1062" s="842"/>
      <c r="MZG1062" s="842"/>
      <c r="MZH1062" s="842"/>
      <c r="MZI1062" s="842"/>
      <c r="MZJ1062" s="842"/>
      <c r="MZK1062" s="842"/>
      <c r="MZL1062" s="842"/>
      <c r="MZM1062" s="842"/>
      <c r="MZN1062" s="842"/>
      <c r="MZO1062" s="842"/>
      <c r="MZP1062" s="842"/>
      <c r="MZQ1062" s="842"/>
      <c r="MZR1062" s="842"/>
      <c r="MZS1062" s="842"/>
      <c r="MZT1062" s="842"/>
      <c r="MZU1062" s="842"/>
      <c r="MZV1062" s="842"/>
      <c r="MZW1062" s="842"/>
      <c r="MZX1062" s="842"/>
      <c r="MZY1062" s="842"/>
      <c r="MZZ1062" s="842"/>
      <c r="NAA1062" s="842"/>
      <c r="NAB1062" s="842"/>
      <c r="NAC1062" s="842"/>
      <c r="NAD1062" s="842"/>
      <c r="NAE1062" s="842"/>
      <c r="NAF1062" s="842"/>
      <c r="NAG1062" s="842"/>
      <c r="NAH1062" s="842"/>
      <c r="NAI1062" s="842"/>
      <c r="NAJ1062" s="842"/>
      <c r="NAK1062" s="842"/>
      <c r="NAL1062" s="842"/>
      <c r="NAM1062" s="842"/>
      <c r="NAN1062" s="842"/>
      <c r="NAO1062" s="842"/>
      <c r="NAP1062" s="842"/>
      <c r="NAQ1062" s="842"/>
      <c r="NAR1062" s="842"/>
      <c r="NAS1062" s="842"/>
      <c r="NAT1062" s="842"/>
      <c r="NAU1062" s="842"/>
      <c r="NAV1062" s="842"/>
      <c r="NAW1062" s="842"/>
      <c r="NAX1062" s="842"/>
      <c r="NAY1062" s="842"/>
      <c r="NAZ1062" s="842"/>
      <c r="NBA1062" s="842"/>
      <c r="NBB1062" s="842"/>
      <c r="NBC1062" s="842"/>
      <c r="NBD1062" s="842"/>
      <c r="NBE1062" s="842"/>
      <c r="NBF1062" s="842"/>
      <c r="NBG1062" s="842"/>
      <c r="NBH1062" s="842"/>
      <c r="NBI1062" s="842"/>
      <c r="NBJ1062" s="842"/>
      <c r="NBK1062" s="842"/>
      <c r="NBL1062" s="842"/>
      <c r="NBM1062" s="842"/>
      <c r="NBN1062" s="842"/>
      <c r="NBO1062" s="842"/>
      <c r="NBP1062" s="842"/>
      <c r="NBQ1062" s="842"/>
      <c r="NBR1062" s="842"/>
      <c r="NBS1062" s="842"/>
      <c r="NBT1062" s="842"/>
      <c r="NBU1062" s="842"/>
      <c r="NBV1062" s="842"/>
      <c r="NBW1062" s="842"/>
      <c r="NBX1062" s="842"/>
      <c r="NBY1062" s="842"/>
      <c r="NBZ1062" s="842"/>
      <c r="NCA1062" s="842"/>
      <c r="NCB1062" s="842"/>
      <c r="NCC1062" s="842"/>
      <c r="NCD1062" s="842"/>
      <c r="NCE1062" s="842"/>
      <c r="NCF1062" s="842"/>
      <c r="NCG1062" s="842"/>
      <c r="NCH1062" s="842"/>
      <c r="NCI1062" s="842"/>
      <c r="NCJ1062" s="842"/>
      <c r="NCK1062" s="842"/>
      <c r="NCL1062" s="842"/>
      <c r="NCM1062" s="842"/>
      <c r="NCN1062" s="842"/>
      <c r="NCO1062" s="842"/>
      <c r="NCP1062" s="842"/>
      <c r="NCQ1062" s="842"/>
      <c r="NCR1062" s="842"/>
      <c r="NCS1062" s="842"/>
      <c r="NCT1062" s="842"/>
      <c r="NCU1062" s="842"/>
      <c r="NCV1062" s="842"/>
      <c r="NCW1062" s="842"/>
      <c r="NCX1062" s="842"/>
      <c r="NCY1062" s="842"/>
      <c r="NCZ1062" s="842"/>
      <c r="NDA1062" s="842"/>
      <c r="NDB1062" s="842"/>
      <c r="NDC1062" s="842"/>
      <c r="NDD1062" s="842"/>
      <c r="NDE1062" s="842"/>
      <c r="NDF1062" s="842"/>
      <c r="NDG1062" s="842"/>
      <c r="NDH1062" s="842"/>
      <c r="NDI1062" s="842"/>
      <c r="NDJ1062" s="842"/>
      <c r="NDK1062" s="842"/>
      <c r="NDL1062" s="842"/>
      <c r="NDM1062" s="842"/>
      <c r="NDN1062" s="842"/>
      <c r="NDO1062" s="842"/>
      <c r="NDP1062" s="842"/>
      <c r="NDQ1062" s="842"/>
      <c r="NDR1062" s="842"/>
      <c r="NDS1062" s="842"/>
      <c r="NDT1062" s="842"/>
      <c r="NDU1062" s="842"/>
      <c r="NDV1062" s="842"/>
      <c r="NDW1062" s="842"/>
      <c r="NDX1062" s="842"/>
      <c r="NDY1062" s="842"/>
      <c r="NDZ1062" s="842"/>
      <c r="NEA1062" s="842"/>
      <c r="NEB1062" s="842"/>
      <c r="NEC1062" s="842"/>
      <c r="NED1062" s="842"/>
      <c r="NEE1062" s="842"/>
      <c r="NEF1062" s="842"/>
      <c r="NEG1062" s="842"/>
      <c r="NEH1062" s="842"/>
      <c r="NEI1062" s="842"/>
      <c r="NEJ1062" s="842"/>
      <c r="NEK1062" s="842"/>
      <c r="NEL1062" s="842"/>
      <c r="NEM1062" s="842"/>
      <c r="NEN1062" s="842"/>
      <c r="NEO1062" s="842"/>
      <c r="NEP1062" s="842"/>
      <c r="NEQ1062" s="842"/>
      <c r="NER1062" s="842"/>
      <c r="NES1062" s="842"/>
      <c r="NET1062" s="842"/>
      <c r="NEU1062" s="842"/>
      <c r="NEV1062" s="842"/>
      <c r="NEW1062" s="842"/>
      <c r="NEX1062" s="842"/>
      <c r="NEY1062" s="842"/>
      <c r="NEZ1062" s="842"/>
      <c r="NFA1062" s="842"/>
      <c r="NFB1062" s="842"/>
      <c r="NFC1062" s="842"/>
      <c r="NFD1062" s="842"/>
      <c r="NFE1062" s="842"/>
      <c r="NFF1062" s="842"/>
      <c r="NFG1062" s="842"/>
      <c r="NFH1062" s="842"/>
      <c r="NFI1062" s="842"/>
      <c r="NFJ1062" s="842"/>
      <c r="NFK1062" s="842"/>
      <c r="NFL1062" s="842"/>
      <c r="NFM1062" s="842"/>
      <c r="NFN1062" s="842"/>
      <c r="NFO1062" s="842"/>
      <c r="NFP1062" s="842"/>
      <c r="NFQ1062" s="842"/>
      <c r="NFR1062" s="842"/>
      <c r="NFS1062" s="842"/>
      <c r="NFT1062" s="842"/>
      <c r="NFU1062" s="842"/>
      <c r="NFV1062" s="842"/>
      <c r="NFW1062" s="842"/>
      <c r="NFX1062" s="842"/>
      <c r="NFY1062" s="842"/>
      <c r="NFZ1062" s="842"/>
      <c r="NGA1062" s="842"/>
      <c r="NGB1062" s="842"/>
      <c r="NGC1062" s="842"/>
      <c r="NGD1062" s="842"/>
      <c r="NGE1062" s="842"/>
      <c r="NGF1062" s="842"/>
      <c r="NGG1062" s="842"/>
      <c r="NGH1062" s="842"/>
      <c r="NGI1062" s="842"/>
      <c r="NGJ1062" s="842"/>
      <c r="NGK1062" s="842"/>
      <c r="NGL1062" s="842"/>
      <c r="NGM1062" s="842"/>
      <c r="NGN1062" s="842"/>
      <c r="NGO1062" s="842"/>
      <c r="NGP1062" s="842"/>
      <c r="NGQ1062" s="842"/>
      <c r="NGR1062" s="842"/>
      <c r="NGS1062" s="842"/>
      <c r="NGT1062" s="842"/>
      <c r="NGU1062" s="842"/>
      <c r="NGV1062" s="842"/>
      <c r="NGW1062" s="842"/>
      <c r="NGX1062" s="842"/>
      <c r="NGY1062" s="842"/>
      <c r="NGZ1062" s="842"/>
      <c r="NHA1062" s="842"/>
      <c r="NHB1062" s="842"/>
      <c r="NHC1062" s="842"/>
      <c r="NHD1062" s="842"/>
      <c r="NHE1062" s="842"/>
      <c r="NHF1062" s="842"/>
      <c r="NHG1062" s="842"/>
      <c r="NHH1062" s="842"/>
      <c r="NHI1062" s="842"/>
      <c r="NHJ1062" s="842"/>
      <c r="NHK1062" s="842"/>
      <c r="NHL1062" s="842"/>
      <c r="NHM1062" s="842"/>
      <c r="NHN1062" s="842"/>
      <c r="NHO1062" s="842"/>
      <c r="NHP1062" s="842"/>
      <c r="NHQ1062" s="842"/>
      <c r="NHR1062" s="842"/>
      <c r="NHS1062" s="842"/>
      <c r="NHT1062" s="842"/>
      <c r="NHU1062" s="842"/>
      <c r="NHV1062" s="842"/>
      <c r="NHW1062" s="842"/>
      <c r="NHX1062" s="842"/>
      <c r="NHY1062" s="842"/>
      <c r="NHZ1062" s="842"/>
      <c r="NIA1062" s="842"/>
      <c r="NIB1062" s="842"/>
      <c r="NIC1062" s="842"/>
      <c r="NID1062" s="842"/>
      <c r="NIE1062" s="842"/>
      <c r="NIF1062" s="842"/>
      <c r="NIG1062" s="842"/>
      <c r="NIH1062" s="842"/>
      <c r="NII1062" s="842"/>
      <c r="NIJ1062" s="842"/>
      <c r="NIK1062" s="842"/>
      <c r="NIL1062" s="842"/>
      <c r="NIM1062" s="842"/>
      <c r="NIN1062" s="842"/>
      <c r="NIO1062" s="842"/>
      <c r="NIP1062" s="842"/>
      <c r="NIQ1062" s="842"/>
      <c r="NIR1062" s="842"/>
      <c r="NIS1062" s="842"/>
      <c r="NIT1062" s="842"/>
      <c r="NIU1062" s="842"/>
      <c r="NIV1062" s="842"/>
      <c r="NIW1062" s="842"/>
      <c r="NIX1062" s="842"/>
      <c r="NIY1062" s="842"/>
      <c r="NIZ1062" s="842"/>
      <c r="NJA1062" s="842"/>
      <c r="NJB1062" s="842"/>
      <c r="NJC1062" s="842"/>
      <c r="NJD1062" s="842"/>
      <c r="NJE1062" s="842"/>
      <c r="NJF1062" s="842"/>
      <c r="NJG1062" s="842"/>
      <c r="NJH1062" s="842"/>
      <c r="NJI1062" s="842"/>
      <c r="NJJ1062" s="842"/>
      <c r="NJK1062" s="842"/>
      <c r="NJL1062" s="842"/>
      <c r="NJM1062" s="842"/>
      <c r="NJN1062" s="842"/>
      <c r="NJO1062" s="842"/>
      <c r="NJP1062" s="842"/>
      <c r="NJQ1062" s="842"/>
      <c r="NJR1062" s="842"/>
      <c r="NJS1062" s="842"/>
      <c r="NJT1062" s="842"/>
      <c r="NJU1062" s="842"/>
      <c r="NJV1062" s="842"/>
      <c r="NJW1062" s="842"/>
      <c r="NJX1062" s="842"/>
      <c r="NJY1062" s="842"/>
      <c r="NJZ1062" s="842"/>
      <c r="NKA1062" s="842"/>
      <c r="NKB1062" s="842"/>
      <c r="NKC1062" s="842"/>
      <c r="NKD1062" s="842"/>
      <c r="NKE1062" s="842"/>
      <c r="NKF1062" s="842"/>
      <c r="NKG1062" s="842"/>
      <c r="NKH1062" s="842"/>
      <c r="NKI1062" s="842"/>
      <c r="NKJ1062" s="842"/>
      <c r="NKK1062" s="842"/>
      <c r="NKL1062" s="842"/>
      <c r="NKM1062" s="842"/>
      <c r="NKN1062" s="842"/>
      <c r="NKO1062" s="842"/>
      <c r="NKP1062" s="842"/>
      <c r="NKQ1062" s="842"/>
      <c r="NKR1062" s="842"/>
      <c r="NKS1062" s="842"/>
      <c r="NKT1062" s="842"/>
      <c r="NKU1062" s="842"/>
      <c r="NKV1062" s="842"/>
      <c r="NKW1062" s="842"/>
      <c r="NKX1062" s="842"/>
      <c r="NKY1062" s="842"/>
      <c r="NKZ1062" s="842"/>
      <c r="NLA1062" s="842"/>
      <c r="NLB1062" s="842"/>
      <c r="NLC1062" s="842"/>
      <c r="NLD1062" s="842"/>
      <c r="NLE1062" s="842"/>
      <c r="NLF1062" s="842"/>
      <c r="NLG1062" s="842"/>
      <c r="NLH1062" s="842"/>
      <c r="NLI1062" s="842"/>
      <c r="NLJ1062" s="842"/>
      <c r="NLK1062" s="842"/>
      <c r="NLL1062" s="842"/>
      <c r="NLM1062" s="842"/>
      <c r="NLN1062" s="842"/>
      <c r="NLO1062" s="842"/>
      <c r="NLP1062" s="842"/>
      <c r="NLQ1062" s="842"/>
      <c r="NLR1062" s="842"/>
      <c r="NLS1062" s="842"/>
      <c r="NLT1062" s="842"/>
      <c r="NLU1062" s="842"/>
      <c r="NLV1062" s="842"/>
      <c r="NLW1062" s="842"/>
      <c r="NLX1062" s="842"/>
      <c r="NLY1062" s="842"/>
      <c r="NLZ1062" s="842"/>
      <c r="NMA1062" s="842"/>
      <c r="NMB1062" s="842"/>
      <c r="NMC1062" s="842"/>
      <c r="NMD1062" s="842"/>
      <c r="NME1062" s="842"/>
      <c r="NMF1062" s="842"/>
      <c r="NMG1062" s="842"/>
      <c r="NMH1062" s="842"/>
      <c r="NMI1062" s="842"/>
      <c r="NMJ1062" s="842"/>
      <c r="NMK1062" s="842"/>
      <c r="NML1062" s="842"/>
      <c r="NMM1062" s="842"/>
      <c r="NMN1062" s="842"/>
      <c r="NMO1062" s="842"/>
      <c r="NMP1062" s="842"/>
      <c r="NMQ1062" s="842"/>
      <c r="NMR1062" s="842"/>
      <c r="NMS1062" s="842"/>
      <c r="NMT1062" s="842"/>
      <c r="NMU1062" s="842"/>
      <c r="NMV1062" s="842"/>
      <c r="NMW1062" s="842"/>
      <c r="NMX1062" s="842"/>
      <c r="NMY1062" s="842"/>
      <c r="NMZ1062" s="842"/>
      <c r="NNA1062" s="842"/>
      <c r="NNB1062" s="842"/>
      <c r="NNC1062" s="842"/>
      <c r="NND1062" s="842"/>
      <c r="NNE1062" s="842"/>
      <c r="NNF1062" s="842"/>
      <c r="NNG1062" s="842"/>
      <c r="NNH1062" s="842"/>
      <c r="NNI1062" s="842"/>
      <c r="NNJ1062" s="842"/>
      <c r="NNK1062" s="842"/>
      <c r="NNL1062" s="842"/>
      <c r="NNM1062" s="842"/>
      <c r="NNN1062" s="842"/>
      <c r="NNO1062" s="842"/>
      <c r="NNP1062" s="842"/>
      <c r="NNQ1062" s="842"/>
      <c r="NNR1062" s="842"/>
      <c r="NNS1062" s="842"/>
      <c r="NNT1062" s="842"/>
      <c r="NNU1062" s="842"/>
      <c r="NNV1062" s="842"/>
      <c r="NNW1062" s="842"/>
      <c r="NNX1062" s="842"/>
      <c r="NNY1062" s="842"/>
      <c r="NNZ1062" s="842"/>
      <c r="NOA1062" s="842"/>
      <c r="NOB1062" s="842"/>
      <c r="NOC1062" s="842"/>
      <c r="NOD1062" s="842"/>
      <c r="NOE1062" s="842"/>
      <c r="NOF1062" s="842"/>
      <c r="NOG1062" s="842"/>
      <c r="NOH1062" s="842"/>
      <c r="NOI1062" s="842"/>
      <c r="NOJ1062" s="842"/>
      <c r="NOK1062" s="842"/>
      <c r="NOL1062" s="842"/>
      <c r="NOM1062" s="842"/>
      <c r="NON1062" s="842"/>
      <c r="NOO1062" s="842"/>
      <c r="NOP1062" s="842"/>
      <c r="NOQ1062" s="842"/>
      <c r="NOR1062" s="842"/>
      <c r="NOS1062" s="842"/>
      <c r="NOT1062" s="842"/>
      <c r="NOU1062" s="842"/>
      <c r="NOV1062" s="842"/>
      <c r="NOW1062" s="842"/>
      <c r="NOX1062" s="842"/>
      <c r="NOY1062" s="842"/>
      <c r="NOZ1062" s="842"/>
      <c r="NPA1062" s="842"/>
      <c r="NPB1062" s="842"/>
      <c r="NPC1062" s="842"/>
      <c r="NPD1062" s="842"/>
      <c r="NPE1062" s="842"/>
      <c r="NPF1062" s="842"/>
      <c r="NPG1062" s="842"/>
      <c r="NPH1062" s="842"/>
      <c r="NPI1062" s="842"/>
      <c r="NPJ1062" s="842"/>
      <c r="NPK1062" s="842"/>
      <c r="NPL1062" s="842"/>
      <c r="NPM1062" s="842"/>
      <c r="NPN1062" s="842"/>
      <c r="NPO1062" s="842"/>
      <c r="NPP1062" s="842"/>
      <c r="NPQ1062" s="842"/>
      <c r="NPR1062" s="842"/>
      <c r="NPS1062" s="842"/>
      <c r="NPT1062" s="842"/>
      <c r="NPU1062" s="842"/>
      <c r="NPV1062" s="842"/>
      <c r="NPW1062" s="842"/>
      <c r="NPX1062" s="842"/>
      <c r="NPY1062" s="842"/>
      <c r="NPZ1062" s="842"/>
      <c r="NQA1062" s="842"/>
      <c r="NQB1062" s="842"/>
      <c r="NQC1062" s="842"/>
      <c r="NQD1062" s="842"/>
      <c r="NQE1062" s="842"/>
      <c r="NQF1062" s="842"/>
      <c r="NQG1062" s="842"/>
      <c r="NQH1062" s="842"/>
      <c r="NQI1062" s="842"/>
      <c r="NQJ1062" s="842"/>
      <c r="NQK1062" s="842"/>
      <c r="NQL1062" s="842"/>
      <c r="NQM1062" s="842"/>
      <c r="NQN1062" s="842"/>
      <c r="NQO1062" s="842"/>
      <c r="NQP1062" s="842"/>
      <c r="NQQ1062" s="842"/>
      <c r="NQR1062" s="842"/>
      <c r="NQS1062" s="842"/>
      <c r="NQT1062" s="842"/>
      <c r="NQU1062" s="842"/>
      <c r="NQV1062" s="842"/>
      <c r="NQW1062" s="842"/>
      <c r="NQX1062" s="842"/>
      <c r="NQY1062" s="842"/>
      <c r="NQZ1062" s="842"/>
      <c r="NRA1062" s="842"/>
      <c r="NRB1062" s="842"/>
      <c r="NRC1062" s="842"/>
      <c r="NRD1062" s="842"/>
      <c r="NRE1062" s="842"/>
      <c r="NRF1062" s="842"/>
      <c r="NRG1062" s="842"/>
      <c r="NRH1062" s="842"/>
      <c r="NRI1062" s="842"/>
      <c r="NRJ1062" s="842"/>
      <c r="NRK1062" s="842"/>
      <c r="NRL1062" s="842"/>
      <c r="NRM1062" s="842"/>
      <c r="NRN1062" s="842"/>
      <c r="NRO1062" s="842"/>
      <c r="NRP1062" s="842"/>
      <c r="NRQ1062" s="842"/>
      <c r="NRR1062" s="842"/>
      <c r="NRS1062" s="842"/>
      <c r="NRT1062" s="842"/>
      <c r="NRU1062" s="842"/>
      <c r="NRV1062" s="842"/>
      <c r="NRW1062" s="842"/>
      <c r="NRX1062" s="842"/>
      <c r="NRY1062" s="842"/>
      <c r="NRZ1062" s="842"/>
      <c r="NSA1062" s="842"/>
      <c r="NSB1062" s="842"/>
      <c r="NSC1062" s="842"/>
      <c r="NSD1062" s="842"/>
      <c r="NSE1062" s="842"/>
      <c r="NSF1062" s="842"/>
      <c r="NSG1062" s="842"/>
      <c r="NSH1062" s="842"/>
      <c r="NSI1062" s="842"/>
      <c r="NSJ1062" s="842"/>
      <c r="NSK1062" s="842"/>
      <c r="NSL1062" s="842"/>
      <c r="NSM1062" s="842"/>
      <c r="NSN1062" s="842"/>
      <c r="NSO1062" s="842"/>
      <c r="NSP1062" s="842"/>
      <c r="NSQ1062" s="842"/>
      <c r="NSR1062" s="842"/>
      <c r="NSS1062" s="842"/>
      <c r="NST1062" s="842"/>
      <c r="NSU1062" s="842"/>
      <c r="NSV1062" s="842"/>
      <c r="NSW1062" s="842"/>
      <c r="NSX1062" s="842"/>
      <c r="NSY1062" s="842"/>
      <c r="NSZ1062" s="842"/>
      <c r="NTA1062" s="842"/>
      <c r="NTB1062" s="842"/>
      <c r="NTC1062" s="842"/>
      <c r="NTD1062" s="842"/>
      <c r="NTE1062" s="842"/>
      <c r="NTF1062" s="842"/>
      <c r="NTG1062" s="842"/>
      <c r="NTH1062" s="842"/>
      <c r="NTI1062" s="842"/>
      <c r="NTJ1062" s="842"/>
      <c r="NTK1062" s="842"/>
      <c r="NTL1062" s="842"/>
      <c r="NTM1062" s="842"/>
      <c r="NTN1062" s="842"/>
      <c r="NTO1062" s="842"/>
      <c r="NTP1062" s="842"/>
      <c r="NTQ1062" s="842"/>
      <c r="NTR1062" s="842"/>
      <c r="NTS1062" s="842"/>
      <c r="NTT1062" s="842"/>
      <c r="NTU1062" s="842"/>
      <c r="NTV1062" s="842"/>
      <c r="NTW1062" s="842"/>
      <c r="NTX1062" s="842"/>
      <c r="NTY1062" s="842"/>
      <c r="NTZ1062" s="842"/>
      <c r="NUA1062" s="842"/>
      <c r="NUB1062" s="842"/>
      <c r="NUC1062" s="842"/>
      <c r="NUD1062" s="842"/>
      <c r="NUE1062" s="842"/>
      <c r="NUF1062" s="842"/>
      <c r="NUG1062" s="842"/>
      <c r="NUH1062" s="842"/>
      <c r="NUI1062" s="842"/>
      <c r="NUJ1062" s="842"/>
      <c r="NUK1062" s="842"/>
      <c r="NUL1062" s="842"/>
      <c r="NUM1062" s="842"/>
      <c r="NUN1062" s="842"/>
      <c r="NUO1062" s="842"/>
      <c r="NUP1062" s="842"/>
      <c r="NUQ1062" s="842"/>
      <c r="NUR1062" s="842"/>
      <c r="NUS1062" s="842"/>
      <c r="NUT1062" s="842"/>
      <c r="NUU1062" s="842"/>
      <c r="NUV1062" s="842"/>
      <c r="NUW1062" s="842"/>
      <c r="NUX1062" s="842"/>
      <c r="NUY1062" s="842"/>
      <c r="NUZ1062" s="842"/>
      <c r="NVA1062" s="842"/>
      <c r="NVB1062" s="842"/>
      <c r="NVC1062" s="842"/>
      <c r="NVD1062" s="842"/>
      <c r="NVE1062" s="842"/>
      <c r="NVF1062" s="842"/>
      <c r="NVG1062" s="842"/>
      <c r="NVH1062" s="842"/>
      <c r="NVI1062" s="842"/>
      <c r="NVJ1062" s="842"/>
      <c r="NVK1062" s="842"/>
      <c r="NVL1062" s="842"/>
      <c r="NVM1062" s="842"/>
      <c r="NVN1062" s="842"/>
      <c r="NVO1062" s="842"/>
      <c r="NVP1062" s="842"/>
      <c r="NVQ1062" s="842"/>
      <c r="NVR1062" s="842"/>
      <c r="NVS1062" s="842"/>
      <c r="NVT1062" s="842"/>
      <c r="NVU1062" s="842"/>
      <c r="NVV1062" s="842"/>
      <c r="NVW1062" s="842"/>
      <c r="NVX1062" s="842"/>
      <c r="NVY1062" s="842"/>
      <c r="NVZ1062" s="842"/>
      <c r="NWA1062" s="842"/>
      <c r="NWB1062" s="842"/>
      <c r="NWC1062" s="842"/>
      <c r="NWD1062" s="842"/>
      <c r="NWE1062" s="842"/>
      <c r="NWF1062" s="842"/>
      <c r="NWG1062" s="842"/>
      <c r="NWH1062" s="842"/>
      <c r="NWI1062" s="842"/>
      <c r="NWJ1062" s="842"/>
      <c r="NWK1062" s="842"/>
      <c r="NWL1062" s="842"/>
      <c r="NWM1062" s="842"/>
      <c r="NWN1062" s="842"/>
      <c r="NWO1062" s="842"/>
      <c r="NWP1062" s="842"/>
      <c r="NWQ1062" s="842"/>
      <c r="NWR1062" s="842"/>
      <c r="NWS1062" s="842"/>
      <c r="NWT1062" s="842"/>
      <c r="NWU1062" s="842"/>
      <c r="NWV1062" s="842"/>
      <c r="NWW1062" s="842"/>
      <c r="NWX1062" s="842"/>
      <c r="NWY1062" s="842"/>
      <c r="NWZ1062" s="842"/>
      <c r="NXA1062" s="842"/>
      <c r="NXB1062" s="842"/>
      <c r="NXC1062" s="842"/>
      <c r="NXD1062" s="842"/>
      <c r="NXE1062" s="842"/>
      <c r="NXF1062" s="842"/>
      <c r="NXG1062" s="842"/>
      <c r="NXH1062" s="842"/>
      <c r="NXI1062" s="842"/>
      <c r="NXJ1062" s="842"/>
      <c r="NXK1062" s="842"/>
      <c r="NXL1062" s="842"/>
      <c r="NXM1062" s="842"/>
      <c r="NXN1062" s="842"/>
      <c r="NXO1062" s="842"/>
      <c r="NXP1062" s="842"/>
      <c r="NXQ1062" s="842"/>
      <c r="NXR1062" s="842"/>
      <c r="NXS1062" s="842"/>
      <c r="NXT1062" s="842"/>
      <c r="NXU1062" s="842"/>
      <c r="NXV1062" s="842"/>
      <c r="NXW1062" s="842"/>
      <c r="NXX1062" s="842"/>
      <c r="NXY1062" s="842"/>
      <c r="NXZ1062" s="842"/>
      <c r="NYA1062" s="842"/>
      <c r="NYB1062" s="842"/>
      <c r="NYC1062" s="842"/>
      <c r="NYD1062" s="842"/>
      <c r="NYE1062" s="842"/>
      <c r="NYF1062" s="842"/>
      <c r="NYG1062" s="842"/>
      <c r="NYH1062" s="842"/>
      <c r="NYI1062" s="842"/>
      <c r="NYJ1062" s="842"/>
      <c r="NYK1062" s="842"/>
      <c r="NYL1062" s="842"/>
      <c r="NYM1062" s="842"/>
      <c r="NYN1062" s="842"/>
      <c r="NYO1062" s="842"/>
      <c r="NYP1062" s="842"/>
      <c r="NYQ1062" s="842"/>
      <c r="NYR1062" s="842"/>
      <c r="NYS1062" s="842"/>
      <c r="NYT1062" s="842"/>
      <c r="NYU1062" s="842"/>
      <c r="NYV1062" s="842"/>
      <c r="NYW1062" s="842"/>
      <c r="NYX1062" s="842"/>
      <c r="NYY1062" s="842"/>
      <c r="NYZ1062" s="842"/>
      <c r="NZA1062" s="842"/>
      <c r="NZB1062" s="842"/>
      <c r="NZC1062" s="842"/>
      <c r="NZD1062" s="842"/>
      <c r="NZE1062" s="842"/>
      <c r="NZF1062" s="842"/>
      <c r="NZG1062" s="842"/>
      <c r="NZH1062" s="842"/>
      <c r="NZI1062" s="842"/>
      <c r="NZJ1062" s="842"/>
      <c r="NZK1062" s="842"/>
      <c r="NZL1062" s="842"/>
      <c r="NZM1062" s="842"/>
      <c r="NZN1062" s="842"/>
      <c r="NZO1062" s="842"/>
      <c r="NZP1062" s="842"/>
      <c r="NZQ1062" s="842"/>
      <c r="NZR1062" s="842"/>
      <c r="NZS1062" s="842"/>
      <c r="NZT1062" s="842"/>
      <c r="NZU1062" s="842"/>
      <c r="NZV1062" s="842"/>
      <c r="NZW1062" s="842"/>
      <c r="NZX1062" s="842"/>
      <c r="NZY1062" s="842"/>
      <c r="NZZ1062" s="842"/>
      <c r="OAA1062" s="842"/>
      <c r="OAB1062" s="842"/>
      <c r="OAC1062" s="842"/>
      <c r="OAD1062" s="842"/>
      <c r="OAE1062" s="842"/>
      <c r="OAF1062" s="842"/>
      <c r="OAG1062" s="842"/>
      <c r="OAH1062" s="842"/>
      <c r="OAI1062" s="842"/>
      <c r="OAJ1062" s="842"/>
      <c r="OAK1062" s="842"/>
      <c r="OAL1062" s="842"/>
      <c r="OAM1062" s="842"/>
      <c r="OAN1062" s="842"/>
      <c r="OAO1062" s="842"/>
      <c r="OAP1062" s="842"/>
      <c r="OAQ1062" s="842"/>
      <c r="OAR1062" s="842"/>
      <c r="OAS1062" s="842"/>
      <c r="OAT1062" s="842"/>
      <c r="OAU1062" s="842"/>
      <c r="OAV1062" s="842"/>
      <c r="OAW1062" s="842"/>
      <c r="OAX1062" s="842"/>
      <c r="OAY1062" s="842"/>
      <c r="OAZ1062" s="842"/>
      <c r="OBA1062" s="842"/>
      <c r="OBB1062" s="842"/>
      <c r="OBC1062" s="842"/>
      <c r="OBD1062" s="842"/>
      <c r="OBE1062" s="842"/>
      <c r="OBF1062" s="842"/>
      <c r="OBG1062" s="842"/>
      <c r="OBH1062" s="842"/>
      <c r="OBI1062" s="842"/>
      <c r="OBJ1062" s="842"/>
      <c r="OBK1062" s="842"/>
      <c r="OBL1062" s="842"/>
      <c r="OBM1062" s="842"/>
      <c r="OBN1062" s="842"/>
      <c r="OBO1062" s="842"/>
      <c r="OBP1062" s="842"/>
      <c r="OBQ1062" s="842"/>
      <c r="OBR1062" s="842"/>
      <c r="OBS1062" s="842"/>
      <c r="OBT1062" s="842"/>
      <c r="OBU1062" s="842"/>
      <c r="OBV1062" s="842"/>
      <c r="OBW1062" s="842"/>
      <c r="OBX1062" s="842"/>
      <c r="OBY1062" s="842"/>
      <c r="OBZ1062" s="842"/>
      <c r="OCA1062" s="842"/>
      <c r="OCB1062" s="842"/>
      <c r="OCC1062" s="842"/>
      <c r="OCD1062" s="842"/>
      <c r="OCE1062" s="842"/>
      <c r="OCF1062" s="842"/>
      <c r="OCG1062" s="842"/>
      <c r="OCH1062" s="842"/>
      <c r="OCI1062" s="842"/>
      <c r="OCJ1062" s="842"/>
      <c r="OCK1062" s="842"/>
      <c r="OCL1062" s="842"/>
      <c r="OCM1062" s="842"/>
      <c r="OCN1062" s="842"/>
      <c r="OCO1062" s="842"/>
      <c r="OCP1062" s="842"/>
      <c r="OCQ1062" s="842"/>
      <c r="OCR1062" s="842"/>
      <c r="OCS1062" s="842"/>
      <c r="OCT1062" s="842"/>
      <c r="OCU1062" s="842"/>
      <c r="OCV1062" s="842"/>
      <c r="OCW1062" s="842"/>
      <c r="OCX1062" s="842"/>
      <c r="OCY1062" s="842"/>
      <c r="OCZ1062" s="842"/>
      <c r="ODA1062" s="842"/>
      <c r="ODB1062" s="842"/>
      <c r="ODC1062" s="842"/>
      <c r="ODD1062" s="842"/>
      <c r="ODE1062" s="842"/>
      <c r="ODF1062" s="842"/>
      <c r="ODG1062" s="842"/>
      <c r="ODH1062" s="842"/>
      <c r="ODI1062" s="842"/>
      <c r="ODJ1062" s="842"/>
      <c r="ODK1062" s="842"/>
      <c r="ODL1062" s="842"/>
      <c r="ODM1062" s="842"/>
      <c r="ODN1062" s="842"/>
      <c r="ODO1062" s="842"/>
      <c r="ODP1062" s="842"/>
      <c r="ODQ1062" s="842"/>
      <c r="ODR1062" s="842"/>
      <c r="ODS1062" s="842"/>
      <c r="ODT1062" s="842"/>
      <c r="ODU1062" s="842"/>
      <c r="ODV1062" s="842"/>
      <c r="ODW1062" s="842"/>
      <c r="ODX1062" s="842"/>
      <c r="ODY1062" s="842"/>
      <c r="ODZ1062" s="842"/>
      <c r="OEA1062" s="842"/>
      <c r="OEB1062" s="842"/>
      <c r="OEC1062" s="842"/>
      <c r="OED1062" s="842"/>
      <c r="OEE1062" s="842"/>
      <c r="OEF1062" s="842"/>
      <c r="OEG1062" s="842"/>
      <c r="OEH1062" s="842"/>
      <c r="OEI1062" s="842"/>
      <c r="OEJ1062" s="842"/>
      <c r="OEK1062" s="842"/>
      <c r="OEL1062" s="842"/>
      <c r="OEM1062" s="842"/>
      <c r="OEN1062" s="842"/>
      <c r="OEO1062" s="842"/>
      <c r="OEP1062" s="842"/>
      <c r="OEQ1062" s="842"/>
      <c r="OER1062" s="842"/>
      <c r="OES1062" s="842"/>
      <c r="OET1062" s="842"/>
      <c r="OEU1062" s="842"/>
      <c r="OEV1062" s="842"/>
      <c r="OEW1062" s="842"/>
      <c r="OEX1062" s="842"/>
      <c r="OEY1062" s="842"/>
      <c r="OEZ1062" s="842"/>
      <c r="OFA1062" s="842"/>
      <c r="OFB1062" s="842"/>
      <c r="OFC1062" s="842"/>
      <c r="OFD1062" s="842"/>
      <c r="OFE1062" s="842"/>
      <c r="OFF1062" s="842"/>
      <c r="OFG1062" s="842"/>
      <c r="OFH1062" s="842"/>
      <c r="OFI1062" s="842"/>
      <c r="OFJ1062" s="842"/>
      <c r="OFK1062" s="842"/>
      <c r="OFL1062" s="842"/>
      <c r="OFM1062" s="842"/>
      <c r="OFN1062" s="842"/>
      <c r="OFO1062" s="842"/>
      <c r="OFP1062" s="842"/>
      <c r="OFQ1062" s="842"/>
      <c r="OFR1062" s="842"/>
      <c r="OFS1062" s="842"/>
      <c r="OFT1062" s="842"/>
      <c r="OFU1062" s="842"/>
      <c r="OFV1062" s="842"/>
      <c r="OFW1062" s="842"/>
      <c r="OFX1062" s="842"/>
      <c r="OFY1062" s="842"/>
      <c r="OFZ1062" s="842"/>
      <c r="OGA1062" s="842"/>
      <c r="OGB1062" s="842"/>
      <c r="OGC1062" s="842"/>
      <c r="OGD1062" s="842"/>
      <c r="OGE1062" s="842"/>
      <c r="OGF1062" s="842"/>
      <c r="OGG1062" s="842"/>
      <c r="OGH1062" s="842"/>
      <c r="OGI1062" s="842"/>
      <c r="OGJ1062" s="842"/>
      <c r="OGK1062" s="842"/>
      <c r="OGL1062" s="842"/>
      <c r="OGM1062" s="842"/>
      <c r="OGN1062" s="842"/>
      <c r="OGO1062" s="842"/>
      <c r="OGP1062" s="842"/>
      <c r="OGQ1062" s="842"/>
      <c r="OGR1062" s="842"/>
      <c r="OGS1062" s="842"/>
      <c r="OGT1062" s="842"/>
      <c r="OGU1062" s="842"/>
      <c r="OGV1062" s="842"/>
      <c r="OGW1062" s="842"/>
      <c r="OGX1062" s="842"/>
      <c r="OGY1062" s="842"/>
      <c r="OGZ1062" s="842"/>
      <c r="OHA1062" s="842"/>
      <c r="OHB1062" s="842"/>
      <c r="OHC1062" s="842"/>
      <c r="OHD1062" s="842"/>
      <c r="OHE1062" s="842"/>
      <c r="OHF1062" s="842"/>
      <c r="OHG1062" s="842"/>
      <c r="OHH1062" s="842"/>
      <c r="OHI1062" s="842"/>
      <c r="OHJ1062" s="842"/>
      <c r="OHK1062" s="842"/>
      <c r="OHL1062" s="842"/>
      <c r="OHM1062" s="842"/>
      <c r="OHN1062" s="842"/>
      <c r="OHO1062" s="842"/>
      <c r="OHP1062" s="842"/>
      <c r="OHQ1062" s="842"/>
      <c r="OHR1062" s="842"/>
      <c r="OHS1062" s="842"/>
      <c r="OHT1062" s="842"/>
      <c r="OHU1062" s="842"/>
      <c r="OHV1062" s="842"/>
      <c r="OHW1062" s="842"/>
      <c r="OHX1062" s="842"/>
      <c r="OHY1062" s="842"/>
      <c r="OHZ1062" s="842"/>
      <c r="OIA1062" s="842"/>
      <c r="OIB1062" s="842"/>
      <c r="OIC1062" s="842"/>
      <c r="OID1062" s="842"/>
      <c r="OIE1062" s="842"/>
      <c r="OIF1062" s="842"/>
      <c r="OIG1062" s="842"/>
      <c r="OIH1062" s="842"/>
      <c r="OII1062" s="842"/>
      <c r="OIJ1062" s="842"/>
      <c r="OIK1062" s="842"/>
      <c r="OIL1062" s="842"/>
      <c r="OIM1062" s="842"/>
      <c r="OIN1062" s="842"/>
      <c r="OIO1062" s="842"/>
      <c r="OIP1062" s="842"/>
      <c r="OIQ1062" s="842"/>
      <c r="OIR1062" s="842"/>
      <c r="OIS1062" s="842"/>
      <c r="OIT1062" s="842"/>
      <c r="OIU1062" s="842"/>
      <c r="OIV1062" s="842"/>
      <c r="OIW1062" s="842"/>
      <c r="OIX1062" s="842"/>
      <c r="OIY1062" s="842"/>
      <c r="OIZ1062" s="842"/>
      <c r="OJA1062" s="842"/>
      <c r="OJB1062" s="842"/>
      <c r="OJC1062" s="842"/>
      <c r="OJD1062" s="842"/>
      <c r="OJE1062" s="842"/>
      <c r="OJF1062" s="842"/>
      <c r="OJG1062" s="842"/>
      <c r="OJH1062" s="842"/>
      <c r="OJI1062" s="842"/>
      <c r="OJJ1062" s="842"/>
      <c r="OJK1062" s="842"/>
      <c r="OJL1062" s="842"/>
      <c r="OJM1062" s="842"/>
      <c r="OJN1062" s="842"/>
      <c r="OJO1062" s="842"/>
      <c r="OJP1062" s="842"/>
      <c r="OJQ1062" s="842"/>
      <c r="OJR1062" s="842"/>
      <c r="OJS1062" s="842"/>
      <c r="OJT1062" s="842"/>
      <c r="OJU1062" s="842"/>
      <c r="OJV1062" s="842"/>
      <c r="OJW1062" s="842"/>
      <c r="OJX1062" s="842"/>
      <c r="OJY1062" s="842"/>
      <c r="OJZ1062" s="842"/>
      <c r="OKA1062" s="842"/>
      <c r="OKB1062" s="842"/>
      <c r="OKC1062" s="842"/>
      <c r="OKD1062" s="842"/>
      <c r="OKE1062" s="842"/>
      <c r="OKF1062" s="842"/>
      <c r="OKG1062" s="842"/>
      <c r="OKH1062" s="842"/>
      <c r="OKI1062" s="842"/>
      <c r="OKJ1062" s="842"/>
      <c r="OKK1062" s="842"/>
      <c r="OKL1062" s="842"/>
      <c r="OKM1062" s="842"/>
      <c r="OKN1062" s="842"/>
      <c r="OKO1062" s="842"/>
      <c r="OKP1062" s="842"/>
      <c r="OKQ1062" s="842"/>
      <c r="OKR1062" s="842"/>
      <c r="OKS1062" s="842"/>
      <c r="OKT1062" s="842"/>
      <c r="OKU1062" s="842"/>
      <c r="OKV1062" s="842"/>
      <c r="OKW1062" s="842"/>
      <c r="OKX1062" s="842"/>
      <c r="OKY1062" s="842"/>
      <c r="OKZ1062" s="842"/>
      <c r="OLA1062" s="842"/>
      <c r="OLB1062" s="842"/>
      <c r="OLC1062" s="842"/>
      <c r="OLD1062" s="842"/>
      <c r="OLE1062" s="842"/>
      <c r="OLF1062" s="842"/>
      <c r="OLG1062" s="842"/>
      <c r="OLH1062" s="842"/>
      <c r="OLI1062" s="842"/>
      <c r="OLJ1062" s="842"/>
      <c r="OLK1062" s="842"/>
      <c r="OLL1062" s="842"/>
      <c r="OLM1062" s="842"/>
      <c r="OLN1062" s="842"/>
      <c r="OLO1062" s="842"/>
      <c r="OLP1062" s="842"/>
      <c r="OLQ1062" s="842"/>
      <c r="OLR1062" s="842"/>
      <c r="OLS1062" s="842"/>
      <c r="OLT1062" s="842"/>
      <c r="OLU1062" s="842"/>
      <c r="OLV1062" s="842"/>
      <c r="OLW1062" s="842"/>
      <c r="OLX1062" s="842"/>
      <c r="OLY1062" s="842"/>
      <c r="OLZ1062" s="842"/>
      <c r="OMA1062" s="842"/>
      <c r="OMB1062" s="842"/>
      <c r="OMC1062" s="842"/>
      <c r="OMD1062" s="842"/>
      <c r="OME1062" s="842"/>
      <c r="OMF1062" s="842"/>
      <c r="OMG1062" s="842"/>
      <c r="OMH1062" s="842"/>
      <c r="OMI1062" s="842"/>
      <c r="OMJ1062" s="842"/>
      <c r="OMK1062" s="842"/>
      <c r="OML1062" s="842"/>
      <c r="OMM1062" s="842"/>
      <c r="OMN1062" s="842"/>
      <c r="OMO1062" s="842"/>
      <c r="OMP1062" s="842"/>
      <c r="OMQ1062" s="842"/>
      <c r="OMR1062" s="842"/>
      <c r="OMS1062" s="842"/>
      <c r="OMT1062" s="842"/>
      <c r="OMU1062" s="842"/>
      <c r="OMV1062" s="842"/>
      <c r="OMW1062" s="842"/>
      <c r="OMX1062" s="842"/>
      <c r="OMY1062" s="842"/>
      <c r="OMZ1062" s="842"/>
      <c r="ONA1062" s="842"/>
      <c r="ONB1062" s="842"/>
      <c r="ONC1062" s="842"/>
      <c r="OND1062" s="842"/>
      <c r="ONE1062" s="842"/>
      <c r="ONF1062" s="842"/>
      <c r="ONG1062" s="842"/>
      <c r="ONH1062" s="842"/>
      <c r="ONI1062" s="842"/>
      <c r="ONJ1062" s="842"/>
      <c r="ONK1062" s="842"/>
      <c r="ONL1062" s="842"/>
      <c r="ONM1062" s="842"/>
      <c r="ONN1062" s="842"/>
      <c r="ONO1062" s="842"/>
      <c r="ONP1062" s="842"/>
      <c r="ONQ1062" s="842"/>
      <c r="ONR1062" s="842"/>
      <c r="ONS1062" s="842"/>
      <c r="ONT1062" s="842"/>
      <c r="ONU1062" s="842"/>
      <c r="ONV1062" s="842"/>
      <c r="ONW1062" s="842"/>
      <c r="ONX1062" s="842"/>
      <c r="ONY1062" s="842"/>
      <c r="ONZ1062" s="842"/>
      <c r="OOA1062" s="842"/>
      <c r="OOB1062" s="842"/>
      <c r="OOC1062" s="842"/>
      <c r="OOD1062" s="842"/>
      <c r="OOE1062" s="842"/>
      <c r="OOF1062" s="842"/>
      <c r="OOG1062" s="842"/>
      <c r="OOH1062" s="842"/>
      <c r="OOI1062" s="842"/>
      <c r="OOJ1062" s="842"/>
      <c r="OOK1062" s="842"/>
      <c r="OOL1062" s="842"/>
      <c r="OOM1062" s="842"/>
      <c r="OON1062" s="842"/>
      <c r="OOO1062" s="842"/>
      <c r="OOP1062" s="842"/>
      <c r="OOQ1062" s="842"/>
      <c r="OOR1062" s="842"/>
      <c r="OOS1062" s="842"/>
      <c r="OOT1062" s="842"/>
      <c r="OOU1062" s="842"/>
      <c r="OOV1062" s="842"/>
      <c r="OOW1062" s="842"/>
      <c r="OOX1062" s="842"/>
      <c r="OOY1062" s="842"/>
      <c r="OOZ1062" s="842"/>
      <c r="OPA1062" s="842"/>
      <c r="OPB1062" s="842"/>
      <c r="OPC1062" s="842"/>
      <c r="OPD1062" s="842"/>
      <c r="OPE1062" s="842"/>
      <c r="OPF1062" s="842"/>
      <c r="OPG1062" s="842"/>
      <c r="OPH1062" s="842"/>
      <c r="OPI1062" s="842"/>
      <c r="OPJ1062" s="842"/>
      <c r="OPK1062" s="842"/>
      <c r="OPL1062" s="842"/>
      <c r="OPM1062" s="842"/>
      <c r="OPN1062" s="842"/>
      <c r="OPO1062" s="842"/>
      <c r="OPP1062" s="842"/>
      <c r="OPQ1062" s="842"/>
      <c r="OPR1062" s="842"/>
      <c r="OPS1062" s="842"/>
      <c r="OPT1062" s="842"/>
      <c r="OPU1062" s="842"/>
      <c r="OPV1062" s="842"/>
      <c r="OPW1062" s="842"/>
      <c r="OPX1062" s="842"/>
      <c r="OPY1062" s="842"/>
      <c r="OPZ1062" s="842"/>
      <c r="OQA1062" s="842"/>
      <c r="OQB1062" s="842"/>
      <c r="OQC1062" s="842"/>
      <c r="OQD1062" s="842"/>
      <c r="OQE1062" s="842"/>
      <c r="OQF1062" s="842"/>
      <c r="OQG1062" s="842"/>
      <c r="OQH1062" s="842"/>
      <c r="OQI1062" s="842"/>
      <c r="OQJ1062" s="842"/>
      <c r="OQK1062" s="842"/>
      <c r="OQL1062" s="842"/>
      <c r="OQM1062" s="842"/>
      <c r="OQN1062" s="842"/>
      <c r="OQO1062" s="842"/>
      <c r="OQP1062" s="842"/>
      <c r="OQQ1062" s="842"/>
      <c r="OQR1062" s="842"/>
      <c r="OQS1062" s="842"/>
      <c r="OQT1062" s="842"/>
      <c r="OQU1062" s="842"/>
      <c r="OQV1062" s="842"/>
      <c r="OQW1062" s="842"/>
      <c r="OQX1062" s="842"/>
      <c r="OQY1062" s="842"/>
      <c r="OQZ1062" s="842"/>
      <c r="ORA1062" s="842"/>
      <c r="ORB1062" s="842"/>
      <c r="ORC1062" s="842"/>
      <c r="ORD1062" s="842"/>
      <c r="ORE1062" s="842"/>
      <c r="ORF1062" s="842"/>
      <c r="ORG1062" s="842"/>
      <c r="ORH1062" s="842"/>
      <c r="ORI1062" s="842"/>
      <c r="ORJ1062" s="842"/>
      <c r="ORK1062" s="842"/>
      <c r="ORL1062" s="842"/>
      <c r="ORM1062" s="842"/>
      <c r="ORN1062" s="842"/>
      <c r="ORO1062" s="842"/>
      <c r="ORP1062" s="842"/>
      <c r="ORQ1062" s="842"/>
      <c r="ORR1062" s="842"/>
      <c r="ORS1062" s="842"/>
      <c r="ORT1062" s="842"/>
      <c r="ORU1062" s="842"/>
      <c r="ORV1062" s="842"/>
      <c r="ORW1062" s="842"/>
      <c r="ORX1062" s="842"/>
      <c r="ORY1062" s="842"/>
      <c r="ORZ1062" s="842"/>
      <c r="OSA1062" s="842"/>
      <c r="OSB1062" s="842"/>
      <c r="OSC1062" s="842"/>
      <c r="OSD1062" s="842"/>
      <c r="OSE1062" s="842"/>
      <c r="OSF1062" s="842"/>
      <c r="OSG1062" s="842"/>
      <c r="OSH1062" s="842"/>
      <c r="OSI1062" s="842"/>
      <c r="OSJ1062" s="842"/>
      <c r="OSK1062" s="842"/>
      <c r="OSL1062" s="842"/>
      <c r="OSM1062" s="842"/>
      <c r="OSN1062" s="842"/>
      <c r="OSO1062" s="842"/>
      <c r="OSP1062" s="842"/>
      <c r="OSQ1062" s="842"/>
      <c r="OSR1062" s="842"/>
      <c r="OSS1062" s="842"/>
      <c r="OST1062" s="842"/>
      <c r="OSU1062" s="842"/>
      <c r="OSV1062" s="842"/>
      <c r="OSW1062" s="842"/>
      <c r="OSX1062" s="842"/>
      <c r="OSY1062" s="842"/>
      <c r="OSZ1062" s="842"/>
      <c r="OTA1062" s="842"/>
      <c r="OTB1062" s="842"/>
      <c r="OTC1062" s="842"/>
      <c r="OTD1062" s="842"/>
      <c r="OTE1062" s="842"/>
      <c r="OTF1062" s="842"/>
      <c r="OTG1062" s="842"/>
      <c r="OTH1062" s="842"/>
      <c r="OTI1062" s="842"/>
      <c r="OTJ1062" s="842"/>
      <c r="OTK1062" s="842"/>
      <c r="OTL1062" s="842"/>
      <c r="OTM1062" s="842"/>
      <c r="OTN1062" s="842"/>
      <c r="OTO1062" s="842"/>
      <c r="OTP1062" s="842"/>
      <c r="OTQ1062" s="842"/>
      <c r="OTR1062" s="842"/>
      <c r="OTS1062" s="842"/>
      <c r="OTT1062" s="842"/>
      <c r="OTU1062" s="842"/>
      <c r="OTV1062" s="842"/>
      <c r="OTW1062" s="842"/>
      <c r="OTX1062" s="842"/>
      <c r="OTY1062" s="842"/>
      <c r="OTZ1062" s="842"/>
      <c r="OUA1062" s="842"/>
      <c r="OUB1062" s="842"/>
      <c r="OUC1062" s="842"/>
      <c r="OUD1062" s="842"/>
      <c r="OUE1062" s="842"/>
      <c r="OUF1062" s="842"/>
      <c r="OUG1062" s="842"/>
      <c r="OUH1062" s="842"/>
      <c r="OUI1062" s="842"/>
      <c r="OUJ1062" s="842"/>
      <c r="OUK1062" s="842"/>
      <c r="OUL1062" s="842"/>
      <c r="OUM1062" s="842"/>
      <c r="OUN1062" s="842"/>
      <c r="OUO1062" s="842"/>
      <c r="OUP1062" s="842"/>
      <c r="OUQ1062" s="842"/>
      <c r="OUR1062" s="842"/>
      <c r="OUS1062" s="842"/>
      <c r="OUT1062" s="842"/>
      <c r="OUU1062" s="842"/>
      <c r="OUV1062" s="842"/>
      <c r="OUW1062" s="842"/>
      <c r="OUX1062" s="842"/>
      <c r="OUY1062" s="842"/>
      <c r="OUZ1062" s="842"/>
      <c r="OVA1062" s="842"/>
      <c r="OVB1062" s="842"/>
      <c r="OVC1062" s="842"/>
      <c r="OVD1062" s="842"/>
      <c r="OVE1062" s="842"/>
      <c r="OVF1062" s="842"/>
      <c r="OVG1062" s="842"/>
      <c r="OVH1062" s="842"/>
      <c r="OVI1062" s="842"/>
      <c r="OVJ1062" s="842"/>
      <c r="OVK1062" s="842"/>
      <c r="OVL1062" s="842"/>
      <c r="OVM1062" s="842"/>
      <c r="OVN1062" s="842"/>
      <c r="OVO1062" s="842"/>
      <c r="OVP1062" s="842"/>
      <c r="OVQ1062" s="842"/>
      <c r="OVR1062" s="842"/>
      <c r="OVS1062" s="842"/>
      <c r="OVT1062" s="842"/>
      <c r="OVU1062" s="842"/>
      <c r="OVV1062" s="842"/>
      <c r="OVW1062" s="842"/>
      <c r="OVX1062" s="842"/>
      <c r="OVY1062" s="842"/>
      <c r="OVZ1062" s="842"/>
      <c r="OWA1062" s="842"/>
      <c r="OWB1062" s="842"/>
      <c r="OWC1062" s="842"/>
      <c r="OWD1062" s="842"/>
      <c r="OWE1062" s="842"/>
      <c r="OWF1062" s="842"/>
      <c r="OWG1062" s="842"/>
      <c r="OWH1062" s="842"/>
      <c r="OWI1062" s="842"/>
      <c r="OWJ1062" s="842"/>
      <c r="OWK1062" s="842"/>
      <c r="OWL1062" s="842"/>
      <c r="OWM1062" s="842"/>
      <c r="OWN1062" s="842"/>
      <c r="OWO1062" s="842"/>
      <c r="OWP1062" s="842"/>
      <c r="OWQ1062" s="842"/>
      <c r="OWR1062" s="842"/>
      <c r="OWS1062" s="842"/>
      <c r="OWT1062" s="842"/>
      <c r="OWU1062" s="842"/>
      <c r="OWV1062" s="842"/>
      <c r="OWW1062" s="842"/>
      <c r="OWX1062" s="842"/>
      <c r="OWY1062" s="842"/>
      <c r="OWZ1062" s="842"/>
      <c r="OXA1062" s="842"/>
      <c r="OXB1062" s="842"/>
      <c r="OXC1062" s="842"/>
      <c r="OXD1062" s="842"/>
      <c r="OXE1062" s="842"/>
      <c r="OXF1062" s="842"/>
      <c r="OXG1062" s="842"/>
      <c r="OXH1062" s="842"/>
      <c r="OXI1062" s="842"/>
      <c r="OXJ1062" s="842"/>
      <c r="OXK1062" s="842"/>
      <c r="OXL1062" s="842"/>
      <c r="OXM1062" s="842"/>
      <c r="OXN1062" s="842"/>
      <c r="OXO1062" s="842"/>
      <c r="OXP1062" s="842"/>
      <c r="OXQ1062" s="842"/>
      <c r="OXR1062" s="842"/>
      <c r="OXS1062" s="842"/>
      <c r="OXT1062" s="842"/>
      <c r="OXU1062" s="842"/>
      <c r="OXV1062" s="842"/>
      <c r="OXW1062" s="842"/>
      <c r="OXX1062" s="842"/>
      <c r="OXY1062" s="842"/>
      <c r="OXZ1062" s="842"/>
      <c r="OYA1062" s="842"/>
      <c r="OYB1062" s="842"/>
      <c r="OYC1062" s="842"/>
      <c r="OYD1062" s="842"/>
      <c r="OYE1062" s="842"/>
      <c r="OYF1062" s="842"/>
      <c r="OYG1062" s="842"/>
      <c r="OYH1062" s="842"/>
      <c r="OYI1062" s="842"/>
      <c r="OYJ1062" s="842"/>
      <c r="OYK1062" s="842"/>
      <c r="OYL1062" s="842"/>
      <c r="OYM1062" s="842"/>
      <c r="OYN1062" s="842"/>
      <c r="OYO1062" s="842"/>
      <c r="OYP1062" s="842"/>
      <c r="OYQ1062" s="842"/>
      <c r="OYR1062" s="842"/>
      <c r="OYS1062" s="842"/>
      <c r="OYT1062" s="842"/>
      <c r="OYU1062" s="842"/>
      <c r="OYV1062" s="842"/>
      <c r="OYW1062" s="842"/>
      <c r="OYX1062" s="842"/>
      <c r="OYY1062" s="842"/>
      <c r="OYZ1062" s="842"/>
      <c r="OZA1062" s="842"/>
      <c r="OZB1062" s="842"/>
      <c r="OZC1062" s="842"/>
      <c r="OZD1062" s="842"/>
      <c r="OZE1062" s="842"/>
      <c r="OZF1062" s="842"/>
      <c r="OZG1062" s="842"/>
      <c r="OZH1062" s="842"/>
      <c r="OZI1062" s="842"/>
      <c r="OZJ1062" s="842"/>
      <c r="OZK1062" s="842"/>
      <c r="OZL1062" s="842"/>
      <c r="OZM1062" s="842"/>
      <c r="OZN1062" s="842"/>
      <c r="OZO1062" s="842"/>
      <c r="OZP1062" s="842"/>
      <c r="OZQ1062" s="842"/>
      <c r="OZR1062" s="842"/>
      <c r="OZS1062" s="842"/>
      <c r="OZT1062" s="842"/>
      <c r="OZU1062" s="842"/>
      <c r="OZV1062" s="842"/>
      <c r="OZW1062" s="842"/>
      <c r="OZX1062" s="842"/>
      <c r="OZY1062" s="842"/>
      <c r="OZZ1062" s="842"/>
      <c r="PAA1062" s="842"/>
      <c r="PAB1062" s="842"/>
      <c r="PAC1062" s="842"/>
      <c r="PAD1062" s="842"/>
      <c r="PAE1062" s="842"/>
      <c r="PAF1062" s="842"/>
      <c r="PAG1062" s="842"/>
      <c r="PAH1062" s="842"/>
      <c r="PAI1062" s="842"/>
      <c r="PAJ1062" s="842"/>
      <c r="PAK1062" s="842"/>
      <c r="PAL1062" s="842"/>
      <c r="PAM1062" s="842"/>
      <c r="PAN1062" s="842"/>
      <c r="PAO1062" s="842"/>
      <c r="PAP1062" s="842"/>
      <c r="PAQ1062" s="842"/>
      <c r="PAR1062" s="842"/>
      <c r="PAS1062" s="842"/>
      <c r="PAT1062" s="842"/>
      <c r="PAU1062" s="842"/>
      <c r="PAV1062" s="842"/>
      <c r="PAW1062" s="842"/>
      <c r="PAX1062" s="842"/>
      <c r="PAY1062" s="842"/>
      <c r="PAZ1062" s="842"/>
      <c r="PBA1062" s="842"/>
      <c r="PBB1062" s="842"/>
      <c r="PBC1062" s="842"/>
      <c r="PBD1062" s="842"/>
      <c r="PBE1062" s="842"/>
      <c r="PBF1062" s="842"/>
      <c r="PBG1062" s="842"/>
      <c r="PBH1062" s="842"/>
      <c r="PBI1062" s="842"/>
      <c r="PBJ1062" s="842"/>
      <c r="PBK1062" s="842"/>
      <c r="PBL1062" s="842"/>
      <c r="PBM1062" s="842"/>
      <c r="PBN1062" s="842"/>
      <c r="PBO1062" s="842"/>
      <c r="PBP1062" s="842"/>
      <c r="PBQ1062" s="842"/>
      <c r="PBR1062" s="842"/>
      <c r="PBS1062" s="842"/>
      <c r="PBT1062" s="842"/>
      <c r="PBU1062" s="842"/>
      <c r="PBV1062" s="842"/>
      <c r="PBW1062" s="842"/>
      <c r="PBX1062" s="842"/>
      <c r="PBY1062" s="842"/>
      <c r="PBZ1062" s="842"/>
      <c r="PCA1062" s="842"/>
      <c r="PCB1062" s="842"/>
      <c r="PCC1062" s="842"/>
      <c r="PCD1062" s="842"/>
      <c r="PCE1062" s="842"/>
      <c r="PCF1062" s="842"/>
      <c r="PCG1062" s="842"/>
      <c r="PCH1062" s="842"/>
      <c r="PCI1062" s="842"/>
      <c r="PCJ1062" s="842"/>
      <c r="PCK1062" s="842"/>
      <c r="PCL1062" s="842"/>
      <c r="PCM1062" s="842"/>
      <c r="PCN1062" s="842"/>
      <c r="PCO1062" s="842"/>
      <c r="PCP1062" s="842"/>
      <c r="PCQ1062" s="842"/>
      <c r="PCR1062" s="842"/>
      <c r="PCS1062" s="842"/>
      <c r="PCT1062" s="842"/>
      <c r="PCU1062" s="842"/>
      <c r="PCV1062" s="842"/>
      <c r="PCW1062" s="842"/>
      <c r="PCX1062" s="842"/>
      <c r="PCY1062" s="842"/>
      <c r="PCZ1062" s="842"/>
      <c r="PDA1062" s="842"/>
      <c r="PDB1062" s="842"/>
      <c r="PDC1062" s="842"/>
      <c r="PDD1062" s="842"/>
      <c r="PDE1062" s="842"/>
      <c r="PDF1062" s="842"/>
      <c r="PDG1062" s="842"/>
      <c r="PDH1062" s="842"/>
      <c r="PDI1062" s="842"/>
      <c r="PDJ1062" s="842"/>
      <c r="PDK1062" s="842"/>
      <c r="PDL1062" s="842"/>
      <c r="PDM1062" s="842"/>
      <c r="PDN1062" s="842"/>
      <c r="PDO1062" s="842"/>
      <c r="PDP1062" s="842"/>
      <c r="PDQ1062" s="842"/>
      <c r="PDR1062" s="842"/>
      <c r="PDS1062" s="842"/>
      <c r="PDT1062" s="842"/>
      <c r="PDU1062" s="842"/>
      <c r="PDV1062" s="842"/>
      <c r="PDW1062" s="842"/>
      <c r="PDX1062" s="842"/>
      <c r="PDY1062" s="842"/>
      <c r="PDZ1062" s="842"/>
      <c r="PEA1062" s="842"/>
      <c r="PEB1062" s="842"/>
      <c r="PEC1062" s="842"/>
      <c r="PED1062" s="842"/>
      <c r="PEE1062" s="842"/>
      <c r="PEF1062" s="842"/>
      <c r="PEG1062" s="842"/>
      <c r="PEH1062" s="842"/>
      <c r="PEI1062" s="842"/>
      <c r="PEJ1062" s="842"/>
      <c r="PEK1062" s="842"/>
      <c r="PEL1062" s="842"/>
      <c r="PEM1062" s="842"/>
      <c r="PEN1062" s="842"/>
      <c r="PEO1062" s="842"/>
      <c r="PEP1062" s="842"/>
      <c r="PEQ1062" s="842"/>
      <c r="PER1062" s="842"/>
      <c r="PES1062" s="842"/>
      <c r="PET1062" s="842"/>
      <c r="PEU1062" s="842"/>
      <c r="PEV1062" s="842"/>
      <c r="PEW1062" s="842"/>
      <c r="PEX1062" s="842"/>
      <c r="PEY1062" s="842"/>
      <c r="PEZ1062" s="842"/>
      <c r="PFA1062" s="842"/>
      <c r="PFB1062" s="842"/>
      <c r="PFC1062" s="842"/>
      <c r="PFD1062" s="842"/>
      <c r="PFE1062" s="842"/>
      <c r="PFF1062" s="842"/>
      <c r="PFG1062" s="842"/>
      <c r="PFH1062" s="842"/>
      <c r="PFI1062" s="842"/>
      <c r="PFJ1062" s="842"/>
      <c r="PFK1062" s="842"/>
      <c r="PFL1062" s="842"/>
      <c r="PFM1062" s="842"/>
      <c r="PFN1062" s="842"/>
      <c r="PFO1062" s="842"/>
      <c r="PFP1062" s="842"/>
      <c r="PFQ1062" s="842"/>
      <c r="PFR1062" s="842"/>
      <c r="PFS1062" s="842"/>
      <c r="PFT1062" s="842"/>
      <c r="PFU1062" s="842"/>
      <c r="PFV1062" s="842"/>
      <c r="PFW1062" s="842"/>
      <c r="PFX1062" s="842"/>
      <c r="PFY1062" s="842"/>
      <c r="PFZ1062" s="842"/>
      <c r="PGA1062" s="842"/>
      <c r="PGB1062" s="842"/>
      <c r="PGC1062" s="842"/>
      <c r="PGD1062" s="842"/>
      <c r="PGE1062" s="842"/>
      <c r="PGF1062" s="842"/>
      <c r="PGG1062" s="842"/>
      <c r="PGH1062" s="842"/>
      <c r="PGI1062" s="842"/>
      <c r="PGJ1062" s="842"/>
      <c r="PGK1062" s="842"/>
      <c r="PGL1062" s="842"/>
      <c r="PGM1062" s="842"/>
      <c r="PGN1062" s="842"/>
      <c r="PGO1062" s="842"/>
      <c r="PGP1062" s="842"/>
      <c r="PGQ1062" s="842"/>
      <c r="PGR1062" s="842"/>
      <c r="PGS1062" s="842"/>
      <c r="PGT1062" s="842"/>
      <c r="PGU1062" s="842"/>
      <c r="PGV1062" s="842"/>
      <c r="PGW1062" s="842"/>
      <c r="PGX1062" s="842"/>
      <c r="PGY1062" s="842"/>
      <c r="PGZ1062" s="842"/>
      <c r="PHA1062" s="842"/>
      <c r="PHB1062" s="842"/>
      <c r="PHC1062" s="842"/>
      <c r="PHD1062" s="842"/>
      <c r="PHE1062" s="842"/>
      <c r="PHF1062" s="842"/>
      <c r="PHG1062" s="842"/>
      <c r="PHH1062" s="842"/>
      <c r="PHI1062" s="842"/>
      <c r="PHJ1062" s="842"/>
      <c r="PHK1062" s="842"/>
      <c r="PHL1062" s="842"/>
      <c r="PHM1062" s="842"/>
      <c r="PHN1062" s="842"/>
      <c r="PHO1062" s="842"/>
      <c r="PHP1062" s="842"/>
      <c r="PHQ1062" s="842"/>
      <c r="PHR1062" s="842"/>
      <c r="PHS1062" s="842"/>
      <c r="PHT1062" s="842"/>
      <c r="PHU1062" s="842"/>
      <c r="PHV1062" s="842"/>
      <c r="PHW1062" s="842"/>
      <c r="PHX1062" s="842"/>
      <c r="PHY1062" s="842"/>
      <c r="PHZ1062" s="842"/>
      <c r="PIA1062" s="842"/>
      <c r="PIB1062" s="842"/>
      <c r="PIC1062" s="842"/>
      <c r="PID1062" s="842"/>
      <c r="PIE1062" s="842"/>
      <c r="PIF1062" s="842"/>
      <c r="PIG1062" s="842"/>
      <c r="PIH1062" s="842"/>
      <c r="PII1062" s="842"/>
      <c r="PIJ1062" s="842"/>
      <c r="PIK1062" s="842"/>
      <c r="PIL1062" s="842"/>
      <c r="PIM1062" s="842"/>
      <c r="PIN1062" s="842"/>
      <c r="PIO1062" s="842"/>
      <c r="PIP1062" s="842"/>
      <c r="PIQ1062" s="842"/>
      <c r="PIR1062" s="842"/>
      <c r="PIS1062" s="842"/>
      <c r="PIT1062" s="842"/>
      <c r="PIU1062" s="842"/>
      <c r="PIV1062" s="842"/>
      <c r="PIW1062" s="842"/>
      <c r="PIX1062" s="842"/>
      <c r="PIY1062" s="842"/>
      <c r="PIZ1062" s="842"/>
      <c r="PJA1062" s="842"/>
      <c r="PJB1062" s="842"/>
      <c r="PJC1062" s="842"/>
      <c r="PJD1062" s="842"/>
      <c r="PJE1062" s="842"/>
      <c r="PJF1062" s="842"/>
      <c r="PJG1062" s="842"/>
      <c r="PJH1062" s="842"/>
      <c r="PJI1062" s="842"/>
      <c r="PJJ1062" s="842"/>
      <c r="PJK1062" s="842"/>
      <c r="PJL1062" s="842"/>
      <c r="PJM1062" s="842"/>
      <c r="PJN1062" s="842"/>
      <c r="PJO1062" s="842"/>
      <c r="PJP1062" s="842"/>
      <c r="PJQ1062" s="842"/>
      <c r="PJR1062" s="842"/>
      <c r="PJS1062" s="842"/>
      <c r="PJT1062" s="842"/>
      <c r="PJU1062" s="842"/>
      <c r="PJV1062" s="842"/>
      <c r="PJW1062" s="842"/>
      <c r="PJX1062" s="842"/>
      <c r="PJY1062" s="842"/>
      <c r="PJZ1062" s="842"/>
      <c r="PKA1062" s="842"/>
      <c r="PKB1062" s="842"/>
      <c r="PKC1062" s="842"/>
      <c r="PKD1062" s="842"/>
      <c r="PKE1062" s="842"/>
      <c r="PKF1062" s="842"/>
      <c r="PKG1062" s="842"/>
      <c r="PKH1062" s="842"/>
      <c r="PKI1062" s="842"/>
      <c r="PKJ1062" s="842"/>
      <c r="PKK1062" s="842"/>
      <c r="PKL1062" s="842"/>
      <c r="PKM1062" s="842"/>
      <c r="PKN1062" s="842"/>
      <c r="PKO1062" s="842"/>
      <c r="PKP1062" s="842"/>
      <c r="PKQ1062" s="842"/>
      <c r="PKR1062" s="842"/>
      <c r="PKS1062" s="842"/>
      <c r="PKT1062" s="842"/>
      <c r="PKU1062" s="842"/>
      <c r="PKV1062" s="842"/>
      <c r="PKW1062" s="842"/>
      <c r="PKX1062" s="842"/>
      <c r="PKY1062" s="842"/>
      <c r="PKZ1062" s="842"/>
      <c r="PLA1062" s="842"/>
      <c r="PLB1062" s="842"/>
      <c r="PLC1062" s="842"/>
      <c r="PLD1062" s="842"/>
      <c r="PLE1062" s="842"/>
      <c r="PLF1062" s="842"/>
      <c r="PLG1062" s="842"/>
      <c r="PLH1062" s="842"/>
      <c r="PLI1062" s="842"/>
      <c r="PLJ1062" s="842"/>
      <c r="PLK1062" s="842"/>
      <c r="PLL1062" s="842"/>
      <c r="PLM1062" s="842"/>
      <c r="PLN1062" s="842"/>
      <c r="PLO1062" s="842"/>
      <c r="PLP1062" s="842"/>
      <c r="PLQ1062" s="842"/>
      <c r="PLR1062" s="842"/>
      <c r="PLS1062" s="842"/>
      <c r="PLT1062" s="842"/>
      <c r="PLU1062" s="842"/>
      <c r="PLV1062" s="842"/>
      <c r="PLW1062" s="842"/>
      <c r="PLX1062" s="842"/>
      <c r="PLY1062" s="842"/>
      <c r="PLZ1062" s="842"/>
      <c r="PMA1062" s="842"/>
      <c r="PMB1062" s="842"/>
      <c r="PMC1062" s="842"/>
      <c r="PMD1062" s="842"/>
      <c r="PME1062" s="842"/>
      <c r="PMF1062" s="842"/>
      <c r="PMG1062" s="842"/>
      <c r="PMH1062" s="842"/>
      <c r="PMI1062" s="842"/>
      <c r="PMJ1062" s="842"/>
      <c r="PMK1062" s="842"/>
      <c r="PML1062" s="842"/>
      <c r="PMM1062" s="842"/>
      <c r="PMN1062" s="842"/>
      <c r="PMO1062" s="842"/>
      <c r="PMP1062" s="842"/>
      <c r="PMQ1062" s="842"/>
      <c r="PMR1062" s="842"/>
      <c r="PMS1062" s="842"/>
      <c r="PMT1062" s="842"/>
      <c r="PMU1062" s="842"/>
      <c r="PMV1062" s="842"/>
      <c r="PMW1062" s="842"/>
      <c r="PMX1062" s="842"/>
      <c r="PMY1062" s="842"/>
      <c r="PMZ1062" s="842"/>
      <c r="PNA1062" s="842"/>
      <c r="PNB1062" s="842"/>
      <c r="PNC1062" s="842"/>
      <c r="PND1062" s="842"/>
      <c r="PNE1062" s="842"/>
      <c r="PNF1062" s="842"/>
      <c r="PNG1062" s="842"/>
      <c r="PNH1062" s="842"/>
      <c r="PNI1062" s="842"/>
      <c r="PNJ1062" s="842"/>
      <c r="PNK1062" s="842"/>
      <c r="PNL1062" s="842"/>
      <c r="PNM1062" s="842"/>
      <c r="PNN1062" s="842"/>
      <c r="PNO1062" s="842"/>
      <c r="PNP1062" s="842"/>
      <c r="PNQ1062" s="842"/>
      <c r="PNR1062" s="842"/>
      <c r="PNS1062" s="842"/>
      <c r="PNT1062" s="842"/>
      <c r="PNU1062" s="842"/>
      <c r="PNV1062" s="842"/>
      <c r="PNW1062" s="842"/>
      <c r="PNX1062" s="842"/>
      <c r="PNY1062" s="842"/>
      <c r="PNZ1062" s="842"/>
      <c r="POA1062" s="842"/>
      <c r="POB1062" s="842"/>
      <c r="POC1062" s="842"/>
      <c r="POD1062" s="842"/>
      <c r="POE1062" s="842"/>
      <c r="POF1062" s="842"/>
      <c r="POG1062" s="842"/>
      <c r="POH1062" s="842"/>
      <c r="POI1062" s="842"/>
      <c r="POJ1062" s="842"/>
      <c r="POK1062" s="842"/>
      <c r="POL1062" s="842"/>
      <c r="POM1062" s="842"/>
      <c r="PON1062" s="842"/>
      <c r="POO1062" s="842"/>
      <c r="POP1062" s="842"/>
      <c r="POQ1062" s="842"/>
      <c r="POR1062" s="842"/>
      <c r="POS1062" s="842"/>
      <c r="POT1062" s="842"/>
      <c r="POU1062" s="842"/>
      <c r="POV1062" s="842"/>
      <c r="POW1062" s="842"/>
      <c r="POX1062" s="842"/>
      <c r="POY1062" s="842"/>
      <c r="POZ1062" s="842"/>
      <c r="PPA1062" s="842"/>
      <c r="PPB1062" s="842"/>
      <c r="PPC1062" s="842"/>
      <c r="PPD1062" s="842"/>
      <c r="PPE1062" s="842"/>
      <c r="PPF1062" s="842"/>
      <c r="PPG1062" s="842"/>
      <c r="PPH1062" s="842"/>
      <c r="PPI1062" s="842"/>
      <c r="PPJ1062" s="842"/>
      <c r="PPK1062" s="842"/>
      <c r="PPL1062" s="842"/>
      <c r="PPM1062" s="842"/>
      <c r="PPN1062" s="842"/>
      <c r="PPO1062" s="842"/>
      <c r="PPP1062" s="842"/>
      <c r="PPQ1062" s="842"/>
      <c r="PPR1062" s="842"/>
      <c r="PPS1062" s="842"/>
      <c r="PPT1062" s="842"/>
      <c r="PPU1062" s="842"/>
      <c r="PPV1062" s="842"/>
      <c r="PPW1062" s="842"/>
      <c r="PPX1062" s="842"/>
      <c r="PPY1062" s="842"/>
      <c r="PPZ1062" s="842"/>
      <c r="PQA1062" s="842"/>
      <c r="PQB1062" s="842"/>
      <c r="PQC1062" s="842"/>
      <c r="PQD1062" s="842"/>
      <c r="PQE1062" s="842"/>
      <c r="PQF1062" s="842"/>
      <c r="PQG1062" s="842"/>
      <c r="PQH1062" s="842"/>
      <c r="PQI1062" s="842"/>
      <c r="PQJ1062" s="842"/>
      <c r="PQK1062" s="842"/>
      <c r="PQL1062" s="842"/>
      <c r="PQM1062" s="842"/>
      <c r="PQN1062" s="842"/>
      <c r="PQO1062" s="842"/>
      <c r="PQP1062" s="842"/>
      <c r="PQQ1062" s="842"/>
      <c r="PQR1062" s="842"/>
      <c r="PQS1062" s="842"/>
      <c r="PQT1062" s="842"/>
      <c r="PQU1062" s="842"/>
      <c r="PQV1062" s="842"/>
      <c r="PQW1062" s="842"/>
      <c r="PQX1062" s="842"/>
      <c r="PQY1062" s="842"/>
      <c r="PQZ1062" s="842"/>
      <c r="PRA1062" s="842"/>
      <c r="PRB1062" s="842"/>
      <c r="PRC1062" s="842"/>
      <c r="PRD1062" s="842"/>
      <c r="PRE1062" s="842"/>
      <c r="PRF1062" s="842"/>
      <c r="PRG1062" s="842"/>
      <c r="PRH1062" s="842"/>
      <c r="PRI1062" s="842"/>
      <c r="PRJ1062" s="842"/>
      <c r="PRK1062" s="842"/>
      <c r="PRL1062" s="842"/>
      <c r="PRM1062" s="842"/>
      <c r="PRN1062" s="842"/>
      <c r="PRO1062" s="842"/>
      <c r="PRP1062" s="842"/>
      <c r="PRQ1062" s="842"/>
      <c r="PRR1062" s="842"/>
      <c r="PRS1062" s="842"/>
      <c r="PRT1062" s="842"/>
      <c r="PRU1062" s="842"/>
      <c r="PRV1062" s="842"/>
      <c r="PRW1062" s="842"/>
      <c r="PRX1062" s="842"/>
      <c r="PRY1062" s="842"/>
      <c r="PRZ1062" s="842"/>
      <c r="PSA1062" s="842"/>
      <c r="PSB1062" s="842"/>
      <c r="PSC1062" s="842"/>
      <c r="PSD1062" s="842"/>
      <c r="PSE1062" s="842"/>
      <c r="PSF1062" s="842"/>
      <c r="PSG1062" s="842"/>
      <c r="PSH1062" s="842"/>
      <c r="PSI1062" s="842"/>
      <c r="PSJ1062" s="842"/>
      <c r="PSK1062" s="842"/>
      <c r="PSL1062" s="842"/>
      <c r="PSM1062" s="842"/>
      <c r="PSN1062" s="842"/>
      <c r="PSO1062" s="842"/>
      <c r="PSP1062" s="842"/>
      <c r="PSQ1062" s="842"/>
      <c r="PSR1062" s="842"/>
      <c r="PSS1062" s="842"/>
      <c r="PST1062" s="842"/>
      <c r="PSU1062" s="842"/>
      <c r="PSV1062" s="842"/>
      <c r="PSW1062" s="842"/>
      <c r="PSX1062" s="842"/>
      <c r="PSY1062" s="842"/>
      <c r="PSZ1062" s="842"/>
      <c r="PTA1062" s="842"/>
      <c r="PTB1062" s="842"/>
      <c r="PTC1062" s="842"/>
      <c r="PTD1062" s="842"/>
      <c r="PTE1062" s="842"/>
      <c r="PTF1062" s="842"/>
      <c r="PTG1062" s="842"/>
      <c r="PTH1062" s="842"/>
      <c r="PTI1062" s="842"/>
      <c r="PTJ1062" s="842"/>
      <c r="PTK1062" s="842"/>
      <c r="PTL1062" s="842"/>
      <c r="PTM1062" s="842"/>
      <c r="PTN1062" s="842"/>
      <c r="PTO1062" s="842"/>
      <c r="PTP1062" s="842"/>
      <c r="PTQ1062" s="842"/>
      <c r="PTR1062" s="842"/>
      <c r="PTS1062" s="842"/>
      <c r="PTT1062" s="842"/>
      <c r="PTU1062" s="842"/>
      <c r="PTV1062" s="842"/>
      <c r="PTW1062" s="842"/>
      <c r="PTX1062" s="842"/>
      <c r="PTY1062" s="842"/>
      <c r="PTZ1062" s="842"/>
      <c r="PUA1062" s="842"/>
      <c r="PUB1062" s="842"/>
      <c r="PUC1062" s="842"/>
      <c r="PUD1062" s="842"/>
      <c r="PUE1062" s="842"/>
      <c r="PUF1062" s="842"/>
      <c r="PUG1062" s="842"/>
      <c r="PUH1062" s="842"/>
      <c r="PUI1062" s="842"/>
      <c r="PUJ1062" s="842"/>
      <c r="PUK1062" s="842"/>
      <c r="PUL1062" s="842"/>
      <c r="PUM1062" s="842"/>
      <c r="PUN1062" s="842"/>
      <c r="PUO1062" s="842"/>
      <c r="PUP1062" s="842"/>
      <c r="PUQ1062" s="842"/>
      <c r="PUR1062" s="842"/>
      <c r="PUS1062" s="842"/>
      <c r="PUT1062" s="842"/>
      <c r="PUU1062" s="842"/>
      <c r="PUV1062" s="842"/>
      <c r="PUW1062" s="842"/>
      <c r="PUX1062" s="842"/>
      <c r="PUY1062" s="842"/>
      <c r="PUZ1062" s="842"/>
      <c r="PVA1062" s="842"/>
      <c r="PVB1062" s="842"/>
      <c r="PVC1062" s="842"/>
      <c r="PVD1062" s="842"/>
      <c r="PVE1062" s="842"/>
      <c r="PVF1062" s="842"/>
      <c r="PVG1062" s="842"/>
      <c r="PVH1062" s="842"/>
      <c r="PVI1062" s="842"/>
      <c r="PVJ1062" s="842"/>
      <c r="PVK1062" s="842"/>
      <c r="PVL1062" s="842"/>
      <c r="PVM1062" s="842"/>
      <c r="PVN1062" s="842"/>
      <c r="PVO1062" s="842"/>
      <c r="PVP1062" s="842"/>
      <c r="PVQ1062" s="842"/>
      <c r="PVR1062" s="842"/>
      <c r="PVS1062" s="842"/>
      <c r="PVT1062" s="842"/>
      <c r="PVU1062" s="842"/>
      <c r="PVV1062" s="842"/>
      <c r="PVW1062" s="842"/>
      <c r="PVX1062" s="842"/>
      <c r="PVY1062" s="842"/>
      <c r="PVZ1062" s="842"/>
      <c r="PWA1062" s="842"/>
      <c r="PWB1062" s="842"/>
      <c r="PWC1062" s="842"/>
      <c r="PWD1062" s="842"/>
      <c r="PWE1062" s="842"/>
      <c r="PWF1062" s="842"/>
      <c r="PWG1062" s="842"/>
      <c r="PWH1062" s="842"/>
      <c r="PWI1062" s="842"/>
      <c r="PWJ1062" s="842"/>
      <c r="PWK1062" s="842"/>
      <c r="PWL1062" s="842"/>
      <c r="PWM1062" s="842"/>
      <c r="PWN1062" s="842"/>
      <c r="PWO1062" s="842"/>
      <c r="PWP1062" s="842"/>
      <c r="PWQ1062" s="842"/>
      <c r="PWR1062" s="842"/>
      <c r="PWS1062" s="842"/>
      <c r="PWT1062" s="842"/>
      <c r="PWU1062" s="842"/>
      <c r="PWV1062" s="842"/>
      <c r="PWW1062" s="842"/>
      <c r="PWX1062" s="842"/>
      <c r="PWY1062" s="842"/>
      <c r="PWZ1062" s="842"/>
      <c r="PXA1062" s="842"/>
      <c r="PXB1062" s="842"/>
      <c r="PXC1062" s="842"/>
      <c r="PXD1062" s="842"/>
      <c r="PXE1062" s="842"/>
      <c r="PXF1062" s="842"/>
      <c r="PXG1062" s="842"/>
      <c r="PXH1062" s="842"/>
      <c r="PXI1062" s="842"/>
      <c r="PXJ1062" s="842"/>
      <c r="PXK1062" s="842"/>
      <c r="PXL1062" s="842"/>
      <c r="PXM1062" s="842"/>
      <c r="PXN1062" s="842"/>
      <c r="PXO1062" s="842"/>
      <c r="PXP1062" s="842"/>
      <c r="PXQ1062" s="842"/>
      <c r="PXR1062" s="842"/>
      <c r="PXS1062" s="842"/>
      <c r="PXT1062" s="842"/>
      <c r="PXU1062" s="842"/>
      <c r="PXV1062" s="842"/>
      <c r="PXW1062" s="842"/>
      <c r="PXX1062" s="842"/>
      <c r="PXY1062" s="842"/>
      <c r="PXZ1062" s="842"/>
      <c r="PYA1062" s="842"/>
      <c r="PYB1062" s="842"/>
      <c r="PYC1062" s="842"/>
      <c r="PYD1062" s="842"/>
      <c r="PYE1062" s="842"/>
      <c r="PYF1062" s="842"/>
      <c r="PYG1062" s="842"/>
      <c r="PYH1062" s="842"/>
      <c r="PYI1062" s="842"/>
      <c r="PYJ1062" s="842"/>
      <c r="PYK1062" s="842"/>
      <c r="PYL1062" s="842"/>
      <c r="PYM1062" s="842"/>
      <c r="PYN1062" s="842"/>
      <c r="PYO1062" s="842"/>
      <c r="PYP1062" s="842"/>
      <c r="PYQ1062" s="842"/>
      <c r="PYR1062" s="842"/>
      <c r="PYS1062" s="842"/>
      <c r="PYT1062" s="842"/>
      <c r="PYU1062" s="842"/>
      <c r="PYV1062" s="842"/>
      <c r="PYW1062" s="842"/>
      <c r="PYX1062" s="842"/>
      <c r="PYY1062" s="842"/>
      <c r="PYZ1062" s="842"/>
      <c r="PZA1062" s="842"/>
      <c r="PZB1062" s="842"/>
      <c r="PZC1062" s="842"/>
      <c r="PZD1062" s="842"/>
      <c r="PZE1062" s="842"/>
      <c r="PZF1062" s="842"/>
      <c r="PZG1062" s="842"/>
      <c r="PZH1062" s="842"/>
      <c r="PZI1062" s="842"/>
      <c r="PZJ1062" s="842"/>
      <c r="PZK1062" s="842"/>
      <c r="PZL1062" s="842"/>
      <c r="PZM1062" s="842"/>
      <c r="PZN1062" s="842"/>
      <c r="PZO1062" s="842"/>
      <c r="PZP1062" s="842"/>
      <c r="PZQ1062" s="842"/>
      <c r="PZR1062" s="842"/>
      <c r="PZS1062" s="842"/>
      <c r="PZT1062" s="842"/>
      <c r="PZU1062" s="842"/>
      <c r="PZV1062" s="842"/>
      <c r="PZW1062" s="842"/>
      <c r="PZX1062" s="842"/>
      <c r="PZY1062" s="842"/>
      <c r="PZZ1062" s="842"/>
      <c r="QAA1062" s="842"/>
      <c r="QAB1062" s="842"/>
      <c r="QAC1062" s="842"/>
      <c r="QAD1062" s="842"/>
      <c r="QAE1062" s="842"/>
      <c r="QAF1062" s="842"/>
      <c r="QAG1062" s="842"/>
      <c r="QAH1062" s="842"/>
      <c r="QAI1062" s="842"/>
      <c r="QAJ1062" s="842"/>
      <c r="QAK1062" s="842"/>
      <c r="QAL1062" s="842"/>
      <c r="QAM1062" s="842"/>
      <c r="QAN1062" s="842"/>
      <c r="QAO1062" s="842"/>
      <c r="QAP1062" s="842"/>
      <c r="QAQ1062" s="842"/>
      <c r="QAR1062" s="842"/>
      <c r="QAS1062" s="842"/>
      <c r="QAT1062" s="842"/>
      <c r="QAU1062" s="842"/>
      <c r="QAV1062" s="842"/>
      <c r="QAW1062" s="842"/>
      <c r="QAX1062" s="842"/>
      <c r="QAY1062" s="842"/>
      <c r="QAZ1062" s="842"/>
      <c r="QBA1062" s="842"/>
      <c r="QBB1062" s="842"/>
      <c r="QBC1062" s="842"/>
      <c r="QBD1062" s="842"/>
      <c r="QBE1062" s="842"/>
      <c r="QBF1062" s="842"/>
      <c r="QBG1062" s="842"/>
      <c r="QBH1062" s="842"/>
      <c r="QBI1062" s="842"/>
      <c r="QBJ1062" s="842"/>
      <c r="QBK1062" s="842"/>
      <c r="QBL1062" s="842"/>
      <c r="QBM1062" s="842"/>
      <c r="QBN1062" s="842"/>
      <c r="QBO1062" s="842"/>
      <c r="QBP1062" s="842"/>
      <c r="QBQ1062" s="842"/>
      <c r="QBR1062" s="842"/>
      <c r="QBS1062" s="842"/>
      <c r="QBT1062" s="842"/>
      <c r="QBU1062" s="842"/>
      <c r="QBV1062" s="842"/>
      <c r="QBW1062" s="842"/>
      <c r="QBX1062" s="842"/>
      <c r="QBY1062" s="842"/>
      <c r="QBZ1062" s="842"/>
      <c r="QCA1062" s="842"/>
      <c r="QCB1062" s="842"/>
      <c r="QCC1062" s="842"/>
      <c r="QCD1062" s="842"/>
      <c r="QCE1062" s="842"/>
      <c r="QCF1062" s="842"/>
      <c r="QCG1062" s="842"/>
      <c r="QCH1062" s="842"/>
      <c r="QCI1062" s="842"/>
      <c r="QCJ1062" s="842"/>
      <c r="QCK1062" s="842"/>
      <c r="QCL1062" s="842"/>
      <c r="QCM1062" s="842"/>
      <c r="QCN1062" s="842"/>
      <c r="QCO1062" s="842"/>
      <c r="QCP1062" s="842"/>
      <c r="QCQ1062" s="842"/>
      <c r="QCR1062" s="842"/>
      <c r="QCS1062" s="842"/>
      <c r="QCT1062" s="842"/>
      <c r="QCU1062" s="842"/>
      <c r="QCV1062" s="842"/>
      <c r="QCW1062" s="842"/>
      <c r="QCX1062" s="842"/>
      <c r="QCY1062" s="842"/>
      <c r="QCZ1062" s="842"/>
      <c r="QDA1062" s="842"/>
      <c r="QDB1062" s="842"/>
      <c r="QDC1062" s="842"/>
      <c r="QDD1062" s="842"/>
      <c r="QDE1062" s="842"/>
      <c r="QDF1062" s="842"/>
      <c r="QDG1062" s="842"/>
      <c r="QDH1062" s="842"/>
      <c r="QDI1062" s="842"/>
      <c r="QDJ1062" s="842"/>
      <c r="QDK1062" s="842"/>
      <c r="QDL1062" s="842"/>
      <c r="QDM1062" s="842"/>
      <c r="QDN1062" s="842"/>
      <c r="QDO1062" s="842"/>
      <c r="QDP1062" s="842"/>
      <c r="QDQ1062" s="842"/>
      <c r="QDR1062" s="842"/>
      <c r="QDS1062" s="842"/>
      <c r="QDT1062" s="842"/>
      <c r="QDU1062" s="842"/>
      <c r="QDV1062" s="842"/>
      <c r="QDW1062" s="842"/>
      <c r="QDX1062" s="842"/>
      <c r="QDY1062" s="842"/>
      <c r="QDZ1062" s="842"/>
      <c r="QEA1062" s="842"/>
      <c r="QEB1062" s="842"/>
      <c r="QEC1062" s="842"/>
      <c r="QED1062" s="842"/>
      <c r="QEE1062" s="842"/>
      <c r="QEF1062" s="842"/>
      <c r="QEG1062" s="842"/>
      <c r="QEH1062" s="842"/>
      <c r="QEI1062" s="842"/>
      <c r="QEJ1062" s="842"/>
      <c r="QEK1062" s="842"/>
      <c r="QEL1062" s="842"/>
      <c r="QEM1062" s="842"/>
      <c r="QEN1062" s="842"/>
      <c r="QEO1062" s="842"/>
      <c r="QEP1062" s="842"/>
      <c r="QEQ1062" s="842"/>
      <c r="QER1062" s="842"/>
      <c r="QES1062" s="842"/>
      <c r="QET1062" s="842"/>
      <c r="QEU1062" s="842"/>
      <c r="QEV1062" s="842"/>
      <c r="QEW1062" s="842"/>
      <c r="QEX1062" s="842"/>
      <c r="QEY1062" s="842"/>
      <c r="QEZ1062" s="842"/>
      <c r="QFA1062" s="842"/>
      <c r="QFB1062" s="842"/>
      <c r="QFC1062" s="842"/>
      <c r="QFD1062" s="842"/>
      <c r="QFE1062" s="842"/>
      <c r="QFF1062" s="842"/>
      <c r="QFG1062" s="842"/>
      <c r="QFH1062" s="842"/>
      <c r="QFI1062" s="842"/>
      <c r="QFJ1062" s="842"/>
      <c r="QFK1062" s="842"/>
      <c r="QFL1062" s="842"/>
      <c r="QFM1062" s="842"/>
      <c r="QFN1062" s="842"/>
      <c r="QFO1062" s="842"/>
      <c r="QFP1062" s="842"/>
      <c r="QFQ1062" s="842"/>
      <c r="QFR1062" s="842"/>
      <c r="QFS1062" s="842"/>
      <c r="QFT1062" s="842"/>
      <c r="QFU1062" s="842"/>
      <c r="QFV1062" s="842"/>
      <c r="QFW1062" s="842"/>
      <c r="QFX1062" s="842"/>
      <c r="QFY1062" s="842"/>
      <c r="QFZ1062" s="842"/>
      <c r="QGA1062" s="842"/>
      <c r="QGB1062" s="842"/>
      <c r="QGC1062" s="842"/>
      <c r="QGD1062" s="842"/>
      <c r="QGE1062" s="842"/>
      <c r="QGF1062" s="842"/>
      <c r="QGG1062" s="842"/>
      <c r="QGH1062" s="842"/>
      <c r="QGI1062" s="842"/>
      <c r="QGJ1062" s="842"/>
      <c r="QGK1062" s="842"/>
      <c r="QGL1062" s="842"/>
      <c r="QGM1062" s="842"/>
      <c r="QGN1062" s="842"/>
      <c r="QGO1062" s="842"/>
      <c r="QGP1062" s="842"/>
      <c r="QGQ1062" s="842"/>
      <c r="QGR1062" s="842"/>
      <c r="QGS1062" s="842"/>
      <c r="QGT1062" s="842"/>
      <c r="QGU1062" s="842"/>
      <c r="QGV1062" s="842"/>
      <c r="QGW1062" s="842"/>
      <c r="QGX1062" s="842"/>
      <c r="QGY1062" s="842"/>
      <c r="QGZ1062" s="842"/>
      <c r="QHA1062" s="842"/>
      <c r="QHB1062" s="842"/>
      <c r="QHC1062" s="842"/>
      <c r="QHD1062" s="842"/>
      <c r="QHE1062" s="842"/>
      <c r="QHF1062" s="842"/>
      <c r="QHG1062" s="842"/>
      <c r="QHH1062" s="842"/>
      <c r="QHI1062" s="842"/>
      <c r="QHJ1062" s="842"/>
      <c r="QHK1062" s="842"/>
      <c r="QHL1062" s="842"/>
      <c r="QHM1062" s="842"/>
      <c r="QHN1062" s="842"/>
      <c r="QHO1062" s="842"/>
      <c r="QHP1062" s="842"/>
      <c r="QHQ1062" s="842"/>
      <c r="QHR1062" s="842"/>
      <c r="QHS1062" s="842"/>
      <c r="QHT1062" s="842"/>
      <c r="QHU1062" s="842"/>
      <c r="QHV1062" s="842"/>
      <c r="QHW1062" s="842"/>
      <c r="QHX1062" s="842"/>
      <c r="QHY1062" s="842"/>
      <c r="QHZ1062" s="842"/>
      <c r="QIA1062" s="842"/>
      <c r="QIB1062" s="842"/>
      <c r="QIC1062" s="842"/>
      <c r="QID1062" s="842"/>
      <c r="QIE1062" s="842"/>
      <c r="QIF1062" s="842"/>
      <c r="QIG1062" s="842"/>
      <c r="QIH1062" s="842"/>
      <c r="QII1062" s="842"/>
      <c r="QIJ1062" s="842"/>
      <c r="QIK1062" s="842"/>
      <c r="QIL1062" s="842"/>
      <c r="QIM1062" s="842"/>
      <c r="QIN1062" s="842"/>
      <c r="QIO1062" s="842"/>
      <c r="QIP1062" s="842"/>
      <c r="QIQ1062" s="842"/>
      <c r="QIR1062" s="842"/>
      <c r="QIS1062" s="842"/>
      <c r="QIT1062" s="842"/>
      <c r="QIU1062" s="842"/>
      <c r="QIV1062" s="842"/>
      <c r="QIW1062" s="842"/>
      <c r="QIX1062" s="842"/>
      <c r="QIY1062" s="842"/>
      <c r="QIZ1062" s="842"/>
      <c r="QJA1062" s="842"/>
      <c r="QJB1062" s="842"/>
      <c r="QJC1062" s="842"/>
      <c r="QJD1062" s="842"/>
      <c r="QJE1062" s="842"/>
      <c r="QJF1062" s="842"/>
      <c r="QJG1062" s="842"/>
      <c r="QJH1062" s="842"/>
      <c r="QJI1062" s="842"/>
      <c r="QJJ1062" s="842"/>
      <c r="QJK1062" s="842"/>
      <c r="QJL1062" s="842"/>
      <c r="QJM1062" s="842"/>
      <c r="QJN1062" s="842"/>
      <c r="QJO1062" s="842"/>
      <c r="QJP1062" s="842"/>
      <c r="QJQ1062" s="842"/>
      <c r="QJR1062" s="842"/>
      <c r="QJS1062" s="842"/>
      <c r="QJT1062" s="842"/>
      <c r="QJU1062" s="842"/>
      <c r="QJV1062" s="842"/>
      <c r="QJW1062" s="842"/>
      <c r="QJX1062" s="842"/>
      <c r="QJY1062" s="842"/>
      <c r="QJZ1062" s="842"/>
      <c r="QKA1062" s="842"/>
      <c r="QKB1062" s="842"/>
      <c r="QKC1062" s="842"/>
      <c r="QKD1062" s="842"/>
      <c r="QKE1062" s="842"/>
      <c r="QKF1062" s="842"/>
      <c r="QKG1062" s="842"/>
      <c r="QKH1062" s="842"/>
      <c r="QKI1062" s="842"/>
      <c r="QKJ1062" s="842"/>
      <c r="QKK1062" s="842"/>
      <c r="QKL1062" s="842"/>
      <c r="QKM1062" s="842"/>
      <c r="QKN1062" s="842"/>
      <c r="QKO1062" s="842"/>
      <c r="QKP1062" s="842"/>
      <c r="QKQ1062" s="842"/>
      <c r="QKR1062" s="842"/>
      <c r="QKS1062" s="842"/>
      <c r="QKT1062" s="842"/>
      <c r="QKU1062" s="842"/>
      <c r="QKV1062" s="842"/>
      <c r="QKW1062" s="842"/>
      <c r="QKX1062" s="842"/>
      <c r="QKY1062" s="842"/>
      <c r="QKZ1062" s="842"/>
      <c r="QLA1062" s="842"/>
      <c r="QLB1062" s="842"/>
      <c r="QLC1062" s="842"/>
      <c r="QLD1062" s="842"/>
      <c r="QLE1062" s="842"/>
      <c r="QLF1062" s="842"/>
      <c r="QLG1062" s="842"/>
      <c r="QLH1062" s="842"/>
      <c r="QLI1062" s="842"/>
      <c r="QLJ1062" s="842"/>
      <c r="QLK1062" s="842"/>
      <c r="QLL1062" s="842"/>
      <c r="QLM1062" s="842"/>
      <c r="QLN1062" s="842"/>
      <c r="QLO1062" s="842"/>
      <c r="QLP1062" s="842"/>
      <c r="QLQ1062" s="842"/>
      <c r="QLR1062" s="842"/>
      <c r="QLS1062" s="842"/>
      <c r="QLT1062" s="842"/>
      <c r="QLU1062" s="842"/>
      <c r="QLV1062" s="842"/>
      <c r="QLW1062" s="842"/>
      <c r="QLX1062" s="842"/>
      <c r="QLY1062" s="842"/>
      <c r="QLZ1062" s="842"/>
      <c r="QMA1062" s="842"/>
      <c r="QMB1062" s="842"/>
      <c r="QMC1062" s="842"/>
      <c r="QMD1062" s="842"/>
      <c r="QME1062" s="842"/>
      <c r="QMF1062" s="842"/>
      <c r="QMG1062" s="842"/>
      <c r="QMH1062" s="842"/>
      <c r="QMI1062" s="842"/>
      <c r="QMJ1062" s="842"/>
      <c r="QMK1062" s="842"/>
      <c r="QML1062" s="842"/>
      <c r="QMM1062" s="842"/>
      <c r="QMN1062" s="842"/>
      <c r="QMO1062" s="842"/>
      <c r="QMP1062" s="842"/>
      <c r="QMQ1062" s="842"/>
      <c r="QMR1062" s="842"/>
      <c r="QMS1062" s="842"/>
      <c r="QMT1062" s="842"/>
      <c r="QMU1062" s="842"/>
      <c r="QMV1062" s="842"/>
      <c r="QMW1062" s="842"/>
      <c r="QMX1062" s="842"/>
      <c r="QMY1062" s="842"/>
      <c r="QMZ1062" s="842"/>
      <c r="QNA1062" s="842"/>
      <c r="QNB1062" s="842"/>
      <c r="QNC1062" s="842"/>
      <c r="QND1062" s="842"/>
      <c r="QNE1062" s="842"/>
      <c r="QNF1062" s="842"/>
      <c r="QNG1062" s="842"/>
      <c r="QNH1062" s="842"/>
      <c r="QNI1062" s="842"/>
      <c r="QNJ1062" s="842"/>
      <c r="QNK1062" s="842"/>
      <c r="QNL1062" s="842"/>
      <c r="QNM1062" s="842"/>
      <c r="QNN1062" s="842"/>
      <c r="QNO1062" s="842"/>
      <c r="QNP1062" s="842"/>
      <c r="QNQ1062" s="842"/>
      <c r="QNR1062" s="842"/>
      <c r="QNS1062" s="842"/>
      <c r="QNT1062" s="842"/>
      <c r="QNU1062" s="842"/>
      <c r="QNV1062" s="842"/>
      <c r="QNW1062" s="842"/>
      <c r="QNX1062" s="842"/>
      <c r="QNY1062" s="842"/>
      <c r="QNZ1062" s="842"/>
      <c r="QOA1062" s="842"/>
      <c r="QOB1062" s="842"/>
      <c r="QOC1062" s="842"/>
      <c r="QOD1062" s="842"/>
      <c r="QOE1062" s="842"/>
      <c r="QOF1062" s="842"/>
      <c r="QOG1062" s="842"/>
      <c r="QOH1062" s="842"/>
      <c r="QOI1062" s="842"/>
      <c r="QOJ1062" s="842"/>
      <c r="QOK1062" s="842"/>
      <c r="QOL1062" s="842"/>
      <c r="QOM1062" s="842"/>
      <c r="QON1062" s="842"/>
      <c r="QOO1062" s="842"/>
      <c r="QOP1062" s="842"/>
      <c r="QOQ1062" s="842"/>
      <c r="QOR1062" s="842"/>
      <c r="QOS1062" s="842"/>
      <c r="QOT1062" s="842"/>
      <c r="QOU1062" s="842"/>
      <c r="QOV1062" s="842"/>
      <c r="QOW1062" s="842"/>
      <c r="QOX1062" s="842"/>
      <c r="QOY1062" s="842"/>
      <c r="QOZ1062" s="842"/>
      <c r="QPA1062" s="842"/>
      <c r="QPB1062" s="842"/>
      <c r="QPC1062" s="842"/>
      <c r="QPD1062" s="842"/>
      <c r="QPE1062" s="842"/>
      <c r="QPF1062" s="842"/>
      <c r="QPG1062" s="842"/>
      <c r="QPH1062" s="842"/>
      <c r="QPI1062" s="842"/>
      <c r="QPJ1062" s="842"/>
      <c r="QPK1062" s="842"/>
      <c r="QPL1062" s="842"/>
      <c r="QPM1062" s="842"/>
      <c r="QPN1062" s="842"/>
      <c r="QPO1062" s="842"/>
      <c r="QPP1062" s="842"/>
      <c r="QPQ1062" s="842"/>
      <c r="QPR1062" s="842"/>
      <c r="QPS1062" s="842"/>
      <c r="QPT1062" s="842"/>
      <c r="QPU1062" s="842"/>
      <c r="QPV1062" s="842"/>
      <c r="QPW1062" s="842"/>
      <c r="QPX1062" s="842"/>
      <c r="QPY1062" s="842"/>
      <c r="QPZ1062" s="842"/>
      <c r="QQA1062" s="842"/>
      <c r="QQB1062" s="842"/>
      <c r="QQC1062" s="842"/>
      <c r="QQD1062" s="842"/>
      <c r="QQE1062" s="842"/>
      <c r="QQF1062" s="842"/>
      <c r="QQG1062" s="842"/>
      <c r="QQH1062" s="842"/>
      <c r="QQI1062" s="842"/>
      <c r="QQJ1062" s="842"/>
      <c r="QQK1062" s="842"/>
      <c r="QQL1062" s="842"/>
      <c r="QQM1062" s="842"/>
      <c r="QQN1062" s="842"/>
      <c r="QQO1062" s="842"/>
      <c r="QQP1062" s="842"/>
      <c r="QQQ1062" s="842"/>
      <c r="QQR1062" s="842"/>
      <c r="QQS1062" s="842"/>
      <c r="QQT1062" s="842"/>
      <c r="QQU1062" s="842"/>
      <c r="QQV1062" s="842"/>
      <c r="QQW1062" s="842"/>
      <c r="QQX1062" s="842"/>
      <c r="QQY1062" s="842"/>
      <c r="QQZ1062" s="842"/>
      <c r="QRA1062" s="842"/>
      <c r="QRB1062" s="842"/>
      <c r="QRC1062" s="842"/>
      <c r="QRD1062" s="842"/>
      <c r="QRE1062" s="842"/>
      <c r="QRF1062" s="842"/>
      <c r="QRG1062" s="842"/>
      <c r="QRH1062" s="842"/>
      <c r="QRI1062" s="842"/>
      <c r="QRJ1062" s="842"/>
      <c r="QRK1062" s="842"/>
      <c r="QRL1062" s="842"/>
      <c r="QRM1062" s="842"/>
      <c r="QRN1062" s="842"/>
      <c r="QRO1062" s="842"/>
      <c r="QRP1062" s="842"/>
      <c r="QRQ1062" s="842"/>
      <c r="QRR1062" s="842"/>
      <c r="QRS1062" s="842"/>
      <c r="QRT1062" s="842"/>
      <c r="QRU1062" s="842"/>
      <c r="QRV1062" s="842"/>
      <c r="QRW1062" s="842"/>
      <c r="QRX1062" s="842"/>
      <c r="QRY1062" s="842"/>
      <c r="QRZ1062" s="842"/>
      <c r="QSA1062" s="842"/>
      <c r="QSB1062" s="842"/>
      <c r="QSC1062" s="842"/>
      <c r="QSD1062" s="842"/>
      <c r="QSE1062" s="842"/>
      <c r="QSF1062" s="842"/>
      <c r="QSG1062" s="842"/>
      <c r="QSH1062" s="842"/>
      <c r="QSI1062" s="842"/>
      <c r="QSJ1062" s="842"/>
      <c r="QSK1062" s="842"/>
      <c r="QSL1062" s="842"/>
      <c r="QSM1062" s="842"/>
      <c r="QSN1062" s="842"/>
      <c r="QSO1062" s="842"/>
      <c r="QSP1062" s="842"/>
      <c r="QSQ1062" s="842"/>
      <c r="QSR1062" s="842"/>
      <c r="QSS1062" s="842"/>
      <c r="QST1062" s="842"/>
      <c r="QSU1062" s="842"/>
      <c r="QSV1062" s="842"/>
      <c r="QSW1062" s="842"/>
      <c r="QSX1062" s="842"/>
      <c r="QSY1062" s="842"/>
      <c r="QSZ1062" s="842"/>
      <c r="QTA1062" s="842"/>
      <c r="QTB1062" s="842"/>
      <c r="QTC1062" s="842"/>
      <c r="QTD1062" s="842"/>
      <c r="QTE1062" s="842"/>
      <c r="QTF1062" s="842"/>
      <c r="QTG1062" s="842"/>
      <c r="QTH1062" s="842"/>
      <c r="QTI1062" s="842"/>
      <c r="QTJ1062" s="842"/>
      <c r="QTK1062" s="842"/>
      <c r="QTL1062" s="842"/>
      <c r="QTM1062" s="842"/>
      <c r="QTN1062" s="842"/>
      <c r="QTO1062" s="842"/>
      <c r="QTP1062" s="842"/>
      <c r="QTQ1062" s="842"/>
      <c r="QTR1062" s="842"/>
      <c r="QTS1062" s="842"/>
      <c r="QTT1062" s="842"/>
      <c r="QTU1062" s="842"/>
      <c r="QTV1062" s="842"/>
      <c r="QTW1062" s="842"/>
      <c r="QTX1062" s="842"/>
      <c r="QTY1062" s="842"/>
      <c r="QTZ1062" s="842"/>
      <c r="QUA1062" s="842"/>
      <c r="QUB1062" s="842"/>
      <c r="QUC1062" s="842"/>
      <c r="QUD1062" s="842"/>
      <c r="QUE1062" s="842"/>
      <c r="QUF1062" s="842"/>
      <c r="QUG1062" s="842"/>
      <c r="QUH1062" s="842"/>
      <c r="QUI1062" s="842"/>
      <c r="QUJ1062" s="842"/>
      <c r="QUK1062" s="842"/>
      <c r="QUL1062" s="842"/>
      <c r="QUM1062" s="842"/>
      <c r="QUN1062" s="842"/>
      <c r="QUO1062" s="842"/>
      <c r="QUP1062" s="842"/>
      <c r="QUQ1062" s="842"/>
      <c r="QUR1062" s="842"/>
      <c r="QUS1062" s="842"/>
      <c r="QUT1062" s="842"/>
      <c r="QUU1062" s="842"/>
      <c r="QUV1062" s="842"/>
      <c r="QUW1062" s="842"/>
      <c r="QUX1062" s="842"/>
      <c r="QUY1062" s="842"/>
      <c r="QUZ1062" s="842"/>
      <c r="QVA1062" s="842"/>
      <c r="QVB1062" s="842"/>
      <c r="QVC1062" s="842"/>
      <c r="QVD1062" s="842"/>
      <c r="QVE1062" s="842"/>
      <c r="QVF1062" s="842"/>
      <c r="QVG1062" s="842"/>
      <c r="QVH1062" s="842"/>
      <c r="QVI1062" s="842"/>
      <c r="QVJ1062" s="842"/>
      <c r="QVK1062" s="842"/>
      <c r="QVL1062" s="842"/>
      <c r="QVM1062" s="842"/>
      <c r="QVN1062" s="842"/>
      <c r="QVO1062" s="842"/>
      <c r="QVP1062" s="842"/>
      <c r="QVQ1062" s="842"/>
      <c r="QVR1062" s="842"/>
      <c r="QVS1062" s="842"/>
      <c r="QVT1062" s="842"/>
      <c r="QVU1062" s="842"/>
      <c r="QVV1062" s="842"/>
      <c r="QVW1062" s="842"/>
      <c r="QVX1062" s="842"/>
      <c r="QVY1062" s="842"/>
      <c r="QVZ1062" s="842"/>
      <c r="QWA1062" s="842"/>
      <c r="QWB1062" s="842"/>
      <c r="QWC1062" s="842"/>
      <c r="QWD1062" s="842"/>
      <c r="QWE1062" s="842"/>
      <c r="QWF1062" s="842"/>
      <c r="QWG1062" s="842"/>
      <c r="QWH1062" s="842"/>
      <c r="QWI1062" s="842"/>
      <c r="QWJ1062" s="842"/>
      <c r="QWK1062" s="842"/>
      <c r="QWL1062" s="842"/>
      <c r="QWM1062" s="842"/>
      <c r="QWN1062" s="842"/>
      <c r="QWO1062" s="842"/>
      <c r="QWP1062" s="842"/>
      <c r="QWQ1062" s="842"/>
      <c r="QWR1062" s="842"/>
      <c r="QWS1062" s="842"/>
      <c r="QWT1062" s="842"/>
      <c r="QWU1062" s="842"/>
      <c r="QWV1062" s="842"/>
      <c r="QWW1062" s="842"/>
      <c r="QWX1062" s="842"/>
      <c r="QWY1062" s="842"/>
      <c r="QWZ1062" s="842"/>
      <c r="QXA1062" s="842"/>
      <c r="QXB1062" s="842"/>
      <c r="QXC1062" s="842"/>
      <c r="QXD1062" s="842"/>
      <c r="QXE1062" s="842"/>
      <c r="QXF1062" s="842"/>
      <c r="QXG1062" s="842"/>
      <c r="QXH1062" s="842"/>
      <c r="QXI1062" s="842"/>
      <c r="QXJ1062" s="842"/>
      <c r="QXK1062" s="842"/>
      <c r="QXL1062" s="842"/>
      <c r="QXM1062" s="842"/>
      <c r="QXN1062" s="842"/>
      <c r="QXO1062" s="842"/>
      <c r="QXP1062" s="842"/>
      <c r="QXQ1062" s="842"/>
      <c r="QXR1062" s="842"/>
      <c r="QXS1062" s="842"/>
      <c r="QXT1062" s="842"/>
      <c r="QXU1062" s="842"/>
      <c r="QXV1062" s="842"/>
      <c r="QXW1062" s="842"/>
      <c r="QXX1062" s="842"/>
      <c r="QXY1062" s="842"/>
      <c r="QXZ1062" s="842"/>
      <c r="QYA1062" s="842"/>
      <c r="QYB1062" s="842"/>
      <c r="QYC1062" s="842"/>
      <c r="QYD1062" s="842"/>
      <c r="QYE1062" s="842"/>
      <c r="QYF1062" s="842"/>
      <c r="QYG1062" s="842"/>
      <c r="QYH1062" s="842"/>
      <c r="QYI1062" s="842"/>
      <c r="QYJ1062" s="842"/>
      <c r="QYK1062" s="842"/>
      <c r="QYL1062" s="842"/>
      <c r="QYM1062" s="842"/>
      <c r="QYN1062" s="842"/>
      <c r="QYO1062" s="842"/>
      <c r="QYP1062" s="842"/>
      <c r="QYQ1062" s="842"/>
      <c r="QYR1062" s="842"/>
      <c r="QYS1062" s="842"/>
      <c r="QYT1062" s="842"/>
      <c r="QYU1062" s="842"/>
      <c r="QYV1062" s="842"/>
      <c r="QYW1062" s="842"/>
      <c r="QYX1062" s="842"/>
      <c r="QYY1062" s="842"/>
      <c r="QYZ1062" s="842"/>
      <c r="QZA1062" s="842"/>
      <c r="QZB1062" s="842"/>
      <c r="QZC1062" s="842"/>
      <c r="QZD1062" s="842"/>
      <c r="QZE1062" s="842"/>
      <c r="QZF1062" s="842"/>
      <c r="QZG1062" s="842"/>
      <c r="QZH1062" s="842"/>
      <c r="QZI1062" s="842"/>
      <c r="QZJ1062" s="842"/>
      <c r="QZK1062" s="842"/>
      <c r="QZL1062" s="842"/>
      <c r="QZM1062" s="842"/>
      <c r="QZN1062" s="842"/>
      <c r="QZO1062" s="842"/>
      <c r="QZP1062" s="842"/>
      <c r="QZQ1062" s="842"/>
      <c r="QZR1062" s="842"/>
      <c r="QZS1062" s="842"/>
      <c r="QZT1062" s="842"/>
      <c r="QZU1062" s="842"/>
      <c r="QZV1062" s="842"/>
      <c r="QZW1062" s="842"/>
      <c r="QZX1062" s="842"/>
      <c r="QZY1062" s="842"/>
      <c r="QZZ1062" s="842"/>
      <c r="RAA1062" s="842"/>
      <c r="RAB1062" s="842"/>
      <c r="RAC1062" s="842"/>
      <c r="RAD1062" s="842"/>
      <c r="RAE1062" s="842"/>
      <c r="RAF1062" s="842"/>
      <c r="RAG1062" s="842"/>
      <c r="RAH1062" s="842"/>
      <c r="RAI1062" s="842"/>
      <c r="RAJ1062" s="842"/>
      <c r="RAK1062" s="842"/>
      <c r="RAL1062" s="842"/>
      <c r="RAM1062" s="842"/>
      <c r="RAN1062" s="842"/>
      <c r="RAO1062" s="842"/>
      <c r="RAP1062" s="842"/>
      <c r="RAQ1062" s="842"/>
      <c r="RAR1062" s="842"/>
      <c r="RAS1062" s="842"/>
      <c r="RAT1062" s="842"/>
      <c r="RAU1062" s="842"/>
      <c r="RAV1062" s="842"/>
      <c r="RAW1062" s="842"/>
      <c r="RAX1062" s="842"/>
      <c r="RAY1062" s="842"/>
      <c r="RAZ1062" s="842"/>
      <c r="RBA1062" s="842"/>
      <c r="RBB1062" s="842"/>
      <c r="RBC1062" s="842"/>
      <c r="RBD1062" s="842"/>
      <c r="RBE1062" s="842"/>
      <c r="RBF1062" s="842"/>
      <c r="RBG1062" s="842"/>
      <c r="RBH1062" s="842"/>
      <c r="RBI1062" s="842"/>
      <c r="RBJ1062" s="842"/>
      <c r="RBK1062" s="842"/>
      <c r="RBL1062" s="842"/>
      <c r="RBM1062" s="842"/>
      <c r="RBN1062" s="842"/>
      <c r="RBO1062" s="842"/>
      <c r="RBP1062" s="842"/>
      <c r="RBQ1062" s="842"/>
      <c r="RBR1062" s="842"/>
      <c r="RBS1062" s="842"/>
      <c r="RBT1062" s="842"/>
      <c r="RBU1062" s="842"/>
      <c r="RBV1062" s="842"/>
      <c r="RBW1062" s="842"/>
      <c r="RBX1062" s="842"/>
      <c r="RBY1062" s="842"/>
      <c r="RBZ1062" s="842"/>
      <c r="RCA1062" s="842"/>
      <c r="RCB1062" s="842"/>
      <c r="RCC1062" s="842"/>
      <c r="RCD1062" s="842"/>
      <c r="RCE1062" s="842"/>
      <c r="RCF1062" s="842"/>
      <c r="RCG1062" s="842"/>
      <c r="RCH1062" s="842"/>
      <c r="RCI1062" s="842"/>
      <c r="RCJ1062" s="842"/>
      <c r="RCK1062" s="842"/>
      <c r="RCL1062" s="842"/>
      <c r="RCM1062" s="842"/>
      <c r="RCN1062" s="842"/>
      <c r="RCO1062" s="842"/>
      <c r="RCP1062" s="842"/>
      <c r="RCQ1062" s="842"/>
      <c r="RCR1062" s="842"/>
      <c r="RCS1062" s="842"/>
      <c r="RCT1062" s="842"/>
      <c r="RCU1062" s="842"/>
      <c r="RCV1062" s="842"/>
      <c r="RCW1062" s="842"/>
      <c r="RCX1062" s="842"/>
      <c r="RCY1062" s="842"/>
      <c r="RCZ1062" s="842"/>
      <c r="RDA1062" s="842"/>
      <c r="RDB1062" s="842"/>
      <c r="RDC1062" s="842"/>
      <c r="RDD1062" s="842"/>
      <c r="RDE1062" s="842"/>
      <c r="RDF1062" s="842"/>
      <c r="RDG1062" s="842"/>
      <c r="RDH1062" s="842"/>
      <c r="RDI1062" s="842"/>
      <c r="RDJ1062" s="842"/>
      <c r="RDK1062" s="842"/>
      <c r="RDL1062" s="842"/>
      <c r="RDM1062" s="842"/>
      <c r="RDN1062" s="842"/>
      <c r="RDO1062" s="842"/>
      <c r="RDP1062" s="842"/>
      <c r="RDQ1062" s="842"/>
      <c r="RDR1062" s="842"/>
      <c r="RDS1062" s="842"/>
      <c r="RDT1062" s="842"/>
      <c r="RDU1062" s="842"/>
      <c r="RDV1062" s="842"/>
      <c r="RDW1062" s="842"/>
      <c r="RDX1062" s="842"/>
      <c r="RDY1062" s="842"/>
      <c r="RDZ1062" s="842"/>
      <c r="REA1062" s="842"/>
      <c r="REB1062" s="842"/>
      <c r="REC1062" s="842"/>
      <c r="RED1062" s="842"/>
      <c r="REE1062" s="842"/>
      <c r="REF1062" s="842"/>
      <c r="REG1062" s="842"/>
      <c r="REH1062" s="842"/>
      <c r="REI1062" s="842"/>
      <c r="REJ1062" s="842"/>
      <c r="REK1062" s="842"/>
      <c r="REL1062" s="842"/>
      <c r="REM1062" s="842"/>
      <c r="REN1062" s="842"/>
      <c r="REO1062" s="842"/>
      <c r="REP1062" s="842"/>
      <c r="REQ1062" s="842"/>
      <c r="RER1062" s="842"/>
      <c r="RES1062" s="842"/>
      <c r="RET1062" s="842"/>
      <c r="REU1062" s="842"/>
      <c r="REV1062" s="842"/>
      <c r="REW1062" s="842"/>
      <c r="REX1062" s="842"/>
      <c r="REY1062" s="842"/>
      <c r="REZ1062" s="842"/>
      <c r="RFA1062" s="842"/>
      <c r="RFB1062" s="842"/>
      <c r="RFC1062" s="842"/>
      <c r="RFD1062" s="842"/>
      <c r="RFE1062" s="842"/>
      <c r="RFF1062" s="842"/>
      <c r="RFG1062" s="842"/>
      <c r="RFH1062" s="842"/>
      <c r="RFI1062" s="842"/>
      <c r="RFJ1062" s="842"/>
      <c r="RFK1062" s="842"/>
      <c r="RFL1062" s="842"/>
      <c r="RFM1062" s="842"/>
      <c r="RFN1062" s="842"/>
      <c r="RFO1062" s="842"/>
      <c r="RFP1062" s="842"/>
      <c r="RFQ1062" s="842"/>
      <c r="RFR1062" s="842"/>
      <c r="RFS1062" s="842"/>
      <c r="RFT1062" s="842"/>
      <c r="RFU1062" s="842"/>
      <c r="RFV1062" s="842"/>
      <c r="RFW1062" s="842"/>
      <c r="RFX1062" s="842"/>
      <c r="RFY1062" s="842"/>
      <c r="RFZ1062" s="842"/>
      <c r="RGA1062" s="842"/>
      <c r="RGB1062" s="842"/>
      <c r="RGC1062" s="842"/>
      <c r="RGD1062" s="842"/>
      <c r="RGE1062" s="842"/>
      <c r="RGF1062" s="842"/>
      <c r="RGG1062" s="842"/>
      <c r="RGH1062" s="842"/>
      <c r="RGI1062" s="842"/>
      <c r="RGJ1062" s="842"/>
      <c r="RGK1062" s="842"/>
      <c r="RGL1062" s="842"/>
      <c r="RGM1062" s="842"/>
      <c r="RGN1062" s="842"/>
      <c r="RGO1062" s="842"/>
      <c r="RGP1062" s="842"/>
      <c r="RGQ1062" s="842"/>
      <c r="RGR1062" s="842"/>
      <c r="RGS1062" s="842"/>
      <c r="RGT1062" s="842"/>
      <c r="RGU1062" s="842"/>
      <c r="RGV1062" s="842"/>
      <c r="RGW1062" s="842"/>
      <c r="RGX1062" s="842"/>
      <c r="RGY1062" s="842"/>
      <c r="RGZ1062" s="842"/>
      <c r="RHA1062" s="842"/>
      <c r="RHB1062" s="842"/>
      <c r="RHC1062" s="842"/>
      <c r="RHD1062" s="842"/>
      <c r="RHE1062" s="842"/>
      <c r="RHF1062" s="842"/>
      <c r="RHG1062" s="842"/>
      <c r="RHH1062" s="842"/>
      <c r="RHI1062" s="842"/>
      <c r="RHJ1062" s="842"/>
      <c r="RHK1062" s="842"/>
      <c r="RHL1062" s="842"/>
      <c r="RHM1062" s="842"/>
      <c r="RHN1062" s="842"/>
      <c r="RHO1062" s="842"/>
      <c r="RHP1062" s="842"/>
      <c r="RHQ1062" s="842"/>
      <c r="RHR1062" s="842"/>
      <c r="RHS1062" s="842"/>
      <c r="RHT1062" s="842"/>
      <c r="RHU1062" s="842"/>
      <c r="RHV1062" s="842"/>
      <c r="RHW1062" s="842"/>
      <c r="RHX1062" s="842"/>
      <c r="RHY1062" s="842"/>
      <c r="RHZ1062" s="842"/>
      <c r="RIA1062" s="842"/>
      <c r="RIB1062" s="842"/>
      <c r="RIC1062" s="842"/>
      <c r="RID1062" s="842"/>
      <c r="RIE1062" s="842"/>
      <c r="RIF1062" s="842"/>
      <c r="RIG1062" s="842"/>
      <c r="RIH1062" s="842"/>
      <c r="RII1062" s="842"/>
      <c r="RIJ1062" s="842"/>
      <c r="RIK1062" s="842"/>
      <c r="RIL1062" s="842"/>
      <c r="RIM1062" s="842"/>
      <c r="RIN1062" s="842"/>
      <c r="RIO1062" s="842"/>
      <c r="RIP1062" s="842"/>
      <c r="RIQ1062" s="842"/>
      <c r="RIR1062" s="842"/>
      <c r="RIS1062" s="842"/>
      <c r="RIT1062" s="842"/>
      <c r="RIU1062" s="842"/>
      <c r="RIV1062" s="842"/>
      <c r="RIW1062" s="842"/>
      <c r="RIX1062" s="842"/>
      <c r="RIY1062" s="842"/>
      <c r="RIZ1062" s="842"/>
      <c r="RJA1062" s="842"/>
      <c r="RJB1062" s="842"/>
      <c r="RJC1062" s="842"/>
      <c r="RJD1062" s="842"/>
      <c r="RJE1062" s="842"/>
      <c r="RJF1062" s="842"/>
      <c r="RJG1062" s="842"/>
      <c r="RJH1062" s="842"/>
      <c r="RJI1062" s="842"/>
      <c r="RJJ1062" s="842"/>
      <c r="RJK1062" s="842"/>
      <c r="RJL1062" s="842"/>
      <c r="RJM1062" s="842"/>
      <c r="RJN1062" s="842"/>
      <c r="RJO1062" s="842"/>
      <c r="RJP1062" s="842"/>
      <c r="RJQ1062" s="842"/>
      <c r="RJR1062" s="842"/>
      <c r="RJS1062" s="842"/>
      <c r="RJT1062" s="842"/>
      <c r="RJU1062" s="842"/>
      <c r="RJV1062" s="842"/>
      <c r="RJW1062" s="842"/>
      <c r="RJX1062" s="842"/>
      <c r="RJY1062" s="842"/>
      <c r="RJZ1062" s="842"/>
      <c r="RKA1062" s="842"/>
      <c r="RKB1062" s="842"/>
      <c r="RKC1062" s="842"/>
      <c r="RKD1062" s="842"/>
      <c r="RKE1062" s="842"/>
      <c r="RKF1062" s="842"/>
      <c r="RKG1062" s="842"/>
      <c r="RKH1062" s="842"/>
      <c r="RKI1062" s="842"/>
      <c r="RKJ1062" s="842"/>
      <c r="RKK1062" s="842"/>
      <c r="RKL1062" s="842"/>
      <c r="RKM1062" s="842"/>
      <c r="RKN1062" s="842"/>
      <c r="RKO1062" s="842"/>
      <c r="RKP1062" s="842"/>
      <c r="RKQ1062" s="842"/>
      <c r="RKR1062" s="842"/>
      <c r="RKS1062" s="842"/>
      <c r="RKT1062" s="842"/>
      <c r="RKU1062" s="842"/>
      <c r="RKV1062" s="842"/>
      <c r="RKW1062" s="842"/>
      <c r="RKX1062" s="842"/>
      <c r="RKY1062" s="842"/>
      <c r="RKZ1062" s="842"/>
      <c r="RLA1062" s="842"/>
      <c r="RLB1062" s="842"/>
      <c r="RLC1062" s="842"/>
      <c r="RLD1062" s="842"/>
      <c r="RLE1062" s="842"/>
      <c r="RLF1062" s="842"/>
      <c r="RLG1062" s="842"/>
      <c r="RLH1062" s="842"/>
      <c r="RLI1062" s="842"/>
      <c r="RLJ1062" s="842"/>
      <c r="RLK1062" s="842"/>
      <c r="RLL1062" s="842"/>
      <c r="RLM1062" s="842"/>
      <c r="RLN1062" s="842"/>
      <c r="RLO1062" s="842"/>
      <c r="RLP1062" s="842"/>
      <c r="RLQ1062" s="842"/>
      <c r="RLR1062" s="842"/>
      <c r="RLS1062" s="842"/>
      <c r="RLT1062" s="842"/>
      <c r="RLU1062" s="842"/>
      <c r="RLV1062" s="842"/>
      <c r="RLW1062" s="842"/>
      <c r="RLX1062" s="842"/>
      <c r="RLY1062" s="842"/>
      <c r="RLZ1062" s="842"/>
      <c r="RMA1062" s="842"/>
      <c r="RMB1062" s="842"/>
      <c r="RMC1062" s="842"/>
      <c r="RMD1062" s="842"/>
      <c r="RME1062" s="842"/>
      <c r="RMF1062" s="842"/>
      <c r="RMG1062" s="842"/>
      <c r="RMH1062" s="842"/>
      <c r="RMI1062" s="842"/>
      <c r="RMJ1062" s="842"/>
      <c r="RMK1062" s="842"/>
      <c r="RML1062" s="842"/>
      <c r="RMM1062" s="842"/>
      <c r="RMN1062" s="842"/>
      <c r="RMO1062" s="842"/>
      <c r="RMP1062" s="842"/>
      <c r="RMQ1062" s="842"/>
      <c r="RMR1062" s="842"/>
      <c r="RMS1062" s="842"/>
      <c r="RMT1062" s="842"/>
      <c r="RMU1062" s="842"/>
      <c r="RMV1062" s="842"/>
      <c r="RMW1062" s="842"/>
      <c r="RMX1062" s="842"/>
      <c r="RMY1062" s="842"/>
      <c r="RMZ1062" s="842"/>
      <c r="RNA1062" s="842"/>
      <c r="RNB1062" s="842"/>
      <c r="RNC1062" s="842"/>
      <c r="RND1062" s="842"/>
      <c r="RNE1062" s="842"/>
      <c r="RNF1062" s="842"/>
      <c r="RNG1062" s="842"/>
      <c r="RNH1062" s="842"/>
      <c r="RNI1062" s="842"/>
      <c r="RNJ1062" s="842"/>
      <c r="RNK1062" s="842"/>
      <c r="RNL1062" s="842"/>
      <c r="RNM1062" s="842"/>
      <c r="RNN1062" s="842"/>
      <c r="RNO1062" s="842"/>
      <c r="RNP1062" s="842"/>
      <c r="RNQ1062" s="842"/>
      <c r="RNR1062" s="842"/>
      <c r="RNS1062" s="842"/>
      <c r="RNT1062" s="842"/>
      <c r="RNU1062" s="842"/>
      <c r="RNV1062" s="842"/>
      <c r="RNW1062" s="842"/>
      <c r="RNX1062" s="842"/>
      <c r="RNY1062" s="842"/>
      <c r="RNZ1062" s="842"/>
      <c r="ROA1062" s="842"/>
      <c r="ROB1062" s="842"/>
      <c r="ROC1062" s="842"/>
      <c r="ROD1062" s="842"/>
      <c r="ROE1062" s="842"/>
      <c r="ROF1062" s="842"/>
      <c r="ROG1062" s="842"/>
      <c r="ROH1062" s="842"/>
      <c r="ROI1062" s="842"/>
      <c r="ROJ1062" s="842"/>
      <c r="ROK1062" s="842"/>
      <c r="ROL1062" s="842"/>
      <c r="ROM1062" s="842"/>
      <c r="RON1062" s="842"/>
      <c r="ROO1062" s="842"/>
      <c r="ROP1062" s="842"/>
      <c r="ROQ1062" s="842"/>
      <c r="ROR1062" s="842"/>
      <c r="ROS1062" s="842"/>
      <c r="ROT1062" s="842"/>
      <c r="ROU1062" s="842"/>
      <c r="ROV1062" s="842"/>
      <c r="ROW1062" s="842"/>
      <c r="ROX1062" s="842"/>
      <c r="ROY1062" s="842"/>
      <c r="ROZ1062" s="842"/>
      <c r="RPA1062" s="842"/>
      <c r="RPB1062" s="842"/>
      <c r="RPC1062" s="842"/>
      <c r="RPD1062" s="842"/>
      <c r="RPE1062" s="842"/>
      <c r="RPF1062" s="842"/>
      <c r="RPG1062" s="842"/>
      <c r="RPH1062" s="842"/>
      <c r="RPI1062" s="842"/>
      <c r="RPJ1062" s="842"/>
      <c r="RPK1062" s="842"/>
      <c r="RPL1062" s="842"/>
      <c r="RPM1062" s="842"/>
      <c r="RPN1062" s="842"/>
      <c r="RPO1062" s="842"/>
      <c r="RPP1062" s="842"/>
      <c r="RPQ1062" s="842"/>
      <c r="RPR1062" s="842"/>
      <c r="RPS1062" s="842"/>
      <c r="RPT1062" s="842"/>
      <c r="RPU1062" s="842"/>
      <c r="RPV1062" s="842"/>
      <c r="RPW1062" s="842"/>
      <c r="RPX1062" s="842"/>
      <c r="RPY1062" s="842"/>
      <c r="RPZ1062" s="842"/>
      <c r="RQA1062" s="842"/>
      <c r="RQB1062" s="842"/>
      <c r="RQC1062" s="842"/>
      <c r="RQD1062" s="842"/>
      <c r="RQE1062" s="842"/>
      <c r="RQF1062" s="842"/>
      <c r="RQG1062" s="842"/>
      <c r="RQH1062" s="842"/>
      <c r="RQI1062" s="842"/>
      <c r="RQJ1062" s="842"/>
      <c r="RQK1062" s="842"/>
      <c r="RQL1062" s="842"/>
      <c r="RQM1062" s="842"/>
      <c r="RQN1062" s="842"/>
      <c r="RQO1062" s="842"/>
      <c r="RQP1062" s="842"/>
      <c r="RQQ1062" s="842"/>
      <c r="RQR1062" s="842"/>
      <c r="RQS1062" s="842"/>
      <c r="RQT1062" s="842"/>
      <c r="RQU1062" s="842"/>
      <c r="RQV1062" s="842"/>
      <c r="RQW1062" s="842"/>
      <c r="RQX1062" s="842"/>
      <c r="RQY1062" s="842"/>
      <c r="RQZ1062" s="842"/>
      <c r="RRA1062" s="842"/>
      <c r="RRB1062" s="842"/>
      <c r="RRC1062" s="842"/>
      <c r="RRD1062" s="842"/>
      <c r="RRE1062" s="842"/>
      <c r="RRF1062" s="842"/>
      <c r="RRG1062" s="842"/>
      <c r="RRH1062" s="842"/>
      <c r="RRI1062" s="842"/>
      <c r="RRJ1062" s="842"/>
      <c r="RRK1062" s="842"/>
      <c r="RRL1062" s="842"/>
      <c r="RRM1062" s="842"/>
      <c r="RRN1062" s="842"/>
      <c r="RRO1062" s="842"/>
      <c r="RRP1062" s="842"/>
      <c r="RRQ1062" s="842"/>
      <c r="RRR1062" s="842"/>
      <c r="RRS1062" s="842"/>
      <c r="RRT1062" s="842"/>
      <c r="RRU1062" s="842"/>
      <c r="RRV1062" s="842"/>
      <c r="RRW1062" s="842"/>
      <c r="RRX1062" s="842"/>
      <c r="RRY1062" s="842"/>
      <c r="RRZ1062" s="842"/>
      <c r="RSA1062" s="842"/>
      <c r="RSB1062" s="842"/>
      <c r="RSC1062" s="842"/>
      <c r="RSD1062" s="842"/>
      <c r="RSE1062" s="842"/>
      <c r="RSF1062" s="842"/>
      <c r="RSG1062" s="842"/>
      <c r="RSH1062" s="842"/>
      <c r="RSI1062" s="842"/>
      <c r="RSJ1062" s="842"/>
      <c r="RSK1062" s="842"/>
      <c r="RSL1062" s="842"/>
      <c r="RSM1062" s="842"/>
      <c r="RSN1062" s="842"/>
      <c r="RSO1062" s="842"/>
      <c r="RSP1062" s="842"/>
      <c r="RSQ1062" s="842"/>
      <c r="RSR1062" s="842"/>
      <c r="RSS1062" s="842"/>
      <c r="RST1062" s="842"/>
      <c r="RSU1062" s="842"/>
      <c r="RSV1062" s="842"/>
      <c r="RSW1062" s="842"/>
      <c r="RSX1062" s="842"/>
      <c r="RSY1062" s="842"/>
      <c r="RSZ1062" s="842"/>
      <c r="RTA1062" s="842"/>
      <c r="RTB1062" s="842"/>
      <c r="RTC1062" s="842"/>
      <c r="RTD1062" s="842"/>
      <c r="RTE1062" s="842"/>
      <c r="RTF1062" s="842"/>
      <c r="RTG1062" s="842"/>
      <c r="RTH1062" s="842"/>
      <c r="RTI1062" s="842"/>
      <c r="RTJ1062" s="842"/>
      <c r="RTK1062" s="842"/>
      <c r="RTL1062" s="842"/>
      <c r="RTM1062" s="842"/>
      <c r="RTN1062" s="842"/>
      <c r="RTO1062" s="842"/>
      <c r="RTP1062" s="842"/>
      <c r="RTQ1062" s="842"/>
      <c r="RTR1062" s="842"/>
      <c r="RTS1062" s="842"/>
      <c r="RTT1062" s="842"/>
      <c r="RTU1062" s="842"/>
      <c r="RTV1062" s="842"/>
      <c r="RTW1062" s="842"/>
      <c r="RTX1062" s="842"/>
      <c r="RTY1062" s="842"/>
      <c r="RTZ1062" s="842"/>
      <c r="RUA1062" s="842"/>
      <c r="RUB1062" s="842"/>
      <c r="RUC1062" s="842"/>
      <c r="RUD1062" s="842"/>
      <c r="RUE1062" s="842"/>
      <c r="RUF1062" s="842"/>
      <c r="RUG1062" s="842"/>
      <c r="RUH1062" s="842"/>
      <c r="RUI1062" s="842"/>
      <c r="RUJ1062" s="842"/>
      <c r="RUK1062" s="842"/>
      <c r="RUL1062" s="842"/>
      <c r="RUM1062" s="842"/>
      <c r="RUN1062" s="842"/>
      <c r="RUO1062" s="842"/>
      <c r="RUP1062" s="842"/>
      <c r="RUQ1062" s="842"/>
      <c r="RUR1062" s="842"/>
      <c r="RUS1062" s="842"/>
      <c r="RUT1062" s="842"/>
      <c r="RUU1062" s="842"/>
      <c r="RUV1062" s="842"/>
      <c r="RUW1062" s="842"/>
      <c r="RUX1062" s="842"/>
      <c r="RUY1062" s="842"/>
      <c r="RUZ1062" s="842"/>
      <c r="RVA1062" s="842"/>
      <c r="RVB1062" s="842"/>
      <c r="RVC1062" s="842"/>
      <c r="RVD1062" s="842"/>
      <c r="RVE1062" s="842"/>
      <c r="RVF1062" s="842"/>
      <c r="RVG1062" s="842"/>
      <c r="RVH1062" s="842"/>
      <c r="RVI1062" s="842"/>
      <c r="RVJ1062" s="842"/>
      <c r="RVK1062" s="842"/>
      <c r="RVL1062" s="842"/>
      <c r="RVM1062" s="842"/>
      <c r="RVN1062" s="842"/>
      <c r="RVO1062" s="842"/>
      <c r="RVP1062" s="842"/>
      <c r="RVQ1062" s="842"/>
      <c r="RVR1062" s="842"/>
      <c r="RVS1062" s="842"/>
      <c r="RVT1062" s="842"/>
      <c r="RVU1062" s="842"/>
      <c r="RVV1062" s="842"/>
      <c r="RVW1062" s="842"/>
      <c r="RVX1062" s="842"/>
      <c r="RVY1062" s="842"/>
      <c r="RVZ1062" s="842"/>
      <c r="RWA1062" s="842"/>
      <c r="RWB1062" s="842"/>
      <c r="RWC1062" s="842"/>
      <c r="RWD1062" s="842"/>
      <c r="RWE1062" s="842"/>
      <c r="RWF1062" s="842"/>
      <c r="RWG1062" s="842"/>
      <c r="RWH1062" s="842"/>
      <c r="RWI1062" s="842"/>
      <c r="RWJ1062" s="842"/>
      <c r="RWK1062" s="842"/>
      <c r="RWL1062" s="842"/>
      <c r="RWM1062" s="842"/>
      <c r="RWN1062" s="842"/>
      <c r="RWO1062" s="842"/>
      <c r="RWP1062" s="842"/>
      <c r="RWQ1062" s="842"/>
      <c r="RWR1062" s="842"/>
      <c r="RWS1062" s="842"/>
      <c r="RWT1062" s="842"/>
      <c r="RWU1062" s="842"/>
      <c r="RWV1062" s="842"/>
      <c r="RWW1062" s="842"/>
      <c r="RWX1062" s="842"/>
      <c r="RWY1062" s="842"/>
      <c r="RWZ1062" s="842"/>
      <c r="RXA1062" s="842"/>
      <c r="RXB1062" s="842"/>
      <c r="RXC1062" s="842"/>
      <c r="RXD1062" s="842"/>
      <c r="RXE1062" s="842"/>
      <c r="RXF1062" s="842"/>
      <c r="RXG1062" s="842"/>
      <c r="RXH1062" s="842"/>
      <c r="RXI1062" s="842"/>
      <c r="RXJ1062" s="842"/>
      <c r="RXK1062" s="842"/>
      <c r="RXL1062" s="842"/>
      <c r="RXM1062" s="842"/>
      <c r="RXN1062" s="842"/>
      <c r="RXO1062" s="842"/>
      <c r="RXP1062" s="842"/>
      <c r="RXQ1062" s="842"/>
      <c r="RXR1062" s="842"/>
      <c r="RXS1062" s="842"/>
      <c r="RXT1062" s="842"/>
      <c r="RXU1062" s="842"/>
      <c r="RXV1062" s="842"/>
      <c r="RXW1062" s="842"/>
      <c r="RXX1062" s="842"/>
      <c r="RXY1062" s="842"/>
      <c r="RXZ1062" s="842"/>
      <c r="RYA1062" s="842"/>
      <c r="RYB1062" s="842"/>
      <c r="RYC1062" s="842"/>
      <c r="RYD1062" s="842"/>
      <c r="RYE1062" s="842"/>
      <c r="RYF1062" s="842"/>
      <c r="RYG1062" s="842"/>
      <c r="RYH1062" s="842"/>
      <c r="RYI1062" s="842"/>
      <c r="RYJ1062" s="842"/>
      <c r="RYK1062" s="842"/>
      <c r="RYL1062" s="842"/>
      <c r="RYM1062" s="842"/>
      <c r="RYN1062" s="842"/>
      <c r="RYO1062" s="842"/>
      <c r="RYP1062" s="842"/>
      <c r="RYQ1062" s="842"/>
      <c r="RYR1062" s="842"/>
      <c r="RYS1062" s="842"/>
      <c r="RYT1062" s="842"/>
      <c r="RYU1062" s="842"/>
      <c r="RYV1062" s="842"/>
      <c r="RYW1062" s="842"/>
      <c r="RYX1062" s="842"/>
      <c r="RYY1062" s="842"/>
      <c r="RYZ1062" s="842"/>
      <c r="RZA1062" s="842"/>
      <c r="RZB1062" s="842"/>
      <c r="RZC1062" s="842"/>
      <c r="RZD1062" s="842"/>
      <c r="RZE1062" s="842"/>
      <c r="RZF1062" s="842"/>
      <c r="RZG1062" s="842"/>
      <c r="RZH1062" s="842"/>
      <c r="RZI1062" s="842"/>
      <c r="RZJ1062" s="842"/>
      <c r="RZK1062" s="842"/>
      <c r="RZL1062" s="842"/>
      <c r="RZM1062" s="842"/>
      <c r="RZN1062" s="842"/>
      <c r="RZO1062" s="842"/>
      <c r="RZP1062" s="842"/>
      <c r="RZQ1062" s="842"/>
      <c r="RZR1062" s="842"/>
      <c r="RZS1062" s="842"/>
      <c r="RZT1062" s="842"/>
      <c r="RZU1062" s="842"/>
      <c r="RZV1062" s="842"/>
      <c r="RZW1062" s="842"/>
      <c r="RZX1062" s="842"/>
      <c r="RZY1062" s="842"/>
      <c r="RZZ1062" s="842"/>
      <c r="SAA1062" s="842"/>
      <c r="SAB1062" s="842"/>
      <c r="SAC1062" s="842"/>
      <c r="SAD1062" s="842"/>
      <c r="SAE1062" s="842"/>
      <c r="SAF1062" s="842"/>
      <c r="SAG1062" s="842"/>
      <c r="SAH1062" s="842"/>
      <c r="SAI1062" s="842"/>
      <c r="SAJ1062" s="842"/>
      <c r="SAK1062" s="842"/>
      <c r="SAL1062" s="842"/>
      <c r="SAM1062" s="842"/>
      <c r="SAN1062" s="842"/>
      <c r="SAO1062" s="842"/>
      <c r="SAP1062" s="842"/>
      <c r="SAQ1062" s="842"/>
      <c r="SAR1062" s="842"/>
      <c r="SAS1062" s="842"/>
      <c r="SAT1062" s="842"/>
      <c r="SAU1062" s="842"/>
      <c r="SAV1062" s="842"/>
      <c r="SAW1062" s="842"/>
      <c r="SAX1062" s="842"/>
      <c r="SAY1062" s="842"/>
      <c r="SAZ1062" s="842"/>
      <c r="SBA1062" s="842"/>
      <c r="SBB1062" s="842"/>
      <c r="SBC1062" s="842"/>
      <c r="SBD1062" s="842"/>
      <c r="SBE1062" s="842"/>
      <c r="SBF1062" s="842"/>
      <c r="SBG1062" s="842"/>
      <c r="SBH1062" s="842"/>
      <c r="SBI1062" s="842"/>
      <c r="SBJ1062" s="842"/>
      <c r="SBK1062" s="842"/>
      <c r="SBL1062" s="842"/>
      <c r="SBM1062" s="842"/>
      <c r="SBN1062" s="842"/>
      <c r="SBO1062" s="842"/>
      <c r="SBP1062" s="842"/>
      <c r="SBQ1062" s="842"/>
      <c r="SBR1062" s="842"/>
      <c r="SBS1062" s="842"/>
      <c r="SBT1062" s="842"/>
      <c r="SBU1062" s="842"/>
      <c r="SBV1062" s="842"/>
      <c r="SBW1062" s="842"/>
      <c r="SBX1062" s="842"/>
      <c r="SBY1062" s="842"/>
      <c r="SBZ1062" s="842"/>
      <c r="SCA1062" s="842"/>
      <c r="SCB1062" s="842"/>
      <c r="SCC1062" s="842"/>
      <c r="SCD1062" s="842"/>
      <c r="SCE1062" s="842"/>
      <c r="SCF1062" s="842"/>
      <c r="SCG1062" s="842"/>
      <c r="SCH1062" s="842"/>
      <c r="SCI1062" s="842"/>
      <c r="SCJ1062" s="842"/>
      <c r="SCK1062" s="842"/>
      <c r="SCL1062" s="842"/>
      <c r="SCM1062" s="842"/>
      <c r="SCN1062" s="842"/>
      <c r="SCO1062" s="842"/>
      <c r="SCP1062" s="842"/>
      <c r="SCQ1062" s="842"/>
      <c r="SCR1062" s="842"/>
      <c r="SCS1062" s="842"/>
      <c r="SCT1062" s="842"/>
      <c r="SCU1062" s="842"/>
      <c r="SCV1062" s="842"/>
      <c r="SCW1062" s="842"/>
      <c r="SCX1062" s="842"/>
      <c r="SCY1062" s="842"/>
      <c r="SCZ1062" s="842"/>
      <c r="SDA1062" s="842"/>
      <c r="SDB1062" s="842"/>
      <c r="SDC1062" s="842"/>
      <c r="SDD1062" s="842"/>
      <c r="SDE1062" s="842"/>
      <c r="SDF1062" s="842"/>
      <c r="SDG1062" s="842"/>
      <c r="SDH1062" s="842"/>
      <c r="SDI1062" s="842"/>
      <c r="SDJ1062" s="842"/>
      <c r="SDK1062" s="842"/>
      <c r="SDL1062" s="842"/>
      <c r="SDM1062" s="842"/>
      <c r="SDN1062" s="842"/>
      <c r="SDO1062" s="842"/>
      <c r="SDP1062" s="842"/>
      <c r="SDQ1062" s="842"/>
      <c r="SDR1062" s="842"/>
      <c r="SDS1062" s="842"/>
      <c r="SDT1062" s="842"/>
      <c r="SDU1062" s="842"/>
      <c r="SDV1062" s="842"/>
      <c r="SDW1062" s="842"/>
      <c r="SDX1062" s="842"/>
      <c r="SDY1062" s="842"/>
      <c r="SDZ1062" s="842"/>
      <c r="SEA1062" s="842"/>
      <c r="SEB1062" s="842"/>
      <c r="SEC1062" s="842"/>
      <c r="SED1062" s="842"/>
      <c r="SEE1062" s="842"/>
      <c r="SEF1062" s="842"/>
      <c r="SEG1062" s="842"/>
      <c r="SEH1062" s="842"/>
      <c r="SEI1062" s="842"/>
      <c r="SEJ1062" s="842"/>
      <c r="SEK1062" s="842"/>
      <c r="SEL1062" s="842"/>
      <c r="SEM1062" s="842"/>
      <c r="SEN1062" s="842"/>
      <c r="SEO1062" s="842"/>
      <c r="SEP1062" s="842"/>
      <c r="SEQ1062" s="842"/>
      <c r="SER1062" s="842"/>
      <c r="SES1062" s="842"/>
      <c r="SET1062" s="842"/>
      <c r="SEU1062" s="842"/>
      <c r="SEV1062" s="842"/>
      <c r="SEW1062" s="842"/>
      <c r="SEX1062" s="842"/>
      <c r="SEY1062" s="842"/>
      <c r="SEZ1062" s="842"/>
      <c r="SFA1062" s="842"/>
      <c r="SFB1062" s="842"/>
      <c r="SFC1062" s="842"/>
      <c r="SFD1062" s="842"/>
      <c r="SFE1062" s="842"/>
      <c r="SFF1062" s="842"/>
      <c r="SFG1062" s="842"/>
      <c r="SFH1062" s="842"/>
      <c r="SFI1062" s="842"/>
      <c r="SFJ1062" s="842"/>
      <c r="SFK1062" s="842"/>
      <c r="SFL1062" s="842"/>
      <c r="SFM1062" s="842"/>
      <c r="SFN1062" s="842"/>
      <c r="SFO1062" s="842"/>
      <c r="SFP1062" s="842"/>
      <c r="SFQ1062" s="842"/>
      <c r="SFR1062" s="842"/>
      <c r="SFS1062" s="842"/>
      <c r="SFT1062" s="842"/>
      <c r="SFU1062" s="842"/>
      <c r="SFV1062" s="842"/>
      <c r="SFW1062" s="842"/>
      <c r="SFX1062" s="842"/>
      <c r="SFY1062" s="842"/>
      <c r="SFZ1062" s="842"/>
      <c r="SGA1062" s="842"/>
      <c r="SGB1062" s="842"/>
      <c r="SGC1062" s="842"/>
      <c r="SGD1062" s="842"/>
      <c r="SGE1062" s="842"/>
      <c r="SGF1062" s="842"/>
      <c r="SGG1062" s="842"/>
      <c r="SGH1062" s="842"/>
      <c r="SGI1062" s="842"/>
      <c r="SGJ1062" s="842"/>
      <c r="SGK1062" s="842"/>
      <c r="SGL1062" s="842"/>
      <c r="SGM1062" s="842"/>
      <c r="SGN1062" s="842"/>
      <c r="SGO1062" s="842"/>
      <c r="SGP1062" s="842"/>
      <c r="SGQ1062" s="842"/>
      <c r="SGR1062" s="842"/>
      <c r="SGS1062" s="842"/>
      <c r="SGT1062" s="842"/>
      <c r="SGU1062" s="842"/>
      <c r="SGV1062" s="842"/>
      <c r="SGW1062" s="842"/>
      <c r="SGX1062" s="842"/>
      <c r="SGY1062" s="842"/>
      <c r="SGZ1062" s="842"/>
      <c r="SHA1062" s="842"/>
      <c r="SHB1062" s="842"/>
      <c r="SHC1062" s="842"/>
      <c r="SHD1062" s="842"/>
      <c r="SHE1062" s="842"/>
      <c r="SHF1062" s="842"/>
      <c r="SHG1062" s="842"/>
      <c r="SHH1062" s="842"/>
      <c r="SHI1062" s="842"/>
      <c r="SHJ1062" s="842"/>
      <c r="SHK1062" s="842"/>
      <c r="SHL1062" s="842"/>
      <c r="SHM1062" s="842"/>
      <c r="SHN1062" s="842"/>
      <c r="SHO1062" s="842"/>
      <c r="SHP1062" s="842"/>
      <c r="SHQ1062" s="842"/>
      <c r="SHR1062" s="842"/>
      <c r="SHS1062" s="842"/>
      <c r="SHT1062" s="842"/>
      <c r="SHU1062" s="842"/>
      <c r="SHV1062" s="842"/>
      <c r="SHW1062" s="842"/>
      <c r="SHX1062" s="842"/>
      <c r="SHY1062" s="842"/>
      <c r="SHZ1062" s="842"/>
      <c r="SIA1062" s="842"/>
      <c r="SIB1062" s="842"/>
      <c r="SIC1062" s="842"/>
      <c r="SID1062" s="842"/>
      <c r="SIE1062" s="842"/>
      <c r="SIF1062" s="842"/>
      <c r="SIG1062" s="842"/>
      <c r="SIH1062" s="842"/>
      <c r="SII1062" s="842"/>
      <c r="SIJ1062" s="842"/>
      <c r="SIK1062" s="842"/>
      <c r="SIL1062" s="842"/>
      <c r="SIM1062" s="842"/>
      <c r="SIN1062" s="842"/>
      <c r="SIO1062" s="842"/>
      <c r="SIP1062" s="842"/>
      <c r="SIQ1062" s="842"/>
      <c r="SIR1062" s="842"/>
      <c r="SIS1062" s="842"/>
      <c r="SIT1062" s="842"/>
      <c r="SIU1062" s="842"/>
      <c r="SIV1062" s="842"/>
      <c r="SIW1062" s="842"/>
      <c r="SIX1062" s="842"/>
      <c r="SIY1062" s="842"/>
      <c r="SIZ1062" s="842"/>
      <c r="SJA1062" s="842"/>
      <c r="SJB1062" s="842"/>
      <c r="SJC1062" s="842"/>
      <c r="SJD1062" s="842"/>
      <c r="SJE1062" s="842"/>
      <c r="SJF1062" s="842"/>
      <c r="SJG1062" s="842"/>
      <c r="SJH1062" s="842"/>
      <c r="SJI1062" s="842"/>
      <c r="SJJ1062" s="842"/>
      <c r="SJK1062" s="842"/>
      <c r="SJL1062" s="842"/>
      <c r="SJM1062" s="842"/>
      <c r="SJN1062" s="842"/>
      <c r="SJO1062" s="842"/>
      <c r="SJP1062" s="842"/>
      <c r="SJQ1062" s="842"/>
      <c r="SJR1062" s="842"/>
      <c r="SJS1062" s="842"/>
      <c r="SJT1062" s="842"/>
      <c r="SJU1062" s="842"/>
      <c r="SJV1062" s="842"/>
      <c r="SJW1062" s="842"/>
      <c r="SJX1062" s="842"/>
      <c r="SJY1062" s="842"/>
      <c r="SJZ1062" s="842"/>
      <c r="SKA1062" s="842"/>
      <c r="SKB1062" s="842"/>
      <c r="SKC1062" s="842"/>
      <c r="SKD1062" s="842"/>
      <c r="SKE1062" s="842"/>
      <c r="SKF1062" s="842"/>
      <c r="SKG1062" s="842"/>
      <c r="SKH1062" s="842"/>
      <c r="SKI1062" s="842"/>
      <c r="SKJ1062" s="842"/>
      <c r="SKK1062" s="842"/>
      <c r="SKL1062" s="842"/>
      <c r="SKM1062" s="842"/>
      <c r="SKN1062" s="842"/>
      <c r="SKO1062" s="842"/>
      <c r="SKP1062" s="842"/>
      <c r="SKQ1062" s="842"/>
      <c r="SKR1062" s="842"/>
      <c r="SKS1062" s="842"/>
      <c r="SKT1062" s="842"/>
      <c r="SKU1062" s="842"/>
      <c r="SKV1062" s="842"/>
      <c r="SKW1062" s="842"/>
      <c r="SKX1062" s="842"/>
      <c r="SKY1062" s="842"/>
      <c r="SKZ1062" s="842"/>
      <c r="SLA1062" s="842"/>
      <c r="SLB1062" s="842"/>
      <c r="SLC1062" s="842"/>
      <c r="SLD1062" s="842"/>
      <c r="SLE1062" s="842"/>
      <c r="SLF1062" s="842"/>
      <c r="SLG1062" s="842"/>
      <c r="SLH1062" s="842"/>
      <c r="SLI1062" s="842"/>
      <c r="SLJ1062" s="842"/>
      <c r="SLK1062" s="842"/>
      <c r="SLL1062" s="842"/>
      <c r="SLM1062" s="842"/>
      <c r="SLN1062" s="842"/>
      <c r="SLO1062" s="842"/>
      <c r="SLP1062" s="842"/>
      <c r="SLQ1062" s="842"/>
      <c r="SLR1062" s="842"/>
      <c r="SLS1062" s="842"/>
      <c r="SLT1062" s="842"/>
      <c r="SLU1062" s="842"/>
      <c r="SLV1062" s="842"/>
      <c r="SLW1062" s="842"/>
      <c r="SLX1062" s="842"/>
      <c r="SLY1062" s="842"/>
      <c r="SLZ1062" s="842"/>
      <c r="SMA1062" s="842"/>
      <c r="SMB1062" s="842"/>
      <c r="SMC1062" s="842"/>
      <c r="SMD1062" s="842"/>
      <c r="SME1062" s="842"/>
      <c r="SMF1062" s="842"/>
      <c r="SMG1062" s="842"/>
      <c r="SMH1062" s="842"/>
      <c r="SMI1062" s="842"/>
      <c r="SMJ1062" s="842"/>
      <c r="SMK1062" s="842"/>
      <c r="SML1062" s="842"/>
      <c r="SMM1062" s="842"/>
      <c r="SMN1062" s="842"/>
      <c r="SMO1062" s="842"/>
      <c r="SMP1062" s="842"/>
      <c r="SMQ1062" s="842"/>
      <c r="SMR1062" s="842"/>
      <c r="SMS1062" s="842"/>
      <c r="SMT1062" s="842"/>
      <c r="SMU1062" s="842"/>
      <c r="SMV1062" s="842"/>
      <c r="SMW1062" s="842"/>
      <c r="SMX1062" s="842"/>
      <c r="SMY1062" s="842"/>
      <c r="SMZ1062" s="842"/>
      <c r="SNA1062" s="842"/>
      <c r="SNB1062" s="842"/>
      <c r="SNC1062" s="842"/>
      <c r="SND1062" s="842"/>
      <c r="SNE1062" s="842"/>
      <c r="SNF1062" s="842"/>
      <c r="SNG1062" s="842"/>
      <c r="SNH1062" s="842"/>
      <c r="SNI1062" s="842"/>
      <c r="SNJ1062" s="842"/>
      <c r="SNK1062" s="842"/>
      <c r="SNL1062" s="842"/>
      <c r="SNM1062" s="842"/>
      <c r="SNN1062" s="842"/>
      <c r="SNO1062" s="842"/>
      <c r="SNP1062" s="842"/>
      <c r="SNQ1062" s="842"/>
      <c r="SNR1062" s="842"/>
      <c r="SNS1062" s="842"/>
      <c r="SNT1062" s="842"/>
      <c r="SNU1062" s="842"/>
      <c r="SNV1062" s="842"/>
      <c r="SNW1062" s="842"/>
      <c r="SNX1062" s="842"/>
      <c r="SNY1062" s="842"/>
      <c r="SNZ1062" s="842"/>
      <c r="SOA1062" s="842"/>
      <c r="SOB1062" s="842"/>
      <c r="SOC1062" s="842"/>
      <c r="SOD1062" s="842"/>
      <c r="SOE1062" s="842"/>
      <c r="SOF1062" s="842"/>
      <c r="SOG1062" s="842"/>
      <c r="SOH1062" s="842"/>
      <c r="SOI1062" s="842"/>
      <c r="SOJ1062" s="842"/>
      <c r="SOK1062" s="842"/>
      <c r="SOL1062" s="842"/>
      <c r="SOM1062" s="842"/>
      <c r="SON1062" s="842"/>
      <c r="SOO1062" s="842"/>
      <c r="SOP1062" s="842"/>
      <c r="SOQ1062" s="842"/>
      <c r="SOR1062" s="842"/>
      <c r="SOS1062" s="842"/>
      <c r="SOT1062" s="842"/>
      <c r="SOU1062" s="842"/>
      <c r="SOV1062" s="842"/>
      <c r="SOW1062" s="842"/>
      <c r="SOX1062" s="842"/>
      <c r="SOY1062" s="842"/>
      <c r="SOZ1062" s="842"/>
      <c r="SPA1062" s="842"/>
      <c r="SPB1062" s="842"/>
      <c r="SPC1062" s="842"/>
      <c r="SPD1062" s="842"/>
      <c r="SPE1062" s="842"/>
      <c r="SPF1062" s="842"/>
      <c r="SPG1062" s="842"/>
      <c r="SPH1062" s="842"/>
      <c r="SPI1062" s="842"/>
      <c r="SPJ1062" s="842"/>
      <c r="SPK1062" s="842"/>
      <c r="SPL1062" s="842"/>
      <c r="SPM1062" s="842"/>
      <c r="SPN1062" s="842"/>
      <c r="SPO1062" s="842"/>
      <c r="SPP1062" s="842"/>
      <c r="SPQ1062" s="842"/>
      <c r="SPR1062" s="842"/>
      <c r="SPS1062" s="842"/>
      <c r="SPT1062" s="842"/>
      <c r="SPU1062" s="842"/>
      <c r="SPV1062" s="842"/>
      <c r="SPW1062" s="842"/>
      <c r="SPX1062" s="842"/>
      <c r="SPY1062" s="842"/>
      <c r="SPZ1062" s="842"/>
      <c r="SQA1062" s="842"/>
      <c r="SQB1062" s="842"/>
      <c r="SQC1062" s="842"/>
      <c r="SQD1062" s="842"/>
      <c r="SQE1062" s="842"/>
      <c r="SQF1062" s="842"/>
      <c r="SQG1062" s="842"/>
      <c r="SQH1062" s="842"/>
      <c r="SQI1062" s="842"/>
      <c r="SQJ1062" s="842"/>
      <c r="SQK1062" s="842"/>
      <c r="SQL1062" s="842"/>
      <c r="SQM1062" s="842"/>
      <c r="SQN1062" s="842"/>
      <c r="SQO1062" s="842"/>
      <c r="SQP1062" s="842"/>
      <c r="SQQ1062" s="842"/>
      <c r="SQR1062" s="842"/>
      <c r="SQS1062" s="842"/>
      <c r="SQT1062" s="842"/>
      <c r="SQU1062" s="842"/>
      <c r="SQV1062" s="842"/>
      <c r="SQW1062" s="842"/>
      <c r="SQX1062" s="842"/>
      <c r="SQY1062" s="842"/>
      <c r="SQZ1062" s="842"/>
      <c r="SRA1062" s="842"/>
      <c r="SRB1062" s="842"/>
      <c r="SRC1062" s="842"/>
      <c r="SRD1062" s="842"/>
      <c r="SRE1062" s="842"/>
      <c r="SRF1062" s="842"/>
      <c r="SRG1062" s="842"/>
      <c r="SRH1062" s="842"/>
      <c r="SRI1062" s="842"/>
      <c r="SRJ1062" s="842"/>
      <c r="SRK1062" s="842"/>
      <c r="SRL1062" s="842"/>
      <c r="SRM1062" s="842"/>
      <c r="SRN1062" s="842"/>
      <c r="SRO1062" s="842"/>
      <c r="SRP1062" s="842"/>
      <c r="SRQ1062" s="842"/>
      <c r="SRR1062" s="842"/>
      <c r="SRS1062" s="842"/>
      <c r="SRT1062" s="842"/>
      <c r="SRU1062" s="842"/>
      <c r="SRV1062" s="842"/>
      <c r="SRW1062" s="842"/>
      <c r="SRX1062" s="842"/>
      <c r="SRY1062" s="842"/>
      <c r="SRZ1062" s="842"/>
      <c r="SSA1062" s="842"/>
      <c r="SSB1062" s="842"/>
      <c r="SSC1062" s="842"/>
      <c r="SSD1062" s="842"/>
      <c r="SSE1062" s="842"/>
      <c r="SSF1062" s="842"/>
      <c r="SSG1062" s="842"/>
      <c r="SSH1062" s="842"/>
      <c r="SSI1062" s="842"/>
      <c r="SSJ1062" s="842"/>
      <c r="SSK1062" s="842"/>
      <c r="SSL1062" s="842"/>
      <c r="SSM1062" s="842"/>
      <c r="SSN1062" s="842"/>
      <c r="SSO1062" s="842"/>
      <c r="SSP1062" s="842"/>
      <c r="SSQ1062" s="842"/>
      <c r="SSR1062" s="842"/>
      <c r="SSS1062" s="842"/>
      <c r="SST1062" s="842"/>
      <c r="SSU1062" s="842"/>
      <c r="SSV1062" s="842"/>
      <c r="SSW1062" s="842"/>
      <c r="SSX1062" s="842"/>
      <c r="SSY1062" s="842"/>
      <c r="SSZ1062" s="842"/>
      <c r="STA1062" s="842"/>
      <c r="STB1062" s="842"/>
      <c r="STC1062" s="842"/>
      <c r="STD1062" s="842"/>
      <c r="STE1062" s="842"/>
      <c r="STF1062" s="842"/>
      <c r="STG1062" s="842"/>
      <c r="STH1062" s="842"/>
      <c r="STI1062" s="842"/>
      <c r="STJ1062" s="842"/>
      <c r="STK1062" s="842"/>
      <c r="STL1062" s="842"/>
      <c r="STM1062" s="842"/>
      <c r="STN1062" s="842"/>
      <c r="STO1062" s="842"/>
      <c r="STP1062" s="842"/>
      <c r="STQ1062" s="842"/>
      <c r="STR1062" s="842"/>
      <c r="STS1062" s="842"/>
      <c r="STT1062" s="842"/>
      <c r="STU1062" s="842"/>
      <c r="STV1062" s="842"/>
      <c r="STW1062" s="842"/>
      <c r="STX1062" s="842"/>
      <c r="STY1062" s="842"/>
      <c r="STZ1062" s="842"/>
      <c r="SUA1062" s="842"/>
      <c r="SUB1062" s="842"/>
      <c r="SUC1062" s="842"/>
      <c r="SUD1062" s="842"/>
      <c r="SUE1062" s="842"/>
      <c r="SUF1062" s="842"/>
      <c r="SUG1062" s="842"/>
      <c r="SUH1062" s="842"/>
      <c r="SUI1062" s="842"/>
      <c r="SUJ1062" s="842"/>
      <c r="SUK1062" s="842"/>
      <c r="SUL1062" s="842"/>
      <c r="SUM1062" s="842"/>
      <c r="SUN1062" s="842"/>
      <c r="SUO1062" s="842"/>
      <c r="SUP1062" s="842"/>
      <c r="SUQ1062" s="842"/>
      <c r="SUR1062" s="842"/>
      <c r="SUS1062" s="842"/>
      <c r="SUT1062" s="842"/>
      <c r="SUU1062" s="842"/>
      <c r="SUV1062" s="842"/>
      <c r="SUW1062" s="842"/>
      <c r="SUX1062" s="842"/>
      <c r="SUY1062" s="842"/>
      <c r="SUZ1062" s="842"/>
      <c r="SVA1062" s="842"/>
      <c r="SVB1062" s="842"/>
      <c r="SVC1062" s="842"/>
      <c r="SVD1062" s="842"/>
      <c r="SVE1062" s="842"/>
      <c r="SVF1062" s="842"/>
      <c r="SVG1062" s="842"/>
      <c r="SVH1062" s="842"/>
      <c r="SVI1062" s="842"/>
      <c r="SVJ1062" s="842"/>
      <c r="SVK1062" s="842"/>
      <c r="SVL1062" s="842"/>
      <c r="SVM1062" s="842"/>
      <c r="SVN1062" s="842"/>
      <c r="SVO1062" s="842"/>
      <c r="SVP1062" s="842"/>
      <c r="SVQ1062" s="842"/>
      <c r="SVR1062" s="842"/>
      <c r="SVS1062" s="842"/>
      <c r="SVT1062" s="842"/>
      <c r="SVU1062" s="842"/>
      <c r="SVV1062" s="842"/>
      <c r="SVW1062" s="842"/>
      <c r="SVX1062" s="842"/>
      <c r="SVY1062" s="842"/>
      <c r="SVZ1062" s="842"/>
      <c r="SWA1062" s="842"/>
      <c r="SWB1062" s="842"/>
      <c r="SWC1062" s="842"/>
      <c r="SWD1062" s="842"/>
      <c r="SWE1062" s="842"/>
      <c r="SWF1062" s="842"/>
      <c r="SWG1062" s="842"/>
      <c r="SWH1062" s="842"/>
      <c r="SWI1062" s="842"/>
      <c r="SWJ1062" s="842"/>
      <c r="SWK1062" s="842"/>
      <c r="SWL1062" s="842"/>
      <c r="SWM1062" s="842"/>
      <c r="SWN1062" s="842"/>
      <c r="SWO1062" s="842"/>
      <c r="SWP1062" s="842"/>
      <c r="SWQ1062" s="842"/>
      <c r="SWR1062" s="842"/>
      <c r="SWS1062" s="842"/>
      <c r="SWT1062" s="842"/>
      <c r="SWU1062" s="842"/>
      <c r="SWV1062" s="842"/>
      <c r="SWW1062" s="842"/>
      <c r="SWX1062" s="842"/>
      <c r="SWY1062" s="842"/>
      <c r="SWZ1062" s="842"/>
      <c r="SXA1062" s="842"/>
      <c r="SXB1062" s="842"/>
      <c r="SXC1062" s="842"/>
      <c r="SXD1062" s="842"/>
      <c r="SXE1062" s="842"/>
      <c r="SXF1062" s="842"/>
      <c r="SXG1062" s="842"/>
      <c r="SXH1062" s="842"/>
      <c r="SXI1062" s="842"/>
      <c r="SXJ1062" s="842"/>
      <c r="SXK1062" s="842"/>
      <c r="SXL1062" s="842"/>
      <c r="SXM1062" s="842"/>
      <c r="SXN1062" s="842"/>
      <c r="SXO1062" s="842"/>
      <c r="SXP1062" s="842"/>
      <c r="SXQ1062" s="842"/>
      <c r="SXR1062" s="842"/>
      <c r="SXS1062" s="842"/>
      <c r="SXT1062" s="842"/>
      <c r="SXU1062" s="842"/>
      <c r="SXV1062" s="842"/>
      <c r="SXW1062" s="842"/>
      <c r="SXX1062" s="842"/>
      <c r="SXY1062" s="842"/>
      <c r="SXZ1062" s="842"/>
      <c r="SYA1062" s="842"/>
      <c r="SYB1062" s="842"/>
      <c r="SYC1062" s="842"/>
      <c r="SYD1062" s="842"/>
      <c r="SYE1062" s="842"/>
      <c r="SYF1062" s="842"/>
      <c r="SYG1062" s="842"/>
      <c r="SYH1062" s="842"/>
      <c r="SYI1062" s="842"/>
      <c r="SYJ1062" s="842"/>
      <c r="SYK1062" s="842"/>
      <c r="SYL1062" s="842"/>
      <c r="SYM1062" s="842"/>
      <c r="SYN1062" s="842"/>
      <c r="SYO1062" s="842"/>
      <c r="SYP1062" s="842"/>
      <c r="SYQ1062" s="842"/>
      <c r="SYR1062" s="842"/>
      <c r="SYS1062" s="842"/>
      <c r="SYT1062" s="842"/>
      <c r="SYU1062" s="842"/>
      <c r="SYV1062" s="842"/>
      <c r="SYW1062" s="842"/>
      <c r="SYX1062" s="842"/>
      <c r="SYY1062" s="842"/>
      <c r="SYZ1062" s="842"/>
      <c r="SZA1062" s="842"/>
      <c r="SZB1062" s="842"/>
      <c r="SZC1062" s="842"/>
      <c r="SZD1062" s="842"/>
      <c r="SZE1062" s="842"/>
      <c r="SZF1062" s="842"/>
      <c r="SZG1062" s="842"/>
      <c r="SZH1062" s="842"/>
      <c r="SZI1062" s="842"/>
      <c r="SZJ1062" s="842"/>
      <c r="SZK1062" s="842"/>
      <c r="SZL1062" s="842"/>
      <c r="SZM1062" s="842"/>
      <c r="SZN1062" s="842"/>
      <c r="SZO1062" s="842"/>
      <c r="SZP1062" s="842"/>
      <c r="SZQ1062" s="842"/>
      <c r="SZR1062" s="842"/>
      <c r="SZS1062" s="842"/>
      <c r="SZT1062" s="842"/>
      <c r="SZU1062" s="842"/>
      <c r="SZV1062" s="842"/>
      <c r="SZW1062" s="842"/>
      <c r="SZX1062" s="842"/>
      <c r="SZY1062" s="842"/>
      <c r="SZZ1062" s="842"/>
      <c r="TAA1062" s="842"/>
      <c r="TAB1062" s="842"/>
      <c r="TAC1062" s="842"/>
      <c r="TAD1062" s="842"/>
      <c r="TAE1062" s="842"/>
      <c r="TAF1062" s="842"/>
      <c r="TAG1062" s="842"/>
      <c r="TAH1062" s="842"/>
      <c r="TAI1062" s="842"/>
      <c r="TAJ1062" s="842"/>
      <c r="TAK1062" s="842"/>
      <c r="TAL1062" s="842"/>
      <c r="TAM1062" s="842"/>
      <c r="TAN1062" s="842"/>
      <c r="TAO1062" s="842"/>
      <c r="TAP1062" s="842"/>
      <c r="TAQ1062" s="842"/>
      <c r="TAR1062" s="842"/>
      <c r="TAS1062" s="842"/>
      <c r="TAT1062" s="842"/>
      <c r="TAU1062" s="842"/>
      <c r="TAV1062" s="842"/>
      <c r="TAW1062" s="842"/>
      <c r="TAX1062" s="842"/>
      <c r="TAY1062" s="842"/>
      <c r="TAZ1062" s="842"/>
      <c r="TBA1062" s="842"/>
      <c r="TBB1062" s="842"/>
      <c r="TBC1062" s="842"/>
      <c r="TBD1062" s="842"/>
      <c r="TBE1062" s="842"/>
      <c r="TBF1062" s="842"/>
      <c r="TBG1062" s="842"/>
      <c r="TBH1062" s="842"/>
      <c r="TBI1062" s="842"/>
      <c r="TBJ1062" s="842"/>
      <c r="TBK1062" s="842"/>
      <c r="TBL1062" s="842"/>
      <c r="TBM1062" s="842"/>
      <c r="TBN1062" s="842"/>
      <c r="TBO1062" s="842"/>
      <c r="TBP1062" s="842"/>
      <c r="TBQ1062" s="842"/>
      <c r="TBR1062" s="842"/>
      <c r="TBS1062" s="842"/>
      <c r="TBT1062" s="842"/>
      <c r="TBU1062" s="842"/>
      <c r="TBV1062" s="842"/>
      <c r="TBW1062" s="842"/>
      <c r="TBX1062" s="842"/>
      <c r="TBY1062" s="842"/>
      <c r="TBZ1062" s="842"/>
      <c r="TCA1062" s="842"/>
      <c r="TCB1062" s="842"/>
      <c r="TCC1062" s="842"/>
      <c r="TCD1062" s="842"/>
      <c r="TCE1062" s="842"/>
      <c r="TCF1062" s="842"/>
      <c r="TCG1062" s="842"/>
      <c r="TCH1062" s="842"/>
      <c r="TCI1062" s="842"/>
      <c r="TCJ1062" s="842"/>
      <c r="TCK1062" s="842"/>
      <c r="TCL1062" s="842"/>
      <c r="TCM1062" s="842"/>
      <c r="TCN1062" s="842"/>
      <c r="TCO1062" s="842"/>
      <c r="TCP1062" s="842"/>
      <c r="TCQ1062" s="842"/>
      <c r="TCR1062" s="842"/>
      <c r="TCS1062" s="842"/>
      <c r="TCT1062" s="842"/>
      <c r="TCU1062" s="842"/>
      <c r="TCV1062" s="842"/>
      <c r="TCW1062" s="842"/>
      <c r="TCX1062" s="842"/>
      <c r="TCY1062" s="842"/>
      <c r="TCZ1062" s="842"/>
      <c r="TDA1062" s="842"/>
      <c r="TDB1062" s="842"/>
      <c r="TDC1062" s="842"/>
      <c r="TDD1062" s="842"/>
      <c r="TDE1062" s="842"/>
      <c r="TDF1062" s="842"/>
      <c r="TDG1062" s="842"/>
      <c r="TDH1062" s="842"/>
      <c r="TDI1062" s="842"/>
      <c r="TDJ1062" s="842"/>
      <c r="TDK1062" s="842"/>
      <c r="TDL1062" s="842"/>
      <c r="TDM1062" s="842"/>
      <c r="TDN1062" s="842"/>
      <c r="TDO1062" s="842"/>
      <c r="TDP1062" s="842"/>
      <c r="TDQ1062" s="842"/>
      <c r="TDR1062" s="842"/>
      <c r="TDS1062" s="842"/>
      <c r="TDT1062" s="842"/>
      <c r="TDU1062" s="842"/>
      <c r="TDV1062" s="842"/>
      <c r="TDW1062" s="842"/>
      <c r="TDX1062" s="842"/>
      <c r="TDY1062" s="842"/>
      <c r="TDZ1062" s="842"/>
      <c r="TEA1062" s="842"/>
      <c r="TEB1062" s="842"/>
      <c r="TEC1062" s="842"/>
      <c r="TED1062" s="842"/>
      <c r="TEE1062" s="842"/>
      <c r="TEF1062" s="842"/>
      <c r="TEG1062" s="842"/>
      <c r="TEH1062" s="842"/>
      <c r="TEI1062" s="842"/>
      <c r="TEJ1062" s="842"/>
      <c r="TEK1062" s="842"/>
      <c r="TEL1062" s="842"/>
      <c r="TEM1062" s="842"/>
      <c r="TEN1062" s="842"/>
      <c r="TEO1062" s="842"/>
      <c r="TEP1062" s="842"/>
      <c r="TEQ1062" s="842"/>
      <c r="TER1062" s="842"/>
      <c r="TES1062" s="842"/>
      <c r="TET1062" s="842"/>
      <c r="TEU1062" s="842"/>
      <c r="TEV1062" s="842"/>
      <c r="TEW1062" s="842"/>
      <c r="TEX1062" s="842"/>
      <c r="TEY1062" s="842"/>
      <c r="TEZ1062" s="842"/>
      <c r="TFA1062" s="842"/>
      <c r="TFB1062" s="842"/>
      <c r="TFC1062" s="842"/>
      <c r="TFD1062" s="842"/>
      <c r="TFE1062" s="842"/>
      <c r="TFF1062" s="842"/>
      <c r="TFG1062" s="842"/>
      <c r="TFH1062" s="842"/>
      <c r="TFI1062" s="842"/>
      <c r="TFJ1062" s="842"/>
      <c r="TFK1062" s="842"/>
      <c r="TFL1062" s="842"/>
      <c r="TFM1062" s="842"/>
      <c r="TFN1062" s="842"/>
      <c r="TFO1062" s="842"/>
      <c r="TFP1062" s="842"/>
      <c r="TFQ1062" s="842"/>
      <c r="TFR1062" s="842"/>
      <c r="TFS1062" s="842"/>
      <c r="TFT1062" s="842"/>
      <c r="TFU1062" s="842"/>
      <c r="TFV1062" s="842"/>
      <c r="TFW1062" s="842"/>
      <c r="TFX1062" s="842"/>
      <c r="TFY1062" s="842"/>
      <c r="TFZ1062" s="842"/>
      <c r="TGA1062" s="842"/>
      <c r="TGB1062" s="842"/>
      <c r="TGC1062" s="842"/>
      <c r="TGD1062" s="842"/>
      <c r="TGE1062" s="842"/>
      <c r="TGF1062" s="842"/>
      <c r="TGG1062" s="842"/>
      <c r="TGH1062" s="842"/>
      <c r="TGI1062" s="842"/>
      <c r="TGJ1062" s="842"/>
      <c r="TGK1062" s="842"/>
      <c r="TGL1062" s="842"/>
      <c r="TGM1062" s="842"/>
      <c r="TGN1062" s="842"/>
      <c r="TGO1062" s="842"/>
      <c r="TGP1062" s="842"/>
      <c r="TGQ1062" s="842"/>
      <c r="TGR1062" s="842"/>
      <c r="TGS1062" s="842"/>
      <c r="TGT1062" s="842"/>
      <c r="TGU1062" s="842"/>
      <c r="TGV1062" s="842"/>
      <c r="TGW1062" s="842"/>
      <c r="TGX1062" s="842"/>
      <c r="TGY1062" s="842"/>
      <c r="TGZ1062" s="842"/>
      <c r="THA1062" s="842"/>
      <c r="THB1062" s="842"/>
      <c r="THC1062" s="842"/>
      <c r="THD1062" s="842"/>
      <c r="THE1062" s="842"/>
      <c r="THF1062" s="842"/>
      <c r="THG1062" s="842"/>
      <c r="THH1062" s="842"/>
      <c r="THI1062" s="842"/>
      <c r="THJ1062" s="842"/>
      <c r="THK1062" s="842"/>
      <c r="THL1062" s="842"/>
      <c r="THM1062" s="842"/>
      <c r="THN1062" s="842"/>
      <c r="THO1062" s="842"/>
      <c r="THP1062" s="842"/>
      <c r="THQ1062" s="842"/>
      <c r="THR1062" s="842"/>
      <c r="THS1062" s="842"/>
      <c r="THT1062" s="842"/>
      <c r="THU1062" s="842"/>
      <c r="THV1062" s="842"/>
      <c r="THW1062" s="842"/>
      <c r="THX1062" s="842"/>
      <c r="THY1062" s="842"/>
      <c r="THZ1062" s="842"/>
      <c r="TIA1062" s="842"/>
      <c r="TIB1062" s="842"/>
      <c r="TIC1062" s="842"/>
      <c r="TID1062" s="842"/>
      <c r="TIE1062" s="842"/>
      <c r="TIF1062" s="842"/>
      <c r="TIG1062" s="842"/>
      <c r="TIH1062" s="842"/>
      <c r="TII1062" s="842"/>
      <c r="TIJ1062" s="842"/>
      <c r="TIK1062" s="842"/>
      <c r="TIL1062" s="842"/>
      <c r="TIM1062" s="842"/>
      <c r="TIN1062" s="842"/>
      <c r="TIO1062" s="842"/>
      <c r="TIP1062" s="842"/>
      <c r="TIQ1062" s="842"/>
      <c r="TIR1062" s="842"/>
      <c r="TIS1062" s="842"/>
      <c r="TIT1062" s="842"/>
      <c r="TIU1062" s="842"/>
      <c r="TIV1062" s="842"/>
      <c r="TIW1062" s="842"/>
      <c r="TIX1062" s="842"/>
      <c r="TIY1062" s="842"/>
      <c r="TIZ1062" s="842"/>
      <c r="TJA1062" s="842"/>
      <c r="TJB1062" s="842"/>
      <c r="TJC1062" s="842"/>
      <c r="TJD1062" s="842"/>
      <c r="TJE1062" s="842"/>
      <c r="TJF1062" s="842"/>
      <c r="TJG1062" s="842"/>
      <c r="TJH1062" s="842"/>
      <c r="TJI1062" s="842"/>
      <c r="TJJ1062" s="842"/>
      <c r="TJK1062" s="842"/>
      <c r="TJL1062" s="842"/>
      <c r="TJM1062" s="842"/>
      <c r="TJN1062" s="842"/>
      <c r="TJO1062" s="842"/>
      <c r="TJP1062" s="842"/>
      <c r="TJQ1062" s="842"/>
      <c r="TJR1062" s="842"/>
      <c r="TJS1062" s="842"/>
      <c r="TJT1062" s="842"/>
      <c r="TJU1062" s="842"/>
      <c r="TJV1062" s="842"/>
      <c r="TJW1062" s="842"/>
      <c r="TJX1062" s="842"/>
      <c r="TJY1062" s="842"/>
      <c r="TJZ1062" s="842"/>
      <c r="TKA1062" s="842"/>
      <c r="TKB1062" s="842"/>
      <c r="TKC1062" s="842"/>
      <c r="TKD1062" s="842"/>
      <c r="TKE1062" s="842"/>
      <c r="TKF1062" s="842"/>
      <c r="TKG1062" s="842"/>
      <c r="TKH1062" s="842"/>
      <c r="TKI1062" s="842"/>
      <c r="TKJ1062" s="842"/>
      <c r="TKK1062" s="842"/>
      <c r="TKL1062" s="842"/>
      <c r="TKM1062" s="842"/>
      <c r="TKN1062" s="842"/>
      <c r="TKO1062" s="842"/>
      <c r="TKP1062" s="842"/>
      <c r="TKQ1062" s="842"/>
      <c r="TKR1062" s="842"/>
      <c r="TKS1062" s="842"/>
      <c r="TKT1062" s="842"/>
      <c r="TKU1062" s="842"/>
      <c r="TKV1062" s="842"/>
      <c r="TKW1062" s="842"/>
      <c r="TKX1062" s="842"/>
      <c r="TKY1062" s="842"/>
      <c r="TKZ1062" s="842"/>
      <c r="TLA1062" s="842"/>
      <c r="TLB1062" s="842"/>
      <c r="TLC1062" s="842"/>
      <c r="TLD1062" s="842"/>
      <c r="TLE1062" s="842"/>
      <c r="TLF1062" s="842"/>
      <c r="TLG1062" s="842"/>
      <c r="TLH1062" s="842"/>
      <c r="TLI1062" s="842"/>
      <c r="TLJ1062" s="842"/>
      <c r="TLK1062" s="842"/>
      <c r="TLL1062" s="842"/>
      <c r="TLM1062" s="842"/>
      <c r="TLN1062" s="842"/>
      <c r="TLO1062" s="842"/>
      <c r="TLP1062" s="842"/>
      <c r="TLQ1062" s="842"/>
      <c r="TLR1062" s="842"/>
      <c r="TLS1062" s="842"/>
      <c r="TLT1062" s="842"/>
      <c r="TLU1062" s="842"/>
      <c r="TLV1062" s="842"/>
      <c r="TLW1062" s="842"/>
      <c r="TLX1062" s="842"/>
      <c r="TLY1062" s="842"/>
      <c r="TLZ1062" s="842"/>
      <c r="TMA1062" s="842"/>
      <c r="TMB1062" s="842"/>
      <c r="TMC1062" s="842"/>
      <c r="TMD1062" s="842"/>
      <c r="TME1062" s="842"/>
      <c r="TMF1062" s="842"/>
      <c r="TMG1062" s="842"/>
      <c r="TMH1062" s="842"/>
      <c r="TMI1062" s="842"/>
      <c r="TMJ1062" s="842"/>
      <c r="TMK1062" s="842"/>
      <c r="TML1062" s="842"/>
      <c r="TMM1062" s="842"/>
      <c r="TMN1062" s="842"/>
      <c r="TMO1062" s="842"/>
      <c r="TMP1062" s="842"/>
      <c r="TMQ1062" s="842"/>
      <c r="TMR1062" s="842"/>
      <c r="TMS1062" s="842"/>
      <c r="TMT1062" s="842"/>
      <c r="TMU1062" s="842"/>
      <c r="TMV1062" s="842"/>
      <c r="TMW1062" s="842"/>
      <c r="TMX1062" s="842"/>
      <c r="TMY1062" s="842"/>
      <c r="TMZ1062" s="842"/>
      <c r="TNA1062" s="842"/>
      <c r="TNB1062" s="842"/>
      <c r="TNC1062" s="842"/>
      <c r="TND1062" s="842"/>
      <c r="TNE1062" s="842"/>
      <c r="TNF1062" s="842"/>
      <c r="TNG1062" s="842"/>
      <c r="TNH1062" s="842"/>
      <c r="TNI1062" s="842"/>
      <c r="TNJ1062" s="842"/>
      <c r="TNK1062" s="842"/>
      <c r="TNL1062" s="842"/>
      <c r="TNM1062" s="842"/>
      <c r="TNN1062" s="842"/>
      <c r="TNO1062" s="842"/>
      <c r="TNP1062" s="842"/>
      <c r="TNQ1062" s="842"/>
      <c r="TNR1062" s="842"/>
      <c r="TNS1062" s="842"/>
      <c r="TNT1062" s="842"/>
      <c r="TNU1062" s="842"/>
      <c r="TNV1062" s="842"/>
      <c r="TNW1062" s="842"/>
      <c r="TNX1062" s="842"/>
      <c r="TNY1062" s="842"/>
      <c r="TNZ1062" s="842"/>
      <c r="TOA1062" s="842"/>
      <c r="TOB1062" s="842"/>
      <c r="TOC1062" s="842"/>
      <c r="TOD1062" s="842"/>
      <c r="TOE1062" s="842"/>
      <c r="TOF1062" s="842"/>
      <c r="TOG1062" s="842"/>
      <c r="TOH1062" s="842"/>
      <c r="TOI1062" s="842"/>
      <c r="TOJ1062" s="842"/>
      <c r="TOK1062" s="842"/>
      <c r="TOL1062" s="842"/>
      <c r="TOM1062" s="842"/>
      <c r="TON1062" s="842"/>
      <c r="TOO1062" s="842"/>
      <c r="TOP1062" s="842"/>
      <c r="TOQ1062" s="842"/>
      <c r="TOR1062" s="842"/>
      <c r="TOS1062" s="842"/>
      <c r="TOT1062" s="842"/>
      <c r="TOU1062" s="842"/>
      <c r="TOV1062" s="842"/>
      <c r="TOW1062" s="842"/>
      <c r="TOX1062" s="842"/>
      <c r="TOY1062" s="842"/>
      <c r="TOZ1062" s="842"/>
      <c r="TPA1062" s="842"/>
      <c r="TPB1062" s="842"/>
      <c r="TPC1062" s="842"/>
      <c r="TPD1062" s="842"/>
      <c r="TPE1062" s="842"/>
      <c r="TPF1062" s="842"/>
      <c r="TPG1062" s="842"/>
      <c r="TPH1062" s="842"/>
      <c r="TPI1062" s="842"/>
      <c r="TPJ1062" s="842"/>
      <c r="TPK1062" s="842"/>
      <c r="TPL1062" s="842"/>
      <c r="TPM1062" s="842"/>
      <c r="TPN1062" s="842"/>
      <c r="TPO1062" s="842"/>
      <c r="TPP1062" s="842"/>
      <c r="TPQ1062" s="842"/>
      <c r="TPR1062" s="842"/>
      <c r="TPS1062" s="842"/>
      <c r="TPT1062" s="842"/>
      <c r="TPU1062" s="842"/>
      <c r="TPV1062" s="842"/>
      <c r="TPW1062" s="842"/>
      <c r="TPX1062" s="842"/>
      <c r="TPY1062" s="842"/>
      <c r="TPZ1062" s="842"/>
      <c r="TQA1062" s="842"/>
      <c r="TQB1062" s="842"/>
      <c r="TQC1062" s="842"/>
      <c r="TQD1062" s="842"/>
      <c r="TQE1062" s="842"/>
      <c r="TQF1062" s="842"/>
      <c r="TQG1062" s="842"/>
      <c r="TQH1062" s="842"/>
      <c r="TQI1062" s="842"/>
      <c r="TQJ1062" s="842"/>
      <c r="TQK1062" s="842"/>
      <c r="TQL1062" s="842"/>
      <c r="TQM1062" s="842"/>
      <c r="TQN1062" s="842"/>
      <c r="TQO1062" s="842"/>
      <c r="TQP1062" s="842"/>
      <c r="TQQ1062" s="842"/>
      <c r="TQR1062" s="842"/>
      <c r="TQS1062" s="842"/>
      <c r="TQT1062" s="842"/>
      <c r="TQU1062" s="842"/>
      <c r="TQV1062" s="842"/>
      <c r="TQW1062" s="842"/>
      <c r="TQX1062" s="842"/>
      <c r="TQY1062" s="842"/>
      <c r="TQZ1062" s="842"/>
      <c r="TRA1062" s="842"/>
      <c r="TRB1062" s="842"/>
      <c r="TRC1062" s="842"/>
      <c r="TRD1062" s="842"/>
      <c r="TRE1062" s="842"/>
      <c r="TRF1062" s="842"/>
      <c r="TRG1062" s="842"/>
      <c r="TRH1062" s="842"/>
      <c r="TRI1062" s="842"/>
      <c r="TRJ1062" s="842"/>
      <c r="TRK1062" s="842"/>
      <c r="TRL1062" s="842"/>
      <c r="TRM1062" s="842"/>
      <c r="TRN1062" s="842"/>
      <c r="TRO1062" s="842"/>
      <c r="TRP1062" s="842"/>
      <c r="TRQ1062" s="842"/>
      <c r="TRR1062" s="842"/>
      <c r="TRS1062" s="842"/>
      <c r="TRT1062" s="842"/>
      <c r="TRU1062" s="842"/>
      <c r="TRV1062" s="842"/>
      <c r="TRW1062" s="842"/>
      <c r="TRX1062" s="842"/>
      <c r="TRY1062" s="842"/>
      <c r="TRZ1062" s="842"/>
      <c r="TSA1062" s="842"/>
      <c r="TSB1062" s="842"/>
      <c r="TSC1062" s="842"/>
      <c r="TSD1062" s="842"/>
      <c r="TSE1062" s="842"/>
      <c r="TSF1062" s="842"/>
      <c r="TSG1062" s="842"/>
      <c r="TSH1062" s="842"/>
      <c r="TSI1062" s="842"/>
      <c r="TSJ1062" s="842"/>
      <c r="TSK1062" s="842"/>
      <c r="TSL1062" s="842"/>
      <c r="TSM1062" s="842"/>
      <c r="TSN1062" s="842"/>
      <c r="TSO1062" s="842"/>
      <c r="TSP1062" s="842"/>
      <c r="TSQ1062" s="842"/>
      <c r="TSR1062" s="842"/>
      <c r="TSS1062" s="842"/>
      <c r="TST1062" s="842"/>
      <c r="TSU1062" s="842"/>
      <c r="TSV1062" s="842"/>
      <c r="TSW1062" s="842"/>
      <c r="TSX1062" s="842"/>
      <c r="TSY1062" s="842"/>
      <c r="TSZ1062" s="842"/>
      <c r="TTA1062" s="842"/>
      <c r="TTB1062" s="842"/>
      <c r="TTC1062" s="842"/>
      <c r="TTD1062" s="842"/>
      <c r="TTE1062" s="842"/>
      <c r="TTF1062" s="842"/>
      <c r="TTG1062" s="842"/>
      <c r="TTH1062" s="842"/>
      <c r="TTI1062" s="842"/>
      <c r="TTJ1062" s="842"/>
      <c r="TTK1062" s="842"/>
      <c r="TTL1062" s="842"/>
      <c r="TTM1062" s="842"/>
      <c r="TTN1062" s="842"/>
      <c r="TTO1062" s="842"/>
      <c r="TTP1062" s="842"/>
      <c r="TTQ1062" s="842"/>
      <c r="TTR1062" s="842"/>
      <c r="TTS1062" s="842"/>
      <c r="TTT1062" s="842"/>
      <c r="TTU1062" s="842"/>
      <c r="TTV1062" s="842"/>
      <c r="TTW1062" s="842"/>
      <c r="TTX1062" s="842"/>
      <c r="TTY1062" s="842"/>
      <c r="TTZ1062" s="842"/>
      <c r="TUA1062" s="842"/>
      <c r="TUB1062" s="842"/>
      <c r="TUC1062" s="842"/>
      <c r="TUD1062" s="842"/>
      <c r="TUE1062" s="842"/>
      <c r="TUF1062" s="842"/>
      <c r="TUG1062" s="842"/>
      <c r="TUH1062" s="842"/>
      <c r="TUI1062" s="842"/>
      <c r="TUJ1062" s="842"/>
      <c r="TUK1062" s="842"/>
      <c r="TUL1062" s="842"/>
      <c r="TUM1062" s="842"/>
      <c r="TUN1062" s="842"/>
      <c r="TUO1062" s="842"/>
      <c r="TUP1062" s="842"/>
      <c r="TUQ1062" s="842"/>
      <c r="TUR1062" s="842"/>
      <c r="TUS1062" s="842"/>
      <c r="TUT1062" s="842"/>
      <c r="TUU1062" s="842"/>
      <c r="TUV1062" s="842"/>
      <c r="TUW1062" s="842"/>
      <c r="TUX1062" s="842"/>
      <c r="TUY1062" s="842"/>
      <c r="TUZ1062" s="842"/>
      <c r="TVA1062" s="842"/>
      <c r="TVB1062" s="842"/>
      <c r="TVC1062" s="842"/>
      <c r="TVD1062" s="842"/>
      <c r="TVE1062" s="842"/>
      <c r="TVF1062" s="842"/>
      <c r="TVG1062" s="842"/>
      <c r="TVH1062" s="842"/>
      <c r="TVI1062" s="842"/>
      <c r="TVJ1062" s="842"/>
      <c r="TVK1062" s="842"/>
      <c r="TVL1062" s="842"/>
      <c r="TVM1062" s="842"/>
      <c r="TVN1062" s="842"/>
      <c r="TVO1062" s="842"/>
      <c r="TVP1062" s="842"/>
      <c r="TVQ1062" s="842"/>
      <c r="TVR1062" s="842"/>
      <c r="TVS1062" s="842"/>
      <c r="TVT1062" s="842"/>
      <c r="TVU1062" s="842"/>
      <c r="TVV1062" s="842"/>
      <c r="TVW1062" s="842"/>
      <c r="TVX1062" s="842"/>
      <c r="TVY1062" s="842"/>
      <c r="TVZ1062" s="842"/>
      <c r="TWA1062" s="842"/>
      <c r="TWB1062" s="842"/>
      <c r="TWC1062" s="842"/>
      <c r="TWD1062" s="842"/>
      <c r="TWE1062" s="842"/>
      <c r="TWF1062" s="842"/>
      <c r="TWG1062" s="842"/>
      <c r="TWH1062" s="842"/>
      <c r="TWI1062" s="842"/>
      <c r="TWJ1062" s="842"/>
      <c r="TWK1062" s="842"/>
      <c r="TWL1062" s="842"/>
      <c r="TWM1062" s="842"/>
      <c r="TWN1062" s="842"/>
      <c r="TWO1062" s="842"/>
      <c r="TWP1062" s="842"/>
      <c r="TWQ1062" s="842"/>
      <c r="TWR1062" s="842"/>
      <c r="TWS1062" s="842"/>
      <c r="TWT1062" s="842"/>
      <c r="TWU1062" s="842"/>
      <c r="TWV1062" s="842"/>
      <c r="TWW1062" s="842"/>
      <c r="TWX1062" s="842"/>
      <c r="TWY1062" s="842"/>
      <c r="TWZ1062" s="842"/>
      <c r="TXA1062" s="842"/>
      <c r="TXB1062" s="842"/>
      <c r="TXC1062" s="842"/>
      <c r="TXD1062" s="842"/>
      <c r="TXE1062" s="842"/>
      <c r="TXF1062" s="842"/>
      <c r="TXG1062" s="842"/>
      <c r="TXH1062" s="842"/>
      <c r="TXI1062" s="842"/>
      <c r="TXJ1062" s="842"/>
      <c r="TXK1062" s="842"/>
      <c r="TXL1062" s="842"/>
      <c r="TXM1062" s="842"/>
      <c r="TXN1062" s="842"/>
      <c r="TXO1062" s="842"/>
      <c r="TXP1062" s="842"/>
      <c r="TXQ1062" s="842"/>
      <c r="TXR1062" s="842"/>
      <c r="TXS1062" s="842"/>
      <c r="TXT1062" s="842"/>
      <c r="TXU1062" s="842"/>
      <c r="TXV1062" s="842"/>
      <c r="TXW1062" s="842"/>
      <c r="TXX1062" s="842"/>
      <c r="TXY1062" s="842"/>
      <c r="TXZ1062" s="842"/>
      <c r="TYA1062" s="842"/>
      <c r="TYB1062" s="842"/>
      <c r="TYC1062" s="842"/>
      <c r="TYD1062" s="842"/>
      <c r="TYE1062" s="842"/>
      <c r="TYF1062" s="842"/>
      <c r="TYG1062" s="842"/>
      <c r="TYH1062" s="842"/>
      <c r="TYI1062" s="842"/>
      <c r="TYJ1062" s="842"/>
      <c r="TYK1062" s="842"/>
      <c r="TYL1062" s="842"/>
      <c r="TYM1062" s="842"/>
      <c r="TYN1062" s="842"/>
      <c r="TYO1062" s="842"/>
      <c r="TYP1062" s="842"/>
      <c r="TYQ1062" s="842"/>
      <c r="TYR1062" s="842"/>
      <c r="TYS1062" s="842"/>
      <c r="TYT1062" s="842"/>
      <c r="TYU1062" s="842"/>
      <c r="TYV1062" s="842"/>
      <c r="TYW1062" s="842"/>
      <c r="TYX1062" s="842"/>
      <c r="TYY1062" s="842"/>
      <c r="TYZ1062" s="842"/>
      <c r="TZA1062" s="842"/>
      <c r="TZB1062" s="842"/>
      <c r="TZC1062" s="842"/>
      <c r="TZD1062" s="842"/>
      <c r="TZE1062" s="842"/>
      <c r="TZF1062" s="842"/>
      <c r="TZG1062" s="842"/>
      <c r="TZH1062" s="842"/>
      <c r="TZI1062" s="842"/>
      <c r="TZJ1062" s="842"/>
      <c r="TZK1062" s="842"/>
      <c r="TZL1062" s="842"/>
      <c r="TZM1062" s="842"/>
      <c r="TZN1062" s="842"/>
      <c r="TZO1062" s="842"/>
      <c r="TZP1062" s="842"/>
      <c r="TZQ1062" s="842"/>
      <c r="TZR1062" s="842"/>
      <c r="TZS1062" s="842"/>
      <c r="TZT1062" s="842"/>
      <c r="TZU1062" s="842"/>
      <c r="TZV1062" s="842"/>
      <c r="TZW1062" s="842"/>
      <c r="TZX1062" s="842"/>
      <c r="TZY1062" s="842"/>
      <c r="TZZ1062" s="842"/>
      <c r="UAA1062" s="842"/>
      <c r="UAB1062" s="842"/>
      <c r="UAC1062" s="842"/>
      <c r="UAD1062" s="842"/>
      <c r="UAE1062" s="842"/>
      <c r="UAF1062" s="842"/>
      <c r="UAG1062" s="842"/>
      <c r="UAH1062" s="842"/>
      <c r="UAI1062" s="842"/>
      <c r="UAJ1062" s="842"/>
      <c r="UAK1062" s="842"/>
      <c r="UAL1062" s="842"/>
      <c r="UAM1062" s="842"/>
      <c r="UAN1062" s="842"/>
      <c r="UAO1062" s="842"/>
      <c r="UAP1062" s="842"/>
      <c r="UAQ1062" s="842"/>
      <c r="UAR1062" s="842"/>
      <c r="UAS1062" s="842"/>
      <c r="UAT1062" s="842"/>
      <c r="UAU1062" s="842"/>
      <c r="UAV1062" s="842"/>
      <c r="UAW1062" s="842"/>
      <c r="UAX1062" s="842"/>
      <c r="UAY1062" s="842"/>
      <c r="UAZ1062" s="842"/>
      <c r="UBA1062" s="842"/>
      <c r="UBB1062" s="842"/>
      <c r="UBC1062" s="842"/>
      <c r="UBD1062" s="842"/>
      <c r="UBE1062" s="842"/>
      <c r="UBF1062" s="842"/>
      <c r="UBG1062" s="842"/>
      <c r="UBH1062" s="842"/>
      <c r="UBI1062" s="842"/>
      <c r="UBJ1062" s="842"/>
      <c r="UBK1062" s="842"/>
      <c r="UBL1062" s="842"/>
      <c r="UBM1062" s="842"/>
      <c r="UBN1062" s="842"/>
      <c r="UBO1062" s="842"/>
      <c r="UBP1062" s="842"/>
      <c r="UBQ1062" s="842"/>
      <c r="UBR1062" s="842"/>
      <c r="UBS1062" s="842"/>
      <c r="UBT1062" s="842"/>
      <c r="UBU1062" s="842"/>
      <c r="UBV1062" s="842"/>
      <c r="UBW1062" s="842"/>
      <c r="UBX1062" s="842"/>
      <c r="UBY1062" s="842"/>
      <c r="UBZ1062" s="842"/>
      <c r="UCA1062" s="842"/>
      <c r="UCB1062" s="842"/>
      <c r="UCC1062" s="842"/>
      <c r="UCD1062" s="842"/>
      <c r="UCE1062" s="842"/>
      <c r="UCF1062" s="842"/>
      <c r="UCG1062" s="842"/>
      <c r="UCH1062" s="842"/>
      <c r="UCI1062" s="842"/>
      <c r="UCJ1062" s="842"/>
      <c r="UCK1062" s="842"/>
      <c r="UCL1062" s="842"/>
      <c r="UCM1062" s="842"/>
      <c r="UCN1062" s="842"/>
      <c r="UCO1062" s="842"/>
      <c r="UCP1062" s="842"/>
      <c r="UCQ1062" s="842"/>
      <c r="UCR1062" s="842"/>
      <c r="UCS1062" s="842"/>
      <c r="UCT1062" s="842"/>
      <c r="UCU1062" s="842"/>
      <c r="UCV1062" s="842"/>
      <c r="UCW1062" s="842"/>
      <c r="UCX1062" s="842"/>
      <c r="UCY1062" s="842"/>
      <c r="UCZ1062" s="842"/>
      <c r="UDA1062" s="842"/>
      <c r="UDB1062" s="842"/>
      <c r="UDC1062" s="842"/>
      <c r="UDD1062" s="842"/>
      <c r="UDE1062" s="842"/>
      <c r="UDF1062" s="842"/>
      <c r="UDG1062" s="842"/>
      <c r="UDH1062" s="842"/>
      <c r="UDI1062" s="842"/>
      <c r="UDJ1062" s="842"/>
      <c r="UDK1062" s="842"/>
      <c r="UDL1062" s="842"/>
      <c r="UDM1062" s="842"/>
      <c r="UDN1062" s="842"/>
      <c r="UDO1062" s="842"/>
      <c r="UDP1062" s="842"/>
      <c r="UDQ1062" s="842"/>
      <c r="UDR1062" s="842"/>
      <c r="UDS1062" s="842"/>
      <c r="UDT1062" s="842"/>
      <c r="UDU1062" s="842"/>
      <c r="UDV1062" s="842"/>
      <c r="UDW1062" s="842"/>
      <c r="UDX1062" s="842"/>
      <c r="UDY1062" s="842"/>
      <c r="UDZ1062" s="842"/>
      <c r="UEA1062" s="842"/>
      <c r="UEB1062" s="842"/>
      <c r="UEC1062" s="842"/>
      <c r="UED1062" s="842"/>
      <c r="UEE1062" s="842"/>
      <c r="UEF1062" s="842"/>
      <c r="UEG1062" s="842"/>
      <c r="UEH1062" s="842"/>
      <c r="UEI1062" s="842"/>
      <c r="UEJ1062" s="842"/>
      <c r="UEK1062" s="842"/>
      <c r="UEL1062" s="842"/>
      <c r="UEM1062" s="842"/>
      <c r="UEN1062" s="842"/>
      <c r="UEO1062" s="842"/>
      <c r="UEP1062" s="842"/>
      <c r="UEQ1062" s="842"/>
      <c r="UER1062" s="842"/>
      <c r="UES1062" s="842"/>
      <c r="UET1062" s="842"/>
      <c r="UEU1062" s="842"/>
      <c r="UEV1062" s="842"/>
      <c r="UEW1062" s="842"/>
      <c r="UEX1062" s="842"/>
      <c r="UEY1062" s="842"/>
      <c r="UEZ1062" s="842"/>
      <c r="UFA1062" s="842"/>
      <c r="UFB1062" s="842"/>
      <c r="UFC1062" s="842"/>
      <c r="UFD1062" s="842"/>
      <c r="UFE1062" s="842"/>
      <c r="UFF1062" s="842"/>
      <c r="UFG1062" s="842"/>
      <c r="UFH1062" s="842"/>
      <c r="UFI1062" s="842"/>
      <c r="UFJ1062" s="842"/>
      <c r="UFK1062" s="842"/>
      <c r="UFL1062" s="842"/>
      <c r="UFM1062" s="842"/>
      <c r="UFN1062" s="842"/>
      <c r="UFO1062" s="842"/>
      <c r="UFP1062" s="842"/>
      <c r="UFQ1062" s="842"/>
      <c r="UFR1062" s="842"/>
      <c r="UFS1062" s="842"/>
      <c r="UFT1062" s="842"/>
      <c r="UFU1062" s="842"/>
      <c r="UFV1062" s="842"/>
      <c r="UFW1062" s="842"/>
      <c r="UFX1062" s="842"/>
      <c r="UFY1062" s="842"/>
      <c r="UFZ1062" s="842"/>
      <c r="UGA1062" s="842"/>
      <c r="UGB1062" s="842"/>
      <c r="UGC1062" s="842"/>
      <c r="UGD1062" s="842"/>
      <c r="UGE1062" s="842"/>
      <c r="UGF1062" s="842"/>
      <c r="UGG1062" s="842"/>
      <c r="UGH1062" s="842"/>
      <c r="UGI1062" s="842"/>
      <c r="UGJ1062" s="842"/>
      <c r="UGK1062" s="842"/>
      <c r="UGL1062" s="842"/>
      <c r="UGM1062" s="842"/>
      <c r="UGN1062" s="842"/>
      <c r="UGO1062" s="842"/>
      <c r="UGP1062" s="842"/>
      <c r="UGQ1062" s="842"/>
      <c r="UGR1062" s="842"/>
      <c r="UGS1062" s="842"/>
      <c r="UGT1062" s="842"/>
      <c r="UGU1062" s="842"/>
      <c r="UGV1062" s="842"/>
      <c r="UGW1062" s="842"/>
      <c r="UGX1062" s="842"/>
      <c r="UGY1062" s="842"/>
      <c r="UGZ1062" s="842"/>
      <c r="UHA1062" s="842"/>
      <c r="UHB1062" s="842"/>
      <c r="UHC1062" s="842"/>
      <c r="UHD1062" s="842"/>
      <c r="UHE1062" s="842"/>
      <c r="UHF1062" s="842"/>
      <c r="UHG1062" s="842"/>
      <c r="UHH1062" s="842"/>
      <c r="UHI1062" s="842"/>
      <c r="UHJ1062" s="842"/>
      <c r="UHK1062" s="842"/>
      <c r="UHL1062" s="842"/>
      <c r="UHM1062" s="842"/>
      <c r="UHN1062" s="842"/>
      <c r="UHO1062" s="842"/>
      <c r="UHP1062" s="842"/>
      <c r="UHQ1062" s="842"/>
      <c r="UHR1062" s="842"/>
      <c r="UHS1062" s="842"/>
      <c r="UHT1062" s="842"/>
      <c r="UHU1062" s="842"/>
      <c r="UHV1062" s="842"/>
      <c r="UHW1062" s="842"/>
      <c r="UHX1062" s="842"/>
      <c r="UHY1062" s="842"/>
      <c r="UHZ1062" s="842"/>
      <c r="UIA1062" s="842"/>
      <c r="UIB1062" s="842"/>
      <c r="UIC1062" s="842"/>
      <c r="UID1062" s="842"/>
      <c r="UIE1062" s="842"/>
      <c r="UIF1062" s="842"/>
      <c r="UIG1062" s="842"/>
      <c r="UIH1062" s="842"/>
      <c r="UII1062" s="842"/>
      <c r="UIJ1062" s="842"/>
      <c r="UIK1062" s="842"/>
      <c r="UIL1062" s="842"/>
      <c r="UIM1062" s="842"/>
      <c r="UIN1062" s="842"/>
      <c r="UIO1062" s="842"/>
      <c r="UIP1062" s="842"/>
      <c r="UIQ1062" s="842"/>
      <c r="UIR1062" s="842"/>
      <c r="UIS1062" s="842"/>
      <c r="UIT1062" s="842"/>
      <c r="UIU1062" s="842"/>
      <c r="UIV1062" s="842"/>
      <c r="UIW1062" s="842"/>
      <c r="UIX1062" s="842"/>
      <c r="UIY1062" s="842"/>
      <c r="UIZ1062" s="842"/>
      <c r="UJA1062" s="842"/>
      <c r="UJB1062" s="842"/>
      <c r="UJC1062" s="842"/>
      <c r="UJD1062" s="842"/>
      <c r="UJE1062" s="842"/>
      <c r="UJF1062" s="842"/>
      <c r="UJG1062" s="842"/>
      <c r="UJH1062" s="842"/>
      <c r="UJI1062" s="842"/>
      <c r="UJJ1062" s="842"/>
      <c r="UJK1062" s="842"/>
      <c r="UJL1062" s="842"/>
      <c r="UJM1062" s="842"/>
      <c r="UJN1062" s="842"/>
      <c r="UJO1062" s="842"/>
      <c r="UJP1062" s="842"/>
      <c r="UJQ1062" s="842"/>
      <c r="UJR1062" s="842"/>
      <c r="UJS1062" s="842"/>
      <c r="UJT1062" s="842"/>
      <c r="UJU1062" s="842"/>
      <c r="UJV1062" s="842"/>
      <c r="UJW1062" s="842"/>
      <c r="UJX1062" s="842"/>
      <c r="UJY1062" s="842"/>
      <c r="UJZ1062" s="842"/>
      <c r="UKA1062" s="842"/>
      <c r="UKB1062" s="842"/>
      <c r="UKC1062" s="842"/>
      <c r="UKD1062" s="842"/>
      <c r="UKE1062" s="842"/>
      <c r="UKF1062" s="842"/>
      <c r="UKG1062" s="842"/>
      <c r="UKH1062" s="842"/>
      <c r="UKI1062" s="842"/>
      <c r="UKJ1062" s="842"/>
      <c r="UKK1062" s="842"/>
      <c r="UKL1062" s="842"/>
      <c r="UKM1062" s="842"/>
      <c r="UKN1062" s="842"/>
      <c r="UKO1062" s="842"/>
      <c r="UKP1062" s="842"/>
      <c r="UKQ1062" s="842"/>
      <c r="UKR1062" s="842"/>
      <c r="UKS1062" s="842"/>
      <c r="UKT1062" s="842"/>
      <c r="UKU1062" s="842"/>
      <c r="UKV1062" s="842"/>
      <c r="UKW1062" s="842"/>
      <c r="UKX1062" s="842"/>
      <c r="UKY1062" s="842"/>
      <c r="UKZ1062" s="842"/>
      <c r="ULA1062" s="842"/>
      <c r="ULB1062" s="842"/>
      <c r="ULC1062" s="842"/>
      <c r="ULD1062" s="842"/>
      <c r="ULE1062" s="842"/>
      <c r="ULF1062" s="842"/>
      <c r="ULG1062" s="842"/>
      <c r="ULH1062" s="842"/>
      <c r="ULI1062" s="842"/>
      <c r="ULJ1062" s="842"/>
      <c r="ULK1062" s="842"/>
      <c r="ULL1062" s="842"/>
      <c r="ULM1062" s="842"/>
      <c r="ULN1062" s="842"/>
      <c r="ULO1062" s="842"/>
      <c r="ULP1062" s="842"/>
      <c r="ULQ1062" s="842"/>
      <c r="ULR1062" s="842"/>
      <c r="ULS1062" s="842"/>
      <c r="ULT1062" s="842"/>
      <c r="ULU1062" s="842"/>
      <c r="ULV1062" s="842"/>
      <c r="ULW1062" s="842"/>
      <c r="ULX1062" s="842"/>
      <c r="ULY1062" s="842"/>
      <c r="ULZ1062" s="842"/>
      <c r="UMA1062" s="842"/>
      <c r="UMB1062" s="842"/>
      <c r="UMC1062" s="842"/>
      <c r="UMD1062" s="842"/>
      <c r="UME1062" s="842"/>
      <c r="UMF1062" s="842"/>
      <c r="UMG1062" s="842"/>
      <c r="UMH1062" s="842"/>
      <c r="UMI1062" s="842"/>
      <c r="UMJ1062" s="842"/>
      <c r="UMK1062" s="842"/>
      <c r="UML1062" s="842"/>
      <c r="UMM1062" s="842"/>
      <c r="UMN1062" s="842"/>
      <c r="UMO1062" s="842"/>
      <c r="UMP1062" s="842"/>
      <c r="UMQ1062" s="842"/>
      <c r="UMR1062" s="842"/>
      <c r="UMS1062" s="842"/>
      <c r="UMT1062" s="842"/>
      <c r="UMU1062" s="842"/>
      <c r="UMV1062" s="842"/>
      <c r="UMW1062" s="842"/>
      <c r="UMX1062" s="842"/>
      <c r="UMY1062" s="842"/>
      <c r="UMZ1062" s="842"/>
      <c r="UNA1062" s="842"/>
      <c r="UNB1062" s="842"/>
      <c r="UNC1062" s="842"/>
      <c r="UND1062" s="842"/>
      <c r="UNE1062" s="842"/>
      <c r="UNF1062" s="842"/>
      <c r="UNG1062" s="842"/>
      <c r="UNH1062" s="842"/>
      <c r="UNI1062" s="842"/>
      <c r="UNJ1062" s="842"/>
      <c r="UNK1062" s="842"/>
      <c r="UNL1062" s="842"/>
      <c r="UNM1062" s="842"/>
      <c r="UNN1062" s="842"/>
      <c r="UNO1062" s="842"/>
      <c r="UNP1062" s="842"/>
      <c r="UNQ1062" s="842"/>
      <c r="UNR1062" s="842"/>
      <c r="UNS1062" s="842"/>
      <c r="UNT1062" s="842"/>
      <c r="UNU1062" s="842"/>
      <c r="UNV1062" s="842"/>
      <c r="UNW1062" s="842"/>
      <c r="UNX1062" s="842"/>
      <c r="UNY1062" s="842"/>
      <c r="UNZ1062" s="842"/>
      <c r="UOA1062" s="842"/>
      <c r="UOB1062" s="842"/>
      <c r="UOC1062" s="842"/>
      <c r="UOD1062" s="842"/>
      <c r="UOE1062" s="842"/>
      <c r="UOF1062" s="842"/>
      <c r="UOG1062" s="842"/>
      <c r="UOH1062" s="842"/>
      <c r="UOI1062" s="842"/>
      <c r="UOJ1062" s="842"/>
      <c r="UOK1062" s="842"/>
      <c r="UOL1062" s="842"/>
      <c r="UOM1062" s="842"/>
      <c r="UON1062" s="842"/>
      <c r="UOO1062" s="842"/>
      <c r="UOP1062" s="842"/>
      <c r="UOQ1062" s="842"/>
      <c r="UOR1062" s="842"/>
      <c r="UOS1062" s="842"/>
      <c r="UOT1062" s="842"/>
      <c r="UOU1062" s="842"/>
      <c r="UOV1062" s="842"/>
      <c r="UOW1062" s="842"/>
      <c r="UOX1062" s="842"/>
      <c r="UOY1062" s="842"/>
      <c r="UOZ1062" s="842"/>
      <c r="UPA1062" s="842"/>
      <c r="UPB1062" s="842"/>
      <c r="UPC1062" s="842"/>
      <c r="UPD1062" s="842"/>
      <c r="UPE1062" s="842"/>
      <c r="UPF1062" s="842"/>
      <c r="UPG1062" s="842"/>
      <c r="UPH1062" s="842"/>
      <c r="UPI1062" s="842"/>
      <c r="UPJ1062" s="842"/>
      <c r="UPK1062" s="842"/>
      <c r="UPL1062" s="842"/>
      <c r="UPM1062" s="842"/>
      <c r="UPN1062" s="842"/>
      <c r="UPO1062" s="842"/>
      <c r="UPP1062" s="842"/>
      <c r="UPQ1062" s="842"/>
      <c r="UPR1062" s="842"/>
      <c r="UPS1062" s="842"/>
      <c r="UPT1062" s="842"/>
      <c r="UPU1062" s="842"/>
      <c r="UPV1062" s="842"/>
      <c r="UPW1062" s="842"/>
      <c r="UPX1062" s="842"/>
      <c r="UPY1062" s="842"/>
      <c r="UPZ1062" s="842"/>
      <c r="UQA1062" s="842"/>
      <c r="UQB1062" s="842"/>
      <c r="UQC1062" s="842"/>
      <c r="UQD1062" s="842"/>
      <c r="UQE1062" s="842"/>
      <c r="UQF1062" s="842"/>
      <c r="UQG1062" s="842"/>
      <c r="UQH1062" s="842"/>
      <c r="UQI1062" s="842"/>
      <c r="UQJ1062" s="842"/>
      <c r="UQK1062" s="842"/>
      <c r="UQL1062" s="842"/>
      <c r="UQM1062" s="842"/>
      <c r="UQN1062" s="842"/>
      <c r="UQO1062" s="842"/>
      <c r="UQP1062" s="842"/>
      <c r="UQQ1062" s="842"/>
      <c r="UQR1062" s="842"/>
      <c r="UQS1062" s="842"/>
      <c r="UQT1062" s="842"/>
      <c r="UQU1062" s="842"/>
      <c r="UQV1062" s="842"/>
      <c r="UQW1062" s="842"/>
      <c r="UQX1062" s="842"/>
      <c r="UQY1062" s="842"/>
      <c r="UQZ1062" s="842"/>
      <c r="URA1062" s="842"/>
      <c r="URB1062" s="842"/>
      <c r="URC1062" s="842"/>
      <c r="URD1062" s="842"/>
      <c r="URE1062" s="842"/>
      <c r="URF1062" s="842"/>
      <c r="URG1062" s="842"/>
      <c r="URH1062" s="842"/>
      <c r="URI1062" s="842"/>
      <c r="URJ1062" s="842"/>
      <c r="URK1062" s="842"/>
      <c r="URL1062" s="842"/>
      <c r="URM1062" s="842"/>
      <c r="URN1062" s="842"/>
      <c r="URO1062" s="842"/>
      <c r="URP1062" s="842"/>
      <c r="URQ1062" s="842"/>
      <c r="URR1062" s="842"/>
      <c r="URS1062" s="842"/>
      <c r="URT1062" s="842"/>
      <c r="URU1062" s="842"/>
      <c r="URV1062" s="842"/>
      <c r="URW1062" s="842"/>
      <c r="URX1062" s="842"/>
      <c r="URY1062" s="842"/>
      <c r="URZ1062" s="842"/>
      <c r="USA1062" s="842"/>
      <c r="USB1062" s="842"/>
      <c r="USC1062" s="842"/>
      <c r="USD1062" s="842"/>
      <c r="USE1062" s="842"/>
      <c r="USF1062" s="842"/>
      <c r="USG1062" s="842"/>
      <c r="USH1062" s="842"/>
      <c r="USI1062" s="842"/>
      <c r="USJ1062" s="842"/>
      <c r="USK1062" s="842"/>
      <c r="USL1062" s="842"/>
      <c r="USM1062" s="842"/>
      <c r="USN1062" s="842"/>
      <c r="USO1062" s="842"/>
      <c r="USP1062" s="842"/>
      <c r="USQ1062" s="842"/>
      <c r="USR1062" s="842"/>
      <c r="USS1062" s="842"/>
      <c r="UST1062" s="842"/>
      <c r="USU1062" s="842"/>
      <c r="USV1062" s="842"/>
      <c r="USW1062" s="842"/>
      <c r="USX1062" s="842"/>
      <c r="USY1062" s="842"/>
      <c r="USZ1062" s="842"/>
      <c r="UTA1062" s="842"/>
      <c r="UTB1062" s="842"/>
      <c r="UTC1062" s="842"/>
      <c r="UTD1062" s="842"/>
      <c r="UTE1062" s="842"/>
      <c r="UTF1062" s="842"/>
      <c r="UTG1062" s="842"/>
      <c r="UTH1062" s="842"/>
      <c r="UTI1062" s="842"/>
      <c r="UTJ1062" s="842"/>
      <c r="UTK1062" s="842"/>
      <c r="UTL1062" s="842"/>
      <c r="UTM1062" s="842"/>
      <c r="UTN1062" s="842"/>
      <c r="UTO1062" s="842"/>
      <c r="UTP1062" s="842"/>
      <c r="UTQ1062" s="842"/>
      <c r="UTR1062" s="842"/>
      <c r="UTS1062" s="842"/>
      <c r="UTT1062" s="842"/>
      <c r="UTU1062" s="842"/>
      <c r="UTV1062" s="842"/>
      <c r="UTW1062" s="842"/>
      <c r="UTX1062" s="842"/>
      <c r="UTY1062" s="842"/>
      <c r="UTZ1062" s="842"/>
      <c r="UUA1062" s="842"/>
      <c r="UUB1062" s="842"/>
      <c r="UUC1062" s="842"/>
      <c r="UUD1062" s="842"/>
      <c r="UUE1062" s="842"/>
      <c r="UUF1062" s="842"/>
      <c r="UUG1062" s="842"/>
      <c r="UUH1062" s="842"/>
      <c r="UUI1062" s="842"/>
      <c r="UUJ1062" s="842"/>
      <c r="UUK1062" s="842"/>
      <c r="UUL1062" s="842"/>
      <c r="UUM1062" s="842"/>
      <c r="UUN1062" s="842"/>
      <c r="UUO1062" s="842"/>
      <c r="UUP1062" s="842"/>
      <c r="UUQ1062" s="842"/>
      <c r="UUR1062" s="842"/>
      <c r="UUS1062" s="842"/>
      <c r="UUT1062" s="842"/>
      <c r="UUU1062" s="842"/>
      <c r="UUV1062" s="842"/>
      <c r="UUW1062" s="842"/>
      <c r="UUX1062" s="842"/>
      <c r="UUY1062" s="842"/>
      <c r="UUZ1062" s="842"/>
      <c r="UVA1062" s="842"/>
      <c r="UVB1062" s="842"/>
      <c r="UVC1062" s="842"/>
      <c r="UVD1062" s="842"/>
      <c r="UVE1062" s="842"/>
      <c r="UVF1062" s="842"/>
      <c r="UVG1062" s="842"/>
      <c r="UVH1062" s="842"/>
      <c r="UVI1062" s="842"/>
      <c r="UVJ1062" s="842"/>
      <c r="UVK1062" s="842"/>
      <c r="UVL1062" s="842"/>
      <c r="UVM1062" s="842"/>
      <c r="UVN1062" s="842"/>
      <c r="UVO1062" s="842"/>
      <c r="UVP1062" s="842"/>
      <c r="UVQ1062" s="842"/>
      <c r="UVR1062" s="842"/>
      <c r="UVS1062" s="842"/>
      <c r="UVT1062" s="842"/>
      <c r="UVU1062" s="842"/>
      <c r="UVV1062" s="842"/>
      <c r="UVW1062" s="842"/>
      <c r="UVX1062" s="842"/>
      <c r="UVY1062" s="842"/>
      <c r="UVZ1062" s="842"/>
      <c r="UWA1062" s="842"/>
      <c r="UWB1062" s="842"/>
      <c r="UWC1062" s="842"/>
      <c r="UWD1062" s="842"/>
      <c r="UWE1062" s="842"/>
      <c r="UWF1062" s="842"/>
      <c r="UWG1062" s="842"/>
      <c r="UWH1062" s="842"/>
      <c r="UWI1062" s="842"/>
      <c r="UWJ1062" s="842"/>
      <c r="UWK1062" s="842"/>
      <c r="UWL1062" s="842"/>
      <c r="UWM1062" s="842"/>
      <c r="UWN1062" s="842"/>
      <c r="UWO1062" s="842"/>
      <c r="UWP1062" s="842"/>
      <c r="UWQ1062" s="842"/>
      <c r="UWR1062" s="842"/>
      <c r="UWS1062" s="842"/>
      <c r="UWT1062" s="842"/>
      <c r="UWU1062" s="842"/>
      <c r="UWV1062" s="842"/>
      <c r="UWW1062" s="842"/>
      <c r="UWX1062" s="842"/>
      <c r="UWY1062" s="842"/>
      <c r="UWZ1062" s="842"/>
      <c r="UXA1062" s="842"/>
      <c r="UXB1062" s="842"/>
      <c r="UXC1062" s="842"/>
      <c r="UXD1062" s="842"/>
      <c r="UXE1062" s="842"/>
      <c r="UXF1062" s="842"/>
      <c r="UXG1062" s="842"/>
      <c r="UXH1062" s="842"/>
      <c r="UXI1062" s="842"/>
      <c r="UXJ1062" s="842"/>
      <c r="UXK1062" s="842"/>
      <c r="UXL1062" s="842"/>
      <c r="UXM1062" s="842"/>
      <c r="UXN1062" s="842"/>
      <c r="UXO1062" s="842"/>
      <c r="UXP1062" s="842"/>
      <c r="UXQ1062" s="842"/>
      <c r="UXR1062" s="842"/>
      <c r="UXS1062" s="842"/>
      <c r="UXT1062" s="842"/>
      <c r="UXU1062" s="842"/>
      <c r="UXV1062" s="842"/>
      <c r="UXW1062" s="842"/>
      <c r="UXX1062" s="842"/>
      <c r="UXY1062" s="842"/>
      <c r="UXZ1062" s="842"/>
      <c r="UYA1062" s="842"/>
      <c r="UYB1062" s="842"/>
      <c r="UYC1062" s="842"/>
      <c r="UYD1062" s="842"/>
      <c r="UYE1062" s="842"/>
      <c r="UYF1062" s="842"/>
      <c r="UYG1062" s="842"/>
      <c r="UYH1062" s="842"/>
      <c r="UYI1062" s="842"/>
      <c r="UYJ1062" s="842"/>
      <c r="UYK1062" s="842"/>
      <c r="UYL1062" s="842"/>
      <c r="UYM1062" s="842"/>
      <c r="UYN1062" s="842"/>
      <c r="UYO1062" s="842"/>
      <c r="UYP1062" s="842"/>
      <c r="UYQ1062" s="842"/>
      <c r="UYR1062" s="842"/>
      <c r="UYS1062" s="842"/>
      <c r="UYT1062" s="842"/>
      <c r="UYU1062" s="842"/>
      <c r="UYV1062" s="842"/>
      <c r="UYW1062" s="842"/>
      <c r="UYX1062" s="842"/>
      <c r="UYY1062" s="842"/>
      <c r="UYZ1062" s="842"/>
      <c r="UZA1062" s="842"/>
      <c r="UZB1062" s="842"/>
      <c r="UZC1062" s="842"/>
      <c r="UZD1062" s="842"/>
      <c r="UZE1062" s="842"/>
      <c r="UZF1062" s="842"/>
      <c r="UZG1062" s="842"/>
      <c r="UZH1062" s="842"/>
      <c r="UZI1062" s="842"/>
      <c r="UZJ1062" s="842"/>
      <c r="UZK1062" s="842"/>
      <c r="UZL1062" s="842"/>
      <c r="UZM1062" s="842"/>
      <c r="UZN1062" s="842"/>
      <c r="UZO1062" s="842"/>
      <c r="UZP1062" s="842"/>
      <c r="UZQ1062" s="842"/>
      <c r="UZR1062" s="842"/>
      <c r="UZS1062" s="842"/>
      <c r="UZT1062" s="842"/>
      <c r="UZU1062" s="842"/>
      <c r="UZV1062" s="842"/>
      <c r="UZW1062" s="842"/>
      <c r="UZX1062" s="842"/>
      <c r="UZY1062" s="842"/>
      <c r="UZZ1062" s="842"/>
      <c r="VAA1062" s="842"/>
      <c r="VAB1062" s="842"/>
      <c r="VAC1062" s="842"/>
      <c r="VAD1062" s="842"/>
      <c r="VAE1062" s="842"/>
      <c r="VAF1062" s="842"/>
      <c r="VAG1062" s="842"/>
      <c r="VAH1062" s="842"/>
      <c r="VAI1062" s="842"/>
      <c r="VAJ1062" s="842"/>
      <c r="VAK1062" s="842"/>
      <c r="VAL1062" s="842"/>
      <c r="VAM1062" s="842"/>
      <c r="VAN1062" s="842"/>
      <c r="VAO1062" s="842"/>
      <c r="VAP1062" s="842"/>
      <c r="VAQ1062" s="842"/>
      <c r="VAR1062" s="842"/>
      <c r="VAS1062" s="842"/>
      <c r="VAT1062" s="842"/>
      <c r="VAU1062" s="842"/>
      <c r="VAV1062" s="842"/>
      <c r="VAW1062" s="842"/>
      <c r="VAX1062" s="842"/>
      <c r="VAY1062" s="842"/>
      <c r="VAZ1062" s="842"/>
      <c r="VBA1062" s="842"/>
      <c r="VBB1062" s="842"/>
      <c r="VBC1062" s="842"/>
      <c r="VBD1062" s="842"/>
      <c r="VBE1062" s="842"/>
      <c r="VBF1062" s="842"/>
      <c r="VBG1062" s="842"/>
      <c r="VBH1062" s="842"/>
      <c r="VBI1062" s="842"/>
      <c r="VBJ1062" s="842"/>
      <c r="VBK1062" s="842"/>
      <c r="VBL1062" s="842"/>
      <c r="VBM1062" s="842"/>
      <c r="VBN1062" s="842"/>
      <c r="VBO1062" s="842"/>
      <c r="VBP1062" s="842"/>
      <c r="VBQ1062" s="842"/>
      <c r="VBR1062" s="842"/>
      <c r="VBS1062" s="842"/>
      <c r="VBT1062" s="842"/>
      <c r="VBU1062" s="842"/>
      <c r="VBV1062" s="842"/>
      <c r="VBW1062" s="842"/>
      <c r="VBX1062" s="842"/>
      <c r="VBY1062" s="842"/>
      <c r="VBZ1062" s="842"/>
      <c r="VCA1062" s="842"/>
      <c r="VCB1062" s="842"/>
      <c r="VCC1062" s="842"/>
      <c r="VCD1062" s="842"/>
      <c r="VCE1062" s="842"/>
      <c r="VCF1062" s="842"/>
      <c r="VCG1062" s="842"/>
      <c r="VCH1062" s="842"/>
      <c r="VCI1062" s="842"/>
      <c r="VCJ1062" s="842"/>
      <c r="VCK1062" s="842"/>
      <c r="VCL1062" s="842"/>
      <c r="VCM1062" s="842"/>
      <c r="VCN1062" s="842"/>
      <c r="VCO1062" s="842"/>
      <c r="VCP1062" s="842"/>
      <c r="VCQ1062" s="842"/>
      <c r="VCR1062" s="842"/>
      <c r="VCS1062" s="842"/>
      <c r="VCT1062" s="842"/>
      <c r="VCU1062" s="842"/>
      <c r="VCV1062" s="842"/>
      <c r="VCW1062" s="842"/>
      <c r="VCX1062" s="842"/>
      <c r="VCY1062" s="842"/>
      <c r="VCZ1062" s="842"/>
      <c r="VDA1062" s="842"/>
      <c r="VDB1062" s="842"/>
      <c r="VDC1062" s="842"/>
      <c r="VDD1062" s="842"/>
      <c r="VDE1062" s="842"/>
      <c r="VDF1062" s="842"/>
      <c r="VDG1062" s="842"/>
      <c r="VDH1062" s="842"/>
      <c r="VDI1062" s="842"/>
      <c r="VDJ1062" s="842"/>
      <c r="VDK1062" s="842"/>
      <c r="VDL1062" s="842"/>
      <c r="VDM1062" s="842"/>
      <c r="VDN1062" s="842"/>
      <c r="VDO1062" s="842"/>
      <c r="VDP1062" s="842"/>
      <c r="VDQ1062" s="842"/>
      <c r="VDR1062" s="842"/>
      <c r="VDS1062" s="842"/>
      <c r="VDT1062" s="842"/>
      <c r="VDU1062" s="842"/>
      <c r="VDV1062" s="842"/>
      <c r="VDW1062" s="842"/>
      <c r="VDX1062" s="842"/>
      <c r="VDY1062" s="842"/>
      <c r="VDZ1062" s="842"/>
      <c r="VEA1062" s="842"/>
      <c r="VEB1062" s="842"/>
      <c r="VEC1062" s="842"/>
      <c r="VED1062" s="842"/>
      <c r="VEE1062" s="842"/>
      <c r="VEF1062" s="842"/>
      <c r="VEG1062" s="842"/>
      <c r="VEH1062" s="842"/>
      <c r="VEI1062" s="842"/>
      <c r="VEJ1062" s="842"/>
      <c r="VEK1062" s="842"/>
      <c r="VEL1062" s="842"/>
      <c r="VEM1062" s="842"/>
      <c r="VEN1062" s="842"/>
      <c r="VEO1062" s="842"/>
      <c r="VEP1062" s="842"/>
      <c r="VEQ1062" s="842"/>
      <c r="VER1062" s="842"/>
      <c r="VES1062" s="842"/>
      <c r="VET1062" s="842"/>
      <c r="VEU1062" s="842"/>
      <c r="VEV1062" s="842"/>
      <c r="VEW1062" s="842"/>
      <c r="VEX1062" s="842"/>
      <c r="VEY1062" s="842"/>
      <c r="VEZ1062" s="842"/>
      <c r="VFA1062" s="842"/>
      <c r="VFB1062" s="842"/>
      <c r="VFC1062" s="842"/>
      <c r="VFD1062" s="842"/>
      <c r="VFE1062" s="842"/>
      <c r="VFF1062" s="842"/>
      <c r="VFG1062" s="842"/>
      <c r="VFH1062" s="842"/>
      <c r="VFI1062" s="842"/>
      <c r="VFJ1062" s="842"/>
      <c r="VFK1062" s="842"/>
      <c r="VFL1062" s="842"/>
      <c r="VFM1062" s="842"/>
      <c r="VFN1062" s="842"/>
      <c r="VFO1062" s="842"/>
      <c r="VFP1062" s="842"/>
      <c r="VFQ1062" s="842"/>
      <c r="VFR1062" s="842"/>
      <c r="VFS1062" s="842"/>
      <c r="VFT1062" s="842"/>
      <c r="VFU1062" s="842"/>
      <c r="VFV1062" s="842"/>
      <c r="VFW1062" s="842"/>
      <c r="VFX1062" s="842"/>
      <c r="VFY1062" s="842"/>
      <c r="VFZ1062" s="842"/>
      <c r="VGA1062" s="842"/>
      <c r="VGB1062" s="842"/>
      <c r="VGC1062" s="842"/>
      <c r="VGD1062" s="842"/>
      <c r="VGE1062" s="842"/>
      <c r="VGF1062" s="842"/>
      <c r="VGG1062" s="842"/>
      <c r="VGH1062" s="842"/>
      <c r="VGI1062" s="842"/>
      <c r="VGJ1062" s="842"/>
      <c r="VGK1062" s="842"/>
      <c r="VGL1062" s="842"/>
      <c r="VGM1062" s="842"/>
      <c r="VGN1062" s="842"/>
      <c r="VGO1062" s="842"/>
      <c r="VGP1062" s="842"/>
      <c r="VGQ1062" s="842"/>
      <c r="VGR1062" s="842"/>
      <c r="VGS1062" s="842"/>
      <c r="VGT1062" s="842"/>
      <c r="VGU1062" s="842"/>
      <c r="VGV1062" s="842"/>
      <c r="VGW1062" s="842"/>
      <c r="VGX1062" s="842"/>
      <c r="VGY1062" s="842"/>
      <c r="VGZ1062" s="842"/>
      <c r="VHA1062" s="842"/>
      <c r="VHB1062" s="842"/>
      <c r="VHC1062" s="842"/>
      <c r="VHD1062" s="842"/>
      <c r="VHE1062" s="842"/>
      <c r="VHF1062" s="842"/>
      <c r="VHG1062" s="842"/>
      <c r="VHH1062" s="842"/>
      <c r="VHI1062" s="842"/>
      <c r="VHJ1062" s="842"/>
      <c r="VHK1062" s="842"/>
      <c r="VHL1062" s="842"/>
      <c r="VHM1062" s="842"/>
      <c r="VHN1062" s="842"/>
      <c r="VHO1062" s="842"/>
      <c r="VHP1062" s="842"/>
      <c r="VHQ1062" s="842"/>
      <c r="VHR1062" s="842"/>
      <c r="VHS1062" s="842"/>
      <c r="VHT1062" s="842"/>
      <c r="VHU1062" s="842"/>
      <c r="VHV1062" s="842"/>
      <c r="VHW1062" s="842"/>
      <c r="VHX1062" s="842"/>
      <c r="VHY1062" s="842"/>
      <c r="VHZ1062" s="842"/>
      <c r="VIA1062" s="842"/>
      <c r="VIB1062" s="842"/>
      <c r="VIC1062" s="842"/>
      <c r="VID1062" s="842"/>
      <c r="VIE1062" s="842"/>
      <c r="VIF1062" s="842"/>
      <c r="VIG1062" s="842"/>
      <c r="VIH1062" s="842"/>
      <c r="VII1062" s="842"/>
      <c r="VIJ1062" s="842"/>
      <c r="VIK1062" s="842"/>
      <c r="VIL1062" s="842"/>
      <c r="VIM1062" s="842"/>
      <c r="VIN1062" s="842"/>
      <c r="VIO1062" s="842"/>
      <c r="VIP1062" s="842"/>
      <c r="VIQ1062" s="842"/>
      <c r="VIR1062" s="842"/>
      <c r="VIS1062" s="842"/>
      <c r="VIT1062" s="842"/>
      <c r="VIU1062" s="842"/>
      <c r="VIV1062" s="842"/>
      <c r="VIW1062" s="842"/>
      <c r="VIX1062" s="842"/>
      <c r="VIY1062" s="842"/>
      <c r="VIZ1062" s="842"/>
      <c r="VJA1062" s="842"/>
      <c r="VJB1062" s="842"/>
      <c r="VJC1062" s="842"/>
      <c r="VJD1062" s="842"/>
      <c r="VJE1062" s="842"/>
      <c r="VJF1062" s="842"/>
      <c r="VJG1062" s="842"/>
      <c r="VJH1062" s="842"/>
      <c r="VJI1062" s="842"/>
      <c r="VJJ1062" s="842"/>
      <c r="VJK1062" s="842"/>
      <c r="VJL1062" s="842"/>
      <c r="VJM1062" s="842"/>
      <c r="VJN1062" s="842"/>
      <c r="VJO1062" s="842"/>
      <c r="VJP1062" s="842"/>
      <c r="VJQ1062" s="842"/>
      <c r="VJR1062" s="842"/>
      <c r="VJS1062" s="842"/>
      <c r="VJT1062" s="842"/>
      <c r="VJU1062" s="842"/>
      <c r="VJV1062" s="842"/>
      <c r="VJW1062" s="842"/>
      <c r="VJX1062" s="842"/>
      <c r="VJY1062" s="842"/>
      <c r="VJZ1062" s="842"/>
      <c r="VKA1062" s="842"/>
      <c r="VKB1062" s="842"/>
      <c r="VKC1062" s="842"/>
      <c r="VKD1062" s="842"/>
      <c r="VKE1062" s="842"/>
      <c r="VKF1062" s="842"/>
      <c r="VKG1062" s="842"/>
      <c r="VKH1062" s="842"/>
      <c r="VKI1062" s="842"/>
      <c r="VKJ1062" s="842"/>
      <c r="VKK1062" s="842"/>
      <c r="VKL1062" s="842"/>
      <c r="VKM1062" s="842"/>
      <c r="VKN1062" s="842"/>
      <c r="VKO1062" s="842"/>
      <c r="VKP1062" s="842"/>
      <c r="VKQ1062" s="842"/>
      <c r="VKR1062" s="842"/>
      <c r="VKS1062" s="842"/>
      <c r="VKT1062" s="842"/>
      <c r="VKU1062" s="842"/>
      <c r="VKV1062" s="842"/>
      <c r="VKW1062" s="842"/>
      <c r="VKX1062" s="842"/>
      <c r="VKY1062" s="842"/>
      <c r="VKZ1062" s="842"/>
      <c r="VLA1062" s="842"/>
      <c r="VLB1062" s="842"/>
      <c r="VLC1062" s="842"/>
      <c r="VLD1062" s="842"/>
      <c r="VLE1062" s="842"/>
      <c r="VLF1062" s="842"/>
      <c r="VLG1062" s="842"/>
      <c r="VLH1062" s="842"/>
      <c r="VLI1062" s="842"/>
      <c r="VLJ1062" s="842"/>
      <c r="VLK1062" s="842"/>
      <c r="VLL1062" s="842"/>
      <c r="VLM1062" s="842"/>
      <c r="VLN1062" s="842"/>
      <c r="VLO1062" s="842"/>
      <c r="VLP1062" s="842"/>
      <c r="VLQ1062" s="842"/>
      <c r="VLR1062" s="842"/>
      <c r="VLS1062" s="842"/>
      <c r="VLT1062" s="842"/>
      <c r="VLU1062" s="842"/>
      <c r="VLV1062" s="842"/>
      <c r="VLW1062" s="842"/>
      <c r="VLX1062" s="842"/>
      <c r="VLY1062" s="842"/>
      <c r="VLZ1062" s="842"/>
      <c r="VMA1062" s="842"/>
      <c r="VMB1062" s="842"/>
      <c r="VMC1062" s="842"/>
      <c r="VMD1062" s="842"/>
      <c r="VME1062" s="842"/>
      <c r="VMF1062" s="842"/>
      <c r="VMG1062" s="842"/>
      <c r="VMH1062" s="842"/>
      <c r="VMI1062" s="842"/>
      <c r="VMJ1062" s="842"/>
      <c r="VMK1062" s="842"/>
      <c r="VML1062" s="842"/>
      <c r="VMM1062" s="842"/>
      <c r="VMN1062" s="842"/>
      <c r="VMO1062" s="842"/>
      <c r="VMP1062" s="842"/>
      <c r="VMQ1062" s="842"/>
      <c r="VMR1062" s="842"/>
      <c r="VMS1062" s="842"/>
      <c r="VMT1062" s="842"/>
      <c r="VMU1062" s="842"/>
      <c r="VMV1062" s="842"/>
      <c r="VMW1062" s="842"/>
      <c r="VMX1062" s="842"/>
      <c r="VMY1062" s="842"/>
      <c r="VMZ1062" s="842"/>
      <c r="VNA1062" s="842"/>
      <c r="VNB1062" s="842"/>
      <c r="VNC1062" s="842"/>
      <c r="VND1062" s="842"/>
      <c r="VNE1062" s="842"/>
      <c r="VNF1062" s="842"/>
      <c r="VNG1062" s="842"/>
      <c r="VNH1062" s="842"/>
      <c r="VNI1062" s="842"/>
      <c r="VNJ1062" s="842"/>
      <c r="VNK1062" s="842"/>
      <c r="VNL1062" s="842"/>
      <c r="VNM1062" s="842"/>
      <c r="VNN1062" s="842"/>
      <c r="VNO1062" s="842"/>
      <c r="VNP1062" s="842"/>
      <c r="VNQ1062" s="842"/>
      <c r="VNR1062" s="842"/>
      <c r="VNS1062" s="842"/>
      <c r="VNT1062" s="842"/>
      <c r="VNU1062" s="842"/>
      <c r="VNV1062" s="842"/>
      <c r="VNW1062" s="842"/>
      <c r="VNX1062" s="842"/>
      <c r="VNY1062" s="842"/>
      <c r="VNZ1062" s="842"/>
      <c r="VOA1062" s="842"/>
      <c r="VOB1062" s="842"/>
      <c r="VOC1062" s="842"/>
      <c r="VOD1062" s="842"/>
      <c r="VOE1062" s="842"/>
      <c r="VOF1062" s="842"/>
      <c r="VOG1062" s="842"/>
      <c r="VOH1062" s="842"/>
      <c r="VOI1062" s="842"/>
      <c r="VOJ1062" s="842"/>
      <c r="VOK1062" s="842"/>
      <c r="VOL1062" s="842"/>
      <c r="VOM1062" s="842"/>
      <c r="VON1062" s="842"/>
      <c r="VOO1062" s="842"/>
      <c r="VOP1062" s="842"/>
      <c r="VOQ1062" s="842"/>
      <c r="VOR1062" s="842"/>
      <c r="VOS1062" s="842"/>
      <c r="VOT1062" s="842"/>
      <c r="VOU1062" s="842"/>
      <c r="VOV1062" s="842"/>
      <c r="VOW1062" s="842"/>
      <c r="VOX1062" s="842"/>
      <c r="VOY1062" s="842"/>
      <c r="VOZ1062" s="842"/>
      <c r="VPA1062" s="842"/>
      <c r="VPB1062" s="842"/>
      <c r="VPC1062" s="842"/>
      <c r="VPD1062" s="842"/>
      <c r="VPE1062" s="842"/>
      <c r="VPF1062" s="842"/>
      <c r="VPG1062" s="842"/>
      <c r="VPH1062" s="842"/>
      <c r="VPI1062" s="842"/>
      <c r="VPJ1062" s="842"/>
      <c r="VPK1062" s="842"/>
      <c r="VPL1062" s="842"/>
      <c r="VPM1062" s="842"/>
      <c r="VPN1062" s="842"/>
      <c r="VPO1062" s="842"/>
      <c r="VPP1062" s="842"/>
      <c r="VPQ1062" s="842"/>
      <c r="VPR1062" s="842"/>
      <c r="VPS1062" s="842"/>
      <c r="VPT1062" s="842"/>
      <c r="VPU1062" s="842"/>
      <c r="VPV1062" s="842"/>
      <c r="VPW1062" s="842"/>
      <c r="VPX1062" s="842"/>
      <c r="VPY1062" s="842"/>
      <c r="VPZ1062" s="842"/>
      <c r="VQA1062" s="842"/>
      <c r="VQB1062" s="842"/>
      <c r="VQC1062" s="842"/>
      <c r="VQD1062" s="842"/>
      <c r="VQE1062" s="842"/>
      <c r="VQF1062" s="842"/>
      <c r="VQG1062" s="842"/>
      <c r="VQH1062" s="842"/>
      <c r="VQI1062" s="842"/>
      <c r="VQJ1062" s="842"/>
      <c r="VQK1062" s="842"/>
      <c r="VQL1062" s="842"/>
      <c r="VQM1062" s="842"/>
      <c r="VQN1062" s="842"/>
      <c r="VQO1062" s="842"/>
      <c r="VQP1062" s="842"/>
      <c r="VQQ1062" s="842"/>
      <c r="VQR1062" s="842"/>
      <c r="VQS1062" s="842"/>
      <c r="VQT1062" s="842"/>
      <c r="VQU1062" s="842"/>
      <c r="VQV1062" s="842"/>
      <c r="VQW1062" s="842"/>
      <c r="VQX1062" s="842"/>
      <c r="VQY1062" s="842"/>
      <c r="VQZ1062" s="842"/>
      <c r="VRA1062" s="842"/>
      <c r="VRB1062" s="842"/>
      <c r="VRC1062" s="842"/>
      <c r="VRD1062" s="842"/>
      <c r="VRE1062" s="842"/>
      <c r="VRF1062" s="842"/>
      <c r="VRG1062" s="842"/>
      <c r="VRH1062" s="842"/>
      <c r="VRI1062" s="842"/>
      <c r="VRJ1062" s="842"/>
      <c r="VRK1062" s="842"/>
      <c r="VRL1062" s="842"/>
      <c r="VRM1062" s="842"/>
      <c r="VRN1062" s="842"/>
      <c r="VRO1062" s="842"/>
      <c r="VRP1062" s="842"/>
      <c r="VRQ1062" s="842"/>
      <c r="VRR1062" s="842"/>
      <c r="VRS1062" s="842"/>
      <c r="VRT1062" s="842"/>
      <c r="VRU1062" s="842"/>
      <c r="VRV1062" s="842"/>
      <c r="VRW1062" s="842"/>
      <c r="VRX1062" s="842"/>
      <c r="VRY1062" s="842"/>
      <c r="VRZ1062" s="842"/>
      <c r="VSA1062" s="842"/>
      <c r="VSB1062" s="842"/>
      <c r="VSC1062" s="842"/>
      <c r="VSD1062" s="842"/>
      <c r="VSE1062" s="842"/>
      <c r="VSF1062" s="842"/>
      <c r="VSG1062" s="842"/>
      <c r="VSH1062" s="842"/>
      <c r="VSI1062" s="842"/>
      <c r="VSJ1062" s="842"/>
      <c r="VSK1062" s="842"/>
      <c r="VSL1062" s="842"/>
      <c r="VSM1062" s="842"/>
      <c r="VSN1062" s="842"/>
      <c r="VSO1062" s="842"/>
      <c r="VSP1062" s="842"/>
      <c r="VSQ1062" s="842"/>
      <c r="VSR1062" s="842"/>
      <c r="VSS1062" s="842"/>
      <c r="VST1062" s="842"/>
      <c r="VSU1062" s="842"/>
      <c r="VSV1062" s="842"/>
      <c r="VSW1062" s="842"/>
      <c r="VSX1062" s="842"/>
      <c r="VSY1062" s="842"/>
      <c r="VSZ1062" s="842"/>
      <c r="VTA1062" s="842"/>
      <c r="VTB1062" s="842"/>
      <c r="VTC1062" s="842"/>
      <c r="VTD1062" s="842"/>
      <c r="VTE1062" s="842"/>
      <c r="VTF1062" s="842"/>
      <c r="VTG1062" s="842"/>
      <c r="VTH1062" s="842"/>
      <c r="VTI1062" s="842"/>
      <c r="VTJ1062" s="842"/>
      <c r="VTK1062" s="842"/>
      <c r="VTL1062" s="842"/>
      <c r="VTM1062" s="842"/>
      <c r="VTN1062" s="842"/>
      <c r="VTO1062" s="842"/>
      <c r="VTP1062" s="842"/>
      <c r="VTQ1062" s="842"/>
      <c r="VTR1062" s="842"/>
      <c r="VTS1062" s="842"/>
      <c r="VTT1062" s="842"/>
      <c r="VTU1062" s="842"/>
      <c r="VTV1062" s="842"/>
      <c r="VTW1062" s="842"/>
      <c r="VTX1062" s="842"/>
      <c r="VTY1062" s="842"/>
      <c r="VTZ1062" s="842"/>
      <c r="VUA1062" s="842"/>
      <c r="VUB1062" s="842"/>
      <c r="VUC1062" s="842"/>
      <c r="VUD1062" s="842"/>
      <c r="VUE1062" s="842"/>
      <c r="VUF1062" s="842"/>
      <c r="VUG1062" s="842"/>
      <c r="VUH1062" s="842"/>
      <c r="VUI1062" s="842"/>
      <c r="VUJ1062" s="842"/>
      <c r="VUK1062" s="842"/>
      <c r="VUL1062" s="842"/>
      <c r="VUM1062" s="842"/>
      <c r="VUN1062" s="842"/>
      <c r="VUO1062" s="842"/>
      <c r="VUP1062" s="842"/>
      <c r="VUQ1062" s="842"/>
      <c r="VUR1062" s="842"/>
      <c r="VUS1062" s="842"/>
      <c r="VUT1062" s="842"/>
      <c r="VUU1062" s="842"/>
      <c r="VUV1062" s="842"/>
      <c r="VUW1062" s="842"/>
      <c r="VUX1062" s="842"/>
      <c r="VUY1062" s="842"/>
      <c r="VUZ1062" s="842"/>
      <c r="VVA1062" s="842"/>
      <c r="VVB1062" s="842"/>
      <c r="VVC1062" s="842"/>
      <c r="VVD1062" s="842"/>
      <c r="VVE1062" s="842"/>
      <c r="VVF1062" s="842"/>
      <c r="VVG1062" s="842"/>
      <c r="VVH1062" s="842"/>
      <c r="VVI1062" s="842"/>
      <c r="VVJ1062" s="842"/>
      <c r="VVK1062" s="842"/>
      <c r="VVL1062" s="842"/>
      <c r="VVM1062" s="842"/>
      <c r="VVN1062" s="842"/>
      <c r="VVO1062" s="842"/>
      <c r="VVP1062" s="842"/>
      <c r="VVQ1062" s="842"/>
      <c r="VVR1062" s="842"/>
      <c r="VVS1062" s="842"/>
      <c r="VVT1062" s="842"/>
      <c r="VVU1062" s="842"/>
      <c r="VVV1062" s="842"/>
      <c r="VVW1062" s="842"/>
      <c r="VVX1062" s="842"/>
      <c r="VVY1062" s="842"/>
      <c r="VVZ1062" s="842"/>
      <c r="VWA1062" s="842"/>
      <c r="VWB1062" s="842"/>
      <c r="VWC1062" s="842"/>
      <c r="VWD1062" s="842"/>
      <c r="VWE1062" s="842"/>
      <c r="VWF1062" s="842"/>
      <c r="VWG1062" s="842"/>
      <c r="VWH1062" s="842"/>
      <c r="VWI1062" s="842"/>
      <c r="VWJ1062" s="842"/>
      <c r="VWK1062" s="842"/>
      <c r="VWL1062" s="842"/>
      <c r="VWM1062" s="842"/>
      <c r="VWN1062" s="842"/>
      <c r="VWO1062" s="842"/>
      <c r="VWP1062" s="842"/>
      <c r="VWQ1062" s="842"/>
      <c r="VWR1062" s="842"/>
      <c r="VWS1062" s="842"/>
      <c r="VWT1062" s="842"/>
      <c r="VWU1062" s="842"/>
      <c r="VWV1062" s="842"/>
      <c r="VWW1062" s="842"/>
      <c r="VWX1062" s="842"/>
      <c r="VWY1062" s="842"/>
      <c r="VWZ1062" s="842"/>
      <c r="VXA1062" s="842"/>
      <c r="VXB1062" s="842"/>
      <c r="VXC1062" s="842"/>
      <c r="VXD1062" s="842"/>
      <c r="VXE1062" s="842"/>
      <c r="VXF1062" s="842"/>
      <c r="VXG1062" s="842"/>
      <c r="VXH1062" s="842"/>
      <c r="VXI1062" s="842"/>
      <c r="VXJ1062" s="842"/>
      <c r="VXK1062" s="842"/>
      <c r="VXL1062" s="842"/>
      <c r="VXM1062" s="842"/>
      <c r="VXN1062" s="842"/>
      <c r="VXO1062" s="842"/>
      <c r="VXP1062" s="842"/>
      <c r="VXQ1062" s="842"/>
      <c r="VXR1062" s="842"/>
      <c r="VXS1062" s="842"/>
      <c r="VXT1062" s="842"/>
      <c r="VXU1062" s="842"/>
      <c r="VXV1062" s="842"/>
      <c r="VXW1062" s="842"/>
      <c r="VXX1062" s="842"/>
      <c r="VXY1062" s="842"/>
      <c r="VXZ1062" s="842"/>
      <c r="VYA1062" s="842"/>
      <c r="VYB1062" s="842"/>
      <c r="VYC1062" s="842"/>
      <c r="VYD1062" s="842"/>
      <c r="VYE1062" s="842"/>
      <c r="VYF1062" s="842"/>
      <c r="VYG1062" s="842"/>
      <c r="VYH1062" s="842"/>
      <c r="VYI1062" s="842"/>
      <c r="VYJ1062" s="842"/>
      <c r="VYK1062" s="842"/>
      <c r="VYL1062" s="842"/>
      <c r="VYM1062" s="842"/>
      <c r="VYN1062" s="842"/>
      <c r="VYO1062" s="842"/>
      <c r="VYP1062" s="842"/>
      <c r="VYQ1062" s="842"/>
      <c r="VYR1062" s="842"/>
      <c r="VYS1062" s="842"/>
      <c r="VYT1062" s="842"/>
      <c r="VYU1062" s="842"/>
      <c r="VYV1062" s="842"/>
      <c r="VYW1062" s="842"/>
      <c r="VYX1062" s="842"/>
      <c r="VYY1062" s="842"/>
      <c r="VYZ1062" s="842"/>
      <c r="VZA1062" s="842"/>
      <c r="VZB1062" s="842"/>
      <c r="VZC1062" s="842"/>
      <c r="VZD1062" s="842"/>
      <c r="VZE1062" s="842"/>
      <c r="VZF1062" s="842"/>
      <c r="VZG1062" s="842"/>
      <c r="VZH1062" s="842"/>
      <c r="VZI1062" s="842"/>
      <c r="VZJ1062" s="842"/>
      <c r="VZK1062" s="842"/>
      <c r="VZL1062" s="842"/>
      <c r="VZM1062" s="842"/>
      <c r="VZN1062" s="842"/>
      <c r="VZO1062" s="842"/>
      <c r="VZP1062" s="842"/>
      <c r="VZQ1062" s="842"/>
      <c r="VZR1062" s="842"/>
      <c r="VZS1062" s="842"/>
      <c r="VZT1062" s="842"/>
      <c r="VZU1062" s="842"/>
      <c r="VZV1062" s="842"/>
      <c r="VZW1062" s="842"/>
      <c r="VZX1062" s="842"/>
      <c r="VZY1062" s="842"/>
      <c r="VZZ1062" s="842"/>
      <c r="WAA1062" s="842"/>
      <c r="WAB1062" s="842"/>
      <c r="WAC1062" s="842"/>
      <c r="WAD1062" s="842"/>
      <c r="WAE1062" s="842"/>
      <c r="WAF1062" s="842"/>
      <c r="WAG1062" s="842"/>
      <c r="WAH1062" s="842"/>
      <c r="WAI1062" s="842"/>
      <c r="WAJ1062" s="842"/>
      <c r="WAK1062" s="842"/>
      <c r="WAL1062" s="842"/>
      <c r="WAM1062" s="842"/>
      <c r="WAN1062" s="842"/>
      <c r="WAO1062" s="842"/>
      <c r="WAP1062" s="842"/>
      <c r="WAQ1062" s="842"/>
      <c r="WAR1062" s="842"/>
      <c r="WAS1062" s="842"/>
      <c r="WAT1062" s="842"/>
      <c r="WAU1062" s="842"/>
      <c r="WAV1062" s="842"/>
      <c r="WAW1062" s="842"/>
      <c r="WAX1062" s="842"/>
      <c r="WAY1062" s="842"/>
      <c r="WAZ1062" s="842"/>
      <c r="WBA1062" s="842"/>
      <c r="WBB1062" s="842"/>
      <c r="WBC1062" s="842"/>
      <c r="WBD1062" s="842"/>
      <c r="WBE1062" s="842"/>
      <c r="WBF1062" s="842"/>
      <c r="WBG1062" s="842"/>
      <c r="WBH1062" s="842"/>
      <c r="WBI1062" s="842"/>
      <c r="WBJ1062" s="842"/>
      <c r="WBK1062" s="842"/>
      <c r="WBL1062" s="842"/>
      <c r="WBM1062" s="842"/>
      <c r="WBN1062" s="842"/>
      <c r="WBO1062" s="842"/>
      <c r="WBP1062" s="842"/>
      <c r="WBQ1062" s="842"/>
      <c r="WBR1062" s="842"/>
      <c r="WBS1062" s="842"/>
      <c r="WBT1062" s="842"/>
      <c r="WBU1062" s="842"/>
      <c r="WBV1062" s="842"/>
      <c r="WBW1062" s="842"/>
      <c r="WBX1062" s="842"/>
      <c r="WBY1062" s="842"/>
      <c r="WBZ1062" s="842"/>
      <c r="WCA1062" s="842"/>
      <c r="WCB1062" s="842"/>
      <c r="WCC1062" s="842"/>
      <c r="WCD1062" s="842"/>
      <c r="WCE1062" s="842"/>
      <c r="WCF1062" s="842"/>
      <c r="WCG1062" s="842"/>
      <c r="WCH1062" s="842"/>
      <c r="WCI1062" s="842"/>
      <c r="WCJ1062" s="842"/>
      <c r="WCK1062" s="842"/>
      <c r="WCL1062" s="842"/>
      <c r="WCM1062" s="842"/>
      <c r="WCN1062" s="842"/>
      <c r="WCO1062" s="842"/>
      <c r="WCP1062" s="842"/>
      <c r="WCQ1062" s="842"/>
      <c r="WCR1062" s="842"/>
      <c r="WCS1062" s="842"/>
      <c r="WCT1062" s="842"/>
      <c r="WCU1062" s="842"/>
      <c r="WCV1062" s="842"/>
      <c r="WCW1062" s="842"/>
      <c r="WCX1062" s="842"/>
      <c r="WCY1062" s="842"/>
      <c r="WCZ1062" s="842"/>
      <c r="WDA1062" s="842"/>
      <c r="WDB1062" s="842"/>
      <c r="WDC1062" s="842"/>
      <c r="WDD1062" s="842"/>
      <c r="WDE1062" s="842"/>
      <c r="WDF1062" s="842"/>
      <c r="WDG1062" s="842"/>
      <c r="WDH1062" s="842"/>
      <c r="WDI1062" s="842"/>
      <c r="WDJ1062" s="842"/>
      <c r="WDK1062" s="842"/>
      <c r="WDL1062" s="842"/>
      <c r="WDM1062" s="842"/>
      <c r="WDN1062" s="842"/>
      <c r="WDO1062" s="842"/>
      <c r="WDP1062" s="842"/>
      <c r="WDQ1062" s="842"/>
      <c r="WDR1062" s="842"/>
      <c r="WDS1062" s="842"/>
      <c r="WDT1062" s="842"/>
      <c r="WDU1062" s="842"/>
      <c r="WDV1062" s="842"/>
      <c r="WDW1062" s="842"/>
      <c r="WDX1062" s="842"/>
      <c r="WDY1062" s="842"/>
      <c r="WDZ1062" s="842"/>
      <c r="WEA1062" s="842"/>
      <c r="WEB1062" s="842"/>
      <c r="WEC1062" s="842"/>
      <c r="WED1062" s="842"/>
      <c r="WEE1062" s="842"/>
      <c r="WEF1062" s="842"/>
      <c r="WEG1062" s="842"/>
      <c r="WEH1062" s="842"/>
      <c r="WEI1062" s="842"/>
      <c r="WEJ1062" s="842"/>
      <c r="WEK1062" s="842"/>
      <c r="WEL1062" s="842"/>
      <c r="WEM1062" s="842"/>
      <c r="WEN1062" s="842"/>
      <c r="WEO1062" s="842"/>
      <c r="WEP1062" s="842"/>
      <c r="WEQ1062" s="842"/>
      <c r="WER1062" s="842"/>
      <c r="WES1062" s="842"/>
      <c r="WET1062" s="842"/>
      <c r="WEU1062" s="842"/>
      <c r="WEV1062" s="842"/>
      <c r="WEW1062" s="842"/>
      <c r="WEX1062" s="842"/>
      <c r="WEY1062" s="842"/>
      <c r="WEZ1062" s="842"/>
      <c r="WFA1062" s="842"/>
      <c r="WFB1062" s="842"/>
      <c r="WFC1062" s="842"/>
      <c r="WFD1062" s="842"/>
      <c r="WFE1062" s="842"/>
      <c r="WFF1062" s="842"/>
      <c r="WFG1062" s="842"/>
      <c r="WFH1062" s="842"/>
      <c r="WFI1062" s="842"/>
      <c r="WFJ1062" s="842"/>
      <c r="WFK1062" s="842"/>
      <c r="WFL1062" s="842"/>
      <c r="WFM1062" s="842"/>
      <c r="WFN1062" s="842"/>
      <c r="WFO1062" s="842"/>
      <c r="WFP1062" s="842"/>
      <c r="WFQ1062" s="842"/>
      <c r="WFR1062" s="842"/>
      <c r="WFS1062" s="842"/>
      <c r="WFT1062" s="842"/>
      <c r="WFU1062" s="842"/>
      <c r="WFV1062" s="842"/>
      <c r="WFW1062" s="842"/>
      <c r="WFX1062" s="842"/>
      <c r="WFY1062" s="842"/>
      <c r="WFZ1062" s="842"/>
      <c r="WGA1062" s="842"/>
      <c r="WGB1062" s="842"/>
      <c r="WGC1062" s="842"/>
      <c r="WGD1062" s="842"/>
      <c r="WGE1062" s="842"/>
      <c r="WGF1062" s="842"/>
      <c r="WGG1062" s="842"/>
      <c r="WGH1062" s="842"/>
      <c r="WGI1062" s="842"/>
      <c r="WGJ1062" s="842"/>
      <c r="WGK1062" s="842"/>
      <c r="WGL1062" s="842"/>
      <c r="WGM1062" s="842"/>
      <c r="WGN1062" s="842"/>
      <c r="WGO1062" s="842"/>
      <c r="WGP1062" s="842"/>
      <c r="WGQ1062" s="842"/>
      <c r="WGR1062" s="842"/>
      <c r="WGS1062" s="842"/>
      <c r="WGT1062" s="842"/>
      <c r="WGU1062" s="842"/>
      <c r="WGV1062" s="842"/>
      <c r="WGW1062" s="842"/>
      <c r="WGX1062" s="842"/>
      <c r="WGY1062" s="842"/>
      <c r="WGZ1062" s="842"/>
      <c r="WHA1062" s="842"/>
      <c r="WHB1062" s="842"/>
      <c r="WHC1062" s="842"/>
      <c r="WHD1062" s="842"/>
      <c r="WHE1062" s="842"/>
      <c r="WHF1062" s="842"/>
      <c r="WHG1062" s="842"/>
      <c r="WHH1062" s="842"/>
      <c r="WHI1062" s="842"/>
      <c r="WHJ1062" s="842"/>
      <c r="WHK1062" s="842"/>
      <c r="WHL1062" s="842"/>
      <c r="WHM1062" s="842"/>
      <c r="WHN1062" s="842"/>
      <c r="WHO1062" s="842"/>
      <c r="WHP1062" s="842"/>
      <c r="WHQ1062" s="842"/>
      <c r="WHR1062" s="842"/>
      <c r="WHS1062" s="842"/>
      <c r="WHT1062" s="842"/>
      <c r="WHU1062" s="842"/>
      <c r="WHV1062" s="842"/>
      <c r="WHW1062" s="842"/>
      <c r="WHX1062" s="842"/>
      <c r="WHY1062" s="842"/>
      <c r="WHZ1062" s="842"/>
      <c r="WIA1062" s="842"/>
      <c r="WIB1062" s="842"/>
      <c r="WIC1062" s="842"/>
      <c r="WID1062" s="842"/>
      <c r="WIE1062" s="842"/>
      <c r="WIF1062" s="842"/>
      <c r="WIG1062" s="842"/>
      <c r="WIH1062" s="842"/>
      <c r="WII1062" s="842"/>
      <c r="WIJ1062" s="842"/>
      <c r="WIK1062" s="842"/>
      <c r="WIL1062" s="842"/>
      <c r="WIM1062" s="842"/>
      <c r="WIN1062" s="842"/>
      <c r="WIO1062" s="842"/>
      <c r="WIP1062" s="842"/>
      <c r="WIQ1062" s="842"/>
      <c r="WIR1062" s="842"/>
      <c r="WIS1062" s="842"/>
      <c r="WIT1062" s="842"/>
      <c r="WIU1062" s="842"/>
      <c r="WIV1062" s="842"/>
      <c r="WIW1062" s="842"/>
      <c r="WIX1062" s="842"/>
      <c r="WIY1062" s="842"/>
      <c r="WIZ1062" s="842"/>
      <c r="WJA1062" s="842"/>
      <c r="WJB1062" s="842"/>
      <c r="WJC1062" s="842"/>
      <c r="WJD1062" s="842"/>
      <c r="WJE1062" s="842"/>
      <c r="WJF1062" s="842"/>
      <c r="WJG1062" s="842"/>
      <c r="WJH1062" s="842"/>
      <c r="WJI1062" s="842"/>
      <c r="WJJ1062" s="842"/>
      <c r="WJK1062" s="842"/>
      <c r="WJL1062" s="842"/>
      <c r="WJM1062" s="842"/>
      <c r="WJN1062" s="842"/>
      <c r="WJO1062" s="842"/>
      <c r="WJP1062" s="842"/>
      <c r="WJQ1062" s="842"/>
      <c r="WJR1062" s="842"/>
      <c r="WJS1062" s="842"/>
      <c r="WJT1062" s="842"/>
      <c r="WJU1062" s="842"/>
      <c r="WJV1062" s="842"/>
      <c r="WJW1062" s="842"/>
      <c r="WJX1062" s="842"/>
      <c r="WJY1062" s="842"/>
      <c r="WJZ1062" s="842"/>
      <c r="WKA1062" s="842"/>
      <c r="WKB1062" s="842"/>
      <c r="WKC1062" s="842"/>
      <c r="WKD1062" s="842"/>
      <c r="WKE1062" s="842"/>
      <c r="WKF1062" s="842"/>
      <c r="WKG1062" s="842"/>
      <c r="WKH1062" s="842"/>
      <c r="WKI1062" s="842"/>
      <c r="WKJ1062" s="842"/>
      <c r="WKK1062" s="842"/>
      <c r="WKL1062" s="842"/>
      <c r="WKM1062" s="842"/>
      <c r="WKN1062" s="842"/>
      <c r="WKO1062" s="842"/>
      <c r="WKP1062" s="842"/>
      <c r="WKQ1062" s="842"/>
      <c r="WKR1062" s="842"/>
      <c r="WKS1062" s="842"/>
      <c r="WKT1062" s="842"/>
      <c r="WKU1062" s="842"/>
      <c r="WKV1062" s="842"/>
      <c r="WKW1062" s="842"/>
      <c r="WKX1062" s="842"/>
      <c r="WKY1062" s="842"/>
      <c r="WKZ1062" s="842"/>
      <c r="WLA1062" s="842"/>
      <c r="WLB1062" s="842"/>
      <c r="WLC1062" s="842"/>
      <c r="WLD1062" s="842"/>
      <c r="WLE1062" s="842"/>
      <c r="WLF1062" s="842"/>
      <c r="WLG1062" s="842"/>
      <c r="WLH1062" s="842"/>
      <c r="WLI1062" s="842"/>
      <c r="WLJ1062" s="842"/>
      <c r="WLK1062" s="842"/>
      <c r="WLL1062" s="842"/>
      <c r="WLM1062" s="842"/>
      <c r="WLN1062" s="842"/>
      <c r="WLO1062" s="842"/>
      <c r="WLP1062" s="842"/>
      <c r="WLQ1062" s="842"/>
      <c r="WLR1062" s="842"/>
      <c r="WLS1062" s="842"/>
      <c r="WLT1062" s="842"/>
      <c r="WLU1062" s="842"/>
      <c r="WLV1062" s="842"/>
      <c r="WLW1062" s="842"/>
      <c r="WLX1062" s="842"/>
      <c r="WLY1062" s="842"/>
      <c r="WLZ1062" s="842"/>
      <c r="WMA1062" s="842"/>
      <c r="WMB1062" s="842"/>
      <c r="WMC1062" s="842"/>
      <c r="WMD1062" s="842"/>
      <c r="WME1062" s="842"/>
      <c r="WMF1062" s="842"/>
      <c r="WMG1062" s="842"/>
      <c r="WMH1062" s="842"/>
      <c r="WMI1062" s="842"/>
      <c r="WMJ1062" s="842"/>
      <c r="WMK1062" s="842"/>
      <c r="WML1062" s="842"/>
      <c r="WMM1062" s="842"/>
      <c r="WMN1062" s="842"/>
      <c r="WMO1062" s="842"/>
      <c r="WMP1062" s="842"/>
      <c r="WMQ1062" s="842"/>
      <c r="WMR1062" s="842"/>
      <c r="WMS1062" s="842"/>
      <c r="WMT1062" s="842"/>
      <c r="WMU1062" s="842"/>
      <c r="WMV1062" s="842"/>
      <c r="WMW1062" s="842"/>
      <c r="WMX1062" s="842"/>
      <c r="WMY1062" s="842"/>
      <c r="WMZ1062" s="842"/>
      <c r="WNA1062" s="842"/>
      <c r="WNB1062" s="842"/>
      <c r="WNC1062" s="842"/>
      <c r="WND1062" s="842"/>
      <c r="WNE1062" s="842"/>
      <c r="WNF1062" s="842"/>
      <c r="WNG1062" s="842"/>
      <c r="WNH1062" s="842"/>
      <c r="WNI1062" s="842"/>
      <c r="WNJ1062" s="842"/>
      <c r="WNK1062" s="842"/>
      <c r="WNL1062" s="842"/>
      <c r="WNM1062" s="842"/>
      <c r="WNN1062" s="842"/>
      <c r="WNO1062" s="842"/>
      <c r="WNP1062" s="842"/>
      <c r="WNQ1062" s="842"/>
      <c r="WNR1062" s="842"/>
      <c r="WNS1062" s="842"/>
      <c r="WNT1062" s="842"/>
      <c r="WNU1062" s="842"/>
      <c r="WNV1062" s="842"/>
      <c r="WNW1062" s="842"/>
      <c r="WNX1062" s="842"/>
      <c r="WNY1062" s="842"/>
      <c r="WNZ1062" s="842"/>
      <c r="WOA1062" s="842"/>
      <c r="WOB1062" s="842"/>
      <c r="WOC1062" s="842"/>
      <c r="WOD1062" s="842"/>
      <c r="WOE1062" s="842"/>
      <c r="WOF1062" s="842"/>
      <c r="WOG1062" s="842"/>
      <c r="WOH1062" s="842"/>
      <c r="WOI1062" s="842"/>
      <c r="WOJ1062" s="842"/>
      <c r="WOK1062" s="842"/>
      <c r="WOL1062" s="842"/>
      <c r="WOM1062" s="842"/>
      <c r="WON1062" s="842"/>
      <c r="WOO1062" s="842"/>
      <c r="WOP1062" s="842"/>
      <c r="WOQ1062" s="842"/>
      <c r="WOR1062" s="842"/>
      <c r="WOS1062" s="842"/>
      <c r="WOT1062" s="842"/>
      <c r="WOU1062" s="842"/>
      <c r="WOV1062" s="842"/>
      <c r="WOW1062" s="842"/>
      <c r="WOX1062" s="842"/>
      <c r="WOY1062" s="842"/>
      <c r="WOZ1062" s="842"/>
      <c r="WPA1062" s="842"/>
      <c r="WPB1062" s="842"/>
      <c r="WPC1062" s="842"/>
      <c r="WPD1062" s="842"/>
      <c r="WPE1062" s="842"/>
      <c r="WPF1062" s="842"/>
      <c r="WPG1062" s="842"/>
      <c r="WPH1062" s="842"/>
      <c r="WPI1062" s="842"/>
      <c r="WPJ1062" s="842"/>
      <c r="WPK1062" s="842"/>
      <c r="WPL1062" s="842"/>
      <c r="WPM1062" s="842"/>
      <c r="WPN1062" s="842"/>
      <c r="WPO1062" s="842"/>
      <c r="WPP1062" s="842"/>
      <c r="WPQ1062" s="842"/>
      <c r="WPR1062" s="842"/>
      <c r="WPS1062" s="842"/>
      <c r="WPT1062" s="842"/>
      <c r="WPU1062" s="842"/>
      <c r="WPV1062" s="842"/>
      <c r="WPW1062" s="842"/>
      <c r="WPX1062" s="842"/>
      <c r="WPY1062" s="842"/>
      <c r="WPZ1062" s="842"/>
      <c r="WQA1062" s="842"/>
      <c r="WQB1062" s="842"/>
      <c r="WQC1062" s="842"/>
      <c r="WQD1062" s="842"/>
      <c r="WQE1062" s="842"/>
      <c r="WQF1062" s="842"/>
      <c r="WQG1062" s="842"/>
      <c r="WQH1062" s="842"/>
      <c r="WQI1062" s="842"/>
      <c r="WQJ1062" s="842"/>
      <c r="WQK1062" s="842"/>
      <c r="WQL1062" s="842"/>
      <c r="WQM1062" s="842"/>
      <c r="WQN1062" s="842"/>
      <c r="WQO1062" s="842"/>
      <c r="WQP1062" s="842"/>
      <c r="WQQ1062" s="842"/>
      <c r="WQR1062" s="842"/>
      <c r="WQS1062" s="842"/>
      <c r="WQT1062" s="842"/>
      <c r="WQU1062" s="842"/>
      <c r="WQV1062" s="842"/>
      <c r="WQW1062" s="842"/>
      <c r="WQX1062" s="842"/>
      <c r="WQY1062" s="842"/>
      <c r="WQZ1062" s="842"/>
      <c r="WRA1062" s="842"/>
      <c r="WRB1062" s="842"/>
      <c r="WRC1062" s="842"/>
      <c r="WRD1062" s="842"/>
      <c r="WRE1062" s="842"/>
      <c r="WRF1062" s="842"/>
      <c r="WRG1062" s="842"/>
      <c r="WRH1062" s="842"/>
      <c r="WRI1062" s="842"/>
      <c r="WRJ1062" s="842"/>
      <c r="WRK1062" s="842"/>
      <c r="WRL1062" s="842"/>
      <c r="WRM1062" s="842"/>
      <c r="WRN1062" s="842"/>
      <c r="WRO1062" s="842"/>
      <c r="WRP1062" s="842"/>
      <c r="WRQ1062" s="842"/>
      <c r="WRR1062" s="842"/>
      <c r="WRS1062" s="842"/>
      <c r="WRT1062" s="842"/>
      <c r="WRU1062" s="842"/>
      <c r="WRV1062" s="842"/>
      <c r="WRW1062" s="842"/>
      <c r="WRX1062" s="842"/>
      <c r="WRY1062" s="842"/>
      <c r="WRZ1062" s="842"/>
      <c r="WSA1062" s="842"/>
      <c r="WSB1062" s="842"/>
      <c r="WSC1062" s="842"/>
      <c r="WSD1062" s="842"/>
      <c r="WSE1062" s="842"/>
      <c r="WSF1062" s="842"/>
      <c r="WSG1062" s="842"/>
      <c r="WSH1062" s="842"/>
      <c r="WSI1062" s="842"/>
      <c r="WSJ1062" s="842"/>
      <c r="WSK1062" s="842"/>
      <c r="WSL1062" s="842"/>
      <c r="WSM1062" s="842"/>
      <c r="WSN1062" s="842"/>
      <c r="WSO1062" s="842"/>
      <c r="WSP1062" s="842"/>
      <c r="WSQ1062" s="842"/>
      <c r="WSR1062" s="842"/>
      <c r="WSS1062" s="842"/>
      <c r="WST1062" s="842"/>
      <c r="WSU1062" s="842"/>
      <c r="WSV1062" s="842"/>
      <c r="WSW1062" s="842"/>
      <c r="WSX1062" s="842"/>
      <c r="WSY1062" s="842"/>
      <c r="WSZ1062" s="842"/>
      <c r="WTA1062" s="842"/>
      <c r="WTB1062" s="842"/>
      <c r="WTC1062" s="842"/>
      <c r="WTD1062" s="842"/>
      <c r="WTE1062" s="842"/>
      <c r="WTF1062" s="842"/>
      <c r="WTG1062" s="842"/>
      <c r="WTH1062" s="842"/>
      <c r="WTI1062" s="842"/>
      <c r="WTJ1062" s="842"/>
      <c r="WTK1062" s="842"/>
      <c r="WTL1062" s="842"/>
      <c r="WTM1062" s="842"/>
      <c r="WTN1062" s="842"/>
      <c r="WTO1062" s="842"/>
      <c r="WTP1062" s="842"/>
      <c r="WTQ1062" s="842"/>
      <c r="WTR1062" s="842"/>
      <c r="WTS1062" s="842"/>
      <c r="WTT1062" s="842"/>
      <c r="WTU1062" s="842"/>
      <c r="WTV1062" s="842"/>
      <c r="WTW1062" s="842"/>
      <c r="WTX1062" s="842"/>
      <c r="WTY1062" s="842"/>
      <c r="WTZ1062" s="842"/>
      <c r="WUA1062" s="842"/>
      <c r="WUB1062" s="842"/>
      <c r="WUC1062" s="842"/>
      <c r="WUD1062" s="842"/>
      <c r="WUE1062" s="842"/>
      <c r="WUF1062" s="842"/>
      <c r="WUG1062" s="842"/>
      <c r="WUH1062" s="842"/>
      <c r="WUI1062" s="842"/>
      <c r="WUJ1062" s="842"/>
      <c r="WUK1062" s="842"/>
      <c r="WUL1062" s="842"/>
      <c r="WUM1062" s="842"/>
      <c r="WUN1062" s="842"/>
      <c r="WUO1062" s="842"/>
      <c r="WUP1062" s="842"/>
      <c r="WUQ1062" s="842"/>
      <c r="WUR1062" s="842"/>
      <c r="WUS1062" s="842"/>
      <c r="WUT1062" s="842"/>
      <c r="WUU1062" s="842"/>
      <c r="WUV1062" s="842"/>
      <c r="WUW1062" s="842"/>
      <c r="WUX1062" s="842"/>
      <c r="WUY1062" s="842"/>
      <c r="WUZ1062" s="842"/>
      <c r="WVA1062" s="842"/>
      <c r="WVB1062" s="842"/>
      <c r="WVC1062" s="842"/>
      <c r="WVD1062" s="842"/>
      <c r="WVE1062" s="842"/>
      <c r="WVF1062" s="842"/>
      <c r="WVG1062" s="842"/>
      <c r="WVH1062" s="842"/>
      <c r="WVI1062" s="842"/>
      <c r="WVJ1062" s="842"/>
      <c r="WVK1062" s="842"/>
      <c r="WVL1062" s="842"/>
      <c r="WVM1062" s="842"/>
      <c r="WVN1062" s="842"/>
      <c r="WVO1062" s="842"/>
      <c r="WVP1062" s="842"/>
      <c r="WVQ1062" s="842"/>
      <c r="WVR1062" s="842"/>
      <c r="WVS1062" s="842"/>
      <c r="WVT1062" s="842"/>
      <c r="WVU1062" s="842"/>
      <c r="WVV1062" s="842"/>
      <c r="WVW1062" s="842"/>
      <c r="WVX1062" s="842"/>
      <c r="WVY1062" s="842"/>
      <c r="WVZ1062" s="842"/>
      <c r="WWA1062" s="842"/>
      <c r="WWB1062" s="842"/>
      <c r="WWC1062" s="842"/>
      <c r="WWD1062" s="842"/>
      <c r="WWE1062" s="842"/>
      <c r="WWF1062" s="842"/>
      <c r="WWG1062" s="842"/>
      <c r="WWH1062" s="842"/>
      <c r="WWI1062" s="842"/>
      <c r="WWJ1062" s="842"/>
      <c r="WWK1062" s="842"/>
      <c r="WWL1062" s="842"/>
      <c r="WWM1062" s="842"/>
      <c r="WWN1062" s="842"/>
      <c r="WWO1062" s="842"/>
      <c r="WWP1062" s="842"/>
      <c r="WWQ1062" s="842"/>
      <c r="WWR1062" s="842"/>
      <c r="WWS1062" s="842"/>
      <c r="WWT1062" s="842"/>
      <c r="WWU1062" s="842"/>
      <c r="WWV1062" s="842"/>
      <c r="WWW1062" s="842"/>
      <c r="WWX1062" s="842"/>
      <c r="WWY1062" s="842"/>
      <c r="WWZ1062" s="842"/>
      <c r="WXA1062" s="842"/>
      <c r="WXB1062" s="842"/>
      <c r="WXC1062" s="842"/>
      <c r="WXD1062" s="842"/>
      <c r="WXE1062" s="842"/>
      <c r="WXF1062" s="842"/>
      <c r="WXG1062" s="842"/>
      <c r="WXH1062" s="842"/>
      <c r="WXI1062" s="842"/>
      <c r="WXJ1062" s="842"/>
      <c r="WXK1062" s="842"/>
      <c r="WXL1062" s="842"/>
      <c r="WXM1062" s="842"/>
      <c r="WXN1062" s="842"/>
      <c r="WXO1062" s="842"/>
      <c r="WXP1062" s="842"/>
      <c r="WXQ1062" s="842"/>
      <c r="WXR1062" s="842"/>
      <c r="WXS1062" s="842"/>
      <c r="WXT1062" s="842"/>
      <c r="WXU1062" s="842"/>
      <c r="WXV1062" s="842"/>
      <c r="WXW1062" s="842"/>
      <c r="WXX1062" s="842"/>
      <c r="WXY1062" s="842"/>
      <c r="WXZ1062" s="842"/>
      <c r="WYA1062" s="842"/>
      <c r="WYB1062" s="842"/>
      <c r="WYC1062" s="842"/>
      <c r="WYD1062" s="842"/>
      <c r="WYE1062" s="842"/>
      <c r="WYF1062" s="842"/>
      <c r="WYG1062" s="842"/>
      <c r="WYH1062" s="842"/>
      <c r="WYI1062" s="842"/>
      <c r="WYJ1062" s="842"/>
      <c r="WYK1062" s="842"/>
      <c r="WYL1062" s="842"/>
      <c r="WYM1062" s="842"/>
      <c r="WYN1062" s="842"/>
      <c r="WYO1062" s="842"/>
      <c r="WYP1062" s="842"/>
      <c r="WYQ1062" s="842"/>
      <c r="WYR1062" s="842"/>
      <c r="WYS1062" s="842"/>
      <c r="WYT1062" s="842"/>
      <c r="WYU1062" s="842"/>
      <c r="WYV1062" s="842"/>
      <c r="WYW1062" s="842"/>
      <c r="WYX1062" s="842"/>
      <c r="WYY1062" s="842"/>
      <c r="WYZ1062" s="842"/>
      <c r="WZA1062" s="842"/>
      <c r="WZB1062" s="842"/>
      <c r="WZC1062" s="842"/>
      <c r="WZD1062" s="842"/>
      <c r="WZE1062" s="842"/>
      <c r="WZF1062" s="842"/>
      <c r="WZG1062" s="842"/>
      <c r="WZH1062" s="842"/>
      <c r="WZI1062" s="842"/>
      <c r="WZJ1062" s="842"/>
      <c r="WZK1062" s="842"/>
      <c r="WZL1062" s="842"/>
      <c r="WZM1062" s="842"/>
      <c r="WZN1062" s="842"/>
      <c r="WZO1062" s="842"/>
      <c r="WZP1062" s="842"/>
      <c r="WZQ1062" s="842"/>
      <c r="WZR1062" s="842"/>
      <c r="WZS1062" s="842"/>
      <c r="WZT1062" s="842"/>
      <c r="WZU1062" s="842"/>
      <c r="WZV1062" s="842"/>
      <c r="WZW1062" s="842"/>
      <c r="WZX1062" s="842"/>
      <c r="WZY1062" s="842"/>
      <c r="WZZ1062" s="842"/>
      <c r="XAA1062" s="842"/>
      <c r="XAB1062" s="842"/>
      <c r="XAC1062" s="842"/>
      <c r="XAD1062" s="842"/>
      <c r="XAE1062" s="842"/>
      <c r="XAF1062" s="842"/>
      <c r="XAG1062" s="842"/>
      <c r="XAH1062" s="842"/>
      <c r="XAI1062" s="842"/>
      <c r="XAJ1062" s="842"/>
      <c r="XAK1062" s="842"/>
      <c r="XAL1062" s="842"/>
      <c r="XAM1062" s="842"/>
      <c r="XAN1062" s="842"/>
      <c r="XAO1062" s="842"/>
      <c r="XAP1062" s="842"/>
      <c r="XAQ1062" s="842"/>
      <c r="XAR1062" s="842"/>
      <c r="XAS1062" s="842"/>
      <c r="XAT1062" s="842"/>
      <c r="XAU1062" s="842"/>
      <c r="XAV1062" s="842"/>
      <c r="XAW1062" s="842"/>
      <c r="XAX1062" s="842"/>
      <c r="XAY1062" s="842"/>
      <c r="XAZ1062" s="842"/>
      <c r="XBA1062" s="842"/>
      <c r="XBB1062" s="842"/>
      <c r="XBC1062" s="842"/>
      <c r="XBD1062" s="842"/>
      <c r="XBE1062" s="842"/>
      <c r="XBF1062" s="842"/>
      <c r="XBG1062" s="842"/>
      <c r="XBH1062" s="842"/>
      <c r="XBI1062" s="842"/>
      <c r="XBJ1062" s="842"/>
      <c r="XBK1062" s="842"/>
      <c r="XBL1062" s="842"/>
      <c r="XBM1062" s="842"/>
      <c r="XBN1062" s="842"/>
      <c r="XBO1062" s="842"/>
      <c r="XBP1062" s="842"/>
      <c r="XBQ1062" s="842"/>
      <c r="XBR1062" s="842"/>
      <c r="XBS1062" s="842"/>
      <c r="XBT1062" s="842"/>
      <c r="XBU1062" s="842"/>
      <c r="XBV1062" s="842"/>
      <c r="XBW1062" s="842"/>
      <c r="XBX1062" s="842"/>
      <c r="XBY1062" s="842"/>
      <c r="XBZ1062" s="842"/>
      <c r="XCA1062" s="842"/>
      <c r="XCB1062" s="842"/>
      <c r="XCC1062" s="842"/>
      <c r="XCD1062" s="842"/>
      <c r="XCE1062" s="842"/>
      <c r="XCF1062" s="842"/>
      <c r="XCG1062" s="842"/>
      <c r="XCH1062" s="842"/>
      <c r="XCI1062" s="842"/>
      <c r="XCJ1062" s="842"/>
      <c r="XCK1062" s="842"/>
      <c r="XCL1062" s="842"/>
      <c r="XCM1062" s="842"/>
      <c r="XCN1062" s="842"/>
      <c r="XCO1062" s="842"/>
      <c r="XCP1062" s="842"/>
      <c r="XCQ1062" s="842"/>
      <c r="XCR1062" s="842"/>
      <c r="XCS1062" s="842"/>
      <c r="XCT1062" s="842"/>
      <c r="XCU1062" s="842"/>
      <c r="XCV1062" s="842"/>
      <c r="XCW1062" s="842"/>
      <c r="XCX1062" s="842"/>
      <c r="XCY1062" s="842"/>
      <c r="XCZ1062" s="842"/>
      <c r="XDA1062" s="842"/>
      <c r="XDB1062" s="842"/>
      <c r="XDC1062" s="842"/>
      <c r="XDD1062" s="842"/>
      <c r="XDE1062" s="842"/>
      <c r="XDF1062" s="842"/>
      <c r="XDG1062" s="842"/>
      <c r="XDH1062" s="842"/>
      <c r="XDI1062" s="842"/>
      <c r="XDJ1062" s="842"/>
      <c r="XDK1062" s="842"/>
      <c r="XDL1062" s="842"/>
      <c r="XDM1062" s="842"/>
      <c r="XDN1062" s="842"/>
      <c r="XDO1062" s="842"/>
      <c r="XDP1062" s="842"/>
      <c r="XDQ1062" s="842"/>
      <c r="XDR1062" s="842"/>
      <c r="XDS1062" s="842"/>
      <c r="XDT1062" s="842"/>
      <c r="XDU1062" s="842"/>
      <c r="XDV1062" s="842"/>
      <c r="XDW1062" s="842"/>
      <c r="XDX1062" s="842"/>
      <c r="XDY1062" s="842"/>
      <c r="XDZ1062" s="842"/>
      <c r="XEA1062" s="842"/>
      <c r="XEB1062" s="842"/>
      <c r="XEC1062" s="842"/>
      <c r="XED1062" s="842"/>
      <c r="XEE1062" s="842"/>
      <c r="XEF1062" s="842"/>
      <c r="XEG1062" s="842"/>
      <c r="XEH1062" s="842"/>
    </row>
    <row r="1063" spans="1:16362" s="435" customFormat="1" ht="8.25" customHeight="1" x14ac:dyDescent="0.25">
      <c r="A1063" s="842"/>
      <c r="B1063" s="842"/>
      <c r="C1063" s="842"/>
      <c r="D1063" s="842"/>
      <c r="E1063" s="842"/>
      <c r="F1063" s="842"/>
      <c r="G1063" s="842"/>
      <c r="H1063" s="842"/>
      <c r="I1063" s="842"/>
      <c r="J1063" s="842"/>
      <c r="K1063" s="842"/>
      <c r="L1063" s="842"/>
      <c r="M1063" s="842"/>
      <c r="N1063" s="842"/>
      <c r="O1063" s="842"/>
      <c r="P1063" s="842"/>
      <c r="Q1063" s="842"/>
      <c r="R1063" s="842"/>
      <c r="S1063" s="842"/>
      <c r="T1063" s="842"/>
      <c r="U1063" s="842"/>
      <c r="V1063" s="842"/>
      <c r="W1063" s="842"/>
      <c r="X1063" s="842"/>
      <c r="Y1063" s="842"/>
      <c r="Z1063" s="842"/>
      <c r="AA1063" s="842"/>
      <c r="AB1063" s="842"/>
      <c r="AC1063" s="842"/>
      <c r="AD1063" s="842"/>
      <c r="AE1063" s="842"/>
      <c r="AF1063" s="842"/>
      <c r="AG1063" s="842"/>
      <c r="AH1063" s="842"/>
      <c r="AI1063" s="842"/>
      <c r="AJ1063" s="842"/>
      <c r="AK1063" s="842"/>
      <c r="AL1063" s="842"/>
      <c r="AM1063" s="842"/>
      <c r="AN1063" s="842"/>
      <c r="AO1063" s="842"/>
      <c r="AP1063" s="842"/>
      <c r="AQ1063" s="842"/>
      <c r="AR1063" s="842"/>
      <c r="AS1063" s="842"/>
      <c r="AT1063" s="842"/>
      <c r="AU1063" s="842"/>
      <c r="AV1063" s="842"/>
      <c r="AW1063" s="842"/>
      <c r="AX1063" s="842"/>
      <c r="AY1063" s="842"/>
      <c r="AZ1063" s="842"/>
      <c r="BA1063" s="842"/>
      <c r="BB1063" s="842"/>
      <c r="BC1063" s="842"/>
      <c r="BD1063" s="842"/>
      <c r="BE1063" s="842"/>
      <c r="BF1063" s="842"/>
      <c r="BG1063" s="842"/>
      <c r="BH1063" s="842"/>
      <c r="BI1063" s="842"/>
      <c r="BJ1063" s="842"/>
      <c r="BK1063" s="842"/>
      <c r="BL1063" s="842"/>
      <c r="BM1063" s="842"/>
      <c r="BN1063" s="842"/>
      <c r="BO1063" s="842"/>
      <c r="BP1063" s="842"/>
      <c r="BQ1063" s="842"/>
      <c r="BR1063" s="842"/>
      <c r="BS1063" s="842"/>
      <c r="BT1063" s="842"/>
      <c r="BU1063" s="842"/>
      <c r="BV1063" s="842"/>
      <c r="BW1063" s="842"/>
      <c r="BX1063" s="842"/>
      <c r="BY1063" s="842"/>
      <c r="BZ1063" s="842"/>
      <c r="CA1063" s="842"/>
      <c r="CB1063" s="842"/>
      <c r="CC1063" s="842"/>
      <c r="CD1063" s="842"/>
      <c r="CE1063" s="842"/>
      <c r="CF1063" s="842"/>
      <c r="CG1063" s="842"/>
      <c r="CH1063" s="842"/>
      <c r="CI1063" s="842"/>
      <c r="CJ1063" s="842"/>
      <c r="CK1063" s="842"/>
      <c r="CL1063" s="842"/>
      <c r="CM1063" s="842"/>
      <c r="CN1063" s="842"/>
      <c r="CO1063" s="842"/>
      <c r="CP1063" s="842"/>
      <c r="CQ1063" s="842"/>
      <c r="CR1063" s="842"/>
      <c r="CS1063" s="842"/>
      <c r="CT1063" s="842"/>
      <c r="CU1063" s="842"/>
      <c r="CV1063" s="842"/>
      <c r="CW1063" s="842"/>
      <c r="CX1063" s="842"/>
      <c r="CY1063" s="842"/>
      <c r="CZ1063" s="842"/>
      <c r="DA1063" s="842"/>
      <c r="DB1063" s="842"/>
      <c r="DC1063" s="842"/>
      <c r="DD1063" s="842"/>
      <c r="DE1063" s="842"/>
      <c r="DF1063" s="842"/>
      <c r="DG1063" s="842"/>
      <c r="DH1063" s="842"/>
      <c r="DI1063" s="842"/>
      <c r="DJ1063" s="842"/>
      <c r="DK1063" s="842"/>
      <c r="DL1063" s="842"/>
      <c r="DM1063" s="842"/>
      <c r="DN1063" s="842"/>
      <c r="DO1063" s="842"/>
      <c r="DP1063" s="842"/>
      <c r="DQ1063" s="842"/>
      <c r="DR1063" s="842"/>
      <c r="DS1063" s="842"/>
      <c r="DT1063" s="842"/>
      <c r="DU1063" s="842"/>
      <c r="DV1063" s="842"/>
      <c r="DW1063" s="842"/>
      <c r="DX1063" s="842"/>
      <c r="DY1063" s="842"/>
      <c r="DZ1063" s="842"/>
      <c r="EA1063" s="842"/>
      <c r="EB1063" s="842"/>
      <c r="EC1063" s="842"/>
      <c r="ED1063" s="842"/>
      <c r="EE1063" s="842"/>
      <c r="EF1063" s="842"/>
      <c r="EG1063" s="842"/>
      <c r="EH1063" s="842"/>
      <c r="EI1063" s="842"/>
      <c r="EJ1063" s="842"/>
      <c r="EK1063" s="842"/>
      <c r="EL1063" s="842"/>
      <c r="EM1063" s="842"/>
      <c r="EN1063" s="842"/>
      <c r="EO1063" s="842"/>
      <c r="EP1063" s="842"/>
      <c r="EQ1063" s="842"/>
      <c r="ER1063" s="842"/>
      <c r="ES1063" s="842"/>
      <c r="ET1063" s="842"/>
      <c r="EU1063" s="842"/>
      <c r="EV1063" s="842"/>
      <c r="EW1063" s="842"/>
      <c r="EX1063" s="842"/>
      <c r="EY1063" s="842"/>
      <c r="EZ1063" s="842"/>
      <c r="FA1063" s="842"/>
      <c r="FB1063" s="842"/>
      <c r="FC1063" s="842"/>
      <c r="FD1063" s="842"/>
      <c r="FE1063" s="842"/>
      <c r="FF1063" s="842"/>
      <c r="FG1063" s="842"/>
      <c r="FH1063" s="842"/>
      <c r="FI1063" s="842"/>
      <c r="FJ1063" s="842"/>
      <c r="FK1063" s="842"/>
      <c r="FL1063" s="842"/>
      <c r="FM1063" s="842"/>
      <c r="FN1063" s="842"/>
      <c r="FO1063" s="842"/>
      <c r="FP1063" s="842"/>
      <c r="FQ1063" s="842"/>
      <c r="FR1063" s="842"/>
      <c r="FS1063" s="842"/>
      <c r="FT1063" s="842"/>
      <c r="FU1063" s="842"/>
      <c r="FV1063" s="842"/>
      <c r="FW1063" s="842"/>
      <c r="FX1063" s="842"/>
      <c r="FY1063" s="842"/>
      <c r="FZ1063" s="842"/>
      <c r="GA1063" s="842"/>
      <c r="GB1063" s="842"/>
      <c r="GC1063" s="842"/>
      <c r="GD1063" s="842"/>
      <c r="GE1063" s="842"/>
      <c r="GF1063" s="842"/>
      <c r="GG1063" s="842"/>
      <c r="GH1063" s="842"/>
      <c r="GI1063" s="842"/>
      <c r="GJ1063" s="842"/>
      <c r="GK1063" s="842"/>
      <c r="GL1063" s="842"/>
      <c r="GM1063" s="842"/>
      <c r="GN1063" s="842"/>
      <c r="GO1063" s="842"/>
      <c r="GP1063" s="842"/>
      <c r="GQ1063" s="842"/>
      <c r="GR1063" s="842"/>
      <c r="GS1063" s="842"/>
      <c r="GT1063" s="842"/>
      <c r="GU1063" s="842"/>
      <c r="GV1063" s="842"/>
      <c r="GW1063" s="842"/>
      <c r="GX1063" s="842"/>
      <c r="GY1063" s="842"/>
      <c r="GZ1063" s="842"/>
      <c r="HA1063" s="842"/>
      <c r="HB1063" s="842"/>
      <c r="HC1063" s="842"/>
      <c r="HD1063" s="842"/>
      <c r="HE1063" s="842"/>
      <c r="HF1063" s="842"/>
      <c r="HG1063" s="842"/>
      <c r="HH1063" s="842"/>
      <c r="HI1063" s="842"/>
      <c r="HJ1063" s="842"/>
      <c r="HK1063" s="842"/>
      <c r="HL1063" s="842"/>
      <c r="HM1063" s="842"/>
      <c r="HN1063" s="842"/>
      <c r="HO1063" s="842"/>
      <c r="HP1063" s="842"/>
      <c r="HQ1063" s="842"/>
      <c r="HR1063" s="842"/>
      <c r="HS1063" s="842"/>
      <c r="HT1063" s="842"/>
      <c r="HU1063" s="842"/>
      <c r="HV1063" s="842"/>
      <c r="HW1063" s="842"/>
      <c r="HX1063" s="842"/>
      <c r="HY1063" s="842"/>
      <c r="HZ1063" s="842"/>
      <c r="IA1063" s="842"/>
      <c r="IB1063" s="842"/>
      <c r="IC1063" s="842"/>
      <c r="ID1063" s="842"/>
      <c r="IE1063" s="842"/>
      <c r="IF1063" s="842"/>
      <c r="IG1063" s="842"/>
      <c r="IH1063" s="842"/>
      <c r="II1063" s="842"/>
      <c r="IJ1063" s="842"/>
      <c r="IK1063" s="842"/>
      <c r="IL1063" s="842"/>
      <c r="IM1063" s="842"/>
      <c r="IN1063" s="842"/>
      <c r="IO1063" s="842"/>
      <c r="IP1063" s="842"/>
      <c r="IQ1063" s="842"/>
      <c r="IR1063" s="842"/>
      <c r="IS1063" s="842"/>
      <c r="IT1063" s="842"/>
      <c r="IU1063" s="842"/>
      <c r="IV1063" s="842"/>
      <c r="IW1063" s="842"/>
      <c r="IX1063" s="842"/>
      <c r="IY1063" s="842"/>
      <c r="IZ1063" s="842"/>
      <c r="JA1063" s="842"/>
      <c r="JB1063" s="842"/>
      <c r="JC1063" s="842"/>
      <c r="JD1063" s="842"/>
      <c r="JE1063" s="842"/>
      <c r="JF1063" s="842"/>
      <c r="JG1063" s="842"/>
      <c r="JH1063" s="842"/>
      <c r="JI1063" s="842"/>
      <c r="JJ1063" s="842"/>
      <c r="JK1063" s="842"/>
      <c r="JL1063" s="842"/>
      <c r="JM1063" s="842"/>
      <c r="JN1063" s="842"/>
      <c r="JO1063" s="842"/>
      <c r="JP1063" s="842"/>
      <c r="JQ1063" s="842"/>
      <c r="JR1063" s="842"/>
      <c r="JS1063" s="842"/>
      <c r="JT1063" s="842"/>
      <c r="JU1063" s="842"/>
      <c r="JV1063" s="842"/>
      <c r="JW1063" s="842"/>
      <c r="JX1063" s="842"/>
      <c r="JY1063" s="842"/>
      <c r="JZ1063" s="842"/>
      <c r="KA1063" s="842"/>
      <c r="KB1063" s="842"/>
      <c r="KC1063" s="842"/>
      <c r="KD1063" s="842"/>
      <c r="KE1063" s="842"/>
      <c r="KF1063" s="842"/>
      <c r="KG1063" s="842"/>
      <c r="KH1063" s="842"/>
      <c r="KI1063" s="842"/>
      <c r="KJ1063" s="842"/>
      <c r="KK1063" s="842"/>
      <c r="KL1063" s="842"/>
      <c r="KM1063" s="842"/>
      <c r="KN1063" s="842"/>
      <c r="KO1063" s="842"/>
      <c r="KP1063" s="842"/>
      <c r="KQ1063" s="842"/>
      <c r="KR1063" s="842"/>
      <c r="KS1063" s="842"/>
      <c r="KT1063" s="842"/>
      <c r="KU1063" s="842"/>
      <c r="KV1063" s="842"/>
      <c r="KW1063" s="842"/>
      <c r="KX1063" s="842"/>
      <c r="KY1063" s="842"/>
      <c r="KZ1063" s="842"/>
      <c r="LA1063" s="842"/>
      <c r="LB1063" s="842"/>
      <c r="LC1063" s="842"/>
      <c r="LD1063" s="842"/>
      <c r="LE1063" s="842"/>
      <c r="LF1063" s="842"/>
      <c r="LG1063" s="842"/>
      <c r="LH1063" s="842"/>
      <c r="LI1063" s="842"/>
      <c r="LJ1063" s="842"/>
      <c r="LK1063" s="842"/>
      <c r="LL1063" s="842"/>
      <c r="LM1063" s="842"/>
      <c r="LN1063" s="842"/>
      <c r="LO1063" s="842"/>
      <c r="LP1063" s="842"/>
      <c r="LQ1063" s="842"/>
      <c r="LR1063" s="842"/>
      <c r="LS1063" s="842"/>
      <c r="LT1063" s="842"/>
      <c r="LU1063" s="842"/>
      <c r="LV1063" s="842"/>
      <c r="LW1063" s="842"/>
      <c r="LX1063" s="842"/>
      <c r="LY1063" s="842"/>
      <c r="LZ1063" s="842"/>
      <c r="MA1063" s="842"/>
      <c r="MB1063" s="842"/>
      <c r="MC1063" s="842"/>
      <c r="MD1063" s="842"/>
      <c r="ME1063" s="842"/>
      <c r="MF1063" s="842"/>
      <c r="MG1063" s="842"/>
      <c r="MH1063" s="842"/>
      <c r="MI1063" s="842"/>
      <c r="MJ1063" s="842"/>
      <c r="MK1063" s="842"/>
      <c r="ML1063" s="842"/>
      <c r="MM1063" s="842"/>
      <c r="MN1063" s="842"/>
      <c r="MO1063" s="842"/>
      <c r="MP1063" s="842"/>
      <c r="MQ1063" s="842"/>
      <c r="MR1063" s="842"/>
      <c r="MS1063" s="842"/>
      <c r="MT1063" s="842"/>
      <c r="MU1063" s="842"/>
      <c r="MV1063" s="842"/>
      <c r="MW1063" s="842"/>
      <c r="MX1063" s="842"/>
      <c r="MY1063" s="842"/>
      <c r="MZ1063" s="842"/>
      <c r="NA1063" s="842"/>
      <c r="NB1063" s="842"/>
      <c r="NC1063" s="842"/>
      <c r="ND1063" s="842"/>
      <c r="NE1063" s="842"/>
      <c r="NF1063" s="842"/>
      <c r="NG1063" s="842"/>
      <c r="NH1063" s="842"/>
      <c r="NI1063" s="842"/>
      <c r="NJ1063" s="842"/>
      <c r="NK1063" s="842"/>
      <c r="NL1063" s="842"/>
      <c r="NM1063" s="842"/>
      <c r="NN1063" s="842"/>
      <c r="NO1063" s="842"/>
      <c r="NP1063" s="842"/>
      <c r="NQ1063" s="842"/>
      <c r="NR1063" s="842"/>
      <c r="NS1063" s="842"/>
      <c r="NT1063" s="842"/>
      <c r="NU1063" s="842"/>
      <c r="NV1063" s="842"/>
      <c r="NW1063" s="842"/>
      <c r="NX1063" s="842"/>
      <c r="NY1063" s="842"/>
      <c r="NZ1063" s="842"/>
      <c r="OA1063" s="842"/>
      <c r="OB1063" s="842"/>
      <c r="OC1063" s="842"/>
      <c r="OD1063" s="842"/>
      <c r="OE1063" s="842"/>
      <c r="OF1063" s="842"/>
      <c r="OG1063" s="842"/>
      <c r="OH1063" s="842"/>
      <c r="OI1063" s="842"/>
      <c r="OJ1063" s="842"/>
      <c r="OK1063" s="842"/>
      <c r="OL1063" s="842"/>
      <c r="OM1063" s="842"/>
      <c r="ON1063" s="842"/>
      <c r="OO1063" s="842"/>
      <c r="OP1063" s="842"/>
      <c r="OQ1063" s="842"/>
      <c r="OR1063" s="842"/>
      <c r="OS1063" s="842"/>
      <c r="OT1063" s="842"/>
      <c r="OU1063" s="842"/>
      <c r="OV1063" s="842"/>
      <c r="OW1063" s="842"/>
      <c r="OX1063" s="842"/>
      <c r="OY1063" s="842"/>
      <c r="OZ1063" s="842"/>
      <c r="PA1063" s="842"/>
      <c r="PB1063" s="842"/>
      <c r="PC1063" s="842"/>
      <c r="PD1063" s="842"/>
      <c r="PE1063" s="842"/>
      <c r="PF1063" s="842"/>
      <c r="PG1063" s="842"/>
      <c r="PH1063" s="842"/>
      <c r="PI1063" s="842"/>
      <c r="PJ1063" s="842"/>
      <c r="PK1063" s="842"/>
      <c r="PL1063" s="842"/>
      <c r="PM1063" s="842"/>
      <c r="PN1063" s="842"/>
      <c r="PO1063" s="842"/>
      <c r="PP1063" s="842"/>
      <c r="PQ1063" s="842"/>
      <c r="PR1063" s="842"/>
      <c r="PS1063" s="842"/>
      <c r="PT1063" s="842"/>
      <c r="PU1063" s="842"/>
      <c r="PV1063" s="842"/>
      <c r="PW1063" s="842"/>
      <c r="PX1063" s="842"/>
      <c r="PY1063" s="842"/>
      <c r="PZ1063" s="842"/>
      <c r="QA1063" s="842"/>
      <c r="QB1063" s="842"/>
      <c r="QC1063" s="842"/>
      <c r="QD1063" s="842"/>
      <c r="QE1063" s="842"/>
      <c r="QF1063" s="842"/>
      <c r="QG1063" s="842"/>
      <c r="QH1063" s="842"/>
      <c r="QI1063" s="842"/>
      <c r="QJ1063" s="842"/>
      <c r="QK1063" s="842"/>
      <c r="QL1063" s="842"/>
      <c r="QM1063" s="842"/>
      <c r="QN1063" s="842"/>
      <c r="QO1063" s="842"/>
      <c r="QP1063" s="842"/>
      <c r="QQ1063" s="842"/>
      <c r="QR1063" s="842"/>
      <c r="QS1063" s="842"/>
      <c r="QT1063" s="842"/>
      <c r="QU1063" s="842"/>
      <c r="QV1063" s="842"/>
      <c r="QW1063" s="842"/>
      <c r="QX1063" s="842"/>
      <c r="QY1063" s="842"/>
      <c r="QZ1063" s="842"/>
      <c r="RA1063" s="842"/>
      <c r="RB1063" s="842"/>
      <c r="RC1063" s="842"/>
      <c r="RD1063" s="842"/>
      <c r="RE1063" s="842"/>
      <c r="RF1063" s="842"/>
      <c r="RG1063" s="842"/>
      <c r="RH1063" s="842"/>
      <c r="RI1063" s="842"/>
      <c r="RJ1063" s="842"/>
      <c r="RK1063" s="842"/>
      <c r="RL1063" s="842"/>
      <c r="RM1063" s="842"/>
      <c r="RN1063" s="842"/>
      <c r="RO1063" s="842"/>
      <c r="RP1063" s="842"/>
      <c r="RQ1063" s="842"/>
      <c r="RR1063" s="842"/>
      <c r="RS1063" s="842"/>
      <c r="RT1063" s="842"/>
      <c r="RU1063" s="842"/>
      <c r="RV1063" s="842"/>
      <c r="RW1063" s="842"/>
      <c r="RX1063" s="842"/>
      <c r="RY1063" s="842"/>
      <c r="RZ1063" s="842"/>
      <c r="SA1063" s="842"/>
      <c r="SB1063" s="842"/>
      <c r="SC1063" s="842"/>
      <c r="SD1063" s="842"/>
      <c r="SE1063" s="842"/>
      <c r="SF1063" s="842"/>
      <c r="SG1063" s="842"/>
      <c r="SH1063" s="842"/>
      <c r="SI1063" s="842"/>
      <c r="SJ1063" s="842"/>
      <c r="SK1063" s="842"/>
      <c r="SL1063" s="842"/>
      <c r="SM1063" s="842"/>
      <c r="SN1063" s="842"/>
      <c r="SO1063" s="842"/>
      <c r="SP1063" s="842"/>
      <c r="SQ1063" s="842"/>
      <c r="SR1063" s="842"/>
      <c r="SS1063" s="842"/>
      <c r="ST1063" s="842"/>
      <c r="SU1063" s="842"/>
      <c r="SV1063" s="842"/>
      <c r="SW1063" s="842"/>
      <c r="SX1063" s="842"/>
      <c r="SY1063" s="842"/>
      <c r="SZ1063" s="842"/>
      <c r="TA1063" s="842"/>
      <c r="TB1063" s="842"/>
      <c r="TC1063" s="842"/>
      <c r="TD1063" s="842"/>
      <c r="TE1063" s="842"/>
      <c r="TF1063" s="842"/>
      <c r="TG1063" s="842"/>
      <c r="TH1063" s="842"/>
      <c r="TI1063" s="842"/>
      <c r="TJ1063" s="842"/>
      <c r="TK1063" s="842"/>
      <c r="TL1063" s="842"/>
      <c r="TM1063" s="842"/>
      <c r="TN1063" s="842"/>
      <c r="TO1063" s="842"/>
      <c r="TP1063" s="842"/>
      <c r="TQ1063" s="842"/>
      <c r="TR1063" s="842"/>
      <c r="TS1063" s="842"/>
      <c r="TT1063" s="842"/>
      <c r="TU1063" s="842"/>
      <c r="TV1063" s="842"/>
      <c r="TW1063" s="842"/>
      <c r="TX1063" s="842"/>
      <c r="TY1063" s="842"/>
      <c r="TZ1063" s="842"/>
      <c r="UA1063" s="842"/>
      <c r="UB1063" s="842"/>
      <c r="UC1063" s="842"/>
      <c r="UD1063" s="842"/>
      <c r="UE1063" s="842"/>
      <c r="UF1063" s="842"/>
      <c r="UG1063" s="842"/>
      <c r="UH1063" s="842"/>
      <c r="UI1063" s="842"/>
      <c r="UJ1063" s="842"/>
      <c r="UK1063" s="842"/>
      <c r="UL1063" s="842"/>
      <c r="UM1063" s="842"/>
      <c r="UN1063" s="842"/>
      <c r="UO1063" s="842"/>
      <c r="UP1063" s="842"/>
      <c r="UQ1063" s="842"/>
      <c r="UR1063" s="842"/>
      <c r="US1063" s="842"/>
      <c r="UT1063" s="842"/>
      <c r="UU1063" s="842"/>
      <c r="UV1063" s="842"/>
      <c r="UW1063" s="842"/>
      <c r="UX1063" s="842"/>
      <c r="UY1063" s="842"/>
      <c r="UZ1063" s="842"/>
      <c r="VA1063" s="842"/>
      <c r="VB1063" s="842"/>
      <c r="VC1063" s="842"/>
      <c r="VD1063" s="842"/>
      <c r="VE1063" s="842"/>
      <c r="VF1063" s="842"/>
      <c r="VG1063" s="842"/>
      <c r="VH1063" s="842"/>
      <c r="VI1063" s="842"/>
      <c r="VJ1063" s="842"/>
      <c r="VK1063" s="842"/>
      <c r="VL1063" s="842"/>
      <c r="VM1063" s="842"/>
      <c r="VN1063" s="842"/>
      <c r="VO1063" s="842"/>
      <c r="VP1063" s="842"/>
      <c r="VQ1063" s="842"/>
      <c r="VR1063" s="842"/>
      <c r="VS1063" s="842"/>
      <c r="VT1063" s="842"/>
      <c r="VU1063" s="842"/>
      <c r="VV1063" s="842"/>
      <c r="VW1063" s="842"/>
      <c r="VX1063" s="842"/>
      <c r="VY1063" s="842"/>
      <c r="VZ1063" s="842"/>
      <c r="WA1063" s="842"/>
      <c r="WB1063" s="842"/>
      <c r="WC1063" s="842"/>
      <c r="WD1063" s="842"/>
      <c r="WE1063" s="842"/>
      <c r="WF1063" s="842"/>
      <c r="WG1063" s="842"/>
      <c r="WH1063" s="842"/>
      <c r="WI1063" s="842"/>
      <c r="WJ1063" s="842"/>
      <c r="WK1063" s="842"/>
      <c r="WL1063" s="842"/>
      <c r="WM1063" s="842"/>
      <c r="WN1063" s="842"/>
      <c r="WO1063" s="842"/>
      <c r="WP1063" s="842"/>
      <c r="WQ1063" s="842"/>
      <c r="WR1063" s="842"/>
      <c r="WS1063" s="842"/>
      <c r="WT1063" s="842"/>
      <c r="WU1063" s="842"/>
      <c r="WV1063" s="842"/>
      <c r="WW1063" s="842"/>
      <c r="WX1063" s="842"/>
      <c r="WY1063" s="842"/>
      <c r="WZ1063" s="842"/>
      <c r="XA1063" s="842"/>
      <c r="XB1063" s="842"/>
      <c r="XC1063" s="842"/>
      <c r="XD1063" s="842"/>
      <c r="XE1063" s="842"/>
      <c r="XF1063" s="842"/>
      <c r="XG1063" s="842"/>
      <c r="XH1063" s="842"/>
      <c r="XI1063" s="842"/>
      <c r="XJ1063" s="842"/>
      <c r="XK1063" s="842"/>
      <c r="XL1063" s="842"/>
      <c r="XM1063" s="842"/>
      <c r="XN1063" s="842"/>
      <c r="XO1063" s="842"/>
      <c r="XP1063" s="842"/>
      <c r="XQ1063" s="842"/>
      <c r="XR1063" s="842"/>
      <c r="XS1063" s="842"/>
      <c r="XT1063" s="842"/>
      <c r="XU1063" s="842"/>
      <c r="XV1063" s="842"/>
      <c r="XW1063" s="842"/>
      <c r="XX1063" s="842"/>
      <c r="XY1063" s="842"/>
      <c r="XZ1063" s="842"/>
      <c r="YA1063" s="842"/>
      <c r="YB1063" s="842"/>
      <c r="YC1063" s="842"/>
      <c r="YD1063" s="842"/>
      <c r="YE1063" s="842"/>
      <c r="YF1063" s="842"/>
      <c r="YG1063" s="842"/>
      <c r="YH1063" s="842"/>
      <c r="YI1063" s="842"/>
      <c r="YJ1063" s="842"/>
      <c r="YK1063" s="842"/>
      <c r="YL1063" s="842"/>
      <c r="YM1063" s="842"/>
      <c r="YN1063" s="842"/>
      <c r="YO1063" s="842"/>
      <c r="YP1063" s="842"/>
      <c r="YQ1063" s="842"/>
      <c r="YR1063" s="842"/>
      <c r="YS1063" s="842"/>
      <c r="YT1063" s="842"/>
      <c r="YU1063" s="842"/>
      <c r="YV1063" s="842"/>
      <c r="YW1063" s="842"/>
      <c r="YX1063" s="842"/>
      <c r="YY1063" s="842"/>
      <c r="YZ1063" s="842"/>
      <c r="ZA1063" s="842"/>
      <c r="ZB1063" s="842"/>
      <c r="ZC1063" s="842"/>
      <c r="ZD1063" s="842"/>
      <c r="ZE1063" s="842"/>
      <c r="ZF1063" s="842"/>
      <c r="ZG1063" s="842"/>
      <c r="ZH1063" s="842"/>
      <c r="ZI1063" s="842"/>
      <c r="ZJ1063" s="842"/>
      <c r="ZK1063" s="842"/>
      <c r="ZL1063" s="842"/>
      <c r="ZM1063" s="842"/>
      <c r="ZN1063" s="842"/>
      <c r="ZO1063" s="842"/>
      <c r="ZP1063" s="842"/>
      <c r="ZQ1063" s="842"/>
      <c r="ZR1063" s="842"/>
      <c r="ZS1063" s="842"/>
      <c r="ZT1063" s="842"/>
      <c r="ZU1063" s="842"/>
      <c r="ZV1063" s="842"/>
      <c r="ZW1063" s="842"/>
      <c r="ZX1063" s="842"/>
      <c r="ZY1063" s="842"/>
      <c r="ZZ1063" s="842"/>
      <c r="AAA1063" s="842"/>
      <c r="AAB1063" s="842"/>
      <c r="AAC1063" s="842"/>
      <c r="AAD1063" s="842"/>
      <c r="AAE1063" s="842"/>
      <c r="AAF1063" s="842"/>
      <c r="AAG1063" s="842"/>
      <c r="AAH1063" s="842"/>
      <c r="AAI1063" s="842"/>
      <c r="AAJ1063" s="842"/>
      <c r="AAK1063" s="842"/>
      <c r="AAL1063" s="842"/>
      <c r="AAM1063" s="842"/>
      <c r="AAN1063" s="842"/>
      <c r="AAO1063" s="842"/>
      <c r="AAP1063" s="842"/>
      <c r="AAQ1063" s="842"/>
      <c r="AAR1063" s="842"/>
      <c r="AAS1063" s="842"/>
      <c r="AAT1063" s="842"/>
      <c r="AAU1063" s="842"/>
      <c r="AAV1063" s="842"/>
      <c r="AAW1063" s="842"/>
      <c r="AAX1063" s="842"/>
      <c r="AAY1063" s="842"/>
      <c r="AAZ1063" s="842"/>
      <c r="ABA1063" s="842"/>
      <c r="ABB1063" s="842"/>
      <c r="ABC1063" s="842"/>
      <c r="ABD1063" s="842"/>
      <c r="ABE1063" s="842"/>
      <c r="ABF1063" s="842"/>
      <c r="ABG1063" s="842"/>
      <c r="ABH1063" s="842"/>
      <c r="ABI1063" s="842"/>
      <c r="ABJ1063" s="842"/>
      <c r="ABK1063" s="842"/>
      <c r="ABL1063" s="842"/>
      <c r="ABM1063" s="842"/>
      <c r="ABN1063" s="842"/>
      <c r="ABO1063" s="842"/>
      <c r="ABP1063" s="842"/>
      <c r="ABQ1063" s="842"/>
      <c r="ABR1063" s="842"/>
      <c r="ABS1063" s="842"/>
      <c r="ABT1063" s="842"/>
      <c r="ABU1063" s="842"/>
      <c r="ABV1063" s="842"/>
      <c r="ABW1063" s="842"/>
      <c r="ABX1063" s="842"/>
      <c r="ABY1063" s="842"/>
      <c r="ABZ1063" s="842"/>
      <c r="ACA1063" s="842"/>
      <c r="ACB1063" s="842"/>
      <c r="ACC1063" s="842"/>
      <c r="ACD1063" s="842"/>
      <c r="ACE1063" s="842"/>
      <c r="ACF1063" s="842"/>
      <c r="ACG1063" s="842"/>
      <c r="ACH1063" s="842"/>
      <c r="ACI1063" s="842"/>
      <c r="ACJ1063" s="842"/>
      <c r="ACK1063" s="842"/>
      <c r="ACL1063" s="842"/>
      <c r="ACM1063" s="842"/>
      <c r="ACN1063" s="842"/>
      <c r="ACO1063" s="842"/>
      <c r="ACP1063" s="842"/>
      <c r="ACQ1063" s="842"/>
      <c r="ACR1063" s="842"/>
      <c r="ACS1063" s="842"/>
      <c r="ACT1063" s="842"/>
      <c r="ACU1063" s="842"/>
      <c r="ACV1063" s="842"/>
      <c r="ACW1063" s="842"/>
      <c r="ACX1063" s="842"/>
      <c r="ACY1063" s="842"/>
      <c r="ACZ1063" s="842"/>
      <c r="ADA1063" s="842"/>
      <c r="ADB1063" s="842"/>
      <c r="ADC1063" s="842"/>
      <c r="ADD1063" s="842"/>
      <c r="ADE1063" s="842"/>
      <c r="ADF1063" s="842"/>
      <c r="ADG1063" s="842"/>
      <c r="ADH1063" s="842"/>
      <c r="ADI1063" s="842"/>
      <c r="ADJ1063" s="842"/>
      <c r="ADK1063" s="842"/>
      <c r="ADL1063" s="842"/>
      <c r="ADM1063" s="842"/>
      <c r="ADN1063" s="842"/>
      <c r="ADO1063" s="842"/>
      <c r="ADP1063" s="842"/>
      <c r="ADQ1063" s="842"/>
      <c r="ADR1063" s="842"/>
      <c r="ADS1063" s="842"/>
      <c r="ADT1063" s="842"/>
      <c r="ADU1063" s="842"/>
      <c r="ADV1063" s="842"/>
      <c r="ADW1063" s="842"/>
      <c r="ADX1063" s="842"/>
      <c r="ADY1063" s="842"/>
      <c r="ADZ1063" s="842"/>
      <c r="AEA1063" s="842"/>
      <c r="AEB1063" s="842"/>
      <c r="AEC1063" s="842"/>
      <c r="AED1063" s="842"/>
      <c r="AEE1063" s="842"/>
      <c r="AEF1063" s="842"/>
      <c r="AEG1063" s="842"/>
      <c r="AEH1063" s="842"/>
      <c r="AEI1063" s="842"/>
      <c r="AEJ1063" s="842"/>
      <c r="AEK1063" s="842"/>
      <c r="AEL1063" s="842"/>
      <c r="AEM1063" s="842"/>
      <c r="AEN1063" s="842"/>
      <c r="AEO1063" s="842"/>
      <c r="AEP1063" s="842"/>
      <c r="AEQ1063" s="842"/>
      <c r="AER1063" s="842"/>
      <c r="AES1063" s="842"/>
      <c r="AET1063" s="842"/>
      <c r="AEU1063" s="842"/>
      <c r="AEV1063" s="842"/>
      <c r="AEW1063" s="842"/>
      <c r="AEX1063" s="842"/>
      <c r="AEY1063" s="842"/>
      <c r="AEZ1063" s="842"/>
      <c r="AFA1063" s="842"/>
      <c r="AFB1063" s="842"/>
      <c r="AFC1063" s="842"/>
      <c r="AFD1063" s="842"/>
      <c r="AFE1063" s="842"/>
      <c r="AFF1063" s="842"/>
      <c r="AFG1063" s="842"/>
      <c r="AFH1063" s="842"/>
      <c r="AFI1063" s="842"/>
      <c r="AFJ1063" s="842"/>
      <c r="AFK1063" s="842"/>
      <c r="AFL1063" s="842"/>
      <c r="AFM1063" s="842"/>
      <c r="AFN1063" s="842"/>
      <c r="AFO1063" s="842"/>
      <c r="AFP1063" s="842"/>
      <c r="AFQ1063" s="842"/>
      <c r="AFR1063" s="842"/>
      <c r="AFS1063" s="842"/>
      <c r="AFT1063" s="842"/>
      <c r="AFU1063" s="842"/>
      <c r="AFV1063" s="842"/>
      <c r="AFW1063" s="842"/>
      <c r="AFX1063" s="842"/>
      <c r="AFY1063" s="842"/>
      <c r="AFZ1063" s="842"/>
      <c r="AGA1063" s="842"/>
      <c r="AGB1063" s="842"/>
      <c r="AGC1063" s="842"/>
      <c r="AGD1063" s="842"/>
      <c r="AGE1063" s="842"/>
      <c r="AGF1063" s="842"/>
      <c r="AGG1063" s="842"/>
      <c r="AGH1063" s="842"/>
      <c r="AGI1063" s="842"/>
      <c r="AGJ1063" s="842"/>
      <c r="AGK1063" s="842"/>
      <c r="AGL1063" s="842"/>
      <c r="AGM1063" s="842"/>
      <c r="AGN1063" s="842"/>
      <c r="AGO1063" s="842"/>
      <c r="AGP1063" s="842"/>
      <c r="AGQ1063" s="842"/>
      <c r="AGR1063" s="842"/>
      <c r="AGS1063" s="842"/>
      <c r="AGT1063" s="842"/>
      <c r="AGU1063" s="842"/>
      <c r="AGV1063" s="842"/>
      <c r="AGW1063" s="842"/>
      <c r="AGX1063" s="842"/>
      <c r="AGY1063" s="842"/>
      <c r="AGZ1063" s="842"/>
      <c r="AHA1063" s="842"/>
      <c r="AHB1063" s="842"/>
      <c r="AHC1063" s="842"/>
      <c r="AHD1063" s="842"/>
      <c r="AHE1063" s="842"/>
      <c r="AHF1063" s="842"/>
      <c r="AHG1063" s="842"/>
      <c r="AHH1063" s="842"/>
      <c r="AHI1063" s="842"/>
      <c r="AHJ1063" s="842"/>
      <c r="AHK1063" s="842"/>
      <c r="AHL1063" s="842"/>
      <c r="AHM1063" s="842"/>
      <c r="AHN1063" s="842"/>
      <c r="AHO1063" s="842"/>
      <c r="AHP1063" s="842"/>
      <c r="AHQ1063" s="842"/>
      <c r="AHR1063" s="842"/>
      <c r="AHS1063" s="842"/>
      <c r="AHT1063" s="842"/>
      <c r="AHU1063" s="842"/>
      <c r="AHV1063" s="842"/>
      <c r="AHW1063" s="842"/>
      <c r="AHX1063" s="842"/>
      <c r="AHY1063" s="842"/>
      <c r="AHZ1063" s="842"/>
      <c r="AIA1063" s="842"/>
      <c r="AIB1063" s="842"/>
      <c r="AIC1063" s="842"/>
      <c r="AID1063" s="842"/>
      <c r="AIE1063" s="842"/>
      <c r="AIF1063" s="842"/>
      <c r="AIG1063" s="842"/>
      <c r="AIH1063" s="842"/>
      <c r="AII1063" s="842"/>
      <c r="AIJ1063" s="842"/>
      <c r="AIK1063" s="842"/>
      <c r="AIL1063" s="842"/>
      <c r="AIM1063" s="842"/>
      <c r="AIN1063" s="842"/>
      <c r="AIO1063" s="842"/>
      <c r="AIP1063" s="842"/>
      <c r="AIQ1063" s="842"/>
      <c r="AIR1063" s="842"/>
      <c r="AIS1063" s="842"/>
      <c r="AIT1063" s="842"/>
      <c r="AIU1063" s="842"/>
      <c r="AIV1063" s="842"/>
      <c r="AIW1063" s="842"/>
      <c r="AIX1063" s="842"/>
      <c r="AIY1063" s="842"/>
      <c r="AIZ1063" s="842"/>
      <c r="AJA1063" s="842"/>
      <c r="AJB1063" s="842"/>
      <c r="AJC1063" s="842"/>
      <c r="AJD1063" s="842"/>
      <c r="AJE1063" s="842"/>
      <c r="AJF1063" s="842"/>
      <c r="AJG1063" s="842"/>
      <c r="AJH1063" s="842"/>
      <c r="AJI1063" s="842"/>
      <c r="AJJ1063" s="842"/>
      <c r="AJK1063" s="842"/>
      <c r="AJL1063" s="842"/>
      <c r="AJM1063" s="842"/>
      <c r="AJN1063" s="842"/>
      <c r="AJO1063" s="842"/>
      <c r="AJP1063" s="842"/>
      <c r="AJQ1063" s="842"/>
      <c r="AJR1063" s="842"/>
      <c r="AJS1063" s="842"/>
      <c r="AJT1063" s="842"/>
      <c r="AJU1063" s="842"/>
      <c r="AJV1063" s="842"/>
      <c r="AJW1063" s="842"/>
      <c r="AJX1063" s="842"/>
      <c r="AJY1063" s="842"/>
      <c r="AJZ1063" s="842"/>
      <c r="AKA1063" s="842"/>
      <c r="AKB1063" s="842"/>
      <c r="AKC1063" s="842"/>
      <c r="AKD1063" s="842"/>
      <c r="AKE1063" s="842"/>
      <c r="AKF1063" s="842"/>
      <c r="AKG1063" s="842"/>
      <c r="AKH1063" s="842"/>
      <c r="AKI1063" s="842"/>
      <c r="AKJ1063" s="842"/>
      <c r="AKK1063" s="842"/>
      <c r="AKL1063" s="842"/>
      <c r="AKM1063" s="842"/>
      <c r="AKN1063" s="842"/>
      <c r="AKO1063" s="842"/>
      <c r="AKP1063" s="842"/>
      <c r="AKQ1063" s="842"/>
      <c r="AKR1063" s="842"/>
      <c r="AKS1063" s="842"/>
      <c r="AKT1063" s="842"/>
      <c r="AKU1063" s="842"/>
      <c r="AKV1063" s="842"/>
      <c r="AKW1063" s="842"/>
      <c r="AKX1063" s="842"/>
      <c r="AKY1063" s="842"/>
      <c r="AKZ1063" s="842"/>
      <c r="ALA1063" s="842"/>
      <c r="ALB1063" s="842"/>
      <c r="ALC1063" s="842"/>
      <c r="ALD1063" s="842"/>
      <c r="ALE1063" s="842"/>
      <c r="ALF1063" s="842"/>
      <c r="ALG1063" s="842"/>
      <c r="ALH1063" s="842"/>
      <c r="ALI1063" s="842"/>
      <c r="ALJ1063" s="842"/>
      <c r="ALK1063" s="842"/>
      <c r="ALL1063" s="842"/>
      <c r="ALM1063" s="842"/>
      <c r="ALN1063" s="842"/>
      <c r="ALO1063" s="842"/>
      <c r="ALP1063" s="842"/>
      <c r="ALQ1063" s="842"/>
      <c r="ALR1063" s="842"/>
      <c r="ALS1063" s="842"/>
      <c r="ALT1063" s="842"/>
      <c r="ALU1063" s="842"/>
      <c r="ALV1063" s="842"/>
      <c r="ALW1063" s="842"/>
      <c r="ALX1063" s="842"/>
      <c r="ALY1063" s="842"/>
      <c r="ALZ1063" s="842"/>
      <c r="AMA1063" s="842"/>
      <c r="AMB1063" s="842"/>
      <c r="AMC1063" s="842"/>
      <c r="AMD1063" s="842"/>
      <c r="AME1063" s="842"/>
      <c r="AMF1063" s="842"/>
      <c r="AMG1063" s="842"/>
      <c r="AMH1063" s="842"/>
      <c r="AMI1063" s="842"/>
      <c r="AMJ1063" s="842"/>
      <c r="AMK1063" s="842"/>
      <c r="AML1063" s="842"/>
      <c r="AMM1063" s="842"/>
      <c r="AMN1063" s="842"/>
      <c r="AMO1063" s="842"/>
      <c r="AMP1063" s="842"/>
      <c r="AMQ1063" s="842"/>
      <c r="AMR1063" s="842"/>
      <c r="AMS1063" s="842"/>
      <c r="AMT1063" s="842"/>
      <c r="AMU1063" s="842"/>
      <c r="AMV1063" s="842"/>
      <c r="AMW1063" s="842"/>
      <c r="AMX1063" s="842"/>
      <c r="AMY1063" s="842"/>
      <c r="AMZ1063" s="842"/>
      <c r="ANA1063" s="842"/>
      <c r="ANB1063" s="842"/>
      <c r="ANC1063" s="842"/>
      <c r="AND1063" s="842"/>
      <c r="ANE1063" s="842"/>
      <c r="ANF1063" s="842"/>
      <c r="ANG1063" s="842"/>
      <c r="ANH1063" s="842"/>
      <c r="ANI1063" s="842"/>
      <c r="ANJ1063" s="842"/>
      <c r="ANK1063" s="842"/>
      <c r="ANL1063" s="842"/>
      <c r="ANM1063" s="842"/>
      <c r="ANN1063" s="842"/>
      <c r="ANO1063" s="842"/>
      <c r="ANP1063" s="842"/>
      <c r="ANQ1063" s="842"/>
      <c r="ANR1063" s="842"/>
      <c r="ANS1063" s="842"/>
      <c r="ANT1063" s="842"/>
      <c r="ANU1063" s="842"/>
      <c r="ANV1063" s="842"/>
      <c r="ANW1063" s="842"/>
      <c r="ANX1063" s="842"/>
      <c r="ANY1063" s="842"/>
      <c r="ANZ1063" s="842"/>
      <c r="AOA1063" s="842"/>
      <c r="AOB1063" s="842"/>
      <c r="AOC1063" s="842"/>
      <c r="AOD1063" s="842"/>
      <c r="AOE1063" s="842"/>
      <c r="AOF1063" s="842"/>
      <c r="AOG1063" s="842"/>
      <c r="AOH1063" s="842"/>
      <c r="AOI1063" s="842"/>
      <c r="AOJ1063" s="842"/>
      <c r="AOK1063" s="842"/>
      <c r="AOL1063" s="842"/>
      <c r="AOM1063" s="842"/>
      <c r="AON1063" s="842"/>
      <c r="AOO1063" s="842"/>
      <c r="AOP1063" s="842"/>
      <c r="AOQ1063" s="842"/>
      <c r="AOR1063" s="842"/>
      <c r="AOS1063" s="842"/>
      <c r="AOT1063" s="842"/>
      <c r="AOU1063" s="842"/>
      <c r="AOV1063" s="842"/>
      <c r="AOW1063" s="842"/>
      <c r="AOX1063" s="842"/>
      <c r="AOY1063" s="842"/>
      <c r="AOZ1063" s="842"/>
      <c r="APA1063" s="842"/>
      <c r="APB1063" s="842"/>
      <c r="APC1063" s="842"/>
      <c r="APD1063" s="842"/>
      <c r="APE1063" s="842"/>
      <c r="APF1063" s="842"/>
      <c r="APG1063" s="842"/>
      <c r="APH1063" s="842"/>
      <c r="API1063" s="842"/>
      <c r="APJ1063" s="842"/>
      <c r="APK1063" s="842"/>
      <c r="APL1063" s="842"/>
      <c r="APM1063" s="842"/>
      <c r="APN1063" s="842"/>
      <c r="APO1063" s="842"/>
      <c r="APP1063" s="842"/>
      <c r="APQ1063" s="842"/>
      <c r="APR1063" s="842"/>
      <c r="APS1063" s="842"/>
      <c r="APT1063" s="842"/>
      <c r="APU1063" s="842"/>
      <c r="APV1063" s="842"/>
      <c r="APW1063" s="842"/>
      <c r="APX1063" s="842"/>
      <c r="APY1063" s="842"/>
      <c r="APZ1063" s="842"/>
      <c r="AQA1063" s="842"/>
      <c r="AQB1063" s="842"/>
      <c r="AQC1063" s="842"/>
      <c r="AQD1063" s="842"/>
      <c r="AQE1063" s="842"/>
      <c r="AQF1063" s="842"/>
      <c r="AQG1063" s="842"/>
      <c r="AQH1063" s="842"/>
      <c r="AQI1063" s="842"/>
      <c r="AQJ1063" s="842"/>
      <c r="AQK1063" s="842"/>
      <c r="AQL1063" s="842"/>
      <c r="AQM1063" s="842"/>
      <c r="AQN1063" s="842"/>
      <c r="AQO1063" s="842"/>
      <c r="AQP1063" s="842"/>
      <c r="AQQ1063" s="842"/>
      <c r="AQR1063" s="842"/>
      <c r="AQS1063" s="842"/>
      <c r="AQT1063" s="842"/>
      <c r="AQU1063" s="842"/>
      <c r="AQV1063" s="842"/>
      <c r="AQW1063" s="842"/>
      <c r="AQX1063" s="842"/>
      <c r="AQY1063" s="842"/>
      <c r="AQZ1063" s="842"/>
      <c r="ARA1063" s="842"/>
      <c r="ARB1063" s="842"/>
      <c r="ARC1063" s="842"/>
      <c r="ARD1063" s="842"/>
      <c r="ARE1063" s="842"/>
      <c r="ARF1063" s="842"/>
      <c r="ARG1063" s="842"/>
      <c r="ARH1063" s="842"/>
      <c r="ARI1063" s="842"/>
      <c r="ARJ1063" s="842"/>
      <c r="ARK1063" s="842"/>
      <c r="ARL1063" s="842"/>
      <c r="ARM1063" s="842"/>
      <c r="ARN1063" s="842"/>
      <c r="ARO1063" s="842"/>
      <c r="ARP1063" s="842"/>
      <c r="ARQ1063" s="842"/>
      <c r="ARR1063" s="842"/>
      <c r="ARS1063" s="842"/>
      <c r="ART1063" s="842"/>
      <c r="ARU1063" s="842"/>
      <c r="ARV1063" s="842"/>
      <c r="ARW1063" s="842"/>
      <c r="ARX1063" s="842"/>
      <c r="ARY1063" s="842"/>
      <c r="ARZ1063" s="842"/>
      <c r="ASA1063" s="842"/>
      <c r="ASB1063" s="842"/>
      <c r="ASC1063" s="842"/>
      <c r="ASD1063" s="842"/>
      <c r="ASE1063" s="842"/>
      <c r="ASF1063" s="842"/>
      <c r="ASG1063" s="842"/>
      <c r="ASH1063" s="842"/>
      <c r="ASI1063" s="842"/>
      <c r="ASJ1063" s="842"/>
      <c r="ASK1063" s="842"/>
      <c r="ASL1063" s="842"/>
      <c r="ASM1063" s="842"/>
      <c r="ASN1063" s="842"/>
      <c r="ASO1063" s="842"/>
      <c r="ASP1063" s="842"/>
      <c r="ASQ1063" s="842"/>
      <c r="ASR1063" s="842"/>
      <c r="ASS1063" s="842"/>
      <c r="AST1063" s="842"/>
      <c r="ASU1063" s="842"/>
      <c r="ASV1063" s="842"/>
      <c r="ASW1063" s="842"/>
      <c r="ASX1063" s="842"/>
      <c r="ASY1063" s="842"/>
      <c r="ASZ1063" s="842"/>
      <c r="ATA1063" s="842"/>
      <c r="ATB1063" s="842"/>
      <c r="ATC1063" s="842"/>
      <c r="ATD1063" s="842"/>
      <c r="ATE1063" s="842"/>
      <c r="ATF1063" s="842"/>
      <c r="ATG1063" s="842"/>
      <c r="ATH1063" s="842"/>
      <c r="ATI1063" s="842"/>
      <c r="ATJ1063" s="842"/>
      <c r="ATK1063" s="842"/>
      <c r="ATL1063" s="842"/>
      <c r="ATM1063" s="842"/>
      <c r="ATN1063" s="842"/>
      <c r="ATO1063" s="842"/>
      <c r="ATP1063" s="842"/>
      <c r="ATQ1063" s="842"/>
      <c r="ATR1063" s="842"/>
      <c r="ATS1063" s="842"/>
      <c r="ATT1063" s="842"/>
      <c r="ATU1063" s="842"/>
      <c r="ATV1063" s="842"/>
      <c r="ATW1063" s="842"/>
      <c r="ATX1063" s="842"/>
      <c r="ATY1063" s="842"/>
      <c r="ATZ1063" s="842"/>
      <c r="AUA1063" s="842"/>
      <c r="AUB1063" s="842"/>
      <c r="AUC1063" s="842"/>
      <c r="AUD1063" s="842"/>
      <c r="AUE1063" s="842"/>
      <c r="AUF1063" s="842"/>
      <c r="AUG1063" s="842"/>
      <c r="AUH1063" s="842"/>
      <c r="AUI1063" s="842"/>
      <c r="AUJ1063" s="842"/>
      <c r="AUK1063" s="842"/>
      <c r="AUL1063" s="842"/>
      <c r="AUM1063" s="842"/>
      <c r="AUN1063" s="842"/>
      <c r="AUO1063" s="842"/>
      <c r="AUP1063" s="842"/>
      <c r="AUQ1063" s="842"/>
      <c r="AUR1063" s="842"/>
      <c r="AUS1063" s="842"/>
      <c r="AUT1063" s="842"/>
      <c r="AUU1063" s="842"/>
      <c r="AUV1063" s="842"/>
      <c r="AUW1063" s="842"/>
      <c r="AUX1063" s="842"/>
      <c r="AUY1063" s="842"/>
      <c r="AUZ1063" s="842"/>
      <c r="AVA1063" s="842"/>
      <c r="AVB1063" s="842"/>
      <c r="AVC1063" s="842"/>
      <c r="AVD1063" s="842"/>
      <c r="AVE1063" s="842"/>
      <c r="AVF1063" s="842"/>
      <c r="AVG1063" s="842"/>
      <c r="AVH1063" s="842"/>
      <c r="AVI1063" s="842"/>
      <c r="AVJ1063" s="842"/>
      <c r="AVK1063" s="842"/>
      <c r="AVL1063" s="842"/>
      <c r="AVM1063" s="842"/>
      <c r="AVN1063" s="842"/>
      <c r="AVO1063" s="842"/>
      <c r="AVP1063" s="842"/>
      <c r="AVQ1063" s="842"/>
      <c r="AVR1063" s="842"/>
      <c r="AVS1063" s="842"/>
      <c r="AVT1063" s="842"/>
      <c r="AVU1063" s="842"/>
      <c r="AVV1063" s="842"/>
      <c r="AVW1063" s="842"/>
      <c r="AVX1063" s="842"/>
      <c r="AVY1063" s="842"/>
      <c r="AVZ1063" s="842"/>
      <c r="AWA1063" s="842"/>
      <c r="AWB1063" s="842"/>
      <c r="AWC1063" s="842"/>
      <c r="AWD1063" s="842"/>
      <c r="AWE1063" s="842"/>
      <c r="AWF1063" s="842"/>
      <c r="AWG1063" s="842"/>
      <c r="AWH1063" s="842"/>
      <c r="AWI1063" s="842"/>
      <c r="AWJ1063" s="842"/>
      <c r="AWK1063" s="842"/>
      <c r="AWL1063" s="842"/>
      <c r="AWM1063" s="842"/>
      <c r="AWN1063" s="842"/>
      <c r="AWO1063" s="842"/>
      <c r="AWP1063" s="842"/>
      <c r="AWQ1063" s="842"/>
      <c r="AWR1063" s="842"/>
      <c r="AWS1063" s="842"/>
      <c r="AWT1063" s="842"/>
      <c r="AWU1063" s="842"/>
      <c r="AWV1063" s="842"/>
      <c r="AWW1063" s="842"/>
      <c r="AWX1063" s="842"/>
      <c r="AWY1063" s="842"/>
      <c r="AWZ1063" s="842"/>
      <c r="AXA1063" s="842"/>
      <c r="AXB1063" s="842"/>
      <c r="AXC1063" s="842"/>
      <c r="AXD1063" s="842"/>
      <c r="AXE1063" s="842"/>
      <c r="AXF1063" s="842"/>
      <c r="AXG1063" s="842"/>
      <c r="AXH1063" s="842"/>
      <c r="AXI1063" s="842"/>
      <c r="AXJ1063" s="842"/>
      <c r="AXK1063" s="842"/>
      <c r="AXL1063" s="842"/>
      <c r="AXM1063" s="842"/>
      <c r="AXN1063" s="842"/>
      <c r="AXO1063" s="842"/>
      <c r="AXP1063" s="842"/>
      <c r="AXQ1063" s="842"/>
      <c r="AXR1063" s="842"/>
      <c r="AXS1063" s="842"/>
      <c r="AXT1063" s="842"/>
      <c r="AXU1063" s="842"/>
      <c r="AXV1063" s="842"/>
      <c r="AXW1063" s="842"/>
      <c r="AXX1063" s="842"/>
      <c r="AXY1063" s="842"/>
      <c r="AXZ1063" s="842"/>
      <c r="AYA1063" s="842"/>
      <c r="AYB1063" s="842"/>
      <c r="AYC1063" s="842"/>
      <c r="AYD1063" s="842"/>
      <c r="AYE1063" s="842"/>
      <c r="AYF1063" s="842"/>
      <c r="AYG1063" s="842"/>
      <c r="AYH1063" s="842"/>
      <c r="AYI1063" s="842"/>
      <c r="AYJ1063" s="842"/>
      <c r="AYK1063" s="842"/>
      <c r="AYL1063" s="842"/>
      <c r="AYM1063" s="842"/>
      <c r="AYN1063" s="842"/>
      <c r="AYO1063" s="842"/>
      <c r="AYP1063" s="842"/>
      <c r="AYQ1063" s="842"/>
      <c r="AYR1063" s="842"/>
      <c r="AYS1063" s="842"/>
      <c r="AYT1063" s="842"/>
      <c r="AYU1063" s="842"/>
      <c r="AYV1063" s="842"/>
      <c r="AYW1063" s="842"/>
      <c r="AYX1063" s="842"/>
      <c r="AYY1063" s="842"/>
      <c r="AYZ1063" s="842"/>
      <c r="AZA1063" s="842"/>
      <c r="AZB1063" s="842"/>
      <c r="AZC1063" s="842"/>
      <c r="AZD1063" s="842"/>
      <c r="AZE1063" s="842"/>
      <c r="AZF1063" s="842"/>
      <c r="AZG1063" s="842"/>
      <c r="AZH1063" s="842"/>
      <c r="AZI1063" s="842"/>
      <c r="AZJ1063" s="842"/>
      <c r="AZK1063" s="842"/>
      <c r="AZL1063" s="842"/>
      <c r="AZM1063" s="842"/>
      <c r="AZN1063" s="842"/>
      <c r="AZO1063" s="842"/>
      <c r="AZP1063" s="842"/>
      <c r="AZQ1063" s="842"/>
      <c r="AZR1063" s="842"/>
      <c r="AZS1063" s="842"/>
      <c r="AZT1063" s="842"/>
      <c r="AZU1063" s="842"/>
      <c r="AZV1063" s="842"/>
      <c r="AZW1063" s="842"/>
      <c r="AZX1063" s="842"/>
      <c r="AZY1063" s="842"/>
      <c r="AZZ1063" s="842"/>
      <c r="BAA1063" s="842"/>
      <c r="BAB1063" s="842"/>
      <c r="BAC1063" s="842"/>
      <c r="BAD1063" s="842"/>
      <c r="BAE1063" s="842"/>
      <c r="BAF1063" s="842"/>
      <c r="BAG1063" s="842"/>
      <c r="BAH1063" s="842"/>
      <c r="BAI1063" s="842"/>
      <c r="BAJ1063" s="842"/>
      <c r="BAK1063" s="842"/>
      <c r="BAL1063" s="842"/>
      <c r="BAM1063" s="842"/>
      <c r="BAN1063" s="842"/>
      <c r="BAO1063" s="842"/>
      <c r="BAP1063" s="842"/>
      <c r="BAQ1063" s="842"/>
      <c r="BAR1063" s="842"/>
      <c r="BAS1063" s="842"/>
      <c r="BAT1063" s="842"/>
      <c r="BAU1063" s="842"/>
      <c r="BAV1063" s="842"/>
      <c r="BAW1063" s="842"/>
      <c r="BAX1063" s="842"/>
      <c r="BAY1063" s="842"/>
      <c r="BAZ1063" s="842"/>
      <c r="BBA1063" s="842"/>
      <c r="BBB1063" s="842"/>
      <c r="BBC1063" s="842"/>
      <c r="BBD1063" s="842"/>
      <c r="BBE1063" s="842"/>
      <c r="BBF1063" s="842"/>
      <c r="BBG1063" s="842"/>
      <c r="BBH1063" s="842"/>
      <c r="BBI1063" s="842"/>
      <c r="BBJ1063" s="842"/>
      <c r="BBK1063" s="842"/>
      <c r="BBL1063" s="842"/>
      <c r="BBM1063" s="842"/>
      <c r="BBN1063" s="842"/>
      <c r="BBO1063" s="842"/>
      <c r="BBP1063" s="842"/>
      <c r="BBQ1063" s="842"/>
      <c r="BBR1063" s="842"/>
      <c r="BBS1063" s="842"/>
      <c r="BBT1063" s="842"/>
      <c r="BBU1063" s="842"/>
      <c r="BBV1063" s="842"/>
      <c r="BBW1063" s="842"/>
      <c r="BBX1063" s="842"/>
      <c r="BBY1063" s="842"/>
      <c r="BBZ1063" s="842"/>
      <c r="BCA1063" s="842"/>
      <c r="BCB1063" s="842"/>
      <c r="BCC1063" s="842"/>
      <c r="BCD1063" s="842"/>
      <c r="BCE1063" s="842"/>
      <c r="BCF1063" s="842"/>
      <c r="BCG1063" s="842"/>
      <c r="BCH1063" s="842"/>
      <c r="BCI1063" s="842"/>
      <c r="BCJ1063" s="842"/>
      <c r="BCK1063" s="842"/>
      <c r="BCL1063" s="842"/>
      <c r="BCM1063" s="842"/>
      <c r="BCN1063" s="842"/>
      <c r="BCO1063" s="842"/>
      <c r="BCP1063" s="842"/>
      <c r="BCQ1063" s="842"/>
      <c r="BCR1063" s="842"/>
      <c r="BCS1063" s="842"/>
      <c r="BCT1063" s="842"/>
      <c r="BCU1063" s="842"/>
      <c r="BCV1063" s="842"/>
      <c r="BCW1063" s="842"/>
      <c r="BCX1063" s="842"/>
      <c r="BCY1063" s="842"/>
      <c r="BCZ1063" s="842"/>
      <c r="BDA1063" s="842"/>
      <c r="BDB1063" s="842"/>
      <c r="BDC1063" s="842"/>
      <c r="BDD1063" s="842"/>
      <c r="BDE1063" s="842"/>
      <c r="BDF1063" s="842"/>
      <c r="BDG1063" s="842"/>
      <c r="BDH1063" s="842"/>
      <c r="BDI1063" s="842"/>
      <c r="BDJ1063" s="842"/>
      <c r="BDK1063" s="842"/>
      <c r="BDL1063" s="842"/>
      <c r="BDM1063" s="842"/>
      <c r="BDN1063" s="842"/>
      <c r="BDO1063" s="842"/>
      <c r="BDP1063" s="842"/>
      <c r="BDQ1063" s="842"/>
      <c r="BDR1063" s="842"/>
      <c r="BDS1063" s="842"/>
      <c r="BDT1063" s="842"/>
      <c r="BDU1063" s="842"/>
      <c r="BDV1063" s="842"/>
      <c r="BDW1063" s="842"/>
      <c r="BDX1063" s="842"/>
      <c r="BDY1063" s="842"/>
      <c r="BDZ1063" s="842"/>
      <c r="BEA1063" s="842"/>
      <c r="BEB1063" s="842"/>
      <c r="BEC1063" s="842"/>
      <c r="BED1063" s="842"/>
      <c r="BEE1063" s="842"/>
      <c r="BEF1063" s="842"/>
      <c r="BEG1063" s="842"/>
      <c r="BEH1063" s="842"/>
      <c r="BEI1063" s="842"/>
      <c r="BEJ1063" s="842"/>
      <c r="BEK1063" s="842"/>
      <c r="BEL1063" s="842"/>
      <c r="BEM1063" s="842"/>
      <c r="BEN1063" s="842"/>
      <c r="BEO1063" s="842"/>
      <c r="BEP1063" s="842"/>
      <c r="BEQ1063" s="842"/>
      <c r="BER1063" s="842"/>
      <c r="BES1063" s="842"/>
      <c r="BET1063" s="842"/>
      <c r="BEU1063" s="842"/>
      <c r="BEV1063" s="842"/>
      <c r="BEW1063" s="842"/>
      <c r="BEX1063" s="842"/>
      <c r="BEY1063" s="842"/>
      <c r="BEZ1063" s="842"/>
      <c r="BFA1063" s="842"/>
      <c r="BFB1063" s="842"/>
      <c r="BFC1063" s="842"/>
      <c r="BFD1063" s="842"/>
      <c r="BFE1063" s="842"/>
      <c r="BFF1063" s="842"/>
      <c r="BFG1063" s="842"/>
      <c r="BFH1063" s="842"/>
      <c r="BFI1063" s="842"/>
      <c r="BFJ1063" s="842"/>
      <c r="BFK1063" s="842"/>
      <c r="BFL1063" s="842"/>
      <c r="BFM1063" s="842"/>
      <c r="BFN1063" s="842"/>
      <c r="BFO1063" s="842"/>
      <c r="BFP1063" s="842"/>
      <c r="BFQ1063" s="842"/>
      <c r="BFR1063" s="842"/>
      <c r="BFS1063" s="842"/>
      <c r="BFT1063" s="842"/>
      <c r="BFU1063" s="842"/>
      <c r="BFV1063" s="842"/>
      <c r="BFW1063" s="842"/>
      <c r="BFX1063" s="842"/>
      <c r="BFY1063" s="842"/>
      <c r="BFZ1063" s="842"/>
      <c r="BGA1063" s="842"/>
      <c r="BGB1063" s="842"/>
      <c r="BGC1063" s="842"/>
      <c r="BGD1063" s="842"/>
      <c r="BGE1063" s="842"/>
      <c r="BGF1063" s="842"/>
      <c r="BGG1063" s="842"/>
      <c r="BGH1063" s="842"/>
      <c r="BGI1063" s="842"/>
      <c r="BGJ1063" s="842"/>
      <c r="BGK1063" s="842"/>
      <c r="BGL1063" s="842"/>
      <c r="BGM1063" s="842"/>
      <c r="BGN1063" s="842"/>
      <c r="BGO1063" s="842"/>
      <c r="BGP1063" s="842"/>
      <c r="BGQ1063" s="842"/>
      <c r="BGR1063" s="842"/>
      <c r="BGS1063" s="842"/>
      <c r="BGT1063" s="842"/>
      <c r="BGU1063" s="842"/>
      <c r="BGV1063" s="842"/>
      <c r="BGW1063" s="842"/>
      <c r="BGX1063" s="842"/>
      <c r="BGY1063" s="842"/>
      <c r="BGZ1063" s="842"/>
      <c r="BHA1063" s="842"/>
      <c r="BHB1063" s="842"/>
      <c r="BHC1063" s="842"/>
      <c r="BHD1063" s="842"/>
      <c r="BHE1063" s="842"/>
      <c r="BHF1063" s="842"/>
      <c r="BHG1063" s="842"/>
      <c r="BHH1063" s="842"/>
      <c r="BHI1063" s="842"/>
      <c r="BHJ1063" s="842"/>
      <c r="BHK1063" s="842"/>
      <c r="BHL1063" s="842"/>
      <c r="BHM1063" s="842"/>
      <c r="BHN1063" s="842"/>
      <c r="BHO1063" s="842"/>
      <c r="BHP1063" s="842"/>
      <c r="BHQ1063" s="842"/>
      <c r="BHR1063" s="842"/>
      <c r="BHS1063" s="842"/>
      <c r="BHT1063" s="842"/>
      <c r="BHU1063" s="842"/>
      <c r="BHV1063" s="842"/>
      <c r="BHW1063" s="842"/>
      <c r="BHX1063" s="842"/>
      <c r="BHY1063" s="842"/>
      <c r="BHZ1063" s="842"/>
      <c r="BIA1063" s="842"/>
      <c r="BIB1063" s="842"/>
      <c r="BIC1063" s="842"/>
      <c r="BID1063" s="842"/>
      <c r="BIE1063" s="842"/>
      <c r="BIF1063" s="842"/>
      <c r="BIG1063" s="842"/>
      <c r="BIH1063" s="842"/>
      <c r="BII1063" s="842"/>
      <c r="BIJ1063" s="842"/>
      <c r="BIK1063" s="842"/>
      <c r="BIL1063" s="842"/>
      <c r="BIM1063" s="842"/>
      <c r="BIN1063" s="842"/>
      <c r="BIO1063" s="842"/>
      <c r="BIP1063" s="842"/>
      <c r="BIQ1063" s="842"/>
      <c r="BIR1063" s="842"/>
      <c r="BIS1063" s="842"/>
      <c r="BIT1063" s="842"/>
      <c r="BIU1063" s="842"/>
      <c r="BIV1063" s="842"/>
      <c r="BIW1063" s="842"/>
      <c r="BIX1063" s="842"/>
      <c r="BIY1063" s="842"/>
      <c r="BIZ1063" s="842"/>
      <c r="BJA1063" s="842"/>
      <c r="BJB1063" s="842"/>
      <c r="BJC1063" s="842"/>
      <c r="BJD1063" s="842"/>
      <c r="BJE1063" s="842"/>
      <c r="BJF1063" s="842"/>
      <c r="BJG1063" s="842"/>
      <c r="BJH1063" s="842"/>
      <c r="BJI1063" s="842"/>
      <c r="BJJ1063" s="842"/>
      <c r="BJK1063" s="842"/>
      <c r="BJL1063" s="842"/>
      <c r="BJM1063" s="842"/>
      <c r="BJN1063" s="842"/>
      <c r="BJO1063" s="842"/>
      <c r="BJP1063" s="842"/>
      <c r="BJQ1063" s="842"/>
      <c r="BJR1063" s="842"/>
      <c r="BJS1063" s="842"/>
      <c r="BJT1063" s="842"/>
      <c r="BJU1063" s="842"/>
      <c r="BJV1063" s="842"/>
      <c r="BJW1063" s="842"/>
      <c r="BJX1063" s="842"/>
      <c r="BJY1063" s="842"/>
      <c r="BJZ1063" s="842"/>
      <c r="BKA1063" s="842"/>
      <c r="BKB1063" s="842"/>
      <c r="BKC1063" s="842"/>
      <c r="BKD1063" s="842"/>
      <c r="BKE1063" s="842"/>
      <c r="BKF1063" s="842"/>
      <c r="BKG1063" s="842"/>
      <c r="BKH1063" s="842"/>
      <c r="BKI1063" s="842"/>
      <c r="BKJ1063" s="842"/>
      <c r="BKK1063" s="842"/>
      <c r="BKL1063" s="842"/>
      <c r="BKM1063" s="842"/>
      <c r="BKN1063" s="842"/>
      <c r="BKO1063" s="842"/>
      <c r="BKP1063" s="842"/>
      <c r="BKQ1063" s="842"/>
      <c r="BKR1063" s="842"/>
      <c r="BKS1063" s="842"/>
      <c r="BKT1063" s="842"/>
      <c r="BKU1063" s="842"/>
      <c r="BKV1063" s="842"/>
      <c r="BKW1063" s="842"/>
      <c r="BKX1063" s="842"/>
      <c r="BKY1063" s="842"/>
      <c r="BKZ1063" s="842"/>
      <c r="BLA1063" s="842"/>
      <c r="BLB1063" s="842"/>
      <c r="BLC1063" s="842"/>
      <c r="BLD1063" s="842"/>
      <c r="BLE1063" s="842"/>
      <c r="BLF1063" s="842"/>
      <c r="BLG1063" s="842"/>
      <c r="BLH1063" s="842"/>
      <c r="BLI1063" s="842"/>
      <c r="BLJ1063" s="842"/>
      <c r="BLK1063" s="842"/>
      <c r="BLL1063" s="842"/>
      <c r="BLM1063" s="842"/>
      <c r="BLN1063" s="842"/>
      <c r="BLO1063" s="842"/>
      <c r="BLP1063" s="842"/>
      <c r="BLQ1063" s="842"/>
      <c r="BLR1063" s="842"/>
      <c r="BLS1063" s="842"/>
      <c r="BLT1063" s="842"/>
      <c r="BLU1063" s="842"/>
      <c r="BLV1063" s="842"/>
      <c r="BLW1063" s="842"/>
      <c r="BLX1063" s="842"/>
      <c r="BLY1063" s="842"/>
      <c r="BLZ1063" s="842"/>
      <c r="BMA1063" s="842"/>
      <c r="BMB1063" s="842"/>
      <c r="BMC1063" s="842"/>
      <c r="BMD1063" s="842"/>
      <c r="BME1063" s="842"/>
      <c r="BMF1063" s="842"/>
      <c r="BMG1063" s="842"/>
      <c r="BMH1063" s="842"/>
      <c r="BMI1063" s="842"/>
      <c r="BMJ1063" s="842"/>
      <c r="BMK1063" s="842"/>
      <c r="BML1063" s="842"/>
      <c r="BMM1063" s="842"/>
      <c r="BMN1063" s="842"/>
      <c r="BMO1063" s="842"/>
      <c r="BMP1063" s="842"/>
      <c r="BMQ1063" s="842"/>
      <c r="BMR1063" s="842"/>
      <c r="BMS1063" s="842"/>
      <c r="BMT1063" s="842"/>
      <c r="BMU1063" s="842"/>
      <c r="BMV1063" s="842"/>
      <c r="BMW1063" s="842"/>
      <c r="BMX1063" s="842"/>
      <c r="BMY1063" s="842"/>
      <c r="BMZ1063" s="842"/>
      <c r="BNA1063" s="842"/>
      <c r="BNB1063" s="842"/>
      <c r="BNC1063" s="842"/>
      <c r="BND1063" s="842"/>
      <c r="BNE1063" s="842"/>
      <c r="BNF1063" s="842"/>
      <c r="BNG1063" s="842"/>
      <c r="BNH1063" s="842"/>
      <c r="BNI1063" s="842"/>
      <c r="BNJ1063" s="842"/>
      <c r="BNK1063" s="842"/>
      <c r="BNL1063" s="842"/>
      <c r="BNM1063" s="842"/>
      <c r="BNN1063" s="842"/>
      <c r="BNO1063" s="842"/>
      <c r="BNP1063" s="842"/>
      <c r="BNQ1063" s="842"/>
      <c r="BNR1063" s="842"/>
      <c r="BNS1063" s="842"/>
      <c r="BNT1063" s="842"/>
      <c r="BNU1063" s="842"/>
      <c r="BNV1063" s="842"/>
      <c r="BNW1063" s="842"/>
      <c r="BNX1063" s="842"/>
      <c r="BNY1063" s="842"/>
      <c r="BNZ1063" s="842"/>
      <c r="BOA1063" s="842"/>
      <c r="BOB1063" s="842"/>
      <c r="BOC1063" s="842"/>
      <c r="BOD1063" s="842"/>
      <c r="BOE1063" s="842"/>
      <c r="BOF1063" s="842"/>
      <c r="BOG1063" s="842"/>
      <c r="BOH1063" s="842"/>
      <c r="BOI1063" s="842"/>
      <c r="BOJ1063" s="842"/>
      <c r="BOK1063" s="842"/>
      <c r="BOL1063" s="842"/>
      <c r="BOM1063" s="842"/>
      <c r="BON1063" s="842"/>
      <c r="BOO1063" s="842"/>
      <c r="BOP1063" s="842"/>
      <c r="BOQ1063" s="842"/>
      <c r="BOR1063" s="842"/>
      <c r="BOS1063" s="842"/>
      <c r="BOT1063" s="842"/>
      <c r="BOU1063" s="842"/>
      <c r="BOV1063" s="842"/>
      <c r="BOW1063" s="842"/>
      <c r="BOX1063" s="842"/>
      <c r="BOY1063" s="842"/>
      <c r="BOZ1063" s="842"/>
      <c r="BPA1063" s="842"/>
      <c r="BPB1063" s="842"/>
      <c r="BPC1063" s="842"/>
      <c r="BPD1063" s="842"/>
      <c r="BPE1063" s="842"/>
      <c r="BPF1063" s="842"/>
      <c r="BPG1063" s="842"/>
      <c r="BPH1063" s="842"/>
      <c r="BPI1063" s="842"/>
      <c r="BPJ1063" s="842"/>
      <c r="BPK1063" s="842"/>
      <c r="BPL1063" s="842"/>
      <c r="BPM1063" s="842"/>
      <c r="BPN1063" s="842"/>
      <c r="BPO1063" s="842"/>
      <c r="BPP1063" s="842"/>
      <c r="BPQ1063" s="842"/>
      <c r="BPR1063" s="842"/>
      <c r="BPS1063" s="842"/>
      <c r="BPT1063" s="842"/>
      <c r="BPU1063" s="842"/>
      <c r="BPV1063" s="842"/>
      <c r="BPW1063" s="842"/>
      <c r="BPX1063" s="842"/>
      <c r="BPY1063" s="842"/>
      <c r="BPZ1063" s="842"/>
      <c r="BQA1063" s="842"/>
      <c r="BQB1063" s="842"/>
      <c r="BQC1063" s="842"/>
      <c r="BQD1063" s="842"/>
      <c r="BQE1063" s="842"/>
      <c r="BQF1063" s="842"/>
      <c r="BQG1063" s="842"/>
      <c r="BQH1063" s="842"/>
      <c r="BQI1063" s="842"/>
      <c r="BQJ1063" s="842"/>
      <c r="BQK1063" s="842"/>
      <c r="BQL1063" s="842"/>
      <c r="BQM1063" s="842"/>
      <c r="BQN1063" s="842"/>
      <c r="BQO1063" s="842"/>
      <c r="BQP1063" s="842"/>
      <c r="BQQ1063" s="842"/>
      <c r="BQR1063" s="842"/>
      <c r="BQS1063" s="842"/>
      <c r="BQT1063" s="842"/>
      <c r="BQU1063" s="842"/>
      <c r="BQV1063" s="842"/>
      <c r="BQW1063" s="842"/>
      <c r="BQX1063" s="842"/>
      <c r="BQY1063" s="842"/>
      <c r="BQZ1063" s="842"/>
      <c r="BRA1063" s="842"/>
      <c r="BRB1063" s="842"/>
      <c r="BRC1063" s="842"/>
      <c r="BRD1063" s="842"/>
      <c r="BRE1063" s="842"/>
      <c r="BRF1063" s="842"/>
      <c r="BRG1063" s="842"/>
      <c r="BRH1063" s="842"/>
      <c r="BRI1063" s="842"/>
      <c r="BRJ1063" s="842"/>
      <c r="BRK1063" s="842"/>
      <c r="BRL1063" s="842"/>
      <c r="BRM1063" s="842"/>
      <c r="BRN1063" s="842"/>
      <c r="BRO1063" s="842"/>
      <c r="BRP1063" s="842"/>
      <c r="BRQ1063" s="842"/>
      <c r="BRR1063" s="842"/>
      <c r="BRS1063" s="842"/>
      <c r="BRT1063" s="842"/>
      <c r="BRU1063" s="842"/>
      <c r="BRV1063" s="842"/>
      <c r="BRW1063" s="842"/>
      <c r="BRX1063" s="842"/>
      <c r="BRY1063" s="842"/>
      <c r="BRZ1063" s="842"/>
      <c r="BSA1063" s="842"/>
      <c r="BSB1063" s="842"/>
      <c r="BSC1063" s="842"/>
      <c r="BSD1063" s="842"/>
      <c r="BSE1063" s="842"/>
      <c r="BSF1063" s="842"/>
      <c r="BSG1063" s="842"/>
      <c r="BSH1063" s="842"/>
      <c r="BSI1063" s="842"/>
      <c r="BSJ1063" s="842"/>
      <c r="BSK1063" s="842"/>
      <c r="BSL1063" s="842"/>
      <c r="BSM1063" s="842"/>
      <c r="BSN1063" s="842"/>
      <c r="BSO1063" s="842"/>
      <c r="BSP1063" s="842"/>
      <c r="BSQ1063" s="842"/>
      <c r="BSR1063" s="842"/>
      <c r="BSS1063" s="842"/>
      <c r="BST1063" s="842"/>
      <c r="BSU1063" s="842"/>
      <c r="BSV1063" s="842"/>
      <c r="BSW1063" s="842"/>
      <c r="BSX1063" s="842"/>
      <c r="BSY1063" s="842"/>
      <c r="BSZ1063" s="842"/>
      <c r="BTA1063" s="842"/>
      <c r="BTB1063" s="842"/>
      <c r="BTC1063" s="842"/>
      <c r="BTD1063" s="842"/>
      <c r="BTE1063" s="842"/>
      <c r="BTF1063" s="842"/>
      <c r="BTG1063" s="842"/>
      <c r="BTH1063" s="842"/>
      <c r="BTI1063" s="842"/>
      <c r="BTJ1063" s="842"/>
      <c r="BTK1063" s="842"/>
      <c r="BTL1063" s="842"/>
      <c r="BTM1063" s="842"/>
      <c r="BTN1063" s="842"/>
      <c r="BTO1063" s="842"/>
      <c r="BTP1063" s="842"/>
      <c r="BTQ1063" s="842"/>
      <c r="BTR1063" s="842"/>
      <c r="BTS1063" s="842"/>
      <c r="BTT1063" s="842"/>
      <c r="BTU1063" s="842"/>
      <c r="BTV1063" s="842"/>
      <c r="BTW1063" s="842"/>
      <c r="BTX1063" s="842"/>
      <c r="BTY1063" s="842"/>
      <c r="BTZ1063" s="842"/>
      <c r="BUA1063" s="842"/>
      <c r="BUB1063" s="842"/>
      <c r="BUC1063" s="842"/>
      <c r="BUD1063" s="842"/>
      <c r="BUE1063" s="842"/>
      <c r="BUF1063" s="842"/>
      <c r="BUG1063" s="842"/>
      <c r="BUH1063" s="842"/>
      <c r="BUI1063" s="842"/>
      <c r="BUJ1063" s="842"/>
      <c r="BUK1063" s="842"/>
      <c r="BUL1063" s="842"/>
      <c r="BUM1063" s="842"/>
      <c r="BUN1063" s="842"/>
      <c r="BUO1063" s="842"/>
      <c r="BUP1063" s="842"/>
      <c r="BUQ1063" s="842"/>
      <c r="BUR1063" s="842"/>
      <c r="BUS1063" s="842"/>
      <c r="BUT1063" s="842"/>
      <c r="BUU1063" s="842"/>
      <c r="BUV1063" s="842"/>
      <c r="BUW1063" s="842"/>
      <c r="BUX1063" s="842"/>
      <c r="BUY1063" s="842"/>
      <c r="BUZ1063" s="842"/>
      <c r="BVA1063" s="842"/>
      <c r="BVB1063" s="842"/>
      <c r="BVC1063" s="842"/>
      <c r="BVD1063" s="842"/>
      <c r="BVE1063" s="842"/>
      <c r="BVF1063" s="842"/>
      <c r="BVG1063" s="842"/>
      <c r="BVH1063" s="842"/>
      <c r="BVI1063" s="842"/>
      <c r="BVJ1063" s="842"/>
      <c r="BVK1063" s="842"/>
      <c r="BVL1063" s="842"/>
      <c r="BVM1063" s="842"/>
      <c r="BVN1063" s="842"/>
      <c r="BVO1063" s="842"/>
      <c r="BVP1063" s="842"/>
      <c r="BVQ1063" s="842"/>
      <c r="BVR1063" s="842"/>
      <c r="BVS1063" s="842"/>
      <c r="BVT1063" s="842"/>
      <c r="BVU1063" s="842"/>
      <c r="BVV1063" s="842"/>
      <c r="BVW1063" s="842"/>
      <c r="BVX1063" s="842"/>
      <c r="BVY1063" s="842"/>
      <c r="BVZ1063" s="842"/>
      <c r="BWA1063" s="842"/>
      <c r="BWB1063" s="842"/>
      <c r="BWC1063" s="842"/>
      <c r="BWD1063" s="842"/>
      <c r="BWE1063" s="842"/>
      <c r="BWF1063" s="842"/>
      <c r="BWG1063" s="842"/>
      <c r="BWH1063" s="842"/>
      <c r="BWI1063" s="842"/>
      <c r="BWJ1063" s="842"/>
      <c r="BWK1063" s="842"/>
      <c r="BWL1063" s="842"/>
      <c r="BWM1063" s="842"/>
      <c r="BWN1063" s="842"/>
      <c r="BWO1063" s="842"/>
      <c r="BWP1063" s="842"/>
      <c r="BWQ1063" s="842"/>
      <c r="BWR1063" s="842"/>
      <c r="BWS1063" s="842"/>
      <c r="BWT1063" s="842"/>
      <c r="BWU1063" s="842"/>
      <c r="BWV1063" s="842"/>
      <c r="BWW1063" s="842"/>
      <c r="BWX1063" s="842"/>
      <c r="BWY1063" s="842"/>
      <c r="BWZ1063" s="842"/>
      <c r="BXA1063" s="842"/>
      <c r="BXB1063" s="842"/>
      <c r="BXC1063" s="842"/>
      <c r="BXD1063" s="842"/>
      <c r="BXE1063" s="842"/>
      <c r="BXF1063" s="842"/>
      <c r="BXG1063" s="842"/>
      <c r="BXH1063" s="842"/>
      <c r="BXI1063" s="842"/>
      <c r="BXJ1063" s="842"/>
      <c r="BXK1063" s="842"/>
      <c r="BXL1063" s="842"/>
      <c r="BXM1063" s="842"/>
      <c r="BXN1063" s="842"/>
      <c r="BXO1063" s="842"/>
      <c r="BXP1063" s="842"/>
      <c r="BXQ1063" s="842"/>
      <c r="BXR1063" s="842"/>
      <c r="BXS1063" s="842"/>
      <c r="BXT1063" s="842"/>
      <c r="BXU1063" s="842"/>
      <c r="BXV1063" s="842"/>
      <c r="BXW1063" s="842"/>
      <c r="BXX1063" s="842"/>
      <c r="BXY1063" s="842"/>
      <c r="BXZ1063" s="842"/>
      <c r="BYA1063" s="842"/>
      <c r="BYB1063" s="842"/>
      <c r="BYC1063" s="842"/>
      <c r="BYD1063" s="842"/>
      <c r="BYE1063" s="842"/>
      <c r="BYF1063" s="842"/>
      <c r="BYG1063" s="842"/>
      <c r="BYH1063" s="842"/>
      <c r="BYI1063" s="842"/>
      <c r="BYJ1063" s="842"/>
      <c r="BYK1063" s="842"/>
      <c r="BYL1063" s="842"/>
      <c r="BYM1063" s="842"/>
      <c r="BYN1063" s="842"/>
      <c r="BYO1063" s="842"/>
      <c r="BYP1063" s="842"/>
      <c r="BYQ1063" s="842"/>
      <c r="BYR1063" s="842"/>
      <c r="BYS1063" s="842"/>
      <c r="BYT1063" s="842"/>
      <c r="BYU1063" s="842"/>
      <c r="BYV1063" s="842"/>
      <c r="BYW1063" s="842"/>
      <c r="BYX1063" s="842"/>
      <c r="BYY1063" s="842"/>
      <c r="BYZ1063" s="842"/>
      <c r="BZA1063" s="842"/>
      <c r="BZB1063" s="842"/>
      <c r="BZC1063" s="842"/>
      <c r="BZD1063" s="842"/>
      <c r="BZE1063" s="842"/>
      <c r="BZF1063" s="842"/>
      <c r="BZG1063" s="842"/>
      <c r="BZH1063" s="842"/>
      <c r="BZI1063" s="842"/>
      <c r="BZJ1063" s="842"/>
      <c r="BZK1063" s="842"/>
      <c r="BZL1063" s="842"/>
      <c r="BZM1063" s="842"/>
      <c r="BZN1063" s="842"/>
      <c r="BZO1063" s="842"/>
      <c r="BZP1063" s="842"/>
      <c r="BZQ1063" s="842"/>
      <c r="BZR1063" s="842"/>
      <c r="BZS1063" s="842"/>
      <c r="BZT1063" s="842"/>
      <c r="BZU1063" s="842"/>
      <c r="BZV1063" s="842"/>
      <c r="BZW1063" s="842"/>
      <c r="BZX1063" s="842"/>
      <c r="BZY1063" s="842"/>
      <c r="BZZ1063" s="842"/>
      <c r="CAA1063" s="842"/>
      <c r="CAB1063" s="842"/>
      <c r="CAC1063" s="842"/>
      <c r="CAD1063" s="842"/>
      <c r="CAE1063" s="842"/>
      <c r="CAF1063" s="842"/>
      <c r="CAG1063" s="842"/>
      <c r="CAH1063" s="842"/>
      <c r="CAI1063" s="842"/>
      <c r="CAJ1063" s="842"/>
      <c r="CAK1063" s="842"/>
      <c r="CAL1063" s="842"/>
      <c r="CAM1063" s="842"/>
      <c r="CAN1063" s="842"/>
      <c r="CAO1063" s="842"/>
      <c r="CAP1063" s="842"/>
      <c r="CAQ1063" s="842"/>
      <c r="CAR1063" s="842"/>
      <c r="CAS1063" s="842"/>
      <c r="CAT1063" s="842"/>
      <c r="CAU1063" s="842"/>
      <c r="CAV1063" s="842"/>
      <c r="CAW1063" s="842"/>
      <c r="CAX1063" s="842"/>
      <c r="CAY1063" s="842"/>
      <c r="CAZ1063" s="842"/>
      <c r="CBA1063" s="842"/>
      <c r="CBB1063" s="842"/>
      <c r="CBC1063" s="842"/>
      <c r="CBD1063" s="842"/>
      <c r="CBE1063" s="842"/>
      <c r="CBF1063" s="842"/>
      <c r="CBG1063" s="842"/>
      <c r="CBH1063" s="842"/>
      <c r="CBI1063" s="842"/>
      <c r="CBJ1063" s="842"/>
      <c r="CBK1063" s="842"/>
      <c r="CBL1063" s="842"/>
      <c r="CBM1063" s="842"/>
      <c r="CBN1063" s="842"/>
      <c r="CBO1063" s="842"/>
      <c r="CBP1063" s="842"/>
      <c r="CBQ1063" s="842"/>
      <c r="CBR1063" s="842"/>
      <c r="CBS1063" s="842"/>
      <c r="CBT1063" s="842"/>
      <c r="CBU1063" s="842"/>
      <c r="CBV1063" s="842"/>
      <c r="CBW1063" s="842"/>
      <c r="CBX1063" s="842"/>
      <c r="CBY1063" s="842"/>
      <c r="CBZ1063" s="842"/>
      <c r="CCA1063" s="842"/>
      <c r="CCB1063" s="842"/>
      <c r="CCC1063" s="842"/>
      <c r="CCD1063" s="842"/>
      <c r="CCE1063" s="842"/>
      <c r="CCF1063" s="842"/>
      <c r="CCG1063" s="842"/>
      <c r="CCH1063" s="842"/>
      <c r="CCI1063" s="842"/>
      <c r="CCJ1063" s="842"/>
      <c r="CCK1063" s="842"/>
      <c r="CCL1063" s="842"/>
      <c r="CCM1063" s="842"/>
      <c r="CCN1063" s="842"/>
      <c r="CCO1063" s="842"/>
      <c r="CCP1063" s="842"/>
      <c r="CCQ1063" s="842"/>
      <c r="CCR1063" s="842"/>
      <c r="CCS1063" s="842"/>
      <c r="CCT1063" s="842"/>
      <c r="CCU1063" s="842"/>
      <c r="CCV1063" s="842"/>
      <c r="CCW1063" s="842"/>
      <c r="CCX1063" s="842"/>
      <c r="CCY1063" s="842"/>
      <c r="CCZ1063" s="842"/>
      <c r="CDA1063" s="842"/>
      <c r="CDB1063" s="842"/>
      <c r="CDC1063" s="842"/>
      <c r="CDD1063" s="842"/>
      <c r="CDE1063" s="842"/>
      <c r="CDF1063" s="842"/>
      <c r="CDG1063" s="842"/>
      <c r="CDH1063" s="842"/>
      <c r="CDI1063" s="842"/>
      <c r="CDJ1063" s="842"/>
      <c r="CDK1063" s="842"/>
      <c r="CDL1063" s="842"/>
      <c r="CDM1063" s="842"/>
      <c r="CDN1063" s="842"/>
      <c r="CDO1063" s="842"/>
      <c r="CDP1063" s="842"/>
      <c r="CDQ1063" s="842"/>
      <c r="CDR1063" s="842"/>
      <c r="CDS1063" s="842"/>
      <c r="CDT1063" s="842"/>
      <c r="CDU1063" s="842"/>
      <c r="CDV1063" s="842"/>
      <c r="CDW1063" s="842"/>
      <c r="CDX1063" s="842"/>
      <c r="CDY1063" s="842"/>
      <c r="CDZ1063" s="842"/>
      <c r="CEA1063" s="842"/>
      <c r="CEB1063" s="842"/>
      <c r="CEC1063" s="842"/>
      <c r="CED1063" s="842"/>
      <c r="CEE1063" s="842"/>
      <c r="CEF1063" s="842"/>
      <c r="CEG1063" s="842"/>
      <c r="CEH1063" s="842"/>
      <c r="CEI1063" s="842"/>
      <c r="CEJ1063" s="842"/>
      <c r="CEK1063" s="842"/>
      <c r="CEL1063" s="842"/>
      <c r="CEM1063" s="842"/>
      <c r="CEN1063" s="842"/>
      <c r="CEO1063" s="842"/>
      <c r="CEP1063" s="842"/>
      <c r="CEQ1063" s="842"/>
      <c r="CER1063" s="842"/>
      <c r="CES1063" s="842"/>
      <c r="CET1063" s="842"/>
      <c r="CEU1063" s="842"/>
      <c r="CEV1063" s="842"/>
      <c r="CEW1063" s="842"/>
      <c r="CEX1063" s="842"/>
      <c r="CEY1063" s="842"/>
      <c r="CEZ1063" s="842"/>
      <c r="CFA1063" s="842"/>
      <c r="CFB1063" s="842"/>
      <c r="CFC1063" s="842"/>
      <c r="CFD1063" s="842"/>
      <c r="CFE1063" s="842"/>
      <c r="CFF1063" s="842"/>
      <c r="CFG1063" s="842"/>
      <c r="CFH1063" s="842"/>
      <c r="CFI1063" s="842"/>
      <c r="CFJ1063" s="842"/>
      <c r="CFK1063" s="842"/>
      <c r="CFL1063" s="842"/>
      <c r="CFM1063" s="842"/>
      <c r="CFN1063" s="842"/>
      <c r="CFO1063" s="842"/>
      <c r="CFP1063" s="842"/>
      <c r="CFQ1063" s="842"/>
      <c r="CFR1063" s="842"/>
      <c r="CFS1063" s="842"/>
      <c r="CFT1063" s="842"/>
      <c r="CFU1063" s="842"/>
      <c r="CFV1063" s="842"/>
      <c r="CFW1063" s="842"/>
      <c r="CFX1063" s="842"/>
      <c r="CFY1063" s="842"/>
      <c r="CFZ1063" s="842"/>
      <c r="CGA1063" s="842"/>
      <c r="CGB1063" s="842"/>
      <c r="CGC1063" s="842"/>
      <c r="CGD1063" s="842"/>
      <c r="CGE1063" s="842"/>
      <c r="CGF1063" s="842"/>
      <c r="CGG1063" s="842"/>
      <c r="CGH1063" s="842"/>
      <c r="CGI1063" s="842"/>
      <c r="CGJ1063" s="842"/>
      <c r="CGK1063" s="842"/>
      <c r="CGL1063" s="842"/>
      <c r="CGM1063" s="842"/>
      <c r="CGN1063" s="842"/>
      <c r="CGO1063" s="842"/>
      <c r="CGP1063" s="842"/>
      <c r="CGQ1063" s="842"/>
      <c r="CGR1063" s="842"/>
      <c r="CGS1063" s="842"/>
      <c r="CGT1063" s="842"/>
      <c r="CGU1063" s="842"/>
      <c r="CGV1063" s="842"/>
      <c r="CGW1063" s="842"/>
      <c r="CGX1063" s="842"/>
      <c r="CGY1063" s="842"/>
      <c r="CGZ1063" s="842"/>
      <c r="CHA1063" s="842"/>
      <c r="CHB1063" s="842"/>
      <c r="CHC1063" s="842"/>
      <c r="CHD1063" s="842"/>
      <c r="CHE1063" s="842"/>
      <c r="CHF1063" s="842"/>
      <c r="CHG1063" s="842"/>
      <c r="CHH1063" s="842"/>
      <c r="CHI1063" s="842"/>
      <c r="CHJ1063" s="842"/>
      <c r="CHK1063" s="842"/>
      <c r="CHL1063" s="842"/>
      <c r="CHM1063" s="842"/>
      <c r="CHN1063" s="842"/>
      <c r="CHO1063" s="842"/>
      <c r="CHP1063" s="842"/>
      <c r="CHQ1063" s="842"/>
      <c r="CHR1063" s="842"/>
      <c r="CHS1063" s="842"/>
      <c r="CHT1063" s="842"/>
      <c r="CHU1063" s="842"/>
      <c r="CHV1063" s="842"/>
      <c r="CHW1063" s="842"/>
      <c r="CHX1063" s="842"/>
      <c r="CHY1063" s="842"/>
      <c r="CHZ1063" s="842"/>
      <c r="CIA1063" s="842"/>
      <c r="CIB1063" s="842"/>
      <c r="CIC1063" s="842"/>
      <c r="CID1063" s="842"/>
      <c r="CIE1063" s="842"/>
      <c r="CIF1063" s="842"/>
      <c r="CIG1063" s="842"/>
      <c r="CIH1063" s="842"/>
      <c r="CII1063" s="842"/>
      <c r="CIJ1063" s="842"/>
      <c r="CIK1063" s="842"/>
      <c r="CIL1063" s="842"/>
      <c r="CIM1063" s="842"/>
      <c r="CIN1063" s="842"/>
      <c r="CIO1063" s="842"/>
      <c r="CIP1063" s="842"/>
      <c r="CIQ1063" s="842"/>
      <c r="CIR1063" s="842"/>
      <c r="CIS1063" s="842"/>
      <c r="CIT1063" s="842"/>
      <c r="CIU1063" s="842"/>
      <c r="CIV1063" s="842"/>
      <c r="CIW1063" s="842"/>
      <c r="CIX1063" s="842"/>
      <c r="CIY1063" s="842"/>
      <c r="CIZ1063" s="842"/>
      <c r="CJA1063" s="842"/>
      <c r="CJB1063" s="842"/>
      <c r="CJC1063" s="842"/>
      <c r="CJD1063" s="842"/>
      <c r="CJE1063" s="842"/>
      <c r="CJF1063" s="842"/>
      <c r="CJG1063" s="842"/>
      <c r="CJH1063" s="842"/>
      <c r="CJI1063" s="842"/>
      <c r="CJJ1063" s="842"/>
      <c r="CJK1063" s="842"/>
      <c r="CJL1063" s="842"/>
      <c r="CJM1063" s="842"/>
      <c r="CJN1063" s="842"/>
      <c r="CJO1063" s="842"/>
      <c r="CJP1063" s="842"/>
      <c r="CJQ1063" s="842"/>
      <c r="CJR1063" s="842"/>
      <c r="CJS1063" s="842"/>
      <c r="CJT1063" s="842"/>
      <c r="CJU1063" s="842"/>
      <c r="CJV1063" s="842"/>
      <c r="CJW1063" s="842"/>
      <c r="CJX1063" s="842"/>
      <c r="CJY1063" s="842"/>
      <c r="CJZ1063" s="842"/>
      <c r="CKA1063" s="842"/>
      <c r="CKB1063" s="842"/>
      <c r="CKC1063" s="842"/>
      <c r="CKD1063" s="842"/>
      <c r="CKE1063" s="842"/>
      <c r="CKF1063" s="842"/>
      <c r="CKG1063" s="842"/>
      <c r="CKH1063" s="842"/>
      <c r="CKI1063" s="842"/>
      <c r="CKJ1063" s="842"/>
      <c r="CKK1063" s="842"/>
      <c r="CKL1063" s="842"/>
      <c r="CKM1063" s="842"/>
      <c r="CKN1063" s="842"/>
      <c r="CKO1063" s="842"/>
      <c r="CKP1063" s="842"/>
      <c r="CKQ1063" s="842"/>
      <c r="CKR1063" s="842"/>
      <c r="CKS1063" s="842"/>
      <c r="CKT1063" s="842"/>
      <c r="CKU1063" s="842"/>
      <c r="CKV1063" s="842"/>
      <c r="CKW1063" s="842"/>
      <c r="CKX1063" s="842"/>
      <c r="CKY1063" s="842"/>
      <c r="CKZ1063" s="842"/>
      <c r="CLA1063" s="842"/>
      <c r="CLB1063" s="842"/>
      <c r="CLC1063" s="842"/>
      <c r="CLD1063" s="842"/>
      <c r="CLE1063" s="842"/>
      <c r="CLF1063" s="842"/>
      <c r="CLG1063" s="842"/>
      <c r="CLH1063" s="842"/>
      <c r="CLI1063" s="842"/>
      <c r="CLJ1063" s="842"/>
      <c r="CLK1063" s="842"/>
      <c r="CLL1063" s="842"/>
      <c r="CLM1063" s="842"/>
      <c r="CLN1063" s="842"/>
      <c r="CLO1063" s="842"/>
      <c r="CLP1063" s="842"/>
      <c r="CLQ1063" s="842"/>
      <c r="CLR1063" s="842"/>
      <c r="CLS1063" s="842"/>
      <c r="CLT1063" s="842"/>
      <c r="CLU1063" s="842"/>
      <c r="CLV1063" s="842"/>
      <c r="CLW1063" s="842"/>
      <c r="CLX1063" s="842"/>
      <c r="CLY1063" s="842"/>
      <c r="CLZ1063" s="842"/>
      <c r="CMA1063" s="842"/>
      <c r="CMB1063" s="842"/>
      <c r="CMC1063" s="842"/>
      <c r="CMD1063" s="842"/>
      <c r="CME1063" s="842"/>
      <c r="CMF1063" s="842"/>
      <c r="CMG1063" s="842"/>
      <c r="CMH1063" s="842"/>
      <c r="CMI1063" s="842"/>
      <c r="CMJ1063" s="842"/>
      <c r="CMK1063" s="842"/>
      <c r="CML1063" s="842"/>
      <c r="CMM1063" s="842"/>
      <c r="CMN1063" s="842"/>
      <c r="CMO1063" s="842"/>
      <c r="CMP1063" s="842"/>
      <c r="CMQ1063" s="842"/>
      <c r="CMR1063" s="842"/>
      <c r="CMS1063" s="842"/>
      <c r="CMT1063" s="842"/>
      <c r="CMU1063" s="842"/>
      <c r="CMV1063" s="842"/>
      <c r="CMW1063" s="842"/>
      <c r="CMX1063" s="842"/>
      <c r="CMY1063" s="842"/>
      <c r="CMZ1063" s="842"/>
      <c r="CNA1063" s="842"/>
      <c r="CNB1063" s="842"/>
      <c r="CNC1063" s="842"/>
      <c r="CND1063" s="842"/>
      <c r="CNE1063" s="842"/>
      <c r="CNF1063" s="842"/>
      <c r="CNG1063" s="842"/>
      <c r="CNH1063" s="842"/>
      <c r="CNI1063" s="842"/>
      <c r="CNJ1063" s="842"/>
      <c r="CNK1063" s="842"/>
      <c r="CNL1063" s="842"/>
      <c r="CNM1063" s="842"/>
      <c r="CNN1063" s="842"/>
      <c r="CNO1063" s="842"/>
      <c r="CNP1063" s="842"/>
      <c r="CNQ1063" s="842"/>
      <c r="CNR1063" s="842"/>
      <c r="CNS1063" s="842"/>
      <c r="CNT1063" s="842"/>
      <c r="CNU1063" s="842"/>
      <c r="CNV1063" s="842"/>
      <c r="CNW1063" s="842"/>
      <c r="CNX1063" s="842"/>
      <c r="CNY1063" s="842"/>
      <c r="CNZ1063" s="842"/>
      <c r="COA1063" s="842"/>
      <c r="COB1063" s="842"/>
      <c r="COC1063" s="842"/>
      <c r="COD1063" s="842"/>
      <c r="COE1063" s="842"/>
      <c r="COF1063" s="842"/>
      <c r="COG1063" s="842"/>
      <c r="COH1063" s="842"/>
      <c r="COI1063" s="842"/>
      <c r="COJ1063" s="842"/>
      <c r="COK1063" s="842"/>
      <c r="COL1063" s="842"/>
      <c r="COM1063" s="842"/>
      <c r="CON1063" s="842"/>
      <c r="COO1063" s="842"/>
      <c r="COP1063" s="842"/>
      <c r="COQ1063" s="842"/>
      <c r="COR1063" s="842"/>
      <c r="COS1063" s="842"/>
      <c r="COT1063" s="842"/>
      <c r="COU1063" s="842"/>
      <c r="COV1063" s="842"/>
      <c r="COW1063" s="842"/>
      <c r="COX1063" s="842"/>
      <c r="COY1063" s="842"/>
      <c r="COZ1063" s="842"/>
      <c r="CPA1063" s="842"/>
      <c r="CPB1063" s="842"/>
      <c r="CPC1063" s="842"/>
      <c r="CPD1063" s="842"/>
      <c r="CPE1063" s="842"/>
      <c r="CPF1063" s="842"/>
      <c r="CPG1063" s="842"/>
      <c r="CPH1063" s="842"/>
      <c r="CPI1063" s="842"/>
      <c r="CPJ1063" s="842"/>
      <c r="CPK1063" s="842"/>
      <c r="CPL1063" s="842"/>
      <c r="CPM1063" s="842"/>
      <c r="CPN1063" s="842"/>
      <c r="CPO1063" s="842"/>
      <c r="CPP1063" s="842"/>
      <c r="CPQ1063" s="842"/>
      <c r="CPR1063" s="842"/>
      <c r="CPS1063" s="842"/>
      <c r="CPT1063" s="842"/>
      <c r="CPU1063" s="842"/>
      <c r="CPV1063" s="842"/>
      <c r="CPW1063" s="842"/>
      <c r="CPX1063" s="842"/>
      <c r="CPY1063" s="842"/>
      <c r="CPZ1063" s="842"/>
      <c r="CQA1063" s="842"/>
      <c r="CQB1063" s="842"/>
      <c r="CQC1063" s="842"/>
      <c r="CQD1063" s="842"/>
      <c r="CQE1063" s="842"/>
      <c r="CQF1063" s="842"/>
      <c r="CQG1063" s="842"/>
      <c r="CQH1063" s="842"/>
      <c r="CQI1063" s="842"/>
      <c r="CQJ1063" s="842"/>
      <c r="CQK1063" s="842"/>
      <c r="CQL1063" s="842"/>
      <c r="CQM1063" s="842"/>
      <c r="CQN1063" s="842"/>
      <c r="CQO1063" s="842"/>
      <c r="CQP1063" s="842"/>
      <c r="CQQ1063" s="842"/>
      <c r="CQR1063" s="842"/>
      <c r="CQS1063" s="842"/>
      <c r="CQT1063" s="842"/>
      <c r="CQU1063" s="842"/>
      <c r="CQV1063" s="842"/>
      <c r="CQW1063" s="842"/>
      <c r="CQX1063" s="842"/>
      <c r="CQY1063" s="842"/>
      <c r="CQZ1063" s="842"/>
      <c r="CRA1063" s="842"/>
      <c r="CRB1063" s="842"/>
      <c r="CRC1063" s="842"/>
      <c r="CRD1063" s="842"/>
      <c r="CRE1063" s="842"/>
      <c r="CRF1063" s="842"/>
      <c r="CRG1063" s="842"/>
      <c r="CRH1063" s="842"/>
      <c r="CRI1063" s="842"/>
      <c r="CRJ1063" s="842"/>
      <c r="CRK1063" s="842"/>
      <c r="CRL1063" s="842"/>
      <c r="CRM1063" s="842"/>
      <c r="CRN1063" s="842"/>
      <c r="CRO1063" s="842"/>
      <c r="CRP1063" s="842"/>
      <c r="CRQ1063" s="842"/>
      <c r="CRR1063" s="842"/>
      <c r="CRS1063" s="842"/>
      <c r="CRT1063" s="842"/>
      <c r="CRU1063" s="842"/>
      <c r="CRV1063" s="842"/>
      <c r="CRW1063" s="842"/>
      <c r="CRX1063" s="842"/>
      <c r="CRY1063" s="842"/>
      <c r="CRZ1063" s="842"/>
      <c r="CSA1063" s="842"/>
      <c r="CSB1063" s="842"/>
      <c r="CSC1063" s="842"/>
      <c r="CSD1063" s="842"/>
      <c r="CSE1063" s="842"/>
      <c r="CSF1063" s="842"/>
      <c r="CSG1063" s="842"/>
      <c r="CSH1063" s="842"/>
      <c r="CSI1063" s="842"/>
      <c r="CSJ1063" s="842"/>
      <c r="CSK1063" s="842"/>
      <c r="CSL1063" s="842"/>
      <c r="CSM1063" s="842"/>
      <c r="CSN1063" s="842"/>
      <c r="CSO1063" s="842"/>
      <c r="CSP1063" s="842"/>
      <c r="CSQ1063" s="842"/>
      <c r="CSR1063" s="842"/>
      <c r="CSS1063" s="842"/>
      <c r="CST1063" s="842"/>
      <c r="CSU1063" s="842"/>
      <c r="CSV1063" s="842"/>
      <c r="CSW1063" s="842"/>
      <c r="CSX1063" s="842"/>
      <c r="CSY1063" s="842"/>
      <c r="CSZ1063" s="842"/>
      <c r="CTA1063" s="842"/>
      <c r="CTB1063" s="842"/>
      <c r="CTC1063" s="842"/>
      <c r="CTD1063" s="842"/>
      <c r="CTE1063" s="842"/>
      <c r="CTF1063" s="842"/>
      <c r="CTG1063" s="842"/>
      <c r="CTH1063" s="842"/>
      <c r="CTI1063" s="842"/>
      <c r="CTJ1063" s="842"/>
      <c r="CTK1063" s="842"/>
      <c r="CTL1063" s="842"/>
      <c r="CTM1063" s="842"/>
      <c r="CTN1063" s="842"/>
      <c r="CTO1063" s="842"/>
      <c r="CTP1063" s="842"/>
      <c r="CTQ1063" s="842"/>
      <c r="CTR1063" s="842"/>
      <c r="CTS1063" s="842"/>
      <c r="CTT1063" s="842"/>
      <c r="CTU1063" s="842"/>
      <c r="CTV1063" s="842"/>
      <c r="CTW1063" s="842"/>
      <c r="CTX1063" s="842"/>
      <c r="CTY1063" s="842"/>
      <c r="CTZ1063" s="842"/>
      <c r="CUA1063" s="842"/>
      <c r="CUB1063" s="842"/>
      <c r="CUC1063" s="842"/>
      <c r="CUD1063" s="842"/>
      <c r="CUE1063" s="842"/>
      <c r="CUF1063" s="842"/>
      <c r="CUG1063" s="842"/>
      <c r="CUH1063" s="842"/>
      <c r="CUI1063" s="842"/>
      <c r="CUJ1063" s="842"/>
      <c r="CUK1063" s="842"/>
      <c r="CUL1063" s="842"/>
      <c r="CUM1063" s="842"/>
      <c r="CUN1063" s="842"/>
      <c r="CUO1063" s="842"/>
      <c r="CUP1063" s="842"/>
      <c r="CUQ1063" s="842"/>
      <c r="CUR1063" s="842"/>
      <c r="CUS1063" s="842"/>
      <c r="CUT1063" s="842"/>
      <c r="CUU1063" s="842"/>
      <c r="CUV1063" s="842"/>
      <c r="CUW1063" s="842"/>
      <c r="CUX1063" s="842"/>
      <c r="CUY1063" s="842"/>
      <c r="CUZ1063" s="842"/>
      <c r="CVA1063" s="842"/>
      <c r="CVB1063" s="842"/>
      <c r="CVC1063" s="842"/>
      <c r="CVD1063" s="842"/>
      <c r="CVE1063" s="842"/>
      <c r="CVF1063" s="842"/>
      <c r="CVG1063" s="842"/>
      <c r="CVH1063" s="842"/>
      <c r="CVI1063" s="842"/>
      <c r="CVJ1063" s="842"/>
      <c r="CVK1063" s="842"/>
      <c r="CVL1063" s="842"/>
      <c r="CVM1063" s="842"/>
      <c r="CVN1063" s="842"/>
      <c r="CVO1063" s="842"/>
      <c r="CVP1063" s="842"/>
      <c r="CVQ1063" s="842"/>
      <c r="CVR1063" s="842"/>
      <c r="CVS1063" s="842"/>
      <c r="CVT1063" s="842"/>
      <c r="CVU1063" s="842"/>
      <c r="CVV1063" s="842"/>
      <c r="CVW1063" s="842"/>
      <c r="CVX1063" s="842"/>
      <c r="CVY1063" s="842"/>
      <c r="CVZ1063" s="842"/>
      <c r="CWA1063" s="842"/>
      <c r="CWB1063" s="842"/>
      <c r="CWC1063" s="842"/>
      <c r="CWD1063" s="842"/>
      <c r="CWE1063" s="842"/>
      <c r="CWF1063" s="842"/>
      <c r="CWG1063" s="842"/>
      <c r="CWH1063" s="842"/>
      <c r="CWI1063" s="842"/>
      <c r="CWJ1063" s="842"/>
      <c r="CWK1063" s="842"/>
      <c r="CWL1063" s="842"/>
      <c r="CWM1063" s="842"/>
      <c r="CWN1063" s="842"/>
      <c r="CWO1063" s="842"/>
      <c r="CWP1063" s="842"/>
      <c r="CWQ1063" s="842"/>
      <c r="CWR1063" s="842"/>
      <c r="CWS1063" s="842"/>
      <c r="CWT1063" s="842"/>
      <c r="CWU1063" s="842"/>
      <c r="CWV1063" s="842"/>
      <c r="CWW1063" s="842"/>
      <c r="CWX1063" s="842"/>
      <c r="CWY1063" s="842"/>
      <c r="CWZ1063" s="842"/>
      <c r="CXA1063" s="842"/>
      <c r="CXB1063" s="842"/>
      <c r="CXC1063" s="842"/>
      <c r="CXD1063" s="842"/>
      <c r="CXE1063" s="842"/>
      <c r="CXF1063" s="842"/>
      <c r="CXG1063" s="842"/>
      <c r="CXH1063" s="842"/>
      <c r="CXI1063" s="842"/>
      <c r="CXJ1063" s="842"/>
      <c r="CXK1063" s="842"/>
      <c r="CXL1063" s="842"/>
      <c r="CXM1063" s="842"/>
      <c r="CXN1063" s="842"/>
      <c r="CXO1063" s="842"/>
      <c r="CXP1063" s="842"/>
      <c r="CXQ1063" s="842"/>
      <c r="CXR1063" s="842"/>
      <c r="CXS1063" s="842"/>
      <c r="CXT1063" s="842"/>
      <c r="CXU1063" s="842"/>
      <c r="CXV1063" s="842"/>
      <c r="CXW1063" s="842"/>
      <c r="CXX1063" s="842"/>
      <c r="CXY1063" s="842"/>
      <c r="CXZ1063" s="842"/>
      <c r="CYA1063" s="842"/>
      <c r="CYB1063" s="842"/>
      <c r="CYC1063" s="842"/>
      <c r="CYD1063" s="842"/>
      <c r="CYE1063" s="842"/>
      <c r="CYF1063" s="842"/>
      <c r="CYG1063" s="842"/>
      <c r="CYH1063" s="842"/>
      <c r="CYI1063" s="842"/>
      <c r="CYJ1063" s="842"/>
      <c r="CYK1063" s="842"/>
      <c r="CYL1063" s="842"/>
      <c r="CYM1063" s="842"/>
      <c r="CYN1063" s="842"/>
      <c r="CYO1063" s="842"/>
      <c r="CYP1063" s="842"/>
      <c r="CYQ1063" s="842"/>
      <c r="CYR1063" s="842"/>
      <c r="CYS1063" s="842"/>
      <c r="CYT1063" s="842"/>
      <c r="CYU1063" s="842"/>
      <c r="CYV1063" s="842"/>
      <c r="CYW1063" s="842"/>
      <c r="CYX1063" s="842"/>
      <c r="CYY1063" s="842"/>
      <c r="CYZ1063" s="842"/>
      <c r="CZA1063" s="842"/>
      <c r="CZB1063" s="842"/>
      <c r="CZC1063" s="842"/>
      <c r="CZD1063" s="842"/>
      <c r="CZE1063" s="842"/>
      <c r="CZF1063" s="842"/>
      <c r="CZG1063" s="842"/>
      <c r="CZH1063" s="842"/>
      <c r="CZI1063" s="842"/>
      <c r="CZJ1063" s="842"/>
      <c r="CZK1063" s="842"/>
      <c r="CZL1063" s="842"/>
      <c r="CZM1063" s="842"/>
      <c r="CZN1063" s="842"/>
      <c r="CZO1063" s="842"/>
      <c r="CZP1063" s="842"/>
      <c r="CZQ1063" s="842"/>
      <c r="CZR1063" s="842"/>
      <c r="CZS1063" s="842"/>
      <c r="CZT1063" s="842"/>
      <c r="CZU1063" s="842"/>
      <c r="CZV1063" s="842"/>
      <c r="CZW1063" s="842"/>
      <c r="CZX1063" s="842"/>
      <c r="CZY1063" s="842"/>
      <c r="CZZ1063" s="842"/>
      <c r="DAA1063" s="842"/>
      <c r="DAB1063" s="842"/>
      <c r="DAC1063" s="842"/>
      <c r="DAD1063" s="842"/>
      <c r="DAE1063" s="842"/>
      <c r="DAF1063" s="842"/>
      <c r="DAG1063" s="842"/>
      <c r="DAH1063" s="842"/>
      <c r="DAI1063" s="842"/>
      <c r="DAJ1063" s="842"/>
      <c r="DAK1063" s="842"/>
      <c r="DAL1063" s="842"/>
      <c r="DAM1063" s="842"/>
      <c r="DAN1063" s="842"/>
      <c r="DAO1063" s="842"/>
      <c r="DAP1063" s="842"/>
      <c r="DAQ1063" s="842"/>
      <c r="DAR1063" s="842"/>
      <c r="DAS1063" s="842"/>
      <c r="DAT1063" s="842"/>
      <c r="DAU1063" s="842"/>
      <c r="DAV1063" s="842"/>
      <c r="DAW1063" s="842"/>
      <c r="DAX1063" s="842"/>
      <c r="DAY1063" s="842"/>
      <c r="DAZ1063" s="842"/>
      <c r="DBA1063" s="842"/>
      <c r="DBB1063" s="842"/>
      <c r="DBC1063" s="842"/>
      <c r="DBD1063" s="842"/>
      <c r="DBE1063" s="842"/>
      <c r="DBF1063" s="842"/>
      <c r="DBG1063" s="842"/>
      <c r="DBH1063" s="842"/>
      <c r="DBI1063" s="842"/>
      <c r="DBJ1063" s="842"/>
      <c r="DBK1063" s="842"/>
      <c r="DBL1063" s="842"/>
      <c r="DBM1063" s="842"/>
      <c r="DBN1063" s="842"/>
      <c r="DBO1063" s="842"/>
      <c r="DBP1063" s="842"/>
      <c r="DBQ1063" s="842"/>
      <c r="DBR1063" s="842"/>
      <c r="DBS1063" s="842"/>
      <c r="DBT1063" s="842"/>
      <c r="DBU1063" s="842"/>
      <c r="DBV1063" s="842"/>
      <c r="DBW1063" s="842"/>
      <c r="DBX1063" s="842"/>
      <c r="DBY1063" s="842"/>
      <c r="DBZ1063" s="842"/>
      <c r="DCA1063" s="842"/>
      <c r="DCB1063" s="842"/>
      <c r="DCC1063" s="842"/>
      <c r="DCD1063" s="842"/>
      <c r="DCE1063" s="842"/>
      <c r="DCF1063" s="842"/>
      <c r="DCG1063" s="842"/>
      <c r="DCH1063" s="842"/>
      <c r="DCI1063" s="842"/>
      <c r="DCJ1063" s="842"/>
      <c r="DCK1063" s="842"/>
      <c r="DCL1063" s="842"/>
      <c r="DCM1063" s="842"/>
      <c r="DCN1063" s="842"/>
      <c r="DCO1063" s="842"/>
      <c r="DCP1063" s="842"/>
      <c r="DCQ1063" s="842"/>
      <c r="DCR1063" s="842"/>
      <c r="DCS1063" s="842"/>
      <c r="DCT1063" s="842"/>
      <c r="DCU1063" s="842"/>
      <c r="DCV1063" s="842"/>
      <c r="DCW1063" s="842"/>
      <c r="DCX1063" s="842"/>
      <c r="DCY1063" s="842"/>
      <c r="DCZ1063" s="842"/>
      <c r="DDA1063" s="842"/>
      <c r="DDB1063" s="842"/>
      <c r="DDC1063" s="842"/>
      <c r="DDD1063" s="842"/>
      <c r="DDE1063" s="842"/>
      <c r="DDF1063" s="842"/>
      <c r="DDG1063" s="842"/>
      <c r="DDH1063" s="842"/>
      <c r="DDI1063" s="842"/>
      <c r="DDJ1063" s="842"/>
      <c r="DDK1063" s="842"/>
      <c r="DDL1063" s="842"/>
      <c r="DDM1063" s="842"/>
      <c r="DDN1063" s="842"/>
      <c r="DDO1063" s="842"/>
      <c r="DDP1063" s="842"/>
      <c r="DDQ1063" s="842"/>
      <c r="DDR1063" s="842"/>
      <c r="DDS1063" s="842"/>
      <c r="DDT1063" s="842"/>
      <c r="DDU1063" s="842"/>
      <c r="DDV1063" s="842"/>
      <c r="DDW1063" s="842"/>
      <c r="DDX1063" s="842"/>
      <c r="DDY1063" s="842"/>
      <c r="DDZ1063" s="842"/>
      <c r="DEA1063" s="842"/>
      <c r="DEB1063" s="842"/>
      <c r="DEC1063" s="842"/>
      <c r="DED1063" s="842"/>
      <c r="DEE1063" s="842"/>
      <c r="DEF1063" s="842"/>
      <c r="DEG1063" s="842"/>
      <c r="DEH1063" s="842"/>
      <c r="DEI1063" s="842"/>
      <c r="DEJ1063" s="842"/>
      <c r="DEK1063" s="842"/>
      <c r="DEL1063" s="842"/>
      <c r="DEM1063" s="842"/>
      <c r="DEN1063" s="842"/>
      <c r="DEO1063" s="842"/>
      <c r="DEP1063" s="842"/>
      <c r="DEQ1063" s="842"/>
      <c r="DER1063" s="842"/>
      <c r="DES1063" s="842"/>
      <c r="DET1063" s="842"/>
      <c r="DEU1063" s="842"/>
      <c r="DEV1063" s="842"/>
      <c r="DEW1063" s="842"/>
      <c r="DEX1063" s="842"/>
      <c r="DEY1063" s="842"/>
      <c r="DEZ1063" s="842"/>
      <c r="DFA1063" s="842"/>
      <c r="DFB1063" s="842"/>
      <c r="DFC1063" s="842"/>
      <c r="DFD1063" s="842"/>
      <c r="DFE1063" s="842"/>
      <c r="DFF1063" s="842"/>
      <c r="DFG1063" s="842"/>
      <c r="DFH1063" s="842"/>
      <c r="DFI1063" s="842"/>
      <c r="DFJ1063" s="842"/>
      <c r="DFK1063" s="842"/>
      <c r="DFL1063" s="842"/>
      <c r="DFM1063" s="842"/>
      <c r="DFN1063" s="842"/>
      <c r="DFO1063" s="842"/>
      <c r="DFP1063" s="842"/>
      <c r="DFQ1063" s="842"/>
      <c r="DFR1063" s="842"/>
      <c r="DFS1063" s="842"/>
      <c r="DFT1063" s="842"/>
      <c r="DFU1063" s="842"/>
      <c r="DFV1063" s="842"/>
      <c r="DFW1063" s="842"/>
      <c r="DFX1063" s="842"/>
      <c r="DFY1063" s="842"/>
      <c r="DFZ1063" s="842"/>
      <c r="DGA1063" s="842"/>
      <c r="DGB1063" s="842"/>
      <c r="DGC1063" s="842"/>
      <c r="DGD1063" s="842"/>
      <c r="DGE1063" s="842"/>
      <c r="DGF1063" s="842"/>
      <c r="DGG1063" s="842"/>
      <c r="DGH1063" s="842"/>
      <c r="DGI1063" s="842"/>
      <c r="DGJ1063" s="842"/>
      <c r="DGK1063" s="842"/>
      <c r="DGL1063" s="842"/>
      <c r="DGM1063" s="842"/>
      <c r="DGN1063" s="842"/>
      <c r="DGO1063" s="842"/>
      <c r="DGP1063" s="842"/>
      <c r="DGQ1063" s="842"/>
      <c r="DGR1063" s="842"/>
      <c r="DGS1063" s="842"/>
      <c r="DGT1063" s="842"/>
      <c r="DGU1063" s="842"/>
      <c r="DGV1063" s="842"/>
      <c r="DGW1063" s="842"/>
      <c r="DGX1063" s="842"/>
      <c r="DGY1063" s="842"/>
      <c r="DGZ1063" s="842"/>
      <c r="DHA1063" s="842"/>
      <c r="DHB1063" s="842"/>
      <c r="DHC1063" s="842"/>
      <c r="DHD1063" s="842"/>
      <c r="DHE1063" s="842"/>
      <c r="DHF1063" s="842"/>
      <c r="DHG1063" s="842"/>
      <c r="DHH1063" s="842"/>
      <c r="DHI1063" s="842"/>
      <c r="DHJ1063" s="842"/>
      <c r="DHK1063" s="842"/>
      <c r="DHL1063" s="842"/>
      <c r="DHM1063" s="842"/>
      <c r="DHN1063" s="842"/>
      <c r="DHO1063" s="842"/>
      <c r="DHP1063" s="842"/>
      <c r="DHQ1063" s="842"/>
      <c r="DHR1063" s="842"/>
      <c r="DHS1063" s="842"/>
      <c r="DHT1063" s="842"/>
      <c r="DHU1063" s="842"/>
      <c r="DHV1063" s="842"/>
      <c r="DHW1063" s="842"/>
      <c r="DHX1063" s="842"/>
      <c r="DHY1063" s="842"/>
      <c r="DHZ1063" s="842"/>
      <c r="DIA1063" s="842"/>
      <c r="DIB1063" s="842"/>
      <c r="DIC1063" s="842"/>
      <c r="DID1063" s="842"/>
      <c r="DIE1063" s="842"/>
      <c r="DIF1063" s="842"/>
      <c r="DIG1063" s="842"/>
      <c r="DIH1063" s="842"/>
      <c r="DII1063" s="842"/>
      <c r="DIJ1063" s="842"/>
      <c r="DIK1063" s="842"/>
      <c r="DIL1063" s="842"/>
      <c r="DIM1063" s="842"/>
      <c r="DIN1063" s="842"/>
      <c r="DIO1063" s="842"/>
      <c r="DIP1063" s="842"/>
      <c r="DIQ1063" s="842"/>
      <c r="DIR1063" s="842"/>
      <c r="DIS1063" s="842"/>
      <c r="DIT1063" s="842"/>
      <c r="DIU1063" s="842"/>
      <c r="DIV1063" s="842"/>
      <c r="DIW1063" s="842"/>
      <c r="DIX1063" s="842"/>
      <c r="DIY1063" s="842"/>
      <c r="DIZ1063" s="842"/>
      <c r="DJA1063" s="842"/>
      <c r="DJB1063" s="842"/>
      <c r="DJC1063" s="842"/>
      <c r="DJD1063" s="842"/>
      <c r="DJE1063" s="842"/>
      <c r="DJF1063" s="842"/>
      <c r="DJG1063" s="842"/>
      <c r="DJH1063" s="842"/>
      <c r="DJI1063" s="842"/>
      <c r="DJJ1063" s="842"/>
      <c r="DJK1063" s="842"/>
      <c r="DJL1063" s="842"/>
      <c r="DJM1063" s="842"/>
      <c r="DJN1063" s="842"/>
      <c r="DJO1063" s="842"/>
      <c r="DJP1063" s="842"/>
      <c r="DJQ1063" s="842"/>
      <c r="DJR1063" s="842"/>
      <c r="DJS1063" s="842"/>
      <c r="DJT1063" s="842"/>
      <c r="DJU1063" s="842"/>
      <c r="DJV1063" s="842"/>
      <c r="DJW1063" s="842"/>
      <c r="DJX1063" s="842"/>
      <c r="DJY1063" s="842"/>
      <c r="DJZ1063" s="842"/>
      <c r="DKA1063" s="842"/>
      <c r="DKB1063" s="842"/>
      <c r="DKC1063" s="842"/>
      <c r="DKD1063" s="842"/>
      <c r="DKE1063" s="842"/>
      <c r="DKF1063" s="842"/>
      <c r="DKG1063" s="842"/>
      <c r="DKH1063" s="842"/>
      <c r="DKI1063" s="842"/>
      <c r="DKJ1063" s="842"/>
      <c r="DKK1063" s="842"/>
      <c r="DKL1063" s="842"/>
      <c r="DKM1063" s="842"/>
      <c r="DKN1063" s="842"/>
      <c r="DKO1063" s="842"/>
      <c r="DKP1063" s="842"/>
      <c r="DKQ1063" s="842"/>
      <c r="DKR1063" s="842"/>
      <c r="DKS1063" s="842"/>
      <c r="DKT1063" s="842"/>
      <c r="DKU1063" s="842"/>
      <c r="DKV1063" s="842"/>
      <c r="DKW1063" s="842"/>
      <c r="DKX1063" s="842"/>
      <c r="DKY1063" s="842"/>
      <c r="DKZ1063" s="842"/>
      <c r="DLA1063" s="842"/>
      <c r="DLB1063" s="842"/>
      <c r="DLC1063" s="842"/>
      <c r="DLD1063" s="842"/>
      <c r="DLE1063" s="842"/>
      <c r="DLF1063" s="842"/>
      <c r="DLG1063" s="842"/>
      <c r="DLH1063" s="842"/>
      <c r="DLI1063" s="842"/>
      <c r="DLJ1063" s="842"/>
      <c r="DLK1063" s="842"/>
      <c r="DLL1063" s="842"/>
      <c r="DLM1063" s="842"/>
      <c r="DLN1063" s="842"/>
      <c r="DLO1063" s="842"/>
      <c r="DLP1063" s="842"/>
      <c r="DLQ1063" s="842"/>
      <c r="DLR1063" s="842"/>
      <c r="DLS1063" s="842"/>
      <c r="DLT1063" s="842"/>
      <c r="DLU1063" s="842"/>
      <c r="DLV1063" s="842"/>
      <c r="DLW1063" s="842"/>
      <c r="DLX1063" s="842"/>
      <c r="DLY1063" s="842"/>
      <c r="DLZ1063" s="842"/>
      <c r="DMA1063" s="842"/>
      <c r="DMB1063" s="842"/>
      <c r="DMC1063" s="842"/>
      <c r="DMD1063" s="842"/>
      <c r="DME1063" s="842"/>
      <c r="DMF1063" s="842"/>
      <c r="DMG1063" s="842"/>
      <c r="DMH1063" s="842"/>
      <c r="DMI1063" s="842"/>
      <c r="DMJ1063" s="842"/>
      <c r="DMK1063" s="842"/>
      <c r="DML1063" s="842"/>
      <c r="DMM1063" s="842"/>
      <c r="DMN1063" s="842"/>
      <c r="DMO1063" s="842"/>
      <c r="DMP1063" s="842"/>
      <c r="DMQ1063" s="842"/>
      <c r="DMR1063" s="842"/>
      <c r="DMS1063" s="842"/>
      <c r="DMT1063" s="842"/>
      <c r="DMU1063" s="842"/>
      <c r="DMV1063" s="842"/>
      <c r="DMW1063" s="842"/>
      <c r="DMX1063" s="842"/>
      <c r="DMY1063" s="842"/>
      <c r="DMZ1063" s="842"/>
      <c r="DNA1063" s="842"/>
      <c r="DNB1063" s="842"/>
      <c r="DNC1063" s="842"/>
      <c r="DND1063" s="842"/>
      <c r="DNE1063" s="842"/>
      <c r="DNF1063" s="842"/>
      <c r="DNG1063" s="842"/>
      <c r="DNH1063" s="842"/>
      <c r="DNI1063" s="842"/>
      <c r="DNJ1063" s="842"/>
      <c r="DNK1063" s="842"/>
      <c r="DNL1063" s="842"/>
      <c r="DNM1063" s="842"/>
      <c r="DNN1063" s="842"/>
      <c r="DNO1063" s="842"/>
      <c r="DNP1063" s="842"/>
      <c r="DNQ1063" s="842"/>
      <c r="DNR1063" s="842"/>
      <c r="DNS1063" s="842"/>
      <c r="DNT1063" s="842"/>
      <c r="DNU1063" s="842"/>
      <c r="DNV1063" s="842"/>
      <c r="DNW1063" s="842"/>
      <c r="DNX1063" s="842"/>
      <c r="DNY1063" s="842"/>
      <c r="DNZ1063" s="842"/>
      <c r="DOA1063" s="842"/>
      <c r="DOB1063" s="842"/>
      <c r="DOC1063" s="842"/>
      <c r="DOD1063" s="842"/>
      <c r="DOE1063" s="842"/>
      <c r="DOF1063" s="842"/>
      <c r="DOG1063" s="842"/>
      <c r="DOH1063" s="842"/>
      <c r="DOI1063" s="842"/>
      <c r="DOJ1063" s="842"/>
      <c r="DOK1063" s="842"/>
      <c r="DOL1063" s="842"/>
      <c r="DOM1063" s="842"/>
      <c r="DON1063" s="842"/>
      <c r="DOO1063" s="842"/>
      <c r="DOP1063" s="842"/>
      <c r="DOQ1063" s="842"/>
      <c r="DOR1063" s="842"/>
      <c r="DOS1063" s="842"/>
      <c r="DOT1063" s="842"/>
      <c r="DOU1063" s="842"/>
      <c r="DOV1063" s="842"/>
      <c r="DOW1063" s="842"/>
      <c r="DOX1063" s="842"/>
      <c r="DOY1063" s="842"/>
      <c r="DOZ1063" s="842"/>
      <c r="DPA1063" s="842"/>
      <c r="DPB1063" s="842"/>
      <c r="DPC1063" s="842"/>
      <c r="DPD1063" s="842"/>
      <c r="DPE1063" s="842"/>
      <c r="DPF1063" s="842"/>
      <c r="DPG1063" s="842"/>
      <c r="DPH1063" s="842"/>
      <c r="DPI1063" s="842"/>
      <c r="DPJ1063" s="842"/>
      <c r="DPK1063" s="842"/>
      <c r="DPL1063" s="842"/>
      <c r="DPM1063" s="842"/>
      <c r="DPN1063" s="842"/>
      <c r="DPO1063" s="842"/>
      <c r="DPP1063" s="842"/>
      <c r="DPQ1063" s="842"/>
      <c r="DPR1063" s="842"/>
      <c r="DPS1063" s="842"/>
      <c r="DPT1063" s="842"/>
      <c r="DPU1063" s="842"/>
      <c r="DPV1063" s="842"/>
      <c r="DPW1063" s="842"/>
      <c r="DPX1063" s="842"/>
      <c r="DPY1063" s="842"/>
      <c r="DPZ1063" s="842"/>
      <c r="DQA1063" s="842"/>
      <c r="DQB1063" s="842"/>
      <c r="DQC1063" s="842"/>
      <c r="DQD1063" s="842"/>
      <c r="DQE1063" s="842"/>
      <c r="DQF1063" s="842"/>
      <c r="DQG1063" s="842"/>
      <c r="DQH1063" s="842"/>
      <c r="DQI1063" s="842"/>
      <c r="DQJ1063" s="842"/>
      <c r="DQK1063" s="842"/>
      <c r="DQL1063" s="842"/>
      <c r="DQM1063" s="842"/>
      <c r="DQN1063" s="842"/>
      <c r="DQO1063" s="842"/>
      <c r="DQP1063" s="842"/>
      <c r="DQQ1063" s="842"/>
      <c r="DQR1063" s="842"/>
      <c r="DQS1063" s="842"/>
      <c r="DQT1063" s="842"/>
      <c r="DQU1063" s="842"/>
      <c r="DQV1063" s="842"/>
      <c r="DQW1063" s="842"/>
      <c r="DQX1063" s="842"/>
      <c r="DQY1063" s="842"/>
      <c r="DQZ1063" s="842"/>
      <c r="DRA1063" s="842"/>
      <c r="DRB1063" s="842"/>
      <c r="DRC1063" s="842"/>
      <c r="DRD1063" s="842"/>
      <c r="DRE1063" s="842"/>
      <c r="DRF1063" s="842"/>
      <c r="DRG1063" s="842"/>
      <c r="DRH1063" s="842"/>
      <c r="DRI1063" s="842"/>
      <c r="DRJ1063" s="842"/>
      <c r="DRK1063" s="842"/>
      <c r="DRL1063" s="842"/>
      <c r="DRM1063" s="842"/>
      <c r="DRN1063" s="842"/>
      <c r="DRO1063" s="842"/>
      <c r="DRP1063" s="842"/>
      <c r="DRQ1063" s="842"/>
      <c r="DRR1063" s="842"/>
      <c r="DRS1063" s="842"/>
      <c r="DRT1063" s="842"/>
      <c r="DRU1063" s="842"/>
      <c r="DRV1063" s="842"/>
      <c r="DRW1063" s="842"/>
      <c r="DRX1063" s="842"/>
      <c r="DRY1063" s="842"/>
      <c r="DRZ1063" s="842"/>
      <c r="DSA1063" s="842"/>
      <c r="DSB1063" s="842"/>
      <c r="DSC1063" s="842"/>
      <c r="DSD1063" s="842"/>
      <c r="DSE1063" s="842"/>
      <c r="DSF1063" s="842"/>
      <c r="DSG1063" s="842"/>
      <c r="DSH1063" s="842"/>
      <c r="DSI1063" s="842"/>
      <c r="DSJ1063" s="842"/>
      <c r="DSK1063" s="842"/>
      <c r="DSL1063" s="842"/>
      <c r="DSM1063" s="842"/>
      <c r="DSN1063" s="842"/>
      <c r="DSO1063" s="842"/>
      <c r="DSP1063" s="842"/>
      <c r="DSQ1063" s="842"/>
      <c r="DSR1063" s="842"/>
      <c r="DSS1063" s="842"/>
      <c r="DST1063" s="842"/>
      <c r="DSU1063" s="842"/>
      <c r="DSV1063" s="842"/>
      <c r="DSW1063" s="842"/>
      <c r="DSX1063" s="842"/>
      <c r="DSY1063" s="842"/>
      <c r="DSZ1063" s="842"/>
      <c r="DTA1063" s="842"/>
      <c r="DTB1063" s="842"/>
      <c r="DTC1063" s="842"/>
      <c r="DTD1063" s="842"/>
      <c r="DTE1063" s="842"/>
      <c r="DTF1063" s="842"/>
      <c r="DTG1063" s="842"/>
      <c r="DTH1063" s="842"/>
      <c r="DTI1063" s="842"/>
      <c r="DTJ1063" s="842"/>
      <c r="DTK1063" s="842"/>
      <c r="DTL1063" s="842"/>
      <c r="DTM1063" s="842"/>
      <c r="DTN1063" s="842"/>
      <c r="DTO1063" s="842"/>
      <c r="DTP1063" s="842"/>
      <c r="DTQ1063" s="842"/>
      <c r="DTR1063" s="842"/>
      <c r="DTS1063" s="842"/>
      <c r="DTT1063" s="842"/>
      <c r="DTU1063" s="842"/>
      <c r="DTV1063" s="842"/>
      <c r="DTW1063" s="842"/>
      <c r="DTX1063" s="842"/>
      <c r="DTY1063" s="842"/>
      <c r="DTZ1063" s="842"/>
      <c r="DUA1063" s="842"/>
      <c r="DUB1063" s="842"/>
      <c r="DUC1063" s="842"/>
      <c r="DUD1063" s="842"/>
      <c r="DUE1063" s="842"/>
      <c r="DUF1063" s="842"/>
      <c r="DUG1063" s="842"/>
      <c r="DUH1063" s="842"/>
      <c r="DUI1063" s="842"/>
      <c r="DUJ1063" s="842"/>
      <c r="DUK1063" s="842"/>
      <c r="DUL1063" s="842"/>
      <c r="DUM1063" s="842"/>
      <c r="DUN1063" s="842"/>
      <c r="DUO1063" s="842"/>
      <c r="DUP1063" s="842"/>
      <c r="DUQ1063" s="842"/>
      <c r="DUR1063" s="842"/>
      <c r="DUS1063" s="842"/>
      <c r="DUT1063" s="842"/>
      <c r="DUU1063" s="842"/>
      <c r="DUV1063" s="842"/>
      <c r="DUW1063" s="842"/>
      <c r="DUX1063" s="842"/>
      <c r="DUY1063" s="842"/>
      <c r="DUZ1063" s="842"/>
      <c r="DVA1063" s="842"/>
      <c r="DVB1063" s="842"/>
      <c r="DVC1063" s="842"/>
      <c r="DVD1063" s="842"/>
      <c r="DVE1063" s="842"/>
      <c r="DVF1063" s="842"/>
      <c r="DVG1063" s="842"/>
      <c r="DVH1063" s="842"/>
      <c r="DVI1063" s="842"/>
      <c r="DVJ1063" s="842"/>
      <c r="DVK1063" s="842"/>
      <c r="DVL1063" s="842"/>
      <c r="DVM1063" s="842"/>
      <c r="DVN1063" s="842"/>
      <c r="DVO1063" s="842"/>
      <c r="DVP1063" s="842"/>
      <c r="DVQ1063" s="842"/>
      <c r="DVR1063" s="842"/>
      <c r="DVS1063" s="842"/>
      <c r="DVT1063" s="842"/>
      <c r="DVU1063" s="842"/>
      <c r="DVV1063" s="842"/>
      <c r="DVW1063" s="842"/>
      <c r="DVX1063" s="842"/>
      <c r="DVY1063" s="842"/>
      <c r="DVZ1063" s="842"/>
      <c r="DWA1063" s="842"/>
      <c r="DWB1063" s="842"/>
      <c r="DWC1063" s="842"/>
      <c r="DWD1063" s="842"/>
      <c r="DWE1063" s="842"/>
      <c r="DWF1063" s="842"/>
      <c r="DWG1063" s="842"/>
      <c r="DWH1063" s="842"/>
      <c r="DWI1063" s="842"/>
      <c r="DWJ1063" s="842"/>
      <c r="DWK1063" s="842"/>
      <c r="DWL1063" s="842"/>
      <c r="DWM1063" s="842"/>
      <c r="DWN1063" s="842"/>
      <c r="DWO1063" s="842"/>
      <c r="DWP1063" s="842"/>
      <c r="DWQ1063" s="842"/>
      <c r="DWR1063" s="842"/>
      <c r="DWS1063" s="842"/>
      <c r="DWT1063" s="842"/>
      <c r="DWU1063" s="842"/>
      <c r="DWV1063" s="842"/>
      <c r="DWW1063" s="842"/>
      <c r="DWX1063" s="842"/>
      <c r="DWY1063" s="842"/>
      <c r="DWZ1063" s="842"/>
      <c r="DXA1063" s="842"/>
      <c r="DXB1063" s="842"/>
      <c r="DXC1063" s="842"/>
      <c r="DXD1063" s="842"/>
      <c r="DXE1063" s="842"/>
      <c r="DXF1063" s="842"/>
      <c r="DXG1063" s="842"/>
      <c r="DXH1063" s="842"/>
      <c r="DXI1063" s="842"/>
      <c r="DXJ1063" s="842"/>
      <c r="DXK1063" s="842"/>
      <c r="DXL1063" s="842"/>
      <c r="DXM1063" s="842"/>
      <c r="DXN1063" s="842"/>
      <c r="DXO1063" s="842"/>
      <c r="DXP1063" s="842"/>
      <c r="DXQ1063" s="842"/>
      <c r="DXR1063" s="842"/>
      <c r="DXS1063" s="842"/>
      <c r="DXT1063" s="842"/>
      <c r="DXU1063" s="842"/>
      <c r="DXV1063" s="842"/>
      <c r="DXW1063" s="842"/>
      <c r="DXX1063" s="842"/>
      <c r="DXY1063" s="842"/>
      <c r="DXZ1063" s="842"/>
      <c r="DYA1063" s="842"/>
      <c r="DYB1063" s="842"/>
      <c r="DYC1063" s="842"/>
      <c r="DYD1063" s="842"/>
      <c r="DYE1063" s="842"/>
      <c r="DYF1063" s="842"/>
      <c r="DYG1063" s="842"/>
      <c r="DYH1063" s="842"/>
      <c r="DYI1063" s="842"/>
      <c r="DYJ1063" s="842"/>
      <c r="DYK1063" s="842"/>
      <c r="DYL1063" s="842"/>
      <c r="DYM1063" s="842"/>
      <c r="DYN1063" s="842"/>
      <c r="DYO1063" s="842"/>
      <c r="DYP1063" s="842"/>
      <c r="DYQ1063" s="842"/>
      <c r="DYR1063" s="842"/>
      <c r="DYS1063" s="842"/>
      <c r="DYT1063" s="842"/>
      <c r="DYU1063" s="842"/>
      <c r="DYV1063" s="842"/>
      <c r="DYW1063" s="842"/>
      <c r="DYX1063" s="842"/>
      <c r="DYY1063" s="842"/>
      <c r="DYZ1063" s="842"/>
      <c r="DZA1063" s="842"/>
      <c r="DZB1063" s="842"/>
      <c r="DZC1063" s="842"/>
      <c r="DZD1063" s="842"/>
      <c r="DZE1063" s="842"/>
      <c r="DZF1063" s="842"/>
      <c r="DZG1063" s="842"/>
      <c r="DZH1063" s="842"/>
      <c r="DZI1063" s="842"/>
      <c r="DZJ1063" s="842"/>
      <c r="DZK1063" s="842"/>
      <c r="DZL1063" s="842"/>
      <c r="DZM1063" s="842"/>
      <c r="DZN1063" s="842"/>
      <c r="DZO1063" s="842"/>
      <c r="DZP1063" s="842"/>
      <c r="DZQ1063" s="842"/>
      <c r="DZR1063" s="842"/>
      <c r="DZS1063" s="842"/>
      <c r="DZT1063" s="842"/>
      <c r="DZU1063" s="842"/>
      <c r="DZV1063" s="842"/>
      <c r="DZW1063" s="842"/>
      <c r="DZX1063" s="842"/>
      <c r="DZY1063" s="842"/>
      <c r="DZZ1063" s="842"/>
      <c r="EAA1063" s="842"/>
      <c r="EAB1063" s="842"/>
      <c r="EAC1063" s="842"/>
      <c r="EAD1063" s="842"/>
      <c r="EAE1063" s="842"/>
      <c r="EAF1063" s="842"/>
      <c r="EAG1063" s="842"/>
      <c r="EAH1063" s="842"/>
      <c r="EAI1063" s="842"/>
      <c r="EAJ1063" s="842"/>
      <c r="EAK1063" s="842"/>
      <c r="EAL1063" s="842"/>
      <c r="EAM1063" s="842"/>
      <c r="EAN1063" s="842"/>
      <c r="EAO1063" s="842"/>
      <c r="EAP1063" s="842"/>
      <c r="EAQ1063" s="842"/>
      <c r="EAR1063" s="842"/>
      <c r="EAS1063" s="842"/>
      <c r="EAT1063" s="842"/>
      <c r="EAU1063" s="842"/>
      <c r="EAV1063" s="842"/>
      <c r="EAW1063" s="842"/>
      <c r="EAX1063" s="842"/>
      <c r="EAY1063" s="842"/>
      <c r="EAZ1063" s="842"/>
      <c r="EBA1063" s="842"/>
      <c r="EBB1063" s="842"/>
      <c r="EBC1063" s="842"/>
      <c r="EBD1063" s="842"/>
      <c r="EBE1063" s="842"/>
      <c r="EBF1063" s="842"/>
      <c r="EBG1063" s="842"/>
      <c r="EBH1063" s="842"/>
      <c r="EBI1063" s="842"/>
      <c r="EBJ1063" s="842"/>
      <c r="EBK1063" s="842"/>
      <c r="EBL1063" s="842"/>
      <c r="EBM1063" s="842"/>
      <c r="EBN1063" s="842"/>
      <c r="EBO1063" s="842"/>
      <c r="EBP1063" s="842"/>
      <c r="EBQ1063" s="842"/>
      <c r="EBR1063" s="842"/>
      <c r="EBS1063" s="842"/>
      <c r="EBT1063" s="842"/>
      <c r="EBU1063" s="842"/>
      <c r="EBV1063" s="842"/>
      <c r="EBW1063" s="842"/>
      <c r="EBX1063" s="842"/>
      <c r="EBY1063" s="842"/>
      <c r="EBZ1063" s="842"/>
      <c r="ECA1063" s="842"/>
      <c r="ECB1063" s="842"/>
      <c r="ECC1063" s="842"/>
      <c r="ECD1063" s="842"/>
      <c r="ECE1063" s="842"/>
      <c r="ECF1063" s="842"/>
      <c r="ECG1063" s="842"/>
      <c r="ECH1063" s="842"/>
      <c r="ECI1063" s="842"/>
      <c r="ECJ1063" s="842"/>
      <c r="ECK1063" s="842"/>
      <c r="ECL1063" s="842"/>
      <c r="ECM1063" s="842"/>
      <c r="ECN1063" s="842"/>
      <c r="ECO1063" s="842"/>
      <c r="ECP1063" s="842"/>
      <c r="ECQ1063" s="842"/>
      <c r="ECR1063" s="842"/>
      <c r="ECS1063" s="842"/>
      <c r="ECT1063" s="842"/>
      <c r="ECU1063" s="842"/>
      <c r="ECV1063" s="842"/>
      <c r="ECW1063" s="842"/>
      <c r="ECX1063" s="842"/>
      <c r="ECY1063" s="842"/>
      <c r="ECZ1063" s="842"/>
      <c r="EDA1063" s="842"/>
      <c r="EDB1063" s="842"/>
      <c r="EDC1063" s="842"/>
      <c r="EDD1063" s="842"/>
      <c r="EDE1063" s="842"/>
      <c r="EDF1063" s="842"/>
      <c r="EDG1063" s="842"/>
      <c r="EDH1063" s="842"/>
      <c r="EDI1063" s="842"/>
      <c r="EDJ1063" s="842"/>
      <c r="EDK1063" s="842"/>
      <c r="EDL1063" s="842"/>
      <c r="EDM1063" s="842"/>
      <c r="EDN1063" s="842"/>
      <c r="EDO1063" s="842"/>
      <c r="EDP1063" s="842"/>
      <c r="EDQ1063" s="842"/>
      <c r="EDR1063" s="842"/>
      <c r="EDS1063" s="842"/>
      <c r="EDT1063" s="842"/>
      <c r="EDU1063" s="842"/>
      <c r="EDV1063" s="842"/>
      <c r="EDW1063" s="842"/>
      <c r="EDX1063" s="842"/>
      <c r="EDY1063" s="842"/>
      <c r="EDZ1063" s="842"/>
      <c r="EEA1063" s="842"/>
      <c r="EEB1063" s="842"/>
      <c r="EEC1063" s="842"/>
      <c r="EED1063" s="842"/>
      <c r="EEE1063" s="842"/>
      <c r="EEF1063" s="842"/>
      <c r="EEG1063" s="842"/>
      <c r="EEH1063" s="842"/>
      <c r="EEI1063" s="842"/>
      <c r="EEJ1063" s="842"/>
      <c r="EEK1063" s="842"/>
      <c r="EEL1063" s="842"/>
      <c r="EEM1063" s="842"/>
      <c r="EEN1063" s="842"/>
      <c r="EEO1063" s="842"/>
      <c r="EEP1063" s="842"/>
      <c r="EEQ1063" s="842"/>
      <c r="EER1063" s="842"/>
      <c r="EES1063" s="842"/>
      <c r="EET1063" s="842"/>
      <c r="EEU1063" s="842"/>
      <c r="EEV1063" s="842"/>
      <c r="EEW1063" s="842"/>
      <c r="EEX1063" s="842"/>
      <c r="EEY1063" s="842"/>
      <c r="EEZ1063" s="842"/>
      <c r="EFA1063" s="842"/>
      <c r="EFB1063" s="842"/>
      <c r="EFC1063" s="842"/>
      <c r="EFD1063" s="842"/>
      <c r="EFE1063" s="842"/>
      <c r="EFF1063" s="842"/>
      <c r="EFG1063" s="842"/>
      <c r="EFH1063" s="842"/>
      <c r="EFI1063" s="842"/>
      <c r="EFJ1063" s="842"/>
      <c r="EFK1063" s="842"/>
      <c r="EFL1063" s="842"/>
      <c r="EFM1063" s="842"/>
      <c r="EFN1063" s="842"/>
      <c r="EFO1063" s="842"/>
      <c r="EFP1063" s="842"/>
      <c r="EFQ1063" s="842"/>
      <c r="EFR1063" s="842"/>
      <c r="EFS1063" s="842"/>
      <c r="EFT1063" s="842"/>
      <c r="EFU1063" s="842"/>
      <c r="EFV1063" s="842"/>
      <c r="EFW1063" s="842"/>
      <c r="EFX1063" s="842"/>
      <c r="EFY1063" s="842"/>
      <c r="EFZ1063" s="842"/>
      <c r="EGA1063" s="842"/>
      <c r="EGB1063" s="842"/>
      <c r="EGC1063" s="842"/>
      <c r="EGD1063" s="842"/>
      <c r="EGE1063" s="842"/>
      <c r="EGF1063" s="842"/>
      <c r="EGG1063" s="842"/>
      <c r="EGH1063" s="842"/>
      <c r="EGI1063" s="842"/>
      <c r="EGJ1063" s="842"/>
      <c r="EGK1063" s="842"/>
      <c r="EGL1063" s="842"/>
      <c r="EGM1063" s="842"/>
      <c r="EGN1063" s="842"/>
      <c r="EGO1063" s="842"/>
      <c r="EGP1063" s="842"/>
      <c r="EGQ1063" s="842"/>
      <c r="EGR1063" s="842"/>
      <c r="EGS1063" s="842"/>
      <c r="EGT1063" s="842"/>
      <c r="EGU1063" s="842"/>
      <c r="EGV1063" s="842"/>
      <c r="EGW1063" s="842"/>
      <c r="EGX1063" s="842"/>
      <c r="EGY1063" s="842"/>
      <c r="EGZ1063" s="842"/>
      <c r="EHA1063" s="842"/>
      <c r="EHB1063" s="842"/>
      <c r="EHC1063" s="842"/>
      <c r="EHD1063" s="842"/>
      <c r="EHE1063" s="842"/>
      <c r="EHF1063" s="842"/>
      <c r="EHG1063" s="842"/>
      <c r="EHH1063" s="842"/>
      <c r="EHI1063" s="842"/>
      <c r="EHJ1063" s="842"/>
      <c r="EHK1063" s="842"/>
      <c r="EHL1063" s="842"/>
      <c r="EHM1063" s="842"/>
      <c r="EHN1063" s="842"/>
      <c r="EHO1063" s="842"/>
      <c r="EHP1063" s="842"/>
      <c r="EHQ1063" s="842"/>
      <c r="EHR1063" s="842"/>
      <c r="EHS1063" s="842"/>
      <c r="EHT1063" s="842"/>
      <c r="EHU1063" s="842"/>
      <c r="EHV1063" s="842"/>
      <c r="EHW1063" s="842"/>
      <c r="EHX1063" s="842"/>
      <c r="EHY1063" s="842"/>
      <c r="EHZ1063" s="842"/>
      <c r="EIA1063" s="842"/>
      <c r="EIB1063" s="842"/>
      <c r="EIC1063" s="842"/>
      <c r="EID1063" s="842"/>
      <c r="EIE1063" s="842"/>
      <c r="EIF1063" s="842"/>
      <c r="EIG1063" s="842"/>
      <c r="EIH1063" s="842"/>
      <c r="EII1063" s="842"/>
      <c r="EIJ1063" s="842"/>
      <c r="EIK1063" s="842"/>
      <c r="EIL1063" s="842"/>
      <c r="EIM1063" s="842"/>
      <c r="EIN1063" s="842"/>
      <c r="EIO1063" s="842"/>
      <c r="EIP1063" s="842"/>
      <c r="EIQ1063" s="842"/>
      <c r="EIR1063" s="842"/>
      <c r="EIS1063" s="842"/>
      <c r="EIT1063" s="842"/>
      <c r="EIU1063" s="842"/>
      <c r="EIV1063" s="842"/>
      <c r="EIW1063" s="842"/>
      <c r="EIX1063" s="842"/>
      <c r="EIY1063" s="842"/>
      <c r="EIZ1063" s="842"/>
      <c r="EJA1063" s="842"/>
      <c r="EJB1063" s="842"/>
      <c r="EJC1063" s="842"/>
      <c r="EJD1063" s="842"/>
      <c r="EJE1063" s="842"/>
      <c r="EJF1063" s="842"/>
      <c r="EJG1063" s="842"/>
      <c r="EJH1063" s="842"/>
      <c r="EJI1063" s="842"/>
      <c r="EJJ1063" s="842"/>
      <c r="EJK1063" s="842"/>
      <c r="EJL1063" s="842"/>
      <c r="EJM1063" s="842"/>
      <c r="EJN1063" s="842"/>
      <c r="EJO1063" s="842"/>
      <c r="EJP1063" s="842"/>
      <c r="EJQ1063" s="842"/>
      <c r="EJR1063" s="842"/>
      <c r="EJS1063" s="842"/>
      <c r="EJT1063" s="842"/>
      <c r="EJU1063" s="842"/>
      <c r="EJV1063" s="842"/>
      <c r="EJW1063" s="842"/>
      <c r="EJX1063" s="842"/>
      <c r="EJY1063" s="842"/>
      <c r="EJZ1063" s="842"/>
      <c r="EKA1063" s="842"/>
      <c r="EKB1063" s="842"/>
      <c r="EKC1063" s="842"/>
      <c r="EKD1063" s="842"/>
      <c r="EKE1063" s="842"/>
      <c r="EKF1063" s="842"/>
      <c r="EKG1063" s="842"/>
      <c r="EKH1063" s="842"/>
      <c r="EKI1063" s="842"/>
      <c r="EKJ1063" s="842"/>
      <c r="EKK1063" s="842"/>
      <c r="EKL1063" s="842"/>
      <c r="EKM1063" s="842"/>
      <c r="EKN1063" s="842"/>
      <c r="EKO1063" s="842"/>
      <c r="EKP1063" s="842"/>
      <c r="EKQ1063" s="842"/>
      <c r="EKR1063" s="842"/>
      <c r="EKS1063" s="842"/>
      <c r="EKT1063" s="842"/>
      <c r="EKU1063" s="842"/>
      <c r="EKV1063" s="842"/>
      <c r="EKW1063" s="842"/>
      <c r="EKX1063" s="842"/>
      <c r="EKY1063" s="842"/>
      <c r="EKZ1063" s="842"/>
      <c r="ELA1063" s="842"/>
      <c r="ELB1063" s="842"/>
      <c r="ELC1063" s="842"/>
      <c r="ELD1063" s="842"/>
      <c r="ELE1063" s="842"/>
      <c r="ELF1063" s="842"/>
      <c r="ELG1063" s="842"/>
      <c r="ELH1063" s="842"/>
      <c r="ELI1063" s="842"/>
      <c r="ELJ1063" s="842"/>
      <c r="ELK1063" s="842"/>
      <c r="ELL1063" s="842"/>
      <c r="ELM1063" s="842"/>
      <c r="ELN1063" s="842"/>
      <c r="ELO1063" s="842"/>
      <c r="ELP1063" s="842"/>
      <c r="ELQ1063" s="842"/>
      <c r="ELR1063" s="842"/>
      <c r="ELS1063" s="842"/>
      <c r="ELT1063" s="842"/>
      <c r="ELU1063" s="842"/>
      <c r="ELV1063" s="842"/>
      <c r="ELW1063" s="842"/>
      <c r="ELX1063" s="842"/>
      <c r="ELY1063" s="842"/>
      <c r="ELZ1063" s="842"/>
      <c r="EMA1063" s="842"/>
      <c r="EMB1063" s="842"/>
      <c r="EMC1063" s="842"/>
      <c r="EMD1063" s="842"/>
      <c r="EME1063" s="842"/>
      <c r="EMF1063" s="842"/>
      <c r="EMG1063" s="842"/>
      <c r="EMH1063" s="842"/>
      <c r="EMI1063" s="842"/>
      <c r="EMJ1063" s="842"/>
      <c r="EMK1063" s="842"/>
      <c r="EML1063" s="842"/>
      <c r="EMM1063" s="842"/>
      <c r="EMN1063" s="842"/>
      <c r="EMO1063" s="842"/>
      <c r="EMP1063" s="842"/>
      <c r="EMQ1063" s="842"/>
      <c r="EMR1063" s="842"/>
      <c r="EMS1063" s="842"/>
      <c r="EMT1063" s="842"/>
      <c r="EMU1063" s="842"/>
      <c r="EMV1063" s="842"/>
      <c r="EMW1063" s="842"/>
      <c r="EMX1063" s="842"/>
      <c r="EMY1063" s="842"/>
      <c r="EMZ1063" s="842"/>
      <c r="ENA1063" s="842"/>
      <c r="ENB1063" s="842"/>
      <c r="ENC1063" s="842"/>
      <c r="END1063" s="842"/>
      <c r="ENE1063" s="842"/>
      <c r="ENF1063" s="842"/>
      <c r="ENG1063" s="842"/>
      <c r="ENH1063" s="842"/>
      <c r="ENI1063" s="842"/>
      <c r="ENJ1063" s="842"/>
      <c r="ENK1063" s="842"/>
      <c r="ENL1063" s="842"/>
      <c r="ENM1063" s="842"/>
      <c r="ENN1063" s="842"/>
      <c r="ENO1063" s="842"/>
      <c r="ENP1063" s="842"/>
      <c r="ENQ1063" s="842"/>
      <c r="ENR1063" s="842"/>
      <c r="ENS1063" s="842"/>
      <c r="ENT1063" s="842"/>
      <c r="ENU1063" s="842"/>
      <c r="ENV1063" s="842"/>
      <c r="ENW1063" s="842"/>
      <c r="ENX1063" s="842"/>
      <c r="ENY1063" s="842"/>
      <c r="ENZ1063" s="842"/>
      <c r="EOA1063" s="842"/>
      <c r="EOB1063" s="842"/>
      <c r="EOC1063" s="842"/>
      <c r="EOD1063" s="842"/>
      <c r="EOE1063" s="842"/>
      <c r="EOF1063" s="842"/>
      <c r="EOG1063" s="842"/>
      <c r="EOH1063" s="842"/>
      <c r="EOI1063" s="842"/>
      <c r="EOJ1063" s="842"/>
      <c r="EOK1063" s="842"/>
      <c r="EOL1063" s="842"/>
      <c r="EOM1063" s="842"/>
      <c r="EON1063" s="842"/>
      <c r="EOO1063" s="842"/>
      <c r="EOP1063" s="842"/>
      <c r="EOQ1063" s="842"/>
      <c r="EOR1063" s="842"/>
      <c r="EOS1063" s="842"/>
      <c r="EOT1063" s="842"/>
      <c r="EOU1063" s="842"/>
      <c r="EOV1063" s="842"/>
      <c r="EOW1063" s="842"/>
      <c r="EOX1063" s="842"/>
      <c r="EOY1063" s="842"/>
      <c r="EOZ1063" s="842"/>
      <c r="EPA1063" s="842"/>
      <c r="EPB1063" s="842"/>
      <c r="EPC1063" s="842"/>
      <c r="EPD1063" s="842"/>
      <c r="EPE1063" s="842"/>
      <c r="EPF1063" s="842"/>
      <c r="EPG1063" s="842"/>
      <c r="EPH1063" s="842"/>
      <c r="EPI1063" s="842"/>
      <c r="EPJ1063" s="842"/>
      <c r="EPK1063" s="842"/>
      <c r="EPL1063" s="842"/>
      <c r="EPM1063" s="842"/>
      <c r="EPN1063" s="842"/>
      <c r="EPO1063" s="842"/>
      <c r="EPP1063" s="842"/>
      <c r="EPQ1063" s="842"/>
      <c r="EPR1063" s="842"/>
      <c r="EPS1063" s="842"/>
      <c r="EPT1063" s="842"/>
      <c r="EPU1063" s="842"/>
      <c r="EPV1063" s="842"/>
      <c r="EPW1063" s="842"/>
      <c r="EPX1063" s="842"/>
      <c r="EPY1063" s="842"/>
      <c r="EPZ1063" s="842"/>
      <c r="EQA1063" s="842"/>
      <c r="EQB1063" s="842"/>
      <c r="EQC1063" s="842"/>
      <c r="EQD1063" s="842"/>
      <c r="EQE1063" s="842"/>
      <c r="EQF1063" s="842"/>
      <c r="EQG1063" s="842"/>
      <c r="EQH1063" s="842"/>
      <c r="EQI1063" s="842"/>
      <c r="EQJ1063" s="842"/>
      <c r="EQK1063" s="842"/>
      <c r="EQL1063" s="842"/>
      <c r="EQM1063" s="842"/>
      <c r="EQN1063" s="842"/>
      <c r="EQO1063" s="842"/>
      <c r="EQP1063" s="842"/>
      <c r="EQQ1063" s="842"/>
      <c r="EQR1063" s="842"/>
      <c r="EQS1063" s="842"/>
      <c r="EQT1063" s="842"/>
      <c r="EQU1063" s="842"/>
      <c r="EQV1063" s="842"/>
      <c r="EQW1063" s="842"/>
      <c r="EQX1063" s="842"/>
      <c r="EQY1063" s="842"/>
      <c r="EQZ1063" s="842"/>
      <c r="ERA1063" s="842"/>
      <c r="ERB1063" s="842"/>
      <c r="ERC1063" s="842"/>
      <c r="ERD1063" s="842"/>
      <c r="ERE1063" s="842"/>
      <c r="ERF1063" s="842"/>
      <c r="ERG1063" s="842"/>
      <c r="ERH1063" s="842"/>
      <c r="ERI1063" s="842"/>
      <c r="ERJ1063" s="842"/>
      <c r="ERK1063" s="842"/>
      <c r="ERL1063" s="842"/>
      <c r="ERM1063" s="842"/>
      <c r="ERN1063" s="842"/>
      <c r="ERO1063" s="842"/>
      <c r="ERP1063" s="842"/>
      <c r="ERQ1063" s="842"/>
      <c r="ERR1063" s="842"/>
      <c r="ERS1063" s="842"/>
      <c r="ERT1063" s="842"/>
      <c r="ERU1063" s="842"/>
      <c r="ERV1063" s="842"/>
      <c r="ERW1063" s="842"/>
      <c r="ERX1063" s="842"/>
      <c r="ERY1063" s="842"/>
      <c r="ERZ1063" s="842"/>
      <c r="ESA1063" s="842"/>
      <c r="ESB1063" s="842"/>
      <c r="ESC1063" s="842"/>
      <c r="ESD1063" s="842"/>
      <c r="ESE1063" s="842"/>
      <c r="ESF1063" s="842"/>
      <c r="ESG1063" s="842"/>
      <c r="ESH1063" s="842"/>
      <c r="ESI1063" s="842"/>
      <c r="ESJ1063" s="842"/>
      <c r="ESK1063" s="842"/>
      <c r="ESL1063" s="842"/>
      <c r="ESM1063" s="842"/>
      <c r="ESN1063" s="842"/>
      <c r="ESO1063" s="842"/>
      <c r="ESP1063" s="842"/>
      <c r="ESQ1063" s="842"/>
      <c r="ESR1063" s="842"/>
      <c r="ESS1063" s="842"/>
      <c r="EST1063" s="842"/>
      <c r="ESU1063" s="842"/>
      <c r="ESV1063" s="842"/>
      <c r="ESW1063" s="842"/>
      <c r="ESX1063" s="842"/>
      <c r="ESY1063" s="842"/>
      <c r="ESZ1063" s="842"/>
      <c r="ETA1063" s="842"/>
      <c r="ETB1063" s="842"/>
      <c r="ETC1063" s="842"/>
      <c r="ETD1063" s="842"/>
      <c r="ETE1063" s="842"/>
      <c r="ETF1063" s="842"/>
      <c r="ETG1063" s="842"/>
      <c r="ETH1063" s="842"/>
      <c r="ETI1063" s="842"/>
      <c r="ETJ1063" s="842"/>
      <c r="ETK1063" s="842"/>
      <c r="ETL1063" s="842"/>
      <c r="ETM1063" s="842"/>
      <c r="ETN1063" s="842"/>
      <c r="ETO1063" s="842"/>
      <c r="ETP1063" s="842"/>
      <c r="ETQ1063" s="842"/>
      <c r="ETR1063" s="842"/>
      <c r="ETS1063" s="842"/>
      <c r="ETT1063" s="842"/>
      <c r="ETU1063" s="842"/>
      <c r="ETV1063" s="842"/>
      <c r="ETW1063" s="842"/>
      <c r="ETX1063" s="842"/>
      <c r="ETY1063" s="842"/>
      <c r="ETZ1063" s="842"/>
      <c r="EUA1063" s="842"/>
      <c r="EUB1063" s="842"/>
      <c r="EUC1063" s="842"/>
      <c r="EUD1063" s="842"/>
      <c r="EUE1063" s="842"/>
      <c r="EUF1063" s="842"/>
      <c r="EUG1063" s="842"/>
      <c r="EUH1063" s="842"/>
      <c r="EUI1063" s="842"/>
      <c r="EUJ1063" s="842"/>
      <c r="EUK1063" s="842"/>
      <c r="EUL1063" s="842"/>
      <c r="EUM1063" s="842"/>
      <c r="EUN1063" s="842"/>
      <c r="EUO1063" s="842"/>
      <c r="EUP1063" s="842"/>
      <c r="EUQ1063" s="842"/>
      <c r="EUR1063" s="842"/>
      <c r="EUS1063" s="842"/>
      <c r="EUT1063" s="842"/>
      <c r="EUU1063" s="842"/>
      <c r="EUV1063" s="842"/>
      <c r="EUW1063" s="842"/>
      <c r="EUX1063" s="842"/>
      <c r="EUY1063" s="842"/>
      <c r="EUZ1063" s="842"/>
      <c r="EVA1063" s="842"/>
      <c r="EVB1063" s="842"/>
      <c r="EVC1063" s="842"/>
      <c r="EVD1063" s="842"/>
      <c r="EVE1063" s="842"/>
      <c r="EVF1063" s="842"/>
      <c r="EVG1063" s="842"/>
      <c r="EVH1063" s="842"/>
      <c r="EVI1063" s="842"/>
      <c r="EVJ1063" s="842"/>
      <c r="EVK1063" s="842"/>
      <c r="EVL1063" s="842"/>
      <c r="EVM1063" s="842"/>
      <c r="EVN1063" s="842"/>
      <c r="EVO1063" s="842"/>
      <c r="EVP1063" s="842"/>
      <c r="EVQ1063" s="842"/>
      <c r="EVR1063" s="842"/>
      <c r="EVS1063" s="842"/>
      <c r="EVT1063" s="842"/>
      <c r="EVU1063" s="842"/>
      <c r="EVV1063" s="842"/>
      <c r="EVW1063" s="842"/>
      <c r="EVX1063" s="842"/>
      <c r="EVY1063" s="842"/>
      <c r="EVZ1063" s="842"/>
      <c r="EWA1063" s="842"/>
      <c r="EWB1063" s="842"/>
      <c r="EWC1063" s="842"/>
      <c r="EWD1063" s="842"/>
      <c r="EWE1063" s="842"/>
      <c r="EWF1063" s="842"/>
      <c r="EWG1063" s="842"/>
      <c r="EWH1063" s="842"/>
      <c r="EWI1063" s="842"/>
      <c r="EWJ1063" s="842"/>
      <c r="EWK1063" s="842"/>
      <c r="EWL1063" s="842"/>
      <c r="EWM1063" s="842"/>
      <c r="EWN1063" s="842"/>
      <c r="EWO1063" s="842"/>
      <c r="EWP1063" s="842"/>
      <c r="EWQ1063" s="842"/>
      <c r="EWR1063" s="842"/>
      <c r="EWS1063" s="842"/>
      <c r="EWT1063" s="842"/>
      <c r="EWU1063" s="842"/>
      <c r="EWV1063" s="842"/>
      <c r="EWW1063" s="842"/>
      <c r="EWX1063" s="842"/>
      <c r="EWY1063" s="842"/>
      <c r="EWZ1063" s="842"/>
      <c r="EXA1063" s="842"/>
      <c r="EXB1063" s="842"/>
      <c r="EXC1063" s="842"/>
      <c r="EXD1063" s="842"/>
      <c r="EXE1063" s="842"/>
      <c r="EXF1063" s="842"/>
      <c r="EXG1063" s="842"/>
      <c r="EXH1063" s="842"/>
      <c r="EXI1063" s="842"/>
      <c r="EXJ1063" s="842"/>
      <c r="EXK1063" s="842"/>
      <c r="EXL1063" s="842"/>
      <c r="EXM1063" s="842"/>
      <c r="EXN1063" s="842"/>
      <c r="EXO1063" s="842"/>
      <c r="EXP1063" s="842"/>
      <c r="EXQ1063" s="842"/>
      <c r="EXR1063" s="842"/>
      <c r="EXS1063" s="842"/>
      <c r="EXT1063" s="842"/>
      <c r="EXU1063" s="842"/>
      <c r="EXV1063" s="842"/>
      <c r="EXW1063" s="842"/>
      <c r="EXX1063" s="842"/>
      <c r="EXY1063" s="842"/>
      <c r="EXZ1063" s="842"/>
      <c r="EYA1063" s="842"/>
      <c r="EYB1063" s="842"/>
      <c r="EYC1063" s="842"/>
      <c r="EYD1063" s="842"/>
      <c r="EYE1063" s="842"/>
      <c r="EYF1063" s="842"/>
      <c r="EYG1063" s="842"/>
      <c r="EYH1063" s="842"/>
      <c r="EYI1063" s="842"/>
      <c r="EYJ1063" s="842"/>
      <c r="EYK1063" s="842"/>
      <c r="EYL1063" s="842"/>
      <c r="EYM1063" s="842"/>
      <c r="EYN1063" s="842"/>
      <c r="EYO1063" s="842"/>
      <c r="EYP1063" s="842"/>
      <c r="EYQ1063" s="842"/>
      <c r="EYR1063" s="842"/>
      <c r="EYS1063" s="842"/>
      <c r="EYT1063" s="842"/>
      <c r="EYU1063" s="842"/>
      <c r="EYV1063" s="842"/>
      <c r="EYW1063" s="842"/>
      <c r="EYX1063" s="842"/>
      <c r="EYY1063" s="842"/>
      <c r="EYZ1063" s="842"/>
      <c r="EZA1063" s="842"/>
      <c r="EZB1063" s="842"/>
      <c r="EZC1063" s="842"/>
      <c r="EZD1063" s="842"/>
      <c r="EZE1063" s="842"/>
      <c r="EZF1063" s="842"/>
      <c r="EZG1063" s="842"/>
      <c r="EZH1063" s="842"/>
      <c r="EZI1063" s="842"/>
      <c r="EZJ1063" s="842"/>
      <c r="EZK1063" s="842"/>
      <c r="EZL1063" s="842"/>
      <c r="EZM1063" s="842"/>
      <c r="EZN1063" s="842"/>
      <c r="EZO1063" s="842"/>
      <c r="EZP1063" s="842"/>
      <c r="EZQ1063" s="842"/>
      <c r="EZR1063" s="842"/>
      <c r="EZS1063" s="842"/>
      <c r="EZT1063" s="842"/>
      <c r="EZU1063" s="842"/>
      <c r="EZV1063" s="842"/>
      <c r="EZW1063" s="842"/>
      <c r="EZX1063" s="842"/>
      <c r="EZY1063" s="842"/>
      <c r="EZZ1063" s="842"/>
      <c r="FAA1063" s="842"/>
      <c r="FAB1063" s="842"/>
      <c r="FAC1063" s="842"/>
      <c r="FAD1063" s="842"/>
      <c r="FAE1063" s="842"/>
      <c r="FAF1063" s="842"/>
      <c r="FAG1063" s="842"/>
      <c r="FAH1063" s="842"/>
      <c r="FAI1063" s="842"/>
      <c r="FAJ1063" s="842"/>
      <c r="FAK1063" s="842"/>
      <c r="FAL1063" s="842"/>
      <c r="FAM1063" s="842"/>
      <c r="FAN1063" s="842"/>
      <c r="FAO1063" s="842"/>
      <c r="FAP1063" s="842"/>
      <c r="FAQ1063" s="842"/>
      <c r="FAR1063" s="842"/>
      <c r="FAS1063" s="842"/>
      <c r="FAT1063" s="842"/>
      <c r="FAU1063" s="842"/>
      <c r="FAV1063" s="842"/>
      <c r="FAW1063" s="842"/>
      <c r="FAX1063" s="842"/>
      <c r="FAY1063" s="842"/>
      <c r="FAZ1063" s="842"/>
      <c r="FBA1063" s="842"/>
      <c r="FBB1063" s="842"/>
      <c r="FBC1063" s="842"/>
      <c r="FBD1063" s="842"/>
      <c r="FBE1063" s="842"/>
      <c r="FBF1063" s="842"/>
      <c r="FBG1063" s="842"/>
      <c r="FBH1063" s="842"/>
      <c r="FBI1063" s="842"/>
      <c r="FBJ1063" s="842"/>
      <c r="FBK1063" s="842"/>
      <c r="FBL1063" s="842"/>
      <c r="FBM1063" s="842"/>
      <c r="FBN1063" s="842"/>
      <c r="FBO1063" s="842"/>
      <c r="FBP1063" s="842"/>
      <c r="FBQ1063" s="842"/>
      <c r="FBR1063" s="842"/>
      <c r="FBS1063" s="842"/>
      <c r="FBT1063" s="842"/>
      <c r="FBU1063" s="842"/>
      <c r="FBV1063" s="842"/>
      <c r="FBW1063" s="842"/>
      <c r="FBX1063" s="842"/>
      <c r="FBY1063" s="842"/>
      <c r="FBZ1063" s="842"/>
      <c r="FCA1063" s="842"/>
      <c r="FCB1063" s="842"/>
      <c r="FCC1063" s="842"/>
      <c r="FCD1063" s="842"/>
      <c r="FCE1063" s="842"/>
      <c r="FCF1063" s="842"/>
      <c r="FCG1063" s="842"/>
      <c r="FCH1063" s="842"/>
      <c r="FCI1063" s="842"/>
      <c r="FCJ1063" s="842"/>
      <c r="FCK1063" s="842"/>
      <c r="FCL1063" s="842"/>
      <c r="FCM1063" s="842"/>
      <c r="FCN1063" s="842"/>
      <c r="FCO1063" s="842"/>
      <c r="FCP1063" s="842"/>
      <c r="FCQ1063" s="842"/>
      <c r="FCR1063" s="842"/>
      <c r="FCS1063" s="842"/>
      <c r="FCT1063" s="842"/>
      <c r="FCU1063" s="842"/>
      <c r="FCV1063" s="842"/>
      <c r="FCW1063" s="842"/>
      <c r="FCX1063" s="842"/>
      <c r="FCY1063" s="842"/>
      <c r="FCZ1063" s="842"/>
      <c r="FDA1063" s="842"/>
      <c r="FDB1063" s="842"/>
      <c r="FDC1063" s="842"/>
      <c r="FDD1063" s="842"/>
      <c r="FDE1063" s="842"/>
      <c r="FDF1063" s="842"/>
      <c r="FDG1063" s="842"/>
      <c r="FDH1063" s="842"/>
      <c r="FDI1063" s="842"/>
      <c r="FDJ1063" s="842"/>
      <c r="FDK1063" s="842"/>
      <c r="FDL1063" s="842"/>
      <c r="FDM1063" s="842"/>
      <c r="FDN1063" s="842"/>
      <c r="FDO1063" s="842"/>
      <c r="FDP1063" s="842"/>
      <c r="FDQ1063" s="842"/>
      <c r="FDR1063" s="842"/>
      <c r="FDS1063" s="842"/>
      <c r="FDT1063" s="842"/>
      <c r="FDU1063" s="842"/>
      <c r="FDV1063" s="842"/>
      <c r="FDW1063" s="842"/>
      <c r="FDX1063" s="842"/>
      <c r="FDY1063" s="842"/>
      <c r="FDZ1063" s="842"/>
      <c r="FEA1063" s="842"/>
      <c r="FEB1063" s="842"/>
      <c r="FEC1063" s="842"/>
      <c r="FED1063" s="842"/>
      <c r="FEE1063" s="842"/>
      <c r="FEF1063" s="842"/>
      <c r="FEG1063" s="842"/>
      <c r="FEH1063" s="842"/>
      <c r="FEI1063" s="842"/>
      <c r="FEJ1063" s="842"/>
      <c r="FEK1063" s="842"/>
      <c r="FEL1063" s="842"/>
      <c r="FEM1063" s="842"/>
      <c r="FEN1063" s="842"/>
      <c r="FEO1063" s="842"/>
      <c r="FEP1063" s="842"/>
      <c r="FEQ1063" s="842"/>
      <c r="FER1063" s="842"/>
      <c r="FES1063" s="842"/>
      <c r="FET1063" s="842"/>
      <c r="FEU1063" s="842"/>
      <c r="FEV1063" s="842"/>
      <c r="FEW1063" s="842"/>
      <c r="FEX1063" s="842"/>
      <c r="FEY1063" s="842"/>
      <c r="FEZ1063" s="842"/>
      <c r="FFA1063" s="842"/>
      <c r="FFB1063" s="842"/>
      <c r="FFC1063" s="842"/>
      <c r="FFD1063" s="842"/>
      <c r="FFE1063" s="842"/>
      <c r="FFF1063" s="842"/>
      <c r="FFG1063" s="842"/>
      <c r="FFH1063" s="842"/>
      <c r="FFI1063" s="842"/>
      <c r="FFJ1063" s="842"/>
      <c r="FFK1063" s="842"/>
      <c r="FFL1063" s="842"/>
      <c r="FFM1063" s="842"/>
      <c r="FFN1063" s="842"/>
      <c r="FFO1063" s="842"/>
      <c r="FFP1063" s="842"/>
      <c r="FFQ1063" s="842"/>
      <c r="FFR1063" s="842"/>
      <c r="FFS1063" s="842"/>
      <c r="FFT1063" s="842"/>
      <c r="FFU1063" s="842"/>
      <c r="FFV1063" s="842"/>
      <c r="FFW1063" s="842"/>
      <c r="FFX1063" s="842"/>
      <c r="FFY1063" s="842"/>
      <c r="FFZ1063" s="842"/>
      <c r="FGA1063" s="842"/>
      <c r="FGB1063" s="842"/>
      <c r="FGC1063" s="842"/>
      <c r="FGD1063" s="842"/>
      <c r="FGE1063" s="842"/>
      <c r="FGF1063" s="842"/>
      <c r="FGG1063" s="842"/>
      <c r="FGH1063" s="842"/>
      <c r="FGI1063" s="842"/>
      <c r="FGJ1063" s="842"/>
      <c r="FGK1063" s="842"/>
      <c r="FGL1063" s="842"/>
      <c r="FGM1063" s="842"/>
      <c r="FGN1063" s="842"/>
      <c r="FGO1063" s="842"/>
      <c r="FGP1063" s="842"/>
      <c r="FGQ1063" s="842"/>
      <c r="FGR1063" s="842"/>
      <c r="FGS1063" s="842"/>
      <c r="FGT1063" s="842"/>
      <c r="FGU1063" s="842"/>
      <c r="FGV1063" s="842"/>
      <c r="FGW1063" s="842"/>
      <c r="FGX1063" s="842"/>
      <c r="FGY1063" s="842"/>
      <c r="FGZ1063" s="842"/>
      <c r="FHA1063" s="842"/>
      <c r="FHB1063" s="842"/>
      <c r="FHC1063" s="842"/>
      <c r="FHD1063" s="842"/>
      <c r="FHE1063" s="842"/>
      <c r="FHF1063" s="842"/>
      <c r="FHG1063" s="842"/>
      <c r="FHH1063" s="842"/>
      <c r="FHI1063" s="842"/>
      <c r="FHJ1063" s="842"/>
      <c r="FHK1063" s="842"/>
      <c r="FHL1063" s="842"/>
      <c r="FHM1063" s="842"/>
      <c r="FHN1063" s="842"/>
      <c r="FHO1063" s="842"/>
      <c r="FHP1063" s="842"/>
      <c r="FHQ1063" s="842"/>
      <c r="FHR1063" s="842"/>
      <c r="FHS1063" s="842"/>
      <c r="FHT1063" s="842"/>
      <c r="FHU1063" s="842"/>
      <c r="FHV1063" s="842"/>
      <c r="FHW1063" s="842"/>
      <c r="FHX1063" s="842"/>
      <c r="FHY1063" s="842"/>
      <c r="FHZ1063" s="842"/>
      <c r="FIA1063" s="842"/>
      <c r="FIB1063" s="842"/>
      <c r="FIC1063" s="842"/>
      <c r="FID1063" s="842"/>
      <c r="FIE1063" s="842"/>
      <c r="FIF1063" s="842"/>
      <c r="FIG1063" s="842"/>
      <c r="FIH1063" s="842"/>
      <c r="FII1063" s="842"/>
      <c r="FIJ1063" s="842"/>
      <c r="FIK1063" s="842"/>
      <c r="FIL1063" s="842"/>
      <c r="FIM1063" s="842"/>
      <c r="FIN1063" s="842"/>
      <c r="FIO1063" s="842"/>
      <c r="FIP1063" s="842"/>
      <c r="FIQ1063" s="842"/>
      <c r="FIR1063" s="842"/>
      <c r="FIS1063" s="842"/>
      <c r="FIT1063" s="842"/>
      <c r="FIU1063" s="842"/>
      <c r="FIV1063" s="842"/>
      <c r="FIW1063" s="842"/>
      <c r="FIX1063" s="842"/>
      <c r="FIY1063" s="842"/>
      <c r="FIZ1063" s="842"/>
      <c r="FJA1063" s="842"/>
      <c r="FJB1063" s="842"/>
      <c r="FJC1063" s="842"/>
      <c r="FJD1063" s="842"/>
      <c r="FJE1063" s="842"/>
      <c r="FJF1063" s="842"/>
      <c r="FJG1063" s="842"/>
      <c r="FJH1063" s="842"/>
      <c r="FJI1063" s="842"/>
      <c r="FJJ1063" s="842"/>
      <c r="FJK1063" s="842"/>
      <c r="FJL1063" s="842"/>
      <c r="FJM1063" s="842"/>
      <c r="FJN1063" s="842"/>
      <c r="FJO1063" s="842"/>
      <c r="FJP1063" s="842"/>
      <c r="FJQ1063" s="842"/>
      <c r="FJR1063" s="842"/>
      <c r="FJS1063" s="842"/>
      <c r="FJT1063" s="842"/>
      <c r="FJU1063" s="842"/>
      <c r="FJV1063" s="842"/>
      <c r="FJW1063" s="842"/>
      <c r="FJX1063" s="842"/>
      <c r="FJY1063" s="842"/>
      <c r="FJZ1063" s="842"/>
      <c r="FKA1063" s="842"/>
      <c r="FKB1063" s="842"/>
      <c r="FKC1063" s="842"/>
      <c r="FKD1063" s="842"/>
      <c r="FKE1063" s="842"/>
      <c r="FKF1063" s="842"/>
      <c r="FKG1063" s="842"/>
      <c r="FKH1063" s="842"/>
      <c r="FKI1063" s="842"/>
      <c r="FKJ1063" s="842"/>
      <c r="FKK1063" s="842"/>
      <c r="FKL1063" s="842"/>
      <c r="FKM1063" s="842"/>
      <c r="FKN1063" s="842"/>
      <c r="FKO1063" s="842"/>
      <c r="FKP1063" s="842"/>
      <c r="FKQ1063" s="842"/>
      <c r="FKR1063" s="842"/>
      <c r="FKS1063" s="842"/>
      <c r="FKT1063" s="842"/>
      <c r="FKU1063" s="842"/>
      <c r="FKV1063" s="842"/>
      <c r="FKW1063" s="842"/>
      <c r="FKX1063" s="842"/>
      <c r="FKY1063" s="842"/>
      <c r="FKZ1063" s="842"/>
      <c r="FLA1063" s="842"/>
      <c r="FLB1063" s="842"/>
      <c r="FLC1063" s="842"/>
      <c r="FLD1063" s="842"/>
      <c r="FLE1063" s="842"/>
      <c r="FLF1063" s="842"/>
      <c r="FLG1063" s="842"/>
      <c r="FLH1063" s="842"/>
      <c r="FLI1063" s="842"/>
      <c r="FLJ1063" s="842"/>
      <c r="FLK1063" s="842"/>
      <c r="FLL1063" s="842"/>
      <c r="FLM1063" s="842"/>
      <c r="FLN1063" s="842"/>
      <c r="FLO1063" s="842"/>
      <c r="FLP1063" s="842"/>
      <c r="FLQ1063" s="842"/>
      <c r="FLR1063" s="842"/>
      <c r="FLS1063" s="842"/>
      <c r="FLT1063" s="842"/>
      <c r="FLU1063" s="842"/>
      <c r="FLV1063" s="842"/>
      <c r="FLW1063" s="842"/>
      <c r="FLX1063" s="842"/>
      <c r="FLY1063" s="842"/>
      <c r="FLZ1063" s="842"/>
      <c r="FMA1063" s="842"/>
      <c r="FMB1063" s="842"/>
      <c r="FMC1063" s="842"/>
      <c r="FMD1063" s="842"/>
      <c r="FME1063" s="842"/>
      <c r="FMF1063" s="842"/>
      <c r="FMG1063" s="842"/>
      <c r="FMH1063" s="842"/>
      <c r="FMI1063" s="842"/>
      <c r="FMJ1063" s="842"/>
      <c r="FMK1063" s="842"/>
      <c r="FML1063" s="842"/>
      <c r="FMM1063" s="842"/>
      <c r="FMN1063" s="842"/>
      <c r="FMO1063" s="842"/>
      <c r="FMP1063" s="842"/>
      <c r="FMQ1063" s="842"/>
      <c r="FMR1063" s="842"/>
      <c r="FMS1063" s="842"/>
      <c r="FMT1063" s="842"/>
      <c r="FMU1063" s="842"/>
      <c r="FMV1063" s="842"/>
      <c r="FMW1063" s="842"/>
      <c r="FMX1063" s="842"/>
      <c r="FMY1063" s="842"/>
      <c r="FMZ1063" s="842"/>
      <c r="FNA1063" s="842"/>
      <c r="FNB1063" s="842"/>
      <c r="FNC1063" s="842"/>
      <c r="FND1063" s="842"/>
      <c r="FNE1063" s="842"/>
      <c r="FNF1063" s="842"/>
      <c r="FNG1063" s="842"/>
      <c r="FNH1063" s="842"/>
      <c r="FNI1063" s="842"/>
      <c r="FNJ1063" s="842"/>
      <c r="FNK1063" s="842"/>
      <c r="FNL1063" s="842"/>
      <c r="FNM1063" s="842"/>
      <c r="FNN1063" s="842"/>
      <c r="FNO1063" s="842"/>
      <c r="FNP1063" s="842"/>
      <c r="FNQ1063" s="842"/>
      <c r="FNR1063" s="842"/>
      <c r="FNS1063" s="842"/>
      <c r="FNT1063" s="842"/>
      <c r="FNU1063" s="842"/>
      <c r="FNV1063" s="842"/>
      <c r="FNW1063" s="842"/>
      <c r="FNX1063" s="842"/>
      <c r="FNY1063" s="842"/>
      <c r="FNZ1063" s="842"/>
      <c r="FOA1063" s="842"/>
      <c r="FOB1063" s="842"/>
      <c r="FOC1063" s="842"/>
      <c r="FOD1063" s="842"/>
      <c r="FOE1063" s="842"/>
      <c r="FOF1063" s="842"/>
      <c r="FOG1063" s="842"/>
      <c r="FOH1063" s="842"/>
      <c r="FOI1063" s="842"/>
      <c r="FOJ1063" s="842"/>
      <c r="FOK1063" s="842"/>
      <c r="FOL1063" s="842"/>
      <c r="FOM1063" s="842"/>
      <c r="FON1063" s="842"/>
      <c r="FOO1063" s="842"/>
      <c r="FOP1063" s="842"/>
      <c r="FOQ1063" s="842"/>
      <c r="FOR1063" s="842"/>
      <c r="FOS1063" s="842"/>
      <c r="FOT1063" s="842"/>
      <c r="FOU1063" s="842"/>
      <c r="FOV1063" s="842"/>
      <c r="FOW1063" s="842"/>
      <c r="FOX1063" s="842"/>
      <c r="FOY1063" s="842"/>
      <c r="FOZ1063" s="842"/>
      <c r="FPA1063" s="842"/>
      <c r="FPB1063" s="842"/>
      <c r="FPC1063" s="842"/>
      <c r="FPD1063" s="842"/>
      <c r="FPE1063" s="842"/>
      <c r="FPF1063" s="842"/>
      <c r="FPG1063" s="842"/>
      <c r="FPH1063" s="842"/>
      <c r="FPI1063" s="842"/>
      <c r="FPJ1063" s="842"/>
      <c r="FPK1063" s="842"/>
      <c r="FPL1063" s="842"/>
      <c r="FPM1063" s="842"/>
      <c r="FPN1063" s="842"/>
      <c r="FPO1063" s="842"/>
      <c r="FPP1063" s="842"/>
      <c r="FPQ1063" s="842"/>
      <c r="FPR1063" s="842"/>
      <c r="FPS1063" s="842"/>
      <c r="FPT1063" s="842"/>
      <c r="FPU1063" s="842"/>
      <c r="FPV1063" s="842"/>
      <c r="FPW1063" s="842"/>
      <c r="FPX1063" s="842"/>
      <c r="FPY1063" s="842"/>
      <c r="FPZ1063" s="842"/>
      <c r="FQA1063" s="842"/>
      <c r="FQB1063" s="842"/>
      <c r="FQC1063" s="842"/>
      <c r="FQD1063" s="842"/>
      <c r="FQE1063" s="842"/>
      <c r="FQF1063" s="842"/>
      <c r="FQG1063" s="842"/>
      <c r="FQH1063" s="842"/>
      <c r="FQI1063" s="842"/>
      <c r="FQJ1063" s="842"/>
      <c r="FQK1063" s="842"/>
      <c r="FQL1063" s="842"/>
      <c r="FQM1063" s="842"/>
      <c r="FQN1063" s="842"/>
      <c r="FQO1063" s="842"/>
      <c r="FQP1063" s="842"/>
      <c r="FQQ1063" s="842"/>
      <c r="FQR1063" s="842"/>
      <c r="FQS1063" s="842"/>
      <c r="FQT1063" s="842"/>
      <c r="FQU1063" s="842"/>
      <c r="FQV1063" s="842"/>
      <c r="FQW1063" s="842"/>
      <c r="FQX1063" s="842"/>
      <c r="FQY1063" s="842"/>
      <c r="FQZ1063" s="842"/>
      <c r="FRA1063" s="842"/>
      <c r="FRB1063" s="842"/>
      <c r="FRC1063" s="842"/>
      <c r="FRD1063" s="842"/>
      <c r="FRE1063" s="842"/>
      <c r="FRF1063" s="842"/>
      <c r="FRG1063" s="842"/>
      <c r="FRH1063" s="842"/>
      <c r="FRI1063" s="842"/>
      <c r="FRJ1063" s="842"/>
      <c r="FRK1063" s="842"/>
      <c r="FRL1063" s="842"/>
      <c r="FRM1063" s="842"/>
      <c r="FRN1063" s="842"/>
      <c r="FRO1063" s="842"/>
      <c r="FRP1063" s="842"/>
      <c r="FRQ1063" s="842"/>
      <c r="FRR1063" s="842"/>
      <c r="FRS1063" s="842"/>
      <c r="FRT1063" s="842"/>
      <c r="FRU1063" s="842"/>
      <c r="FRV1063" s="842"/>
      <c r="FRW1063" s="842"/>
      <c r="FRX1063" s="842"/>
      <c r="FRY1063" s="842"/>
      <c r="FRZ1063" s="842"/>
      <c r="FSA1063" s="842"/>
      <c r="FSB1063" s="842"/>
      <c r="FSC1063" s="842"/>
      <c r="FSD1063" s="842"/>
      <c r="FSE1063" s="842"/>
      <c r="FSF1063" s="842"/>
      <c r="FSG1063" s="842"/>
      <c r="FSH1063" s="842"/>
      <c r="FSI1063" s="842"/>
      <c r="FSJ1063" s="842"/>
      <c r="FSK1063" s="842"/>
      <c r="FSL1063" s="842"/>
      <c r="FSM1063" s="842"/>
      <c r="FSN1063" s="842"/>
      <c r="FSO1063" s="842"/>
      <c r="FSP1063" s="842"/>
      <c r="FSQ1063" s="842"/>
      <c r="FSR1063" s="842"/>
      <c r="FSS1063" s="842"/>
      <c r="FST1063" s="842"/>
      <c r="FSU1063" s="842"/>
      <c r="FSV1063" s="842"/>
      <c r="FSW1063" s="842"/>
      <c r="FSX1063" s="842"/>
      <c r="FSY1063" s="842"/>
      <c r="FSZ1063" s="842"/>
      <c r="FTA1063" s="842"/>
      <c r="FTB1063" s="842"/>
      <c r="FTC1063" s="842"/>
      <c r="FTD1063" s="842"/>
      <c r="FTE1063" s="842"/>
      <c r="FTF1063" s="842"/>
      <c r="FTG1063" s="842"/>
      <c r="FTH1063" s="842"/>
      <c r="FTI1063" s="842"/>
      <c r="FTJ1063" s="842"/>
      <c r="FTK1063" s="842"/>
      <c r="FTL1063" s="842"/>
      <c r="FTM1063" s="842"/>
      <c r="FTN1063" s="842"/>
      <c r="FTO1063" s="842"/>
      <c r="FTP1063" s="842"/>
      <c r="FTQ1063" s="842"/>
      <c r="FTR1063" s="842"/>
      <c r="FTS1063" s="842"/>
      <c r="FTT1063" s="842"/>
      <c r="FTU1063" s="842"/>
      <c r="FTV1063" s="842"/>
      <c r="FTW1063" s="842"/>
      <c r="FTX1063" s="842"/>
      <c r="FTY1063" s="842"/>
      <c r="FTZ1063" s="842"/>
      <c r="FUA1063" s="842"/>
      <c r="FUB1063" s="842"/>
      <c r="FUC1063" s="842"/>
      <c r="FUD1063" s="842"/>
      <c r="FUE1063" s="842"/>
      <c r="FUF1063" s="842"/>
      <c r="FUG1063" s="842"/>
      <c r="FUH1063" s="842"/>
      <c r="FUI1063" s="842"/>
      <c r="FUJ1063" s="842"/>
      <c r="FUK1063" s="842"/>
      <c r="FUL1063" s="842"/>
      <c r="FUM1063" s="842"/>
      <c r="FUN1063" s="842"/>
      <c r="FUO1063" s="842"/>
      <c r="FUP1063" s="842"/>
      <c r="FUQ1063" s="842"/>
      <c r="FUR1063" s="842"/>
      <c r="FUS1063" s="842"/>
      <c r="FUT1063" s="842"/>
      <c r="FUU1063" s="842"/>
      <c r="FUV1063" s="842"/>
      <c r="FUW1063" s="842"/>
      <c r="FUX1063" s="842"/>
      <c r="FUY1063" s="842"/>
      <c r="FUZ1063" s="842"/>
      <c r="FVA1063" s="842"/>
      <c r="FVB1063" s="842"/>
      <c r="FVC1063" s="842"/>
      <c r="FVD1063" s="842"/>
      <c r="FVE1063" s="842"/>
      <c r="FVF1063" s="842"/>
      <c r="FVG1063" s="842"/>
      <c r="FVH1063" s="842"/>
      <c r="FVI1063" s="842"/>
      <c r="FVJ1063" s="842"/>
      <c r="FVK1063" s="842"/>
      <c r="FVL1063" s="842"/>
      <c r="FVM1063" s="842"/>
      <c r="FVN1063" s="842"/>
      <c r="FVO1063" s="842"/>
      <c r="FVP1063" s="842"/>
      <c r="FVQ1063" s="842"/>
      <c r="FVR1063" s="842"/>
      <c r="FVS1063" s="842"/>
      <c r="FVT1063" s="842"/>
      <c r="FVU1063" s="842"/>
      <c r="FVV1063" s="842"/>
      <c r="FVW1063" s="842"/>
      <c r="FVX1063" s="842"/>
      <c r="FVY1063" s="842"/>
      <c r="FVZ1063" s="842"/>
      <c r="FWA1063" s="842"/>
      <c r="FWB1063" s="842"/>
      <c r="FWC1063" s="842"/>
      <c r="FWD1063" s="842"/>
      <c r="FWE1063" s="842"/>
      <c r="FWF1063" s="842"/>
      <c r="FWG1063" s="842"/>
      <c r="FWH1063" s="842"/>
      <c r="FWI1063" s="842"/>
      <c r="FWJ1063" s="842"/>
      <c r="FWK1063" s="842"/>
      <c r="FWL1063" s="842"/>
      <c r="FWM1063" s="842"/>
      <c r="FWN1063" s="842"/>
      <c r="FWO1063" s="842"/>
      <c r="FWP1063" s="842"/>
      <c r="FWQ1063" s="842"/>
      <c r="FWR1063" s="842"/>
      <c r="FWS1063" s="842"/>
      <c r="FWT1063" s="842"/>
      <c r="FWU1063" s="842"/>
      <c r="FWV1063" s="842"/>
      <c r="FWW1063" s="842"/>
      <c r="FWX1063" s="842"/>
      <c r="FWY1063" s="842"/>
      <c r="FWZ1063" s="842"/>
      <c r="FXA1063" s="842"/>
      <c r="FXB1063" s="842"/>
      <c r="FXC1063" s="842"/>
      <c r="FXD1063" s="842"/>
      <c r="FXE1063" s="842"/>
      <c r="FXF1063" s="842"/>
      <c r="FXG1063" s="842"/>
      <c r="FXH1063" s="842"/>
      <c r="FXI1063" s="842"/>
      <c r="FXJ1063" s="842"/>
      <c r="FXK1063" s="842"/>
      <c r="FXL1063" s="842"/>
      <c r="FXM1063" s="842"/>
      <c r="FXN1063" s="842"/>
      <c r="FXO1063" s="842"/>
      <c r="FXP1063" s="842"/>
      <c r="FXQ1063" s="842"/>
      <c r="FXR1063" s="842"/>
      <c r="FXS1063" s="842"/>
      <c r="FXT1063" s="842"/>
      <c r="FXU1063" s="842"/>
      <c r="FXV1063" s="842"/>
      <c r="FXW1063" s="842"/>
      <c r="FXX1063" s="842"/>
      <c r="FXY1063" s="842"/>
      <c r="FXZ1063" s="842"/>
      <c r="FYA1063" s="842"/>
      <c r="FYB1063" s="842"/>
      <c r="FYC1063" s="842"/>
      <c r="FYD1063" s="842"/>
      <c r="FYE1063" s="842"/>
      <c r="FYF1063" s="842"/>
      <c r="FYG1063" s="842"/>
      <c r="FYH1063" s="842"/>
      <c r="FYI1063" s="842"/>
      <c r="FYJ1063" s="842"/>
      <c r="FYK1063" s="842"/>
      <c r="FYL1063" s="842"/>
      <c r="FYM1063" s="842"/>
      <c r="FYN1063" s="842"/>
      <c r="FYO1063" s="842"/>
      <c r="FYP1063" s="842"/>
      <c r="FYQ1063" s="842"/>
      <c r="FYR1063" s="842"/>
      <c r="FYS1063" s="842"/>
      <c r="FYT1063" s="842"/>
      <c r="FYU1063" s="842"/>
      <c r="FYV1063" s="842"/>
      <c r="FYW1063" s="842"/>
      <c r="FYX1063" s="842"/>
      <c r="FYY1063" s="842"/>
      <c r="FYZ1063" s="842"/>
      <c r="FZA1063" s="842"/>
      <c r="FZB1063" s="842"/>
      <c r="FZC1063" s="842"/>
      <c r="FZD1063" s="842"/>
      <c r="FZE1063" s="842"/>
      <c r="FZF1063" s="842"/>
      <c r="FZG1063" s="842"/>
      <c r="FZH1063" s="842"/>
      <c r="FZI1063" s="842"/>
      <c r="FZJ1063" s="842"/>
      <c r="FZK1063" s="842"/>
      <c r="FZL1063" s="842"/>
      <c r="FZM1063" s="842"/>
      <c r="FZN1063" s="842"/>
      <c r="FZO1063" s="842"/>
      <c r="FZP1063" s="842"/>
      <c r="FZQ1063" s="842"/>
      <c r="FZR1063" s="842"/>
      <c r="FZS1063" s="842"/>
      <c r="FZT1063" s="842"/>
      <c r="FZU1063" s="842"/>
      <c r="FZV1063" s="842"/>
      <c r="FZW1063" s="842"/>
      <c r="FZX1063" s="842"/>
      <c r="FZY1063" s="842"/>
      <c r="FZZ1063" s="842"/>
      <c r="GAA1063" s="842"/>
      <c r="GAB1063" s="842"/>
      <c r="GAC1063" s="842"/>
      <c r="GAD1063" s="842"/>
      <c r="GAE1063" s="842"/>
      <c r="GAF1063" s="842"/>
      <c r="GAG1063" s="842"/>
      <c r="GAH1063" s="842"/>
      <c r="GAI1063" s="842"/>
      <c r="GAJ1063" s="842"/>
      <c r="GAK1063" s="842"/>
      <c r="GAL1063" s="842"/>
      <c r="GAM1063" s="842"/>
      <c r="GAN1063" s="842"/>
      <c r="GAO1063" s="842"/>
      <c r="GAP1063" s="842"/>
      <c r="GAQ1063" s="842"/>
      <c r="GAR1063" s="842"/>
      <c r="GAS1063" s="842"/>
      <c r="GAT1063" s="842"/>
      <c r="GAU1063" s="842"/>
      <c r="GAV1063" s="842"/>
      <c r="GAW1063" s="842"/>
      <c r="GAX1063" s="842"/>
      <c r="GAY1063" s="842"/>
      <c r="GAZ1063" s="842"/>
      <c r="GBA1063" s="842"/>
      <c r="GBB1063" s="842"/>
      <c r="GBC1063" s="842"/>
      <c r="GBD1063" s="842"/>
      <c r="GBE1063" s="842"/>
      <c r="GBF1063" s="842"/>
      <c r="GBG1063" s="842"/>
      <c r="GBH1063" s="842"/>
      <c r="GBI1063" s="842"/>
      <c r="GBJ1063" s="842"/>
      <c r="GBK1063" s="842"/>
      <c r="GBL1063" s="842"/>
      <c r="GBM1063" s="842"/>
      <c r="GBN1063" s="842"/>
      <c r="GBO1063" s="842"/>
      <c r="GBP1063" s="842"/>
      <c r="GBQ1063" s="842"/>
      <c r="GBR1063" s="842"/>
      <c r="GBS1063" s="842"/>
      <c r="GBT1063" s="842"/>
      <c r="GBU1063" s="842"/>
      <c r="GBV1063" s="842"/>
      <c r="GBW1063" s="842"/>
      <c r="GBX1063" s="842"/>
      <c r="GBY1063" s="842"/>
      <c r="GBZ1063" s="842"/>
      <c r="GCA1063" s="842"/>
      <c r="GCB1063" s="842"/>
      <c r="GCC1063" s="842"/>
      <c r="GCD1063" s="842"/>
      <c r="GCE1063" s="842"/>
      <c r="GCF1063" s="842"/>
      <c r="GCG1063" s="842"/>
      <c r="GCH1063" s="842"/>
      <c r="GCI1063" s="842"/>
      <c r="GCJ1063" s="842"/>
      <c r="GCK1063" s="842"/>
      <c r="GCL1063" s="842"/>
      <c r="GCM1063" s="842"/>
      <c r="GCN1063" s="842"/>
      <c r="GCO1063" s="842"/>
      <c r="GCP1063" s="842"/>
      <c r="GCQ1063" s="842"/>
      <c r="GCR1063" s="842"/>
      <c r="GCS1063" s="842"/>
      <c r="GCT1063" s="842"/>
      <c r="GCU1063" s="842"/>
      <c r="GCV1063" s="842"/>
      <c r="GCW1063" s="842"/>
      <c r="GCX1063" s="842"/>
      <c r="GCY1063" s="842"/>
      <c r="GCZ1063" s="842"/>
      <c r="GDA1063" s="842"/>
      <c r="GDB1063" s="842"/>
      <c r="GDC1063" s="842"/>
      <c r="GDD1063" s="842"/>
      <c r="GDE1063" s="842"/>
      <c r="GDF1063" s="842"/>
      <c r="GDG1063" s="842"/>
      <c r="GDH1063" s="842"/>
      <c r="GDI1063" s="842"/>
      <c r="GDJ1063" s="842"/>
      <c r="GDK1063" s="842"/>
      <c r="GDL1063" s="842"/>
      <c r="GDM1063" s="842"/>
      <c r="GDN1063" s="842"/>
      <c r="GDO1063" s="842"/>
      <c r="GDP1063" s="842"/>
      <c r="GDQ1063" s="842"/>
      <c r="GDR1063" s="842"/>
      <c r="GDS1063" s="842"/>
      <c r="GDT1063" s="842"/>
      <c r="GDU1063" s="842"/>
      <c r="GDV1063" s="842"/>
      <c r="GDW1063" s="842"/>
      <c r="GDX1063" s="842"/>
      <c r="GDY1063" s="842"/>
      <c r="GDZ1063" s="842"/>
      <c r="GEA1063" s="842"/>
      <c r="GEB1063" s="842"/>
      <c r="GEC1063" s="842"/>
      <c r="GED1063" s="842"/>
      <c r="GEE1063" s="842"/>
      <c r="GEF1063" s="842"/>
      <c r="GEG1063" s="842"/>
      <c r="GEH1063" s="842"/>
      <c r="GEI1063" s="842"/>
      <c r="GEJ1063" s="842"/>
      <c r="GEK1063" s="842"/>
      <c r="GEL1063" s="842"/>
      <c r="GEM1063" s="842"/>
      <c r="GEN1063" s="842"/>
      <c r="GEO1063" s="842"/>
      <c r="GEP1063" s="842"/>
      <c r="GEQ1063" s="842"/>
      <c r="GER1063" s="842"/>
      <c r="GES1063" s="842"/>
      <c r="GET1063" s="842"/>
      <c r="GEU1063" s="842"/>
      <c r="GEV1063" s="842"/>
      <c r="GEW1063" s="842"/>
      <c r="GEX1063" s="842"/>
      <c r="GEY1063" s="842"/>
      <c r="GEZ1063" s="842"/>
      <c r="GFA1063" s="842"/>
      <c r="GFB1063" s="842"/>
      <c r="GFC1063" s="842"/>
      <c r="GFD1063" s="842"/>
      <c r="GFE1063" s="842"/>
      <c r="GFF1063" s="842"/>
      <c r="GFG1063" s="842"/>
      <c r="GFH1063" s="842"/>
      <c r="GFI1063" s="842"/>
      <c r="GFJ1063" s="842"/>
      <c r="GFK1063" s="842"/>
      <c r="GFL1063" s="842"/>
      <c r="GFM1063" s="842"/>
      <c r="GFN1063" s="842"/>
      <c r="GFO1063" s="842"/>
      <c r="GFP1063" s="842"/>
      <c r="GFQ1063" s="842"/>
      <c r="GFR1063" s="842"/>
      <c r="GFS1063" s="842"/>
      <c r="GFT1063" s="842"/>
      <c r="GFU1063" s="842"/>
      <c r="GFV1063" s="842"/>
      <c r="GFW1063" s="842"/>
      <c r="GFX1063" s="842"/>
      <c r="GFY1063" s="842"/>
      <c r="GFZ1063" s="842"/>
      <c r="GGA1063" s="842"/>
      <c r="GGB1063" s="842"/>
      <c r="GGC1063" s="842"/>
      <c r="GGD1063" s="842"/>
      <c r="GGE1063" s="842"/>
      <c r="GGF1063" s="842"/>
      <c r="GGG1063" s="842"/>
      <c r="GGH1063" s="842"/>
      <c r="GGI1063" s="842"/>
      <c r="GGJ1063" s="842"/>
      <c r="GGK1063" s="842"/>
      <c r="GGL1063" s="842"/>
      <c r="GGM1063" s="842"/>
      <c r="GGN1063" s="842"/>
      <c r="GGO1063" s="842"/>
      <c r="GGP1063" s="842"/>
      <c r="GGQ1063" s="842"/>
      <c r="GGR1063" s="842"/>
      <c r="GGS1063" s="842"/>
      <c r="GGT1063" s="842"/>
      <c r="GGU1063" s="842"/>
      <c r="GGV1063" s="842"/>
      <c r="GGW1063" s="842"/>
      <c r="GGX1063" s="842"/>
      <c r="GGY1063" s="842"/>
      <c r="GGZ1063" s="842"/>
      <c r="GHA1063" s="842"/>
      <c r="GHB1063" s="842"/>
      <c r="GHC1063" s="842"/>
      <c r="GHD1063" s="842"/>
      <c r="GHE1063" s="842"/>
      <c r="GHF1063" s="842"/>
      <c r="GHG1063" s="842"/>
      <c r="GHH1063" s="842"/>
      <c r="GHI1063" s="842"/>
      <c r="GHJ1063" s="842"/>
      <c r="GHK1063" s="842"/>
      <c r="GHL1063" s="842"/>
      <c r="GHM1063" s="842"/>
      <c r="GHN1063" s="842"/>
      <c r="GHO1063" s="842"/>
      <c r="GHP1063" s="842"/>
      <c r="GHQ1063" s="842"/>
      <c r="GHR1063" s="842"/>
      <c r="GHS1063" s="842"/>
      <c r="GHT1063" s="842"/>
      <c r="GHU1063" s="842"/>
      <c r="GHV1063" s="842"/>
      <c r="GHW1063" s="842"/>
      <c r="GHX1063" s="842"/>
      <c r="GHY1063" s="842"/>
      <c r="GHZ1063" s="842"/>
      <c r="GIA1063" s="842"/>
      <c r="GIB1063" s="842"/>
      <c r="GIC1063" s="842"/>
      <c r="GID1063" s="842"/>
      <c r="GIE1063" s="842"/>
      <c r="GIF1063" s="842"/>
      <c r="GIG1063" s="842"/>
      <c r="GIH1063" s="842"/>
      <c r="GII1063" s="842"/>
      <c r="GIJ1063" s="842"/>
      <c r="GIK1063" s="842"/>
      <c r="GIL1063" s="842"/>
      <c r="GIM1063" s="842"/>
      <c r="GIN1063" s="842"/>
      <c r="GIO1063" s="842"/>
      <c r="GIP1063" s="842"/>
      <c r="GIQ1063" s="842"/>
      <c r="GIR1063" s="842"/>
      <c r="GIS1063" s="842"/>
      <c r="GIT1063" s="842"/>
      <c r="GIU1063" s="842"/>
      <c r="GIV1063" s="842"/>
      <c r="GIW1063" s="842"/>
      <c r="GIX1063" s="842"/>
      <c r="GIY1063" s="842"/>
      <c r="GIZ1063" s="842"/>
      <c r="GJA1063" s="842"/>
      <c r="GJB1063" s="842"/>
      <c r="GJC1063" s="842"/>
      <c r="GJD1063" s="842"/>
      <c r="GJE1063" s="842"/>
      <c r="GJF1063" s="842"/>
      <c r="GJG1063" s="842"/>
      <c r="GJH1063" s="842"/>
      <c r="GJI1063" s="842"/>
      <c r="GJJ1063" s="842"/>
      <c r="GJK1063" s="842"/>
      <c r="GJL1063" s="842"/>
      <c r="GJM1063" s="842"/>
      <c r="GJN1063" s="842"/>
      <c r="GJO1063" s="842"/>
      <c r="GJP1063" s="842"/>
      <c r="GJQ1063" s="842"/>
      <c r="GJR1063" s="842"/>
      <c r="GJS1063" s="842"/>
      <c r="GJT1063" s="842"/>
      <c r="GJU1063" s="842"/>
      <c r="GJV1063" s="842"/>
      <c r="GJW1063" s="842"/>
      <c r="GJX1063" s="842"/>
      <c r="GJY1063" s="842"/>
      <c r="GJZ1063" s="842"/>
      <c r="GKA1063" s="842"/>
      <c r="GKB1063" s="842"/>
      <c r="GKC1063" s="842"/>
      <c r="GKD1063" s="842"/>
      <c r="GKE1063" s="842"/>
      <c r="GKF1063" s="842"/>
      <c r="GKG1063" s="842"/>
      <c r="GKH1063" s="842"/>
      <c r="GKI1063" s="842"/>
      <c r="GKJ1063" s="842"/>
      <c r="GKK1063" s="842"/>
      <c r="GKL1063" s="842"/>
      <c r="GKM1063" s="842"/>
      <c r="GKN1063" s="842"/>
      <c r="GKO1063" s="842"/>
      <c r="GKP1063" s="842"/>
      <c r="GKQ1063" s="842"/>
      <c r="GKR1063" s="842"/>
      <c r="GKS1063" s="842"/>
      <c r="GKT1063" s="842"/>
      <c r="GKU1063" s="842"/>
      <c r="GKV1063" s="842"/>
      <c r="GKW1063" s="842"/>
      <c r="GKX1063" s="842"/>
      <c r="GKY1063" s="842"/>
      <c r="GKZ1063" s="842"/>
      <c r="GLA1063" s="842"/>
      <c r="GLB1063" s="842"/>
      <c r="GLC1063" s="842"/>
      <c r="GLD1063" s="842"/>
      <c r="GLE1063" s="842"/>
      <c r="GLF1063" s="842"/>
      <c r="GLG1063" s="842"/>
      <c r="GLH1063" s="842"/>
      <c r="GLI1063" s="842"/>
      <c r="GLJ1063" s="842"/>
      <c r="GLK1063" s="842"/>
      <c r="GLL1063" s="842"/>
      <c r="GLM1063" s="842"/>
      <c r="GLN1063" s="842"/>
      <c r="GLO1063" s="842"/>
      <c r="GLP1063" s="842"/>
      <c r="GLQ1063" s="842"/>
      <c r="GLR1063" s="842"/>
      <c r="GLS1063" s="842"/>
      <c r="GLT1063" s="842"/>
      <c r="GLU1063" s="842"/>
      <c r="GLV1063" s="842"/>
      <c r="GLW1063" s="842"/>
      <c r="GLX1063" s="842"/>
      <c r="GLY1063" s="842"/>
      <c r="GLZ1063" s="842"/>
      <c r="GMA1063" s="842"/>
      <c r="GMB1063" s="842"/>
      <c r="GMC1063" s="842"/>
      <c r="GMD1063" s="842"/>
      <c r="GME1063" s="842"/>
      <c r="GMF1063" s="842"/>
      <c r="GMG1063" s="842"/>
      <c r="GMH1063" s="842"/>
      <c r="GMI1063" s="842"/>
      <c r="GMJ1063" s="842"/>
      <c r="GMK1063" s="842"/>
      <c r="GML1063" s="842"/>
      <c r="GMM1063" s="842"/>
      <c r="GMN1063" s="842"/>
      <c r="GMO1063" s="842"/>
      <c r="GMP1063" s="842"/>
      <c r="GMQ1063" s="842"/>
      <c r="GMR1063" s="842"/>
      <c r="GMS1063" s="842"/>
      <c r="GMT1063" s="842"/>
      <c r="GMU1063" s="842"/>
      <c r="GMV1063" s="842"/>
      <c r="GMW1063" s="842"/>
      <c r="GMX1063" s="842"/>
      <c r="GMY1063" s="842"/>
      <c r="GMZ1063" s="842"/>
      <c r="GNA1063" s="842"/>
      <c r="GNB1063" s="842"/>
      <c r="GNC1063" s="842"/>
      <c r="GND1063" s="842"/>
      <c r="GNE1063" s="842"/>
      <c r="GNF1063" s="842"/>
      <c r="GNG1063" s="842"/>
      <c r="GNH1063" s="842"/>
      <c r="GNI1063" s="842"/>
      <c r="GNJ1063" s="842"/>
      <c r="GNK1063" s="842"/>
      <c r="GNL1063" s="842"/>
      <c r="GNM1063" s="842"/>
      <c r="GNN1063" s="842"/>
      <c r="GNO1063" s="842"/>
      <c r="GNP1063" s="842"/>
      <c r="GNQ1063" s="842"/>
      <c r="GNR1063" s="842"/>
      <c r="GNS1063" s="842"/>
      <c r="GNT1063" s="842"/>
      <c r="GNU1063" s="842"/>
      <c r="GNV1063" s="842"/>
      <c r="GNW1063" s="842"/>
      <c r="GNX1063" s="842"/>
      <c r="GNY1063" s="842"/>
      <c r="GNZ1063" s="842"/>
      <c r="GOA1063" s="842"/>
      <c r="GOB1063" s="842"/>
      <c r="GOC1063" s="842"/>
      <c r="GOD1063" s="842"/>
      <c r="GOE1063" s="842"/>
      <c r="GOF1063" s="842"/>
      <c r="GOG1063" s="842"/>
      <c r="GOH1063" s="842"/>
      <c r="GOI1063" s="842"/>
      <c r="GOJ1063" s="842"/>
      <c r="GOK1063" s="842"/>
      <c r="GOL1063" s="842"/>
      <c r="GOM1063" s="842"/>
      <c r="GON1063" s="842"/>
      <c r="GOO1063" s="842"/>
      <c r="GOP1063" s="842"/>
      <c r="GOQ1063" s="842"/>
      <c r="GOR1063" s="842"/>
      <c r="GOS1063" s="842"/>
      <c r="GOT1063" s="842"/>
      <c r="GOU1063" s="842"/>
      <c r="GOV1063" s="842"/>
      <c r="GOW1063" s="842"/>
      <c r="GOX1063" s="842"/>
      <c r="GOY1063" s="842"/>
      <c r="GOZ1063" s="842"/>
      <c r="GPA1063" s="842"/>
      <c r="GPB1063" s="842"/>
      <c r="GPC1063" s="842"/>
      <c r="GPD1063" s="842"/>
      <c r="GPE1063" s="842"/>
      <c r="GPF1063" s="842"/>
      <c r="GPG1063" s="842"/>
      <c r="GPH1063" s="842"/>
      <c r="GPI1063" s="842"/>
      <c r="GPJ1063" s="842"/>
      <c r="GPK1063" s="842"/>
      <c r="GPL1063" s="842"/>
      <c r="GPM1063" s="842"/>
      <c r="GPN1063" s="842"/>
      <c r="GPO1063" s="842"/>
      <c r="GPP1063" s="842"/>
      <c r="GPQ1063" s="842"/>
      <c r="GPR1063" s="842"/>
      <c r="GPS1063" s="842"/>
      <c r="GPT1063" s="842"/>
      <c r="GPU1063" s="842"/>
      <c r="GPV1063" s="842"/>
      <c r="GPW1063" s="842"/>
      <c r="GPX1063" s="842"/>
      <c r="GPY1063" s="842"/>
      <c r="GPZ1063" s="842"/>
      <c r="GQA1063" s="842"/>
      <c r="GQB1063" s="842"/>
      <c r="GQC1063" s="842"/>
      <c r="GQD1063" s="842"/>
      <c r="GQE1063" s="842"/>
      <c r="GQF1063" s="842"/>
      <c r="GQG1063" s="842"/>
      <c r="GQH1063" s="842"/>
      <c r="GQI1063" s="842"/>
      <c r="GQJ1063" s="842"/>
      <c r="GQK1063" s="842"/>
      <c r="GQL1063" s="842"/>
      <c r="GQM1063" s="842"/>
      <c r="GQN1063" s="842"/>
      <c r="GQO1063" s="842"/>
      <c r="GQP1063" s="842"/>
      <c r="GQQ1063" s="842"/>
      <c r="GQR1063" s="842"/>
      <c r="GQS1063" s="842"/>
      <c r="GQT1063" s="842"/>
      <c r="GQU1063" s="842"/>
      <c r="GQV1063" s="842"/>
      <c r="GQW1063" s="842"/>
      <c r="GQX1063" s="842"/>
      <c r="GQY1063" s="842"/>
      <c r="GQZ1063" s="842"/>
      <c r="GRA1063" s="842"/>
      <c r="GRB1063" s="842"/>
      <c r="GRC1063" s="842"/>
      <c r="GRD1063" s="842"/>
      <c r="GRE1063" s="842"/>
      <c r="GRF1063" s="842"/>
      <c r="GRG1063" s="842"/>
      <c r="GRH1063" s="842"/>
      <c r="GRI1063" s="842"/>
      <c r="GRJ1063" s="842"/>
      <c r="GRK1063" s="842"/>
      <c r="GRL1063" s="842"/>
      <c r="GRM1063" s="842"/>
      <c r="GRN1063" s="842"/>
      <c r="GRO1063" s="842"/>
      <c r="GRP1063" s="842"/>
      <c r="GRQ1063" s="842"/>
      <c r="GRR1063" s="842"/>
      <c r="GRS1063" s="842"/>
      <c r="GRT1063" s="842"/>
      <c r="GRU1063" s="842"/>
      <c r="GRV1063" s="842"/>
      <c r="GRW1063" s="842"/>
      <c r="GRX1063" s="842"/>
      <c r="GRY1063" s="842"/>
      <c r="GRZ1063" s="842"/>
      <c r="GSA1063" s="842"/>
      <c r="GSB1063" s="842"/>
      <c r="GSC1063" s="842"/>
      <c r="GSD1063" s="842"/>
      <c r="GSE1063" s="842"/>
      <c r="GSF1063" s="842"/>
      <c r="GSG1063" s="842"/>
      <c r="GSH1063" s="842"/>
      <c r="GSI1063" s="842"/>
      <c r="GSJ1063" s="842"/>
      <c r="GSK1063" s="842"/>
      <c r="GSL1063" s="842"/>
      <c r="GSM1063" s="842"/>
      <c r="GSN1063" s="842"/>
      <c r="GSO1063" s="842"/>
      <c r="GSP1063" s="842"/>
      <c r="GSQ1063" s="842"/>
      <c r="GSR1063" s="842"/>
      <c r="GSS1063" s="842"/>
      <c r="GST1063" s="842"/>
      <c r="GSU1063" s="842"/>
      <c r="GSV1063" s="842"/>
      <c r="GSW1063" s="842"/>
      <c r="GSX1063" s="842"/>
      <c r="GSY1063" s="842"/>
      <c r="GSZ1063" s="842"/>
      <c r="GTA1063" s="842"/>
      <c r="GTB1063" s="842"/>
      <c r="GTC1063" s="842"/>
      <c r="GTD1063" s="842"/>
      <c r="GTE1063" s="842"/>
      <c r="GTF1063" s="842"/>
      <c r="GTG1063" s="842"/>
      <c r="GTH1063" s="842"/>
      <c r="GTI1063" s="842"/>
      <c r="GTJ1063" s="842"/>
      <c r="GTK1063" s="842"/>
      <c r="GTL1063" s="842"/>
      <c r="GTM1063" s="842"/>
      <c r="GTN1063" s="842"/>
      <c r="GTO1063" s="842"/>
      <c r="GTP1063" s="842"/>
      <c r="GTQ1063" s="842"/>
      <c r="GTR1063" s="842"/>
      <c r="GTS1063" s="842"/>
      <c r="GTT1063" s="842"/>
      <c r="GTU1063" s="842"/>
      <c r="GTV1063" s="842"/>
      <c r="GTW1063" s="842"/>
      <c r="GTX1063" s="842"/>
      <c r="GTY1063" s="842"/>
      <c r="GTZ1063" s="842"/>
      <c r="GUA1063" s="842"/>
      <c r="GUB1063" s="842"/>
      <c r="GUC1063" s="842"/>
      <c r="GUD1063" s="842"/>
      <c r="GUE1063" s="842"/>
      <c r="GUF1063" s="842"/>
      <c r="GUG1063" s="842"/>
      <c r="GUH1063" s="842"/>
      <c r="GUI1063" s="842"/>
      <c r="GUJ1063" s="842"/>
      <c r="GUK1063" s="842"/>
      <c r="GUL1063" s="842"/>
      <c r="GUM1063" s="842"/>
      <c r="GUN1063" s="842"/>
      <c r="GUO1063" s="842"/>
      <c r="GUP1063" s="842"/>
      <c r="GUQ1063" s="842"/>
      <c r="GUR1063" s="842"/>
      <c r="GUS1063" s="842"/>
      <c r="GUT1063" s="842"/>
      <c r="GUU1063" s="842"/>
      <c r="GUV1063" s="842"/>
      <c r="GUW1063" s="842"/>
      <c r="GUX1063" s="842"/>
      <c r="GUY1063" s="842"/>
      <c r="GUZ1063" s="842"/>
      <c r="GVA1063" s="842"/>
      <c r="GVB1063" s="842"/>
      <c r="GVC1063" s="842"/>
      <c r="GVD1063" s="842"/>
      <c r="GVE1063" s="842"/>
      <c r="GVF1063" s="842"/>
      <c r="GVG1063" s="842"/>
      <c r="GVH1063" s="842"/>
      <c r="GVI1063" s="842"/>
      <c r="GVJ1063" s="842"/>
      <c r="GVK1063" s="842"/>
      <c r="GVL1063" s="842"/>
      <c r="GVM1063" s="842"/>
      <c r="GVN1063" s="842"/>
      <c r="GVO1063" s="842"/>
      <c r="GVP1063" s="842"/>
      <c r="GVQ1063" s="842"/>
      <c r="GVR1063" s="842"/>
      <c r="GVS1063" s="842"/>
      <c r="GVT1063" s="842"/>
      <c r="GVU1063" s="842"/>
      <c r="GVV1063" s="842"/>
      <c r="GVW1063" s="842"/>
      <c r="GVX1063" s="842"/>
      <c r="GVY1063" s="842"/>
      <c r="GVZ1063" s="842"/>
      <c r="GWA1063" s="842"/>
      <c r="GWB1063" s="842"/>
      <c r="GWC1063" s="842"/>
      <c r="GWD1063" s="842"/>
      <c r="GWE1063" s="842"/>
      <c r="GWF1063" s="842"/>
      <c r="GWG1063" s="842"/>
      <c r="GWH1063" s="842"/>
      <c r="GWI1063" s="842"/>
      <c r="GWJ1063" s="842"/>
      <c r="GWK1063" s="842"/>
      <c r="GWL1063" s="842"/>
      <c r="GWM1063" s="842"/>
      <c r="GWN1063" s="842"/>
      <c r="GWO1063" s="842"/>
      <c r="GWP1063" s="842"/>
      <c r="GWQ1063" s="842"/>
      <c r="GWR1063" s="842"/>
      <c r="GWS1063" s="842"/>
      <c r="GWT1063" s="842"/>
      <c r="GWU1063" s="842"/>
      <c r="GWV1063" s="842"/>
      <c r="GWW1063" s="842"/>
      <c r="GWX1063" s="842"/>
      <c r="GWY1063" s="842"/>
      <c r="GWZ1063" s="842"/>
      <c r="GXA1063" s="842"/>
      <c r="GXB1063" s="842"/>
      <c r="GXC1063" s="842"/>
      <c r="GXD1063" s="842"/>
      <c r="GXE1063" s="842"/>
      <c r="GXF1063" s="842"/>
      <c r="GXG1063" s="842"/>
      <c r="GXH1063" s="842"/>
      <c r="GXI1063" s="842"/>
      <c r="GXJ1063" s="842"/>
      <c r="GXK1063" s="842"/>
      <c r="GXL1063" s="842"/>
      <c r="GXM1063" s="842"/>
      <c r="GXN1063" s="842"/>
      <c r="GXO1063" s="842"/>
      <c r="GXP1063" s="842"/>
      <c r="GXQ1063" s="842"/>
      <c r="GXR1063" s="842"/>
      <c r="GXS1063" s="842"/>
      <c r="GXT1063" s="842"/>
      <c r="GXU1063" s="842"/>
      <c r="GXV1063" s="842"/>
      <c r="GXW1063" s="842"/>
      <c r="GXX1063" s="842"/>
      <c r="GXY1063" s="842"/>
      <c r="GXZ1063" s="842"/>
      <c r="GYA1063" s="842"/>
      <c r="GYB1063" s="842"/>
      <c r="GYC1063" s="842"/>
      <c r="GYD1063" s="842"/>
      <c r="GYE1063" s="842"/>
      <c r="GYF1063" s="842"/>
      <c r="GYG1063" s="842"/>
      <c r="GYH1063" s="842"/>
      <c r="GYI1063" s="842"/>
      <c r="GYJ1063" s="842"/>
      <c r="GYK1063" s="842"/>
      <c r="GYL1063" s="842"/>
      <c r="GYM1063" s="842"/>
      <c r="GYN1063" s="842"/>
      <c r="GYO1063" s="842"/>
      <c r="GYP1063" s="842"/>
      <c r="GYQ1063" s="842"/>
      <c r="GYR1063" s="842"/>
      <c r="GYS1063" s="842"/>
      <c r="GYT1063" s="842"/>
      <c r="GYU1063" s="842"/>
      <c r="GYV1063" s="842"/>
      <c r="GYW1063" s="842"/>
      <c r="GYX1063" s="842"/>
      <c r="GYY1063" s="842"/>
      <c r="GYZ1063" s="842"/>
      <c r="GZA1063" s="842"/>
      <c r="GZB1063" s="842"/>
      <c r="GZC1063" s="842"/>
      <c r="GZD1063" s="842"/>
      <c r="GZE1063" s="842"/>
      <c r="GZF1063" s="842"/>
      <c r="GZG1063" s="842"/>
      <c r="GZH1063" s="842"/>
      <c r="GZI1063" s="842"/>
      <c r="GZJ1063" s="842"/>
      <c r="GZK1063" s="842"/>
      <c r="GZL1063" s="842"/>
      <c r="GZM1063" s="842"/>
      <c r="GZN1063" s="842"/>
      <c r="GZO1063" s="842"/>
      <c r="GZP1063" s="842"/>
      <c r="GZQ1063" s="842"/>
      <c r="GZR1063" s="842"/>
      <c r="GZS1063" s="842"/>
      <c r="GZT1063" s="842"/>
      <c r="GZU1063" s="842"/>
      <c r="GZV1063" s="842"/>
      <c r="GZW1063" s="842"/>
      <c r="GZX1063" s="842"/>
      <c r="GZY1063" s="842"/>
      <c r="GZZ1063" s="842"/>
      <c r="HAA1063" s="842"/>
      <c r="HAB1063" s="842"/>
      <c r="HAC1063" s="842"/>
      <c r="HAD1063" s="842"/>
      <c r="HAE1063" s="842"/>
      <c r="HAF1063" s="842"/>
      <c r="HAG1063" s="842"/>
      <c r="HAH1063" s="842"/>
      <c r="HAI1063" s="842"/>
      <c r="HAJ1063" s="842"/>
      <c r="HAK1063" s="842"/>
      <c r="HAL1063" s="842"/>
      <c r="HAM1063" s="842"/>
      <c r="HAN1063" s="842"/>
      <c r="HAO1063" s="842"/>
      <c r="HAP1063" s="842"/>
      <c r="HAQ1063" s="842"/>
      <c r="HAR1063" s="842"/>
      <c r="HAS1063" s="842"/>
      <c r="HAT1063" s="842"/>
      <c r="HAU1063" s="842"/>
      <c r="HAV1063" s="842"/>
      <c r="HAW1063" s="842"/>
      <c r="HAX1063" s="842"/>
      <c r="HAY1063" s="842"/>
      <c r="HAZ1063" s="842"/>
      <c r="HBA1063" s="842"/>
      <c r="HBB1063" s="842"/>
      <c r="HBC1063" s="842"/>
      <c r="HBD1063" s="842"/>
      <c r="HBE1063" s="842"/>
      <c r="HBF1063" s="842"/>
      <c r="HBG1063" s="842"/>
      <c r="HBH1063" s="842"/>
      <c r="HBI1063" s="842"/>
      <c r="HBJ1063" s="842"/>
      <c r="HBK1063" s="842"/>
      <c r="HBL1063" s="842"/>
      <c r="HBM1063" s="842"/>
      <c r="HBN1063" s="842"/>
      <c r="HBO1063" s="842"/>
      <c r="HBP1063" s="842"/>
      <c r="HBQ1063" s="842"/>
      <c r="HBR1063" s="842"/>
      <c r="HBS1063" s="842"/>
      <c r="HBT1063" s="842"/>
      <c r="HBU1063" s="842"/>
      <c r="HBV1063" s="842"/>
      <c r="HBW1063" s="842"/>
      <c r="HBX1063" s="842"/>
      <c r="HBY1063" s="842"/>
      <c r="HBZ1063" s="842"/>
      <c r="HCA1063" s="842"/>
      <c r="HCB1063" s="842"/>
      <c r="HCC1063" s="842"/>
      <c r="HCD1063" s="842"/>
      <c r="HCE1063" s="842"/>
      <c r="HCF1063" s="842"/>
      <c r="HCG1063" s="842"/>
      <c r="HCH1063" s="842"/>
      <c r="HCI1063" s="842"/>
      <c r="HCJ1063" s="842"/>
      <c r="HCK1063" s="842"/>
      <c r="HCL1063" s="842"/>
      <c r="HCM1063" s="842"/>
      <c r="HCN1063" s="842"/>
      <c r="HCO1063" s="842"/>
      <c r="HCP1063" s="842"/>
      <c r="HCQ1063" s="842"/>
      <c r="HCR1063" s="842"/>
      <c r="HCS1063" s="842"/>
      <c r="HCT1063" s="842"/>
      <c r="HCU1063" s="842"/>
      <c r="HCV1063" s="842"/>
      <c r="HCW1063" s="842"/>
      <c r="HCX1063" s="842"/>
      <c r="HCY1063" s="842"/>
      <c r="HCZ1063" s="842"/>
      <c r="HDA1063" s="842"/>
      <c r="HDB1063" s="842"/>
      <c r="HDC1063" s="842"/>
      <c r="HDD1063" s="842"/>
      <c r="HDE1063" s="842"/>
      <c r="HDF1063" s="842"/>
      <c r="HDG1063" s="842"/>
      <c r="HDH1063" s="842"/>
      <c r="HDI1063" s="842"/>
      <c r="HDJ1063" s="842"/>
      <c r="HDK1063" s="842"/>
      <c r="HDL1063" s="842"/>
      <c r="HDM1063" s="842"/>
      <c r="HDN1063" s="842"/>
      <c r="HDO1063" s="842"/>
      <c r="HDP1063" s="842"/>
      <c r="HDQ1063" s="842"/>
      <c r="HDR1063" s="842"/>
      <c r="HDS1063" s="842"/>
      <c r="HDT1063" s="842"/>
      <c r="HDU1063" s="842"/>
      <c r="HDV1063" s="842"/>
      <c r="HDW1063" s="842"/>
      <c r="HDX1063" s="842"/>
      <c r="HDY1063" s="842"/>
      <c r="HDZ1063" s="842"/>
      <c r="HEA1063" s="842"/>
      <c r="HEB1063" s="842"/>
      <c r="HEC1063" s="842"/>
      <c r="HED1063" s="842"/>
      <c r="HEE1063" s="842"/>
      <c r="HEF1063" s="842"/>
      <c r="HEG1063" s="842"/>
      <c r="HEH1063" s="842"/>
      <c r="HEI1063" s="842"/>
      <c r="HEJ1063" s="842"/>
      <c r="HEK1063" s="842"/>
      <c r="HEL1063" s="842"/>
      <c r="HEM1063" s="842"/>
      <c r="HEN1063" s="842"/>
      <c r="HEO1063" s="842"/>
      <c r="HEP1063" s="842"/>
      <c r="HEQ1063" s="842"/>
      <c r="HER1063" s="842"/>
      <c r="HES1063" s="842"/>
      <c r="HET1063" s="842"/>
      <c r="HEU1063" s="842"/>
      <c r="HEV1063" s="842"/>
      <c r="HEW1063" s="842"/>
      <c r="HEX1063" s="842"/>
      <c r="HEY1063" s="842"/>
      <c r="HEZ1063" s="842"/>
      <c r="HFA1063" s="842"/>
      <c r="HFB1063" s="842"/>
      <c r="HFC1063" s="842"/>
      <c r="HFD1063" s="842"/>
      <c r="HFE1063" s="842"/>
      <c r="HFF1063" s="842"/>
      <c r="HFG1063" s="842"/>
      <c r="HFH1063" s="842"/>
      <c r="HFI1063" s="842"/>
      <c r="HFJ1063" s="842"/>
      <c r="HFK1063" s="842"/>
      <c r="HFL1063" s="842"/>
      <c r="HFM1063" s="842"/>
      <c r="HFN1063" s="842"/>
      <c r="HFO1063" s="842"/>
      <c r="HFP1063" s="842"/>
      <c r="HFQ1063" s="842"/>
      <c r="HFR1063" s="842"/>
      <c r="HFS1063" s="842"/>
      <c r="HFT1063" s="842"/>
      <c r="HFU1063" s="842"/>
      <c r="HFV1063" s="842"/>
      <c r="HFW1063" s="842"/>
      <c r="HFX1063" s="842"/>
      <c r="HFY1063" s="842"/>
      <c r="HFZ1063" s="842"/>
      <c r="HGA1063" s="842"/>
      <c r="HGB1063" s="842"/>
      <c r="HGC1063" s="842"/>
      <c r="HGD1063" s="842"/>
      <c r="HGE1063" s="842"/>
      <c r="HGF1063" s="842"/>
      <c r="HGG1063" s="842"/>
      <c r="HGH1063" s="842"/>
      <c r="HGI1063" s="842"/>
      <c r="HGJ1063" s="842"/>
      <c r="HGK1063" s="842"/>
      <c r="HGL1063" s="842"/>
      <c r="HGM1063" s="842"/>
      <c r="HGN1063" s="842"/>
      <c r="HGO1063" s="842"/>
      <c r="HGP1063" s="842"/>
      <c r="HGQ1063" s="842"/>
      <c r="HGR1063" s="842"/>
      <c r="HGS1063" s="842"/>
      <c r="HGT1063" s="842"/>
      <c r="HGU1063" s="842"/>
      <c r="HGV1063" s="842"/>
      <c r="HGW1063" s="842"/>
      <c r="HGX1063" s="842"/>
      <c r="HGY1063" s="842"/>
      <c r="HGZ1063" s="842"/>
      <c r="HHA1063" s="842"/>
      <c r="HHB1063" s="842"/>
      <c r="HHC1063" s="842"/>
      <c r="HHD1063" s="842"/>
      <c r="HHE1063" s="842"/>
      <c r="HHF1063" s="842"/>
      <c r="HHG1063" s="842"/>
      <c r="HHH1063" s="842"/>
      <c r="HHI1063" s="842"/>
      <c r="HHJ1063" s="842"/>
      <c r="HHK1063" s="842"/>
      <c r="HHL1063" s="842"/>
      <c r="HHM1063" s="842"/>
      <c r="HHN1063" s="842"/>
      <c r="HHO1063" s="842"/>
      <c r="HHP1063" s="842"/>
      <c r="HHQ1063" s="842"/>
      <c r="HHR1063" s="842"/>
      <c r="HHS1063" s="842"/>
      <c r="HHT1063" s="842"/>
      <c r="HHU1063" s="842"/>
      <c r="HHV1063" s="842"/>
      <c r="HHW1063" s="842"/>
      <c r="HHX1063" s="842"/>
      <c r="HHY1063" s="842"/>
      <c r="HHZ1063" s="842"/>
      <c r="HIA1063" s="842"/>
      <c r="HIB1063" s="842"/>
      <c r="HIC1063" s="842"/>
      <c r="HID1063" s="842"/>
      <c r="HIE1063" s="842"/>
      <c r="HIF1063" s="842"/>
      <c r="HIG1063" s="842"/>
      <c r="HIH1063" s="842"/>
      <c r="HII1063" s="842"/>
      <c r="HIJ1063" s="842"/>
      <c r="HIK1063" s="842"/>
      <c r="HIL1063" s="842"/>
      <c r="HIM1063" s="842"/>
      <c r="HIN1063" s="842"/>
      <c r="HIO1063" s="842"/>
      <c r="HIP1063" s="842"/>
      <c r="HIQ1063" s="842"/>
      <c r="HIR1063" s="842"/>
      <c r="HIS1063" s="842"/>
      <c r="HIT1063" s="842"/>
      <c r="HIU1063" s="842"/>
      <c r="HIV1063" s="842"/>
      <c r="HIW1063" s="842"/>
      <c r="HIX1063" s="842"/>
      <c r="HIY1063" s="842"/>
      <c r="HIZ1063" s="842"/>
      <c r="HJA1063" s="842"/>
      <c r="HJB1063" s="842"/>
      <c r="HJC1063" s="842"/>
      <c r="HJD1063" s="842"/>
      <c r="HJE1063" s="842"/>
      <c r="HJF1063" s="842"/>
      <c r="HJG1063" s="842"/>
      <c r="HJH1063" s="842"/>
      <c r="HJI1063" s="842"/>
      <c r="HJJ1063" s="842"/>
      <c r="HJK1063" s="842"/>
      <c r="HJL1063" s="842"/>
      <c r="HJM1063" s="842"/>
      <c r="HJN1063" s="842"/>
      <c r="HJO1063" s="842"/>
      <c r="HJP1063" s="842"/>
      <c r="HJQ1063" s="842"/>
      <c r="HJR1063" s="842"/>
      <c r="HJS1063" s="842"/>
      <c r="HJT1063" s="842"/>
      <c r="HJU1063" s="842"/>
      <c r="HJV1063" s="842"/>
      <c r="HJW1063" s="842"/>
      <c r="HJX1063" s="842"/>
      <c r="HJY1063" s="842"/>
      <c r="HJZ1063" s="842"/>
      <c r="HKA1063" s="842"/>
      <c r="HKB1063" s="842"/>
      <c r="HKC1063" s="842"/>
      <c r="HKD1063" s="842"/>
      <c r="HKE1063" s="842"/>
      <c r="HKF1063" s="842"/>
      <c r="HKG1063" s="842"/>
      <c r="HKH1063" s="842"/>
      <c r="HKI1063" s="842"/>
      <c r="HKJ1063" s="842"/>
      <c r="HKK1063" s="842"/>
      <c r="HKL1063" s="842"/>
      <c r="HKM1063" s="842"/>
      <c r="HKN1063" s="842"/>
      <c r="HKO1063" s="842"/>
      <c r="HKP1063" s="842"/>
      <c r="HKQ1063" s="842"/>
      <c r="HKR1063" s="842"/>
      <c r="HKS1063" s="842"/>
      <c r="HKT1063" s="842"/>
      <c r="HKU1063" s="842"/>
      <c r="HKV1063" s="842"/>
      <c r="HKW1063" s="842"/>
      <c r="HKX1063" s="842"/>
      <c r="HKY1063" s="842"/>
      <c r="HKZ1063" s="842"/>
      <c r="HLA1063" s="842"/>
      <c r="HLB1063" s="842"/>
      <c r="HLC1063" s="842"/>
      <c r="HLD1063" s="842"/>
      <c r="HLE1063" s="842"/>
      <c r="HLF1063" s="842"/>
      <c r="HLG1063" s="842"/>
      <c r="HLH1063" s="842"/>
      <c r="HLI1063" s="842"/>
      <c r="HLJ1063" s="842"/>
      <c r="HLK1063" s="842"/>
      <c r="HLL1063" s="842"/>
      <c r="HLM1063" s="842"/>
      <c r="HLN1063" s="842"/>
      <c r="HLO1063" s="842"/>
      <c r="HLP1063" s="842"/>
      <c r="HLQ1063" s="842"/>
      <c r="HLR1063" s="842"/>
      <c r="HLS1063" s="842"/>
      <c r="HLT1063" s="842"/>
      <c r="HLU1063" s="842"/>
      <c r="HLV1063" s="842"/>
      <c r="HLW1063" s="842"/>
      <c r="HLX1063" s="842"/>
      <c r="HLY1063" s="842"/>
      <c r="HLZ1063" s="842"/>
      <c r="HMA1063" s="842"/>
      <c r="HMB1063" s="842"/>
      <c r="HMC1063" s="842"/>
      <c r="HMD1063" s="842"/>
      <c r="HME1063" s="842"/>
      <c r="HMF1063" s="842"/>
      <c r="HMG1063" s="842"/>
      <c r="HMH1063" s="842"/>
      <c r="HMI1063" s="842"/>
      <c r="HMJ1063" s="842"/>
      <c r="HMK1063" s="842"/>
      <c r="HML1063" s="842"/>
      <c r="HMM1063" s="842"/>
      <c r="HMN1063" s="842"/>
      <c r="HMO1063" s="842"/>
      <c r="HMP1063" s="842"/>
      <c r="HMQ1063" s="842"/>
      <c r="HMR1063" s="842"/>
      <c r="HMS1063" s="842"/>
      <c r="HMT1063" s="842"/>
      <c r="HMU1063" s="842"/>
      <c r="HMV1063" s="842"/>
      <c r="HMW1063" s="842"/>
      <c r="HMX1063" s="842"/>
      <c r="HMY1063" s="842"/>
      <c r="HMZ1063" s="842"/>
      <c r="HNA1063" s="842"/>
      <c r="HNB1063" s="842"/>
      <c r="HNC1063" s="842"/>
      <c r="HND1063" s="842"/>
      <c r="HNE1063" s="842"/>
      <c r="HNF1063" s="842"/>
      <c r="HNG1063" s="842"/>
      <c r="HNH1063" s="842"/>
      <c r="HNI1063" s="842"/>
      <c r="HNJ1063" s="842"/>
      <c r="HNK1063" s="842"/>
      <c r="HNL1063" s="842"/>
      <c r="HNM1063" s="842"/>
      <c r="HNN1063" s="842"/>
      <c r="HNO1063" s="842"/>
      <c r="HNP1063" s="842"/>
      <c r="HNQ1063" s="842"/>
      <c r="HNR1063" s="842"/>
      <c r="HNS1063" s="842"/>
      <c r="HNT1063" s="842"/>
      <c r="HNU1063" s="842"/>
      <c r="HNV1063" s="842"/>
      <c r="HNW1063" s="842"/>
      <c r="HNX1063" s="842"/>
      <c r="HNY1063" s="842"/>
      <c r="HNZ1063" s="842"/>
      <c r="HOA1063" s="842"/>
      <c r="HOB1063" s="842"/>
      <c r="HOC1063" s="842"/>
      <c r="HOD1063" s="842"/>
      <c r="HOE1063" s="842"/>
      <c r="HOF1063" s="842"/>
      <c r="HOG1063" s="842"/>
      <c r="HOH1063" s="842"/>
      <c r="HOI1063" s="842"/>
      <c r="HOJ1063" s="842"/>
      <c r="HOK1063" s="842"/>
      <c r="HOL1063" s="842"/>
      <c r="HOM1063" s="842"/>
      <c r="HON1063" s="842"/>
      <c r="HOO1063" s="842"/>
      <c r="HOP1063" s="842"/>
      <c r="HOQ1063" s="842"/>
      <c r="HOR1063" s="842"/>
      <c r="HOS1063" s="842"/>
      <c r="HOT1063" s="842"/>
      <c r="HOU1063" s="842"/>
      <c r="HOV1063" s="842"/>
      <c r="HOW1063" s="842"/>
      <c r="HOX1063" s="842"/>
      <c r="HOY1063" s="842"/>
      <c r="HOZ1063" s="842"/>
      <c r="HPA1063" s="842"/>
      <c r="HPB1063" s="842"/>
      <c r="HPC1063" s="842"/>
      <c r="HPD1063" s="842"/>
      <c r="HPE1063" s="842"/>
      <c r="HPF1063" s="842"/>
      <c r="HPG1063" s="842"/>
      <c r="HPH1063" s="842"/>
      <c r="HPI1063" s="842"/>
      <c r="HPJ1063" s="842"/>
      <c r="HPK1063" s="842"/>
      <c r="HPL1063" s="842"/>
      <c r="HPM1063" s="842"/>
      <c r="HPN1063" s="842"/>
      <c r="HPO1063" s="842"/>
      <c r="HPP1063" s="842"/>
      <c r="HPQ1063" s="842"/>
      <c r="HPR1063" s="842"/>
      <c r="HPS1063" s="842"/>
      <c r="HPT1063" s="842"/>
      <c r="HPU1063" s="842"/>
      <c r="HPV1063" s="842"/>
      <c r="HPW1063" s="842"/>
      <c r="HPX1063" s="842"/>
      <c r="HPY1063" s="842"/>
      <c r="HPZ1063" s="842"/>
      <c r="HQA1063" s="842"/>
      <c r="HQB1063" s="842"/>
      <c r="HQC1063" s="842"/>
      <c r="HQD1063" s="842"/>
      <c r="HQE1063" s="842"/>
      <c r="HQF1063" s="842"/>
      <c r="HQG1063" s="842"/>
      <c r="HQH1063" s="842"/>
      <c r="HQI1063" s="842"/>
      <c r="HQJ1063" s="842"/>
      <c r="HQK1063" s="842"/>
      <c r="HQL1063" s="842"/>
      <c r="HQM1063" s="842"/>
      <c r="HQN1063" s="842"/>
      <c r="HQO1063" s="842"/>
      <c r="HQP1063" s="842"/>
      <c r="HQQ1063" s="842"/>
      <c r="HQR1063" s="842"/>
      <c r="HQS1063" s="842"/>
      <c r="HQT1063" s="842"/>
      <c r="HQU1063" s="842"/>
      <c r="HQV1063" s="842"/>
      <c r="HQW1063" s="842"/>
      <c r="HQX1063" s="842"/>
      <c r="HQY1063" s="842"/>
      <c r="HQZ1063" s="842"/>
      <c r="HRA1063" s="842"/>
      <c r="HRB1063" s="842"/>
      <c r="HRC1063" s="842"/>
      <c r="HRD1063" s="842"/>
      <c r="HRE1063" s="842"/>
      <c r="HRF1063" s="842"/>
      <c r="HRG1063" s="842"/>
      <c r="HRH1063" s="842"/>
      <c r="HRI1063" s="842"/>
      <c r="HRJ1063" s="842"/>
      <c r="HRK1063" s="842"/>
      <c r="HRL1063" s="842"/>
      <c r="HRM1063" s="842"/>
      <c r="HRN1063" s="842"/>
      <c r="HRO1063" s="842"/>
      <c r="HRP1063" s="842"/>
      <c r="HRQ1063" s="842"/>
      <c r="HRR1063" s="842"/>
      <c r="HRS1063" s="842"/>
      <c r="HRT1063" s="842"/>
      <c r="HRU1063" s="842"/>
      <c r="HRV1063" s="842"/>
      <c r="HRW1063" s="842"/>
      <c r="HRX1063" s="842"/>
      <c r="HRY1063" s="842"/>
      <c r="HRZ1063" s="842"/>
      <c r="HSA1063" s="842"/>
      <c r="HSB1063" s="842"/>
      <c r="HSC1063" s="842"/>
      <c r="HSD1063" s="842"/>
      <c r="HSE1063" s="842"/>
      <c r="HSF1063" s="842"/>
      <c r="HSG1063" s="842"/>
      <c r="HSH1063" s="842"/>
      <c r="HSI1063" s="842"/>
      <c r="HSJ1063" s="842"/>
      <c r="HSK1063" s="842"/>
      <c r="HSL1063" s="842"/>
      <c r="HSM1063" s="842"/>
      <c r="HSN1063" s="842"/>
      <c r="HSO1063" s="842"/>
      <c r="HSP1063" s="842"/>
      <c r="HSQ1063" s="842"/>
      <c r="HSR1063" s="842"/>
      <c r="HSS1063" s="842"/>
      <c r="HST1063" s="842"/>
      <c r="HSU1063" s="842"/>
      <c r="HSV1063" s="842"/>
      <c r="HSW1063" s="842"/>
      <c r="HSX1063" s="842"/>
      <c r="HSY1063" s="842"/>
      <c r="HSZ1063" s="842"/>
      <c r="HTA1063" s="842"/>
      <c r="HTB1063" s="842"/>
      <c r="HTC1063" s="842"/>
      <c r="HTD1063" s="842"/>
      <c r="HTE1063" s="842"/>
      <c r="HTF1063" s="842"/>
      <c r="HTG1063" s="842"/>
      <c r="HTH1063" s="842"/>
      <c r="HTI1063" s="842"/>
      <c r="HTJ1063" s="842"/>
      <c r="HTK1063" s="842"/>
      <c r="HTL1063" s="842"/>
      <c r="HTM1063" s="842"/>
      <c r="HTN1063" s="842"/>
      <c r="HTO1063" s="842"/>
      <c r="HTP1063" s="842"/>
      <c r="HTQ1063" s="842"/>
      <c r="HTR1063" s="842"/>
      <c r="HTS1063" s="842"/>
      <c r="HTT1063" s="842"/>
      <c r="HTU1063" s="842"/>
      <c r="HTV1063" s="842"/>
      <c r="HTW1063" s="842"/>
      <c r="HTX1063" s="842"/>
      <c r="HTY1063" s="842"/>
      <c r="HTZ1063" s="842"/>
      <c r="HUA1063" s="842"/>
      <c r="HUB1063" s="842"/>
      <c r="HUC1063" s="842"/>
      <c r="HUD1063" s="842"/>
      <c r="HUE1063" s="842"/>
      <c r="HUF1063" s="842"/>
      <c r="HUG1063" s="842"/>
      <c r="HUH1063" s="842"/>
      <c r="HUI1063" s="842"/>
      <c r="HUJ1063" s="842"/>
      <c r="HUK1063" s="842"/>
      <c r="HUL1063" s="842"/>
      <c r="HUM1063" s="842"/>
      <c r="HUN1063" s="842"/>
      <c r="HUO1063" s="842"/>
      <c r="HUP1063" s="842"/>
      <c r="HUQ1063" s="842"/>
      <c r="HUR1063" s="842"/>
      <c r="HUS1063" s="842"/>
      <c r="HUT1063" s="842"/>
      <c r="HUU1063" s="842"/>
      <c r="HUV1063" s="842"/>
      <c r="HUW1063" s="842"/>
      <c r="HUX1063" s="842"/>
      <c r="HUY1063" s="842"/>
      <c r="HUZ1063" s="842"/>
      <c r="HVA1063" s="842"/>
      <c r="HVB1063" s="842"/>
      <c r="HVC1063" s="842"/>
      <c r="HVD1063" s="842"/>
      <c r="HVE1063" s="842"/>
      <c r="HVF1063" s="842"/>
      <c r="HVG1063" s="842"/>
      <c r="HVH1063" s="842"/>
      <c r="HVI1063" s="842"/>
      <c r="HVJ1063" s="842"/>
      <c r="HVK1063" s="842"/>
      <c r="HVL1063" s="842"/>
      <c r="HVM1063" s="842"/>
      <c r="HVN1063" s="842"/>
      <c r="HVO1063" s="842"/>
      <c r="HVP1063" s="842"/>
      <c r="HVQ1063" s="842"/>
      <c r="HVR1063" s="842"/>
      <c r="HVS1063" s="842"/>
      <c r="HVT1063" s="842"/>
      <c r="HVU1063" s="842"/>
      <c r="HVV1063" s="842"/>
      <c r="HVW1063" s="842"/>
      <c r="HVX1063" s="842"/>
      <c r="HVY1063" s="842"/>
      <c r="HVZ1063" s="842"/>
      <c r="HWA1063" s="842"/>
      <c r="HWB1063" s="842"/>
      <c r="HWC1063" s="842"/>
      <c r="HWD1063" s="842"/>
      <c r="HWE1063" s="842"/>
      <c r="HWF1063" s="842"/>
      <c r="HWG1063" s="842"/>
      <c r="HWH1063" s="842"/>
      <c r="HWI1063" s="842"/>
      <c r="HWJ1063" s="842"/>
      <c r="HWK1063" s="842"/>
      <c r="HWL1063" s="842"/>
      <c r="HWM1063" s="842"/>
      <c r="HWN1063" s="842"/>
      <c r="HWO1063" s="842"/>
      <c r="HWP1063" s="842"/>
      <c r="HWQ1063" s="842"/>
      <c r="HWR1063" s="842"/>
      <c r="HWS1063" s="842"/>
      <c r="HWT1063" s="842"/>
      <c r="HWU1063" s="842"/>
      <c r="HWV1063" s="842"/>
      <c r="HWW1063" s="842"/>
      <c r="HWX1063" s="842"/>
      <c r="HWY1063" s="842"/>
      <c r="HWZ1063" s="842"/>
      <c r="HXA1063" s="842"/>
      <c r="HXB1063" s="842"/>
      <c r="HXC1063" s="842"/>
      <c r="HXD1063" s="842"/>
      <c r="HXE1063" s="842"/>
      <c r="HXF1063" s="842"/>
      <c r="HXG1063" s="842"/>
      <c r="HXH1063" s="842"/>
      <c r="HXI1063" s="842"/>
      <c r="HXJ1063" s="842"/>
      <c r="HXK1063" s="842"/>
      <c r="HXL1063" s="842"/>
      <c r="HXM1063" s="842"/>
      <c r="HXN1063" s="842"/>
      <c r="HXO1063" s="842"/>
      <c r="HXP1063" s="842"/>
      <c r="HXQ1063" s="842"/>
      <c r="HXR1063" s="842"/>
      <c r="HXS1063" s="842"/>
      <c r="HXT1063" s="842"/>
      <c r="HXU1063" s="842"/>
      <c r="HXV1063" s="842"/>
      <c r="HXW1063" s="842"/>
      <c r="HXX1063" s="842"/>
      <c r="HXY1063" s="842"/>
      <c r="HXZ1063" s="842"/>
      <c r="HYA1063" s="842"/>
      <c r="HYB1063" s="842"/>
      <c r="HYC1063" s="842"/>
      <c r="HYD1063" s="842"/>
      <c r="HYE1063" s="842"/>
      <c r="HYF1063" s="842"/>
      <c r="HYG1063" s="842"/>
      <c r="HYH1063" s="842"/>
      <c r="HYI1063" s="842"/>
      <c r="HYJ1063" s="842"/>
      <c r="HYK1063" s="842"/>
      <c r="HYL1063" s="842"/>
      <c r="HYM1063" s="842"/>
      <c r="HYN1063" s="842"/>
      <c r="HYO1063" s="842"/>
      <c r="HYP1063" s="842"/>
      <c r="HYQ1063" s="842"/>
      <c r="HYR1063" s="842"/>
      <c r="HYS1063" s="842"/>
      <c r="HYT1063" s="842"/>
      <c r="HYU1063" s="842"/>
      <c r="HYV1063" s="842"/>
      <c r="HYW1063" s="842"/>
      <c r="HYX1063" s="842"/>
      <c r="HYY1063" s="842"/>
      <c r="HYZ1063" s="842"/>
      <c r="HZA1063" s="842"/>
      <c r="HZB1063" s="842"/>
      <c r="HZC1063" s="842"/>
      <c r="HZD1063" s="842"/>
      <c r="HZE1063" s="842"/>
      <c r="HZF1063" s="842"/>
      <c r="HZG1063" s="842"/>
      <c r="HZH1063" s="842"/>
      <c r="HZI1063" s="842"/>
      <c r="HZJ1063" s="842"/>
      <c r="HZK1063" s="842"/>
      <c r="HZL1063" s="842"/>
      <c r="HZM1063" s="842"/>
      <c r="HZN1063" s="842"/>
      <c r="HZO1063" s="842"/>
      <c r="HZP1063" s="842"/>
      <c r="HZQ1063" s="842"/>
      <c r="HZR1063" s="842"/>
      <c r="HZS1063" s="842"/>
      <c r="HZT1063" s="842"/>
      <c r="HZU1063" s="842"/>
      <c r="HZV1063" s="842"/>
      <c r="HZW1063" s="842"/>
      <c r="HZX1063" s="842"/>
      <c r="HZY1063" s="842"/>
      <c r="HZZ1063" s="842"/>
      <c r="IAA1063" s="842"/>
      <c r="IAB1063" s="842"/>
      <c r="IAC1063" s="842"/>
      <c r="IAD1063" s="842"/>
      <c r="IAE1063" s="842"/>
      <c r="IAF1063" s="842"/>
      <c r="IAG1063" s="842"/>
      <c r="IAH1063" s="842"/>
      <c r="IAI1063" s="842"/>
      <c r="IAJ1063" s="842"/>
      <c r="IAK1063" s="842"/>
      <c r="IAL1063" s="842"/>
      <c r="IAM1063" s="842"/>
      <c r="IAN1063" s="842"/>
      <c r="IAO1063" s="842"/>
      <c r="IAP1063" s="842"/>
      <c r="IAQ1063" s="842"/>
      <c r="IAR1063" s="842"/>
      <c r="IAS1063" s="842"/>
      <c r="IAT1063" s="842"/>
      <c r="IAU1063" s="842"/>
      <c r="IAV1063" s="842"/>
      <c r="IAW1063" s="842"/>
      <c r="IAX1063" s="842"/>
      <c r="IAY1063" s="842"/>
      <c r="IAZ1063" s="842"/>
      <c r="IBA1063" s="842"/>
      <c r="IBB1063" s="842"/>
      <c r="IBC1063" s="842"/>
      <c r="IBD1063" s="842"/>
      <c r="IBE1063" s="842"/>
      <c r="IBF1063" s="842"/>
      <c r="IBG1063" s="842"/>
      <c r="IBH1063" s="842"/>
      <c r="IBI1063" s="842"/>
      <c r="IBJ1063" s="842"/>
      <c r="IBK1063" s="842"/>
      <c r="IBL1063" s="842"/>
      <c r="IBM1063" s="842"/>
      <c r="IBN1063" s="842"/>
      <c r="IBO1063" s="842"/>
      <c r="IBP1063" s="842"/>
      <c r="IBQ1063" s="842"/>
      <c r="IBR1063" s="842"/>
      <c r="IBS1063" s="842"/>
      <c r="IBT1063" s="842"/>
      <c r="IBU1063" s="842"/>
      <c r="IBV1063" s="842"/>
      <c r="IBW1063" s="842"/>
      <c r="IBX1063" s="842"/>
      <c r="IBY1063" s="842"/>
      <c r="IBZ1063" s="842"/>
      <c r="ICA1063" s="842"/>
      <c r="ICB1063" s="842"/>
      <c r="ICC1063" s="842"/>
      <c r="ICD1063" s="842"/>
      <c r="ICE1063" s="842"/>
      <c r="ICF1063" s="842"/>
      <c r="ICG1063" s="842"/>
      <c r="ICH1063" s="842"/>
      <c r="ICI1063" s="842"/>
      <c r="ICJ1063" s="842"/>
      <c r="ICK1063" s="842"/>
      <c r="ICL1063" s="842"/>
      <c r="ICM1063" s="842"/>
      <c r="ICN1063" s="842"/>
      <c r="ICO1063" s="842"/>
      <c r="ICP1063" s="842"/>
      <c r="ICQ1063" s="842"/>
      <c r="ICR1063" s="842"/>
      <c r="ICS1063" s="842"/>
      <c r="ICT1063" s="842"/>
      <c r="ICU1063" s="842"/>
      <c r="ICV1063" s="842"/>
      <c r="ICW1063" s="842"/>
      <c r="ICX1063" s="842"/>
      <c r="ICY1063" s="842"/>
      <c r="ICZ1063" s="842"/>
      <c r="IDA1063" s="842"/>
      <c r="IDB1063" s="842"/>
      <c r="IDC1063" s="842"/>
      <c r="IDD1063" s="842"/>
      <c r="IDE1063" s="842"/>
      <c r="IDF1063" s="842"/>
      <c r="IDG1063" s="842"/>
      <c r="IDH1063" s="842"/>
      <c r="IDI1063" s="842"/>
      <c r="IDJ1063" s="842"/>
      <c r="IDK1063" s="842"/>
      <c r="IDL1063" s="842"/>
      <c r="IDM1063" s="842"/>
      <c r="IDN1063" s="842"/>
      <c r="IDO1063" s="842"/>
      <c r="IDP1063" s="842"/>
      <c r="IDQ1063" s="842"/>
      <c r="IDR1063" s="842"/>
      <c r="IDS1063" s="842"/>
      <c r="IDT1063" s="842"/>
      <c r="IDU1063" s="842"/>
      <c r="IDV1063" s="842"/>
      <c r="IDW1063" s="842"/>
      <c r="IDX1063" s="842"/>
      <c r="IDY1063" s="842"/>
      <c r="IDZ1063" s="842"/>
      <c r="IEA1063" s="842"/>
      <c r="IEB1063" s="842"/>
      <c r="IEC1063" s="842"/>
      <c r="IED1063" s="842"/>
      <c r="IEE1063" s="842"/>
      <c r="IEF1063" s="842"/>
      <c r="IEG1063" s="842"/>
      <c r="IEH1063" s="842"/>
      <c r="IEI1063" s="842"/>
      <c r="IEJ1063" s="842"/>
      <c r="IEK1063" s="842"/>
      <c r="IEL1063" s="842"/>
      <c r="IEM1063" s="842"/>
      <c r="IEN1063" s="842"/>
      <c r="IEO1063" s="842"/>
      <c r="IEP1063" s="842"/>
      <c r="IEQ1063" s="842"/>
      <c r="IER1063" s="842"/>
      <c r="IES1063" s="842"/>
      <c r="IET1063" s="842"/>
      <c r="IEU1063" s="842"/>
      <c r="IEV1063" s="842"/>
      <c r="IEW1063" s="842"/>
      <c r="IEX1063" s="842"/>
      <c r="IEY1063" s="842"/>
      <c r="IEZ1063" s="842"/>
      <c r="IFA1063" s="842"/>
      <c r="IFB1063" s="842"/>
      <c r="IFC1063" s="842"/>
      <c r="IFD1063" s="842"/>
      <c r="IFE1063" s="842"/>
      <c r="IFF1063" s="842"/>
      <c r="IFG1063" s="842"/>
      <c r="IFH1063" s="842"/>
      <c r="IFI1063" s="842"/>
      <c r="IFJ1063" s="842"/>
      <c r="IFK1063" s="842"/>
      <c r="IFL1063" s="842"/>
      <c r="IFM1063" s="842"/>
      <c r="IFN1063" s="842"/>
      <c r="IFO1063" s="842"/>
      <c r="IFP1063" s="842"/>
      <c r="IFQ1063" s="842"/>
      <c r="IFR1063" s="842"/>
      <c r="IFS1063" s="842"/>
      <c r="IFT1063" s="842"/>
      <c r="IFU1063" s="842"/>
      <c r="IFV1063" s="842"/>
      <c r="IFW1063" s="842"/>
      <c r="IFX1063" s="842"/>
      <c r="IFY1063" s="842"/>
      <c r="IFZ1063" s="842"/>
      <c r="IGA1063" s="842"/>
      <c r="IGB1063" s="842"/>
      <c r="IGC1063" s="842"/>
      <c r="IGD1063" s="842"/>
      <c r="IGE1063" s="842"/>
      <c r="IGF1063" s="842"/>
      <c r="IGG1063" s="842"/>
      <c r="IGH1063" s="842"/>
      <c r="IGI1063" s="842"/>
      <c r="IGJ1063" s="842"/>
      <c r="IGK1063" s="842"/>
      <c r="IGL1063" s="842"/>
      <c r="IGM1063" s="842"/>
      <c r="IGN1063" s="842"/>
      <c r="IGO1063" s="842"/>
      <c r="IGP1063" s="842"/>
      <c r="IGQ1063" s="842"/>
      <c r="IGR1063" s="842"/>
      <c r="IGS1063" s="842"/>
      <c r="IGT1063" s="842"/>
      <c r="IGU1063" s="842"/>
      <c r="IGV1063" s="842"/>
      <c r="IGW1063" s="842"/>
      <c r="IGX1063" s="842"/>
      <c r="IGY1063" s="842"/>
      <c r="IGZ1063" s="842"/>
      <c r="IHA1063" s="842"/>
      <c r="IHB1063" s="842"/>
      <c r="IHC1063" s="842"/>
      <c r="IHD1063" s="842"/>
      <c r="IHE1063" s="842"/>
      <c r="IHF1063" s="842"/>
      <c r="IHG1063" s="842"/>
      <c r="IHH1063" s="842"/>
      <c r="IHI1063" s="842"/>
      <c r="IHJ1063" s="842"/>
      <c r="IHK1063" s="842"/>
      <c r="IHL1063" s="842"/>
      <c r="IHM1063" s="842"/>
      <c r="IHN1063" s="842"/>
      <c r="IHO1063" s="842"/>
      <c r="IHP1063" s="842"/>
      <c r="IHQ1063" s="842"/>
      <c r="IHR1063" s="842"/>
      <c r="IHS1063" s="842"/>
      <c r="IHT1063" s="842"/>
      <c r="IHU1063" s="842"/>
      <c r="IHV1063" s="842"/>
      <c r="IHW1063" s="842"/>
      <c r="IHX1063" s="842"/>
      <c r="IHY1063" s="842"/>
      <c r="IHZ1063" s="842"/>
      <c r="IIA1063" s="842"/>
      <c r="IIB1063" s="842"/>
      <c r="IIC1063" s="842"/>
      <c r="IID1063" s="842"/>
      <c r="IIE1063" s="842"/>
      <c r="IIF1063" s="842"/>
      <c r="IIG1063" s="842"/>
      <c r="IIH1063" s="842"/>
      <c r="III1063" s="842"/>
      <c r="IIJ1063" s="842"/>
      <c r="IIK1063" s="842"/>
      <c r="IIL1063" s="842"/>
      <c r="IIM1063" s="842"/>
      <c r="IIN1063" s="842"/>
      <c r="IIO1063" s="842"/>
      <c r="IIP1063" s="842"/>
      <c r="IIQ1063" s="842"/>
      <c r="IIR1063" s="842"/>
      <c r="IIS1063" s="842"/>
      <c r="IIT1063" s="842"/>
      <c r="IIU1063" s="842"/>
      <c r="IIV1063" s="842"/>
      <c r="IIW1063" s="842"/>
      <c r="IIX1063" s="842"/>
      <c r="IIY1063" s="842"/>
      <c r="IIZ1063" s="842"/>
      <c r="IJA1063" s="842"/>
      <c r="IJB1063" s="842"/>
      <c r="IJC1063" s="842"/>
      <c r="IJD1063" s="842"/>
      <c r="IJE1063" s="842"/>
      <c r="IJF1063" s="842"/>
      <c r="IJG1063" s="842"/>
      <c r="IJH1063" s="842"/>
      <c r="IJI1063" s="842"/>
      <c r="IJJ1063" s="842"/>
      <c r="IJK1063" s="842"/>
      <c r="IJL1063" s="842"/>
      <c r="IJM1063" s="842"/>
      <c r="IJN1063" s="842"/>
      <c r="IJO1063" s="842"/>
      <c r="IJP1063" s="842"/>
      <c r="IJQ1063" s="842"/>
      <c r="IJR1063" s="842"/>
      <c r="IJS1063" s="842"/>
      <c r="IJT1063" s="842"/>
      <c r="IJU1063" s="842"/>
      <c r="IJV1063" s="842"/>
      <c r="IJW1063" s="842"/>
      <c r="IJX1063" s="842"/>
      <c r="IJY1063" s="842"/>
      <c r="IJZ1063" s="842"/>
      <c r="IKA1063" s="842"/>
      <c r="IKB1063" s="842"/>
      <c r="IKC1063" s="842"/>
      <c r="IKD1063" s="842"/>
      <c r="IKE1063" s="842"/>
      <c r="IKF1063" s="842"/>
      <c r="IKG1063" s="842"/>
      <c r="IKH1063" s="842"/>
      <c r="IKI1063" s="842"/>
      <c r="IKJ1063" s="842"/>
      <c r="IKK1063" s="842"/>
      <c r="IKL1063" s="842"/>
      <c r="IKM1063" s="842"/>
      <c r="IKN1063" s="842"/>
      <c r="IKO1063" s="842"/>
      <c r="IKP1063" s="842"/>
      <c r="IKQ1063" s="842"/>
      <c r="IKR1063" s="842"/>
      <c r="IKS1063" s="842"/>
      <c r="IKT1063" s="842"/>
      <c r="IKU1063" s="842"/>
      <c r="IKV1063" s="842"/>
      <c r="IKW1063" s="842"/>
      <c r="IKX1063" s="842"/>
      <c r="IKY1063" s="842"/>
      <c r="IKZ1063" s="842"/>
      <c r="ILA1063" s="842"/>
      <c r="ILB1063" s="842"/>
      <c r="ILC1063" s="842"/>
      <c r="ILD1063" s="842"/>
      <c r="ILE1063" s="842"/>
      <c r="ILF1063" s="842"/>
      <c r="ILG1063" s="842"/>
      <c r="ILH1063" s="842"/>
      <c r="ILI1063" s="842"/>
      <c r="ILJ1063" s="842"/>
      <c r="ILK1063" s="842"/>
      <c r="ILL1063" s="842"/>
      <c r="ILM1063" s="842"/>
      <c r="ILN1063" s="842"/>
      <c r="ILO1063" s="842"/>
      <c r="ILP1063" s="842"/>
      <c r="ILQ1063" s="842"/>
      <c r="ILR1063" s="842"/>
      <c r="ILS1063" s="842"/>
      <c r="ILT1063" s="842"/>
      <c r="ILU1063" s="842"/>
      <c r="ILV1063" s="842"/>
      <c r="ILW1063" s="842"/>
      <c r="ILX1063" s="842"/>
      <c r="ILY1063" s="842"/>
      <c r="ILZ1063" s="842"/>
      <c r="IMA1063" s="842"/>
      <c r="IMB1063" s="842"/>
      <c r="IMC1063" s="842"/>
      <c r="IMD1063" s="842"/>
      <c r="IME1063" s="842"/>
      <c r="IMF1063" s="842"/>
      <c r="IMG1063" s="842"/>
      <c r="IMH1063" s="842"/>
      <c r="IMI1063" s="842"/>
      <c r="IMJ1063" s="842"/>
      <c r="IMK1063" s="842"/>
      <c r="IML1063" s="842"/>
      <c r="IMM1063" s="842"/>
      <c r="IMN1063" s="842"/>
      <c r="IMO1063" s="842"/>
      <c r="IMP1063" s="842"/>
      <c r="IMQ1063" s="842"/>
      <c r="IMR1063" s="842"/>
      <c r="IMS1063" s="842"/>
      <c r="IMT1063" s="842"/>
      <c r="IMU1063" s="842"/>
      <c r="IMV1063" s="842"/>
      <c r="IMW1063" s="842"/>
      <c r="IMX1063" s="842"/>
      <c r="IMY1063" s="842"/>
      <c r="IMZ1063" s="842"/>
      <c r="INA1063" s="842"/>
      <c r="INB1063" s="842"/>
      <c r="INC1063" s="842"/>
      <c r="IND1063" s="842"/>
      <c r="INE1063" s="842"/>
      <c r="INF1063" s="842"/>
      <c r="ING1063" s="842"/>
      <c r="INH1063" s="842"/>
      <c r="INI1063" s="842"/>
      <c r="INJ1063" s="842"/>
      <c r="INK1063" s="842"/>
      <c r="INL1063" s="842"/>
      <c r="INM1063" s="842"/>
      <c r="INN1063" s="842"/>
      <c r="INO1063" s="842"/>
      <c r="INP1063" s="842"/>
      <c r="INQ1063" s="842"/>
      <c r="INR1063" s="842"/>
      <c r="INS1063" s="842"/>
      <c r="INT1063" s="842"/>
      <c r="INU1063" s="842"/>
      <c r="INV1063" s="842"/>
      <c r="INW1063" s="842"/>
      <c r="INX1063" s="842"/>
      <c r="INY1063" s="842"/>
      <c r="INZ1063" s="842"/>
      <c r="IOA1063" s="842"/>
      <c r="IOB1063" s="842"/>
      <c r="IOC1063" s="842"/>
      <c r="IOD1063" s="842"/>
      <c r="IOE1063" s="842"/>
      <c r="IOF1063" s="842"/>
      <c r="IOG1063" s="842"/>
      <c r="IOH1063" s="842"/>
      <c r="IOI1063" s="842"/>
      <c r="IOJ1063" s="842"/>
      <c r="IOK1063" s="842"/>
      <c r="IOL1063" s="842"/>
      <c r="IOM1063" s="842"/>
      <c r="ION1063" s="842"/>
      <c r="IOO1063" s="842"/>
      <c r="IOP1063" s="842"/>
      <c r="IOQ1063" s="842"/>
      <c r="IOR1063" s="842"/>
      <c r="IOS1063" s="842"/>
      <c r="IOT1063" s="842"/>
      <c r="IOU1063" s="842"/>
      <c r="IOV1063" s="842"/>
      <c r="IOW1063" s="842"/>
      <c r="IOX1063" s="842"/>
      <c r="IOY1063" s="842"/>
      <c r="IOZ1063" s="842"/>
      <c r="IPA1063" s="842"/>
      <c r="IPB1063" s="842"/>
      <c r="IPC1063" s="842"/>
      <c r="IPD1063" s="842"/>
      <c r="IPE1063" s="842"/>
      <c r="IPF1063" s="842"/>
      <c r="IPG1063" s="842"/>
      <c r="IPH1063" s="842"/>
      <c r="IPI1063" s="842"/>
      <c r="IPJ1063" s="842"/>
      <c r="IPK1063" s="842"/>
      <c r="IPL1063" s="842"/>
      <c r="IPM1063" s="842"/>
      <c r="IPN1063" s="842"/>
      <c r="IPO1063" s="842"/>
      <c r="IPP1063" s="842"/>
      <c r="IPQ1063" s="842"/>
      <c r="IPR1063" s="842"/>
      <c r="IPS1063" s="842"/>
      <c r="IPT1063" s="842"/>
      <c r="IPU1063" s="842"/>
      <c r="IPV1063" s="842"/>
      <c r="IPW1063" s="842"/>
      <c r="IPX1063" s="842"/>
      <c r="IPY1063" s="842"/>
      <c r="IPZ1063" s="842"/>
      <c r="IQA1063" s="842"/>
      <c r="IQB1063" s="842"/>
      <c r="IQC1063" s="842"/>
      <c r="IQD1063" s="842"/>
      <c r="IQE1063" s="842"/>
      <c r="IQF1063" s="842"/>
      <c r="IQG1063" s="842"/>
      <c r="IQH1063" s="842"/>
      <c r="IQI1063" s="842"/>
      <c r="IQJ1063" s="842"/>
      <c r="IQK1063" s="842"/>
      <c r="IQL1063" s="842"/>
      <c r="IQM1063" s="842"/>
      <c r="IQN1063" s="842"/>
      <c r="IQO1063" s="842"/>
      <c r="IQP1063" s="842"/>
      <c r="IQQ1063" s="842"/>
      <c r="IQR1063" s="842"/>
      <c r="IQS1063" s="842"/>
      <c r="IQT1063" s="842"/>
      <c r="IQU1063" s="842"/>
      <c r="IQV1063" s="842"/>
      <c r="IQW1063" s="842"/>
      <c r="IQX1063" s="842"/>
      <c r="IQY1063" s="842"/>
      <c r="IQZ1063" s="842"/>
      <c r="IRA1063" s="842"/>
      <c r="IRB1063" s="842"/>
      <c r="IRC1063" s="842"/>
      <c r="IRD1063" s="842"/>
      <c r="IRE1063" s="842"/>
      <c r="IRF1063" s="842"/>
      <c r="IRG1063" s="842"/>
      <c r="IRH1063" s="842"/>
      <c r="IRI1063" s="842"/>
      <c r="IRJ1063" s="842"/>
      <c r="IRK1063" s="842"/>
      <c r="IRL1063" s="842"/>
      <c r="IRM1063" s="842"/>
      <c r="IRN1063" s="842"/>
      <c r="IRO1063" s="842"/>
      <c r="IRP1063" s="842"/>
      <c r="IRQ1063" s="842"/>
      <c r="IRR1063" s="842"/>
      <c r="IRS1063" s="842"/>
      <c r="IRT1063" s="842"/>
      <c r="IRU1063" s="842"/>
      <c r="IRV1063" s="842"/>
      <c r="IRW1063" s="842"/>
      <c r="IRX1063" s="842"/>
      <c r="IRY1063" s="842"/>
      <c r="IRZ1063" s="842"/>
      <c r="ISA1063" s="842"/>
      <c r="ISB1063" s="842"/>
      <c r="ISC1063" s="842"/>
      <c r="ISD1063" s="842"/>
      <c r="ISE1063" s="842"/>
      <c r="ISF1063" s="842"/>
      <c r="ISG1063" s="842"/>
      <c r="ISH1063" s="842"/>
      <c r="ISI1063" s="842"/>
      <c r="ISJ1063" s="842"/>
      <c r="ISK1063" s="842"/>
      <c r="ISL1063" s="842"/>
      <c r="ISM1063" s="842"/>
      <c r="ISN1063" s="842"/>
      <c r="ISO1063" s="842"/>
      <c r="ISP1063" s="842"/>
      <c r="ISQ1063" s="842"/>
      <c r="ISR1063" s="842"/>
      <c r="ISS1063" s="842"/>
      <c r="IST1063" s="842"/>
      <c r="ISU1063" s="842"/>
      <c r="ISV1063" s="842"/>
      <c r="ISW1063" s="842"/>
      <c r="ISX1063" s="842"/>
      <c r="ISY1063" s="842"/>
      <c r="ISZ1063" s="842"/>
      <c r="ITA1063" s="842"/>
      <c r="ITB1063" s="842"/>
      <c r="ITC1063" s="842"/>
      <c r="ITD1063" s="842"/>
      <c r="ITE1063" s="842"/>
      <c r="ITF1063" s="842"/>
      <c r="ITG1063" s="842"/>
      <c r="ITH1063" s="842"/>
      <c r="ITI1063" s="842"/>
      <c r="ITJ1063" s="842"/>
      <c r="ITK1063" s="842"/>
      <c r="ITL1063" s="842"/>
      <c r="ITM1063" s="842"/>
      <c r="ITN1063" s="842"/>
      <c r="ITO1063" s="842"/>
      <c r="ITP1063" s="842"/>
      <c r="ITQ1063" s="842"/>
      <c r="ITR1063" s="842"/>
      <c r="ITS1063" s="842"/>
      <c r="ITT1063" s="842"/>
      <c r="ITU1063" s="842"/>
      <c r="ITV1063" s="842"/>
      <c r="ITW1063" s="842"/>
      <c r="ITX1063" s="842"/>
      <c r="ITY1063" s="842"/>
      <c r="ITZ1063" s="842"/>
      <c r="IUA1063" s="842"/>
      <c r="IUB1063" s="842"/>
      <c r="IUC1063" s="842"/>
      <c r="IUD1063" s="842"/>
      <c r="IUE1063" s="842"/>
      <c r="IUF1063" s="842"/>
      <c r="IUG1063" s="842"/>
      <c r="IUH1063" s="842"/>
      <c r="IUI1063" s="842"/>
      <c r="IUJ1063" s="842"/>
      <c r="IUK1063" s="842"/>
      <c r="IUL1063" s="842"/>
      <c r="IUM1063" s="842"/>
      <c r="IUN1063" s="842"/>
      <c r="IUO1063" s="842"/>
      <c r="IUP1063" s="842"/>
      <c r="IUQ1063" s="842"/>
      <c r="IUR1063" s="842"/>
      <c r="IUS1063" s="842"/>
      <c r="IUT1063" s="842"/>
      <c r="IUU1063" s="842"/>
      <c r="IUV1063" s="842"/>
      <c r="IUW1063" s="842"/>
      <c r="IUX1063" s="842"/>
      <c r="IUY1063" s="842"/>
      <c r="IUZ1063" s="842"/>
      <c r="IVA1063" s="842"/>
      <c r="IVB1063" s="842"/>
      <c r="IVC1063" s="842"/>
      <c r="IVD1063" s="842"/>
      <c r="IVE1063" s="842"/>
      <c r="IVF1063" s="842"/>
      <c r="IVG1063" s="842"/>
      <c r="IVH1063" s="842"/>
      <c r="IVI1063" s="842"/>
      <c r="IVJ1063" s="842"/>
      <c r="IVK1063" s="842"/>
      <c r="IVL1063" s="842"/>
      <c r="IVM1063" s="842"/>
      <c r="IVN1063" s="842"/>
      <c r="IVO1063" s="842"/>
      <c r="IVP1063" s="842"/>
      <c r="IVQ1063" s="842"/>
      <c r="IVR1063" s="842"/>
      <c r="IVS1063" s="842"/>
      <c r="IVT1063" s="842"/>
      <c r="IVU1063" s="842"/>
      <c r="IVV1063" s="842"/>
      <c r="IVW1063" s="842"/>
      <c r="IVX1063" s="842"/>
      <c r="IVY1063" s="842"/>
      <c r="IVZ1063" s="842"/>
      <c r="IWA1063" s="842"/>
      <c r="IWB1063" s="842"/>
      <c r="IWC1063" s="842"/>
      <c r="IWD1063" s="842"/>
      <c r="IWE1063" s="842"/>
      <c r="IWF1063" s="842"/>
      <c r="IWG1063" s="842"/>
      <c r="IWH1063" s="842"/>
      <c r="IWI1063" s="842"/>
      <c r="IWJ1063" s="842"/>
      <c r="IWK1063" s="842"/>
      <c r="IWL1063" s="842"/>
      <c r="IWM1063" s="842"/>
      <c r="IWN1063" s="842"/>
      <c r="IWO1063" s="842"/>
      <c r="IWP1063" s="842"/>
      <c r="IWQ1063" s="842"/>
      <c r="IWR1063" s="842"/>
      <c r="IWS1063" s="842"/>
      <c r="IWT1063" s="842"/>
      <c r="IWU1063" s="842"/>
      <c r="IWV1063" s="842"/>
      <c r="IWW1063" s="842"/>
      <c r="IWX1063" s="842"/>
      <c r="IWY1063" s="842"/>
      <c r="IWZ1063" s="842"/>
      <c r="IXA1063" s="842"/>
      <c r="IXB1063" s="842"/>
      <c r="IXC1063" s="842"/>
      <c r="IXD1063" s="842"/>
      <c r="IXE1063" s="842"/>
      <c r="IXF1063" s="842"/>
      <c r="IXG1063" s="842"/>
      <c r="IXH1063" s="842"/>
      <c r="IXI1063" s="842"/>
      <c r="IXJ1063" s="842"/>
      <c r="IXK1063" s="842"/>
      <c r="IXL1063" s="842"/>
      <c r="IXM1063" s="842"/>
      <c r="IXN1063" s="842"/>
      <c r="IXO1063" s="842"/>
      <c r="IXP1063" s="842"/>
      <c r="IXQ1063" s="842"/>
      <c r="IXR1063" s="842"/>
      <c r="IXS1063" s="842"/>
      <c r="IXT1063" s="842"/>
      <c r="IXU1063" s="842"/>
      <c r="IXV1063" s="842"/>
      <c r="IXW1063" s="842"/>
      <c r="IXX1063" s="842"/>
      <c r="IXY1063" s="842"/>
      <c r="IXZ1063" s="842"/>
      <c r="IYA1063" s="842"/>
      <c r="IYB1063" s="842"/>
      <c r="IYC1063" s="842"/>
      <c r="IYD1063" s="842"/>
      <c r="IYE1063" s="842"/>
      <c r="IYF1063" s="842"/>
      <c r="IYG1063" s="842"/>
      <c r="IYH1063" s="842"/>
      <c r="IYI1063" s="842"/>
      <c r="IYJ1063" s="842"/>
      <c r="IYK1063" s="842"/>
      <c r="IYL1063" s="842"/>
      <c r="IYM1063" s="842"/>
      <c r="IYN1063" s="842"/>
      <c r="IYO1063" s="842"/>
      <c r="IYP1063" s="842"/>
      <c r="IYQ1063" s="842"/>
      <c r="IYR1063" s="842"/>
      <c r="IYS1063" s="842"/>
      <c r="IYT1063" s="842"/>
      <c r="IYU1063" s="842"/>
      <c r="IYV1063" s="842"/>
      <c r="IYW1063" s="842"/>
      <c r="IYX1063" s="842"/>
      <c r="IYY1063" s="842"/>
      <c r="IYZ1063" s="842"/>
      <c r="IZA1063" s="842"/>
      <c r="IZB1063" s="842"/>
      <c r="IZC1063" s="842"/>
      <c r="IZD1063" s="842"/>
      <c r="IZE1063" s="842"/>
      <c r="IZF1063" s="842"/>
      <c r="IZG1063" s="842"/>
      <c r="IZH1063" s="842"/>
      <c r="IZI1063" s="842"/>
      <c r="IZJ1063" s="842"/>
      <c r="IZK1063" s="842"/>
      <c r="IZL1063" s="842"/>
      <c r="IZM1063" s="842"/>
      <c r="IZN1063" s="842"/>
      <c r="IZO1063" s="842"/>
      <c r="IZP1063" s="842"/>
      <c r="IZQ1063" s="842"/>
      <c r="IZR1063" s="842"/>
      <c r="IZS1063" s="842"/>
      <c r="IZT1063" s="842"/>
      <c r="IZU1063" s="842"/>
      <c r="IZV1063" s="842"/>
      <c r="IZW1063" s="842"/>
      <c r="IZX1063" s="842"/>
      <c r="IZY1063" s="842"/>
      <c r="IZZ1063" s="842"/>
      <c r="JAA1063" s="842"/>
      <c r="JAB1063" s="842"/>
      <c r="JAC1063" s="842"/>
      <c r="JAD1063" s="842"/>
      <c r="JAE1063" s="842"/>
      <c r="JAF1063" s="842"/>
      <c r="JAG1063" s="842"/>
      <c r="JAH1063" s="842"/>
      <c r="JAI1063" s="842"/>
      <c r="JAJ1063" s="842"/>
      <c r="JAK1063" s="842"/>
      <c r="JAL1063" s="842"/>
      <c r="JAM1063" s="842"/>
      <c r="JAN1063" s="842"/>
      <c r="JAO1063" s="842"/>
      <c r="JAP1063" s="842"/>
      <c r="JAQ1063" s="842"/>
      <c r="JAR1063" s="842"/>
      <c r="JAS1063" s="842"/>
      <c r="JAT1063" s="842"/>
      <c r="JAU1063" s="842"/>
      <c r="JAV1063" s="842"/>
      <c r="JAW1063" s="842"/>
      <c r="JAX1063" s="842"/>
      <c r="JAY1063" s="842"/>
      <c r="JAZ1063" s="842"/>
      <c r="JBA1063" s="842"/>
      <c r="JBB1063" s="842"/>
      <c r="JBC1063" s="842"/>
      <c r="JBD1063" s="842"/>
      <c r="JBE1063" s="842"/>
      <c r="JBF1063" s="842"/>
      <c r="JBG1063" s="842"/>
      <c r="JBH1063" s="842"/>
      <c r="JBI1063" s="842"/>
      <c r="JBJ1063" s="842"/>
      <c r="JBK1063" s="842"/>
      <c r="JBL1063" s="842"/>
      <c r="JBM1063" s="842"/>
      <c r="JBN1063" s="842"/>
      <c r="JBO1063" s="842"/>
      <c r="JBP1063" s="842"/>
      <c r="JBQ1063" s="842"/>
      <c r="JBR1063" s="842"/>
      <c r="JBS1063" s="842"/>
      <c r="JBT1063" s="842"/>
      <c r="JBU1063" s="842"/>
      <c r="JBV1063" s="842"/>
      <c r="JBW1063" s="842"/>
      <c r="JBX1063" s="842"/>
      <c r="JBY1063" s="842"/>
      <c r="JBZ1063" s="842"/>
      <c r="JCA1063" s="842"/>
      <c r="JCB1063" s="842"/>
      <c r="JCC1063" s="842"/>
      <c r="JCD1063" s="842"/>
      <c r="JCE1063" s="842"/>
      <c r="JCF1063" s="842"/>
      <c r="JCG1063" s="842"/>
      <c r="JCH1063" s="842"/>
      <c r="JCI1063" s="842"/>
      <c r="JCJ1063" s="842"/>
      <c r="JCK1063" s="842"/>
      <c r="JCL1063" s="842"/>
      <c r="JCM1063" s="842"/>
      <c r="JCN1063" s="842"/>
      <c r="JCO1063" s="842"/>
      <c r="JCP1063" s="842"/>
      <c r="JCQ1063" s="842"/>
      <c r="JCR1063" s="842"/>
      <c r="JCS1063" s="842"/>
      <c r="JCT1063" s="842"/>
      <c r="JCU1063" s="842"/>
      <c r="JCV1063" s="842"/>
      <c r="JCW1063" s="842"/>
      <c r="JCX1063" s="842"/>
      <c r="JCY1063" s="842"/>
      <c r="JCZ1063" s="842"/>
      <c r="JDA1063" s="842"/>
      <c r="JDB1063" s="842"/>
      <c r="JDC1063" s="842"/>
      <c r="JDD1063" s="842"/>
      <c r="JDE1063" s="842"/>
      <c r="JDF1063" s="842"/>
      <c r="JDG1063" s="842"/>
      <c r="JDH1063" s="842"/>
      <c r="JDI1063" s="842"/>
      <c r="JDJ1063" s="842"/>
      <c r="JDK1063" s="842"/>
      <c r="JDL1063" s="842"/>
      <c r="JDM1063" s="842"/>
      <c r="JDN1063" s="842"/>
      <c r="JDO1063" s="842"/>
      <c r="JDP1063" s="842"/>
      <c r="JDQ1063" s="842"/>
      <c r="JDR1063" s="842"/>
      <c r="JDS1063" s="842"/>
      <c r="JDT1063" s="842"/>
      <c r="JDU1063" s="842"/>
      <c r="JDV1063" s="842"/>
      <c r="JDW1063" s="842"/>
      <c r="JDX1063" s="842"/>
      <c r="JDY1063" s="842"/>
      <c r="JDZ1063" s="842"/>
      <c r="JEA1063" s="842"/>
      <c r="JEB1063" s="842"/>
      <c r="JEC1063" s="842"/>
      <c r="JED1063" s="842"/>
      <c r="JEE1063" s="842"/>
      <c r="JEF1063" s="842"/>
      <c r="JEG1063" s="842"/>
      <c r="JEH1063" s="842"/>
      <c r="JEI1063" s="842"/>
      <c r="JEJ1063" s="842"/>
      <c r="JEK1063" s="842"/>
      <c r="JEL1063" s="842"/>
      <c r="JEM1063" s="842"/>
      <c r="JEN1063" s="842"/>
      <c r="JEO1063" s="842"/>
      <c r="JEP1063" s="842"/>
      <c r="JEQ1063" s="842"/>
      <c r="JER1063" s="842"/>
      <c r="JES1063" s="842"/>
      <c r="JET1063" s="842"/>
      <c r="JEU1063" s="842"/>
      <c r="JEV1063" s="842"/>
      <c r="JEW1063" s="842"/>
      <c r="JEX1063" s="842"/>
      <c r="JEY1063" s="842"/>
      <c r="JEZ1063" s="842"/>
      <c r="JFA1063" s="842"/>
      <c r="JFB1063" s="842"/>
      <c r="JFC1063" s="842"/>
      <c r="JFD1063" s="842"/>
      <c r="JFE1063" s="842"/>
      <c r="JFF1063" s="842"/>
      <c r="JFG1063" s="842"/>
      <c r="JFH1063" s="842"/>
      <c r="JFI1063" s="842"/>
      <c r="JFJ1063" s="842"/>
      <c r="JFK1063" s="842"/>
      <c r="JFL1063" s="842"/>
      <c r="JFM1063" s="842"/>
      <c r="JFN1063" s="842"/>
      <c r="JFO1063" s="842"/>
      <c r="JFP1063" s="842"/>
      <c r="JFQ1063" s="842"/>
      <c r="JFR1063" s="842"/>
      <c r="JFS1063" s="842"/>
      <c r="JFT1063" s="842"/>
      <c r="JFU1063" s="842"/>
      <c r="JFV1063" s="842"/>
      <c r="JFW1063" s="842"/>
      <c r="JFX1063" s="842"/>
      <c r="JFY1063" s="842"/>
      <c r="JFZ1063" s="842"/>
      <c r="JGA1063" s="842"/>
      <c r="JGB1063" s="842"/>
      <c r="JGC1063" s="842"/>
      <c r="JGD1063" s="842"/>
      <c r="JGE1063" s="842"/>
      <c r="JGF1063" s="842"/>
      <c r="JGG1063" s="842"/>
      <c r="JGH1063" s="842"/>
      <c r="JGI1063" s="842"/>
      <c r="JGJ1063" s="842"/>
      <c r="JGK1063" s="842"/>
      <c r="JGL1063" s="842"/>
      <c r="JGM1063" s="842"/>
      <c r="JGN1063" s="842"/>
      <c r="JGO1063" s="842"/>
      <c r="JGP1063" s="842"/>
      <c r="JGQ1063" s="842"/>
      <c r="JGR1063" s="842"/>
      <c r="JGS1063" s="842"/>
      <c r="JGT1063" s="842"/>
      <c r="JGU1063" s="842"/>
      <c r="JGV1063" s="842"/>
      <c r="JGW1063" s="842"/>
      <c r="JGX1063" s="842"/>
      <c r="JGY1063" s="842"/>
      <c r="JGZ1063" s="842"/>
      <c r="JHA1063" s="842"/>
      <c r="JHB1063" s="842"/>
      <c r="JHC1063" s="842"/>
      <c r="JHD1063" s="842"/>
      <c r="JHE1063" s="842"/>
      <c r="JHF1063" s="842"/>
      <c r="JHG1063" s="842"/>
      <c r="JHH1063" s="842"/>
      <c r="JHI1063" s="842"/>
      <c r="JHJ1063" s="842"/>
      <c r="JHK1063" s="842"/>
      <c r="JHL1063" s="842"/>
      <c r="JHM1063" s="842"/>
      <c r="JHN1063" s="842"/>
      <c r="JHO1063" s="842"/>
      <c r="JHP1063" s="842"/>
      <c r="JHQ1063" s="842"/>
      <c r="JHR1063" s="842"/>
      <c r="JHS1063" s="842"/>
      <c r="JHT1063" s="842"/>
      <c r="JHU1063" s="842"/>
      <c r="JHV1063" s="842"/>
      <c r="JHW1063" s="842"/>
      <c r="JHX1063" s="842"/>
      <c r="JHY1063" s="842"/>
      <c r="JHZ1063" s="842"/>
      <c r="JIA1063" s="842"/>
      <c r="JIB1063" s="842"/>
      <c r="JIC1063" s="842"/>
      <c r="JID1063" s="842"/>
      <c r="JIE1063" s="842"/>
      <c r="JIF1063" s="842"/>
      <c r="JIG1063" s="842"/>
      <c r="JIH1063" s="842"/>
      <c r="JII1063" s="842"/>
      <c r="JIJ1063" s="842"/>
      <c r="JIK1063" s="842"/>
      <c r="JIL1063" s="842"/>
      <c r="JIM1063" s="842"/>
      <c r="JIN1063" s="842"/>
      <c r="JIO1063" s="842"/>
      <c r="JIP1063" s="842"/>
      <c r="JIQ1063" s="842"/>
      <c r="JIR1063" s="842"/>
      <c r="JIS1063" s="842"/>
      <c r="JIT1063" s="842"/>
      <c r="JIU1063" s="842"/>
      <c r="JIV1063" s="842"/>
      <c r="JIW1063" s="842"/>
      <c r="JIX1063" s="842"/>
      <c r="JIY1063" s="842"/>
      <c r="JIZ1063" s="842"/>
      <c r="JJA1063" s="842"/>
      <c r="JJB1063" s="842"/>
      <c r="JJC1063" s="842"/>
      <c r="JJD1063" s="842"/>
      <c r="JJE1063" s="842"/>
      <c r="JJF1063" s="842"/>
      <c r="JJG1063" s="842"/>
      <c r="JJH1063" s="842"/>
      <c r="JJI1063" s="842"/>
      <c r="JJJ1063" s="842"/>
      <c r="JJK1063" s="842"/>
      <c r="JJL1063" s="842"/>
      <c r="JJM1063" s="842"/>
      <c r="JJN1063" s="842"/>
      <c r="JJO1063" s="842"/>
      <c r="JJP1063" s="842"/>
      <c r="JJQ1063" s="842"/>
      <c r="JJR1063" s="842"/>
      <c r="JJS1063" s="842"/>
      <c r="JJT1063" s="842"/>
      <c r="JJU1063" s="842"/>
      <c r="JJV1063" s="842"/>
      <c r="JJW1063" s="842"/>
      <c r="JJX1063" s="842"/>
      <c r="JJY1063" s="842"/>
      <c r="JJZ1063" s="842"/>
      <c r="JKA1063" s="842"/>
      <c r="JKB1063" s="842"/>
      <c r="JKC1063" s="842"/>
      <c r="JKD1063" s="842"/>
      <c r="JKE1063" s="842"/>
      <c r="JKF1063" s="842"/>
      <c r="JKG1063" s="842"/>
      <c r="JKH1063" s="842"/>
      <c r="JKI1063" s="842"/>
      <c r="JKJ1063" s="842"/>
      <c r="JKK1063" s="842"/>
      <c r="JKL1063" s="842"/>
      <c r="JKM1063" s="842"/>
      <c r="JKN1063" s="842"/>
      <c r="JKO1063" s="842"/>
      <c r="JKP1063" s="842"/>
      <c r="JKQ1063" s="842"/>
      <c r="JKR1063" s="842"/>
      <c r="JKS1063" s="842"/>
      <c r="JKT1063" s="842"/>
      <c r="JKU1063" s="842"/>
      <c r="JKV1063" s="842"/>
      <c r="JKW1063" s="842"/>
      <c r="JKX1063" s="842"/>
      <c r="JKY1063" s="842"/>
      <c r="JKZ1063" s="842"/>
      <c r="JLA1063" s="842"/>
      <c r="JLB1063" s="842"/>
      <c r="JLC1063" s="842"/>
      <c r="JLD1063" s="842"/>
      <c r="JLE1063" s="842"/>
      <c r="JLF1063" s="842"/>
      <c r="JLG1063" s="842"/>
      <c r="JLH1063" s="842"/>
      <c r="JLI1063" s="842"/>
      <c r="JLJ1063" s="842"/>
      <c r="JLK1063" s="842"/>
      <c r="JLL1063" s="842"/>
      <c r="JLM1063" s="842"/>
      <c r="JLN1063" s="842"/>
      <c r="JLO1063" s="842"/>
      <c r="JLP1063" s="842"/>
      <c r="JLQ1063" s="842"/>
      <c r="JLR1063" s="842"/>
      <c r="JLS1063" s="842"/>
      <c r="JLT1063" s="842"/>
      <c r="JLU1063" s="842"/>
      <c r="JLV1063" s="842"/>
      <c r="JLW1063" s="842"/>
      <c r="JLX1063" s="842"/>
      <c r="JLY1063" s="842"/>
      <c r="JLZ1063" s="842"/>
      <c r="JMA1063" s="842"/>
      <c r="JMB1063" s="842"/>
      <c r="JMC1063" s="842"/>
      <c r="JMD1063" s="842"/>
      <c r="JME1063" s="842"/>
      <c r="JMF1063" s="842"/>
      <c r="JMG1063" s="842"/>
      <c r="JMH1063" s="842"/>
      <c r="JMI1063" s="842"/>
      <c r="JMJ1063" s="842"/>
      <c r="JMK1063" s="842"/>
      <c r="JML1063" s="842"/>
      <c r="JMM1063" s="842"/>
      <c r="JMN1063" s="842"/>
      <c r="JMO1063" s="842"/>
      <c r="JMP1063" s="842"/>
      <c r="JMQ1063" s="842"/>
      <c r="JMR1063" s="842"/>
      <c r="JMS1063" s="842"/>
      <c r="JMT1063" s="842"/>
      <c r="JMU1063" s="842"/>
      <c r="JMV1063" s="842"/>
      <c r="JMW1063" s="842"/>
      <c r="JMX1063" s="842"/>
      <c r="JMY1063" s="842"/>
      <c r="JMZ1063" s="842"/>
      <c r="JNA1063" s="842"/>
      <c r="JNB1063" s="842"/>
      <c r="JNC1063" s="842"/>
      <c r="JND1063" s="842"/>
      <c r="JNE1063" s="842"/>
      <c r="JNF1063" s="842"/>
      <c r="JNG1063" s="842"/>
      <c r="JNH1063" s="842"/>
      <c r="JNI1063" s="842"/>
      <c r="JNJ1063" s="842"/>
      <c r="JNK1063" s="842"/>
      <c r="JNL1063" s="842"/>
      <c r="JNM1063" s="842"/>
      <c r="JNN1063" s="842"/>
      <c r="JNO1063" s="842"/>
      <c r="JNP1063" s="842"/>
      <c r="JNQ1063" s="842"/>
      <c r="JNR1063" s="842"/>
      <c r="JNS1063" s="842"/>
      <c r="JNT1063" s="842"/>
      <c r="JNU1063" s="842"/>
      <c r="JNV1063" s="842"/>
      <c r="JNW1063" s="842"/>
      <c r="JNX1063" s="842"/>
      <c r="JNY1063" s="842"/>
      <c r="JNZ1063" s="842"/>
      <c r="JOA1063" s="842"/>
      <c r="JOB1063" s="842"/>
      <c r="JOC1063" s="842"/>
      <c r="JOD1063" s="842"/>
      <c r="JOE1063" s="842"/>
      <c r="JOF1063" s="842"/>
      <c r="JOG1063" s="842"/>
      <c r="JOH1063" s="842"/>
      <c r="JOI1063" s="842"/>
      <c r="JOJ1063" s="842"/>
      <c r="JOK1063" s="842"/>
      <c r="JOL1063" s="842"/>
      <c r="JOM1063" s="842"/>
      <c r="JON1063" s="842"/>
      <c r="JOO1063" s="842"/>
      <c r="JOP1063" s="842"/>
      <c r="JOQ1063" s="842"/>
      <c r="JOR1063" s="842"/>
      <c r="JOS1063" s="842"/>
      <c r="JOT1063" s="842"/>
      <c r="JOU1063" s="842"/>
      <c r="JOV1063" s="842"/>
      <c r="JOW1063" s="842"/>
      <c r="JOX1063" s="842"/>
      <c r="JOY1063" s="842"/>
      <c r="JOZ1063" s="842"/>
      <c r="JPA1063" s="842"/>
      <c r="JPB1063" s="842"/>
      <c r="JPC1063" s="842"/>
      <c r="JPD1063" s="842"/>
      <c r="JPE1063" s="842"/>
      <c r="JPF1063" s="842"/>
      <c r="JPG1063" s="842"/>
      <c r="JPH1063" s="842"/>
      <c r="JPI1063" s="842"/>
      <c r="JPJ1063" s="842"/>
      <c r="JPK1063" s="842"/>
      <c r="JPL1063" s="842"/>
      <c r="JPM1063" s="842"/>
      <c r="JPN1063" s="842"/>
      <c r="JPO1063" s="842"/>
      <c r="JPP1063" s="842"/>
      <c r="JPQ1063" s="842"/>
      <c r="JPR1063" s="842"/>
      <c r="JPS1063" s="842"/>
      <c r="JPT1063" s="842"/>
      <c r="JPU1063" s="842"/>
      <c r="JPV1063" s="842"/>
      <c r="JPW1063" s="842"/>
      <c r="JPX1063" s="842"/>
      <c r="JPY1063" s="842"/>
      <c r="JPZ1063" s="842"/>
      <c r="JQA1063" s="842"/>
      <c r="JQB1063" s="842"/>
      <c r="JQC1063" s="842"/>
      <c r="JQD1063" s="842"/>
      <c r="JQE1063" s="842"/>
      <c r="JQF1063" s="842"/>
      <c r="JQG1063" s="842"/>
      <c r="JQH1063" s="842"/>
      <c r="JQI1063" s="842"/>
      <c r="JQJ1063" s="842"/>
      <c r="JQK1063" s="842"/>
      <c r="JQL1063" s="842"/>
      <c r="JQM1063" s="842"/>
      <c r="JQN1063" s="842"/>
      <c r="JQO1063" s="842"/>
      <c r="JQP1063" s="842"/>
      <c r="JQQ1063" s="842"/>
      <c r="JQR1063" s="842"/>
      <c r="JQS1063" s="842"/>
      <c r="JQT1063" s="842"/>
      <c r="JQU1063" s="842"/>
      <c r="JQV1063" s="842"/>
      <c r="JQW1063" s="842"/>
      <c r="JQX1063" s="842"/>
      <c r="JQY1063" s="842"/>
      <c r="JQZ1063" s="842"/>
      <c r="JRA1063" s="842"/>
      <c r="JRB1063" s="842"/>
      <c r="JRC1063" s="842"/>
      <c r="JRD1063" s="842"/>
      <c r="JRE1063" s="842"/>
      <c r="JRF1063" s="842"/>
      <c r="JRG1063" s="842"/>
      <c r="JRH1063" s="842"/>
      <c r="JRI1063" s="842"/>
      <c r="JRJ1063" s="842"/>
      <c r="JRK1063" s="842"/>
      <c r="JRL1063" s="842"/>
      <c r="JRM1063" s="842"/>
      <c r="JRN1063" s="842"/>
      <c r="JRO1063" s="842"/>
      <c r="JRP1063" s="842"/>
      <c r="JRQ1063" s="842"/>
      <c r="JRR1063" s="842"/>
      <c r="JRS1063" s="842"/>
      <c r="JRT1063" s="842"/>
      <c r="JRU1063" s="842"/>
      <c r="JRV1063" s="842"/>
      <c r="JRW1063" s="842"/>
      <c r="JRX1063" s="842"/>
      <c r="JRY1063" s="842"/>
      <c r="JRZ1063" s="842"/>
      <c r="JSA1063" s="842"/>
      <c r="JSB1063" s="842"/>
      <c r="JSC1063" s="842"/>
      <c r="JSD1063" s="842"/>
      <c r="JSE1063" s="842"/>
      <c r="JSF1063" s="842"/>
      <c r="JSG1063" s="842"/>
      <c r="JSH1063" s="842"/>
      <c r="JSI1063" s="842"/>
      <c r="JSJ1063" s="842"/>
      <c r="JSK1063" s="842"/>
      <c r="JSL1063" s="842"/>
      <c r="JSM1063" s="842"/>
      <c r="JSN1063" s="842"/>
      <c r="JSO1063" s="842"/>
      <c r="JSP1063" s="842"/>
      <c r="JSQ1063" s="842"/>
      <c r="JSR1063" s="842"/>
      <c r="JSS1063" s="842"/>
      <c r="JST1063" s="842"/>
      <c r="JSU1063" s="842"/>
      <c r="JSV1063" s="842"/>
      <c r="JSW1063" s="842"/>
      <c r="JSX1063" s="842"/>
      <c r="JSY1063" s="842"/>
      <c r="JSZ1063" s="842"/>
      <c r="JTA1063" s="842"/>
      <c r="JTB1063" s="842"/>
      <c r="JTC1063" s="842"/>
      <c r="JTD1063" s="842"/>
      <c r="JTE1063" s="842"/>
      <c r="JTF1063" s="842"/>
      <c r="JTG1063" s="842"/>
      <c r="JTH1063" s="842"/>
      <c r="JTI1063" s="842"/>
      <c r="JTJ1063" s="842"/>
      <c r="JTK1063" s="842"/>
      <c r="JTL1063" s="842"/>
      <c r="JTM1063" s="842"/>
      <c r="JTN1063" s="842"/>
      <c r="JTO1063" s="842"/>
      <c r="JTP1063" s="842"/>
      <c r="JTQ1063" s="842"/>
      <c r="JTR1063" s="842"/>
      <c r="JTS1063" s="842"/>
      <c r="JTT1063" s="842"/>
      <c r="JTU1063" s="842"/>
      <c r="JTV1063" s="842"/>
      <c r="JTW1063" s="842"/>
      <c r="JTX1063" s="842"/>
      <c r="JTY1063" s="842"/>
      <c r="JTZ1063" s="842"/>
      <c r="JUA1063" s="842"/>
      <c r="JUB1063" s="842"/>
      <c r="JUC1063" s="842"/>
      <c r="JUD1063" s="842"/>
      <c r="JUE1063" s="842"/>
      <c r="JUF1063" s="842"/>
      <c r="JUG1063" s="842"/>
      <c r="JUH1063" s="842"/>
      <c r="JUI1063" s="842"/>
      <c r="JUJ1063" s="842"/>
      <c r="JUK1063" s="842"/>
      <c r="JUL1063" s="842"/>
      <c r="JUM1063" s="842"/>
      <c r="JUN1063" s="842"/>
      <c r="JUO1063" s="842"/>
      <c r="JUP1063" s="842"/>
      <c r="JUQ1063" s="842"/>
      <c r="JUR1063" s="842"/>
      <c r="JUS1063" s="842"/>
      <c r="JUT1063" s="842"/>
      <c r="JUU1063" s="842"/>
      <c r="JUV1063" s="842"/>
      <c r="JUW1063" s="842"/>
      <c r="JUX1063" s="842"/>
      <c r="JUY1063" s="842"/>
      <c r="JUZ1063" s="842"/>
      <c r="JVA1063" s="842"/>
      <c r="JVB1063" s="842"/>
      <c r="JVC1063" s="842"/>
      <c r="JVD1063" s="842"/>
      <c r="JVE1063" s="842"/>
      <c r="JVF1063" s="842"/>
      <c r="JVG1063" s="842"/>
      <c r="JVH1063" s="842"/>
      <c r="JVI1063" s="842"/>
      <c r="JVJ1063" s="842"/>
      <c r="JVK1063" s="842"/>
      <c r="JVL1063" s="842"/>
      <c r="JVM1063" s="842"/>
      <c r="JVN1063" s="842"/>
      <c r="JVO1063" s="842"/>
      <c r="JVP1063" s="842"/>
      <c r="JVQ1063" s="842"/>
      <c r="JVR1063" s="842"/>
      <c r="JVS1063" s="842"/>
      <c r="JVT1063" s="842"/>
      <c r="JVU1063" s="842"/>
      <c r="JVV1063" s="842"/>
      <c r="JVW1063" s="842"/>
      <c r="JVX1063" s="842"/>
      <c r="JVY1063" s="842"/>
      <c r="JVZ1063" s="842"/>
      <c r="JWA1063" s="842"/>
      <c r="JWB1063" s="842"/>
      <c r="JWC1063" s="842"/>
      <c r="JWD1063" s="842"/>
      <c r="JWE1063" s="842"/>
      <c r="JWF1063" s="842"/>
      <c r="JWG1063" s="842"/>
      <c r="JWH1063" s="842"/>
      <c r="JWI1063" s="842"/>
      <c r="JWJ1063" s="842"/>
      <c r="JWK1063" s="842"/>
      <c r="JWL1063" s="842"/>
      <c r="JWM1063" s="842"/>
      <c r="JWN1063" s="842"/>
      <c r="JWO1063" s="842"/>
      <c r="JWP1063" s="842"/>
      <c r="JWQ1063" s="842"/>
      <c r="JWR1063" s="842"/>
      <c r="JWS1063" s="842"/>
      <c r="JWT1063" s="842"/>
      <c r="JWU1063" s="842"/>
      <c r="JWV1063" s="842"/>
      <c r="JWW1063" s="842"/>
      <c r="JWX1063" s="842"/>
      <c r="JWY1063" s="842"/>
      <c r="JWZ1063" s="842"/>
      <c r="JXA1063" s="842"/>
      <c r="JXB1063" s="842"/>
      <c r="JXC1063" s="842"/>
      <c r="JXD1063" s="842"/>
      <c r="JXE1063" s="842"/>
      <c r="JXF1063" s="842"/>
      <c r="JXG1063" s="842"/>
      <c r="JXH1063" s="842"/>
      <c r="JXI1063" s="842"/>
      <c r="JXJ1063" s="842"/>
      <c r="JXK1063" s="842"/>
      <c r="JXL1063" s="842"/>
      <c r="JXM1063" s="842"/>
      <c r="JXN1063" s="842"/>
      <c r="JXO1063" s="842"/>
      <c r="JXP1063" s="842"/>
      <c r="JXQ1063" s="842"/>
      <c r="JXR1063" s="842"/>
      <c r="JXS1063" s="842"/>
      <c r="JXT1063" s="842"/>
      <c r="JXU1063" s="842"/>
      <c r="JXV1063" s="842"/>
      <c r="JXW1063" s="842"/>
      <c r="JXX1063" s="842"/>
      <c r="JXY1063" s="842"/>
      <c r="JXZ1063" s="842"/>
      <c r="JYA1063" s="842"/>
      <c r="JYB1063" s="842"/>
      <c r="JYC1063" s="842"/>
      <c r="JYD1063" s="842"/>
      <c r="JYE1063" s="842"/>
      <c r="JYF1063" s="842"/>
      <c r="JYG1063" s="842"/>
      <c r="JYH1063" s="842"/>
      <c r="JYI1063" s="842"/>
      <c r="JYJ1063" s="842"/>
      <c r="JYK1063" s="842"/>
      <c r="JYL1063" s="842"/>
      <c r="JYM1063" s="842"/>
      <c r="JYN1063" s="842"/>
      <c r="JYO1063" s="842"/>
      <c r="JYP1063" s="842"/>
      <c r="JYQ1063" s="842"/>
      <c r="JYR1063" s="842"/>
      <c r="JYS1063" s="842"/>
      <c r="JYT1063" s="842"/>
      <c r="JYU1063" s="842"/>
      <c r="JYV1063" s="842"/>
      <c r="JYW1063" s="842"/>
      <c r="JYX1063" s="842"/>
      <c r="JYY1063" s="842"/>
      <c r="JYZ1063" s="842"/>
      <c r="JZA1063" s="842"/>
      <c r="JZB1063" s="842"/>
      <c r="JZC1063" s="842"/>
      <c r="JZD1063" s="842"/>
      <c r="JZE1063" s="842"/>
      <c r="JZF1063" s="842"/>
      <c r="JZG1063" s="842"/>
      <c r="JZH1063" s="842"/>
      <c r="JZI1063" s="842"/>
      <c r="JZJ1063" s="842"/>
      <c r="JZK1063" s="842"/>
      <c r="JZL1063" s="842"/>
      <c r="JZM1063" s="842"/>
      <c r="JZN1063" s="842"/>
      <c r="JZO1063" s="842"/>
      <c r="JZP1063" s="842"/>
      <c r="JZQ1063" s="842"/>
      <c r="JZR1063" s="842"/>
      <c r="JZS1063" s="842"/>
      <c r="JZT1063" s="842"/>
      <c r="JZU1063" s="842"/>
      <c r="JZV1063" s="842"/>
      <c r="JZW1063" s="842"/>
      <c r="JZX1063" s="842"/>
      <c r="JZY1063" s="842"/>
      <c r="JZZ1063" s="842"/>
      <c r="KAA1063" s="842"/>
      <c r="KAB1063" s="842"/>
      <c r="KAC1063" s="842"/>
      <c r="KAD1063" s="842"/>
      <c r="KAE1063" s="842"/>
      <c r="KAF1063" s="842"/>
      <c r="KAG1063" s="842"/>
      <c r="KAH1063" s="842"/>
      <c r="KAI1063" s="842"/>
      <c r="KAJ1063" s="842"/>
      <c r="KAK1063" s="842"/>
      <c r="KAL1063" s="842"/>
      <c r="KAM1063" s="842"/>
      <c r="KAN1063" s="842"/>
      <c r="KAO1063" s="842"/>
      <c r="KAP1063" s="842"/>
      <c r="KAQ1063" s="842"/>
      <c r="KAR1063" s="842"/>
      <c r="KAS1063" s="842"/>
      <c r="KAT1063" s="842"/>
      <c r="KAU1063" s="842"/>
      <c r="KAV1063" s="842"/>
      <c r="KAW1063" s="842"/>
      <c r="KAX1063" s="842"/>
      <c r="KAY1063" s="842"/>
      <c r="KAZ1063" s="842"/>
      <c r="KBA1063" s="842"/>
      <c r="KBB1063" s="842"/>
      <c r="KBC1063" s="842"/>
      <c r="KBD1063" s="842"/>
      <c r="KBE1063" s="842"/>
      <c r="KBF1063" s="842"/>
      <c r="KBG1063" s="842"/>
      <c r="KBH1063" s="842"/>
      <c r="KBI1063" s="842"/>
      <c r="KBJ1063" s="842"/>
      <c r="KBK1063" s="842"/>
      <c r="KBL1063" s="842"/>
      <c r="KBM1063" s="842"/>
      <c r="KBN1063" s="842"/>
      <c r="KBO1063" s="842"/>
      <c r="KBP1063" s="842"/>
      <c r="KBQ1063" s="842"/>
      <c r="KBR1063" s="842"/>
      <c r="KBS1063" s="842"/>
      <c r="KBT1063" s="842"/>
      <c r="KBU1063" s="842"/>
      <c r="KBV1063" s="842"/>
      <c r="KBW1063" s="842"/>
      <c r="KBX1063" s="842"/>
      <c r="KBY1063" s="842"/>
      <c r="KBZ1063" s="842"/>
      <c r="KCA1063" s="842"/>
      <c r="KCB1063" s="842"/>
      <c r="KCC1063" s="842"/>
      <c r="KCD1063" s="842"/>
      <c r="KCE1063" s="842"/>
      <c r="KCF1063" s="842"/>
      <c r="KCG1063" s="842"/>
      <c r="KCH1063" s="842"/>
      <c r="KCI1063" s="842"/>
      <c r="KCJ1063" s="842"/>
      <c r="KCK1063" s="842"/>
      <c r="KCL1063" s="842"/>
      <c r="KCM1063" s="842"/>
      <c r="KCN1063" s="842"/>
      <c r="KCO1063" s="842"/>
      <c r="KCP1063" s="842"/>
      <c r="KCQ1063" s="842"/>
      <c r="KCR1063" s="842"/>
      <c r="KCS1063" s="842"/>
      <c r="KCT1063" s="842"/>
      <c r="KCU1063" s="842"/>
      <c r="KCV1063" s="842"/>
      <c r="KCW1063" s="842"/>
      <c r="KCX1063" s="842"/>
      <c r="KCY1063" s="842"/>
      <c r="KCZ1063" s="842"/>
      <c r="KDA1063" s="842"/>
      <c r="KDB1063" s="842"/>
      <c r="KDC1063" s="842"/>
      <c r="KDD1063" s="842"/>
      <c r="KDE1063" s="842"/>
      <c r="KDF1063" s="842"/>
      <c r="KDG1063" s="842"/>
      <c r="KDH1063" s="842"/>
      <c r="KDI1063" s="842"/>
      <c r="KDJ1063" s="842"/>
      <c r="KDK1063" s="842"/>
      <c r="KDL1063" s="842"/>
      <c r="KDM1063" s="842"/>
      <c r="KDN1063" s="842"/>
      <c r="KDO1063" s="842"/>
      <c r="KDP1063" s="842"/>
      <c r="KDQ1063" s="842"/>
      <c r="KDR1063" s="842"/>
      <c r="KDS1063" s="842"/>
      <c r="KDT1063" s="842"/>
      <c r="KDU1063" s="842"/>
      <c r="KDV1063" s="842"/>
      <c r="KDW1063" s="842"/>
      <c r="KDX1063" s="842"/>
      <c r="KDY1063" s="842"/>
      <c r="KDZ1063" s="842"/>
      <c r="KEA1063" s="842"/>
      <c r="KEB1063" s="842"/>
      <c r="KEC1063" s="842"/>
      <c r="KED1063" s="842"/>
      <c r="KEE1063" s="842"/>
      <c r="KEF1063" s="842"/>
      <c r="KEG1063" s="842"/>
      <c r="KEH1063" s="842"/>
      <c r="KEI1063" s="842"/>
      <c r="KEJ1063" s="842"/>
      <c r="KEK1063" s="842"/>
      <c r="KEL1063" s="842"/>
      <c r="KEM1063" s="842"/>
      <c r="KEN1063" s="842"/>
      <c r="KEO1063" s="842"/>
      <c r="KEP1063" s="842"/>
      <c r="KEQ1063" s="842"/>
      <c r="KER1063" s="842"/>
      <c r="KES1063" s="842"/>
      <c r="KET1063" s="842"/>
      <c r="KEU1063" s="842"/>
      <c r="KEV1063" s="842"/>
      <c r="KEW1063" s="842"/>
      <c r="KEX1063" s="842"/>
      <c r="KEY1063" s="842"/>
      <c r="KEZ1063" s="842"/>
      <c r="KFA1063" s="842"/>
      <c r="KFB1063" s="842"/>
      <c r="KFC1063" s="842"/>
      <c r="KFD1063" s="842"/>
      <c r="KFE1063" s="842"/>
      <c r="KFF1063" s="842"/>
      <c r="KFG1063" s="842"/>
      <c r="KFH1063" s="842"/>
      <c r="KFI1063" s="842"/>
      <c r="KFJ1063" s="842"/>
      <c r="KFK1063" s="842"/>
      <c r="KFL1063" s="842"/>
      <c r="KFM1063" s="842"/>
      <c r="KFN1063" s="842"/>
      <c r="KFO1063" s="842"/>
      <c r="KFP1063" s="842"/>
      <c r="KFQ1063" s="842"/>
      <c r="KFR1063" s="842"/>
      <c r="KFS1063" s="842"/>
      <c r="KFT1063" s="842"/>
      <c r="KFU1063" s="842"/>
      <c r="KFV1063" s="842"/>
      <c r="KFW1063" s="842"/>
      <c r="KFX1063" s="842"/>
      <c r="KFY1063" s="842"/>
      <c r="KFZ1063" s="842"/>
      <c r="KGA1063" s="842"/>
      <c r="KGB1063" s="842"/>
      <c r="KGC1063" s="842"/>
      <c r="KGD1063" s="842"/>
      <c r="KGE1063" s="842"/>
      <c r="KGF1063" s="842"/>
      <c r="KGG1063" s="842"/>
      <c r="KGH1063" s="842"/>
      <c r="KGI1063" s="842"/>
      <c r="KGJ1063" s="842"/>
      <c r="KGK1063" s="842"/>
      <c r="KGL1063" s="842"/>
      <c r="KGM1063" s="842"/>
      <c r="KGN1063" s="842"/>
      <c r="KGO1063" s="842"/>
      <c r="KGP1063" s="842"/>
      <c r="KGQ1063" s="842"/>
      <c r="KGR1063" s="842"/>
      <c r="KGS1063" s="842"/>
      <c r="KGT1063" s="842"/>
      <c r="KGU1063" s="842"/>
      <c r="KGV1063" s="842"/>
      <c r="KGW1063" s="842"/>
      <c r="KGX1063" s="842"/>
      <c r="KGY1063" s="842"/>
      <c r="KGZ1063" s="842"/>
      <c r="KHA1063" s="842"/>
      <c r="KHB1063" s="842"/>
      <c r="KHC1063" s="842"/>
      <c r="KHD1063" s="842"/>
      <c r="KHE1063" s="842"/>
      <c r="KHF1063" s="842"/>
      <c r="KHG1063" s="842"/>
      <c r="KHH1063" s="842"/>
      <c r="KHI1063" s="842"/>
      <c r="KHJ1063" s="842"/>
      <c r="KHK1063" s="842"/>
      <c r="KHL1063" s="842"/>
      <c r="KHM1063" s="842"/>
      <c r="KHN1063" s="842"/>
      <c r="KHO1063" s="842"/>
      <c r="KHP1063" s="842"/>
      <c r="KHQ1063" s="842"/>
      <c r="KHR1063" s="842"/>
      <c r="KHS1063" s="842"/>
      <c r="KHT1063" s="842"/>
      <c r="KHU1063" s="842"/>
      <c r="KHV1063" s="842"/>
      <c r="KHW1063" s="842"/>
      <c r="KHX1063" s="842"/>
      <c r="KHY1063" s="842"/>
      <c r="KHZ1063" s="842"/>
      <c r="KIA1063" s="842"/>
      <c r="KIB1063" s="842"/>
      <c r="KIC1063" s="842"/>
      <c r="KID1063" s="842"/>
      <c r="KIE1063" s="842"/>
      <c r="KIF1063" s="842"/>
      <c r="KIG1063" s="842"/>
      <c r="KIH1063" s="842"/>
      <c r="KII1063" s="842"/>
      <c r="KIJ1063" s="842"/>
      <c r="KIK1063" s="842"/>
      <c r="KIL1063" s="842"/>
      <c r="KIM1063" s="842"/>
      <c r="KIN1063" s="842"/>
      <c r="KIO1063" s="842"/>
      <c r="KIP1063" s="842"/>
      <c r="KIQ1063" s="842"/>
      <c r="KIR1063" s="842"/>
      <c r="KIS1063" s="842"/>
      <c r="KIT1063" s="842"/>
      <c r="KIU1063" s="842"/>
      <c r="KIV1063" s="842"/>
      <c r="KIW1063" s="842"/>
      <c r="KIX1063" s="842"/>
      <c r="KIY1063" s="842"/>
      <c r="KIZ1063" s="842"/>
      <c r="KJA1063" s="842"/>
      <c r="KJB1063" s="842"/>
      <c r="KJC1063" s="842"/>
      <c r="KJD1063" s="842"/>
      <c r="KJE1063" s="842"/>
      <c r="KJF1063" s="842"/>
      <c r="KJG1063" s="842"/>
      <c r="KJH1063" s="842"/>
      <c r="KJI1063" s="842"/>
      <c r="KJJ1063" s="842"/>
      <c r="KJK1063" s="842"/>
      <c r="KJL1063" s="842"/>
      <c r="KJM1063" s="842"/>
      <c r="KJN1063" s="842"/>
      <c r="KJO1063" s="842"/>
      <c r="KJP1063" s="842"/>
      <c r="KJQ1063" s="842"/>
      <c r="KJR1063" s="842"/>
      <c r="KJS1063" s="842"/>
      <c r="KJT1063" s="842"/>
      <c r="KJU1063" s="842"/>
      <c r="KJV1063" s="842"/>
      <c r="KJW1063" s="842"/>
      <c r="KJX1063" s="842"/>
      <c r="KJY1063" s="842"/>
      <c r="KJZ1063" s="842"/>
      <c r="KKA1063" s="842"/>
      <c r="KKB1063" s="842"/>
      <c r="KKC1063" s="842"/>
      <c r="KKD1063" s="842"/>
      <c r="KKE1063" s="842"/>
      <c r="KKF1063" s="842"/>
      <c r="KKG1063" s="842"/>
      <c r="KKH1063" s="842"/>
      <c r="KKI1063" s="842"/>
      <c r="KKJ1063" s="842"/>
      <c r="KKK1063" s="842"/>
      <c r="KKL1063" s="842"/>
      <c r="KKM1063" s="842"/>
      <c r="KKN1063" s="842"/>
      <c r="KKO1063" s="842"/>
      <c r="KKP1063" s="842"/>
      <c r="KKQ1063" s="842"/>
      <c r="KKR1063" s="842"/>
      <c r="KKS1063" s="842"/>
      <c r="KKT1063" s="842"/>
      <c r="KKU1063" s="842"/>
      <c r="KKV1063" s="842"/>
      <c r="KKW1063" s="842"/>
      <c r="KKX1063" s="842"/>
      <c r="KKY1063" s="842"/>
      <c r="KKZ1063" s="842"/>
      <c r="KLA1063" s="842"/>
      <c r="KLB1063" s="842"/>
      <c r="KLC1063" s="842"/>
      <c r="KLD1063" s="842"/>
      <c r="KLE1063" s="842"/>
      <c r="KLF1063" s="842"/>
      <c r="KLG1063" s="842"/>
      <c r="KLH1063" s="842"/>
      <c r="KLI1063" s="842"/>
      <c r="KLJ1063" s="842"/>
      <c r="KLK1063" s="842"/>
      <c r="KLL1063" s="842"/>
      <c r="KLM1063" s="842"/>
      <c r="KLN1063" s="842"/>
      <c r="KLO1063" s="842"/>
      <c r="KLP1063" s="842"/>
      <c r="KLQ1063" s="842"/>
      <c r="KLR1063" s="842"/>
      <c r="KLS1063" s="842"/>
      <c r="KLT1063" s="842"/>
      <c r="KLU1063" s="842"/>
      <c r="KLV1063" s="842"/>
      <c r="KLW1063" s="842"/>
      <c r="KLX1063" s="842"/>
      <c r="KLY1063" s="842"/>
      <c r="KLZ1063" s="842"/>
      <c r="KMA1063" s="842"/>
      <c r="KMB1063" s="842"/>
      <c r="KMC1063" s="842"/>
      <c r="KMD1063" s="842"/>
      <c r="KME1063" s="842"/>
      <c r="KMF1063" s="842"/>
      <c r="KMG1063" s="842"/>
      <c r="KMH1063" s="842"/>
      <c r="KMI1063" s="842"/>
      <c r="KMJ1063" s="842"/>
      <c r="KMK1063" s="842"/>
      <c r="KML1063" s="842"/>
      <c r="KMM1063" s="842"/>
      <c r="KMN1063" s="842"/>
      <c r="KMO1063" s="842"/>
      <c r="KMP1063" s="842"/>
      <c r="KMQ1063" s="842"/>
      <c r="KMR1063" s="842"/>
      <c r="KMS1063" s="842"/>
      <c r="KMT1063" s="842"/>
      <c r="KMU1063" s="842"/>
      <c r="KMV1063" s="842"/>
      <c r="KMW1063" s="842"/>
      <c r="KMX1063" s="842"/>
      <c r="KMY1063" s="842"/>
      <c r="KMZ1063" s="842"/>
      <c r="KNA1063" s="842"/>
      <c r="KNB1063" s="842"/>
      <c r="KNC1063" s="842"/>
      <c r="KND1063" s="842"/>
      <c r="KNE1063" s="842"/>
      <c r="KNF1063" s="842"/>
      <c r="KNG1063" s="842"/>
      <c r="KNH1063" s="842"/>
      <c r="KNI1063" s="842"/>
      <c r="KNJ1063" s="842"/>
      <c r="KNK1063" s="842"/>
      <c r="KNL1063" s="842"/>
      <c r="KNM1063" s="842"/>
      <c r="KNN1063" s="842"/>
      <c r="KNO1063" s="842"/>
      <c r="KNP1063" s="842"/>
      <c r="KNQ1063" s="842"/>
      <c r="KNR1063" s="842"/>
      <c r="KNS1063" s="842"/>
      <c r="KNT1063" s="842"/>
      <c r="KNU1063" s="842"/>
      <c r="KNV1063" s="842"/>
      <c r="KNW1063" s="842"/>
      <c r="KNX1063" s="842"/>
      <c r="KNY1063" s="842"/>
      <c r="KNZ1063" s="842"/>
      <c r="KOA1063" s="842"/>
      <c r="KOB1063" s="842"/>
      <c r="KOC1063" s="842"/>
      <c r="KOD1063" s="842"/>
      <c r="KOE1063" s="842"/>
      <c r="KOF1063" s="842"/>
      <c r="KOG1063" s="842"/>
      <c r="KOH1063" s="842"/>
      <c r="KOI1063" s="842"/>
      <c r="KOJ1063" s="842"/>
      <c r="KOK1063" s="842"/>
      <c r="KOL1063" s="842"/>
      <c r="KOM1063" s="842"/>
      <c r="KON1063" s="842"/>
      <c r="KOO1063" s="842"/>
      <c r="KOP1063" s="842"/>
      <c r="KOQ1063" s="842"/>
      <c r="KOR1063" s="842"/>
      <c r="KOS1063" s="842"/>
      <c r="KOT1063" s="842"/>
      <c r="KOU1063" s="842"/>
      <c r="KOV1063" s="842"/>
      <c r="KOW1063" s="842"/>
      <c r="KOX1063" s="842"/>
      <c r="KOY1063" s="842"/>
      <c r="KOZ1063" s="842"/>
      <c r="KPA1063" s="842"/>
      <c r="KPB1063" s="842"/>
      <c r="KPC1063" s="842"/>
      <c r="KPD1063" s="842"/>
      <c r="KPE1063" s="842"/>
      <c r="KPF1063" s="842"/>
      <c r="KPG1063" s="842"/>
      <c r="KPH1063" s="842"/>
      <c r="KPI1063" s="842"/>
      <c r="KPJ1063" s="842"/>
      <c r="KPK1063" s="842"/>
      <c r="KPL1063" s="842"/>
      <c r="KPM1063" s="842"/>
      <c r="KPN1063" s="842"/>
      <c r="KPO1063" s="842"/>
      <c r="KPP1063" s="842"/>
      <c r="KPQ1063" s="842"/>
      <c r="KPR1063" s="842"/>
      <c r="KPS1063" s="842"/>
      <c r="KPT1063" s="842"/>
      <c r="KPU1063" s="842"/>
      <c r="KPV1063" s="842"/>
      <c r="KPW1063" s="842"/>
      <c r="KPX1063" s="842"/>
      <c r="KPY1063" s="842"/>
      <c r="KPZ1063" s="842"/>
      <c r="KQA1063" s="842"/>
      <c r="KQB1063" s="842"/>
      <c r="KQC1063" s="842"/>
      <c r="KQD1063" s="842"/>
      <c r="KQE1063" s="842"/>
      <c r="KQF1063" s="842"/>
      <c r="KQG1063" s="842"/>
      <c r="KQH1063" s="842"/>
      <c r="KQI1063" s="842"/>
      <c r="KQJ1063" s="842"/>
      <c r="KQK1063" s="842"/>
      <c r="KQL1063" s="842"/>
      <c r="KQM1063" s="842"/>
      <c r="KQN1063" s="842"/>
      <c r="KQO1063" s="842"/>
      <c r="KQP1063" s="842"/>
      <c r="KQQ1063" s="842"/>
      <c r="KQR1063" s="842"/>
      <c r="KQS1063" s="842"/>
      <c r="KQT1063" s="842"/>
      <c r="KQU1063" s="842"/>
      <c r="KQV1063" s="842"/>
      <c r="KQW1063" s="842"/>
      <c r="KQX1063" s="842"/>
      <c r="KQY1063" s="842"/>
      <c r="KQZ1063" s="842"/>
      <c r="KRA1063" s="842"/>
      <c r="KRB1063" s="842"/>
      <c r="KRC1063" s="842"/>
      <c r="KRD1063" s="842"/>
      <c r="KRE1063" s="842"/>
      <c r="KRF1063" s="842"/>
      <c r="KRG1063" s="842"/>
      <c r="KRH1063" s="842"/>
      <c r="KRI1063" s="842"/>
      <c r="KRJ1063" s="842"/>
      <c r="KRK1063" s="842"/>
      <c r="KRL1063" s="842"/>
      <c r="KRM1063" s="842"/>
      <c r="KRN1063" s="842"/>
      <c r="KRO1063" s="842"/>
      <c r="KRP1063" s="842"/>
      <c r="KRQ1063" s="842"/>
      <c r="KRR1063" s="842"/>
      <c r="KRS1063" s="842"/>
      <c r="KRT1063" s="842"/>
      <c r="KRU1063" s="842"/>
      <c r="KRV1063" s="842"/>
      <c r="KRW1063" s="842"/>
      <c r="KRX1063" s="842"/>
      <c r="KRY1063" s="842"/>
      <c r="KRZ1063" s="842"/>
      <c r="KSA1063" s="842"/>
      <c r="KSB1063" s="842"/>
      <c r="KSC1063" s="842"/>
      <c r="KSD1063" s="842"/>
      <c r="KSE1063" s="842"/>
      <c r="KSF1063" s="842"/>
      <c r="KSG1063" s="842"/>
      <c r="KSH1063" s="842"/>
      <c r="KSI1063" s="842"/>
      <c r="KSJ1063" s="842"/>
      <c r="KSK1063" s="842"/>
      <c r="KSL1063" s="842"/>
      <c r="KSM1063" s="842"/>
      <c r="KSN1063" s="842"/>
      <c r="KSO1063" s="842"/>
      <c r="KSP1063" s="842"/>
      <c r="KSQ1063" s="842"/>
      <c r="KSR1063" s="842"/>
      <c r="KSS1063" s="842"/>
      <c r="KST1063" s="842"/>
      <c r="KSU1063" s="842"/>
      <c r="KSV1063" s="842"/>
      <c r="KSW1063" s="842"/>
      <c r="KSX1063" s="842"/>
      <c r="KSY1063" s="842"/>
      <c r="KSZ1063" s="842"/>
      <c r="KTA1063" s="842"/>
      <c r="KTB1063" s="842"/>
      <c r="KTC1063" s="842"/>
      <c r="KTD1063" s="842"/>
      <c r="KTE1063" s="842"/>
      <c r="KTF1063" s="842"/>
      <c r="KTG1063" s="842"/>
      <c r="KTH1063" s="842"/>
      <c r="KTI1063" s="842"/>
      <c r="KTJ1063" s="842"/>
      <c r="KTK1063" s="842"/>
      <c r="KTL1063" s="842"/>
      <c r="KTM1063" s="842"/>
      <c r="KTN1063" s="842"/>
      <c r="KTO1063" s="842"/>
      <c r="KTP1063" s="842"/>
      <c r="KTQ1063" s="842"/>
      <c r="KTR1063" s="842"/>
      <c r="KTS1063" s="842"/>
      <c r="KTT1063" s="842"/>
      <c r="KTU1063" s="842"/>
      <c r="KTV1063" s="842"/>
      <c r="KTW1063" s="842"/>
      <c r="KTX1063" s="842"/>
      <c r="KTY1063" s="842"/>
      <c r="KTZ1063" s="842"/>
      <c r="KUA1063" s="842"/>
      <c r="KUB1063" s="842"/>
      <c r="KUC1063" s="842"/>
      <c r="KUD1063" s="842"/>
      <c r="KUE1063" s="842"/>
      <c r="KUF1063" s="842"/>
      <c r="KUG1063" s="842"/>
      <c r="KUH1063" s="842"/>
      <c r="KUI1063" s="842"/>
      <c r="KUJ1063" s="842"/>
      <c r="KUK1063" s="842"/>
      <c r="KUL1063" s="842"/>
      <c r="KUM1063" s="842"/>
      <c r="KUN1063" s="842"/>
      <c r="KUO1063" s="842"/>
      <c r="KUP1063" s="842"/>
      <c r="KUQ1063" s="842"/>
      <c r="KUR1063" s="842"/>
      <c r="KUS1063" s="842"/>
      <c r="KUT1063" s="842"/>
      <c r="KUU1063" s="842"/>
      <c r="KUV1063" s="842"/>
      <c r="KUW1063" s="842"/>
      <c r="KUX1063" s="842"/>
      <c r="KUY1063" s="842"/>
      <c r="KUZ1063" s="842"/>
      <c r="KVA1063" s="842"/>
      <c r="KVB1063" s="842"/>
      <c r="KVC1063" s="842"/>
      <c r="KVD1063" s="842"/>
      <c r="KVE1063" s="842"/>
      <c r="KVF1063" s="842"/>
      <c r="KVG1063" s="842"/>
      <c r="KVH1063" s="842"/>
      <c r="KVI1063" s="842"/>
      <c r="KVJ1063" s="842"/>
      <c r="KVK1063" s="842"/>
      <c r="KVL1063" s="842"/>
      <c r="KVM1063" s="842"/>
      <c r="KVN1063" s="842"/>
      <c r="KVO1063" s="842"/>
      <c r="KVP1063" s="842"/>
      <c r="KVQ1063" s="842"/>
      <c r="KVR1063" s="842"/>
      <c r="KVS1063" s="842"/>
      <c r="KVT1063" s="842"/>
      <c r="KVU1063" s="842"/>
      <c r="KVV1063" s="842"/>
      <c r="KVW1063" s="842"/>
      <c r="KVX1063" s="842"/>
      <c r="KVY1063" s="842"/>
      <c r="KVZ1063" s="842"/>
      <c r="KWA1063" s="842"/>
      <c r="KWB1063" s="842"/>
      <c r="KWC1063" s="842"/>
      <c r="KWD1063" s="842"/>
      <c r="KWE1063" s="842"/>
      <c r="KWF1063" s="842"/>
      <c r="KWG1063" s="842"/>
      <c r="KWH1063" s="842"/>
      <c r="KWI1063" s="842"/>
      <c r="KWJ1063" s="842"/>
      <c r="KWK1063" s="842"/>
      <c r="KWL1063" s="842"/>
      <c r="KWM1063" s="842"/>
      <c r="KWN1063" s="842"/>
      <c r="KWO1063" s="842"/>
      <c r="KWP1063" s="842"/>
      <c r="KWQ1063" s="842"/>
      <c r="KWR1063" s="842"/>
      <c r="KWS1063" s="842"/>
      <c r="KWT1063" s="842"/>
      <c r="KWU1063" s="842"/>
      <c r="KWV1063" s="842"/>
      <c r="KWW1063" s="842"/>
      <c r="KWX1063" s="842"/>
      <c r="KWY1063" s="842"/>
      <c r="KWZ1063" s="842"/>
      <c r="KXA1063" s="842"/>
      <c r="KXB1063" s="842"/>
      <c r="KXC1063" s="842"/>
      <c r="KXD1063" s="842"/>
      <c r="KXE1063" s="842"/>
      <c r="KXF1063" s="842"/>
      <c r="KXG1063" s="842"/>
      <c r="KXH1063" s="842"/>
      <c r="KXI1063" s="842"/>
      <c r="KXJ1063" s="842"/>
      <c r="KXK1063" s="842"/>
      <c r="KXL1063" s="842"/>
      <c r="KXM1063" s="842"/>
      <c r="KXN1063" s="842"/>
      <c r="KXO1063" s="842"/>
      <c r="KXP1063" s="842"/>
      <c r="KXQ1063" s="842"/>
      <c r="KXR1063" s="842"/>
      <c r="KXS1063" s="842"/>
      <c r="KXT1063" s="842"/>
      <c r="KXU1063" s="842"/>
      <c r="KXV1063" s="842"/>
      <c r="KXW1063" s="842"/>
      <c r="KXX1063" s="842"/>
      <c r="KXY1063" s="842"/>
      <c r="KXZ1063" s="842"/>
      <c r="KYA1063" s="842"/>
      <c r="KYB1063" s="842"/>
      <c r="KYC1063" s="842"/>
      <c r="KYD1063" s="842"/>
      <c r="KYE1063" s="842"/>
      <c r="KYF1063" s="842"/>
      <c r="KYG1063" s="842"/>
      <c r="KYH1063" s="842"/>
      <c r="KYI1063" s="842"/>
      <c r="KYJ1063" s="842"/>
      <c r="KYK1063" s="842"/>
      <c r="KYL1063" s="842"/>
      <c r="KYM1063" s="842"/>
      <c r="KYN1063" s="842"/>
      <c r="KYO1063" s="842"/>
      <c r="KYP1063" s="842"/>
      <c r="KYQ1063" s="842"/>
      <c r="KYR1063" s="842"/>
      <c r="KYS1063" s="842"/>
      <c r="KYT1063" s="842"/>
      <c r="KYU1063" s="842"/>
      <c r="KYV1063" s="842"/>
      <c r="KYW1063" s="842"/>
      <c r="KYX1063" s="842"/>
      <c r="KYY1063" s="842"/>
      <c r="KYZ1063" s="842"/>
      <c r="KZA1063" s="842"/>
      <c r="KZB1063" s="842"/>
      <c r="KZC1063" s="842"/>
      <c r="KZD1063" s="842"/>
      <c r="KZE1063" s="842"/>
      <c r="KZF1063" s="842"/>
      <c r="KZG1063" s="842"/>
      <c r="KZH1063" s="842"/>
      <c r="KZI1063" s="842"/>
      <c r="KZJ1063" s="842"/>
      <c r="KZK1063" s="842"/>
      <c r="KZL1063" s="842"/>
      <c r="KZM1063" s="842"/>
      <c r="KZN1063" s="842"/>
      <c r="KZO1063" s="842"/>
      <c r="KZP1063" s="842"/>
      <c r="KZQ1063" s="842"/>
      <c r="KZR1063" s="842"/>
      <c r="KZS1063" s="842"/>
      <c r="KZT1063" s="842"/>
      <c r="KZU1063" s="842"/>
      <c r="KZV1063" s="842"/>
      <c r="KZW1063" s="842"/>
      <c r="KZX1063" s="842"/>
      <c r="KZY1063" s="842"/>
      <c r="KZZ1063" s="842"/>
      <c r="LAA1063" s="842"/>
      <c r="LAB1063" s="842"/>
      <c r="LAC1063" s="842"/>
      <c r="LAD1063" s="842"/>
      <c r="LAE1063" s="842"/>
      <c r="LAF1063" s="842"/>
      <c r="LAG1063" s="842"/>
      <c r="LAH1063" s="842"/>
      <c r="LAI1063" s="842"/>
      <c r="LAJ1063" s="842"/>
      <c r="LAK1063" s="842"/>
      <c r="LAL1063" s="842"/>
      <c r="LAM1063" s="842"/>
      <c r="LAN1063" s="842"/>
      <c r="LAO1063" s="842"/>
      <c r="LAP1063" s="842"/>
      <c r="LAQ1063" s="842"/>
      <c r="LAR1063" s="842"/>
      <c r="LAS1063" s="842"/>
      <c r="LAT1063" s="842"/>
      <c r="LAU1063" s="842"/>
      <c r="LAV1063" s="842"/>
      <c r="LAW1063" s="842"/>
      <c r="LAX1063" s="842"/>
      <c r="LAY1063" s="842"/>
      <c r="LAZ1063" s="842"/>
      <c r="LBA1063" s="842"/>
      <c r="LBB1063" s="842"/>
      <c r="LBC1063" s="842"/>
      <c r="LBD1063" s="842"/>
      <c r="LBE1063" s="842"/>
      <c r="LBF1063" s="842"/>
      <c r="LBG1063" s="842"/>
      <c r="LBH1063" s="842"/>
      <c r="LBI1063" s="842"/>
      <c r="LBJ1063" s="842"/>
      <c r="LBK1063" s="842"/>
      <c r="LBL1063" s="842"/>
      <c r="LBM1063" s="842"/>
      <c r="LBN1063" s="842"/>
      <c r="LBO1063" s="842"/>
      <c r="LBP1063" s="842"/>
      <c r="LBQ1063" s="842"/>
      <c r="LBR1063" s="842"/>
      <c r="LBS1063" s="842"/>
      <c r="LBT1063" s="842"/>
      <c r="LBU1063" s="842"/>
      <c r="LBV1063" s="842"/>
      <c r="LBW1063" s="842"/>
      <c r="LBX1063" s="842"/>
      <c r="LBY1063" s="842"/>
      <c r="LBZ1063" s="842"/>
      <c r="LCA1063" s="842"/>
      <c r="LCB1063" s="842"/>
      <c r="LCC1063" s="842"/>
      <c r="LCD1063" s="842"/>
      <c r="LCE1063" s="842"/>
      <c r="LCF1063" s="842"/>
      <c r="LCG1063" s="842"/>
      <c r="LCH1063" s="842"/>
      <c r="LCI1063" s="842"/>
      <c r="LCJ1063" s="842"/>
      <c r="LCK1063" s="842"/>
      <c r="LCL1063" s="842"/>
      <c r="LCM1063" s="842"/>
      <c r="LCN1063" s="842"/>
      <c r="LCO1063" s="842"/>
      <c r="LCP1063" s="842"/>
      <c r="LCQ1063" s="842"/>
      <c r="LCR1063" s="842"/>
      <c r="LCS1063" s="842"/>
      <c r="LCT1063" s="842"/>
      <c r="LCU1063" s="842"/>
      <c r="LCV1063" s="842"/>
      <c r="LCW1063" s="842"/>
      <c r="LCX1063" s="842"/>
      <c r="LCY1063" s="842"/>
      <c r="LCZ1063" s="842"/>
      <c r="LDA1063" s="842"/>
      <c r="LDB1063" s="842"/>
      <c r="LDC1063" s="842"/>
      <c r="LDD1063" s="842"/>
      <c r="LDE1063" s="842"/>
      <c r="LDF1063" s="842"/>
      <c r="LDG1063" s="842"/>
      <c r="LDH1063" s="842"/>
      <c r="LDI1063" s="842"/>
      <c r="LDJ1063" s="842"/>
      <c r="LDK1063" s="842"/>
      <c r="LDL1063" s="842"/>
      <c r="LDM1063" s="842"/>
      <c r="LDN1063" s="842"/>
      <c r="LDO1063" s="842"/>
      <c r="LDP1063" s="842"/>
      <c r="LDQ1063" s="842"/>
      <c r="LDR1063" s="842"/>
      <c r="LDS1063" s="842"/>
      <c r="LDT1063" s="842"/>
      <c r="LDU1063" s="842"/>
      <c r="LDV1063" s="842"/>
      <c r="LDW1063" s="842"/>
      <c r="LDX1063" s="842"/>
      <c r="LDY1063" s="842"/>
      <c r="LDZ1063" s="842"/>
      <c r="LEA1063" s="842"/>
      <c r="LEB1063" s="842"/>
      <c r="LEC1063" s="842"/>
      <c r="LED1063" s="842"/>
      <c r="LEE1063" s="842"/>
      <c r="LEF1063" s="842"/>
      <c r="LEG1063" s="842"/>
      <c r="LEH1063" s="842"/>
      <c r="LEI1063" s="842"/>
      <c r="LEJ1063" s="842"/>
      <c r="LEK1063" s="842"/>
      <c r="LEL1063" s="842"/>
      <c r="LEM1063" s="842"/>
      <c r="LEN1063" s="842"/>
      <c r="LEO1063" s="842"/>
      <c r="LEP1063" s="842"/>
      <c r="LEQ1063" s="842"/>
      <c r="LER1063" s="842"/>
      <c r="LES1063" s="842"/>
      <c r="LET1063" s="842"/>
      <c r="LEU1063" s="842"/>
      <c r="LEV1063" s="842"/>
      <c r="LEW1063" s="842"/>
      <c r="LEX1063" s="842"/>
      <c r="LEY1063" s="842"/>
      <c r="LEZ1063" s="842"/>
      <c r="LFA1063" s="842"/>
      <c r="LFB1063" s="842"/>
      <c r="LFC1063" s="842"/>
      <c r="LFD1063" s="842"/>
      <c r="LFE1063" s="842"/>
      <c r="LFF1063" s="842"/>
      <c r="LFG1063" s="842"/>
      <c r="LFH1063" s="842"/>
      <c r="LFI1063" s="842"/>
      <c r="LFJ1063" s="842"/>
      <c r="LFK1063" s="842"/>
      <c r="LFL1063" s="842"/>
      <c r="LFM1063" s="842"/>
      <c r="LFN1063" s="842"/>
      <c r="LFO1063" s="842"/>
      <c r="LFP1063" s="842"/>
      <c r="LFQ1063" s="842"/>
      <c r="LFR1063" s="842"/>
      <c r="LFS1063" s="842"/>
      <c r="LFT1063" s="842"/>
      <c r="LFU1063" s="842"/>
      <c r="LFV1063" s="842"/>
      <c r="LFW1063" s="842"/>
      <c r="LFX1063" s="842"/>
      <c r="LFY1063" s="842"/>
      <c r="LFZ1063" s="842"/>
      <c r="LGA1063" s="842"/>
      <c r="LGB1063" s="842"/>
      <c r="LGC1063" s="842"/>
      <c r="LGD1063" s="842"/>
      <c r="LGE1063" s="842"/>
      <c r="LGF1063" s="842"/>
      <c r="LGG1063" s="842"/>
      <c r="LGH1063" s="842"/>
      <c r="LGI1063" s="842"/>
      <c r="LGJ1063" s="842"/>
      <c r="LGK1063" s="842"/>
      <c r="LGL1063" s="842"/>
      <c r="LGM1063" s="842"/>
      <c r="LGN1063" s="842"/>
      <c r="LGO1063" s="842"/>
      <c r="LGP1063" s="842"/>
      <c r="LGQ1063" s="842"/>
      <c r="LGR1063" s="842"/>
      <c r="LGS1063" s="842"/>
      <c r="LGT1063" s="842"/>
      <c r="LGU1063" s="842"/>
      <c r="LGV1063" s="842"/>
      <c r="LGW1063" s="842"/>
      <c r="LGX1063" s="842"/>
      <c r="LGY1063" s="842"/>
      <c r="LGZ1063" s="842"/>
      <c r="LHA1063" s="842"/>
      <c r="LHB1063" s="842"/>
      <c r="LHC1063" s="842"/>
      <c r="LHD1063" s="842"/>
      <c r="LHE1063" s="842"/>
      <c r="LHF1063" s="842"/>
      <c r="LHG1063" s="842"/>
      <c r="LHH1063" s="842"/>
      <c r="LHI1063" s="842"/>
      <c r="LHJ1063" s="842"/>
      <c r="LHK1063" s="842"/>
      <c r="LHL1063" s="842"/>
      <c r="LHM1063" s="842"/>
      <c r="LHN1063" s="842"/>
      <c r="LHO1063" s="842"/>
      <c r="LHP1063" s="842"/>
      <c r="LHQ1063" s="842"/>
      <c r="LHR1063" s="842"/>
      <c r="LHS1063" s="842"/>
      <c r="LHT1063" s="842"/>
      <c r="LHU1063" s="842"/>
      <c r="LHV1063" s="842"/>
      <c r="LHW1063" s="842"/>
      <c r="LHX1063" s="842"/>
      <c r="LHY1063" s="842"/>
      <c r="LHZ1063" s="842"/>
      <c r="LIA1063" s="842"/>
      <c r="LIB1063" s="842"/>
      <c r="LIC1063" s="842"/>
      <c r="LID1063" s="842"/>
      <c r="LIE1063" s="842"/>
      <c r="LIF1063" s="842"/>
      <c r="LIG1063" s="842"/>
      <c r="LIH1063" s="842"/>
      <c r="LII1063" s="842"/>
      <c r="LIJ1063" s="842"/>
      <c r="LIK1063" s="842"/>
      <c r="LIL1063" s="842"/>
      <c r="LIM1063" s="842"/>
      <c r="LIN1063" s="842"/>
      <c r="LIO1063" s="842"/>
      <c r="LIP1063" s="842"/>
      <c r="LIQ1063" s="842"/>
      <c r="LIR1063" s="842"/>
      <c r="LIS1063" s="842"/>
      <c r="LIT1063" s="842"/>
      <c r="LIU1063" s="842"/>
      <c r="LIV1063" s="842"/>
      <c r="LIW1063" s="842"/>
      <c r="LIX1063" s="842"/>
      <c r="LIY1063" s="842"/>
      <c r="LIZ1063" s="842"/>
      <c r="LJA1063" s="842"/>
      <c r="LJB1063" s="842"/>
      <c r="LJC1063" s="842"/>
      <c r="LJD1063" s="842"/>
      <c r="LJE1063" s="842"/>
      <c r="LJF1063" s="842"/>
      <c r="LJG1063" s="842"/>
      <c r="LJH1063" s="842"/>
      <c r="LJI1063" s="842"/>
      <c r="LJJ1063" s="842"/>
      <c r="LJK1063" s="842"/>
      <c r="LJL1063" s="842"/>
      <c r="LJM1063" s="842"/>
      <c r="LJN1063" s="842"/>
      <c r="LJO1063" s="842"/>
      <c r="LJP1063" s="842"/>
      <c r="LJQ1063" s="842"/>
      <c r="LJR1063" s="842"/>
      <c r="LJS1063" s="842"/>
      <c r="LJT1063" s="842"/>
      <c r="LJU1063" s="842"/>
      <c r="LJV1063" s="842"/>
      <c r="LJW1063" s="842"/>
      <c r="LJX1063" s="842"/>
      <c r="LJY1063" s="842"/>
      <c r="LJZ1063" s="842"/>
      <c r="LKA1063" s="842"/>
      <c r="LKB1063" s="842"/>
      <c r="LKC1063" s="842"/>
      <c r="LKD1063" s="842"/>
      <c r="LKE1063" s="842"/>
      <c r="LKF1063" s="842"/>
      <c r="LKG1063" s="842"/>
      <c r="LKH1063" s="842"/>
      <c r="LKI1063" s="842"/>
      <c r="LKJ1063" s="842"/>
      <c r="LKK1063" s="842"/>
      <c r="LKL1063" s="842"/>
      <c r="LKM1063" s="842"/>
      <c r="LKN1063" s="842"/>
      <c r="LKO1063" s="842"/>
      <c r="LKP1063" s="842"/>
      <c r="LKQ1063" s="842"/>
      <c r="LKR1063" s="842"/>
      <c r="LKS1063" s="842"/>
      <c r="LKT1063" s="842"/>
      <c r="LKU1063" s="842"/>
      <c r="LKV1063" s="842"/>
      <c r="LKW1063" s="842"/>
      <c r="LKX1063" s="842"/>
      <c r="LKY1063" s="842"/>
      <c r="LKZ1063" s="842"/>
      <c r="LLA1063" s="842"/>
      <c r="LLB1063" s="842"/>
      <c r="LLC1063" s="842"/>
      <c r="LLD1063" s="842"/>
      <c r="LLE1063" s="842"/>
      <c r="LLF1063" s="842"/>
      <c r="LLG1063" s="842"/>
      <c r="LLH1063" s="842"/>
      <c r="LLI1063" s="842"/>
      <c r="LLJ1063" s="842"/>
      <c r="LLK1063" s="842"/>
      <c r="LLL1063" s="842"/>
      <c r="LLM1063" s="842"/>
      <c r="LLN1063" s="842"/>
      <c r="LLO1063" s="842"/>
      <c r="LLP1063" s="842"/>
      <c r="LLQ1063" s="842"/>
      <c r="LLR1063" s="842"/>
      <c r="LLS1063" s="842"/>
      <c r="LLT1063" s="842"/>
      <c r="LLU1063" s="842"/>
      <c r="LLV1063" s="842"/>
      <c r="LLW1063" s="842"/>
      <c r="LLX1063" s="842"/>
      <c r="LLY1063" s="842"/>
      <c r="LLZ1063" s="842"/>
      <c r="LMA1063" s="842"/>
      <c r="LMB1063" s="842"/>
      <c r="LMC1063" s="842"/>
      <c r="LMD1063" s="842"/>
      <c r="LME1063" s="842"/>
      <c r="LMF1063" s="842"/>
      <c r="LMG1063" s="842"/>
      <c r="LMH1063" s="842"/>
      <c r="LMI1063" s="842"/>
      <c r="LMJ1063" s="842"/>
      <c r="LMK1063" s="842"/>
      <c r="LML1063" s="842"/>
      <c r="LMM1063" s="842"/>
      <c r="LMN1063" s="842"/>
      <c r="LMO1063" s="842"/>
      <c r="LMP1063" s="842"/>
      <c r="LMQ1063" s="842"/>
      <c r="LMR1063" s="842"/>
      <c r="LMS1063" s="842"/>
      <c r="LMT1063" s="842"/>
      <c r="LMU1063" s="842"/>
      <c r="LMV1063" s="842"/>
      <c r="LMW1063" s="842"/>
      <c r="LMX1063" s="842"/>
      <c r="LMY1063" s="842"/>
      <c r="LMZ1063" s="842"/>
      <c r="LNA1063" s="842"/>
      <c r="LNB1063" s="842"/>
      <c r="LNC1063" s="842"/>
      <c r="LND1063" s="842"/>
      <c r="LNE1063" s="842"/>
      <c r="LNF1063" s="842"/>
      <c r="LNG1063" s="842"/>
      <c r="LNH1063" s="842"/>
      <c r="LNI1063" s="842"/>
      <c r="LNJ1063" s="842"/>
      <c r="LNK1063" s="842"/>
      <c r="LNL1063" s="842"/>
      <c r="LNM1063" s="842"/>
      <c r="LNN1063" s="842"/>
      <c r="LNO1063" s="842"/>
      <c r="LNP1063" s="842"/>
      <c r="LNQ1063" s="842"/>
      <c r="LNR1063" s="842"/>
      <c r="LNS1063" s="842"/>
      <c r="LNT1063" s="842"/>
      <c r="LNU1063" s="842"/>
      <c r="LNV1063" s="842"/>
      <c r="LNW1063" s="842"/>
      <c r="LNX1063" s="842"/>
      <c r="LNY1063" s="842"/>
      <c r="LNZ1063" s="842"/>
      <c r="LOA1063" s="842"/>
      <c r="LOB1063" s="842"/>
      <c r="LOC1063" s="842"/>
      <c r="LOD1063" s="842"/>
      <c r="LOE1063" s="842"/>
      <c r="LOF1063" s="842"/>
      <c r="LOG1063" s="842"/>
      <c r="LOH1063" s="842"/>
      <c r="LOI1063" s="842"/>
      <c r="LOJ1063" s="842"/>
      <c r="LOK1063" s="842"/>
      <c r="LOL1063" s="842"/>
      <c r="LOM1063" s="842"/>
      <c r="LON1063" s="842"/>
      <c r="LOO1063" s="842"/>
      <c r="LOP1063" s="842"/>
      <c r="LOQ1063" s="842"/>
      <c r="LOR1063" s="842"/>
      <c r="LOS1063" s="842"/>
      <c r="LOT1063" s="842"/>
      <c r="LOU1063" s="842"/>
      <c r="LOV1063" s="842"/>
      <c r="LOW1063" s="842"/>
      <c r="LOX1063" s="842"/>
      <c r="LOY1063" s="842"/>
      <c r="LOZ1063" s="842"/>
      <c r="LPA1063" s="842"/>
      <c r="LPB1063" s="842"/>
      <c r="LPC1063" s="842"/>
      <c r="LPD1063" s="842"/>
      <c r="LPE1063" s="842"/>
      <c r="LPF1063" s="842"/>
      <c r="LPG1063" s="842"/>
      <c r="LPH1063" s="842"/>
      <c r="LPI1063" s="842"/>
      <c r="LPJ1063" s="842"/>
      <c r="LPK1063" s="842"/>
      <c r="LPL1063" s="842"/>
      <c r="LPM1063" s="842"/>
      <c r="LPN1063" s="842"/>
      <c r="LPO1063" s="842"/>
      <c r="LPP1063" s="842"/>
      <c r="LPQ1063" s="842"/>
      <c r="LPR1063" s="842"/>
      <c r="LPS1063" s="842"/>
      <c r="LPT1063" s="842"/>
      <c r="LPU1063" s="842"/>
      <c r="LPV1063" s="842"/>
      <c r="LPW1063" s="842"/>
      <c r="LPX1063" s="842"/>
      <c r="LPY1063" s="842"/>
      <c r="LPZ1063" s="842"/>
      <c r="LQA1063" s="842"/>
      <c r="LQB1063" s="842"/>
      <c r="LQC1063" s="842"/>
      <c r="LQD1063" s="842"/>
      <c r="LQE1063" s="842"/>
      <c r="LQF1063" s="842"/>
      <c r="LQG1063" s="842"/>
      <c r="LQH1063" s="842"/>
      <c r="LQI1063" s="842"/>
      <c r="LQJ1063" s="842"/>
      <c r="LQK1063" s="842"/>
      <c r="LQL1063" s="842"/>
      <c r="LQM1063" s="842"/>
      <c r="LQN1063" s="842"/>
      <c r="LQO1063" s="842"/>
      <c r="LQP1063" s="842"/>
      <c r="LQQ1063" s="842"/>
      <c r="LQR1063" s="842"/>
      <c r="LQS1063" s="842"/>
      <c r="LQT1063" s="842"/>
      <c r="LQU1063" s="842"/>
      <c r="LQV1063" s="842"/>
      <c r="LQW1063" s="842"/>
      <c r="LQX1063" s="842"/>
      <c r="LQY1063" s="842"/>
      <c r="LQZ1063" s="842"/>
      <c r="LRA1063" s="842"/>
      <c r="LRB1063" s="842"/>
      <c r="LRC1063" s="842"/>
      <c r="LRD1063" s="842"/>
      <c r="LRE1063" s="842"/>
      <c r="LRF1063" s="842"/>
      <c r="LRG1063" s="842"/>
      <c r="LRH1063" s="842"/>
      <c r="LRI1063" s="842"/>
      <c r="LRJ1063" s="842"/>
      <c r="LRK1063" s="842"/>
      <c r="LRL1063" s="842"/>
      <c r="LRM1063" s="842"/>
      <c r="LRN1063" s="842"/>
      <c r="LRO1063" s="842"/>
      <c r="LRP1063" s="842"/>
      <c r="LRQ1063" s="842"/>
      <c r="LRR1063" s="842"/>
      <c r="LRS1063" s="842"/>
      <c r="LRT1063" s="842"/>
      <c r="LRU1063" s="842"/>
      <c r="LRV1063" s="842"/>
      <c r="LRW1063" s="842"/>
      <c r="LRX1063" s="842"/>
      <c r="LRY1063" s="842"/>
      <c r="LRZ1063" s="842"/>
      <c r="LSA1063" s="842"/>
      <c r="LSB1063" s="842"/>
      <c r="LSC1063" s="842"/>
      <c r="LSD1063" s="842"/>
      <c r="LSE1063" s="842"/>
      <c r="LSF1063" s="842"/>
      <c r="LSG1063" s="842"/>
      <c r="LSH1063" s="842"/>
      <c r="LSI1063" s="842"/>
      <c r="LSJ1063" s="842"/>
      <c r="LSK1063" s="842"/>
      <c r="LSL1063" s="842"/>
      <c r="LSM1063" s="842"/>
      <c r="LSN1063" s="842"/>
      <c r="LSO1063" s="842"/>
      <c r="LSP1063" s="842"/>
      <c r="LSQ1063" s="842"/>
      <c r="LSR1063" s="842"/>
      <c r="LSS1063" s="842"/>
      <c r="LST1063" s="842"/>
      <c r="LSU1063" s="842"/>
      <c r="LSV1063" s="842"/>
      <c r="LSW1063" s="842"/>
      <c r="LSX1063" s="842"/>
      <c r="LSY1063" s="842"/>
      <c r="LSZ1063" s="842"/>
      <c r="LTA1063" s="842"/>
      <c r="LTB1063" s="842"/>
      <c r="LTC1063" s="842"/>
      <c r="LTD1063" s="842"/>
      <c r="LTE1063" s="842"/>
      <c r="LTF1063" s="842"/>
      <c r="LTG1063" s="842"/>
      <c r="LTH1063" s="842"/>
      <c r="LTI1063" s="842"/>
      <c r="LTJ1063" s="842"/>
      <c r="LTK1063" s="842"/>
      <c r="LTL1063" s="842"/>
      <c r="LTM1063" s="842"/>
      <c r="LTN1063" s="842"/>
      <c r="LTO1063" s="842"/>
      <c r="LTP1063" s="842"/>
      <c r="LTQ1063" s="842"/>
      <c r="LTR1063" s="842"/>
      <c r="LTS1063" s="842"/>
      <c r="LTT1063" s="842"/>
      <c r="LTU1063" s="842"/>
      <c r="LTV1063" s="842"/>
      <c r="LTW1063" s="842"/>
      <c r="LTX1063" s="842"/>
      <c r="LTY1063" s="842"/>
      <c r="LTZ1063" s="842"/>
      <c r="LUA1063" s="842"/>
      <c r="LUB1063" s="842"/>
      <c r="LUC1063" s="842"/>
      <c r="LUD1063" s="842"/>
      <c r="LUE1063" s="842"/>
      <c r="LUF1063" s="842"/>
      <c r="LUG1063" s="842"/>
      <c r="LUH1063" s="842"/>
      <c r="LUI1063" s="842"/>
      <c r="LUJ1063" s="842"/>
      <c r="LUK1063" s="842"/>
      <c r="LUL1063" s="842"/>
      <c r="LUM1063" s="842"/>
      <c r="LUN1063" s="842"/>
      <c r="LUO1063" s="842"/>
      <c r="LUP1063" s="842"/>
      <c r="LUQ1063" s="842"/>
      <c r="LUR1063" s="842"/>
      <c r="LUS1063" s="842"/>
      <c r="LUT1063" s="842"/>
      <c r="LUU1063" s="842"/>
      <c r="LUV1063" s="842"/>
      <c r="LUW1063" s="842"/>
      <c r="LUX1063" s="842"/>
      <c r="LUY1063" s="842"/>
      <c r="LUZ1063" s="842"/>
      <c r="LVA1063" s="842"/>
      <c r="LVB1063" s="842"/>
      <c r="LVC1063" s="842"/>
      <c r="LVD1063" s="842"/>
      <c r="LVE1063" s="842"/>
      <c r="LVF1063" s="842"/>
      <c r="LVG1063" s="842"/>
      <c r="LVH1063" s="842"/>
      <c r="LVI1063" s="842"/>
      <c r="LVJ1063" s="842"/>
      <c r="LVK1063" s="842"/>
      <c r="LVL1063" s="842"/>
      <c r="LVM1063" s="842"/>
      <c r="LVN1063" s="842"/>
      <c r="LVO1063" s="842"/>
      <c r="LVP1063" s="842"/>
      <c r="LVQ1063" s="842"/>
      <c r="LVR1063" s="842"/>
      <c r="LVS1063" s="842"/>
      <c r="LVT1063" s="842"/>
      <c r="LVU1063" s="842"/>
      <c r="LVV1063" s="842"/>
      <c r="LVW1063" s="842"/>
      <c r="LVX1063" s="842"/>
      <c r="LVY1063" s="842"/>
      <c r="LVZ1063" s="842"/>
      <c r="LWA1063" s="842"/>
      <c r="LWB1063" s="842"/>
      <c r="LWC1063" s="842"/>
      <c r="LWD1063" s="842"/>
      <c r="LWE1063" s="842"/>
      <c r="LWF1063" s="842"/>
      <c r="LWG1063" s="842"/>
      <c r="LWH1063" s="842"/>
      <c r="LWI1063" s="842"/>
      <c r="LWJ1063" s="842"/>
      <c r="LWK1063" s="842"/>
      <c r="LWL1063" s="842"/>
      <c r="LWM1063" s="842"/>
      <c r="LWN1063" s="842"/>
      <c r="LWO1063" s="842"/>
      <c r="LWP1063" s="842"/>
      <c r="LWQ1063" s="842"/>
      <c r="LWR1063" s="842"/>
      <c r="LWS1063" s="842"/>
      <c r="LWT1063" s="842"/>
      <c r="LWU1063" s="842"/>
      <c r="LWV1063" s="842"/>
      <c r="LWW1063" s="842"/>
      <c r="LWX1063" s="842"/>
      <c r="LWY1063" s="842"/>
      <c r="LWZ1063" s="842"/>
      <c r="LXA1063" s="842"/>
      <c r="LXB1063" s="842"/>
      <c r="LXC1063" s="842"/>
      <c r="LXD1063" s="842"/>
      <c r="LXE1063" s="842"/>
      <c r="LXF1063" s="842"/>
      <c r="LXG1063" s="842"/>
      <c r="LXH1063" s="842"/>
      <c r="LXI1063" s="842"/>
      <c r="LXJ1063" s="842"/>
      <c r="LXK1063" s="842"/>
      <c r="LXL1063" s="842"/>
      <c r="LXM1063" s="842"/>
      <c r="LXN1063" s="842"/>
      <c r="LXO1063" s="842"/>
      <c r="LXP1063" s="842"/>
      <c r="LXQ1063" s="842"/>
      <c r="LXR1063" s="842"/>
      <c r="LXS1063" s="842"/>
      <c r="LXT1063" s="842"/>
      <c r="LXU1063" s="842"/>
      <c r="LXV1063" s="842"/>
      <c r="LXW1063" s="842"/>
      <c r="LXX1063" s="842"/>
      <c r="LXY1063" s="842"/>
      <c r="LXZ1063" s="842"/>
      <c r="LYA1063" s="842"/>
      <c r="LYB1063" s="842"/>
      <c r="LYC1063" s="842"/>
      <c r="LYD1063" s="842"/>
      <c r="LYE1063" s="842"/>
      <c r="LYF1063" s="842"/>
      <c r="LYG1063" s="842"/>
      <c r="LYH1063" s="842"/>
      <c r="LYI1063" s="842"/>
      <c r="LYJ1063" s="842"/>
      <c r="LYK1063" s="842"/>
      <c r="LYL1063" s="842"/>
      <c r="LYM1063" s="842"/>
      <c r="LYN1063" s="842"/>
      <c r="LYO1063" s="842"/>
      <c r="LYP1063" s="842"/>
      <c r="LYQ1063" s="842"/>
      <c r="LYR1063" s="842"/>
      <c r="LYS1063" s="842"/>
      <c r="LYT1063" s="842"/>
      <c r="LYU1063" s="842"/>
      <c r="LYV1063" s="842"/>
      <c r="LYW1063" s="842"/>
      <c r="LYX1063" s="842"/>
      <c r="LYY1063" s="842"/>
      <c r="LYZ1063" s="842"/>
      <c r="LZA1063" s="842"/>
      <c r="LZB1063" s="842"/>
      <c r="LZC1063" s="842"/>
      <c r="LZD1063" s="842"/>
      <c r="LZE1063" s="842"/>
      <c r="LZF1063" s="842"/>
      <c r="LZG1063" s="842"/>
      <c r="LZH1063" s="842"/>
      <c r="LZI1063" s="842"/>
      <c r="LZJ1063" s="842"/>
      <c r="LZK1063" s="842"/>
      <c r="LZL1063" s="842"/>
      <c r="LZM1063" s="842"/>
      <c r="LZN1063" s="842"/>
      <c r="LZO1063" s="842"/>
      <c r="LZP1063" s="842"/>
      <c r="LZQ1063" s="842"/>
      <c r="LZR1063" s="842"/>
      <c r="LZS1063" s="842"/>
      <c r="LZT1063" s="842"/>
      <c r="LZU1063" s="842"/>
      <c r="LZV1063" s="842"/>
      <c r="LZW1063" s="842"/>
      <c r="LZX1063" s="842"/>
      <c r="LZY1063" s="842"/>
      <c r="LZZ1063" s="842"/>
      <c r="MAA1063" s="842"/>
      <c r="MAB1063" s="842"/>
      <c r="MAC1063" s="842"/>
      <c r="MAD1063" s="842"/>
      <c r="MAE1063" s="842"/>
      <c r="MAF1063" s="842"/>
      <c r="MAG1063" s="842"/>
      <c r="MAH1063" s="842"/>
      <c r="MAI1063" s="842"/>
      <c r="MAJ1063" s="842"/>
      <c r="MAK1063" s="842"/>
      <c r="MAL1063" s="842"/>
      <c r="MAM1063" s="842"/>
      <c r="MAN1063" s="842"/>
      <c r="MAO1063" s="842"/>
      <c r="MAP1063" s="842"/>
      <c r="MAQ1063" s="842"/>
      <c r="MAR1063" s="842"/>
      <c r="MAS1063" s="842"/>
      <c r="MAT1063" s="842"/>
      <c r="MAU1063" s="842"/>
      <c r="MAV1063" s="842"/>
      <c r="MAW1063" s="842"/>
      <c r="MAX1063" s="842"/>
      <c r="MAY1063" s="842"/>
      <c r="MAZ1063" s="842"/>
      <c r="MBA1063" s="842"/>
      <c r="MBB1063" s="842"/>
      <c r="MBC1063" s="842"/>
      <c r="MBD1063" s="842"/>
      <c r="MBE1063" s="842"/>
      <c r="MBF1063" s="842"/>
      <c r="MBG1063" s="842"/>
      <c r="MBH1063" s="842"/>
      <c r="MBI1063" s="842"/>
      <c r="MBJ1063" s="842"/>
      <c r="MBK1063" s="842"/>
      <c r="MBL1063" s="842"/>
      <c r="MBM1063" s="842"/>
      <c r="MBN1063" s="842"/>
      <c r="MBO1063" s="842"/>
      <c r="MBP1063" s="842"/>
      <c r="MBQ1063" s="842"/>
      <c r="MBR1063" s="842"/>
      <c r="MBS1063" s="842"/>
      <c r="MBT1063" s="842"/>
      <c r="MBU1063" s="842"/>
      <c r="MBV1063" s="842"/>
      <c r="MBW1063" s="842"/>
      <c r="MBX1063" s="842"/>
      <c r="MBY1063" s="842"/>
      <c r="MBZ1063" s="842"/>
      <c r="MCA1063" s="842"/>
      <c r="MCB1063" s="842"/>
      <c r="MCC1063" s="842"/>
      <c r="MCD1063" s="842"/>
      <c r="MCE1063" s="842"/>
      <c r="MCF1063" s="842"/>
      <c r="MCG1063" s="842"/>
      <c r="MCH1063" s="842"/>
      <c r="MCI1063" s="842"/>
      <c r="MCJ1063" s="842"/>
      <c r="MCK1063" s="842"/>
      <c r="MCL1063" s="842"/>
      <c r="MCM1063" s="842"/>
      <c r="MCN1063" s="842"/>
      <c r="MCO1063" s="842"/>
      <c r="MCP1063" s="842"/>
      <c r="MCQ1063" s="842"/>
      <c r="MCR1063" s="842"/>
      <c r="MCS1063" s="842"/>
      <c r="MCT1063" s="842"/>
      <c r="MCU1063" s="842"/>
      <c r="MCV1063" s="842"/>
      <c r="MCW1063" s="842"/>
      <c r="MCX1063" s="842"/>
      <c r="MCY1063" s="842"/>
      <c r="MCZ1063" s="842"/>
      <c r="MDA1063" s="842"/>
      <c r="MDB1063" s="842"/>
      <c r="MDC1063" s="842"/>
      <c r="MDD1063" s="842"/>
      <c r="MDE1063" s="842"/>
      <c r="MDF1063" s="842"/>
      <c r="MDG1063" s="842"/>
      <c r="MDH1063" s="842"/>
      <c r="MDI1063" s="842"/>
      <c r="MDJ1063" s="842"/>
      <c r="MDK1063" s="842"/>
      <c r="MDL1063" s="842"/>
      <c r="MDM1063" s="842"/>
      <c r="MDN1063" s="842"/>
      <c r="MDO1063" s="842"/>
      <c r="MDP1063" s="842"/>
      <c r="MDQ1063" s="842"/>
      <c r="MDR1063" s="842"/>
      <c r="MDS1063" s="842"/>
      <c r="MDT1063" s="842"/>
      <c r="MDU1063" s="842"/>
      <c r="MDV1063" s="842"/>
      <c r="MDW1063" s="842"/>
      <c r="MDX1063" s="842"/>
      <c r="MDY1063" s="842"/>
      <c r="MDZ1063" s="842"/>
      <c r="MEA1063" s="842"/>
      <c r="MEB1063" s="842"/>
      <c r="MEC1063" s="842"/>
      <c r="MED1063" s="842"/>
      <c r="MEE1063" s="842"/>
      <c r="MEF1063" s="842"/>
      <c r="MEG1063" s="842"/>
      <c r="MEH1063" s="842"/>
      <c r="MEI1063" s="842"/>
      <c r="MEJ1063" s="842"/>
      <c r="MEK1063" s="842"/>
      <c r="MEL1063" s="842"/>
      <c r="MEM1063" s="842"/>
      <c r="MEN1063" s="842"/>
      <c r="MEO1063" s="842"/>
      <c r="MEP1063" s="842"/>
      <c r="MEQ1063" s="842"/>
      <c r="MER1063" s="842"/>
      <c r="MES1063" s="842"/>
      <c r="MET1063" s="842"/>
      <c r="MEU1063" s="842"/>
      <c r="MEV1063" s="842"/>
      <c r="MEW1063" s="842"/>
      <c r="MEX1063" s="842"/>
      <c r="MEY1063" s="842"/>
      <c r="MEZ1063" s="842"/>
      <c r="MFA1063" s="842"/>
      <c r="MFB1063" s="842"/>
      <c r="MFC1063" s="842"/>
      <c r="MFD1063" s="842"/>
      <c r="MFE1063" s="842"/>
      <c r="MFF1063" s="842"/>
      <c r="MFG1063" s="842"/>
      <c r="MFH1063" s="842"/>
      <c r="MFI1063" s="842"/>
      <c r="MFJ1063" s="842"/>
      <c r="MFK1063" s="842"/>
      <c r="MFL1063" s="842"/>
      <c r="MFM1063" s="842"/>
      <c r="MFN1063" s="842"/>
      <c r="MFO1063" s="842"/>
      <c r="MFP1063" s="842"/>
      <c r="MFQ1063" s="842"/>
      <c r="MFR1063" s="842"/>
      <c r="MFS1063" s="842"/>
      <c r="MFT1063" s="842"/>
      <c r="MFU1063" s="842"/>
      <c r="MFV1063" s="842"/>
      <c r="MFW1063" s="842"/>
      <c r="MFX1063" s="842"/>
      <c r="MFY1063" s="842"/>
      <c r="MFZ1063" s="842"/>
      <c r="MGA1063" s="842"/>
      <c r="MGB1063" s="842"/>
      <c r="MGC1063" s="842"/>
      <c r="MGD1063" s="842"/>
      <c r="MGE1063" s="842"/>
      <c r="MGF1063" s="842"/>
      <c r="MGG1063" s="842"/>
      <c r="MGH1063" s="842"/>
      <c r="MGI1063" s="842"/>
      <c r="MGJ1063" s="842"/>
      <c r="MGK1063" s="842"/>
      <c r="MGL1063" s="842"/>
      <c r="MGM1063" s="842"/>
      <c r="MGN1063" s="842"/>
      <c r="MGO1063" s="842"/>
      <c r="MGP1063" s="842"/>
      <c r="MGQ1063" s="842"/>
      <c r="MGR1063" s="842"/>
      <c r="MGS1063" s="842"/>
      <c r="MGT1063" s="842"/>
      <c r="MGU1063" s="842"/>
      <c r="MGV1063" s="842"/>
      <c r="MGW1063" s="842"/>
      <c r="MGX1063" s="842"/>
      <c r="MGY1063" s="842"/>
      <c r="MGZ1063" s="842"/>
      <c r="MHA1063" s="842"/>
      <c r="MHB1063" s="842"/>
      <c r="MHC1063" s="842"/>
      <c r="MHD1063" s="842"/>
      <c r="MHE1063" s="842"/>
      <c r="MHF1063" s="842"/>
      <c r="MHG1063" s="842"/>
      <c r="MHH1063" s="842"/>
      <c r="MHI1063" s="842"/>
      <c r="MHJ1063" s="842"/>
      <c r="MHK1063" s="842"/>
      <c r="MHL1063" s="842"/>
      <c r="MHM1063" s="842"/>
      <c r="MHN1063" s="842"/>
      <c r="MHO1063" s="842"/>
      <c r="MHP1063" s="842"/>
      <c r="MHQ1063" s="842"/>
      <c r="MHR1063" s="842"/>
      <c r="MHS1063" s="842"/>
      <c r="MHT1063" s="842"/>
      <c r="MHU1063" s="842"/>
      <c r="MHV1063" s="842"/>
      <c r="MHW1063" s="842"/>
      <c r="MHX1063" s="842"/>
      <c r="MHY1063" s="842"/>
      <c r="MHZ1063" s="842"/>
      <c r="MIA1063" s="842"/>
      <c r="MIB1063" s="842"/>
      <c r="MIC1063" s="842"/>
      <c r="MID1063" s="842"/>
      <c r="MIE1063" s="842"/>
      <c r="MIF1063" s="842"/>
      <c r="MIG1063" s="842"/>
      <c r="MIH1063" s="842"/>
      <c r="MII1063" s="842"/>
      <c r="MIJ1063" s="842"/>
      <c r="MIK1063" s="842"/>
      <c r="MIL1063" s="842"/>
      <c r="MIM1063" s="842"/>
      <c r="MIN1063" s="842"/>
      <c r="MIO1063" s="842"/>
      <c r="MIP1063" s="842"/>
      <c r="MIQ1063" s="842"/>
      <c r="MIR1063" s="842"/>
      <c r="MIS1063" s="842"/>
      <c r="MIT1063" s="842"/>
      <c r="MIU1063" s="842"/>
      <c r="MIV1063" s="842"/>
      <c r="MIW1063" s="842"/>
      <c r="MIX1063" s="842"/>
      <c r="MIY1063" s="842"/>
      <c r="MIZ1063" s="842"/>
      <c r="MJA1063" s="842"/>
      <c r="MJB1063" s="842"/>
      <c r="MJC1063" s="842"/>
      <c r="MJD1063" s="842"/>
      <c r="MJE1063" s="842"/>
      <c r="MJF1063" s="842"/>
      <c r="MJG1063" s="842"/>
      <c r="MJH1063" s="842"/>
      <c r="MJI1063" s="842"/>
      <c r="MJJ1063" s="842"/>
      <c r="MJK1063" s="842"/>
      <c r="MJL1063" s="842"/>
      <c r="MJM1063" s="842"/>
      <c r="MJN1063" s="842"/>
      <c r="MJO1063" s="842"/>
      <c r="MJP1063" s="842"/>
      <c r="MJQ1063" s="842"/>
      <c r="MJR1063" s="842"/>
      <c r="MJS1063" s="842"/>
      <c r="MJT1063" s="842"/>
      <c r="MJU1063" s="842"/>
      <c r="MJV1063" s="842"/>
      <c r="MJW1063" s="842"/>
      <c r="MJX1063" s="842"/>
      <c r="MJY1063" s="842"/>
      <c r="MJZ1063" s="842"/>
      <c r="MKA1063" s="842"/>
      <c r="MKB1063" s="842"/>
      <c r="MKC1063" s="842"/>
      <c r="MKD1063" s="842"/>
      <c r="MKE1063" s="842"/>
      <c r="MKF1063" s="842"/>
      <c r="MKG1063" s="842"/>
      <c r="MKH1063" s="842"/>
      <c r="MKI1063" s="842"/>
      <c r="MKJ1063" s="842"/>
      <c r="MKK1063" s="842"/>
      <c r="MKL1063" s="842"/>
      <c r="MKM1063" s="842"/>
      <c r="MKN1063" s="842"/>
      <c r="MKO1063" s="842"/>
      <c r="MKP1063" s="842"/>
      <c r="MKQ1063" s="842"/>
      <c r="MKR1063" s="842"/>
      <c r="MKS1063" s="842"/>
      <c r="MKT1063" s="842"/>
      <c r="MKU1063" s="842"/>
      <c r="MKV1063" s="842"/>
      <c r="MKW1063" s="842"/>
      <c r="MKX1063" s="842"/>
      <c r="MKY1063" s="842"/>
      <c r="MKZ1063" s="842"/>
      <c r="MLA1063" s="842"/>
      <c r="MLB1063" s="842"/>
      <c r="MLC1063" s="842"/>
      <c r="MLD1063" s="842"/>
      <c r="MLE1063" s="842"/>
      <c r="MLF1063" s="842"/>
      <c r="MLG1063" s="842"/>
      <c r="MLH1063" s="842"/>
      <c r="MLI1063" s="842"/>
      <c r="MLJ1063" s="842"/>
      <c r="MLK1063" s="842"/>
      <c r="MLL1063" s="842"/>
      <c r="MLM1063" s="842"/>
      <c r="MLN1063" s="842"/>
      <c r="MLO1063" s="842"/>
      <c r="MLP1063" s="842"/>
      <c r="MLQ1063" s="842"/>
      <c r="MLR1063" s="842"/>
      <c r="MLS1063" s="842"/>
      <c r="MLT1063" s="842"/>
      <c r="MLU1063" s="842"/>
      <c r="MLV1063" s="842"/>
      <c r="MLW1063" s="842"/>
      <c r="MLX1063" s="842"/>
      <c r="MLY1063" s="842"/>
      <c r="MLZ1063" s="842"/>
      <c r="MMA1063" s="842"/>
      <c r="MMB1063" s="842"/>
      <c r="MMC1063" s="842"/>
      <c r="MMD1063" s="842"/>
      <c r="MME1063" s="842"/>
      <c r="MMF1063" s="842"/>
      <c r="MMG1063" s="842"/>
      <c r="MMH1063" s="842"/>
      <c r="MMI1063" s="842"/>
      <c r="MMJ1063" s="842"/>
      <c r="MMK1063" s="842"/>
      <c r="MML1063" s="842"/>
      <c r="MMM1063" s="842"/>
      <c r="MMN1063" s="842"/>
      <c r="MMO1063" s="842"/>
      <c r="MMP1063" s="842"/>
      <c r="MMQ1063" s="842"/>
      <c r="MMR1063" s="842"/>
      <c r="MMS1063" s="842"/>
      <c r="MMT1063" s="842"/>
      <c r="MMU1063" s="842"/>
      <c r="MMV1063" s="842"/>
      <c r="MMW1063" s="842"/>
      <c r="MMX1063" s="842"/>
      <c r="MMY1063" s="842"/>
      <c r="MMZ1063" s="842"/>
      <c r="MNA1063" s="842"/>
      <c r="MNB1063" s="842"/>
      <c r="MNC1063" s="842"/>
      <c r="MND1063" s="842"/>
      <c r="MNE1063" s="842"/>
      <c r="MNF1063" s="842"/>
      <c r="MNG1063" s="842"/>
      <c r="MNH1063" s="842"/>
      <c r="MNI1063" s="842"/>
      <c r="MNJ1063" s="842"/>
      <c r="MNK1063" s="842"/>
      <c r="MNL1063" s="842"/>
      <c r="MNM1063" s="842"/>
      <c r="MNN1063" s="842"/>
      <c r="MNO1063" s="842"/>
      <c r="MNP1063" s="842"/>
      <c r="MNQ1063" s="842"/>
      <c r="MNR1063" s="842"/>
      <c r="MNS1063" s="842"/>
      <c r="MNT1063" s="842"/>
      <c r="MNU1063" s="842"/>
      <c r="MNV1063" s="842"/>
      <c r="MNW1063" s="842"/>
      <c r="MNX1063" s="842"/>
      <c r="MNY1063" s="842"/>
      <c r="MNZ1063" s="842"/>
      <c r="MOA1063" s="842"/>
      <c r="MOB1063" s="842"/>
      <c r="MOC1063" s="842"/>
      <c r="MOD1063" s="842"/>
      <c r="MOE1063" s="842"/>
      <c r="MOF1063" s="842"/>
      <c r="MOG1063" s="842"/>
      <c r="MOH1063" s="842"/>
      <c r="MOI1063" s="842"/>
      <c r="MOJ1063" s="842"/>
      <c r="MOK1063" s="842"/>
      <c r="MOL1063" s="842"/>
      <c r="MOM1063" s="842"/>
      <c r="MON1063" s="842"/>
      <c r="MOO1063" s="842"/>
      <c r="MOP1063" s="842"/>
      <c r="MOQ1063" s="842"/>
      <c r="MOR1063" s="842"/>
      <c r="MOS1063" s="842"/>
      <c r="MOT1063" s="842"/>
      <c r="MOU1063" s="842"/>
      <c r="MOV1063" s="842"/>
      <c r="MOW1063" s="842"/>
      <c r="MOX1063" s="842"/>
      <c r="MOY1063" s="842"/>
      <c r="MOZ1063" s="842"/>
      <c r="MPA1063" s="842"/>
      <c r="MPB1063" s="842"/>
      <c r="MPC1063" s="842"/>
      <c r="MPD1063" s="842"/>
      <c r="MPE1063" s="842"/>
      <c r="MPF1063" s="842"/>
      <c r="MPG1063" s="842"/>
      <c r="MPH1063" s="842"/>
      <c r="MPI1063" s="842"/>
      <c r="MPJ1063" s="842"/>
      <c r="MPK1063" s="842"/>
      <c r="MPL1063" s="842"/>
      <c r="MPM1063" s="842"/>
      <c r="MPN1063" s="842"/>
      <c r="MPO1063" s="842"/>
      <c r="MPP1063" s="842"/>
      <c r="MPQ1063" s="842"/>
      <c r="MPR1063" s="842"/>
      <c r="MPS1063" s="842"/>
      <c r="MPT1063" s="842"/>
      <c r="MPU1063" s="842"/>
      <c r="MPV1063" s="842"/>
      <c r="MPW1063" s="842"/>
      <c r="MPX1063" s="842"/>
      <c r="MPY1063" s="842"/>
      <c r="MPZ1063" s="842"/>
      <c r="MQA1063" s="842"/>
      <c r="MQB1063" s="842"/>
      <c r="MQC1063" s="842"/>
      <c r="MQD1063" s="842"/>
      <c r="MQE1063" s="842"/>
      <c r="MQF1063" s="842"/>
      <c r="MQG1063" s="842"/>
      <c r="MQH1063" s="842"/>
      <c r="MQI1063" s="842"/>
      <c r="MQJ1063" s="842"/>
      <c r="MQK1063" s="842"/>
      <c r="MQL1063" s="842"/>
      <c r="MQM1063" s="842"/>
      <c r="MQN1063" s="842"/>
      <c r="MQO1063" s="842"/>
      <c r="MQP1063" s="842"/>
      <c r="MQQ1063" s="842"/>
      <c r="MQR1063" s="842"/>
      <c r="MQS1063" s="842"/>
      <c r="MQT1063" s="842"/>
      <c r="MQU1063" s="842"/>
      <c r="MQV1063" s="842"/>
      <c r="MQW1063" s="842"/>
      <c r="MQX1063" s="842"/>
      <c r="MQY1063" s="842"/>
      <c r="MQZ1063" s="842"/>
      <c r="MRA1063" s="842"/>
      <c r="MRB1063" s="842"/>
      <c r="MRC1063" s="842"/>
      <c r="MRD1063" s="842"/>
      <c r="MRE1063" s="842"/>
      <c r="MRF1063" s="842"/>
      <c r="MRG1063" s="842"/>
      <c r="MRH1063" s="842"/>
      <c r="MRI1063" s="842"/>
      <c r="MRJ1063" s="842"/>
      <c r="MRK1063" s="842"/>
      <c r="MRL1063" s="842"/>
      <c r="MRM1063" s="842"/>
      <c r="MRN1063" s="842"/>
      <c r="MRO1063" s="842"/>
      <c r="MRP1063" s="842"/>
      <c r="MRQ1063" s="842"/>
      <c r="MRR1063" s="842"/>
      <c r="MRS1063" s="842"/>
      <c r="MRT1063" s="842"/>
      <c r="MRU1063" s="842"/>
      <c r="MRV1063" s="842"/>
      <c r="MRW1063" s="842"/>
      <c r="MRX1063" s="842"/>
      <c r="MRY1063" s="842"/>
      <c r="MRZ1063" s="842"/>
      <c r="MSA1063" s="842"/>
      <c r="MSB1063" s="842"/>
      <c r="MSC1063" s="842"/>
      <c r="MSD1063" s="842"/>
      <c r="MSE1063" s="842"/>
      <c r="MSF1063" s="842"/>
      <c r="MSG1063" s="842"/>
      <c r="MSH1063" s="842"/>
      <c r="MSI1063" s="842"/>
      <c r="MSJ1063" s="842"/>
      <c r="MSK1063" s="842"/>
      <c r="MSL1063" s="842"/>
      <c r="MSM1063" s="842"/>
      <c r="MSN1063" s="842"/>
      <c r="MSO1063" s="842"/>
      <c r="MSP1063" s="842"/>
      <c r="MSQ1063" s="842"/>
      <c r="MSR1063" s="842"/>
      <c r="MSS1063" s="842"/>
      <c r="MST1063" s="842"/>
      <c r="MSU1063" s="842"/>
      <c r="MSV1063" s="842"/>
      <c r="MSW1063" s="842"/>
      <c r="MSX1063" s="842"/>
      <c r="MSY1063" s="842"/>
      <c r="MSZ1063" s="842"/>
      <c r="MTA1063" s="842"/>
      <c r="MTB1063" s="842"/>
      <c r="MTC1063" s="842"/>
      <c r="MTD1063" s="842"/>
      <c r="MTE1063" s="842"/>
      <c r="MTF1063" s="842"/>
      <c r="MTG1063" s="842"/>
      <c r="MTH1063" s="842"/>
      <c r="MTI1063" s="842"/>
      <c r="MTJ1063" s="842"/>
      <c r="MTK1063" s="842"/>
      <c r="MTL1063" s="842"/>
      <c r="MTM1063" s="842"/>
      <c r="MTN1063" s="842"/>
      <c r="MTO1063" s="842"/>
      <c r="MTP1063" s="842"/>
      <c r="MTQ1063" s="842"/>
      <c r="MTR1063" s="842"/>
      <c r="MTS1063" s="842"/>
      <c r="MTT1063" s="842"/>
      <c r="MTU1063" s="842"/>
      <c r="MTV1063" s="842"/>
      <c r="MTW1063" s="842"/>
      <c r="MTX1063" s="842"/>
      <c r="MTY1063" s="842"/>
      <c r="MTZ1063" s="842"/>
      <c r="MUA1063" s="842"/>
      <c r="MUB1063" s="842"/>
      <c r="MUC1063" s="842"/>
      <c r="MUD1063" s="842"/>
      <c r="MUE1063" s="842"/>
      <c r="MUF1063" s="842"/>
      <c r="MUG1063" s="842"/>
      <c r="MUH1063" s="842"/>
      <c r="MUI1063" s="842"/>
      <c r="MUJ1063" s="842"/>
      <c r="MUK1063" s="842"/>
      <c r="MUL1063" s="842"/>
      <c r="MUM1063" s="842"/>
      <c r="MUN1063" s="842"/>
      <c r="MUO1063" s="842"/>
      <c r="MUP1063" s="842"/>
      <c r="MUQ1063" s="842"/>
      <c r="MUR1063" s="842"/>
      <c r="MUS1063" s="842"/>
      <c r="MUT1063" s="842"/>
      <c r="MUU1063" s="842"/>
      <c r="MUV1063" s="842"/>
      <c r="MUW1063" s="842"/>
      <c r="MUX1063" s="842"/>
      <c r="MUY1063" s="842"/>
      <c r="MUZ1063" s="842"/>
      <c r="MVA1063" s="842"/>
      <c r="MVB1063" s="842"/>
      <c r="MVC1063" s="842"/>
      <c r="MVD1063" s="842"/>
      <c r="MVE1063" s="842"/>
      <c r="MVF1063" s="842"/>
      <c r="MVG1063" s="842"/>
      <c r="MVH1063" s="842"/>
      <c r="MVI1063" s="842"/>
      <c r="MVJ1063" s="842"/>
      <c r="MVK1063" s="842"/>
      <c r="MVL1063" s="842"/>
      <c r="MVM1063" s="842"/>
      <c r="MVN1063" s="842"/>
      <c r="MVO1063" s="842"/>
      <c r="MVP1063" s="842"/>
      <c r="MVQ1063" s="842"/>
      <c r="MVR1063" s="842"/>
      <c r="MVS1063" s="842"/>
      <c r="MVT1063" s="842"/>
      <c r="MVU1063" s="842"/>
      <c r="MVV1063" s="842"/>
      <c r="MVW1063" s="842"/>
      <c r="MVX1063" s="842"/>
      <c r="MVY1063" s="842"/>
      <c r="MVZ1063" s="842"/>
      <c r="MWA1063" s="842"/>
      <c r="MWB1063" s="842"/>
      <c r="MWC1063" s="842"/>
      <c r="MWD1063" s="842"/>
      <c r="MWE1063" s="842"/>
      <c r="MWF1063" s="842"/>
      <c r="MWG1063" s="842"/>
      <c r="MWH1063" s="842"/>
      <c r="MWI1063" s="842"/>
      <c r="MWJ1063" s="842"/>
      <c r="MWK1063" s="842"/>
      <c r="MWL1063" s="842"/>
      <c r="MWM1063" s="842"/>
      <c r="MWN1063" s="842"/>
      <c r="MWO1063" s="842"/>
      <c r="MWP1063" s="842"/>
      <c r="MWQ1063" s="842"/>
      <c r="MWR1063" s="842"/>
      <c r="MWS1063" s="842"/>
      <c r="MWT1063" s="842"/>
      <c r="MWU1063" s="842"/>
      <c r="MWV1063" s="842"/>
      <c r="MWW1063" s="842"/>
      <c r="MWX1063" s="842"/>
      <c r="MWY1063" s="842"/>
      <c r="MWZ1063" s="842"/>
      <c r="MXA1063" s="842"/>
      <c r="MXB1063" s="842"/>
      <c r="MXC1063" s="842"/>
      <c r="MXD1063" s="842"/>
      <c r="MXE1063" s="842"/>
      <c r="MXF1063" s="842"/>
      <c r="MXG1063" s="842"/>
      <c r="MXH1063" s="842"/>
      <c r="MXI1063" s="842"/>
      <c r="MXJ1063" s="842"/>
      <c r="MXK1063" s="842"/>
      <c r="MXL1063" s="842"/>
      <c r="MXM1063" s="842"/>
      <c r="MXN1063" s="842"/>
      <c r="MXO1063" s="842"/>
      <c r="MXP1063" s="842"/>
      <c r="MXQ1063" s="842"/>
      <c r="MXR1063" s="842"/>
      <c r="MXS1063" s="842"/>
      <c r="MXT1063" s="842"/>
      <c r="MXU1063" s="842"/>
      <c r="MXV1063" s="842"/>
      <c r="MXW1063" s="842"/>
      <c r="MXX1063" s="842"/>
      <c r="MXY1063" s="842"/>
      <c r="MXZ1063" s="842"/>
      <c r="MYA1063" s="842"/>
      <c r="MYB1063" s="842"/>
      <c r="MYC1063" s="842"/>
      <c r="MYD1063" s="842"/>
      <c r="MYE1063" s="842"/>
      <c r="MYF1063" s="842"/>
      <c r="MYG1063" s="842"/>
      <c r="MYH1063" s="842"/>
      <c r="MYI1063" s="842"/>
      <c r="MYJ1063" s="842"/>
      <c r="MYK1063" s="842"/>
      <c r="MYL1063" s="842"/>
      <c r="MYM1063" s="842"/>
      <c r="MYN1063" s="842"/>
      <c r="MYO1063" s="842"/>
      <c r="MYP1063" s="842"/>
      <c r="MYQ1063" s="842"/>
      <c r="MYR1063" s="842"/>
      <c r="MYS1063" s="842"/>
      <c r="MYT1063" s="842"/>
      <c r="MYU1063" s="842"/>
      <c r="MYV1063" s="842"/>
      <c r="MYW1063" s="842"/>
      <c r="MYX1063" s="842"/>
      <c r="MYY1063" s="842"/>
      <c r="MYZ1063" s="842"/>
      <c r="MZA1063" s="842"/>
      <c r="MZB1063" s="842"/>
      <c r="MZC1063" s="842"/>
      <c r="MZD1063" s="842"/>
      <c r="MZE1063" s="842"/>
      <c r="MZF1063" s="842"/>
      <c r="MZG1063" s="842"/>
      <c r="MZH1063" s="842"/>
      <c r="MZI1063" s="842"/>
      <c r="MZJ1063" s="842"/>
      <c r="MZK1063" s="842"/>
      <c r="MZL1063" s="842"/>
      <c r="MZM1063" s="842"/>
      <c r="MZN1063" s="842"/>
      <c r="MZO1063" s="842"/>
      <c r="MZP1063" s="842"/>
      <c r="MZQ1063" s="842"/>
      <c r="MZR1063" s="842"/>
      <c r="MZS1063" s="842"/>
      <c r="MZT1063" s="842"/>
      <c r="MZU1063" s="842"/>
      <c r="MZV1063" s="842"/>
      <c r="MZW1063" s="842"/>
      <c r="MZX1063" s="842"/>
      <c r="MZY1063" s="842"/>
      <c r="MZZ1063" s="842"/>
      <c r="NAA1063" s="842"/>
      <c r="NAB1063" s="842"/>
      <c r="NAC1063" s="842"/>
      <c r="NAD1063" s="842"/>
      <c r="NAE1063" s="842"/>
      <c r="NAF1063" s="842"/>
      <c r="NAG1063" s="842"/>
      <c r="NAH1063" s="842"/>
      <c r="NAI1063" s="842"/>
      <c r="NAJ1063" s="842"/>
      <c r="NAK1063" s="842"/>
      <c r="NAL1063" s="842"/>
      <c r="NAM1063" s="842"/>
      <c r="NAN1063" s="842"/>
      <c r="NAO1063" s="842"/>
      <c r="NAP1063" s="842"/>
      <c r="NAQ1063" s="842"/>
      <c r="NAR1063" s="842"/>
      <c r="NAS1063" s="842"/>
      <c r="NAT1063" s="842"/>
      <c r="NAU1063" s="842"/>
      <c r="NAV1063" s="842"/>
      <c r="NAW1063" s="842"/>
      <c r="NAX1063" s="842"/>
      <c r="NAY1063" s="842"/>
      <c r="NAZ1063" s="842"/>
      <c r="NBA1063" s="842"/>
      <c r="NBB1063" s="842"/>
      <c r="NBC1063" s="842"/>
      <c r="NBD1063" s="842"/>
      <c r="NBE1063" s="842"/>
      <c r="NBF1063" s="842"/>
      <c r="NBG1063" s="842"/>
      <c r="NBH1063" s="842"/>
      <c r="NBI1063" s="842"/>
      <c r="NBJ1063" s="842"/>
      <c r="NBK1063" s="842"/>
      <c r="NBL1063" s="842"/>
      <c r="NBM1063" s="842"/>
      <c r="NBN1063" s="842"/>
      <c r="NBO1063" s="842"/>
      <c r="NBP1063" s="842"/>
      <c r="NBQ1063" s="842"/>
      <c r="NBR1063" s="842"/>
      <c r="NBS1063" s="842"/>
      <c r="NBT1063" s="842"/>
      <c r="NBU1063" s="842"/>
      <c r="NBV1063" s="842"/>
      <c r="NBW1063" s="842"/>
      <c r="NBX1063" s="842"/>
      <c r="NBY1063" s="842"/>
      <c r="NBZ1063" s="842"/>
      <c r="NCA1063" s="842"/>
      <c r="NCB1063" s="842"/>
      <c r="NCC1063" s="842"/>
      <c r="NCD1063" s="842"/>
      <c r="NCE1063" s="842"/>
      <c r="NCF1063" s="842"/>
      <c r="NCG1063" s="842"/>
      <c r="NCH1063" s="842"/>
      <c r="NCI1063" s="842"/>
      <c r="NCJ1063" s="842"/>
      <c r="NCK1063" s="842"/>
      <c r="NCL1063" s="842"/>
      <c r="NCM1063" s="842"/>
      <c r="NCN1063" s="842"/>
      <c r="NCO1063" s="842"/>
      <c r="NCP1063" s="842"/>
      <c r="NCQ1063" s="842"/>
      <c r="NCR1063" s="842"/>
      <c r="NCS1063" s="842"/>
      <c r="NCT1063" s="842"/>
      <c r="NCU1063" s="842"/>
      <c r="NCV1063" s="842"/>
      <c r="NCW1063" s="842"/>
      <c r="NCX1063" s="842"/>
      <c r="NCY1063" s="842"/>
      <c r="NCZ1063" s="842"/>
      <c r="NDA1063" s="842"/>
      <c r="NDB1063" s="842"/>
      <c r="NDC1063" s="842"/>
      <c r="NDD1063" s="842"/>
      <c r="NDE1063" s="842"/>
      <c r="NDF1063" s="842"/>
      <c r="NDG1063" s="842"/>
      <c r="NDH1063" s="842"/>
      <c r="NDI1063" s="842"/>
      <c r="NDJ1063" s="842"/>
      <c r="NDK1063" s="842"/>
      <c r="NDL1063" s="842"/>
      <c r="NDM1063" s="842"/>
      <c r="NDN1063" s="842"/>
      <c r="NDO1063" s="842"/>
      <c r="NDP1063" s="842"/>
      <c r="NDQ1063" s="842"/>
      <c r="NDR1063" s="842"/>
      <c r="NDS1063" s="842"/>
      <c r="NDT1063" s="842"/>
      <c r="NDU1063" s="842"/>
      <c r="NDV1063" s="842"/>
      <c r="NDW1063" s="842"/>
      <c r="NDX1063" s="842"/>
      <c r="NDY1063" s="842"/>
      <c r="NDZ1063" s="842"/>
      <c r="NEA1063" s="842"/>
      <c r="NEB1063" s="842"/>
      <c r="NEC1063" s="842"/>
      <c r="NED1063" s="842"/>
      <c r="NEE1063" s="842"/>
      <c r="NEF1063" s="842"/>
      <c r="NEG1063" s="842"/>
      <c r="NEH1063" s="842"/>
      <c r="NEI1063" s="842"/>
      <c r="NEJ1063" s="842"/>
      <c r="NEK1063" s="842"/>
      <c r="NEL1063" s="842"/>
      <c r="NEM1063" s="842"/>
      <c r="NEN1063" s="842"/>
      <c r="NEO1063" s="842"/>
      <c r="NEP1063" s="842"/>
      <c r="NEQ1063" s="842"/>
      <c r="NER1063" s="842"/>
      <c r="NES1063" s="842"/>
      <c r="NET1063" s="842"/>
      <c r="NEU1063" s="842"/>
      <c r="NEV1063" s="842"/>
      <c r="NEW1063" s="842"/>
      <c r="NEX1063" s="842"/>
      <c r="NEY1063" s="842"/>
      <c r="NEZ1063" s="842"/>
      <c r="NFA1063" s="842"/>
      <c r="NFB1063" s="842"/>
      <c r="NFC1063" s="842"/>
      <c r="NFD1063" s="842"/>
      <c r="NFE1063" s="842"/>
      <c r="NFF1063" s="842"/>
      <c r="NFG1063" s="842"/>
      <c r="NFH1063" s="842"/>
      <c r="NFI1063" s="842"/>
      <c r="NFJ1063" s="842"/>
      <c r="NFK1063" s="842"/>
      <c r="NFL1063" s="842"/>
      <c r="NFM1063" s="842"/>
      <c r="NFN1063" s="842"/>
      <c r="NFO1063" s="842"/>
      <c r="NFP1063" s="842"/>
      <c r="NFQ1063" s="842"/>
      <c r="NFR1063" s="842"/>
      <c r="NFS1063" s="842"/>
      <c r="NFT1063" s="842"/>
      <c r="NFU1063" s="842"/>
      <c r="NFV1063" s="842"/>
      <c r="NFW1063" s="842"/>
      <c r="NFX1063" s="842"/>
      <c r="NFY1063" s="842"/>
      <c r="NFZ1063" s="842"/>
      <c r="NGA1063" s="842"/>
      <c r="NGB1063" s="842"/>
      <c r="NGC1063" s="842"/>
      <c r="NGD1063" s="842"/>
      <c r="NGE1063" s="842"/>
      <c r="NGF1063" s="842"/>
      <c r="NGG1063" s="842"/>
      <c r="NGH1063" s="842"/>
      <c r="NGI1063" s="842"/>
      <c r="NGJ1063" s="842"/>
      <c r="NGK1063" s="842"/>
      <c r="NGL1063" s="842"/>
      <c r="NGM1063" s="842"/>
      <c r="NGN1063" s="842"/>
      <c r="NGO1063" s="842"/>
      <c r="NGP1063" s="842"/>
      <c r="NGQ1063" s="842"/>
      <c r="NGR1063" s="842"/>
      <c r="NGS1063" s="842"/>
      <c r="NGT1063" s="842"/>
      <c r="NGU1063" s="842"/>
      <c r="NGV1063" s="842"/>
      <c r="NGW1063" s="842"/>
      <c r="NGX1063" s="842"/>
      <c r="NGY1063" s="842"/>
      <c r="NGZ1063" s="842"/>
      <c r="NHA1063" s="842"/>
      <c r="NHB1063" s="842"/>
      <c r="NHC1063" s="842"/>
      <c r="NHD1063" s="842"/>
      <c r="NHE1063" s="842"/>
      <c r="NHF1063" s="842"/>
      <c r="NHG1063" s="842"/>
      <c r="NHH1063" s="842"/>
      <c r="NHI1063" s="842"/>
      <c r="NHJ1063" s="842"/>
      <c r="NHK1063" s="842"/>
      <c r="NHL1063" s="842"/>
      <c r="NHM1063" s="842"/>
      <c r="NHN1063" s="842"/>
      <c r="NHO1063" s="842"/>
      <c r="NHP1063" s="842"/>
      <c r="NHQ1063" s="842"/>
      <c r="NHR1063" s="842"/>
      <c r="NHS1063" s="842"/>
      <c r="NHT1063" s="842"/>
      <c r="NHU1063" s="842"/>
      <c r="NHV1063" s="842"/>
      <c r="NHW1063" s="842"/>
      <c r="NHX1063" s="842"/>
      <c r="NHY1063" s="842"/>
      <c r="NHZ1063" s="842"/>
      <c r="NIA1063" s="842"/>
      <c r="NIB1063" s="842"/>
      <c r="NIC1063" s="842"/>
      <c r="NID1063" s="842"/>
      <c r="NIE1063" s="842"/>
      <c r="NIF1063" s="842"/>
      <c r="NIG1063" s="842"/>
      <c r="NIH1063" s="842"/>
      <c r="NII1063" s="842"/>
      <c r="NIJ1063" s="842"/>
      <c r="NIK1063" s="842"/>
      <c r="NIL1063" s="842"/>
      <c r="NIM1063" s="842"/>
      <c r="NIN1063" s="842"/>
      <c r="NIO1063" s="842"/>
      <c r="NIP1063" s="842"/>
      <c r="NIQ1063" s="842"/>
      <c r="NIR1063" s="842"/>
      <c r="NIS1063" s="842"/>
      <c r="NIT1063" s="842"/>
      <c r="NIU1063" s="842"/>
      <c r="NIV1063" s="842"/>
      <c r="NIW1063" s="842"/>
      <c r="NIX1063" s="842"/>
      <c r="NIY1063" s="842"/>
      <c r="NIZ1063" s="842"/>
      <c r="NJA1063" s="842"/>
      <c r="NJB1063" s="842"/>
      <c r="NJC1063" s="842"/>
      <c r="NJD1063" s="842"/>
      <c r="NJE1063" s="842"/>
      <c r="NJF1063" s="842"/>
      <c r="NJG1063" s="842"/>
      <c r="NJH1063" s="842"/>
      <c r="NJI1063" s="842"/>
      <c r="NJJ1063" s="842"/>
      <c r="NJK1063" s="842"/>
      <c r="NJL1063" s="842"/>
      <c r="NJM1063" s="842"/>
      <c r="NJN1063" s="842"/>
      <c r="NJO1063" s="842"/>
      <c r="NJP1063" s="842"/>
      <c r="NJQ1063" s="842"/>
      <c r="NJR1063" s="842"/>
      <c r="NJS1063" s="842"/>
      <c r="NJT1063" s="842"/>
      <c r="NJU1063" s="842"/>
      <c r="NJV1063" s="842"/>
      <c r="NJW1063" s="842"/>
      <c r="NJX1063" s="842"/>
      <c r="NJY1063" s="842"/>
      <c r="NJZ1063" s="842"/>
      <c r="NKA1063" s="842"/>
      <c r="NKB1063" s="842"/>
      <c r="NKC1063" s="842"/>
      <c r="NKD1063" s="842"/>
      <c r="NKE1063" s="842"/>
      <c r="NKF1063" s="842"/>
      <c r="NKG1063" s="842"/>
      <c r="NKH1063" s="842"/>
      <c r="NKI1063" s="842"/>
      <c r="NKJ1063" s="842"/>
      <c r="NKK1063" s="842"/>
      <c r="NKL1063" s="842"/>
      <c r="NKM1063" s="842"/>
      <c r="NKN1063" s="842"/>
      <c r="NKO1063" s="842"/>
      <c r="NKP1063" s="842"/>
      <c r="NKQ1063" s="842"/>
      <c r="NKR1063" s="842"/>
      <c r="NKS1063" s="842"/>
      <c r="NKT1063" s="842"/>
      <c r="NKU1063" s="842"/>
      <c r="NKV1063" s="842"/>
      <c r="NKW1063" s="842"/>
      <c r="NKX1063" s="842"/>
      <c r="NKY1063" s="842"/>
      <c r="NKZ1063" s="842"/>
      <c r="NLA1063" s="842"/>
      <c r="NLB1063" s="842"/>
      <c r="NLC1063" s="842"/>
      <c r="NLD1063" s="842"/>
      <c r="NLE1063" s="842"/>
      <c r="NLF1063" s="842"/>
      <c r="NLG1063" s="842"/>
      <c r="NLH1063" s="842"/>
      <c r="NLI1063" s="842"/>
      <c r="NLJ1063" s="842"/>
      <c r="NLK1063" s="842"/>
      <c r="NLL1063" s="842"/>
      <c r="NLM1063" s="842"/>
      <c r="NLN1063" s="842"/>
      <c r="NLO1063" s="842"/>
      <c r="NLP1063" s="842"/>
      <c r="NLQ1063" s="842"/>
      <c r="NLR1063" s="842"/>
      <c r="NLS1063" s="842"/>
      <c r="NLT1063" s="842"/>
      <c r="NLU1063" s="842"/>
      <c r="NLV1063" s="842"/>
      <c r="NLW1063" s="842"/>
      <c r="NLX1063" s="842"/>
      <c r="NLY1063" s="842"/>
      <c r="NLZ1063" s="842"/>
      <c r="NMA1063" s="842"/>
      <c r="NMB1063" s="842"/>
      <c r="NMC1063" s="842"/>
      <c r="NMD1063" s="842"/>
      <c r="NME1063" s="842"/>
      <c r="NMF1063" s="842"/>
      <c r="NMG1063" s="842"/>
      <c r="NMH1063" s="842"/>
      <c r="NMI1063" s="842"/>
      <c r="NMJ1063" s="842"/>
      <c r="NMK1063" s="842"/>
      <c r="NML1063" s="842"/>
      <c r="NMM1063" s="842"/>
      <c r="NMN1063" s="842"/>
      <c r="NMO1063" s="842"/>
      <c r="NMP1063" s="842"/>
      <c r="NMQ1063" s="842"/>
      <c r="NMR1063" s="842"/>
      <c r="NMS1063" s="842"/>
      <c r="NMT1063" s="842"/>
      <c r="NMU1063" s="842"/>
      <c r="NMV1063" s="842"/>
      <c r="NMW1063" s="842"/>
      <c r="NMX1063" s="842"/>
      <c r="NMY1063" s="842"/>
      <c r="NMZ1063" s="842"/>
      <c r="NNA1063" s="842"/>
      <c r="NNB1063" s="842"/>
      <c r="NNC1063" s="842"/>
      <c r="NND1063" s="842"/>
      <c r="NNE1063" s="842"/>
      <c r="NNF1063" s="842"/>
      <c r="NNG1063" s="842"/>
      <c r="NNH1063" s="842"/>
      <c r="NNI1063" s="842"/>
      <c r="NNJ1063" s="842"/>
      <c r="NNK1063" s="842"/>
      <c r="NNL1063" s="842"/>
      <c r="NNM1063" s="842"/>
      <c r="NNN1063" s="842"/>
      <c r="NNO1063" s="842"/>
      <c r="NNP1063" s="842"/>
      <c r="NNQ1063" s="842"/>
      <c r="NNR1063" s="842"/>
      <c r="NNS1063" s="842"/>
      <c r="NNT1063" s="842"/>
      <c r="NNU1063" s="842"/>
      <c r="NNV1063" s="842"/>
      <c r="NNW1063" s="842"/>
      <c r="NNX1063" s="842"/>
      <c r="NNY1063" s="842"/>
      <c r="NNZ1063" s="842"/>
      <c r="NOA1063" s="842"/>
      <c r="NOB1063" s="842"/>
      <c r="NOC1063" s="842"/>
      <c r="NOD1063" s="842"/>
      <c r="NOE1063" s="842"/>
      <c r="NOF1063" s="842"/>
      <c r="NOG1063" s="842"/>
      <c r="NOH1063" s="842"/>
      <c r="NOI1063" s="842"/>
      <c r="NOJ1063" s="842"/>
      <c r="NOK1063" s="842"/>
      <c r="NOL1063" s="842"/>
      <c r="NOM1063" s="842"/>
      <c r="NON1063" s="842"/>
      <c r="NOO1063" s="842"/>
      <c r="NOP1063" s="842"/>
      <c r="NOQ1063" s="842"/>
      <c r="NOR1063" s="842"/>
      <c r="NOS1063" s="842"/>
      <c r="NOT1063" s="842"/>
      <c r="NOU1063" s="842"/>
      <c r="NOV1063" s="842"/>
      <c r="NOW1063" s="842"/>
      <c r="NOX1063" s="842"/>
      <c r="NOY1063" s="842"/>
      <c r="NOZ1063" s="842"/>
      <c r="NPA1063" s="842"/>
      <c r="NPB1063" s="842"/>
      <c r="NPC1063" s="842"/>
      <c r="NPD1063" s="842"/>
      <c r="NPE1063" s="842"/>
      <c r="NPF1063" s="842"/>
      <c r="NPG1063" s="842"/>
      <c r="NPH1063" s="842"/>
      <c r="NPI1063" s="842"/>
      <c r="NPJ1063" s="842"/>
      <c r="NPK1063" s="842"/>
      <c r="NPL1063" s="842"/>
      <c r="NPM1063" s="842"/>
      <c r="NPN1063" s="842"/>
      <c r="NPO1063" s="842"/>
      <c r="NPP1063" s="842"/>
      <c r="NPQ1063" s="842"/>
      <c r="NPR1063" s="842"/>
      <c r="NPS1063" s="842"/>
      <c r="NPT1063" s="842"/>
      <c r="NPU1063" s="842"/>
      <c r="NPV1063" s="842"/>
      <c r="NPW1063" s="842"/>
      <c r="NPX1063" s="842"/>
      <c r="NPY1063" s="842"/>
      <c r="NPZ1063" s="842"/>
      <c r="NQA1063" s="842"/>
      <c r="NQB1063" s="842"/>
      <c r="NQC1063" s="842"/>
      <c r="NQD1063" s="842"/>
      <c r="NQE1063" s="842"/>
      <c r="NQF1063" s="842"/>
      <c r="NQG1063" s="842"/>
      <c r="NQH1063" s="842"/>
      <c r="NQI1063" s="842"/>
      <c r="NQJ1063" s="842"/>
      <c r="NQK1063" s="842"/>
      <c r="NQL1063" s="842"/>
      <c r="NQM1063" s="842"/>
      <c r="NQN1063" s="842"/>
      <c r="NQO1063" s="842"/>
      <c r="NQP1063" s="842"/>
      <c r="NQQ1063" s="842"/>
      <c r="NQR1063" s="842"/>
      <c r="NQS1063" s="842"/>
      <c r="NQT1063" s="842"/>
      <c r="NQU1063" s="842"/>
      <c r="NQV1063" s="842"/>
      <c r="NQW1063" s="842"/>
      <c r="NQX1063" s="842"/>
      <c r="NQY1063" s="842"/>
      <c r="NQZ1063" s="842"/>
      <c r="NRA1063" s="842"/>
      <c r="NRB1063" s="842"/>
      <c r="NRC1063" s="842"/>
      <c r="NRD1063" s="842"/>
      <c r="NRE1063" s="842"/>
      <c r="NRF1063" s="842"/>
      <c r="NRG1063" s="842"/>
      <c r="NRH1063" s="842"/>
      <c r="NRI1063" s="842"/>
      <c r="NRJ1063" s="842"/>
      <c r="NRK1063" s="842"/>
      <c r="NRL1063" s="842"/>
      <c r="NRM1063" s="842"/>
      <c r="NRN1063" s="842"/>
      <c r="NRO1063" s="842"/>
      <c r="NRP1063" s="842"/>
      <c r="NRQ1063" s="842"/>
      <c r="NRR1063" s="842"/>
      <c r="NRS1063" s="842"/>
      <c r="NRT1063" s="842"/>
      <c r="NRU1063" s="842"/>
      <c r="NRV1063" s="842"/>
      <c r="NRW1063" s="842"/>
      <c r="NRX1063" s="842"/>
      <c r="NRY1063" s="842"/>
      <c r="NRZ1063" s="842"/>
      <c r="NSA1063" s="842"/>
      <c r="NSB1063" s="842"/>
      <c r="NSC1063" s="842"/>
      <c r="NSD1063" s="842"/>
      <c r="NSE1063" s="842"/>
      <c r="NSF1063" s="842"/>
      <c r="NSG1063" s="842"/>
      <c r="NSH1063" s="842"/>
      <c r="NSI1063" s="842"/>
      <c r="NSJ1063" s="842"/>
      <c r="NSK1063" s="842"/>
      <c r="NSL1063" s="842"/>
      <c r="NSM1063" s="842"/>
      <c r="NSN1063" s="842"/>
      <c r="NSO1063" s="842"/>
      <c r="NSP1063" s="842"/>
      <c r="NSQ1063" s="842"/>
      <c r="NSR1063" s="842"/>
      <c r="NSS1063" s="842"/>
      <c r="NST1063" s="842"/>
      <c r="NSU1063" s="842"/>
      <c r="NSV1063" s="842"/>
      <c r="NSW1063" s="842"/>
      <c r="NSX1063" s="842"/>
      <c r="NSY1063" s="842"/>
      <c r="NSZ1063" s="842"/>
      <c r="NTA1063" s="842"/>
      <c r="NTB1063" s="842"/>
      <c r="NTC1063" s="842"/>
      <c r="NTD1063" s="842"/>
      <c r="NTE1063" s="842"/>
      <c r="NTF1063" s="842"/>
      <c r="NTG1063" s="842"/>
      <c r="NTH1063" s="842"/>
      <c r="NTI1063" s="842"/>
      <c r="NTJ1063" s="842"/>
      <c r="NTK1063" s="842"/>
      <c r="NTL1063" s="842"/>
      <c r="NTM1063" s="842"/>
      <c r="NTN1063" s="842"/>
      <c r="NTO1063" s="842"/>
      <c r="NTP1063" s="842"/>
      <c r="NTQ1063" s="842"/>
      <c r="NTR1063" s="842"/>
      <c r="NTS1063" s="842"/>
      <c r="NTT1063" s="842"/>
      <c r="NTU1063" s="842"/>
      <c r="NTV1063" s="842"/>
      <c r="NTW1063" s="842"/>
      <c r="NTX1063" s="842"/>
      <c r="NTY1063" s="842"/>
      <c r="NTZ1063" s="842"/>
      <c r="NUA1063" s="842"/>
      <c r="NUB1063" s="842"/>
      <c r="NUC1063" s="842"/>
      <c r="NUD1063" s="842"/>
      <c r="NUE1063" s="842"/>
      <c r="NUF1063" s="842"/>
      <c r="NUG1063" s="842"/>
      <c r="NUH1063" s="842"/>
      <c r="NUI1063" s="842"/>
      <c r="NUJ1063" s="842"/>
      <c r="NUK1063" s="842"/>
      <c r="NUL1063" s="842"/>
      <c r="NUM1063" s="842"/>
      <c r="NUN1063" s="842"/>
      <c r="NUO1063" s="842"/>
      <c r="NUP1063" s="842"/>
      <c r="NUQ1063" s="842"/>
      <c r="NUR1063" s="842"/>
      <c r="NUS1063" s="842"/>
      <c r="NUT1063" s="842"/>
      <c r="NUU1063" s="842"/>
      <c r="NUV1063" s="842"/>
      <c r="NUW1063" s="842"/>
      <c r="NUX1063" s="842"/>
      <c r="NUY1063" s="842"/>
      <c r="NUZ1063" s="842"/>
      <c r="NVA1063" s="842"/>
      <c r="NVB1063" s="842"/>
      <c r="NVC1063" s="842"/>
      <c r="NVD1063" s="842"/>
      <c r="NVE1063" s="842"/>
      <c r="NVF1063" s="842"/>
      <c r="NVG1063" s="842"/>
      <c r="NVH1063" s="842"/>
      <c r="NVI1063" s="842"/>
      <c r="NVJ1063" s="842"/>
      <c r="NVK1063" s="842"/>
      <c r="NVL1063" s="842"/>
      <c r="NVM1063" s="842"/>
      <c r="NVN1063" s="842"/>
      <c r="NVO1063" s="842"/>
      <c r="NVP1063" s="842"/>
      <c r="NVQ1063" s="842"/>
      <c r="NVR1063" s="842"/>
      <c r="NVS1063" s="842"/>
      <c r="NVT1063" s="842"/>
      <c r="NVU1063" s="842"/>
      <c r="NVV1063" s="842"/>
      <c r="NVW1063" s="842"/>
      <c r="NVX1063" s="842"/>
      <c r="NVY1063" s="842"/>
      <c r="NVZ1063" s="842"/>
      <c r="NWA1063" s="842"/>
      <c r="NWB1063" s="842"/>
      <c r="NWC1063" s="842"/>
      <c r="NWD1063" s="842"/>
      <c r="NWE1063" s="842"/>
      <c r="NWF1063" s="842"/>
      <c r="NWG1063" s="842"/>
      <c r="NWH1063" s="842"/>
      <c r="NWI1063" s="842"/>
      <c r="NWJ1063" s="842"/>
      <c r="NWK1063" s="842"/>
      <c r="NWL1063" s="842"/>
      <c r="NWM1063" s="842"/>
      <c r="NWN1063" s="842"/>
      <c r="NWO1063" s="842"/>
      <c r="NWP1063" s="842"/>
      <c r="NWQ1063" s="842"/>
      <c r="NWR1063" s="842"/>
      <c r="NWS1063" s="842"/>
      <c r="NWT1063" s="842"/>
      <c r="NWU1063" s="842"/>
      <c r="NWV1063" s="842"/>
      <c r="NWW1063" s="842"/>
      <c r="NWX1063" s="842"/>
      <c r="NWY1063" s="842"/>
      <c r="NWZ1063" s="842"/>
      <c r="NXA1063" s="842"/>
      <c r="NXB1063" s="842"/>
      <c r="NXC1063" s="842"/>
      <c r="NXD1063" s="842"/>
      <c r="NXE1063" s="842"/>
      <c r="NXF1063" s="842"/>
      <c r="NXG1063" s="842"/>
      <c r="NXH1063" s="842"/>
      <c r="NXI1063" s="842"/>
      <c r="NXJ1063" s="842"/>
      <c r="NXK1063" s="842"/>
      <c r="NXL1063" s="842"/>
      <c r="NXM1063" s="842"/>
      <c r="NXN1063" s="842"/>
      <c r="NXO1063" s="842"/>
      <c r="NXP1063" s="842"/>
      <c r="NXQ1063" s="842"/>
      <c r="NXR1063" s="842"/>
      <c r="NXS1063" s="842"/>
      <c r="NXT1063" s="842"/>
      <c r="NXU1063" s="842"/>
      <c r="NXV1063" s="842"/>
      <c r="NXW1063" s="842"/>
      <c r="NXX1063" s="842"/>
      <c r="NXY1063" s="842"/>
      <c r="NXZ1063" s="842"/>
      <c r="NYA1063" s="842"/>
      <c r="NYB1063" s="842"/>
      <c r="NYC1063" s="842"/>
      <c r="NYD1063" s="842"/>
      <c r="NYE1063" s="842"/>
      <c r="NYF1063" s="842"/>
      <c r="NYG1063" s="842"/>
      <c r="NYH1063" s="842"/>
      <c r="NYI1063" s="842"/>
      <c r="NYJ1063" s="842"/>
      <c r="NYK1063" s="842"/>
      <c r="NYL1063" s="842"/>
      <c r="NYM1063" s="842"/>
      <c r="NYN1063" s="842"/>
      <c r="NYO1063" s="842"/>
      <c r="NYP1063" s="842"/>
      <c r="NYQ1063" s="842"/>
      <c r="NYR1063" s="842"/>
      <c r="NYS1063" s="842"/>
      <c r="NYT1063" s="842"/>
      <c r="NYU1063" s="842"/>
      <c r="NYV1063" s="842"/>
      <c r="NYW1063" s="842"/>
      <c r="NYX1063" s="842"/>
      <c r="NYY1063" s="842"/>
      <c r="NYZ1063" s="842"/>
      <c r="NZA1063" s="842"/>
      <c r="NZB1063" s="842"/>
      <c r="NZC1063" s="842"/>
      <c r="NZD1063" s="842"/>
      <c r="NZE1063" s="842"/>
      <c r="NZF1063" s="842"/>
      <c r="NZG1063" s="842"/>
      <c r="NZH1063" s="842"/>
      <c r="NZI1063" s="842"/>
      <c r="NZJ1063" s="842"/>
      <c r="NZK1063" s="842"/>
      <c r="NZL1063" s="842"/>
      <c r="NZM1063" s="842"/>
      <c r="NZN1063" s="842"/>
      <c r="NZO1063" s="842"/>
      <c r="NZP1063" s="842"/>
      <c r="NZQ1063" s="842"/>
      <c r="NZR1063" s="842"/>
      <c r="NZS1063" s="842"/>
      <c r="NZT1063" s="842"/>
      <c r="NZU1063" s="842"/>
      <c r="NZV1063" s="842"/>
      <c r="NZW1063" s="842"/>
      <c r="NZX1063" s="842"/>
      <c r="NZY1063" s="842"/>
      <c r="NZZ1063" s="842"/>
      <c r="OAA1063" s="842"/>
      <c r="OAB1063" s="842"/>
      <c r="OAC1063" s="842"/>
      <c r="OAD1063" s="842"/>
      <c r="OAE1063" s="842"/>
      <c r="OAF1063" s="842"/>
      <c r="OAG1063" s="842"/>
      <c r="OAH1063" s="842"/>
      <c r="OAI1063" s="842"/>
      <c r="OAJ1063" s="842"/>
      <c r="OAK1063" s="842"/>
      <c r="OAL1063" s="842"/>
      <c r="OAM1063" s="842"/>
      <c r="OAN1063" s="842"/>
      <c r="OAO1063" s="842"/>
      <c r="OAP1063" s="842"/>
      <c r="OAQ1063" s="842"/>
      <c r="OAR1063" s="842"/>
      <c r="OAS1063" s="842"/>
      <c r="OAT1063" s="842"/>
      <c r="OAU1063" s="842"/>
      <c r="OAV1063" s="842"/>
      <c r="OAW1063" s="842"/>
      <c r="OAX1063" s="842"/>
      <c r="OAY1063" s="842"/>
      <c r="OAZ1063" s="842"/>
      <c r="OBA1063" s="842"/>
      <c r="OBB1063" s="842"/>
      <c r="OBC1063" s="842"/>
      <c r="OBD1063" s="842"/>
      <c r="OBE1063" s="842"/>
      <c r="OBF1063" s="842"/>
      <c r="OBG1063" s="842"/>
      <c r="OBH1063" s="842"/>
      <c r="OBI1063" s="842"/>
      <c r="OBJ1063" s="842"/>
      <c r="OBK1063" s="842"/>
      <c r="OBL1063" s="842"/>
      <c r="OBM1063" s="842"/>
      <c r="OBN1063" s="842"/>
      <c r="OBO1063" s="842"/>
      <c r="OBP1063" s="842"/>
      <c r="OBQ1063" s="842"/>
      <c r="OBR1063" s="842"/>
      <c r="OBS1063" s="842"/>
      <c r="OBT1063" s="842"/>
      <c r="OBU1063" s="842"/>
      <c r="OBV1063" s="842"/>
      <c r="OBW1063" s="842"/>
      <c r="OBX1063" s="842"/>
      <c r="OBY1063" s="842"/>
      <c r="OBZ1063" s="842"/>
      <c r="OCA1063" s="842"/>
      <c r="OCB1063" s="842"/>
      <c r="OCC1063" s="842"/>
      <c r="OCD1063" s="842"/>
      <c r="OCE1063" s="842"/>
      <c r="OCF1063" s="842"/>
      <c r="OCG1063" s="842"/>
      <c r="OCH1063" s="842"/>
      <c r="OCI1063" s="842"/>
      <c r="OCJ1063" s="842"/>
      <c r="OCK1063" s="842"/>
      <c r="OCL1063" s="842"/>
      <c r="OCM1063" s="842"/>
      <c r="OCN1063" s="842"/>
      <c r="OCO1063" s="842"/>
      <c r="OCP1063" s="842"/>
      <c r="OCQ1063" s="842"/>
      <c r="OCR1063" s="842"/>
      <c r="OCS1063" s="842"/>
      <c r="OCT1063" s="842"/>
      <c r="OCU1063" s="842"/>
      <c r="OCV1063" s="842"/>
      <c r="OCW1063" s="842"/>
      <c r="OCX1063" s="842"/>
      <c r="OCY1063" s="842"/>
      <c r="OCZ1063" s="842"/>
      <c r="ODA1063" s="842"/>
      <c r="ODB1063" s="842"/>
      <c r="ODC1063" s="842"/>
      <c r="ODD1063" s="842"/>
      <c r="ODE1063" s="842"/>
      <c r="ODF1063" s="842"/>
      <c r="ODG1063" s="842"/>
      <c r="ODH1063" s="842"/>
      <c r="ODI1063" s="842"/>
      <c r="ODJ1063" s="842"/>
      <c r="ODK1063" s="842"/>
      <c r="ODL1063" s="842"/>
      <c r="ODM1063" s="842"/>
      <c r="ODN1063" s="842"/>
      <c r="ODO1063" s="842"/>
      <c r="ODP1063" s="842"/>
      <c r="ODQ1063" s="842"/>
      <c r="ODR1063" s="842"/>
      <c r="ODS1063" s="842"/>
      <c r="ODT1063" s="842"/>
      <c r="ODU1063" s="842"/>
      <c r="ODV1063" s="842"/>
      <c r="ODW1063" s="842"/>
      <c r="ODX1063" s="842"/>
      <c r="ODY1063" s="842"/>
      <c r="ODZ1063" s="842"/>
      <c r="OEA1063" s="842"/>
      <c r="OEB1063" s="842"/>
      <c r="OEC1063" s="842"/>
      <c r="OED1063" s="842"/>
      <c r="OEE1063" s="842"/>
      <c r="OEF1063" s="842"/>
      <c r="OEG1063" s="842"/>
      <c r="OEH1063" s="842"/>
      <c r="OEI1063" s="842"/>
      <c r="OEJ1063" s="842"/>
      <c r="OEK1063" s="842"/>
      <c r="OEL1063" s="842"/>
      <c r="OEM1063" s="842"/>
      <c r="OEN1063" s="842"/>
      <c r="OEO1063" s="842"/>
      <c r="OEP1063" s="842"/>
      <c r="OEQ1063" s="842"/>
      <c r="OER1063" s="842"/>
      <c r="OES1063" s="842"/>
      <c r="OET1063" s="842"/>
      <c r="OEU1063" s="842"/>
      <c r="OEV1063" s="842"/>
      <c r="OEW1063" s="842"/>
      <c r="OEX1063" s="842"/>
      <c r="OEY1063" s="842"/>
      <c r="OEZ1063" s="842"/>
      <c r="OFA1063" s="842"/>
      <c r="OFB1063" s="842"/>
      <c r="OFC1063" s="842"/>
      <c r="OFD1063" s="842"/>
      <c r="OFE1063" s="842"/>
      <c r="OFF1063" s="842"/>
      <c r="OFG1063" s="842"/>
      <c r="OFH1063" s="842"/>
      <c r="OFI1063" s="842"/>
      <c r="OFJ1063" s="842"/>
      <c r="OFK1063" s="842"/>
      <c r="OFL1063" s="842"/>
      <c r="OFM1063" s="842"/>
      <c r="OFN1063" s="842"/>
      <c r="OFO1063" s="842"/>
      <c r="OFP1063" s="842"/>
      <c r="OFQ1063" s="842"/>
      <c r="OFR1063" s="842"/>
      <c r="OFS1063" s="842"/>
      <c r="OFT1063" s="842"/>
      <c r="OFU1063" s="842"/>
      <c r="OFV1063" s="842"/>
      <c r="OFW1063" s="842"/>
      <c r="OFX1063" s="842"/>
      <c r="OFY1063" s="842"/>
      <c r="OFZ1063" s="842"/>
      <c r="OGA1063" s="842"/>
      <c r="OGB1063" s="842"/>
      <c r="OGC1063" s="842"/>
      <c r="OGD1063" s="842"/>
      <c r="OGE1063" s="842"/>
      <c r="OGF1063" s="842"/>
      <c r="OGG1063" s="842"/>
      <c r="OGH1063" s="842"/>
      <c r="OGI1063" s="842"/>
      <c r="OGJ1063" s="842"/>
      <c r="OGK1063" s="842"/>
      <c r="OGL1063" s="842"/>
      <c r="OGM1063" s="842"/>
      <c r="OGN1063" s="842"/>
      <c r="OGO1063" s="842"/>
      <c r="OGP1063" s="842"/>
      <c r="OGQ1063" s="842"/>
      <c r="OGR1063" s="842"/>
      <c r="OGS1063" s="842"/>
      <c r="OGT1063" s="842"/>
      <c r="OGU1063" s="842"/>
      <c r="OGV1063" s="842"/>
      <c r="OGW1063" s="842"/>
      <c r="OGX1063" s="842"/>
      <c r="OGY1063" s="842"/>
      <c r="OGZ1063" s="842"/>
      <c r="OHA1063" s="842"/>
      <c r="OHB1063" s="842"/>
      <c r="OHC1063" s="842"/>
      <c r="OHD1063" s="842"/>
      <c r="OHE1063" s="842"/>
      <c r="OHF1063" s="842"/>
      <c r="OHG1063" s="842"/>
      <c r="OHH1063" s="842"/>
      <c r="OHI1063" s="842"/>
      <c r="OHJ1063" s="842"/>
      <c r="OHK1063" s="842"/>
      <c r="OHL1063" s="842"/>
      <c r="OHM1063" s="842"/>
      <c r="OHN1063" s="842"/>
      <c r="OHO1063" s="842"/>
      <c r="OHP1063" s="842"/>
      <c r="OHQ1063" s="842"/>
      <c r="OHR1063" s="842"/>
      <c r="OHS1063" s="842"/>
      <c r="OHT1063" s="842"/>
      <c r="OHU1063" s="842"/>
      <c r="OHV1063" s="842"/>
      <c r="OHW1063" s="842"/>
      <c r="OHX1063" s="842"/>
      <c r="OHY1063" s="842"/>
      <c r="OHZ1063" s="842"/>
      <c r="OIA1063" s="842"/>
      <c r="OIB1063" s="842"/>
      <c r="OIC1063" s="842"/>
      <c r="OID1063" s="842"/>
      <c r="OIE1063" s="842"/>
      <c r="OIF1063" s="842"/>
      <c r="OIG1063" s="842"/>
      <c r="OIH1063" s="842"/>
      <c r="OII1063" s="842"/>
      <c r="OIJ1063" s="842"/>
      <c r="OIK1063" s="842"/>
      <c r="OIL1063" s="842"/>
      <c r="OIM1063" s="842"/>
      <c r="OIN1063" s="842"/>
      <c r="OIO1063" s="842"/>
      <c r="OIP1063" s="842"/>
      <c r="OIQ1063" s="842"/>
      <c r="OIR1063" s="842"/>
      <c r="OIS1063" s="842"/>
      <c r="OIT1063" s="842"/>
      <c r="OIU1063" s="842"/>
      <c r="OIV1063" s="842"/>
      <c r="OIW1063" s="842"/>
      <c r="OIX1063" s="842"/>
      <c r="OIY1063" s="842"/>
      <c r="OIZ1063" s="842"/>
      <c r="OJA1063" s="842"/>
      <c r="OJB1063" s="842"/>
      <c r="OJC1063" s="842"/>
      <c r="OJD1063" s="842"/>
      <c r="OJE1063" s="842"/>
      <c r="OJF1063" s="842"/>
      <c r="OJG1063" s="842"/>
      <c r="OJH1063" s="842"/>
      <c r="OJI1063" s="842"/>
      <c r="OJJ1063" s="842"/>
      <c r="OJK1063" s="842"/>
      <c r="OJL1063" s="842"/>
      <c r="OJM1063" s="842"/>
      <c r="OJN1063" s="842"/>
      <c r="OJO1063" s="842"/>
      <c r="OJP1063" s="842"/>
      <c r="OJQ1063" s="842"/>
      <c r="OJR1063" s="842"/>
      <c r="OJS1063" s="842"/>
      <c r="OJT1063" s="842"/>
      <c r="OJU1063" s="842"/>
      <c r="OJV1063" s="842"/>
      <c r="OJW1063" s="842"/>
      <c r="OJX1063" s="842"/>
      <c r="OJY1063" s="842"/>
      <c r="OJZ1063" s="842"/>
      <c r="OKA1063" s="842"/>
      <c r="OKB1063" s="842"/>
      <c r="OKC1063" s="842"/>
      <c r="OKD1063" s="842"/>
      <c r="OKE1063" s="842"/>
      <c r="OKF1063" s="842"/>
      <c r="OKG1063" s="842"/>
      <c r="OKH1063" s="842"/>
      <c r="OKI1063" s="842"/>
      <c r="OKJ1063" s="842"/>
      <c r="OKK1063" s="842"/>
      <c r="OKL1063" s="842"/>
      <c r="OKM1063" s="842"/>
      <c r="OKN1063" s="842"/>
      <c r="OKO1063" s="842"/>
      <c r="OKP1063" s="842"/>
      <c r="OKQ1063" s="842"/>
      <c r="OKR1063" s="842"/>
      <c r="OKS1063" s="842"/>
      <c r="OKT1063" s="842"/>
      <c r="OKU1063" s="842"/>
      <c r="OKV1063" s="842"/>
      <c r="OKW1063" s="842"/>
      <c r="OKX1063" s="842"/>
      <c r="OKY1063" s="842"/>
      <c r="OKZ1063" s="842"/>
      <c r="OLA1063" s="842"/>
      <c r="OLB1063" s="842"/>
      <c r="OLC1063" s="842"/>
      <c r="OLD1063" s="842"/>
      <c r="OLE1063" s="842"/>
      <c r="OLF1063" s="842"/>
      <c r="OLG1063" s="842"/>
      <c r="OLH1063" s="842"/>
      <c r="OLI1063" s="842"/>
      <c r="OLJ1063" s="842"/>
      <c r="OLK1063" s="842"/>
      <c r="OLL1063" s="842"/>
      <c r="OLM1063" s="842"/>
      <c r="OLN1063" s="842"/>
      <c r="OLO1063" s="842"/>
      <c r="OLP1063" s="842"/>
      <c r="OLQ1063" s="842"/>
      <c r="OLR1063" s="842"/>
      <c r="OLS1063" s="842"/>
      <c r="OLT1063" s="842"/>
      <c r="OLU1063" s="842"/>
      <c r="OLV1063" s="842"/>
      <c r="OLW1063" s="842"/>
      <c r="OLX1063" s="842"/>
      <c r="OLY1063" s="842"/>
      <c r="OLZ1063" s="842"/>
      <c r="OMA1063" s="842"/>
      <c r="OMB1063" s="842"/>
      <c r="OMC1063" s="842"/>
      <c r="OMD1063" s="842"/>
      <c r="OME1063" s="842"/>
      <c r="OMF1063" s="842"/>
      <c r="OMG1063" s="842"/>
      <c r="OMH1063" s="842"/>
      <c r="OMI1063" s="842"/>
      <c r="OMJ1063" s="842"/>
      <c r="OMK1063" s="842"/>
      <c r="OML1063" s="842"/>
      <c r="OMM1063" s="842"/>
      <c r="OMN1063" s="842"/>
      <c r="OMO1063" s="842"/>
      <c r="OMP1063" s="842"/>
      <c r="OMQ1063" s="842"/>
      <c r="OMR1063" s="842"/>
      <c r="OMS1063" s="842"/>
      <c r="OMT1063" s="842"/>
      <c r="OMU1063" s="842"/>
      <c r="OMV1063" s="842"/>
      <c r="OMW1063" s="842"/>
      <c r="OMX1063" s="842"/>
      <c r="OMY1063" s="842"/>
      <c r="OMZ1063" s="842"/>
      <c r="ONA1063" s="842"/>
      <c r="ONB1063" s="842"/>
      <c r="ONC1063" s="842"/>
      <c r="OND1063" s="842"/>
      <c r="ONE1063" s="842"/>
      <c r="ONF1063" s="842"/>
      <c r="ONG1063" s="842"/>
      <c r="ONH1063" s="842"/>
      <c r="ONI1063" s="842"/>
      <c r="ONJ1063" s="842"/>
      <c r="ONK1063" s="842"/>
      <c r="ONL1063" s="842"/>
      <c r="ONM1063" s="842"/>
      <c r="ONN1063" s="842"/>
      <c r="ONO1063" s="842"/>
      <c r="ONP1063" s="842"/>
      <c r="ONQ1063" s="842"/>
      <c r="ONR1063" s="842"/>
      <c r="ONS1063" s="842"/>
      <c r="ONT1063" s="842"/>
      <c r="ONU1063" s="842"/>
      <c r="ONV1063" s="842"/>
      <c r="ONW1063" s="842"/>
      <c r="ONX1063" s="842"/>
      <c r="ONY1063" s="842"/>
      <c r="ONZ1063" s="842"/>
      <c r="OOA1063" s="842"/>
      <c r="OOB1063" s="842"/>
      <c r="OOC1063" s="842"/>
      <c r="OOD1063" s="842"/>
      <c r="OOE1063" s="842"/>
      <c r="OOF1063" s="842"/>
      <c r="OOG1063" s="842"/>
      <c r="OOH1063" s="842"/>
      <c r="OOI1063" s="842"/>
      <c r="OOJ1063" s="842"/>
      <c r="OOK1063" s="842"/>
      <c r="OOL1063" s="842"/>
      <c r="OOM1063" s="842"/>
      <c r="OON1063" s="842"/>
      <c r="OOO1063" s="842"/>
      <c r="OOP1063" s="842"/>
      <c r="OOQ1063" s="842"/>
      <c r="OOR1063" s="842"/>
      <c r="OOS1063" s="842"/>
      <c r="OOT1063" s="842"/>
      <c r="OOU1063" s="842"/>
      <c r="OOV1063" s="842"/>
      <c r="OOW1063" s="842"/>
      <c r="OOX1063" s="842"/>
      <c r="OOY1063" s="842"/>
      <c r="OOZ1063" s="842"/>
      <c r="OPA1063" s="842"/>
      <c r="OPB1063" s="842"/>
      <c r="OPC1063" s="842"/>
      <c r="OPD1063" s="842"/>
      <c r="OPE1063" s="842"/>
      <c r="OPF1063" s="842"/>
      <c r="OPG1063" s="842"/>
      <c r="OPH1063" s="842"/>
      <c r="OPI1063" s="842"/>
      <c r="OPJ1063" s="842"/>
      <c r="OPK1063" s="842"/>
      <c r="OPL1063" s="842"/>
      <c r="OPM1063" s="842"/>
      <c r="OPN1063" s="842"/>
      <c r="OPO1063" s="842"/>
      <c r="OPP1063" s="842"/>
      <c r="OPQ1063" s="842"/>
      <c r="OPR1063" s="842"/>
      <c r="OPS1063" s="842"/>
      <c r="OPT1063" s="842"/>
      <c r="OPU1063" s="842"/>
      <c r="OPV1063" s="842"/>
      <c r="OPW1063" s="842"/>
      <c r="OPX1063" s="842"/>
      <c r="OPY1063" s="842"/>
      <c r="OPZ1063" s="842"/>
      <c r="OQA1063" s="842"/>
      <c r="OQB1063" s="842"/>
      <c r="OQC1063" s="842"/>
      <c r="OQD1063" s="842"/>
      <c r="OQE1063" s="842"/>
      <c r="OQF1063" s="842"/>
      <c r="OQG1063" s="842"/>
      <c r="OQH1063" s="842"/>
      <c r="OQI1063" s="842"/>
      <c r="OQJ1063" s="842"/>
      <c r="OQK1063" s="842"/>
      <c r="OQL1063" s="842"/>
      <c r="OQM1063" s="842"/>
      <c r="OQN1063" s="842"/>
      <c r="OQO1063" s="842"/>
      <c r="OQP1063" s="842"/>
      <c r="OQQ1063" s="842"/>
      <c r="OQR1063" s="842"/>
      <c r="OQS1063" s="842"/>
      <c r="OQT1063" s="842"/>
      <c r="OQU1063" s="842"/>
      <c r="OQV1063" s="842"/>
      <c r="OQW1063" s="842"/>
      <c r="OQX1063" s="842"/>
      <c r="OQY1063" s="842"/>
      <c r="OQZ1063" s="842"/>
      <c r="ORA1063" s="842"/>
      <c r="ORB1063" s="842"/>
      <c r="ORC1063" s="842"/>
      <c r="ORD1063" s="842"/>
      <c r="ORE1063" s="842"/>
      <c r="ORF1063" s="842"/>
      <c r="ORG1063" s="842"/>
      <c r="ORH1063" s="842"/>
      <c r="ORI1063" s="842"/>
      <c r="ORJ1063" s="842"/>
      <c r="ORK1063" s="842"/>
      <c r="ORL1063" s="842"/>
      <c r="ORM1063" s="842"/>
      <c r="ORN1063" s="842"/>
      <c r="ORO1063" s="842"/>
      <c r="ORP1063" s="842"/>
      <c r="ORQ1063" s="842"/>
      <c r="ORR1063" s="842"/>
      <c r="ORS1063" s="842"/>
      <c r="ORT1063" s="842"/>
      <c r="ORU1063" s="842"/>
      <c r="ORV1063" s="842"/>
      <c r="ORW1063" s="842"/>
      <c r="ORX1063" s="842"/>
      <c r="ORY1063" s="842"/>
      <c r="ORZ1063" s="842"/>
      <c r="OSA1063" s="842"/>
      <c r="OSB1063" s="842"/>
      <c r="OSC1063" s="842"/>
      <c r="OSD1063" s="842"/>
      <c r="OSE1063" s="842"/>
      <c r="OSF1063" s="842"/>
      <c r="OSG1063" s="842"/>
      <c r="OSH1063" s="842"/>
      <c r="OSI1063" s="842"/>
      <c r="OSJ1063" s="842"/>
      <c r="OSK1063" s="842"/>
      <c r="OSL1063" s="842"/>
      <c r="OSM1063" s="842"/>
      <c r="OSN1063" s="842"/>
      <c r="OSO1063" s="842"/>
      <c r="OSP1063" s="842"/>
      <c r="OSQ1063" s="842"/>
      <c r="OSR1063" s="842"/>
      <c r="OSS1063" s="842"/>
      <c r="OST1063" s="842"/>
      <c r="OSU1063" s="842"/>
      <c r="OSV1063" s="842"/>
      <c r="OSW1063" s="842"/>
      <c r="OSX1063" s="842"/>
      <c r="OSY1063" s="842"/>
      <c r="OSZ1063" s="842"/>
      <c r="OTA1063" s="842"/>
      <c r="OTB1063" s="842"/>
      <c r="OTC1063" s="842"/>
      <c r="OTD1063" s="842"/>
      <c r="OTE1063" s="842"/>
      <c r="OTF1063" s="842"/>
      <c r="OTG1063" s="842"/>
      <c r="OTH1063" s="842"/>
      <c r="OTI1063" s="842"/>
      <c r="OTJ1063" s="842"/>
      <c r="OTK1063" s="842"/>
      <c r="OTL1063" s="842"/>
      <c r="OTM1063" s="842"/>
      <c r="OTN1063" s="842"/>
      <c r="OTO1063" s="842"/>
      <c r="OTP1063" s="842"/>
      <c r="OTQ1063" s="842"/>
      <c r="OTR1063" s="842"/>
      <c r="OTS1063" s="842"/>
      <c r="OTT1063" s="842"/>
      <c r="OTU1063" s="842"/>
      <c r="OTV1063" s="842"/>
      <c r="OTW1063" s="842"/>
      <c r="OTX1063" s="842"/>
      <c r="OTY1063" s="842"/>
      <c r="OTZ1063" s="842"/>
      <c r="OUA1063" s="842"/>
      <c r="OUB1063" s="842"/>
      <c r="OUC1063" s="842"/>
      <c r="OUD1063" s="842"/>
      <c r="OUE1063" s="842"/>
      <c r="OUF1063" s="842"/>
      <c r="OUG1063" s="842"/>
      <c r="OUH1063" s="842"/>
      <c r="OUI1063" s="842"/>
      <c r="OUJ1063" s="842"/>
      <c r="OUK1063" s="842"/>
      <c r="OUL1063" s="842"/>
      <c r="OUM1063" s="842"/>
      <c r="OUN1063" s="842"/>
      <c r="OUO1063" s="842"/>
      <c r="OUP1063" s="842"/>
      <c r="OUQ1063" s="842"/>
      <c r="OUR1063" s="842"/>
      <c r="OUS1063" s="842"/>
      <c r="OUT1063" s="842"/>
      <c r="OUU1063" s="842"/>
      <c r="OUV1063" s="842"/>
      <c r="OUW1063" s="842"/>
      <c r="OUX1063" s="842"/>
      <c r="OUY1063" s="842"/>
      <c r="OUZ1063" s="842"/>
      <c r="OVA1063" s="842"/>
      <c r="OVB1063" s="842"/>
      <c r="OVC1063" s="842"/>
      <c r="OVD1063" s="842"/>
      <c r="OVE1063" s="842"/>
      <c r="OVF1063" s="842"/>
      <c r="OVG1063" s="842"/>
      <c r="OVH1063" s="842"/>
      <c r="OVI1063" s="842"/>
      <c r="OVJ1063" s="842"/>
      <c r="OVK1063" s="842"/>
      <c r="OVL1063" s="842"/>
      <c r="OVM1063" s="842"/>
      <c r="OVN1063" s="842"/>
      <c r="OVO1063" s="842"/>
      <c r="OVP1063" s="842"/>
      <c r="OVQ1063" s="842"/>
      <c r="OVR1063" s="842"/>
      <c r="OVS1063" s="842"/>
      <c r="OVT1063" s="842"/>
      <c r="OVU1063" s="842"/>
      <c r="OVV1063" s="842"/>
      <c r="OVW1063" s="842"/>
      <c r="OVX1063" s="842"/>
      <c r="OVY1063" s="842"/>
      <c r="OVZ1063" s="842"/>
      <c r="OWA1063" s="842"/>
      <c r="OWB1063" s="842"/>
      <c r="OWC1063" s="842"/>
      <c r="OWD1063" s="842"/>
      <c r="OWE1063" s="842"/>
      <c r="OWF1063" s="842"/>
      <c r="OWG1063" s="842"/>
      <c r="OWH1063" s="842"/>
      <c r="OWI1063" s="842"/>
      <c r="OWJ1063" s="842"/>
      <c r="OWK1063" s="842"/>
      <c r="OWL1063" s="842"/>
      <c r="OWM1063" s="842"/>
      <c r="OWN1063" s="842"/>
      <c r="OWO1063" s="842"/>
      <c r="OWP1063" s="842"/>
      <c r="OWQ1063" s="842"/>
      <c r="OWR1063" s="842"/>
      <c r="OWS1063" s="842"/>
      <c r="OWT1063" s="842"/>
      <c r="OWU1063" s="842"/>
      <c r="OWV1063" s="842"/>
      <c r="OWW1063" s="842"/>
      <c r="OWX1063" s="842"/>
      <c r="OWY1063" s="842"/>
      <c r="OWZ1063" s="842"/>
      <c r="OXA1063" s="842"/>
      <c r="OXB1063" s="842"/>
      <c r="OXC1063" s="842"/>
      <c r="OXD1063" s="842"/>
      <c r="OXE1063" s="842"/>
      <c r="OXF1063" s="842"/>
      <c r="OXG1063" s="842"/>
      <c r="OXH1063" s="842"/>
      <c r="OXI1063" s="842"/>
      <c r="OXJ1063" s="842"/>
      <c r="OXK1063" s="842"/>
      <c r="OXL1063" s="842"/>
      <c r="OXM1063" s="842"/>
      <c r="OXN1063" s="842"/>
      <c r="OXO1063" s="842"/>
      <c r="OXP1063" s="842"/>
      <c r="OXQ1063" s="842"/>
      <c r="OXR1063" s="842"/>
      <c r="OXS1063" s="842"/>
      <c r="OXT1063" s="842"/>
      <c r="OXU1063" s="842"/>
      <c r="OXV1063" s="842"/>
      <c r="OXW1063" s="842"/>
      <c r="OXX1063" s="842"/>
      <c r="OXY1063" s="842"/>
      <c r="OXZ1063" s="842"/>
      <c r="OYA1063" s="842"/>
      <c r="OYB1063" s="842"/>
      <c r="OYC1063" s="842"/>
      <c r="OYD1063" s="842"/>
      <c r="OYE1063" s="842"/>
      <c r="OYF1063" s="842"/>
      <c r="OYG1063" s="842"/>
      <c r="OYH1063" s="842"/>
      <c r="OYI1063" s="842"/>
      <c r="OYJ1063" s="842"/>
      <c r="OYK1063" s="842"/>
      <c r="OYL1063" s="842"/>
      <c r="OYM1063" s="842"/>
      <c r="OYN1063" s="842"/>
      <c r="OYO1063" s="842"/>
      <c r="OYP1063" s="842"/>
      <c r="OYQ1063" s="842"/>
      <c r="OYR1063" s="842"/>
      <c r="OYS1063" s="842"/>
      <c r="OYT1063" s="842"/>
      <c r="OYU1063" s="842"/>
      <c r="OYV1063" s="842"/>
      <c r="OYW1063" s="842"/>
      <c r="OYX1063" s="842"/>
      <c r="OYY1063" s="842"/>
      <c r="OYZ1063" s="842"/>
      <c r="OZA1063" s="842"/>
      <c r="OZB1063" s="842"/>
      <c r="OZC1063" s="842"/>
      <c r="OZD1063" s="842"/>
      <c r="OZE1063" s="842"/>
      <c r="OZF1063" s="842"/>
      <c r="OZG1063" s="842"/>
      <c r="OZH1063" s="842"/>
      <c r="OZI1063" s="842"/>
      <c r="OZJ1063" s="842"/>
      <c r="OZK1063" s="842"/>
      <c r="OZL1063" s="842"/>
      <c r="OZM1063" s="842"/>
      <c r="OZN1063" s="842"/>
      <c r="OZO1063" s="842"/>
      <c r="OZP1063" s="842"/>
      <c r="OZQ1063" s="842"/>
      <c r="OZR1063" s="842"/>
      <c r="OZS1063" s="842"/>
      <c r="OZT1063" s="842"/>
      <c r="OZU1063" s="842"/>
      <c r="OZV1063" s="842"/>
      <c r="OZW1063" s="842"/>
      <c r="OZX1063" s="842"/>
      <c r="OZY1063" s="842"/>
      <c r="OZZ1063" s="842"/>
      <c r="PAA1063" s="842"/>
      <c r="PAB1063" s="842"/>
      <c r="PAC1063" s="842"/>
      <c r="PAD1063" s="842"/>
      <c r="PAE1063" s="842"/>
      <c r="PAF1063" s="842"/>
      <c r="PAG1063" s="842"/>
      <c r="PAH1063" s="842"/>
      <c r="PAI1063" s="842"/>
      <c r="PAJ1063" s="842"/>
      <c r="PAK1063" s="842"/>
      <c r="PAL1063" s="842"/>
      <c r="PAM1063" s="842"/>
      <c r="PAN1063" s="842"/>
      <c r="PAO1063" s="842"/>
      <c r="PAP1063" s="842"/>
      <c r="PAQ1063" s="842"/>
      <c r="PAR1063" s="842"/>
      <c r="PAS1063" s="842"/>
      <c r="PAT1063" s="842"/>
      <c r="PAU1063" s="842"/>
      <c r="PAV1063" s="842"/>
      <c r="PAW1063" s="842"/>
      <c r="PAX1063" s="842"/>
      <c r="PAY1063" s="842"/>
      <c r="PAZ1063" s="842"/>
      <c r="PBA1063" s="842"/>
      <c r="PBB1063" s="842"/>
      <c r="PBC1063" s="842"/>
      <c r="PBD1063" s="842"/>
      <c r="PBE1063" s="842"/>
      <c r="PBF1063" s="842"/>
      <c r="PBG1063" s="842"/>
      <c r="PBH1063" s="842"/>
      <c r="PBI1063" s="842"/>
      <c r="PBJ1063" s="842"/>
      <c r="PBK1063" s="842"/>
      <c r="PBL1063" s="842"/>
      <c r="PBM1063" s="842"/>
      <c r="PBN1063" s="842"/>
      <c r="PBO1063" s="842"/>
      <c r="PBP1063" s="842"/>
      <c r="PBQ1063" s="842"/>
      <c r="PBR1063" s="842"/>
      <c r="PBS1063" s="842"/>
      <c r="PBT1063" s="842"/>
      <c r="PBU1063" s="842"/>
      <c r="PBV1063" s="842"/>
      <c r="PBW1063" s="842"/>
      <c r="PBX1063" s="842"/>
      <c r="PBY1063" s="842"/>
      <c r="PBZ1063" s="842"/>
      <c r="PCA1063" s="842"/>
      <c r="PCB1063" s="842"/>
      <c r="PCC1063" s="842"/>
      <c r="PCD1063" s="842"/>
      <c r="PCE1063" s="842"/>
      <c r="PCF1063" s="842"/>
      <c r="PCG1063" s="842"/>
      <c r="PCH1063" s="842"/>
      <c r="PCI1063" s="842"/>
      <c r="PCJ1063" s="842"/>
      <c r="PCK1063" s="842"/>
      <c r="PCL1063" s="842"/>
      <c r="PCM1063" s="842"/>
      <c r="PCN1063" s="842"/>
      <c r="PCO1063" s="842"/>
      <c r="PCP1063" s="842"/>
      <c r="PCQ1063" s="842"/>
      <c r="PCR1063" s="842"/>
      <c r="PCS1063" s="842"/>
      <c r="PCT1063" s="842"/>
      <c r="PCU1063" s="842"/>
      <c r="PCV1063" s="842"/>
      <c r="PCW1063" s="842"/>
      <c r="PCX1063" s="842"/>
      <c r="PCY1063" s="842"/>
      <c r="PCZ1063" s="842"/>
      <c r="PDA1063" s="842"/>
      <c r="PDB1063" s="842"/>
      <c r="PDC1063" s="842"/>
      <c r="PDD1063" s="842"/>
      <c r="PDE1063" s="842"/>
      <c r="PDF1063" s="842"/>
      <c r="PDG1063" s="842"/>
      <c r="PDH1063" s="842"/>
      <c r="PDI1063" s="842"/>
      <c r="PDJ1063" s="842"/>
      <c r="PDK1063" s="842"/>
      <c r="PDL1063" s="842"/>
      <c r="PDM1063" s="842"/>
      <c r="PDN1063" s="842"/>
      <c r="PDO1063" s="842"/>
      <c r="PDP1063" s="842"/>
      <c r="PDQ1063" s="842"/>
      <c r="PDR1063" s="842"/>
      <c r="PDS1063" s="842"/>
      <c r="PDT1063" s="842"/>
      <c r="PDU1063" s="842"/>
      <c r="PDV1063" s="842"/>
      <c r="PDW1063" s="842"/>
      <c r="PDX1063" s="842"/>
      <c r="PDY1063" s="842"/>
      <c r="PDZ1063" s="842"/>
      <c r="PEA1063" s="842"/>
      <c r="PEB1063" s="842"/>
      <c r="PEC1063" s="842"/>
      <c r="PED1063" s="842"/>
      <c r="PEE1063" s="842"/>
      <c r="PEF1063" s="842"/>
      <c r="PEG1063" s="842"/>
      <c r="PEH1063" s="842"/>
      <c r="PEI1063" s="842"/>
      <c r="PEJ1063" s="842"/>
      <c r="PEK1063" s="842"/>
      <c r="PEL1063" s="842"/>
      <c r="PEM1063" s="842"/>
      <c r="PEN1063" s="842"/>
      <c r="PEO1063" s="842"/>
      <c r="PEP1063" s="842"/>
      <c r="PEQ1063" s="842"/>
      <c r="PER1063" s="842"/>
      <c r="PES1063" s="842"/>
      <c r="PET1063" s="842"/>
      <c r="PEU1063" s="842"/>
      <c r="PEV1063" s="842"/>
      <c r="PEW1063" s="842"/>
      <c r="PEX1063" s="842"/>
      <c r="PEY1063" s="842"/>
      <c r="PEZ1063" s="842"/>
      <c r="PFA1063" s="842"/>
      <c r="PFB1063" s="842"/>
      <c r="PFC1063" s="842"/>
      <c r="PFD1063" s="842"/>
      <c r="PFE1063" s="842"/>
      <c r="PFF1063" s="842"/>
      <c r="PFG1063" s="842"/>
      <c r="PFH1063" s="842"/>
      <c r="PFI1063" s="842"/>
      <c r="PFJ1063" s="842"/>
      <c r="PFK1063" s="842"/>
      <c r="PFL1063" s="842"/>
      <c r="PFM1063" s="842"/>
      <c r="PFN1063" s="842"/>
      <c r="PFO1063" s="842"/>
      <c r="PFP1063" s="842"/>
      <c r="PFQ1063" s="842"/>
      <c r="PFR1063" s="842"/>
      <c r="PFS1063" s="842"/>
      <c r="PFT1063" s="842"/>
      <c r="PFU1063" s="842"/>
      <c r="PFV1063" s="842"/>
      <c r="PFW1063" s="842"/>
      <c r="PFX1063" s="842"/>
      <c r="PFY1063" s="842"/>
      <c r="PFZ1063" s="842"/>
      <c r="PGA1063" s="842"/>
      <c r="PGB1063" s="842"/>
      <c r="PGC1063" s="842"/>
      <c r="PGD1063" s="842"/>
      <c r="PGE1063" s="842"/>
      <c r="PGF1063" s="842"/>
      <c r="PGG1063" s="842"/>
      <c r="PGH1063" s="842"/>
      <c r="PGI1063" s="842"/>
      <c r="PGJ1063" s="842"/>
      <c r="PGK1063" s="842"/>
      <c r="PGL1063" s="842"/>
      <c r="PGM1063" s="842"/>
      <c r="PGN1063" s="842"/>
      <c r="PGO1063" s="842"/>
      <c r="PGP1063" s="842"/>
      <c r="PGQ1063" s="842"/>
      <c r="PGR1063" s="842"/>
      <c r="PGS1063" s="842"/>
      <c r="PGT1063" s="842"/>
      <c r="PGU1063" s="842"/>
      <c r="PGV1063" s="842"/>
      <c r="PGW1063" s="842"/>
      <c r="PGX1063" s="842"/>
      <c r="PGY1063" s="842"/>
      <c r="PGZ1063" s="842"/>
      <c r="PHA1063" s="842"/>
      <c r="PHB1063" s="842"/>
      <c r="PHC1063" s="842"/>
      <c r="PHD1063" s="842"/>
      <c r="PHE1063" s="842"/>
      <c r="PHF1063" s="842"/>
      <c r="PHG1063" s="842"/>
      <c r="PHH1063" s="842"/>
      <c r="PHI1063" s="842"/>
      <c r="PHJ1063" s="842"/>
      <c r="PHK1063" s="842"/>
      <c r="PHL1063" s="842"/>
      <c r="PHM1063" s="842"/>
      <c r="PHN1063" s="842"/>
      <c r="PHO1063" s="842"/>
      <c r="PHP1063" s="842"/>
      <c r="PHQ1063" s="842"/>
      <c r="PHR1063" s="842"/>
      <c r="PHS1063" s="842"/>
      <c r="PHT1063" s="842"/>
      <c r="PHU1063" s="842"/>
      <c r="PHV1063" s="842"/>
      <c r="PHW1063" s="842"/>
      <c r="PHX1063" s="842"/>
      <c r="PHY1063" s="842"/>
      <c r="PHZ1063" s="842"/>
      <c r="PIA1063" s="842"/>
      <c r="PIB1063" s="842"/>
      <c r="PIC1063" s="842"/>
      <c r="PID1063" s="842"/>
      <c r="PIE1063" s="842"/>
      <c r="PIF1063" s="842"/>
      <c r="PIG1063" s="842"/>
      <c r="PIH1063" s="842"/>
      <c r="PII1063" s="842"/>
      <c r="PIJ1063" s="842"/>
      <c r="PIK1063" s="842"/>
      <c r="PIL1063" s="842"/>
      <c r="PIM1063" s="842"/>
      <c r="PIN1063" s="842"/>
      <c r="PIO1063" s="842"/>
      <c r="PIP1063" s="842"/>
      <c r="PIQ1063" s="842"/>
      <c r="PIR1063" s="842"/>
      <c r="PIS1063" s="842"/>
      <c r="PIT1063" s="842"/>
      <c r="PIU1063" s="842"/>
      <c r="PIV1063" s="842"/>
      <c r="PIW1063" s="842"/>
      <c r="PIX1063" s="842"/>
      <c r="PIY1063" s="842"/>
      <c r="PIZ1063" s="842"/>
      <c r="PJA1063" s="842"/>
      <c r="PJB1063" s="842"/>
      <c r="PJC1063" s="842"/>
      <c r="PJD1063" s="842"/>
      <c r="PJE1063" s="842"/>
      <c r="PJF1063" s="842"/>
      <c r="PJG1063" s="842"/>
      <c r="PJH1063" s="842"/>
      <c r="PJI1063" s="842"/>
      <c r="PJJ1063" s="842"/>
      <c r="PJK1063" s="842"/>
      <c r="PJL1063" s="842"/>
      <c r="PJM1063" s="842"/>
      <c r="PJN1063" s="842"/>
      <c r="PJO1063" s="842"/>
      <c r="PJP1063" s="842"/>
      <c r="PJQ1063" s="842"/>
      <c r="PJR1063" s="842"/>
      <c r="PJS1063" s="842"/>
      <c r="PJT1063" s="842"/>
      <c r="PJU1063" s="842"/>
      <c r="PJV1063" s="842"/>
      <c r="PJW1063" s="842"/>
      <c r="PJX1063" s="842"/>
      <c r="PJY1063" s="842"/>
      <c r="PJZ1063" s="842"/>
      <c r="PKA1063" s="842"/>
      <c r="PKB1063" s="842"/>
      <c r="PKC1063" s="842"/>
      <c r="PKD1063" s="842"/>
      <c r="PKE1063" s="842"/>
      <c r="PKF1063" s="842"/>
      <c r="PKG1063" s="842"/>
      <c r="PKH1063" s="842"/>
      <c r="PKI1063" s="842"/>
      <c r="PKJ1063" s="842"/>
      <c r="PKK1063" s="842"/>
      <c r="PKL1063" s="842"/>
      <c r="PKM1063" s="842"/>
      <c r="PKN1063" s="842"/>
      <c r="PKO1063" s="842"/>
      <c r="PKP1063" s="842"/>
      <c r="PKQ1063" s="842"/>
      <c r="PKR1063" s="842"/>
      <c r="PKS1063" s="842"/>
      <c r="PKT1063" s="842"/>
      <c r="PKU1063" s="842"/>
      <c r="PKV1063" s="842"/>
      <c r="PKW1063" s="842"/>
      <c r="PKX1063" s="842"/>
      <c r="PKY1063" s="842"/>
      <c r="PKZ1063" s="842"/>
      <c r="PLA1063" s="842"/>
      <c r="PLB1063" s="842"/>
      <c r="PLC1063" s="842"/>
      <c r="PLD1063" s="842"/>
      <c r="PLE1063" s="842"/>
      <c r="PLF1063" s="842"/>
      <c r="PLG1063" s="842"/>
      <c r="PLH1063" s="842"/>
      <c r="PLI1063" s="842"/>
      <c r="PLJ1063" s="842"/>
      <c r="PLK1063" s="842"/>
      <c r="PLL1063" s="842"/>
      <c r="PLM1063" s="842"/>
      <c r="PLN1063" s="842"/>
      <c r="PLO1063" s="842"/>
      <c r="PLP1063" s="842"/>
      <c r="PLQ1063" s="842"/>
      <c r="PLR1063" s="842"/>
      <c r="PLS1063" s="842"/>
      <c r="PLT1063" s="842"/>
      <c r="PLU1063" s="842"/>
      <c r="PLV1063" s="842"/>
      <c r="PLW1063" s="842"/>
      <c r="PLX1063" s="842"/>
      <c r="PLY1063" s="842"/>
      <c r="PLZ1063" s="842"/>
      <c r="PMA1063" s="842"/>
      <c r="PMB1063" s="842"/>
      <c r="PMC1063" s="842"/>
      <c r="PMD1063" s="842"/>
      <c r="PME1063" s="842"/>
      <c r="PMF1063" s="842"/>
      <c r="PMG1063" s="842"/>
      <c r="PMH1063" s="842"/>
      <c r="PMI1063" s="842"/>
      <c r="PMJ1063" s="842"/>
      <c r="PMK1063" s="842"/>
      <c r="PML1063" s="842"/>
      <c r="PMM1063" s="842"/>
      <c r="PMN1063" s="842"/>
      <c r="PMO1063" s="842"/>
      <c r="PMP1063" s="842"/>
      <c r="PMQ1063" s="842"/>
      <c r="PMR1063" s="842"/>
      <c r="PMS1063" s="842"/>
      <c r="PMT1063" s="842"/>
      <c r="PMU1063" s="842"/>
      <c r="PMV1063" s="842"/>
      <c r="PMW1063" s="842"/>
      <c r="PMX1063" s="842"/>
      <c r="PMY1063" s="842"/>
      <c r="PMZ1063" s="842"/>
      <c r="PNA1063" s="842"/>
      <c r="PNB1063" s="842"/>
      <c r="PNC1063" s="842"/>
      <c r="PND1063" s="842"/>
      <c r="PNE1063" s="842"/>
      <c r="PNF1063" s="842"/>
      <c r="PNG1063" s="842"/>
      <c r="PNH1063" s="842"/>
      <c r="PNI1063" s="842"/>
      <c r="PNJ1063" s="842"/>
      <c r="PNK1063" s="842"/>
      <c r="PNL1063" s="842"/>
      <c r="PNM1063" s="842"/>
      <c r="PNN1063" s="842"/>
      <c r="PNO1063" s="842"/>
      <c r="PNP1063" s="842"/>
      <c r="PNQ1063" s="842"/>
      <c r="PNR1063" s="842"/>
      <c r="PNS1063" s="842"/>
      <c r="PNT1063" s="842"/>
      <c r="PNU1063" s="842"/>
      <c r="PNV1063" s="842"/>
      <c r="PNW1063" s="842"/>
      <c r="PNX1063" s="842"/>
      <c r="PNY1063" s="842"/>
      <c r="PNZ1063" s="842"/>
      <c r="POA1063" s="842"/>
      <c r="POB1063" s="842"/>
      <c r="POC1063" s="842"/>
      <c r="POD1063" s="842"/>
      <c r="POE1063" s="842"/>
      <c r="POF1063" s="842"/>
      <c r="POG1063" s="842"/>
      <c r="POH1063" s="842"/>
      <c r="POI1063" s="842"/>
      <c r="POJ1063" s="842"/>
      <c r="POK1063" s="842"/>
      <c r="POL1063" s="842"/>
      <c r="POM1063" s="842"/>
      <c r="PON1063" s="842"/>
      <c r="POO1063" s="842"/>
      <c r="POP1063" s="842"/>
      <c r="POQ1063" s="842"/>
      <c r="POR1063" s="842"/>
      <c r="POS1063" s="842"/>
      <c r="POT1063" s="842"/>
      <c r="POU1063" s="842"/>
      <c r="POV1063" s="842"/>
      <c r="POW1063" s="842"/>
      <c r="POX1063" s="842"/>
      <c r="POY1063" s="842"/>
      <c r="POZ1063" s="842"/>
      <c r="PPA1063" s="842"/>
      <c r="PPB1063" s="842"/>
      <c r="PPC1063" s="842"/>
      <c r="PPD1063" s="842"/>
      <c r="PPE1063" s="842"/>
      <c r="PPF1063" s="842"/>
      <c r="PPG1063" s="842"/>
      <c r="PPH1063" s="842"/>
      <c r="PPI1063" s="842"/>
      <c r="PPJ1063" s="842"/>
      <c r="PPK1063" s="842"/>
      <c r="PPL1063" s="842"/>
      <c r="PPM1063" s="842"/>
      <c r="PPN1063" s="842"/>
      <c r="PPO1063" s="842"/>
      <c r="PPP1063" s="842"/>
      <c r="PPQ1063" s="842"/>
      <c r="PPR1063" s="842"/>
      <c r="PPS1063" s="842"/>
      <c r="PPT1063" s="842"/>
      <c r="PPU1063" s="842"/>
      <c r="PPV1063" s="842"/>
      <c r="PPW1063" s="842"/>
      <c r="PPX1063" s="842"/>
      <c r="PPY1063" s="842"/>
      <c r="PPZ1063" s="842"/>
      <c r="PQA1063" s="842"/>
      <c r="PQB1063" s="842"/>
      <c r="PQC1063" s="842"/>
      <c r="PQD1063" s="842"/>
      <c r="PQE1063" s="842"/>
      <c r="PQF1063" s="842"/>
      <c r="PQG1063" s="842"/>
      <c r="PQH1063" s="842"/>
      <c r="PQI1063" s="842"/>
      <c r="PQJ1063" s="842"/>
      <c r="PQK1063" s="842"/>
      <c r="PQL1063" s="842"/>
      <c r="PQM1063" s="842"/>
      <c r="PQN1063" s="842"/>
      <c r="PQO1063" s="842"/>
      <c r="PQP1063" s="842"/>
      <c r="PQQ1063" s="842"/>
      <c r="PQR1063" s="842"/>
      <c r="PQS1063" s="842"/>
      <c r="PQT1063" s="842"/>
      <c r="PQU1063" s="842"/>
      <c r="PQV1063" s="842"/>
      <c r="PQW1063" s="842"/>
      <c r="PQX1063" s="842"/>
      <c r="PQY1063" s="842"/>
      <c r="PQZ1063" s="842"/>
      <c r="PRA1063" s="842"/>
      <c r="PRB1063" s="842"/>
      <c r="PRC1063" s="842"/>
      <c r="PRD1063" s="842"/>
      <c r="PRE1063" s="842"/>
      <c r="PRF1063" s="842"/>
      <c r="PRG1063" s="842"/>
      <c r="PRH1063" s="842"/>
      <c r="PRI1063" s="842"/>
      <c r="PRJ1063" s="842"/>
      <c r="PRK1063" s="842"/>
      <c r="PRL1063" s="842"/>
      <c r="PRM1063" s="842"/>
      <c r="PRN1063" s="842"/>
      <c r="PRO1063" s="842"/>
      <c r="PRP1063" s="842"/>
      <c r="PRQ1063" s="842"/>
      <c r="PRR1063" s="842"/>
      <c r="PRS1063" s="842"/>
      <c r="PRT1063" s="842"/>
      <c r="PRU1063" s="842"/>
      <c r="PRV1063" s="842"/>
      <c r="PRW1063" s="842"/>
      <c r="PRX1063" s="842"/>
      <c r="PRY1063" s="842"/>
      <c r="PRZ1063" s="842"/>
      <c r="PSA1063" s="842"/>
      <c r="PSB1063" s="842"/>
      <c r="PSC1063" s="842"/>
      <c r="PSD1063" s="842"/>
      <c r="PSE1063" s="842"/>
      <c r="PSF1063" s="842"/>
      <c r="PSG1063" s="842"/>
      <c r="PSH1063" s="842"/>
      <c r="PSI1063" s="842"/>
      <c r="PSJ1063" s="842"/>
      <c r="PSK1063" s="842"/>
      <c r="PSL1063" s="842"/>
      <c r="PSM1063" s="842"/>
      <c r="PSN1063" s="842"/>
      <c r="PSO1063" s="842"/>
      <c r="PSP1063" s="842"/>
      <c r="PSQ1063" s="842"/>
      <c r="PSR1063" s="842"/>
      <c r="PSS1063" s="842"/>
      <c r="PST1063" s="842"/>
      <c r="PSU1063" s="842"/>
      <c r="PSV1063" s="842"/>
      <c r="PSW1063" s="842"/>
      <c r="PSX1063" s="842"/>
      <c r="PSY1063" s="842"/>
      <c r="PSZ1063" s="842"/>
      <c r="PTA1063" s="842"/>
      <c r="PTB1063" s="842"/>
      <c r="PTC1063" s="842"/>
      <c r="PTD1063" s="842"/>
      <c r="PTE1063" s="842"/>
      <c r="PTF1063" s="842"/>
      <c r="PTG1063" s="842"/>
      <c r="PTH1063" s="842"/>
      <c r="PTI1063" s="842"/>
      <c r="PTJ1063" s="842"/>
      <c r="PTK1063" s="842"/>
      <c r="PTL1063" s="842"/>
      <c r="PTM1063" s="842"/>
      <c r="PTN1063" s="842"/>
      <c r="PTO1063" s="842"/>
      <c r="PTP1063" s="842"/>
      <c r="PTQ1063" s="842"/>
      <c r="PTR1063" s="842"/>
      <c r="PTS1063" s="842"/>
      <c r="PTT1063" s="842"/>
      <c r="PTU1063" s="842"/>
      <c r="PTV1063" s="842"/>
      <c r="PTW1063" s="842"/>
      <c r="PTX1063" s="842"/>
      <c r="PTY1063" s="842"/>
      <c r="PTZ1063" s="842"/>
      <c r="PUA1063" s="842"/>
      <c r="PUB1063" s="842"/>
      <c r="PUC1063" s="842"/>
      <c r="PUD1063" s="842"/>
      <c r="PUE1063" s="842"/>
      <c r="PUF1063" s="842"/>
      <c r="PUG1063" s="842"/>
      <c r="PUH1063" s="842"/>
      <c r="PUI1063" s="842"/>
      <c r="PUJ1063" s="842"/>
      <c r="PUK1063" s="842"/>
      <c r="PUL1063" s="842"/>
      <c r="PUM1063" s="842"/>
      <c r="PUN1063" s="842"/>
      <c r="PUO1063" s="842"/>
      <c r="PUP1063" s="842"/>
      <c r="PUQ1063" s="842"/>
      <c r="PUR1063" s="842"/>
      <c r="PUS1063" s="842"/>
      <c r="PUT1063" s="842"/>
      <c r="PUU1063" s="842"/>
      <c r="PUV1063" s="842"/>
      <c r="PUW1063" s="842"/>
      <c r="PUX1063" s="842"/>
      <c r="PUY1063" s="842"/>
      <c r="PUZ1063" s="842"/>
      <c r="PVA1063" s="842"/>
      <c r="PVB1063" s="842"/>
      <c r="PVC1063" s="842"/>
      <c r="PVD1063" s="842"/>
      <c r="PVE1063" s="842"/>
      <c r="PVF1063" s="842"/>
      <c r="PVG1063" s="842"/>
      <c r="PVH1063" s="842"/>
      <c r="PVI1063" s="842"/>
      <c r="PVJ1063" s="842"/>
      <c r="PVK1063" s="842"/>
      <c r="PVL1063" s="842"/>
      <c r="PVM1063" s="842"/>
      <c r="PVN1063" s="842"/>
      <c r="PVO1063" s="842"/>
      <c r="PVP1063" s="842"/>
      <c r="PVQ1063" s="842"/>
      <c r="PVR1063" s="842"/>
      <c r="PVS1063" s="842"/>
      <c r="PVT1063" s="842"/>
      <c r="PVU1063" s="842"/>
      <c r="PVV1063" s="842"/>
      <c r="PVW1063" s="842"/>
      <c r="PVX1063" s="842"/>
      <c r="PVY1063" s="842"/>
      <c r="PVZ1063" s="842"/>
      <c r="PWA1063" s="842"/>
      <c r="PWB1063" s="842"/>
      <c r="PWC1063" s="842"/>
      <c r="PWD1063" s="842"/>
      <c r="PWE1063" s="842"/>
      <c r="PWF1063" s="842"/>
      <c r="PWG1063" s="842"/>
      <c r="PWH1063" s="842"/>
      <c r="PWI1063" s="842"/>
      <c r="PWJ1063" s="842"/>
      <c r="PWK1063" s="842"/>
      <c r="PWL1063" s="842"/>
      <c r="PWM1063" s="842"/>
      <c r="PWN1063" s="842"/>
      <c r="PWO1063" s="842"/>
      <c r="PWP1063" s="842"/>
      <c r="PWQ1063" s="842"/>
      <c r="PWR1063" s="842"/>
      <c r="PWS1063" s="842"/>
      <c r="PWT1063" s="842"/>
      <c r="PWU1063" s="842"/>
      <c r="PWV1063" s="842"/>
      <c r="PWW1063" s="842"/>
      <c r="PWX1063" s="842"/>
      <c r="PWY1063" s="842"/>
      <c r="PWZ1063" s="842"/>
      <c r="PXA1063" s="842"/>
      <c r="PXB1063" s="842"/>
      <c r="PXC1063" s="842"/>
      <c r="PXD1063" s="842"/>
      <c r="PXE1063" s="842"/>
      <c r="PXF1063" s="842"/>
      <c r="PXG1063" s="842"/>
      <c r="PXH1063" s="842"/>
      <c r="PXI1063" s="842"/>
      <c r="PXJ1063" s="842"/>
      <c r="PXK1063" s="842"/>
      <c r="PXL1063" s="842"/>
      <c r="PXM1063" s="842"/>
      <c r="PXN1063" s="842"/>
      <c r="PXO1063" s="842"/>
      <c r="PXP1063" s="842"/>
      <c r="PXQ1063" s="842"/>
      <c r="PXR1063" s="842"/>
      <c r="PXS1063" s="842"/>
      <c r="PXT1063" s="842"/>
      <c r="PXU1063" s="842"/>
      <c r="PXV1063" s="842"/>
      <c r="PXW1063" s="842"/>
      <c r="PXX1063" s="842"/>
      <c r="PXY1063" s="842"/>
      <c r="PXZ1063" s="842"/>
      <c r="PYA1063" s="842"/>
      <c r="PYB1063" s="842"/>
      <c r="PYC1063" s="842"/>
      <c r="PYD1063" s="842"/>
      <c r="PYE1063" s="842"/>
      <c r="PYF1063" s="842"/>
      <c r="PYG1063" s="842"/>
      <c r="PYH1063" s="842"/>
      <c r="PYI1063" s="842"/>
      <c r="PYJ1063" s="842"/>
      <c r="PYK1063" s="842"/>
      <c r="PYL1063" s="842"/>
      <c r="PYM1063" s="842"/>
      <c r="PYN1063" s="842"/>
      <c r="PYO1063" s="842"/>
      <c r="PYP1063" s="842"/>
      <c r="PYQ1063" s="842"/>
      <c r="PYR1063" s="842"/>
      <c r="PYS1063" s="842"/>
      <c r="PYT1063" s="842"/>
      <c r="PYU1063" s="842"/>
      <c r="PYV1063" s="842"/>
      <c r="PYW1063" s="842"/>
      <c r="PYX1063" s="842"/>
      <c r="PYY1063" s="842"/>
      <c r="PYZ1063" s="842"/>
      <c r="PZA1063" s="842"/>
      <c r="PZB1063" s="842"/>
      <c r="PZC1063" s="842"/>
      <c r="PZD1063" s="842"/>
      <c r="PZE1063" s="842"/>
      <c r="PZF1063" s="842"/>
      <c r="PZG1063" s="842"/>
      <c r="PZH1063" s="842"/>
      <c r="PZI1063" s="842"/>
      <c r="PZJ1063" s="842"/>
      <c r="PZK1063" s="842"/>
      <c r="PZL1063" s="842"/>
      <c r="PZM1063" s="842"/>
      <c r="PZN1063" s="842"/>
      <c r="PZO1063" s="842"/>
      <c r="PZP1063" s="842"/>
      <c r="PZQ1063" s="842"/>
      <c r="PZR1063" s="842"/>
      <c r="PZS1063" s="842"/>
      <c r="PZT1063" s="842"/>
      <c r="PZU1063" s="842"/>
      <c r="PZV1063" s="842"/>
      <c r="PZW1063" s="842"/>
      <c r="PZX1063" s="842"/>
      <c r="PZY1063" s="842"/>
      <c r="PZZ1063" s="842"/>
      <c r="QAA1063" s="842"/>
      <c r="QAB1063" s="842"/>
      <c r="QAC1063" s="842"/>
      <c r="QAD1063" s="842"/>
      <c r="QAE1063" s="842"/>
      <c r="QAF1063" s="842"/>
      <c r="QAG1063" s="842"/>
      <c r="QAH1063" s="842"/>
      <c r="QAI1063" s="842"/>
      <c r="QAJ1063" s="842"/>
      <c r="QAK1063" s="842"/>
      <c r="QAL1063" s="842"/>
      <c r="QAM1063" s="842"/>
      <c r="QAN1063" s="842"/>
      <c r="QAO1063" s="842"/>
      <c r="QAP1063" s="842"/>
      <c r="QAQ1063" s="842"/>
      <c r="QAR1063" s="842"/>
      <c r="QAS1063" s="842"/>
      <c r="QAT1063" s="842"/>
      <c r="QAU1063" s="842"/>
      <c r="QAV1063" s="842"/>
      <c r="QAW1063" s="842"/>
      <c r="QAX1063" s="842"/>
      <c r="QAY1063" s="842"/>
      <c r="QAZ1063" s="842"/>
      <c r="QBA1063" s="842"/>
      <c r="QBB1063" s="842"/>
      <c r="QBC1063" s="842"/>
      <c r="QBD1063" s="842"/>
      <c r="QBE1063" s="842"/>
      <c r="QBF1063" s="842"/>
      <c r="QBG1063" s="842"/>
      <c r="QBH1063" s="842"/>
      <c r="QBI1063" s="842"/>
      <c r="QBJ1063" s="842"/>
      <c r="QBK1063" s="842"/>
      <c r="QBL1063" s="842"/>
      <c r="QBM1063" s="842"/>
      <c r="QBN1063" s="842"/>
      <c r="QBO1063" s="842"/>
      <c r="QBP1063" s="842"/>
      <c r="QBQ1063" s="842"/>
      <c r="QBR1063" s="842"/>
      <c r="QBS1063" s="842"/>
      <c r="QBT1063" s="842"/>
      <c r="QBU1063" s="842"/>
      <c r="QBV1063" s="842"/>
      <c r="QBW1063" s="842"/>
      <c r="QBX1063" s="842"/>
      <c r="QBY1063" s="842"/>
      <c r="QBZ1063" s="842"/>
      <c r="QCA1063" s="842"/>
      <c r="QCB1063" s="842"/>
      <c r="QCC1063" s="842"/>
      <c r="QCD1063" s="842"/>
      <c r="QCE1063" s="842"/>
      <c r="QCF1063" s="842"/>
      <c r="QCG1063" s="842"/>
      <c r="QCH1063" s="842"/>
      <c r="QCI1063" s="842"/>
      <c r="QCJ1063" s="842"/>
      <c r="QCK1063" s="842"/>
      <c r="QCL1063" s="842"/>
      <c r="QCM1063" s="842"/>
      <c r="QCN1063" s="842"/>
      <c r="QCO1063" s="842"/>
      <c r="QCP1063" s="842"/>
      <c r="QCQ1063" s="842"/>
      <c r="QCR1063" s="842"/>
      <c r="QCS1063" s="842"/>
      <c r="QCT1063" s="842"/>
      <c r="QCU1063" s="842"/>
      <c r="QCV1063" s="842"/>
      <c r="QCW1063" s="842"/>
      <c r="QCX1063" s="842"/>
      <c r="QCY1063" s="842"/>
      <c r="QCZ1063" s="842"/>
      <c r="QDA1063" s="842"/>
      <c r="QDB1063" s="842"/>
      <c r="QDC1063" s="842"/>
      <c r="QDD1063" s="842"/>
      <c r="QDE1063" s="842"/>
      <c r="QDF1063" s="842"/>
      <c r="QDG1063" s="842"/>
      <c r="QDH1063" s="842"/>
      <c r="QDI1063" s="842"/>
      <c r="QDJ1063" s="842"/>
      <c r="QDK1063" s="842"/>
      <c r="QDL1063" s="842"/>
      <c r="QDM1063" s="842"/>
      <c r="QDN1063" s="842"/>
      <c r="QDO1063" s="842"/>
      <c r="QDP1063" s="842"/>
      <c r="QDQ1063" s="842"/>
      <c r="QDR1063" s="842"/>
      <c r="QDS1063" s="842"/>
      <c r="QDT1063" s="842"/>
      <c r="QDU1063" s="842"/>
      <c r="QDV1063" s="842"/>
      <c r="QDW1063" s="842"/>
      <c r="QDX1063" s="842"/>
      <c r="QDY1063" s="842"/>
      <c r="QDZ1063" s="842"/>
      <c r="QEA1063" s="842"/>
      <c r="QEB1063" s="842"/>
      <c r="QEC1063" s="842"/>
      <c r="QED1063" s="842"/>
      <c r="QEE1063" s="842"/>
      <c r="QEF1063" s="842"/>
      <c r="QEG1063" s="842"/>
      <c r="QEH1063" s="842"/>
      <c r="QEI1063" s="842"/>
      <c r="QEJ1063" s="842"/>
      <c r="QEK1063" s="842"/>
      <c r="QEL1063" s="842"/>
      <c r="QEM1063" s="842"/>
      <c r="QEN1063" s="842"/>
      <c r="QEO1063" s="842"/>
      <c r="QEP1063" s="842"/>
      <c r="QEQ1063" s="842"/>
      <c r="QER1063" s="842"/>
      <c r="QES1063" s="842"/>
      <c r="QET1063" s="842"/>
      <c r="QEU1063" s="842"/>
      <c r="QEV1063" s="842"/>
      <c r="QEW1063" s="842"/>
      <c r="QEX1063" s="842"/>
      <c r="QEY1063" s="842"/>
      <c r="QEZ1063" s="842"/>
      <c r="QFA1063" s="842"/>
      <c r="QFB1063" s="842"/>
      <c r="QFC1063" s="842"/>
      <c r="QFD1063" s="842"/>
      <c r="QFE1063" s="842"/>
      <c r="QFF1063" s="842"/>
      <c r="QFG1063" s="842"/>
      <c r="QFH1063" s="842"/>
      <c r="QFI1063" s="842"/>
      <c r="QFJ1063" s="842"/>
      <c r="QFK1063" s="842"/>
      <c r="QFL1063" s="842"/>
      <c r="QFM1063" s="842"/>
      <c r="QFN1063" s="842"/>
      <c r="QFO1063" s="842"/>
      <c r="QFP1063" s="842"/>
      <c r="QFQ1063" s="842"/>
      <c r="QFR1063" s="842"/>
      <c r="QFS1063" s="842"/>
      <c r="QFT1063" s="842"/>
      <c r="QFU1063" s="842"/>
      <c r="QFV1063" s="842"/>
      <c r="QFW1063" s="842"/>
      <c r="QFX1063" s="842"/>
      <c r="QFY1063" s="842"/>
      <c r="QFZ1063" s="842"/>
      <c r="QGA1063" s="842"/>
      <c r="QGB1063" s="842"/>
      <c r="QGC1063" s="842"/>
      <c r="QGD1063" s="842"/>
      <c r="QGE1063" s="842"/>
      <c r="QGF1063" s="842"/>
      <c r="QGG1063" s="842"/>
      <c r="QGH1063" s="842"/>
      <c r="QGI1063" s="842"/>
      <c r="QGJ1063" s="842"/>
      <c r="QGK1063" s="842"/>
      <c r="QGL1063" s="842"/>
      <c r="QGM1063" s="842"/>
      <c r="QGN1063" s="842"/>
      <c r="QGO1063" s="842"/>
      <c r="QGP1063" s="842"/>
      <c r="QGQ1063" s="842"/>
      <c r="QGR1063" s="842"/>
      <c r="QGS1063" s="842"/>
      <c r="QGT1063" s="842"/>
      <c r="QGU1063" s="842"/>
      <c r="QGV1063" s="842"/>
      <c r="QGW1063" s="842"/>
      <c r="QGX1063" s="842"/>
      <c r="QGY1063" s="842"/>
      <c r="QGZ1063" s="842"/>
      <c r="QHA1063" s="842"/>
      <c r="QHB1063" s="842"/>
      <c r="QHC1063" s="842"/>
      <c r="QHD1063" s="842"/>
      <c r="QHE1063" s="842"/>
      <c r="QHF1063" s="842"/>
      <c r="QHG1063" s="842"/>
      <c r="QHH1063" s="842"/>
      <c r="QHI1063" s="842"/>
      <c r="QHJ1063" s="842"/>
      <c r="QHK1063" s="842"/>
      <c r="QHL1063" s="842"/>
      <c r="QHM1063" s="842"/>
      <c r="QHN1063" s="842"/>
      <c r="QHO1063" s="842"/>
      <c r="QHP1063" s="842"/>
      <c r="QHQ1063" s="842"/>
      <c r="QHR1063" s="842"/>
      <c r="QHS1063" s="842"/>
      <c r="QHT1063" s="842"/>
      <c r="QHU1063" s="842"/>
      <c r="QHV1063" s="842"/>
      <c r="QHW1063" s="842"/>
      <c r="QHX1063" s="842"/>
      <c r="QHY1063" s="842"/>
      <c r="QHZ1063" s="842"/>
      <c r="QIA1063" s="842"/>
      <c r="QIB1063" s="842"/>
      <c r="QIC1063" s="842"/>
      <c r="QID1063" s="842"/>
      <c r="QIE1063" s="842"/>
      <c r="QIF1063" s="842"/>
      <c r="QIG1063" s="842"/>
      <c r="QIH1063" s="842"/>
      <c r="QII1063" s="842"/>
      <c r="QIJ1063" s="842"/>
      <c r="QIK1063" s="842"/>
      <c r="QIL1063" s="842"/>
      <c r="QIM1063" s="842"/>
      <c r="QIN1063" s="842"/>
      <c r="QIO1063" s="842"/>
      <c r="QIP1063" s="842"/>
      <c r="QIQ1063" s="842"/>
      <c r="QIR1063" s="842"/>
      <c r="QIS1063" s="842"/>
      <c r="QIT1063" s="842"/>
      <c r="QIU1063" s="842"/>
      <c r="QIV1063" s="842"/>
      <c r="QIW1063" s="842"/>
      <c r="QIX1063" s="842"/>
      <c r="QIY1063" s="842"/>
      <c r="QIZ1063" s="842"/>
      <c r="QJA1063" s="842"/>
      <c r="QJB1063" s="842"/>
      <c r="QJC1063" s="842"/>
      <c r="QJD1063" s="842"/>
      <c r="QJE1063" s="842"/>
      <c r="QJF1063" s="842"/>
      <c r="QJG1063" s="842"/>
      <c r="QJH1063" s="842"/>
      <c r="QJI1063" s="842"/>
      <c r="QJJ1063" s="842"/>
      <c r="QJK1063" s="842"/>
      <c r="QJL1063" s="842"/>
      <c r="QJM1063" s="842"/>
      <c r="QJN1063" s="842"/>
      <c r="QJO1063" s="842"/>
      <c r="QJP1063" s="842"/>
      <c r="QJQ1063" s="842"/>
      <c r="QJR1063" s="842"/>
      <c r="QJS1063" s="842"/>
      <c r="QJT1063" s="842"/>
      <c r="QJU1063" s="842"/>
      <c r="QJV1063" s="842"/>
      <c r="QJW1063" s="842"/>
      <c r="QJX1063" s="842"/>
      <c r="QJY1063" s="842"/>
      <c r="QJZ1063" s="842"/>
      <c r="QKA1063" s="842"/>
      <c r="QKB1063" s="842"/>
      <c r="QKC1063" s="842"/>
      <c r="QKD1063" s="842"/>
      <c r="QKE1063" s="842"/>
      <c r="QKF1063" s="842"/>
      <c r="QKG1063" s="842"/>
      <c r="QKH1063" s="842"/>
      <c r="QKI1063" s="842"/>
      <c r="QKJ1063" s="842"/>
      <c r="QKK1063" s="842"/>
      <c r="QKL1063" s="842"/>
      <c r="QKM1063" s="842"/>
      <c r="QKN1063" s="842"/>
      <c r="QKO1063" s="842"/>
      <c r="QKP1063" s="842"/>
      <c r="QKQ1063" s="842"/>
      <c r="QKR1063" s="842"/>
      <c r="QKS1063" s="842"/>
      <c r="QKT1063" s="842"/>
      <c r="QKU1063" s="842"/>
      <c r="QKV1063" s="842"/>
      <c r="QKW1063" s="842"/>
      <c r="QKX1063" s="842"/>
      <c r="QKY1063" s="842"/>
      <c r="QKZ1063" s="842"/>
      <c r="QLA1063" s="842"/>
      <c r="QLB1063" s="842"/>
      <c r="QLC1063" s="842"/>
      <c r="QLD1063" s="842"/>
      <c r="QLE1063" s="842"/>
      <c r="QLF1063" s="842"/>
      <c r="QLG1063" s="842"/>
      <c r="QLH1063" s="842"/>
      <c r="QLI1063" s="842"/>
      <c r="QLJ1063" s="842"/>
      <c r="QLK1063" s="842"/>
      <c r="QLL1063" s="842"/>
      <c r="QLM1063" s="842"/>
      <c r="QLN1063" s="842"/>
      <c r="QLO1063" s="842"/>
      <c r="QLP1063" s="842"/>
      <c r="QLQ1063" s="842"/>
      <c r="QLR1063" s="842"/>
      <c r="QLS1063" s="842"/>
      <c r="QLT1063" s="842"/>
      <c r="QLU1063" s="842"/>
      <c r="QLV1063" s="842"/>
      <c r="QLW1063" s="842"/>
      <c r="QLX1063" s="842"/>
      <c r="QLY1063" s="842"/>
      <c r="QLZ1063" s="842"/>
      <c r="QMA1063" s="842"/>
      <c r="QMB1063" s="842"/>
      <c r="QMC1063" s="842"/>
      <c r="QMD1063" s="842"/>
      <c r="QME1063" s="842"/>
      <c r="QMF1063" s="842"/>
      <c r="QMG1063" s="842"/>
      <c r="QMH1063" s="842"/>
      <c r="QMI1063" s="842"/>
      <c r="QMJ1063" s="842"/>
      <c r="QMK1063" s="842"/>
      <c r="QML1063" s="842"/>
      <c r="QMM1063" s="842"/>
      <c r="QMN1063" s="842"/>
      <c r="QMO1063" s="842"/>
      <c r="QMP1063" s="842"/>
      <c r="QMQ1063" s="842"/>
      <c r="QMR1063" s="842"/>
      <c r="QMS1063" s="842"/>
      <c r="QMT1063" s="842"/>
      <c r="QMU1063" s="842"/>
      <c r="QMV1063" s="842"/>
      <c r="QMW1063" s="842"/>
      <c r="QMX1063" s="842"/>
      <c r="QMY1063" s="842"/>
      <c r="QMZ1063" s="842"/>
      <c r="QNA1063" s="842"/>
      <c r="QNB1063" s="842"/>
      <c r="QNC1063" s="842"/>
      <c r="QND1063" s="842"/>
      <c r="QNE1063" s="842"/>
      <c r="QNF1063" s="842"/>
      <c r="QNG1063" s="842"/>
      <c r="QNH1063" s="842"/>
      <c r="QNI1063" s="842"/>
      <c r="QNJ1063" s="842"/>
      <c r="QNK1063" s="842"/>
      <c r="QNL1063" s="842"/>
      <c r="QNM1063" s="842"/>
      <c r="QNN1063" s="842"/>
      <c r="QNO1063" s="842"/>
      <c r="QNP1063" s="842"/>
      <c r="QNQ1063" s="842"/>
      <c r="QNR1063" s="842"/>
      <c r="QNS1063" s="842"/>
      <c r="QNT1063" s="842"/>
      <c r="QNU1063" s="842"/>
      <c r="QNV1063" s="842"/>
      <c r="QNW1063" s="842"/>
      <c r="QNX1063" s="842"/>
      <c r="QNY1063" s="842"/>
      <c r="QNZ1063" s="842"/>
      <c r="QOA1063" s="842"/>
      <c r="QOB1063" s="842"/>
      <c r="QOC1063" s="842"/>
      <c r="QOD1063" s="842"/>
      <c r="QOE1063" s="842"/>
      <c r="QOF1063" s="842"/>
      <c r="QOG1063" s="842"/>
      <c r="QOH1063" s="842"/>
      <c r="QOI1063" s="842"/>
      <c r="QOJ1063" s="842"/>
      <c r="QOK1063" s="842"/>
      <c r="QOL1063" s="842"/>
      <c r="QOM1063" s="842"/>
      <c r="QON1063" s="842"/>
      <c r="QOO1063" s="842"/>
      <c r="QOP1063" s="842"/>
      <c r="QOQ1063" s="842"/>
      <c r="QOR1063" s="842"/>
      <c r="QOS1063" s="842"/>
      <c r="QOT1063" s="842"/>
      <c r="QOU1063" s="842"/>
      <c r="QOV1063" s="842"/>
      <c r="QOW1063" s="842"/>
      <c r="QOX1063" s="842"/>
      <c r="QOY1063" s="842"/>
      <c r="QOZ1063" s="842"/>
      <c r="QPA1063" s="842"/>
      <c r="QPB1063" s="842"/>
      <c r="QPC1063" s="842"/>
      <c r="QPD1063" s="842"/>
      <c r="QPE1063" s="842"/>
      <c r="QPF1063" s="842"/>
      <c r="QPG1063" s="842"/>
      <c r="QPH1063" s="842"/>
      <c r="QPI1063" s="842"/>
      <c r="QPJ1063" s="842"/>
      <c r="QPK1063" s="842"/>
      <c r="QPL1063" s="842"/>
      <c r="QPM1063" s="842"/>
      <c r="QPN1063" s="842"/>
      <c r="QPO1063" s="842"/>
      <c r="QPP1063" s="842"/>
      <c r="QPQ1063" s="842"/>
      <c r="QPR1063" s="842"/>
      <c r="QPS1063" s="842"/>
      <c r="QPT1063" s="842"/>
      <c r="QPU1063" s="842"/>
      <c r="QPV1063" s="842"/>
      <c r="QPW1063" s="842"/>
      <c r="QPX1063" s="842"/>
      <c r="QPY1063" s="842"/>
      <c r="QPZ1063" s="842"/>
      <c r="QQA1063" s="842"/>
      <c r="QQB1063" s="842"/>
      <c r="QQC1063" s="842"/>
      <c r="QQD1063" s="842"/>
      <c r="QQE1063" s="842"/>
      <c r="QQF1063" s="842"/>
      <c r="QQG1063" s="842"/>
      <c r="QQH1063" s="842"/>
      <c r="QQI1063" s="842"/>
      <c r="QQJ1063" s="842"/>
      <c r="QQK1063" s="842"/>
      <c r="QQL1063" s="842"/>
      <c r="QQM1063" s="842"/>
      <c r="QQN1063" s="842"/>
      <c r="QQO1063" s="842"/>
      <c r="QQP1063" s="842"/>
      <c r="QQQ1063" s="842"/>
      <c r="QQR1063" s="842"/>
      <c r="QQS1063" s="842"/>
      <c r="QQT1063" s="842"/>
      <c r="QQU1063" s="842"/>
      <c r="QQV1063" s="842"/>
      <c r="QQW1063" s="842"/>
      <c r="QQX1063" s="842"/>
      <c r="QQY1063" s="842"/>
      <c r="QQZ1063" s="842"/>
      <c r="QRA1063" s="842"/>
      <c r="QRB1063" s="842"/>
      <c r="QRC1063" s="842"/>
      <c r="QRD1063" s="842"/>
      <c r="QRE1063" s="842"/>
      <c r="QRF1063" s="842"/>
      <c r="QRG1063" s="842"/>
      <c r="QRH1063" s="842"/>
      <c r="QRI1063" s="842"/>
      <c r="QRJ1063" s="842"/>
      <c r="QRK1063" s="842"/>
      <c r="QRL1063" s="842"/>
      <c r="QRM1063" s="842"/>
      <c r="QRN1063" s="842"/>
      <c r="QRO1063" s="842"/>
      <c r="QRP1063" s="842"/>
      <c r="QRQ1063" s="842"/>
      <c r="QRR1063" s="842"/>
      <c r="QRS1063" s="842"/>
      <c r="QRT1063" s="842"/>
      <c r="QRU1063" s="842"/>
      <c r="QRV1063" s="842"/>
      <c r="QRW1063" s="842"/>
      <c r="QRX1063" s="842"/>
      <c r="QRY1063" s="842"/>
      <c r="QRZ1063" s="842"/>
      <c r="QSA1063" s="842"/>
      <c r="QSB1063" s="842"/>
      <c r="QSC1063" s="842"/>
      <c r="QSD1063" s="842"/>
      <c r="QSE1063" s="842"/>
      <c r="QSF1063" s="842"/>
      <c r="QSG1063" s="842"/>
      <c r="QSH1063" s="842"/>
      <c r="QSI1063" s="842"/>
      <c r="QSJ1063" s="842"/>
      <c r="QSK1063" s="842"/>
      <c r="QSL1063" s="842"/>
      <c r="QSM1063" s="842"/>
      <c r="QSN1063" s="842"/>
      <c r="QSO1063" s="842"/>
      <c r="QSP1063" s="842"/>
      <c r="QSQ1063" s="842"/>
      <c r="QSR1063" s="842"/>
      <c r="QSS1063" s="842"/>
      <c r="QST1063" s="842"/>
      <c r="QSU1063" s="842"/>
      <c r="QSV1063" s="842"/>
      <c r="QSW1063" s="842"/>
      <c r="QSX1063" s="842"/>
      <c r="QSY1063" s="842"/>
      <c r="QSZ1063" s="842"/>
      <c r="QTA1063" s="842"/>
      <c r="QTB1063" s="842"/>
      <c r="QTC1063" s="842"/>
      <c r="QTD1063" s="842"/>
      <c r="QTE1063" s="842"/>
      <c r="QTF1063" s="842"/>
      <c r="QTG1063" s="842"/>
      <c r="QTH1063" s="842"/>
      <c r="QTI1063" s="842"/>
      <c r="QTJ1063" s="842"/>
      <c r="QTK1063" s="842"/>
      <c r="QTL1063" s="842"/>
      <c r="QTM1063" s="842"/>
      <c r="QTN1063" s="842"/>
      <c r="QTO1063" s="842"/>
      <c r="QTP1063" s="842"/>
      <c r="QTQ1063" s="842"/>
      <c r="QTR1063" s="842"/>
      <c r="QTS1063" s="842"/>
      <c r="QTT1063" s="842"/>
      <c r="QTU1063" s="842"/>
      <c r="QTV1063" s="842"/>
      <c r="QTW1063" s="842"/>
      <c r="QTX1063" s="842"/>
      <c r="QTY1063" s="842"/>
      <c r="QTZ1063" s="842"/>
      <c r="QUA1063" s="842"/>
      <c r="QUB1063" s="842"/>
      <c r="QUC1063" s="842"/>
      <c r="QUD1063" s="842"/>
      <c r="QUE1063" s="842"/>
      <c r="QUF1063" s="842"/>
      <c r="QUG1063" s="842"/>
      <c r="QUH1063" s="842"/>
      <c r="QUI1063" s="842"/>
      <c r="QUJ1063" s="842"/>
      <c r="QUK1063" s="842"/>
      <c r="QUL1063" s="842"/>
      <c r="QUM1063" s="842"/>
      <c r="QUN1063" s="842"/>
      <c r="QUO1063" s="842"/>
      <c r="QUP1063" s="842"/>
      <c r="QUQ1063" s="842"/>
      <c r="QUR1063" s="842"/>
      <c r="QUS1063" s="842"/>
      <c r="QUT1063" s="842"/>
      <c r="QUU1063" s="842"/>
      <c r="QUV1063" s="842"/>
      <c r="QUW1063" s="842"/>
      <c r="QUX1063" s="842"/>
      <c r="QUY1063" s="842"/>
      <c r="QUZ1063" s="842"/>
      <c r="QVA1063" s="842"/>
      <c r="QVB1063" s="842"/>
      <c r="QVC1063" s="842"/>
      <c r="QVD1063" s="842"/>
      <c r="QVE1063" s="842"/>
      <c r="QVF1063" s="842"/>
      <c r="QVG1063" s="842"/>
      <c r="QVH1063" s="842"/>
      <c r="QVI1063" s="842"/>
      <c r="QVJ1063" s="842"/>
      <c r="QVK1063" s="842"/>
      <c r="QVL1063" s="842"/>
      <c r="QVM1063" s="842"/>
      <c r="QVN1063" s="842"/>
      <c r="QVO1063" s="842"/>
      <c r="QVP1063" s="842"/>
      <c r="QVQ1063" s="842"/>
      <c r="QVR1063" s="842"/>
      <c r="QVS1063" s="842"/>
      <c r="QVT1063" s="842"/>
      <c r="QVU1063" s="842"/>
      <c r="QVV1063" s="842"/>
      <c r="QVW1063" s="842"/>
      <c r="QVX1063" s="842"/>
      <c r="QVY1063" s="842"/>
      <c r="QVZ1063" s="842"/>
      <c r="QWA1063" s="842"/>
      <c r="QWB1063" s="842"/>
      <c r="QWC1063" s="842"/>
      <c r="QWD1063" s="842"/>
      <c r="QWE1063" s="842"/>
      <c r="QWF1063" s="842"/>
      <c r="QWG1063" s="842"/>
      <c r="QWH1063" s="842"/>
      <c r="QWI1063" s="842"/>
      <c r="QWJ1063" s="842"/>
      <c r="QWK1063" s="842"/>
      <c r="QWL1063" s="842"/>
      <c r="QWM1063" s="842"/>
      <c r="QWN1063" s="842"/>
      <c r="QWO1063" s="842"/>
      <c r="QWP1063" s="842"/>
      <c r="QWQ1063" s="842"/>
      <c r="QWR1063" s="842"/>
      <c r="QWS1063" s="842"/>
      <c r="QWT1063" s="842"/>
      <c r="QWU1063" s="842"/>
      <c r="QWV1063" s="842"/>
      <c r="QWW1063" s="842"/>
      <c r="QWX1063" s="842"/>
      <c r="QWY1063" s="842"/>
      <c r="QWZ1063" s="842"/>
      <c r="QXA1063" s="842"/>
      <c r="QXB1063" s="842"/>
      <c r="QXC1063" s="842"/>
      <c r="QXD1063" s="842"/>
      <c r="QXE1063" s="842"/>
      <c r="QXF1063" s="842"/>
      <c r="QXG1063" s="842"/>
      <c r="QXH1063" s="842"/>
      <c r="QXI1063" s="842"/>
      <c r="QXJ1063" s="842"/>
      <c r="QXK1063" s="842"/>
      <c r="QXL1063" s="842"/>
      <c r="QXM1063" s="842"/>
      <c r="QXN1063" s="842"/>
      <c r="QXO1063" s="842"/>
      <c r="QXP1063" s="842"/>
      <c r="QXQ1063" s="842"/>
      <c r="QXR1063" s="842"/>
      <c r="QXS1063" s="842"/>
      <c r="QXT1063" s="842"/>
      <c r="QXU1063" s="842"/>
      <c r="QXV1063" s="842"/>
      <c r="QXW1063" s="842"/>
      <c r="QXX1063" s="842"/>
      <c r="QXY1063" s="842"/>
      <c r="QXZ1063" s="842"/>
      <c r="QYA1063" s="842"/>
      <c r="QYB1063" s="842"/>
      <c r="QYC1063" s="842"/>
      <c r="QYD1063" s="842"/>
      <c r="QYE1063" s="842"/>
      <c r="QYF1063" s="842"/>
      <c r="QYG1063" s="842"/>
      <c r="QYH1063" s="842"/>
      <c r="QYI1063" s="842"/>
      <c r="QYJ1063" s="842"/>
      <c r="QYK1063" s="842"/>
      <c r="QYL1063" s="842"/>
      <c r="QYM1063" s="842"/>
      <c r="QYN1063" s="842"/>
      <c r="QYO1063" s="842"/>
      <c r="QYP1063" s="842"/>
      <c r="QYQ1063" s="842"/>
      <c r="QYR1063" s="842"/>
      <c r="QYS1063" s="842"/>
      <c r="QYT1063" s="842"/>
      <c r="QYU1063" s="842"/>
      <c r="QYV1063" s="842"/>
      <c r="QYW1063" s="842"/>
      <c r="QYX1063" s="842"/>
      <c r="QYY1063" s="842"/>
      <c r="QYZ1063" s="842"/>
      <c r="QZA1063" s="842"/>
      <c r="QZB1063" s="842"/>
      <c r="QZC1063" s="842"/>
      <c r="QZD1063" s="842"/>
      <c r="QZE1063" s="842"/>
      <c r="QZF1063" s="842"/>
      <c r="QZG1063" s="842"/>
      <c r="QZH1063" s="842"/>
      <c r="QZI1063" s="842"/>
      <c r="QZJ1063" s="842"/>
      <c r="QZK1063" s="842"/>
      <c r="QZL1063" s="842"/>
      <c r="QZM1063" s="842"/>
      <c r="QZN1063" s="842"/>
      <c r="QZO1063" s="842"/>
      <c r="QZP1063" s="842"/>
      <c r="QZQ1063" s="842"/>
      <c r="QZR1063" s="842"/>
      <c r="QZS1063" s="842"/>
      <c r="QZT1063" s="842"/>
      <c r="QZU1063" s="842"/>
      <c r="QZV1063" s="842"/>
      <c r="QZW1063" s="842"/>
      <c r="QZX1063" s="842"/>
      <c r="QZY1063" s="842"/>
      <c r="QZZ1063" s="842"/>
      <c r="RAA1063" s="842"/>
      <c r="RAB1063" s="842"/>
      <c r="RAC1063" s="842"/>
      <c r="RAD1063" s="842"/>
      <c r="RAE1063" s="842"/>
      <c r="RAF1063" s="842"/>
      <c r="RAG1063" s="842"/>
      <c r="RAH1063" s="842"/>
      <c r="RAI1063" s="842"/>
      <c r="RAJ1063" s="842"/>
      <c r="RAK1063" s="842"/>
      <c r="RAL1063" s="842"/>
      <c r="RAM1063" s="842"/>
      <c r="RAN1063" s="842"/>
      <c r="RAO1063" s="842"/>
      <c r="RAP1063" s="842"/>
      <c r="RAQ1063" s="842"/>
      <c r="RAR1063" s="842"/>
      <c r="RAS1063" s="842"/>
      <c r="RAT1063" s="842"/>
      <c r="RAU1063" s="842"/>
      <c r="RAV1063" s="842"/>
      <c r="RAW1063" s="842"/>
      <c r="RAX1063" s="842"/>
      <c r="RAY1063" s="842"/>
      <c r="RAZ1063" s="842"/>
      <c r="RBA1063" s="842"/>
      <c r="RBB1063" s="842"/>
      <c r="RBC1063" s="842"/>
      <c r="RBD1063" s="842"/>
      <c r="RBE1063" s="842"/>
      <c r="RBF1063" s="842"/>
      <c r="RBG1063" s="842"/>
      <c r="RBH1063" s="842"/>
      <c r="RBI1063" s="842"/>
      <c r="RBJ1063" s="842"/>
      <c r="RBK1063" s="842"/>
      <c r="RBL1063" s="842"/>
      <c r="RBM1063" s="842"/>
      <c r="RBN1063" s="842"/>
      <c r="RBO1063" s="842"/>
      <c r="RBP1063" s="842"/>
      <c r="RBQ1063" s="842"/>
      <c r="RBR1063" s="842"/>
      <c r="RBS1063" s="842"/>
      <c r="RBT1063" s="842"/>
      <c r="RBU1063" s="842"/>
      <c r="RBV1063" s="842"/>
      <c r="RBW1063" s="842"/>
      <c r="RBX1063" s="842"/>
      <c r="RBY1063" s="842"/>
      <c r="RBZ1063" s="842"/>
      <c r="RCA1063" s="842"/>
      <c r="RCB1063" s="842"/>
      <c r="RCC1063" s="842"/>
      <c r="RCD1063" s="842"/>
      <c r="RCE1063" s="842"/>
      <c r="RCF1063" s="842"/>
      <c r="RCG1063" s="842"/>
      <c r="RCH1063" s="842"/>
      <c r="RCI1063" s="842"/>
      <c r="RCJ1063" s="842"/>
      <c r="RCK1063" s="842"/>
      <c r="RCL1063" s="842"/>
      <c r="RCM1063" s="842"/>
      <c r="RCN1063" s="842"/>
      <c r="RCO1063" s="842"/>
      <c r="RCP1063" s="842"/>
      <c r="RCQ1063" s="842"/>
      <c r="RCR1063" s="842"/>
      <c r="RCS1063" s="842"/>
      <c r="RCT1063" s="842"/>
      <c r="RCU1063" s="842"/>
      <c r="RCV1063" s="842"/>
      <c r="RCW1063" s="842"/>
      <c r="RCX1063" s="842"/>
      <c r="RCY1063" s="842"/>
      <c r="RCZ1063" s="842"/>
      <c r="RDA1063" s="842"/>
      <c r="RDB1063" s="842"/>
      <c r="RDC1063" s="842"/>
      <c r="RDD1063" s="842"/>
      <c r="RDE1063" s="842"/>
      <c r="RDF1063" s="842"/>
      <c r="RDG1063" s="842"/>
      <c r="RDH1063" s="842"/>
      <c r="RDI1063" s="842"/>
      <c r="RDJ1063" s="842"/>
      <c r="RDK1063" s="842"/>
      <c r="RDL1063" s="842"/>
      <c r="RDM1063" s="842"/>
      <c r="RDN1063" s="842"/>
      <c r="RDO1063" s="842"/>
      <c r="RDP1063" s="842"/>
      <c r="RDQ1063" s="842"/>
      <c r="RDR1063" s="842"/>
      <c r="RDS1063" s="842"/>
      <c r="RDT1063" s="842"/>
      <c r="RDU1063" s="842"/>
      <c r="RDV1063" s="842"/>
      <c r="RDW1063" s="842"/>
      <c r="RDX1063" s="842"/>
      <c r="RDY1063" s="842"/>
      <c r="RDZ1063" s="842"/>
      <c r="REA1063" s="842"/>
      <c r="REB1063" s="842"/>
      <c r="REC1063" s="842"/>
      <c r="RED1063" s="842"/>
      <c r="REE1063" s="842"/>
      <c r="REF1063" s="842"/>
      <c r="REG1063" s="842"/>
      <c r="REH1063" s="842"/>
      <c r="REI1063" s="842"/>
      <c r="REJ1063" s="842"/>
      <c r="REK1063" s="842"/>
      <c r="REL1063" s="842"/>
      <c r="REM1063" s="842"/>
      <c r="REN1063" s="842"/>
      <c r="REO1063" s="842"/>
      <c r="REP1063" s="842"/>
      <c r="REQ1063" s="842"/>
      <c r="RER1063" s="842"/>
      <c r="RES1063" s="842"/>
      <c r="RET1063" s="842"/>
      <c r="REU1063" s="842"/>
      <c r="REV1063" s="842"/>
      <c r="REW1063" s="842"/>
      <c r="REX1063" s="842"/>
      <c r="REY1063" s="842"/>
      <c r="REZ1063" s="842"/>
      <c r="RFA1063" s="842"/>
      <c r="RFB1063" s="842"/>
      <c r="RFC1063" s="842"/>
      <c r="RFD1063" s="842"/>
      <c r="RFE1063" s="842"/>
      <c r="RFF1063" s="842"/>
      <c r="RFG1063" s="842"/>
      <c r="RFH1063" s="842"/>
      <c r="RFI1063" s="842"/>
      <c r="RFJ1063" s="842"/>
      <c r="RFK1063" s="842"/>
      <c r="RFL1063" s="842"/>
      <c r="RFM1063" s="842"/>
      <c r="RFN1063" s="842"/>
      <c r="RFO1063" s="842"/>
      <c r="RFP1063" s="842"/>
      <c r="RFQ1063" s="842"/>
      <c r="RFR1063" s="842"/>
      <c r="RFS1063" s="842"/>
      <c r="RFT1063" s="842"/>
      <c r="RFU1063" s="842"/>
      <c r="RFV1063" s="842"/>
      <c r="RFW1063" s="842"/>
      <c r="RFX1063" s="842"/>
      <c r="RFY1063" s="842"/>
      <c r="RFZ1063" s="842"/>
      <c r="RGA1063" s="842"/>
      <c r="RGB1063" s="842"/>
      <c r="RGC1063" s="842"/>
      <c r="RGD1063" s="842"/>
      <c r="RGE1063" s="842"/>
      <c r="RGF1063" s="842"/>
      <c r="RGG1063" s="842"/>
      <c r="RGH1063" s="842"/>
      <c r="RGI1063" s="842"/>
      <c r="RGJ1063" s="842"/>
      <c r="RGK1063" s="842"/>
      <c r="RGL1063" s="842"/>
      <c r="RGM1063" s="842"/>
      <c r="RGN1063" s="842"/>
      <c r="RGO1063" s="842"/>
      <c r="RGP1063" s="842"/>
      <c r="RGQ1063" s="842"/>
      <c r="RGR1063" s="842"/>
      <c r="RGS1063" s="842"/>
      <c r="RGT1063" s="842"/>
      <c r="RGU1063" s="842"/>
      <c r="RGV1063" s="842"/>
      <c r="RGW1063" s="842"/>
      <c r="RGX1063" s="842"/>
      <c r="RGY1063" s="842"/>
      <c r="RGZ1063" s="842"/>
      <c r="RHA1063" s="842"/>
      <c r="RHB1063" s="842"/>
      <c r="RHC1063" s="842"/>
      <c r="RHD1063" s="842"/>
      <c r="RHE1063" s="842"/>
      <c r="RHF1063" s="842"/>
      <c r="RHG1063" s="842"/>
      <c r="RHH1063" s="842"/>
      <c r="RHI1063" s="842"/>
      <c r="RHJ1063" s="842"/>
      <c r="RHK1063" s="842"/>
      <c r="RHL1063" s="842"/>
      <c r="RHM1063" s="842"/>
      <c r="RHN1063" s="842"/>
      <c r="RHO1063" s="842"/>
      <c r="RHP1063" s="842"/>
      <c r="RHQ1063" s="842"/>
      <c r="RHR1063" s="842"/>
      <c r="RHS1063" s="842"/>
      <c r="RHT1063" s="842"/>
      <c r="RHU1063" s="842"/>
      <c r="RHV1063" s="842"/>
      <c r="RHW1063" s="842"/>
      <c r="RHX1063" s="842"/>
      <c r="RHY1063" s="842"/>
      <c r="RHZ1063" s="842"/>
      <c r="RIA1063" s="842"/>
      <c r="RIB1063" s="842"/>
      <c r="RIC1063" s="842"/>
      <c r="RID1063" s="842"/>
      <c r="RIE1063" s="842"/>
      <c r="RIF1063" s="842"/>
      <c r="RIG1063" s="842"/>
      <c r="RIH1063" s="842"/>
      <c r="RII1063" s="842"/>
      <c r="RIJ1063" s="842"/>
      <c r="RIK1063" s="842"/>
      <c r="RIL1063" s="842"/>
      <c r="RIM1063" s="842"/>
      <c r="RIN1063" s="842"/>
      <c r="RIO1063" s="842"/>
      <c r="RIP1063" s="842"/>
      <c r="RIQ1063" s="842"/>
      <c r="RIR1063" s="842"/>
      <c r="RIS1063" s="842"/>
      <c r="RIT1063" s="842"/>
      <c r="RIU1063" s="842"/>
      <c r="RIV1063" s="842"/>
      <c r="RIW1063" s="842"/>
      <c r="RIX1063" s="842"/>
      <c r="RIY1063" s="842"/>
      <c r="RIZ1063" s="842"/>
      <c r="RJA1063" s="842"/>
      <c r="RJB1063" s="842"/>
      <c r="RJC1063" s="842"/>
      <c r="RJD1063" s="842"/>
      <c r="RJE1063" s="842"/>
      <c r="RJF1063" s="842"/>
      <c r="RJG1063" s="842"/>
      <c r="RJH1063" s="842"/>
      <c r="RJI1063" s="842"/>
      <c r="RJJ1063" s="842"/>
      <c r="RJK1063" s="842"/>
      <c r="RJL1063" s="842"/>
      <c r="RJM1063" s="842"/>
      <c r="RJN1063" s="842"/>
      <c r="RJO1063" s="842"/>
      <c r="RJP1063" s="842"/>
      <c r="RJQ1063" s="842"/>
      <c r="RJR1063" s="842"/>
      <c r="RJS1063" s="842"/>
      <c r="RJT1063" s="842"/>
      <c r="RJU1063" s="842"/>
      <c r="RJV1063" s="842"/>
      <c r="RJW1063" s="842"/>
      <c r="RJX1063" s="842"/>
      <c r="RJY1063" s="842"/>
      <c r="RJZ1063" s="842"/>
      <c r="RKA1063" s="842"/>
      <c r="RKB1063" s="842"/>
      <c r="RKC1063" s="842"/>
      <c r="RKD1063" s="842"/>
      <c r="RKE1063" s="842"/>
      <c r="RKF1063" s="842"/>
      <c r="RKG1063" s="842"/>
      <c r="RKH1063" s="842"/>
      <c r="RKI1063" s="842"/>
      <c r="RKJ1063" s="842"/>
      <c r="RKK1063" s="842"/>
      <c r="RKL1063" s="842"/>
      <c r="RKM1063" s="842"/>
      <c r="RKN1063" s="842"/>
      <c r="RKO1063" s="842"/>
      <c r="RKP1063" s="842"/>
      <c r="RKQ1063" s="842"/>
      <c r="RKR1063" s="842"/>
      <c r="RKS1063" s="842"/>
      <c r="RKT1063" s="842"/>
      <c r="RKU1063" s="842"/>
      <c r="RKV1063" s="842"/>
      <c r="RKW1063" s="842"/>
      <c r="RKX1063" s="842"/>
      <c r="RKY1063" s="842"/>
      <c r="RKZ1063" s="842"/>
      <c r="RLA1063" s="842"/>
      <c r="RLB1063" s="842"/>
      <c r="RLC1063" s="842"/>
      <c r="RLD1063" s="842"/>
      <c r="RLE1063" s="842"/>
      <c r="RLF1063" s="842"/>
      <c r="RLG1063" s="842"/>
      <c r="RLH1063" s="842"/>
      <c r="RLI1063" s="842"/>
      <c r="RLJ1063" s="842"/>
      <c r="RLK1063" s="842"/>
      <c r="RLL1063" s="842"/>
      <c r="RLM1063" s="842"/>
      <c r="RLN1063" s="842"/>
      <c r="RLO1063" s="842"/>
      <c r="RLP1063" s="842"/>
      <c r="RLQ1063" s="842"/>
      <c r="RLR1063" s="842"/>
      <c r="RLS1063" s="842"/>
      <c r="RLT1063" s="842"/>
      <c r="RLU1063" s="842"/>
      <c r="RLV1063" s="842"/>
      <c r="RLW1063" s="842"/>
      <c r="RLX1063" s="842"/>
      <c r="RLY1063" s="842"/>
      <c r="RLZ1063" s="842"/>
      <c r="RMA1063" s="842"/>
      <c r="RMB1063" s="842"/>
      <c r="RMC1063" s="842"/>
      <c r="RMD1063" s="842"/>
      <c r="RME1063" s="842"/>
      <c r="RMF1063" s="842"/>
      <c r="RMG1063" s="842"/>
      <c r="RMH1063" s="842"/>
      <c r="RMI1063" s="842"/>
      <c r="RMJ1063" s="842"/>
      <c r="RMK1063" s="842"/>
      <c r="RML1063" s="842"/>
      <c r="RMM1063" s="842"/>
      <c r="RMN1063" s="842"/>
      <c r="RMO1063" s="842"/>
      <c r="RMP1063" s="842"/>
      <c r="RMQ1063" s="842"/>
      <c r="RMR1063" s="842"/>
      <c r="RMS1063" s="842"/>
      <c r="RMT1063" s="842"/>
      <c r="RMU1063" s="842"/>
      <c r="RMV1063" s="842"/>
      <c r="RMW1063" s="842"/>
      <c r="RMX1063" s="842"/>
      <c r="RMY1063" s="842"/>
      <c r="RMZ1063" s="842"/>
      <c r="RNA1063" s="842"/>
      <c r="RNB1063" s="842"/>
      <c r="RNC1063" s="842"/>
      <c r="RND1063" s="842"/>
      <c r="RNE1063" s="842"/>
      <c r="RNF1063" s="842"/>
      <c r="RNG1063" s="842"/>
      <c r="RNH1063" s="842"/>
      <c r="RNI1063" s="842"/>
      <c r="RNJ1063" s="842"/>
      <c r="RNK1063" s="842"/>
      <c r="RNL1063" s="842"/>
      <c r="RNM1063" s="842"/>
      <c r="RNN1063" s="842"/>
      <c r="RNO1063" s="842"/>
      <c r="RNP1063" s="842"/>
      <c r="RNQ1063" s="842"/>
      <c r="RNR1063" s="842"/>
      <c r="RNS1063" s="842"/>
      <c r="RNT1063" s="842"/>
      <c r="RNU1063" s="842"/>
      <c r="RNV1063" s="842"/>
      <c r="RNW1063" s="842"/>
      <c r="RNX1063" s="842"/>
      <c r="RNY1063" s="842"/>
      <c r="RNZ1063" s="842"/>
      <c r="ROA1063" s="842"/>
      <c r="ROB1063" s="842"/>
      <c r="ROC1063" s="842"/>
      <c r="ROD1063" s="842"/>
      <c r="ROE1063" s="842"/>
      <c r="ROF1063" s="842"/>
      <c r="ROG1063" s="842"/>
      <c r="ROH1063" s="842"/>
      <c r="ROI1063" s="842"/>
      <c r="ROJ1063" s="842"/>
      <c r="ROK1063" s="842"/>
      <c r="ROL1063" s="842"/>
      <c r="ROM1063" s="842"/>
      <c r="RON1063" s="842"/>
      <c r="ROO1063" s="842"/>
      <c r="ROP1063" s="842"/>
      <c r="ROQ1063" s="842"/>
      <c r="ROR1063" s="842"/>
      <c r="ROS1063" s="842"/>
      <c r="ROT1063" s="842"/>
      <c r="ROU1063" s="842"/>
      <c r="ROV1063" s="842"/>
      <c r="ROW1063" s="842"/>
      <c r="ROX1063" s="842"/>
      <c r="ROY1063" s="842"/>
      <c r="ROZ1063" s="842"/>
      <c r="RPA1063" s="842"/>
      <c r="RPB1063" s="842"/>
      <c r="RPC1063" s="842"/>
      <c r="RPD1063" s="842"/>
      <c r="RPE1063" s="842"/>
      <c r="RPF1063" s="842"/>
      <c r="RPG1063" s="842"/>
      <c r="RPH1063" s="842"/>
      <c r="RPI1063" s="842"/>
      <c r="RPJ1063" s="842"/>
      <c r="RPK1063" s="842"/>
      <c r="RPL1063" s="842"/>
      <c r="RPM1063" s="842"/>
      <c r="RPN1063" s="842"/>
      <c r="RPO1063" s="842"/>
      <c r="RPP1063" s="842"/>
      <c r="RPQ1063" s="842"/>
      <c r="RPR1063" s="842"/>
      <c r="RPS1063" s="842"/>
      <c r="RPT1063" s="842"/>
      <c r="RPU1063" s="842"/>
      <c r="RPV1063" s="842"/>
      <c r="RPW1063" s="842"/>
      <c r="RPX1063" s="842"/>
      <c r="RPY1063" s="842"/>
      <c r="RPZ1063" s="842"/>
      <c r="RQA1063" s="842"/>
      <c r="RQB1063" s="842"/>
      <c r="RQC1063" s="842"/>
      <c r="RQD1063" s="842"/>
      <c r="RQE1063" s="842"/>
      <c r="RQF1063" s="842"/>
      <c r="RQG1063" s="842"/>
      <c r="RQH1063" s="842"/>
      <c r="RQI1063" s="842"/>
      <c r="RQJ1063" s="842"/>
      <c r="RQK1063" s="842"/>
      <c r="RQL1063" s="842"/>
      <c r="RQM1063" s="842"/>
      <c r="RQN1063" s="842"/>
      <c r="RQO1063" s="842"/>
      <c r="RQP1063" s="842"/>
      <c r="RQQ1063" s="842"/>
      <c r="RQR1063" s="842"/>
      <c r="RQS1063" s="842"/>
      <c r="RQT1063" s="842"/>
      <c r="RQU1063" s="842"/>
      <c r="RQV1063" s="842"/>
      <c r="RQW1063" s="842"/>
      <c r="RQX1063" s="842"/>
      <c r="RQY1063" s="842"/>
      <c r="RQZ1063" s="842"/>
      <c r="RRA1063" s="842"/>
      <c r="RRB1063" s="842"/>
      <c r="RRC1063" s="842"/>
      <c r="RRD1063" s="842"/>
      <c r="RRE1063" s="842"/>
      <c r="RRF1063" s="842"/>
      <c r="RRG1063" s="842"/>
      <c r="RRH1063" s="842"/>
      <c r="RRI1063" s="842"/>
      <c r="RRJ1063" s="842"/>
      <c r="RRK1063" s="842"/>
      <c r="RRL1063" s="842"/>
      <c r="RRM1063" s="842"/>
      <c r="RRN1063" s="842"/>
      <c r="RRO1063" s="842"/>
      <c r="RRP1063" s="842"/>
      <c r="RRQ1063" s="842"/>
      <c r="RRR1063" s="842"/>
      <c r="RRS1063" s="842"/>
      <c r="RRT1063" s="842"/>
      <c r="RRU1063" s="842"/>
      <c r="RRV1063" s="842"/>
      <c r="RRW1063" s="842"/>
      <c r="RRX1063" s="842"/>
      <c r="RRY1063" s="842"/>
      <c r="RRZ1063" s="842"/>
      <c r="RSA1063" s="842"/>
      <c r="RSB1063" s="842"/>
      <c r="RSC1063" s="842"/>
      <c r="RSD1063" s="842"/>
      <c r="RSE1063" s="842"/>
      <c r="RSF1063" s="842"/>
      <c r="RSG1063" s="842"/>
      <c r="RSH1063" s="842"/>
      <c r="RSI1063" s="842"/>
      <c r="RSJ1063" s="842"/>
      <c r="RSK1063" s="842"/>
      <c r="RSL1063" s="842"/>
      <c r="RSM1063" s="842"/>
      <c r="RSN1063" s="842"/>
      <c r="RSO1063" s="842"/>
      <c r="RSP1063" s="842"/>
      <c r="RSQ1063" s="842"/>
      <c r="RSR1063" s="842"/>
      <c r="RSS1063" s="842"/>
      <c r="RST1063" s="842"/>
      <c r="RSU1063" s="842"/>
      <c r="RSV1063" s="842"/>
      <c r="RSW1063" s="842"/>
      <c r="RSX1063" s="842"/>
      <c r="RSY1063" s="842"/>
      <c r="RSZ1063" s="842"/>
      <c r="RTA1063" s="842"/>
      <c r="RTB1063" s="842"/>
      <c r="RTC1063" s="842"/>
      <c r="RTD1063" s="842"/>
      <c r="RTE1063" s="842"/>
      <c r="RTF1063" s="842"/>
      <c r="RTG1063" s="842"/>
      <c r="RTH1063" s="842"/>
      <c r="RTI1063" s="842"/>
      <c r="RTJ1063" s="842"/>
      <c r="RTK1063" s="842"/>
      <c r="RTL1063" s="842"/>
      <c r="RTM1063" s="842"/>
      <c r="RTN1063" s="842"/>
      <c r="RTO1063" s="842"/>
      <c r="RTP1063" s="842"/>
      <c r="RTQ1063" s="842"/>
      <c r="RTR1063" s="842"/>
      <c r="RTS1063" s="842"/>
      <c r="RTT1063" s="842"/>
      <c r="RTU1063" s="842"/>
      <c r="RTV1063" s="842"/>
      <c r="RTW1063" s="842"/>
      <c r="RTX1063" s="842"/>
      <c r="RTY1063" s="842"/>
      <c r="RTZ1063" s="842"/>
      <c r="RUA1063" s="842"/>
      <c r="RUB1063" s="842"/>
      <c r="RUC1063" s="842"/>
      <c r="RUD1063" s="842"/>
      <c r="RUE1063" s="842"/>
      <c r="RUF1063" s="842"/>
      <c r="RUG1063" s="842"/>
      <c r="RUH1063" s="842"/>
      <c r="RUI1063" s="842"/>
      <c r="RUJ1063" s="842"/>
      <c r="RUK1063" s="842"/>
      <c r="RUL1063" s="842"/>
      <c r="RUM1063" s="842"/>
      <c r="RUN1063" s="842"/>
      <c r="RUO1063" s="842"/>
      <c r="RUP1063" s="842"/>
      <c r="RUQ1063" s="842"/>
      <c r="RUR1063" s="842"/>
      <c r="RUS1063" s="842"/>
      <c r="RUT1063" s="842"/>
      <c r="RUU1063" s="842"/>
      <c r="RUV1063" s="842"/>
      <c r="RUW1063" s="842"/>
      <c r="RUX1063" s="842"/>
      <c r="RUY1063" s="842"/>
      <c r="RUZ1063" s="842"/>
      <c r="RVA1063" s="842"/>
      <c r="RVB1063" s="842"/>
      <c r="RVC1063" s="842"/>
      <c r="RVD1063" s="842"/>
      <c r="RVE1063" s="842"/>
      <c r="RVF1063" s="842"/>
      <c r="RVG1063" s="842"/>
      <c r="RVH1063" s="842"/>
      <c r="RVI1063" s="842"/>
      <c r="RVJ1063" s="842"/>
      <c r="RVK1063" s="842"/>
      <c r="RVL1063" s="842"/>
      <c r="RVM1063" s="842"/>
      <c r="RVN1063" s="842"/>
      <c r="RVO1063" s="842"/>
      <c r="RVP1063" s="842"/>
      <c r="RVQ1063" s="842"/>
      <c r="RVR1063" s="842"/>
      <c r="RVS1063" s="842"/>
      <c r="RVT1063" s="842"/>
      <c r="RVU1063" s="842"/>
      <c r="RVV1063" s="842"/>
      <c r="RVW1063" s="842"/>
      <c r="RVX1063" s="842"/>
      <c r="RVY1063" s="842"/>
      <c r="RVZ1063" s="842"/>
      <c r="RWA1063" s="842"/>
      <c r="RWB1063" s="842"/>
      <c r="RWC1063" s="842"/>
      <c r="RWD1063" s="842"/>
      <c r="RWE1063" s="842"/>
      <c r="RWF1063" s="842"/>
      <c r="RWG1063" s="842"/>
      <c r="RWH1063" s="842"/>
      <c r="RWI1063" s="842"/>
      <c r="RWJ1063" s="842"/>
      <c r="RWK1063" s="842"/>
      <c r="RWL1063" s="842"/>
      <c r="RWM1063" s="842"/>
      <c r="RWN1063" s="842"/>
      <c r="RWO1063" s="842"/>
      <c r="RWP1063" s="842"/>
      <c r="RWQ1063" s="842"/>
      <c r="RWR1063" s="842"/>
      <c r="RWS1063" s="842"/>
      <c r="RWT1063" s="842"/>
      <c r="RWU1063" s="842"/>
      <c r="RWV1063" s="842"/>
      <c r="RWW1063" s="842"/>
      <c r="RWX1063" s="842"/>
      <c r="RWY1063" s="842"/>
      <c r="RWZ1063" s="842"/>
      <c r="RXA1063" s="842"/>
      <c r="RXB1063" s="842"/>
      <c r="RXC1063" s="842"/>
      <c r="RXD1063" s="842"/>
      <c r="RXE1063" s="842"/>
      <c r="RXF1063" s="842"/>
      <c r="RXG1063" s="842"/>
      <c r="RXH1063" s="842"/>
      <c r="RXI1063" s="842"/>
      <c r="RXJ1063" s="842"/>
      <c r="RXK1063" s="842"/>
      <c r="RXL1063" s="842"/>
      <c r="RXM1063" s="842"/>
      <c r="RXN1063" s="842"/>
      <c r="RXO1063" s="842"/>
      <c r="RXP1063" s="842"/>
      <c r="RXQ1063" s="842"/>
      <c r="RXR1063" s="842"/>
      <c r="RXS1063" s="842"/>
      <c r="RXT1063" s="842"/>
      <c r="RXU1063" s="842"/>
      <c r="RXV1063" s="842"/>
      <c r="RXW1063" s="842"/>
      <c r="RXX1063" s="842"/>
      <c r="RXY1063" s="842"/>
      <c r="RXZ1063" s="842"/>
      <c r="RYA1063" s="842"/>
      <c r="RYB1063" s="842"/>
      <c r="RYC1063" s="842"/>
      <c r="RYD1063" s="842"/>
      <c r="RYE1063" s="842"/>
      <c r="RYF1063" s="842"/>
      <c r="RYG1063" s="842"/>
      <c r="RYH1063" s="842"/>
      <c r="RYI1063" s="842"/>
      <c r="RYJ1063" s="842"/>
      <c r="RYK1063" s="842"/>
      <c r="RYL1063" s="842"/>
      <c r="RYM1063" s="842"/>
      <c r="RYN1063" s="842"/>
      <c r="RYO1063" s="842"/>
      <c r="RYP1063" s="842"/>
      <c r="RYQ1063" s="842"/>
      <c r="RYR1063" s="842"/>
      <c r="RYS1063" s="842"/>
      <c r="RYT1063" s="842"/>
      <c r="RYU1063" s="842"/>
      <c r="RYV1063" s="842"/>
      <c r="RYW1063" s="842"/>
      <c r="RYX1063" s="842"/>
      <c r="RYY1063" s="842"/>
      <c r="RYZ1063" s="842"/>
      <c r="RZA1063" s="842"/>
      <c r="RZB1063" s="842"/>
      <c r="RZC1063" s="842"/>
      <c r="RZD1063" s="842"/>
      <c r="RZE1063" s="842"/>
      <c r="RZF1063" s="842"/>
      <c r="RZG1063" s="842"/>
      <c r="RZH1063" s="842"/>
      <c r="RZI1063" s="842"/>
      <c r="RZJ1063" s="842"/>
      <c r="RZK1063" s="842"/>
      <c r="RZL1063" s="842"/>
      <c r="RZM1063" s="842"/>
      <c r="RZN1063" s="842"/>
      <c r="RZO1063" s="842"/>
      <c r="RZP1063" s="842"/>
      <c r="RZQ1063" s="842"/>
      <c r="RZR1063" s="842"/>
      <c r="RZS1063" s="842"/>
      <c r="RZT1063" s="842"/>
      <c r="RZU1063" s="842"/>
      <c r="RZV1063" s="842"/>
      <c r="RZW1063" s="842"/>
      <c r="RZX1063" s="842"/>
      <c r="RZY1063" s="842"/>
      <c r="RZZ1063" s="842"/>
      <c r="SAA1063" s="842"/>
      <c r="SAB1063" s="842"/>
      <c r="SAC1063" s="842"/>
      <c r="SAD1063" s="842"/>
      <c r="SAE1063" s="842"/>
      <c r="SAF1063" s="842"/>
      <c r="SAG1063" s="842"/>
      <c r="SAH1063" s="842"/>
      <c r="SAI1063" s="842"/>
      <c r="SAJ1063" s="842"/>
      <c r="SAK1063" s="842"/>
      <c r="SAL1063" s="842"/>
      <c r="SAM1063" s="842"/>
      <c r="SAN1063" s="842"/>
      <c r="SAO1063" s="842"/>
      <c r="SAP1063" s="842"/>
      <c r="SAQ1063" s="842"/>
      <c r="SAR1063" s="842"/>
      <c r="SAS1063" s="842"/>
      <c r="SAT1063" s="842"/>
      <c r="SAU1063" s="842"/>
      <c r="SAV1063" s="842"/>
      <c r="SAW1063" s="842"/>
      <c r="SAX1063" s="842"/>
      <c r="SAY1063" s="842"/>
      <c r="SAZ1063" s="842"/>
      <c r="SBA1063" s="842"/>
      <c r="SBB1063" s="842"/>
      <c r="SBC1063" s="842"/>
      <c r="SBD1063" s="842"/>
      <c r="SBE1063" s="842"/>
      <c r="SBF1063" s="842"/>
      <c r="SBG1063" s="842"/>
      <c r="SBH1063" s="842"/>
      <c r="SBI1063" s="842"/>
      <c r="SBJ1063" s="842"/>
      <c r="SBK1063" s="842"/>
      <c r="SBL1063" s="842"/>
      <c r="SBM1063" s="842"/>
      <c r="SBN1063" s="842"/>
      <c r="SBO1063" s="842"/>
      <c r="SBP1063" s="842"/>
      <c r="SBQ1063" s="842"/>
      <c r="SBR1063" s="842"/>
      <c r="SBS1063" s="842"/>
      <c r="SBT1063" s="842"/>
      <c r="SBU1063" s="842"/>
      <c r="SBV1063" s="842"/>
      <c r="SBW1063" s="842"/>
      <c r="SBX1063" s="842"/>
      <c r="SBY1063" s="842"/>
      <c r="SBZ1063" s="842"/>
      <c r="SCA1063" s="842"/>
      <c r="SCB1063" s="842"/>
      <c r="SCC1063" s="842"/>
      <c r="SCD1063" s="842"/>
      <c r="SCE1063" s="842"/>
      <c r="SCF1063" s="842"/>
      <c r="SCG1063" s="842"/>
      <c r="SCH1063" s="842"/>
      <c r="SCI1063" s="842"/>
      <c r="SCJ1063" s="842"/>
      <c r="SCK1063" s="842"/>
      <c r="SCL1063" s="842"/>
      <c r="SCM1063" s="842"/>
      <c r="SCN1063" s="842"/>
      <c r="SCO1063" s="842"/>
      <c r="SCP1063" s="842"/>
      <c r="SCQ1063" s="842"/>
      <c r="SCR1063" s="842"/>
      <c r="SCS1063" s="842"/>
      <c r="SCT1063" s="842"/>
      <c r="SCU1063" s="842"/>
      <c r="SCV1063" s="842"/>
      <c r="SCW1063" s="842"/>
      <c r="SCX1063" s="842"/>
      <c r="SCY1063" s="842"/>
      <c r="SCZ1063" s="842"/>
      <c r="SDA1063" s="842"/>
      <c r="SDB1063" s="842"/>
      <c r="SDC1063" s="842"/>
      <c r="SDD1063" s="842"/>
      <c r="SDE1063" s="842"/>
      <c r="SDF1063" s="842"/>
      <c r="SDG1063" s="842"/>
      <c r="SDH1063" s="842"/>
      <c r="SDI1063" s="842"/>
      <c r="SDJ1063" s="842"/>
      <c r="SDK1063" s="842"/>
      <c r="SDL1063" s="842"/>
      <c r="SDM1063" s="842"/>
      <c r="SDN1063" s="842"/>
      <c r="SDO1063" s="842"/>
      <c r="SDP1063" s="842"/>
      <c r="SDQ1063" s="842"/>
      <c r="SDR1063" s="842"/>
      <c r="SDS1063" s="842"/>
      <c r="SDT1063" s="842"/>
      <c r="SDU1063" s="842"/>
      <c r="SDV1063" s="842"/>
      <c r="SDW1063" s="842"/>
      <c r="SDX1063" s="842"/>
      <c r="SDY1063" s="842"/>
      <c r="SDZ1063" s="842"/>
      <c r="SEA1063" s="842"/>
      <c r="SEB1063" s="842"/>
      <c r="SEC1063" s="842"/>
      <c r="SED1063" s="842"/>
      <c r="SEE1063" s="842"/>
      <c r="SEF1063" s="842"/>
      <c r="SEG1063" s="842"/>
      <c r="SEH1063" s="842"/>
      <c r="SEI1063" s="842"/>
      <c r="SEJ1063" s="842"/>
      <c r="SEK1063" s="842"/>
      <c r="SEL1063" s="842"/>
      <c r="SEM1063" s="842"/>
      <c r="SEN1063" s="842"/>
      <c r="SEO1063" s="842"/>
      <c r="SEP1063" s="842"/>
      <c r="SEQ1063" s="842"/>
      <c r="SER1063" s="842"/>
      <c r="SES1063" s="842"/>
      <c r="SET1063" s="842"/>
      <c r="SEU1063" s="842"/>
      <c r="SEV1063" s="842"/>
      <c r="SEW1063" s="842"/>
      <c r="SEX1063" s="842"/>
      <c r="SEY1063" s="842"/>
      <c r="SEZ1063" s="842"/>
      <c r="SFA1063" s="842"/>
      <c r="SFB1063" s="842"/>
      <c r="SFC1063" s="842"/>
      <c r="SFD1063" s="842"/>
      <c r="SFE1063" s="842"/>
      <c r="SFF1063" s="842"/>
      <c r="SFG1063" s="842"/>
      <c r="SFH1063" s="842"/>
      <c r="SFI1063" s="842"/>
      <c r="SFJ1063" s="842"/>
      <c r="SFK1063" s="842"/>
      <c r="SFL1063" s="842"/>
      <c r="SFM1063" s="842"/>
      <c r="SFN1063" s="842"/>
      <c r="SFO1063" s="842"/>
      <c r="SFP1063" s="842"/>
      <c r="SFQ1063" s="842"/>
      <c r="SFR1063" s="842"/>
      <c r="SFS1063" s="842"/>
      <c r="SFT1063" s="842"/>
      <c r="SFU1063" s="842"/>
      <c r="SFV1063" s="842"/>
      <c r="SFW1063" s="842"/>
      <c r="SFX1063" s="842"/>
      <c r="SFY1063" s="842"/>
      <c r="SFZ1063" s="842"/>
      <c r="SGA1063" s="842"/>
      <c r="SGB1063" s="842"/>
      <c r="SGC1063" s="842"/>
      <c r="SGD1063" s="842"/>
      <c r="SGE1063" s="842"/>
      <c r="SGF1063" s="842"/>
      <c r="SGG1063" s="842"/>
      <c r="SGH1063" s="842"/>
      <c r="SGI1063" s="842"/>
      <c r="SGJ1063" s="842"/>
      <c r="SGK1063" s="842"/>
      <c r="SGL1063" s="842"/>
      <c r="SGM1063" s="842"/>
      <c r="SGN1063" s="842"/>
      <c r="SGO1063" s="842"/>
      <c r="SGP1063" s="842"/>
      <c r="SGQ1063" s="842"/>
      <c r="SGR1063" s="842"/>
      <c r="SGS1063" s="842"/>
      <c r="SGT1063" s="842"/>
      <c r="SGU1063" s="842"/>
      <c r="SGV1063" s="842"/>
      <c r="SGW1063" s="842"/>
      <c r="SGX1063" s="842"/>
      <c r="SGY1063" s="842"/>
      <c r="SGZ1063" s="842"/>
      <c r="SHA1063" s="842"/>
      <c r="SHB1063" s="842"/>
      <c r="SHC1063" s="842"/>
      <c r="SHD1063" s="842"/>
      <c r="SHE1063" s="842"/>
      <c r="SHF1063" s="842"/>
      <c r="SHG1063" s="842"/>
      <c r="SHH1063" s="842"/>
      <c r="SHI1063" s="842"/>
      <c r="SHJ1063" s="842"/>
      <c r="SHK1063" s="842"/>
      <c r="SHL1063" s="842"/>
      <c r="SHM1063" s="842"/>
      <c r="SHN1063" s="842"/>
      <c r="SHO1063" s="842"/>
      <c r="SHP1063" s="842"/>
      <c r="SHQ1063" s="842"/>
      <c r="SHR1063" s="842"/>
      <c r="SHS1063" s="842"/>
      <c r="SHT1063" s="842"/>
      <c r="SHU1063" s="842"/>
      <c r="SHV1063" s="842"/>
      <c r="SHW1063" s="842"/>
      <c r="SHX1063" s="842"/>
      <c r="SHY1063" s="842"/>
      <c r="SHZ1063" s="842"/>
      <c r="SIA1063" s="842"/>
      <c r="SIB1063" s="842"/>
      <c r="SIC1063" s="842"/>
      <c r="SID1063" s="842"/>
      <c r="SIE1063" s="842"/>
      <c r="SIF1063" s="842"/>
      <c r="SIG1063" s="842"/>
      <c r="SIH1063" s="842"/>
      <c r="SII1063" s="842"/>
      <c r="SIJ1063" s="842"/>
      <c r="SIK1063" s="842"/>
      <c r="SIL1063" s="842"/>
      <c r="SIM1063" s="842"/>
      <c r="SIN1063" s="842"/>
      <c r="SIO1063" s="842"/>
      <c r="SIP1063" s="842"/>
      <c r="SIQ1063" s="842"/>
      <c r="SIR1063" s="842"/>
      <c r="SIS1063" s="842"/>
      <c r="SIT1063" s="842"/>
      <c r="SIU1063" s="842"/>
      <c r="SIV1063" s="842"/>
      <c r="SIW1063" s="842"/>
      <c r="SIX1063" s="842"/>
      <c r="SIY1063" s="842"/>
      <c r="SIZ1063" s="842"/>
      <c r="SJA1063" s="842"/>
      <c r="SJB1063" s="842"/>
      <c r="SJC1063" s="842"/>
      <c r="SJD1063" s="842"/>
      <c r="SJE1063" s="842"/>
      <c r="SJF1063" s="842"/>
      <c r="SJG1063" s="842"/>
      <c r="SJH1063" s="842"/>
      <c r="SJI1063" s="842"/>
      <c r="SJJ1063" s="842"/>
      <c r="SJK1063" s="842"/>
      <c r="SJL1063" s="842"/>
      <c r="SJM1063" s="842"/>
      <c r="SJN1063" s="842"/>
      <c r="SJO1063" s="842"/>
      <c r="SJP1063" s="842"/>
      <c r="SJQ1063" s="842"/>
      <c r="SJR1063" s="842"/>
      <c r="SJS1063" s="842"/>
      <c r="SJT1063" s="842"/>
      <c r="SJU1063" s="842"/>
      <c r="SJV1063" s="842"/>
      <c r="SJW1063" s="842"/>
      <c r="SJX1063" s="842"/>
      <c r="SJY1063" s="842"/>
      <c r="SJZ1063" s="842"/>
      <c r="SKA1063" s="842"/>
      <c r="SKB1063" s="842"/>
      <c r="SKC1063" s="842"/>
      <c r="SKD1063" s="842"/>
      <c r="SKE1063" s="842"/>
      <c r="SKF1063" s="842"/>
      <c r="SKG1063" s="842"/>
      <c r="SKH1063" s="842"/>
      <c r="SKI1063" s="842"/>
      <c r="SKJ1063" s="842"/>
      <c r="SKK1063" s="842"/>
      <c r="SKL1063" s="842"/>
      <c r="SKM1063" s="842"/>
      <c r="SKN1063" s="842"/>
      <c r="SKO1063" s="842"/>
      <c r="SKP1063" s="842"/>
      <c r="SKQ1063" s="842"/>
      <c r="SKR1063" s="842"/>
      <c r="SKS1063" s="842"/>
      <c r="SKT1063" s="842"/>
      <c r="SKU1063" s="842"/>
      <c r="SKV1063" s="842"/>
      <c r="SKW1063" s="842"/>
      <c r="SKX1063" s="842"/>
      <c r="SKY1063" s="842"/>
      <c r="SKZ1063" s="842"/>
      <c r="SLA1063" s="842"/>
      <c r="SLB1063" s="842"/>
      <c r="SLC1063" s="842"/>
      <c r="SLD1063" s="842"/>
      <c r="SLE1063" s="842"/>
      <c r="SLF1063" s="842"/>
      <c r="SLG1063" s="842"/>
      <c r="SLH1063" s="842"/>
      <c r="SLI1063" s="842"/>
      <c r="SLJ1063" s="842"/>
      <c r="SLK1063" s="842"/>
      <c r="SLL1063" s="842"/>
      <c r="SLM1063" s="842"/>
      <c r="SLN1063" s="842"/>
      <c r="SLO1063" s="842"/>
      <c r="SLP1063" s="842"/>
      <c r="SLQ1063" s="842"/>
      <c r="SLR1063" s="842"/>
      <c r="SLS1063" s="842"/>
      <c r="SLT1063" s="842"/>
      <c r="SLU1063" s="842"/>
      <c r="SLV1063" s="842"/>
      <c r="SLW1063" s="842"/>
      <c r="SLX1063" s="842"/>
      <c r="SLY1063" s="842"/>
      <c r="SLZ1063" s="842"/>
      <c r="SMA1063" s="842"/>
      <c r="SMB1063" s="842"/>
      <c r="SMC1063" s="842"/>
      <c r="SMD1063" s="842"/>
      <c r="SME1063" s="842"/>
      <c r="SMF1063" s="842"/>
      <c r="SMG1063" s="842"/>
      <c r="SMH1063" s="842"/>
      <c r="SMI1063" s="842"/>
      <c r="SMJ1063" s="842"/>
      <c r="SMK1063" s="842"/>
      <c r="SML1063" s="842"/>
      <c r="SMM1063" s="842"/>
      <c r="SMN1063" s="842"/>
      <c r="SMO1063" s="842"/>
      <c r="SMP1063" s="842"/>
      <c r="SMQ1063" s="842"/>
      <c r="SMR1063" s="842"/>
      <c r="SMS1063" s="842"/>
      <c r="SMT1063" s="842"/>
      <c r="SMU1063" s="842"/>
      <c r="SMV1063" s="842"/>
      <c r="SMW1063" s="842"/>
      <c r="SMX1063" s="842"/>
      <c r="SMY1063" s="842"/>
      <c r="SMZ1063" s="842"/>
      <c r="SNA1063" s="842"/>
      <c r="SNB1063" s="842"/>
      <c r="SNC1063" s="842"/>
      <c r="SND1063" s="842"/>
      <c r="SNE1063" s="842"/>
      <c r="SNF1063" s="842"/>
      <c r="SNG1063" s="842"/>
      <c r="SNH1063" s="842"/>
      <c r="SNI1063" s="842"/>
      <c r="SNJ1063" s="842"/>
      <c r="SNK1063" s="842"/>
      <c r="SNL1063" s="842"/>
      <c r="SNM1063" s="842"/>
      <c r="SNN1063" s="842"/>
      <c r="SNO1063" s="842"/>
      <c r="SNP1063" s="842"/>
      <c r="SNQ1063" s="842"/>
      <c r="SNR1063" s="842"/>
      <c r="SNS1063" s="842"/>
      <c r="SNT1063" s="842"/>
      <c r="SNU1063" s="842"/>
      <c r="SNV1063" s="842"/>
      <c r="SNW1063" s="842"/>
      <c r="SNX1063" s="842"/>
      <c r="SNY1063" s="842"/>
      <c r="SNZ1063" s="842"/>
      <c r="SOA1063" s="842"/>
      <c r="SOB1063" s="842"/>
      <c r="SOC1063" s="842"/>
      <c r="SOD1063" s="842"/>
      <c r="SOE1063" s="842"/>
      <c r="SOF1063" s="842"/>
      <c r="SOG1063" s="842"/>
      <c r="SOH1063" s="842"/>
      <c r="SOI1063" s="842"/>
      <c r="SOJ1063" s="842"/>
      <c r="SOK1063" s="842"/>
      <c r="SOL1063" s="842"/>
      <c r="SOM1063" s="842"/>
      <c r="SON1063" s="842"/>
      <c r="SOO1063" s="842"/>
      <c r="SOP1063" s="842"/>
      <c r="SOQ1063" s="842"/>
      <c r="SOR1063" s="842"/>
      <c r="SOS1063" s="842"/>
      <c r="SOT1063" s="842"/>
      <c r="SOU1063" s="842"/>
      <c r="SOV1063" s="842"/>
      <c r="SOW1063" s="842"/>
      <c r="SOX1063" s="842"/>
      <c r="SOY1063" s="842"/>
      <c r="SOZ1063" s="842"/>
      <c r="SPA1063" s="842"/>
      <c r="SPB1063" s="842"/>
      <c r="SPC1063" s="842"/>
      <c r="SPD1063" s="842"/>
      <c r="SPE1063" s="842"/>
      <c r="SPF1063" s="842"/>
      <c r="SPG1063" s="842"/>
      <c r="SPH1063" s="842"/>
      <c r="SPI1063" s="842"/>
      <c r="SPJ1063" s="842"/>
      <c r="SPK1063" s="842"/>
      <c r="SPL1063" s="842"/>
      <c r="SPM1063" s="842"/>
      <c r="SPN1063" s="842"/>
      <c r="SPO1063" s="842"/>
      <c r="SPP1063" s="842"/>
      <c r="SPQ1063" s="842"/>
      <c r="SPR1063" s="842"/>
      <c r="SPS1063" s="842"/>
      <c r="SPT1063" s="842"/>
      <c r="SPU1063" s="842"/>
      <c r="SPV1063" s="842"/>
      <c r="SPW1063" s="842"/>
      <c r="SPX1063" s="842"/>
      <c r="SPY1063" s="842"/>
      <c r="SPZ1063" s="842"/>
      <c r="SQA1063" s="842"/>
      <c r="SQB1063" s="842"/>
      <c r="SQC1063" s="842"/>
      <c r="SQD1063" s="842"/>
      <c r="SQE1063" s="842"/>
      <c r="SQF1063" s="842"/>
      <c r="SQG1063" s="842"/>
      <c r="SQH1063" s="842"/>
      <c r="SQI1063" s="842"/>
      <c r="SQJ1063" s="842"/>
      <c r="SQK1063" s="842"/>
      <c r="SQL1063" s="842"/>
      <c r="SQM1063" s="842"/>
      <c r="SQN1063" s="842"/>
      <c r="SQO1063" s="842"/>
      <c r="SQP1063" s="842"/>
      <c r="SQQ1063" s="842"/>
      <c r="SQR1063" s="842"/>
      <c r="SQS1063" s="842"/>
      <c r="SQT1063" s="842"/>
      <c r="SQU1063" s="842"/>
      <c r="SQV1063" s="842"/>
      <c r="SQW1063" s="842"/>
      <c r="SQX1063" s="842"/>
      <c r="SQY1063" s="842"/>
      <c r="SQZ1063" s="842"/>
      <c r="SRA1063" s="842"/>
      <c r="SRB1063" s="842"/>
      <c r="SRC1063" s="842"/>
      <c r="SRD1063" s="842"/>
      <c r="SRE1063" s="842"/>
      <c r="SRF1063" s="842"/>
      <c r="SRG1063" s="842"/>
      <c r="SRH1063" s="842"/>
      <c r="SRI1063" s="842"/>
      <c r="SRJ1063" s="842"/>
      <c r="SRK1063" s="842"/>
      <c r="SRL1063" s="842"/>
      <c r="SRM1063" s="842"/>
      <c r="SRN1063" s="842"/>
      <c r="SRO1063" s="842"/>
      <c r="SRP1063" s="842"/>
      <c r="SRQ1063" s="842"/>
      <c r="SRR1063" s="842"/>
      <c r="SRS1063" s="842"/>
      <c r="SRT1063" s="842"/>
      <c r="SRU1063" s="842"/>
      <c r="SRV1063" s="842"/>
      <c r="SRW1063" s="842"/>
      <c r="SRX1063" s="842"/>
      <c r="SRY1063" s="842"/>
      <c r="SRZ1063" s="842"/>
      <c r="SSA1063" s="842"/>
      <c r="SSB1063" s="842"/>
      <c r="SSC1063" s="842"/>
      <c r="SSD1063" s="842"/>
      <c r="SSE1063" s="842"/>
      <c r="SSF1063" s="842"/>
      <c r="SSG1063" s="842"/>
      <c r="SSH1063" s="842"/>
      <c r="SSI1063" s="842"/>
      <c r="SSJ1063" s="842"/>
      <c r="SSK1063" s="842"/>
      <c r="SSL1063" s="842"/>
      <c r="SSM1063" s="842"/>
      <c r="SSN1063" s="842"/>
      <c r="SSO1063" s="842"/>
      <c r="SSP1063" s="842"/>
      <c r="SSQ1063" s="842"/>
      <c r="SSR1063" s="842"/>
      <c r="SSS1063" s="842"/>
      <c r="SST1063" s="842"/>
      <c r="SSU1063" s="842"/>
      <c r="SSV1063" s="842"/>
      <c r="SSW1063" s="842"/>
      <c r="SSX1063" s="842"/>
      <c r="SSY1063" s="842"/>
      <c r="SSZ1063" s="842"/>
      <c r="STA1063" s="842"/>
      <c r="STB1063" s="842"/>
      <c r="STC1063" s="842"/>
      <c r="STD1063" s="842"/>
      <c r="STE1063" s="842"/>
      <c r="STF1063" s="842"/>
      <c r="STG1063" s="842"/>
      <c r="STH1063" s="842"/>
      <c r="STI1063" s="842"/>
      <c r="STJ1063" s="842"/>
      <c r="STK1063" s="842"/>
      <c r="STL1063" s="842"/>
      <c r="STM1063" s="842"/>
      <c r="STN1063" s="842"/>
      <c r="STO1063" s="842"/>
      <c r="STP1063" s="842"/>
      <c r="STQ1063" s="842"/>
      <c r="STR1063" s="842"/>
      <c r="STS1063" s="842"/>
      <c r="STT1063" s="842"/>
      <c r="STU1063" s="842"/>
      <c r="STV1063" s="842"/>
      <c r="STW1063" s="842"/>
      <c r="STX1063" s="842"/>
      <c r="STY1063" s="842"/>
      <c r="STZ1063" s="842"/>
      <c r="SUA1063" s="842"/>
      <c r="SUB1063" s="842"/>
      <c r="SUC1063" s="842"/>
      <c r="SUD1063" s="842"/>
      <c r="SUE1063" s="842"/>
      <c r="SUF1063" s="842"/>
      <c r="SUG1063" s="842"/>
      <c r="SUH1063" s="842"/>
      <c r="SUI1063" s="842"/>
      <c r="SUJ1063" s="842"/>
      <c r="SUK1063" s="842"/>
      <c r="SUL1063" s="842"/>
      <c r="SUM1063" s="842"/>
      <c r="SUN1063" s="842"/>
      <c r="SUO1063" s="842"/>
      <c r="SUP1063" s="842"/>
      <c r="SUQ1063" s="842"/>
      <c r="SUR1063" s="842"/>
      <c r="SUS1063" s="842"/>
      <c r="SUT1063" s="842"/>
      <c r="SUU1063" s="842"/>
      <c r="SUV1063" s="842"/>
      <c r="SUW1063" s="842"/>
      <c r="SUX1063" s="842"/>
      <c r="SUY1063" s="842"/>
      <c r="SUZ1063" s="842"/>
      <c r="SVA1063" s="842"/>
      <c r="SVB1063" s="842"/>
      <c r="SVC1063" s="842"/>
      <c r="SVD1063" s="842"/>
      <c r="SVE1063" s="842"/>
      <c r="SVF1063" s="842"/>
      <c r="SVG1063" s="842"/>
      <c r="SVH1063" s="842"/>
      <c r="SVI1063" s="842"/>
      <c r="SVJ1063" s="842"/>
      <c r="SVK1063" s="842"/>
      <c r="SVL1063" s="842"/>
      <c r="SVM1063" s="842"/>
      <c r="SVN1063" s="842"/>
      <c r="SVO1063" s="842"/>
      <c r="SVP1063" s="842"/>
      <c r="SVQ1063" s="842"/>
      <c r="SVR1063" s="842"/>
      <c r="SVS1063" s="842"/>
      <c r="SVT1063" s="842"/>
      <c r="SVU1063" s="842"/>
      <c r="SVV1063" s="842"/>
      <c r="SVW1063" s="842"/>
      <c r="SVX1063" s="842"/>
      <c r="SVY1063" s="842"/>
      <c r="SVZ1063" s="842"/>
      <c r="SWA1063" s="842"/>
      <c r="SWB1063" s="842"/>
      <c r="SWC1063" s="842"/>
      <c r="SWD1063" s="842"/>
      <c r="SWE1063" s="842"/>
      <c r="SWF1063" s="842"/>
      <c r="SWG1063" s="842"/>
      <c r="SWH1063" s="842"/>
      <c r="SWI1063" s="842"/>
      <c r="SWJ1063" s="842"/>
      <c r="SWK1063" s="842"/>
      <c r="SWL1063" s="842"/>
      <c r="SWM1063" s="842"/>
      <c r="SWN1063" s="842"/>
      <c r="SWO1063" s="842"/>
      <c r="SWP1063" s="842"/>
      <c r="SWQ1063" s="842"/>
      <c r="SWR1063" s="842"/>
      <c r="SWS1063" s="842"/>
      <c r="SWT1063" s="842"/>
      <c r="SWU1063" s="842"/>
      <c r="SWV1063" s="842"/>
      <c r="SWW1063" s="842"/>
      <c r="SWX1063" s="842"/>
      <c r="SWY1063" s="842"/>
      <c r="SWZ1063" s="842"/>
      <c r="SXA1063" s="842"/>
      <c r="SXB1063" s="842"/>
      <c r="SXC1063" s="842"/>
      <c r="SXD1063" s="842"/>
      <c r="SXE1063" s="842"/>
      <c r="SXF1063" s="842"/>
      <c r="SXG1063" s="842"/>
      <c r="SXH1063" s="842"/>
      <c r="SXI1063" s="842"/>
      <c r="SXJ1063" s="842"/>
      <c r="SXK1063" s="842"/>
      <c r="SXL1063" s="842"/>
      <c r="SXM1063" s="842"/>
      <c r="SXN1063" s="842"/>
      <c r="SXO1063" s="842"/>
      <c r="SXP1063" s="842"/>
      <c r="SXQ1063" s="842"/>
      <c r="SXR1063" s="842"/>
      <c r="SXS1063" s="842"/>
      <c r="SXT1063" s="842"/>
      <c r="SXU1063" s="842"/>
      <c r="SXV1063" s="842"/>
      <c r="SXW1063" s="842"/>
      <c r="SXX1063" s="842"/>
      <c r="SXY1063" s="842"/>
      <c r="SXZ1063" s="842"/>
      <c r="SYA1063" s="842"/>
      <c r="SYB1063" s="842"/>
      <c r="SYC1063" s="842"/>
      <c r="SYD1063" s="842"/>
      <c r="SYE1063" s="842"/>
      <c r="SYF1063" s="842"/>
      <c r="SYG1063" s="842"/>
      <c r="SYH1063" s="842"/>
      <c r="SYI1063" s="842"/>
      <c r="SYJ1063" s="842"/>
      <c r="SYK1063" s="842"/>
      <c r="SYL1063" s="842"/>
      <c r="SYM1063" s="842"/>
      <c r="SYN1063" s="842"/>
      <c r="SYO1063" s="842"/>
      <c r="SYP1063" s="842"/>
      <c r="SYQ1063" s="842"/>
      <c r="SYR1063" s="842"/>
      <c r="SYS1063" s="842"/>
      <c r="SYT1063" s="842"/>
      <c r="SYU1063" s="842"/>
      <c r="SYV1063" s="842"/>
      <c r="SYW1063" s="842"/>
      <c r="SYX1063" s="842"/>
      <c r="SYY1063" s="842"/>
      <c r="SYZ1063" s="842"/>
      <c r="SZA1063" s="842"/>
      <c r="SZB1063" s="842"/>
      <c r="SZC1063" s="842"/>
      <c r="SZD1063" s="842"/>
      <c r="SZE1063" s="842"/>
      <c r="SZF1063" s="842"/>
      <c r="SZG1063" s="842"/>
      <c r="SZH1063" s="842"/>
      <c r="SZI1063" s="842"/>
      <c r="SZJ1063" s="842"/>
      <c r="SZK1063" s="842"/>
      <c r="SZL1063" s="842"/>
      <c r="SZM1063" s="842"/>
      <c r="SZN1063" s="842"/>
      <c r="SZO1063" s="842"/>
      <c r="SZP1063" s="842"/>
      <c r="SZQ1063" s="842"/>
      <c r="SZR1063" s="842"/>
      <c r="SZS1063" s="842"/>
      <c r="SZT1063" s="842"/>
      <c r="SZU1063" s="842"/>
      <c r="SZV1063" s="842"/>
      <c r="SZW1063" s="842"/>
      <c r="SZX1063" s="842"/>
      <c r="SZY1063" s="842"/>
      <c r="SZZ1063" s="842"/>
      <c r="TAA1063" s="842"/>
      <c r="TAB1063" s="842"/>
      <c r="TAC1063" s="842"/>
      <c r="TAD1063" s="842"/>
      <c r="TAE1063" s="842"/>
      <c r="TAF1063" s="842"/>
      <c r="TAG1063" s="842"/>
      <c r="TAH1063" s="842"/>
      <c r="TAI1063" s="842"/>
      <c r="TAJ1063" s="842"/>
      <c r="TAK1063" s="842"/>
      <c r="TAL1063" s="842"/>
      <c r="TAM1063" s="842"/>
      <c r="TAN1063" s="842"/>
      <c r="TAO1063" s="842"/>
      <c r="TAP1063" s="842"/>
      <c r="TAQ1063" s="842"/>
      <c r="TAR1063" s="842"/>
      <c r="TAS1063" s="842"/>
      <c r="TAT1063" s="842"/>
      <c r="TAU1063" s="842"/>
      <c r="TAV1063" s="842"/>
      <c r="TAW1063" s="842"/>
      <c r="TAX1063" s="842"/>
      <c r="TAY1063" s="842"/>
      <c r="TAZ1063" s="842"/>
      <c r="TBA1063" s="842"/>
      <c r="TBB1063" s="842"/>
      <c r="TBC1063" s="842"/>
      <c r="TBD1063" s="842"/>
      <c r="TBE1063" s="842"/>
      <c r="TBF1063" s="842"/>
      <c r="TBG1063" s="842"/>
      <c r="TBH1063" s="842"/>
      <c r="TBI1063" s="842"/>
      <c r="TBJ1063" s="842"/>
      <c r="TBK1063" s="842"/>
      <c r="TBL1063" s="842"/>
      <c r="TBM1063" s="842"/>
      <c r="TBN1063" s="842"/>
      <c r="TBO1063" s="842"/>
      <c r="TBP1063" s="842"/>
      <c r="TBQ1063" s="842"/>
      <c r="TBR1063" s="842"/>
      <c r="TBS1063" s="842"/>
      <c r="TBT1063" s="842"/>
      <c r="TBU1063" s="842"/>
      <c r="TBV1063" s="842"/>
      <c r="TBW1063" s="842"/>
      <c r="TBX1063" s="842"/>
      <c r="TBY1063" s="842"/>
      <c r="TBZ1063" s="842"/>
      <c r="TCA1063" s="842"/>
      <c r="TCB1063" s="842"/>
      <c r="TCC1063" s="842"/>
      <c r="TCD1063" s="842"/>
      <c r="TCE1063" s="842"/>
      <c r="TCF1063" s="842"/>
      <c r="TCG1063" s="842"/>
      <c r="TCH1063" s="842"/>
      <c r="TCI1063" s="842"/>
      <c r="TCJ1063" s="842"/>
      <c r="TCK1063" s="842"/>
      <c r="TCL1063" s="842"/>
      <c r="TCM1063" s="842"/>
      <c r="TCN1063" s="842"/>
      <c r="TCO1063" s="842"/>
      <c r="TCP1063" s="842"/>
      <c r="TCQ1063" s="842"/>
      <c r="TCR1063" s="842"/>
      <c r="TCS1063" s="842"/>
      <c r="TCT1063" s="842"/>
      <c r="TCU1063" s="842"/>
      <c r="TCV1063" s="842"/>
      <c r="TCW1063" s="842"/>
      <c r="TCX1063" s="842"/>
      <c r="TCY1063" s="842"/>
      <c r="TCZ1063" s="842"/>
      <c r="TDA1063" s="842"/>
      <c r="TDB1063" s="842"/>
      <c r="TDC1063" s="842"/>
      <c r="TDD1063" s="842"/>
      <c r="TDE1063" s="842"/>
      <c r="TDF1063" s="842"/>
      <c r="TDG1063" s="842"/>
      <c r="TDH1063" s="842"/>
      <c r="TDI1063" s="842"/>
      <c r="TDJ1063" s="842"/>
      <c r="TDK1063" s="842"/>
      <c r="TDL1063" s="842"/>
      <c r="TDM1063" s="842"/>
      <c r="TDN1063" s="842"/>
      <c r="TDO1063" s="842"/>
      <c r="TDP1063" s="842"/>
      <c r="TDQ1063" s="842"/>
      <c r="TDR1063" s="842"/>
      <c r="TDS1063" s="842"/>
      <c r="TDT1063" s="842"/>
      <c r="TDU1063" s="842"/>
      <c r="TDV1063" s="842"/>
      <c r="TDW1063" s="842"/>
      <c r="TDX1063" s="842"/>
      <c r="TDY1063" s="842"/>
      <c r="TDZ1063" s="842"/>
      <c r="TEA1063" s="842"/>
      <c r="TEB1063" s="842"/>
      <c r="TEC1063" s="842"/>
      <c r="TED1063" s="842"/>
      <c r="TEE1063" s="842"/>
      <c r="TEF1063" s="842"/>
      <c r="TEG1063" s="842"/>
      <c r="TEH1063" s="842"/>
      <c r="TEI1063" s="842"/>
      <c r="TEJ1063" s="842"/>
      <c r="TEK1063" s="842"/>
      <c r="TEL1063" s="842"/>
      <c r="TEM1063" s="842"/>
      <c r="TEN1063" s="842"/>
      <c r="TEO1063" s="842"/>
      <c r="TEP1063" s="842"/>
      <c r="TEQ1063" s="842"/>
      <c r="TER1063" s="842"/>
      <c r="TES1063" s="842"/>
      <c r="TET1063" s="842"/>
      <c r="TEU1063" s="842"/>
      <c r="TEV1063" s="842"/>
      <c r="TEW1063" s="842"/>
      <c r="TEX1063" s="842"/>
      <c r="TEY1063" s="842"/>
      <c r="TEZ1063" s="842"/>
      <c r="TFA1063" s="842"/>
      <c r="TFB1063" s="842"/>
      <c r="TFC1063" s="842"/>
      <c r="TFD1063" s="842"/>
      <c r="TFE1063" s="842"/>
      <c r="TFF1063" s="842"/>
      <c r="TFG1063" s="842"/>
      <c r="TFH1063" s="842"/>
      <c r="TFI1063" s="842"/>
      <c r="TFJ1063" s="842"/>
      <c r="TFK1063" s="842"/>
      <c r="TFL1063" s="842"/>
      <c r="TFM1063" s="842"/>
      <c r="TFN1063" s="842"/>
      <c r="TFO1063" s="842"/>
      <c r="TFP1063" s="842"/>
      <c r="TFQ1063" s="842"/>
      <c r="TFR1063" s="842"/>
      <c r="TFS1063" s="842"/>
      <c r="TFT1063" s="842"/>
      <c r="TFU1063" s="842"/>
      <c r="TFV1063" s="842"/>
      <c r="TFW1063" s="842"/>
      <c r="TFX1063" s="842"/>
      <c r="TFY1063" s="842"/>
      <c r="TFZ1063" s="842"/>
      <c r="TGA1063" s="842"/>
      <c r="TGB1063" s="842"/>
      <c r="TGC1063" s="842"/>
      <c r="TGD1063" s="842"/>
      <c r="TGE1063" s="842"/>
      <c r="TGF1063" s="842"/>
      <c r="TGG1063" s="842"/>
      <c r="TGH1063" s="842"/>
      <c r="TGI1063" s="842"/>
      <c r="TGJ1063" s="842"/>
      <c r="TGK1063" s="842"/>
      <c r="TGL1063" s="842"/>
      <c r="TGM1063" s="842"/>
      <c r="TGN1063" s="842"/>
      <c r="TGO1063" s="842"/>
      <c r="TGP1063" s="842"/>
      <c r="TGQ1063" s="842"/>
      <c r="TGR1063" s="842"/>
      <c r="TGS1063" s="842"/>
      <c r="TGT1063" s="842"/>
      <c r="TGU1063" s="842"/>
      <c r="TGV1063" s="842"/>
      <c r="TGW1063" s="842"/>
      <c r="TGX1063" s="842"/>
      <c r="TGY1063" s="842"/>
      <c r="TGZ1063" s="842"/>
      <c r="THA1063" s="842"/>
      <c r="THB1063" s="842"/>
      <c r="THC1063" s="842"/>
      <c r="THD1063" s="842"/>
      <c r="THE1063" s="842"/>
      <c r="THF1063" s="842"/>
      <c r="THG1063" s="842"/>
      <c r="THH1063" s="842"/>
      <c r="THI1063" s="842"/>
      <c r="THJ1063" s="842"/>
      <c r="THK1063" s="842"/>
      <c r="THL1063" s="842"/>
      <c r="THM1063" s="842"/>
      <c r="THN1063" s="842"/>
      <c r="THO1063" s="842"/>
      <c r="THP1063" s="842"/>
      <c r="THQ1063" s="842"/>
      <c r="THR1063" s="842"/>
      <c r="THS1063" s="842"/>
      <c r="THT1063" s="842"/>
      <c r="THU1063" s="842"/>
      <c r="THV1063" s="842"/>
      <c r="THW1063" s="842"/>
      <c r="THX1063" s="842"/>
      <c r="THY1063" s="842"/>
      <c r="THZ1063" s="842"/>
      <c r="TIA1063" s="842"/>
      <c r="TIB1063" s="842"/>
      <c r="TIC1063" s="842"/>
      <c r="TID1063" s="842"/>
      <c r="TIE1063" s="842"/>
      <c r="TIF1063" s="842"/>
      <c r="TIG1063" s="842"/>
      <c r="TIH1063" s="842"/>
      <c r="TII1063" s="842"/>
      <c r="TIJ1063" s="842"/>
      <c r="TIK1063" s="842"/>
      <c r="TIL1063" s="842"/>
      <c r="TIM1063" s="842"/>
      <c r="TIN1063" s="842"/>
      <c r="TIO1063" s="842"/>
      <c r="TIP1063" s="842"/>
      <c r="TIQ1063" s="842"/>
      <c r="TIR1063" s="842"/>
      <c r="TIS1063" s="842"/>
      <c r="TIT1063" s="842"/>
      <c r="TIU1063" s="842"/>
      <c r="TIV1063" s="842"/>
      <c r="TIW1063" s="842"/>
      <c r="TIX1063" s="842"/>
      <c r="TIY1063" s="842"/>
      <c r="TIZ1063" s="842"/>
      <c r="TJA1063" s="842"/>
      <c r="TJB1063" s="842"/>
      <c r="TJC1063" s="842"/>
      <c r="TJD1063" s="842"/>
      <c r="TJE1063" s="842"/>
      <c r="TJF1063" s="842"/>
      <c r="TJG1063" s="842"/>
      <c r="TJH1063" s="842"/>
      <c r="TJI1063" s="842"/>
      <c r="TJJ1063" s="842"/>
      <c r="TJK1063" s="842"/>
      <c r="TJL1063" s="842"/>
      <c r="TJM1063" s="842"/>
      <c r="TJN1063" s="842"/>
      <c r="TJO1063" s="842"/>
      <c r="TJP1063" s="842"/>
      <c r="TJQ1063" s="842"/>
      <c r="TJR1063" s="842"/>
      <c r="TJS1063" s="842"/>
      <c r="TJT1063" s="842"/>
      <c r="TJU1063" s="842"/>
      <c r="TJV1063" s="842"/>
      <c r="TJW1063" s="842"/>
      <c r="TJX1063" s="842"/>
      <c r="TJY1063" s="842"/>
      <c r="TJZ1063" s="842"/>
      <c r="TKA1063" s="842"/>
      <c r="TKB1063" s="842"/>
      <c r="TKC1063" s="842"/>
      <c r="TKD1063" s="842"/>
      <c r="TKE1063" s="842"/>
      <c r="TKF1063" s="842"/>
      <c r="TKG1063" s="842"/>
      <c r="TKH1063" s="842"/>
      <c r="TKI1063" s="842"/>
      <c r="TKJ1063" s="842"/>
      <c r="TKK1063" s="842"/>
      <c r="TKL1063" s="842"/>
      <c r="TKM1063" s="842"/>
      <c r="TKN1063" s="842"/>
      <c r="TKO1063" s="842"/>
      <c r="TKP1063" s="842"/>
      <c r="TKQ1063" s="842"/>
      <c r="TKR1063" s="842"/>
      <c r="TKS1063" s="842"/>
      <c r="TKT1063" s="842"/>
      <c r="TKU1063" s="842"/>
      <c r="TKV1063" s="842"/>
      <c r="TKW1063" s="842"/>
      <c r="TKX1063" s="842"/>
      <c r="TKY1063" s="842"/>
      <c r="TKZ1063" s="842"/>
      <c r="TLA1063" s="842"/>
      <c r="TLB1063" s="842"/>
      <c r="TLC1063" s="842"/>
      <c r="TLD1063" s="842"/>
      <c r="TLE1063" s="842"/>
      <c r="TLF1063" s="842"/>
      <c r="TLG1063" s="842"/>
      <c r="TLH1063" s="842"/>
      <c r="TLI1063" s="842"/>
      <c r="TLJ1063" s="842"/>
      <c r="TLK1063" s="842"/>
      <c r="TLL1063" s="842"/>
      <c r="TLM1063" s="842"/>
      <c r="TLN1063" s="842"/>
      <c r="TLO1063" s="842"/>
      <c r="TLP1063" s="842"/>
      <c r="TLQ1063" s="842"/>
      <c r="TLR1063" s="842"/>
      <c r="TLS1063" s="842"/>
      <c r="TLT1063" s="842"/>
      <c r="TLU1063" s="842"/>
      <c r="TLV1063" s="842"/>
      <c r="TLW1063" s="842"/>
      <c r="TLX1063" s="842"/>
      <c r="TLY1063" s="842"/>
      <c r="TLZ1063" s="842"/>
      <c r="TMA1063" s="842"/>
      <c r="TMB1063" s="842"/>
      <c r="TMC1063" s="842"/>
      <c r="TMD1063" s="842"/>
      <c r="TME1063" s="842"/>
      <c r="TMF1063" s="842"/>
      <c r="TMG1063" s="842"/>
      <c r="TMH1063" s="842"/>
      <c r="TMI1063" s="842"/>
      <c r="TMJ1063" s="842"/>
      <c r="TMK1063" s="842"/>
      <c r="TML1063" s="842"/>
      <c r="TMM1063" s="842"/>
      <c r="TMN1063" s="842"/>
      <c r="TMO1063" s="842"/>
      <c r="TMP1063" s="842"/>
      <c r="TMQ1063" s="842"/>
      <c r="TMR1063" s="842"/>
      <c r="TMS1063" s="842"/>
      <c r="TMT1063" s="842"/>
      <c r="TMU1063" s="842"/>
      <c r="TMV1063" s="842"/>
      <c r="TMW1063" s="842"/>
      <c r="TMX1063" s="842"/>
      <c r="TMY1063" s="842"/>
      <c r="TMZ1063" s="842"/>
      <c r="TNA1063" s="842"/>
      <c r="TNB1063" s="842"/>
      <c r="TNC1063" s="842"/>
      <c r="TND1063" s="842"/>
      <c r="TNE1063" s="842"/>
      <c r="TNF1063" s="842"/>
      <c r="TNG1063" s="842"/>
      <c r="TNH1063" s="842"/>
      <c r="TNI1063" s="842"/>
      <c r="TNJ1063" s="842"/>
      <c r="TNK1063" s="842"/>
      <c r="TNL1063" s="842"/>
      <c r="TNM1063" s="842"/>
      <c r="TNN1063" s="842"/>
      <c r="TNO1063" s="842"/>
      <c r="TNP1063" s="842"/>
      <c r="TNQ1063" s="842"/>
      <c r="TNR1063" s="842"/>
      <c r="TNS1063" s="842"/>
      <c r="TNT1063" s="842"/>
      <c r="TNU1063" s="842"/>
      <c r="TNV1063" s="842"/>
      <c r="TNW1063" s="842"/>
      <c r="TNX1063" s="842"/>
      <c r="TNY1063" s="842"/>
      <c r="TNZ1063" s="842"/>
      <c r="TOA1063" s="842"/>
      <c r="TOB1063" s="842"/>
      <c r="TOC1063" s="842"/>
      <c r="TOD1063" s="842"/>
      <c r="TOE1063" s="842"/>
      <c r="TOF1063" s="842"/>
      <c r="TOG1063" s="842"/>
      <c r="TOH1063" s="842"/>
      <c r="TOI1063" s="842"/>
      <c r="TOJ1063" s="842"/>
      <c r="TOK1063" s="842"/>
      <c r="TOL1063" s="842"/>
      <c r="TOM1063" s="842"/>
      <c r="TON1063" s="842"/>
      <c r="TOO1063" s="842"/>
      <c r="TOP1063" s="842"/>
      <c r="TOQ1063" s="842"/>
      <c r="TOR1063" s="842"/>
      <c r="TOS1063" s="842"/>
      <c r="TOT1063" s="842"/>
      <c r="TOU1063" s="842"/>
      <c r="TOV1063" s="842"/>
      <c r="TOW1063" s="842"/>
      <c r="TOX1063" s="842"/>
      <c r="TOY1063" s="842"/>
      <c r="TOZ1063" s="842"/>
      <c r="TPA1063" s="842"/>
      <c r="TPB1063" s="842"/>
      <c r="TPC1063" s="842"/>
      <c r="TPD1063" s="842"/>
      <c r="TPE1063" s="842"/>
      <c r="TPF1063" s="842"/>
      <c r="TPG1063" s="842"/>
      <c r="TPH1063" s="842"/>
      <c r="TPI1063" s="842"/>
      <c r="TPJ1063" s="842"/>
      <c r="TPK1063" s="842"/>
      <c r="TPL1063" s="842"/>
      <c r="TPM1063" s="842"/>
      <c r="TPN1063" s="842"/>
      <c r="TPO1063" s="842"/>
      <c r="TPP1063" s="842"/>
      <c r="TPQ1063" s="842"/>
      <c r="TPR1063" s="842"/>
      <c r="TPS1063" s="842"/>
      <c r="TPT1063" s="842"/>
      <c r="TPU1063" s="842"/>
      <c r="TPV1063" s="842"/>
      <c r="TPW1063" s="842"/>
      <c r="TPX1063" s="842"/>
      <c r="TPY1063" s="842"/>
      <c r="TPZ1063" s="842"/>
      <c r="TQA1063" s="842"/>
      <c r="TQB1063" s="842"/>
      <c r="TQC1063" s="842"/>
      <c r="TQD1063" s="842"/>
      <c r="TQE1063" s="842"/>
      <c r="TQF1063" s="842"/>
      <c r="TQG1063" s="842"/>
      <c r="TQH1063" s="842"/>
      <c r="TQI1063" s="842"/>
      <c r="TQJ1063" s="842"/>
      <c r="TQK1063" s="842"/>
      <c r="TQL1063" s="842"/>
      <c r="TQM1063" s="842"/>
      <c r="TQN1063" s="842"/>
      <c r="TQO1063" s="842"/>
      <c r="TQP1063" s="842"/>
      <c r="TQQ1063" s="842"/>
      <c r="TQR1063" s="842"/>
      <c r="TQS1063" s="842"/>
      <c r="TQT1063" s="842"/>
      <c r="TQU1063" s="842"/>
      <c r="TQV1063" s="842"/>
      <c r="TQW1063" s="842"/>
      <c r="TQX1063" s="842"/>
      <c r="TQY1063" s="842"/>
      <c r="TQZ1063" s="842"/>
      <c r="TRA1063" s="842"/>
      <c r="TRB1063" s="842"/>
      <c r="TRC1063" s="842"/>
      <c r="TRD1063" s="842"/>
      <c r="TRE1063" s="842"/>
      <c r="TRF1063" s="842"/>
      <c r="TRG1063" s="842"/>
      <c r="TRH1063" s="842"/>
      <c r="TRI1063" s="842"/>
      <c r="TRJ1063" s="842"/>
      <c r="TRK1063" s="842"/>
      <c r="TRL1063" s="842"/>
      <c r="TRM1063" s="842"/>
      <c r="TRN1063" s="842"/>
      <c r="TRO1063" s="842"/>
      <c r="TRP1063" s="842"/>
      <c r="TRQ1063" s="842"/>
      <c r="TRR1063" s="842"/>
      <c r="TRS1063" s="842"/>
      <c r="TRT1063" s="842"/>
      <c r="TRU1063" s="842"/>
      <c r="TRV1063" s="842"/>
      <c r="TRW1063" s="842"/>
      <c r="TRX1063" s="842"/>
      <c r="TRY1063" s="842"/>
      <c r="TRZ1063" s="842"/>
      <c r="TSA1063" s="842"/>
      <c r="TSB1063" s="842"/>
      <c r="TSC1063" s="842"/>
      <c r="TSD1063" s="842"/>
      <c r="TSE1063" s="842"/>
      <c r="TSF1063" s="842"/>
      <c r="TSG1063" s="842"/>
      <c r="TSH1063" s="842"/>
      <c r="TSI1063" s="842"/>
      <c r="TSJ1063" s="842"/>
      <c r="TSK1063" s="842"/>
      <c r="TSL1063" s="842"/>
      <c r="TSM1063" s="842"/>
      <c r="TSN1063" s="842"/>
      <c r="TSO1063" s="842"/>
      <c r="TSP1063" s="842"/>
      <c r="TSQ1063" s="842"/>
      <c r="TSR1063" s="842"/>
      <c r="TSS1063" s="842"/>
      <c r="TST1063" s="842"/>
      <c r="TSU1063" s="842"/>
      <c r="TSV1063" s="842"/>
      <c r="TSW1063" s="842"/>
      <c r="TSX1063" s="842"/>
      <c r="TSY1063" s="842"/>
      <c r="TSZ1063" s="842"/>
      <c r="TTA1063" s="842"/>
      <c r="TTB1063" s="842"/>
      <c r="TTC1063" s="842"/>
      <c r="TTD1063" s="842"/>
      <c r="TTE1063" s="842"/>
      <c r="TTF1063" s="842"/>
      <c r="TTG1063" s="842"/>
      <c r="TTH1063" s="842"/>
      <c r="TTI1063" s="842"/>
      <c r="TTJ1063" s="842"/>
      <c r="TTK1063" s="842"/>
      <c r="TTL1063" s="842"/>
      <c r="TTM1063" s="842"/>
      <c r="TTN1063" s="842"/>
      <c r="TTO1063" s="842"/>
      <c r="TTP1063" s="842"/>
      <c r="TTQ1063" s="842"/>
      <c r="TTR1063" s="842"/>
      <c r="TTS1063" s="842"/>
      <c r="TTT1063" s="842"/>
      <c r="TTU1063" s="842"/>
      <c r="TTV1063" s="842"/>
      <c r="TTW1063" s="842"/>
      <c r="TTX1063" s="842"/>
      <c r="TTY1063" s="842"/>
      <c r="TTZ1063" s="842"/>
      <c r="TUA1063" s="842"/>
      <c r="TUB1063" s="842"/>
      <c r="TUC1063" s="842"/>
      <c r="TUD1063" s="842"/>
      <c r="TUE1063" s="842"/>
      <c r="TUF1063" s="842"/>
      <c r="TUG1063" s="842"/>
      <c r="TUH1063" s="842"/>
      <c r="TUI1063" s="842"/>
      <c r="TUJ1063" s="842"/>
      <c r="TUK1063" s="842"/>
      <c r="TUL1063" s="842"/>
      <c r="TUM1063" s="842"/>
      <c r="TUN1063" s="842"/>
      <c r="TUO1063" s="842"/>
      <c r="TUP1063" s="842"/>
      <c r="TUQ1063" s="842"/>
      <c r="TUR1063" s="842"/>
      <c r="TUS1063" s="842"/>
      <c r="TUT1063" s="842"/>
      <c r="TUU1063" s="842"/>
      <c r="TUV1063" s="842"/>
      <c r="TUW1063" s="842"/>
      <c r="TUX1063" s="842"/>
      <c r="TUY1063" s="842"/>
      <c r="TUZ1063" s="842"/>
      <c r="TVA1063" s="842"/>
      <c r="TVB1063" s="842"/>
      <c r="TVC1063" s="842"/>
      <c r="TVD1063" s="842"/>
      <c r="TVE1063" s="842"/>
      <c r="TVF1063" s="842"/>
      <c r="TVG1063" s="842"/>
      <c r="TVH1063" s="842"/>
      <c r="TVI1063" s="842"/>
      <c r="TVJ1063" s="842"/>
      <c r="TVK1063" s="842"/>
      <c r="TVL1063" s="842"/>
      <c r="TVM1063" s="842"/>
      <c r="TVN1063" s="842"/>
      <c r="TVO1063" s="842"/>
      <c r="TVP1063" s="842"/>
      <c r="TVQ1063" s="842"/>
      <c r="TVR1063" s="842"/>
      <c r="TVS1063" s="842"/>
      <c r="TVT1063" s="842"/>
      <c r="TVU1063" s="842"/>
      <c r="TVV1063" s="842"/>
      <c r="TVW1063" s="842"/>
      <c r="TVX1063" s="842"/>
      <c r="TVY1063" s="842"/>
      <c r="TVZ1063" s="842"/>
      <c r="TWA1063" s="842"/>
      <c r="TWB1063" s="842"/>
      <c r="TWC1063" s="842"/>
      <c r="TWD1063" s="842"/>
      <c r="TWE1063" s="842"/>
      <c r="TWF1063" s="842"/>
      <c r="TWG1063" s="842"/>
      <c r="TWH1063" s="842"/>
      <c r="TWI1063" s="842"/>
      <c r="TWJ1063" s="842"/>
      <c r="TWK1063" s="842"/>
      <c r="TWL1063" s="842"/>
      <c r="TWM1063" s="842"/>
      <c r="TWN1063" s="842"/>
      <c r="TWO1063" s="842"/>
      <c r="TWP1063" s="842"/>
      <c r="TWQ1063" s="842"/>
      <c r="TWR1063" s="842"/>
      <c r="TWS1063" s="842"/>
      <c r="TWT1063" s="842"/>
      <c r="TWU1063" s="842"/>
      <c r="TWV1063" s="842"/>
      <c r="TWW1063" s="842"/>
      <c r="TWX1063" s="842"/>
      <c r="TWY1063" s="842"/>
      <c r="TWZ1063" s="842"/>
      <c r="TXA1063" s="842"/>
      <c r="TXB1063" s="842"/>
      <c r="TXC1063" s="842"/>
      <c r="TXD1063" s="842"/>
      <c r="TXE1063" s="842"/>
      <c r="TXF1063" s="842"/>
      <c r="TXG1063" s="842"/>
      <c r="TXH1063" s="842"/>
      <c r="TXI1063" s="842"/>
      <c r="TXJ1063" s="842"/>
      <c r="TXK1063" s="842"/>
      <c r="TXL1063" s="842"/>
      <c r="TXM1063" s="842"/>
      <c r="TXN1063" s="842"/>
      <c r="TXO1063" s="842"/>
      <c r="TXP1063" s="842"/>
      <c r="TXQ1063" s="842"/>
      <c r="TXR1063" s="842"/>
      <c r="TXS1063" s="842"/>
      <c r="TXT1063" s="842"/>
      <c r="TXU1063" s="842"/>
      <c r="TXV1063" s="842"/>
      <c r="TXW1063" s="842"/>
      <c r="TXX1063" s="842"/>
      <c r="TXY1063" s="842"/>
      <c r="TXZ1063" s="842"/>
      <c r="TYA1063" s="842"/>
      <c r="TYB1063" s="842"/>
      <c r="TYC1063" s="842"/>
      <c r="TYD1063" s="842"/>
      <c r="TYE1063" s="842"/>
      <c r="TYF1063" s="842"/>
      <c r="TYG1063" s="842"/>
      <c r="TYH1063" s="842"/>
      <c r="TYI1063" s="842"/>
      <c r="TYJ1063" s="842"/>
      <c r="TYK1063" s="842"/>
      <c r="TYL1063" s="842"/>
      <c r="TYM1063" s="842"/>
      <c r="TYN1063" s="842"/>
      <c r="TYO1063" s="842"/>
      <c r="TYP1063" s="842"/>
      <c r="TYQ1063" s="842"/>
      <c r="TYR1063" s="842"/>
      <c r="TYS1063" s="842"/>
      <c r="TYT1063" s="842"/>
      <c r="TYU1063" s="842"/>
      <c r="TYV1063" s="842"/>
      <c r="TYW1063" s="842"/>
      <c r="TYX1063" s="842"/>
      <c r="TYY1063" s="842"/>
      <c r="TYZ1063" s="842"/>
      <c r="TZA1063" s="842"/>
      <c r="TZB1063" s="842"/>
      <c r="TZC1063" s="842"/>
      <c r="TZD1063" s="842"/>
      <c r="TZE1063" s="842"/>
      <c r="TZF1063" s="842"/>
      <c r="TZG1063" s="842"/>
      <c r="TZH1063" s="842"/>
      <c r="TZI1063" s="842"/>
      <c r="TZJ1063" s="842"/>
      <c r="TZK1063" s="842"/>
      <c r="TZL1063" s="842"/>
      <c r="TZM1063" s="842"/>
      <c r="TZN1063" s="842"/>
      <c r="TZO1063" s="842"/>
      <c r="TZP1063" s="842"/>
      <c r="TZQ1063" s="842"/>
      <c r="TZR1063" s="842"/>
      <c r="TZS1063" s="842"/>
      <c r="TZT1063" s="842"/>
      <c r="TZU1063" s="842"/>
      <c r="TZV1063" s="842"/>
      <c r="TZW1063" s="842"/>
      <c r="TZX1063" s="842"/>
      <c r="TZY1063" s="842"/>
      <c r="TZZ1063" s="842"/>
      <c r="UAA1063" s="842"/>
      <c r="UAB1063" s="842"/>
      <c r="UAC1063" s="842"/>
      <c r="UAD1063" s="842"/>
      <c r="UAE1063" s="842"/>
      <c r="UAF1063" s="842"/>
      <c r="UAG1063" s="842"/>
      <c r="UAH1063" s="842"/>
      <c r="UAI1063" s="842"/>
      <c r="UAJ1063" s="842"/>
      <c r="UAK1063" s="842"/>
      <c r="UAL1063" s="842"/>
      <c r="UAM1063" s="842"/>
      <c r="UAN1063" s="842"/>
      <c r="UAO1063" s="842"/>
      <c r="UAP1063" s="842"/>
      <c r="UAQ1063" s="842"/>
      <c r="UAR1063" s="842"/>
      <c r="UAS1063" s="842"/>
      <c r="UAT1063" s="842"/>
      <c r="UAU1063" s="842"/>
      <c r="UAV1063" s="842"/>
      <c r="UAW1063" s="842"/>
      <c r="UAX1063" s="842"/>
      <c r="UAY1063" s="842"/>
      <c r="UAZ1063" s="842"/>
      <c r="UBA1063" s="842"/>
      <c r="UBB1063" s="842"/>
      <c r="UBC1063" s="842"/>
      <c r="UBD1063" s="842"/>
      <c r="UBE1063" s="842"/>
      <c r="UBF1063" s="842"/>
      <c r="UBG1063" s="842"/>
      <c r="UBH1063" s="842"/>
      <c r="UBI1063" s="842"/>
      <c r="UBJ1063" s="842"/>
      <c r="UBK1063" s="842"/>
      <c r="UBL1063" s="842"/>
      <c r="UBM1063" s="842"/>
      <c r="UBN1063" s="842"/>
      <c r="UBO1063" s="842"/>
      <c r="UBP1063" s="842"/>
      <c r="UBQ1063" s="842"/>
      <c r="UBR1063" s="842"/>
      <c r="UBS1063" s="842"/>
      <c r="UBT1063" s="842"/>
      <c r="UBU1063" s="842"/>
      <c r="UBV1063" s="842"/>
      <c r="UBW1063" s="842"/>
      <c r="UBX1063" s="842"/>
      <c r="UBY1063" s="842"/>
      <c r="UBZ1063" s="842"/>
      <c r="UCA1063" s="842"/>
      <c r="UCB1063" s="842"/>
      <c r="UCC1063" s="842"/>
      <c r="UCD1063" s="842"/>
      <c r="UCE1063" s="842"/>
      <c r="UCF1063" s="842"/>
      <c r="UCG1063" s="842"/>
      <c r="UCH1063" s="842"/>
      <c r="UCI1063" s="842"/>
      <c r="UCJ1063" s="842"/>
      <c r="UCK1063" s="842"/>
      <c r="UCL1063" s="842"/>
      <c r="UCM1063" s="842"/>
      <c r="UCN1063" s="842"/>
      <c r="UCO1063" s="842"/>
      <c r="UCP1063" s="842"/>
      <c r="UCQ1063" s="842"/>
      <c r="UCR1063" s="842"/>
      <c r="UCS1063" s="842"/>
      <c r="UCT1063" s="842"/>
      <c r="UCU1063" s="842"/>
      <c r="UCV1063" s="842"/>
      <c r="UCW1063" s="842"/>
      <c r="UCX1063" s="842"/>
      <c r="UCY1063" s="842"/>
      <c r="UCZ1063" s="842"/>
      <c r="UDA1063" s="842"/>
      <c r="UDB1063" s="842"/>
      <c r="UDC1063" s="842"/>
      <c r="UDD1063" s="842"/>
      <c r="UDE1063" s="842"/>
      <c r="UDF1063" s="842"/>
      <c r="UDG1063" s="842"/>
      <c r="UDH1063" s="842"/>
      <c r="UDI1063" s="842"/>
      <c r="UDJ1063" s="842"/>
      <c r="UDK1063" s="842"/>
      <c r="UDL1063" s="842"/>
      <c r="UDM1063" s="842"/>
      <c r="UDN1063" s="842"/>
      <c r="UDO1063" s="842"/>
      <c r="UDP1063" s="842"/>
      <c r="UDQ1063" s="842"/>
      <c r="UDR1063" s="842"/>
      <c r="UDS1063" s="842"/>
      <c r="UDT1063" s="842"/>
      <c r="UDU1063" s="842"/>
      <c r="UDV1063" s="842"/>
      <c r="UDW1063" s="842"/>
      <c r="UDX1063" s="842"/>
      <c r="UDY1063" s="842"/>
      <c r="UDZ1063" s="842"/>
      <c r="UEA1063" s="842"/>
      <c r="UEB1063" s="842"/>
      <c r="UEC1063" s="842"/>
      <c r="UED1063" s="842"/>
      <c r="UEE1063" s="842"/>
      <c r="UEF1063" s="842"/>
      <c r="UEG1063" s="842"/>
      <c r="UEH1063" s="842"/>
      <c r="UEI1063" s="842"/>
      <c r="UEJ1063" s="842"/>
      <c r="UEK1063" s="842"/>
      <c r="UEL1063" s="842"/>
      <c r="UEM1063" s="842"/>
      <c r="UEN1063" s="842"/>
      <c r="UEO1063" s="842"/>
      <c r="UEP1063" s="842"/>
      <c r="UEQ1063" s="842"/>
      <c r="UER1063" s="842"/>
      <c r="UES1063" s="842"/>
      <c r="UET1063" s="842"/>
      <c r="UEU1063" s="842"/>
      <c r="UEV1063" s="842"/>
      <c r="UEW1063" s="842"/>
      <c r="UEX1063" s="842"/>
      <c r="UEY1063" s="842"/>
      <c r="UEZ1063" s="842"/>
      <c r="UFA1063" s="842"/>
      <c r="UFB1063" s="842"/>
      <c r="UFC1063" s="842"/>
      <c r="UFD1063" s="842"/>
      <c r="UFE1063" s="842"/>
      <c r="UFF1063" s="842"/>
      <c r="UFG1063" s="842"/>
      <c r="UFH1063" s="842"/>
      <c r="UFI1063" s="842"/>
      <c r="UFJ1063" s="842"/>
      <c r="UFK1063" s="842"/>
      <c r="UFL1063" s="842"/>
      <c r="UFM1063" s="842"/>
      <c r="UFN1063" s="842"/>
      <c r="UFO1063" s="842"/>
      <c r="UFP1063" s="842"/>
      <c r="UFQ1063" s="842"/>
      <c r="UFR1063" s="842"/>
      <c r="UFS1063" s="842"/>
      <c r="UFT1063" s="842"/>
      <c r="UFU1063" s="842"/>
      <c r="UFV1063" s="842"/>
      <c r="UFW1063" s="842"/>
      <c r="UFX1063" s="842"/>
      <c r="UFY1063" s="842"/>
      <c r="UFZ1063" s="842"/>
      <c r="UGA1063" s="842"/>
      <c r="UGB1063" s="842"/>
      <c r="UGC1063" s="842"/>
      <c r="UGD1063" s="842"/>
      <c r="UGE1063" s="842"/>
      <c r="UGF1063" s="842"/>
      <c r="UGG1063" s="842"/>
      <c r="UGH1063" s="842"/>
      <c r="UGI1063" s="842"/>
      <c r="UGJ1063" s="842"/>
      <c r="UGK1063" s="842"/>
      <c r="UGL1063" s="842"/>
      <c r="UGM1063" s="842"/>
      <c r="UGN1063" s="842"/>
      <c r="UGO1063" s="842"/>
      <c r="UGP1063" s="842"/>
      <c r="UGQ1063" s="842"/>
      <c r="UGR1063" s="842"/>
      <c r="UGS1063" s="842"/>
      <c r="UGT1063" s="842"/>
      <c r="UGU1063" s="842"/>
      <c r="UGV1063" s="842"/>
      <c r="UGW1063" s="842"/>
      <c r="UGX1063" s="842"/>
      <c r="UGY1063" s="842"/>
      <c r="UGZ1063" s="842"/>
      <c r="UHA1063" s="842"/>
      <c r="UHB1063" s="842"/>
      <c r="UHC1063" s="842"/>
      <c r="UHD1063" s="842"/>
      <c r="UHE1063" s="842"/>
      <c r="UHF1063" s="842"/>
      <c r="UHG1063" s="842"/>
      <c r="UHH1063" s="842"/>
      <c r="UHI1063" s="842"/>
      <c r="UHJ1063" s="842"/>
      <c r="UHK1063" s="842"/>
      <c r="UHL1063" s="842"/>
      <c r="UHM1063" s="842"/>
      <c r="UHN1063" s="842"/>
      <c r="UHO1063" s="842"/>
      <c r="UHP1063" s="842"/>
      <c r="UHQ1063" s="842"/>
      <c r="UHR1063" s="842"/>
      <c r="UHS1063" s="842"/>
      <c r="UHT1063" s="842"/>
      <c r="UHU1063" s="842"/>
      <c r="UHV1063" s="842"/>
      <c r="UHW1063" s="842"/>
      <c r="UHX1063" s="842"/>
      <c r="UHY1063" s="842"/>
      <c r="UHZ1063" s="842"/>
      <c r="UIA1063" s="842"/>
      <c r="UIB1063" s="842"/>
      <c r="UIC1063" s="842"/>
      <c r="UID1063" s="842"/>
      <c r="UIE1063" s="842"/>
      <c r="UIF1063" s="842"/>
      <c r="UIG1063" s="842"/>
      <c r="UIH1063" s="842"/>
      <c r="UII1063" s="842"/>
      <c r="UIJ1063" s="842"/>
      <c r="UIK1063" s="842"/>
      <c r="UIL1063" s="842"/>
      <c r="UIM1063" s="842"/>
      <c r="UIN1063" s="842"/>
      <c r="UIO1063" s="842"/>
      <c r="UIP1063" s="842"/>
      <c r="UIQ1063" s="842"/>
      <c r="UIR1063" s="842"/>
      <c r="UIS1063" s="842"/>
      <c r="UIT1063" s="842"/>
      <c r="UIU1063" s="842"/>
      <c r="UIV1063" s="842"/>
      <c r="UIW1063" s="842"/>
      <c r="UIX1063" s="842"/>
      <c r="UIY1063" s="842"/>
      <c r="UIZ1063" s="842"/>
      <c r="UJA1063" s="842"/>
      <c r="UJB1063" s="842"/>
      <c r="UJC1063" s="842"/>
      <c r="UJD1063" s="842"/>
      <c r="UJE1063" s="842"/>
      <c r="UJF1063" s="842"/>
      <c r="UJG1063" s="842"/>
      <c r="UJH1063" s="842"/>
      <c r="UJI1063" s="842"/>
      <c r="UJJ1063" s="842"/>
      <c r="UJK1063" s="842"/>
      <c r="UJL1063" s="842"/>
      <c r="UJM1063" s="842"/>
      <c r="UJN1063" s="842"/>
      <c r="UJO1063" s="842"/>
      <c r="UJP1063" s="842"/>
      <c r="UJQ1063" s="842"/>
      <c r="UJR1063" s="842"/>
      <c r="UJS1063" s="842"/>
      <c r="UJT1063" s="842"/>
      <c r="UJU1063" s="842"/>
      <c r="UJV1063" s="842"/>
      <c r="UJW1063" s="842"/>
      <c r="UJX1063" s="842"/>
      <c r="UJY1063" s="842"/>
      <c r="UJZ1063" s="842"/>
      <c r="UKA1063" s="842"/>
      <c r="UKB1063" s="842"/>
      <c r="UKC1063" s="842"/>
      <c r="UKD1063" s="842"/>
      <c r="UKE1063" s="842"/>
      <c r="UKF1063" s="842"/>
      <c r="UKG1063" s="842"/>
      <c r="UKH1063" s="842"/>
      <c r="UKI1063" s="842"/>
      <c r="UKJ1063" s="842"/>
      <c r="UKK1063" s="842"/>
      <c r="UKL1063" s="842"/>
      <c r="UKM1063" s="842"/>
      <c r="UKN1063" s="842"/>
      <c r="UKO1063" s="842"/>
      <c r="UKP1063" s="842"/>
      <c r="UKQ1063" s="842"/>
      <c r="UKR1063" s="842"/>
      <c r="UKS1063" s="842"/>
      <c r="UKT1063" s="842"/>
      <c r="UKU1063" s="842"/>
      <c r="UKV1063" s="842"/>
      <c r="UKW1063" s="842"/>
      <c r="UKX1063" s="842"/>
      <c r="UKY1063" s="842"/>
      <c r="UKZ1063" s="842"/>
      <c r="ULA1063" s="842"/>
      <c r="ULB1063" s="842"/>
      <c r="ULC1063" s="842"/>
      <c r="ULD1063" s="842"/>
      <c r="ULE1063" s="842"/>
      <c r="ULF1063" s="842"/>
      <c r="ULG1063" s="842"/>
      <c r="ULH1063" s="842"/>
      <c r="ULI1063" s="842"/>
      <c r="ULJ1063" s="842"/>
      <c r="ULK1063" s="842"/>
      <c r="ULL1063" s="842"/>
      <c r="ULM1063" s="842"/>
      <c r="ULN1063" s="842"/>
      <c r="ULO1063" s="842"/>
      <c r="ULP1063" s="842"/>
      <c r="ULQ1063" s="842"/>
      <c r="ULR1063" s="842"/>
      <c r="ULS1063" s="842"/>
      <c r="ULT1063" s="842"/>
      <c r="ULU1063" s="842"/>
      <c r="ULV1063" s="842"/>
      <c r="ULW1063" s="842"/>
      <c r="ULX1063" s="842"/>
      <c r="ULY1063" s="842"/>
      <c r="ULZ1063" s="842"/>
      <c r="UMA1063" s="842"/>
      <c r="UMB1063" s="842"/>
      <c r="UMC1063" s="842"/>
      <c r="UMD1063" s="842"/>
      <c r="UME1063" s="842"/>
      <c r="UMF1063" s="842"/>
      <c r="UMG1063" s="842"/>
      <c r="UMH1063" s="842"/>
      <c r="UMI1063" s="842"/>
      <c r="UMJ1063" s="842"/>
      <c r="UMK1063" s="842"/>
      <c r="UML1063" s="842"/>
      <c r="UMM1063" s="842"/>
      <c r="UMN1063" s="842"/>
      <c r="UMO1063" s="842"/>
      <c r="UMP1063" s="842"/>
      <c r="UMQ1063" s="842"/>
      <c r="UMR1063" s="842"/>
      <c r="UMS1063" s="842"/>
      <c r="UMT1063" s="842"/>
      <c r="UMU1063" s="842"/>
      <c r="UMV1063" s="842"/>
      <c r="UMW1063" s="842"/>
      <c r="UMX1063" s="842"/>
      <c r="UMY1063" s="842"/>
      <c r="UMZ1063" s="842"/>
      <c r="UNA1063" s="842"/>
      <c r="UNB1063" s="842"/>
      <c r="UNC1063" s="842"/>
      <c r="UND1063" s="842"/>
      <c r="UNE1063" s="842"/>
      <c r="UNF1063" s="842"/>
      <c r="UNG1063" s="842"/>
      <c r="UNH1063" s="842"/>
      <c r="UNI1063" s="842"/>
      <c r="UNJ1063" s="842"/>
      <c r="UNK1063" s="842"/>
      <c r="UNL1063" s="842"/>
      <c r="UNM1063" s="842"/>
      <c r="UNN1063" s="842"/>
      <c r="UNO1063" s="842"/>
      <c r="UNP1063" s="842"/>
      <c r="UNQ1063" s="842"/>
      <c r="UNR1063" s="842"/>
      <c r="UNS1063" s="842"/>
      <c r="UNT1063" s="842"/>
      <c r="UNU1063" s="842"/>
      <c r="UNV1063" s="842"/>
      <c r="UNW1063" s="842"/>
      <c r="UNX1063" s="842"/>
      <c r="UNY1063" s="842"/>
      <c r="UNZ1063" s="842"/>
      <c r="UOA1063" s="842"/>
      <c r="UOB1063" s="842"/>
      <c r="UOC1063" s="842"/>
      <c r="UOD1063" s="842"/>
      <c r="UOE1063" s="842"/>
      <c r="UOF1063" s="842"/>
      <c r="UOG1063" s="842"/>
      <c r="UOH1063" s="842"/>
      <c r="UOI1063" s="842"/>
      <c r="UOJ1063" s="842"/>
      <c r="UOK1063" s="842"/>
      <c r="UOL1063" s="842"/>
      <c r="UOM1063" s="842"/>
      <c r="UON1063" s="842"/>
      <c r="UOO1063" s="842"/>
      <c r="UOP1063" s="842"/>
      <c r="UOQ1063" s="842"/>
      <c r="UOR1063" s="842"/>
      <c r="UOS1063" s="842"/>
      <c r="UOT1063" s="842"/>
      <c r="UOU1063" s="842"/>
      <c r="UOV1063" s="842"/>
      <c r="UOW1063" s="842"/>
      <c r="UOX1063" s="842"/>
      <c r="UOY1063" s="842"/>
      <c r="UOZ1063" s="842"/>
      <c r="UPA1063" s="842"/>
      <c r="UPB1063" s="842"/>
      <c r="UPC1063" s="842"/>
      <c r="UPD1063" s="842"/>
      <c r="UPE1063" s="842"/>
      <c r="UPF1063" s="842"/>
      <c r="UPG1063" s="842"/>
      <c r="UPH1063" s="842"/>
      <c r="UPI1063" s="842"/>
      <c r="UPJ1063" s="842"/>
      <c r="UPK1063" s="842"/>
      <c r="UPL1063" s="842"/>
      <c r="UPM1063" s="842"/>
      <c r="UPN1063" s="842"/>
      <c r="UPO1063" s="842"/>
      <c r="UPP1063" s="842"/>
      <c r="UPQ1063" s="842"/>
      <c r="UPR1063" s="842"/>
      <c r="UPS1063" s="842"/>
      <c r="UPT1063" s="842"/>
      <c r="UPU1063" s="842"/>
      <c r="UPV1063" s="842"/>
      <c r="UPW1063" s="842"/>
      <c r="UPX1063" s="842"/>
      <c r="UPY1063" s="842"/>
      <c r="UPZ1063" s="842"/>
      <c r="UQA1063" s="842"/>
      <c r="UQB1063" s="842"/>
      <c r="UQC1063" s="842"/>
      <c r="UQD1063" s="842"/>
      <c r="UQE1063" s="842"/>
      <c r="UQF1063" s="842"/>
      <c r="UQG1063" s="842"/>
      <c r="UQH1063" s="842"/>
      <c r="UQI1063" s="842"/>
      <c r="UQJ1063" s="842"/>
      <c r="UQK1063" s="842"/>
      <c r="UQL1063" s="842"/>
      <c r="UQM1063" s="842"/>
      <c r="UQN1063" s="842"/>
      <c r="UQO1063" s="842"/>
      <c r="UQP1063" s="842"/>
      <c r="UQQ1063" s="842"/>
      <c r="UQR1063" s="842"/>
      <c r="UQS1063" s="842"/>
      <c r="UQT1063" s="842"/>
      <c r="UQU1063" s="842"/>
      <c r="UQV1063" s="842"/>
      <c r="UQW1063" s="842"/>
      <c r="UQX1063" s="842"/>
      <c r="UQY1063" s="842"/>
      <c r="UQZ1063" s="842"/>
      <c r="URA1063" s="842"/>
      <c r="URB1063" s="842"/>
      <c r="URC1063" s="842"/>
      <c r="URD1063" s="842"/>
      <c r="URE1063" s="842"/>
      <c r="URF1063" s="842"/>
      <c r="URG1063" s="842"/>
      <c r="URH1063" s="842"/>
      <c r="URI1063" s="842"/>
      <c r="URJ1063" s="842"/>
      <c r="URK1063" s="842"/>
      <c r="URL1063" s="842"/>
      <c r="URM1063" s="842"/>
      <c r="URN1063" s="842"/>
      <c r="URO1063" s="842"/>
      <c r="URP1063" s="842"/>
      <c r="URQ1063" s="842"/>
      <c r="URR1063" s="842"/>
      <c r="URS1063" s="842"/>
      <c r="URT1063" s="842"/>
      <c r="URU1063" s="842"/>
      <c r="URV1063" s="842"/>
      <c r="URW1063" s="842"/>
      <c r="URX1063" s="842"/>
      <c r="URY1063" s="842"/>
      <c r="URZ1063" s="842"/>
      <c r="USA1063" s="842"/>
      <c r="USB1063" s="842"/>
      <c r="USC1063" s="842"/>
      <c r="USD1063" s="842"/>
      <c r="USE1063" s="842"/>
      <c r="USF1063" s="842"/>
      <c r="USG1063" s="842"/>
      <c r="USH1063" s="842"/>
      <c r="USI1063" s="842"/>
      <c r="USJ1063" s="842"/>
      <c r="USK1063" s="842"/>
      <c r="USL1063" s="842"/>
      <c r="USM1063" s="842"/>
      <c r="USN1063" s="842"/>
      <c r="USO1063" s="842"/>
      <c r="USP1063" s="842"/>
      <c r="USQ1063" s="842"/>
      <c r="USR1063" s="842"/>
      <c r="USS1063" s="842"/>
      <c r="UST1063" s="842"/>
      <c r="USU1063" s="842"/>
      <c r="USV1063" s="842"/>
      <c r="USW1063" s="842"/>
      <c r="USX1063" s="842"/>
      <c r="USY1063" s="842"/>
      <c r="USZ1063" s="842"/>
      <c r="UTA1063" s="842"/>
      <c r="UTB1063" s="842"/>
      <c r="UTC1063" s="842"/>
      <c r="UTD1063" s="842"/>
      <c r="UTE1063" s="842"/>
      <c r="UTF1063" s="842"/>
      <c r="UTG1063" s="842"/>
      <c r="UTH1063" s="842"/>
      <c r="UTI1063" s="842"/>
      <c r="UTJ1063" s="842"/>
      <c r="UTK1063" s="842"/>
      <c r="UTL1063" s="842"/>
      <c r="UTM1063" s="842"/>
      <c r="UTN1063" s="842"/>
      <c r="UTO1063" s="842"/>
      <c r="UTP1063" s="842"/>
      <c r="UTQ1063" s="842"/>
      <c r="UTR1063" s="842"/>
      <c r="UTS1063" s="842"/>
      <c r="UTT1063" s="842"/>
      <c r="UTU1063" s="842"/>
      <c r="UTV1063" s="842"/>
      <c r="UTW1063" s="842"/>
      <c r="UTX1063" s="842"/>
      <c r="UTY1063" s="842"/>
      <c r="UTZ1063" s="842"/>
      <c r="UUA1063" s="842"/>
      <c r="UUB1063" s="842"/>
      <c r="UUC1063" s="842"/>
      <c r="UUD1063" s="842"/>
      <c r="UUE1063" s="842"/>
      <c r="UUF1063" s="842"/>
      <c r="UUG1063" s="842"/>
      <c r="UUH1063" s="842"/>
      <c r="UUI1063" s="842"/>
      <c r="UUJ1063" s="842"/>
      <c r="UUK1063" s="842"/>
      <c r="UUL1063" s="842"/>
      <c r="UUM1063" s="842"/>
      <c r="UUN1063" s="842"/>
      <c r="UUO1063" s="842"/>
      <c r="UUP1063" s="842"/>
      <c r="UUQ1063" s="842"/>
      <c r="UUR1063" s="842"/>
      <c r="UUS1063" s="842"/>
      <c r="UUT1063" s="842"/>
      <c r="UUU1063" s="842"/>
      <c r="UUV1063" s="842"/>
      <c r="UUW1063" s="842"/>
      <c r="UUX1063" s="842"/>
      <c r="UUY1063" s="842"/>
      <c r="UUZ1063" s="842"/>
      <c r="UVA1063" s="842"/>
      <c r="UVB1063" s="842"/>
      <c r="UVC1063" s="842"/>
      <c r="UVD1063" s="842"/>
      <c r="UVE1063" s="842"/>
      <c r="UVF1063" s="842"/>
      <c r="UVG1063" s="842"/>
      <c r="UVH1063" s="842"/>
      <c r="UVI1063" s="842"/>
      <c r="UVJ1063" s="842"/>
      <c r="UVK1063" s="842"/>
      <c r="UVL1063" s="842"/>
      <c r="UVM1063" s="842"/>
      <c r="UVN1063" s="842"/>
      <c r="UVO1063" s="842"/>
      <c r="UVP1063" s="842"/>
      <c r="UVQ1063" s="842"/>
      <c r="UVR1063" s="842"/>
      <c r="UVS1063" s="842"/>
      <c r="UVT1063" s="842"/>
      <c r="UVU1063" s="842"/>
      <c r="UVV1063" s="842"/>
      <c r="UVW1063" s="842"/>
      <c r="UVX1063" s="842"/>
      <c r="UVY1063" s="842"/>
      <c r="UVZ1063" s="842"/>
      <c r="UWA1063" s="842"/>
      <c r="UWB1063" s="842"/>
      <c r="UWC1063" s="842"/>
      <c r="UWD1063" s="842"/>
      <c r="UWE1063" s="842"/>
      <c r="UWF1063" s="842"/>
      <c r="UWG1063" s="842"/>
      <c r="UWH1063" s="842"/>
      <c r="UWI1063" s="842"/>
      <c r="UWJ1063" s="842"/>
      <c r="UWK1063" s="842"/>
      <c r="UWL1063" s="842"/>
      <c r="UWM1063" s="842"/>
      <c r="UWN1063" s="842"/>
      <c r="UWO1063" s="842"/>
      <c r="UWP1063" s="842"/>
      <c r="UWQ1063" s="842"/>
      <c r="UWR1063" s="842"/>
      <c r="UWS1063" s="842"/>
      <c r="UWT1063" s="842"/>
      <c r="UWU1063" s="842"/>
      <c r="UWV1063" s="842"/>
      <c r="UWW1063" s="842"/>
      <c r="UWX1063" s="842"/>
      <c r="UWY1063" s="842"/>
      <c r="UWZ1063" s="842"/>
      <c r="UXA1063" s="842"/>
      <c r="UXB1063" s="842"/>
      <c r="UXC1063" s="842"/>
      <c r="UXD1063" s="842"/>
      <c r="UXE1063" s="842"/>
      <c r="UXF1063" s="842"/>
      <c r="UXG1063" s="842"/>
      <c r="UXH1063" s="842"/>
      <c r="UXI1063" s="842"/>
      <c r="UXJ1063" s="842"/>
      <c r="UXK1063" s="842"/>
      <c r="UXL1063" s="842"/>
      <c r="UXM1063" s="842"/>
      <c r="UXN1063" s="842"/>
      <c r="UXO1063" s="842"/>
      <c r="UXP1063" s="842"/>
      <c r="UXQ1063" s="842"/>
      <c r="UXR1063" s="842"/>
      <c r="UXS1063" s="842"/>
      <c r="UXT1063" s="842"/>
      <c r="UXU1063" s="842"/>
      <c r="UXV1063" s="842"/>
      <c r="UXW1063" s="842"/>
      <c r="UXX1063" s="842"/>
      <c r="UXY1063" s="842"/>
      <c r="UXZ1063" s="842"/>
      <c r="UYA1063" s="842"/>
      <c r="UYB1063" s="842"/>
      <c r="UYC1063" s="842"/>
      <c r="UYD1063" s="842"/>
      <c r="UYE1063" s="842"/>
      <c r="UYF1063" s="842"/>
      <c r="UYG1063" s="842"/>
      <c r="UYH1063" s="842"/>
      <c r="UYI1063" s="842"/>
      <c r="UYJ1063" s="842"/>
      <c r="UYK1063" s="842"/>
      <c r="UYL1063" s="842"/>
      <c r="UYM1063" s="842"/>
      <c r="UYN1063" s="842"/>
      <c r="UYO1063" s="842"/>
      <c r="UYP1063" s="842"/>
      <c r="UYQ1063" s="842"/>
      <c r="UYR1063" s="842"/>
      <c r="UYS1063" s="842"/>
      <c r="UYT1063" s="842"/>
      <c r="UYU1063" s="842"/>
      <c r="UYV1063" s="842"/>
      <c r="UYW1063" s="842"/>
      <c r="UYX1063" s="842"/>
      <c r="UYY1063" s="842"/>
      <c r="UYZ1063" s="842"/>
      <c r="UZA1063" s="842"/>
      <c r="UZB1063" s="842"/>
      <c r="UZC1063" s="842"/>
      <c r="UZD1063" s="842"/>
      <c r="UZE1063" s="842"/>
      <c r="UZF1063" s="842"/>
      <c r="UZG1063" s="842"/>
      <c r="UZH1063" s="842"/>
      <c r="UZI1063" s="842"/>
      <c r="UZJ1063" s="842"/>
      <c r="UZK1063" s="842"/>
      <c r="UZL1063" s="842"/>
      <c r="UZM1063" s="842"/>
      <c r="UZN1063" s="842"/>
      <c r="UZO1063" s="842"/>
      <c r="UZP1063" s="842"/>
      <c r="UZQ1063" s="842"/>
      <c r="UZR1063" s="842"/>
      <c r="UZS1063" s="842"/>
      <c r="UZT1063" s="842"/>
      <c r="UZU1063" s="842"/>
      <c r="UZV1063" s="842"/>
      <c r="UZW1063" s="842"/>
      <c r="UZX1063" s="842"/>
      <c r="UZY1063" s="842"/>
      <c r="UZZ1063" s="842"/>
      <c r="VAA1063" s="842"/>
      <c r="VAB1063" s="842"/>
      <c r="VAC1063" s="842"/>
      <c r="VAD1063" s="842"/>
      <c r="VAE1063" s="842"/>
      <c r="VAF1063" s="842"/>
      <c r="VAG1063" s="842"/>
      <c r="VAH1063" s="842"/>
      <c r="VAI1063" s="842"/>
      <c r="VAJ1063" s="842"/>
      <c r="VAK1063" s="842"/>
      <c r="VAL1063" s="842"/>
      <c r="VAM1063" s="842"/>
      <c r="VAN1063" s="842"/>
      <c r="VAO1063" s="842"/>
      <c r="VAP1063" s="842"/>
      <c r="VAQ1063" s="842"/>
      <c r="VAR1063" s="842"/>
      <c r="VAS1063" s="842"/>
      <c r="VAT1063" s="842"/>
      <c r="VAU1063" s="842"/>
      <c r="VAV1063" s="842"/>
      <c r="VAW1063" s="842"/>
      <c r="VAX1063" s="842"/>
      <c r="VAY1063" s="842"/>
      <c r="VAZ1063" s="842"/>
      <c r="VBA1063" s="842"/>
      <c r="VBB1063" s="842"/>
      <c r="VBC1063" s="842"/>
      <c r="VBD1063" s="842"/>
      <c r="VBE1063" s="842"/>
      <c r="VBF1063" s="842"/>
      <c r="VBG1063" s="842"/>
      <c r="VBH1063" s="842"/>
      <c r="VBI1063" s="842"/>
      <c r="VBJ1063" s="842"/>
      <c r="VBK1063" s="842"/>
      <c r="VBL1063" s="842"/>
      <c r="VBM1063" s="842"/>
      <c r="VBN1063" s="842"/>
      <c r="VBO1063" s="842"/>
      <c r="VBP1063" s="842"/>
      <c r="VBQ1063" s="842"/>
      <c r="VBR1063" s="842"/>
      <c r="VBS1063" s="842"/>
      <c r="VBT1063" s="842"/>
      <c r="VBU1063" s="842"/>
      <c r="VBV1063" s="842"/>
      <c r="VBW1063" s="842"/>
      <c r="VBX1063" s="842"/>
      <c r="VBY1063" s="842"/>
      <c r="VBZ1063" s="842"/>
      <c r="VCA1063" s="842"/>
      <c r="VCB1063" s="842"/>
      <c r="VCC1063" s="842"/>
      <c r="VCD1063" s="842"/>
      <c r="VCE1063" s="842"/>
      <c r="VCF1063" s="842"/>
      <c r="VCG1063" s="842"/>
      <c r="VCH1063" s="842"/>
      <c r="VCI1063" s="842"/>
      <c r="VCJ1063" s="842"/>
      <c r="VCK1063" s="842"/>
      <c r="VCL1063" s="842"/>
      <c r="VCM1063" s="842"/>
      <c r="VCN1063" s="842"/>
      <c r="VCO1063" s="842"/>
      <c r="VCP1063" s="842"/>
      <c r="VCQ1063" s="842"/>
      <c r="VCR1063" s="842"/>
      <c r="VCS1063" s="842"/>
      <c r="VCT1063" s="842"/>
      <c r="VCU1063" s="842"/>
      <c r="VCV1063" s="842"/>
      <c r="VCW1063" s="842"/>
      <c r="VCX1063" s="842"/>
      <c r="VCY1063" s="842"/>
      <c r="VCZ1063" s="842"/>
      <c r="VDA1063" s="842"/>
      <c r="VDB1063" s="842"/>
      <c r="VDC1063" s="842"/>
      <c r="VDD1063" s="842"/>
      <c r="VDE1063" s="842"/>
      <c r="VDF1063" s="842"/>
      <c r="VDG1063" s="842"/>
      <c r="VDH1063" s="842"/>
      <c r="VDI1063" s="842"/>
      <c r="VDJ1063" s="842"/>
      <c r="VDK1063" s="842"/>
      <c r="VDL1063" s="842"/>
      <c r="VDM1063" s="842"/>
      <c r="VDN1063" s="842"/>
      <c r="VDO1063" s="842"/>
      <c r="VDP1063" s="842"/>
      <c r="VDQ1063" s="842"/>
      <c r="VDR1063" s="842"/>
      <c r="VDS1063" s="842"/>
      <c r="VDT1063" s="842"/>
      <c r="VDU1063" s="842"/>
      <c r="VDV1063" s="842"/>
      <c r="VDW1063" s="842"/>
      <c r="VDX1063" s="842"/>
      <c r="VDY1063" s="842"/>
      <c r="VDZ1063" s="842"/>
      <c r="VEA1063" s="842"/>
      <c r="VEB1063" s="842"/>
      <c r="VEC1063" s="842"/>
      <c r="VED1063" s="842"/>
      <c r="VEE1063" s="842"/>
      <c r="VEF1063" s="842"/>
      <c r="VEG1063" s="842"/>
      <c r="VEH1063" s="842"/>
      <c r="VEI1063" s="842"/>
      <c r="VEJ1063" s="842"/>
      <c r="VEK1063" s="842"/>
      <c r="VEL1063" s="842"/>
      <c r="VEM1063" s="842"/>
      <c r="VEN1063" s="842"/>
      <c r="VEO1063" s="842"/>
      <c r="VEP1063" s="842"/>
      <c r="VEQ1063" s="842"/>
      <c r="VER1063" s="842"/>
      <c r="VES1063" s="842"/>
      <c r="VET1063" s="842"/>
      <c r="VEU1063" s="842"/>
      <c r="VEV1063" s="842"/>
      <c r="VEW1063" s="842"/>
      <c r="VEX1063" s="842"/>
      <c r="VEY1063" s="842"/>
      <c r="VEZ1063" s="842"/>
      <c r="VFA1063" s="842"/>
      <c r="VFB1063" s="842"/>
      <c r="VFC1063" s="842"/>
      <c r="VFD1063" s="842"/>
      <c r="VFE1063" s="842"/>
      <c r="VFF1063" s="842"/>
      <c r="VFG1063" s="842"/>
      <c r="VFH1063" s="842"/>
      <c r="VFI1063" s="842"/>
      <c r="VFJ1063" s="842"/>
      <c r="VFK1063" s="842"/>
      <c r="VFL1063" s="842"/>
      <c r="VFM1063" s="842"/>
      <c r="VFN1063" s="842"/>
      <c r="VFO1063" s="842"/>
      <c r="VFP1063" s="842"/>
      <c r="VFQ1063" s="842"/>
      <c r="VFR1063" s="842"/>
      <c r="VFS1063" s="842"/>
      <c r="VFT1063" s="842"/>
      <c r="VFU1063" s="842"/>
      <c r="VFV1063" s="842"/>
      <c r="VFW1063" s="842"/>
      <c r="VFX1063" s="842"/>
      <c r="VFY1063" s="842"/>
      <c r="VFZ1063" s="842"/>
      <c r="VGA1063" s="842"/>
      <c r="VGB1063" s="842"/>
      <c r="VGC1063" s="842"/>
      <c r="VGD1063" s="842"/>
      <c r="VGE1063" s="842"/>
      <c r="VGF1063" s="842"/>
      <c r="VGG1063" s="842"/>
      <c r="VGH1063" s="842"/>
      <c r="VGI1063" s="842"/>
      <c r="VGJ1063" s="842"/>
      <c r="VGK1063" s="842"/>
      <c r="VGL1063" s="842"/>
      <c r="VGM1063" s="842"/>
      <c r="VGN1063" s="842"/>
      <c r="VGO1063" s="842"/>
      <c r="VGP1063" s="842"/>
      <c r="VGQ1063" s="842"/>
      <c r="VGR1063" s="842"/>
      <c r="VGS1063" s="842"/>
      <c r="VGT1063" s="842"/>
      <c r="VGU1063" s="842"/>
      <c r="VGV1063" s="842"/>
      <c r="VGW1063" s="842"/>
      <c r="VGX1063" s="842"/>
      <c r="VGY1063" s="842"/>
      <c r="VGZ1063" s="842"/>
      <c r="VHA1063" s="842"/>
      <c r="VHB1063" s="842"/>
      <c r="VHC1063" s="842"/>
      <c r="VHD1063" s="842"/>
      <c r="VHE1063" s="842"/>
      <c r="VHF1063" s="842"/>
      <c r="VHG1063" s="842"/>
      <c r="VHH1063" s="842"/>
      <c r="VHI1063" s="842"/>
      <c r="VHJ1063" s="842"/>
      <c r="VHK1063" s="842"/>
      <c r="VHL1063" s="842"/>
      <c r="VHM1063" s="842"/>
      <c r="VHN1063" s="842"/>
      <c r="VHO1063" s="842"/>
      <c r="VHP1063" s="842"/>
      <c r="VHQ1063" s="842"/>
      <c r="VHR1063" s="842"/>
      <c r="VHS1063" s="842"/>
      <c r="VHT1063" s="842"/>
      <c r="VHU1063" s="842"/>
      <c r="VHV1063" s="842"/>
      <c r="VHW1063" s="842"/>
      <c r="VHX1063" s="842"/>
      <c r="VHY1063" s="842"/>
      <c r="VHZ1063" s="842"/>
      <c r="VIA1063" s="842"/>
      <c r="VIB1063" s="842"/>
      <c r="VIC1063" s="842"/>
      <c r="VID1063" s="842"/>
      <c r="VIE1063" s="842"/>
      <c r="VIF1063" s="842"/>
      <c r="VIG1063" s="842"/>
      <c r="VIH1063" s="842"/>
      <c r="VII1063" s="842"/>
      <c r="VIJ1063" s="842"/>
      <c r="VIK1063" s="842"/>
      <c r="VIL1063" s="842"/>
      <c r="VIM1063" s="842"/>
      <c r="VIN1063" s="842"/>
      <c r="VIO1063" s="842"/>
      <c r="VIP1063" s="842"/>
      <c r="VIQ1063" s="842"/>
      <c r="VIR1063" s="842"/>
      <c r="VIS1063" s="842"/>
      <c r="VIT1063" s="842"/>
      <c r="VIU1063" s="842"/>
      <c r="VIV1063" s="842"/>
      <c r="VIW1063" s="842"/>
      <c r="VIX1063" s="842"/>
      <c r="VIY1063" s="842"/>
      <c r="VIZ1063" s="842"/>
      <c r="VJA1063" s="842"/>
      <c r="VJB1063" s="842"/>
      <c r="VJC1063" s="842"/>
      <c r="VJD1063" s="842"/>
      <c r="VJE1063" s="842"/>
      <c r="VJF1063" s="842"/>
      <c r="VJG1063" s="842"/>
      <c r="VJH1063" s="842"/>
      <c r="VJI1063" s="842"/>
      <c r="VJJ1063" s="842"/>
      <c r="VJK1063" s="842"/>
      <c r="VJL1063" s="842"/>
      <c r="VJM1063" s="842"/>
      <c r="VJN1063" s="842"/>
      <c r="VJO1063" s="842"/>
      <c r="VJP1063" s="842"/>
      <c r="VJQ1063" s="842"/>
      <c r="VJR1063" s="842"/>
      <c r="VJS1063" s="842"/>
      <c r="VJT1063" s="842"/>
      <c r="VJU1063" s="842"/>
      <c r="VJV1063" s="842"/>
      <c r="VJW1063" s="842"/>
      <c r="VJX1063" s="842"/>
      <c r="VJY1063" s="842"/>
      <c r="VJZ1063" s="842"/>
      <c r="VKA1063" s="842"/>
      <c r="VKB1063" s="842"/>
      <c r="VKC1063" s="842"/>
      <c r="VKD1063" s="842"/>
      <c r="VKE1063" s="842"/>
      <c r="VKF1063" s="842"/>
      <c r="VKG1063" s="842"/>
      <c r="VKH1063" s="842"/>
      <c r="VKI1063" s="842"/>
      <c r="VKJ1063" s="842"/>
      <c r="VKK1063" s="842"/>
      <c r="VKL1063" s="842"/>
      <c r="VKM1063" s="842"/>
      <c r="VKN1063" s="842"/>
      <c r="VKO1063" s="842"/>
      <c r="VKP1063" s="842"/>
      <c r="VKQ1063" s="842"/>
      <c r="VKR1063" s="842"/>
      <c r="VKS1063" s="842"/>
      <c r="VKT1063" s="842"/>
      <c r="VKU1063" s="842"/>
      <c r="VKV1063" s="842"/>
      <c r="VKW1063" s="842"/>
      <c r="VKX1063" s="842"/>
      <c r="VKY1063" s="842"/>
      <c r="VKZ1063" s="842"/>
      <c r="VLA1063" s="842"/>
      <c r="VLB1063" s="842"/>
      <c r="VLC1063" s="842"/>
      <c r="VLD1063" s="842"/>
      <c r="VLE1063" s="842"/>
      <c r="VLF1063" s="842"/>
      <c r="VLG1063" s="842"/>
      <c r="VLH1063" s="842"/>
      <c r="VLI1063" s="842"/>
      <c r="VLJ1063" s="842"/>
      <c r="VLK1063" s="842"/>
      <c r="VLL1063" s="842"/>
      <c r="VLM1063" s="842"/>
      <c r="VLN1063" s="842"/>
      <c r="VLO1063" s="842"/>
      <c r="VLP1063" s="842"/>
      <c r="VLQ1063" s="842"/>
      <c r="VLR1063" s="842"/>
      <c r="VLS1063" s="842"/>
      <c r="VLT1063" s="842"/>
      <c r="VLU1063" s="842"/>
      <c r="VLV1063" s="842"/>
      <c r="VLW1063" s="842"/>
      <c r="VLX1063" s="842"/>
      <c r="VLY1063" s="842"/>
      <c r="VLZ1063" s="842"/>
      <c r="VMA1063" s="842"/>
      <c r="VMB1063" s="842"/>
      <c r="VMC1063" s="842"/>
      <c r="VMD1063" s="842"/>
      <c r="VME1063" s="842"/>
      <c r="VMF1063" s="842"/>
      <c r="VMG1063" s="842"/>
      <c r="VMH1063" s="842"/>
      <c r="VMI1063" s="842"/>
      <c r="VMJ1063" s="842"/>
      <c r="VMK1063" s="842"/>
      <c r="VML1063" s="842"/>
      <c r="VMM1063" s="842"/>
      <c r="VMN1063" s="842"/>
      <c r="VMO1063" s="842"/>
      <c r="VMP1063" s="842"/>
      <c r="VMQ1063" s="842"/>
      <c r="VMR1063" s="842"/>
      <c r="VMS1063" s="842"/>
      <c r="VMT1063" s="842"/>
      <c r="VMU1063" s="842"/>
      <c r="VMV1063" s="842"/>
      <c r="VMW1063" s="842"/>
      <c r="VMX1063" s="842"/>
      <c r="VMY1063" s="842"/>
      <c r="VMZ1063" s="842"/>
      <c r="VNA1063" s="842"/>
      <c r="VNB1063" s="842"/>
      <c r="VNC1063" s="842"/>
      <c r="VND1063" s="842"/>
      <c r="VNE1063" s="842"/>
      <c r="VNF1063" s="842"/>
      <c r="VNG1063" s="842"/>
      <c r="VNH1063" s="842"/>
      <c r="VNI1063" s="842"/>
      <c r="VNJ1063" s="842"/>
      <c r="VNK1063" s="842"/>
      <c r="VNL1063" s="842"/>
      <c r="VNM1063" s="842"/>
      <c r="VNN1063" s="842"/>
      <c r="VNO1063" s="842"/>
      <c r="VNP1063" s="842"/>
      <c r="VNQ1063" s="842"/>
      <c r="VNR1063" s="842"/>
      <c r="VNS1063" s="842"/>
      <c r="VNT1063" s="842"/>
      <c r="VNU1063" s="842"/>
      <c r="VNV1063" s="842"/>
      <c r="VNW1063" s="842"/>
      <c r="VNX1063" s="842"/>
      <c r="VNY1063" s="842"/>
      <c r="VNZ1063" s="842"/>
      <c r="VOA1063" s="842"/>
      <c r="VOB1063" s="842"/>
      <c r="VOC1063" s="842"/>
      <c r="VOD1063" s="842"/>
      <c r="VOE1063" s="842"/>
      <c r="VOF1063" s="842"/>
      <c r="VOG1063" s="842"/>
      <c r="VOH1063" s="842"/>
      <c r="VOI1063" s="842"/>
      <c r="VOJ1063" s="842"/>
      <c r="VOK1063" s="842"/>
      <c r="VOL1063" s="842"/>
      <c r="VOM1063" s="842"/>
      <c r="VON1063" s="842"/>
      <c r="VOO1063" s="842"/>
      <c r="VOP1063" s="842"/>
      <c r="VOQ1063" s="842"/>
      <c r="VOR1063" s="842"/>
      <c r="VOS1063" s="842"/>
      <c r="VOT1063" s="842"/>
      <c r="VOU1063" s="842"/>
      <c r="VOV1063" s="842"/>
      <c r="VOW1063" s="842"/>
      <c r="VOX1063" s="842"/>
      <c r="VOY1063" s="842"/>
      <c r="VOZ1063" s="842"/>
      <c r="VPA1063" s="842"/>
      <c r="VPB1063" s="842"/>
      <c r="VPC1063" s="842"/>
      <c r="VPD1063" s="842"/>
      <c r="VPE1063" s="842"/>
      <c r="VPF1063" s="842"/>
      <c r="VPG1063" s="842"/>
      <c r="VPH1063" s="842"/>
      <c r="VPI1063" s="842"/>
      <c r="VPJ1063" s="842"/>
      <c r="VPK1063" s="842"/>
      <c r="VPL1063" s="842"/>
      <c r="VPM1063" s="842"/>
      <c r="VPN1063" s="842"/>
      <c r="VPO1063" s="842"/>
      <c r="VPP1063" s="842"/>
      <c r="VPQ1063" s="842"/>
      <c r="VPR1063" s="842"/>
      <c r="VPS1063" s="842"/>
      <c r="VPT1063" s="842"/>
      <c r="VPU1063" s="842"/>
      <c r="VPV1063" s="842"/>
      <c r="VPW1063" s="842"/>
      <c r="VPX1063" s="842"/>
      <c r="VPY1063" s="842"/>
      <c r="VPZ1063" s="842"/>
      <c r="VQA1063" s="842"/>
      <c r="VQB1063" s="842"/>
      <c r="VQC1063" s="842"/>
      <c r="VQD1063" s="842"/>
      <c r="VQE1063" s="842"/>
      <c r="VQF1063" s="842"/>
      <c r="VQG1063" s="842"/>
      <c r="VQH1063" s="842"/>
      <c r="VQI1063" s="842"/>
      <c r="VQJ1063" s="842"/>
      <c r="VQK1063" s="842"/>
      <c r="VQL1063" s="842"/>
      <c r="VQM1063" s="842"/>
      <c r="VQN1063" s="842"/>
      <c r="VQO1063" s="842"/>
      <c r="VQP1063" s="842"/>
      <c r="VQQ1063" s="842"/>
      <c r="VQR1063" s="842"/>
      <c r="VQS1063" s="842"/>
      <c r="VQT1063" s="842"/>
      <c r="VQU1063" s="842"/>
      <c r="VQV1063" s="842"/>
      <c r="VQW1063" s="842"/>
      <c r="VQX1063" s="842"/>
      <c r="VQY1063" s="842"/>
      <c r="VQZ1063" s="842"/>
      <c r="VRA1063" s="842"/>
      <c r="VRB1063" s="842"/>
      <c r="VRC1063" s="842"/>
      <c r="VRD1063" s="842"/>
      <c r="VRE1063" s="842"/>
      <c r="VRF1063" s="842"/>
      <c r="VRG1063" s="842"/>
      <c r="VRH1063" s="842"/>
      <c r="VRI1063" s="842"/>
      <c r="VRJ1063" s="842"/>
      <c r="VRK1063" s="842"/>
      <c r="VRL1063" s="842"/>
      <c r="VRM1063" s="842"/>
      <c r="VRN1063" s="842"/>
      <c r="VRO1063" s="842"/>
      <c r="VRP1063" s="842"/>
      <c r="VRQ1063" s="842"/>
      <c r="VRR1063" s="842"/>
      <c r="VRS1063" s="842"/>
      <c r="VRT1063" s="842"/>
      <c r="VRU1063" s="842"/>
      <c r="VRV1063" s="842"/>
      <c r="VRW1063" s="842"/>
      <c r="VRX1063" s="842"/>
      <c r="VRY1063" s="842"/>
      <c r="VRZ1063" s="842"/>
      <c r="VSA1063" s="842"/>
      <c r="VSB1063" s="842"/>
      <c r="VSC1063" s="842"/>
      <c r="VSD1063" s="842"/>
      <c r="VSE1063" s="842"/>
      <c r="VSF1063" s="842"/>
      <c r="VSG1063" s="842"/>
      <c r="VSH1063" s="842"/>
      <c r="VSI1063" s="842"/>
      <c r="VSJ1063" s="842"/>
      <c r="VSK1063" s="842"/>
      <c r="VSL1063" s="842"/>
      <c r="VSM1063" s="842"/>
      <c r="VSN1063" s="842"/>
      <c r="VSO1063" s="842"/>
      <c r="VSP1063" s="842"/>
      <c r="VSQ1063" s="842"/>
      <c r="VSR1063" s="842"/>
      <c r="VSS1063" s="842"/>
      <c r="VST1063" s="842"/>
      <c r="VSU1063" s="842"/>
      <c r="VSV1063" s="842"/>
      <c r="VSW1063" s="842"/>
      <c r="VSX1063" s="842"/>
      <c r="VSY1063" s="842"/>
      <c r="VSZ1063" s="842"/>
      <c r="VTA1063" s="842"/>
      <c r="VTB1063" s="842"/>
      <c r="VTC1063" s="842"/>
      <c r="VTD1063" s="842"/>
      <c r="VTE1063" s="842"/>
      <c r="VTF1063" s="842"/>
      <c r="VTG1063" s="842"/>
      <c r="VTH1063" s="842"/>
      <c r="VTI1063" s="842"/>
      <c r="VTJ1063" s="842"/>
      <c r="VTK1063" s="842"/>
      <c r="VTL1063" s="842"/>
      <c r="VTM1063" s="842"/>
      <c r="VTN1063" s="842"/>
      <c r="VTO1063" s="842"/>
      <c r="VTP1063" s="842"/>
      <c r="VTQ1063" s="842"/>
      <c r="VTR1063" s="842"/>
      <c r="VTS1063" s="842"/>
      <c r="VTT1063" s="842"/>
      <c r="VTU1063" s="842"/>
      <c r="VTV1063" s="842"/>
      <c r="VTW1063" s="842"/>
      <c r="VTX1063" s="842"/>
      <c r="VTY1063" s="842"/>
      <c r="VTZ1063" s="842"/>
      <c r="VUA1063" s="842"/>
      <c r="VUB1063" s="842"/>
      <c r="VUC1063" s="842"/>
      <c r="VUD1063" s="842"/>
      <c r="VUE1063" s="842"/>
      <c r="VUF1063" s="842"/>
      <c r="VUG1063" s="842"/>
      <c r="VUH1063" s="842"/>
      <c r="VUI1063" s="842"/>
      <c r="VUJ1063" s="842"/>
      <c r="VUK1063" s="842"/>
      <c r="VUL1063" s="842"/>
      <c r="VUM1063" s="842"/>
      <c r="VUN1063" s="842"/>
      <c r="VUO1063" s="842"/>
      <c r="VUP1063" s="842"/>
      <c r="VUQ1063" s="842"/>
      <c r="VUR1063" s="842"/>
      <c r="VUS1063" s="842"/>
      <c r="VUT1063" s="842"/>
      <c r="VUU1063" s="842"/>
      <c r="VUV1063" s="842"/>
      <c r="VUW1063" s="842"/>
      <c r="VUX1063" s="842"/>
      <c r="VUY1063" s="842"/>
      <c r="VUZ1063" s="842"/>
      <c r="VVA1063" s="842"/>
      <c r="VVB1063" s="842"/>
      <c r="VVC1063" s="842"/>
      <c r="VVD1063" s="842"/>
      <c r="VVE1063" s="842"/>
      <c r="VVF1063" s="842"/>
      <c r="VVG1063" s="842"/>
      <c r="VVH1063" s="842"/>
      <c r="VVI1063" s="842"/>
      <c r="VVJ1063" s="842"/>
      <c r="VVK1063" s="842"/>
      <c r="VVL1063" s="842"/>
      <c r="VVM1063" s="842"/>
      <c r="VVN1063" s="842"/>
      <c r="VVO1063" s="842"/>
      <c r="VVP1063" s="842"/>
      <c r="VVQ1063" s="842"/>
      <c r="VVR1063" s="842"/>
      <c r="VVS1063" s="842"/>
      <c r="VVT1063" s="842"/>
      <c r="VVU1063" s="842"/>
      <c r="VVV1063" s="842"/>
      <c r="VVW1063" s="842"/>
      <c r="VVX1063" s="842"/>
      <c r="VVY1063" s="842"/>
      <c r="VVZ1063" s="842"/>
      <c r="VWA1063" s="842"/>
      <c r="VWB1063" s="842"/>
      <c r="VWC1063" s="842"/>
      <c r="VWD1063" s="842"/>
      <c r="VWE1063" s="842"/>
      <c r="VWF1063" s="842"/>
      <c r="VWG1063" s="842"/>
      <c r="VWH1063" s="842"/>
      <c r="VWI1063" s="842"/>
      <c r="VWJ1063" s="842"/>
      <c r="VWK1063" s="842"/>
      <c r="VWL1063" s="842"/>
      <c r="VWM1063" s="842"/>
      <c r="VWN1063" s="842"/>
      <c r="VWO1063" s="842"/>
      <c r="VWP1063" s="842"/>
      <c r="VWQ1063" s="842"/>
      <c r="VWR1063" s="842"/>
      <c r="VWS1063" s="842"/>
      <c r="VWT1063" s="842"/>
      <c r="VWU1063" s="842"/>
      <c r="VWV1063" s="842"/>
      <c r="VWW1063" s="842"/>
      <c r="VWX1063" s="842"/>
      <c r="VWY1063" s="842"/>
      <c r="VWZ1063" s="842"/>
      <c r="VXA1063" s="842"/>
      <c r="VXB1063" s="842"/>
      <c r="VXC1063" s="842"/>
      <c r="VXD1063" s="842"/>
      <c r="VXE1063" s="842"/>
      <c r="VXF1063" s="842"/>
      <c r="VXG1063" s="842"/>
      <c r="VXH1063" s="842"/>
      <c r="VXI1063" s="842"/>
      <c r="VXJ1063" s="842"/>
      <c r="VXK1063" s="842"/>
      <c r="VXL1063" s="842"/>
      <c r="VXM1063" s="842"/>
      <c r="VXN1063" s="842"/>
      <c r="VXO1063" s="842"/>
      <c r="VXP1063" s="842"/>
      <c r="VXQ1063" s="842"/>
      <c r="VXR1063" s="842"/>
      <c r="VXS1063" s="842"/>
      <c r="VXT1063" s="842"/>
      <c r="VXU1063" s="842"/>
      <c r="VXV1063" s="842"/>
      <c r="VXW1063" s="842"/>
      <c r="VXX1063" s="842"/>
      <c r="VXY1063" s="842"/>
      <c r="VXZ1063" s="842"/>
      <c r="VYA1063" s="842"/>
      <c r="VYB1063" s="842"/>
      <c r="VYC1063" s="842"/>
      <c r="VYD1063" s="842"/>
      <c r="VYE1063" s="842"/>
      <c r="VYF1063" s="842"/>
      <c r="VYG1063" s="842"/>
      <c r="VYH1063" s="842"/>
      <c r="VYI1063" s="842"/>
      <c r="VYJ1063" s="842"/>
      <c r="VYK1063" s="842"/>
      <c r="VYL1063" s="842"/>
      <c r="VYM1063" s="842"/>
      <c r="VYN1063" s="842"/>
      <c r="VYO1063" s="842"/>
      <c r="VYP1063" s="842"/>
      <c r="VYQ1063" s="842"/>
      <c r="VYR1063" s="842"/>
      <c r="VYS1063" s="842"/>
      <c r="VYT1063" s="842"/>
      <c r="VYU1063" s="842"/>
      <c r="VYV1063" s="842"/>
      <c r="VYW1063" s="842"/>
      <c r="VYX1063" s="842"/>
      <c r="VYY1063" s="842"/>
      <c r="VYZ1063" s="842"/>
      <c r="VZA1063" s="842"/>
      <c r="VZB1063" s="842"/>
      <c r="VZC1063" s="842"/>
      <c r="VZD1063" s="842"/>
      <c r="VZE1063" s="842"/>
      <c r="VZF1063" s="842"/>
      <c r="VZG1063" s="842"/>
      <c r="VZH1063" s="842"/>
      <c r="VZI1063" s="842"/>
      <c r="VZJ1063" s="842"/>
      <c r="VZK1063" s="842"/>
      <c r="VZL1063" s="842"/>
      <c r="VZM1063" s="842"/>
      <c r="VZN1063" s="842"/>
      <c r="VZO1063" s="842"/>
      <c r="VZP1063" s="842"/>
      <c r="VZQ1063" s="842"/>
      <c r="VZR1063" s="842"/>
      <c r="VZS1063" s="842"/>
      <c r="VZT1063" s="842"/>
      <c r="VZU1063" s="842"/>
      <c r="VZV1063" s="842"/>
      <c r="VZW1063" s="842"/>
      <c r="VZX1063" s="842"/>
      <c r="VZY1063" s="842"/>
      <c r="VZZ1063" s="842"/>
      <c r="WAA1063" s="842"/>
      <c r="WAB1063" s="842"/>
      <c r="WAC1063" s="842"/>
      <c r="WAD1063" s="842"/>
      <c r="WAE1063" s="842"/>
      <c r="WAF1063" s="842"/>
      <c r="WAG1063" s="842"/>
      <c r="WAH1063" s="842"/>
      <c r="WAI1063" s="842"/>
      <c r="WAJ1063" s="842"/>
      <c r="WAK1063" s="842"/>
      <c r="WAL1063" s="842"/>
      <c r="WAM1063" s="842"/>
      <c r="WAN1063" s="842"/>
      <c r="WAO1063" s="842"/>
      <c r="WAP1063" s="842"/>
      <c r="WAQ1063" s="842"/>
      <c r="WAR1063" s="842"/>
      <c r="WAS1063" s="842"/>
      <c r="WAT1063" s="842"/>
      <c r="WAU1063" s="842"/>
      <c r="WAV1063" s="842"/>
      <c r="WAW1063" s="842"/>
      <c r="WAX1063" s="842"/>
      <c r="WAY1063" s="842"/>
      <c r="WAZ1063" s="842"/>
      <c r="WBA1063" s="842"/>
      <c r="WBB1063" s="842"/>
      <c r="WBC1063" s="842"/>
      <c r="WBD1063" s="842"/>
      <c r="WBE1063" s="842"/>
      <c r="WBF1063" s="842"/>
      <c r="WBG1063" s="842"/>
      <c r="WBH1063" s="842"/>
      <c r="WBI1063" s="842"/>
      <c r="WBJ1063" s="842"/>
      <c r="WBK1063" s="842"/>
      <c r="WBL1063" s="842"/>
      <c r="WBM1063" s="842"/>
      <c r="WBN1063" s="842"/>
      <c r="WBO1063" s="842"/>
      <c r="WBP1063" s="842"/>
      <c r="WBQ1063" s="842"/>
      <c r="WBR1063" s="842"/>
      <c r="WBS1063" s="842"/>
      <c r="WBT1063" s="842"/>
      <c r="WBU1063" s="842"/>
      <c r="WBV1063" s="842"/>
      <c r="WBW1063" s="842"/>
      <c r="WBX1063" s="842"/>
      <c r="WBY1063" s="842"/>
      <c r="WBZ1063" s="842"/>
      <c r="WCA1063" s="842"/>
      <c r="WCB1063" s="842"/>
      <c r="WCC1063" s="842"/>
      <c r="WCD1063" s="842"/>
      <c r="WCE1063" s="842"/>
      <c r="WCF1063" s="842"/>
      <c r="WCG1063" s="842"/>
      <c r="WCH1063" s="842"/>
      <c r="WCI1063" s="842"/>
      <c r="WCJ1063" s="842"/>
      <c r="WCK1063" s="842"/>
      <c r="WCL1063" s="842"/>
      <c r="WCM1063" s="842"/>
      <c r="WCN1063" s="842"/>
      <c r="WCO1063" s="842"/>
      <c r="WCP1063" s="842"/>
      <c r="WCQ1063" s="842"/>
      <c r="WCR1063" s="842"/>
      <c r="WCS1063" s="842"/>
      <c r="WCT1063" s="842"/>
      <c r="WCU1063" s="842"/>
      <c r="WCV1063" s="842"/>
      <c r="WCW1063" s="842"/>
      <c r="WCX1063" s="842"/>
      <c r="WCY1063" s="842"/>
      <c r="WCZ1063" s="842"/>
      <c r="WDA1063" s="842"/>
      <c r="WDB1063" s="842"/>
      <c r="WDC1063" s="842"/>
      <c r="WDD1063" s="842"/>
      <c r="WDE1063" s="842"/>
      <c r="WDF1063" s="842"/>
      <c r="WDG1063" s="842"/>
      <c r="WDH1063" s="842"/>
      <c r="WDI1063" s="842"/>
      <c r="WDJ1063" s="842"/>
      <c r="WDK1063" s="842"/>
      <c r="WDL1063" s="842"/>
      <c r="WDM1063" s="842"/>
      <c r="WDN1063" s="842"/>
      <c r="WDO1063" s="842"/>
      <c r="WDP1063" s="842"/>
      <c r="WDQ1063" s="842"/>
      <c r="WDR1063" s="842"/>
      <c r="WDS1063" s="842"/>
      <c r="WDT1063" s="842"/>
      <c r="WDU1063" s="842"/>
      <c r="WDV1063" s="842"/>
      <c r="WDW1063" s="842"/>
      <c r="WDX1063" s="842"/>
      <c r="WDY1063" s="842"/>
      <c r="WDZ1063" s="842"/>
      <c r="WEA1063" s="842"/>
      <c r="WEB1063" s="842"/>
      <c r="WEC1063" s="842"/>
      <c r="WED1063" s="842"/>
      <c r="WEE1063" s="842"/>
      <c r="WEF1063" s="842"/>
      <c r="WEG1063" s="842"/>
      <c r="WEH1063" s="842"/>
      <c r="WEI1063" s="842"/>
      <c r="WEJ1063" s="842"/>
      <c r="WEK1063" s="842"/>
      <c r="WEL1063" s="842"/>
      <c r="WEM1063" s="842"/>
      <c r="WEN1063" s="842"/>
      <c r="WEO1063" s="842"/>
      <c r="WEP1063" s="842"/>
      <c r="WEQ1063" s="842"/>
      <c r="WER1063" s="842"/>
      <c r="WES1063" s="842"/>
      <c r="WET1063" s="842"/>
      <c r="WEU1063" s="842"/>
      <c r="WEV1063" s="842"/>
      <c r="WEW1063" s="842"/>
      <c r="WEX1063" s="842"/>
      <c r="WEY1063" s="842"/>
      <c r="WEZ1063" s="842"/>
      <c r="WFA1063" s="842"/>
      <c r="WFB1063" s="842"/>
      <c r="WFC1063" s="842"/>
      <c r="WFD1063" s="842"/>
      <c r="WFE1063" s="842"/>
      <c r="WFF1063" s="842"/>
      <c r="WFG1063" s="842"/>
      <c r="WFH1063" s="842"/>
      <c r="WFI1063" s="842"/>
      <c r="WFJ1063" s="842"/>
      <c r="WFK1063" s="842"/>
      <c r="WFL1063" s="842"/>
      <c r="WFM1063" s="842"/>
      <c r="WFN1063" s="842"/>
      <c r="WFO1063" s="842"/>
      <c r="WFP1063" s="842"/>
      <c r="WFQ1063" s="842"/>
      <c r="WFR1063" s="842"/>
      <c r="WFS1063" s="842"/>
      <c r="WFT1063" s="842"/>
      <c r="WFU1063" s="842"/>
      <c r="WFV1063" s="842"/>
      <c r="WFW1063" s="842"/>
      <c r="WFX1063" s="842"/>
      <c r="WFY1063" s="842"/>
      <c r="WFZ1063" s="842"/>
      <c r="WGA1063" s="842"/>
      <c r="WGB1063" s="842"/>
      <c r="WGC1063" s="842"/>
      <c r="WGD1063" s="842"/>
      <c r="WGE1063" s="842"/>
      <c r="WGF1063" s="842"/>
      <c r="WGG1063" s="842"/>
      <c r="WGH1063" s="842"/>
      <c r="WGI1063" s="842"/>
      <c r="WGJ1063" s="842"/>
      <c r="WGK1063" s="842"/>
      <c r="WGL1063" s="842"/>
      <c r="WGM1063" s="842"/>
      <c r="WGN1063" s="842"/>
      <c r="WGO1063" s="842"/>
      <c r="WGP1063" s="842"/>
      <c r="WGQ1063" s="842"/>
      <c r="WGR1063" s="842"/>
      <c r="WGS1063" s="842"/>
      <c r="WGT1063" s="842"/>
      <c r="WGU1063" s="842"/>
      <c r="WGV1063" s="842"/>
      <c r="WGW1063" s="842"/>
      <c r="WGX1063" s="842"/>
      <c r="WGY1063" s="842"/>
      <c r="WGZ1063" s="842"/>
      <c r="WHA1063" s="842"/>
      <c r="WHB1063" s="842"/>
      <c r="WHC1063" s="842"/>
      <c r="WHD1063" s="842"/>
      <c r="WHE1063" s="842"/>
      <c r="WHF1063" s="842"/>
      <c r="WHG1063" s="842"/>
      <c r="WHH1063" s="842"/>
      <c r="WHI1063" s="842"/>
      <c r="WHJ1063" s="842"/>
      <c r="WHK1063" s="842"/>
      <c r="WHL1063" s="842"/>
      <c r="WHM1063" s="842"/>
      <c r="WHN1063" s="842"/>
      <c r="WHO1063" s="842"/>
      <c r="WHP1063" s="842"/>
      <c r="WHQ1063" s="842"/>
      <c r="WHR1063" s="842"/>
      <c r="WHS1063" s="842"/>
      <c r="WHT1063" s="842"/>
      <c r="WHU1063" s="842"/>
      <c r="WHV1063" s="842"/>
      <c r="WHW1063" s="842"/>
      <c r="WHX1063" s="842"/>
      <c r="WHY1063" s="842"/>
      <c r="WHZ1063" s="842"/>
      <c r="WIA1063" s="842"/>
      <c r="WIB1063" s="842"/>
      <c r="WIC1063" s="842"/>
      <c r="WID1063" s="842"/>
      <c r="WIE1063" s="842"/>
      <c r="WIF1063" s="842"/>
      <c r="WIG1063" s="842"/>
      <c r="WIH1063" s="842"/>
      <c r="WII1063" s="842"/>
      <c r="WIJ1063" s="842"/>
      <c r="WIK1063" s="842"/>
      <c r="WIL1063" s="842"/>
      <c r="WIM1063" s="842"/>
      <c r="WIN1063" s="842"/>
      <c r="WIO1063" s="842"/>
      <c r="WIP1063" s="842"/>
      <c r="WIQ1063" s="842"/>
      <c r="WIR1063" s="842"/>
      <c r="WIS1063" s="842"/>
      <c r="WIT1063" s="842"/>
      <c r="WIU1063" s="842"/>
      <c r="WIV1063" s="842"/>
      <c r="WIW1063" s="842"/>
      <c r="WIX1063" s="842"/>
      <c r="WIY1063" s="842"/>
      <c r="WIZ1063" s="842"/>
      <c r="WJA1063" s="842"/>
      <c r="WJB1063" s="842"/>
      <c r="WJC1063" s="842"/>
      <c r="WJD1063" s="842"/>
      <c r="WJE1063" s="842"/>
      <c r="WJF1063" s="842"/>
      <c r="WJG1063" s="842"/>
      <c r="WJH1063" s="842"/>
      <c r="WJI1063" s="842"/>
      <c r="WJJ1063" s="842"/>
      <c r="WJK1063" s="842"/>
      <c r="WJL1063" s="842"/>
      <c r="WJM1063" s="842"/>
      <c r="WJN1063" s="842"/>
      <c r="WJO1063" s="842"/>
      <c r="WJP1063" s="842"/>
      <c r="WJQ1063" s="842"/>
      <c r="WJR1063" s="842"/>
      <c r="WJS1063" s="842"/>
      <c r="WJT1063" s="842"/>
      <c r="WJU1063" s="842"/>
      <c r="WJV1063" s="842"/>
      <c r="WJW1063" s="842"/>
      <c r="WJX1063" s="842"/>
      <c r="WJY1063" s="842"/>
      <c r="WJZ1063" s="842"/>
      <c r="WKA1063" s="842"/>
      <c r="WKB1063" s="842"/>
      <c r="WKC1063" s="842"/>
      <c r="WKD1063" s="842"/>
      <c r="WKE1063" s="842"/>
      <c r="WKF1063" s="842"/>
      <c r="WKG1063" s="842"/>
      <c r="WKH1063" s="842"/>
      <c r="WKI1063" s="842"/>
      <c r="WKJ1063" s="842"/>
      <c r="WKK1063" s="842"/>
      <c r="WKL1063" s="842"/>
      <c r="WKM1063" s="842"/>
      <c r="WKN1063" s="842"/>
      <c r="WKO1063" s="842"/>
      <c r="WKP1063" s="842"/>
      <c r="WKQ1063" s="842"/>
      <c r="WKR1063" s="842"/>
      <c r="WKS1063" s="842"/>
      <c r="WKT1063" s="842"/>
      <c r="WKU1063" s="842"/>
      <c r="WKV1063" s="842"/>
      <c r="WKW1063" s="842"/>
      <c r="WKX1063" s="842"/>
      <c r="WKY1063" s="842"/>
      <c r="WKZ1063" s="842"/>
      <c r="WLA1063" s="842"/>
      <c r="WLB1063" s="842"/>
      <c r="WLC1063" s="842"/>
      <c r="WLD1063" s="842"/>
      <c r="WLE1063" s="842"/>
      <c r="WLF1063" s="842"/>
      <c r="WLG1063" s="842"/>
      <c r="WLH1063" s="842"/>
      <c r="WLI1063" s="842"/>
      <c r="WLJ1063" s="842"/>
      <c r="WLK1063" s="842"/>
      <c r="WLL1063" s="842"/>
      <c r="WLM1063" s="842"/>
      <c r="WLN1063" s="842"/>
      <c r="WLO1063" s="842"/>
      <c r="WLP1063" s="842"/>
      <c r="WLQ1063" s="842"/>
      <c r="WLR1063" s="842"/>
      <c r="WLS1063" s="842"/>
      <c r="WLT1063" s="842"/>
      <c r="WLU1063" s="842"/>
      <c r="WLV1063" s="842"/>
      <c r="WLW1063" s="842"/>
      <c r="WLX1063" s="842"/>
      <c r="WLY1063" s="842"/>
      <c r="WLZ1063" s="842"/>
      <c r="WMA1063" s="842"/>
      <c r="WMB1063" s="842"/>
      <c r="WMC1063" s="842"/>
      <c r="WMD1063" s="842"/>
      <c r="WME1063" s="842"/>
      <c r="WMF1063" s="842"/>
      <c r="WMG1063" s="842"/>
      <c r="WMH1063" s="842"/>
      <c r="WMI1063" s="842"/>
      <c r="WMJ1063" s="842"/>
      <c r="WMK1063" s="842"/>
      <c r="WML1063" s="842"/>
      <c r="WMM1063" s="842"/>
      <c r="WMN1063" s="842"/>
      <c r="WMO1063" s="842"/>
      <c r="WMP1063" s="842"/>
      <c r="WMQ1063" s="842"/>
      <c r="WMR1063" s="842"/>
      <c r="WMS1063" s="842"/>
      <c r="WMT1063" s="842"/>
      <c r="WMU1063" s="842"/>
      <c r="WMV1063" s="842"/>
      <c r="WMW1063" s="842"/>
      <c r="WMX1063" s="842"/>
      <c r="WMY1063" s="842"/>
      <c r="WMZ1063" s="842"/>
      <c r="WNA1063" s="842"/>
      <c r="WNB1063" s="842"/>
      <c r="WNC1063" s="842"/>
      <c r="WND1063" s="842"/>
      <c r="WNE1063" s="842"/>
      <c r="WNF1063" s="842"/>
      <c r="WNG1063" s="842"/>
      <c r="WNH1063" s="842"/>
      <c r="WNI1063" s="842"/>
      <c r="WNJ1063" s="842"/>
      <c r="WNK1063" s="842"/>
      <c r="WNL1063" s="842"/>
      <c r="WNM1063" s="842"/>
      <c r="WNN1063" s="842"/>
      <c r="WNO1063" s="842"/>
      <c r="WNP1063" s="842"/>
      <c r="WNQ1063" s="842"/>
      <c r="WNR1063" s="842"/>
      <c r="WNS1063" s="842"/>
      <c r="WNT1063" s="842"/>
      <c r="WNU1063" s="842"/>
      <c r="WNV1063" s="842"/>
      <c r="WNW1063" s="842"/>
      <c r="WNX1063" s="842"/>
      <c r="WNY1063" s="842"/>
      <c r="WNZ1063" s="842"/>
      <c r="WOA1063" s="842"/>
      <c r="WOB1063" s="842"/>
      <c r="WOC1063" s="842"/>
      <c r="WOD1063" s="842"/>
      <c r="WOE1063" s="842"/>
      <c r="WOF1063" s="842"/>
      <c r="WOG1063" s="842"/>
      <c r="WOH1063" s="842"/>
      <c r="WOI1063" s="842"/>
      <c r="WOJ1063" s="842"/>
      <c r="WOK1063" s="842"/>
      <c r="WOL1063" s="842"/>
      <c r="WOM1063" s="842"/>
      <c r="WON1063" s="842"/>
      <c r="WOO1063" s="842"/>
      <c r="WOP1063" s="842"/>
      <c r="WOQ1063" s="842"/>
      <c r="WOR1063" s="842"/>
      <c r="WOS1063" s="842"/>
      <c r="WOT1063" s="842"/>
      <c r="WOU1063" s="842"/>
      <c r="WOV1063" s="842"/>
      <c r="WOW1063" s="842"/>
      <c r="WOX1063" s="842"/>
      <c r="WOY1063" s="842"/>
      <c r="WOZ1063" s="842"/>
      <c r="WPA1063" s="842"/>
      <c r="WPB1063" s="842"/>
      <c r="WPC1063" s="842"/>
      <c r="WPD1063" s="842"/>
      <c r="WPE1063" s="842"/>
      <c r="WPF1063" s="842"/>
      <c r="WPG1063" s="842"/>
      <c r="WPH1063" s="842"/>
      <c r="WPI1063" s="842"/>
      <c r="WPJ1063" s="842"/>
      <c r="WPK1063" s="842"/>
      <c r="WPL1063" s="842"/>
      <c r="WPM1063" s="842"/>
      <c r="WPN1063" s="842"/>
      <c r="WPO1063" s="842"/>
      <c r="WPP1063" s="842"/>
      <c r="WPQ1063" s="842"/>
      <c r="WPR1063" s="842"/>
      <c r="WPS1063" s="842"/>
      <c r="WPT1063" s="842"/>
      <c r="WPU1063" s="842"/>
      <c r="WPV1063" s="842"/>
      <c r="WPW1063" s="842"/>
      <c r="WPX1063" s="842"/>
      <c r="WPY1063" s="842"/>
      <c r="WPZ1063" s="842"/>
      <c r="WQA1063" s="842"/>
      <c r="WQB1063" s="842"/>
      <c r="WQC1063" s="842"/>
      <c r="WQD1063" s="842"/>
      <c r="WQE1063" s="842"/>
      <c r="WQF1063" s="842"/>
      <c r="WQG1063" s="842"/>
      <c r="WQH1063" s="842"/>
      <c r="WQI1063" s="842"/>
      <c r="WQJ1063" s="842"/>
      <c r="WQK1063" s="842"/>
      <c r="WQL1063" s="842"/>
      <c r="WQM1063" s="842"/>
      <c r="WQN1063" s="842"/>
      <c r="WQO1063" s="842"/>
      <c r="WQP1063" s="842"/>
      <c r="WQQ1063" s="842"/>
      <c r="WQR1063" s="842"/>
      <c r="WQS1063" s="842"/>
      <c r="WQT1063" s="842"/>
      <c r="WQU1063" s="842"/>
      <c r="WQV1063" s="842"/>
      <c r="WQW1063" s="842"/>
      <c r="WQX1063" s="842"/>
      <c r="WQY1063" s="842"/>
      <c r="WQZ1063" s="842"/>
      <c r="WRA1063" s="842"/>
      <c r="WRB1063" s="842"/>
      <c r="WRC1063" s="842"/>
      <c r="WRD1063" s="842"/>
      <c r="WRE1063" s="842"/>
      <c r="WRF1063" s="842"/>
      <c r="WRG1063" s="842"/>
      <c r="WRH1063" s="842"/>
      <c r="WRI1063" s="842"/>
      <c r="WRJ1063" s="842"/>
      <c r="WRK1063" s="842"/>
      <c r="WRL1063" s="842"/>
      <c r="WRM1063" s="842"/>
      <c r="WRN1063" s="842"/>
      <c r="WRO1063" s="842"/>
      <c r="WRP1063" s="842"/>
      <c r="WRQ1063" s="842"/>
      <c r="WRR1063" s="842"/>
      <c r="WRS1063" s="842"/>
      <c r="WRT1063" s="842"/>
      <c r="WRU1063" s="842"/>
      <c r="WRV1063" s="842"/>
      <c r="WRW1063" s="842"/>
      <c r="WRX1063" s="842"/>
      <c r="WRY1063" s="842"/>
      <c r="WRZ1063" s="842"/>
      <c r="WSA1063" s="842"/>
      <c r="WSB1063" s="842"/>
      <c r="WSC1063" s="842"/>
      <c r="WSD1063" s="842"/>
      <c r="WSE1063" s="842"/>
      <c r="WSF1063" s="842"/>
      <c r="WSG1063" s="842"/>
      <c r="WSH1063" s="842"/>
      <c r="WSI1063" s="842"/>
      <c r="WSJ1063" s="842"/>
      <c r="WSK1063" s="842"/>
      <c r="WSL1063" s="842"/>
      <c r="WSM1063" s="842"/>
      <c r="WSN1063" s="842"/>
      <c r="WSO1063" s="842"/>
      <c r="WSP1063" s="842"/>
      <c r="WSQ1063" s="842"/>
      <c r="WSR1063" s="842"/>
      <c r="WSS1063" s="842"/>
      <c r="WST1063" s="842"/>
      <c r="WSU1063" s="842"/>
      <c r="WSV1063" s="842"/>
      <c r="WSW1063" s="842"/>
      <c r="WSX1063" s="842"/>
      <c r="WSY1063" s="842"/>
      <c r="WSZ1063" s="842"/>
      <c r="WTA1063" s="842"/>
      <c r="WTB1063" s="842"/>
      <c r="WTC1063" s="842"/>
      <c r="WTD1063" s="842"/>
      <c r="WTE1063" s="842"/>
      <c r="WTF1063" s="842"/>
      <c r="WTG1063" s="842"/>
      <c r="WTH1063" s="842"/>
      <c r="WTI1063" s="842"/>
      <c r="WTJ1063" s="842"/>
      <c r="WTK1063" s="842"/>
      <c r="WTL1063" s="842"/>
      <c r="WTM1063" s="842"/>
      <c r="WTN1063" s="842"/>
      <c r="WTO1063" s="842"/>
      <c r="WTP1063" s="842"/>
      <c r="WTQ1063" s="842"/>
      <c r="WTR1063" s="842"/>
      <c r="WTS1063" s="842"/>
      <c r="WTT1063" s="842"/>
      <c r="WTU1063" s="842"/>
      <c r="WTV1063" s="842"/>
      <c r="WTW1063" s="842"/>
      <c r="WTX1063" s="842"/>
      <c r="WTY1063" s="842"/>
      <c r="WTZ1063" s="842"/>
      <c r="WUA1063" s="842"/>
      <c r="WUB1063" s="842"/>
      <c r="WUC1063" s="842"/>
      <c r="WUD1063" s="842"/>
      <c r="WUE1063" s="842"/>
      <c r="WUF1063" s="842"/>
      <c r="WUG1063" s="842"/>
      <c r="WUH1063" s="842"/>
      <c r="WUI1063" s="842"/>
      <c r="WUJ1063" s="842"/>
      <c r="WUK1063" s="842"/>
      <c r="WUL1063" s="842"/>
      <c r="WUM1063" s="842"/>
      <c r="WUN1063" s="842"/>
      <c r="WUO1063" s="842"/>
      <c r="WUP1063" s="842"/>
      <c r="WUQ1063" s="842"/>
      <c r="WUR1063" s="842"/>
      <c r="WUS1063" s="842"/>
      <c r="WUT1063" s="842"/>
      <c r="WUU1063" s="842"/>
      <c r="WUV1063" s="842"/>
      <c r="WUW1063" s="842"/>
      <c r="WUX1063" s="842"/>
      <c r="WUY1063" s="842"/>
      <c r="WUZ1063" s="842"/>
      <c r="WVA1063" s="842"/>
      <c r="WVB1063" s="842"/>
      <c r="WVC1063" s="842"/>
      <c r="WVD1063" s="842"/>
      <c r="WVE1063" s="842"/>
      <c r="WVF1063" s="842"/>
      <c r="WVG1063" s="842"/>
      <c r="WVH1063" s="842"/>
      <c r="WVI1063" s="842"/>
      <c r="WVJ1063" s="842"/>
      <c r="WVK1063" s="842"/>
      <c r="WVL1063" s="842"/>
      <c r="WVM1063" s="842"/>
      <c r="WVN1063" s="842"/>
      <c r="WVO1063" s="842"/>
      <c r="WVP1063" s="842"/>
      <c r="WVQ1063" s="842"/>
      <c r="WVR1063" s="842"/>
      <c r="WVS1063" s="842"/>
      <c r="WVT1063" s="842"/>
      <c r="WVU1063" s="842"/>
      <c r="WVV1063" s="842"/>
      <c r="WVW1063" s="842"/>
      <c r="WVX1063" s="842"/>
      <c r="WVY1063" s="842"/>
      <c r="WVZ1063" s="842"/>
      <c r="WWA1063" s="842"/>
      <c r="WWB1063" s="842"/>
      <c r="WWC1063" s="842"/>
      <c r="WWD1063" s="842"/>
      <c r="WWE1063" s="842"/>
      <c r="WWF1063" s="842"/>
      <c r="WWG1063" s="842"/>
      <c r="WWH1063" s="842"/>
      <c r="WWI1063" s="842"/>
      <c r="WWJ1063" s="842"/>
      <c r="WWK1063" s="842"/>
      <c r="WWL1063" s="842"/>
      <c r="WWM1063" s="842"/>
      <c r="WWN1063" s="842"/>
      <c r="WWO1063" s="842"/>
      <c r="WWP1063" s="842"/>
      <c r="WWQ1063" s="842"/>
      <c r="WWR1063" s="842"/>
      <c r="WWS1063" s="842"/>
      <c r="WWT1063" s="842"/>
      <c r="WWU1063" s="842"/>
      <c r="WWV1063" s="842"/>
      <c r="WWW1063" s="842"/>
      <c r="WWX1063" s="842"/>
      <c r="WWY1063" s="842"/>
      <c r="WWZ1063" s="842"/>
      <c r="WXA1063" s="842"/>
      <c r="WXB1063" s="842"/>
      <c r="WXC1063" s="842"/>
      <c r="WXD1063" s="842"/>
      <c r="WXE1063" s="842"/>
      <c r="WXF1063" s="842"/>
      <c r="WXG1063" s="842"/>
      <c r="WXH1063" s="842"/>
      <c r="WXI1063" s="842"/>
      <c r="WXJ1063" s="842"/>
      <c r="WXK1063" s="842"/>
      <c r="WXL1063" s="842"/>
      <c r="WXM1063" s="842"/>
      <c r="WXN1063" s="842"/>
      <c r="WXO1063" s="842"/>
      <c r="WXP1063" s="842"/>
      <c r="WXQ1063" s="842"/>
      <c r="WXR1063" s="842"/>
      <c r="WXS1063" s="842"/>
      <c r="WXT1063" s="842"/>
      <c r="WXU1063" s="842"/>
      <c r="WXV1063" s="842"/>
      <c r="WXW1063" s="842"/>
      <c r="WXX1063" s="842"/>
      <c r="WXY1063" s="842"/>
      <c r="WXZ1063" s="842"/>
      <c r="WYA1063" s="842"/>
      <c r="WYB1063" s="842"/>
      <c r="WYC1063" s="842"/>
      <c r="WYD1063" s="842"/>
      <c r="WYE1063" s="842"/>
      <c r="WYF1063" s="842"/>
      <c r="WYG1063" s="842"/>
      <c r="WYH1063" s="842"/>
      <c r="WYI1063" s="842"/>
      <c r="WYJ1063" s="842"/>
      <c r="WYK1063" s="842"/>
      <c r="WYL1063" s="842"/>
      <c r="WYM1063" s="842"/>
      <c r="WYN1063" s="842"/>
      <c r="WYO1063" s="842"/>
      <c r="WYP1063" s="842"/>
      <c r="WYQ1063" s="842"/>
      <c r="WYR1063" s="842"/>
      <c r="WYS1063" s="842"/>
      <c r="WYT1063" s="842"/>
      <c r="WYU1063" s="842"/>
      <c r="WYV1063" s="842"/>
      <c r="WYW1063" s="842"/>
      <c r="WYX1063" s="842"/>
      <c r="WYY1063" s="842"/>
      <c r="WYZ1063" s="842"/>
      <c r="WZA1063" s="842"/>
      <c r="WZB1063" s="842"/>
      <c r="WZC1063" s="842"/>
      <c r="WZD1063" s="842"/>
      <c r="WZE1063" s="842"/>
      <c r="WZF1063" s="842"/>
      <c r="WZG1063" s="842"/>
      <c r="WZH1063" s="842"/>
      <c r="WZI1063" s="842"/>
      <c r="WZJ1063" s="842"/>
      <c r="WZK1063" s="842"/>
      <c r="WZL1063" s="842"/>
      <c r="WZM1063" s="842"/>
      <c r="WZN1063" s="842"/>
      <c r="WZO1063" s="842"/>
      <c r="WZP1063" s="842"/>
      <c r="WZQ1063" s="842"/>
      <c r="WZR1063" s="842"/>
      <c r="WZS1063" s="842"/>
      <c r="WZT1063" s="842"/>
      <c r="WZU1063" s="842"/>
      <c r="WZV1063" s="842"/>
      <c r="WZW1063" s="842"/>
      <c r="WZX1063" s="842"/>
      <c r="WZY1063" s="842"/>
      <c r="WZZ1063" s="842"/>
      <c r="XAA1063" s="842"/>
      <c r="XAB1063" s="842"/>
      <c r="XAC1063" s="842"/>
      <c r="XAD1063" s="842"/>
      <c r="XAE1063" s="842"/>
      <c r="XAF1063" s="842"/>
      <c r="XAG1063" s="842"/>
      <c r="XAH1063" s="842"/>
      <c r="XAI1063" s="842"/>
      <c r="XAJ1063" s="842"/>
      <c r="XAK1063" s="842"/>
      <c r="XAL1063" s="842"/>
      <c r="XAM1063" s="842"/>
      <c r="XAN1063" s="842"/>
      <c r="XAO1063" s="842"/>
      <c r="XAP1063" s="842"/>
      <c r="XAQ1063" s="842"/>
      <c r="XAR1063" s="842"/>
      <c r="XAS1063" s="842"/>
      <c r="XAT1063" s="842"/>
      <c r="XAU1063" s="842"/>
      <c r="XAV1063" s="842"/>
      <c r="XAW1063" s="842"/>
      <c r="XAX1063" s="842"/>
      <c r="XAY1063" s="842"/>
      <c r="XAZ1063" s="842"/>
      <c r="XBA1063" s="842"/>
      <c r="XBB1063" s="842"/>
      <c r="XBC1063" s="842"/>
      <c r="XBD1063" s="842"/>
      <c r="XBE1063" s="842"/>
      <c r="XBF1063" s="842"/>
      <c r="XBG1063" s="842"/>
      <c r="XBH1063" s="842"/>
      <c r="XBI1063" s="842"/>
      <c r="XBJ1063" s="842"/>
      <c r="XBK1063" s="842"/>
      <c r="XBL1063" s="842"/>
      <c r="XBM1063" s="842"/>
      <c r="XBN1063" s="842"/>
      <c r="XBO1063" s="842"/>
      <c r="XBP1063" s="842"/>
      <c r="XBQ1063" s="842"/>
      <c r="XBR1063" s="842"/>
      <c r="XBS1063" s="842"/>
      <c r="XBT1063" s="842"/>
      <c r="XBU1063" s="842"/>
      <c r="XBV1063" s="842"/>
      <c r="XBW1063" s="842"/>
      <c r="XBX1063" s="842"/>
      <c r="XBY1063" s="842"/>
      <c r="XBZ1063" s="842"/>
      <c r="XCA1063" s="842"/>
      <c r="XCB1063" s="842"/>
      <c r="XCC1063" s="842"/>
      <c r="XCD1063" s="842"/>
      <c r="XCE1063" s="842"/>
      <c r="XCF1063" s="842"/>
      <c r="XCG1063" s="842"/>
      <c r="XCH1063" s="842"/>
      <c r="XCI1063" s="842"/>
      <c r="XCJ1063" s="842"/>
      <c r="XCK1063" s="842"/>
      <c r="XCL1063" s="842"/>
      <c r="XCM1063" s="842"/>
      <c r="XCN1063" s="842"/>
      <c r="XCO1063" s="842"/>
      <c r="XCP1063" s="842"/>
      <c r="XCQ1063" s="842"/>
      <c r="XCR1063" s="842"/>
      <c r="XCS1063" s="842"/>
      <c r="XCT1063" s="842"/>
      <c r="XCU1063" s="842"/>
      <c r="XCV1063" s="842"/>
      <c r="XCW1063" s="842"/>
      <c r="XCX1063" s="842"/>
      <c r="XCY1063" s="842"/>
      <c r="XCZ1063" s="842"/>
      <c r="XDA1063" s="842"/>
      <c r="XDB1063" s="842"/>
      <c r="XDC1063" s="842"/>
      <c r="XDD1063" s="842"/>
      <c r="XDE1063" s="842"/>
      <c r="XDF1063" s="842"/>
      <c r="XDG1063" s="842"/>
      <c r="XDH1063" s="842"/>
      <c r="XDI1063" s="842"/>
      <c r="XDJ1063" s="842"/>
      <c r="XDK1063" s="842"/>
      <c r="XDL1063" s="842"/>
      <c r="XDM1063" s="842"/>
      <c r="XDN1063" s="842"/>
      <c r="XDO1063" s="842"/>
      <c r="XDP1063" s="842"/>
      <c r="XDQ1063" s="842"/>
      <c r="XDR1063" s="842"/>
      <c r="XDS1063" s="842"/>
      <c r="XDT1063" s="842"/>
      <c r="XDU1063" s="842"/>
      <c r="XDV1063" s="842"/>
      <c r="XDW1063" s="842"/>
      <c r="XDX1063" s="842"/>
      <c r="XDY1063" s="842"/>
      <c r="XDZ1063" s="842"/>
      <c r="XEA1063" s="842"/>
      <c r="XEB1063" s="842"/>
      <c r="XEC1063" s="842"/>
      <c r="XED1063" s="842"/>
      <c r="XEE1063" s="842"/>
      <c r="XEF1063" s="842"/>
      <c r="XEG1063" s="842"/>
      <c r="XEH1063" s="842"/>
    </row>
    <row r="1064" spans="1:16362" s="435" customFormat="1" ht="3" customHeight="1" x14ac:dyDescent="0.25">
      <c r="A1064" s="842"/>
      <c r="B1064" s="842"/>
      <c r="C1064" s="842"/>
      <c r="D1064" s="842"/>
      <c r="E1064" s="842"/>
      <c r="F1064" s="842"/>
      <c r="G1064" s="842"/>
      <c r="H1064" s="842"/>
      <c r="I1064" s="842"/>
      <c r="J1064" s="842"/>
      <c r="K1064" s="842"/>
      <c r="L1064" s="842"/>
      <c r="M1064" s="842"/>
      <c r="N1064" s="842"/>
      <c r="O1064" s="842"/>
      <c r="P1064" s="842"/>
      <c r="Q1064" s="842"/>
      <c r="R1064" s="842"/>
      <c r="S1064" s="842"/>
      <c r="T1064" s="842"/>
      <c r="U1064" s="842"/>
      <c r="V1064" s="842"/>
      <c r="W1064" s="842"/>
      <c r="X1064" s="842"/>
      <c r="Y1064" s="842"/>
      <c r="Z1064" s="842"/>
      <c r="AA1064" s="842"/>
      <c r="AB1064" s="842"/>
      <c r="AC1064" s="842"/>
      <c r="AD1064" s="842"/>
      <c r="AE1064" s="842"/>
      <c r="AF1064" s="842"/>
      <c r="AG1064" s="842"/>
      <c r="AH1064" s="842"/>
      <c r="AI1064" s="842"/>
      <c r="AJ1064" s="842"/>
      <c r="AK1064" s="842"/>
      <c r="AL1064" s="842"/>
      <c r="AM1064" s="842"/>
      <c r="AN1064" s="842"/>
      <c r="AO1064" s="842"/>
      <c r="AP1064" s="842"/>
      <c r="AQ1064" s="842"/>
      <c r="AR1064" s="842"/>
      <c r="AS1064" s="842"/>
      <c r="AT1064" s="842"/>
      <c r="AU1064" s="842"/>
      <c r="AV1064" s="842"/>
      <c r="AW1064" s="842"/>
      <c r="AX1064" s="842"/>
      <c r="AY1064" s="842"/>
      <c r="AZ1064" s="842"/>
      <c r="BA1064" s="842"/>
      <c r="BB1064" s="842"/>
      <c r="BC1064" s="842"/>
      <c r="BD1064" s="842"/>
      <c r="BE1064" s="842"/>
      <c r="BF1064" s="842"/>
      <c r="BG1064" s="842"/>
      <c r="BH1064" s="842"/>
      <c r="BI1064" s="842"/>
      <c r="BJ1064" s="842"/>
      <c r="BK1064" s="842"/>
      <c r="BL1064" s="842"/>
      <c r="BM1064" s="842"/>
      <c r="BN1064" s="842"/>
      <c r="BO1064" s="842"/>
      <c r="BP1064" s="842"/>
      <c r="BQ1064" s="842"/>
      <c r="BR1064" s="842"/>
      <c r="BS1064" s="842"/>
      <c r="BT1064" s="842"/>
      <c r="BU1064" s="842"/>
      <c r="BV1064" s="842"/>
      <c r="BW1064" s="842"/>
      <c r="BX1064" s="842"/>
      <c r="BY1064" s="842"/>
      <c r="BZ1064" s="842"/>
      <c r="CA1064" s="842"/>
      <c r="CB1064" s="842"/>
      <c r="CC1064" s="842"/>
      <c r="CD1064" s="842"/>
      <c r="CE1064" s="842"/>
      <c r="CF1064" s="842"/>
      <c r="CG1064" s="842"/>
      <c r="CH1064" s="842"/>
      <c r="CI1064" s="842"/>
      <c r="CJ1064" s="842"/>
      <c r="CK1064" s="842"/>
      <c r="CL1064" s="842"/>
      <c r="CM1064" s="842"/>
      <c r="CN1064" s="842"/>
      <c r="CO1064" s="842"/>
      <c r="CP1064" s="842"/>
      <c r="CQ1064" s="842"/>
      <c r="CR1064" s="842"/>
      <c r="CS1064" s="842"/>
      <c r="CT1064" s="842"/>
      <c r="CU1064" s="842"/>
      <c r="CV1064" s="842"/>
      <c r="CW1064" s="842"/>
      <c r="CX1064" s="842"/>
      <c r="CY1064" s="842"/>
      <c r="CZ1064" s="842"/>
      <c r="DA1064" s="842"/>
      <c r="DB1064" s="842"/>
      <c r="DC1064" s="842"/>
      <c r="DD1064" s="842"/>
      <c r="DE1064" s="842"/>
      <c r="DF1064" s="842"/>
      <c r="DG1064" s="842"/>
      <c r="DH1064" s="842"/>
      <c r="DI1064" s="842"/>
      <c r="DJ1064" s="842"/>
      <c r="DK1064" s="842"/>
      <c r="DL1064" s="842"/>
      <c r="DM1064" s="842"/>
      <c r="DN1064" s="842"/>
      <c r="DO1064" s="842"/>
      <c r="DP1064" s="842"/>
      <c r="DQ1064" s="842"/>
      <c r="DR1064" s="842"/>
      <c r="DS1064" s="842"/>
      <c r="DT1064" s="842"/>
      <c r="DU1064" s="842"/>
      <c r="DV1064" s="842"/>
      <c r="DW1064" s="842"/>
      <c r="DX1064" s="842"/>
      <c r="DY1064" s="842"/>
      <c r="DZ1064" s="842"/>
      <c r="EA1064" s="842"/>
      <c r="EB1064" s="842"/>
      <c r="EC1064" s="842"/>
      <c r="ED1064" s="842"/>
      <c r="EE1064" s="842"/>
      <c r="EF1064" s="842"/>
      <c r="EG1064" s="842"/>
      <c r="EH1064" s="842"/>
      <c r="EI1064" s="842"/>
      <c r="EJ1064" s="842"/>
      <c r="EK1064" s="842"/>
      <c r="EL1064" s="842"/>
      <c r="EM1064" s="842"/>
      <c r="EN1064" s="842"/>
      <c r="EO1064" s="842"/>
      <c r="EP1064" s="842"/>
      <c r="EQ1064" s="842"/>
      <c r="ER1064" s="842"/>
      <c r="ES1064" s="842"/>
      <c r="ET1064" s="842"/>
      <c r="EU1064" s="842"/>
      <c r="EV1064" s="842"/>
      <c r="EW1064" s="842"/>
      <c r="EX1064" s="842"/>
      <c r="EY1064" s="842"/>
      <c r="EZ1064" s="842"/>
      <c r="FA1064" s="842"/>
      <c r="FB1064" s="842"/>
      <c r="FC1064" s="842"/>
      <c r="FD1064" s="842"/>
      <c r="FE1064" s="842"/>
      <c r="FF1064" s="842"/>
      <c r="FG1064" s="842"/>
      <c r="FH1064" s="842"/>
      <c r="FI1064" s="842"/>
      <c r="FJ1064" s="842"/>
      <c r="FK1064" s="842"/>
      <c r="FL1064" s="842"/>
      <c r="FM1064" s="842"/>
      <c r="FN1064" s="842"/>
      <c r="FO1064" s="842"/>
      <c r="FP1064" s="842"/>
      <c r="FQ1064" s="842"/>
      <c r="FR1064" s="842"/>
      <c r="FS1064" s="842"/>
      <c r="FT1064" s="842"/>
      <c r="FU1064" s="842"/>
      <c r="FV1064" s="842"/>
      <c r="FW1064" s="842"/>
      <c r="FX1064" s="842"/>
      <c r="FY1064" s="842"/>
      <c r="FZ1064" s="842"/>
      <c r="GA1064" s="842"/>
      <c r="GB1064" s="842"/>
      <c r="GC1064" s="842"/>
      <c r="GD1064" s="842"/>
      <c r="GE1064" s="842"/>
      <c r="GF1064" s="842"/>
      <c r="GG1064" s="842"/>
      <c r="GH1064" s="842"/>
      <c r="GI1064" s="842"/>
      <c r="GJ1064" s="842"/>
      <c r="GK1064" s="842"/>
      <c r="GL1064" s="842"/>
      <c r="GM1064" s="842"/>
      <c r="GN1064" s="842"/>
      <c r="GO1064" s="842"/>
      <c r="GP1064" s="842"/>
      <c r="GQ1064" s="842"/>
      <c r="GR1064" s="842"/>
      <c r="GS1064" s="842"/>
      <c r="GT1064" s="842"/>
      <c r="GU1064" s="842"/>
      <c r="GV1064" s="842"/>
      <c r="GW1064" s="842"/>
      <c r="GX1064" s="842"/>
      <c r="GY1064" s="842"/>
      <c r="GZ1064" s="842"/>
      <c r="HA1064" s="842"/>
      <c r="HB1064" s="842"/>
      <c r="HC1064" s="842"/>
      <c r="HD1064" s="842"/>
      <c r="HE1064" s="842"/>
      <c r="HF1064" s="842"/>
      <c r="HG1064" s="842"/>
      <c r="HH1064" s="842"/>
      <c r="HI1064" s="842"/>
      <c r="HJ1064" s="842"/>
      <c r="HK1064" s="842"/>
      <c r="HL1064" s="842"/>
      <c r="HM1064" s="842"/>
      <c r="HN1064" s="842"/>
      <c r="HO1064" s="842"/>
      <c r="HP1064" s="842"/>
      <c r="HQ1064" s="842"/>
      <c r="HR1064" s="842"/>
      <c r="HS1064" s="842"/>
      <c r="HT1064" s="842"/>
      <c r="HU1064" s="842"/>
      <c r="HV1064" s="842"/>
      <c r="HW1064" s="842"/>
      <c r="HX1064" s="842"/>
      <c r="HY1064" s="842"/>
      <c r="HZ1064" s="842"/>
      <c r="IA1064" s="842"/>
      <c r="IB1064" s="842"/>
      <c r="IC1064" s="842"/>
      <c r="ID1064" s="842"/>
      <c r="IE1064" s="842"/>
      <c r="IF1064" s="842"/>
      <c r="IG1064" s="842"/>
      <c r="IH1064" s="842"/>
      <c r="II1064" s="842"/>
      <c r="IJ1064" s="842"/>
      <c r="IK1064" s="842"/>
      <c r="IL1064" s="842"/>
      <c r="IM1064" s="842"/>
      <c r="IN1064" s="842"/>
      <c r="IO1064" s="842"/>
      <c r="IP1064" s="842"/>
      <c r="IQ1064" s="842"/>
      <c r="IR1064" s="842"/>
      <c r="IS1064" s="842"/>
      <c r="IT1064" s="842"/>
      <c r="IU1064" s="842"/>
      <c r="IV1064" s="842"/>
      <c r="IW1064" s="842"/>
      <c r="IX1064" s="842"/>
      <c r="IY1064" s="842"/>
      <c r="IZ1064" s="842"/>
      <c r="JA1064" s="842"/>
      <c r="JB1064" s="842"/>
      <c r="JC1064" s="842"/>
      <c r="JD1064" s="842"/>
      <c r="JE1064" s="842"/>
      <c r="JF1064" s="842"/>
      <c r="JG1064" s="842"/>
      <c r="JH1064" s="842"/>
      <c r="JI1064" s="842"/>
      <c r="JJ1064" s="842"/>
      <c r="JK1064" s="842"/>
      <c r="JL1064" s="842"/>
      <c r="JM1064" s="842"/>
      <c r="JN1064" s="842"/>
      <c r="JO1064" s="842"/>
      <c r="JP1064" s="842"/>
      <c r="JQ1064" s="842"/>
      <c r="JR1064" s="842"/>
      <c r="JS1064" s="842"/>
      <c r="JT1064" s="842"/>
      <c r="JU1064" s="842"/>
      <c r="JV1064" s="842"/>
      <c r="JW1064" s="842"/>
      <c r="JX1064" s="842"/>
      <c r="JY1064" s="842"/>
      <c r="JZ1064" s="842"/>
      <c r="KA1064" s="842"/>
      <c r="KB1064" s="842"/>
      <c r="KC1064" s="842"/>
      <c r="KD1064" s="842"/>
      <c r="KE1064" s="842"/>
      <c r="KF1064" s="842"/>
      <c r="KG1064" s="842"/>
      <c r="KH1064" s="842"/>
      <c r="KI1064" s="842"/>
      <c r="KJ1064" s="842"/>
      <c r="KK1064" s="842"/>
      <c r="KL1064" s="842"/>
      <c r="KM1064" s="842"/>
      <c r="KN1064" s="842"/>
      <c r="KO1064" s="842"/>
      <c r="KP1064" s="842"/>
      <c r="KQ1064" s="842"/>
      <c r="KR1064" s="842"/>
      <c r="KS1064" s="842"/>
      <c r="KT1064" s="842"/>
      <c r="KU1064" s="842"/>
      <c r="KV1064" s="842"/>
      <c r="KW1064" s="842"/>
      <c r="KX1064" s="842"/>
      <c r="KY1064" s="842"/>
      <c r="KZ1064" s="842"/>
      <c r="LA1064" s="842"/>
      <c r="LB1064" s="842"/>
      <c r="LC1064" s="842"/>
      <c r="LD1064" s="842"/>
      <c r="LE1064" s="842"/>
      <c r="LF1064" s="842"/>
      <c r="LG1064" s="842"/>
      <c r="LH1064" s="842"/>
      <c r="LI1064" s="842"/>
      <c r="LJ1064" s="842"/>
      <c r="LK1064" s="842"/>
      <c r="LL1064" s="842"/>
      <c r="LM1064" s="842"/>
      <c r="LN1064" s="842"/>
      <c r="LO1064" s="842"/>
      <c r="LP1064" s="842"/>
      <c r="LQ1064" s="842"/>
      <c r="LR1064" s="842"/>
      <c r="LS1064" s="842"/>
      <c r="LT1064" s="842"/>
      <c r="LU1064" s="842"/>
      <c r="LV1064" s="842"/>
      <c r="LW1064" s="842"/>
      <c r="LX1064" s="842"/>
      <c r="LY1064" s="842"/>
      <c r="LZ1064" s="842"/>
      <c r="MA1064" s="842"/>
      <c r="MB1064" s="842"/>
      <c r="MC1064" s="842"/>
      <c r="MD1064" s="842"/>
      <c r="ME1064" s="842"/>
      <c r="MF1064" s="842"/>
      <c r="MG1064" s="842"/>
      <c r="MH1064" s="842"/>
      <c r="MI1064" s="842"/>
      <c r="MJ1064" s="842"/>
      <c r="MK1064" s="842"/>
      <c r="ML1064" s="842"/>
      <c r="MM1064" s="842"/>
      <c r="MN1064" s="842"/>
      <c r="MO1064" s="842"/>
      <c r="MP1064" s="842"/>
      <c r="MQ1064" s="842"/>
      <c r="MR1064" s="842"/>
      <c r="MS1064" s="842"/>
      <c r="MT1064" s="842"/>
      <c r="MU1064" s="842"/>
      <c r="MV1064" s="842"/>
      <c r="MW1064" s="842"/>
      <c r="MX1064" s="842"/>
      <c r="MY1064" s="842"/>
      <c r="MZ1064" s="842"/>
      <c r="NA1064" s="842"/>
      <c r="NB1064" s="842"/>
      <c r="NC1064" s="842"/>
      <c r="ND1064" s="842"/>
      <c r="NE1064" s="842"/>
      <c r="NF1064" s="842"/>
      <c r="NG1064" s="842"/>
      <c r="NH1064" s="842"/>
      <c r="NI1064" s="842"/>
      <c r="NJ1064" s="842"/>
      <c r="NK1064" s="842"/>
      <c r="NL1064" s="842"/>
      <c r="NM1064" s="842"/>
      <c r="NN1064" s="842"/>
      <c r="NO1064" s="842"/>
      <c r="NP1064" s="842"/>
      <c r="NQ1064" s="842"/>
      <c r="NR1064" s="842"/>
      <c r="NS1064" s="842"/>
      <c r="NT1064" s="842"/>
      <c r="NU1064" s="842"/>
      <c r="NV1064" s="842"/>
      <c r="NW1064" s="842"/>
      <c r="NX1064" s="842"/>
      <c r="NY1064" s="842"/>
      <c r="NZ1064" s="842"/>
      <c r="OA1064" s="842"/>
      <c r="OB1064" s="842"/>
      <c r="OC1064" s="842"/>
      <c r="OD1064" s="842"/>
      <c r="OE1064" s="842"/>
      <c r="OF1064" s="842"/>
      <c r="OG1064" s="842"/>
      <c r="OH1064" s="842"/>
      <c r="OI1064" s="842"/>
      <c r="OJ1064" s="842"/>
      <c r="OK1064" s="842"/>
      <c r="OL1064" s="842"/>
      <c r="OM1064" s="842"/>
      <c r="ON1064" s="842"/>
      <c r="OO1064" s="842"/>
      <c r="OP1064" s="842"/>
      <c r="OQ1064" s="842"/>
      <c r="OR1064" s="842"/>
      <c r="OS1064" s="842"/>
      <c r="OT1064" s="842"/>
      <c r="OU1064" s="842"/>
      <c r="OV1064" s="842"/>
      <c r="OW1064" s="842"/>
      <c r="OX1064" s="842"/>
      <c r="OY1064" s="842"/>
      <c r="OZ1064" s="842"/>
      <c r="PA1064" s="842"/>
      <c r="PB1064" s="842"/>
      <c r="PC1064" s="842"/>
      <c r="PD1064" s="842"/>
      <c r="PE1064" s="842"/>
      <c r="PF1064" s="842"/>
      <c r="PG1064" s="842"/>
      <c r="PH1064" s="842"/>
      <c r="PI1064" s="842"/>
      <c r="PJ1064" s="842"/>
      <c r="PK1064" s="842"/>
      <c r="PL1064" s="842"/>
      <c r="PM1064" s="842"/>
      <c r="PN1064" s="842"/>
      <c r="PO1064" s="842"/>
      <c r="PP1064" s="842"/>
      <c r="PQ1064" s="842"/>
      <c r="PR1064" s="842"/>
      <c r="PS1064" s="842"/>
      <c r="PT1064" s="842"/>
      <c r="PU1064" s="842"/>
      <c r="PV1064" s="842"/>
      <c r="PW1064" s="842"/>
      <c r="PX1064" s="842"/>
      <c r="PY1064" s="842"/>
      <c r="PZ1064" s="842"/>
      <c r="QA1064" s="842"/>
      <c r="QB1064" s="842"/>
      <c r="QC1064" s="842"/>
      <c r="QD1064" s="842"/>
      <c r="QE1064" s="842"/>
      <c r="QF1064" s="842"/>
      <c r="QG1064" s="842"/>
      <c r="QH1064" s="842"/>
      <c r="QI1064" s="842"/>
      <c r="QJ1064" s="842"/>
      <c r="QK1064" s="842"/>
      <c r="QL1064" s="842"/>
      <c r="QM1064" s="842"/>
      <c r="QN1064" s="842"/>
      <c r="QO1064" s="842"/>
      <c r="QP1064" s="842"/>
      <c r="QQ1064" s="842"/>
      <c r="QR1064" s="842"/>
      <c r="QS1064" s="842"/>
      <c r="QT1064" s="842"/>
      <c r="QU1064" s="842"/>
      <c r="QV1064" s="842"/>
      <c r="QW1064" s="842"/>
      <c r="QX1064" s="842"/>
      <c r="QY1064" s="842"/>
      <c r="QZ1064" s="842"/>
      <c r="RA1064" s="842"/>
      <c r="RB1064" s="842"/>
      <c r="RC1064" s="842"/>
      <c r="RD1064" s="842"/>
      <c r="RE1064" s="842"/>
      <c r="RF1064" s="842"/>
      <c r="RG1064" s="842"/>
      <c r="RH1064" s="842"/>
      <c r="RI1064" s="842"/>
      <c r="RJ1064" s="842"/>
      <c r="RK1064" s="842"/>
      <c r="RL1064" s="842"/>
      <c r="RM1064" s="842"/>
      <c r="RN1064" s="842"/>
      <c r="RO1064" s="842"/>
      <c r="RP1064" s="842"/>
      <c r="RQ1064" s="842"/>
      <c r="RR1064" s="842"/>
      <c r="RS1064" s="842"/>
      <c r="RT1064" s="842"/>
      <c r="RU1064" s="842"/>
      <c r="RV1064" s="842"/>
      <c r="RW1064" s="842"/>
      <c r="RX1064" s="842"/>
      <c r="RY1064" s="842"/>
      <c r="RZ1064" s="842"/>
      <c r="SA1064" s="842"/>
      <c r="SB1064" s="842"/>
      <c r="SC1064" s="842"/>
      <c r="SD1064" s="842"/>
      <c r="SE1064" s="842"/>
      <c r="SF1064" s="842"/>
      <c r="SG1064" s="842"/>
      <c r="SH1064" s="842"/>
      <c r="SI1064" s="842"/>
      <c r="SJ1064" s="842"/>
      <c r="SK1064" s="842"/>
      <c r="SL1064" s="842"/>
      <c r="SM1064" s="842"/>
      <c r="SN1064" s="842"/>
      <c r="SO1064" s="842"/>
      <c r="SP1064" s="842"/>
      <c r="SQ1064" s="842"/>
      <c r="SR1064" s="842"/>
      <c r="SS1064" s="842"/>
      <c r="ST1064" s="842"/>
      <c r="SU1064" s="842"/>
      <c r="SV1064" s="842"/>
      <c r="SW1064" s="842"/>
      <c r="SX1064" s="842"/>
      <c r="SY1064" s="842"/>
      <c r="SZ1064" s="842"/>
      <c r="TA1064" s="842"/>
      <c r="TB1064" s="842"/>
      <c r="TC1064" s="842"/>
      <c r="TD1064" s="842"/>
      <c r="TE1064" s="842"/>
      <c r="TF1064" s="842"/>
      <c r="TG1064" s="842"/>
      <c r="TH1064" s="842"/>
      <c r="TI1064" s="842"/>
      <c r="TJ1064" s="842"/>
      <c r="TK1064" s="842"/>
      <c r="TL1064" s="842"/>
      <c r="TM1064" s="842"/>
      <c r="TN1064" s="842"/>
      <c r="TO1064" s="842"/>
      <c r="TP1064" s="842"/>
      <c r="TQ1064" s="842"/>
      <c r="TR1064" s="842"/>
      <c r="TS1064" s="842"/>
      <c r="TT1064" s="842"/>
      <c r="TU1064" s="842"/>
      <c r="TV1064" s="842"/>
      <c r="TW1064" s="842"/>
      <c r="TX1064" s="842"/>
      <c r="TY1064" s="842"/>
      <c r="TZ1064" s="842"/>
      <c r="UA1064" s="842"/>
      <c r="UB1064" s="842"/>
      <c r="UC1064" s="842"/>
      <c r="UD1064" s="842"/>
      <c r="UE1064" s="842"/>
      <c r="UF1064" s="842"/>
      <c r="UG1064" s="842"/>
      <c r="UH1064" s="842"/>
      <c r="UI1064" s="842"/>
      <c r="UJ1064" s="842"/>
      <c r="UK1064" s="842"/>
      <c r="UL1064" s="842"/>
      <c r="UM1064" s="842"/>
      <c r="UN1064" s="842"/>
      <c r="UO1064" s="842"/>
      <c r="UP1064" s="842"/>
      <c r="UQ1064" s="842"/>
      <c r="UR1064" s="842"/>
      <c r="US1064" s="842"/>
      <c r="UT1064" s="842"/>
      <c r="UU1064" s="842"/>
      <c r="UV1064" s="842"/>
      <c r="UW1064" s="842"/>
      <c r="UX1064" s="842"/>
      <c r="UY1064" s="842"/>
      <c r="UZ1064" s="842"/>
      <c r="VA1064" s="842"/>
      <c r="VB1064" s="842"/>
      <c r="VC1064" s="842"/>
      <c r="VD1064" s="842"/>
      <c r="VE1064" s="842"/>
      <c r="VF1064" s="842"/>
      <c r="VG1064" s="842"/>
      <c r="VH1064" s="842"/>
      <c r="VI1064" s="842"/>
      <c r="VJ1064" s="842"/>
      <c r="VK1064" s="842"/>
      <c r="VL1064" s="842"/>
      <c r="VM1064" s="842"/>
      <c r="VN1064" s="842"/>
      <c r="VO1064" s="842"/>
      <c r="VP1064" s="842"/>
      <c r="VQ1064" s="842"/>
      <c r="VR1064" s="842"/>
      <c r="VS1064" s="842"/>
      <c r="VT1064" s="842"/>
      <c r="VU1064" s="842"/>
      <c r="VV1064" s="842"/>
      <c r="VW1064" s="842"/>
      <c r="VX1064" s="842"/>
      <c r="VY1064" s="842"/>
      <c r="VZ1064" s="842"/>
      <c r="WA1064" s="842"/>
      <c r="WB1064" s="842"/>
      <c r="WC1064" s="842"/>
      <c r="WD1064" s="842"/>
      <c r="WE1064" s="842"/>
      <c r="WF1064" s="842"/>
      <c r="WG1064" s="842"/>
      <c r="WH1064" s="842"/>
      <c r="WI1064" s="842"/>
      <c r="WJ1064" s="842"/>
      <c r="WK1064" s="842"/>
      <c r="WL1064" s="842"/>
      <c r="WM1064" s="842"/>
      <c r="WN1064" s="842"/>
      <c r="WO1064" s="842"/>
      <c r="WP1064" s="842"/>
      <c r="WQ1064" s="842"/>
      <c r="WR1064" s="842"/>
      <c r="WS1064" s="842"/>
      <c r="WT1064" s="842"/>
      <c r="WU1064" s="842"/>
      <c r="WV1064" s="842"/>
      <c r="WW1064" s="842"/>
      <c r="WX1064" s="842"/>
      <c r="WY1064" s="842"/>
      <c r="WZ1064" s="842"/>
      <c r="XA1064" s="842"/>
      <c r="XB1064" s="842"/>
      <c r="XC1064" s="842"/>
      <c r="XD1064" s="842"/>
      <c r="XE1064" s="842"/>
      <c r="XF1064" s="842"/>
      <c r="XG1064" s="842"/>
      <c r="XH1064" s="842"/>
      <c r="XI1064" s="842"/>
      <c r="XJ1064" s="842"/>
      <c r="XK1064" s="842"/>
      <c r="XL1064" s="842"/>
      <c r="XM1064" s="842"/>
      <c r="XN1064" s="842"/>
      <c r="XO1064" s="842"/>
      <c r="XP1064" s="842"/>
      <c r="XQ1064" s="842"/>
      <c r="XR1064" s="842"/>
      <c r="XS1064" s="842"/>
      <c r="XT1064" s="842"/>
      <c r="XU1064" s="842"/>
      <c r="XV1064" s="842"/>
      <c r="XW1064" s="842"/>
      <c r="XX1064" s="842"/>
      <c r="XY1064" s="842"/>
      <c r="XZ1064" s="842"/>
      <c r="YA1064" s="842"/>
      <c r="YB1064" s="842"/>
      <c r="YC1064" s="842"/>
      <c r="YD1064" s="842"/>
      <c r="YE1064" s="842"/>
      <c r="YF1064" s="842"/>
      <c r="YG1064" s="842"/>
      <c r="YH1064" s="842"/>
      <c r="YI1064" s="842"/>
      <c r="YJ1064" s="842"/>
      <c r="YK1064" s="842"/>
      <c r="YL1064" s="842"/>
      <c r="YM1064" s="842"/>
      <c r="YN1064" s="842"/>
      <c r="YO1064" s="842"/>
      <c r="YP1064" s="842"/>
      <c r="YQ1064" s="842"/>
      <c r="YR1064" s="842"/>
      <c r="YS1064" s="842"/>
      <c r="YT1064" s="842"/>
      <c r="YU1064" s="842"/>
      <c r="YV1064" s="842"/>
      <c r="YW1064" s="842"/>
      <c r="YX1064" s="842"/>
      <c r="YY1064" s="842"/>
      <c r="YZ1064" s="842"/>
      <c r="ZA1064" s="842"/>
      <c r="ZB1064" s="842"/>
      <c r="ZC1064" s="842"/>
      <c r="ZD1064" s="842"/>
      <c r="ZE1064" s="842"/>
      <c r="ZF1064" s="842"/>
      <c r="ZG1064" s="842"/>
      <c r="ZH1064" s="842"/>
      <c r="ZI1064" s="842"/>
      <c r="ZJ1064" s="842"/>
      <c r="ZK1064" s="842"/>
      <c r="ZL1064" s="842"/>
      <c r="ZM1064" s="842"/>
      <c r="ZN1064" s="842"/>
      <c r="ZO1064" s="842"/>
      <c r="ZP1064" s="842"/>
      <c r="ZQ1064" s="842"/>
      <c r="ZR1064" s="842"/>
      <c r="ZS1064" s="842"/>
      <c r="ZT1064" s="842"/>
      <c r="ZU1064" s="842"/>
      <c r="ZV1064" s="842"/>
      <c r="ZW1064" s="842"/>
      <c r="ZX1064" s="842"/>
      <c r="ZY1064" s="842"/>
      <c r="ZZ1064" s="842"/>
      <c r="AAA1064" s="842"/>
      <c r="AAB1064" s="842"/>
      <c r="AAC1064" s="842"/>
      <c r="AAD1064" s="842"/>
      <c r="AAE1064" s="842"/>
      <c r="AAF1064" s="842"/>
      <c r="AAG1064" s="842"/>
      <c r="AAH1064" s="842"/>
      <c r="AAI1064" s="842"/>
      <c r="AAJ1064" s="842"/>
      <c r="AAK1064" s="842"/>
      <c r="AAL1064" s="842"/>
      <c r="AAM1064" s="842"/>
      <c r="AAN1064" s="842"/>
      <c r="AAO1064" s="842"/>
      <c r="AAP1064" s="842"/>
      <c r="AAQ1064" s="842"/>
      <c r="AAR1064" s="842"/>
      <c r="AAS1064" s="842"/>
      <c r="AAT1064" s="842"/>
      <c r="AAU1064" s="842"/>
      <c r="AAV1064" s="842"/>
      <c r="AAW1064" s="842"/>
      <c r="AAX1064" s="842"/>
      <c r="AAY1064" s="842"/>
      <c r="AAZ1064" s="842"/>
      <c r="ABA1064" s="842"/>
      <c r="ABB1064" s="842"/>
      <c r="ABC1064" s="842"/>
      <c r="ABD1064" s="842"/>
      <c r="ABE1064" s="842"/>
      <c r="ABF1064" s="842"/>
      <c r="ABG1064" s="842"/>
      <c r="ABH1064" s="842"/>
      <c r="ABI1064" s="842"/>
      <c r="ABJ1064" s="842"/>
      <c r="ABK1064" s="842"/>
      <c r="ABL1064" s="842"/>
      <c r="ABM1064" s="842"/>
      <c r="ABN1064" s="842"/>
      <c r="ABO1064" s="842"/>
      <c r="ABP1064" s="842"/>
      <c r="ABQ1064" s="842"/>
      <c r="ABR1064" s="842"/>
      <c r="ABS1064" s="842"/>
      <c r="ABT1064" s="842"/>
      <c r="ABU1064" s="842"/>
      <c r="ABV1064" s="842"/>
      <c r="ABW1064" s="842"/>
      <c r="ABX1064" s="842"/>
      <c r="ABY1064" s="842"/>
      <c r="ABZ1064" s="842"/>
      <c r="ACA1064" s="842"/>
      <c r="ACB1064" s="842"/>
      <c r="ACC1064" s="842"/>
      <c r="ACD1064" s="842"/>
      <c r="ACE1064" s="842"/>
      <c r="ACF1064" s="842"/>
      <c r="ACG1064" s="842"/>
      <c r="ACH1064" s="842"/>
      <c r="ACI1064" s="842"/>
      <c r="ACJ1064" s="842"/>
      <c r="ACK1064" s="842"/>
      <c r="ACL1064" s="842"/>
      <c r="ACM1064" s="842"/>
      <c r="ACN1064" s="842"/>
      <c r="ACO1064" s="842"/>
      <c r="ACP1064" s="842"/>
      <c r="ACQ1064" s="842"/>
      <c r="ACR1064" s="842"/>
      <c r="ACS1064" s="842"/>
      <c r="ACT1064" s="842"/>
      <c r="ACU1064" s="842"/>
      <c r="ACV1064" s="842"/>
      <c r="ACW1064" s="842"/>
      <c r="ACX1064" s="842"/>
      <c r="ACY1064" s="842"/>
      <c r="ACZ1064" s="842"/>
      <c r="ADA1064" s="842"/>
      <c r="ADB1064" s="842"/>
      <c r="ADC1064" s="842"/>
      <c r="ADD1064" s="842"/>
      <c r="ADE1064" s="842"/>
      <c r="ADF1064" s="842"/>
      <c r="ADG1064" s="842"/>
      <c r="ADH1064" s="842"/>
      <c r="ADI1064" s="842"/>
      <c r="ADJ1064" s="842"/>
      <c r="ADK1064" s="842"/>
      <c r="ADL1064" s="842"/>
      <c r="ADM1064" s="842"/>
      <c r="ADN1064" s="842"/>
      <c r="ADO1064" s="842"/>
      <c r="ADP1064" s="842"/>
      <c r="ADQ1064" s="842"/>
      <c r="ADR1064" s="842"/>
      <c r="ADS1064" s="842"/>
      <c r="ADT1064" s="842"/>
      <c r="ADU1064" s="842"/>
      <c r="ADV1064" s="842"/>
      <c r="ADW1064" s="842"/>
      <c r="ADX1064" s="842"/>
      <c r="ADY1064" s="842"/>
      <c r="ADZ1064" s="842"/>
      <c r="AEA1064" s="842"/>
      <c r="AEB1064" s="842"/>
      <c r="AEC1064" s="842"/>
      <c r="AED1064" s="842"/>
      <c r="AEE1064" s="842"/>
      <c r="AEF1064" s="842"/>
      <c r="AEG1064" s="842"/>
      <c r="AEH1064" s="842"/>
      <c r="AEI1064" s="842"/>
      <c r="AEJ1064" s="842"/>
      <c r="AEK1064" s="842"/>
      <c r="AEL1064" s="842"/>
      <c r="AEM1064" s="842"/>
      <c r="AEN1064" s="842"/>
      <c r="AEO1064" s="842"/>
      <c r="AEP1064" s="842"/>
      <c r="AEQ1064" s="842"/>
      <c r="AER1064" s="842"/>
      <c r="AES1064" s="842"/>
      <c r="AET1064" s="842"/>
      <c r="AEU1064" s="842"/>
      <c r="AEV1064" s="842"/>
      <c r="AEW1064" s="842"/>
      <c r="AEX1064" s="842"/>
      <c r="AEY1064" s="842"/>
      <c r="AEZ1064" s="842"/>
      <c r="AFA1064" s="842"/>
      <c r="AFB1064" s="842"/>
      <c r="AFC1064" s="842"/>
      <c r="AFD1064" s="842"/>
      <c r="AFE1064" s="842"/>
      <c r="AFF1064" s="842"/>
      <c r="AFG1064" s="842"/>
      <c r="AFH1064" s="842"/>
      <c r="AFI1064" s="842"/>
      <c r="AFJ1064" s="842"/>
      <c r="AFK1064" s="842"/>
      <c r="AFL1064" s="842"/>
      <c r="AFM1064" s="842"/>
      <c r="AFN1064" s="842"/>
      <c r="AFO1064" s="842"/>
      <c r="AFP1064" s="842"/>
      <c r="AFQ1064" s="842"/>
      <c r="AFR1064" s="842"/>
      <c r="AFS1064" s="842"/>
      <c r="AFT1064" s="842"/>
      <c r="AFU1064" s="842"/>
      <c r="AFV1064" s="842"/>
      <c r="AFW1064" s="842"/>
      <c r="AFX1064" s="842"/>
      <c r="AFY1064" s="842"/>
      <c r="AFZ1064" s="842"/>
      <c r="AGA1064" s="842"/>
      <c r="AGB1064" s="842"/>
      <c r="AGC1064" s="842"/>
      <c r="AGD1064" s="842"/>
      <c r="AGE1064" s="842"/>
      <c r="AGF1064" s="842"/>
      <c r="AGG1064" s="842"/>
      <c r="AGH1064" s="842"/>
      <c r="AGI1064" s="842"/>
      <c r="AGJ1064" s="842"/>
      <c r="AGK1064" s="842"/>
      <c r="AGL1064" s="842"/>
      <c r="AGM1064" s="842"/>
      <c r="AGN1064" s="842"/>
      <c r="AGO1064" s="842"/>
      <c r="AGP1064" s="842"/>
      <c r="AGQ1064" s="842"/>
      <c r="AGR1064" s="842"/>
      <c r="AGS1064" s="842"/>
      <c r="AGT1064" s="842"/>
      <c r="AGU1064" s="842"/>
      <c r="AGV1064" s="842"/>
      <c r="AGW1064" s="842"/>
      <c r="AGX1064" s="842"/>
      <c r="AGY1064" s="842"/>
      <c r="AGZ1064" s="842"/>
      <c r="AHA1064" s="842"/>
      <c r="AHB1064" s="842"/>
      <c r="AHC1064" s="842"/>
      <c r="AHD1064" s="842"/>
      <c r="AHE1064" s="842"/>
      <c r="AHF1064" s="842"/>
      <c r="AHG1064" s="842"/>
      <c r="AHH1064" s="842"/>
      <c r="AHI1064" s="842"/>
      <c r="AHJ1064" s="842"/>
      <c r="AHK1064" s="842"/>
      <c r="AHL1064" s="842"/>
      <c r="AHM1064" s="842"/>
      <c r="AHN1064" s="842"/>
      <c r="AHO1064" s="842"/>
      <c r="AHP1064" s="842"/>
      <c r="AHQ1064" s="842"/>
      <c r="AHR1064" s="842"/>
      <c r="AHS1064" s="842"/>
      <c r="AHT1064" s="842"/>
      <c r="AHU1064" s="842"/>
      <c r="AHV1064" s="842"/>
      <c r="AHW1064" s="842"/>
      <c r="AHX1064" s="842"/>
      <c r="AHY1064" s="842"/>
      <c r="AHZ1064" s="842"/>
      <c r="AIA1064" s="842"/>
      <c r="AIB1064" s="842"/>
      <c r="AIC1064" s="842"/>
      <c r="AID1064" s="842"/>
      <c r="AIE1064" s="842"/>
      <c r="AIF1064" s="842"/>
      <c r="AIG1064" s="842"/>
      <c r="AIH1064" s="842"/>
      <c r="AII1064" s="842"/>
      <c r="AIJ1064" s="842"/>
      <c r="AIK1064" s="842"/>
      <c r="AIL1064" s="842"/>
      <c r="AIM1064" s="842"/>
      <c r="AIN1064" s="842"/>
      <c r="AIO1064" s="842"/>
      <c r="AIP1064" s="842"/>
      <c r="AIQ1064" s="842"/>
      <c r="AIR1064" s="842"/>
      <c r="AIS1064" s="842"/>
      <c r="AIT1064" s="842"/>
      <c r="AIU1064" s="842"/>
      <c r="AIV1064" s="842"/>
      <c r="AIW1064" s="842"/>
      <c r="AIX1064" s="842"/>
      <c r="AIY1064" s="842"/>
      <c r="AIZ1064" s="842"/>
      <c r="AJA1064" s="842"/>
      <c r="AJB1064" s="842"/>
      <c r="AJC1064" s="842"/>
      <c r="AJD1064" s="842"/>
      <c r="AJE1064" s="842"/>
      <c r="AJF1064" s="842"/>
      <c r="AJG1064" s="842"/>
      <c r="AJH1064" s="842"/>
      <c r="AJI1064" s="842"/>
      <c r="AJJ1064" s="842"/>
      <c r="AJK1064" s="842"/>
      <c r="AJL1064" s="842"/>
      <c r="AJM1064" s="842"/>
      <c r="AJN1064" s="842"/>
      <c r="AJO1064" s="842"/>
      <c r="AJP1064" s="842"/>
      <c r="AJQ1064" s="842"/>
      <c r="AJR1064" s="842"/>
      <c r="AJS1064" s="842"/>
      <c r="AJT1064" s="842"/>
      <c r="AJU1064" s="842"/>
      <c r="AJV1064" s="842"/>
      <c r="AJW1064" s="842"/>
      <c r="AJX1064" s="842"/>
      <c r="AJY1064" s="842"/>
      <c r="AJZ1064" s="842"/>
      <c r="AKA1064" s="842"/>
      <c r="AKB1064" s="842"/>
      <c r="AKC1064" s="842"/>
      <c r="AKD1064" s="842"/>
      <c r="AKE1064" s="842"/>
      <c r="AKF1064" s="842"/>
      <c r="AKG1064" s="842"/>
      <c r="AKH1064" s="842"/>
      <c r="AKI1064" s="842"/>
      <c r="AKJ1064" s="842"/>
      <c r="AKK1064" s="842"/>
      <c r="AKL1064" s="842"/>
      <c r="AKM1064" s="842"/>
      <c r="AKN1064" s="842"/>
      <c r="AKO1064" s="842"/>
      <c r="AKP1064" s="842"/>
      <c r="AKQ1064" s="842"/>
      <c r="AKR1064" s="842"/>
      <c r="AKS1064" s="842"/>
      <c r="AKT1064" s="842"/>
      <c r="AKU1064" s="842"/>
      <c r="AKV1064" s="842"/>
      <c r="AKW1064" s="842"/>
      <c r="AKX1064" s="842"/>
      <c r="AKY1064" s="842"/>
      <c r="AKZ1064" s="842"/>
      <c r="ALA1064" s="842"/>
      <c r="ALB1064" s="842"/>
      <c r="ALC1064" s="842"/>
      <c r="ALD1064" s="842"/>
      <c r="ALE1064" s="842"/>
      <c r="ALF1064" s="842"/>
      <c r="ALG1064" s="842"/>
      <c r="ALH1064" s="842"/>
      <c r="ALI1064" s="842"/>
      <c r="ALJ1064" s="842"/>
      <c r="ALK1064" s="842"/>
      <c r="ALL1064" s="842"/>
      <c r="ALM1064" s="842"/>
      <c r="ALN1064" s="842"/>
      <c r="ALO1064" s="842"/>
      <c r="ALP1064" s="842"/>
      <c r="ALQ1064" s="842"/>
      <c r="ALR1064" s="842"/>
      <c r="ALS1064" s="842"/>
      <c r="ALT1064" s="842"/>
      <c r="ALU1064" s="842"/>
      <c r="ALV1064" s="842"/>
      <c r="ALW1064" s="842"/>
      <c r="ALX1064" s="842"/>
      <c r="ALY1064" s="842"/>
      <c r="ALZ1064" s="842"/>
      <c r="AMA1064" s="842"/>
      <c r="AMB1064" s="842"/>
      <c r="AMC1064" s="842"/>
      <c r="AMD1064" s="842"/>
      <c r="AME1064" s="842"/>
      <c r="AMF1064" s="842"/>
      <c r="AMG1064" s="842"/>
      <c r="AMH1064" s="842"/>
      <c r="AMI1064" s="842"/>
      <c r="AMJ1064" s="842"/>
      <c r="AMK1064" s="842"/>
      <c r="AML1064" s="842"/>
      <c r="AMM1064" s="842"/>
      <c r="AMN1064" s="842"/>
      <c r="AMO1064" s="842"/>
      <c r="AMP1064" s="842"/>
      <c r="AMQ1064" s="842"/>
      <c r="AMR1064" s="842"/>
      <c r="AMS1064" s="842"/>
      <c r="AMT1064" s="842"/>
      <c r="AMU1064" s="842"/>
      <c r="AMV1064" s="842"/>
      <c r="AMW1064" s="842"/>
      <c r="AMX1064" s="842"/>
      <c r="AMY1064" s="842"/>
      <c r="AMZ1064" s="842"/>
      <c r="ANA1064" s="842"/>
      <c r="ANB1064" s="842"/>
      <c r="ANC1064" s="842"/>
      <c r="AND1064" s="842"/>
      <c r="ANE1064" s="842"/>
      <c r="ANF1064" s="842"/>
      <c r="ANG1064" s="842"/>
      <c r="ANH1064" s="842"/>
      <c r="ANI1064" s="842"/>
      <c r="ANJ1064" s="842"/>
      <c r="ANK1064" s="842"/>
      <c r="ANL1064" s="842"/>
      <c r="ANM1064" s="842"/>
      <c r="ANN1064" s="842"/>
      <c r="ANO1064" s="842"/>
      <c r="ANP1064" s="842"/>
      <c r="ANQ1064" s="842"/>
      <c r="ANR1064" s="842"/>
      <c r="ANS1064" s="842"/>
      <c r="ANT1064" s="842"/>
      <c r="ANU1064" s="842"/>
      <c r="ANV1064" s="842"/>
      <c r="ANW1064" s="842"/>
      <c r="ANX1064" s="842"/>
      <c r="ANY1064" s="842"/>
      <c r="ANZ1064" s="842"/>
      <c r="AOA1064" s="842"/>
      <c r="AOB1064" s="842"/>
      <c r="AOC1064" s="842"/>
      <c r="AOD1064" s="842"/>
      <c r="AOE1064" s="842"/>
      <c r="AOF1064" s="842"/>
      <c r="AOG1064" s="842"/>
      <c r="AOH1064" s="842"/>
      <c r="AOI1064" s="842"/>
      <c r="AOJ1064" s="842"/>
      <c r="AOK1064" s="842"/>
      <c r="AOL1064" s="842"/>
      <c r="AOM1064" s="842"/>
      <c r="AON1064" s="842"/>
      <c r="AOO1064" s="842"/>
      <c r="AOP1064" s="842"/>
      <c r="AOQ1064" s="842"/>
      <c r="AOR1064" s="842"/>
      <c r="AOS1064" s="842"/>
      <c r="AOT1064" s="842"/>
      <c r="AOU1064" s="842"/>
      <c r="AOV1064" s="842"/>
      <c r="AOW1064" s="842"/>
      <c r="AOX1064" s="842"/>
      <c r="AOY1064" s="842"/>
      <c r="AOZ1064" s="842"/>
      <c r="APA1064" s="842"/>
      <c r="APB1064" s="842"/>
      <c r="APC1064" s="842"/>
      <c r="APD1064" s="842"/>
      <c r="APE1064" s="842"/>
      <c r="APF1064" s="842"/>
      <c r="APG1064" s="842"/>
      <c r="APH1064" s="842"/>
      <c r="API1064" s="842"/>
      <c r="APJ1064" s="842"/>
      <c r="APK1064" s="842"/>
      <c r="APL1064" s="842"/>
      <c r="APM1064" s="842"/>
      <c r="APN1064" s="842"/>
      <c r="APO1064" s="842"/>
      <c r="APP1064" s="842"/>
      <c r="APQ1064" s="842"/>
      <c r="APR1064" s="842"/>
      <c r="APS1064" s="842"/>
      <c r="APT1064" s="842"/>
      <c r="APU1064" s="842"/>
      <c r="APV1064" s="842"/>
      <c r="APW1064" s="842"/>
      <c r="APX1064" s="842"/>
      <c r="APY1064" s="842"/>
      <c r="APZ1064" s="842"/>
      <c r="AQA1064" s="842"/>
      <c r="AQB1064" s="842"/>
      <c r="AQC1064" s="842"/>
      <c r="AQD1064" s="842"/>
      <c r="AQE1064" s="842"/>
      <c r="AQF1064" s="842"/>
      <c r="AQG1064" s="842"/>
      <c r="AQH1064" s="842"/>
      <c r="AQI1064" s="842"/>
      <c r="AQJ1064" s="842"/>
      <c r="AQK1064" s="842"/>
      <c r="AQL1064" s="842"/>
      <c r="AQM1064" s="842"/>
      <c r="AQN1064" s="842"/>
      <c r="AQO1064" s="842"/>
      <c r="AQP1064" s="842"/>
      <c r="AQQ1064" s="842"/>
      <c r="AQR1064" s="842"/>
      <c r="AQS1064" s="842"/>
      <c r="AQT1064" s="842"/>
      <c r="AQU1064" s="842"/>
      <c r="AQV1064" s="842"/>
      <c r="AQW1064" s="842"/>
      <c r="AQX1064" s="842"/>
      <c r="AQY1064" s="842"/>
      <c r="AQZ1064" s="842"/>
      <c r="ARA1064" s="842"/>
      <c r="ARB1064" s="842"/>
      <c r="ARC1064" s="842"/>
      <c r="ARD1064" s="842"/>
      <c r="ARE1064" s="842"/>
      <c r="ARF1064" s="842"/>
      <c r="ARG1064" s="842"/>
      <c r="ARH1064" s="842"/>
      <c r="ARI1064" s="842"/>
      <c r="ARJ1064" s="842"/>
      <c r="ARK1064" s="842"/>
      <c r="ARL1064" s="842"/>
      <c r="ARM1064" s="842"/>
      <c r="ARN1064" s="842"/>
      <c r="ARO1064" s="842"/>
      <c r="ARP1064" s="842"/>
      <c r="ARQ1064" s="842"/>
      <c r="ARR1064" s="842"/>
      <c r="ARS1064" s="842"/>
      <c r="ART1064" s="842"/>
      <c r="ARU1064" s="842"/>
      <c r="ARV1064" s="842"/>
      <c r="ARW1064" s="842"/>
      <c r="ARX1064" s="842"/>
      <c r="ARY1064" s="842"/>
      <c r="ARZ1064" s="842"/>
      <c r="ASA1064" s="842"/>
      <c r="ASB1064" s="842"/>
      <c r="ASC1064" s="842"/>
      <c r="ASD1064" s="842"/>
      <c r="ASE1064" s="842"/>
      <c r="ASF1064" s="842"/>
      <c r="ASG1064" s="842"/>
      <c r="ASH1064" s="842"/>
      <c r="ASI1064" s="842"/>
      <c r="ASJ1064" s="842"/>
      <c r="ASK1064" s="842"/>
      <c r="ASL1064" s="842"/>
      <c r="ASM1064" s="842"/>
      <c r="ASN1064" s="842"/>
      <c r="ASO1064" s="842"/>
      <c r="ASP1064" s="842"/>
      <c r="ASQ1064" s="842"/>
      <c r="ASR1064" s="842"/>
      <c r="ASS1064" s="842"/>
      <c r="AST1064" s="842"/>
      <c r="ASU1064" s="842"/>
      <c r="ASV1064" s="842"/>
      <c r="ASW1064" s="842"/>
      <c r="ASX1064" s="842"/>
      <c r="ASY1064" s="842"/>
      <c r="ASZ1064" s="842"/>
      <c r="ATA1064" s="842"/>
      <c r="ATB1064" s="842"/>
      <c r="ATC1064" s="842"/>
      <c r="ATD1064" s="842"/>
      <c r="ATE1064" s="842"/>
      <c r="ATF1064" s="842"/>
      <c r="ATG1064" s="842"/>
      <c r="ATH1064" s="842"/>
      <c r="ATI1064" s="842"/>
      <c r="ATJ1064" s="842"/>
      <c r="ATK1064" s="842"/>
      <c r="ATL1064" s="842"/>
      <c r="ATM1064" s="842"/>
      <c r="ATN1064" s="842"/>
      <c r="ATO1064" s="842"/>
      <c r="ATP1064" s="842"/>
      <c r="ATQ1064" s="842"/>
      <c r="ATR1064" s="842"/>
      <c r="ATS1064" s="842"/>
      <c r="ATT1064" s="842"/>
      <c r="ATU1064" s="842"/>
      <c r="ATV1064" s="842"/>
      <c r="ATW1064" s="842"/>
      <c r="ATX1064" s="842"/>
      <c r="ATY1064" s="842"/>
      <c r="ATZ1064" s="842"/>
      <c r="AUA1064" s="842"/>
      <c r="AUB1064" s="842"/>
      <c r="AUC1064" s="842"/>
      <c r="AUD1064" s="842"/>
      <c r="AUE1064" s="842"/>
      <c r="AUF1064" s="842"/>
      <c r="AUG1064" s="842"/>
      <c r="AUH1064" s="842"/>
      <c r="AUI1064" s="842"/>
      <c r="AUJ1064" s="842"/>
      <c r="AUK1064" s="842"/>
      <c r="AUL1064" s="842"/>
      <c r="AUM1064" s="842"/>
      <c r="AUN1064" s="842"/>
      <c r="AUO1064" s="842"/>
      <c r="AUP1064" s="842"/>
      <c r="AUQ1064" s="842"/>
      <c r="AUR1064" s="842"/>
      <c r="AUS1064" s="842"/>
      <c r="AUT1064" s="842"/>
      <c r="AUU1064" s="842"/>
      <c r="AUV1064" s="842"/>
      <c r="AUW1064" s="842"/>
      <c r="AUX1064" s="842"/>
      <c r="AUY1064" s="842"/>
      <c r="AUZ1064" s="842"/>
      <c r="AVA1064" s="842"/>
      <c r="AVB1064" s="842"/>
      <c r="AVC1064" s="842"/>
      <c r="AVD1064" s="842"/>
      <c r="AVE1064" s="842"/>
      <c r="AVF1064" s="842"/>
      <c r="AVG1064" s="842"/>
      <c r="AVH1064" s="842"/>
      <c r="AVI1064" s="842"/>
      <c r="AVJ1064" s="842"/>
      <c r="AVK1064" s="842"/>
      <c r="AVL1064" s="842"/>
      <c r="AVM1064" s="842"/>
      <c r="AVN1064" s="842"/>
      <c r="AVO1064" s="842"/>
      <c r="AVP1064" s="842"/>
      <c r="AVQ1064" s="842"/>
      <c r="AVR1064" s="842"/>
      <c r="AVS1064" s="842"/>
      <c r="AVT1064" s="842"/>
      <c r="AVU1064" s="842"/>
      <c r="AVV1064" s="842"/>
      <c r="AVW1064" s="842"/>
      <c r="AVX1064" s="842"/>
      <c r="AVY1064" s="842"/>
      <c r="AVZ1064" s="842"/>
      <c r="AWA1064" s="842"/>
      <c r="AWB1064" s="842"/>
      <c r="AWC1064" s="842"/>
      <c r="AWD1064" s="842"/>
      <c r="AWE1064" s="842"/>
      <c r="AWF1064" s="842"/>
      <c r="AWG1064" s="842"/>
      <c r="AWH1064" s="842"/>
      <c r="AWI1064" s="842"/>
      <c r="AWJ1064" s="842"/>
      <c r="AWK1064" s="842"/>
      <c r="AWL1064" s="842"/>
      <c r="AWM1064" s="842"/>
      <c r="AWN1064" s="842"/>
      <c r="AWO1064" s="842"/>
      <c r="AWP1064" s="842"/>
      <c r="AWQ1064" s="842"/>
      <c r="AWR1064" s="842"/>
      <c r="AWS1064" s="842"/>
      <c r="AWT1064" s="842"/>
      <c r="AWU1064" s="842"/>
      <c r="AWV1064" s="842"/>
      <c r="AWW1064" s="842"/>
      <c r="AWX1064" s="842"/>
      <c r="AWY1064" s="842"/>
      <c r="AWZ1064" s="842"/>
      <c r="AXA1064" s="842"/>
      <c r="AXB1064" s="842"/>
      <c r="AXC1064" s="842"/>
      <c r="AXD1064" s="842"/>
      <c r="AXE1064" s="842"/>
      <c r="AXF1064" s="842"/>
      <c r="AXG1064" s="842"/>
      <c r="AXH1064" s="842"/>
      <c r="AXI1064" s="842"/>
      <c r="AXJ1064" s="842"/>
      <c r="AXK1064" s="842"/>
      <c r="AXL1064" s="842"/>
      <c r="AXM1064" s="842"/>
      <c r="AXN1064" s="842"/>
      <c r="AXO1064" s="842"/>
      <c r="AXP1064" s="842"/>
      <c r="AXQ1064" s="842"/>
      <c r="AXR1064" s="842"/>
      <c r="AXS1064" s="842"/>
      <c r="AXT1064" s="842"/>
      <c r="AXU1064" s="842"/>
      <c r="AXV1064" s="842"/>
      <c r="AXW1064" s="842"/>
      <c r="AXX1064" s="842"/>
      <c r="AXY1064" s="842"/>
      <c r="AXZ1064" s="842"/>
      <c r="AYA1064" s="842"/>
      <c r="AYB1064" s="842"/>
      <c r="AYC1064" s="842"/>
      <c r="AYD1064" s="842"/>
      <c r="AYE1064" s="842"/>
      <c r="AYF1064" s="842"/>
      <c r="AYG1064" s="842"/>
      <c r="AYH1064" s="842"/>
      <c r="AYI1064" s="842"/>
      <c r="AYJ1064" s="842"/>
      <c r="AYK1064" s="842"/>
      <c r="AYL1064" s="842"/>
      <c r="AYM1064" s="842"/>
      <c r="AYN1064" s="842"/>
      <c r="AYO1064" s="842"/>
      <c r="AYP1064" s="842"/>
      <c r="AYQ1064" s="842"/>
      <c r="AYR1064" s="842"/>
      <c r="AYS1064" s="842"/>
      <c r="AYT1064" s="842"/>
      <c r="AYU1064" s="842"/>
      <c r="AYV1064" s="842"/>
      <c r="AYW1064" s="842"/>
      <c r="AYX1064" s="842"/>
      <c r="AYY1064" s="842"/>
      <c r="AYZ1064" s="842"/>
      <c r="AZA1064" s="842"/>
      <c r="AZB1064" s="842"/>
      <c r="AZC1064" s="842"/>
      <c r="AZD1064" s="842"/>
      <c r="AZE1064" s="842"/>
      <c r="AZF1064" s="842"/>
      <c r="AZG1064" s="842"/>
      <c r="AZH1064" s="842"/>
      <c r="AZI1064" s="842"/>
      <c r="AZJ1064" s="842"/>
      <c r="AZK1064" s="842"/>
      <c r="AZL1064" s="842"/>
      <c r="AZM1064" s="842"/>
      <c r="AZN1064" s="842"/>
      <c r="AZO1064" s="842"/>
      <c r="AZP1064" s="842"/>
      <c r="AZQ1064" s="842"/>
      <c r="AZR1064" s="842"/>
      <c r="AZS1064" s="842"/>
      <c r="AZT1064" s="842"/>
      <c r="AZU1064" s="842"/>
      <c r="AZV1064" s="842"/>
      <c r="AZW1064" s="842"/>
      <c r="AZX1064" s="842"/>
      <c r="AZY1064" s="842"/>
      <c r="AZZ1064" s="842"/>
      <c r="BAA1064" s="842"/>
      <c r="BAB1064" s="842"/>
      <c r="BAC1064" s="842"/>
      <c r="BAD1064" s="842"/>
      <c r="BAE1064" s="842"/>
      <c r="BAF1064" s="842"/>
      <c r="BAG1064" s="842"/>
      <c r="BAH1064" s="842"/>
      <c r="BAI1064" s="842"/>
      <c r="BAJ1064" s="842"/>
      <c r="BAK1064" s="842"/>
      <c r="BAL1064" s="842"/>
      <c r="BAM1064" s="842"/>
      <c r="BAN1064" s="842"/>
      <c r="BAO1064" s="842"/>
      <c r="BAP1064" s="842"/>
      <c r="BAQ1064" s="842"/>
      <c r="BAR1064" s="842"/>
      <c r="BAS1064" s="842"/>
      <c r="BAT1064" s="842"/>
      <c r="BAU1064" s="842"/>
      <c r="BAV1064" s="842"/>
      <c r="BAW1064" s="842"/>
      <c r="BAX1064" s="842"/>
      <c r="BAY1064" s="842"/>
      <c r="BAZ1064" s="842"/>
      <c r="BBA1064" s="842"/>
      <c r="BBB1064" s="842"/>
      <c r="BBC1064" s="842"/>
      <c r="BBD1064" s="842"/>
      <c r="BBE1064" s="842"/>
      <c r="BBF1064" s="842"/>
      <c r="BBG1064" s="842"/>
      <c r="BBH1064" s="842"/>
      <c r="BBI1064" s="842"/>
      <c r="BBJ1064" s="842"/>
      <c r="BBK1064" s="842"/>
      <c r="BBL1064" s="842"/>
      <c r="BBM1064" s="842"/>
      <c r="BBN1064" s="842"/>
      <c r="BBO1064" s="842"/>
      <c r="BBP1064" s="842"/>
      <c r="BBQ1064" s="842"/>
      <c r="BBR1064" s="842"/>
      <c r="BBS1064" s="842"/>
      <c r="BBT1064" s="842"/>
      <c r="BBU1064" s="842"/>
      <c r="BBV1064" s="842"/>
      <c r="BBW1064" s="842"/>
      <c r="BBX1064" s="842"/>
      <c r="BBY1064" s="842"/>
      <c r="BBZ1064" s="842"/>
      <c r="BCA1064" s="842"/>
      <c r="BCB1064" s="842"/>
      <c r="BCC1064" s="842"/>
      <c r="BCD1064" s="842"/>
      <c r="BCE1064" s="842"/>
      <c r="BCF1064" s="842"/>
      <c r="BCG1064" s="842"/>
      <c r="BCH1064" s="842"/>
      <c r="BCI1064" s="842"/>
      <c r="BCJ1064" s="842"/>
      <c r="BCK1064" s="842"/>
      <c r="BCL1064" s="842"/>
      <c r="BCM1064" s="842"/>
      <c r="BCN1064" s="842"/>
      <c r="BCO1064" s="842"/>
      <c r="BCP1064" s="842"/>
      <c r="BCQ1064" s="842"/>
      <c r="BCR1064" s="842"/>
      <c r="BCS1064" s="842"/>
      <c r="BCT1064" s="842"/>
      <c r="BCU1064" s="842"/>
      <c r="BCV1064" s="842"/>
      <c r="BCW1064" s="842"/>
      <c r="BCX1064" s="842"/>
      <c r="BCY1064" s="842"/>
      <c r="BCZ1064" s="842"/>
      <c r="BDA1064" s="842"/>
      <c r="BDB1064" s="842"/>
      <c r="BDC1064" s="842"/>
      <c r="BDD1064" s="842"/>
      <c r="BDE1064" s="842"/>
      <c r="BDF1064" s="842"/>
      <c r="BDG1064" s="842"/>
      <c r="BDH1064" s="842"/>
      <c r="BDI1064" s="842"/>
      <c r="BDJ1064" s="842"/>
      <c r="BDK1064" s="842"/>
      <c r="BDL1064" s="842"/>
      <c r="BDM1064" s="842"/>
      <c r="BDN1064" s="842"/>
      <c r="BDO1064" s="842"/>
      <c r="BDP1064" s="842"/>
      <c r="BDQ1064" s="842"/>
      <c r="BDR1064" s="842"/>
      <c r="BDS1064" s="842"/>
      <c r="BDT1064" s="842"/>
      <c r="BDU1064" s="842"/>
      <c r="BDV1064" s="842"/>
      <c r="BDW1064" s="842"/>
      <c r="BDX1064" s="842"/>
      <c r="BDY1064" s="842"/>
      <c r="BDZ1064" s="842"/>
      <c r="BEA1064" s="842"/>
      <c r="BEB1064" s="842"/>
      <c r="BEC1064" s="842"/>
      <c r="BED1064" s="842"/>
      <c r="BEE1064" s="842"/>
      <c r="BEF1064" s="842"/>
      <c r="BEG1064" s="842"/>
      <c r="BEH1064" s="842"/>
      <c r="BEI1064" s="842"/>
      <c r="BEJ1064" s="842"/>
      <c r="BEK1064" s="842"/>
      <c r="BEL1064" s="842"/>
      <c r="BEM1064" s="842"/>
      <c r="BEN1064" s="842"/>
      <c r="BEO1064" s="842"/>
      <c r="BEP1064" s="842"/>
      <c r="BEQ1064" s="842"/>
      <c r="BER1064" s="842"/>
      <c r="BES1064" s="842"/>
      <c r="BET1064" s="842"/>
      <c r="BEU1064" s="842"/>
      <c r="BEV1064" s="842"/>
      <c r="BEW1064" s="842"/>
      <c r="BEX1064" s="842"/>
      <c r="BEY1064" s="842"/>
      <c r="BEZ1064" s="842"/>
      <c r="BFA1064" s="842"/>
      <c r="BFB1064" s="842"/>
      <c r="BFC1064" s="842"/>
      <c r="BFD1064" s="842"/>
      <c r="BFE1064" s="842"/>
      <c r="BFF1064" s="842"/>
      <c r="BFG1064" s="842"/>
      <c r="BFH1064" s="842"/>
      <c r="BFI1064" s="842"/>
      <c r="BFJ1064" s="842"/>
      <c r="BFK1064" s="842"/>
      <c r="BFL1064" s="842"/>
      <c r="BFM1064" s="842"/>
      <c r="BFN1064" s="842"/>
      <c r="BFO1064" s="842"/>
      <c r="BFP1064" s="842"/>
      <c r="BFQ1064" s="842"/>
      <c r="BFR1064" s="842"/>
      <c r="BFS1064" s="842"/>
      <c r="BFT1064" s="842"/>
      <c r="BFU1064" s="842"/>
      <c r="BFV1064" s="842"/>
      <c r="BFW1064" s="842"/>
      <c r="BFX1064" s="842"/>
      <c r="BFY1064" s="842"/>
      <c r="BFZ1064" s="842"/>
      <c r="BGA1064" s="842"/>
      <c r="BGB1064" s="842"/>
      <c r="BGC1064" s="842"/>
      <c r="BGD1064" s="842"/>
      <c r="BGE1064" s="842"/>
      <c r="BGF1064" s="842"/>
      <c r="BGG1064" s="842"/>
      <c r="BGH1064" s="842"/>
      <c r="BGI1064" s="842"/>
      <c r="BGJ1064" s="842"/>
      <c r="BGK1064" s="842"/>
      <c r="BGL1064" s="842"/>
      <c r="BGM1064" s="842"/>
      <c r="BGN1064" s="842"/>
      <c r="BGO1064" s="842"/>
      <c r="BGP1064" s="842"/>
      <c r="BGQ1064" s="842"/>
      <c r="BGR1064" s="842"/>
      <c r="BGS1064" s="842"/>
      <c r="BGT1064" s="842"/>
      <c r="BGU1064" s="842"/>
      <c r="BGV1064" s="842"/>
      <c r="BGW1064" s="842"/>
      <c r="BGX1064" s="842"/>
      <c r="BGY1064" s="842"/>
      <c r="BGZ1064" s="842"/>
      <c r="BHA1064" s="842"/>
      <c r="BHB1064" s="842"/>
      <c r="BHC1064" s="842"/>
      <c r="BHD1064" s="842"/>
      <c r="BHE1064" s="842"/>
      <c r="BHF1064" s="842"/>
      <c r="BHG1064" s="842"/>
      <c r="BHH1064" s="842"/>
      <c r="BHI1064" s="842"/>
      <c r="BHJ1064" s="842"/>
      <c r="BHK1064" s="842"/>
      <c r="BHL1064" s="842"/>
      <c r="BHM1064" s="842"/>
      <c r="BHN1064" s="842"/>
      <c r="BHO1064" s="842"/>
      <c r="BHP1064" s="842"/>
      <c r="BHQ1064" s="842"/>
      <c r="BHR1064" s="842"/>
      <c r="BHS1064" s="842"/>
      <c r="BHT1064" s="842"/>
      <c r="BHU1064" s="842"/>
      <c r="BHV1064" s="842"/>
      <c r="BHW1064" s="842"/>
      <c r="BHX1064" s="842"/>
      <c r="BHY1064" s="842"/>
      <c r="BHZ1064" s="842"/>
      <c r="BIA1064" s="842"/>
      <c r="BIB1064" s="842"/>
      <c r="BIC1064" s="842"/>
      <c r="BID1064" s="842"/>
      <c r="BIE1064" s="842"/>
      <c r="BIF1064" s="842"/>
      <c r="BIG1064" s="842"/>
      <c r="BIH1064" s="842"/>
      <c r="BII1064" s="842"/>
      <c r="BIJ1064" s="842"/>
      <c r="BIK1064" s="842"/>
      <c r="BIL1064" s="842"/>
      <c r="BIM1064" s="842"/>
      <c r="BIN1064" s="842"/>
      <c r="BIO1064" s="842"/>
      <c r="BIP1064" s="842"/>
      <c r="BIQ1064" s="842"/>
      <c r="BIR1064" s="842"/>
      <c r="BIS1064" s="842"/>
      <c r="BIT1064" s="842"/>
      <c r="BIU1064" s="842"/>
      <c r="BIV1064" s="842"/>
      <c r="BIW1064" s="842"/>
      <c r="BIX1064" s="842"/>
      <c r="BIY1064" s="842"/>
      <c r="BIZ1064" s="842"/>
      <c r="BJA1064" s="842"/>
      <c r="BJB1064" s="842"/>
      <c r="BJC1064" s="842"/>
      <c r="BJD1064" s="842"/>
      <c r="BJE1064" s="842"/>
      <c r="BJF1064" s="842"/>
      <c r="BJG1064" s="842"/>
      <c r="BJH1064" s="842"/>
      <c r="BJI1064" s="842"/>
      <c r="BJJ1064" s="842"/>
      <c r="BJK1064" s="842"/>
      <c r="BJL1064" s="842"/>
      <c r="BJM1064" s="842"/>
      <c r="BJN1064" s="842"/>
      <c r="BJO1064" s="842"/>
      <c r="BJP1064" s="842"/>
      <c r="BJQ1064" s="842"/>
      <c r="BJR1064" s="842"/>
      <c r="BJS1064" s="842"/>
      <c r="BJT1064" s="842"/>
      <c r="BJU1064" s="842"/>
      <c r="BJV1064" s="842"/>
      <c r="BJW1064" s="842"/>
      <c r="BJX1064" s="842"/>
      <c r="BJY1064" s="842"/>
      <c r="BJZ1064" s="842"/>
      <c r="BKA1064" s="842"/>
      <c r="BKB1064" s="842"/>
      <c r="BKC1064" s="842"/>
      <c r="BKD1064" s="842"/>
      <c r="BKE1064" s="842"/>
      <c r="BKF1064" s="842"/>
      <c r="BKG1064" s="842"/>
      <c r="BKH1064" s="842"/>
      <c r="BKI1064" s="842"/>
      <c r="BKJ1064" s="842"/>
      <c r="BKK1064" s="842"/>
      <c r="BKL1064" s="842"/>
      <c r="BKM1064" s="842"/>
      <c r="BKN1064" s="842"/>
      <c r="BKO1064" s="842"/>
      <c r="BKP1064" s="842"/>
      <c r="BKQ1064" s="842"/>
      <c r="BKR1064" s="842"/>
      <c r="BKS1064" s="842"/>
      <c r="BKT1064" s="842"/>
      <c r="BKU1064" s="842"/>
      <c r="BKV1064" s="842"/>
      <c r="BKW1064" s="842"/>
      <c r="BKX1064" s="842"/>
      <c r="BKY1064" s="842"/>
      <c r="BKZ1064" s="842"/>
      <c r="BLA1064" s="842"/>
      <c r="BLB1064" s="842"/>
      <c r="BLC1064" s="842"/>
      <c r="BLD1064" s="842"/>
      <c r="BLE1064" s="842"/>
      <c r="BLF1064" s="842"/>
      <c r="BLG1064" s="842"/>
      <c r="BLH1064" s="842"/>
      <c r="BLI1064" s="842"/>
      <c r="BLJ1064" s="842"/>
      <c r="BLK1064" s="842"/>
      <c r="BLL1064" s="842"/>
      <c r="BLM1064" s="842"/>
      <c r="BLN1064" s="842"/>
      <c r="BLO1064" s="842"/>
      <c r="BLP1064" s="842"/>
      <c r="BLQ1064" s="842"/>
      <c r="BLR1064" s="842"/>
      <c r="BLS1064" s="842"/>
      <c r="BLT1064" s="842"/>
      <c r="BLU1064" s="842"/>
      <c r="BLV1064" s="842"/>
      <c r="BLW1064" s="842"/>
      <c r="BLX1064" s="842"/>
      <c r="BLY1064" s="842"/>
      <c r="BLZ1064" s="842"/>
      <c r="BMA1064" s="842"/>
      <c r="BMB1064" s="842"/>
      <c r="BMC1064" s="842"/>
      <c r="BMD1064" s="842"/>
      <c r="BME1064" s="842"/>
      <c r="BMF1064" s="842"/>
      <c r="BMG1064" s="842"/>
      <c r="BMH1064" s="842"/>
      <c r="BMI1064" s="842"/>
      <c r="BMJ1064" s="842"/>
      <c r="BMK1064" s="842"/>
      <c r="BML1064" s="842"/>
      <c r="BMM1064" s="842"/>
      <c r="BMN1064" s="842"/>
      <c r="BMO1064" s="842"/>
      <c r="BMP1064" s="842"/>
      <c r="BMQ1064" s="842"/>
      <c r="BMR1064" s="842"/>
      <c r="BMS1064" s="842"/>
      <c r="BMT1064" s="842"/>
      <c r="BMU1064" s="842"/>
      <c r="BMV1064" s="842"/>
      <c r="BMW1064" s="842"/>
      <c r="BMX1064" s="842"/>
      <c r="BMY1064" s="842"/>
      <c r="BMZ1064" s="842"/>
      <c r="BNA1064" s="842"/>
      <c r="BNB1064" s="842"/>
      <c r="BNC1064" s="842"/>
      <c r="BND1064" s="842"/>
      <c r="BNE1064" s="842"/>
      <c r="BNF1064" s="842"/>
      <c r="BNG1064" s="842"/>
      <c r="BNH1064" s="842"/>
      <c r="BNI1064" s="842"/>
      <c r="BNJ1064" s="842"/>
      <c r="BNK1064" s="842"/>
      <c r="BNL1064" s="842"/>
      <c r="BNM1064" s="842"/>
      <c r="BNN1064" s="842"/>
      <c r="BNO1064" s="842"/>
      <c r="BNP1064" s="842"/>
      <c r="BNQ1064" s="842"/>
      <c r="BNR1064" s="842"/>
      <c r="BNS1064" s="842"/>
      <c r="BNT1064" s="842"/>
      <c r="BNU1064" s="842"/>
      <c r="BNV1064" s="842"/>
      <c r="BNW1064" s="842"/>
      <c r="BNX1064" s="842"/>
      <c r="BNY1064" s="842"/>
      <c r="BNZ1064" s="842"/>
      <c r="BOA1064" s="842"/>
      <c r="BOB1064" s="842"/>
      <c r="BOC1064" s="842"/>
      <c r="BOD1064" s="842"/>
      <c r="BOE1064" s="842"/>
      <c r="BOF1064" s="842"/>
      <c r="BOG1064" s="842"/>
      <c r="BOH1064" s="842"/>
      <c r="BOI1064" s="842"/>
      <c r="BOJ1064" s="842"/>
      <c r="BOK1064" s="842"/>
      <c r="BOL1064" s="842"/>
      <c r="BOM1064" s="842"/>
      <c r="BON1064" s="842"/>
      <c r="BOO1064" s="842"/>
      <c r="BOP1064" s="842"/>
      <c r="BOQ1064" s="842"/>
      <c r="BOR1064" s="842"/>
      <c r="BOS1064" s="842"/>
      <c r="BOT1064" s="842"/>
      <c r="BOU1064" s="842"/>
      <c r="BOV1064" s="842"/>
      <c r="BOW1064" s="842"/>
      <c r="BOX1064" s="842"/>
      <c r="BOY1064" s="842"/>
      <c r="BOZ1064" s="842"/>
      <c r="BPA1064" s="842"/>
      <c r="BPB1064" s="842"/>
      <c r="BPC1064" s="842"/>
      <c r="BPD1064" s="842"/>
      <c r="BPE1064" s="842"/>
      <c r="BPF1064" s="842"/>
      <c r="BPG1064" s="842"/>
      <c r="BPH1064" s="842"/>
      <c r="BPI1064" s="842"/>
      <c r="BPJ1064" s="842"/>
      <c r="BPK1064" s="842"/>
      <c r="BPL1064" s="842"/>
      <c r="BPM1064" s="842"/>
      <c r="BPN1064" s="842"/>
      <c r="BPO1064" s="842"/>
      <c r="BPP1064" s="842"/>
      <c r="BPQ1064" s="842"/>
      <c r="BPR1064" s="842"/>
      <c r="BPS1064" s="842"/>
      <c r="BPT1064" s="842"/>
      <c r="BPU1064" s="842"/>
      <c r="BPV1064" s="842"/>
      <c r="BPW1064" s="842"/>
      <c r="BPX1064" s="842"/>
      <c r="BPY1064" s="842"/>
      <c r="BPZ1064" s="842"/>
      <c r="BQA1064" s="842"/>
      <c r="BQB1064" s="842"/>
      <c r="BQC1064" s="842"/>
      <c r="BQD1064" s="842"/>
      <c r="BQE1064" s="842"/>
      <c r="BQF1064" s="842"/>
      <c r="BQG1064" s="842"/>
      <c r="BQH1064" s="842"/>
      <c r="BQI1064" s="842"/>
      <c r="BQJ1064" s="842"/>
      <c r="BQK1064" s="842"/>
      <c r="BQL1064" s="842"/>
      <c r="BQM1064" s="842"/>
      <c r="BQN1064" s="842"/>
      <c r="BQO1064" s="842"/>
      <c r="BQP1064" s="842"/>
      <c r="BQQ1064" s="842"/>
      <c r="BQR1064" s="842"/>
      <c r="BQS1064" s="842"/>
      <c r="BQT1064" s="842"/>
      <c r="BQU1064" s="842"/>
      <c r="BQV1064" s="842"/>
      <c r="BQW1064" s="842"/>
      <c r="BQX1064" s="842"/>
      <c r="BQY1064" s="842"/>
      <c r="BQZ1064" s="842"/>
      <c r="BRA1064" s="842"/>
      <c r="BRB1064" s="842"/>
      <c r="BRC1064" s="842"/>
      <c r="BRD1064" s="842"/>
      <c r="BRE1064" s="842"/>
      <c r="BRF1064" s="842"/>
      <c r="BRG1064" s="842"/>
      <c r="BRH1064" s="842"/>
      <c r="BRI1064" s="842"/>
      <c r="BRJ1064" s="842"/>
      <c r="BRK1064" s="842"/>
      <c r="BRL1064" s="842"/>
      <c r="BRM1064" s="842"/>
      <c r="BRN1064" s="842"/>
      <c r="BRO1064" s="842"/>
      <c r="BRP1064" s="842"/>
      <c r="BRQ1064" s="842"/>
      <c r="BRR1064" s="842"/>
      <c r="BRS1064" s="842"/>
      <c r="BRT1064" s="842"/>
      <c r="BRU1064" s="842"/>
      <c r="BRV1064" s="842"/>
      <c r="BRW1064" s="842"/>
      <c r="BRX1064" s="842"/>
      <c r="BRY1064" s="842"/>
      <c r="BRZ1064" s="842"/>
      <c r="BSA1064" s="842"/>
      <c r="BSB1064" s="842"/>
      <c r="BSC1064" s="842"/>
      <c r="BSD1064" s="842"/>
      <c r="BSE1064" s="842"/>
      <c r="BSF1064" s="842"/>
      <c r="BSG1064" s="842"/>
      <c r="BSH1064" s="842"/>
      <c r="BSI1064" s="842"/>
      <c r="BSJ1064" s="842"/>
      <c r="BSK1064" s="842"/>
      <c r="BSL1064" s="842"/>
      <c r="BSM1064" s="842"/>
      <c r="BSN1064" s="842"/>
      <c r="BSO1064" s="842"/>
      <c r="BSP1064" s="842"/>
      <c r="BSQ1064" s="842"/>
      <c r="BSR1064" s="842"/>
      <c r="BSS1064" s="842"/>
      <c r="BST1064" s="842"/>
      <c r="BSU1064" s="842"/>
      <c r="BSV1064" s="842"/>
      <c r="BSW1064" s="842"/>
      <c r="BSX1064" s="842"/>
      <c r="BSY1064" s="842"/>
      <c r="BSZ1064" s="842"/>
      <c r="BTA1064" s="842"/>
      <c r="BTB1064" s="842"/>
      <c r="BTC1064" s="842"/>
      <c r="BTD1064" s="842"/>
      <c r="BTE1064" s="842"/>
      <c r="BTF1064" s="842"/>
      <c r="BTG1064" s="842"/>
      <c r="BTH1064" s="842"/>
      <c r="BTI1064" s="842"/>
      <c r="BTJ1064" s="842"/>
      <c r="BTK1064" s="842"/>
      <c r="BTL1064" s="842"/>
      <c r="BTM1064" s="842"/>
      <c r="BTN1064" s="842"/>
      <c r="BTO1064" s="842"/>
      <c r="BTP1064" s="842"/>
      <c r="BTQ1064" s="842"/>
      <c r="BTR1064" s="842"/>
      <c r="BTS1064" s="842"/>
      <c r="BTT1064" s="842"/>
      <c r="BTU1064" s="842"/>
      <c r="BTV1064" s="842"/>
      <c r="BTW1064" s="842"/>
      <c r="BTX1064" s="842"/>
      <c r="BTY1064" s="842"/>
      <c r="BTZ1064" s="842"/>
      <c r="BUA1064" s="842"/>
      <c r="BUB1064" s="842"/>
      <c r="BUC1064" s="842"/>
      <c r="BUD1064" s="842"/>
      <c r="BUE1064" s="842"/>
      <c r="BUF1064" s="842"/>
      <c r="BUG1064" s="842"/>
      <c r="BUH1064" s="842"/>
      <c r="BUI1064" s="842"/>
      <c r="BUJ1064" s="842"/>
      <c r="BUK1064" s="842"/>
      <c r="BUL1064" s="842"/>
      <c r="BUM1064" s="842"/>
      <c r="BUN1064" s="842"/>
      <c r="BUO1064" s="842"/>
      <c r="BUP1064" s="842"/>
      <c r="BUQ1064" s="842"/>
      <c r="BUR1064" s="842"/>
      <c r="BUS1064" s="842"/>
      <c r="BUT1064" s="842"/>
      <c r="BUU1064" s="842"/>
      <c r="BUV1064" s="842"/>
      <c r="BUW1064" s="842"/>
      <c r="BUX1064" s="842"/>
      <c r="BUY1064" s="842"/>
      <c r="BUZ1064" s="842"/>
      <c r="BVA1064" s="842"/>
      <c r="BVB1064" s="842"/>
      <c r="BVC1064" s="842"/>
      <c r="BVD1064" s="842"/>
      <c r="BVE1064" s="842"/>
      <c r="BVF1064" s="842"/>
      <c r="BVG1064" s="842"/>
      <c r="BVH1064" s="842"/>
      <c r="BVI1064" s="842"/>
      <c r="BVJ1064" s="842"/>
      <c r="BVK1064" s="842"/>
      <c r="BVL1064" s="842"/>
      <c r="BVM1064" s="842"/>
      <c r="BVN1064" s="842"/>
      <c r="BVO1064" s="842"/>
      <c r="BVP1064" s="842"/>
      <c r="BVQ1064" s="842"/>
      <c r="BVR1064" s="842"/>
      <c r="BVS1064" s="842"/>
      <c r="BVT1064" s="842"/>
      <c r="BVU1064" s="842"/>
      <c r="BVV1064" s="842"/>
      <c r="BVW1064" s="842"/>
      <c r="BVX1064" s="842"/>
      <c r="BVY1064" s="842"/>
      <c r="BVZ1064" s="842"/>
      <c r="BWA1064" s="842"/>
      <c r="BWB1064" s="842"/>
      <c r="BWC1064" s="842"/>
      <c r="BWD1064" s="842"/>
      <c r="BWE1064" s="842"/>
      <c r="BWF1064" s="842"/>
      <c r="BWG1064" s="842"/>
      <c r="BWH1064" s="842"/>
      <c r="BWI1064" s="842"/>
      <c r="BWJ1064" s="842"/>
      <c r="BWK1064" s="842"/>
      <c r="BWL1064" s="842"/>
      <c r="BWM1064" s="842"/>
      <c r="BWN1064" s="842"/>
      <c r="BWO1064" s="842"/>
      <c r="BWP1064" s="842"/>
      <c r="BWQ1064" s="842"/>
      <c r="BWR1064" s="842"/>
      <c r="BWS1064" s="842"/>
      <c r="BWT1064" s="842"/>
      <c r="BWU1064" s="842"/>
      <c r="BWV1064" s="842"/>
      <c r="BWW1064" s="842"/>
      <c r="BWX1064" s="842"/>
      <c r="BWY1064" s="842"/>
      <c r="BWZ1064" s="842"/>
      <c r="BXA1064" s="842"/>
      <c r="BXB1064" s="842"/>
      <c r="BXC1064" s="842"/>
      <c r="BXD1064" s="842"/>
      <c r="BXE1064" s="842"/>
      <c r="BXF1064" s="842"/>
      <c r="BXG1064" s="842"/>
      <c r="BXH1064" s="842"/>
      <c r="BXI1064" s="842"/>
      <c r="BXJ1064" s="842"/>
      <c r="BXK1064" s="842"/>
      <c r="BXL1064" s="842"/>
      <c r="BXM1064" s="842"/>
      <c r="BXN1064" s="842"/>
      <c r="BXO1064" s="842"/>
      <c r="BXP1064" s="842"/>
      <c r="BXQ1064" s="842"/>
      <c r="BXR1064" s="842"/>
      <c r="BXS1064" s="842"/>
      <c r="BXT1064" s="842"/>
      <c r="BXU1064" s="842"/>
      <c r="BXV1064" s="842"/>
      <c r="BXW1064" s="842"/>
      <c r="BXX1064" s="842"/>
      <c r="BXY1064" s="842"/>
      <c r="BXZ1064" s="842"/>
      <c r="BYA1064" s="842"/>
      <c r="BYB1064" s="842"/>
      <c r="BYC1064" s="842"/>
      <c r="BYD1064" s="842"/>
      <c r="BYE1064" s="842"/>
      <c r="BYF1064" s="842"/>
      <c r="BYG1064" s="842"/>
      <c r="BYH1064" s="842"/>
      <c r="BYI1064" s="842"/>
      <c r="BYJ1064" s="842"/>
      <c r="BYK1064" s="842"/>
      <c r="BYL1064" s="842"/>
      <c r="BYM1064" s="842"/>
      <c r="BYN1064" s="842"/>
      <c r="BYO1064" s="842"/>
      <c r="BYP1064" s="842"/>
      <c r="BYQ1064" s="842"/>
      <c r="BYR1064" s="842"/>
      <c r="BYS1064" s="842"/>
      <c r="BYT1064" s="842"/>
      <c r="BYU1064" s="842"/>
      <c r="BYV1064" s="842"/>
      <c r="BYW1064" s="842"/>
      <c r="BYX1064" s="842"/>
      <c r="BYY1064" s="842"/>
      <c r="BYZ1064" s="842"/>
      <c r="BZA1064" s="842"/>
      <c r="BZB1064" s="842"/>
      <c r="BZC1064" s="842"/>
      <c r="BZD1064" s="842"/>
      <c r="BZE1064" s="842"/>
      <c r="BZF1064" s="842"/>
      <c r="BZG1064" s="842"/>
      <c r="BZH1064" s="842"/>
      <c r="BZI1064" s="842"/>
      <c r="BZJ1064" s="842"/>
      <c r="BZK1064" s="842"/>
      <c r="BZL1064" s="842"/>
      <c r="BZM1064" s="842"/>
      <c r="BZN1064" s="842"/>
      <c r="BZO1064" s="842"/>
      <c r="BZP1064" s="842"/>
      <c r="BZQ1064" s="842"/>
      <c r="BZR1064" s="842"/>
      <c r="BZS1064" s="842"/>
      <c r="BZT1064" s="842"/>
      <c r="BZU1064" s="842"/>
      <c r="BZV1064" s="842"/>
      <c r="BZW1064" s="842"/>
      <c r="BZX1064" s="842"/>
      <c r="BZY1064" s="842"/>
      <c r="BZZ1064" s="842"/>
      <c r="CAA1064" s="842"/>
      <c r="CAB1064" s="842"/>
      <c r="CAC1064" s="842"/>
      <c r="CAD1064" s="842"/>
      <c r="CAE1064" s="842"/>
      <c r="CAF1064" s="842"/>
      <c r="CAG1064" s="842"/>
      <c r="CAH1064" s="842"/>
      <c r="CAI1064" s="842"/>
      <c r="CAJ1064" s="842"/>
      <c r="CAK1064" s="842"/>
      <c r="CAL1064" s="842"/>
      <c r="CAM1064" s="842"/>
      <c r="CAN1064" s="842"/>
      <c r="CAO1064" s="842"/>
      <c r="CAP1064" s="842"/>
      <c r="CAQ1064" s="842"/>
      <c r="CAR1064" s="842"/>
      <c r="CAS1064" s="842"/>
      <c r="CAT1064" s="842"/>
      <c r="CAU1064" s="842"/>
      <c r="CAV1064" s="842"/>
      <c r="CAW1064" s="842"/>
      <c r="CAX1064" s="842"/>
      <c r="CAY1064" s="842"/>
      <c r="CAZ1064" s="842"/>
      <c r="CBA1064" s="842"/>
      <c r="CBB1064" s="842"/>
      <c r="CBC1064" s="842"/>
      <c r="CBD1064" s="842"/>
      <c r="CBE1064" s="842"/>
      <c r="CBF1064" s="842"/>
      <c r="CBG1064" s="842"/>
      <c r="CBH1064" s="842"/>
      <c r="CBI1064" s="842"/>
      <c r="CBJ1064" s="842"/>
      <c r="CBK1064" s="842"/>
      <c r="CBL1064" s="842"/>
      <c r="CBM1064" s="842"/>
      <c r="CBN1064" s="842"/>
      <c r="CBO1064" s="842"/>
      <c r="CBP1064" s="842"/>
      <c r="CBQ1064" s="842"/>
      <c r="CBR1064" s="842"/>
      <c r="CBS1064" s="842"/>
      <c r="CBT1064" s="842"/>
      <c r="CBU1064" s="842"/>
      <c r="CBV1064" s="842"/>
      <c r="CBW1064" s="842"/>
      <c r="CBX1064" s="842"/>
      <c r="CBY1064" s="842"/>
      <c r="CBZ1064" s="842"/>
      <c r="CCA1064" s="842"/>
      <c r="CCB1064" s="842"/>
      <c r="CCC1064" s="842"/>
      <c r="CCD1064" s="842"/>
      <c r="CCE1064" s="842"/>
      <c r="CCF1064" s="842"/>
      <c r="CCG1064" s="842"/>
      <c r="CCH1064" s="842"/>
      <c r="CCI1064" s="842"/>
      <c r="CCJ1064" s="842"/>
      <c r="CCK1064" s="842"/>
      <c r="CCL1064" s="842"/>
      <c r="CCM1064" s="842"/>
      <c r="CCN1064" s="842"/>
      <c r="CCO1064" s="842"/>
      <c r="CCP1064" s="842"/>
      <c r="CCQ1064" s="842"/>
      <c r="CCR1064" s="842"/>
      <c r="CCS1064" s="842"/>
      <c r="CCT1064" s="842"/>
      <c r="CCU1064" s="842"/>
      <c r="CCV1064" s="842"/>
      <c r="CCW1064" s="842"/>
      <c r="CCX1064" s="842"/>
      <c r="CCY1064" s="842"/>
      <c r="CCZ1064" s="842"/>
      <c r="CDA1064" s="842"/>
      <c r="CDB1064" s="842"/>
      <c r="CDC1064" s="842"/>
      <c r="CDD1064" s="842"/>
      <c r="CDE1064" s="842"/>
      <c r="CDF1064" s="842"/>
      <c r="CDG1064" s="842"/>
      <c r="CDH1064" s="842"/>
      <c r="CDI1064" s="842"/>
      <c r="CDJ1064" s="842"/>
      <c r="CDK1064" s="842"/>
      <c r="CDL1064" s="842"/>
      <c r="CDM1064" s="842"/>
      <c r="CDN1064" s="842"/>
      <c r="CDO1064" s="842"/>
      <c r="CDP1064" s="842"/>
      <c r="CDQ1064" s="842"/>
      <c r="CDR1064" s="842"/>
      <c r="CDS1064" s="842"/>
      <c r="CDT1064" s="842"/>
      <c r="CDU1064" s="842"/>
      <c r="CDV1064" s="842"/>
      <c r="CDW1064" s="842"/>
      <c r="CDX1064" s="842"/>
      <c r="CDY1064" s="842"/>
      <c r="CDZ1064" s="842"/>
      <c r="CEA1064" s="842"/>
      <c r="CEB1064" s="842"/>
      <c r="CEC1064" s="842"/>
      <c r="CED1064" s="842"/>
      <c r="CEE1064" s="842"/>
      <c r="CEF1064" s="842"/>
      <c r="CEG1064" s="842"/>
      <c r="CEH1064" s="842"/>
      <c r="CEI1064" s="842"/>
      <c r="CEJ1064" s="842"/>
      <c r="CEK1064" s="842"/>
      <c r="CEL1064" s="842"/>
      <c r="CEM1064" s="842"/>
      <c r="CEN1064" s="842"/>
      <c r="CEO1064" s="842"/>
      <c r="CEP1064" s="842"/>
      <c r="CEQ1064" s="842"/>
      <c r="CER1064" s="842"/>
      <c r="CES1064" s="842"/>
      <c r="CET1064" s="842"/>
      <c r="CEU1064" s="842"/>
      <c r="CEV1064" s="842"/>
      <c r="CEW1064" s="842"/>
      <c r="CEX1064" s="842"/>
      <c r="CEY1064" s="842"/>
      <c r="CEZ1064" s="842"/>
      <c r="CFA1064" s="842"/>
      <c r="CFB1064" s="842"/>
      <c r="CFC1064" s="842"/>
      <c r="CFD1064" s="842"/>
      <c r="CFE1064" s="842"/>
      <c r="CFF1064" s="842"/>
      <c r="CFG1064" s="842"/>
      <c r="CFH1064" s="842"/>
      <c r="CFI1064" s="842"/>
      <c r="CFJ1064" s="842"/>
      <c r="CFK1064" s="842"/>
      <c r="CFL1064" s="842"/>
      <c r="CFM1064" s="842"/>
      <c r="CFN1064" s="842"/>
      <c r="CFO1064" s="842"/>
      <c r="CFP1064" s="842"/>
      <c r="CFQ1064" s="842"/>
      <c r="CFR1064" s="842"/>
      <c r="CFS1064" s="842"/>
      <c r="CFT1064" s="842"/>
      <c r="CFU1064" s="842"/>
      <c r="CFV1064" s="842"/>
      <c r="CFW1064" s="842"/>
      <c r="CFX1064" s="842"/>
      <c r="CFY1064" s="842"/>
      <c r="CFZ1064" s="842"/>
      <c r="CGA1064" s="842"/>
      <c r="CGB1064" s="842"/>
      <c r="CGC1064" s="842"/>
      <c r="CGD1064" s="842"/>
      <c r="CGE1064" s="842"/>
      <c r="CGF1064" s="842"/>
      <c r="CGG1064" s="842"/>
      <c r="CGH1064" s="842"/>
      <c r="CGI1064" s="842"/>
      <c r="CGJ1064" s="842"/>
      <c r="CGK1064" s="842"/>
      <c r="CGL1064" s="842"/>
      <c r="CGM1064" s="842"/>
      <c r="CGN1064" s="842"/>
      <c r="CGO1064" s="842"/>
      <c r="CGP1064" s="842"/>
      <c r="CGQ1064" s="842"/>
      <c r="CGR1064" s="842"/>
      <c r="CGS1064" s="842"/>
      <c r="CGT1064" s="842"/>
      <c r="CGU1064" s="842"/>
      <c r="CGV1064" s="842"/>
      <c r="CGW1064" s="842"/>
      <c r="CGX1064" s="842"/>
      <c r="CGY1064" s="842"/>
      <c r="CGZ1064" s="842"/>
      <c r="CHA1064" s="842"/>
      <c r="CHB1064" s="842"/>
      <c r="CHC1064" s="842"/>
      <c r="CHD1064" s="842"/>
      <c r="CHE1064" s="842"/>
      <c r="CHF1064" s="842"/>
      <c r="CHG1064" s="842"/>
      <c r="CHH1064" s="842"/>
      <c r="CHI1064" s="842"/>
      <c r="CHJ1064" s="842"/>
      <c r="CHK1064" s="842"/>
      <c r="CHL1064" s="842"/>
      <c r="CHM1064" s="842"/>
      <c r="CHN1064" s="842"/>
      <c r="CHO1064" s="842"/>
      <c r="CHP1064" s="842"/>
      <c r="CHQ1064" s="842"/>
      <c r="CHR1064" s="842"/>
      <c r="CHS1064" s="842"/>
      <c r="CHT1064" s="842"/>
      <c r="CHU1064" s="842"/>
      <c r="CHV1064" s="842"/>
      <c r="CHW1064" s="842"/>
      <c r="CHX1064" s="842"/>
      <c r="CHY1064" s="842"/>
      <c r="CHZ1064" s="842"/>
      <c r="CIA1064" s="842"/>
      <c r="CIB1064" s="842"/>
      <c r="CIC1064" s="842"/>
      <c r="CID1064" s="842"/>
      <c r="CIE1064" s="842"/>
      <c r="CIF1064" s="842"/>
      <c r="CIG1064" s="842"/>
      <c r="CIH1064" s="842"/>
      <c r="CII1064" s="842"/>
      <c r="CIJ1064" s="842"/>
      <c r="CIK1064" s="842"/>
      <c r="CIL1064" s="842"/>
      <c r="CIM1064" s="842"/>
      <c r="CIN1064" s="842"/>
      <c r="CIO1064" s="842"/>
      <c r="CIP1064" s="842"/>
      <c r="CIQ1064" s="842"/>
      <c r="CIR1064" s="842"/>
      <c r="CIS1064" s="842"/>
      <c r="CIT1064" s="842"/>
      <c r="CIU1064" s="842"/>
      <c r="CIV1064" s="842"/>
      <c r="CIW1064" s="842"/>
      <c r="CIX1064" s="842"/>
      <c r="CIY1064" s="842"/>
      <c r="CIZ1064" s="842"/>
      <c r="CJA1064" s="842"/>
      <c r="CJB1064" s="842"/>
      <c r="CJC1064" s="842"/>
      <c r="CJD1064" s="842"/>
      <c r="CJE1064" s="842"/>
      <c r="CJF1064" s="842"/>
      <c r="CJG1064" s="842"/>
      <c r="CJH1064" s="842"/>
      <c r="CJI1064" s="842"/>
      <c r="CJJ1064" s="842"/>
      <c r="CJK1064" s="842"/>
      <c r="CJL1064" s="842"/>
      <c r="CJM1064" s="842"/>
      <c r="CJN1064" s="842"/>
      <c r="CJO1064" s="842"/>
      <c r="CJP1064" s="842"/>
      <c r="CJQ1064" s="842"/>
      <c r="CJR1064" s="842"/>
      <c r="CJS1064" s="842"/>
      <c r="CJT1064" s="842"/>
      <c r="CJU1064" s="842"/>
      <c r="CJV1064" s="842"/>
      <c r="CJW1064" s="842"/>
      <c r="CJX1064" s="842"/>
      <c r="CJY1064" s="842"/>
      <c r="CJZ1064" s="842"/>
      <c r="CKA1064" s="842"/>
      <c r="CKB1064" s="842"/>
      <c r="CKC1064" s="842"/>
      <c r="CKD1064" s="842"/>
      <c r="CKE1064" s="842"/>
      <c r="CKF1064" s="842"/>
      <c r="CKG1064" s="842"/>
      <c r="CKH1064" s="842"/>
      <c r="CKI1064" s="842"/>
      <c r="CKJ1064" s="842"/>
      <c r="CKK1064" s="842"/>
      <c r="CKL1064" s="842"/>
      <c r="CKM1064" s="842"/>
      <c r="CKN1064" s="842"/>
      <c r="CKO1064" s="842"/>
      <c r="CKP1064" s="842"/>
      <c r="CKQ1064" s="842"/>
      <c r="CKR1064" s="842"/>
      <c r="CKS1064" s="842"/>
      <c r="CKT1064" s="842"/>
      <c r="CKU1064" s="842"/>
      <c r="CKV1064" s="842"/>
      <c r="CKW1064" s="842"/>
      <c r="CKX1064" s="842"/>
      <c r="CKY1064" s="842"/>
      <c r="CKZ1064" s="842"/>
      <c r="CLA1064" s="842"/>
      <c r="CLB1064" s="842"/>
      <c r="CLC1064" s="842"/>
      <c r="CLD1064" s="842"/>
      <c r="CLE1064" s="842"/>
      <c r="CLF1064" s="842"/>
      <c r="CLG1064" s="842"/>
      <c r="CLH1064" s="842"/>
      <c r="CLI1064" s="842"/>
      <c r="CLJ1064" s="842"/>
      <c r="CLK1064" s="842"/>
      <c r="CLL1064" s="842"/>
      <c r="CLM1064" s="842"/>
      <c r="CLN1064" s="842"/>
      <c r="CLO1064" s="842"/>
      <c r="CLP1064" s="842"/>
      <c r="CLQ1064" s="842"/>
      <c r="CLR1064" s="842"/>
      <c r="CLS1064" s="842"/>
      <c r="CLT1064" s="842"/>
      <c r="CLU1064" s="842"/>
      <c r="CLV1064" s="842"/>
      <c r="CLW1064" s="842"/>
      <c r="CLX1064" s="842"/>
      <c r="CLY1064" s="842"/>
      <c r="CLZ1064" s="842"/>
      <c r="CMA1064" s="842"/>
      <c r="CMB1064" s="842"/>
      <c r="CMC1064" s="842"/>
      <c r="CMD1064" s="842"/>
      <c r="CME1064" s="842"/>
      <c r="CMF1064" s="842"/>
      <c r="CMG1064" s="842"/>
      <c r="CMH1064" s="842"/>
      <c r="CMI1064" s="842"/>
      <c r="CMJ1064" s="842"/>
      <c r="CMK1064" s="842"/>
      <c r="CML1064" s="842"/>
      <c r="CMM1064" s="842"/>
      <c r="CMN1064" s="842"/>
      <c r="CMO1064" s="842"/>
      <c r="CMP1064" s="842"/>
      <c r="CMQ1064" s="842"/>
      <c r="CMR1064" s="842"/>
      <c r="CMS1064" s="842"/>
      <c r="CMT1064" s="842"/>
      <c r="CMU1064" s="842"/>
      <c r="CMV1064" s="842"/>
      <c r="CMW1064" s="842"/>
      <c r="CMX1064" s="842"/>
      <c r="CMY1064" s="842"/>
      <c r="CMZ1064" s="842"/>
      <c r="CNA1064" s="842"/>
      <c r="CNB1064" s="842"/>
      <c r="CNC1064" s="842"/>
      <c r="CND1064" s="842"/>
      <c r="CNE1064" s="842"/>
      <c r="CNF1064" s="842"/>
      <c r="CNG1064" s="842"/>
      <c r="CNH1064" s="842"/>
      <c r="CNI1064" s="842"/>
      <c r="CNJ1064" s="842"/>
      <c r="CNK1064" s="842"/>
      <c r="CNL1064" s="842"/>
      <c r="CNM1064" s="842"/>
      <c r="CNN1064" s="842"/>
      <c r="CNO1064" s="842"/>
      <c r="CNP1064" s="842"/>
      <c r="CNQ1064" s="842"/>
      <c r="CNR1064" s="842"/>
      <c r="CNS1064" s="842"/>
      <c r="CNT1064" s="842"/>
      <c r="CNU1064" s="842"/>
      <c r="CNV1064" s="842"/>
      <c r="CNW1064" s="842"/>
      <c r="CNX1064" s="842"/>
      <c r="CNY1064" s="842"/>
      <c r="CNZ1064" s="842"/>
      <c r="COA1064" s="842"/>
      <c r="COB1064" s="842"/>
      <c r="COC1064" s="842"/>
      <c r="COD1064" s="842"/>
      <c r="COE1064" s="842"/>
      <c r="COF1064" s="842"/>
      <c r="COG1064" s="842"/>
      <c r="COH1064" s="842"/>
      <c r="COI1064" s="842"/>
      <c r="COJ1064" s="842"/>
      <c r="COK1064" s="842"/>
      <c r="COL1064" s="842"/>
      <c r="COM1064" s="842"/>
      <c r="CON1064" s="842"/>
      <c r="COO1064" s="842"/>
      <c r="COP1064" s="842"/>
      <c r="COQ1064" s="842"/>
      <c r="COR1064" s="842"/>
      <c r="COS1064" s="842"/>
      <c r="COT1064" s="842"/>
      <c r="COU1064" s="842"/>
      <c r="COV1064" s="842"/>
      <c r="COW1064" s="842"/>
      <c r="COX1064" s="842"/>
      <c r="COY1064" s="842"/>
      <c r="COZ1064" s="842"/>
      <c r="CPA1064" s="842"/>
      <c r="CPB1064" s="842"/>
      <c r="CPC1064" s="842"/>
      <c r="CPD1064" s="842"/>
      <c r="CPE1064" s="842"/>
      <c r="CPF1064" s="842"/>
      <c r="CPG1064" s="842"/>
      <c r="CPH1064" s="842"/>
      <c r="CPI1064" s="842"/>
      <c r="CPJ1064" s="842"/>
      <c r="CPK1064" s="842"/>
      <c r="CPL1064" s="842"/>
      <c r="CPM1064" s="842"/>
      <c r="CPN1064" s="842"/>
      <c r="CPO1064" s="842"/>
      <c r="CPP1064" s="842"/>
      <c r="CPQ1064" s="842"/>
      <c r="CPR1064" s="842"/>
      <c r="CPS1064" s="842"/>
      <c r="CPT1064" s="842"/>
      <c r="CPU1064" s="842"/>
      <c r="CPV1064" s="842"/>
      <c r="CPW1064" s="842"/>
      <c r="CPX1064" s="842"/>
      <c r="CPY1064" s="842"/>
      <c r="CPZ1064" s="842"/>
      <c r="CQA1064" s="842"/>
      <c r="CQB1064" s="842"/>
      <c r="CQC1064" s="842"/>
      <c r="CQD1064" s="842"/>
      <c r="CQE1064" s="842"/>
      <c r="CQF1064" s="842"/>
      <c r="CQG1064" s="842"/>
      <c r="CQH1064" s="842"/>
      <c r="CQI1064" s="842"/>
      <c r="CQJ1064" s="842"/>
      <c r="CQK1064" s="842"/>
      <c r="CQL1064" s="842"/>
      <c r="CQM1064" s="842"/>
      <c r="CQN1064" s="842"/>
      <c r="CQO1064" s="842"/>
      <c r="CQP1064" s="842"/>
      <c r="CQQ1064" s="842"/>
      <c r="CQR1064" s="842"/>
      <c r="CQS1064" s="842"/>
      <c r="CQT1064" s="842"/>
      <c r="CQU1064" s="842"/>
      <c r="CQV1064" s="842"/>
      <c r="CQW1064" s="842"/>
      <c r="CQX1064" s="842"/>
      <c r="CQY1064" s="842"/>
      <c r="CQZ1064" s="842"/>
      <c r="CRA1064" s="842"/>
      <c r="CRB1064" s="842"/>
      <c r="CRC1064" s="842"/>
      <c r="CRD1064" s="842"/>
      <c r="CRE1064" s="842"/>
      <c r="CRF1064" s="842"/>
      <c r="CRG1064" s="842"/>
      <c r="CRH1064" s="842"/>
      <c r="CRI1064" s="842"/>
      <c r="CRJ1064" s="842"/>
      <c r="CRK1064" s="842"/>
      <c r="CRL1064" s="842"/>
      <c r="CRM1064" s="842"/>
      <c r="CRN1064" s="842"/>
      <c r="CRO1064" s="842"/>
      <c r="CRP1064" s="842"/>
      <c r="CRQ1064" s="842"/>
      <c r="CRR1064" s="842"/>
      <c r="CRS1064" s="842"/>
      <c r="CRT1064" s="842"/>
      <c r="CRU1064" s="842"/>
      <c r="CRV1064" s="842"/>
      <c r="CRW1064" s="842"/>
      <c r="CRX1064" s="842"/>
      <c r="CRY1064" s="842"/>
      <c r="CRZ1064" s="842"/>
      <c r="CSA1064" s="842"/>
      <c r="CSB1064" s="842"/>
      <c r="CSC1064" s="842"/>
      <c r="CSD1064" s="842"/>
      <c r="CSE1064" s="842"/>
      <c r="CSF1064" s="842"/>
      <c r="CSG1064" s="842"/>
      <c r="CSH1064" s="842"/>
      <c r="CSI1064" s="842"/>
      <c r="CSJ1064" s="842"/>
      <c r="CSK1064" s="842"/>
      <c r="CSL1064" s="842"/>
      <c r="CSM1064" s="842"/>
      <c r="CSN1064" s="842"/>
      <c r="CSO1064" s="842"/>
      <c r="CSP1064" s="842"/>
      <c r="CSQ1064" s="842"/>
      <c r="CSR1064" s="842"/>
      <c r="CSS1064" s="842"/>
      <c r="CST1064" s="842"/>
      <c r="CSU1064" s="842"/>
      <c r="CSV1064" s="842"/>
      <c r="CSW1064" s="842"/>
      <c r="CSX1064" s="842"/>
      <c r="CSY1064" s="842"/>
      <c r="CSZ1064" s="842"/>
      <c r="CTA1064" s="842"/>
      <c r="CTB1064" s="842"/>
      <c r="CTC1064" s="842"/>
      <c r="CTD1064" s="842"/>
      <c r="CTE1064" s="842"/>
      <c r="CTF1064" s="842"/>
      <c r="CTG1064" s="842"/>
      <c r="CTH1064" s="842"/>
      <c r="CTI1064" s="842"/>
      <c r="CTJ1064" s="842"/>
      <c r="CTK1064" s="842"/>
      <c r="CTL1064" s="842"/>
      <c r="CTM1064" s="842"/>
      <c r="CTN1064" s="842"/>
      <c r="CTO1064" s="842"/>
      <c r="CTP1064" s="842"/>
      <c r="CTQ1064" s="842"/>
      <c r="CTR1064" s="842"/>
      <c r="CTS1064" s="842"/>
      <c r="CTT1064" s="842"/>
      <c r="CTU1064" s="842"/>
      <c r="CTV1064" s="842"/>
      <c r="CTW1064" s="842"/>
      <c r="CTX1064" s="842"/>
      <c r="CTY1064" s="842"/>
      <c r="CTZ1064" s="842"/>
      <c r="CUA1064" s="842"/>
      <c r="CUB1064" s="842"/>
      <c r="CUC1064" s="842"/>
      <c r="CUD1064" s="842"/>
      <c r="CUE1064" s="842"/>
      <c r="CUF1064" s="842"/>
      <c r="CUG1064" s="842"/>
      <c r="CUH1064" s="842"/>
      <c r="CUI1064" s="842"/>
      <c r="CUJ1064" s="842"/>
      <c r="CUK1064" s="842"/>
      <c r="CUL1064" s="842"/>
      <c r="CUM1064" s="842"/>
      <c r="CUN1064" s="842"/>
      <c r="CUO1064" s="842"/>
      <c r="CUP1064" s="842"/>
      <c r="CUQ1064" s="842"/>
      <c r="CUR1064" s="842"/>
      <c r="CUS1064" s="842"/>
      <c r="CUT1064" s="842"/>
      <c r="CUU1064" s="842"/>
      <c r="CUV1064" s="842"/>
      <c r="CUW1064" s="842"/>
      <c r="CUX1064" s="842"/>
      <c r="CUY1064" s="842"/>
      <c r="CUZ1064" s="842"/>
      <c r="CVA1064" s="842"/>
      <c r="CVB1064" s="842"/>
      <c r="CVC1064" s="842"/>
      <c r="CVD1064" s="842"/>
      <c r="CVE1064" s="842"/>
      <c r="CVF1064" s="842"/>
      <c r="CVG1064" s="842"/>
      <c r="CVH1064" s="842"/>
      <c r="CVI1064" s="842"/>
      <c r="CVJ1064" s="842"/>
      <c r="CVK1064" s="842"/>
      <c r="CVL1064" s="842"/>
      <c r="CVM1064" s="842"/>
      <c r="CVN1064" s="842"/>
      <c r="CVO1064" s="842"/>
      <c r="CVP1064" s="842"/>
      <c r="CVQ1064" s="842"/>
      <c r="CVR1064" s="842"/>
      <c r="CVS1064" s="842"/>
      <c r="CVT1064" s="842"/>
      <c r="CVU1064" s="842"/>
      <c r="CVV1064" s="842"/>
      <c r="CVW1064" s="842"/>
      <c r="CVX1064" s="842"/>
      <c r="CVY1064" s="842"/>
      <c r="CVZ1064" s="842"/>
      <c r="CWA1064" s="842"/>
      <c r="CWB1064" s="842"/>
      <c r="CWC1064" s="842"/>
      <c r="CWD1064" s="842"/>
      <c r="CWE1064" s="842"/>
      <c r="CWF1064" s="842"/>
      <c r="CWG1064" s="842"/>
      <c r="CWH1064" s="842"/>
      <c r="CWI1064" s="842"/>
      <c r="CWJ1064" s="842"/>
      <c r="CWK1064" s="842"/>
      <c r="CWL1064" s="842"/>
      <c r="CWM1064" s="842"/>
      <c r="CWN1064" s="842"/>
      <c r="CWO1064" s="842"/>
      <c r="CWP1064" s="842"/>
      <c r="CWQ1064" s="842"/>
      <c r="CWR1064" s="842"/>
      <c r="CWS1064" s="842"/>
      <c r="CWT1064" s="842"/>
      <c r="CWU1064" s="842"/>
      <c r="CWV1064" s="842"/>
      <c r="CWW1064" s="842"/>
      <c r="CWX1064" s="842"/>
      <c r="CWY1064" s="842"/>
      <c r="CWZ1064" s="842"/>
      <c r="CXA1064" s="842"/>
      <c r="CXB1064" s="842"/>
      <c r="CXC1064" s="842"/>
      <c r="CXD1064" s="842"/>
      <c r="CXE1064" s="842"/>
      <c r="CXF1064" s="842"/>
      <c r="CXG1064" s="842"/>
      <c r="CXH1064" s="842"/>
      <c r="CXI1064" s="842"/>
      <c r="CXJ1064" s="842"/>
      <c r="CXK1064" s="842"/>
      <c r="CXL1064" s="842"/>
      <c r="CXM1064" s="842"/>
      <c r="CXN1064" s="842"/>
      <c r="CXO1064" s="842"/>
      <c r="CXP1064" s="842"/>
      <c r="CXQ1064" s="842"/>
      <c r="CXR1064" s="842"/>
      <c r="CXS1064" s="842"/>
      <c r="CXT1064" s="842"/>
      <c r="CXU1064" s="842"/>
      <c r="CXV1064" s="842"/>
      <c r="CXW1064" s="842"/>
      <c r="CXX1064" s="842"/>
      <c r="CXY1064" s="842"/>
      <c r="CXZ1064" s="842"/>
      <c r="CYA1064" s="842"/>
      <c r="CYB1064" s="842"/>
      <c r="CYC1064" s="842"/>
      <c r="CYD1064" s="842"/>
      <c r="CYE1064" s="842"/>
      <c r="CYF1064" s="842"/>
      <c r="CYG1064" s="842"/>
      <c r="CYH1064" s="842"/>
      <c r="CYI1064" s="842"/>
      <c r="CYJ1064" s="842"/>
      <c r="CYK1064" s="842"/>
      <c r="CYL1064" s="842"/>
      <c r="CYM1064" s="842"/>
      <c r="CYN1064" s="842"/>
      <c r="CYO1064" s="842"/>
      <c r="CYP1064" s="842"/>
      <c r="CYQ1064" s="842"/>
      <c r="CYR1064" s="842"/>
      <c r="CYS1064" s="842"/>
      <c r="CYT1064" s="842"/>
      <c r="CYU1064" s="842"/>
      <c r="CYV1064" s="842"/>
      <c r="CYW1064" s="842"/>
      <c r="CYX1064" s="842"/>
      <c r="CYY1064" s="842"/>
      <c r="CYZ1064" s="842"/>
      <c r="CZA1064" s="842"/>
      <c r="CZB1064" s="842"/>
      <c r="CZC1064" s="842"/>
      <c r="CZD1064" s="842"/>
      <c r="CZE1064" s="842"/>
      <c r="CZF1064" s="842"/>
      <c r="CZG1064" s="842"/>
      <c r="CZH1064" s="842"/>
      <c r="CZI1064" s="842"/>
      <c r="CZJ1064" s="842"/>
      <c r="CZK1064" s="842"/>
      <c r="CZL1064" s="842"/>
      <c r="CZM1064" s="842"/>
      <c r="CZN1064" s="842"/>
      <c r="CZO1064" s="842"/>
      <c r="CZP1064" s="842"/>
      <c r="CZQ1064" s="842"/>
      <c r="CZR1064" s="842"/>
      <c r="CZS1064" s="842"/>
      <c r="CZT1064" s="842"/>
      <c r="CZU1064" s="842"/>
      <c r="CZV1064" s="842"/>
      <c r="CZW1064" s="842"/>
      <c r="CZX1064" s="842"/>
      <c r="CZY1064" s="842"/>
      <c r="CZZ1064" s="842"/>
      <c r="DAA1064" s="842"/>
      <c r="DAB1064" s="842"/>
      <c r="DAC1064" s="842"/>
      <c r="DAD1064" s="842"/>
      <c r="DAE1064" s="842"/>
      <c r="DAF1064" s="842"/>
      <c r="DAG1064" s="842"/>
      <c r="DAH1064" s="842"/>
      <c r="DAI1064" s="842"/>
      <c r="DAJ1064" s="842"/>
      <c r="DAK1064" s="842"/>
      <c r="DAL1064" s="842"/>
      <c r="DAM1064" s="842"/>
      <c r="DAN1064" s="842"/>
      <c r="DAO1064" s="842"/>
      <c r="DAP1064" s="842"/>
      <c r="DAQ1064" s="842"/>
      <c r="DAR1064" s="842"/>
      <c r="DAS1064" s="842"/>
      <c r="DAT1064" s="842"/>
      <c r="DAU1064" s="842"/>
      <c r="DAV1064" s="842"/>
      <c r="DAW1064" s="842"/>
      <c r="DAX1064" s="842"/>
      <c r="DAY1064" s="842"/>
      <c r="DAZ1064" s="842"/>
      <c r="DBA1064" s="842"/>
      <c r="DBB1064" s="842"/>
      <c r="DBC1064" s="842"/>
      <c r="DBD1064" s="842"/>
      <c r="DBE1064" s="842"/>
      <c r="DBF1064" s="842"/>
      <c r="DBG1064" s="842"/>
      <c r="DBH1064" s="842"/>
      <c r="DBI1064" s="842"/>
      <c r="DBJ1064" s="842"/>
      <c r="DBK1064" s="842"/>
      <c r="DBL1064" s="842"/>
      <c r="DBM1064" s="842"/>
      <c r="DBN1064" s="842"/>
      <c r="DBO1064" s="842"/>
      <c r="DBP1064" s="842"/>
      <c r="DBQ1064" s="842"/>
      <c r="DBR1064" s="842"/>
      <c r="DBS1064" s="842"/>
      <c r="DBT1064" s="842"/>
      <c r="DBU1064" s="842"/>
      <c r="DBV1064" s="842"/>
      <c r="DBW1064" s="842"/>
      <c r="DBX1064" s="842"/>
      <c r="DBY1064" s="842"/>
      <c r="DBZ1064" s="842"/>
      <c r="DCA1064" s="842"/>
      <c r="DCB1064" s="842"/>
      <c r="DCC1064" s="842"/>
      <c r="DCD1064" s="842"/>
      <c r="DCE1064" s="842"/>
      <c r="DCF1064" s="842"/>
      <c r="DCG1064" s="842"/>
      <c r="DCH1064" s="842"/>
      <c r="DCI1064" s="842"/>
      <c r="DCJ1064" s="842"/>
      <c r="DCK1064" s="842"/>
      <c r="DCL1064" s="842"/>
      <c r="DCM1064" s="842"/>
      <c r="DCN1064" s="842"/>
      <c r="DCO1064" s="842"/>
      <c r="DCP1064" s="842"/>
      <c r="DCQ1064" s="842"/>
      <c r="DCR1064" s="842"/>
      <c r="DCS1064" s="842"/>
      <c r="DCT1064" s="842"/>
      <c r="DCU1064" s="842"/>
      <c r="DCV1064" s="842"/>
      <c r="DCW1064" s="842"/>
      <c r="DCX1064" s="842"/>
      <c r="DCY1064" s="842"/>
      <c r="DCZ1064" s="842"/>
      <c r="DDA1064" s="842"/>
      <c r="DDB1064" s="842"/>
      <c r="DDC1064" s="842"/>
      <c r="DDD1064" s="842"/>
      <c r="DDE1064" s="842"/>
      <c r="DDF1064" s="842"/>
      <c r="DDG1064" s="842"/>
      <c r="DDH1064" s="842"/>
      <c r="DDI1064" s="842"/>
      <c r="DDJ1064" s="842"/>
      <c r="DDK1064" s="842"/>
      <c r="DDL1064" s="842"/>
      <c r="DDM1064" s="842"/>
      <c r="DDN1064" s="842"/>
      <c r="DDO1064" s="842"/>
      <c r="DDP1064" s="842"/>
      <c r="DDQ1064" s="842"/>
      <c r="DDR1064" s="842"/>
      <c r="DDS1064" s="842"/>
      <c r="DDT1064" s="842"/>
      <c r="DDU1064" s="842"/>
      <c r="DDV1064" s="842"/>
      <c r="DDW1064" s="842"/>
      <c r="DDX1064" s="842"/>
      <c r="DDY1064" s="842"/>
      <c r="DDZ1064" s="842"/>
      <c r="DEA1064" s="842"/>
      <c r="DEB1064" s="842"/>
      <c r="DEC1064" s="842"/>
      <c r="DED1064" s="842"/>
      <c r="DEE1064" s="842"/>
      <c r="DEF1064" s="842"/>
      <c r="DEG1064" s="842"/>
      <c r="DEH1064" s="842"/>
      <c r="DEI1064" s="842"/>
      <c r="DEJ1064" s="842"/>
      <c r="DEK1064" s="842"/>
      <c r="DEL1064" s="842"/>
      <c r="DEM1064" s="842"/>
      <c r="DEN1064" s="842"/>
      <c r="DEO1064" s="842"/>
      <c r="DEP1064" s="842"/>
      <c r="DEQ1064" s="842"/>
      <c r="DER1064" s="842"/>
      <c r="DES1064" s="842"/>
      <c r="DET1064" s="842"/>
      <c r="DEU1064" s="842"/>
      <c r="DEV1064" s="842"/>
      <c r="DEW1064" s="842"/>
      <c r="DEX1064" s="842"/>
      <c r="DEY1064" s="842"/>
      <c r="DEZ1064" s="842"/>
      <c r="DFA1064" s="842"/>
      <c r="DFB1064" s="842"/>
      <c r="DFC1064" s="842"/>
      <c r="DFD1064" s="842"/>
      <c r="DFE1064" s="842"/>
      <c r="DFF1064" s="842"/>
      <c r="DFG1064" s="842"/>
      <c r="DFH1064" s="842"/>
      <c r="DFI1064" s="842"/>
      <c r="DFJ1064" s="842"/>
      <c r="DFK1064" s="842"/>
      <c r="DFL1064" s="842"/>
      <c r="DFM1064" s="842"/>
      <c r="DFN1064" s="842"/>
      <c r="DFO1064" s="842"/>
      <c r="DFP1064" s="842"/>
      <c r="DFQ1064" s="842"/>
      <c r="DFR1064" s="842"/>
      <c r="DFS1064" s="842"/>
      <c r="DFT1064" s="842"/>
      <c r="DFU1064" s="842"/>
      <c r="DFV1064" s="842"/>
      <c r="DFW1064" s="842"/>
      <c r="DFX1064" s="842"/>
      <c r="DFY1064" s="842"/>
      <c r="DFZ1064" s="842"/>
      <c r="DGA1064" s="842"/>
      <c r="DGB1064" s="842"/>
      <c r="DGC1064" s="842"/>
      <c r="DGD1064" s="842"/>
      <c r="DGE1064" s="842"/>
      <c r="DGF1064" s="842"/>
      <c r="DGG1064" s="842"/>
      <c r="DGH1064" s="842"/>
      <c r="DGI1064" s="842"/>
      <c r="DGJ1064" s="842"/>
      <c r="DGK1064" s="842"/>
      <c r="DGL1064" s="842"/>
      <c r="DGM1064" s="842"/>
      <c r="DGN1064" s="842"/>
      <c r="DGO1064" s="842"/>
      <c r="DGP1064" s="842"/>
      <c r="DGQ1064" s="842"/>
      <c r="DGR1064" s="842"/>
      <c r="DGS1064" s="842"/>
      <c r="DGT1064" s="842"/>
      <c r="DGU1064" s="842"/>
      <c r="DGV1064" s="842"/>
      <c r="DGW1064" s="842"/>
      <c r="DGX1064" s="842"/>
      <c r="DGY1064" s="842"/>
      <c r="DGZ1064" s="842"/>
      <c r="DHA1064" s="842"/>
      <c r="DHB1064" s="842"/>
      <c r="DHC1064" s="842"/>
      <c r="DHD1064" s="842"/>
      <c r="DHE1064" s="842"/>
      <c r="DHF1064" s="842"/>
      <c r="DHG1064" s="842"/>
      <c r="DHH1064" s="842"/>
      <c r="DHI1064" s="842"/>
      <c r="DHJ1064" s="842"/>
      <c r="DHK1064" s="842"/>
      <c r="DHL1064" s="842"/>
      <c r="DHM1064" s="842"/>
      <c r="DHN1064" s="842"/>
      <c r="DHO1064" s="842"/>
      <c r="DHP1064" s="842"/>
      <c r="DHQ1064" s="842"/>
      <c r="DHR1064" s="842"/>
      <c r="DHS1064" s="842"/>
      <c r="DHT1064" s="842"/>
      <c r="DHU1064" s="842"/>
      <c r="DHV1064" s="842"/>
      <c r="DHW1064" s="842"/>
      <c r="DHX1064" s="842"/>
      <c r="DHY1064" s="842"/>
      <c r="DHZ1064" s="842"/>
      <c r="DIA1064" s="842"/>
      <c r="DIB1064" s="842"/>
      <c r="DIC1064" s="842"/>
      <c r="DID1064" s="842"/>
      <c r="DIE1064" s="842"/>
      <c r="DIF1064" s="842"/>
      <c r="DIG1064" s="842"/>
      <c r="DIH1064" s="842"/>
      <c r="DII1064" s="842"/>
      <c r="DIJ1064" s="842"/>
      <c r="DIK1064" s="842"/>
      <c r="DIL1064" s="842"/>
      <c r="DIM1064" s="842"/>
      <c r="DIN1064" s="842"/>
      <c r="DIO1064" s="842"/>
      <c r="DIP1064" s="842"/>
      <c r="DIQ1064" s="842"/>
      <c r="DIR1064" s="842"/>
      <c r="DIS1064" s="842"/>
      <c r="DIT1064" s="842"/>
      <c r="DIU1064" s="842"/>
      <c r="DIV1064" s="842"/>
      <c r="DIW1064" s="842"/>
      <c r="DIX1064" s="842"/>
      <c r="DIY1064" s="842"/>
      <c r="DIZ1064" s="842"/>
      <c r="DJA1064" s="842"/>
      <c r="DJB1064" s="842"/>
      <c r="DJC1064" s="842"/>
      <c r="DJD1064" s="842"/>
      <c r="DJE1064" s="842"/>
      <c r="DJF1064" s="842"/>
      <c r="DJG1064" s="842"/>
      <c r="DJH1064" s="842"/>
      <c r="DJI1064" s="842"/>
      <c r="DJJ1064" s="842"/>
      <c r="DJK1064" s="842"/>
      <c r="DJL1064" s="842"/>
      <c r="DJM1064" s="842"/>
      <c r="DJN1064" s="842"/>
      <c r="DJO1064" s="842"/>
      <c r="DJP1064" s="842"/>
      <c r="DJQ1064" s="842"/>
      <c r="DJR1064" s="842"/>
      <c r="DJS1064" s="842"/>
      <c r="DJT1064" s="842"/>
      <c r="DJU1064" s="842"/>
      <c r="DJV1064" s="842"/>
      <c r="DJW1064" s="842"/>
      <c r="DJX1064" s="842"/>
      <c r="DJY1064" s="842"/>
      <c r="DJZ1064" s="842"/>
      <c r="DKA1064" s="842"/>
      <c r="DKB1064" s="842"/>
      <c r="DKC1064" s="842"/>
      <c r="DKD1064" s="842"/>
      <c r="DKE1064" s="842"/>
      <c r="DKF1064" s="842"/>
      <c r="DKG1064" s="842"/>
      <c r="DKH1064" s="842"/>
      <c r="DKI1064" s="842"/>
      <c r="DKJ1064" s="842"/>
      <c r="DKK1064" s="842"/>
      <c r="DKL1064" s="842"/>
      <c r="DKM1064" s="842"/>
      <c r="DKN1064" s="842"/>
      <c r="DKO1064" s="842"/>
      <c r="DKP1064" s="842"/>
      <c r="DKQ1064" s="842"/>
      <c r="DKR1064" s="842"/>
      <c r="DKS1064" s="842"/>
      <c r="DKT1064" s="842"/>
      <c r="DKU1064" s="842"/>
      <c r="DKV1064" s="842"/>
      <c r="DKW1064" s="842"/>
      <c r="DKX1064" s="842"/>
      <c r="DKY1064" s="842"/>
      <c r="DKZ1064" s="842"/>
      <c r="DLA1064" s="842"/>
      <c r="DLB1064" s="842"/>
      <c r="DLC1064" s="842"/>
      <c r="DLD1064" s="842"/>
      <c r="DLE1064" s="842"/>
      <c r="DLF1064" s="842"/>
      <c r="DLG1064" s="842"/>
      <c r="DLH1064" s="842"/>
      <c r="DLI1064" s="842"/>
      <c r="DLJ1064" s="842"/>
      <c r="DLK1064" s="842"/>
      <c r="DLL1064" s="842"/>
      <c r="DLM1064" s="842"/>
      <c r="DLN1064" s="842"/>
      <c r="DLO1064" s="842"/>
      <c r="DLP1064" s="842"/>
      <c r="DLQ1064" s="842"/>
      <c r="DLR1064" s="842"/>
      <c r="DLS1064" s="842"/>
      <c r="DLT1064" s="842"/>
      <c r="DLU1064" s="842"/>
      <c r="DLV1064" s="842"/>
      <c r="DLW1064" s="842"/>
      <c r="DLX1064" s="842"/>
      <c r="DLY1064" s="842"/>
      <c r="DLZ1064" s="842"/>
      <c r="DMA1064" s="842"/>
      <c r="DMB1064" s="842"/>
      <c r="DMC1064" s="842"/>
      <c r="DMD1064" s="842"/>
      <c r="DME1064" s="842"/>
      <c r="DMF1064" s="842"/>
      <c r="DMG1064" s="842"/>
      <c r="DMH1064" s="842"/>
      <c r="DMI1064" s="842"/>
      <c r="DMJ1064" s="842"/>
      <c r="DMK1064" s="842"/>
      <c r="DML1064" s="842"/>
      <c r="DMM1064" s="842"/>
      <c r="DMN1064" s="842"/>
      <c r="DMO1064" s="842"/>
      <c r="DMP1064" s="842"/>
      <c r="DMQ1064" s="842"/>
      <c r="DMR1064" s="842"/>
      <c r="DMS1064" s="842"/>
      <c r="DMT1064" s="842"/>
      <c r="DMU1064" s="842"/>
      <c r="DMV1064" s="842"/>
      <c r="DMW1064" s="842"/>
      <c r="DMX1064" s="842"/>
      <c r="DMY1064" s="842"/>
      <c r="DMZ1064" s="842"/>
      <c r="DNA1064" s="842"/>
      <c r="DNB1064" s="842"/>
      <c r="DNC1064" s="842"/>
      <c r="DND1064" s="842"/>
      <c r="DNE1064" s="842"/>
      <c r="DNF1064" s="842"/>
      <c r="DNG1064" s="842"/>
      <c r="DNH1064" s="842"/>
      <c r="DNI1064" s="842"/>
      <c r="DNJ1064" s="842"/>
      <c r="DNK1064" s="842"/>
      <c r="DNL1064" s="842"/>
      <c r="DNM1064" s="842"/>
      <c r="DNN1064" s="842"/>
      <c r="DNO1064" s="842"/>
      <c r="DNP1064" s="842"/>
      <c r="DNQ1064" s="842"/>
      <c r="DNR1064" s="842"/>
      <c r="DNS1064" s="842"/>
      <c r="DNT1064" s="842"/>
      <c r="DNU1064" s="842"/>
      <c r="DNV1064" s="842"/>
      <c r="DNW1064" s="842"/>
      <c r="DNX1064" s="842"/>
      <c r="DNY1064" s="842"/>
      <c r="DNZ1064" s="842"/>
      <c r="DOA1064" s="842"/>
      <c r="DOB1064" s="842"/>
      <c r="DOC1064" s="842"/>
      <c r="DOD1064" s="842"/>
      <c r="DOE1064" s="842"/>
      <c r="DOF1064" s="842"/>
      <c r="DOG1064" s="842"/>
      <c r="DOH1064" s="842"/>
      <c r="DOI1064" s="842"/>
      <c r="DOJ1064" s="842"/>
      <c r="DOK1064" s="842"/>
      <c r="DOL1064" s="842"/>
      <c r="DOM1064" s="842"/>
      <c r="DON1064" s="842"/>
      <c r="DOO1064" s="842"/>
      <c r="DOP1064" s="842"/>
      <c r="DOQ1064" s="842"/>
      <c r="DOR1064" s="842"/>
      <c r="DOS1064" s="842"/>
      <c r="DOT1064" s="842"/>
      <c r="DOU1064" s="842"/>
      <c r="DOV1064" s="842"/>
      <c r="DOW1064" s="842"/>
      <c r="DOX1064" s="842"/>
      <c r="DOY1064" s="842"/>
      <c r="DOZ1064" s="842"/>
      <c r="DPA1064" s="842"/>
      <c r="DPB1064" s="842"/>
      <c r="DPC1064" s="842"/>
      <c r="DPD1064" s="842"/>
      <c r="DPE1064" s="842"/>
      <c r="DPF1064" s="842"/>
      <c r="DPG1064" s="842"/>
      <c r="DPH1064" s="842"/>
      <c r="DPI1064" s="842"/>
      <c r="DPJ1064" s="842"/>
      <c r="DPK1064" s="842"/>
      <c r="DPL1064" s="842"/>
      <c r="DPM1064" s="842"/>
      <c r="DPN1064" s="842"/>
      <c r="DPO1064" s="842"/>
      <c r="DPP1064" s="842"/>
      <c r="DPQ1064" s="842"/>
      <c r="DPR1064" s="842"/>
      <c r="DPS1064" s="842"/>
      <c r="DPT1064" s="842"/>
      <c r="DPU1064" s="842"/>
      <c r="DPV1064" s="842"/>
      <c r="DPW1064" s="842"/>
      <c r="DPX1064" s="842"/>
      <c r="DPY1064" s="842"/>
      <c r="DPZ1064" s="842"/>
      <c r="DQA1064" s="842"/>
      <c r="DQB1064" s="842"/>
      <c r="DQC1064" s="842"/>
      <c r="DQD1064" s="842"/>
      <c r="DQE1064" s="842"/>
      <c r="DQF1064" s="842"/>
      <c r="DQG1064" s="842"/>
      <c r="DQH1064" s="842"/>
      <c r="DQI1064" s="842"/>
      <c r="DQJ1064" s="842"/>
      <c r="DQK1064" s="842"/>
      <c r="DQL1064" s="842"/>
      <c r="DQM1064" s="842"/>
      <c r="DQN1064" s="842"/>
      <c r="DQO1064" s="842"/>
      <c r="DQP1064" s="842"/>
      <c r="DQQ1064" s="842"/>
      <c r="DQR1064" s="842"/>
      <c r="DQS1064" s="842"/>
      <c r="DQT1064" s="842"/>
      <c r="DQU1064" s="842"/>
      <c r="DQV1064" s="842"/>
      <c r="DQW1064" s="842"/>
      <c r="DQX1064" s="842"/>
      <c r="DQY1064" s="842"/>
      <c r="DQZ1064" s="842"/>
      <c r="DRA1064" s="842"/>
      <c r="DRB1064" s="842"/>
      <c r="DRC1064" s="842"/>
      <c r="DRD1064" s="842"/>
      <c r="DRE1064" s="842"/>
      <c r="DRF1064" s="842"/>
      <c r="DRG1064" s="842"/>
      <c r="DRH1064" s="842"/>
      <c r="DRI1064" s="842"/>
      <c r="DRJ1064" s="842"/>
      <c r="DRK1064" s="842"/>
      <c r="DRL1064" s="842"/>
      <c r="DRM1064" s="842"/>
      <c r="DRN1064" s="842"/>
      <c r="DRO1064" s="842"/>
      <c r="DRP1064" s="842"/>
      <c r="DRQ1064" s="842"/>
      <c r="DRR1064" s="842"/>
      <c r="DRS1064" s="842"/>
      <c r="DRT1064" s="842"/>
      <c r="DRU1064" s="842"/>
      <c r="DRV1064" s="842"/>
      <c r="DRW1064" s="842"/>
      <c r="DRX1064" s="842"/>
      <c r="DRY1064" s="842"/>
      <c r="DRZ1064" s="842"/>
      <c r="DSA1064" s="842"/>
      <c r="DSB1064" s="842"/>
      <c r="DSC1064" s="842"/>
      <c r="DSD1064" s="842"/>
      <c r="DSE1064" s="842"/>
      <c r="DSF1064" s="842"/>
      <c r="DSG1064" s="842"/>
      <c r="DSH1064" s="842"/>
      <c r="DSI1064" s="842"/>
      <c r="DSJ1064" s="842"/>
      <c r="DSK1064" s="842"/>
      <c r="DSL1064" s="842"/>
      <c r="DSM1064" s="842"/>
      <c r="DSN1064" s="842"/>
      <c r="DSO1064" s="842"/>
      <c r="DSP1064" s="842"/>
      <c r="DSQ1064" s="842"/>
      <c r="DSR1064" s="842"/>
      <c r="DSS1064" s="842"/>
      <c r="DST1064" s="842"/>
      <c r="DSU1064" s="842"/>
      <c r="DSV1064" s="842"/>
      <c r="DSW1064" s="842"/>
      <c r="DSX1064" s="842"/>
      <c r="DSY1064" s="842"/>
      <c r="DSZ1064" s="842"/>
      <c r="DTA1064" s="842"/>
      <c r="DTB1064" s="842"/>
      <c r="DTC1064" s="842"/>
      <c r="DTD1064" s="842"/>
      <c r="DTE1064" s="842"/>
      <c r="DTF1064" s="842"/>
      <c r="DTG1064" s="842"/>
      <c r="DTH1064" s="842"/>
      <c r="DTI1064" s="842"/>
      <c r="DTJ1064" s="842"/>
      <c r="DTK1064" s="842"/>
      <c r="DTL1064" s="842"/>
      <c r="DTM1064" s="842"/>
      <c r="DTN1064" s="842"/>
      <c r="DTO1064" s="842"/>
      <c r="DTP1064" s="842"/>
      <c r="DTQ1064" s="842"/>
      <c r="DTR1064" s="842"/>
      <c r="DTS1064" s="842"/>
      <c r="DTT1064" s="842"/>
      <c r="DTU1064" s="842"/>
      <c r="DTV1064" s="842"/>
      <c r="DTW1064" s="842"/>
      <c r="DTX1064" s="842"/>
      <c r="DTY1064" s="842"/>
      <c r="DTZ1064" s="842"/>
      <c r="DUA1064" s="842"/>
      <c r="DUB1064" s="842"/>
      <c r="DUC1064" s="842"/>
      <c r="DUD1064" s="842"/>
      <c r="DUE1064" s="842"/>
      <c r="DUF1064" s="842"/>
      <c r="DUG1064" s="842"/>
      <c r="DUH1064" s="842"/>
      <c r="DUI1064" s="842"/>
      <c r="DUJ1064" s="842"/>
      <c r="DUK1064" s="842"/>
      <c r="DUL1064" s="842"/>
      <c r="DUM1064" s="842"/>
      <c r="DUN1064" s="842"/>
      <c r="DUO1064" s="842"/>
      <c r="DUP1064" s="842"/>
      <c r="DUQ1064" s="842"/>
      <c r="DUR1064" s="842"/>
      <c r="DUS1064" s="842"/>
      <c r="DUT1064" s="842"/>
      <c r="DUU1064" s="842"/>
      <c r="DUV1064" s="842"/>
      <c r="DUW1064" s="842"/>
      <c r="DUX1064" s="842"/>
      <c r="DUY1064" s="842"/>
      <c r="DUZ1064" s="842"/>
      <c r="DVA1064" s="842"/>
      <c r="DVB1064" s="842"/>
      <c r="DVC1064" s="842"/>
      <c r="DVD1064" s="842"/>
      <c r="DVE1064" s="842"/>
      <c r="DVF1064" s="842"/>
      <c r="DVG1064" s="842"/>
      <c r="DVH1064" s="842"/>
      <c r="DVI1064" s="842"/>
      <c r="DVJ1064" s="842"/>
      <c r="DVK1064" s="842"/>
      <c r="DVL1064" s="842"/>
      <c r="DVM1064" s="842"/>
      <c r="DVN1064" s="842"/>
      <c r="DVO1064" s="842"/>
      <c r="DVP1064" s="842"/>
      <c r="DVQ1064" s="842"/>
      <c r="DVR1064" s="842"/>
      <c r="DVS1064" s="842"/>
      <c r="DVT1064" s="842"/>
      <c r="DVU1064" s="842"/>
      <c r="DVV1064" s="842"/>
      <c r="DVW1064" s="842"/>
      <c r="DVX1064" s="842"/>
      <c r="DVY1064" s="842"/>
      <c r="DVZ1064" s="842"/>
      <c r="DWA1064" s="842"/>
      <c r="DWB1064" s="842"/>
      <c r="DWC1064" s="842"/>
      <c r="DWD1064" s="842"/>
      <c r="DWE1064" s="842"/>
      <c r="DWF1064" s="842"/>
      <c r="DWG1064" s="842"/>
      <c r="DWH1064" s="842"/>
      <c r="DWI1064" s="842"/>
      <c r="DWJ1064" s="842"/>
      <c r="DWK1064" s="842"/>
      <c r="DWL1064" s="842"/>
      <c r="DWM1064" s="842"/>
      <c r="DWN1064" s="842"/>
      <c r="DWO1064" s="842"/>
      <c r="DWP1064" s="842"/>
      <c r="DWQ1064" s="842"/>
      <c r="DWR1064" s="842"/>
      <c r="DWS1064" s="842"/>
      <c r="DWT1064" s="842"/>
      <c r="DWU1064" s="842"/>
      <c r="DWV1064" s="842"/>
      <c r="DWW1064" s="842"/>
      <c r="DWX1064" s="842"/>
      <c r="DWY1064" s="842"/>
      <c r="DWZ1064" s="842"/>
      <c r="DXA1064" s="842"/>
      <c r="DXB1064" s="842"/>
      <c r="DXC1064" s="842"/>
      <c r="DXD1064" s="842"/>
      <c r="DXE1064" s="842"/>
      <c r="DXF1064" s="842"/>
      <c r="DXG1064" s="842"/>
      <c r="DXH1064" s="842"/>
      <c r="DXI1064" s="842"/>
      <c r="DXJ1064" s="842"/>
      <c r="DXK1064" s="842"/>
      <c r="DXL1064" s="842"/>
      <c r="DXM1064" s="842"/>
      <c r="DXN1064" s="842"/>
      <c r="DXO1064" s="842"/>
      <c r="DXP1064" s="842"/>
      <c r="DXQ1064" s="842"/>
      <c r="DXR1064" s="842"/>
      <c r="DXS1064" s="842"/>
      <c r="DXT1064" s="842"/>
      <c r="DXU1064" s="842"/>
      <c r="DXV1064" s="842"/>
      <c r="DXW1064" s="842"/>
      <c r="DXX1064" s="842"/>
      <c r="DXY1064" s="842"/>
      <c r="DXZ1064" s="842"/>
      <c r="DYA1064" s="842"/>
      <c r="DYB1064" s="842"/>
      <c r="DYC1064" s="842"/>
      <c r="DYD1064" s="842"/>
      <c r="DYE1064" s="842"/>
      <c r="DYF1064" s="842"/>
      <c r="DYG1064" s="842"/>
      <c r="DYH1064" s="842"/>
      <c r="DYI1064" s="842"/>
      <c r="DYJ1064" s="842"/>
      <c r="DYK1064" s="842"/>
      <c r="DYL1064" s="842"/>
      <c r="DYM1064" s="842"/>
      <c r="DYN1064" s="842"/>
      <c r="DYO1064" s="842"/>
      <c r="DYP1064" s="842"/>
      <c r="DYQ1064" s="842"/>
      <c r="DYR1064" s="842"/>
      <c r="DYS1064" s="842"/>
      <c r="DYT1064" s="842"/>
      <c r="DYU1064" s="842"/>
      <c r="DYV1064" s="842"/>
      <c r="DYW1064" s="842"/>
      <c r="DYX1064" s="842"/>
      <c r="DYY1064" s="842"/>
      <c r="DYZ1064" s="842"/>
      <c r="DZA1064" s="842"/>
      <c r="DZB1064" s="842"/>
      <c r="DZC1064" s="842"/>
      <c r="DZD1064" s="842"/>
      <c r="DZE1064" s="842"/>
      <c r="DZF1064" s="842"/>
      <c r="DZG1064" s="842"/>
      <c r="DZH1064" s="842"/>
      <c r="DZI1064" s="842"/>
      <c r="DZJ1064" s="842"/>
      <c r="DZK1064" s="842"/>
      <c r="DZL1064" s="842"/>
      <c r="DZM1064" s="842"/>
      <c r="DZN1064" s="842"/>
      <c r="DZO1064" s="842"/>
      <c r="DZP1064" s="842"/>
      <c r="DZQ1064" s="842"/>
      <c r="DZR1064" s="842"/>
      <c r="DZS1064" s="842"/>
      <c r="DZT1064" s="842"/>
      <c r="DZU1064" s="842"/>
      <c r="DZV1064" s="842"/>
      <c r="DZW1064" s="842"/>
      <c r="DZX1064" s="842"/>
      <c r="DZY1064" s="842"/>
      <c r="DZZ1064" s="842"/>
      <c r="EAA1064" s="842"/>
      <c r="EAB1064" s="842"/>
      <c r="EAC1064" s="842"/>
      <c r="EAD1064" s="842"/>
      <c r="EAE1064" s="842"/>
      <c r="EAF1064" s="842"/>
      <c r="EAG1064" s="842"/>
      <c r="EAH1064" s="842"/>
      <c r="EAI1064" s="842"/>
      <c r="EAJ1064" s="842"/>
      <c r="EAK1064" s="842"/>
      <c r="EAL1064" s="842"/>
      <c r="EAM1064" s="842"/>
      <c r="EAN1064" s="842"/>
      <c r="EAO1064" s="842"/>
      <c r="EAP1064" s="842"/>
      <c r="EAQ1064" s="842"/>
      <c r="EAR1064" s="842"/>
      <c r="EAS1064" s="842"/>
      <c r="EAT1064" s="842"/>
      <c r="EAU1064" s="842"/>
      <c r="EAV1064" s="842"/>
      <c r="EAW1064" s="842"/>
      <c r="EAX1064" s="842"/>
      <c r="EAY1064" s="842"/>
      <c r="EAZ1064" s="842"/>
      <c r="EBA1064" s="842"/>
      <c r="EBB1064" s="842"/>
      <c r="EBC1064" s="842"/>
      <c r="EBD1064" s="842"/>
      <c r="EBE1064" s="842"/>
      <c r="EBF1064" s="842"/>
      <c r="EBG1064" s="842"/>
      <c r="EBH1064" s="842"/>
      <c r="EBI1064" s="842"/>
      <c r="EBJ1064" s="842"/>
      <c r="EBK1064" s="842"/>
      <c r="EBL1064" s="842"/>
      <c r="EBM1064" s="842"/>
      <c r="EBN1064" s="842"/>
      <c r="EBO1064" s="842"/>
      <c r="EBP1064" s="842"/>
      <c r="EBQ1064" s="842"/>
      <c r="EBR1064" s="842"/>
      <c r="EBS1064" s="842"/>
      <c r="EBT1064" s="842"/>
      <c r="EBU1064" s="842"/>
      <c r="EBV1064" s="842"/>
      <c r="EBW1064" s="842"/>
      <c r="EBX1064" s="842"/>
      <c r="EBY1064" s="842"/>
      <c r="EBZ1064" s="842"/>
      <c r="ECA1064" s="842"/>
      <c r="ECB1064" s="842"/>
      <c r="ECC1064" s="842"/>
      <c r="ECD1064" s="842"/>
      <c r="ECE1064" s="842"/>
      <c r="ECF1064" s="842"/>
      <c r="ECG1064" s="842"/>
      <c r="ECH1064" s="842"/>
      <c r="ECI1064" s="842"/>
      <c r="ECJ1064" s="842"/>
      <c r="ECK1064" s="842"/>
      <c r="ECL1064" s="842"/>
      <c r="ECM1064" s="842"/>
      <c r="ECN1064" s="842"/>
      <c r="ECO1064" s="842"/>
      <c r="ECP1064" s="842"/>
      <c r="ECQ1064" s="842"/>
      <c r="ECR1064" s="842"/>
      <c r="ECS1064" s="842"/>
      <c r="ECT1064" s="842"/>
      <c r="ECU1064" s="842"/>
      <c r="ECV1064" s="842"/>
      <c r="ECW1064" s="842"/>
      <c r="ECX1064" s="842"/>
      <c r="ECY1064" s="842"/>
      <c r="ECZ1064" s="842"/>
      <c r="EDA1064" s="842"/>
      <c r="EDB1064" s="842"/>
      <c r="EDC1064" s="842"/>
      <c r="EDD1064" s="842"/>
      <c r="EDE1064" s="842"/>
      <c r="EDF1064" s="842"/>
      <c r="EDG1064" s="842"/>
      <c r="EDH1064" s="842"/>
      <c r="EDI1064" s="842"/>
      <c r="EDJ1064" s="842"/>
      <c r="EDK1064" s="842"/>
      <c r="EDL1064" s="842"/>
      <c r="EDM1064" s="842"/>
      <c r="EDN1064" s="842"/>
      <c r="EDO1064" s="842"/>
      <c r="EDP1064" s="842"/>
      <c r="EDQ1064" s="842"/>
      <c r="EDR1064" s="842"/>
      <c r="EDS1064" s="842"/>
      <c r="EDT1064" s="842"/>
      <c r="EDU1064" s="842"/>
      <c r="EDV1064" s="842"/>
      <c r="EDW1064" s="842"/>
      <c r="EDX1064" s="842"/>
      <c r="EDY1064" s="842"/>
      <c r="EDZ1064" s="842"/>
      <c r="EEA1064" s="842"/>
      <c r="EEB1064" s="842"/>
      <c r="EEC1064" s="842"/>
      <c r="EED1064" s="842"/>
      <c r="EEE1064" s="842"/>
      <c r="EEF1064" s="842"/>
      <c r="EEG1064" s="842"/>
      <c r="EEH1064" s="842"/>
      <c r="EEI1064" s="842"/>
      <c r="EEJ1064" s="842"/>
      <c r="EEK1064" s="842"/>
      <c r="EEL1064" s="842"/>
      <c r="EEM1064" s="842"/>
      <c r="EEN1064" s="842"/>
      <c r="EEO1064" s="842"/>
      <c r="EEP1064" s="842"/>
      <c r="EEQ1064" s="842"/>
      <c r="EER1064" s="842"/>
      <c r="EES1064" s="842"/>
      <c r="EET1064" s="842"/>
      <c r="EEU1064" s="842"/>
      <c r="EEV1064" s="842"/>
      <c r="EEW1064" s="842"/>
      <c r="EEX1064" s="842"/>
      <c r="EEY1064" s="842"/>
      <c r="EEZ1064" s="842"/>
      <c r="EFA1064" s="842"/>
      <c r="EFB1064" s="842"/>
      <c r="EFC1064" s="842"/>
      <c r="EFD1064" s="842"/>
      <c r="EFE1064" s="842"/>
      <c r="EFF1064" s="842"/>
      <c r="EFG1064" s="842"/>
      <c r="EFH1064" s="842"/>
      <c r="EFI1064" s="842"/>
      <c r="EFJ1064" s="842"/>
      <c r="EFK1064" s="842"/>
      <c r="EFL1064" s="842"/>
      <c r="EFM1064" s="842"/>
      <c r="EFN1064" s="842"/>
      <c r="EFO1064" s="842"/>
      <c r="EFP1064" s="842"/>
      <c r="EFQ1064" s="842"/>
      <c r="EFR1064" s="842"/>
      <c r="EFS1064" s="842"/>
      <c r="EFT1064" s="842"/>
      <c r="EFU1064" s="842"/>
      <c r="EFV1064" s="842"/>
      <c r="EFW1064" s="842"/>
      <c r="EFX1064" s="842"/>
      <c r="EFY1064" s="842"/>
      <c r="EFZ1064" s="842"/>
      <c r="EGA1064" s="842"/>
      <c r="EGB1064" s="842"/>
      <c r="EGC1064" s="842"/>
      <c r="EGD1064" s="842"/>
      <c r="EGE1064" s="842"/>
      <c r="EGF1064" s="842"/>
      <c r="EGG1064" s="842"/>
      <c r="EGH1064" s="842"/>
      <c r="EGI1064" s="842"/>
      <c r="EGJ1064" s="842"/>
      <c r="EGK1064" s="842"/>
      <c r="EGL1064" s="842"/>
      <c r="EGM1064" s="842"/>
      <c r="EGN1064" s="842"/>
      <c r="EGO1064" s="842"/>
      <c r="EGP1064" s="842"/>
      <c r="EGQ1064" s="842"/>
      <c r="EGR1064" s="842"/>
      <c r="EGS1064" s="842"/>
      <c r="EGT1064" s="842"/>
      <c r="EGU1064" s="842"/>
      <c r="EGV1064" s="842"/>
      <c r="EGW1064" s="842"/>
      <c r="EGX1064" s="842"/>
      <c r="EGY1064" s="842"/>
      <c r="EGZ1064" s="842"/>
      <c r="EHA1064" s="842"/>
      <c r="EHB1064" s="842"/>
      <c r="EHC1064" s="842"/>
      <c r="EHD1064" s="842"/>
      <c r="EHE1064" s="842"/>
      <c r="EHF1064" s="842"/>
      <c r="EHG1064" s="842"/>
      <c r="EHH1064" s="842"/>
      <c r="EHI1064" s="842"/>
      <c r="EHJ1064" s="842"/>
      <c r="EHK1064" s="842"/>
      <c r="EHL1064" s="842"/>
      <c r="EHM1064" s="842"/>
      <c r="EHN1064" s="842"/>
      <c r="EHO1064" s="842"/>
      <c r="EHP1064" s="842"/>
      <c r="EHQ1064" s="842"/>
      <c r="EHR1064" s="842"/>
      <c r="EHS1064" s="842"/>
      <c r="EHT1064" s="842"/>
      <c r="EHU1064" s="842"/>
      <c r="EHV1064" s="842"/>
      <c r="EHW1064" s="842"/>
      <c r="EHX1064" s="842"/>
      <c r="EHY1064" s="842"/>
      <c r="EHZ1064" s="842"/>
      <c r="EIA1064" s="842"/>
      <c r="EIB1064" s="842"/>
      <c r="EIC1064" s="842"/>
      <c r="EID1064" s="842"/>
      <c r="EIE1064" s="842"/>
      <c r="EIF1064" s="842"/>
      <c r="EIG1064" s="842"/>
      <c r="EIH1064" s="842"/>
      <c r="EII1064" s="842"/>
      <c r="EIJ1064" s="842"/>
      <c r="EIK1064" s="842"/>
      <c r="EIL1064" s="842"/>
      <c r="EIM1064" s="842"/>
      <c r="EIN1064" s="842"/>
      <c r="EIO1064" s="842"/>
      <c r="EIP1064" s="842"/>
      <c r="EIQ1064" s="842"/>
      <c r="EIR1064" s="842"/>
      <c r="EIS1064" s="842"/>
      <c r="EIT1064" s="842"/>
      <c r="EIU1064" s="842"/>
      <c r="EIV1064" s="842"/>
      <c r="EIW1064" s="842"/>
      <c r="EIX1064" s="842"/>
      <c r="EIY1064" s="842"/>
      <c r="EIZ1064" s="842"/>
      <c r="EJA1064" s="842"/>
      <c r="EJB1064" s="842"/>
      <c r="EJC1064" s="842"/>
      <c r="EJD1064" s="842"/>
      <c r="EJE1064" s="842"/>
      <c r="EJF1064" s="842"/>
      <c r="EJG1064" s="842"/>
      <c r="EJH1064" s="842"/>
      <c r="EJI1064" s="842"/>
      <c r="EJJ1064" s="842"/>
      <c r="EJK1064" s="842"/>
      <c r="EJL1064" s="842"/>
      <c r="EJM1064" s="842"/>
      <c r="EJN1064" s="842"/>
      <c r="EJO1064" s="842"/>
      <c r="EJP1064" s="842"/>
      <c r="EJQ1064" s="842"/>
      <c r="EJR1064" s="842"/>
      <c r="EJS1064" s="842"/>
      <c r="EJT1064" s="842"/>
      <c r="EJU1064" s="842"/>
      <c r="EJV1064" s="842"/>
      <c r="EJW1064" s="842"/>
      <c r="EJX1064" s="842"/>
      <c r="EJY1064" s="842"/>
      <c r="EJZ1064" s="842"/>
      <c r="EKA1064" s="842"/>
      <c r="EKB1064" s="842"/>
      <c r="EKC1064" s="842"/>
      <c r="EKD1064" s="842"/>
      <c r="EKE1064" s="842"/>
      <c r="EKF1064" s="842"/>
      <c r="EKG1064" s="842"/>
      <c r="EKH1064" s="842"/>
      <c r="EKI1064" s="842"/>
      <c r="EKJ1064" s="842"/>
      <c r="EKK1064" s="842"/>
      <c r="EKL1064" s="842"/>
      <c r="EKM1064" s="842"/>
      <c r="EKN1064" s="842"/>
      <c r="EKO1064" s="842"/>
      <c r="EKP1064" s="842"/>
      <c r="EKQ1064" s="842"/>
      <c r="EKR1064" s="842"/>
      <c r="EKS1064" s="842"/>
      <c r="EKT1064" s="842"/>
      <c r="EKU1064" s="842"/>
      <c r="EKV1064" s="842"/>
      <c r="EKW1064" s="842"/>
      <c r="EKX1064" s="842"/>
      <c r="EKY1064" s="842"/>
      <c r="EKZ1064" s="842"/>
      <c r="ELA1064" s="842"/>
      <c r="ELB1064" s="842"/>
      <c r="ELC1064" s="842"/>
      <c r="ELD1064" s="842"/>
      <c r="ELE1064" s="842"/>
      <c r="ELF1064" s="842"/>
      <c r="ELG1064" s="842"/>
      <c r="ELH1064" s="842"/>
      <c r="ELI1064" s="842"/>
      <c r="ELJ1064" s="842"/>
      <c r="ELK1064" s="842"/>
      <c r="ELL1064" s="842"/>
      <c r="ELM1064" s="842"/>
      <c r="ELN1064" s="842"/>
      <c r="ELO1064" s="842"/>
      <c r="ELP1064" s="842"/>
      <c r="ELQ1064" s="842"/>
      <c r="ELR1064" s="842"/>
      <c r="ELS1064" s="842"/>
      <c r="ELT1064" s="842"/>
      <c r="ELU1064" s="842"/>
      <c r="ELV1064" s="842"/>
      <c r="ELW1064" s="842"/>
      <c r="ELX1064" s="842"/>
      <c r="ELY1064" s="842"/>
      <c r="ELZ1064" s="842"/>
      <c r="EMA1064" s="842"/>
      <c r="EMB1064" s="842"/>
      <c r="EMC1064" s="842"/>
      <c r="EMD1064" s="842"/>
      <c r="EME1064" s="842"/>
      <c r="EMF1064" s="842"/>
      <c r="EMG1064" s="842"/>
      <c r="EMH1064" s="842"/>
      <c r="EMI1064" s="842"/>
      <c r="EMJ1064" s="842"/>
      <c r="EMK1064" s="842"/>
      <c r="EML1064" s="842"/>
      <c r="EMM1064" s="842"/>
      <c r="EMN1064" s="842"/>
      <c r="EMO1064" s="842"/>
      <c r="EMP1064" s="842"/>
      <c r="EMQ1064" s="842"/>
      <c r="EMR1064" s="842"/>
      <c r="EMS1064" s="842"/>
      <c r="EMT1064" s="842"/>
      <c r="EMU1064" s="842"/>
      <c r="EMV1064" s="842"/>
      <c r="EMW1064" s="842"/>
      <c r="EMX1064" s="842"/>
      <c r="EMY1064" s="842"/>
      <c r="EMZ1064" s="842"/>
      <c r="ENA1064" s="842"/>
      <c r="ENB1064" s="842"/>
      <c r="ENC1064" s="842"/>
      <c r="END1064" s="842"/>
      <c r="ENE1064" s="842"/>
      <c r="ENF1064" s="842"/>
      <c r="ENG1064" s="842"/>
      <c r="ENH1064" s="842"/>
      <c r="ENI1064" s="842"/>
      <c r="ENJ1064" s="842"/>
      <c r="ENK1064" s="842"/>
      <c r="ENL1064" s="842"/>
      <c r="ENM1064" s="842"/>
      <c r="ENN1064" s="842"/>
      <c r="ENO1064" s="842"/>
      <c r="ENP1064" s="842"/>
      <c r="ENQ1064" s="842"/>
      <c r="ENR1064" s="842"/>
      <c r="ENS1064" s="842"/>
      <c r="ENT1064" s="842"/>
      <c r="ENU1064" s="842"/>
      <c r="ENV1064" s="842"/>
      <c r="ENW1064" s="842"/>
      <c r="ENX1064" s="842"/>
      <c r="ENY1064" s="842"/>
      <c r="ENZ1064" s="842"/>
      <c r="EOA1064" s="842"/>
      <c r="EOB1064" s="842"/>
      <c r="EOC1064" s="842"/>
      <c r="EOD1064" s="842"/>
      <c r="EOE1064" s="842"/>
      <c r="EOF1064" s="842"/>
      <c r="EOG1064" s="842"/>
      <c r="EOH1064" s="842"/>
      <c r="EOI1064" s="842"/>
      <c r="EOJ1064" s="842"/>
      <c r="EOK1064" s="842"/>
      <c r="EOL1064" s="842"/>
      <c r="EOM1064" s="842"/>
      <c r="EON1064" s="842"/>
      <c r="EOO1064" s="842"/>
      <c r="EOP1064" s="842"/>
      <c r="EOQ1064" s="842"/>
      <c r="EOR1064" s="842"/>
      <c r="EOS1064" s="842"/>
      <c r="EOT1064" s="842"/>
      <c r="EOU1064" s="842"/>
      <c r="EOV1064" s="842"/>
      <c r="EOW1064" s="842"/>
      <c r="EOX1064" s="842"/>
      <c r="EOY1064" s="842"/>
      <c r="EOZ1064" s="842"/>
      <c r="EPA1064" s="842"/>
      <c r="EPB1064" s="842"/>
      <c r="EPC1064" s="842"/>
      <c r="EPD1064" s="842"/>
      <c r="EPE1064" s="842"/>
      <c r="EPF1064" s="842"/>
      <c r="EPG1064" s="842"/>
      <c r="EPH1064" s="842"/>
      <c r="EPI1064" s="842"/>
      <c r="EPJ1064" s="842"/>
      <c r="EPK1064" s="842"/>
      <c r="EPL1064" s="842"/>
      <c r="EPM1064" s="842"/>
      <c r="EPN1064" s="842"/>
      <c r="EPO1064" s="842"/>
      <c r="EPP1064" s="842"/>
      <c r="EPQ1064" s="842"/>
      <c r="EPR1064" s="842"/>
      <c r="EPS1064" s="842"/>
      <c r="EPT1064" s="842"/>
      <c r="EPU1064" s="842"/>
      <c r="EPV1064" s="842"/>
      <c r="EPW1064" s="842"/>
      <c r="EPX1064" s="842"/>
      <c r="EPY1064" s="842"/>
      <c r="EPZ1064" s="842"/>
      <c r="EQA1064" s="842"/>
      <c r="EQB1064" s="842"/>
      <c r="EQC1064" s="842"/>
      <c r="EQD1064" s="842"/>
      <c r="EQE1064" s="842"/>
      <c r="EQF1064" s="842"/>
      <c r="EQG1064" s="842"/>
      <c r="EQH1064" s="842"/>
      <c r="EQI1064" s="842"/>
      <c r="EQJ1064" s="842"/>
      <c r="EQK1064" s="842"/>
      <c r="EQL1064" s="842"/>
      <c r="EQM1064" s="842"/>
      <c r="EQN1064" s="842"/>
      <c r="EQO1064" s="842"/>
      <c r="EQP1064" s="842"/>
      <c r="EQQ1064" s="842"/>
      <c r="EQR1064" s="842"/>
      <c r="EQS1064" s="842"/>
      <c r="EQT1064" s="842"/>
      <c r="EQU1064" s="842"/>
      <c r="EQV1064" s="842"/>
      <c r="EQW1064" s="842"/>
      <c r="EQX1064" s="842"/>
      <c r="EQY1064" s="842"/>
      <c r="EQZ1064" s="842"/>
      <c r="ERA1064" s="842"/>
      <c r="ERB1064" s="842"/>
      <c r="ERC1064" s="842"/>
      <c r="ERD1064" s="842"/>
      <c r="ERE1064" s="842"/>
      <c r="ERF1064" s="842"/>
      <c r="ERG1064" s="842"/>
      <c r="ERH1064" s="842"/>
      <c r="ERI1064" s="842"/>
      <c r="ERJ1064" s="842"/>
      <c r="ERK1064" s="842"/>
      <c r="ERL1064" s="842"/>
      <c r="ERM1064" s="842"/>
      <c r="ERN1064" s="842"/>
      <c r="ERO1064" s="842"/>
      <c r="ERP1064" s="842"/>
      <c r="ERQ1064" s="842"/>
      <c r="ERR1064" s="842"/>
      <c r="ERS1064" s="842"/>
      <c r="ERT1064" s="842"/>
      <c r="ERU1064" s="842"/>
      <c r="ERV1064" s="842"/>
      <c r="ERW1064" s="842"/>
      <c r="ERX1064" s="842"/>
      <c r="ERY1064" s="842"/>
      <c r="ERZ1064" s="842"/>
      <c r="ESA1064" s="842"/>
      <c r="ESB1064" s="842"/>
      <c r="ESC1064" s="842"/>
      <c r="ESD1064" s="842"/>
      <c r="ESE1064" s="842"/>
      <c r="ESF1064" s="842"/>
      <c r="ESG1064" s="842"/>
      <c r="ESH1064" s="842"/>
      <c r="ESI1064" s="842"/>
      <c r="ESJ1064" s="842"/>
      <c r="ESK1064" s="842"/>
      <c r="ESL1064" s="842"/>
      <c r="ESM1064" s="842"/>
      <c r="ESN1064" s="842"/>
      <c r="ESO1064" s="842"/>
      <c r="ESP1064" s="842"/>
      <c r="ESQ1064" s="842"/>
      <c r="ESR1064" s="842"/>
      <c r="ESS1064" s="842"/>
      <c r="EST1064" s="842"/>
      <c r="ESU1064" s="842"/>
      <c r="ESV1064" s="842"/>
      <c r="ESW1064" s="842"/>
      <c r="ESX1064" s="842"/>
      <c r="ESY1064" s="842"/>
      <c r="ESZ1064" s="842"/>
      <c r="ETA1064" s="842"/>
      <c r="ETB1064" s="842"/>
      <c r="ETC1064" s="842"/>
      <c r="ETD1064" s="842"/>
      <c r="ETE1064" s="842"/>
      <c r="ETF1064" s="842"/>
      <c r="ETG1064" s="842"/>
      <c r="ETH1064" s="842"/>
      <c r="ETI1064" s="842"/>
      <c r="ETJ1064" s="842"/>
      <c r="ETK1064" s="842"/>
      <c r="ETL1064" s="842"/>
      <c r="ETM1064" s="842"/>
      <c r="ETN1064" s="842"/>
      <c r="ETO1064" s="842"/>
      <c r="ETP1064" s="842"/>
      <c r="ETQ1064" s="842"/>
      <c r="ETR1064" s="842"/>
      <c r="ETS1064" s="842"/>
      <c r="ETT1064" s="842"/>
      <c r="ETU1064" s="842"/>
      <c r="ETV1064" s="842"/>
      <c r="ETW1064" s="842"/>
      <c r="ETX1064" s="842"/>
      <c r="ETY1064" s="842"/>
      <c r="ETZ1064" s="842"/>
      <c r="EUA1064" s="842"/>
      <c r="EUB1064" s="842"/>
      <c r="EUC1064" s="842"/>
      <c r="EUD1064" s="842"/>
      <c r="EUE1064" s="842"/>
      <c r="EUF1064" s="842"/>
      <c r="EUG1064" s="842"/>
      <c r="EUH1064" s="842"/>
      <c r="EUI1064" s="842"/>
      <c r="EUJ1064" s="842"/>
      <c r="EUK1064" s="842"/>
      <c r="EUL1064" s="842"/>
      <c r="EUM1064" s="842"/>
      <c r="EUN1064" s="842"/>
      <c r="EUO1064" s="842"/>
      <c r="EUP1064" s="842"/>
      <c r="EUQ1064" s="842"/>
      <c r="EUR1064" s="842"/>
      <c r="EUS1064" s="842"/>
      <c r="EUT1064" s="842"/>
      <c r="EUU1064" s="842"/>
      <c r="EUV1064" s="842"/>
      <c r="EUW1064" s="842"/>
      <c r="EUX1064" s="842"/>
      <c r="EUY1064" s="842"/>
      <c r="EUZ1064" s="842"/>
      <c r="EVA1064" s="842"/>
      <c r="EVB1064" s="842"/>
      <c r="EVC1064" s="842"/>
      <c r="EVD1064" s="842"/>
      <c r="EVE1064" s="842"/>
      <c r="EVF1064" s="842"/>
      <c r="EVG1064" s="842"/>
      <c r="EVH1064" s="842"/>
      <c r="EVI1064" s="842"/>
      <c r="EVJ1064" s="842"/>
      <c r="EVK1064" s="842"/>
      <c r="EVL1064" s="842"/>
      <c r="EVM1064" s="842"/>
      <c r="EVN1064" s="842"/>
      <c r="EVO1064" s="842"/>
      <c r="EVP1064" s="842"/>
      <c r="EVQ1064" s="842"/>
      <c r="EVR1064" s="842"/>
      <c r="EVS1064" s="842"/>
      <c r="EVT1064" s="842"/>
      <c r="EVU1064" s="842"/>
      <c r="EVV1064" s="842"/>
      <c r="EVW1064" s="842"/>
      <c r="EVX1064" s="842"/>
      <c r="EVY1064" s="842"/>
      <c r="EVZ1064" s="842"/>
      <c r="EWA1064" s="842"/>
      <c r="EWB1064" s="842"/>
      <c r="EWC1064" s="842"/>
      <c r="EWD1064" s="842"/>
      <c r="EWE1064" s="842"/>
      <c r="EWF1064" s="842"/>
      <c r="EWG1064" s="842"/>
      <c r="EWH1064" s="842"/>
      <c r="EWI1064" s="842"/>
      <c r="EWJ1064" s="842"/>
      <c r="EWK1064" s="842"/>
      <c r="EWL1064" s="842"/>
      <c r="EWM1064" s="842"/>
      <c r="EWN1064" s="842"/>
      <c r="EWO1064" s="842"/>
      <c r="EWP1064" s="842"/>
      <c r="EWQ1064" s="842"/>
      <c r="EWR1064" s="842"/>
      <c r="EWS1064" s="842"/>
      <c r="EWT1064" s="842"/>
      <c r="EWU1064" s="842"/>
      <c r="EWV1064" s="842"/>
      <c r="EWW1064" s="842"/>
      <c r="EWX1064" s="842"/>
      <c r="EWY1064" s="842"/>
      <c r="EWZ1064" s="842"/>
      <c r="EXA1064" s="842"/>
      <c r="EXB1064" s="842"/>
      <c r="EXC1064" s="842"/>
      <c r="EXD1064" s="842"/>
      <c r="EXE1064" s="842"/>
      <c r="EXF1064" s="842"/>
      <c r="EXG1064" s="842"/>
      <c r="EXH1064" s="842"/>
      <c r="EXI1064" s="842"/>
      <c r="EXJ1064" s="842"/>
      <c r="EXK1064" s="842"/>
      <c r="EXL1064" s="842"/>
      <c r="EXM1064" s="842"/>
      <c r="EXN1064" s="842"/>
      <c r="EXO1064" s="842"/>
      <c r="EXP1064" s="842"/>
      <c r="EXQ1064" s="842"/>
      <c r="EXR1064" s="842"/>
      <c r="EXS1064" s="842"/>
      <c r="EXT1064" s="842"/>
      <c r="EXU1064" s="842"/>
      <c r="EXV1064" s="842"/>
      <c r="EXW1064" s="842"/>
      <c r="EXX1064" s="842"/>
      <c r="EXY1064" s="842"/>
      <c r="EXZ1064" s="842"/>
      <c r="EYA1064" s="842"/>
      <c r="EYB1064" s="842"/>
      <c r="EYC1064" s="842"/>
      <c r="EYD1064" s="842"/>
      <c r="EYE1064" s="842"/>
      <c r="EYF1064" s="842"/>
      <c r="EYG1064" s="842"/>
      <c r="EYH1064" s="842"/>
      <c r="EYI1064" s="842"/>
      <c r="EYJ1064" s="842"/>
      <c r="EYK1064" s="842"/>
      <c r="EYL1064" s="842"/>
      <c r="EYM1064" s="842"/>
      <c r="EYN1064" s="842"/>
      <c r="EYO1064" s="842"/>
      <c r="EYP1064" s="842"/>
      <c r="EYQ1064" s="842"/>
      <c r="EYR1064" s="842"/>
      <c r="EYS1064" s="842"/>
      <c r="EYT1064" s="842"/>
      <c r="EYU1064" s="842"/>
      <c r="EYV1064" s="842"/>
      <c r="EYW1064" s="842"/>
      <c r="EYX1064" s="842"/>
      <c r="EYY1064" s="842"/>
      <c r="EYZ1064" s="842"/>
      <c r="EZA1064" s="842"/>
      <c r="EZB1064" s="842"/>
      <c r="EZC1064" s="842"/>
      <c r="EZD1064" s="842"/>
      <c r="EZE1064" s="842"/>
      <c r="EZF1064" s="842"/>
      <c r="EZG1064" s="842"/>
      <c r="EZH1064" s="842"/>
      <c r="EZI1064" s="842"/>
      <c r="EZJ1064" s="842"/>
      <c r="EZK1064" s="842"/>
      <c r="EZL1064" s="842"/>
      <c r="EZM1064" s="842"/>
      <c r="EZN1064" s="842"/>
      <c r="EZO1064" s="842"/>
      <c r="EZP1064" s="842"/>
      <c r="EZQ1064" s="842"/>
      <c r="EZR1064" s="842"/>
      <c r="EZS1064" s="842"/>
      <c r="EZT1064" s="842"/>
      <c r="EZU1064" s="842"/>
      <c r="EZV1064" s="842"/>
      <c r="EZW1064" s="842"/>
      <c r="EZX1064" s="842"/>
      <c r="EZY1064" s="842"/>
      <c r="EZZ1064" s="842"/>
      <c r="FAA1064" s="842"/>
      <c r="FAB1064" s="842"/>
      <c r="FAC1064" s="842"/>
      <c r="FAD1064" s="842"/>
      <c r="FAE1064" s="842"/>
      <c r="FAF1064" s="842"/>
      <c r="FAG1064" s="842"/>
      <c r="FAH1064" s="842"/>
      <c r="FAI1064" s="842"/>
      <c r="FAJ1064" s="842"/>
      <c r="FAK1064" s="842"/>
      <c r="FAL1064" s="842"/>
      <c r="FAM1064" s="842"/>
      <c r="FAN1064" s="842"/>
      <c r="FAO1064" s="842"/>
      <c r="FAP1064" s="842"/>
      <c r="FAQ1064" s="842"/>
      <c r="FAR1064" s="842"/>
      <c r="FAS1064" s="842"/>
      <c r="FAT1064" s="842"/>
      <c r="FAU1064" s="842"/>
      <c r="FAV1064" s="842"/>
      <c r="FAW1064" s="842"/>
      <c r="FAX1064" s="842"/>
      <c r="FAY1064" s="842"/>
      <c r="FAZ1064" s="842"/>
      <c r="FBA1064" s="842"/>
      <c r="FBB1064" s="842"/>
      <c r="FBC1064" s="842"/>
      <c r="FBD1064" s="842"/>
      <c r="FBE1064" s="842"/>
      <c r="FBF1064" s="842"/>
      <c r="FBG1064" s="842"/>
      <c r="FBH1064" s="842"/>
      <c r="FBI1064" s="842"/>
      <c r="FBJ1064" s="842"/>
      <c r="FBK1064" s="842"/>
      <c r="FBL1064" s="842"/>
      <c r="FBM1064" s="842"/>
      <c r="FBN1064" s="842"/>
      <c r="FBO1064" s="842"/>
      <c r="FBP1064" s="842"/>
      <c r="FBQ1064" s="842"/>
      <c r="FBR1064" s="842"/>
      <c r="FBS1064" s="842"/>
      <c r="FBT1064" s="842"/>
      <c r="FBU1064" s="842"/>
      <c r="FBV1064" s="842"/>
      <c r="FBW1064" s="842"/>
      <c r="FBX1064" s="842"/>
      <c r="FBY1064" s="842"/>
      <c r="FBZ1064" s="842"/>
      <c r="FCA1064" s="842"/>
      <c r="FCB1064" s="842"/>
      <c r="FCC1064" s="842"/>
      <c r="FCD1064" s="842"/>
      <c r="FCE1064" s="842"/>
      <c r="FCF1064" s="842"/>
      <c r="FCG1064" s="842"/>
      <c r="FCH1064" s="842"/>
      <c r="FCI1064" s="842"/>
      <c r="FCJ1064" s="842"/>
      <c r="FCK1064" s="842"/>
      <c r="FCL1064" s="842"/>
      <c r="FCM1064" s="842"/>
      <c r="FCN1064" s="842"/>
      <c r="FCO1064" s="842"/>
      <c r="FCP1064" s="842"/>
      <c r="FCQ1064" s="842"/>
      <c r="FCR1064" s="842"/>
      <c r="FCS1064" s="842"/>
      <c r="FCT1064" s="842"/>
      <c r="FCU1064" s="842"/>
      <c r="FCV1064" s="842"/>
      <c r="FCW1064" s="842"/>
      <c r="FCX1064" s="842"/>
      <c r="FCY1064" s="842"/>
      <c r="FCZ1064" s="842"/>
      <c r="FDA1064" s="842"/>
      <c r="FDB1064" s="842"/>
      <c r="FDC1064" s="842"/>
      <c r="FDD1064" s="842"/>
      <c r="FDE1064" s="842"/>
      <c r="FDF1064" s="842"/>
      <c r="FDG1064" s="842"/>
      <c r="FDH1064" s="842"/>
      <c r="FDI1064" s="842"/>
      <c r="FDJ1064" s="842"/>
      <c r="FDK1064" s="842"/>
      <c r="FDL1064" s="842"/>
      <c r="FDM1064" s="842"/>
      <c r="FDN1064" s="842"/>
      <c r="FDO1064" s="842"/>
      <c r="FDP1064" s="842"/>
      <c r="FDQ1064" s="842"/>
      <c r="FDR1064" s="842"/>
      <c r="FDS1064" s="842"/>
      <c r="FDT1064" s="842"/>
      <c r="FDU1064" s="842"/>
      <c r="FDV1064" s="842"/>
      <c r="FDW1064" s="842"/>
      <c r="FDX1064" s="842"/>
      <c r="FDY1064" s="842"/>
      <c r="FDZ1064" s="842"/>
      <c r="FEA1064" s="842"/>
      <c r="FEB1064" s="842"/>
      <c r="FEC1064" s="842"/>
      <c r="FED1064" s="842"/>
      <c r="FEE1064" s="842"/>
      <c r="FEF1064" s="842"/>
      <c r="FEG1064" s="842"/>
      <c r="FEH1064" s="842"/>
      <c r="FEI1064" s="842"/>
      <c r="FEJ1064" s="842"/>
      <c r="FEK1064" s="842"/>
      <c r="FEL1064" s="842"/>
      <c r="FEM1064" s="842"/>
      <c r="FEN1064" s="842"/>
      <c r="FEO1064" s="842"/>
      <c r="FEP1064" s="842"/>
      <c r="FEQ1064" s="842"/>
      <c r="FER1064" s="842"/>
      <c r="FES1064" s="842"/>
      <c r="FET1064" s="842"/>
      <c r="FEU1064" s="842"/>
      <c r="FEV1064" s="842"/>
      <c r="FEW1064" s="842"/>
      <c r="FEX1064" s="842"/>
      <c r="FEY1064" s="842"/>
      <c r="FEZ1064" s="842"/>
      <c r="FFA1064" s="842"/>
      <c r="FFB1064" s="842"/>
      <c r="FFC1064" s="842"/>
      <c r="FFD1064" s="842"/>
      <c r="FFE1064" s="842"/>
      <c r="FFF1064" s="842"/>
      <c r="FFG1064" s="842"/>
      <c r="FFH1064" s="842"/>
      <c r="FFI1064" s="842"/>
      <c r="FFJ1064" s="842"/>
      <c r="FFK1064" s="842"/>
      <c r="FFL1064" s="842"/>
      <c r="FFM1064" s="842"/>
      <c r="FFN1064" s="842"/>
      <c r="FFO1064" s="842"/>
      <c r="FFP1064" s="842"/>
      <c r="FFQ1064" s="842"/>
      <c r="FFR1064" s="842"/>
      <c r="FFS1064" s="842"/>
      <c r="FFT1064" s="842"/>
      <c r="FFU1064" s="842"/>
      <c r="FFV1064" s="842"/>
      <c r="FFW1064" s="842"/>
      <c r="FFX1064" s="842"/>
      <c r="FFY1064" s="842"/>
      <c r="FFZ1064" s="842"/>
      <c r="FGA1064" s="842"/>
      <c r="FGB1064" s="842"/>
      <c r="FGC1064" s="842"/>
      <c r="FGD1064" s="842"/>
      <c r="FGE1064" s="842"/>
      <c r="FGF1064" s="842"/>
      <c r="FGG1064" s="842"/>
      <c r="FGH1064" s="842"/>
      <c r="FGI1064" s="842"/>
      <c r="FGJ1064" s="842"/>
      <c r="FGK1064" s="842"/>
      <c r="FGL1064" s="842"/>
      <c r="FGM1064" s="842"/>
      <c r="FGN1064" s="842"/>
      <c r="FGO1064" s="842"/>
      <c r="FGP1064" s="842"/>
      <c r="FGQ1064" s="842"/>
      <c r="FGR1064" s="842"/>
      <c r="FGS1064" s="842"/>
      <c r="FGT1064" s="842"/>
      <c r="FGU1064" s="842"/>
      <c r="FGV1064" s="842"/>
      <c r="FGW1064" s="842"/>
      <c r="FGX1064" s="842"/>
      <c r="FGY1064" s="842"/>
      <c r="FGZ1064" s="842"/>
      <c r="FHA1064" s="842"/>
      <c r="FHB1064" s="842"/>
      <c r="FHC1064" s="842"/>
      <c r="FHD1064" s="842"/>
      <c r="FHE1064" s="842"/>
      <c r="FHF1064" s="842"/>
      <c r="FHG1064" s="842"/>
      <c r="FHH1064" s="842"/>
      <c r="FHI1064" s="842"/>
      <c r="FHJ1064" s="842"/>
      <c r="FHK1064" s="842"/>
      <c r="FHL1064" s="842"/>
      <c r="FHM1064" s="842"/>
      <c r="FHN1064" s="842"/>
      <c r="FHO1064" s="842"/>
      <c r="FHP1064" s="842"/>
      <c r="FHQ1064" s="842"/>
      <c r="FHR1064" s="842"/>
      <c r="FHS1064" s="842"/>
      <c r="FHT1064" s="842"/>
      <c r="FHU1064" s="842"/>
      <c r="FHV1064" s="842"/>
      <c r="FHW1064" s="842"/>
      <c r="FHX1064" s="842"/>
      <c r="FHY1064" s="842"/>
      <c r="FHZ1064" s="842"/>
      <c r="FIA1064" s="842"/>
      <c r="FIB1064" s="842"/>
      <c r="FIC1064" s="842"/>
      <c r="FID1064" s="842"/>
      <c r="FIE1064" s="842"/>
      <c r="FIF1064" s="842"/>
      <c r="FIG1064" s="842"/>
      <c r="FIH1064" s="842"/>
      <c r="FII1064" s="842"/>
      <c r="FIJ1064" s="842"/>
      <c r="FIK1064" s="842"/>
      <c r="FIL1064" s="842"/>
      <c r="FIM1064" s="842"/>
      <c r="FIN1064" s="842"/>
      <c r="FIO1064" s="842"/>
      <c r="FIP1064" s="842"/>
      <c r="FIQ1064" s="842"/>
      <c r="FIR1064" s="842"/>
      <c r="FIS1064" s="842"/>
      <c r="FIT1064" s="842"/>
      <c r="FIU1064" s="842"/>
      <c r="FIV1064" s="842"/>
      <c r="FIW1064" s="842"/>
      <c r="FIX1064" s="842"/>
      <c r="FIY1064" s="842"/>
      <c r="FIZ1064" s="842"/>
      <c r="FJA1064" s="842"/>
      <c r="FJB1064" s="842"/>
      <c r="FJC1064" s="842"/>
      <c r="FJD1064" s="842"/>
      <c r="FJE1064" s="842"/>
      <c r="FJF1064" s="842"/>
      <c r="FJG1064" s="842"/>
      <c r="FJH1064" s="842"/>
      <c r="FJI1064" s="842"/>
      <c r="FJJ1064" s="842"/>
      <c r="FJK1064" s="842"/>
      <c r="FJL1064" s="842"/>
      <c r="FJM1064" s="842"/>
      <c r="FJN1064" s="842"/>
      <c r="FJO1064" s="842"/>
      <c r="FJP1064" s="842"/>
      <c r="FJQ1064" s="842"/>
      <c r="FJR1064" s="842"/>
      <c r="FJS1064" s="842"/>
      <c r="FJT1064" s="842"/>
      <c r="FJU1064" s="842"/>
      <c r="FJV1064" s="842"/>
      <c r="FJW1064" s="842"/>
      <c r="FJX1064" s="842"/>
      <c r="FJY1064" s="842"/>
      <c r="FJZ1064" s="842"/>
      <c r="FKA1064" s="842"/>
      <c r="FKB1064" s="842"/>
      <c r="FKC1064" s="842"/>
      <c r="FKD1064" s="842"/>
      <c r="FKE1064" s="842"/>
      <c r="FKF1064" s="842"/>
      <c r="FKG1064" s="842"/>
      <c r="FKH1064" s="842"/>
      <c r="FKI1064" s="842"/>
      <c r="FKJ1064" s="842"/>
      <c r="FKK1064" s="842"/>
      <c r="FKL1064" s="842"/>
      <c r="FKM1064" s="842"/>
      <c r="FKN1064" s="842"/>
      <c r="FKO1064" s="842"/>
      <c r="FKP1064" s="842"/>
      <c r="FKQ1064" s="842"/>
      <c r="FKR1064" s="842"/>
      <c r="FKS1064" s="842"/>
      <c r="FKT1064" s="842"/>
      <c r="FKU1064" s="842"/>
      <c r="FKV1064" s="842"/>
      <c r="FKW1064" s="842"/>
      <c r="FKX1064" s="842"/>
      <c r="FKY1064" s="842"/>
      <c r="FKZ1064" s="842"/>
      <c r="FLA1064" s="842"/>
      <c r="FLB1064" s="842"/>
      <c r="FLC1064" s="842"/>
      <c r="FLD1064" s="842"/>
      <c r="FLE1064" s="842"/>
      <c r="FLF1064" s="842"/>
      <c r="FLG1064" s="842"/>
      <c r="FLH1064" s="842"/>
      <c r="FLI1064" s="842"/>
      <c r="FLJ1064" s="842"/>
      <c r="FLK1064" s="842"/>
      <c r="FLL1064" s="842"/>
      <c r="FLM1064" s="842"/>
      <c r="FLN1064" s="842"/>
      <c r="FLO1064" s="842"/>
      <c r="FLP1064" s="842"/>
      <c r="FLQ1064" s="842"/>
      <c r="FLR1064" s="842"/>
      <c r="FLS1064" s="842"/>
      <c r="FLT1064" s="842"/>
      <c r="FLU1064" s="842"/>
      <c r="FLV1064" s="842"/>
      <c r="FLW1064" s="842"/>
      <c r="FLX1064" s="842"/>
      <c r="FLY1064" s="842"/>
      <c r="FLZ1064" s="842"/>
      <c r="FMA1064" s="842"/>
      <c r="FMB1064" s="842"/>
      <c r="FMC1064" s="842"/>
      <c r="FMD1064" s="842"/>
      <c r="FME1064" s="842"/>
      <c r="FMF1064" s="842"/>
      <c r="FMG1064" s="842"/>
      <c r="FMH1064" s="842"/>
      <c r="FMI1064" s="842"/>
      <c r="FMJ1064" s="842"/>
      <c r="FMK1064" s="842"/>
      <c r="FML1064" s="842"/>
      <c r="FMM1064" s="842"/>
      <c r="FMN1064" s="842"/>
      <c r="FMO1064" s="842"/>
      <c r="FMP1064" s="842"/>
      <c r="FMQ1064" s="842"/>
      <c r="FMR1064" s="842"/>
      <c r="FMS1064" s="842"/>
      <c r="FMT1064" s="842"/>
      <c r="FMU1064" s="842"/>
      <c r="FMV1064" s="842"/>
      <c r="FMW1064" s="842"/>
      <c r="FMX1064" s="842"/>
      <c r="FMY1064" s="842"/>
      <c r="FMZ1064" s="842"/>
      <c r="FNA1064" s="842"/>
      <c r="FNB1064" s="842"/>
      <c r="FNC1064" s="842"/>
      <c r="FND1064" s="842"/>
      <c r="FNE1064" s="842"/>
      <c r="FNF1064" s="842"/>
      <c r="FNG1064" s="842"/>
      <c r="FNH1064" s="842"/>
      <c r="FNI1064" s="842"/>
      <c r="FNJ1064" s="842"/>
      <c r="FNK1064" s="842"/>
      <c r="FNL1064" s="842"/>
      <c r="FNM1064" s="842"/>
      <c r="FNN1064" s="842"/>
      <c r="FNO1064" s="842"/>
      <c r="FNP1064" s="842"/>
      <c r="FNQ1064" s="842"/>
      <c r="FNR1064" s="842"/>
      <c r="FNS1064" s="842"/>
      <c r="FNT1064" s="842"/>
      <c r="FNU1064" s="842"/>
      <c r="FNV1064" s="842"/>
      <c r="FNW1064" s="842"/>
      <c r="FNX1064" s="842"/>
      <c r="FNY1064" s="842"/>
      <c r="FNZ1064" s="842"/>
      <c r="FOA1064" s="842"/>
      <c r="FOB1064" s="842"/>
      <c r="FOC1064" s="842"/>
      <c r="FOD1064" s="842"/>
      <c r="FOE1064" s="842"/>
      <c r="FOF1064" s="842"/>
      <c r="FOG1064" s="842"/>
      <c r="FOH1064" s="842"/>
      <c r="FOI1064" s="842"/>
      <c r="FOJ1064" s="842"/>
      <c r="FOK1064" s="842"/>
      <c r="FOL1064" s="842"/>
      <c r="FOM1064" s="842"/>
      <c r="FON1064" s="842"/>
      <c r="FOO1064" s="842"/>
      <c r="FOP1064" s="842"/>
      <c r="FOQ1064" s="842"/>
      <c r="FOR1064" s="842"/>
      <c r="FOS1064" s="842"/>
      <c r="FOT1064" s="842"/>
      <c r="FOU1064" s="842"/>
      <c r="FOV1064" s="842"/>
      <c r="FOW1064" s="842"/>
      <c r="FOX1064" s="842"/>
      <c r="FOY1064" s="842"/>
      <c r="FOZ1064" s="842"/>
      <c r="FPA1064" s="842"/>
      <c r="FPB1064" s="842"/>
      <c r="FPC1064" s="842"/>
      <c r="FPD1064" s="842"/>
      <c r="FPE1064" s="842"/>
      <c r="FPF1064" s="842"/>
      <c r="FPG1064" s="842"/>
      <c r="FPH1064" s="842"/>
      <c r="FPI1064" s="842"/>
      <c r="FPJ1064" s="842"/>
      <c r="FPK1064" s="842"/>
      <c r="FPL1064" s="842"/>
      <c r="FPM1064" s="842"/>
      <c r="FPN1064" s="842"/>
      <c r="FPO1064" s="842"/>
      <c r="FPP1064" s="842"/>
      <c r="FPQ1064" s="842"/>
      <c r="FPR1064" s="842"/>
      <c r="FPS1064" s="842"/>
      <c r="FPT1064" s="842"/>
      <c r="FPU1064" s="842"/>
      <c r="FPV1064" s="842"/>
      <c r="FPW1064" s="842"/>
      <c r="FPX1064" s="842"/>
      <c r="FPY1064" s="842"/>
      <c r="FPZ1064" s="842"/>
      <c r="FQA1064" s="842"/>
      <c r="FQB1064" s="842"/>
      <c r="FQC1064" s="842"/>
      <c r="FQD1064" s="842"/>
      <c r="FQE1064" s="842"/>
      <c r="FQF1064" s="842"/>
      <c r="FQG1064" s="842"/>
      <c r="FQH1064" s="842"/>
      <c r="FQI1064" s="842"/>
      <c r="FQJ1064" s="842"/>
      <c r="FQK1064" s="842"/>
      <c r="FQL1064" s="842"/>
      <c r="FQM1064" s="842"/>
      <c r="FQN1064" s="842"/>
      <c r="FQO1064" s="842"/>
      <c r="FQP1064" s="842"/>
      <c r="FQQ1064" s="842"/>
      <c r="FQR1064" s="842"/>
      <c r="FQS1064" s="842"/>
      <c r="FQT1064" s="842"/>
      <c r="FQU1064" s="842"/>
      <c r="FQV1064" s="842"/>
      <c r="FQW1064" s="842"/>
      <c r="FQX1064" s="842"/>
      <c r="FQY1064" s="842"/>
      <c r="FQZ1064" s="842"/>
      <c r="FRA1064" s="842"/>
      <c r="FRB1064" s="842"/>
      <c r="FRC1064" s="842"/>
      <c r="FRD1064" s="842"/>
      <c r="FRE1064" s="842"/>
      <c r="FRF1064" s="842"/>
      <c r="FRG1064" s="842"/>
      <c r="FRH1064" s="842"/>
      <c r="FRI1064" s="842"/>
      <c r="FRJ1064" s="842"/>
      <c r="FRK1064" s="842"/>
      <c r="FRL1064" s="842"/>
      <c r="FRM1064" s="842"/>
      <c r="FRN1064" s="842"/>
      <c r="FRO1064" s="842"/>
      <c r="FRP1064" s="842"/>
      <c r="FRQ1064" s="842"/>
      <c r="FRR1064" s="842"/>
      <c r="FRS1064" s="842"/>
      <c r="FRT1064" s="842"/>
      <c r="FRU1064" s="842"/>
      <c r="FRV1064" s="842"/>
      <c r="FRW1064" s="842"/>
      <c r="FRX1064" s="842"/>
      <c r="FRY1064" s="842"/>
      <c r="FRZ1064" s="842"/>
      <c r="FSA1064" s="842"/>
      <c r="FSB1064" s="842"/>
      <c r="FSC1064" s="842"/>
      <c r="FSD1064" s="842"/>
      <c r="FSE1064" s="842"/>
      <c r="FSF1064" s="842"/>
      <c r="FSG1064" s="842"/>
      <c r="FSH1064" s="842"/>
      <c r="FSI1064" s="842"/>
      <c r="FSJ1064" s="842"/>
      <c r="FSK1064" s="842"/>
      <c r="FSL1064" s="842"/>
      <c r="FSM1064" s="842"/>
      <c r="FSN1064" s="842"/>
      <c r="FSO1064" s="842"/>
      <c r="FSP1064" s="842"/>
      <c r="FSQ1064" s="842"/>
      <c r="FSR1064" s="842"/>
      <c r="FSS1064" s="842"/>
      <c r="FST1064" s="842"/>
      <c r="FSU1064" s="842"/>
      <c r="FSV1064" s="842"/>
      <c r="FSW1064" s="842"/>
      <c r="FSX1064" s="842"/>
      <c r="FSY1064" s="842"/>
      <c r="FSZ1064" s="842"/>
      <c r="FTA1064" s="842"/>
      <c r="FTB1064" s="842"/>
      <c r="FTC1064" s="842"/>
      <c r="FTD1064" s="842"/>
      <c r="FTE1064" s="842"/>
      <c r="FTF1064" s="842"/>
      <c r="FTG1064" s="842"/>
      <c r="FTH1064" s="842"/>
      <c r="FTI1064" s="842"/>
      <c r="FTJ1064" s="842"/>
      <c r="FTK1064" s="842"/>
      <c r="FTL1064" s="842"/>
      <c r="FTM1064" s="842"/>
      <c r="FTN1064" s="842"/>
      <c r="FTO1064" s="842"/>
      <c r="FTP1064" s="842"/>
      <c r="FTQ1064" s="842"/>
      <c r="FTR1064" s="842"/>
      <c r="FTS1064" s="842"/>
      <c r="FTT1064" s="842"/>
      <c r="FTU1064" s="842"/>
      <c r="FTV1064" s="842"/>
      <c r="FTW1064" s="842"/>
      <c r="FTX1064" s="842"/>
      <c r="FTY1064" s="842"/>
      <c r="FTZ1064" s="842"/>
      <c r="FUA1064" s="842"/>
      <c r="FUB1064" s="842"/>
      <c r="FUC1064" s="842"/>
      <c r="FUD1064" s="842"/>
      <c r="FUE1064" s="842"/>
      <c r="FUF1064" s="842"/>
      <c r="FUG1064" s="842"/>
      <c r="FUH1064" s="842"/>
      <c r="FUI1064" s="842"/>
      <c r="FUJ1064" s="842"/>
      <c r="FUK1064" s="842"/>
      <c r="FUL1064" s="842"/>
      <c r="FUM1064" s="842"/>
      <c r="FUN1064" s="842"/>
      <c r="FUO1064" s="842"/>
      <c r="FUP1064" s="842"/>
      <c r="FUQ1064" s="842"/>
      <c r="FUR1064" s="842"/>
      <c r="FUS1064" s="842"/>
      <c r="FUT1064" s="842"/>
      <c r="FUU1064" s="842"/>
      <c r="FUV1064" s="842"/>
      <c r="FUW1064" s="842"/>
      <c r="FUX1064" s="842"/>
      <c r="FUY1064" s="842"/>
      <c r="FUZ1064" s="842"/>
      <c r="FVA1064" s="842"/>
      <c r="FVB1064" s="842"/>
      <c r="FVC1064" s="842"/>
      <c r="FVD1064" s="842"/>
      <c r="FVE1064" s="842"/>
      <c r="FVF1064" s="842"/>
      <c r="FVG1064" s="842"/>
      <c r="FVH1064" s="842"/>
      <c r="FVI1064" s="842"/>
      <c r="FVJ1064" s="842"/>
      <c r="FVK1064" s="842"/>
      <c r="FVL1064" s="842"/>
      <c r="FVM1064" s="842"/>
      <c r="FVN1064" s="842"/>
      <c r="FVO1064" s="842"/>
      <c r="FVP1064" s="842"/>
      <c r="FVQ1064" s="842"/>
      <c r="FVR1064" s="842"/>
      <c r="FVS1064" s="842"/>
      <c r="FVT1064" s="842"/>
      <c r="FVU1064" s="842"/>
      <c r="FVV1064" s="842"/>
      <c r="FVW1064" s="842"/>
      <c r="FVX1064" s="842"/>
      <c r="FVY1064" s="842"/>
      <c r="FVZ1064" s="842"/>
      <c r="FWA1064" s="842"/>
      <c r="FWB1064" s="842"/>
      <c r="FWC1064" s="842"/>
      <c r="FWD1064" s="842"/>
      <c r="FWE1064" s="842"/>
      <c r="FWF1064" s="842"/>
      <c r="FWG1064" s="842"/>
      <c r="FWH1064" s="842"/>
      <c r="FWI1064" s="842"/>
      <c r="FWJ1064" s="842"/>
      <c r="FWK1064" s="842"/>
      <c r="FWL1064" s="842"/>
      <c r="FWM1064" s="842"/>
      <c r="FWN1064" s="842"/>
      <c r="FWO1064" s="842"/>
      <c r="FWP1064" s="842"/>
      <c r="FWQ1064" s="842"/>
      <c r="FWR1064" s="842"/>
      <c r="FWS1064" s="842"/>
      <c r="FWT1064" s="842"/>
      <c r="FWU1064" s="842"/>
      <c r="FWV1064" s="842"/>
      <c r="FWW1064" s="842"/>
      <c r="FWX1064" s="842"/>
      <c r="FWY1064" s="842"/>
      <c r="FWZ1064" s="842"/>
      <c r="FXA1064" s="842"/>
      <c r="FXB1064" s="842"/>
      <c r="FXC1064" s="842"/>
      <c r="FXD1064" s="842"/>
      <c r="FXE1064" s="842"/>
      <c r="FXF1064" s="842"/>
      <c r="FXG1064" s="842"/>
      <c r="FXH1064" s="842"/>
      <c r="FXI1064" s="842"/>
      <c r="FXJ1064" s="842"/>
      <c r="FXK1064" s="842"/>
      <c r="FXL1064" s="842"/>
      <c r="FXM1064" s="842"/>
      <c r="FXN1064" s="842"/>
      <c r="FXO1064" s="842"/>
      <c r="FXP1064" s="842"/>
      <c r="FXQ1064" s="842"/>
      <c r="FXR1064" s="842"/>
      <c r="FXS1064" s="842"/>
      <c r="FXT1064" s="842"/>
      <c r="FXU1064" s="842"/>
      <c r="FXV1064" s="842"/>
      <c r="FXW1064" s="842"/>
      <c r="FXX1064" s="842"/>
      <c r="FXY1064" s="842"/>
      <c r="FXZ1064" s="842"/>
      <c r="FYA1064" s="842"/>
      <c r="FYB1064" s="842"/>
      <c r="FYC1064" s="842"/>
      <c r="FYD1064" s="842"/>
      <c r="FYE1064" s="842"/>
      <c r="FYF1064" s="842"/>
      <c r="FYG1064" s="842"/>
      <c r="FYH1064" s="842"/>
      <c r="FYI1064" s="842"/>
      <c r="FYJ1064" s="842"/>
      <c r="FYK1064" s="842"/>
      <c r="FYL1064" s="842"/>
      <c r="FYM1064" s="842"/>
      <c r="FYN1064" s="842"/>
      <c r="FYO1064" s="842"/>
      <c r="FYP1064" s="842"/>
      <c r="FYQ1064" s="842"/>
      <c r="FYR1064" s="842"/>
      <c r="FYS1064" s="842"/>
      <c r="FYT1064" s="842"/>
      <c r="FYU1064" s="842"/>
      <c r="FYV1064" s="842"/>
      <c r="FYW1064" s="842"/>
      <c r="FYX1064" s="842"/>
      <c r="FYY1064" s="842"/>
      <c r="FYZ1064" s="842"/>
      <c r="FZA1064" s="842"/>
      <c r="FZB1064" s="842"/>
      <c r="FZC1064" s="842"/>
      <c r="FZD1064" s="842"/>
      <c r="FZE1064" s="842"/>
      <c r="FZF1064" s="842"/>
      <c r="FZG1064" s="842"/>
      <c r="FZH1064" s="842"/>
      <c r="FZI1064" s="842"/>
      <c r="FZJ1064" s="842"/>
      <c r="FZK1064" s="842"/>
      <c r="FZL1064" s="842"/>
      <c r="FZM1064" s="842"/>
      <c r="FZN1064" s="842"/>
      <c r="FZO1064" s="842"/>
      <c r="FZP1064" s="842"/>
      <c r="FZQ1064" s="842"/>
      <c r="FZR1064" s="842"/>
      <c r="FZS1064" s="842"/>
      <c r="FZT1064" s="842"/>
      <c r="FZU1064" s="842"/>
      <c r="FZV1064" s="842"/>
      <c r="FZW1064" s="842"/>
      <c r="FZX1064" s="842"/>
      <c r="FZY1064" s="842"/>
      <c r="FZZ1064" s="842"/>
      <c r="GAA1064" s="842"/>
      <c r="GAB1064" s="842"/>
      <c r="GAC1064" s="842"/>
      <c r="GAD1064" s="842"/>
      <c r="GAE1064" s="842"/>
      <c r="GAF1064" s="842"/>
      <c r="GAG1064" s="842"/>
      <c r="GAH1064" s="842"/>
      <c r="GAI1064" s="842"/>
      <c r="GAJ1064" s="842"/>
      <c r="GAK1064" s="842"/>
      <c r="GAL1064" s="842"/>
      <c r="GAM1064" s="842"/>
      <c r="GAN1064" s="842"/>
      <c r="GAO1064" s="842"/>
      <c r="GAP1064" s="842"/>
      <c r="GAQ1064" s="842"/>
      <c r="GAR1064" s="842"/>
      <c r="GAS1064" s="842"/>
      <c r="GAT1064" s="842"/>
      <c r="GAU1064" s="842"/>
      <c r="GAV1064" s="842"/>
      <c r="GAW1064" s="842"/>
      <c r="GAX1064" s="842"/>
      <c r="GAY1064" s="842"/>
      <c r="GAZ1064" s="842"/>
      <c r="GBA1064" s="842"/>
      <c r="GBB1064" s="842"/>
      <c r="GBC1064" s="842"/>
      <c r="GBD1064" s="842"/>
      <c r="GBE1064" s="842"/>
      <c r="GBF1064" s="842"/>
      <c r="GBG1064" s="842"/>
      <c r="GBH1064" s="842"/>
      <c r="GBI1064" s="842"/>
      <c r="GBJ1064" s="842"/>
      <c r="GBK1064" s="842"/>
      <c r="GBL1064" s="842"/>
      <c r="GBM1064" s="842"/>
      <c r="GBN1064" s="842"/>
      <c r="GBO1064" s="842"/>
      <c r="GBP1064" s="842"/>
      <c r="GBQ1064" s="842"/>
      <c r="GBR1064" s="842"/>
      <c r="GBS1064" s="842"/>
      <c r="GBT1064" s="842"/>
      <c r="GBU1064" s="842"/>
      <c r="GBV1064" s="842"/>
      <c r="GBW1064" s="842"/>
      <c r="GBX1064" s="842"/>
      <c r="GBY1064" s="842"/>
      <c r="GBZ1064" s="842"/>
      <c r="GCA1064" s="842"/>
      <c r="GCB1064" s="842"/>
      <c r="GCC1064" s="842"/>
      <c r="GCD1064" s="842"/>
      <c r="GCE1064" s="842"/>
      <c r="GCF1064" s="842"/>
      <c r="GCG1064" s="842"/>
      <c r="GCH1064" s="842"/>
      <c r="GCI1064" s="842"/>
      <c r="GCJ1064" s="842"/>
      <c r="GCK1064" s="842"/>
      <c r="GCL1064" s="842"/>
      <c r="GCM1064" s="842"/>
      <c r="GCN1064" s="842"/>
      <c r="GCO1064" s="842"/>
      <c r="GCP1064" s="842"/>
      <c r="GCQ1064" s="842"/>
      <c r="GCR1064" s="842"/>
      <c r="GCS1064" s="842"/>
      <c r="GCT1064" s="842"/>
      <c r="GCU1064" s="842"/>
      <c r="GCV1064" s="842"/>
      <c r="GCW1064" s="842"/>
      <c r="GCX1064" s="842"/>
      <c r="GCY1064" s="842"/>
      <c r="GCZ1064" s="842"/>
      <c r="GDA1064" s="842"/>
      <c r="GDB1064" s="842"/>
      <c r="GDC1064" s="842"/>
      <c r="GDD1064" s="842"/>
      <c r="GDE1064" s="842"/>
      <c r="GDF1064" s="842"/>
      <c r="GDG1064" s="842"/>
      <c r="GDH1064" s="842"/>
      <c r="GDI1064" s="842"/>
      <c r="GDJ1064" s="842"/>
      <c r="GDK1064" s="842"/>
      <c r="GDL1064" s="842"/>
      <c r="GDM1064" s="842"/>
      <c r="GDN1064" s="842"/>
      <c r="GDO1064" s="842"/>
      <c r="GDP1064" s="842"/>
      <c r="GDQ1064" s="842"/>
      <c r="GDR1064" s="842"/>
      <c r="GDS1064" s="842"/>
      <c r="GDT1064" s="842"/>
      <c r="GDU1064" s="842"/>
      <c r="GDV1064" s="842"/>
      <c r="GDW1064" s="842"/>
      <c r="GDX1064" s="842"/>
      <c r="GDY1064" s="842"/>
      <c r="GDZ1064" s="842"/>
      <c r="GEA1064" s="842"/>
      <c r="GEB1064" s="842"/>
      <c r="GEC1064" s="842"/>
      <c r="GED1064" s="842"/>
      <c r="GEE1064" s="842"/>
      <c r="GEF1064" s="842"/>
      <c r="GEG1064" s="842"/>
      <c r="GEH1064" s="842"/>
      <c r="GEI1064" s="842"/>
      <c r="GEJ1064" s="842"/>
      <c r="GEK1064" s="842"/>
      <c r="GEL1064" s="842"/>
      <c r="GEM1064" s="842"/>
      <c r="GEN1064" s="842"/>
      <c r="GEO1064" s="842"/>
      <c r="GEP1064" s="842"/>
      <c r="GEQ1064" s="842"/>
      <c r="GER1064" s="842"/>
      <c r="GES1064" s="842"/>
      <c r="GET1064" s="842"/>
      <c r="GEU1064" s="842"/>
      <c r="GEV1064" s="842"/>
      <c r="GEW1064" s="842"/>
      <c r="GEX1064" s="842"/>
      <c r="GEY1064" s="842"/>
      <c r="GEZ1064" s="842"/>
      <c r="GFA1064" s="842"/>
      <c r="GFB1064" s="842"/>
      <c r="GFC1064" s="842"/>
      <c r="GFD1064" s="842"/>
      <c r="GFE1064" s="842"/>
      <c r="GFF1064" s="842"/>
      <c r="GFG1064" s="842"/>
      <c r="GFH1064" s="842"/>
      <c r="GFI1064" s="842"/>
      <c r="GFJ1064" s="842"/>
      <c r="GFK1064" s="842"/>
      <c r="GFL1064" s="842"/>
      <c r="GFM1064" s="842"/>
      <c r="GFN1064" s="842"/>
      <c r="GFO1064" s="842"/>
      <c r="GFP1064" s="842"/>
      <c r="GFQ1064" s="842"/>
      <c r="GFR1064" s="842"/>
      <c r="GFS1064" s="842"/>
      <c r="GFT1064" s="842"/>
      <c r="GFU1064" s="842"/>
      <c r="GFV1064" s="842"/>
      <c r="GFW1064" s="842"/>
      <c r="GFX1064" s="842"/>
      <c r="GFY1064" s="842"/>
      <c r="GFZ1064" s="842"/>
      <c r="GGA1064" s="842"/>
      <c r="GGB1064" s="842"/>
      <c r="GGC1064" s="842"/>
      <c r="GGD1064" s="842"/>
      <c r="GGE1064" s="842"/>
      <c r="GGF1064" s="842"/>
      <c r="GGG1064" s="842"/>
      <c r="GGH1064" s="842"/>
      <c r="GGI1064" s="842"/>
      <c r="GGJ1064" s="842"/>
      <c r="GGK1064" s="842"/>
      <c r="GGL1064" s="842"/>
      <c r="GGM1064" s="842"/>
      <c r="GGN1064" s="842"/>
      <c r="GGO1064" s="842"/>
      <c r="GGP1064" s="842"/>
      <c r="GGQ1064" s="842"/>
      <c r="GGR1064" s="842"/>
      <c r="GGS1064" s="842"/>
      <c r="GGT1064" s="842"/>
      <c r="GGU1064" s="842"/>
      <c r="GGV1064" s="842"/>
      <c r="GGW1064" s="842"/>
      <c r="GGX1064" s="842"/>
      <c r="GGY1064" s="842"/>
      <c r="GGZ1064" s="842"/>
      <c r="GHA1064" s="842"/>
      <c r="GHB1064" s="842"/>
      <c r="GHC1064" s="842"/>
      <c r="GHD1064" s="842"/>
      <c r="GHE1064" s="842"/>
      <c r="GHF1064" s="842"/>
      <c r="GHG1064" s="842"/>
      <c r="GHH1064" s="842"/>
      <c r="GHI1064" s="842"/>
      <c r="GHJ1064" s="842"/>
      <c r="GHK1064" s="842"/>
      <c r="GHL1064" s="842"/>
      <c r="GHM1064" s="842"/>
      <c r="GHN1064" s="842"/>
      <c r="GHO1064" s="842"/>
      <c r="GHP1064" s="842"/>
      <c r="GHQ1064" s="842"/>
      <c r="GHR1064" s="842"/>
      <c r="GHS1064" s="842"/>
      <c r="GHT1064" s="842"/>
      <c r="GHU1064" s="842"/>
      <c r="GHV1064" s="842"/>
      <c r="GHW1064" s="842"/>
      <c r="GHX1064" s="842"/>
      <c r="GHY1064" s="842"/>
      <c r="GHZ1064" s="842"/>
      <c r="GIA1064" s="842"/>
      <c r="GIB1064" s="842"/>
      <c r="GIC1064" s="842"/>
      <c r="GID1064" s="842"/>
      <c r="GIE1064" s="842"/>
      <c r="GIF1064" s="842"/>
      <c r="GIG1064" s="842"/>
      <c r="GIH1064" s="842"/>
      <c r="GII1064" s="842"/>
      <c r="GIJ1064" s="842"/>
      <c r="GIK1064" s="842"/>
      <c r="GIL1064" s="842"/>
      <c r="GIM1064" s="842"/>
      <c r="GIN1064" s="842"/>
      <c r="GIO1064" s="842"/>
      <c r="GIP1064" s="842"/>
      <c r="GIQ1064" s="842"/>
      <c r="GIR1064" s="842"/>
      <c r="GIS1064" s="842"/>
      <c r="GIT1064" s="842"/>
      <c r="GIU1064" s="842"/>
      <c r="GIV1064" s="842"/>
      <c r="GIW1064" s="842"/>
      <c r="GIX1064" s="842"/>
      <c r="GIY1064" s="842"/>
      <c r="GIZ1064" s="842"/>
      <c r="GJA1064" s="842"/>
      <c r="GJB1064" s="842"/>
      <c r="GJC1064" s="842"/>
      <c r="GJD1064" s="842"/>
      <c r="GJE1064" s="842"/>
      <c r="GJF1064" s="842"/>
      <c r="GJG1064" s="842"/>
      <c r="GJH1064" s="842"/>
      <c r="GJI1064" s="842"/>
      <c r="GJJ1064" s="842"/>
      <c r="GJK1064" s="842"/>
      <c r="GJL1064" s="842"/>
      <c r="GJM1064" s="842"/>
      <c r="GJN1064" s="842"/>
      <c r="GJO1064" s="842"/>
      <c r="GJP1064" s="842"/>
      <c r="GJQ1064" s="842"/>
      <c r="GJR1064" s="842"/>
      <c r="GJS1064" s="842"/>
      <c r="GJT1064" s="842"/>
      <c r="GJU1064" s="842"/>
      <c r="GJV1064" s="842"/>
      <c r="GJW1064" s="842"/>
      <c r="GJX1064" s="842"/>
      <c r="GJY1064" s="842"/>
      <c r="GJZ1064" s="842"/>
      <c r="GKA1064" s="842"/>
      <c r="GKB1064" s="842"/>
      <c r="GKC1064" s="842"/>
      <c r="GKD1064" s="842"/>
      <c r="GKE1064" s="842"/>
      <c r="GKF1064" s="842"/>
      <c r="GKG1064" s="842"/>
      <c r="GKH1064" s="842"/>
      <c r="GKI1064" s="842"/>
      <c r="GKJ1064" s="842"/>
      <c r="GKK1064" s="842"/>
      <c r="GKL1064" s="842"/>
      <c r="GKM1064" s="842"/>
      <c r="GKN1064" s="842"/>
      <c r="GKO1064" s="842"/>
      <c r="GKP1064" s="842"/>
      <c r="GKQ1064" s="842"/>
      <c r="GKR1064" s="842"/>
      <c r="GKS1064" s="842"/>
      <c r="GKT1064" s="842"/>
      <c r="GKU1064" s="842"/>
      <c r="GKV1064" s="842"/>
      <c r="GKW1064" s="842"/>
      <c r="GKX1064" s="842"/>
      <c r="GKY1064" s="842"/>
      <c r="GKZ1064" s="842"/>
      <c r="GLA1064" s="842"/>
      <c r="GLB1064" s="842"/>
      <c r="GLC1064" s="842"/>
      <c r="GLD1064" s="842"/>
      <c r="GLE1064" s="842"/>
      <c r="GLF1064" s="842"/>
      <c r="GLG1064" s="842"/>
      <c r="GLH1064" s="842"/>
      <c r="GLI1064" s="842"/>
      <c r="GLJ1064" s="842"/>
      <c r="GLK1064" s="842"/>
      <c r="GLL1064" s="842"/>
      <c r="GLM1064" s="842"/>
      <c r="GLN1064" s="842"/>
      <c r="GLO1064" s="842"/>
      <c r="GLP1064" s="842"/>
      <c r="GLQ1064" s="842"/>
      <c r="GLR1064" s="842"/>
      <c r="GLS1064" s="842"/>
      <c r="GLT1064" s="842"/>
      <c r="GLU1064" s="842"/>
      <c r="GLV1064" s="842"/>
      <c r="GLW1064" s="842"/>
      <c r="GLX1064" s="842"/>
      <c r="GLY1064" s="842"/>
      <c r="GLZ1064" s="842"/>
      <c r="GMA1064" s="842"/>
      <c r="GMB1064" s="842"/>
      <c r="GMC1064" s="842"/>
      <c r="GMD1064" s="842"/>
      <c r="GME1064" s="842"/>
      <c r="GMF1064" s="842"/>
      <c r="GMG1064" s="842"/>
      <c r="GMH1064" s="842"/>
      <c r="GMI1064" s="842"/>
      <c r="GMJ1064" s="842"/>
      <c r="GMK1064" s="842"/>
      <c r="GML1064" s="842"/>
      <c r="GMM1064" s="842"/>
      <c r="GMN1064" s="842"/>
      <c r="GMO1064" s="842"/>
      <c r="GMP1064" s="842"/>
      <c r="GMQ1064" s="842"/>
      <c r="GMR1064" s="842"/>
      <c r="GMS1064" s="842"/>
      <c r="GMT1064" s="842"/>
      <c r="GMU1064" s="842"/>
      <c r="GMV1064" s="842"/>
      <c r="GMW1064" s="842"/>
      <c r="GMX1064" s="842"/>
      <c r="GMY1064" s="842"/>
      <c r="GMZ1064" s="842"/>
      <c r="GNA1064" s="842"/>
      <c r="GNB1064" s="842"/>
      <c r="GNC1064" s="842"/>
      <c r="GND1064" s="842"/>
      <c r="GNE1064" s="842"/>
      <c r="GNF1064" s="842"/>
      <c r="GNG1064" s="842"/>
      <c r="GNH1064" s="842"/>
      <c r="GNI1064" s="842"/>
      <c r="GNJ1064" s="842"/>
      <c r="GNK1064" s="842"/>
      <c r="GNL1064" s="842"/>
      <c r="GNM1064" s="842"/>
      <c r="GNN1064" s="842"/>
      <c r="GNO1064" s="842"/>
      <c r="GNP1064" s="842"/>
      <c r="GNQ1064" s="842"/>
      <c r="GNR1064" s="842"/>
      <c r="GNS1064" s="842"/>
      <c r="GNT1064" s="842"/>
      <c r="GNU1064" s="842"/>
      <c r="GNV1064" s="842"/>
      <c r="GNW1064" s="842"/>
      <c r="GNX1064" s="842"/>
      <c r="GNY1064" s="842"/>
      <c r="GNZ1064" s="842"/>
      <c r="GOA1064" s="842"/>
      <c r="GOB1064" s="842"/>
      <c r="GOC1064" s="842"/>
      <c r="GOD1064" s="842"/>
      <c r="GOE1064" s="842"/>
      <c r="GOF1064" s="842"/>
      <c r="GOG1064" s="842"/>
      <c r="GOH1064" s="842"/>
      <c r="GOI1064" s="842"/>
      <c r="GOJ1064" s="842"/>
      <c r="GOK1064" s="842"/>
      <c r="GOL1064" s="842"/>
      <c r="GOM1064" s="842"/>
      <c r="GON1064" s="842"/>
      <c r="GOO1064" s="842"/>
      <c r="GOP1064" s="842"/>
      <c r="GOQ1064" s="842"/>
      <c r="GOR1064" s="842"/>
      <c r="GOS1064" s="842"/>
      <c r="GOT1064" s="842"/>
      <c r="GOU1064" s="842"/>
      <c r="GOV1064" s="842"/>
      <c r="GOW1064" s="842"/>
      <c r="GOX1064" s="842"/>
      <c r="GOY1064" s="842"/>
      <c r="GOZ1064" s="842"/>
      <c r="GPA1064" s="842"/>
      <c r="GPB1064" s="842"/>
      <c r="GPC1064" s="842"/>
      <c r="GPD1064" s="842"/>
      <c r="GPE1064" s="842"/>
      <c r="GPF1064" s="842"/>
      <c r="GPG1064" s="842"/>
      <c r="GPH1064" s="842"/>
      <c r="GPI1064" s="842"/>
      <c r="GPJ1064" s="842"/>
      <c r="GPK1064" s="842"/>
      <c r="GPL1064" s="842"/>
      <c r="GPM1064" s="842"/>
      <c r="GPN1064" s="842"/>
      <c r="GPO1064" s="842"/>
      <c r="GPP1064" s="842"/>
      <c r="GPQ1064" s="842"/>
      <c r="GPR1064" s="842"/>
      <c r="GPS1064" s="842"/>
      <c r="GPT1064" s="842"/>
      <c r="GPU1064" s="842"/>
      <c r="GPV1064" s="842"/>
      <c r="GPW1064" s="842"/>
      <c r="GPX1064" s="842"/>
      <c r="GPY1064" s="842"/>
      <c r="GPZ1064" s="842"/>
      <c r="GQA1064" s="842"/>
      <c r="GQB1064" s="842"/>
      <c r="GQC1064" s="842"/>
      <c r="GQD1064" s="842"/>
      <c r="GQE1064" s="842"/>
      <c r="GQF1064" s="842"/>
      <c r="GQG1064" s="842"/>
      <c r="GQH1064" s="842"/>
      <c r="GQI1064" s="842"/>
      <c r="GQJ1064" s="842"/>
      <c r="GQK1064" s="842"/>
      <c r="GQL1064" s="842"/>
      <c r="GQM1064" s="842"/>
      <c r="GQN1064" s="842"/>
      <c r="GQO1064" s="842"/>
      <c r="GQP1064" s="842"/>
      <c r="GQQ1064" s="842"/>
      <c r="GQR1064" s="842"/>
      <c r="GQS1064" s="842"/>
      <c r="GQT1064" s="842"/>
      <c r="GQU1064" s="842"/>
      <c r="GQV1064" s="842"/>
      <c r="GQW1064" s="842"/>
      <c r="GQX1064" s="842"/>
      <c r="GQY1064" s="842"/>
      <c r="GQZ1064" s="842"/>
      <c r="GRA1064" s="842"/>
      <c r="GRB1064" s="842"/>
      <c r="GRC1064" s="842"/>
      <c r="GRD1064" s="842"/>
      <c r="GRE1064" s="842"/>
      <c r="GRF1064" s="842"/>
      <c r="GRG1064" s="842"/>
      <c r="GRH1064" s="842"/>
      <c r="GRI1064" s="842"/>
      <c r="GRJ1064" s="842"/>
      <c r="GRK1064" s="842"/>
      <c r="GRL1064" s="842"/>
      <c r="GRM1064" s="842"/>
      <c r="GRN1064" s="842"/>
      <c r="GRO1064" s="842"/>
      <c r="GRP1064" s="842"/>
      <c r="GRQ1064" s="842"/>
      <c r="GRR1064" s="842"/>
      <c r="GRS1064" s="842"/>
      <c r="GRT1064" s="842"/>
      <c r="GRU1064" s="842"/>
      <c r="GRV1064" s="842"/>
      <c r="GRW1064" s="842"/>
      <c r="GRX1064" s="842"/>
      <c r="GRY1064" s="842"/>
      <c r="GRZ1064" s="842"/>
      <c r="GSA1064" s="842"/>
      <c r="GSB1064" s="842"/>
      <c r="GSC1064" s="842"/>
      <c r="GSD1064" s="842"/>
      <c r="GSE1064" s="842"/>
      <c r="GSF1064" s="842"/>
      <c r="GSG1064" s="842"/>
      <c r="GSH1064" s="842"/>
      <c r="GSI1064" s="842"/>
      <c r="GSJ1064" s="842"/>
      <c r="GSK1064" s="842"/>
      <c r="GSL1064" s="842"/>
      <c r="GSM1064" s="842"/>
      <c r="GSN1064" s="842"/>
      <c r="GSO1064" s="842"/>
      <c r="GSP1064" s="842"/>
      <c r="GSQ1064" s="842"/>
      <c r="GSR1064" s="842"/>
      <c r="GSS1064" s="842"/>
      <c r="GST1064" s="842"/>
      <c r="GSU1064" s="842"/>
      <c r="GSV1064" s="842"/>
      <c r="GSW1064" s="842"/>
      <c r="GSX1064" s="842"/>
      <c r="GSY1064" s="842"/>
      <c r="GSZ1064" s="842"/>
      <c r="GTA1064" s="842"/>
      <c r="GTB1064" s="842"/>
      <c r="GTC1064" s="842"/>
      <c r="GTD1064" s="842"/>
      <c r="GTE1064" s="842"/>
      <c r="GTF1064" s="842"/>
      <c r="GTG1064" s="842"/>
      <c r="GTH1064" s="842"/>
      <c r="GTI1064" s="842"/>
      <c r="GTJ1064" s="842"/>
      <c r="GTK1064" s="842"/>
      <c r="GTL1064" s="842"/>
      <c r="GTM1064" s="842"/>
      <c r="GTN1064" s="842"/>
      <c r="GTO1064" s="842"/>
      <c r="GTP1064" s="842"/>
      <c r="GTQ1064" s="842"/>
      <c r="GTR1064" s="842"/>
      <c r="GTS1064" s="842"/>
      <c r="GTT1064" s="842"/>
      <c r="GTU1064" s="842"/>
      <c r="GTV1064" s="842"/>
      <c r="GTW1064" s="842"/>
      <c r="GTX1064" s="842"/>
      <c r="GTY1064" s="842"/>
      <c r="GTZ1064" s="842"/>
      <c r="GUA1064" s="842"/>
      <c r="GUB1064" s="842"/>
      <c r="GUC1064" s="842"/>
      <c r="GUD1064" s="842"/>
      <c r="GUE1064" s="842"/>
      <c r="GUF1064" s="842"/>
      <c r="GUG1064" s="842"/>
      <c r="GUH1064" s="842"/>
      <c r="GUI1064" s="842"/>
      <c r="GUJ1064" s="842"/>
      <c r="GUK1064" s="842"/>
      <c r="GUL1064" s="842"/>
      <c r="GUM1064" s="842"/>
      <c r="GUN1064" s="842"/>
      <c r="GUO1064" s="842"/>
      <c r="GUP1064" s="842"/>
      <c r="GUQ1064" s="842"/>
      <c r="GUR1064" s="842"/>
      <c r="GUS1064" s="842"/>
      <c r="GUT1064" s="842"/>
      <c r="GUU1064" s="842"/>
      <c r="GUV1064" s="842"/>
      <c r="GUW1064" s="842"/>
      <c r="GUX1064" s="842"/>
      <c r="GUY1064" s="842"/>
      <c r="GUZ1064" s="842"/>
      <c r="GVA1064" s="842"/>
      <c r="GVB1064" s="842"/>
      <c r="GVC1064" s="842"/>
      <c r="GVD1064" s="842"/>
      <c r="GVE1064" s="842"/>
      <c r="GVF1064" s="842"/>
      <c r="GVG1064" s="842"/>
      <c r="GVH1064" s="842"/>
      <c r="GVI1064" s="842"/>
      <c r="GVJ1064" s="842"/>
      <c r="GVK1064" s="842"/>
      <c r="GVL1064" s="842"/>
      <c r="GVM1064" s="842"/>
      <c r="GVN1064" s="842"/>
      <c r="GVO1064" s="842"/>
      <c r="GVP1064" s="842"/>
      <c r="GVQ1064" s="842"/>
      <c r="GVR1064" s="842"/>
      <c r="GVS1064" s="842"/>
      <c r="GVT1064" s="842"/>
      <c r="GVU1064" s="842"/>
      <c r="GVV1064" s="842"/>
      <c r="GVW1064" s="842"/>
      <c r="GVX1064" s="842"/>
      <c r="GVY1064" s="842"/>
      <c r="GVZ1064" s="842"/>
      <c r="GWA1064" s="842"/>
      <c r="GWB1064" s="842"/>
      <c r="GWC1064" s="842"/>
      <c r="GWD1064" s="842"/>
      <c r="GWE1064" s="842"/>
      <c r="GWF1064" s="842"/>
      <c r="GWG1064" s="842"/>
      <c r="GWH1064" s="842"/>
      <c r="GWI1064" s="842"/>
      <c r="GWJ1064" s="842"/>
      <c r="GWK1064" s="842"/>
      <c r="GWL1064" s="842"/>
      <c r="GWM1064" s="842"/>
      <c r="GWN1064" s="842"/>
      <c r="GWO1064" s="842"/>
      <c r="GWP1064" s="842"/>
      <c r="GWQ1064" s="842"/>
      <c r="GWR1064" s="842"/>
      <c r="GWS1064" s="842"/>
      <c r="GWT1064" s="842"/>
      <c r="GWU1064" s="842"/>
      <c r="GWV1064" s="842"/>
      <c r="GWW1064" s="842"/>
      <c r="GWX1064" s="842"/>
      <c r="GWY1064" s="842"/>
      <c r="GWZ1064" s="842"/>
      <c r="GXA1064" s="842"/>
      <c r="GXB1064" s="842"/>
      <c r="GXC1064" s="842"/>
      <c r="GXD1064" s="842"/>
      <c r="GXE1064" s="842"/>
      <c r="GXF1064" s="842"/>
      <c r="GXG1064" s="842"/>
      <c r="GXH1064" s="842"/>
      <c r="GXI1064" s="842"/>
      <c r="GXJ1064" s="842"/>
      <c r="GXK1064" s="842"/>
      <c r="GXL1064" s="842"/>
      <c r="GXM1064" s="842"/>
      <c r="GXN1064" s="842"/>
      <c r="GXO1064" s="842"/>
      <c r="GXP1064" s="842"/>
      <c r="GXQ1064" s="842"/>
      <c r="GXR1064" s="842"/>
      <c r="GXS1064" s="842"/>
      <c r="GXT1064" s="842"/>
      <c r="GXU1064" s="842"/>
      <c r="GXV1064" s="842"/>
      <c r="GXW1064" s="842"/>
      <c r="GXX1064" s="842"/>
      <c r="GXY1064" s="842"/>
      <c r="GXZ1064" s="842"/>
      <c r="GYA1064" s="842"/>
      <c r="GYB1064" s="842"/>
      <c r="GYC1064" s="842"/>
      <c r="GYD1064" s="842"/>
      <c r="GYE1064" s="842"/>
      <c r="GYF1064" s="842"/>
      <c r="GYG1064" s="842"/>
      <c r="GYH1064" s="842"/>
      <c r="GYI1064" s="842"/>
      <c r="GYJ1064" s="842"/>
      <c r="GYK1064" s="842"/>
      <c r="GYL1064" s="842"/>
      <c r="GYM1064" s="842"/>
      <c r="GYN1064" s="842"/>
      <c r="GYO1064" s="842"/>
      <c r="GYP1064" s="842"/>
      <c r="GYQ1064" s="842"/>
      <c r="GYR1064" s="842"/>
      <c r="GYS1064" s="842"/>
      <c r="GYT1064" s="842"/>
      <c r="GYU1064" s="842"/>
      <c r="GYV1064" s="842"/>
      <c r="GYW1064" s="842"/>
      <c r="GYX1064" s="842"/>
      <c r="GYY1064" s="842"/>
      <c r="GYZ1064" s="842"/>
      <c r="GZA1064" s="842"/>
      <c r="GZB1064" s="842"/>
      <c r="GZC1064" s="842"/>
      <c r="GZD1064" s="842"/>
      <c r="GZE1064" s="842"/>
      <c r="GZF1064" s="842"/>
      <c r="GZG1064" s="842"/>
      <c r="GZH1064" s="842"/>
      <c r="GZI1064" s="842"/>
      <c r="GZJ1064" s="842"/>
      <c r="GZK1064" s="842"/>
      <c r="GZL1064" s="842"/>
      <c r="GZM1064" s="842"/>
      <c r="GZN1064" s="842"/>
      <c r="GZO1064" s="842"/>
      <c r="GZP1064" s="842"/>
      <c r="GZQ1064" s="842"/>
      <c r="GZR1064" s="842"/>
      <c r="GZS1064" s="842"/>
      <c r="GZT1064" s="842"/>
      <c r="GZU1064" s="842"/>
      <c r="GZV1064" s="842"/>
      <c r="GZW1064" s="842"/>
      <c r="GZX1064" s="842"/>
      <c r="GZY1064" s="842"/>
      <c r="GZZ1064" s="842"/>
      <c r="HAA1064" s="842"/>
      <c r="HAB1064" s="842"/>
      <c r="HAC1064" s="842"/>
      <c r="HAD1064" s="842"/>
      <c r="HAE1064" s="842"/>
      <c r="HAF1064" s="842"/>
      <c r="HAG1064" s="842"/>
      <c r="HAH1064" s="842"/>
      <c r="HAI1064" s="842"/>
      <c r="HAJ1064" s="842"/>
      <c r="HAK1064" s="842"/>
      <c r="HAL1064" s="842"/>
      <c r="HAM1064" s="842"/>
      <c r="HAN1064" s="842"/>
      <c r="HAO1064" s="842"/>
      <c r="HAP1064" s="842"/>
      <c r="HAQ1064" s="842"/>
      <c r="HAR1064" s="842"/>
      <c r="HAS1064" s="842"/>
      <c r="HAT1064" s="842"/>
      <c r="HAU1064" s="842"/>
      <c r="HAV1064" s="842"/>
      <c r="HAW1064" s="842"/>
      <c r="HAX1064" s="842"/>
      <c r="HAY1064" s="842"/>
      <c r="HAZ1064" s="842"/>
      <c r="HBA1064" s="842"/>
      <c r="HBB1064" s="842"/>
      <c r="HBC1064" s="842"/>
      <c r="HBD1064" s="842"/>
      <c r="HBE1064" s="842"/>
      <c r="HBF1064" s="842"/>
      <c r="HBG1064" s="842"/>
      <c r="HBH1064" s="842"/>
      <c r="HBI1064" s="842"/>
      <c r="HBJ1064" s="842"/>
      <c r="HBK1064" s="842"/>
      <c r="HBL1064" s="842"/>
      <c r="HBM1064" s="842"/>
      <c r="HBN1064" s="842"/>
      <c r="HBO1064" s="842"/>
      <c r="HBP1064" s="842"/>
      <c r="HBQ1064" s="842"/>
      <c r="HBR1064" s="842"/>
      <c r="HBS1064" s="842"/>
      <c r="HBT1064" s="842"/>
      <c r="HBU1064" s="842"/>
      <c r="HBV1064" s="842"/>
      <c r="HBW1064" s="842"/>
      <c r="HBX1064" s="842"/>
      <c r="HBY1064" s="842"/>
      <c r="HBZ1064" s="842"/>
      <c r="HCA1064" s="842"/>
      <c r="HCB1064" s="842"/>
      <c r="HCC1064" s="842"/>
      <c r="HCD1064" s="842"/>
      <c r="HCE1064" s="842"/>
      <c r="HCF1064" s="842"/>
      <c r="HCG1064" s="842"/>
      <c r="HCH1064" s="842"/>
      <c r="HCI1064" s="842"/>
      <c r="HCJ1064" s="842"/>
      <c r="HCK1064" s="842"/>
      <c r="HCL1064" s="842"/>
      <c r="HCM1064" s="842"/>
      <c r="HCN1064" s="842"/>
      <c r="HCO1064" s="842"/>
      <c r="HCP1064" s="842"/>
      <c r="HCQ1064" s="842"/>
      <c r="HCR1064" s="842"/>
      <c r="HCS1064" s="842"/>
      <c r="HCT1064" s="842"/>
      <c r="HCU1064" s="842"/>
      <c r="HCV1064" s="842"/>
      <c r="HCW1064" s="842"/>
      <c r="HCX1064" s="842"/>
      <c r="HCY1064" s="842"/>
      <c r="HCZ1064" s="842"/>
      <c r="HDA1064" s="842"/>
      <c r="HDB1064" s="842"/>
      <c r="HDC1064" s="842"/>
      <c r="HDD1064" s="842"/>
      <c r="HDE1064" s="842"/>
      <c r="HDF1064" s="842"/>
      <c r="HDG1064" s="842"/>
      <c r="HDH1064" s="842"/>
      <c r="HDI1064" s="842"/>
      <c r="HDJ1064" s="842"/>
      <c r="HDK1064" s="842"/>
      <c r="HDL1064" s="842"/>
      <c r="HDM1064" s="842"/>
      <c r="HDN1064" s="842"/>
      <c r="HDO1064" s="842"/>
      <c r="HDP1064" s="842"/>
      <c r="HDQ1064" s="842"/>
      <c r="HDR1064" s="842"/>
      <c r="HDS1064" s="842"/>
      <c r="HDT1064" s="842"/>
      <c r="HDU1064" s="842"/>
      <c r="HDV1064" s="842"/>
      <c r="HDW1064" s="842"/>
      <c r="HDX1064" s="842"/>
      <c r="HDY1064" s="842"/>
      <c r="HDZ1064" s="842"/>
      <c r="HEA1064" s="842"/>
      <c r="HEB1064" s="842"/>
      <c r="HEC1064" s="842"/>
      <c r="HED1064" s="842"/>
      <c r="HEE1064" s="842"/>
      <c r="HEF1064" s="842"/>
      <c r="HEG1064" s="842"/>
      <c r="HEH1064" s="842"/>
      <c r="HEI1064" s="842"/>
      <c r="HEJ1064" s="842"/>
      <c r="HEK1064" s="842"/>
      <c r="HEL1064" s="842"/>
      <c r="HEM1064" s="842"/>
      <c r="HEN1064" s="842"/>
      <c r="HEO1064" s="842"/>
      <c r="HEP1064" s="842"/>
      <c r="HEQ1064" s="842"/>
      <c r="HER1064" s="842"/>
      <c r="HES1064" s="842"/>
      <c r="HET1064" s="842"/>
      <c r="HEU1064" s="842"/>
      <c r="HEV1064" s="842"/>
      <c r="HEW1064" s="842"/>
      <c r="HEX1064" s="842"/>
      <c r="HEY1064" s="842"/>
      <c r="HEZ1064" s="842"/>
      <c r="HFA1064" s="842"/>
      <c r="HFB1064" s="842"/>
      <c r="HFC1064" s="842"/>
      <c r="HFD1064" s="842"/>
      <c r="HFE1064" s="842"/>
      <c r="HFF1064" s="842"/>
      <c r="HFG1064" s="842"/>
      <c r="HFH1064" s="842"/>
      <c r="HFI1064" s="842"/>
      <c r="HFJ1064" s="842"/>
      <c r="HFK1064" s="842"/>
      <c r="HFL1064" s="842"/>
      <c r="HFM1064" s="842"/>
      <c r="HFN1064" s="842"/>
      <c r="HFO1064" s="842"/>
      <c r="HFP1064" s="842"/>
      <c r="HFQ1064" s="842"/>
      <c r="HFR1064" s="842"/>
      <c r="HFS1064" s="842"/>
      <c r="HFT1064" s="842"/>
      <c r="HFU1064" s="842"/>
      <c r="HFV1064" s="842"/>
      <c r="HFW1064" s="842"/>
      <c r="HFX1064" s="842"/>
      <c r="HFY1064" s="842"/>
      <c r="HFZ1064" s="842"/>
      <c r="HGA1064" s="842"/>
      <c r="HGB1064" s="842"/>
      <c r="HGC1064" s="842"/>
      <c r="HGD1064" s="842"/>
      <c r="HGE1064" s="842"/>
      <c r="HGF1064" s="842"/>
      <c r="HGG1064" s="842"/>
      <c r="HGH1064" s="842"/>
      <c r="HGI1064" s="842"/>
      <c r="HGJ1064" s="842"/>
      <c r="HGK1064" s="842"/>
      <c r="HGL1064" s="842"/>
      <c r="HGM1064" s="842"/>
      <c r="HGN1064" s="842"/>
      <c r="HGO1064" s="842"/>
      <c r="HGP1064" s="842"/>
      <c r="HGQ1064" s="842"/>
      <c r="HGR1064" s="842"/>
      <c r="HGS1064" s="842"/>
      <c r="HGT1064" s="842"/>
      <c r="HGU1064" s="842"/>
      <c r="HGV1064" s="842"/>
      <c r="HGW1064" s="842"/>
      <c r="HGX1064" s="842"/>
      <c r="HGY1064" s="842"/>
      <c r="HGZ1064" s="842"/>
      <c r="HHA1064" s="842"/>
      <c r="HHB1064" s="842"/>
      <c r="HHC1064" s="842"/>
      <c r="HHD1064" s="842"/>
      <c r="HHE1064" s="842"/>
      <c r="HHF1064" s="842"/>
      <c r="HHG1064" s="842"/>
      <c r="HHH1064" s="842"/>
      <c r="HHI1064" s="842"/>
      <c r="HHJ1064" s="842"/>
      <c r="HHK1064" s="842"/>
      <c r="HHL1064" s="842"/>
      <c r="HHM1064" s="842"/>
      <c r="HHN1064" s="842"/>
      <c r="HHO1064" s="842"/>
      <c r="HHP1064" s="842"/>
      <c r="HHQ1064" s="842"/>
      <c r="HHR1064" s="842"/>
      <c r="HHS1064" s="842"/>
      <c r="HHT1064" s="842"/>
      <c r="HHU1064" s="842"/>
      <c r="HHV1064" s="842"/>
      <c r="HHW1064" s="842"/>
      <c r="HHX1064" s="842"/>
      <c r="HHY1064" s="842"/>
      <c r="HHZ1064" s="842"/>
      <c r="HIA1064" s="842"/>
      <c r="HIB1064" s="842"/>
      <c r="HIC1064" s="842"/>
      <c r="HID1064" s="842"/>
      <c r="HIE1064" s="842"/>
      <c r="HIF1064" s="842"/>
      <c r="HIG1064" s="842"/>
      <c r="HIH1064" s="842"/>
      <c r="HII1064" s="842"/>
      <c r="HIJ1064" s="842"/>
      <c r="HIK1064" s="842"/>
      <c r="HIL1064" s="842"/>
      <c r="HIM1064" s="842"/>
      <c r="HIN1064" s="842"/>
      <c r="HIO1064" s="842"/>
      <c r="HIP1064" s="842"/>
      <c r="HIQ1064" s="842"/>
      <c r="HIR1064" s="842"/>
      <c r="HIS1064" s="842"/>
      <c r="HIT1064" s="842"/>
      <c r="HIU1064" s="842"/>
      <c r="HIV1064" s="842"/>
      <c r="HIW1064" s="842"/>
      <c r="HIX1064" s="842"/>
      <c r="HIY1064" s="842"/>
      <c r="HIZ1064" s="842"/>
      <c r="HJA1064" s="842"/>
      <c r="HJB1064" s="842"/>
      <c r="HJC1064" s="842"/>
      <c r="HJD1064" s="842"/>
      <c r="HJE1064" s="842"/>
      <c r="HJF1064" s="842"/>
      <c r="HJG1064" s="842"/>
      <c r="HJH1064" s="842"/>
      <c r="HJI1064" s="842"/>
      <c r="HJJ1064" s="842"/>
      <c r="HJK1064" s="842"/>
      <c r="HJL1064" s="842"/>
      <c r="HJM1064" s="842"/>
      <c r="HJN1064" s="842"/>
      <c r="HJO1064" s="842"/>
      <c r="HJP1064" s="842"/>
      <c r="HJQ1064" s="842"/>
      <c r="HJR1064" s="842"/>
      <c r="HJS1064" s="842"/>
      <c r="HJT1064" s="842"/>
      <c r="HJU1064" s="842"/>
      <c r="HJV1064" s="842"/>
      <c r="HJW1064" s="842"/>
      <c r="HJX1064" s="842"/>
      <c r="HJY1064" s="842"/>
      <c r="HJZ1064" s="842"/>
      <c r="HKA1064" s="842"/>
      <c r="HKB1064" s="842"/>
      <c r="HKC1064" s="842"/>
      <c r="HKD1064" s="842"/>
      <c r="HKE1064" s="842"/>
      <c r="HKF1064" s="842"/>
      <c r="HKG1064" s="842"/>
      <c r="HKH1064" s="842"/>
      <c r="HKI1064" s="842"/>
      <c r="HKJ1064" s="842"/>
      <c r="HKK1064" s="842"/>
      <c r="HKL1064" s="842"/>
      <c r="HKM1064" s="842"/>
      <c r="HKN1064" s="842"/>
      <c r="HKO1064" s="842"/>
      <c r="HKP1064" s="842"/>
      <c r="HKQ1064" s="842"/>
      <c r="HKR1064" s="842"/>
      <c r="HKS1064" s="842"/>
      <c r="HKT1064" s="842"/>
      <c r="HKU1064" s="842"/>
      <c r="HKV1064" s="842"/>
      <c r="HKW1064" s="842"/>
      <c r="HKX1064" s="842"/>
      <c r="HKY1064" s="842"/>
      <c r="HKZ1064" s="842"/>
      <c r="HLA1064" s="842"/>
      <c r="HLB1064" s="842"/>
      <c r="HLC1064" s="842"/>
      <c r="HLD1064" s="842"/>
      <c r="HLE1064" s="842"/>
      <c r="HLF1064" s="842"/>
      <c r="HLG1064" s="842"/>
      <c r="HLH1064" s="842"/>
      <c r="HLI1064" s="842"/>
      <c r="HLJ1064" s="842"/>
      <c r="HLK1064" s="842"/>
      <c r="HLL1064" s="842"/>
      <c r="HLM1064" s="842"/>
      <c r="HLN1064" s="842"/>
      <c r="HLO1064" s="842"/>
      <c r="HLP1064" s="842"/>
      <c r="HLQ1064" s="842"/>
      <c r="HLR1064" s="842"/>
      <c r="HLS1064" s="842"/>
      <c r="HLT1064" s="842"/>
      <c r="HLU1064" s="842"/>
      <c r="HLV1064" s="842"/>
      <c r="HLW1064" s="842"/>
      <c r="HLX1064" s="842"/>
      <c r="HLY1064" s="842"/>
      <c r="HLZ1064" s="842"/>
      <c r="HMA1064" s="842"/>
      <c r="HMB1064" s="842"/>
      <c r="HMC1064" s="842"/>
      <c r="HMD1064" s="842"/>
      <c r="HME1064" s="842"/>
      <c r="HMF1064" s="842"/>
      <c r="HMG1064" s="842"/>
      <c r="HMH1064" s="842"/>
      <c r="HMI1064" s="842"/>
      <c r="HMJ1064" s="842"/>
      <c r="HMK1064" s="842"/>
      <c r="HML1064" s="842"/>
      <c r="HMM1064" s="842"/>
      <c r="HMN1064" s="842"/>
      <c r="HMO1064" s="842"/>
      <c r="HMP1064" s="842"/>
      <c r="HMQ1064" s="842"/>
      <c r="HMR1064" s="842"/>
      <c r="HMS1064" s="842"/>
      <c r="HMT1064" s="842"/>
      <c r="HMU1064" s="842"/>
      <c r="HMV1064" s="842"/>
      <c r="HMW1064" s="842"/>
      <c r="HMX1064" s="842"/>
      <c r="HMY1064" s="842"/>
      <c r="HMZ1064" s="842"/>
      <c r="HNA1064" s="842"/>
      <c r="HNB1064" s="842"/>
      <c r="HNC1064" s="842"/>
      <c r="HND1064" s="842"/>
      <c r="HNE1064" s="842"/>
      <c r="HNF1064" s="842"/>
      <c r="HNG1064" s="842"/>
      <c r="HNH1064" s="842"/>
      <c r="HNI1064" s="842"/>
      <c r="HNJ1064" s="842"/>
      <c r="HNK1064" s="842"/>
      <c r="HNL1064" s="842"/>
      <c r="HNM1064" s="842"/>
      <c r="HNN1064" s="842"/>
      <c r="HNO1064" s="842"/>
      <c r="HNP1064" s="842"/>
      <c r="HNQ1064" s="842"/>
      <c r="HNR1064" s="842"/>
      <c r="HNS1064" s="842"/>
      <c r="HNT1064" s="842"/>
      <c r="HNU1064" s="842"/>
      <c r="HNV1064" s="842"/>
      <c r="HNW1064" s="842"/>
      <c r="HNX1064" s="842"/>
      <c r="HNY1064" s="842"/>
      <c r="HNZ1064" s="842"/>
      <c r="HOA1064" s="842"/>
      <c r="HOB1064" s="842"/>
      <c r="HOC1064" s="842"/>
      <c r="HOD1064" s="842"/>
      <c r="HOE1064" s="842"/>
      <c r="HOF1064" s="842"/>
      <c r="HOG1064" s="842"/>
      <c r="HOH1064" s="842"/>
      <c r="HOI1064" s="842"/>
      <c r="HOJ1064" s="842"/>
      <c r="HOK1064" s="842"/>
      <c r="HOL1064" s="842"/>
      <c r="HOM1064" s="842"/>
      <c r="HON1064" s="842"/>
      <c r="HOO1064" s="842"/>
      <c r="HOP1064" s="842"/>
      <c r="HOQ1064" s="842"/>
      <c r="HOR1064" s="842"/>
      <c r="HOS1064" s="842"/>
      <c r="HOT1064" s="842"/>
      <c r="HOU1064" s="842"/>
      <c r="HOV1064" s="842"/>
      <c r="HOW1064" s="842"/>
      <c r="HOX1064" s="842"/>
      <c r="HOY1064" s="842"/>
      <c r="HOZ1064" s="842"/>
      <c r="HPA1064" s="842"/>
      <c r="HPB1064" s="842"/>
      <c r="HPC1064" s="842"/>
      <c r="HPD1064" s="842"/>
      <c r="HPE1064" s="842"/>
      <c r="HPF1064" s="842"/>
      <c r="HPG1064" s="842"/>
      <c r="HPH1064" s="842"/>
      <c r="HPI1064" s="842"/>
      <c r="HPJ1064" s="842"/>
      <c r="HPK1064" s="842"/>
      <c r="HPL1064" s="842"/>
      <c r="HPM1064" s="842"/>
      <c r="HPN1064" s="842"/>
      <c r="HPO1064" s="842"/>
      <c r="HPP1064" s="842"/>
      <c r="HPQ1064" s="842"/>
      <c r="HPR1064" s="842"/>
      <c r="HPS1064" s="842"/>
      <c r="HPT1064" s="842"/>
      <c r="HPU1064" s="842"/>
      <c r="HPV1064" s="842"/>
      <c r="HPW1064" s="842"/>
      <c r="HPX1064" s="842"/>
      <c r="HPY1064" s="842"/>
      <c r="HPZ1064" s="842"/>
      <c r="HQA1064" s="842"/>
      <c r="HQB1064" s="842"/>
      <c r="HQC1064" s="842"/>
      <c r="HQD1064" s="842"/>
      <c r="HQE1064" s="842"/>
      <c r="HQF1064" s="842"/>
      <c r="HQG1064" s="842"/>
      <c r="HQH1064" s="842"/>
      <c r="HQI1064" s="842"/>
      <c r="HQJ1064" s="842"/>
      <c r="HQK1064" s="842"/>
      <c r="HQL1064" s="842"/>
      <c r="HQM1064" s="842"/>
      <c r="HQN1064" s="842"/>
      <c r="HQO1064" s="842"/>
      <c r="HQP1064" s="842"/>
      <c r="HQQ1064" s="842"/>
      <c r="HQR1064" s="842"/>
      <c r="HQS1064" s="842"/>
      <c r="HQT1064" s="842"/>
      <c r="HQU1064" s="842"/>
      <c r="HQV1064" s="842"/>
      <c r="HQW1064" s="842"/>
      <c r="HQX1064" s="842"/>
      <c r="HQY1064" s="842"/>
      <c r="HQZ1064" s="842"/>
      <c r="HRA1064" s="842"/>
      <c r="HRB1064" s="842"/>
      <c r="HRC1064" s="842"/>
      <c r="HRD1064" s="842"/>
      <c r="HRE1064" s="842"/>
      <c r="HRF1064" s="842"/>
      <c r="HRG1064" s="842"/>
      <c r="HRH1064" s="842"/>
      <c r="HRI1064" s="842"/>
      <c r="HRJ1064" s="842"/>
      <c r="HRK1064" s="842"/>
      <c r="HRL1064" s="842"/>
      <c r="HRM1064" s="842"/>
      <c r="HRN1064" s="842"/>
      <c r="HRO1064" s="842"/>
      <c r="HRP1064" s="842"/>
      <c r="HRQ1064" s="842"/>
      <c r="HRR1064" s="842"/>
      <c r="HRS1064" s="842"/>
      <c r="HRT1064" s="842"/>
      <c r="HRU1064" s="842"/>
      <c r="HRV1064" s="842"/>
      <c r="HRW1064" s="842"/>
      <c r="HRX1064" s="842"/>
      <c r="HRY1064" s="842"/>
      <c r="HRZ1064" s="842"/>
      <c r="HSA1064" s="842"/>
      <c r="HSB1064" s="842"/>
      <c r="HSC1064" s="842"/>
      <c r="HSD1064" s="842"/>
      <c r="HSE1064" s="842"/>
      <c r="HSF1064" s="842"/>
      <c r="HSG1064" s="842"/>
      <c r="HSH1064" s="842"/>
      <c r="HSI1064" s="842"/>
      <c r="HSJ1064" s="842"/>
      <c r="HSK1064" s="842"/>
      <c r="HSL1064" s="842"/>
      <c r="HSM1064" s="842"/>
      <c r="HSN1064" s="842"/>
      <c r="HSO1064" s="842"/>
      <c r="HSP1064" s="842"/>
      <c r="HSQ1064" s="842"/>
      <c r="HSR1064" s="842"/>
      <c r="HSS1064" s="842"/>
      <c r="HST1064" s="842"/>
      <c r="HSU1064" s="842"/>
      <c r="HSV1064" s="842"/>
      <c r="HSW1064" s="842"/>
      <c r="HSX1064" s="842"/>
      <c r="HSY1064" s="842"/>
      <c r="HSZ1064" s="842"/>
      <c r="HTA1064" s="842"/>
      <c r="HTB1064" s="842"/>
      <c r="HTC1064" s="842"/>
      <c r="HTD1064" s="842"/>
      <c r="HTE1064" s="842"/>
      <c r="HTF1064" s="842"/>
      <c r="HTG1064" s="842"/>
      <c r="HTH1064" s="842"/>
      <c r="HTI1064" s="842"/>
      <c r="HTJ1064" s="842"/>
      <c r="HTK1064" s="842"/>
      <c r="HTL1064" s="842"/>
      <c r="HTM1064" s="842"/>
      <c r="HTN1064" s="842"/>
      <c r="HTO1064" s="842"/>
      <c r="HTP1064" s="842"/>
      <c r="HTQ1064" s="842"/>
      <c r="HTR1064" s="842"/>
      <c r="HTS1064" s="842"/>
      <c r="HTT1064" s="842"/>
      <c r="HTU1064" s="842"/>
      <c r="HTV1064" s="842"/>
      <c r="HTW1064" s="842"/>
      <c r="HTX1064" s="842"/>
      <c r="HTY1064" s="842"/>
      <c r="HTZ1064" s="842"/>
      <c r="HUA1064" s="842"/>
      <c r="HUB1064" s="842"/>
      <c r="HUC1064" s="842"/>
      <c r="HUD1064" s="842"/>
      <c r="HUE1064" s="842"/>
      <c r="HUF1064" s="842"/>
      <c r="HUG1064" s="842"/>
      <c r="HUH1064" s="842"/>
      <c r="HUI1064" s="842"/>
      <c r="HUJ1064" s="842"/>
      <c r="HUK1064" s="842"/>
      <c r="HUL1064" s="842"/>
      <c r="HUM1064" s="842"/>
      <c r="HUN1064" s="842"/>
      <c r="HUO1064" s="842"/>
      <c r="HUP1064" s="842"/>
      <c r="HUQ1064" s="842"/>
      <c r="HUR1064" s="842"/>
      <c r="HUS1064" s="842"/>
      <c r="HUT1064" s="842"/>
      <c r="HUU1064" s="842"/>
      <c r="HUV1064" s="842"/>
      <c r="HUW1064" s="842"/>
      <c r="HUX1064" s="842"/>
      <c r="HUY1064" s="842"/>
      <c r="HUZ1064" s="842"/>
      <c r="HVA1064" s="842"/>
      <c r="HVB1064" s="842"/>
      <c r="HVC1064" s="842"/>
      <c r="HVD1064" s="842"/>
      <c r="HVE1064" s="842"/>
      <c r="HVF1064" s="842"/>
      <c r="HVG1064" s="842"/>
      <c r="HVH1064" s="842"/>
      <c r="HVI1064" s="842"/>
      <c r="HVJ1064" s="842"/>
      <c r="HVK1064" s="842"/>
      <c r="HVL1064" s="842"/>
      <c r="HVM1064" s="842"/>
      <c r="HVN1064" s="842"/>
      <c r="HVO1064" s="842"/>
      <c r="HVP1064" s="842"/>
      <c r="HVQ1064" s="842"/>
      <c r="HVR1064" s="842"/>
      <c r="HVS1064" s="842"/>
      <c r="HVT1064" s="842"/>
      <c r="HVU1064" s="842"/>
      <c r="HVV1064" s="842"/>
      <c r="HVW1064" s="842"/>
      <c r="HVX1064" s="842"/>
      <c r="HVY1064" s="842"/>
      <c r="HVZ1064" s="842"/>
      <c r="HWA1064" s="842"/>
      <c r="HWB1064" s="842"/>
      <c r="HWC1064" s="842"/>
      <c r="HWD1064" s="842"/>
      <c r="HWE1064" s="842"/>
      <c r="HWF1064" s="842"/>
      <c r="HWG1064" s="842"/>
      <c r="HWH1064" s="842"/>
      <c r="HWI1064" s="842"/>
      <c r="HWJ1064" s="842"/>
      <c r="HWK1064" s="842"/>
      <c r="HWL1064" s="842"/>
      <c r="HWM1064" s="842"/>
      <c r="HWN1064" s="842"/>
      <c r="HWO1064" s="842"/>
      <c r="HWP1064" s="842"/>
      <c r="HWQ1064" s="842"/>
      <c r="HWR1064" s="842"/>
      <c r="HWS1064" s="842"/>
      <c r="HWT1064" s="842"/>
      <c r="HWU1064" s="842"/>
      <c r="HWV1064" s="842"/>
      <c r="HWW1064" s="842"/>
      <c r="HWX1064" s="842"/>
      <c r="HWY1064" s="842"/>
      <c r="HWZ1064" s="842"/>
      <c r="HXA1064" s="842"/>
      <c r="HXB1064" s="842"/>
      <c r="HXC1064" s="842"/>
      <c r="HXD1064" s="842"/>
      <c r="HXE1064" s="842"/>
      <c r="HXF1064" s="842"/>
      <c r="HXG1064" s="842"/>
      <c r="HXH1064" s="842"/>
      <c r="HXI1064" s="842"/>
      <c r="HXJ1064" s="842"/>
      <c r="HXK1064" s="842"/>
      <c r="HXL1064" s="842"/>
      <c r="HXM1064" s="842"/>
      <c r="HXN1064" s="842"/>
      <c r="HXO1064" s="842"/>
      <c r="HXP1064" s="842"/>
      <c r="HXQ1064" s="842"/>
      <c r="HXR1064" s="842"/>
      <c r="HXS1064" s="842"/>
      <c r="HXT1064" s="842"/>
      <c r="HXU1064" s="842"/>
      <c r="HXV1064" s="842"/>
      <c r="HXW1064" s="842"/>
      <c r="HXX1064" s="842"/>
      <c r="HXY1064" s="842"/>
      <c r="HXZ1064" s="842"/>
      <c r="HYA1064" s="842"/>
      <c r="HYB1064" s="842"/>
      <c r="HYC1064" s="842"/>
      <c r="HYD1064" s="842"/>
      <c r="HYE1064" s="842"/>
      <c r="HYF1064" s="842"/>
      <c r="HYG1064" s="842"/>
      <c r="HYH1064" s="842"/>
      <c r="HYI1064" s="842"/>
      <c r="HYJ1064" s="842"/>
      <c r="HYK1064" s="842"/>
      <c r="HYL1064" s="842"/>
      <c r="HYM1064" s="842"/>
      <c r="HYN1064" s="842"/>
      <c r="HYO1064" s="842"/>
      <c r="HYP1064" s="842"/>
      <c r="HYQ1064" s="842"/>
      <c r="HYR1064" s="842"/>
      <c r="HYS1064" s="842"/>
      <c r="HYT1064" s="842"/>
      <c r="HYU1064" s="842"/>
      <c r="HYV1064" s="842"/>
      <c r="HYW1064" s="842"/>
      <c r="HYX1064" s="842"/>
      <c r="HYY1064" s="842"/>
      <c r="HYZ1064" s="842"/>
      <c r="HZA1064" s="842"/>
      <c r="HZB1064" s="842"/>
      <c r="HZC1064" s="842"/>
      <c r="HZD1064" s="842"/>
      <c r="HZE1064" s="842"/>
      <c r="HZF1064" s="842"/>
      <c r="HZG1064" s="842"/>
      <c r="HZH1064" s="842"/>
      <c r="HZI1064" s="842"/>
      <c r="HZJ1064" s="842"/>
      <c r="HZK1064" s="842"/>
      <c r="HZL1064" s="842"/>
      <c r="HZM1064" s="842"/>
      <c r="HZN1064" s="842"/>
      <c r="HZO1064" s="842"/>
      <c r="HZP1064" s="842"/>
      <c r="HZQ1064" s="842"/>
      <c r="HZR1064" s="842"/>
      <c r="HZS1064" s="842"/>
      <c r="HZT1064" s="842"/>
      <c r="HZU1064" s="842"/>
      <c r="HZV1064" s="842"/>
      <c r="HZW1064" s="842"/>
      <c r="HZX1064" s="842"/>
      <c r="HZY1064" s="842"/>
      <c r="HZZ1064" s="842"/>
      <c r="IAA1064" s="842"/>
      <c r="IAB1064" s="842"/>
      <c r="IAC1064" s="842"/>
      <c r="IAD1064" s="842"/>
      <c r="IAE1064" s="842"/>
      <c r="IAF1064" s="842"/>
      <c r="IAG1064" s="842"/>
      <c r="IAH1064" s="842"/>
      <c r="IAI1064" s="842"/>
      <c r="IAJ1064" s="842"/>
      <c r="IAK1064" s="842"/>
      <c r="IAL1064" s="842"/>
      <c r="IAM1064" s="842"/>
      <c r="IAN1064" s="842"/>
      <c r="IAO1064" s="842"/>
      <c r="IAP1064" s="842"/>
      <c r="IAQ1064" s="842"/>
      <c r="IAR1064" s="842"/>
      <c r="IAS1064" s="842"/>
      <c r="IAT1064" s="842"/>
      <c r="IAU1064" s="842"/>
      <c r="IAV1064" s="842"/>
      <c r="IAW1064" s="842"/>
      <c r="IAX1064" s="842"/>
      <c r="IAY1064" s="842"/>
      <c r="IAZ1064" s="842"/>
      <c r="IBA1064" s="842"/>
      <c r="IBB1064" s="842"/>
      <c r="IBC1064" s="842"/>
      <c r="IBD1064" s="842"/>
      <c r="IBE1064" s="842"/>
      <c r="IBF1064" s="842"/>
      <c r="IBG1064" s="842"/>
      <c r="IBH1064" s="842"/>
      <c r="IBI1064" s="842"/>
      <c r="IBJ1064" s="842"/>
      <c r="IBK1064" s="842"/>
      <c r="IBL1064" s="842"/>
      <c r="IBM1064" s="842"/>
      <c r="IBN1064" s="842"/>
      <c r="IBO1064" s="842"/>
      <c r="IBP1064" s="842"/>
      <c r="IBQ1064" s="842"/>
      <c r="IBR1064" s="842"/>
      <c r="IBS1064" s="842"/>
      <c r="IBT1064" s="842"/>
      <c r="IBU1064" s="842"/>
      <c r="IBV1064" s="842"/>
      <c r="IBW1064" s="842"/>
      <c r="IBX1064" s="842"/>
      <c r="IBY1064" s="842"/>
      <c r="IBZ1064" s="842"/>
      <c r="ICA1064" s="842"/>
      <c r="ICB1064" s="842"/>
      <c r="ICC1064" s="842"/>
      <c r="ICD1064" s="842"/>
      <c r="ICE1064" s="842"/>
      <c r="ICF1064" s="842"/>
      <c r="ICG1064" s="842"/>
      <c r="ICH1064" s="842"/>
      <c r="ICI1064" s="842"/>
      <c r="ICJ1064" s="842"/>
      <c r="ICK1064" s="842"/>
      <c r="ICL1064" s="842"/>
      <c r="ICM1064" s="842"/>
      <c r="ICN1064" s="842"/>
      <c r="ICO1064" s="842"/>
      <c r="ICP1064" s="842"/>
      <c r="ICQ1064" s="842"/>
      <c r="ICR1064" s="842"/>
      <c r="ICS1064" s="842"/>
      <c r="ICT1064" s="842"/>
      <c r="ICU1064" s="842"/>
      <c r="ICV1064" s="842"/>
      <c r="ICW1064" s="842"/>
      <c r="ICX1064" s="842"/>
      <c r="ICY1064" s="842"/>
      <c r="ICZ1064" s="842"/>
      <c r="IDA1064" s="842"/>
      <c r="IDB1064" s="842"/>
      <c r="IDC1064" s="842"/>
      <c r="IDD1064" s="842"/>
      <c r="IDE1064" s="842"/>
      <c r="IDF1064" s="842"/>
      <c r="IDG1064" s="842"/>
      <c r="IDH1064" s="842"/>
      <c r="IDI1064" s="842"/>
      <c r="IDJ1064" s="842"/>
      <c r="IDK1064" s="842"/>
      <c r="IDL1064" s="842"/>
      <c r="IDM1064" s="842"/>
      <c r="IDN1064" s="842"/>
      <c r="IDO1064" s="842"/>
      <c r="IDP1064" s="842"/>
      <c r="IDQ1064" s="842"/>
      <c r="IDR1064" s="842"/>
      <c r="IDS1064" s="842"/>
      <c r="IDT1064" s="842"/>
      <c r="IDU1064" s="842"/>
      <c r="IDV1064" s="842"/>
      <c r="IDW1064" s="842"/>
      <c r="IDX1064" s="842"/>
      <c r="IDY1064" s="842"/>
      <c r="IDZ1064" s="842"/>
      <c r="IEA1064" s="842"/>
      <c r="IEB1064" s="842"/>
      <c r="IEC1064" s="842"/>
      <c r="IED1064" s="842"/>
      <c r="IEE1064" s="842"/>
      <c r="IEF1064" s="842"/>
      <c r="IEG1064" s="842"/>
      <c r="IEH1064" s="842"/>
      <c r="IEI1064" s="842"/>
      <c r="IEJ1064" s="842"/>
      <c r="IEK1064" s="842"/>
      <c r="IEL1064" s="842"/>
      <c r="IEM1064" s="842"/>
      <c r="IEN1064" s="842"/>
      <c r="IEO1064" s="842"/>
      <c r="IEP1064" s="842"/>
      <c r="IEQ1064" s="842"/>
      <c r="IER1064" s="842"/>
      <c r="IES1064" s="842"/>
      <c r="IET1064" s="842"/>
      <c r="IEU1064" s="842"/>
      <c r="IEV1064" s="842"/>
      <c r="IEW1064" s="842"/>
      <c r="IEX1064" s="842"/>
      <c r="IEY1064" s="842"/>
      <c r="IEZ1064" s="842"/>
      <c r="IFA1064" s="842"/>
      <c r="IFB1064" s="842"/>
      <c r="IFC1064" s="842"/>
      <c r="IFD1064" s="842"/>
      <c r="IFE1064" s="842"/>
      <c r="IFF1064" s="842"/>
      <c r="IFG1064" s="842"/>
      <c r="IFH1064" s="842"/>
      <c r="IFI1064" s="842"/>
      <c r="IFJ1064" s="842"/>
      <c r="IFK1064" s="842"/>
      <c r="IFL1064" s="842"/>
      <c r="IFM1064" s="842"/>
      <c r="IFN1064" s="842"/>
      <c r="IFO1064" s="842"/>
      <c r="IFP1064" s="842"/>
      <c r="IFQ1064" s="842"/>
      <c r="IFR1064" s="842"/>
      <c r="IFS1064" s="842"/>
      <c r="IFT1064" s="842"/>
      <c r="IFU1064" s="842"/>
      <c r="IFV1064" s="842"/>
      <c r="IFW1064" s="842"/>
      <c r="IFX1064" s="842"/>
      <c r="IFY1064" s="842"/>
      <c r="IFZ1064" s="842"/>
      <c r="IGA1064" s="842"/>
      <c r="IGB1064" s="842"/>
      <c r="IGC1064" s="842"/>
      <c r="IGD1064" s="842"/>
      <c r="IGE1064" s="842"/>
      <c r="IGF1064" s="842"/>
      <c r="IGG1064" s="842"/>
      <c r="IGH1064" s="842"/>
      <c r="IGI1064" s="842"/>
      <c r="IGJ1064" s="842"/>
      <c r="IGK1064" s="842"/>
      <c r="IGL1064" s="842"/>
      <c r="IGM1064" s="842"/>
      <c r="IGN1064" s="842"/>
      <c r="IGO1064" s="842"/>
      <c r="IGP1064" s="842"/>
      <c r="IGQ1064" s="842"/>
      <c r="IGR1064" s="842"/>
      <c r="IGS1064" s="842"/>
      <c r="IGT1064" s="842"/>
      <c r="IGU1064" s="842"/>
      <c r="IGV1064" s="842"/>
      <c r="IGW1064" s="842"/>
      <c r="IGX1064" s="842"/>
      <c r="IGY1064" s="842"/>
      <c r="IGZ1064" s="842"/>
      <c r="IHA1064" s="842"/>
      <c r="IHB1064" s="842"/>
      <c r="IHC1064" s="842"/>
      <c r="IHD1064" s="842"/>
      <c r="IHE1064" s="842"/>
      <c r="IHF1064" s="842"/>
      <c r="IHG1064" s="842"/>
      <c r="IHH1064" s="842"/>
      <c r="IHI1064" s="842"/>
      <c r="IHJ1064" s="842"/>
      <c r="IHK1064" s="842"/>
      <c r="IHL1064" s="842"/>
      <c r="IHM1064" s="842"/>
      <c r="IHN1064" s="842"/>
      <c r="IHO1064" s="842"/>
      <c r="IHP1064" s="842"/>
      <c r="IHQ1064" s="842"/>
      <c r="IHR1064" s="842"/>
      <c r="IHS1064" s="842"/>
      <c r="IHT1064" s="842"/>
      <c r="IHU1064" s="842"/>
      <c r="IHV1064" s="842"/>
      <c r="IHW1064" s="842"/>
      <c r="IHX1064" s="842"/>
      <c r="IHY1064" s="842"/>
      <c r="IHZ1064" s="842"/>
      <c r="IIA1064" s="842"/>
      <c r="IIB1064" s="842"/>
      <c r="IIC1064" s="842"/>
      <c r="IID1064" s="842"/>
      <c r="IIE1064" s="842"/>
      <c r="IIF1064" s="842"/>
      <c r="IIG1064" s="842"/>
      <c r="IIH1064" s="842"/>
      <c r="III1064" s="842"/>
      <c r="IIJ1064" s="842"/>
      <c r="IIK1064" s="842"/>
      <c r="IIL1064" s="842"/>
      <c r="IIM1064" s="842"/>
      <c r="IIN1064" s="842"/>
      <c r="IIO1064" s="842"/>
      <c r="IIP1064" s="842"/>
      <c r="IIQ1064" s="842"/>
      <c r="IIR1064" s="842"/>
      <c r="IIS1064" s="842"/>
      <c r="IIT1064" s="842"/>
      <c r="IIU1064" s="842"/>
      <c r="IIV1064" s="842"/>
      <c r="IIW1064" s="842"/>
      <c r="IIX1064" s="842"/>
      <c r="IIY1064" s="842"/>
      <c r="IIZ1064" s="842"/>
      <c r="IJA1064" s="842"/>
      <c r="IJB1064" s="842"/>
      <c r="IJC1064" s="842"/>
      <c r="IJD1064" s="842"/>
      <c r="IJE1064" s="842"/>
      <c r="IJF1064" s="842"/>
      <c r="IJG1064" s="842"/>
      <c r="IJH1064" s="842"/>
      <c r="IJI1064" s="842"/>
      <c r="IJJ1064" s="842"/>
      <c r="IJK1064" s="842"/>
      <c r="IJL1064" s="842"/>
      <c r="IJM1064" s="842"/>
      <c r="IJN1064" s="842"/>
      <c r="IJO1064" s="842"/>
      <c r="IJP1064" s="842"/>
      <c r="IJQ1064" s="842"/>
      <c r="IJR1064" s="842"/>
      <c r="IJS1064" s="842"/>
      <c r="IJT1064" s="842"/>
      <c r="IJU1064" s="842"/>
      <c r="IJV1064" s="842"/>
      <c r="IJW1064" s="842"/>
      <c r="IJX1064" s="842"/>
      <c r="IJY1064" s="842"/>
      <c r="IJZ1064" s="842"/>
      <c r="IKA1064" s="842"/>
      <c r="IKB1064" s="842"/>
      <c r="IKC1064" s="842"/>
      <c r="IKD1064" s="842"/>
      <c r="IKE1064" s="842"/>
      <c r="IKF1064" s="842"/>
      <c r="IKG1064" s="842"/>
      <c r="IKH1064" s="842"/>
      <c r="IKI1064" s="842"/>
      <c r="IKJ1064" s="842"/>
      <c r="IKK1064" s="842"/>
      <c r="IKL1064" s="842"/>
      <c r="IKM1064" s="842"/>
      <c r="IKN1064" s="842"/>
      <c r="IKO1064" s="842"/>
      <c r="IKP1064" s="842"/>
      <c r="IKQ1064" s="842"/>
      <c r="IKR1064" s="842"/>
      <c r="IKS1064" s="842"/>
      <c r="IKT1064" s="842"/>
      <c r="IKU1064" s="842"/>
      <c r="IKV1064" s="842"/>
      <c r="IKW1064" s="842"/>
      <c r="IKX1064" s="842"/>
      <c r="IKY1064" s="842"/>
      <c r="IKZ1064" s="842"/>
      <c r="ILA1064" s="842"/>
      <c r="ILB1064" s="842"/>
      <c r="ILC1064" s="842"/>
      <c r="ILD1064" s="842"/>
      <c r="ILE1064" s="842"/>
      <c r="ILF1064" s="842"/>
      <c r="ILG1064" s="842"/>
      <c r="ILH1064" s="842"/>
      <c r="ILI1064" s="842"/>
      <c r="ILJ1064" s="842"/>
      <c r="ILK1064" s="842"/>
      <c r="ILL1064" s="842"/>
      <c r="ILM1064" s="842"/>
      <c r="ILN1064" s="842"/>
      <c r="ILO1064" s="842"/>
      <c r="ILP1064" s="842"/>
      <c r="ILQ1064" s="842"/>
      <c r="ILR1064" s="842"/>
      <c r="ILS1064" s="842"/>
      <c r="ILT1064" s="842"/>
      <c r="ILU1064" s="842"/>
      <c r="ILV1064" s="842"/>
      <c r="ILW1064" s="842"/>
      <c r="ILX1064" s="842"/>
      <c r="ILY1064" s="842"/>
      <c r="ILZ1064" s="842"/>
      <c r="IMA1064" s="842"/>
      <c r="IMB1064" s="842"/>
      <c r="IMC1064" s="842"/>
      <c r="IMD1064" s="842"/>
      <c r="IME1064" s="842"/>
      <c r="IMF1064" s="842"/>
      <c r="IMG1064" s="842"/>
      <c r="IMH1064" s="842"/>
      <c r="IMI1064" s="842"/>
      <c r="IMJ1064" s="842"/>
      <c r="IMK1064" s="842"/>
      <c r="IML1064" s="842"/>
      <c r="IMM1064" s="842"/>
      <c r="IMN1064" s="842"/>
      <c r="IMO1064" s="842"/>
      <c r="IMP1064" s="842"/>
      <c r="IMQ1064" s="842"/>
      <c r="IMR1064" s="842"/>
      <c r="IMS1064" s="842"/>
      <c r="IMT1064" s="842"/>
      <c r="IMU1064" s="842"/>
      <c r="IMV1064" s="842"/>
      <c r="IMW1064" s="842"/>
      <c r="IMX1064" s="842"/>
      <c r="IMY1064" s="842"/>
      <c r="IMZ1064" s="842"/>
      <c r="INA1064" s="842"/>
      <c r="INB1064" s="842"/>
      <c r="INC1064" s="842"/>
      <c r="IND1064" s="842"/>
      <c r="INE1064" s="842"/>
      <c r="INF1064" s="842"/>
      <c r="ING1064" s="842"/>
      <c r="INH1064" s="842"/>
      <c r="INI1064" s="842"/>
      <c r="INJ1064" s="842"/>
      <c r="INK1064" s="842"/>
      <c r="INL1064" s="842"/>
      <c r="INM1064" s="842"/>
      <c r="INN1064" s="842"/>
      <c r="INO1064" s="842"/>
      <c r="INP1064" s="842"/>
      <c r="INQ1064" s="842"/>
      <c r="INR1064" s="842"/>
      <c r="INS1064" s="842"/>
      <c r="INT1064" s="842"/>
      <c r="INU1064" s="842"/>
      <c r="INV1064" s="842"/>
      <c r="INW1064" s="842"/>
      <c r="INX1064" s="842"/>
      <c r="INY1064" s="842"/>
      <c r="INZ1064" s="842"/>
      <c r="IOA1064" s="842"/>
      <c r="IOB1064" s="842"/>
      <c r="IOC1064" s="842"/>
      <c r="IOD1064" s="842"/>
      <c r="IOE1064" s="842"/>
      <c r="IOF1064" s="842"/>
      <c r="IOG1064" s="842"/>
      <c r="IOH1064" s="842"/>
      <c r="IOI1064" s="842"/>
      <c r="IOJ1064" s="842"/>
      <c r="IOK1064" s="842"/>
      <c r="IOL1064" s="842"/>
      <c r="IOM1064" s="842"/>
      <c r="ION1064" s="842"/>
      <c r="IOO1064" s="842"/>
      <c r="IOP1064" s="842"/>
      <c r="IOQ1064" s="842"/>
      <c r="IOR1064" s="842"/>
      <c r="IOS1064" s="842"/>
      <c r="IOT1064" s="842"/>
      <c r="IOU1064" s="842"/>
      <c r="IOV1064" s="842"/>
      <c r="IOW1064" s="842"/>
      <c r="IOX1064" s="842"/>
      <c r="IOY1064" s="842"/>
      <c r="IOZ1064" s="842"/>
      <c r="IPA1064" s="842"/>
      <c r="IPB1064" s="842"/>
      <c r="IPC1064" s="842"/>
      <c r="IPD1064" s="842"/>
      <c r="IPE1064" s="842"/>
      <c r="IPF1064" s="842"/>
      <c r="IPG1064" s="842"/>
      <c r="IPH1064" s="842"/>
      <c r="IPI1064" s="842"/>
      <c r="IPJ1064" s="842"/>
      <c r="IPK1064" s="842"/>
      <c r="IPL1064" s="842"/>
      <c r="IPM1064" s="842"/>
      <c r="IPN1064" s="842"/>
      <c r="IPO1064" s="842"/>
      <c r="IPP1064" s="842"/>
      <c r="IPQ1064" s="842"/>
      <c r="IPR1064" s="842"/>
      <c r="IPS1064" s="842"/>
      <c r="IPT1064" s="842"/>
      <c r="IPU1064" s="842"/>
      <c r="IPV1064" s="842"/>
      <c r="IPW1064" s="842"/>
      <c r="IPX1064" s="842"/>
      <c r="IPY1064" s="842"/>
      <c r="IPZ1064" s="842"/>
      <c r="IQA1064" s="842"/>
      <c r="IQB1064" s="842"/>
      <c r="IQC1064" s="842"/>
      <c r="IQD1064" s="842"/>
      <c r="IQE1064" s="842"/>
      <c r="IQF1064" s="842"/>
      <c r="IQG1064" s="842"/>
      <c r="IQH1064" s="842"/>
      <c r="IQI1064" s="842"/>
      <c r="IQJ1064" s="842"/>
      <c r="IQK1064" s="842"/>
      <c r="IQL1064" s="842"/>
      <c r="IQM1064" s="842"/>
      <c r="IQN1064" s="842"/>
      <c r="IQO1064" s="842"/>
      <c r="IQP1064" s="842"/>
      <c r="IQQ1064" s="842"/>
      <c r="IQR1064" s="842"/>
      <c r="IQS1064" s="842"/>
      <c r="IQT1064" s="842"/>
      <c r="IQU1064" s="842"/>
      <c r="IQV1064" s="842"/>
      <c r="IQW1064" s="842"/>
      <c r="IQX1064" s="842"/>
      <c r="IQY1064" s="842"/>
      <c r="IQZ1064" s="842"/>
      <c r="IRA1064" s="842"/>
      <c r="IRB1064" s="842"/>
      <c r="IRC1064" s="842"/>
      <c r="IRD1064" s="842"/>
      <c r="IRE1064" s="842"/>
      <c r="IRF1064" s="842"/>
      <c r="IRG1064" s="842"/>
      <c r="IRH1064" s="842"/>
      <c r="IRI1064" s="842"/>
      <c r="IRJ1064" s="842"/>
      <c r="IRK1064" s="842"/>
      <c r="IRL1064" s="842"/>
      <c r="IRM1064" s="842"/>
      <c r="IRN1064" s="842"/>
      <c r="IRO1064" s="842"/>
      <c r="IRP1064" s="842"/>
      <c r="IRQ1064" s="842"/>
      <c r="IRR1064" s="842"/>
      <c r="IRS1064" s="842"/>
      <c r="IRT1064" s="842"/>
      <c r="IRU1064" s="842"/>
      <c r="IRV1064" s="842"/>
      <c r="IRW1064" s="842"/>
      <c r="IRX1064" s="842"/>
      <c r="IRY1064" s="842"/>
      <c r="IRZ1064" s="842"/>
      <c r="ISA1064" s="842"/>
      <c r="ISB1064" s="842"/>
      <c r="ISC1064" s="842"/>
      <c r="ISD1064" s="842"/>
      <c r="ISE1064" s="842"/>
      <c r="ISF1064" s="842"/>
      <c r="ISG1064" s="842"/>
      <c r="ISH1064" s="842"/>
      <c r="ISI1064" s="842"/>
      <c r="ISJ1064" s="842"/>
      <c r="ISK1064" s="842"/>
      <c r="ISL1064" s="842"/>
      <c r="ISM1064" s="842"/>
      <c r="ISN1064" s="842"/>
      <c r="ISO1064" s="842"/>
      <c r="ISP1064" s="842"/>
      <c r="ISQ1064" s="842"/>
      <c r="ISR1064" s="842"/>
      <c r="ISS1064" s="842"/>
      <c r="IST1064" s="842"/>
      <c r="ISU1064" s="842"/>
      <c r="ISV1064" s="842"/>
      <c r="ISW1064" s="842"/>
      <c r="ISX1064" s="842"/>
      <c r="ISY1064" s="842"/>
      <c r="ISZ1064" s="842"/>
      <c r="ITA1064" s="842"/>
      <c r="ITB1064" s="842"/>
      <c r="ITC1064" s="842"/>
      <c r="ITD1064" s="842"/>
      <c r="ITE1064" s="842"/>
      <c r="ITF1064" s="842"/>
      <c r="ITG1064" s="842"/>
      <c r="ITH1064" s="842"/>
      <c r="ITI1064" s="842"/>
      <c r="ITJ1064" s="842"/>
      <c r="ITK1064" s="842"/>
      <c r="ITL1064" s="842"/>
      <c r="ITM1064" s="842"/>
      <c r="ITN1064" s="842"/>
      <c r="ITO1064" s="842"/>
      <c r="ITP1064" s="842"/>
      <c r="ITQ1064" s="842"/>
      <c r="ITR1064" s="842"/>
      <c r="ITS1064" s="842"/>
      <c r="ITT1064" s="842"/>
      <c r="ITU1064" s="842"/>
      <c r="ITV1064" s="842"/>
      <c r="ITW1064" s="842"/>
      <c r="ITX1064" s="842"/>
      <c r="ITY1064" s="842"/>
      <c r="ITZ1064" s="842"/>
      <c r="IUA1064" s="842"/>
      <c r="IUB1064" s="842"/>
      <c r="IUC1064" s="842"/>
      <c r="IUD1064" s="842"/>
      <c r="IUE1064" s="842"/>
      <c r="IUF1064" s="842"/>
      <c r="IUG1064" s="842"/>
      <c r="IUH1064" s="842"/>
      <c r="IUI1064" s="842"/>
      <c r="IUJ1064" s="842"/>
      <c r="IUK1064" s="842"/>
      <c r="IUL1064" s="842"/>
      <c r="IUM1064" s="842"/>
      <c r="IUN1064" s="842"/>
      <c r="IUO1064" s="842"/>
      <c r="IUP1064" s="842"/>
      <c r="IUQ1064" s="842"/>
      <c r="IUR1064" s="842"/>
      <c r="IUS1064" s="842"/>
      <c r="IUT1064" s="842"/>
      <c r="IUU1064" s="842"/>
      <c r="IUV1064" s="842"/>
      <c r="IUW1064" s="842"/>
      <c r="IUX1064" s="842"/>
      <c r="IUY1064" s="842"/>
      <c r="IUZ1064" s="842"/>
      <c r="IVA1064" s="842"/>
      <c r="IVB1064" s="842"/>
      <c r="IVC1064" s="842"/>
      <c r="IVD1064" s="842"/>
      <c r="IVE1064" s="842"/>
      <c r="IVF1064" s="842"/>
      <c r="IVG1064" s="842"/>
      <c r="IVH1064" s="842"/>
      <c r="IVI1064" s="842"/>
      <c r="IVJ1064" s="842"/>
      <c r="IVK1064" s="842"/>
      <c r="IVL1064" s="842"/>
      <c r="IVM1064" s="842"/>
      <c r="IVN1064" s="842"/>
      <c r="IVO1064" s="842"/>
      <c r="IVP1064" s="842"/>
      <c r="IVQ1064" s="842"/>
      <c r="IVR1064" s="842"/>
      <c r="IVS1064" s="842"/>
      <c r="IVT1064" s="842"/>
      <c r="IVU1064" s="842"/>
      <c r="IVV1064" s="842"/>
      <c r="IVW1064" s="842"/>
      <c r="IVX1064" s="842"/>
      <c r="IVY1064" s="842"/>
      <c r="IVZ1064" s="842"/>
      <c r="IWA1064" s="842"/>
      <c r="IWB1064" s="842"/>
      <c r="IWC1064" s="842"/>
      <c r="IWD1064" s="842"/>
      <c r="IWE1064" s="842"/>
      <c r="IWF1064" s="842"/>
      <c r="IWG1064" s="842"/>
      <c r="IWH1064" s="842"/>
      <c r="IWI1064" s="842"/>
      <c r="IWJ1064" s="842"/>
      <c r="IWK1064" s="842"/>
      <c r="IWL1064" s="842"/>
      <c r="IWM1064" s="842"/>
      <c r="IWN1064" s="842"/>
      <c r="IWO1064" s="842"/>
      <c r="IWP1064" s="842"/>
      <c r="IWQ1064" s="842"/>
      <c r="IWR1064" s="842"/>
      <c r="IWS1064" s="842"/>
      <c r="IWT1064" s="842"/>
      <c r="IWU1064" s="842"/>
      <c r="IWV1064" s="842"/>
      <c r="IWW1064" s="842"/>
      <c r="IWX1064" s="842"/>
      <c r="IWY1064" s="842"/>
      <c r="IWZ1064" s="842"/>
      <c r="IXA1064" s="842"/>
      <c r="IXB1064" s="842"/>
      <c r="IXC1064" s="842"/>
      <c r="IXD1064" s="842"/>
      <c r="IXE1064" s="842"/>
      <c r="IXF1064" s="842"/>
      <c r="IXG1064" s="842"/>
      <c r="IXH1064" s="842"/>
      <c r="IXI1064" s="842"/>
      <c r="IXJ1064" s="842"/>
      <c r="IXK1064" s="842"/>
      <c r="IXL1064" s="842"/>
      <c r="IXM1064" s="842"/>
      <c r="IXN1064" s="842"/>
      <c r="IXO1064" s="842"/>
      <c r="IXP1064" s="842"/>
      <c r="IXQ1064" s="842"/>
      <c r="IXR1064" s="842"/>
      <c r="IXS1064" s="842"/>
      <c r="IXT1064" s="842"/>
      <c r="IXU1064" s="842"/>
      <c r="IXV1064" s="842"/>
      <c r="IXW1064" s="842"/>
      <c r="IXX1064" s="842"/>
      <c r="IXY1064" s="842"/>
      <c r="IXZ1064" s="842"/>
      <c r="IYA1064" s="842"/>
      <c r="IYB1064" s="842"/>
      <c r="IYC1064" s="842"/>
      <c r="IYD1064" s="842"/>
      <c r="IYE1064" s="842"/>
      <c r="IYF1064" s="842"/>
      <c r="IYG1064" s="842"/>
      <c r="IYH1064" s="842"/>
      <c r="IYI1064" s="842"/>
      <c r="IYJ1064" s="842"/>
      <c r="IYK1064" s="842"/>
      <c r="IYL1064" s="842"/>
      <c r="IYM1064" s="842"/>
      <c r="IYN1064" s="842"/>
      <c r="IYO1064" s="842"/>
      <c r="IYP1064" s="842"/>
      <c r="IYQ1064" s="842"/>
      <c r="IYR1064" s="842"/>
      <c r="IYS1064" s="842"/>
      <c r="IYT1064" s="842"/>
      <c r="IYU1064" s="842"/>
      <c r="IYV1064" s="842"/>
      <c r="IYW1064" s="842"/>
      <c r="IYX1064" s="842"/>
      <c r="IYY1064" s="842"/>
      <c r="IYZ1064" s="842"/>
      <c r="IZA1064" s="842"/>
      <c r="IZB1064" s="842"/>
      <c r="IZC1064" s="842"/>
      <c r="IZD1064" s="842"/>
      <c r="IZE1064" s="842"/>
      <c r="IZF1064" s="842"/>
      <c r="IZG1064" s="842"/>
      <c r="IZH1064" s="842"/>
      <c r="IZI1064" s="842"/>
      <c r="IZJ1064" s="842"/>
      <c r="IZK1064" s="842"/>
      <c r="IZL1064" s="842"/>
      <c r="IZM1064" s="842"/>
      <c r="IZN1064" s="842"/>
      <c r="IZO1064" s="842"/>
      <c r="IZP1064" s="842"/>
      <c r="IZQ1064" s="842"/>
      <c r="IZR1064" s="842"/>
      <c r="IZS1064" s="842"/>
      <c r="IZT1064" s="842"/>
      <c r="IZU1064" s="842"/>
      <c r="IZV1064" s="842"/>
      <c r="IZW1064" s="842"/>
      <c r="IZX1064" s="842"/>
      <c r="IZY1064" s="842"/>
      <c r="IZZ1064" s="842"/>
      <c r="JAA1064" s="842"/>
      <c r="JAB1064" s="842"/>
      <c r="JAC1064" s="842"/>
      <c r="JAD1064" s="842"/>
      <c r="JAE1064" s="842"/>
      <c r="JAF1064" s="842"/>
      <c r="JAG1064" s="842"/>
      <c r="JAH1064" s="842"/>
      <c r="JAI1064" s="842"/>
      <c r="JAJ1064" s="842"/>
      <c r="JAK1064" s="842"/>
      <c r="JAL1064" s="842"/>
      <c r="JAM1064" s="842"/>
      <c r="JAN1064" s="842"/>
      <c r="JAO1064" s="842"/>
      <c r="JAP1064" s="842"/>
      <c r="JAQ1064" s="842"/>
      <c r="JAR1064" s="842"/>
      <c r="JAS1064" s="842"/>
      <c r="JAT1064" s="842"/>
      <c r="JAU1064" s="842"/>
      <c r="JAV1064" s="842"/>
      <c r="JAW1064" s="842"/>
      <c r="JAX1064" s="842"/>
      <c r="JAY1064" s="842"/>
      <c r="JAZ1064" s="842"/>
      <c r="JBA1064" s="842"/>
      <c r="JBB1064" s="842"/>
      <c r="JBC1064" s="842"/>
      <c r="JBD1064" s="842"/>
      <c r="JBE1064" s="842"/>
      <c r="JBF1064" s="842"/>
      <c r="JBG1064" s="842"/>
      <c r="JBH1064" s="842"/>
      <c r="JBI1064" s="842"/>
      <c r="JBJ1064" s="842"/>
      <c r="JBK1064" s="842"/>
      <c r="JBL1064" s="842"/>
      <c r="JBM1064" s="842"/>
      <c r="JBN1064" s="842"/>
      <c r="JBO1064" s="842"/>
      <c r="JBP1064" s="842"/>
      <c r="JBQ1064" s="842"/>
      <c r="JBR1064" s="842"/>
      <c r="JBS1064" s="842"/>
      <c r="JBT1064" s="842"/>
      <c r="JBU1064" s="842"/>
      <c r="JBV1064" s="842"/>
      <c r="JBW1064" s="842"/>
      <c r="JBX1064" s="842"/>
      <c r="JBY1064" s="842"/>
      <c r="JBZ1064" s="842"/>
      <c r="JCA1064" s="842"/>
      <c r="JCB1064" s="842"/>
      <c r="JCC1064" s="842"/>
      <c r="JCD1064" s="842"/>
      <c r="JCE1064" s="842"/>
      <c r="JCF1064" s="842"/>
      <c r="JCG1064" s="842"/>
      <c r="JCH1064" s="842"/>
      <c r="JCI1064" s="842"/>
      <c r="JCJ1064" s="842"/>
      <c r="JCK1064" s="842"/>
      <c r="JCL1064" s="842"/>
      <c r="JCM1064" s="842"/>
      <c r="JCN1064" s="842"/>
      <c r="JCO1064" s="842"/>
      <c r="JCP1064" s="842"/>
      <c r="JCQ1064" s="842"/>
      <c r="JCR1064" s="842"/>
      <c r="JCS1064" s="842"/>
      <c r="JCT1064" s="842"/>
      <c r="JCU1064" s="842"/>
      <c r="JCV1064" s="842"/>
      <c r="JCW1064" s="842"/>
      <c r="JCX1064" s="842"/>
      <c r="JCY1064" s="842"/>
      <c r="JCZ1064" s="842"/>
      <c r="JDA1064" s="842"/>
      <c r="JDB1064" s="842"/>
      <c r="JDC1064" s="842"/>
      <c r="JDD1064" s="842"/>
      <c r="JDE1064" s="842"/>
      <c r="JDF1064" s="842"/>
      <c r="JDG1064" s="842"/>
      <c r="JDH1064" s="842"/>
      <c r="JDI1064" s="842"/>
      <c r="JDJ1064" s="842"/>
      <c r="JDK1064" s="842"/>
      <c r="JDL1064" s="842"/>
      <c r="JDM1064" s="842"/>
      <c r="JDN1064" s="842"/>
      <c r="JDO1064" s="842"/>
      <c r="JDP1064" s="842"/>
      <c r="JDQ1064" s="842"/>
      <c r="JDR1064" s="842"/>
      <c r="JDS1064" s="842"/>
      <c r="JDT1064" s="842"/>
      <c r="JDU1064" s="842"/>
      <c r="JDV1064" s="842"/>
      <c r="JDW1064" s="842"/>
      <c r="JDX1064" s="842"/>
      <c r="JDY1064" s="842"/>
      <c r="JDZ1064" s="842"/>
      <c r="JEA1064" s="842"/>
      <c r="JEB1064" s="842"/>
      <c r="JEC1064" s="842"/>
      <c r="JED1064" s="842"/>
      <c r="JEE1064" s="842"/>
      <c r="JEF1064" s="842"/>
      <c r="JEG1064" s="842"/>
      <c r="JEH1064" s="842"/>
      <c r="JEI1064" s="842"/>
      <c r="JEJ1064" s="842"/>
      <c r="JEK1064" s="842"/>
      <c r="JEL1064" s="842"/>
      <c r="JEM1064" s="842"/>
      <c r="JEN1064" s="842"/>
      <c r="JEO1064" s="842"/>
      <c r="JEP1064" s="842"/>
      <c r="JEQ1064" s="842"/>
      <c r="JER1064" s="842"/>
      <c r="JES1064" s="842"/>
      <c r="JET1064" s="842"/>
      <c r="JEU1064" s="842"/>
      <c r="JEV1064" s="842"/>
      <c r="JEW1064" s="842"/>
      <c r="JEX1064" s="842"/>
      <c r="JEY1064" s="842"/>
      <c r="JEZ1064" s="842"/>
      <c r="JFA1064" s="842"/>
      <c r="JFB1064" s="842"/>
      <c r="JFC1064" s="842"/>
      <c r="JFD1064" s="842"/>
      <c r="JFE1064" s="842"/>
      <c r="JFF1064" s="842"/>
      <c r="JFG1064" s="842"/>
      <c r="JFH1064" s="842"/>
      <c r="JFI1064" s="842"/>
      <c r="JFJ1064" s="842"/>
      <c r="JFK1064" s="842"/>
      <c r="JFL1064" s="842"/>
      <c r="JFM1064" s="842"/>
      <c r="JFN1064" s="842"/>
      <c r="JFO1064" s="842"/>
      <c r="JFP1064" s="842"/>
      <c r="JFQ1064" s="842"/>
      <c r="JFR1064" s="842"/>
      <c r="JFS1064" s="842"/>
      <c r="JFT1064" s="842"/>
      <c r="JFU1064" s="842"/>
      <c r="JFV1064" s="842"/>
      <c r="JFW1064" s="842"/>
      <c r="JFX1064" s="842"/>
      <c r="JFY1064" s="842"/>
      <c r="JFZ1064" s="842"/>
      <c r="JGA1064" s="842"/>
      <c r="JGB1064" s="842"/>
      <c r="JGC1064" s="842"/>
      <c r="JGD1064" s="842"/>
      <c r="JGE1064" s="842"/>
      <c r="JGF1064" s="842"/>
      <c r="JGG1064" s="842"/>
      <c r="JGH1064" s="842"/>
      <c r="JGI1064" s="842"/>
      <c r="JGJ1064" s="842"/>
      <c r="JGK1064" s="842"/>
      <c r="JGL1064" s="842"/>
      <c r="JGM1064" s="842"/>
      <c r="JGN1064" s="842"/>
      <c r="JGO1064" s="842"/>
      <c r="JGP1064" s="842"/>
      <c r="JGQ1064" s="842"/>
      <c r="JGR1064" s="842"/>
      <c r="JGS1064" s="842"/>
      <c r="JGT1064" s="842"/>
      <c r="JGU1064" s="842"/>
      <c r="JGV1064" s="842"/>
      <c r="JGW1064" s="842"/>
      <c r="JGX1064" s="842"/>
      <c r="JGY1064" s="842"/>
      <c r="JGZ1064" s="842"/>
      <c r="JHA1064" s="842"/>
      <c r="JHB1064" s="842"/>
      <c r="JHC1064" s="842"/>
      <c r="JHD1064" s="842"/>
      <c r="JHE1064" s="842"/>
      <c r="JHF1064" s="842"/>
      <c r="JHG1064" s="842"/>
      <c r="JHH1064" s="842"/>
      <c r="JHI1064" s="842"/>
      <c r="JHJ1064" s="842"/>
      <c r="JHK1064" s="842"/>
      <c r="JHL1064" s="842"/>
      <c r="JHM1064" s="842"/>
      <c r="JHN1064" s="842"/>
      <c r="JHO1064" s="842"/>
      <c r="JHP1064" s="842"/>
      <c r="JHQ1064" s="842"/>
      <c r="JHR1064" s="842"/>
      <c r="JHS1064" s="842"/>
      <c r="JHT1064" s="842"/>
      <c r="JHU1064" s="842"/>
      <c r="JHV1064" s="842"/>
      <c r="JHW1064" s="842"/>
      <c r="JHX1064" s="842"/>
      <c r="JHY1064" s="842"/>
      <c r="JHZ1064" s="842"/>
      <c r="JIA1064" s="842"/>
      <c r="JIB1064" s="842"/>
      <c r="JIC1064" s="842"/>
      <c r="JID1064" s="842"/>
      <c r="JIE1064" s="842"/>
      <c r="JIF1064" s="842"/>
      <c r="JIG1064" s="842"/>
      <c r="JIH1064" s="842"/>
      <c r="JII1064" s="842"/>
      <c r="JIJ1064" s="842"/>
      <c r="JIK1064" s="842"/>
      <c r="JIL1064" s="842"/>
      <c r="JIM1064" s="842"/>
      <c r="JIN1064" s="842"/>
      <c r="JIO1064" s="842"/>
      <c r="JIP1064" s="842"/>
      <c r="JIQ1064" s="842"/>
      <c r="JIR1064" s="842"/>
      <c r="JIS1064" s="842"/>
      <c r="JIT1064" s="842"/>
      <c r="JIU1064" s="842"/>
      <c r="JIV1064" s="842"/>
      <c r="JIW1064" s="842"/>
      <c r="JIX1064" s="842"/>
      <c r="JIY1064" s="842"/>
      <c r="JIZ1064" s="842"/>
      <c r="JJA1064" s="842"/>
      <c r="JJB1064" s="842"/>
      <c r="JJC1064" s="842"/>
      <c r="JJD1064" s="842"/>
      <c r="JJE1064" s="842"/>
      <c r="JJF1064" s="842"/>
      <c r="JJG1064" s="842"/>
      <c r="JJH1064" s="842"/>
      <c r="JJI1064" s="842"/>
      <c r="JJJ1064" s="842"/>
      <c r="JJK1064" s="842"/>
      <c r="JJL1064" s="842"/>
      <c r="JJM1064" s="842"/>
      <c r="JJN1064" s="842"/>
      <c r="JJO1064" s="842"/>
      <c r="JJP1064" s="842"/>
      <c r="JJQ1064" s="842"/>
      <c r="JJR1064" s="842"/>
      <c r="JJS1064" s="842"/>
      <c r="JJT1064" s="842"/>
      <c r="JJU1064" s="842"/>
      <c r="JJV1064" s="842"/>
      <c r="JJW1064" s="842"/>
      <c r="JJX1064" s="842"/>
      <c r="JJY1064" s="842"/>
      <c r="JJZ1064" s="842"/>
      <c r="JKA1064" s="842"/>
      <c r="JKB1064" s="842"/>
      <c r="JKC1064" s="842"/>
      <c r="JKD1064" s="842"/>
      <c r="JKE1064" s="842"/>
      <c r="JKF1064" s="842"/>
      <c r="JKG1064" s="842"/>
      <c r="JKH1064" s="842"/>
      <c r="JKI1064" s="842"/>
      <c r="JKJ1064" s="842"/>
      <c r="JKK1064" s="842"/>
      <c r="JKL1064" s="842"/>
      <c r="JKM1064" s="842"/>
      <c r="JKN1064" s="842"/>
      <c r="JKO1064" s="842"/>
      <c r="JKP1064" s="842"/>
      <c r="JKQ1064" s="842"/>
      <c r="JKR1064" s="842"/>
      <c r="JKS1064" s="842"/>
      <c r="JKT1064" s="842"/>
      <c r="JKU1064" s="842"/>
      <c r="JKV1064" s="842"/>
      <c r="JKW1064" s="842"/>
      <c r="JKX1064" s="842"/>
      <c r="JKY1064" s="842"/>
      <c r="JKZ1064" s="842"/>
      <c r="JLA1064" s="842"/>
      <c r="JLB1064" s="842"/>
      <c r="JLC1064" s="842"/>
      <c r="JLD1064" s="842"/>
      <c r="JLE1064" s="842"/>
      <c r="JLF1064" s="842"/>
      <c r="JLG1064" s="842"/>
      <c r="JLH1064" s="842"/>
      <c r="JLI1064" s="842"/>
      <c r="JLJ1064" s="842"/>
      <c r="JLK1064" s="842"/>
      <c r="JLL1064" s="842"/>
      <c r="JLM1064" s="842"/>
      <c r="JLN1064" s="842"/>
      <c r="JLO1064" s="842"/>
      <c r="JLP1064" s="842"/>
      <c r="JLQ1064" s="842"/>
      <c r="JLR1064" s="842"/>
      <c r="JLS1064" s="842"/>
      <c r="JLT1064" s="842"/>
      <c r="JLU1064" s="842"/>
      <c r="JLV1064" s="842"/>
      <c r="JLW1064" s="842"/>
      <c r="JLX1064" s="842"/>
      <c r="JLY1064" s="842"/>
      <c r="JLZ1064" s="842"/>
      <c r="JMA1064" s="842"/>
      <c r="JMB1064" s="842"/>
      <c r="JMC1064" s="842"/>
      <c r="JMD1064" s="842"/>
      <c r="JME1064" s="842"/>
      <c r="JMF1064" s="842"/>
      <c r="JMG1064" s="842"/>
      <c r="JMH1064" s="842"/>
      <c r="JMI1064" s="842"/>
      <c r="JMJ1064" s="842"/>
      <c r="JMK1064" s="842"/>
      <c r="JML1064" s="842"/>
      <c r="JMM1064" s="842"/>
      <c r="JMN1064" s="842"/>
      <c r="JMO1064" s="842"/>
      <c r="JMP1064" s="842"/>
      <c r="JMQ1064" s="842"/>
      <c r="JMR1064" s="842"/>
      <c r="JMS1064" s="842"/>
      <c r="JMT1064" s="842"/>
      <c r="JMU1064" s="842"/>
      <c r="JMV1064" s="842"/>
      <c r="JMW1064" s="842"/>
      <c r="JMX1064" s="842"/>
      <c r="JMY1064" s="842"/>
      <c r="JMZ1064" s="842"/>
      <c r="JNA1064" s="842"/>
      <c r="JNB1064" s="842"/>
      <c r="JNC1064" s="842"/>
      <c r="JND1064" s="842"/>
      <c r="JNE1064" s="842"/>
      <c r="JNF1064" s="842"/>
      <c r="JNG1064" s="842"/>
      <c r="JNH1064" s="842"/>
      <c r="JNI1064" s="842"/>
      <c r="JNJ1064" s="842"/>
      <c r="JNK1064" s="842"/>
      <c r="JNL1064" s="842"/>
      <c r="JNM1064" s="842"/>
      <c r="JNN1064" s="842"/>
      <c r="JNO1064" s="842"/>
      <c r="JNP1064" s="842"/>
      <c r="JNQ1064" s="842"/>
      <c r="JNR1064" s="842"/>
      <c r="JNS1064" s="842"/>
      <c r="JNT1064" s="842"/>
      <c r="JNU1064" s="842"/>
      <c r="JNV1064" s="842"/>
      <c r="JNW1064" s="842"/>
      <c r="JNX1064" s="842"/>
      <c r="JNY1064" s="842"/>
      <c r="JNZ1064" s="842"/>
      <c r="JOA1064" s="842"/>
      <c r="JOB1064" s="842"/>
      <c r="JOC1064" s="842"/>
      <c r="JOD1064" s="842"/>
      <c r="JOE1064" s="842"/>
      <c r="JOF1064" s="842"/>
      <c r="JOG1064" s="842"/>
      <c r="JOH1064" s="842"/>
      <c r="JOI1064" s="842"/>
      <c r="JOJ1064" s="842"/>
      <c r="JOK1064" s="842"/>
      <c r="JOL1064" s="842"/>
      <c r="JOM1064" s="842"/>
      <c r="JON1064" s="842"/>
      <c r="JOO1064" s="842"/>
      <c r="JOP1064" s="842"/>
      <c r="JOQ1064" s="842"/>
      <c r="JOR1064" s="842"/>
      <c r="JOS1064" s="842"/>
      <c r="JOT1064" s="842"/>
      <c r="JOU1064" s="842"/>
      <c r="JOV1064" s="842"/>
      <c r="JOW1064" s="842"/>
      <c r="JOX1064" s="842"/>
      <c r="JOY1064" s="842"/>
      <c r="JOZ1064" s="842"/>
      <c r="JPA1064" s="842"/>
      <c r="JPB1064" s="842"/>
      <c r="JPC1064" s="842"/>
      <c r="JPD1064" s="842"/>
      <c r="JPE1064" s="842"/>
      <c r="JPF1064" s="842"/>
      <c r="JPG1064" s="842"/>
      <c r="JPH1064" s="842"/>
      <c r="JPI1064" s="842"/>
      <c r="JPJ1064" s="842"/>
      <c r="JPK1064" s="842"/>
      <c r="JPL1064" s="842"/>
      <c r="JPM1064" s="842"/>
      <c r="JPN1064" s="842"/>
      <c r="JPO1064" s="842"/>
      <c r="JPP1064" s="842"/>
      <c r="JPQ1064" s="842"/>
      <c r="JPR1064" s="842"/>
      <c r="JPS1064" s="842"/>
      <c r="JPT1064" s="842"/>
      <c r="JPU1064" s="842"/>
      <c r="JPV1064" s="842"/>
      <c r="JPW1064" s="842"/>
      <c r="JPX1064" s="842"/>
      <c r="JPY1064" s="842"/>
      <c r="JPZ1064" s="842"/>
      <c r="JQA1064" s="842"/>
      <c r="JQB1064" s="842"/>
      <c r="JQC1064" s="842"/>
      <c r="JQD1064" s="842"/>
      <c r="JQE1064" s="842"/>
      <c r="JQF1064" s="842"/>
      <c r="JQG1064" s="842"/>
      <c r="JQH1064" s="842"/>
      <c r="JQI1064" s="842"/>
      <c r="JQJ1064" s="842"/>
      <c r="JQK1064" s="842"/>
      <c r="JQL1064" s="842"/>
      <c r="JQM1064" s="842"/>
      <c r="JQN1064" s="842"/>
      <c r="JQO1064" s="842"/>
      <c r="JQP1064" s="842"/>
      <c r="JQQ1064" s="842"/>
      <c r="JQR1064" s="842"/>
      <c r="JQS1064" s="842"/>
      <c r="JQT1064" s="842"/>
      <c r="JQU1064" s="842"/>
      <c r="JQV1064" s="842"/>
      <c r="JQW1064" s="842"/>
      <c r="JQX1064" s="842"/>
      <c r="JQY1064" s="842"/>
      <c r="JQZ1064" s="842"/>
      <c r="JRA1064" s="842"/>
      <c r="JRB1064" s="842"/>
      <c r="JRC1064" s="842"/>
      <c r="JRD1064" s="842"/>
      <c r="JRE1064" s="842"/>
      <c r="JRF1064" s="842"/>
      <c r="JRG1064" s="842"/>
      <c r="JRH1064" s="842"/>
      <c r="JRI1064" s="842"/>
      <c r="JRJ1064" s="842"/>
      <c r="JRK1064" s="842"/>
      <c r="JRL1064" s="842"/>
      <c r="JRM1064" s="842"/>
      <c r="JRN1064" s="842"/>
      <c r="JRO1064" s="842"/>
      <c r="JRP1064" s="842"/>
      <c r="JRQ1064" s="842"/>
      <c r="JRR1064" s="842"/>
      <c r="JRS1064" s="842"/>
      <c r="JRT1064" s="842"/>
      <c r="JRU1064" s="842"/>
      <c r="JRV1064" s="842"/>
      <c r="JRW1064" s="842"/>
      <c r="JRX1064" s="842"/>
      <c r="JRY1064" s="842"/>
      <c r="JRZ1064" s="842"/>
      <c r="JSA1064" s="842"/>
      <c r="JSB1064" s="842"/>
      <c r="JSC1064" s="842"/>
      <c r="JSD1064" s="842"/>
      <c r="JSE1064" s="842"/>
      <c r="JSF1064" s="842"/>
      <c r="JSG1064" s="842"/>
      <c r="JSH1064" s="842"/>
      <c r="JSI1064" s="842"/>
      <c r="JSJ1064" s="842"/>
      <c r="JSK1064" s="842"/>
      <c r="JSL1064" s="842"/>
      <c r="JSM1064" s="842"/>
      <c r="JSN1064" s="842"/>
      <c r="JSO1064" s="842"/>
      <c r="JSP1064" s="842"/>
      <c r="JSQ1064" s="842"/>
      <c r="JSR1064" s="842"/>
      <c r="JSS1064" s="842"/>
      <c r="JST1064" s="842"/>
      <c r="JSU1064" s="842"/>
      <c r="JSV1064" s="842"/>
      <c r="JSW1064" s="842"/>
      <c r="JSX1064" s="842"/>
      <c r="JSY1064" s="842"/>
      <c r="JSZ1064" s="842"/>
      <c r="JTA1064" s="842"/>
      <c r="JTB1064" s="842"/>
      <c r="JTC1064" s="842"/>
      <c r="JTD1064" s="842"/>
      <c r="JTE1064" s="842"/>
      <c r="JTF1064" s="842"/>
      <c r="JTG1064" s="842"/>
      <c r="JTH1064" s="842"/>
      <c r="JTI1064" s="842"/>
      <c r="JTJ1064" s="842"/>
      <c r="JTK1064" s="842"/>
      <c r="JTL1064" s="842"/>
      <c r="JTM1064" s="842"/>
      <c r="JTN1064" s="842"/>
      <c r="JTO1064" s="842"/>
      <c r="JTP1064" s="842"/>
      <c r="JTQ1064" s="842"/>
      <c r="JTR1064" s="842"/>
      <c r="JTS1064" s="842"/>
      <c r="JTT1064" s="842"/>
      <c r="JTU1064" s="842"/>
      <c r="JTV1064" s="842"/>
      <c r="JTW1064" s="842"/>
      <c r="JTX1064" s="842"/>
      <c r="JTY1064" s="842"/>
      <c r="JTZ1064" s="842"/>
      <c r="JUA1064" s="842"/>
      <c r="JUB1064" s="842"/>
      <c r="JUC1064" s="842"/>
      <c r="JUD1064" s="842"/>
      <c r="JUE1064" s="842"/>
      <c r="JUF1064" s="842"/>
      <c r="JUG1064" s="842"/>
      <c r="JUH1064" s="842"/>
      <c r="JUI1064" s="842"/>
      <c r="JUJ1064" s="842"/>
      <c r="JUK1064" s="842"/>
      <c r="JUL1064" s="842"/>
      <c r="JUM1064" s="842"/>
      <c r="JUN1064" s="842"/>
      <c r="JUO1064" s="842"/>
      <c r="JUP1064" s="842"/>
      <c r="JUQ1064" s="842"/>
      <c r="JUR1064" s="842"/>
      <c r="JUS1064" s="842"/>
      <c r="JUT1064" s="842"/>
      <c r="JUU1064" s="842"/>
      <c r="JUV1064" s="842"/>
      <c r="JUW1064" s="842"/>
      <c r="JUX1064" s="842"/>
      <c r="JUY1064" s="842"/>
      <c r="JUZ1064" s="842"/>
      <c r="JVA1064" s="842"/>
      <c r="JVB1064" s="842"/>
      <c r="JVC1064" s="842"/>
      <c r="JVD1064" s="842"/>
      <c r="JVE1064" s="842"/>
      <c r="JVF1064" s="842"/>
      <c r="JVG1064" s="842"/>
      <c r="JVH1064" s="842"/>
      <c r="JVI1064" s="842"/>
      <c r="JVJ1064" s="842"/>
      <c r="JVK1064" s="842"/>
      <c r="JVL1064" s="842"/>
      <c r="JVM1064" s="842"/>
      <c r="JVN1064" s="842"/>
      <c r="JVO1064" s="842"/>
      <c r="JVP1064" s="842"/>
      <c r="JVQ1064" s="842"/>
      <c r="JVR1064" s="842"/>
      <c r="JVS1064" s="842"/>
      <c r="JVT1064" s="842"/>
      <c r="JVU1064" s="842"/>
      <c r="JVV1064" s="842"/>
      <c r="JVW1064" s="842"/>
      <c r="JVX1064" s="842"/>
      <c r="JVY1064" s="842"/>
      <c r="JVZ1064" s="842"/>
      <c r="JWA1064" s="842"/>
      <c r="JWB1064" s="842"/>
      <c r="JWC1064" s="842"/>
      <c r="JWD1064" s="842"/>
      <c r="JWE1064" s="842"/>
      <c r="JWF1064" s="842"/>
      <c r="JWG1064" s="842"/>
      <c r="JWH1064" s="842"/>
      <c r="JWI1064" s="842"/>
      <c r="JWJ1064" s="842"/>
      <c r="JWK1064" s="842"/>
      <c r="JWL1064" s="842"/>
      <c r="JWM1064" s="842"/>
      <c r="JWN1064" s="842"/>
      <c r="JWO1064" s="842"/>
      <c r="JWP1064" s="842"/>
      <c r="JWQ1064" s="842"/>
      <c r="JWR1064" s="842"/>
      <c r="JWS1064" s="842"/>
      <c r="JWT1064" s="842"/>
      <c r="JWU1064" s="842"/>
      <c r="JWV1064" s="842"/>
      <c r="JWW1064" s="842"/>
      <c r="JWX1064" s="842"/>
      <c r="JWY1064" s="842"/>
      <c r="JWZ1064" s="842"/>
      <c r="JXA1064" s="842"/>
      <c r="JXB1064" s="842"/>
      <c r="JXC1064" s="842"/>
      <c r="JXD1064" s="842"/>
      <c r="JXE1064" s="842"/>
      <c r="JXF1064" s="842"/>
      <c r="JXG1064" s="842"/>
      <c r="JXH1064" s="842"/>
      <c r="JXI1064" s="842"/>
      <c r="JXJ1064" s="842"/>
      <c r="JXK1064" s="842"/>
      <c r="JXL1064" s="842"/>
      <c r="JXM1064" s="842"/>
      <c r="JXN1064" s="842"/>
      <c r="JXO1064" s="842"/>
      <c r="JXP1064" s="842"/>
      <c r="JXQ1064" s="842"/>
      <c r="JXR1064" s="842"/>
      <c r="JXS1064" s="842"/>
      <c r="JXT1064" s="842"/>
      <c r="JXU1064" s="842"/>
      <c r="JXV1064" s="842"/>
      <c r="JXW1064" s="842"/>
      <c r="JXX1064" s="842"/>
      <c r="JXY1064" s="842"/>
      <c r="JXZ1064" s="842"/>
      <c r="JYA1064" s="842"/>
      <c r="JYB1064" s="842"/>
      <c r="JYC1064" s="842"/>
      <c r="JYD1064" s="842"/>
      <c r="JYE1064" s="842"/>
      <c r="JYF1064" s="842"/>
      <c r="JYG1064" s="842"/>
      <c r="JYH1064" s="842"/>
      <c r="JYI1064" s="842"/>
      <c r="JYJ1064" s="842"/>
      <c r="JYK1064" s="842"/>
      <c r="JYL1064" s="842"/>
      <c r="JYM1064" s="842"/>
      <c r="JYN1064" s="842"/>
      <c r="JYO1064" s="842"/>
      <c r="JYP1064" s="842"/>
      <c r="JYQ1064" s="842"/>
      <c r="JYR1064" s="842"/>
      <c r="JYS1064" s="842"/>
      <c r="JYT1064" s="842"/>
      <c r="JYU1064" s="842"/>
      <c r="JYV1064" s="842"/>
      <c r="JYW1064" s="842"/>
      <c r="JYX1064" s="842"/>
      <c r="JYY1064" s="842"/>
      <c r="JYZ1064" s="842"/>
      <c r="JZA1064" s="842"/>
      <c r="JZB1064" s="842"/>
      <c r="JZC1064" s="842"/>
      <c r="JZD1064" s="842"/>
      <c r="JZE1064" s="842"/>
      <c r="JZF1064" s="842"/>
      <c r="JZG1064" s="842"/>
      <c r="JZH1064" s="842"/>
      <c r="JZI1064" s="842"/>
      <c r="JZJ1064" s="842"/>
      <c r="JZK1064" s="842"/>
      <c r="JZL1064" s="842"/>
      <c r="JZM1064" s="842"/>
      <c r="JZN1064" s="842"/>
      <c r="JZO1064" s="842"/>
      <c r="JZP1064" s="842"/>
      <c r="JZQ1064" s="842"/>
      <c r="JZR1064" s="842"/>
      <c r="JZS1064" s="842"/>
      <c r="JZT1064" s="842"/>
      <c r="JZU1064" s="842"/>
      <c r="JZV1064" s="842"/>
      <c r="JZW1064" s="842"/>
      <c r="JZX1064" s="842"/>
      <c r="JZY1064" s="842"/>
      <c r="JZZ1064" s="842"/>
      <c r="KAA1064" s="842"/>
      <c r="KAB1064" s="842"/>
      <c r="KAC1064" s="842"/>
      <c r="KAD1064" s="842"/>
      <c r="KAE1064" s="842"/>
      <c r="KAF1064" s="842"/>
      <c r="KAG1064" s="842"/>
      <c r="KAH1064" s="842"/>
      <c r="KAI1064" s="842"/>
      <c r="KAJ1064" s="842"/>
      <c r="KAK1064" s="842"/>
      <c r="KAL1064" s="842"/>
      <c r="KAM1064" s="842"/>
      <c r="KAN1064" s="842"/>
      <c r="KAO1064" s="842"/>
      <c r="KAP1064" s="842"/>
      <c r="KAQ1064" s="842"/>
      <c r="KAR1064" s="842"/>
      <c r="KAS1064" s="842"/>
      <c r="KAT1064" s="842"/>
      <c r="KAU1064" s="842"/>
      <c r="KAV1064" s="842"/>
      <c r="KAW1064" s="842"/>
      <c r="KAX1064" s="842"/>
      <c r="KAY1064" s="842"/>
      <c r="KAZ1064" s="842"/>
      <c r="KBA1064" s="842"/>
      <c r="KBB1064" s="842"/>
      <c r="KBC1064" s="842"/>
      <c r="KBD1064" s="842"/>
      <c r="KBE1064" s="842"/>
      <c r="KBF1064" s="842"/>
      <c r="KBG1064" s="842"/>
      <c r="KBH1064" s="842"/>
      <c r="KBI1064" s="842"/>
      <c r="KBJ1064" s="842"/>
      <c r="KBK1064" s="842"/>
      <c r="KBL1064" s="842"/>
      <c r="KBM1064" s="842"/>
      <c r="KBN1064" s="842"/>
      <c r="KBO1064" s="842"/>
      <c r="KBP1064" s="842"/>
      <c r="KBQ1064" s="842"/>
      <c r="KBR1064" s="842"/>
      <c r="KBS1064" s="842"/>
      <c r="KBT1064" s="842"/>
      <c r="KBU1064" s="842"/>
      <c r="KBV1064" s="842"/>
      <c r="KBW1064" s="842"/>
      <c r="KBX1064" s="842"/>
      <c r="KBY1064" s="842"/>
      <c r="KBZ1064" s="842"/>
      <c r="KCA1064" s="842"/>
      <c r="KCB1064" s="842"/>
      <c r="KCC1064" s="842"/>
      <c r="KCD1064" s="842"/>
      <c r="KCE1064" s="842"/>
      <c r="KCF1064" s="842"/>
      <c r="KCG1064" s="842"/>
      <c r="KCH1064" s="842"/>
      <c r="KCI1064" s="842"/>
      <c r="KCJ1064" s="842"/>
      <c r="KCK1064" s="842"/>
      <c r="KCL1064" s="842"/>
      <c r="KCM1064" s="842"/>
      <c r="KCN1064" s="842"/>
      <c r="KCO1064" s="842"/>
      <c r="KCP1064" s="842"/>
      <c r="KCQ1064" s="842"/>
      <c r="KCR1064" s="842"/>
      <c r="KCS1064" s="842"/>
      <c r="KCT1064" s="842"/>
      <c r="KCU1064" s="842"/>
      <c r="KCV1064" s="842"/>
      <c r="KCW1064" s="842"/>
      <c r="KCX1064" s="842"/>
      <c r="KCY1064" s="842"/>
      <c r="KCZ1064" s="842"/>
      <c r="KDA1064" s="842"/>
      <c r="KDB1064" s="842"/>
      <c r="KDC1064" s="842"/>
      <c r="KDD1064" s="842"/>
      <c r="KDE1064" s="842"/>
      <c r="KDF1064" s="842"/>
      <c r="KDG1064" s="842"/>
      <c r="KDH1064" s="842"/>
      <c r="KDI1064" s="842"/>
      <c r="KDJ1064" s="842"/>
      <c r="KDK1064" s="842"/>
      <c r="KDL1064" s="842"/>
      <c r="KDM1064" s="842"/>
      <c r="KDN1064" s="842"/>
      <c r="KDO1064" s="842"/>
      <c r="KDP1064" s="842"/>
      <c r="KDQ1064" s="842"/>
      <c r="KDR1064" s="842"/>
      <c r="KDS1064" s="842"/>
      <c r="KDT1064" s="842"/>
      <c r="KDU1064" s="842"/>
      <c r="KDV1064" s="842"/>
      <c r="KDW1064" s="842"/>
      <c r="KDX1064" s="842"/>
      <c r="KDY1064" s="842"/>
      <c r="KDZ1064" s="842"/>
      <c r="KEA1064" s="842"/>
      <c r="KEB1064" s="842"/>
      <c r="KEC1064" s="842"/>
      <c r="KED1064" s="842"/>
      <c r="KEE1064" s="842"/>
      <c r="KEF1064" s="842"/>
      <c r="KEG1064" s="842"/>
      <c r="KEH1064" s="842"/>
      <c r="KEI1064" s="842"/>
      <c r="KEJ1064" s="842"/>
      <c r="KEK1064" s="842"/>
      <c r="KEL1064" s="842"/>
      <c r="KEM1064" s="842"/>
      <c r="KEN1064" s="842"/>
      <c r="KEO1064" s="842"/>
      <c r="KEP1064" s="842"/>
      <c r="KEQ1064" s="842"/>
      <c r="KER1064" s="842"/>
      <c r="KES1064" s="842"/>
      <c r="KET1064" s="842"/>
      <c r="KEU1064" s="842"/>
      <c r="KEV1064" s="842"/>
      <c r="KEW1064" s="842"/>
      <c r="KEX1064" s="842"/>
      <c r="KEY1064" s="842"/>
      <c r="KEZ1064" s="842"/>
      <c r="KFA1064" s="842"/>
      <c r="KFB1064" s="842"/>
      <c r="KFC1064" s="842"/>
      <c r="KFD1064" s="842"/>
      <c r="KFE1064" s="842"/>
      <c r="KFF1064" s="842"/>
      <c r="KFG1064" s="842"/>
      <c r="KFH1064" s="842"/>
      <c r="KFI1064" s="842"/>
      <c r="KFJ1064" s="842"/>
      <c r="KFK1064" s="842"/>
      <c r="KFL1064" s="842"/>
      <c r="KFM1064" s="842"/>
      <c r="KFN1064" s="842"/>
      <c r="KFO1064" s="842"/>
      <c r="KFP1064" s="842"/>
      <c r="KFQ1064" s="842"/>
      <c r="KFR1064" s="842"/>
      <c r="KFS1064" s="842"/>
      <c r="KFT1064" s="842"/>
      <c r="KFU1064" s="842"/>
      <c r="KFV1064" s="842"/>
      <c r="KFW1064" s="842"/>
      <c r="KFX1064" s="842"/>
      <c r="KFY1064" s="842"/>
      <c r="KFZ1064" s="842"/>
      <c r="KGA1064" s="842"/>
      <c r="KGB1064" s="842"/>
      <c r="KGC1064" s="842"/>
      <c r="KGD1064" s="842"/>
      <c r="KGE1064" s="842"/>
      <c r="KGF1064" s="842"/>
      <c r="KGG1064" s="842"/>
      <c r="KGH1064" s="842"/>
      <c r="KGI1064" s="842"/>
      <c r="KGJ1064" s="842"/>
      <c r="KGK1064" s="842"/>
      <c r="KGL1064" s="842"/>
      <c r="KGM1064" s="842"/>
      <c r="KGN1064" s="842"/>
      <c r="KGO1064" s="842"/>
      <c r="KGP1064" s="842"/>
      <c r="KGQ1064" s="842"/>
      <c r="KGR1064" s="842"/>
      <c r="KGS1064" s="842"/>
      <c r="KGT1064" s="842"/>
      <c r="KGU1064" s="842"/>
      <c r="KGV1064" s="842"/>
      <c r="KGW1064" s="842"/>
      <c r="KGX1064" s="842"/>
      <c r="KGY1064" s="842"/>
      <c r="KGZ1064" s="842"/>
      <c r="KHA1064" s="842"/>
      <c r="KHB1064" s="842"/>
      <c r="KHC1064" s="842"/>
      <c r="KHD1064" s="842"/>
      <c r="KHE1064" s="842"/>
      <c r="KHF1064" s="842"/>
      <c r="KHG1064" s="842"/>
      <c r="KHH1064" s="842"/>
      <c r="KHI1064" s="842"/>
      <c r="KHJ1064" s="842"/>
      <c r="KHK1064" s="842"/>
      <c r="KHL1064" s="842"/>
      <c r="KHM1064" s="842"/>
      <c r="KHN1064" s="842"/>
      <c r="KHO1064" s="842"/>
      <c r="KHP1064" s="842"/>
      <c r="KHQ1064" s="842"/>
      <c r="KHR1064" s="842"/>
      <c r="KHS1064" s="842"/>
      <c r="KHT1064" s="842"/>
      <c r="KHU1064" s="842"/>
      <c r="KHV1064" s="842"/>
      <c r="KHW1064" s="842"/>
      <c r="KHX1064" s="842"/>
      <c r="KHY1064" s="842"/>
      <c r="KHZ1064" s="842"/>
      <c r="KIA1064" s="842"/>
      <c r="KIB1064" s="842"/>
      <c r="KIC1064" s="842"/>
      <c r="KID1064" s="842"/>
      <c r="KIE1064" s="842"/>
      <c r="KIF1064" s="842"/>
      <c r="KIG1064" s="842"/>
      <c r="KIH1064" s="842"/>
      <c r="KII1064" s="842"/>
      <c r="KIJ1064" s="842"/>
      <c r="KIK1064" s="842"/>
      <c r="KIL1064" s="842"/>
      <c r="KIM1064" s="842"/>
      <c r="KIN1064" s="842"/>
      <c r="KIO1064" s="842"/>
      <c r="KIP1064" s="842"/>
      <c r="KIQ1064" s="842"/>
      <c r="KIR1064" s="842"/>
      <c r="KIS1064" s="842"/>
      <c r="KIT1064" s="842"/>
      <c r="KIU1064" s="842"/>
      <c r="KIV1064" s="842"/>
      <c r="KIW1064" s="842"/>
      <c r="KIX1064" s="842"/>
      <c r="KIY1064" s="842"/>
      <c r="KIZ1064" s="842"/>
      <c r="KJA1064" s="842"/>
      <c r="KJB1064" s="842"/>
      <c r="KJC1064" s="842"/>
      <c r="KJD1064" s="842"/>
      <c r="KJE1064" s="842"/>
      <c r="KJF1064" s="842"/>
      <c r="KJG1064" s="842"/>
      <c r="KJH1064" s="842"/>
      <c r="KJI1064" s="842"/>
      <c r="KJJ1064" s="842"/>
      <c r="KJK1064" s="842"/>
      <c r="KJL1064" s="842"/>
      <c r="KJM1064" s="842"/>
      <c r="KJN1064" s="842"/>
      <c r="KJO1064" s="842"/>
      <c r="KJP1064" s="842"/>
      <c r="KJQ1064" s="842"/>
      <c r="KJR1064" s="842"/>
      <c r="KJS1064" s="842"/>
      <c r="KJT1064" s="842"/>
      <c r="KJU1064" s="842"/>
      <c r="KJV1064" s="842"/>
      <c r="KJW1064" s="842"/>
      <c r="KJX1064" s="842"/>
      <c r="KJY1064" s="842"/>
      <c r="KJZ1064" s="842"/>
      <c r="KKA1064" s="842"/>
      <c r="KKB1064" s="842"/>
      <c r="KKC1064" s="842"/>
      <c r="KKD1064" s="842"/>
      <c r="KKE1064" s="842"/>
      <c r="KKF1064" s="842"/>
      <c r="KKG1064" s="842"/>
      <c r="KKH1064" s="842"/>
      <c r="KKI1064" s="842"/>
      <c r="KKJ1064" s="842"/>
      <c r="KKK1064" s="842"/>
      <c r="KKL1064" s="842"/>
      <c r="KKM1064" s="842"/>
      <c r="KKN1064" s="842"/>
      <c r="KKO1064" s="842"/>
      <c r="KKP1064" s="842"/>
      <c r="KKQ1064" s="842"/>
      <c r="KKR1064" s="842"/>
      <c r="KKS1064" s="842"/>
      <c r="KKT1064" s="842"/>
      <c r="KKU1064" s="842"/>
      <c r="KKV1064" s="842"/>
      <c r="KKW1064" s="842"/>
      <c r="KKX1064" s="842"/>
      <c r="KKY1064" s="842"/>
      <c r="KKZ1064" s="842"/>
      <c r="KLA1064" s="842"/>
      <c r="KLB1064" s="842"/>
      <c r="KLC1064" s="842"/>
      <c r="KLD1064" s="842"/>
      <c r="KLE1064" s="842"/>
      <c r="KLF1064" s="842"/>
      <c r="KLG1064" s="842"/>
      <c r="KLH1064" s="842"/>
      <c r="KLI1064" s="842"/>
      <c r="KLJ1064" s="842"/>
      <c r="KLK1064" s="842"/>
      <c r="KLL1064" s="842"/>
      <c r="KLM1064" s="842"/>
      <c r="KLN1064" s="842"/>
      <c r="KLO1064" s="842"/>
      <c r="KLP1064" s="842"/>
      <c r="KLQ1064" s="842"/>
      <c r="KLR1064" s="842"/>
      <c r="KLS1064" s="842"/>
      <c r="KLT1064" s="842"/>
      <c r="KLU1064" s="842"/>
      <c r="KLV1064" s="842"/>
      <c r="KLW1064" s="842"/>
      <c r="KLX1064" s="842"/>
      <c r="KLY1064" s="842"/>
      <c r="KLZ1064" s="842"/>
      <c r="KMA1064" s="842"/>
      <c r="KMB1064" s="842"/>
      <c r="KMC1064" s="842"/>
      <c r="KMD1064" s="842"/>
      <c r="KME1064" s="842"/>
      <c r="KMF1064" s="842"/>
      <c r="KMG1064" s="842"/>
      <c r="KMH1064" s="842"/>
      <c r="KMI1064" s="842"/>
      <c r="KMJ1064" s="842"/>
      <c r="KMK1064" s="842"/>
      <c r="KML1064" s="842"/>
      <c r="KMM1064" s="842"/>
      <c r="KMN1064" s="842"/>
      <c r="KMO1064" s="842"/>
      <c r="KMP1064" s="842"/>
      <c r="KMQ1064" s="842"/>
      <c r="KMR1064" s="842"/>
      <c r="KMS1064" s="842"/>
      <c r="KMT1064" s="842"/>
      <c r="KMU1064" s="842"/>
      <c r="KMV1064" s="842"/>
      <c r="KMW1064" s="842"/>
      <c r="KMX1064" s="842"/>
      <c r="KMY1064" s="842"/>
      <c r="KMZ1064" s="842"/>
      <c r="KNA1064" s="842"/>
      <c r="KNB1064" s="842"/>
      <c r="KNC1064" s="842"/>
      <c r="KND1064" s="842"/>
      <c r="KNE1064" s="842"/>
      <c r="KNF1064" s="842"/>
      <c r="KNG1064" s="842"/>
      <c r="KNH1064" s="842"/>
      <c r="KNI1064" s="842"/>
      <c r="KNJ1064" s="842"/>
      <c r="KNK1064" s="842"/>
      <c r="KNL1064" s="842"/>
      <c r="KNM1064" s="842"/>
      <c r="KNN1064" s="842"/>
      <c r="KNO1064" s="842"/>
      <c r="KNP1064" s="842"/>
      <c r="KNQ1064" s="842"/>
      <c r="KNR1064" s="842"/>
      <c r="KNS1064" s="842"/>
      <c r="KNT1064" s="842"/>
      <c r="KNU1064" s="842"/>
      <c r="KNV1064" s="842"/>
      <c r="KNW1064" s="842"/>
      <c r="KNX1064" s="842"/>
      <c r="KNY1064" s="842"/>
      <c r="KNZ1064" s="842"/>
      <c r="KOA1064" s="842"/>
      <c r="KOB1064" s="842"/>
      <c r="KOC1064" s="842"/>
      <c r="KOD1064" s="842"/>
      <c r="KOE1064" s="842"/>
      <c r="KOF1064" s="842"/>
      <c r="KOG1064" s="842"/>
      <c r="KOH1064" s="842"/>
      <c r="KOI1064" s="842"/>
      <c r="KOJ1064" s="842"/>
      <c r="KOK1064" s="842"/>
      <c r="KOL1064" s="842"/>
      <c r="KOM1064" s="842"/>
      <c r="KON1064" s="842"/>
      <c r="KOO1064" s="842"/>
      <c r="KOP1064" s="842"/>
      <c r="KOQ1064" s="842"/>
      <c r="KOR1064" s="842"/>
      <c r="KOS1064" s="842"/>
      <c r="KOT1064" s="842"/>
      <c r="KOU1064" s="842"/>
      <c r="KOV1064" s="842"/>
      <c r="KOW1064" s="842"/>
      <c r="KOX1064" s="842"/>
      <c r="KOY1064" s="842"/>
      <c r="KOZ1064" s="842"/>
      <c r="KPA1064" s="842"/>
      <c r="KPB1064" s="842"/>
      <c r="KPC1064" s="842"/>
      <c r="KPD1064" s="842"/>
      <c r="KPE1064" s="842"/>
      <c r="KPF1064" s="842"/>
      <c r="KPG1064" s="842"/>
      <c r="KPH1064" s="842"/>
      <c r="KPI1064" s="842"/>
      <c r="KPJ1064" s="842"/>
      <c r="KPK1064" s="842"/>
      <c r="KPL1064" s="842"/>
      <c r="KPM1064" s="842"/>
      <c r="KPN1064" s="842"/>
      <c r="KPO1064" s="842"/>
      <c r="KPP1064" s="842"/>
      <c r="KPQ1064" s="842"/>
      <c r="KPR1064" s="842"/>
      <c r="KPS1064" s="842"/>
      <c r="KPT1064" s="842"/>
      <c r="KPU1064" s="842"/>
      <c r="KPV1064" s="842"/>
      <c r="KPW1064" s="842"/>
      <c r="KPX1064" s="842"/>
      <c r="KPY1064" s="842"/>
      <c r="KPZ1064" s="842"/>
      <c r="KQA1064" s="842"/>
      <c r="KQB1064" s="842"/>
      <c r="KQC1064" s="842"/>
      <c r="KQD1064" s="842"/>
      <c r="KQE1064" s="842"/>
      <c r="KQF1064" s="842"/>
      <c r="KQG1064" s="842"/>
      <c r="KQH1064" s="842"/>
      <c r="KQI1064" s="842"/>
      <c r="KQJ1064" s="842"/>
      <c r="KQK1064" s="842"/>
      <c r="KQL1064" s="842"/>
      <c r="KQM1064" s="842"/>
      <c r="KQN1064" s="842"/>
      <c r="KQO1064" s="842"/>
      <c r="KQP1064" s="842"/>
      <c r="KQQ1064" s="842"/>
      <c r="KQR1064" s="842"/>
      <c r="KQS1064" s="842"/>
      <c r="KQT1064" s="842"/>
      <c r="KQU1064" s="842"/>
      <c r="KQV1064" s="842"/>
      <c r="KQW1064" s="842"/>
      <c r="KQX1064" s="842"/>
      <c r="KQY1064" s="842"/>
      <c r="KQZ1064" s="842"/>
      <c r="KRA1064" s="842"/>
      <c r="KRB1064" s="842"/>
      <c r="KRC1064" s="842"/>
      <c r="KRD1064" s="842"/>
      <c r="KRE1064" s="842"/>
      <c r="KRF1064" s="842"/>
      <c r="KRG1064" s="842"/>
      <c r="KRH1064" s="842"/>
      <c r="KRI1064" s="842"/>
      <c r="KRJ1064" s="842"/>
      <c r="KRK1064" s="842"/>
      <c r="KRL1064" s="842"/>
      <c r="KRM1064" s="842"/>
      <c r="KRN1064" s="842"/>
      <c r="KRO1064" s="842"/>
      <c r="KRP1064" s="842"/>
      <c r="KRQ1064" s="842"/>
      <c r="KRR1064" s="842"/>
      <c r="KRS1064" s="842"/>
      <c r="KRT1064" s="842"/>
      <c r="KRU1064" s="842"/>
      <c r="KRV1064" s="842"/>
      <c r="KRW1064" s="842"/>
      <c r="KRX1064" s="842"/>
      <c r="KRY1064" s="842"/>
      <c r="KRZ1064" s="842"/>
      <c r="KSA1064" s="842"/>
      <c r="KSB1064" s="842"/>
      <c r="KSC1064" s="842"/>
      <c r="KSD1064" s="842"/>
      <c r="KSE1064" s="842"/>
      <c r="KSF1064" s="842"/>
      <c r="KSG1064" s="842"/>
      <c r="KSH1064" s="842"/>
      <c r="KSI1064" s="842"/>
      <c r="KSJ1064" s="842"/>
      <c r="KSK1064" s="842"/>
      <c r="KSL1064" s="842"/>
      <c r="KSM1064" s="842"/>
      <c r="KSN1064" s="842"/>
      <c r="KSO1064" s="842"/>
      <c r="KSP1064" s="842"/>
      <c r="KSQ1064" s="842"/>
      <c r="KSR1064" s="842"/>
      <c r="KSS1064" s="842"/>
      <c r="KST1064" s="842"/>
      <c r="KSU1064" s="842"/>
      <c r="KSV1064" s="842"/>
      <c r="KSW1064" s="842"/>
      <c r="KSX1064" s="842"/>
      <c r="KSY1064" s="842"/>
      <c r="KSZ1064" s="842"/>
      <c r="KTA1064" s="842"/>
      <c r="KTB1064" s="842"/>
      <c r="KTC1064" s="842"/>
      <c r="KTD1064" s="842"/>
      <c r="KTE1064" s="842"/>
      <c r="KTF1064" s="842"/>
      <c r="KTG1064" s="842"/>
      <c r="KTH1064" s="842"/>
      <c r="KTI1064" s="842"/>
      <c r="KTJ1064" s="842"/>
      <c r="KTK1064" s="842"/>
      <c r="KTL1064" s="842"/>
      <c r="KTM1064" s="842"/>
      <c r="KTN1064" s="842"/>
      <c r="KTO1064" s="842"/>
      <c r="KTP1064" s="842"/>
      <c r="KTQ1064" s="842"/>
      <c r="KTR1064" s="842"/>
      <c r="KTS1064" s="842"/>
      <c r="KTT1064" s="842"/>
      <c r="KTU1064" s="842"/>
      <c r="KTV1064" s="842"/>
      <c r="KTW1064" s="842"/>
      <c r="KTX1064" s="842"/>
      <c r="KTY1064" s="842"/>
      <c r="KTZ1064" s="842"/>
      <c r="KUA1064" s="842"/>
      <c r="KUB1064" s="842"/>
      <c r="KUC1064" s="842"/>
      <c r="KUD1064" s="842"/>
      <c r="KUE1064" s="842"/>
      <c r="KUF1064" s="842"/>
      <c r="KUG1064" s="842"/>
      <c r="KUH1064" s="842"/>
      <c r="KUI1064" s="842"/>
      <c r="KUJ1064" s="842"/>
      <c r="KUK1064" s="842"/>
      <c r="KUL1064" s="842"/>
      <c r="KUM1064" s="842"/>
      <c r="KUN1064" s="842"/>
      <c r="KUO1064" s="842"/>
      <c r="KUP1064" s="842"/>
      <c r="KUQ1064" s="842"/>
      <c r="KUR1064" s="842"/>
      <c r="KUS1064" s="842"/>
      <c r="KUT1064" s="842"/>
      <c r="KUU1064" s="842"/>
      <c r="KUV1064" s="842"/>
      <c r="KUW1064" s="842"/>
      <c r="KUX1064" s="842"/>
      <c r="KUY1064" s="842"/>
      <c r="KUZ1064" s="842"/>
      <c r="KVA1064" s="842"/>
      <c r="KVB1064" s="842"/>
      <c r="KVC1064" s="842"/>
      <c r="KVD1064" s="842"/>
      <c r="KVE1064" s="842"/>
      <c r="KVF1064" s="842"/>
      <c r="KVG1064" s="842"/>
      <c r="KVH1064" s="842"/>
      <c r="KVI1064" s="842"/>
      <c r="KVJ1064" s="842"/>
      <c r="KVK1064" s="842"/>
      <c r="KVL1064" s="842"/>
      <c r="KVM1064" s="842"/>
      <c r="KVN1064" s="842"/>
      <c r="KVO1064" s="842"/>
      <c r="KVP1064" s="842"/>
      <c r="KVQ1064" s="842"/>
      <c r="KVR1064" s="842"/>
      <c r="KVS1064" s="842"/>
      <c r="KVT1064" s="842"/>
      <c r="KVU1064" s="842"/>
      <c r="KVV1064" s="842"/>
      <c r="KVW1064" s="842"/>
      <c r="KVX1064" s="842"/>
      <c r="KVY1064" s="842"/>
      <c r="KVZ1064" s="842"/>
      <c r="KWA1064" s="842"/>
      <c r="KWB1064" s="842"/>
      <c r="KWC1064" s="842"/>
      <c r="KWD1064" s="842"/>
      <c r="KWE1064" s="842"/>
      <c r="KWF1064" s="842"/>
      <c r="KWG1064" s="842"/>
      <c r="KWH1064" s="842"/>
      <c r="KWI1064" s="842"/>
      <c r="KWJ1064" s="842"/>
      <c r="KWK1064" s="842"/>
      <c r="KWL1064" s="842"/>
      <c r="KWM1064" s="842"/>
      <c r="KWN1064" s="842"/>
      <c r="KWO1064" s="842"/>
      <c r="KWP1064" s="842"/>
      <c r="KWQ1064" s="842"/>
      <c r="KWR1064" s="842"/>
      <c r="KWS1064" s="842"/>
      <c r="KWT1064" s="842"/>
      <c r="KWU1064" s="842"/>
      <c r="KWV1064" s="842"/>
      <c r="KWW1064" s="842"/>
      <c r="KWX1064" s="842"/>
      <c r="KWY1064" s="842"/>
      <c r="KWZ1064" s="842"/>
      <c r="KXA1064" s="842"/>
      <c r="KXB1064" s="842"/>
      <c r="KXC1064" s="842"/>
      <c r="KXD1064" s="842"/>
      <c r="KXE1064" s="842"/>
      <c r="KXF1064" s="842"/>
      <c r="KXG1064" s="842"/>
      <c r="KXH1064" s="842"/>
      <c r="KXI1064" s="842"/>
      <c r="KXJ1064" s="842"/>
      <c r="KXK1064" s="842"/>
      <c r="KXL1064" s="842"/>
      <c r="KXM1064" s="842"/>
      <c r="KXN1064" s="842"/>
      <c r="KXO1064" s="842"/>
      <c r="KXP1064" s="842"/>
      <c r="KXQ1064" s="842"/>
      <c r="KXR1064" s="842"/>
      <c r="KXS1064" s="842"/>
      <c r="KXT1064" s="842"/>
      <c r="KXU1064" s="842"/>
      <c r="KXV1064" s="842"/>
      <c r="KXW1064" s="842"/>
      <c r="KXX1064" s="842"/>
      <c r="KXY1064" s="842"/>
      <c r="KXZ1064" s="842"/>
      <c r="KYA1064" s="842"/>
      <c r="KYB1064" s="842"/>
      <c r="KYC1064" s="842"/>
      <c r="KYD1064" s="842"/>
      <c r="KYE1064" s="842"/>
      <c r="KYF1064" s="842"/>
      <c r="KYG1064" s="842"/>
      <c r="KYH1064" s="842"/>
      <c r="KYI1064" s="842"/>
      <c r="KYJ1064" s="842"/>
      <c r="KYK1064" s="842"/>
      <c r="KYL1064" s="842"/>
      <c r="KYM1064" s="842"/>
      <c r="KYN1064" s="842"/>
      <c r="KYO1064" s="842"/>
      <c r="KYP1064" s="842"/>
      <c r="KYQ1064" s="842"/>
      <c r="KYR1064" s="842"/>
      <c r="KYS1064" s="842"/>
      <c r="KYT1064" s="842"/>
      <c r="KYU1064" s="842"/>
      <c r="KYV1064" s="842"/>
      <c r="KYW1064" s="842"/>
      <c r="KYX1064" s="842"/>
      <c r="KYY1064" s="842"/>
      <c r="KYZ1064" s="842"/>
      <c r="KZA1064" s="842"/>
      <c r="KZB1064" s="842"/>
      <c r="KZC1064" s="842"/>
      <c r="KZD1064" s="842"/>
      <c r="KZE1064" s="842"/>
      <c r="KZF1064" s="842"/>
      <c r="KZG1064" s="842"/>
      <c r="KZH1064" s="842"/>
      <c r="KZI1064" s="842"/>
      <c r="KZJ1064" s="842"/>
      <c r="KZK1064" s="842"/>
      <c r="KZL1064" s="842"/>
      <c r="KZM1064" s="842"/>
      <c r="KZN1064" s="842"/>
      <c r="KZO1064" s="842"/>
      <c r="KZP1064" s="842"/>
      <c r="KZQ1064" s="842"/>
      <c r="KZR1064" s="842"/>
      <c r="KZS1064" s="842"/>
      <c r="KZT1064" s="842"/>
      <c r="KZU1064" s="842"/>
      <c r="KZV1064" s="842"/>
      <c r="KZW1064" s="842"/>
      <c r="KZX1064" s="842"/>
      <c r="KZY1064" s="842"/>
      <c r="KZZ1064" s="842"/>
      <c r="LAA1064" s="842"/>
      <c r="LAB1064" s="842"/>
      <c r="LAC1064" s="842"/>
      <c r="LAD1064" s="842"/>
      <c r="LAE1064" s="842"/>
      <c r="LAF1064" s="842"/>
      <c r="LAG1064" s="842"/>
      <c r="LAH1064" s="842"/>
      <c r="LAI1064" s="842"/>
      <c r="LAJ1064" s="842"/>
      <c r="LAK1064" s="842"/>
      <c r="LAL1064" s="842"/>
      <c r="LAM1064" s="842"/>
      <c r="LAN1064" s="842"/>
      <c r="LAO1064" s="842"/>
      <c r="LAP1064" s="842"/>
      <c r="LAQ1064" s="842"/>
      <c r="LAR1064" s="842"/>
      <c r="LAS1064" s="842"/>
      <c r="LAT1064" s="842"/>
      <c r="LAU1064" s="842"/>
      <c r="LAV1064" s="842"/>
      <c r="LAW1064" s="842"/>
      <c r="LAX1064" s="842"/>
      <c r="LAY1064" s="842"/>
      <c r="LAZ1064" s="842"/>
      <c r="LBA1064" s="842"/>
      <c r="LBB1064" s="842"/>
      <c r="LBC1064" s="842"/>
      <c r="LBD1064" s="842"/>
      <c r="LBE1064" s="842"/>
      <c r="LBF1064" s="842"/>
      <c r="LBG1064" s="842"/>
      <c r="LBH1064" s="842"/>
      <c r="LBI1064" s="842"/>
      <c r="LBJ1064" s="842"/>
      <c r="LBK1064" s="842"/>
      <c r="LBL1064" s="842"/>
      <c r="LBM1064" s="842"/>
      <c r="LBN1064" s="842"/>
      <c r="LBO1064" s="842"/>
      <c r="LBP1064" s="842"/>
      <c r="LBQ1064" s="842"/>
      <c r="LBR1064" s="842"/>
      <c r="LBS1064" s="842"/>
      <c r="LBT1064" s="842"/>
      <c r="LBU1064" s="842"/>
      <c r="LBV1064" s="842"/>
      <c r="LBW1064" s="842"/>
      <c r="LBX1064" s="842"/>
      <c r="LBY1064" s="842"/>
      <c r="LBZ1064" s="842"/>
      <c r="LCA1064" s="842"/>
      <c r="LCB1064" s="842"/>
      <c r="LCC1064" s="842"/>
      <c r="LCD1064" s="842"/>
      <c r="LCE1064" s="842"/>
      <c r="LCF1064" s="842"/>
      <c r="LCG1064" s="842"/>
      <c r="LCH1064" s="842"/>
      <c r="LCI1064" s="842"/>
      <c r="LCJ1064" s="842"/>
      <c r="LCK1064" s="842"/>
      <c r="LCL1064" s="842"/>
      <c r="LCM1064" s="842"/>
      <c r="LCN1064" s="842"/>
      <c r="LCO1064" s="842"/>
      <c r="LCP1064" s="842"/>
      <c r="LCQ1064" s="842"/>
      <c r="LCR1064" s="842"/>
      <c r="LCS1064" s="842"/>
      <c r="LCT1064" s="842"/>
      <c r="LCU1064" s="842"/>
      <c r="LCV1064" s="842"/>
      <c r="LCW1064" s="842"/>
      <c r="LCX1064" s="842"/>
      <c r="LCY1064" s="842"/>
      <c r="LCZ1064" s="842"/>
      <c r="LDA1064" s="842"/>
      <c r="LDB1064" s="842"/>
      <c r="LDC1064" s="842"/>
      <c r="LDD1064" s="842"/>
      <c r="LDE1064" s="842"/>
      <c r="LDF1064" s="842"/>
      <c r="LDG1064" s="842"/>
      <c r="LDH1064" s="842"/>
      <c r="LDI1064" s="842"/>
      <c r="LDJ1064" s="842"/>
      <c r="LDK1064" s="842"/>
      <c r="LDL1064" s="842"/>
      <c r="LDM1064" s="842"/>
      <c r="LDN1064" s="842"/>
      <c r="LDO1064" s="842"/>
      <c r="LDP1064" s="842"/>
      <c r="LDQ1064" s="842"/>
      <c r="LDR1064" s="842"/>
      <c r="LDS1064" s="842"/>
      <c r="LDT1064" s="842"/>
      <c r="LDU1064" s="842"/>
      <c r="LDV1064" s="842"/>
      <c r="LDW1064" s="842"/>
      <c r="LDX1064" s="842"/>
      <c r="LDY1064" s="842"/>
      <c r="LDZ1064" s="842"/>
      <c r="LEA1064" s="842"/>
      <c r="LEB1064" s="842"/>
      <c r="LEC1064" s="842"/>
      <c r="LED1064" s="842"/>
      <c r="LEE1064" s="842"/>
      <c r="LEF1064" s="842"/>
      <c r="LEG1064" s="842"/>
      <c r="LEH1064" s="842"/>
      <c r="LEI1064" s="842"/>
      <c r="LEJ1064" s="842"/>
      <c r="LEK1064" s="842"/>
      <c r="LEL1064" s="842"/>
      <c r="LEM1064" s="842"/>
      <c r="LEN1064" s="842"/>
      <c r="LEO1064" s="842"/>
      <c r="LEP1064" s="842"/>
      <c r="LEQ1064" s="842"/>
      <c r="LER1064" s="842"/>
      <c r="LES1064" s="842"/>
      <c r="LET1064" s="842"/>
      <c r="LEU1064" s="842"/>
      <c r="LEV1064" s="842"/>
      <c r="LEW1064" s="842"/>
      <c r="LEX1064" s="842"/>
      <c r="LEY1064" s="842"/>
      <c r="LEZ1064" s="842"/>
      <c r="LFA1064" s="842"/>
      <c r="LFB1064" s="842"/>
      <c r="LFC1064" s="842"/>
      <c r="LFD1064" s="842"/>
      <c r="LFE1064" s="842"/>
      <c r="LFF1064" s="842"/>
      <c r="LFG1064" s="842"/>
      <c r="LFH1064" s="842"/>
      <c r="LFI1064" s="842"/>
      <c r="LFJ1064" s="842"/>
      <c r="LFK1064" s="842"/>
      <c r="LFL1064" s="842"/>
      <c r="LFM1064" s="842"/>
      <c r="LFN1064" s="842"/>
      <c r="LFO1064" s="842"/>
      <c r="LFP1064" s="842"/>
      <c r="LFQ1064" s="842"/>
      <c r="LFR1064" s="842"/>
      <c r="LFS1064" s="842"/>
      <c r="LFT1064" s="842"/>
      <c r="LFU1064" s="842"/>
      <c r="LFV1064" s="842"/>
      <c r="LFW1064" s="842"/>
      <c r="LFX1064" s="842"/>
      <c r="LFY1064" s="842"/>
      <c r="LFZ1064" s="842"/>
      <c r="LGA1064" s="842"/>
      <c r="LGB1064" s="842"/>
      <c r="LGC1064" s="842"/>
      <c r="LGD1064" s="842"/>
      <c r="LGE1064" s="842"/>
      <c r="LGF1064" s="842"/>
      <c r="LGG1064" s="842"/>
      <c r="LGH1064" s="842"/>
      <c r="LGI1064" s="842"/>
      <c r="LGJ1064" s="842"/>
      <c r="LGK1064" s="842"/>
      <c r="LGL1064" s="842"/>
      <c r="LGM1064" s="842"/>
      <c r="LGN1064" s="842"/>
      <c r="LGO1064" s="842"/>
      <c r="LGP1064" s="842"/>
      <c r="LGQ1064" s="842"/>
      <c r="LGR1064" s="842"/>
      <c r="LGS1064" s="842"/>
      <c r="LGT1064" s="842"/>
      <c r="LGU1064" s="842"/>
      <c r="LGV1064" s="842"/>
      <c r="LGW1064" s="842"/>
      <c r="LGX1064" s="842"/>
      <c r="LGY1064" s="842"/>
      <c r="LGZ1064" s="842"/>
      <c r="LHA1064" s="842"/>
      <c r="LHB1064" s="842"/>
      <c r="LHC1064" s="842"/>
      <c r="LHD1064" s="842"/>
      <c r="LHE1064" s="842"/>
      <c r="LHF1064" s="842"/>
      <c r="LHG1064" s="842"/>
      <c r="LHH1064" s="842"/>
      <c r="LHI1064" s="842"/>
      <c r="LHJ1064" s="842"/>
      <c r="LHK1064" s="842"/>
      <c r="LHL1064" s="842"/>
      <c r="LHM1064" s="842"/>
      <c r="LHN1064" s="842"/>
      <c r="LHO1064" s="842"/>
      <c r="LHP1064" s="842"/>
      <c r="LHQ1064" s="842"/>
      <c r="LHR1064" s="842"/>
      <c r="LHS1064" s="842"/>
      <c r="LHT1064" s="842"/>
      <c r="LHU1064" s="842"/>
      <c r="LHV1064" s="842"/>
      <c r="LHW1064" s="842"/>
      <c r="LHX1064" s="842"/>
      <c r="LHY1064" s="842"/>
      <c r="LHZ1064" s="842"/>
      <c r="LIA1064" s="842"/>
      <c r="LIB1064" s="842"/>
      <c r="LIC1064" s="842"/>
      <c r="LID1064" s="842"/>
      <c r="LIE1064" s="842"/>
      <c r="LIF1064" s="842"/>
      <c r="LIG1064" s="842"/>
      <c r="LIH1064" s="842"/>
      <c r="LII1064" s="842"/>
      <c r="LIJ1064" s="842"/>
      <c r="LIK1064" s="842"/>
      <c r="LIL1064" s="842"/>
      <c r="LIM1064" s="842"/>
      <c r="LIN1064" s="842"/>
      <c r="LIO1064" s="842"/>
      <c r="LIP1064" s="842"/>
      <c r="LIQ1064" s="842"/>
      <c r="LIR1064" s="842"/>
      <c r="LIS1064" s="842"/>
      <c r="LIT1064" s="842"/>
      <c r="LIU1064" s="842"/>
      <c r="LIV1064" s="842"/>
      <c r="LIW1064" s="842"/>
      <c r="LIX1064" s="842"/>
      <c r="LIY1064" s="842"/>
      <c r="LIZ1064" s="842"/>
      <c r="LJA1064" s="842"/>
      <c r="LJB1064" s="842"/>
      <c r="LJC1064" s="842"/>
      <c r="LJD1064" s="842"/>
      <c r="LJE1064" s="842"/>
      <c r="LJF1064" s="842"/>
      <c r="LJG1064" s="842"/>
      <c r="LJH1064" s="842"/>
      <c r="LJI1064" s="842"/>
      <c r="LJJ1064" s="842"/>
      <c r="LJK1064" s="842"/>
      <c r="LJL1064" s="842"/>
      <c r="LJM1064" s="842"/>
      <c r="LJN1064" s="842"/>
      <c r="LJO1064" s="842"/>
      <c r="LJP1064" s="842"/>
      <c r="LJQ1064" s="842"/>
      <c r="LJR1064" s="842"/>
      <c r="LJS1064" s="842"/>
      <c r="LJT1064" s="842"/>
      <c r="LJU1064" s="842"/>
      <c r="LJV1064" s="842"/>
      <c r="LJW1064" s="842"/>
      <c r="LJX1064" s="842"/>
      <c r="LJY1064" s="842"/>
      <c r="LJZ1064" s="842"/>
      <c r="LKA1064" s="842"/>
      <c r="LKB1064" s="842"/>
      <c r="LKC1064" s="842"/>
      <c r="LKD1064" s="842"/>
      <c r="LKE1064" s="842"/>
      <c r="LKF1064" s="842"/>
      <c r="LKG1064" s="842"/>
      <c r="LKH1064" s="842"/>
      <c r="LKI1064" s="842"/>
      <c r="LKJ1064" s="842"/>
      <c r="LKK1064" s="842"/>
      <c r="LKL1064" s="842"/>
      <c r="LKM1064" s="842"/>
      <c r="LKN1064" s="842"/>
      <c r="LKO1064" s="842"/>
      <c r="LKP1064" s="842"/>
      <c r="LKQ1064" s="842"/>
      <c r="LKR1064" s="842"/>
      <c r="LKS1064" s="842"/>
      <c r="LKT1064" s="842"/>
      <c r="LKU1064" s="842"/>
      <c r="LKV1064" s="842"/>
      <c r="LKW1064" s="842"/>
      <c r="LKX1064" s="842"/>
      <c r="LKY1064" s="842"/>
      <c r="LKZ1064" s="842"/>
      <c r="LLA1064" s="842"/>
      <c r="LLB1064" s="842"/>
      <c r="LLC1064" s="842"/>
      <c r="LLD1064" s="842"/>
      <c r="LLE1064" s="842"/>
      <c r="LLF1064" s="842"/>
      <c r="LLG1064" s="842"/>
      <c r="LLH1064" s="842"/>
      <c r="LLI1064" s="842"/>
      <c r="LLJ1064" s="842"/>
      <c r="LLK1064" s="842"/>
      <c r="LLL1064" s="842"/>
      <c r="LLM1064" s="842"/>
      <c r="LLN1064" s="842"/>
      <c r="LLO1064" s="842"/>
      <c r="LLP1064" s="842"/>
      <c r="LLQ1064" s="842"/>
      <c r="LLR1064" s="842"/>
      <c r="LLS1064" s="842"/>
      <c r="LLT1064" s="842"/>
      <c r="LLU1064" s="842"/>
      <c r="LLV1064" s="842"/>
      <c r="LLW1064" s="842"/>
      <c r="LLX1064" s="842"/>
      <c r="LLY1064" s="842"/>
      <c r="LLZ1064" s="842"/>
      <c r="LMA1064" s="842"/>
      <c r="LMB1064" s="842"/>
      <c r="LMC1064" s="842"/>
      <c r="LMD1064" s="842"/>
      <c r="LME1064" s="842"/>
      <c r="LMF1064" s="842"/>
      <c r="LMG1064" s="842"/>
      <c r="LMH1064" s="842"/>
      <c r="LMI1064" s="842"/>
      <c r="LMJ1064" s="842"/>
      <c r="LMK1064" s="842"/>
      <c r="LML1064" s="842"/>
      <c r="LMM1064" s="842"/>
      <c r="LMN1064" s="842"/>
      <c r="LMO1064" s="842"/>
      <c r="LMP1064" s="842"/>
      <c r="LMQ1064" s="842"/>
      <c r="LMR1064" s="842"/>
      <c r="LMS1064" s="842"/>
      <c r="LMT1064" s="842"/>
      <c r="LMU1064" s="842"/>
      <c r="LMV1064" s="842"/>
      <c r="LMW1064" s="842"/>
      <c r="LMX1064" s="842"/>
      <c r="LMY1064" s="842"/>
      <c r="LMZ1064" s="842"/>
      <c r="LNA1064" s="842"/>
      <c r="LNB1064" s="842"/>
      <c r="LNC1064" s="842"/>
      <c r="LND1064" s="842"/>
      <c r="LNE1064" s="842"/>
      <c r="LNF1064" s="842"/>
      <c r="LNG1064" s="842"/>
      <c r="LNH1064" s="842"/>
      <c r="LNI1064" s="842"/>
      <c r="LNJ1064" s="842"/>
      <c r="LNK1064" s="842"/>
      <c r="LNL1064" s="842"/>
      <c r="LNM1064" s="842"/>
      <c r="LNN1064" s="842"/>
      <c r="LNO1064" s="842"/>
      <c r="LNP1064" s="842"/>
      <c r="LNQ1064" s="842"/>
      <c r="LNR1064" s="842"/>
      <c r="LNS1064" s="842"/>
      <c r="LNT1064" s="842"/>
      <c r="LNU1064" s="842"/>
      <c r="LNV1064" s="842"/>
      <c r="LNW1064" s="842"/>
      <c r="LNX1064" s="842"/>
      <c r="LNY1064" s="842"/>
      <c r="LNZ1064" s="842"/>
      <c r="LOA1064" s="842"/>
      <c r="LOB1064" s="842"/>
      <c r="LOC1064" s="842"/>
      <c r="LOD1064" s="842"/>
      <c r="LOE1064" s="842"/>
      <c r="LOF1064" s="842"/>
      <c r="LOG1064" s="842"/>
      <c r="LOH1064" s="842"/>
      <c r="LOI1064" s="842"/>
      <c r="LOJ1064" s="842"/>
      <c r="LOK1064" s="842"/>
      <c r="LOL1064" s="842"/>
      <c r="LOM1064" s="842"/>
      <c r="LON1064" s="842"/>
      <c r="LOO1064" s="842"/>
      <c r="LOP1064" s="842"/>
      <c r="LOQ1064" s="842"/>
      <c r="LOR1064" s="842"/>
      <c r="LOS1064" s="842"/>
      <c r="LOT1064" s="842"/>
      <c r="LOU1064" s="842"/>
      <c r="LOV1064" s="842"/>
      <c r="LOW1064" s="842"/>
      <c r="LOX1064" s="842"/>
      <c r="LOY1064" s="842"/>
      <c r="LOZ1064" s="842"/>
      <c r="LPA1064" s="842"/>
      <c r="LPB1064" s="842"/>
      <c r="LPC1064" s="842"/>
      <c r="LPD1064" s="842"/>
      <c r="LPE1064" s="842"/>
      <c r="LPF1064" s="842"/>
      <c r="LPG1064" s="842"/>
      <c r="LPH1064" s="842"/>
      <c r="LPI1064" s="842"/>
      <c r="LPJ1064" s="842"/>
      <c r="LPK1064" s="842"/>
      <c r="LPL1064" s="842"/>
      <c r="LPM1064" s="842"/>
      <c r="LPN1064" s="842"/>
      <c r="LPO1064" s="842"/>
      <c r="LPP1064" s="842"/>
      <c r="LPQ1064" s="842"/>
      <c r="LPR1064" s="842"/>
      <c r="LPS1064" s="842"/>
      <c r="LPT1064" s="842"/>
      <c r="LPU1064" s="842"/>
      <c r="LPV1064" s="842"/>
      <c r="LPW1064" s="842"/>
      <c r="LPX1064" s="842"/>
      <c r="LPY1064" s="842"/>
      <c r="LPZ1064" s="842"/>
      <c r="LQA1064" s="842"/>
      <c r="LQB1064" s="842"/>
      <c r="LQC1064" s="842"/>
      <c r="LQD1064" s="842"/>
      <c r="LQE1064" s="842"/>
      <c r="LQF1064" s="842"/>
      <c r="LQG1064" s="842"/>
      <c r="LQH1064" s="842"/>
      <c r="LQI1064" s="842"/>
      <c r="LQJ1064" s="842"/>
      <c r="LQK1064" s="842"/>
      <c r="LQL1064" s="842"/>
      <c r="LQM1064" s="842"/>
      <c r="LQN1064" s="842"/>
      <c r="LQO1064" s="842"/>
      <c r="LQP1064" s="842"/>
      <c r="LQQ1064" s="842"/>
      <c r="LQR1064" s="842"/>
      <c r="LQS1064" s="842"/>
      <c r="LQT1064" s="842"/>
      <c r="LQU1064" s="842"/>
      <c r="LQV1064" s="842"/>
      <c r="LQW1064" s="842"/>
      <c r="LQX1064" s="842"/>
      <c r="LQY1064" s="842"/>
      <c r="LQZ1064" s="842"/>
      <c r="LRA1064" s="842"/>
      <c r="LRB1064" s="842"/>
      <c r="LRC1064" s="842"/>
      <c r="LRD1064" s="842"/>
      <c r="LRE1064" s="842"/>
      <c r="LRF1064" s="842"/>
      <c r="LRG1064" s="842"/>
      <c r="LRH1064" s="842"/>
      <c r="LRI1064" s="842"/>
      <c r="LRJ1064" s="842"/>
      <c r="LRK1064" s="842"/>
      <c r="LRL1064" s="842"/>
      <c r="LRM1064" s="842"/>
      <c r="LRN1064" s="842"/>
      <c r="LRO1064" s="842"/>
      <c r="LRP1064" s="842"/>
      <c r="LRQ1064" s="842"/>
      <c r="LRR1064" s="842"/>
      <c r="LRS1064" s="842"/>
      <c r="LRT1064" s="842"/>
      <c r="LRU1064" s="842"/>
      <c r="LRV1064" s="842"/>
      <c r="LRW1064" s="842"/>
      <c r="LRX1064" s="842"/>
      <c r="LRY1064" s="842"/>
      <c r="LRZ1064" s="842"/>
      <c r="LSA1064" s="842"/>
      <c r="LSB1064" s="842"/>
      <c r="LSC1064" s="842"/>
      <c r="LSD1064" s="842"/>
      <c r="LSE1064" s="842"/>
      <c r="LSF1064" s="842"/>
      <c r="LSG1064" s="842"/>
      <c r="LSH1064" s="842"/>
      <c r="LSI1064" s="842"/>
      <c r="LSJ1064" s="842"/>
      <c r="LSK1064" s="842"/>
      <c r="LSL1064" s="842"/>
      <c r="LSM1064" s="842"/>
      <c r="LSN1064" s="842"/>
      <c r="LSO1064" s="842"/>
      <c r="LSP1064" s="842"/>
      <c r="LSQ1064" s="842"/>
      <c r="LSR1064" s="842"/>
      <c r="LSS1064" s="842"/>
      <c r="LST1064" s="842"/>
      <c r="LSU1064" s="842"/>
      <c r="LSV1064" s="842"/>
      <c r="LSW1064" s="842"/>
      <c r="LSX1064" s="842"/>
      <c r="LSY1064" s="842"/>
      <c r="LSZ1064" s="842"/>
      <c r="LTA1064" s="842"/>
      <c r="LTB1064" s="842"/>
      <c r="LTC1064" s="842"/>
      <c r="LTD1064" s="842"/>
      <c r="LTE1064" s="842"/>
      <c r="LTF1064" s="842"/>
      <c r="LTG1064" s="842"/>
      <c r="LTH1064" s="842"/>
      <c r="LTI1064" s="842"/>
      <c r="LTJ1064" s="842"/>
      <c r="LTK1064" s="842"/>
      <c r="LTL1064" s="842"/>
      <c r="LTM1064" s="842"/>
      <c r="LTN1064" s="842"/>
      <c r="LTO1064" s="842"/>
      <c r="LTP1064" s="842"/>
      <c r="LTQ1064" s="842"/>
      <c r="LTR1064" s="842"/>
      <c r="LTS1064" s="842"/>
      <c r="LTT1064" s="842"/>
      <c r="LTU1064" s="842"/>
      <c r="LTV1064" s="842"/>
      <c r="LTW1064" s="842"/>
      <c r="LTX1064" s="842"/>
      <c r="LTY1064" s="842"/>
      <c r="LTZ1064" s="842"/>
      <c r="LUA1064" s="842"/>
      <c r="LUB1064" s="842"/>
      <c r="LUC1064" s="842"/>
      <c r="LUD1064" s="842"/>
      <c r="LUE1064" s="842"/>
      <c r="LUF1064" s="842"/>
      <c r="LUG1064" s="842"/>
      <c r="LUH1064" s="842"/>
      <c r="LUI1064" s="842"/>
      <c r="LUJ1064" s="842"/>
      <c r="LUK1064" s="842"/>
      <c r="LUL1064" s="842"/>
      <c r="LUM1064" s="842"/>
      <c r="LUN1064" s="842"/>
      <c r="LUO1064" s="842"/>
      <c r="LUP1064" s="842"/>
      <c r="LUQ1064" s="842"/>
      <c r="LUR1064" s="842"/>
      <c r="LUS1064" s="842"/>
      <c r="LUT1064" s="842"/>
      <c r="LUU1064" s="842"/>
      <c r="LUV1064" s="842"/>
      <c r="LUW1064" s="842"/>
      <c r="LUX1064" s="842"/>
      <c r="LUY1064" s="842"/>
      <c r="LUZ1064" s="842"/>
      <c r="LVA1064" s="842"/>
      <c r="LVB1064" s="842"/>
      <c r="LVC1064" s="842"/>
      <c r="LVD1064" s="842"/>
      <c r="LVE1064" s="842"/>
      <c r="LVF1064" s="842"/>
      <c r="LVG1064" s="842"/>
      <c r="LVH1064" s="842"/>
      <c r="LVI1064" s="842"/>
      <c r="LVJ1064" s="842"/>
      <c r="LVK1064" s="842"/>
      <c r="LVL1064" s="842"/>
      <c r="LVM1064" s="842"/>
      <c r="LVN1064" s="842"/>
      <c r="LVO1064" s="842"/>
      <c r="LVP1064" s="842"/>
      <c r="LVQ1064" s="842"/>
      <c r="LVR1064" s="842"/>
      <c r="LVS1064" s="842"/>
      <c r="LVT1064" s="842"/>
      <c r="LVU1064" s="842"/>
      <c r="LVV1064" s="842"/>
      <c r="LVW1064" s="842"/>
      <c r="LVX1064" s="842"/>
      <c r="LVY1064" s="842"/>
      <c r="LVZ1064" s="842"/>
      <c r="LWA1064" s="842"/>
      <c r="LWB1064" s="842"/>
      <c r="LWC1064" s="842"/>
      <c r="LWD1064" s="842"/>
      <c r="LWE1064" s="842"/>
      <c r="LWF1064" s="842"/>
      <c r="LWG1064" s="842"/>
      <c r="LWH1064" s="842"/>
      <c r="LWI1064" s="842"/>
      <c r="LWJ1064" s="842"/>
      <c r="LWK1064" s="842"/>
      <c r="LWL1064" s="842"/>
      <c r="LWM1064" s="842"/>
      <c r="LWN1064" s="842"/>
      <c r="LWO1064" s="842"/>
      <c r="LWP1064" s="842"/>
      <c r="LWQ1064" s="842"/>
      <c r="LWR1064" s="842"/>
      <c r="LWS1064" s="842"/>
      <c r="LWT1064" s="842"/>
      <c r="LWU1064" s="842"/>
      <c r="LWV1064" s="842"/>
      <c r="LWW1064" s="842"/>
      <c r="LWX1064" s="842"/>
      <c r="LWY1064" s="842"/>
      <c r="LWZ1064" s="842"/>
      <c r="LXA1064" s="842"/>
      <c r="LXB1064" s="842"/>
      <c r="LXC1064" s="842"/>
      <c r="LXD1064" s="842"/>
      <c r="LXE1064" s="842"/>
      <c r="LXF1064" s="842"/>
      <c r="LXG1064" s="842"/>
      <c r="LXH1064" s="842"/>
      <c r="LXI1064" s="842"/>
      <c r="LXJ1064" s="842"/>
      <c r="LXK1064" s="842"/>
      <c r="LXL1064" s="842"/>
      <c r="LXM1064" s="842"/>
      <c r="LXN1064" s="842"/>
      <c r="LXO1064" s="842"/>
      <c r="LXP1064" s="842"/>
      <c r="LXQ1064" s="842"/>
      <c r="LXR1064" s="842"/>
      <c r="LXS1064" s="842"/>
      <c r="LXT1064" s="842"/>
      <c r="LXU1064" s="842"/>
      <c r="LXV1064" s="842"/>
      <c r="LXW1064" s="842"/>
      <c r="LXX1064" s="842"/>
      <c r="LXY1064" s="842"/>
      <c r="LXZ1064" s="842"/>
      <c r="LYA1064" s="842"/>
      <c r="LYB1064" s="842"/>
      <c r="LYC1064" s="842"/>
      <c r="LYD1064" s="842"/>
      <c r="LYE1064" s="842"/>
      <c r="LYF1064" s="842"/>
      <c r="LYG1064" s="842"/>
      <c r="LYH1064" s="842"/>
      <c r="LYI1064" s="842"/>
      <c r="LYJ1064" s="842"/>
      <c r="LYK1064" s="842"/>
      <c r="LYL1064" s="842"/>
      <c r="LYM1064" s="842"/>
      <c r="LYN1064" s="842"/>
      <c r="LYO1064" s="842"/>
      <c r="LYP1064" s="842"/>
      <c r="LYQ1064" s="842"/>
      <c r="LYR1064" s="842"/>
      <c r="LYS1064" s="842"/>
      <c r="LYT1064" s="842"/>
      <c r="LYU1064" s="842"/>
      <c r="LYV1064" s="842"/>
      <c r="LYW1064" s="842"/>
      <c r="LYX1064" s="842"/>
      <c r="LYY1064" s="842"/>
      <c r="LYZ1064" s="842"/>
      <c r="LZA1064" s="842"/>
      <c r="LZB1064" s="842"/>
      <c r="LZC1064" s="842"/>
      <c r="LZD1064" s="842"/>
      <c r="LZE1064" s="842"/>
      <c r="LZF1064" s="842"/>
      <c r="LZG1064" s="842"/>
      <c r="LZH1064" s="842"/>
      <c r="LZI1064" s="842"/>
      <c r="LZJ1064" s="842"/>
      <c r="LZK1064" s="842"/>
      <c r="LZL1064" s="842"/>
      <c r="LZM1064" s="842"/>
      <c r="LZN1064" s="842"/>
      <c r="LZO1064" s="842"/>
      <c r="LZP1064" s="842"/>
      <c r="LZQ1064" s="842"/>
      <c r="LZR1064" s="842"/>
      <c r="LZS1064" s="842"/>
      <c r="LZT1064" s="842"/>
      <c r="LZU1064" s="842"/>
      <c r="LZV1064" s="842"/>
      <c r="LZW1064" s="842"/>
      <c r="LZX1064" s="842"/>
      <c r="LZY1064" s="842"/>
      <c r="LZZ1064" s="842"/>
      <c r="MAA1064" s="842"/>
      <c r="MAB1064" s="842"/>
      <c r="MAC1064" s="842"/>
      <c r="MAD1064" s="842"/>
      <c r="MAE1064" s="842"/>
      <c r="MAF1064" s="842"/>
      <c r="MAG1064" s="842"/>
      <c r="MAH1064" s="842"/>
      <c r="MAI1064" s="842"/>
      <c r="MAJ1064" s="842"/>
      <c r="MAK1064" s="842"/>
      <c r="MAL1064" s="842"/>
      <c r="MAM1064" s="842"/>
      <c r="MAN1064" s="842"/>
      <c r="MAO1064" s="842"/>
      <c r="MAP1064" s="842"/>
      <c r="MAQ1064" s="842"/>
      <c r="MAR1064" s="842"/>
      <c r="MAS1064" s="842"/>
      <c r="MAT1064" s="842"/>
      <c r="MAU1064" s="842"/>
      <c r="MAV1064" s="842"/>
      <c r="MAW1064" s="842"/>
      <c r="MAX1064" s="842"/>
      <c r="MAY1064" s="842"/>
      <c r="MAZ1064" s="842"/>
      <c r="MBA1064" s="842"/>
      <c r="MBB1064" s="842"/>
      <c r="MBC1064" s="842"/>
      <c r="MBD1064" s="842"/>
      <c r="MBE1064" s="842"/>
      <c r="MBF1064" s="842"/>
      <c r="MBG1064" s="842"/>
      <c r="MBH1064" s="842"/>
      <c r="MBI1064" s="842"/>
      <c r="MBJ1064" s="842"/>
      <c r="MBK1064" s="842"/>
      <c r="MBL1064" s="842"/>
      <c r="MBM1064" s="842"/>
      <c r="MBN1064" s="842"/>
      <c r="MBO1064" s="842"/>
      <c r="MBP1064" s="842"/>
      <c r="MBQ1064" s="842"/>
      <c r="MBR1064" s="842"/>
      <c r="MBS1064" s="842"/>
      <c r="MBT1064" s="842"/>
      <c r="MBU1064" s="842"/>
      <c r="MBV1064" s="842"/>
      <c r="MBW1064" s="842"/>
      <c r="MBX1064" s="842"/>
      <c r="MBY1064" s="842"/>
      <c r="MBZ1064" s="842"/>
      <c r="MCA1064" s="842"/>
      <c r="MCB1064" s="842"/>
      <c r="MCC1064" s="842"/>
      <c r="MCD1064" s="842"/>
      <c r="MCE1064" s="842"/>
      <c r="MCF1064" s="842"/>
      <c r="MCG1064" s="842"/>
      <c r="MCH1064" s="842"/>
      <c r="MCI1064" s="842"/>
      <c r="MCJ1064" s="842"/>
      <c r="MCK1064" s="842"/>
      <c r="MCL1064" s="842"/>
      <c r="MCM1064" s="842"/>
      <c r="MCN1064" s="842"/>
      <c r="MCO1064" s="842"/>
      <c r="MCP1064" s="842"/>
      <c r="MCQ1064" s="842"/>
      <c r="MCR1064" s="842"/>
      <c r="MCS1064" s="842"/>
      <c r="MCT1064" s="842"/>
      <c r="MCU1064" s="842"/>
      <c r="MCV1064" s="842"/>
      <c r="MCW1064" s="842"/>
      <c r="MCX1064" s="842"/>
      <c r="MCY1064" s="842"/>
      <c r="MCZ1064" s="842"/>
      <c r="MDA1064" s="842"/>
      <c r="MDB1064" s="842"/>
      <c r="MDC1064" s="842"/>
      <c r="MDD1064" s="842"/>
      <c r="MDE1064" s="842"/>
      <c r="MDF1064" s="842"/>
      <c r="MDG1064" s="842"/>
      <c r="MDH1064" s="842"/>
      <c r="MDI1064" s="842"/>
      <c r="MDJ1064" s="842"/>
      <c r="MDK1064" s="842"/>
      <c r="MDL1064" s="842"/>
      <c r="MDM1064" s="842"/>
      <c r="MDN1064" s="842"/>
      <c r="MDO1064" s="842"/>
      <c r="MDP1064" s="842"/>
      <c r="MDQ1064" s="842"/>
      <c r="MDR1064" s="842"/>
      <c r="MDS1064" s="842"/>
      <c r="MDT1064" s="842"/>
      <c r="MDU1064" s="842"/>
      <c r="MDV1064" s="842"/>
      <c r="MDW1064" s="842"/>
      <c r="MDX1064" s="842"/>
      <c r="MDY1064" s="842"/>
      <c r="MDZ1064" s="842"/>
      <c r="MEA1064" s="842"/>
      <c r="MEB1064" s="842"/>
      <c r="MEC1064" s="842"/>
      <c r="MED1064" s="842"/>
      <c r="MEE1064" s="842"/>
      <c r="MEF1064" s="842"/>
      <c r="MEG1064" s="842"/>
      <c r="MEH1064" s="842"/>
      <c r="MEI1064" s="842"/>
      <c r="MEJ1064" s="842"/>
      <c r="MEK1064" s="842"/>
      <c r="MEL1064" s="842"/>
      <c r="MEM1064" s="842"/>
      <c r="MEN1064" s="842"/>
      <c r="MEO1064" s="842"/>
      <c r="MEP1064" s="842"/>
      <c r="MEQ1064" s="842"/>
      <c r="MER1064" s="842"/>
      <c r="MES1064" s="842"/>
      <c r="MET1064" s="842"/>
      <c r="MEU1064" s="842"/>
      <c r="MEV1064" s="842"/>
      <c r="MEW1064" s="842"/>
      <c r="MEX1064" s="842"/>
      <c r="MEY1064" s="842"/>
      <c r="MEZ1064" s="842"/>
      <c r="MFA1064" s="842"/>
      <c r="MFB1064" s="842"/>
      <c r="MFC1064" s="842"/>
      <c r="MFD1064" s="842"/>
      <c r="MFE1064" s="842"/>
      <c r="MFF1064" s="842"/>
      <c r="MFG1064" s="842"/>
      <c r="MFH1064" s="842"/>
      <c r="MFI1064" s="842"/>
      <c r="MFJ1064" s="842"/>
      <c r="MFK1064" s="842"/>
      <c r="MFL1064" s="842"/>
      <c r="MFM1064" s="842"/>
      <c r="MFN1064" s="842"/>
      <c r="MFO1064" s="842"/>
      <c r="MFP1064" s="842"/>
      <c r="MFQ1064" s="842"/>
      <c r="MFR1064" s="842"/>
      <c r="MFS1064" s="842"/>
      <c r="MFT1064" s="842"/>
      <c r="MFU1064" s="842"/>
      <c r="MFV1064" s="842"/>
      <c r="MFW1064" s="842"/>
      <c r="MFX1064" s="842"/>
      <c r="MFY1064" s="842"/>
      <c r="MFZ1064" s="842"/>
      <c r="MGA1064" s="842"/>
      <c r="MGB1064" s="842"/>
      <c r="MGC1064" s="842"/>
      <c r="MGD1064" s="842"/>
      <c r="MGE1064" s="842"/>
      <c r="MGF1064" s="842"/>
      <c r="MGG1064" s="842"/>
      <c r="MGH1064" s="842"/>
      <c r="MGI1064" s="842"/>
      <c r="MGJ1064" s="842"/>
      <c r="MGK1064" s="842"/>
      <c r="MGL1064" s="842"/>
      <c r="MGM1064" s="842"/>
      <c r="MGN1064" s="842"/>
      <c r="MGO1064" s="842"/>
      <c r="MGP1064" s="842"/>
      <c r="MGQ1064" s="842"/>
      <c r="MGR1064" s="842"/>
      <c r="MGS1064" s="842"/>
      <c r="MGT1064" s="842"/>
      <c r="MGU1064" s="842"/>
      <c r="MGV1064" s="842"/>
      <c r="MGW1064" s="842"/>
      <c r="MGX1064" s="842"/>
      <c r="MGY1064" s="842"/>
      <c r="MGZ1064" s="842"/>
      <c r="MHA1064" s="842"/>
      <c r="MHB1064" s="842"/>
      <c r="MHC1064" s="842"/>
      <c r="MHD1064" s="842"/>
      <c r="MHE1064" s="842"/>
      <c r="MHF1064" s="842"/>
      <c r="MHG1064" s="842"/>
      <c r="MHH1064" s="842"/>
      <c r="MHI1064" s="842"/>
      <c r="MHJ1064" s="842"/>
      <c r="MHK1064" s="842"/>
      <c r="MHL1064" s="842"/>
      <c r="MHM1064" s="842"/>
      <c r="MHN1064" s="842"/>
      <c r="MHO1064" s="842"/>
      <c r="MHP1064" s="842"/>
      <c r="MHQ1064" s="842"/>
      <c r="MHR1064" s="842"/>
      <c r="MHS1064" s="842"/>
      <c r="MHT1064" s="842"/>
      <c r="MHU1064" s="842"/>
      <c r="MHV1064" s="842"/>
      <c r="MHW1064" s="842"/>
      <c r="MHX1064" s="842"/>
      <c r="MHY1064" s="842"/>
      <c r="MHZ1064" s="842"/>
      <c r="MIA1064" s="842"/>
      <c r="MIB1064" s="842"/>
      <c r="MIC1064" s="842"/>
      <c r="MID1064" s="842"/>
      <c r="MIE1064" s="842"/>
      <c r="MIF1064" s="842"/>
      <c r="MIG1064" s="842"/>
      <c r="MIH1064" s="842"/>
      <c r="MII1064" s="842"/>
      <c r="MIJ1064" s="842"/>
      <c r="MIK1064" s="842"/>
      <c r="MIL1064" s="842"/>
      <c r="MIM1064" s="842"/>
      <c r="MIN1064" s="842"/>
      <c r="MIO1064" s="842"/>
      <c r="MIP1064" s="842"/>
      <c r="MIQ1064" s="842"/>
      <c r="MIR1064" s="842"/>
      <c r="MIS1064" s="842"/>
      <c r="MIT1064" s="842"/>
      <c r="MIU1064" s="842"/>
      <c r="MIV1064" s="842"/>
      <c r="MIW1064" s="842"/>
      <c r="MIX1064" s="842"/>
      <c r="MIY1064" s="842"/>
      <c r="MIZ1064" s="842"/>
      <c r="MJA1064" s="842"/>
      <c r="MJB1064" s="842"/>
      <c r="MJC1064" s="842"/>
      <c r="MJD1064" s="842"/>
      <c r="MJE1064" s="842"/>
      <c r="MJF1064" s="842"/>
      <c r="MJG1064" s="842"/>
      <c r="MJH1064" s="842"/>
      <c r="MJI1064" s="842"/>
      <c r="MJJ1064" s="842"/>
      <c r="MJK1064" s="842"/>
      <c r="MJL1064" s="842"/>
      <c r="MJM1064" s="842"/>
      <c r="MJN1064" s="842"/>
      <c r="MJO1064" s="842"/>
      <c r="MJP1064" s="842"/>
      <c r="MJQ1064" s="842"/>
      <c r="MJR1064" s="842"/>
      <c r="MJS1064" s="842"/>
      <c r="MJT1064" s="842"/>
      <c r="MJU1064" s="842"/>
      <c r="MJV1064" s="842"/>
      <c r="MJW1064" s="842"/>
      <c r="MJX1064" s="842"/>
      <c r="MJY1064" s="842"/>
      <c r="MJZ1064" s="842"/>
      <c r="MKA1064" s="842"/>
      <c r="MKB1064" s="842"/>
      <c r="MKC1064" s="842"/>
      <c r="MKD1064" s="842"/>
      <c r="MKE1064" s="842"/>
      <c r="MKF1064" s="842"/>
      <c r="MKG1064" s="842"/>
      <c r="MKH1064" s="842"/>
      <c r="MKI1064" s="842"/>
      <c r="MKJ1064" s="842"/>
      <c r="MKK1064" s="842"/>
      <c r="MKL1064" s="842"/>
      <c r="MKM1064" s="842"/>
      <c r="MKN1064" s="842"/>
      <c r="MKO1064" s="842"/>
      <c r="MKP1064" s="842"/>
      <c r="MKQ1064" s="842"/>
      <c r="MKR1064" s="842"/>
      <c r="MKS1064" s="842"/>
      <c r="MKT1064" s="842"/>
      <c r="MKU1064" s="842"/>
      <c r="MKV1064" s="842"/>
      <c r="MKW1064" s="842"/>
      <c r="MKX1064" s="842"/>
      <c r="MKY1064" s="842"/>
      <c r="MKZ1064" s="842"/>
      <c r="MLA1064" s="842"/>
      <c r="MLB1064" s="842"/>
      <c r="MLC1064" s="842"/>
      <c r="MLD1064" s="842"/>
      <c r="MLE1064" s="842"/>
      <c r="MLF1064" s="842"/>
      <c r="MLG1064" s="842"/>
      <c r="MLH1064" s="842"/>
      <c r="MLI1064" s="842"/>
      <c r="MLJ1064" s="842"/>
      <c r="MLK1064" s="842"/>
      <c r="MLL1064" s="842"/>
      <c r="MLM1064" s="842"/>
      <c r="MLN1064" s="842"/>
      <c r="MLO1064" s="842"/>
      <c r="MLP1064" s="842"/>
      <c r="MLQ1064" s="842"/>
      <c r="MLR1064" s="842"/>
      <c r="MLS1064" s="842"/>
      <c r="MLT1064" s="842"/>
      <c r="MLU1064" s="842"/>
      <c r="MLV1064" s="842"/>
      <c r="MLW1064" s="842"/>
      <c r="MLX1064" s="842"/>
      <c r="MLY1064" s="842"/>
      <c r="MLZ1064" s="842"/>
      <c r="MMA1064" s="842"/>
      <c r="MMB1064" s="842"/>
      <c r="MMC1064" s="842"/>
      <c r="MMD1064" s="842"/>
      <c r="MME1064" s="842"/>
      <c r="MMF1064" s="842"/>
      <c r="MMG1064" s="842"/>
      <c r="MMH1064" s="842"/>
      <c r="MMI1064" s="842"/>
      <c r="MMJ1064" s="842"/>
      <c r="MMK1064" s="842"/>
      <c r="MML1064" s="842"/>
      <c r="MMM1064" s="842"/>
      <c r="MMN1064" s="842"/>
      <c r="MMO1064" s="842"/>
      <c r="MMP1064" s="842"/>
      <c r="MMQ1064" s="842"/>
      <c r="MMR1064" s="842"/>
      <c r="MMS1064" s="842"/>
      <c r="MMT1064" s="842"/>
      <c r="MMU1064" s="842"/>
      <c r="MMV1064" s="842"/>
      <c r="MMW1064" s="842"/>
      <c r="MMX1064" s="842"/>
      <c r="MMY1064" s="842"/>
      <c r="MMZ1064" s="842"/>
      <c r="MNA1064" s="842"/>
      <c r="MNB1064" s="842"/>
      <c r="MNC1064" s="842"/>
      <c r="MND1064" s="842"/>
      <c r="MNE1064" s="842"/>
      <c r="MNF1064" s="842"/>
      <c r="MNG1064" s="842"/>
      <c r="MNH1064" s="842"/>
      <c r="MNI1064" s="842"/>
      <c r="MNJ1064" s="842"/>
      <c r="MNK1064" s="842"/>
      <c r="MNL1064" s="842"/>
      <c r="MNM1064" s="842"/>
      <c r="MNN1064" s="842"/>
      <c r="MNO1064" s="842"/>
      <c r="MNP1064" s="842"/>
      <c r="MNQ1064" s="842"/>
      <c r="MNR1064" s="842"/>
      <c r="MNS1064" s="842"/>
      <c r="MNT1064" s="842"/>
      <c r="MNU1064" s="842"/>
      <c r="MNV1064" s="842"/>
      <c r="MNW1064" s="842"/>
      <c r="MNX1064" s="842"/>
      <c r="MNY1064" s="842"/>
      <c r="MNZ1064" s="842"/>
      <c r="MOA1064" s="842"/>
      <c r="MOB1064" s="842"/>
      <c r="MOC1064" s="842"/>
      <c r="MOD1064" s="842"/>
      <c r="MOE1064" s="842"/>
      <c r="MOF1064" s="842"/>
      <c r="MOG1064" s="842"/>
      <c r="MOH1064" s="842"/>
      <c r="MOI1064" s="842"/>
      <c r="MOJ1064" s="842"/>
      <c r="MOK1064" s="842"/>
      <c r="MOL1064" s="842"/>
      <c r="MOM1064" s="842"/>
      <c r="MON1064" s="842"/>
      <c r="MOO1064" s="842"/>
      <c r="MOP1064" s="842"/>
      <c r="MOQ1064" s="842"/>
      <c r="MOR1064" s="842"/>
      <c r="MOS1064" s="842"/>
      <c r="MOT1064" s="842"/>
      <c r="MOU1064" s="842"/>
      <c r="MOV1064" s="842"/>
      <c r="MOW1064" s="842"/>
      <c r="MOX1064" s="842"/>
      <c r="MOY1064" s="842"/>
      <c r="MOZ1064" s="842"/>
      <c r="MPA1064" s="842"/>
      <c r="MPB1064" s="842"/>
      <c r="MPC1064" s="842"/>
      <c r="MPD1064" s="842"/>
      <c r="MPE1064" s="842"/>
      <c r="MPF1064" s="842"/>
      <c r="MPG1064" s="842"/>
      <c r="MPH1064" s="842"/>
      <c r="MPI1064" s="842"/>
      <c r="MPJ1064" s="842"/>
      <c r="MPK1064" s="842"/>
      <c r="MPL1064" s="842"/>
      <c r="MPM1064" s="842"/>
      <c r="MPN1064" s="842"/>
      <c r="MPO1064" s="842"/>
      <c r="MPP1064" s="842"/>
      <c r="MPQ1064" s="842"/>
      <c r="MPR1064" s="842"/>
      <c r="MPS1064" s="842"/>
      <c r="MPT1064" s="842"/>
      <c r="MPU1064" s="842"/>
      <c r="MPV1064" s="842"/>
      <c r="MPW1064" s="842"/>
      <c r="MPX1064" s="842"/>
      <c r="MPY1064" s="842"/>
      <c r="MPZ1064" s="842"/>
      <c r="MQA1064" s="842"/>
      <c r="MQB1064" s="842"/>
      <c r="MQC1064" s="842"/>
      <c r="MQD1064" s="842"/>
      <c r="MQE1064" s="842"/>
      <c r="MQF1064" s="842"/>
      <c r="MQG1064" s="842"/>
      <c r="MQH1064" s="842"/>
      <c r="MQI1064" s="842"/>
      <c r="MQJ1064" s="842"/>
      <c r="MQK1064" s="842"/>
      <c r="MQL1064" s="842"/>
      <c r="MQM1064" s="842"/>
      <c r="MQN1064" s="842"/>
      <c r="MQO1064" s="842"/>
      <c r="MQP1064" s="842"/>
      <c r="MQQ1064" s="842"/>
      <c r="MQR1064" s="842"/>
      <c r="MQS1064" s="842"/>
      <c r="MQT1064" s="842"/>
      <c r="MQU1064" s="842"/>
      <c r="MQV1064" s="842"/>
      <c r="MQW1064" s="842"/>
      <c r="MQX1064" s="842"/>
      <c r="MQY1064" s="842"/>
      <c r="MQZ1064" s="842"/>
      <c r="MRA1064" s="842"/>
      <c r="MRB1064" s="842"/>
      <c r="MRC1064" s="842"/>
      <c r="MRD1064" s="842"/>
      <c r="MRE1064" s="842"/>
      <c r="MRF1064" s="842"/>
      <c r="MRG1064" s="842"/>
      <c r="MRH1064" s="842"/>
      <c r="MRI1064" s="842"/>
      <c r="MRJ1064" s="842"/>
      <c r="MRK1064" s="842"/>
      <c r="MRL1064" s="842"/>
      <c r="MRM1064" s="842"/>
      <c r="MRN1064" s="842"/>
      <c r="MRO1064" s="842"/>
      <c r="MRP1064" s="842"/>
      <c r="MRQ1064" s="842"/>
      <c r="MRR1064" s="842"/>
      <c r="MRS1064" s="842"/>
      <c r="MRT1064" s="842"/>
      <c r="MRU1064" s="842"/>
      <c r="MRV1064" s="842"/>
      <c r="MRW1064" s="842"/>
      <c r="MRX1064" s="842"/>
      <c r="MRY1064" s="842"/>
      <c r="MRZ1064" s="842"/>
      <c r="MSA1064" s="842"/>
      <c r="MSB1064" s="842"/>
      <c r="MSC1064" s="842"/>
      <c r="MSD1064" s="842"/>
      <c r="MSE1064" s="842"/>
      <c r="MSF1064" s="842"/>
      <c r="MSG1064" s="842"/>
      <c r="MSH1064" s="842"/>
      <c r="MSI1064" s="842"/>
      <c r="MSJ1064" s="842"/>
      <c r="MSK1064" s="842"/>
      <c r="MSL1064" s="842"/>
      <c r="MSM1064" s="842"/>
      <c r="MSN1064" s="842"/>
      <c r="MSO1064" s="842"/>
      <c r="MSP1064" s="842"/>
      <c r="MSQ1064" s="842"/>
      <c r="MSR1064" s="842"/>
      <c r="MSS1064" s="842"/>
      <c r="MST1064" s="842"/>
      <c r="MSU1064" s="842"/>
      <c r="MSV1064" s="842"/>
      <c r="MSW1064" s="842"/>
      <c r="MSX1064" s="842"/>
      <c r="MSY1064" s="842"/>
      <c r="MSZ1064" s="842"/>
      <c r="MTA1064" s="842"/>
      <c r="MTB1064" s="842"/>
      <c r="MTC1064" s="842"/>
      <c r="MTD1064" s="842"/>
      <c r="MTE1064" s="842"/>
      <c r="MTF1064" s="842"/>
      <c r="MTG1064" s="842"/>
      <c r="MTH1064" s="842"/>
      <c r="MTI1064" s="842"/>
      <c r="MTJ1064" s="842"/>
      <c r="MTK1064" s="842"/>
      <c r="MTL1064" s="842"/>
      <c r="MTM1064" s="842"/>
      <c r="MTN1064" s="842"/>
      <c r="MTO1064" s="842"/>
      <c r="MTP1064" s="842"/>
      <c r="MTQ1064" s="842"/>
      <c r="MTR1064" s="842"/>
      <c r="MTS1064" s="842"/>
      <c r="MTT1064" s="842"/>
      <c r="MTU1064" s="842"/>
      <c r="MTV1064" s="842"/>
      <c r="MTW1064" s="842"/>
      <c r="MTX1064" s="842"/>
      <c r="MTY1064" s="842"/>
      <c r="MTZ1064" s="842"/>
      <c r="MUA1064" s="842"/>
      <c r="MUB1064" s="842"/>
      <c r="MUC1064" s="842"/>
      <c r="MUD1064" s="842"/>
      <c r="MUE1064" s="842"/>
      <c r="MUF1064" s="842"/>
      <c r="MUG1064" s="842"/>
      <c r="MUH1064" s="842"/>
      <c r="MUI1064" s="842"/>
      <c r="MUJ1064" s="842"/>
      <c r="MUK1064" s="842"/>
      <c r="MUL1064" s="842"/>
      <c r="MUM1064" s="842"/>
      <c r="MUN1064" s="842"/>
      <c r="MUO1064" s="842"/>
      <c r="MUP1064" s="842"/>
      <c r="MUQ1064" s="842"/>
      <c r="MUR1064" s="842"/>
      <c r="MUS1064" s="842"/>
      <c r="MUT1064" s="842"/>
      <c r="MUU1064" s="842"/>
      <c r="MUV1064" s="842"/>
      <c r="MUW1064" s="842"/>
      <c r="MUX1064" s="842"/>
      <c r="MUY1064" s="842"/>
      <c r="MUZ1064" s="842"/>
      <c r="MVA1064" s="842"/>
      <c r="MVB1064" s="842"/>
      <c r="MVC1064" s="842"/>
      <c r="MVD1064" s="842"/>
      <c r="MVE1064" s="842"/>
      <c r="MVF1064" s="842"/>
      <c r="MVG1064" s="842"/>
      <c r="MVH1064" s="842"/>
      <c r="MVI1064" s="842"/>
      <c r="MVJ1064" s="842"/>
      <c r="MVK1064" s="842"/>
      <c r="MVL1064" s="842"/>
      <c r="MVM1064" s="842"/>
      <c r="MVN1064" s="842"/>
      <c r="MVO1064" s="842"/>
      <c r="MVP1064" s="842"/>
      <c r="MVQ1064" s="842"/>
      <c r="MVR1064" s="842"/>
      <c r="MVS1064" s="842"/>
      <c r="MVT1064" s="842"/>
      <c r="MVU1064" s="842"/>
      <c r="MVV1064" s="842"/>
      <c r="MVW1064" s="842"/>
      <c r="MVX1064" s="842"/>
      <c r="MVY1064" s="842"/>
      <c r="MVZ1064" s="842"/>
      <c r="MWA1064" s="842"/>
      <c r="MWB1064" s="842"/>
      <c r="MWC1064" s="842"/>
      <c r="MWD1064" s="842"/>
      <c r="MWE1064" s="842"/>
      <c r="MWF1064" s="842"/>
      <c r="MWG1064" s="842"/>
      <c r="MWH1064" s="842"/>
      <c r="MWI1064" s="842"/>
      <c r="MWJ1064" s="842"/>
      <c r="MWK1064" s="842"/>
      <c r="MWL1064" s="842"/>
      <c r="MWM1064" s="842"/>
      <c r="MWN1064" s="842"/>
      <c r="MWO1064" s="842"/>
      <c r="MWP1064" s="842"/>
      <c r="MWQ1064" s="842"/>
      <c r="MWR1064" s="842"/>
      <c r="MWS1064" s="842"/>
      <c r="MWT1064" s="842"/>
      <c r="MWU1064" s="842"/>
      <c r="MWV1064" s="842"/>
      <c r="MWW1064" s="842"/>
      <c r="MWX1064" s="842"/>
      <c r="MWY1064" s="842"/>
      <c r="MWZ1064" s="842"/>
      <c r="MXA1064" s="842"/>
      <c r="MXB1064" s="842"/>
      <c r="MXC1064" s="842"/>
      <c r="MXD1064" s="842"/>
      <c r="MXE1064" s="842"/>
      <c r="MXF1064" s="842"/>
      <c r="MXG1064" s="842"/>
      <c r="MXH1064" s="842"/>
      <c r="MXI1064" s="842"/>
      <c r="MXJ1064" s="842"/>
      <c r="MXK1064" s="842"/>
      <c r="MXL1064" s="842"/>
      <c r="MXM1064" s="842"/>
      <c r="MXN1064" s="842"/>
      <c r="MXO1064" s="842"/>
      <c r="MXP1064" s="842"/>
      <c r="MXQ1064" s="842"/>
      <c r="MXR1064" s="842"/>
      <c r="MXS1064" s="842"/>
      <c r="MXT1064" s="842"/>
      <c r="MXU1064" s="842"/>
      <c r="MXV1064" s="842"/>
      <c r="MXW1064" s="842"/>
      <c r="MXX1064" s="842"/>
      <c r="MXY1064" s="842"/>
      <c r="MXZ1064" s="842"/>
      <c r="MYA1064" s="842"/>
      <c r="MYB1064" s="842"/>
      <c r="MYC1064" s="842"/>
      <c r="MYD1064" s="842"/>
      <c r="MYE1064" s="842"/>
      <c r="MYF1064" s="842"/>
      <c r="MYG1064" s="842"/>
      <c r="MYH1064" s="842"/>
      <c r="MYI1064" s="842"/>
      <c r="MYJ1064" s="842"/>
      <c r="MYK1064" s="842"/>
      <c r="MYL1064" s="842"/>
      <c r="MYM1064" s="842"/>
      <c r="MYN1064" s="842"/>
      <c r="MYO1064" s="842"/>
      <c r="MYP1064" s="842"/>
      <c r="MYQ1064" s="842"/>
      <c r="MYR1064" s="842"/>
      <c r="MYS1064" s="842"/>
      <c r="MYT1064" s="842"/>
      <c r="MYU1064" s="842"/>
      <c r="MYV1064" s="842"/>
      <c r="MYW1064" s="842"/>
      <c r="MYX1064" s="842"/>
      <c r="MYY1064" s="842"/>
      <c r="MYZ1064" s="842"/>
      <c r="MZA1064" s="842"/>
      <c r="MZB1064" s="842"/>
      <c r="MZC1064" s="842"/>
      <c r="MZD1064" s="842"/>
      <c r="MZE1064" s="842"/>
      <c r="MZF1064" s="842"/>
      <c r="MZG1064" s="842"/>
      <c r="MZH1064" s="842"/>
      <c r="MZI1064" s="842"/>
      <c r="MZJ1064" s="842"/>
      <c r="MZK1064" s="842"/>
      <c r="MZL1064" s="842"/>
      <c r="MZM1064" s="842"/>
      <c r="MZN1064" s="842"/>
      <c r="MZO1064" s="842"/>
      <c r="MZP1064" s="842"/>
      <c r="MZQ1064" s="842"/>
      <c r="MZR1064" s="842"/>
      <c r="MZS1064" s="842"/>
      <c r="MZT1064" s="842"/>
      <c r="MZU1064" s="842"/>
      <c r="MZV1064" s="842"/>
      <c r="MZW1064" s="842"/>
      <c r="MZX1064" s="842"/>
      <c r="MZY1064" s="842"/>
      <c r="MZZ1064" s="842"/>
      <c r="NAA1064" s="842"/>
      <c r="NAB1064" s="842"/>
      <c r="NAC1064" s="842"/>
      <c r="NAD1064" s="842"/>
      <c r="NAE1064" s="842"/>
      <c r="NAF1064" s="842"/>
      <c r="NAG1064" s="842"/>
      <c r="NAH1064" s="842"/>
      <c r="NAI1064" s="842"/>
      <c r="NAJ1064" s="842"/>
      <c r="NAK1064" s="842"/>
      <c r="NAL1064" s="842"/>
      <c r="NAM1064" s="842"/>
      <c r="NAN1064" s="842"/>
      <c r="NAO1064" s="842"/>
      <c r="NAP1064" s="842"/>
      <c r="NAQ1064" s="842"/>
      <c r="NAR1064" s="842"/>
      <c r="NAS1064" s="842"/>
      <c r="NAT1064" s="842"/>
      <c r="NAU1064" s="842"/>
      <c r="NAV1064" s="842"/>
      <c r="NAW1064" s="842"/>
      <c r="NAX1064" s="842"/>
      <c r="NAY1064" s="842"/>
      <c r="NAZ1064" s="842"/>
      <c r="NBA1064" s="842"/>
      <c r="NBB1064" s="842"/>
      <c r="NBC1064" s="842"/>
      <c r="NBD1064" s="842"/>
      <c r="NBE1064" s="842"/>
      <c r="NBF1064" s="842"/>
      <c r="NBG1064" s="842"/>
      <c r="NBH1064" s="842"/>
      <c r="NBI1064" s="842"/>
      <c r="NBJ1064" s="842"/>
      <c r="NBK1064" s="842"/>
      <c r="NBL1064" s="842"/>
      <c r="NBM1064" s="842"/>
      <c r="NBN1064" s="842"/>
      <c r="NBO1064" s="842"/>
      <c r="NBP1064" s="842"/>
      <c r="NBQ1064" s="842"/>
      <c r="NBR1064" s="842"/>
      <c r="NBS1064" s="842"/>
      <c r="NBT1064" s="842"/>
      <c r="NBU1064" s="842"/>
      <c r="NBV1064" s="842"/>
      <c r="NBW1064" s="842"/>
      <c r="NBX1064" s="842"/>
      <c r="NBY1064" s="842"/>
      <c r="NBZ1064" s="842"/>
      <c r="NCA1064" s="842"/>
      <c r="NCB1064" s="842"/>
      <c r="NCC1064" s="842"/>
      <c r="NCD1064" s="842"/>
      <c r="NCE1064" s="842"/>
      <c r="NCF1064" s="842"/>
      <c r="NCG1064" s="842"/>
      <c r="NCH1064" s="842"/>
      <c r="NCI1064" s="842"/>
      <c r="NCJ1064" s="842"/>
      <c r="NCK1064" s="842"/>
      <c r="NCL1064" s="842"/>
      <c r="NCM1064" s="842"/>
      <c r="NCN1064" s="842"/>
      <c r="NCO1064" s="842"/>
      <c r="NCP1064" s="842"/>
      <c r="NCQ1064" s="842"/>
      <c r="NCR1064" s="842"/>
      <c r="NCS1064" s="842"/>
      <c r="NCT1064" s="842"/>
      <c r="NCU1064" s="842"/>
      <c r="NCV1064" s="842"/>
      <c r="NCW1064" s="842"/>
      <c r="NCX1064" s="842"/>
      <c r="NCY1064" s="842"/>
      <c r="NCZ1064" s="842"/>
      <c r="NDA1064" s="842"/>
      <c r="NDB1064" s="842"/>
      <c r="NDC1064" s="842"/>
      <c r="NDD1064" s="842"/>
      <c r="NDE1064" s="842"/>
      <c r="NDF1064" s="842"/>
      <c r="NDG1064" s="842"/>
      <c r="NDH1064" s="842"/>
      <c r="NDI1064" s="842"/>
      <c r="NDJ1064" s="842"/>
      <c r="NDK1064" s="842"/>
      <c r="NDL1064" s="842"/>
      <c r="NDM1064" s="842"/>
      <c r="NDN1064" s="842"/>
      <c r="NDO1064" s="842"/>
      <c r="NDP1064" s="842"/>
      <c r="NDQ1064" s="842"/>
      <c r="NDR1064" s="842"/>
      <c r="NDS1064" s="842"/>
      <c r="NDT1064" s="842"/>
      <c r="NDU1064" s="842"/>
      <c r="NDV1064" s="842"/>
      <c r="NDW1064" s="842"/>
      <c r="NDX1064" s="842"/>
      <c r="NDY1064" s="842"/>
      <c r="NDZ1064" s="842"/>
      <c r="NEA1064" s="842"/>
      <c r="NEB1064" s="842"/>
      <c r="NEC1064" s="842"/>
      <c r="NED1064" s="842"/>
      <c r="NEE1064" s="842"/>
      <c r="NEF1064" s="842"/>
      <c r="NEG1064" s="842"/>
      <c r="NEH1064" s="842"/>
      <c r="NEI1064" s="842"/>
      <c r="NEJ1064" s="842"/>
      <c r="NEK1064" s="842"/>
      <c r="NEL1064" s="842"/>
      <c r="NEM1064" s="842"/>
      <c r="NEN1064" s="842"/>
      <c r="NEO1064" s="842"/>
      <c r="NEP1064" s="842"/>
      <c r="NEQ1064" s="842"/>
      <c r="NER1064" s="842"/>
      <c r="NES1064" s="842"/>
      <c r="NET1064" s="842"/>
      <c r="NEU1064" s="842"/>
      <c r="NEV1064" s="842"/>
      <c r="NEW1064" s="842"/>
      <c r="NEX1064" s="842"/>
      <c r="NEY1064" s="842"/>
      <c r="NEZ1064" s="842"/>
      <c r="NFA1064" s="842"/>
      <c r="NFB1064" s="842"/>
      <c r="NFC1064" s="842"/>
      <c r="NFD1064" s="842"/>
      <c r="NFE1064" s="842"/>
      <c r="NFF1064" s="842"/>
      <c r="NFG1064" s="842"/>
      <c r="NFH1064" s="842"/>
      <c r="NFI1064" s="842"/>
      <c r="NFJ1064" s="842"/>
      <c r="NFK1064" s="842"/>
      <c r="NFL1064" s="842"/>
      <c r="NFM1064" s="842"/>
      <c r="NFN1064" s="842"/>
      <c r="NFO1064" s="842"/>
      <c r="NFP1064" s="842"/>
      <c r="NFQ1064" s="842"/>
      <c r="NFR1064" s="842"/>
      <c r="NFS1064" s="842"/>
      <c r="NFT1064" s="842"/>
      <c r="NFU1064" s="842"/>
      <c r="NFV1064" s="842"/>
      <c r="NFW1064" s="842"/>
      <c r="NFX1064" s="842"/>
      <c r="NFY1064" s="842"/>
      <c r="NFZ1064" s="842"/>
      <c r="NGA1064" s="842"/>
      <c r="NGB1064" s="842"/>
      <c r="NGC1064" s="842"/>
      <c r="NGD1064" s="842"/>
      <c r="NGE1064" s="842"/>
      <c r="NGF1064" s="842"/>
      <c r="NGG1064" s="842"/>
      <c r="NGH1064" s="842"/>
      <c r="NGI1064" s="842"/>
      <c r="NGJ1064" s="842"/>
      <c r="NGK1064" s="842"/>
      <c r="NGL1064" s="842"/>
      <c r="NGM1064" s="842"/>
      <c r="NGN1064" s="842"/>
      <c r="NGO1064" s="842"/>
      <c r="NGP1064" s="842"/>
      <c r="NGQ1064" s="842"/>
      <c r="NGR1064" s="842"/>
      <c r="NGS1064" s="842"/>
      <c r="NGT1064" s="842"/>
      <c r="NGU1064" s="842"/>
      <c r="NGV1064" s="842"/>
      <c r="NGW1064" s="842"/>
      <c r="NGX1064" s="842"/>
      <c r="NGY1064" s="842"/>
      <c r="NGZ1064" s="842"/>
      <c r="NHA1064" s="842"/>
      <c r="NHB1064" s="842"/>
      <c r="NHC1064" s="842"/>
      <c r="NHD1064" s="842"/>
      <c r="NHE1064" s="842"/>
      <c r="NHF1064" s="842"/>
      <c r="NHG1064" s="842"/>
      <c r="NHH1064" s="842"/>
      <c r="NHI1064" s="842"/>
      <c r="NHJ1064" s="842"/>
      <c r="NHK1064" s="842"/>
      <c r="NHL1064" s="842"/>
      <c r="NHM1064" s="842"/>
      <c r="NHN1064" s="842"/>
      <c r="NHO1064" s="842"/>
      <c r="NHP1064" s="842"/>
      <c r="NHQ1064" s="842"/>
      <c r="NHR1064" s="842"/>
      <c r="NHS1064" s="842"/>
      <c r="NHT1064" s="842"/>
      <c r="NHU1064" s="842"/>
      <c r="NHV1064" s="842"/>
      <c r="NHW1064" s="842"/>
      <c r="NHX1064" s="842"/>
      <c r="NHY1064" s="842"/>
      <c r="NHZ1064" s="842"/>
      <c r="NIA1064" s="842"/>
      <c r="NIB1064" s="842"/>
      <c r="NIC1064" s="842"/>
      <c r="NID1064" s="842"/>
      <c r="NIE1064" s="842"/>
      <c r="NIF1064" s="842"/>
      <c r="NIG1064" s="842"/>
      <c r="NIH1064" s="842"/>
      <c r="NII1064" s="842"/>
      <c r="NIJ1064" s="842"/>
      <c r="NIK1064" s="842"/>
      <c r="NIL1064" s="842"/>
      <c r="NIM1064" s="842"/>
      <c r="NIN1064" s="842"/>
      <c r="NIO1064" s="842"/>
      <c r="NIP1064" s="842"/>
      <c r="NIQ1064" s="842"/>
      <c r="NIR1064" s="842"/>
      <c r="NIS1064" s="842"/>
      <c r="NIT1064" s="842"/>
      <c r="NIU1064" s="842"/>
      <c r="NIV1064" s="842"/>
      <c r="NIW1064" s="842"/>
      <c r="NIX1064" s="842"/>
      <c r="NIY1064" s="842"/>
      <c r="NIZ1064" s="842"/>
      <c r="NJA1064" s="842"/>
      <c r="NJB1064" s="842"/>
      <c r="NJC1064" s="842"/>
      <c r="NJD1064" s="842"/>
      <c r="NJE1064" s="842"/>
      <c r="NJF1064" s="842"/>
      <c r="NJG1064" s="842"/>
      <c r="NJH1064" s="842"/>
      <c r="NJI1064" s="842"/>
      <c r="NJJ1064" s="842"/>
      <c r="NJK1064" s="842"/>
      <c r="NJL1064" s="842"/>
      <c r="NJM1064" s="842"/>
      <c r="NJN1064" s="842"/>
      <c r="NJO1064" s="842"/>
      <c r="NJP1064" s="842"/>
      <c r="NJQ1064" s="842"/>
      <c r="NJR1064" s="842"/>
      <c r="NJS1064" s="842"/>
      <c r="NJT1064" s="842"/>
      <c r="NJU1064" s="842"/>
      <c r="NJV1064" s="842"/>
      <c r="NJW1064" s="842"/>
      <c r="NJX1064" s="842"/>
      <c r="NJY1064" s="842"/>
      <c r="NJZ1064" s="842"/>
      <c r="NKA1064" s="842"/>
      <c r="NKB1064" s="842"/>
      <c r="NKC1064" s="842"/>
      <c r="NKD1064" s="842"/>
      <c r="NKE1064" s="842"/>
      <c r="NKF1064" s="842"/>
      <c r="NKG1064" s="842"/>
      <c r="NKH1064" s="842"/>
      <c r="NKI1064" s="842"/>
      <c r="NKJ1064" s="842"/>
      <c r="NKK1064" s="842"/>
      <c r="NKL1064" s="842"/>
      <c r="NKM1064" s="842"/>
      <c r="NKN1064" s="842"/>
      <c r="NKO1064" s="842"/>
      <c r="NKP1064" s="842"/>
      <c r="NKQ1064" s="842"/>
      <c r="NKR1064" s="842"/>
      <c r="NKS1064" s="842"/>
      <c r="NKT1064" s="842"/>
      <c r="NKU1064" s="842"/>
      <c r="NKV1064" s="842"/>
      <c r="NKW1064" s="842"/>
      <c r="NKX1064" s="842"/>
      <c r="NKY1064" s="842"/>
      <c r="NKZ1064" s="842"/>
      <c r="NLA1064" s="842"/>
      <c r="NLB1064" s="842"/>
      <c r="NLC1064" s="842"/>
      <c r="NLD1064" s="842"/>
      <c r="NLE1064" s="842"/>
      <c r="NLF1064" s="842"/>
      <c r="NLG1064" s="842"/>
      <c r="NLH1064" s="842"/>
      <c r="NLI1064" s="842"/>
      <c r="NLJ1064" s="842"/>
      <c r="NLK1064" s="842"/>
      <c r="NLL1064" s="842"/>
      <c r="NLM1064" s="842"/>
      <c r="NLN1064" s="842"/>
      <c r="NLO1064" s="842"/>
      <c r="NLP1064" s="842"/>
      <c r="NLQ1064" s="842"/>
      <c r="NLR1064" s="842"/>
      <c r="NLS1064" s="842"/>
      <c r="NLT1064" s="842"/>
      <c r="NLU1064" s="842"/>
      <c r="NLV1064" s="842"/>
      <c r="NLW1064" s="842"/>
      <c r="NLX1064" s="842"/>
      <c r="NLY1064" s="842"/>
      <c r="NLZ1064" s="842"/>
      <c r="NMA1064" s="842"/>
      <c r="NMB1064" s="842"/>
      <c r="NMC1064" s="842"/>
      <c r="NMD1064" s="842"/>
      <c r="NME1064" s="842"/>
      <c r="NMF1064" s="842"/>
      <c r="NMG1064" s="842"/>
      <c r="NMH1064" s="842"/>
      <c r="NMI1064" s="842"/>
      <c r="NMJ1064" s="842"/>
      <c r="NMK1064" s="842"/>
      <c r="NML1064" s="842"/>
      <c r="NMM1064" s="842"/>
      <c r="NMN1064" s="842"/>
      <c r="NMO1064" s="842"/>
      <c r="NMP1064" s="842"/>
      <c r="NMQ1064" s="842"/>
      <c r="NMR1064" s="842"/>
      <c r="NMS1064" s="842"/>
      <c r="NMT1064" s="842"/>
      <c r="NMU1064" s="842"/>
      <c r="NMV1064" s="842"/>
      <c r="NMW1064" s="842"/>
      <c r="NMX1064" s="842"/>
      <c r="NMY1064" s="842"/>
      <c r="NMZ1064" s="842"/>
      <c r="NNA1064" s="842"/>
      <c r="NNB1064" s="842"/>
      <c r="NNC1064" s="842"/>
      <c r="NND1064" s="842"/>
      <c r="NNE1064" s="842"/>
      <c r="NNF1064" s="842"/>
      <c r="NNG1064" s="842"/>
      <c r="NNH1064" s="842"/>
      <c r="NNI1064" s="842"/>
      <c r="NNJ1064" s="842"/>
      <c r="NNK1064" s="842"/>
      <c r="NNL1064" s="842"/>
      <c r="NNM1064" s="842"/>
      <c r="NNN1064" s="842"/>
      <c r="NNO1064" s="842"/>
      <c r="NNP1064" s="842"/>
      <c r="NNQ1064" s="842"/>
      <c r="NNR1064" s="842"/>
      <c r="NNS1064" s="842"/>
      <c r="NNT1064" s="842"/>
      <c r="NNU1064" s="842"/>
      <c r="NNV1064" s="842"/>
      <c r="NNW1064" s="842"/>
      <c r="NNX1064" s="842"/>
      <c r="NNY1064" s="842"/>
      <c r="NNZ1064" s="842"/>
      <c r="NOA1064" s="842"/>
      <c r="NOB1064" s="842"/>
      <c r="NOC1064" s="842"/>
      <c r="NOD1064" s="842"/>
      <c r="NOE1064" s="842"/>
      <c r="NOF1064" s="842"/>
      <c r="NOG1064" s="842"/>
      <c r="NOH1064" s="842"/>
      <c r="NOI1064" s="842"/>
      <c r="NOJ1064" s="842"/>
      <c r="NOK1064" s="842"/>
      <c r="NOL1064" s="842"/>
      <c r="NOM1064" s="842"/>
      <c r="NON1064" s="842"/>
      <c r="NOO1064" s="842"/>
      <c r="NOP1064" s="842"/>
      <c r="NOQ1064" s="842"/>
      <c r="NOR1064" s="842"/>
      <c r="NOS1064" s="842"/>
      <c r="NOT1064" s="842"/>
      <c r="NOU1064" s="842"/>
      <c r="NOV1064" s="842"/>
      <c r="NOW1064" s="842"/>
      <c r="NOX1064" s="842"/>
      <c r="NOY1064" s="842"/>
      <c r="NOZ1064" s="842"/>
      <c r="NPA1064" s="842"/>
      <c r="NPB1064" s="842"/>
      <c r="NPC1064" s="842"/>
      <c r="NPD1064" s="842"/>
      <c r="NPE1064" s="842"/>
      <c r="NPF1064" s="842"/>
      <c r="NPG1064" s="842"/>
      <c r="NPH1064" s="842"/>
      <c r="NPI1064" s="842"/>
      <c r="NPJ1064" s="842"/>
      <c r="NPK1064" s="842"/>
      <c r="NPL1064" s="842"/>
      <c r="NPM1064" s="842"/>
      <c r="NPN1064" s="842"/>
      <c r="NPO1064" s="842"/>
      <c r="NPP1064" s="842"/>
      <c r="NPQ1064" s="842"/>
      <c r="NPR1064" s="842"/>
      <c r="NPS1064" s="842"/>
      <c r="NPT1064" s="842"/>
      <c r="NPU1064" s="842"/>
      <c r="NPV1064" s="842"/>
      <c r="NPW1064" s="842"/>
      <c r="NPX1064" s="842"/>
      <c r="NPY1064" s="842"/>
      <c r="NPZ1064" s="842"/>
      <c r="NQA1064" s="842"/>
      <c r="NQB1064" s="842"/>
      <c r="NQC1064" s="842"/>
      <c r="NQD1064" s="842"/>
      <c r="NQE1064" s="842"/>
      <c r="NQF1064" s="842"/>
      <c r="NQG1064" s="842"/>
      <c r="NQH1064" s="842"/>
      <c r="NQI1064" s="842"/>
      <c r="NQJ1064" s="842"/>
      <c r="NQK1064" s="842"/>
      <c r="NQL1064" s="842"/>
      <c r="NQM1064" s="842"/>
      <c r="NQN1064" s="842"/>
      <c r="NQO1064" s="842"/>
      <c r="NQP1064" s="842"/>
      <c r="NQQ1064" s="842"/>
      <c r="NQR1064" s="842"/>
      <c r="NQS1064" s="842"/>
      <c r="NQT1064" s="842"/>
      <c r="NQU1064" s="842"/>
      <c r="NQV1064" s="842"/>
      <c r="NQW1064" s="842"/>
      <c r="NQX1064" s="842"/>
      <c r="NQY1064" s="842"/>
      <c r="NQZ1064" s="842"/>
      <c r="NRA1064" s="842"/>
      <c r="NRB1064" s="842"/>
      <c r="NRC1064" s="842"/>
      <c r="NRD1064" s="842"/>
      <c r="NRE1064" s="842"/>
      <c r="NRF1064" s="842"/>
      <c r="NRG1064" s="842"/>
      <c r="NRH1064" s="842"/>
      <c r="NRI1064" s="842"/>
      <c r="NRJ1064" s="842"/>
      <c r="NRK1064" s="842"/>
      <c r="NRL1064" s="842"/>
      <c r="NRM1064" s="842"/>
      <c r="NRN1064" s="842"/>
      <c r="NRO1064" s="842"/>
      <c r="NRP1064" s="842"/>
      <c r="NRQ1064" s="842"/>
      <c r="NRR1064" s="842"/>
      <c r="NRS1064" s="842"/>
      <c r="NRT1064" s="842"/>
      <c r="NRU1064" s="842"/>
      <c r="NRV1064" s="842"/>
      <c r="NRW1064" s="842"/>
      <c r="NRX1064" s="842"/>
      <c r="NRY1064" s="842"/>
      <c r="NRZ1064" s="842"/>
      <c r="NSA1064" s="842"/>
      <c r="NSB1064" s="842"/>
      <c r="NSC1064" s="842"/>
      <c r="NSD1064" s="842"/>
      <c r="NSE1064" s="842"/>
      <c r="NSF1064" s="842"/>
      <c r="NSG1064" s="842"/>
      <c r="NSH1064" s="842"/>
      <c r="NSI1064" s="842"/>
      <c r="NSJ1064" s="842"/>
      <c r="NSK1064" s="842"/>
      <c r="NSL1064" s="842"/>
      <c r="NSM1064" s="842"/>
      <c r="NSN1064" s="842"/>
      <c r="NSO1064" s="842"/>
      <c r="NSP1064" s="842"/>
      <c r="NSQ1064" s="842"/>
      <c r="NSR1064" s="842"/>
      <c r="NSS1064" s="842"/>
      <c r="NST1064" s="842"/>
      <c r="NSU1064" s="842"/>
      <c r="NSV1064" s="842"/>
      <c r="NSW1064" s="842"/>
      <c r="NSX1064" s="842"/>
      <c r="NSY1064" s="842"/>
      <c r="NSZ1064" s="842"/>
      <c r="NTA1064" s="842"/>
      <c r="NTB1064" s="842"/>
      <c r="NTC1064" s="842"/>
      <c r="NTD1064" s="842"/>
      <c r="NTE1064" s="842"/>
      <c r="NTF1064" s="842"/>
      <c r="NTG1064" s="842"/>
      <c r="NTH1064" s="842"/>
      <c r="NTI1064" s="842"/>
      <c r="NTJ1064" s="842"/>
      <c r="NTK1064" s="842"/>
      <c r="NTL1064" s="842"/>
      <c r="NTM1064" s="842"/>
      <c r="NTN1064" s="842"/>
      <c r="NTO1064" s="842"/>
      <c r="NTP1064" s="842"/>
      <c r="NTQ1064" s="842"/>
      <c r="NTR1064" s="842"/>
      <c r="NTS1064" s="842"/>
      <c r="NTT1064" s="842"/>
      <c r="NTU1064" s="842"/>
      <c r="NTV1064" s="842"/>
      <c r="NTW1064" s="842"/>
      <c r="NTX1064" s="842"/>
      <c r="NTY1064" s="842"/>
      <c r="NTZ1064" s="842"/>
      <c r="NUA1064" s="842"/>
      <c r="NUB1064" s="842"/>
      <c r="NUC1064" s="842"/>
      <c r="NUD1064" s="842"/>
      <c r="NUE1064" s="842"/>
      <c r="NUF1064" s="842"/>
      <c r="NUG1064" s="842"/>
      <c r="NUH1064" s="842"/>
      <c r="NUI1064" s="842"/>
      <c r="NUJ1064" s="842"/>
      <c r="NUK1064" s="842"/>
      <c r="NUL1064" s="842"/>
      <c r="NUM1064" s="842"/>
      <c r="NUN1064" s="842"/>
      <c r="NUO1064" s="842"/>
      <c r="NUP1064" s="842"/>
      <c r="NUQ1064" s="842"/>
      <c r="NUR1064" s="842"/>
      <c r="NUS1064" s="842"/>
      <c r="NUT1064" s="842"/>
      <c r="NUU1064" s="842"/>
      <c r="NUV1064" s="842"/>
      <c r="NUW1064" s="842"/>
      <c r="NUX1064" s="842"/>
      <c r="NUY1064" s="842"/>
      <c r="NUZ1064" s="842"/>
      <c r="NVA1064" s="842"/>
      <c r="NVB1064" s="842"/>
      <c r="NVC1064" s="842"/>
      <c r="NVD1064" s="842"/>
      <c r="NVE1064" s="842"/>
      <c r="NVF1064" s="842"/>
      <c r="NVG1064" s="842"/>
      <c r="NVH1064" s="842"/>
      <c r="NVI1064" s="842"/>
      <c r="NVJ1064" s="842"/>
      <c r="NVK1064" s="842"/>
      <c r="NVL1064" s="842"/>
      <c r="NVM1064" s="842"/>
      <c r="NVN1064" s="842"/>
      <c r="NVO1064" s="842"/>
      <c r="NVP1064" s="842"/>
      <c r="NVQ1064" s="842"/>
      <c r="NVR1064" s="842"/>
      <c r="NVS1064" s="842"/>
      <c r="NVT1064" s="842"/>
      <c r="NVU1064" s="842"/>
      <c r="NVV1064" s="842"/>
      <c r="NVW1064" s="842"/>
      <c r="NVX1064" s="842"/>
      <c r="NVY1064" s="842"/>
      <c r="NVZ1064" s="842"/>
      <c r="NWA1064" s="842"/>
      <c r="NWB1064" s="842"/>
      <c r="NWC1064" s="842"/>
      <c r="NWD1064" s="842"/>
      <c r="NWE1064" s="842"/>
      <c r="NWF1064" s="842"/>
      <c r="NWG1064" s="842"/>
      <c r="NWH1064" s="842"/>
      <c r="NWI1064" s="842"/>
      <c r="NWJ1064" s="842"/>
      <c r="NWK1064" s="842"/>
      <c r="NWL1064" s="842"/>
      <c r="NWM1064" s="842"/>
      <c r="NWN1064" s="842"/>
      <c r="NWO1064" s="842"/>
      <c r="NWP1064" s="842"/>
      <c r="NWQ1064" s="842"/>
      <c r="NWR1064" s="842"/>
      <c r="NWS1064" s="842"/>
      <c r="NWT1064" s="842"/>
      <c r="NWU1064" s="842"/>
      <c r="NWV1064" s="842"/>
      <c r="NWW1064" s="842"/>
      <c r="NWX1064" s="842"/>
      <c r="NWY1064" s="842"/>
      <c r="NWZ1064" s="842"/>
      <c r="NXA1064" s="842"/>
      <c r="NXB1064" s="842"/>
      <c r="NXC1064" s="842"/>
      <c r="NXD1064" s="842"/>
      <c r="NXE1064" s="842"/>
      <c r="NXF1064" s="842"/>
      <c r="NXG1064" s="842"/>
      <c r="NXH1064" s="842"/>
      <c r="NXI1064" s="842"/>
      <c r="NXJ1064" s="842"/>
      <c r="NXK1064" s="842"/>
      <c r="NXL1064" s="842"/>
      <c r="NXM1064" s="842"/>
      <c r="NXN1064" s="842"/>
      <c r="NXO1064" s="842"/>
      <c r="NXP1064" s="842"/>
      <c r="NXQ1064" s="842"/>
      <c r="NXR1064" s="842"/>
      <c r="NXS1064" s="842"/>
      <c r="NXT1064" s="842"/>
      <c r="NXU1064" s="842"/>
      <c r="NXV1064" s="842"/>
      <c r="NXW1064" s="842"/>
      <c r="NXX1064" s="842"/>
      <c r="NXY1064" s="842"/>
      <c r="NXZ1064" s="842"/>
      <c r="NYA1064" s="842"/>
      <c r="NYB1064" s="842"/>
      <c r="NYC1064" s="842"/>
      <c r="NYD1064" s="842"/>
      <c r="NYE1064" s="842"/>
      <c r="NYF1064" s="842"/>
      <c r="NYG1064" s="842"/>
      <c r="NYH1064" s="842"/>
      <c r="NYI1064" s="842"/>
      <c r="NYJ1064" s="842"/>
      <c r="NYK1064" s="842"/>
      <c r="NYL1064" s="842"/>
      <c r="NYM1064" s="842"/>
      <c r="NYN1064" s="842"/>
      <c r="NYO1064" s="842"/>
      <c r="NYP1064" s="842"/>
      <c r="NYQ1064" s="842"/>
      <c r="NYR1064" s="842"/>
      <c r="NYS1064" s="842"/>
      <c r="NYT1064" s="842"/>
      <c r="NYU1064" s="842"/>
      <c r="NYV1064" s="842"/>
      <c r="NYW1064" s="842"/>
      <c r="NYX1064" s="842"/>
      <c r="NYY1064" s="842"/>
      <c r="NYZ1064" s="842"/>
      <c r="NZA1064" s="842"/>
      <c r="NZB1064" s="842"/>
      <c r="NZC1064" s="842"/>
      <c r="NZD1064" s="842"/>
      <c r="NZE1064" s="842"/>
      <c r="NZF1064" s="842"/>
      <c r="NZG1064" s="842"/>
      <c r="NZH1064" s="842"/>
      <c r="NZI1064" s="842"/>
      <c r="NZJ1064" s="842"/>
      <c r="NZK1064" s="842"/>
      <c r="NZL1064" s="842"/>
      <c r="NZM1064" s="842"/>
      <c r="NZN1064" s="842"/>
      <c r="NZO1064" s="842"/>
      <c r="NZP1064" s="842"/>
      <c r="NZQ1064" s="842"/>
      <c r="NZR1064" s="842"/>
      <c r="NZS1064" s="842"/>
      <c r="NZT1064" s="842"/>
      <c r="NZU1064" s="842"/>
      <c r="NZV1064" s="842"/>
      <c r="NZW1064" s="842"/>
      <c r="NZX1064" s="842"/>
      <c r="NZY1064" s="842"/>
      <c r="NZZ1064" s="842"/>
      <c r="OAA1064" s="842"/>
      <c r="OAB1064" s="842"/>
      <c r="OAC1064" s="842"/>
      <c r="OAD1064" s="842"/>
      <c r="OAE1064" s="842"/>
      <c r="OAF1064" s="842"/>
      <c r="OAG1064" s="842"/>
      <c r="OAH1064" s="842"/>
      <c r="OAI1064" s="842"/>
      <c r="OAJ1064" s="842"/>
      <c r="OAK1064" s="842"/>
      <c r="OAL1064" s="842"/>
      <c r="OAM1064" s="842"/>
      <c r="OAN1064" s="842"/>
      <c r="OAO1064" s="842"/>
      <c r="OAP1064" s="842"/>
      <c r="OAQ1064" s="842"/>
      <c r="OAR1064" s="842"/>
      <c r="OAS1064" s="842"/>
      <c r="OAT1064" s="842"/>
      <c r="OAU1064" s="842"/>
      <c r="OAV1064" s="842"/>
      <c r="OAW1064" s="842"/>
      <c r="OAX1064" s="842"/>
      <c r="OAY1064" s="842"/>
      <c r="OAZ1064" s="842"/>
      <c r="OBA1064" s="842"/>
      <c r="OBB1064" s="842"/>
      <c r="OBC1064" s="842"/>
      <c r="OBD1064" s="842"/>
      <c r="OBE1064" s="842"/>
      <c r="OBF1064" s="842"/>
      <c r="OBG1064" s="842"/>
      <c r="OBH1064" s="842"/>
      <c r="OBI1064" s="842"/>
      <c r="OBJ1064" s="842"/>
      <c r="OBK1064" s="842"/>
      <c r="OBL1064" s="842"/>
      <c r="OBM1064" s="842"/>
      <c r="OBN1064" s="842"/>
      <c r="OBO1064" s="842"/>
      <c r="OBP1064" s="842"/>
      <c r="OBQ1064" s="842"/>
      <c r="OBR1064" s="842"/>
      <c r="OBS1064" s="842"/>
      <c r="OBT1064" s="842"/>
      <c r="OBU1064" s="842"/>
      <c r="OBV1064" s="842"/>
      <c r="OBW1064" s="842"/>
      <c r="OBX1064" s="842"/>
      <c r="OBY1064" s="842"/>
      <c r="OBZ1064" s="842"/>
      <c r="OCA1064" s="842"/>
      <c r="OCB1064" s="842"/>
      <c r="OCC1064" s="842"/>
      <c r="OCD1064" s="842"/>
      <c r="OCE1064" s="842"/>
      <c r="OCF1064" s="842"/>
      <c r="OCG1064" s="842"/>
      <c r="OCH1064" s="842"/>
      <c r="OCI1064" s="842"/>
      <c r="OCJ1064" s="842"/>
      <c r="OCK1064" s="842"/>
      <c r="OCL1064" s="842"/>
      <c r="OCM1064" s="842"/>
      <c r="OCN1064" s="842"/>
      <c r="OCO1064" s="842"/>
      <c r="OCP1064" s="842"/>
      <c r="OCQ1064" s="842"/>
      <c r="OCR1064" s="842"/>
      <c r="OCS1064" s="842"/>
      <c r="OCT1064" s="842"/>
      <c r="OCU1064" s="842"/>
      <c r="OCV1064" s="842"/>
      <c r="OCW1064" s="842"/>
      <c r="OCX1064" s="842"/>
      <c r="OCY1064" s="842"/>
      <c r="OCZ1064" s="842"/>
      <c r="ODA1064" s="842"/>
      <c r="ODB1064" s="842"/>
      <c r="ODC1064" s="842"/>
      <c r="ODD1064" s="842"/>
      <c r="ODE1064" s="842"/>
      <c r="ODF1064" s="842"/>
      <c r="ODG1064" s="842"/>
      <c r="ODH1064" s="842"/>
      <c r="ODI1064" s="842"/>
      <c r="ODJ1064" s="842"/>
      <c r="ODK1064" s="842"/>
      <c r="ODL1064" s="842"/>
      <c r="ODM1064" s="842"/>
      <c r="ODN1064" s="842"/>
      <c r="ODO1064" s="842"/>
      <c r="ODP1064" s="842"/>
      <c r="ODQ1064" s="842"/>
      <c r="ODR1064" s="842"/>
      <c r="ODS1064" s="842"/>
      <c r="ODT1064" s="842"/>
      <c r="ODU1064" s="842"/>
      <c r="ODV1064" s="842"/>
      <c r="ODW1064" s="842"/>
      <c r="ODX1064" s="842"/>
      <c r="ODY1064" s="842"/>
      <c r="ODZ1064" s="842"/>
      <c r="OEA1064" s="842"/>
      <c r="OEB1064" s="842"/>
      <c r="OEC1064" s="842"/>
      <c r="OED1064" s="842"/>
      <c r="OEE1064" s="842"/>
      <c r="OEF1064" s="842"/>
      <c r="OEG1064" s="842"/>
      <c r="OEH1064" s="842"/>
      <c r="OEI1064" s="842"/>
      <c r="OEJ1064" s="842"/>
      <c r="OEK1064" s="842"/>
      <c r="OEL1064" s="842"/>
      <c r="OEM1064" s="842"/>
      <c r="OEN1064" s="842"/>
      <c r="OEO1064" s="842"/>
      <c r="OEP1064" s="842"/>
      <c r="OEQ1064" s="842"/>
      <c r="OER1064" s="842"/>
      <c r="OES1064" s="842"/>
      <c r="OET1064" s="842"/>
      <c r="OEU1064" s="842"/>
      <c r="OEV1064" s="842"/>
      <c r="OEW1064" s="842"/>
      <c r="OEX1064" s="842"/>
      <c r="OEY1064" s="842"/>
      <c r="OEZ1064" s="842"/>
      <c r="OFA1064" s="842"/>
      <c r="OFB1064" s="842"/>
      <c r="OFC1064" s="842"/>
      <c r="OFD1064" s="842"/>
      <c r="OFE1064" s="842"/>
      <c r="OFF1064" s="842"/>
      <c r="OFG1064" s="842"/>
      <c r="OFH1064" s="842"/>
      <c r="OFI1064" s="842"/>
      <c r="OFJ1064" s="842"/>
      <c r="OFK1064" s="842"/>
      <c r="OFL1064" s="842"/>
      <c r="OFM1064" s="842"/>
      <c r="OFN1064" s="842"/>
      <c r="OFO1064" s="842"/>
      <c r="OFP1064" s="842"/>
      <c r="OFQ1064" s="842"/>
      <c r="OFR1064" s="842"/>
      <c r="OFS1064" s="842"/>
      <c r="OFT1064" s="842"/>
      <c r="OFU1064" s="842"/>
      <c r="OFV1064" s="842"/>
      <c r="OFW1064" s="842"/>
      <c r="OFX1064" s="842"/>
      <c r="OFY1064" s="842"/>
      <c r="OFZ1064" s="842"/>
      <c r="OGA1064" s="842"/>
      <c r="OGB1064" s="842"/>
      <c r="OGC1064" s="842"/>
      <c r="OGD1064" s="842"/>
      <c r="OGE1064" s="842"/>
      <c r="OGF1064" s="842"/>
      <c r="OGG1064" s="842"/>
      <c r="OGH1064" s="842"/>
      <c r="OGI1064" s="842"/>
      <c r="OGJ1064" s="842"/>
      <c r="OGK1064" s="842"/>
      <c r="OGL1064" s="842"/>
      <c r="OGM1064" s="842"/>
      <c r="OGN1064" s="842"/>
      <c r="OGO1064" s="842"/>
      <c r="OGP1064" s="842"/>
      <c r="OGQ1064" s="842"/>
      <c r="OGR1064" s="842"/>
      <c r="OGS1064" s="842"/>
      <c r="OGT1064" s="842"/>
      <c r="OGU1064" s="842"/>
      <c r="OGV1064" s="842"/>
      <c r="OGW1064" s="842"/>
      <c r="OGX1064" s="842"/>
      <c r="OGY1064" s="842"/>
      <c r="OGZ1064" s="842"/>
      <c r="OHA1064" s="842"/>
      <c r="OHB1064" s="842"/>
      <c r="OHC1064" s="842"/>
      <c r="OHD1064" s="842"/>
      <c r="OHE1064" s="842"/>
      <c r="OHF1064" s="842"/>
      <c r="OHG1064" s="842"/>
      <c r="OHH1064" s="842"/>
      <c r="OHI1064" s="842"/>
      <c r="OHJ1064" s="842"/>
      <c r="OHK1064" s="842"/>
      <c r="OHL1064" s="842"/>
      <c r="OHM1064" s="842"/>
      <c r="OHN1064" s="842"/>
      <c r="OHO1064" s="842"/>
      <c r="OHP1064" s="842"/>
      <c r="OHQ1064" s="842"/>
      <c r="OHR1064" s="842"/>
      <c r="OHS1064" s="842"/>
      <c r="OHT1064" s="842"/>
      <c r="OHU1064" s="842"/>
      <c r="OHV1064" s="842"/>
      <c r="OHW1064" s="842"/>
      <c r="OHX1064" s="842"/>
      <c r="OHY1064" s="842"/>
      <c r="OHZ1064" s="842"/>
      <c r="OIA1064" s="842"/>
      <c r="OIB1064" s="842"/>
      <c r="OIC1064" s="842"/>
      <c r="OID1064" s="842"/>
      <c r="OIE1064" s="842"/>
      <c r="OIF1064" s="842"/>
      <c r="OIG1064" s="842"/>
      <c r="OIH1064" s="842"/>
      <c r="OII1064" s="842"/>
      <c r="OIJ1064" s="842"/>
      <c r="OIK1064" s="842"/>
      <c r="OIL1064" s="842"/>
      <c r="OIM1064" s="842"/>
      <c r="OIN1064" s="842"/>
      <c r="OIO1064" s="842"/>
      <c r="OIP1064" s="842"/>
      <c r="OIQ1064" s="842"/>
      <c r="OIR1064" s="842"/>
      <c r="OIS1064" s="842"/>
      <c r="OIT1064" s="842"/>
      <c r="OIU1064" s="842"/>
      <c r="OIV1064" s="842"/>
      <c r="OIW1064" s="842"/>
      <c r="OIX1064" s="842"/>
      <c r="OIY1064" s="842"/>
      <c r="OIZ1064" s="842"/>
      <c r="OJA1064" s="842"/>
      <c r="OJB1064" s="842"/>
      <c r="OJC1064" s="842"/>
      <c r="OJD1064" s="842"/>
      <c r="OJE1064" s="842"/>
      <c r="OJF1064" s="842"/>
      <c r="OJG1064" s="842"/>
      <c r="OJH1064" s="842"/>
      <c r="OJI1064" s="842"/>
      <c r="OJJ1064" s="842"/>
      <c r="OJK1064" s="842"/>
      <c r="OJL1064" s="842"/>
      <c r="OJM1064" s="842"/>
      <c r="OJN1064" s="842"/>
      <c r="OJO1064" s="842"/>
      <c r="OJP1064" s="842"/>
      <c r="OJQ1064" s="842"/>
      <c r="OJR1064" s="842"/>
      <c r="OJS1064" s="842"/>
      <c r="OJT1064" s="842"/>
      <c r="OJU1064" s="842"/>
      <c r="OJV1064" s="842"/>
      <c r="OJW1064" s="842"/>
      <c r="OJX1064" s="842"/>
      <c r="OJY1064" s="842"/>
      <c r="OJZ1064" s="842"/>
      <c r="OKA1064" s="842"/>
      <c r="OKB1064" s="842"/>
      <c r="OKC1064" s="842"/>
      <c r="OKD1064" s="842"/>
      <c r="OKE1064" s="842"/>
      <c r="OKF1064" s="842"/>
      <c r="OKG1064" s="842"/>
      <c r="OKH1064" s="842"/>
      <c r="OKI1064" s="842"/>
      <c r="OKJ1064" s="842"/>
      <c r="OKK1064" s="842"/>
      <c r="OKL1064" s="842"/>
      <c r="OKM1064" s="842"/>
      <c r="OKN1064" s="842"/>
      <c r="OKO1064" s="842"/>
      <c r="OKP1064" s="842"/>
      <c r="OKQ1064" s="842"/>
      <c r="OKR1064" s="842"/>
      <c r="OKS1064" s="842"/>
      <c r="OKT1064" s="842"/>
      <c r="OKU1064" s="842"/>
      <c r="OKV1064" s="842"/>
      <c r="OKW1064" s="842"/>
      <c r="OKX1064" s="842"/>
      <c r="OKY1064" s="842"/>
      <c r="OKZ1064" s="842"/>
      <c r="OLA1064" s="842"/>
      <c r="OLB1064" s="842"/>
      <c r="OLC1064" s="842"/>
      <c r="OLD1064" s="842"/>
      <c r="OLE1064" s="842"/>
      <c r="OLF1064" s="842"/>
      <c r="OLG1064" s="842"/>
      <c r="OLH1064" s="842"/>
      <c r="OLI1064" s="842"/>
      <c r="OLJ1064" s="842"/>
      <c r="OLK1064" s="842"/>
      <c r="OLL1064" s="842"/>
      <c r="OLM1064" s="842"/>
      <c r="OLN1064" s="842"/>
      <c r="OLO1064" s="842"/>
      <c r="OLP1064" s="842"/>
      <c r="OLQ1064" s="842"/>
      <c r="OLR1064" s="842"/>
      <c r="OLS1064" s="842"/>
      <c r="OLT1064" s="842"/>
      <c r="OLU1064" s="842"/>
      <c r="OLV1064" s="842"/>
      <c r="OLW1064" s="842"/>
      <c r="OLX1064" s="842"/>
      <c r="OLY1064" s="842"/>
      <c r="OLZ1064" s="842"/>
      <c r="OMA1064" s="842"/>
      <c r="OMB1064" s="842"/>
      <c r="OMC1064" s="842"/>
      <c r="OMD1064" s="842"/>
      <c r="OME1064" s="842"/>
      <c r="OMF1064" s="842"/>
      <c r="OMG1064" s="842"/>
      <c r="OMH1064" s="842"/>
      <c r="OMI1064" s="842"/>
      <c r="OMJ1064" s="842"/>
      <c r="OMK1064" s="842"/>
      <c r="OML1064" s="842"/>
      <c r="OMM1064" s="842"/>
      <c r="OMN1064" s="842"/>
      <c r="OMO1064" s="842"/>
      <c r="OMP1064" s="842"/>
      <c r="OMQ1064" s="842"/>
      <c r="OMR1064" s="842"/>
      <c r="OMS1064" s="842"/>
      <c r="OMT1064" s="842"/>
      <c r="OMU1064" s="842"/>
      <c r="OMV1064" s="842"/>
      <c r="OMW1064" s="842"/>
      <c r="OMX1064" s="842"/>
      <c r="OMY1064" s="842"/>
      <c r="OMZ1064" s="842"/>
      <c r="ONA1064" s="842"/>
      <c r="ONB1064" s="842"/>
      <c r="ONC1064" s="842"/>
      <c r="OND1064" s="842"/>
      <c r="ONE1064" s="842"/>
      <c r="ONF1064" s="842"/>
      <c r="ONG1064" s="842"/>
      <c r="ONH1064" s="842"/>
      <c r="ONI1064" s="842"/>
      <c r="ONJ1064" s="842"/>
      <c r="ONK1064" s="842"/>
      <c r="ONL1064" s="842"/>
      <c r="ONM1064" s="842"/>
      <c r="ONN1064" s="842"/>
      <c r="ONO1064" s="842"/>
      <c r="ONP1064" s="842"/>
      <c r="ONQ1064" s="842"/>
      <c r="ONR1064" s="842"/>
      <c r="ONS1064" s="842"/>
      <c r="ONT1064" s="842"/>
      <c r="ONU1064" s="842"/>
      <c r="ONV1064" s="842"/>
      <c r="ONW1064" s="842"/>
      <c r="ONX1064" s="842"/>
      <c r="ONY1064" s="842"/>
      <c r="ONZ1064" s="842"/>
      <c r="OOA1064" s="842"/>
      <c r="OOB1064" s="842"/>
      <c r="OOC1064" s="842"/>
      <c r="OOD1064" s="842"/>
      <c r="OOE1064" s="842"/>
      <c r="OOF1064" s="842"/>
      <c r="OOG1064" s="842"/>
      <c r="OOH1064" s="842"/>
      <c r="OOI1064" s="842"/>
      <c r="OOJ1064" s="842"/>
      <c r="OOK1064" s="842"/>
      <c r="OOL1064" s="842"/>
      <c r="OOM1064" s="842"/>
      <c r="OON1064" s="842"/>
      <c r="OOO1064" s="842"/>
      <c r="OOP1064" s="842"/>
      <c r="OOQ1064" s="842"/>
      <c r="OOR1064" s="842"/>
      <c r="OOS1064" s="842"/>
      <c r="OOT1064" s="842"/>
      <c r="OOU1064" s="842"/>
      <c r="OOV1064" s="842"/>
      <c r="OOW1064" s="842"/>
      <c r="OOX1064" s="842"/>
      <c r="OOY1064" s="842"/>
      <c r="OOZ1064" s="842"/>
      <c r="OPA1064" s="842"/>
      <c r="OPB1064" s="842"/>
      <c r="OPC1064" s="842"/>
      <c r="OPD1064" s="842"/>
      <c r="OPE1064" s="842"/>
      <c r="OPF1064" s="842"/>
      <c r="OPG1064" s="842"/>
      <c r="OPH1064" s="842"/>
      <c r="OPI1064" s="842"/>
      <c r="OPJ1064" s="842"/>
      <c r="OPK1064" s="842"/>
      <c r="OPL1064" s="842"/>
      <c r="OPM1064" s="842"/>
      <c r="OPN1064" s="842"/>
      <c r="OPO1064" s="842"/>
      <c r="OPP1064" s="842"/>
      <c r="OPQ1064" s="842"/>
      <c r="OPR1064" s="842"/>
      <c r="OPS1064" s="842"/>
      <c r="OPT1064" s="842"/>
      <c r="OPU1064" s="842"/>
      <c r="OPV1064" s="842"/>
      <c r="OPW1064" s="842"/>
      <c r="OPX1064" s="842"/>
      <c r="OPY1064" s="842"/>
      <c r="OPZ1064" s="842"/>
      <c r="OQA1064" s="842"/>
      <c r="OQB1064" s="842"/>
      <c r="OQC1064" s="842"/>
      <c r="OQD1064" s="842"/>
      <c r="OQE1064" s="842"/>
      <c r="OQF1064" s="842"/>
      <c r="OQG1064" s="842"/>
      <c r="OQH1064" s="842"/>
      <c r="OQI1064" s="842"/>
      <c r="OQJ1064" s="842"/>
      <c r="OQK1064" s="842"/>
      <c r="OQL1064" s="842"/>
      <c r="OQM1064" s="842"/>
      <c r="OQN1064" s="842"/>
      <c r="OQO1064" s="842"/>
      <c r="OQP1064" s="842"/>
      <c r="OQQ1064" s="842"/>
      <c r="OQR1064" s="842"/>
      <c r="OQS1064" s="842"/>
      <c r="OQT1064" s="842"/>
      <c r="OQU1064" s="842"/>
      <c r="OQV1064" s="842"/>
      <c r="OQW1064" s="842"/>
      <c r="OQX1064" s="842"/>
      <c r="OQY1064" s="842"/>
      <c r="OQZ1064" s="842"/>
      <c r="ORA1064" s="842"/>
      <c r="ORB1064" s="842"/>
      <c r="ORC1064" s="842"/>
      <c r="ORD1064" s="842"/>
      <c r="ORE1064" s="842"/>
      <c r="ORF1064" s="842"/>
      <c r="ORG1064" s="842"/>
      <c r="ORH1064" s="842"/>
      <c r="ORI1064" s="842"/>
      <c r="ORJ1064" s="842"/>
      <c r="ORK1064" s="842"/>
      <c r="ORL1064" s="842"/>
      <c r="ORM1064" s="842"/>
      <c r="ORN1064" s="842"/>
      <c r="ORO1064" s="842"/>
      <c r="ORP1064" s="842"/>
      <c r="ORQ1064" s="842"/>
      <c r="ORR1064" s="842"/>
      <c r="ORS1064" s="842"/>
      <c r="ORT1064" s="842"/>
      <c r="ORU1064" s="842"/>
      <c r="ORV1064" s="842"/>
      <c r="ORW1064" s="842"/>
      <c r="ORX1064" s="842"/>
      <c r="ORY1064" s="842"/>
      <c r="ORZ1064" s="842"/>
      <c r="OSA1064" s="842"/>
      <c r="OSB1064" s="842"/>
      <c r="OSC1064" s="842"/>
      <c r="OSD1064" s="842"/>
      <c r="OSE1064" s="842"/>
      <c r="OSF1064" s="842"/>
      <c r="OSG1064" s="842"/>
      <c r="OSH1064" s="842"/>
      <c r="OSI1064" s="842"/>
      <c r="OSJ1064" s="842"/>
      <c r="OSK1064" s="842"/>
      <c r="OSL1064" s="842"/>
      <c r="OSM1064" s="842"/>
      <c r="OSN1064" s="842"/>
      <c r="OSO1064" s="842"/>
      <c r="OSP1064" s="842"/>
      <c r="OSQ1064" s="842"/>
      <c r="OSR1064" s="842"/>
      <c r="OSS1064" s="842"/>
      <c r="OST1064" s="842"/>
      <c r="OSU1064" s="842"/>
      <c r="OSV1064" s="842"/>
      <c r="OSW1064" s="842"/>
      <c r="OSX1064" s="842"/>
      <c r="OSY1064" s="842"/>
      <c r="OSZ1064" s="842"/>
      <c r="OTA1064" s="842"/>
      <c r="OTB1064" s="842"/>
      <c r="OTC1064" s="842"/>
      <c r="OTD1064" s="842"/>
      <c r="OTE1064" s="842"/>
      <c r="OTF1064" s="842"/>
      <c r="OTG1064" s="842"/>
      <c r="OTH1064" s="842"/>
      <c r="OTI1064" s="842"/>
      <c r="OTJ1064" s="842"/>
      <c r="OTK1064" s="842"/>
      <c r="OTL1064" s="842"/>
      <c r="OTM1064" s="842"/>
      <c r="OTN1064" s="842"/>
      <c r="OTO1064" s="842"/>
      <c r="OTP1064" s="842"/>
      <c r="OTQ1064" s="842"/>
      <c r="OTR1064" s="842"/>
      <c r="OTS1064" s="842"/>
      <c r="OTT1064" s="842"/>
      <c r="OTU1064" s="842"/>
      <c r="OTV1064" s="842"/>
      <c r="OTW1064" s="842"/>
      <c r="OTX1064" s="842"/>
      <c r="OTY1064" s="842"/>
      <c r="OTZ1064" s="842"/>
      <c r="OUA1064" s="842"/>
      <c r="OUB1064" s="842"/>
      <c r="OUC1064" s="842"/>
      <c r="OUD1064" s="842"/>
      <c r="OUE1064" s="842"/>
      <c r="OUF1064" s="842"/>
      <c r="OUG1064" s="842"/>
      <c r="OUH1064" s="842"/>
      <c r="OUI1064" s="842"/>
      <c r="OUJ1064" s="842"/>
      <c r="OUK1064" s="842"/>
      <c r="OUL1064" s="842"/>
      <c r="OUM1064" s="842"/>
      <c r="OUN1064" s="842"/>
      <c r="OUO1064" s="842"/>
      <c r="OUP1064" s="842"/>
      <c r="OUQ1064" s="842"/>
      <c r="OUR1064" s="842"/>
      <c r="OUS1064" s="842"/>
      <c r="OUT1064" s="842"/>
      <c r="OUU1064" s="842"/>
      <c r="OUV1064" s="842"/>
      <c r="OUW1064" s="842"/>
      <c r="OUX1064" s="842"/>
      <c r="OUY1064" s="842"/>
      <c r="OUZ1064" s="842"/>
      <c r="OVA1064" s="842"/>
      <c r="OVB1064" s="842"/>
      <c r="OVC1064" s="842"/>
      <c r="OVD1064" s="842"/>
      <c r="OVE1064" s="842"/>
      <c r="OVF1064" s="842"/>
      <c r="OVG1064" s="842"/>
      <c r="OVH1064" s="842"/>
      <c r="OVI1064" s="842"/>
      <c r="OVJ1064" s="842"/>
      <c r="OVK1064" s="842"/>
      <c r="OVL1064" s="842"/>
      <c r="OVM1064" s="842"/>
      <c r="OVN1064" s="842"/>
      <c r="OVO1064" s="842"/>
      <c r="OVP1064" s="842"/>
      <c r="OVQ1064" s="842"/>
      <c r="OVR1064" s="842"/>
      <c r="OVS1064" s="842"/>
      <c r="OVT1064" s="842"/>
      <c r="OVU1064" s="842"/>
      <c r="OVV1064" s="842"/>
      <c r="OVW1064" s="842"/>
      <c r="OVX1064" s="842"/>
      <c r="OVY1064" s="842"/>
      <c r="OVZ1064" s="842"/>
      <c r="OWA1064" s="842"/>
      <c r="OWB1064" s="842"/>
      <c r="OWC1064" s="842"/>
      <c r="OWD1064" s="842"/>
      <c r="OWE1064" s="842"/>
      <c r="OWF1064" s="842"/>
      <c r="OWG1064" s="842"/>
      <c r="OWH1064" s="842"/>
      <c r="OWI1064" s="842"/>
      <c r="OWJ1064" s="842"/>
      <c r="OWK1064" s="842"/>
      <c r="OWL1064" s="842"/>
      <c r="OWM1064" s="842"/>
      <c r="OWN1064" s="842"/>
      <c r="OWO1064" s="842"/>
      <c r="OWP1064" s="842"/>
      <c r="OWQ1064" s="842"/>
      <c r="OWR1064" s="842"/>
      <c r="OWS1064" s="842"/>
      <c r="OWT1064" s="842"/>
      <c r="OWU1064" s="842"/>
      <c r="OWV1064" s="842"/>
      <c r="OWW1064" s="842"/>
      <c r="OWX1064" s="842"/>
      <c r="OWY1064" s="842"/>
      <c r="OWZ1064" s="842"/>
      <c r="OXA1064" s="842"/>
      <c r="OXB1064" s="842"/>
      <c r="OXC1064" s="842"/>
      <c r="OXD1064" s="842"/>
      <c r="OXE1064" s="842"/>
      <c r="OXF1064" s="842"/>
      <c r="OXG1064" s="842"/>
      <c r="OXH1064" s="842"/>
      <c r="OXI1064" s="842"/>
      <c r="OXJ1064" s="842"/>
      <c r="OXK1064" s="842"/>
      <c r="OXL1064" s="842"/>
      <c r="OXM1064" s="842"/>
      <c r="OXN1064" s="842"/>
      <c r="OXO1064" s="842"/>
      <c r="OXP1064" s="842"/>
      <c r="OXQ1064" s="842"/>
      <c r="OXR1064" s="842"/>
      <c r="OXS1064" s="842"/>
      <c r="OXT1064" s="842"/>
      <c r="OXU1064" s="842"/>
      <c r="OXV1064" s="842"/>
      <c r="OXW1064" s="842"/>
      <c r="OXX1064" s="842"/>
      <c r="OXY1064" s="842"/>
      <c r="OXZ1064" s="842"/>
      <c r="OYA1064" s="842"/>
      <c r="OYB1064" s="842"/>
      <c r="OYC1064" s="842"/>
      <c r="OYD1064" s="842"/>
      <c r="OYE1064" s="842"/>
      <c r="OYF1064" s="842"/>
      <c r="OYG1064" s="842"/>
      <c r="OYH1064" s="842"/>
      <c r="OYI1064" s="842"/>
      <c r="OYJ1064" s="842"/>
      <c r="OYK1064" s="842"/>
      <c r="OYL1064" s="842"/>
      <c r="OYM1064" s="842"/>
      <c r="OYN1064" s="842"/>
      <c r="OYO1064" s="842"/>
      <c r="OYP1064" s="842"/>
      <c r="OYQ1064" s="842"/>
      <c r="OYR1064" s="842"/>
      <c r="OYS1064" s="842"/>
      <c r="OYT1064" s="842"/>
      <c r="OYU1064" s="842"/>
      <c r="OYV1064" s="842"/>
      <c r="OYW1064" s="842"/>
      <c r="OYX1064" s="842"/>
      <c r="OYY1064" s="842"/>
      <c r="OYZ1064" s="842"/>
      <c r="OZA1064" s="842"/>
      <c r="OZB1064" s="842"/>
      <c r="OZC1064" s="842"/>
      <c r="OZD1064" s="842"/>
      <c r="OZE1064" s="842"/>
      <c r="OZF1064" s="842"/>
      <c r="OZG1064" s="842"/>
      <c r="OZH1064" s="842"/>
      <c r="OZI1064" s="842"/>
      <c r="OZJ1064" s="842"/>
      <c r="OZK1064" s="842"/>
      <c r="OZL1064" s="842"/>
      <c r="OZM1064" s="842"/>
      <c r="OZN1064" s="842"/>
      <c r="OZO1064" s="842"/>
      <c r="OZP1064" s="842"/>
      <c r="OZQ1064" s="842"/>
      <c r="OZR1064" s="842"/>
      <c r="OZS1064" s="842"/>
      <c r="OZT1064" s="842"/>
      <c r="OZU1064" s="842"/>
      <c r="OZV1064" s="842"/>
      <c r="OZW1064" s="842"/>
      <c r="OZX1064" s="842"/>
      <c r="OZY1064" s="842"/>
      <c r="OZZ1064" s="842"/>
      <c r="PAA1064" s="842"/>
      <c r="PAB1064" s="842"/>
      <c r="PAC1064" s="842"/>
      <c r="PAD1064" s="842"/>
      <c r="PAE1064" s="842"/>
      <c r="PAF1064" s="842"/>
      <c r="PAG1064" s="842"/>
      <c r="PAH1064" s="842"/>
      <c r="PAI1064" s="842"/>
      <c r="PAJ1064" s="842"/>
      <c r="PAK1064" s="842"/>
      <c r="PAL1064" s="842"/>
      <c r="PAM1064" s="842"/>
      <c r="PAN1064" s="842"/>
      <c r="PAO1064" s="842"/>
      <c r="PAP1064" s="842"/>
      <c r="PAQ1064" s="842"/>
      <c r="PAR1064" s="842"/>
      <c r="PAS1064" s="842"/>
      <c r="PAT1064" s="842"/>
      <c r="PAU1064" s="842"/>
      <c r="PAV1064" s="842"/>
      <c r="PAW1064" s="842"/>
      <c r="PAX1064" s="842"/>
      <c r="PAY1064" s="842"/>
      <c r="PAZ1064" s="842"/>
      <c r="PBA1064" s="842"/>
      <c r="PBB1064" s="842"/>
      <c r="PBC1064" s="842"/>
      <c r="PBD1064" s="842"/>
      <c r="PBE1064" s="842"/>
      <c r="PBF1064" s="842"/>
      <c r="PBG1064" s="842"/>
      <c r="PBH1064" s="842"/>
      <c r="PBI1064" s="842"/>
      <c r="PBJ1064" s="842"/>
      <c r="PBK1064" s="842"/>
      <c r="PBL1064" s="842"/>
      <c r="PBM1064" s="842"/>
      <c r="PBN1064" s="842"/>
      <c r="PBO1064" s="842"/>
      <c r="PBP1064" s="842"/>
      <c r="PBQ1064" s="842"/>
      <c r="PBR1064" s="842"/>
      <c r="PBS1064" s="842"/>
      <c r="PBT1064" s="842"/>
      <c r="PBU1064" s="842"/>
      <c r="PBV1064" s="842"/>
      <c r="PBW1064" s="842"/>
      <c r="PBX1064" s="842"/>
      <c r="PBY1064" s="842"/>
      <c r="PBZ1064" s="842"/>
      <c r="PCA1064" s="842"/>
      <c r="PCB1064" s="842"/>
      <c r="PCC1064" s="842"/>
      <c r="PCD1064" s="842"/>
      <c r="PCE1064" s="842"/>
      <c r="PCF1064" s="842"/>
      <c r="PCG1064" s="842"/>
      <c r="PCH1064" s="842"/>
      <c r="PCI1064" s="842"/>
      <c r="PCJ1064" s="842"/>
      <c r="PCK1064" s="842"/>
      <c r="PCL1064" s="842"/>
      <c r="PCM1064" s="842"/>
      <c r="PCN1064" s="842"/>
      <c r="PCO1064" s="842"/>
      <c r="PCP1064" s="842"/>
      <c r="PCQ1064" s="842"/>
      <c r="PCR1064" s="842"/>
      <c r="PCS1064" s="842"/>
      <c r="PCT1064" s="842"/>
      <c r="PCU1064" s="842"/>
      <c r="PCV1064" s="842"/>
      <c r="PCW1064" s="842"/>
      <c r="PCX1064" s="842"/>
      <c r="PCY1064" s="842"/>
      <c r="PCZ1064" s="842"/>
      <c r="PDA1064" s="842"/>
      <c r="PDB1064" s="842"/>
      <c r="PDC1064" s="842"/>
      <c r="PDD1064" s="842"/>
      <c r="PDE1064" s="842"/>
      <c r="PDF1064" s="842"/>
      <c r="PDG1064" s="842"/>
      <c r="PDH1064" s="842"/>
      <c r="PDI1064" s="842"/>
      <c r="PDJ1064" s="842"/>
      <c r="PDK1064" s="842"/>
      <c r="PDL1064" s="842"/>
      <c r="PDM1064" s="842"/>
      <c r="PDN1064" s="842"/>
      <c r="PDO1064" s="842"/>
      <c r="PDP1064" s="842"/>
      <c r="PDQ1064" s="842"/>
      <c r="PDR1064" s="842"/>
      <c r="PDS1064" s="842"/>
      <c r="PDT1064" s="842"/>
      <c r="PDU1064" s="842"/>
      <c r="PDV1064" s="842"/>
      <c r="PDW1064" s="842"/>
      <c r="PDX1064" s="842"/>
      <c r="PDY1064" s="842"/>
      <c r="PDZ1064" s="842"/>
      <c r="PEA1064" s="842"/>
      <c r="PEB1064" s="842"/>
      <c r="PEC1064" s="842"/>
      <c r="PED1064" s="842"/>
      <c r="PEE1064" s="842"/>
      <c r="PEF1064" s="842"/>
      <c r="PEG1064" s="842"/>
      <c r="PEH1064" s="842"/>
      <c r="PEI1064" s="842"/>
      <c r="PEJ1064" s="842"/>
      <c r="PEK1064" s="842"/>
      <c r="PEL1064" s="842"/>
      <c r="PEM1064" s="842"/>
      <c r="PEN1064" s="842"/>
      <c r="PEO1064" s="842"/>
      <c r="PEP1064" s="842"/>
      <c r="PEQ1064" s="842"/>
      <c r="PER1064" s="842"/>
      <c r="PES1064" s="842"/>
      <c r="PET1064" s="842"/>
      <c r="PEU1064" s="842"/>
      <c r="PEV1064" s="842"/>
      <c r="PEW1064" s="842"/>
      <c r="PEX1064" s="842"/>
      <c r="PEY1064" s="842"/>
      <c r="PEZ1064" s="842"/>
      <c r="PFA1064" s="842"/>
      <c r="PFB1064" s="842"/>
      <c r="PFC1064" s="842"/>
      <c r="PFD1064" s="842"/>
      <c r="PFE1064" s="842"/>
      <c r="PFF1064" s="842"/>
      <c r="PFG1064" s="842"/>
      <c r="PFH1064" s="842"/>
      <c r="PFI1064" s="842"/>
      <c r="PFJ1064" s="842"/>
      <c r="PFK1064" s="842"/>
      <c r="PFL1064" s="842"/>
      <c r="PFM1064" s="842"/>
      <c r="PFN1064" s="842"/>
      <c r="PFO1064" s="842"/>
      <c r="PFP1064" s="842"/>
      <c r="PFQ1064" s="842"/>
      <c r="PFR1064" s="842"/>
      <c r="PFS1064" s="842"/>
      <c r="PFT1064" s="842"/>
      <c r="PFU1064" s="842"/>
      <c r="PFV1064" s="842"/>
      <c r="PFW1064" s="842"/>
      <c r="PFX1064" s="842"/>
      <c r="PFY1064" s="842"/>
      <c r="PFZ1064" s="842"/>
      <c r="PGA1064" s="842"/>
      <c r="PGB1064" s="842"/>
      <c r="PGC1064" s="842"/>
      <c r="PGD1064" s="842"/>
      <c r="PGE1064" s="842"/>
      <c r="PGF1064" s="842"/>
      <c r="PGG1064" s="842"/>
      <c r="PGH1064" s="842"/>
      <c r="PGI1064" s="842"/>
      <c r="PGJ1064" s="842"/>
      <c r="PGK1064" s="842"/>
      <c r="PGL1064" s="842"/>
      <c r="PGM1064" s="842"/>
      <c r="PGN1064" s="842"/>
      <c r="PGO1064" s="842"/>
      <c r="PGP1064" s="842"/>
      <c r="PGQ1064" s="842"/>
      <c r="PGR1064" s="842"/>
      <c r="PGS1064" s="842"/>
      <c r="PGT1064" s="842"/>
      <c r="PGU1064" s="842"/>
      <c r="PGV1064" s="842"/>
      <c r="PGW1064" s="842"/>
      <c r="PGX1064" s="842"/>
      <c r="PGY1064" s="842"/>
      <c r="PGZ1064" s="842"/>
      <c r="PHA1064" s="842"/>
      <c r="PHB1064" s="842"/>
      <c r="PHC1064" s="842"/>
      <c r="PHD1064" s="842"/>
      <c r="PHE1064" s="842"/>
      <c r="PHF1064" s="842"/>
      <c r="PHG1064" s="842"/>
      <c r="PHH1064" s="842"/>
      <c r="PHI1064" s="842"/>
      <c r="PHJ1064" s="842"/>
      <c r="PHK1064" s="842"/>
      <c r="PHL1064" s="842"/>
      <c r="PHM1064" s="842"/>
      <c r="PHN1064" s="842"/>
      <c r="PHO1064" s="842"/>
      <c r="PHP1064" s="842"/>
      <c r="PHQ1064" s="842"/>
      <c r="PHR1064" s="842"/>
      <c r="PHS1064" s="842"/>
      <c r="PHT1064" s="842"/>
      <c r="PHU1064" s="842"/>
      <c r="PHV1064" s="842"/>
      <c r="PHW1064" s="842"/>
      <c r="PHX1064" s="842"/>
      <c r="PHY1064" s="842"/>
      <c r="PHZ1064" s="842"/>
      <c r="PIA1064" s="842"/>
      <c r="PIB1064" s="842"/>
      <c r="PIC1064" s="842"/>
      <c r="PID1064" s="842"/>
      <c r="PIE1064" s="842"/>
      <c r="PIF1064" s="842"/>
      <c r="PIG1064" s="842"/>
      <c r="PIH1064" s="842"/>
      <c r="PII1064" s="842"/>
      <c r="PIJ1064" s="842"/>
      <c r="PIK1064" s="842"/>
      <c r="PIL1064" s="842"/>
      <c r="PIM1064" s="842"/>
      <c r="PIN1064" s="842"/>
      <c r="PIO1064" s="842"/>
      <c r="PIP1064" s="842"/>
      <c r="PIQ1064" s="842"/>
      <c r="PIR1064" s="842"/>
      <c r="PIS1064" s="842"/>
      <c r="PIT1064" s="842"/>
      <c r="PIU1064" s="842"/>
      <c r="PIV1064" s="842"/>
      <c r="PIW1064" s="842"/>
      <c r="PIX1064" s="842"/>
      <c r="PIY1064" s="842"/>
      <c r="PIZ1064" s="842"/>
      <c r="PJA1064" s="842"/>
      <c r="PJB1064" s="842"/>
      <c r="PJC1064" s="842"/>
      <c r="PJD1064" s="842"/>
      <c r="PJE1064" s="842"/>
      <c r="PJF1064" s="842"/>
      <c r="PJG1064" s="842"/>
      <c r="PJH1064" s="842"/>
      <c r="PJI1064" s="842"/>
      <c r="PJJ1064" s="842"/>
      <c r="PJK1064" s="842"/>
      <c r="PJL1064" s="842"/>
      <c r="PJM1064" s="842"/>
      <c r="PJN1064" s="842"/>
      <c r="PJO1064" s="842"/>
      <c r="PJP1064" s="842"/>
      <c r="PJQ1064" s="842"/>
      <c r="PJR1064" s="842"/>
      <c r="PJS1064" s="842"/>
      <c r="PJT1064" s="842"/>
      <c r="PJU1064" s="842"/>
      <c r="PJV1064" s="842"/>
      <c r="PJW1064" s="842"/>
      <c r="PJX1064" s="842"/>
      <c r="PJY1064" s="842"/>
      <c r="PJZ1064" s="842"/>
      <c r="PKA1064" s="842"/>
      <c r="PKB1064" s="842"/>
      <c r="PKC1064" s="842"/>
      <c r="PKD1064" s="842"/>
      <c r="PKE1064" s="842"/>
      <c r="PKF1064" s="842"/>
      <c r="PKG1064" s="842"/>
      <c r="PKH1064" s="842"/>
      <c r="PKI1064" s="842"/>
      <c r="PKJ1064" s="842"/>
      <c r="PKK1064" s="842"/>
      <c r="PKL1064" s="842"/>
      <c r="PKM1064" s="842"/>
      <c r="PKN1064" s="842"/>
      <c r="PKO1064" s="842"/>
      <c r="PKP1064" s="842"/>
      <c r="PKQ1064" s="842"/>
      <c r="PKR1064" s="842"/>
      <c r="PKS1064" s="842"/>
      <c r="PKT1064" s="842"/>
      <c r="PKU1064" s="842"/>
      <c r="PKV1064" s="842"/>
      <c r="PKW1064" s="842"/>
      <c r="PKX1064" s="842"/>
      <c r="PKY1064" s="842"/>
      <c r="PKZ1064" s="842"/>
      <c r="PLA1064" s="842"/>
      <c r="PLB1064" s="842"/>
      <c r="PLC1064" s="842"/>
      <c r="PLD1064" s="842"/>
      <c r="PLE1064" s="842"/>
      <c r="PLF1064" s="842"/>
      <c r="PLG1064" s="842"/>
      <c r="PLH1064" s="842"/>
      <c r="PLI1064" s="842"/>
      <c r="PLJ1064" s="842"/>
      <c r="PLK1064" s="842"/>
      <c r="PLL1064" s="842"/>
      <c r="PLM1064" s="842"/>
      <c r="PLN1064" s="842"/>
      <c r="PLO1064" s="842"/>
      <c r="PLP1064" s="842"/>
      <c r="PLQ1064" s="842"/>
      <c r="PLR1064" s="842"/>
      <c r="PLS1064" s="842"/>
      <c r="PLT1064" s="842"/>
      <c r="PLU1064" s="842"/>
      <c r="PLV1064" s="842"/>
      <c r="PLW1064" s="842"/>
      <c r="PLX1064" s="842"/>
      <c r="PLY1064" s="842"/>
      <c r="PLZ1064" s="842"/>
      <c r="PMA1064" s="842"/>
      <c r="PMB1064" s="842"/>
      <c r="PMC1064" s="842"/>
      <c r="PMD1064" s="842"/>
      <c r="PME1064" s="842"/>
      <c r="PMF1064" s="842"/>
      <c r="PMG1064" s="842"/>
      <c r="PMH1064" s="842"/>
      <c r="PMI1064" s="842"/>
      <c r="PMJ1064" s="842"/>
      <c r="PMK1064" s="842"/>
      <c r="PML1064" s="842"/>
      <c r="PMM1064" s="842"/>
      <c r="PMN1064" s="842"/>
      <c r="PMO1064" s="842"/>
      <c r="PMP1064" s="842"/>
      <c r="PMQ1064" s="842"/>
      <c r="PMR1064" s="842"/>
      <c r="PMS1064" s="842"/>
      <c r="PMT1064" s="842"/>
      <c r="PMU1064" s="842"/>
      <c r="PMV1064" s="842"/>
      <c r="PMW1064" s="842"/>
      <c r="PMX1064" s="842"/>
      <c r="PMY1064" s="842"/>
      <c r="PMZ1064" s="842"/>
      <c r="PNA1064" s="842"/>
      <c r="PNB1064" s="842"/>
      <c r="PNC1064" s="842"/>
      <c r="PND1064" s="842"/>
      <c r="PNE1064" s="842"/>
      <c r="PNF1064" s="842"/>
      <c r="PNG1064" s="842"/>
      <c r="PNH1064" s="842"/>
      <c r="PNI1064" s="842"/>
      <c r="PNJ1064" s="842"/>
      <c r="PNK1064" s="842"/>
      <c r="PNL1064" s="842"/>
      <c r="PNM1064" s="842"/>
      <c r="PNN1064" s="842"/>
      <c r="PNO1064" s="842"/>
      <c r="PNP1064" s="842"/>
      <c r="PNQ1064" s="842"/>
      <c r="PNR1064" s="842"/>
      <c r="PNS1064" s="842"/>
      <c r="PNT1064" s="842"/>
      <c r="PNU1064" s="842"/>
      <c r="PNV1064" s="842"/>
      <c r="PNW1064" s="842"/>
      <c r="PNX1064" s="842"/>
      <c r="PNY1064" s="842"/>
      <c r="PNZ1064" s="842"/>
      <c r="POA1064" s="842"/>
      <c r="POB1064" s="842"/>
      <c r="POC1064" s="842"/>
      <c r="POD1064" s="842"/>
      <c r="POE1064" s="842"/>
      <c r="POF1064" s="842"/>
      <c r="POG1064" s="842"/>
      <c r="POH1064" s="842"/>
      <c r="POI1064" s="842"/>
      <c r="POJ1064" s="842"/>
      <c r="POK1064" s="842"/>
      <c r="POL1064" s="842"/>
      <c r="POM1064" s="842"/>
      <c r="PON1064" s="842"/>
      <c r="POO1064" s="842"/>
      <c r="POP1064" s="842"/>
      <c r="POQ1064" s="842"/>
      <c r="POR1064" s="842"/>
      <c r="POS1064" s="842"/>
      <c r="POT1064" s="842"/>
      <c r="POU1064" s="842"/>
      <c r="POV1064" s="842"/>
      <c r="POW1064" s="842"/>
      <c r="POX1064" s="842"/>
      <c r="POY1064" s="842"/>
      <c r="POZ1064" s="842"/>
      <c r="PPA1064" s="842"/>
      <c r="PPB1064" s="842"/>
      <c r="PPC1064" s="842"/>
      <c r="PPD1064" s="842"/>
      <c r="PPE1064" s="842"/>
      <c r="PPF1064" s="842"/>
      <c r="PPG1064" s="842"/>
      <c r="PPH1064" s="842"/>
      <c r="PPI1064" s="842"/>
      <c r="PPJ1064" s="842"/>
      <c r="PPK1064" s="842"/>
      <c r="PPL1064" s="842"/>
      <c r="PPM1064" s="842"/>
      <c r="PPN1064" s="842"/>
      <c r="PPO1064" s="842"/>
      <c r="PPP1064" s="842"/>
      <c r="PPQ1064" s="842"/>
      <c r="PPR1064" s="842"/>
      <c r="PPS1064" s="842"/>
      <c r="PPT1064" s="842"/>
      <c r="PPU1064" s="842"/>
      <c r="PPV1064" s="842"/>
      <c r="PPW1064" s="842"/>
      <c r="PPX1064" s="842"/>
      <c r="PPY1064" s="842"/>
      <c r="PPZ1064" s="842"/>
      <c r="PQA1064" s="842"/>
      <c r="PQB1064" s="842"/>
      <c r="PQC1064" s="842"/>
      <c r="PQD1064" s="842"/>
      <c r="PQE1064" s="842"/>
      <c r="PQF1064" s="842"/>
      <c r="PQG1064" s="842"/>
      <c r="PQH1064" s="842"/>
      <c r="PQI1064" s="842"/>
      <c r="PQJ1064" s="842"/>
      <c r="PQK1064" s="842"/>
      <c r="PQL1064" s="842"/>
      <c r="PQM1064" s="842"/>
      <c r="PQN1064" s="842"/>
      <c r="PQO1064" s="842"/>
      <c r="PQP1064" s="842"/>
      <c r="PQQ1064" s="842"/>
      <c r="PQR1064" s="842"/>
      <c r="PQS1064" s="842"/>
      <c r="PQT1064" s="842"/>
      <c r="PQU1064" s="842"/>
      <c r="PQV1064" s="842"/>
      <c r="PQW1064" s="842"/>
      <c r="PQX1064" s="842"/>
      <c r="PQY1064" s="842"/>
      <c r="PQZ1064" s="842"/>
      <c r="PRA1064" s="842"/>
      <c r="PRB1064" s="842"/>
      <c r="PRC1064" s="842"/>
      <c r="PRD1064" s="842"/>
      <c r="PRE1064" s="842"/>
      <c r="PRF1064" s="842"/>
      <c r="PRG1064" s="842"/>
      <c r="PRH1064" s="842"/>
      <c r="PRI1064" s="842"/>
      <c r="PRJ1064" s="842"/>
      <c r="PRK1064" s="842"/>
      <c r="PRL1064" s="842"/>
      <c r="PRM1064" s="842"/>
      <c r="PRN1064" s="842"/>
      <c r="PRO1064" s="842"/>
      <c r="PRP1064" s="842"/>
      <c r="PRQ1064" s="842"/>
      <c r="PRR1064" s="842"/>
      <c r="PRS1064" s="842"/>
      <c r="PRT1064" s="842"/>
      <c r="PRU1064" s="842"/>
      <c r="PRV1064" s="842"/>
      <c r="PRW1064" s="842"/>
      <c r="PRX1064" s="842"/>
      <c r="PRY1064" s="842"/>
      <c r="PRZ1064" s="842"/>
      <c r="PSA1064" s="842"/>
      <c r="PSB1064" s="842"/>
      <c r="PSC1064" s="842"/>
      <c r="PSD1064" s="842"/>
      <c r="PSE1064" s="842"/>
      <c r="PSF1064" s="842"/>
      <c r="PSG1064" s="842"/>
      <c r="PSH1064" s="842"/>
      <c r="PSI1064" s="842"/>
      <c r="PSJ1064" s="842"/>
      <c r="PSK1064" s="842"/>
      <c r="PSL1064" s="842"/>
      <c r="PSM1064" s="842"/>
      <c r="PSN1064" s="842"/>
      <c r="PSO1064" s="842"/>
      <c r="PSP1064" s="842"/>
      <c r="PSQ1064" s="842"/>
      <c r="PSR1064" s="842"/>
      <c r="PSS1064" s="842"/>
      <c r="PST1064" s="842"/>
      <c r="PSU1064" s="842"/>
      <c r="PSV1064" s="842"/>
      <c r="PSW1064" s="842"/>
      <c r="PSX1064" s="842"/>
      <c r="PSY1064" s="842"/>
      <c r="PSZ1064" s="842"/>
      <c r="PTA1064" s="842"/>
      <c r="PTB1064" s="842"/>
      <c r="PTC1064" s="842"/>
      <c r="PTD1064" s="842"/>
      <c r="PTE1064" s="842"/>
      <c r="PTF1064" s="842"/>
      <c r="PTG1064" s="842"/>
      <c r="PTH1064" s="842"/>
      <c r="PTI1064" s="842"/>
      <c r="PTJ1064" s="842"/>
      <c r="PTK1064" s="842"/>
      <c r="PTL1064" s="842"/>
      <c r="PTM1064" s="842"/>
      <c r="PTN1064" s="842"/>
      <c r="PTO1064" s="842"/>
      <c r="PTP1064" s="842"/>
      <c r="PTQ1064" s="842"/>
      <c r="PTR1064" s="842"/>
      <c r="PTS1064" s="842"/>
      <c r="PTT1064" s="842"/>
      <c r="PTU1064" s="842"/>
      <c r="PTV1064" s="842"/>
      <c r="PTW1064" s="842"/>
      <c r="PTX1064" s="842"/>
      <c r="PTY1064" s="842"/>
      <c r="PTZ1064" s="842"/>
      <c r="PUA1064" s="842"/>
      <c r="PUB1064" s="842"/>
      <c r="PUC1064" s="842"/>
      <c r="PUD1064" s="842"/>
      <c r="PUE1064" s="842"/>
      <c r="PUF1064" s="842"/>
      <c r="PUG1064" s="842"/>
      <c r="PUH1064" s="842"/>
      <c r="PUI1064" s="842"/>
      <c r="PUJ1064" s="842"/>
      <c r="PUK1064" s="842"/>
      <c r="PUL1064" s="842"/>
      <c r="PUM1064" s="842"/>
      <c r="PUN1064" s="842"/>
      <c r="PUO1064" s="842"/>
      <c r="PUP1064" s="842"/>
      <c r="PUQ1064" s="842"/>
      <c r="PUR1064" s="842"/>
      <c r="PUS1064" s="842"/>
      <c r="PUT1064" s="842"/>
      <c r="PUU1064" s="842"/>
      <c r="PUV1064" s="842"/>
      <c r="PUW1064" s="842"/>
      <c r="PUX1064" s="842"/>
      <c r="PUY1064" s="842"/>
      <c r="PUZ1064" s="842"/>
      <c r="PVA1064" s="842"/>
      <c r="PVB1064" s="842"/>
      <c r="PVC1064" s="842"/>
      <c r="PVD1064" s="842"/>
      <c r="PVE1064" s="842"/>
      <c r="PVF1064" s="842"/>
      <c r="PVG1064" s="842"/>
      <c r="PVH1064" s="842"/>
      <c r="PVI1064" s="842"/>
      <c r="PVJ1064" s="842"/>
      <c r="PVK1064" s="842"/>
      <c r="PVL1064" s="842"/>
      <c r="PVM1064" s="842"/>
      <c r="PVN1064" s="842"/>
      <c r="PVO1064" s="842"/>
      <c r="PVP1064" s="842"/>
      <c r="PVQ1064" s="842"/>
      <c r="PVR1064" s="842"/>
      <c r="PVS1064" s="842"/>
      <c r="PVT1064" s="842"/>
      <c r="PVU1064" s="842"/>
      <c r="PVV1064" s="842"/>
      <c r="PVW1064" s="842"/>
      <c r="PVX1064" s="842"/>
      <c r="PVY1064" s="842"/>
      <c r="PVZ1064" s="842"/>
      <c r="PWA1064" s="842"/>
      <c r="PWB1064" s="842"/>
      <c r="PWC1064" s="842"/>
      <c r="PWD1064" s="842"/>
      <c r="PWE1064" s="842"/>
      <c r="PWF1064" s="842"/>
      <c r="PWG1064" s="842"/>
      <c r="PWH1064" s="842"/>
      <c r="PWI1064" s="842"/>
      <c r="PWJ1064" s="842"/>
      <c r="PWK1064" s="842"/>
      <c r="PWL1064" s="842"/>
      <c r="PWM1064" s="842"/>
      <c r="PWN1064" s="842"/>
      <c r="PWO1064" s="842"/>
      <c r="PWP1064" s="842"/>
      <c r="PWQ1064" s="842"/>
      <c r="PWR1064" s="842"/>
      <c r="PWS1064" s="842"/>
      <c r="PWT1064" s="842"/>
      <c r="PWU1064" s="842"/>
      <c r="PWV1064" s="842"/>
      <c r="PWW1064" s="842"/>
      <c r="PWX1064" s="842"/>
      <c r="PWY1064" s="842"/>
      <c r="PWZ1064" s="842"/>
      <c r="PXA1064" s="842"/>
      <c r="PXB1064" s="842"/>
      <c r="PXC1064" s="842"/>
      <c r="PXD1064" s="842"/>
      <c r="PXE1064" s="842"/>
      <c r="PXF1064" s="842"/>
      <c r="PXG1064" s="842"/>
      <c r="PXH1064" s="842"/>
      <c r="PXI1064" s="842"/>
      <c r="PXJ1064" s="842"/>
      <c r="PXK1064" s="842"/>
      <c r="PXL1064" s="842"/>
      <c r="PXM1064" s="842"/>
      <c r="PXN1064" s="842"/>
      <c r="PXO1064" s="842"/>
      <c r="PXP1064" s="842"/>
      <c r="PXQ1064" s="842"/>
      <c r="PXR1064" s="842"/>
      <c r="PXS1064" s="842"/>
      <c r="PXT1064" s="842"/>
      <c r="PXU1064" s="842"/>
      <c r="PXV1064" s="842"/>
      <c r="PXW1064" s="842"/>
      <c r="PXX1064" s="842"/>
      <c r="PXY1064" s="842"/>
      <c r="PXZ1064" s="842"/>
      <c r="PYA1064" s="842"/>
      <c r="PYB1064" s="842"/>
      <c r="PYC1064" s="842"/>
      <c r="PYD1064" s="842"/>
      <c r="PYE1064" s="842"/>
      <c r="PYF1064" s="842"/>
      <c r="PYG1064" s="842"/>
      <c r="PYH1064" s="842"/>
      <c r="PYI1064" s="842"/>
      <c r="PYJ1064" s="842"/>
      <c r="PYK1064" s="842"/>
      <c r="PYL1064" s="842"/>
      <c r="PYM1064" s="842"/>
      <c r="PYN1064" s="842"/>
      <c r="PYO1064" s="842"/>
      <c r="PYP1064" s="842"/>
      <c r="PYQ1064" s="842"/>
      <c r="PYR1064" s="842"/>
      <c r="PYS1064" s="842"/>
      <c r="PYT1064" s="842"/>
      <c r="PYU1064" s="842"/>
      <c r="PYV1064" s="842"/>
      <c r="PYW1064" s="842"/>
      <c r="PYX1064" s="842"/>
      <c r="PYY1064" s="842"/>
      <c r="PYZ1064" s="842"/>
      <c r="PZA1064" s="842"/>
      <c r="PZB1064" s="842"/>
      <c r="PZC1064" s="842"/>
      <c r="PZD1064" s="842"/>
      <c r="PZE1064" s="842"/>
      <c r="PZF1064" s="842"/>
      <c r="PZG1064" s="842"/>
      <c r="PZH1064" s="842"/>
      <c r="PZI1064" s="842"/>
      <c r="PZJ1064" s="842"/>
      <c r="PZK1064" s="842"/>
      <c r="PZL1064" s="842"/>
      <c r="PZM1064" s="842"/>
      <c r="PZN1064" s="842"/>
      <c r="PZO1064" s="842"/>
      <c r="PZP1064" s="842"/>
      <c r="PZQ1064" s="842"/>
      <c r="PZR1064" s="842"/>
      <c r="PZS1064" s="842"/>
      <c r="PZT1064" s="842"/>
      <c r="PZU1064" s="842"/>
      <c r="PZV1064" s="842"/>
      <c r="PZW1064" s="842"/>
      <c r="PZX1064" s="842"/>
      <c r="PZY1064" s="842"/>
      <c r="PZZ1064" s="842"/>
      <c r="QAA1064" s="842"/>
      <c r="QAB1064" s="842"/>
      <c r="QAC1064" s="842"/>
      <c r="QAD1064" s="842"/>
      <c r="QAE1064" s="842"/>
      <c r="QAF1064" s="842"/>
      <c r="QAG1064" s="842"/>
      <c r="QAH1064" s="842"/>
      <c r="QAI1064" s="842"/>
      <c r="QAJ1064" s="842"/>
      <c r="QAK1064" s="842"/>
      <c r="QAL1064" s="842"/>
      <c r="QAM1064" s="842"/>
      <c r="QAN1064" s="842"/>
      <c r="QAO1064" s="842"/>
      <c r="QAP1064" s="842"/>
      <c r="QAQ1064" s="842"/>
      <c r="QAR1064" s="842"/>
      <c r="QAS1064" s="842"/>
      <c r="QAT1064" s="842"/>
      <c r="QAU1064" s="842"/>
      <c r="QAV1064" s="842"/>
      <c r="QAW1064" s="842"/>
      <c r="QAX1064" s="842"/>
      <c r="QAY1064" s="842"/>
      <c r="QAZ1064" s="842"/>
      <c r="QBA1064" s="842"/>
      <c r="QBB1064" s="842"/>
      <c r="QBC1064" s="842"/>
      <c r="QBD1064" s="842"/>
      <c r="QBE1064" s="842"/>
      <c r="QBF1064" s="842"/>
      <c r="QBG1064" s="842"/>
      <c r="QBH1064" s="842"/>
      <c r="QBI1064" s="842"/>
      <c r="QBJ1064" s="842"/>
      <c r="QBK1064" s="842"/>
      <c r="QBL1064" s="842"/>
      <c r="QBM1064" s="842"/>
      <c r="QBN1064" s="842"/>
      <c r="QBO1064" s="842"/>
      <c r="QBP1064" s="842"/>
      <c r="QBQ1064" s="842"/>
      <c r="QBR1064" s="842"/>
      <c r="QBS1064" s="842"/>
      <c r="QBT1064" s="842"/>
      <c r="QBU1064" s="842"/>
      <c r="QBV1064" s="842"/>
      <c r="QBW1064" s="842"/>
      <c r="QBX1064" s="842"/>
      <c r="QBY1064" s="842"/>
      <c r="QBZ1064" s="842"/>
      <c r="QCA1064" s="842"/>
      <c r="QCB1064" s="842"/>
      <c r="QCC1064" s="842"/>
      <c r="QCD1064" s="842"/>
      <c r="QCE1064" s="842"/>
      <c r="QCF1064" s="842"/>
      <c r="QCG1064" s="842"/>
      <c r="QCH1064" s="842"/>
      <c r="QCI1064" s="842"/>
      <c r="QCJ1064" s="842"/>
      <c r="QCK1064" s="842"/>
      <c r="QCL1064" s="842"/>
      <c r="QCM1064" s="842"/>
      <c r="QCN1064" s="842"/>
      <c r="QCO1064" s="842"/>
      <c r="QCP1064" s="842"/>
      <c r="QCQ1064" s="842"/>
      <c r="QCR1064" s="842"/>
      <c r="QCS1064" s="842"/>
      <c r="QCT1064" s="842"/>
      <c r="QCU1064" s="842"/>
      <c r="QCV1064" s="842"/>
      <c r="QCW1064" s="842"/>
      <c r="QCX1064" s="842"/>
      <c r="QCY1064" s="842"/>
      <c r="QCZ1064" s="842"/>
      <c r="QDA1064" s="842"/>
      <c r="QDB1064" s="842"/>
      <c r="QDC1064" s="842"/>
      <c r="QDD1064" s="842"/>
      <c r="QDE1064" s="842"/>
      <c r="QDF1064" s="842"/>
      <c r="QDG1064" s="842"/>
      <c r="QDH1064" s="842"/>
      <c r="QDI1064" s="842"/>
      <c r="QDJ1064" s="842"/>
      <c r="QDK1064" s="842"/>
      <c r="QDL1064" s="842"/>
      <c r="QDM1064" s="842"/>
      <c r="QDN1064" s="842"/>
      <c r="QDO1064" s="842"/>
      <c r="QDP1064" s="842"/>
      <c r="QDQ1064" s="842"/>
      <c r="QDR1064" s="842"/>
      <c r="QDS1064" s="842"/>
      <c r="QDT1064" s="842"/>
      <c r="QDU1064" s="842"/>
      <c r="QDV1064" s="842"/>
      <c r="QDW1064" s="842"/>
      <c r="QDX1064" s="842"/>
      <c r="QDY1064" s="842"/>
      <c r="QDZ1064" s="842"/>
      <c r="QEA1064" s="842"/>
      <c r="QEB1064" s="842"/>
      <c r="QEC1064" s="842"/>
      <c r="QED1064" s="842"/>
      <c r="QEE1064" s="842"/>
      <c r="QEF1064" s="842"/>
      <c r="QEG1064" s="842"/>
      <c r="QEH1064" s="842"/>
      <c r="QEI1064" s="842"/>
      <c r="QEJ1064" s="842"/>
      <c r="QEK1064" s="842"/>
      <c r="QEL1064" s="842"/>
      <c r="QEM1064" s="842"/>
      <c r="QEN1064" s="842"/>
      <c r="QEO1064" s="842"/>
      <c r="QEP1064" s="842"/>
      <c r="QEQ1064" s="842"/>
      <c r="QER1064" s="842"/>
      <c r="QES1064" s="842"/>
      <c r="QET1064" s="842"/>
      <c r="QEU1064" s="842"/>
      <c r="QEV1064" s="842"/>
      <c r="QEW1064" s="842"/>
      <c r="QEX1064" s="842"/>
      <c r="QEY1064" s="842"/>
      <c r="QEZ1064" s="842"/>
      <c r="QFA1064" s="842"/>
      <c r="QFB1064" s="842"/>
      <c r="QFC1064" s="842"/>
      <c r="QFD1064" s="842"/>
      <c r="QFE1064" s="842"/>
      <c r="QFF1064" s="842"/>
      <c r="QFG1064" s="842"/>
      <c r="QFH1064" s="842"/>
      <c r="QFI1064" s="842"/>
      <c r="QFJ1064" s="842"/>
      <c r="QFK1064" s="842"/>
      <c r="QFL1064" s="842"/>
      <c r="QFM1064" s="842"/>
      <c r="QFN1064" s="842"/>
      <c r="QFO1064" s="842"/>
      <c r="QFP1064" s="842"/>
      <c r="QFQ1064" s="842"/>
      <c r="QFR1064" s="842"/>
      <c r="QFS1064" s="842"/>
      <c r="QFT1064" s="842"/>
      <c r="QFU1064" s="842"/>
      <c r="QFV1064" s="842"/>
      <c r="QFW1064" s="842"/>
      <c r="QFX1064" s="842"/>
      <c r="QFY1064" s="842"/>
      <c r="QFZ1064" s="842"/>
      <c r="QGA1064" s="842"/>
      <c r="QGB1064" s="842"/>
      <c r="QGC1064" s="842"/>
      <c r="QGD1064" s="842"/>
      <c r="QGE1064" s="842"/>
      <c r="QGF1064" s="842"/>
      <c r="QGG1064" s="842"/>
      <c r="QGH1064" s="842"/>
      <c r="QGI1064" s="842"/>
      <c r="QGJ1064" s="842"/>
      <c r="QGK1064" s="842"/>
      <c r="QGL1064" s="842"/>
      <c r="QGM1064" s="842"/>
      <c r="QGN1064" s="842"/>
      <c r="QGO1064" s="842"/>
      <c r="QGP1064" s="842"/>
      <c r="QGQ1064" s="842"/>
      <c r="QGR1064" s="842"/>
      <c r="QGS1064" s="842"/>
      <c r="QGT1064" s="842"/>
      <c r="QGU1064" s="842"/>
      <c r="QGV1064" s="842"/>
      <c r="QGW1064" s="842"/>
      <c r="QGX1064" s="842"/>
      <c r="QGY1064" s="842"/>
      <c r="QGZ1064" s="842"/>
      <c r="QHA1064" s="842"/>
      <c r="QHB1064" s="842"/>
      <c r="QHC1064" s="842"/>
      <c r="QHD1064" s="842"/>
      <c r="QHE1064" s="842"/>
      <c r="QHF1064" s="842"/>
      <c r="QHG1064" s="842"/>
      <c r="QHH1064" s="842"/>
      <c r="QHI1064" s="842"/>
      <c r="QHJ1064" s="842"/>
      <c r="QHK1064" s="842"/>
      <c r="QHL1064" s="842"/>
      <c r="QHM1064" s="842"/>
      <c r="QHN1064" s="842"/>
      <c r="QHO1064" s="842"/>
      <c r="QHP1064" s="842"/>
      <c r="QHQ1064" s="842"/>
      <c r="QHR1064" s="842"/>
      <c r="QHS1064" s="842"/>
      <c r="QHT1064" s="842"/>
      <c r="QHU1064" s="842"/>
      <c r="QHV1064" s="842"/>
      <c r="QHW1064" s="842"/>
      <c r="QHX1064" s="842"/>
      <c r="QHY1064" s="842"/>
      <c r="QHZ1064" s="842"/>
      <c r="QIA1064" s="842"/>
      <c r="QIB1064" s="842"/>
      <c r="QIC1064" s="842"/>
      <c r="QID1064" s="842"/>
      <c r="QIE1064" s="842"/>
      <c r="QIF1064" s="842"/>
      <c r="QIG1064" s="842"/>
      <c r="QIH1064" s="842"/>
      <c r="QII1064" s="842"/>
      <c r="QIJ1064" s="842"/>
      <c r="QIK1064" s="842"/>
      <c r="QIL1064" s="842"/>
      <c r="QIM1064" s="842"/>
      <c r="QIN1064" s="842"/>
      <c r="QIO1064" s="842"/>
      <c r="QIP1064" s="842"/>
      <c r="QIQ1064" s="842"/>
      <c r="QIR1064" s="842"/>
      <c r="QIS1064" s="842"/>
      <c r="QIT1064" s="842"/>
      <c r="QIU1064" s="842"/>
      <c r="QIV1064" s="842"/>
      <c r="QIW1064" s="842"/>
      <c r="QIX1064" s="842"/>
      <c r="QIY1064" s="842"/>
      <c r="QIZ1064" s="842"/>
      <c r="QJA1064" s="842"/>
      <c r="QJB1064" s="842"/>
      <c r="QJC1064" s="842"/>
      <c r="QJD1064" s="842"/>
      <c r="QJE1064" s="842"/>
      <c r="QJF1064" s="842"/>
      <c r="QJG1064" s="842"/>
      <c r="QJH1064" s="842"/>
      <c r="QJI1064" s="842"/>
      <c r="QJJ1064" s="842"/>
      <c r="QJK1064" s="842"/>
      <c r="QJL1064" s="842"/>
      <c r="QJM1064" s="842"/>
      <c r="QJN1064" s="842"/>
      <c r="QJO1064" s="842"/>
      <c r="QJP1064" s="842"/>
      <c r="QJQ1064" s="842"/>
      <c r="QJR1064" s="842"/>
      <c r="QJS1064" s="842"/>
      <c r="QJT1064" s="842"/>
      <c r="QJU1064" s="842"/>
      <c r="QJV1064" s="842"/>
      <c r="QJW1064" s="842"/>
      <c r="QJX1064" s="842"/>
      <c r="QJY1064" s="842"/>
      <c r="QJZ1064" s="842"/>
      <c r="QKA1064" s="842"/>
      <c r="QKB1064" s="842"/>
      <c r="QKC1064" s="842"/>
      <c r="QKD1064" s="842"/>
      <c r="QKE1064" s="842"/>
      <c r="QKF1064" s="842"/>
      <c r="QKG1064" s="842"/>
      <c r="QKH1064" s="842"/>
      <c r="QKI1064" s="842"/>
      <c r="QKJ1064" s="842"/>
      <c r="QKK1064" s="842"/>
      <c r="QKL1064" s="842"/>
      <c r="QKM1064" s="842"/>
      <c r="QKN1064" s="842"/>
      <c r="QKO1064" s="842"/>
      <c r="QKP1064" s="842"/>
      <c r="QKQ1064" s="842"/>
      <c r="QKR1064" s="842"/>
      <c r="QKS1064" s="842"/>
      <c r="QKT1064" s="842"/>
      <c r="QKU1064" s="842"/>
      <c r="QKV1064" s="842"/>
      <c r="QKW1064" s="842"/>
      <c r="QKX1064" s="842"/>
      <c r="QKY1064" s="842"/>
      <c r="QKZ1064" s="842"/>
      <c r="QLA1064" s="842"/>
      <c r="QLB1064" s="842"/>
      <c r="QLC1064" s="842"/>
      <c r="QLD1064" s="842"/>
      <c r="QLE1064" s="842"/>
      <c r="QLF1064" s="842"/>
      <c r="QLG1064" s="842"/>
      <c r="QLH1064" s="842"/>
      <c r="QLI1064" s="842"/>
      <c r="QLJ1064" s="842"/>
      <c r="QLK1064" s="842"/>
      <c r="QLL1064" s="842"/>
      <c r="QLM1064" s="842"/>
      <c r="QLN1064" s="842"/>
      <c r="QLO1064" s="842"/>
      <c r="QLP1064" s="842"/>
      <c r="QLQ1064" s="842"/>
      <c r="QLR1064" s="842"/>
      <c r="QLS1064" s="842"/>
      <c r="QLT1064" s="842"/>
      <c r="QLU1064" s="842"/>
      <c r="QLV1064" s="842"/>
      <c r="QLW1064" s="842"/>
      <c r="QLX1064" s="842"/>
      <c r="QLY1064" s="842"/>
      <c r="QLZ1064" s="842"/>
      <c r="QMA1064" s="842"/>
      <c r="QMB1064" s="842"/>
      <c r="QMC1064" s="842"/>
      <c r="QMD1064" s="842"/>
      <c r="QME1064" s="842"/>
      <c r="QMF1064" s="842"/>
      <c r="QMG1064" s="842"/>
      <c r="QMH1064" s="842"/>
      <c r="QMI1064" s="842"/>
      <c r="QMJ1064" s="842"/>
      <c r="QMK1064" s="842"/>
      <c r="QML1064" s="842"/>
      <c r="QMM1064" s="842"/>
      <c r="QMN1064" s="842"/>
      <c r="QMO1064" s="842"/>
      <c r="QMP1064" s="842"/>
      <c r="QMQ1064" s="842"/>
      <c r="QMR1064" s="842"/>
      <c r="QMS1064" s="842"/>
      <c r="QMT1064" s="842"/>
      <c r="QMU1064" s="842"/>
      <c r="QMV1064" s="842"/>
      <c r="QMW1064" s="842"/>
      <c r="QMX1064" s="842"/>
      <c r="QMY1064" s="842"/>
      <c r="QMZ1064" s="842"/>
      <c r="QNA1064" s="842"/>
      <c r="QNB1064" s="842"/>
      <c r="QNC1064" s="842"/>
      <c r="QND1064" s="842"/>
      <c r="QNE1064" s="842"/>
      <c r="QNF1064" s="842"/>
      <c r="QNG1064" s="842"/>
      <c r="QNH1064" s="842"/>
      <c r="QNI1064" s="842"/>
      <c r="QNJ1064" s="842"/>
      <c r="QNK1064" s="842"/>
      <c r="QNL1064" s="842"/>
      <c r="QNM1064" s="842"/>
      <c r="QNN1064" s="842"/>
      <c r="QNO1064" s="842"/>
      <c r="QNP1064" s="842"/>
      <c r="QNQ1064" s="842"/>
      <c r="QNR1064" s="842"/>
      <c r="QNS1064" s="842"/>
      <c r="QNT1064" s="842"/>
      <c r="QNU1064" s="842"/>
      <c r="QNV1064" s="842"/>
      <c r="QNW1064" s="842"/>
      <c r="QNX1064" s="842"/>
      <c r="QNY1064" s="842"/>
      <c r="QNZ1064" s="842"/>
      <c r="QOA1064" s="842"/>
      <c r="QOB1064" s="842"/>
      <c r="QOC1064" s="842"/>
      <c r="QOD1064" s="842"/>
      <c r="QOE1064" s="842"/>
      <c r="QOF1064" s="842"/>
      <c r="QOG1064" s="842"/>
      <c r="QOH1064" s="842"/>
      <c r="QOI1064" s="842"/>
      <c r="QOJ1064" s="842"/>
      <c r="QOK1064" s="842"/>
      <c r="QOL1064" s="842"/>
      <c r="QOM1064" s="842"/>
      <c r="QON1064" s="842"/>
      <c r="QOO1064" s="842"/>
      <c r="QOP1064" s="842"/>
      <c r="QOQ1064" s="842"/>
      <c r="QOR1064" s="842"/>
      <c r="QOS1064" s="842"/>
      <c r="QOT1064" s="842"/>
      <c r="QOU1064" s="842"/>
      <c r="QOV1064" s="842"/>
      <c r="QOW1064" s="842"/>
      <c r="QOX1064" s="842"/>
      <c r="QOY1064" s="842"/>
      <c r="QOZ1064" s="842"/>
      <c r="QPA1064" s="842"/>
      <c r="QPB1064" s="842"/>
      <c r="QPC1064" s="842"/>
      <c r="QPD1064" s="842"/>
      <c r="QPE1064" s="842"/>
      <c r="QPF1064" s="842"/>
      <c r="QPG1064" s="842"/>
      <c r="QPH1064" s="842"/>
      <c r="QPI1064" s="842"/>
      <c r="QPJ1064" s="842"/>
      <c r="QPK1064" s="842"/>
      <c r="QPL1064" s="842"/>
      <c r="QPM1064" s="842"/>
      <c r="QPN1064" s="842"/>
      <c r="QPO1064" s="842"/>
      <c r="QPP1064" s="842"/>
      <c r="QPQ1064" s="842"/>
      <c r="QPR1064" s="842"/>
      <c r="QPS1064" s="842"/>
      <c r="QPT1064" s="842"/>
      <c r="QPU1064" s="842"/>
      <c r="QPV1064" s="842"/>
      <c r="QPW1064" s="842"/>
      <c r="QPX1064" s="842"/>
      <c r="QPY1064" s="842"/>
      <c r="QPZ1064" s="842"/>
      <c r="QQA1064" s="842"/>
      <c r="QQB1064" s="842"/>
      <c r="QQC1064" s="842"/>
      <c r="QQD1064" s="842"/>
      <c r="QQE1064" s="842"/>
      <c r="QQF1064" s="842"/>
      <c r="QQG1064" s="842"/>
      <c r="QQH1064" s="842"/>
      <c r="QQI1064" s="842"/>
      <c r="QQJ1064" s="842"/>
      <c r="QQK1064" s="842"/>
      <c r="QQL1064" s="842"/>
      <c r="QQM1064" s="842"/>
      <c r="QQN1064" s="842"/>
      <c r="QQO1064" s="842"/>
      <c r="QQP1064" s="842"/>
      <c r="QQQ1064" s="842"/>
      <c r="QQR1064" s="842"/>
      <c r="QQS1064" s="842"/>
      <c r="QQT1064" s="842"/>
      <c r="QQU1064" s="842"/>
      <c r="QQV1064" s="842"/>
      <c r="QQW1064" s="842"/>
      <c r="QQX1064" s="842"/>
      <c r="QQY1064" s="842"/>
      <c r="QQZ1064" s="842"/>
      <c r="QRA1064" s="842"/>
      <c r="QRB1064" s="842"/>
      <c r="QRC1064" s="842"/>
      <c r="QRD1064" s="842"/>
      <c r="QRE1064" s="842"/>
      <c r="QRF1064" s="842"/>
      <c r="QRG1064" s="842"/>
      <c r="QRH1064" s="842"/>
      <c r="QRI1064" s="842"/>
      <c r="QRJ1064" s="842"/>
      <c r="QRK1064" s="842"/>
      <c r="QRL1064" s="842"/>
      <c r="QRM1064" s="842"/>
      <c r="QRN1064" s="842"/>
      <c r="QRO1064" s="842"/>
      <c r="QRP1064" s="842"/>
      <c r="QRQ1064" s="842"/>
      <c r="QRR1064" s="842"/>
      <c r="QRS1064" s="842"/>
      <c r="QRT1064" s="842"/>
      <c r="QRU1064" s="842"/>
      <c r="QRV1064" s="842"/>
      <c r="QRW1064" s="842"/>
      <c r="QRX1064" s="842"/>
      <c r="QRY1064" s="842"/>
      <c r="QRZ1064" s="842"/>
      <c r="QSA1064" s="842"/>
      <c r="QSB1064" s="842"/>
      <c r="QSC1064" s="842"/>
      <c r="QSD1064" s="842"/>
      <c r="QSE1064" s="842"/>
      <c r="QSF1064" s="842"/>
      <c r="QSG1064" s="842"/>
      <c r="QSH1064" s="842"/>
      <c r="QSI1064" s="842"/>
      <c r="QSJ1064" s="842"/>
      <c r="QSK1064" s="842"/>
      <c r="QSL1064" s="842"/>
      <c r="QSM1064" s="842"/>
      <c r="QSN1064" s="842"/>
      <c r="QSO1064" s="842"/>
      <c r="QSP1064" s="842"/>
      <c r="QSQ1064" s="842"/>
      <c r="QSR1064" s="842"/>
      <c r="QSS1064" s="842"/>
      <c r="QST1064" s="842"/>
      <c r="QSU1064" s="842"/>
      <c r="QSV1064" s="842"/>
      <c r="QSW1064" s="842"/>
      <c r="QSX1064" s="842"/>
      <c r="QSY1064" s="842"/>
      <c r="QSZ1064" s="842"/>
      <c r="QTA1064" s="842"/>
      <c r="QTB1064" s="842"/>
      <c r="QTC1064" s="842"/>
      <c r="QTD1064" s="842"/>
      <c r="QTE1064" s="842"/>
      <c r="QTF1064" s="842"/>
      <c r="QTG1064" s="842"/>
      <c r="QTH1064" s="842"/>
      <c r="QTI1064" s="842"/>
      <c r="QTJ1064" s="842"/>
      <c r="QTK1064" s="842"/>
      <c r="QTL1064" s="842"/>
      <c r="QTM1064" s="842"/>
      <c r="QTN1064" s="842"/>
      <c r="QTO1064" s="842"/>
      <c r="QTP1064" s="842"/>
      <c r="QTQ1064" s="842"/>
      <c r="QTR1064" s="842"/>
      <c r="QTS1064" s="842"/>
      <c r="QTT1064" s="842"/>
      <c r="QTU1064" s="842"/>
      <c r="QTV1064" s="842"/>
      <c r="QTW1064" s="842"/>
      <c r="QTX1064" s="842"/>
      <c r="QTY1064" s="842"/>
      <c r="QTZ1064" s="842"/>
      <c r="QUA1064" s="842"/>
      <c r="QUB1064" s="842"/>
      <c r="QUC1064" s="842"/>
      <c r="QUD1064" s="842"/>
      <c r="QUE1064" s="842"/>
      <c r="QUF1064" s="842"/>
      <c r="QUG1064" s="842"/>
      <c r="QUH1064" s="842"/>
      <c r="QUI1064" s="842"/>
      <c r="QUJ1064" s="842"/>
      <c r="QUK1064" s="842"/>
      <c r="QUL1064" s="842"/>
      <c r="QUM1064" s="842"/>
      <c r="QUN1064" s="842"/>
      <c r="QUO1064" s="842"/>
      <c r="QUP1064" s="842"/>
      <c r="QUQ1064" s="842"/>
      <c r="QUR1064" s="842"/>
      <c r="QUS1064" s="842"/>
      <c r="QUT1064" s="842"/>
      <c r="QUU1064" s="842"/>
      <c r="QUV1064" s="842"/>
      <c r="QUW1064" s="842"/>
      <c r="QUX1064" s="842"/>
      <c r="QUY1064" s="842"/>
      <c r="QUZ1064" s="842"/>
      <c r="QVA1064" s="842"/>
      <c r="QVB1064" s="842"/>
      <c r="QVC1064" s="842"/>
      <c r="QVD1064" s="842"/>
      <c r="QVE1064" s="842"/>
      <c r="QVF1064" s="842"/>
      <c r="QVG1064" s="842"/>
      <c r="QVH1064" s="842"/>
      <c r="QVI1064" s="842"/>
      <c r="QVJ1064" s="842"/>
      <c r="QVK1064" s="842"/>
      <c r="QVL1064" s="842"/>
      <c r="QVM1064" s="842"/>
      <c r="QVN1064" s="842"/>
      <c r="QVO1064" s="842"/>
      <c r="QVP1064" s="842"/>
      <c r="QVQ1064" s="842"/>
      <c r="QVR1064" s="842"/>
      <c r="QVS1064" s="842"/>
      <c r="QVT1064" s="842"/>
      <c r="QVU1064" s="842"/>
      <c r="QVV1064" s="842"/>
      <c r="QVW1064" s="842"/>
      <c r="QVX1064" s="842"/>
      <c r="QVY1064" s="842"/>
      <c r="QVZ1064" s="842"/>
      <c r="QWA1064" s="842"/>
      <c r="QWB1064" s="842"/>
      <c r="QWC1064" s="842"/>
      <c r="QWD1064" s="842"/>
      <c r="QWE1064" s="842"/>
      <c r="QWF1064" s="842"/>
      <c r="QWG1064" s="842"/>
      <c r="QWH1064" s="842"/>
      <c r="QWI1064" s="842"/>
      <c r="QWJ1064" s="842"/>
      <c r="QWK1064" s="842"/>
      <c r="QWL1064" s="842"/>
      <c r="QWM1064" s="842"/>
      <c r="QWN1064" s="842"/>
      <c r="QWO1064" s="842"/>
      <c r="QWP1064" s="842"/>
      <c r="QWQ1064" s="842"/>
      <c r="QWR1064" s="842"/>
      <c r="QWS1064" s="842"/>
      <c r="QWT1064" s="842"/>
      <c r="QWU1064" s="842"/>
      <c r="QWV1064" s="842"/>
      <c r="QWW1064" s="842"/>
      <c r="QWX1064" s="842"/>
      <c r="QWY1064" s="842"/>
      <c r="QWZ1064" s="842"/>
      <c r="QXA1064" s="842"/>
      <c r="QXB1064" s="842"/>
      <c r="QXC1064" s="842"/>
      <c r="QXD1064" s="842"/>
      <c r="QXE1064" s="842"/>
      <c r="QXF1064" s="842"/>
      <c r="QXG1064" s="842"/>
      <c r="QXH1064" s="842"/>
      <c r="QXI1064" s="842"/>
      <c r="QXJ1064" s="842"/>
      <c r="QXK1064" s="842"/>
      <c r="QXL1064" s="842"/>
      <c r="QXM1064" s="842"/>
      <c r="QXN1064" s="842"/>
      <c r="QXO1064" s="842"/>
      <c r="QXP1064" s="842"/>
      <c r="QXQ1064" s="842"/>
      <c r="QXR1064" s="842"/>
      <c r="QXS1064" s="842"/>
      <c r="QXT1064" s="842"/>
      <c r="QXU1064" s="842"/>
      <c r="QXV1064" s="842"/>
      <c r="QXW1064" s="842"/>
      <c r="QXX1064" s="842"/>
      <c r="QXY1064" s="842"/>
      <c r="QXZ1064" s="842"/>
      <c r="QYA1064" s="842"/>
      <c r="QYB1064" s="842"/>
      <c r="QYC1064" s="842"/>
      <c r="QYD1064" s="842"/>
      <c r="QYE1064" s="842"/>
      <c r="QYF1064" s="842"/>
      <c r="QYG1064" s="842"/>
      <c r="QYH1064" s="842"/>
      <c r="QYI1064" s="842"/>
      <c r="QYJ1064" s="842"/>
      <c r="QYK1064" s="842"/>
      <c r="QYL1064" s="842"/>
      <c r="QYM1064" s="842"/>
      <c r="QYN1064" s="842"/>
      <c r="QYO1064" s="842"/>
      <c r="QYP1064" s="842"/>
      <c r="QYQ1064" s="842"/>
      <c r="QYR1064" s="842"/>
      <c r="QYS1064" s="842"/>
      <c r="QYT1064" s="842"/>
      <c r="QYU1064" s="842"/>
      <c r="QYV1064" s="842"/>
      <c r="QYW1064" s="842"/>
      <c r="QYX1064" s="842"/>
      <c r="QYY1064" s="842"/>
      <c r="QYZ1064" s="842"/>
      <c r="QZA1064" s="842"/>
      <c r="QZB1064" s="842"/>
      <c r="QZC1064" s="842"/>
      <c r="QZD1064" s="842"/>
      <c r="QZE1064" s="842"/>
      <c r="QZF1064" s="842"/>
      <c r="QZG1064" s="842"/>
      <c r="QZH1064" s="842"/>
      <c r="QZI1064" s="842"/>
      <c r="QZJ1064" s="842"/>
      <c r="QZK1064" s="842"/>
      <c r="QZL1064" s="842"/>
      <c r="QZM1064" s="842"/>
      <c r="QZN1064" s="842"/>
      <c r="QZO1064" s="842"/>
      <c r="QZP1064" s="842"/>
      <c r="QZQ1064" s="842"/>
      <c r="QZR1064" s="842"/>
      <c r="QZS1064" s="842"/>
      <c r="QZT1064" s="842"/>
      <c r="QZU1064" s="842"/>
      <c r="QZV1064" s="842"/>
      <c r="QZW1064" s="842"/>
      <c r="QZX1064" s="842"/>
      <c r="QZY1064" s="842"/>
      <c r="QZZ1064" s="842"/>
      <c r="RAA1064" s="842"/>
      <c r="RAB1064" s="842"/>
      <c r="RAC1064" s="842"/>
      <c r="RAD1064" s="842"/>
      <c r="RAE1064" s="842"/>
      <c r="RAF1064" s="842"/>
      <c r="RAG1064" s="842"/>
      <c r="RAH1064" s="842"/>
      <c r="RAI1064" s="842"/>
      <c r="RAJ1064" s="842"/>
      <c r="RAK1064" s="842"/>
      <c r="RAL1064" s="842"/>
      <c r="RAM1064" s="842"/>
      <c r="RAN1064" s="842"/>
      <c r="RAO1064" s="842"/>
      <c r="RAP1064" s="842"/>
      <c r="RAQ1064" s="842"/>
      <c r="RAR1064" s="842"/>
      <c r="RAS1064" s="842"/>
      <c r="RAT1064" s="842"/>
      <c r="RAU1064" s="842"/>
      <c r="RAV1064" s="842"/>
      <c r="RAW1064" s="842"/>
      <c r="RAX1064" s="842"/>
      <c r="RAY1064" s="842"/>
      <c r="RAZ1064" s="842"/>
      <c r="RBA1064" s="842"/>
      <c r="RBB1064" s="842"/>
      <c r="RBC1064" s="842"/>
      <c r="RBD1064" s="842"/>
      <c r="RBE1064" s="842"/>
      <c r="RBF1064" s="842"/>
      <c r="RBG1064" s="842"/>
      <c r="RBH1064" s="842"/>
      <c r="RBI1064" s="842"/>
      <c r="RBJ1064" s="842"/>
      <c r="RBK1064" s="842"/>
      <c r="RBL1064" s="842"/>
      <c r="RBM1064" s="842"/>
      <c r="RBN1064" s="842"/>
      <c r="RBO1064" s="842"/>
      <c r="RBP1064" s="842"/>
      <c r="RBQ1064" s="842"/>
      <c r="RBR1064" s="842"/>
      <c r="RBS1064" s="842"/>
      <c r="RBT1064" s="842"/>
      <c r="RBU1064" s="842"/>
      <c r="RBV1064" s="842"/>
      <c r="RBW1064" s="842"/>
      <c r="RBX1064" s="842"/>
      <c r="RBY1064" s="842"/>
      <c r="RBZ1064" s="842"/>
      <c r="RCA1064" s="842"/>
      <c r="RCB1064" s="842"/>
      <c r="RCC1064" s="842"/>
      <c r="RCD1064" s="842"/>
      <c r="RCE1064" s="842"/>
      <c r="RCF1064" s="842"/>
      <c r="RCG1064" s="842"/>
      <c r="RCH1064" s="842"/>
      <c r="RCI1064" s="842"/>
      <c r="RCJ1064" s="842"/>
      <c r="RCK1064" s="842"/>
      <c r="RCL1064" s="842"/>
      <c r="RCM1064" s="842"/>
      <c r="RCN1064" s="842"/>
      <c r="RCO1064" s="842"/>
      <c r="RCP1064" s="842"/>
      <c r="RCQ1064" s="842"/>
      <c r="RCR1064" s="842"/>
      <c r="RCS1064" s="842"/>
      <c r="RCT1064" s="842"/>
      <c r="RCU1064" s="842"/>
      <c r="RCV1064" s="842"/>
      <c r="RCW1064" s="842"/>
      <c r="RCX1064" s="842"/>
      <c r="RCY1064" s="842"/>
      <c r="RCZ1064" s="842"/>
      <c r="RDA1064" s="842"/>
      <c r="RDB1064" s="842"/>
      <c r="RDC1064" s="842"/>
      <c r="RDD1064" s="842"/>
      <c r="RDE1064" s="842"/>
      <c r="RDF1064" s="842"/>
      <c r="RDG1064" s="842"/>
      <c r="RDH1064" s="842"/>
      <c r="RDI1064" s="842"/>
      <c r="RDJ1064" s="842"/>
      <c r="RDK1064" s="842"/>
      <c r="RDL1064" s="842"/>
      <c r="RDM1064" s="842"/>
      <c r="RDN1064" s="842"/>
      <c r="RDO1064" s="842"/>
      <c r="RDP1064" s="842"/>
      <c r="RDQ1064" s="842"/>
      <c r="RDR1064" s="842"/>
      <c r="RDS1064" s="842"/>
      <c r="RDT1064" s="842"/>
      <c r="RDU1064" s="842"/>
      <c r="RDV1064" s="842"/>
      <c r="RDW1064" s="842"/>
      <c r="RDX1064" s="842"/>
      <c r="RDY1064" s="842"/>
      <c r="RDZ1064" s="842"/>
      <c r="REA1064" s="842"/>
      <c r="REB1064" s="842"/>
      <c r="REC1064" s="842"/>
      <c r="RED1064" s="842"/>
      <c r="REE1064" s="842"/>
      <c r="REF1064" s="842"/>
      <c r="REG1064" s="842"/>
      <c r="REH1064" s="842"/>
      <c r="REI1064" s="842"/>
      <c r="REJ1064" s="842"/>
      <c r="REK1064" s="842"/>
      <c r="REL1064" s="842"/>
      <c r="REM1064" s="842"/>
      <c r="REN1064" s="842"/>
      <c r="REO1064" s="842"/>
      <c r="REP1064" s="842"/>
      <c r="REQ1064" s="842"/>
      <c r="RER1064" s="842"/>
      <c r="RES1064" s="842"/>
      <c r="RET1064" s="842"/>
      <c r="REU1064" s="842"/>
      <c r="REV1064" s="842"/>
      <c r="REW1064" s="842"/>
      <c r="REX1064" s="842"/>
      <c r="REY1064" s="842"/>
      <c r="REZ1064" s="842"/>
      <c r="RFA1064" s="842"/>
      <c r="RFB1064" s="842"/>
      <c r="RFC1064" s="842"/>
      <c r="RFD1064" s="842"/>
      <c r="RFE1064" s="842"/>
      <c r="RFF1064" s="842"/>
      <c r="RFG1064" s="842"/>
      <c r="RFH1064" s="842"/>
      <c r="RFI1064" s="842"/>
      <c r="RFJ1064" s="842"/>
      <c r="RFK1064" s="842"/>
      <c r="RFL1064" s="842"/>
      <c r="RFM1064" s="842"/>
      <c r="RFN1064" s="842"/>
      <c r="RFO1064" s="842"/>
      <c r="RFP1064" s="842"/>
      <c r="RFQ1064" s="842"/>
      <c r="RFR1064" s="842"/>
      <c r="RFS1064" s="842"/>
      <c r="RFT1064" s="842"/>
      <c r="RFU1064" s="842"/>
      <c r="RFV1064" s="842"/>
      <c r="RFW1064" s="842"/>
      <c r="RFX1064" s="842"/>
      <c r="RFY1064" s="842"/>
      <c r="RFZ1064" s="842"/>
      <c r="RGA1064" s="842"/>
      <c r="RGB1064" s="842"/>
      <c r="RGC1064" s="842"/>
      <c r="RGD1064" s="842"/>
      <c r="RGE1064" s="842"/>
      <c r="RGF1064" s="842"/>
      <c r="RGG1064" s="842"/>
      <c r="RGH1064" s="842"/>
      <c r="RGI1064" s="842"/>
      <c r="RGJ1064" s="842"/>
      <c r="RGK1064" s="842"/>
      <c r="RGL1064" s="842"/>
      <c r="RGM1064" s="842"/>
      <c r="RGN1064" s="842"/>
      <c r="RGO1064" s="842"/>
      <c r="RGP1064" s="842"/>
      <c r="RGQ1064" s="842"/>
      <c r="RGR1064" s="842"/>
      <c r="RGS1064" s="842"/>
      <c r="RGT1064" s="842"/>
      <c r="RGU1064" s="842"/>
      <c r="RGV1064" s="842"/>
      <c r="RGW1064" s="842"/>
      <c r="RGX1064" s="842"/>
      <c r="RGY1064" s="842"/>
      <c r="RGZ1064" s="842"/>
      <c r="RHA1064" s="842"/>
      <c r="RHB1064" s="842"/>
      <c r="RHC1064" s="842"/>
      <c r="RHD1064" s="842"/>
      <c r="RHE1064" s="842"/>
      <c r="RHF1064" s="842"/>
      <c r="RHG1064" s="842"/>
      <c r="RHH1064" s="842"/>
      <c r="RHI1064" s="842"/>
      <c r="RHJ1064" s="842"/>
      <c r="RHK1064" s="842"/>
      <c r="RHL1064" s="842"/>
      <c r="RHM1064" s="842"/>
      <c r="RHN1064" s="842"/>
      <c r="RHO1064" s="842"/>
      <c r="RHP1064" s="842"/>
      <c r="RHQ1064" s="842"/>
      <c r="RHR1064" s="842"/>
      <c r="RHS1064" s="842"/>
      <c r="RHT1064" s="842"/>
      <c r="RHU1064" s="842"/>
      <c r="RHV1064" s="842"/>
      <c r="RHW1064" s="842"/>
      <c r="RHX1064" s="842"/>
      <c r="RHY1064" s="842"/>
      <c r="RHZ1064" s="842"/>
      <c r="RIA1064" s="842"/>
      <c r="RIB1064" s="842"/>
      <c r="RIC1064" s="842"/>
      <c r="RID1064" s="842"/>
      <c r="RIE1064" s="842"/>
      <c r="RIF1064" s="842"/>
      <c r="RIG1064" s="842"/>
      <c r="RIH1064" s="842"/>
      <c r="RII1064" s="842"/>
      <c r="RIJ1064" s="842"/>
      <c r="RIK1064" s="842"/>
      <c r="RIL1064" s="842"/>
      <c r="RIM1064" s="842"/>
      <c r="RIN1064" s="842"/>
      <c r="RIO1064" s="842"/>
      <c r="RIP1064" s="842"/>
      <c r="RIQ1064" s="842"/>
      <c r="RIR1064" s="842"/>
      <c r="RIS1064" s="842"/>
      <c r="RIT1064" s="842"/>
      <c r="RIU1064" s="842"/>
      <c r="RIV1064" s="842"/>
      <c r="RIW1064" s="842"/>
      <c r="RIX1064" s="842"/>
      <c r="RIY1064" s="842"/>
      <c r="RIZ1064" s="842"/>
      <c r="RJA1064" s="842"/>
      <c r="RJB1064" s="842"/>
      <c r="RJC1064" s="842"/>
      <c r="RJD1064" s="842"/>
      <c r="RJE1064" s="842"/>
      <c r="RJF1064" s="842"/>
      <c r="RJG1064" s="842"/>
      <c r="RJH1064" s="842"/>
      <c r="RJI1064" s="842"/>
      <c r="RJJ1064" s="842"/>
      <c r="RJK1064" s="842"/>
      <c r="RJL1064" s="842"/>
      <c r="RJM1064" s="842"/>
      <c r="RJN1064" s="842"/>
      <c r="RJO1064" s="842"/>
      <c r="RJP1064" s="842"/>
      <c r="RJQ1064" s="842"/>
      <c r="RJR1064" s="842"/>
      <c r="RJS1064" s="842"/>
      <c r="RJT1064" s="842"/>
      <c r="RJU1064" s="842"/>
      <c r="RJV1064" s="842"/>
      <c r="RJW1064" s="842"/>
      <c r="RJX1064" s="842"/>
      <c r="RJY1064" s="842"/>
      <c r="RJZ1064" s="842"/>
      <c r="RKA1064" s="842"/>
      <c r="RKB1064" s="842"/>
      <c r="RKC1064" s="842"/>
      <c r="RKD1064" s="842"/>
      <c r="RKE1064" s="842"/>
      <c r="RKF1064" s="842"/>
      <c r="RKG1064" s="842"/>
      <c r="RKH1064" s="842"/>
      <c r="RKI1064" s="842"/>
      <c r="RKJ1064" s="842"/>
      <c r="RKK1064" s="842"/>
      <c r="RKL1064" s="842"/>
      <c r="RKM1064" s="842"/>
      <c r="RKN1064" s="842"/>
      <c r="RKO1064" s="842"/>
      <c r="RKP1064" s="842"/>
      <c r="RKQ1064" s="842"/>
      <c r="RKR1064" s="842"/>
      <c r="RKS1064" s="842"/>
      <c r="RKT1064" s="842"/>
      <c r="RKU1064" s="842"/>
      <c r="RKV1064" s="842"/>
      <c r="RKW1064" s="842"/>
      <c r="RKX1064" s="842"/>
      <c r="RKY1064" s="842"/>
      <c r="RKZ1064" s="842"/>
      <c r="RLA1064" s="842"/>
      <c r="RLB1064" s="842"/>
      <c r="RLC1064" s="842"/>
      <c r="RLD1064" s="842"/>
      <c r="RLE1064" s="842"/>
      <c r="RLF1064" s="842"/>
      <c r="RLG1064" s="842"/>
      <c r="RLH1064" s="842"/>
      <c r="RLI1064" s="842"/>
      <c r="RLJ1064" s="842"/>
      <c r="RLK1064" s="842"/>
      <c r="RLL1064" s="842"/>
      <c r="RLM1064" s="842"/>
      <c r="RLN1064" s="842"/>
      <c r="RLO1064" s="842"/>
      <c r="RLP1064" s="842"/>
      <c r="RLQ1064" s="842"/>
      <c r="RLR1064" s="842"/>
      <c r="RLS1064" s="842"/>
      <c r="RLT1064" s="842"/>
      <c r="RLU1064" s="842"/>
      <c r="RLV1064" s="842"/>
      <c r="RLW1064" s="842"/>
      <c r="RLX1064" s="842"/>
      <c r="RLY1064" s="842"/>
      <c r="RLZ1064" s="842"/>
      <c r="RMA1064" s="842"/>
      <c r="RMB1064" s="842"/>
      <c r="RMC1064" s="842"/>
      <c r="RMD1064" s="842"/>
      <c r="RME1064" s="842"/>
      <c r="RMF1064" s="842"/>
      <c r="RMG1064" s="842"/>
      <c r="RMH1064" s="842"/>
      <c r="RMI1064" s="842"/>
      <c r="RMJ1064" s="842"/>
      <c r="RMK1064" s="842"/>
      <c r="RML1064" s="842"/>
      <c r="RMM1064" s="842"/>
      <c r="RMN1064" s="842"/>
      <c r="RMO1064" s="842"/>
      <c r="RMP1064" s="842"/>
      <c r="RMQ1064" s="842"/>
      <c r="RMR1064" s="842"/>
      <c r="RMS1064" s="842"/>
      <c r="RMT1064" s="842"/>
      <c r="RMU1064" s="842"/>
      <c r="RMV1064" s="842"/>
      <c r="RMW1064" s="842"/>
      <c r="RMX1064" s="842"/>
      <c r="RMY1064" s="842"/>
      <c r="RMZ1064" s="842"/>
      <c r="RNA1064" s="842"/>
      <c r="RNB1064" s="842"/>
      <c r="RNC1064" s="842"/>
      <c r="RND1064" s="842"/>
      <c r="RNE1064" s="842"/>
      <c r="RNF1064" s="842"/>
      <c r="RNG1064" s="842"/>
      <c r="RNH1064" s="842"/>
      <c r="RNI1064" s="842"/>
      <c r="RNJ1064" s="842"/>
      <c r="RNK1064" s="842"/>
      <c r="RNL1064" s="842"/>
      <c r="RNM1064" s="842"/>
      <c r="RNN1064" s="842"/>
      <c r="RNO1064" s="842"/>
      <c r="RNP1064" s="842"/>
      <c r="RNQ1064" s="842"/>
      <c r="RNR1064" s="842"/>
      <c r="RNS1064" s="842"/>
      <c r="RNT1064" s="842"/>
      <c r="RNU1064" s="842"/>
      <c r="RNV1064" s="842"/>
      <c r="RNW1064" s="842"/>
      <c r="RNX1064" s="842"/>
      <c r="RNY1064" s="842"/>
      <c r="RNZ1064" s="842"/>
      <c r="ROA1064" s="842"/>
      <c r="ROB1064" s="842"/>
      <c r="ROC1064" s="842"/>
      <c r="ROD1064" s="842"/>
      <c r="ROE1064" s="842"/>
      <c r="ROF1064" s="842"/>
      <c r="ROG1064" s="842"/>
      <c r="ROH1064" s="842"/>
      <c r="ROI1064" s="842"/>
      <c r="ROJ1064" s="842"/>
      <c r="ROK1064" s="842"/>
      <c r="ROL1064" s="842"/>
      <c r="ROM1064" s="842"/>
      <c r="RON1064" s="842"/>
      <c r="ROO1064" s="842"/>
      <c r="ROP1064" s="842"/>
      <c r="ROQ1064" s="842"/>
      <c r="ROR1064" s="842"/>
      <c r="ROS1064" s="842"/>
      <c r="ROT1064" s="842"/>
      <c r="ROU1064" s="842"/>
      <c r="ROV1064" s="842"/>
      <c r="ROW1064" s="842"/>
      <c r="ROX1064" s="842"/>
      <c r="ROY1064" s="842"/>
      <c r="ROZ1064" s="842"/>
      <c r="RPA1064" s="842"/>
      <c r="RPB1064" s="842"/>
      <c r="RPC1064" s="842"/>
      <c r="RPD1064" s="842"/>
      <c r="RPE1064" s="842"/>
      <c r="RPF1064" s="842"/>
      <c r="RPG1064" s="842"/>
      <c r="RPH1064" s="842"/>
      <c r="RPI1064" s="842"/>
      <c r="RPJ1064" s="842"/>
      <c r="RPK1064" s="842"/>
      <c r="RPL1064" s="842"/>
      <c r="RPM1064" s="842"/>
      <c r="RPN1064" s="842"/>
      <c r="RPO1064" s="842"/>
      <c r="RPP1064" s="842"/>
      <c r="RPQ1064" s="842"/>
      <c r="RPR1064" s="842"/>
      <c r="RPS1064" s="842"/>
      <c r="RPT1064" s="842"/>
      <c r="RPU1064" s="842"/>
      <c r="RPV1064" s="842"/>
      <c r="RPW1064" s="842"/>
      <c r="RPX1064" s="842"/>
      <c r="RPY1064" s="842"/>
      <c r="RPZ1064" s="842"/>
      <c r="RQA1064" s="842"/>
      <c r="RQB1064" s="842"/>
      <c r="RQC1064" s="842"/>
      <c r="RQD1064" s="842"/>
      <c r="RQE1064" s="842"/>
      <c r="RQF1064" s="842"/>
      <c r="RQG1064" s="842"/>
      <c r="RQH1064" s="842"/>
      <c r="RQI1064" s="842"/>
      <c r="RQJ1064" s="842"/>
      <c r="RQK1064" s="842"/>
      <c r="RQL1064" s="842"/>
      <c r="RQM1064" s="842"/>
      <c r="RQN1064" s="842"/>
      <c r="RQO1064" s="842"/>
      <c r="RQP1064" s="842"/>
      <c r="RQQ1064" s="842"/>
      <c r="RQR1064" s="842"/>
      <c r="RQS1064" s="842"/>
      <c r="RQT1064" s="842"/>
      <c r="RQU1064" s="842"/>
      <c r="RQV1064" s="842"/>
      <c r="RQW1064" s="842"/>
      <c r="RQX1064" s="842"/>
      <c r="RQY1064" s="842"/>
      <c r="RQZ1064" s="842"/>
      <c r="RRA1064" s="842"/>
      <c r="RRB1064" s="842"/>
      <c r="RRC1064" s="842"/>
      <c r="RRD1064" s="842"/>
      <c r="RRE1064" s="842"/>
      <c r="RRF1064" s="842"/>
      <c r="RRG1064" s="842"/>
      <c r="RRH1064" s="842"/>
      <c r="RRI1064" s="842"/>
      <c r="RRJ1064" s="842"/>
      <c r="RRK1064" s="842"/>
      <c r="RRL1064" s="842"/>
      <c r="RRM1064" s="842"/>
      <c r="RRN1064" s="842"/>
      <c r="RRO1064" s="842"/>
      <c r="RRP1064" s="842"/>
      <c r="RRQ1064" s="842"/>
      <c r="RRR1064" s="842"/>
      <c r="RRS1064" s="842"/>
      <c r="RRT1064" s="842"/>
      <c r="RRU1064" s="842"/>
      <c r="RRV1064" s="842"/>
      <c r="RRW1064" s="842"/>
      <c r="RRX1064" s="842"/>
      <c r="RRY1064" s="842"/>
      <c r="RRZ1064" s="842"/>
      <c r="RSA1064" s="842"/>
      <c r="RSB1064" s="842"/>
      <c r="RSC1064" s="842"/>
      <c r="RSD1064" s="842"/>
      <c r="RSE1064" s="842"/>
      <c r="RSF1064" s="842"/>
      <c r="RSG1064" s="842"/>
      <c r="RSH1064" s="842"/>
      <c r="RSI1064" s="842"/>
      <c r="RSJ1064" s="842"/>
      <c r="RSK1064" s="842"/>
      <c r="RSL1064" s="842"/>
      <c r="RSM1064" s="842"/>
      <c r="RSN1064" s="842"/>
      <c r="RSO1064" s="842"/>
      <c r="RSP1064" s="842"/>
      <c r="RSQ1064" s="842"/>
      <c r="RSR1064" s="842"/>
      <c r="RSS1064" s="842"/>
      <c r="RST1064" s="842"/>
      <c r="RSU1064" s="842"/>
      <c r="RSV1064" s="842"/>
      <c r="RSW1064" s="842"/>
      <c r="RSX1064" s="842"/>
      <c r="RSY1064" s="842"/>
      <c r="RSZ1064" s="842"/>
      <c r="RTA1064" s="842"/>
      <c r="RTB1064" s="842"/>
      <c r="RTC1064" s="842"/>
      <c r="RTD1064" s="842"/>
      <c r="RTE1064" s="842"/>
      <c r="RTF1064" s="842"/>
      <c r="RTG1064" s="842"/>
      <c r="RTH1064" s="842"/>
      <c r="RTI1064" s="842"/>
      <c r="RTJ1064" s="842"/>
      <c r="RTK1064" s="842"/>
      <c r="RTL1064" s="842"/>
      <c r="RTM1064" s="842"/>
      <c r="RTN1064" s="842"/>
      <c r="RTO1064" s="842"/>
      <c r="RTP1064" s="842"/>
      <c r="RTQ1064" s="842"/>
      <c r="RTR1064" s="842"/>
      <c r="RTS1064" s="842"/>
      <c r="RTT1064" s="842"/>
      <c r="RTU1064" s="842"/>
      <c r="RTV1064" s="842"/>
      <c r="RTW1064" s="842"/>
      <c r="RTX1064" s="842"/>
      <c r="RTY1064" s="842"/>
      <c r="RTZ1064" s="842"/>
      <c r="RUA1064" s="842"/>
      <c r="RUB1064" s="842"/>
      <c r="RUC1064" s="842"/>
      <c r="RUD1064" s="842"/>
      <c r="RUE1064" s="842"/>
      <c r="RUF1064" s="842"/>
      <c r="RUG1064" s="842"/>
      <c r="RUH1064" s="842"/>
      <c r="RUI1064" s="842"/>
      <c r="RUJ1064" s="842"/>
      <c r="RUK1064" s="842"/>
      <c r="RUL1064" s="842"/>
      <c r="RUM1064" s="842"/>
      <c r="RUN1064" s="842"/>
      <c r="RUO1064" s="842"/>
      <c r="RUP1064" s="842"/>
      <c r="RUQ1064" s="842"/>
      <c r="RUR1064" s="842"/>
      <c r="RUS1064" s="842"/>
      <c r="RUT1064" s="842"/>
      <c r="RUU1064" s="842"/>
      <c r="RUV1064" s="842"/>
      <c r="RUW1064" s="842"/>
      <c r="RUX1064" s="842"/>
      <c r="RUY1064" s="842"/>
      <c r="RUZ1064" s="842"/>
      <c r="RVA1064" s="842"/>
      <c r="RVB1064" s="842"/>
      <c r="RVC1064" s="842"/>
      <c r="RVD1064" s="842"/>
      <c r="RVE1064" s="842"/>
      <c r="RVF1064" s="842"/>
      <c r="RVG1064" s="842"/>
      <c r="RVH1064" s="842"/>
      <c r="RVI1064" s="842"/>
      <c r="RVJ1064" s="842"/>
      <c r="RVK1064" s="842"/>
      <c r="RVL1064" s="842"/>
      <c r="RVM1064" s="842"/>
      <c r="RVN1064" s="842"/>
      <c r="RVO1064" s="842"/>
      <c r="RVP1064" s="842"/>
      <c r="RVQ1064" s="842"/>
      <c r="RVR1064" s="842"/>
      <c r="RVS1064" s="842"/>
      <c r="RVT1064" s="842"/>
      <c r="RVU1064" s="842"/>
      <c r="RVV1064" s="842"/>
      <c r="RVW1064" s="842"/>
      <c r="RVX1064" s="842"/>
      <c r="RVY1064" s="842"/>
      <c r="RVZ1064" s="842"/>
      <c r="RWA1064" s="842"/>
      <c r="RWB1064" s="842"/>
      <c r="RWC1064" s="842"/>
      <c r="RWD1064" s="842"/>
      <c r="RWE1064" s="842"/>
      <c r="RWF1064" s="842"/>
      <c r="RWG1064" s="842"/>
      <c r="RWH1064" s="842"/>
      <c r="RWI1064" s="842"/>
      <c r="RWJ1064" s="842"/>
      <c r="RWK1064" s="842"/>
      <c r="RWL1064" s="842"/>
      <c r="RWM1064" s="842"/>
      <c r="RWN1064" s="842"/>
      <c r="RWO1064" s="842"/>
      <c r="RWP1064" s="842"/>
      <c r="RWQ1064" s="842"/>
      <c r="RWR1064" s="842"/>
      <c r="RWS1064" s="842"/>
      <c r="RWT1064" s="842"/>
      <c r="RWU1064" s="842"/>
      <c r="RWV1064" s="842"/>
      <c r="RWW1064" s="842"/>
      <c r="RWX1064" s="842"/>
      <c r="RWY1064" s="842"/>
      <c r="RWZ1064" s="842"/>
      <c r="RXA1064" s="842"/>
      <c r="RXB1064" s="842"/>
      <c r="RXC1064" s="842"/>
      <c r="RXD1064" s="842"/>
      <c r="RXE1064" s="842"/>
      <c r="RXF1064" s="842"/>
      <c r="RXG1064" s="842"/>
      <c r="RXH1064" s="842"/>
      <c r="RXI1064" s="842"/>
      <c r="RXJ1064" s="842"/>
      <c r="RXK1064" s="842"/>
      <c r="RXL1064" s="842"/>
      <c r="RXM1064" s="842"/>
      <c r="RXN1064" s="842"/>
      <c r="RXO1064" s="842"/>
      <c r="RXP1064" s="842"/>
      <c r="RXQ1064" s="842"/>
      <c r="RXR1064" s="842"/>
      <c r="RXS1064" s="842"/>
      <c r="RXT1064" s="842"/>
      <c r="RXU1064" s="842"/>
      <c r="RXV1064" s="842"/>
      <c r="RXW1064" s="842"/>
      <c r="RXX1064" s="842"/>
      <c r="RXY1064" s="842"/>
      <c r="RXZ1064" s="842"/>
      <c r="RYA1064" s="842"/>
      <c r="RYB1064" s="842"/>
      <c r="RYC1064" s="842"/>
      <c r="RYD1064" s="842"/>
      <c r="RYE1064" s="842"/>
      <c r="RYF1064" s="842"/>
      <c r="RYG1064" s="842"/>
      <c r="RYH1064" s="842"/>
      <c r="RYI1064" s="842"/>
      <c r="RYJ1064" s="842"/>
      <c r="RYK1064" s="842"/>
      <c r="RYL1064" s="842"/>
      <c r="RYM1064" s="842"/>
      <c r="RYN1064" s="842"/>
      <c r="RYO1064" s="842"/>
      <c r="RYP1064" s="842"/>
      <c r="RYQ1064" s="842"/>
      <c r="RYR1064" s="842"/>
      <c r="RYS1064" s="842"/>
      <c r="RYT1064" s="842"/>
      <c r="RYU1064" s="842"/>
      <c r="RYV1064" s="842"/>
      <c r="RYW1064" s="842"/>
      <c r="RYX1064" s="842"/>
      <c r="RYY1064" s="842"/>
      <c r="RYZ1064" s="842"/>
      <c r="RZA1064" s="842"/>
      <c r="RZB1064" s="842"/>
      <c r="RZC1064" s="842"/>
      <c r="RZD1064" s="842"/>
      <c r="RZE1064" s="842"/>
      <c r="RZF1064" s="842"/>
      <c r="RZG1064" s="842"/>
      <c r="RZH1064" s="842"/>
      <c r="RZI1064" s="842"/>
      <c r="RZJ1064" s="842"/>
      <c r="RZK1064" s="842"/>
      <c r="RZL1064" s="842"/>
      <c r="RZM1064" s="842"/>
      <c r="RZN1064" s="842"/>
      <c r="RZO1064" s="842"/>
      <c r="RZP1064" s="842"/>
      <c r="RZQ1064" s="842"/>
      <c r="RZR1064" s="842"/>
      <c r="RZS1064" s="842"/>
      <c r="RZT1064" s="842"/>
      <c r="RZU1064" s="842"/>
      <c r="RZV1064" s="842"/>
      <c r="RZW1064" s="842"/>
      <c r="RZX1064" s="842"/>
      <c r="RZY1064" s="842"/>
      <c r="RZZ1064" s="842"/>
      <c r="SAA1064" s="842"/>
      <c r="SAB1064" s="842"/>
      <c r="SAC1064" s="842"/>
      <c r="SAD1064" s="842"/>
      <c r="SAE1064" s="842"/>
      <c r="SAF1064" s="842"/>
      <c r="SAG1064" s="842"/>
      <c r="SAH1064" s="842"/>
      <c r="SAI1064" s="842"/>
      <c r="SAJ1064" s="842"/>
      <c r="SAK1064" s="842"/>
      <c r="SAL1064" s="842"/>
      <c r="SAM1064" s="842"/>
      <c r="SAN1064" s="842"/>
      <c r="SAO1064" s="842"/>
      <c r="SAP1064" s="842"/>
      <c r="SAQ1064" s="842"/>
      <c r="SAR1064" s="842"/>
      <c r="SAS1064" s="842"/>
      <c r="SAT1064" s="842"/>
      <c r="SAU1064" s="842"/>
      <c r="SAV1064" s="842"/>
      <c r="SAW1064" s="842"/>
      <c r="SAX1064" s="842"/>
      <c r="SAY1064" s="842"/>
      <c r="SAZ1064" s="842"/>
      <c r="SBA1064" s="842"/>
      <c r="SBB1064" s="842"/>
      <c r="SBC1064" s="842"/>
      <c r="SBD1064" s="842"/>
      <c r="SBE1064" s="842"/>
      <c r="SBF1064" s="842"/>
      <c r="SBG1064" s="842"/>
      <c r="SBH1064" s="842"/>
      <c r="SBI1064" s="842"/>
      <c r="SBJ1064" s="842"/>
      <c r="SBK1064" s="842"/>
      <c r="SBL1064" s="842"/>
      <c r="SBM1064" s="842"/>
      <c r="SBN1064" s="842"/>
      <c r="SBO1064" s="842"/>
      <c r="SBP1064" s="842"/>
      <c r="SBQ1064" s="842"/>
      <c r="SBR1064" s="842"/>
      <c r="SBS1064" s="842"/>
      <c r="SBT1064" s="842"/>
      <c r="SBU1064" s="842"/>
      <c r="SBV1064" s="842"/>
      <c r="SBW1064" s="842"/>
      <c r="SBX1064" s="842"/>
      <c r="SBY1064" s="842"/>
      <c r="SBZ1064" s="842"/>
      <c r="SCA1064" s="842"/>
      <c r="SCB1064" s="842"/>
      <c r="SCC1064" s="842"/>
      <c r="SCD1064" s="842"/>
      <c r="SCE1064" s="842"/>
      <c r="SCF1064" s="842"/>
      <c r="SCG1064" s="842"/>
      <c r="SCH1064" s="842"/>
      <c r="SCI1064" s="842"/>
      <c r="SCJ1064" s="842"/>
      <c r="SCK1064" s="842"/>
      <c r="SCL1064" s="842"/>
      <c r="SCM1064" s="842"/>
      <c r="SCN1064" s="842"/>
      <c r="SCO1064" s="842"/>
      <c r="SCP1064" s="842"/>
      <c r="SCQ1064" s="842"/>
      <c r="SCR1064" s="842"/>
      <c r="SCS1064" s="842"/>
      <c r="SCT1064" s="842"/>
      <c r="SCU1064" s="842"/>
      <c r="SCV1064" s="842"/>
      <c r="SCW1064" s="842"/>
      <c r="SCX1064" s="842"/>
      <c r="SCY1064" s="842"/>
      <c r="SCZ1064" s="842"/>
      <c r="SDA1064" s="842"/>
      <c r="SDB1064" s="842"/>
      <c r="SDC1064" s="842"/>
      <c r="SDD1064" s="842"/>
      <c r="SDE1064" s="842"/>
      <c r="SDF1064" s="842"/>
      <c r="SDG1064" s="842"/>
      <c r="SDH1064" s="842"/>
      <c r="SDI1064" s="842"/>
      <c r="SDJ1064" s="842"/>
      <c r="SDK1064" s="842"/>
      <c r="SDL1064" s="842"/>
      <c r="SDM1064" s="842"/>
      <c r="SDN1064" s="842"/>
      <c r="SDO1064" s="842"/>
      <c r="SDP1064" s="842"/>
      <c r="SDQ1064" s="842"/>
      <c r="SDR1064" s="842"/>
      <c r="SDS1064" s="842"/>
      <c r="SDT1064" s="842"/>
      <c r="SDU1064" s="842"/>
      <c r="SDV1064" s="842"/>
      <c r="SDW1064" s="842"/>
      <c r="SDX1064" s="842"/>
      <c r="SDY1064" s="842"/>
      <c r="SDZ1064" s="842"/>
      <c r="SEA1064" s="842"/>
      <c r="SEB1064" s="842"/>
      <c r="SEC1064" s="842"/>
      <c r="SED1064" s="842"/>
      <c r="SEE1064" s="842"/>
      <c r="SEF1064" s="842"/>
      <c r="SEG1064" s="842"/>
      <c r="SEH1064" s="842"/>
      <c r="SEI1064" s="842"/>
      <c r="SEJ1064" s="842"/>
      <c r="SEK1064" s="842"/>
      <c r="SEL1064" s="842"/>
      <c r="SEM1064" s="842"/>
      <c r="SEN1064" s="842"/>
      <c r="SEO1064" s="842"/>
      <c r="SEP1064" s="842"/>
      <c r="SEQ1064" s="842"/>
      <c r="SER1064" s="842"/>
      <c r="SES1064" s="842"/>
      <c r="SET1064" s="842"/>
      <c r="SEU1064" s="842"/>
      <c r="SEV1064" s="842"/>
      <c r="SEW1064" s="842"/>
      <c r="SEX1064" s="842"/>
      <c r="SEY1064" s="842"/>
      <c r="SEZ1064" s="842"/>
      <c r="SFA1064" s="842"/>
      <c r="SFB1064" s="842"/>
      <c r="SFC1064" s="842"/>
      <c r="SFD1064" s="842"/>
      <c r="SFE1064" s="842"/>
      <c r="SFF1064" s="842"/>
      <c r="SFG1064" s="842"/>
      <c r="SFH1064" s="842"/>
      <c r="SFI1064" s="842"/>
      <c r="SFJ1064" s="842"/>
      <c r="SFK1064" s="842"/>
      <c r="SFL1064" s="842"/>
      <c r="SFM1064" s="842"/>
      <c r="SFN1064" s="842"/>
      <c r="SFO1064" s="842"/>
      <c r="SFP1064" s="842"/>
      <c r="SFQ1064" s="842"/>
      <c r="SFR1064" s="842"/>
      <c r="SFS1064" s="842"/>
      <c r="SFT1064" s="842"/>
      <c r="SFU1064" s="842"/>
      <c r="SFV1064" s="842"/>
      <c r="SFW1064" s="842"/>
      <c r="SFX1064" s="842"/>
      <c r="SFY1064" s="842"/>
      <c r="SFZ1064" s="842"/>
      <c r="SGA1064" s="842"/>
      <c r="SGB1064" s="842"/>
      <c r="SGC1064" s="842"/>
      <c r="SGD1064" s="842"/>
      <c r="SGE1064" s="842"/>
      <c r="SGF1064" s="842"/>
      <c r="SGG1064" s="842"/>
      <c r="SGH1064" s="842"/>
      <c r="SGI1064" s="842"/>
      <c r="SGJ1064" s="842"/>
      <c r="SGK1064" s="842"/>
      <c r="SGL1064" s="842"/>
      <c r="SGM1064" s="842"/>
      <c r="SGN1064" s="842"/>
      <c r="SGO1064" s="842"/>
      <c r="SGP1064" s="842"/>
      <c r="SGQ1064" s="842"/>
      <c r="SGR1064" s="842"/>
      <c r="SGS1064" s="842"/>
      <c r="SGT1064" s="842"/>
      <c r="SGU1064" s="842"/>
      <c r="SGV1064" s="842"/>
      <c r="SGW1064" s="842"/>
      <c r="SGX1064" s="842"/>
      <c r="SGY1064" s="842"/>
      <c r="SGZ1064" s="842"/>
      <c r="SHA1064" s="842"/>
      <c r="SHB1064" s="842"/>
      <c r="SHC1064" s="842"/>
      <c r="SHD1064" s="842"/>
      <c r="SHE1064" s="842"/>
      <c r="SHF1064" s="842"/>
      <c r="SHG1064" s="842"/>
      <c r="SHH1064" s="842"/>
      <c r="SHI1064" s="842"/>
      <c r="SHJ1064" s="842"/>
      <c r="SHK1064" s="842"/>
      <c r="SHL1064" s="842"/>
      <c r="SHM1064" s="842"/>
      <c r="SHN1064" s="842"/>
      <c r="SHO1064" s="842"/>
      <c r="SHP1064" s="842"/>
      <c r="SHQ1064" s="842"/>
      <c r="SHR1064" s="842"/>
      <c r="SHS1064" s="842"/>
      <c r="SHT1064" s="842"/>
      <c r="SHU1064" s="842"/>
      <c r="SHV1064" s="842"/>
      <c r="SHW1064" s="842"/>
      <c r="SHX1064" s="842"/>
      <c r="SHY1064" s="842"/>
      <c r="SHZ1064" s="842"/>
      <c r="SIA1064" s="842"/>
      <c r="SIB1064" s="842"/>
      <c r="SIC1064" s="842"/>
      <c r="SID1064" s="842"/>
      <c r="SIE1064" s="842"/>
      <c r="SIF1064" s="842"/>
      <c r="SIG1064" s="842"/>
      <c r="SIH1064" s="842"/>
      <c r="SII1064" s="842"/>
      <c r="SIJ1064" s="842"/>
      <c r="SIK1064" s="842"/>
      <c r="SIL1064" s="842"/>
      <c r="SIM1064" s="842"/>
      <c r="SIN1064" s="842"/>
      <c r="SIO1064" s="842"/>
      <c r="SIP1064" s="842"/>
      <c r="SIQ1064" s="842"/>
      <c r="SIR1064" s="842"/>
      <c r="SIS1064" s="842"/>
      <c r="SIT1064" s="842"/>
      <c r="SIU1064" s="842"/>
      <c r="SIV1064" s="842"/>
      <c r="SIW1064" s="842"/>
      <c r="SIX1064" s="842"/>
      <c r="SIY1064" s="842"/>
      <c r="SIZ1064" s="842"/>
      <c r="SJA1064" s="842"/>
      <c r="SJB1064" s="842"/>
      <c r="SJC1064" s="842"/>
      <c r="SJD1064" s="842"/>
      <c r="SJE1064" s="842"/>
      <c r="SJF1064" s="842"/>
      <c r="SJG1064" s="842"/>
      <c r="SJH1064" s="842"/>
      <c r="SJI1064" s="842"/>
      <c r="SJJ1064" s="842"/>
      <c r="SJK1064" s="842"/>
      <c r="SJL1064" s="842"/>
      <c r="SJM1064" s="842"/>
      <c r="SJN1064" s="842"/>
      <c r="SJO1064" s="842"/>
      <c r="SJP1064" s="842"/>
      <c r="SJQ1064" s="842"/>
      <c r="SJR1064" s="842"/>
      <c r="SJS1064" s="842"/>
      <c r="SJT1064" s="842"/>
      <c r="SJU1064" s="842"/>
      <c r="SJV1064" s="842"/>
      <c r="SJW1064" s="842"/>
      <c r="SJX1064" s="842"/>
      <c r="SJY1064" s="842"/>
      <c r="SJZ1064" s="842"/>
      <c r="SKA1064" s="842"/>
      <c r="SKB1064" s="842"/>
      <c r="SKC1064" s="842"/>
      <c r="SKD1064" s="842"/>
      <c r="SKE1064" s="842"/>
      <c r="SKF1064" s="842"/>
      <c r="SKG1064" s="842"/>
      <c r="SKH1064" s="842"/>
      <c r="SKI1064" s="842"/>
      <c r="SKJ1064" s="842"/>
      <c r="SKK1064" s="842"/>
      <c r="SKL1064" s="842"/>
      <c r="SKM1064" s="842"/>
      <c r="SKN1064" s="842"/>
      <c r="SKO1064" s="842"/>
      <c r="SKP1064" s="842"/>
      <c r="SKQ1064" s="842"/>
      <c r="SKR1064" s="842"/>
      <c r="SKS1064" s="842"/>
      <c r="SKT1064" s="842"/>
      <c r="SKU1064" s="842"/>
      <c r="SKV1064" s="842"/>
      <c r="SKW1064" s="842"/>
      <c r="SKX1064" s="842"/>
      <c r="SKY1064" s="842"/>
      <c r="SKZ1064" s="842"/>
      <c r="SLA1064" s="842"/>
      <c r="SLB1064" s="842"/>
      <c r="SLC1064" s="842"/>
      <c r="SLD1064" s="842"/>
      <c r="SLE1064" s="842"/>
      <c r="SLF1064" s="842"/>
      <c r="SLG1064" s="842"/>
      <c r="SLH1064" s="842"/>
      <c r="SLI1064" s="842"/>
      <c r="SLJ1064" s="842"/>
      <c r="SLK1064" s="842"/>
      <c r="SLL1064" s="842"/>
      <c r="SLM1064" s="842"/>
      <c r="SLN1064" s="842"/>
      <c r="SLO1064" s="842"/>
      <c r="SLP1064" s="842"/>
      <c r="SLQ1064" s="842"/>
      <c r="SLR1064" s="842"/>
      <c r="SLS1064" s="842"/>
      <c r="SLT1064" s="842"/>
      <c r="SLU1064" s="842"/>
      <c r="SLV1064" s="842"/>
      <c r="SLW1064" s="842"/>
      <c r="SLX1064" s="842"/>
      <c r="SLY1064" s="842"/>
      <c r="SLZ1064" s="842"/>
      <c r="SMA1064" s="842"/>
      <c r="SMB1064" s="842"/>
      <c r="SMC1064" s="842"/>
      <c r="SMD1064" s="842"/>
      <c r="SME1064" s="842"/>
      <c r="SMF1064" s="842"/>
      <c r="SMG1064" s="842"/>
      <c r="SMH1064" s="842"/>
      <c r="SMI1064" s="842"/>
      <c r="SMJ1064" s="842"/>
      <c r="SMK1064" s="842"/>
      <c r="SML1064" s="842"/>
      <c r="SMM1064" s="842"/>
      <c r="SMN1064" s="842"/>
      <c r="SMO1064" s="842"/>
      <c r="SMP1064" s="842"/>
      <c r="SMQ1064" s="842"/>
      <c r="SMR1064" s="842"/>
      <c r="SMS1064" s="842"/>
      <c r="SMT1064" s="842"/>
      <c r="SMU1064" s="842"/>
      <c r="SMV1064" s="842"/>
      <c r="SMW1064" s="842"/>
      <c r="SMX1064" s="842"/>
      <c r="SMY1064" s="842"/>
      <c r="SMZ1064" s="842"/>
      <c r="SNA1064" s="842"/>
      <c r="SNB1064" s="842"/>
      <c r="SNC1064" s="842"/>
      <c r="SND1064" s="842"/>
      <c r="SNE1064" s="842"/>
      <c r="SNF1064" s="842"/>
      <c r="SNG1064" s="842"/>
      <c r="SNH1064" s="842"/>
      <c r="SNI1064" s="842"/>
      <c r="SNJ1064" s="842"/>
      <c r="SNK1064" s="842"/>
      <c r="SNL1064" s="842"/>
      <c r="SNM1064" s="842"/>
      <c r="SNN1064" s="842"/>
      <c r="SNO1064" s="842"/>
      <c r="SNP1064" s="842"/>
      <c r="SNQ1064" s="842"/>
      <c r="SNR1064" s="842"/>
      <c r="SNS1064" s="842"/>
      <c r="SNT1064" s="842"/>
      <c r="SNU1064" s="842"/>
      <c r="SNV1064" s="842"/>
      <c r="SNW1064" s="842"/>
      <c r="SNX1064" s="842"/>
      <c r="SNY1064" s="842"/>
      <c r="SNZ1064" s="842"/>
      <c r="SOA1064" s="842"/>
      <c r="SOB1064" s="842"/>
      <c r="SOC1064" s="842"/>
      <c r="SOD1064" s="842"/>
      <c r="SOE1064" s="842"/>
      <c r="SOF1064" s="842"/>
      <c r="SOG1064" s="842"/>
      <c r="SOH1064" s="842"/>
      <c r="SOI1064" s="842"/>
      <c r="SOJ1064" s="842"/>
      <c r="SOK1064" s="842"/>
      <c r="SOL1064" s="842"/>
      <c r="SOM1064" s="842"/>
      <c r="SON1064" s="842"/>
      <c r="SOO1064" s="842"/>
      <c r="SOP1064" s="842"/>
      <c r="SOQ1064" s="842"/>
      <c r="SOR1064" s="842"/>
      <c r="SOS1064" s="842"/>
      <c r="SOT1064" s="842"/>
      <c r="SOU1064" s="842"/>
      <c r="SOV1064" s="842"/>
      <c r="SOW1064" s="842"/>
      <c r="SOX1064" s="842"/>
      <c r="SOY1064" s="842"/>
      <c r="SOZ1064" s="842"/>
      <c r="SPA1064" s="842"/>
      <c r="SPB1064" s="842"/>
      <c r="SPC1064" s="842"/>
      <c r="SPD1064" s="842"/>
      <c r="SPE1064" s="842"/>
      <c r="SPF1064" s="842"/>
      <c r="SPG1064" s="842"/>
      <c r="SPH1064" s="842"/>
      <c r="SPI1064" s="842"/>
      <c r="SPJ1064" s="842"/>
      <c r="SPK1064" s="842"/>
      <c r="SPL1064" s="842"/>
      <c r="SPM1064" s="842"/>
      <c r="SPN1064" s="842"/>
      <c r="SPO1064" s="842"/>
      <c r="SPP1064" s="842"/>
      <c r="SPQ1064" s="842"/>
      <c r="SPR1064" s="842"/>
      <c r="SPS1064" s="842"/>
      <c r="SPT1064" s="842"/>
      <c r="SPU1064" s="842"/>
      <c r="SPV1064" s="842"/>
      <c r="SPW1064" s="842"/>
      <c r="SPX1064" s="842"/>
      <c r="SPY1064" s="842"/>
      <c r="SPZ1064" s="842"/>
      <c r="SQA1064" s="842"/>
      <c r="SQB1064" s="842"/>
      <c r="SQC1064" s="842"/>
      <c r="SQD1064" s="842"/>
      <c r="SQE1064" s="842"/>
      <c r="SQF1064" s="842"/>
      <c r="SQG1064" s="842"/>
      <c r="SQH1064" s="842"/>
      <c r="SQI1064" s="842"/>
      <c r="SQJ1064" s="842"/>
      <c r="SQK1064" s="842"/>
      <c r="SQL1064" s="842"/>
      <c r="SQM1064" s="842"/>
      <c r="SQN1064" s="842"/>
      <c r="SQO1064" s="842"/>
      <c r="SQP1064" s="842"/>
      <c r="SQQ1064" s="842"/>
      <c r="SQR1064" s="842"/>
      <c r="SQS1064" s="842"/>
      <c r="SQT1064" s="842"/>
      <c r="SQU1064" s="842"/>
      <c r="SQV1064" s="842"/>
      <c r="SQW1064" s="842"/>
      <c r="SQX1064" s="842"/>
      <c r="SQY1064" s="842"/>
      <c r="SQZ1064" s="842"/>
      <c r="SRA1064" s="842"/>
      <c r="SRB1064" s="842"/>
      <c r="SRC1064" s="842"/>
      <c r="SRD1064" s="842"/>
      <c r="SRE1064" s="842"/>
      <c r="SRF1064" s="842"/>
      <c r="SRG1064" s="842"/>
      <c r="SRH1064" s="842"/>
      <c r="SRI1064" s="842"/>
      <c r="SRJ1064" s="842"/>
      <c r="SRK1064" s="842"/>
      <c r="SRL1064" s="842"/>
      <c r="SRM1064" s="842"/>
      <c r="SRN1064" s="842"/>
      <c r="SRO1064" s="842"/>
      <c r="SRP1064" s="842"/>
      <c r="SRQ1064" s="842"/>
      <c r="SRR1064" s="842"/>
      <c r="SRS1064" s="842"/>
      <c r="SRT1064" s="842"/>
      <c r="SRU1064" s="842"/>
      <c r="SRV1064" s="842"/>
      <c r="SRW1064" s="842"/>
      <c r="SRX1064" s="842"/>
      <c r="SRY1064" s="842"/>
      <c r="SRZ1064" s="842"/>
      <c r="SSA1064" s="842"/>
      <c r="SSB1064" s="842"/>
      <c r="SSC1064" s="842"/>
      <c r="SSD1064" s="842"/>
      <c r="SSE1064" s="842"/>
      <c r="SSF1064" s="842"/>
      <c r="SSG1064" s="842"/>
      <c r="SSH1064" s="842"/>
      <c r="SSI1064" s="842"/>
      <c r="SSJ1064" s="842"/>
      <c r="SSK1064" s="842"/>
      <c r="SSL1064" s="842"/>
      <c r="SSM1064" s="842"/>
      <c r="SSN1064" s="842"/>
      <c r="SSO1064" s="842"/>
      <c r="SSP1064" s="842"/>
      <c r="SSQ1064" s="842"/>
      <c r="SSR1064" s="842"/>
      <c r="SSS1064" s="842"/>
      <c r="SST1064" s="842"/>
      <c r="SSU1064" s="842"/>
      <c r="SSV1064" s="842"/>
      <c r="SSW1064" s="842"/>
      <c r="SSX1064" s="842"/>
      <c r="SSY1064" s="842"/>
      <c r="SSZ1064" s="842"/>
      <c r="STA1064" s="842"/>
      <c r="STB1064" s="842"/>
      <c r="STC1064" s="842"/>
      <c r="STD1064" s="842"/>
      <c r="STE1064" s="842"/>
      <c r="STF1064" s="842"/>
      <c r="STG1064" s="842"/>
      <c r="STH1064" s="842"/>
      <c r="STI1064" s="842"/>
      <c r="STJ1064" s="842"/>
      <c r="STK1064" s="842"/>
      <c r="STL1064" s="842"/>
      <c r="STM1064" s="842"/>
      <c r="STN1064" s="842"/>
      <c r="STO1064" s="842"/>
      <c r="STP1064" s="842"/>
      <c r="STQ1064" s="842"/>
      <c r="STR1064" s="842"/>
      <c r="STS1064" s="842"/>
      <c r="STT1064" s="842"/>
      <c r="STU1064" s="842"/>
      <c r="STV1064" s="842"/>
      <c r="STW1064" s="842"/>
      <c r="STX1064" s="842"/>
      <c r="STY1064" s="842"/>
      <c r="STZ1064" s="842"/>
      <c r="SUA1064" s="842"/>
      <c r="SUB1064" s="842"/>
      <c r="SUC1064" s="842"/>
      <c r="SUD1064" s="842"/>
      <c r="SUE1064" s="842"/>
      <c r="SUF1064" s="842"/>
      <c r="SUG1064" s="842"/>
      <c r="SUH1064" s="842"/>
      <c r="SUI1064" s="842"/>
      <c r="SUJ1064" s="842"/>
      <c r="SUK1064" s="842"/>
      <c r="SUL1064" s="842"/>
      <c r="SUM1064" s="842"/>
      <c r="SUN1064" s="842"/>
      <c r="SUO1064" s="842"/>
      <c r="SUP1064" s="842"/>
      <c r="SUQ1064" s="842"/>
      <c r="SUR1064" s="842"/>
      <c r="SUS1064" s="842"/>
      <c r="SUT1064" s="842"/>
      <c r="SUU1064" s="842"/>
      <c r="SUV1064" s="842"/>
      <c r="SUW1064" s="842"/>
      <c r="SUX1064" s="842"/>
      <c r="SUY1064" s="842"/>
      <c r="SUZ1064" s="842"/>
      <c r="SVA1064" s="842"/>
      <c r="SVB1064" s="842"/>
      <c r="SVC1064" s="842"/>
      <c r="SVD1064" s="842"/>
      <c r="SVE1064" s="842"/>
      <c r="SVF1064" s="842"/>
      <c r="SVG1064" s="842"/>
      <c r="SVH1064" s="842"/>
      <c r="SVI1064" s="842"/>
      <c r="SVJ1064" s="842"/>
      <c r="SVK1064" s="842"/>
      <c r="SVL1064" s="842"/>
      <c r="SVM1064" s="842"/>
      <c r="SVN1064" s="842"/>
      <c r="SVO1064" s="842"/>
      <c r="SVP1064" s="842"/>
      <c r="SVQ1064" s="842"/>
      <c r="SVR1064" s="842"/>
      <c r="SVS1064" s="842"/>
      <c r="SVT1064" s="842"/>
      <c r="SVU1064" s="842"/>
      <c r="SVV1064" s="842"/>
      <c r="SVW1064" s="842"/>
      <c r="SVX1064" s="842"/>
      <c r="SVY1064" s="842"/>
      <c r="SVZ1064" s="842"/>
      <c r="SWA1064" s="842"/>
      <c r="SWB1064" s="842"/>
      <c r="SWC1064" s="842"/>
      <c r="SWD1064" s="842"/>
      <c r="SWE1064" s="842"/>
      <c r="SWF1064" s="842"/>
      <c r="SWG1064" s="842"/>
      <c r="SWH1064" s="842"/>
      <c r="SWI1064" s="842"/>
      <c r="SWJ1064" s="842"/>
      <c r="SWK1064" s="842"/>
      <c r="SWL1064" s="842"/>
      <c r="SWM1064" s="842"/>
      <c r="SWN1064" s="842"/>
      <c r="SWO1064" s="842"/>
      <c r="SWP1064" s="842"/>
      <c r="SWQ1064" s="842"/>
      <c r="SWR1064" s="842"/>
      <c r="SWS1064" s="842"/>
      <c r="SWT1064" s="842"/>
      <c r="SWU1064" s="842"/>
      <c r="SWV1064" s="842"/>
      <c r="SWW1064" s="842"/>
      <c r="SWX1064" s="842"/>
      <c r="SWY1064" s="842"/>
      <c r="SWZ1064" s="842"/>
      <c r="SXA1064" s="842"/>
      <c r="SXB1064" s="842"/>
      <c r="SXC1064" s="842"/>
      <c r="SXD1064" s="842"/>
      <c r="SXE1064" s="842"/>
      <c r="SXF1064" s="842"/>
      <c r="SXG1064" s="842"/>
      <c r="SXH1064" s="842"/>
      <c r="SXI1064" s="842"/>
      <c r="SXJ1064" s="842"/>
      <c r="SXK1064" s="842"/>
      <c r="SXL1064" s="842"/>
      <c r="SXM1064" s="842"/>
      <c r="SXN1064" s="842"/>
      <c r="SXO1064" s="842"/>
      <c r="SXP1064" s="842"/>
      <c r="SXQ1064" s="842"/>
      <c r="SXR1064" s="842"/>
      <c r="SXS1064" s="842"/>
      <c r="SXT1064" s="842"/>
      <c r="SXU1064" s="842"/>
      <c r="SXV1064" s="842"/>
      <c r="SXW1064" s="842"/>
      <c r="SXX1064" s="842"/>
      <c r="SXY1064" s="842"/>
      <c r="SXZ1064" s="842"/>
      <c r="SYA1064" s="842"/>
      <c r="SYB1064" s="842"/>
      <c r="SYC1064" s="842"/>
      <c r="SYD1064" s="842"/>
      <c r="SYE1064" s="842"/>
      <c r="SYF1064" s="842"/>
      <c r="SYG1064" s="842"/>
      <c r="SYH1064" s="842"/>
      <c r="SYI1064" s="842"/>
      <c r="SYJ1064" s="842"/>
      <c r="SYK1064" s="842"/>
      <c r="SYL1064" s="842"/>
      <c r="SYM1064" s="842"/>
      <c r="SYN1064" s="842"/>
      <c r="SYO1064" s="842"/>
      <c r="SYP1064" s="842"/>
      <c r="SYQ1064" s="842"/>
      <c r="SYR1064" s="842"/>
      <c r="SYS1064" s="842"/>
      <c r="SYT1064" s="842"/>
      <c r="SYU1064" s="842"/>
      <c r="SYV1064" s="842"/>
      <c r="SYW1064" s="842"/>
      <c r="SYX1064" s="842"/>
      <c r="SYY1064" s="842"/>
      <c r="SYZ1064" s="842"/>
      <c r="SZA1064" s="842"/>
      <c r="SZB1064" s="842"/>
      <c r="SZC1064" s="842"/>
      <c r="SZD1064" s="842"/>
      <c r="SZE1064" s="842"/>
      <c r="SZF1064" s="842"/>
      <c r="SZG1064" s="842"/>
      <c r="SZH1064" s="842"/>
      <c r="SZI1064" s="842"/>
      <c r="SZJ1064" s="842"/>
      <c r="SZK1064" s="842"/>
      <c r="SZL1064" s="842"/>
      <c r="SZM1064" s="842"/>
      <c r="SZN1064" s="842"/>
      <c r="SZO1064" s="842"/>
      <c r="SZP1064" s="842"/>
      <c r="SZQ1064" s="842"/>
      <c r="SZR1064" s="842"/>
      <c r="SZS1064" s="842"/>
      <c r="SZT1064" s="842"/>
      <c r="SZU1064" s="842"/>
      <c r="SZV1064" s="842"/>
      <c r="SZW1064" s="842"/>
      <c r="SZX1064" s="842"/>
      <c r="SZY1064" s="842"/>
      <c r="SZZ1064" s="842"/>
      <c r="TAA1064" s="842"/>
      <c r="TAB1064" s="842"/>
      <c r="TAC1064" s="842"/>
      <c r="TAD1064" s="842"/>
      <c r="TAE1064" s="842"/>
      <c r="TAF1064" s="842"/>
      <c r="TAG1064" s="842"/>
      <c r="TAH1064" s="842"/>
      <c r="TAI1064" s="842"/>
      <c r="TAJ1064" s="842"/>
      <c r="TAK1064" s="842"/>
      <c r="TAL1064" s="842"/>
      <c r="TAM1064" s="842"/>
      <c r="TAN1064" s="842"/>
      <c r="TAO1064" s="842"/>
      <c r="TAP1064" s="842"/>
      <c r="TAQ1064" s="842"/>
      <c r="TAR1064" s="842"/>
      <c r="TAS1064" s="842"/>
      <c r="TAT1064" s="842"/>
      <c r="TAU1064" s="842"/>
      <c r="TAV1064" s="842"/>
      <c r="TAW1064" s="842"/>
      <c r="TAX1064" s="842"/>
      <c r="TAY1064" s="842"/>
      <c r="TAZ1064" s="842"/>
      <c r="TBA1064" s="842"/>
      <c r="TBB1064" s="842"/>
      <c r="TBC1064" s="842"/>
      <c r="TBD1064" s="842"/>
      <c r="TBE1064" s="842"/>
      <c r="TBF1064" s="842"/>
      <c r="TBG1064" s="842"/>
      <c r="TBH1064" s="842"/>
      <c r="TBI1064" s="842"/>
      <c r="TBJ1064" s="842"/>
      <c r="TBK1064" s="842"/>
      <c r="TBL1064" s="842"/>
      <c r="TBM1064" s="842"/>
      <c r="TBN1064" s="842"/>
      <c r="TBO1064" s="842"/>
      <c r="TBP1064" s="842"/>
      <c r="TBQ1064" s="842"/>
      <c r="TBR1064" s="842"/>
      <c r="TBS1064" s="842"/>
      <c r="TBT1064" s="842"/>
      <c r="TBU1064" s="842"/>
      <c r="TBV1064" s="842"/>
      <c r="TBW1064" s="842"/>
      <c r="TBX1064" s="842"/>
      <c r="TBY1064" s="842"/>
      <c r="TBZ1064" s="842"/>
      <c r="TCA1064" s="842"/>
      <c r="TCB1064" s="842"/>
      <c r="TCC1064" s="842"/>
      <c r="TCD1064" s="842"/>
      <c r="TCE1064" s="842"/>
      <c r="TCF1064" s="842"/>
      <c r="TCG1064" s="842"/>
      <c r="TCH1064" s="842"/>
      <c r="TCI1064" s="842"/>
      <c r="TCJ1064" s="842"/>
      <c r="TCK1064" s="842"/>
      <c r="TCL1064" s="842"/>
      <c r="TCM1064" s="842"/>
      <c r="TCN1064" s="842"/>
      <c r="TCO1064" s="842"/>
      <c r="TCP1064" s="842"/>
      <c r="TCQ1064" s="842"/>
      <c r="TCR1064" s="842"/>
      <c r="TCS1064" s="842"/>
      <c r="TCT1064" s="842"/>
      <c r="TCU1064" s="842"/>
      <c r="TCV1064" s="842"/>
      <c r="TCW1064" s="842"/>
      <c r="TCX1064" s="842"/>
      <c r="TCY1064" s="842"/>
      <c r="TCZ1064" s="842"/>
      <c r="TDA1064" s="842"/>
      <c r="TDB1064" s="842"/>
      <c r="TDC1064" s="842"/>
      <c r="TDD1064" s="842"/>
      <c r="TDE1064" s="842"/>
      <c r="TDF1064" s="842"/>
      <c r="TDG1064" s="842"/>
      <c r="TDH1064" s="842"/>
      <c r="TDI1064" s="842"/>
      <c r="TDJ1064" s="842"/>
      <c r="TDK1064" s="842"/>
      <c r="TDL1064" s="842"/>
      <c r="TDM1064" s="842"/>
      <c r="TDN1064" s="842"/>
      <c r="TDO1064" s="842"/>
      <c r="TDP1064" s="842"/>
      <c r="TDQ1064" s="842"/>
      <c r="TDR1064" s="842"/>
      <c r="TDS1064" s="842"/>
      <c r="TDT1064" s="842"/>
      <c r="TDU1064" s="842"/>
      <c r="TDV1064" s="842"/>
      <c r="TDW1064" s="842"/>
      <c r="TDX1064" s="842"/>
      <c r="TDY1064" s="842"/>
      <c r="TDZ1064" s="842"/>
      <c r="TEA1064" s="842"/>
      <c r="TEB1064" s="842"/>
      <c r="TEC1064" s="842"/>
      <c r="TED1064" s="842"/>
      <c r="TEE1064" s="842"/>
      <c r="TEF1064" s="842"/>
      <c r="TEG1064" s="842"/>
      <c r="TEH1064" s="842"/>
      <c r="TEI1064" s="842"/>
      <c r="TEJ1064" s="842"/>
      <c r="TEK1064" s="842"/>
      <c r="TEL1064" s="842"/>
      <c r="TEM1064" s="842"/>
      <c r="TEN1064" s="842"/>
      <c r="TEO1064" s="842"/>
      <c r="TEP1064" s="842"/>
      <c r="TEQ1064" s="842"/>
      <c r="TER1064" s="842"/>
      <c r="TES1064" s="842"/>
      <c r="TET1064" s="842"/>
      <c r="TEU1064" s="842"/>
      <c r="TEV1064" s="842"/>
      <c r="TEW1064" s="842"/>
      <c r="TEX1064" s="842"/>
      <c r="TEY1064" s="842"/>
      <c r="TEZ1064" s="842"/>
      <c r="TFA1064" s="842"/>
      <c r="TFB1064" s="842"/>
      <c r="TFC1064" s="842"/>
      <c r="TFD1064" s="842"/>
      <c r="TFE1064" s="842"/>
      <c r="TFF1064" s="842"/>
      <c r="TFG1064" s="842"/>
      <c r="TFH1064" s="842"/>
      <c r="TFI1064" s="842"/>
      <c r="TFJ1064" s="842"/>
      <c r="TFK1064" s="842"/>
      <c r="TFL1064" s="842"/>
      <c r="TFM1064" s="842"/>
      <c r="TFN1064" s="842"/>
      <c r="TFO1064" s="842"/>
      <c r="TFP1064" s="842"/>
      <c r="TFQ1064" s="842"/>
      <c r="TFR1064" s="842"/>
      <c r="TFS1064" s="842"/>
      <c r="TFT1064" s="842"/>
      <c r="TFU1064" s="842"/>
      <c r="TFV1064" s="842"/>
      <c r="TFW1064" s="842"/>
      <c r="TFX1064" s="842"/>
      <c r="TFY1064" s="842"/>
      <c r="TFZ1064" s="842"/>
      <c r="TGA1064" s="842"/>
      <c r="TGB1064" s="842"/>
      <c r="TGC1064" s="842"/>
      <c r="TGD1064" s="842"/>
      <c r="TGE1064" s="842"/>
      <c r="TGF1064" s="842"/>
      <c r="TGG1064" s="842"/>
      <c r="TGH1064" s="842"/>
      <c r="TGI1064" s="842"/>
      <c r="TGJ1064" s="842"/>
      <c r="TGK1064" s="842"/>
      <c r="TGL1064" s="842"/>
      <c r="TGM1064" s="842"/>
      <c r="TGN1064" s="842"/>
      <c r="TGO1064" s="842"/>
      <c r="TGP1064" s="842"/>
      <c r="TGQ1064" s="842"/>
      <c r="TGR1064" s="842"/>
      <c r="TGS1064" s="842"/>
      <c r="TGT1064" s="842"/>
      <c r="TGU1064" s="842"/>
      <c r="TGV1064" s="842"/>
      <c r="TGW1064" s="842"/>
      <c r="TGX1064" s="842"/>
      <c r="TGY1064" s="842"/>
      <c r="TGZ1064" s="842"/>
      <c r="THA1064" s="842"/>
      <c r="THB1064" s="842"/>
      <c r="THC1064" s="842"/>
      <c r="THD1064" s="842"/>
      <c r="THE1064" s="842"/>
      <c r="THF1064" s="842"/>
      <c r="THG1064" s="842"/>
      <c r="THH1064" s="842"/>
      <c r="THI1064" s="842"/>
      <c r="THJ1064" s="842"/>
      <c r="THK1064" s="842"/>
      <c r="THL1064" s="842"/>
      <c r="THM1064" s="842"/>
      <c r="THN1064" s="842"/>
      <c r="THO1064" s="842"/>
      <c r="THP1064" s="842"/>
      <c r="THQ1064" s="842"/>
      <c r="THR1064" s="842"/>
      <c r="THS1064" s="842"/>
      <c r="THT1064" s="842"/>
      <c r="THU1064" s="842"/>
      <c r="THV1064" s="842"/>
      <c r="THW1064" s="842"/>
      <c r="THX1064" s="842"/>
      <c r="THY1064" s="842"/>
      <c r="THZ1064" s="842"/>
      <c r="TIA1064" s="842"/>
      <c r="TIB1064" s="842"/>
      <c r="TIC1064" s="842"/>
      <c r="TID1064" s="842"/>
      <c r="TIE1064" s="842"/>
      <c r="TIF1064" s="842"/>
      <c r="TIG1064" s="842"/>
      <c r="TIH1064" s="842"/>
      <c r="TII1064" s="842"/>
      <c r="TIJ1064" s="842"/>
      <c r="TIK1064" s="842"/>
      <c r="TIL1064" s="842"/>
      <c r="TIM1064" s="842"/>
      <c r="TIN1064" s="842"/>
      <c r="TIO1064" s="842"/>
      <c r="TIP1064" s="842"/>
      <c r="TIQ1064" s="842"/>
      <c r="TIR1064" s="842"/>
      <c r="TIS1064" s="842"/>
      <c r="TIT1064" s="842"/>
      <c r="TIU1064" s="842"/>
      <c r="TIV1064" s="842"/>
      <c r="TIW1064" s="842"/>
      <c r="TIX1064" s="842"/>
      <c r="TIY1064" s="842"/>
      <c r="TIZ1064" s="842"/>
      <c r="TJA1064" s="842"/>
      <c r="TJB1064" s="842"/>
      <c r="TJC1064" s="842"/>
      <c r="TJD1064" s="842"/>
      <c r="TJE1064" s="842"/>
      <c r="TJF1064" s="842"/>
      <c r="TJG1064" s="842"/>
      <c r="TJH1064" s="842"/>
      <c r="TJI1064" s="842"/>
      <c r="TJJ1064" s="842"/>
      <c r="TJK1064" s="842"/>
      <c r="TJL1064" s="842"/>
      <c r="TJM1064" s="842"/>
      <c r="TJN1064" s="842"/>
      <c r="TJO1064" s="842"/>
      <c r="TJP1064" s="842"/>
      <c r="TJQ1064" s="842"/>
      <c r="TJR1064" s="842"/>
      <c r="TJS1064" s="842"/>
      <c r="TJT1064" s="842"/>
      <c r="TJU1064" s="842"/>
      <c r="TJV1064" s="842"/>
      <c r="TJW1064" s="842"/>
      <c r="TJX1064" s="842"/>
      <c r="TJY1064" s="842"/>
      <c r="TJZ1064" s="842"/>
      <c r="TKA1064" s="842"/>
      <c r="TKB1064" s="842"/>
      <c r="TKC1064" s="842"/>
      <c r="TKD1064" s="842"/>
      <c r="TKE1064" s="842"/>
      <c r="TKF1064" s="842"/>
      <c r="TKG1064" s="842"/>
      <c r="TKH1064" s="842"/>
      <c r="TKI1064" s="842"/>
      <c r="TKJ1064" s="842"/>
      <c r="TKK1064" s="842"/>
      <c r="TKL1064" s="842"/>
      <c r="TKM1064" s="842"/>
      <c r="TKN1064" s="842"/>
      <c r="TKO1064" s="842"/>
      <c r="TKP1064" s="842"/>
      <c r="TKQ1064" s="842"/>
      <c r="TKR1064" s="842"/>
      <c r="TKS1064" s="842"/>
      <c r="TKT1064" s="842"/>
      <c r="TKU1064" s="842"/>
      <c r="TKV1064" s="842"/>
      <c r="TKW1064" s="842"/>
      <c r="TKX1064" s="842"/>
      <c r="TKY1064" s="842"/>
      <c r="TKZ1064" s="842"/>
      <c r="TLA1064" s="842"/>
      <c r="TLB1064" s="842"/>
      <c r="TLC1064" s="842"/>
      <c r="TLD1064" s="842"/>
      <c r="TLE1064" s="842"/>
      <c r="TLF1064" s="842"/>
      <c r="TLG1064" s="842"/>
      <c r="TLH1064" s="842"/>
      <c r="TLI1064" s="842"/>
      <c r="TLJ1064" s="842"/>
      <c r="TLK1064" s="842"/>
      <c r="TLL1064" s="842"/>
      <c r="TLM1064" s="842"/>
      <c r="TLN1064" s="842"/>
      <c r="TLO1064" s="842"/>
      <c r="TLP1064" s="842"/>
      <c r="TLQ1064" s="842"/>
      <c r="TLR1064" s="842"/>
      <c r="TLS1064" s="842"/>
      <c r="TLT1064" s="842"/>
      <c r="TLU1064" s="842"/>
      <c r="TLV1064" s="842"/>
      <c r="TLW1064" s="842"/>
      <c r="TLX1064" s="842"/>
      <c r="TLY1064" s="842"/>
      <c r="TLZ1064" s="842"/>
      <c r="TMA1064" s="842"/>
      <c r="TMB1064" s="842"/>
      <c r="TMC1064" s="842"/>
      <c r="TMD1064" s="842"/>
      <c r="TME1064" s="842"/>
      <c r="TMF1064" s="842"/>
      <c r="TMG1064" s="842"/>
      <c r="TMH1064" s="842"/>
      <c r="TMI1064" s="842"/>
      <c r="TMJ1064" s="842"/>
      <c r="TMK1064" s="842"/>
      <c r="TML1064" s="842"/>
      <c r="TMM1064" s="842"/>
      <c r="TMN1064" s="842"/>
      <c r="TMO1064" s="842"/>
      <c r="TMP1064" s="842"/>
      <c r="TMQ1064" s="842"/>
      <c r="TMR1064" s="842"/>
      <c r="TMS1064" s="842"/>
      <c r="TMT1064" s="842"/>
      <c r="TMU1064" s="842"/>
      <c r="TMV1064" s="842"/>
      <c r="TMW1064" s="842"/>
      <c r="TMX1064" s="842"/>
      <c r="TMY1064" s="842"/>
      <c r="TMZ1064" s="842"/>
      <c r="TNA1064" s="842"/>
      <c r="TNB1064" s="842"/>
      <c r="TNC1064" s="842"/>
      <c r="TND1064" s="842"/>
      <c r="TNE1064" s="842"/>
      <c r="TNF1064" s="842"/>
      <c r="TNG1064" s="842"/>
      <c r="TNH1064" s="842"/>
      <c r="TNI1064" s="842"/>
      <c r="TNJ1064" s="842"/>
      <c r="TNK1064" s="842"/>
      <c r="TNL1064" s="842"/>
      <c r="TNM1064" s="842"/>
      <c r="TNN1064" s="842"/>
      <c r="TNO1064" s="842"/>
      <c r="TNP1064" s="842"/>
      <c r="TNQ1064" s="842"/>
      <c r="TNR1064" s="842"/>
      <c r="TNS1064" s="842"/>
      <c r="TNT1064" s="842"/>
      <c r="TNU1064" s="842"/>
      <c r="TNV1064" s="842"/>
      <c r="TNW1064" s="842"/>
      <c r="TNX1064" s="842"/>
      <c r="TNY1064" s="842"/>
      <c r="TNZ1064" s="842"/>
      <c r="TOA1064" s="842"/>
      <c r="TOB1064" s="842"/>
      <c r="TOC1064" s="842"/>
      <c r="TOD1064" s="842"/>
      <c r="TOE1064" s="842"/>
      <c r="TOF1064" s="842"/>
      <c r="TOG1064" s="842"/>
      <c r="TOH1064" s="842"/>
      <c r="TOI1064" s="842"/>
      <c r="TOJ1064" s="842"/>
      <c r="TOK1064" s="842"/>
      <c r="TOL1064" s="842"/>
      <c r="TOM1064" s="842"/>
      <c r="TON1064" s="842"/>
      <c r="TOO1064" s="842"/>
      <c r="TOP1064" s="842"/>
      <c r="TOQ1064" s="842"/>
      <c r="TOR1064" s="842"/>
      <c r="TOS1064" s="842"/>
      <c r="TOT1064" s="842"/>
      <c r="TOU1064" s="842"/>
      <c r="TOV1064" s="842"/>
      <c r="TOW1064" s="842"/>
      <c r="TOX1064" s="842"/>
      <c r="TOY1064" s="842"/>
      <c r="TOZ1064" s="842"/>
      <c r="TPA1064" s="842"/>
      <c r="TPB1064" s="842"/>
      <c r="TPC1064" s="842"/>
      <c r="TPD1064" s="842"/>
      <c r="TPE1064" s="842"/>
      <c r="TPF1064" s="842"/>
      <c r="TPG1064" s="842"/>
      <c r="TPH1064" s="842"/>
      <c r="TPI1064" s="842"/>
      <c r="TPJ1064" s="842"/>
      <c r="TPK1064" s="842"/>
      <c r="TPL1064" s="842"/>
      <c r="TPM1064" s="842"/>
      <c r="TPN1064" s="842"/>
      <c r="TPO1064" s="842"/>
      <c r="TPP1064" s="842"/>
      <c r="TPQ1064" s="842"/>
      <c r="TPR1064" s="842"/>
      <c r="TPS1064" s="842"/>
      <c r="TPT1064" s="842"/>
      <c r="TPU1064" s="842"/>
      <c r="TPV1064" s="842"/>
      <c r="TPW1064" s="842"/>
      <c r="TPX1064" s="842"/>
      <c r="TPY1064" s="842"/>
      <c r="TPZ1064" s="842"/>
      <c r="TQA1064" s="842"/>
      <c r="TQB1064" s="842"/>
      <c r="TQC1064" s="842"/>
      <c r="TQD1064" s="842"/>
      <c r="TQE1064" s="842"/>
      <c r="TQF1064" s="842"/>
      <c r="TQG1064" s="842"/>
      <c r="TQH1064" s="842"/>
      <c r="TQI1064" s="842"/>
      <c r="TQJ1064" s="842"/>
      <c r="TQK1064" s="842"/>
      <c r="TQL1064" s="842"/>
      <c r="TQM1064" s="842"/>
      <c r="TQN1064" s="842"/>
      <c r="TQO1064" s="842"/>
      <c r="TQP1064" s="842"/>
      <c r="TQQ1064" s="842"/>
      <c r="TQR1064" s="842"/>
      <c r="TQS1064" s="842"/>
      <c r="TQT1064" s="842"/>
      <c r="TQU1064" s="842"/>
      <c r="TQV1064" s="842"/>
      <c r="TQW1064" s="842"/>
      <c r="TQX1064" s="842"/>
      <c r="TQY1064" s="842"/>
      <c r="TQZ1064" s="842"/>
      <c r="TRA1064" s="842"/>
      <c r="TRB1064" s="842"/>
      <c r="TRC1064" s="842"/>
      <c r="TRD1064" s="842"/>
      <c r="TRE1064" s="842"/>
      <c r="TRF1064" s="842"/>
      <c r="TRG1064" s="842"/>
      <c r="TRH1064" s="842"/>
      <c r="TRI1064" s="842"/>
      <c r="TRJ1064" s="842"/>
      <c r="TRK1064" s="842"/>
      <c r="TRL1064" s="842"/>
      <c r="TRM1064" s="842"/>
      <c r="TRN1064" s="842"/>
      <c r="TRO1064" s="842"/>
      <c r="TRP1064" s="842"/>
      <c r="TRQ1064" s="842"/>
      <c r="TRR1064" s="842"/>
      <c r="TRS1064" s="842"/>
      <c r="TRT1064" s="842"/>
      <c r="TRU1064" s="842"/>
      <c r="TRV1064" s="842"/>
      <c r="TRW1064" s="842"/>
      <c r="TRX1064" s="842"/>
      <c r="TRY1064" s="842"/>
      <c r="TRZ1064" s="842"/>
      <c r="TSA1064" s="842"/>
      <c r="TSB1064" s="842"/>
      <c r="TSC1064" s="842"/>
      <c r="TSD1064" s="842"/>
      <c r="TSE1064" s="842"/>
      <c r="TSF1064" s="842"/>
      <c r="TSG1064" s="842"/>
      <c r="TSH1064" s="842"/>
      <c r="TSI1064" s="842"/>
      <c r="TSJ1064" s="842"/>
      <c r="TSK1064" s="842"/>
      <c r="TSL1064" s="842"/>
      <c r="TSM1064" s="842"/>
      <c r="TSN1064" s="842"/>
      <c r="TSO1064" s="842"/>
      <c r="TSP1064" s="842"/>
      <c r="TSQ1064" s="842"/>
      <c r="TSR1064" s="842"/>
      <c r="TSS1064" s="842"/>
      <c r="TST1064" s="842"/>
      <c r="TSU1064" s="842"/>
      <c r="TSV1064" s="842"/>
      <c r="TSW1064" s="842"/>
      <c r="TSX1064" s="842"/>
      <c r="TSY1064" s="842"/>
      <c r="TSZ1064" s="842"/>
      <c r="TTA1064" s="842"/>
      <c r="TTB1064" s="842"/>
      <c r="TTC1064" s="842"/>
      <c r="TTD1064" s="842"/>
      <c r="TTE1064" s="842"/>
      <c r="TTF1064" s="842"/>
      <c r="TTG1064" s="842"/>
      <c r="TTH1064" s="842"/>
      <c r="TTI1064" s="842"/>
      <c r="TTJ1064" s="842"/>
      <c r="TTK1064" s="842"/>
      <c r="TTL1064" s="842"/>
      <c r="TTM1064" s="842"/>
      <c r="TTN1064" s="842"/>
      <c r="TTO1064" s="842"/>
      <c r="TTP1064" s="842"/>
      <c r="TTQ1064" s="842"/>
      <c r="TTR1064" s="842"/>
      <c r="TTS1064" s="842"/>
      <c r="TTT1064" s="842"/>
      <c r="TTU1064" s="842"/>
      <c r="TTV1064" s="842"/>
      <c r="TTW1064" s="842"/>
      <c r="TTX1064" s="842"/>
      <c r="TTY1064" s="842"/>
      <c r="TTZ1064" s="842"/>
      <c r="TUA1064" s="842"/>
      <c r="TUB1064" s="842"/>
      <c r="TUC1064" s="842"/>
      <c r="TUD1064" s="842"/>
      <c r="TUE1064" s="842"/>
      <c r="TUF1064" s="842"/>
      <c r="TUG1064" s="842"/>
      <c r="TUH1064" s="842"/>
      <c r="TUI1064" s="842"/>
      <c r="TUJ1064" s="842"/>
      <c r="TUK1064" s="842"/>
      <c r="TUL1064" s="842"/>
      <c r="TUM1064" s="842"/>
      <c r="TUN1064" s="842"/>
      <c r="TUO1064" s="842"/>
      <c r="TUP1064" s="842"/>
      <c r="TUQ1064" s="842"/>
      <c r="TUR1064" s="842"/>
      <c r="TUS1064" s="842"/>
      <c r="TUT1064" s="842"/>
      <c r="TUU1064" s="842"/>
      <c r="TUV1064" s="842"/>
      <c r="TUW1064" s="842"/>
      <c r="TUX1064" s="842"/>
      <c r="TUY1064" s="842"/>
      <c r="TUZ1064" s="842"/>
      <c r="TVA1064" s="842"/>
      <c r="TVB1064" s="842"/>
      <c r="TVC1064" s="842"/>
      <c r="TVD1064" s="842"/>
      <c r="TVE1064" s="842"/>
      <c r="TVF1064" s="842"/>
      <c r="TVG1064" s="842"/>
      <c r="TVH1064" s="842"/>
      <c r="TVI1064" s="842"/>
      <c r="TVJ1064" s="842"/>
      <c r="TVK1064" s="842"/>
      <c r="TVL1064" s="842"/>
      <c r="TVM1064" s="842"/>
      <c r="TVN1064" s="842"/>
      <c r="TVO1064" s="842"/>
      <c r="TVP1064" s="842"/>
      <c r="TVQ1064" s="842"/>
      <c r="TVR1064" s="842"/>
      <c r="TVS1064" s="842"/>
      <c r="TVT1064" s="842"/>
      <c r="TVU1064" s="842"/>
      <c r="TVV1064" s="842"/>
      <c r="TVW1064" s="842"/>
      <c r="TVX1064" s="842"/>
      <c r="TVY1064" s="842"/>
      <c r="TVZ1064" s="842"/>
      <c r="TWA1064" s="842"/>
      <c r="TWB1064" s="842"/>
      <c r="TWC1064" s="842"/>
      <c r="TWD1064" s="842"/>
      <c r="TWE1064" s="842"/>
      <c r="TWF1064" s="842"/>
      <c r="TWG1064" s="842"/>
      <c r="TWH1064" s="842"/>
      <c r="TWI1064" s="842"/>
      <c r="TWJ1064" s="842"/>
      <c r="TWK1064" s="842"/>
      <c r="TWL1064" s="842"/>
      <c r="TWM1064" s="842"/>
      <c r="TWN1064" s="842"/>
      <c r="TWO1064" s="842"/>
      <c r="TWP1064" s="842"/>
      <c r="TWQ1064" s="842"/>
      <c r="TWR1064" s="842"/>
      <c r="TWS1064" s="842"/>
      <c r="TWT1064" s="842"/>
      <c r="TWU1064" s="842"/>
      <c r="TWV1064" s="842"/>
      <c r="TWW1064" s="842"/>
      <c r="TWX1064" s="842"/>
      <c r="TWY1064" s="842"/>
      <c r="TWZ1064" s="842"/>
      <c r="TXA1064" s="842"/>
      <c r="TXB1064" s="842"/>
      <c r="TXC1064" s="842"/>
      <c r="TXD1064" s="842"/>
      <c r="TXE1064" s="842"/>
      <c r="TXF1064" s="842"/>
      <c r="TXG1064" s="842"/>
      <c r="TXH1064" s="842"/>
      <c r="TXI1064" s="842"/>
      <c r="TXJ1064" s="842"/>
      <c r="TXK1064" s="842"/>
      <c r="TXL1064" s="842"/>
      <c r="TXM1064" s="842"/>
      <c r="TXN1064" s="842"/>
      <c r="TXO1064" s="842"/>
      <c r="TXP1064" s="842"/>
      <c r="TXQ1064" s="842"/>
      <c r="TXR1064" s="842"/>
      <c r="TXS1064" s="842"/>
      <c r="TXT1064" s="842"/>
      <c r="TXU1064" s="842"/>
      <c r="TXV1064" s="842"/>
      <c r="TXW1064" s="842"/>
      <c r="TXX1064" s="842"/>
      <c r="TXY1064" s="842"/>
      <c r="TXZ1064" s="842"/>
      <c r="TYA1064" s="842"/>
      <c r="TYB1064" s="842"/>
      <c r="TYC1064" s="842"/>
      <c r="TYD1064" s="842"/>
      <c r="TYE1064" s="842"/>
      <c r="TYF1064" s="842"/>
      <c r="TYG1064" s="842"/>
      <c r="TYH1064" s="842"/>
      <c r="TYI1064" s="842"/>
      <c r="TYJ1064" s="842"/>
      <c r="TYK1064" s="842"/>
      <c r="TYL1064" s="842"/>
      <c r="TYM1064" s="842"/>
      <c r="TYN1064" s="842"/>
      <c r="TYO1064" s="842"/>
      <c r="TYP1064" s="842"/>
      <c r="TYQ1064" s="842"/>
      <c r="TYR1064" s="842"/>
      <c r="TYS1064" s="842"/>
      <c r="TYT1064" s="842"/>
      <c r="TYU1064" s="842"/>
      <c r="TYV1064" s="842"/>
      <c r="TYW1064" s="842"/>
      <c r="TYX1064" s="842"/>
      <c r="TYY1064" s="842"/>
      <c r="TYZ1064" s="842"/>
      <c r="TZA1064" s="842"/>
      <c r="TZB1064" s="842"/>
      <c r="TZC1064" s="842"/>
      <c r="TZD1064" s="842"/>
      <c r="TZE1064" s="842"/>
      <c r="TZF1064" s="842"/>
      <c r="TZG1064" s="842"/>
      <c r="TZH1064" s="842"/>
      <c r="TZI1064" s="842"/>
      <c r="TZJ1064" s="842"/>
      <c r="TZK1064" s="842"/>
      <c r="TZL1064" s="842"/>
      <c r="TZM1064" s="842"/>
      <c r="TZN1064" s="842"/>
      <c r="TZO1064" s="842"/>
      <c r="TZP1064" s="842"/>
      <c r="TZQ1064" s="842"/>
      <c r="TZR1064" s="842"/>
      <c r="TZS1064" s="842"/>
      <c r="TZT1064" s="842"/>
      <c r="TZU1064" s="842"/>
      <c r="TZV1064" s="842"/>
      <c r="TZW1064" s="842"/>
      <c r="TZX1064" s="842"/>
      <c r="TZY1064" s="842"/>
      <c r="TZZ1064" s="842"/>
      <c r="UAA1064" s="842"/>
      <c r="UAB1064" s="842"/>
      <c r="UAC1064" s="842"/>
      <c r="UAD1064" s="842"/>
      <c r="UAE1064" s="842"/>
      <c r="UAF1064" s="842"/>
      <c r="UAG1064" s="842"/>
      <c r="UAH1064" s="842"/>
      <c r="UAI1064" s="842"/>
      <c r="UAJ1064" s="842"/>
      <c r="UAK1064" s="842"/>
      <c r="UAL1064" s="842"/>
      <c r="UAM1064" s="842"/>
      <c r="UAN1064" s="842"/>
      <c r="UAO1064" s="842"/>
      <c r="UAP1064" s="842"/>
      <c r="UAQ1064" s="842"/>
      <c r="UAR1064" s="842"/>
      <c r="UAS1064" s="842"/>
      <c r="UAT1064" s="842"/>
      <c r="UAU1064" s="842"/>
      <c r="UAV1064" s="842"/>
      <c r="UAW1064" s="842"/>
      <c r="UAX1064" s="842"/>
      <c r="UAY1064" s="842"/>
      <c r="UAZ1064" s="842"/>
      <c r="UBA1064" s="842"/>
      <c r="UBB1064" s="842"/>
      <c r="UBC1064" s="842"/>
      <c r="UBD1064" s="842"/>
      <c r="UBE1064" s="842"/>
      <c r="UBF1064" s="842"/>
      <c r="UBG1064" s="842"/>
      <c r="UBH1064" s="842"/>
      <c r="UBI1064" s="842"/>
      <c r="UBJ1064" s="842"/>
      <c r="UBK1064" s="842"/>
      <c r="UBL1064" s="842"/>
      <c r="UBM1064" s="842"/>
      <c r="UBN1064" s="842"/>
      <c r="UBO1064" s="842"/>
      <c r="UBP1064" s="842"/>
      <c r="UBQ1064" s="842"/>
      <c r="UBR1064" s="842"/>
      <c r="UBS1064" s="842"/>
      <c r="UBT1064" s="842"/>
      <c r="UBU1064" s="842"/>
      <c r="UBV1064" s="842"/>
      <c r="UBW1064" s="842"/>
      <c r="UBX1064" s="842"/>
      <c r="UBY1064" s="842"/>
      <c r="UBZ1064" s="842"/>
      <c r="UCA1064" s="842"/>
      <c r="UCB1064" s="842"/>
      <c r="UCC1064" s="842"/>
      <c r="UCD1064" s="842"/>
      <c r="UCE1064" s="842"/>
      <c r="UCF1064" s="842"/>
      <c r="UCG1064" s="842"/>
      <c r="UCH1064" s="842"/>
      <c r="UCI1064" s="842"/>
      <c r="UCJ1064" s="842"/>
      <c r="UCK1064" s="842"/>
      <c r="UCL1064" s="842"/>
      <c r="UCM1064" s="842"/>
      <c r="UCN1064" s="842"/>
      <c r="UCO1064" s="842"/>
      <c r="UCP1064" s="842"/>
      <c r="UCQ1064" s="842"/>
      <c r="UCR1064" s="842"/>
      <c r="UCS1064" s="842"/>
      <c r="UCT1064" s="842"/>
      <c r="UCU1064" s="842"/>
      <c r="UCV1064" s="842"/>
      <c r="UCW1064" s="842"/>
      <c r="UCX1064" s="842"/>
      <c r="UCY1064" s="842"/>
      <c r="UCZ1064" s="842"/>
      <c r="UDA1064" s="842"/>
      <c r="UDB1064" s="842"/>
      <c r="UDC1064" s="842"/>
      <c r="UDD1064" s="842"/>
      <c r="UDE1064" s="842"/>
      <c r="UDF1064" s="842"/>
      <c r="UDG1064" s="842"/>
      <c r="UDH1064" s="842"/>
      <c r="UDI1064" s="842"/>
      <c r="UDJ1064" s="842"/>
      <c r="UDK1064" s="842"/>
      <c r="UDL1064" s="842"/>
      <c r="UDM1064" s="842"/>
      <c r="UDN1064" s="842"/>
      <c r="UDO1064" s="842"/>
      <c r="UDP1064" s="842"/>
      <c r="UDQ1064" s="842"/>
      <c r="UDR1064" s="842"/>
      <c r="UDS1064" s="842"/>
      <c r="UDT1064" s="842"/>
      <c r="UDU1064" s="842"/>
      <c r="UDV1064" s="842"/>
      <c r="UDW1064" s="842"/>
      <c r="UDX1064" s="842"/>
      <c r="UDY1064" s="842"/>
      <c r="UDZ1064" s="842"/>
      <c r="UEA1064" s="842"/>
      <c r="UEB1064" s="842"/>
      <c r="UEC1064" s="842"/>
      <c r="UED1064" s="842"/>
      <c r="UEE1064" s="842"/>
      <c r="UEF1064" s="842"/>
      <c r="UEG1064" s="842"/>
      <c r="UEH1064" s="842"/>
      <c r="UEI1064" s="842"/>
      <c r="UEJ1064" s="842"/>
      <c r="UEK1064" s="842"/>
      <c r="UEL1064" s="842"/>
      <c r="UEM1064" s="842"/>
      <c r="UEN1064" s="842"/>
      <c r="UEO1064" s="842"/>
      <c r="UEP1064" s="842"/>
      <c r="UEQ1064" s="842"/>
      <c r="UER1064" s="842"/>
      <c r="UES1064" s="842"/>
      <c r="UET1064" s="842"/>
      <c r="UEU1064" s="842"/>
      <c r="UEV1064" s="842"/>
      <c r="UEW1064" s="842"/>
      <c r="UEX1064" s="842"/>
      <c r="UEY1064" s="842"/>
      <c r="UEZ1064" s="842"/>
      <c r="UFA1064" s="842"/>
      <c r="UFB1064" s="842"/>
      <c r="UFC1064" s="842"/>
      <c r="UFD1064" s="842"/>
      <c r="UFE1064" s="842"/>
      <c r="UFF1064" s="842"/>
      <c r="UFG1064" s="842"/>
      <c r="UFH1064" s="842"/>
      <c r="UFI1064" s="842"/>
      <c r="UFJ1064" s="842"/>
      <c r="UFK1064" s="842"/>
      <c r="UFL1064" s="842"/>
      <c r="UFM1064" s="842"/>
      <c r="UFN1064" s="842"/>
      <c r="UFO1064" s="842"/>
      <c r="UFP1064" s="842"/>
      <c r="UFQ1064" s="842"/>
      <c r="UFR1064" s="842"/>
      <c r="UFS1064" s="842"/>
      <c r="UFT1064" s="842"/>
      <c r="UFU1064" s="842"/>
      <c r="UFV1064" s="842"/>
      <c r="UFW1064" s="842"/>
      <c r="UFX1064" s="842"/>
      <c r="UFY1064" s="842"/>
      <c r="UFZ1064" s="842"/>
      <c r="UGA1064" s="842"/>
      <c r="UGB1064" s="842"/>
      <c r="UGC1064" s="842"/>
      <c r="UGD1064" s="842"/>
      <c r="UGE1064" s="842"/>
      <c r="UGF1064" s="842"/>
      <c r="UGG1064" s="842"/>
      <c r="UGH1064" s="842"/>
      <c r="UGI1064" s="842"/>
      <c r="UGJ1064" s="842"/>
      <c r="UGK1064" s="842"/>
      <c r="UGL1064" s="842"/>
      <c r="UGM1064" s="842"/>
      <c r="UGN1064" s="842"/>
      <c r="UGO1064" s="842"/>
      <c r="UGP1064" s="842"/>
      <c r="UGQ1064" s="842"/>
      <c r="UGR1064" s="842"/>
      <c r="UGS1064" s="842"/>
      <c r="UGT1064" s="842"/>
      <c r="UGU1064" s="842"/>
      <c r="UGV1064" s="842"/>
      <c r="UGW1064" s="842"/>
      <c r="UGX1064" s="842"/>
      <c r="UGY1064" s="842"/>
      <c r="UGZ1064" s="842"/>
      <c r="UHA1064" s="842"/>
      <c r="UHB1064" s="842"/>
      <c r="UHC1064" s="842"/>
      <c r="UHD1064" s="842"/>
      <c r="UHE1064" s="842"/>
      <c r="UHF1064" s="842"/>
      <c r="UHG1064" s="842"/>
      <c r="UHH1064" s="842"/>
      <c r="UHI1064" s="842"/>
      <c r="UHJ1064" s="842"/>
      <c r="UHK1064" s="842"/>
      <c r="UHL1064" s="842"/>
      <c r="UHM1064" s="842"/>
      <c r="UHN1064" s="842"/>
      <c r="UHO1064" s="842"/>
      <c r="UHP1064" s="842"/>
      <c r="UHQ1064" s="842"/>
      <c r="UHR1064" s="842"/>
      <c r="UHS1064" s="842"/>
      <c r="UHT1064" s="842"/>
      <c r="UHU1064" s="842"/>
      <c r="UHV1064" s="842"/>
      <c r="UHW1064" s="842"/>
      <c r="UHX1064" s="842"/>
      <c r="UHY1064" s="842"/>
      <c r="UHZ1064" s="842"/>
      <c r="UIA1064" s="842"/>
      <c r="UIB1064" s="842"/>
      <c r="UIC1064" s="842"/>
      <c r="UID1064" s="842"/>
      <c r="UIE1064" s="842"/>
      <c r="UIF1064" s="842"/>
      <c r="UIG1064" s="842"/>
      <c r="UIH1064" s="842"/>
      <c r="UII1064" s="842"/>
      <c r="UIJ1064" s="842"/>
      <c r="UIK1064" s="842"/>
      <c r="UIL1064" s="842"/>
      <c r="UIM1064" s="842"/>
      <c r="UIN1064" s="842"/>
      <c r="UIO1064" s="842"/>
      <c r="UIP1064" s="842"/>
      <c r="UIQ1064" s="842"/>
      <c r="UIR1064" s="842"/>
      <c r="UIS1064" s="842"/>
      <c r="UIT1064" s="842"/>
      <c r="UIU1064" s="842"/>
      <c r="UIV1064" s="842"/>
      <c r="UIW1064" s="842"/>
      <c r="UIX1064" s="842"/>
      <c r="UIY1064" s="842"/>
      <c r="UIZ1064" s="842"/>
      <c r="UJA1064" s="842"/>
      <c r="UJB1064" s="842"/>
      <c r="UJC1064" s="842"/>
      <c r="UJD1064" s="842"/>
      <c r="UJE1064" s="842"/>
      <c r="UJF1064" s="842"/>
      <c r="UJG1064" s="842"/>
      <c r="UJH1064" s="842"/>
      <c r="UJI1064" s="842"/>
      <c r="UJJ1064" s="842"/>
      <c r="UJK1064" s="842"/>
      <c r="UJL1064" s="842"/>
      <c r="UJM1064" s="842"/>
      <c r="UJN1064" s="842"/>
      <c r="UJO1064" s="842"/>
      <c r="UJP1064" s="842"/>
      <c r="UJQ1064" s="842"/>
      <c r="UJR1064" s="842"/>
      <c r="UJS1064" s="842"/>
      <c r="UJT1064" s="842"/>
      <c r="UJU1064" s="842"/>
      <c r="UJV1064" s="842"/>
      <c r="UJW1064" s="842"/>
      <c r="UJX1064" s="842"/>
      <c r="UJY1064" s="842"/>
      <c r="UJZ1064" s="842"/>
      <c r="UKA1064" s="842"/>
      <c r="UKB1064" s="842"/>
      <c r="UKC1064" s="842"/>
      <c r="UKD1064" s="842"/>
      <c r="UKE1064" s="842"/>
      <c r="UKF1064" s="842"/>
      <c r="UKG1064" s="842"/>
      <c r="UKH1064" s="842"/>
      <c r="UKI1064" s="842"/>
      <c r="UKJ1064" s="842"/>
      <c r="UKK1064" s="842"/>
      <c r="UKL1064" s="842"/>
      <c r="UKM1064" s="842"/>
      <c r="UKN1064" s="842"/>
      <c r="UKO1064" s="842"/>
      <c r="UKP1064" s="842"/>
      <c r="UKQ1064" s="842"/>
      <c r="UKR1064" s="842"/>
      <c r="UKS1064" s="842"/>
      <c r="UKT1064" s="842"/>
      <c r="UKU1064" s="842"/>
      <c r="UKV1064" s="842"/>
      <c r="UKW1064" s="842"/>
      <c r="UKX1064" s="842"/>
      <c r="UKY1064" s="842"/>
      <c r="UKZ1064" s="842"/>
      <c r="ULA1064" s="842"/>
      <c r="ULB1064" s="842"/>
      <c r="ULC1064" s="842"/>
      <c r="ULD1064" s="842"/>
      <c r="ULE1064" s="842"/>
      <c r="ULF1064" s="842"/>
      <c r="ULG1064" s="842"/>
      <c r="ULH1064" s="842"/>
      <c r="ULI1064" s="842"/>
      <c r="ULJ1064" s="842"/>
      <c r="ULK1064" s="842"/>
      <c r="ULL1064" s="842"/>
      <c r="ULM1064" s="842"/>
      <c r="ULN1064" s="842"/>
      <c r="ULO1064" s="842"/>
      <c r="ULP1064" s="842"/>
      <c r="ULQ1064" s="842"/>
      <c r="ULR1064" s="842"/>
      <c r="ULS1064" s="842"/>
      <c r="ULT1064" s="842"/>
      <c r="ULU1064" s="842"/>
      <c r="ULV1064" s="842"/>
      <c r="ULW1064" s="842"/>
      <c r="ULX1064" s="842"/>
      <c r="ULY1064" s="842"/>
      <c r="ULZ1064" s="842"/>
      <c r="UMA1064" s="842"/>
      <c r="UMB1064" s="842"/>
      <c r="UMC1064" s="842"/>
      <c r="UMD1064" s="842"/>
      <c r="UME1064" s="842"/>
      <c r="UMF1064" s="842"/>
      <c r="UMG1064" s="842"/>
      <c r="UMH1064" s="842"/>
      <c r="UMI1064" s="842"/>
      <c r="UMJ1064" s="842"/>
      <c r="UMK1064" s="842"/>
      <c r="UML1064" s="842"/>
      <c r="UMM1064" s="842"/>
      <c r="UMN1064" s="842"/>
      <c r="UMO1064" s="842"/>
      <c r="UMP1064" s="842"/>
      <c r="UMQ1064" s="842"/>
      <c r="UMR1064" s="842"/>
      <c r="UMS1064" s="842"/>
      <c r="UMT1064" s="842"/>
      <c r="UMU1064" s="842"/>
      <c r="UMV1064" s="842"/>
      <c r="UMW1064" s="842"/>
      <c r="UMX1064" s="842"/>
      <c r="UMY1064" s="842"/>
      <c r="UMZ1064" s="842"/>
      <c r="UNA1064" s="842"/>
      <c r="UNB1064" s="842"/>
      <c r="UNC1064" s="842"/>
      <c r="UND1064" s="842"/>
      <c r="UNE1064" s="842"/>
      <c r="UNF1064" s="842"/>
      <c r="UNG1064" s="842"/>
      <c r="UNH1064" s="842"/>
      <c r="UNI1064" s="842"/>
      <c r="UNJ1064" s="842"/>
      <c r="UNK1064" s="842"/>
      <c r="UNL1064" s="842"/>
      <c r="UNM1064" s="842"/>
      <c r="UNN1064" s="842"/>
      <c r="UNO1064" s="842"/>
      <c r="UNP1064" s="842"/>
      <c r="UNQ1064" s="842"/>
      <c r="UNR1064" s="842"/>
      <c r="UNS1064" s="842"/>
      <c r="UNT1064" s="842"/>
      <c r="UNU1064" s="842"/>
      <c r="UNV1064" s="842"/>
      <c r="UNW1064" s="842"/>
      <c r="UNX1064" s="842"/>
      <c r="UNY1064" s="842"/>
      <c r="UNZ1064" s="842"/>
      <c r="UOA1064" s="842"/>
      <c r="UOB1064" s="842"/>
      <c r="UOC1064" s="842"/>
      <c r="UOD1064" s="842"/>
      <c r="UOE1064" s="842"/>
      <c r="UOF1064" s="842"/>
      <c r="UOG1064" s="842"/>
      <c r="UOH1064" s="842"/>
      <c r="UOI1064" s="842"/>
      <c r="UOJ1064" s="842"/>
      <c r="UOK1064" s="842"/>
      <c r="UOL1064" s="842"/>
      <c r="UOM1064" s="842"/>
      <c r="UON1064" s="842"/>
      <c r="UOO1064" s="842"/>
      <c r="UOP1064" s="842"/>
      <c r="UOQ1064" s="842"/>
      <c r="UOR1064" s="842"/>
      <c r="UOS1064" s="842"/>
      <c r="UOT1064" s="842"/>
      <c r="UOU1064" s="842"/>
      <c r="UOV1064" s="842"/>
      <c r="UOW1064" s="842"/>
      <c r="UOX1064" s="842"/>
      <c r="UOY1064" s="842"/>
      <c r="UOZ1064" s="842"/>
      <c r="UPA1064" s="842"/>
      <c r="UPB1064" s="842"/>
      <c r="UPC1064" s="842"/>
      <c r="UPD1064" s="842"/>
      <c r="UPE1064" s="842"/>
      <c r="UPF1064" s="842"/>
      <c r="UPG1064" s="842"/>
      <c r="UPH1064" s="842"/>
      <c r="UPI1064" s="842"/>
      <c r="UPJ1064" s="842"/>
      <c r="UPK1064" s="842"/>
      <c r="UPL1064" s="842"/>
      <c r="UPM1064" s="842"/>
      <c r="UPN1064" s="842"/>
      <c r="UPO1064" s="842"/>
      <c r="UPP1064" s="842"/>
      <c r="UPQ1064" s="842"/>
      <c r="UPR1064" s="842"/>
      <c r="UPS1064" s="842"/>
      <c r="UPT1064" s="842"/>
      <c r="UPU1064" s="842"/>
      <c r="UPV1064" s="842"/>
      <c r="UPW1064" s="842"/>
      <c r="UPX1064" s="842"/>
      <c r="UPY1064" s="842"/>
      <c r="UPZ1064" s="842"/>
      <c r="UQA1064" s="842"/>
      <c r="UQB1064" s="842"/>
      <c r="UQC1064" s="842"/>
      <c r="UQD1064" s="842"/>
      <c r="UQE1064" s="842"/>
      <c r="UQF1064" s="842"/>
      <c r="UQG1064" s="842"/>
      <c r="UQH1064" s="842"/>
      <c r="UQI1064" s="842"/>
      <c r="UQJ1064" s="842"/>
      <c r="UQK1064" s="842"/>
      <c r="UQL1064" s="842"/>
      <c r="UQM1064" s="842"/>
      <c r="UQN1064" s="842"/>
      <c r="UQO1064" s="842"/>
      <c r="UQP1064" s="842"/>
      <c r="UQQ1064" s="842"/>
      <c r="UQR1064" s="842"/>
      <c r="UQS1064" s="842"/>
      <c r="UQT1064" s="842"/>
      <c r="UQU1064" s="842"/>
      <c r="UQV1064" s="842"/>
      <c r="UQW1064" s="842"/>
      <c r="UQX1064" s="842"/>
      <c r="UQY1064" s="842"/>
      <c r="UQZ1064" s="842"/>
      <c r="URA1064" s="842"/>
      <c r="URB1064" s="842"/>
      <c r="URC1064" s="842"/>
      <c r="URD1064" s="842"/>
      <c r="URE1064" s="842"/>
      <c r="URF1064" s="842"/>
      <c r="URG1064" s="842"/>
      <c r="URH1064" s="842"/>
      <c r="URI1064" s="842"/>
      <c r="URJ1064" s="842"/>
      <c r="URK1064" s="842"/>
      <c r="URL1064" s="842"/>
      <c r="URM1064" s="842"/>
      <c r="URN1064" s="842"/>
      <c r="URO1064" s="842"/>
      <c r="URP1064" s="842"/>
      <c r="URQ1064" s="842"/>
      <c r="URR1064" s="842"/>
      <c r="URS1064" s="842"/>
      <c r="URT1064" s="842"/>
      <c r="URU1064" s="842"/>
      <c r="URV1064" s="842"/>
      <c r="URW1064" s="842"/>
      <c r="URX1064" s="842"/>
      <c r="URY1064" s="842"/>
      <c r="URZ1064" s="842"/>
      <c r="USA1064" s="842"/>
      <c r="USB1064" s="842"/>
      <c r="USC1064" s="842"/>
      <c r="USD1064" s="842"/>
      <c r="USE1064" s="842"/>
      <c r="USF1064" s="842"/>
      <c r="USG1064" s="842"/>
      <c r="USH1064" s="842"/>
      <c r="USI1064" s="842"/>
      <c r="USJ1064" s="842"/>
      <c r="USK1064" s="842"/>
      <c r="USL1064" s="842"/>
      <c r="USM1064" s="842"/>
      <c r="USN1064" s="842"/>
      <c r="USO1064" s="842"/>
      <c r="USP1064" s="842"/>
      <c r="USQ1064" s="842"/>
      <c r="USR1064" s="842"/>
      <c r="USS1064" s="842"/>
      <c r="UST1064" s="842"/>
      <c r="USU1064" s="842"/>
      <c r="USV1064" s="842"/>
      <c r="USW1064" s="842"/>
      <c r="USX1064" s="842"/>
      <c r="USY1064" s="842"/>
      <c r="USZ1064" s="842"/>
      <c r="UTA1064" s="842"/>
      <c r="UTB1064" s="842"/>
      <c r="UTC1064" s="842"/>
      <c r="UTD1064" s="842"/>
      <c r="UTE1064" s="842"/>
      <c r="UTF1064" s="842"/>
      <c r="UTG1064" s="842"/>
      <c r="UTH1064" s="842"/>
      <c r="UTI1064" s="842"/>
      <c r="UTJ1064" s="842"/>
      <c r="UTK1064" s="842"/>
      <c r="UTL1064" s="842"/>
      <c r="UTM1064" s="842"/>
      <c r="UTN1064" s="842"/>
      <c r="UTO1064" s="842"/>
      <c r="UTP1064" s="842"/>
      <c r="UTQ1064" s="842"/>
      <c r="UTR1064" s="842"/>
      <c r="UTS1064" s="842"/>
      <c r="UTT1064" s="842"/>
      <c r="UTU1064" s="842"/>
      <c r="UTV1064" s="842"/>
      <c r="UTW1064" s="842"/>
      <c r="UTX1064" s="842"/>
      <c r="UTY1064" s="842"/>
      <c r="UTZ1064" s="842"/>
      <c r="UUA1064" s="842"/>
      <c r="UUB1064" s="842"/>
      <c r="UUC1064" s="842"/>
      <c r="UUD1064" s="842"/>
      <c r="UUE1064" s="842"/>
      <c r="UUF1064" s="842"/>
      <c r="UUG1064" s="842"/>
      <c r="UUH1064" s="842"/>
      <c r="UUI1064" s="842"/>
      <c r="UUJ1064" s="842"/>
      <c r="UUK1064" s="842"/>
      <c r="UUL1064" s="842"/>
      <c r="UUM1064" s="842"/>
      <c r="UUN1064" s="842"/>
      <c r="UUO1064" s="842"/>
      <c r="UUP1064" s="842"/>
      <c r="UUQ1064" s="842"/>
      <c r="UUR1064" s="842"/>
      <c r="UUS1064" s="842"/>
      <c r="UUT1064" s="842"/>
      <c r="UUU1064" s="842"/>
      <c r="UUV1064" s="842"/>
      <c r="UUW1064" s="842"/>
      <c r="UUX1064" s="842"/>
      <c r="UUY1064" s="842"/>
      <c r="UUZ1064" s="842"/>
      <c r="UVA1064" s="842"/>
      <c r="UVB1064" s="842"/>
      <c r="UVC1064" s="842"/>
      <c r="UVD1064" s="842"/>
      <c r="UVE1064" s="842"/>
      <c r="UVF1064" s="842"/>
      <c r="UVG1064" s="842"/>
      <c r="UVH1064" s="842"/>
      <c r="UVI1064" s="842"/>
      <c r="UVJ1064" s="842"/>
      <c r="UVK1064" s="842"/>
      <c r="UVL1064" s="842"/>
      <c r="UVM1064" s="842"/>
      <c r="UVN1064" s="842"/>
      <c r="UVO1064" s="842"/>
      <c r="UVP1064" s="842"/>
      <c r="UVQ1064" s="842"/>
      <c r="UVR1064" s="842"/>
      <c r="UVS1064" s="842"/>
      <c r="UVT1064" s="842"/>
      <c r="UVU1064" s="842"/>
      <c r="UVV1064" s="842"/>
      <c r="UVW1064" s="842"/>
      <c r="UVX1064" s="842"/>
      <c r="UVY1064" s="842"/>
      <c r="UVZ1064" s="842"/>
      <c r="UWA1064" s="842"/>
      <c r="UWB1064" s="842"/>
      <c r="UWC1064" s="842"/>
      <c r="UWD1064" s="842"/>
      <c r="UWE1064" s="842"/>
      <c r="UWF1064" s="842"/>
      <c r="UWG1064" s="842"/>
      <c r="UWH1064" s="842"/>
      <c r="UWI1064" s="842"/>
      <c r="UWJ1064" s="842"/>
      <c r="UWK1064" s="842"/>
      <c r="UWL1064" s="842"/>
      <c r="UWM1064" s="842"/>
      <c r="UWN1064" s="842"/>
      <c r="UWO1064" s="842"/>
      <c r="UWP1064" s="842"/>
      <c r="UWQ1064" s="842"/>
      <c r="UWR1064" s="842"/>
      <c r="UWS1064" s="842"/>
      <c r="UWT1064" s="842"/>
      <c r="UWU1064" s="842"/>
      <c r="UWV1064" s="842"/>
      <c r="UWW1064" s="842"/>
      <c r="UWX1064" s="842"/>
      <c r="UWY1064" s="842"/>
      <c r="UWZ1064" s="842"/>
      <c r="UXA1064" s="842"/>
      <c r="UXB1064" s="842"/>
      <c r="UXC1064" s="842"/>
      <c r="UXD1064" s="842"/>
      <c r="UXE1064" s="842"/>
      <c r="UXF1064" s="842"/>
      <c r="UXG1064" s="842"/>
      <c r="UXH1064" s="842"/>
      <c r="UXI1064" s="842"/>
      <c r="UXJ1064" s="842"/>
      <c r="UXK1064" s="842"/>
      <c r="UXL1064" s="842"/>
      <c r="UXM1064" s="842"/>
      <c r="UXN1064" s="842"/>
      <c r="UXO1064" s="842"/>
      <c r="UXP1064" s="842"/>
      <c r="UXQ1064" s="842"/>
      <c r="UXR1064" s="842"/>
      <c r="UXS1064" s="842"/>
      <c r="UXT1064" s="842"/>
      <c r="UXU1064" s="842"/>
      <c r="UXV1064" s="842"/>
      <c r="UXW1064" s="842"/>
      <c r="UXX1064" s="842"/>
      <c r="UXY1064" s="842"/>
      <c r="UXZ1064" s="842"/>
      <c r="UYA1064" s="842"/>
      <c r="UYB1064" s="842"/>
      <c r="UYC1064" s="842"/>
      <c r="UYD1064" s="842"/>
      <c r="UYE1064" s="842"/>
      <c r="UYF1064" s="842"/>
      <c r="UYG1064" s="842"/>
      <c r="UYH1064" s="842"/>
      <c r="UYI1064" s="842"/>
      <c r="UYJ1064" s="842"/>
      <c r="UYK1064" s="842"/>
      <c r="UYL1064" s="842"/>
      <c r="UYM1064" s="842"/>
      <c r="UYN1064" s="842"/>
      <c r="UYO1064" s="842"/>
      <c r="UYP1064" s="842"/>
      <c r="UYQ1064" s="842"/>
      <c r="UYR1064" s="842"/>
      <c r="UYS1064" s="842"/>
      <c r="UYT1064" s="842"/>
      <c r="UYU1064" s="842"/>
      <c r="UYV1064" s="842"/>
      <c r="UYW1064" s="842"/>
      <c r="UYX1064" s="842"/>
      <c r="UYY1064" s="842"/>
      <c r="UYZ1064" s="842"/>
      <c r="UZA1064" s="842"/>
      <c r="UZB1064" s="842"/>
      <c r="UZC1064" s="842"/>
      <c r="UZD1064" s="842"/>
      <c r="UZE1064" s="842"/>
      <c r="UZF1064" s="842"/>
      <c r="UZG1064" s="842"/>
      <c r="UZH1064" s="842"/>
      <c r="UZI1064" s="842"/>
      <c r="UZJ1064" s="842"/>
      <c r="UZK1064" s="842"/>
      <c r="UZL1064" s="842"/>
      <c r="UZM1064" s="842"/>
      <c r="UZN1064" s="842"/>
      <c r="UZO1064" s="842"/>
      <c r="UZP1064" s="842"/>
      <c r="UZQ1064" s="842"/>
      <c r="UZR1064" s="842"/>
      <c r="UZS1064" s="842"/>
      <c r="UZT1064" s="842"/>
      <c r="UZU1064" s="842"/>
      <c r="UZV1064" s="842"/>
      <c r="UZW1064" s="842"/>
      <c r="UZX1064" s="842"/>
      <c r="UZY1064" s="842"/>
      <c r="UZZ1064" s="842"/>
      <c r="VAA1064" s="842"/>
      <c r="VAB1064" s="842"/>
      <c r="VAC1064" s="842"/>
      <c r="VAD1064" s="842"/>
      <c r="VAE1064" s="842"/>
      <c r="VAF1064" s="842"/>
      <c r="VAG1064" s="842"/>
      <c r="VAH1064" s="842"/>
      <c r="VAI1064" s="842"/>
      <c r="VAJ1064" s="842"/>
      <c r="VAK1064" s="842"/>
      <c r="VAL1064" s="842"/>
      <c r="VAM1064" s="842"/>
      <c r="VAN1064" s="842"/>
      <c r="VAO1064" s="842"/>
      <c r="VAP1064" s="842"/>
      <c r="VAQ1064" s="842"/>
      <c r="VAR1064" s="842"/>
      <c r="VAS1064" s="842"/>
      <c r="VAT1064" s="842"/>
      <c r="VAU1064" s="842"/>
      <c r="VAV1064" s="842"/>
      <c r="VAW1064" s="842"/>
      <c r="VAX1064" s="842"/>
      <c r="VAY1064" s="842"/>
      <c r="VAZ1064" s="842"/>
      <c r="VBA1064" s="842"/>
      <c r="VBB1064" s="842"/>
      <c r="VBC1064" s="842"/>
      <c r="VBD1064" s="842"/>
      <c r="VBE1064" s="842"/>
      <c r="VBF1064" s="842"/>
      <c r="VBG1064" s="842"/>
      <c r="VBH1064" s="842"/>
      <c r="VBI1064" s="842"/>
      <c r="VBJ1064" s="842"/>
      <c r="VBK1064" s="842"/>
      <c r="VBL1064" s="842"/>
      <c r="VBM1064" s="842"/>
      <c r="VBN1064" s="842"/>
      <c r="VBO1064" s="842"/>
      <c r="VBP1064" s="842"/>
      <c r="VBQ1064" s="842"/>
      <c r="VBR1064" s="842"/>
      <c r="VBS1064" s="842"/>
      <c r="VBT1064" s="842"/>
      <c r="VBU1064" s="842"/>
      <c r="VBV1064" s="842"/>
      <c r="VBW1064" s="842"/>
      <c r="VBX1064" s="842"/>
      <c r="VBY1064" s="842"/>
      <c r="VBZ1064" s="842"/>
      <c r="VCA1064" s="842"/>
      <c r="VCB1064" s="842"/>
      <c r="VCC1064" s="842"/>
      <c r="VCD1064" s="842"/>
      <c r="VCE1064" s="842"/>
      <c r="VCF1064" s="842"/>
      <c r="VCG1064" s="842"/>
      <c r="VCH1064" s="842"/>
      <c r="VCI1064" s="842"/>
      <c r="VCJ1064" s="842"/>
      <c r="VCK1064" s="842"/>
      <c r="VCL1064" s="842"/>
      <c r="VCM1064" s="842"/>
      <c r="VCN1064" s="842"/>
      <c r="VCO1064" s="842"/>
      <c r="VCP1064" s="842"/>
      <c r="VCQ1064" s="842"/>
      <c r="VCR1064" s="842"/>
      <c r="VCS1064" s="842"/>
      <c r="VCT1064" s="842"/>
      <c r="VCU1064" s="842"/>
      <c r="VCV1064" s="842"/>
      <c r="VCW1064" s="842"/>
      <c r="VCX1064" s="842"/>
      <c r="VCY1064" s="842"/>
      <c r="VCZ1064" s="842"/>
      <c r="VDA1064" s="842"/>
      <c r="VDB1064" s="842"/>
      <c r="VDC1064" s="842"/>
      <c r="VDD1064" s="842"/>
      <c r="VDE1064" s="842"/>
      <c r="VDF1064" s="842"/>
      <c r="VDG1064" s="842"/>
      <c r="VDH1064" s="842"/>
      <c r="VDI1064" s="842"/>
      <c r="VDJ1064" s="842"/>
      <c r="VDK1064" s="842"/>
      <c r="VDL1064" s="842"/>
      <c r="VDM1064" s="842"/>
      <c r="VDN1064" s="842"/>
      <c r="VDO1064" s="842"/>
      <c r="VDP1064" s="842"/>
      <c r="VDQ1064" s="842"/>
      <c r="VDR1064" s="842"/>
      <c r="VDS1064" s="842"/>
      <c r="VDT1064" s="842"/>
      <c r="VDU1064" s="842"/>
      <c r="VDV1064" s="842"/>
      <c r="VDW1064" s="842"/>
      <c r="VDX1064" s="842"/>
      <c r="VDY1064" s="842"/>
      <c r="VDZ1064" s="842"/>
      <c r="VEA1064" s="842"/>
      <c r="VEB1064" s="842"/>
      <c r="VEC1064" s="842"/>
      <c r="VED1064" s="842"/>
      <c r="VEE1064" s="842"/>
      <c r="VEF1064" s="842"/>
      <c r="VEG1064" s="842"/>
      <c r="VEH1064" s="842"/>
      <c r="VEI1064" s="842"/>
      <c r="VEJ1064" s="842"/>
      <c r="VEK1064" s="842"/>
      <c r="VEL1064" s="842"/>
      <c r="VEM1064" s="842"/>
      <c r="VEN1064" s="842"/>
      <c r="VEO1064" s="842"/>
      <c r="VEP1064" s="842"/>
      <c r="VEQ1064" s="842"/>
      <c r="VER1064" s="842"/>
      <c r="VES1064" s="842"/>
      <c r="VET1064" s="842"/>
      <c r="VEU1064" s="842"/>
      <c r="VEV1064" s="842"/>
      <c r="VEW1064" s="842"/>
      <c r="VEX1064" s="842"/>
      <c r="VEY1064" s="842"/>
      <c r="VEZ1064" s="842"/>
      <c r="VFA1064" s="842"/>
      <c r="VFB1064" s="842"/>
      <c r="VFC1064" s="842"/>
      <c r="VFD1064" s="842"/>
      <c r="VFE1064" s="842"/>
      <c r="VFF1064" s="842"/>
      <c r="VFG1064" s="842"/>
      <c r="VFH1064" s="842"/>
      <c r="VFI1064" s="842"/>
      <c r="VFJ1064" s="842"/>
      <c r="VFK1064" s="842"/>
      <c r="VFL1064" s="842"/>
      <c r="VFM1064" s="842"/>
      <c r="VFN1064" s="842"/>
      <c r="VFO1064" s="842"/>
      <c r="VFP1064" s="842"/>
      <c r="VFQ1064" s="842"/>
      <c r="VFR1064" s="842"/>
      <c r="VFS1064" s="842"/>
      <c r="VFT1064" s="842"/>
      <c r="VFU1064" s="842"/>
      <c r="VFV1064" s="842"/>
      <c r="VFW1064" s="842"/>
      <c r="VFX1064" s="842"/>
      <c r="VFY1064" s="842"/>
      <c r="VFZ1064" s="842"/>
      <c r="VGA1064" s="842"/>
      <c r="VGB1064" s="842"/>
      <c r="VGC1064" s="842"/>
      <c r="VGD1064" s="842"/>
      <c r="VGE1064" s="842"/>
      <c r="VGF1064" s="842"/>
      <c r="VGG1064" s="842"/>
      <c r="VGH1064" s="842"/>
      <c r="VGI1064" s="842"/>
      <c r="VGJ1064" s="842"/>
      <c r="VGK1064" s="842"/>
      <c r="VGL1064" s="842"/>
      <c r="VGM1064" s="842"/>
      <c r="VGN1064" s="842"/>
      <c r="VGO1064" s="842"/>
      <c r="VGP1064" s="842"/>
      <c r="VGQ1064" s="842"/>
      <c r="VGR1064" s="842"/>
      <c r="VGS1064" s="842"/>
      <c r="VGT1064" s="842"/>
      <c r="VGU1064" s="842"/>
      <c r="VGV1064" s="842"/>
      <c r="VGW1064" s="842"/>
      <c r="VGX1064" s="842"/>
      <c r="VGY1064" s="842"/>
      <c r="VGZ1064" s="842"/>
      <c r="VHA1064" s="842"/>
      <c r="VHB1064" s="842"/>
      <c r="VHC1064" s="842"/>
      <c r="VHD1064" s="842"/>
      <c r="VHE1064" s="842"/>
      <c r="VHF1064" s="842"/>
      <c r="VHG1064" s="842"/>
      <c r="VHH1064" s="842"/>
      <c r="VHI1064" s="842"/>
      <c r="VHJ1064" s="842"/>
      <c r="VHK1064" s="842"/>
      <c r="VHL1064" s="842"/>
      <c r="VHM1064" s="842"/>
      <c r="VHN1064" s="842"/>
      <c r="VHO1064" s="842"/>
      <c r="VHP1064" s="842"/>
      <c r="VHQ1064" s="842"/>
      <c r="VHR1064" s="842"/>
      <c r="VHS1064" s="842"/>
      <c r="VHT1064" s="842"/>
      <c r="VHU1064" s="842"/>
      <c r="VHV1064" s="842"/>
      <c r="VHW1064" s="842"/>
      <c r="VHX1064" s="842"/>
      <c r="VHY1064" s="842"/>
      <c r="VHZ1064" s="842"/>
      <c r="VIA1064" s="842"/>
      <c r="VIB1064" s="842"/>
      <c r="VIC1064" s="842"/>
      <c r="VID1064" s="842"/>
      <c r="VIE1064" s="842"/>
      <c r="VIF1064" s="842"/>
      <c r="VIG1064" s="842"/>
      <c r="VIH1064" s="842"/>
      <c r="VII1064" s="842"/>
      <c r="VIJ1064" s="842"/>
      <c r="VIK1064" s="842"/>
      <c r="VIL1064" s="842"/>
      <c r="VIM1064" s="842"/>
      <c r="VIN1064" s="842"/>
      <c r="VIO1064" s="842"/>
      <c r="VIP1064" s="842"/>
      <c r="VIQ1064" s="842"/>
      <c r="VIR1064" s="842"/>
      <c r="VIS1064" s="842"/>
      <c r="VIT1064" s="842"/>
      <c r="VIU1064" s="842"/>
      <c r="VIV1064" s="842"/>
      <c r="VIW1064" s="842"/>
      <c r="VIX1064" s="842"/>
      <c r="VIY1064" s="842"/>
      <c r="VIZ1064" s="842"/>
      <c r="VJA1064" s="842"/>
      <c r="VJB1064" s="842"/>
      <c r="VJC1064" s="842"/>
      <c r="VJD1064" s="842"/>
      <c r="VJE1064" s="842"/>
      <c r="VJF1064" s="842"/>
      <c r="VJG1064" s="842"/>
      <c r="VJH1064" s="842"/>
      <c r="VJI1064" s="842"/>
      <c r="VJJ1064" s="842"/>
      <c r="VJK1064" s="842"/>
      <c r="VJL1064" s="842"/>
      <c r="VJM1064" s="842"/>
      <c r="VJN1064" s="842"/>
      <c r="VJO1064" s="842"/>
      <c r="VJP1064" s="842"/>
      <c r="VJQ1064" s="842"/>
      <c r="VJR1064" s="842"/>
      <c r="VJS1064" s="842"/>
      <c r="VJT1064" s="842"/>
      <c r="VJU1064" s="842"/>
      <c r="VJV1064" s="842"/>
      <c r="VJW1064" s="842"/>
      <c r="VJX1064" s="842"/>
      <c r="VJY1064" s="842"/>
      <c r="VJZ1064" s="842"/>
      <c r="VKA1064" s="842"/>
      <c r="VKB1064" s="842"/>
      <c r="VKC1064" s="842"/>
      <c r="VKD1064" s="842"/>
      <c r="VKE1064" s="842"/>
      <c r="VKF1064" s="842"/>
      <c r="VKG1064" s="842"/>
      <c r="VKH1064" s="842"/>
      <c r="VKI1064" s="842"/>
      <c r="VKJ1064" s="842"/>
      <c r="VKK1064" s="842"/>
      <c r="VKL1064" s="842"/>
      <c r="VKM1064" s="842"/>
      <c r="VKN1064" s="842"/>
      <c r="VKO1064" s="842"/>
      <c r="VKP1064" s="842"/>
      <c r="VKQ1064" s="842"/>
      <c r="VKR1064" s="842"/>
      <c r="VKS1064" s="842"/>
      <c r="VKT1064" s="842"/>
      <c r="VKU1064" s="842"/>
      <c r="VKV1064" s="842"/>
      <c r="VKW1064" s="842"/>
      <c r="VKX1064" s="842"/>
      <c r="VKY1064" s="842"/>
      <c r="VKZ1064" s="842"/>
      <c r="VLA1064" s="842"/>
      <c r="VLB1064" s="842"/>
      <c r="VLC1064" s="842"/>
      <c r="VLD1064" s="842"/>
      <c r="VLE1064" s="842"/>
      <c r="VLF1064" s="842"/>
      <c r="VLG1064" s="842"/>
      <c r="VLH1064" s="842"/>
      <c r="VLI1064" s="842"/>
      <c r="VLJ1064" s="842"/>
      <c r="VLK1064" s="842"/>
      <c r="VLL1064" s="842"/>
      <c r="VLM1064" s="842"/>
      <c r="VLN1064" s="842"/>
      <c r="VLO1064" s="842"/>
      <c r="VLP1064" s="842"/>
      <c r="VLQ1064" s="842"/>
      <c r="VLR1064" s="842"/>
      <c r="VLS1064" s="842"/>
      <c r="VLT1064" s="842"/>
      <c r="VLU1064" s="842"/>
      <c r="VLV1064" s="842"/>
      <c r="VLW1064" s="842"/>
      <c r="VLX1064" s="842"/>
      <c r="VLY1064" s="842"/>
      <c r="VLZ1064" s="842"/>
      <c r="VMA1064" s="842"/>
      <c r="VMB1064" s="842"/>
      <c r="VMC1064" s="842"/>
      <c r="VMD1064" s="842"/>
      <c r="VME1064" s="842"/>
      <c r="VMF1064" s="842"/>
      <c r="VMG1064" s="842"/>
      <c r="VMH1064" s="842"/>
      <c r="VMI1064" s="842"/>
      <c r="VMJ1064" s="842"/>
      <c r="VMK1064" s="842"/>
      <c r="VML1064" s="842"/>
      <c r="VMM1064" s="842"/>
      <c r="VMN1064" s="842"/>
      <c r="VMO1064" s="842"/>
      <c r="VMP1064" s="842"/>
      <c r="VMQ1064" s="842"/>
      <c r="VMR1064" s="842"/>
      <c r="VMS1064" s="842"/>
      <c r="VMT1064" s="842"/>
      <c r="VMU1064" s="842"/>
      <c r="VMV1064" s="842"/>
      <c r="VMW1064" s="842"/>
      <c r="VMX1064" s="842"/>
      <c r="VMY1064" s="842"/>
      <c r="VMZ1064" s="842"/>
      <c r="VNA1064" s="842"/>
      <c r="VNB1064" s="842"/>
      <c r="VNC1064" s="842"/>
      <c r="VND1064" s="842"/>
      <c r="VNE1064" s="842"/>
      <c r="VNF1064" s="842"/>
      <c r="VNG1064" s="842"/>
      <c r="VNH1064" s="842"/>
      <c r="VNI1064" s="842"/>
      <c r="VNJ1064" s="842"/>
      <c r="VNK1064" s="842"/>
      <c r="VNL1064" s="842"/>
      <c r="VNM1064" s="842"/>
      <c r="VNN1064" s="842"/>
      <c r="VNO1064" s="842"/>
      <c r="VNP1064" s="842"/>
      <c r="VNQ1064" s="842"/>
      <c r="VNR1064" s="842"/>
      <c r="VNS1064" s="842"/>
      <c r="VNT1064" s="842"/>
      <c r="VNU1064" s="842"/>
      <c r="VNV1064" s="842"/>
      <c r="VNW1064" s="842"/>
      <c r="VNX1064" s="842"/>
      <c r="VNY1064" s="842"/>
      <c r="VNZ1064" s="842"/>
      <c r="VOA1064" s="842"/>
      <c r="VOB1064" s="842"/>
      <c r="VOC1064" s="842"/>
      <c r="VOD1064" s="842"/>
      <c r="VOE1064" s="842"/>
      <c r="VOF1064" s="842"/>
      <c r="VOG1064" s="842"/>
      <c r="VOH1064" s="842"/>
      <c r="VOI1064" s="842"/>
      <c r="VOJ1064" s="842"/>
      <c r="VOK1064" s="842"/>
      <c r="VOL1064" s="842"/>
      <c r="VOM1064" s="842"/>
      <c r="VON1064" s="842"/>
      <c r="VOO1064" s="842"/>
      <c r="VOP1064" s="842"/>
      <c r="VOQ1064" s="842"/>
      <c r="VOR1064" s="842"/>
      <c r="VOS1064" s="842"/>
      <c r="VOT1064" s="842"/>
      <c r="VOU1064" s="842"/>
      <c r="VOV1064" s="842"/>
      <c r="VOW1064" s="842"/>
      <c r="VOX1064" s="842"/>
      <c r="VOY1064" s="842"/>
      <c r="VOZ1064" s="842"/>
      <c r="VPA1064" s="842"/>
      <c r="VPB1064" s="842"/>
      <c r="VPC1064" s="842"/>
      <c r="VPD1064" s="842"/>
      <c r="VPE1064" s="842"/>
      <c r="VPF1064" s="842"/>
      <c r="VPG1064" s="842"/>
      <c r="VPH1064" s="842"/>
      <c r="VPI1064" s="842"/>
      <c r="VPJ1064" s="842"/>
      <c r="VPK1064" s="842"/>
      <c r="VPL1064" s="842"/>
      <c r="VPM1064" s="842"/>
      <c r="VPN1064" s="842"/>
      <c r="VPO1064" s="842"/>
      <c r="VPP1064" s="842"/>
      <c r="VPQ1064" s="842"/>
      <c r="VPR1064" s="842"/>
      <c r="VPS1064" s="842"/>
      <c r="VPT1064" s="842"/>
      <c r="VPU1064" s="842"/>
      <c r="VPV1064" s="842"/>
      <c r="VPW1064" s="842"/>
      <c r="VPX1064" s="842"/>
      <c r="VPY1064" s="842"/>
      <c r="VPZ1064" s="842"/>
      <c r="VQA1064" s="842"/>
      <c r="VQB1064" s="842"/>
      <c r="VQC1064" s="842"/>
      <c r="VQD1064" s="842"/>
      <c r="VQE1064" s="842"/>
      <c r="VQF1064" s="842"/>
      <c r="VQG1064" s="842"/>
      <c r="VQH1064" s="842"/>
      <c r="VQI1064" s="842"/>
      <c r="VQJ1064" s="842"/>
      <c r="VQK1064" s="842"/>
      <c r="VQL1064" s="842"/>
      <c r="VQM1064" s="842"/>
      <c r="VQN1064" s="842"/>
      <c r="VQO1064" s="842"/>
      <c r="VQP1064" s="842"/>
      <c r="VQQ1064" s="842"/>
      <c r="VQR1064" s="842"/>
      <c r="VQS1064" s="842"/>
      <c r="VQT1064" s="842"/>
      <c r="VQU1064" s="842"/>
      <c r="VQV1064" s="842"/>
      <c r="VQW1064" s="842"/>
      <c r="VQX1064" s="842"/>
      <c r="VQY1064" s="842"/>
      <c r="VQZ1064" s="842"/>
      <c r="VRA1064" s="842"/>
      <c r="VRB1064" s="842"/>
      <c r="VRC1064" s="842"/>
      <c r="VRD1064" s="842"/>
      <c r="VRE1064" s="842"/>
      <c r="VRF1064" s="842"/>
      <c r="VRG1064" s="842"/>
      <c r="VRH1064" s="842"/>
      <c r="VRI1064" s="842"/>
      <c r="VRJ1064" s="842"/>
      <c r="VRK1064" s="842"/>
      <c r="VRL1064" s="842"/>
      <c r="VRM1064" s="842"/>
      <c r="VRN1064" s="842"/>
      <c r="VRO1064" s="842"/>
      <c r="VRP1064" s="842"/>
      <c r="VRQ1064" s="842"/>
      <c r="VRR1064" s="842"/>
      <c r="VRS1064" s="842"/>
      <c r="VRT1064" s="842"/>
      <c r="VRU1064" s="842"/>
      <c r="VRV1064" s="842"/>
      <c r="VRW1064" s="842"/>
      <c r="VRX1064" s="842"/>
      <c r="VRY1064" s="842"/>
      <c r="VRZ1064" s="842"/>
      <c r="VSA1064" s="842"/>
      <c r="VSB1064" s="842"/>
      <c r="VSC1064" s="842"/>
      <c r="VSD1064" s="842"/>
      <c r="VSE1064" s="842"/>
      <c r="VSF1064" s="842"/>
      <c r="VSG1064" s="842"/>
      <c r="VSH1064" s="842"/>
      <c r="VSI1064" s="842"/>
      <c r="VSJ1064" s="842"/>
      <c r="VSK1064" s="842"/>
      <c r="VSL1064" s="842"/>
      <c r="VSM1064" s="842"/>
      <c r="VSN1064" s="842"/>
      <c r="VSO1064" s="842"/>
      <c r="VSP1064" s="842"/>
      <c r="VSQ1064" s="842"/>
      <c r="VSR1064" s="842"/>
      <c r="VSS1064" s="842"/>
      <c r="VST1064" s="842"/>
      <c r="VSU1064" s="842"/>
      <c r="VSV1064" s="842"/>
      <c r="VSW1064" s="842"/>
      <c r="VSX1064" s="842"/>
      <c r="VSY1064" s="842"/>
      <c r="VSZ1064" s="842"/>
      <c r="VTA1064" s="842"/>
      <c r="VTB1064" s="842"/>
      <c r="VTC1064" s="842"/>
      <c r="VTD1064" s="842"/>
      <c r="VTE1064" s="842"/>
      <c r="VTF1064" s="842"/>
      <c r="VTG1064" s="842"/>
      <c r="VTH1064" s="842"/>
      <c r="VTI1064" s="842"/>
      <c r="VTJ1064" s="842"/>
      <c r="VTK1064" s="842"/>
      <c r="VTL1064" s="842"/>
      <c r="VTM1064" s="842"/>
      <c r="VTN1064" s="842"/>
      <c r="VTO1064" s="842"/>
      <c r="VTP1064" s="842"/>
      <c r="VTQ1064" s="842"/>
      <c r="VTR1064" s="842"/>
      <c r="VTS1064" s="842"/>
      <c r="VTT1064" s="842"/>
      <c r="VTU1064" s="842"/>
      <c r="VTV1064" s="842"/>
      <c r="VTW1064" s="842"/>
      <c r="VTX1064" s="842"/>
      <c r="VTY1064" s="842"/>
      <c r="VTZ1064" s="842"/>
      <c r="VUA1064" s="842"/>
      <c r="VUB1064" s="842"/>
      <c r="VUC1064" s="842"/>
      <c r="VUD1064" s="842"/>
      <c r="VUE1064" s="842"/>
      <c r="VUF1064" s="842"/>
      <c r="VUG1064" s="842"/>
      <c r="VUH1064" s="842"/>
      <c r="VUI1064" s="842"/>
      <c r="VUJ1064" s="842"/>
      <c r="VUK1064" s="842"/>
      <c r="VUL1064" s="842"/>
      <c r="VUM1064" s="842"/>
      <c r="VUN1064" s="842"/>
      <c r="VUO1064" s="842"/>
      <c r="VUP1064" s="842"/>
      <c r="VUQ1064" s="842"/>
      <c r="VUR1064" s="842"/>
      <c r="VUS1064" s="842"/>
      <c r="VUT1064" s="842"/>
      <c r="VUU1064" s="842"/>
      <c r="VUV1064" s="842"/>
      <c r="VUW1064" s="842"/>
      <c r="VUX1064" s="842"/>
      <c r="VUY1064" s="842"/>
      <c r="VUZ1064" s="842"/>
      <c r="VVA1064" s="842"/>
      <c r="VVB1064" s="842"/>
      <c r="VVC1064" s="842"/>
      <c r="VVD1064" s="842"/>
      <c r="VVE1064" s="842"/>
      <c r="VVF1064" s="842"/>
      <c r="VVG1064" s="842"/>
      <c r="VVH1064" s="842"/>
      <c r="VVI1064" s="842"/>
      <c r="VVJ1064" s="842"/>
      <c r="VVK1064" s="842"/>
      <c r="VVL1064" s="842"/>
      <c r="VVM1064" s="842"/>
      <c r="VVN1064" s="842"/>
      <c r="VVO1064" s="842"/>
      <c r="VVP1064" s="842"/>
      <c r="VVQ1064" s="842"/>
      <c r="VVR1064" s="842"/>
      <c r="VVS1064" s="842"/>
      <c r="VVT1064" s="842"/>
      <c r="VVU1064" s="842"/>
      <c r="VVV1064" s="842"/>
      <c r="VVW1064" s="842"/>
      <c r="VVX1064" s="842"/>
      <c r="VVY1064" s="842"/>
      <c r="VVZ1064" s="842"/>
      <c r="VWA1064" s="842"/>
      <c r="VWB1064" s="842"/>
      <c r="VWC1064" s="842"/>
      <c r="VWD1064" s="842"/>
      <c r="VWE1064" s="842"/>
      <c r="VWF1064" s="842"/>
      <c r="VWG1064" s="842"/>
      <c r="VWH1064" s="842"/>
      <c r="VWI1064" s="842"/>
      <c r="VWJ1064" s="842"/>
      <c r="VWK1064" s="842"/>
      <c r="VWL1064" s="842"/>
      <c r="VWM1064" s="842"/>
      <c r="VWN1064" s="842"/>
      <c r="VWO1064" s="842"/>
      <c r="VWP1064" s="842"/>
      <c r="VWQ1064" s="842"/>
      <c r="VWR1064" s="842"/>
      <c r="VWS1064" s="842"/>
      <c r="VWT1064" s="842"/>
      <c r="VWU1064" s="842"/>
      <c r="VWV1064" s="842"/>
      <c r="VWW1064" s="842"/>
      <c r="VWX1064" s="842"/>
      <c r="VWY1064" s="842"/>
      <c r="VWZ1064" s="842"/>
      <c r="VXA1064" s="842"/>
      <c r="VXB1064" s="842"/>
      <c r="VXC1064" s="842"/>
      <c r="VXD1064" s="842"/>
      <c r="VXE1064" s="842"/>
      <c r="VXF1064" s="842"/>
      <c r="VXG1064" s="842"/>
      <c r="VXH1064" s="842"/>
      <c r="VXI1064" s="842"/>
      <c r="VXJ1064" s="842"/>
      <c r="VXK1064" s="842"/>
      <c r="VXL1064" s="842"/>
      <c r="VXM1064" s="842"/>
      <c r="VXN1064" s="842"/>
      <c r="VXO1064" s="842"/>
      <c r="VXP1064" s="842"/>
      <c r="VXQ1064" s="842"/>
      <c r="VXR1064" s="842"/>
      <c r="VXS1064" s="842"/>
      <c r="VXT1064" s="842"/>
      <c r="VXU1064" s="842"/>
      <c r="VXV1064" s="842"/>
      <c r="VXW1064" s="842"/>
      <c r="VXX1064" s="842"/>
      <c r="VXY1064" s="842"/>
      <c r="VXZ1064" s="842"/>
      <c r="VYA1064" s="842"/>
      <c r="VYB1064" s="842"/>
      <c r="VYC1064" s="842"/>
      <c r="VYD1064" s="842"/>
      <c r="VYE1064" s="842"/>
      <c r="VYF1064" s="842"/>
      <c r="VYG1064" s="842"/>
      <c r="VYH1064" s="842"/>
      <c r="VYI1064" s="842"/>
      <c r="VYJ1064" s="842"/>
      <c r="VYK1064" s="842"/>
      <c r="VYL1064" s="842"/>
      <c r="VYM1064" s="842"/>
      <c r="VYN1064" s="842"/>
      <c r="VYO1064" s="842"/>
      <c r="VYP1064" s="842"/>
      <c r="VYQ1064" s="842"/>
      <c r="VYR1064" s="842"/>
      <c r="VYS1064" s="842"/>
      <c r="VYT1064" s="842"/>
      <c r="VYU1064" s="842"/>
      <c r="VYV1064" s="842"/>
      <c r="VYW1064" s="842"/>
      <c r="VYX1064" s="842"/>
      <c r="VYY1064" s="842"/>
      <c r="VYZ1064" s="842"/>
      <c r="VZA1064" s="842"/>
      <c r="VZB1064" s="842"/>
      <c r="VZC1064" s="842"/>
      <c r="VZD1064" s="842"/>
      <c r="VZE1064" s="842"/>
      <c r="VZF1064" s="842"/>
      <c r="VZG1064" s="842"/>
      <c r="VZH1064" s="842"/>
      <c r="VZI1064" s="842"/>
      <c r="VZJ1064" s="842"/>
      <c r="VZK1064" s="842"/>
      <c r="VZL1064" s="842"/>
      <c r="VZM1064" s="842"/>
      <c r="VZN1064" s="842"/>
      <c r="VZO1064" s="842"/>
      <c r="VZP1064" s="842"/>
      <c r="VZQ1064" s="842"/>
      <c r="VZR1064" s="842"/>
      <c r="VZS1064" s="842"/>
      <c r="VZT1064" s="842"/>
      <c r="VZU1064" s="842"/>
      <c r="VZV1064" s="842"/>
      <c r="VZW1064" s="842"/>
      <c r="VZX1064" s="842"/>
      <c r="VZY1064" s="842"/>
      <c r="VZZ1064" s="842"/>
      <c r="WAA1064" s="842"/>
      <c r="WAB1064" s="842"/>
      <c r="WAC1064" s="842"/>
      <c r="WAD1064" s="842"/>
      <c r="WAE1064" s="842"/>
      <c r="WAF1064" s="842"/>
      <c r="WAG1064" s="842"/>
      <c r="WAH1064" s="842"/>
      <c r="WAI1064" s="842"/>
      <c r="WAJ1064" s="842"/>
      <c r="WAK1064" s="842"/>
      <c r="WAL1064" s="842"/>
      <c r="WAM1064" s="842"/>
      <c r="WAN1064" s="842"/>
      <c r="WAO1064" s="842"/>
      <c r="WAP1064" s="842"/>
      <c r="WAQ1064" s="842"/>
      <c r="WAR1064" s="842"/>
      <c r="WAS1064" s="842"/>
      <c r="WAT1064" s="842"/>
      <c r="WAU1064" s="842"/>
      <c r="WAV1064" s="842"/>
      <c r="WAW1064" s="842"/>
      <c r="WAX1064" s="842"/>
      <c r="WAY1064" s="842"/>
      <c r="WAZ1064" s="842"/>
      <c r="WBA1064" s="842"/>
      <c r="WBB1064" s="842"/>
      <c r="WBC1064" s="842"/>
      <c r="WBD1064" s="842"/>
      <c r="WBE1064" s="842"/>
      <c r="WBF1064" s="842"/>
      <c r="WBG1064" s="842"/>
      <c r="WBH1064" s="842"/>
      <c r="WBI1064" s="842"/>
      <c r="WBJ1064" s="842"/>
      <c r="WBK1064" s="842"/>
      <c r="WBL1064" s="842"/>
      <c r="WBM1064" s="842"/>
      <c r="WBN1064" s="842"/>
      <c r="WBO1064" s="842"/>
      <c r="WBP1064" s="842"/>
      <c r="WBQ1064" s="842"/>
      <c r="WBR1064" s="842"/>
      <c r="WBS1064" s="842"/>
      <c r="WBT1064" s="842"/>
      <c r="WBU1064" s="842"/>
      <c r="WBV1064" s="842"/>
      <c r="WBW1064" s="842"/>
      <c r="WBX1064" s="842"/>
      <c r="WBY1064" s="842"/>
      <c r="WBZ1064" s="842"/>
      <c r="WCA1064" s="842"/>
      <c r="WCB1064" s="842"/>
      <c r="WCC1064" s="842"/>
      <c r="WCD1064" s="842"/>
      <c r="WCE1064" s="842"/>
      <c r="WCF1064" s="842"/>
      <c r="WCG1064" s="842"/>
      <c r="WCH1064" s="842"/>
      <c r="WCI1064" s="842"/>
      <c r="WCJ1064" s="842"/>
      <c r="WCK1064" s="842"/>
      <c r="WCL1064" s="842"/>
      <c r="WCM1064" s="842"/>
      <c r="WCN1064" s="842"/>
      <c r="WCO1064" s="842"/>
      <c r="WCP1064" s="842"/>
      <c r="WCQ1064" s="842"/>
      <c r="WCR1064" s="842"/>
      <c r="WCS1064" s="842"/>
      <c r="WCT1064" s="842"/>
      <c r="WCU1064" s="842"/>
      <c r="WCV1064" s="842"/>
      <c r="WCW1064" s="842"/>
      <c r="WCX1064" s="842"/>
      <c r="WCY1064" s="842"/>
      <c r="WCZ1064" s="842"/>
      <c r="WDA1064" s="842"/>
      <c r="WDB1064" s="842"/>
      <c r="WDC1064" s="842"/>
      <c r="WDD1064" s="842"/>
      <c r="WDE1064" s="842"/>
      <c r="WDF1064" s="842"/>
      <c r="WDG1064" s="842"/>
      <c r="WDH1064" s="842"/>
      <c r="WDI1064" s="842"/>
      <c r="WDJ1064" s="842"/>
      <c r="WDK1064" s="842"/>
      <c r="WDL1064" s="842"/>
      <c r="WDM1064" s="842"/>
      <c r="WDN1064" s="842"/>
      <c r="WDO1064" s="842"/>
      <c r="WDP1064" s="842"/>
      <c r="WDQ1064" s="842"/>
      <c r="WDR1064" s="842"/>
      <c r="WDS1064" s="842"/>
      <c r="WDT1064" s="842"/>
      <c r="WDU1064" s="842"/>
      <c r="WDV1064" s="842"/>
      <c r="WDW1064" s="842"/>
      <c r="WDX1064" s="842"/>
      <c r="WDY1064" s="842"/>
      <c r="WDZ1064" s="842"/>
      <c r="WEA1064" s="842"/>
      <c r="WEB1064" s="842"/>
      <c r="WEC1064" s="842"/>
      <c r="WED1064" s="842"/>
      <c r="WEE1064" s="842"/>
      <c r="WEF1064" s="842"/>
      <c r="WEG1064" s="842"/>
      <c r="WEH1064" s="842"/>
      <c r="WEI1064" s="842"/>
      <c r="WEJ1064" s="842"/>
      <c r="WEK1064" s="842"/>
      <c r="WEL1064" s="842"/>
      <c r="WEM1064" s="842"/>
      <c r="WEN1064" s="842"/>
      <c r="WEO1064" s="842"/>
      <c r="WEP1064" s="842"/>
      <c r="WEQ1064" s="842"/>
      <c r="WER1064" s="842"/>
      <c r="WES1064" s="842"/>
      <c r="WET1064" s="842"/>
      <c r="WEU1064" s="842"/>
      <c r="WEV1064" s="842"/>
      <c r="WEW1064" s="842"/>
      <c r="WEX1064" s="842"/>
      <c r="WEY1064" s="842"/>
      <c r="WEZ1064" s="842"/>
      <c r="WFA1064" s="842"/>
      <c r="WFB1064" s="842"/>
      <c r="WFC1064" s="842"/>
      <c r="WFD1064" s="842"/>
      <c r="WFE1064" s="842"/>
      <c r="WFF1064" s="842"/>
      <c r="WFG1064" s="842"/>
      <c r="WFH1064" s="842"/>
      <c r="WFI1064" s="842"/>
      <c r="WFJ1064" s="842"/>
      <c r="WFK1064" s="842"/>
      <c r="WFL1064" s="842"/>
      <c r="WFM1064" s="842"/>
      <c r="WFN1064" s="842"/>
      <c r="WFO1064" s="842"/>
      <c r="WFP1064" s="842"/>
      <c r="WFQ1064" s="842"/>
      <c r="WFR1064" s="842"/>
      <c r="WFS1064" s="842"/>
      <c r="WFT1064" s="842"/>
      <c r="WFU1064" s="842"/>
      <c r="WFV1064" s="842"/>
      <c r="WFW1064" s="842"/>
      <c r="WFX1064" s="842"/>
      <c r="WFY1064" s="842"/>
      <c r="WFZ1064" s="842"/>
      <c r="WGA1064" s="842"/>
      <c r="WGB1064" s="842"/>
      <c r="WGC1064" s="842"/>
      <c r="WGD1064" s="842"/>
      <c r="WGE1064" s="842"/>
      <c r="WGF1064" s="842"/>
      <c r="WGG1064" s="842"/>
      <c r="WGH1064" s="842"/>
      <c r="WGI1064" s="842"/>
      <c r="WGJ1064" s="842"/>
      <c r="WGK1064" s="842"/>
      <c r="WGL1064" s="842"/>
      <c r="WGM1064" s="842"/>
      <c r="WGN1064" s="842"/>
      <c r="WGO1064" s="842"/>
      <c r="WGP1064" s="842"/>
      <c r="WGQ1064" s="842"/>
      <c r="WGR1064" s="842"/>
      <c r="WGS1064" s="842"/>
      <c r="WGT1064" s="842"/>
      <c r="WGU1064" s="842"/>
      <c r="WGV1064" s="842"/>
      <c r="WGW1064" s="842"/>
      <c r="WGX1064" s="842"/>
      <c r="WGY1064" s="842"/>
      <c r="WGZ1064" s="842"/>
      <c r="WHA1064" s="842"/>
      <c r="WHB1064" s="842"/>
      <c r="WHC1064" s="842"/>
      <c r="WHD1064" s="842"/>
      <c r="WHE1064" s="842"/>
      <c r="WHF1064" s="842"/>
      <c r="WHG1064" s="842"/>
      <c r="WHH1064" s="842"/>
      <c r="WHI1064" s="842"/>
      <c r="WHJ1064" s="842"/>
      <c r="WHK1064" s="842"/>
      <c r="WHL1064" s="842"/>
      <c r="WHM1064" s="842"/>
      <c r="WHN1064" s="842"/>
      <c r="WHO1064" s="842"/>
      <c r="WHP1064" s="842"/>
      <c r="WHQ1064" s="842"/>
      <c r="WHR1064" s="842"/>
      <c r="WHS1064" s="842"/>
      <c r="WHT1064" s="842"/>
      <c r="WHU1064" s="842"/>
      <c r="WHV1064" s="842"/>
      <c r="WHW1064" s="842"/>
      <c r="WHX1064" s="842"/>
      <c r="WHY1064" s="842"/>
      <c r="WHZ1064" s="842"/>
      <c r="WIA1064" s="842"/>
      <c r="WIB1064" s="842"/>
      <c r="WIC1064" s="842"/>
      <c r="WID1064" s="842"/>
      <c r="WIE1064" s="842"/>
      <c r="WIF1064" s="842"/>
      <c r="WIG1064" s="842"/>
      <c r="WIH1064" s="842"/>
      <c r="WII1064" s="842"/>
      <c r="WIJ1064" s="842"/>
      <c r="WIK1064" s="842"/>
      <c r="WIL1064" s="842"/>
      <c r="WIM1064" s="842"/>
      <c r="WIN1064" s="842"/>
      <c r="WIO1064" s="842"/>
      <c r="WIP1064" s="842"/>
      <c r="WIQ1064" s="842"/>
      <c r="WIR1064" s="842"/>
      <c r="WIS1064" s="842"/>
      <c r="WIT1064" s="842"/>
      <c r="WIU1064" s="842"/>
      <c r="WIV1064" s="842"/>
      <c r="WIW1064" s="842"/>
      <c r="WIX1064" s="842"/>
      <c r="WIY1064" s="842"/>
      <c r="WIZ1064" s="842"/>
      <c r="WJA1064" s="842"/>
      <c r="WJB1064" s="842"/>
      <c r="WJC1064" s="842"/>
      <c r="WJD1064" s="842"/>
      <c r="WJE1064" s="842"/>
      <c r="WJF1064" s="842"/>
      <c r="WJG1064" s="842"/>
      <c r="WJH1064" s="842"/>
      <c r="WJI1064" s="842"/>
      <c r="WJJ1064" s="842"/>
      <c r="WJK1064" s="842"/>
      <c r="WJL1064" s="842"/>
      <c r="WJM1064" s="842"/>
      <c r="WJN1064" s="842"/>
      <c r="WJO1064" s="842"/>
      <c r="WJP1064" s="842"/>
      <c r="WJQ1064" s="842"/>
      <c r="WJR1064" s="842"/>
      <c r="WJS1064" s="842"/>
      <c r="WJT1064" s="842"/>
      <c r="WJU1064" s="842"/>
      <c r="WJV1064" s="842"/>
      <c r="WJW1064" s="842"/>
      <c r="WJX1064" s="842"/>
      <c r="WJY1064" s="842"/>
      <c r="WJZ1064" s="842"/>
      <c r="WKA1064" s="842"/>
      <c r="WKB1064" s="842"/>
      <c r="WKC1064" s="842"/>
      <c r="WKD1064" s="842"/>
      <c r="WKE1064" s="842"/>
      <c r="WKF1064" s="842"/>
      <c r="WKG1064" s="842"/>
      <c r="WKH1064" s="842"/>
      <c r="WKI1064" s="842"/>
      <c r="WKJ1064" s="842"/>
      <c r="WKK1064" s="842"/>
      <c r="WKL1064" s="842"/>
      <c r="WKM1064" s="842"/>
      <c r="WKN1064" s="842"/>
      <c r="WKO1064" s="842"/>
      <c r="WKP1064" s="842"/>
      <c r="WKQ1064" s="842"/>
      <c r="WKR1064" s="842"/>
      <c r="WKS1064" s="842"/>
      <c r="WKT1064" s="842"/>
      <c r="WKU1064" s="842"/>
      <c r="WKV1064" s="842"/>
      <c r="WKW1064" s="842"/>
      <c r="WKX1064" s="842"/>
      <c r="WKY1064" s="842"/>
      <c r="WKZ1064" s="842"/>
      <c r="WLA1064" s="842"/>
      <c r="WLB1064" s="842"/>
      <c r="WLC1064" s="842"/>
      <c r="WLD1064" s="842"/>
      <c r="WLE1064" s="842"/>
      <c r="WLF1064" s="842"/>
      <c r="WLG1064" s="842"/>
      <c r="WLH1064" s="842"/>
      <c r="WLI1064" s="842"/>
      <c r="WLJ1064" s="842"/>
      <c r="WLK1064" s="842"/>
      <c r="WLL1064" s="842"/>
      <c r="WLM1064" s="842"/>
      <c r="WLN1064" s="842"/>
      <c r="WLO1064" s="842"/>
      <c r="WLP1064" s="842"/>
      <c r="WLQ1064" s="842"/>
      <c r="WLR1064" s="842"/>
      <c r="WLS1064" s="842"/>
      <c r="WLT1064" s="842"/>
      <c r="WLU1064" s="842"/>
      <c r="WLV1064" s="842"/>
      <c r="WLW1064" s="842"/>
      <c r="WLX1064" s="842"/>
      <c r="WLY1064" s="842"/>
      <c r="WLZ1064" s="842"/>
      <c r="WMA1064" s="842"/>
      <c r="WMB1064" s="842"/>
      <c r="WMC1064" s="842"/>
      <c r="WMD1064" s="842"/>
      <c r="WME1064" s="842"/>
      <c r="WMF1064" s="842"/>
      <c r="WMG1064" s="842"/>
      <c r="WMH1064" s="842"/>
      <c r="WMI1064" s="842"/>
      <c r="WMJ1064" s="842"/>
      <c r="WMK1064" s="842"/>
      <c r="WML1064" s="842"/>
      <c r="WMM1064" s="842"/>
      <c r="WMN1064" s="842"/>
      <c r="WMO1064" s="842"/>
      <c r="WMP1064" s="842"/>
      <c r="WMQ1064" s="842"/>
      <c r="WMR1064" s="842"/>
      <c r="WMS1064" s="842"/>
      <c r="WMT1064" s="842"/>
      <c r="WMU1064" s="842"/>
      <c r="WMV1064" s="842"/>
      <c r="WMW1064" s="842"/>
      <c r="WMX1064" s="842"/>
      <c r="WMY1064" s="842"/>
      <c r="WMZ1064" s="842"/>
      <c r="WNA1064" s="842"/>
      <c r="WNB1064" s="842"/>
      <c r="WNC1064" s="842"/>
      <c r="WND1064" s="842"/>
      <c r="WNE1064" s="842"/>
      <c r="WNF1064" s="842"/>
      <c r="WNG1064" s="842"/>
      <c r="WNH1064" s="842"/>
      <c r="WNI1064" s="842"/>
      <c r="WNJ1064" s="842"/>
      <c r="WNK1064" s="842"/>
      <c r="WNL1064" s="842"/>
      <c r="WNM1064" s="842"/>
      <c r="WNN1064" s="842"/>
      <c r="WNO1064" s="842"/>
      <c r="WNP1064" s="842"/>
      <c r="WNQ1064" s="842"/>
      <c r="WNR1064" s="842"/>
      <c r="WNS1064" s="842"/>
      <c r="WNT1064" s="842"/>
      <c r="WNU1064" s="842"/>
      <c r="WNV1064" s="842"/>
      <c r="WNW1064" s="842"/>
      <c r="WNX1064" s="842"/>
      <c r="WNY1064" s="842"/>
      <c r="WNZ1064" s="842"/>
      <c r="WOA1064" s="842"/>
      <c r="WOB1064" s="842"/>
      <c r="WOC1064" s="842"/>
      <c r="WOD1064" s="842"/>
      <c r="WOE1064" s="842"/>
      <c r="WOF1064" s="842"/>
      <c r="WOG1064" s="842"/>
      <c r="WOH1064" s="842"/>
      <c r="WOI1064" s="842"/>
      <c r="WOJ1064" s="842"/>
      <c r="WOK1064" s="842"/>
      <c r="WOL1064" s="842"/>
      <c r="WOM1064" s="842"/>
      <c r="WON1064" s="842"/>
      <c r="WOO1064" s="842"/>
      <c r="WOP1064" s="842"/>
      <c r="WOQ1064" s="842"/>
      <c r="WOR1064" s="842"/>
      <c r="WOS1064" s="842"/>
      <c r="WOT1064" s="842"/>
      <c r="WOU1064" s="842"/>
      <c r="WOV1064" s="842"/>
      <c r="WOW1064" s="842"/>
      <c r="WOX1064" s="842"/>
      <c r="WOY1064" s="842"/>
      <c r="WOZ1064" s="842"/>
      <c r="WPA1064" s="842"/>
      <c r="WPB1064" s="842"/>
      <c r="WPC1064" s="842"/>
      <c r="WPD1064" s="842"/>
      <c r="WPE1064" s="842"/>
      <c r="WPF1064" s="842"/>
      <c r="WPG1064" s="842"/>
      <c r="WPH1064" s="842"/>
      <c r="WPI1064" s="842"/>
      <c r="WPJ1064" s="842"/>
      <c r="WPK1064" s="842"/>
      <c r="WPL1064" s="842"/>
      <c r="WPM1064" s="842"/>
      <c r="WPN1064" s="842"/>
      <c r="WPO1064" s="842"/>
      <c r="WPP1064" s="842"/>
      <c r="WPQ1064" s="842"/>
      <c r="WPR1064" s="842"/>
      <c r="WPS1064" s="842"/>
      <c r="WPT1064" s="842"/>
      <c r="WPU1064" s="842"/>
      <c r="WPV1064" s="842"/>
      <c r="WPW1064" s="842"/>
      <c r="WPX1064" s="842"/>
      <c r="WPY1064" s="842"/>
      <c r="WPZ1064" s="842"/>
      <c r="WQA1064" s="842"/>
      <c r="WQB1064" s="842"/>
      <c r="WQC1064" s="842"/>
      <c r="WQD1064" s="842"/>
      <c r="WQE1064" s="842"/>
      <c r="WQF1064" s="842"/>
      <c r="WQG1064" s="842"/>
      <c r="WQH1064" s="842"/>
      <c r="WQI1064" s="842"/>
      <c r="WQJ1064" s="842"/>
      <c r="WQK1064" s="842"/>
      <c r="WQL1064" s="842"/>
      <c r="WQM1064" s="842"/>
      <c r="WQN1064" s="842"/>
      <c r="WQO1064" s="842"/>
      <c r="WQP1064" s="842"/>
      <c r="WQQ1064" s="842"/>
      <c r="WQR1064" s="842"/>
      <c r="WQS1064" s="842"/>
      <c r="WQT1064" s="842"/>
      <c r="WQU1064" s="842"/>
      <c r="WQV1064" s="842"/>
      <c r="WQW1064" s="842"/>
      <c r="WQX1064" s="842"/>
      <c r="WQY1064" s="842"/>
      <c r="WQZ1064" s="842"/>
      <c r="WRA1064" s="842"/>
      <c r="WRB1064" s="842"/>
      <c r="WRC1064" s="842"/>
      <c r="WRD1064" s="842"/>
      <c r="WRE1064" s="842"/>
      <c r="WRF1064" s="842"/>
      <c r="WRG1064" s="842"/>
      <c r="WRH1064" s="842"/>
      <c r="WRI1064" s="842"/>
      <c r="WRJ1064" s="842"/>
      <c r="WRK1064" s="842"/>
      <c r="WRL1064" s="842"/>
      <c r="WRM1064" s="842"/>
      <c r="WRN1064" s="842"/>
      <c r="WRO1064" s="842"/>
      <c r="WRP1064" s="842"/>
      <c r="WRQ1064" s="842"/>
      <c r="WRR1064" s="842"/>
      <c r="WRS1064" s="842"/>
      <c r="WRT1064" s="842"/>
      <c r="WRU1064" s="842"/>
      <c r="WRV1064" s="842"/>
      <c r="WRW1064" s="842"/>
      <c r="WRX1064" s="842"/>
      <c r="WRY1064" s="842"/>
      <c r="WRZ1064" s="842"/>
      <c r="WSA1064" s="842"/>
      <c r="WSB1064" s="842"/>
      <c r="WSC1064" s="842"/>
      <c r="WSD1064" s="842"/>
      <c r="WSE1064" s="842"/>
      <c r="WSF1064" s="842"/>
      <c r="WSG1064" s="842"/>
      <c r="WSH1064" s="842"/>
      <c r="WSI1064" s="842"/>
      <c r="WSJ1064" s="842"/>
      <c r="WSK1064" s="842"/>
      <c r="WSL1064" s="842"/>
      <c r="WSM1064" s="842"/>
      <c r="WSN1064" s="842"/>
      <c r="WSO1064" s="842"/>
      <c r="WSP1064" s="842"/>
      <c r="WSQ1064" s="842"/>
      <c r="WSR1064" s="842"/>
      <c r="WSS1064" s="842"/>
      <c r="WST1064" s="842"/>
      <c r="WSU1064" s="842"/>
      <c r="WSV1064" s="842"/>
      <c r="WSW1064" s="842"/>
      <c r="WSX1064" s="842"/>
      <c r="WSY1064" s="842"/>
      <c r="WSZ1064" s="842"/>
      <c r="WTA1064" s="842"/>
      <c r="WTB1064" s="842"/>
      <c r="WTC1064" s="842"/>
      <c r="WTD1064" s="842"/>
      <c r="WTE1064" s="842"/>
      <c r="WTF1064" s="842"/>
      <c r="WTG1064" s="842"/>
      <c r="WTH1064" s="842"/>
      <c r="WTI1064" s="842"/>
      <c r="WTJ1064" s="842"/>
      <c r="WTK1064" s="842"/>
      <c r="WTL1064" s="842"/>
      <c r="WTM1064" s="842"/>
      <c r="WTN1064" s="842"/>
      <c r="WTO1064" s="842"/>
      <c r="WTP1064" s="842"/>
      <c r="WTQ1064" s="842"/>
      <c r="WTR1064" s="842"/>
      <c r="WTS1064" s="842"/>
      <c r="WTT1064" s="842"/>
      <c r="WTU1064" s="842"/>
      <c r="WTV1064" s="842"/>
      <c r="WTW1064" s="842"/>
      <c r="WTX1064" s="842"/>
      <c r="WTY1064" s="842"/>
      <c r="WTZ1064" s="842"/>
      <c r="WUA1064" s="842"/>
      <c r="WUB1064" s="842"/>
      <c r="WUC1064" s="842"/>
      <c r="WUD1064" s="842"/>
      <c r="WUE1064" s="842"/>
      <c r="WUF1064" s="842"/>
      <c r="WUG1064" s="842"/>
      <c r="WUH1064" s="842"/>
      <c r="WUI1064" s="842"/>
      <c r="WUJ1064" s="842"/>
      <c r="WUK1064" s="842"/>
      <c r="WUL1064" s="842"/>
      <c r="WUM1064" s="842"/>
      <c r="WUN1064" s="842"/>
      <c r="WUO1064" s="842"/>
      <c r="WUP1064" s="842"/>
      <c r="WUQ1064" s="842"/>
      <c r="WUR1064" s="842"/>
      <c r="WUS1064" s="842"/>
      <c r="WUT1064" s="842"/>
      <c r="WUU1064" s="842"/>
      <c r="WUV1064" s="842"/>
      <c r="WUW1064" s="842"/>
      <c r="WUX1064" s="842"/>
      <c r="WUY1064" s="842"/>
      <c r="WUZ1064" s="842"/>
      <c r="WVA1064" s="842"/>
      <c r="WVB1064" s="842"/>
      <c r="WVC1064" s="842"/>
      <c r="WVD1064" s="842"/>
      <c r="WVE1064" s="842"/>
      <c r="WVF1064" s="842"/>
      <c r="WVG1064" s="842"/>
      <c r="WVH1064" s="842"/>
      <c r="WVI1064" s="842"/>
      <c r="WVJ1064" s="842"/>
      <c r="WVK1064" s="842"/>
      <c r="WVL1064" s="842"/>
      <c r="WVM1064" s="842"/>
      <c r="WVN1064" s="842"/>
      <c r="WVO1064" s="842"/>
      <c r="WVP1064" s="842"/>
      <c r="WVQ1064" s="842"/>
      <c r="WVR1064" s="842"/>
      <c r="WVS1064" s="842"/>
      <c r="WVT1064" s="842"/>
      <c r="WVU1064" s="842"/>
      <c r="WVV1064" s="842"/>
      <c r="WVW1064" s="842"/>
      <c r="WVX1064" s="842"/>
      <c r="WVY1064" s="842"/>
      <c r="WVZ1064" s="842"/>
      <c r="WWA1064" s="842"/>
      <c r="WWB1064" s="842"/>
      <c r="WWC1064" s="842"/>
      <c r="WWD1064" s="842"/>
      <c r="WWE1064" s="842"/>
      <c r="WWF1064" s="842"/>
      <c r="WWG1064" s="842"/>
      <c r="WWH1064" s="842"/>
      <c r="WWI1064" s="842"/>
      <c r="WWJ1064" s="842"/>
      <c r="WWK1064" s="842"/>
      <c r="WWL1064" s="842"/>
      <c r="WWM1064" s="842"/>
      <c r="WWN1064" s="842"/>
      <c r="WWO1064" s="842"/>
      <c r="WWP1064" s="842"/>
      <c r="WWQ1064" s="842"/>
      <c r="WWR1064" s="842"/>
      <c r="WWS1064" s="842"/>
      <c r="WWT1064" s="842"/>
      <c r="WWU1064" s="842"/>
      <c r="WWV1064" s="842"/>
      <c r="WWW1064" s="842"/>
      <c r="WWX1064" s="842"/>
      <c r="WWY1064" s="842"/>
      <c r="WWZ1064" s="842"/>
      <c r="WXA1064" s="842"/>
      <c r="WXB1064" s="842"/>
      <c r="WXC1064" s="842"/>
      <c r="WXD1064" s="842"/>
      <c r="WXE1064" s="842"/>
      <c r="WXF1064" s="842"/>
      <c r="WXG1064" s="842"/>
      <c r="WXH1064" s="842"/>
      <c r="WXI1064" s="842"/>
      <c r="WXJ1064" s="842"/>
      <c r="WXK1064" s="842"/>
      <c r="WXL1064" s="842"/>
      <c r="WXM1064" s="842"/>
      <c r="WXN1064" s="842"/>
      <c r="WXO1064" s="842"/>
      <c r="WXP1064" s="842"/>
      <c r="WXQ1064" s="842"/>
      <c r="WXR1064" s="842"/>
      <c r="WXS1064" s="842"/>
      <c r="WXT1064" s="842"/>
      <c r="WXU1064" s="842"/>
      <c r="WXV1064" s="842"/>
      <c r="WXW1064" s="842"/>
      <c r="WXX1064" s="842"/>
      <c r="WXY1064" s="842"/>
      <c r="WXZ1064" s="842"/>
      <c r="WYA1064" s="842"/>
      <c r="WYB1064" s="842"/>
      <c r="WYC1064" s="842"/>
      <c r="WYD1064" s="842"/>
      <c r="WYE1064" s="842"/>
      <c r="WYF1064" s="842"/>
      <c r="WYG1064" s="842"/>
      <c r="WYH1064" s="842"/>
      <c r="WYI1064" s="842"/>
      <c r="WYJ1064" s="842"/>
      <c r="WYK1064" s="842"/>
      <c r="WYL1064" s="842"/>
      <c r="WYM1064" s="842"/>
      <c r="WYN1064" s="842"/>
      <c r="WYO1064" s="842"/>
      <c r="WYP1064" s="842"/>
      <c r="WYQ1064" s="842"/>
      <c r="WYR1064" s="842"/>
      <c r="WYS1064" s="842"/>
      <c r="WYT1064" s="842"/>
      <c r="WYU1064" s="842"/>
      <c r="WYV1064" s="842"/>
      <c r="WYW1064" s="842"/>
      <c r="WYX1064" s="842"/>
      <c r="WYY1064" s="842"/>
      <c r="WYZ1064" s="842"/>
      <c r="WZA1064" s="842"/>
      <c r="WZB1064" s="842"/>
      <c r="WZC1064" s="842"/>
      <c r="WZD1064" s="842"/>
      <c r="WZE1064" s="842"/>
      <c r="WZF1064" s="842"/>
      <c r="WZG1064" s="842"/>
      <c r="WZH1064" s="842"/>
      <c r="WZI1064" s="842"/>
      <c r="WZJ1064" s="842"/>
      <c r="WZK1064" s="842"/>
      <c r="WZL1064" s="842"/>
      <c r="WZM1064" s="842"/>
      <c r="WZN1064" s="842"/>
      <c r="WZO1064" s="842"/>
      <c r="WZP1064" s="842"/>
      <c r="WZQ1064" s="842"/>
      <c r="WZR1064" s="842"/>
      <c r="WZS1064" s="842"/>
      <c r="WZT1064" s="842"/>
      <c r="WZU1064" s="842"/>
      <c r="WZV1064" s="842"/>
      <c r="WZW1064" s="842"/>
      <c r="WZX1064" s="842"/>
      <c r="WZY1064" s="842"/>
      <c r="WZZ1064" s="842"/>
      <c r="XAA1064" s="842"/>
      <c r="XAB1064" s="842"/>
      <c r="XAC1064" s="842"/>
      <c r="XAD1064" s="842"/>
      <c r="XAE1064" s="842"/>
      <c r="XAF1064" s="842"/>
      <c r="XAG1064" s="842"/>
      <c r="XAH1064" s="842"/>
      <c r="XAI1064" s="842"/>
      <c r="XAJ1064" s="842"/>
      <c r="XAK1064" s="842"/>
      <c r="XAL1064" s="842"/>
      <c r="XAM1064" s="842"/>
      <c r="XAN1064" s="842"/>
      <c r="XAO1064" s="842"/>
      <c r="XAP1064" s="842"/>
      <c r="XAQ1064" s="842"/>
      <c r="XAR1064" s="842"/>
      <c r="XAS1064" s="842"/>
      <c r="XAT1064" s="842"/>
      <c r="XAU1064" s="842"/>
      <c r="XAV1064" s="842"/>
      <c r="XAW1064" s="842"/>
      <c r="XAX1064" s="842"/>
      <c r="XAY1064" s="842"/>
      <c r="XAZ1064" s="842"/>
      <c r="XBA1064" s="842"/>
      <c r="XBB1064" s="842"/>
      <c r="XBC1064" s="842"/>
      <c r="XBD1064" s="842"/>
      <c r="XBE1064" s="842"/>
      <c r="XBF1064" s="842"/>
      <c r="XBG1064" s="842"/>
      <c r="XBH1064" s="842"/>
      <c r="XBI1064" s="842"/>
      <c r="XBJ1064" s="842"/>
      <c r="XBK1064" s="842"/>
      <c r="XBL1064" s="842"/>
      <c r="XBM1064" s="842"/>
      <c r="XBN1064" s="842"/>
      <c r="XBO1064" s="842"/>
      <c r="XBP1064" s="842"/>
      <c r="XBQ1064" s="842"/>
      <c r="XBR1064" s="842"/>
      <c r="XBS1064" s="842"/>
      <c r="XBT1064" s="842"/>
      <c r="XBU1064" s="842"/>
      <c r="XBV1064" s="842"/>
      <c r="XBW1064" s="842"/>
      <c r="XBX1064" s="842"/>
      <c r="XBY1064" s="842"/>
      <c r="XBZ1064" s="842"/>
      <c r="XCA1064" s="842"/>
      <c r="XCB1064" s="842"/>
      <c r="XCC1064" s="842"/>
      <c r="XCD1064" s="842"/>
      <c r="XCE1064" s="842"/>
      <c r="XCF1064" s="842"/>
      <c r="XCG1064" s="842"/>
      <c r="XCH1064" s="842"/>
      <c r="XCI1064" s="842"/>
      <c r="XCJ1064" s="842"/>
      <c r="XCK1064" s="842"/>
      <c r="XCL1064" s="842"/>
      <c r="XCM1064" s="842"/>
      <c r="XCN1064" s="842"/>
      <c r="XCO1064" s="842"/>
      <c r="XCP1064" s="842"/>
      <c r="XCQ1064" s="842"/>
      <c r="XCR1064" s="842"/>
      <c r="XCS1064" s="842"/>
      <c r="XCT1064" s="842"/>
      <c r="XCU1064" s="842"/>
      <c r="XCV1064" s="842"/>
      <c r="XCW1064" s="842"/>
      <c r="XCX1064" s="842"/>
      <c r="XCY1064" s="842"/>
      <c r="XCZ1064" s="842"/>
      <c r="XDA1064" s="842"/>
      <c r="XDB1064" s="842"/>
      <c r="XDC1064" s="842"/>
      <c r="XDD1064" s="842"/>
      <c r="XDE1064" s="842"/>
      <c r="XDF1064" s="842"/>
      <c r="XDG1064" s="842"/>
      <c r="XDH1064" s="842"/>
      <c r="XDI1064" s="842"/>
      <c r="XDJ1064" s="842"/>
      <c r="XDK1064" s="842"/>
      <c r="XDL1064" s="842"/>
      <c r="XDM1064" s="842"/>
      <c r="XDN1064" s="842"/>
      <c r="XDO1064" s="842"/>
      <c r="XDP1064" s="842"/>
      <c r="XDQ1064" s="842"/>
      <c r="XDR1064" s="842"/>
      <c r="XDS1064" s="842"/>
      <c r="XDT1064" s="842"/>
      <c r="XDU1064" s="842"/>
      <c r="XDV1064" s="842"/>
      <c r="XDW1064" s="842"/>
      <c r="XDX1064" s="842"/>
      <c r="XDY1064" s="842"/>
      <c r="XDZ1064" s="842"/>
      <c r="XEA1064" s="842"/>
      <c r="XEB1064" s="842"/>
      <c r="XEC1064" s="842"/>
      <c r="XED1064" s="842"/>
      <c r="XEE1064" s="842"/>
      <c r="XEF1064" s="842"/>
      <c r="XEG1064" s="842"/>
      <c r="XEH1064" s="842"/>
    </row>
    <row r="1105" spans="1:16362" s="435" customFormat="1" x14ac:dyDescent="0.25">
      <c r="A1105" s="842"/>
      <c r="B1105" s="842"/>
      <c r="C1105" s="842"/>
      <c r="D1105" s="393"/>
      <c r="E1105" s="437"/>
      <c r="F1105" s="437"/>
      <c r="G1105" s="437"/>
      <c r="H1105" s="437"/>
      <c r="I1105" s="437"/>
      <c r="J1105" s="453"/>
      <c r="K1105" s="437"/>
      <c r="L1105" s="437"/>
      <c r="M1105" s="441"/>
      <c r="N1105" s="441"/>
      <c r="O1105" s="441"/>
      <c r="P1105" s="440"/>
      <c r="Q1105" s="439"/>
      <c r="R1105" s="439"/>
      <c r="V1105" s="453"/>
      <c r="W1105" s="453"/>
      <c r="X1105" s="453"/>
      <c r="Y1105" s="453"/>
      <c r="Z1105" s="453"/>
      <c r="AA1105" s="453"/>
      <c r="AB1105" s="453"/>
      <c r="AK1105" s="119"/>
      <c r="AL1105" s="119"/>
      <c r="AM1105" s="119"/>
      <c r="AN1105" s="119"/>
      <c r="AO1105" s="119"/>
      <c r="AQ1105" s="439"/>
      <c r="BR1105" s="437"/>
      <c r="BS1105" s="437"/>
      <c r="BT1105" s="437"/>
      <c r="BU1105" s="437"/>
      <c r="BV1105" s="437"/>
      <c r="BW1105" s="437"/>
      <c r="BX1105" s="437"/>
      <c r="BY1105" s="437"/>
      <c r="BZ1105" s="437"/>
      <c r="CA1105" s="437"/>
      <c r="CB1105" s="437"/>
      <c r="CC1105" s="437"/>
      <c r="CD1105" s="437"/>
      <c r="CE1105" s="437"/>
      <c r="CF1105" s="437"/>
      <c r="CG1105" s="437"/>
      <c r="CH1105" s="437"/>
      <c r="CI1105" s="437"/>
      <c r="CJ1105" s="437"/>
      <c r="CK1105" s="437"/>
      <c r="CL1105" s="437"/>
      <c r="CM1105" s="437"/>
      <c r="CN1105" s="437"/>
      <c r="CO1105" s="437"/>
      <c r="CP1105" s="437"/>
      <c r="CQ1105" s="437"/>
      <c r="CR1105" s="437"/>
      <c r="CS1105" s="437"/>
      <c r="CT1105" s="437"/>
      <c r="CU1105" s="437"/>
      <c r="CV1105" s="437"/>
      <c r="CW1105" s="437"/>
      <c r="CX1105" s="437"/>
      <c r="CY1105" s="437"/>
      <c r="CZ1105" s="437"/>
      <c r="DA1105" s="437"/>
      <c r="DB1105" s="437"/>
      <c r="DC1105" s="437"/>
      <c r="DD1105" s="437"/>
      <c r="DE1105" s="437"/>
      <c r="DF1105" s="437"/>
      <c r="DG1105" s="437"/>
      <c r="DH1105" s="437"/>
      <c r="DI1105" s="437"/>
      <c r="DJ1105" s="437"/>
      <c r="DK1105" s="437"/>
      <c r="DL1105" s="437"/>
      <c r="DM1105" s="437"/>
      <c r="DN1105" s="437"/>
      <c r="DO1105" s="437"/>
      <c r="DP1105" s="437"/>
      <c r="DQ1105" s="437"/>
      <c r="DR1105" s="437"/>
      <c r="DS1105" s="437"/>
      <c r="DT1105" s="437"/>
      <c r="DU1105" s="437"/>
      <c r="DV1105" s="437"/>
      <c r="DW1105" s="437"/>
      <c r="DX1105" s="437"/>
      <c r="DY1105" s="437"/>
      <c r="DZ1105" s="437"/>
      <c r="EA1105" s="437"/>
      <c r="EB1105" s="437"/>
      <c r="EC1105" s="437"/>
      <c r="ED1105" s="437"/>
      <c r="EE1105" s="437"/>
      <c r="EF1105" s="437"/>
      <c r="EG1105" s="437"/>
      <c r="EH1105" s="437"/>
      <c r="EI1105" s="437"/>
      <c r="EJ1105" s="437"/>
      <c r="EK1105" s="437"/>
      <c r="EL1105" s="437"/>
      <c r="EM1105" s="437"/>
      <c r="EN1105" s="437"/>
      <c r="EO1105" s="437"/>
      <c r="EP1105" s="437"/>
      <c r="EQ1105" s="437"/>
      <c r="ER1105" s="437"/>
      <c r="ES1105" s="437"/>
      <c r="ET1105" s="437"/>
      <c r="EU1105" s="437"/>
      <c r="EV1105" s="437"/>
      <c r="EW1105" s="437"/>
      <c r="EX1105" s="437"/>
      <c r="EY1105" s="437"/>
      <c r="EZ1105" s="437"/>
      <c r="FA1105" s="437"/>
      <c r="FB1105" s="437"/>
      <c r="FC1105" s="437"/>
      <c r="FD1105" s="437"/>
      <c r="FE1105" s="437"/>
      <c r="FF1105" s="437"/>
      <c r="FG1105" s="437"/>
      <c r="FH1105" s="437"/>
      <c r="FI1105" s="437"/>
      <c r="FJ1105" s="437"/>
      <c r="FK1105" s="437"/>
      <c r="FL1105" s="437"/>
      <c r="FM1105" s="437"/>
      <c r="FN1105" s="437"/>
      <c r="FO1105" s="437"/>
      <c r="FP1105" s="437"/>
      <c r="FQ1105" s="437"/>
      <c r="FR1105" s="437"/>
      <c r="FS1105" s="437"/>
      <c r="FT1105" s="437"/>
      <c r="FU1105" s="437"/>
      <c r="FV1105" s="437"/>
      <c r="FW1105" s="437"/>
      <c r="FX1105" s="437"/>
      <c r="FY1105" s="437"/>
      <c r="FZ1105" s="437"/>
      <c r="GA1105" s="437"/>
      <c r="GB1105" s="437"/>
      <c r="GC1105" s="437"/>
      <c r="GD1105" s="437"/>
      <c r="GE1105" s="437"/>
      <c r="GF1105" s="437"/>
      <c r="GG1105" s="437"/>
      <c r="GH1105" s="437"/>
      <c r="GI1105" s="437"/>
      <c r="GJ1105" s="437"/>
      <c r="GK1105" s="437"/>
      <c r="GL1105" s="437"/>
      <c r="GM1105" s="437"/>
      <c r="GN1105" s="437"/>
      <c r="GO1105" s="437"/>
      <c r="GP1105" s="437"/>
      <c r="GQ1105" s="437"/>
      <c r="GR1105" s="437"/>
      <c r="GS1105" s="437"/>
      <c r="GT1105" s="437"/>
      <c r="GU1105" s="437"/>
      <c r="GV1105" s="437"/>
      <c r="GW1105" s="437"/>
      <c r="GX1105" s="437"/>
      <c r="GY1105" s="437"/>
      <c r="GZ1105" s="437"/>
      <c r="HA1105" s="437"/>
      <c r="HB1105" s="437"/>
      <c r="HC1105" s="437"/>
      <c r="HD1105" s="437"/>
      <c r="HE1105" s="437"/>
      <c r="HF1105" s="437"/>
      <c r="HG1105" s="437"/>
      <c r="HH1105" s="437"/>
      <c r="HI1105" s="437"/>
      <c r="HJ1105" s="437"/>
      <c r="HK1105" s="437"/>
      <c r="HL1105" s="437"/>
      <c r="HM1105" s="437"/>
      <c r="HN1105" s="437"/>
      <c r="HO1105" s="437"/>
      <c r="HP1105" s="437"/>
      <c r="HQ1105" s="437"/>
      <c r="HR1105" s="437"/>
      <c r="HS1105" s="437"/>
      <c r="HT1105" s="437"/>
      <c r="HU1105" s="437"/>
      <c r="HV1105" s="437"/>
      <c r="HW1105" s="437"/>
      <c r="HX1105" s="437"/>
      <c r="HY1105" s="437"/>
      <c r="HZ1105" s="437"/>
      <c r="IA1105" s="437"/>
      <c r="IB1105" s="437"/>
      <c r="IC1105" s="437"/>
      <c r="ID1105" s="437"/>
      <c r="IE1105" s="437"/>
      <c r="IF1105" s="437"/>
      <c r="IG1105" s="437"/>
      <c r="IH1105" s="437"/>
      <c r="II1105" s="437"/>
      <c r="IJ1105" s="437"/>
      <c r="IK1105" s="437"/>
      <c r="IL1105" s="437"/>
      <c r="IM1105" s="437"/>
      <c r="IN1105" s="437"/>
      <c r="IO1105" s="437"/>
      <c r="IP1105" s="437"/>
      <c r="IQ1105" s="437"/>
      <c r="IR1105" s="437"/>
      <c r="IS1105" s="437"/>
      <c r="IT1105" s="437"/>
      <c r="IU1105" s="437"/>
      <c r="IV1105" s="437"/>
      <c r="IW1105" s="437"/>
      <c r="IX1105" s="437"/>
      <c r="IY1105" s="437"/>
      <c r="IZ1105" s="437"/>
      <c r="JA1105" s="437"/>
      <c r="JB1105" s="437"/>
      <c r="JC1105" s="437"/>
      <c r="JD1105" s="437"/>
      <c r="JE1105" s="437"/>
      <c r="JF1105" s="437"/>
      <c r="JG1105" s="437"/>
      <c r="JH1105" s="437"/>
      <c r="JI1105" s="437"/>
      <c r="JJ1105" s="437"/>
      <c r="JK1105" s="437"/>
      <c r="JL1105" s="437"/>
      <c r="JM1105" s="437"/>
      <c r="JN1105" s="437"/>
      <c r="JO1105" s="437"/>
      <c r="JP1105" s="437"/>
      <c r="JQ1105" s="437"/>
      <c r="JR1105" s="437"/>
      <c r="JS1105" s="437"/>
      <c r="JT1105" s="437"/>
      <c r="JU1105" s="437"/>
      <c r="JV1105" s="437"/>
      <c r="JW1105" s="437"/>
      <c r="JX1105" s="437"/>
      <c r="JY1105" s="437"/>
      <c r="JZ1105" s="437"/>
      <c r="KA1105" s="437"/>
      <c r="KB1105" s="437"/>
      <c r="KC1105" s="437"/>
      <c r="KD1105" s="437"/>
      <c r="KE1105" s="437"/>
      <c r="KF1105" s="437"/>
      <c r="KG1105" s="437"/>
      <c r="KH1105" s="437"/>
      <c r="KI1105" s="437"/>
      <c r="KJ1105" s="437"/>
      <c r="KK1105" s="437"/>
      <c r="KL1105" s="437"/>
      <c r="KM1105" s="437"/>
      <c r="KN1105" s="437"/>
      <c r="KO1105" s="437"/>
      <c r="KP1105" s="437"/>
      <c r="KQ1105" s="437"/>
      <c r="KR1105" s="437"/>
      <c r="KS1105" s="437"/>
      <c r="KT1105" s="437"/>
      <c r="KU1105" s="437"/>
      <c r="KV1105" s="437"/>
      <c r="KW1105" s="437"/>
      <c r="KX1105" s="437"/>
      <c r="KY1105" s="437"/>
      <c r="KZ1105" s="437"/>
      <c r="LA1105" s="437"/>
      <c r="LB1105" s="437"/>
      <c r="LC1105" s="437"/>
      <c r="LD1105" s="437"/>
      <c r="LE1105" s="437"/>
      <c r="LF1105" s="437"/>
      <c r="LG1105" s="437"/>
      <c r="LH1105" s="437"/>
      <c r="LI1105" s="437"/>
      <c r="LJ1105" s="437"/>
      <c r="LK1105" s="437"/>
      <c r="LL1105" s="437"/>
      <c r="LM1105" s="437"/>
      <c r="LN1105" s="437"/>
      <c r="LO1105" s="437"/>
      <c r="LP1105" s="437"/>
      <c r="LQ1105" s="437"/>
      <c r="LR1105" s="437"/>
      <c r="LS1105" s="437"/>
      <c r="LT1105" s="437"/>
      <c r="LU1105" s="437"/>
      <c r="LV1105" s="437"/>
      <c r="LW1105" s="437"/>
      <c r="LX1105" s="437"/>
      <c r="LY1105" s="437"/>
      <c r="LZ1105" s="437"/>
      <c r="MA1105" s="437"/>
      <c r="MB1105" s="437"/>
      <c r="MC1105" s="437"/>
      <c r="MD1105" s="437"/>
      <c r="ME1105" s="437"/>
      <c r="MF1105" s="437"/>
      <c r="MG1105" s="437"/>
      <c r="MH1105" s="437"/>
      <c r="MI1105" s="437"/>
      <c r="MJ1105" s="437"/>
      <c r="MK1105" s="437"/>
      <c r="ML1105" s="437"/>
      <c r="MM1105" s="437"/>
      <c r="MN1105" s="437"/>
      <c r="MO1105" s="437"/>
      <c r="MP1105" s="437"/>
      <c r="MQ1105" s="437"/>
      <c r="MR1105" s="437"/>
      <c r="MS1105" s="437"/>
      <c r="MT1105" s="437"/>
      <c r="MU1105" s="437"/>
      <c r="MV1105" s="437"/>
      <c r="MW1105" s="437"/>
      <c r="MX1105" s="437"/>
      <c r="MY1105" s="437"/>
      <c r="MZ1105" s="437"/>
      <c r="NA1105" s="437"/>
      <c r="NB1105" s="437"/>
      <c r="NC1105" s="437"/>
      <c r="ND1105" s="437"/>
      <c r="NE1105" s="437"/>
      <c r="NF1105" s="437"/>
      <c r="NG1105" s="437"/>
      <c r="NH1105" s="437"/>
      <c r="NI1105" s="437"/>
      <c r="NJ1105" s="437"/>
      <c r="NK1105" s="437"/>
      <c r="NL1105" s="437"/>
      <c r="NM1105" s="437"/>
      <c r="NN1105" s="437"/>
      <c r="NO1105" s="437"/>
      <c r="NP1105" s="437"/>
      <c r="NQ1105" s="437"/>
      <c r="NR1105" s="437"/>
      <c r="NS1105" s="437"/>
      <c r="NT1105" s="437"/>
      <c r="NU1105" s="437"/>
      <c r="NV1105" s="437"/>
      <c r="NW1105" s="437"/>
      <c r="NX1105" s="437"/>
      <c r="NY1105" s="437"/>
      <c r="NZ1105" s="437"/>
      <c r="OA1105" s="437"/>
      <c r="OB1105" s="437"/>
      <c r="OC1105" s="437"/>
      <c r="OD1105" s="437"/>
      <c r="OE1105" s="437"/>
      <c r="OF1105" s="437"/>
      <c r="OG1105" s="437"/>
      <c r="OH1105" s="437"/>
      <c r="OI1105" s="437"/>
      <c r="OJ1105" s="437"/>
      <c r="OK1105" s="437"/>
      <c r="OL1105" s="437"/>
      <c r="OM1105" s="437"/>
      <c r="ON1105" s="437"/>
      <c r="OO1105" s="437"/>
      <c r="OP1105" s="437"/>
      <c r="OQ1105" s="437"/>
      <c r="OR1105" s="437"/>
      <c r="OS1105" s="437"/>
      <c r="OT1105" s="437"/>
      <c r="OU1105" s="437"/>
      <c r="OV1105" s="437"/>
      <c r="OW1105" s="437"/>
      <c r="OX1105" s="437"/>
      <c r="OY1105" s="437"/>
      <c r="OZ1105" s="437"/>
      <c r="PA1105" s="437"/>
      <c r="PB1105" s="437"/>
      <c r="PC1105" s="437"/>
      <c r="PD1105" s="437"/>
      <c r="PE1105" s="437"/>
      <c r="PF1105" s="437"/>
      <c r="PG1105" s="437"/>
      <c r="PH1105" s="437"/>
      <c r="PI1105" s="437"/>
      <c r="PJ1105" s="437"/>
      <c r="PK1105" s="437"/>
      <c r="PL1105" s="437"/>
      <c r="PM1105" s="437"/>
      <c r="PN1105" s="437"/>
      <c r="PO1105" s="437"/>
      <c r="PP1105" s="437"/>
      <c r="PQ1105" s="437"/>
      <c r="PR1105" s="437"/>
      <c r="PS1105" s="437"/>
      <c r="PT1105" s="437"/>
      <c r="PU1105" s="437"/>
      <c r="PV1105" s="437"/>
      <c r="PW1105" s="437"/>
      <c r="PX1105" s="437"/>
      <c r="PY1105" s="437"/>
      <c r="PZ1105" s="437"/>
      <c r="QA1105" s="437"/>
      <c r="QB1105" s="437"/>
      <c r="QC1105" s="437"/>
      <c r="QD1105" s="437"/>
      <c r="QE1105" s="437"/>
      <c r="QF1105" s="437"/>
      <c r="QG1105" s="437"/>
      <c r="QH1105" s="437"/>
      <c r="QI1105" s="437"/>
      <c r="QJ1105" s="437"/>
      <c r="QK1105" s="437"/>
      <c r="QL1105" s="437"/>
      <c r="QM1105" s="437"/>
      <c r="QN1105" s="437"/>
      <c r="QO1105" s="437"/>
      <c r="QP1105" s="437"/>
      <c r="QQ1105" s="437"/>
      <c r="QR1105" s="437"/>
      <c r="QS1105" s="437"/>
      <c r="QT1105" s="437"/>
      <c r="QU1105" s="437"/>
      <c r="QV1105" s="437"/>
      <c r="QW1105" s="437"/>
      <c r="QX1105" s="437"/>
      <c r="QY1105" s="437"/>
      <c r="QZ1105" s="437"/>
      <c r="RA1105" s="437"/>
      <c r="RB1105" s="437"/>
      <c r="RC1105" s="437"/>
      <c r="RD1105" s="437"/>
      <c r="RE1105" s="437"/>
      <c r="RF1105" s="437"/>
      <c r="RG1105" s="437"/>
      <c r="RH1105" s="437"/>
      <c r="RI1105" s="437"/>
      <c r="RJ1105" s="437"/>
      <c r="RK1105" s="437"/>
      <c r="RL1105" s="437"/>
      <c r="RM1105" s="437"/>
      <c r="RN1105" s="437"/>
      <c r="RO1105" s="437"/>
      <c r="RP1105" s="437"/>
      <c r="RQ1105" s="437"/>
      <c r="RR1105" s="437"/>
      <c r="RS1105" s="437"/>
      <c r="RT1105" s="437"/>
      <c r="RU1105" s="437"/>
      <c r="RV1105" s="437"/>
      <c r="RW1105" s="437"/>
      <c r="RX1105" s="437"/>
      <c r="RY1105" s="437"/>
      <c r="RZ1105" s="437"/>
      <c r="SA1105" s="437"/>
      <c r="SB1105" s="437"/>
      <c r="SC1105" s="437"/>
      <c r="SD1105" s="437"/>
      <c r="SE1105" s="437"/>
      <c r="SF1105" s="437"/>
      <c r="SG1105" s="437"/>
      <c r="SH1105" s="437"/>
      <c r="SI1105" s="437"/>
      <c r="SJ1105" s="437"/>
      <c r="SK1105" s="437"/>
      <c r="SL1105" s="437"/>
      <c r="SM1105" s="437"/>
      <c r="SN1105" s="437"/>
      <c r="SO1105" s="437"/>
      <c r="SP1105" s="437"/>
      <c r="SQ1105" s="437"/>
      <c r="SR1105" s="437"/>
      <c r="SS1105" s="437"/>
      <c r="ST1105" s="437"/>
      <c r="SU1105" s="437"/>
      <c r="SV1105" s="437"/>
      <c r="SW1105" s="437"/>
      <c r="SX1105" s="437"/>
      <c r="SY1105" s="437"/>
      <c r="SZ1105" s="437"/>
      <c r="TA1105" s="437"/>
      <c r="TB1105" s="437"/>
      <c r="TC1105" s="437"/>
      <c r="TD1105" s="437"/>
      <c r="TE1105" s="437"/>
      <c r="TF1105" s="437"/>
      <c r="TG1105" s="437"/>
      <c r="TH1105" s="437"/>
      <c r="TI1105" s="437"/>
      <c r="TJ1105" s="437"/>
      <c r="TK1105" s="437"/>
      <c r="TL1105" s="437"/>
      <c r="TM1105" s="437"/>
      <c r="TN1105" s="437"/>
      <c r="TO1105" s="437"/>
      <c r="TP1105" s="437"/>
      <c r="TQ1105" s="437"/>
      <c r="TR1105" s="437"/>
      <c r="TS1105" s="437"/>
      <c r="TT1105" s="437"/>
      <c r="TU1105" s="437"/>
      <c r="TV1105" s="437"/>
      <c r="TW1105" s="437"/>
      <c r="TX1105" s="437"/>
      <c r="TY1105" s="437"/>
      <c r="TZ1105" s="437"/>
      <c r="UA1105" s="437"/>
      <c r="UB1105" s="437"/>
      <c r="UC1105" s="437"/>
      <c r="UD1105" s="437"/>
      <c r="UE1105" s="437"/>
      <c r="UF1105" s="437"/>
      <c r="UG1105" s="437"/>
      <c r="UH1105" s="437"/>
      <c r="UI1105" s="437"/>
      <c r="UJ1105" s="437"/>
      <c r="UK1105" s="437"/>
      <c r="UL1105" s="437"/>
      <c r="UM1105" s="437"/>
      <c r="UN1105" s="437"/>
      <c r="UO1105" s="437"/>
      <c r="UP1105" s="437"/>
      <c r="UQ1105" s="437"/>
      <c r="UR1105" s="437"/>
      <c r="US1105" s="437"/>
      <c r="UT1105" s="437"/>
      <c r="UU1105" s="437"/>
      <c r="UV1105" s="437"/>
      <c r="UW1105" s="437"/>
      <c r="UX1105" s="437"/>
      <c r="UY1105" s="437"/>
      <c r="UZ1105" s="437"/>
      <c r="VA1105" s="437"/>
      <c r="VB1105" s="437"/>
      <c r="VC1105" s="437"/>
      <c r="VD1105" s="437"/>
      <c r="VE1105" s="437"/>
      <c r="VF1105" s="437"/>
      <c r="VG1105" s="437"/>
      <c r="VH1105" s="437"/>
      <c r="VI1105" s="437"/>
      <c r="VJ1105" s="437"/>
      <c r="VK1105" s="437"/>
      <c r="VL1105" s="437"/>
      <c r="VM1105" s="437"/>
      <c r="VN1105" s="437"/>
      <c r="VO1105" s="437"/>
      <c r="VP1105" s="437"/>
      <c r="VQ1105" s="437"/>
      <c r="VR1105" s="437"/>
      <c r="VS1105" s="437"/>
      <c r="VT1105" s="437"/>
      <c r="VU1105" s="437"/>
      <c r="VV1105" s="437"/>
      <c r="VW1105" s="437"/>
      <c r="VX1105" s="437"/>
      <c r="VY1105" s="437"/>
      <c r="VZ1105" s="437"/>
      <c r="WA1105" s="437"/>
      <c r="WB1105" s="437"/>
      <c r="WC1105" s="437"/>
      <c r="WD1105" s="437"/>
      <c r="WE1105" s="437"/>
      <c r="WF1105" s="437"/>
      <c r="WG1105" s="437"/>
      <c r="WH1105" s="437"/>
      <c r="WI1105" s="437"/>
      <c r="WJ1105" s="437"/>
      <c r="WK1105" s="437"/>
      <c r="WL1105" s="437"/>
      <c r="WM1105" s="437"/>
      <c r="WN1105" s="437"/>
      <c r="WO1105" s="437"/>
      <c r="WP1105" s="437"/>
      <c r="WQ1105" s="437"/>
      <c r="WR1105" s="437"/>
      <c r="WS1105" s="437"/>
      <c r="WT1105" s="437"/>
      <c r="WU1105" s="437"/>
      <c r="WV1105" s="437"/>
      <c r="WW1105" s="437"/>
      <c r="WX1105" s="437"/>
      <c r="WY1105" s="437"/>
      <c r="WZ1105" s="437"/>
      <c r="XA1105" s="437"/>
      <c r="XB1105" s="437"/>
      <c r="XC1105" s="437"/>
      <c r="XD1105" s="437"/>
      <c r="XE1105" s="437"/>
      <c r="XF1105" s="437"/>
      <c r="XG1105" s="437"/>
      <c r="XH1105" s="437"/>
      <c r="XI1105" s="437"/>
      <c r="XJ1105" s="437"/>
      <c r="XK1105" s="437"/>
      <c r="XL1105" s="437"/>
      <c r="XM1105" s="437"/>
      <c r="XN1105" s="437"/>
      <c r="XO1105" s="437"/>
      <c r="XP1105" s="437"/>
      <c r="XQ1105" s="437"/>
      <c r="XR1105" s="437"/>
      <c r="XS1105" s="437"/>
      <c r="XT1105" s="437"/>
      <c r="XU1105" s="437"/>
      <c r="XV1105" s="437"/>
      <c r="XW1105" s="437"/>
      <c r="XX1105" s="437"/>
      <c r="XY1105" s="437"/>
      <c r="XZ1105" s="437"/>
      <c r="YA1105" s="437"/>
      <c r="YB1105" s="437"/>
      <c r="YC1105" s="437"/>
      <c r="YD1105" s="437"/>
      <c r="YE1105" s="437"/>
      <c r="YF1105" s="437"/>
      <c r="YG1105" s="437"/>
      <c r="YH1105" s="437"/>
      <c r="YI1105" s="437"/>
      <c r="YJ1105" s="437"/>
      <c r="YK1105" s="437"/>
      <c r="YL1105" s="437"/>
      <c r="YM1105" s="437"/>
      <c r="YN1105" s="437"/>
      <c r="YO1105" s="437"/>
      <c r="YP1105" s="437"/>
      <c r="YQ1105" s="437"/>
      <c r="YR1105" s="437"/>
      <c r="YS1105" s="437"/>
      <c r="YT1105" s="437"/>
      <c r="YU1105" s="437"/>
      <c r="YV1105" s="437"/>
      <c r="YW1105" s="437"/>
      <c r="YX1105" s="437"/>
      <c r="YY1105" s="437"/>
      <c r="YZ1105" s="437"/>
      <c r="ZA1105" s="437"/>
      <c r="ZB1105" s="437"/>
      <c r="ZC1105" s="437"/>
      <c r="ZD1105" s="437"/>
      <c r="ZE1105" s="437"/>
      <c r="ZF1105" s="437"/>
      <c r="ZG1105" s="437"/>
      <c r="ZH1105" s="437"/>
      <c r="ZI1105" s="437"/>
      <c r="ZJ1105" s="437"/>
      <c r="ZK1105" s="437"/>
      <c r="ZL1105" s="437"/>
      <c r="ZM1105" s="437"/>
      <c r="ZN1105" s="437"/>
      <c r="ZO1105" s="437"/>
      <c r="ZP1105" s="437"/>
      <c r="ZQ1105" s="437"/>
      <c r="ZR1105" s="437"/>
      <c r="ZS1105" s="437"/>
      <c r="ZT1105" s="437"/>
      <c r="ZU1105" s="437"/>
      <c r="ZV1105" s="437"/>
      <c r="ZW1105" s="437"/>
      <c r="ZX1105" s="437"/>
      <c r="ZY1105" s="437"/>
      <c r="ZZ1105" s="437"/>
      <c r="AAA1105" s="437"/>
      <c r="AAB1105" s="437"/>
      <c r="AAC1105" s="437"/>
      <c r="AAD1105" s="437"/>
      <c r="AAE1105" s="437"/>
      <c r="AAF1105" s="437"/>
      <c r="AAG1105" s="437"/>
      <c r="AAH1105" s="437"/>
      <c r="AAI1105" s="437"/>
      <c r="AAJ1105" s="437"/>
      <c r="AAK1105" s="437"/>
      <c r="AAL1105" s="437"/>
      <c r="AAM1105" s="437"/>
      <c r="AAN1105" s="437"/>
      <c r="AAO1105" s="437"/>
      <c r="AAP1105" s="437"/>
      <c r="AAQ1105" s="437"/>
      <c r="AAR1105" s="437"/>
      <c r="AAS1105" s="437"/>
      <c r="AAT1105" s="437"/>
      <c r="AAU1105" s="437"/>
      <c r="AAV1105" s="437"/>
      <c r="AAW1105" s="437"/>
      <c r="AAX1105" s="437"/>
      <c r="AAY1105" s="437"/>
      <c r="AAZ1105" s="437"/>
      <c r="ABA1105" s="437"/>
      <c r="ABB1105" s="437"/>
      <c r="ABC1105" s="437"/>
      <c r="ABD1105" s="437"/>
      <c r="ABE1105" s="437"/>
      <c r="ABF1105" s="437"/>
      <c r="ABG1105" s="437"/>
      <c r="ABH1105" s="437"/>
      <c r="ABI1105" s="437"/>
      <c r="ABJ1105" s="437"/>
      <c r="ABK1105" s="437"/>
      <c r="ABL1105" s="437"/>
      <c r="ABM1105" s="437"/>
      <c r="ABN1105" s="437"/>
      <c r="ABO1105" s="437"/>
      <c r="ABP1105" s="437"/>
      <c r="ABQ1105" s="437"/>
      <c r="ABR1105" s="437"/>
      <c r="ABS1105" s="437"/>
      <c r="ABT1105" s="437"/>
      <c r="ABU1105" s="437"/>
      <c r="ABV1105" s="437"/>
      <c r="ABW1105" s="437"/>
      <c r="ABX1105" s="437"/>
      <c r="ABY1105" s="437"/>
      <c r="ABZ1105" s="437"/>
      <c r="ACA1105" s="437"/>
      <c r="ACB1105" s="437"/>
      <c r="ACC1105" s="437"/>
      <c r="ACD1105" s="437"/>
      <c r="ACE1105" s="437"/>
      <c r="ACF1105" s="437"/>
      <c r="ACG1105" s="437"/>
      <c r="ACH1105" s="437"/>
      <c r="ACI1105" s="437"/>
      <c r="ACJ1105" s="437"/>
      <c r="ACK1105" s="437"/>
      <c r="ACL1105" s="437"/>
      <c r="ACM1105" s="437"/>
      <c r="ACN1105" s="437"/>
      <c r="ACO1105" s="437"/>
      <c r="ACP1105" s="437"/>
      <c r="ACQ1105" s="437"/>
      <c r="ACR1105" s="437"/>
      <c r="ACS1105" s="437"/>
      <c r="ACT1105" s="437"/>
      <c r="ACU1105" s="437"/>
      <c r="ACV1105" s="437"/>
      <c r="ACW1105" s="437"/>
      <c r="ACX1105" s="437"/>
      <c r="ACY1105" s="437"/>
      <c r="ACZ1105" s="437"/>
      <c r="ADA1105" s="437"/>
      <c r="ADB1105" s="437"/>
      <c r="ADC1105" s="437"/>
      <c r="ADD1105" s="437"/>
      <c r="ADE1105" s="437"/>
      <c r="ADF1105" s="437"/>
      <c r="ADG1105" s="437"/>
      <c r="ADH1105" s="437"/>
      <c r="ADI1105" s="437"/>
      <c r="ADJ1105" s="437"/>
      <c r="ADK1105" s="437"/>
      <c r="ADL1105" s="437"/>
      <c r="ADM1105" s="437"/>
      <c r="ADN1105" s="437"/>
      <c r="ADO1105" s="437"/>
      <c r="ADP1105" s="437"/>
      <c r="ADQ1105" s="437"/>
      <c r="ADR1105" s="437"/>
      <c r="ADS1105" s="437"/>
      <c r="ADT1105" s="437"/>
      <c r="ADU1105" s="437"/>
      <c r="ADV1105" s="437"/>
      <c r="ADW1105" s="437"/>
      <c r="ADX1105" s="437"/>
      <c r="ADY1105" s="437"/>
      <c r="ADZ1105" s="437"/>
      <c r="AEA1105" s="437"/>
      <c r="AEB1105" s="437"/>
      <c r="AEC1105" s="437"/>
      <c r="AED1105" s="437"/>
      <c r="AEE1105" s="437"/>
      <c r="AEF1105" s="437"/>
      <c r="AEG1105" s="437"/>
      <c r="AEH1105" s="437"/>
      <c r="AEI1105" s="437"/>
      <c r="AEJ1105" s="437"/>
      <c r="AEK1105" s="437"/>
      <c r="AEL1105" s="437"/>
      <c r="AEM1105" s="437"/>
      <c r="AEN1105" s="437"/>
      <c r="AEO1105" s="437"/>
      <c r="AEP1105" s="437"/>
      <c r="AEQ1105" s="437"/>
      <c r="AER1105" s="437"/>
      <c r="AES1105" s="437"/>
      <c r="AET1105" s="437"/>
      <c r="AEU1105" s="437"/>
      <c r="AEV1105" s="437"/>
      <c r="AEW1105" s="437"/>
      <c r="AEX1105" s="437"/>
      <c r="AEY1105" s="437"/>
      <c r="AEZ1105" s="437"/>
      <c r="AFA1105" s="437"/>
      <c r="AFB1105" s="437"/>
      <c r="AFC1105" s="437"/>
      <c r="AFD1105" s="437"/>
      <c r="AFE1105" s="437"/>
      <c r="AFF1105" s="437"/>
      <c r="AFG1105" s="437"/>
      <c r="AFH1105" s="437"/>
      <c r="AFI1105" s="437"/>
      <c r="AFJ1105" s="437"/>
      <c r="AFK1105" s="437"/>
      <c r="AFL1105" s="437"/>
      <c r="AFM1105" s="437"/>
      <c r="AFN1105" s="437"/>
      <c r="AFO1105" s="437"/>
      <c r="AFP1105" s="437"/>
      <c r="AFQ1105" s="437"/>
      <c r="AFR1105" s="437"/>
      <c r="AFS1105" s="437"/>
      <c r="AFT1105" s="437"/>
      <c r="AFU1105" s="437"/>
      <c r="AFV1105" s="437"/>
      <c r="AFW1105" s="437"/>
      <c r="AFX1105" s="437"/>
      <c r="AFY1105" s="437"/>
      <c r="AFZ1105" s="437"/>
      <c r="AGA1105" s="437"/>
      <c r="AGB1105" s="437"/>
      <c r="AGC1105" s="437"/>
      <c r="AGD1105" s="437"/>
      <c r="AGE1105" s="437"/>
      <c r="AGF1105" s="437"/>
      <c r="AGG1105" s="437"/>
      <c r="AGH1105" s="437"/>
      <c r="AGI1105" s="437"/>
      <c r="AGJ1105" s="437"/>
      <c r="AGK1105" s="437"/>
      <c r="AGL1105" s="437"/>
      <c r="AGM1105" s="437"/>
      <c r="AGN1105" s="437"/>
      <c r="AGO1105" s="437"/>
      <c r="AGP1105" s="437"/>
      <c r="AGQ1105" s="437"/>
      <c r="AGR1105" s="437"/>
      <c r="AGS1105" s="437"/>
      <c r="AGT1105" s="437"/>
      <c r="AGU1105" s="437"/>
      <c r="AGV1105" s="437"/>
      <c r="AGW1105" s="437"/>
      <c r="AGX1105" s="437"/>
      <c r="AGY1105" s="437"/>
      <c r="AGZ1105" s="437"/>
      <c r="AHA1105" s="437"/>
      <c r="AHB1105" s="437"/>
      <c r="AHC1105" s="437"/>
      <c r="AHD1105" s="437"/>
      <c r="AHE1105" s="437"/>
      <c r="AHF1105" s="437"/>
      <c r="AHG1105" s="437"/>
      <c r="AHH1105" s="437"/>
      <c r="AHI1105" s="437"/>
      <c r="AHJ1105" s="437"/>
      <c r="AHK1105" s="437"/>
      <c r="AHL1105" s="437"/>
      <c r="AHM1105" s="437"/>
      <c r="AHN1105" s="437"/>
      <c r="AHO1105" s="437"/>
      <c r="AHP1105" s="437"/>
      <c r="AHQ1105" s="437"/>
      <c r="AHR1105" s="437"/>
      <c r="AHS1105" s="437"/>
      <c r="AHT1105" s="437"/>
      <c r="AHU1105" s="437"/>
      <c r="AHV1105" s="437"/>
      <c r="AHW1105" s="437"/>
      <c r="AHX1105" s="437"/>
      <c r="AHY1105" s="437"/>
      <c r="AHZ1105" s="437"/>
      <c r="AIA1105" s="437"/>
      <c r="AIB1105" s="437"/>
      <c r="AIC1105" s="437"/>
      <c r="AID1105" s="437"/>
      <c r="AIE1105" s="437"/>
      <c r="AIF1105" s="437"/>
      <c r="AIG1105" s="437"/>
      <c r="AIH1105" s="437"/>
      <c r="AII1105" s="437"/>
      <c r="AIJ1105" s="437"/>
      <c r="AIK1105" s="437"/>
      <c r="AIL1105" s="437"/>
      <c r="AIM1105" s="437"/>
      <c r="AIN1105" s="437"/>
      <c r="AIO1105" s="437"/>
      <c r="AIP1105" s="437"/>
      <c r="AIQ1105" s="437"/>
      <c r="AIR1105" s="437"/>
      <c r="AIS1105" s="437"/>
      <c r="AIT1105" s="437"/>
      <c r="AIU1105" s="437"/>
      <c r="AIV1105" s="437"/>
      <c r="AIW1105" s="437"/>
      <c r="AIX1105" s="437"/>
      <c r="AIY1105" s="437"/>
      <c r="AIZ1105" s="437"/>
      <c r="AJA1105" s="437"/>
      <c r="AJB1105" s="437"/>
      <c r="AJC1105" s="437"/>
      <c r="AJD1105" s="437"/>
      <c r="AJE1105" s="437"/>
      <c r="AJF1105" s="437"/>
      <c r="AJG1105" s="437"/>
      <c r="AJH1105" s="437"/>
      <c r="AJI1105" s="437"/>
      <c r="AJJ1105" s="437"/>
      <c r="AJK1105" s="437"/>
      <c r="AJL1105" s="437"/>
      <c r="AJM1105" s="437"/>
      <c r="AJN1105" s="437"/>
      <c r="AJO1105" s="437"/>
      <c r="AJP1105" s="437"/>
      <c r="AJQ1105" s="437"/>
      <c r="AJR1105" s="437"/>
      <c r="AJS1105" s="437"/>
      <c r="AJT1105" s="437"/>
      <c r="AJU1105" s="437"/>
      <c r="AJV1105" s="437"/>
      <c r="AJW1105" s="437"/>
      <c r="AJX1105" s="437"/>
      <c r="AJY1105" s="437"/>
      <c r="AJZ1105" s="437"/>
      <c r="AKA1105" s="437"/>
      <c r="AKB1105" s="437"/>
      <c r="AKC1105" s="437"/>
      <c r="AKD1105" s="437"/>
      <c r="AKE1105" s="437"/>
      <c r="AKF1105" s="437"/>
      <c r="AKG1105" s="437"/>
      <c r="AKH1105" s="437"/>
      <c r="AKI1105" s="437"/>
      <c r="AKJ1105" s="437"/>
      <c r="AKK1105" s="437"/>
      <c r="AKL1105" s="437"/>
      <c r="AKM1105" s="437"/>
      <c r="AKN1105" s="437"/>
      <c r="AKO1105" s="437"/>
      <c r="AKP1105" s="437"/>
      <c r="AKQ1105" s="437"/>
      <c r="AKR1105" s="437"/>
      <c r="AKS1105" s="437"/>
      <c r="AKT1105" s="437"/>
      <c r="AKU1105" s="437"/>
      <c r="AKV1105" s="437"/>
      <c r="AKW1105" s="437"/>
      <c r="AKX1105" s="437"/>
      <c r="AKY1105" s="437"/>
      <c r="AKZ1105" s="437"/>
      <c r="ALA1105" s="437"/>
      <c r="ALB1105" s="437"/>
      <c r="ALC1105" s="437"/>
      <c r="ALD1105" s="437"/>
      <c r="ALE1105" s="437"/>
      <c r="ALF1105" s="437"/>
      <c r="ALG1105" s="437"/>
      <c r="ALH1105" s="437"/>
      <c r="ALI1105" s="437"/>
      <c r="ALJ1105" s="437"/>
      <c r="ALK1105" s="437"/>
      <c r="ALL1105" s="437"/>
      <c r="ALM1105" s="437"/>
      <c r="ALN1105" s="437"/>
      <c r="ALO1105" s="437"/>
      <c r="ALP1105" s="437"/>
      <c r="ALQ1105" s="437"/>
      <c r="ALR1105" s="437"/>
      <c r="ALS1105" s="437"/>
      <c r="ALT1105" s="437"/>
      <c r="ALU1105" s="437"/>
      <c r="ALV1105" s="437"/>
      <c r="ALW1105" s="437"/>
      <c r="ALX1105" s="437"/>
      <c r="ALY1105" s="437"/>
      <c r="ALZ1105" s="437"/>
      <c r="AMA1105" s="437"/>
      <c r="AMB1105" s="437"/>
      <c r="AMC1105" s="437"/>
      <c r="AMD1105" s="437"/>
      <c r="AME1105" s="437"/>
      <c r="AMF1105" s="437"/>
      <c r="AMG1105" s="437"/>
      <c r="AMH1105" s="437"/>
      <c r="AMI1105" s="437"/>
      <c r="AMJ1105" s="437"/>
      <c r="AMK1105" s="437"/>
      <c r="AML1105" s="437"/>
      <c r="AMM1105" s="437"/>
      <c r="AMN1105" s="437"/>
      <c r="AMO1105" s="437"/>
      <c r="AMP1105" s="437"/>
      <c r="AMQ1105" s="437"/>
      <c r="AMR1105" s="437"/>
      <c r="AMS1105" s="437"/>
      <c r="AMT1105" s="437"/>
      <c r="AMU1105" s="437"/>
      <c r="AMV1105" s="437"/>
      <c r="AMW1105" s="437"/>
      <c r="AMX1105" s="437"/>
      <c r="AMY1105" s="437"/>
      <c r="AMZ1105" s="437"/>
      <c r="ANA1105" s="437"/>
      <c r="ANB1105" s="437"/>
      <c r="ANC1105" s="437"/>
      <c r="AND1105" s="437"/>
      <c r="ANE1105" s="437"/>
      <c r="ANF1105" s="437"/>
      <c r="ANG1105" s="437"/>
      <c r="ANH1105" s="437"/>
      <c r="ANI1105" s="437"/>
      <c r="ANJ1105" s="437"/>
      <c r="ANK1105" s="437"/>
      <c r="ANL1105" s="437"/>
      <c r="ANM1105" s="437"/>
      <c r="ANN1105" s="437"/>
      <c r="ANO1105" s="437"/>
      <c r="ANP1105" s="437"/>
      <c r="ANQ1105" s="437"/>
      <c r="ANR1105" s="437"/>
      <c r="ANS1105" s="437"/>
      <c r="ANT1105" s="437"/>
      <c r="ANU1105" s="437"/>
      <c r="ANV1105" s="437"/>
      <c r="ANW1105" s="437"/>
      <c r="ANX1105" s="437"/>
      <c r="ANY1105" s="437"/>
      <c r="ANZ1105" s="437"/>
      <c r="AOA1105" s="437"/>
      <c r="AOB1105" s="437"/>
      <c r="AOC1105" s="437"/>
      <c r="AOD1105" s="437"/>
      <c r="AOE1105" s="437"/>
      <c r="AOF1105" s="437"/>
      <c r="AOG1105" s="437"/>
      <c r="AOH1105" s="437"/>
      <c r="AOI1105" s="437"/>
      <c r="AOJ1105" s="437"/>
      <c r="AOK1105" s="437"/>
      <c r="AOL1105" s="437"/>
      <c r="AOM1105" s="437"/>
      <c r="AON1105" s="437"/>
      <c r="AOO1105" s="437"/>
      <c r="AOP1105" s="437"/>
      <c r="AOQ1105" s="437"/>
      <c r="AOR1105" s="437"/>
      <c r="AOS1105" s="437"/>
      <c r="AOT1105" s="437"/>
      <c r="AOU1105" s="437"/>
      <c r="AOV1105" s="437"/>
      <c r="AOW1105" s="437"/>
      <c r="AOX1105" s="437"/>
      <c r="AOY1105" s="437"/>
      <c r="AOZ1105" s="437"/>
      <c r="APA1105" s="437"/>
      <c r="APB1105" s="437"/>
      <c r="APC1105" s="437"/>
      <c r="APD1105" s="437"/>
      <c r="APE1105" s="437"/>
      <c r="APF1105" s="437"/>
      <c r="APG1105" s="437"/>
      <c r="APH1105" s="437"/>
      <c r="API1105" s="437"/>
      <c r="APJ1105" s="437"/>
      <c r="APK1105" s="437"/>
      <c r="APL1105" s="437"/>
      <c r="APM1105" s="437"/>
      <c r="APN1105" s="437"/>
      <c r="APO1105" s="437"/>
      <c r="APP1105" s="437"/>
      <c r="APQ1105" s="437"/>
      <c r="APR1105" s="437"/>
      <c r="APS1105" s="437"/>
      <c r="APT1105" s="437"/>
      <c r="APU1105" s="437"/>
      <c r="APV1105" s="437"/>
      <c r="APW1105" s="437"/>
      <c r="APX1105" s="437"/>
      <c r="APY1105" s="437"/>
      <c r="APZ1105" s="437"/>
      <c r="AQA1105" s="437"/>
      <c r="AQB1105" s="437"/>
      <c r="AQC1105" s="437"/>
      <c r="AQD1105" s="437"/>
      <c r="AQE1105" s="437"/>
      <c r="AQF1105" s="437"/>
      <c r="AQG1105" s="437"/>
      <c r="AQH1105" s="437"/>
      <c r="AQI1105" s="437"/>
      <c r="AQJ1105" s="437"/>
      <c r="AQK1105" s="437"/>
      <c r="AQL1105" s="437"/>
      <c r="AQM1105" s="437"/>
      <c r="AQN1105" s="437"/>
      <c r="AQO1105" s="437"/>
      <c r="AQP1105" s="437"/>
      <c r="AQQ1105" s="437"/>
      <c r="AQR1105" s="437"/>
      <c r="AQS1105" s="437"/>
      <c r="AQT1105" s="437"/>
      <c r="AQU1105" s="437"/>
      <c r="AQV1105" s="437"/>
      <c r="AQW1105" s="437"/>
      <c r="AQX1105" s="437"/>
      <c r="AQY1105" s="437"/>
      <c r="AQZ1105" s="437"/>
      <c r="ARA1105" s="437"/>
      <c r="ARB1105" s="437"/>
      <c r="ARC1105" s="437"/>
      <c r="ARD1105" s="437"/>
      <c r="ARE1105" s="437"/>
      <c r="ARF1105" s="437"/>
      <c r="ARG1105" s="437"/>
      <c r="ARH1105" s="437"/>
      <c r="ARI1105" s="437"/>
      <c r="ARJ1105" s="437"/>
      <c r="ARK1105" s="437"/>
      <c r="ARL1105" s="437"/>
      <c r="ARM1105" s="437"/>
      <c r="ARN1105" s="437"/>
      <c r="ARO1105" s="437"/>
      <c r="ARP1105" s="437"/>
      <c r="ARQ1105" s="437"/>
      <c r="ARR1105" s="437"/>
      <c r="ARS1105" s="437"/>
      <c r="ART1105" s="437"/>
      <c r="ARU1105" s="437"/>
      <c r="ARV1105" s="437"/>
      <c r="ARW1105" s="437"/>
      <c r="ARX1105" s="437"/>
      <c r="ARY1105" s="437"/>
      <c r="ARZ1105" s="437"/>
      <c r="ASA1105" s="437"/>
      <c r="ASB1105" s="437"/>
      <c r="ASC1105" s="437"/>
      <c r="ASD1105" s="437"/>
      <c r="ASE1105" s="437"/>
      <c r="ASF1105" s="437"/>
      <c r="ASG1105" s="437"/>
      <c r="ASH1105" s="437"/>
      <c r="ASI1105" s="437"/>
      <c r="ASJ1105" s="437"/>
      <c r="ASK1105" s="437"/>
      <c r="ASL1105" s="437"/>
      <c r="ASM1105" s="437"/>
      <c r="ASN1105" s="437"/>
      <c r="ASO1105" s="437"/>
      <c r="ASP1105" s="437"/>
      <c r="ASQ1105" s="437"/>
      <c r="ASR1105" s="437"/>
      <c r="ASS1105" s="437"/>
      <c r="AST1105" s="437"/>
      <c r="ASU1105" s="437"/>
      <c r="ASV1105" s="437"/>
      <c r="ASW1105" s="437"/>
      <c r="ASX1105" s="437"/>
      <c r="ASY1105" s="437"/>
      <c r="ASZ1105" s="437"/>
      <c r="ATA1105" s="437"/>
      <c r="ATB1105" s="437"/>
      <c r="ATC1105" s="437"/>
      <c r="ATD1105" s="437"/>
      <c r="ATE1105" s="437"/>
      <c r="ATF1105" s="437"/>
      <c r="ATG1105" s="437"/>
      <c r="ATH1105" s="437"/>
      <c r="ATI1105" s="437"/>
      <c r="ATJ1105" s="437"/>
      <c r="ATK1105" s="437"/>
      <c r="ATL1105" s="437"/>
      <c r="ATM1105" s="437"/>
      <c r="ATN1105" s="437"/>
      <c r="ATO1105" s="437"/>
      <c r="ATP1105" s="437"/>
      <c r="ATQ1105" s="437"/>
      <c r="ATR1105" s="437"/>
      <c r="ATS1105" s="437"/>
      <c r="ATT1105" s="437"/>
      <c r="ATU1105" s="437"/>
      <c r="ATV1105" s="437"/>
      <c r="ATW1105" s="437"/>
      <c r="ATX1105" s="437"/>
      <c r="ATY1105" s="437"/>
      <c r="ATZ1105" s="437"/>
      <c r="AUA1105" s="437"/>
      <c r="AUB1105" s="437"/>
      <c r="AUC1105" s="437"/>
      <c r="AUD1105" s="437"/>
      <c r="AUE1105" s="437"/>
      <c r="AUF1105" s="437"/>
      <c r="AUG1105" s="437"/>
      <c r="AUH1105" s="437"/>
      <c r="AUI1105" s="437"/>
      <c r="AUJ1105" s="437"/>
      <c r="AUK1105" s="437"/>
      <c r="AUL1105" s="437"/>
      <c r="AUM1105" s="437"/>
      <c r="AUN1105" s="437"/>
      <c r="AUO1105" s="437"/>
      <c r="AUP1105" s="437"/>
      <c r="AUQ1105" s="437"/>
      <c r="AUR1105" s="437"/>
      <c r="AUS1105" s="437"/>
      <c r="AUT1105" s="437"/>
      <c r="AUU1105" s="437"/>
      <c r="AUV1105" s="437"/>
      <c r="AUW1105" s="437"/>
      <c r="AUX1105" s="437"/>
      <c r="AUY1105" s="437"/>
      <c r="AUZ1105" s="437"/>
      <c r="AVA1105" s="437"/>
      <c r="AVB1105" s="437"/>
      <c r="AVC1105" s="437"/>
      <c r="AVD1105" s="437"/>
      <c r="AVE1105" s="437"/>
      <c r="AVF1105" s="437"/>
      <c r="AVG1105" s="437"/>
      <c r="AVH1105" s="437"/>
      <c r="AVI1105" s="437"/>
      <c r="AVJ1105" s="437"/>
      <c r="AVK1105" s="437"/>
      <c r="AVL1105" s="437"/>
      <c r="AVM1105" s="437"/>
      <c r="AVN1105" s="437"/>
      <c r="AVO1105" s="437"/>
      <c r="AVP1105" s="437"/>
      <c r="AVQ1105" s="437"/>
      <c r="AVR1105" s="437"/>
      <c r="AVS1105" s="437"/>
      <c r="AVT1105" s="437"/>
      <c r="AVU1105" s="437"/>
      <c r="AVV1105" s="437"/>
      <c r="AVW1105" s="437"/>
      <c r="AVX1105" s="437"/>
      <c r="AVY1105" s="437"/>
      <c r="AVZ1105" s="437"/>
      <c r="AWA1105" s="437"/>
      <c r="AWB1105" s="437"/>
      <c r="AWC1105" s="437"/>
      <c r="AWD1105" s="437"/>
      <c r="AWE1105" s="437"/>
      <c r="AWF1105" s="437"/>
      <c r="AWG1105" s="437"/>
      <c r="AWH1105" s="437"/>
      <c r="AWI1105" s="437"/>
      <c r="AWJ1105" s="437"/>
      <c r="AWK1105" s="437"/>
      <c r="AWL1105" s="437"/>
      <c r="AWM1105" s="437"/>
      <c r="AWN1105" s="437"/>
      <c r="AWO1105" s="437"/>
      <c r="AWP1105" s="437"/>
      <c r="AWQ1105" s="437"/>
      <c r="AWR1105" s="437"/>
      <c r="AWS1105" s="437"/>
      <c r="AWT1105" s="437"/>
      <c r="AWU1105" s="437"/>
      <c r="AWV1105" s="437"/>
      <c r="AWW1105" s="437"/>
      <c r="AWX1105" s="437"/>
      <c r="AWY1105" s="437"/>
      <c r="AWZ1105" s="437"/>
      <c r="AXA1105" s="437"/>
      <c r="AXB1105" s="437"/>
      <c r="AXC1105" s="437"/>
      <c r="AXD1105" s="437"/>
      <c r="AXE1105" s="437"/>
      <c r="AXF1105" s="437"/>
      <c r="AXG1105" s="437"/>
      <c r="AXH1105" s="437"/>
      <c r="AXI1105" s="437"/>
      <c r="AXJ1105" s="437"/>
      <c r="AXK1105" s="437"/>
      <c r="AXL1105" s="437"/>
      <c r="AXM1105" s="437"/>
      <c r="AXN1105" s="437"/>
      <c r="AXO1105" s="437"/>
      <c r="AXP1105" s="437"/>
      <c r="AXQ1105" s="437"/>
      <c r="AXR1105" s="437"/>
      <c r="AXS1105" s="437"/>
      <c r="AXT1105" s="437"/>
      <c r="AXU1105" s="437"/>
      <c r="AXV1105" s="437"/>
      <c r="AXW1105" s="437"/>
      <c r="AXX1105" s="437"/>
      <c r="AXY1105" s="437"/>
      <c r="AXZ1105" s="437"/>
      <c r="AYA1105" s="437"/>
      <c r="AYB1105" s="437"/>
      <c r="AYC1105" s="437"/>
      <c r="AYD1105" s="437"/>
      <c r="AYE1105" s="437"/>
      <c r="AYF1105" s="437"/>
      <c r="AYG1105" s="437"/>
      <c r="AYH1105" s="437"/>
      <c r="AYI1105" s="437"/>
      <c r="AYJ1105" s="437"/>
      <c r="AYK1105" s="437"/>
      <c r="AYL1105" s="437"/>
      <c r="AYM1105" s="437"/>
      <c r="AYN1105" s="437"/>
      <c r="AYO1105" s="437"/>
      <c r="AYP1105" s="437"/>
      <c r="AYQ1105" s="437"/>
      <c r="AYR1105" s="437"/>
      <c r="AYS1105" s="437"/>
      <c r="AYT1105" s="437"/>
      <c r="AYU1105" s="437"/>
      <c r="AYV1105" s="437"/>
      <c r="AYW1105" s="437"/>
      <c r="AYX1105" s="437"/>
      <c r="AYY1105" s="437"/>
      <c r="AYZ1105" s="437"/>
      <c r="AZA1105" s="437"/>
      <c r="AZB1105" s="437"/>
      <c r="AZC1105" s="437"/>
      <c r="AZD1105" s="437"/>
      <c r="AZE1105" s="437"/>
      <c r="AZF1105" s="437"/>
      <c r="AZG1105" s="437"/>
      <c r="AZH1105" s="437"/>
      <c r="AZI1105" s="437"/>
      <c r="AZJ1105" s="437"/>
      <c r="AZK1105" s="437"/>
      <c r="AZL1105" s="437"/>
      <c r="AZM1105" s="437"/>
      <c r="AZN1105" s="437"/>
      <c r="AZO1105" s="437"/>
      <c r="AZP1105" s="437"/>
      <c r="AZQ1105" s="437"/>
      <c r="AZR1105" s="437"/>
      <c r="AZS1105" s="437"/>
      <c r="AZT1105" s="437"/>
      <c r="AZU1105" s="437"/>
      <c r="AZV1105" s="437"/>
      <c r="AZW1105" s="437"/>
      <c r="AZX1105" s="437"/>
      <c r="AZY1105" s="437"/>
      <c r="AZZ1105" s="437"/>
      <c r="BAA1105" s="437"/>
      <c r="BAB1105" s="437"/>
      <c r="BAC1105" s="437"/>
      <c r="BAD1105" s="437"/>
      <c r="BAE1105" s="437"/>
      <c r="BAF1105" s="437"/>
      <c r="BAG1105" s="437"/>
      <c r="BAH1105" s="437"/>
      <c r="BAI1105" s="437"/>
      <c r="BAJ1105" s="437"/>
      <c r="BAK1105" s="437"/>
      <c r="BAL1105" s="437"/>
      <c r="BAM1105" s="437"/>
      <c r="BAN1105" s="437"/>
      <c r="BAO1105" s="437"/>
      <c r="BAP1105" s="437"/>
      <c r="BAQ1105" s="437"/>
      <c r="BAR1105" s="437"/>
      <c r="BAS1105" s="437"/>
      <c r="BAT1105" s="437"/>
      <c r="BAU1105" s="437"/>
      <c r="BAV1105" s="437"/>
      <c r="BAW1105" s="437"/>
      <c r="BAX1105" s="437"/>
      <c r="BAY1105" s="437"/>
      <c r="BAZ1105" s="437"/>
      <c r="BBA1105" s="437"/>
      <c r="BBB1105" s="437"/>
      <c r="BBC1105" s="437"/>
      <c r="BBD1105" s="437"/>
      <c r="BBE1105" s="437"/>
      <c r="BBF1105" s="437"/>
      <c r="BBG1105" s="437"/>
      <c r="BBH1105" s="437"/>
      <c r="BBI1105" s="437"/>
      <c r="BBJ1105" s="437"/>
      <c r="BBK1105" s="437"/>
      <c r="BBL1105" s="437"/>
      <c r="BBM1105" s="437"/>
      <c r="BBN1105" s="437"/>
      <c r="BBO1105" s="437"/>
      <c r="BBP1105" s="437"/>
      <c r="BBQ1105" s="437"/>
      <c r="BBR1105" s="437"/>
      <c r="BBS1105" s="437"/>
      <c r="BBT1105" s="437"/>
      <c r="BBU1105" s="437"/>
      <c r="BBV1105" s="437"/>
      <c r="BBW1105" s="437"/>
      <c r="BBX1105" s="437"/>
      <c r="BBY1105" s="437"/>
      <c r="BBZ1105" s="437"/>
      <c r="BCA1105" s="437"/>
      <c r="BCB1105" s="437"/>
      <c r="BCC1105" s="437"/>
      <c r="BCD1105" s="437"/>
      <c r="BCE1105" s="437"/>
      <c r="BCF1105" s="437"/>
      <c r="BCG1105" s="437"/>
      <c r="BCH1105" s="437"/>
      <c r="BCI1105" s="437"/>
      <c r="BCJ1105" s="437"/>
      <c r="BCK1105" s="437"/>
      <c r="BCL1105" s="437"/>
      <c r="BCM1105" s="437"/>
      <c r="BCN1105" s="437"/>
      <c r="BCO1105" s="437"/>
      <c r="BCP1105" s="437"/>
      <c r="BCQ1105" s="437"/>
      <c r="BCR1105" s="437"/>
      <c r="BCS1105" s="437"/>
      <c r="BCT1105" s="437"/>
      <c r="BCU1105" s="437"/>
      <c r="BCV1105" s="437"/>
      <c r="BCW1105" s="437"/>
      <c r="BCX1105" s="437"/>
      <c r="BCY1105" s="437"/>
      <c r="BCZ1105" s="437"/>
      <c r="BDA1105" s="437"/>
      <c r="BDB1105" s="437"/>
      <c r="BDC1105" s="437"/>
      <c r="BDD1105" s="437"/>
      <c r="BDE1105" s="437"/>
      <c r="BDF1105" s="437"/>
      <c r="BDG1105" s="437"/>
      <c r="BDH1105" s="437"/>
      <c r="BDI1105" s="437"/>
      <c r="BDJ1105" s="437"/>
      <c r="BDK1105" s="437"/>
      <c r="BDL1105" s="437"/>
      <c r="BDM1105" s="437"/>
      <c r="BDN1105" s="437"/>
      <c r="BDO1105" s="437"/>
      <c r="BDP1105" s="437"/>
      <c r="BDQ1105" s="437"/>
      <c r="BDR1105" s="437"/>
      <c r="BDS1105" s="437"/>
      <c r="BDT1105" s="437"/>
      <c r="BDU1105" s="437"/>
      <c r="BDV1105" s="437"/>
      <c r="BDW1105" s="437"/>
      <c r="BDX1105" s="437"/>
      <c r="BDY1105" s="437"/>
      <c r="BDZ1105" s="437"/>
      <c r="BEA1105" s="437"/>
      <c r="BEB1105" s="437"/>
      <c r="BEC1105" s="437"/>
      <c r="BED1105" s="437"/>
      <c r="BEE1105" s="437"/>
      <c r="BEF1105" s="437"/>
      <c r="BEG1105" s="437"/>
      <c r="BEH1105" s="437"/>
      <c r="BEI1105" s="437"/>
      <c r="BEJ1105" s="437"/>
      <c r="BEK1105" s="437"/>
      <c r="BEL1105" s="437"/>
      <c r="BEM1105" s="437"/>
      <c r="BEN1105" s="437"/>
      <c r="BEO1105" s="437"/>
      <c r="BEP1105" s="437"/>
      <c r="BEQ1105" s="437"/>
      <c r="BER1105" s="437"/>
      <c r="BES1105" s="437"/>
      <c r="BET1105" s="437"/>
      <c r="BEU1105" s="437"/>
      <c r="BEV1105" s="437"/>
      <c r="BEW1105" s="437"/>
      <c r="BEX1105" s="437"/>
      <c r="BEY1105" s="437"/>
      <c r="BEZ1105" s="437"/>
      <c r="BFA1105" s="437"/>
      <c r="BFB1105" s="437"/>
      <c r="BFC1105" s="437"/>
      <c r="BFD1105" s="437"/>
      <c r="BFE1105" s="437"/>
      <c r="BFF1105" s="437"/>
      <c r="BFG1105" s="437"/>
      <c r="BFH1105" s="437"/>
      <c r="BFI1105" s="437"/>
      <c r="BFJ1105" s="437"/>
      <c r="BFK1105" s="437"/>
      <c r="BFL1105" s="437"/>
      <c r="BFM1105" s="437"/>
      <c r="BFN1105" s="437"/>
      <c r="BFO1105" s="437"/>
      <c r="BFP1105" s="437"/>
      <c r="BFQ1105" s="437"/>
      <c r="BFR1105" s="437"/>
      <c r="BFS1105" s="437"/>
      <c r="BFT1105" s="437"/>
      <c r="BFU1105" s="437"/>
      <c r="BFV1105" s="437"/>
      <c r="BFW1105" s="437"/>
      <c r="BFX1105" s="437"/>
      <c r="BFY1105" s="437"/>
      <c r="BFZ1105" s="437"/>
      <c r="BGA1105" s="437"/>
      <c r="BGB1105" s="437"/>
      <c r="BGC1105" s="437"/>
      <c r="BGD1105" s="437"/>
      <c r="BGE1105" s="437"/>
      <c r="BGF1105" s="437"/>
      <c r="BGG1105" s="437"/>
      <c r="BGH1105" s="437"/>
      <c r="BGI1105" s="437"/>
      <c r="BGJ1105" s="437"/>
      <c r="BGK1105" s="437"/>
      <c r="BGL1105" s="437"/>
      <c r="BGM1105" s="437"/>
      <c r="BGN1105" s="437"/>
      <c r="BGO1105" s="437"/>
      <c r="BGP1105" s="437"/>
      <c r="BGQ1105" s="437"/>
      <c r="BGR1105" s="437"/>
      <c r="BGS1105" s="437"/>
      <c r="BGT1105" s="437"/>
      <c r="BGU1105" s="437"/>
      <c r="BGV1105" s="437"/>
      <c r="BGW1105" s="437"/>
      <c r="BGX1105" s="437"/>
      <c r="BGY1105" s="437"/>
      <c r="BGZ1105" s="437"/>
      <c r="BHA1105" s="437"/>
      <c r="BHB1105" s="437"/>
      <c r="BHC1105" s="437"/>
      <c r="BHD1105" s="437"/>
      <c r="BHE1105" s="437"/>
      <c r="BHF1105" s="437"/>
      <c r="BHG1105" s="437"/>
      <c r="BHH1105" s="437"/>
      <c r="BHI1105" s="437"/>
      <c r="BHJ1105" s="437"/>
      <c r="BHK1105" s="437"/>
      <c r="BHL1105" s="437"/>
      <c r="BHM1105" s="437"/>
      <c r="BHN1105" s="437"/>
      <c r="BHO1105" s="437"/>
      <c r="BHP1105" s="437"/>
      <c r="BHQ1105" s="437"/>
      <c r="BHR1105" s="437"/>
      <c r="BHS1105" s="437"/>
      <c r="BHT1105" s="437"/>
      <c r="BHU1105" s="437"/>
      <c r="BHV1105" s="437"/>
      <c r="BHW1105" s="437"/>
      <c r="BHX1105" s="437"/>
      <c r="BHY1105" s="437"/>
      <c r="BHZ1105" s="437"/>
      <c r="BIA1105" s="437"/>
      <c r="BIB1105" s="437"/>
      <c r="BIC1105" s="437"/>
      <c r="BID1105" s="437"/>
      <c r="BIE1105" s="437"/>
      <c r="BIF1105" s="437"/>
      <c r="BIG1105" s="437"/>
      <c r="BIH1105" s="437"/>
      <c r="BII1105" s="437"/>
      <c r="BIJ1105" s="437"/>
      <c r="BIK1105" s="437"/>
      <c r="BIL1105" s="437"/>
      <c r="BIM1105" s="437"/>
      <c r="BIN1105" s="437"/>
      <c r="BIO1105" s="437"/>
      <c r="BIP1105" s="437"/>
      <c r="BIQ1105" s="437"/>
      <c r="BIR1105" s="437"/>
      <c r="BIS1105" s="437"/>
      <c r="BIT1105" s="437"/>
      <c r="BIU1105" s="437"/>
      <c r="BIV1105" s="437"/>
      <c r="BIW1105" s="437"/>
      <c r="BIX1105" s="437"/>
      <c r="BIY1105" s="437"/>
      <c r="BIZ1105" s="437"/>
      <c r="BJA1105" s="437"/>
      <c r="BJB1105" s="437"/>
      <c r="BJC1105" s="437"/>
      <c r="BJD1105" s="437"/>
      <c r="BJE1105" s="437"/>
      <c r="BJF1105" s="437"/>
      <c r="BJG1105" s="437"/>
      <c r="BJH1105" s="437"/>
      <c r="BJI1105" s="437"/>
      <c r="BJJ1105" s="437"/>
      <c r="BJK1105" s="437"/>
      <c r="BJL1105" s="437"/>
      <c r="BJM1105" s="437"/>
      <c r="BJN1105" s="437"/>
      <c r="BJO1105" s="437"/>
      <c r="BJP1105" s="437"/>
      <c r="BJQ1105" s="437"/>
      <c r="BJR1105" s="437"/>
      <c r="BJS1105" s="437"/>
      <c r="BJT1105" s="437"/>
      <c r="BJU1105" s="437"/>
      <c r="BJV1105" s="437"/>
      <c r="BJW1105" s="437"/>
      <c r="BJX1105" s="437"/>
      <c r="BJY1105" s="437"/>
      <c r="BJZ1105" s="437"/>
      <c r="BKA1105" s="437"/>
      <c r="BKB1105" s="437"/>
      <c r="BKC1105" s="437"/>
      <c r="BKD1105" s="437"/>
      <c r="BKE1105" s="437"/>
      <c r="BKF1105" s="437"/>
      <c r="BKG1105" s="437"/>
      <c r="BKH1105" s="437"/>
      <c r="BKI1105" s="437"/>
      <c r="BKJ1105" s="437"/>
      <c r="BKK1105" s="437"/>
      <c r="BKL1105" s="437"/>
      <c r="BKM1105" s="437"/>
      <c r="BKN1105" s="437"/>
      <c r="BKO1105" s="437"/>
      <c r="BKP1105" s="437"/>
      <c r="BKQ1105" s="437"/>
      <c r="BKR1105" s="437"/>
      <c r="BKS1105" s="437"/>
      <c r="BKT1105" s="437"/>
      <c r="BKU1105" s="437"/>
      <c r="BKV1105" s="437"/>
      <c r="BKW1105" s="437"/>
      <c r="BKX1105" s="437"/>
      <c r="BKY1105" s="437"/>
      <c r="BKZ1105" s="437"/>
      <c r="BLA1105" s="437"/>
      <c r="BLB1105" s="437"/>
      <c r="BLC1105" s="437"/>
      <c r="BLD1105" s="437"/>
      <c r="BLE1105" s="437"/>
      <c r="BLF1105" s="437"/>
      <c r="BLG1105" s="437"/>
      <c r="BLH1105" s="437"/>
      <c r="BLI1105" s="437"/>
      <c r="BLJ1105" s="437"/>
      <c r="BLK1105" s="437"/>
      <c r="BLL1105" s="437"/>
      <c r="BLM1105" s="437"/>
      <c r="BLN1105" s="437"/>
      <c r="BLO1105" s="437"/>
      <c r="BLP1105" s="437"/>
      <c r="BLQ1105" s="437"/>
      <c r="BLR1105" s="437"/>
      <c r="BLS1105" s="437"/>
      <c r="BLT1105" s="437"/>
      <c r="BLU1105" s="437"/>
      <c r="BLV1105" s="437"/>
      <c r="BLW1105" s="437"/>
      <c r="BLX1105" s="437"/>
      <c r="BLY1105" s="437"/>
      <c r="BLZ1105" s="437"/>
      <c r="BMA1105" s="437"/>
      <c r="BMB1105" s="437"/>
      <c r="BMC1105" s="437"/>
      <c r="BMD1105" s="437"/>
      <c r="BME1105" s="437"/>
      <c r="BMF1105" s="437"/>
      <c r="BMG1105" s="437"/>
      <c r="BMH1105" s="437"/>
      <c r="BMI1105" s="437"/>
      <c r="BMJ1105" s="437"/>
      <c r="BMK1105" s="437"/>
      <c r="BML1105" s="437"/>
      <c r="BMM1105" s="437"/>
      <c r="BMN1105" s="437"/>
      <c r="BMO1105" s="437"/>
      <c r="BMP1105" s="437"/>
      <c r="BMQ1105" s="437"/>
      <c r="BMR1105" s="437"/>
      <c r="BMS1105" s="437"/>
      <c r="BMT1105" s="437"/>
      <c r="BMU1105" s="437"/>
      <c r="BMV1105" s="437"/>
      <c r="BMW1105" s="437"/>
      <c r="BMX1105" s="437"/>
      <c r="BMY1105" s="437"/>
      <c r="BMZ1105" s="437"/>
      <c r="BNA1105" s="437"/>
      <c r="BNB1105" s="437"/>
      <c r="BNC1105" s="437"/>
      <c r="BND1105" s="437"/>
      <c r="BNE1105" s="437"/>
      <c r="BNF1105" s="437"/>
      <c r="BNG1105" s="437"/>
      <c r="BNH1105" s="437"/>
      <c r="BNI1105" s="437"/>
      <c r="BNJ1105" s="437"/>
      <c r="BNK1105" s="437"/>
      <c r="BNL1105" s="437"/>
      <c r="BNM1105" s="437"/>
      <c r="BNN1105" s="437"/>
      <c r="BNO1105" s="437"/>
      <c r="BNP1105" s="437"/>
      <c r="BNQ1105" s="437"/>
      <c r="BNR1105" s="437"/>
      <c r="BNS1105" s="437"/>
      <c r="BNT1105" s="437"/>
      <c r="BNU1105" s="437"/>
      <c r="BNV1105" s="437"/>
      <c r="BNW1105" s="437"/>
      <c r="BNX1105" s="437"/>
      <c r="BNY1105" s="437"/>
      <c r="BNZ1105" s="437"/>
      <c r="BOA1105" s="437"/>
      <c r="BOB1105" s="437"/>
      <c r="BOC1105" s="437"/>
      <c r="BOD1105" s="437"/>
      <c r="BOE1105" s="437"/>
      <c r="BOF1105" s="437"/>
      <c r="BOG1105" s="437"/>
      <c r="BOH1105" s="437"/>
      <c r="BOI1105" s="437"/>
      <c r="BOJ1105" s="437"/>
      <c r="BOK1105" s="437"/>
      <c r="BOL1105" s="437"/>
      <c r="BOM1105" s="437"/>
      <c r="BON1105" s="437"/>
      <c r="BOO1105" s="437"/>
      <c r="BOP1105" s="437"/>
      <c r="BOQ1105" s="437"/>
      <c r="BOR1105" s="437"/>
      <c r="BOS1105" s="437"/>
      <c r="BOT1105" s="437"/>
      <c r="BOU1105" s="437"/>
      <c r="BOV1105" s="437"/>
      <c r="BOW1105" s="437"/>
      <c r="BOX1105" s="437"/>
      <c r="BOY1105" s="437"/>
      <c r="BOZ1105" s="437"/>
      <c r="BPA1105" s="437"/>
      <c r="BPB1105" s="437"/>
      <c r="BPC1105" s="437"/>
      <c r="BPD1105" s="437"/>
      <c r="BPE1105" s="437"/>
      <c r="BPF1105" s="437"/>
      <c r="BPG1105" s="437"/>
      <c r="BPH1105" s="437"/>
      <c r="BPI1105" s="437"/>
      <c r="BPJ1105" s="437"/>
      <c r="BPK1105" s="437"/>
      <c r="BPL1105" s="437"/>
      <c r="BPM1105" s="437"/>
      <c r="BPN1105" s="437"/>
      <c r="BPO1105" s="437"/>
      <c r="BPP1105" s="437"/>
      <c r="BPQ1105" s="437"/>
      <c r="BPR1105" s="437"/>
      <c r="BPS1105" s="437"/>
      <c r="BPT1105" s="437"/>
      <c r="BPU1105" s="437"/>
      <c r="BPV1105" s="437"/>
      <c r="BPW1105" s="437"/>
      <c r="BPX1105" s="437"/>
      <c r="BPY1105" s="437"/>
      <c r="BPZ1105" s="437"/>
      <c r="BQA1105" s="437"/>
      <c r="BQB1105" s="437"/>
      <c r="BQC1105" s="437"/>
      <c r="BQD1105" s="437"/>
      <c r="BQE1105" s="437"/>
      <c r="BQF1105" s="437"/>
      <c r="BQG1105" s="437"/>
      <c r="BQH1105" s="437"/>
      <c r="BQI1105" s="437"/>
      <c r="BQJ1105" s="437"/>
      <c r="BQK1105" s="437"/>
      <c r="BQL1105" s="437"/>
      <c r="BQM1105" s="437"/>
      <c r="BQN1105" s="437"/>
      <c r="BQO1105" s="437"/>
      <c r="BQP1105" s="437"/>
      <c r="BQQ1105" s="437"/>
      <c r="BQR1105" s="437"/>
      <c r="BQS1105" s="437"/>
      <c r="BQT1105" s="437"/>
      <c r="BQU1105" s="437"/>
      <c r="BQV1105" s="437"/>
      <c r="BQW1105" s="437"/>
      <c r="BQX1105" s="437"/>
      <c r="BQY1105" s="437"/>
      <c r="BQZ1105" s="437"/>
      <c r="BRA1105" s="437"/>
      <c r="BRB1105" s="437"/>
      <c r="BRC1105" s="437"/>
      <c r="BRD1105" s="437"/>
      <c r="BRE1105" s="437"/>
      <c r="BRF1105" s="437"/>
      <c r="BRG1105" s="437"/>
      <c r="BRH1105" s="437"/>
      <c r="BRI1105" s="437"/>
      <c r="BRJ1105" s="437"/>
      <c r="BRK1105" s="437"/>
      <c r="BRL1105" s="437"/>
      <c r="BRM1105" s="437"/>
      <c r="BRN1105" s="437"/>
      <c r="BRO1105" s="437"/>
      <c r="BRP1105" s="437"/>
      <c r="BRQ1105" s="437"/>
      <c r="BRR1105" s="437"/>
      <c r="BRS1105" s="437"/>
      <c r="BRT1105" s="437"/>
      <c r="BRU1105" s="437"/>
      <c r="BRV1105" s="437"/>
      <c r="BRW1105" s="437"/>
      <c r="BRX1105" s="437"/>
      <c r="BRY1105" s="437"/>
      <c r="BRZ1105" s="437"/>
      <c r="BSA1105" s="437"/>
      <c r="BSB1105" s="437"/>
      <c r="BSC1105" s="437"/>
      <c r="BSD1105" s="437"/>
      <c r="BSE1105" s="437"/>
      <c r="BSF1105" s="437"/>
      <c r="BSG1105" s="437"/>
      <c r="BSH1105" s="437"/>
      <c r="BSI1105" s="437"/>
      <c r="BSJ1105" s="437"/>
      <c r="BSK1105" s="437"/>
      <c r="BSL1105" s="437"/>
      <c r="BSM1105" s="437"/>
      <c r="BSN1105" s="437"/>
      <c r="BSO1105" s="437"/>
      <c r="BSP1105" s="437"/>
      <c r="BSQ1105" s="437"/>
      <c r="BSR1105" s="437"/>
      <c r="BSS1105" s="437"/>
      <c r="BST1105" s="437"/>
      <c r="BSU1105" s="437"/>
      <c r="BSV1105" s="437"/>
      <c r="BSW1105" s="437"/>
      <c r="BSX1105" s="437"/>
      <c r="BSY1105" s="437"/>
      <c r="BSZ1105" s="437"/>
      <c r="BTA1105" s="437"/>
      <c r="BTB1105" s="437"/>
      <c r="BTC1105" s="437"/>
      <c r="BTD1105" s="437"/>
      <c r="BTE1105" s="437"/>
      <c r="BTF1105" s="437"/>
      <c r="BTG1105" s="437"/>
      <c r="BTH1105" s="437"/>
      <c r="BTI1105" s="437"/>
      <c r="BTJ1105" s="437"/>
      <c r="BTK1105" s="437"/>
      <c r="BTL1105" s="437"/>
      <c r="BTM1105" s="437"/>
      <c r="BTN1105" s="437"/>
      <c r="BTO1105" s="437"/>
      <c r="BTP1105" s="437"/>
      <c r="BTQ1105" s="437"/>
      <c r="BTR1105" s="437"/>
      <c r="BTS1105" s="437"/>
      <c r="BTT1105" s="437"/>
      <c r="BTU1105" s="437"/>
      <c r="BTV1105" s="437"/>
      <c r="BTW1105" s="437"/>
      <c r="BTX1105" s="437"/>
      <c r="BTY1105" s="437"/>
      <c r="BTZ1105" s="437"/>
      <c r="BUA1105" s="437"/>
      <c r="BUB1105" s="437"/>
      <c r="BUC1105" s="437"/>
      <c r="BUD1105" s="437"/>
      <c r="BUE1105" s="437"/>
      <c r="BUF1105" s="437"/>
      <c r="BUG1105" s="437"/>
      <c r="BUH1105" s="437"/>
      <c r="BUI1105" s="437"/>
      <c r="BUJ1105" s="437"/>
      <c r="BUK1105" s="437"/>
      <c r="BUL1105" s="437"/>
      <c r="BUM1105" s="437"/>
      <c r="BUN1105" s="437"/>
      <c r="BUO1105" s="437"/>
      <c r="BUP1105" s="437"/>
      <c r="BUQ1105" s="437"/>
      <c r="BUR1105" s="437"/>
      <c r="BUS1105" s="437"/>
      <c r="BUT1105" s="437"/>
      <c r="BUU1105" s="437"/>
      <c r="BUV1105" s="437"/>
      <c r="BUW1105" s="437"/>
      <c r="BUX1105" s="437"/>
      <c r="BUY1105" s="437"/>
      <c r="BUZ1105" s="437"/>
      <c r="BVA1105" s="437"/>
      <c r="BVB1105" s="437"/>
      <c r="BVC1105" s="437"/>
      <c r="BVD1105" s="437"/>
      <c r="BVE1105" s="437"/>
      <c r="BVF1105" s="437"/>
      <c r="BVG1105" s="437"/>
      <c r="BVH1105" s="437"/>
      <c r="BVI1105" s="437"/>
      <c r="BVJ1105" s="437"/>
      <c r="BVK1105" s="437"/>
      <c r="BVL1105" s="437"/>
      <c r="BVM1105" s="437"/>
      <c r="BVN1105" s="437"/>
      <c r="BVO1105" s="437"/>
      <c r="BVP1105" s="437"/>
      <c r="BVQ1105" s="437"/>
      <c r="BVR1105" s="437"/>
      <c r="BVS1105" s="437"/>
      <c r="BVT1105" s="437"/>
      <c r="BVU1105" s="437"/>
      <c r="BVV1105" s="437"/>
      <c r="BVW1105" s="437"/>
      <c r="BVX1105" s="437"/>
      <c r="BVY1105" s="437"/>
      <c r="BVZ1105" s="437"/>
      <c r="BWA1105" s="437"/>
      <c r="BWB1105" s="437"/>
      <c r="BWC1105" s="437"/>
      <c r="BWD1105" s="437"/>
      <c r="BWE1105" s="437"/>
      <c r="BWF1105" s="437"/>
      <c r="BWG1105" s="437"/>
      <c r="BWH1105" s="437"/>
      <c r="BWI1105" s="437"/>
      <c r="BWJ1105" s="437"/>
      <c r="BWK1105" s="437"/>
      <c r="BWL1105" s="437"/>
      <c r="BWM1105" s="437"/>
      <c r="BWN1105" s="437"/>
      <c r="BWO1105" s="437"/>
      <c r="BWP1105" s="437"/>
      <c r="BWQ1105" s="437"/>
      <c r="BWR1105" s="437"/>
      <c r="BWS1105" s="437"/>
      <c r="BWT1105" s="437"/>
      <c r="BWU1105" s="437"/>
      <c r="BWV1105" s="437"/>
      <c r="BWW1105" s="437"/>
      <c r="BWX1105" s="437"/>
      <c r="BWY1105" s="437"/>
      <c r="BWZ1105" s="437"/>
      <c r="BXA1105" s="437"/>
      <c r="BXB1105" s="437"/>
      <c r="BXC1105" s="437"/>
      <c r="BXD1105" s="437"/>
      <c r="BXE1105" s="437"/>
      <c r="BXF1105" s="437"/>
      <c r="BXG1105" s="437"/>
      <c r="BXH1105" s="437"/>
      <c r="BXI1105" s="437"/>
      <c r="BXJ1105" s="437"/>
      <c r="BXK1105" s="437"/>
      <c r="BXL1105" s="437"/>
      <c r="BXM1105" s="437"/>
      <c r="BXN1105" s="437"/>
      <c r="BXO1105" s="437"/>
      <c r="BXP1105" s="437"/>
      <c r="BXQ1105" s="437"/>
      <c r="BXR1105" s="437"/>
      <c r="BXS1105" s="437"/>
      <c r="BXT1105" s="437"/>
      <c r="BXU1105" s="437"/>
      <c r="BXV1105" s="437"/>
      <c r="BXW1105" s="437"/>
      <c r="BXX1105" s="437"/>
      <c r="BXY1105" s="437"/>
      <c r="BXZ1105" s="437"/>
      <c r="BYA1105" s="437"/>
      <c r="BYB1105" s="437"/>
      <c r="BYC1105" s="437"/>
      <c r="BYD1105" s="437"/>
      <c r="BYE1105" s="437"/>
      <c r="BYF1105" s="437"/>
      <c r="BYG1105" s="437"/>
      <c r="BYH1105" s="437"/>
      <c r="BYI1105" s="437"/>
      <c r="BYJ1105" s="437"/>
      <c r="BYK1105" s="437"/>
      <c r="BYL1105" s="437"/>
      <c r="BYM1105" s="437"/>
      <c r="BYN1105" s="437"/>
      <c r="BYO1105" s="437"/>
      <c r="BYP1105" s="437"/>
      <c r="BYQ1105" s="437"/>
      <c r="BYR1105" s="437"/>
      <c r="BYS1105" s="437"/>
      <c r="BYT1105" s="437"/>
      <c r="BYU1105" s="437"/>
      <c r="BYV1105" s="437"/>
      <c r="BYW1105" s="437"/>
      <c r="BYX1105" s="437"/>
      <c r="BYY1105" s="437"/>
      <c r="BYZ1105" s="437"/>
      <c r="BZA1105" s="437"/>
      <c r="BZB1105" s="437"/>
      <c r="BZC1105" s="437"/>
      <c r="BZD1105" s="437"/>
      <c r="BZE1105" s="437"/>
      <c r="BZF1105" s="437"/>
      <c r="BZG1105" s="437"/>
      <c r="BZH1105" s="437"/>
      <c r="BZI1105" s="437"/>
      <c r="BZJ1105" s="437"/>
      <c r="BZK1105" s="437"/>
      <c r="BZL1105" s="437"/>
      <c r="BZM1105" s="437"/>
      <c r="BZN1105" s="437"/>
      <c r="BZO1105" s="437"/>
      <c r="BZP1105" s="437"/>
      <c r="BZQ1105" s="437"/>
      <c r="BZR1105" s="437"/>
      <c r="BZS1105" s="437"/>
      <c r="BZT1105" s="437"/>
      <c r="BZU1105" s="437"/>
      <c r="BZV1105" s="437"/>
      <c r="BZW1105" s="437"/>
      <c r="BZX1105" s="437"/>
      <c r="BZY1105" s="437"/>
      <c r="BZZ1105" s="437"/>
      <c r="CAA1105" s="437"/>
      <c r="CAB1105" s="437"/>
      <c r="CAC1105" s="437"/>
      <c r="CAD1105" s="437"/>
      <c r="CAE1105" s="437"/>
      <c r="CAF1105" s="437"/>
      <c r="CAG1105" s="437"/>
      <c r="CAH1105" s="437"/>
      <c r="CAI1105" s="437"/>
      <c r="CAJ1105" s="437"/>
      <c r="CAK1105" s="437"/>
      <c r="CAL1105" s="437"/>
      <c r="CAM1105" s="437"/>
      <c r="CAN1105" s="437"/>
      <c r="CAO1105" s="437"/>
      <c r="CAP1105" s="437"/>
      <c r="CAQ1105" s="437"/>
      <c r="CAR1105" s="437"/>
      <c r="CAS1105" s="437"/>
      <c r="CAT1105" s="437"/>
      <c r="CAU1105" s="437"/>
      <c r="CAV1105" s="437"/>
      <c r="CAW1105" s="437"/>
      <c r="CAX1105" s="437"/>
      <c r="CAY1105" s="437"/>
      <c r="CAZ1105" s="437"/>
      <c r="CBA1105" s="437"/>
      <c r="CBB1105" s="437"/>
      <c r="CBC1105" s="437"/>
      <c r="CBD1105" s="437"/>
      <c r="CBE1105" s="437"/>
      <c r="CBF1105" s="437"/>
      <c r="CBG1105" s="437"/>
      <c r="CBH1105" s="437"/>
      <c r="CBI1105" s="437"/>
      <c r="CBJ1105" s="437"/>
      <c r="CBK1105" s="437"/>
      <c r="CBL1105" s="437"/>
      <c r="CBM1105" s="437"/>
      <c r="CBN1105" s="437"/>
      <c r="CBO1105" s="437"/>
      <c r="CBP1105" s="437"/>
      <c r="CBQ1105" s="437"/>
      <c r="CBR1105" s="437"/>
      <c r="CBS1105" s="437"/>
      <c r="CBT1105" s="437"/>
      <c r="CBU1105" s="437"/>
      <c r="CBV1105" s="437"/>
      <c r="CBW1105" s="437"/>
      <c r="CBX1105" s="437"/>
      <c r="CBY1105" s="437"/>
      <c r="CBZ1105" s="437"/>
      <c r="CCA1105" s="437"/>
      <c r="CCB1105" s="437"/>
      <c r="CCC1105" s="437"/>
      <c r="CCD1105" s="437"/>
      <c r="CCE1105" s="437"/>
      <c r="CCF1105" s="437"/>
      <c r="CCG1105" s="437"/>
      <c r="CCH1105" s="437"/>
      <c r="CCI1105" s="437"/>
      <c r="CCJ1105" s="437"/>
      <c r="CCK1105" s="437"/>
      <c r="CCL1105" s="437"/>
      <c r="CCM1105" s="437"/>
      <c r="CCN1105" s="437"/>
      <c r="CCO1105" s="437"/>
      <c r="CCP1105" s="437"/>
      <c r="CCQ1105" s="437"/>
      <c r="CCR1105" s="437"/>
      <c r="CCS1105" s="437"/>
      <c r="CCT1105" s="437"/>
      <c r="CCU1105" s="437"/>
      <c r="CCV1105" s="437"/>
      <c r="CCW1105" s="437"/>
      <c r="CCX1105" s="437"/>
      <c r="CCY1105" s="437"/>
      <c r="CCZ1105" s="437"/>
      <c r="CDA1105" s="437"/>
      <c r="CDB1105" s="437"/>
      <c r="CDC1105" s="437"/>
      <c r="CDD1105" s="437"/>
      <c r="CDE1105" s="437"/>
      <c r="CDF1105" s="437"/>
      <c r="CDG1105" s="437"/>
      <c r="CDH1105" s="437"/>
      <c r="CDI1105" s="437"/>
      <c r="CDJ1105" s="437"/>
      <c r="CDK1105" s="437"/>
      <c r="CDL1105" s="437"/>
      <c r="CDM1105" s="437"/>
      <c r="CDN1105" s="437"/>
      <c r="CDO1105" s="437"/>
      <c r="CDP1105" s="437"/>
      <c r="CDQ1105" s="437"/>
      <c r="CDR1105" s="437"/>
      <c r="CDS1105" s="437"/>
      <c r="CDT1105" s="437"/>
      <c r="CDU1105" s="437"/>
      <c r="CDV1105" s="437"/>
      <c r="CDW1105" s="437"/>
      <c r="CDX1105" s="437"/>
      <c r="CDY1105" s="437"/>
      <c r="CDZ1105" s="437"/>
      <c r="CEA1105" s="437"/>
      <c r="CEB1105" s="437"/>
      <c r="CEC1105" s="437"/>
      <c r="CED1105" s="437"/>
      <c r="CEE1105" s="437"/>
      <c r="CEF1105" s="437"/>
      <c r="CEG1105" s="437"/>
      <c r="CEH1105" s="437"/>
      <c r="CEI1105" s="437"/>
      <c r="CEJ1105" s="437"/>
      <c r="CEK1105" s="437"/>
      <c r="CEL1105" s="437"/>
      <c r="CEM1105" s="437"/>
      <c r="CEN1105" s="437"/>
      <c r="CEO1105" s="437"/>
      <c r="CEP1105" s="437"/>
      <c r="CEQ1105" s="437"/>
      <c r="CER1105" s="437"/>
      <c r="CES1105" s="437"/>
      <c r="CET1105" s="437"/>
      <c r="CEU1105" s="437"/>
      <c r="CEV1105" s="437"/>
      <c r="CEW1105" s="437"/>
      <c r="CEX1105" s="437"/>
      <c r="CEY1105" s="437"/>
      <c r="CEZ1105" s="437"/>
      <c r="CFA1105" s="437"/>
      <c r="CFB1105" s="437"/>
      <c r="CFC1105" s="437"/>
      <c r="CFD1105" s="437"/>
      <c r="CFE1105" s="437"/>
      <c r="CFF1105" s="437"/>
      <c r="CFG1105" s="437"/>
      <c r="CFH1105" s="437"/>
      <c r="CFI1105" s="437"/>
      <c r="CFJ1105" s="437"/>
      <c r="CFK1105" s="437"/>
      <c r="CFL1105" s="437"/>
      <c r="CFM1105" s="437"/>
      <c r="CFN1105" s="437"/>
      <c r="CFO1105" s="437"/>
      <c r="CFP1105" s="437"/>
      <c r="CFQ1105" s="437"/>
      <c r="CFR1105" s="437"/>
      <c r="CFS1105" s="437"/>
      <c r="CFT1105" s="437"/>
      <c r="CFU1105" s="437"/>
      <c r="CFV1105" s="437"/>
      <c r="CFW1105" s="437"/>
      <c r="CFX1105" s="437"/>
      <c r="CFY1105" s="437"/>
      <c r="CFZ1105" s="437"/>
      <c r="CGA1105" s="437"/>
      <c r="CGB1105" s="437"/>
      <c r="CGC1105" s="437"/>
      <c r="CGD1105" s="437"/>
      <c r="CGE1105" s="437"/>
      <c r="CGF1105" s="437"/>
      <c r="CGG1105" s="437"/>
      <c r="CGH1105" s="437"/>
      <c r="CGI1105" s="437"/>
      <c r="CGJ1105" s="437"/>
      <c r="CGK1105" s="437"/>
      <c r="CGL1105" s="437"/>
      <c r="CGM1105" s="437"/>
      <c r="CGN1105" s="437"/>
      <c r="CGO1105" s="437"/>
      <c r="CGP1105" s="437"/>
      <c r="CGQ1105" s="437"/>
      <c r="CGR1105" s="437"/>
      <c r="CGS1105" s="437"/>
      <c r="CGT1105" s="437"/>
      <c r="CGU1105" s="437"/>
      <c r="CGV1105" s="437"/>
      <c r="CGW1105" s="437"/>
      <c r="CGX1105" s="437"/>
      <c r="CGY1105" s="437"/>
      <c r="CGZ1105" s="437"/>
      <c r="CHA1105" s="437"/>
      <c r="CHB1105" s="437"/>
      <c r="CHC1105" s="437"/>
      <c r="CHD1105" s="437"/>
      <c r="CHE1105" s="437"/>
      <c r="CHF1105" s="437"/>
      <c r="CHG1105" s="437"/>
      <c r="CHH1105" s="437"/>
      <c r="CHI1105" s="437"/>
      <c r="CHJ1105" s="437"/>
      <c r="CHK1105" s="437"/>
      <c r="CHL1105" s="437"/>
      <c r="CHM1105" s="437"/>
      <c r="CHN1105" s="437"/>
      <c r="CHO1105" s="437"/>
      <c r="CHP1105" s="437"/>
      <c r="CHQ1105" s="437"/>
      <c r="CHR1105" s="437"/>
      <c r="CHS1105" s="437"/>
      <c r="CHT1105" s="437"/>
      <c r="CHU1105" s="437"/>
      <c r="CHV1105" s="437"/>
      <c r="CHW1105" s="437"/>
      <c r="CHX1105" s="437"/>
      <c r="CHY1105" s="437"/>
      <c r="CHZ1105" s="437"/>
      <c r="CIA1105" s="437"/>
      <c r="CIB1105" s="437"/>
      <c r="CIC1105" s="437"/>
      <c r="CID1105" s="437"/>
      <c r="CIE1105" s="437"/>
      <c r="CIF1105" s="437"/>
      <c r="CIG1105" s="437"/>
      <c r="CIH1105" s="437"/>
      <c r="CII1105" s="437"/>
      <c r="CIJ1105" s="437"/>
      <c r="CIK1105" s="437"/>
      <c r="CIL1105" s="437"/>
      <c r="CIM1105" s="437"/>
      <c r="CIN1105" s="437"/>
      <c r="CIO1105" s="437"/>
      <c r="CIP1105" s="437"/>
      <c r="CIQ1105" s="437"/>
      <c r="CIR1105" s="437"/>
      <c r="CIS1105" s="437"/>
      <c r="CIT1105" s="437"/>
      <c r="CIU1105" s="437"/>
      <c r="CIV1105" s="437"/>
      <c r="CIW1105" s="437"/>
      <c r="CIX1105" s="437"/>
      <c r="CIY1105" s="437"/>
      <c r="CIZ1105" s="437"/>
      <c r="CJA1105" s="437"/>
      <c r="CJB1105" s="437"/>
      <c r="CJC1105" s="437"/>
      <c r="CJD1105" s="437"/>
      <c r="CJE1105" s="437"/>
      <c r="CJF1105" s="437"/>
      <c r="CJG1105" s="437"/>
      <c r="CJH1105" s="437"/>
      <c r="CJI1105" s="437"/>
      <c r="CJJ1105" s="437"/>
      <c r="CJK1105" s="437"/>
      <c r="CJL1105" s="437"/>
      <c r="CJM1105" s="437"/>
      <c r="CJN1105" s="437"/>
      <c r="CJO1105" s="437"/>
      <c r="CJP1105" s="437"/>
      <c r="CJQ1105" s="437"/>
      <c r="CJR1105" s="437"/>
      <c r="CJS1105" s="437"/>
      <c r="CJT1105" s="437"/>
      <c r="CJU1105" s="437"/>
      <c r="CJV1105" s="437"/>
      <c r="CJW1105" s="437"/>
      <c r="CJX1105" s="437"/>
      <c r="CJY1105" s="437"/>
      <c r="CJZ1105" s="437"/>
      <c r="CKA1105" s="437"/>
      <c r="CKB1105" s="437"/>
      <c r="CKC1105" s="437"/>
      <c r="CKD1105" s="437"/>
      <c r="CKE1105" s="437"/>
      <c r="CKF1105" s="437"/>
      <c r="CKG1105" s="437"/>
      <c r="CKH1105" s="437"/>
      <c r="CKI1105" s="437"/>
      <c r="CKJ1105" s="437"/>
      <c r="CKK1105" s="437"/>
      <c r="CKL1105" s="437"/>
      <c r="CKM1105" s="437"/>
      <c r="CKN1105" s="437"/>
      <c r="CKO1105" s="437"/>
      <c r="CKP1105" s="437"/>
      <c r="CKQ1105" s="437"/>
      <c r="CKR1105" s="437"/>
      <c r="CKS1105" s="437"/>
      <c r="CKT1105" s="437"/>
      <c r="CKU1105" s="437"/>
      <c r="CKV1105" s="437"/>
      <c r="CKW1105" s="437"/>
      <c r="CKX1105" s="437"/>
      <c r="CKY1105" s="437"/>
      <c r="CKZ1105" s="437"/>
      <c r="CLA1105" s="437"/>
      <c r="CLB1105" s="437"/>
      <c r="CLC1105" s="437"/>
      <c r="CLD1105" s="437"/>
      <c r="CLE1105" s="437"/>
      <c r="CLF1105" s="437"/>
      <c r="CLG1105" s="437"/>
      <c r="CLH1105" s="437"/>
      <c r="CLI1105" s="437"/>
      <c r="CLJ1105" s="437"/>
      <c r="CLK1105" s="437"/>
      <c r="CLL1105" s="437"/>
      <c r="CLM1105" s="437"/>
      <c r="CLN1105" s="437"/>
      <c r="CLO1105" s="437"/>
      <c r="CLP1105" s="437"/>
      <c r="CLQ1105" s="437"/>
      <c r="CLR1105" s="437"/>
      <c r="CLS1105" s="437"/>
      <c r="CLT1105" s="437"/>
      <c r="CLU1105" s="437"/>
      <c r="CLV1105" s="437"/>
      <c r="CLW1105" s="437"/>
      <c r="CLX1105" s="437"/>
      <c r="CLY1105" s="437"/>
      <c r="CLZ1105" s="437"/>
      <c r="CMA1105" s="437"/>
      <c r="CMB1105" s="437"/>
      <c r="CMC1105" s="437"/>
      <c r="CMD1105" s="437"/>
      <c r="CME1105" s="437"/>
      <c r="CMF1105" s="437"/>
      <c r="CMG1105" s="437"/>
      <c r="CMH1105" s="437"/>
      <c r="CMI1105" s="437"/>
      <c r="CMJ1105" s="437"/>
      <c r="CMK1105" s="437"/>
      <c r="CML1105" s="437"/>
      <c r="CMM1105" s="437"/>
      <c r="CMN1105" s="437"/>
      <c r="CMO1105" s="437"/>
      <c r="CMP1105" s="437"/>
      <c r="CMQ1105" s="437"/>
      <c r="CMR1105" s="437"/>
      <c r="CMS1105" s="437"/>
      <c r="CMT1105" s="437"/>
      <c r="CMU1105" s="437"/>
      <c r="CMV1105" s="437"/>
      <c r="CMW1105" s="437"/>
      <c r="CMX1105" s="437"/>
      <c r="CMY1105" s="437"/>
      <c r="CMZ1105" s="437"/>
      <c r="CNA1105" s="437"/>
      <c r="CNB1105" s="437"/>
      <c r="CNC1105" s="437"/>
      <c r="CND1105" s="437"/>
      <c r="CNE1105" s="437"/>
      <c r="CNF1105" s="437"/>
      <c r="CNG1105" s="437"/>
      <c r="CNH1105" s="437"/>
      <c r="CNI1105" s="437"/>
      <c r="CNJ1105" s="437"/>
      <c r="CNK1105" s="437"/>
      <c r="CNL1105" s="437"/>
      <c r="CNM1105" s="437"/>
      <c r="CNN1105" s="437"/>
      <c r="CNO1105" s="437"/>
      <c r="CNP1105" s="437"/>
      <c r="CNQ1105" s="437"/>
      <c r="CNR1105" s="437"/>
      <c r="CNS1105" s="437"/>
      <c r="CNT1105" s="437"/>
      <c r="CNU1105" s="437"/>
      <c r="CNV1105" s="437"/>
      <c r="CNW1105" s="437"/>
      <c r="CNX1105" s="437"/>
      <c r="CNY1105" s="437"/>
      <c r="CNZ1105" s="437"/>
      <c r="COA1105" s="437"/>
      <c r="COB1105" s="437"/>
      <c r="COC1105" s="437"/>
      <c r="COD1105" s="437"/>
      <c r="COE1105" s="437"/>
      <c r="COF1105" s="437"/>
      <c r="COG1105" s="437"/>
      <c r="COH1105" s="437"/>
      <c r="COI1105" s="437"/>
      <c r="COJ1105" s="437"/>
      <c r="COK1105" s="437"/>
      <c r="COL1105" s="437"/>
      <c r="COM1105" s="437"/>
      <c r="CON1105" s="437"/>
      <c r="COO1105" s="437"/>
      <c r="COP1105" s="437"/>
      <c r="COQ1105" s="437"/>
      <c r="COR1105" s="437"/>
      <c r="COS1105" s="437"/>
      <c r="COT1105" s="437"/>
      <c r="COU1105" s="437"/>
      <c r="COV1105" s="437"/>
      <c r="COW1105" s="437"/>
      <c r="COX1105" s="437"/>
      <c r="COY1105" s="437"/>
      <c r="COZ1105" s="437"/>
      <c r="CPA1105" s="437"/>
      <c r="CPB1105" s="437"/>
      <c r="CPC1105" s="437"/>
      <c r="CPD1105" s="437"/>
      <c r="CPE1105" s="437"/>
      <c r="CPF1105" s="437"/>
      <c r="CPG1105" s="437"/>
      <c r="CPH1105" s="437"/>
      <c r="CPI1105" s="437"/>
      <c r="CPJ1105" s="437"/>
      <c r="CPK1105" s="437"/>
      <c r="CPL1105" s="437"/>
      <c r="CPM1105" s="437"/>
      <c r="CPN1105" s="437"/>
      <c r="CPO1105" s="437"/>
      <c r="CPP1105" s="437"/>
      <c r="CPQ1105" s="437"/>
      <c r="CPR1105" s="437"/>
      <c r="CPS1105" s="437"/>
      <c r="CPT1105" s="437"/>
      <c r="CPU1105" s="437"/>
      <c r="CPV1105" s="437"/>
      <c r="CPW1105" s="437"/>
      <c r="CPX1105" s="437"/>
      <c r="CPY1105" s="437"/>
      <c r="CPZ1105" s="437"/>
      <c r="CQA1105" s="437"/>
      <c r="CQB1105" s="437"/>
      <c r="CQC1105" s="437"/>
      <c r="CQD1105" s="437"/>
      <c r="CQE1105" s="437"/>
      <c r="CQF1105" s="437"/>
      <c r="CQG1105" s="437"/>
      <c r="CQH1105" s="437"/>
      <c r="CQI1105" s="437"/>
      <c r="CQJ1105" s="437"/>
      <c r="CQK1105" s="437"/>
      <c r="CQL1105" s="437"/>
      <c r="CQM1105" s="437"/>
      <c r="CQN1105" s="437"/>
      <c r="CQO1105" s="437"/>
      <c r="CQP1105" s="437"/>
      <c r="CQQ1105" s="437"/>
      <c r="CQR1105" s="437"/>
      <c r="CQS1105" s="437"/>
      <c r="CQT1105" s="437"/>
      <c r="CQU1105" s="437"/>
      <c r="CQV1105" s="437"/>
      <c r="CQW1105" s="437"/>
      <c r="CQX1105" s="437"/>
      <c r="CQY1105" s="437"/>
      <c r="CQZ1105" s="437"/>
      <c r="CRA1105" s="437"/>
      <c r="CRB1105" s="437"/>
      <c r="CRC1105" s="437"/>
      <c r="CRD1105" s="437"/>
      <c r="CRE1105" s="437"/>
      <c r="CRF1105" s="437"/>
      <c r="CRG1105" s="437"/>
      <c r="CRH1105" s="437"/>
      <c r="CRI1105" s="437"/>
      <c r="CRJ1105" s="437"/>
      <c r="CRK1105" s="437"/>
      <c r="CRL1105" s="437"/>
      <c r="CRM1105" s="437"/>
      <c r="CRN1105" s="437"/>
      <c r="CRO1105" s="437"/>
      <c r="CRP1105" s="437"/>
      <c r="CRQ1105" s="437"/>
      <c r="CRR1105" s="437"/>
      <c r="CRS1105" s="437"/>
      <c r="CRT1105" s="437"/>
      <c r="CRU1105" s="437"/>
      <c r="CRV1105" s="437"/>
      <c r="CRW1105" s="437"/>
      <c r="CRX1105" s="437"/>
      <c r="CRY1105" s="437"/>
      <c r="CRZ1105" s="437"/>
      <c r="CSA1105" s="437"/>
      <c r="CSB1105" s="437"/>
      <c r="CSC1105" s="437"/>
      <c r="CSD1105" s="437"/>
      <c r="CSE1105" s="437"/>
      <c r="CSF1105" s="437"/>
      <c r="CSG1105" s="437"/>
      <c r="CSH1105" s="437"/>
      <c r="CSI1105" s="437"/>
      <c r="CSJ1105" s="437"/>
      <c r="CSK1105" s="437"/>
      <c r="CSL1105" s="437"/>
      <c r="CSM1105" s="437"/>
      <c r="CSN1105" s="437"/>
      <c r="CSO1105" s="437"/>
      <c r="CSP1105" s="437"/>
      <c r="CSQ1105" s="437"/>
      <c r="CSR1105" s="437"/>
      <c r="CSS1105" s="437"/>
      <c r="CST1105" s="437"/>
      <c r="CSU1105" s="437"/>
      <c r="CSV1105" s="437"/>
      <c r="CSW1105" s="437"/>
      <c r="CSX1105" s="437"/>
      <c r="CSY1105" s="437"/>
      <c r="CSZ1105" s="437"/>
      <c r="CTA1105" s="437"/>
      <c r="CTB1105" s="437"/>
      <c r="CTC1105" s="437"/>
      <c r="CTD1105" s="437"/>
      <c r="CTE1105" s="437"/>
      <c r="CTF1105" s="437"/>
      <c r="CTG1105" s="437"/>
      <c r="CTH1105" s="437"/>
      <c r="CTI1105" s="437"/>
      <c r="CTJ1105" s="437"/>
      <c r="CTK1105" s="437"/>
      <c r="CTL1105" s="437"/>
      <c r="CTM1105" s="437"/>
      <c r="CTN1105" s="437"/>
      <c r="CTO1105" s="437"/>
      <c r="CTP1105" s="437"/>
      <c r="CTQ1105" s="437"/>
      <c r="CTR1105" s="437"/>
      <c r="CTS1105" s="437"/>
      <c r="CTT1105" s="437"/>
      <c r="CTU1105" s="437"/>
      <c r="CTV1105" s="437"/>
      <c r="CTW1105" s="437"/>
      <c r="CTX1105" s="437"/>
      <c r="CTY1105" s="437"/>
      <c r="CTZ1105" s="437"/>
      <c r="CUA1105" s="437"/>
      <c r="CUB1105" s="437"/>
      <c r="CUC1105" s="437"/>
      <c r="CUD1105" s="437"/>
      <c r="CUE1105" s="437"/>
      <c r="CUF1105" s="437"/>
      <c r="CUG1105" s="437"/>
      <c r="CUH1105" s="437"/>
      <c r="CUI1105" s="437"/>
      <c r="CUJ1105" s="437"/>
      <c r="CUK1105" s="437"/>
      <c r="CUL1105" s="437"/>
      <c r="CUM1105" s="437"/>
      <c r="CUN1105" s="437"/>
      <c r="CUO1105" s="437"/>
      <c r="CUP1105" s="437"/>
      <c r="CUQ1105" s="437"/>
      <c r="CUR1105" s="437"/>
      <c r="CUS1105" s="437"/>
      <c r="CUT1105" s="437"/>
      <c r="CUU1105" s="437"/>
      <c r="CUV1105" s="437"/>
      <c r="CUW1105" s="437"/>
      <c r="CUX1105" s="437"/>
      <c r="CUY1105" s="437"/>
      <c r="CUZ1105" s="437"/>
      <c r="CVA1105" s="437"/>
      <c r="CVB1105" s="437"/>
      <c r="CVC1105" s="437"/>
      <c r="CVD1105" s="437"/>
      <c r="CVE1105" s="437"/>
      <c r="CVF1105" s="437"/>
      <c r="CVG1105" s="437"/>
      <c r="CVH1105" s="437"/>
      <c r="CVI1105" s="437"/>
      <c r="CVJ1105" s="437"/>
      <c r="CVK1105" s="437"/>
      <c r="CVL1105" s="437"/>
      <c r="CVM1105" s="437"/>
      <c r="CVN1105" s="437"/>
      <c r="CVO1105" s="437"/>
      <c r="CVP1105" s="437"/>
      <c r="CVQ1105" s="437"/>
      <c r="CVR1105" s="437"/>
      <c r="CVS1105" s="437"/>
      <c r="CVT1105" s="437"/>
      <c r="CVU1105" s="437"/>
      <c r="CVV1105" s="437"/>
      <c r="CVW1105" s="437"/>
      <c r="CVX1105" s="437"/>
      <c r="CVY1105" s="437"/>
      <c r="CVZ1105" s="437"/>
      <c r="CWA1105" s="437"/>
      <c r="CWB1105" s="437"/>
      <c r="CWC1105" s="437"/>
      <c r="CWD1105" s="437"/>
      <c r="CWE1105" s="437"/>
      <c r="CWF1105" s="437"/>
      <c r="CWG1105" s="437"/>
      <c r="CWH1105" s="437"/>
      <c r="CWI1105" s="437"/>
      <c r="CWJ1105" s="437"/>
      <c r="CWK1105" s="437"/>
      <c r="CWL1105" s="437"/>
      <c r="CWM1105" s="437"/>
      <c r="CWN1105" s="437"/>
      <c r="CWO1105" s="437"/>
      <c r="CWP1105" s="437"/>
      <c r="CWQ1105" s="437"/>
      <c r="CWR1105" s="437"/>
      <c r="CWS1105" s="437"/>
      <c r="CWT1105" s="437"/>
      <c r="CWU1105" s="437"/>
      <c r="CWV1105" s="437"/>
      <c r="CWW1105" s="437"/>
      <c r="CWX1105" s="437"/>
      <c r="CWY1105" s="437"/>
      <c r="CWZ1105" s="437"/>
      <c r="CXA1105" s="437"/>
      <c r="CXB1105" s="437"/>
      <c r="CXC1105" s="437"/>
      <c r="CXD1105" s="437"/>
      <c r="CXE1105" s="437"/>
      <c r="CXF1105" s="437"/>
      <c r="CXG1105" s="437"/>
      <c r="CXH1105" s="437"/>
      <c r="CXI1105" s="437"/>
      <c r="CXJ1105" s="437"/>
      <c r="CXK1105" s="437"/>
      <c r="CXL1105" s="437"/>
      <c r="CXM1105" s="437"/>
      <c r="CXN1105" s="437"/>
      <c r="CXO1105" s="437"/>
      <c r="CXP1105" s="437"/>
      <c r="CXQ1105" s="437"/>
      <c r="CXR1105" s="437"/>
      <c r="CXS1105" s="437"/>
      <c r="CXT1105" s="437"/>
      <c r="CXU1105" s="437"/>
      <c r="CXV1105" s="437"/>
      <c r="CXW1105" s="437"/>
      <c r="CXX1105" s="437"/>
      <c r="CXY1105" s="437"/>
      <c r="CXZ1105" s="437"/>
      <c r="CYA1105" s="437"/>
      <c r="CYB1105" s="437"/>
      <c r="CYC1105" s="437"/>
      <c r="CYD1105" s="437"/>
      <c r="CYE1105" s="437"/>
      <c r="CYF1105" s="437"/>
      <c r="CYG1105" s="437"/>
      <c r="CYH1105" s="437"/>
      <c r="CYI1105" s="437"/>
      <c r="CYJ1105" s="437"/>
      <c r="CYK1105" s="437"/>
      <c r="CYL1105" s="437"/>
      <c r="CYM1105" s="437"/>
      <c r="CYN1105" s="437"/>
      <c r="CYO1105" s="437"/>
      <c r="CYP1105" s="437"/>
      <c r="CYQ1105" s="437"/>
      <c r="CYR1105" s="437"/>
      <c r="CYS1105" s="437"/>
      <c r="CYT1105" s="437"/>
      <c r="CYU1105" s="437"/>
      <c r="CYV1105" s="437"/>
      <c r="CYW1105" s="437"/>
      <c r="CYX1105" s="437"/>
      <c r="CYY1105" s="437"/>
      <c r="CYZ1105" s="437"/>
      <c r="CZA1105" s="437"/>
      <c r="CZB1105" s="437"/>
      <c r="CZC1105" s="437"/>
      <c r="CZD1105" s="437"/>
      <c r="CZE1105" s="437"/>
      <c r="CZF1105" s="437"/>
      <c r="CZG1105" s="437"/>
      <c r="CZH1105" s="437"/>
      <c r="CZI1105" s="437"/>
      <c r="CZJ1105" s="437"/>
      <c r="CZK1105" s="437"/>
      <c r="CZL1105" s="437"/>
      <c r="CZM1105" s="437"/>
      <c r="CZN1105" s="437"/>
      <c r="CZO1105" s="437"/>
      <c r="CZP1105" s="437"/>
      <c r="CZQ1105" s="437"/>
      <c r="CZR1105" s="437"/>
      <c r="CZS1105" s="437"/>
      <c r="CZT1105" s="437"/>
      <c r="CZU1105" s="437"/>
      <c r="CZV1105" s="437"/>
      <c r="CZW1105" s="437"/>
      <c r="CZX1105" s="437"/>
      <c r="CZY1105" s="437"/>
      <c r="CZZ1105" s="437"/>
      <c r="DAA1105" s="437"/>
      <c r="DAB1105" s="437"/>
      <c r="DAC1105" s="437"/>
      <c r="DAD1105" s="437"/>
      <c r="DAE1105" s="437"/>
      <c r="DAF1105" s="437"/>
      <c r="DAG1105" s="437"/>
      <c r="DAH1105" s="437"/>
      <c r="DAI1105" s="437"/>
      <c r="DAJ1105" s="437"/>
      <c r="DAK1105" s="437"/>
      <c r="DAL1105" s="437"/>
      <c r="DAM1105" s="437"/>
      <c r="DAN1105" s="437"/>
      <c r="DAO1105" s="437"/>
      <c r="DAP1105" s="437"/>
      <c r="DAQ1105" s="437"/>
      <c r="DAR1105" s="437"/>
      <c r="DAS1105" s="437"/>
      <c r="DAT1105" s="437"/>
      <c r="DAU1105" s="437"/>
      <c r="DAV1105" s="437"/>
      <c r="DAW1105" s="437"/>
      <c r="DAX1105" s="437"/>
      <c r="DAY1105" s="437"/>
      <c r="DAZ1105" s="437"/>
      <c r="DBA1105" s="437"/>
      <c r="DBB1105" s="437"/>
      <c r="DBC1105" s="437"/>
      <c r="DBD1105" s="437"/>
      <c r="DBE1105" s="437"/>
      <c r="DBF1105" s="437"/>
      <c r="DBG1105" s="437"/>
      <c r="DBH1105" s="437"/>
      <c r="DBI1105" s="437"/>
      <c r="DBJ1105" s="437"/>
      <c r="DBK1105" s="437"/>
      <c r="DBL1105" s="437"/>
      <c r="DBM1105" s="437"/>
      <c r="DBN1105" s="437"/>
      <c r="DBO1105" s="437"/>
      <c r="DBP1105" s="437"/>
      <c r="DBQ1105" s="437"/>
      <c r="DBR1105" s="437"/>
      <c r="DBS1105" s="437"/>
      <c r="DBT1105" s="437"/>
      <c r="DBU1105" s="437"/>
      <c r="DBV1105" s="437"/>
      <c r="DBW1105" s="437"/>
      <c r="DBX1105" s="437"/>
      <c r="DBY1105" s="437"/>
      <c r="DBZ1105" s="437"/>
      <c r="DCA1105" s="437"/>
      <c r="DCB1105" s="437"/>
      <c r="DCC1105" s="437"/>
      <c r="DCD1105" s="437"/>
      <c r="DCE1105" s="437"/>
      <c r="DCF1105" s="437"/>
      <c r="DCG1105" s="437"/>
      <c r="DCH1105" s="437"/>
      <c r="DCI1105" s="437"/>
      <c r="DCJ1105" s="437"/>
      <c r="DCK1105" s="437"/>
      <c r="DCL1105" s="437"/>
      <c r="DCM1105" s="437"/>
      <c r="DCN1105" s="437"/>
      <c r="DCO1105" s="437"/>
      <c r="DCP1105" s="437"/>
      <c r="DCQ1105" s="437"/>
      <c r="DCR1105" s="437"/>
      <c r="DCS1105" s="437"/>
      <c r="DCT1105" s="437"/>
      <c r="DCU1105" s="437"/>
      <c r="DCV1105" s="437"/>
      <c r="DCW1105" s="437"/>
      <c r="DCX1105" s="437"/>
      <c r="DCY1105" s="437"/>
      <c r="DCZ1105" s="437"/>
      <c r="DDA1105" s="437"/>
      <c r="DDB1105" s="437"/>
      <c r="DDC1105" s="437"/>
      <c r="DDD1105" s="437"/>
      <c r="DDE1105" s="437"/>
      <c r="DDF1105" s="437"/>
      <c r="DDG1105" s="437"/>
      <c r="DDH1105" s="437"/>
      <c r="DDI1105" s="437"/>
      <c r="DDJ1105" s="437"/>
      <c r="DDK1105" s="437"/>
      <c r="DDL1105" s="437"/>
      <c r="DDM1105" s="437"/>
      <c r="DDN1105" s="437"/>
      <c r="DDO1105" s="437"/>
      <c r="DDP1105" s="437"/>
      <c r="DDQ1105" s="437"/>
      <c r="DDR1105" s="437"/>
      <c r="DDS1105" s="437"/>
      <c r="DDT1105" s="437"/>
      <c r="DDU1105" s="437"/>
      <c r="DDV1105" s="437"/>
      <c r="DDW1105" s="437"/>
      <c r="DDX1105" s="437"/>
      <c r="DDY1105" s="437"/>
      <c r="DDZ1105" s="437"/>
      <c r="DEA1105" s="437"/>
      <c r="DEB1105" s="437"/>
      <c r="DEC1105" s="437"/>
      <c r="DED1105" s="437"/>
      <c r="DEE1105" s="437"/>
      <c r="DEF1105" s="437"/>
      <c r="DEG1105" s="437"/>
      <c r="DEH1105" s="437"/>
      <c r="DEI1105" s="437"/>
      <c r="DEJ1105" s="437"/>
      <c r="DEK1105" s="437"/>
      <c r="DEL1105" s="437"/>
      <c r="DEM1105" s="437"/>
      <c r="DEN1105" s="437"/>
      <c r="DEO1105" s="437"/>
      <c r="DEP1105" s="437"/>
      <c r="DEQ1105" s="437"/>
      <c r="DER1105" s="437"/>
      <c r="DES1105" s="437"/>
      <c r="DET1105" s="437"/>
      <c r="DEU1105" s="437"/>
      <c r="DEV1105" s="437"/>
      <c r="DEW1105" s="437"/>
      <c r="DEX1105" s="437"/>
      <c r="DEY1105" s="437"/>
      <c r="DEZ1105" s="437"/>
      <c r="DFA1105" s="437"/>
      <c r="DFB1105" s="437"/>
      <c r="DFC1105" s="437"/>
      <c r="DFD1105" s="437"/>
      <c r="DFE1105" s="437"/>
      <c r="DFF1105" s="437"/>
      <c r="DFG1105" s="437"/>
      <c r="DFH1105" s="437"/>
      <c r="DFI1105" s="437"/>
      <c r="DFJ1105" s="437"/>
      <c r="DFK1105" s="437"/>
      <c r="DFL1105" s="437"/>
      <c r="DFM1105" s="437"/>
      <c r="DFN1105" s="437"/>
      <c r="DFO1105" s="437"/>
      <c r="DFP1105" s="437"/>
      <c r="DFQ1105" s="437"/>
      <c r="DFR1105" s="437"/>
      <c r="DFS1105" s="437"/>
      <c r="DFT1105" s="437"/>
      <c r="DFU1105" s="437"/>
      <c r="DFV1105" s="437"/>
      <c r="DFW1105" s="437"/>
      <c r="DFX1105" s="437"/>
      <c r="DFY1105" s="437"/>
      <c r="DFZ1105" s="437"/>
      <c r="DGA1105" s="437"/>
      <c r="DGB1105" s="437"/>
      <c r="DGC1105" s="437"/>
      <c r="DGD1105" s="437"/>
      <c r="DGE1105" s="437"/>
      <c r="DGF1105" s="437"/>
      <c r="DGG1105" s="437"/>
      <c r="DGH1105" s="437"/>
      <c r="DGI1105" s="437"/>
      <c r="DGJ1105" s="437"/>
      <c r="DGK1105" s="437"/>
      <c r="DGL1105" s="437"/>
      <c r="DGM1105" s="437"/>
      <c r="DGN1105" s="437"/>
      <c r="DGO1105" s="437"/>
      <c r="DGP1105" s="437"/>
      <c r="DGQ1105" s="437"/>
      <c r="DGR1105" s="437"/>
      <c r="DGS1105" s="437"/>
      <c r="DGT1105" s="437"/>
      <c r="DGU1105" s="437"/>
      <c r="DGV1105" s="437"/>
      <c r="DGW1105" s="437"/>
      <c r="DGX1105" s="437"/>
      <c r="DGY1105" s="437"/>
      <c r="DGZ1105" s="437"/>
      <c r="DHA1105" s="437"/>
      <c r="DHB1105" s="437"/>
      <c r="DHC1105" s="437"/>
      <c r="DHD1105" s="437"/>
      <c r="DHE1105" s="437"/>
      <c r="DHF1105" s="437"/>
      <c r="DHG1105" s="437"/>
      <c r="DHH1105" s="437"/>
      <c r="DHI1105" s="437"/>
      <c r="DHJ1105" s="437"/>
      <c r="DHK1105" s="437"/>
      <c r="DHL1105" s="437"/>
      <c r="DHM1105" s="437"/>
      <c r="DHN1105" s="437"/>
      <c r="DHO1105" s="437"/>
      <c r="DHP1105" s="437"/>
      <c r="DHQ1105" s="437"/>
      <c r="DHR1105" s="437"/>
      <c r="DHS1105" s="437"/>
      <c r="DHT1105" s="437"/>
      <c r="DHU1105" s="437"/>
      <c r="DHV1105" s="437"/>
      <c r="DHW1105" s="437"/>
      <c r="DHX1105" s="437"/>
      <c r="DHY1105" s="437"/>
      <c r="DHZ1105" s="437"/>
      <c r="DIA1105" s="437"/>
      <c r="DIB1105" s="437"/>
      <c r="DIC1105" s="437"/>
      <c r="DID1105" s="437"/>
      <c r="DIE1105" s="437"/>
      <c r="DIF1105" s="437"/>
      <c r="DIG1105" s="437"/>
      <c r="DIH1105" s="437"/>
      <c r="DII1105" s="437"/>
      <c r="DIJ1105" s="437"/>
      <c r="DIK1105" s="437"/>
      <c r="DIL1105" s="437"/>
      <c r="DIM1105" s="437"/>
      <c r="DIN1105" s="437"/>
      <c r="DIO1105" s="437"/>
      <c r="DIP1105" s="437"/>
      <c r="DIQ1105" s="437"/>
      <c r="DIR1105" s="437"/>
      <c r="DIS1105" s="437"/>
      <c r="DIT1105" s="437"/>
      <c r="DIU1105" s="437"/>
      <c r="DIV1105" s="437"/>
      <c r="DIW1105" s="437"/>
      <c r="DIX1105" s="437"/>
      <c r="DIY1105" s="437"/>
      <c r="DIZ1105" s="437"/>
      <c r="DJA1105" s="437"/>
      <c r="DJB1105" s="437"/>
      <c r="DJC1105" s="437"/>
      <c r="DJD1105" s="437"/>
      <c r="DJE1105" s="437"/>
      <c r="DJF1105" s="437"/>
      <c r="DJG1105" s="437"/>
      <c r="DJH1105" s="437"/>
      <c r="DJI1105" s="437"/>
      <c r="DJJ1105" s="437"/>
      <c r="DJK1105" s="437"/>
      <c r="DJL1105" s="437"/>
      <c r="DJM1105" s="437"/>
      <c r="DJN1105" s="437"/>
      <c r="DJO1105" s="437"/>
      <c r="DJP1105" s="437"/>
      <c r="DJQ1105" s="437"/>
      <c r="DJR1105" s="437"/>
      <c r="DJS1105" s="437"/>
      <c r="DJT1105" s="437"/>
      <c r="DJU1105" s="437"/>
      <c r="DJV1105" s="437"/>
      <c r="DJW1105" s="437"/>
      <c r="DJX1105" s="437"/>
      <c r="DJY1105" s="437"/>
      <c r="DJZ1105" s="437"/>
      <c r="DKA1105" s="437"/>
      <c r="DKB1105" s="437"/>
      <c r="DKC1105" s="437"/>
      <c r="DKD1105" s="437"/>
      <c r="DKE1105" s="437"/>
      <c r="DKF1105" s="437"/>
      <c r="DKG1105" s="437"/>
      <c r="DKH1105" s="437"/>
      <c r="DKI1105" s="437"/>
      <c r="DKJ1105" s="437"/>
      <c r="DKK1105" s="437"/>
      <c r="DKL1105" s="437"/>
      <c r="DKM1105" s="437"/>
      <c r="DKN1105" s="437"/>
      <c r="DKO1105" s="437"/>
      <c r="DKP1105" s="437"/>
      <c r="DKQ1105" s="437"/>
      <c r="DKR1105" s="437"/>
      <c r="DKS1105" s="437"/>
      <c r="DKT1105" s="437"/>
      <c r="DKU1105" s="437"/>
      <c r="DKV1105" s="437"/>
      <c r="DKW1105" s="437"/>
      <c r="DKX1105" s="437"/>
      <c r="DKY1105" s="437"/>
      <c r="DKZ1105" s="437"/>
      <c r="DLA1105" s="437"/>
      <c r="DLB1105" s="437"/>
      <c r="DLC1105" s="437"/>
      <c r="DLD1105" s="437"/>
      <c r="DLE1105" s="437"/>
      <c r="DLF1105" s="437"/>
      <c r="DLG1105" s="437"/>
      <c r="DLH1105" s="437"/>
      <c r="DLI1105" s="437"/>
      <c r="DLJ1105" s="437"/>
      <c r="DLK1105" s="437"/>
      <c r="DLL1105" s="437"/>
      <c r="DLM1105" s="437"/>
      <c r="DLN1105" s="437"/>
      <c r="DLO1105" s="437"/>
      <c r="DLP1105" s="437"/>
      <c r="DLQ1105" s="437"/>
      <c r="DLR1105" s="437"/>
      <c r="DLS1105" s="437"/>
      <c r="DLT1105" s="437"/>
      <c r="DLU1105" s="437"/>
      <c r="DLV1105" s="437"/>
      <c r="DLW1105" s="437"/>
      <c r="DLX1105" s="437"/>
      <c r="DLY1105" s="437"/>
      <c r="DLZ1105" s="437"/>
      <c r="DMA1105" s="437"/>
      <c r="DMB1105" s="437"/>
      <c r="DMC1105" s="437"/>
      <c r="DMD1105" s="437"/>
      <c r="DME1105" s="437"/>
      <c r="DMF1105" s="437"/>
      <c r="DMG1105" s="437"/>
      <c r="DMH1105" s="437"/>
      <c r="DMI1105" s="437"/>
      <c r="DMJ1105" s="437"/>
      <c r="DMK1105" s="437"/>
      <c r="DML1105" s="437"/>
      <c r="DMM1105" s="437"/>
      <c r="DMN1105" s="437"/>
      <c r="DMO1105" s="437"/>
      <c r="DMP1105" s="437"/>
      <c r="DMQ1105" s="437"/>
      <c r="DMR1105" s="437"/>
      <c r="DMS1105" s="437"/>
      <c r="DMT1105" s="437"/>
      <c r="DMU1105" s="437"/>
      <c r="DMV1105" s="437"/>
      <c r="DMW1105" s="437"/>
      <c r="DMX1105" s="437"/>
      <c r="DMY1105" s="437"/>
      <c r="DMZ1105" s="437"/>
      <c r="DNA1105" s="437"/>
      <c r="DNB1105" s="437"/>
      <c r="DNC1105" s="437"/>
      <c r="DND1105" s="437"/>
      <c r="DNE1105" s="437"/>
      <c r="DNF1105" s="437"/>
      <c r="DNG1105" s="437"/>
      <c r="DNH1105" s="437"/>
      <c r="DNI1105" s="437"/>
      <c r="DNJ1105" s="437"/>
      <c r="DNK1105" s="437"/>
      <c r="DNL1105" s="437"/>
      <c r="DNM1105" s="437"/>
      <c r="DNN1105" s="437"/>
      <c r="DNO1105" s="437"/>
      <c r="DNP1105" s="437"/>
      <c r="DNQ1105" s="437"/>
      <c r="DNR1105" s="437"/>
      <c r="DNS1105" s="437"/>
      <c r="DNT1105" s="437"/>
      <c r="DNU1105" s="437"/>
      <c r="DNV1105" s="437"/>
      <c r="DNW1105" s="437"/>
      <c r="DNX1105" s="437"/>
      <c r="DNY1105" s="437"/>
      <c r="DNZ1105" s="437"/>
      <c r="DOA1105" s="437"/>
      <c r="DOB1105" s="437"/>
      <c r="DOC1105" s="437"/>
      <c r="DOD1105" s="437"/>
      <c r="DOE1105" s="437"/>
      <c r="DOF1105" s="437"/>
      <c r="DOG1105" s="437"/>
      <c r="DOH1105" s="437"/>
      <c r="DOI1105" s="437"/>
      <c r="DOJ1105" s="437"/>
      <c r="DOK1105" s="437"/>
      <c r="DOL1105" s="437"/>
      <c r="DOM1105" s="437"/>
      <c r="DON1105" s="437"/>
      <c r="DOO1105" s="437"/>
      <c r="DOP1105" s="437"/>
      <c r="DOQ1105" s="437"/>
      <c r="DOR1105" s="437"/>
      <c r="DOS1105" s="437"/>
      <c r="DOT1105" s="437"/>
      <c r="DOU1105" s="437"/>
      <c r="DOV1105" s="437"/>
      <c r="DOW1105" s="437"/>
      <c r="DOX1105" s="437"/>
      <c r="DOY1105" s="437"/>
      <c r="DOZ1105" s="437"/>
      <c r="DPA1105" s="437"/>
      <c r="DPB1105" s="437"/>
      <c r="DPC1105" s="437"/>
      <c r="DPD1105" s="437"/>
      <c r="DPE1105" s="437"/>
      <c r="DPF1105" s="437"/>
      <c r="DPG1105" s="437"/>
      <c r="DPH1105" s="437"/>
      <c r="DPI1105" s="437"/>
      <c r="DPJ1105" s="437"/>
      <c r="DPK1105" s="437"/>
      <c r="DPL1105" s="437"/>
      <c r="DPM1105" s="437"/>
      <c r="DPN1105" s="437"/>
      <c r="DPO1105" s="437"/>
      <c r="DPP1105" s="437"/>
      <c r="DPQ1105" s="437"/>
      <c r="DPR1105" s="437"/>
      <c r="DPS1105" s="437"/>
      <c r="DPT1105" s="437"/>
      <c r="DPU1105" s="437"/>
      <c r="DPV1105" s="437"/>
      <c r="DPW1105" s="437"/>
      <c r="DPX1105" s="437"/>
      <c r="DPY1105" s="437"/>
      <c r="DPZ1105" s="437"/>
      <c r="DQA1105" s="437"/>
      <c r="DQB1105" s="437"/>
      <c r="DQC1105" s="437"/>
      <c r="DQD1105" s="437"/>
      <c r="DQE1105" s="437"/>
      <c r="DQF1105" s="437"/>
      <c r="DQG1105" s="437"/>
      <c r="DQH1105" s="437"/>
      <c r="DQI1105" s="437"/>
      <c r="DQJ1105" s="437"/>
      <c r="DQK1105" s="437"/>
      <c r="DQL1105" s="437"/>
      <c r="DQM1105" s="437"/>
      <c r="DQN1105" s="437"/>
      <c r="DQO1105" s="437"/>
      <c r="DQP1105" s="437"/>
      <c r="DQQ1105" s="437"/>
      <c r="DQR1105" s="437"/>
      <c r="DQS1105" s="437"/>
      <c r="DQT1105" s="437"/>
      <c r="DQU1105" s="437"/>
      <c r="DQV1105" s="437"/>
      <c r="DQW1105" s="437"/>
      <c r="DQX1105" s="437"/>
      <c r="DQY1105" s="437"/>
      <c r="DQZ1105" s="437"/>
      <c r="DRA1105" s="437"/>
      <c r="DRB1105" s="437"/>
      <c r="DRC1105" s="437"/>
      <c r="DRD1105" s="437"/>
      <c r="DRE1105" s="437"/>
      <c r="DRF1105" s="437"/>
      <c r="DRG1105" s="437"/>
      <c r="DRH1105" s="437"/>
      <c r="DRI1105" s="437"/>
      <c r="DRJ1105" s="437"/>
      <c r="DRK1105" s="437"/>
      <c r="DRL1105" s="437"/>
      <c r="DRM1105" s="437"/>
      <c r="DRN1105" s="437"/>
      <c r="DRO1105" s="437"/>
      <c r="DRP1105" s="437"/>
      <c r="DRQ1105" s="437"/>
      <c r="DRR1105" s="437"/>
      <c r="DRS1105" s="437"/>
      <c r="DRT1105" s="437"/>
      <c r="DRU1105" s="437"/>
      <c r="DRV1105" s="437"/>
      <c r="DRW1105" s="437"/>
      <c r="DRX1105" s="437"/>
      <c r="DRY1105" s="437"/>
      <c r="DRZ1105" s="437"/>
      <c r="DSA1105" s="437"/>
      <c r="DSB1105" s="437"/>
      <c r="DSC1105" s="437"/>
      <c r="DSD1105" s="437"/>
      <c r="DSE1105" s="437"/>
      <c r="DSF1105" s="437"/>
      <c r="DSG1105" s="437"/>
      <c r="DSH1105" s="437"/>
      <c r="DSI1105" s="437"/>
      <c r="DSJ1105" s="437"/>
      <c r="DSK1105" s="437"/>
      <c r="DSL1105" s="437"/>
      <c r="DSM1105" s="437"/>
      <c r="DSN1105" s="437"/>
      <c r="DSO1105" s="437"/>
      <c r="DSP1105" s="437"/>
      <c r="DSQ1105" s="437"/>
      <c r="DSR1105" s="437"/>
      <c r="DSS1105" s="437"/>
      <c r="DST1105" s="437"/>
      <c r="DSU1105" s="437"/>
      <c r="DSV1105" s="437"/>
      <c r="DSW1105" s="437"/>
      <c r="DSX1105" s="437"/>
      <c r="DSY1105" s="437"/>
      <c r="DSZ1105" s="437"/>
      <c r="DTA1105" s="437"/>
      <c r="DTB1105" s="437"/>
      <c r="DTC1105" s="437"/>
      <c r="DTD1105" s="437"/>
      <c r="DTE1105" s="437"/>
      <c r="DTF1105" s="437"/>
      <c r="DTG1105" s="437"/>
      <c r="DTH1105" s="437"/>
      <c r="DTI1105" s="437"/>
      <c r="DTJ1105" s="437"/>
      <c r="DTK1105" s="437"/>
      <c r="DTL1105" s="437"/>
      <c r="DTM1105" s="437"/>
      <c r="DTN1105" s="437"/>
      <c r="DTO1105" s="437"/>
      <c r="DTP1105" s="437"/>
      <c r="DTQ1105" s="437"/>
      <c r="DTR1105" s="437"/>
      <c r="DTS1105" s="437"/>
      <c r="DTT1105" s="437"/>
      <c r="DTU1105" s="437"/>
      <c r="DTV1105" s="437"/>
      <c r="DTW1105" s="437"/>
      <c r="DTX1105" s="437"/>
      <c r="DTY1105" s="437"/>
      <c r="DTZ1105" s="437"/>
      <c r="DUA1105" s="437"/>
      <c r="DUB1105" s="437"/>
      <c r="DUC1105" s="437"/>
      <c r="DUD1105" s="437"/>
      <c r="DUE1105" s="437"/>
      <c r="DUF1105" s="437"/>
      <c r="DUG1105" s="437"/>
      <c r="DUH1105" s="437"/>
      <c r="DUI1105" s="437"/>
      <c r="DUJ1105" s="437"/>
      <c r="DUK1105" s="437"/>
      <c r="DUL1105" s="437"/>
      <c r="DUM1105" s="437"/>
      <c r="DUN1105" s="437"/>
      <c r="DUO1105" s="437"/>
      <c r="DUP1105" s="437"/>
      <c r="DUQ1105" s="437"/>
      <c r="DUR1105" s="437"/>
      <c r="DUS1105" s="437"/>
      <c r="DUT1105" s="437"/>
      <c r="DUU1105" s="437"/>
      <c r="DUV1105" s="437"/>
      <c r="DUW1105" s="437"/>
      <c r="DUX1105" s="437"/>
      <c r="DUY1105" s="437"/>
      <c r="DUZ1105" s="437"/>
      <c r="DVA1105" s="437"/>
      <c r="DVB1105" s="437"/>
      <c r="DVC1105" s="437"/>
      <c r="DVD1105" s="437"/>
      <c r="DVE1105" s="437"/>
      <c r="DVF1105" s="437"/>
      <c r="DVG1105" s="437"/>
      <c r="DVH1105" s="437"/>
      <c r="DVI1105" s="437"/>
      <c r="DVJ1105" s="437"/>
      <c r="DVK1105" s="437"/>
      <c r="DVL1105" s="437"/>
      <c r="DVM1105" s="437"/>
      <c r="DVN1105" s="437"/>
      <c r="DVO1105" s="437"/>
      <c r="DVP1105" s="437"/>
      <c r="DVQ1105" s="437"/>
      <c r="DVR1105" s="437"/>
      <c r="DVS1105" s="437"/>
      <c r="DVT1105" s="437"/>
      <c r="DVU1105" s="437"/>
      <c r="DVV1105" s="437"/>
      <c r="DVW1105" s="437"/>
      <c r="DVX1105" s="437"/>
      <c r="DVY1105" s="437"/>
      <c r="DVZ1105" s="437"/>
      <c r="DWA1105" s="437"/>
      <c r="DWB1105" s="437"/>
      <c r="DWC1105" s="437"/>
      <c r="DWD1105" s="437"/>
      <c r="DWE1105" s="437"/>
      <c r="DWF1105" s="437"/>
      <c r="DWG1105" s="437"/>
      <c r="DWH1105" s="437"/>
      <c r="DWI1105" s="437"/>
      <c r="DWJ1105" s="437"/>
      <c r="DWK1105" s="437"/>
      <c r="DWL1105" s="437"/>
      <c r="DWM1105" s="437"/>
      <c r="DWN1105" s="437"/>
      <c r="DWO1105" s="437"/>
      <c r="DWP1105" s="437"/>
      <c r="DWQ1105" s="437"/>
      <c r="DWR1105" s="437"/>
      <c r="DWS1105" s="437"/>
      <c r="DWT1105" s="437"/>
      <c r="DWU1105" s="437"/>
      <c r="DWV1105" s="437"/>
      <c r="DWW1105" s="437"/>
      <c r="DWX1105" s="437"/>
      <c r="DWY1105" s="437"/>
      <c r="DWZ1105" s="437"/>
      <c r="DXA1105" s="437"/>
      <c r="DXB1105" s="437"/>
      <c r="DXC1105" s="437"/>
      <c r="DXD1105" s="437"/>
      <c r="DXE1105" s="437"/>
      <c r="DXF1105" s="437"/>
      <c r="DXG1105" s="437"/>
      <c r="DXH1105" s="437"/>
      <c r="DXI1105" s="437"/>
      <c r="DXJ1105" s="437"/>
      <c r="DXK1105" s="437"/>
      <c r="DXL1105" s="437"/>
      <c r="DXM1105" s="437"/>
      <c r="DXN1105" s="437"/>
      <c r="DXO1105" s="437"/>
      <c r="DXP1105" s="437"/>
      <c r="DXQ1105" s="437"/>
      <c r="DXR1105" s="437"/>
      <c r="DXS1105" s="437"/>
      <c r="DXT1105" s="437"/>
      <c r="DXU1105" s="437"/>
      <c r="DXV1105" s="437"/>
      <c r="DXW1105" s="437"/>
      <c r="DXX1105" s="437"/>
      <c r="DXY1105" s="437"/>
      <c r="DXZ1105" s="437"/>
      <c r="DYA1105" s="437"/>
      <c r="DYB1105" s="437"/>
      <c r="DYC1105" s="437"/>
      <c r="DYD1105" s="437"/>
      <c r="DYE1105" s="437"/>
      <c r="DYF1105" s="437"/>
      <c r="DYG1105" s="437"/>
      <c r="DYH1105" s="437"/>
      <c r="DYI1105" s="437"/>
      <c r="DYJ1105" s="437"/>
      <c r="DYK1105" s="437"/>
      <c r="DYL1105" s="437"/>
      <c r="DYM1105" s="437"/>
      <c r="DYN1105" s="437"/>
      <c r="DYO1105" s="437"/>
      <c r="DYP1105" s="437"/>
      <c r="DYQ1105" s="437"/>
      <c r="DYR1105" s="437"/>
      <c r="DYS1105" s="437"/>
      <c r="DYT1105" s="437"/>
      <c r="DYU1105" s="437"/>
      <c r="DYV1105" s="437"/>
      <c r="DYW1105" s="437"/>
      <c r="DYX1105" s="437"/>
      <c r="DYY1105" s="437"/>
      <c r="DYZ1105" s="437"/>
      <c r="DZA1105" s="437"/>
      <c r="DZB1105" s="437"/>
      <c r="DZC1105" s="437"/>
      <c r="DZD1105" s="437"/>
      <c r="DZE1105" s="437"/>
      <c r="DZF1105" s="437"/>
      <c r="DZG1105" s="437"/>
      <c r="DZH1105" s="437"/>
      <c r="DZI1105" s="437"/>
      <c r="DZJ1105" s="437"/>
      <c r="DZK1105" s="437"/>
      <c r="DZL1105" s="437"/>
      <c r="DZM1105" s="437"/>
      <c r="DZN1105" s="437"/>
      <c r="DZO1105" s="437"/>
      <c r="DZP1105" s="437"/>
      <c r="DZQ1105" s="437"/>
      <c r="DZR1105" s="437"/>
      <c r="DZS1105" s="437"/>
      <c r="DZT1105" s="437"/>
      <c r="DZU1105" s="437"/>
      <c r="DZV1105" s="437"/>
      <c r="DZW1105" s="437"/>
      <c r="DZX1105" s="437"/>
      <c r="DZY1105" s="437"/>
      <c r="DZZ1105" s="437"/>
      <c r="EAA1105" s="437"/>
      <c r="EAB1105" s="437"/>
      <c r="EAC1105" s="437"/>
      <c r="EAD1105" s="437"/>
      <c r="EAE1105" s="437"/>
      <c r="EAF1105" s="437"/>
      <c r="EAG1105" s="437"/>
      <c r="EAH1105" s="437"/>
      <c r="EAI1105" s="437"/>
      <c r="EAJ1105" s="437"/>
      <c r="EAK1105" s="437"/>
      <c r="EAL1105" s="437"/>
      <c r="EAM1105" s="437"/>
      <c r="EAN1105" s="437"/>
      <c r="EAO1105" s="437"/>
      <c r="EAP1105" s="437"/>
      <c r="EAQ1105" s="437"/>
      <c r="EAR1105" s="437"/>
      <c r="EAS1105" s="437"/>
      <c r="EAT1105" s="437"/>
      <c r="EAU1105" s="437"/>
      <c r="EAV1105" s="437"/>
      <c r="EAW1105" s="437"/>
      <c r="EAX1105" s="437"/>
      <c r="EAY1105" s="437"/>
      <c r="EAZ1105" s="437"/>
      <c r="EBA1105" s="437"/>
      <c r="EBB1105" s="437"/>
      <c r="EBC1105" s="437"/>
      <c r="EBD1105" s="437"/>
      <c r="EBE1105" s="437"/>
      <c r="EBF1105" s="437"/>
      <c r="EBG1105" s="437"/>
      <c r="EBH1105" s="437"/>
      <c r="EBI1105" s="437"/>
      <c r="EBJ1105" s="437"/>
      <c r="EBK1105" s="437"/>
      <c r="EBL1105" s="437"/>
      <c r="EBM1105" s="437"/>
      <c r="EBN1105" s="437"/>
      <c r="EBO1105" s="437"/>
      <c r="EBP1105" s="437"/>
      <c r="EBQ1105" s="437"/>
      <c r="EBR1105" s="437"/>
      <c r="EBS1105" s="437"/>
      <c r="EBT1105" s="437"/>
      <c r="EBU1105" s="437"/>
      <c r="EBV1105" s="437"/>
      <c r="EBW1105" s="437"/>
      <c r="EBX1105" s="437"/>
      <c r="EBY1105" s="437"/>
      <c r="EBZ1105" s="437"/>
      <c r="ECA1105" s="437"/>
      <c r="ECB1105" s="437"/>
      <c r="ECC1105" s="437"/>
      <c r="ECD1105" s="437"/>
      <c r="ECE1105" s="437"/>
      <c r="ECF1105" s="437"/>
      <c r="ECG1105" s="437"/>
      <c r="ECH1105" s="437"/>
      <c r="ECI1105" s="437"/>
      <c r="ECJ1105" s="437"/>
      <c r="ECK1105" s="437"/>
      <c r="ECL1105" s="437"/>
      <c r="ECM1105" s="437"/>
      <c r="ECN1105" s="437"/>
      <c r="ECO1105" s="437"/>
      <c r="ECP1105" s="437"/>
      <c r="ECQ1105" s="437"/>
      <c r="ECR1105" s="437"/>
      <c r="ECS1105" s="437"/>
      <c r="ECT1105" s="437"/>
      <c r="ECU1105" s="437"/>
      <c r="ECV1105" s="437"/>
      <c r="ECW1105" s="437"/>
      <c r="ECX1105" s="437"/>
      <c r="ECY1105" s="437"/>
      <c r="ECZ1105" s="437"/>
      <c r="EDA1105" s="437"/>
      <c r="EDB1105" s="437"/>
      <c r="EDC1105" s="437"/>
      <c r="EDD1105" s="437"/>
      <c r="EDE1105" s="437"/>
      <c r="EDF1105" s="437"/>
      <c r="EDG1105" s="437"/>
      <c r="EDH1105" s="437"/>
      <c r="EDI1105" s="437"/>
      <c r="EDJ1105" s="437"/>
      <c r="EDK1105" s="437"/>
      <c r="EDL1105" s="437"/>
      <c r="EDM1105" s="437"/>
      <c r="EDN1105" s="437"/>
      <c r="EDO1105" s="437"/>
      <c r="EDP1105" s="437"/>
      <c r="EDQ1105" s="437"/>
      <c r="EDR1105" s="437"/>
      <c r="EDS1105" s="437"/>
      <c r="EDT1105" s="437"/>
      <c r="EDU1105" s="437"/>
      <c r="EDV1105" s="437"/>
      <c r="EDW1105" s="437"/>
      <c r="EDX1105" s="437"/>
      <c r="EDY1105" s="437"/>
      <c r="EDZ1105" s="437"/>
      <c r="EEA1105" s="437"/>
      <c r="EEB1105" s="437"/>
      <c r="EEC1105" s="437"/>
      <c r="EED1105" s="437"/>
      <c r="EEE1105" s="437"/>
      <c r="EEF1105" s="437"/>
      <c r="EEG1105" s="437"/>
      <c r="EEH1105" s="437"/>
      <c r="EEI1105" s="437"/>
      <c r="EEJ1105" s="437"/>
      <c r="EEK1105" s="437"/>
      <c r="EEL1105" s="437"/>
      <c r="EEM1105" s="437"/>
      <c r="EEN1105" s="437"/>
      <c r="EEO1105" s="437"/>
      <c r="EEP1105" s="437"/>
      <c r="EEQ1105" s="437"/>
      <c r="EER1105" s="437"/>
      <c r="EES1105" s="437"/>
      <c r="EET1105" s="437"/>
      <c r="EEU1105" s="437"/>
      <c r="EEV1105" s="437"/>
      <c r="EEW1105" s="437"/>
      <c r="EEX1105" s="437"/>
      <c r="EEY1105" s="437"/>
      <c r="EEZ1105" s="437"/>
      <c r="EFA1105" s="437"/>
      <c r="EFB1105" s="437"/>
      <c r="EFC1105" s="437"/>
      <c r="EFD1105" s="437"/>
      <c r="EFE1105" s="437"/>
      <c r="EFF1105" s="437"/>
      <c r="EFG1105" s="437"/>
      <c r="EFH1105" s="437"/>
      <c r="EFI1105" s="437"/>
      <c r="EFJ1105" s="437"/>
      <c r="EFK1105" s="437"/>
      <c r="EFL1105" s="437"/>
      <c r="EFM1105" s="437"/>
      <c r="EFN1105" s="437"/>
      <c r="EFO1105" s="437"/>
      <c r="EFP1105" s="437"/>
      <c r="EFQ1105" s="437"/>
      <c r="EFR1105" s="437"/>
      <c r="EFS1105" s="437"/>
      <c r="EFT1105" s="437"/>
      <c r="EFU1105" s="437"/>
      <c r="EFV1105" s="437"/>
      <c r="EFW1105" s="437"/>
      <c r="EFX1105" s="437"/>
      <c r="EFY1105" s="437"/>
      <c r="EFZ1105" s="437"/>
      <c r="EGA1105" s="437"/>
      <c r="EGB1105" s="437"/>
      <c r="EGC1105" s="437"/>
      <c r="EGD1105" s="437"/>
      <c r="EGE1105" s="437"/>
      <c r="EGF1105" s="437"/>
      <c r="EGG1105" s="437"/>
      <c r="EGH1105" s="437"/>
      <c r="EGI1105" s="437"/>
      <c r="EGJ1105" s="437"/>
      <c r="EGK1105" s="437"/>
      <c r="EGL1105" s="437"/>
      <c r="EGM1105" s="437"/>
      <c r="EGN1105" s="437"/>
      <c r="EGO1105" s="437"/>
      <c r="EGP1105" s="437"/>
      <c r="EGQ1105" s="437"/>
      <c r="EGR1105" s="437"/>
      <c r="EGS1105" s="437"/>
      <c r="EGT1105" s="437"/>
      <c r="EGU1105" s="437"/>
      <c r="EGV1105" s="437"/>
      <c r="EGW1105" s="437"/>
      <c r="EGX1105" s="437"/>
      <c r="EGY1105" s="437"/>
      <c r="EGZ1105" s="437"/>
      <c r="EHA1105" s="437"/>
      <c r="EHB1105" s="437"/>
      <c r="EHC1105" s="437"/>
      <c r="EHD1105" s="437"/>
      <c r="EHE1105" s="437"/>
      <c r="EHF1105" s="437"/>
      <c r="EHG1105" s="437"/>
      <c r="EHH1105" s="437"/>
      <c r="EHI1105" s="437"/>
      <c r="EHJ1105" s="437"/>
      <c r="EHK1105" s="437"/>
      <c r="EHL1105" s="437"/>
      <c r="EHM1105" s="437"/>
      <c r="EHN1105" s="437"/>
      <c r="EHO1105" s="437"/>
      <c r="EHP1105" s="437"/>
      <c r="EHQ1105" s="437"/>
      <c r="EHR1105" s="437"/>
      <c r="EHS1105" s="437"/>
      <c r="EHT1105" s="437"/>
      <c r="EHU1105" s="437"/>
      <c r="EHV1105" s="437"/>
      <c r="EHW1105" s="437"/>
      <c r="EHX1105" s="437"/>
      <c r="EHY1105" s="437"/>
      <c r="EHZ1105" s="437"/>
      <c r="EIA1105" s="437"/>
      <c r="EIB1105" s="437"/>
      <c r="EIC1105" s="437"/>
      <c r="EID1105" s="437"/>
      <c r="EIE1105" s="437"/>
      <c r="EIF1105" s="437"/>
      <c r="EIG1105" s="437"/>
      <c r="EIH1105" s="437"/>
      <c r="EII1105" s="437"/>
      <c r="EIJ1105" s="437"/>
      <c r="EIK1105" s="437"/>
      <c r="EIL1105" s="437"/>
      <c r="EIM1105" s="437"/>
      <c r="EIN1105" s="437"/>
      <c r="EIO1105" s="437"/>
      <c r="EIP1105" s="437"/>
      <c r="EIQ1105" s="437"/>
      <c r="EIR1105" s="437"/>
      <c r="EIS1105" s="437"/>
      <c r="EIT1105" s="437"/>
      <c r="EIU1105" s="437"/>
      <c r="EIV1105" s="437"/>
      <c r="EIW1105" s="437"/>
      <c r="EIX1105" s="437"/>
      <c r="EIY1105" s="437"/>
      <c r="EIZ1105" s="437"/>
      <c r="EJA1105" s="437"/>
      <c r="EJB1105" s="437"/>
      <c r="EJC1105" s="437"/>
      <c r="EJD1105" s="437"/>
      <c r="EJE1105" s="437"/>
      <c r="EJF1105" s="437"/>
      <c r="EJG1105" s="437"/>
      <c r="EJH1105" s="437"/>
      <c r="EJI1105" s="437"/>
      <c r="EJJ1105" s="437"/>
      <c r="EJK1105" s="437"/>
      <c r="EJL1105" s="437"/>
      <c r="EJM1105" s="437"/>
      <c r="EJN1105" s="437"/>
      <c r="EJO1105" s="437"/>
      <c r="EJP1105" s="437"/>
      <c r="EJQ1105" s="437"/>
      <c r="EJR1105" s="437"/>
      <c r="EJS1105" s="437"/>
      <c r="EJT1105" s="437"/>
      <c r="EJU1105" s="437"/>
      <c r="EJV1105" s="437"/>
      <c r="EJW1105" s="437"/>
      <c r="EJX1105" s="437"/>
      <c r="EJY1105" s="437"/>
      <c r="EJZ1105" s="437"/>
      <c r="EKA1105" s="437"/>
      <c r="EKB1105" s="437"/>
      <c r="EKC1105" s="437"/>
      <c r="EKD1105" s="437"/>
      <c r="EKE1105" s="437"/>
      <c r="EKF1105" s="437"/>
      <c r="EKG1105" s="437"/>
      <c r="EKH1105" s="437"/>
      <c r="EKI1105" s="437"/>
      <c r="EKJ1105" s="437"/>
      <c r="EKK1105" s="437"/>
      <c r="EKL1105" s="437"/>
      <c r="EKM1105" s="437"/>
      <c r="EKN1105" s="437"/>
      <c r="EKO1105" s="437"/>
      <c r="EKP1105" s="437"/>
      <c r="EKQ1105" s="437"/>
      <c r="EKR1105" s="437"/>
      <c r="EKS1105" s="437"/>
      <c r="EKT1105" s="437"/>
      <c r="EKU1105" s="437"/>
      <c r="EKV1105" s="437"/>
      <c r="EKW1105" s="437"/>
      <c r="EKX1105" s="437"/>
      <c r="EKY1105" s="437"/>
      <c r="EKZ1105" s="437"/>
      <c r="ELA1105" s="437"/>
      <c r="ELB1105" s="437"/>
      <c r="ELC1105" s="437"/>
      <c r="ELD1105" s="437"/>
      <c r="ELE1105" s="437"/>
      <c r="ELF1105" s="437"/>
      <c r="ELG1105" s="437"/>
      <c r="ELH1105" s="437"/>
      <c r="ELI1105" s="437"/>
      <c r="ELJ1105" s="437"/>
      <c r="ELK1105" s="437"/>
      <c r="ELL1105" s="437"/>
      <c r="ELM1105" s="437"/>
      <c r="ELN1105" s="437"/>
      <c r="ELO1105" s="437"/>
      <c r="ELP1105" s="437"/>
      <c r="ELQ1105" s="437"/>
      <c r="ELR1105" s="437"/>
      <c r="ELS1105" s="437"/>
      <c r="ELT1105" s="437"/>
      <c r="ELU1105" s="437"/>
      <c r="ELV1105" s="437"/>
      <c r="ELW1105" s="437"/>
      <c r="ELX1105" s="437"/>
      <c r="ELY1105" s="437"/>
      <c r="ELZ1105" s="437"/>
      <c r="EMA1105" s="437"/>
      <c r="EMB1105" s="437"/>
      <c r="EMC1105" s="437"/>
      <c r="EMD1105" s="437"/>
      <c r="EME1105" s="437"/>
      <c r="EMF1105" s="437"/>
      <c r="EMG1105" s="437"/>
      <c r="EMH1105" s="437"/>
      <c r="EMI1105" s="437"/>
      <c r="EMJ1105" s="437"/>
      <c r="EMK1105" s="437"/>
      <c r="EML1105" s="437"/>
      <c r="EMM1105" s="437"/>
      <c r="EMN1105" s="437"/>
      <c r="EMO1105" s="437"/>
      <c r="EMP1105" s="437"/>
      <c r="EMQ1105" s="437"/>
      <c r="EMR1105" s="437"/>
      <c r="EMS1105" s="437"/>
      <c r="EMT1105" s="437"/>
      <c r="EMU1105" s="437"/>
      <c r="EMV1105" s="437"/>
      <c r="EMW1105" s="437"/>
      <c r="EMX1105" s="437"/>
      <c r="EMY1105" s="437"/>
      <c r="EMZ1105" s="437"/>
      <c r="ENA1105" s="437"/>
      <c r="ENB1105" s="437"/>
      <c r="ENC1105" s="437"/>
      <c r="END1105" s="437"/>
      <c r="ENE1105" s="437"/>
      <c r="ENF1105" s="437"/>
      <c r="ENG1105" s="437"/>
      <c r="ENH1105" s="437"/>
      <c r="ENI1105" s="437"/>
      <c r="ENJ1105" s="437"/>
      <c r="ENK1105" s="437"/>
      <c r="ENL1105" s="437"/>
      <c r="ENM1105" s="437"/>
      <c r="ENN1105" s="437"/>
      <c r="ENO1105" s="437"/>
      <c r="ENP1105" s="437"/>
      <c r="ENQ1105" s="437"/>
      <c r="ENR1105" s="437"/>
      <c r="ENS1105" s="437"/>
      <c r="ENT1105" s="437"/>
      <c r="ENU1105" s="437"/>
      <c r="ENV1105" s="437"/>
      <c r="ENW1105" s="437"/>
      <c r="ENX1105" s="437"/>
      <c r="ENY1105" s="437"/>
      <c r="ENZ1105" s="437"/>
      <c r="EOA1105" s="437"/>
      <c r="EOB1105" s="437"/>
      <c r="EOC1105" s="437"/>
      <c r="EOD1105" s="437"/>
      <c r="EOE1105" s="437"/>
      <c r="EOF1105" s="437"/>
      <c r="EOG1105" s="437"/>
      <c r="EOH1105" s="437"/>
      <c r="EOI1105" s="437"/>
      <c r="EOJ1105" s="437"/>
      <c r="EOK1105" s="437"/>
      <c r="EOL1105" s="437"/>
      <c r="EOM1105" s="437"/>
      <c r="EON1105" s="437"/>
      <c r="EOO1105" s="437"/>
      <c r="EOP1105" s="437"/>
      <c r="EOQ1105" s="437"/>
      <c r="EOR1105" s="437"/>
      <c r="EOS1105" s="437"/>
      <c r="EOT1105" s="437"/>
      <c r="EOU1105" s="437"/>
      <c r="EOV1105" s="437"/>
      <c r="EOW1105" s="437"/>
      <c r="EOX1105" s="437"/>
      <c r="EOY1105" s="437"/>
      <c r="EOZ1105" s="437"/>
      <c r="EPA1105" s="437"/>
      <c r="EPB1105" s="437"/>
      <c r="EPC1105" s="437"/>
      <c r="EPD1105" s="437"/>
      <c r="EPE1105" s="437"/>
      <c r="EPF1105" s="437"/>
      <c r="EPG1105" s="437"/>
      <c r="EPH1105" s="437"/>
      <c r="EPI1105" s="437"/>
      <c r="EPJ1105" s="437"/>
      <c r="EPK1105" s="437"/>
      <c r="EPL1105" s="437"/>
      <c r="EPM1105" s="437"/>
      <c r="EPN1105" s="437"/>
      <c r="EPO1105" s="437"/>
      <c r="EPP1105" s="437"/>
      <c r="EPQ1105" s="437"/>
      <c r="EPR1105" s="437"/>
      <c r="EPS1105" s="437"/>
      <c r="EPT1105" s="437"/>
      <c r="EPU1105" s="437"/>
      <c r="EPV1105" s="437"/>
      <c r="EPW1105" s="437"/>
      <c r="EPX1105" s="437"/>
      <c r="EPY1105" s="437"/>
      <c r="EPZ1105" s="437"/>
      <c r="EQA1105" s="437"/>
      <c r="EQB1105" s="437"/>
      <c r="EQC1105" s="437"/>
      <c r="EQD1105" s="437"/>
      <c r="EQE1105" s="437"/>
      <c r="EQF1105" s="437"/>
      <c r="EQG1105" s="437"/>
      <c r="EQH1105" s="437"/>
      <c r="EQI1105" s="437"/>
      <c r="EQJ1105" s="437"/>
      <c r="EQK1105" s="437"/>
      <c r="EQL1105" s="437"/>
      <c r="EQM1105" s="437"/>
      <c r="EQN1105" s="437"/>
      <c r="EQO1105" s="437"/>
      <c r="EQP1105" s="437"/>
      <c r="EQQ1105" s="437"/>
      <c r="EQR1105" s="437"/>
      <c r="EQS1105" s="437"/>
      <c r="EQT1105" s="437"/>
      <c r="EQU1105" s="437"/>
      <c r="EQV1105" s="437"/>
      <c r="EQW1105" s="437"/>
      <c r="EQX1105" s="437"/>
      <c r="EQY1105" s="437"/>
      <c r="EQZ1105" s="437"/>
      <c r="ERA1105" s="437"/>
      <c r="ERB1105" s="437"/>
      <c r="ERC1105" s="437"/>
      <c r="ERD1105" s="437"/>
      <c r="ERE1105" s="437"/>
      <c r="ERF1105" s="437"/>
      <c r="ERG1105" s="437"/>
      <c r="ERH1105" s="437"/>
      <c r="ERI1105" s="437"/>
      <c r="ERJ1105" s="437"/>
      <c r="ERK1105" s="437"/>
      <c r="ERL1105" s="437"/>
      <c r="ERM1105" s="437"/>
      <c r="ERN1105" s="437"/>
      <c r="ERO1105" s="437"/>
      <c r="ERP1105" s="437"/>
      <c r="ERQ1105" s="437"/>
      <c r="ERR1105" s="437"/>
      <c r="ERS1105" s="437"/>
      <c r="ERT1105" s="437"/>
      <c r="ERU1105" s="437"/>
      <c r="ERV1105" s="437"/>
      <c r="ERW1105" s="437"/>
      <c r="ERX1105" s="437"/>
      <c r="ERY1105" s="437"/>
      <c r="ERZ1105" s="437"/>
      <c r="ESA1105" s="437"/>
      <c r="ESB1105" s="437"/>
      <c r="ESC1105" s="437"/>
      <c r="ESD1105" s="437"/>
      <c r="ESE1105" s="437"/>
      <c r="ESF1105" s="437"/>
      <c r="ESG1105" s="437"/>
      <c r="ESH1105" s="437"/>
      <c r="ESI1105" s="437"/>
      <c r="ESJ1105" s="437"/>
      <c r="ESK1105" s="437"/>
      <c r="ESL1105" s="437"/>
      <c r="ESM1105" s="437"/>
      <c r="ESN1105" s="437"/>
      <c r="ESO1105" s="437"/>
      <c r="ESP1105" s="437"/>
      <c r="ESQ1105" s="437"/>
      <c r="ESR1105" s="437"/>
      <c r="ESS1105" s="437"/>
      <c r="EST1105" s="437"/>
      <c r="ESU1105" s="437"/>
      <c r="ESV1105" s="437"/>
      <c r="ESW1105" s="437"/>
      <c r="ESX1105" s="437"/>
      <c r="ESY1105" s="437"/>
      <c r="ESZ1105" s="437"/>
      <c r="ETA1105" s="437"/>
      <c r="ETB1105" s="437"/>
      <c r="ETC1105" s="437"/>
      <c r="ETD1105" s="437"/>
      <c r="ETE1105" s="437"/>
      <c r="ETF1105" s="437"/>
      <c r="ETG1105" s="437"/>
      <c r="ETH1105" s="437"/>
      <c r="ETI1105" s="437"/>
      <c r="ETJ1105" s="437"/>
      <c r="ETK1105" s="437"/>
      <c r="ETL1105" s="437"/>
      <c r="ETM1105" s="437"/>
      <c r="ETN1105" s="437"/>
      <c r="ETO1105" s="437"/>
      <c r="ETP1105" s="437"/>
      <c r="ETQ1105" s="437"/>
      <c r="ETR1105" s="437"/>
      <c r="ETS1105" s="437"/>
      <c r="ETT1105" s="437"/>
      <c r="ETU1105" s="437"/>
      <c r="ETV1105" s="437"/>
      <c r="ETW1105" s="437"/>
      <c r="ETX1105" s="437"/>
      <c r="ETY1105" s="437"/>
      <c r="ETZ1105" s="437"/>
      <c r="EUA1105" s="437"/>
      <c r="EUB1105" s="437"/>
      <c r="EUC1105" s="437"/>
      <c r="EUD1105" s="437"/>
      <c r="EUE1105" s="437"/>
      <c r="EUF1105" s="437"/>
      <c r="EUG1105" s="437"/>
      <c r="EUH1105" s="437"/>
      <c r="EUI1105" s="437"/>
      <c r="EUJ1105" s="437"/>
      <c r="EUK1105" s="437"/>
      <c r="EUL1105" s="437"/>
      <c r="EUM1105" s="437"/>
      <c r="EUN1105" s="437"/>
      <c r="EUO1105" s="437"/>
      <c r="EUP1105" s="437"/>
      <c r="EUQ1105" s="437"/>
      <c r="EUR1105" s="437"/>
      <c r="EUS1105" s="437"/>
      <c r="EUT1105" s="437"/>
      <c r="EUU1105" s="437"/>
      <c r="EUV1105" s="437"/>
      <c r="EUW1105" s="437"/>
      <c r="EUX1105" s="437"/>
      <c r="EUY1105" s="437"/>
      <c r="EUZ1105" s="437"/>
      <c r="EVA1105" s="437"/>
      <c r="EVB1105" s="437"/>
      <c r="EVC1105" s="437"/>
      <c r="EVD1105" s="437"/>
      <c r="EVE1105" s="437"/>
      <c r="EVF1105" s="437"/>
      <c r="EVG1105" s="437"/>
      <c r="EVH1105" s="437"/>
      <c r="EVI1105" s="437"/>
      <c r="EVJ1105" s="437"/>
      <c r="EVK1105" s="437"/>
      <c r="EVL1105" s="437"/>
      <c r="EVM1105" s="437"/>
      <c r="EVN1105" s="437"/>
      <c r="EVO1105" s="437"/>
      <c r="EVP1105" s="437"/>
      <c r="EVQ1105" s="437"/>
      <c r="EVR1105" s="437"/>
      <c r="EVS1105" s="437"/>
      <c r="EVT1105" s="437"/>
      <c r="EVU1105" s="437"/>
      <c r="EVV1105" s="437"/>
      <c r="EVW1105" s="437"/>
      <c r="EVX1105" s="437"/>
      <c r="EVY1105" s="437"/>
      <c r="EVZ1105" s="437"/>
      <c r="EWA1105" s="437"/>
      <c r="EWB1105" s="437"/>
      <c r="EWC1105" s="437"/>
      <c r="EWD1105" s="437"/>
      <c r="EWE1105" s="437"/>
      <c r="EWF1105" s="437"/>
      <c r="EWG1105" s="437"/>
      <c r="EWH1105" s="437"/>
      <c r="EWI1105" s="437"/>
      <c r="EWJ1105" s="437"/>
      <c r="EWK1105" s="437"/>
      <c r="EWL1105" s="437"/>
      <c r="EWM1105" s="437"/>
      <c r="EWN1105" s="437"/>
      <c r="EWO1105" s="437"/>
      <c r="EWP1105" s="437"/>
      <c r="EWQ1105" s="437"/>
      <c r="EWR1105" s="437"/>
      <c r="EWS1105" s="437"/>
      <c r="EWT1105" s="437"/>
      <c r="EWU1105" s="437"/>
      <c r="EWV1105" s="437"/>
      <c r="EWW1105" s="437"/>
      <c r="EWX1105" s="437"/>
      <c r="EWY1105" s="437"/>
      <c r="EWZ1105" s="437"/>
      <c r="EXA1105" s="437"/>
      <c r="EXB1105" s="437"/>
      <c r="EXC1105" s="437"/>
      <c r="EXD1105" s="437"/>
      <c r="EXE1105" s="437"/>
      <c r="EXF1105" s="437"/>
      <c r="EXG1105" s="437"/>
      <c r="EXH1105" s="437"/>
      <c r="EXI1105" s="437"/>
      <c r="EXJ1105" s="437"/>
      <c r="EXK1105" s="437"/>
      <c r="EXL1105" s="437"/>
      <c r="EXM1105" s="437"/>
      <c r="EXN1105" s="437"/>
      <c r="EXO1105" s="437"/>
      <c r="EXP1105" s="437"/>
      <c r="EXQ1105" s="437"/>
      <c r="EXR1105" s="437"/>
      <c r="EXS1105" s="437"/>
      <c r="EXT1105" s="437"/>
      <c r="EXU1105" s="437"/>
      <c r="EXV1105" s="437"/>
      <c r="EXW1105" s="437"/>
      <c r="EXX1105" s="437"/>
      <c r="EXY1105" s="437"/>
      <c r="EXZ1105" s="437"/>
      <c r="EYA1105" s="437"/>
      <c r="EYB1105" s="437"/>
      <c r="EYC1105" s="437"/>
      <c r="EYD1105" s="437"/>
      <c r="EYE1105" s="437"/>
      <c r="EYF1105" s="437"/>
      <c r="EYG1105" s="437"/>
      <c r="EYH1105" s="437"/>
      <c r="EYI1105" s="437"/>
      <c r="EYJ1105" s="437"/>
      <c r="EYK1105" s="437"/>
      <c r="EYL1105" s="437"/>
      <c r="EYM1105" s="437"/>
      <c r="EYN1105" s="437"/>
      <c r="EYO1105" s="437"/>
      <c r="EYP1105" s="437"/>
      <c r="EYQ1105" s="437"/>
      <c r="EYR1105" s="437"/>
      <c r="EYS1105" s="437"/>
      <c r="EYT1105" s="437"/>
      <c r="EYU1105" s="437"/>
      <c r="EYV1105" s="437"/>
      <c r="EYW1105" s="437"/>
      <c r="EYX1105" s="437"/>
      <c r="EYY1105" s="437"/>
      <c r="EYZ1105" s="437"/>
      <c r="EZA1105" s="437"/>
      <c r="EZB1105" s="437"/>
      <c r="EZC1105" s="437"/>
      <c r="EZD1105" s="437"/>
      <c r="EZE1105" s="437"/>
      <c r="EZF1105" s="437"/>
      <c r="EZG1105" s="437"/>
      <c r="EZH1105" s="437"/>
      <c r="EZI1105" s="437"/>
      <c r="EZJ1105" s="437"/>
      <c r="EZK1105" s="437"/>
      <c r="EZL1105" s="437"/>
      <c r="EZM1105" s="437"/>
      <c r="EZN1105" s="437"/>
      <c r="EZO1105" s="437"/>
      <c r="EZP1105" s="437"/>
      <c r="EZQ1105" s="437"/>
      <c r="EZR1105" s="437"/>
      <c r="EZS1105" s="437"/>
      <c r="EZT1105" s="437"/>
      <c r="EZU1105" s="437"/>
      <c r="EZV1105" s="437"/>
      <c r="EZW1105" s="437"/>
      <c r="EZX1105" s="437"/>
      <c r="EZY1105" s="437"/>
      <c r="EZZ1105" s="437"/>
      <c r="FAA1105" s="437"/>
      <c r="FAB1105" s="437"/>
      <c r="FAC1105" s="437"/>
      <c r="FAD1105" s="437"/>
      <c r="FAE1105" s="437"/>
      <c r="FAF1105" s="437"/>
      <c r="FAG1105" s="437"/>
      <c r="FAH1105" s="437"/>
      <c r="FAI1105" s="437"/>
      <c r="FAJ1105" s="437"/>
      <c r="FAK1105" s="437"/>
      <c r="FAL1105" s="437"/>
      <c r="FAM1105" s="437"/>
      <c r="FAN1105" s="437"/>
      <c r="FAO1105" s="437"/>
      <c r="FAP1105" s="437"/>
      <c r="FAQ1105" s="437"/>
      <c r="FAR1105" s="437"/>
      <c r="FAS1105" s="437"/>
      <c r="FAT1105" s="437"/>
      <c r="FAU1105" s="437"/>
      <c r="FAV1105" s="437"/>
      <c r="FAW1105" s="437"/>
      <c r="FAX1105" s="437"/>
      <c r="FAY1105" s="437"/>
      <c r="FAZ1105" s="437"/>
      <c r="FBA1105" s="437"/>
      <c r="FBB1105" s="437"/>
      <c r="FBC1105" s="437"/>
      <c r="FBD1105" s="437"/>
      <c r="FBE1105" s="437"/>
      <c r="FBF1105" s="437"/>
      <c r="FBG1105" s="437"/>
      <c r="FBH1105" s="437"/>
      <c r="FBI1105" s="437"/>
      <c r="FBJ1105" s="437"/>
      <c r="FBK1105" s="437"/>
      <c r="FBL1105" s="437"/>
      <c r="FBM1105" s="437"/>
      <c r="FBN1105" s="437"/>
      <c r="FBO1105" s="437"/>
      <c r="FBP1105" s="437"/>
      <c r="FBQ1105" s="437"/>
      <c r="FBR1105" s="437"/>
      <c r="FBS1105" s="437"/>
      <c r="FBT1105" s="437"/>
      <c r="FBU1105" s="437"/>
      <c r="FBV1105" s="437"/>
      <c r="FBW1105" s="437"/>
      <c r="FBX1105" s="437"/>
      <c r="FBY1105" s="437"/>
      <c r="FBZ1105" s="437"/>
      <c r="FCA1105" s="437"/>
      <c r="FCB1105" s="437"/>
      <c r="FCC1105" s="437"/>
      <c r="FCD1105" s="437"/>
      <c r="FCE1105" s="437"/>
      <c r="FCF1105" s="437"/>
      <c r="FCG1105" s="437"/>
      <c r="FCH1105" s="437"/>
      <c r="FCI1105" s="437"/>
      <c r="FCJ1105" s="437"/>
      <c r="FCK1105" s="437"/>
      <c r="FCL1105" s="437"/>
      <c r="FCM1105" s="437"/>
      <c r="FCN1105" s="437"/>
      <c r="FCO1105" s="437"/>
      <c r="FCP1105" s="437"/>
      <c r="FCQ1105" s="437"/>
      <c r="FCR1105" s="437"/>
      <c r="FCS1105" s="437"/>
      <c r="FCT1105" s="437"/>
      <c r="FCU1105" s="437"/>
      <c r="FCV1105" s="437"/>
      <c r="FCW1105" s="437"/>
      <c r="FCX1105" s="437"/>
      <c r="FCY1105" s="437"/>
      <c r="FCZ1105" s="437"/>
      <c r="FDA1105" s="437"/>
      <c r="FDB1105" s="437"/>
      <c r="FDC1105" s="437"/>
      <c r="FDD1105" s="437"/>
      <c r="FDE1105" s="437"/>
      <c r="FDF1105" s="437"/>
      <c r="FDG1105" s="437"/>
      <c r="FDH1105" s="437"/>
      <c r="FDI1105" s="437"/>
      <c r="FDJ1105" s="437"/>
      <c r="FDK1105" s="437"/>
      <c r="FDL1105" s="437"/>
      <c r="FDM1105" s="437"/>
      <c r="FDN1105" s="437"/>
      <c r="FDO1105" s="437"/>
      <c r="FDP1105" s="437"/>
      <c r="FDQ1105" s="437"/>
      <c r="FDR1105" s="437"/>
      <c r="FDS1105" s="437"/>
      <c r="FDT1105" s="437"/>
      <c r="FDU1105" s="437"/>
      <c r="FDV1105" s="437"/>
      <c r="FDW1105" s="437"/>
      <c r="FDX1105" s="437"/>
      <c r="FDY1105" s="437"/>
      <c r="FDZ1105" s="437"/>
      <c r="FEA1105" s="437"/>
      <c r="FEB1105" s="437"/>
      <c r="FEC1105" s="437"/>
      <c r="FED1105" s="437"/>
      <c r="FEE1105" s="437"/>
      <c r="FEF1105" s="437"/>
      <c r="FEG1105" s="437"/>
      <c r="FEH1105" s="437"/>
      <c r="FEI1105" s="437"/>
      <c r="FEJ1105" s="437"/>
      <c r="FEK1105" s="437"/>
      <c r="FEL1105" s="437"/>
      <c r="FEM1105" s="437"/>
      <c r="FEN1105" s="437"/>
      <c r="FEO1105" s="437"/>
      <c r="FEP1105" s="437"/>
      <c r="FEQ1105" s="437"/>
      <c r="FER1105" s="437"/>
      <c r="FES1105" s="437"/>
      <c r="FET1105" s="437"/>
      <c r="FEU1105" s="437"/>
      <c r="FEV1105" s="437"/>
      <c r="FEW1105" s="437"/>
      <c r="FEX1105" s="437"/>
      <c r="FEY1105" s="437"/>
      <c r="FEZ1105" s="437"/>
      <c r="FFA1105" s="437"/>
      <c r="FFB1105" s="437"/>
      <c r="FFC1105" s="437"/>
      <c r="FFD1105" s="437"/>
      <c r="FFE1105" s="437"/>
      <c r="FFF1105" s="437"/>
      <c r="FFG1105" s="437"/>
      <c r="FFH1105" s="437"/>
      <c r="FFI1105" s="437"/>
      <c r="FFJ1105" s="437"/>
      <c r="FFK1105" s="437"/>
      <c r="FFL1105" s="437"/>
      <c r="FFM1105" s="437"/>
      <c r="FFN1105" s="437"/>
      <c r="FFO1105" s="437"/>
      <c r="FFP1105" s="437"/>
      <c r="FFQ1105" s="437"/>
      <c r="FFR1105" s="437"/>
      <c r="FFS1105" s="437"/>
      <c r="FFT1105" s="437"/>
      <c r="FFU1105" s="437"/>
      <c r="FFV1105" s="437"/>
      <c r="FFW1105" s="437"/>
      <c r="FFX1105" s="437"/>
      <c r="FFY1105" s="437"/>
      <c r="FFZ1105" s="437"/>
      <c r="FGA1105" s="437"/>
      <c r="FGB1105" s="437"/>
      <c r="FGC1105" s="437"/>
      <c r="FGD1105" s="437"/>
      <c r="FGE1105" s="437"/>
      <c r="FGF1105" s="437"/>
      <c r="FGG1105" s="437"/>
      <c r="FGH1105" s="437"/>
      <c r="FGI1105" s="437"/>
      <c r="FGJ1105" s="437"/>
      <c r="FGK1105" s="437"/>
      <c r="FGL1105" s="437"/>
      <c r="FGM1105" s="437"/>
      <c r="FGN1105" s="437"/>
      <c r="FGO1105" s="437"/>
      <c r="FGP1105" s="437"/>
      <c r="FGQ1105" s="437"/>
      <c r="FGR1105" s="437"/>
      <c r="FGS1105" s="437"/>
      <c r="FGT1105" s="437"/>
      <c r="FGU1105" s="437"/>
      <c r="FGV1105" s="437"/>
      <c r="FGW1105" s="437"/>
      <c r="FGX1105" s="437"/>
      <c r="FGY1105" s="437"/>
      <c r="FGZ1105" s="437"/>
      <c r="FHA1105" s="437"/>
      <c r="FHB1105" s="437"/>
      <c r="FHC1105" s="437"/>
      <c r="FHD1105" s="437"/>
      <c r="FHE1105" s="437"/>
      <c r="FHF1105" s="437"/>
      <c r="FHG1105" s="437"/>
      <c r="FHH1105" s="437"/>
      <c r="FHI1105" s="437"/>
      <c r="FHJ1105" s="437"/>
      <c r="FHK1105" s="437"/>
      <c r="FHL1105" s="437"/>
      <c r="FHM1105" s="437"/>
      <c r="FHN1105" s="437"/>
      <c r="FHO1105" s="437"/>
      <c r="FHP1105" s="437"/>
      <c r="FHQ1105" s="437"/>
      <c r="FHR1105" s="437"/>
      <c r="FHS1105" s="437"/>
      <c r="FHT1105" s="437"/>
      <c r="FHU1105" s="437"/>
      <c r="FHV1105" s="437"/>
      <c r="FHW1105" s="437"/>
      <c r="FHX1105" s="437"/>
      <c r="FHY1105" s="437"/>
      <c r="FHZ1105" s="437"/>
      <c r="FIA1105" s="437"/>
      <c r="FIB1105" s="437"/>
      <c r="FIC1105" s="437"/>
      <c r="FID1105" s="437"/>
      <c r="FIE1105" s="437"/>
      <c r="FIF1105" s="437"/>
      <c r="FIG1105" s="437"/>
      <c r="FIH1105" s="437"/>
      <c r="FII1105" s="437"/>
      <c r="FIJ1105" s="437"/>
      <c r="FIK1105" s="437"/>
      <c r="FIL1105" s="437"/>
      <c r="FIM1105" s="437"/>
      <c r="FIN1105" s="437"/>
      <c r="FIO1105" s="437"/>
      <c r="FIP1105" s="437"/>
      <c r="FIQ1105" s="437"/>
      <c r="FIR1105" s="437"/>
      <c r="FIS1105" s="437"/>
      <c r="FIT1105" s="437"/>
      <c r="FIU1105" s="437"/>
      <c r="FIV1105" s="437"/>
      <c r="FIW1105" s="437"/>
      <c r="FIX1105" s="437"/>
      <c r="FIY1105" s="437"/>
      <c r="FIZ1105" s="437"/>
      <c r="FJA1105" s="437"/>
      <c r="FJB1105" s="437"/>
      <c r="FJC1105" s="437"/>
      <c r="FJD1105" s="437"/>
      <c r="FJE1105" s="437"/>
      <c r="FJF1105" s="437"/>
      <c r="FJG1105" s="437"/>
      <c r="FJH1105" s="437"/>
      <c r="FJI1105" s="437"/>
      <c r="FJJ1105" s="437"/>
      <c r="FJK1105" s="437"/>
      <c r="FJL1105" s="437"/>
      <c r="FJM1105" s="437"/>
      <c r="FJN1105" s="437"/>
      <c r="FJO1105" s="437"/>
      <c r="FJP1105" s="437"/>
      <c r="FJQ1105" s="437"/>
      <c r="FJR1105" s="437"/>
      <c r="FJS1105" s="437"/>
      <c r="FJT1105" s="437"/>
      <c r="FJU1105" s="437"/>
      <c r="FJV1105" s="437"/>
      <c r="FJW1105" s="437"/>
      <c r="FJX1105" s="437"/>
      <c r="FJY1105" s="437"/>
      <c r="FJZ1105" s="437"/>
      <c r="FKA1105" s="437"/>
      <c r="FKB1105" s="437"/>
      <c r="FKC1105" s="437"/>
      <c r="FKD1105" s="437"/>
      <c r="FKE1105" s="437"/>
      <c r="FKF1105" s="437"/>
      <c r="FKG1105" s="437"/>
      <c r="FKH1105" s="437"/>
      <c r="FKI1105" s="437"/>
      <c r="FKJ1105" s="437"/>
      <c r="FKK1105" s="437"/>
      <c r="FKL1105" s="437"/>
      <c r="FKM1105" s="437"/>
      <c r="FKN1105" s="437"/>
      <c r="FKO1105" s="437"/>
      <c r="FKP1105" s="437"/>
      <c r="FKQ1105" s="437"/>
      <c r="FKR1105" s="437"/>
      <c r="FKS1105" s="437"/>
      <c r="FKT1105" s="437"/>
      <c r="FKU1105" s="437"/>
      <c r="FKV1105" s="437"/>
      <c r="FKW1105" s="437"/>
      <c r="FKX1105" s="437"/>
      <c r="FKY1105" s="437"/>
      <c r="FKZ1105" s="437"/>
      <c r="FLA1105" s="437"/>
      <c r="FLB1105" s="437"/>
      <c r="FLC1105" s="437"/>
      <c r="FLD1105" s="437"/>
      <c r="FLE1105" s="437"/>
      <c r="FLF1105" s="437"/>
      <c r="FLG1105" s="437"/>
      <c r="FLH1105" s="437"/>
      <c r="FLI1105" s="437"/>
      <c r="FLJ1105" s="437"/>
      <c r="FLK1105" s="437"/>
      <c r="FLL1105" s="437"/>
      <c r="FLM1105" s="437"/>
      <c r="FLN1105" s="437"/>
      <c r="FLO1105" s="437"/>
      <c r="FLP1105" s="437"/>
      <c r="FLQ1105" s="437"/>
      <c r="FLR1105" s="437"/>
      <c r="FLS1105" s="437"/>
      <c r="FLT1105" s="437"/>
      <c r="FLU1105" s="437"/>
      <c r="FLV1105" s="437"/>
      <c r="FLW1105" s="437"/>
      <c r="FLX1105" s="437"/>
      <c r="FLY1105" s="437"/>
      <c r="FLZ1105" s="437"/>
      <c r="FMA1105" s="437"/>
      <c r="FMB1105" s="437"/>
      <c r="FMC1105" s="437"/>
      <c r="FMD1105" s="437"/>
      <c r="FME1105" s="437"/>
      <c r="FMF1105" s="437"/>
      <c r="FMG1105" s="437"/>
      <c r="FMH1105" s="437"/>
      <c r="FMI1105" s="437"/>
      <c r="FMJ1105" s="437"/>
      <c r="FMK1105" s="437"/>
      <c r="FML1105" s="437"/>
      <c r="FMM1105" s="437"/>
      <c r="FMN1105" s="437"/>
      <c r="FMO1105" s="437"/>
      <c r="FMP1105" s="437"/>
      <c r="FMQ1105" s="437"/>
      <c r="FMR1105" s="437"/>
      <c r="FMS1105" s="437"/>
      <c r="FMT1105" s="437"/>
      <c r="FMU1105" s="437"/>
      <c r="FMV1105" s="437"/>
      <c r="FMW1105" s="437"/>
      <c r="FMX1105" s="437"/>
      <c r="FMY1105" s="437"/>
      <c r="FMZ1105" s="437"/>
      <c r="FNA1105" s="437"/>
      <c r="FNB1105" s="437"/>
      <c r="FNC1105" s="437"/>
      <c r="FND1105" s="437"/>
      <c r="FNE1105" s="437"/>
      <c r="FNF1105" s="437"/>
      <c r="FNG1105" s="437"/>
      <c r="FNH1105" s="437"/>
      <c r="FNI1105" s="437"/>
      <c r="FNJ1105" s="437"/>
      <c r="FNK1105" s="437"/>
      <c r="FNL1105" s="437"/>
      <c r="FNM1105" s="437"/>
      <c r="FNN1105" s="437"/>
      <c r="FNO1105" s="437"/>
      <c r="FNP1105" s="437"/>
      <c r="FNQ1105" s="437"/>
      <c r="FNR1105" s="437"/>
      <c r="FNS1105" s="437"/>
      <c r="FNT1105" s="437"/>
      <c r="FNU1105" s="437"/>
      <c r="FNV1105" s="437"/>
      <c r="FNW1105" s="437"/>
      <c r="FNX1105" s="437"/>
      <c r="FNY1105" s="437"/>
      <c r="FNZ1105" s="437"/>
      <c r="FOA1105" s="437"/>
      <c r="FOB1105" s="437"/>
      <c r="FOC1105" s="437"/>
      <c r="FOD1105" s="437"/>
      <c r="FOE1105" s="437"/>
      <c r="FOF1105" s="437"/>
      <c r="FOG1105" s="437"/>
      <c r="FOH1105" s="437"/>
      <c r="FOI1105" s="437"/>
      <c r="FOJ1105" s="437"/>
      <c r="FOK1105" s="437"/>
      <c r="FOL1105" s="437"/>
      <c r="FOM1105" s="437"/>
      <c r="FON1105" s="437"/>
      <c r="FOO1105" s="437"/>
      <c r="FOP1105" s="437"/>
      <c r="FOQ1105" s="437"/>
      <c r="FOR1105" s="437"/>
      <c r="FOS1105" s="437"/>
      <c r="FOT1105" s="437"/>
      <c r="FOU1105" s="437"/>
      <c r="FOV1105" s="437"/>
      <c r="FOW1105" s="437"/>
      <c r="FOX1105" s="437"/>
      <c r="FOY1105" s="437"/>
      <c r="FOZ1105" s="437"/>
      <c r="FPA1105" s="437"/>
      <c r="FPB1105" s="437"/>
      <c r="FPC1105" s="437"/>
      <c r="FPD1105" s="437"/>
      <c r="FPE1105" s="437"/>
      <c r="FPF1105" s="437"/>
      <c r="FPG1105" s="437"/>
      <c r="FPH1105" s="437"/>
      <c r="FPI1105" s="437"/>
      <c r="FPJ1105" s="437"/>
      <c r="FPK1105" s="437"/>
      <c r="FPL1105" s="437"/>
      <c r="FPM1105" s="437"/>
      <c r="FPN1105" s="437"/>
      <c r="FPO1105" s="437"/>
      <c r="FPP1105" s="437"/>
      <c r="FPQ1105" s="437"/>
      <c r="FPR1105" s="437"/>
      <c r="FPS1105" s="437"/>
      <c r="FPT1105" s="437"/>
      <c r="FPU1105" s="437"/>
      <c r="FPV1105" s="437"/>
      <c r="FPW1105" s="437"/>
      <c r="FPX1105" s="437"/>
      <c r="FPY1105" s="437"/>
      <c r="FPZ1105" s="437"/>
      <c r="FQA1105" s="437"/>
      <c r="FQB1105" s="437"/>
      <c r="FQC1105" s="437"/>
      <c r="FQD1105" s="437"/>
      <c r="FQE1105" s="437"/>
      <c r="FQF1105" s="437"/>
      <c r="FQG1105" s="437"/>
      <c r="FQH1105" s="437"/>
      <c r="FQI1105" s="437"/>
      <c r="FQJ1105" s="437"/>
      <c r="FQK1105" s="437"/>
      <c r="FQL1105" s="437"/>
      <c r="FQM1105" s="437"/>
      <c r="FQN1105" s="437"/>
      <c r="FQO1105" s="437"/>
      <c r="FQP1105" s="437"/>
      <c r="FQQ1105" s="437"/>
      <c r="FQR1105" s="437"/>
      <c r="FQS1105" s="437"/>
      <c r="FQT1105" s="437"/>
      <c r="FQU1105" s="437"/>
      <c r="FQV1105" s="437"/>
      <c r="FQW1105" s="437"/>
      <c r="FQX1105" s="437"/>
      <c r="FQY1105" s="437"/>
      <c r="FQZ1105" s="437"/>
      <c r="FRA1105" s="437"/>
      <c r="FRB1105" s="437"/>
      <c r="FRC1105" s="437"/>
      <c r="FRD1105" s="437"/>
      <c r="FRE1105" s="437"/>
      <c r="FRF1105" s="437"/>
      <c r="FRG1105" s="437"/>
      <c r="FRH1105" s="437"/>
      <c r="FRI1105" s="437"/>
      <c r="FRJ1105" s="437"/>
      <c r="FRK1105" s="437"/>
      <c r="FRL1105" s="437"/>
      <c r="FRM1105" s="437"/>
      <c r="FRN1105" s="437"/>
      <c r="FRO1105" s="437"/>
      <c r="FRP1105" s="437"/>
      <c r="FRQ1105" s="437"/>
      <c r="FRR1105" s="437"/>
      <c r="FRS1105" s="437"/>
      <c r="FRT1105" s="437"/>
      <c r="FRU1105" s="437"/>
      <c r="FRV1105" s="437"/>
      <c r="FRW1105" s="437"/>
      <c r="FRX1105" s="437"/>
      <c r="FRY1105" s="437"/>
      <c r="FRZ1105" s="437"/>
      <c r="FSA1105" s="437"/>
      <c r="FSB1105" s="437"/>
      <c r="FSC1105" s="437"/>
      <c r="FSD1105" s="437"/>
      <c r="FSE1105" s="437"/>
      <c r="FSF1105" s="437"/>
      <c r="FSG1105" s="437"/>
      <c r="FSH1105" s="437"/>
      <c r="FSI1105" s="437"/>
      <c r="FSJ1105" s="437"/>
      <c r="FSK1105" s="437"/>
      <c r="FSL1105" s="437"/>
      <c r="FSM1105" s="437"/>
      <c r="FSN1105" s="437"/>
      <c r="FSO1105" s="437"/>
      <c r="FSP1105" s="437"/>
      <c r="FSQ1105" s="437"/>
      <c r="FSR1105" s="437"/>
      <c r="FSS1105" s="437"/>
      <c r="FST1105" s="437"/>
      <c r="FSU1105" s="437"/>
      <c r="FSV1105" s="437"/>
      <c r="FSW1105" s="437"/>
      <c r="FSX1105" s="437"/>
      <c r="FSY1105" s="437"/>
      <c r="FSZ1105" s="437"/>
      <c r="FTA1105" s="437"/>
      <c r="FTB1105" s="437"/>
      <c r="FTC1105" s="437"/>
      <c r="FTD1105" s="437"/>
      <c r="FTE1105" s="437"/>
      <c r="FTF1105" s="437"/>
      <c r="FTG1105" s="437"/>
      <c r="FTH1105" s="437"/>
      <c r="FTI1105" s="437"/>
      <c r="FTJ1105" s="437"/>
      <c r="FTK1105" s="437"/>
      <c r="FTL1105" s="437"/>
      <c r="FTM1105" s="437"/>
      <c r="FTN1105" s="437"/>
      <c r="FTO1105" s="437"/>
      <c r="FTP1105" s="437"/>
      <c r="FTQ1105" s="437"/>
      <c r="FTR1105" s="437"/>
      <c r="FTS1105" s="437"/>
      <c r="FTT1105" s="437"/>
      <c r="FTU1105" s="437"/>
      <c r="FTV1105" s="437"/>
      <c r="FTW1105" s="437"/>
      <c r="FTX1105" s="437"/>
      <c r="FTY1105" s="437"/>
      <c r="FTZ1105" s="437"/>
      <c r="FUA1105" s="437"/>
      <c r="FUB1105" s="437"/>
      <c r="FUC1105" s="437"/>
      <c r="FUD1105" s="437"/>
      <c r="FUE1105" s="437"/>
      <c r="FUF1105" s="437"/>
      <c r="FUG1105" s="437"/>
      <c r="FUH1105" s="437"/>
      <c r="FUI1105" s="437"/>
      <c r="FUJ1105" s="437"/>
      <c r="FUK1105" s="437"/>
      <c r="FUL1105" s="437"/>
      <c r="FUM1105" s="437"/>
      <c r="FUN1105" s="437"/>
      <c r="FUO1105" s="437"/>
      <c r="FUP1105" s="437"/>
      <c r="FUQ1105" s="437"/>
      <c r="FUR1105" s="437"/>
      <c r="FUS1105" s="437"/>
      <c r="FUT1105" s="437"/>
      <c r="FUU1105" s="437"/>
      <c r="FUV1105" s="437"/>
      <c r="FUW1105" s="437"/>
      <c r="FUX1105" s="437"/>
      <c r="FUY1105" s="437"/>
      <c r="FUZ1105" s="437"/>
      <c r="FVA1105" s="437"/>
      <c r="FVB1105" s="437"/>
      <c r="FVC1105" s="437"/>
      <c r="FVD1105" s="437"/>
      <c r="FVE1105" s="437"/>
      <c r="FVF1105" s="437"/>
      <c r="FVG1105" s="437"/>
      <c r="FVH1105" s="437"/>
      <c r="FVI1105" s="437"/>
      <c r="FVJ1105" s="437"/>
      <c r="FVK1105" s="437"/>
      <c r="FVL1105" s="437"/>
      <c r="FVM1105" s="437"/>
      <c r="FVN1105" s="437"/>
      <c r="FVO1105" s="437"/>
      <c r="FVP1105" s="437"/>
      <c r="FVQ1105" s="437"/>
      <c r="FVR1105" s="437"/>
      <c r="FVS1105" s="437"/>
      <c r="FVT1105" s="437"/>
      <c r="FVU1105" s="437"/>
      <c r="FVV1105" s="437"/>
      <c r="FVW1105" s="437"/>
      <c r="FVX1105" s="437"/>
      <c r="FVY1105" s="437"/>
      <c r="FVZ1105" s="437"/>
      <c r="FWA1105" s="437"/>
      <c r="FWB1105" s="437"/>
      <c r="FWC1105" s="437"/>
      <c r="FWD1105" s="437"/>
      <c r="FWE1105" s="437"/>
      <c r="FWF1105" s="437"/>
      <c r="FWG1105" s="437"/>
      <c r="FWH1105" s="437"/>
      <c r="FWI1105" s="437"/>
      <c r="FWJ1105" s="437"/>
      <c r="FWK1105" s="437"/>
      <c r="FWL1105" s="437"/>
      <c r="FWM1105" s="437"/>
      <c r="FWN1105" s="437"/>
      <c r="FWO1105" s="437"/>
      <c r="FWP1105" s="437"/>
      <c r="FWQ1105" s="437"/>
      <c r="FWR1105" s="437"/>
      <c r="FWS1105" s="437"/>
      <c r="FWT1105" s="437"/>
      <c r="FWU1105" s="437"/>
      <c r="FWV1105" s="437"/>
      <c r="FWW1105" s="437"/>
      <c r="FWX1105" s="437"/>
      <c r="FWY1105" s="437"/>
      <c r="FWZ1105" s="437"/>
      <c r="FXA1105" s="437"/>
      <c r="FXB1105" s="437"/>
      <c r="FXC1105" s="437"/>
      <c r="FXD1105" s="437"/>
      <c r="FXE1105" s="437"/>
      <c r="FXF1105" s="437"/>
      <c r="FXG1105" s="437"/>
      <c r="FXH1105" s="437"/>
      <c r="FXI1105" s="437"/>
      <c r="FXJ1105" s="437"/>
      <c r="FXK1105" s="437"/>
      <c r="FXL1105" s="437"/>
      <c r="FXM1105" s="437"/>
      <c r="FXN1105" s="437"/>
      <c r="FXO1105" s="437"/>
      <c r="FXP1105" s="437"/>
      <c r="FXQ1105" s="437"/>
      <c r="FXR1105" s="437"/>
      <c r="FXS1105" s="437"/>
      <c r="FXT1105" s="437"/>
      <c r="FXU1105" s="437"/>
      <c r="FXV1105" s="437"/>
      <c r="FXW1105" s="437"/>
      <c r="FXX1105" s="437"/>
      <c r="FXY1105" s="437"/>
      <c r="FXZ1105" s="437"/>
      <c r="FYA1105" s="437"/>
      <c r="FYB1105" s="437"/>
      <c r="FYC1105" s="437"/>
      <c r="FYD1105" s="437"/>
      <c r="FYE1105" s="437"/>
      <c r="FYF1105" s="437"/>
      <c r="FYG1105" s="437"/>
      <c r="FYH1105" s="437"/>
      <c r="FYI1105" s="437"/>
      <c r="FYJ1105" s="437"/>
      <c r="FYK1105" s="437"/>
      <c r="FYL1105" s="437"/>
      <c r="FYM1105" s="437"/>
      <c r="FYN1105" s="437"/>
      <c r="FYO1105" s="437"/>
      <c r="FYP1105" s="437"/>
      <c r="FYQ1105" s="437"/>
      <c r="FYR1105" s="437"/>
      <c r="FYS1105" s="437"/>
      <c r="FYT1105" s="437"/>
      <c r="FYU1105" s="437"/>
      <c r="FYV1105" s="437"/>
      <c r="FYW1105" s="437"/>
      <c r="FYX1105" s="437"/>
      <c r="FYY1105" s="437"/>
      <c r="FYZ1105" s="437"/>
      <c r="FZA1105" s="437"/>
      <c r="FZB1105" s="437"/>
      <c r="FZC1105" s="437"/>
      <c r="FZD1105" s="437"/>
      <c r="FZE1105" s="437"/>
      <c r="FZF1105" s="437"/>
      <c r="FZG1105" s="437"/>
      <c r="FZH1105" s="437"/>
      <c r="FZI1105" s="437"/>
      <c r="FZJ1105" s="437"/>
      <c r="FZK1105" s="437"/>
      <c r="FZL1105" s="437"/>
      <c r="FZM1105" s="437"/>
      <c r="FZN1105" s="437"/>
      <c r="FZO1105" s="437"/>
      <c r="FZP1105" s="437"/>
      <c r="FZQ1105" s="437"/>
      <c r="FZR1105" s="437"/>
      <c r="FZS1105" s="437"/>
      <c r="FZT1105" s="437"/>
      <c r="FZU1105" s="437"/>
      <c r="FZV1105" s="437"/>
      <c r="FZW1105" s="437"/>
      <c r="FZX1105" s="437"/>
      <c r="FZY1105" s="437"/>
      <c r="FZZ1105" s="437"/>
      <c r="GAA1105" s="437"/>
      <c r="GAB1105" s="437"/>
      <c r="GAC1105" s="437"/>
      <c r="GAD1105" s="437"/>
      <c r="GAE1105" s="437"/>
      <c r="GAF1105" s="437"/>
      <c r="GAG1105" s="437"/>
      <c r="GAH1105" s="437"/>
      <c r="GAI1105" s="437"/>
      <c r="GAJ1105" s="437"/>
      <c r="GAK1105" s="437"/>
      <c r="GAL1105" s="437"/>
      <c r="GAM1105" s="437"/>
      <c r="GAN1105" s="437"/>
      <c r="GAO1105" s="437"/>
      <c r="GAP1105" s="437"/>
      <c r="GAQ1105" s="437"/>
      <c r="GAR1105" s="437"/>
      <c r="GAS1105" s="437"/>
      <c r="GAT1105" s="437"/>
      <c r="GAU1105" s="437"/>
      <c r="GAV1105" s="437"/>
      <c r="GAW1105" s="437"/>
      <c r="GAX1105" s="437"/>
      <c r="GAY1105" s="437"/>
      <c r="GAZ1105" s="437"/>
      <c r="GBA1105" s="437"/>
      <c r="GBB1105" s="437"/>
      <c r="GBC1105" s="437"/>
      <c r="GBD1105" s="437"/>
      <c r="GBE1105" s="437"/>
      <c r="GBF1105" s="437"/>
      <c r="GBG1105" s="437"/>
      <c r="GBH1105" s="437"/>
      <c r="GBI1105" s="437"/>
      <c r="GBJ1105" s="437"/>
      <c r="GBK1105" s="437"/>
      <c r="GBL1105" s="437"/>
      <c r="GBM1105" s="437"/>
      <c r="GBN1105" s="437"/>
      <c r="GBO1105" s="437"/>
      <c r="GBP1105" s="437"/>
      <c r="GBQ1105" s="437"/>
      <c r="GBR1105" s="437"/>
      <c r="GBS1105" s="437"/>
      <c r="GBT1105" s="437"/>
      <c r="GBU1105" s="437"/>
      <c r="GBV1105" s="437"/>
      <c r="GBW1105" s="437"/>
      <c r="GBX1105" s="437"/>
      <c r="GBY1105" s="437"/>
      <c r="GBZ1105" s="437"/>
      <c r="GCA1105" s="437"/>
      <c r="GCB1105" s="437"/>
      <c r="GCC1105" s="437"/>
      <c r="GCD1105" s="437"/>
      <c r="GCE1105" s="437"/>
      <c r="GCF1105" s="437"/>
      <c r="GCG1105" s="437"/>
      <c r="GCH1105" s="437"/>
      <c r="GCI1105" s="437"/>
      <c r="GCJ1105" s="437"/>
      <c r="GCK1105" s="437"/>
      <c r="GCL1105" s="437"/>
      <c r="GCM1105" s="437"/>
      <c r="GCN1105" s="437"/>
      <c r="GCO1105" s="437"/>
      <c r="GCP1105" s="437"/>
      <c r="GCQ1105" s="437"/>
      <c r="GCR1105" s="437"/>
      <c r="GCS1105" s="437"/>
      <c r="GCT1105" s="437"/>
      <c r="GCU1105" s="437"/>
      <c r="GCV1105" s="437"/>
      <c r="GCW1105" s="437"/>
      <c r="GCX1105" s="437"/>
      <c r="GCY1105" s="437"/>
      <c r="GCZ1105" s="437"/>
      <c r="GDA1105" s="437"/>
      <c r="GDB1105" s="437"/>
      <c r="GDC1105" s="437"/>
      <c r="GDD1105" s="437"/>
      <c r="GDE1105" s="437"/>
      <c r="GDF1105" s="437"/>
      <c r="GDG1105" s="437"/>
      <c r="GDH1105" s="437"/>
      <c r="GDI1105" s="437"/>
      <c r="GDJ1105" s="437"/>
      <c r="GDK1105" s="437"/>
      <c r="GDL1105" s="437"/>
      <c r="GDM1105" s="437"/>
      <c r="GDN1105" s="437"/>
      <c r="GDO1105" s="437"/>
      <c r="GDP1105" s="437"/>
      <c r="GDQ1105" s="437"/>
      <c r="GDR1105" s="437"/>
      <c r="GDS1105" s="437"/>
      <c r="GDT1105" s="437"/>
      <c r="GDU1105" s="437"/>
      <c r="GDV1105" s="437"/>
      <c r="GDW1105" s="437"/>
      <c r="GDX1105" s="437"/>
      <c r="GDY1105" s="437"/>
      <c r="GDZ1105" s="437"/>
      <c r="GEA1105" s="437"/>
      <c r="GEB1105" s="437"/>
      <c r="GEC1105" s="437"/>
      <c r="GED1105" s="437"/>
      <c r="GEE1105" s="437"/>
      <c r="GEF1105" s="437"/>
      <c r="GEG1105" s="437"/>
      <c r="GEH1105" s="437"/>
      <c r="GEI1105" s="437"/>
      <c r="GEJ1105" s="437"/>
      <c r="GEK1105" s="437"/>
      <c r="GEL1105" s="437"/>
      <c r="GEM1105" s="437"/>
      <c r="GEN1105" s="437"/>
      <c r="GEO1105" s="437"/>
      <c r="GEP1105" s="437"/>
      <c r="GEQ1105" s="437"/>
      <c r="GER1105" s="437"/>
      <c r="GES1105" s="437"/>
      <c r="GET1105" s="437"/>
      <c r="GEU1105" s="437"/>
      <c r="GEV1105" s="437"/>
      <c r="GEW1105" s="437"/>
      <c r="GEX1105" s="437"/>
      <c r="GEY1105" s="437"/>
      <c r="GEZ1105" s="437"/>
      <c r="GFA1105" s="437"/>
      <c r="GFB1105" s="437"/>
      <c r="GFC1105" s="437"/>
      <c r="GFD1105" s="437"/>
      <c r="GFE1105" s="437"/>
      <c r="GFF1105" s="437"/>
      <c r="GFG1105" s="437"/>
      <c r="GFH1105" s="437"/>
      <c r="GFI1105" s="437"/>
      <c r="GFJ1105" s="437"/>
      <c r="GFK1105" s="437"/>
      <c r="GFL1105" s="437"/>
      <c r="GFM1105" s="437"/>
      <c r="GFN1105" s="437"/>
      <c r="GFO1105" s="437"/>
      <c r="GFP1105" s="437"/>
      <c r="GFQ1105" s="437"/>
      <c r="GFR1105" s="437"/>
      <c r="GFS1105" s="437"/>
      <c r="GFT1105" s="437"/>
      <c r="GFU1105" s="437"/>
      <c r="GFV1105" s="437"/>
      <c r="GFW1105" s="437"/>
      <c r="GFX1105" s="437"/>
      <c r="GFY1105" s="437"/>
      <c r="GFZ1105" s="437"/>
      <c r="GGA1105" s="437"/>
      <c r="GGB1105" s="437"/>
      <c r="GGC1105" s="437"/>
      <c r="GGD1105" s="437"/>
      <c r="GGE1105" s="437"/>
      <c r="GGF1105" s="437"/>
      <c r="GGG1105" s="437"/>
      <c r="GGH1105" s="437"/>
      <c r="GGI1105" s="437"/>
      <c r="GGJ1105" s="437"/>
      <c r="GGK1105" s="437"/>
      <c r="GGL1105" s="437"/>
      <c r="GGM1105" s="437"/>
      <c r="GGN1105" s="437"/>
      <c r="GGO1105" s="437"/>
      <c r="GGP1105" s="437"/>
      <c r="GGQ1105" s="437"/>
      <c r="GGR1105" s="437"/>
      <c r="GGS1105" s="437"/>
      <c r="GGT1105" s="437"/>
      <c r="GGU1105" s="437"/>
      <c r="GGV1105" s="437"/>
      <c r="GGW1105" s="437"/>
      <c r="GGX1105" s="437"/>
      <c r="GGY1105" s="437"/>
      <c r="GGZ1105" s="437"/>
      <c r="GHA1105" s="437"/>
      <c r="GHB1105" s="437"/>
      <c r="GHC1105" s="437"/>
      <c r="GHD1105" s="437"/>
      <c r="GHE1105" s="437"/>
      <c r="GHF1105" s="437"/>
      <c r="GHG1105" s="437"/>
      <c r="GHH1105" s="437"/>
      <c r="GHI1105" s="437"/>
      <c r="GHJ1105" s="437"/>
      <c r="GHK1105" s="437"/>
      <c r="GHL1105" s="437"/>
      <c r="GHM1105" s="437"/>
      <c r="GHN1105" s="437"/>
      <c r="GHO1105" s="437"/>
      <c r="GHP1105" s="437"/>
      <c r="GHQ1105" s="437"/>
      <c r="GHR1105" s="437"/>
      <c r="GHS1105" s="437"/>
      <c r="GHT1105" s="437"/>
      <c r="GHU1105" s="437"/>
      <c r="GHV1105" s="437"/>
      <c r="GHW1105" s="437"/>
      <c r="GHX1105" s="437"/>
      <c r="GHY1105" s="437"/>
      <c r="GHZ1105" s="437"/>
      <c r="GIA1105" s="437"/>
      <c r="GIB1105" s="437"/>
      <c r="GIC1105" s="437"/>
      <c r="GID1105" s="437"/>
      <c r="GIE1105" s="437"/>
      <c r="GIF1105" s="437"/>
      <c r="GIG1105" s="437"/>
      <c r="GIH1105" s="437"/>
      <c r="GII1105" s="437"/>
      <c r="GIJ1105" s="437"/>
      <c r="GIK1105" s="437"/>
      <c r="GIL1105" s="437"/>
      <c r="GIM1105" s="437"/>
      <c r="GIN1105" s="437"/>
      <c r="GIO1105" s="437"/>
      <c r="GIP1105" s="437"/>
      <c r="GIQ1105" s="437"/>
      <c r="GIR1105" s="437"/>
      <c r="GIS1105" s="437"/>
      <c r="GIT1105" s="437"/>
      <c r="GIU1105" s="437"/>
      <c r="GIV1105" s="437"/>
      <c r="GIW1105" s="437"/>
      <c r="GIX1105" s="437"/>
      <c r="GIY1105" s="437"/>
      <c r="GIZ1105" s="437"/>
      <c r="GJA1105" s="437"/>
      <c r="GJB1105" s="437"/>
      <c r="GJC1105" s="437"/>
      <c r="GJD1105" s="437"/>
      <c r="GJE1105" s="437"/>
      <c r="GJF1105" s="437"/>
      <c r="GJG1105" s="437"/>
      <c r="GJH1105" s="437"/>
      <c r="GJI1105" s="437"/>
      <c r="GJJ1105" s="437"/>
      <c r="GJK1105" s="437"/>
      <c r="GJL1105" s="437"/>
      <c r="GJM1105" s="437"/>
      <c r="GJN1105" s="437"/>
      <c r="GJO1105" s="437"/>
      <c r="GJP1105" s="437"/>
      <c r="GJQ1105" s="437"/>
      <c r="GJR1105" s="437"/>
      <c r="GJS1105" s="437"/>
      <c r="GJT1105" s="437"/>
      <c r="GJU1105" s="437"/>
      <c r="GJV1105" s="437"/>
      <c r="GJW1105" s="437"/>
      <c r="GJX1105" s="437"/>
      <c r="GJY1105" s="437"/>
      <c r="GJZ1105" s="437"/>
      <c r="GKA1105" s="437"/>
      <c r="GKB1105" s="437"/>
      <c r="GKC1105" s="437"/>
      <c r="GKD1105" s="437"/>
      <c r="GKE1105" s="437"/>
      <c r="GKF1105" s="437"/>
      <c r="GKG1105" s="437"/>
      <c r="GKH1105" s="437"/>
      <c r="GKI1105" s="437"/>
      <c r="GKJ1105" s="437"/>
      <c r="GKK1105" s="437"/>
      <c r="GKL1105" s="437"/>
      <c r="GKM1105" s="437"/>
      <c r="GKN1105" s="437"/>
      <c r="GKO1105" s="437"/>
      <c r="GKP1105" s="437"/>
      <c r="GKQ1105" s="437"/>
      <c r="GKR1105" s="437"/>
      <c r="GKS1105" s="437"/>
      <c r="GKT1105" s="437"/>
      <c r="GKU1105" s="437"/>
      <c r="GKV1105" s="437"/>
      <c r="GKW1105" s="437"/>
      <c r="GKX1105" s="437"/>
      <c r="GKY1105" s="437"/>
      <c r="GKZ1105" s="437"/>
      <c r="GLA1105" s="437"/>
      <c r="GLB1105" s="437"/>
      <c r="GLC1105" s="437"/>
      <c r="GLD1105" s="437"/>
      <c r="GLE1105" s="437"/>
      <c r="GLF1105" s="437"/>
      <c r="GLG1105" s="437"/>
      <c r="GLH1105" s="437"/>
      <c r="GLI1105" s="437"/>
      <c r="GLJ1105" s="437"/>
      <c r="GLK1105" s="437"/>
      <c r="GLL1105" s="437"/>
      <c r="GLM1105" s="437"/>
      <c r="GLN1105" s="437"/>
      <c r="GLO1105" s="437"/>
      <c r="GLP1105" s="437"/>
      <c r="GLQ1105" s="437"/>
      <c r="GLR1105" s="437"/>
      <c r="GLS1105" s="437"/>
      <c r="GLT1105" s="437"/>
      <c r="GLU1105" s="437"/>
      <c r="GLV1105" s="437"/>
      <c r="GLW1105" s="437"/>
      <c r="GLX1105" s="437"/>
      <c r="GLY1105" s="437"/>
      <c r="GLZ1105" s="437"/>
      <c r="GMA1105" s="437"/>
      <c r="GMB1105" s="437"/>
      <c r="GMC1105" s="437"/>
      <c r="GMD1105" s="437"/>
      <c r="GME1105" s="437"/>
      <c r="GMF1105" s="437"/>
      <c r="GMG1105" s="437"/>
      <c r="GMH1105" s="437"/>
      <c r="GMI1105" s="437"/>
      <c r="GMJ1105" s="437"/>
      <c r="GMK1105" s="437"/>
      <c r="GML1105" s="437"/>
      <c r="GMM1105" s="437"/>
      <c r="GMN1105" s="437"/>
      <c r="GMO1105" s="437"/>
      <c r="GMP1105" s="437"/>
      <c r="GMQ1105" s="437"/>
      <c r="GMR1105" s="437"/>
      <c r="GMS1105" s="437"/>
      <c r="GMT1105" s="437"/>
      <c r="GMU1105" s="437"/>
      <c r="GMV1105" s="437"/>
      <c r="GMW1105" s="437"/>
      <c r="GMX1105" s="437"/>
      <c r="GMY1105" s="437"/>
      <c r="GMZ1105" s="437"/>
      <c r="GNA1105" s="437"/>
      <c r="GNB1105" s="437"/>
      <c r="GNC1105" s="437"/>
      <c r="GND1105" s="437"/>
      <c r="GNE1105" s="437"/>
      <c r="GNF1105" s="437"/>
      <c r="GNG1105" s="437"/>
      <c r="GNH1105" s="437"/>
      <c r="GNI1105" s="437"/>
      <c r="GNJ1105" s="437"/>
      <c r="GNK1105" s="437"/>
      <c r="GNL1105" s="437"/>
      <c r="GNM1105" s="437"/>
      <c r="GNN1105" s="437"/>
      <c r="GNO1105" s="437"/>
      <c r="GNP1105" s="437"/>
      <c r="GNQ1105" s="437"/>
      <c r="GNR1105" s="437"/>
      <c r="GNS1105" s="437"/>
      <c r="GNT1105" s="437"/>
      <c r="GNU1105" s="437"/>
      <c r="GNV1105" s="437"/>
      <c r="GNW1105" s="437"/>
      <c r="GNX1105" s="437"/>
      <c r="GNY1105" s="437"/>
      <c r="GNZ1105" s="437"/>
      <c r="GOA1105" s="437"/>
      <c r="GOB1105" s="437"/>
      <c r="GOC1105" s="437"/>
      <c r="GOD1105" s="437"/>
      <c r="GOE1105" s="437"/>
      <c r="GOF1105" s="437"/>
      <c r="GOG1105" s="437"/>
      <c r="GOH1105" s="437"/>
      <c r="GOI1105" s="437"/>
      <c r="GOJ1105" s="437"/>
      <c r="GOK1105" s="437"/>
      <c r="GOL1105" s="437"/>
      <c r="GOM1105" s="437"/>
      <c r="GON1105" s="437"/>
      <c r="GOO1105" s="437"/>
      <c r="GOP1105" s="437"/>
      <c r="GOQ1105" s="437"/>
      <c r="GOR1105" s="437"/>
      <c r="GOS1105" s="437"/>
      <c r="GOT1105" s="437"/>
      <c r="GOU1105" s="437"/>
      <c r="GOV1105" s="437"/>
      <c r="GOW1105" s="437"/>
      <c r="GOX1105" s="437"/>
      <c r="GOY1105" s="437"/>
      <c r="GOZ1105" s="437"/>
      <c r="GPA1105" s="437"/>
      <c r="GPB1105" s="437"/>
      <c r="GPC1105" s="437"/>
      <c r="GPD1105" s="437"/>
      <c r="GPE1105" s="437"/>
      <c r="GPF1105" s="437"/>
      <c r="GPG1105" s="437"/>
      <c r="GPH1105" s="437"/>
      <c r="GPI1105" s="437"/>
      <c r="GPJ1105" s="437"/>
      <c r="GPK1105" s="437"/>
      <c r="GPL1105" s="437"/>
      <c r="GPM1105" s="437"/>
      <c r="GPN1105" s="437"/>
      <c r="GPO1105" s="437"/>
      <c r="GPP1105" s="437"/>
      <c r="GPQ1105" s="437"/>
      <c r="GPR1105" s="437"/>
      <c r="GPS1105" s="437"/>
      <c r="GPT1105" s="437"/>
      <c r="GPU1105" s="437"/>
      <c r="GPV1105" s="437"/>
      <c r="GPW1105" s="437"/>
      <c r="GPX1105" s="437"/>
      <c r="GPY1105" s="437"/>
      <c r="GPZ1105" s="437"/>
      <c r="GQA1105" s="437"/>
      <c r="GQB1105" s="437"/>
      <c r="GQC1105" s="437"/>
      <c r="GQD1105" s="437"/>
      <c r="GQE1105" s="437"/>
      <c r="GQF1105" s="437"/>
      <c r="GQG1105" s="437"/>
      <c r="GQH1105" s="437"/>
      <c r="GQI1105" s="437"/>
      <c r="GQJ1105" s="437"/>
      <c r="GQK1105" s="437"/>
      <c r="GQL1105" s="437"/>
      <c r="GQM1105" s="437"/>
      <c r="GQN1105" s="437"/>
      <c r="GQO1105" s="437"/>
      <c r="GQP1105" s="437"/>
      <c r="GQQ1105" s="437"/>
      <c r="GQR1105" s="437"/>
      <c r="GQS1105" s="437"/>
      <c r="GQT1105" s="437"/>
      <c r="GQU1105" s="437"/>
      <c r="GQV1105" s="437"/>
      <c r="GQW1105" s="437"/>
      <c r="GQX1105" s="437"/>
      <c r="GQY1105" s="437"/>
      <c r="GQZ1105" s="437"/>
      <c r="GRA1105" s="437"/>
      <c r="GRB1105" s="437"/>
      <c r="GRC1105" s="437"/>
      <c r="GRD1105" s="437"/>
      <c r="GRE1105" s="437"/>
      <c r="GRF1105" s="437"/>
      <c r="GRG1105" s="437"/>
      <c r="GRH1105" s="437"/>
      <c r="GRI1105" s="437"/>
      <c r="GRJ1105" s="437"/>
      <c r="GRK1105" s="437"/>
      <c r="GRL1105" s="437"/>
      <c r="GRM1105" s="437"/>
      <c r="GRN1105" s="437"/>
      <c r="GRO1105" s="437"/>
      <c r="GRP1105" s="437"/>
      <c r="GRQ1105" s="437"/>
      <c r="GRR1105" s="437"/>
      <c r="GRS1105" s="437"/>
      <c r="GRT1105" s="437"/>
      <c r="GRU1105" s="437"/>
      <c r="GRV1105" s="437"/>
      <c r="GRW1105" s="437"/>
      <c r="GRX1105" s="437"/>
      <c r="GRY1105" s="437"/>
      <c r="GRZ1105" s="437"/>
      <c r="GSA1105" s="437"/>
      <c r="GSB1105" s="437"/>
      <c r="GSC1105" s="437"/>
      <c r="GSD1105" s="437"/>
      <c r="GSE1105" s="437"/>
      <c r="GSF1105" s="437"/>
      <c r="GSG1105" s="437"/>
      <c r="GSH1105" s="437"/>
      <c r="GSI1105" s="437"/>
      <c r="GSJ1105" s="437"/>
      <c r="GSK1105" s="437"/>
      <c r="GSL1105" s="437"/>
      <c r="GSM1105" s="437"/>
      <c r="GSN1105" s="437"/>
      <c r="GSO1105" s="437"/>
      <c r="GSP1105" s="437"/>
      <c r="GSQ1105" s="437"/>
      <c r="GSR1105" s="437"/>
      <c r="GSS1105" s="437"/>
      <c r="GST1105" s="437"/>
      <c r="GSU1105" s="437"/>
      <c r="GSV1105" s="437"/>
      <c r="GSW1105" s="437"/>
      <c r="GSX1105" s="437"/>
      <c r="GSY1105" s="437"/>
      <c r="GSZ1105" s="437"/>
      <c r="GTA1105" s="437"/>
      <c r="GTB1105" s="437"/>
      <c r="GTC1105" s="437"/>
      <c r="GTD1105" s="437"/>
      <c r="GTE1105" s="437"/>
      <c r="GTF1105" s="437"/>
      <c r="GTG1105" s="437"/>
      <c r="GTH1105" s="437"/>
      <c r="GTI1105" s="437"/>
      <c r="GTJ1105" s="437"/>
      <c r="GTK1105" s="437"/>
      <c r="GTL1105" s="437"/>
      <c r="GTM1105" s="437"/>
      <c r="GTN1105" s="437"/>
      <c r="GTO1105" s="437"/>
      <c r="GTP1105" s="437"/>
      <c r="GTQ1105" s="437"/>
      <c r="GTR1105" s="437"/>
      <c r="GTS1105" s="437"/>
      <c r="GTT1105" s="437"/>
      <c r="GTU1105" s="437"/>
      <c r="GTV1105" s="437"/>
      <c r="GTW1105" s="437"/>
      <c r="GTX1105" s="437"/>
      <c r="GTY1105" s="437"/>
      <c r="GTZ1105" s="437"/>
      <c r="GUA1105" s="437"/>
      <c r="GUB1105" s="437"/>
      <c r="GUC1105" s="437"/>
      <c r="GUD1105" s="437"/>
      <c r="GUE1105" s="437"/>
      <c r="GUF1105" s="437"/>
      <c r="GUG1105" s="437"/>
      <c r="GUH1105" s="437"/>
      <c r="GUI1105" s="437"/>
      <c r="GUJ1105" s="437"/>
      <c r="GUK1105" s="437"/>
      <c r="GUL1105" s="437"/>
      <c r="GUM1105" s="437"/>
      <c r="GUN1105" s="437"/>
      <c r="GUO1105" s="437"/>
      <c r="GUP1105" s="437"/>
      <c r="GUQ1105" s="437"/>
      <c r="GUR1105" s="437"/>
      <c r="GUS1105" s="437"/>
      <c r="GUT1105" s="437"/>
      <c r="GUU1105" s="437"/>
      <c r="GUV1105" s="437"/>
      <c r="GUW1105" s="437"/>
      <c r="GUX1105" s="437"/>
      <c r="GUY1105" s="437"/>
      <c r="GUZ1105" s="437"/>
      <c r="GVA1105" s="437"/>
      <c r="GVB1105" s="437"/>
      <c r="GVC1105" s="437"/>
      <c r="GVD1105" s="437"/>
      <c r="GVE1105" s="437"/>
      <c r="GVF1105" s="437"/>
      <c r="GVG1105" s="437"/>
      <c r="GVH1105" s="437"/>
      <c r="GVI1105" s="437"/>
      <c r="GVJ1105" s="437"/>
      <c r="GVK1105" s="437"/>
      <c r="GVL1105" s="437"/>
      <c r="GVM1105" s="437"/>
      <c r="GVN1105" s="437"/>
      <c r="GVO1105" s="437"/>
      <c r="GVP1105" s="437"/>
      <c r="GVQ1105" s="437"/>
      <c r="GVR1105" s="437"/>
      <c r="GVS1105" s="437"/>
      <c r="GVT1105" s="437"/>
      <c r="GVU1105" s="437"/>
      <c r="GVV1105" s="437"/>
      <c r="GVW1105" s="437"/>
      <c r="GVX1105" s="437"/>
      <c r="GVY1105" s="437"/>
      <c r="GVZ1105" s="437"/>
      <c r="GWA1105" s="437"/>
      <c r="GWB1105" s="437"/>
      <c r="GWC1105" s="437"/>
      <c r="GWD1105" s="437"/>
      <c r="GWE1105" s="437"/>
      <c r="GWF1105" s="437"/>
      <c r="GWG1105" s="437"/>
      <c r="GWH1105" s="437"/>
      <c r="GWI1105" s="437"/>
      <c r="GWJ1105" s="437"/>
      <c r="GWK1105" s="437"/>
      <c r="GWL1105" s="437"/>
      <c r="GWM1105" s="437"/>
      <c r="GWN1105" s="437"/>
      <c r="GWO1105" s="437"/>
      <c r="GWP1105" s="437"/>
      <c r="GWQ1105" s="437"/>
      <c r="GWR1105" s="437"/>
      <c r="GWS1105" s="437"/>
      <c r="GWT1105" s="437"/>
      <c r="GWU1105" s="437"/>
      <c r="GWV1105" s="437"/>
      <c r="GWW1105" s="437"/>
      <c r="GWX1105" s="437"/>
      <c r="GWY1105" s="437"/>
      <c r="GWZ1105" s="437"/>
      <c r="GXA1105" s="437"/>
      <c r="GXB1105" s="437"/>
      <c r="GXC1105" s="437"/>
      <c r="GXD1105" s="437"/>
      <c r="GXE1105" s="437"/>
      <c r="GXF1105" s="437"/>
      <c r="GXG1105" s="437"/>
      <c r="GXH1105" s="437"/>
      <c r="GXI1105" s="437"/>
      <c r="GXJ1105" s="437"/>
      <c r="GXK1105" s="437"/>
      <c r="GXL1105" s="437"/>
      <c r="GXM1105" s="437"/>
      <c r="GXN1105" s="437"/>
      <c r="GXO1105" s="437"/>
      <c r="GXP1105" s="437"/>
      <c r="GXQ1105" s="437"/>
      <c r="GXR1105" s="437"/>
      <c r="GXS1105" s="437"/>
      <c r="GXT1105" s="437"/>
      <c r="GXU1105" s="437"/>
      <c r="GXV1105" s="437"/>
      <c r="GXW1105" s="437"/>
      <c r="GXX1105" s="437"/>
      <c r="GXY1105" s="437"/>
      <c r="GXZ1105" s="437"/>
      <c r="GYA1105" s="437"/>
      <c r="GYB1105" s="437"/>
      <c r="GYC1105" s="437"/>
      <c r="GYD1105" s="437"/>
      <c r="GYE1105" s="437"/>
      <c r="GYF1105" s="437"/>
      <c r="GYG1105" s="437"/>
      <c r="GYH1105" s="437"/>
      <c r="GYI1105" s="437"/>
      <c r="GYJ1105" s="437"/>
      <c r="GYK1105" s="437"/>
      <c r="GYL1105" s="437"/>
      <c r="GYM1105" s="437"/>
      <c r="GYN1105" s="437"/>
      <c r="GYO1105" s="437"/>
      <c r="GYP1105" s="437"/>
      <c r="GYQ1105" s="437"/>
      <c r="GYR1105" s="437"/>
      <c r="GYS1105" s="437"/>
      <c r="GYT1105" s="437"/>
      <c r="GYU1105" s="437"/>
      <c r="GYV1105" s="437"/>
      <c r="GYW1105" s="437"/>
      <c r="GYX1105" s="437"/>
      <c r="GYY1105" s="437"/>
      <c r="GYZ1105" s="437"/>
      <c r="GZA1105" s="437"/>
      <c r="GZB1105" s="437"/>
      <c r="GZC1105" s="437"/>
      <c r="GZD1105" s="437"/>
      <c r="GZE1105" s="437"/>
      <c r="GZF1105" s="437"/>
      <c r="GZG1105" s="437"/>
      <c r="GZH1105" s="437"/>
      <c r="GZI1105" s="437"/>
      <c r="GZJ1105" s="437"/>
      <c r="GZK1105" s="437"/>
      <c r="GZL1105" s="437"/>
      <c r="GZM1105" s="437"/>
      <c r="GZN1105" s="437"/>
      <c r="GZO1105" s="437"/>
      <c r="GZP1105" s="437"/>
      <c r="GZQ1105" s="437"/>
      <c r="GZR1105" s="437"/>
      <c r="GZS1105" s="437"/>
      <c r="GZT1105" s="437"/>
      <c r="GZU1105" s="437"/>
      <c r="GZV1105" s="437"/>
      <c r="GZW1105" s="437"/>
      <c r="GZX1105" s="437"/>
      <c r="GZY1105" s="437"/>
      <c r="GZZ1105" s="437"/>
      <c r="HAA1105" s="437"/>
      <c r="HAB1105" s="437"/>
      <c r="HAC1105" s="437"/>
      <c r="HAD1105" s="437"/>
      <c r="HAE1105" s="437"/>
      <c r="HAF1105" s="437"/>
      <c r="HAG1105" s="437"/>
      <c r="HAH1105" s="437"/>
      <c r="HAI1105" s="437"/>
      <c r="HAJ1105" s="437"/>
      <c r="HAK1105" s="437"/>
      <c r="HAL1105" s="437"/>
      <c r="HAM1105" s="437"/>
      <c r="HAN1105" s="437"/>
      <c r="HAO1105" s="437"/>
      <c r="HAP1105" s="437"/>
      <c r="HAQ1105" s="437"/>
      <c r="HAR1105" s="437"/>
      <c r="HAS1105" s="437"/>
      <c r="HAT1105" s="437"/>
      <c r="HAU1105" s="437"/>
      <c r="HAV1105" s="437"/>
      <c r="HAW1105" s="437"/>
      <c r="HAX1105" s="437"/>
      <c r="HAY1105" s="437"/>
      <c r="HAZ1105" s="437"/>
      <c r="HBA1105" s="437"/>
      <c r="HBB1105" s="437"/>
      <c r="HBC1105" s="437"/>
      <c r="HBD1105" s="437"/>
      <c r="HBE1105" s="437"/>
      <c r="HBF1105" s="437"/>
      <c r="HBG1105" s="437"/>
      <c r="HBH1105" s="437"/>
      <c r="HBI1105" s="437"/>
      <c r="HBJ1105" s="437"/>
      <c r="HBK1105" s="437"/>
      <c r="HBL1105" s="437"/>
      <c r="HBM1105" s="437"/>
      <c r="HBN1105" s="437"/>
      <c r="HBO1105" s="437"/>
      <c r="HBP1105" s="437"/>
      <c r="HBQ1105" s="437"/>
      <c r="HBR1105" s="437"/>
      <c r="HBS1105" s="437"/>
      <c r="HBT1105" s="437"/>
      <c r="HBU1105" s="437"/>
      <c r="HBV1105" s="437"/>
      <c r="HBW1105" s="437"/>
      <c r="HBX1105" s="437"/>
      <c r="HBY1105" s="437"/>
      <c r="HBZ1105" s="437"/>
      <c r="HCA1105" s="437"/>
      <c r="HCB1105" s="437"/>
      <c r="HCC1105" s="437"/>
      <c r="HCD1105" s="437"/>
      <c r="HCE1105" s="437"/>
      <c r="HCF1105" s="437"/>
      <c r="HCG1105" s="437"/>
      <c r="HCH1105" s="437"/>
      <c r="HCI1105" s="437"/>
      <c r="HCJ1105" s="437"/>
      <c r="HCK1105" s="437"/>
      <c r="HCL1105" s="437"/>
      <c r="HCM1105" s="437"/>
      <c r="HCN1105" s="437"/>
      <c r="HCO1105" s="437"/>
      <c r="HCP1105" s="437"/>
      <c r="HCQ1105" s="437"/>
      <c r="HCR1105" s="437"/>
      <c r="HCS1105" s="437"/>
      <c r="HCT1105" s="437"/>
      <c r="HCU1105" s="437"/>
      <c r="HCV1105" s="437"/>
      <c r="HCW1105" s="437"/>
      <c r="HCX1105" s="437"/>
      <c r="HCY1105" s="437"/>
      <c r="HCZ1105" s="437"/>
      <c r="HDA1105" s="437"/>
      <c r="HDB1105" s="437"/>
      <c r="HDC1105" s="437"/>
      <c r="HDD1105" s="437"/>
      <c r="HDE1105" s="437"/>
      <c r="HDF1105" s="437"/>
      <c r="HDG1105" s="437"/>
      <c r="HDH1105" s="437"/>
      <c r="HDI1105" s="437"/>
      <c r="HDJ1105" s="437"/>
      <c r="HDK1105" s="437"/>
      <c r="HDL1105" s="437"/>
      <c r="HDM1105" s="437"/>
      <c r="HDN1105" s="437"/>
      <c r="HDO1105" s="437"/>
      <c r="HDP1105" s="437"/>
      <c r="HDQ1105" s="437"/>
      <c r="HDR1105" s="437"/>
      <c r="HDS1105" s="437"/>
      <c r="HDT1105" s="437"/>
      <c r="HDU1105" s="437"/>
      <c r="HDV1105" s="437"/>
      <c r="HDW1105" s="437"/>
      <c r="HDX1105" s="437"/>
      <c r="HDY1105" s="437"/>
      <c r="HDZ1105" s="437"/>
      <c r="HEA1105" s="437"/>
      <c r="HEB1105" s="437"/>
      <c r="HEC1105" s="437"/>
      <c r="HED1105" s="437"/>
      <c r="HEE1105" s="437"/>
      <c r="HEF1105" s="437"/>
      <c r="HEG1105" s="437"/>
      <c r="HEH1105" s="437"/>
      <c r="HEI1105" s="437"/>
      <c r="HEJ1105" s="437"/>
      <c r="HEK1105" s="437"/>
      <c r="HEL1105" s="437"/>
      <c r="HEM1105" s="437"/>
      <c r="HEN1105" s="437"/>
      <c r="HEO1105" s="437"/>
      <c r="HEP1105" s="437"/>
      <c r="HEQ1105" s="437"/>
      <c r="HER1105" s="437"/>
      <c r="HES1105" s="437"/>
      <c r="HET1105" s="437"/>
      <c r="HEU1105" s="437"/>
      <c r="HEV1105" s="437"/>
      <c r="HEW1105" s="437"/>
      <c r="HEX1105" s="437"/>
      <c r="HEY1105" s="437"/>
      <c r="HEZ1105" s="437"/>
      <c r="HFA1105" s="437"/>
      <c r="HFB1105" s="437"/>
      <c r="HFC1105" s="437"/>
      <c r="HFD1105" s="437"/>
      <c r="HFE1105" s="437"/>
      <c r="HFF1105" s="437"/>
      <c r="HFG1105" s="437"/>
      <c r="HFH1105" s="437"/>
      <c r="HFI1105" s="437"/>
      <c r="HFJ1105" s="437"/>
      <c r="HFK1105" s="437"/>
      <c r="HFL1105" s="437"/>
      <c r="HFM1105" s="437"/>
      <c r="HFN1105" s="437"/>
      <c r="HFO1105" s="437"/>
      <c r="HFP1105" s="437"/>
      <c r="HFQ1105" s="437"/>
      <c r="HFR1105" s="437"/>
      <c r="HFS1105" s="437"/>
      <c r="HFT1105" s="437"/>
      <c r="HFU1105" s="437"/>
      <c r="HFV1105" s="437"/>
      <c r="HFW1105" s="437"/>
      <c r="HFX1105" s="437"/>
      <c r="HFY1105" s="437"/>
      <c r="HFZ1105" s="437"/>
      <c r="HGA1105" s="437"/>
      <c r="HGB1105" s="437"/>
      <c r="HGC1105" s="437"/>
      <c r="HGD1105" s="437"/>
      <c r="HGE1105" s="437"/>
      <c r="HGF1105" s="437"/>
      <c r="HGG1105" s="437"/>
      <c r="HGH1105" s="437"/>
      <c r="HGI1105" s="437"/>
      <c r="HGJ1105" s="437"/>
      <c r="HGK1105" s="437"/>
      <c r="HGL1105" s="437"/>
      <c r="HGM1105" s="437"/>
      <c r="HGN1105" s="437"/>
      <c r="HGO1105" s="437"/>
      <c r="HGP1105" s="437"/>
      <c r="HGQ1105" s="437"/>
      <c r="HGR1105" s="437"/>
      <c r="HGS1105" s="437"/>
      <c r="HGT1105" s="437"/>
      <c r="HGU1105" s="437"/>
      <c r="HGV1105" s="437"/>
      <c r="HGW1105" s="437"/>
      <c r="HGX1105" s="437"/>
      <c r="HGY1105" s="437"/>
      <c r="HGZ1105" s="437"/>
      <c r="HHA1105" s="437"/>
      <c r="HHB1105" s="437"/>
      <c r="HHC1105" s="437"/>
      <c r="HHD1105" s="437"/>
      <c r="HHE1105" s="437"/>
      <c r="HHF1105" s="437"/>
      <c r="HHG1105" s="437"/>
      <c r="HHH1105" s="437"/>
      <c r="HHI1105" s="437"/>
      <c r="HHJ1105" s="437"/>
      <c r="HHK1105" s="437"/>
      <c r="HHL1105" s="437"/>
      <c r="HHM1105" s="437"/>
      <c r="HHN1105" s="437"/>
      <c r="HHO1105" s="437"/>
      <c r="HHP1105" s="437"/>
      <c r="HHQ1105" s="437"/>
      <c r="HHR1105" s="437"/>
      <c r="HHS1105" s="437"/>
      <c r="HHT1105" s="437"/>
      <c r="HHU1105" s="437"/>
      <c r="HHV1105" s="437"/>
      <c r="HHW1105" s="437"/>
      <c r="HHX1105" s="437"/>
      <c r="HHY1105" s="437"/>
      <c r="HHZ1105" s="437"/>
      <c r="HIA1105" s="437"/>
      <c r="HIB1105" s="437"/>
      <c r="HIC1105" s="437"/>
      <c r="HID1105" s="437"/>
      <c r="HIE1105" s="437"/>
      <c r="HIF1105" s="437"/>
      <c r="HIG1105" s="437"/>
      <c r="HIH1105" s="437"/>
      <c r="HII1105" s="437"/>
      <c r="HIJ1105" s="437"/>
      <c r="HIK1105" s="437"/>
      <c r="HIL1105" s="437"/>
      <c r="HIM1105" s="437"/>
      <c r="HIN1105" s="437"/>
      <c r="HIO1105" s="437"/>
      <c r="HIP1105" s="437"/>
      <c r="HIQ1105" s="437"/>
      <c r="HIR1105" s="437"/>
      <c r="HIS1105" s="437"/>
      <c r="HIT1105" s="437"/>
      <c r="HIU1105" s="437"/>
      <c r="HIV1105" s="437"/>
      <c r="HIW1105" s="437"/>
      <c r="HIX1105" s="437"/>
      <c r="HIY1105" s="437"/>
      <c r="HIZ1105" s="437"/>
      <c r="HJA1105" s="437"/>
      <c r="HJB1105" s="437"/>
      <c r="HJC1105" s="437"/>
      <c r="HJD1105" s="437"/>
      <c r="HJE1105" s="437"/>
      <c r="HJF1105" s="437"/>
      <c r="HJG1105" s="437"/>
      <c r="HJH1105" s="437"/>
      <c r="HJI1105" s="437"/>
      <c r="HJJ1105" s="437"/>
      <c r="HJK1105" s="437"/>
      <c r="HJL1105" s="437"/>
      <c r="HJM1105" s="437"/>
      <c r="HJN1105" s="437"/>
      <c r="HJO1105" s="437"/>
      <c r="HJP1105" s="437"/>
      <c r="HJQ1105" s="437"/>
      <c r="HJR1105" s="437"/>
      <c r="HJS1105" s="437"/>
      <c r="HJT1105" s="437"/>
      <c r="HJU1105" s="437"/>
      <c r="HJV1105" s="437"/>
      <c r="HJW1105" s="437"/>
      <c r="HJX1105" s="437"/>
      <c r="HJY1105" s="437"/>
      <c r="HJZ1105" s="437"/>
      <c r="HKA1105" s="437"/>
      <c r="HKB1105" s="437"/>
      <c r="HKC1105" s="437"/>
      <c r="HKD1105" s="437"/>
      <c r="HKE1105" s="437"/>
      <c r="HKF1105" s="437"/>
      <c r="HKG1105" s="437"/>
      <c r="HKH1105" s="437"/>
      <c r="HKI1105" s="437"/>
      <c r="HKJ1105" s="437"/>
      <c r="HKK1105" s="437"/>
      <c r="HKL1105" s="437"/>
      <c r="HKM1105" s="437"/>
      <c r="HKN1105" s="437"/>
      <c r="HKO1105" s="437"/>
      <c r="HKP1105" s="437"/>
      <c r="HKQ1105" s="437"/>
      <c r="HKR1105" s="437"/>
      <c r="HKS1105" s="437"/>
      <c r="HKT1105" s="437"/>
      <c r="HKU1105" s="437"/>
      <c r="HKV1105" s="437"/>
      <c r="HKW1105" s="437"/>
      <c r="HKX1105" s="437"/>
      <c r="HKY1105" s="437"/>
      <c r="HKZ1105" s="437"/>
      <c r="HLA1105" s="437"/>
      <c r="HLB1105" s="437"/>
      <c r="HLC1105" s="437"/>
      <c r="HLD1105" s="437"/>
      <c r="HLE1105" s="437"/>
      <c r="HLF1105" s="437"/>
      <c r="HLG1105" s="437"/>
      <c r="HLH1105" s="437"/>
      <c r="HLI1105" s="437"/>
      <c r="HLJ1105" s="437"/>
      <c r="HLK1105" s="437"/>
      <c r="HLL1105" s="437"/>
      <c r="HLM1105" s="437"/>
      <c r="HLN1105" s="437"/>
      <c r="HLO1105" s="437"/>
      <c r="HLP1105" s="437"/>
      <c r="HLQ1105" s="437"/>
      <c r="HLR1105" s="437"/>
      <c r="HLS1105" s="437"/>
      <c r="HLT1105" s="437"/>
      <c r="HLU1105" s="437"/>
      <c r="HLV1105" s="437"/>
      <c r="HLW1105" s="437"/>
      <c r="HLX1105" s="437"/>
      <c r="HLY1105" s="437"/>
      <c r="HLZ1105" s="437"/>
      <c r="HMA1105" s="437"/>
      <c r="HMB1105" s="437"/>
      <c r="HMC1105" s="437"/>
      <c r="HMD1105" s="437"/>
      <c r="HME1105" s="437"/>
      <c r="HMF1105" s="437"/>
      <c r="HMG1105" s="437"/>
      <c r="HMH1105" s="437"/>
      <c r="HMI1105" s="437"/>
      <c r="HMJ1105" s="437"/>
      <c r="HMK1105" s="437"/>
      <c r="HML1105" s="437"/>
      <c r="HMM1105" s="437"/>
      <c r="HMN1105" s="437"/>
      <c r="HMO1105" s="437"/>
      <c r="HMP1105" s="437"/>
      <c r="HMQ1105" s="437"/>
      <c r="HMR1105" s="437"/>
      <c r="HMS1105" s="437"/>
      <c r="HMT1105" s="437"/>
      <c r="HMU1105" s="437"/>
      <c r="HMV1105" s="437"/>
      <c r="HMW1105" s="437"/>
      <c r="HMX1105" s="437"/>
      <c r="HMY1105" s="437"/>
      <c r="HMZ1105" s="437"/>
      <c r="HNA1105" s="437"/>
      <c r="HNB1105" s="437"/>
      <c r="HNC1105" s="437"/>
      <c r="HND1105" s="437"/>
      <c r="HNE1105" s="437"/>
      <c r="HNF1105" s="437"/>
      <c r="HNG1105" s="437"/>
      <c r="HNH1105" s="437"/>
      <c r="HNI1105" s="437"/>
      <c r="HNJ1105" s="437"/>
      <c r="HNK1105" s="437"/>
      <c r="HNL1105" s="437"/>
      <c r="HNM1105" s="437"/>
      <c r="HNN1105" s="437"/>
      <c r="HNO1105" s="437"/>
      <c r="HNP1105" s="437"/>
      <c r="HNQ1105" s="437"/>
      <c r="HNR1105" s="437"/>
      <c r="HNS1105" s="437"/>
      <c r="HNT1105" s="437"/>
      <c r="HNU1105" s="437"/>
      <c r="HNV1105" s="437"/>
      <c r="HNW1105" s="437"/>
      <c r="HNX1105" s="437"/>
      <c r="HNY1105" s="437"/>
      <c r="HNZ1105" s="437"/>
      <c r="HOA1105" s="437"/>
      <c r="HOB1105" s="437"/>
      <c r="HOC1105" s="437"/>
      <c r="HOD1105" s="437"/>
      <c r="HOE1105" s="437"/>
      <c r="HOF1105" s="437"/>
      <c r="HOG1105" s="437"/>
      <c r="HOH1105" s="437"/>
      <c r="HOI1105" s="437"/>
      <c r="HOJ1105" s="437"/>
      <c r="HOK1105" s="437"/>
      <c r="HOL1105" s="437"/>
      <c r="HOM1105" s="437"/>
      <c r="HON1105" s="437"/>
      <c r="HOO1105" s="437"/>
      <c r="HOP1105" s="437"/>
      <c r="HOQ1105" s="437"/>
      <c r="HOR1105" s="437"/>
      <c r="HOS1105" s="437"/>
      <c r="HOT1105" s="437"/>
      <c r="HOU1105" s="437"/>
      <c r="HOV1105" s="437"/>
      <c r="HOW1105" s="437"/>
      <c r="HOX1105" s="437"/>
      <c r="HOY1105" s="437"/>
      <c r="HOZ1105" s="437"/>
      <c r="HPA1105" s="437"/>
      <c r="HPB1105" s="437"/>
      <c r="HPC1105" s="437"/>
      <c r="HPD1105" s="437"/>
      <c r="HPE1105" s="437"/>
      <c r="HPF1105" s="437"/>
      <c r="HPG1105" s="437"/>
      <c r="HPH1105" s="437"/>
      <c r="HPI1105" s="437"/>
      <c r="HPJ1105" s="437"/>
      <c r="HPK1105" s="437"/>
      <c r="HPL1105" s="437"/>
      <c r="HPM1105" s="437"/>
      <c r="HPN1105" s="437"/>
      <c r="HPO1105" s="437"/>
      <c r="HPP1105" s="437"/>
      <c r="HPQ1105" s="437"/>
      <c r="HPR1105" s="437"/>
      <c r="HPS1105" s="437"/>
      <c r="HPT1105" s="437"/>
      <c r="HPU1105" s="437"/>
      <c r="HPV1105" s="437"/>
      <c r="HPW1105" s="437"/>
      <c r="HPX1105" s="437"/>
      <c r="HPY1105" s="437"/>
      <c r="HPZ1105" s="437"/>
      <c r="HQA1105" s="437"/>
      <c r="HQB1105" s="437"/>
      <c r="HQC1105" s="437"/>
      <c r="HQD1105" s="437"/>
      <c r="HQE1105" s="437"/>
      <c r="HQF1105" s="437"/>
      <c r="HQG1105" s="437"/>
      <c r="HQH1105" s="437"/>
      <c r="HQI1105" s="437"/>
      <c r="HQJ1105" s="437"/>
      <c r="HQK1105" s="437"/>
      <c r="HQL1105" s="437"/>
      <c r="HQM1105" s="437"/>
      <c r="HQN1105" s="437"/>
      <c r="HQO1105" s="437"/>
      <c r="HQP1105" s="437"/>
      <c r="HQQ1105" s="437"/>
      <c r="HQR1105" s="437"/>
      <c r="HQS1105" s="437"/>
      <c r="HQT1105" s="437"/>
      <c r="HQU1105" s="437"/>
      <c r="HQV1105" s="437"/>
      <c r="HQW1105" s="437"/>
      <c r="HQX1105" s="437"/>
      <c r="HQY1105" s="437"/>
      <c r="HQZ1105" s="437"/>
      <c r="HRA1105" s="437"/>
      <c r="HRB1105" s="437"/>
      <c r="HRC1105" s="437"/>
      <c r="HRD1105" s="437"/>
      <c r="HRE1105" s="437"/>
      <c r="HRF1105" s="437"/>
      <c r="HRG1105" s="437"/>
      <c r="HRH1105" s="437"/>
      <c r="HRI1105" s="437"/>
      <c r="HRJ1105" s="437"/>
      <c r="HRK1105" s="437"/>
      <c r="HRL1105" s="437"/>
      <c r="HRM1105" s="437"/>
      <c r="HRN1105" s="437"/>
      <c r="HRO1105" s="437"/>
      <c r="HRP1105" s="437"/>
      <c r="HRQ1105" s="437"/>
      <c r="HRR1105" s="437"/>
      <c r="HRS1105" s="437"/>
      <c r="HRT1105" s="437"/>
      <c r="HRU1105" s="437"/>
      <c r="HRV1105" s="437"/>
      <c r="HRW1105" s="437"/>
      <c r="HRX1105" s="437"/>
      <c r="HRY1105" s="437"/>
      <c r="HRZ1105" s="437"/>
      <c r="HSA1105" s="437"/>
      <c r="HSB1105" s="437"/>
      <c r="HSC1105" s="437"/>
      <c r="HSD1105" s="437"/>
      <c r="HSE1105" s="437"/>
      <c r="HSF1105" s="437"/>
      <c r="HSG1105" s="437"/>
      <c r="HSH1105" s="437"/>
      <c r="HSI1105" s="437"/>
      <c r="HSJ1105" s="437"/>
      <c r="HSK1105" s="437"/>
      <c r="HSL1105" s="437"/>
      <c r="HSM1105" s="437"/>
      <c r="HSN1105" s="437"/>
      <c r="HSO1105" s="437"/>
      <c r="HSP1105" s="437"/>
      <c r="HSQ1105" s="437"/>
      <c r="HSR1105" s="437"/>
      <c r="HSS1105" s="437"/>
      <c r="HST1105" s="437"/>
      <c r="HSU1105" s="437"/>
      <c r="HSV1105" s="437"/>
      <c r="HSW1105" s="437"/>
      <c r="HSX1105" s="437"/>
      <c r="HSY1105" s="437"/>
      <c r="HSZ1105" s="437"/>
      <c r="HTA1105" s="437"/>
      <c r="HTB1105" s="437"/>
      <c r="HTC1105" s="437"/>
      <c r="HTD1105" s="437"/>
      <c r="HTE1105" s="437"/>
      <c r="HTF1105" s="437"/>
      <c r="HTG1105" s="437"/>
      <c r="HTH1105" s="437"/>
      <c r="HTI1105" s="437"/>
      <c r="HTJ1105" s="437"/>
      <c r="HTK1105" s="437"/>
      <c r="HTL1105" s="437"/>
      <c r="HTM1105" s="437"/>
      <c r="HTN1105" s="437"/>
      <c r="HTO1105" s="437"/>
      <c r="HTP1105" s="437"/>
      <c r="HTQ1105" s="437"/>
      <c r="HTR1105" s="437"/>
      <c r="HTS1105" s="437"/>
      <c r="HTT1105" s="437"/>
      <c r="HTU1105" s="437"/>
      <c r="HTV1105" s="437"/>
      <c r="HTW1105" s="437"/>
      <c r="HTX1105" s="437"/>
      <c r="HTY1105" s="437"/>
      <c r="HTZ1105" s="437"/>
      <c r="HUA1105" s="437"/>
      <c r="HUB1105" s="437"/>
      <c r="HUC1105" s="437"/>
      <c r="HUD1105" s="437"/>
      <c r="HUE1105" s="437"/>
      <c r="HUF1105" s="437"/>
      <c r="HUG1105" s="437"/>
      <c r="HUH1105" s="437"/>
      <c r="HUI1105" s="437"/>
      <c r="HUJ1105" s="437"/>
      <c r="HUK1105" s="437"/>
      <c r="HUL1105" s="437"/>
      <c r="HUM1105" s="437"/>
      <c r="HUN1105" s="437"/>
      <c r="HUO1105" s="437"/>
      <c r="HUP1105" s="437"/>
      <c r="HUQ1105" s="437"/>
      <c r="HUR1105" s="437"/>
      <c r="HUS1105" s="437"/>
      <c r="HUT1105" s="437"/>
      <c r="HUU1105" s="437"/>
      <c r="HUV1105" s="437"/>
      <c r="HUW1105" s="437"/>
      <c r="HUX1105" s="437"/>
      <c r="HUY1105" s="437"/>
      <c r="HUZ1105" s="437"/>
      <c r="HVA1105" s="437"/>
      <c r="HVB1105" s="437"/>
      <c r="HVC1105" s="437"/>
      <c r="HVD1105" s="437"/>
      <c r="HVE1105" s="437"/>
      <c r="HVF1105" s="437"/>
      <c r="HVG1105" s="437"/>
      <c r="HVH1105" s="437"/>
      <c r="HVI1105" s="437"/>
      <c r="HVJ1105" s="437"/>
      <c r="HVK1105" s="437"/>
      <c r="HVL1105" s="437"/>
      <c r="HVM1105" s="437"/>
      <c r="HVN1105" s="437"/>
      <c r="HVO1105" s="437"/>
      <c r="HVP1105" s="437"/>
      <c r="HVQ1105" s="437"/>
      <c r="HVR1105" s="437"/>
      <c r="HVS1105" s="437"/>
      <c r="HVT1105" s="437"/>
      <c r="HVU1105" s="437"/>
      <c r="HVV1105" s="437"/>
      <c r="HVW1105" s="437"/>
      <c r="HVX1105" s="437"/>
      <c r="HVY1105" s="437"/>
      <c r="HVZ1105" s="437"/>
      <c r="HWA1105" s="437"/>
      <c r="HWB1105" s="437"/>
      <c r="HWC1105" s="437"/>
      <c r="HWD1105" s="437"/>
      <c r="HWE1105" s="437"/>
      <c r="HWF1105" s="437"/>
      <c r="HWG1105" s="437"/>
      <c r="HWH1105" s="437"/>
      <c r="HWI1105" s="437"/>
      <c r="HWJ1105" s="437"/>
      <c r="HWK1105" s="437"/>
      <c r="HWL1105" s="437"/>
      <c r="HWM1105" s="437"/>
      <c r="HWN1105" s="437"/>
      <c r="HWO1105" s="437"/>
      <c r="HWP1105" s="437"/>
      <c r="HWQ1105" s="437"/>
      <c r="HWR1105" s="437"/>
      <c r="HWS1105" s="437"/>
      <c r="HWT1105" s="437"/>
      <c r="HWU1105" s="437"/>
      <c r="HWV1105" s="437"/>
      <c r="HWW1105" s="437"/>
      <c r="HWX1105" s="437"/>
      <c r="HWY1105" s="437"/>
      <c r="HWZ1105" s="437"/>
      <c r="HXA1105" s="437"/>
      <c r="HXB1105" s="437"/>
      <c r="HXC1105" s="437"/>
      <c r="HXD1105" s="437"/>
      <c r="HXE1105" s="437"/>
      <c r="HXF1105" s="437"/>
      <c r="HXG1105" s="437"/>
      <c r="HXH1105" s="437"/>
      <c r="HXI1105" s="437"/>
      <c r="HXJ1105" s="437"/>
      <c r="HXK1105" s="437"/>
      <c r="HXL1105" s="437"/>
      <c r="HXM1105" s="437"/>
      <c r="HXN1105" s="437"/>
      <c r="HXO1105" s="437"/>
      <c r="HXP1105" s="437"/>
      <c r="HXQ1105" s="437"/>
      <c r="HXR1105" s="437"/>
      <c r="HXS1105" s="437"/>
      <c r="HXT1105" s="437"/>
      <c r="HXU1105" s="437"/>
      <c r="HXV1105" s="437"/>
      <c r="HXW1105" s="437"/>
      <c r="HXX1105" s="437"/>
      <c r="HXY1105" s="437"/>
      <c r="HXZ1105" s="437"/>
      <c r="HYA1105" s="437"/>
      <c r="HYB1105" s="437"/>
      <c r="HYC1105" s="437"/>
      <c r="HYD1105" s="437"/>
      <c r="HYE1105" s="437"/>
      <c r="HYF1105" s="437"/>
      <c r="HYG1105" s="437"/>
      <c r="HYH1105" s="437"/>
      <c r="HYI1105" s="437"/>
      <c r="HYJ1105" s="437"/>
      <c r="HYK1105" s="437"/>
      <c r="HYL1105" s="437"/>
      <c r="HYM1105" s="437"/>
      <c r="HYN1105" s="437"/>
      <c r="HYO1105" s="437"/>
      <c r="HYP1105" s="437"/>
      <c r="HYQ1105" s="437"/>
      <c r="HYR1105" s="437"/>
      <c r="HYS1105" s="437"/>
      <c r="HYT1105" s="437"/>
      <c r="HYU1105" s="437"/>
      <c r="HYV1105" s="437"/>
      <c r="HYW1105" s="437"/>
      <c r="HYX1105" s="437"/>
      <c r="HYY1105" s="437"/>
      <c r="HYZ1105" s="437"/>
      <c r="HZA1105" s="437"/>
      <c r="HZB1105" s="437"/>
      <c r="HZC1105" s="437"/>
      <c r="HZD1105" s="437"/>
      <c r="HZE1105" s="437"/>
      <c r="HZF1105" s="437"/>
      <c r="HZG1105" s="437"/>
      <c r="HZH1105" s="437"/>
      <c r="HZI1105" s="437"/>
      <c r="HZJ1105" s="437"/>
      <c r="HZK1105" s="437"/>
      <c r="HZL1105" s="437"/>
      <c r="HZM1105" s="437"/>
      <c r="HZN1105" s="437"/>
      <c r="HZO1105" s="437"/>
      <c r="HZP1105" s="437"/>
      <c r="HZQ1105" s="437"/>
      <c r="HZR1105" s="437"/>
      <c r="HZS1105" s="437"/>
      <c r="HZT1105" s="437"/>
      <c r="HZU1105" s="437"/>
      <c r="HZV1105" s="437"/>
      <c r="HZW1105" s="437"/>
      <c r="HZX1105" s="437"/>
      <c r="HZY1105" s="437"/>
      <c r="HZZ1105" s="437"/>
      <c r="IAA1105" s="437"/>
      <c r="IAB1105" s="437"/>
      <c r="IAC1105" s="437"/>
      <c r="IAD1105" s="437"/>
      <c r="IAE1105" s="437"/>
      <c r="IAF1105" s="437"/>
      <c r="IAG1105" s="437"/>
      <c r="IAH1105" s="437"/>
      <c r="IAI1105" s="437"/>
      <c r="IAJ1105" s="437"/>
      <c r="IAK1105" s="437"/>
      <c r="IAL1105" s="437"/>
      <c r="IAM1105" s="437"/>
      <c r="IAN1105" s="437"/>
      <c r="IAO1105" s="437"/>
      <c r="IAP1105" s="437"/>
      <c r="IAQ1105" s="437"/>
      <c r="IAR1105" s="437"/>
      <c r="IAS1105" s="437"/>
      <c r="IAT1105" s="437"/>
      <c r="IAU1105" s="437"/>
      <c r="IAV1105" s="437"/>
      <c r="IAW1105" s="437"/>
      <c r="IAX1105" s="437"/>
      <c r="IAY1105" s="437"/>
      <c r="IAZ1105" s="437"/>
      <c r="IBA1105" s="437"/>
      <c r="IBB1105" s="437"/>
      <c r="IBC1105" s="437"/>
      <c r="IBD1105" s="437"/>
      <c r="IBE1105" s="437"/>
      <c r="IBF1105" s="437"/>
      <c r="IBG1105" s="437"/>
      <c r="IBH1105" s="437"/>
      <c r="IBI1105" s="437"/>
      <c r="IBJ1105" s="437"/>
      <c r="IBK1105" s="437"/>
      <c r="IBL1105" s="437"/>
      <c r="IBM1105" s="437"/>
      <c r="IBN1105" s="437"/>
      <c r="IBO1105" s="437"/>
      <c r="IBP1105" s="437"/>
      <c r="IBQ1105" s="437"/>
      <c r="IBR1105" s="437"/>
      <c r="IBS1105" s="437"/>
      <c r="IBT1105" s="437"/>
      <c r="IBU1105" s="437"/>
      <c r="IBV1105" s="437"/>
      <c r="IBW1105" s="437"/>
      <c r="IBX1105" s="437"/>
      <c r="IBY1105" s="437"/>
      <c r="IBZ1105" s="437"/>
      <c r="ICA1105" s="437"/>
      <c r="ICB1105" s="437"/>
      <c r="ICC1105" s="437"/>
      <c r="ICD1105" s="437"/>
      <c r="ICE1105" s="437"/>
      <c r="ICF1105" s="437"/>
      <c r="ICG1105" s="437"/>
      <c r="ICH1105" s="437"/>
      <c r="ICI1105" s="437"/>
      <c r="ICJ1105" s="437"/>
      <c r="ICK1105" s="437"/>
      <c r="ICL1105" s="437"/>
      <c r="ICM1105" s="437"/>
      <c r="ICN1105" s="437"/>
      <c r="ICO1105" s="437"/>
      <c r="ICP1105" s="437"/>
      <c r="ICQ1105" s="437"/>
      <c r="ICR1105" s="437"/>
      <c r="ICS1105" s="437"/>
      <c r="ICT1105" s="437"/>
      <c r="ICU1105" s="437"/>
      <c r="ICV1105" s="437"/>
      <c r="ICW1105" s="437"/>
      <c r="ICX1105" s="437"/>
      <c r="ICY1105" s="437"/>
      <c r="ICZ1105" s="437"/>
      <c r="IDA1105" s="437"/>
      <c r="IDB1105" s="437"/>
      <c r="IDC1105" s="437"/>
      <c r="IDD1105" s="437"/>
      <c r="IDE1105" s="437"/>
      <c r="IDF1105" s="437"/>
      <c r="IDG1105" s="437"/>
      <c r="IDH1105" s="437"/>
      <c r="IDI1105" s="437"/>
      <c r="IDJ1105" s="437"/>
      <c r="IDK1105" s="437"/>
      <c r="IDL1105" s="437"/>
      <c r="IDM1105" s="437"/>
      <c r="IDN1105" s="437"/>
      <c r="IDO1105" s="437"/>
      <c r="IDP1105" s="437"/>
      <c r="IDQ1105" s="437"/>
      <c r="IDR1105" s="437"/>
      <c r="IDS1105" s="437"/>
      <c r="IDT1105" s="437"/>
      <c r="IDU1105" s="437"/>
      <c r="IDV1105" s="437"/>
      <c r="IDW1105" s="437"/>
      <c r="IDX1105" s="437"/>
      <c r="IDY1105" s="437"/>
      <c r="IDZ1105" s="437"/>
      <c r="IEA1105" s="437"/>
      <c r="IEB1105" s="437"/>
      <c r="IEC1105" s="437"/>
      <c r="IED1105" s="437"/>
      <c r="IEE1105" s="437"/>
      <c r="IEF1105" s="437"/>
      <c r="IEG1105" s="437"/>
      <c r="IEH1105" s="437"/>
      <c r="IEI1105" s="437"/>
      <c r="IEJ1105" s="437"/>
      <c r="IEK1105" s="437"/>
      <c r="IEL1105" s="437"/>
      <c r="IEM1105" s="437"/>
      <c r="IEN1105" s="437"/>
      <c r="IEO1105" s="437"/>
      <c r="IEP1105" s="437"/>
      <c r="IEQ1105" s="437"/>
      <c r="IER1105" s="437"/>
      <c r="IES1105" s="437"/>
      <c r="IET1105" s="437"/>
      <c r="IEU1105" s="437"/>
      <c r="IEV1105" s="437"/>
      <c r="IEW1105" s="437"/>
      <c r="IEX1105" s="437"/>
      <c r="IEY1105" s="437"/>
      <c r="IEZ1105" s="437"/>
      <c r="IFA1105" s="437"/>
      <c r="IFB1105" s="437"/>
      <c r="IFC1105" s="437"/>
      <c r="IFD1105" s="437"/>
      <c r="IFE1105" s="437"/>
      <c r="IFF1105" s="437"/>
      <c r="IFG1105" s="437"/>
      <c r="IFH1105" s="437"/>
      <c r="IFI1105" s="437"/>
      <c r="IFJ1105" s="437"/>
      <c r="IFK1105" s="437"/>
      <c r="IFL1105" s="437"/>
      <c r="IFM1105" s="437"/>
      <c r="IFN1105" s="437"/>
      <c r="IFO1105" s="437"/>
      <c r="IFP1105" s="437"/>
      <c r="IFQ1105" s="437"/>
      <c r="IFR1105" s="437"/>
      <c r="IFS1105" s="437"/>
      <c r="IFT1105" s="437"/>
      <c r="IFU1105" s="437"/>
      <c r="IFV1105" s="437"/>
      <c r="IFW1105" s="437"/>
      <c r="IFX1105" s="437"/>
      <c r="IFY1105" s="437"/>
      <c r="IFZ1105" s="437"/>
      <c r="IGA1105" s="437"/>
      <c r="IGB1105" s="437"/>
      <c r="IGC1105" s="437"/>
      <c r="IGD1105" s="437"/>
      <c r="IGE1105" s="437"/>
      <c r="IGF1105" s="437"/>
      <c r="IGG1105" s="437"/>
      <c r="IGH1105" s="437"/>
      <c r="IGI1105" s="437"/>
      <c r="IGJ1105" s="437"/>
      <c r="IGK1105" s="437"/>
      <c r="IGL1105" s="437"/>
      <c r="IGM1105" s="437"/>
      <c r="IGN1105" s="437"/>
      <c r="IGO1105" s="437"/>
      <c r="IGP1105" s="437"/>
      <c r="IGQ1105" s="437"/>
      <c r="IGR1105" s="437"/>
      <c r="IGS1105" s="437"/>
      <c r="IGT1105" s="437"/>
      <c r="IGU1105" s="437"/>
      <c r="IGV1105" s="437"/>
      <c r="IGW1105" s="437"/>
      <c r="IGX1105" s="437"/>
      <c r="IGY1105" s="437"/>
      <c r="IGZ1105" s="437"/>
      <c r="IHA1105" s="437"/>
      <c r="IHB1105" s="437"/>
      <c r="IHC1105" s="437"/>
      <c r="IHD1105" s="437"/>
      <c r="IHE1105" s="437"/>
      <c r="IHF1105" s="437"/>
      <c r="IHG1105" s="437"/>
      <c r="IHH1105" s="437"/>
      <c r="IHI1105" s="437"/>
      <c r="IHJ1105" s="437"/>
      <c r="IHK1105" s="437"/>
      <c r="IHL1105" s="437"/>
      <c r="IHM1105" s="437"/>
      <c r="IHN1105" s="437"/>
      <c r="IHO1105" s="437"/>
      <c r="IHP1105" s="437"/>
      <c r="IHQ1105" s="437"/>
      <c r="IHR1105" s="437"/>
      <c r="IHS1105" s="437"/>
      <c r="IHT1105" s="437"/>
      <c r="IHU1105" s="437"/>
      <c r="IHV1105" s="437"/>
      <c r="IHW1105" s="437"/>
      <c r="IHX1105" s="437"/>
      <c r="IHY1105" s="437"/>
      <c r="IHZ1105" s="437"/>
      <c r="IIA1105" s="437"/>
      <c r="IIB1105" s="437"/>
      <c r="IIC1105" s="437"/>
      <c r="IID1105" s="437"/>
      <c r="IIE1105" s="437"/>
      <c r="IIF1105" s="437"/>
      <c r="IIG1105" s="437"/>
      <c r="IIH1105" s="437"/>
      <c r="III1105" s="437"/>
      <c r="IIJ1105" s="437"/>
      <c r="IIK1105" s="437"/>
      <c r="IIL1105" s="437"/>
      <c r="IIM1105" s="437"/>
      <c r="IIN1105" s="437"/>
      <c r="IIO1105" s="437"/>
      <c r="IIP1105" s="437"/>
      <c r="IIQ1105" s="437"/>
      <c r="IIR1105" s="437"/>
      <c r="IIS1105" s="437"/>
      <c r="IIT1105" s="437"/>
      <c r="IIU1105" s="437"/>
      <c r="IIV1105" s="437"/>
      <c r="IIW1105" s="437"/>
      <c r="IIX1105" s="437"/>
      <c r="IIY1105" s="437"/>
      <c r="IIZ1105" s="437"/>
      <c r="IJA1105" s="437"/>
      <c r="IJB1105" s="437"/>
      <c r="IJC1105" s="437"/>
      <c r="IJD1105" s="437"/>
      <c r="IJE1105" s="437"/>
      <c r="IJF1105" s="437"/>
      <c r="IJG1105" s="437"/>
      <c r="IJH1105" s="437"/>
      <c r="IJI1105" s="437"/>
      <c r="IJJ1105" s="437"/>
      <c r="IJK1105" s="437"/>
      <c r="IJL1105" s="437"/>
      <c r="IJM1105" s="437"/>
      <c r="IJN1105" s="437"/>
      <c r="IJO1105" s="437"/>
      <c r="IJP1105" s="437"/>
      <c r="IJQ1105" s="437"/>
      <c r="IJR1105" s="437"/>
      <c r="IJS1105" s="437"/>
      <c r="IJT1105" s="437"/>
      <c r="IJU1105" s="437"/>
      <c r="IJV1105" s="437"/>
      <c r="IJW1105" s="437"/>
      <c r="IJX1105" s="437"/>
      <c r="IJY1105" s="437"/>
      <c r="IJZ1105" s="437"/>
      <c r="IKA1105" s="437"/>
      <c r="IKB1105" s="437"/>
      <c r="IKC1105" s="437"/>
      <c r="IKD1105" s="437"/>
      <c r="IKE1105" s="437"/>
      <c r="IKF1105" s="437"/>
      <c r="IKG1105" s="437"/>
      <c r="IKH1105" s="437"/>
      <c r="IKI1105" s="437"/>
      <c r="IKJ1105" s="437"/>
      <c r="IKK1105" s="437"/>
      <c r="IKL1105" s="437"/>
      <c r="IKM1105" s="437"/>
      <c r="IKN1105" s="437"/>
      <c r="IKO1105" s="437"/>
      <c r="IKP1105" s="437"/>
      <c r="IKQ1105" s="437"/>
      <c r="IKR1105" s="437"/>
      <c r="IKS1105" s="437"/>
      <c r="IKT1105" s="437"/>
      <c r="IKU1105" s="437"/>
      <c r="IKV1105" s="437"/>
      <c r="IKW1105" s="437"/>
      <c r="IKX1105" s="437"/>
      <c r="IKY1105" s="437"/>
      <c r="IKZ1105" s="437"/>
      <c r="ILA1105" s="437"/>
      <c r="ILB1105" s="437"/>
      <c r="ILC1105" s="437"/>
      <c r="ILD1105" s="437"/>
      <c r="ILE1105" s="437"/>
      <c r="ILF1105" s="437"/>
      <c r="ILG1105" s="437"/>
      <c r="ILH1105" s="437"/>
      <c r="ILI1105" s="437"/>
      <c r="ILJ1105" s="437"/>
      <c r="ILK1105" s="437"/>
      <c r="ILL1105" s="437"/>
      <c r="ILM1105" s="437"/>
      <c r="ILN1105" s="437"/>
      <c r="ILO1105" s="437"/>
      <c r="ILP1105" s="437"/>
      <c r="ILQ1105" s="437"/>
      <c r="ILR1105" s="437"/>
      <c r="ILS1105" s="437"/>
      <c r="ILT1105" s="437"/>
      <c r="ILU1105" s="437"/>
      <c r="ILV1105" s="437"/>
      <c r="ILW1105" s="437"/>
      <c r="ILX1105" s="437"/>
      <c r="ILY1105" s="437"/>
      <c r="ILZ1105" s="437"/>
      <c r="IMA1105" s="437"/>
      <c r="IMB1105" s="437"/>
      <c r="IMC1105" s="437"/>
      <c r="IMD1105" s="437"/>
      <c r="IME1105" s="437"/>
      <c r="IMF1105" s="437"/>
      <c r="IMG1105" s="437"/>
      <c r="IMH1105" s="437"/>
      <c r="IMI1105" s="437"/>
      <c r="IMJ1105" s="437"/>
      <c r="IMK1105" s="437"/>
      <c r="IML1105" s="437"/>
      <c r="IMM1105" s="437"/>
      <c r="IMN1105" s="437"/>
      <c r="IMO1105" s="437"/>
      <c r="IMP1105" s="437"/>
      <c r="IMQ1105" s="437"/>
      <c r="IMR1105" s="437"/>
      <c r="IMS1105" s="437"/>
      <c r="IMT1105" s="437"/>
      <c r="IMU1105" s="437"/>
      <c r="IMV1105" s="437"/>
      <c r="IMW1105" s="437"/>
      <c r="IMX1105" s="437"/>
      <c r="IMY1105" s="437"/>
      <c r="IMZ1105" s="437"/>
      <c r="INA1105" s="437"/>
      <c r="INB1105" s="437"/>
      <c r="INC1105" s="437"/>
      <c r="IND1105" s="437"/>
      <c r="INE1105" s="437"/>
      <c r="INF1105" s="437"/>
      <c r="ING1105" s="437"/>
      <c r="INH1105" s="437"/>
      <c r="INI1105" s="437"/>
      <c r="INJ1105" s="437"/>
      <c r="INK1105" s="437"/>
      <c r="INL1105" s="437"/>
      <c r="INM1105" s="437"/>
      <c r="INN1105" s="437"/>
      <c r="INO1105" s="437"/>
      <c r="INP1105" s="437"/>
      <c r="INQ1105" s="437"/>
      <c r="INR1105" s="437"/>
      <c r="INS1105" s="437"/>
      <c r="INT1105" s="437"/>
      <c r="INU1105" s="437"/>
      <c r="INV1105" s="437"/>
      <c r="INW1105" s="437"/>
      <c r="INX1105" s="437"/>
      <c r="INY1105" s="437"/>
      <c r="INZ1105" s="437"/>
      <c r="IOA1105" s="437"/>
      <c r="IOB1105" s="437"/>
      <c r="IOC1105" s="437"/>
      <c r="IOD1105" s="437"/>
      <c r="IOE1105" s="437"/>
      <c r="IOF1105" s="437"/>
      <c r="IOG1105" s="437"/>
      <c r="IOH1105" s="437"/>
      <c r="IOI1105" s="437"/>
      <c r="IOJ1105" s="437"/>
      <c r="IOK1105" s="437"/>
      <c r="IOL1105" s="437"/>
      <c r="IOM1105" s="437"/>
      <c r="ION1105" s="437"/>
      <c r="IOO1105" s="437"/>
      <c r="IOP1105" s="437"/>
      <c r="IOQ1105" s="437"/>
      <c r="IOR1105" s="437"/>
      <c r="IOS1105" s="437"/>
      <c r="IOT1105" s="437"/>
      <c r="IOU1105" s="437"/>
      <c r="IOV1105" s="437"/>
      <c r="IOW1105" s="437"/>
      <c r="IOX1105" s="437"/>
      <c r="IOY1105" s="437"/>
      <c r="IOZ1105" s="437"/>
      <c r="IPA1105" s="437"/>
      <c r="IPB1105" s="437"/>
      <c r="IPC1105" s="437"/>
      <c r="IPD1105" s="437"/>
      <c r="IPE1105" s="437"/>
      <c r="IPF1105" s="437"/>
      <c r="IPG1105" s="437"/>
      <c r="IPH1105" s="437"/>
      <c r="IPI1105" s="437"/>
      <c r="IPJ1105" s="437"/>
      <c r="IPK1105" s="437"/>
      <c r="IPL1105" s="437"/>
      <c r="IPM1105" s="437"/>
      <c r="IPN1105" s="437"/>
      <c r="IPO1105" s="437"/>
      <c r="IPP1105" s="437"/>
      <c r="IPQ1105" s="437"/>
      <c r="IPR1105" s="437"/>
      <c r="IPS1105" s="437"/>
      <c r="IPT1105" s="437"/>
      <c r="IPU1105" s="437"/>
      <c r="IPV1105" s="437"/>
      <c r="IPW1105" s="437"/>
      <c r="IPX1105" s="437"/>
      <c r="IPY1105" s="437"/>
      <c r="IPZ1105" s="437"/>
      <c r="IQA1105" s="437"/>
      <c r="IQB1105" s="437"/>
      <c r="IQC1105" s="437"/>
      <c r="IQD1105" s="437"/>
      <c r="IQE1105" s="437"/>
      <c r="IQF1105" s="437"/>
      <c r="IQG1105" s="437"/>
      <c r="IQH1105" s="437"/>
      <c r="IQI1105" s="437"/>
      <c r="IQJ1105" s="437"/>
      <c r="IQK1105" s="437"/>
      <c r="IQL1105" s="437"/>
      <c r="IQM1105" s="437"/>
      <c r="IQN1105" s="437"/>
      <c r="IQO1105" s="437"/>
      <c r="IQP1105" s="437"/>
      <c r="IQQ1105" s="437"/>
      <c r="IQR1105" s="437"/>
      <c r="IQS1105" s="437"/>
      <c r="IQT1105" s="437"/>
      <c r="IQU1105" s="437"/>
      <c r="IQV1105" s="437"/>
      <c r="IQW1105" s="437"/>
      <c r="IQX1105" s="437"/>
      <c r="IQY1105" s="437"/>
      <c r="IQZ1105" s="437"/>
      <c r="IRA1105" s="437"/>
      <c r="IRB1105" s="437"/>
      <c r="IRC1105" s="437"/>
      <c r="IRD1105" s="437"/>
      <c r="IRE1105" s="437"/>
      <c r="IRF1105" s="437"/>
      <c r="IRG1105" s="437"/>
      <c r="IRH1105" s="437"/>
      <c r="IRI1105" s="437"/>
      <c r="IRJ1105" s="437"/>
      <c r="IRK1105" s="437"/>
      <c r="IRL1105" s="437"/>
      <c r="IRM1105" s="437"/>
      <c r="IRN1105" s="437"/>
      <c r="IRO1105" s="437"/>
      <c r="IRP1105" s="437"/>
      <c r="IRQ1105" s="437"/>
      <c r="IRR1105" s="437"/>
      <c r="IRS1105" s="437"/>
      <c r="IRT1105" s="437"/>
      <c r="IRU1105" s="437"/>
      <c r="IRV1105" s="437"/>
      <c r="IRW1105" s="437"/>
      <c r="IRX1105" s="437"/>
      <c r="IRY1105" s="437"/>
      <c r="IRZ1105" s="437"/>
      <c r="ISA1105" s="437"/>
      <c r="ISB1105" s="437"/>
      <c r="ISC1105" s="437"/>
      <c r="ISD1105" s="437"/>
      <c r="ISE1105" s="437"/>
      <c r="ISF1105" s="437"/>
      <c r="ISG1105" s="437"/>
      <c r="ISH1105" s="437"/>
      <c r="ISI1105" s="437"/>
      <c r="ISJ1105" s="437"/>
      <c r="ISK1105" s="437"/>
      <c r="ISL1105" s="437"/>
      <c r="ISM1105" s="437"/>
      <c r="ISN1105" s="437"/>
      <c r="ISO1105" s="437"/>
      <c r="ISP1105" s="437"/>
      <c r="ISQ1105" s="437"/>
      <c r="ISR1105" s="437"/>
      <c r="ISS1105" s="437"/>
      <c r="IST1105" s="437"/>
      <c r="ISU1105" s="437"/>
      <c r="ISV1105" s="437"/>
      <c r="ISW1105" s="437"/>
      <c r="ISX1105" s="437"/>
      <c r="ISY1105" s="437"/>
      <c r="ISZ1105" s="437"/>
      <c r="ITA1105" s="437"/>
      <c r="ITB1105" s="437"/>
      <c r="ITC1105" s="437"/>
      <c r="ITD1105" s="437"/>
      <c r="ITE1105" s="437"/>
      <c r="ITF1105" s="437"/>
      <c r="ITG1105" s="437"/>
      <c r="ITH1105" s="437"/>
      <c r="ITI1105" s="437"/>
      <c r="ITJ1105" s="437"/>
      <c r="ITK1105" s="437"/>
      <c r="ITL1105" s="437"/>
      <c r="ITM1105" s="437"/>
      <c r="ITN1105" s="437"/>
      <c r="ITO1105" s="437"/>
      <c r="ITP1105" s="437"/>
      <c r="ITQ1105" s="437"/>
      <c r="ITR1105" s="437"/>
      <c r="ITS1105" s="437"/>
      <c r="ITT1105" s="437"/>
      <c r="ITU1105" s="437"/>
      <c r="ITV1105" s="437"/>
      <c r="ITW1105" s="437"/>
      <c r="ITX1105" s="437"/>
      <c r="ITY1105" s="437"/>
      <c r="ITZ1105" s="437"/>
      <c r="IUA1105" s="437"/>
      <c r="IUB1105" s="437"/>
      <c r="IUC1105" s="437"/>
      <c r="IUD1105" s="437"/>
      <c r="IUE1105" s="437"/>
      <c r="IUF1105" s="437"/>
      <c r="IUG1105" s="437"/>
      <c r="IUH1105" s="437"/>
      <c r="IUI1105" s="437"/>
      <c r="IUJ1105" s="437"/>
      <c r="IUK1105" s="437"/>
      <c r="IUL1105" s="437"/>
      <c r="IUM1105" s="437"/>
      <c r="IUN1105" s="437"/>
      <c r="IUO1105" s="437"/>
      <c r="IUP1105" s="437"/>
      <c r="IUQ1105" s="437"/>
      <c r="IUR1105" s="437"/>
      <c r="IUS1105" s="437"/>
      <c r="IUT1105" s="437"/>
      <c r="IUU1105" s="437"/>
      <c r="IUV1105" s="437"/>
      <c r="IUW1105" s="437"/>
      <c r="IUX1105" s="437"/>
      <c r="IUY1105" s="437"/>
      <c r="IUZ1105" s="437"/>
      <c r="IVA1105" s="437"/>
      <c r="IVB1105" s="437"/>
      <c r="IVC1105" s="437"/>
      <c r="IVD1105" s="437"/>
      <c r="IVE1105" s="437"/>
      <c r="IVF1105" s="437"/>
      <c r="IVG1105" s="437"/>
      <c r="IVH1105" s="437"/>
      <c r="IVI1105" s="437"/>
      <c r="IVJ1105" s="437"/>
      <c r="IVK1105" s="437"/>
      <c r="IVL1105" s="437"/>
      <c r="IVM1105" s="437"/>
      <c r="IVN1105" s="437"/>
      <c r="IVO1105" s="437"/>
      <c r="IVP1105" s="437"/>
      <c r="IVQ1105" s="437"/>
      <c r="IVR1105" s="437"/>
      <c r="IVS1105" s="437"/>
      <c r="IVT1105" s="437"/>
      <c r="IVU1105" s="437"/>
      <c r="IVV1105" s="437"/>
      <c r="IVW1105" s="437"/>
      <c r="IVX1105" s="437"/>
      <c r="IVY1105" s="437"/>
      <c r="IVZ1105" s="437"/>
      <c r="IWA1105" s="437"/>
      <c r="IWB1105" s="437"/>
      <c r="IWC1105" s="437"/>
      <c r="IWD1105" s="437"/>
      <c r="IWE1105" s="437"/>
      <c r="IWF1105" s="437"/>
      <c r="IWG1105" s="437"/>
      <c r="IWH1105" s="437"/>
      <c r="IWI1105" s="437"/>
      <c r="IWJ1105" s="437"/>
      <c r="IWK1105" s="437"/>
      <c r="IWL1105" s="437"/>
      <c r="IWM1105" s="437"/>
      <c r="IWN1105" s="437"/>
      <c r="IWO1105" s="437"/>
      <c r="IWP1105" s="437"/>
      <c r="IWQ1105" s="437"/>
      <c r="IWR1105" s="437"/>
      <c r="IWS1105" s="437"/>
      <c r="IWT1105" s="437"/>
      <c r="IWU1105" s="437"/>
      <c r="IWV1105" s="437"/>
      <c r="IWW1105" s="437"/>
      <c r="IWX1105" s="437"/>
      <c r="IWY1105" s="437"/>
      <c r="IWZ1105" s="437"/>
      <c r="IXA1105" s="437"/>
      <c r="IXB1105" s="437"/>
      <c r="IXC1105" s="437"/>
      <c r="IXD1105" s="437"/>
      <c r="IXE1105" s="437"/>
      <c r="IXF1105" s="437"/>
      <c r="IXG1105" s="437"/>
      <c r="IXH1105" s="437"/>
      <c r="IXI1105" s="437"/>
      <c r="IXJ1105" s="437"/>
      <c r="IXK1105" s="437"/>
      <c r="IXL1105" s="437"/>
      <c r="IXM1105" s="437"/>
      <c r="IXN1105" s="437"/>
      <c r="IXO1105" s="437"/>
      <c r="IXP1105" s="437"/>
      <c r="IXQ1105" s="437"/>
      <c r="IXR1105" s="437"/>
      <c r="IXS1105" s="437"/>
      <c r="IXT1105" s="437"/>
      <c r="IXU1105" s="437"/>
      <c r="IXV1105" s="437"/>
      <c r="IXW1105" s="437"/>
      <c r="IXX1105" s="437"/>
      <c r="IXY1105" s="437"/>
      <c r="IXZ1105" s="437"/>
      <c r="IYA1105" s="437"/>
      <c r="IYB1105" s="437"/>
      <c r="IYC1105" s="437"/>
      <c r="IYD1105" s="437"/>
      <c r="IYE1105" s="437"/>
      <c r="IYF1105" s="437"/>
      <c r="IYG1105" s="437"/>
      <c r="IYH1105" s="437"/>
      <c r="IYI1105" s="437"/>
      <c r="IYJ1105" s="437"/>
      <c r="IYK1105" s="437"/>
      <c r="IYL1105" s="437"/>
      <c r="IYM1105" s="437"/>
      <c r="IYN1105" s="437"/>
      <c r="IYO1105" s="437"/>
      <c r="IYP1105" s="437"/>
      <c r="IYQ1105" s="437"/>
      <c r="IYR1105" s="437"/>
      <c r="IYS1105" s="437"/>
      <c r="IYT1105" s="437"/>
      <c r="IYU1105" s="437"/>
      <c r="IYV1105" s="437"/>
      <c r="IYW1105" s="437"/>
      <c r="IYX1105" s="437"/>
      <c r="IYY1105" s="437"/>
      <c r="IYZ1105" s="437"/>
      <c r="IZA1105" s="437"/>
      <c r="IZB1105" s="437"/>
      <c r="IZC1105" s="437"/>
      <c r="IZD1105" s="437"/>
      <c r="IZE1105" s="437"/>
      <c r="IZF1105" s="437"/>
      <c r="IZG1105" s="437"/>
      <c r="IZH1105" s="437"/>
      <c r="IZI1105" s="437"/>
      <c r="IZJ1105" s="437"/>
      <c r="IZK1105" s="437"/>
      <c r="IZL1105" s="437"/>
      <c r="IZM1105" s="437"/>
      <c r="IZN1105" s="437"/>
      <c r="IZO1105" s="437"/>
      <c r="IZP1105" s="437"/>
      <c r="IZQ1105" s="437"/>
      <c r="IZR1105" s="437"/>
      <c r="IZS1105" s="437"/>
      <c r="IZT1105" s="437"/>
      <c r="IZU1105" s="437"/>
      <c r="IZV1105" s="437"/>
      <c r="IZW1105" s="437"/>
      <c r="IZX1105" s="437"/>
      <c r="IZY1105" s="437"/>
      <c r="IZZ1105" s="437"/>
      <c r="JAA1105" s="437"/>
      <c r="JAB1105" s="437"/>
      <c r="JAC1105" s="437"/>
      <c r="JAD1105" s="437"/>
      <c r="JAE1105" s="437"/>
      <c r="JAF1105" s="437"/>
      <c r="JAG1105" s="437"/>
      <c r="JAH1105" s="437"/>
      <c r="JAI1105" s="437"/>
      <c r="JAJ1105" s="437"/>
      <c r="JAK1105" s="437"/>
      <c r="JAL1105" s="437"/>
      <c r="JAM1105" s="437"/>
      <c r="JAN1105" s="437"/>
      <c r="JAO1105" s="437"/>
      <c r="JAP1105" s="437"/>
      <c r="JAQ1105" s="437"/>
      <c r="JAR1105" s="437"/>
      <c r="JAS1105" s="437"/>
      <c r="JAT1105" s="437"/>
      <c r="JAU1105" s="437"/>
      <c r="JAV1105" s="437"/>
      <c r="JAW1105" s="437"/>
      <c r="JAX1105" s="437"/>
      <c r="JAY1105" s="437"/>
      <c r="JAZ1105" s="437"/>
      <c r="JBA1105" s="437"/>
      <c r="JBB1105" s="437"/>
      <c r="JBC1105" s="437"/>
      <c r="JBD1105" s="437"/>
      <c r="JBE1105" s="437"/>
      <c r="JBF1105" s="437"/>
      <c r="JBG1105" s="437"/>
      <c r="JBH1105" s="437"/>
      <c r="JBI1105" s="437"/>
      <c r="JBJ1105" s="437"/>
      <c r="JBK1105" s="437"/>
      <c r="JBL1105" s="437"/>
      <c r="JBM1105" s="437"/>
      <c r="JBN1105" s="437"/>
      <c r="JBO1105" s="437"/>
      <c r="JBP1105" s="437"/>
      <c r="JBQ1105" s="437"/>
      <c r="JBR1105" s="437"/>
      <c r="JBS1105" s="437"/>
      <c r="JBT1105" s="437"/>
      <c r="JBU1105" s="437"/>
      <c r="JBV1105" s="437"/>
      <c r="JBW1105" s="437"/>
      <c r="JBX1105" s="437"/>
      <c r="JBY1105" s="437"/>
      <c r="JBZ1105" s="437"/>
      <c r="JCA1105" s="437"/>
      <c r="JCB1105" s="437"/>
      <c r="JCC1105" s="437"/>
      <c r="JCD1105" s="437"/>
      <c r="JCE1105" s="437"/>
      <c r="JCF1105" s="437"/>
      <c r="JCG1105" s="437"/>
      <c r="JCH1105" s="437"/>
      <c r="JCI1105" s="437"/>
      <c r="JCJ1105" s="437"/>
      <c r="JCK1105" s="437"/>
      <c r="JCL1105" s="437"/>
      <c r="JCM1105" s="437"/>
      <c r="JCN1105" s="437"/>
      <c r="JCO1105" s="437"/>
      <c r="JCP1105" s="437"/>
      <c r="JCQ1105" s="437"/>
      <c r="JCR1105" s="437"/>
      <c r="JCS1105" s="437"/>
      <c r="JCT1105" s="437"/>
      <c r="JCU1105" s="437"/>
      <c r="JCV1105" s="437"/>
      <c r="JCW1105" s="437"/>
      <c r="JCX1105" s="437"/>
      <c r="JCY1105" s="437"/>
      <c r="JCZ1105" s="437"/>
      <c r="JDA1105" s="437"/>
      <c r="JDB1105" s="437"/>
      <c r="JDC1105" s="437"/>
      <c r="JDD1105" s="437"/>
      <c r="JDE1105" s="437"/>
      <c r="JDF1105" s="437"/>
      <c r="JDG1105" s="437"/>
      <c r="JDH1105" s="437"/>
      <c r="JDI1105" s="437"/>
      <c r="JDJ1105" s="437"/>
      <c r="JDK1105" s="437"/>
      <c r="JDL1105" s="437"/>
      <c r="JDM1105" s="437"/>
      <c r="JDN1105" s="437"/>
      <c r="JDO1105" s="437"/>
      <c r="JDP1105" s="437"/>
      <c r="JDQ1105" s="437"/>
      <c r="JDR1105" s="437"/>
      <c r="JDS1105" s="437"/>
      <c r="JDT1105" s="437"/>
      <c r="JDU1105" s="437"/>
      <c r="JDV1105" s="437"/>
      <c r="JDW1105" s="437"/>
      <c r="JDX1105" s="437"/>
      <c r="JDY1105" s="437"/>
      <c r="JDZ1105" s="437"/>
      <c r="JEA1105" s="437"/>
      <c r="JEB1105" s="437"/>
      <c r="JEC1105" s="437"/>
      <c r="JED1105" s="437"/>
      <c r="JEE1105" s="437"/>
      <c r="JEF1105" s="437"/>
      <c r="JEG1105" s="437"/>
      <c r="JEH1105" s="437"/>
      <c r="JEI1105" s="437"/>
      <c r="JEJ1105" s="437"/>
      <c r="JEK1105" s="437"/>
      <c r="JEL1105" s="437"/>
      <c r="JEM1105" s="437"/>
      <c r="JEN1105" s="437"/>
      <c r="JEO1105" s="437"/>
      <c r="JEP1105" s="437"/>
      <c r="JEQ1105" s="437"/>
      <c r="JER1105" s="437"/>
      <c r="JES1105" s="437"/>
      <c r="JET1105" s="437"/>
      <c r="JEU1105" s="437"/>
      <c r="JEV1105" s="437"/>
      <c r="JEW1105" s="437"/>
      <c r="JEX1105" s="437"/>
      <c r="JEY1105" s="437"/>
      <c r="JEZ1105" s="437"/>
      <c r="JFA1105" s="437"/>
      <c r="JFB1105" s="437"/>
      <c r="JFC1105" s="437"/>
      <c r="JFD1105" s="437"/>
      <c r="JFE1105" s="437"/>
      <c r="JFF1105" s="437"/>
      <c r="JFG1105" s="437"/>
      <c r="JFH1105" s="437"/>
      <c r="JFI1105" s="437"/>
      <c r="JFJ1105" s="437"/>
      <c r="JFK1105" s="437"/>
      <c r="JFL1105" s="437"/>
      <c r="JFM1105" s="437"/>
      <c r="JFN1105" s="437"/>
      <c r="JFO1105" s="437"/>
      <c r="JFP1105" s="437"/>
      <c r="JFQ1105" s="437"/>
      <c r="JFR1105" s="437"/>
      <c r="JFS1105" s="437"/>
      <c r="JFT1105" s="437"/>
      <c r="JFU1105" s="437"/>
      <c r="JFV1105" s="437"/>
      <c r="JFW1105" s="437"/>
      <c r="JFX1105" s="437"/>
      <c r="JFY1105" s="437"/>
      <c r="JFZ1105" s="437"/>
      <c r="JGA1105" s="437"/>
      <c r="JGB1105" s="437"/>
      <c r="JGC1105" s="437"/>
      <c r="JGD1105" s="437"/>
      <c r="JGE1105" s="437"/>
      <c r="JGF1105" s="437"/>
      <c r="JGG1105" s="437"/>
      <c r="JGH1105" s="437"/>
      <c r="JGI1105" s="437"/>
      <c r="JGJ1105" s="437"/>
      <c r="JGK1105" s="437"/>
      <c r="JGL1105" s="437"/>
      <c r="JGM1105" s="437"/>
      <c r="JGN1105" s="437"/>
      <c r="JGO1105" s="437"/>
      <c r="JGP1105" s="437"/>
      <c r="JGQ1105" s="437"/>
      <c r="JGR1105" s="437"/>
      <c r="JGS1105" s="437"/>
      <c r="JGT1105" s="437"/>
      <c r="JGU1105" s="437"/>
      <c r="JGV1105" s="437"/>
      <c r="JGW1105" s="437"/>
      <c r="JGX1105" s="437"/>
      <c r="JGY1105" s="437"/>
      <c r="JGZ1105" s="437"/>
      <c r="JHA1105" s="437"/>
      <c r="JHB1105" s="437"/>
      <c r="JHC1105" s="437"/>
      <c r="JHD1105" s="437"/>
      <c r="JHE1105" s="437"/>
      <c r="JHF1105" s="437"/>
      <c r="JHG1105" s="437"/>
      <c r="JHH1105" s="437"/>
      <c r="JHI1105" s="437"/>
      <c r="JHJ1105" s="437"/>
      <c r="JHK1105" s="437"/>
      <c r="JHL1105" s="437"/>
      <c r="JHM1105" s="437"/>
      <c r="JHN1105" s="437"/>
      <c r="JHO1105" s="437"/>
      <c r="JHP1105" s="437"/>
      <c r="JHQ1105" s="437"/>
      <c r="JHR1105" s="437"/>
      <c r="JHS1105" s="437"/>
      <c r="JHT1105" s="437"/>
      <c r="JHU1105" s="437"/>
      <c r="JHV1105" s="437"/>
      <c r="JHW1105" s="437"/>
      <c r="JHX1105" s="437"/>
      <c r="JHY1105" s="437"/>
      <c r="JHZ1105" s="437"/>
      <c r="JIA1105" s="437"/>
      <c r="JIB1105" s="437"/>
      <c r="JIC1105" s="437"/>
      <c r="JID1105" s="437"/>
      <c r="JIE1105" s="437"/>
      <c r="JIF1105" s="437"/>
      <c r="JIG1105" s="437"/>
      <c r="JIH1105" s="437"/>
      <c r="JII1105" s="437"/>
      <c r="JIJ1105" s="437"/>
      <c r="JIK1105" s="437"/>
      <c r="JIL1105" s="437"/>
      <c r="JIM1105" s="437"/>
      <c r="JIN1105" s="437"/>
      <c r="JIO1105" s="437"/>
      <c r="JIP1105" s="437"/>
      <c r="JIQ1105" s="437"/>
      <c r="JIR1105" s="437"/>
      <c r="JIS1105" s="437"/>
      <c r="JIT1105" s="437"/>
      <c r="JIU1105" s="437"/>
      <c r="JIV1105" s="437"/>
      <c r="JIW1105" s="437"/>
      <c r="JIX1105" s="437"/>
      <c r="JIY1105" s="437"/>
      <c r="JIZ1105" s="437"/>
      <c r="JJA1105" s="437"/>
      <c r="JJB1105" s="437"/>
      <c r="JJC1105" s="437"/>
      <c r="JJD1105" s="437"/>
      <c r="JJE1105" s="437"/>
      <c r="JJF1105" s="437"/>
      <c r="JJG1105" s="437"/>
      <c r="JJH1105" s="437"/>
      <c r="JJI1105" s="437"/>
      <c r="JJJ1105" s="437"/>
      <c r="JJK1105" s="437"/>
      <c r="JJL1105" s="437"/>
      <c r="JJM1105" s="437"/>
      <c r="JJN1105" s="437"/>
      <c r="JJO1105" s="437"/>
      <c r="JJP1105" s="437"/>
      <c r="JJQ1105" s="437"/>
      <c r="JJR1105" s="437"/>
      <c r="JJS1105" s="437"/>
      <c r="JJT1105" s="437"/>
      <c r="JJU1105" s="437"/>
      <c r="JJV1105" s="437"/>
      <c r="JJW1105" s="437"/>
      <c r="JJX1105" s="437"/>
      <c r="JJY1105" s="437"/>
      <c r="JJZ1105" s="437"/>
      <c r="JKA1105" s="437"/>
      <c r="JKB1105" s="437"/>
      <c r="JKC1105" s="437"/>
      <c r="JKD1105" s="437"/>
      <c r="JKE1105" s="437"/>
      <c r="JKF1105" s="437"/>
      <c r="JKG1105" s="437"/>
      <c r="JKH1105" s="437"/>
      <c r="JKI1105" s="437"/>
      <c r="JKJ1105" s="437"/>
      <c r="JKK1105" s="437"/>
      <c r="JKL1105" s="437"/>
      <c r="JKM1105" s="437"/>
      <c r="JKN1105" s="437"/>
      <c r="JKO1105" s="437"/>
      <c r="JKP1105" s="437"/>
      <c r="JKQ1105" s="437"/>
      <c r="JKR1105" s="437"/>
      <c r="JKS1105" s="437"/>
      <c r="JKT1105" s="437"/>
      <c r="JKU1105" s="437"/>
      <c r="JKV1105" s="437"/>
      <c r="JKW1105" s="437"/>
      <c r="JKX1105" s="437"/>
      <c r="JKY1105" s="437"/>
      <c r="JKZ1105" s="437"/>
      <c r="JLA1105" s="437"/>
      <c r="JLB1105" s="437"/>
      <c r="JLC1105" s="437"/>
      <c r="JLD1105" s="437"/>
      <c r="JLE1105" s="437"/>
      <c r="JLF1105" s="437"/>
      <c r="JLG1105" s="437"/>
      <c r="JLH1105" s="437"/>
      <c r="JLI1105" s="437"/>
      <c r="JLJ1105" s="437"/>
      <c r="JLK1105" s="437"/>
      <c r="JLL1105" s="437"/>
      <c r="JLM1105" s="437"/>
      <c r="JLN1105" s="437"/>
      <c r="JLO1105" s="437"/>
      <c r="JLP1105" s="437"/>
      <c r="JLQ1105" s="437"/>
      <c r="JLR1105" s="437"/>
      <c r="JLS1105" s="437"/>
      <c r="JLT1105" s="437"/>
      <c r="JLU1105" s="437"/>
      <c r="JLV1105" s="437"/>
      <c r="JLW1105" s="437"/>
      <c r="JLX1105" s="437"/>
      <c r="JLY1105" s="437"/>
      <c r="JLZ1105" s="437"/>
      <c r="JMA1105" s="437"/>
      <c r="JMB1105" s="437"/>
      <c r="JMC1105" s="437"/>
      <c r="JMD1105" s="437"/>
      <c r="JME1105" s="437"/>
      <c r="JMF1105" s="437"/>
      <c r="JMG1105" s="437"/>
      <c r="JMH1105" s="437"/>
      <c r="JMI1105" s="437"/>
      <c r="JMJ1105" s="437"/>
      <c r="JMK1105" s="437"/>
      <c r="JML1105" s="437"/>
      <c r="JMM1105" s="437"/>
      <c r="JMN1105" s="437"/>
      <c r="JMO1105" s="437"/>
      <c r="JMP1105" s="437"/>
      <c r="JMQ1105" s="437"/>
      <c r="JMR1105" s="437"/>
      <c r="JMS1105" s="437"/>
      <c r="JMT1105" s="437"/>
      <c r="JMU1105" s="437"/>
      <c r="JMV1105" s="437"/>
      <c r="JMW1105" s="437"/>
      <c r="JMX1105" s="437"/>
      <c r="JMY1105" s="437"/>
      <c r="JMZ1105" s="437"/>
      <c r="JNA1105" s="437"/>
      <c r="JNB1105" s="437"/>
      <c r="JNC1105" s="437"/>
      <c r="JND1105" s="437"/>
      <c r="JNE1105" s="437"/>
      <c r="JNF1105" s="437"/>
      <c r="JNG1105" s="437"/>
      <c r="JNH1105" s="437"/>
      <c r="JNI1105" s="437"/>
      <c r="JNJ1105" s="437"/>
      <c r="JNK1105" s="437"/>
      <c r="JNL1105" s="437"/>
      <c r="JNM1105" s="437"/>
      <c r="JNN1105" s="437"/>
      <c r="JNO1105" s="437"/>
      <c r="JNP1105" s="437"/>
      <c r="JNQ1105" s="437"/>
      <c r="JNR1105" s="437"/>
      <c r="JNS1105" s="437"/>
      <c r="JNT1105" s="437"/>
      <c r="JNU1105" s="437"/>
      <c r="JNV1105" s="437"/>
      <c r="JNW1105" s="437"/>
      <c r="JNX1105" s="437"/>
      <c r="JNY1105" s="437"/>
      <c r="JNZ1105" s="437"/>
      <c r="JOA1105" s="437"/>
      <c r="JOB1105" s="437"/>
      <c r="JOC1105" s="437"/>
      <c r="JOD1105" s="437"/>
      <c r="JOE1105" s="437"/>
      <c r="JOF1105" s="437"/>
      <c r="JOG1105" s="437"/>
      <c r="JOH1105" s="437"/>
      <c r="JOI1105" s="437"/>
      <c r="JOJ1105" s="437"/>
      <c r="JOK1105" s="437"/>
      <c r="JOL1105" s="437"/>
      <c r="JOM1105" s="437"/>
      <c r="JON1105" s="437"/>
      <c r="JOO1105" s="437"/>
      <c r="JOP1105" s="437"/>
      <c r="JOQ1105" s="437"/>
      <c r="JOR1105" s="437"/>
      <c r="JOS1105" s="437"/>
      <c r="JOT1105" s="437"/>
      <c r="JOU1105" s="437"/>
      <c r="JOV1105" s="437"/>
      <c r="JOW1105" s="437"/>
      <c r="JOX1105" s="437"/>
      <c r="JOY1105" s="437"/>
      <c r="JOZ1105" s="437"/>
      <c r="JPA1105" s="437"/>
      <c r="JPB1105" s="437"/>
      <c r="JPC1105" s="437"/>
      <c r="JPD1105" s="437"/>
      <c r="JPE1105" s="437"/>
      <c r="JPF1105" s="437"/>
      <c r="JPG1105" s="437"/>
      <c r="JPH1105" s="437"/>
      <c r="JPI1105" s="437"/>
      <c r="JPJ1105" s="437"/>
      <c r="JPK1105" s="437"/>
      <c r="JPL1105" s="437"/>
      <c r="JPM1105" s="437"/>
      <c r="JPN1105" s="437"/>
      <c r="JPO1105" s="437"/>
      <c r="JPP1105" s="437"/>
      <c r="JPQ1105" s="437"/>
      <c r="JPR1105" s="437"/>
      <c r="JPS1105" s="437"/>
      <c r="JPT1105" s="437"/>
      <c r="JPU1105" s="437"/>
      <c r="JPV1105" s="437"/>
      <c r="JPW1105" s="437"/>
      <c r="JPX1105" s="437"/>
      <c r="JPY1105" s="437"/>
      <c r="JPZ1105" s="437"/>
      <c r="JQA1105" s="437"/>
      <c r="JQB1105" s="437"/>
      <c r="JQC1105" s="437"/>
      <c r="JQD1105" s="437"/>
      <c r="JQE1105" s="437"/>
      <c r="JQF1105" s="437"/>
      <c r="JQG1105" s="437"/>
      <c r="JQH1105" s="437"/>
      <c r="JQI1105" s="437"/>
      <c r="JQJ1105" s="437"/>
      <c r="JQK1105" s="437"/>
      <c r="JQL1105" s="437"/>
      <c r="JQM1105" s="437"/>
      <c r="JQN1105" s="437"/>
      <c r="JQO1105" s="437"/>
      <c r="JQP1105" s="437"/>
      <c r="JQQ1105" s="437"/>
      <c r="JQR1105" s="437"/>
      <c r="JQS1105" s="437"/>
      <c r="JQT1105" s="437"/>
      <c r="JQU1105" s="437"/>
      <c r="JQV1105" s="437"/>
      <c r="JQW1105" s="437"/>
      <c r="JQX1105" s="437"/>
      <c r="JQY1105" s="437"/>
      <c r="JQZ1105" s="437"/>
      <c r="JRA1105" s="437"/>
      <c r="JRB1105" s="437"/>
      <c r="JRC1105" s="437"/>
      <c r="JRD1105" s="437"/>
      <c r="JRE1105" s="437"/>
      <c r="JRF1105" s="437"/>
      <c r="JRG1105" s="437"/>
      <c r="JRH1105" s="437"/>
      <c r="JRI1105" s="437"/>
      <c r="JRJ1105" s="437"/>
      <c r="JRK1105" s="437"/>
      <c r="JRL1105" s="437"/>
      <c r="JRM1105" s="437"/>
      <c r="JRN1105" s="437"/>
      <c r="JRO1105" s="437"/>
      <c r="JRP1105" s="437"/>
      <c r="JRQ1105" s="437"/>
      <c r="JRR1105" s="437"/>
      <c r="JRS1105" s="437"/>
      <c r="JRT1105" s="437"/>
      <c r="JRU1105" s="437"/>
      <c r="JRV1105" s="437"/>
      <c r="JRW1105" s="437"/>
      <c r="JRX1105" s="437"/>
      <c r="JRY1105" s="437"/>
      <c r="JRZ1105" s="437"/>
      <c r="JSA1105" s="437"/>
      <c r="JSB1105" s="437"/>
      <c r="JSC1105" s="437"/>
      <c r="JSD1105" s="437"/>
      <c r="JSE1105" s="437"/>
      <c r="JSF1105" s="437"/>
      <c r="JSG1105" s="437"/>
      <c r="JSH1105" s="437"/>
      <c r="JSI1105" s="437"/>
      <c r="JSJ1105" s="437"/>
      <c r="JSK1105" s="437"/>
      <c r="JSL1105" s="437"/>
      <c r="JSM1105" s="437"/>
      <c r="JSN1105" s="437"/>
      <c r="JSO1105" s="437"/>
      <c r="JSP1105" s="437"/>
      <c r="JSQ1105" s="437"/>
      <c r="JSR1105" s="437"/>
      <c r="JSS1105" s="437"/>
      <c r="JST1105" s="437"/>
      <c r="JSU1105" s="437"/>
      <c r="JSV1105" s="437"/>
      <c r="JSW1105" s="437"/>
      <c r="JSX1105" s="437"/>
      <c r="JSY1105" s="437"/>
      <c r="JSZ1105" s="437"/>
      <c r="JTA1105" s="437"/>
      <c r="JTB1105" s="437"/>
      <c r="JTC1105" s="437"/>
      <c r="JTD1105" s="437"/>
      <c r="JTE1105" s="437"/>
      <c r="JTF1105" s="437"/>
      <c r="JTG1105" s="437"/>
      <c r="JTH1105" s="437"/>
      <c r="JTI1105" s="437"/>
      <c r="JTJ1105" s="437"/>
      <c r="JTK1105" s="437"/>
      <c r="JTL1105" s="437"/>
      <c r="JTM1105" s="437"/>
      <c r="JTN1105" s="437"/>
      <c r="JTO1105" s="437"/>
      <c r="JTP1105" s="437"/>
      <c r="JTQ1105" s="437"/>
      <c r="JTR1105" s="437"/>
      <c r="JTS1105" s="437"/>
      <c r="JTT1105" s="437"/>
      <c r="JTU1105" s="437"/>
      <c r="JTV1105" s="437"/>
      <c r="JTW1105" s="437"/>
      <c r="JTX1105" s="437"/>
      <c r="JTY1105" s="437"/>
      <c r="JTZ1105" s="437"/>
      <c r="JUA1105" s="437"/>
      <c r="JUB1105" s="437"/>
      <c r="JUC1105" s="437"/>
      <c r="JUD1105" s="437"/>
      <c r="JUE1105" s="437"/>
      <c r="JUF1105" s="437"/>
      <c r="JUG1105" s="437"/>
      <c r="JUH1105" s="437"/>
      <c r="JUI1105" s="437"/>
      <c r="JUJ1105" s="437"/>
      <c r="JUK1105" s="437"/>
      <c r="JUL1105" s="437"/>
      <c r="JUM1105" s="437"/>
      <c r="JUN1105" s="437"/>
      <c r="JUO1105" s="437"/>
      <c r="JUP1105" s="437"/>
      <c r="JUQ1105" s="437"/>
      <c r="JUR1105" s="437"/>
      <c r="JUS1105" s="437"/>
      <c r="JUT1105" s="437"/>
      <c r="JUU1105" s="437"/>
      <c r="JUV1105" s="437"/>
      <c r="JUW1105" s="437"/>
      <c r="JUX1105" s="437"/>
      <c r="JUY1105" s="437"/>
      <c r="JUZ1105" s="437"/>
      <c r="JVA1105" s="437"/>
      <c r="JVB1105" s="437"/>
      <c r="JVC1105" s="437"/>
      <c r="JVD1105" s="437"/>
      <c r="JVE1105" s="437"/>
      <c r="JVF1105" s="437"/>
      <c r="JVG1105" s="437"/>
      <c r="JVH1105" s="437"/>
      <c r="JVI1105" s="437"/>
      <c r="JVJ1105" s="437"/>
      <c r="JVK1105" s="437"/>
      <c r="JVL1105" s="437"/>
      <c r="JVM1105" s="437"/>
      <c r="JVN1105" s="437"/>
      <c r="JVO1105" s="437"/>
      <c r="JVP1105" s="437"/>
      <c r="JVQ1105" s="437"/>
      <c r="JVR1105" s="437"/>
      <c r="JVS1105" s="437"/>
      <c r="JVT1105" s="437"/>
      <c r="JVU1105" s="437"/>
      <c r="JVV1105" s="437"/>
      <c r="JVW1105" s="437"/>
      <c r="JVX1105" s="437"/>
      <c r="JVY1105" s="437"/>
      <c r="JVZ1105" s="437"/>
      <c r="JWA1105" s="437"/>
      <c r="JWB1105" s="437"/>
      <c r="JWC1105" s="437"/>
      <c r="JWD1105" s="437"/>
      <c r="JWE1105" s="437"/>
      <c r="JWF1105" s="437"/>
      <c r="JWG1105" s="437"/>
      <c r="JWH1105" s="437"/>
      <c r="JWI1105" s="437"/>
      <c r="JWJ1105" s="437"/>
      <c r="JWK1105" s="437"/>
      <c r="JWL1105" s="437"/>
      <c r="JWM1105" s="437"/>
      <c r="JWN1105" s="437"/>
      <c r="JWO1105" s="437"/>
      <c r="JWP1105" s="437"/>
      <c r="JWQ1105" s="437"/>
      <c r="JWR1105" s="437"/>
      <c r="JWS1105" s="437"/>
      <c r="JWT1105" s="437"/>
      <c r="JWU1105" s="437"/>
      <c r="JWV1105" s="437"/>
      <c r="JWW1105" s="437"/>
      <c r="JWX1105" s="437"/>
      <c r="JWY1105" s="437"/>
      <c r="JWZ1105" s="437"/>
      <c r="JXA1105" s="437"/>
      <c r="JXB1105" s="437"/>
      <c r="JXC1105" s="437"/>
      <c r="JXD1105" s="437"/>
      <c r="JXE1105" s="437"/>
      <c r="JXF1105" s="437"/>
      <c r="JXG1105" s="437"/>
      <c r="JXH1105" s="437"/>
      <c r="JXI1105" s="437"/>
      <c r="JXJ1105" s="437"/>
      <c r="JXK1105" s="437"/>
      <c r="JXL1105" s="437"/>
      <c r="JXM1105" s="437"/>
      <c r="JXN1105" s="437"/>
      <c r="JXO1105" s="437"/>
      <c r="JXP1105" s="437"/>
      <c r="JXQ1105" s="437"/>
      <c r="JXR1105" s="437"/>
      <c r="JXS1105" s="437"/>
      <c r="JXT1105" s="437"/>
      <c r="JXU1105" s="437"/>
      <c r="JXV1105" s="437"/>
      <c r="JXW1105" s="437"/>
      <c r="JXX1105" s="437"/>
      <c r="JXY1105" s="437"/>
      <c r="JXZ1105" s="437"/>
      <c r="JYA1105" s="437"/>
      <c r="JYB1105" s="437"/>
      <c r="JYC1105" s="437"/>
      <c r="JYD1105" s="437"/>
      <c r="JYE1105" s="437"/>
      <c r="JYF1105" s="437"/>
      <c r="JYG1105" s="437"/>
      <c r="JYH1105" s="437"/>
      <c r="JYI1105" s="437"/>
      <c r="JYJ1105" s="437"/>
      <c r="JYK1105" s="437"/>
      <c r="JYL1105" s="437"/>
      <c r="JYM1105" s="437"/>
      <c r="JYN1105" s="437"/>
      <c r="JYO1105" s="437"/>
      <c r="JYP1105" s="437"/>
      <c r="JYQ1105" s="437"/>
      <c r="JYR1105" s="437"/>
      <c r="JYS1105" s="437"/>
      <c r="JYT1105" s="437"/>
      <c r="JYU1105" s="437"/>
      <c r="JYV1105" s="437"/>
      <c r="JYW1105" s="437"/>
      <c r="JYX1105" s="437"/>
      <c r="JYY1105" s="437"/>
      <c r="JYZ1105" s="437"/>
      <c r="JZA1105" s="437"/>
      <c r="JZB1105" s="437"/>
      <c r="JZC1105" s="437"/>
      <c r="JZD1105" s="437"/>
      <c r="JZE1105" s="437"/>
      <c r="JZF1105" s="437"/>
      <c r="JZG1105" s="437"/>
      <c r="JZH1105" s="437"/>
      <c r="JZI1105" s="437"/>
      <c r="JZJ1105" s="437"/>
      <c r="JZK1105" s="437"/>
      <c r="JZL1105" s="437"/>
      <c r="JZM1105" s="437"/>
      <c r="JZN1105" s="437"/>
      <c r="JZO1105" s="437"/>
      <c r="JZP1105" s="437"/>
      <c r="JZQ1105" s="437"/>
      <c r="JZR1105" s="437"/>
      <c r="JZS1105" s="437"/>
      <c r="JZT1105" s="437"/>
      <c r="JZU1105" s="437"/>
      <c r="JZV1105" s="437"/>
      <c r="JZW1105" s="437"/>
      <c r="JZX1105" s="437"/>
      <c r="JZY1105" s="437"/>
      <c r="JZZ1105" s="437"/>
      <c r="KAA1105" s="437"/>
      <c r="KAB1105" s="437"/>
      <c r="KAC1105" s="437"/>
      <c r="KAD1105" s="437"/>
      <c r="KAE1105" s="437"/>
      <c r="KAF1105" s="437"/>
      <c r="KAG1105" s="437"/>
      <c r="KAH1105" s="437"/>
      <c r="KAI1105" s="437"/>
      <c r="KAJ1105" s="437"/>
      <c r="KAK1105" s="437"/>
      <c r="KAL1105" s="437"/>
      <c r="KAM1105" s="437"/>
      <c r="KAN1105" s="437"/>
      <c r="KAO1105" s="437"/>
      <c r="KAP1105" s="437"/>
      <c r="KAQ1105" s="437"/>
      <c r="KAR1105" s="437"/>
      <c r="KAS1105" s="437"/>
      <c r="KAT1105" s="437"/>
      <c r="KAU1105" s="437"/>
      <c r="KAV1105" s="437"/>
      <c r="KAW1105" s="437"/>
      <c r="KAX1105" s="437"/>
      <c r="KAY1105" s="437"/>
      <c r="KAZ1105" s="437"/>
      <c r="KBA1105" s="437"/>
      <c r="KBB1105" s="437"/>
      <c r="KBC1105" s="437"/>
      <c r="KBD1105" s="437"/>
      <c r="KBE1105" s="437"/>
      <c r="KBF1105" s="437"/>
      <c r="KBG1105" s="437"/>
      <c r="KBH1105" s="437"/>
      <c r="KBI1105" s="437"/>
      <c r="KBJ1105" s="437"/>
      <c r="KBK1105" s="437"/>
      <c r="KBL1105" s="437"/>
      <c r="KBM1105" s="437"/>
      <c r="KBN1105" s="437"/>
      <c r="KBO1105" s="437"/>
      <c r="KBP1105" s="437"/>
      <c r="KBQ1105" s="437"/>
      <c r="KBR1105" s="437"/>
      <c r="KBS1105" s="437"/>
      <c r="KBT1105" s="437"/>
      <c r="KBU1105" s="437"/>
      <c r="KBV1105" s="437"/>
      <c r="KBW1105" s="437"/>
      <c r="KBX1105" s="437"/>
      <c r="KBY1105" s="437"/>
      <c r="KBZ1105" s="437"/>
      <c r="KCA1105" s="437"/>
      <c r="KCB1105" s="437"/>
      <c r="KCC1105" s="437"/>
      <c r="KCD1105" s="437"/>
      <c r="KCE1105" s="437"/>
      <c r="KCF1105" s="437"/>
      <c r="KCG1105" s="437"/>
      <c r="KCH1105" s="437"/>
      <c r="KCI1105" s="437"/>
      <c r="KCJ1105" s="437"/>
      <c r="KCK1105" s="437"/>
      <c r="KCL1105" s="437"/>
      <c r="KCM1105" s="437"/>
      <c r="KCN1105" s="437"/>
      <c r="KCO1105" s="437"/>
      <c r="KCP1105" s="437"/>
      <c r="KCQ1105" s="437"/>
      <c r="KCR1105" s="437"/>
      <c r="KCS1105" s="437"/>
      <c r="KCT1105" s="437"/>
      <c r="KCU1105" s="437"/>
      <c r="KCV1105" s="437"/>
      <c r="KCW1105" s="437"/>
      <c r="KCX1105" s="437"/>
      <c r="KCY1105" s="437"/>
      <c r="KCZ1105" s="437"/>
      <c r="KDA1105" s="437"/>
      <c r="KDB1105" s="437"/>
      <c r="KDC1105" s="437"/>
      <c r="KDD1105" s="437"/>
      <c r="KDE1105" s="437"/>
      <c r="KDF1105" s="437"/>
      <c r="KDG1105" s="437"/>
      <c r="KDH1105" s="437"/>
      <c r="KDI1105" s="437"/>
      <c r="KDJ1105" s="437"/>
      <c r="KDK1105" s="437"/>
      <c r="KDL1105" s="437"/>
      <c r="KDM1105" s="437"/>
      <c r="KDN1105" s="437"/>
      <c r="KDO1105" s="437"/>
      <c r="KDP1105" s="437"/>
      <c r="KDQ1105" s="437"/>
      <c r="KDR1105" s="437"/>
      <c r="KDS1105" s="437"/>
      <c r="KDT1105" s="437"/>
      <c r="KDU1105" s="437"/>
      <c r="KDV1105" s="437"/>
      <c r="KDW1105" s="437"/>
      <c r="KDX1105" s="437"/>
      <c r="KDY1105" s="437"/>
      <c r="KDZ1105" s="437"/>
      <c r="KEA1105" s="437"/>
      <c r="KEB1105" s="437"/>
      <c r="KEC1105" s="437"/>
      <c r="KED1105" s="437"/>
      <c r="KEE1105" s="437"/>
      <c r="KEF1105" s="437"/>
      <c r="KEG1105" s="437"/>
      <c r="KEH1105" s="437"/>
      <c r="KEI1105" s="437"/>
      <c r="KEJ1105" s="437"/>
      <c r="KEK1105" s="437"/>
      <c r="KEL1105" s="437"/>
      <c r="KEM1105" s="437"/>
      <c r="KEN1105" s="437"/>
      <c r="KEO1105" s="437"/>
      <c r="KEP1105" s="437"/>
      <c r="KEQ1105" s="437"/>
      <c r="KER1105" s="437"/>
      <c r="KES1105" s="437"/>
      <c r="KET1105" s="437"/>
      <c r="KEU1105" s="437"/>
      <c r="KEV1105" s="437"/>
      <c r="KEW1105" s="437"/>
      <c r="KEX1105" s="437"/>
      <c r="KEY1105" s="437"/>
      <c r="KEZ1105" s="437"/>
      <c r="KFA1105" s="437"/>
      <c r="KFB1105" s="437"/>
      <c r="KFC1105" s="437"/>
      <c r="KFD1105" s="437"/>
      <c r="KFE1105" s="437"/>
      <c r="KFF1105" s="437"/>
      <c r="KFG1105" s="437"/>
      <c r="KFH1105" s="437"/>
      <c r="KFI1105" s="437"/>
      <c r="KFJ1105" s="437"/>
      <c r="KFK1105" s="437"/>
      <c r="KFL1105" s="437"/>
      <c r="KFM1105" s="437"/>
      <c r="KFN1105" s="437"/>
      <c r="KFO1105" s="437"/>
      <c r="KFP1105" s="437"/>
      <c r="KFQ1105" s="437"/>
      <c r="KFR1105" s="437"/>
      <c r="KFS1105" s="437"/>
      <c r="KFT1105" s="437"/>
      <c r="KFU1105" s="437"/>
      <c r="KFV1105" s="437"/>
      <c r="KFW1105" s="437"/>
      <c r="KFX1105" s="437"/>
      <c r="KFY1105" s="437"/>
      <c r="KFZ1105" s="437"/>
      <c r="KGA1105" s="437"/>
      <c r="KGB1105" s="437"/>
      <c r="KGC1105" s="437"/>
      <c r="KGD1105" s="437"/>
      <c r="KGE1105" s="437"/>
      <c r="KGF1105" s="437"/>
      <c r="KGG1105" s="437"/>
      <c r="KGH1105" s="437"/>
      <c r="KGI1105" s="437"/>
      <c r="KGJ1105" s="437"/>
      <c r="KGK1105" s="437"/>
      <c r="KGL1105" s="437"/>
      <c r="KGM1105" s="437"/>
      <c r="KGN1105" s="437"/>
      <c r="KGO1105" s="437"/>
      <c r="KGP1105" s="437"/>
      <c r="KGQ1105" s="437"/>
      <c r="KGR1105" s="437"/>
      <c r="KGS1105" s="437"/>
      <c r="KGT1105" s="437"/>
      <c r="KGU1105" s="437"/>
      <c r="KGV1105" s="437"/>
      <c r="KGW1105" s="437"/>
      <c r="KGX1105" s="437"/>
      <c r="KGY1105" s="437"/>
      <c r="KGZ1105" s="437"/>
      <c r="KHA1105" s="437"/>
      <c r="KHB1105" s="437"/>
      <c r="KHC1105" s="437"/>
      <c r="KHD1105" s="437"/>
      <c r="KHE1105" s="437"/>
      <c r="KHF1105" s="437"/>
      <c r="KHG1105" s="437"/>
      <c r="KHH1105" s="437"/>
      <c r="KHI1105" s="437"/>
      <c r="KHJ1105" s="437"/>
      <c r="KHK1105" s="437"/>
      <c r="KHL1105" s="437"/>
      <c r="KHM1105" s="437"/>
      <c r="KHN1105" s="437"/>
      <c r="KHO1105" s="437"/>
      <c r="KHP1105" s="437"/>
      <c r="KHQ1105" s="437"/>
      <c r="KHR1105" s="437"/>
      <c r="KHS1105" s="437"/>
      <c r="KHT1105" s="437"/>
      <c r="KHU1105" s="437"/>
      <c r="KHV1105" s="437"/>
      <c r="KHW1105" s="437"/>
      <c r="KHX1105" s="437"/>
      <c r="KHY1105" s="437"/>
      <c r="KHZ1105" s="437"/>
      <c r="KIA1105" s="437"/>
      <c r="KIB1105" s="437"/>
      <c r="KIC1105" s="437"/>
      <c r="KID1105" s="437"/>
      <c r="KIE1105" s="437"/>
      <c r="KIF1105" s="437"/>
      <c r="KIG1105" s="437"/>
      <c r="KIH1105" s="437"/>
      <c r="KII1105" s="437"/>
      <c r="KIJ1105" s="437"/>
      <c r="KIK1105" s="437"/>
      <c r="KIL1105" s="437"/>
      <c r="KIM1105" s="437"/>
      <c r="KIN1105" s="437"/>
      <c r="KIO1105" s="437"/>
      <c r="KIP1105" s="437"/>
      <c r="KIQ1105" s="437"/>
      <c r="KIR1105" s="437"/>
      <c r="KIS1105" s="437"/>
      <c r="KIT1105" s="437"/>
      <c r="KIU1105" s="437"/>
      <c r="KIV1105" s="437"/>
      <c r="KIW1105" s="437"/>
      <c r="KIX1105" s="437"/>
      <c r="KIY1105" s="437"/>
      <c r="KIZ1105" s="437"/>
      <c r="KJA1105" s="437"/>
      <c r="KJB1105" s="437"/>
      <c r="KJC1105" s="437"/>
      <c r="KJD1105" s="437"/>
      <c r="KJE1105" s="437"/>
      <c r="KJF1105" s="437"/>
      <c r="KJG1105" s="437"/>
      <c r="KJH1105" s="437"/>
      <c r="KJI1105" s="437"/>
      <c r="KJJ1105" s="437"/>
      <c r="KJK1105" s="437"/>
      <c r="KJL1105" s="437"/>
      <c r="KJM1105" s="437"/>
      <c r="KJN1105" s="437"/>
      <c r="KJO1105" s="437"/>
      <c r="KJP1105" s="437"/>
      <c r="KJQ1105" s="437"/>
      <c r="KJR1105" s="437"/>
      <c r="KJS1105" s="437"/>
      <c r="KJT1105" s="437"/>
      <c r="KJU1105" s="437"/>
      <c r="KJV1105" s="437"/>
      <c r="KJW1105" s="437"/>
      <c r="KJX1105" s="437"/>
      <c r="KJY1105" s="437"/>
      <c r="KJZ1105" s="437"/>
      <c r="KKA1105" s="437"/>
      <c r="KKB1105" s="437"/>
      <c r="KKC1105" s="437"/>
      <c r="KKD1105" s="437"/>
      <c r="KKE1105" s="437"/>
      <c r="KKF1105" s="437"/>
      <c r="KKG1105" s="437"/>
      <c r="KKH1105" s="437"/>
      <c r="KKI1105" s="437"/>
      <c r="KKJ1105" s="437"/>
      <c r="KKK1105" s="437"/>
      <c r="KKL1105" s="437"/>
      <c r="KKM1105" s="437"/>
      <c r="KKN1105" s="437"/>
      <c r="KKO1105" s="437"/>
      <c r="KKP1105" s="437"/>
      <c r="KKQ1105" s="437"/>
      <c r="KKR1105" s="437"/>
      <c r="KKS1105" s="437"/>
      <c r="KKT1105" s="437"/>
      <c r="KKU1105" s="437"/>
      <c r="KKV1105" s="437"/>
      <c r="KKW1105" s="437"/>
      <c r="KKX1105" s="437"/>
      <c r="KKY1105" s="437"/>
      <c r="KKZ1105" s="437"/>
      <c r="KLA1105" s="437"/>
      <c r="KLB1105" s="437"/>
      <c r="KLC1105" s="437"/>
      <c r="KLD1105" s="437"/>
      <c r="KLE1105" s="437"/>
      <c r="KLF1105" s="437"/>
      <c r="KLG1105" s="437"/>
      <c r="KLH1105" s="437"/>
      <c r="KLI1105" s="437"/>
      <c r="KLJ1105" s="437"/>
      <c r="KLK1105" s="437"/>
      <c r="KLL1105" s="437"/>
      <c r="KLM1105" s="437"/>
      <c r="KLN1105" s="437"/>
      <c r="KLO1105" s="437"/>
      <c r="KLP1105" s="437"/>
      <c r="KLQ1105" s="437"/>
      <c r="KLR1105" s="437"/>
      <c r="KLS1105" s="437"/>
      <c r="KLT1105" s="437"/>
      <c r="KLU1105" s="437"/>
      <c r="KLV1105" s="437"/>
      <c r="KLW1105" s="437"/>
      <c r="KLX1105" s="437"/>
      <c r="KLY1105" s="437"/>
      <c r="KLZ1105" s="437"/>
      <c r="KMA1105" s="437"/>
      <c r="KMB1105" s="437"/>
      <c r="KMC1105" s="437"/>
      <c r="KMD1105" s="437"/>
      <c r="KME1105" s="437"/>
      <c r="KMF1105" s="437"/>
      <c r="KMG1105" s="437"/>
      <c r="KMH1105" s="437"/>
      <c r="KMI1105" s="437"/>
      <c r="KMJ1105" s="437"/>
      <c r="KMK1105" s="437"/>
      <c r="KML1105" s="437"/>
      <c r="KMM1105" s="437"/>
      <c r="KMN1105" s="437"/>
      <c r="KMO1105" s="437"/>
      <c r="KMP1105" s="437"/>
      <c r="KMQ1105" s="437"/>
      <c r="KMR1105" s="437"/>
      <c r="KMS1105" s="437"/>
      <c r="KMT1105" s="437"/>
      <c r="KMU1105" s="437"/>
      <c r="KMV1105" s="437"/>
      <c r="KMW1105" s="437"/>
      <c r="KMX1105" s="437"/>
      <c r="KMY1105" s="437"/>
      <c r="KMZ1105" s="437"/>
      <c r="KNA1105" s="437"/>
      <c r="KNB1105" s="437"/>
      <c r="KNC1105" s="437"/>
      <c r="KND1105" s="437"/>
      <c r="KNE1105" s="437"/>
      <c r="KNF1105" s="437"/>
      <c r="KNG1105" s="437"/>
      <c r="KNH1105" s="437"/>
      <c r="KNI1105" s="437"/>
      <c r="KNJ1105" s="437"/>
      <c r="KNK1105" s="437"/>
      <c r="KNL1105" s="437"/>
      <c r="KNM1105" s="437"/>
      <c r="KNN1105" s="437"/>
      <c r="KNO1105" s="437"/>
      <c r="KNP1105" s="437"/>
      <c r="KNQ1105" s="437"/>
      <c r="KNR1105" s="437"/>
      <c r="KNS1105" s="437"/>
      <c r="KNT1105" s="437"/>
      <c r="KNU1105" s="437"/>
      <c r="KNV1105" s="437"/>
      <c r="KNW1105" s="437"/>
      <c r="KNX1105" s="437"/>
      <c r="KNY1105" s="437"/>
      <c r="KNZ1105" s="437"/>
      <c r="KOA1105" s="437"/>
      <c r="KOB1105" s="437"/>
      <c r="KOC1105" s="437"/>
      <c r="KOD1105" s="437"/>
      <c r="KOE1105" s="437"/>
      <c r="KOF1105" s="437"/>
      <c r="KOG1105" s="437"/>
      <c r="KOH1105" s="437"/>
      <c r="KOI1105" s="437"/>
      <c r="KOJ1105" s="437"/>
      <c r="KOK1105" s="437"/>
      <c r="KOL1105" s="437"/>
      <c r="KOM1105" s="437"/>
      <c r="KON1105" s="437"/>
      <c r="KOO1105" s="437"/>
      <c r="KOP1105" s="437"/>
      <c r="KOQ1105" s="437"/>
      <c r="KOR1105" s="437"/>
      <c r="KOS1105" s="437"/>
      <c r="KOT1105" s="437"/>
      <c r="KOU1105" s="437"/>
      <c r="KOV1105" s="437"/>
      <c r="KOW1105" s="437"/>
      <c r="KOX1105" s="437"/>
      <c r="KOY1105" s="437"/>
      <c r="KOZ1105" s="437"/>
      <c r="KPA1105" s="437"/>
      <c r="KPB1105" s="437"/>
      <c r="KPC1105" s="437"/>
      <c r="KPD1105" s="437"/>
      <c r="KPE1105" s="437"/>
      <c r="KPF1105" s="437"/>
      <c r="KPG1105" s="437"/>
      <c r="KPH1105" s="437"/>
      <c r="KPI1105" s="437"/>
      <c r="KPJ1105" s="437"/>
      <c r="KPK1105" s="437"/>
      <c r="KPL1105" s="437"/>
      <c r="KPM1105" s="437"/>
      <c r="KPN1105" s="437"/>
      <c r="KPO1105" s="437"/>
      <c r="KPP1105" s="437"/>
      <c r="KPQ1105" s="437"/>
      <c r="KPR1105" s="437"/>
      <c r="KPS1105" s="437"/>
      <c r="KPT1105" s="437"/>
      <c r="KPU1105" s="437"/>
      <c r="KPV1105" s="437"/>
      <c r="KPW1105" s="437"/>
      <c r="KPX1105" s="437"/>
      <c r="KPY1105" s="437"/>
      <c r="KPZ1105" s="437"/>
      <c r="KQA1105" s="437"/>
      <c r="KQB1105" s="437"/>
      <c r="KQC1105" s="437"/>
      <c r="KQD1105" s="437"/>
      <c r="KQE1105" s="437"/>
      <c r="KQF1105" s="437"/>
      <c r="KQG1105" s="437"/>
      <c r="KQH1105" s="437"/>
      <c r="KQI1105" s="437"/>
      <c r="KQJ1105" s="437"/>
      <c r="KQK1105" s="437"/>
      <c r="KQL1105" s="437"/>
      <c r="KQM1105" s="437"/>
      <c r="KQN1105" s="437"/>
      <c r="KQO1105" s="437"/>
      <c r="KQP1105" s="437"/>
      <c r="KQQ1105" s="437"/>
      <c r="KQR1105" s="437"/>
      <c r="KQS1105" s="437"/>
      <c r="KQT1105" s="437"/>
      <c r="KQU1105" s="437"/>
      <c r="KQV1105" s="437"/>
      <c r="KQW1105" s="437"/>
      <c r="KQX1105" s="437"/>
      <c r="KQY1105" s="437"/>
      <c r="KQZ1105" s="437"/>
      <c r="KRA1105" s="437"/>
      <c r="KRB1105" s="437"/>
      <c r="KRC1105" s="437"/>
      <c r="KRD1105" s="437"/>
      <c r="KRE1105" s="437"/>
      <c r="KRF1105" s="437"/>
      <c r="KRG1105" s="437"/>
      <c r="KRH1105" s="437"/>
      <c r="KRI1105" s="437"/>
      <c r="KRJ1105" s="437"/>
      <c r="KRK1105" s="437"/>
      <c r="KRL1105" s="437"/>
      <c r="KRM1105" s="437"/>
      <c r="KRN1105" s="437"/>
      <c r="KRO1105" s="437"/>
      <c r="KRP1105" s="437"/>
      <c r="KRQ1105" s="437"/>
      <c r="KRR1105" s="437"/>
      <c r="KRS1105" s="437"/>
      <c r="KRT1105" s="437"/>
      <c r="KRU1105" s="437"/>
      <c r="KRV1105" s="437"/>
      <c r="KRW1105" s="437"/>
      <c r="KRX1105" s="437"/>
      <c r="KRY1105" s="437"/>
      <c r="KRZ1105" s="437"/>
      <c r="KSA1105" s="437"/>
      <c r="KSB1105" s="437"/>
      <c r="KSC1105" s="437"/>
      <c r="KSD1105" s="437"/>
      <c r="KSE1105" s="437"/>
      <c r="KSF1105" s="437"/>
      <c r="KSG1105" s="437"/>
      <c r="KSH1105" s="437"/>
      <c r="KSI1105" s="437"/>
      <c r="KSJ1105" s="437"/>
      <c r="KSK1105" s="437"/>
      <c r="KSL1105" s="437"/>
      <c r="KSM1105" s="437"/>
      <c r="KSN1105" s="437"/>
      <c r="KSO1105" s="437"/>
      <c r="KSP1105" s="437"/>
      <c r="KSQ1105" s="437"/>
      <c r="KSR1105" s="437"/>
      <c r="KSS1105" s="437"/>
      <c r="KST1105" s="437"/>
      <c r="KSU1105" s="437"/>
      <c r="KSV1105" s="437"/>
      <c r="KSW1105" s="437"/>
      <c r="KSX1105" s="437"/>
      <c r="KSY1105" s="437"/>
      <c r="KSZ1105" s="437"/>
      <c r="KTA1105" s="437"/>
      <c r="KTB1105" s="437"/>
      <c r="KTC1105" s="437"/>
      <c r="KTD1105" s="437"/>
      <c r="KTE1105" s="437"/>
      <c r="KTF1105" s="437"/>
      <c r="KTG1105" s="437"/>
      <c r="KTH1105" s="437"/>
      <c r="KTI1105" s="437"/>
      <c r="KTJ1105" s="437"/>
      <c r="KTK1105" s="437"/>
      <c r="KTL1105" s="437"/>
      <c r="KTM1105" s="437"/>
      <c r="KTN1105" s="437"/>
      <c r="KTO1105" s="437"/>
      <c r="KTP1105" s="437"/>
      <c r="KTQ1105" s="437"/>
      <c r="KTR1105" s="437"/>
      <c r="KTS1105" s="437"/>
      <c r="KTT1105" s="437"/>
      <c r="KTU1105" s="437"/>
      <c r="KTV1105" s="437"/>
      <c r="KTW1105" s="437"/>
      <c r="KTX1105" s="437"/>
      <c r="KTY1105" s="437"/>
      <c r="KTZ1105" s="437"/>
      <c r="KUA1105" s="437"/>
      <c r="KUB1105" s="437"/>
      <c r="KUC1105" s="437"/>
      <c r="KUD1105" s="437"/>
      <c r="KUE1105" s="437"/>
      <c r="KUF1105" s="437"/>
      <c r="KUG1105" s="437"/>
      <c r="KUH1105" s="437"/>
      <c r="KUI1105" s="437"/>
      <c r="KUJ1105" s="437"/>
      <c r="KUK1105" s="437"/>
      <c r="KUL1105" s="437"/>
      <c r="KUM1105" s="437"/>
      <c r="KUN1105" s="437"/>
      <c r="KUO1105" s="437"/>
      <c r="KUP1105" s="437"/>
      <c r="KUQ1105" s="437"/>
      <c r="KUR1105" s="437"/>
      <c r="KUS1105" s="437"/>
      <c r="KUT1105" s="437"/>
      <c r="KUU1105" s="437"/>
      <c r="KUV1105" s="437"/>
      <c r="KUW1105" s="437"/>
      <c r="KUX1105" s="437"/>
      <c r="KUY1105" s="437"/>
      <c r="KUZ1105" s="437"/>
      <c r="KVA1105" s="437"/>
      <c r="KVB1105" s="437"/>
      <c r="KVC1105" s="437"/>
      <c r="KVD1105" s="437"/>
      <c r="KVE1105" s="437"/>
      <c r="KVF1105" s="437"/>
      <c r="KVG1105" s="437"/>
      <c r="KVH1105" s="437"/>
      <c r="KVI1105" s="437"/>
      <c r="KVJ1105" s="437"/>
      <c r="KVK1105" s="437"/>
      <c r="KVL1105" s="437"/>
      <c r="KVM1105" s="437"/>
      <c r="KVN1105" s="437"/>
      <c r="KVO1105" s="437"/>
      <c r="KVP1105" s="437"/>
      <c r="KVQ1105" s="437"/>
      <c r="KVR1105" s="437"/>
      <c r="KVS1105" s="437"/>
      <c r="KVT1105" s="437"/>
      <c r="KVU1105" s="437"/>
      <c r="KVV1105" s="437"/>
      <c r="KVW1105" s="437"/>
      <c r="KVX1105" s="437"/>
      <c r="KVY1105" s="437"/>
      <c r="KVZ1105" s="437"/>
      <c r="KWA1105" s="437"/>
      <c r="KWB1105" s="437"/>
      <c r="KWC1105" s="437"/>
      <c r="KWD1105" s="437"/>
      <c r="KWE1105" s="437"/>
      <c r="KWF1105" s="437"/>
      <c r="KWG1105" s="437"/>
      <c r="KWH1105" s="437"/>
      <c r="KWI1105" s="437"/>
      <c r="KWJ1105" s="437"/>
      <c r="KWK1105" s="437"/>
      <c r="KWL1105" s="437"/>
      <c r="KWM1105" s="437"/>
      <c r="KWN1105" s="437"/>
      <c r="KWO1105" s="437"/>
      <c r="KWP1105" s="437"/>
      <c r="KWQ1105" s="437"/>
      <c r="KWR1105" s="437"/>
      <c r="KWS1105" s="437"/>
      <c r="KWT1105" s="437"/>
      <c r="KWU1105" s="437"/>
      <c r="KWV1105" s="437"/>
      <c r="KWW1105" s="437"/>
      <c r="KWX1105" s="437"/>
      <c r="KWY1105" s="437"/>
      <c r="KWZ1105" s="437"/>
      <c r="KXA1105" s="437"/>
      <c r="KXB1105" s="437"/>
      <c r="KXC1105" s="437"/>
      <c r="KXD1105" s="437"/>
      <c r="KXE1105" s="437"/>
      <c r="KXF1105" s="437"/>
      <c r="KXG1105" s="437"/>
      <c r="KXH1105" s="437"/>
      <c r="KXI1105" s="437"/>
      <c r="KXJ1105" s="437"/>
      <c r="KXK1105" s="437"/>
      <c r="KXL1105" s="437"/>
      <c r="KXM1105" s="437"/>
      <c r="KXN1105" s="437"/>
      <c r="KXO1105" s="437"/>
      <c r="KXP1105" s="437"/>
      <c r="KXQ1105" s="437"/>
      <c r="KXR1105" s="437"/>
      <c r="KXS1105" s="437"/>
      <c r="KXT1105" s="437"/>
      <c r="KXU1105" s="437"/>
      <c r="KXV1105" s="437"/>
      <c r="KXW1105" s="437"/>
      <c r="KXX1105" s="437"/>
      <c r="KXY1105" s="437"/>
      <c r="KXZ1105" s="437"/>
      <c r="KYA1105" s="437"/>
      <c r="KYB1105" s="437"/>
      <c r="KYC1105" s="437"/>
      <c r="KYD1105" s="437"/>
      <c r="KYE1105" s="437"/>
      <c r="KYF1105" s="437"/>
      <c r="KYG1105" s="437"/>
      <c r="KYH1105" s="437"/>
      <c r="KYI1105" s="437"/>
      <c r="KYJ1105" s="437"/>
      <c r="KYK1105" s="437"/>
      <c r="KYL1105" s="437"/>
      <c r="KYM1105" s="437"/>
      <c r="KYN1105" s="437"/>
      <c r="KYO1105" s="437"/>
      <c r="KYP1105" s="437"/>
      <c r="KYQ1105" s="437"/>
      <c r="KYR1105" s="437"/>
      <c r="KYS1105" s="437"/>
      <c r="KYT1105" s="437"/>
      <c r="KYU1105" s="437"/>
      <c r="KYV1105" s="437"/>
      <c r="KYW1105" s="437"/>
      <c r="KYX1105" s="437"/>
      <c r="KYY1105" s="437"/>
      <c r="KYZ1105" s="437"/>
      <c r="KZA1105" s="437"/>
      <c r="KZB1105" s="437"/>
      <c r="KZC1105" s="437"/>
      <c r="KZD1105" s="437"/>
      <c r="KZE1105" s="437"/>
      <c r="KZF1105" s="437"/>
      <c r="KZG1105" s="437"/>
      <c r="KZH1105" s="437"/>
      <c r="KZI1105" s="437"/>
      <c r="KZJ1105" s="437"/>
      <c r="KZK1105" s="437"/>
      <c r="KZL1105" s="437"/>
      <c r="KZM1105" s="437"/>
      <c r="KZN1105" s="437"/>
      <c r="KZO1105" s="437"/>
      <c r="KZP1105" s="437"/>
      <c r="KZQ1105" s="437"/>
      <c r="KZR1105" s="437"/>
      <c r="KZS1105" s="437"/>
      <c r="KZT1105" s="437"/>
      <c r="KZU1105" s="437"/>
      <c r="KZV1105" s="437"/>
      <c r="KZW1105" s="437"/>
      <c r="KZX1105" s="437"/>
      <c r="KZY1105" s="437"/>
      <c r="KZZ1105" s="437"/>
      <c r="LAA1105" s="437"/>
      <c r="LAB1105" s="437"/>
      <c r="LAC1105" s="437"/>
      <c r="LAD1105" s="437"/>
      <c r="LAE1105" s="437"/>
      <c r="LAF1105" s="437"/>
      <c r="LAG1105" s="437"/>
      <c r="LAH1105" s="437"/>
      <c r="LAI1105" s="437"/>
      <c r="LAJ1105" s="437"/>
      <c r="LAK1105" s="437"/>
      <c r="LAL1105" s="437"/>
      <c r="LAM1105" s="437"/>
      <c r="LAN1105" s="437"/>
      <c r="LAO1105" s="437"/>
      <c r="LAP1105" s="437"/>
      <c r="LAQ1105" s="437"/>
      <c r="LAR1105" s="437"/>
      <c r="LAS1105" s="437"/>
      <c r="LAT1105" s="437"/>
      <c r="LAU1105" s="437"/>
      <c r="LAV1105" s="437"/>
      <c r="LAW1105" s="437"/>
      <c r="LAX1105" s="437"/>
      <c r="LAY1105" s="437"/>
      <c r="LAZ1105" s="437"/>
      <c r="LBA1105" s="437"/>
      <c r="LBB1105" s="437"/>
      <c r="LBC1105" s="437"/>
      <c r="LBD1105" s="437"/>
      <c r="LBE1105" s="437"/>
      <c r="LBF1105" s="437"/>
      <c r="LBG1105" s="437"/>
      <c r="LBH1105" s="437"/>
      <c r="LBI1105" s="437"/>
      <c r="LBJ1105" s="437"/>
      <c r="LBK1105" s="437"/>
      <c r="LBL1105" s="437"/>
      <c r="LBM1105" s="437"/>
      <c r="LBN1105" s="437"/>
      <c r="LBO1105" s="437"/>
      <c r="LBP1105" s="437"/>
      <c r="LBQ1105" s="437"/>
      <c r="LBR1105" s="437"/>
      <c r="LBS1105" s="437"/>
      <c r="LBT1105" s="437"/>
      <c r="LBU1105" s="437"/>
      <c r="LBV1105" s="437"/>
      <c r="LBW1105" s="437"/>
      <c r="LBX1105" s="437"/>
      <c r="LBY1105" s="437"/>
      <c r="LBZ1105" s="437"/>
      <c r="LCA1105" s="437"/>
      <c r="LCB1105" s="437"/>
      <c r="LCC1105" s="437"/>
      <c r="LCD1105" s="437"/>
      <c r="LCE1105" s="437"/>
      <c r="LCF1105" s="437"/>
      <c r="LCG1105" s="437"/>
      <c r="LCH1105" s="437"/>
      <c r="LCI1105" s="437"/>
      <c r="LCJ1105" s="437"/>
      <c r="LCK1105" s="437"/>
      <c r="LCL1105" s="437"/>
      <c r="LCM1105" s="437"/>
      <c r="LCN1105" s="437"/>
      <c r="LCO1105" s="437"/>
      <c r="LCP1105" s="437"/>
      <c r="LCQ1105" s="437"/>
      <c r="LCR1105" s="437"/>
      <c r="LCS1105" s="437"/>
      <c r="LCT1105" s="437"/>
      <c r="LCU1105" s="437"/>
      <c r="LCV1105" s="437"/>
      <c r="LCW1105" s="437"/>
      <c r="LCX1105" s="437"/>
      <c r="LCY1105" s="437"/>
      <c r="LCZ1105" s="437"/>
      <c r="LDA1105" s="437"/>
      <c r="LDB1105" s="437"/>
      <c r="LDC1105" s="437"/>
      <c r="LDD1105" s="437"/>
      <c r="LDE1105" s="437"/>
      <c r="LDF1105" s="437"/>
      <c r="LDG1105" s="437"/>
      <c r="LDH1105" s="437"/>
      <c r="LDI1105" s="437"/>
      <c r="LDJ1105" s="437"/>
      <c r="LDK1105" s="437"/>
      <c r="LDL1105" s="437"/>
      <c r="LDM1105" s="437"/>
      <c r="LDN1105" s="437"/>
      <c r="LDO1105" s="437"/>
      <c r="LDP1105" s="437"/>
      <c r="LDQ1105" s="437"/>
      <c r="LDR1105" s="437"/>
      <c r="LDS1105" s="437"/>
      <c r="LDT1105" s="437"/>
      <c r="LDU1105" s="437"/>
      <c r="LDV1105" s="437"/>
      <c r="LDW1105" s="437"/>
      <c r="LDX1105" s="437"/>
      <c r="LDY1105" s="437"/>
      <c r="LDZ1105" s="437"/>
      <c r="LEA1105" s="437"/>
      <c r="LEB1105" s="437"/>
      <c r="LEC1105" s="437"/>
      <c r="LED1105" s="437"/>
      <c r="LEE1105" s="437"/>
      <c r="LEF1105" s="437"/>
      <c r="LEG1105" s="437"/>
      <c r="LEH1105" s="437"/>
      <c r="LEI1105" s="437"/>
      <c r="LEJ1105" s="437"/>
      <c r="LEK1105" s="437"/>
      <c r="LEL1105" s="437"/>
      <c r="LEM1105" s="437"/>
      <c r="LEN1105" s="437"/>
      <c r="LEO1105" s="437"/>
      <c r="LEP1105" s="437"/>
      <c r="LEQ1105" s="437"/>
      <c r="LER1105" s="437"/>
      <c r="LES1105" s="437"/>
      <c r="LET1105" s="437"/>
      <c r="LEU1105" s="437"/>
      <c r="LEV1105" s="437"/>
      <c r="LEW1105" s="437"/>
      <c r="LEX1105" s="437"/>
      <c r="LEY1105" s="437"/>
      <c r="LEZ1105" s="437"/>
      <c r="LFA1105" s="437"/>
      <c r="LFB1105" s="437"/>
      <c r="LFC1105" s="437"/>
      <c r="LFD1105" s="437"/>
      <c r="LFE1105" s="437"/>
      <c r="LFF1105" s="437"/>
      <c r="LFG1105" s="437"/>
      <c r="LFH1105" s="437"/>
      <c r="LFI1105" s="437"/>
      <c r="LFJ1105" s="437"/>
      <c r="LFK1105" s="437"/>
      <c r="LFL1105" s="437"/>
      <c r="LFM1105" s="437"/>
      <c r="LFN1105" s="437"/>
      <c r="LFO1105" s="437"/>
      <c r="LFP1105" s="437"/>
      <c r="LFQ1105" s="437"/>
      <c r="LFR1105" s="437"/>
      <c r="LFS1105" s="437"/>
      <c r="LFT1105" s="437"/>
      <c r="LFU1105" s="437"/>
      <c r="LFV1105" s="437"/>
      <c r="LFW1105" s="437"/>
      <c r="LFX1105" s="437"/>
      <c r="LFY1105" s="437"/>
      <c r="LFZ1105" s="437"/>
      <c r="LGA1105" s="437"/>
      <c r="LGB1105" s="437"/>
      <c r="LGC1105" s="437"/>
      <c r="LGD1105" s="437"/>
      <c r="LGE1105" s="437"/>
      <c r="LGF1105" s="437"/>
      <c r="LGG1105" s="437"/>
      <c r="LGH1105" s="437"/>
      <c r="LGI1105" s="437"/>
      <c r="LGJ1105" s="437"/>
      <c r="LGK1105" s="437"/>
      <c r="LGL1105" s="437"/>
      <c r="LGM1105" s="437"/>
      <c r="LGN1105" s="437"/>
      <c r="LGO1105" s="437"/>
      <c r="LGP1105" s="437"/>
      <c r="LGQ1105" s="437"/>
      <c r="LGR1105" s="437"/>
      <c r="LGS1105" s="437"/>
      <c r="LGT1105" s="437"/>
      <c r="LGU1105" s="437"/>
      <c r="LGV1105" s="437"/>
      <c r="LGW1105" s="437"/>
      <c r="LGX1105" s="437"/>
      <c r="LGY1105" s="437"/>
      <c r="LGZ1105" s="437"/>
      <c r="LHA1105" s="437"/>
      <c r="LHB1105" s="437"/>
      <c r="LHC1105" s="437"/>
      <c r="LHD1105" s="437"/>
      <c r="LHE1105" s="437"/>
      <c r="LHF1105" s="437"/>
      <c r="LHG1105" s="437"/>
      <c r="LHH1105" s="437"/>
      <c r="LHI1105" s="437"/>
      <c r="LHJ1105" s="437"/>
      <c r="LHK1105" s="437"/>
      <c r="LHL1105" s="437"/>
      <c r="LHM1105" s="437"/>
      <c r="LHN1105" s="437"/>
      <c r="LHO1105" s="437"/>
      <c r="LHP1105" s="437"/>
      <c r="LHQ1105" s="437"/>
      <c r="LHR1105" s="437"/>
      <c r="LHS1105" s="437"/>
      <c r="LHT1105" s="437"/>
      <c r="LHU1105" s="437"/>
      <c r="LHV1105" s="437"/>
      <c r="LHW1105" s="437"/>
      <c r="LHX1105" s="437"/>
      <c r="LHY1105" s="437"/>
      <c r="LHZ1105" s="437"/>
      <c r="LIA1105" s="437"/>
      <c r="LIB1105" s="437"/>
      <c r="LIC1105" s="437"/>
      <c r="LID1105" s="437"/>
      <c r="LIE1105" s="437"/>
      <c r="LIF1105" s="437"/>
      <c r="LIG1105" s="437"/>
      <c r="LIH1105" s="437"/>
      <c r="LII1105" s="437"/>
      <c r="LIJ1105" s="437"/>
      <c r="LIK1105" s="437"/>
      <c r="LIL1105" s="437"/>
      <c r="LIM1105" s="437"/>
      <c r="LIN1105" s="437"/>
      <c r="LIO1105" s="437"/>
      <c r="LIP1105" s="437"/>
      <c r="LIQ1105" s="437"/>
      <c r="LIR1105" s="437"/>
      <c r="LIS1105" s="437"/>
      <c r="LIT1105" s="437"/>
      <c r="LIU1105" s="437"/>
      <c r="LIV1105" s="437"/>
      <c r="LIW1105" s="437"/>
      <c r="LIX1105" s="437"/>
      <c r="LIY1105" s="437"/>
      <c r="LIZ1105" s="437"/>
      <c r="LJA1105" s="437"/>
      <c r="LJB1105" s="437"/>
      <c r="LJC1105" s="437"/>
      <c r="LJD1105" s="437"/>
      <c r="LJE1105" s="437"/>
      <c r="LJF1105" s="437"/>
      <c r="LJG1105" s="437"/>
      <c r="LJH1105" s="437"/>
      <c r="LJI1105" s="437"/>
      <c r="LJJ1105" s="437"/>
      <c r="LJK1105" s="437"/>
      <c r="LJL1105" s="437"/>
      <c r="LJM1105" s="437"/>
      <c r="LJN1105" s="437"/>
      <c r="LJO1105" s="437"/>
      <c r="LJP1105" s="437"/>
      <c r="LJQ1105" s="437"/>
      <c r="LJR1105" s="437"/>
      <c r="LJS1105" s="437"/>
      <c r="LJT1105" s="437"/>
      <c r="LJU1105" s="437"/>
      <c r="LJV1105" s="437"/>
      <c r="LJW1105" s="437"/>
      <c r="LJX1105" s="437"/>
      <c r="LJY1105" s="437"/>
      <c r="LJZ1105" s="437"/>
      <c r="LKA1105" s="437"/>
      <c r="LKB1105" s="437"/>
      <c r="LKC1105" s="437"/>
      <c r="LKD1105" s="437"/>
      <c r="LKE1105" s="437"/>
      <c r="LKF1105" s="437"/>
      <c r="LKG1105" s="437"/>
      <c r="LKH1105" s="437"/>
      <c r="LKI1105" s="437"/>
      <c r="LKJ1105" s="437"/>
      <c r="LKK1105" s="437"/>
      <c r="LKL1105" s="437"/>
      <c r="LKM1105" s="437"/>
      <c r="LKN1105" s="437"/>
      <c r="LKO1105" s="437"/>
      <c r="LKP1105" s="437"/>
      <c r="LKQ1105" s="437"/>
      <c r="LKR1105" s="437"/>
      <c r="LKS1105" s="437"/>
      <c r="LKT1105" s="437"/>
      <c r="LKU1105" s="437"/>
      <c r="LKV1105" s="437"/>
      <c r="LKW1105" s="437"/>
      <c r="LKX1105" s="437"/>
      <c r="LKY1105" s="437"/>
      <c r="LKZ1105" s="437"/>
      <c r="LLA1105" s="437"/>
      <c r="LLB1105" s="437"/>
      <c r="LLC1105" s="437"/>
      <c r="LLD1105" s="437"/>
      <c r="LLE1105" s="437"/>
      <c r="LLF1105" s="437"/>
      <c r="LLG1105" s="437"/>
      <c r="LLH1105" s="437"/>
      <c r="LLI1105" s="437"/>
      <c r="LLJ1105" s="437"/>
      <c r="LLK1105" s="437"/>
      <c r="LLL1105" s="437"/>
      <c r="LLM1105" s="437"/>
      <c r="LLN1105" s="437"/>
      <c r="LLO1105" s="437"/>
      <c r="LLP1105" s="437"/>
      <c r="LLQ1105" s="437"/>
      <c r="LLR1105" s="437"/>
      <c r="LLS1105" s="437"/>
      <c r="LLT1105" s="437"/>
      <c r="LLU1105" s="437"/>
      <c r="LLV1105" s="437"/>
      <c r="LLW1105" s="437"/>
      <c r="LLX1105" s="437"/>
      <c r="LLY1105" s="437"/>
      <c r="LLZ1105" s="437"/>
      <c r="LMA1105" s="437"/>
      <c r="LMB1105" s="437"/>
      <c r="LMC1105" s="437"/>
      <c r="LMD1105" s="437"/>
      <c r="LME1105" s="437"/>
      <c r="LMF1105" s="437"/>
      <c r="LMG1105" s="437"/>
      <c r="LMH1105" s="437"/>
      <c r="LMI1105" s="437"/>
      <c r="LMJ1105" s="437"/>
      <c r="LMK1105" s="437"/>
      <c r="LML1105" s="437"/>
      <c r="LMM1105" s="437"/>
      <c r="LMN1105" s="437"/>
      <c r="LMO1105" s="437"/>
      <c r="LMP1105" s="437"/>
      <c r="LMQ1105" s="437"/>
      <c r="LMR1105" s="437"/>
      <c r="LMS1105" s="437"/>
      <c r="LMT1105" s="437"/>
      <c r="LMU1105" s="437"/>
      <c r="LMV1105" s="437"/>
      <c r="LMW1105" s="437"/>
      <c r="LMX1105" s="437"/>
      <c r="LMY1105" s="437"/>
      <c r="LMZ1105" s="437"/>
      <c r="LNA1105" s="437"/>
      <c r="LNB1105" s="437"/>
      <c r="LNC1105" s="437"/>
      <c r="LND1105" s="437"/>
      <c r="LNE1105" s="437"/>
      <c r="LNF1105" s="437"/>
      <c r="LNG1105" s="437"/>
      <c r="LNH1105" s="437"/>
      <c r="LNI1105" s="437"/>
      <c r="LNJ1105" s="437"/>
      <c r="LNK1105" s="437"/>
      <c r="LNL1105" s="437"/>
      <c r="LNM1105" s="437"/>
      <c r="LNN1105" s="437"/>
      <c r="LNO1105" s="437"/>
      <c r="LNP1105" s="437"/>
      <c r="LNQ1105" s="437"/>
      <c r="LNR1105" s="437"/>
      <c r="LNS1105" s="437"/>
      <c r="LNT1105" s="437"/>
      <c r="LNU1105" s="437"/>
      <c r="LNV1105" s="437"/>
      <c r="LNW1105" s="437"/>
      <c r="LNX1105" s="437"/>
      <c r="LNY1105" s="437"/>
      <c r="LNZ1105" s="437"/>
      <c r="LOA1105" s="437"/>
      <c r="LOB1105" s="437"/>
      <c r="LOC1105" s="437"/>
      <c r="LOD1105" s="437"/>
      <c r="LOE1105" s="437"/>
      <c r="LOF1105" s="437"/>
      <c r="LOG1105" s="437"/>
      <c r="LOH1105" s="437"/>
      <c r="LOI1105" s="437"/>
      <c r="LOJ1105" s="437"/>
      <c r="LOK1105" s="437"/>
      <c r="LOL1105" s="437"/>
      <c r="LOM1105" s="437"/>
      <c r="LON1105" s="437"/>
      <c r="LOO1105" s="437"/>
      <c r="LOP1105" s="437"/>
      <c r="LOQ1105" s="437"/>
      <c r="LOR1105" s="437"/>
      <c r="LOS1105" s="437"/>
      <c r="LOT1105" s="437"/>
      <c r="LOU1105" s="437"/>
      <c r="LOV1105" s="437"/>
      <c r="LOW1105" s="437"/>
      <c r="LOX1105" s="437"/>
      <c r="LOY1105" s="437"/>
      <c r="LOZ1105" s="437"/>
      <c r="LPA1105" s="437"/>
      <c r="LPB1105" s="437"/>
      <c r="LPC1105" s="437"/>
      <c r="LPD1105" s="437"/>
      <c r="LPE1105" s="437"/>
      <c r="LPF1105" s="437"/>
      <c r="LPG1105" s="437"/>
      <c r="LPH1105" s="437"/>
      <c r="LPI1105" s="437"/>
      <c r="LPJ1105" s="437"/>
      <c r="LPK1105" s="437"/>
      <c r="LPL1105" s="437"/>
      <c r="LPM1105" s="437"/>
      <c r="LPN1105" s="437"/>
      <c r="LPO1105" s="437"/>
      <c r="LPP1105" s="437"/>
      <c r="LPQ1105" s="437"/>
      <c r="LPR1105" s="437"/>
      <c r="LPS1105" s="437"/>
      <c r="LPT1105" s="437"/>
      <c r="LPU1105" s="437"/>
      <c r="LPV1105" s="437"/>
      <c r="LPW1105" s="437"/>
      <c r="LPX1105" s="437"/>
      <c r="LPY1105" s="437"/>
      <c r="LPZ1105" s="437"/>
      <c r="LQA1105" s="437"/>
      <c r="LQB1105" s="437"/>
      <c r="LQC1105" s="437"/>
      <c r="LQD1105" s="437"/>
      <c r="LQE1105" s="437"/>
      <c r="LQF1105" s="437"/>
      <c r="LQG1105" s="437"/>
      <c r="LQH1105" s="437"/>
      <c r="LQI1105" s="437"/>
      <c r="LQJ1105" s="437"/>
      <c r="LQK1105" s="437"/>
      <c r="LQL1105" s="437"/>
      <c r="LQM1105" s="437"/>
      <c r="LQN1105" s="437"/>
      <c r="LQO1105" s="437"/>
      <c r="LQP1105" s="437"/>
      <c r="LQQ1105" s="437"/>
      <c r="LQR1105" s="437"/>
      <c r="LQS1105" s="437"/>
      <c r="LQT1105" s="437"/>
      <c r="LQU1105" s="437"/>
      <c r="LQV1105" s="437"/>
      <c r="LQW1105" s="437"/>
      <c r="LQX1105" s="437"/>
      <c r="LQY1105" s="437"/>
      <c r="LQZ1105" s="437"/>
      <c r="LRA1105" s="437"/>
      <c r="LRB1105" s="437"/>
      <c r="LRC1105" s="437"/>
      <c r="LRD1105" s="437"/>
      <c r="LRE1105" s="437"/>
      <c r="LRF1105" s="437"/>
      <c r="LRG1105" s="437"/>
      <c r="LRH1105" s="437"/>
      <c r="LRI1105" s="437"/>
      <c r="LRJ1105" s="437"/>
      <c r="LRK1105" s="437"/>
      <c r="LRL1105" s="437"/>
      <c r="LRM1105" s="437"/>
      <c r="LRN1105" s="437"/>
      <c r="LRO1105" s="437"/>
      <c r="LRP1105" s="437"/>
      <c r="LRQ1105" s="437"/>
      <c r="LRR1105" s="437"/>
      <c r="LRS1105" s="437"/>
      <c r="LRT1105" s="437"/>
      <c r="LRU1105" s="437"/>
      <c r="LRV1105" s="437"/>
      <c r="LRW1105" s="437"/>
      <c r="LRX1105" s="437"/>
      <c r="LRY1105" s="437"/>
      <c r="LRZ1105" s="437"/>
      <c r="LSA1105" s="437"/>
      <c r="LSB1105" s="437"/>
      <c r="LSC1105" s="437"/>
      <c r="LSD1105" s="437"/>
      <c r="LSE1105" s="437"/>
      <c r="LSF1105" s="437"/>
      <c r="LSG1105" s="437"/>
      <c r="LSH1105" s="437"/>
      <c r="LSI1105" s="437"/>
      <c r="LSJ1105" s="437"/>
      <c r="LSK1105" s="437"/>
      <c r="LSL1105" s="437"/>
      <c r="LSM1105" s="437"/>
      <c r="LSN1105" s="437"/>
      <c r="LSO1105" s="437"/>
      <c r="LSP1105" s="437"/>
      <c r="LSQ1105" s="437"/>
      <c r="LSR1105" s="437"/>
      <c r="LSS1105" s="437"/>
      <c r="LST1105" s="437"/>
      <c r="LSU1105" s="437"/>
      <c r="LSV1105" s="437"/>
      <c r="LSW1105" s="437"/>
      <c r="LSX1105" s="437"/>
      <c r="LSY1105" s="437"/>
      <c r="LSZ1105" s="437"/>
      <c r="LTA1105" s="437"/>
      <c r="LTB1105" s="437"/>
      <c r="LTC1105" s="437"/>
      <c r="LTD1105" s="437"/>
      <c r="LTE1105" s="437"/>
      <c r="LTF1105" s="437"/>
      <c r="LTG1105" s="437"/>
      <c r="LTH1105" s="437"/>
      <c r="LTI1105" s="437"/>
      <c r="LTJ1105" s="437"/>
      <c r="LTK1105" s="437"/>
      <c r="LTL1105" s="437"/>
      <c r="LTM1105" s="437"/>
      <c r="LTN1105" s="437"/>
      <c r="LTO1105" s="437"/>
      <c r="LTP1105" s="437"/>
      <c r="LTQ1105" s="437"/>
      <c r="LTR1105" s="437"/>
      <c r="LTS1105" s="437"/>
      <c r="LTT1105" s="437"/>
      <c r="LTU1105" s="437"/>
      <c r="LTV1105" s="437"/>
      <c r="LTW1105" s="437"/>
      <c r="LTX1105" s="437"/>
      <c r="LTY1105" s="437"/>
      <c r="LTZ1105" s="437"/>
      <c r="LUA1105" s="437"/>
      <c r="LUB1105" s="437"/>
      <c r="LUC1105" s="437"/>
      <c r="LUD1105" s="437"/>
      <c r="LUE1105" s="437"/>
      <c r="LUF1105" s="437"/>
      <c r="LUG1105" s="437"/>
      <c r="LUH1105" s="437"/>
      <c r="LUI1105" s="437"/>
      <c r="LUJ1105" s="437"/>
      <c r="LUK1105" s="437"/>
      <c r="LUL1105" s="437"/>
      <c r="LUM1105" s="437"/>
      <c r="LUN1105" s="437"/>
      <c r="LUO1105" s="437"/>
      <c r="LUP1105" s="437"/>
      <c r="LUQ1105" s="437"/>
      <c r="LUR1105" s="437"/>
      <c r="LUS1105" s="437"/>
      <c r="LUT1105" s="437"/>
      <c r="LUU1105" s="437"/>
      <c r="LUV1105" s="437"/>
      <c r="LUW1105" s="437"/>
      <c r="LUX1105" s="437"/>
      <c r="LUY1105" s="437"/>
      <c r="LUZ1105" s="437"/>
      <c r="LVA1105" s="437"/>
      <c r="LVB1105" s="437"/>
      <c r="LVC1105" s="437"/>
      <c r="LVD1105" s="437"/>
      <c r="LVE1105" s="437"/>
      <c r="LVF1105" s="437"/>
      <c r="LVG1105" s="437"/>
      <c r="LVH1105" s="437"/>
      <c r="LVI1105" s="437"/>
      <c r="LVJ1105" s="437"/>
      <c r="LVK1105" s="437"/>
      <c r="LVL1105" s="437"/>
      <c r="LVM1105" s="437"/>
      <c r="LVN1105" s="437"/>
      <c r="LVO1105" s="437"/>
      <c r="LVP1105" s="437"/>
      <c r="LVQ1105" s="437"/>
      <c r="LVR1105" s="437"/>
      <c r="LVS1105" s="437"/>
      <c r="LVT1105" s="437"/>
      <c r="LVU1105" s="437"/>
      <c r="LVV1105" s="437"/>
      <c r="LVW1105" s="437"/>
      <c r="LVX1105" s="437"/>
      <c r="LVY1105" s="437"/>
      <c r="LVZ1105" s="437"/>
      <c r="LWA1105" s="437"/>
      <c r="LWB1105" s="437"/>
      <c r="LWC1105" s="437"/>
      <c r="LWD1105" s="437"/>
      <c r="LWE1105" s="437"/>
      <c r="LWF1105" s="437"/>
      <c r="LWG1105" s="437"/>
      <c r="LWH1105" s="437"/>
      <c r="LWI1105" s="437"/>
      <c r="LWJ1105" s="437"/>
      <c r="LWK1105" s="437"/>
      <c r="LWL1105" s="437"/>
      <c r="LWM1105" s="437"/>
      <c r="LWN1105" s="437"/>
      <c r="LWO1105" s="437"/>
      <c r="LWP1105" s="437"/>
      <c r="LWQ1105" s="437"/>
      <c r="LWR1105" s="437"/>
      <c r="LWS1105" s="437"/>
      <c r="LWT1105" s="437"/>
      <c r="LWU1105" s="437"/>
      <c r="LWV1105" s="437"/>
      <c r="LWW1105" s="437"/>
      <c r="LWX1105" s="437"/>
      <c r="LWY1105" s="437"/>
      <c r="LWZ1105" s="437"/>
      <c r="LXA1105" s="437"/>
      <c r="LXB1105" s="437"/>
      <c r="LXC1105" s="437"/>
      <c r="LXD1105" s="437"/>
      <c r="LXE1105" s="437"/>
      <c r="LXF1105" s="437"/>
      <c r="LXG1105" s="437"/>
      <c r="LXH1105" s="437"/>
      <c r="LXI1105" s="437"/>
      <c r="LXJ1105" s="437"/>
      <c r="LXK1105" s="437"/>
      <c r="LXL1105" s="437"/>
      <c r="LXM1105" s="437"/>
      <c r="LXN1105" s="437"/>
      <c r="LXO1105" s="437"/>
      <c r="LXP1105" s="437"/>
      <c r="LXQ1105" s="437"/>
      <c r="LXR1105" s="437"/>
      <c r="LXS1105" s="437"/>
      <c r="LXT1105" s="437"/>
      <c r="LXU1105" s="437"/>
      <c r="LXV1105" s="437"/>
      <c r="LXW1105" s="437"/>
      <c r="LXX1105" s="437"/>
      <c r="LXY1105" s="437"/>
      <c r="LXZ1105" s="437"/>
      <c r="LYA1105" s="437"/>
      <c r="LYB1105" s="437"/>
      <c r="LYC1105" s="437"/>
      <c r="LYD1105" s="437"/>
      <c r="LYE1105" s="437"/>
      <c r="LYF1105" s="437"/>
      <c r="LYG1105" s="437"/>
      <c r="LYH1105" s="437"/>
      <c r="LYI1105" s="437"/>
      <c r="LYJ1105" s="437"/>
      <c r="LYK1105" s="437"/>
      <c r="LYL1105" s="437"/>
      <c r="LYM1105" s="437"/>
      <c r="LYN1105" s="437"/>
      <c r="LYO1105" s="437"/>
      <c r="LYP1105" s="437"/>
      <c r="LYQ1105" s="437"/>
      <c r="LYR1105" s="437"/>
      <c r="LYS1105" s="437"/>
      <c r="LYT1105" s="437"/>
      <c r="LYU1105" s="437"/>
      <c r="LYV1105" s="437"/>
      <c r="LYW1105" s="437"/>
      <c r="LYX1105" s="437"/>
      <c r="LYY1105" s="437"/>
      <c r="LYZ1105" s="437"/>
      <c r="LZA1105" s="437"/>
      <c r="LZB1105" s="437"/>
      <c r="LZC1105" s="437"/>
      <c r="LZD1105" s="437"/>
      <c r="LZE1105" s="437"/>
      <c r="LZF1105" s="437"/>
      <c r="LZG1105" s="437"/>
      <c r="LZH1105" s="437"/>
      <c r="LZI1105" s="437"/>
      <c r="LZJ1105" s="437"/>
      <c r="LZK1105" s="437"/>
      <c r="LZL1105" s="437"/>
      <c r="LZM1105" s="437"/>
      <c r="LZN1105" s="437"/>
      <c r="LZO1105" s="437"/>
      <c r="LZP1105" s="437"/>
      <c r="LZQ1105" s="437"/>
      <c r="LZR1105" s="437"/>
      <c r="LZS1105" s="437"/>
      <c r="LZT1105" s="437"/>
      <c r="LZU1105" s="437"/>
      <c r="LZV1105" s="437"/>
      <c r="LZW1105" s="437"/>
      <c r="LZX1105" s="437"/>
      <c r="LZY1105" s="437"/>
      <c r="LZZ1105" s="437"/>
      <c r="MAA1105" s="437"/>
      <c r="MAB1105" s="437"/>
      <c r="MAC1105" s="437"/>
      <c r="MAD1105" s="437"/>
      <c r="MAE1105" s="437"/>
      <c r="MAF1105" s="437"/>
      <c r="MAG1105" s="437"/>
      <c r="MAH1105" s="437"/>
      <c r="MAI1105" s="437"/>
      <c r="MAJ1105" s="437"/>
      <c r="MAK1105" s="437"/>
      <c r="MAL1105" s="437"/>
      <c r="MAM1105" s="437"/>
      <c r="MAN1105" s="437"/>
      <c r="MAO1105" s="437"/>
      <c r="MAP1105" s="437"/>
      <c r="MAQ1105" s="437"/>
      <c r="MAR1105" s="437"/>
      <c r="MAS1105" s="437"/>
      <c r="MAT1105" s="437"/>
      <c r="MAU1105" s="437"/>
      <c r="MAV1105" s="437"/>
      <c r="MAW1105" s="437"/>
      <c r="MAX1105" s="437"/>
      <c r="MAY1105" s="437"/>
      <c r="MAZ1105" s="437"/>
      <c r="MBA1105" s="437"/>
      <c r="MBB1105" s="437"/>
      <c r="MBC1105" s="437"/>
      <c r="MBD1105" s="437"/>
      <c r="MBE1105" s="437"/>
      <c r="MBF1105" s="437"/>
      <c r="MBG1105" s="437"/>
      <c r="MBH1105" s="437"/>
      <c r="MBI1105" s="437"/>
      <c r="MBJ1105" s="437"/>
      <c r="MBK1105" s="437"/>
      <c r="MBL1105" s="437"/>
      <c r="MBM1105" s="437"/>
      <c r="MBN1105" s="437"/>
      <c r="MBO1105" s="437"/>
      <c r="MBP1105" s="437"/>
      <c r="MBQ1105" s="437"/>
      <c r="MBR1105" s="437"/>
      <c r="MBS1105" s="437"/>
      <c r="MBT1105" s="437"/>
      <c r="MBU1105" s="437"/>
      <c r="MBV1105" s="437"/>
      <c r="MBW1105" s="437"/>
      <c r="MBX1105" s="437"/>
      <c r="MBY1105" s="437"/>
      <c r="MBZ1105" s="437"/>
      <c r="MCA1105" s="437"/>
      <c r="MCB1105" s="437"/>
      <c r="MCC1105" s="437"/>
      <c r="MCD1105" s="437"/>
      <c r="MCE1105" s="437"/>
      <c r="MCF1105" s="437"/>
      <c r="MCG1105" s="437"/>
      <c r="MCH1105" s="437"/>
      <c r="MCI1105" s="437"/>
      <c r="MCJ1105" s="437"/>
      <c r="MCK1105" s="437"/>
      <c r="MCL1105" s="437"/>
      <c r="MCM1105" s="437"/>
      <c r="MCN1105" s="437"/>
      <c r="MCO1105" s="437"/>
      <c r="MCP1105" s="437"/>
      <c r="MCQ1105" s="437"/>
      <c r="MCR1105" s="437"/>
      <c r="MCS1105" s="437"/>
      <c r="MCT1105" s="437"/>
      <c r="MCU1105" s="437"/>
      <c r="MCV1105" s="437"/>
      <c r="MCW1105" s="437"/>
      <c r="MCX1105" s="437"/>
      <c r="MCY1105" s="437"/>
      <c r="MCZ1105" s="437"/>
      <c r="MDA1105" s="437"/>
      <c r="MDB1105" s="437"/>
      <c r="MDC1105" s="437"/>
      <c r="MDD1105" s="437"/>
      <c r="MDE1105" s="437"/>
      <c r="MDF1105" s="437"/>
      <c r="MDG1105" s="437"/>
      <c r="MDH1105" s="437"/>
      <c r="MDI1105" s="437"/>
      <c r="MDJ1105" s="437"/>
      <c r="MDK1105" s="437"/>
      <c r="MDL1105" s="437"/>
      <c r="MDM1105" s="437"/>
      <c r="MDN1105" s="437"/>
      <c r="MDO1105" s="437"/>
      <c r="MDP1105" s="437"/>
      <c r="MDQ1105" s="437"/>
      <c r="MDR1105" s="437"/>
      <c r="MDS1105" s="437"/>
      <c r="MDT1105" s="437"/>
      <c r="MDU1105" s="437"/>
      <c r="MDV1105" s="437"/>
      <c r="MDW1105" s="437"/>
      <c r="MDX1105" s="437"/>
      <c r="MDY1105" s="437"/>
      <c r="MDZ1105" s="437"/>
      <c r="MEA1105" s="437"/>
      <c r="MEB1105" s="437"/>
      <c r="MEC1105" s="437"/>
      <c r="MED1105" s="437"/>
      <c r="MEE1105" s="437"/>
      <c r="MEF1105" s="437"/>
      <c r="MEG1105" s="437"/>
      <c r="MEH1105" s="437"/>
      <c r="MEI1105" s="437"/>
      <c r="MEJ1105" s="437"/>
      <c r="MEK1105" s="437"/>
      <c r="MEL1105" s="437"/>
      <c r="MEM1105" s="437"/>
      <c r="MEN1105" s="437"/>
      <c r="MEO1105" s="437"/>
      <c r="MEP1105" s="437"/>
      <c r="MEQ1105" s="437"/>
      <c r="MER1105" s="437"/>
      <c r="MES1105" s="437"/>
      <c r="MET1105" s="437"/>
      <c r="MEU1105" s="437"/>
      <c r="MEV1105" s="437"/>
      <c r="MEW1105" s="437"/>
      <c r="MEX1105" s="437"/>
      <c r="MEY1105" s="437"/>
      <c r="MEZ1105" s="437"/>
      <c r="MFA1105" s="437"/>
      <c r="MFB1105" s="437"/>
      <c r="MFC1105" s="437"/>
      <c r="MFD1105" s="437"/>
      <c r="MFE1105" s="437"/>
      <c r="MFF1105" s="437"/>
      <c r="MFG1105" s="437"/>
      <c r="MFH1105" s="437"/>
      <c r="MFI1105" s="437"/>
      <c r="MFJ1105" s="437"/>
      <c r="MFK1105" s="437"/>
      <c r="MFL1105" s="437"/>
      <c r="MFM1105" s="437"/>
      <c r="MFN1105" s="437"/>
      <c r="MFO1105" s="437"/>
      <c r="MFP1105" s="437"/>
      <c r="MFQ1105" s="437"/>
      <c r="MFR1105" s="437"/>
      <c r="MFS1105" s="437"/>
      <c r="MFT1105" s="437"/>
      <c r="MFU1105" s="437"/>
      <c r="MFV1105" s="437"/>
      <c r="MFW1105" s="437"/>
      <c r="MFX1105" s="437"/>
      <c r="MFY1105" s="437"/>
      <c r="MFZ1105" s="437"/>
      <c r="MGA1105" s="437"/>
      <c r="MGB1105" s="437"/>
      <c r="MGC1105" s="437"/>
      <c r="MGD1105" s="437"/>
      <c r="MGE1105" s="437"/>
      <c r="MGF1105" s="437"/>
      <c r="MGG1105" s="437"/>
      <c r="MGH1105" s="437"/>
      <c r="MGI1105" s="437"/>
      <c r="MGJ1105" s="437"/>
      <c r="MGK1105" s="437"/>
      <c r="MGL1105" s="437"/>
      <c r="MGM1105" s="437"/>
      <c r="MGN1105" s="437"/>
      <c r="MGO1105" s="437"/>
      <c r="MGP1105" s="437"/>
      <c r="MGQ1105" s="437"/>
      <c r="MGR1105" s="437"/>
      <c r="MGS1105" s="437"/>
      <c r="MGT1105" s="437"/>
      <c r="MGU1105" s="437"/>
      <c r="MGV1105" s="437"/>
      <c r="MGW1105" s="437"/>
      <c r="MGX1105" s="437"/>
      <c r="MGY1105" s="437"/>
      <c r="MGZ1105" s="437"/>
      <c r="MHA1105" s="437"/>
      <c r="MHB1105" s="437"/>
      <c r="MHC1105" s="437"/>
      <c r="MHD1105" s="437"/>
      <c r="MHE1105" s="437"/>
      <c r="MHF1105" s="437"/>
      <c r="MHG1105" s="437"/>
      <c r="MHH1105" s="437"/>
      <c r="MHI1105" s="437"/>
      <c r="MHJ1105" s="437"/>
      <c r="MHK1105" s="437"/>
      <c r="MHL1105" s="437"/>
      <c r="MHM1105" s="437"/>
      <c r="MHN1105" s="437"/>
      <c r="MHO1105" s="437"/>
      <c r="MHP1105" s="437"/>
      <c r="MHQ1105" s="437"/>
      <c r="MHR1105" s="437"/>
      <c r="MHS1105" s="437"/>
      <c r="MHT1105" s="437"/>
      <c r="MHU1105" s="437"/>
      <c r="MHV1105" s="437"/>
      <c r="MHW1105" s="437"/>
      <c r="MHX1105" s="437"/>
      <c r="MHY1105" s="437"/>
      <c r="MHZ1105" s="437"/>
      <c r="MIA1105" s="437"/>
      <c r="MIB1105" s="437"/>
      <c r="MIC1105" s="437"/>
      <c r="MID1105" s="437"/>
      <c r="MIE1105" s="437"/>
      <c r="MIF1105" s="437"/>
      <c r="MIG1105" s="437"/>
      <c r="MIH1105" s="437"/>
      <c r="MII1105" s="437"/>
      <c r="MIJ1105" s="437"/>
      <c r="MIK1105" s="437"/>
      <c r="MIL1105" s="437"/>
      <c r="MIM1105" s="437"/>
      <c r="MIN1105" s="437"/>
      <c r="MIO1105" s="437"/>
      <c r="MIP1105" s="437"/>
      <c r="MIQ1105" s="437"/>
      <c r="MIR1105" s="437"/>
      <c r="MIS1105" s="437"/>
      <c r="MIT1105" s="437"/>
      <c r="MIU1105" s="437"/>
      <c r="MIV1105" s="437"/>
      <c r="MIW1105" s="437"/>
      <c r="MIX1105" s="437"/>
      <c r="MIY1105" s="437"/>
      <c r="MIZ1105" s="437"/>
      <c r="MJA1105" s="437"/>
      <c r="MJB1105" s="437"/>
      <c r="MJC1105" s="437"/>
      <c r="MJD1105" s="437"/>
      <c r="MJE1105" s="437"/>
      <c r="MJF1105" s="437"/>
      <c r="MJG1105" s="437"/>
      <c r="MJH1105" s="437"/>
      <c r="MJI1105" s="437"/>
      <c r="MJJ1105" s="437"/>
      <c r="MJK1105" s="437"/>
      <c r="MJL1105" s="437"/>
      <c r="MJM1105" s="437"/>
      <c r="MJN1105" s="437"/>
      <c r="MJO1105" s="437"/>
      <c r="MJP1105" s="437"/>
      <c r="MJQ1105" s="437"/>
      <c r="MJR1105" s="437"/>
      <c r="MJS1105" s="437"/>
      <c r="MJT1105" s="437"/>
      <c r="MJU1105" s="437"/>
      <c r="MJV1105" s="437"/>
      <c r="MJW1105" s="437"/>
      <c r="MJX1105" s="437"/>
      <c r="MJY1105" s="437"/>
      <c r="MJZ1105" s="437"/>
      <c r="MKA1105" s="437"/>
      <c r="MKB1105" s="437"/>
      <c r="MKC1105" s="437"/>
      <c r="MKD1105" s="437"/>
      <c r="MKE1105" s="437"/>
      <c r="MKF1105" s="437"/>
      <c r="MKG1105" s="437"/>
      <c r="MKH1105" s="437"/>
      <c r="MKI1105" s="437"/>
      <c r="MKJ1105" s="437"/>
      <c r="MKK1105" s="437"/>
      <c r="MKL1105" s="437"/>
      <c r="MKM1105" s="437"/>
      <c r="MKN1105" s="437"/>
      <c r="MKO1105" s="437"/>
      <c r="MKP1105" s="437"/>
      <c r="MKQ1105" s="437"/>
      <c r="MKR1105" s="437"/>
      <c r="MKS1105" s="437"/>
      <c r="MKT1105" s="437"/>
      <c r="MKU1105" s="437"/>
      <c r="MKV1105" s="437"/>
      <c r="MKW1105" s="437"/>
      <c r="MKX1105" s="437"/>
      <c r="MKY1105" s="437"/>
      <c r="MKZ1105" s="437"/>
      <c r="MLA1105" s="437"/>
      <c r="MLB1105" s="437"/>
      <c r="MLC1105" s="437"/>
      <c r="MLD1105" s="437"/>
      <c r="MLE1105" s="437"/>
      <c r="MLF1105" s="437"/>
      <c r="MLG1105" s="437"/>
      <c r="MLH1105" s="437"/>
      <c r="MLI1105" s="437"/>
      <c r="MLJ1105" s="437"/>
      <c r="MLK1105" s="437"/>
      <c r="MLL1105" s="437"/>
      <c r="MLM1105" s="437"/>
      <c r="MLN1105" s="437"/>
      <c r="MLO1105" s="437"/>
      <c r="MLP1105" s="437"/>
      <c r="MLQ1105" s="437"/>
      <c r="MLR1105" s="437"/>
      <c r="MLS1105" s="437"/>
      <c r="MLT1105" s="437"/>
      <c r="MLU1105" s="437"/>
      <c r="MLV1105" s="437"/>
      <c r="MLW1105" s="437"/>
      <c r="MLX1105" s="437"/>
      <c r="MLY1105" s="437"/>
      <c r="MLZ1105" s="437"/>
      <c r="MMA1105" s="437"/>
      <c r="MMB1105" s="437"/>
      <c r="MMC1105" s="437"/>
      <c r="MMD1105" s="437"/>
      <c r="MME1105" s="437"/>
      <c r="MMF1105" s="437"/>
      <c r="MMG1105" s="437"/>
      <c r="MMH1105" s="437"/>
      <c r="MMI1105" s="437"/>
      <c r="MMJ1105" s="437"/>
      <c r="MMK1105" s="437"/>
      <c r="MML1105" s="437"/>
      <c r="MMM1105" s="437"/>
      <c r="MMN1105" s="437"/>
      <c r="MMO1105" s="437"/>
      <c r="MMP1105" s="437"/>
      <c r="MMQ1105" s="437"/>
      <c r="MMR1105" s="437"/>
      <c r="MMS1105" s="437"/>
      <c r="MMT1105" s="437"/>
      <c r="MMU1105" s="437"/>
      <c r="MMV1105" s="437"/>
      <c r="MMW1105" s="437"/>
      <c r="MMX1105" s="437"/>
      <c r="MMY1105" s="437"/>
      <c r="MMZ1105" s="437"/>
      <c r="MNA1105" s="437"/>
      <c r="MNB1105" s="437"/>
      <c r="MNC1105" s="437"/>
      <c r="MND1105" s="437"/>
      <c r="MNE1105" s="437"/>
      <c r="MNF1105" s="437"/>
      <c r="MNG1105" s="437"/>
      <c r="MNH1105" s="437"/>
      <c r="MNI1105" s="437"/>
      <c r="MNJ1105" s="437"/>
      <c r="MNK1105" s="437"/>
      <c r="MNL1105" s="437"/>
      <c r="MNM1105" s="437"/>
      <c r="MNN1105" s="437"/>
      <c r="MNO1105" s="437"/>
      <c r="MNP1105" s="437"/>
      <c r="MNQ1105" s="437"/>
      <c r="MNR1105" s="437"/>
      <c r="MNS1105" s="437"/>
      <c r="MNT1105" s="437"/>
      <c r="MNU1105" s="437"/>
      <c r="MNV1105" s="437"/>
      <c r="MNW1105" s="437"/>
      <c r="MNX1105" s="437"/>
      <c r="MNY1105" s="437"/>
      <c r="MNZ1105" s="437"/>
      <c r="MOA1105" s="437"/>
      <c r="MOB1105" s="437"/>
      <c r="MOC1105" s="437"/>
      <c r="MOD1105" s="437"/>
      <c r="MOE1105" s="437"/>
      <c r="MOF1105" s="437"/>
      <c r="MOG1105" s="437"/>
      <c r="MOH1105" s="437"/>
      <c r="MOI1105" s="437"/>
      <c r="MOJ1105" s="437"/>
      <c r="MOK1105" s="437"/>
      <c r="MOL1105" s="437"/>
      <c r="MOM1105" s="437"/>
      <c r="MON1105" s="437"/>
      <c r="MOO1105" s="437"/>
      <c r="MOP1105" s="437"/>
      <c r="MOQ1105" s="437"/>
      <c r="MOR1105" s="437"/>
      <c r="MOS1105" s="437"/>
      <c r="MOT1105" s="437"/>
      <c r="MOU1105" s="437"/>
      <c r="MOV1105" s="437"/>
      <c r="MOW1105" s="437"/>
      <c r="MOX1105" s="437"/>
      <c r="MOY1105" s="437"/>
      <c r="MOZ1105" s="437"/>
      <c r="MPA1105" s="437"/>
      <c r="MPB1105" s="437"/>
      <c r="MPC1105" s="437"/>
      <c r="MPD1105" s="437"/>
      <c r="MPE1105" s="437"/>
      <c r="MPF1105" s="437"/>
      <c r="MPG1105" s="437"/>
      <c r="MPH1105" s="437"/>
      <c r="MPI1105" s="437"/>
      <c r="MPJ1105" s="437"/>
      <c r="MPK1105" s="437"/>
      <c r="MPL1105" s="437"/>
      <c r="MPM1105" s="437"/>
      <c r="MPN1105" s="437"/>
      <c r="MPO1105" s="437"/>
      <c r="MPP1105" s="437"/>
      <c r="MPQ1105" s="437"/>
      <c r="MPR1105" s="437"/>
      <c r="MPS1105" s="437"/>
      <c r="MPT1105" s="437"/>
      <c r="MPU1105" s="437"/>
      <c r="MPV1105" s="437"/>
      <c r="MPW1105" s="437"/>
      <c r="MPX1105" s="437"/>
      <c r="MPY1105" s="437"/>
      <c r="MPZ1105" s="437"/>
      <c r="MQA1105" s="437"/>
      <c r="MQB1105" s="437"/>
      <c r="MQC1105" s="437"/>
      <c r="MQD1105" s="437"/>
      <c r="MQE1105" s="437"/>
      <c r="MQF1105" s="437"/>
      <c r="MQG1105" s="437"/>
      <c r="MQH1105" s="437"/>
      <c r="MQI1105" s="437"/>
      <c r="MQJ1105" s="437"/>
      <c r="MQK1105" s="437"/>
      <c r="MQL1105" s="437"/>
      <c r="MQM1105" s="437"/>
      <c r="MQN1105" s="437"/>
      <c r="MQO1105" s="437"/>
      <c r="MQP1105" s="437"/>
      <c r="MQQ1105" s="437"/>
      <c r="MQR1105" s="437"/>
      <c r="MQS1105" s="437"/>
      <c r="MQT1105" s="437"/>
      <c r="MQU1105" s="437"/>
      <c r="MQV1105" s="437"/>
      <c r="MQW1105" s="437"/>
      <c r="MQX1105" s="437"/>
      <c r="MQY1105" s="437"/>
      <c r="MQZ1105" s="437"/>
      <c r="MRA1105" s="437"/>
      <c r="MRB1105" s="437"/>
      <c r="MRC1105" s="437"/>
      <c r="MRD1105" s="437"/>
      <c r="MRE1105" s="437"/>
      <c r="MRF1105" s="437"/>
      <c r="MRG1105" s="437"/>
      <c r="MRH1105" s="437"/>
      <c r="MRI1105" s="437"/>
      <c r="MRJ1105" s="437"/>
      <c r="MRK1105" s="437"/>
      <c r="MRL1105" s="437"/>
      <c r="MRM1105" s="437"/>
      <c r="MRN1105" s="437"/>
      <c r="MRO1105" s="437"/>
      <c r="MRP1105" s="437"/>
      <c r="MRQ1105" s="437"/>
      <c r="MRR1105" s="437"/>
      <c r="MRS1105" s="437"/>
      <c r="MRT1105" s="437"/>
      <c r="MRU1105" s="437"/>
      <c r="MRV1105" s="437"/>
      <c r="MRW1105" s="437"/>
      <c r="MRX1105" s="437"/>
      <c r="MRY1105" s="437"/>
      <c r="MRZ1105" s="437"/>
      <c r="MSA1105" s="437"/>
      <c r="MSB1105" s="437"/>
      <c r="MSC1105" s="437"/>
      <c r="MSD1105" s="437"/>
      <c r="MSE1105" s="437"/>
      <c r="MSF1105" s="437"/>
      <c r="MSG1105" s="437"/>
      <c r="MSH1105" s="437"/>
      <c r="MSI1105" s="437"/>
      <c r="MSJ1105" s="437"/>
      <c r="MSK1105" s="437"/>
      <c r="MSL1105" s="437"/>
      <c r="MSM1105" s="437"/>
      <c r="MSN1105" s="437"/>
      <c r="MSO1105" s="437"/>
      <c r="MSP1105" s="437"/>
      <c r="MSQ1105" s="437"/>
      <c r="MSR1105" s="437"/>
      <c r="MSS1105" s="437"/>
      <c r="MST1105" s="437"/>
      <c r="MSU1105" s="437"/>
      <c r="MSV1105" s="437"/>
      <c r="MSW1105" s="437"/>
      <c r="MSX1105" s="437"/>
      <c r="MSY1105" s="437"/>
      <c r="MSZ1105" s="437"/>
      <c r="MTA1105" s="437"/>
      <c r="MTB1105" s="437"/>
      <c r="MTC1105" s="437"/>
      <c r="MTD1105" s="437"/>
      <c r="MTE1105" s="437"/>
      <c r="MTF1105" s="437"/>
      <c r="MTG1105" s="437"/>
      <c r="MTH1105" s="437"/>
      <c r="MTI1105" s="437"/>
      <c r="MTJ1105" s="437"/>
      <c r="MTK1105" s="437"/>
      <c r="MTL1105" s="437"/>
      <c r="MTM1105" s="437"/>
      <c r="MTN1105" s="437"/>
      <c r="MTO1105" s="437"/>
      <c r="MTP1105" s="437"/>
      <c r="MTQ1105" s="437"/>
      <c r="MTR1105" s="437"/>
      <c r="MTS1105" s="437"/>
      <c r="MTT1105" s="437"/>
      <c r="MTU1105" s="437"/>
      <c r="MTV1105" s="437"/>
      <c r="MTW1105" s="437"/>
      <c r="MTX1105" s="437"/>
      <c r="MTY1105" s="437"/>
      <c r="MTZ1105" s="437"/>
      <c r="MUA1105" s="437"/>
      <c r="MUB1105" s="437"/>
      <c r="MUC1105" s="437"/>
      <c r="MUD1105" s="437"/>
      <c r="MUE1105" s="437"/>
      <c r="MUF1105" s="437"/>
      <c r="MUG1105" s="437"/>
      <c r="MUH1105" s="437"/>
      <c r="MUI1105" s="437"/>
      <c r="MUJ1105" s="437"/>
      <c r="MUK1105" s="437"/>
      <c r="MUL1105" s="437"/>
      <c r="MUM1105" s="437"/>
      <c r="MUN1105" s="437"/>
      <c r="MUO1105" s="437"/>
      <c r="MUP1105" s="437"/>
      <c r="MUQ1105" s="437"/>
      <c r="MUR1105" s="437"/>
      <c r="MUS1105" s="437"/>
      <c r="MUT1105" s="437"/>
      <c r="MUU1105" s="437"/>
      <c r="MUV1105" s="437"/>
      <c r="MUW1105" s="437"/>
      <c r="MUX1105" s="437"/>
      <c r="MUY1105" s="437"/>
      <c r="MUZ1105" s="437"/>
      <c r="MVA1105" s="437"/>
      <c r="MVB1105" s="437"/>
      <c r="MVC1105" s="437"/>
      <c r="MVD1105" s="437"/>
      <c r="MVE1105" s="437"/>
      <c r="MVF1105" s="437"/>
      <c r="MVG1105" s="437"/>
      <c r="MVH1105" s="437"/>
      <c r="MVI1105" s="437"/>
      <c r="MVJ1105" s="437"/>
      <c r="MVK1105" s="437"/>
      <c r="MVL1105" s="437"/>
      <c r="MVM1105" s="437"/>
      <c r="MVN1105" s="437"/>
      <c r="MVO1105" s="437"/>
      <c r="MVP1105" s="437"/>
      <c r="MVQ1105" s="437"/>
      <c r="MVR1105" s="437"/>
      <c r="MVS1105" s="437"/>
      <c r="MVT1105" s="437"/>
      <c r="MVU1105" s="437"/>
      <c r="MVV1105" s="437"/>
      <c r="MVW1105" s="437"/>
      <c r="MVX1105" s="437"/>
      <c r="MVY1105" s="437"/>
      <c r="MVZ1105" s="437"/>
      <c r="MWA1105" s="437"/>
      <c r="MWB1105" s="437"/>
      <c r="MWC1105" s="437"/>
      <c r="MWD1105" s="437"/>
      <c r="MWE1105" s="437"/>
      <c r="MWF1105" s="437"/>
      <c r="MWG1105" s="437"/>
      <c r="MWH1105" s="437"/>
      <c r="MWI1105" s="437"/>
      <c r="MWJ1105" s="437"/>
      <c r="MWK1105" s="437"/>
      <c r="MWL1105" s="437"/>
      <c r="MWM1105" s="437"/>
      <c r="MWN1105" s="437"/>
      <c r="MWO1105" s="437"/>
      <c r="MWP1105" s="437"/>
      <c r="MWQ1105" s="437"/>
      <c r="MWR1105" s="437"/>
      <c r="MWS1105" s="437"/>
      <c r="MWT1105" s="437"/>
      <c r="MWU1105" s="437"/>
      <c r="MWV1105" s="437"/>
      <c r="MWW1105" s="437"/>
      <c r="MWX1105" s="437"/>
      <c r="MWY1105" s="437"/>
      <c r="MWZ1105" s="437"/>
      <c r="MXA1105" s="437"/>
      <c r="MXB1105" s="437"/>
      <c r="MXC1105" s="437"/>
      <c r="MXD1105" s="437"/>
      <c r="MXE1105" s="437"/>
      <c r="MXF1105" s="437"/>
      <c r="MXG1105" s="437"/>
      <c r="MXH1105" s="437"/>
      <c r="MXI1105" s="437"/>
      <c r="MXJ1105" s="437"/>
      <c r="MXK1105" s="437"/>
      <c r="MXL1105" s="437"/>
      <c r="MXM1105" s="437"/>
      <c r="MXN1105" s="437"/>
      <c r="MXO1105" s="437"/>
      <c r="MXP1105" s="437"/>
      <c r="MXQ1105" s="437"/>
      <c r="MXR1105" s="437"/>
      <c r="MXS1105" s="437"/>
      <c r="MXT1105" s="437"/>
      <c r="MXU1105" s="437"/>
      <c r="MXV1105" s="437"/>
      <c r="MXW1105" s="437"/>
      <c r="MXX1105" s="437"/>
      <c r="MXY1105" s="437"/>
      <c r="MXZ1105" s="437"/>
      <c r="MYA1105" s="437"/>
      <c r="MYB1105" s="437"/>
      <c r="MYC1105" s="437"/>
      <c r="MYD1105" s="437"/>
      <c r="MYE1105" s="437"/>
      <c r="MYF1105" s="437"/>
      <c r="MYG1105" s="437"/>
      <c r="MYH1105" s="437"/>
      <c r="MYI1105" s="437"/>
      <c r="MYJ1105" s="437"/>
      <c r="MYK1105" s="437"/>
      <c r="MYL1105" s="437"/>
      <c r="MYM1105" s="437"/>
      <c r="MYN1105" s="437"/>
      <c r="MYO1105" s="437"/>
      <c r="MYP1105" s="437"/>
      <c r="MYQ1105" s="437"/>
      <c r="MYR1105" s="437"/>
      <c r="MYS1105" s="437"/>
      <c r="MYT1105" s="437"/>
      <c r="MYU1105" s="437"/>
      <c r="MYV1105" s="437"/>
      <c r="MYW1105" s="437"/>
      <c r="MYX1105" s="437"/>
      <c r="MYY1105" s="437"/>
      <c r="MYZ1105" s="437"/>
      <c r="MZA1105" s="437"/>
      <c r="MZB1105" s="437"/>
      <c r="MZC1105" s="437"/>
      <c r="MZD1105" s="437"/>
      <c r="MZE1105" s="437"/>
      <c r="MZF1105" s="437"/>
      <c r="MZG1105" s="437"/>
      <c r="MZH1105" s="437"/>
      <c r="MZI1105" s="437"/>
      <c r="MZJ1105" s="437"/>
      <c r="MZK1105" s="437"/>
      <c r="MZL1105" s="437"/>
      <c r="MZM1105" s="437"/>
      <c r="MZN1105" s="437"/>
      <c r="MZO1105" s="437"/>
      <c r="MZP1105" s="437"/>
      <c r="MZQ1105" s="437"/>
      <c r="MZR1105" s="437"/>
      <c r="MZS1105" s="437"/>
      <c r="MZT1105" s="437"/>
      <c r="MZU1105" s="437"/>
      <c r="MZV1105" s="437"/>
      <c r="MZW1105" s="437"/>
      <c r="MZX1105" s="437"/>
      <c r="MZY1105" s="437"/>
      <c r="MZZ1105" s="437"/>
      <c r="NAA1105" s="437"/>
      <c r="NAB1105" s="437"/>
      <c r="NAC1105" s="437"/>
      <c r="NAD1105" s="437"/>
      <c r="NAE1105" s="437"/>
      <c r="NAF1105" s="437"/>
      <c r="NAG1105" s="437"/>
      <c r="NAH1105" s="437"/>
      <c r="NAI1105" s="437"/>
      <c r="NAJ1105" s="437"/>
      <c r="NAK1105" s="437"/>
      <c r="NAL1105" s="437"/>
      <c r="NAM1105" s="437"/>
      <c r="NAN1105" s="437"/>
      <c r="NAO1105" s="437"/>
      <c r="NAP1105" s="437"/>
      <c r="NAQ1105" s="437"/>
      <c r="NAR1105" s="437"/>
      <c r="NAS1105" s="437"/>
      <c r="NAT1105" s="437"/>
      <c r="NAU1105" s="437"/>
      <c r="NAV1105" s="437"/>
      <c r="NAW1105" s="437"/>
      <c r="NAX1105" s="437"/>
      <c r="NAY1105" s="437"/>
      <c r="NAZ1105" s="437"/>
      <c r="NBA1105" s="437"/>
      <c r="NBB1105" s="437"/>
      <c r="NBC1105" s="437"/>
      <c r="NBD1105" s="437"/>
      <c r="NBE1105" s="437"/>
      <c r="NBF1105" s="437"/>
      <c r="NBG1105" s="437"/>
      <c r="NBH1105" s="437"/>
      <c r="NBI1105" s="437"/>
      <c r="NBJ1105" s="437"/>
      <c r="NBK1105" s="437"/>
      <c r="NBL1105" s="437"/>
      <c r="NBM1105" s="437"/>
      <c r="NBN1105" s="437"/>
      <c r="NBO1105" s="437"/>
      <c r="NBP1105" s="437"/>
      <c r="NBQ1105" s="437"/>
      <c r="NBR1105" s="437"/>
      <c r="NBS1105" s="437"/>
      <c r="NBT1105" s="437"/>
      <c r="NBU1105" s="437"/>
      <c r="NBV1105" s="437"/>
      <c r="NBW1105" s="437"/>
      <c r="NBX1105" s="437"/>
      <c r="NBY1105" s="437"/>
      <c r="NBZ1105" s="437"/>
      <c r="NCA1105" s="437"/>
      <c r="NCB1105" s="437"/>
      <c r="NCC1105" s="437"/>
      <c r="NCD1105" s="437"/>
      <c r="NCE1105" s="437"/>
      <c r="NCF1105" s="437"/>
      <c r="NCG1105" s="437"/>
      <c r="NCH1105" s="437"/>
      <c r="NCI1105" s="437"/>
      <c r="NCJ1105" s="437"/>
      <c r="NCK1105" s="437"/>
      <c r="NCL1105" s="437"/>
      <c r="NCM1105" s="437"/>
      <c r="NCN1105" s="437"/>
      <c r="NCO1105" s="437"/>
      <c r="NCP1105" s="437"/>
      <c r="NCQ1105" s="437"/>
      <c r="NCR1105" s="437"/>
      <c r="NCS1105" s="437"/>
      <c r="NCT1105" s="437"/>
      <c r="NCU1105" s="437"/>
      <c r="NCV1105" s="437"/>
      <c r="NCW1105" s="437"/>
      <c r="NCX1105" s="437"/>
      <c r="NCY1105" s="437"/>
      <c r="NCZ1105" s="437"/>
      <c r="NDA1105" s="437"/>
      <c r="NDB1105" s="437"/>
      <c r="NDC1105" s="437"/>
      <c r="NDD1105" s="437"/>
      <c r="NDE1105" s="437"/>
      <c r="NDF1105" s="437"/>
      <c r="NDG1105" s="437"/>
      <c r="NDH1105" s="437"/>
      <c r="NDI1105" s="437"/>
      <c r="NDJ1105" s="437"/>
      <c r="NDK1105" s="437"/>
      <c r="NDL1105" s="437"/>
      <c r="NDM1105" s="437"/>
      <c r="NDN1105" s="437"/>
      <c r="NDO1105" s="437"/>
      <c r="NDP1105" s="437"/>
      <c r="NDQ1105" s="437"/>
      <c r="NDR1105" s="437"/>
      <c r="NDS1105" s="437"/>
      <c r="NDT1105" s="437"/>
      <c r="NDU1105" s="437"/>
      <c r="NDV1105" s="437"/>
      <c r="NDW1105" s="437"/>
      <c r="NDX1105" s="437"/>
      <c r="NDY1105" s="437"/>
      <c r="NDZ1105" s="437"/>
      <c r="NEA1105" s="437"/>
      <c r="NEB1105" s="437"/>
      <c r="NEC1105" s="437"/>
      <c r="NED1105" s="437"/>
      <c r="NEE1105" s="437"/>
      <c r="NEF1105" s="437"/>
      <c r="NEG1105" s="437"/>
      <c r="NEH1105" s="437"/>
      <c r="NEI1105" s="437"/>
      <c r="NEJ1105" s="437"/>
      <c r="NEK1105" s="437"/>
      <c r="NEL1105" s="437"/>
      <c r="NEM1105" s="437"/>
      <c r="NEN1105" s="437"/>
      <c r="NEO1105" s="437"/>
      <c r="NEP1105" s="437"/>
      <c r="NEQ1105" s="437"/>
      <c r="NER1105" s="437"/>
      <c r="NES1105" s="437"/>
      <c r="NET1105" s="437"/>
      <c r="NEU1105" s="437"/>
      <c r="NEV1105" s="437"/>
      <c r="NEW1105" s="437"/>
      <c r="NEX1105" s="437"/>
      <c r="NEY1105" s="437"/>
      <c r="NEZ1105" s="437"/>
      <c r="NFA1105" s="437"/>
      <c r="NFB1105" s="437"/>
      <c r="NFC1105" s="437"/>
      <c r="NFD1105" s="437"/>
      <c r="NFE1105" s="437"/>
      <c r="NFF1105" s="437"/>
      <c r="NFG1105" s="437"/>
      <c r="NFH1105" s="437"/>
      <c r="NFI1105" s="437"/>
      <c r="NFJ1105" s="437"/>
      <c r="NFK1105" s="437"/>
      <c r="NFL1105" s="437"/>
      <c r="NFM1105" s="437"/>
      <c r="NFN1105" s="437"/>
      <c r="NFO1105" s="437"/>
      <c r="NFP1105" s="437"/>
      <c r="NFQ1105" s="437"/>
      <c r="NFR1105" s="437"/>
      <c r="NFS1105" s="437"/>
      <c r="NFT1105" s="437"/>
      <c r="NFU1105" s="437"/>
      <c r="NFV1105" s="437"/>
      <c r="NFW1105" s="437"/>
      <c r="NFX1105" s="437"/>
      <c r="NFY1105" s="437"/>
      <c r="NFZ1105" s="437"/>
      <c r="NGA1105" s="437"/>
      <c r="NGB1105" s="437"/>
      <c r="NGC1105" s="437"/>
      <c r="NGD1105" s="437"/>
      <c r="NGE1105" s="437"/>
      <c r="NGF1105" s="437"/>
      <c r="NGG1105" s="437"/>
      <c r="NGH1105" s="437"/>
      <c r="NGI1105" s="437"/>
      <c r="NGJ1105" s="437"/>
      <c r="NGK1105" s="437"/>
      <c r="NGL1105" s="437"/>
      <c r="NGM1105" s="437"/>
      <c r="NGN1105" s="437"/>
      <c r="NGO1105" s="437"/>
      <c r="NGP1105" s="437"/>
      <c r="NGQ1105" s="437"/>
      <c r="NGR1105" s="437"/>
      <c r="NGS1105" s="437"/>
      <c r="NGT1105" s="437"/>
      <c r="NGU1105" s="437"/>
      <c r="NGV1105" s="437"/>
      <c r="NGW1105" s="437"/>
      <c r="NGX1105" s="437"/>
      <c r="NGY1105" s="437"/>
      <c r="NGZ1105" s="437"/>
      <c r="NHA1105" s="437"/>
      <c r="NHB1105" s="437"/>
      <c r="NHC1105" s="437"/>
      <c r="NHD1105" s="437"/>
      <c r="NHE1105" s="437"/>
      <c r="NHF1105" s="437"/>
      <c r="NHG1105" s="437"/>
      <c r="NHH1105" s="437"/>
      <c r="NHI1105" s="437"/>
      <c r="NHJ1105" s="437"/>
      <c r="NHK1105" s="437"/>
      <c r="NHL1105" s="437"/>
      <c r="NHM1105" s="437"/>
      <c r="NHN1105" s="437"/>
      <c r="NHO1105" s="437"/>
      <c r="NHP1105" s="437"/>
      <c r="NHQ1105" s="437"/>
      <c r="NHR1105" s="437"/>
      <c r="NHS1105" s="437"/>
      <c r="NHT1105" s="437"/>
      <c r="NHU1105" s="437"/>
      <c r="NHV1105" s="437"/>
      <c r="NHW1105" s="437"/>
      <c r="NHX1105" s="437"/>
      <c r="NHY1105" s="437"/>
      <c r="NHZ1105" s="437"/>
      <c r="NIA1105" s="437"/>
      <c r="NIB1105" s="437"/>
      <c r="NIC1105" s="437"/>
      <c r="NID1105" s="437"/>
      <c r="NIE1105" s="437"/>
      <c r="NIF1105" s="437"/>
      <c r="NIG1105" s="437"/>
      <c r="NIH1105" s="437"/>
      <c r="NII1105" s="437"/>
      <c r="NIJ1105" s="437"/>
      <c r="NIK1105" s="437"/>
      <c r="NIL1105" s="437"/>
      <c r="NIM1105" s="437"/>
      <c r="NIN1105" s="437"/>
      <c r="NIO1105" s="437"/>
      <c r="NIP1105" s="437"/>
      <c r="NIQ1105" s="437"/>
      <c r="NIR1105" s="437"/>
      <c r="NIS1105" s="437"/>
      <c r="NIT1105" s="437"/>
      <c r="NIU1105" s="437"/>
      <c r="NIV1105" s="437"/>
      <c r="NIW1105" s="437"/>
      <c r="NIX1105" s="437"/>
      <c r="NIY1105" s="437"/>
      <c r="NIZ1105" s="437"/>
      <c r="NJA1105" s="437"/>
      <c r="NJB1105" s="437"/>
      <c r="NJC1105" s="437"/>
      <c r="NJD1105" s="437"/>
      <c r="NJE1105" s="437"/>
      <c r="NJF1105" s="437"/>
      <c r="NJG1105" s="437"/>
      <c r="NJH1105" s="437"/>
      <c r="NJI1105" s="437"/>
      <c r="NJJ1105" s="437"/>
      <c r="NJK1105" s="437"/>
      <c r="NJL1105" s="437"/>
      <c r="NJM1105" s="437"/>
      <c r="NJN1105" s="437"/>
      <c r="NJO1105" s="437"/>
      <c r="NJP1105" s="437"/>
      <c r="NJQ1105" s="437"/>
      <c r="NJR1105" s="437"/>
      <c r="NJS1105" s="437"/>
      <c r="NJT1105" s="437"/>
      <c r="NJU1105" s="437"/>
      <c r="NJV1105" s="437"/>
      <c r="NJW1105" s="437"/>
      <c r="NJX1105" s="437"/>
      <c r="NJY1105" s="437"/>
      <c r="NJZ1105" s="437"/>
      <c r="NKA1105" s="437"/>
      <c r="NKB1105" s="437"/>
      <c r="NKC1105" s="437"/>
      <c r="NKD1105" s="437"/>
      <c r="NKE1105" s="437"/>
      <c r="NKF1105" s="437"/>
      <c r="NKG1105" s="437"/>
      <c r="NKH1105" s="437"/>
      <c r="NKI1105" s="437"/>
      <c r="NKJ1105" s="437"/>
      <c r="NKK1105" s="437"/>
      <c r="NKL1105" s="437"/>
      <c r="NKM1105" s="437"/>
      <c r="NKN1105" s="437"/>
      <c r="NKO1105" s="437"/>
      <c r="NKP1105" s="437"/>
      <c r="NKQ1105" s="437"/>
      <c r="NKR1105" s="437"/>
      <c r="NKS1105" s="437"/>
      <c r="NKT1105" s="437"/>
      <c r="NKU1105" s="437"/>
      <c r="NKV1105" s="437"/>
      <c r="NKW1105" s="437"/>
      <c r="NKX1105" s="437"/>
      <c r="NKY1105" s="437"/>
      <c r="NKZ1105" s="437"/>
      <c r="NLA1105" s="437"/>
      <c r="NLB1105" s="437"/>
      <c r="NLC1105" s="437"/>
      <c r="NLD1105" s="437"/>
      <c r="NLE1105" s="437"/>
      <c r="NLF1105" s="437"/>
      <c r="NLG1105" s="437"/>
      <c r="NLH1105" s="437"/>
      <c r="NLI1105" s="437"/>
      <c r="NLJ1105" s="437"/>
      <c r="NLK1105" s="437"/>
      <c r="NLL1105" s="437"/>
      <c r="NLM1105" s="437"/>
      <c r="NLN1105" s="437"/>
      <c r="NLO1105" s="437"/>
      <c r="NLP1105" s="437"/>
      <c r="NLQ1105" s="437"/>
      <c r="NLR1105" s="437"/>
      <c r="NLS1105" s="437"/>
      <c r="NLT1105" s="437"/>
      <c r="NLU1105" s="437"/>
      <c r="NLV1105" s="437"/>
      <c r="NLW1105" s="437"/>
      <c r="NLX1105" s="437"/>
      <c r="NLY1105" s="437"/>
      <c r="NLZ1105" s="437"/>
      <c r="NMA1105" s="437"/>
      <c r="NMB1105" s="437"/>
      <c r="NMC1105" s="437"/>
      <c r="NMD1105" s="437"/>
      <c r="NME1105" s="437"/>
      <c r="NMF1105" s="437"/>
      <c r="NMG1105" s="437"/>
      <c r="NMH1105" s="437"/>
      <c r="NMI1105" s="437"/>
      <c r="NMJ1105" s="437"/>
      <c r="NMK1105" s="437"/>
      <c r="NML1105" s="437"/>
      <c r="NMM1105" s="437"/>
      <c r="NMN1105" s="437"/>
      <c r="NMO1105" s="437"/>
      <c r="NMP1105" s="437"/>
      <c r="NMQ1105" s="437"/>
      <c r="NMR1105" s="437"/>
      <c r="NMS1105" s="437"/>
      <c r="NMT1105" s="437"/>
      <c r="NMU1105" s="437"/>
      <c r="NMV1105" s="437"/>
      <c r="NMW1105" s="437"/>
      <c r="NMX1105" s="437"/>
      <c r="NMY1105" s="437"/>
      <c r="NMZ1105" s="437"/>
      <c r="NNA1105" s="437"/>
      <c r="NNB1105" s="437"/>
      <c r="NNC1105" s="437"/>
      <c r="NND1105" s="437"/>
      <c r="NNE1105" s="437"/>
      <c r="NNF1105" s="437"/>
      <c r="NNG1105" s="437"/>
      <c r="NNH1105" s="437"/>
      <c r="NNI1105" s="437"/>
      <c r="NNJ1105" s="437"/>
      <c r="NNK1105" s="437"/>
      <c r="NNL1105" s="437"/>
      <c r="NNM1105" s="437"/>
      <c r="NNN1105" s="437"/>
      <c r="NNO1105" s="437"/>
      <c r="NNP1105" s="437"/>
      <c r="NNQ1105" s="437"/>
      <c r="NNR1105" s="437"/>
      <c r="NNS1105" s="437"/>
      <c r="NNT1105" s="437"/>
      <c r="NNU1105" s="437"/>
      <c r="NNV1105" s="437"/>
      <c r="NNW1105" s="437"/>
      <c r="NNX1105" s="437"/>
      <c r="NNY1105" s="437"/>
      <c r="NNZ1105" s="437"/>
      <c r="NOA1105" s="437"/>
      <c r="NOB1105" s="437"/>
      <c r="NOC1105" s="437"/>
      <c r="NOD1105" s="437"/>
      <c r="NOE1105" s="437"/>
      <c r="NOF1105" s="437"/>
      <c r="NOG1105" s="437"/>
      <c r="NOH1105" s="437"/>
      <c r="NOI1105" s="437"/>
      <c r="NOJ1105" s="437"/>
      <c r="NOK1105" s="437"/>
      <c r="NOL1105" s="437"/>
      <c r="NOM1105" s="437"/>
      <c r="NON1105" s="437"/>
      <c r="NOO1105" s="437"/>
      <c r="NOP1105" s="437"/>
      <c r="NOQ1105" s="437"/>
      <c r="NOR1105" s="437"/>
      <c r="NOS1105" s="437"/>
      <c r="NOT1105" s="437"/>
      <c r="NOU1105" s="437"/>
      <c r="NOV1105" s="437"/>
      <c r="NOW1105" s="437"/>
      <c r="NOX1105" s="437"/>
      <c r="NOY1105" s="437"/>
      <c r="NOZ1105" s="437"/>
      <c r="NPA1105" s="437"/>
      <c r="NPB1105" s="437"/>
      <c r="NPC1105" s="437"/>
      <c r="NPD1105" s="437"/>
      <c r="NPE1105" s="437"/>
      <c r="NPF1105" s="437"/>
      <c r="NPG1105" s="437"/>
      <c r="NPH1105" s="437"/>
      <c r="NPI1105" s="437"/>
      <c r="NPJ1105" s="437"/>
      <c r="NPK1105" s="437"/>
      <c r="NPL1105" s="437"/>
      <c r="NPM1105" s="437"/>
      <c r="NPN1105" s="437"/>
      <c r="NPO1105" s="437"/>
      <c r="NPP1105" s="437"/>
      <c r="NPQ1105" s="437"/>
      <c r="NPR1105" s="437"/>
      <c r="NPS1105" s="437"/>
      <c r="NPT1105" s="437"/>
      <c r="NPU1105" s="437"/>
      <c r="NPV1105" s="437"/>
      <c r="NPW1105" s="437"/>
      <c r="NPX1105" s="437"/>
      <c r="NPY1105" s="437"/>
      <c r="NPZ1105" s="437"/>
      <c r="NQA1105" s="437"/>
      <c r="NQB1105" s="437"/>
      <c r="NQC1105" s="437"/>
      <c r="NQD1105" s="437"/>
      <c r="NQE1105" s="437"/>
      <c r="NQF1105" s="437"/>
      <c r="NQG1105" s="437"/>
      <c r="NQH1105" s="437"/>
      <c r="NQI1105" s="437"/>
      <c r="NQJ1105" s="437"/>
      <c r="NQK1105" s="437"/>
      <c r="NQL1105" s="437"/>
      <c r="NQM1105" s="437"/>
      <c r="NQN1105" s="437"/>
      <c r="NQO1105" s="437"/>
      <c r="NQP1105" s="437"/>
      <c r="NQQ1105" s="437"/>
      <c r="NQR1105" s="437"/>
      <c r="NQS1105" s="437"/>
      <c r="NQT1105" s="437"/>
      <c r="NQU1105" s="437"/>
      <c r="NQV1105" s="437"/>
      <c r="NQW1105" s="437"/>
      <c r="NQX1105" s="437"/>
      <c r="NQY1105" s="437"/>
      <c r="NQZ1105" s="437"/>
      <c r="NRA1105" s="437"/>
      <c r="NRB1105" s="437"/>
      <c r="NRC1105" s="437"/>
      <c r="NRD1105" s="437"/>
      <c r="NRE1105" s="437"/>
      <c r="NRF1105" s="437"/>
      <c r="NRG1105" s="437"/>
      <c r="NRH1105" s="437"/>
      <c r="NRI1105" s="437"/>
      <c r="NRJ1105" s="437"/>
      <c r="NRK1105" s="437"/>
      <c r="NRL1105" s="437"/>
      <c r="NRM1105" s="437"/>
      <c r="NRN1105" s="437"/>
      <c r="NRO1105" s="437"/>
      <c r="NRP1105" s="437"/>
      <c r="NRQ1105" s="437"/>
      <c r="NRR1105" s="437"/>
      <c r="NRS1105" s="437"/>
      <c r="NRT1105" s="437"/>
      <c r="NRU1105" s="437"/>
      <c r="NRV1105" s="437"/>
      <c r="NRW1105" s="437"/>
      <c r="NRX1105" s="437"/>
      <c r="NRY1105" s="437"/>
      <c r="NRZ1105" s="437"/>
      <c r="NSA1105" s="437"/>
      <c r="NSB1105" s="437"/>
      <c r="NSC1105" s="437"/>
      <c r="NSD1105" s="437"/>
      <c r="NSE1105" s="437"/>
      <c r="NSF1105" s="437"/>
      <c r="NSG1105" s="437"/>
      <c r="NSH1105" s="437"/>
      <c r="NSI1105" s="437"/>
      <c r="NSJ1105" s="437"/>
      <c r="NSK1105" s="437"/>
      <c r="NSL1105" s="437"/>
      <c r="NSM1105" s="437"/>
      <c r="NSN1105" s="437"/>
      <c r="NSO1105" s="437"/>
      <c r="NSP1105" s="437"/>
      <c r="NSQ1105" s="437"/>
      <c r="NSR1105" s="437"/>
      <c r="NSS1105" s="437"/>
      <c r="NST1105" s="437"/>
      <c r="NSU1105" s="437"/>
      <c r="NSV1105" s="437"/>
      <c r="NSW1105" s="437"/>
      <c r="NSX1105" s="437"/>
      <c r="NSY1105" s="437"/>
      <c r="NSZ1105" s="437"/>
      <c r="NTA1105" s="437"/>
      <c r="NTB1105" s="437"/>
      <c r="NTC1105" s="437"/>
      <c r="NTD1105" s="437"/>
      <c r="NTE1105" s="437"/>
      <c r="NTF1105" s="437"/>
      <c r="NTG1105" s="437"/>
      <c r="NTH1105" s="437"/>
      <c r="NTI1105" s="437"/>
      <c r="NTJ1105" s="437"/>
      <c r="NTK1105" s="437"/>
      <c r="NTL1105" s="437"/>
      <c r="NTM1105" s="437"/>
      <c r="NTN1105" s="437"/>
      <c r="NTO1105" s="437"/>
      <c r="NTP1105" s="437"/>
      <c r="NTQ1105" s="437"/>
      <c r="NTR1105" s="437"/>
      <c r="NTS1105" s="437"/>
      <c r="NTT1105" s="437"/>
      <c r="NTU1105" s="437"/>
      <c r="NTV1105" s="437"/>
      <c r="NTW1105" s="437"/>
      <c r="NTX1105" s="437"/>
      <c r="NTY1105" s="437"/>
      <c r="NTZ1105" s="437"/>
      <c r="NUA1105" s="437"/>
      <c r="NUB1105" s="437"/>
      <c r="NUC1105" s="437"/>
      <c r="NUD1105" s="437"/>
      <c r="NUE1105" s="437"/>
      <c r="NUF1105" s="437"/>
      <c r="NUG1105" s="437"/>
      <c r="NUH1105" s="437"/>
      <c r="NUI1105" s="437"/>
      <c r="NUJ1105" s="437"/>
      <c r="NUK1105" s="437"/>
      <c r="NUL1105" s="437"/>
      <c r="NUM1105" s="437"/>
      <c r="NUN1105" s="437"/>
      <c r="NUO1105" s="437"/>
      <c r="NUP1105" s="437"/>
      <c r="NUQ1105" s="437"/>
      <c r="NUR1105" s="437"/>
      <c r="NUS1105" s="437"/>
      <c r="NUT1105" s="437"/>
      <c r="NUU1105" s="437"/>
      <c r="NUV1105" s="437"/>
      <c r="NUW1105" s="437"/>
      <c r="NUX1105" s="437"/>
      <c r="NUY1105" s="437"/>
      <c r="NUZ1105" s="437"/>
      <c r="NVA1105" s="437"/>
      <c r="NVB1105" s="437"/>
      <c r="NVC1105" s="437"/>
      <c r="NVD1105" s="437"/>
      <c r="NVE1105" s="437"/>
      <c r="NVF1105" s="437"/>
      <c r="NVG1105" s="437"/>
      <c r="NVH1105" s="437"/>
      <c r="NVI1105" s="437"/>
      <c r="NVJ1105" s="437"/>
      <c r="NVK1105" s="437"/>
      <c r="NVL1105" s="437"/>
      <c r="NVM1105" s="437"/>
      <c r="NVN1105" s="437"/>
      <c r="NVO1105" s="437"/>
      <c r="NVP1105" s="437"/>
      <c r="NVQ1105" s="437"/>
      <c r="NVR1105" s="437"/>
      <c r="NVS1105" s="437"/>
      <c r="NVT1105" s="437"/>
      <c r="NVU1105" s="437"/>
      <c r="NVV1105" s="437"/>
      <c r="NVW1105" s="437"/>
      <c r="NVX1105" s="437"/>
      <c r="NVY1105" s="437"/>
      <c r="NVZ1105" s="437"/>
      <c r="NWA1105" s="437"/>
      <c r="NWB1105" s="437"/>
      <c r="NWC1105" s="437"/>
      <c r="NWD1105" s="437"/>
      <c r="NWE1105" s="437"/>
      <c r="NWF1105" s="437"/>
      <c r="NWG1105" s="437"/>
      <c r="NWH1105" s="437"/>
      <c r="NWI1105" s="437"/>
      <c r="NWJ1105" s="437"/>
      <c r="NWK1105" s="437"/>
      <c r="NWL1105" s="437"/>
      <c r="NWM1105" s="437"/>
      <c r="NWN1105" s="437"/>
      <c r="NWO1105" s="437"/>
      <c r="NWP1105" s="437"/>
      <c r="NWQ1105" s="437"/>
      <c r="NWR1105" s="437"/>
      <c r="NWS1105" s="437"/>
      <c r="NWT1105" s="437"/>
      <c r="NWU1105" s="437"/>
      <c r="NWV1105" s="437"/>
      <c r="NWW1105" s="437"/>
      <c r="NWX1105" s="437"/>
      <c r="NWY1105" s="437"/>
      <c r="NWZ1105" s="437"/>
      <c r="NXA1105" s="437"/>
      <c r="NXB1105" s="437"/>
      <c r="NXC1105" s="437"/>
      <c r="NXD1105" s="437"/>
      <c r="NXE1105" s="437"/>
      <c r="NXF1105" s="437"/>
      <c r="NXG1105" s="437"/>
      <c r="NXH1105" s="437"/>
      <c r="NXI1105" s="437"/>
      <c r="NXJ1105" s="437"/>
      <c r="NXK1105" s="437"/>
      <c r="NXL1105" s="437"/>
      <c r="NXM1105" s="437"/>
      <c r="NXN1105" s="437"/>
      <c r="NXO1105" s="437"/>
      <c r="NXP1105" s="437"/>
      <c r="NXQ1105" s="437"/>
      <c r="NXR1105" s="437"/>
      <c r="NXS1105" s="437"/>
      <c r="NXT1105" s="437"/>
      <c r="NXU1105" s="437"/>
      <c r="NXV1105" s="437"/>
      <c r="NXW1105" s="437"/>
      <c r="NXX1105" s="437"/>
      <c r="NXY1105" s="437"/>
      <c r="NXZ1105" s="437"/>
      <c r="NYA1105" s="437"/>
      <c r="NYB1105" s="437"/>
      <c r="NYC1105" s="437"/>
      <c r="NYD1105" s="437"/>
      <c r="NYE1105" s="437"/>
      <c r="NYF1105" s="437"/>
      <c r="NYG1105" s="437"/>
      <c r="NYH1105" s="437"/>
      <c r="NYI1105" s="437"/>
      <c r="NYJ1105" s="437"/>
      <c r="NYK1105" s="437"/>
      <c r="NYL1105" s="437"/>
      <c r="NYM1105" s="437"/>
      <c r="NYN1105" s="437"/>
      <c r="NYO1105" s="437"/>
      <c r="NYP1105" s="437"/>
      <c r="NYQ1105" s="437"/>
      <c r="NYR1105" s="437"/>
      <c r="NYS1105" s="437"/>
      <c r="NYT1105" s="437"/>
      <c r="NYU1105" s="437"/>
      <c r="NYV1105" s="437"/>
      <c r="NYW1105" s="437"/>
      <c r="NYX1105" s="437"/>
      <c r="NYY1105" s="437"/>
      <c r="NYZ1105" s="437"/>
      <c r="NZA1105" s="437"/>
      <c r="NZB1105" s="437"/>
      <c r="NZC1105" s="437"/>
      <c r="NZD1105" s="437"/>
      <c r="NZE1105" s="437"/>
      <c r="NZF1105" s="437"/>
      <c r="NZG1105" s="437"/>
      <c r="NZH1105" s="437"/>
      <c r="NZI1105" s="437"/>
      <c r="NZJ1105" s="437"/>
      <c r="NZK1105" s="437"/>
      <c r="NZL1105" s="437"/>
      <c r="NZM1105" s="437"/>
      <c r="NZN1105" s="437"/>
      <c r="NZO1105" s="437"/>
      <c r="NZP1105" s="437"/>
      <c r="NZQ1105" s="437"/>
      <c r="NZR1105" s="437"/>
      <c r="NZS1105" s="437"/>
      <c r="NZT1105" s="437"/>
      <c r="NZU1105" s="437"/>
      <c r="NZV1105" s="437"/>
      <c r="NZW1105" s="437"/>
      <c r="NZX1105" s="437"/>
      <c r="NZY1105" s="437"/>
      <c r="NZZ1105" s="437"/>
      <c r="OAA1105" s="437"/>
      <c r="OAB1105" s="437"/>
      <c r="OAC1105" s="437"/>
      <c r="OAD1105" s="437"/>
      <c r="OAE1105" s="437"/>
      <c r="OAF1105" s="437"/>
      <c r="OAG1105" s="437"/>
      <c r="OAH1105" s="437"/>
      <c r="OAI1105" s="437"/>
      <c r="OAJ1105" s="437"/>
      <c r="OAK1105" s="437"/>
      <c r="OAL1105" s="437"/>
      <c r="OAM1105" s="437"/>
      <c r="OAN1105" s="437"/>
      <c r="OAO1105" s="437"/>
      <c r="OAP1105" s="437"/>
      <c r="OAQ1105" s="437"/>
      <c r="OAR1105" s="437"/>
      <c r="OAS1105" s="437"/>
      <c r="OAT1105" s="437"/>
      <c r="OAU1105" s="437"/>
      <c r="OAV1105" s="437"/>
      <c r="OAW1105" s="437"/>
      <c r="OAX1105" s="437"/>
      <c r="OAY1105" s="437"/>
      <c r="OAZ1105" s="437"/>
      <c r="OBA1105" s="437"/>
      <c r="OBB1105" s="437"/>
      <c r="OBC1105" s="437"/>
      <c r="OBD1105" s="437"/>
      <c r="OBE1105" s="437"/>
      <c r="OBF1105" s="437"/>
      <c r="OBG1105" s="437"/>
      <c r="OBH1105" s="437"/>
      <c r="OBI1105" s="437"/>
      <c r="OBJ1105" s="437"/>
      <c r="OBK1105" s="437"/>
      <c r="OBL1105" s="437"/>
      <c r="OBM1105" s="437"/>
      <c r="OBN1105" s="437"/>
      <c r="OBO1105" s="437"/>
      <c r="OBP1105" s="437"/>
      <c r="OBQ1105" s="437"/>
      <c r="OBR1105" s="437"/>
      <c r="OBS1105" s="437"/>
      <c r="OBT1105" s="437"/>
      <c r="OBU1105" s="437"/>
      <c r="OBV1105" s="437"/>
      <c r="OBW1105" s="437"/>
      <c r="OBX1105" s="437"/>
      <c r="OBY1105" s="437"/>
      <c r="OBZ1105" s="437"/>
      <c r="OCA1105" s="437"/>
      <c r="OCB1105" s="437"/>
      <c r="OCC1105" s="437"/>
      <c r="OCD1105" s="437"/>
      <c r="OCE1105" s="437"/>
      <c r="OCF1105" s="437"/>
      <c r="OCG1105" s="437"/>
      <c r="OCH1105" s="437"/>
      <c r="OCI1105" s="437"/>
      <c r="OCJ1105" s="437"/>
      <c r="OCK1105" s="437"/>
      <c r="OCL1105" s="437"/>
      <c r="OCM1105" s="437"/>
      <c r="OCN1105" s="437"/>
      <c r="OCO1105" s="437"/>
      <c r="OCP1105" s="437"/>
      <c r="OCQ1105" s="437"/>
      <c r="OCR1105" s="437"/>
      <c r="OCS1105" s="437"/>
      <c r="OCT1105" s="437"/>
      <c r="OCU1105" s="437"/>
      <c r="OCV1105" s="437"/>
      <c r="OCW1105" s="437"/>
      <c r="OCX1105" s="437"/>
      <c r="OCY1105" s="437"/>
      <c r="OCZ1105" s="437"/>
      <c r="ODA1105" s="437"/>
      <c r="ODB1105" s="437"/>
      <c r="ODC1105" s="437"/>
      <c r="ODD1105" s="437"/>
      <c r="ODE1105" s="437"/>
      <c r="ODF1105" s="437"/>
      <c r="ODG1105" s="437"/>
      <c r="ODH1105" s="437"/>
      <c r="ODI1105" s="437"/>
      <c r="ODJ1105" s="437"/>
      <c r="ODK1105" s="437"/>
      <c r="ODL1105" s="437"/>
      <c r="ODM1105" s="437"/>
      <c r="ODN1105" s="437"/>
      <c r="ODO1105" s="437"/>
      <c r="ODP1105" s="437"/>
      <c r="ODQ1105" s="437"/>
      <c r="ODR1105" s="437"/>
      <c r="ODS1105" s="437"/>
      <c r="ODT1105" s="437"/>
      <c r="ODU1105" s="437"/>
      <c r="ODV1105" s="437"/>
      <c r="ODW1105" s="437"/>
      <c r="ODX1105" s="437"/>
      <c r="ODY1105" s="437"/>
      <c r="ODZ1105" s="437"/>
      <c r="OEA1105" s="437"/>
      <c r="OEB1105" s="437"/>
      <c r="OEC1105" s="437"/>
      <c r="OED1105" s="437"/>
      <c r="OEE1105" s="437"/>
      <c r="OEF1105" s="437"/>
      <c r="OEG1105" s="437"/>
      <c r="OEH1105" s="437"/>
      <c r="OEI1105" s="437"/>
      <c r="OEJ1105" s="437"/>
      <c r="OEK1105" s="437"/>
      <c r="OEL1105" s="437"/>
      <c r="OEM1105" s="437"/>
      <c r="OEN1105" s="437"/>
      <c r="OEO1105" s="437"/>
      <c r="OEP1105" s="437"/>
      <c r="OEQ1105" s="437"/>
      <c r="OER1105" s="437"/>
      <c r="OES1105" s="437"/>
      <c r="OET1105" s="437"/>
      <c r="OEU1105" s="437"/>
      <c r="OEV1105" s="437"/>
      <c r="OEW1105" s="437"/>
      <c r="OEX1105" s="437"/>
      <c r="OEY1105" s="437"/>
      <c r="OEZ1105" s="437"/>
      <c r="OFA1105" s="437"/>
      <c r="OFB1105" s="437"/>
      <c r="OFC1105" s="437"/>
      <c r="OFD1105" s="437"/>
      <c r="OFE1105" s="437"/>
      <c r="OFF1105" s="437"/>
      <c r="OFG1105" s="437"/>
      <c r="OFH1105" s="437"/>
      <c r="OFI1105" s="437"/>
      <c r="OFJ1105" s="437"/>
      <c r="OFK1105" s="437"/>
      <c r="OFL1105" s="437"/>
      <c r="OFM1105" s="437"/>
      <c r="OFN1105" s="437"/>
      <c r="OFO1105" s="437"/>
      <c r="OFP1105" s="437"/>
      <c r="OFQ1105" s="437"/>
      <c r="OFR1105" s="437"/>
      <c r="OFS1105" s="437"/>
      <c r="OFT1105" s="437"/>
      <c r="OFU1105" s="437"/>
      <c r="OFV1105" s="437"/>
      <c r="OFW1105" s="437"/>
      <c r="OFX1105" s="437"/>
      <c r="OFY1105" s="437"/>
      <c r="OFZ1105" s="437"/>
      <c r="OGA1105" s="437"/>
      <c r="OGB1105" s="437"/>
      <c r="OGC1105" s="437"/>
      <c r="OGD1105" s="437"/>
      <c r="OGE1105" s="437"/>
      <c r="OGF1105" s="437"/>
      <c r="OGG1105" s="437"/>
      <c r="OGH1105" s="437"/>
      <c r="OGI1105" s="437"/>
      <c r="OGJ1105" s="437"/>
      <c r="OGK1105" s="437"/>
      <c r="OGL1105" s="437"/>
      <c r="OGM1105" s="437"/>
      <c r="OGN1105" s="437"/>
      <c r="OGO1105" s="437"/>
      <c r="OGP1105" s="437"/>
      <c r="OGQ1105" s="437"/>
      <c r="OGR1105" s="437"/>
      <c r="OGS1105" s="437"/>
      <c r="OGT1105" s="437"/>
      <c r="OGU1105" s="437"/>
      <c r="OGV1105" s="437"/>
      <c r="OGW1105" s="437"/>
      <c r="OGX1105" s="437"/>
      <c r="OGY1105" s="437"/>
      <c r="OGZ1105" s="437"/>
      <c r="OHA1105" s="437"/>
      <c r="OHB1105" s="437"/>
      <c r="OHC1105" s="437"/>
      <c r="OHD1105" s="437"/>
      <c r="OHE1105" s="437"/>
      <c r="OHF1105" s="437"/>
      <c r="OHG1105" s="437"/>
      <c r="OHH1105" s="437"/>
      <c r="OHI1105" s="437"/>
      <c r="OHJ1105" s="437"/>
      <c r="OHK1105" s="437"/>
      <c r="OHL1105" s="437"/>
      <c r="OHM1105" s="437"/>
      <c r="OHN1105" s="437"/>
      <c r="OHO1105" s="437"/>
      <c r="OHP1105" s="437"/>
      <c r="OHQ1105" s="437"/>
      <c r="OHR1105" s="437"/>
      <c r="OHS1105" s="437"/>
      <c r="OHT1105" s="437"/>
      <c r="OHU1105" s="437"/>
      <c r="OHV1105" s="437"/>
      <c r="OHW1105" s="437"/>
      <c r="OHX1105" s="437"/>
      <c r="OHY1105" s="437"/>
      <c r="OHZ1105" s="437"/>
      <c r="OIA1105" s="437"/>
      <c r="OIB1105" s="437"/>
      <c r="OIC1105" s="437"/>
      <c r="OID1105" s="437"/>
      <c r="OIE1105" s="437"/>
      <c r="OIF1105" s="437"/>
      <c r="OIG1105" s="437"/>
      <c r="OIH1105" s="437"/>
      <c r="OII1105" s="437"/>
      <c r="OIJ1105" s="437"/>
      <c r="OIK1105" s="437"/>
      <c r="OIL1105" s="437"/>
      <c r="OIM1105" s="437"/>
      <c r="OIN1105" s="437"/>
      <c r="OIO1105" s="437"/>
      <c r="OIP1105" s="437"/>
      <c r="OIQ1105" s="437"/>
      <c r="OIR1105" s="437"/>
      <c r="OIS1105" s="437"/>
      <c r="OIT1105" s="437"/>
      <c r="OIU1105" s="437"/>
      <c r="OIV1105" s="437"/>
      <c r="OIW1105" s="437"/>
      <c r="OIX1105" s="437"/>
      <c r="OIY1105" s="437"/>
      <c r="OIZ1105" s="437"/>
      <c r="OJA1105" s="437"/>
      <c r="OJB1105" s="437"/>
      <c r="OJC1105" s="437"/>
      <c r="OJD1105" s="437"/>
      <c r="OJE1105" s="437"/>
      <c r="OJF1105" s="437"/>
      <c r="OJG1105" s="437"/>
      <c r="OJH1105" s="437"/>
      <c r="OJI1105" s="437"/>
      <c r="OJJ1105" s="437"/>
      <c r="OJK1105" s="437"/>
      <c r="OJL1105" s="437"/>
      <c r="OJM1105" s="437"/>
      <c r="OJN1105" s="437"/>
      <c r="OJO1105" s="437"/>
      <c r="OJP1105" s="437"/>
      <c r="OJQ1105" s="437"/>
      <c r="OJR1105" s="437"/>
      <c r="OJS1105" s="437"/>
      <c r="OJT1105" s="437"/>
      <c r="OJU1105" s="437"/>
      <c r="OJV1105" s="437"/>
      <c r="OJW1105" s="437"/>
      <c r="OJX1105" s="437"/>
      <c r="OJY1105" s="437"/>
      <c r="OJZ1105" s="437"/>
      <c r="OKA1105" s="437"/>
      <c r="OKB1105" s="437"/>
      <c r="OKC1105" s="437"/>
      <c r="OKD1105" s="437"/>
      <c r="OKE1105" s="437"/>
      <c r="OKF1105" s="437"/>
      <c r="OKG1105" s="437"/>
      <c r="OKH1105" s="437"/>
      <c r="OKI1105" s="437"/>
      <c r="OKJ1105" s="437"/>
      <c r="OKK1105" s="437"/>
      <c r="OKL1105" s="437"/>
      <c r="OKM1105" s="437"/>
      <c r="OKN1105" s="437"/>
      <c r="OKO1105" s="437"/>
      <c r="OKP1105" s="437"/>
      <c r="OKQ1105" s="437"/>
      <c r="OKR1105" s="437"/>
      <c r="OKS1105" s="437"/>
      <c r="OKT1105" s="437"/>
      <c r="OKU1105" s="437"/>
      <c r="OKV1105" s="437"/>
      <c r="OKW1105" s="437"/>
      <c r="OKX1105" s="437"/>
      <c r="OKY1105" s="437"/>
      <c r="OKZ1105" s="437"/>
      <c r="OLA1105" s="437"/>
      <c r="OLB1105" s="437"/>
      <c r="OLC1105" s="437"/>
      <c r="OLD1105" s="437"/>
      <c r="OLE1105" s="437"/>
      <c r="OLF1105" s="437"/>
      <c r="OLG1105" s="437"/>
      <c r="OLH1105" s="437"/>
      <c r="OLI1105" s="437"/>
      <c r="OLJ1105" s="437"/>
      <c r="OLK1105" s="437"/>
      <c r="OLL1105" s="437"/>
      <c r="OLM1105" s="437"/>
      <c r="OLN1105" s="437"/>
      <c r="OLO1105" s="437"/>
      <c r="OLP1105" s="437"/>
      <c r="OLQ1105" s="437"/>
      <c r="OLR1105" s="437"/>
      <c r="OLS1105" s="437"/>
      <c r="OLT1105" s="437"/>
      <c r="OLU1105" s="437"/>
      <c r="OLV1105" s="437"/>
      <c r="OLW1105" s="437"/>
      <c r="OLX1105" s="437"/>
      <c r="OLY1105" s="437"/>
      <c r="OLZ1105" s="437"/>
      <c r="OMA1105" s="437"/>
      <c r="OMB1105" s="437"/>
      <c r="OMC1105" s="437"/>
      <c r="OMD1105" s="437"/>
      <c r="OME1105" s="437"/>
      <c r="OMF1105" s="437"/>
      <c r="OMG1105" s="437"/>
      <c r="OMH1105" s="437"/>
      <c r="OMI1105" s="437"/>
      <c r="OMJ1105" s="437"/>
      <c r="OMK1105" s="437"/>
      <c r="OML1105" s="437"/>
      <c r="OMM1105" s="437"/>
      <c r="OMN1105" s="437"/>
      <c r="OMO1105" s="437"/>
      <c r="OMP1105" s="437"/>
      <c r="OMQ1105" s="437"/>
      <c r="OMR1105" s="437"/>
      <c r="OMS1105" s="437"/>
      <c r="OMT1105" s="437"/>
      <c r="OMU1105" s="437"/>
      <c r="OMV1105" s="437"/>
      <c r="OMW1105" s="437"/>
      <c r="OMX1105" s="437"/>
      <c r="OMY1105" s="437"/>
      <c r="OMZ1105" s="437"/>
      <c r="ONA1105" s="437"/>
      <c r="ONB1105" s="437"/>
      <c r="ONC1105" s="437"/>
      <c r="OND1105" s="437"/>
      <c r="ONE1105" s="437"/>
      <c r="ONF1105" s="437"/>
      <c r="ONG1105" s="437"/>
      <c r="ONH1105" s="437"/>
      <c r="ONI1105" s="437"/>
      <c r="ONJ1105" s="437"/>
      <c r="ONK1105" s="437"/>
      <c r="ONL1105" s="437"/>
      <c r="ONM1105" s="437"/>
      <c r="ONN1105" s="437"/>
      <c r="ONO1105" s="437"/>
      <c r="ONP1105" s="437"/>
      <c r="ONQ1105" s="437"/>
      <c r="ONR1105" s="437"/>
      <c r="ONS1105" s="437"/>
      <c r="ONT1105" s="437"/>
      <c r="ONU1105" s="437"/>
      <c r="ONV1105" s="437"/>
      <c r="ONW1105" s="437"/>
      <c r="ONX1105" s="437"/>
      <c r="ONY1105" s="437"/>
      <c r="ONZ1105" s="437"/>
      <c r="OOA1105" s="437"/>
      <c r="OOB1105" s="437"/>
      <c r="OOC1105" s="437"/>
      <c r="OOD1105" s="437"/>
      <c r="OOE1105" s="437"/>
      <c r="OOF1105" s="437"/>
      <c r="OOG1105" s="437"/>
      <c r="OOH1105" s="437"/>
      <c r="OOI1105" s="437"/>
      <c r="OOJ1105" s="437"/>
      <c r="OOK1105" s="437"/>
      <c r="OOL1105" s="437"/>
      <c r="OOM1105" s="437"/>
      <c r="OON1105" s="437"/>
      <c r="OOO1105" s="437"/>
      <c r="OOP1105" s="437"/>
      <c r="OOQ1105" s="437"/>
      <c r="OOR1105" s="437"/>
      <c r="OOS1105" s="437"/>
      <c r="OOT1105" s="437"/>
      <c r="OOU1105" s="437"/>
      <c r="OOV1105" s="437"/>
      <c r="OOW1105" s="437"/>
      <c r="OOX1105" s="437"/>
      <c r="OOY1105" s="437"/>
      <c r="OOZ1105" s="437"/>
      <c r="OPA1105" s="437"/>
      <c r="OPB1105" s="437"/>
      <c r="OPC1105" s="437"/>
      <c r="OPD1105" s="437"/>
      <c r="OPE1105" s="437"/>
      <c r="OPF1105" s="437"/>
      <c r="OPG1105" s="437"/>
      <c r="OPH1105" s="437"/>
      <c r="OPI1105" s="437"/>
      <c r="OPJ1105" s="437"/>
      <c r="OPK1105" s="437"/>
      <c r="OPL1105" s="437"/>
      <c r="OPM1105" s="437"/>
      <c r="OPN1105" s="437"/>
      <c r="OPO1105" s="437"/>
      <c r="OPP1105" s="437"/>
      <c r="OPQ1105" s="437"/>
      <c r="OPR1105" s="437"/>
      <c r="OPS1105" s="437"/>
      <c r="OPT1105" s="437"/>
      <c r="OPU1105" s="437"/>
      <c r="OPV1105" s="437"/>
      <c r="OPW1105" s="437"/>
      <c r="OPX1105" s="437"/>
      <c r="OPY1105" s="437"/>
      <c r="OPZ1105" s="437"/>
      <c r="OQA1105" s="437"/>
      <c r="OQB1105" s="437"/>
      <c r="OQC1105" s="437"/>
      <c r="OQD1105" s="437"/>
      <c r="OQE1105" s="437"/>
      <c r="OQF1105" s="437"/>
      <c r="OQG1105" s="437"/>
      <c r="OQH1105" s="437"/>
      <c r="OQI1105" s="437"/>
      <c r="OQJ1105" s="437"/>
      <c r="OQK1105" s="437"/>
      <c r="OQL1105" s="437"/>
      <c r="OQM1105" s="437"/>
      <c r="OQN1105" s="437"/>
      <c r="OQO1105" s="437"/>
      <c r="OQP1105" s="437"/>
      <c r="OQQ1105" s="437"/>
      <c r="OQR1105" s="437"/>
      <c r="OQS1105" s="437"/>
      <c r="OQT1105" s="437"/>
      <c r="OQU1105" s="437"/>
      <c r="OQV1105" s="437"/>
      <c r="OQW1105" s="437"/>
      <c r="OQX1105" s="437"/>
      <c r="OQY1105" s="437"/>
      <c r="OQZ1105" s="437"/>
      <c r="ORA1105" s="437"/>
      <c r="ORB1105" s="437"/>
      <c r="ORC1105" s="437"/>
      <c r="ORD1105" s="437"/>
      <c r="ORE1105" s="437"/>
      <c r="ORF1105" s="437"/>
      <c r="ORG1105" s="437"/>
      <c r="ORH1105" s="437"/>
      <c r="ORI1105" s="437"/>
      <c r="ORJ1105" s="437"/>
      <c r="ORK1105" s="437"/>
      <c r="ORL1105" s="437"/>
      <c r="ORM1105" s="437"/>
      <c r="ORN1105" s="437"/>
      <c r="ORO1105" s="437"/>
      <c r="ORP1105" s="437"/>
      <c r="ORQ1105" s="437"/>
      <c r="ORR1105" s="437"/>
      <c r="ORS1105" s="437"/>
      <c r="ORT1105" s="437"/>
      <c r="ORU1105" s="437"/>
      <c r="ORV1105" s="437"/>
      <c r="ORW1105" s="437"/>
      <c r="ORX1105" s="437"/>
      <c r="ORY1105" s="437"/>
      <c r="ORZ1105" s="437"/>
      <c r="OSA1105" s="437"/>
      <c r="OSB1105" s="437"/>
      <c r="OSC1105" s="437"/>
      <c r="OSD1105" s="437"/>
      <c r="OSE1105" s="437"/>
      <c r="OSF1105" s="437"/>
      <c r="OSG1105" s="437"/>
      <c r="OSH1105" s="437"/>
      <c r="OSI1105" s="437"/>
      <c r="OSJ1105" s="437"/>
      <c r="OSK1105" s="437"/>
      <c r="OSL1105" s="437"/>
      <c r="OSM1105" s="437"/>
      <c r="OSN1105" s="437"/>
      <c r="OSO1105" s="437"/>
      <c r="OSP1105" s="437"/>
      <c r="OSQ1105" s="437"/>
      <c r="OSR1105" s="437"/>
      <c r="OSS1105" s="437"/>
      <c r="OST1105" s="437"/>
      <c r="OSU1105" s="437"/>
      <c r="OSV1105" s="437"/>
      <c r="OSW1105" s="437"/>
      <c r="OSX1105" s="437"/>
      <c r="OSY1105" s="437"/>
      <c r="OSZ1105" s="437"/>
      <c r="OTA1105" s="437"/>
      <c r="OTB1105" s="437"/>
      <c r="OTC1105" s="437"/>
      <c r="OTD1105" s="437"/>
      <c r="OTE1105" s="437"/>
      <c r="OTF1105" s="437"/>
      <c r="OTG1105" s="437"/>
      <c r="OTH1105" s="437"/>
      <c r="OTI1105" s="437"/>
      <c r="OTJ1105" s="437"/>
      <c r="OTK1105" s="437"/>
      <c r="OTL1105" s="437"/>
      <c r="OTM1105" s="437"/>
      <c r="OTN1105" s="437"/>
      <c r="OTO1105" s="437"/>
      <c r="OTP1105" s="437"/>
      <c r="OTQ1105" s="437"/>
      <c r="OTR1105" s="437"/>
      <c r="OTS1105" s="437"/>
      <c r="OTT1105" s="437"/>
      <c r="OTU1105" s="437"/>
      <c r="OTV1105" s="437"/>
      <c r="OTW1105" s="437"/>
      <c r="OTX1105" s="437"/>
      <c r="OTY1105" s="437"/>
      <c r="OTZ1105" s="437"/>
      <c r="OUA1105" s="437"/>
      <c r="OUB1105" s="437"/>
      <c r="OUC1105" s="437"/>
      <c r="OUD1105" s="437"/>
      <c r="OUE1105" s="437"/>
      <c r="OUF1105" s="437"/>
      <c r="OUG1105" s="437"/>
      <c r="OUH1105" s="437"/>
      <c r="OUI1105" s="437"/>
      <c r="OUJ1105" s="437"/>
      <c r="OUK1105" s="437"/>
      <c r="OUL1105" s="437"/>
      <c r="OUM1105" s="437"/>
      <c r="OUN1105" s="437"/>
      <c r="OUO1105" s="437"/>
      <c r="OUP1105" s="437"/>
      <c r="OUQ1105" s="437"/>
      <c r="OUR1105" s="437"/>
      <c r="OUS1105" s="437"/>
      <c r="OUT1105" s="437"/>
      <c r="OUU1105" s="437"/>
      <c r="OUV1105" s="437"/>
      <c r="OUW1105" s="437"/>
      <c r="OUX1105" s="437"/>
      <c r="OUY1105" s="437"/>
      <c r="OUZ1105" s="437"/>
      <c r="OVA1105" s="437"/>
      <c r="OVB1105" s="437"/>
      <c r="OVC1105" s="437"/>
      <c r="OVD1105" s="437"/>
      <c r="OVE1105" s="437"/>
      <c r="OVF1105" s="437"/>
      <c r="OVG1105" s="437"/>
      <c r="OVH1105" s="437"/>
      <c r="OVI1105" s="437"/>
      <c r="OVJ1105" s="437"/>
      <c r="OVK1105" s="437"/>
      <c r="OVL1105" s="437"/>
      <c r="OVM1105" s="437"/>
      <c r="OVN1105" s="437"/>
      <c r="OVO1105" s="437"/>
      <c r="OVP1105" s="437"/>
      <c r="OVQ1105" s="437"/>
      <c r="OVR1105" s="437"/>
      <c r="OVS1105" s="437"/>
      <c r="OVT1105" s="437"/>
      <c r="OVU1105" s="437"/>
      <c r="OVV1105" s="437"/>
      <c r="OVW1105" s="437"/>
      <c r="OVX1105" s="437"/>
      <c r="OVY1105" s="437"/>
      <c r="OVZ1105" s="437"/>
      <c r="OWA1105" s="437"/>
      <c r="OWB1105" s="437"/>
      <c r="OWC1105" s="437"/>
      <c r="OWD1105" s="437"/>
      <c r="OWE1105" s="437"/>
      <c r="OWF1105" s="437"/>
      <c r="OWG1105" s="437"/>
      <c r="OWH1105" s="437"/>
      <c r="OWI1105" s="437"/>
      <c r="OWJ1105" s="437"/>
      <c r="OWK1105" s="437"/>
      <c r="OWL1105" s="437"/>
      <c r="OWM1105" s="437"/>
      <c r="OWN1105" s="437"/>
      <c r="OWO1105" s="437"/>
      <c r="OWP1105" s="437"/>
      <c r="OWQ1105" s="437"/>
      <c r="OWR1105" s="437"/>
      <c r="OWS1105" s="437"/>
      <c r="OWT1105" s="437"/>
      <c r="OWU1105" s="437"/>
      <c r="OWV1105" s="437"/>
      <c r="OWW1105" s="437"/>
      <c r="OWX1105" s="437"/>
      <c r="OWY1105" s="437"/>
      <c r="OWZ1105" s="437"/>
      <c r="OXA1105" s="437"/>
      <c r="OXB1105" s="437"/>
      <c r="OXC1105" s="437"/>
      <c r="OXD1105" s="437"/>
      <c r="OXE1105" s="437"/>
      <c r="OXF1105" s="437"/>
      <c r="OXG1105" s="437"/>
      <c r="OXH1105" s="437"/>
      <c r="OXI1105" s="437"/>
      <c r="OXJ1105" s="437"/>
      <c r="OXK1105" s="437"/>
      <c r="OXL1105" s="437"/>
      <c r="OXM1105" s="437"/>
      <c r="OXN1105" s="437"/>
      <c r="OXO1105" s="437"/>
      <c r="OXP1105" s="437"/>
      <c r="OXQ1105" s="437"/>
      <c r="OXR1105" s="437"/>
      <c r="OXS1105" s="437"/>
      <c r="OXT1105" s="437"/>
      <c r="OXU1105" s="437"/>
      <c r="OXV1105" s="437"/>
      <c r="OXW1105" s="437"/>
      <c r="OXX1105" s="437"/>
      <c r="OXY1105" s="437"/>
      <c r="OXZ1105" s="437"/>
      <c r="OYA1105" s="437"/>
      <c r="OYB1105" s="437"/>
      <c r="OYC1105" s="437"/>
      <c r="OYD1105" s="437"/>
      <c r="OYE1105" s="437"/>
      <c r="OYF1105" s="437"/>
      <c r="OYG1105" s="437"/>
      <c r="OYH1105" s="437"/>
      <c r="OYI1105" s="437"/>
      <c r="OYJ1105" s="437"/>
      <c r="OYK1105" s="437"/>
      <c r="OYL1105" s="437"/>
      <c r="OYM1105" s="437"/>
      <c r="OYN1105" s="437"/>
      <c r="OYO1105" s="437"/>
      <c r="OYP1105" s="437"/>
      <c r="OYQ1105" s="437"/>
      <c r="OYR1105" s="437"/>
      <c r="OYS1105" s="437"/>
      <c r="OYT1105" s="437"/>
      <c r="OYU1105" s="437"/>
      <c r="OYV1105" s="437"/>
      <c r="OYW1105" s="437"/>
      <c r="OYX1105" s="437"/>
      <c r="OYY1105" s="437"/>
      <c r="OYZ1105" s="437"/>
      <c r="OZA1105" s="437"/>
      <c r="OZB1105" s="437"/>
      <c r="OZC1105" s="437"/>
      <c r="OZD1105" s="437"/>
      <c r="OZE1105" s="437"/>
      <c r="OZF1105" s="437"/>
      <c r="OZG1105" s="437"/>
      <c r="OZH1105" s="437"/>
      <c r="OZI1105" s="437"/>
      <c r="OZJ1105" s="437"/>
      <c r="OZK1105" s="437"/>
      <c r="OZL1105" s="437"/>
      <c r="OZM1105" s="437"/>
      <c r="OZN1105" s="437"/>
      <c r="OZO1105" s="437"/>
      <c r="OZP1105" s="437"/>
      <c r="OZQ1105" s="437"/>
      <c r="OZR1105" s="437"/>
      <c r="OZS1105" s="437"/>
      <c r="OZT1105" s="437"/>
      <c r="OZU1105" s="437"/>
      <c r="OZV1105" s="437"/>
      <c r="OZW1105" s="437"/>
      <c r="OZX1105" s="437"/>
      <c r="OZY1105" s="437"/>
      <c r="OZZ1105" s="437"/>
      <c r="PAA1105" s="437"/>
      <c r="PAB1105" s="437"/>
      <c r="PAC1105" s="437"/>
      <c r="PAD1105" s="437"/>
      <c r="PAE1105" s="437"/>
      <c r="PAF1105" s="437"/>
      <c r="PAG1105" s="437"/>
      <c r="PAH1105" s="437"/>
      <c r="PAI1105" s="437"/>
      <c r="PAJ1105" s="437"/>
      <c r="PAK1105" s="437"/>
      <c r="PAL1105" s="437"/>
      <c r="PAM1105" s="437"/>
      <c r="PAN1105" s="437"/>
      <c r="PAO1105" s="437"/>
      <c r="PAP1105" s="437"/>
      <c r="PAQ1105" s="437"/>
      <c r="PAR1105" s="437"/>
      <c r="PAS1105" s="437"/>
      <c r="PAT1105" s="437"/>
      <c r="PAU1105" s="437"/>
      <c r="PAV1105" s="437"/>
      <c r="PAW1105" s="437"/>
      <c r="PAX1105" s="437"/>
      <c r="PAY1105" s="437"/>
      <c r="PAZ1105" s="437"/>
      <c r="PBA1105" s="437"/>
      <c r="PBB1105" s="437"/>
      <c r="PBC1105" s="437"/>
      <c r="PBD1105" s="437"/>
      <c r="PBE1105" s="437"/>
      <c r="PBF1105" s="437"/>
      <c r="PBG1105" s="437"/>
      <c r="PBH1105" s="437"/>
      <c r="PBI1105" s="437"/>
      <c r="PBJ1105" s="437"/>
      <c r="PBK1105" s="437"/>
      <c r="PBL1105" s="437"/>
      <c r="PBM1105" s="437"/>
      <c r="PBN1105" s="437"/>
      <c r="PBO1105" s="437"/>
      <c r="PBP1105" s="437"/>
      <c r="PBQ1105" s="437"/>
      <c r="PBR1105" s="437"/>
      <c r="PBS1105" s="437"/>
      <c r="PBT1105" s="437"/>
      <c r="PBU1105" s="437"/>
      <c r="PBV1105" s="437"/>
      <c r="PBW1105" s="437"/>
      <c r="PBX1105" s="437"/>
      <c r="PBY1105" s="437"/>
      <c r="PBZ1105" s="437"/>
      <c r="PCA1105" s="437"/>
      <c r="PCB1105" s="437"/>
      <c r="PCC1105" s="437"/>
      <c r="PCD1105" s="437"/>
      <c r="PCE1105" s="437"/>
      <c r="PCF1105" s="437"/>
      <c r="PCG1105" s="437"/>
      <c r="PCH1105" s="437"/>
      <c r="PCI1105" s="437"/>
      <c r="PCJ1105" s="437"/>
      <c r="PCK1105" s="437"/>
      <c r="PCL1105" s="437"/>
      <c r="PCM1105" s="437"/>
      <c r="PCN1105" s="437"/>
      <c r="PCO1105" s="437"/>
      <c r="PCP1105" s="437"/>
      <c r="PCQ1105" s="437"/>
      <c r="PCR1105" s="437"/>
      <c r="PCS1105" s="437"/>
      <c r="PCT1105" s="437"/>
      <c r="PCU1105" s="437"/>
      <c r="PCV1105" s="437"/>
      <c r="PCW1105" s="437"/>
      <c r="PCX1105" s="437"/>
      <c r="PCY1105" s="437"/>
      <c r="PCZ1105" s="437"/>
      <c r="PDA1105" s="437"/>
      <c r="PDB1105" s="437"/>
      <c r="PDC1105" s="437"/>
      <c r="PDD1105" s="437"/>
      <c r="PDE1105" s="437"/>
      <c r="PDF1105" s="437"/>
      <c r="PDG1105" s="437"/>
      <c r="PDH1105" s="437"/>
      <c r="PDI1105" s="437"/>
      <c r="PDJ1105" s="437"/>
      <c r="PDK1105" s="437"/>
      <c r="PDL1105" s="437"/>
      <c r="PDM1105" s="437"/>
      <c r="PDN1105" s="437"/>
      <c r="PDO1105" s="437"/>
      <c r="PDP1105" s="437"/>
      <c r="PDQ1105" s="437"/>
      <c r="PDR1105" s="437"/>
      <c r="PDS1105" s="437"/>
      <c r="PDT1105" s="437"/>
      <c r="PDU1105" s="437"/>
      <c r="PDV1105" s="437"/>
      <c r="PDW1105" s="437"/>
      <c r="PDX1105" s="437"/>
      <c r="PDY1105" s="437"/>
      <c r="PDZ1105" s="437"/>
      <c r="PEA1105" s="437"/>
      <c r="PEB1105" s="437"/>
      <c r="PEC1105" s="437"/>
      <c r="PED1105" s="437"/>
      <c r="PEE1105" s="437"/>
      <c r="PEF1105" s="437"/>
      <c r="PEG1105" s="437"/>
      <c r="PEH1105" s="437"/>
      <c r="PEI1105" s="437"/>
      <c r="PEJ1105" s="437"/>
      <c r="PEK1105" s="437"/>
      <c r="PEL1105" s="437"/>
      <c r="PEM1105" s="437"/>
      <c r="PEN1105" s="437"/>
      <c r="PEO1105" s="437"/>
      <c r="PEP1105" s="437"/>
      <c r="PEQ1105" s="437"/>
      <c r="PER1105" s="437"/>
      <c r="PES1105" s="437"/>
      <c r="PET1105" s="437"/>
      <c r="PEU1105" s="437"/>
      <c r="PEV1105" s="437"/>
      <c r="PEW1105" s="437"/>
      <c r="PEX1105" s="437"/>
      <c r="PEY1105" s="437"/>
      <c r="PEZ1105" s="437"/>
      <c r="PFA1105" s="437"/>
      <c r="PFB1105" s="437"/>
      <c r="PFC1105" s="437"/>
      <c r="PFD1105" s="437"/>
      <c r="PFE1105" s="437"/>
      <c r="PFF1105" s="437"/>
      <c r="PFG1105" s="437"/>
      <c r="PFH1105" s="437"/>
      <c r="PFI1105" s="437"/>
      <c r="PFJ1105" s="437"/>
      <c r="PFK1105" s="437"/>
      <c r="PFL1105" s="437"/>
      <c r="PFM1105" s="437"/>
      <c r="PFN1105" s="437"/>
      <c r="PFO1105" s="437"/>
      <c r="PFP1105" s="437"/>
      <c r="PFQ1105" s="437"/>
      <c r="PFR1105" s="437"/>
      <c r="PFS1105" s="437"/>
      <c r="PFT1105" s="437"/>
      <c r="PFU1105" s="437"/>
      <c r="PFV1105" s="437"/>
      <c r="PFW1105" s="437"/>
      <c r="PFX1105" s="437"/>
      <c r="PFY1105" s="437"/>
      <c r="PFZ1105" s="437"/>
      <c r="PGA1105" s="437"/>
      <c r="PGB1105" s="437"/>
      <c r="PGC1105" s="437"/>
      <c r="PGD1105" s="437"/>
      <c r="PGE1105" s="437"/>
      <c r="PGF1105" s="437"/>
      <c r="PGG1105" s="437"/>
      <c r="PGH1105" s="437"/>
      <c r="PGI1105" s="437"/>
      <c r="PGJ1105" s="437"/>
      <c r="PGK1105" s="437"/>
      <c r="PGL1105" s="437"/>
      <c r="PGM1105" s="437"/>
      <c r="PGN1105" s="437"/>
      <c r="PGO1105" s="437"/>
      <c r="PGP1105" s="437"/>
      <c r="PGQ1105" s="437"/>
      <c r="PGR1105" s="437"/>
      <c r="PGS1105" s="437"/>
      <c r="PGT1105" s="437"/>
      <c r="PGU1105" s="437"/>
      <c r="PGV1105" s="437"/>
      <c r="PGW1105" s="437"/>
      <c r="PGX1105" s="437"/>
      <c r="PGY1105" s="437"/>
      <c r="PGZ1105" s="437"/>
      <c r="PHA1105" s="437"/>
      <c r="PHB1105" s="437"/>
      <c r="PHC1105" s="437"/>
      <c r="PHD1105" s="437"/>
      <c r="PHE1105" s="437"/>
      <c r="PHF1105" s="437"/>
      <c r="PHG1105" s="437"/>
      <c r="PHH1105" s="437"/>
      <c r="PHI1105" s="437"/>
      <c r="PHJ1105" s="437"/>
      <c r="PHK1105" s="437"/>
      <c r="PHL1105" s="437"/>
      <c r="PHM1105" s="437"/>
      <c r="PHN1105" s="437"/>
      <c r="PHO1105" s="437"/>
      <c r="PHP1105" s="437"/>
      <c r="PHQ1105" s="437"/>
      <c r="PHR1105" s="437"/>
      <c r="PHS1105" s="437"/>
      <c r="PHT1105" s="437"/>
      <c r="PHU1105" s="437"/>
      <c r="PHV1105" s="437"/>
      <c r="PHW1105" s="437"/>
      <c r="PHX1105" s="437"/>
      <c r="PHY1105" s="437"/>
      <c r="PHZ1105" s="437"/>
      <c r="PIA1105" s="437"/>
      <c r="PIB1105" s="437"/>
      <c r="PIC1105" s="437"/>
      <c r="PID1105" s="437"/>
      <c r="PIE1105" s="437"/>
      <c r="PIF1105" s="437"/>
      <c r="PIG1105" s="437"/>
      <c r="PIH1105" s="437"/>
      <c r="PII1105" s="437"/>
      <c r="PIJ1105" s="437"/>
      <c r="PIK1105" s="437"/>
      <c r="PIL1105" s="437"/>
      <c r="PIM1105" s="437"/>
      <c r="PIN1105" s="437"/>
      <c r="PIO1105" s="437"/>
      <c r="PIP1105" s="437"/>
      <c r="PIQ1105" s="437"/>
      <c r="PIR1105" s="437"/>
      <c r="PIS1105" s="437"/>
      <c r="PIT1105" s="437"/>
      <c r="PIU1105" s="437"/>
      <c r="PIV1105" s="437"/>
      <c r="PIW1105" s="437"/>
      <c r="PIX1105" s="437"/>
      <c r="PIY1105" s="437"/>
      <c r="PIZ1105" s="437"/>
      <c r="PJA1105" s="437"/>
      <c r="PJB1105" s="437"/>
      <c r="PJC1105" s="437"/>
      <c r="PJD1105" s="437"/>
      <c r="PJE1105" s="437"/>
      <c r="PJF1105" s="437"/>
      <c r="PJG1105" s="437"/>
      <c r="PJH1105" s="437"/>
      <c r="PJI1105" s="437"/>
      <c r="PJJ1105" s="437"/>
      <c r="PJK1105" s="437"/>
      <c r="PJL1105" s="437"/>
      <c r="PJM1105" s="437"/>
      <c r="PJN1105" s="437"/>
      <c r="PJO1105" s="437"/>
      <c r="PJP1105" s="437"/>
      <c r="PJQ1105" s="437"/>
      <c r="PJR1105" s="437"/>
      <c r="PJS1105" s="437"/>
      <c r="PJT1105" s="437"/>
      <c r="PJU1105" s="437"/>
      <c r="PJV1105" s="437"/>
      <c r="PJW1105" s="437"/>
      <c r="PJX1105" s="437"/>
      <c r="PJY1105" s="437"/>
      <c r="PJZ1105" s="437"/>
      <c r="PKA1105" s="437"/>
      <c r="PKB1105" s="437"/>
      <c r="PKC1105" s="437"/>
      <c r="PKD1105" s="437"/>
      <c r="PKE1105" s="437"/>
      <c r="PKF1105" s="437"/>
      <c r="PKG1105" s="437"/>
      <c r="PKH1105" s="437"/>
      <c r="PKI1105" s="437"/>
      <c r="PKJ1105" s="437"/>
      <c r="PKK1105" s="437"/>
      <c r="PKL1105" s="437"/>
      <c r="PKM1105" s="437"/>
      <c r="PKN1105" s="437"/>
      <c r="PKO1105" s="437"/>
      <c r="PKP1105" s="437"/>
      <c r="PKQ1105" s="437"/>
      <c r="PKR1105" s="437"/>
      <c r="PKS1105" s="437"/>
      <c r="PKT1105" s="437"/>
      <c r="PKU1105" s="437"/>
      <c r="PKV1105" s="437"/>
      <c r="PKW1105" s="437"/>
      <c r="PKX1105" s="437"/>
      <c r="PKY1105" s="437"/>
      <c r="PKZ1105" s="437"/>
      <c r="PLA1105" s="437"/>
      <c r="PLB1105" s="437"/>
      <c r="PLC1105" s="437"/>
      <c r="PLD1105" s="437"/>
      <c r="PLE1105" s="437"/>
      <c r="PLF1105" s="437"/>
      <c r="PLG1105" s="437"/>
      <c r="PLH1105" s="437"/>
      <c r="PLI1105" s="437"/>
      <c r="PLJ1105" s="437"/>
      <c r="PLK1105" s="437"/>
      <c r="PLL1105" s="437"/>
      <c r="PLM1105" s="437"/>
      <c r="PLN1105" s="437"/>
      <c r="PLO1105" s="437"/>
      <c r="PLP1105" s="437"/>
      <c r="PLQ1105" s="437"/>
      <c r="PLR1105" s="437"/>
      <c r="PLS1105" s="437"/>
      <c r="PLT1105" s="437"/>
      <c r="PLU1105" s="437"/>
      <c r="PLV1105" s="437"/>
      <c r="PLW1105" s="437"/>
      <c r="PLX1105" s="437"/>
      <c r="PLY1105" s="437"/>
      <c r="PLZ1105" s="437"/>
      <c r="PMA1105" s="437"/>
      <c r="PMB1105" s="437"/>
      <c r="PMC1105" s="437"/>
      <c r="PMD1105" s="437"/>
      <c r="PME1105" s="437"/>
      <c r="PMF1105" s="437"/>
      <c r="PMG1105" s="437"/>
      <c r="PMH1105" s="437"/>
      <c r="PMI1105" s="437"/>
      <c r="PMJ1105" s="437"/>
      <c r="PMK1105" s="437"/>
      <c r="PML1105" s="437"/>
      <c r="PMM1105" s="437"/>
      <c r="PMN1105" s="437"/>
      <c r="PMO1105" s="437"/>
      <c r="PMP1105" s="437"/>
      <c r="PMQ1105" s="437"/>
      <c r="PMR1105" s="437"/>
      <c r="PMS1105" s="437"/>
      <c r="PMT1105" s="437"/>
      <c r="PMU1105" s="437"/>
      <c r="PMV1105" s="437"/>
      <c r="PMW1105" s="437"/>
      <c r="PMX1105" s="437"/>
      <c r="PMY1105" s="437"/>
      <c r="PMZ1105" s="437"/>
      <c r="PNA1105" s="437"/>
      <c r="PNB1105" s="437"/>
      <c r="PNC1105" s="437"/>
      <c r="PND1105" s="437"/>
      <c r="PNE1105" s="437"/>
      <c r="PNF1105" s="437"/>
      <c r="PNG1105" s="437"/>
      <c r="PNH1105" s="437"/>
      <c r="PNI1105" s="437"/>
      <c r="PNJ1105" s="437"/>
      <c r="PNK1105" s="437"/>
      <c r="PNL1105" s="437"/>
      <c r="PNM1105" s="437"/>
      <c r="PNN1105" s="437"/>
      <c r="PNO1105" s="437"/>
      <c r="PNP1105" s="437"/>
      <c r="PNQ1105" s="437"/>
      <c r="PNR1105" s="437"/>
      <c r="PNS1105" s="437"/>
      <c r="PNT1105" s="437"/>
      <c r="PNU1105" s="437"/>
      <c r="PNV1105" s="437"/>
      <c r="PNW1105" s="437"/>
      <c r="PNX1105" s="437"/>
      <c r="PNY1105" s="437"/>
      <c r="PNZ1105" s="437"/>
      <c r="POA1105" s="437"/>
      <c r="POB1105" s="437"/>
      <c r="POC1105" s="437"/>
      <c r="POD1105" s="437"/>
      <c r="POE1105" s="437"/>
      <c r="POF1105" s="437"/>
      <c r="POG1105" s="437"/>
      <c r="POH1105" s="437"/>
      <c r="POI1105" s="437"/>
      <c r="POJ1105" s="437"/>
      <c r="POK1105" s="437"/>
      <c r="POL1105" s="437"/>
      <c r="POM1105" s="437"/>
      <c r="PON1105" s="437"/>
      <c r="POO1105" s="437"/>
      <c r="POP1105" s="437"/>
      <c r="POQ1105" s="437"/>
      <c r="POR1105" s="437"/>
      <c r="POS1105" s="437"/>
      <c r="POT1105" s="437"/>
      <c r="POU1105" s="437"/>
      <c r="POV1105" s="437"/>
      <c r="POW1105" s="437"/>
      <c r="POX1105" s="437"/>
      <c r="POY1105" s="437"/>
      <c r="POZ1105" s="437"/>
      <c r="PPA1105" s="437"/>
      <c r="PPB1105" s="437"/>
      <c r="PPC1105" s="437"/>
      <c r="PPD1105" s="437"/>
      <c r="PPE1105" s="437"/>
      <c r="PPF1105" s="437"/>
      <c r="PPG1105" s="437"/>
      <c r="PPH1105" s="437"/>
      <c r="PPI1105" s="437"/>
      <c r="PPJ1105" s="437"/>
      <c r="PPK1105" s="437"/>
      <c r="PPL1105" s="437"/>
      <c r="PPM1105" s="437"/>
      <c r="PPN1105" s="437"/>
      <c r="PPO1105" s="437"/>
      <c r="PPP1105" s="437"/>
      <c r="PPQ1105" s="437"/>
      <c r="PPR1105" s="437"/>
      <c r="PPS1105" s="437"/>
      <c r="PPT1105" s="437"/>
      <c r="PPU1105" s="437"/>
      <c r="PPV1105" s="437"/>
      <c r="PPW1105" s="437"/>
      <c r="PPX1105" s="437"/>
      <c r="PPY1105" s="437"/>
      <c r="PPZ1105" s="437"/>
      <c r="PQA1105" s="437"/>
      <c r="PQB1105" s="437"/>
      <c r="PQC1105" s="437"/>
      <c r="PQD1105" s="437"/>
      <c r="PQE1105" s="437"/>
      <c r="PQF1105" s="437"/>
      <c r="PQG1105" s="437"/>
      <c r="PQH1105" s="437"/>
      <c r="PQI1105" s="437"/>
      <c r="PQJ1105" s="437"/>
      <c r="PQK1105" s="437"/>
      <c r="PQL1105" s="437"/>
      <c r="PQM1105" s="437"/>
      <c r="PQN1105" s="437"/>
      <c r="PQO1105" s="437"/>
      <c r="PQP1105" s="437"/>
      <c r="PQQ1105" s="437"/>
      <c r="PQR1105" s="437"/>
      <c r="PQS1105" s="437"/>
      <c r="PQT1105" s="437"/>
      <c r="PQU1105" s="437"/>
      <c r="PQV1105" s="437"/>
      <c r="PQW1105" s="437"/>
      <c r="PQX1105" s="437"/>
      <c r="PQY1105" s="437"/>
      <c r="PQZ1105" s="437"/>
      <c r="PRA1105" s="437"/>
      <c r="PRB1105" s="437"/>
      <c r="PRC1105" s="437"/>
      <c r="PRD1105" s="437"/>
      <c r="PRE1105" s="437"/>
      <c r="PRF1105" s="437"/>
      <c r="PRG1105" s="437"/>
      <c r="PRH1105" s="437"/>
      <c r="PRI1105" s="437"/>
      <c r="PRJ1105" s="437"/>
      <c r="PRK1105" s="437"/>
      <c r="PRL1105" s="437"/>
      <c r="PRM1105" s="437"/>
      <c r="PRN1105" s="437"/>
      <c r="PRO1105" s="437"/>
      <c r="PRP1105" s="437"/>
      <c r="PRQ1105" s="437"/>
      <c r="PRR1105" s="437"/>
      <c r="PRS1105" s="437"/>
      <c r="PRT1105" s="437"/>
      <c r="PRU1105" s="437"/>
      <c r="PRV1105" s="437"/>
      <c r="PRW1105" s="437"/>
      <c r="PRX1105" s="437"/>
      <c r="PRY1105" s="437"/>
      <c r="PRZ1105" s="437"/>
      <c r="PSA1105" s="437"/>
      <c r="PSB1105" s="437"/>
      <c r="PSC1105" s="437"/>
      <c r="PSD1105" s="437"/>
      <c r="PSE1105" s="437"/>
      <c r="PSF1105" s="437"/>
      <c r="PSG1105" s="437"/>
      <c r="PSH1105" s="437"/>
      <c r="PSI1105" s="437"/>
      <c r="PSJ1105" s="437"/>
      <c r="PSK1105" s="437"/>
      <c r="PSL1105" s="437"/>
      <c r="PSM1105" s="437"/>
      <c r="PSN1105" s="437"/>
      <c r="PSO1105" s="437"/>
      <c r="PSP1105" s="437"/>
      <c r="PSQ1105" s="437"/>
      <c r="PSR1105" s="437"/>
      <c r="PSS1105" s="437"/>
      <c r="PST1105" s="437"/>
      <c r="PSU1105" s="437"/>
      <c r="PSV1105" s="437"/>
      <c r="PSW1105" s="437"/>
      <c r="PSX1105" s="437"/>
      <c r="PSY1105" s="437"/>
      <c r="PSZ1105" s="437"/>
      <c r="PTA1105" s="437"/>
      <c r="PTB1105" s="437"/>
      <c r="PTC1105" s="437"/>
      <c r="PTD1105" s="437"/>
      <c r="PTE1105" s="437"/>
      <c r="PTF1105" s="437"/>
      <c r="PTG1105" s="437"/>
      <c r="PTH1105" s="437"/>
      <c r="PTI1105" s="437"/>
      <c r="PTJ1105" s="437"/>
      <c r="PTK1105" s="437"/>
      <c r="PTL1105" s="437"/>
      <c r="PTM1105" s="437"/>
      <c r="PTN1105" s="437"/>
      <c r="PTO1105" s="437"/>
      <c r="PTP1105" s="437"/>
      <c r="PTQ1105" s="437"/>
      <c r="PTR1105" s="437"/>
      <c r="PTS1105" s="437"/>
      <c r="PTT1105" s="437"/>
      <c r="PTU1105" s="437"/>
      <c r="PTV1105" s="437"/>
      <c r="PTW1105" s="437"/>
      <c r="PTX1105" s="437"/>
      <c r="PTY1105" s="437"/>
      <c r="PTZ1105" s="437"/>
      <c r="PUA1105" s="437"/>
      <c r="PUB1105" s="437"/>
      <c r="PUC1105" s="437"/>
      <c r="PUD1105" s="437"/>
      <c r="PUE1105" s="437"/>
      <c r="PUF1105" s="437"/>
      <c r="PUG1105" s="437"/>
      <c r="PUH1105" s="437"/>
      <c r="PUI1105" s="437"/>
      <c r="PUJ1105" s="437"/>
      <c r="PUK1105" s="437"/>
      <c r="PUL1105" s="437"/>
      <c r="PUM1105" s="437"/>
      <c r="PUN1105" s="437"/>
      <c r="PUO1105" s="437"/>
      <c r="PUP1105" s="437"/>
      <c r="PUQ1105" s="437"/>
      <c r="PUR1105" s="437"/>
      <c r="PUS1105" s="437"/>
      <c r="PUT1105" s="437"/>
      <c r="PUU1105" s="437"/>
      <c r="PUV1105" s="437"/>
      <c r="PUW1105" s="437"/>
      <c r="PUX1105" s="437"/>
      <c r="PUY1105" s="437"/>
      <c r="PUZ1105" s="437"/>
      <c r="PVA1105" s="437"/>
      <c r="PVB1105" s="437"/>
      <c r="PVC1105" s="437"/>
      <c r="PVD1105" s="437"/>
      <c r="PVE1105" s="437"/>
      <c r="PVF1105" s="437"/>
      <c r="PVG1105" s="437"/>
      <c r="PVH1105" s="437"/>
      <c r="PVI1105" s="437"/>
      <c r="PVJ1105" s="437"/>
      <c r="PVK1105" s="437"/>
      <c r="PVL1105" s="437"/>
      <c r="PVM1105" s="437"/>
      <c r="PVN1105" s="437"/>
      <c r="PVO1105" s="437"/>
      <c r="PVP1105" s="437"/>
      <c r="PVQ1105" s="437"/>
      <c r="PVR1105" s="437"/>
      <c r="PVS1105" s="437"/>
      <c r="PVT1105" s="437"/>
      <c r="PVU1105" s="437"/>
      <c r="PVV1105" s="437"/>
      <c r="PVW1105" s="437"/>
      <c r="PVX1105" s="437"/>
      <c r="PVY1105" s="437"/>
      <c r="PVZ1105" s="437"/>
      <c r="PWA1105" s="437"/>
      <c r="PWB1105" s="437"/>
      <c r="PWC1105" s="437"/>
      <c r="PWD1105" s="437"/>
      <c r="PWE1105" s="437"/>
      <c r="PWF1105" s="437"/>
      <c r="PWG1105" s="437"/>
      <c r="PWH1105" s="437"/>
      <c r="PWI1105" s="437"/>
      <c r="PWJ1105" s="437"/>
      <c r="PWK1105" s="437"/>
      <c r="PWL1105" s="437"/>
      <c r="PWM1105" s="437"/>
      <c r="PWN1105" s="437"/>
      <c r="PWO1105" s="437"/>
      <c r="PWP1105" s="437"/>
      <c r="PWQ1105" s="437"/>
      <c r="PWR1105" s="437"/>
      <c r="PWS1105" s="437"/>
      <c r="PWT1105" s="437"/>
      <c r="PWU1105" s="437"/>
      <c r="PWV1105" s="437"/>
      <c r="PWW1105" s="437"/>
      <c r="PWX1105" s="437"/>
      <c r="PWY1105" s="437"/>
      <c r="PWZ1105" s="437"/>
      <c r="PXA1105" s="437"/>
      <c r="PXB1105" s="437"/>
      <c r="PXC1105" s="437"/>
      <c r="PXD1105" s="437"/>
      <c r="PXE1105" s="437"/>
      <c r="PXF1105" s="437"/>
      <c r="PXG1105" s="437"/>
      <c r="PXH1105" s="437"/>
      <c r="PXI1105" s="437"/>
      <c r="PXJ1105" s="437"/>
      <c r="PXK1105" s="437"/>
      <c r="PXL1105" s="437"/>
      <c r="PXM1105" s="437"/>
      <c r="PXN1105" s="437"/>
      <c r="PXO1105" s="437"/>
      <c r="PXP1105" s="437"/>
      <c r="PXQ1105" s="437"/>
      <c r="PXR1105" s="437"/>
      <c r="PXS1105" s="437"/>
      <c r="PXT1105" s="437"/>
      <c r="PXU1105" s="437"/>
      <c r="PXV1105" s="437"/>
      <c r="PXW1105" s="437"/>
      <c r="PXX1105" s="437"/>
      <c r="PXY1105" s="437"/>
      <c r="PXZ1105" s="437"/>
      <c r="PYA1105" s="437"/>
      <c r="PYB1105" s="437"/>
      <c r="PYC1105" s="437"/>
      <c r="PYD1105" s="437"/>
      <c r="PYE1105" s="437"/>
      <c r="PYF1105" s="437"/>
      <c r="PYG1105" s="437"/>
      <c r="PYH1105" s="437"/>
      <c r="PYI1105" s="437"/>
      <c r="PYJ1105" s="437"/>
      <c r="PYK1105" s="437"/>
      <c r="PYL1105" s="437"/>
      <c r="PYM1105" s="437"/>
      <c r="PYN1105" s="437"/>
      <c r="PYO1105" s="437"/>
      <c r="PYP1105" s="437"/>
      <c r="PYQ1105" s="437"/>
      <c r="PYR1105" s="437"/>
      <c r="PYS1105" s="437"/>
      <c r="PYT1105" s="437"/>
      <c r="PYU1105" s="437"/>
      <c r="PYV1105" s="437"/>
      <c r="PYW1105" s="437"/>
      <c r="PYX1105" s="437"/>
      <c r="PYY1105" s="437"/>
      <c r="PYZ1105" s="437"/>
      <c r="PZA1105" s="437"/>
      <c r="PZB1105" s="437"/>
      <c r="PZC1105" s="437"/>
      <c r="PZD1105" s="437"/>
      <c r="PZE1105" s="437"/>
      <c r="PZF1105" s="437"/>
      <c r="PZG1105" s="437"/>
      <c r="PZH1105" s="437"/>
      <c r="PZI1105" s="437"/>
      <c r="PZJ1105" s="437"/>
      <c r="PZK1105" s="437"/>
      <c r="PZL1105" s="437"/>
      <c r="PZM1105" s="437"/>
      <c r="PZN1105" s="437"/>
      <c r="PZO1105" s="437"/>
      <c r="PZP1105" s="437"/>
      <c r="PZQ1105" s="437"/>
      <c r="PZR1105" s="437"/>
      <c r="PZS1105" s="437"/>
      <c r="PZT1105" s="437"/>
      <c r="PZU1105" s="437"/>
      <c r="PZV1105" s="437"/>
      <c r="PZW1105" s="437"/>
      <c r="PZX1105" s="437"/>
      <c r="PZY1105" s="437"/>
      <c r="PZZ1105" s="437"/>
      <c r="QAA1105" s="437"/>
      <c r="QAB1105" s="437"/>
      <c r="QAC1105" s="437"/>
      <c r="QAD1105" s="437"/>
      <c r="QAE1105" s="437"/>
      <c r="QAF1105" s="437"/>
      <c r="QAG1105" s="437"/>
      <c r="QAH1105" s="437"/>
      <c r="QAI1105" s="437"/>
      <c r="QAJ1105" s="437"/>
      <c r="QAK1105" s="437"/>
      <c r="QAL1105" s="437"/>
      <c r="QAM1105" s="437"/>
      <c r="QAN1105" s="437"/>
      <c r="QAO1105" s="437"/>
      <c r="QAP1105" s="437"/>
      <c r="QAQ1105" s="437"/>
      <c r="QAR1105" s="437"/>
      <c r="QAS1105" s="437"/>
      <c r="QAT1105" s="437"/>
      <c r="QAU1105" s="437"/>
      <c r="QAV1105" s="437"/>
      <c r="QAW1105" s="437"/>
      <c r="QAX1105" s="437"/>
      <c r="QAY1105" s="437"/>
      <c r="QAZ1105" s="437"/>
      <c r="QBA1105" s="437"/>
      <c r="QBB1105" s="437"/>
      <c r="QBC1105" s="437"/>
      <c r="QBD1105" s="437"/>
      <c r="QBE1105" s="437"/>
      <c r="QBF1105" s="437"/>
      <c r="QBG1105" s="437"/>
      <c r="QBH1105" s="437"/>
      <c r="QBI1105" s="437"/>
      <c r="QBJ1105" s="437"/>
      <c r="QBK1105" s="437"/>
      <c r="QBL1105" s="437"/>
      <c r="QBM1105" s="437"/>
      <c r="QBN1105" s="437"/>
      <c r="QBO1105" s="437"/>
      <c r="QBP1105" s="437"/>
      <c r="QBQ1105" s="437"/>
      <c r="QBR1105" s="437"/>
      <c r="QBS1105" s="437"/>
      <c r="QBT1105" s="437"/>
      <c r="QBU1105" s="437"/>
      <c r="QBV1105" s="437"/>
      <c r="QBW1105" s="437"/>
      <c r="QBX1105" s="437"/>
      <c r="QBY1105" s="437"/>
      <c r="QBZ1105" s="437"/>
      <c r="QCA1105" s="437"/>
      <c r="QCB1105" s="437"/>
      <c r="QCC1105" s="437"/>
      <c r="QCD1105" s="437"/>
      <c r="QCE1105" s="437"/>
      <c r="QCF1105" s="437"/>
      <c r="QCG1105" s="437"/>
      <c r="QCH1105" s="437"/>
      <c r="QCI1105" s="437"/>
      <c r="QCJ1105" s="437"/>
      <c r="QCK1105" s="437"/>
      <c r="QCL1105" s="437"/>
      <c r="QCM1105" s="437"/>
      <c r="QCN1105" s="437"/>
      <c r="QCO1105" s="437"/>
      <c r="QCP1105" s="437"/>
      <c r="QCQ1105" s="437"/>
      <c r="QCR1105" s="437"/>
      <c r="QCS1105" s="437"/>
      <c r="QCT1105" s="437"/>
      <c r="QCU1105" s="437"/>
      <c r="QCV1105" s="437"/>
      <c r="QCW1105" s="437"/>
      <c r="QCX1105" s="437"/>
      <c r="QCY1105" s="437"/>
      <c r="QCZ1105" s="437"/>
      <c r="QDA1105" s="437"/>
      <c r="QDB1105" s="437"/>
      <c r="QDC1105" s="437"/>
      <c r="QDD1105" s="437"/>
      <c r="QDE1105" s="437"/>
      <c r="QDF1105" s="437"/>
      <c r="QDG1105" s="437"/>
      <c r="QDH1105" s="437"/>
      <c r="QDI1105" s="437"/>
      <c r="QDJ1105" s="437"/>
      <c r="QDK1105" s="437"/>
      <c r="QDL1105" s="437"/>
      <c r="QDM1105" s="437"/>
      <c r="QDN1105" s="437"/>
      <c r="QDO1105" s="437"/>
      <c r="QDP1105" s="437"/>
      <c r="QDQ1105" s="437"/>
      <c r="QDR1105" s="437"/>
      <c r="QDS1105" s="437"/>
      <c r="QDT1105" s="437"/>
      <c r="QDU1105" s="437"/>
      <c r="QDV1105" s="437"/>
      <c r="QDW1105" s="437"/>
      <c r="QDX1105" s="437"/>
      <c r="QDY1105" s="437"/>
      <c r="QDZ1105" s="437"/>
      <c r="QEA1105" s="437"/>
      <c r="QEB1105" s="437"/>
      <c r="QEC1105" s="437"/>
      <c r="QED1105" s="437"/>
      <c r="QEE1105" s="437"/>
      <c r="QEF1105" s="437"/>
      <c r="QEG1105" s="437"/>
      <c r="QEH1105" s="437"/>
      <c r="QEI1105" s="437"/>
      <c r="QEJ1105" s="437"/>
      <c r="QEK1105" s="437"/>
      <c r="QEL1105" s="437"/>
      <c r="QEM1105" s="437"/>
      <c r="QEN1105" s="437"/>
      <c r="QEO1105" s="437"/>
      <c r="QEP1105" s="437"/>
      <c r="QEQ1105" s="437"/>
      <c r="QER1105" s="437"/>
      <c r="QES1105" s="437"/>
      <c r="QET1105" s="437"/>
      <c r="QEU1105" s="437"/>
      <c r="QEV1105" s="437"/>
      <c r="QEW1105" s="437"/>
      <c r="QEX1105" s="437"/>
      <c r="QEY1105" s="437"/>
      <c r="QEZ1105" s="437"/>
      <c r="QFA1105" s="437"/>
      <c r="QFB1105" s="437"/>
      <c r="QFC1105" s="437"/>
      <c r="QFD1105" s="437"/>
      <c r="QFE1105" s="437"/>
      <c r="QFF1105" s="437"/>
      <c r="QFG1105" s="437"/>
      <c r="QFH1105" s="437"/>
      <c r="QFI1105" s="437"/>
      <c r="QFJ1105" s="437"/>
      <c r="QFK1105" s="437"/>
      <c r="QFL1105" s="437"/>
      <c r="QFM1105" s="437"/>
      <c r="QFN1105" s="437"/>
      <c r="QFO1105" s="437"/>
      <c r="QFP1105" s="437"/>
      <c r="QFQ1105" s="437"/>
      <c r="QFR1105" s="437"/>
      <c r="QFS1105" s="437"/>
      <c r="QFT1105" s="437"/>
      <c r="QFU1105" s="437"/>
      <c r="QFV1105" s="437"/>
      <c r="QFW1105" s="437"/>
      <c r="QFX1105" s="437"/>
      <c r="QFY1105" s="437"/>
      <c r="QFZ1105" s="437"/>
      <c r="QGA1105" s="437"/>
      <c r="QGB1105" s="437"/>
      <c r="QGC1105" s="437"/>
      <c r="QGD1105" s="437"/>
      <c r="QGE1105" s="437"/>
      <c r="QGF1105" s="437"/>
      <c r="QGG1105" s="437"/>
      <c r="QGH1105" s="437"/>
      <c r="QGI1105" s="437"/>
      <c r="QGJ1105" s="437"/>
      <c r="QGK1105" s="437"/>
      <c r="QGL1105" s="437"/>
      <c r="QGM1105" s="437"/>
      <c r="QGN1105" s="437"/>
      <c r="QGO1105" s="437"/>
      <c r="QGP1105" s="437"/>
      <c r="QGQ1105" s="437"/>
      <c r="QGR1105" s="437"/>
      <c r="QGS1105" s="437"/>
      <c r="QGT1105" s="437"/>
      <c r="QGU1105" s="437"/>
      <c r="QGV1105" s="437"/>
      <c r="QGW1105" s="437"/>
      <c r="QGX1105" s="437"/>
      <c r="QGY1105" s="437"/>
      <c r="QGZ1105" s="437"/>
      <c r="QHA1105" s="437"/>
      <c r="QHB1105" s="437"/>
      <c r="QHC1105" s="437"/>
      <c r="QHD1105" s="437"/>
      <c r="QHE1105" s="437"/>
      <c r="QHF1105" s="437"/>
      <c r="QHG1105" s="437"/>
      <c r="QHH1105" s="437"/>
      <c r="QHI1105" s="437"/>
      <c r="QHJ1105" s="437"/>
      <c r="QHK1105" s="437"/>
      <c r="QHL1105" s="437"/>
      <c r="QHM1105" s="437"/>
      <c r="QHN1105" s="437"/>
      <c r="QHO1105" s="437"/>
      <c r="QHP1105" s="437"/>
      <c r="QHQ1105" s="437"/>
      <c r="QHR1105" s="437"/>
      <c r="QHS1105" s="437"/>
      <c r="QHT1105" s="437"/>
      <c r="QHU1105" s="437"/>
      <c r="QHV1105" s="437"/>
      <c r="QHW1105" s="437"/>
      <c r="QHX1105" s="437"/>
      <c r="QHY1105" s="437"/>
      <c r="QHZ1105" s="437"/>
      <c r="QIA1105" s="437"/>
      <c r="QIB1105" s="437"/>
      <c r="QIC1105" s="437"/>
      <c r="QID1105" s="437"/>
      <c r="QIE1105" s="437"/>
      <c r="QIF1105" s="437"/>
      <c r="QIG1105" s="437"/>
      <c r="QIH1105" s="437"/>
      <c r="QII1105" s="437"/>
      <c r="QIJ1105" s="437"/>
      <c r="QIK1105" s="437"/>
      <c r="QIL1105" s="437"/>
      <c r="QIM1105" s="437"/>
      <c r="QIN1105" s="437"/>
      <c r="QIO1105" s="437"/>
      <c r="QIP1105" s="437"/>
      <c r="QIQ1105" s="437"/>
      <c r="QIR1105" s="437"/>
      <c r="QIS1105" s="437"/>
      <c r="QIT1105" s="437"/>
      <c r="QIU1105" s="437"/>
      <c r="QIV1105" s="437"/>
      <c r="QIW1105" s="437"/>
      <c r="QIX1105" s="437"/>
      <c r="QIY1105" s="437"/>
      <c r="QIZ1105" s="437"/>
      <c r="QJA1105" s="437"/>
      <c r="QJB1105" s="437"/>
      <c r="QJC1105" s="437"/>
      <c r="QJD1105" s="437"/>
      <c r="QJE1105" s="437"/>
      <c r="QJF1105" s="437"/>
      <c r="QJG1105" s="437"/>
      <c r="QJH1105" s="437"/>
      <c r="QJI1105" s="437"/>
      <c r="QJJ1105" s="437"/>
      <c r="QJK1105" s="437"/>
      <c r="QJL1105" s="437"/>
      <c r="QJM1105" s="437"/>
      <c r="QJN1105" s="437"/>
      <c r="QJO1105" s="437"/>
      <c r="QJP1105" s="437"/>
      <c r="QJQ1105" s="437"/>
      <c r="QJR1105" s="437"/>
      <c r="QJS1105" s="437"/>
      <c r="QJT1105" s="437"/>
      <c r="QJU1105" s="437"/>
      <c r="QJV1105" s="437"/>
      <c r="QJW1105" s="437"/>
      <c r="QJX1105" s="437"/>
      <c r="QJY1105" s="437"/>
      <c r="QJZ1105" s="437"/>
      <c r="QKA1105" s="437"/>
      <c r="QKB1105" s="437"/>
      <c r="QKC1105" s="437"/>
      <c r="QKD1105" s="437"/>
      <c r="QKE1105" s="437"/>
      <c r="QKF1105" s="437"/>
      <c r="QKG1105" s="437"/>
      <c r="QKH1105" s="437"/>
      <c r="QKI1105" s="437"/>
      <c r="QKJ1105" s="437"/>
      <c r="QKK1105" s="437"/>
      <c r="QKL1105" s="437"/>
      <c r="QKM1105" s="437"/>
      <c r="QKN1105" s="437"/>
      <c r="QKO1105" s="437"/>
      <c r="QKP1105" s="437"/>
      <c r="QKQ1105" s="437"/>
      <c r="QKR1105" s="437"/>
      <c r="QKS1105" s="437"/>
      <c r="QKT1105" s="437"/>
      <c r="QKU1105" s="437"/>
      <c r="QKV1105" s="437"/>
      <c r="QKW1105" s="437"/>
      <c r="QKX1105" s="437"/>
      <c r="QKY1105" s="437"/>
      <c r="QKZ1105" s="437"/>
      <c r="QLA1105" s="437"/>
      <c r="QLB1105" s="437"/>
      <c r="QLC1105" s="437"/>
      <c r="QLD1105" s="437"/>
      <c r="QLE1105" s="437"/>
      <c r="QLF1105" s="437"/>
      <c r="QLG1105" s="437"/>
      <c r="QLH1105" s="437"/>
      <c r="QLI1105" s="437"/>
      <c r="QLJ1105" s="437"/>
      <c r="QLK1105" s="437"/>
      <c r="QLL1105" s="437"/>
      <c r="QLM1105" s="437"/>
      <c r="QLN1105" s="437"/>
      <c r="QLO1105" s="437"/>
      <c r="QLP1105" s="437"/>
      <c r="QLQ1105" s="437"/>
      <c r="QLR1105" s="437"/>
      <c r="QLS1105" s="437"/>
      <c r="QLT1105" s="437"/>
      <c r="QLU1105" s="437"/>
      <c r="QLV1105" s="437"/>
      <c r="QLW1105" s="437"/>
      <c r="QLX1105" s="437"/>
      <c r="QLY1105" s="437"/>
      <c r="QLZ1105" s="437"/>
      <c r="QMA1105" s="437"/>
      <c r="QMB1105" s="437"/>
      <c r="QMC1105" s="437"/>
      <c r="QMD1105" s="437"/>
      <c r="QME1105" s="437"/>
      <c r="QMF1105" s="437"/>
      <c r="QMG1105" s="437"/>
      <c r="QMH1105" s="437"/>
      <c r="QMI1105" s="437"/>
      <c r="QMJ1105" s="437"/>
      <c r="QMK1105" s="437"/>
      <c r="QML1105" s="437"/>
      <c r="QMM1105" s="437"/>
      <c r="QMN1105" s="437"/>
      <c r="QMO1105" s="437"/>
      <c r="QMP1105" s="437"/>
      <c r="QMQ1105" s="437"/>
      <c r="QMR1105" s="437"/>
      <c r="QMS1105" s="437"/>
      <c r="QMT1105" s="437"/>
      <c r="QMU1105" s="437"/>
      <c r="QMV1105" s="437"/>
      <c r="QMW1105" s="437"/>
      <c r="QMX1105" s="437"/>
      <c r="QMY1105" s="437"/>
      <c r="QMZ1105" s="437"/>
      <c r="QNA1105" s="437"/>
      <c r="QNB1105" s="437"/>
      <c r="QNC1105" s="437"/>
      <c r="QND1105" s="437"/>
      <c r="QNE1105" s="437"/>
      <c r="QNF1105" s="437"/>
      <c r="QNG1105" s="437"/>
      <c r="QNH1105" s="437"/>
      <c r="QNI1105" s="437"/>
      <c r="QNJ1105" s="437"/>
      <c r="QNK1105" s="437"/>
      <c r="QNL1105" s="437"/>
      <c r="QNM1105" s="437"/>
      <c r="QNN1105" s="437"/>
      <c r="QNO1105" s="437"/>
      <c r="QNP1105" s="437"/>
      <c r="QNQ1105" s="437"/>
      <c r="QNR1105" s="437"/>
      <c r="QNS1105" s="437"/>
      <c r="QNT1105" s="437"/>
      <c r="QNU1105" s="437"/>
      <c r="QNV1105" s="437"/>
      <c r="QNW1105" s="437"/>
      <c r="QNX1105" s="437"/>
      <c r="QNY1105" s="437"/>
      <c r="QNZ1105" s="437"/>
      <c r="QOA1105" s="437"/>
      <c r="QOB1105" s="437"/>
      <c r="QOC1105" s="437"/>
      <c r="QOD1105" s="437"/>
      <c r="QOE1105" s="437"/>
      <c r="QOF1105" s="437"/>
      <c r="QOG1105" s="437"/>
      <c r="QOH1105" s="437"/>
      <c r="QOI1105" s="437"/>
      <c r="QOJ1105" s="437"/>
      <c r="QOK1105" s="437"/>
      <c r="QOL1105" s="437"/>
      <c r="QOM1105" s="437"/>
      <c r="QON1105" s="437"/>
      <c r="QOO1105" s="437"/>
      <c r="QOP1105" s="437"/>
      <c r="QOQ1105" s="437"/>
      <c r="QOR1105" s="437"/>
      <c r="QOS1105" s="437"/>
      <c r="QOT1105" s="437"/>
      <c r="QOU1105" s="437"/>
      <c r="QOV1105" s="437"/>
      <c r="QOW1105" s="437"/>
      <c r="QOX1105" s="437"/>
      <c r="QOY1105" s="437"/>
      <c r="QOZ1105" s="437"/>
      <c r="QPA1105" s="437"/>
      <c r="QPB1105" s="437"/>
      <c r="QPC1105" s="437"/>
      <c r="QPD1105" s="437"/>
      <c r="QPE1105" s="437"/>
      <c r="QPF1105" s="437"/>
      <c r="QPG1105" s="437"/>
      <c r="QPH1105" s="437"/>
      <c r="QPI1105" s="437"/>
      <c r="QPJ1105" s="437"/>
      <c r="QPK1105" s="437"/>
      <c r="QPL1105" s="437"/>
      <c r="QPM1105" s="437"/>
      <c r="QPN1105" s="437"/>
      <c r="QPO1105" s="437"/>
      <c r="QPP1105" s="437"/>
      <c r="QPQ1105" s="437"/>
      <c r="QPR1105" s="437"/>
      <c r="QPS1105" s="437"/>
      <c r="QPT1105" s="437"/>
      <c r="QPU1105" s="437"/>
      <c r="QPV1105" s="437"/>
      <c r="QPW1105" s="437"/>
      <c r="QPX1105" s="437"/>
      <c r="QPY1105" s="437"/>
      <c r="QPZ1105" s="437"/>
      <c r="QQA1105" s="437"/>
      <c r="QQB1105" s="437"/>
      <c r="QQC1105" s="437"/>
      <c r="QQD1105" s="437"/>
      <c r="QQE1105" s="437"/>
      <c r="QQF1105" s="437"/>
      <c r="QQG1105" s="437"/>
      <c r="QQH1105" s="437"/>
      <c r="QQI1105" s="437"/>
      <c r="QQJ1105" s="437"/>
      <c r="QQK1105" s="437"/>
      <c r="QQL1105" s="437"/>
      <c r="QQM1105" s="437"/>
      <c r="QQN1105" s="437"/>
      <c r="QQO1105" s="437"/>
      <c r="QQP1105" s="437"/>
      <c r="QQQ1105" s="437"/>
      <c r="QQR1105" s="437"/>
      <c r="QQS1105" s="437"/>
      <c r="QQT1105" s="437"/>
      <c r="QQU1105" s="437"/>
      <c r="QQV1105" s="437"/>
      <c r="QQW1105" s="437"/>
      <c r="QQX1105" s="437"/>
      <c r="QQY1105" s="437"/>
      <c r="QQZ1105" s="437"/>
      <c r="QRA1105" s="437"/>
      <c r="QRB1105" s="437"/>
      <c r="QRC1105" s="437"/>
      <c r="QRD1105" s="437"/>
      <c r="QRE1105" s="437"/>
      <c r="QRF1105" s="437"/>
      <c r="QRG1105" s="437"/>
      <c r="QRH1105" s="437"/>
      <c r="QRI1105" s="437"/>
      <c r="QRJ1105" s="437"/>
      <c r="QRK1105" s="437"/>
      <c r="QRL1105" s="437"/>
      <c r="QRM1105" s="437"/>
      <c r="QRN1105" s="437"/>
      <c r="QRO1105" s="437"/>
      <c r="QRP1105" s="437"/>
      <c r="QRQ1105" s="437"/>
      <c r="QRR1105" s="437"/>
      <c r="QRS1105" s="437"/>
      <c r="QRT1105" s="437"/>
      <c r="QRU1105" s="437"/>
      <c r="QRV1105" s="437"/>
      <c r="QRW1105" s="437"/>
      <c r="QRX1105" s="437"/>
      <c r="QRY1105" s="437"/>
      <c r="QRZ1105" s="437"/>
      <c r="QSA1105" s="437"/>
      <c r="QSB1105" s="437"/>
      <c r="QSC1105" s="437"/>
      <c r="QSD1105" s="437"/>
      <c r="QSE1105" s="437"/>
      <c r="QSF1105" s="437"/>
      <c r="QSG1105" s="437"/>
      <c r="QSH1105" s="437"/>
      <c r="QSI1105" s="437"/>
      <c r="QSJ1105" s="437"/>
      <c r="QSK1105" s="437"/>
      <c r="QSL1105" s="437"/>
      <c r="QSM1105" s="437"/>
      <c r="QSN1105" s="437"/>
      <c r="QSO1105" s="437"/>
      <c r="QSP1105" s="437"/>
      <c r="QSQ1105" s="437"/>
      <c r="QSR1105" s="437"/>
      <c r="QSS1105" s="437"/>
      <c r="QST1105" s="437"/>
      <c r="QSU1105" s="437"/>
      <c r="QSV1105" s="437"/>
      <c r="QSW1105" s="437"/>
      <c r="QSX1105" s="437"/>
      <c r="QSY1105" s="437"/>
      <c r="QSZ1105" s="437"/>
      <c r="QTA1105" s="437"/>
      <c r="QTB1105" s="437"/>
      <c r="QTC1105" s="437"/>
      <c r="QTD1105" s="437"/>
      <c r="QTE1105" s="437"/>
      <c r="QTF1105" s="437"/>
      <c r="QTG1105" s="437"/>
      <c r="QTH1105" s="437"/>
      <c r="QTI1105" s="437"/>
      <c r="QTJ1105" s="437"/>
      <c r="QTK1105" s="437"/>
      <c r="QTL1105" s="437"/>
      <c r="QTM1105" s="437"/>
      <c r="QTN1105" s="437"/>
      <c r="QTO1105" s="437"/>
      <c r="QTP1105" s="437"/>
      <c r="QTQ1105" s="437"/>
      <c r="QTR1105" s="437"/>
      <c r="QTS1105" s="437"/>
      <c r="QTT1105" s="437"/>
      <c r="QTU1105" s="437"/>
      <c r="QTV1105" s="437"/>
      <c r="QTW1105" s="437"/>
      <c r="QTX1105" s="437"/>
      <c r="QTY1105" s="437"/>
      <c r="QTZ1105" s="437"/>
      <c r="QUA1105" s="437"/>
      <c r="QUB1105" s="437"/>
      <c r="QUC1105" s="437"/>
      <c r="QUD1105" s="437"/>
      <c r="QUE1105" s="437"/>
      <c r="QUF1105" s="437"/>
      <c r="QUG1105" s="437"/>
      <c r="QUH1105" s="437"/>
      <c r="QUI1105" s="437"/>
      <c r="QUJ1105" s="437"/>
      <c r="QUK1105" s="437"/>
      <c r="QUL1105" s="437"/>
      <c r="QUM1105" s="437"/>
      <c r="QUN1105" s="437"/>
      <c r="QUO1105" s="437"/>
      <c r="QUP1105" s="437"/>
      <c r="QUQ1105" s="437"/>
      <c r="QUR1105" s="437"/>
      <c r="QUS1105" s="437"/>
      <c r="QUT1105" s="437"/>
      <c r="QUU1105" s="437"/>
      <c r="QUV1105" s="437"/>
      <c r="QUW1105" s="437"/>
      <c r="QUX1105" s="437"/>
      <c r="QUY1105" s="437"/>
      <c r="QUZ1105" s="437"/>
      <c r="QVA1105" s="437"/>
      <c r="QVB1105" s="437"/>
      <c r="QVC1105" s="437"/>
      <c r="QVD1105" s="437"/>
      <c r="QVE1105" s="437"/>
      <c r="QVF1105" s="437"/>
      <c r="QVG1105" s="437"/>
      <c r="QVH1105" s="437"/>
      <c r="QVI1105" s="437"/>
      <c r="QVJ1105" s="437"/>
      <c r="QVK1105" s="437"/>
      <c r="QVL1105" s="437"/>
      <c r="QVM1105" s="437"/>
      <c r="QVN1105" s="437"/>
      <c r="QVO1105" s="437"/>
      <c r="QVP1105" s="437"/>
      <c r="QVQ1105" s="437"/>
      <c r="QVR1105" s="437"/>
      <c r="QVS1105" s="437"/>
      <c r="QVT1105" s="437"/>
      <c r="QVU1105" s="437"/>
      <c r="QVV1105" s="437"/>
      <c r="QVW1105" s="437"/>
      <c r="QVX1105" s="437"/>
      <c r="QVY1105" s="437"/>
      <c r="QVZ1105" s="437"/>
      <c r="QWA1105" s="437"/>
      <c r="QWB1105" s="437"/>
      <c r="QWC1105" s="437"/>
      <c r="QWD1105" s="437"/>
      <c r="QWE1105" s="437"/>
      <c r="QWF1105" s="437"/>
      <c r="QWG1105" s="437"/>
      <c r="QWH1105" s="437"/>
      <c r="QWI1105" s="437"/>
      <c r="QWJ1105" s="437"/>
      <c r="QWK1105" s="437"/>
      <c r="QWL1105" s="437"/>
      <c r="QWM1105" s="437"/>
      <c r="QWN1105" s="437"/>
      <c r="QWO1105" s="437"/>
      <c r="QWP1105" s="437"/>
      <c r="QWQ1105" s="437"/>
      <c r="QWR1105" s="437"/>
      <c r="QWS1105" s="437"/>
      <c r="QWT1105" s="437"/>
      <c r="QWU1105" s="437"/>
      <c r="QWV1105" s="437"/>
      <c r="QWW1105" s="437"/>
      <c r="QWX1105" s="437"/>
      <c r="QWY1105" s="437"/>
      <c r="QWZ1105" s="437"/>
      <c r="QXA1105" s="437"/>
      <c r="QXB1105" s="437"/>
      <c r="QXC1105" s="437"/>
      <c r="QXD1105" s="437"/>
      <c r="QXE1105" s="437"/>
      <c r="QXF1105" s="437"/>
      <c r="QXG1105" s="437"/>
      <c r="QXH1105" s="437"/>
      <c r="QXI1105" s="437"/>
      <c r="QXJ1105" s="437"/>
      <c r="QXK1105" s="437"/>
      <c r="QXL1105" s="437"/>
      <c r="QXM1105" s="437"/>
      <c r="QXN1105" s="437"/>
      <c r="QXO1105" s="437"/>
      <c r="QXP1105" s="437"/>
      <c r="QXQ1105" s="437"/>
      <c r="QXR1105" s="437"/>
      <c r="QXS1105" s="437"/>
      <c r="QXT1105" s="437"/>
      <c r="QXU1105" s="437"/>
      <c r="QXV1105" s="437"/>
      <c r="QXW1105" s="437"/>
      <c r="QXX1105" s="437"/>
      <c r="QXY1105" s="437"/>
      <c r="QXZ1105" s="437"/>
      <c r="QYA1105" s="437"/>
      <c r="QYB1105" s="437"/>
      <c r="QYC1105" s="437"/>
      <c r="QYD1105" s="437"/>
      <c r="QYE1105" s="437"/>
      <c r="QYF1105" s="437"/>
      <c r="QYG1105" s="437"/>
      <c r="QYH1105" s="437"/>
      <c r="QYI1105" s="437"/>
      <c r="QYJ1105" s="437"/>
      <c r="QYK1105" s="437"/>
      <c r="QYL1105" s="437"/>
      <c r="QYM1105" s="437"/>
      <c r="QYN1105" s="437"/>
      <c r="QYO1105" s="437"/>
      <c r="QYP1105" s="437"/>
      <c r="QYQ1105" s="437"/>
      <c r="QYR1105" s="437"/>
      <c r="QYS1105" s="437"/>
      <c r="QYT1105" s="437"/>
      <c r="QYU1105" s="437"/>
      <c r="QYV1105" s="437"/>
      <c r="QYW1105" s="437"/>
      <c r="QYX1105" s="437"/>
      <c r="QYY1105" s="437"/>
      <c r="QYZ1105" s="437"/>
      <c r="QZA1105" s="437"/>
      <c r="QZB1105" s="437"/>
      <c r="QZC1105" s="437"/>
      <c r="QZD1105" s="437"/>
      <c r="QZE1105" s="437"/>
      <c r="QZF1105" s="437"/>
      <c r="QZG1105" s="437"/>
      <c r="QZH1105" s="437"/>
      <c r="QZI1105" s="437"/>
      <c r="QZJ1105" s="437"/>
      <c r="QZK1105" s="437"/>
      <c r="QZL1105" s="437"/>
      <c r="QZM1105" s="437"/>
      <c r="QZN1105" s="437"/>
      <c r="QZO1105" s="437"/>
      <c r="QZP1105" s="437"/>
      <c r="QZQ1105" s="437"/>
      <c r="QZR1105" s="437"/>
      <c r="QZS1105" s="437"/>
      <c r="QZT1105" s="437"/>
      <c r="QZU1105" s="437"/>
      <c r="QZV1105" s="437"/>
      <c r="QZW1105" s="437"/>
      <c r="QZX1105" s="437"/>
      <c r="QZY1105" s="437"/>
      <c r="QZZ1105" s="437"/>
      <c r="RAA1105" s="437"/>
      <c r="RAB1105" s="437"/>
      <c r="RAC1105" s="437"/>
      <c r="RAD1105" s="437"/>
      <c r="RAE1105" s="437"/>
      <c r="RAF1105" s="437"/>
      <c r="RAG1105" s="437"/>
      <c r="RAH1105" s="437"/>
      <c r="RAI1105" s="437"/>
      <c r="RAJ1105" s="437"/>
      <c r="RAK1105" s="437"/>
      <c r="RAL1105" s="437"/>
      <c r="RAM1105" s="437"/>
      <c r="RAN1105" s="437"/>
      <c r="RAO1105" s="437"/>
      <c r="RAP1105" s="437"/>
      <c r="RAQ1105" s="437"/>
      <c r="RAR1105" s="437"/>
      <c r="RAS1105" s="437"/>
      <c r="RAT1105" s="437"/>
      <c r="RAU1105" s="437"/>
      <c r="RAV1105" s="437"/>
      <c r="RAW1105" s="437"/>
      <c r="RAX1105" s="437"/>
      <c r="RAY1105" s="437"/>
      <c r="RAZ1105" s="437"/>
      <c r="RBA1105" s="437"/>
      <c r="RBB1105" s="437"/>
      <c r="RBC1105" s="437"/>
      <c r="RBD1105" s="437"/>
      <c r="RBE1105" s="437"/>
      <c r="RBF1105" s="437"/>
      <c r="RBG1105" s="437"/>
      <c r="RBH1105" s="437"/>
      <c r="RBI1105" s="437"/>
      <c r="RBJ1105" s="437"/>
      <c r="RBK1105" s="437"/>
      <c r="RBL1105" s="437"/>
      <c r="RBM1105" s="437"/>
      <c r="RBN1105" s="437"/>
      <c r="RBO1105" s="437"/>
      <c r="RBP1105" s="437"/>
      <c r="RBQ1105" s="437"/>
      <c r="RBR1105" s="437"/>
      <c r="RBS1105" s="437"/>
      <c r="RBT1105" s="437"/>
      <c r="RBU1105" s="437"/>
      <c r="RBV1105" s="437"/>
      <c r="RBW1105" s="437"/>
      <c r="RBX1105" s="437"/>
      <c r="RBY1105" s="437"/>
      <c r="RBZ1105" s="437"/>
      <c r="RCA1105" s="437"/>
      <c r="RCB1105" s="437"/>
      <c r="RCC1105" s="437"/>
      <c r="RCD1105" s="437"/>
      <c r="RCE1105" s="437"/>
      <c r="RCF1105" s="437"/>
      <c r="RCG1105" s="437"/>
      <c r="RCH1105" s="437"/>
      <c r="RCI1105" s="437"/>
      <c r="RCJ1105" s="437"/>
      <c r="RCK1105" s="437"/>
      <c r="RCL1105" s="437"/>
      <c r="RCM1105" s="437"/>
      <c r="RCN1105" s="437"/>
      <c r="RCO1105" s="437"/>
      <c r="RCP1105" s="437"/>
      <c r="RCQ1105" s="437"/>
      <c r="RCR1105" s="437"/>
      <c r="RCS1105" s="437"/>
      <c r="RCT1105" s="437"/>
      <c r="RCU1105" s="437"/>
      <c r="RCV1105" s="437"/>
      <c r="RCW1105" s="437"/>
      <c r="RCX1105" s="437"/>
      <c r="RCY1105" s="437"/>
      <c r="RCZ1105" s="437"/>
      <c r="RDA1105" s="437"/>
      <c r="RDB1105" s="437"/>
      <c r="RDC1105" s="437"/>
      <c r="RDD1105" s="437"/>
      <c r="RDE1105" s="437"/>
      <c r="RDF1105" s="437"/>
      <c r="RDG1105" s="437"/>
      <c r="RDH1105" s="437"/>
      <c r="RDI1105" s="437"/>
      <c r="RDJ1105" s="437"/>
      <c r="RDK1105" s="437"/>
      <c r="RDL1105" s="437"/>
      <c r="RDM1105" s="437"/>
      <c r="RDN1105" s="437"/>
      <c r="RDO1105" s="437"/>
      <c r="RDP1105" s="437"/>
      <c r="RDQ1105" s="437"/>
      <c r="RDR1105" s="437"/>
      <c r="RDS1105" s="437"/>
      <c r="RDT1105" s="437"/>
      <c r="RDU1105" s="437"/>
      <c r="RDV1105" s="437"/>
      <c r="RDW1105" s="437"/>
      <c r="RDX1105" s="437"/>
      <c r="RDY1105" s="437"/>
      <c r="RDZ1105" s="437"/>
      <c r="REA1105" s="437"/>
      <c r="REB1105" s="437"/>
      <c r="REC1105" s="437"/>
      <c r="RED1105" s="437"/>
      <c r="REE1105" s="437"/>
      <c r="REF1105" s="437"/>
      <c r="REG1105" s="437"/>
      <c r="REH1105" s="437"/>
      <c r="REI1105" s="437"/>
      <c r="REJ1105" s="437"/>
      <c r="REK1105" s="437"/>
      <c r="REL1105" s="437"/>
      <c r="REM1105" s="437"/>
      <c r="REN1105" s="437"/>
      <c r="REO1105" s="437"/>
      <c r="REP1105" s="437"/>
      <c r="REQ1105" s="437"/>
      <c r="RER1105" s="437"/>
      <c r="RES1105" s="437"/>
      <c r="RET1105" s="437"/>
      <c r="REU1105" s="437"/>
      <c r="REV1105" s="437"/>
      <c r="REW1105" s="437"/>
      <c r="REX1105" s="437"/>
      <c r="REY1105" s="437"/>
      <c r="REZ1105" s="437"/>
      <c r="RFA1105" s="437"/>
      <c r="RFB1105" s="437"/>
      <c r="RFC1105" s="437"/>
      <c r="RFD1105" s="437"/>
      <c r="RFE1105" s="437"/>
      <c r="RFF1105" s="437"/>
      <c r="RFG1105" s="437"/>
      <c r="RFH1105" s="437"/>
      <c r="RFI1105" s="437"/>
      <c r="RFJ1105" s="437"/>
      <c r="RFK1105" s="437"/>
      <c r="RFL1105" s="437"/>
      <c r="RFM1105" s="437"/>
      <c r="RFN1105" s="437"/>
      <c r="RFO1105" s="437"/>
      <c r="RFP1105" s="437"/>
      <c r="RFQ1105" s="437"/>
      <c r="RFR1105" s="437"/>
      <c r="RFS1105" s="437"/>
      <c r="RFT1105" s="437"/>
      <c r="RFU1105" s="437"/>
      <c r="RFV1105" s="437"/>
      <c r="RFW1105" s="437"/>
      <c r="RFX1105" s="437"/>
      <c r="RFY1105" s="437"/>
      <c r="RFZ1105" s="437"/>
      <c r="RGA1105" s="437"/>
      <c r="RGB1105" s="437"/>
      <c r="RGC1105" s="437"/>
      <c r="RGD1105" s="437"/>
      <c r="RGE1105" s="437"/>
      <c r="RGF1105" s="437"/>
      <c r="RGG1105" s="437"/>
      <c r="RGH1105" s="437"/>
      <c r="RGI1105" s="437"/>
      <c r="RGJ1105" s="437"/>
      <c r="RGK1105" s="437"/>
      <c r="RGL1105" s="437"/>
      <c r="RGM1105" s="437"/>
      <c r="RGN1105" s="437"/>
      <c r="RGO1105" s="437"/>
      <c r="RGP1105" s="437"/>
      <c r="RGQ1105" s="437"/>
      <c r="RGR1105" s="437"/>
      <c r="RGS1105" s="437"/>
      <c r="RGT1105" s="437"/>
      <c r="RGU1105" s="437"/>
      <c r="RGV1105" s="437"/>
      <c r="RGW1105" s="437"/>
      <c r="RGX1105" s="437"/>
      <c r="RGY1105" s="437"/>
      <c r="RGZ1105" s="437"/>
      <c r="RHA1105" s="437"/>
      <c r="RHB1105" s="437"/>
      <c r="RHC1105" s="437"/>
      <c r="RHD1105" s="437"/>
      <c r="RHE1105" s="437"/>
      <c r="RHF1105" s="437"/>
      <c r="RHG1105" s="437"/>
      <c r="RHH1105" s="437"/>
      <c r="RHI1105" s="437"/>
      <c r="RHJ1105" s="437"/>
      <c r="RHK1105" s="437"/>
      <c r="RHL1105" s="437"/>
      <c r="RHM1105" s="437"/>
      <c r="RHN1105" s="437"/>
      <c r="RHO1105" s="437"/>
      <c r="RHP1105" s="437"/>
      <c r="RHQ1105" s="437"/>
      <c r="RHR1105" s="437"/>
      <c r="RHS1105" s="437"/>
      <c r="RHT1105" s="437"/>
      <c r="RHU1105" s="437"/>
      <c r="RHV1105" s="437"/>
      <c r="RHW1105" s="437"/>
      <c r="RHX1105" s="437"/>
      <c r="RHY1105" s="437"/>
      <c r="RHZ1105" s="437"/>
      <c r="RIA1105" s="437"/>
      <c r="RIB1105" s="437"/>
      <c r="RIC1105" s="437"/>
      <c r="RID1105" s="437"/>
      <c r="RIE1105" s="437"/>
      <c r="RIF1105" s="437"/>
      <c r="RIG1105" s="437"/>
      <c r="RIH1105" s="437"/>
      <c r="RII1105" s="437"/>
      <c r="RIJ1105" s="437"/>
      <c r="RIK1105" s="437"/>
      <c r="RIL1105" s="437"/>
      <c r="RIM1105" s="437"/>
      <c r="RIN1105" s="437"/>
      <c r="RIO1105" s="437"/>
      <c r="RIP1105" s="437"/>
      <c r="RIQ1105" s="437"/>
      <c r="RIR1105" s="437"/>
      <c r="RIS1105" s="437"/>
      <c r="RIT1105" s="437"/>
      <c r="RIU1105" s="437"/>
      <c r="RIV1105" s="437"/>
      <c r="RIW1105" s="437"/>
      <c r="RIX1105" s="437"/>
      <c r="RIY1105" s="437"/>
      <c r="RIZ1105" s="437"/>
      <c r="RJA1105" s="437"/>
      <c r="RJB1105" s="437"/>
      <c r="RJC1105" s="437"/>
      <c r="RJD1105" s="437"/>
      <c r="RJE1105" s="437"/>
      <c r="RJF1105" s="437"/>
      <c r="RJG1105" s="437"/>
      <c r="RJH1105" s="437"/>
      <c r="RJI1105" s="437"/>
      <c r="RJJ1105" s="437"/>
      <c r="RJK1105" s="437"/>
      <c r="RJL1105" s="437"/>
      <c r="RJM1105" s="437"/>
      <c r="RJN1105" s="437"/>
      <c r="RJO1105" s="437"/>
      <c r="RJP1105" s="437"/>
      <c r="RJQ1105" s="437"/>
      <c r="RJR1105" s="437"/>
      <c r="RJS1105" s="437"/>
      <c r="RJT1105" s="437"/>
      <c r="RJU1105" s="437"/>
      <c r="RJV1105" s="437"/>
      <c r="RJW1105" s="437"/>
      <c r="RJX1105" s="437"/>
      <c r="RJY1105" s="437"/>
      <c r="RJZ1105" s="437"/>
      <c r="RKA1105" s="437"/>
      <c r="RKB1105" s="437"/>
      <c r="RKC1105" s="437"/>
      <c r="RKD1105" s="437"/>
      <c r="RKE1105" s="437"/>
      <c r="RKF1105" s="437"/>
      <c r="RKG1105" s="437"/>
      <c r="RKH1105" s="437"/>
      <c r="RKI1105" s="437"/>
      <c r="RKJ1105" s="437"/>
      <c r="RKK1105" s="437"/>
      <c r="RKL1105" s="437"/>
      <c r="RKM1105" s="437"/>
      <c r="RKN1105" s="437"/>
      <c r="RKO1105" s="437"/>
      <c r="RKP1105" s="437"/>
      <c r="RKQ1105" s="437"/>
      <c r="RKR1105" s="437"/>
      <c r="RKS1105" s="437"/>
      <c r="RKT1105" s="437"/>
      <c r="RKU1105" s="437"/>
      <c r="RKV1105" s="437"/>
      <c r="RKW1105" s="437"/>
      <c r="RKX1105" s="437"/>
      <c r="RKY1105" s="437"/>
      <c r="RKZ1105" s="437"/>
      <c r="RLA1105" s="437"/>
      <c r="RLB1105" s="437"/>
      <c r="RLC1105" s="437"/>
      <c r="RLD1105" s="437"/>
      <c r="RLE1105" s="437"/>
      <c r="RLF1105" s="437"/>
      <c r="RLG1105" s="437"/>
      <c r="RLH1105" s="437"/>
      <c r="RLI1105" s="437"/>
      <c r="RLJ1105" s="437"/>
      <c r="RLK1105" s="437"/>
      <c r="RLL1105" s="437"/>
      <c r="RLM1105" s="437"/>
      <c r="RLN1105" s="437"/>
      <c r="RLO1105" s="437"/>
      <c r="RLP1105" s="437"/>
      <c r="RLQ1105" s="437"/>
      <c r="RLR1105" s="437"/>
      <c r="RLS1105" s="437"/>
      <c r="RLT1105" s="437"/>
      <c r="RLU1105" s="437"/>
      <c r="RLV1105" s="437"/>
      <c r="RLW1105" s="437"/>
      <c r="RLX1105" s="437"/>
      <c r="RLY1105" s="437"/>
      <c r="RLZ1105" s="437"/>
      <c r="RMA1105" s="437"/>
      <c r="RMB1105" s="437"/>
      <c r="RMC1105" s="437"/>
      <c r="RMD1105" s="437"/>
      <c r="RME1105" s="437"/>
      <c r="RMF1105" s="437"/>
      <c r="RMG1105" s="437"/>
      <c r="RMH1105" s="437"/>
      <c r="RMI1105" s="437"/>
      <c r="RMJ1105" s="437"/>
      <c r="RMK1105" s="437"/>
      <c r="RML1105" s="437"/>
      <c r="RMM1105" s="437"/>
      <c r="RMN1105" s="437"/>
      <c r="RMO1105" s="437"/>
      <c r="RMP1105" s="437"/>
      <c r="RMQ1105" s="437"/>
      <c r="RMR1105" s="437"/>
      <c r="RMS1105" s="437"/>
      <c r="RMT1105" s="437"/>
      <c r="RMU1105" s="437"/>
      <c r="RMV1105" s="437"/>
      <c r="RMW1105" s="437"/>
      <c r="RMX1105" s="437"/>
      <c r="RMY1105" s="437"/>
      <c r="RMZ1105" s="437"/>
      <c r="RNA1105" s="437"/>
      <c r="RNB1105" s="437"/>
      <c r="RNC1105" s="437"/>
      <c r="RND1105" s="437"/>
      <c r="RNE1105" s="437"/>
      <c r="RNF1105" s="437"/>
      <c r="RNG1105" s="437"/>
      <c r="RNH1105" s="437"/>
      <c r="RNI1105" s="437"/>
      <c r="RNJ1105" s="437"/>
      <c r="RNK1105" s="437"/>
      <c r="RNL1105" s="437"/>
      <c r="RNM1105" s="437"/>
      <c r="RNN1105" s="437"/>
      <c r="RNO1105" s="437"/>
      <c r="RNP1105" s="437"/>
      <c r="RNQ1105" s="437"/>
      <c r="RNR1105" s="437"/>
      <c r="RNS1105" s="437"/>
      <c r="RNT1105" s="437"/>
      <c r="RNU1105" s="437"/>
      <c r="RNV1105" s="437"/>
      <c r="RNW1105" s="437"/>
      <c r="RNX1105" s="437"/>
      <c r="RNY1105" s="437"/>
      <c r="RNZ1105" s="437"/>
      <c r="ROA1105" s="437"/>
      <c r="ROB1105" s="437"/>
      <c r="ROC1105" s="437"/>
      <c r="ROD1105" s="437"/>
      <c r="ROE1105" s="437"/>
      <c r="ROF1105" s="437"/>
      <c r="ROG1105" s="437"/>
      <c r="ROH1105" s="437"/>
      <c r="ROI1105" s="437"/>
      <c r="ROJ1105" s="437"/>
      <c r="ROK1105" s="437"/>
      <c r="ROL1105" s="437"/>
      <c r="ROM1105" s="437"/>
      <c r="RON1105" s="437"/>
      <c r="ROO1105" s="437"/>
      <c r="ROP1105" s="437"/>
      <c r="ROQ1105" s="437"/>
      <c r="ROR1105" s="437"/>
      <c r="ROS1105" s="437"/>
      <c r="ROT1105" s="437"/>
      <c r="ROU1105" s="437"/>
      <c r="ROV1105" s="437"/>
      <c r="ROW1105" s="437"/>
      <c r="ROX1105" s="437"/>
      <c r="ROY1105" s="437"/>
      <c r="ROZ1105" s="437"/>
      <c r="RPA1105" s="437"/>
      <c r="RPB1105" s="437"/>
      <c r="RPC1105" s="437"/>
      <c r="RPD1105" s="437"/>
      <c r="RPE1105" s="437"/>
      <c r="RPF1105" s="437"/>
      <c r="RPG1105" s="437"/>
      <c r="RPH1105" s="437"/>
      <c r="RPI1105" s="437"/>
      <c r="RPJ1105" s="437"/>
      <c r="RPK1105" s="437"/>
      <c r="RPL1105" s="437"/>
      <c r="RPM1105" s="437"/>
      <c r="RPN1105" s="437"/>
      <c r="RPO1105" s="437"/>
      <c r="RPP1105" s="437"/>
      <c r="RPQ1105" s="437"/>
      <c r="RPR1105" s="437"/>
      <c r="RPS1105" s="437"/>
      <c r="RPT1105" s="437"/>
      <c r="RPU1105" s="437"/>
      <c r="RPV1105" s="437"/>
      <c r="RPW1105" s="437"/>
      <c r="RPX1105" s="437"/>
      <c r="RPY1105" s="437"/>
      <c r="RPZ1105" s="437"/>
      <c r="RQA1105" s="437"/>
      <c r="RQB1105" s="437"/>
      <c r="RQC1105" s="437"/>
      <c r="RQD1105" s="437"/>
      <c r="RQE1105" s="437"/>
      <c r="RQF1105" s="437"/>
      <c r="RQG1105" s="437"/>
      <c r="RQH1105" s="437"/>
      <c r="RQI1105" s="437"/>
      <c r="RQJ1105" s="437"/>
      <c r="RQK1105" s="437"/>
      <c r="RQL1105" s="437"/>
      <c r="RQM1105" s="437"/>
      <c r="RQN1105" s="437"/>
      <c r="RQO1105" s="437"/>
      <c r="RQP1105" s="437"/>
      <c r="RQQ1105" s="437"/>
      <c r="RQR1105" s="437"/>
      <c r="RQS1105" s="437"/>
      <c r="RQT1105" s="437"/>
      <c r="RQU1105" s="437"/>
      <c r="RQV1105" s="437"/>
      <c r="RQW1105" s="437"/>
      <c r="RQX1105" s="437"/>
      <c r="RQY1105" s="437"/>
      <c r="RQZ1105" s="437"/>
      <c r="RRA1105" s="437"/>
      <c r="RRB1105" s="437"/>
      <c r="RRC1105" s="437"/>
      <c r="RRD1105" s="437"/>
      <c r="RRE1105" s="437"/>
      <c r="RRF1105" s="437"/>
      <c r="RRG1105" s="437"/>
      <c r="RRH1105" s="437"/>
      <c r="RRI1105" s="437"/>
      <c r="RRJ1105" s="437"/>
      <c r="RRK1105" s="437"/>
      <c r="RRL1105" s="437"/>
      <c r="RRM1105" s="437"/>
      <c r="RRN1105" s="437"/>
      <c r="RRO1105" s="437"/>
      <c r="RRP1105" s="437"/>
      <c r="RRQ1105" s="437"/>
      <c r="RRR1105" s="437"/>
      <c r="RRS1105" s="437"/>
      <c r="RRT1105" s="437"/>
      <c r="RRU1105" s="437"/>
      <c r="RRV1105" s="437"/>
      <c r="RRW1105" s="437"/>
      <c r="RRX1105" s="437"/>
      <c r="RRY1105" s="437"/>
      <c r="RRZ1105" s="437"/>
      <c r="RSA1105" s="437"/>
      <c r="RSB1105" s="437"/>
      <c r="RSC1105" s="437"/>
      <c r="RSD1105" s="437"/>
      <c r="RSE1105" s="437"/>
      <c r="RSF1105" s="437"/>
      <c r="RSG1105" s="437"/>
      <c r="RSH1105" s="437"/>
      <c r="RSI1105" s="437"/>
      <c r="RSJ1105" s="437"/>
      <c r="RSK1105" s="437"/>
      <c r="RSL1105" s="437"/>
      <c r="RSM1105" s="437"/>
      <c r="RSN1105" s="437"/>
      <c r="RSO1105" s="437"/>
      <c r="RSP1105" s="437"/>
      <c r="RSQ1105" s="437"/>
      <c r="RSR1105" s="437"/>
      <c r="RSS1105" s="437"/>
      <c r="RST1105" s="437"/>
      <c r="RSU1105" s="437"/>
      <c r="RSV1105" s="437"/>
      <c r="RSW1105" s="437"/>
      <c r="RSX1105" s="437"/>
      <c r="RSY1105" s="437"/>
      <c r="RSZ1105" s="437"/>
      <c r="RTA1105" s="437"/>
      <c r="RTB1105" s="437"/>
      <c r="RTC1105" s="437"/>
      <c r="RTD1105" s="437"/>
      <c r="RTE1105" s="437"/>
      <c r="RTF1105" s="437"/>
      <c r="RTG1105" s="437"/>
      <c r="RTH1105" s="437"/>
      <c r="RTI1105" s="437"/>
      <c r="RTJ1105" s="437"/>
      <c r="RTK1105" s="437"/>
      <c r="RTL1105" s="437"/>
      <c r="RTM1105" s="437"/>
      <c r="RTN1105" s="437"/>
      <c r="RTO1105" s="437"/>
      <c r="RTP1105" s="437"/>
      <c r="RTQ1105" s="437"/>
      <c r="RTR1105" s="437"/>
      <c r="RTS1105" s="437"/>
      <c r="RTT1105" s="437"/>
      <c r="RTU1105" s="437"/>
      <c r="RTV1105" s="437"/>
      <c r="RTW1105" s="437"/>
      <c r="RTX1105" s="437"/>
      <c r="RTY1105" s="437"/>
      <c r="RTZ1105" s="437"/>
      <c r="RUA1105" s="437"/>
      <c r="RUB1105" s="437"/>
      <c r="RUC1105" s="437"/>
      <c r="RUD1105" s="437"/>
      <c r="RUE1105" s="437"/>
      <c r="RUF1105" s="437"/>
      <c r="RUG1105" s="437"/>
      <c r="RUH1105" s="437"/>
      <c r="RUI1105" s="437"/>
      <c r="RUJ1105" s="437"/>
      <c r="RUK1105" s="437"/>
      <c r="RUL1105" s="437"/>
      <c r="RUM1105" s="437"/>
      <c r="RUN1105" s="437"/>
      <c r="RUO1105" s="437"/>
      <c r="RUP1105" s="437"/>
      <c r="RUQ1105" s="437"/>
      <c r="RUR1105" s="437"/>
      <c r="RUS1105" s="437"/>
      <c r="RUT1105" s="437"/>
      <c r="RUU1105" s="437"/>
      <c r="RUV1105" s="437"/>
      <c r="RUW1105" s="437"/>
      <c r="RUX1105" s="437"/>
      <c r="RUY1105" s="437"/>
      <c r="RUZ1105" s="437"/>
      <c r="RVA1105" s="437"/>
      <c r="RVB1105" s="437"/>
      <c r="RVC1105" s="437"/>
      <c r="RVD1105" s="437"/>
      <c r="RVE1105" s="437"/>
      <c r="RVF1105" s="437"/>
      <c r="RVG1105" s="437"/>
      <c r="RVH1105" s="437"/>
      <c r="RVI1105" s="437"/>
      <c r="RVJ1105" s="437"/>
      <c r="RVK1105" s="437"/>
      <c r="RVL1105" s="437"/>
      <c r="RVM1105" s="437"/>
      <c r="RVN1105" s="437"/>
      <c r="RVO1105" s="437"/>
      <c r="RVP1105" s="437"/>
      <c r="RVQ1105" s="437"/>
      <c r="RVR1105" s="437"/>
      <c r="RVS1105" s="437"/>
      <c r="RVT1105" s="437"/>
      <c r="RVU1105" s="437"/>
      <c r="RVV1105" s="437"/>
      <c r="RVW1105" s="437"/>
      <c r="RVX1105" s="437"/>
      <c r="RVY1105" s="437"/>
      <c r="RVZ1105" s="437"/>
      <c r="RWA1105" s="437"/>
      <c r="RWB1105" s="437"/>
      <c r="RWC1105" s="437"/>
      <c r="RWD1105" s="437"/>
      <c r="RWE1105" s="437"/>
      <c r="RWF1105" s="437"/>
      <c r="RWG1105" s="437"/>
      <c r="RWH1105" s="437"/>
      <c r="RWI1105" s="437"/>
      <c r="RWJ1105" s="437"/>
      <c r="RWK1105" s="437"/>
      <c r="RWL1105" s="437"/>
      <c r="RWM1105" s="437"/>
      <c r="RWN1105" s="437"/>
      <c r="RWO1105" s="437"/>
      <c r="RWP1105" s="437"/>
      <c r="RWQ1105" s="437"/>
      <c r="RWR1105" s="437"/>
      <c r="RWS1105" s="437"/>
      <c r="RWT1105" s="437"/>
      <c r="RWU1105" s="437"/>
      <c r="RWV1105" s="437"/>
      <c r="RWW1105" s="437"/>
      <c r="RWX1105" s="437"/>
      <c r="RWY1105" s="437"/>
      <c r="RWZ1105" s="437"/>
      <c r="RXA1105" s="437"/>
      <c r="RXB1105" s="437"/>
      <c r="RXC1105" s="437"/>
      <c r="RXD1105" s="437"/>
      <c r="RXE1105" s="437"/>
      <c r="RXF1105" s="437"/>
      <c r="RXG1105" s="437"/>
      <c r="RXH1105" s="437"/>
      <c r="RXI1105" s="437"/>
      <c r="RXJ1105" s="437"/>
      <c r="RXK1105" s="437"/>
      <c r="RXL1105" s="437"/>
      <c r="RXM1105" s="437"/>
      <c r="RXN1105" s="437"/>
      <c r="RXO1105" s="437"/>
      <c r="RXP1105" s="437"/>
      <c r="RXQ1105" s="437"/>
      <c r="RXR1105" s="437"/>
      <c r="RXS1105" s="437"/>
      <c r="RXT1105" s="437"/>
      <c r="RXU1105" s="437"/>
      <c r="RXV1105" s="437"/>
      <c r="RXW1105" s="437"/>
      <c r="RXX1105" s="437"/>
      <c r="RXY1105" s="437"/>
      <c r="RXZ1105" s="437"/>
      <c r="RYA1105" s="437"/>
      <c r="RYB1105" s="437"/>
      <c r="RYC1105" s="437"/>
      <c r="RYD1105" s="437"/>
      <c r="RYE1105" s="437"/>
      <c r="RYF1105" s="437"/>
      <c r="RYG1105" s="437"/>
      <c r="RYH1105" s="437"/>
      <c r="RYI1105" s="437"/>
      <c r="RYJ1105" s="437"/>
      <c r="RYK1105" s="437"/>
      <c r="RYL1105" s="437"/>
      <c r="RYM1105" s="437"/>
      <c r="RYN1105" s="437"/>
      <c r="RYO1105" s="437"/>
      <c r="RYP1105" s="437"/>
      <c r="RYQ1105" s="437"/>
      <c r="RYR1105" s="437"/>
      <c r="RYS1105" s="437"/>
      <c r="RYT1105" s="437"/>
      <c r="RYU1105" s="437"/>
      <c r="RYV1105" s="437"/>
      <c r="RYW1105" s="437"/>
      <c r="RYX1105" s="437"/>
      <c r="RYY1105" s="437"/>
      <c r="RYZ1105" s="437"/>
      <c r="RZA1105" s="437"/>
      <c r="RZB1105" s="437"/>
      <c r="RZC1105" s="437"/>
      <c r="RZD1105" s="437"/>
      <c r="RZE1105" s="437"/>
      <c r="RZF1105" s="437"/>
      <c r="RZG1105" s="437"/>
      <c r="RZH1105" s="437"/>
      <c r="RZI1105" s="437"/>
      <c r="RZJ1105" s="437"/>
      <c r="RZK1105" s="437"/>
      <c r="RZL1105" s="437"/>
      <c r="RZM1105" s="437"/>
      <c r="RZN1105" s="437"/>
      <c r="RZO1105" s="437"/>
      <c r="RZP1105" s="437"/>
      <c r="RZQ1105" s="437"/>
      <c r="RZR1105" s="437"/>
      <c r="RZS1105" s="437"/>
      <c r="RZT1105" s="437"/>
      <c r="RZU1105" s="437"/>
      <c r="RZV1105" s="437"/>
      <c r="RZW1105" s="437"/>
      <c r="RZX1105" s="437"/>
      <c r="RZY1105" s="437"/>
      <c r="RZZ1105" s="437"/>
      <c r="SAA1105" s="437"/>
      <c r="SAB1105" s="437"/>
      <c r="SAC1105" s="437"/>
      <c r="SAD1105" s="437"/>
      <c r="SAE1105" s="437"/>
      <c r="SAF1105" s="437"/>
      <c r="SAG1105" s="437"/>
      <c r="SAH1105" s="437"/>
      <c r="SAI1105" s="437"/>
      <c r="SAJ1105" s="437"/>
      <c r="SAK1105" s="437"/>
      <c r="SAL1105" s="437"/>
      <c r="SAM1105" s="437"/>
      <c r="SAN1105" s="437"/>
      <c r="SAO1105" s="437"/>
      <c r="SAP1105" s="437"/>
      <c r="SAQ1105" s="437"/>
      <c r="SAR1105" s="437"/>
      <c r="SAS1105" s="437"/>
      <c r="SAT1105" s="437"/>
      <c r="SAU1105" s="437"/>
      <c r="SAV1105" s="437"/>
      <c r="SAW1105" s="437"/>
      <c r="SAX1105" s="437"/>
      <c r="SAY1105" s="437"/>
      <c r="SAZ1105" s="437"/>
      <c r="SBA1105" s="437"/>
      <c r="SBB1105" s="437"/>
      <c r="SBC1105" s="437"/>
      <c r="SBD1105" s="437"/>
      <c r="SBE1105" s="437"/>
      <c r="SBF1105" s="437"/>
      <c r="SBG1105" s="437"/>
      <c r="SBH1105" s="437"/>
      <c r="SBI1105" s="437"/>
      <c r="SBJ1105" s="437"/>
      <c r="SBK1105" s="437"/>
      <c r="SBL1105" s="437"/>
      <c r="SBM1105" s="437"/>
      <c r="SBN1105" s="437"/>
      <c r="SBO1105" s="437"/>
      <c r="SBP1105" s="437"/>
      <c r="SBQ1105" s="437"/>
      <c r="SBR1105" s="437"/>
      <c r="SBS1105" s="437"/>
      <c r="SBT1105" s="437"/>
      <c r="SBU1105" s="437"/>
      <c r="SBV1105" s="437"/>
      <c r="SBW1105" s="437"/>
      <c r="SBX1105" s="437"/>
      <c r="SBY1105" s="437"/>
      <c r="SBZ1105" s="437"/>
      <c r="SCA1105" s="437"/>
      <c r="SCB1105" s="437"/>
      <c r="SCC1105" s="437"/>
      <c r="SCD1105" s="437"/>
      <c r="SCE1105" s="437"/>
      <c r="SCF1105" s="437"/>
      <c r="SCG1105" s="437"/>
      <c r="SCH1105" s="437"/>
      <c r="SCI1105" s="437"/>
      <c r="SCJ1105" s="437"/>
      <c r="SCK1105" s="437"/>
      <c r="SCL1105" s="437"/>
      <c r="SCM1105" s="437"/>
      <c r="SCN1105" s="437"/>
      <c r="SCO1105" s="437"/>
      <c r="SCP1105" s="437"/>
      <c r="SCQ1105" s="437"/>
      <c r="SCR1105" s="437"/>
      <c r="SCS1105" s="437"/>
      <c r="SCT1105" s="437"/>
      <c r="SCU1105" s="437"/>
      <c r="SCV1105" s="437"/>
      <c r="SCW1105" s="437"/>
      <c r="SCX1105" s="437"/>
      <c r="SCY1105" s="437"/>
      <c r="SCZ1105" s="437"/>
      <c r="SDA1105" s="437"/>
      <c r="SDB1105" s="437"/>
      <c r="SDC1105" s="437"/>
      <c r="SDD1105" s="437"/>
      <c r="SDE1105" s="437"/>
      <c r="SDF1105" s="437"/>
      <c r="SDG1105" s="437"/>
      <c r="SDH1105" s="437"/>
      <c r="SDI1105" s="437"/>
      <c r="SDJ1105" s="437"/>
      <c r="SDK1105" s="437"/>
      <c r="SDL1105" s="437"/>
      <c r="SDM1105" s="437"/>
      <c r="SDN1105" s="437"/>
      <c r="SDO1105" s="437"/>
      <c r="SDP1105" s="437"/>
      <c r="SDQ1105" s="437"/>
      <c r="SDR1105" s="437"/>
      <c r="SDS1105" s="437"/>
      <c r="SDT1105" s="437"/>
      <c r="SDU1105" s="437"/>
      <c r="SDV1105" s="437"/>
      <c r="SDW1105" s="437"/>
      <c r="SDX1105" s="437"/>
      <c r="SDY1105" s="437"/>
      <c r="SDZ1105" s="437"/>
      <c r="SEA1105" s="437"/>
      <c r="SEB1105" s="437"/>
      <c r="SEC1105" s="437"/>
      <c r="SED1105" s="437"/>
      <c r="SEE1105" s="437"/>
      <c r="SEF1105" s="437"/>
      <c r="SEG1105" s="437"/>
      <c r="SEH1105" s="437"/>
      <c r="SEI1105" s="437"/>
      <c r="SEJ1105" s="437"/>
      <c r="SEK1105" s="437"/>
      <c r="SEL1105" s="437"/>
      <c r="SEM1105" s="437"/>
      <c r="SEN1105" s="437"/>
      <c r="SEO1105" s="437"/>
      <c r="SEP1105" s="437"/>
      <c r="SEQ1105" s="437"/>
      <c r="SER1105" s="437"/>
      <c r="SES1105" s="437"/>
      <c r="SET1105" s="437"/>
      <c r="SEU1105" s="437"/>
      <c r="SEV1105" s="437"/>
      <c r="SEW1105" s="437"/>
      <c r="SEX1105" s="437"/>
      <c r="SEY1105" s="437"/>
      <c r="SEZ1105" s="437"/>
      <c r="SFA1105" s="437"/>
      <c r="SFB1105" s="437"/>
      <c r="SFC1105" s="437"/>
      <c r="SFD1105" s="437"/>
      <c r="SFE1105" s="437"/>
      <c r="SFF1105" s="437"/>
      <c r="SFG1105" s="437"/>
      <c r="SFH1105" s="437"/>
      <c r="SFI1105" s="437"/>
      <c r="SFJ1105" s="437"/>
      <c r="SFK1105" s="437"/>
      <c r="SFL1105" s="437"/>
      <c r="SFM1105" s="437"/>
      <c r="SFN1105" s="437"/>
      <c r="SFO1105" s="437"/>
      <c r="SFP1105" s="437"/>
      <c r="SFQ1105" s="437"/>
      <c r="SFR1105" s="437"/>
      <c r="SFS1105" s="437"/>
      <c r="SFT1105" s="437"/>
      <c r="SFU1105" s="437"/>
      <c r="SFV1105" s="437"/>
      <c r="SFW1105" s="437"/>
      <c r="SFX1105" s="437"/>
      <c r="SFY1105" s="437"/>
      <c r="SFZ1105" s="437"/>
      <c r="SGA1105" s="437"/>
      <c r="SGB1105" s="437"/>
      <c r="SGC1105" s="437"/>
      <c r="SGD1105" s="437"/>
      <c r="SGE1105" s="437"/>
      <c r="SGF1105" s="437"/>
      <c r="SGG1105" s="437"/>
      <c r="SGH1105" s="437"/>
      <c r="SGI1105" s="437"/>
      <c r="SGJ1105" s="437"/>
      <c r="SGK1105" s="437"/>
      <c r="SGL1105" s="437"/>
      <c r="SGM1105" s="437"/>
      <c r="SGN1105" s="437"/>
      <c r="SGO1105" s="437"/>
      <c r="SGP1105" s="437"/>
      <c r="SGQ1105" s="437"/>
      <c r="SGR1105" s="437"/>
      <c r="SGS1105" s="437"/>
      <c r="SGT1105" s="437"/>
      <c r="SGU1105" s="437"/>
      <c r="SGV1105" s="437"/>
      <c r="SGW1105" s="437"/>
      <c r="SGX1105" s="437"/>
      <c r="SGY1105" s="437"/>
      <c r="SGZ1105" s="437"/>
      <c r="SHA1105" s="437"/>
      <c r="SHB1105" s="437"/>
      <c r="SHC1105" s="437"/>
      <c r="SHD1105" s="437"/>
      <c r="SHE1105" s="437"/>
      <c r="SHF1105" s="437"/>
      <c r="SHG1105" s="437"/>
      <c r="SHH1105" s="437"/>
      <c r="SHI1105" s="437"/>
      <c r="SHJ1105" s="437"/>
      <c r="SHK1105" s="437"/>
      <c r="SHL1105" s="437"/>
      <c r="SHM1105" s="437"/>
      <c r="SHN1105" s="437"/>
      <c r="SHO1105" s="437"/>
      <c r="SHP1105" s="437"/>
      <c r="SHQ1105" s="437"/>
      <c r="SHR1105" s="437"/>
      <c r="SHS1105" s="437"/>
      <c r="SHT1105" s="437"/>
      <c r="SHU1105" s="437"/>
      <c r="SHV1105" s="437"/>
      <c r="SHW1105" s="437"/>
      <c r="SHX1105" s="437"/>
      <c r="SHY1105" s="437"/>
      <c r="SHZ1105" s="437"/>
      <c r="SIA1105" s="437"/>
      <c r="SIB1105" s="437"/>
      <c r="SIC1105" s="437"/>
      <c r="SID1105" s="437"/>
      <c r="SIE1105" s="437"/>
      <c r="SIF1105" s="437"/>
      <c r="SIG1105" s="437"/>
      <c r="SIH1105" s="437"/>
      <c r="SII1105" s="437"/>
      <c r="SIJ1105" s="437"/>
      <c r="SIK1105" s="437"/>
      <c r="SIL1105" s="437"/>
      <c r="SIM1105" s="437"/>
      <c r="SIN1105" s="437"/>
      <c r="SIO1105" s="437"/>
      <c r="SIP1105" s="437"/>
      <c r="SIQ1105" s="437"/>
      <c r="SIR1105" s="437"/>
      <c r="SIS1105" s="437"/>
      <c r="SIT1105" s="437"/>
      <c r="SIU1105" s="437"/>
      <c r="SIV1105" s="437"/>
      <c r="SIW1105" s="437"/>
      <c r="SIX1105" s="437"/>
      <c r="SIY1105" s="437"/>
      <c r="SIZ1105" s="437"/>
      <c r="SJA1105" s="437"/>
      <c r="SJB1105" s="437"/>
      <c r="SJC1105" s="437"/>
      <c r="SJD1105" s="437"/>
      <c r="SJE1105" s="437"/>
      <c r="SJF1105" s="437"/>
      <c r="SJG1105" s="437"/>
      <c r="SJH1105" s="437"/>
      <c r="SJI1105" s="437"/>
      <c r="SJJ1105" s="437"/>
      <c r="SJK1105" s="437"/>
      <c r="SJL1105" s="437"/>
      <c r="SJM1105" s="437"/>
      <c r="SJN1105" s="437"/>
      <c r="SJO1105" s="437"/>
      <c r="SJP1105" s="437"/>
      <c r="SJQ1105" s="437"/>
      <c r="SJR1105" s="437"/>
      <c r="SJS1105" s="437"/>
      <c r="SJT1105" s="437"/>
      <c r="SJU1105" s="437"/>
      <c r="SJV1105" s="437"/>
      <c r="SJW1105" s="437"/>
      <c r="SJX1105" s="437"/>
      <c r="SJY1105" s="437"/>
      <c r="SJZ1105" s="437"/>
      <c r="SKA1105" s="437"/>
      <c r="SKB1105" s="437"/>
      <c r="SKC1105" s="437"/>
      <c r="SKD1105" s="437"/>
      <c r="SKE1105" s="437"/>
      <c r="SKF1105" s="437"/>
      <c r="SKG1105" s="437"/>
      <c r="SKH1105" s="437"/>
      <c r="SKI1105" s="437"/>
      <c r="SKJ1105" s="437"/>
      <c r="SKK1105" s="437"/>
      <c r="SKL1105" s="437"/>
      <c r="SKM1105" s="437"/>
      <c r="SKN1105" s="437"/>
      <c r="SKO1105" s="437"/>
      <c r="SKP1105" s="437"/>
      <c r="SKQ1105" s="437"/>
      <c r="SKR1105" s="437"/>
      <c r="SKS1105" s="437"/>
      <c r="SKT1105" s="437"/>
      <c r="SKU1105" s="437"/>
      <c r="SKV1105" s="437"/>
      <c r="SKW1105" s="437"/>
      <c r="SKX1105" s="437"/>
      <c r="SKY1105" s="437"/>
      <c r="SKZ1105" s="437"/>
      <c r="SLA1105" s="437"/>
      <c r="SLB1105" s="437"/>
      <c r="SLC1105" s="437"/>
      <c r="SLD1105" s="437"/>
      <c r="SLE1105" s="437"/>
      <c r="SLF1105" s="437"/>
      <c r="SLG1105" s="437"/>
      <c r="SLH1105" s="437"/>
      <c r="SLI1105" s="437"/>
      <c r="SLJ1105" s="437"/>
      <c r="SLK1105" s="437"/>
      <c r="SLL1105" s="437"/>
      <c r="SLM1105" s="437"/>
      <c r="SLN1105" s="437"/>
      <c r="SLO1105" s="437"/>
      <c r="SLP1105" s="437"/>
      <c r="SLQ1105" s="437"/>
      <c r="SLR1105" s="437"/>
      <c r="SLS1105" s="437"/>
      <c r="SLT1105" s="437"/>
      <c r="SLU1105" s="437"/>
      <c r="SLV1105" s="437"/>
      <c r="SLW1105" s="437"/>
      <c r="SLX1105" s="437"/>
      <c r="SLY1105" s="437"/>
      <c r="SLZ1105" s="437"/>
      <c r="SMA1105" s="437"/>
      <c r="SMB1105" s="437"/>
      <c r="SMC1105" s="437"/>
      <c r="SMD1105" s="437"/>
      <c r="SME1105" s="437"/>
      <c r="SMF1105" s="437"/>
      <c r="SMG1105" s="437"/>
      <c r="SMH1105" s="437"/>
      <c r="SMI1105" s="437"/>
      <c r="SMJ1105" s="437"/>
      <c r="SMK1105" s="437"/>
      <c r="SML1105" s="437"/>
      <c r="SMM1105" s="437"/>
      <c r="SMN1105" s="437"/>
      <c r="SMO1105" s="437"/>
      <c r="SMP1105" s="437"/>
      <c r="SMQ1105" s="437"/>
      <c r="SMR1105" s="437"/>
      <c r="SMS1105" s="437"/>
      <c r="SMT1105" s="437"/>
      <c r="SMU1105" s="437"/>
      <c r="SMV1105" s="437"/>
      <c r="SMW1105" s="437"/>
      <c r="SMX1105" s="437"/>
      <c r="SMY1105" s="437"/>
      <c r="SMZ1105" s="437"/>
      <c r="SNA1105" s="437"/>
      <c r="SNB1105" s="437"/>
      <c r="SNC1105" s="437"/>
      <c r="SND1105" s="437"/>
      <c r="SNE1105" s="437"/>
      <c r="SNF1105" s="437"/>
      <c r="SNG1105" s="437"/>
      <c r="SNH1105" s="437"/>
      <c r="SNI1105" s="437"/>
      <c r="SNJ1105" s="437"/>
      <c r="SNK1105" s="437"/>
      <c r="SNL1105" s="437"/>
      <c r="SNM1105" s="437"/>
      <c r="SNN1105" s="437"/>
      <c r="SNO1105" s="437"/>
      <c r="SNP1105" s="437"/>
      <c r="SNQ1105" s="437"/>
      <c r="SNR1105" s="437"/>
      <c r="SNS1105" s="437"/>
      <c r="SNT1105" s="437"/>
      <c r="SNU1105" s="437"/>
      <c r="SNV1105" s="437"/>
      <c r="SNW1105" s="437"/>
      <c r="SNX1105" s="437"/>
      <c r="SNY1105" s="437"/>
      <c r="SNZ1105" s="437"/>
      <c r="SOA1105" s="437"/>
      <c r="SOB1105" s="437"/>
      <c r="SOC1105" s="437"/>
      <c r="SOD1105" s="437"/>
      <c r="SOE1105" s="437"/>
      <c r="SOF1105" s="437"/>
      <c r="SOG1105" s="437"/>
      <c r="SOH1105" s="437"/>
      <c r="SOI1105" s="437"/>
      <c r="SOJ1105" s="437"/>
      <c r="SOK1105" s="437"/>
      <c r="SOL1105" s="437"/>
      <c r="SOM1105" s="437"/>
      <c r="SON1105" s="437"/>
      <c r="SOO1105" s="437"/>
      <c r="SOP1105" s="437"/>
      <c r="SOQ1105" s="437"/>
      <c r="SOR1105" s="437"/>
      <c r="SOS1105" s="437"/>
      <c r="SOT1105" s="437"/>
      <c r="SOU1105" s="437"/>
      <c r="SOV1105" s="437"/>
      <c r="SOW1105" s="437"/>
      <c r="SOX1105" s="437"/>
      <c r="SOY1105" s="437"/>
      <c r="SOZ1105" s="437"/>
      <c r="SPA1105" s="437"/>
      <c r="SPB1105" s="437"/>
      <c r="SPC1105" s="437"/>
      <c r="SPD1105" s="437"/>
      <c r="SPE1105" s="437"/>
      <c r="SPF1105" s="437"/>
      <c r="SPG1105" s="437"/>
      <c r="SPH1105" s="437"/>
      <c r="SPI1105" s="437"/>
      <c r="SPJ1105" s="437"/>
      <c r="SPK1105" s="437"/>
      <c r="SPL1105" s="437"/>
      <c r="SPM1105" s="437"/>
      <c r="SPN1105" s="437"/>
      <c r="SPO1105" s="437"/>
      <c r="SPP1105" s="437"/>
      <c r="SPQ1105" s="437"/>
      <c r="SPR1105" s="437"/>
      <c r="SPS1105" s="437"/>
      <c r="SPT1105" s="437"/>
      <c r="SPU1105" s="437"/>
      <c r="SPV1105" s="437"/>
      <c r="SPW1105" s="437"/>
      <c r="SPX1105" s="437"/>
      <c r="SPY1105" s="437"/>
      <c r="SPZ1105" s="437"/>
      <c r="SQA1105" s="437"/>
      <c r="SQB1105" s="437"/>
      <c r="SQC1105" s="437"/>
      <c r="SQD1105" s="437"/>
      <c r="SQE1105" s="437"/>
      <c r="SQF1105" s="437"/>
      <c r="SQG1105" s="437"/>
      <c r="SQH1105" s="437"/>
      <c r="SQI1105" s="437"/>
      <c r="SQJ1105" s="437"/>
      <c r="SQK1105" s="437"/>
      <c r="SQL1105" s="437"/>
      <c r="SQM1105" s="437"/>
      <c r="SQN1105" s="437"/>
      <c r="SQO1105" s="437"/>
      <c r="SQP1105" s="437"/>
      <c r="SQQ1105" s="437"/>
      <c r="SQR1105" s="437"/>
      <c r="SQS1105" s="437"/>
      <c r="SQT1105" s="437"/>
      <c r="SQU1105" s="437"/>
      <c r="SQV1105" s="437"/>
      <c r="SQW1105" s="437"/>
      <c r="SQX1105" s="437"/>
      <c r="SQY1105" s="437"/>
      <c r="SQZ1105" s="437"/>
      <c r="SRA1105" s="437"/>
      <c r="SRB1105" s="437"/>
      <c r="SRC1105" s="437"/>
      <c r="SRD1105" s="437"/>
      <c r="SRE1105" s="437"/>
      <c r="SRF1105" s="437"/>
      <c r="SRG1105" s="437"/>
      <c r="SRH1105" s="437"/>
      <c r="SRI1105" s="437"/>
      <c r="SRJ1105" s="437"/>
      <c r="SRK1105" s="437"/>
      <c r="SRL1105" s="437"/>
      <c r="SRM1105" s="437"/>
      <c r="SRN1105" s="437"/>
      <c r="SRO1105" s="437"/>
      <c r="SRP1105" s="437"/>
      <c r="SRQ1105" s="437"/>
      <c r="SRR1105" s="437"/>
      <c r="SRS1105" s="437"/>
      <c r="SRT1105" s="437"/>
      <c r="SRU1105" s="437"/>
      <c r="SRV1105" s="437"/>
      <c r="SRW1105" s="437"/>
      <c r="SRX1105" s="437"/>
      <c r="SRY1105" s="437"/>
      <c r="SRZ1105" s="437"/>
      <c r="SSA1105" s="437"/>
      <c r="SSB1105" s="437"/>
      <c r="SSC1105" s="437"/>
      <c r="SSD1105" s="437"/>
      <c r="SSE1105" s="437"/>
      <c r="SSF1105" s="437"/>
      <c r="SSG1105" s="437"/>
      <c r="SSH1105" s="437"/>
      <c r="SSI1105" s="437"/>
      <c r="SSJ1105" s="437"/>
      <c r="SSK1105" s="437"/>
      <c r="SSL1105" s="437"/>
      <c r="SSM1105" s="437"/>
      <c r="SSN1105" s="437"/>
      <c r="SSO1105" s="437"/>
      <c r="SSP1105" s="437"/>
      <c r="SSQ1105" s="437"/>
      <c r="SSR1105" s="437"/>
      <c r="SSS1105" s="437"/>
      <c r="SST1105" s="437"/>
      <c r="SSU1105" s="437"/>
      <c r="SSV1105" s="437"/>
      <c r="SSW1105" s="437"/>
      <c r="SSX1105" s="437"/>
      <c r="SSY1105" s="437"/>
      <c r="SSZ1105" s="437"/>
      <c r="STA1105" s="437"/>
      <c r="STB1105" s="437"/>
      <c r="STC1105" s="437"/>
      <c r="STD1105" s="437"/>
      <c r="STE1105" s="437"/>
      <c r="STF1105" s="437"/>
      <c r="STG1105" s="437"/>
      <c r="STH1105" s="437"/>
      <c r="STI1105" s="437"/>
      <c r="STJ1105" s="437"/>
      <c r="STK1105" s="437"/>
      <c r="STL1105" s="437"/>
      <c r="STM1105" s="437"/>
      <c r="STN1105" s="437"/>
      <c r="STO1105" s="437"/>
      <c r="STP1105" s="437"/>
      <c r="STQ1105" s="437"/>
      <c r="STR1105" s="437"/>
      <c r="STS1105" s="437"/>
      <c r="STT1105" s="437"/>
      <c r="STU1105" s="437"/>
      <c r="STV1105" s="437"/>
      <c r="STW1105" s="437"/>
      <c r="STX1105" s="437"/>
      <c r="STY1105" s="437"/>
      <c r="STZ1105" s="437"/>
      <c r="SUA1105" s="437"/>
      <c r="SUB1105" s="437"/>
      <c r="SUC1105" s="437"/>
      <c r="SUD1105" s="437"/>
      <c r="SUE1105" s="437"/>
      <c r="SUF1105" s="437"/>
      <c r="SUG1105" s="437"/>
      <c r="SUH1105" s="437"/>
      <c r="SUI1105" s="437"/>
      <c r="SUJ1105" s="437"/>
      <c r="SUK1105" s="437"/>
      <c r="SUL1105" s="437"/>
      <c r="SUM1105" s="437"/>
      <c r="SUN1105" s="437"/>
      <c r="SUO1105" s="437"/>
      <c r="SUP1105" s="437"/>
      <c r="SUQ1105" s="437"/>
      <c r="SUR1105" s="437"/>
      <c r="SUS1105" s="437"/>
      <c r="SUT1105" s="437"/>
      <c r="SUU1105" s="437"/>
      <c r="SUV1105" s="437"/>
      <c r="SUW1105" s="437"/>
      <c r="SUX1105" s="437"/>
      <c r="SUY1105" s="437"/>
      <c r="SUZ1105" s="437"/>
      <c r="SVA1105" s="437"/>
      <c r="SVB1105" s="437"/>
      <c r="SVC1105" s="437"/>
      <c r="SVD1105" s="437"/>
      <c r="SVE1105" s="437"/>
      <c r="SVF1105" s="437"/>
      <c r="SVG1105" s="437"/>
      <c r="SVH1105" s="437"/>
      <c r="SVI1105" s="437"/>
      <c r="SVJ1105" s="437"/>
      <c r="SVK1105" s="437"/>
      <c r="SVL1105" s="437"/>
      <c r="SVM1105" s="437"/>
      <c r="SVN1105" s="437"/>
      <c r="SVO1105" s="437"/>
      <c r="SVP1105" s="437"/>
      <c r="SVQ1105" s="437"/>
      <c r="SVR1105" s="437"/>
      <c r="SVS1105" s="437"/>
      <c r="SVT1105" s="437"/>
      <c r="SVU1105" s="437"/>
      <c r="SVV1105" s="437"/>
      <c r="SVW1105" s="437"/>
      <c r="SVX1105" s="437"/>
      <c r="SVY1105" s="437"/>
      <c r="SVZ1105" s="437"/>
      <c r="SWA1105" s="437"/>
      <c r="SWB1105" s="437"/>
      <c r="SWC1105" s="437"/>
      <c r="SWD1105" s="437"/>
      <c r="SWE1105" s="437"/>
      <c r="SWF1105" s="437"/>
      <c r="SWG1105" s="437"/>
      <c r="SWH1105" s="437"/>
      <c r="SWI1105" s="437"/>
      <c r="SWJ1105" s="437"/>
      <c r="SWK1105" s="437"/>
      <c r="SWL1105" s="437"/>
      <c r="SWM1105" s="437"/>
      <c r="SWN1105" s="437"/>
      <c r="SWO1105" s="437"/>
      <c r="SWP1105" s="437"/>
      <c r="SWQ1105" s="437"/>
      <c r="SWR1105" s="437"/>
      <c r="SWS1105" s="437"/>
      <c r="SWT1105" s="437"/>
      <c r="SWU1105" s="437"/>
      <c r="SWV1105" s="437"/>
      <c r="SWW1105" s="437"/>
      <c r="SWX1105" s="437"/>
      <c r="SWY1105" s="437"/>
      <c r="SWZ1105" s="437"/>
      <c r="SXA1105" s="437"/>
      <c r="SXB1105" s="437"/>
      <c r="SXC1105" s="437"/>
      <c r="SXD1105" s="437"/>
      <c r="SXE1105" s="437"/>
      <c r="SXF1105" s="437"/>
      <c r="SXG1105" s="437"/>
      <c r="SXH1105" s="437"/>
      <c r="SXI1105" s="437"/>
      <c r="SXJ1105" s="437"/>
      <c r="SXK1105" s="437"/>
      <c r="SXL1105" s="437"/>
      <c r="SXM1105" s="437"/>
      <c r="SXN1105" s="437"/>
      <c r="SXO1105" s="437"/>
      <c r="SXP1105" s="437"/>
      <c r="SXQ1105" s="437"/>
      <c r="SXR1105" s="437"/>
      <c r="SXS1105" s="437"/>
      <c r="SXT1105" s="437"/>
      <c r="SXU1105" s="437"/>
      <c r="SXV1105" s="437"/>
      <c r="SXW1105" s="437"/>
      <c r="SXX1105" s="437"/>
      <c r="SXY1105" s="437"/>
      <c r="SXZ1105" s="437"/>
      <c r="SYA1105" s="437"/>
      <c r="SYB1105" s="437"/>
      <c r="SYC1105" s="437"/>
      <c r="SYD1105" s="437"/>
      <c r="SYE1105" s="437"/>
      <c r="SYF1105" s="437"/>
      <c r="SYG1105" s="437"/>
      <c r="SYH1105" s="437"/>
      <c r="SYI1105" s="437"/>
      <c r="SYJ1105" s="437"/>
      <c r="SYK1105" s="437"/>
      <c r="SYL1105" s="437"/>
      <c r="SYM1105" s="437"/>
      <c r="SYN1105" s="437"/>
      <c r="SYO1105" s="437"/>
      <c r="SYP1105" s="437"/>
      <c r="SYQ1105" s="437"/>
      <c r="SYR1105" s="437"/>
      <c r="SYS1105" s="437"/>
      <c r="SYT1105" s="437"/>
      <c r="SYU1105" s="437"/>
      <c r="SYV1105" s="437"/>
      <c r="SYW1105" s="437"/>
      <c r="SYX1105" s="437"/>
      <c r="SYY1105" s="437"/>
      <c r="SYZ1105" s="437"/>
      <c r="SZA1105" s="437"/>
      <c r="SZB1105" s="437"/>
      <c r="SZC1105" s="437"/>
      <c r="SZD1105" s="437"/>
      <c r="SZE1105" s="437"/>
      <c r="SZF1105" s="437"/>
      <c r="SZG1105" s="437"/>
      <c r="SZH1105" s="437"/>
      <c r="SZI1105" s="437"/>
      <c r="SZJ1105" s="437"/>
      <c r="SZK1105" s="437"/>
      <c r="SZL1105" s="437"/>
      <c r="SZM1105" s="437"/>
      <c r="SZN1105" s="437"/>
      <c r="SZO1105" s="437"/>
      <c r="SZP1105" s="437"/>
      <c r="SZQ1105" s="437"/>
      <c r="SZR1105" s="437"/>
      <c r="SZS1105" s="437"/>
      <c r="SZT1105" s="437"/>
      <c r="SZU1105" s="437"/>
      <c r="SZV1105" s="437"/>
      <c r="SZW1105" s="437"/>
      <c r="SZX1105" s="437"/>
      <c r="SZY1105" s="437"/>
      <c r="SZZ1105" s="437"/>
      <c r="TAA1105" s="437"/>
      <c r="TAB1105" s="437"/>
      <c r="TAC1105" s="437"/>
      <c r="TAD1105" s="437"/>
      <c r="TAE1105" s="437"/>
      <c r="TAF1105" s="437"/>
      <c r="TAG1105" s="437"/>
      <c r="TAH1105" s="437"/>
      <c r="TAI1105" s="437"/>
      <c r="TAJ1105" s="437"/>
      <c r="TAK1105" s="437"/>
      <c r="TAL1105" s="437"/>
      <c r="TAM1105" s="437"/>
      <c r="TAN1105" s="437"/>
      <c r="TAO1105" s="437"/>
      <c r="TAP1105" s="437"/>
      <c r="TAQ1105" s="437"/>
      <c r="TAR1105" s="437"/>
      <c r="TAS1105" s="437"/>
      <c r="TAT1105" s="437"/>
      <c r="TAU1105" s="437"/>
      <c r="TAV1105" s="437"/>
      <c r="TAW1105" s="437"/>
      <c r="TAX1105" s="437"/>
      <c r="TAY1105" s="437"/>
      <c r="TAZ1105" s="437"/>
      <c r="TBA1105" s="437"/>
      <c r="TBB1105" s="437"/>
      <c r="TBC1105" s="437"/>
      <c r="TBD1105" s="437"/>
      <c r="TBE1105" s="437"/>
      <c r="TBF1105" s="437"/>
      <c r="TBG1105" s="437"/>
      <c r="TBH1105" s="437"/>
      <c r="TBI1105" s="437"/>
      <c r="TBJ1105" s="437"/>
      <c r="TBK1105" s="437"/>
      <c r="TBL1105" s="437"/>
      <c r="TBM1105" s="437"/>
      <c r="TBN1105" s="437"/>
      <c r="TBO1105" s="437"/>
      <c r="TBP1105" s="437"/>
      <c r="TBQ1105" s="437"/>
      <c r="TBR1105" s="437"/>
      <c r="TBS1105" s="437"/>
      <c r="TBT1105" s="437"/>
      <c r="TBU1105" s="437"/>
      <c r="TBV1105" s="437"/>
      <c r="TBW1105" s="437"/>
      <c r="TBX1105" s="437"/>
      <c r="TBY1105" s="437"/>
      <c r="TBZ1105" s="437"/>
      <c r="TCA1105" s="437"/>
      <c r="TCB1105" s="437"/>
      <c r="TCC1105" s="437"/>
      <c r="TCD1105" s="437"/>
      <c r="TCE1105" s="437"/>
      <c r="TCF1105" s="437"/>
      <c r="TCG1105" s="437"/>
      <c r="TCH1105" s="437"/>
      <c r="TCI1105" s="437"/>
      <c r="TCJ1105" s="437"/>
      <c r="TCK1105" s="437"/>
      <c r="TCL1105" s="437"/>
      <c r="TCM1105" s="437"/>
      <c r="TCN1105" s="437"/>
      <c r="TCO1105" s="437"/>
      <c r="TCP1105" s="437"/>
      <c r="TCQ1105" s="437"/>
      <c r="TCR1105" s="437"/>
      <c r="TCS1105" s="437"/>
      <c r="TCT1105" s="437"/>
      <c r="TCU1105" s="437"/>
      <c r="TCV1105" s="437"/>
      <c r="TCW1105" s="437"/>
      <c r="TCX1105" s="437"/>
      <c r="TCY1105" s="437"/>
      <c r="TCZ1105" s="437"/>
      <c r="TDA1105" s="437"/>
      <c r="TDB1105" s="437"/>
      <c r="TDC1105" s="437"/>
      <c r="TDD1105" s="437"/>
      <c r="TDE1105" s="437"/>
      <c r="TDF1105" s="437"/>
      <c r="TDG1105" s="437"/>
      <c r="TDH1105" s="437"/>
      <c r="TDI1105" s="437"/>
      <c r="TDJ1105" s="437"/>
      <c r="TDK1105" s="437"/>
      <c r="TDL1105" s="437"/>
      <c r="TDM1105" s="437"/>
      <c r="TDN1105" s="437"/>
      <c r="TDO1105" s="437"/>
      <c r="TDP1105" s="437"/>
      <c r="TDQ1105" s="437"/>
      <c r="TDR1105" s="437"/>
      <c r="TDS1105" s="437"/>
      <c r="TDT1105" s="437"/>
      <c r="TDU1105" s="437"/>
      <c r="TDV1105" s="437"/>
      <c r="TDW1105" s="437"/>
      <c r="TDX1105" s="437"/>
      <c r="TDY1105" s="437"/>
      <c r="TDZ1105" s="437"/>
      <c r="TEA1105" s="437"/>
      <c r="TEB1105" s="437"/>
      <c r="TEC1105" s="437"/>
      <c r="TED1105" s="437"/>
      <c r="TEE1105" s="437"/>
      <c r="TEF1105" s="437"/>
      <c r="TEG1105" s="437"/>
      <c r="TEH1105" s="437"/>
      <c r="TEI1105" s="437"/>
      <c r="TEJ1105" s="437"/>
      <c r="TEK1105" s="437"/>
      <c r="TEL1105" s="437"/>
      <c r="TEM1105" s="437"/>
      <c r="TEN1105" s="437"/>
      <c r="TEO1105" s="437"/>
      <c r="TEP1105" s="437"/>
      <c r="TEQ1105" s="437"/>
      <c r="TER1105" s="437"/>
      <c r="TES1105" s="437"/>
      <c r="TET1105" s="437"/>
      <c r="TEU1105" s="437"/>
      <c r="TEV1105" s="437"/>
      <c r="TEW1105" s="437"/>
      <c r="TEX1105" s="437"/>
      <c r="TEY1105" s="437"/>
      <c r="TEZ1105" s="437"/>
      <c r="TFA1105" s="437"/>
      <c r="TFB1105" s="437"/>
      <c r="TFC1105" s="437"/>
      <c r="TFD1105" s="437"/>
      <c r="TFE1105" s="437"/>
      <c r="TFF1105" s="437"/>
      <c r="TFG1105" s="437"/>
      <c r="TFH1105" s="437"/>
      <c r="TFI1105" s="437"/>
      <c r="TFJ1105" s="437"/>
      <c r="TFK1105" s="437"/>
      <c r="TFL1105" s="437"/>
      <c r="TFM1105" s="437"/>
      <c r="TFN1105" s="437"/>
      <c r="TFO1105" s="437"/>
      <c r="TFP1105" s="437"/>
      <c r="TFQ1105" s="437"/>
      <c r="TFR1105" s="437"/>
      <c r="TFS1105" s="437"/>
      <c r="TFT1105" s="437"/>
      <c r="TFU1105" s="437"/>
      <c r="TFV1105" s="437"/>
      <c r="TFW1105" s="437"/>
      <c r="TFX1105" s="437"/>
      <c r="TFY1105" s="437"/>
      <c r="TFZ1105" s="437"/>
      <c r="TGA1105" s="437"/>
      <c r="TGB1105" s="437"/>
      <c r="TGC1105" s="437"/>
      <c r="TGD1105" s="437"/>
      <c r="TGE1105" s="437"/>
      <c r="TGF1105" s="437"/>
      <c r="TGG1105" s="437"/>
      <c r="TGH1105" s="437"/>
      <c r="TGI1105" s="437"/>
      <c r="TGJ1105" s="437"/>
      <c r="TGK1105" s="437"/>
      <c r="TGL1105" s="437"/>
      <c r="TGM1105" s="437"/>
      <c r="TGN1105" s="437"/>
      <c r="TGO1105" s="437"/>
      <c r="TGP1105" s="437"/>
      <c r="TGQ1105" s="437"/>
      <c r="TGR1105" s="437"/>
      <c r="TGS1105" s="437"/>
      <c r="TGT1105" s="437"/>
      <c r="TGU1105" s="437"/>
      <c r="TGV1105" s="437"/>
      <c r="TGW1105" s="437"/>
      <c r="TGX1105" s="437"/>
      <c r="TGY1105" s="437"/>
      <c r="TGZ1105" s="437"/>
      <c r="THA1105" s="437"/>
      <c r="THB1105" s="437"/>
      <c r="THC1105" s="437"/>
      <c r="THD1105" s="437"/>
      <c r="THE1105" s="437"/>
      <c r="THF1105" s="437"/>
      <c r="THG1105" s="437"/>
      <c r="THH1105" s="437"/>
      <c r="THI1105" s="437"/>
      <c r="THJ1105" s="437"/>
      <c r="THK1105" s="437"/>
      <c r="THL1105" s="437"/>
      <c r="THM1105" s="437"/>
      <c r="THN1105" s="437"/>
      <c r="THO1105" s="437"/>
      <c r="THP1105" s="437"/>
      <c r="THQ1105" s="437"/>
      <c r="THR1105" s="437"/>
      <c r="THS1105" s="437"/>
      <c r="THT1105" s="437"/>
      <c r="THU1105" s="437"/>
      <c r="THV1105" s="437"/>
      <c r="THW1105" s="437"/>
      <c r="THX1105" s="437"/>
      <c r="THY1105" s="437"/>
      <c r="THZ1105" s="437"/>
      <c r="TIA1105" s="437"/>
      <c r="TIB1105" s="437"/>
      <c r="TIC1105" s="437"/>
      <c r="TID1105" s="437"/>
      <c r="TIE1105" s="437"/>
      <c r="TIF1105" s="437"/>
      <c r="TIG1105" s="437"/>
      <c r="TIH1105" s="437"/>
      <c r="TII1105" s="437"/>
      <c r="TIJ1105" s="437"/>
      <c r="TIK1105" s="437"/>
      <c r="TIL1105" s="437"/>
      <c r="TIM1105" s="437"/>
      <c r="TIN1105" s="437"/>
      <c r="TIO1105" s="437"/>
      <c r="TIP1105" s="437"/>
      <c r="TIQ1105" s="437"/>
      <c r="TIR1105" s="437"/>
      <c r="TIS1105" s="437"/>
      <c r="TIT1105" s="437"/>
      <c r="TIU1105" s="437"/>
      <c r="TIV1105" s="437"/>
      <c r="TIW1105" s="437"/>
      <c r="TIX1105" s="437"/>
      <c r="TIY1105" s="437"/>
      <c r="TIZ1105" s="437"/>
      <c r="TJA1105" s="437"/>
      <c r="TJB1105" s="437"/>
      <c r="TJC1105" s="437"/>
      <c r="TJD1105" s="437"/>
      <c r="TJE1105" s="437"/>
      <c r="TJF1105" s="437"/>
      <c r="TJG1105" s="437"/>
      <c r="TJH1105" s="437"/>
      <c r="TJI1105" s="437"/>
      <c r="TJJ1105" s="437"/>
      <c r="TJK1105" s="437"/>
      <c r="TJL1105" s="437"/>
      <c r="TJM1105" s="437"/>
      <c r="TJN1105" s="437"/>
      <c r="TJO1105" s="437"/>
      <c r="TJP1105" s="437"/>
      <c r="TJQ1105" s="437"/>
      <c r="TJR1105" s="437"/>
      <c r="TJS1105" s="437"/>
      <c r="TJT1105" s="437"/>
      <c r="TJU1105" s="437"/>
      <c r="TJV1105" s="437"/>
      <c r="TJW1105" s="437"/>
      <c r="TJX1105" s="437"/>
      <c r="TJY1105" s="437"/>
      <c r="TJZ1105" s="437"/>
      <c r="TKA1105" s="437"/>
      <c r="TKB1105" s="437"/>
      <c r="TKC1105" s="437"/>
      <c r="TKD1105" s="437"/>
      <c r="TKE1105" s="437"/>
      <c r="TKF1105" s="437"/>
      <c r="TKG1105" s="437"/>
      <c r="TKH1105" s="437"/>
      <c r="TKI1105" s="437"/>
      <c r="TKJ1105" s="437"/>
      <c r="TKK1105" s="437"/>
      <c r="TKL1105" s="437"/>
      <c r="TKM1105" s="437"/>
      <c r="TKN1105" s="437"/>
      <c r="TKO1105" s="437"/>
      <c r="TKP1105" s="437"/>
      <c r="TKQ1105" s="437"/>
      <c r="TKR1105" s="437"/>
      <c r="TKS1105" s="437"/>
      <c r="TKT1105" s="437"/>
      <c r="TKU1105" s="437"/>
      <c r="TKV1105" s="437"/>
      <c r="TKW1105" s="437"/>
      <c r="TKX1105" s="437"/>
      <c r="TKY1105" s="437"/>
      <c r="TKZ1105" s="437"/>
      <c r="TLA1105" s="437"/>
      <c r="TLB1105" s="437"/>
      <c r="TLC1105" s="437"/>
      <c r="TLD1105" s="437"/>
      <c r="TLE1105" s="437"/>
      <c r="TLF1105" s="437"/>
      <c r="TLG1105" s="437"/>
      <c r="TLH1105" s="437"/>
      <c r="TLI1105" s="437"/>
      <c r="TLJ1105" s="437"/>
      <c r="TLK1105" s="437"/>
      <c r="TLL1105" s="437"/>
      <c r="TLM1105" s="437"/>
      <c r="TLN1105" s="437"/>
      <c r="TLO1105" s="437"/>
      <c r="TLP1105" s="437"/>
      <c r="TLQ1105" s="437"/>
      <c r="TLR1105" s="437"/>
      <c r="TLS1105" s="437"/>
      <c r="TLT1105" s="437"/>
      <c r="TLU1105" s="437"/>
      <c r="TLV1105" s="437"/>
      <c r="TLW1105" s="437"/>
      <c r="TLX1105" s="437"/>
      <c r="TLY1105" s="437"/>
      <c r="TLZ1105" s="437"/>
      <c r="TMA1105" s="437"/>
      <c r="TMB1105" s="437"/>
      <c r="TMC1105" s="437"/>
      <c r="TMD1105" s="437"/>
      <c r="TME1105" s="437"/>
      <c r="TMF1105" s="437"/>
      <c r="TMG1105" s="437"/>
      <c r="TMH1105" s="437"/>
      <c r="TMI1105" s="437"/>
      <c r="TMJ1105" s="437"/>
      <c r="TMK1105" s="437"/>
      <c r="TML1105" s="437"/>
      <c r="TMM1105" s="437"/>
      <c r="TMN1105" s="437"/>
      <c r="TMO1105" s="437"/>
      <c r="TMP1105" s="437"/>
      <c r="TMQ1105" s="437"/>
      <c r="TMR1105" s="437"/>
      <c r="TMS1105" s="437"/>
      <c r="TMT1105" s="437"/>
      <c r="TMU1105" s="437"/>
      <c r="TMV1105" s="437"/>
      <c r="TMW1105" s="437"/>
      <c r="TMX1105" s="437"/>
      <c r="TMY1105" s="437"/>
      <c r="TMZ1105" s="437"/>
      <c r="TNA1105" s="437"/>
      <c r="TNB1105" s="437"/>
      <c r="TNC1105" s="437"/>
      <c r="TND1105" s="437"/>
      <c r="TNE1105" s="437"/>
      <c r="TNF1105" s="437"/>
      <c r="TNG1105" s="437"/>
      <c r="TNH1105" s="437"/>
      <c r="TNI1105" s="437"/>
      <c r="TNJ1105" s="437"/>
      <c r="TNK1105" s="437"/>
      <c r="TNL1105" s="437"/>
      <c r="TNM1105" s="437"/>
      <c r="TNN1105" s="437"/>
      <c r="TNO1105" s="437"/>
      <c r="TNP1105" s="437"/>
      <c r="TNQ1105" s="437"/>
      <c r="TNR1105" s="437"/>
      <c r="TNS1105" s="437"/>
      <c r="TNT1105" s="437"/>
      <c r="TNU1105" s="437"/>
      <c r="TNV1105" s="437"/>
      <c r="TNW1105" s="437"/>
      <c r="TNX1105" s="437"/>
      <c r="TNY1105" s="437"/>
      <c r="TNZ1105" s="437"/>
      <c r="TOA1105" s="437"/>
      <c r="TOB1105" s="437"/>
      <c r="TOC1105" s="437"/>
      <c r="TOD1105" s="437"/>
      <c r="TOE1105" s="437"/>
      <c r="TOF1105" s="437"/>
      <c r="TOG1105" s="437"/>
      <c r="TOH1105" s="437"/>
      <c r="TOI1105" s="437"/>
      <c r="TOJ1105" s="437"/>
      <c r="TOK1105" s="437"/>
      <c r="TOL1105" s="437"/>
      <c r="TOM1105" s="437"/>
      <c r="TON1105" s="437"/>
      <c r="TOO1105" s="437"/>
      <c r="TOP1105" s="437"/>
      <c r="TOQ1105" s="437"/>
      <c r="TOR1105" s="437"/>
      <c r="TOS1105" s="437"/>
      <c r="TOT1105" s="437"/>
      <c r="TOU1105" s="437"/>
      <c r="TOV1105" s="437"/>
      <c r="TOW1105" s="437"/>
      <c r="TOX1105" s="437"/>
      <c r="TOY1105" s="437"/>
      <c r="TOZ1105" s="437"/>
      <c r="TPA1105" s="437"/>
      <c r="TPB1105" s="437"/>
      <c r="TPC1105" s="437"/>
      <c r="TPD1105" s="437"/>
      <c r="TPE1105" s="437"/>
      <c r="TPF1105" s="437"/>
      <c r="TPG1105" s="437"/>
      <c r="TPH1105" s="437"/>
      <c r="TPI1105" s="437"/>
      <c r="TPJ1105" s="437"/>
      <c r="TPK1105" s="437"/>
      <c r="TPL1105" s="437"/>
      <c r="TPM1105" s="437"/>
      <c r="TPN1105" s="437"/>
      <c r="TPO1105" s="437"/>
      <c r="TPP1105" s="437"/>
      <c r="TPQ1105" s="437"/>
      <c r="TPR1105" s="437"/>
      <c r="TPS1105" s="437"/>
      <c r="TPT1105" s="437"/>
      <c r="TPU1105" s="437"/>
      <c r="TPV1105" s="437"/>
      <c r="TPW1105" s="437"/>
      <c r="TPX1105" s="437"/>
      <c r="TPY1105" s="437"/>
      <c r="TPZ1105" s="437"/>
      <c r="TQA1105" s="437"/>
      <c r="TQB1105" s="437"/>
      <c r="TQC1105" s="437"/>
      <c r="TQD1105" s="437"/>
      <c r="TQE1105" s="437"/>
      <c r="TQF1105" s="437"/>
      <c r="TQG1105" s="437"/>
      <c r="TQH1105" s="437"/>
      <c r="TQI1105" s="437"/>
      <c r="TQJ1105" s="437"/>
      <c r="TQK1105" s="437"/>
      <c r="TQL1105" s="437"/>
      <c r="TQM1105" s="437"/>
      <c r="TQN1105" s="437"/>
      <c r="TQO1105" s="437"/>
      <c r="TQP1105" s="437"/>
      <c r="TQQ1105" s="437"/>
      <c r="TQR1105" s="437"/>
      <c r="TQS1105" s="437"/>
      <c r="TQT1105" s="437"/>
      <c r="TQU1105" s="437"/>
      <c r="TQV1105" s="437"/>
      <c r="TQW1105" s="437"/>
      <c r="TQX1105" s="437"/>
      <c r="TQY1105" s="437"/>
      <c r="TQZ1105" s="437"/>
      <c r="TRA1105" s="437"/>
      <c r="TRB1105" s="437"/>
      <c r="TRC1105" s="437"/>
      <c r="TRD1105" s="437"/>
      <c r="TRE1105" s="437"/>
      <c r="TRF1105" s="437"/>
      <c r="TRG1105" s="437"/>
      <c r="TRH1105" s="437"/>
      <c r="TRI1105" s="437"/>
      <c r="TRJ1105" s="437"/>
      <c r="TRK1105" s="437"/>
      <c r="TRL1105" s="437"/>
      <c r="TRM1105" s="437"/>
      <c r="TRN1105" s="437"/>
      <c r="TRO1105" s="437"/>
      <c r="TRP1105" s="437"/>
      <c r="TRQ1105" s="437"/>
      <c r="TRR1105" s="437"/>
      <c r="TRS1105" s="437"/>
      <c r="TRT1105" s="437"/>
      <c r="TRU1105" s="437"/>
      <c r="TRV1105" s="437"/>
      <c r="TRW1105" s="437"/>
      <c r="TRX1105" s="437"/>
      <c r="TRY1105" s="437"/>
      <c r="TRZ1105" s="437"/>
      <c r="TSA1105" s="437"/>
      <c r="TSB1105" s="437"/>
      <c r="TSC1105" s="437"/>
      <c r="TSD1105" s="437"/>
      <c r="TSE1105" s="437"/>
      <c r="TSF1105" s="437"/>
      <c r="TSG1105" s="437"/>
      <c r="TSH1105" s="437"/>
      <c r="TSI1105" s="437"/>
      <c r="TSJ1105" s="437"/>
      <c r="TSK1105" s="437"/>
      <c r="TSL1105" s="437"/>
      <c r="TSM1105" s="437"/>
      <c r="TSN1105" s="437"/>
      <c r="TSO1105" s="437"/>
      <c r="TSP1105" s="437"/>
      <c r="TSQ1105" s="437"/>
      <c r="TSR1105" s="437"/>
      <c r="TSS1105" s="437"/>
      <c r="TST1105" s="437"/>
      <c r="TSU1105" s="437"/>
      <c r="TSV1105" s="437"/>
      <c r="TSW1105" s="437"/>
      <c r="TSX1105" s="437"/>
      <c r="TSY1105" s="437"/>
      <c r="TSZ1105" s="437"/>
      <c r="TTA1105" s="437"/>
      <c r="TTB1105" s="437"/>
      <c r="TTC1105" s="437"/>
      <c r="TTD1105" s="437"/>
      <c r="TTE1105" s="437"/>
      <c r="TTF1105" s="437"/>
      <c r="TTG1105" s="437"/>
      <c r="TTH1105" s="437"/>
      <c r="TTI1105" s="437"/>
      <c r="TTJ1105" s="437"/>
      <c r="TTK1105" s="437"/>
      <c r="TTL1105" s="437"/>
      <c r="TTM1105" s="437"/>
      <c r="TTN1105" s="437"/>
      <c r="TTO1105" s="437"/>
      <c r="TTP1105" s="437"/>
      <c r="TTQ1105" s="437"/>
      <c r="TTR1105" s="437"/>
      <c r="TTS1105" s="437"/>
      <c r="TTT1105" s="437"/>
      <c r="TTU1105" s="437"/>
      <c r="TTV1105" s="437"/>
      <c r="TTW1105" s="437"/>
      <c r="TTX1105" s="437"/>
      <c r="TTY1105" s="437"/>
      <c r="TTZ1105" s="437"/>
      <c r="TUA1105" s="437"/>
      <c r="TUB1105" s="437"/>
      <c r="TUC1105" s="437"/>
      <c r="TUD1105" s="437"/>
      <c r="TUE1105" s="437"/>
      <c r="TUF1105" s="437"/>
      <c r="TUG1105" s="437"/>
      <c r="TUH1105" s="437"/>
      <c r="TUI1105" s="437"/>
      <c r="TUJ1105" s="437"/>
      <c r="TUK1105" s="437"/>
      <c r="TUL1105" s="437"/>
      <c r="TUM1105" s="437"/>
      <c r="TUN1105" s="437"/>
      <c r="TUO1105" s="437"/>
      <c r="TUP1105" s="437"/>
      <c r="TUQ1105" s="437"/>
      <c r="TUR1105" s="437"/>
      <c r="TUS1105" s="437"/>
      <c r="TUT1105" s="437"/>
      <c r="TUU1105" s="437"/>
      <c r="TUV1105" s="437"/>
      <c r="TUW1105" s="437"/>
      <c r="TUX1105" s="437"/>
      <c r="TUY1105" s="437"/>
      <c r="TUZ1105" s="437"/>
      <c r="TVA1105" s="437"/>
      <c r="TVB1105" s="437"/>
      <c r="TVC1105" s="437"/>
      <c r="TVD1105" s="437"/>
      <c r="TVE1105" s="437"/>
      <c r="TVF1105" s="437"/>
      <c r="TVG1105" s="437"/>
      <c r="TVH1105" s="437"/>
      <c r="TVI1105" s="437"/>
      <c r="TVJ1105" s="437"/>
      <c r="TVK1105" s="437"/>
      <c r="TVL1105" s="437"/>
      <c r="TVM1105" s="437"/>
      <c r="TVN1105" s="437"/>
      <c r="TVO1105" s="437"/>
      <c r="TVP1105" s="437"/>
      <c r="TVQ1105" s="437"/>
      <c r="TVR1105" s="437"/>
      <c r="TVS1105" s="437"/>
      <c r="TVT1105" s="437"/>
      <c r="TVU1105" s="437"/>
      <c r="TVV1105" s="437"/>
      <c r="TVW1105" s="437"/>
      <c r="TVX1105" s="437"/>
      <c r="TVY1105" s="437"/>
      <c r="TVZ1105" s="437"/>
      <c r="TWA1105" s="437"/>
      <c r="TWB1105" s="437"/>
      <c r="TWC1105" s="437"/>
      <c r="TWD1105" s="437"/>
      <c r="TWE1105" s="437"/>
      <c r="TWF1105" s="437"/>
      <c r="TWG1105" s="437"/>
      <c r="TWH1105" s="437"/>
      <c r="TWI1105" s="437"/>
      <c r="TWJ1105" s="437"/>
      <c r="TWK1105" s="437"/>
      <c r="TWL1105" s="437"/>
      <c r="TWM1105" s="437"/>
      <c r="TWN1105" s="437"/>
      <c r="TWO1105" s="437"/>
      <c r="TWP1105" s="437"/>
      <c r="TWQ1105" s="437"/>
      <c r="TWR1105" s="437"/>
      <c r="TWS1105" s="437"/>
      <c r="TWT1105" s="437"/>
      <c r="TWU1105" s="437"/>
      <c r="TWV1105" s="437"/>
      <c r="TWW1105" s="437"/>
      <c r="TWX1105" s="437"/>
      <c r="TWY1105" s="437"/>
      <c r="TWZ1105" s="437"/>
      <c r="TXA1105" s="437"/>
      <c r="TXB1105" s="437"/>
      <c r="TXC1105" s="437"/>
      <c r="TXD1105" s="437"/>
      <c r="TXE1105" s="437"/>
      <c r="TXF1105" s="437"/>
      <c r="TXG1105" s="437"/>
      <c r="TXH1105" s="437"/>
      <c r="TXI1105" s="437"/>
      <c r="TXJ1105" s="437"/>
      <c r="TXK1105" s="437"/>
      <c r="TXL1105" s="437"/>
      <c r="TXM1105" s="437"/>
      <c r="TXN1105" s="437"/>
      <c r="TXO1105" s="437"/>
      <c r="TXP1105" s="437"/>
      <c r="TXQ1105" s="437"/>
      <c r="TXR1105" s="437"/>
      <c r="TXS1105" s="437"/>
      <c r="TXT1105" s="437"/>
      <c r="TXU1105" s="437"/>
      <c r="TXV1105" s="437"/>
      <c r="TXW1105" s="437"/>
      <c r="TXX1105" s="437"/>
      <c r="TXY1105" s="437"/>
      <c r="TXZ1105" s="437"/>
      <c r="TYA1105" s="437"/>
      <c r="TYB1105" s="437"/>
      <c r="TYC1105" s="437"/>
      <c r="TYD1105" s="437"/>
      <c r="TYE1105" s="437"/>
      <c r="TYF1105" s="437"/>
      <c r="TYG1105" s="437"/>
      <c r="TYH1105" s="437"/>
      <c r="TYI1105" s="437"/>
      <c r="TYJ1105" s="437"/>
      <c r="TYK1105" s="437"/>
      <c r="TYL1105" s="437"/>
      <c r="TYM1105" s="437"/>
      <c r="TYN1105" s="437"/>
      <c r="TYO1105" s="437"/>
      <c r="TYP1105" s="437"/>
      <c r="TYQ1105" s="437"/>
      <c r="TYR1105" s="437"/>
      <c r="TYS1105" s="437"/>
      <c r="TYT1105" s="437"/>
      <c r="TYU1105" s="437"/>
      <c r="TYV1105" s="437"/>
      <c r="TYW1105" s="437"/>
      <c r="TYX1105" s="437"/>
      <c r="TYY1105" s="437"/>
      <c r="TYZ1105" s="437"/>
      <c r="TZA1105" s="437"/>
      <c r="TZB1105" s="437"/>
      <c r="TZC1105" s="437"/>
      <c r="TZD1105" s="437"/>
      <c r="TZE1105" s="437"/>
      <c r="TZF1105" s="437"/>
      <c r="TZG1105" s="437"/>
      <c r="TZH1105" s="437"/>
      <c r="TZI1105" s="437"/>
      <c r="TZJ1105" s="437"/>
      <c r="TZK1105" s="437"/>
      <c r="TZL1105" s="437"/>
      <c r="TZM1105" s="437"/>
      <c r="TZN1105" s="437"/>
      <c r="TZO1105" s="437"/>
      <c r="TZP1105" s="437"/>
      <c r="TZQ1105" s="437"/>
      <c r="TZR1105" s="437"/>
      <c r="TZS1105" s="437"/>
      <c r="TZT1105" s="437"/>
      <c r="TZU1105" s="437"/>
      <c r="TZV1105" s="437"/>
      <c r="TZW1105" s="437"/>
      <c r="TZX1105" s="437"/>
      <c r="TZY1105" s="437"/>
      <c r="TZZ1105" s="437"/>
      <c r="UAA1105" s="437"/>
      <c r="UAB1105" s="437"/>
      <c r="UAC1105" s="437"/>
      <c r="UAD1105" s="437"/>
      <c r="UAE1105" s="437"/>
      <c r="UAF1105" s="437"/>
      <c r="UAG1105" s="437"/>
      <c r="UAH1105" s="437"/>
      <c r="UAI1105" s="437"/>
      <c r="UAJ1105" s="437"/>
      <c r="UAK1105" s="437"/>
      <c r="UAL1105" s="437"/>
      <c r="UAM1105" s="437"/>
      <c r="UAN1105" s="437"/>
      <c r="UAO1105" s="437"/>
      <c r="UAP1105" s="437"/>
      <c r="UAQ1105" s="437"/>
      <c r="UAR1105" s="437"/>
      <c r="UAS1105" s="437"/>
      <c r="UAT1105" s="437"/>
      <c r="UAU1105" s="437"/>
      <c r="UAV1105" s="437"/>
      <c r="UAW1105" s="437"/>
      <c r="UAX1105" s="437"/>
      <c r="UAY1105" s="437"/>
      <c r="UAZ1105" s="437"/>
      <c r="UBA1105" s="437"/>
      <c r="UBB1105" s="437"/>
      <c r="UBC1105" s="437"/>
      <c r="UBD1105" s="437"/>
      <c r="UBE1105" s="437"/>
      <c r="UBF1105" s="437"/>
      <c r="UBG1105" s="437"/>
      <c r="UBH1105" s="437"/>
      <c r="UBI1105" s="437"/>
      <c r="UBJ1105" s="437"/>
      <c r="UBK1105" s="437"/>
      <c r="UBL1105" s="437"/>
      <c r="UBM1105" s="437"/>
      <c r="UBN1105" s="437"/>
      <c r="UBO1105" s="437"/>
      <c r="UBP1105" s="437"/>
      <c r="UBQ1105" s="437"/>
      <c r="UBR1105" s="437"/>
      <c r="UBS1105" s="437"/>
      <c r="UBT1105" s="437"/>
      <c r="UBU1105" s="437"/>
      <c r="UBV1105" s="437"/>
      <c r="UBW1105" s="437"/>
      <c r="UBX1105" s="437"/>
      <c r="UBY1105" s="437"/>
      <c r="UBZ1105" s="437"/>
      <c r="UCA1105" s="437"/>
      <c r="UCB1105" s="437"/>
      <c r="UCC1105" s="437"/>
      <c r="UCD1105" s="437"/>
      <c r="UCE1105" s="437"/>
      <c r="UCF1105" s="437"/>
      <c r="UCG1105" s="437"/>
      <c r="UCH1105" s="437"/>
      <c r="UCI1105" s="437"/>
      <c r="UCJ1105" s="437"/>
      <c r="UCK1105" s="437"/>
      <c r="UCL1105" s="437"/>
      <c r="UCM1105" s="437"/>
      <c r="UCN1105" s="437"/>
      <c r="UCO1105" s="437"/>
      <c r="UCP1105" s="437"/>
      <c r="UCQ1105" s="437"/>
      <c r="UCR1105" s="437"/>
      <c r="UCS1105" s="437"/>
      <c r="UCT1105" s="437"/>
      <c r="UCU1105" s="437"/>
      <c r="UCV1105" s="437"/>
      <c r="UCW1105" s="437"/>
      <c r="UCX1105" s="437"/>
      <c r="UCY1105" s="437"/>
      <c r="UCZ1105" s="437"/>
      <c r="UDA1105" s="437"/>
      <c r="UDB1105" s="437"/>
      <c r="UDC1105" s="437"/>
      <c r="UDD1105" s="437"/>
      <c r="UDE1105" s="437"/>
      <c r="UDF1105" s="437"/>
      <c r="UDG1105" s="437"/>
      <c r="UDH1105" s="437"/>
      <c r="UDI1105" s="437"/>
      <c r="UDJ1105" s="437"/>
      <c r="UDK1105" s="437"/>
      <c r="UDL1105" s="437"/>
      <c r="UDM1105" s="437"/>
      <c r="UDN1105" s="437"/>
      <c r="UDO1105" s="437"/>
      <c r="UDP1105" s="437"/>
      <c r="UDQ1105" s="437"/>
      <c r="UDR1105" s="437"/>
      <c r="UDS1105" s="437"/>
      <c r="UDT1105" s="437"/>
      <c r="UDU1105" s="437"/>
      <c r="UDV1105" s="437"/>
      <c r="UDW1105" s="437"/>
      <c r="UDX1105" s="437"/>
      <c r="UDY1105" s="437"/>
      <c r="UDZ1105" s="437"/>
      <c r="UEA1105" s="437"/>
      <c r="UEB1105" s="437"/>
      <c r="UEC1105" s="437"/>
      <c r="UED1105" s="437"/>
      <c r="UEE1105" s="437"/>
      <c r="UEF1105" s="437"/>
      <c r="UEG1105" s="437"/>
      <c r="UEH1105" s="437"/>
      <c r="UEI1105" s="437"/>
      <c r="UEJ1105" s="437"/>
      <c r="UEK1105" s="437"/>
      <c r="UEL1105" s="437"/>
      <c r="UEM1105" s="437"/>
      <c r="UEN1105" s="437"/>
      <c r="UEO1105" s="437"/>
      <c r="UEP1105" s="437"/>
      <c r="UEQ1105" s="437"/>
      <c r="UER1105" s="437"/>
      <c r="UES1105" s="437"/>
      <c r="UET1105" s="437"/>
      <c r="UEU1105" s="437"/>
      <c r="UEV1105" s="437"/>
      <c r="UEW1105" s="437"/>
      <c r="UEX1105" s="437"/>
      <c r="UEY1105" s="437"/>
      <c r="UEZ1105" s="437"/>
      <c r="UFA1105" s="437"/>
      <c r="UFB1105" s="437"/>
      <c r="UFC1105" s="437"/>
      <c r="UFD1105" s="437"/>
      <c r="UFE1105" s="437"/>
      <c r="UFF1105" s="437"/>
      <c r="UFG1105" s="437"/>
      <c r="UFH1105" s="437"/>
      <c r="UFI1105" s="437"/>
      <c r="UFJ1105" s="437"/>
      <c r="UFK1105" s="437"/>
      <c r="UFL1105" s="437"/>
      <c r="UFM1105" s="437"/>
      <c r="UFN1105" s="437"/>
      <c r="UFO1105" s="437"/>
      <c r="UFP1105" s="437"/>
      <c r="UFQ1105" s="437"/>
      <c r="UFR1105" s="437"/>
      <c r="UFS1105" s="437"/>
      <c r="UFT1105" s="437"/>
      <c r="UFU1105" s="437"/>
      <c r="UFV1105" s="437"/>
      <c r="UFW1105" s="437"/>
      <c r="UFX1105" s="437"/>
      <c r="UFY1105" s="437"/>
      <c r="UFZ1105" s="437"/>
      <c r="UGA1105" s="437"/>
      <c r="UGB1105" s="437"/>
      <c r="UGC1105" s="437"/>
      <c r="UGD1105" s="437"/>
      <c r="UGE1105" s="437"/>
      <c r="UGF1105" s="437"/>
      <c r="UGG1105" s="437"/>
      <c r="UGH1105" s="437"/>
      <c r="UGI1105" s="437"/>
      <c r="UGJ1105" s="437"/>
      <c r="UGK1105" s="437"/>
      <c r="UGL1105" s="437"/>
      <c r="UGM1105" s="437"/>
      <c r="UGN1105" s="437"/>
      <c r="UGO1105" s="437"/>
      <c r="UGP1105" s="437"/>
      <c r="UGQ1105" s="437"/>
      <c r="UGR1105" s="437"/>
      <c r="UGS1105" s="437"/>
      <c r="UGT1105" s="437"/>
      <c r="UGU1105" s="437"/>
      <c r="UGV1105" s="437"/>
      <c r="UGW1105" s="437"/>
      <c r="UGX1105" s="437"/>
      <c r="UGY1105" s="437"/>
      <c r="UGZ1105" s="437"/>
      <c r="UHA1105" s="437"/>
      <c r="UHB1105" s="437"/>
      <c r="UHC1105" s="437"/>
      <c r="UHD1105" s="437"/>
      <c r="UHE1105" s="437"/>
      <c r="UHF1105" s="437"/>
      <c r="UHG1105" s="437"/>
      <c r="UHH1105" s="437"/>
      <c r="UHI1105" s="437"/>
      <c r="UHJ1105" s="437"/>
      <c r="UHK1105" s="437"/>
      <c r="UHL1105" s="437"/>
      <c r="UHM1105" s="437"/>
      <c r="UHN1105" s="437"/>
      <c r="UHO1105" s="437"/>
      <c r="UHP1105" s="437"/>
      <c r="UHQ1105" s="437"/>
      <c r="UHR1105" s="437"/>
      <c r="UHS1105" s="437"/>
      <c r="UHT1105" s="437"/>
      <c r="UHU1105" s="437"/>
      <c r="UHV1105" s="437"/>
      <c r="UHW1105" s="437"/>
      <c r="UHX1105" s="437"/>
      <c r="UHY1105" s="437"/>
      <c r="UHZ1105" s="437"/>
      <c r="UIA1105" s="437"/>
      <c r="UIB1105" s="437"/>
      <c r="UIC1105" s="437"/>
      <c r="UID1105" s="437"/>
      <c r="UIE1105" s="437"/>
      <c r="UIF1105" s="437"/>
      <c r="UIG1105" s="437"/>
      <c r="UIH1105" s="437"/>
      <c r="UII1105" s="437"/>
      <c r="UIJ1105" s="437"/>
      <c r="UIK1105" s="437"/>
      <c r="UIL1105" s="437"/>
      <c r="UIM1105" s="437"/>
      <c r="UIN1105" s="437"/>
      <c r="UIO1105" s="437"/>
      <c r="UIP1105" s="437"/>
      <c r="UIQ1105" s="437"/>
      <c r="UIR1105" s="437"/>
      <c r="UIS1105" s="437"/>
      <c r="UIT1105" s="437"/>
      <c r="UIU1105" s="437"/>
      <c r="UIV1105" s="437"/>
      <c r="UIW1105" s="437"/>
      <c r="UIX1105" s="437"/>
      <c r="UIY1105" s="437"/>
      <c r="UIZ1105" s="437"/>
      <c r="UJA1105" s="437"/>
      <c r="UJB1105" s="437"/>
      <c r="UJC1105" s="437"/>
      <c r="UJD1105" s="437"/>
      <c r="UJE1105" s="437"/>
      <c r="UJF1105" s="437"/>
      <c r="UJG1105" s="437"/>
      <c r="UJH1105" s="437"/>
      <c r="UJI1105" s="437"/>
      <c r="UJJ1105" s="437"/>
      <c r="UJK1105" s="437"/>
      <c r="UJL1105" s="437"/>
      <c r="UJM1105" s="437"/>
      <c r="UJN1105" s="437"/>
      <c r="UJO1105" s="437"/>
      <c r="UJP1105" s="437"/>
      <c r="UJQ1105" s="437"/>
      <c r="UJR1105" s="437"/>
      <c r="UJS1105" s="437"/>
      <c r="UJT1105" s="437"/>
      <c r="UJU1105" s="437"/>
      <c r="UJV1105" s="437"/>
      <c r="UJW1105" s="437"/>
      <c r="UJX1105" s="437"/>
      <c r="UJY1105" s="437"/>
      <c r="UJZ1105" s="437"/>
      <c r="UKA1105" s="437"/>
      <c r="UKB1105" s="437"/>
      <c r="UKC1105" s="437"/>
      <c r="UKD1105" s="437"/>
      <c r="UKE1105" s="437"/>
      <c r="UKF1105" s="437"/>
      <c r="UKG1105" s="437"/>
      <c r="UKH1105" s="437"/>
      <c r="UKI1105" s="437"/>
      <c r="UKJ1105" s="437"/>
      <c r="UKK1105" s="437"/>
      <c r="UKL1105" s="437"/>
      <c r="UKM1105" s="437"/>
      <c r="UKN1105" s="437"/>
      <c r="UKO1105" s="437"/>
      <c r="UKP1105" s="437"/>
      <c r="UKQ1105" s="437"/>
      <c r="UKR1105" s="437"/>
      <c r="UKS1105" s="437"/>
      <c r="UKT1105" s="437"/>
      <c r="UKU1105" s="437"/>
      <c r="UKV1105" s="437"/>
      <c r="UKW1105" s="437"/>
      <c r="UKX1105" s="437"/>
      <c r="UKY1105" s="437"/>
      <c r="UKZ1105" s="437"/>
      <c r="ULA1105" s="437"/>
      <c r="ULB1105" s="437"/>
      <c r="ULC1105" s="437"/>
      <c r="ULD1105" s="437"/>
      <c r="ULE1105" s="437"/>
      <c r="ULF1105" s="437"/>
      <c r="ULG1105" s="437"/>
      <c r="ULH1105" s="437"/>
      <c r="ULI1105" s="437"/>
      <c r="ULJ1105" s="437"/>
      <c r="ULK1105" s="437"/>
      <c r="ULL1105" s="437"/>
      <c r="ULM1105" s="437"/>
      <c r="ULN1105" s="437"/>
      <c r="ULO1105" s="437"/>
      <c r="ULP1105" s="437"/>
      <c r="ULQ1105" s="437"/>
      <c r="ULR1105" s="437"/>
      <c r="ULS1105" s="437"/>
      <c r="ULT1105" s="437"/>
      <c r="ULU1105" s="437"/>
      <c r="ULV1105" s="437"/>
      <c r="ULW1105" s="437"/>
      <c r="ULX1105" s="437"/>
      <c r="ULY1105" s="437"/>
      <c r="ULZ1105" s="437"/>
      <c r="UMA1105" s="437"/>
      <c r="UMB1105" s="437"/>
      <c r="UMC1105" s="437"/>
      <c r="UMD1105" s="437"/>
      <c r="UME1105" s="437"/>
      <c r="UMF1105" s="437"/>
      <c r="UMG1105" s="437"/>
      <c r="UMH1105" s="437"/>
      <c r="UMI1105" s="437"/>
      <c r="UMJ1105" s="437"/>
      <c r="UMK1105" s="437"/>
      <c r="UML1105" s="437"/>
      <c r="UMM1105" s="437"/>
      <c r="UMN1105" s="437"/>
      <c r="UMO1105" s="437"/>
      <c r="UMP1105" s="437"/>
      <c r="UMQ1105" s="437"/>
      <c r="UMR1105" s="437"/>
      <c r="UMS1105" s="437"/>
      <c r="UMT1105" s="437"/>
      <c r="UMU1105" s="437"/>
      <c r="UMV1105" s="437"/>
      <c r="UMW1105" s="437"/>
      <c r="UMX1105" s="437"/>
      <c r="UMY1105" s="437"/>
      <c r="UMZ1105" s="437"/>
      <c r="UNA1105" s="437"/>
      <c r="UNB1105" s="437"/>
      <c r="UNC1105" s="437"/>
      <c r="UND1105" s="437"/>
      <c r="UNE1105" s="437"/>
      <c r="UNF1105" s="437"/>
      <c r="UNG1105" s="437"/>
      <c r="UNH1105" s="437"/>
      <c r="UNI1105" s="437"/>
      <c r="UNJ1105" s="437"/>
      <c r="UNK1105" s="437"/>
      <c r="UNL1105" s="437"/>
      <c r="UNM1105" s="437"/>
      <c r="UNN1105" s="437"/>
      <c r="UNO1105" s="437"/>
      <c r="UNP1105" s="437"/>
      <c r="UNQ1105" s="437"/>
      <c r="UNR1105" s="437"/>
      <c r="UNS1105" s="437"/>
      <c r="UNT1105" s="437"/>
      <c r="UNU1105" s="437"/>
      <c r="UNV1105" s="437"/>
      <c r="UNW1105" s="437"/>
      <c r="UNX1105" s="437"/>
      <c r="UNY1105" s="437"/>
      <c r="UNZ1105" s="437"/>
      <c r="UOA1105" s="437"/>
      <c r="UOB1105" s="437"/>
      <c r="UOC1105" s="437"/>
      <c r="UOD1105" s="437"/>
      <c r="UOE1105" s="437"/>
      <c r="UOF1105" s="437"/>
      <c r="UOG1105" s="437"/>
      <c r="UOH1105" s="437"/>
      <c r="UOI1105" s="437"/>
      <c r="UOJ1105" s="437"/>
      <c r="UOK1105" s="437"/>
      <c r="UOL1105" s="437"/>
      <c r="UOM1105" s="437"/>
      <c r="UON1105" s="437"/>
      <c r="UOO1105" s="437"/>
      <c r="UOP1105" s="437"/>
      <c r="UOQ1105" s="437"/>
      <c r="UOR1105" s="437"/>
      <c r="UOS1105" s="437"/>
      <c r="UOT1105" s="437"/>
      <c r="UOU1105" s="437"/>
      <c r="UOV1105" s="437"/>
      <c r="UOW1105" s="437"/>
      <c r="UOX1105" s="437"/>
      <c r="UOY1105" s="437"/>
      <c r="UOZ1105" s="437"/>
      <c r="UPA1105" s="437"/>
      <c r="UPB1105" s="437"/>
      <c r="UPC1105" s="437"/>
      <c r="UPD1105" s="437"/>
      <c r="UPE1105" s="437"/>
      <c r="UPF1105" s="437"/>
      <c r="UPG1105" s="437"/>
      <c r="UPH1105" s="437"/>
      <c r="UPI1105" s="437"/>
      <c r="UPJ1105" s="437"/>
      <c r="UPK1105" s="437"/>
      <c r="UPL1105" s="437"/>
      <c r="UPM1105" s="437"/>
      <c r="UPN1105" s="437"/>
      <c r="UPO1105" s="437"/>
      <c r="UPP1105" s="437"/>
      <c r="UPQ1105" s="437"/>
      <c r="UPR1105" s="437"/>
      <c r="UPS1105" s="437"/>
      <c r="UPT1105" s="437"/>
      <c r="UPU1105" s="437"/>
      <c r="UPV1105" s="437"/>
      <c r="UPW1105" s="437"/>
      <c r="UPX1105" s="437"/>
      <c r="UPY1105" s="437"/>
      <c r="UPZ1105" s="437"/>
      <c r="UQA1105" s="437"/>
      <c r="UQB1105" s="437"/>
      <c r="UQC1105" s="437"/>
      <c r="UQD1105" s="437"/>
      <c r="UQE1105" s="437"/>
      <c r="UQF1105" s="437"/>
      <c r="UQG1105" s="437"/>
      <c r="UQH1105" s="437"/>
      <c r="UQI1105" s="437"/>
      <c r="UQJ1105" s="437"/>
      <c r="UQK1105" s="437"/>
      <c r="UQL1105" s="437"/>
      <c r="UQM1105" s="437"/>
      <c r="UQN1105" s="437"/>
      <c r="UQO1105" s="437"/>
      <c r="UQP1105" s="437"/>
      <c r="UQQ1105" s="437"/>
      <c r="UQR1105" s="437"/>
      <c r="UQS1105" s="437"/>
      <c r="UQT1105" s="437"/>
      <c r="UQU1105" s="437"/>
      <c r="UQV1105" s="437"/>
      <c r="UQW1105" s="437"/>
      <c r="UQX1105" s="437"/>
      <c r="UQY1105" s="437"/>
      <c r="UQZ1105" s="437"/>
      <c r="URA1105" s="437"/>
      <c r="URB1105" s="437"/>
      <c r="URC1105" s="437"/>
      <c r="URD1105" s="437"/>
      <c r="URE1105" s="437"/>
      <c r="URF1105" s="437"/>
      <c r="URG1105" s="437"/>
      <c r="URH1105" s="437"/>
      <c r="URI1105" s="437"/>
      <c r="URJ1105" s="437"/>
      <c r="URK1105" s="437"/>
      <c r="URL1105" s="437"/>
      <c r="URM1105" s="437"/>
      <c r="URN1105" s="437"/>
      <c r="URO1105" s="437"/>
      <c r="URP1105" s="437"/>
      <c r="URQ1105" s="437"/>
      <c r="URR1105" s="437"/>
      <c r="URS1105" s="437"/>
      <c r="URT1105" s="437"/>
      <c r="URU1105" s="437"/>
      <c r="URV1105" s="437"/>
      <c r="URW1105" s="437"/>
      <c r="URX1105" s="437"/>
      <c r="URY1105" s="437"/>
      <c r="URZ1105" s="437"/>
      <c r="USA1105" s="437"/>
      <c r="USB1105" s="437"/>
      <c r="USC1105" s="437"/>
      <c r="USD1105" s="437"/>
      <c r="USE1105" s="437"/>
      <c r="USF1105" s="437"/>
      <c r="USG1105" s="437"/>
      <c r="USH1105" s="437"/>
      <c r="USI1105" s="437"/>
      <c r="USJ1105" s="437"/>
      <c r="USK1105" s="437"/>
      <c r="USL1105" s="437"/>
      <c r="USM1105" s="437"/>
      <c r="USN1105" s="437"/>
      <c r="USO1105" s="437"/>
      <c r="USP1105" s="437"/>
      <c r="USQ1105" s="437"/>
      <c r="USR1105" s="437"/>
      <c r="USS1105" s="437"/>
      <c r="UST1105" s="437"/>
      <c r="USU1105" s="437"/>
      <c r="USV1105" s="437"/>
      <c r="USW1105" s="437"/>
      <c r="USX1105" s="437"/>
      <c r="USY1105" s="437"/>
      <c r="USZ1105" s="437"/>
      <c r="UTA1105" s="437"/>
      <c r="UTB1105" s="437"/>
      <c r="UTC1105" s="437"/>
      <c r="UTD1105" s="437"/>
      <c r="UTE1105" s="437"/>
      <c r="UTF1105" s="437"/>
      <c r="UTG1105" s="437"/>
      <c r="UTH1105" s="437"/>
      <c r="UTI1105" s="437"/>
      <c r="UTJ1105" s="437"/>
      <c r="UTK1105" s="437"/>
      <c r="UTL1105" s="437"/>
      <c r="UTM1105" s="437"/>
      <c r="UTN1105" s="437"/>
      <c r="UTO1105" s="437"/>
      <c r="UTP1105" s="437"/>
      <c r="UTQ1105" s="437"/>
      <c r="UTR1105" s="437"/>
      <c r="UTS1105" s="437"/>
      <c r="UTT1105" s="437"/>
      <c r="UTU1105" s="437"/>
      <c r="UTV1105" s="437"/>
      <c r="UTW1105" s="437"/>
      <c r="UTX1105" s="437"/>
      <c r="UTY1105" s="437"/>
      <c r="UTZ1105" s="437"/>
      <c r="UUA1105" s="437"/>
      <c r="UUB1105" s="437"/>
      <c r="UUC1105" s="437"/>
      <c r="UUD1105" s="437"/>
      <c r="UUE1105" s="437"/>
      <c r="UUF1105" s="437"/>
      <c r="UUG1105" s="437"/>
      <c r="UUH1105" s="437"/>
      <c r="UUI1105" s="437"/>
      <c r="UUJ1105" s="437"/>
      <c r="UUK1105" s="437"/>
      <c r="UUL1105" s="437"/>
      <c r="UUM1105" s="437"/>
      <c r="UUN1105" s="437"/>
      <c r="UUO1105" s="437"/>
      <c r="UUP1105" s="437"/>
      <c r="UUQ1105" s="437"/>
      <c r="UUR1105" s="437"/>
      <c r="UUS1105" s="437"/>
      <c r="UUT1105" s="437"/>
      <c r="UUU1105" s="437"/>
      <c r="UUV1105" s="437"/>
      <c r="UUW1105" s="437"/>
      <c r="UUX1105" s="437"/>
      <c r="UUY1105" s="437"/>
      <c r="UUZ1105" s="437"/>
      <c r="UVA1105" s="437"/>
      <c r="UVB1105" s="437"/>
      <c r="UVC1105" s="437"/>
      <c r="UVD1105" s="437"/>
      <c r="UVE1105" s="437"/>
      <c r="UVF1105" s="437"/>
      <c r="UVG1105" s="437"/>
      <c r="UVH1105" s="437"/>
      <c r="UVI1105" s="437"/>
      <c r="UVJ1105" s="437"/>
      <c r="UVK1105" s="437"/>
      <c r="UVL1105" s="437"/>
      <c r="UVM1105" s="437"/>
      <c r="UVN1105" s="437"/>
      <c r="UVO1105" s="437"/>
      <c r="UVP1105" s="437"/>
      <c r="UVQ1105" s="437"/>
      <c r="UVR1105" s="437"/>
      <c r="UVS1105" s="437"/>
      <c r="UVT1105" s="437"/>
      <c r="UVU1105" s="437"/>
      <c r="UVV1105" s="437"/>
      <c r="UVW1105" s="437"/>
      <c r="UVX1105" s="437"/>
      <c r="UVY1105" s="437"/>
      <c r="UVZ1105" s="437"/>
      <c r="UWA1105" s="437"/>
      <c r="UWB1105" s="437"/>
      <c r="UWC1105" s="437"/>
      <c r="UWD1105" s="437"/>
      <c r="UWE1105" s="437"/>
      <c r="UWF1105" s="437"/>
      <c r="UWG1105" s="437"/>
      <c r="UWH1105" s="437"/>
      <c r="UWI1105" s="437"/>
      <c r="UWJ1105" s="437"/>
      <c r="UWK1105" s="437"/>
      <c r="UWL1105" s="437"/>
      <c r="UWM1105" s="437"/>
      <c r="UWN1105" s="437"/>
      <c r="UWO1105" s="437"/>
      <c r="UWP1105" s="437"/>
      <c r="UWQ1105" s="437"/>
      <c r="UWR1105" s="437"/>
      <c r="UWS1105" s="437"/>
      <c r="UWT1105" s="437"/>
      <c r="UWU1105" s="437"/>
      <c r="UWV1105" s="437"/>
      <c r="UWW1105" s="437"/>
      <c r="UWX1105" s="437"/>
      <c r="UWY1105" s="437"/>
      <c r="UWZ1105" s="437"/>
      <c r="UXA1105" s="437"/>
      <c r="UXB1105" s="437"/>
      <c r="UXC1105" s="437"/>
      <c r="UXD1105" s="437"/>
      <c r="UXE1105" s="437"/>
      <c r="UXF1105" s="437"/>
      <c r="UXG1105" s="437"/>
      <c r="UXH1105" s="437"/>
      <c r="UXI1105" s="437"/>
      <c r="UXJ1105" s="437"/>
      <c r="UXK1105" s="437"/>
      <c r="UXL1105" s="437"/>
      <c r="UXM1105" s="437"/>
      <c r="UXN1105" s="437"/>
      <c r="UXO1105" s="437"/>
      <c r="UXP1105" s="437"/>
      <c r="UXQ1105" s="437"/>
      <c r="UXR1105" s="437"/>
      <c r="UXS1105" s="437"/>
      <c r="UXT1105" s="437"/>
      <c r="UXU1105" s="437"/>
      <c r="UXV1105" s="437"/>
      <c r="UXW1105" s="437"/>
      <c r="UXX1105" s="437"/>
      <c r="UXY1105" s="437"/>
      <c r="UXZ1105" s="437"/>
      <c r="UYA1105" s="437"/>
      <c r="UYB1105" s="437"/>
      <c r="UYC1105" s="437"/>
      <c r="UYD1105" s="437"/>
      <c r="UYE1105" s="437"/>
      <c r="UYF1105" s="437"/>
      <c r="UYG1105" s="437"/>
      <c r="UYH1105" s="437"/>
      <c r="UYI1105" s="437"/>
      <c r="UYJ1105" s="437"/>
      <c r="UYK1105" s="437"/>
      <c r="UYL1105" s="437"/>
      <c r="UYM1105" s="437"/>
      <c r="UYN1105" s="437"/>
      <c r="UYO1105" s="437"/>
      <c r="UYP1105" s="437"/>
      <c r="UYQ1105" s="437"/>
      <c r="UYR1105" s="437"/>
      <c r="UYS1105" s="437"/>
      <c r="UYT1105" s="437"/>
      <c r="UYU1105" s="437"/>
      <c r="UYV1105" s="437"/>
      <c r="UYW1105" s="437"/>
      <c r="UYX1105" s="437"/>
      <c r="UYY1105" s="437"/>
      <c r="UYZ1105" s="437"/>
      <c r="UZA1105" s="437"/>
      <c r="UZB1105" s="437"/>
      <c r="UZC1105" s="437"/>
      <c r="UZD1105" s="437"/>
      <c r="UZE1105" s="437"/>
      <c r="UZF1105" s="437"/>
      <c r="UZG1105" s="437"/>
      <c r="UZH1105" s="437"/>
      <c r="UZI1105" s="437"/>
      <c r="UZJ1105" s="437"/>
      <c r="UZK1105" s="437"/>
      <c r="UZL1105" s="437"/>
      <c r="UZM1105" s="437"/>
      <c r="UZN1105" s="437"/>
      <c r="UZO1105" s="437"/>
      <c r="UZP1105" s="437"/>
      <c r="UZQ1105" s="437"/>
      <c r="UZR1105" s="437"/>
      <c r="UZS1105" s="437"/>
      <c r="UZT1105" s="437"/>
      <c r="UZU1105" s="437"/>
      <c r="UZV1105" s="437"/>
      <c r="UZW1105" s="437"/>
      <c r="UZX1105" s="437"/>
      <c r="UZY1105" s="437"/>
      <c r="UZZ1105" s="437"/>
      <c r="VAA1105" s="437"/>
      <c r="VAB1105" s="437"/>
      <c r="VAC1105" s="437"/>
      <c r="VAD1105" s="437"/>
      <c r="VAE1105" s="437"/>
      <c r="VAF1105" s="437"/>
      <c r="VAG1105" s="437"/>
      <c r="VAH1105" s="437"/>
      <c r="VAI1105" s="437"/>
      <c r="VAJ1105" s="437"/>
      <c r="VAK1105" s="437"/>
      <c r="VAL1105" s="437"/>
      <c r="VAM1105" s="437"/>
      <c r="VAN1105" s="437"/>
      <c r="VAO1105" s="437"/>
      <c r="VAP1105" s="437"/>
      <c r="VAQ1105" s="437"/>
      <c r="VAR1105" s="437"/>
      <c r="VAS1105" s="437"/>
      <c r="VAT1105" s="437"/>
      <c r="VAU1105" s="437"/>
      <c r="VAV1105" s="437"/>
      <c r="VAW1105" s="437"/>
      <c r="VAX1105" s="437"/>
      <c r="VAY1105" s="437"/>
      <c r="VAZ1105" s="437"/>
      <c r="VBA1105" s="437"/>
      <c r="VBB1105" s="437"/>
      <c r="VBC1105" s="437"/>
      <c r="VBD1105" s="437"/>
      <c r="VBE1105" s="437"/>
      <c r="VBF1105" s="437"/>
      <c r="VBG1105" s="437"/>
      <c r="VBH1105" s="437"/>
      <c r="VBI1105" s="437"/>
      <c r="VBJ1105" s="437"/>
      <c r="VBK1105" s="437"/>
      <c r="VBL1105" s="437"/>
      <c r="VBM1105" s="437"/>
      <c r="VBN1105" s="437"/>
      <c r="VBO1105" s="437"/>
      <c r="VBP1105" s="437"/>
      <c r="VBQ1105" s="437"/>
      <c r="VBR1105" s="437"/>
      <c r="VBS1105" s="437"/>
      <c r="VBT1105" s="437"/>
      <c r="VBU1105" s="437"/>
      <c r="VBV1105" s="437"/>
      <c r="VBW1105" s="437"/>
      <c r="VBX1105" s="437"/>
      <c r="VBY1105" s="437"/>
      <c r="VBZ1105" s="437"/>
      <c r="VCA1105" s="437"/>
      <c r="VCB1105" s="437"/>
      <c r="VCC1105" s="437"/>
      <c r="VCD1105" s="437"/>
      <c r="VCE1105" s="437"/>
      <c r="VCF1105" s="437"/>
      <c r="VCG1105" s="437"/>
      <c r="VCH1105" s="437"/>
      <c r="VCI1105" s="437"/>
      <c r="VCJ1105" s="437"/>
      <c r="VCK1105" s="437"/>
      <c r="VCL1105" s="437"/>
      <c r="VCM1105" s="437"/>
      <c r="VCN1105" s="437"/>
      <c r="VCO1105" s="437"/>
      <c r="VCP1105" s="437"/>
      <c r="VCQ1105" s="437"/>
      <c r="VCR1105" s="437"/>
      <c r="VCS1105" s="437"/>
      <c r="VCT1105" s="437"/>
      <c r="VCU1105" s="437"/>
      <c r="VCV1105" s="437"/>
      <c r="VCW1105" s="437"/>
      <c r="VCX1105" s="437"/>
      <c r="VCY1105" s="437"/>
      <c r="VCZ1105" s="437"/>
      <c r="VDA1105" s="437"/>
      <c r="VDB1105" s="437"/>
      <c r="VDC1105" s="437"/>
      <c r="VDD1105" s="437"/>
      <c r="VDE1105" s="437"/>
      <c r="VDF1105" s="437"/>
      <c r="VDG1105" s="437"/>
      <c r="VDH1105" s="437"/>
      <c r="VDI1105" s="437"/>
      <c r="VDJ1105" s="437"/>
      <c r="VDK1105" s="437"/>
      <c r="VDL1105" s="437"/>
      <c r="VDM1105" s="437"/>
      <c r="VDN1105" s="437"/>
      <c r="VDO1105" s="437"/>
      <c r="VDP1105" s="437"/>
      <c r="VDQ1105" s="437"/>
      <c r="VDR1105" s="437"/>
      <c r="VDS1105" s="437"/>
      <c r="VDT1105" s="437"/>
      <c r="VDU1105" s="437"/>
      <c r="VDV1105" s="437"/>
      <c r="VDW1105" s="437"/>
      <c r="VDX1105" s="437"/>
      <c r="VDY1105" s="437"/>
      <c r="VDZ1105" s="437"/>
      <c r="VEA1105" s="437"/>
      <c r="VEB1105" s="437"/>
      <c r="VEC1105" s="437"/>
      <c r="VED1105" s="437"/>
      <c r="VEE1105" s="437"/>
      <c r="VEF1105" s="437"/>
      <c r="VEG1105" s="437"/>
      <c r="VEH1105" s="437"/>
      <c r="VEI1105" s="437"/>
      <c r="VEJ1105" s="437"/>
      <c r="VEK1105" s="437"/>
      <c r="VEL1105" s="437"/>
      <c r="VEM1105" s="437"/>
      <c r="VEN1105" s="437"/>
      <c r="VEO1105" s="437"/>
      <c r="VEP1105" s="437"/>
      <c r="VEQ1105" s="437"/>
      <c r="VER1105" s="437"/>
      <c r="VES1105" s="437"/>
      <c r="VET1105" s="437"/>
      <c r="VEU1105" s="437"/>
      <c r="VEV1105" s="437"/>
      <c r="VEW1105" s="437"/>
      <c r="VEX1105" s="437"/>
      <c r="VEY1105" s="437"/>
      <c r="VEZ1105" s="437"/>
      <c r="VFA1105" s="437"/>
      <c r="VFB1105" s="437"/>
      <c r="VFC1105" s="437"/>
      <c r="VFD1105" s="437"/>
      <c r="VFE1105" s="437"/>
      <c r="VFF1105" s="437"/>
      <c r="VFG1105" s="437"/>
      <c r="VFH1105" s="437"/>
      <c r="VFI1105" s="437"/>
      <c r="VFJ1105" s="437"/>
      <c r="VFK1105" s="437"/>
      <c r="VFL1105" s="437"/>
      <c r="VFM1105" s="437"/>
      <c r="VFN1105" s="437"/>
      <c r="VFO1105" s="437"/>
      <c r="VFP1105" s="437"/>
      <c r="VFQ1105" s="437"/>
      <c r="VFR1105" s="437"/>
      <c r="VFS1105" s="437"/>
      <c r="VFT1105" s="437"/>
      <c r="VFU1105" s="437"/>
      <c r="VFV1105" s="437"/>
      <c r="VFW1105" s="437"/>
      <c r="VFX1105" s="437"/>
      <c r="VFY1105" s="437"/>
      <c r="VFZ1105" s="437"/>
      <c r="VGA1105" s="437"/>
      <c r="VGB1105" s="437"/>
      <c r="VGC1105" s="437"/>
      <c r="VGD1105" s="437"/>
      <c r="VGE1105" s="437"/>
      <c r="VGF1105" s="437"/>
      <c r="VGG1105" s="437"/>
      <c r="VGH1105" s="437"/>
      <c r="VGI1105" s="437"/>
      <c r="VGJ1105" s="437"/>
      <c r="VGK1105" s="437"/>
      <c r="VGL1105" s="437"/>
      <c r="VGM1105" s="437"/>
      <c r="VGN1105" s="437"/>
      <c r="VGO1105" s="437"/>
      <c r="VGP1105" s="437"/>
      <c r="VGQ1105" s="437"/>
      <c r="VGR1105" s="437"/>
      <c r="VGS1105" s="437"/>
      <c r="VGT1105" s="437"/>
      <c r="VGU1105" s="437"/>
      <c r="VGV1105" s="437"/>
      <c r="VGW1105" s="437"/>
      <c r="VGX1105" s="437"/>
      <c r="VGY1105" s="437"/>
      <c r="VGZ1105" s="437"/>
      <c r="VHA1105" s="437"/>
      <c r="VHB1105" s="437"/>
      <c r="VHC1105" s="437"/>
      <c r="VHD1105" s="437"/>
      <c r="VHE1105" s="437"/>
      <c r="VHF1105" s="437"/>
      <c r="VHG1105" s="437"/>
      <c r="VHH1105" s="437"/>
      <c r="VHI1105" s="437"/>
      <c r="VHJ1105" s="437"/>
      <c r="VHK1105" s="437"/>
      <c r="VHL1105" s="437"/>
      <c r="VHM1105" s="437"/>
      <c r="VHN1105" s="437"/>
      <c r="VHO1105" s="437"/>
      <c r="VHP1105" s="437"/>
      <c r="VHQ1105" s="437"/>
      <c r="VHR1105" s="437"/>
      <c r="VHS1105" s="437"/>
      <c r="VHT1105" s="437"/>
      <c r="VHU1105" s="437"/>
      <c r="VHV1105" s="437"/>
      <c r="VHW1105" s="437"/>
      <c r="VHX1105" s="437"/>
      <c r="VHY1105" s="437"/>
      <c r="VHZ1105" s="437"/>
      <c r="VIA1105" s="437"/>
      <c r="VIB1105" s="437"/>
      <c r="VIC1105" s="437"/>
      <c r="VID1105" s="437"/>
      <c r="VIE1105" s="437"/>
      <c r="VIF1105" s="437"/>
      <c r="VIG1105" s="437"/>
      <c r="VIH1105" s="437"/>
      <c r="VII1105" s="437"/>
      <c r="VIJ1105" s="437"/>
      <c r="VIK1105" s="437"/>
      <c r="VIL1105" s="437"/>
      <c r="VIM1105" s="437"/>
      <c r="VIN1105" s="437"/>
      <c r="VIO1105" s="437"/>
      <c r="VIP1105" s="437"/>
      <c r="VIQ1105" s="437"/>
      <c r="VIR1105" s="437"/>
      <c r="VIS1105" s="437"/>
      <c r="VIT1105" s="437"/>
      <c r="VIU1105" s="437"/>
      <c r="VIV1105" s="437"/>
      <c r="VIW1105" s="437"/>
      <c r="VIX1105" s="437"/>
      <c r="VIY1105" s="437"/>
      <c r="VIZ1105" s="437"/>
      <c r="VJA1105" s="437"/>
      <c r="VJB1105" s="437"/>
      <c r="VJC1105" s="437"/>
      <c r="VJD1105" s="437"/>
      <c r="VJE1105" s="437"/>
      <c r="VJF1105" s="437"/>
      <c r="VJG1105" s="437"/>
      <c r="VJH1105" s="437"/>
      <c r="VJI1105" s="437"/>
      <c r="VJJ1105" s="437"/>
      <c r="VJK1105" s="437"/>
      <c r="VJL1105" s="437"/>
      <c r="VJM1105" s="437"/>
      <c r="VJN1105" s="437"/>
      <c r="VJO1105" s="437"/>
      <c r="VJP1105" s="437"/>
      <c r="VJQ1105" s="437"/>
      <c r="VJR1105" s="437"/>
      <c r="VJS1105" s="437"/>
      <c r="VJT1105" s="437"/>
      <c r="VJU1105" s="437"/>
      <c r="VJV1105" s="437"/>
      <c r="VJW1105" s="437"/>
      <c r="VJX1105" s="437"/>
      <c r="VJY1105" s="437"/>
      <c r="VJZ1105" s="437"/>
      <c r="VKA1105" s="437"/>
      <c r="VKB1105" s="437"/>
      <c r="VKC1105" s="437"/>
      <c r="VKD1105" s="437"/>
      <c r="VKE1105" s="437"/>
      <c r="VKF1105" s="437"/>
      <c r="VKG1105" s="437"/>
      <c r="VKH1105" s="437"/>
      <c r="VKI1105" s="437"/>
      <c r="VKJ1105" s="437"/>
      <c r="VKK1105" s="437"/>
      <c r="VKL1105" s="437"/>
      <c r="VKM1105" s="437"/>
      <c r="VKN1105" s="437"/>
      <c r="VKO1105" s="437"/>
      <c r="VKP1105" s="437"/>
      <c r="VKQ1105" s="437"/>
      <c r="VKR1105" s="437"/>
      <c r="VKS1105" s="437"/>
      <c r="VKT1105" s="437"/>
      <c r="VKU1105" s="437"/>
      <c r="VKV1105" s="437"/>
      <c r="VKW1105" s="437"/>
      <c r="VKX1105" s="437"/>
      <c r="VKY1105" s="437"/>
      <c r="VKZ1105" s="437"/>
      <c r="VLA1105" s="437"/>
      <c r="VLB1105" s="437"/>
      <c r="VLC1105" s="437"/>
      <c r="VLD1105" s="437"/>
      <c r="VLE1105" s="437"/>
      <c r="VLF1105" s="437"/>
      <c r="VLG1105" s="437"/>
      <c r="VLH1105" s="437"/>
      <c r="VLI1105" s="437"/>
      <c r="VLJ1105" s="437"/>
      <c r="VLK1105" s="437"/>
      <c r="VLL1105" s="437"/>
      <c r="VLM1105" s="437"/>
      <c r="VLN1105" s="437"/>
      <c r="VLO1105" s="437"/>
      <c r="VLP1105" s="437"/>
      <c r="VLQ1105" s="437"/>
      <c r="VLR1105" s="437"/>
      <c r="VLS1105" s="437"/>
      <c r="VLT1105" s="437"/>
      <c r="VLU1105" s="437"/>
      <c r="VLV1105" s="437"/>
      <c r="VLW1105" s="437"/>
      <c r="VLX1105" s="437"/>
      <c r="VLY1105" s="437"/>
      <c r="VLZ1105" s="437"/>
      <c r="VMA1105" s="437"/>
      <c r="VMB1105" s="437"/>
      <c r="VMC1105" s="437"/>
      <c r="VMD1105" s="437"/>
      <c r="VME1105" s="437"/>
      <c r="VMF1105" s="437"/>
      <c r="VMG1105" s="437"/>
      <c r="VMH1105" s="437"/>
      <c r="VMI1105" s="437"/>
      <c r="VMJ1105" s="437"/>
      <c r="VMK1105" s="437"/>
      <c r="VML1105" s="437"/>
      <c r="VMM1105" s="437"/>
      <c r="VMN1105" s="437"/>
      <c r="VMO1105" s="437"/>
      <c r="VMP1105" s="437"/>
      <c r="VMQ1105" s="437"/>
      <c r="VMR1105" s="437"/>
      <c r="VMS1105" s="437"/>
      <c r="VMT1105" s="437"/>
      <c r="VMU1105" s="437"/>
      <c r="VMV1105" s="437"/>
      <c r="VMW1105" s="437"/>
      <c r="VMX1105" s="437"/>
      <c r="VMY1105" s="437"/>
      <c r="VMZ1105" s="437"/>
      <c r="VNA1105" s="437"/>
      <c r="VNB1105" s="437"/>
      <c r="VNC1105" s="437"/>
      <c r="VND1105" s="437"/>
      <c r="VNE1105" s="437"/>
      <c r="VNF1105" s="437"/>
      <c r="VNG1105" s="437"/>
      <c r="VNH1105" s="437"/>
      <c r="VNI1105" s="437"/>
      <c r="VNJ1105" s="437"/>
      <c r="VNK1105" s="437"/>
      <c r="VNL1105" s="437"/>
      <c r="VNM1105" s="437"/>
      <c r="VNN1105" s="437"/>
      <c r="VNO1105" s="437"/>
      <c r="VNP1105" s="437"/>
      <c r="VNQ1105" s="437"/>
      <c r="VNR1105" s="437"/>
      <c r="VNS1105" s="437"/>
      <c r="VNT1105" s="437"/>
      <c r="VNU1105" s="437"/>
      <c r="VNV1105" s="437"/>
      <c r="VNW1105" s="437"/>
      <c r="VNX1105" s="437"/>
      <c r="VNY1105" s="437"/>
      <c r="VNZ1105" s="437"/>
      <c r="VOA1105" s="437"/>
      <c r="VOB1105" s="437"/>
      <c r="VOC1105" s="437"/>
      <c r="VOD1105" s="437"/>
      <c r="VOE1105" s="437"/>
      <c r="VOF1105" s="437"/>
      <c r="VOG1105" s="437"/>
      <c r="VOH1105" s="437"/>
      <c r="VOI1105" s="437"/>
      <c r="VOJ1105" s="437"/>
      <c r="VOK1105" s="437"/>
      <c r="VOL1105" s="437"/>
      <c r="VOM1105" s="437"/>
      <c r="VON1105" s="437"/>
      <c r="VOO1105" s="437"/>
      <c r="VOP1105" s="437"/>
      <c r="VOQ1105" s="437"/>
      <c r="VOR1105" s="437"/>
      <c r="VOS1105" s="437"/>
      <c r="VOT1105" s="437"/>
      <c r="VOU1105" s="437"/>
      <c r="VOV1105" s="437"/>
      <c r="VOW1105" s="437"/>
      <c r="VOX1105" s="437"/>
      <c r="VOY1105" s="437"/>
      <c r="VOZ1105" s="437"/>
      <c r="VPA1105" s="437"/>
      <c r="VPB1105" s="437"/>
      <c r="VPC1105" s="437"/>
      <c r="VPD1105" s="437"/>
      <c r="VPE1105" s="437"/>
      <c r="VPF1105" s="437"/>
      <c r="VPG1105" s="437"/>
      <c r="VPH1105" s="437"/>
      <c r="VPI1105" s="437"/>
      <c r="VPJ1105" s="437"/>
      <c r="VPK1105" s="437"/>
      <c r="VPL1105" s="437"/>
      <c r="VPM1105" s="437"/>
      <c r="VPN1105" s="437"/>
      <c r="VPO1105" s="437"/>
      <c r="VPP1105" s="437"/>
      <c r="VPQ1105" s="437"/>
      <c r="VPR1105" s="437"/>
      <c r="VPS1105" s="437"/>
      <c r="VPT1105" s="437"/>
      <c r="VPU1105" s="437"/>
      <c r="VPV1105" s="437"/>
      <c r="VPW1105" s="437"/>
      <c r="VPX1105" s="437"/>
      <c r="VPY1105" s="437"/>
      <c r="VPZ1105" s="437"/>
      <c r="VQA1105" s="437"/>
      <c r="VQB1105" s="437"/>
      <c r="VQC1105" s="437"/>
      <c r="VQD1105" s="437"/>
      <c r="VQE1105" s="437"/>
      <c r="VQF1105" s="437"/>
      <c r="VQG1105" s="437"/>
      <c r="VQH1105" s="437"/>
      <c r="VQI1105" s="437"/>
      <c r="VQJ1105" s="437"/>
      <c r="VQK1105" s="437"/>
      <c r="VQL1105" s="437"/>
      <c r="VQM1105" s="437"/>
      <c r="VQN1105" s="437"/>
      <c r="VQO1105" s="437"/>
      <c r="VQP1105" s="437"/>
      <c r="VQQ1105" s="437"/>
      <c r="VQR1105" s="437"/>
      <c r="VQS1105" s="437"/>
      <c r="VQT1105" s="437"/>
      <c r="VQU1105" s="437"/>
      <c r="VQV1105" s="437"/>
      <c r="VQW1105" s="437"/>
      <c r="VQX1105" s="437"/>
      <c r="VQY1105" s="437"/>
      <c r="VQZ1105" s="437"/>
      <c r="VRA1105" s="437"/>
      <c r="VRB1105" s="437"/>
      <c r="VRC1105" s="437"/>
      <c r="VRD1105" s="437"/>
      <c r="VRE1105" s="437"/>
      <c r="VRF1105" s="437"/>
      <c r="VRG1105" s="437"/>
      <c r="VRH1105" s="437"/>
      <c r="VRI1105" s="437"/>
      <c r="VRJ1105" s="437"/>
      <c r="VRK1105" s="437"/>
      <c r="VRL1105" s="437"/>
      <c r="VRM1105" s="437"/>
      <c r="VRN1105" s="437"/>
      <c r="VRO1105" s="437"/>
      <c r="VRP1105" s="437"/>
      <c r="VRQ1105" s="437"/>
      <c r="VRR1105" s="437"/>
      <c r="VRS1105" s="437"/>
      <c r="VRT1105" s="437"/>
      <c r="VRU1105" s="437"/>
      <c r="VRV1105" s="437"/>
      <c r="VRW1105" s="437"/>
      <c r="VRX1105" s="437"/>
      <c r="VRY1105" s="437"/>
      <c r="VRZ1105" s="437"/>
      <c r="VSA1105" s="437"/>
      <c r="VSB1105" s="437"/>
      <c r="VSC1105" s="437"/>
      <c r="VSD1105" s="437"/>
      <c r="VSE1105" s="437"/>
      <c r="VSF1105" s="437"/>
      <c r="VSG1105" s="437"/>
      <c r="VSH1105" s="437"/>
      <c r="VSI1105" s="437"/>
      <c r="VSJ1105" s="437"/>
      <c r="VSK1105" s="437"/>
      <c r="VSL1105" s="437"/>
      <c r="VSM1105" s="437"/>
      <c r="VSN1105" s="437"/>
      <c r="VSO1105" s="437"/>
      <c r="VSP1105" s="437"/>
      <c r="VSQ1105" s="437"/>
      <c r="VSR1105" s="437"/>
      <c r="VSS1105" s="437"/>
      <c r="VST1105" s="437"/>
      <c r="VSU1105" s="437"/>
      <c r="VSV1105" s="437"/>
      <c r="VSW1105" s="437"/>
      <c r="VSX1105" s="437"/>
      <c r="VSY1105" s="437"/>
      <c r="VSZ1105" s="437"/>
      <c r="VTA1105" s="437"/>
      <c r="VTB1105" s="437"/>
      <c r="VTC1105" s="437"/>
      <c r="VTD1105" s="437"/>
      <c r="VTE1105" s="437"/>
      <c r="VTF1105" s="437"/>
      <c r="VTG1105" s="437"/>
      <c r="VTH1105" s="437"/>
      <c r="VTI1105" s="437"/>
      <c r="VTJ1105" s="437"/>
      <c r="VTK1105" s="437"/>
      <c r="VTL1105" s="437"/>
      <c r="VTM1105" s="437"/>
      <c r="VTN1105" s="437"/>
      <c r="VTO1105" s="437"/>
      <c r="VTP1105" s="437"/>
      <c r="VTQ1105" s="437"/>
      <c r="VTR1105" s="437"/>
      <c r="VTS1105" s="437"/>
      <c r="VTT1105" s="437"/>
      <c r="VTU1105" s="437"/>
      <c r="VTV1105" s="437"/>
      <c r="VTW1105" s="437"/>
      <c r="VTX1105" s="437"/>
      <c r="VTY1105" s="437"/>
      <c r="VTZ1105" s="437"/>
      <c r="VUA1105" s="437"/>
      <c r="VUB1105" s="437"/>
      <c r="VUC1105" s="437"/>
      <c r="VUD1105" s="437"/>
      <c r="VUE1105" s="437"/>
      <c r="VUF1105" s="437"/>
      <c r="VUG1105" s="437"/>
      <c r="VUH1105" s="437"/>
      <c r="VUI1105" s="437"/>
      <c r="VUJ1105" s="437"/>
      <c r="VUK1105" s="437"/>
      <c r="VUL1105" s="437"/>
      <c r="VUM1105" s="437"/>
      <c r="VUN1105" s="437"/>
      <c r="VUO1105" s="437"/>
      <c r="VUP1105" s="437"/>
      <c r="VUQ1105" s="437"/>
      <c r="VUR1105" s="437"/>
      <c r="VUS1105" s="437"/>
      <c r="VUT1105" s="437"/>
      <c r="VUU1105" s="437"/>
      <c r="VUV1105" s="437"/>
      <c r="VUW1105" s="437"/>
      <c r="VUX1105" s="437"/>
      <c r="VUY1105" s="437"/>
      <c r="VUZ1105" s="437"/>
      <c r="VVA1105" s="437"/>
      <c r="VVB1105" s="437"/>
      <c r="VVC1105" s="437"/>
      <c r="VVD1105" s="437"/>
      <c r="VVE1105" s="437"/>
      <c r="VVF1105" s="437"/>
      <c r="VVG1105" s="437"/>
      <c r="VVH1105" s="437"/>
      <c r="VVI1105" s="437"/>
      <c r="VVJ1105" s="437"/>
      <c r="VVK1105" s="437"/>
      <c r="VVL1105" s="437"/>
      <c r="VVM1105" s="437"/>
      <c r="VVN1105" s="437"/>
      <c r="VVO1105" s="437"/>
      <c r="VVP1105" s="437"/>
      <c r="VVQ1105" s="437"/>
      <c r="VVR1105" s="437"/>
      <c r="VVS1105" s="437"/>
      <c r="VVT1105" s="437"/>
      <c r="VVU1105" s="437"/>
      <c r="VVV1105" s="437"/>
      <c r="VVW1105" s="437"/>
      <c r="VVX1105" s="437"/>
      <c r="VVY1105" s="437"/>
      <c r="VVZ1105" s="437"/>
      <c r="VWA1105" s="437"/>
      <c r="VWB1105" s="437"/>
      <c r="VWC1105" s="437"/>
      <c r="VWD1105" s="437"/>
      <c r="VWE1105" s="437"/>
      <c r="VWF1105" s="437"/>
      <c r="VWG1105" s="437"/>
      <c r="VWH1105" s="437"/>
      <c r="VWI1105" s="437"/>
      <c r="VWJ1105" s="437"/>
      <c r="VWK1105" s="437"/>
      <c r="VWL1105" s="437"/>
      <c r="VWM1105" s="437"/>
      <c r="VWN1105" s="437"/>
      <c r="VWO1105" s="437"/>
      <c r="VWP1105" s="437"/>
      <c r="VWQ1105" s="437"/>
      <c r="VWR1105" s="437"/>
      <c r="VWS1105" s="437"/>
      <c r="VWT1105" s="437"/>
      <c r="VWU1105" s="437"/>
      <c r="VWV1105" s="437"/>
      <c r="VWW1105" s="437"/>
      <c r="VWX1105" s="437"/>
      <c r="VWY1105" s="437"/>
      <c r="VWZ1105" s="437"/>
      <c r="VXA1105" s="437"/>
      <c r="VXB1105" s="437"/>
      <c r="VXC1105" s="437"/>
      <c r="VXD1105" s="437"/>
      <c r="VXE1105" s="437"/>
      <c r="VXF1105" s="437"/>
      <c r="VXG1105" s="437"/>
      <c r="VXH1105" s="437"/>
      <c r="VXI1105" s="437"/>
      <c r="VXJ1105" s="437"/>
      <c r="VXK1105" s="437"/>
      <c r="VXL1105" s="437"/>
      <c r="VXM1105" s="437"/>
      <c r="VXN1105" s="437"/>
      <c r="VXO1105" s="437"/>
      <c r="VXP1105" s="437"/>
      <c r="VXQ1105" s="437"/>
      <c r="VXR1105" s="437"/>
      <c r="VXS1105" s="437"/>
      <c r="VXT1105" s="437"/>
      <c r="VXU1105" s="437"/>
      <c r="VXV1105" s="437"/>
      <c r="VXW1105" s="437"/>
      <c r="VXX1105" s="437"/>
      <c r="VXY1105" s="437"/>
      <c r="VXZ1105" s="437"/>
      <c r="VYA1105" s="437"/>
      <c r="VYB1105" s="437"/>
      <c r="VYC1105" s="437"/>
      <c r="VYD1105" s="437"/>
      <c r="VYE1105" s="437"/>
      <c r="VYF1105" s="437"/>
      <c r="VYG1105" s="437"/>
      <c r="VYH1105" s="437"/>
      <c r="VYI1105" s="437"/>
      <c r="VYJ1105" s="437"/>
      <c r="VYK1105" s="437"/>
      <c r="VYL1105" s="437"/>
      <c r="VYM1105" s="437"/>
      <c r="VYN1105" s="437"/>
      <c r="VYO1105" s="437"/>
      <c r="VYP1105" s="437"/>
      <c r="VYQ1105" s="437"/>
      <c r="VYR1105" s="437"/>
      <c r="VYS1105" s="437"/>
      <c r="VYT1105" s="437"/>
      <c r="VYU1105" s="437"/>
      <c r="VYV1105" s="437"/>
      <c r="VYW1105" s="437"/>
      <c r="VYX1105" s="437"/>
      <c r="VYY1105" s="437"/>
      <c r="VYZ1105" s="437"/>
      <c r="VZA1105" s="437"/>
      <c r="VZB1105" s="437"/>
      <c r="VZC1105" s="437"/>
      <c r="VZD1105" s="437"/>
      <c r="VZE1105" s="437"/>
      <c r="VZF1105" s="437"/>
      <c r="VZG1105" s="437"/>
      <c r="VZH1105" s="437"/>
      <c r="VZI1105" s="437"/>
      <c r="VZJ1105" s="437"/>
      <c r="VZK1105" s="437"/>
      <c r="VZL1105" s="437"/>
      <c r="VZM1105" s="437"/>
      <c r="VZN1105" s="437"/>
      <c r="VZO1105" s="437"/>
      <c r="VZP1105" s="437"/>
      <c r="VZQ1105" s="437"/>
      <c r="VZR1105" s="437"/>
      <c r="VZS1105" s="437"/>
      <c r="VZT1105" s="437"/>
      <c r="VZU1105" s="437"/>
      <c r="VZV1105" s="437"/>
      <c r="VZW1105" s="437"/>
      <c r="VZX1105" s="437"/>
      <c r="VZY1105" s="437"/>
      <c r="VZZ1105" s="437"/>
      <c r="WAA1105" s="437"/>
      <c r="WAB1105" s="437"/>
      <c r="WAC1105" s="437"/>
      <c r="WAD1105" s="437"/>
      <c r="WAE1105" s="437"/>
      <c r="WAF1105" s="437"/>
      <c r="WAG1105" s="437"/>
      <c r="WAH1105" s="437"/>
      <c r="WAI1105" s="437"/>
      <c r="WAJ1105" s="437"/>
      <c r="WAK1105" s="437"/>
      <c r="WAL1105" s="437"/>
      <c r="WAM1105" s="437"/>
      <c r="WAN1105" s="437"/>
      <c r="WAO1105" s="437"/>
      <c r="WAP1105" s="437"/>
      <c r="WAQ1105" s="437"/>
      <c r="WAR1105" s="437"/>
      <c r="WAS1105" s="437"/>
      <c r="WAT1105" s="437"/>
      <c r="WAU1105" s="437"/>
      <c r="WAV1105" s="437"/>
      <c r="WAW1105" s="437"/>
      <c r="WAX1105" s="437"/>
      <c r="WAY1105" s="437"/>
      <c r="WAZ1105" s="437"/>
      <c r="WBA1105" s="437"/>
      <c r="WBB1105" s="437"/>
      <c r="WBC1105" s="437"/>
      <c r="WBD1105" s="437"/>
      <c r="WBE1105" s="437"/>
      <c r="WBF1105" s="437"/>
      <c r="WBG1105" s="437"/>
      <c r="WBH1105" s="437"/>
      <c r="WBI1105" s="437"/>
      <c r="WBJ1105" s="437"/>
      <c r="WBK1105" s="437"/>
      <c r="WBL1105" s="437"/>
      <c r="WBM1105" s="437"/>
      <c r="WBN1105" s="437"/>
      <c r="WBO1105" s="437"/>
      <c r="WBP1105" s="437"/>
      <c r="WBQ1105" s="437"/>
      <c r="WBR1105" s="437"/>
      <c r="WBS1105" s="437"/>
      <c r="WBT1105" s="437"/>
      <c r="WBU1105" s="437"/>
      <c r="WBV1105" s="437"/>
      <c r="WBW1105" s="437"/>
      <c r="WBX1105" s="437"/>
      <c r="WBY1105" s="437"/>
      <c r="WBZ1105" s="437"/>
      <c r="WCA1105" s="437"/>
      <c r="WCB1105" s="437"/>
      <c r="WCC1105" s="437"/>
      <c r="WCD1105" s="437"/>
      <c r="WCE1105" s="437"/>
      <c r="WCF1105" s="437"/>
      <c r="WCG1105" s="437"/>
      <c r="WCH1105" s="437"/>
      <c r="WCI1105" s="437"/>
      <c r="WCJ1105" s="437"/>
      <c r="WCK1105" s="437"/>
      <c r="WCL1105" s="437"/>
      <c r="WCM1105" s="437"/>
      <c r="WCN1105" s="437"/>
      <c r="WCO1105" s="437"/>
      <c r="WCP1105" s="437"/>
      <c r="WCQ1105" s="437"/>
      <c r="WCR1105" s="437"/>
      <c r="WCS1105" s="437"/>
      <c r="WCT1105" s="437"/>
      <c r="WCU1105" s="437"/>
      <c r="WCV1105" s="437"/>
      <c r="WCW1105" s="437"/>
      <c r="WCX1105" s="437"/>
      <c r="WCY1105" s="437"/>
      <c r="WCZ1105" s="437"/>
      <c r="WDA1105" s="437"/>
      <c r="WDB1105" s="437"/>
      <c r="WDC1105" s="437"/>
      <c r="WDD1105" s="437"/>
      <c r="WDE1105" s="437"/>
      <c r="WDF1105" s="437"/>
      <c r="WDG1105" s="437"/>
      <c r="WDH1105" s="437"/>
      <c r="WDI1105" s="437"/>
      <c r="WDJ1105" s="437"/>
      <c r="WDK1105" s="437"/>
      <c r="WDL1105" s="437"/>
      <c r="WDM1105" s="437"/>
      <c r="WDN1105" s="437"/>
      <c r="WDO1105" s="437"/>
      <c r="WDP1105" s="437"/>
      <c r="WDQ1105" s="437"/>
      <c r="WDR1105" s="437"/>
      <c r="WDS1105" s="437"/>
      <c r="WDT1105" s="437"/>
      <c r="WDU1105" s="437"/>
      <c r="WDV1105" s="437"/>
      <c r="WDW1105" s="437"/>
      <c r="WDX1105" s="437"/>
      <c r="WDY1105" s="437"/>
      <c r="WDZ1105" s="437"/>
      <c r="WEA1105" s="437"/>
      <c r="WEB1105" s="437"/>
      <c r="WEC1105" s="437"/>
      <c r="WED1105" s="437"/>
      <c r="WEE1105" s="437"/>
      <c r="WEF1105" s="437"/>
      <c r="WEG1105" s="437"/>
      <c r="WEH1105" s="437"/>
      <c r="WEI1105" s="437"/>
      <c r="WEJ1105" s="437"/>
      <c r="WEK1105" s="437"/>
      <c r="WEL1105" s="437"/>
      <c r="WEM1105" s="437"/>
      <c r="WEN1105" s="437"/>
      <c r="WEO1105" s="437"/>
      <c r="WEP1105" s="437"/>
      <c r="WEQ1105" s="437"/>
      <c r="WER1105" s="437"/>
      <c r="WES1105" s="437"/>
      <c r="WET1105" s="437"/>
      <c r="WEU1105" s="437"/>
      <c r="WEV1105" s="437"/>
      <c r="WEW1105" s="437"/>
      <c r="WEX1105" s="437"/>
      <c r="WEY1105" s="437"/>
      <c r="WEZ1105" s="437"/>
      <c r="WFA1105" s="437"/>
      <c r="WFB1105" s="437"/>
      <c r="WFC1105" s="437"/>
      <c r="WFD1105" s="437"/>
      <c r="WFE1105" s="437"/>
      <c r="WFF1105" s="437"/>
      <c r="WFG1105" s="437"/>
      <c r="WFH1105" s="437"/>
      <c r="WFI1105" s="437"/>
      <c r="WFJ1105" s="437"/>
      <c r="WFK1105" s="437"/>
      <c r="WFL1105" s="437"/>
      <c r="WFM1105" s="437"/>
      <c r="WFN1105" s="437"/>
      <c r="WFO1105" s="437"/>
      <c r="WFP1105" s="437"/>
      <c r="WFQ1105" s="437"/>
      <c r="WFR1105" s="437"/>
      <c r="WFS1105" s="437"/>
      <c r="WFT1105" s="437"/>
      <c r="WFU1105" s="437"/>
      <c r="WFV1105" s="437"/>
      <c r="WFW1105" s="437"/>
      <c r="WFX1105" s="437"/>
      <c r="WFY1105" s="437"/>
      <c r="WFZ1105" s="437"/>
      <c r="WGA1105" s="437"/>
      <c r="WGB1105" s="437"/>
      <c r="WGC1105" s="437"/>
      <c r="WGD1105" s="437"/>
      <c r="WGE1105" s="437"/>
      <c r="WGF1105" s="437"/>
      <c r="WGG1105" s="437"/>
      <c r="WGH1105" s="437"/>
      <c r="WGI1105" s="437"/>
      <c r="WGJ1105" s="437"/>
      <c r="WGK1105" s="437"/>
      <c r="WGL1105" s="437"/>
      <c r="WGM1105" s="437"/>
      <c r="WGN1105" s="437"/>
      <c r="WGO1105" s="437"/>
      <c r="WGP1105" s="437"/>
      <c r="WGQ1105" s="437"/>
      <c r="WGR1105" s="437"/>
      <c r="WGS1105" s="437"/>
      <c r="WGT1105" s="437"/>
      <c r="WGU1105" s="437"/>
      <c r="WGV1105" s="437"/>
      <c r="WGW1105" s="437"/>
      <c r="WGX1105" s="437"/>
      <c r="WGY1105" s="437"/>
      <c r="WGZ1105" s="437"/>
      <c r="WHA1105" s="437"/>
      <c r="WHB1105" s="437"/>
      <c r="WHC1105" s="437"/>
      <c r="WHD1105" s="437"/>
      <c r="WHE1105" s="437"/>
      <c r="WHF1105" s="437"/>
      <c r="WHG1105" s="437"/>
      <c r="WHH1105" s="437"/>
      <c r="WHI1105" s="437"/>
      <c r="WHJ1105" s="437"/>
      <c r="WHK1105" s="437"/>
      <c r="WHL1105" s="437"/>
      <c r="WHM1105" s="437"/>
      <c r="WHN1105" s="437"/>
      <c r="WHO1105" s="437"/>
      <c r="WHP1105" s="437"/>
      <c r="WHQ1105" s="437"/>
      <c r="WHR1105" s="437"/>
      <c r="WHS1105" s="437"/>
      <c r="WHT1105" s="437"/>
      <c r="WHU1105" s="437"/>
      <c r="WHV1105" s="437"/>
      <c r="WHW1105" s="437"/>
      <c r="WHX1105" s="437"/>
      <c r="WHY1105" s="437"/>
      <c r="WHZ1105" s="437"/>
      <c r="WIA1105" s="437"/>
      <c r="WIB1105" s="437"/>
      <c r="WIC1105" s="437"/>
      <c r="WID1105" s="437"/>
      <c r="WIE1105" s="437"/>
      <c r="WIF1105" s="437"/>
      <c r="WIG1105" s="437"/>
      <c r="WIH1105" s="437"/>
      <c r="WII1105" s="437"/>
      <c r="WIJ1105" s="437"/>
      <c r="WIK1105" s="437"/>
      <c r="WIL1105" s="437"/>
      <c r="WIM1105" s="437"/>
      <c r="WIN1105" s="437"/>
      <c r="WIO1105" s="437"/>
      <c r="WIP1105" s="437"/>
      <c r="WIQ1105" s="437"/>
      <c r="WIR1105" s="437"/>
      <c r="WIS1105" s="437"/>
      <c r="WIT1105" s="437"/>
      <c r="WIU1105" s="437"/>
      <c r="WIV1105" s="437"/>
      <c r="WIW1105" s="437"/>
      <c r="WIX1105" s="437"/>
      <c r="WIY1105" s="437"/>
      <c r="WIZ1105" s="437"/>
      <c r="WJA1105" s="437"/>
      <c r="WJB1105" s="437"/>
      <c r="WJC1105" s="437"/>
      <c r="WJD1105" s="437"/>
      <c r="WJE1105" s="437"/>
      <c r="WJF1105" s="437"/>
      <c r="WJG1105" s="437"/>
      <c r="WJH1105" s="437"/>
      <c r="WJI1105" s="437"/>
      <c r="WJJ1105" s="437"/>
      <c r="WJK1105" s="437"/>
      <c r="WJL1105" s="437"/>
      <c r="WJM1105" s="437"/>
      <c r="WJN1105" s="437"/>
      <c r="WJO1105" s="437"/>
      <c r="WJP1105" s="437"/>
      <c r="WJQ1105" s="437"/>
      <c r="WJR1105" s="437"/>
      <c r="WJS1105" s="437"/>
      <c r="WJT1105" s="437"/>
      <c r="WJU1105" s="437"/>
      <c r="WJV1105" s="437"/>
      <c r="WJW1105" s="437"/>
      <c r="WJX1105" s="437"/>
      <c r="WJY1105" s="437"/>
      <c r="WJZ1105" s="437"/>
      <c r="WKA1105" s="437"/>
      <c r="WKB1105" s="437"/>
      <c r="WKC1105" s="437"/>
      <c r="WKD1105" s="437"/>
      <c r="WKE1105" s="437"/>
      <c r="WKF1105" s="437"/>
      <c r="WKG1105" s="437"/>
      <c r="WKH1105" s="437"/>
      <c r="WKI1105" s="437"/>
      <c r="WKJ1105" s="437"/>
      <c r="WKK1105" s="437"/>
      <c r="WKL1105" s="437"/>
      <c r="WKM1105" s="437"/>
      <c r="WKN1105" s="437"/>
      <c r="WKO1105" s="437"/>
      <c r="WKP1105" s="437"/>
      <c r="WKQ1105" s="437"/>
      <c r="WKR1105" s="437"/>
      <c r="WKS1105" s="437"/>
      <c r="WKT1105" s="437"/>
      <c r="WKU1105" s="437"/>
      <c r="WKV1105" s="437"/>
      <c r="WKW1105" s="437"/>
      <c r="WKX1105" s="437"/>
      <c r="WKY1105" s="437"/>
      <c r="WKZ1105" s="437"/>
      <c r="WLA1105" s="437"/>
      <c r="WLB1105" s="437"/>
      <c r="WLC1105" s="437"/>
      <c r="WLD1105" s="437"/>
      <c r="WLE1105" s="437"/>
      <c r="WLF1105" s="437"/>
      <c r="WLG1105" s="437"/>
      <c r="WLH1105" s="437"/>
      <c r="WLI1105" s="437"/>
      <c r="WLJ1105" s="437"/>
      <c r="WLK1105" s="437"/>
      <c r="WLL1105" s="437"/>
      <c r="WLM1105" s="437"/>
      <c r="WLN1105" s="437"/>
      <c r="WLO1105" s="437"/>
      <c r="WLP1105" s="437"/>
      <c r="WLQ1105" s="437"/>
      <c r="WLR1105" s="437"/>
      <c r="WLS1105" s="437"/>
      <c r="WLT1105" s="437"/>
      <c r="WLU1105" s="437"/>
      <c r="WLV1105" s="437"/>
      <c r="WLW1105" s="437"/>
      <c r="WLX1105" s="437"/>
      <c r="WLY1105" s="437"/>
      <c r="WLZ1105" s="437"/>
      <c r="WMA1105" s="437"/>
      <c r="WMB1105" s="437"/>
      <c r="WMC1105" s="437"/>
      <c r="WMD1105" s="437"/>
      <c r="WME1105" s="437"/>
      <c r="WMF1105" s="437"/>
      <c r="WMG1105" s="437"/>
      <c r="WMH1105" s="437"/>
      <c r="WMI1105" s="437"/>
      <c r="WMJ1105" s="437"/>
      <c r="WMK1105" s="437"/>
      <c r="WML1105" s="437"/>
      <c r="WMM1105" s="437"/>
      <c r="WMN1105" s="437"/>
      <c r="WMO1105" s="437"/>
      <c r="WMP1105" s="437"/>
      <c r="WMQ1105" s="437"/>
      <c r="WMR1105" s="437"/>
      <c r="WMS1105" s="437"/>
      <c r="WMT1105" s="437"/>
      <c r="WMU1105" s="437"/>
      <c r="WMV1105" s="437"/>
      <c r="WMW1105" s="437"/>
      <c r="WMX1105" s="437"/>
      <c r="WMY1105" s="437"/>
      <c r="WMZ1105" s="437"/>
      <c r="WNA1105" s="437"/>
      <c r="WNB1105" s="437"/>
      <c r="WNC1105" s="437"/>
      <c r="WND1105" s="437"/>
      <c r="WNE1105" s="437"/>
      <c r="WNF1105" s="437"/>
      <c r="WNG1105" s="437"/>
      <c r="WNH1105" s="437"/>
      <c r="WNI1105" s="437"/>
      <c r="WNJ1105" s="437"/>
      <c r="WNK1105" s="437"/>
      <c r="WNL1105" s="437"/>
      <c r="WNM1105" s="437"/>
      <c r="WNN1105" s="437"/>
      <c r="WNO1105" s="437"/>
      <c r="WNP1105" s="437"/>
      <c r="WNQ1105" s="437"/>
      <c r="WNR1105" s="437"/>
      <c r="WNS1105" s="437"/>
      <c r="WNT1105" s="437"/>
      <c r="WNU1105" s="437"/>
      <c r="WNV1105" s="437"/>
      <c r="WNW1105" s="437"/>
      <c r="WNX1105" s="437"/>
      <c r="WNY1105" s="437"/>
      <c r="WNZ1105" s="437"/>
      <c r="WOA1105" s="437"/>
      <c r="WOB1105" s="437"/>
      <c r="WOC1105" s="437"/>
      <c r="WOD1105" s="437"/>
      <c r="WOE1105" s="437"/>
      <c r="WOF1105" s="437"/>
      <c r="WOG1105" s="437"/>
      <c r="WOH1105" s="437"/>
      <c r="WOI1105" s="437"/>
      <c r="WOJ1105" s="437"/>
      <c r="WOK1105" s="437"/>
      <c r="WOL1105" s="437"/>
      <c r="WOM1105" s="437"/>
      <c r="WON1105" s="437"/>
      <c r="WOO1105" s="437"/>
      <c r="WOP1105" s="437"/>
      <c r="WOQ1105" s="437"/>
      <c r="WOR1105" s="437"/>
      <c r="WOS1105" s="437"/>
      <c r="WOT1105" s="437"/>
      <c r="WOU1105" s="437"/>
      <c r="WOV1105" s="437"/>
      <c r="WOW1105" s="437"/>
      <c r="WOX1105" s="437"/>
      <c r="WOY1105" s="437"/>
      <c r="WOZ1105" s="437"/>
      <c r="WPA1105" s="437"/>
      <c r="WPB1105" s="437"/>
      <c r="WPC1105" s="437"/>
      <c r="WPD1105" s="437"/>
      <c r="WPE1105" s="437"/>
      <c r="WPF1105" s="437"/>
      <c r="WPG1105" s="437"/>
      <c r="WPH1105" s="437"/>
      <c r="WPI1105" s="437"/>
      <c r="WPJ1105" s="437"/>
      <c r="WPK1105" s="437"/>
      <c r="WPL1105" s="437"/>
      <c r="WPM1105" s="437"/>
      <c r="WPN1105" s="437"/>
      <c r="WPO1105" s="437"/>
      <c r="WPP1105" s="437"/>
      <c r="WPQ1105" s="437"/>
      <c r="WPR1105" s="437"/>
      <c r="WPS1105" s="437"/>
      <c r="WPT1105" s="437"/>
      <c r="WPU1105" s="437"/>
      <c r="WPV1105" s="437"/>
      <c r="WPW1105" s="437"/>
      <c r="WPX1105" s="437"/>
      <c r="WPY1105" s="437"/>
      <c r="WPZ1105" s="437"/>
      <c r="WQA1105" s="437"/>
      <c r="WQB1105" s="437"/>
      <c r="WQC1105" s="437"/>
      <c r="WQD1105" s="437"/>
      <c r="WQE1105" s="437"/>
      <c r="WQF1105" s="437"/>
      <c r="WQG1105" s="437"/>
      <c r="WQH1105" s="437"/>
      <c r="WQI1105" s="437"/>
      <c r="WQJ1105" s="437"/>
      <c r="WQK1105" s="437"/>
      <c r="WQL1105" s="437"/>
      <c r="WQM1105" s="437"/>
      <c r="WQN1105" s="437"/>
      <c r="WQO1105" s="437"/>
      <c r="WQP1105" s="437"/>
      <c r="WQQ1105" s="437"/>
      <c r="WQR1105" s="437"/>
      <c r="WQS1105" s="437"/>
      <c r="WQT1105" s="437"/>
      <c r="WQU1105" s="437"/>
      <c r="WQV1105" s="437"/>
      <c r="WQW1105" s="437"/>
      <c r="WQX1105" s="437"/>
      <c r="WQY1105" s="437"/>
      <c r="WQZ1105" s="437"/>
      <c r="WRA1105" s="437"/>
      <c r="WRB1105" s="437"/>
      <c r="WRC1105" s="437"/>
      <c r="WRD1105" s="437"/>
      <c r="WRE1105" s="437"/>
      <c r="WRF1105" s="437"/>
      <c r="WRG1105" s="437"/>
      <c r="WRH1105" s="437"/>
      <c r="WRI1105" s="437"/>
      <c r="WRJ1105" s="437"/>
      <c r="WRK1105" s="437"/>
      <c r="WRL1105" s="437"/>
      <c r="WRM1105" s="437"/>
      <c r="WRN1105" s="437"/>
      <c r="WRO1105" s="437"/>
      <c r="WRP1105" s="437"/>
      <c r="WRQ1105" s="437"/>
      <c r="WRR1105" s="437"/>
      <c r="WRS1105" s="437"/>
      <c r="WRT1105" s="437"/>
      <c r="WRU1105" s="437"/>
      <c r="WRV1105" s="437"/>
      <c r="WRW1105" s="437"/>
      <c r="WRX1105" s="437"/>
      <c r="WRY1105" s="437"/>
      <c r="WRZ1105" s="437"/>
      <c r="WSA1105" s="437"/>
      <c r="WSB1105" s="437"/>
      <c r="WSC1105" s="437"/>
      <c r="WSD1105" s="437"/>
      <c r="WSE1105" s="437"/>
      <c r="WSF1105" s="437"/>
      <c r="WSG1105" s="437"/>
      <c r="WSH1105" s="437"/>
      <c r="WSI1105" s="437"/>
      <c r="WSJ1105" s="437"/>
      <c r="WSK1105" s="437"/>
      <c r="WSL1105" s="437"/>
      <c r="WSM1105" s="437"/>
      <c r="WSN1105" s="437"/>
      <c r="WSO1105" s="437"/>
      <c r="WSP1105" s="437"/>
      <c r="WSQ1105" s="437"/>
      <c r="WSR1105" s="437"/>
      <c r="WSS1105" s="437"/>
      <c r="WST1105" s="437"/>
      <c r="WSU1105" s="437"/>
      <c r="WSV1105" s="437"/>
      <c r="WSW1105" s="437"/>
      <c r="WSX1105" s="437"/>
      <c r="WSY1105" s="437"/>
      <c r="WSZ1105" s="437"/>
      <c r="WTA1105" s="437"/>
      <c r="WTB1105" s="437"/>
      <c r="WTC1105" s="437"/>
      <c r="WTD1105" s="437"/>
      <c r="WTE1105" s="437"/>
      <c r="WTF1105" s="437"/>
      <c r="WTG1105" s="437"/>
      <c r="WTH1105" s="437"/>
      <c r="WTI1105" s="437"/>
      <c r="WTJ1105" s="437"/>
      <c r="WTK1105" s="437"/>
      <c r="WTL1105" s="437"/>
      <c r="WTM1105" s="437"/>
      <c r="WTN1105" s="437"/>
      <c r="WTO1105" s="437"/>
      <c r="WTP1105" s="437"/>
      <c r="WTQ1105" s="437"/>
      <c r="WTR1105" s="437"/>
      <c r="WTS1105" s="437"/>
      <c r="WTT1105" s="437"/>
      <c r="WTU1105" s="437"/>
      <c r="WTV1105" s="437"/>
      <c r="WTW1105" s="437"/>
      <c r="WTX1105" s="437"/>
      <c r="WTY1105" s="437"/>
      <c r="WTZ1105" s="437"/>
      <c r="WUA1105" s="437"/>
      <c r="WUB1105" s="437"/>
      <c r="WUC1105" s="437"/>
      <c r="WUD1105" s="437"/>
      <c r="WUE1105" s="437"/>
      <c r="WUF1105" s="437"/>
      <c r="WUG1105" s="437"/>
      <c r="WUH1105" s="437"/>
      <c r="WUI1105" s="437"/>
      <c r="WUJ1105" s="437"/>
      <c r="WUK1105" s="437"/>
      <c r="WUL1105" s="437"/>
      <c r="WUM1105" s="437"/>
      <c r="WUN1105" s="437"/>
      <c r="WUO1105" s="437"/>
      <c r="WUP1105" s="437"/>
      <c r="WUQ1105" s="437"/>
      <c r="WUR1105" s="437"/>
      <c r="WUS1105" s="437"/>
      <c r="WUT1105" s="437"/>
      <c r="WUU1105" s="437"/>
      <c r="WUV1105" s="437"/>
      <c r="WUW1105" s="437"/>
      <c r="WUX1105" s="437"/>
      <c r="WUY1105" s="437"/>
      <c r="WUZ1105" s="437"/>
      <c r="WVA1105" s="437"/>
      <c r="WVB1105" s="437"/>
      <c r="WVC1105" s="437"/>
      <c r="WVD1105" s="437"/>
      <c r="WVE1105" s="437"/>
      <c r="WVF1105" s="437"/>
      <c r="WVG1105" s="437"/>
      <c r="WVH1105" s="437"/>
      <c r="WVI1105" s="437"/>
      <c r="WVJ1105" s="437"/>
      <c r="WVK1105" s="437"/>
      <c r="WVL1105" s="437"/>
      <c r="WVM1105" s="437"/>
      <c r="WVN1105" s="437"/>
      <c r="WVO1105" s="437"/>
      <c r="WVP1105" s="437"/>
      <c r="WVQ1105" s="437"/>
      <c r="WVR1105" s="437"/>
      <c r="WVS1105" s="437"/>
      <c r="WVT1105" s="437"/>
      <c r="WVU1105" s="437"/>
      <c r="WVV1105" s="437"/>
      <c r="WVW1105" s="437"/>
      <c r="WVX1105" s="437"/>
      <c r="WVY1105" s="437"/>
      <c r="WVZ1105" s="437"/>
      <c r="WWA1105" s="437"/>
      <c r="WWB1105" s="437"/>
      <c r="WWC1105" s="437"/>
      <c r="WWD1105" s="437"/>
      <c r="WWE1105" s="437"/>
      <c r="WWF1105" s="437"/>
      <c r="WWG1105" s="437"/>
      <c r="WWH1105" s="437"/>
      <c r="WWI1105" s="437"/>
      <c r="WWJ1105" s="437"/>
      <c r="WWK1105" s="437"/>
      <c r="WWL1105" s="437"/>
      <c r="WWM1105" s="437"/>
      <c r="WWN1105" s="437"/>
      <c r="WWO1105" s="437"/>
      <c r="WWP1105" s="437"/>
      <c r="WWQ1105" s="437"/>
      <c r="WWR1105" s="437"/>
      <c r="WWS1105" s="437"/>
      <c r="WWT1105" s="437"/>
      <c r="WWU1105" s="437"/>
      <c r="WWV1105" s="437"/>
      <c r="WWW1105" s="437"/>
      <c r="WWX1105" s="437"/>
      <c r="WWY1105" s="437"/>
      <c r="WWZ1105" s="437"/>
      <c r="WXA1105" s="437"/>
      <c r="WXB1105" s="437"/>
      <c r="WXC1105" s="437"/>
      <c r="WXD1105" s="437"/>
      <c r="WXE1105" s="437"/>
      <c r="WXF1105" s="437"/>
      <c r="WXG1105" s="437"/>
      <c r="WXH1105" s="437"/>
      <c r="WXI1105" s="437"/>
      <c r="WXJ1105" s="437"/>
      <c r="WXK1105" s="437"/>
      <c r="WXL1105" s="437"/>
      <c r="WXM1105" s="437"/>
      <c r="WXN1105" s="437"/>
      <c r="WXO1105" s="437"/>
      <c r="WXP1105" s="437"/>
      <c r="WXQ1105" s="437"/>
      <c r="WXR1105" s="437"/>
      <c r="WXS1105" s="437"/>
      <c r="WXT1105" s="437"/>
      <c r="WXU1105" s="437"/>
      <c r="WXV1105" s="437"/>
      <c r="WXW1105" s="437"/>
      <c r="WXX1105" s="437"/>
      <c r="WXY1105" s="437"/>
      <c r="WXZ1105" s="437"/>
      <c r="WYA1105" s="437"/>
      <c r="WYB1105" s="437"/>
      <c r="WYC1105" s="437"/>
      <c r="WYD1105" s="437"/>
      <c r="WYE1105" s="437"/>
      <c r="WYF1105" s="437"/>
      <c r="WYG1105" s="437"/>
      <c r="WYH1105" s="437"/>
      <c r="WYI1105" s="437"/>
      <c r="WYJ1105" s="437"/>
      <c r="WYK1105" s="437"/>
      <c r="WYL1105" s="437"/>
      <c r="WYM1105" s="437"/>
      <c r="WYN1105" s="437"/>
      <c r="WYO1105" s="437"/>
      <c r="WYP1105" s="437"/>
      <c r="WYQ1105" s="437"/>
      <c r="WYR1105" s="437"/>
      <c r="WYS1105" s="437"/>
      <c r="WYT1105" s="437"/>
      <c r="WYU1105" s="437"/>
      <c r="WYV1105" s="437"/>
      <c r="WYW1105" s="437"/>
      <c r="WYX1105" s="437"/>
      <c r="WYY1105" s="437"/>
      <c r="WYZ1105" s="437"/>
      <c r="WZA1105" s="437"/>
      <c r="WZB1105" s="437"/>
      <c r="WZC1105" s="437"/>
      <c r="WZD1105" s="437"/>
      <c r="WZE1105" s="437"/>
      <c r="WZF1105" s="437"/>
      <c r="WZG1105" s="437"/>
      <c r="WZH1105" s="437"/>
      <c r="WZI1105" s="437"/>
      <c r="WZJ1105" s="437"/>
      <c r="WZK1105" s="437"/>
      <c r="WZL1105" s="437"/>
      <c r="WZM1105" s="437"/>
      <c r="WZN1105" s="437"/>
      <c r="WZO1105" s="437"/>
      <c r="WZP1105" s="437"/>
      <c r="WZQ1105" s="437"/>
      <c r="WZR1105" s="437"/>
      <c r="WZS1105" s="437"/>
      <c r="WZT1105" s="437"/>
      <c r="WZU1105" s="437"/>
      <c r="WZV1105" s="437"/>
      <c r="WZW1105" s="437"/>
      <c r="WZX1105" s="437"/>
      <c r="WZY1105" s="437"/>
      <c r="WZZ1105" s="437"/>
      <c r="XAA1105" s="437"/>
      <c r="XAB1105" s="437"/>
      <c r="XAC1105" s="437"/>
      <c r="XAD1105" s="437"/>
      <c r="XAE1105" s="437"/>
      <c r="XAF1105" s="437"/>
      <c r="XAG1105" s="437"/>
      <c r="XAH1105" s="437"/>
      <c r="XAI1105" s="437"/>
      <c r="XAJ1105" s="437"/>
      <c r="XAK1105" s="437"/>
      <c r="XAL1105" s="437"/>
      <c r="XAM1105" s="437"/>
      <c r="XAN1105" s="437"/>
      <c r="XAO1105" s="437"/>
      <c r="XAP1105" s="437"/>
      <c r="XAQ1105" s="437"/>
      <c r="XAR1105" s="437"/>
      <c r="XAS1105" s="437"/>
      <c r="XAT1105" s="437"/>
      <c r="XAU1105" s="437"/>
      <c r="XAV1105" s="437"/>
      <c r="XAW1105" s="437"/>
      <c r="XAX1105" s="437"/>
      <c r="XAY1105" s="437"/>
      <c r="XAZ1105" s="437"/>
      <c r="XBA1105" s="437"/>
      <c r="XBB1105" s="437"/>
      <c r="XBC1105" s="437"/>
      <c r="XBD1105" s="437"/>
      <c r="XBE1105" s="437"/>
      <c r="XBF1105" s="437"/>
      <c r="XBG1105" s="437"/>
      <c r="XBH1105" s="437"/>
      <c r="XBI1105" s="437"/>
      <c r="XBJ1105" s="437"/>
      <c r="XBK1105" s="437"/>
      <c r="XBL1105" s="437"/>
      <c r="XBM1105" s="437"/>
      <c r="XBN1105" s="437"/>
      <c r="XBO1105" s="437"/>
      <c r="XBP1105" s="437"/>
      <c r="XBQ1105" s="437"/>
      <c r="XBR1105" s="437"/>
      <c r="XBS1105" s="437"/>
      <c r="XBT1105" s="437"/>
      <c r="XBU1105" s="437"/>
      <c r="XBV1105" s="437"/>
      <c r="XBW1105" s="437"/>
      <c r="XBX1105" s="437"/>
      <c r="XBY1105" s="437"/>
      <c r="XBZ1105" s="437"/>
      <c r="XCA1105" s="437"/>
      <c r="XCB1105" s="437"/>
      <c r="XCC1105" s="437"/>
      <c r="XCD1105" s="437"/>
      <c r="XCE1105" s="437"/>
      <c r="XCF1105" s="437"/>
      <c r="XCG1105" s="437"/>
      <c r="XCH1105" s="437"/>
      <c r="XCI1105" s="437"/>
      <c r="XCJ1105" s="437"/>
      <c r="XCK1105" s="437"/>
      <c r="XCL1105" s="437"/>
      <c r="XCM1105" s="437"/>
      <c r="XCN1105" s="437"/>
      <c r="XCO1105" s="437"/>
      <c r="XCP1105" s="437"/>
      <c r="XCQ1105" s="437"/>
      <c r="XCR1105" s="437"/>
      <c r="XCS1105" s="437"/>
      <c r="XCT1105" s="437"/>
      <c r="XCU1105" s="437"/>
      <c r="XCV1105" s="437"/>
      <c r="XCW1105" s="437"/>
      <c r="XCX1105" s="437"/>
      <c r="XCY1105" s="437"/>
      <c r="XCZ1105" s="437"/>
      <c r="XDA1105" s="437"/>
      <c r="XDB1105" s="437"/>
      <c r="XDC1105" s="437"/>
      <c r="XDD1105" s="437"/>
      <c r="XDE1105" s="437"/>
      <c r="XDF1105" s="437"/>
      <c r="XDG1105" s="437"/>
      <c r="XDH1105" s="437"/>
      <c r="XDI1105" s="437"/>
      <c r="XDJ1105" s="437"/>
      <c r="XDK1105" s="437"/>
      <c r="XDL1105" s="437"/>
      <c r="XDM1105" s="437"/>
      <c r="XDN1105" s="437"/>
      <c r="XDO1105" s="437"/>
      <c r="XDP1105" s="437"/>
      <c r="XDQ1105" s="437"/>
      <c r="XDR1105" s="437"/>
      <c r="XDS1105" s="437"/>
      <c r="XDT1105" s="437"/>
      <c r="XDU1105" s="437"/>
      <c r="XDV1105" s="437"/>
      <c r="XDW1105" s="437"/>
      <c r="XDX1105" s="437"/>
      <c r="XDY1105" s="437"/>
      <c r="XDZ1105" s="437"/>
      <c r="XEA1105" s="437"/>
      <c r="XEB1105" s="437"/>
      <c r="XEC1105" s="437"/>
      <c r="XED1105" s="437"/>
      <c r="XEE1105" s="437"/>
      <c r="XEF1105" s="437"/>
      <c r="XEG1105" s="437"/>
      <c r="XEH1105" s="437"/>
    </row>
    <row r="1112" spans="1:16362" s="437" customFormat="1" ht="12.75" hidden="1" x14ac:dyDescent="0.2">
      <c r="A1112" s="435"/>
      <c r="B1112" s="435"/>
      <c r="C1112" s="435"/>
      <c r="J1112" s="453"/>
      <c r="M1112" s="441"/>
      <c r="N1112" s="441"/>
      <c r="O1112" s="441"/>
      <c r="P1112" s="440"/>
      <c r="Q1112" s="439"/>
      <c r="R1112" s="439"/>
      <c r="S1112" s="435"/>
      <c r="T1112" s="435"/>
      <c r="U1112" s="435"/>
      <c r="V1112" s="453"/>
      <c r="W1112" s="453"/>
      <c r="X1112" s="453"/>
      <c r="Y1112" s="453"/>
      <c r="Z1112" s="453"/>
      <c r="AA1112" s="453"/>
      <c r="AB1112" s="453"/>
      <c r="AC1112" s="435"/>
      <c r="AD1112" s="435"/>
      <c r="AE1112" s="435"/>
      <c r="AF1112" s="435"/>
      <c r="AG1112" s="435"/>
      <c r="AH1112" s="435"/>
      <c r="AI1112" s="435"/>
      <c r="AJ1112" s="435"/>
      <c r="AK1112" s="119"/>
      <c r="AL1112" s="119"/>
      <c r="AM1112" s="119"/>
      <c r="AN1112" s="119"/>
      <c r="AO1112" s="119"/>
      <c r="AP1112" s="435"/>
      <c r="AQ1112" s="439"/>
      <c r="AR1112" s="435"/>
      <c r="AS1112" s="435"/>
      <c r="AT1112" s="435"/>
      <c r="AU1112" s="435"/>
      <c r="AV1112" s="435"/>
      <c r="AW1112" s="435"/>
      <c r="AX1112" s="435"/>
      <c r="AY1112" s="435"/>
      <c r="AZ1112" s="435"/>
      <c r="BA1112" s="435"/>
      <c r="BB1112" s="435"/>
      <c r="BC1112" s="435"/>
      <c r="BD1112" s="435"/>
      <c r="BE1112" s="435"/>
      <c r="BF1112" s="435"/>
      <c r="BG1112" s="435"/>
      <c r="BH1112" s="435"/>
      <c r="BI1112" s="435"/>
      <c r="BJ1112" s="435"/>
      <c r="BK1112" s="435"/>
      <c r="BL1112" s="435"/>
      <c r="BM1112" s="435"/>
      <c r="BN1112" s="435"/>
      <c r="BO1112" s="435"/>
      <c r="BP1112" s="435"/>
      <c r="BQ1112" s="435"/>
      <c r="BR1112" s="435"/>
      <c r="BS1112" s="435"/>
      <c r="BT1112" s="435"/>
      <c r="BU1112" s="435"/>
      <c r="BV1112" s="435"/>
      <c r="BW1112" s="435"/>
      <c r="BX1112" s="435"/>
      <c r="BY1112" s="435"/>
      <c r="BZ1112" s="435"/>
      <c r="CA1112" s="435"/>
      <c r="CB1112" s="435"/>
      <c r="CC1112" s="435"/>
      <c r="CD1112" s="435"/>
      <c r="CE1112" s="435"/>
      <c r="CF1112" s="435"/>
      <c r="CG1112" s="435"/>
      <c r="CH1112" s="435"/>
      <c r="CI1112" s="435"/>
      <c r="CJ1112" s="435"/>
      <c r="CK1112" s="435"/>
      <c r="CL1112" s="435"/>
      <c r="CM1112" s="435"/>
      <c r="CN1112" s="435"/>
      <c r="CO1112" s="435"/>
      <c r="CP1112" s="435"/>
      <c r="CQ1112" s="435"/>
      <c r="CR1112" s="435"/>
      <c r="CS1112" s="435"/>
      <c r="CT1112" s="435"/>
      <c r="CU1112" s="435"/>
      <c r="CV1112" s="435"/>
      <c r="CW1112" s="435"/>
      <c r="CX1112" s="435"/>
      <c r="CY1112" s="435"/>
      <c r="CZ1112" s="435"/>
      <c r="DA1112" s="435"/>
      <c r="DB1112" s="435"/>
      <c r="DC1112" s="435"/>
      <c r="DD1112" s="435"/>
      <c r="DE1112" s="435"/>
      <c r="DF1112" s="435"/>
      <c r="DG1112" s="435"/>
      <c r="DH1112" s="435"/>
      <c r="DI1112" s="435"/>
      <c r="DJ1112" s="435"/>
      <c r="DK1112" s="435"/>
      <c r="DL1112" s="435"/>
      <c r="DM1112" s="435"/>
      <c r="DN1112" s="435"/>
      <c r="DO1112" s="435"/>
      <c r="DP1112" s="435"/>
      <c r="DQ1112" s="435"/>
      <c r="DR1112" s="435"/>
      <c r="DS1112" s="435"/>
      <c r="DT1112" s="435"/>
      <c r="DU1112" s="435"/>
      <c r="DV1112" s="435"/>
      <c r="DW1112" s="435"/>
      <c r="DX1112" s="435"/>
      <c r="DY1112" s="435"/>
      <c r="DZ1112" s="435"/>
      <c r="EA1112" s="435"/>
      <c r="EB1112" s="435"/>
      <c r="EC1112" s="435"/>
      <c r="ED1112" s="435"/>
      <c r="EE1112" s="435"/>
      <c r="EF1112" s="435"/>
      <c r="EG1112" s="435"/>
      <c r="EH1112" s="435"/>
      <c r="EI1112" s="435"/>
      <c r="EJ1112" s="435"/>
      <c r="EK1112" s="435"/>
      <c r="EL1112" s="435"/>
      <c r="EM1112" s="435"/>
      <c r="EN1112" s="435"/>
      <c r="EO1112" s="435"/>
      <c r="EP1112" s="435"/>
      <c r="EQ1112" s="435"/>
      <c r="ER1112" s="435"/>
      <c r="ES1112" s="435"/>
      <c r="ET1112" s="435"/>
      <c r="EU1112" s="435"/>
      <c r="EV1112" s="435"/>
      <c r="EW1112" s="435"/>
      <c r="EX1112" s="435"/>
      <c r="EY1112" s="435"/>
      <c r="EZ1112" s="435"/>
      <c r="FA1112" s="435"/>
      <c r="FB1112" s="435"/>
      <c r="FC1112" s="435"/>
      <c r="FD1112" s="435"/>
      <c r="FE1112" s="435"/>
      <c r="FF1112" s="435"/>
      <c r="FG1112" s="435"/>
      <c r="FH1112" s="435"/>
      <c r="FI1112" s="435"/>
      <c r="FJ1112" s="435"/>
      <c r="FK1112" s="435"/>
      <c r="FL1112" s="435"/>
      <c r="FM1112" s="435"/>
      <c r="FN1112" s="435"/>
      <c r="FO1112" s="435"/>
      <c r="FP1112" s="435"/>
      <c r="FQ1112" s="435"/>
      <c r="FR1112" s="435"/>
      <c r="FS1112" s="435"/>
      <c r="FT1112" s="435"/>
      <c r="FU1112" s="435"/>
      <c r="FV1112" s="435"/>
      <c r="FW1112" s="435"/>
      <c r="FX1112" s="435"/>
      <c r="FY1112" s="435"/>
      <c r="FZ1112" s="435"/>
      <c r="GA1112" s="435"/>
      <c r="GB1112" s="435"/>
      <c r="GC1112" s="435"/>
      <c r="GD1112" s="435"/>
      <c r="GE1112" s="435"/>
      <c r="GF1112" s="435"/>
      <c r="GG1112" s="435"/>
      <c r="GH1112" s="435"/>
      <c r="GI1112" s="435"/>
      <c r="GJ1112" s="435"/>
      <c r="GK1112" s="435"/>
      <c r="GL1112" s="435"/>
      <c r="GM1112" s="435"/>
      <c r="GN1112" s="435"/>
      <c r="GO1112" s="435"/>
      <c r="GP1112" s="435"/>
      <c r="GQ1112" s="435"/>
      <c r="GR1112" s="435"/>
      <c r="GS1112" s="435"/>
      <c r="GT1112" s="435"/>
      <c r="GU1112" s="435"/>
      <c r="GV1112" s="435"/>
      <c r="GW1112" s="435"/>
      <c r="GX1112" s="435"/>
      <c r="GY1112" s="435"/>
      <c r="GZ1112" s="435"/>
      <c r="HA1112" s="435"/>
      <c r="HB1112" s="435"/>
      <c r="HC1112" s="435"/>
      <c r="HD1112" s="435"/>
      <c r="HE1112" s="435"/>
      <c r="HF1112" s="435"/>
      <c r="HG1112" s="435"/>
      <c r="HH1112" s="435"/>
      <c r="HI1112" s="435"/>
      <c r="HJ1112" s="435"/>
      <c r="HK1112" s="435"/>
      <c r="HL1112" s="435"/>
      <c r="HM1112" s="435"/>
      <c r="HN1112" s="435"/>
      <c r="HO1112" s="435"/>
      <c r="HP1112" s="435"/>
      <c r="HQ1112" s="435"/>
      <c r="HR1112" s="435"/>
      <c r="HS1112" s="435"/>
      <c r="HT1112" s="435"/>
      <c r="HU1112" s="435"/>
      <c r="HV1112" s="435"/>
      <c r="HW1112" s="435"/>
      <c r="HX1112" s="435"/>
      <c r="HY1112" s="435"/>
      <c r="HZ1112" s="435"/>
      <c r="IA1112" s="435"/>
      <c r="IB1112" s="435"/>
      <c r="IC1112" s="435"/>
      <c r="ID1112" s="435"/>
      <c r="IE1112" s="435"/>
      <c r="IF1112" s="435"/>
      <c r="IG1112" s="435"/>
      <c r="IH1112" s="435"/>
      <c r="II1112" s="435"/>
      <c r="IJ1112" s="435"/>
      <c r="IK1112" s="435"/>
      <c r="IL1112" s="435"/>
      <c r="IM1112" s="435"/>
      <c r="IN1112" s="435"/>
      <c r="IO1112" s="435"/>
      <c r="IP1112" s="435"/>
      <c r="IQ1112" s="435"/>
      <c r="IR1112" s="435"/>
      <c r="IS1112" s="435"/>
      <c r="IT1112" s="435"/>
      <c r="IU1112" s="435"/>
      <c r="IV1112" s="435"/>
      <c r="IW1112" s="435"/>
      <c r="IX1112" s="435"/>
      <c r="IY1112" s="435"/>
      <c r="IZ1112" s="435"/>
      <c r="JA1112" s="435"/>
      <c r="JB1112" s="435"/>
      <c r="JC1112" s="435"/>
      <c r="JD1112" s="435"/>
      <c r="JE1112" s="435"/>
      <c r="JF1112" s="435"/>
      <c r="JG1112" s="435"/>
      <c r="JH1112" s="435"/>
      <c r="JI1112" s="435"/>
      <c r="JJ1112" s="435"/>
      <c r="JK1112" s="435"/>
      <c r="JL1112" s="435"/>
      <c r="JM1112" s="435"/>
      <c r="JN1112" s="435"/>
      <c r="JO1112" s="435"/>
      <c r="JP1112" s="435"/>
      <c r="JQ1112" s="435"/>
      <c r="JR1112" s="435"/>
      <c r="JS1112" s="435"/>
      <c r="JT1112" s="435"/>
      <c r="JU1112" s="435"/>
      <c r="JV1112" s="435"/>
      <c r="JW1112" s="435"/>
      <c r="JX1112" s="435"/>
      <c r="JY1112" s="435"/>
      <c r="JZ1112" s="435"/>
      <c r="KA1112" s="435"/>
      <c r="KB1112" s="435"/>
      <c r="KC1112" s="435"/>
      <c r="KD1112" s="435"/>
      <c r="KE1112" s="435"/>
      <c r="KF1112" s="435"/>
      <c r="KG1112" s="435"/>
      <c r="KH1112" s="435"/>
      <c r="KI1112" s="435"/>
      <c r="KJ1112" s="435"/>
      <c r="KK1112" s="435"/>
      <c r="KL1112" s="435"/>
      <c r="KM1112" s="435"/>
      <c r="KN1112" s="435"/>
      <c r="KO1112" s="435"/>
      <c r="KP1112" s="435"/>
      <c r="KQ1112" s="435"/>
      <c r="KR1112" s="435"/>
      <c r="KS1112" s="435"/>
      <c r="KT1112" s="435"/>
      <c r="KU1112" s="435"/>
      <c r="KV1112" s="435"/>
      <c r="KW1112" s="435"/>
      <c r="KX1112" s="435"/>
      <c r="KY1112" s="435"/>
      <c r="KZ1112" s="435"/>
      <c r="LA1112" s="435"/>
      <c r="LB1112" s="435"/>
      <c r="LC1112" s="435"/>
      <c r="LD1112" s="435"/>
      <c r="LE1112" s="435"/>
      <c r="LF1112" s="435"/>
      <c r="LG1112" s="435"/>
      <c r="LH1112" s="435"/>
      <c r="LI1112" s="435"/>
      <c r="LJ1112" s="435"/>
      <c r="LK1112" s="435"/>
      <c r="LL1112" s="435"/>
      <c r="LM1112" s="435"/>
      <c r="LN1112" s="435"/>
      <c r="LO1112" s="435"/>
      <c r="LP1112" s="435"/>
      <c r="LQ1112" s="435"/>
      <c r="LR1112" s="435"/>
      <c r="LS1112" s="435"/>
      <c r="LT1112" s="435"/>
      <c r="LU1112" s="435"/>
      <c r="LV1112" s="435"/>
      <c r="LW1112" s="435"/>
      <c r="LX1112" s="435"/>
      <c r="LY1112" s="435"/>
      <c r="LZ1112" s="435"/>
      <c r="MA1112" s="435"/>
      <c r="MB1112" s="435"/>
      <c r="MC1112" s="435"/>
      <c r="MD1112" s="435"/>
      <c r="ME1112" s="435"/>
      <c r="MF1112" s="435"/>
      <c r="MG1112" s="435"/>
      <c r="MH1112" s="435"/>
      <c r="MI1112" s="435"/>
      <c r="MJ1112" s="435"/>
      <c r="MK1112" s="435"/>
      <c r="ML1112" s="435"/>
      <c r="MM1112" s="435"/>
      <c r="MN1112" s="435"/>
      <c r="MO1112" s="435"/>
      <c r="MP1112" s="435"/>
      <c r="MQ1112" s="435"/>
      <c r="MR1112" s="435"/>
      <c r="MS1112" s="435"/>
      <c r="MT1112" s="435"/>
      <c r="MU1112" s="435"/>
      <c r="MV1112" s="435"/>
      <c r="MW1112" s="435"/>
      <c r="MX1112" s="435"/>
      <c r="MY1112" s="435"/>
      <c r="MZ1112" s="435"/>
      <c r="NA1112" s="435"/>
      <c r="NB1112" s="435"/>
      <c r="NC1112" s="435"/>
      <c r="ND1112" s="435"/>
      <c r="NE1112" s="435"/>
      <c r="NF1112" s="435"/>
      <c r="NG1112" s="435"/>
      <c r="NH1112" s="435"/>
      <c r="NI1112" s="435"/>
      <c r="NJ1112" s="435"/>
      <c r="NK1112" s="435"/>
      <c r="NL1112" s="435"/>
      <c r="NM1112" s="435"/>
      <c r="NN1112" s="435"/>
      <c r="NO1112" s="435"/>
      <c r="NP1112" s="435"/>
      <c r="NQ1112" s="435"/>
      <c r="NR1112" s="435"/>
      <c r="NS1112" s="435"/>
      <c r="NT1112" s="435"/>
      <c r="NU1112" s="435"/>
      <c r="NV1112" s="435"/>
      <c r="NW1112" s="435"/>
      <c r="NX1112" s="435"/>
      <c r="NY1112" s="435"/>
      <c r="NZ1112" s="435"/>
      <c r="OA1112" s="435"/>
      <c r="OB1112" s="435"/>
      <c r="OC1112" s="435"/>
      <c r="OD1112" s="435"/>
      <c r="OE1112" s="435"/>
      <c r="OF1112" s="435"/>
      <c r="OG1112" s="435"/>
      <c r="OH1112" s="435"/>
      <c r="OI1112" s="435"/>
      <c r="OJ1112" s="435"/>
      <c r="OK1112" s="435"/>
      <c r="OL1112" s="435"/>
      <c r="OM1112" s="435"/>
      <c r="ON1112" s="435"/>
      <c r="OO1112" s="435"/>
      <c r="OP1112" s="435"/>
      <c r="OQ1112" s="435"/>
      <c r="OR1112" s="435"/>
      <c r="OS1112" s="435"/>
      <c r="OT1112" s="435"/>
      <c r="OU1112" s="435"/>
      <c r="OV1112" s="435"/>
      <c r="OW1112" s="435"/>
      <c r="OX1112" s="435"/>
      <c r="OY1112" s="435"/>
      <c r="OZ1112" s="435"/>
      <c r="PA1112" s="435"/>
      <c r="PB1112" s="435"/>
      <c r="PC1112" s="435"/>
      <c r="PD1112" s="435"/>
      <c r="PE1112" s="435"/>
      <c r="PF1112" s="435"/>
      <c r="PG1112" s="435"/>
      <c r="PH1112" s="435"/>
      <c r="PI1112" s="435"/>
      <c r="PJ1112" s="435"/>
      <c r="PK1112" s="435"/>
      <c r="PL1112" s="435"/>
      <c r="PM1112" s="435"/>
      <c r="PN1112" s="435"/>
      <c r="PO1112" s="435"/>
      <c r="PP1112" s="435"/>
      <c r="PQ1112" s="435"/>
      <c r="PR1112" s="435"/>
      <c r="PS1112" s="435"/>
      <c r="PT1112" s="435"/>
      <c r="PU1112" s="435"/>
      <c r="PV1112" s="435"/>
      <c r="PW1112" s="435"/>
      <c r="PX1112" s="435"/>
      <c r="PY1112" s="435"/>
      <c r="PZ1112" s="435"/>
      <c r="QA1112" s="435"/>
      <c r="QB1112" s="435"/>
      <c r="QC1112" s="435"/>
      <c r="QD1112" s="435"/>
      <c r="QE1112" s="435"/>
      <c r="QF1112" s="435"/>
      <c r="QG1112" s="435"/>
      <c r="QH1112" s="435"/>
      <c r="QI1112" s="435"/>
      <c r="QJ1112" s="435"/>
      <c r="QK1112" s="435"/>
      <c r="QL1112" s="435"/>
      <c r="QM1112" s="435"/>
      <c r="QN1112" s="435"/>
      <c r="QO1112" s="435"/>
      <c r="QP1112" s="435"/>
      <c r="QQ1112" s="435"/>
      <c r="QR1112" s="435"/>
      <c r="QS1112" s="435"/>
      <c r="QT1112" s="435"/>
      <c r="QU1112" s="435"/>
      <c r="QV1112" s="435"/>
      <c r="QW1112" s="435"/>
      <c r="QX1112" s="435"/>
      <c r="QY1112" s="435"/>
      <c r="QZ1112" s="435"/>
      <c r="RA1112" s="435"/>
      <c r="RB1112" s="435"/>
      <c r="RC1112" s="435"/>
      <c r="RD1112" s="435"/>
      <c r="RE1112" s="435"/>
      <c r="RF1112" s="435"/>
      <c r="RG1112" s="435"/>
      <c r="RH1112" s="435"/>
      <c r="RI1112" s="435"/>
      <c r="RJ1112" s="435"/>
      <c r="RK1112" s="435"/>
      <c r="RL1112" s="435"/>
      <c r="RM1112" s="435"/>
      <c r="RN1112" s="435"/>
      <c r="RO1112" s="435"/>
      <c r="RP1112" s="435"/>
      <c r="RQ1112" s="435"/>
      <c r="RR1112" s="435"/>
      <c r="RS1112" s="435"/>
      <c r="RT1112" s="435"/>
      <c r="RU1112" s="435"/>
      <c r="RV1112" s="435"/>
      <c r="RW1112" s="435"/>
      <c r="RX1112" s="435"/>
      <c r="RY1112" s="435"/>
      <c r="RZ1112" s="435"/>
      <c r="SA1112" s="435"/>
      <c r="SB1112" s="435"/>
      <c r="SC1112" s="435"/>
      <c r="SD1112" s="435"/>
      <c r="SE1112" s="435"/>
      <c r="SF1112" s="435"/>
      <c r="SG1112" s="435"/>
      <c r="SH1112" s="435"/>
      <c r="SI1112" s="435"/>
      <c r="SJ1112" s="435"/>
      <c r="SK1112" s="435"/>
      <c r="SL1112" s="435"/>
      <c r="SM1112" s="435"/>
      <c r="SN1112" s="435"/>
      <c r="SO1112" s="435"/>
      <c r="SP1112" s="435"/>
      <c r="SQ1112" s="435"/>
      <c r="SR1112" s="435"/>
      <c r="SS1112" s="435"/>
      <c r="ST1112" s="435"/>
      <c r="SU1112" s="435"/>
      <c r="SV1112" s="435"/>
      <c r="SW1112" s="435"/>
      <c r="SX1112" s="435"/>
      <c r="SY1112" s="435"/>
      <c r="SZ1112" s="435"/>
      <c r="TA1112" s="435"/>
      <c r="TB1112" s="435"/>
      <c r="TC1112" s="435"/>
      <c r="TD1112" s="435"/>
      <c r="TE1112" s="435"/>
      <c r="TF1112" s="435"/>
      <c r="TG1112" s="435"/>
      <c r="TH1112" s="435"/>
      <c r="TI1112" s="435"/>
      <c r="TJ1112" s="435"/>
      <c r="TK1112" s="435"/>
      <c r="TL1112" s="435"/>
      <c r="TM1112" s="435"/>
      <c r="TN1112" s="435"/>
      <c r="TO1112" s="435"/>
      <c r="TP1112" s="435"/>
      <c r="TQ1112" s="435"/>
      <c r="TR1112" s="435"/>
      <c r="TS1112" s="435"/>
      <c r="TT1112" s="435"/>
      <c r="TU1112" s="435"/>
      <c r="TV1112" s="435"/>
      <c r="TW1112" s="435"/>
      <c r="TX1112" s="435"/>
      <c r="TY1112" s="435"/>
      <c r="TZ1112" s="435"/>
      <c r="UA1112" s="435"/>
      <c r="UB1112" s="435"/>
      <c r="UC1112" s="435"/>
      <c r="UD1112" s="435"/>
      <c r="UE1112" s="435"/>
      <c r="UF1112" s="435"/>
      <c r="UG1112" s="435"/>
      <c r="UH1112" s="435"/>
      <c r="UI1112" s="435"/>
      <c r="UJ1112" s="435"/>
      <c r="UK1112" s="435"/>
      <c r="UL1112" s="435"/>
      <c r="UM1112" s="435"/>
      <c r="UN1112" s="435"/>
      <c r="UO1112" s="435"/>
      <c r="UP1112" s="435"/>
      <c r="UQ1112" s="435"/>
      <c r="UR1112" s="435"/>
      <c r="US1112" s="435"/>
      <c r="UT1112" s="435"/>
      <c r="UU1112" s="435"/>
      <c r="UV1112" s="435"/>
      <c r="UW1112" s="435"/>
      <c r="UX1112" s="435"/>
      <c r="UY1112" s="435"/>
      <c r="UZ1112" s="435"/>
      <c r="VA1112" s="435"/>
      <c r="VB1112" s="435"/>
      <c r="VC1112" s="435"/>
      <c r="VD1112" s="435"/>
      <c r="VE1112" s="435"/>
      <c r="VF1112" s="435"/>
      <c r="VG1112" s="435"/>
      <c r="VH1112" s="435"/>
      <c r="VI1112" s="435"/>
      <c r="VJ1112" s="435"/>
      <c r="VK1112" s="435"/>
      <c r="VL1112" s="435"/>
      <c r="VM1112" s="435"/>
      <c r="VN1112" s="435"/>
      <c r="VO1112" s="435"/>
      <c r="VP1112" s="435"/>
      <c r="VQ1112" s="435"/>
      <c r="VR1112" s="435"/>
      <c r="VS1112" s="435"/>
      <c r="VT1112" s="435"/>
      <c r="VU1112" s="435"/>
      <c r="VV1112" s="435"/>
      <c r="VW1112" s="435"/>
      <c r="VX1112" s="435"/>
      <c r="VY1112" s="435"/>
      <c r="VZ1112" s="435"/>
      <c r="WA1112" s="435"/>
      <c r="WB1112" s="435"/>
      <c r="WC1112" s="435"/>
      <c r="WD1112" s="435"/>
      <c r="WE1112" s="435"/>
      <c r="WF1112" s="435"/>
      <c r="WG1112" s="435"/>
      <c r="WH1112" s="435"/>
      <c r="WI1112" s="435"/>
      <c r="WJ1112" s="435"/>
      <c r="WK1112" s="435"/>
      <c r="WL1112" s="435"/>
      <c r="WM1112" s="435"/>
      <c r="WN1112" s="435"/>
      <c r="WO1112" s="435"/>
      <c r="WP1112" s="435"/>
      <c r="WQ1112" s="435"/>
      <c r="WR1112" s="435"/>
      <c r="WS1112" s="435"/>
      <c r="WT1112" s="435"/>
      <c r="WU1112" s="435"/>
      <c r="WV1112" s="435"/>
      <c r="WW1112" s="435"/>
      <c r="WX1112" s="435"/>
      <c r="WY1112" s="435"/>
      <c r="WZ1112" s="435"/>
      <c r="XA1112" s="435"/>
      <c r="XB1112" s="435"/>
      <c r="XC1112" s="435"/>
      <c r="XD1112" s="435"/>
      <c r="XE1112" s="435"/>
      <c r="XF1112" s="435"/>
      <c r="XG1112" s="435"/>
      <c r="XH1112" s="435"/>
      <c r="XI1112" s="435"/>
      <c r="XJ1112" s="435"/>
      <c r="XK1112" s="435"/>
      <c r="XL1112" s="435"/>
      <c r="XM1112" s="435"/>
      <c r="XN1112" s="435"/>
      <c r="XO1112" s="435"/>
      <c r="XP1112" s="435"/>
      <c r="XQ1112" s="435"/>
      <c r="XR1112" s="435"/>
      <c r="XS1112" s="435"/>
      <c r="XT1112" s="435"/>
      <c r="XU1112" s="435"/>
      <c r="XV1112" s="435"/>
      <c r="XW1112" s="435"/>
      <c r="XX1112" s="435"/>
      <c r="XY1112" s="435"/>
      <c r="XZ1112" s="435"/>
      <c r="YA1112" s="435"/>
      <c r="YB1112" s="435"/>
      <c r="YC1112" s="435"/>
      <c r="YD1112" s="435"/>
      <c r="YE1112" s="435"/>
      <c r="YF1112" s="435"/>
      <c r="YG1112" s="435"/>
      <c r="YH1112" s="435"/>
      <c r="YI1112" s="435"/>
      <c r="YJ1112" s="435"/>
      <c r="YK1112" s="435"/>
      <c r="YL1112" s="435"/>
      <c r="YM1112" s="435"/>
      <c r="YN1112" s="435"/>
      <c r="YO1112" s="435"/>
      <c r="YP1112" s="435"/>
      <c r="YQ1112" s="435"/>
      <c r="YR1112" s="435"/>
      <c r="YS1112" s="435"/>
      <c r="YT1112" s="435"/>
      <c r="YU1112" s="435"/>
      <c r="YV1112" s="435"/>
      <c r="YW1112" s="435"/>
      <c r="YX1112" s="435"/>
      <c r="YY1112" s="435"/>
      <c r="YZ1112" s="435"/>
      <c r="ZA1112" s="435"/>
      <c r="ZB1112" s="435"/>
      <c r="ZC1112" s="435"/>
      <c r="ZD1112" s="435"/>
      <c r="ZE1112" s="435"/>
      <c r="ZF1112" s="435"/>
      <c r="ZG1112" s="435"/>
      <c r="ZH1112" s="435"/>
      <c r="ZI1112" s="435"/>
      <c r="ZJ1112" s="435"/>
      <c r="ZK1112" s="435"/>
      <c r="ZL1112" s="435"/>
      <c r="ZM1112" s="435"/>
      <c r="ZN1112" s="435"/>
      <c r="ZO1112" s="435"/>
      <c r="ZP1112" s="435"/>
      <c r="ZQ1112" s="435"/>
      <c r="ZR1112" s="435"/>
      <c r="ZS1112" s="435"/>
      <c r="ZT1112" s="435"/>
      <c r="ZU1112" s="435"/>
      <c r="ZV1112" s="435"/>
      <c r="ZW1112" s="435"/>
      <c r="ZX1112" s="435"/>
      <c r="ZY1112" s="435"/>
      <c r="ZZ1112" s="435"/>
      <c r="AAA1112" s="435"/>
      <c r="AAB1112" s="435"/>
      <c r="AAC1112" s="435"/>
      <c r="AAD1112" s="435"/>
      <c r="AAE1112" s="435"/>
      <c r="AAF1112" s="435"/>
      <c r="AAG1112" s="435"/>
      <c r="AAH1112" s="435"/>
      <c r="AAI1112" s="435"/>
      <c r="AAJ1112" s="435"/>
      <c r="AAK1112" s="435"/>
      <c r="AAL1112" s="435"/>
      <c r="AAM1112" s="435"/>
      <c r="AAN1112" s="435"/>
      <c r="AAO1112" s="435"/>
      <c r="AAP1112" s="435"/>
      <c r="AAQ1112" s="435"/>
      <c r="AAR1112" s="435"/>
      <c r="AAS1112" s="435"/>
      <c r="AAT1112" s="435"/>
      <c r="AAU1112" s="435"/>
      <c r="AAV1112" s="435"/>
      <c r="AAW1112" s="435"/>
      <c r="AAX1112" s="435"/>
      <c r="AAY1112" s="435"/>
      <c r="AAZ1112" s="435"/>
      <c r="ABA1112" s="435"/>
      <c r="ABB1112" s="435"/>
      <c r="ABC1112" s="435"/>
      <c r="ABD1112" s="435"/>
      <c r="ABE1112" s="435"/>
      <c r="ABF1112" s="435"/>
      <c r="ABG1112" s="435"/>
      <c r="ABH1112" s="435"/>
      <c r="ABI1112" s="435"/>
      <c r="ABJ1112" s="435"/>
      <c r="ABK1112" s="435"/>
      <c r="ABL1112" s="435"/>
      <c r="ABM1112" s="435"/>
      <c r="ABN1112" s="435"/>
      <c r="ABO1112" s="435"/>
      <c r="ABP1112" s="435"/>
      <c r="ABQ1112" s="435"/>
      <c r="ABR1112" s="435"/>
      <c r="ABS1112" s="435"/>
      <c r="ABT1112" s="435"/>
      <c r="ABU1112" s="435"/>
      <c r="ABV1112" s="435"/>
      <c r="ABW1112" s="435"/>
      <c r="ABX1112" s="435"/>
      <c r="ABY1112" s="435"/>
      <c r="ABZ1112" s="435"/>
      <c r="ACA1112" s="435"/>
      <c r="ACB1112" s="435"/>
      <c r="ACC1112" s="435"/>
      <c r="ACD1112" s="435"/>
      <c r="ACE1112" s="435"/>
      <c r="ACF1112" s="435"/>
      <c r="ACG1112" s="435"/>
      <c r="ACH1112" s="435"/>
      <c r="ACI1112" s="435"/>
      <c r="ACJ1112" s="435"/>
      <c r="ACK1112" s="435"/>
      <c r="ACL1112" s="435"/>
      <c r="ACM1112" s="435"/>
      <c r="ACN1112" s="435"/>
      <c r="ACO1112" s="435"/>
      <c r="ACP1112" s="435"/>
      <c r="ACQ1112" s="435"/>
      <c r="ACR1112" s="435"/>
      <c r="ACS1112" s="435"/>
      <c r="ACT1112" s="435"/>
      <c r="ACU1112" s="435"/>
      <c r="ACV1112" s="435"/>
      <c r="ACW1112" s="435"/>
      <c r="ACX1112" s="435"/>
      <c r="ACY1112" s="435"/>
      <c r="ACZ1112" s="435"/>
      <c r="ADA1112" s="435"/>
      <c r="ADB1112" s="435"/>
      <c r="ADC1112" s="435"/>
      <c r="ADD1112" s="435"/>
      <c r="ADE1112" s="435"/>
      <c r="ADF1112" s="435"/>
      <c r="ADG1112" s="435"/>
      <c r="ADH1112" s="435"/>
      <c r="ADI1112" s="435"/>
      <c r="ADJ1112" s="435"/>
      <c r="ADK1112" s="435"/>
      <c r="ADL1112" s="435"/>
      <c r="ADM1112" s="435"/>
      <c r="ADN1112" s="435"/>
      <c r="ADO1112" s="435"/>
      <c r="ADP1112" s="435"/>
      <c r="ADQ1112" s="435"/>
      <c r="ADR1112" s="435"/>
      <c r="ADS1112" s="435"/>
      <c r="ADT1112" s="435"/>
      <c r="ADU1112" s="435"/>
      <c r="ADV1112" s="435"/>
      <c r="ADW1112" s="435"/>
      <c r="ADX1112" s="435"/>
      <c r="ADY1112" s="435"/>
      <c r="ADZ1112" s="435"/>
      <c r="AEA1112" s="435"/>
      <c r="AEB1112" s="435"/>
      <c r="AEC1112" s="435"/>
      <c r="AED1112" s="435"/>
      <c r="AEE1112" s="435"/>
      <c r="AEF1112" s="435"/>
      <c r="AEG1112" s="435"/>
      <c r="AEH1112" s="435"/>
      <c r="AEI1112" s="435"/>
      <c r="AEJ1112" s="435"/>
      <c r="AEK1112" s="435"/>
      <c r="AEL1112" s="435"/>
      <c r="AEM1112" s="435"/>
      <c r="AEN1112" s="435"/>
      <c r="AEO1112" s="435"/>
      <c r="AEP1112" s="435"/>
      <c r="AEQ1112" s="435"/>
      <c r="AER1112" s="435"/>
      <c r="AES1112" s="435"/>
      <c r="AET1112" s="435"/>
      <c r="AEU1112" s="435"/>
      <c r="AEV1112" s="435"/>
      <c r="AEW1112" s="435"/>
      <c r="AEX1112" s="435"/>
      <c r="AEY1112" s="435"/>
      <c r="AEZ1112" s="435"/>
      <c r="AFA1112" s="435"/>
      <c r="AFB1112" s="435"/>
      <c r="AFC1112" s="435"/>
      <c r="AFD1112" s="435"/>
      <c r="AFE1112" s="435"/>
      <c r="AFF1112" s="435"/>
      <c r="AFG1112" s="435"/>
      <c r="AFH1112" s="435"/>
      <c r="AFI1112" s="435"/>
      <c r="AFJ1112" s="435"/>
      <c r="AFK1112" s="435"/>
      <c r="AFL1112" s="435"/>
      <c r="AFM1112" s="435"/>
      <c r="AFN1112" s="435"/>
      <c r="AFO1112" s="435"/>
      <c r="AFP1112" s="435"/>
      <c r="AFQ1112" s="435"/>
      <c r="AFR1112" s="435"/>
      <c r="AFS1112" s="435"/>
      <c r="AFT1112" s="435"/>
      <c r="AFU1112" s="435"/>
      <c r="AFV1112" s="435"/>
      <c r="AFW1112" s="435"/>
      <c r="AFX1112" s="435"/>
      <c r="AFY1112" s="435"/>
      <c r="AFZ1112" s="435"/>
      <c r="AGA1112" s="435"/>
      <c r="AGB1112" s="435"/>
      <c r="AGC1112" s="435"/>
      <c r="AGD1112" s="435"/>
      <c r="AGE1112" s="435"/>
      <c r="AGF1112" s="435"/>
      <c r="AGG1112" s="435"/>
      <c r="AGH1112" s="435"/>
      <c r="AGI1112" s="435"/>
      <c r="AGJ1112" s="435"/>
      <c r="AGK1112" s="435"/>
      <c r="AGL1112" s="435"/>
      <c r="AGM1112" s="435"/>
      <c r="AGN1112" s="435"/>
      <c r="AGO1112" s="435"/>
      <c r="AGP1112" s="435"/>
      <c r="AGQ1112" s="435"/>
      <c r="AGR1112" s="435"/>
      <c r="AGS1112" s="435"/>
      <c r="AGT1112" s="435"/>
      <c r="AGU1112" s="435"/>
      <c r="AGV1112" s="435"/>
      <c r="AGW1112" s="435"/>
      <c r="AGX1112" s="435"/>
      <c r="AGY1112" s="435"/>
      <c r="AGZ1112" s="435"/>
      <c r="AHA1112" s="435"/>
      <c r="AHB1112" s="435"/>
      <c r="AHC1112" s="435"/>
      <c r="AHD1112" s="435"/>
      <c r="AHE1112" s="435"/>
      <c r="AHF1112" s="435"/>
      <c r="AHG1112" s="435"/>
      <c r="AHH1112" s="435"/>
      <c r="AHI1112" s="435"/>
      <c r="AHJ1112" s="435"/>
      <c r="AHK1112" s="435"/>
      <c r="AHL1112" s="435"/>
      <c r="AHM1112" s="435"/>
      <c r="AHN1112" s="435"/>
      <c r="AHO1112" s="435"/>
      <c r="AHP1112" s="435"/>
      <c r="AHQ1112" s="435"/>
      <c r="AHR1112" s="435"/>
      <c r="AHS1112" s="435"/>
      <c r="AHT1112" s="435"/>
      <c r="AHU1112" s="435"/>
      <c r="AHV1112" s="435"/>
      <c r="AHW1112" s="435"/>
      <c r="AHX1112" s="435"/>
      <c r="AHY1112" s="435"/>
      <c r="AHZ1112" s="435"/>
      <c r="AIA1112" s="435"/>
      <c r="AIB1112" s="435"/>
      <c r="AIC1112" s="435"/>
      <c r="AID1112" s="435"/>
      <c r="AIE1112" s="435"/>
      <c r="AIF1112" s="435"/>
      <c r="AIG1112" s="435"/>
      <c r="AIH1112" s="435"/>
      <c r="AII1112" s="435"/>
      <c r="AIJ1112" s="435"/>
      <c r="AIK1112" s="435"/>
      <c r="AIL1112" s="435"/>
      <c r="AIM1112" s="435"/>
      <c r="AIN1112" s="435"/>
      <c r="AIO1112" s="435"/>
      <c r="AIP1112" s="435"/>
      <c r="AIQ1112" s="435"/>
      <c r="AIR1112" s="435"/>
      <c r="AIS1112" s="435"/>
      <c r="AIT1112" s="435"/>
      <c r="AIU1112" s="435"/>
      <c r="AIV1112" s="435"/>
      <c r="AIW1112" s="435"/>
      <c r="AIX1112" s="435"/>
      <c r="AIY1112" s="435"/>
      <c r="AIZ1112" s="435"/>
      <c r="AJA1112" s="435"/>
      <c r="AJB1112" s="435"/>
      <c r="AJC1112" s="435"/>
      <c r="AJD1112" s="435"/>
      <c r="AJE1112" s="435"/>
      <c r="AJF1112" s="435"/>
      <c r="AJG1112" s="435"/>
      <c r="AJH1112" s="435"/>
      <c r="AJI1112" s="435"/>
      <c r="AJJ1112" s="435"/>
      <c r="AJK1112" s="435"/>
      <c r="AJL1112" s="435"/>
      <c r="AJM1112" s="435"/>
      <c r="AJN1112" s="435"/>
      <c r="AJO1112" s="435"/>
      <c r="AJP1112" s="435"/>
      <c r="AJQ1112" s="435"/>
      <c r="AJR1112" s="435"/>
      <c r="AJS1112" s="435"/>
      <c r="AJT1112" s="435"/>
      <c r="AJU1112" s="435"/>
      <c r="AJV1112" s="435"/>
      <c r="AJW1112" s="435"/>
      <c r="AJX1112" s="435"/>
      <c r="AJY1112" s="435"/>
      <c r="AJZ1112" s="435"/>
      <c r="AKA1112" s="435"/>
      <c r="AKB1112" s="435"/>
      <c r="AKC1112" s="435"/>
      <c r="AKD1112" s="435"/>
      <c r="AKE1112" s="435"/>
      <c r="AKF1112" s="435"/>
      <c r="AKG1112" s="435"/>
      <c r="AKH1112" s="435"/>
      <c r="AKI1112" s="435"/>
      <c r="AKJ1112" s="435"/>
      <c r="AKK1112" s="435"/>
      <c r="AKL1112" s="435"/>
      <c r="AKM1112" s="435"/>
      <c r="AKN1112" s="435"/>
      <c r="AKO1112" s="435"/>
      <c r="AKP1112" s="435"/>
      <c r="AKQ1112" s="435"/>
      <c r="AKR1112" s="435"/>
      <c r="AKS1112" s="435"/>
      <c r="AKT1112" s="435"/>
      <c r="AKU1112" s="435"/>
      <c r="AKV1112" s="435"/>
      <c r="AKW1112" s="435"/>
      <c r="AKX1112" s="435"/>
      <c r="AKY1112" s="435"/>
      <c r="AKZ1112" s="435"/>
      <c r="ALA1112" s="435"/>
      <c r="ALB1112" s="435"/>
      <c r="ALC1112" s="435"/>
      <c r="ALD1112" s="435"/>
      <c r="ALE1112" s="435"/>
      <c r="ALF1112" s="435"/>
      <c r="ALG1112" s="435"/>
      <c r="ALH1112" s="435"/>
      <c r="ALI1112" s="435"/>
      <c r="ALJ1112" s="435"/>
      <c r="ALK1112" s="435"/>
      <c r="ALL1112" s="435"/>
      <c r="ALM1112" s="435"/>
      <c r="ALN1112" s="435"/>
      <c r="ALO1112" s="435"/>
      <c r="ALP1112" s="435"/>
      <c r="ALQ1112" s="435"/>
      <c r="ALR1112" s="435"/>
      <c r="ALS1112" s="435"/>
      <c r="ALT1112" s="435"/>
      <c r="ALU1112" s="435"/>
      <c r="ALV1112" s="435"/>
      <c r="ALW1112" s="435"/>
      <c r="ALX1112" s="435"/>
      <c r="ALY1112" s="435"/>
      <c r="ALZ1112" s="435"/>
      <c r="AMA1112" s="435"/>
      <c r="AMB1112" s="435"/>
      <c r="AMC1112" s="435"/>
      <c r="AMD1112" s="435"/>
      <c r="AME1112" s="435"/>
      <c r="AMF1112" s="435"/>
      <c r="AMG1112" s="435"/>
      <c r="AMH1112" s="435"/>
      <c r="AMI1112" s="435"/>
      <c r="AMJ1112" s="435"/>
      <c r="AMK1112" s="435"/>
      <c r="AML1112" s="435"/>
      <c r="AMM1112" s="435"/>
      <c r="AMN1112" s="435"/>
      <c r="AMO1112" s="435"/>
      <c r="AMP1112" s="435"/>
      <c r="AMQ1112" s="435"/>
      <c r="AMR1112" s="435"/>
      <c r="AMS1112" s="435"/>
      <c r="AMT1112" s="435"/>
      <c r="AMU1112" s="435"/>
      <c r="AMV1112" s="435"/>
      <c r="AMW1112" s="435"/>
      <c r="AMX1112" s="435"/>
      <c r="AMY1112" s="435"/>
      <c r="AMZ1112" s="435"/>
      <c r="ANA1112" s="435"/>
      <c r="ANB1112" s="435"/>
      <c r="ANC1112" s="435"/>
      <c r="AND1112" s="435"/>
      <c r="ANE1112" s="435"/>
      <c r="ANF1112" s="435"/>
      <c r="ANG1112" s="435"/>
      <c r="ANH1112" s="435"/>
      <c r="ANI1112" s="435"/>
      <c r="ANJ1112" s="435"/>
      <c r="ANK1112" s="435"/>
      <c r="ANL1112" s="435"/>
      <c r="ANM1112" s="435"/>
      <c r="ANN1112" s="435"/>
      <c r="ANO1112" s="435"/>
      <c r="ANP1112" s="435"/>
      <c r="ANQ1112" s="435"/>
      <c r="ANR1112" s="435"/>
      <c r="ANS1112" s="435"/>
      <c r="ANT1112" s="435"/>
      <c r="ANU1112" s="435"/>
      <c r="ANV1112" s="435"/>
      <c r="ANW1112" s="435"/>
      <c r="ANX1112" s="435"/>
      <c r="ANY1112" s="435"/>
      <c r="ANZ1112" s="435"/>
      <c r="AOA1112" s="435"/>
      <c r="AOB1112" s="435"/>
      <c r="AOC1112" s="435"/>
      <c r="AOD1112" s="435"/>
      <c r="AOE1112" s="435"/>
      <c r="AOF1112" s="435"/>
      <c r="AOG1112" s="435"/>
      <c r="AOH1112" s="435"/>
      <c r="AOI1112" s="435"/>
      <c r="AOJ1112" s="435"/>
      <c r="AOK1112" s="435"/>
      <c r="AOL1112" s="435"/>
      <c r="AOM1112" s="435"/>
      <c r="AON1112" s="435"/>
      <c r="AOO1112" s="435"/>
      <c r="AOP1112" s="435"/>
      <c r="AOQ1112" s="435"/>
      <c r="AOR1112" s="435"/>
      <c r="AOS1112" s="435"/>
      <c r="AOT1112" s="435"/>
      <c r="AOU1112" s="435"/>
      <c r="AOV1112" s="435"/>
      <c r="AOW1112" s="435"/>
      <c r="AOX1112" s="435"/>
      <c r="AOY1112" s="435"/>
      <c r="AOZ1112" s="435"/>
      <c r="APA1112" s="435"/>
      <c r="APB1112" s="435"/>
      <c r="APC1112" s="435"/>
      <c r="APD1112" s="435"/>
      <c r="APE1112" s="435"/>
      <c r="APF1112" s="435"/>
      <c r="APG1112" s="435"/>
      <c r="APH1112" s="435"/>
      <c r="API1112" s="435"/>
      <c r="APJ1112" s="435"/>
      <c r="APK1112" s="435"/>
      <c r="APL1112" s="435"/>
      <c r="APM1112" s="435"/>
      <c r="APN1112" s="435"/>
      <c r="APO1112" s="435"/>
      <c r="APP1112" s="435"/>
      <c r="APQ1112" s="435"/>
      <c r="APR1112" s="435"/>
      <c r="APS1112" s="435"/>
      <c r="APT1112" s="435"/>
      <c r="APU1112" s="435"/>
      <c r="APV1112" s="435"/>
      <c r="APW1112" s="435"/>
      <c r="APX1112" s="435"/>
      <c r="APY1112" s="435"/>
      <c r="APZ1112" s="435"/>
      <c r="AQA1112" s="435"/>
      <c r="AQB1112" s="435"/>
      <c r="AQC1112" s="435"/>
      <c r="AQD1112" s="435"/>
      <c r="AQE1112" s="435"/>
      <c r="AQF1112" s="435"/>
      <c r="AQG1112" s="435"/>
      <c r="AQH1112" s="435"/>
      <c r="AQI1112" s="435"/>
      <c r="AQJ1112" s="435"/>
      <c r="AQK1112" s="435"/>
      <c r="AQL1112" s="435"/>
      <c r="AQM1112" s="435"/>
      <c r="AQN1112" s="435"/>
      <c r="AQO1112" s="435"/>
      <c r="AQP1112" s="435"/>
      <c r="AQQ1112" s="435"/>
      <c r="AQR1112" s="435"/>
      <c r="AQS1112" s="435"/>
      <c r="AQT1112" s="435"/>
      <c r="AQU1112" s="435"/>
      <c r="AQV1112" s="435"/>
      <c r="AQW1112" s="435"/>
      <c r="AQX1112" s="435"/>
      <c r="AQY1112" s="435"/>
      <c r="AQZ1112" s="435"/>
      <c r="ARA1112" s="435"/>
      <c r="ARB1112" s="435"/>
      <c r="ARC1112" s="435"/>
      <c r="ARD1112" s="435"/>
      <c r="ARE1112" s="435"/>
      <c r="ARF1112" s="435"/>
      <c r="ARG1112" s="435"/>
      <c r="ARH1112" s="435"/>
      <c r="ARI1112" s="435"/>
      <c r="ARJ1112" s="435"/>
      <c r="ARK1112" s="435"/>
      <c r="ARL1112" s="435"/>
      <c r="ARM1112" s="435"/>
      <c r="ARN1112" s="435"/>
      <c r="ARO1112" s="435"/>
      <c r="ARP1112" s="435"/>
      <c r="ARQ1112" s="435"/>
      <c r="ARR1112" s="435"/>
      <c r="ARS1112" s="435"/>
      <c r="ART1112" s="435"/>
      <c r="ARU1112" s="435"/>
      <c r="ARV1112" s="435"/>
      <c r="ARW1112" s="435"/>
      <c r="ARX1112" s="435"/>
      <c r="ARY1112" s="435"/>
      <c r="ARZ1112" s="435"/>
      <c r="ASA1112" s="435"/>
      <c r="ASB1112" s="435"/>
      <c r="ASC1112" s="435"/>
      <c r="ASD1112" s="435"/>
      <c r="ASE1112" s="435"/>
      <c r="ASF1112" s="435"/>
      <c r="ASG1112" s="435"/>
      <c r="ASH1112" s="435"/>
      <c r="ASI1112" s="435"/>
      <c r="ASJ1112" s="435"/>
      <c r="ASK1112" s="435"/>
      <c r="ASL1112" s="435"/>
      <c r="ASM1112" s="435"/>
      <c r="ASN1112" s="435"/>
      <c r="ASO1112" s="435"/>
      <c r="ASP1112" s="435"/>
      <c r="ASQ1112" s="435"/>
      <c r="ASR1112" s="435"/>
      <c r="ASS1112" s="435"/>
      <c r="AST1112" s="435"/>
      <c r="ASU1112" s="435"/>
      <c r="ASV1112" s="435"/>
      <c r="ASW1112" s="435"/>
      <c r="ASX1112" s="435"/>
      <c r="ASY1112" s="435"/>
      <c r="ASZ1112" s="435"/>
      <c r="ATA1112" s="435"/>
      <c r="ATB1112" s="435"/>
      <c r="ATC1112" s="435"/>
      <c r="ATD1112" s="435"/>
      <c r="ATE1112" s="435"/>
      <c r="ATF1112" s="435"/>
      <c r="ATG1112" s="435"/>
      <c r="ATH1112" s="435"/>
      <c r="ATI1112" s="435"/>
      <c r="ATJ1112" s="435"/>
      <c r="ATK1112" s="435"/>
      <c r="ATL1112" s="435"/>
      <c r="ATM1112" s="435"/>
      <c r="ATN1112" s="435"/>
      <c r="ATO1112" s="435"/>
      <c r="ATP1112" s="435"/>
      <c r="ATQ1112" s="435"/>
      <c r="ATR1112" s="435"/>
      <c r="ATS1112" s="435"/>
      <c r="ATT1112" s="435"/>
      <c r="ATU1112" s="435"/>
      <c r="ATV1112" s="435"/>
      <c r="ATW1112" s="435"/>
      <c r="ATX1112" s="435"/>
      <c r="ATY1112" s="435"/>
      <c r="ATZ1112" s="435"/>
      <c r="AUA1112" s="435"/>
      <c r="AUB1112" s="435"/>
      <c r="AUC1112" s="435"/>
      <c r="AUD1112" s="435"/>
      <c r="AUE1112" s="435"/>
      <c r="AUF1112" s="435"/>
      <c r="AUG1112" s="435"/>
      <c r="AUH1112" s="435"/>
      <c r="AUI1112" s="435"/>
      <c r="AUJ1112" s="435"/>
      <c r="AUK1112" s="435"/>
      <c r="AUL1112" s="435"/>
      <c r="AUM1112" s="435"/>
      <c r="AUN1112" s="435"/>
      <c r="AUO1112" s="435"/>
      <c r="AUP1112" s="435"/>
      <c r="AUQ1112" s="435"/>
      <c r="AUR1112" s="435"/>
      <c r="AUS1112" s="435"/>
      <c r="AUT1112" s="435"/>
      <c r="AUU1112" s="435"/>
      <c r="AUV1112" s="435"/>
      <c r="AUW1112" s="435"/>
      <c r="AUX1112" s="435"/>
      <c r="AUY1112" s="435"/>
      <c r="AUZ1112" s="435"/>
      <c r="AVA1112" s="435"/>
      <c r="AVB1112" s="435"/>
      <c r="AVC1112" s="435"/>
      <c r="AVD1112" s="435"/>
      <c r="AVE1112" s="435"/>
      <c r="AVF1112" s="435"/>
      <c r="AVG1112" s="435"/>
      <c r="AVH1112" s="435"/>
      <c r="AVI1112" s="435"/>
      <c r="AVJ1112" s="435"/>
      <c r="AVK1112" s="435"/>
      <c r="AVL1112" s="435"/>
      <c r="AVM1112" s="435"/>
      <c r="AVN1112" s="435"/>
      <c r="AVO1112" s="435"/>
      <c r="AVP1112" s="435"/>
      <c r="AVQ1112" s="435"/>
      <c r="AVR1112" s="435"/>
      <c r="AVS1112" s="435"/>
      <c r="AVT1112" s="435"/>
      <c r="AVU1112" s="435"/>
      <c r="AVV1112" s="435"/>
      <c r="AVW1112" s="435"/>
      <c r="AVX1112" s="435"/>
      <c r="AVY1112" s="435"/>
      <c r="AVZ1112" s="435"/>
      <c r="AWA1112" s="435"/>
      <c r="AWB1112" s="435"/>
      <c r="AWC1112" s="435"/>
      <c r="AWD1112" s="435"/>
      <c r="AWE1112" s="435"/>
      <c r="AWF1112" s="435"/>
      <c r="AWG1112" s="435"/>
      <c r="AWH1112" s="435"/>
      <c r="AWI1112" s="435"/>
      <c r="AWJ1112" s="435"/>
      <c r="AWK1112" s="435"/>
      <c r="AWL1112" s="435"/>
      <c r="AWM1112" s="435"/>
      <c r="AWN1112" s="435"/>
      <c r="AWO1112" s="435"/>
      <c r="AWP1112" s="435"/>
      <c r="AWQ1112" s="435"/>
      <c r="AWR1112" s="435"/>
      <c r="AWS1112" s="435"/>
      <c r="AWT1112" s="435"/>
      <c r="AWU1112" s="435"/>
      <c r="AWV1112" s="435"/>
      <c r="AWW1112" s="435"/>
      <c r="AWX1112" s="435"/>
      <c r="AWY1112" s="435"/>
      <c r="AWZ1112" s="435"/>
      <c r="AXA1112" s="435"/>
      <c r="AXB1112" s="435"/>
      <c r="AXC1112" s="435"/>
      <c r="AXD1112" s="435"/>
      <c r="AXE1112" s="435"/>
      <c r="AXF1112" s="435"/>
      <c r="AXG1112" s="435"/>
      <c r="AXH1112" s="435"/>
      <c r="AXI1112" s="435"/>
      <c r="AXJ1112" s="435"/>
      <c r="AXK1112" s="435"/>
      <c r="AXL1112" s="435"/>
      <c r="AXM1112" s="435"/>
      <c r="AXN1112" s="435"/>
      <c r="AXO1112" s="435"/>
      <c r="AXP1112" s="435"/>
      <c r="AXQ1112" s="435"/>
      <c r="AXR1112" s="435"/>
      <c r="AXS1112" s="435"/>
      <c r="AXT1112" s="435"/>
      <c r="AXU1112" s="435"/>
      <c r="AXV1112" s="435"/>
      <c r="AXW1112" s="435"/>
      <c r="AXX1112" s="435"/>
      <c r="AXY1112" s="435"/>
      <c r="AXZ1112" s="435"/>
      <c r="AYA1112" s="435"/>
      <c r="AYB1112" s="435"/>
      <c r="AYC1112" s="435"/>
      <c r="AYD1112" s="435"/>
      <c r="AYE1112" s="435"/>
      <c r="AYF1112" s="435"/>
      <c r="AYG1112" s="435"/>
      <c r="AYH1112" s="435"/>
      <c r="AYI1112" s="435"/>
      <c r="AYJ1112" s="435"/>
      <c r="AYK1112" s="435"/>
      <c r="AYL1112" s="435"/>
      <c r="AYM1112" s="435"/>
      <c r="AYN1112" s="435"/>
      <c r="AYO1112" s="435"/>
      <c r="AYP1112" s="435"/>
      <c r="AYQ1112" s="435"/>
      <c r="AYR1112" s="435"/>
      <c r="AYS1112" s="435"/>
      <c r="AYT1112" s="435"/>
      <c r="AYU1112" s="435"/>
      <c r="AYV1112" s="435"/>
      <c r="AYW1112" s="435"/>
      <c r="AYX1112" s="435"/>
      <c r="AYY1112" s="435"/>
      <c r="AYZ1112" s="435"/>
      <c r="AZA1112" s="435"/>
      <c r="AZB1112" s="435"/>
      <c r="AZC1112" s="435"/>
      <c r="AZD1112" s="435"/>
      <c r="AZE1112" s="435"/>
      <c r="AZF1112" s="435"/>
      <c r="AZG1112" s="435"/>
      <c r="AZH1112" s="435"/>
      <c r="AZI1112" s="435"/>
      <c r="AZJ1112" s="435"/>
      <c r="AZK1112" s="435"/>
      <c r="AZL1112" s="435"/>
      <c r="AZM1112" s="435"/>
      <c r="AZN1112" s="435"/>
      <c r="AZO1112" s="435"/>
      <c r="AZP1112" s="435"/>
      <c r="AZQ1112" s="435"/>
      <c r="AZR1112" s="435"/>
      <c r="AZS1112" s="435"/>
      <c r="AZT1112" s="435"/>
      <c r="AZU1112" s="435"/>
      <c r="AZV1112" s="435"/>
      <c r="AZW1112" s="435"/>
      <c r="AZX1112" s="435"/>
      <c r="AZY1112" s="435"/>
      <c r="AZZ1112" s="435"/>
      <c r="BAA1112" s="435"/>
      <c r="BAB1112" s="435"/>
      <c r="BAC1112" s="435"/>
      <c r="BAD1112" s="435"/>
      <c r="BAE1112" s="435"/>
      <c r="BAF1112" s="435"/>
      <c r="BAG1112" s="435"/>
      <c r="BAH1112" s="435"/>
      <c r="BAI1112" s="435"/>
      <c r="BAJ1112" s="435"/>
      <c r="BAK1112" s="435"/>
      <c r="BAL1112" s="435"/>
      <c r="BAM1112" s="435"/>
      <c r="BAN1112" s="435"/>
      <c r="BAO1112" s="435"/>
      <c r="BAP1112" s="435"/>
      <c r="BAQ1112" s="435"/>
      <c r="BAR1112" s="435"/>
      <c r="BAS1112" s="435"/>
      <c r="BAT1112" s="435"/>
      <c r="BAU1112" s="435"/>
      <c r="BAV1112" s="435"/>
      <c r="BAW1112" s="435"/>
      <c r="BAX1112" s="435"/>
      <c r="BAY1112" s="435"/>
      <c r="BAZ1112" s="435"/>
      <c r="BBA1112" s="435"/>
      <c r="BBB1112" s="435"/>
      <c r="BBC1112" s="435"/>
      <c r="BBD1112" s="435"/>
      <c r="BBE1112" s="435"/>
      <c r="BBF1112" s="435"/>
      <c r="BBG1112" s="435"/>
      <c r="BBH1112" s="435"/>
      <c r="BBI1112" s="435"/>
      <c r="BBJ1112" s="435"/>
      <c r="BBK1112" s="435"/>
      <c r="BBL1112" s="435"/>
      <c r="BBM1112" s="435"/>
      <c r="BBN1112" s="435"/>
      <c r="BBO1112" s="435"/>
      <c r="BBP1112" s="435"/>
      <c r="BBQ1112" s="435"/>
      <c r="BBR1112" s="435"/>
      <c r="BBS1112" s="435"/>
      <c r="BBT1112" s="435"/>
      <c r="BBU1112" s="435"/>
      <c r="BBV1112" s="435"/>
      <c r="BBW1112" s="435"/>
      <c r="BBX1112" s="435"/>
      <c r="BBY1112" s="435"/>
      <c r="BBZ1112" s="435"/>
      <c r="BCA1112" s="435"/>
      <c r="BCB1112" s="435"/>
      <c r="BCC1112" s="435"/>
      <c r="BCD1112" s="435"/>
      <c r="BCE1112" s="435"/>
      <c r="BCF1112" s="435"/>
      <c r="BCG1112" s="435"/>
      <c r="BCH1112" s="435"/>
      <c r="BCI1112" s="435"/>
      <c r="BCJ1112" s="435"/>
      <c r="BCK1112" s="435"/>
      <c r="BCL1112" s="435"/>
      <c r="BCM1112" s="435"/>
      <c r="BCN1112" s="435"/>
      <c r="BCO1112" s="435"/>
      <c r="BCP1112" s="435"/>
      <c r="BCQ1112" s="435"/>
      <c r="BCR1112" s="435"/>
      <c r="BCS1112" s="435"/>
      <c r="BCT1112" s="435"/>
      <c r="BCU1112" s="435"/>
      <c r="BCV1112" s="435"/>
      <c r="BCW1112" s="435"/>
      <c r="BCX1112" s="435"/>
      <c r="BCY1112" s="435"/>
      <c r="BCZ1112" s="435"/>
      <c r="BDA1112" s="435"/>
      <c r="BDB1112" s="435"/>
      <c r="BDC1112" s="435"/>
      <c r="BDD1112" s="435"/>
      <c r="BDE1112" s="435"/>
      <c r="BDF1112" s="435"/>
      <c r="BDG1112" s="435"/>
      <c r="BDH1112" s="435"/>
      <c r="BDI1112" s="435"/>
      <c r="BDJ1112" s="435"/>
      <c r="BDK1112" s="435"/>
      <c r="BDL1112" s="435"/>
      <c r="BDM1112" s="435"/>
      <c r="BDN1112" s="435"/>
      <c r="BDO1112" s="435"/>
      <c r="BDP1112" s="435"/>
      <c r="BDQ1112" s="435"/>
      <c r="BDR1112" s="435"/>
      <c r="BDS1112" s="435"/>
      <c r="BDT1112" s="435"/>
      <c r="BDU1112" s="435"/>
      <c r="BDV1112" s="435"/>
      <c r="BDW1112" s="435"/>
      <c r="BDX1112" s="435"/>
      <c r="BDY1112" s="435"/>
      <c r="BDZ1112" s="435"/>
      <c r="BEA1112" s="435"/>
      <c r="BEB1112" s="435"/>
      <c r="BEC1112" s="435"/>
      <c r="BED1112" s="435"/>
      <c r="BEE1112" s="435"/>
      <c r="BEF1112" s="435"/>
      <c r="BEG1112" s="435"/>
      <c r="BEH1112" s="435"/>
      <c r="BEI1112" s="435"/>
      <c r="BEJ1112" s="435"/>
      <c r="BEK1112" s="435"/>
      <c r="BEL1112" s="435"/>
      <c r="BEM1112" s="435"/>
      <c r="BEN1112" s="435"/>
      <c r="BEO1112" s="435"/>
      <c r="BEP1112" s="435"/>
      <c r="BEQ1112" s="435"/>
      <c r="BER1112" s="435"/>
      <c r="BES1112" s="435"/>
      <c r="BET1112" s="435"/>
      <c r="BEU1112" s="435"/>
      <c r="BEV1112" s="435"/>
      <c r="BEW1112" s="435"/>
      <c r="BEX1112" s="435"/>
      <c r="BEY1112" s="435"/>
      <c r="BEZ1112" s="435"/>
      <c r="BFA1112" s="435"/>
      <c r="BFB1112" s="435"/>
      <c r="BFC1112" s="435"/>
      <c r="BFD1112" s="435"/>
      <c r="BFE1112" s="435"/>
      <c r="BFF1112" s="435"/>
      <c r="BFG1112" s="435"/>
      <c r="BFH1112" s="435"/>
      <c r="BFI1112" s="435"/>
      <c r="BFJ1112" s="435"/>
      <c r="BFK1112" s="435"/>
      <c r="BFL1112" s="435"/>
      <c r="BFM1112" s="435"/>
      <c r="BFN1112" s="435"/>
      <c r="BFO1112" s="435"/>
      <c r="BFP1112" s="435"/>
      <c r="BFQ1112" s="435"/>
      <c r="BFR1112" s="435"/>
      <c r="BFS1112" s="435"/>
      <c r="BFT1112" s="435"/>
      <c r="BFU1112" s="435"/>
      <c r="BFV1112" s="435"/>
      <c r="BFW1112" s="435"/>
      <c r="BFX1112" s="435"/>
      <c r="BFY1112" s="435"/>
      <c r="BFZ1112" s="435"/>
      <c r="BGA1112" s="435"/>
      <c r="BGB1112" s="435"/>
      <c r="BGC1112" s="435"/>
      <c r="BGD1112" s="435"/>
      <c r="BGE1112" s="435"/>
      <c r="BGF1112" s="435"/>
      <c r="BGG1112" s="435"/>
      <c r="BGH1112" s="435"/>
      <c r="BGI1112" s="435"/>
      <c r="BGJ1112" s="435"/>
      <c r="BGK1112" s="435"/>
      <c r="BGL1112" s="435"/>
      <c r="BGM1112" s="435"/>
      <c r="BGN1112" s="435"/>
      <c r="BGO1112" s="435"/>
      <c r="BGP1112" s="435"/>
      <c r="BGQ1112" s="435"/>
      <c r="BGR1112" s="435"/>
      <c r="BGS1112" s="435"/>
      <c r="BGT1112" s="435"/>
      <c r="BGU1112" s="435"/>
      <c r="BGV1112" s="435"/>
      <c r="BGW1112" s="435"/>
      <c r="BGX1112" s="435"/>
      <c r="BGY1112" s="435"/>
      <c r="BGZ1112" s="435"/>
      <c r="BHA1112" s="435"/>
      <c r="BHB1112" s="435"/>
      <c r="BHC1112" s="435"/>
      <c r="BHD1112" s="435"/>
      <c r="BHE1112" s="435"/>
      <c r="BHF1112" s="435"/>
      <c r="BHG1112" s="435"/>
      <c r="BHH1112" s="435"/>
      <c r="BHI1112" s="435"/>
      <c r="BHJ1112" s="435"/>
      <c r="BHK1112" s="435"/>
      <c r="BHL1112" s="435"/>
      <c r="BHM1112" s="435"/>
      <c r="BHN1112" s="435"/>
      <c r="BHO1112" s="435"/>
      <c r="BHP1112" s="435"/>
      <c r="BHQ1112" s="435"/>
      <c r="BHR1112" s="435"/>
      <c r="BHS1112" s="435"/>
      <c r="BHT1112" s="435"/>
      <c r="BHU1112" s="435"/>
      <c r="BHV1112" s="435"/>
      <c r="BHW1112" s="435"/>
      <c r="BHX1112" s="435"/>
      <c r="BHY1112" s="435"/>
      <c r="BHZ1112" s="435"/>
      <c r="BIA1112" s="435"/>
      <c r="BIB1112" s="435"/>
      <c r="BIC1112" s="435"/>
      <c r="BID1112" s="435"/>
      <c r="BIE1112" s="435"/>
      <c r="BIF1112" s="435"/>
      <c r="BIG1112" s="435"/>
      <c r="BIH1112" s="435"/>
      <c r="BII1112" s="435"/>
      <c r="BIJ1112" s="435"/>
      <c r="BIK1112" s="435"/>
      <c r="BIL1112" s="435"/>
      <c r="BIM1112" s="435"/>
      <c r="BIN1112" s="435"/>
      <c r="BIO1112" s="435"/>
      <c r="BIP1112" s="435"/>
      <c r="BIQ1112" s="435"/>
      <c r="BIR1112" s="435"/>
      <c r="BIS1112" s="435"/>
      <c r="BIT1112" s="435"/>
      <c r="BIU1112" s="435"/>
      <c r="BIV1112" s="435"/>
      <c r="BIW1112" s="435"/>
      <c r="BIX1112" s="435"/>
      <c r="BIY1112" s="435"/>
      <c r="BIZ1112" s="435"/>
      <c r="BJA1112" s="435"/>
      <c r="BJB1112" s="435"/>
      <c r="BJC1112" s="435"/>
      <c r="BJD1112" s="435"/>
      <c r="BJE1112" s="435"/>
      <c r="BJF1112" s="435"/>
      <c r="BJG1112" s="435"/>
      <c r="BJH1112" s="435"/>
      <c r="BJI1112" s="435"/>
      <c r="BJJ1112" s="435"/>
      <c r="BJK1112" s="435"/>
      <c r="BJL1112" s="435"/>
      <c r="BJM1112" s="435"/>
      <c r="BJN1112" s="435"/>
      <c r="BJO1112" s="435"/>
      <c r="BJP1112" s="435"/>
      <c r="BJQ1112" s="435"/>
      <c r="BJR1112" s="435"/>
      <c r="BJS1112" s="435"/>
      <c r="BJT1112" s="435"/>
      <c r="BJU1112" s="435"/>
      <c r="BJV1112" s="435"/>
      <c r="BJW1112" s="435"/>
      <c r="BJX1112" s="435"/>
      <c r="BJY1112" s="435"/>
      <c r="BJZ1112" s="435"/>
      <c r="BKA1112" s="435"/>
      <c r="BKB1112" s="435"/>
      <c r="BKC1112" s="435"/>
      <c r="BKD1112" s="435"/>
      <c r="BKE1112" s="435"/>
      <c r="BKF1112" s="435"/>
      <c r="BKG1112" s="435"/>
      <c r="BKH1112" s="435"/>
      <c r="BKI1112" s="435"/>
      <c r="BKJ1112" s="435"/>
      <c r="BKK1112" s="435"/>
      <c r="BKL1112" s="435"/>
      <c r="BKM1112" s="435"/>
      <c r="BKN1112" s="435"/>
      <c r="BKO1112" s="435"/>
      <c r="BKP1112" s="435"/>
      <c r="BKQ1112" s="435"/>
      <c r="BKR1112" s="435"/>
      <c r="BKS1112" s="435"/>
      <c r="BKT1112" s="435"/>
      <c r="BKU1112" s="435"/>
      <c r="BKV1112" s="435"/>
      <c r="BKW1112" s="435"/>
      <c r="BKX1112" s="435"/>
      <c r="BKY1112" s="435"/>
      <c r="BKZ1112" s="435"/>
      <c r="BLA1112" s="435"/>
      <c r="BLB1112" s="435"/>
      <c r="BLC1112" s="435"/>
      <c r="BLD1112" s="435"/>
      <c r="BLE1112" s="435"/>
      <c r="BLF1112" s="435"/>
      <c r="BLG1112" s="435"/>
      <c r="BLH1112" s="435"/>
      <c r="BLI1112" s="435"/>
      <c r="BLJ1112" s="435"/>
      <c r="BLK1112" s="435"/>
      <c r="BLL1112" s="435"/>
      <c r="BLM1112" s="435"/>
      <c r="BLN1112" s="435"/>
      <c r="BLO1112" s="435"/>
      <c r="BLP1112" s="435"/>
      <c r="BLQ1112" s="435"/>
      <c r="BLR1112" s="435"/>
      <c r="BLS1112" s="435"/>
      <c r="BLT1112" s="435"/>
      <c r="BLU1112" s="435"/>
      <c r="BLV1112" s="435"/>
      <c r="BLW1112" s="435"/>
      <c r="BLX1112" s="435"/>
      <c r="BLY1112" s="435"/>
      <c r="BLZ1112" s="435"/>
      <c r="BMA1112" s="435"/>
      <c r="BMB1112" s="435"/>
      <c r="BMC1112" s="435"/>
      <c r="BMD1112" s="435"/>
      <c r="BME1112" s="435"/>
      <c r="BMF1112" s="435"/>
      <c r="BMG1112" s="435"/>
      <c r="BMH1112" s="435"/>
      <c r="BMI1112" s="435"/>
      <c r="BMJ1112" s="435"/>
      <c r="BMK1112" s="435"/>
      <c r="BML1112" s="435"/>
      <c r="BMM1112" s="435"/>
      <c r="BMN1112" s="435"/>
      <c r="BMO1112" s="435"/>
      <c r="BMP1112" s="435"/>
      <c r="BMQ1112" s="435"/>
      <c r="BMR1112" s="435"/>
      <c r="BMS1112" s="435"/>
      <c r="BMT1112" s="435"/>
      <c r="BMU1112" s="435"/>
      <c r="BMV1112" s="435"/>
      <c r="BMW1112" s="435"/>
      <c r="BMX1112" s="435"/>
      <c r="BMY1112" s="435"/>
      <c r="BMZ1112" s="435"/>
      <c r="BNA1112" s="435"/>
      <c r="BNB1112" s="435"/>
      <c r="BNC1112" s="435"/>
      <c r="BND1112" s="435"/>
      <c r="BNE1112" s="435"/>
      <c r="BNF1112" s="435"/>
      <c r="BNG1112" s="435"/>
      <c r="BNH1112" s="435"/>
      <c r="BNI1112" s="435"/>
      <c r="BNJ1112" s="435"/>
      <c r="BNK1112" s="435"/>
      <c r="BNL1112" s="435"/>
      <c r="BNM1112" s="435"/>
      <c r="BNN1112" s="435"/>
      <c r="BNO1112" s="435"/>
      <c r="BNP1112" s="435"/>
      <c r="BNQ1112" s="435"/>
      <c r="BNR1112" s="435"/>
      <c r="BNS1112" s="435"/>
      <c r="BNT1112" s="435"/>
      <c r="BNU1112" s="435"/>
      <c r="BNV1112" s="435"/>
      <c r="BNW1112" s="435"/>
      <c r="BNX1112" s="435"/>
      <c r="BNY1112" s="435"/>
      <c r="BNZ1112" s="435"/>
      <c r="BOA1112" s="435"/>
      <c r="BOB1112" s="435"/>
      <c r="BOC1112" s="435"/>
      <c r="BOD1112" s="435"/>
      <c r="BOE1112" s="435"/>
      <c r="BOF1112" s="435"/>
      <c r="BOG1112" s="435"/>
      <c r="BOH1112" s="435"/>
      <c r="BOI1112" s="435"/>
      <c r="BOJ1112" s="435"/>
      <c r="BOK1112" s="435"/>
      <c r="BOL1112" s="435"/>
      <c r="BOM1112" s="435"/>
      <c r="BON1112" s="435"/>
      <c r="BOO1112" s="435"/>
      <c r="BOP1112" s="435"/>
      <c r="BOQ1112" s="435"/>
      <c r="BOR1112" s="435"/>
      <c r="BOS1112" s="435"/>
      <c r="BOT1112" s="435"/>
      <c r="BOU1112" s="435"/>
      <c r="BOV1112" s="435"/>
      <c r="BOW1112" s="435"/>
      <c r="BOX1112" s="435"/>
      <c r="BOY1112" s="435"/>
      <c r="BOZ1112" s="435"/>
      <c r="BPA1112" s="435"/>
      <c r="BPB1112" s="435"/>
      <c r="BPC1112" s="435"/>
      <c r="BPD1112" s="435"/>
      <c r="BPE1112" s="435"/>
      <c r="BPF1112" s="435"/>
      <c r="BPG1112" s="435"/>
      <c r="BPH1112" s="435"/>
      <c r="BPI1112" s="435"/>
      <c r="BPJ1112" s="435"/>
      <c r="BPK1112" s="435"/>
      <c r="BPL1112" s="435"/>
      <c r="BPM1112" s="435"/>
      <c r="BPN1112" s="435"/>
      <c r="BPO1112" s="435"/>
      <c r="BPP1112" s="435"/>
      <c r="BPQ1112" s="435"/>
      <c r="BPR1112" s="435"/>
      <c r="BPS1112" s="435"/>
      <c r="BPT1112" s="435"/>
      <c r="BPU1112" s="435"/>
      <c r="BPV1112" s="435"/>
      <c r="BPW1112" s="435"/>
      <c r="BPX1112" s="435"/>
      <c r="BPY1112" s="435"/>
      <c r="BPZ1112" s="435"/>
      <c r="BQA1112" s="435"/>
      <c r="BQB1112" s="435"/>
      <c r="BQC1112" s="435"/>
      <c r="BQD1112" s="435"/>
      <c r="BQE1112" s="435"/>
      <c r="BQF1112" s="435"/>
      <c r="BQG1112" s="435"/>
      <c r="BQH1112" s="435"/>
      <c r="BQI1112" s="435"/>
      <c r="BQJ1112" s="435"/>
      <c r="BQK1112" s="435"/>
      <c r="BQL1112" s="435"/>
      <c r="BQM1112" s="435"/>
      <c r="BQN1112" s="435"/>
      <c r="BQO1112" s="435"/>
      <c r="BQP1112" s="435"/>
      <c r="BQQ1112" s="435"/>
      <c r="BQR1112" s="435"/>
      <c r="BQS1112" s="435"/>
      <c r="BQT1112" s="435"/>
      <c r="BQU1112" s="435"/>
      <c r="BQV1112" s="435"/>
      <c r="BQW1112" s="435"/>
      <c r="BQX1112" s="435"/>
      <c r="BQY1112" s="435"/>
      <c r="BQZ1112" s="435"/>
      <c r="BRA1112" s="435"/>
      <c r="BRB1112" s="435"/>
      <c r="BRC1112" s="435"/>
      <c r="BRD1112" s="435"/>
      <c r="BRE1112" s="435"/>
      <c r="BRF1112" s="435"/>
      <c r="BRG1112" s="435"/>
      <c r="BRH1112" s="435"/>
      <c r="BRI1112" s="435"/>
      <c r="BRJ1112" s="435"/>
      <c r="BRK1112" s="435"/>
      <c r="BRL1112" s="435"/>
      <c r="BRM1112" s="435"/>
      <c r="BRN1112" s="435"/>
      <c r="BRO1112" s="435"/>
      <c r="BRP1112" s="435"/>
      <c r="BRQ1112" s="435"/>
      <c r="BRR1112" s="435"/>
      <c r="BRS1112" s="435"/>
      <c r="BRT1112" s="435"/>
      <c r="BRU1112" s="435"/>
      <c r="BRV1112" s="435"/>
      <c r="BRW1112" s="435"/>
      <c r="BRX1112" s="435"/>
      <c r="BRY1112" s="435"/>
      <c r="BRZ1112" s="435"/>
      <c r="BSA1112" s="435"/>
      <c r="BSB1112" s="435"/>
      <c r="BSC1112" s="435"/>
      <c r="BSD1112" s="435"/>
      <c r="BSE1112" s="435"/>
      <c r="BSF1112" s="435"/>
      <c r="BSG1112" s="435"/>
      <c r="BSH1112" s="435"/>
      <c r="BSI1112" s="435"/>
      <c r="BSJ1112" s="435"/>
      <c r="BSK1112" s="435"/>
      <c r="BSL1112" s="435"/>
      <c r="BSM1112" s="435"/>
      <c r="BSN1112" s="435"/>
      <c r="BSO1112" s="435"/>
      <c r="BSP1112" s="435"/>
      <c r="BSQ1112" s="435"/>
      <c r="BSR1112" s="435"/>
      <c r="BSS1112" s="435"/>
      <c r="BST1112" s="435"/>
      <c r="BSU1112" s="435"/>
      <c r="BSV1112" s="435"/>
      <c r="BSW1112" s="435"/>
      <c r="BSX1112" s="435"/>
      <c r="BSY1112" s="435"/>
      <c r="BSZ1112" s="435"/>
      <c r="BTA1112" s="435"/>
      <c r="BTB1112" s="435"/>
      <c r="BTC1112" s="435"/>
      <c r="BTD1112" s="435"/>
      <c r="BTE1112" s="435"/>
      <c r="BTF1112" s="435"/>
      <c r="BTG1112" s="435"/>
      <c r="BTH1112" s="435"/>
      <c r="BTI1112" s="435"/>
      <c r="BTJ1112" s="435"/>
      <c r="BTK1112" s="435"/>
      <c r="BTL1112" s="435"/>
      <c r="BTM1112" s="435"/>
      <c r="BTN1112" s="435"/>
      <c r="BTO1112" s="435"/>
      <c r="BTP1112" s="435"/>
      <c r="BTQ1112" s="435"/>
      <c r="BTR1112" s="435"/>
      <c r="BTS1112" s="435"/>
      <c r="BTT1112" s="435"/>
      <c r="BTU1112" s="435"/>
      <c r="BTV1112" s="435"/>
      <c r="BTW1112" s="435"/>
      <c r="BTX1112" s="435"/>
      <c r="BTY1112" s="435"/>
      <c r="BTZ1112" s="435"/>
      <c r="BUA1112" s="435"/>
      <c r="BUB1112" s="435"/>
      <c r="BUC1112" s="435"/>
      <c r="BUD1112" s="435"/>
      <c r="BUE1112" s="435"/>
      <c r="BUF1112" s="435"/>
      <c r="BUG1112" s="435"/>
      <c r="BUH1112" s="435"/>
      <c r="BUI1112" s="435"/>
      <c r="BUJ1112" s="435"/>
      <c r="BUK1112" s="435"/>
      <c r="BUL1112" s="435"/>
      <c r="BUM1112" s="435"/>
      <c r="BUN1112" s="435"/>
      <c r="BUO1112" s="435"/>
      <c r="BUP1112" s="435"/>
      <c r="BUQ1112" s="435"/>
      <c r="BUR1112" s="435"/>
      <c r="BUS1112" s="435"/>
      <c r="BUT1112" s="435"/>
      <c r="BUU1112" s="435"/>
      <c r="BUV1112" s="435"/>
      <c r="BUW1112" s="435"/>
      <c r="BUX1112" s="435"/>
      <c r="BUY1112" s="435"/>
      <c r="BUZ1112" s="435"/>
      <c r="BVA1112" s="435"/>
      <c r="BVB1112" s="435"/>
      <c r="BVC1112" s="435"/>
      <c r="BVD1112" s="435"/>
      <c r="BVE1112" s="435"/>
      <c r="BVF1112" s="435"/>
      <c r="BVG1112" s="435"/>
      <c r="BVH1112" s="435"/>
      <c r="BVI1112" s="435"/>
      <c r="BVJ1112" s="435"/>
      <c r="BVK1112" s="435"/>
      <c r="BVL1112" s="435"/>
      <c r="BVM1112" s="435"/>
      <c r="BVN1112" s="435"/>
      <c r="BVO1112" s="435"/>
      <c r="BVP1112" s="435"/>
      <c r="BVQ1112" s="435"/>
      <c r="BVR1112" s="435"/>
      <c r="BVS1112" s="435"/>
      <c r="BVT1112" s="435"/>
      <c r="BVU1112" s="435"/>
      <c r="BVV1112" s="435"/>
      <c r="BVW1112" s="435"/>
      <c r="BVX1112" s="435"/>
      <c r="BVY1112" s="435"/>
      <c r="BVZ1112" s="435"/>
      <c r="BWA1112" s="435"/>
      <c r="BWB1112" s="435"/>
      <c r="BWC1112" s="435"/>
      <c r="BWD1112" s="435"/>
      <c r="BWE1112" s="435"/>
      <c r="BWF1112" s="435"/>
      <c r="BWG1112" s="435"/>
      <c r="BWH1112" s="435"/>
      <c r="BWI1112" s="435"/>
      <c r="BWJ1112" s="435"/>
      <c r="BWK1112" s="435"/>
      <c r="BWL1112" s="435"/>
      <c r="BWM1112" s="435"/>
      <c r="BWN1112" s="435"/>
      <c r="BWO1112" s="435"/>
      <c r="BWP1112" s="435"/>
      <c r="BWQ1112" s="435"/>
      <c r="BWR1112" s="435"/>
      <c r="BWS1112" s="435"/>
      <c r="BWT1112" s="435"/>
      <c r="BWU1112" s="435"/>
      <c r="BWV1112" s="435"/>
      <c r="BWW1112" s="435"/>
      <c r="BWX1112" s="435"/>
      <c r="BWY1112" s="435"/>
      <c r="BWZ1112" s="435"/>
      <c r="BXA1112" s="435"/>
      <c r="BXB1112" s="435"/>
      <c r="BXC1112" s="435"/>
      <c r="BXD1112" s="435"/>
      <c r="BXE1112" s="435"/>
      <c r="BXF1112" s="435"/>
      <c r="BXG1112" s="435"/>
      <c r="BXH1112" s="435"/>
      <c r="BXI1112" s="435"/>
      <c r="BXJ1112" s="435"/>
      <c r="BXK1112" s="435"/>
      <c r="BXL1112" s="435"/>
      <c r="BXM1112" s="435"/>
      <c r="BXN1112" s="435"/>
      <c r="BXO1112" s="435"/>
      <c r="BXP1112" s="435"/>
      <c r="BXQ1112" s="435"/>
      <c r="BXR1112" s="435"/>
      <c r="BXS1112" s="435"/>
      <c r="BXT1112" s="435"/>
      <c r="BXU1112" s="435"/>
      <c r="BXV1112" s="435"/>
      <c r="BXW1112" s="435"/>
      <c r="BXX1112" s="435"/>
      <c r="BXY1112" s="435"/>
      <c r="BXZ1112" s="435"/>
      <c r="BYA1112" s="435"/>
      <c r="BYB1112" s="435"/>
      <c r="BYC1112" s="435"/>
      <c r="BYD1112" s="435"/>
      <c r="BYE1112" s="435"/>
      <c r="BYF1112" s="435"/>
      <c r="BYG1112" s="435"/>
      <c r="BYH1112" s="435"/>
      <c r="BYI1112" s="435"/>
      <c r="BYJ1112" s="435"/>
      <c r="BYK1112" s="435"/>
      <c r="BYL1112" s="435"/>
      <c r="BYM1112" s="435"/>
      <c r="BYN1112" s="435"/>
      <c r="BYO1112" s="435"/>
      <c r="BYP1112" s="435"/>
      <c r="BYQ1112" s="435"/>
      <c r="BYR1112" s="435"/>
      <c r="BYS1112" s="435"/>
      <c r="BYT1112" s="435"/>
      <c r="BYU1112" s="435"/>
      <c r="BYV1112" s="435"/>
      <c r="BYW1112" s="435"/>
      <c r="BYX1112" s="435"/>
      <c r="BYY1112" s="435"/>
      <c r="BYZ1112" s="435"/>
      <c r="BZA1112" s="435"/>
      <c r="BZB1112" s="435"/>
      <c r="BZC1112" s="435"/>
      <c r="BZD1112" s="435"/>
      <c r="BZE1112" s="435"/>
      <c r="BZF1112" s="435"/>
      <c r="BZG1112" s="435"/>
      <c r="BZH1112" s="435"/>
      <c r="BZI1112" s="435"/>
      <c r="BZJ1112" s="435"/>
      <c r="BZK1112" s="435"/>
      <c r="BZL1112" s="435"/>
      <c r="BZM1112" s="435"/>
      <c r="BZN1112" s="435"/>
      <c r="BZO1112" s="435"/>
      <c r="BZP1112" s="435"/>
      <c r="BZQ1112" s="435"/>
      <c r="BZR1112" s="435"/>
      <c r="BZS1112" s="435"/>
      <c r="BZT1112" s="435"/>
      <c r="BZU1112" s="435"/>
      <c r="BZV1112" s="435"/>
      <c r="BZW1112" s="435"/>
      <c r="BZX1112" s="435"/>
      <c r="BZY1112" s="435"/>
      <c r="BZZ1112" s="435"/>
      <c r="CAA1112" s="435"/>
      <c r="CAB1112" s="435"/>
      <c r="CAC1112" s="435"/>
      <c r="CAD1112" s="435"/>
      <c r="CAE1112" s="435"/>
      <c r="CAF1112" s="435"/>
      <c r="CAG1112" s="435"/>
      <c r="CAH1112" s="435"/>
      <c r="CAI1112" s="435"/>
      <c r="CAJ1112" s="435"/>
      <c r="CAK1112" s="435"/>
      <c r="CAL1112" s="435"/>
      <c r="CAM1112" s="435"/>
      <c r="CAN1112" s="435"/>
      <c r="CAO1112" s="435"/>
      <c r="CAP1112" s="435"/>
      <c r="CAQ1112" s="435"/>
      <c r="CAR1112" s="435"/>
      <c r="CAS1112" s="435"/>
      <c r="CAT1112" s="435"/>
      <c r="CAU1112" s="435"/>
      <c r="CAV1112" s="435"/>
      <c r="CAW1112" s="435"/>
      <c r="CAX1112" s="435"/>
      <c r="CAY1112" s="435"/>
      <c r="CAZ1112" s="435"/>
      <c r="CBA1112" s="435"/>
      <c r="CBB1112" s="435"/>
      <c r="CBC1112" s="435"/>
      <c r="CBD1112" s="435"/>
      <c r="CBE1112" s="435"/>
      <c r="CBF1112" s="435"/>
      <c r="CBG1112" s="435"/>
      <c r="CBH1112" s="435"/>
      <c r="CBI1112" s="435"/>
      <c r="CBJ1112" s="435"/>
      <c r="CBK1112" s="435"/>
      <c r="CBL1112" s="435"/>
      <c r="CBM1112" s="435"/>
      <c r="CBN1112" s="435"/>
      <c r="CBO1112" s="435"/>
      <c r="CBP1112" s="435"/>
      <c r="CBQ1112" s="435"/>
      <c r="CBR1112" s="435"/>
      <c r="CBS1112" s="435"/>
      <c r="CBT1112" s="435"/>
      <c r="CBU1112" s="435"/>
      <c r="CBV1112" s="435"/>
      <c r="CBW1112" s="435"/>
      <c r="CBX1112" s="435"/>
      <c r="CBY1112" s="435"/>
      <c r="CBZ1112" s="435"/>
      <c r="CCA1112" s="435"/>
      <c r="CCB1112" s="435"/>
      <c r="CCC1112" s="435"/>
      <c r="CCD1112" s="435"/>
      <c r="CCE1112" s="435"/>
      <c r="CCF1112" s="435"/>
      <c r="CCG1112" s="435"/>
      <c r="CCH1112" s="435"/>
      <c r="CCI1112" s="435"/>
      <c r="CCJ1112" s="435"/>
      <c r="CCK1112" s="435"/>
      <c r="CCL1112" s="435"/>
      <c r="CCM1112" s="435"/>
      <c r="CCN1112" s="435"/>
      <c r="CCO1112" s="435"/>
      <c r="CCP1112" s="435"/>
      <c r="CCQ1112" s="435"/>
      <c r="CCR1112" s="435"/>
      <c r="CCS1112" s="435"/>
      <c r="CCT1112" s="435"/>
      <c r="CCU1112" s="435"/>
      <c r="CCV1112" s="435"/>
      <c r="CCW1112" s="435"/>
      <c r="CCX1112" s="435"/>
      <c r="CCY1112" s="435"/>
      <c r="CCZ1112" s="435"/>
      <c r="CDA1112" s="435"/>
      <c r="CDB1112" s="435"/>
      <c r="CDC1112" s="435"/>
      <c r="CDD1112" s="435"/>
      <c r="CDE1112" s="435"/>
      <c r="CDF1112" s="435"/>
      <c r="CDG1112" s="435"/>
      <c r="CDH1112" s="435"/>
      <c r="CDI1112" s="435"/>
      <c r="CDJ1112" s="435"/>
      <c r="CDK1112" s="435"/>
      <c r="CDL1112" s="435"/>
      <c r="CDM1112" s="435"/>
      <c r="CDN1112" s="435"/>
      <c r="CDO1112" s="435"/>
      <c r="CDP1112" s="435"/>
      <c r="CDQ1112" s="435"/>
      <c r="CDR1112" s="435"/>
      <c r="CDS1112" s="435"/>
      <c r="CDT1112" s="435"/>
      <c r="CDU1112" s="435"/>
      <c r="CDV1112" s="435"/>
      <c r="CDW1112" s="435"/>
      <c r="CDX1112" s="435"/>
      <c r="CDY1112" s="435"/>
      <c r="CDZ1112" s="435"/>
      <c r="CEA1112" s="435"/>
      <c r="CEB1112" s="435"/>
      <c r="CEC1112" s="435"/>
      <c r="CED1112" s="435"/>
      <c r="CEE1112" s="435"/>
      <c r="CEF1112" s="435"/>
      <c r="CEG1112" s="435"/>
      <c r="CEH1112" s="435"/>
      <c r="CEI1112" s="435"/>
      <c r="CEJ1112" s="435"/>
      <c r="CEK1112" s="435"/>
      <c r="CEL1112" s="435"/>
      <c r="CEM1112" s="435"/>
      <c r="CEN1112" s="435"/>
      <c r="CEO1112" s="435"/>
      <c r="CEP1112" s="435"/>
      <c r="CEQ1112" s="435"/>
      <c r="CER1112" s="435"/>
      <c r="CES1112" s="435"/>
      <c r="CET1112" s="435"/>
      <c r="CEU1112" s="435"/>
      <c r="CEV1112" s="435"/>
      <c r="CEW1112" s="435"/>
      <c r="CEX1112" s="435"/>
      <c r="CEY1112" s="435"/>
      <c r="CEZ1112" s="435"/>
      <c r="CFA1112" s="435"/>
      <c r="CFB1112" s="435"/>
      <c r="CFC1112" s="435"/>
      <c r="CFD1112" s="435"/>
      <c r="CFE1112" s="435"/>
      <c r="CFF1112" s="435"/>
      <c r="CFG1112" s="435"/>
      <c r="CFH1112" s="435"/>
      <c r="CFI1112" s="435"/>
      <c r="CFJ1112" s="435"/>
      <c r="CFK1112" s="435"/>
      <c r="CFL1112" s="435"/>
      <c r="CFM1112" s="435"/>
      <c r="CFN1112" s="435"/>
      <c r="CFO1112" s="435"/>
      <c r="CFP1112" s="435"/>
      <c r="CFQ1112" s="435"/>
      <c r="CFR1112" s="435"/>
      <c r="CFS1112" s="435"/>
      <c r="CFT1112" s="435"/>
      <c r="CFU1112" s="435"/>
      <c r="CFV1112" s="435"/>
      <c r="CFW1112" s="435"/>
      <c r="CFX1112" s="435"/>
      <c r="CFY1112" s="435"/>
      <c r="CFZ1112" s="435"/>
      <c r="CGA1112" s="435"/>
      <c r="CGB1112" s="435"/>
      <c r="CGC1112" s="435"/>
      <c r="CGD1112" s="435"/>
      <c r="CGE1112" s="435"/>
      <c r="CGF1112" s="435"/>
      <c r="CGG1112" s="435"/>
      <c r="CGH1112" s="435"/>
      <c r="CGI1112" s="435"/>
      <c r="CGJ1112" s="435"/>
      <c r="CGK1112" s="435"/>
      <c r="CGL1112" s="435"/>
      <c r="CGM1112" s="435"/>
      <c r="CGN1112" s="435"/>
      <c r="CGO1112" s="435"/>
      <c r="CGP1112" s="435"/>
      <c r="CGQ1112" s="435"/>
      <c r="CGR1112" s="435"/>
      <c r="CGS1112" s="435"/>
      <c r="CGT1112" s="435"/>
      <c r="CGU1112" s="435"/>
      <c r="CGV1112" s="435"/>
      <c r="CGW1112" s="435"/>
      <c r="CGX1112" s="435"/>
      <c r="CGY1112" s="435"/>
      <c r="CGZ1112" s="435"/>
      <c r="CHA1112" s="435"/>
      <c r="CHB1112" s="435"/>
      <c r="CHC1112" s="435"/>
      <c r="CHD1112" s="435"/>
      <c r="CHE1112" s="435"/>
      <c r="CHF1112" s="435"/>
      <c r="CHG1112" s="435"/>
      <c r="CHH1112" s="435"/>
      <c r="CHI1112" s="435"/>
      <c r="CHJ1112" s="435"/>
      <c r="CHK1112" s="435"/>
      <c r="CHL1112" s="435"/>
      <c r="CHM1112" s="435"/>
      <c r="CHN1112" s="435"/>
      <c r="CHO1112" s="435"/>
      <c r="CHP1112" s="435"/>
      <c r="CHQ1112" s="435"/>
      <c r="CHR1112" s="435"/>
      <c r="CHS1112" s="435"/>
      <c r="CHT1112" s="435"/>
      <c r="CHU1112" s="435"/>
      <c r="CHV1112" s="435"/>
      <c r="CHW1112" s="435"/>
      <c r="CHX1112" s="435"/>
      <c r="CHY1112" s="435"/>
      <c r="CHZ1112" s="435"/>
      <c r="CIA1112" s="435"/>
      <c r="CIB1112" s="435"/>
      <c r="CIC1112" s="435"/>
      <c r="CID1112" s="435"/>
      <c r="CIE1112" s="435"/>
      <c r="CIF1112" s="435"/>
      <c r="CIG1112" s="435"/>
      <c r="CIH1112" s="435"/>
      <c r="CII1112" s="435"/>
      <c r="CIJ1112" s="435"/>
      <c r="CIK1112" s="435"/>
      <c r="CIL1112" s="435"/>
      <c r="CIM1112" s="435"/>
      <c r="CIN1112" s="435"/>
      <c r="CIO1112" s="435"/>
      <c r="CIP1112" s="435"/>
      <c r="CIQ1112" s="435"/>
      <c r="CIR1112" s="435"/>
      <c r="CIS1112" s="435"/>
      <c r="CIT1112" s="435"/>
      <c r="CIU1112" s="435"/>
      <c r="CIV1112" s="435"/>
      <c r="CIW1112" s="435"/>
      <c r="CIX1112" s="435"/>
      <c r="CIY1112" s="435"/>
      <c r="CIZ1112" s="435"/>
      <c r="CJA1112" s="435"/>
      <c r="CJB1112" s="435"/>
      <c r="CJC1112" s="435"/>
      <c r="CJD1112" s="435"/>
      <c r="CJE1112" s="435"/>
      <c r="CJF1112" s="435"/>
      <c r="CJG1112" s="435"/>
      <c r="CJH1112" s="435"/>
      <c r="CJI1112" s="435"/>
      <c r="CJJ1112" s="435"/>
      <c r="CJK1112" s="435"/>
      <c r="CJL1112" s="435"/>
      <c r="CJM1112" s="435"/>
      <c r="CJN1112" s="435"/>
      <c r="CJO1112" s="435"/>
      <c r="CJP1112" s="435"/>
      <c r="CJQ1112" s="435"/>
      <c r="CJR1112" s="435"/>
      <c r="CJS1112" s="435"/>
      <c r="CJT1112" s="435"/>
      <c r="CJU1112" s="435"/>
      <c r="CJV1112" s="435"/>
      <c r="CJW1112" s="435"/>
      <c r="CJX1112" s="435"/>
      <c r="CJY1112" s="435"/>
      <c r="CJZ1112" s="435"/>
      <c r="CKA1112" s="435"/>
      <c r="CKB1112" s="435"/>
      <c r="CKC1112" s="435"/>
      <c r="CKD1112" s="435"/>
      <c r="CKE1112" s="435"/>
      <c r="CKF1112" s="435"/>
      <c r="CKG1112" s="435"/>
      <c r="CKH1112" s="435"/>
      <c r="CKI1112" s="435"/>
      <c r="CKJ1112" s="435"/>
      <c r="CKK1112" s="435"/>
      <c r="CKL1112" s="435"/>
      <c r="CKM1112" s="435"/>
      <c r="CKN1112" s="435"/>
      <c r="CKO1112" s="435"/>
      <c r="CKP1112" s="435"/>
      <c r="CKQ1112" s="435"/>
      <c r="CKR1112" s="435"/>
      <c r="CKS1112" s="435"/>
      <c r="CKT1112" s="435"/>
      <c r="CKU1112" s="435"/>
      <c r="CKV1112" s="435"/>
      <c r="CKW1112" s="435"/>
      <c r="CKX1112" s="435"/>
      <c r="CKY1112" s="435"/>
      <c r="CKZ1112" s="435"/>
      <c r="CLA1112" s="435"/>
      <c r="CLB1112" s="435"/>
      <c r="CLC1112" s="435"/>
      <c r="CLD1112" s="435"/>
      <c r="CLE1112" s="435"/>
      <c r="CLF1112" s="435"/>
      <c r="CLG1112" s="435"/>
      <c r="CLH1112" s="435"/>
      <c r="CLI1112" s="435"/>
      <c r="CLJ1112" s="435"/>
      <c r="CLK1112" s="435"/>
      <c r="CLL1112" s="435"/>
      <c r="CLM1112" s="435"/>
      <c r="CLN1112" s="435"/>
      <c r="CLO1112" s="435"/>
      <c r="CLP1112" s="435"/>
      <c r="CLQ1112" s="435"/>
      <c r="CLR1112" s="435"/>
      <c r="CLS1112" s="435"/>
      <c r="CLT1112" s="435"/>
      <c r="CLU1112" s="435"/>
      <c r="CLV1112" s="435"/>
      <c r="CLW1112" s="435"/>
      <c r="CLX1112" s="435"/>
      <c r="CLY1112" s="435"/>
      <c r="CLZ1112" s="435"/>
      <c r="CMA1112" s="435"/>
      <c r="CMB1112" s="435"/>
      <c r="CMC1112" s="435"/>
      <c r="CMD1112" s="435"/>
      <c r="CME1112" s="435"/>
      <c r="CMF1112" s="435"/>
      <c r="CMG1112" s="435"/>
      <c r="CMH1112" s="435"/>
      <c r="CMI1112" s="435"/>
      <c r="CMJ1112" s="435"/>
      <c r="CMK1112" s="435"/>
      <c r="CML1112" s="435"/>
      <c r="CMM1112" s="435"/>
      <c r="CMN1112" s="435"/>
      <c r="CMO1112" s="435"/>
      <c r="CMP1112" s="435"/>
      <c r="CMQ1112" s="435"/>
      <c r="CMR1112" s="435"/>
      <c r="CMS1112" s="435"/>
      <c r="CMT1112" s="435"/>
      <c r="CMU1112" s="435"/>
      <c r="CMV1112" s="435"/>
      <c r="CMW1112" s="435"/>
      <c r="CMX1112" s="435"/>
      <c r="CMY1112" s="435"/>
      <c r="CMZ1112" s="435"/>
      <c r="CNA1112" s="435"/>
      <c r="CNB1112" s="435"/>
      <c r="CNC1112" s="435"/>
      <c r="CND1112" s="435"/>
      <c r="CNE1112" s="435"/>
      <c r="CNF1112" s="435"/>
      <c r="CNG1112" s="435"/>
      <c r="CNH1112" s="435"/>
      <c r="CNI1112" s="435"/>
      <c r="CNJ1112" s="435"/>
      <c r="CNK1112" s="435"/>
      <c r="CNL1112" s="435"/>
      <c r="CNM1112" s="435"/>
      <c r="CNN1112" s="435"/>
      <c r="CNO1112" s="435"/>
      <c r="CNP1112" s="435"/>
      <c r="CNQ1112" s="435"/>
      <c r="CNR1112" s="435"/>
      <c r="CNS1112" s="435"/>
      <c r="CNT1112" s="435"/>
      <c r="CNU1112" s="435"/>
      <c r="CNV1112" s="435"/>
      <c r="CNW1112" s="435"/>
      <c r="CNX1112" s="435"/>
      <c r="CNY1112" s="435"/>
      <c r="CNZ1112" s="435"/>
      <c r="COA1112" s="435"/>
      <c r="COB1112" s="435"/>
      <c r="COC1112" s="435"/>
      <c r="COD1112" s="435"/>
      <c r="COE1112" s="435"/>
      <c r="COF1112" s="435"/>
      <c r="COG1112" s="435"/>
      <c r="COH1112" s="435"/>
      <c r="COI1112" s="435"/>
      <c r="COJ1112" s="435"/>
      <c r="COK1112" s="435"/>
      <c r="COL1112" s="435"/>
      <c r="COM1112" s="435"/>
      <c r="CON1112" s="435"/>
      <c r="COO1112" s="435"/>
      <c r="COP1112" s="435"/>
      <c r="COQ1112" s="435"/>
      <c r="COR1112" s="435"/>
      <c r="COS1112" s="435"/>
      <c r="COT1112" s="435"/>
      <c r="COU1112" s="435"/>
      <c r="COV1112" s="435"/>
      <c r="COW1112" s="435"/>
      <c r="COX1112" s="435"/>
      <c r="COY1112" s="435"/>
      <c r="COZ1112" s="435"/>
      <c r="CPA1112" s="435"/>
      <c r="CPB1112" s="435"/>
      <c r="CPC1112" s="435"/>
      <c r="CPD1112" s="435"/>
      <c r="CPE1112" s="435"/>
      <c r="CPF1112" s="435"/>
      <c r="CPG1112" s="435"/>
      <c r="CPH1112" s="435"/>
      <c r="CPI1112" s="435"/>
      <c r="CPJ1112" s="435"/>
      <c r="CPK1112" s="435"/>
      <c r="CPL1112" s="435"/>
      <c r="CPM1112" s="435"/>
      <c r="CPN1112" s="435"/>
      <c r="CPO1112" s="435"/>
      <c r="CPP1112" s="435"/>
      <c r="CPQ1112" s="435"/>
      <c r="CPR1112" s="435"/>
      <c r="CPS1112" s="435"/>
      <c r="CPT1112" s="435"/>
      <c r="CPU1112" s="435"/>
      <c r="CPV1112" s="435"/>
      <c r="CPW1112" s="435"/>
      <c r="CPX1112" s="435"/>
      <c r="CPY1112" s="435"/>
      <c r="CPZ1112" s="435"/>
      <c r="CQA1112" s="435"/>
      <c r="CQB1112" s="435"/>
      <c r="CQC1112" s="435"/>
      <c r="CQD1112" s="435"/>
      <c r="CQE1112" s="435"/>
      <c r="CQF1112" s="435"/>
      <c r="CQG1112" s="435"/>
      <c r="CQH1112" s="435"/>
      <c r="CQI1112" s="435"/>
      <c r="CQJ1112" s="435"/>
      <c r="CQK1112" s="435"/>
      <c r="CQL1112" s="435"/>
      <c r="CQM1112" s="435"/>
      <c r="CQN1112" s="435"/>
      <c r="CQO1112" s="435"/>
      <c r="CQP1112" s="435"/>
      <c r="CQQ1112" s="435"/>
      <c r="CQR1112" s="435"/>
      <c r="CQS1112" s="435"/>
      <c r="CQT1112" s="435"/>
      <c r="CQU1112" s="435"/>
      <c r="CQV1112" s="435"/>
      <c r="CQW1112" s="435"/>
      <c r="CQX1112" s="435"/>
      <c r="CQY1112" s="435"/>
      <c r="CQZ1112" s="435"/>
      <c r="CRA1112" s="435"/>
      <c r="CRB1112" s="435"/>
      <c r="CRC1112" s="435"/>
      <c r="CRD1112" s="435"/>
      <c r="CRE1112" s="435"/>
      <c r="CRF1112" s="435"/>
      <c r="CRG1112" s="435"/>
      <c r="CRH1112" s="435"/>
      <c r="CRI1112" s="435"/>
      <c r="CRJ1112" s="435"/>
      <c r="CRK1112" s="435"/>
      <c r="CRL1112" s="435"/>
      <c r="CRM1112" s="435"/>
      <c r="CRN1112" s="435"/>
      <c r="CRO1112" s="435"/>
      <c r="CRP1112" s="435"/>
      <c r="CRQ1112" s="435"/>
      <c r="CRR1112" s="435"/>
      <c r="CRS1112" s="435"/>
      <c r="CRT1112" s="435"/>
      <c r="CRU1112" s="435"/>
      <c r="CRV1112" s="435"/>
      <c r="CRW1112" s="435"/>
      <c r="CRX1112" s="435"/>
      <c r="CRY1112" s="435"/>
      <c r="CRZ1112" s="435"/>
      <c r="CSA1112" s="435"/>
      <c r="CSB1112" s="435"/>
      <c r="CSC1112" s="435"/>
      <c r="CSD1112" s="435"/>
      <c r="CSE1112" s="435"/>
      <c r="CSF1112" s="435"/>
      <c r="CSG1112" s="435"/>
      <c r="CSH1112" s="435"/>
      <c r="CSI1112" s="435"/>
      <c r="CSJ1112" s="435"/>
      <c r="CSK1112" s="435"/>
      <c r="CSL1112" s="435"/>
      <c r="CSM1112" s="435"/>
      <c r="CSN1112" s="435"/>
      <c r="CSO1112" s="435"/>
      <c r="CSP1112" s="435"/>
      <c r="CSQ1112" s="435"/>
      <c r="CSR1112" s="435"/>
      <c r="CSS1112" s="435"/>
      <c r="CST1112" s="435"/>
      <c r="CSU1112" s="435"/>
      <c r="CSV1112" s="435"/>
      <c r="CSW1112" s="435"/>
      <c r="CSX1112" s="435"/>
      <c r="CSY1112" s="435"/>
      <c r="CSZ1112" s="435"/>
      <c r="CTA1112" s="435"/>
      <c r="CTB1112" s="435"/>
      <c r="CTC1112" s="435"/>
      <c r="CTD1112" s="435"/>
      <c r="CTE1112" s="435"/>
      <c r="CTF1112" s="435"/>
      <c r="CTG1112" s="435"/>
      <c r="CTH1112" s="435"/>
      <c r="CTI1112" s="435"/>
      <c r="CTJ1112" s="435"/>
      <c r="CTK1112" s="435"/>
      <c r="CTL1112" s="435"/>
      <c r="CTM1112" s="435"/>
      <c r="CTN1112" s="435"/>
      <c r="CTO1112" s="435"/>
      <c r="CTP1112" s="435"/>
      <c r="CTQ1112" s="435"/>
      <c r="CTR1112" s="435"/>
      <c r="CTS1112" s="435"/>
      <c r="CTT1112" s="435"/>
      <c r="CTU1112" s="435"/>
      <c r="CTV1112" s="435"/>
      <c r="CTW1112" s="435"/>
      <c r="CTX1112" s="435"/>
      <c r="CTY1112" s="435"/>
      <c r="CTZ1112" s="435"/>
      <c r="CUA1112" s="435"/>
      <c r="CUB1112" s="435"/>
      <c r="CUC1112" s="435"/>
      <c r="CUD1112" s="435"/>
      <c r="CUE1112" s="435"/>
      <c r="CUF1112" s="435"/>
      <c r="CUG1112" s="435"/>
      <c r="CUH1112" s="435"/>
      <c r="CUI1112" s="435"/>
      <c r="CUJ1112" s="435"/>
      <c r="CUK1112" s="435"/>
      <c r="CUL1112" s="435"/>
      <c r="CUM1112" s="435"/>
      <c r="CUN1112" s="435"/>
      <c r="CUO1112" s="435"/>
      <c r="CUP1112" s="435"/>
      <c r="CUQ1112" s="435"/>
      <c r="CUR1112" s="435"/>
      <c r="CUS1112" s="435"/>
      <c r="CUT1112" s="435"/>
      <c r="CUU1112" s="435"/>
      <c r="CUV1112" s="435"/>
      <c r="CUW1112" s="435"/>
      <c r="CUX1112" s="435"/>
      <c r="CUY1112" s="435"/>
      <c r="CUZ1112" s="435"/>
      <c r="CVA1112" s="435"/>
      <c r="CVB1112" s="435"/>
      <c r="CVC1112" s="435"/>
      <c r="CVD1112" s="435"/>
      <c r="CVE1112" s="435"/>
      <c r="CVF1112" s="435"/>
      <c r="CVG1112" s="435"/>
      <c r="CVH1112" s="435"/>
      <c r="CVI1112" s="435"/>
      <c r="CVJ1112" s="435"/>
      <c r="CVK1112" s="435"/>
      <c r="CVL1112" s="435"/>
      <c r="CVM1112" s="435"/>
      <c r="CVN1112" s="435"/>
      <c r="CVO1112" s="435"/>
      <c r="CVP1112" s="435"/>
      <c r="CVQ1112" s="435"/>
      <c r="CVR1112" s="435"/>
      <c r="CVS1112" s="435"/>
      <c r="CVT1112" s="435"/>
      <c r="CVU1112" s="435"/>
      <c r="CVV1112" s="435"/>
      <c r="CVW1112" s="435"/>
      <c r="CVX1112" s="435"/>
      <c r="CVY1112" s="435"/>
      <c r="CVZ1112" s="435"/>
      <c r="CWA1112" s="435"/>
      <c r="CWB1112" s="435"/>
      <c r="CWC1112" s="435"/>
      <c r="CWD1112" s="435"/>
      <c r="CWE1112" s="435"/>
      <c r="CWF1112" s="435"/>
      <c r="CWG1112" s="435"/>
      <c r="CWH1112" s="435"/>
      <c r="CWI1112" s="435"/>
      <c r="CWJ1112" s="435"/>
      <c r="CWK1112" s="435"/>
      <c r="CWL1112" s="435"/>
      <c r="CWM1112" s="435"/>
      <c r="CWN1112" s="435"/>
      <c r="CWO1112" s="435"/>
      <c r="CWP1112" s="435"/>
      <c r="CWQ1112" s="435"/>
      <c r="CWR1112" s="435"/>
      <c r="CWS1112" s="435"/>
      <c r="CWT1112" s="435"/>
      <c r="CWU1112" s="435"/>
      <c r="CWV1112" s="435"/>
      <c r="CWW1112" s="435"/>
      <c r="CWX1112" s="435"/>
      <c r="CWY1112" s="435"/>
      <c r="CWZ1112" s="435"/>
      <c r="CXA1112" s="435"/>
      <c r="CXB1112" s="435"/>
      <c r="CXC1112" s="435"/>
      <c r="CXD1112" s="435"/>
      <c r="CXE1112" s="435"/>
      <c r="CXF1112" s="435"/>
      <c r="CXG1112" s="435"/>
      <c r="CXH1112" s="435"/>
      <c r="CXI1112" s="435"/>
      <c r="CXJ1112" s="435"/>
      <c r="CXK1112" s="435"/>
      <c r="CXL1112" s="435"/>
      <c r="CXM1112" s="435"/>
      <c r="CXN1112" s="435"/>
      <c r="CXO1112" s="435"/>
      <c r="CXP1112" s="435"/>
      <c r="CXQ1112" s="435"/>
      <c r="CXR1112" s="435"/>
      <c r="CXS1112" s="435"/>
      <c r="CXT1112" s="435"/>
      <c r="CXU1112" s="435"/>
      <c r="CXV1112" s="435"/>
      <c r="CXW1112" s="435"/>
      <c r="CXX1112" s="435"/>
      <c r="CXY1112" s="435"/>
      <c r="CXZ1112" s="435"/>
      <c r="CYA1112" s="435"/>
      <c r="CYB1112" s="435"/>
      <c r="CYC1112" s="435"/>
      <c r="CYD1112" s="435"/>
      <c r="CYE1112" s="435"/>
      <c r="CYF1112" s="435"/>
      <c r="CYG1112" s="435"/>
      <c r="CYH1112" s="435"/>
      <c r="CYI1112" s="435"/>
      <c r="CYJ1112" s="435"/>
      <c r="CYK1112" s="435"/>
      <c r="CYL1112" s="435"/>
      <c r="CYM1112" s="435"/>
      <c r="CYN1112" s="435"/>
      <c r="CYO1112" s="435"/>
      <c r="CYP1112" s="435"/>
      <c r="CYQ1112" s="435"/>
      <c r="CYR1112" s="435"/>
      <c r="CYS1112" s="435"/>
      <c r="CYT1112" s="435"/>
      <c r="CYU1112" s="435"/>
      <c r="CYV1112" s="435"/>
      <c r="CYW1112" s="435"/>
      <c r="CYX1112" s="435"/>
      <c r="CYY1112" s="435"/>
      <c r="CYZ1112" s="435"/>
      <c r="CZA1112" s="435"/>
      <c r="CZB1112" s="435"/>
      <c r="CZC1112" s="435"/>
      <c r="CZD1112" s="435"/>
      <c r="CZE1112" s="435"/>
      <c r="CZF1112" s="435"/>
      <c r="CZG1112" s="435"/>
      <c r="CZH1112" s="435"/>
      <c r="CZI1112" s="435"/>
      <c r="CZJ1112" s="435"/>
      <c r="CZK1112" s="435"/>
      <c r="CZL1112" s="435"/>
      <c r="CZM1112" s="435"/>
      <c r="CZN1112" s="435"/>
      <c r="CZO1112" s="435"/>
      <c r="CZP1112" s="435"/>
      <c r="CZQ1112" s="435"/>
      <c r="CZR1112" s="435"/>
      <c r="CZS1112" s="435"/>
      <c r="CZT1112" s="435"/>
      <c r="CZU1112" s="435"/>
      <c r="CZV1112" s="435"/>
      <c r="CZW1112" s="435"/>
      <c r="CZX1112" s="435"/>
      <c r="CZY1112" s="435"/>
      <c r="CZZ1112" s="435"/>
      <c r="DAA1112" s="435"/>
      <c r="DAB1112" s="435"/>
      <c r="DAC1112" s="435"/>
      <c r="DAD1112" s="435"/>
      <c r="DAE1112" s="435"/>
      <c r="DAF1112" s="435"/>
      <c r="DAG1112" s="435"/>
      <c r="DAH1112" s="435"/>
      <c r="DAI1112" s="435"/>
      <c r="DAJ1112" s="435"/>
      <c r="DAK1112" s="435"/>
      <c r="DAL1112" s="435"/>
      <c r="DAM1112" s="435"/>
      <c r="DAN1112" s="435"/>
      <c r="DAO1112" s="435"/>
      <c r="DAP1112" s="435"/>
      <c r="DAQ1112" s="435"/>
      <c r="DAR1112" s="435"/>
      <c r="DAS1112" s="435"/>
      <c r="DAT1112" s="435"/>
      <c r="DAU1112" s="435"/>
      <c r="DAV1112" s="435"/>
      <c r="DAW1112" s="435"/>
      <c r="DAX1112" s="435"/>
      <c r="DAY1112" s="435"/>
      <c r="DAZ1112" s="435"/>
      <c r="DBA1112" s="435"/>
      <c r="DBB1112" s="435"/>
      <c r="DBC1112" s="435"/>
      <c r="DBD1112" s="435"/>
      <c r="DBE1112" s="435"/>
      <c r="DBF1112" s="435"/>
      <c r="DBG1112" s="435"/>
      <c r="DBH1112" s="435"/>
      <c r="DBI1112" s="435"/>
      <c r="DBJ1112" s="435"/>
      <c r="DBK1112" s="435"/>
      <c r="DBL1112" s="435"/>
      <c r="DBM1112" s="435"/>
      <c r="DBN1112" s="435"/>
      <c r="DBO1112" s="435"/>
      <c r="DBP1112" s="435"/>
      <c r="DBQ1112" s="435"/>
      <c r="DBR1112" s="435"/>
      <c r="DBS1112" s="435"/>
      <c r="DBT1112" s="435"/>
      <c r="DBU1112" s="435"/>
      <c r="DBV1112" s="435"/>
      <c r="DBW1112" s="435"/>
      <c r="DBX1112" s="435"/>
      <c r="DBY1112" s="435"/>
      <c r="DBZ1112" s="435"/>
      <c r="DCA1112" s="435"/>
      <c r="DCB1112" s="435"/>
      <c r="DCC1112" s="435"/>
      <c r="DCD1112" s="435"/>
      <c r="DCE1112" s="435"/>
      <c r="DCF1112" s="435"/>
      <c r="DCG1112" s="435"/>
      <c r="DCH1112" s="435"/>
      <c r="DCI1112" s="435"/>
      <c r="DCJ1112" s="435"/>
      <c r="DCK1112" s="435"/>
      <c r="DCL1112" s="435"/>
      <c r="DCM1112" s="435"/>
      <c r="DCN1112" s="435"/>
      <c r="DCO1112" s="435"/>
      <c r="DCP1112" s="435"/>
      <c r="DCQ1112" s="435"/>
      <c r="DCR1112" s="435"/>
      <c r="DCS1112" s="435"/>
      <c r="DCT1112" s="435"/>
      <c r="DCU1112" s="435"/>
      <c r="DCV1112" s="435"/>
      <c r="DCW1112" s="435"/>
      <c r="DCX1112" s="435"/>
      <c r="DCY1112" s="435"/>
      <c r="DCZ1112" s="435"/>
      <c r="DDA1112" s="435"/>
      <c r="DDB1112" s="435"/>
      <c r="DDC1112" s="435"/>
      <c r="DDD1112" s="435"/>
      <c r="DDE1112" s="435"/>
      <c r="DDF1112" s="435"/>
      <c r="DDG1112" s="435"/>
      <c r="DDH1112" s="435"/>
      <c r="DDI1112" s="435"/>
      <c r="DDJ1112" s="435"/>
      <c r="DDK1112" s="435"/>
      <c r="DDL1112" s="435"/>
      <c r="DDM1112" s="435"/>
      <c r="DDN1112" s="435"/>
      <c r="DDO1112" s="435"/>
      <c r="DDP1112" s="435"/>
      <c r="DDQ1112" s="435"/>
      <c r="DDR1112" s="435"/>
      <c r="DDS1112" s="435"/>
      <c r="DDT1112" s="435"/>
      <c r="DDU1112" s="435"/>
      <c r="DDV1112" s="435"/>
      <c r="DDW1112" s="435"/>
      <c r="DDX1112" s="435"/>
      <c r="DDY1112" s="435"/>
      <c r="DDZ1112" s="435"/>
      <c r="DEA1112" s="435"/>
      <c r="DEB1112" s="435"/>
      <c r="DEC1112" s="435"/>
      <c r="DED1112" s="435"/>
      <c r="DEE1112" s="435"/>
      <c r="DEF1112" s="435"/>
      <c r="DEG1112" s="435"/>
      <c r="DEH1112" s="435"/>
      <c r="DEI1112" s="435"/>
      <c r="DEJ1112" s="435"/>
      <c r="DEK1112" s="435"/>
      <c r="DEL1112" s="435"/>
      <c r="DEM1112" s="435"/>
      <c r="DEN1112" s="435"/>
      <c r="DEO1112" s="435"/>
      <c r="DEP1112" s="435"/>
      <c r="DEQ1112" s="435"/>
      <c r="DER1112" s="435"/>
      <c r="DES1112" s="435"/>
      <c r="DET1112" s="435"/>
      <c r="DEU1112" s="435"/>
      <c r="DEV1112" s="435"/>
      <c r="DEW1112" s="435"/>
      <c r="DEX1112" s="435"/>
      <c r="DEY1112" s="435"/>
      <c r="DEZ1112" s="435"/>
      <c r="DFA1112" s="435"/>
      <c r="DFB1112" s="435"/>
      <c r="DFC1112" s="435"/>
      <c r="DFD1112" s="435"/>
      <c r="DFE1112" s="435"/>
      <c r="DFF1112" s="435"/>
      <c r="DFG1112" s="435"/>
      <c r="DFH1112" s="435"/>
      <c r="DFI1112" s="435"/>
      <c r="DFJ1112" s="435"/>
      <c r="DFK1112" s="435"/>
      <c r="DFL1112" s="435"/>
      <c r="DFM1112" s="435"/>
      <c r="DFN1112" s="435"/>
      <c r="DFO1112" s="435"/>
      <c r="DFP1112" s="435"/>
      <c r="DFQ1112" s="435"/>
      <c r="DFR1112" s="435"/>
      <c r="DFS1112" s="435"/>
      <c r="DFT1112" s="435"/>
      <c r="DFU1112" s="435"/>
      <c r="DFV1112" s="435"/>
      <c r="DFW1112" s="435"/>
      <c r="DFX1112" s="435"/>
      <c r="DFY1112" s="435"/>
      <c r="DFZ1112" s="435"/>
      <c r="DGA1112" s="435"/>
      <c r="DGB1112" s="435"/>
      <c r="DGC1112" s="435"/>
      <c r="DGD1112" s="435"/>
      <c r="DGE1112" s="435"/>
      <c r="DGF1112" s="435"/>
      <c r="DGG1112" s="435"/>
      <c r="DGH1112" s="435"/>
      <c r="DGI1112" s="435"/>
      <c r="DGJ1112" s="435"/>
      <c r="DGK1112" s="435"/>
      <c r="DGL1112" s="435"/>
      <c r="DGM1112" s="435"/>
      <c r="DGN1112" s="435"/>
      <c r="DGO1112" s="435"/>
      <c r="DGP1112" s="435"/>
      <c r="DGQ1112" s="435"/>
      <c r="DGR1112" s="435"/>
      <c r="DGS1112" s="435"/>
      <c r="DGT1112" s="435"/>
      <c r="DGU1112" s="435"/>
      <c r="DGV1112" s="435"/>
      <c r="DGW1112" s="435"/>
      <c r="DGX1112" s="435"/>
      <c r="DGY1112" s="435"/>
      <c r="DGZ1112" s="435"/>
      <c r="DHA1112" s="435"/>
      <c r="DHB1112" s="435"/>
      <c r="DHC1112" s="435"/>
      <c r="DHD1112" s="435"/>
      <c r="DHE1112" s="435"/>
      <c r="DHF1112" s="435"/>
      <c r="DHG1112" s="435"/>
      <c r="DHH1112" s="435"/>
      <c r="DHI1112" s="435"/>
      <c r="DHJ1112" s="435"/>
      <c r="DHK1112" s="435"/>
      <c r="DHL1112" s="435"/>
      <c r="DHM1112" s="435"/>
      <c r="DHN1112" s="435"/>
      <c r="DHO1112" s="435"/>
      <c r="DHP1112" s="435"/>
      <c r="DHQ1112" s="435"/>
      <c r="DHR1112" s="435"/>
      <c r="DHS1112" s="435"/>
      <c r="DHT1112" s="435"/>
      <c r="DHU1112" s="435"/>
      <c r="DHV1112" s="435"/>
      <c r="DHW1112" s="435"/>
      <c r="DHX1112" s="435"/>
      <c r="DHY1112" s="435"/>
      <c r="DHZ1112" s="435"/>
      <c r="DIA1112" s="435"/>
      <c r="DIB1112" s="435"/>
      <c r="DIC1112" s="435"/>
      <c r="DID1112" s="435"/>
      <c r="DIE1112" s="435"/>
      <c r="DIF1112" s="435"/>
      <c r="DIG1112" s="435"/>
      <c r="DIH1112" s="435"/>
      <c r="DII1112" s="435"/>
      <c r="DIJ1112" s="435"/>
      <c r="DIK1112" s="435"/>
      <c r="DIL1112" s="435"/>
      <c r="DIM1112" s="435"/>
      <c r="DIN1112" s="435"/>
      <c r="DIO1112" s="435"/>
      <c r="DIP1112" s="435"/>
      <c r="DIQ1112" s="435"/>
      <c r="DIR1112" s="435"/>
      <c r="DIS1112" s="435"/>
      <c r="DIT1112" s="435"/>
      <c r="DIU1112" s="435"/>
      <c r="DIV1112" s="435"/>
      <c r="DIW1112" s="435"/>
      <c r="DIX1112" s="435"/>
      <c r="DIY1112" s="435"/>
      <c r="DIZ1112" s="435"/>
      <c r="DJA1112" s="435"/>
      <c r="DJB1112" s="435"/>
      <c r="DJC1112" s="435"/>
      <c r="DJD1112" s="435"/>
      <c r="DJE1112" s="435"/>
      <c r="DJF1112" s="435"/>
      <c r="DJG1112" s="435"/>
      <c r="DJH1112" s="435"/>
      <c r="DJI1112" s="435"/>
      <c r="DJJ1112" s="435"/>
      <c r="DJK1112" s="435"/>
      <c r="DJL1112" s="435"/>
      <c r="DJM1112" s="435"/>
      <c r="DJN1112" s="435"/>
      <c r="DJO1112" s="435"/>
      <c r="DJP1112" s="435"/>
      <c r="DJQ1112" s="435"/>
      <c r="DJR1112" s="435"/>
      <c r="DJS1112" s="435"/>
      <c r="DJT1112" s="435"/>
      <c r="DJU1112" s="435"/>
      <c r="DJV1112" s="435"/>
      <c r="DJW1112" s="435"/>
      <c r="DJX1112" s="435"/>
      <c r="DJY1112" s="435"/>
      <c r="DJZ1112" s="435"/>
      <c r="DKA1112" s="435"/>
      <c r="DKB1112" s="435"/>
      <c r="DKC1112" s="435"/>
      <c r="DKD1112" s="435"/>
      <c r="DKE1112" s="435"/>
      <c r="DKF1112" s="435"/>
      <c r="DKG1112" s="435"/>
      <c r="DKH1112" s="435"/>
      <c r="DKI1112" s="435"/>
      <c r="DKJ1112" s="435"/>
      <c r="DKK1112" s="435"/>
      <c r="DKL1112" s="435"/>
      <c r="DKM1112" s="435"/>
      <c r="DKN1112" s="435"/>
      <c r="DKO1112" s="435"/>
      <c r="DKP1112" s="435"/>
      <c r="DKQ1112" s="435"/>
      <c r="DKR1112" s="435"/>
      <c r="DKS1112" s="435"/>
      <c r="DKT1112" s="435"/>
      <c r="DKU1112" s="435"/>
      <c r="DKV1112" s="435"/>
      <c r="DKW1112" s="435"/>
      <c r="DKX1112" s="435"/>
      <c r="DKY1112" s="435"/>
      <c r="DKZ1112" s="435"/>
      <c r="DLA1112" s="435"/>
      <c r="DLB1112" s="435"/>
      <c r="DLC1112" s="435"/>
      <c r="DLD1112" s="435"/>
      <c r="DLE1112" s="435"/>
      <c r="DLF1112" s="435"/>
      <c r="DLG1112" s="435"/>
      <c r="DLH1112" s="435"/>
      <c r="DLI1112" s="435"/>
      <c r="DLJ1112" s="435"/>
      <c r="DLK1112" s="435"/>
      <c r="DLL1112" s="435"/>
      <c r="DLM1112" s="435"/>
      <c r="DLN1112" s="435"/>
      <c r="DLO1112" s="435"/>
      <c r="DLP1112" s="435"/>
      <c r="DLQ1112" s="435"/>
      <c r="DLR1112" s="435"/>
      <c r="DLS1112" s="435"/>
      <c r="DLT1112" s="435"/>
      <c r="DLU1112" s="435"/>
      <c r="DLV1112" s="435"/>
      <c r="DLW1112" s="435"/>
      <c r="DLX1112" s="435"/>
      <c r="DLY1112" s="435"/>
      <c r="DLZ1112" s="435"/>
      <c r="DMA1112" s="435"/>
      <c r="DMB1112" s="435"/>
      <c r="DMC1112" s="435"/>
      <c r="DMD1112" s="435"/>
      <c r="DME1112" s="435"/>
      <c r="DMF1112" s="435"/>
      <c r="DMG1112" s="435"/>
      <c r="DMH1112" s="435"/>
      <c r="DMI1112" s="435"/>
      <c r="DMJ1112" s="435"/>
      <c r="DMK1112" s="435"/>
      <c r="DML1112" s="435"/>
      <c r="DMM1112" s="435"/>
      <c r="DMN1112" s="435"/>
      <c r="DMO1112" s="435"/>
      <c r="DMP1112" s="435"/>
      <c r="DMQ1112" s="435"/>
      <c r="DMR1112" s="435"/>
      <c r="DMS1112" s="435"/>
      <c r="DMT1112" s="435"/>
      <c r="DMU1112" s="435"/>
      <c r="DMV1112" s="435"/>
      <c r="DMW1112" s="435"/>
      <c r="DMX1112" s="435"/>
      <c r="DMY1112" s="435"/>
      <c r="DMZ1112" s="435"/>
      <c r="DNA1112" s="435"/>
      <c r="DNB1112" s="435"/>
      <c r="DNC1112" s="435"/>
      <c r="DND1112" s="435"/>
      <c r="DNE1112" s="435"/>
      <c r="DNF1112" s="435"/>
      <c r="DNG1112" s="435"/>
      <c r="DNH1112" s="435"/>
      <c r="DNI1112" s="435"/>
      <c r="DNJ1112" s="435"/>
      <c r="DNK1112" s="435"/>
      <c r="DNL1112" s="435"/>
      <c r="DNM1112" s="435"/>
      <c r="DNN1112" s="435"/>
      <c r="DNO1112" s="435"/>
      <c r="DNP1112" s="435"/>
      <c r="DNQ1112" s="435"/>
      <c r="DNR1112" s="435"/>
      <c r="DNS1112" s="435"/>
      <c r="DNT1112" s="435"/>
      <c r="DNU1112" s="435"/>
      <c r="DNV1112" s="435"/>
      <c r="DNW1112" s="435"/>
      <c r="DNX1112" s="435"/>
      <c r="DNY1112" s="435"/>
      <c r="DNZ1112" s="435"/>
      <c r="DOA1112" s="435"/>
      <c r="DOB1112" s="435"/>
      <c r="DOC1112" s="435"/>
      <c r="DOD1112" s="435"/>
      <c r="DOE1112" s="435"/>
      <c r="DOF1112" s="435"/>
      <c r="DOG1112" s="435"/>
      <c r="DOH1112" s="435"/>
      <c r="DOI1112" s="435"/>
      <c r="DOJ1112" s="435"/>
      <c r="DOK1112" s="435"/>
      <c r="DOL1112" s="435"/>
      <c r="DOM1112" s="435"/>
      <c r="DON1112" s="435"/>
      <c r="DOO1112" s="435"/>
      <c r="DOP1112" s="435"/>
      <c r="DOQ1112" s="435"/>
      <c r="DOR1112" s="435"/>
      <c r="DOS1112" s="435"/>
      <c r="DOT1112" s="435"/>
      <c r="DOU1112" s="435"/>
      <c r="DOV1112" s="435"/>
      <c r="DOW1112" s="435"/>
      <c r="DOX1112" s="435"/>
      <c r="DOY1112" s="435"/>
      <c r="DOZ1112" s="435"/>
      <c r="DPA1112" s="435"/>
      <c r="DPB1112" s="435"/>
      <c r="DPC1112" s="435"/>
      <c r="DPD1112" s="435"/>
      <c r="DPE1112" s="435"/>
      <c r="DPF1112" s="435"/>
      <c r="DPG1112" s="435"/>
      <c r="DPH1112" s="435"/>
      <c r="DPI1112" s="435"/>
      <c r="DPJ1112" s="435"/>
      <c r="DPK1112" s="435"/>
      <c r="DPL1112" s="435"/>
      <c r="DPM1112" s="435"/>
      <c r="DPN1112" s="435"/>
      <c r="DPO1112" s="435"/>
      <c r="DPP1112" s="435"/>
      <c r="DPQ1112" s="435"/>
      <c r="DPR1112" s="435"/>
      <c r="DPS1112" s="435"/>
      <c r="DPT1112" s="435"/>
      <c r="DPU1112" s="435"/>
      <c r="DPV1112" s="435"/>
      <c r="DPW1112" s="435"/>
      <c r="DPX1112" s="435"/>
      <c r="DPY1112" s="435"/>
      <c r="DPZ1112" s="435"/>
      <c r="DQA1112" s="435"/>
      <c r="DQB1112" s="435"/>
      <c r="DQC1112" s="435"/>
      <c r="DQD1112" s="435"/>
      <c r="DQE1112" s="435"/>
      <c r="DQF1112" s="435"/>
      <c r="DQG1112" s="435"/>
      <c r="DQH1112" s="435"/>
      <c r="DQI1112" s="435"/>
      <c r="DQJ1112" s="435"/>
      <c r="DQK1112" s="435"/>
      <c r="DQL1112" s="435"/>
      <c r="DQM1112" s="435"/>
      <c r="DQN1112" s="435"/>
      <c r="DQO1112" s="435"/>
      <c r="DQP1112" s="435"/>
      <c r="DQQ1112" s="435"/>
      <c r="DQR1112" s="435"/>
      <c r="DQS1112" s="435"/>
      <c r="DQT1112" s="435"/>
      <c r="DQU1112" s="435"/>
      <c r="DQV1112" s="435"/>
      <c r="DQW1112" s="435"/>
      <c r="DQX1112" s="435"/>
      <c r="DQY1112" s="435"/>
      <c r="DQZ1112" s="435"/>
      <c r="DRA1112" s="435"/>
      <c r="DRB1112" s="435"/>
      <c r="DRC1112" s="435"/>
      <c r="DRD1112" s="435"/>
      <c r="DRE1112" s="435"/>
      <c r="DRF1112" s="435"/>
      <c r="DRG1112" s="435"/>
      <c r="DRH1112" s="435"/>
      <c r="DRI1112" s="435"/>
      <c r="DRJ1112" s="435"/>
      <c r="DRK1112" s="435"/>
      <c r="DRL1112" s="435"/>
      <c r="DRM1112" s="435"/>
      <c r="DRN1112" s="435"/>
      <c r="DRO1112" s="435"/>
      <c r="DRP1112" s="435"/>
      <c r="DRQ1112" s="435"/>
      <c r="DRR1112" s="435"/>
      <c r="DRS1112" s="435"/>
      <c r="DRT1112" s="435"/>
      <c r="DRU1112" s="435"/>
      <c r="DRV1112" s="435"/>
      <c r="DRW1112" s="435"/>
      <c r="DRX1112" s="435"/>
      <c r="DRY1112" s="435"/>
      <c r="DRZ1112" s="435"/>
      <c r="DSA1112" s="435"/>
      <c r="DSB1112" s="435"/>
      <c r="DSC1112" s="435"/>
      <c r="DSD1112" s="435"/>
      <c r="DSE1112" s="435"/>
      <c r="DSF1112" s="435"/>
      <c r="DSG1112" s="435"/>
      <c r="DSH1112" s="435"/>
      <c r="DSI1112" s="435"/>
      <c r="DSJ1112" s="435"/>
      <c r="DSK1112" s="435"/>
      <c r="DSL1112" s="435"/>
      <c r="DSM1112" s="435"/>
      <c r="DSN1112" s="435"/>
      <c r="DSO1112" s="435"/>
      <c r="DSP1112" s="435"/>
      <c r="DSQ1112" s="435"/>
      <c r="DSR1112" s="435"/>
      <c r="DSS1112" s="435"/>
      <c r="DST1112" s="435"/>
      <c r="DSU1112" s="435"/>
      <c r="DSV1112" s="435"/>
      <c r="DSW1112" s="435"/>
      <c r="DSX1112" s="435"/>
      <c r="DSY1112" s="435"/>
      <c r="DSZ1112" s="435"/>
      <c r="DTA1112" s="435"/>
      <c r="DTB1112" s="435"/>
      <c r="DTC1112" s="435"/>
      <c r="DTD1112" s="435"/>
      <c r="DTE1112" s="435"/>
      <c r="DTF1112" s="435"/>
      <c r="DTG1112" s="435"/>
      <c r="DTH1112" s="435"/>
      <c r="DTI1112" s="435"/>
      <c r="DTJ1112" s="435"/>
      <c r="DTK1112" s="435"/>
      <c r="DTL1112" s="435"/>
      <c r="DTM1112" s="435"/>
      <c r="DTN1112" s="435"/>
      <c r="DTO1112" s="435"/>
      <c r="DTP1112" s="435"/>
      <c r="DTQ1112" s="435"/>
      <c r="DTR1112" s="435"/>
      <c r="DTS1112" s="435"/>
      <c r="DTT1112" s="435"/>
      <c r="DTU1112" s="435"/>
      <c r="DTV1112" s="435"/>
      <c r="DTW1112" s="435"/>
      <c r="DTX1112" s="435"/>
      <c r="DTY1112" s="435"/>
      <c r="DTZ1112" s="435"/>
      <c r="DUA1112" s="435"/>
      <c r="DUB1112" s="435"/>
      <c r="DUC1112" s="435"/>
      <c r="DUD1112" s="435"/>
      <c r="DUE1112" s="435"/>
      <c r="DUF1112" s="435"/>
      <c r="DUG1112" s="435"/>
      <c r="DUH1112" s="435"/>
      <c r="DUI1112" s="435"/>
      <c r="DUJ1112" s="435"/>
      <c r="DUK1112" s="435"/>
      <c r="DUL1112" s="435"/>
      <c r="DUM1112" s="435"/>
      <c r="DUN1112" s="435"/>
      <c r="DUO1112" s="435"/>
      <c r="DUP1112" s="435"/>
      <c r="DUQ1112" s="435"/>
      <c r="DUR1112" s="435"/>
      <c r="DUS1112" s="435"/>
      <c r="DUT1112" s="435"/>
      <c r="DUU1112" s="435"/>
      <c r="DUV1112" s="435"/>
      <c r="DUW1112" s="435"/>
      <c r="DUX1112" s="435"/>
      <c r="DUY1112" s="435"/>
      <c r="DUZ1112" s="435"/>
      <c r="DVA1112" s="435"/>
      <c r="DVB1112" s="435"/>
      <c r="DVC1112" s="435"/>
      <c r="DVD1112" s="435"/>
      <c r="DVE1112" s="435"/>
      <c r="DVF1112" s="435"/>
      <c r="DVG1112" s="435"/>
      <c r="DVH1112" s="435"/>
      <c r="DVI1112" s="435"/>
      <c r="DVJ1112" s="435"/>
      <c r="DVK1112" s="435"/>
      <c r="DVL1112" s="435"/>
      <c r="DVM1112" s="435"/>
      <c r="DVN1112" s="435"/>
      <c r="DVO1112" s="435"/>
      <c r="DVP1112" s="435"/>
      <c r="DVQ1112" s="435"/>
      <c r="DVR1112" s="435"/>
      <c r="DVS1112" s="435"/>
      <c r="DVT1112" s="435"/>
      <c r="DVU1112" s="435"/>
      <c r="DVV1112" s="435"/>
      <c r="DVW1112" s="435"/>
      <c r="DVX1112" s="435"/>
      <c r="DVY1112" s="435"/>
      <c r="DVZ1112" s="435"/>
      <c r="DWA1112" s="435"/>
      <c r="DWB1112" s="435"/>
      <c r="DWC1112" s="435"/>
      <c r="DWD1112" s="435"/>
      <c r="DWE1112" s="435"/>
      <c r="DWF1112" s="435"/>
      <c r="DWG1112" s="435"/>
      <c r="DWH1112" s="435"/>
      <c r="DWI1112" s="435"/>
      <c r="DWJ1112" s="435"/>
      <c r="DWK1112" s="435"/>
      <c r="DWL1112" s="435"/>
      <c r="DWM1112" s="435"/>
      <c r="DWN1112" s="435"/>
      <c r="DWO1112" s="435"/>
      <c r="DWP1112" s="435"/>
      <c r="DWQ1112" s="435"/>
      <c r="DWR1112" s="435"/>
      <c r="DWS1112" s="435"/>
      <c r="DWT1112" s="435"/>
      <c r="DWU1112" s="435"/>
      <c r="DWV1112" s="435"/>
      <c r="DWW1112" s="435"/>
      <c r="DWX1112" s="435"/>
      <c r="DWY1112" s="435"/>
      <c r="DWZ1112" s="435"/>
      <c r="DXA1112" s="435"/>
      <c r="DXB1112" s="435"/>
      <c r="DXC1112" s="435"/>
      <c r="DXD1112" s="435"/>
      <c r="DXE1112" s="435"/>
      <c r="DXF1112" s="435"/>
      <c r="DXG1112" s="435"/>
      <c r="DXH1112" s="435"/>
      <c r="DXI1112" s="435"/>
      <c r="DXJ1112" s="435"/>
      <c r="DXK1112" s="435"/>
      <c r="DXL1112" s="435"/>
      <c r="DXM1112" s="435"/>
      <c r="DXN1112" s="435"/>
      <c r="DXO1112" s="435"/>
      <c r="DXP1112" s="435"/>
      <c r="DXQ1112" s="435"/>
      <c r="DXR1112" s="435"/>
      <c r="DXS1112" s="435"/>
      <c r="DXT1112" s="435"/>
      <c r="DXU1112" s="435"/>
      <c r="DXV1112" s="435"/>
      <c r="DXW1112" s="435"/>
      <c r="DXX1112" s="435"/>
      <c r="DXY1112" s="435"/>
      <c r="DXZ1112" s="435"/>
      <c r="DYA1112" s="435"/>
      <c r="DYB1112" s="435"/>
      <c r="DYC1112" s="435"/>
      <c r="DYD1112" s="435"/>
      <c r="DYE1112" s="435"/>
      <c r="DYF1112" s="435"/>
      <c r="DYG1112" s="435"/>
      <c r="DYH1112" s="435"/>
      <c r="DYI1112" s="435"/>
      <c r="DYJ1112" s="435"/>
      <c r="DYK1112" s="435"/>
      <c r="DYL1112" s="435"/>
      <c r="DYM1112" s="435"/>
      <c r="DYN1112" s="435"/>
      <c r="DYO1112" s="435"/>
      <c r="DYP1112" s="435"/>
      <c r="DYQ1112" s="435"/>
      <c r="DYR1112" s="435"/>
      <c r="DYS1112" s="435"/>
      <c r="DYT1112" s="435"/>
      <c r="DYU1112" s="435"/>
      <c r="DYV1112" s="435"/>
      <c r="DYW1112" s="435"/>
      <c r="DYX1112" s="435"/>
      <c r="DYY1112" s="435"/>
      <c r="DYZ1112" s="435"/>
      <c r="DZA1112" s="435"/>
      <c r="DZB1112" s="435"/>
      <c r="DZC1112" s="435"/>
      <c r="DZD1112" s="435"/>
      <c r="DZE1112" s="435"/>
      <c r="DZF1112" s="435"/>
      <c r="DZG1112" s="435"/>
      <c r="DZH1112" s="435"/>
      <c r="DZI1112" s="435"/>
      <c r="DZJ1112" s="435"/>
      <c r="DZK1112" s="435"/>
      <c r="DZL1112" s="435"/>
      <c r="DZM1112" s="435"/>
      <c r="DZN1112" s="435"/>
      <c r="DZO1112" s="435"/>
      <c r="DZP1112" s="435"/>
      <c r="DZQ1112" s="435"/>
      <c r="DZR1112" s="435"/>
      <c r="DZS1112" s="435"/>
      <c r="DZT1112" s="435"/>
      <c r="DZU1112" s="435"/>
      <c r="DZV1112" s="435"/>
      <c r="DZW1112" s="435"/>
      <c r="DZX1112" s="435"/>
      <c r="DZY1112" s="435"/>
      <c r="DZZ1112" s="435"/>
      <c r="EAA1112" s="435"/>
      <c r="EAB1112" s="435"/>
      <c r="EAC1112" s="435"/>
      <c r="EAD1112" s="435"/>
      <c r="EAE1112" s="435"/>
      <c r="EAF1112" s="435"/>
      <c r="EAG1112" s="435"/>
      <c r="EAH1112" s="435"/>
      <c r="EAI1112" s="435"/>
      <c r="EAJ1112" s="435"/>
      <c r="EAK1112" s="435"/>
      <c r="EAL1112" s="435"/>
      <c r="EAM1112" s="435"/>
      <c r="EAN1112" s="435"/>
      <c r="EAO1112" s="435"/>
      <c r="EAP1112" s="435"/>
      <c r="EAQ1112" s="435"/>
      <c r="EAR1112" s="435"/>
      <c r="EAS1112" s="435"/>
      <c r="EAT1112" s="435"/>
      <c r="EAU1112" s="435"/>
      <c r="EAV1112" s="435"/>
      <c r="EAW1112" s="435"/>
      <c r="EAX1112" s="435"/>
      <c r="EAY1112" s="435"/>
      <c r="EAZ1112" s="435"/>
      <c r="EBA1112" s="435"/>
      <c r="EBB1112" s="435"/>
      <c r="EBC1112" s="435"/>
      <c r="EBD1112" s="435"/>
      <c r="EBE1112" s="435"/>
      <c r="EBF1112" s="435"/>
      <c r="EBG1112" s="435"/>
      <c r="EBH1112" s="435"/>
      <c r="EBI1112" s="435"/>
      <c r="EBJ1112" s="435"/>
      <c r="EBK1112" s="435"/>
      <c r="EBL1112" s="435"/>
      <c r="EBM1112" s="435"/>
      <c r="EBN1112" s="435"/>
      <c r="EBO1112" s="435"/>
      <c r="EBP1112" s="435"/>
      <c r="EBQ1112" s="435"/>
      <c r="EBR1112" s="435"/>
      <c r="EBS1112" s="435"/>
      <c r="EBT1112" s="435"/>
      <c r="EBU1112" s="435"/>
      <c r="EBV1112" s="435"/>
      <c r="EBW1112" s="435"/>
      <c r="EBX1112" s="435"/>
      <c r="EBY1112" s="435"/>
      <c r="EBZ1112" s="435"/>
      <c r="ECA1112" s="435"/>
      <c r="ECB1112" s="435"/>
      <c r="ECC1112" s="435"/>
      <c r="ECD1112" s="435"/>
      <c r="ECE1112" s="435"/>
      <c r="ECF1112" s="435"/>
      <c r="ECG1112" s="435"/>
      <c r="ECH1112" s="435"/>
      <c r="ECI1112" s="435"/>
      <c r="ECJ1112" s="435"/>
      <c r="ECK1112" s="435"/>
      <c r="ECL1112" s="435"/>
      <c r="ECM1112" s="435"/>
      <c r="ECN1112" s="435"/>
      <c r="ECO1112" s="435"/>
      <c r="ECP1112" s="435"/>
      <c r="ECQ1112" s="435"/>
      <c r="ECR1112" s="435"/>
      <c r="ECS1112" s="435"/>
      <c r="ECT1112" s="435"/>
      <c r="ECU1112" s="435"/>
      <c r="ECV1112" s="435"/>
      <c r="ECW1112" s="435"/>
      <c r="ECX1112" s="435"/>
      <c r="ECY1112" s="435"/>
      <c r="ECZ1112" s="435"/>
      <c r="EDA1112" s="435"/>
      <c r="EDB1112" s="435"/>
      <c r="EDC1112" s="435"/>
      <c r="EDD1112" s="435"/>
      <c r="EDE1112" s="435"/>
      <c r="EDF1112" s="435"/>
      <c r="EDG1112" s="435"/>
      <c r="EDH1112" s="435"/>
      <c r="EDI1112" s="435"/>
      <c r="EDJ1112" s="435"/>
      <c r="EDK1112" s="435"/>
      <c r="EDL1112" s="435"/>
      <c r="EDM1112" s="435"/>
      <c r="EDN1112" s="435"/>
      <c r="EDO1112" s="435"/>
      <c r="EDP1112" s="435"/>
      <c r="EDQ1112" s="435"/>
      <c r="EDR1112" s="435"/>
      <c r="EDS1112" s="435"/>
      <c r="EDT1112" s="435"/>
      <c r="EDU1112" s="435"/>
      <c r="EDV1112" s="435"/>
      <c r="EDW1112" s="435"/>
      <c r="EDX1112" s="435"/>
      <c r="EDY1112" s="435"/>
      <c r="EDZ1112" s="435"/>
      <c r="EEA1112" s="435"/>
      <c r="EEB1112" s="435"/>
      <c r="EEC1112" s="435"/>
      <c r="EED1112" s="435"/>
      <c r="EEE1112" s="435"/>
      <c r="EEF1112" s="435"/>
      <c r="EEG1112" s="435"/>
      <c r="EEH1112" s="435"/>
      <c r="EEI1112" s="435"/>
      <c r="EEJ1112" s="435"/>
      <c r="EEK1112" s="435"/>
      <c r="EEL1112" s="435"/>
      <c r="EEM1112" s="435"/>
      <c r="EEN1112" s="435"/>
      <c r="EEO1112" s="435"/>
      <c r="EEP1112" s="435"/>
      <c r="EEQ1112" s="435"/>
      <c r="EER1112" s="435"/>
      <c r="EES1112" s="435"/>
      <c r="EET1112" s="435"/>
      <c r="EEU1112" s="435"/>
      <c r="EEV1112" s="435"/>
      <c r="EEW1112" s="435"/>
      <c r="EEX1112" s="435"/>
      <c r="EEY1112" s="435"/>
      <c r="EEZ1112" s="435"/>
      <c r="EFA1112" s="435"/>
      <c r="EFB1112" s="435"/>
      <c r="EFC1112" s="435"/>
      <c r="EFD1112" s="435"/>
      <c r="EFE1112" s="435"/>
      <c r="EFF1112" s="435"/>
      <c r="EFG1112" s="435"/>
      <c r="EFH1112" s="435"/>
      <c r="EFI1112" s="435"/>
      <c r="EFJ1112" s="435"/>
      <c r="EFK1112" s="435"/>
      <c r="EFL1112" s="435"/>
      <c r="EFM1112" s="435"/>
      <c r="EFN1112" s="435"/>
      <c r="EFO1112" s="435"/>
      <c r="EFP1112" s="435"/>
      <c r="EFQ1112" s="435"/>
      <c r="EFR1112" s="435"/>
      <c r="EFS1112" s="435"/>
      <c r="EFT1112" s="435"/>
      <c r="EFU1112" s="435"/>
      <c r="EFV1112" s="435"/>
      <c r="EFW1112" s="435"/>
      <c r="EFX1112" s="435"/>
      <c r="EFY1112" s="435"/>
      <c r="EFZ1112" s="435"/>
      <c r="EGA1112" s="435"/>
      <c r="EGB1112" s="435"/>
      <c r="EGC1112" s="435"/>
      <c r="EGD1112" s="435"/>
      <c r="EGE1112" s="435"/>
      <c r="EGF1112" s="435"/>
      <c r="EGG1112" s="435"/>
      <c r="EGH1112" s="435"/>
      <c r="EGI1112" s="435"/>
      <c r="EGJ1112" s="435"/>
      <c r="EGK1112" s="435"/>
      <c r="EGL1112" s="435"/>
      <c r="EGM1112" s="435"/>
      <c r="EGN1112" s="435"/>
      <c r="EGO1112" s="435"/>
      <c r="EGP1112" s="435"/>
      <c r="EGQ1112" s="435"/>
      <c r="EGR1112" s="435"/>
      <c r="EGS1112" s="435"/>
      <c r="EGT1112" s="435"/>
      <c r="EGU1112" s="435"/>
      <c r="EGV1112" s="435"/>
      <c r="EGW1112" s="435"/>
      <c r="EGX1112" s="435"/>
      <c r="EGY1112" s="435"/>
      <c r="EGZ1112" s="435"/>
      <c r="EHA1112" s="435"/>
      <c r="EHB1112" s="435"/>
      <c r="EHC1112" s="435"/>
      <c r="EHD1112" s="435"/>
      <c r="EHE1112" s="435"/>
      <c r="EHF1112" s="435"/>
      <c r="EHG1112" s="435"/>
      <c r="EHH1112" s="435"/>
      <c r="EHI1112" s="435"/>
      <c r="EHJ1112" s="435"/>
      <c r="EHK1112" s="435"/>
      <c r="EHL1112" s="435"/>
      <c r="EHM1112" s="435"/>
      <c r="EHN1112" s="435"/>
      <c r="EHO1112" s="435"/>
      <c r="EHP1112" s="435"/>
      <c r="EHQ1112" s="435"/>
      <c r="EHR1112" s="435"/>
      <c r="EHS1112" s="435"/>
      <c r="EHT1112" s="435"/>
      <c r="EHU1112" s="435"/>
      <c r="EHV1112" s="435"/>
      <c r="EHW1112" s="435"/>
      <c r="EHX1112" s="435"/>
      <c r="EHY1112" s="435"/>
      <c r="EHZ1112" s="435"/>
      <c r="EIA1112" s="435"/>
      <c r="EIB1112" s="435"/>
      <c r="EIC1112" s="435"/>
      <c r="EID1112" s="435"/>
      <c r="EIE1112" s="435"/>
      <c r="EIF1112" s="435"/>
      <c r="EIG1112" s="435"/>
      <c r="EIH1112" s="435"/>
      <c r="EII1112" s="435"/>
      <c r="EIJ1112" s="435"/>
      <c r="EIK1112" s="435"/>
      <c r="EIL1112" s="435"/>
      <c r="EIM1112" s="435"/>
      <c r="EIN1112" s="435"/>
      <c r="EIO1112" s="435"/>
      <c r="EIP1112" s="435"/>
      <c r="EIQ1112" s="435"/>
      <c r="EIR1112" s="435"/>
      <c r="EIS1112" s="435"/>
      <c r="EIT1112" s="435"/>
      <c r="EIU1112" s="435"/>
      <c r="EIV1112" s="435"/>
      <c r="EIW1112" s="435"/>
      <c r="EIX1112" s="435"/>
      <c r="EIY1112" s="435"/>
      <c r="EIZ1112" s="435"/>
      <c r="EJA1112" s="435"/>
      <c r="EJB1112" s="435"/>
      <c r="EJC1112" s="435"/>
      <c r="EJD1112" s="435"/>
      <c r="EJE1112" s="435"/>
      <c r="EJF1112" s="435"/>
      <c r="EJG1112" s="435"/>
      <c r="EJH1112" s="435"/>
      <c r="EJI1112" s="435"/>
      <c r="EJJ1112" s="435"/>
      <c r="EJK1112" s="435"/>
      <c r="EJL1112" s="435"/>
      <c r="EJM1112" s="435"/>
      <c r="EJN1112" s="435"/>
      <c r="EJO1112" s="435"/>
      <c r="EJP1112" s="435"/>
      <c r="EJQ1112" s="435"/>
      <c r="EJR1112" s="435"/>
      <c r="EJS1112" s="435"/>
      <c r="EJT1112" s="435"/>
      <c r="EJU1112" s="435"/>
      <c r="EJV1112" s="435"/>
      <c r="EJW1112" s="435"/>
      <c r="EJX1112" s="435"/>
      <c r="EJY1112" s="435"/>
      <c r="EJZ1112" s="435"/>
      <c r="EKA1112" s="435"/>
      <c r="EKB1112" s="435"/>
      <c r="EKC1112" s="435"/>
      <c r="EKD1112" s="435"/>
      <c r="EKE1112" s="435"/>
      <c r="EKF1112" s="435"/>
      <c r="EKG1112" s="435"/>
      <c r="EKH1112" s="435"/>
      <c r="EKI1112" s="435"/>
      <c r="EKJ1112" s="435"/>
      <c r="EKK1112" s="435"/>
      <c r="EKL1112" s="435"/>
      <c r="EKM1112" s="435"/>
      <c r="EKN1112" s="435"/>
      <c r="EKO1112" s="435"/>
      <c r="EKP1112" s="435"/>
      <c r="EKQ1112" s="435"/>
      <c r="EKR1112" s="435"/>
      <c r="EKS1112" s="435"/>
      <c r="EKT1112" s="435"/>
      <c r="EKU1112" s="435"/>
      <c r="EKV1112" s="435"/>
      <c r="EKW1112" s="435"/>
      <c r="EKX1112" s="435"/>
      <c r="EKY1112" s="435"/>
      <c r="EKZ1112" s="435"/>
      <c r="ELA1112" s="435"/>
      <c r="ELB1112" s="435"/>
      <c r="ELC1112" s="435"/>
      <c r="ELD1112" s="435"/>
      <c r="ELE1112" s="435"/>
      <c r="ELF1112" s="435"/>
      <c r="ELG1112" s="435"/>
      <c r="ELH1112" s="435"/>
      <c r="ELI1112" s="435"/>
      <c r="ELJ1112" s="435"/>
      <c r="ELK1112" s="435"/>
      <c r="ELL1112" s="435"/>
      <c r="ELM1112" s="435"/>
      <c r="ELN1112" s="435"/>
      <c r="ELO1112" s="435"/>
      <c r="ELP1112" s="435"/>
      <c r="ELQ1112" s="435"/>
      <c r="ELR1112" s="435"/>
      <c r="ELS1112" s="435"/>
      <c r="ELT1112" s="435"/>
      <c r="ELU1112" s="435"/>
      <c r="ELV1112" s="435"/>
      <c r="ELW1112" s="435"/>
      <c r="ELX1112" s="435"/>
      <c r="ELY1112" s="435"/>
      <c r="ELZ1112" s="435"/>
      <c r="EMA1112" s="435"/>
      <c r="EMB1112" s="435"/>
      <c r="EMC1112" s="435"/>
      <c r="EMD1112" s="435"/>
      <c r="EME1112" s="435"/>
      <c r="EMF1112" s="435"/>
      <c r="EMG1112" s="435"/>
      <c r="EMH1112" s="435"/>
      <c r="EMI1112" s="435"/>
      <c r="EMJ1112" s="435"/>
      <c r="EMK1112" s="435"/>
      <c r="EML1112" s="435"/>
      <c r="EMM1112" s="435"/>
      <c r="EMN1112" s="435"/>
      <c r="EMO1112" s="435"/>
      <c r="EMP1112" s="435"/>
      <c r="EMQ1112" s="435"/>
      <c r="EMR1112" s="435"/>
      <c r="EMS1112" s="435"/>
      <c r="EMT1112" s="435"/>
      <c r="EMU1112" s="435"/>
      <c r="EMV1112" s="435"/>
      <c r="EMW1112" s="435"/>
      <c r="EMX1112" s="435"/>
      <c r="EMY1112" s="435"/>
      <c r="EMZ1112" s="435"/>
      <c r="ENA1112" s="435"/>
      <c r="ENB1112" s="435"/>
      <c r="ENC1112" s="435"/>
      <c r="END1112" s="435"/>
      <c r="ENE1112" s="435"/>
      <c r="ENF1112" s="435"/>
      <c r="ENG1112" s="435"/>
      <c r="ENH1112" s="435"/>
      <c r="ENI1112" s="435"/>
      <c r="ENJ1112" s="435"/>
      <c r="ENK1112" s="435"/>
      <c r="ENL1112" s="435"/>
      <c r="ENM1112" s="435"/>
      <c r="ENN1112" s="435"/>
      <c r="ENO1112" s="435"/>
      <c r="ENP1112" s="435"/>
      <c r="ENQ1112" s="435"/>
      <c r="ENR1112" s="435"/>
      <c r="ENS1112" s="435"/>
      <c r="ENT1112" s="435"/>
      <c r="ENU1112" s="435"/>
      <c r="ENV1112" s="435"/>
      <c r="ENW1112" s="435"/>
      <c r="ENX1112" s="435"/>
      <c r="ENY1112" s="435"/>
      <c r="ENZ1112" s="435"/>
      <c r="EOA1112" s="435"/>
      <c r="EOB1112" s="435"/>
      <c r="EOC1112" s="435"/>
      <c r="EOD1112" s="435"/>
      <c r="EOE1112" s="435"/>
      <c r="EOF1112" s="435"/>
      <c r="EOG1112" s="435"/>
      <c r="EOH1112" s="435"/>
      <c r="EOI1112" s="435"/>
      <c r="EOJ1112" s="435"/>
      <c r="EOK1112" s="435"/>
      <c r="EOL1112" s="435"/>
      <c r="EOM1112" s="435"/>
      <c r="EON1112" s="435"/>
      <c r="EOO1112" s="435"/>
      <c r="EOP1112" s="435"/>
      <c r="EOQ1112" s="435"/>
      <c r="EOR1112" s="435"/>
      <c r="EOS1112" s="435"/>
      <c r="EOT1112" s="435"/>
      <c r="EOU1112" s="435"/>
      <c r="EOV1112" s="435"/>
      <c r="EOW1112" s="435"/>
      <c r="EOX1112" s="435"/>
      <c r="EOY1112" s="435"/>
      <c r="EOZ1112" s="435"/>
      <c r="EPA1112" s="435"/>
      <c r="EPB1112" s="435"/>
      <c r="EPC1112" s="435"/>
      <c r="EPD1112" s="435"/>
      <c r="EPE1112" s="435"/>
      <c r="EPF1112" s="435"/>
      <c r="EPG1112" s="435"/>
      <c r="EPH1112" s="435"/>
      <c r="EPI1112" s="435"/>
      <c r="EPJ1112" s="435"/>
      <c r="EPK1112" s="435"/>
      <c r="EPL1112" s="435"/>
      <c r="EPM1112" s="435"/>
      <c r="EPN1112" s="435"/>
      <c r="EPO1112" s="435"/>
      <c r="EPP1112" s="435"/>
      <c r="EPQ1112" s="435"/>
      <c r="EPR1112" s="435"/>
      <c r="EPS1112" s="435"/>
      <c r="EPT1112" s="435"/>
      <c r="EPU1112" s="435"/>
      <c r="EPV1112" s="435"/>
      <c r="EPW1112" s="435"/>
      <c r="EPX1112" s="435"/>
      <c r="EPY1112" s="435"/>
      <c r="EPZ1112" s="435"/>
      <c r="EQA1112" s="435"/>
      <c r="EQB1112" s="435"/>
      <c r="EQC1112" s="435"/>
      <c r="EQD1112" s="435"/>
      <c r="EQE1112" s="435"/>
      <c r="EQF1112" s="435"/>
      <c r="EQG1112" s="435"/>
      <c r="EQH1112" s="435"/>
      <c r="EQI1112" s="435"/>
      <c r="EQJ1112" s="435"/>
      <c r="EQK1112" s="435"/>
      <c r="EQL1112" s="435"/>
      <c r="EQM1112" s="435"/>
      <c r="EQN1112" s="435"/>
      <c r="EQO1112" s="435"/>
      <c r="EQP1112" s="435"/>
      <c r="EQQ1112" s="435"/>
      <c r="EQR1112" s="435"/>
      <c r="EQS1112" s="435"/>
      <c r="EQT1112" s="435"/>
      <c r="EQU1112" s="435"/>
      <c r="EQV1112" s="435"/>
      <c r="EQW1112" s="435"/>
      <c r="EQX1112" s="435"/>
      <c r="EQY1112" s="435"/>
      <c r="EQZ1112" s="435"/>
      <c r="ERA1112" s="435"/>
      <c r="ERB1112" s="435"/>
      <c r="ERC1112" s="435"/>
      <c r="ERD1112" s="435"/>
      <c r="ERE1112" s="435"/>
      <c r="ERF1112" s="435"/>
      <c r="ERG1112" s="435"/>
      <c r="ERH1112" s="435"/>
      <c r="ERI1112" s="435"/>
      <c r="ERJ1112" s="435"/>
      <c r="ERK1112" s="435"/>
      <c r="ERL1112" s="435"/>
      <c r="ERM1112" s="435"/>
      <c r="ERN1112" s="435"/>
      <c r="ERO1112" s="435"/>
      <c r="ERP1112" s="435"/>
      <c r="ERQ1112" s="435"/>
      <c r="ERR1112" s="435"/>
      <c r="ERS1112" s="435"/>
      <c r="ERT1112" s="435"/>
      <c r="ERU1112" s="435"/>
      <c r="ERV1112" s="435"/>
      <c r="ERW1112" s="435"/>
      <c r="ERX1112" s="435"/>
      <c r="ERY1112" s="435"/>
      <c r="ERZ1112" s="435"/>
      <c r="ESA1112" s="435"/>
      <c r="ESB1112" s="435"/>
      <c r="ESC1112" s="435"/>
      <c r="ESD1112" s="435"/>
      <c r="ESE1112" s="435"/>
      <c r="ESF1112" s="435"/>
      <c r="ESG1112" s="435"/>
      <c r="ESH1112" s="435"/>
      <c r="ESI1112" s="435"/>
      <c r="ESJ1112" s="435"/>
      <c r="ESK1112" s="435"/>
      <c r="ESL1112" s="435"/>
      <c r="ESM1112" s="435"/>
      <c r="ESN1112" s="435"/>
      <c r="ESO1112" s="435"/>
      <c r="ESP1112" s="435"/>
      <c r="ESQ1112" s="435"/>
      <c r="ESR1112" s="435"/>
      <c r="ESS1112" s="435"/>
      <c r="EST1112" s="435"/>
      <c r="ESU1112" s="435"/>
      <c r="ESV1112" s="435"/>
      <c r="ESW1112" s="435"/>
      <c r="ESX1112" s="435"/>
      <c r="ESY1112" s="435"/>
      <c r="ESZ1112" s="435"/>
      <c r="ETA1112" s="435"/>
      <c r="ETB1112" s="435"/>
      <c r="ETC1112" s="435"/>
      <c r="ETD1112" s="435"/>
      <c r="ETE1112" s="435"/>
      <c r="ETF1112" s="435"/>
      <c r="ETG1112" s="435"/>
      <c r="ETH1112" s="435"/>
      <c r="ETI1112" s="435"/>
      <c r="ETJ1112" s="435"/>
      <c r="ETK1112" s="435"/>
      <c r="ETL1112" s="435"/>
      <c r="ETM1112" s="435"/>
      <c r="ETN1112" s="435"/>
      <c r="ETO1112" s="435"/>
      <c r="ETP1112" s="435"/>
      <c r="ETQ1112" s="435"/>
      <c r="ETR1112" s="435"/>
      <c r="ETS1112" s="435"/>
      <c r="ETT1112" s="435"/>
      <c r="ETU1112" s="435"/>
      <c r="ETV1112" s="435"/>
      <c r="ETW1112" s="435"/>
      <c r="ETX1112" s="435"/>
      <c r="ETY1112" s="435"/>
      <c r="ETZ1112" s="435"/>
      <c r="EUA1112" s="435"/>
      <c r="EUB1112" s="435"/>
      <c r="EUC1112" s="435"/>
      <c r="EUD1112" s="435"/>
      <c r="EUE1112" s="435"/>
      <c r="EUF1112" s="435"/>
      <c r="EUG1112" s="435"/>
      <c r="EUH1112" s="435"/>
      <c r="EUI1112" s="435"/>
      <c r="EUJ1112" s="435"/>
      <c r="EUK1112" s="435"/>
      <c r="EUL1112" s="435"/>
      <c r="EUM1112" s="435"/>
      <c r="EUN1112" s="435"/>
      <c r="EUO1112" s="435"/>
      <c r="EUP1112" s="435"/>
      <c r="EUQ1112" s="435"/>
      <c r="EUR1112" s="435"/>
      <c r="EUS1112" s="435"/>
      <c r="EUT1112" s="435"/>
      <c r="EUU1112" s="435"/>
      <c r="EUV1112" s="435"/>
      <c r="EUW1112" s="435"/>
      <c r="EUX1112" s="435"/>
      <c r="EUY1112" s="435"/>
      <c r="EUZ1112" s="435"/>
      <c r="EVA1112" s="435"/>
      <c r="EVB1112" s="435"/>
      <c r="EVC1112" s="435"/>
      <c r="EVD1112" s="435"/>
      <c r="EVE1112" s="435"/>
      <c r="EVF1112" s="435"/>
      <c r="EVG1112" s="435"/>
      <c r="EVH1112" s="435"/>
      <c r="EVI1112" s="435"/>
      <c r="EVJ1112" s="435"/>
      <c r="EVK1112" s="435"/>
      <c r="EVL1112" s="435"/>
      <c r="EVM1112" s="435"/>
      <c r="EVN1112" s="435"/>
      <c r="EVO1112" s="435"/>
      <c r="EVP1112" s="435"/>
      <c r="EVQ1112" s="435"/>
      <c r="EVR1112" s="435"/>
      <c r="EVS1112" s="435"/>
      <c r="EVT1112" s="435"/>
      <c r="EVU1112" s="435"/>
      <c r="EVV1112" s="435"/>
      <c r="EVW1112" s="435"/>
      <c r="EVX1112" s="435"/>
      <c r="EVY1112" s="435"/>
      <c r="EVZ1112" s="435"/>
      <c r="EWA1112" s="435"/>
      <c r="EWB1112" s="435"/>
      <c r="EWC1112" s="435"/>
      <c r="EWD1112" s="435"/>
      <c r="EWE1112" s="435"/>
      <c r="EWF1112" s="435"/>
      <c r="EWG1112" s="435"/>
      <c r="EWH1112" s="435"/>
      <c r="EWI1112" s="435"/>
      <c r="EWJ1112" s="435"/>
      <c r="EWK1112" s="435"/>
      <c r="EWL1112" s="435"/>
      <c r="EWM1112" s="435"/>
      <c r="EWN1112" s="435"/>
      <c r="EWO1112" s="435"/>
      <c r="EWP1112" s="435"/>
      <c r="EWQ1112" s="435"/>
      <c r="EWR1112" s="435"/>
      <c r="EWS1112" s="435"/>
      <c r="EWT1112" s="435"/>
      <c r="EWU1112" s="435"/>
      <c r="EWV1112" s="435"/>
      <c r="EWW1112" s="435"/>
      <c r="EWX1112" s="435"/>
      <c r="EWY1112" s="435"/>
      <c r="EWZ1112" s="435"/>
      <c r="EXA1112" s="435"/>
      <c r="EXB1112" s="435"/>
      <c r="EXC1112" s="435"/>
      <c r="EXD1112" s="435"/>
      <c r="EXE1112" s="435"/>
      <c r="EXF1112" s="435"/>
      <c r="EXG1112" s="435"/>
      <c r="EXH1112" s="435"/>
      <c r="EXI1112" s="435"/>
      <c r="EXJ1112" s="435"/>
      <c r="EXK1112" s="435"/>
      <c r="EXL1112" s="435"/>
      <c r="EXM1112" s="435"/>
      <c r="EXN1112" s="435"/>
      <c r="EXO1112" s="435"/>
      <c r="EXP1112" s="435"/>
      <c r="EXQ1112" s="435"/>
      <c r="EXR1112" s="435"/>
      <c r="EXS1112" s="435"/>
      <c r="EXT1112" s="435"/>
      <c r="EXU1112" s="435"/>
      <c r="EXV1112" s="435"/>
      <c r="EXW1112" s="435"/>
      <c r="EXX1112" s="435"/>
      <c r="EXY1112" s="435"/>
      <c r="EXZ1112" s="435"/>
      <c r="EYA1112" s="435"/>
      <c r="EYB1112" s="435"/>
      <c r="EYC1112" s="435"/>
      <c r="EYD1112" s="435"/>
      <c r="EYE1112" s="435"/>
      <c r="EYF1112" s="435"/>
      <c r="EYG1112" s="435"/>
      <c r="EYH1112" s="435"/>
      <c r="EYI1112" s="435"/>
      <c r="EYJ1112" s="435"/>
      <c r="EYK1112" s="435"/>
      <c r="EYL1112" s="435"/>
      <c r="EYM1112" s="435"/>
      <c r="EYN1112" s="435"/>
      <c r="EYO1112" s="435"/>
      <c r="EYP1112" s="435"/>
      <c r="EYQ1112" s="435"/>
      <c r="EYR1112" s="435"/>
      <c r="EYS1112" s="435"/>
      <c r="EYT1112" s="435"/>
      <c r="EYU1112" s="435"/>
      <c r="EYV1112" s="435"/>
      <c r="EYW1112" s="435"/>
      <c r="EYX1112" s="435"/>
      <c r="EYY1112" s="435"/>
      <c r="EYZ1112" s="435"/>
      <c r="EZA1112" s="435"/>
      <c r="EZB1112" s="435"/>
      <c r="EZC1112" s="435"/>
      <c r="EZD1112" s="435"/>
      <c r="EZE1112" s="435"/>
      <c r="EZF1112" s="435"/>
      <c r="EZG1112" s="435"/>
      <c r="EZH1112" s="435"/>
      <c r="EZI1112" s="435"/>
      <c r="EZJ1112" s="435"/>
      <c r="EZK1112" s="435"/>
      <c r="EZL1112" s="435"/>
      <c r="EZM1112" s="435"/>
      <c r="EZN1112" s="435"/>
      <c r="EZO1112" s="435"/>
      <c r="EZP1112" s="435"/>
      <c r="EZQ1112" s="435"/>
      <c r="EZR1112" s="435"/>
      <c r="EZS1112" s="435"/>
      <c r="EZT1112" s="435"/>
      <c r="EZU1112" s="435"/>
      <c r="EZV1112" s="435"/>
      <c r="EZW1112" s="435"/>
      <c r="EZX1112" s="435"/>
      <c r="EZY1112" s="435"/>
      <c r="EZZ1112" s="435"/>
      <c r="FAA1112" s="435"/>
      <c r="FAB1112" s="435"/>
      <c r="FAC1112" s="435"/>
      <c r="FAD1112" s="435"/>
      <c r="FAE1112" s="435"/>
      <c r="FAF1112" s="435"/>
      <c r="FAG1112" s="435"/>
      <c r="FAH1112" s="435"/>
      <c r="FAI1112" s="435"/>
      <c r="FAJ1112" s="435"/>
      <c r="FAK1112" s="435"/>
      <c r="FAL1112" s="435"/>
      <c r="FAM1112" s="435"/>
      <c r="FAN1112" s="435"/>
      <c r="FAO1112" s="435"/>
      <c r="FAP1112" s="435"/>
      <c r="FAQ1112" s="435"/>
      <c r="FAR1112" s="435"/>
      <c r="FAS1112" s="435"/>
      <c r="FAT1112" s="435"/>
      <c r="FAU1112" s="435"/>
      <c r="FAV1112" s="435"/>
      <c r="FAW1112" s="435"/>
      <c r="FAX1112" s="435"/>
      <c r="FAY1112" s="435"/>
      <c r="FAZ1112" s="435"/>
      <c r="FBA1112" s="435"/>
      <c r="FBB1112" s="435"/>
      <c r="FBC1112" s="435"/>
      <c r="FBD1112" s="435"/>
      <c r="FBE1112" s="435"/>
      <c r="FBF1112" s="435"/>
      <c r="FBG1112" s="435"/>
      <c r="FBH1112" s="435"/>
      <c r="FBI1112" s="435"/>
      <c r="FBJ1112" s="435"/>
      <c r="FBK1112" s="435"/>
      <c r="FBL1112" s="435"/>
      <c r="FBM1112" s="435"/>
      <c r="FBN1112" s="435"/>
      <c r="FBO1112" s="435"/>
      <c r="FBP1112" s="435"/>
      <c r="FBQ1112" s="435"/>
      <c r="FBR1112" s="435"/>
      <c r="FBS1112" s="435"/>
      <c r="FBT1112" s="435"/>
      <c r="FBU1112" s="435"/>
      <c r="FBV1112" s="435"/>
      <c r="FBW1112" s="435"/>
      <c r="FBX1112" s="435"/>
      <c r="FBY1112" s="435"/>
      <c r="FBZ1112" s="435"/>
      <c r="FCA1112" s="435"/>
      <c r="FCB1112" s="435"/>
      <c r="FCC1112" s="435"/>
      <c r="FCD1112" s="435"/>
      <c r="FCE1112" s="435"/>
      <c r="FCF1112" s="435"/>
      <c r="FCG1112" s="435"/>
      <c r="FCH1112" s="435"/>
      <c r="FCI1112" s="435"/>
      <c r="FCJ1112" s="435"/>
      <c r="FCK1112" s="435"/>
      <c r="FCL1112" s="435"/>
      <c r="FCM1112" s="435"/>
      <c r="FCN1112" s="435"/>
      <c r="FCO1112" s="435"/>
      <c r="FCP1112" s="435"/>
      <c r="FCQ1112" s="435"/>
      <c r="FCR1112" s="435"/>
      <c r="FCS1112" s="435"/>
      <c r="FCT1112" s="435"/>
      <c r="FCU1112" s="435"/>
      <c r="FCV1112" s="435"/>
      <c r="FCW1112" s="435"/>
      <c r="FCX1112" s="435"/>
      <c r="FCY1112" s="435"/>
      <c r="FCZ1112" s="435"/>
      <c r="FDA1112" s="435"/>
      <c r="FDB1112" s="435"/>
      <c r="FDC1112" s="435"/>
      <c r="FDD1112" s="435"/>
      <c r="FDE1112" s="435"/>
      <c r="FDF1112" s="435"/>
      <c r="FDG1112" s="435"/>
      <c r="FDH1112" s="435"/>
      <c r="FDI1112" s="435"/>
      <c r="FDJ1112" s="435"/>
      <c r="FDK1112" s="435"/>
      <c r="FDL1112" s="435"/>
      <c r="FDM1112" s="435"/>
      <c r="FDN1112" s="435"/>
      <c r="FDO1112" s="435"/>
      <c r="FDP1112" s="435"/>
      <c r="FDQ1112" s="435"/>
      <c r="FDR1112" s="435"/>
      <c r="FDS1112" s="435"/>
      <c r="FDT1112" s="435"/>
      <c r="FDU1112" s="435"/>
      <c r="FDV1112" s="435"/>
      <c r="FDW1112" s="435"/>
      <c r="FDX1112" s="435"/>
      <c r="FDY1112" s="435"/>
      <c r="FDZ1112" s="435"/>
      <c r="FEA1112" s="435"/>
      <c r="FEB1112" s="435"/>
      <c r="FEC1112" s="435"/>
      <c r="FED1112" s="435"/>
      <c r="FEE1112" s="435"/>
      <c r="FEF1112" s="435"/>
      <c r="FEG1112" s="435"/>
      <c r="FEH1112" s="435"/>
      <c r="FEI1112" s="435"/>
      <c r="FEJ1112" s="435"/>
      <c r="FEK1112" s="435"/>
      <c r="FEL1112" s="435"/>
      <c r="FEM1112" s="435"/>
      <c r="FEN1112" s="435"/>
      <c r="FEO1112" s="435"/>
      <c r="FEP1112" s="435"/>
      <c r="FEQ1112" s="435"/>
      <c r="FER1112" s="435"/>
      <c r="FES1112" s="435"/>
      <c r="FET1112" s="435"/>
      <c r="FEU1112" s="435"/>
      <c r="FEV1112" s="435"/>
      <c r="FEW1112" s="435"/>
      <c r="FEX1112" s="435"/>
      <c r="FEY1112" s="435"/>
      <c r="FEZ1112" s="435"/>
      <c r="FFA1112" s="435"/>
      <c r="FFB1112" s="435"/>
      <c r="FFC1112" s="435"/>
      <c r="FFD1112" s="435"/>
      <c r="FFE1112" s="435"/>
      <c r="FFF1112" s="435"/>
      <c r="FFG1112" s="435"/>
      <c r="FFH1112" s="435"/>
      <c r="FFI1112" s="435"/>
      <c r="FFJ1112" s="435"/>
      <c r="FFK1112" s="435"/>
      <c r="FFL1112" s="435"/>
      <c r="FFM1112" s="435"/>
      <c r="FFN1112" s="435"/>
      <c r="FFO1112" s="435"/>
      <c r="FFP1112" s="435"/>
      <c r="FFQ1112" s="435"/>
      <c r="FFR1112" s="435"/>
      <c r="FFS1112" s="435"/>
      <c r="FFT1112" s="435"/>
      <c r="FFU1112" s="435"/>
      <c r="FFV1112" s="435"/>
      <c r="FFW1112" s="435"/>
      <c r="FFX1112" s="435"/>
      <c r="FFY1112" s="435"/>
      <c r="FFZ1112" s="435"/>
      <c r="FGA1112" s="435"/>
      <c r="FGB1112" s="435"/>
      <c r="FGC1112" s="435"/>
      <c r="FGD1112" s="435"/>
      <c r="FGE1112" s="435"/>
      <c r="FGF1112" s="435"/>
      <c r="FGG1112" s="435"/>
      <c r="FGH1112" s="435"/>
      <c r="FGI1112" s="435"/>
      <c r="FGJ1112" s="435"/>
      <c r="FGK1112" s="435"/>
      <c r="FGL1112" s="435"/>
      <c r="FGM1112" s="435"/>
      <c r="FGN1112" s="435"/>
      <c r="FGO1112" s="435"/>
      <c r="FGP1112" s="435"/>
      <c r="FGQ1112" s="435"/>
      <c r="FGR1112" s="435"/>
      <c r="FGS1112" s="435"/>
      <c r="FGT1112" s="435"/>
      <c r="FGU1112" s="435"/>
      <c r="FGV1112" s="435"/>
      <c r="FGW1112" s="435"/>
      <c r="FGX1112" s="435"/>
      <c r="FGY1112" s="435"/>
      <c r="FGZ1112" s="435"/>
      <c r="FHA1112" s="435"/>
      <c r="FHB1112" s="435"/>
      <c r="FHC1112" s="435"/>
      <c r="FHD1112" s="435"/>
      <c r="FHE1112" s="435"/>
      <c r="FHF1112" s="435"/>
      <c r="FHG1112" s="435"/>
      <c r="FHH1112" s="435"/>
      <c r="FHI1112" s="435"/>
      <c r="FHJ1112" s="435"/>
      <c r="FHK1112" s="435"/>
      <c r="FHL1112" s="435"/>
      <c r="FHM1112" s="435"/>
      <c r="FHN1112" s="435"/>
      <c r="FHO1112" s="435"/>
      <c r="FHP1112" s="435"/>
      <c r="FHQ1112" s="435"/>
      <c r="FHR1112" s="435"/>
      <c r="FHS1112" s="435"/>
      <c r="FHT1112" s="435"/>
      <c r="FHU1112" s="435"/>
      <c r="FHV1112" s="435"/>
      <c r="FHW1112" s="435"/>
      <c r="FHX1112" s="435"/>
      <c r="FHY1112" s="435"/>
      <c r="FHZ1112" s="435"/>
      <c r="FIA1112" s="435"/>
      <c r="FIB1112" s="435"/>
      <c r="FIC1112" s="435"/>
      <c r="FID1112" s="435"/>
      <c r="FIE1112" s="435"/>
      <c r="FIF1112" s="435"/>
      <c r="FIG1112" s="435"/>
      <c r="FIH1112" s="435"/>
      <c r="FII1112" s="435"/>
      <c r="FIJ1112" s="435"/>
      <c r="FIK1112" s="435"/>
      <c r="FIL1112" s="435"/>
      <c r="FIM1112" s="435"/>
      <c r="FIN1112" s="435"/>
      <c r="FIO1112" s="435"/>
      <c r="FIP1112" s="435"/>
      <c r="FIQ1112" s="435"/>
      <c r="FIR1112" s="435"/>
      <c r="FIS1112" s="435"/>
      <c r="FIT1112" s="435"/>
      <c r="FIU1112" s="435"/>
      <c r="FIV1112" s="435"/>
      <c r="FIW1112" s="435"/>
      <c r="FIX1112" s="435"/>
      <c r="FIY1112" s="435"/>
      <c r="FIZ1112" s="435"/>
      <c r="FJA1112" s="435"/>
      <c r="FJB1112" s="435"/>
      <c r="FJC1112" s="435"/>
      <c r="FJD1112" s="435"/>
      <c r="FJE1112" s="435"/>
      <c r="FJF1112" s="435"/>
      <c r="FJG1112" s="435"/>
      <c r="FJH1112" s="435"/>
      <c r="FJI1112" s="435"/>
      <c r="FJJ1112" s="435"/>
      <c r="FJK1112" s="435"/>
      <c r="FJL1112" s="435"/>
      <c r="FJM1112" s="435"/>
      <c r="FJN1112" s="435"/>
      <c r="FJO1112" s="435"/>
      <c r="FJP1112" s="435"/>
      <c r="FJQ1112" s="435"/>
      <c r="FJR1112" s="435"/>
      <c r="FJS1112" s="435"/>
      <c r="FJT1112" s="435"/>
      <c r="FJU1112" s="435"/>
      <c r="FJV1112" s="435"/>
      <c r="FJW1112" s="435"/>
      <c r="FJX1112" s="435"/>
      <c r="FJY1112" s="435"/>
      <c r="FJZ1112" s="435"/>
      <c r="FKA1112" s="435"/>
      <c r="FKB1112" s="435"/>
      <c r="FKC1112" s="435"/>
      <c r="FKD1112" s="435"/>
      <c r="FKE1112" s="435"/>
      <c r="FKF1112" s="435"/>
      <c r="FKG1112" s="435"/>
      <c r="FKH1112" s="435"/>
      <c r="FKI1112" s="435"/>
      <c r="FKJ1112" s="435"/>
      <c r="FKK1112" s="435"/>
      <c r="FKL1112" s="435"/>
      <c r="FKM1112" s="435"/>
      <c r="FKN1112" s="435"/>
      <c r="FKO1112" s="435"/>
      <c r="FKP1112" s="435"/>
      <c r="FKQ1112" s="435"/>
      <c r="FKR1112" s="435"/>
      <c r="FKS1112" s="435"/>
      <c r="FKT1112" s="435"/>
      <c r="FKU1112" s="435"/>
      <c r="FKV1112" s="435"/>
      <c r="FKW1112" s="435"/>
      <c r="FKX1112" s="435"/>
      <c r="FKY1112" s="435"/>
      <c r="FKZ1112" s="435"/>
      <c r="FLA1112" s="435"/>
      <c r="FLB1112" s="435"/>
      <c r="FLC1112" s="435"/>
      <c r="FLD1112" s="435"/>
      <c r="FLE1112" s="435"/>
      <c r="FLF1112" s="435"/>
      <c r="FLG1112" s="435"/>
      <c r="FLH1112" s="435"/>
      <c r="FLI1112" s="435"/>
      <c r="FLJ1112" s="435"/>
      <c r="FLK1112" s="435"/>
      <c r="FLL1112" s="435"/>
      <c r="FLM1112" s="435"/>
      <c r="FLN1112" s="435"/>
      <c r="FLO1112" s="435"/>
      <c r="FLP1112" s="435"/>
      <c r="FLQ1112" s="435"/>
      <c r="FLR1112" s="435"/>
      <c r="FLS1112" s="435"/>
      <c r="FLT1112" s="435"/>
      <c r="FLU1112" s="435"/>
      <c r="FLV1112" s="435"/>
      <c r="FLW1112" s="435"/>
      <c r="FLX1112" s="435"/>
      <c r="FLY1112" s="435"/>
      <c r="FLZ1112" s="435"/>
      <c r="FMA1112" s="435"/>
      <c r="FMB1112" s="435"/>
      <c r="FMC1112" s="435"/>
      <c r="FMD1112" s="435"/>
      <c r="FME1112" s="435"/>
      <c r="FMF1112" s="435"/>
      <c r="FMG1112" s="435"/>
      <c r="FMH1112" s="435"/>
      <c r="FMI1112" s="435"/>
      <c r="FMJ1112" s="435"/>
      <c r="FMK1112" s="435"/>
      <c r="FML1112" s="435"/>
      <c r="FMM1112" s="435"/>
      <c r="FMN1112" s="435"/>
      <c r="FMO1112" s="435"/>
      <c r="FMP1112" s="435"/>
      <c r="FMQ1112" s="435"/>
      <c r="FMR1112" s="435"/>
      <c r="FMS1112" s="435"/>
      <c r="FMT1112" s="435"/>
      <c r="FMU1112" s="435"/>
      <c r="FMV1112" s="435"/>
      <c r="FMW1112" s="435"/>
      <c r="FMX1112" s="435"/>
      <c r="FMY1112" s="435"/>
      <c r="FMZ1112" s="435"/>
      <c r="FNA1112" s="435"/>
      <c r="FNB1112" s="435"/>
      <c r="FNC1112" s="435"/>
      <c r="FND1112" s="435"/>
      <c r="FNE1112" s="435"/>
      <c r="FNF1112" s="435"/>
      <c r="FNG1112" s="435"/>
      <c r="FNH1112" s="435"/>
      <c r="FNI1112" s="435"/>
      <c r="FNJ1112" s="435"/>
      <c r="FNK1112" s="435"/>
      <c r="FNL1112" s="435"/>
      <c r="FNM1112" s="435"/>
      <c r="FNN1112" s="435"/>
      <c r="FNO1112" s="435"/>
      <c r="FNP1112" s="435"/>
      <c r="FNQ1112" s="435"/>
      <c r="FNR1112" s="435"/>
      <c r="FNS1112" s="435"/>
      <c r="FNT1112" s="435"/>
      <c r="FNU1112" s="435"/>
      <c r="FNV1112" s="435"/>
      <c r="FNW1112" s="435"/>
      <c r="FNX1112" s="435"/>
      <c r="FNY1112" s="435"/>
      <c r="FNZ1112" s="435"/>
      <c r="FOA1112" s="435"/>
      <c r="FOB1112" s="435"/>
      <c r="FOC1112" s="435"/>
      <c r="FOD1112" s="435"/>
      <c r="FOE1112" s="435"/>
      <c r="FOF1112" s="435"/>
      <c r="FOG1112" s="435"/>
      <c r="FOH1112" s="435"/>
      <c r="FOI1112" s="435"/>
      <c r="FOJ1112" s="435"/>
      <c r="FOK1112" s="435"/>
      <c r="FOL1112" s="435"/>
      <c r="FOM1112" s="435"/>
      <c r="FON1112" s="435"/>
      <c r="FOO1112" s="435"/>
      <c r="FOP1112" s="435"/>
      <c r="FOQ1112" s="435"/>
      <c r="FOR1112" s="435"/>
      <c r="FOS1112" s="435"/>
      <c r="FOT1112" s="435"/>
      <c r="FOU1112" s="435"/>
      <c r="FOV1112" s="435"/>
      <c r="FOW1112" s="435"/>
      <c r="FOX1112" s="435"/>
      <c r="FOY1112" s="435"/>
      <c r="FOZ1112" s="435"/>
      <c r="FPA1112" s="435"/>
      <c r="FPB1112" s="435"/>
      <c r="FPC1112" s="435"/>
      <c r="FPD1112" s="435"/>
      <c r="FPE1112" s="435"/>
      <c r="FPF1112" s="435"/>
      <c r="FPG1112" s="435"/>
      <c r="FPH1112" s="435"/>
      <c r="FPI1112" s="435"/>
      <c r="FPJ1112" s="435"/>
      <c r="FPK1112" s="435"/>
      <c r="FPL1112" s="435"/>
      <c r="FPM1112" s="435"/>
      <c r="FPN1112" s="435"/>
      <c r="FPO1112" s="435"/>
      <c r="FPP1112" s="435"/>
      <c r="FPQ1112" s="435"/>
      <c r="FPR1112" s="435"/>
      <c r="FPS1112" s="435"/>
      <c r="FPT1112" s="435"/>
      <c r="FPU1112" s="435"/>
      <c r="FPV1112" s="435"/>
      <c r="FPW1112" s="435"/>
      <c r="FPX1112" s="435"/>
      <c r="FPY1112" s="435"/>
      <c r="FPZ1112" s="435"/>
      <c r="FQA1112" s="435"/>
      <c r="FQB1112" s="435"/>
      <c r="FQC1112" s="435"/>
      <c r="FQD1112" s="435"/>
      <c r="FQE1112" s="435"/>
      <c r="FQF1112" s="435"/>
      <c r="FQG1112" s="435"/>
      <c r="FQH1112" s="435"/>
      <c r="FQI1112" s="435"/>
      <c r="FQJ1112" s="435"/>
      <c r="FQK1112" s="435"/>
      <c r="FQL1112" s="435"/>
      <c r="FQM1112" s="435"/>
      <c r="FQN1112" s="435"/>
      <c r="FQO1112" s="435"/>
      <c r="FQP1112" s="435"/>
      <c r="FQQ1112" s="435"/>
      <c r="FQR1112" s="435"/>
      <c r="FQS1112" s="435"/>
      <c r="FQT1112" s="435"/>
      <c r="FQU1112" s="435"/>
      <c r="FQV1112" s="435"/>
      <c r="FQW1112" s="435"/>
      <c r="FQX1112" s="435"/>
      <c r="FQY1112" s="435"/>
      <c r="FQZ1112" s="435"/>
      <c r="FRA1112" s="435"/>
      <c r="FRB1112" s="435"/>
      <c r="FRC1112" s="435"/>
      <c r="FRD1112" s="435"/>
      <c r="FRE1112" s="435"/>
      <c r="FRF1112" s="435"/>
      <c r="FRG1112" s="435"/>
      <c r="FRH1112" s="435"/>
      <c r="FRI1112" s="435"/>
      <c r="FRJ1112" s="435"/>
      <c r="FRK1112" s="435"/>
      <c r="FRL1112" s="435"/>
      <c r="FRM1112" s="435"/>
      <c r="FRN1112" s="435"/>
      <c r="FRO1112" s="435"/>
      <c r="FRP1112" s="435"/>
      <c r="FRQ1112" s="435"/>
      <c r="FRR1112" s="435"/>
      <c r="FRS1112" s="435"/>
      <c r="FRT1112" s="435"/>
      <c r="FRU1112" s="435"/>
      <c r="FRV1112" s="435"/>
      <c r="FRW1112" s="435"/>
      <c r="FRX1112" s="435"/>
      <c r="FRY1112" s="435"/>
      <c r="FRZ1112" s="435"/>
      <c r="FSA1112" s="435"/>
      <c r="FSB1112" s="435"/>
      <c r="FSC1112" s="435"/>
      <c r="FSD1112" s="435"/>
      <c r="FSE1112" s="435"/>
      <c r="FSF1112" s="435"/>
      <c r="FSG1112" s="435"/>
      <c r="FSH1112" s="435"/>
      <c r="FSI1112" s="435"/>
      <c r="FSJ1112" s="435"/>
      <c r="FSK1112" s="435"/>
      <c r="FSL1112" s="435"/>
      <c r="FSM1112" s="435"/>
      <c r="FSN1112" s="435"/>
      <c r="FSO1112" s="435"/>
      <c r="FSP1112" s="435"/>
      <c r="FSQ1112" s="435"/>
      <c r="FSR1112" s="435"/>
      <c r="FSS1112" s="435"/>
      <c r="FST1112" s="435"/>
      <c r="FSU1112" s="435"/>
      <c r="FSV1112" s="435"/>
      <c r="FSW1112" s="435"/>
      <c r="FSX1112" s="435"/>
      <c r="FSY1112" s="435"/>
      <c r="FSZ1112" s="435"/>
      <c r="FTA1112" s="435"/>
      <c r="FTB1112" s="435"/>
      <c r="FTC1112" s="435"/>
      <c r="FTD1112" s="435"/>
      <c r="FTE1112" s="435"/>
      <c r="FTF1112" s="435"/>
      <c r="FTG1112" s="435"/>
      <c r="FTH1112" s="435"/>
      <c r="FTI1112" s="435"/>
      <c r="FTJ1112" s="435"/>
      <c r="FTK1112" s="435"/>
      <c r="FTL1112" s="435"/>
      <c r="FTM1112" s="435"/>
      <c r="FTN1112" s="435"/>
      <c r="FTO1112" s="435"/>
      <c r="FTP1112" s="435"/>
      <c r="FTQ1112" s="435"/>
      <c r="FTR1112" s="435"/>
      <c r="FTS1112" s="435"/>
      <c r="FTT1112" s="435"/>
      <c r="FTU1112" s="435"/>
      <c r="FTV1112" s="435"/>
      <c r="FTW1112" s="435"/>
      <c r="FTX1112" s="435"/>
      <c r="FTY1112" s="435"/>
      <c r="FTZ1112" s="435"/>
      <c r="FUA1112" s="435"/>
      <c r="FUB1112" s="435"/>
      <c r="FUC1112" s="435"/>
      <c r="FUD1112" s="435"/>
      <c r="FUE1112" s="435"/>
      <c r="FUF1112" s="435"/>
      <c r="FUG1112" s="435"/>
      <c r="FUH1112" s="435"/>
      <c r="FUI1112" s="435"/>
      <c r="FUJ1112" s="435"/>
      <c r="FUK1112" s="435"/>
      <c r="FUL1112" s="435"/>
      <c r="FUM1112" s="435"/>
      <c r="FUN1112" s="435"/>
      <c r="FUO1112" s="435"/>
      <c r="FUP1112" s="435"/>
      <c r="FUQ1112" s="435"/>
      <c r="FUR1112" s="435"/>
      <c r="FUS1112" s="435"/>
      <c r="FUT1112" s="435"/>
      <c r="FUU1112" s="435"/>
      <c r="FUV1112" s="435"/>
      <c r="FUW1112" s="435"/>
      <c r="FUX1112" s="435"/>
      <c r="FUY1112" s="435"/>
      <c r="FUZ1112" s="435"/>
      <c r="FVA1112" s="435"/>
      <c r="FVB1112" s="435"/>
      <c r="FVC1112" s="435"/>
      <c r="FVD1112" s="435"/>
      <c r="FVE1112" s="435"/>
      <c r="FVF1112" s="435"/>
      <c r="FVG1112" s="435"/>
      <c r="FVH1112" s="435"/>
      <c r="FVI1112" s="435"/>
      <c r="FVJ1112" s="435"/>
      <c r="FVK1112" s="435"/>
      <c r="FVL1112" s="435"/>
      <c r="FVM1112" s="435"/>
      <c r="FVN1112" s="435"/>
      <c r="FVO1112" s="435"/>
      <c r="FVP1112" s="435"/>
      <c r="FVQ1112" s="435"/>
      <c r="FVR1112" s="435"/>
      <c r="FVS1112" s="435"/>
      <c r="FVT1112" s="435"/>
      <c r="FVU1112" s="435"/>
      <c r="FVV1112" s="435"/>
      <c r="FVW1112" s="435"/>
      <c r="FVX1112" s="435"/>
      <c r="FVY1112" s="435"/>
      <c r="FVZ1112" s="435"/>
      <c r="FWA1112" s="435"/>
      <c r="FWB1112" s="435"/>
      <c r="FWC1112" s="435"/>
      <c r="FWD1112" s="435"/>
      <c r="FWE1112" s="435"/>
      <c r="FWF1112" s="435"/>
      <c r="FWG1112" s="435"/>
      <c r="FWH1112" s="435"/>
      <c r="FWI1112" s="435"/>
      <c r="FWJ1112" s="435"/>
      <c r="FWK1112" s="435"/>
      <c r="FWL1112" s="435"/>
      <c r="FWM1112" s="435"/>
      <c r="FWN1112" s="435"/>
      <c r="FWO1112" s="435"/>
      <c r="FWP1112" s="435"/>
      <c r="FWQ1112" s="435"/>
      <c r="FWR1112" s="435"/>
      <c r="FWS1112" s="435"/>
      <c r="FWT1112" s="435"/>
      <c r="FWU1112" s="435"/>
      <c r="FWV1112" s="435"/>
      <c r="FWW1112" s="435"/>
      <c r="FWX1112" s="435"/>
      <c r="FWY1112" s="435"/>
      <c r="FWZ1112" s="435"/>
      <c r="FXA1112" s="435"/>
      <c r="FXB1112" s="435"/>
      <c r="FXC1112" s="435"/>
      <c r="FXD1112" s="435"/>
      <c r="FXE1112" s="435"/>
      <c r="FXF1112" s="435"/>
      <c r="FXG1112" s="435"/>
      <c r="FXH1112" s="435"/>
      <c r="FXI1112" s="435"/>
      <c r="FXJ1112" s="435"/>
      <c r="FXK1112" s="435"/>
      <c r="FXL1112" s="435"/>
      <c r="FXM1112" s="435"/>
      <c r="FXN1112" s="435"/>
      <c r="FXO1112" s="435"/>
      <c r="FXP1112" s="435"/>
      <c r="FXQ1112" s="435"/>
      <c r="FXR1112" s="435"/>
      <c r="FXS1112" s="435"/>
      <c r="FXT1112" s="435"/>
      <c r="FXU1112" s="435"/>
      <c r="FXV1112" s="435"/>
      <c r="FXW1112" s="435"/>
      <c r="FXX1112" s="435"/>
      <c r="FXY1112" s="435"/>
      <c r="FXZ1112" s="435"/>
      <c r="FYA1112" s="435"/>
      <c r="FYB1112" s="435"/>
      <c r="FYC1112" s="435"/>
      <c r="FYD1112" s="435"/>
      <c r="FYE1112" s="435"/>
      <c r="FYF1112" s="435"/>
      <c r="FYG1112" s="435"/>
      <c r="FYH1112" s="435"/>
      <c r="FYI1112" s="435"/>
      <c r="FYJ1112" s="435"/>
      <c r="FYK1112" s="435"/>
      <c r="FYL1112" s="435"/>
      <c r="FYM1112" s="435"/>
      <c r="FYN1112" s="435"/>
      <c r="FYO1112" s="435"/>
      <c r="FYP1112" s="435"/>
      <c r="FYQ1112" s="435"/>
      <c r="FYR1112" s="435"/>
      <c r="FYS1112" s="435"/>
      <c r="FYT1112" s="435"/>
      <c r="FYU1112" s="435"/>
      <c r="FYV1112" s="435"/>
      <c r="FYW1112" s="435"/>
      <c r="FYX1112" s="435"/>
      <c r="FYY1112" s="435"/>
      <c r="FYZ1112" s="435"/>
      <c r="FZA1112" s="435"/>
      <c r="FZB1112" s="435"/>
      <c r="FZC1112" s="435"/>
      <c r="FZD1112" s="435"/>
      <c r="FZE1112" s="435"/>
      <c r="FZF1112" s="435"/>
      <c r="FZG1112" s="435"/>
      <c r="FZH1112" s="435"/>
      <c r="FZI1112" s="435"/>
      <c r="FZJ1112" s="435"/>
      <c r="FZK1112" s="435"/>
      <c r="FZL1112" s="435"/>
      <c r="FZM1112" s="435"/>
      <c r="FZN1112" s="435"/>
      <c r="FZO1112" s="435"/>
      <c r="FZP1112" s="435"/>
      <c r="FZQ1112" s="435"/>
      <c r="FZR1112" s="435"/>
      <c r="FZS1112" s="435"/>
      <c r="FZT1112" s="435"/>
      <c r="FZU1112" s="435"/>
      <c r="FZV1112" s="435"/>
      <c r="FZW1112" s="435"/>
      <c r="FZX1112" s="435"/>
      <c r="FZY1112" s="435"/>
      <c r="FZZ1112" s="435"/>
      <c r="GAA1112" s="435"/>
      <c r="GAB1112" s="435"/>
      <c r="GAC1112" s="435"/>
      <c r="GAD1112" s="435"/>
      <c r="GAE1112" s="435"/>
      <c r="GAF1112" s="435"/>
      <c r="GAG1112" s="435"/>
      <c r="GAH1112" s="435"/>
      <c r="GAI1112" s="435"/>
      <c r="GAJ1112" s="435"/>
      <c r="GAK1112" s="435"/>
      <c r="GAL1112" s="435"/>
      <c r="GAM1112" s="435"/>
      <c r="GAN1112" s="435"/>
      <c r="GAO1112" s="435"/>
      <c r="GAP1112" s="435"/>
      <c r="GAQ1112" s="435"/>
      <c r="GAR1112" s="435"/>
      <c r="GAS1112" s="435"/>
      <c r="GAT1112" s="435"/>
      <c r="GAU1112" s="435"/>
      <c r="GAV1112" s="435"/>
      <c r="GAW1112" s="435"/>
      <c r="GAX1112" s="435"/>
      <c r="GAY1112" s="435"/>
      <c r="GAZ1112" s="435"/>
      <c r="GBA1112" s="435"/>
      <c r="GBB1112" s="435"/>
      <c r="GBC1112" s="435"/>
      <c r="GBD1112" s="435"/>
      <c r="GBE1112" s="435"/>
      <c r="GBF1112" s="435"/>
      <c r="GBG1112" s="435"/>
      <c r="GBH1112" s="435"/>
      <c r="GBI1112" s="435"/>
      <c r="GBJ1112" s="435"/>
      <c r="GBK1112" s="435"/>
      <c r="GBL1112" s="435"/>
      <c r="GBM1112" s="435"/>
      <c r="GBN1112" s="435"/>
      <c r="GBO1112" s="435"/>
      <c r="GBP1112" s="435"/>
      <c r="GBQ1112" s="435"/>
      <c r="GBR1112" s="435"/>
      <c r="GBS1112" s="435"/>
      <c r="GBT1112" s="435"/>
      <c r="GBU1112" s="435"/>
      <c r="GBV1112" s="435"/>
      <c r="GBW1112" s="435"/>
      <c r="GBX1112" s="435"/>
      <c r="GBY1112" s="435"/>
      <c r="GBZ1112" s="435"/>
      <c r="GCA1112" s="435"/>
      <c r="GCB1112" s="435"/>
      <c r="GCC1112" s="435"/>
      <c r="GCD1112" s="435"/>
      <c r="GCE1112" s="435"/>
      <c r="GCF1112" s="435"/>
      <c r="GCG1112" s="435"/>
      <c r="GCH1112" s="435"/>
      <c r="GCI1112" s="435"/>
      <c r="GCJ1112" s="435"/>
      <c r="GCK1112" s="435"/>
      <c r="GCL1112" s="435"/>
      <c r="GCM1112" s="435"/>
      <c r="GCN1112" s="435"/>
      <c r="GCO1112" s="435"/>
      <c r="GCP1112" s="435"/>
      <c r="GCQ1112" s="435"/>
      <c r="GCR1112" s="435"/>
      <c r="GCS1112" s="435"/>
      <c r="GCT1112" s="435"/>
      <c r="GCU1112" s="435"/>
      <c r="GCV1112" s="435"/>
      <c r="GCW1112" s="435"/>
      <c r="GCX1112" s="435"/>
      <c r="GCY1112" s="435"/>
      <c r="GCZ1112" s="435"/>
      <c r="GDA1112" s="435"/>
      <c r="GDB1112" s="435"/>
      <c r="GDC1112" s="435"/>
      <c r="GDD1112" s="435"/>
      <c r="GDE1112" s="435"/>
      <c r="GDF1112" s="435"/>
      <c r="GDG1112" s="435"/>
      <c r="GDH1112" s="435"/>
      <c r="GDI1112" s="435"/>
      <c r="GDJ1112" s="435"/>
      <c r="GDK1112" s="435"/>
      <c r="GDL1112" s="435"/>
      <c r="GDM1112" s="435"/>
      <c r="GDN1112" s="435"/>
      <c r="GDO1112" s="435"/>
      <c r="GDP1112" s="435"/>
      <c r="GDQ1112" s="435"/>
      <c r="GDR1112" s="435"/>
      <c r="GDS1112" s="435"/>
      <c r="GDT1112" s="435"/>
      <c r="GDU1112" s="435"/>
      <c r="GDV1112" s="435"/>
      <c r="GDW1112" s="435"/>
      <c r="GDX1112" s="435"/>
      <c r="GDY1112" s="435"/>
      <c r="GDZ1112" s="435"/>
      <c r="GEA1112" s="435"/>
      <c r="GEB1112" s="435"/>
      <c r="GEC1112" s="435"/>
      <c r="GED1112" s="435"/>
      <c r="GEE1112" s="435"/>
      <c r="GEF1112" s="435"/>
      <c r="GEG1112" s="435"/>
      <c r="GEH1112" s="435"/>
      <c r="GEI1112" s="435"/>
      <c r="GEJ1112" s="435"/>
      <c r="GEK1112" s="435"/>
      <c r="GEL1112" s="435"/>
      <c r="GEM1112" s="435"/>
      <c r="GEN1112" s="435"/>
      <c r="GEO1112" s="435"/>
      <c r="GEP1112" s="435"/>
      <c r="GEQ1112" s="435"/>
      <c r="GER1112" s="435"/>
      <c r="GES1112" s="435"/>
      <c r="GET1112" s="435"/>
      <c r="GEU1112" s="435"/>
      <c r="GEV1112" s="435"/>
      <c r="GEW1112" s="435"/>
      <c r="GEX1112" s="435"/>
      <c r="GEY1112" s="435"/>
      <c r="GEZ1112" s="435"/>
      <c r="GFA1112" s="435"/>
      <c r="GFB1112" s="435"/>
      <c r="GFC1112" s="435"/>
      <c r="GFD1112" s="435"/>
      <c r="GFE1112" s="435"/>
      <c r="GFF1112" s="435"/>
      <c r="GFG1112" s="435"/>
      <c r="GFH1112" s="435"/>
      <c r="GFI1112" s="435"/>
      <c r="GFJ1112" s="435"/>
      <c r="GFK1112" s="435"/>
      <c r="GFL1112" s="435"/>
      <c r="GFM1112" s="435"/>
      <c r="GFN1112" s="435"/>
      <c r="GFO1112" s="435"/>
      <c r="GFP1112" s="435"/>
      <c r="GFQ1112" s="435"/>
      <c r="GFR1112" s="435"/>
      <c r="GFS1112" s="435"/>
      <c r="GFT1112" s="435"/>
      <c r="GFU1112" s="435"/>
      <c r="GFV1112" s="435"/>
      <c r="GFW1112" s="435"/>
      <c r="GFX1112" s="435"/>
      <c r="GFY1112" s="435"/>
      <c r="GFZ1112" s="435"/>
      <c r="GGA1112" s="435"/>
      <c r="GGB1112" s="435"/>
      <c r="GGC1112" s="435"/>
      <c r="GGD1112" s="435"/>
      <c r="GGE1112" s="435"/>
      <c r="GGF1112" s="435"/>
      <c r="GGG1112" s="435"/>
      <c r="GGH1112" s="435"/>
      <c r="GGI1112" s="435"/>
      <c r="GGJ1112" s="435"/>
      <c r="GGK1112" s="435"/>
      <c r="GGL1112" s="435"/>
      <c r="GGM1112" s="435"/>
      <c r="GGN1112" s="435"/>
      <c r="GGO1112" s="435"/>
      <c r="GGP1112" s="435"/>
      <c r="GGQ1112" s="435"/>
      <c r="GGR1112" s="435"/>
      <c r="GGS1112" s="435"/>
      <c r="GGT1112" s="435"/>
      <c r="GGU1112" s="435"/>
      <c r="GGV1112" s="435"/>
      <c r="GGW1112" s="435"/>
      <c r="GGX1112" s="435"/>
      <c r="GGY1112" s="435"/>
      <c r="GGZ1112" s="435"/>
      <c r="GHA1112" s="435"/>
      <c r="GHB1112" s="435"/>
      <c r="GHC1112" s="435"/>
      <c r="GHD1112" s="435"/>
      <c r="GHE1112" s="435"/>
      <c r="GHF1112" s="435"/>
      <c r="GHG1112" s="435"/>
      <c r="GHH1112" s="435"/>
      <c r="GHI1112" s="435"/>
      <c r="GHJ1112" s="435"/>
      <c r="GHK1112" s="435"/>
      <c r="GHL1112" s="435"/>
      <c r="GHM1112" s="435"/>
      <c r="GHN1112" s="435"/>
      <c r="GHO1112" s="435"/>
      <c r="GHP1112" s="435"/>
      <c r="GHQ1112" s="435"/>
      <c r="GHR1112" s="435"/>
      <c r="GHS1112" s="435"/>
      <c r="GHT1112" s="435"/>
      <c r="GHU1112" s="435"/>
      <c r="GHV1112" s="435"/>
      <c r="GHW1112" s="435"/>
      <c r="GHX1112" s="435"/>
      <c r="GHY1112" s="435"/>
      <c r="GHZ1112" s="435"/>
      <c r="GIA1112" s="435"/>
      <c r="GIB1112" s="435"/>
      <c r="GIC1112" s="435"/>
      <c r="GID1112" s="435"/>
      <c r="GIE1112" s="435"/>
      <c r="GIF1112" s="435"/>
      <c r="GIG1112" s="435"/>
      <c r="GIH1112" s="435"/>
      <c r="GII1112" s="435"/>
      <c r="GIJ1112" s="435"/>
      <c r="GIK1112" s="435"/>
      <c r="GIL1112" s="435"/>
      <c r="GIM1112" s="435"/>
      <c r="GIN1112" s="435"/>
      <c r="GIO1112" s="435"/>
      <c r="GIP1112" s="435"/>
      <c r="GIQ1112" s="435"/>
      <c r="GIR1112" s="435"/>
      <c r="GIS1112" s="435"/>
      <c r="GIT1112" s="435"/>
      <c r="GIU1112" s="435"/>
      <c r="GIV1112" s="435"/>
      <c r="GIW1112" s="435"/>
      <c r="GIX1112" s="435"/>
      <c r="GIY1112" s="435"/>
      <c r="GIZ1112" s="435"/>
      <c r="GJA1112" s="435"/>
      <c r="GJB1112" s="435"/>
      <c r="GJC1112" s="435"/>
      <c r="GJD1112" s="435"/>
      <c r="GJE1112" s="435"/>
      <c r="GJF1112" s="435"/>
      <c r="GJG1112" s="435"/>
      <c r="GJH1112" s="435"/>
      <c r="GJI1112" s="435"/>
      <c r="GJJ1112" s="435"/>
      <c r="GJK1112" s="435"/>
      <c r="GJL1112" s="435"/>
      <c r="GJM1112" s="435"/>
      <c r="GJN1112" s="435"/>
      <c r="GJO1112" s="435"/>
      <c r="GJP1112" s="435"/>
      <c r="GJQ1112" s="435"/>
      <c r="GJR1112" s="435"/>
      <c r="GJS1112" s="435"/>
      <c r="GJT1112" s="435"/>
      <c r="GJU1112" s="435"/>
      <c r="GJV1112" s="435"/>
      <c r="GJW1112" s="435"/>
      <c r="GJX1112" s="435"/>
      <c r="GJY1112" s="435"/>
      <c r="GJZ1112" s="435"/>
      <c r="GKA1112" s="435"/>
      <c r="GKB1112" s="435"/>
      <c r="GKC1112" s="435"/>
      <c r="GKD1112" s="435"/>
      <c r="GKE1112" s="435"/>
      <c r="GKF1112" s="435"/>
      <c r="GKG1112" s="435"/>
      <c r="GKH1112" s="435"/>
      <c r="GKI1112" s="435"/>
      <c r="GKJ1112" s="435"/>
      <c r="GKK1112" s="435"/>
      <c r="GKL1112" s="435"/>
      <c r="GKM1112" s="435"/>
      <c r="GKN1112" s="435"/>
      <c r="GKO1112" s="435"/>
      <c r="GKP1112" s="435"/>
      <c r="GKQ1112" s="435"/>
      <c r="GKR1112" s="435"/>
      <c r="GKS1112" s="435"/>
      <c r="GKT1112" s="435"/>
      <c r="GKU1112" s="435"/>
      <c r="GKV1112" s="435"/>
      <c r="GKW1112" s="435"/>
      <c r="GKX1112" s="435"/>
      <c r="GKY1112" s="435"/>
      <c r="GKZ1112" s="435"/>
      <c r="GLA1112" s="435"/>
      <c r="GLB1112" s="435"/>
      <c r="GLC1112" s="435"/>
      <c r="GLD1112" s="435"/>
      <c r="GLE1112" s="435"/>
      <c r="GLF1112" s="435"/>
      <c r="GLG1112" s="435"/>
      <c r="GLH1112" s="435"/>
      <c r="GLI1112" s="435"/>
      <c r="GLJ1112" s="435"/>
      <c r="GLK1112" s="435"/>
      <c r="GLL1112" s="435"/>
      <c r="GLM1112" s="435"/>
      <c r="GLN1112" s="435"/>
      <c r="GLO1112" s="435"/>
      <c r="GLP1112" s="435"/>
      <c r="GLQ1112" s="435"/>
      <c r="GLR1112" s="435"/>
      <c r="GLS1112" s="435"/>
      <c r="GLT1112" s="435"/>
      <c r="GLU1112" s="435"/>
      <c r="GLV1112" s="435"/>
      <c r="GLW1112" s="435"/>
      <c r="GLX1112" s="435"/>
      <c r="GLY1112" s="435"/>
      <c r="GLZ1112" s="435"/>
      <c r="GMA1112" s="435"/>
      <c r="GMB1112" s="435"/>
      <c r="GMC1112" s="435"/>
      <c r="GMD1112" s="435"/>
      <c r="GME1112" s="435"/>
      <c r="GMF1112" s="435"/>
      <c r="GMG1112" s="435"/>
      <c r="GMH1112" s="435"/>
      <c r="GMI1112" s="435"/>
      <c r="GMJ1112" s="435"/>
      <c r="GMK1112" s="435"/>
      <c r="GML1112" s="435"/>
      <c r="GMM1112" s="435"/>
      <c r="GMN1112" s="435"/>
      <c r="GMO1112" s="435"/>
      <c r="GMP1112" s="435"/>
      <c r="GMQ1112" s="435"/>
      <c r="GMR1112" s="435"/>
      <c r="GMS1112" s="435"/>
      <c r="GMT1112" s="435"/>
      <c r="GMU1112" s="435"/>
      <c r="GMV1112" s="435"/>
      <c r="GMW1112" s="435"/>
      <c r="GMX1112" s="435"/>
      <c r="GMY1112" s="435"/>
      <c r="GMZ1112" s="435"/>
      <c r="GNA1112" s="435"/>
      <c r="GNB1112" s="435"/>
      <c r="GNC1112" s="435"/>
      <c r="GND1112" s="435"/>
      <c r="GNE1112" s="435"/>
      <c r="GNF1112" s="435"/>
      <c r="GNG1112" s="435"/>
      <c r="GNH1112" s="435"/>
      <c r="GNI1112" s="435"/>
      <c r="GNJ1112" s="435"/>
      <c r="GNK1112" s="435"/>
      <c r="GNL1112" s="435"/>
      <c r="GNM1112" s="435"/>
      <c r="GNN1112" s="435"/>
      <c r="GNO1112" s="435"/>
      <c r="GNP1112" s="435"/>
      <c r="GNQ1112" s="435"/>
      <c r="GNR1112" s="435"/>
      <c r="GNS1112" s="435"/>
      <c r="GNT1112" s="435"/>
      <c r="GNU1112" s="435"/>
      <c r="GNV1112" s="435"/>
      <c r="GNW1112" s="435"/>
      <c r="GNX1112" s="435"/>
      <c r="GNY1112" s="435"/>
      <c r="GNZ1112" s="435"/>
      <c r="GOA1112" s="435"/>
      <c r="GOB1112" s="435"/>
      <c r="GOC1112" s="435"/>
      <c r="GOD1112" s="435"/>
      <c r="GOE1112" s="435"/>
      <c r="GOF1112" s="435"/>
      <c r="GOG1112" s="435"/>
      <c r="GOH1112" s="435"/>
      <c r="GOI1112" s="435"/>
      <c r="GOJ1112" s="435"/>
      <c r="GOK1112" s="435"/>
      <c r="GOL1112" s="435"/>
      <c r="GOM1112" s="435"/>
      <c r="GON1112" s="435"/>
      <c r="GOO1112" s="435"/>
      <c r="GOP1112" s="435"/>
      <c r="GOQ1112" s="435"/>
      <c r="GOR1112" s="435"/>
      <c r="GOS1112" s="435"/>
      <c r="GOT1112" s="435"/>
      <c r="GOU1112" s="435"/>
      <c r="GOV1112" s="435"/>
      <c r="GOW1112" s="435"/>
      <c r="GOX1112" s="435"/>
      <c r="GOY1112" s="435"/>
      <c r="GOZ1112" s="435"/>
      <c r="GPA1112" s="435"/>
      <c r="GPB1112" s="435"/>
      <c r="GPC1112" s="435"/>
      <c r="GPD1112" s="435"/>
      <c r="GPE1112" s="435"/>
      <c r="GPF1112" s="435"/>
      <c r="GPG1112" s="435"/>
      <c r="GPH1112" s="435"/>
      <c r="GPI1112" s="435"/>
      <c r="GPJ1112" s="435"/>
      <c r="GPK1112" s="435"/>
      <c r="GPL1112" s="435"/>
      <c r="GPM1112" s="435"/>
      <c r="GPN1112" s="435"/>
      <c r="GPO1112" s="435"/>
      <c r="GPP1112" s="435"/>
      <c r="GPQ1112" s="435"/>
      <c r="GPR1112" s="435"/>
      <c r="GPS1112" s="435"/>
      <c r="GPT1112" s="435"/>
      <c r="GPU1112" s="435"/>
      <c r="GPV1112" s="435"/>
      <c r="GPW1112" s="435"/>
      <c r="GPX1112" s="435"/>
      <c r="GPY1112" s="435"/>
      <c r="GPZ1112" s="435"/>
      <c r="GQA1112" s="435"/>
      <c r="GQB1112" s="435"/>
      <c r="GQC1112" s="435"/>
      <c r="GQD1112" s="435"/>
      <c r="GQE1112" s="435"/>
      <c r="GQF1112" s="435"/>
      <c r="GQG1112" s="435"/>
      <c r="GQH1112" s="435"/>
      <c r="GQI1112" s="435"/>
      <c r="GQJ1112" s="435"/>
      <c r="GQK1112" s="435"/>
      <c r="GQL1112" s="435"/>
      <c r="GQM1112" s="435"/>
      <c r="GQN1112" s="435"/>
      <c r="GQO1112" s="435"/>
      <c r="GQP1112" s="435"/>
      <c r="GQQ1112" s="435"/>
      <c r="GQR1112" s="435"/>
      <c r="GQS1112" s="435"/>
      <c r="GQT1112" s="435"/>
      <c r="GQU1112" s="435"/>
      <c r="GQV1112" s="435"/>
      <c r="GQW1112" s="435"/>
      <c r="GQX1112" s="435"/>
      <c r="GQY1112" s="435"/>
      <c r="GQZ1112" s="435"/>
      <c r="GRA1112" s="435"/>
      <c r="GRB1112" s="435"/>
      <c r="GRC1112" s="435"/>
      <c r="GRD1112" s="435"/>
      <c r="GRE1112" s="435"/>
      <c r="GRF1112" s="435"/>
      <c r="GRG1112" s="435"/>
      <c r="GRH1112" s="435"/>
      <c r="GRI1112" s="435"/>
      <c r="GRJ1112" s="435"/>
      <c r="GRK1112" s="435"/>
      <c r="GRL1112" s="435"/>
      <c r="GRM1112" s="435"/>
      <c r="GRN1112" s="435"/>
      <c r="GRO1112" s="435"/>
      <c r="GRP1112" s="435"/>
      <c r="GRQ1112" s="435"/>
      <c r="GRR1112" s="435"/>
      <c r="GRS1112" s="435"/>
      <c r="GRT1112" s="435"/>
      <c r="GRU1112" s="435"/>
      <c r="GRV1112" s="435"/>
      <c r="GRW1112" s="435"/>
      <c r="GRX1112" s="435"/>
      <c r="GRY1112" s="435"/>
      <c r="GRZ1112" s="435"/>
      <c r="GSA1112" s="435"/>
      <c r="GSB1112" s="435"/>
      <c r="GSC1112" s="435"/>
      <c r="GSD1112" s="435"/>
      <c r="GSE1112" s="435"/>
      <c r="GSF1112" s="435"/>
      <c r="GSG1112" s="435"/>
      <c r="GSH1112" s="435"/>
      <c r="GSI1112" s="435"/>
      <c r="GSJ1112" s="435"/>
      <c r="GSK1112" s="435"/>
      <c r="GSL1112" s="435"/>
      <c r="GSM1112" s="435"/>
      <c r="GSN1112" s="435"/>
      <c r="GSO1112" s="435"/>
      <c r="GSP1112" s="435"/>
      <c r="GSQ1112" s="435"/>
      <c r="GSR1112" s="435"/>
      <c r="GSS1112" s="435"/>
      <c r="GST1112" s="435"/>
      <c r="GSU1112" s="435"/>
      <c r="GSV1112" s="435"/>
      <c r="GSW1112" s="435"/>
      <c r="GSX1112" s="435"/>
      <c r="GSY1112" s="435"/>
      <c r="GSZ1112" s="435"/>
      <c r="GTA1112" s="435"/>
      <c r="GTB1112" s="435"/>
      <c r="GTC1112" s="435"/>
      <c r="GTD1112" s="435"/>
      <c r="GTE1112" s="435"/>
      <c r="GTF1112" s="435"/>
      <c r="GTG1112" s="435"/>
      <c r="GTH1112" s="435"/>
      <c r="GTI1112" s="435"/>
      <c r="GTJ1112" s="435"/>
      <c r="GTK1112" s="435"/>
      <c r="GTL1112" s="435"/>
      <c r="GTM1112" s="435"/>
      <c r="GTN1112" s="435"/>
      <c r="GTO1112" s="435"/>
      <c r="GTP1112" s="435"/>
      <c r="GTQ1112" s="435"/>
      <c r="GTR1112" s="435"/>
      <c r="GTS1112" s="435"/>
      <c r="GTT1112" s="435"/>
      <c r="GTU1112" s="435"/>
      <c r="GTV1112" s="435"/>
      <c r="GTW1112" s="435"/>
      <c r="GTX1112" s="435"/>
      <c r="GTY1112" s="435"/>
      <c r="GTZ1112" s="435"/>
      <c r="GUA1112" s="435"/>
      <c r="GUB1112" s="435"/>
      <c r="GUC1112" s="435"/>
      <c r="GUD1112" s="435"/>
      <c r="GUE1112" s="435"/>
      <c r="GUF1112" s="435"/>
      <c r="GUG1112" s="435"/>
      <c r="GUH1112" s="435"/>
      <c r="GUI1112" s="435"/>
      <c r="GUJ1112" s="435"/>
      <c r="GUK1112" s="435"/>
      <c r="GUL1112" s="435"/>
      <c r="GUM1112" s="435"/>
      <c r="GUN1112" s="435"/>
      <c r="GUO1112" s="435"/>
      <c r="GUP1112" s="435"/>
      <c r="GUQ1112" s="435"/>
      <c r="GUR1112" s="435"/>
      <c r="GUS1112" s="435"/>
      <c r="GUT1112" s="435"/>
      <c r="GUU1112" s="435"/>
      <c r="GUV1112" s="435"/>
      <c r="GUW1112" s="435"/>
      <c r="GUX1112" s="435"/>
      <c r="GUY1112" s="435"/>
      <c r="GUZ1112" s="435"/>
      <c r="GVA1112" s="435"/>
      <c r="GVB1112" s="435"/>
      <c r="GVC1112" s="435"/>
      <c r="GVD1112" s="435"/>
      <c r="GVE1112" s="435"/>
      <c r="GVF1112" s="435"/>
      <c r="GVG1112" s="435"/>
      <c r="GVH1112" s="435"/>
      <c r="GVI1112" s="435"/>
      <c r="GVJ1112" s="435"/>
      <c r="GVK1112" s="435"/>
      <c r="GVL1112" s="435"/>
      <c r="GVM1112" s="435"/>
      <c r="GVN1112" s="435"/>
      <c r="GVO1112" s="435"/>
      <c r="GVP1112" s="435"/>
      <c r="GVQ1112" s="435"/>
      <c r="GVR1112" s="435"/>
      <c r="GVS1112" s="435"/>
      <c r="GVT1112" s="435"/>
      <c r="GVU1112" s="435"/>
      <c r="GVV1112" s="435"/>
      <c r="GVW1112" s="435"/>
      <c r="GVX1112" s="435"/>
      <c r="GVY1112" s="435"/>
      <c r="GVZ1112" s="435"/>
      <c r="GWA1112" s="435"/>
      <c r="GWB1112" s="435"/>
      <c r="GWC1112" s="435"/>
      <c r="GWD1112" s="435"/>
      <c r="GWE1112" s="435"/>
      <c r="GWF1112" s="435"/>
      <c r="GWG1112" s="435"/>
      <c r="GWH1112" s="435"/>
      <c r="GWI1112" s="435"/>
      <c r="GWJ1112" s="435"/>
      <c r="GWK1112" s="435"/>
      <c r="GWL1112" s="435"/>
      <c r="GWM1112" s="435"/>
      <c r="GWN1112" s="435"/>
      <c r="GWO1112" s="435"/>
      <c r="GWP1112" s="435"/>
      <c r="GWQ1112" s="435"/>
      <c r="GWR1112" s="435"/>
      <c r="GWS1112" s="435"/>
      <c r="GWT1112" s="435"/>
      <c r="GWU1112" s="435"/>
      <c r="GWV1112" s="435"/>
      <c r="GWW1112" s="435"/>
      <c r="GWX1112" s="435"/>
      <c r="GWY1112" s="435"/>
      <c r="GWZ1112" s="435"/>
      <c r="GXA1112" s="435"/>
      <c r="GXB1112" s="435"/>
      <c r="GXC1112" s="435"/>
      <c r="GXD1112" s="435"/>
      <c r="GXE1112" s="435"/>
      <c r="GXF1112" s="435"/>
      <c r="GXG1112" s="435"/>
      <c r="GXH1112" s="435"/>
      <c r="GXI1112" s="435"/>
      <c r="GXJ1112" s="435"/>
      <c r="GXK1112" s="435"/>
      <c r="GXL1112" s="435"/>
      <c r="GXM1112" s="435"/>
      <c r="GXN1112" s="435"/>
      <c r="GXO1112" s="435"/>
      <c r="GXP1112" s="435"/>
      <c r="GXQ1112" s="435"/>
      <c r="GXR1112" s="435"/>
      <c r="GXS1112" s="435"/>
      <c r="GXT1112" s="435"/>
      <c r="GXU1112" s="435"/>
      <c r="GXV1112" s="435"/>
      <c r="GXW1112" s="435"/>
      <c r="GXX1112" s="435"/>
      <c r="GXY1112" s="435"/>
      <c r="GXZ1112" s="435"/>
      <c r="GYA1112" s="435"/>
      <c r="GYB1112" s="435"/>
      <c r="GYC1112" s="435"/>
      <c r="GYD1112" s="435"/>
      <c r="GYE1112" s="435"/>
      <c r="GYF1112" s="435"/>
      <c r="GYG1112" s="435"/>
      <c r="GYH1112" s="435"/>
      <c r="GYI1112" s="435"/>
      <c r="GYJ1112" s="435"/>
      <c r="GYK1112" s="435"/>
      <c r="GYL1112" s="435"/>
      <c r="GYM1112" s="435"/>
      <c r="GYN1112" s="435"/>
      <c r="GYO1112" s="435"/>
      <c r="GYP1112" s="435"/>
      <c r="GYQ1112" s="435"/>
      <c r="GYR1112" s="435"/>
      <c r="GYS1112" s="435"/>
      <c r="GYT1112" s="435"/>
      <c r="GYU1112" s="435"/>
      <c r="GYV1112" s="435"/>
      <c r="GYW1112" s="435"/>
      <c r="GYX1112" s="435"/>
      <c r="GYY1112" s="435"/>
      <c r="GYZ1112" s="435"/>
      <c r="GZA1112" s="435"/>
      <c r="GZB1112" s="435"/>
      <c r="GZC1112" s="435"/>
      <c r="GZD1112" s="435"/>
      <c r="GZE1112" s="435"/>
      <c r="GZF1112" s="435"/>
      <c r="GZG1112" s="435"/>
      <c r="GZH1112" s="435"/>
      <c r="GZI1112" s="435"/>
      <c r="GZJ1112" s="435"/>
      <c r="GZK1112" s="435"/>
      <c r="GZL1112" s="435"/>
      <c r="GZM1112" s="435"/>
      <c r="GZN1112" s="435"/>
      <c r="GZO1112" s="435"/>
      <c r="GZP1112" s="435"/>
      <c r="GZQ1112" s="435"/>
      <c r="GZR1112" s="435"/>
      <c r="GZS1112" s="435"/>
      <c r="GZT1112" s="435"/>
      <c r="GZU1112" s="435"/>
      <c r="GZV1112" s="435"/>
      <c r="GZW1112" s="435"/>
      <c r="GZX1112" s="435"/>
      <c r="GZY1112" s="435"/>
      <c r="GZZ1112" s="435"/>
      <c r="HAA1112" s="435"/>
      <c r="HAB1112" s="435"/>
      <c r="HAC1112" s="435"/>
      <c r="HAD1112" s="435"/>
      <c r="HAE1112" s="435"/>
      <c r="HAF1112" s="435"/>
      <c r="HAG1112" s="435"/>
      <c r="HAH1112" s="435"/>
      <c r="HAI1112" s="435"/>
      <c r="HAJ1112" s="435"/>
      <c r="HAK1112" s="435"/>
      <c r="HAL1112" s="435"/>
      <c r="HAM1112" s="435"/>
      <c r="HAN1112" s="435"/>
      <c r="HAO1112" s="435"/>
      <c r="HAP1112" s="435"/>
      <c r="HAQ1112" s="435"/>
      <c r="HAR1112" s="435"/>
      <c r="HAS1112" s="435"/>
      <c r="HAT1112" s="435"/>
      <c r="HAU1112" s="435"/>
      <c r="HAV1112" s="435"/>
      <c r="HAW1112" s="435"/>
      <c r="HAX1112" s="435"/>
      <c r="HAY1112" s="435"/>
      <c r="HAZ1112" s="435"/>
      <c r="HBA1112" s="435"/>
      <c r="HBB1112" s="435"/>
      <c r="HBC1112" s="435"/>
      <c r="HBD1112" s="435"/>
      <c r="HBE1112" s="435"/>
      <c r="HBF1112" s="435"/>
      <c r="HBG1112" s="435"/>
      <c r="HBH1112" s="435"/>
      <c r="HBI1112" s="435"/>
      <c r="HBJ1112" s="435"/>
      <c r="HBK1112" s="435"/>
      <c r="HBL1112" s="435"/>
      <c r="HBM1112" s="435"/>
      <c r="HBN1112" s="435"/>
      <c r="HBO1112" s="435"/>
      <c r="HBP1112" s="435"/>
      <c r="HBQ1112" s="435"/>
      <c r="HBR1112" s="435"/>
      <c r="HBS1112" s="435"/>
      <c r="HBT1112" s="435"/>
      <c r="HBU1112" s="435"/>
      <c r="HBV1112" s="435"/>
      <c r="HBW1112" s="435"/>
      <c r="HBX1112" s="435"/>
      <c r="HBY1112" s="435"/>
      <c r="HBZ1112" s="435"/>
      <c r="HCA1112" s="435"/>
      <c r="HCB1112" s="435"/>
      <c r="HCC1112" s="435"/>
      <c r="HCD1112" s="435"/>
      <c r="HCE1112" s="435"/>
      <c r="HCF1112" s="435"/>
      <c r="HCG1112" s="435"/>
      <c r="HCH1112" s="435"/>
      <c r="HCI1112" s="435"/>
      <c r="HCJ1112" s="435"/>
      <c r="HCK1112" s="435"/>
      <c r="HCL1112" s="435"/>
      <c r="HCM1112" s="435"/>
      <c r="HCN1112" s="435"/>
      <c r="HCO1112" s="435"/>
      <c r="HCP1112" s="435"/>
      <c r="HCQ1112" s="435"/>
      <c r="HCR1112" s="435"/>
      <c r="HCS1112" s="435"/>
      <c r="HCT1112" s="435"/>
      <c r="HCU1112" s="435"/>
      <c r="HCV1112" s="435"/>
      <c r="HCW1112" s="435"/>
      <c r="HCX1112" s="435"/>
      <c r="HCY1112" s="435"/>
      <c r="HCZ1112" s="435"/>
      <c r="HDA1112" s="435"/>
      <c r="HDB1112" s="435"/>
      <c r="HDC1112" s="435"/>
      <c r="HDD1112" s="435"/>
      <c r="HDE1112" s="435"/>
      <c r="HDF1112" s="435"/>
      <c r="HDG1112" s="435"/>
      <c r="HDH1112" s="435"/>
      <c r="HDI1112" s="435"/>
      <c r="HDJ1112" s="435"/>
      <c r="HDK1112" s="435"/>
      <c r="HDL1112" s="435"/>
      <c r="HDM1112" s="435"/>
      <c r="HDN1112" s="435"/>
      <c r="HDO1112" s="435"/>
      <c r="HDP1112" s="435"/>
      <c r="HDQ1112" s="435"/>
      <c r="HDR1112" s="435"/>
      <c r="HDS1112" s="435"/>
      <c r="HDT1112" s="435"/>
      <c r="HDU1112" s="435"/>
      <c r="HDV1112" s="435"/>
      <c r="HDW1112" s="435"/>
      <c r="HDX1112" s="435"/>
      <c r="HDY1112" s="435"/>
      <c r="HDZ1112" s="435"/>
      <c r="HEA1112" s="435"/>
      <c r="HEB1112" s="435"/>
      <c r="HEC1112" s="435"/>
      <c r="HED1112" s="435"/>
      <c r="HEE1112" s="435"/>
      <c r="HEF1112" s="435"/>
      <c r="HEG1112" s="435"/>
      <c r="HEH1112" s="435"/>
      <c r="HEI1112" s="435"/>
      <c r="HEJ1112" s="435"/>
      <c r="HEK1112" s="435"/>
      <c r="HEL1112" s="435"/>
      <c r="HEM1112" s="435"/>
      <c r="HEN1112" s="435"/>
      <c r="HEO1112" s="435"/>
      <c r="HEP1112" s="435"/>
      <c r="HEQ1112" s="435"/>
      <c r="HER1112" s="435"/>
      <c r="HES1112" s="435"/>
      <c r="HET1112" s="435"/>
      <c r="HEU1112" s="435"/>
      <c r="HEV1112" s="435"/>
      <c r="HEW1112" s="435"/>
      <c r="HEX1112" s="435"/>
      <c r="HEY1112" s="435"/>
      <c r="HEZ1112" s="435"/>
      <c r="HFA1112" s="435"/>
      <c r="HFB1112" s="435"/>
      <c r="HFC1112" s="435"/>
      <c r="HFD1112" s="435"/>
      <c r="HFE1112" s="435"/>
      <c r="HFF1112" s="435"/>
      <c r="HFG1112" s="435"/>
      <c r="HFH1112" s="435"/>
      <c r="HFI1112" s="435"/>
      <c r="HFJ1112" s="435"/>
      <c r="HFK1112" s="435"/>
      <c r="HFL1112" s="435"/>
      <c r="HFM1112" s="435"/>
      <c r="HFN1112" s="435"/>
      <c r="HFO1112" s="435"/>
      <c r="HFP1112" s="435"/>
      <c r="HFQ1112" s="435"/>
      <c r="HFR1112" s="435"/>
      <c r="HFS1112" s="435"/>
      <c r="HFT1112" s="435"/>
      <c r="HFU1112" s="435"/>
      <c r="HFV1112" s="435"/>
      <c r="HFW1112" s="435"/>
      <c r="HFX1112" s="435"/>
      <c r="HFY1112" s="435"/>
      <c r="HFZ1112" s="435"/>
      <c r="HGA1112" s="435"/>
      <c r="HGB1112" s="435"/>
      <c r="HGC1112" s="435"/>
      <c r="HGD1112" s="435"/>
      <c r="HGE1112" s="435"/>
      <c r="HGF1112" s="435"/>
      <c r="HGG1112" s="435"/>
      <c r="HGH1112" s="435"/>
      <c r="HGI1112" s="435"/>
      <c r="HGJ1112" s="435"/>
      <c r="HGK1112" s="435"/>
      <c r="HGL1112" s="435"/>
      <c r="HGM1112" s="435"/>
      <c r="HGN1112" s="435"/>
      <c r="HGO1112" s="435"/>
      <c r="HGP1112" s="435"/>
      <c r="HGQ1112" s="435"/>
      <c r="HGR1112" s="435"/>
      <c r="HGS1112" s="435"/>
      <c r="HGT1112" s="435"/>
      <c r="HGU1112" s="435"/>
      <c r="HGV1112" s="435"/>
      <c r="HGW1112" s="435"/>
      <c r="HGX1112" s="435"/>
      <c r="HGY1112" s="435"/>
      <c r="HGZ1112" s="435"/>
      <c r="HHA1112" s="435"/>
      <c r="HHB1112" s="435"/>
      <c r="HHC1112" s="435"/>
      <c r="HHD1112" s="435"/>
      <c r="HHE1112" s="435"/>
      <c r="HHF1112" s="435"/>
      <c r="HHG1112" s="435"/>
      <c r="HHH1112" s="435"/>
      <c r="HHI1112" s="435"/>
      <c r="HHJ1112" s="435"/>
      <c r="HHK1112" s="435"/>
      <c r="HHL1112" s="435"/>
      <c r="HHM1112" s="435"/>
      <c r="HHN1112" s="435"/>
      <c r="HHO1112" s="435"/>
      <c r="HHP1112" s="435"/>
      <c r="HHQ1112" s="435"/>
      <c r="HHR1112" s="435"/>
      <c r="HHS1112" s="435"/>
      <c r="HHT1112" s="435"/>
      <c r="HHU1112" s="435"/>
      <c r="HHV1112" s="435"/>
      <c r="HHW1112" s="435"/>
      <c r="HHX1112" s="435"/>
      <c r="HHY1112" s="435"/>
      <c r="HHZ1112" s="435"/>
      <c r="HIA1112" s="435"/>
      <c r="HIB1112" s="435"/>
      <c r="HIC1112" s="435"/>
      <c r="HID1112" s="435"/>
      <c r="HIE1112" s="435"/>
      <c r="HIF1112" s="435"/>
      <c r="HIG1112" s="435"/>
      <c r="HIH1112" s="435"/>
      <c r="HII1112" s="435"/>
      <c r="HIJ1112" s="435"/>
      <c r="HIK1112" s="435"/>
      <c r="HIL1112" s="435"/>
      <c r="HIM1112" s="435"/>
      <c r="HIN1112" s="435"/>
      <c r="HIO1112" s="435"/>
      <c r="HIP1112" s="435"/>
      <c r="HIQ1112" s="435"/>
      <c r="HIR1112" s="435"/>
      <c r="HIS1112" s="435"/>
      <c r="HIT1112" s="435"/>
      <c r="HIU1112" s="435"/>
      <c r="HIV1112" s="435"/>
      <c r="HIW1112" s="435"/>
      <c r="HIX1112" s="435"/>
      <c r="HIY1112" s="435"/>
      <c r="HIZ1112" s="435"/>
      <c r="HJA1112" s="435"/>
      <c r="HJB1112" s="435"/>
      <c r="HJC1112" s="435"/>
      <c r="HJD1112" s="435"/>
      <c r="HJE1112" s="435"/>
      <c r="HJF1112" s="435"/>
      <c r="HJG1112" s="435"/>
      <c r="HJH1112" s="435"/>
      <c r="HJI1112" s="435"/>
      <c r="HJJ1112" s="435"/>
      <c r="HJK1112" s="435"/>
      <c r="HJL1112" s="435"/>
      <c r="HJM1112" s="435"/>
      <c r="HJN1112" s="435"/>
      <c r="HJO1112" s="435"/>
      <c r="HJP1112" s="435"/>
      <c r="HJQ1112" s="435"/>
      <c r="HJR1112" s="435"/>
      <c r="HJS1112" s="435"/>
      <c r="HJT1112" s="435"/>
      <c r="HJU1112" s="435"/>
      <c r="HJV1112" s="435"/>
      <c r="HJW1112" s="435"/>
      <c r="HJX1112" s="435"/>
      <c r="HJY1112" s="435"/>
      <c r="HJZ1112" s="435"/>
      <c r="HKA1112" s="435"/>
      <c r="HKB1112" s="435"/>
      <c r="HKC1112" s="435"/>
      <c r="HKD1112" s="435"/>
      <c r="HKE1112" s="435"/>
      <c r="HKF1112" s="435"/>
      <c r="HKG1112" s="435"/>
      <c r="HKH1112" s="435"/>
      <c r="HKI1112" s="435"/>
      <c r="HKJ1112" s="435"/>
      <c r="HKK1112" s="435"/>
      <c r="HKL1112" s="435"/>
      <c r="HKM1112" s="435"/>
      <c r="HKN1112" s="435"/>
      <c r="HKO1112" s="435"/>
      <c r="HKP1112" s="435"/>
      <c r="HKQ1112" s="435"/>
      <c r="HKR1112" s="435"/>
      <c r="HKS1112" s="435"/>
      <c r="HKT1112" s="435"/>
      <c r="HKU1112" s="435"/>
      <c r="HKV1112" s="435"/>
      <c r="HKW1112" s="435"/>
      <c r="HKX1112" s="435"/>
      <c r="HKY1112" s="435"/>
      <c r="HKZ1112" s="435"/>
      <c r="HLA1112" s="435"/>
      <c r="HLB1112" s="435"/>
      <c r="HLC1112" s="435"/>
      <c r="HLD1112" s="435"/>
      <c r="HLE1112" s="435"/>
      <c r="HLF1112" s="435"/>
      <c r="HLG1112" s="435"/>
      <c r="HLH1112" s="435"/>
      <c r="HLI1112" s="435"/>
      <c r="HLJ1112" s="435"/>
      <c r="HLK1112" s="435"/>
      <c r="HLL1112" s="435"/>
      <c r="HLM1112" s="435"/>
      <c r="HLN1112" s="435"/>
      <c r="HLO1112" s="435"/>
      <c r="HLP1112" s="435"/>
      <c r="HLQ1112" s="435"/>
      <c r="HLR1112" s="435"/>
      <c r="HLS1112" s="435"/>
      <c r="HLT1112" s="435"/>
      <c r="HLU1112" s="435"/>
      <c r="HLV1112" s="435"/>
      <c r="HLW1112" s="435"/>
      <c r="HLX1112" s="435"/>
      <c r="HLY1112" s="435"/>
      <c r="HLZ1112" s="435"/>
      <c r="HMA1112" s="435"/>
      <c r="HMB1112" s="435"/>
      <c r="HMC1112" s="435"/>
      <c r="HMD1112" s="435"/>
      <c r="HME1112" s="435"/>
      <c r="HMF1112" s="435"/>
      <c r="HMG1112" s="435"/>
      <c r="HMH1112" s="435"/>
      <c r="HMI1112" s="435"/>
      <c r="HMJ1112" s="435"/>
      <c r="HMK1112" s="435"/>
      <c r="HML1112" s="435"/>
      <c r="HMM1112" s="435"/>
      <c r="HMN1112" s="435"/>
      <c r="HMO1112" s="435"/>
      <c r="HMP1112" s="435"/>
      <c r="HMQ1112" s="435"/>
      <c r="HMR1112" s="435"/>
      <c r="HMS1112" s="435"/>
      <c r="HMT1112" s="435"/>
      <c r="HMU1112" s="435"/>
      <c r="HMV1112" s="435"/>
      <c r="HMW1112" s="435"/>
      <c r="HMX1112" s="435"/>
      <c r="HMY1112" s="435"/>
      <c r="HMZ1112" s="435"/>
      <c r="HNA1112" s="435"/>
      <c r="HNB1112" s="435"/>
      <c r="HNC1112" s="435"/>
      <c r="HND1112" s="435"/>
      <c r="HNE1112" s="435"/>
      <c r="HNF1112" s="435"/>
      <c r="HNG1112" s="435"/>
      <c r="HNH1112" s="435"/>
      <c r="HNI1112" s="435"/>
      <c r="HNJ1112" s="435"/>
      <c r="HNK1112" s="435"/>
      <c r="HNL1112" s="435"/>
      <c r="HNM1112" s="435"/>
      <c r="HNN1112" s="435"/>
      <c r="HNO1112" s="435"/>
      <c r="HNP1112" s="435"/>
      <c r="HNQ1112" s="435"/>
      <c r="HNR1112" s="435"/>
      <c r="HNS1112" s="435"/>
      <c r="HNT1112" s="435"/>
      <c r="HNU1112" s="435"/>
      <c r="HNV1112" s="435"/>
      <c r="HNW1112" s="435"/>
      <c r="HNX1112" s="435"/>
      <c r="HNY1112" s="435"/>
      <c r="HNZ1112" s="435"/>
      <c r="HOA1112" s="435"/>
      <c r="HOB1112" s="435"/>
      <c r="HOC1112" s="435"/>
      <c r="HOD1112" s="435"/>
      <c r="HOE1112" s="435"/>
      <c r="HOF1112" s="435"/>
      <c r="HOG1112" s="435"/>
      <c r="HOH1112" s="435"/>
      <c r="HOI1112" s="435"/>
      <c r="HOJ1112" s="435"/>
      <c r="HOK1112" s="435"/>
      <c r="HOL1112" s="435"/>
      <c r="HOM1112" s="435"/>
      <c r="HON1112" s="435"/>
      <c r="HOO1112" s="435"/>
      <c r="HOP1112" s="435"/>
      <c r="HOQ1112" s="435"/>
      <c r="HOR1112" s="435"/>
      <c r="HOS1112" s="435"/>
      <c r="HOT1112" s="435"/>
      <c r="HOU1112" s="435"/>
      <c r="HOV1112" s="435"/>
      <c r="HOW1112" s="435"/>
      <c r="HOX1112" s="435"/>
      <c r="HOY1112" s="435"/>
      <c r="HOZ1112" s="435"/>
      <c r="HPA1112" s="435"/>
      <c r="HPB1112" s="435"/>
      <c r="HPC1112" s="435"/>
      <c r="HPD1112" s="435"/>
      <c r="HPE1112" s="435"/>
      <c r="HPF1112" s="435"/>
      <c r="HPG1112" s="435"/>
      <c r="HPH1112" s="435"/>
      <c r="HPI1112" s="435"/>
      <c r="HPJ1112" s="435"/>
      <c r="HPK1112" s="435"/>
      <c r="HPL1112" s="435"/>
      <c r="HPM1112" s="435"/>
      <c r="HPN1112" s="435"/>
      <c r="HPO1112" s="435"/>
      <c r="HPP1112" s="435"/>
      <c r="HPQ1112" s="435"/>
      <c r="HPR1112" s="435"/>
      <c r="HPS1112" s="435"/>
      <c r="HPT1112" s="435"/>
      <c r="HPU1112" s="435"/>
      <c r="HPV1112" s="435"/>
      <c r="HPW1112" s="435"/>
      <c r="HPX1112" s="435"/>
      <c r="HPY1112" s="435"/>
      <c r="HPZ1112" s="435"/>
      <c r="HQA1112" s="435"/>
      <c r="HQB1112" s="435"/>
      <c r="HQC1112" s="435"/>
      <c r="HQD1112" s="435"/>
      <c r="HQE1112" s="435"/>
      <c r="HQF1112" s="435"/>
      <c r="HQG1112" s="435"/>
      <c r="HQH1112" s="435"/>
      <c r="HQI1112" s="435"/>
      <c r="HQJ1112" s="435"/>
      <c r="HQK1112" s="435"/>
      <c r="HQL1112" s="435"/>
      <c r="HQM1112" s="435"/>
      <c r="HQN1112" s="435"/>
      <c r="HQO1112" s="435"/>
      <c r="HQP1112" s="435"/>
      <c r="HQQ1112" s="435"/>
      <c r="HQR1112" s="435"/>
      <c r="HQS1112" s="435"/>
      <c r="HQT1112" s="435"/>
      <c r="HQU1112" s="435"/>
      <c r="HQV1112" s="435"/>
      <c r="HQW1112" s="435"/>
      <c r="HQX1112" s="435"/>
      <c r="HQY1112" s="435"/>
      <c r="HQZ1112" s="435"/>
      <c r="HRA1112" s="435"/>
      <c r="HRB1112" s="435"/>
      <c r="HRC1112" s="435"/>
      <c r="HRD1112" s="435"/>
      <c r="HRE1112" s="435"/>
      <c r="HRF1112" s="435"/>
      <c r="HRG1112" s="435"/>
      <c r="HRH1112" s="435"/>
      <c r="HRI1112" s="435"/>
      <c r="HRJ1112" s="435"/>
      <c r="HRK1112" s="435"/>
      <c r="HRL1112" s="435"/>
      <c r="HRM1112" s="435"/>
      <c r="HRN1112" s="435"/>
      <c r="HRO1112" s="435"/>
      <c r="HRP1112" s="435"/>
      <c r="HRQ1112" s="435"/>
      <c r="HRR1112" s="435"/>
      <c r="HRS1112" s="435"/>
      <c r="HRT1112" s="435"/>
      <c r="HRU1112" s="435"/>
      <c r="HRV1112" s="435"/>
      <c r="HRW1112" s="435"/>
      <c r="HRX1112" s="435"/>
      <c r="HRY1112" s="435"/>
      <c r="HRZ1112" s="435"/>
      <c r="HSA1112" s="435"/>
      <c r="HSB1112" s="435"/>
      <c r="HSC1112" s="435"/>
      <c r="HSD1112" s="435"/>
      <c r="HSE1112" s="435"/>
      <c r="HSF1112" s="435"/>
      <c r="HSG1112" s="435"/>
      <c r="HSH1112" s="435"/>
      <c r="HSI1112" s="435"/>
      <c r="HSJ1112" s="435"/>
      <c r="HSK1112" s="435"/>
      <c r="HSL1112" s="435"/>
      <c r="HSM1112" s="435"/>
      <c r="HSN1112" s="435"/>
      <c r="HSO1112" s="435"/>
      <c r="HSP1112" s="435"/>
      <c r="HSQ1112" s="435"/>
      <c r="HSR1112" s="435"/>
      <c r="HSS1112" s="435"/>
      <c r="HST1112" s="435"/>
      <c r="HSU1112" s="435"/>
      <c r="HSV1112" s="435"/>
      <c r="HSW1112" s="435"/>
      <c r="HSX1112" s="435"/>
      <c r="HSY1112" s="435"/>
      <c r="HSZ1112" s="435"/>
      <c r="HTA1112" s="435"/>
      <c r="HTB1112" s="435"/>
      <c r="HTC1112" s="435"/>
      <c r="HTD1112" s="435"/>
      <c r="HTE1112" s="435"/>
      <c r="HTF1112" s="435"/>
      <c r="HTG1112" s="435"/>
      <c r="HTH1112" s="435"/>
      <c r="HTI1112" s="435"/>
      <c r="HTJ1112" s="435"/>
      <c r="HTK1112" s="435"/>
      <c r="HTL1112" s="435"/>
      <c r="HTM1112" s="435"/>
      <c r="HTN1112" s="435"/>
      <c r="HTO1112" s="435"/>
      <c r="HTP1112" s="435"/>
      <c r="HTQ1112" s="435"/>
      <c r="HTR1112" s="435"/>
      <c r="HTS1112" s="435"/>
      <c r="HTT1112" s="435"/>
      <c r="HTU1112" s="435"/>
      <c r="HTV1112" s="435"/>
      <c r="HTW1112" s="435"/>
      <c r="HTX1112" s="435"/>
      <c r="HTY1112" s="435"/>
      <c r="HTZ1112" s="435"/>
      <c r="HUA1112" s="435"/>
      <c r="HUB1112" s="435"/>
      <c r="HUC1112" s="435"/>
      <c r="HUD1112" s="435"/>
      <c r="HUE1112" s="435"/>
      <c r="HUF1112" s="435"/>
      <c r="HUG1112" s="435"/>
      <c r="HUH1112" s="435"/>
      <c r="HUI1112" s="435"/>
      <c r="HUJ1112" s="435"/>
      <c r="HUK1112" s="435"/>
      <c r="HUL1112" s="435"/>
      <c r="HUM1112" s="435"/>
      <c r="HUN1112" s="435"/>
      <c r="HUO1112" s="435"/>
      <c r="HUP1112" s="435"/>
      <c r="HUQ1112" s="435"/>
      <c r="HUR1112" s="435"/>
      <c r="HUS1112" s="435"/>
      <c r="HUT1112" s="435"/>
      <c r="HUU1112" s="435"/>
      <c r="HUV1112" s="435"/>
      <c r="HUW1112" s="435"/>
      <c r="HUX1112" s="435"/>
      <c r="HUY1112" s="435"/>
      <c r="HUZ1112" s="435"/>
      <c r="HVA1112" s="435"/>
      <c r="HVB1112" s="435"/>
      <c r="HVC1112" s="435"/>
      <c r="HVD1112" s="435"/>
      <c r="HVE1112" s="435"/>
      <c r="HVF1112" s="435"/>
      <c r="HVG1112" s="435"/>
      <c r="HVH1112" s="435"/>
      <c r="HVI1112" s="435"/>
      <c r="HVJ1112" s="435"/>
      <c r="HVK1112" s="435"/>
      <c r="HVL1112" s="435"/>
      <c r="HVM1112" s="435"/>
      <c r="HVN1112" s="435"/>
      <c r="HVO1112" s="435"/>
      <c r="HVP1112" s="435"/>
      <c r="HVQ1112" s="435"/>
      <c r="HVR1112" s="435"/>
      <c r="HVS1112" s="435"/>
      <c r="HVT1112" s="435"/>
      <c r="HVU1112" s="435"/>
      <c r="HVV1112" s="435"/>
      <c r="HVW1112" s="435"/>
      <c r="HVX1112" s="435"/>
      <c r="HVY1112" s="435"/>
      <c r="HVZ1112" s="435"/>
      <c r="HWA1112" s="435"/>
      <c r="HWB1112" s="435"/>
      <c r="HWC1112" s="435"/>
      <c r="HWD1112" s="435"/>
      <c r="HWE1112" s="435"/>
      <c r="HWF1112" s="435"/>
      <c r="HWG1112" s="435"/>
      <c r="HWH1112" s="435"/>
      <c r="HWI1112" s="435"/>
      <c r="HWJ1112" s="435"/>
      <c r="HWK1112" s="435"/>
      <c r="HWL1112" s="435"/>
      <c r="HWM1112" s="435"/>
      <c r="HWN1112" s="435"/>
      <c r="HWO1112" s="435"/>
      <c r="HWP1112" s="435"/>
      <c r="HWQ1112" s="435"/>
      <c r="HWR1112" s="435"/>
      <c r="HWS1112" s="435"/>
      <c r="HWT1112" s="435"/>
      <c r="HWU1112" s="435"/>
      <c r="HWV1112" s="435"/>
      <c r="HWW1112" s="435"/>
      <c r="HWX1112" s="435"/>
      <c r="HWY1112" s="435"/>
      <c r="HWZ1112" s="435"/>
      <c r="HXA1112" s="435"/>
      <c r="HXB1112" s="435"/>
      <c r="HXC1112" s="435"/>
      <c r="HXD1112" s="435"/>
      <c r="HXE1112" s="435"/>
      <c r="HXF1112" s="435"/>
      <c r="HXG1112" s="435"/>
      <c r="HXH1112" s="435"/>
      <c r="HXI1112" s="435"/>
      <c r="HXJ1112" s="435"/>
      <c r="HXK1112" s="435"/>
      <c r="HXL1112" s="435"/>
      <c r="HXM1112" s="435"/>
      <c r="HXN1112" s="435"/>
      <c r="HXO1112" s="435"/>
      <c r="HXP1112" s="435"/>
      <c r="HXQ1112" s="435"/>
      <c r="HXR1112" s="435"/>
      <c r="HXS1112" s="435"/>
      <c r="HXT1112" s="435"/>
      <c r="HXU1112" s="435"/>
      <c r="HXV1112" s="435"/>
      <c r="HXW1112" s="435"/>
      <c r="HXX1112" s="435"/>
      <c r="HXY1112" s="435"/>
      <c r="HXZ1112" s="435"/>
      <c r="HYA1112" s="435"/>
      <c r="HYB1112" s="435"/>
      <c r="HYC1112" s="435"/>
      <c r="HYD1112" s="435"/>
      <c r="HYE1112" s="435"/>
      <c r="HYF1112" s="435"/>
      <c r="HYG1112" s="435"/>
      <c r="HYH1112" s="435"/>
      <c r="HYI1112" s="435"/>
      <c r="HYJ1112" s="435"/>
      <c r="HYK1112" s="435"/>
      <c r="HYL1112" s="435"/>
      <c r="HYM1112" s="435"/>
      <c r="HYN1112" s="435"/>
      <c r="HYO1112" s="435"/>
      <c r="HYP1112" s="435"/>
      <c r="HYQ1112" s="435"/>
      <c r="HYR1112" s="435"/>
      <c r="HYS1112" s="435"/>
      <c r="HYT1112" s="435"/>
      <c r="HYU1112" s="435"/>
      <c r="HYV1112" s="435"/>
      <c r="HYW1112" s="435"/>
      <c r="HYX1112" s="435"/>
      <c r="HYY1112" s="435"/>
      <c r="HYZ1112" s="435"/>
      <c r="HZA1112" s="435"/>
      <c r="HZB1112" s="435"/>
      <c r="HZC1112" s="435"/>
      <c r="HZD1112" s="435"/>
      <c r="HZE1112" s="435"/>
      <c r="HZF1112" s="435"/>
      <c r="HZG1112" s="435"/>
      <c r="HZH1112" s="435"/>
      <c r="HZI1112" s="435"/>
      <c r="HZJ1112" s="435"/>
      <c r="HZK1112" s="435"/>
      <c r="HZL1112" s="435"/>
      <c r="HZM1112" s="435"/>
      <c r="HZN1112" s="435"/>
      <c r="HZO1112" s="435"/>
      <c r="HZP1112" s="435"/>
      <c r="HZQ1112" s="435"/>
      <c r="HZR1112" s="435"/>
      <c r="HZS1112" s="435"/>
      <c r="HZT1112" s="435"/>
      <c r="HZU1112" s="435"/>
      <c r="HZV1112" s="435"/>
      <c r="HZW1112" s="435"/>
      <c r="HZX1112" s="435"/>
      <c r="HZY1112" s="435"/>
      <c r="HZZ1112" s="435"/>
      <c r="IAA1112" s="435"/>
      <c r="IAB1112" s="435"/>
      <c r="IAC1112" s="435"/>
      <c r="IAD1112" s="435"/>
      <c r="IAE1112" s="435"/>
      <c r="IAF1112" s="435"/>
      <c r="IAG1112" s="435"/>
      <c r="IAH1112" s="435"/>
      <c r="IAI1112" s="435"/>
      <c r="IAJ1112" s="435"/>
      <c r="IAK1112" s="435"/>
      <c r="IAL1112" s="435"/>
      <c r="IAM1112" s="435"/>
      <c r="IAN1112" s="435"/>
      <c r="IAO1112" s="435"/>
      <c r="IAP1112" s="435"/>
      <c r="IAQ1112" s="435"/>
      <c r="IAR1112" s="435"/>
      <c r="IAS1112" s="435"/>
      <c r="IAT1112" s="435"/>
      <c r="IAU1112" s="435"/>
      <c r="IAV1112" s="435"/>
      <c r="IAW1112" s="435"/>
      <c r="IAX1112" s="435"/>
      <c r="IAY1112" s="435"/>
      <c r="IAZ1112" s="435"/>
      <c r="IBA1112" s="435"/>
      <c r="IBB1112" s="435"/>
      <c r="IBC1112" s="435"/>
      <c r="IBD1112" s="435"/>
      <c r="IBE1112" s="435"/>
      <c r="IBF1112" s="435"/>
      <c r="IBG1112" s="435"/>
      <c r="IBH1112" s="435"/>
      <c r="IBI1112" s="435"/>
      <c r="IBJ1112" s="435"/>
      <c r="IBK1112" s="435"/>
      <c r="IBL1112" s="435"/>
      <c r="IBM1112" s="435"/>
      <c r="IBN1112" s="435"/>
      <c r="IBO1112" s="435"/>
      <c r="IBP1112" s="435"/>
      <c r="IBQ1112" s="435"/>
      <c r="IBR1112" s="435"/>
      <c r="IBS1112" s="435"/>
      <c r="IBT1112" s="435"/>
      <c r="IBU1112" s="435"/>
      <c r="IBV1112" s="435"/>
      <c r="IBW1112" s="435"/>
      <c r="IBX1112" s="435"/>
      <c r="IBY1112" s="435"/>
      <c r="IBZ1112" s="435"/>
      <c r="ICA1112" s="435"/>
      <c r="ICB1112" s="435"/>
      <c r="ICC1112" s="435"/>
      <c r="ICD1112" s="435"/>
      <c r="ICE1112" s="435"/>
      <c r="ICF1112" s="435"/>
      <c r="ICG1112" s="435"/>
      <c r="ICH1112" s="435"/>
      <c r="ICI1112" s="435"/>
      <c r="ICJ1112" s="435"/>
      <c r="ICK1112" s="435"/>
      <c r="ICL1112" s="435"/>
      <c r="ICM1112" s="435"/>
      <c r="ICN1112" s="435"/>
      <c r="ICO1112" s="435"/>
      <c r="ICP1112" s="435"/>
      <c r="ICQ1112" s="435"/>
      <c r="ICR1112" s="435"/>
      <c r="ICS1112" s="435"/>
      <c r="ICT1112" s="435"/>
      <c r="ICU1112" s="435"/>
      <c r="ICV1112" s="435"/>
      <c r="ICW1112" s="435"/>
      <c r="ICX1112" s="435"/>
      <c r="ICY1112" s="435"/>
      <c r="ICZ1112" s="435"/>
      <c r="IDA1112" s="435"/>
      <c r="IDB1112" s="435"/>
      <c r="IDC1112" s="435"/>
      <c r="IDD1112" s="435"/>
      <c r="IDE1112" s="435"/>
      <c r="IDF1112" s="435"/>
      <c r="IDG1112" s="435"/>
      <c r="IDH1112" s="435"/>
      <c r="IDI1112" s="435"/>
      <c r="IDJ1112" s="435"/>
      <c r="IDK1112" s="435"/>
      <c r="IDL1112" s="435"/>
      <c r="IDM1112" s="435"/>
      <c r="IDN1112" s="435"/>
      <c r="IDO1112" s="435"/>
      <c r="IDP1112" s="435"/>
      <c r="IDQ1112" s="435"/>
      <c r="IDR1112" s="435"/>
      <c r="IDS1112" s="435"/>
      <c r="IDT1112" s="435"/>
      <c r="IDU1112" s="435"/>
      <c r="IDV1112" s="435"/>
      <c r="IDW1112" s="435"/>
      <c r="IDX1112" s="435"/>
      <c r="IDY1112" s="435"/>
      <c r="IDZ1112" s="435"/>
      <c r="IEA1112" s="435"/>
      <c r="IEB1112" s="435"/>
      <c r="IEC1112" s="435"/>
      <c r="IED1112" s="435"/>
      <c r="IEE1112" s="435"/>
      <c r="IEF1112" s="435"/>
      <c r="IEG1112" s="435"/>
      <c r="IEH1112" s="435"/>
      <c r="IEI1112" s="435"/>
      <c r="IEJ1112" s="435"/>
      <c r="IEK1112" s="435"/>
      <c r="IEL1112" s="435"/>
      <c r="IEM1112" s="435"/>
      <c r="IEN1112" s="435"/>
      <c r="IEO1112" s="435"/>
      <c r="IEP1112" s="435"/>
      <c r="IEQ1112" s="435"/>
      <c r="IER1112" s="435"/>
      <c r="IES1112" s="435"/>
      <c r="IET1112" s="435"/>
      <c r="IEU1112" s="435"/>
      <c r="IEV1112" s="435"/>
      <c r="IEW1112" s="435"/>
      <c r="IEX1112" s="435"/>
      <c r="IEY1112" s="435"/>
      <c r="IEZ1112" s="435"/>
      <c r="IFA1112" s="435"/>
      <c r="IFB1112" s="435"/>
      <c r="IFC1112" s="435"/>
      <c r="IFD1112" s="435"/>
      <c r="IFE1112" s="435"/>
      <c r="IFF1112" s="435"/>
      <c r="IFG1112" s="435"/>
      <c r="IFH1112" s="435"/>
      <c r="IFI1112" s="435"/>
      <c r="IFJ1112" s="435"/>
      <c r="IFK1112" s="435"/>
      <c r="IFL1112" s="435"/>
      <c r="IFM1112" s="435"/>
      <c r="IFN1112" s="435"/>
      <c r="IFO1112" s="435"/>
      <c r="IFP1112" s="435"/>
      <c r="IFQ1112" s="435"/>
      <c r="IFR1112" s="435"/>
      <c r="IFS1112" s="435"/>
      <c r="IFT1112" s="435"/>
      <c r="IFU1112" s="435"/>
      <c r="IFV1112" s="435"/>
      <c r="IFW1112" s="435"/>
      <c r="IFX1112" s="435"/>
      <c r="IFY1112" s="435"/>
      <c r="IFZ1112" s="435"/>
      <c r="IGA1112" s="435"/>
      <c r="IGB1112" s="435"/>
      <c r="IGC1112" s="435"/>
      <c r="IGD1112" s="435"/>
      <c r="IGE1112" s="435"/>
      <c r="IGF1112" s="435"/>
      <c r="IGG1112" s="435"/>
      <c r="IGH1112" s="435"/>
      <c r="IGI1112" s="435"/>
      <c r="IGJ1112" s="435"/>
      <c r="IGK1112" s="435"/>
      <c r="IGL1112" s="435"/>
      <c r="IGM1112" s="435"/>
      <c r="IGN1112" s="435"/>
      <c r="IGO1112" s="435"/>
      <c r="IGP1112" s="435"/>
      <c r="IGQ1112" s="435"/>
      <c r="IGR1112" s="435"/>
      <c r="IGS1112" s="435"/>
      <c r="IGT1112" s="435"/>
      <c r="IGU1112" s="435"/>
      <c r="IGV1112" s="435"/>
      <c r="IGW1112" s="435"/>
      <c r="IGX1112" s="435"/>
      <c r="IGY1112" s="435"/>
      <c r="IGZ1112" s="435"/>
      <c r="IHA1112" s="435"/>
      <c r="IHB1112" s="435"/>
      <c r="IHC1112" s="435"/>
      <c r="IHD1112" s="435"/>
      <c r="IHE1112" s="435"/>
      <c r="IHF1112" s="435"/>
      <c r="IHG1112" s="435"/>
      <c r="IHH1112" s="435"/>
      <c r="IHI1112" s="435"/>
      <c r="IHJ1112" s="435"/>
      <c r="IHK1112" s="435"/>
      <c r="IHL1112" s="435"/>
      <c r="IHM1112" s="435"/>
      <c r="IHN1112" s="435"/>
      <c r="IHO1112" s="435"/>
      <c r="IHP1112" s="435"/>
      <c r="IHQ1112" s="435"/>
      <c r="IHR1112" s="435"/>
      <c r="IHS1112" s="435"/>
      <c r="IHT1112" s="435"/>
      <c r="IHU1112" s="435"/>
      <c r="IHV1112" s="435"/>
      <c r="IHW1112" s="435"/>
      <c r="IHX1112" s="435"/>
      <c r="IHY1112" s="435"/>
      <c r="IHZ1112" s="435"/>
      <c r="IIA1112" s="435"/>
      <c r="IIB1112" s="435"/>
      <c r="IIC1112" s="435"/>
      <c r="IID1112" s="435"/>
      <c r="IIE1112" s="435"/>
      <c r="IIF1112" s="435"/>
      <c r="IIG1112" s="435"/>
      <c r="IIH1112" s="435"/>
      <c r="III1112" s="435"/>
      <c r="IIJ1112" s="435"/>
      <c r="IIK1112" s="435"/>
      <c r="IIL1112" s="435"/>
      <c r="IIM1112" s="435"/>
      <c r="IIN1112" s="435"/>
      <c r="IIO1112" s="435"/>
      <c r="IIP1112" s="435"/>
      <c r="IIQ1112" s="435"/>
      <c r="IIR1112" s="435"/>
      <c r="IIS1112" s="435"/>
      <c r="IIT1112" s="435"/>
      <c r="IIU1112" s="435"/>
      <c r="IIV1112" s="435"/>
      <c r="IIW1112" s="435"/>
      <c r="IIX1112" s="435"/>
      <c r="IIY1112" s="435"/>
      <c r="IIZ1112" s="435"/>
      <c r="IJA1112" s="435"/>
      <c r="IJB1112" s="435"/>
      <c r="IJC1112" s="435"/>
      <c r="IJD1112" s="435"/>
      <c r="IJE1112" s="435"/>
      <c r="IJF1112" s="435"/>
      <c r="IJG1112" s="435"/>
      <c r="IJH1112" s="435"/>
      <c r="IJI1112" s="435"/>
      <c r="IJJ1112" s="435"/>
      <c r="IJK1112" s="435"/>
      <c r="IJL1112" s="435"/>
      <c r="IJM1112" s="435"/>
      <c r="IJN1112" s="435"/>
      <c r="IJO1112" s="435"/>
      <c r="IJP1112" s="435"/>
      <c r="IJQ1112" s="435"/>
      <c r="IJR1112" s="435"/>
      <c r="IJS1112" s="435"/>
      <c r="IJT1112" s="435"/>
      <c r="IJU1112" s="435"/>
      <c r="IJV1112" s="435"/>
      <c r="IJW1112" s="435"/>
      <c r="IJX1112" s="435"/>
      <c r="IJY1112" s="435"/>
      <c r="IJZ1112" s="435"/>
      <c r="IKA1112" s="435"/>
      <c r="IKB1112" s="435"/>
      <c r="IKC1112" s="435"/>
      <c r="IKD1112" s="435"/>
      <c r="IKE1112" s="435"/>
      <c r="IKF1112" s="435"/>
      <c r="IKG1112" s="435"/>
      <c r="IKH1112" s="435"/>
      <c r="IKI1112" s="435"/>
      <c r="IKJ1112" s="435"/>
      <c r="IKK1112" s="435"/>
      <c r="IKL1112" s="435"/>
      <c r="IKM1112" s="435"/>
      <c r="IKN1112" s="435"/>
      <c r="IKO1112" s="435"/>
      <c r="IKP1112" s="435"/>
      <c r="IKQ1112" s="435"/>
      <c r="IKR1112" s="435"/>
      <c r="IKS1112" s="435"/>
      <c r="IKT1112" s="435"/>
      <c r="IKU1112" s="435"/>
      <c r="IKV1112" s="435"/>
      <c r="IKW1112" s="435"/>
      <c r="IKX1112" s="435"/>
      <c r="IKY1112" s="435"/>
      <c r="IKZ1112" s="435"/>
      <c r="ILA1112" s="435"/>
      <c r="ILB1112" s="435"/>
      <c r="ILC1112" s="435"/>
      <c r="ILD1112" s="435"/>
      <c r="ILE1112" s="435"/>
      <c r="ILF1112" s="435"/>
      <c r="ILG1112" s="435"/>
      <c r="ILH1112" s="435"/>
      <c r="ILI1112" s="435"/>
      <c r="ILJ1112" s="435"/>
      <c r="ILK1112" s="435"/>
      <c r="ILL1112" s="435"/>
      <c r="ILM1112" s="435"/>
      <c r="ILN1112" s="435"/>
      <c r="ILO1112" s="435"/>
      <c r="ILP1112" s="435"/>
      <c r="ILQ1112" s="435"/>
      <c r="ILR1112" s="435"/>
      <c r="ILS1112" s="435"/>
      <c r="ILT1112" s="435"/>
      <c r="ILU1112" s="435"/>
      <c r="ILV1112" s="435"/>
      <c r="ILW1112" s="435"/>
      <c r="ILX1112" s="435"/>
      <c r="ILY1112" s="435"/>
      <c r="ILZ1112" s="435"/>
      <c r="IMA1112" s="435"/>
      <c r="IMB1112" s="435"/>
      <c r="IMC1112" s="435"/>
      <c r="IMD1112" s="435"/>
      <c r="IME1112" s="435"/>
      <c r="IMF1112" s="435"/>
      <c r="IMG1112" s="435"/>
      <c r="IMH1112" s="435"/>
      <c r="IMI1112" s="435"/>
      <c r="IMJ1112" s="435"/>
      <c r="IMK1112" s="435"/>
      <c r="IML1112" s="435"/>
      <c r="IMM1112" s="435"/>
      <c r="IMN1112" s="435"/>
      <c r="IMO1112" s="435"/>
      <c r="IMP1112" s="435"/>
      <c r="IMQ1112" s="435"/>
      <c r="IMR1112" s="435"/>
      <c r="IMS1112" s="435"/>
      <c r="IMT1112" s="435"/>
      <c r="IMU1112" s="435"/>
      <c r="IMV1112" s="435"/>
      <c r="IMW1112" s="435"/>
      <c r="IMX1112" s="435"/>
      <c r="IMY1112" s="435"/>
      <c r="IMZ1112" s="435"/>
      <c r="INA1112" s="435"/>
      <c r="INB1112" s="435"/>
      <c r="INC1112" s="435"/>
      <c r="IND1112" s="435"/>
      <c r="INE1112" s="435"/>
      <c r="INF1112" s="435"/>
      <c r="ING1112" s="435"/>
      <c r="INH1112" s="435"/>
      <c r="INI1112" s="435"/>
      <c r="INJ1112" s="435"/>
      <c r="INK1112" s="435"/>
      <c r="INL1112" s="435"/>
      <c r="INM1112" s="435"/>
      <c r="INN1112" s="435"/>
      <c r="INO1112" s="435"/>
      <c r="INP1112" s="435"/>
      <c r="INQ1112" s="435"/>
      <c r="INR1112" s="435"/>
      <c r="INS1112" s="435"/>
      <c r="INT1112" s="435"/>
      <c r="INU1112" s="435"/>
      <c r="INV1112" s="435"/>
      <c r="INW1112" s="435"/>
      <c r="INX1112" s="435"/>
      <c r="INY1112" s="435"/>
      <c r="INZ1112" s="435"/>
      <c r="IOA1112" s="435"/>
      <c r="IOB1112" s="435"/>
      <c r="IOC1112" s="435"/>
      <c r="IOD1112" s="435"/>
      <c r="IOE1112" s="435"/>
      <c r="IOF1112" s="435"/>
      <c r="IOG1112" s="435"/>
      <c r="IOH1112" s="435"/>
      <c r="IOI1112" s="435"/>
      <c r="IOJ1112" s="435"/>
      <c r="IOK1112" s="435"/>
      <c r="IOL1112" s="435"/>
      <c r="IOM1112" s="435"/>
      <c r="ION1112" s="435"/>
      <c r="IOO1112" s="435"/>
      <c r="IOP1112" s="435"/>
      <c r="IOQ1112" s="435"/>
      <c r="IOR1112" s="435"/>
      <c r="IOS1112" s="435"/>
      <c r="IOT1112" s="435"/>
      <c r="IOU1112" s="435"/>
      <c r="IOV1112" s="435"/>
      <c r="IOW1112" s="435"/>
      <c r="IOX1112" s="435"/>
      <c r="IOY1112" s="435"/>
      <c r="IOZ1112" s="435"/>
      <c r="IPA1112" s="435"/>
      <c r="IPB1112" s="435"/>
      <c r="IPC1112" s="435"/>
      <c r="IPD1112" s="435"/>
      <c r="IPE1112" s="435"/>
      <c r="IPF1112" s="435"/>
      <c r="IPG1112" s="435"/>
      <c r="IPH1112" s="435"/>
      <c r="IPI1112" s="435"/>
      <c r="IPJ1112" s="435"/>
      <c r="IPK1112" s="435"/>
      <c r="IPL1112" s="435"/>
      <c r="IPM1112" s="435"/>
      <c r="IPN1112" s="435"/>
      <c r="IPO1112" s="435"/>
      <c r="IPP1112" s="435"/>
      <c r="IPQ1112" s="435"/>
      <c r="IPR1112" s="435"/>
      <c r="IPS1112" s="435"/>
      <c r="IPT1112" s="435"/>
      <c r="IPU1112" s="435"/>
      <c r="IPV1112" s="435"/>
      <c r="IPW1112" s="435"/>
      <c r="IPX1112" s="435"/>
      <c r="IPY1112" s="435"/>
      <c r="IPZ1112" s="435"/>
      <c r="IQA1112" s="435"/>
      <c r="IQB1112" s="435"/>
      <c r="IQC1112" s="435"/>
      <c r="IQD1112" s="435"/>
      <c r="IQE1112" s="435"/>
      <c r="IQF1112" s="435"/>
      <c r="IQG1112" s="435"/>
      <c r="IQH1112" s="435"/>
      <c r="IQI1112" s="435"/>
      <c r="IQJ1112" s="435"/>
      <c r="IQK1112" s="435"/>
      <c r="IQL1112" s="435"/>
      <c r="IQM1112" s="435"/>
      <c r="IQN1112" s="435"/>
      <c r="IQO1112" s="435"/>
      <c r="IQP1112" s="435"/>
      <c r="IQQ1112" s="435"/>
      <c r="IQR1112" s="435"/>
      <c r="IQS1112" s="435"/>
      <c r="IQT1112" s="435"/>
      <c r="IQU1112" s="435"/>
      <c r="IQV1112" s="435"/>
      <c r="IQW1112" s="435"/>
      <c r="IQX1112" s="435"/>
      <c r="IQY1112" s="435"/>
      <c r="IQZ1112" s="435"/>
      <c r="IRA1112" s="435"/>
      <c r="IRB1112" s="435"/>
      <c r="IRC1112" s="435"/>
      <c r="IRD1112" s="435"/>
      <c r="IRE1112" s="435"/>
      <c r="IRF1112" s="435"/>
      <c r="IRG1112" s="435"/>
      <c r="IRH1112" s="435"/>
      <c r="IRI1112" s="435"/>
      <c r="IRJ1112" s="435"/>
      <c r="IRK1112" s="435"/>
      <c r="IRL1112" s="435"/>
      <c r="IRM1112" s="435"/>
      <c r="IRN1112" s="435"/>
      <c r="IRO1112" s="435"/>
      <c r="IRP1112" s="435"/>
      <c r="IRQ1112" s="435"/>
      <c r="IRR1112" s="435"/>
      <c r="IRS1112" s="435"/>
      <c r="IRT1112" s="435"/>
      <c r="IRU1112" s="435"/>
      <c r="IRV1112" s="435"/>
      <c r="IRW1112" s="435"/>
      <c r="IRX1112" s="435"/>
      <c r="IRY1112" s="435"/>
      <c r="IRZ1112" s="435"/>
      <c r="ISA1112" s="435"/>
      <c r="ISB1112" s="435"/>
      <c r="ISC1112" s="435"/>
      <c r="ISD1112" s="435"/>
      <c r="ISE1112" s="435"/>
      <c r="ISF1112" s="435"/>
      <c r="ISG1112" s="435"/>
      <c r="ISH1112" s="435"/>
      <c r="ISI1112" s="435"/>
      <c r="ISJ1112" s="435"/>
      <c r="ISK1112" s="435"/>
      <c r="ISL1112" s="435"/>
      <c r="ISM1112" s="435"/>
      <c r="ISN1112" s="435"/>
      <c r="ISO1112" s="435"/>
      <c r="ISP1112" s="435"/>
      <c r="ISQ1112" s="435"/>
      <c r="ISR1112" s="435"/>
      <c r="ISS1112" s="435"/>
      <c r="IST1112" s="435"/>
      <c r="ISU1112" s="435"/>
      <c r="ISV1112" s="435"/>
      <c r="ISW1112" s="435"/>
      <c r="ISX1112" s="435"/>
      <c r="ISY1112" s="435"/>
      <c r="ISZ1112" s="435"/>
      <c r="ITA1112" s="435"/>
      <c r="ITB1112" s="435"/>
      <c r="ITC1112" s="435"/>
      <c r="ITD1112" s="435"/>
      <c r="ITE1112" s="435"/>
      <c r="ITF1112" s="435"/>
      <c r="ITG1112" s="435"/>
      <c r="ITH1112" s="435"/>
      <c r="ITI1112" s="435"/>
      <c r="ITJ1112" s="435"/>
      <c r="ITK1112" s="435"/>
      <c r="ITL1112" s="435"/>
      <c r="ITM1112" s="435"/>
      <c r="ITN1112" s="435"/>
      <c r="ITO1112" s="435"/>
      <c r="ITP1112" s="435"/>
      <c r="ITQ1112" s="435"/>
      <c r="ITR1112" s="435"/>
      <c r="ITS1112" s="435"/>
      <c r="ITT1112" s="435"/>
      <c r="ITU1112" s="435"/>
      <c r="ITV1112" s="435"/>
      <c r="ITW1112" s="435"/>
      <c r="ITX1112" s="435"/>
      <c r="ITY1112" s="435"/>
      <c r="ITZ1112" s="435"/>
      <c r="IUA1112" s="435"/>
      <c r="IUB1112" s="435"/>
      <c r="IUC1112" s="435"/>
      <c r="IUD1112" s="435"/>
      <c r="IUE1112" s="435"/>
      <c r="IUF1112" s="435"/>
      <c r="IUG1112" s="435"/>
      <c r="IUH1112" s="435"/>
      <c r="IUI1112" s="435"/>
      <c r="IUJ1112" s="435"/>
      <c r="IUK1112" s="435"/>
      <c r="IUL1112" s="435"/>
      <c r="IUM1112" s="435"/>
      <c r="IUN1112" s="435"/>
      <c r="IUO1112" s="435"/>
      <c r="IUP1112" s="435"/>
      <c r="IUQ1112" s="435"/>
      <c r="IUR1112" s="435"/>
      <c r="IUS1112" s="435"/>
      <c r="IUT1112" s="435"/>
      <c r="IUU1112" s="435"/>
      <c r="IUV1112" s="435"/>
      <c r="IUW1112" s="435"/>
      <c r="IUX1112" s="435"/>
      <c r="IUY1112" s="435"/>
      <c r="IUZ1112" s="435"/>
      <c r="IVA1112" s="435"/>
      <c r="IVB1112" s="435"/>
      <c r="IVC1112" s="435"/>
      <c r="IVD1112" s="435"/>
      <c r="IVE1112" s="435"/>
      <c r="IVF1112" s="435"/>
      <c r="IVG1112" s="435"/>
      <c r="IVH1112" s="435"/>
      <c r="IVI1112" s="435"/>
      <c r="IVJ1112" s="435"/>
      <c r="IVK1112" s="435"/>
      <c r="IVL1112" s="435"/>
      <c r="IVM1112" s="435"/>
      <c r="IVN1112" s="435"/>
      <c r="IVO1112" s="435"/>
      <c r="IVP1112" s="435"/>
      <c r="IVQ1112" s="435"/>
      <c r="IVR1112" s="435"/>
      <c r="IVS1112" s="435"/>
      <c r="IVT1112" s="435"/>
      <c r="IVU1112" s="435"/>
      <c r="IVV1112" s="435"/>
      <c r="IVW1112" s="435"/>
      <c r="IVX1112" s="435"/>
      <c r="IVY1112" s="435"/>
      <c r="IVZ1112" s="435"/>
      <c r="IWA1112" s="435"/>
      <c r="IWB1112" s="435"/>
      <c r="IWC1112" s="435"/>
      <c r="IWD1112" s="435"/>
      <c r="IWE1112" s="435"/>
      <c r="IWF1112" s="435"/>
      <c r="IWG1112" s="435"/>
      <c r="IWH1112" s="435"/>
      <c r="IWI1112" s="435"/>
      <c r="IWJ1112" s="435"/>
      <c r="IWK1112" s="435"/>
      <c r="IWL1112" s="435"/>
      <c r="IWM1112" s="435"/>
      <c r="IWN1112" s="435"/>
      <c r="IWO1112" s="435"/>
      <c r="IWP1112" s="435"/>
      <c r="IWQ1112" s="435"/>
      <c r="IWR1112" s="435"/>
      <c r="IWS1112" s="435"/>
      <c r="IWT1112" s="435"/>
      <c r="IWU1112" s="435"/>
      <c r="IWV1112" s="435"/>
      <c r="IWW1112" s="435"/>
      <c r="IWX1112" s="435"/>
      <c r="IWY1112" s="435"/>
      <c r="IWZ1112" s="435"/>
      <c r="IXA1112" s="435"/>
      <c r="IXB1112" s="435"/>
      <c r="IXC1112" s="435"/>
      <c r="IXD1112" s="435"/>
      <c r="IXE1112" s="435"/>
      <c r="IXF1112" s="435"/>
      <c r="IXG1112" s="435"/>
      <c r="IXH1112" s="435"/>
      <c r="IXI1112" s="435"/>
      <c r="IXJ1112" s="435"/>
      <c r="IXK1112" s="435"/>
      <c r="IXL1112" s="435"/>
      <c r="IXM1112" s="435"/>
      <c r="IXN1112" s="435"/>
      <c r="IXO1112" s="435"/>
      <c r="IXP1112" s="435"/>
      <c r="IXQ1112" s="435"/>
      <c r="IXR1112" s="435"/>
      <c r="IXS1112" s="435"/>
      <c r="IXT1112" s="435"/>
      <c r="IXU1112" s="435"/>
      <c r="IXV1112" s="435"/>
      <c r="IXW1112" s="435"/>
      <c r="IXX1112" s="435"/>
      <c r="IXY1112" s="435"/>
      <c r="IXZ1112" s="435"/>
      <c r="IYA1112" s="435"/>
      <c r="IYB1112" s="435"/>
      <c r="IYC1112" s="435"/>
      <c r="IYD1112" s="435"/>
      <c r="IYE1112" s="435"/>
      <c r="IYF1112" s="435"/>
      <c r="IYG1112" s="435"/>
      <c r="IYH1112" s="435"/>
      <c r="IYI1112" s="435"/>
      <c r="IYJ1112" s="435"/>
      <c r="IYK1112" s="435"/>
      <c r="IYL1112" s="435"/>
      <c r="IYM1112" s="435"/>
      <c r="IYN1112" s="435"/>
      <c r="IYO1112" s="435"/>
      <c r="IYP1112" s="435"/>
      <c r="IYQ1112" s="435"/>
      <c r="IYR1112" s="435"/>
      <c r="IYS1112" s="435"/>
      <c r="IYT1112" s="435"/>
      <c r="IYU1112" s="435"/>
      <c r="IYV1112" s="435"/>
      <c r="IYW1112" s="435"/>
      <c r="IYX1112" s="435"/>
      <c r="IYY1112" s="435"/>
      <c r="IYZ1112" s="435"/>
      <c r="IZA1112" s="435"/>
      <c r="IZB1112" s="435"/>
      <c r="IZC1112" s="435"/>
      <c r="IZD1112" s="435"/>
      <c r="IZE1112" s="435"/>
      <c r="IZF1112" s="435"/>
      <c r="IZG1112" s="435"/>
      <c r="IZH1112" s="435"/>
      <c r="IZI1112" s="435"/>
      <c r="IZJ1112" s="435"/>
      <c r="IZK1112" s="435"/>
      <c r="IZL1112" s="435"/>
      <c r="IZM1112" s="435"/>
      <c r="IZN1112" s="435"/>
      <c r="IZO1112" s="435"/>
      <c r="IZP1112" s="435"/>
      <c r="IZQ1112" s="435"/>
      <c r="IZR1112" s="435"/>
      <c r="IZS1112" s="435"/>
      <c r="IZT1112" s="435"/>
      <c r="IZU1112" s="435"/>
      <c r="IZV1112" s="435"/>
      <c r="IZW1112" s="435"/>
      <c r="IZX1112" s="435"/>
      <c r="IZY1112" s="435"/>
      <c r="IZZ1112" s="435"/>
      <c r="JAA1112" s="435"/>
      <c r="JAB1112" s="435"/>
      <c r="JAC1112" s="435"/>
      <c r="JAD1112" s="435"/>
      <c r="JAE1112" s="435"/>
      <c r="JAF1112" s="435"/>
      <c r="JAG1112" s="435"/>
      <c r="JAH1112" s="435"/>
      <c r="JAI1112" s="435"/>
      <c r="JAJ1112" s="435"/>
      <c r="JAK1112" s="435"/>
      <c r="JAL1112" s="435"/>
      <c r="JAM1112" s="435"/>
      <c r="JAN1112" s="435"/>
      <c r="JAO1112" s="435"/>
      <c r="JAP1112" s="435"/>
      <c r="JAQ1112" s="435"/>
      <c r="JAR1112" s="435"/>
      <c r="JAS1112" s="435"/>
      <c r="JAT1112" s="435"/>
      <c r="JAU1112" s="435"/>
      <c r="JAV1112" s="435"/>
      <c r="JAW1112" s="435"/>
      <c r="JAX1112" s="435"/>
      <c r="JAY1112" s="435"/>
      <c r="JAZ1112" s="435"/>
      <c r="JBA1112" s="435"/>
      <c r="JBB1112" s="435"/>
      <c r="JBC1112" s="435"/>
      <c r="JBD1112" s="435"/>
      <c r="JBE1112" s="435"/>
      <c r="JBF1112" s="435"/>
      <c r="JBG1112" s="435"/>
      <c r="JBH1112" s="435"/>
      <c r="JBI1112" s="435"/>
      <c r="JBJ1112" s="435"/>
      <c r="JBK1112" s="435"/>
      <c r="JBL1112" s="435"/>
      <c r="JBM1112" s="435"/>
      <c r="JBN1112" s="435"/>
      <c r="JBO1112" s="435"/>
      <c r="JBP1112" s="435"/>
      <c r="JBQ1112" s="435"/>
      <c r="JBR1112" s="435"/>
      <c r="JBS1112" s="435"/>
      <c r="JBT1112" s="435"/>
      <c r="JBU1112" s="435"/>
      <c r="JBV1112" s="435"/>
      <c r="JBW1112" s="435"/>
      <c r="JBX1112" s="435"/>
      <c r="JBY1112" s="435"/>
      <c r="JBZ1112" s="435"/>
      <c r="JCA1112" s="435"/>
      <c r="JCB1112" s="435"/>
      <c r="JCC1112" s="435"/>
      <c r="JCD1112" s="435"/>
      <c r="JCE1112" s="435"/>
      <c r="JCF1112" s="435"/>
      <c r="JCG1112" s="435"/>
      <c r="JCH1112" s="435"/>
      <c r="JCI1112" s="435"/>
      <c r="JCJ1112" s="435"/>
      <c r="JCK1112" s="435"/>
      <c r="JCL1112" s="435"/>
      <c r="JCM1112" s="435"/>
      <c r="JCN1112" s="435"/>
      <c r="JCO1112" s="435"/>
      <c r="JCP1112" s="435"/>
      <c r="JCQ1112" s="435"/>
      <c r="JCR1112" s="435"/>
      <c r="JCS1112" s="435"/>
      <c r="JCT1112" s="435"/>
      <c r="JCU1112" s="435"/>
      <c r="JCV1112" s="435"/>
      <c r="JCW1112" s="435"/>
      <c r="JCX1112" s="435"/>
      <c r="JCY1112" s="435"/>
      <c r="JCZ1112" s="435"/>
      <c r="JDA1112" s="435"/>
      <c r="JDB1112" s="435"/>
      <c r="JDC1112" s="435"/>
      <c r="JDD1112" s="435"/>
      <c r="JDE1112" s="435"/>
      <c r="JDF1112" s="435"/>
      <c r="JDG1112" s="435"/>
      <c r="JDH1112" s="435"/>
      <c r="JDI1112" s="435"/>
      <c r="JDJ1112" s="435"/>
      <c r="JDK1112" s="435"/>
      <c r="JDL1112" s="435"/>
      <c r="JDM1112" s="435"/>
      <c r="JDN1112" s="435"/>
      <c r="JDO1112" s="435"/>
      <c r="JDP1112" s="435"/>
      <c r="JDQ1112" s="435"/>
      <c r="JDR1112" s="435"/>
      <c r="JDS1112" s="435"/>
      <c r="JDT1112" s="435"/>
      <c r="JDU1112" s="435"/>
      <c r="JDV1112" s="435"/>
      <c r="JDW1112" s="435"/>
      <c r="JDX1112" s="435"/>
      <c r="JDY1112" s="435"/>
      <c r="JDZ1112" s="435"/>
      <c r="JEA1112" s="435"/>
      <c r="JEB1112" s="435"/>
      <c r="JEC1112" s="435"/>
      <c r="JED1112" s="435"/>
      <c r="JEE1112" s="435"/>
      <c r="JEF1112" s="435"/>
      <c r="JEG1112" s="435"/>
      <c r="JEH1112" s="435"/>
      <c r="JEI1112" s="435"/>
      <c r="JEJ1112" s="435"/>
      <c r="JEK1112" s="435"/>
      <c r="JEL1112" s="435"/>
      <c r="JEM1112" s="435"/>
      <c r="JEN1112" s="435"/>
      <c r="JEO1112" s="435"/>
      <c r="JEP1112" s="435"/>
      <c r="JEQ1112" s="435"/>
      <c r="JER1112" s="435"/>
      <c r="JES1112" s="435"/>
      <c r="JET1112" s="435"/>
      <c r="JEU1112" s="435"/>
      <c r="JEV1112" s="435"/>
      <c r="JEW1112" s="435"/>
      <c r="JEX1112" s="435"/>
      <c r="JEY1112" s="435"/>
      <c r="JEZ1112" s="435"/>
      <c r="JFA1112" s="435"/>
      <c r="JFB1112" s="435"/>
      <c r="JFC1112" s="435"/>
      <c r="JFD1112" s="435"/>
      <c r="JFE1112" s="435"/>
      <c r="JFF1112" s="435"/>
      <c r="JFG1112" s="435"/>
      <c r="JFH1112" s="435"/>
      <c r="JFI1112" s="435"/>
      <c r="JFJ1112" s="435"/>
      <c r="JFK1112" s="435"/>
      <c r="JFL1112" s="435"/>
      <c r="JFM1112" s="435"/>
      <c r="JFN1112" s="435"/>
      <c r="JFO1112" s="435"/>
      <c r="JFP1112" s="435"/>
      <c r="JFQ1112" s="435"/>
      <c r="JFR1112" s="435"/>
      <c r="JFS1112" s="435"/>
      <c r="JFT1112" s="435"/>
      <c r="JFU1112" s="435"/>
      <c r="JFV1112" s="435"/>
      <c r="JFW1112" s="435"/>
      <c r="JFX1112" s="435"/>
      <c r="JFY1112" s="435"/>
      <c r="JFZ1112" s="435"/>
      <c r="JGA1112" s="435"/>
      <c r="JGB1112" s="435"/>
      <c r="JGC1112" s="435"/>
      <c r="JGD1112" s="435"/>
      <c r="JGE1112" s="435"/>
      <c r="JGF1112" s="435"/>
      <c r="JGG1112" s="435"/>
      <c r="JGH1112" s="435"/>
      <c r="JGI1112" s="435"/>
      <c r="JGJ1112" s="435"/>
      <c r="JGK1112" s="435"/>
      <c r="JGL1112" s="435"/>
      <c r="JGM1112" s="435"/>
      <c r="JGN1112" s="435"/>
      <c r="JGO1112" s="435"/>
      <c r="JGP1112" s="435"/>
      <c r="JGQ1112" s="435"/>
      <c r="JGR1112" s="435"/>
      <c r="JGS1112" s="435"/>
      <c r="JGT1112" s="435"/>
      <c r="JGU1112" s="435"/>
      <c r="JGV1112" s="435"/>
      <c r="JGW1112" s="435"/>
      <c r="JGX1112" s="435"/>
      <c r="JGY1112" s="435"/>
      <c r="JGZ1112" s="435"/>
      <c r="JHA1112" s="435"/>
      <c r="JHB1112" s="435"/>
      <c r="JHC1112" s="435"/>
      <c r="JHD1112" s="435"/>
      <c r="JHE1112" s="435"/>
      <c r="JHF1112" s="435"/>
      <c r="JHG1112" s="435"/>
      <c r="JHH1112" s="435"/>
      <c r="JHI1112" s="435"/>
      <c r="JHJ1112" s="435"/>
      <c r="JHK1112" s="435"/>
      <c r="JHL1112" s="435"/>
      <c r="JHM1112" s="435"/>
      <c r="JHN1112" s="435"/>
      <c r="JHO1112" s="435"/>
      <c r="JHP1112" s="435"/>
      <c r="JHQ1112" s="435"/>
      <c r="JHR1112" s="435"/>
      <c r="JHS1112" s="435"/>
      <c r="JHT1112" s="435"/>
      <c r="JHU1112" s="435"/>
      <c r="JHV1112" s="435"/>
      <c r="JHW1112" s="435"/>
      <c r="JHX1112" s="435"/>
      <c r="JHY1112" s="435"/>
      <c r="JHZ1112" s="435"/>
      <c r="JIA1112" s="435"/>
      <c r="JIB1112" s="435"/>
      <c r="JIC1112" s="435"/>
      <c r="JID1112" s="435"/>
      <c r="JIE1112" s="435"/>
      <c r="JIF1112" s="435"/>
      <c r="JIG1112" s="435"/>
      <c r="JIH1112" s="435"/>
      <c r="JII1112" s="435"/>
      <c r="JIJ1112" s="435"/>
      <c r="JIK1112" s="435"/>
      <c r="JIL1112" s="435"/>
      <c r="JIM1112" s="435"/>
      <c r="JIN1112" s="435"/>
      <c r="JIO1112" s="435"/>
      <c r="JIP1112" s="435"/>
      <c r="JIQ1112" s="435"/>
      <c r="JIR1112" s="435"/>
      <c r="JIS1112" s="435"/>
      <c r="JIT1112" s="435"/>
      <c r="JIU1112" s="435"/>
      <c r="JIV1112" s="435"/>
      <c r="JIW1112" s="435"/>
      <c r="JIX1112" s="435"/>
      <c r="JIY1112" s="435"/>
      <c r="JIZ1112" s="435"/>
      <c r="JJA1112" s="435"/>
      <c r="JJB1112" s="435"/>
      <c r="JJC1112" s="435"/>
      <c r="JJD1112" s="435"/>
      <c r="JJE1112" s="435"/>
      <c r="JJF1112" s="435"/>
      <c r="JJG1112" s="435"/>
      <c r="JJH1112" s="435"/>
      <c r="JJI1112" s="435"/>
      <c r="JJJ1112" s="435"/>
      <c r="JJK1112" s="435"/>
      <c r="JJL1112" s="435"/>
      <c r="JJM1112" s="435"/>
      <c r="JJN1112" s="435"/>
      <c r="JJO1112" s="435"/>
      <c r="JJP1112" s="435"/>
      <c r="JJQ1112" s="435"/>
      <c r="JJR1112" s="435"/>
      <c r="JJS1112" s="435"/>
      <c r="JJT1112" s="435"/>
      <c r="JJU1112" s="435"/>
      <c r="JJV1112" s="435"/>
      <c r="JJW1112" s="435"/>
      <c r="JJX1112" s="435"/>
      <c r="JJY1112" s="435"/>
      <c r="JJZ1112" s="435"/>
      <c r="JKA1112" s="435"/>
      <c r="JKB1112" s="435"/>
      <c r="JKC1112" s="435"/>
      <c r="JKD1112" s="435"/>
      <c r="JKE1112" s="435"/>
      <c r="JKF1112" s="435"/>
      <c r="JKG1112" s="435"/>
      <c r="JKH1112" s="435"/>
      <c r="JKI1112" s="435"/>
      <c r="JKJ1112" s="435"/>
      <c r="JKK1112" s="435"/>
      <c r="JKL1112" s="435"/>
      <c r="JKM1112" s="435"/>
      <c r="JKN1112" s="435"/>
      <c r="JKO1112" s="435"/>
      <c r="JKP1112" s="435"/>
      <c r="JKQ1112" s="435"/>
      <c r="JKR1112" s="435"/>
      <c r="JKS1112" s="435"/>
      <c r="JKT1112" s="435"/>
      <c r="JKU1112" s="435"/>
      <c r="JKV1112" s="435"/>
      <c r="JKW1112" s="435"/>
      <c r="JKX1112" s="435"/>
      <c r="JKY1112" s="435"/>
      <c r="JKZ1112" s="435"/>
      <c r="JLA1112" s="435"/>
      <c r="JLB1112" s="435"/>
      <c r="JLC1112" s="435"/>
      <c r="JLD1112" s="435"/>
      <c r="JLE1112" s="435"/>
      <c r="JLF1112" s="435"/>
      <c r="JLG1112" s="435"/>
      <c r="JLH1112" s="435"/>
      <c r="JLI1112" s="435"/>
      <c r="JLJ1112" s="435"/>
      <c r="JLK1112" s="435"/>
      <c r="JLL1112" s="435"/>
      <c r="JLM1112" s="435"/>
      <c r="JLN1112" s="435"/>
      <c r="JLO1112" s="435"/>
      <c r="JLP1112" s="435"/>
      <c r="JLQ1112" s="435"/>
      <c r="JLR1112" s="435"/>
      <c r="JLS1112" s="435"/>
      <c r="JLT1112" s="435"/>
      <c r="JLU1112" s="435"/>
      <c r="JLV1112" s="435"/>
      <c r="JLW1112" s="435"/>
      <c r="JLX1112" s="435"/>
      <c r="JLY1112" s="435"/>
      <c r="JLZ1112" s="435"/>
      <c r="JMA1112" s="435"/>
      <c r="JMB1112" s="435"/>
      <c r="JMC1112" s="435"/>
      <c r="JMD1112" s="435"/>
      <c r="JME1112" s="435"/>
      <c r="JMF1112" s="435"/>
      <c r="JMG1112" s="435"/>
      <c r="JMH1112" s="435"/>
      <c r="JMI1112" s="435"/>
      <c r="JMJ1112" s="435"/>
      <c r="JMK1112" s="435"/>
      <c r="JML1112" s="435"/>
      <c r="JMM1112" s="435"/>
      <c r="JMN1112" s="435"/>
      <c r="JMO1112" s="435"/>
      <c r="JMP1112" s="435"/>
      <c r="JMQ1112" s="435"/>
      <c r="JMR1112" s="435"/>
      <c r="JMS1112" s="435"/>
      <c r="JMT1112" s="435"/>
      <c r="JMU1112" s="435"/>
      <c r="JMV1112" s="435"/>
      <c r="JMW1112" s="435"/>
      <c r="JMX1112" s="435"/>
      <c r="JMY1112" s="435"/>
      <c r="JMZ1112" s="435"/>
      <c r="JNA1112" s="435"/>
      <c r="JNB1112" s="435"/>
      <c r="JNC1112" s="435"/>
      <c r="JND1112" s="435"/>
      <c r="JNE1112" s="435"/>
      <c r="JNF1112" s="435"/>
      <c r="JNG1112" s="435"/>
      <c r="JNH1112" s="435"/>
      <c r="JNI1112" s="435"/>
      <c r="JNJ1112" s="435"/>
      <c r="JNK1112" s="435"/>
      <c r="JNL1112" s="435"/>
      <c r="JNM1112" s="435"/>
      <c r="JNN1112" s="435"/>
      <c r="JNO1112" s="435"/>
      <c r="JNP1112" s="435"/>
      <c r="JNQ1112" s="435"/>
      <c r="JNR1112" s="435"/>
      <c r="JNS1112" s="435"/>
      <c r="JNT1112" s="435"/>
      <c r="JNU1112" s="435"/>
      <c r="JNV1112" s="435"/>
      <c r="JNW1112" s="435"/>
      <c r="JNX1112" s="435"/>
      <c r="JNY1112" s="435"/>
      <c r="JNZ1112" s="435"/>
      <c r="JOA1112" s="435"/>
      <c r="JOB1112" s="435"/>
      <c r="JOC1112" s="435"/>
      <c r="JOD1112" s="435"/>
      <c r="JOE1112" s="435"/>
      <c r="JOF1112" s="435"/>
      <c r="JOG1112" s="435"/>
      <c r="JOH1112" s="435"/>
      <c r="JOI1112" s="435"/>
      <c r="JOJ1112" s="435"/>
      <c r="JOK1112" s="435"/>
      <c r="JOL1112" s="435"/>
      <c r="JOM1112" s="435"/>
      <c r="JON1112" s="435"/>
      <c r="JOO1112" s="435"/>
      <c r="JOP1112" s="435"/>
      <c r="JOQ1112" s="435"/>
      <c r="JOR1112" s="435"/>
      <c r="JOS1112" s="435"/>
      <c r="JOT1112" s="435"/>
      <c r="JOU1112" s="435"/>
      <c r="JOV1112" s="435"/>
      <c r="JOW1112" s="435"/>
      <c r="JOX1112" s="435"/>
      <c r="JOY1112" s="435"/>
      <c r="JOZ1112" s="435"/>
      <c r="JPA1112" s="435"/>
      <c r="JPB1112" s="435"/>
      <c r="JPC1112" s="435"/>
      <c r="JPD1112" s="435"/>
      <c r="JPE1112" s="435"/>
      <c r="JPF1112" s="435"/>
      <c r="JPG1112" s="435"/>
      <c r="JPH1112" s="435"/>
      <c r="JPI1112" s="435"/>
      <c r="JPJ1112" s="435"/>
      <c r="JPK1112" s="435"/>
      <c r="JPL1112" s="435"/>
      <c r="JPM1112" s="435"/>
      <c r="JPN1112" s="435"/>
      <c r="JPO1112" s="435"/>
      <c r="JPP1112" s="435"/>
      <c r="JPQ1112" s="435"/>
      <c r="JPR1112" s="435"/>
      <c r="JPS1112" s="435"/>
      <c r="JPT1112" s="435"/>
      <c r="JPU1112" s="435"/>
      <c r="JPV1112" s="435"/>
      <c r="JPW1112" s="435"/>
      <c r="JPX1112" s="435"/>
      <c r="JPY1112" s="435"/>
      <c r="JPZ1112" s="435"/>
      <c r="JQA1112" s="435"/>
      <c r="JQB1112" s="435"/>
      <c r="JQC1112" s="435"/>
      <c r="JQD1112" s="435"/>
      <c r="JQE1112" s="435"/>
      <c r="JQF1112" s="435"/>
      <c r="JQG1112" s="435"/>
      <c r="JQH1112" s="435"/>
      <c r="JQI1112" s="435"/>
      <c r="JQJ1112" s="435"/>
      <c r="JQK1112" s="435"/>
      <c r="JQL1112" s="435"/>
      <c r="JQM1112" s="435"/>
      <c r="JQN1112" s="435"/>
      <c r="JQO1112" s="435"/>
      <c r="JQP1112" s="435"/>
      <c r="JQQ1112" s="435"/>
      <c r="JQR1112" s="435"/>
      <c r="JQS1112" s="435"/>
      <c r="JQT1112" s="435"/>
      <c r="JQU1112" s="435"/>
      <c r="JQV1112" s="435"/>
      <c r="JQW1112" s="435"/>
      <c r="JQX1112" s="435"/>
      <c r="JQY1112" s="435"/>
      <c r="JQZ1112" s="435"/>
      <c r="JRA1112" s="435"/>
      <c r="JRB1112" s="435"/>
      <c r="JRC1112" s="435"/>
      <c r="JRD1112" s="435"/>
      <c r="JRE1112" s="435"/>
      <c r="JRF1112" s="435"/>
      <c r="JRG1112" s="435"/>
      <c r="JRH1112" s="435"/>
      <c r="JRI1112" s="435"/>
      <c r="JRJ1112" s="435"/>
      <c r="JRK1112" s="435"/>
      <c r="JRL1112" s="435"/>
      <c r="JRM1112" s="435"/>
      <c r="JRN1112" s="435"/>
      <c r="JRO1112" s="435"/>
      <c r="JRP1112" s="435"/>
      <c r="JRQ1112" s="435"/>
      <c r="JRR1112" s="435"/>
      <c r="JRS1112" s="435"/>
      <c r="JRT1112" s="435"/>
      <c r="JRU1112" s="435"/>
      <c r="JRV1112" s="435"/>
      <c r="JRW1112" s="435"/>
      <c r="JRX1112" s="435"/>
      <c r="JRY1112" s="435"/>
      <c r="JRZ1112" s="435"/>
      <c r="JSA1112" s="435"/>
      <c r="JSB1112" s="435"/>
      <c r="JSC1112" s="435"/>
      <c r="JSD1112" s="435"/>
      <c r="JSE1112" s="435"/>
      <c r="JSF1112" s="435"/>
      <c r="JSG1112" s="435"/>
      <c r="JSH1112" s="435"/>
      <c r="JSI1112" s="435"/>
      <c r="JSJ1112" s="435"/>
      <c r="JSK1112" s="435"/>
      <c r="JSL1112" s="435"/>
      <c r="JSM1112" s="435"/>
      <c r="JSN1112" s="435"/>
      <c r="JSO1112" s="435"/>
      <c r="JSP1112" s="435"/>
      <c r="JSQ1112" s="435"/>
      <c r="JSR1112" s="435"/>
      <c r="JSS1112" s="435"/>
      <c r="JST1112" s="435"/>
      <c r="JSU1112" s="435"/>
      <c r="JSV1112" s="435"/>
      <c r="JSW1112" s="435"/>
      <c r="JSX1112" s="435"/>
      <c r="JSY1112" s="435"/>
      <c r="JSZ1112" s="435"/>
      <c r="JTA1112" s="435"/>
      <c r="JTB1112" s="435"/>
      <c r="JTC1112" s="435"/>
      <c r="JTD1112" s="435"/>
      <c r="JTE1112" s="435"/>
      <c r="JTF1112" s="435"/>
      <c r="JTG1112" s="435"/>
      <c r="JTH1112" s="435"/>
      <c r="JTI1112" s="435"/>
      <c r="JTJ1112" s="435"/>
      <c r="JTK1112" s="435"/>
      <c r="JTL1112" s="435"/>
      <c r="JTM1112" s="435"/>
      <c r="JTN1112" s="435"/>
      <c r="JTO1112" s="435"/>
      <c r="JTP1112" s="435"/>
      <c r="JTQ1112" s="435"/>
      <c r="JTR1112" s="435"/>
      <c r="JTS1112" s="435"/>
      <c r="JTT1112" s="435"/>
      <c r="JTU1112" s="435"/>
      <c r="JTV1112" s="435"/>
      <c r="JTW1112" s="435"/>
      <c r="JTX1112" s="435"/>
      <c r="JTY1112" s="435"/>
      <c r="JTZ1112" s="435"/>
      <c r="JUA1112" s="435"/>
      <c r="JUB1112" s="435"/>
      <c r="JUC1112" s="435"/>
      <c r="JUD1112" s="435"/>
      <c r="JUE1112" s="435"/>
      <c r="JUF1112" s="435"/>
      <c r="JUG1112" s="435"/>
      <c r="JUH1112" s="435"/>
      <c r="JUI1112" s="435"/>
      <c r="JUJ1112" s="435"/>
      <c r="JUK1112" s="435"/>
      <c r="JUL1112" s="435"/>
      <c r="JUM1112" s="435"/>
      <c r="JUN1112" s="435"/>
      <c r="JUO1112" s="435"/>
      <c r="JUP1112" s="435"/>
      <c r="JUQ1112" s="435"/>
      <c r="JUR1112" s="435"/>
      <c r="JUS1112" s="435"/>
      <c r="JUT1112" s="435"/>
      <c r="JUU1112" s="435"/>
      <c r="JUV1112" s="435"/>
      <c r="JUW1112" s="435"/>
      <c r="JUX1112" s="435"/>
      <c r="JUY1112" s="435"/>
      <c r="JUZ1112" s="435"/>
      <c r="JVA1112" s="435"/>
      <c r="JVB1112" s="435"/>
      <c r="JVC1112" s="435"/>
      <c r="JVD1112" s="435"/>
      <c r="JVE1112" s="435"/>
      <c r="JVF1112" s="435"/>
      <c r="JVG1112" s="435"/>
      <c r="JVH1112" s="435"/>
      <c r="JVI1112" s="435"/>
      <c r="JVJ1112" s="435"/>
      <c r="JVK1112" s="435"/>
      <c r="JVL1112" s="435"/>
      <c r="JVM1112" s="435"/>
      <c r="JVN1112" s="435"/>
      <c r="JVO1112" s="435"/>
      <c r="JVP1112" s="435"/>
      <c r="JVQ1112" s="435"/>
      <c r="JVR1112" s="435"/>
      <c r="JVS1112" s="435"/>
      <c r="JVT1112" s="435"/>
      <c r="JVU1112" s="435"/>
      <c r="JVV1112" s="435"/>
      <c r="JVW1112" s="435"/>
      <c r="JVX1112" s="435"/>
      <c r="JVY1112" s="435"/>
      <c r="JVZ1112" s="435"/>
      <c r="JWA1112" s="435"/>
      <c r="JWB1112" s="435"/>
      <c r="JWC1112" s="435"/>
      <c r="JWD1112" s="435"/>
      <c r="JWE1112" s="435"/>
      <c r="JWF1112" s="435"/>
      <c r="JWG1112" s="435"/>
      <c r="JWH1112" s="435"/>
      <c r="JWI1112" s="435"/>
      <c r="JWJ1112" s="435"/>
      <c r="JWK1112" s="435"/>
      <c r="JWL1112" s="435"/>
      <c r="JWM1112" s="435"/>
      <c r="JWN1112" s="435"/>
      <c r="JWO1112" s="435"/>
      <c r="JWP1112" s="435"/>
      <c r="JWQ1112" s="435"/>
      <c r="JWR1112" s="435"/>
      <c r="JWS1112" s="435"/>
      <c r="JWT1112" s="435"/>
      <c r="JWU1112" s="435"/>
      <c r="JWV1112" s="435"/>
      <c r="JWW1112" s="435"/>
      <c r="JWX1112" s="435"/>
      <c r="JWY1112" s="435"/>
      <c r="JWZ1112" s="435"/>
      <c r="JXA1112" s="435"/>
      <c r="JXB1112" s="435"/>
      <c r="JXC1112" s="435"/>
      <c r="JXD1112" s="435"/>
      <c r="JXE1112" s="435"/>
      <c r="JXF1112" s="435"/>
      <c r="JXG1112" s="435"/>
      <c r="JXH1112" s="435"/>
      <c r="JXI1112" s="435"/>
      <c r="JXJ1112" s="435"/>
      <c r="JXK1112" s="435"/>
      <c r="JXL1112" s="435"/>
      <c r="JXM1112" s="435"/>
      <c r="JXN1112" s="435"/>
      <c r="JXO1112" s="435"/>
      <c r="JXP1112" s="435"/>
      <c r="JXQ1112" s="435"/>
      <c r="JXR1112" s="435"/>
      <c r="JXS1112" s="435"/>
      <c r="JXT1112" s="435"/>
      <c r="JXU1112" s="435"/>
      <c r="JXV1112" s="435"/>
      <c r="JXW1112" s="435"/>
      <c r="JXX1112" s="435"/>
      <c r="JXY1112" s="435"/>
      <c r="JXZ1112" s="435"/>
      <c r="JYA1112" s="435"/>
      <c r="JYB1112" s="435"/>
      <c r="JYC1112" s="435"/>
      <c r="JYD1112" s="435"/>
      <c r="JYE1112" s="435"/>
      <c r="JYF1112" s="435"/>
      <c r="JYG1112" s="435"/>
      <c r="JYH1112" s="435"/>
      <c r="JYI1112" s="435"/>
      <c r="JYJ1112" s="435"/>
      <c r="JYK1112" s="435"/>
      <c r="JYL1112" s="435"/>
      <c r="JYM1112" s="435"/>
      <c r="JYN1112" s="435"/>
      <c r="JYO1112" s="435"/>
      <c r="JYP1112" s="435"/>
      <c r="JYQ1112" s="435"/>
      <c r="JYR1112" s="435"/>
      <c r="JYS1112" s="435"/>
      <c r="JYT1112" s="435"/>
      <c r="JYU1112" s="435"/>
      <c r="JYV1112" s="435"/>
      <c r="JYW1112" s="435"/>
      <c r="JYX1112" s="435"/>
      <c r="JYY1112" s="435"/>
      <c r="JYZ1112" s="435"/>
      <c r="JZA1112" s="435"/>
      <c r="JZB1112" s="435"/>
      <c r="JZC1112" s="435"/>
      <c r="JZD1112" s="435"/>
      <c r="JZE1112" s="435"/>
      <c r="JZF1112" s="435"/>
      <c r="JZG1112" s="435"/>
      <c r="JZH1112" s="435"/>
      <c r="JZI1112" s="435"/>
      <c r="JZJ1112" s="435"/>
      <c r="JZK1112" s="435"/>
      <c r="JZL1112" s="435"/>
      <c r="JZM1112" s="435"/>
      <c r="JZN1112" s="435"/>
      <c r="JZO1112" s="435"/>
      <c r="JZP1112" s="435"/>
      <c r="JZQ1112" s="435"/>
      <c r="JZR1112" s="435"/>
      <c r="JZS1112" s="435"/>
      <c r="JZT1112" s="435"/>
      <c r="JZU1112" s="435"/>
      <c r="JZV1112" s="435"/>
      <c r="JZW1112" s="435"/>
      <c r="JZX1112" s="435"/>
      <c r="JZY1112" s="435"/>
      <c r="JZZ1112" s="435"/>
      <c r="KAA1112" s="435"/>
      <c r="KAB1112" s="435"/>
      <c r="KAC1112" s="435"/>
      <c r="KAD1112" s="435"/>
      <c r="KAE1112" s="435"/>
      <c r="KAF1112" s="435"/>
      <c r="KAG1112" s="435"/>
      <c r="KAH1112" s="435"/>
      <c r="KAI1112" s="435"/>
      <c r="KAJ1112" s="435"/>
      <c r="KAK1112" s="435"/>
      <c r="KAL1112" s="435"/>
      <c r="KAM1112" s="435"/>
      <c r="KAN1112" s="435"/>
      <c r="KAO1112" s="435"/>
      <c r="KAP1112" s="435"/>
      <c r="KAQ1112" s="435"/>
      <c r="KAR1112" s="435"/>
      <c r="KAS1112" s="435"/>
      <c r="KAT1112" s="435"/>
      <c r="KAU1112" s="435"/>
      <c r="KAV1112" s="435"/>
      <c r="KAW1112" s="435"/>
      <c r="KAX1112" s="435"/>
      <c r="KAY1112" s="435"/>
      <c r="KAZ1112" s="435"/>
      <c r="KBA1112" s="435"/>
      <c r="KBB1112" s="435"/>
      <c r="KBC1112" s="435"/>
      <c r="KBD1112" s="435"/>
      <c r="KBE1112" s="435"/>
      <c r="KBF1112" s="435"/>
      <c r="KBG1112" s="435"/>
      <c r="KBH1112" s="435"/>
      <c r="KBI1112" s="435"/>
      <c r="KBJ1112" s="435"/>
      <c r="KBK1112" s="435"/>
      <c r="KBL1112" s="435"/>
      <c r="KBM1112" s="435"/>
      <c r="KBN1112" s="435"/>
      <c r="KBO1112" s="435"/>
      <c r="KBP1112" s="435"/>
      <c r="KBQ1112" s="435"/>
      <c r="KBR1112" s="435"/>
      <c r="KBS1112" s="435"/>
      <c r="KBT1112" s="435"/>
      <c r="KBU1112" s="435"/>
      <c r="KBV1112" s="435"/>
      <c r="KBW1112" s="435"/>
      <c r="KBX1112" s="435"/>
      <c r="KBY1112" s="435"/>
      <c r="KBZ1112" s="435"/>
      <c r="KCA1112" s="435"/>
      <c r="KCB1112" s="435"/>
      <c r="KCC1112" s="435"/>
      <c r="KCD1112" s="435"/>
      <c r="KCE1112" s="435"/>
      <c r="KCF1112" s="435"/>
      <c r="KCG1112" s="435"/>
      <c r="KCH1112" s="435"/>
      <c r="KCI1112" s="435"/>
      <c r="KCJ1112" s="435"/>
      <c r="KCK1112" s="435"/>
      <c r="KCL1112" s="435"/>
      <c r="KCM1112" s="435"/>
      <c r="KCN1112" s="435"/>
      <c r="KCO1112" s="435"/>
      <c r="KCP1112" s="435"/>
      <c r="KCQ1112" s="435"/>
      <c r="KCR1112" s="435"/>
      <c r="KCS1112" s="435"/>
      <c r="KCT1112" s="435"/>
      <c r="KCU1112" s="435"/>
      <c r="KCV1112" s="435"/>
      <c r="KCW1112" s="435"/>
      <c r="KCX1112" s="435"/>
      <c r="KCY1112" s="435"/>
      <c r="KCZ1112" s="435"/>
      <c r="KDA1112" s="435"/>
      <c r="KDB1112" s="435"/>
      <c r="KDC1112" s="435"/>
      <c r="KDD1112" s="435"/>
      <c r="KDE1112" s="435"/>
      <c r="KDF1112" s="435"/>
      <c r="KDG1112" s="435"/>
      <c r="KDH1112" s="435"/>
      <c r="KDI1112" s="435"/>
      <c r="KDJ1112" s="435"/>
      <c r="KDK1112" s="435"/>
      <c r="KDL1112" s="435"/>
      <c r="KDM1112" s="435"/>
      <c r="KDN1112" s="435"/>
      <c r="KDO1112" s="435"/>
      <c r="KDP1112" s="435"/>
      <c r="KDQ1112" s="435"/>
      <c r="KDR1112" s="435"/>
      <c r="KDS1112" s="435"/>
      <c r="KDT1112" s="435"/>
      <c r="KDU1112" s="435"/>
      <c r="KDV1112" s="435"/>
      <c r="KDW1112" s="435"/>
      <c r="KDX1112" s="435"/>
      <c r="KDY1112" s="435"/>
      <c r="KDZ1112" s="435"/>
      <c r="KEA1112" s="435"/>
      <c r="KEB1112" s="435"/>
      <c r="KEC1112" s="435"/>
      <c r="KED1112" s="435"/>
      <c r="KEE1112" s="435"/>
      <c r="KEF1112" s="435"/>
      <c r="KEG1112" s="435"/>
      <c r="KEH1112" s="435"/>
      <c r="KEI1112" s="435"/>
      <c r="KEJ1112" s="435"/>
      <c r="KEK1112" s="435"/>
      <c r="KEL1112" s="435"/>
      <c r="KEM1112" s="435"/>
      <c r="KEN1112" s="435"/>
      <c r="KEO1112" s="435"/>
      <c r="KEP1112" s="435"/>
      <c r="KEQ1112" s="435"/>
      <c r="KER1112" s="435"/>
      <c r="KES1112" s="435"/>
      <c r="KET1112" s="435"/>
      <c r="KEU1112" s="435"/>
      <c r="KEV1112" s="435"/>
      <c r="KEW1112" s="435"/>
      <c r="KEX1112" s="435"/>
      <c r="KEY1112" s="435"/>
      <c r="KEZ1112" s="435"/>
      <c r="KFA1112" s="435"/>
      <c r="KFB1112" s="435"/>
      <c r="KFC1112" s="435"/>
      <c r="KFD1112" s="435"/>
      <c r="KFE1112" s="435"/>
      <c r="KFF1112" s="435"/>
      <c r="KFG1112" s="435"/>
      <c r="KFH1112" s="435"/>
      <c r="KFI1112" s="435"/>
      <c r="KFJ1112" s="435"/>
      <c r="KFK1112" s="435"/>
      <c r="KFL1112" s="435"/>
      <c r="KFM1112" s="435"/>
      <c r="KFN1112" s="435"/>
      <c r="KFO1112" s="435"/>
      <c r="KFP1112" s="435"/>
      <c r="KFQ1112" s="435"/>
      <c r="KFR1112" s="435"/>
      <c r="KFS1112" s="435"/>
      <c r="KFT1112" s="435"/>
      <c r="KFU1112" s="435"/>
      <c r="KFV1112" s="435"/>
      <c r="KFW1112" s="435"/>
      <c r="KFX1112" s="435"/>
      <c r="KFY1112" s="435"/>
      <c r="KFZ1112" s="435"/>
      <c r="KGA1112" s="435"/>
      <c r="KGB1112" s="435"/>
      <c r="KGC1112" s="435"/>
      <c r="KGD1112" s="435"/>
      <c r="KGE1112" s="435"/>
      <c r="KGF1112" s="435"/>
      <c r="KGG1112" s="435"/>
      <c r="KGH1112" s="435"/>
      <c r="KGI1112" s="435"/>
      <c r="KGJ1112" s="435"/>
      <c r="KGK1112" s="435"/>
      <c r="KGL1112" s="435"/>
      <c r="KGM1112" s="435"/>
      <c r="KGN1112" s="435"/>
      <c r="KGO1112" s="435"/>
      <c r="KGP1112" s="435"/>
      <c r="KGQ1112" s="435"/>
      <c r="KGR1112" s="435"/>
      <c r="KGS1112" s="435"/>
      <c r="KGT1112" s="435"/>
      <c r="KGU1112" s="435"/>
      <c r="KGV1112" s="435"/>
      <c r="KGW1112" s="435"/>
      <c r="KGX1112" s="435"/>
      <c r="KGY1112" s="435"/>
      <c r="KGZ1112" s="435"/>
      <c r="KHA1112" s="435"/>
      <c r="KHB1112" s="435"/>
      <c r="KHC1112" s="435"/>
      <c r="KHD1112" s="435"/>
      <c r="KHE1112" s="435"/>
      <c r="KHF1112" s="435"/>
      <c r="KHG1112" s="435"/>
      <c r="KHH1112" s="435"/>
      <c r="KHI1112" s="435"/>
      <c r="KHJ1112" s="435"/>
      <c r="KHK1112" s="435"/>
      <c r="KHL1112" s="435"/>
      <c r="KHM1112" s="435"/>
      <c r="KHN1112" s="435"/>
      <c r="KHO1112" s="435"/>
      <c r="KHP1112" s="435"/>
      <c r="KHQ1112" s="435"/>
      <c r="KHR1112" s="435"/>
      <c r="KHS1112" s="435"/>
      <c r="KHT1112" s="435"/>
      <c r="KHU1112" s="435"/>
      <c r="KHV1112" s="435"/>
      <c r="KHW1112" s="435"/>
      <c r="KHX1112" s="435"/>
      <c r="KHY1112" s="435"/>
      <c r="KHZ1112" s="435"/>
      <c r="KIA1112" s="435"/>
      <c r="KIB1112" s="435"/>
      <c r="KIC1112" s="435"/>
      <c r="KID1112" s="435"/>
      <c r="KIE1112" s="435"/>
      <c r="KIF1112" s="435"/>
      <c r="KIG1112" s="435"/>
      <c r="KIH1112" s="435"/>
      <c r="KII1112" s="435"/>
      <c r="KIJ1112" s="435"/>
      <c r="KIK1112" s="435"/>
      <c r="KIL1112" s="435"/>
      <c r="KIM1112" s="435"/>
      <c r="KIN1112" s="435"/>
      <c r="KIO1112" s="435"/>
      <c r="KIP1112" s="435"/>
      <c r="KIQ1112" s="435"/>
      <c r="KIR1112" s="435"/>
      <c r="KIS1112" s="435"/>
      <c r="KIT1112" s="435"/>
      <c r="KIU1112" s="435"/>
      <c r="KIV1112" s="435"/>
      <c r="KIW1112" s="435"/>
      <c r="KIX1112" s="435"/>
      <c r="KIY1112" s="435"/>
      <c r="KIZ1112" s="435"/>
      <c r="KJA1112" s="435"/>
      <c r="KJB1112" s="435"/>
      <c r="KJC1112" s="435"/>
      <c r="KJD1112" s="435"/>
      <c r="KJE1112" s="435"/>
      <c r="KJF1112" s="435"/>
      <c r="KJG1112" s="435"/>
      <c r="KJH1112" s="435"/>
      <c r="KJI1112" s="435"/>
      <c r="KJJ1112" s="435"/>
      <c r="KJK1112" s="435"/>
      <c r="KJL1112" s="435"/>
      <c r="KJM1112" s="435"/>
      <c r="KJN1112" s="435"/>
      <c r="KJO1112" s="435"/>
      <c r="KJP1112" s="435"/>
      <c r="KJQ1112" s="435"/>
      <c r="KJR1112" s="435"/>
      <c r="KJS1112" s="435"/>
      <c r="KJT1112" s="435"/>
      <c r="KJU1112" s="435"/>
      <c r="KJV1112" s="435"/>
      <c r="KJW1112" s="435"/>
      <c r="KJX1112" s="435"/>
      <c r="KJY1112" s="435"/>
      <c r="KJZ1112" s="435"/>
      <c r="KKA1112" s="435"/>
      <c r="KKB1112" s="435"/>
      <c r="KKC1112" s="435"/>
      <c r="KKD1112" s="435"/>
      <c r="KKE1112" s="435"/>
      <c r="KKF1112" s="435"/>
      <c r="KKG1112" s="435"/>
      <c r="KKH1112" s="435"/>
      <c r="KKI1112" s="435"/>
      <c r="KKJ1112" s="435"/>
      <c r="KKK1112" s="435"/>
      <c r="KKL1112" s="435"/>
      <c r="KKM1112" s="435"/>
      <c r="KKN1112" s="435"/>
      <c r="KKO1112" s="435"/>
      <c r="KKP1112" s="435"/>
      <c r="KKQ1112" s="435"/>
      <c r="KKR1112" s="435"/>
      <c r="KKS1112" s="435"/>
      <c r="KKT1112" s="435"/>
      <c r="KKU1112" s="435"/>
      <c r="KKV1112" s="435"/>
      <c r="KKW1112" s="435"/>
      <c r="KKX1112" s="435"/>
      <c r="KKY1112" s="435"/>
      <c r="KKZ1112" s="435"/>
      <c r="KLA1112" s="435"/>
      <c r="KLB1112" s="435"/>
      <c r="KLC1112" s="435"/>
      <c r="KLD1112" s="435"/>
      <c r="KLE1112" s="435"/>
      <c r="KLF1112" s="435"/>
      <c r="KLG1112" s="435"/>
      <c r="KLH1112" s="435"/>
      <c r="KLI1112" s="435"/>
      <c r="KLJ1112" s="435"/>
      <c r="KLK1112" s="435"/>
      <c r="KLL1112" s="435"/>
      <c r="KLM1112" s="435"/>
      <c r="KLN1112" s="435"/>
      <c r="KLO1112" s="435"/>
      <c r="KLP1112" s="435"/>
      <c r="KLQ1112" s="435"/>
      <c r="KLR1112" s="435"/>
      <c r="KLS1112" s="435"/>
      <c r="KLT1112" s="435"/>
      <c r="KLU1112" s="435"/>
      <c r="KLV1112" s="435"/>
      <c r="KLW1112" s="435"/>
      <c r="KLX1112" s="435"/>
      <c r="KLY1112" s="435"/>
      <c r="KLZ1112" s="435"/>
      <c r="KMA1112" s="435"/>
      <c r="KMB1112" s="435"/>
      <c r="KMC1112" s="435"/>
      <c r="KMD1112" s="435"/>
      <c r="KME1112" s="435"/>
      <c r="KMF1112" s="435"/>
      <c r="KMG1112" s="435"/>
      <c r="KMH1112" s="435"/>
      <c r="KMI1112" s="435"/>
      <c r="KMJ1112" s="435"/>
      <c r="KMK1112" s="435"/>
      <c r="KML1112" s="435"/>
      <c r="KMM1112" s="435"/>
      <c r="KMN1112" s="435"/>
      <c r="KMO1112" s="435"/>
      <c r="KMP1112" s="435"/>
      <c r="KMQ1112" s="435"/>
      <c r="KMR1112" s="435"/>
      <c r="KMS1112" s="435"/>
      <c r="KMT1112" s="435"/>
      <c r="KMU1112" s="435"/>
      <c r="KMV1112" s="435"/>
      <c r="KMW1112" s="435"/>
      <c r="KMX1112" s="435"/>
      <c r="KMY1112" s="435"/>
      <c r="KMZ1112" s="435"/>
      <c r="KNA1112" s="435"/>
      <c r="KNB1112" s="435"/>
      <c r="KNC1112" s="435"/>
      <c r="KND1112" s="435"/>
      <c r="KNE1112" s="435"/>
      <c r="KNF1112" s="435"/>
      <c r="KNG1112" s="435"/>
      <c r="KNH1112" s="435"/>
      <c r="KNI1112" s="435"/>
      <c r="KNJ1112" s="435"/>
      <c r="KNK1112" s="435"/>
      <c r="KNL1112" s="435"/>
      <c r="KNM1112" s="435"/>
      <c r="KNN1112" s="435"/>
      <c r="KNO1112" s="435"/>
      <c r="KNP1112" s="435"/>
      <c r="KNQ1112" s="435"/>
      <c r="KNR1112" s="435"/>
      <c r="KNS1112" s="435"/>
      <c r="KNT1112" s="435"/>
      <c r="KNU1112" s="435"/>
      <c r="KNV1112" s="435"/>
      <c r="KNW1112" s="435"/>
      <c r="KNX1112" s="435"/>
      <c r="KNY1112" s="435"/>
      <c r="KNZ1112" s="435"/>
      <c r="KOA1112" s="435"/>
      <c r="KOB1112" s="435"/>
      <c r="KOC1112" s="435"/>
      <c r="KOD1112" s="435"/>
      <c r="KOE1112" s="435"/>
      <c r="KOF1112" s="435"/>
      <c r="KOG1112" s="435"/>
      <c r="KOH1112" s="435"/>
      <c r="KOI1112" s="435"/>
      <c r="KOJ1112" s="435"/>
      <c r="KOK1112" s="435"/>
      <c r="KOL1112" s="435"/>
      <c r="KOM1112" s="435"/>
      <c r="KON1112" s="435"/>
      <c r="KOO1112" s="435"/>
      <c r="KOP1112" s="435"/>
      <c r="KOQ1112" s="435"/>
      <c r="KOR1112" s="435"/>
      <c r="KOS1112" s="435"/>
      <c r="KOT1112" s="435"/>
      <c r="KOU1112" s="435"/>
      <c r="KOV1112" s="435"/>
      <c r="KOW1112" s="435"/>
      <c r="KOX1112" s="435"/>
      <c r="KOY1112" s="435"/>
      <c r="KOZ1112" s="435"/>
      <c r="KPA1112" s="435"/>
      <c r="KPB1112" s="435"/>
      <c r="KPC1112" s="435"/>
      <c r="KPD1112" s="435"/>
      <c r="KPE1112" s="435"/>
      <c r="KPF1112" s="435"/>
      <c r="KPG1112" s="435"/>
      <c r="KPH1112" s="435"/>
      <c r="KPI1112" s="435"/>
      <c r="KPJ1112" s="435"/>
      <c r="KPK1112" s="435"/>
      <c r="KPL1112" s="435"/>
      <c r="KPM1112" s="435"/>
      <c r="KPN1112" s="435"/>
      <c r="KPO1112" s="435"/>
      <c r="KPP1112" s="435"/>
      <c r="KPQ1112" s="435"/>
      <c r="KPR1112" s="435"/>
      <c r="KPS1112" s="435"/>
      <c r="KPT1112" s="435"/>
      <c r="KPU1112" s="435"/>
      <c r="KPV1112" s="435"/>
      <c r="KPW1112" s="435"/>
      <c r="KPX1112" s="435"/>
      <c r="KPY1112" s="435"/>
      <c r="KPZ1112" s="435"/>
      <c r="KQA1112" s="435"/>
      <c r="KQB1112" s="435"/>
      <c r="KQC1112" s="435"/>
      <c r="KQD1112" s="435"/>
      <c r="KQE1112" s="435"/>
      <c r="KQF1112" s="435"/>
      <c r="KQG1112" s="435"/>
      <c r="KQH1112" s="435"/>
      <c r="KQI1112" s="435"/>
      <c r="KQJ1112" s="435"/>
      <c r="KQK1112" s="435"/>
      <c r="KQL1112" s="435"/>
      <c r="KQM1112" s="435"/>
      <c r="KQN1112" s="435"/>
      <c r="KQO1112" s="435"/>
      <c r="KQP1112" s="435"/>
      <c r="KQQ1112" s="435"/>
      <c r="KQR1112" s="435"/>
      <c r="KQS1112" s="435"/>
      <c r="KQT1112" s="435"/>
      <c r="KQU1112" s="435"/>
      <c r="KQV1112" s="435"/>
      <c r="KQW1112" s="435"/>
      <c r="KQX1112" s="435"/>
      <c r="KQY1112" s="435"/>
      <c r="KQZ1112" s="435"/>
      <c r="KRA1112" s="435"/>
      <c r="KRB1112" s="435"/>
      <c r="KRC1112" s="435"/>
      <c r="KRD1112" s="435"/>
      <c r="KRE1112" s="435"/>
      <c r="KRF1112" s="435"/>
      <c r="KRG1112" s="435"/>
      <c r="KRH1112" s="435"/>
      <c r="KRI1112" s="435"/>
      <c r="KRJ1112" s="435"/>
      <c r="KRK1112" s="435"/>
      <c r="KRL1112" s="435"/>
      <c r="KRM1112" s="435"/>
      <c r="KRN1112" s="435"/>
      <c r="KRO1112" s="435"/>
      <c r="KRP1112" s="435"/>
      <c r="KRQ1112" s="435"/>
      <c r="KRR1112" s="435"/>
      <c r="KRS1112" s="435"/>
      <c r="KRT1112" s="435"/>
      <c r="KRU1112" s="435"/>
      <c r="KRV1112" s="435"/>
      <c r="KRW1112" s="435"/>
      <c r="KRX1112" s="435"/>
      <c r="KRY1112" s="435"/>
      <c r="KRZ1112" s="435"/>
      <c r="KSA1112" s="435"/>
      <c r="KSB1112" s="435"/>
      <c r="KSC1112" s="435"/>
      <c r="KSD1112" s="435"/>
      <c r="KSE1112" s="435"/>
      <c r="KSF1112" s="435"/>
      <c r="KSG1112" s="435"/>
      <c r="KSH1112" s="435"/>
      <c r="KSI1112" s="435"/>
      <c r="KSJ1112" s="435"/>
      <c r="KSK1112" s="435"/>
      <c r="KSL1112" s="435"/>
      <c r="KSM1112" s="435"/>
      <c r="KSN1112" s="435"/>
      <c r="KSO1112" s="435"/>
      <c r="KSP1112" s="435"/>
      <c r="KSQ1112" s="435"/>
      <c r="KSR1112" s="435"/>
      <c r="KSS1112" s="435"/>
      <c r="KST1112" s="435"/>
      <c r="KSU1112" s="435"/>
      <c r="KSV1112" s="435"/>
      <c r="KSW1112" s="435"/>
      <c r="KSX1112" s="435"/>
      <c r="KSY1112" s="435"/>
      <c r="KSZ1112" s="435"/>
      <c r="KTA1112" s="435"/>
      <c r="KTB1112" s="435"/>
      <c r="KTC1112" s="435"/>
      <c r="KTD1112" s="435"/>
      <c r="KTE1112" s="435"/>
      <c r="KTF1112" s="435"/>
      <c r="KTG1112" s="435"/>
      <c r="KTH1112" s="435"/>
      <c r="KTI1112" s="435"/>
      <c r="KTJ1112" s="435"/>
      <c r="KTK1112" s="435"/>
      <c r="KTL1112" s="435"/>
      <c r="KTM1112" s="435"/>
      <c r="KTN1112" s="435"/>
      <c r="KTO1112" s="435"/>
      <c r="KTP1112" s="435"/>
      <c r="KTQ1112" s="435"/>
      <c r="KTR1112" s="435"/>
      <c r="KTS1112" s="435"/>
      <c r="KTT1112" s="435"/>
      <c r="KTU1112" s="435"/>
      <c r="KTV1112" s="435"/>
      <c r="KTW1112" s="435"/>
      <c r="KTX1112" s="435"/>
      <c r="KTY1112" s="435"/>
      <c r="KTZ1112" s="435"/>
      <c r="KUA1112" s="435"/>
      <c r="KUB1112" s="435"/>
      <c r="KUC1112" s="435"/>
      <c r="KUD1112" s="435"/>
      <c r="KUE1112" s="435"/>
      <c r="KUF1112" s="435"/>
      <c r="KUG1112" s="435"/>
      <c r="KUH1112" s="435"/>
      <c r="KUI1112" s="435"/>
      <c r="KUJ1112" s="435"/>
      <c r="KUK1112" s="435"/>
      <c r="KUL1112" s="435"/>
      <c r="KUM1112" s="435"/>
      <c r="KUN1112" s="435"/>
      <c r="KUO1112" s="435"/>
      <c r="KUP1112" s="435"/>
      <c r="KUQ1112" s="435"/>
      <c r="KUR1112" s="435"/>
      <c r="KUS1112" s="435"/>
      <c r="KUT1112" s="435"/>
      <c r="KUU1112" s="435"/>
      <c r="KUV1112" s="435"/>
      <c r="KUW1112" s="435"/>
      <c r="KUX1112" s="435"/>
      <c r="KUY1112" s="435"/>
      <c r="KUZ1112" s="435"/>
      <c r="KVA1112" s="435"/>
      <c r="KVB1112" s="435"/>
      <c r="KVC1112" s="435"/>
      <c r="KVD1112" s="435"/>
      <c r="KVE1112" s="435"/>
      <c r="KVF1112" s="435"/>
      <c r="KVG1112" s="435"/>
      <c r="KVH1112" s="435"/>
      <c r="KVI1112" s="435"/>
      <c r="KVJ1112" s="435"/>
      <c r="KVK1112" s="435"/>
      <c r="KVL1112" s="435"/>
      <c r="KVM1112" s="435"/>
      <c r="KVN1112" s="435"/>
      <c r="KVO1112" s="435"/>
      <c r="KVP1112" s="435"/>
      <c r="KVQ1112" s="435"/>
      <c r="KVR1112" s="435"/>
      <c r="KVS1112" s="435"/>
      <c r="KVT1112" s="435"/>
      <c r="KVU1112" s="435"/>
      <c r="KVV1112" s="435"/>
      <c r="KVW1112" s="435"/>
      <c r="KVX1112" s="435"/>
      <c r="KVY1112" s="435"/>
      <c r="KVZ1112" s="435"/>
      <c r="KWA1112" s="435"/>
      <c r="KWB1112" s="435"/>
      <c r="KWC1112" s="435"/>
      <c r="KWD1112" s="435"/>
      <c r="KWE1112" s="435"/>
      <c r="KWF1112" s="435"/>
      <c r="KWG1112" s="435"/>
      <c r="KWH1112" s="435"/>
      <c r="KWI1112" s="435"/>
      <c r="KWJ1112" s="435"/>
      <c r="KWK1112" s="435"/>
      <c r="KWL1112" s="435"/>
      <c r="KWM1112" s="435"/>
      <c r="KWN1112" s="435"/>
      <c r="KWO1112" s="435"/>
      <c r="KWP1112" s="435"/>
      <c r="KWQ1112" s="435"/>
      <c r="KWR1112" s="435"/>
      <c r="KWS1112" s="435"/>
      <c r="KWT1112" s="435"/>
      <c r="KWU1112" s="435"/>
      <c r="KWV1112" s="435"/>
      <c r="KWW1112" s="435"/>
      <c r="KWX1112" s="435"/>
      <c r="KWY1112" s="435"/>
      <c r="KWZ1112" s="435"/>
      <c r="KXA1112" s="435"/>
      <c r="KXB1112" s="435"/>
      <c r="KXC1112" s="435"/>
      <c r="KXD1112" s="435"/>
      <c r="KXE1112" s="435"/>
      <c r="KXF1112" s="435"/>
      <c r="KXG1112" s="435"/>
      <c r="KXH1112" s="435"/>
      <c r="KXI1112" s="435"/>
      <c r="KXJ1112" s="435"/>
      <c r="KXK1112" s="435"/>
      <c r="KXL1112" s="435"/>
      <c r="KXM1112" s="435"/>
      <c r="KXN1112" s="435"/>
      <c r="KXO1112" s="435"/>
      <c r="KXP1112" s="435"/>
      <c r="KXQ1112" s="435"/>
      <c r="KXR1112" s="435"/>
      <c r="KXS1112" s="435"/>
      <c r="KXT1112" s="435"/>
      <c r="KXU1112" s="435"/>
      <c r="KXV1112" s="435"/>
      <c r="KXW1112" s="435"/>
      <c r="KXX1112" s="435"/>
      <c r="KXY1112" s="435"/>
      <c r="KXZ1112" s="435"/>
      <c r="KYA1112" s="435"/>
      <c r="KYB1112" s="435"/>
      <c r="KYC1112" s="435"/>
      <c r="KYD1112" s="435"/>
      <c r="KYE1112" s="435"/>
      <c r="KYF1112" s="435"/>
      <c r="KYG1112" s="435"/>
      <c r="KYH1112" s="435"/>
      <c r="KYI1112" s="435"/>
      <c r="KYJ1112" s="435"/>
      <c r="KYK1112" s="435"/>
      <c r="KYL1112" s="435"/>
      <c r="KYM1112" s="435"/>
      <c r="KYN1112" s="435"/>
      <c r="KYO1112" s="435"/>
      <c r="KYP1112" s="435"/>
      <c r="KYQ1112" s="435"/>
      <c r="KYR1112" s="435"/>
      <c r="KYS1112" s="435"/>
      <c r="KYT1112" s="435"/>
      <c r="KYU1112" s="435"/>
      <c r="KYV1112" s="435"/>
      <c r="KYW1112" s="435"/>
      <c r="KYX1112" s="435"/>
      <c r="KYY1112" s="435"/>
      <c r="KYZ1112" s="435"/>
      <c r="KZA1112" s="435"/>
      <c r="KZB1112" s="435"/>
      <c r="KZC1112" s="435"/>
      <c r="KZD1112" s="435"/>
      <c r="KZE1112" s="435"/>
      <c r="KZF1112" s="435"/>
      <c r="KZG1112" s="435"/>
      <c r="KZH1112" s="435"/>
      <c r="KZI1112" s="435"/>
      <c r="KZJ1112" s="435"/>
      <c r="KZK1112" s="435"/>
      <c r="KZL1112" s="435"/>
      <c r="KZM1112" s="435"/>
      <c r="KZN1112" s="435"/>
      <c r="KZO1112" s="435"/>
      <c r="KZP1112" s="435"/>
      <c r="KZQ1112" s="435"/>
      <c r="KZR1112" s="435"/>
      <c r="KZS1112" s="435"/>
      <c r="KZT1112" s="435"/>
      <c r="KZU1112" s="435"/>
      <c r="KZV1112" s="435"/>
      <c r="KZW1112" s="435"/>
      <c r="KZX1112" s="435"/>
      <c r="KZY1112" s="435"/>
      <c r="KZZ1112" s="435"/>
      <c r="LAA1112" s="435"/>
      <c r="LAB1112" s="435"/>
      <c r="LAC1112" s="435"/>
      <c r="LAD1112" s="435"/>
      <c r="LAE1112" s="435"/>
      <c r="LAF1112" s="435"/>
      <c r="LAG1112" s="435"/>
      <c r="LAH1112" s="435"/>
      <c r="LAI1112" s="435"/>
      <c r="LAJ1112" s="435"/>
      <c r="LAK1112" s="435"/>
      <c r="LAL1112" s="435"/>
      <c r="LAM1112" s="435"/>
      <c r="LAN1112" s="435"/>
      <c r="LAO1112" s="435"/>
      <c r="LAP1112" s="435"/>
      <c r="LAQ1112" s="435"/>
      <c r="LAR1112" s="435"/>
      <c r="LAS1112" s="435"/>
      <c r="LAT1112" s="435"/>
      <c r="LAU1112" s="435"/>
      <c r="LAV1112" s="435"/>
      <c r="LAW1112" s="435"/>
      <c r="LAX1112" s="435"/>
      <c r="LAY1112" s="435"/>
      <c r="LAZ1112" s="435"/>
      <c r="LBA1112" s="435"/>
      <c r="LBB1112" s="435"/>
      <c r="LBC1112" s="435"/>
      <c r="LBD1112" s="435"/>
      <c r="LBE1112" s="435"/>
      <c r="LBF1112" s="435"/>
      <c r="LBG1112" s="435"/>
      <c r="LBH1112" s="435"/>
      <c r="LBI1112" s="435"/>
      <c r="LBJ1112" s="435"/>
      <c r="LBK1112" s="435"/>
      <c r="LBL1112" s="435"/>
      <c r="LBM1112" s="435"/>
      <c r="LBN1112" s="435"/>
      <c r="LBO1112" s="435"/>
      <c r="LBP1112" s="435"/>
      <c r="LBQ1112" s="435"/>
      <c r="LBR1112" s="435"/>
      <c r="LBS1112" s="435"/>
      <c r="LBT1112" s="435"/>
      <c r="LBU1112" s="435"/>
      <c r="LBV1112" s="435"/>
      <c r="LBW1112" s="435"/>
      <c r="LBX1112" s="435"/>
      <c r="LBY1112" s="435"/>
      <c r="LBZ1112" s="435"/>
      <c r="LCA1112" s="435"/>
      <c r="LCB1112" s="435"/>
      <c r="LCC1112" s="435"/>
      <c r="LCD1112" s="435"/>
      <c r="LCE1112" s="435"/>
      <c r="LCF1112" s="435"/>
      <c r="LCG1112" s="435"/>
      <c r="LCH1112" s="435"/>
      <c r="LCI1112" s="435"/>
      <c r="LCJ1112" s="435"/>
      <c r="LCK1112" s="435"/>
      <c r="LCL1112" s="435"/>
      <c r="LCM1112" s="435"/>
      <c r="LCN1112" s="435"/>
      <c r="LCO1112" s="435"/>
      <c r="LCP1112" s="435"/>
      <c r="LCQ1112" s="435"/>
      <c r="LCR1112" s="435"/>
      <c r="LCS1112" s="435"/>
      <c r="LCT1112" s="435"/>
      <c r="LCU1112" s="435"/>
      <c r="LCV1112" s="435"/>
      <c r="LCW1112" s="435"/>
      <c r="LCX1112" s="435"/>
      <c r="LCY1112" s="435"/>
      <c r="LCZ1112" s="435"/>
      <c r="LDA1112" s="435"/>
      <c r="LDB1112" s="435"/>
      <c r="LDC1112" s="435"/>
      <c r="LDD1112" s="435"/>
      <c r="LDE1112" s="435"/>
      <c r="LDF1112" s="435"/>
      <c r="LDG1112" s="435"/>
      <c r="LDH1112" s="435"/>
      <c r="LDI1112" s="435"/>
      <c r="LDJ1112" s="435"/>
      <c r="LDK1112" s="435"/>
      <c r="LDL1112" s="435"/>
      <c r="LDM1112" s="435"/>
      <c r="LDN1112" s="435"/>
      <c r="LDO1112" s="435"/>
      <c r="LDP1112" s="435"/>
      <c r="LDQ1112" s="435"/>
      <c r="LDR1112" s="435"/>
      <c r="LDS1112" s="435"/>
      <c r="LDT1112" s="435"/>
      <c r="LDU1112" s="435"/>
      <c r="LDV1112" s="435"/>
      <c r="LDW1112" s="435"/>
      <c r="LDX1112" s="435"/>
      <c r="LDY1112" s="435"/>
      <c r="LDZ1112" s="435"/>
      <c r="LEA1112" s="435"/>
      <c r="LEB1112" s="435"/>
      <c r="LEC1112" s="435"/>
      <c r="LED1112" s="435"/>
      <c r="LEE1112" s="435"/>
      <c r="LEF1112" s="435"/>
      <c r="LEG1112" s="435"/>
      <c r="LEH1112" s="435"/>
      <c r="LEI1112" s="435"/>
      <c r="LEJ1112" s="435"/>
      <c r="LEK1112" s="435"/>
      <c r="LEL1112" s="435"/>
      <c r="LEM1112" s="435"/>
      <c r="LEN1112" s="435"/>
      <c r="LEO1112" s="435"/>
      <c r="LEP1112" s="435"/>
      <c r="LEQ1112" s="435"/>
      <c r="LER1112" s="435"/>
      <c r="LES1112" s="435"/>
      <c r="LET1112" s="435"/>
      <c r="LEU1112" s="435"/>
      <c r="LEV1112" s="435"/>
      <c r="LEW1112" s="435"/>
      <c r="LEX1112" s="435"/>
      <c r="LEY1112" s="435"/>
      <c r="LEZ1112" s="435"/>
      <c r="LFA1112" s="435"/>
      <c r="LFB1112" s="435"/>
      <c r="LFC1112" s="435"/>
      <c r="LFD1112" s="435"/>
      <c r="LFE1112" s="435"/>
      <c r="LFF1112" s="435"/>
      <c r="LFG1112" s="435"/>
      <c r="LFH1112" s="435"/>
      <c r="LFI1112" s="435"/>
      <c r="LFJ1112" s="435"/>
      <c r="LFK1112" s="435"/>
      <c r="LFL1112" s="435"/>
      <c r="LFM1112" s="435"/>
      <c r="LFN1112" s="435"/>
      <c r="LFO1112" s="435"/>
      <c r="LFP1112" s="435"/>
      <c r="LFQ1112" s="435"/>
      <c r="LFR1112" s="435"/>
      <c r="LFS1112" s="435"/>
      <c r="LFT1112" s="435"/>
      <c r="LFU1112" s="435"/>
      <c r="LFV1112" s="435"/>
      <c r="LFW1112" s="435"/>
      <c r="LFX1112" s="435"/>
      <c r="LFY1112" s="435"/>
      <c r="LFZ1112" s="435"/>
      <c r="LGA1112" s="435"/>
      <c r="LGB1112" s="435"/>
      <c r="LGC1112" s="435"/>
      <c r="LGD1112" s="435"/>
      <c r="LGE1112" s="435"/>
      <c r="LGF1112" s="435"/>
      <c r="LGG1112" s="435"/>
      <c r="LGH1112" s="435"/>
      <c r="LGI1112" s="435"/>
      <c r="LGJ1112" s="435"/>
      <c r="LGK1112" s="435"/>
      <c r="LGL1112" s="435"/>
      <c r="LGM1112" s="435"/>
      <c r="LGN1112" s="435"/>
      <c r="LGO1112" s="435"/>
      <c r="LGP1112" s="435"/>
      <c r="LGQ1112" s="435"/>
      <c r="LGR1112" s="435"/>
      <c r="LGS1112" s="435"/>
      <c r="LGT1112" s="435"/>
      <c r="LGU1112" s="435"/>
      <c r="LGV1112" s="435"/>
      <c r="LGW1112" s="435"/>
      <c r="LGX1112" s="435"/>
      <c r="LGY1112" s="435"/>
      <c r="LGZ1112" s="435"/>
      <c r="LHA1112" s="435"/>
      <c r="LHB1112" s="435"/>
      <c r="LHC1112" s="435"/>
      <c r="LHD1112" s="435"/>
      <c r="LHE1112" s="435"/>
      <c r="LHF1112" s="435"/>
      <c r="LHG1112" s="435"/>
      <c r="LHH1112" s="435"/>
      <c r="LHI1112" s="435"/>
      <c r="LHJ1112" s="435"/>
      <c r="LHK1112" s="435"/>
      <c r="LHL1112" s="435"/>
      <c r="LHM1112" s="435"/>
      <c r="LHN1112" s="435"/>
      <c r="LHO1112" s="435"/>
      <c r="LHP1112" s="435"/>
      <c r="LHQ1112" s="435"/>
      <c r="LHR1112" s="435"/>
      <c r="LHS1112" s="435"/>
      <c r="LHT1112" s="435"/>
      <c r="LHU1112" s="435"/>
      <c r="LHV1112" s="435"/>
      <c r="LHW1112" s="435"/>
      <c r="LHX1112" s="435"/>
      <c r="LHY1112" s="435"/>
      <c r="LHZ1112" s="435"/>
      <c r="LIA1112" s="435"/>
      <c r="LIB1112" s="435"/>
      <c r="LIC1112" s="435"/>
      <c r="LID1112" s="435"/>
      <c r="LIE1112" s="435"/>
      <c r="LIF1112" s="435"/>
      <c r="LIG1112" s="435"/>
      <c r="LIH1112" s="435"/>
      <c r="LII1112" s="435"/>
      <c r="LIJ1112" s="435"/>
      <c r="LIK1112" s="435"/>
      <c r="LIL1112" s="435"/>
      <c r="LIM1112" s="435"/>
      <c r="LIN1112" s="435"/>
      <c r="LIO1112" s="435"/>
      <c r="LIP1112" s="435"/>
      <c r="LIQ1112" s="435"/>
      <c r="LIR1112" s="435"/>
      <c r="LIS1112" s="435"/>
      <c r="LIT1112" s="435"/>
      <c r="LIU1112" s="435"/>
      <c r="LIV1112" s="435"/>
      <c r="LIW1112" s="435"/>
      <c r="LIX1112" s="435"/>
      <c r="LIY1112" s="435"/>
      <c r="LIZ1112" s="435"/>
      <c r="LJA1112" s="435"/>
      <c r="LJB1112" s="435"/>
      <c r="LJC1112" s="435"/>
      <c r="LJD1112" s="435"/>
      <c r="LJE1112" s="435"/>
      <c r="LJF1112" s="435"/>
      <c r="LJG1112" s="435"/>
      <c r="LJH1112" s="435"/>
      <c r="LJI1112" s="435"/>
      <c r="LJJ1112" s="435"/>
      <c r="LJK1112" s="435"/>
      <c r="LJL1112" s="435"/>
      <c r="LJM1112" s="435"/>
      <c r="LJN1112" s="435"/>
      <c r="LJO1112" s="435"/>
      <c r="LJP1112" s="435"/>
      <c r="LJQ1112" s="435"/>
      <c r="LJR1112" s="435"/>
      <c r="LJS1112" s="435"/>
      <c r="LJT1112" s="435"/>
      <c r="LJU1112" s="435"/>
      <c r="LJV1112" s="435"/>
      <c r="LJW1112" s="435"/>
      <c r="LJX1112" s="435"/>
      <c r="LJY1112" s="435"/>
      <c r="LJZ1112" s="435"/>
      <c r="LKA1112" s="435"/>
      <c r="LKB1112" s="435"/>
      <c r="LKC1112" s="435"/>
      <c r="LKD1112" s="435"/>
      <c r="LKE1112" s="435"/>
      <c r="LKF1112" s="435"/>
      <c r="LKG1112" s="435"/>
      <c r="LKH1112" s="435"/>
      <c r="LKI1112" s="435"/>
      <c r="LKJ1112" s="435"/>
      <c r="LKK1112" s="435"/>
      <c r="LKL1112" s="435"/>
      <c r="LKM1112" s="435"/>
      <c r="LKN1112" s="435"/>
      <c r="LKO1112" s="435"/>
      <c r="LKP1112" s="435"/>
      <c r="LKQ1112" s="435"/>
      <c r="LKR1112" s="435"/>
      <c r="LKS1112" s="435"/>
      <c r="LKT1112" s="435"/>
      <c r="LKU1112" s="435"/>
      <c r="LKV1112" s="435"/>
      <c r="LKW1112" s="435"/>
      <c r="LKX1112" s="435"/>
      <c r="LKY1112" s="435"/>
      <c r="LKZ1112" s="435"/>
      <c r="LLA1112" s="435"/>
      <c r="LLB1112" s="435"/>
      <c r="LLC1112" s="435"/>
      <c r="LLD1112" s="435"/>
      <c r="LLE1112" s="435"/>
      <c r="LLF1112" s="435"/>
      <c r="LLG1112" s="435"/>
      <c r="LLH1112" s="435"/>
      <c r="LLI1112" s="435"/>
      <c r="LLJ1112" s="435"/>
      <c r="LLK1112" s="435"/>
      <c r="LLL1112" s="435"/>
      <c r="LLM1112" s="435"/>
      <c r="LLN1112" s="435"/>
      <c r="LLO1112" s="435"/>
      <c r="LLP1112" s="435"/>
      <c r="LLQ1112" s="435"/>
      <c r="LLR1112" s="435"/>
      <c r="LLS1112" s="435"/>
      <c r="LLT1112" s="435"/>
      <c r="LLU1112" s="435"/>
      <c r="LLV1112" s="435"/>
      <c r="LLW1112" s="435"/>
      <c r="LLX1112" s="435"/>
      <c r="LLY1112" s="435"/>
      <c r="LLZ1112" s="435"/>
      <c r="LMA1112" s="435"/>
      <c r="LMB1112" s="435"/>
      <c r="LMC1112" s="435"/>
      <c r="LMD1112" s="435"/>
      <c r="LME1112" s="435"/>
      <c r="LMF1112" s="435"/>
      <c r="LMG1112" s="435"/>
      <c r="LMH1112" s="435"/>
      <c r="LMI1112" s="435"/>
      <c r="LMJ1112" s="435"/>
      <c r="LMK1112" s="435"/>
      <c r="LML1112" s="435"/>
      <c r="LMM1112" s="435"/>
      <c r="LMN1112" s="435"/>
      <c r="LMO1112" s="435"/>
      <c r="LMP1112" s="435"/>
      <c r="LMQ1112" s="435"/>
      <c r="LMR1112" s="435"/>
      <c r="LMS1112" s="435"/>
      <c r="LMT1112" s="435"/>
      <c r="LMU1112" s="435"/>
      <c r="LMV1112" s="435"/>
      <c r="LMW1112" s="435"/>
      <c r="LMX1112" s="435"/>
      <c r="LMY1112" s="435"/>
      <c r="LMZ1112" s="435"/>
      <c r="LNA1112" s="435"/>
      <c r="LNB1112" s="435"/>
      <c r="LNC1112" s="435"/>
      <c r="LND1112" s="435"/>
      <c r="LNE1112" s="435"/>
      <c r="LNF1112" s="435"/>
      <c r="LNG1112" s="435"/>
      <c r="LNH1112" s="435"/>
      <c r="LNI1112" s="435"/>
      <c r="LNJ1112" s="435"/>
      <c r="LNK1112" s="435"/>
      <c r="LNL1112" s="435"/>
      <c r="LNM1112" s="435"/>
      <c r="LNN1112" s="435"/>
      <c r="LNO1112" s="435"/>
      <c r="LNP1112" s="435"/>
      <c r="LNQ1112" s="435"/>
      <c r="LNR1112" s="435"/>
      <c r="LNS1112" s="435"/>
      <c r="LNT1112" s="435"/>
      <c r="LNU1112" s="435"/>
      <c r="LNV1112" s="435"/>
      <c r="LNW1112" s="435"/>
      <c r="LNX1112" s="435"/>
      <c r="LNY1112" s="435"/>
      <c r="LNZ1112" s="435"/>
      <c r="LOA1112" s="435"/>
      <c r="LOB1112" s="435"/>
      <c r="LOC1112" s="435"/>
      <c r="LOD1112" s="435"/>
      <c r="LOE1112" s="435"/>
      <c r="LOF1112" s="435"/>
      <c r="LOG1112" s="435"/>
      <c r="LOH1112" s="435"/>
      <c r="LOI1112" s="435"/>
      <c r="LOJ1112" s="435"/>
      <c r="LOK1112" s="435"/>
      <c r="LOL1112" s="435"/>
      <c r="LOM1112" s="435"/>
      <c r="LON1112" s="435"/>
      <c r="LOO1112" s="435"/>
      <c r="LOP1112" s="435"/>
      <c r="LOQ1112" s="435"/>
      <c r="LOR1112" s="435"/>
      <c r="LOS1112" s="435"/>
      <c r="LOT1112" s="435"/>
      <c r="LOU1112" s="435"/>
      <c r="LOV1112" s="435"/>
      <c r="LOW1112" s="435"/>
      <c r="LOX1112" s="435"/>
      <c r="LOY1112" s="435"/>
      <c r="LOZ1112" s="435"/>
      <c r="LPA1112" s="435"/>
      <c r="LPB1112" s="435"/>
      <c r="LPC1112" s="435"/>
      <c r="LPD1112" s="435"/>
      <c r="LPE1112" s="435"/>
      <c r="LPF1112" s="435"/>
      <c r="LPG1112" s="435"/>
      <c r="LPH1112" s="435"/>
      <c r="LPI1112" s="435"/>
      <c r="LPJ1112" s="435"/>
      <c r="LPK1112" s="435"/>
      <c r="LPL1112" s="435"/>
      <c r="LPM1112" s="435"/>
      <c r="LPN1112" s="435"/>
      <c r="LPO1112" s="435"/>
      <c r="LPP1112" s="435"/>
      <c r="LPQ1112" s="435"/>
      <c r="LPR1112" s="435"/>
      <c r="LPS1112" s="435"/>
      <c r="LPT1112" s="435"/>
      <c r="LPU1112" s="435"/>
      <c r="LPV1112" s="435"/>
      <c r="LPW1112" s="435"/>
      <c r="LPX1112" s="435"/>
      <c r="LPY1112" s="435"/>
      <c r="LPZ1112" s="435"/>
      <c r="LQA1112" s="435"/>
      <c r="LQB1112" s="435"/>
      <c r="LQC1112" s="435"/>
      <c r="LQD1112" s="435"/>
      <c r="LQE1112" s="435"/>
      <c r="LQF1112" s="435"/>
      <c r="LQG1112" s="435"/>
      <c r="LQH1112" s="435"/>
      <c r="LQI1112" s="435"/>
      <c r="LQJ1112" s="435"/>
      <c r="LQK1112" s="435"/>
      <c r="LQL1112" s="435"/>
      <c r="LQM1112" s="435"/>
      <c r="LQN1112" s="435"/>
      <c r="LQO1112" s="435"/>
      <c r="LQP1112" s="435"/>
      <c r="LQQ1112" s="435"/>
      <c r="LQR1112" s="435"/>
      <c r="LQS1112" s="435"/>
      <c r="LQT1112" s="435"/>
      <c r="LQU1112" s="435"/>
      <c r="LQV1112" s="435"/>
      <c r="LQW1112" s="435"/>
      <c r="LQX1112" s="435"/>
      <c r="LQY1112" s="435"/>
      <c r="LQZ1112" s="435"/>
      <c r="LRA1112" s="435"/>
      <c r="LRB1112" s="435"/>
      <c r="LRC1112" s="435"/>
      <c r="LRD1112" s="435"/>
      <c r="LRE1112" s="435"/>
      <c r="LRF1112" s="435"/>
      <c r="LRG1112" s="435"/>
      <c r="LRH1112" s="435"/>
      <c r="LRI1112" s="435"/>
      <c r="LRJ1112" s="435"/>
      <c r="LRK1112" s="435"/>
      <c r="LRL1112" s="435"/>
      <c r="LRM1112" s="435"/>
      <c r="LRN1112" s="435"/>
      <c r="LRO1112" s="435"/>
      <c r="LRP1112" s="435"/>
      <c r="LRQ1112" s="435"/>
      <c r="LRR1112" s="435"/>
      <c r="LRS1112" s="435"/>
      <c r="LRT1112" s="435"/>
      <c r="LRU1112" s="435"/>
      <c r="LRV1112" s="435"/>
      <c r="LRW1112" s="435"/>
      <c r="LRX1112" s="435"/>
      <c r="LRY1112" s="435"/>
      <c r="LRZ1112" s="435"/>
      <c r="LSA1112" s="435"/>
      <c r="LSB1112" s="435"/>
      <c r="LSC1112" s="435"/>
      <c r="LSD1112" s="435"/>
      <c r="LSE1112" s="435"/>
      <c r="LSF1112" s="435"/>
      <c r="LSG1112" s="435"/>
      <c r="LSH1112" s="435"/>
      <c r="LSI1112" s="435"/>
      <c r="LSJ1112" s="435"/>
      <c r="LSK1112" s="435"/>
      <c r="LSL1112" s="435"/>
      <c r="LSM1112" s="435"/>
      <c r="LSN1112" s="435"/>
      <c r="LSO1112" s="435"/>
      <c r="LSP1112" s="435"/>
      <c r="LSQ1112" s="435"/>
      <c r="LSR1112" s="435"/>
      <c r="LSS1112" s="435"/>
      <c r="LST1112" s="435"/>
      <c r="LSU1112" s="435"/>
      <c r="LSV1112" s="435"/>
      <c r="LSW1112" s="435"/>
      <c r="LSX1112" s="435"/>
      <c r="LSY1112" s="435"/>
      <c r="LSZ1112" s="435"/>
      <c r="LTA1112" s="435"/>
      <c r="LTB1112" s="435"/>
      <c r="LTC1112" s="435"/>
      <c r="LTD1112" s="435"/>
      <c r="LTE1112" s="435"/>
      <c r="LTF1112" s="435"/>
      <c r="LTG1112" s="435"/>
      <c r="LTH1112" s="435"/>
      <c r="LTI1112" s="435"/>
      <c r="LTJ1112" s="435"/>
      <c r="LTK1112" s="435"/>
      <c r="LTL1112" s="435"/>
      <c r="LTM1112" s="435"/>
      <c r="LTN1112" s="435"/>
      <c r="LTO1112" s="435"/>
      <c r="LTP1112" s="435"/>
      <c r="LTQ1112" s="435"/>
      <c r="LTR1112" s="435"/>
      <c r="LTS1112" s="435"/>
      <c r="LTT1112" s="435"/>
      <c r="LTU1112" s="435"/>
      <c r="LTV1112" s="435"/>
      <c r="LTW1112" s="435"/>
      <c r="LTX1112" s="435"/>
      <c r="LTY1112" s="435"/>
      <c r="LTZ1112" s="435"/>
      <c r="LUA1112" s="435"/>
      <c r="LUB1112" s="435"/>
      <c r="LUC1112" s="435"/>
      <c r="LUD1112" s="435"/>
      <c r="LUE1112" s="435"/>
      <c r="LUF1112" s="435"/>
      <c r="LUG1112" s="435"/>
      <c r="LUH1112" s="435"/>
      <c r="LUI1112" s="435"/>
      <c r="LUJ1112" s="435"/>
      <c r="LUK1112" s="435"/>
      <c r="LUL1112" s="435"/>
      <c r="LUM1112" s="435"/>
      <c r="LUN1112" s="435"/>
      <c r="LUO1112" s="435"/>
      <c r="LUP1112" s="435"/>
      <c r="LUQ1112" s="435"/>
      <c r="LUR1112" s="435"/>
      <c r="LUS1112" s="435"/>
      <c r="LUT1112" s="435"/>
      <c r="LUU1112" s="435"/>
      <c r="LUV1112" s="435"/>
      <c r="LUW1112" s="435"/>
      <c r="LUX1112" s="435"/>
      <c r="LUY1112" s="435"/>
      <c r="LUZ1112" s="435"/>
      <c r="LVA1112" s="435"/>
      <c r="LVB1112" s="435"/>
      <c r="LVC1112" s="435"/>
      <c r="LVD1112" s="435"/>
      <c r="LVE1112" s="435"/>
      <c r="LVF1112" s="435"/>
      <c r="LVG1112" s="435"/>
      <c r="LVH1112" s="435"/>
      <c r="LVI1112" s="435"/>
      <c r="LVJ1112" s="435"/>
      <c r="LVK1112" s="435"/>
      <c r="LVL1112" s="435"/>
      <c r="LVM1112" s="435"/>
      <c r="LVN1112" s="435"/>
      <c r="LVO1112" s="435"/>
      <c r="LVP1112" s="435"/>
      <c r="LVQ1112" s="435"/>
      <c r="LVR1112" s="435"/>
      <c r="LVS1112" s="435"/>
      <c r="LVT1112" s="435"/>
      <c r="LVU1112" s="435"/>
      <c r="LVV1112" s="435"/>
      <c r="LVW1112" s="435"/>
      <c r="LVX1112" s="435"/>
      <c r="LVY1112" s="435"/>
      <c r="LVZ1112" s="435"/>
      <c r="LWA1112" s="435"/>
      <c r="LWB1112" s="435"/>
      <c r="LWC1112" s="435"/>
      <c r="LWD1112" s="435"/>
      <c r="LWE1112" s="435"/>
      <c r="LWF1112" s="435"/>
      <c r="LWG1112" s="435"/>
      <c r="LWH1112" s="435"/>
      <c r="LWI1112" s="435"/>
      <c r="LWJ1112" s="435"/>
      <c r="LWK1112" s="435"/>
      <c r="LWL1112" s="435"/>
      <c r="LWM1112" s="435"/>
      <c r="LWN1112" s="435"/>
      <c r="LWO1112" s="435"/>
      <c r="LWP1112" s="435"/>
      <c r="LWQ1112" s="435"/>
      <c r="LWR1112" s="435"/>
      <c r="LWS1112" s="435"/>
      <c r="LWT1112" s="435"/>
      <c r="LWU1112" s="435"/>
      <c r="LWV1112" s="435"/>
      <c r="LWW1112" s="435"/>
      <c r="LWX1112" s="435"/>
      <c r="LWY1112" s="435"/>
      <c r="LWZ1112" s="435"/>
      <c r="LXA1112" s="435"/>
      <c r="LXB1112" s="435"/>
      <c r="LXC1112" s="435"/>
      <c r="LXD1112" s="435"/>
      <c r="LXE1112" s="435"/>
      <c r="LXF1112" s="435"/>
      <c r="LXG1112" s="435"/>
      <c r="LXH1112" s="435"/>
      <c r="LXI1112" s="435"/>
      <c r="LXJ1112" s="435"/>
      <c r="LXK1112" s="435"/>
      <c r="LXL1112" s="435"/>
      <c r="LXM1112" s="435"/>
      <c r="LXN1112" s="435"/>
      <c r="LXO1112" s="435"/>
      <c r="LXP1112" s="435"/>
      <c r="LXQ1112" s="435"/>
      <c r="LXR1112" s="435"/>
      <c r="LXS1112" s="435"/>
      <c r="LXT1112" s="435"/>
      <c r="LXU1112" s="435"/>
      <c r="LXV1112" s="435"/>
      <c r="LXW1112" s="435"/>
      <c r="LXX1112" s="435"/>
      <c r="LXY1112" s="435"/>
      <c r="LXZ1112" s="435"/>
      <c r="LYA1112" s="435"/>
      <c r="LYB1112" s="435"/>
      <c r="LYC1112" s="435"/>
      <c r="LYD1112" s="435"/>
      <c r="LYE1112" s="435"/>
      <c r="LYF1112" s="435"/>
      <c r="LYG1112" s="435"/>
      <c r="LYH1112" s="435"/>
      <c r="LYI1112" s="435"/>
      <c r="LYJ1112" s="435"/>
      <c r="LYK1112" s="435"/>
      <c r="LYL1112" s="435"/>
      <c r="LYM1112" s="435"/>
      <c r="LYN1112" s="435"/>
      <c r="LYO1112" s="435"/>
      <c r="LYP1112" s="435"/>
      <c r="LYQ1112" s="435"/>
      <c r="LYR1112" s="435"/>
      <c r="LYS1112" s="435"/>
      <c r="LYT1112" s="435"/>
      <c r="LYU1112" s="435"/>
      <c r="LYV1112" s="435"/>
      <c r="LYW1112" s="435"/>
      <c r="LYX1112" s="435"/>
      <c r="LYY1112" s="435"/>
      <c r="LYZ1112" s="435"/>
      <c r="LZA1112" s="435"/>
      <c r="LZB1112" s="435"/>
      <c r="LZC1112" s="435"/>
      <c r="LZD1112" s="435"/>
      <c r="LZE1112" s="435"/>
      <c r="LZF1112" s="435"/>
      <c r="LZG1112" s="435"/>
      <c r="LZH1112" s="435"/>
      <c r="LZI1112" s="435"/>
      <c r="LZJ1112" s="435"/>
      <c r="LZK1112" s="435"/>
      <c r="LZL1112" s="435"/>
      <c r="LZM1112" s="435"/>
      <c r="LZN1112" s="435"/>
      <c r="LZO1112" s="435"/>
      <c r="LZP1112" s="435"/>
      <c r="LZQ1112" s="435"/>
      <c r="LZR1112" s="435"/>
      <c r="LZS1112" s="435"/>
      <c r="LZT1112" s="435"/>
      <c r="LZU1112" s="435"/>
      <c r="LZV1112" s="435"/>
      <c r="LZW1112" s="435"/>
      <c r="LZX1112" s="435"/>
      <c r="LZY1112" s="435"/>
      <c r="LZZ1112" s="435"/>
      <c r="MAA1112" s="435"/>
      <c r="MAB1112" s="435"/>
      <c r="MAC1112" s="435"/>
      <c r="MAD1112" s="435"/>
      <c r="MAE1112" s="435"/>
      <c r="MAF1112" s="435"/>
      <c r="MAG1112" s="435"/>
      <c r="MAH1112" s="435"/>
      <c r="MAI1112" s="435"/>
      <c r="MAJ1112" s="435"/>
      <c r="MAK1112" s="435"/>
      <c r="MAL1112" s="435"/>
      <c r="MAM1112" s="435"/>
      <c r="MAN1112" s="435"/>
      <c r="MAO1112" s="435"/>
      <c r="MAP1112" s="435"/>
      <c r="MAQ1112" s="435"/>
      <c r="MAR1112" s="435"/>
      <c r="MAS1112" s="435"/>
      <c r="MAT1112" s="435"/>
      <c r="MAU1112" s="435"/>
      <c r="MAV1112" s="435"/>
      <c r="MAW1112" s="435"/>
      <c r="MAX1112" s="435"/>
      <c r="MAY1112" s="435"/>
      <c r="MAZ1112" s="435"/>
      <c r="MBA1112" s="435"/>
      <c r="MBB1112" s="435"/>
      <c r="MBC1112" s="435"/>
      <c r="MBD1112" s="435"/>
      <c r="MBE1112" s="435"/>
      <c r="MBF1112" s="435"/>
      <c r="MBG1112" s="435"/>
      <c r="MBH1112" s="435"/>
      <c r="MBI1112" s="435"/>
      <c r="MBJ1112" s="435"/>
      <c r="MBK1112" s="435"/>
      <c r="MBL1112" s="435"/>
      <c r="MBM1112" s="435"/>
      <c r="MBN1112" s="435"/>
      <c r="MBO1112" s="435"/>
      <c r="MBP1112" s="435"/>
      <c r="MBQ1112" s="435"/>
      <c r="MBR1112" s="435"/>
      <c r="MBS1112" s="435"/>
      <c r="MBT1112" s="435"/>
      <c r="MBU1112" s="435"/>
      <c r="MBV1112" s="435"/>
      <c r="MBW1112" s="435"/>
      <c r="MBX1112" s="435"/>
      <c r="MBY1112" s="435"/>
      <c r="MBZ1112" s="435"/>
      <c r="MCA1112" s="435"/>
      <c r="MCB1112" s="435"/>
      <c r="MCC1112" s="435"/>
      <c r="MCD1112" s="435"/>
      <c r="MCE1112" s="435"/>
      <c r="MCF1112" s="435"/>
      <c r="MCG1112" s="435"/>
      <c r="MCH1112" s="435"/>
      <c r="MCI1112" s="435"/>
      <c r="MCJ1112" s="435"/>
      <c r="MCK1112" s="435"/>
      <c r="MCL1112" s="435"/>
      <c r="MCM1112" s="435"/>
      <c r="MCN1112" s="435"/>
      <c r="MCO1112" s="435"/>
      <c r="MCP1112" s="435"/>
      <c r="MCQ1112" s="435"/>
      <c r="MCR1112" s="435"/>
      <c r="MCS1112" s="435"/>
      <c r="MCT1112" s="435"/>
      <c r="MCU1112" s="435"/>
      <c r="MCV1112" s="435"/>
      <c r="MCW1112" s="435"/>
      <c r="MCX1112" s="435"/>
      <c r="MCY1112" s="435"/>
      <c r="MCZ1112" s="435"/>
      <c r="MDA1112" s="435"/>
      <c r="MDB1112" s="435"/>
      <c r="MDC1112" s="435"/>
      <c r="MDD1112" s="435"/>
      <c r="MDE1112" s="435"/>
      <c r="MDF1112" s="435"/>
      <c r="MDG1112" s="435"/>
      <c r="MDH1112" s="435"/>
      <c r="MDI1112" s="435"/>
      <c r="MDJ1112" s="435"/>
      <c r="MDK1112" s="435"/>
      <c r="MDL1112" s="435"/>
      <c r="MDM1112" s="435"/>
      <c r="MDN1112" s="435"/>
      <c r="MDO1112" s="435"/>
      <c r="MDP1112" s="435"/>
      <c r="MDQ1112" s="435"/>
      <c r="MDR1112" s="435"/>
      <c r="MDS1112" s="435"/>
      <c r="MDT1112" s="435"/>
      <c r="MDU1112" s="435"/>
      <c r="MDV1112" s="435"/>
      <c r="MDW1112" s="435"/>
      <c r="MDX1112" s="435"/>
      <c r="MDY1112" s="435"/>
      <c r="MDZ1112" s="435"/>
      <c r="MEA1112" s="435"/>
      <c r="MEB1112" s="435"/>
      <c r="MEC1112" s="435"/>
      <c r="MED1112" s="435"/>
      <c r="MEE1112" s="435"/>
      <c r="MEF1112" s="435"/>
      <c r="MEG1112" s="435"/>
      <c r="MEH1112" s="435"/>
      <c r="MEI1112" s="435"/>
      <c r="MEJ1112" s="435"/>
      <c r="MEK1112" s="435"/>
      <c r="MEL1112" s="435"/>
      <c r="MEM1112" s="435"/>
      <c r="MEN1112" s="435"/>
      <c r="MEO1112" s="435"/>
      <c r="MEP1112" s="435"/>
      <c r="MEQ1112" s="435"/>
      <c r="MER1112" s="435"/>
      <c r="MES1112" s="435"/>
      <c r="MET1112" s="435"/>
      <c r="MEU1112" s="435"/>
      <c r="MEV1112" s="435"/>
      <c r="MEW1112" s="435"/>
      <c r="MEX1112" s="435"/>
      <c r="MEY1112" s="435"/>
      <c r="MEZ1112" s="435"/>
      <c r="MFA1112" s="435"/>
      <c r="MFB1112" s="435"/>
      <c r="MFC1112" s="435"/>
      <c r="MFD1112" s="435"/>
      <c r="MFE1112" s="435"/>
      <c r="MFF1112" s="435"/>
      <c r="MFG1112" s="435"/>
      <c r="MFH1112" s="435"/>
      <c r="MFI1112" s="435"/>
      <c r="MFJ1112" s="435"/>
      <c r="MFK1112" s="435"/>
      <c r="MFL1112" s="435"/>
      <c r="MFM1112" s="435"/>
      <c r="MFN1112" s="435"/>
      <c r="MFO1112" s="435"/>
      <c r="MFP1112" s="435"/>
      <c r="MFQ1112" s="435"/>
      <c r="MFR1112" s="435"/>
      <c r="MFS1112" s="435"/>
      <c r="MFT1112" s="435"/>
      <c r="MFU1112" s="435"/>
      <c r="MFV1112" s="435"/>
      <c r="MFW1112" s="435"/>
      <c r="MFX1112" s="435"/>
      <c r="MFY1112" s="435"/>
      <c r="MFZ1112" s="435"/>
      <c r="MGA1112" s="435"/>
      <c r="MGB1112" s="435"/>
      <c r="MGC1112" s="435"/>
      <c r="MGD1112" s="435"/>
      <c r="MGE1112" s="435"/>
      <c r="MGF1112" s="435"/>
      <c r="MGG1112" s="435"/>
      <c r="MGH1112" s="435"/>
      <c r="MGI1112" s="435"/>
      <c r="MGJ1112" s="435"/>
      <c r="MGK1112" s="435"/>
      <c r="MGL1112" s="435"/>
      <c r="MGM1112" s="435"/>
      <c r="MGN1112" s="435"/>
      <c r="MGO1112" s="435"/>
      <c r="MGP1112" s="435"/>
      <c r="MGQ1112" s="435"/>
      <c r="MGR1112" s="435"/>
      <c r="MGS1112" s="435"/>
      <c r="MGT1112" s="435"/>
      <c r="MGU1112" s="435"/>
      <c r="MGV1112" s="435"/>
      <c r="MGW1112" s="435"/>
      <c r="MGX1112" s="435"/>
      <c r="MGY1112" s="435"/>
      <c r="MGZ1112" s="435"/>
      <c r="MHA1112" s="435"/>
      <c r="MHB1112" s="435"/>
      <c r="MHC1112" s="435"/>
      <c r="MHD1112" s="435"/>
      <c r="MHE1112" s="435"/>
      <c r="MHF1112" s="435"/>
      <c r="MHG1112" s="435"/>
      <c r="MHH1112" s="435"/>
      <c r="MHI1112" s="435"/>
      <c r="MHJ1112" s="435"/>
      <c r="MHK1112" s="435"/>
      <c r="MHL1112" s="435"/>
      <c r="MHM1112" s="435"/>
      <c r="MHN1112" s="435"/>
      <c r="MHO1112" s="435"/>
      <c r="MHP1112" s="435"/>
      <c r="MHQ1112" s="435"/>
      <c r="MHR1112" s="435"/>
      <c r="MHS1112" s="435"/>
      <c r="MHT1112" s="435"/>
      <c r="MHU1112" s="435"/>
      <c r="MHV1112" s="435"/>
      <c r="MHW1112" s="435"/>
      <c r="MHX1112" s="435"/>
      <c r="MHY1112" s="435"/>
      <c r="MHZ1112" s="435"/>
      <c r="MIA1112" s="435"/>
      <c r="MIB1112" s="435"/>
      <c r="MIC1112" s="435"/>
      <c r="MID1112" s="435"/>
      <c r="MIE1112" s="435"/>
      <c r="MIF1112" s="435"/>
      <c r="MIG1112" s="435"/>
      <c r="MIH1112" s="435"/>
      <c r="MII1112" s="435"/>
      <c r="MIJ1112" s="435"/>
      <c r="MIK1112" s="435"/>
      <c r="MIL1112" s="435"/>
      <c r="MIM1112" s="435"/>
      <c r="MIN1112" s="435"/>
      <c r="MIO1112" s="435"/>
      <c r="MIP1112" s="435"/>
      <c r="MIQ1112" s="435"/>
      <c r="MIR1112" s="435"/>
      <c r="MIS1112" s="435"/>
      <c r="MIT1112" s="435"/>
      <c r="MIU1112" s="435"/>
      <c r="MIV1112" s="435"/>
      <c r="MIW1112" s="435"/>
      <c r="MIX1112" s="435"/>
      <c r="MIY1112" s="435"/>
      <c r="MIZ1112" s="435"/>
      <c r="MJA1112" s="435"/>
      <c r="MJB1112" s="435"/>
      <c r="MJC1112" s="435"/>
      <c r="MJD1112" s="435"/>
      <c r="MJE1112" s="435"/>
      <c r="MJF1112" s="435"/>
      <c r="MJG1112" s="435"/>
      <c r="MJH1112" s="435"/>
      <c r="MJI1112" s="435"/>
      <c r="MJJ1112" s="435"/>
      <c r="MJK1112" s="435"/>
      <c r="MJL1112" s="435"/>
      <c r="MJM1112" s="435"/>
      <c r="MJN1112" s="435"/>
      <c r="MJO1112" s="435"/>
      <c r="MJP1112" s="435"/>
      <c r="MJQ1112" s="435"/>
      <c r="MJR1112" s="435"/>
      <c r="MJS1112" s="435"/>
      <c r="MJT1112" s="435"/>
      <c r="MJU1112" s="435"/>
      <c r="MJV1112" s="435"/>
      <c r="MJW1112" s="435"/>
      <c r="MJX1112" s="435"/>
      <c r="MJY1112" s="435"/>
      <c r="MJZ1112" s="435"/>
      <c r="MKA1112" s="435"/>
      <c r="MKB1112" s="435"/>
      <c r="MKC1112" s="435"/>
      <c r="MKD1112" s="435"/>
      <c r="MKE1112" s="435"/>
      <c r="MKF1112" s="435"/>
      <c r="MKG1112" s="435"/>
      <c r="MKH1112" s="435"/>
      <c r="MKI1112" s="435"/>
      <c r="MKJ1112" s="435"/>
      <c r="MKK1112" s="435"/>
      <c r="MKL1112" s="435"/>
      <c r="MKM1112" s="435"/>
      <c r="MKN1112" s="435"/>
      <c r="MKO1112" s="435"/>
      <c r="MKP1112" s="435"/>
      <c r="MKQ1112" s="435"/>
      <c r="MKR1112" s="435"/>
      <c r="MKS1112" s="435"/>
      <c r="MKT1112" s="435"/>
      <c r="MKU1112" s="435"/>
      <c r="MKV1112" s="435"/>
      <c r="MKW1112" s="435"/>
      <c r="MKX1112" s="435"/>
      <c r="MKY1112" s="435"/>
      <c r="MKZ1112" s="435"/>
      <c r="MLA1112" s="435"/>
      <c r="MLB1112" s="435"/>
      <c r="MLC1112" s="435"/>
      <c r="MLD1112" s="435"/>
      <c r="MLE1112" s="435"/>
      <c r="MLF1112" s="435"/>
      <c r="MLG1112" s="435"/>
      <c r="MLH1112" s="435"/>
      <c r="MLI1112" s="435"/>
      <c r="MLJ1112" s="435"/>
      <c r="MLK1112" s="435"/>
      <c r="MLL1112" s="435"/>
      <c r="MLM1112" s="435"/>
      <c r="MLN1112" s="435"/>
      <c r="MLO1112" s="435"/>
      <c r="MLP1112" s="435"/>
      <c r="MLQ1112" s="435"/>
      <c r="MLR1112" s="435"/>
      <c r="MLS1112" s="435"/>
      <c r="MLT1112" s="435"/>
      <c r="MLU1112" s="435"/>
      <c r="MLV1112" s="435"/>
      <c r="MLW1112" s="435"/>
      <c r="MLX1112" s="435"/>
      <c r="MLY1112" s="435"/>
      <c r="MLZ1112" s="435"/>
      <c r="MMA1112" s="435"/>
      <c r="MMB1112" s="435"/>
      <c r="MMC1112" s="435"/>
      <c r="MMD1112" s="435"/>
      <c r="MME1112" s="435"/>
      <c r="MMF1112" s="435"/>
      <c r="MMG1112" s="435"/>
      <c r="MMH1112" s="435"/>
      <c r="MMI1112" s="435"/>
      <c r="MMJ1112" s="435"/>
      <c r="MMK1112" s="435"/>
      <c r="MML1112" s="435"/>
      <c r="MMM1112" s="435"/>
      <c r="MMN1112" s="435"/>
      <c r="MMO1112" s="435"/>
      <c r="MMP1112" s="435"/>
      <c r="MMQ1112" s="435"/>
      <c r="MMR1112" s="435"/>
      <c r="MMS1112" s="435"/>
      <c r="MMT1112" s="435"/>
      <c r="MMU1112" s="435"/>
      <c r="MMV1112" s="435"/>
      <c r="MMW1112" s="435"/>
      <c r="MMX1112" s="435"/>
      <c r="MMY1112" s="435"/>
      <c r="MMZ1112" s="435"/>
      <c r="MNA1112" s="435"/>
      <c r="MNB1112" s="435"/>
      <c r="MNC1112" s="435"/>
      <c r="MND1112" s="435"/>
      <c r="MNE1112" s="435"/>
      <c r="MNF1112" s="435"/>
      <c r="MNG1112" s="435"/>
      <c r="MNH1112" s="435"/>
      <c r="MNI1112" s="435"/>
      <c r="MNJ1112" s="435"/>
      <c r="MNK1112" s="435"/>
      <c r="MNL1112" s="435"/>
      <c r="MNM1112" s="435"/>
      <c r="MNN1112" s="435"/>
      <c r="MNO1112" s="435"/>
      <c r="MNP1112" s="435"/>
      <c r="MNQ1112" s="435"/>
      <c r="MNR1112" s="435"/>
      <c r="MNS1112" s="435"/>
      <c r="MNT1112" s="435"/>
      <c r="MNU1112" s="435"/>
      <c r="MNV1112" s="435"/>
      <c r="MNW1112" s="435"/>
      <c r="MNX1112" s="435"/>
      <c r="MNY1112" s="435"/>
      <c r="MNZ1112" s="435"/>
      <c r="MOA1112" s="435"/>
      <c r="MOB1112" s="435"/>
      <c r="MOC1112" s="435"/>
      <c r="MOD1112" s="435"/>
      <c r="MOE1112" s="435"/>
      <c r="MOF1112" s="435"/>
      <c r="MOG1112" s="435"/>
      <c r="MOH1112" s="435"/>
      <c r="MOI1112" s="435"/>
      <c r="MOJ1112" s="435"/>
      <c r="MOK1112" s="435"/>
      <c r="MOL1112" s="435"/>
      <c r="MOM1112" s="435"/>
      <c r="MON1112" s="435"/>
      <c r="MOO1112" s="435"/>
      <c r="MOP1112" s="435"/>
      <c r="MOQ1112" s="435"/>
      <c r="MOR1112" s="435"/>
      <c r="MOS1112" s="435"/>
      <c r="MOT1112" s="435"/>
      <c r="MOU1112" s="435"/>
      <c r="MOV1112" s="435"/>
      <c r="MOW1112" s="435"/>
      <c r="MOX1112" s="435"/>
      <c r="MOY1112" s="435"/>
      <c r="MOZ1112" s="435"/>
      <c r="MPA1112" s="435"/>
      <c r="MPB1112" s="435"/>
      <c r="MPC1112" s="435"/>
      <c r="MPD1112" s="435"/>
      <c r="MPE1112" s="435"/>
      <c r="MPF1112" s="435"/>
      <c r="MPG1112" s="435"/>
      <c r="MPH1112" s="435"/>
      <c r="MPI1112" s="435"/>
      <c r="MPJ1112" s="435"/>
      <c r="MPK1112" s="435"/>
      <c r="MPL1112" s="435"/>
      <c r="MPM1112" s="435"/>
      <c r="MPN1112" s="435"/>
      <c r="MPO1112" s="435"/>
      <c r="MPP1112" s="435"/>
      <c r="MPQ1112" s="435"/>
      <c r="MPR1112" s="435"/>
      <c r="MPS1112" s="435"/>
      <c r="MPT1112" s="435"/>
      <c r="MPU1112" s="435"/>
      <c r="MPV1112" s="435"/>
      <c r="MPW1112" s="435"/>
      <c r="MPX1112" s="435"/>
      <c r="MPY1112" s="435"/>
      <c r="MPZ1112" s="435"/>
      <c r="MQA1112" s="435"/>
      <c r="MQB1112" s="435"/>
      <c r="MQC1112" s="435"/>
      <c r="MQD1112" s="435"/>
      <c r="MQE1112" s="435"/>
      <c r="MQF1112" s="435"/>
      <c r="MQG1112" s="435"/>
      <c r="MQH1112" s="435"/>
      <c r="MQI1112" s="435"/>
      <c r="MQJ1112" s="435"/>
      <c r="MQK1112" s="435"/>
      <c r="MQL1112" s="435"/>
      <c r="MQM1112" s="435"/>
      <c r="MQN1112" s="435"/>
      <c r="MQO1112" s="435"/>
      <c r="MQP1112" s="435"/>
      <c r="MQQ1112" s="435"/>
      <c r="MQR1112" s="435"/>
      <c r="MQS1112" s="435"/>
      <c r="MQT1112" s="435"/>
      <c r="MQU1112" s="435"/>
      <c r="MQV1112" s="435"/>
      <c r="MQW1112" s="435"/>
      <c r="MQX1112" s="435"/>
      <c r="MQY1112" s="435"/>
      <c r="MQZ1112" s="435"/>
      <c r="MRA1112" s="435"/>
      <c r="MRB1112" s="435"/>
      <c r="MRC1112" s="435"/>
      <c r="MRD1112" s="435"/>
      <c r="MRE1112" s="435"/>
      <c r="MRF1112" s="435"/>
      <c r="MRG1112" s="435"/>
      <c r="MRH1112" s="435"/>
      <c r="MRI1112" s="435"/>
      <c r="MRJ1112" s="435"/>
      <c r="MRK1112" s="435"/>
      <c r="MRL1112" s="435"/>
      <c r="MRM1112" s="435"/>
      <c r="MRN1112" s="435"/>
      <c r="MRO1112" s="435"/>
      <c r="MRP1112" s="435"/>
      <c r="MRQ1112" s="435"/>
      <c r="MRR1112" s="435"/>
      <c r="MRS1112" s="435"/>
      <c r="MRT1112" s="435"/>
      <c r="MRU1112" s="435"/>
      <c r="MRV1112" s="435"/>
      <c r="MRW1112" s="435"/>
      <c r="MRX1112" s="435"/>
      <c r="MRY1112" s="435"/>
      <c r="MRZ1112" s="435"/>
      <c r="MSA1112" s="435"/>
      <c r="MSB1112" s="435"/>
      <c r="MSC1112" s="435"/>
      <c r="MSD1112" s="435"/>
      <c r="MSE1112" s="435"/>
      <c r="MSF1112" s="435"/>
      <c r="MSG1112" s="435"/>
      <c r="MSH1112" s="435"/>
      <c r="MSI1112" s="435"/>
      <c r="MSJ1112" s="435"/>
      <c r="MSK1112" s="435"/>
      <c r="MSL1112" s="435"/>
      <c r="MSM1112" s="435"/>
      <c r="MSN1112" s="435"/>
      <c r="MSO1112" s="435"/>
      <c r="MSP1112" s="435"/>
      <c r="MSQ1112" s="435"/>
      <c r="MSR1112" s="435"/>
      <c r="MSS1112" s="435"/>
      <c r="MST1112" s="435"/>
      <c r="MSU1112" s="435"/>
      <c r="MSV1112" s="435"/>
      <c r="MSW1112" s="435"/>
      <c r="MSX1112" s="435"/>
      <c r="MSY1112" s="435"/>
      <c r="MSZ1112" s="435"/>
      <c r="MTA1112" s="435"/>
      <c r="MTB1112" s="435"/>
      <c r="MTC1112" s="435"/>
      <c r="MTD1112" s="435"/>
      <c r="MTE1112" s="435"/>
      <c r="MTF1112" s="435"/>
      <c r="MTG1112" s="435"/>
      <c r="MTH1112" s="435"/>
      <c r="MTI1112" s="435"/>
      <c r="MTJ1112" s="435"/>
      <c r="MTK1112" s="435"/>
      <c r="MTL1112" s="435"/>
      <c r="MTM1112" s="435"/>
      <c r="MTN1112" s="435"/>
      <c r="MTO1112" s="435"/>
      <c r="MTP1112" s="435"/>
      <c r="MTQ1112" s="435"/>
      <c r="MTR1112" s="435"/>
      <c r="MTS1112" s="435"/>
      <c r="MTT1112" s="435"/>
      <c r="MTU1112" s="435"/>
      <c r="MTV1112" s="435"/>
      <c r="MTW1112" s="435"/>
      <c r="MTX1112" s="435"/>
      <c r="MTY1112" s="435"/>
      <c r="MTZ1112" s="435"/>
      <c r="MUA1112" s="435"/>
      <c r="MUB1112" s="435"/>
      <c r="MUC1112" s="435"/>
      <c r="MUD1112" s="435"/>
      <c r="MUE1112" s="435"/>
      <c r="MUF1112" s="435"/>
      <c r="MUG1112" s="435"/>
      <c r="MUH1112" s="435"/>
      <c r="MUI1112" s="435"/>
      <c r="MUJ1112" s="435"/>
      <c r="MUK1112" s="435"/>
      <c r="MUL1112" s="435"/>
      <c r="MUM1112" s="435"/>
      <c r="MUN1112" s="435"/>
      <c r="MUO1112" s="435"/>
      <c r="MUP1112" s="435"/>
      <c r="MUQ1112" s="435"/>
      <c r="MUR1112" s="435"/>
      <c r="MUS1112" s="435"/>
      <c r="MUT1112" s="435"/>
      <c r="MUU1112" s="435"/>
      <c r="MUV1112" s="435"/>
      <c r="MUW1112" s="435"/>
      <c r="MUX1112" s="435"/>
      <c r="MUY1112" s="435"/>
      <c r="MUZ1112" s="435"/>
      <c r="MVA1112" s="435"/>
      <c r="MVB1112" s="435"/>
      <c r="MVC1112" s="435"/>
      <c r="MVD1112" s="435"/>
      <c r="MVE1112" s="435"/>
      <c r="MVF1112" s="435"/>
      <c r="MVG1112" s="435"/>
      <c r="MVH1112" s="435"/>
      <c r="MVI1112" s="435"/>
      <c r="MVJ1112" s="435"/>
      <c r="MVK1112" s="435"/>
      <c r="MVL1112" s="435"/>
      <c r="MVM1112" s="435"/>
      <c r="MVN1112" s="435"/>
      <c r="MVO1112" s="435"/>
      <c r="MVP1112" s="435"/>
      <c r="MVQ1112" s="435"/>
      <c r="MVR1112" s="435"/>
      <c r="MVS1112" s="435"/>
      <c r="MVT1112" s="435"/>
      <c r="MVU1112" s="435"/>
      <c r="MVV1112" s="435"/>
      <c r="MVW1112" s="435"/>
      <c r="MVX1112" s="435"/>
      <c r="MVY1112" s="435"/>
      <c r="MVZ1112" s="435"/>
      <c r="MWA1112" s="435"/>
      <c r="MWB1112" s="435"/>
      <c r="MWC1112" s="435"/>
      <c r="MWD1112" s="435"/>
      <c r="MWE1112" s="435"/>
      <c r="MWF1112" s="435"/>
      <c r="MWG1112" s="435"/>
      <c r="MWH1112" s="435"/>
      <c r="MWI1112" s="435"/>
      <c r="MWJ1112" s="435"/>
      <c r="MWK1112" s="435"/>
      <c r="MWL1112" s="435"/>
      <c r="MWM1112" s="435"/>
      <c r="MWN1112" s="435"/>
      <c r="MWO1112" s="435"/>
      <c r="MWP1112" s="435"/>
      <c r="MWQ1112" s="435"/>
      <c r="MWR1112" s="435"/>
      <c r="MWS1112" s="435"/>
      <c r="MWT1112" s="435"/>
      <c r="MWU1112" s="435"/>
      <c r="MWV1112" s="435"/>
      <c r="MWW1112" s="435"/>
      <c r="MWX1112" s="435"/>
      <c r="MWY1112" s="435"/>
      <c r="MWZ1112" s="435"/>
      <c r="MXA1112" s="435"/>
      <c r="MXB1112" s="435"/>
      <c r="MXC1112" s="435"/>
      <c r="MXD1112" s="435"/>
      <c r="MXE1112" s="435"/>
      <c r="MXF1112" s="435"/>
      <c r="MXG1112" s="435"/>
      <c r="MXH1112" s="435"/>
      <c r="MXI1112" s="435"/>
      <c r="MXJ1112" s="435"/>
      <c r="MXK1112" s="435"/>
      <c r="MXL1112" s="435"/>
      <c r="MXM1112" s="435"/>
      <c r="MXN1112" s="435"/>
      <c r="MXO1112" s="435"/>
      <c r="MXP1112" s="435"/>
      <c r="MXQ1112" s="435"/>
      <c r="MXR1112" s="435"/>
      <c r="MXS1112" s="435"/>
      <c r="MXT1112" s="435"/>
      <c r="MXU1112" s="435"/>
      <c r="MXV1112" s="435"/>
      <c r="MXW1112" s="435"/>
      <c r="MXX1112" s="435"/>
      <c r="MXY1112" s="435"/>
      <c r="MXZ1112" s="435"/>
      <c r="MYA1112" s="435"/>
      <c r="MYB1112" s="435"/>
      <c r="MYC1112" s="435"/>
      <c r="MYD1112" s="435"/>
      <c r="MYE1112" s="435"/>
      <c r="MYF1112" s="435"/>
      <c r="MYG1112" s="435"/>
      <c r="MYH1112" s="435"/>
      <c r="MYI1112" s="435"/>
      <c r="MYJ1112" s="435"/>
      <c r="MYK1112" s="435"/>
      <c r="MYL1112" s="435"/>
      <c r="MYM1112" s="435"/>
      <c r="MYN1112" s="435"/>
      <c r="MYO1112" s="435"/>
      <c r="MYP1112" s="435"/>
      <c r="MYQ1112" s="435"/>
      <c r="MYR1112" s="435"/>
      <c r="MYS1112" s="435"/>
      <c r="MYT1112" s="435"/>
      <c r="MYU1112" s="435"/>
      <c r="MYV1112" s="435"/>
      <c r="MYW1112" s="435"/>
      <c r="MYX1112" s="435"/>
      <c r="MYY1112" s="435"/>
      <c r="MYZ1112" s="435"/>
      <c r="MZA1112" s="435"/>
      <c r="MZB1112" s="435"/>
      <c r="MZC1112" s="435"/>
      <c r="MZD1112" s="435"/>
      <c r="MZE1112" s="435"/>
      <c r="MZF1112" s="435"/>
      <c r="MZG1112" s="435"/>
      <c r="MZH1112" s="435"/>
      <c r="MZI1112" s="435"/>
      <c r="MZJ1112" s="435"/>
      <c r="MZK1112" s="435"/>
      <c r="MZL1112" s="435"/>
      <c r="MZM1112" s="435"/>
      <c r="MZN1112" s="435"/>
      <c r="MZO1112" s="435"/>
      <c r="MZP1112" s="435"/>
      <c r="MZQ1112" s="435"/>
      <c r="MZR1112" s="435"/>
      <c r="MZS1112" s="435"/>
      <c r="MZT1112" s="435"/>
      <c r="MZU1112" s="435"/>
      <c r="MZV1112" s="435"/>
      <c r="MZW1112" s="435"/>
      <c r="MZX1112" s="435"/>
      <c r="MZY1112" s="435"/>
      <c r="MZZ1112" s="435"/>
      <c r="NAA1112" s="435"/>
      <c r="NAB1112" s="435"/>
      <c r="NAC1112" s="435"/>
      <c r="NAD1112" s="435"/>
      <c r="NAE1112" s="435"/>
      <c r="NAF1112" s="435"/>
      <c r="NAG1112" s="435"/>
      <c r="NAH1112" s="435"/>
      <c r="NAI1112" s="435"/>
      <c r="NAJ1112" s="435"/>
      <c r="NAK1112" s="435"/>
      <c r="NAL1112" s="435"/>
      <c r="NAM1112" s="435"/>
      <c r="NAN1112" s="435"/>
      <c r="NAO1112" s="435"/>
      <c r="NAP1112" s="435"/>
      <c r="NAQ1112" s="435"/>
      <c r="NAR1112" s="435"/>
      <c r="NAS1112" s="435"/>
      <c r="NAT1112" s="435"/>
      <c r="NAU1112" s="435"/>
      <c r="NAV1112" s="435"/>
      <c r="NAW1112" s="435"/>
      <c r="NAX1112" s="435"/>
      <c r="NAY1112" s="435"/>
      <c r="NAZ1112" s="435"/>
      <c r="NBA1112" s="435"/>
      <c r="NBB1112" s="435"/>
      <c r="NBC1112" s="435"/>
      <c r="NBD1112" s="435"/>
      <c r="NBE1112" s="435"/>
      <c r="NBF1112" s="435"/>
      <c r="NBG1112" s="435"/>
      <c r="NBH1112" s="435"/>
      <c r="NBI1112" s="435"/>
      <c r="NBJ1112" s="435"/>
      <c r="NBK1112" s="435"/>
      <c r="NBL1112" s="435"/>
      <c r="NBM1112" s="435"/>
      <c r="NBN1112" s="435"/>
      <c r="NBO1112" s="435"/>
      <c r="NBP1112" s="435"/>
      <c r="NBQ1112" s="435"/>
      <c r="NBR1112" s="435"/>
      <c r="NBS1112" s="435"/>
      <c r="NBT1112" s="435"/>
      <c r="NBU1112" s="435"/>
      <c r="NBV1112" s="435"/>
      <c r="NBW1112" s="435"/>
      <c r="NBX1112" s="435"/>
      <c r="NBY1112" s="435"/>
      <c r="NBZ1112" s="435"/>
      <c r="NCA1112" s="435"/>
      <c r="NCB1112" s="435"/>
      <c r="NCC1112" s="435"/>
      <c r="NCD1112" s="435"/>
      <c r="NCE1112" s="435"/>
      <c r="NCF1112" s="435"/>
      <c r="NCG1112" s="435"/>
      <c r="NCH1112" s="435"/>
      <c r="NCI1112" s="435"/>
      <c r="NCJ1112" s="435"/>
      <c r="NCK1112" s="435"/>
      <c r="NCL1112" s="435"/>
      <c r="NCM1112" s="435"/>
      <c r="NCN1112" s="435"/>
      <c r="NCO1112" s="435"/>
      <c r="NCP1112" s="435"/>
      <c r="NCQ1112" s="435"/>
      <c r="NCR1112" s="435"/>
      <c r="NCS1112" s="435"/>
      <c r="NCT1112" s="435"/>
      <c r="NCU1112" s="435"/>
      <c r="NCV1112" s="435"/>
      <c r="NCW1112" s="435"/>
      <c r="NCX1112" s="435"/>
      <c r="NCY1112" s="435"/>
      <c r="NCZ1112" s="435"/>
      <c r="NDA1112" s="435"/>
      <c r="NDB1112" s="435"/>
      <c r="NDC1112" s="435"/>
      <c r="NDD1112" s="435"/>
      <c r="NDE1112" s="435"/>
      <c r="NDF1112" s="435"/>
      <c r="NDG1112" s="435"/>
      <c r="NDH1112" s="435"/>
      <c r="NDI1112" s="435"/>
      <c r="NDJ1112" s="435"/>
      <c r="NDK1112" s="435"/>
      <c r="NDL1112" s="435"/>
      <c r="NDM1112" s="435"/>
      <c r="NDN1112" s="435"/>
      <c r="NDO1112" s="435"/>
      <c r="NDP1112" s="435"/>
      <c r="NDQ1112" s="435"/>
      <c r="NDR1112" s="435"/>
      <c r="NDS1112" s="435"/>
      <c r="NDT1112" s="435"/>
      <c r="NDU1112" s="435"/>
      <c r="NDV1112" s="435"/>
      <c r="NDW1112" s="435"/>
      <c r="NDX1112" s="435"/>
      <c r="NDY1112" s="435"/>
      <c r="NDZ1112" s="435"/>
      <c r="NEA1112" s="435"/>
      <c r="NEB1112" s="435"/>
      <c r="NEC1112" s="435"/>
      <c r="NED1112" s="435"/>
      <c r="NEE1112" s="435"/>
      <c r="NEF1112" s="435"/>
      <c r="NEG1112" s="435"/>
      <c r="NEH1112" s="435"/>
      <c r="NEI1112" s="435"/>
      <c r="NEJ1112" s="435"/>
      <c r="NEK1112" s="435"/>
      <c r="NEL1112" s="435"/>
      <c r="NEM1112" s="435"/>
      <c r="NEN1112" s="435"/>
      <c r="NEO1112" s="435"/>
      <c r="NEP1112" s="435"/>
      <c r="NEQ1112" s="435"/>
      <c r="NER1112" s="435"/>
      <c r="NES1112" s="435"/>
      <c r="NET1112" s="435"/>
      <c r="NEU1112" s="435"/>
      <c r="NEV1112" s="435"/>
      <c r="NEW1112" s="435"/>
      <c r="NEX1112" s="435"/>
      <c r="NEY1112" s="435"/>
      <c r="NEZ1112" s="435"/>
      <c r="NFA1112" s="435"/>
      <c r="NFB1112" s="435"/>
      <c r="NFC1112" s="435"/>
      <c r="NFD1112" s="435"/>
      <c r="NFE1112" s="435"/>
      <c r="NFF1112" s="435"/>
      <c r="NFG1112" s="435"/>
      <c r="NFH1112" s="435"/>
      <c r="NFI1112" s="435"/>
      <c r="NFJ1112" s="435"/>
      <c r="NFK1112" s="435"/>
      <c r="NFL1112" s="435"/>
      <c r="NFM1112" s="435"/>
      <c r="NFN1112" s="435"/>
      <c r="NFO1112" s="435"/>
      <c r="NFP1112" s="435"/>
      <c r="NFQ1112" s="435"/>
      <c r="NFR1112" s="435"/>
      <c r="NFS1112" s="435"/>
      <c r="NFT1112" s="435"/>
      <c r="NFU1112" s="435"/>
      <c r="NFV1112" s="435"/>
      <c r="NFW1112" s="435"/>
      <c r="NFX1112" s="435"/>
      <c r="NFY1112" s="435"/>
      <c r="NFZ1112" s="435"/>
      <c r="NGA1112" s="435"/>
      <c r="NGB1112" s="435"/>
      <c r="NGC1112" s="435"/>
      <c r="NGD1112" s="435"/>
      <c r="NGE1112" s="435"/>
      <c r="NGF1112" s="435"/>
      <c r="NGG1112" s="435"/>
      <c r="NGH1112" s="435"/>
      <c r="NGI1112" s="435"/>
      <c r="NGJ1112" s="435"/>
      <c r="NGK1112" s="435"/>
      <c r="NGL1112" s="435"/>
      <c r="NGM1112" s="435"/>
      <c r="NGN1112" s="435"/>
      <c r="NGO1112" s="435"/>
      <c r="NGP1112" s="435"/>
      <c r="NGQ1112" s="435"/>
      <c r="NGR1112" s="435"/>
      <c r="NGS1112" s="435"/>
      <c r="NGT1112" s="435"/>
      <c r="NGU1112" s="435"/>
      <c r="NGV1112" s="435"/>
      <c r="NGW1112" s="435"/>
      <c r="NGX1112" s="435"/>
      <c r="NGY1112" s="435"/>
      <c r="NGZ1112" s="435"/>
      <c r="NHA1112" s="435"/>
      <c r="NHB1112" s="435"/>
      <c r="NHC1112" s="435"/>
      <c r="NHD1112" s="435"/>
      <c r="NHE1112" s="435"/>
      <c r="NHF1112" s="435"/>
      <c r="NHG1112" s="435"/>
      <c r="NHH1112" s="435"/>
      <c r="NHI1112" s="435"/>
      <c r="NHJ1112" s="435"/>
      <c r="NHK1112" s="435"/>
      <c r="NHL1112" s="435"/>
      <c r="NHM1112" s="435"/>
      <c r="NHN1112" s="435"/>
      <c r="NHO1112" s="435"/>
      <c r="NHP1112" s="435"/>
      <c r="NHQ1112" s="435"/>
      <c r="NHR1112" s="435"/>
      <c r="NHS1112" s="435"/>
      <c r="NHT1112" s="435"/>
      <c r="NHU1112" s="435"/>
      <c r="NHV1112" s="435"/>
      <c r="NHW1112" s="435"/>
      <c r="NHX1112" s="435"/>
      <c r="NHY1112" s="435"/>
      <c r="NHZ1112" s="435"/>
      <c r="NIA1112" s="435"/>
      <c r="NIB1112" s="435"/>
      <c r="NIC1112" s="435"/>
      <c r="NID1112" s="435"/>
      <c r="NIE1112" s="435"/>
      <c r="NIF1112" s="435"/>
      <c r="NIG1112" s="435"/>
      <c r="NIH1112" s="435"/>
      <c r="NII1112" s="435"/>
      <c r="NIJ1112" s="435"/>
      <c r="NIK1112" s="435"/>
      <c r="NIL1112" s="435"/>
      <c r="NIM1112" s="435"/>
      <c r="NIN1112" s="435"/>
      <c r="NIO1112" s="435"/>
      <c r="NIP1112" s="435"/>
      <c r="NIQ1112" s="435"/>
      <c r="NIR1112" s="435"/>
      <c r="NIS1112" s="435"/>
      <c r="NIT1112" s="435"/>
      <c r="NIU1112" s="435"/>
      <c r="NIV1112" s="435"/>
      <c r="NIW1112" s="435"/>
      <c r="NIX1112" s="435"/>
      <c r="NIY1112" s="435"/>
      <c r="NIZ1112" s="435"/>
      <c r="NJA1112" s="435"/>
      <c r="NJB1112" s="435"/>
      <c r="NJC1112" s="435"/>
      <c r="NJD1112" s="435"/>
      <c r="NJE1112" s="435"/>
      <c r="NJF1112" s="435"/>
      <c r="NJG1112" s="435"/>
      <c r="NJH1112" s="435"/>
      <c r="NJI1112" s="435"/>
      <c r="NJJ1112" s="435"/>
      <c r="NJK1112" s="435"/>
      <c r="NJL1112" s="435"/>
      <c r="NJM1112" s="435"/>
      <c r="NJN1112" s="435"/>
      <c r="NJO1112" s="435"/>
      <c r="NJP1112" s="435"/>
      <c r="NJQ1112" s="435"/>
      <c r="NJR1112" s="435"/>
      <c r="NJS1112" s="435"/>
      <c r="NJT1112" s="435"/>
      <c r="NJU1112" s="435"/>
      <c r="NJV1112" s="435"/>
      <c r="NJW1112" s="435"/>
      <c r="NJX1112" s="435"/>
      <c r="NJY1112" s="435"/>
      <c r="NJZ1112" s="435"/>
      <c r="NKA1112" s="435"/>
      <c r="NKB1112" s="435"/>
      <c r="NKC1112" s="435"/>
      <c r="NKD1112" s="435"/>
      <c r="NKE1112" s="435"/>
      <c r="NKF1112" s="435"/>
      <c r="NKG1112" s="435"/>
      <c r="NKH1112" s="435"/>
      <c r="NKI1112" s="435"/>
      <c r="NKJ1112" s="435"/>
      <c r="NKK1112" s="435"/>
      <c r="NKL1112" s="435"/>
      <c r="NKM1112" s="435"/>
      <c r="NKN1112" s="435"/>
      <c r="NKO1112" s="435"/>
      <c r="NKP1112" s="435"/>
      <c r="NKQ1112" s="435"/>
      <c r="NKR1112" s="435"/>
      <c r="NKS1112" s="435"/>
      <c r="NKT1112" s="435"/>
      <c r="NKU1112" s="435"/>
      <c r="NKV1112" s="435"/>
      <c r="NKW1112" s="435"/>
      <c r="NKX1112" s="435"/>
      <c r="NKY1112" s="435"/>
      <c r="NKZ1112" s="435"/>
      <c r="NLA1112" s="435"/>
      <c r="NLB1112" s="435"/>
      <c r="NLC1112" s="435"/>
      <c r="NLD1112" s="435"/>
      <c r="NLE1112" s="435"/>
      <c r="NLF1112" s="435"/>
      <c r="NLG1112" s="435"/>
      <c r="NLH1112" s="435"/>
      <c r="NLI1112" s="435"/>
      <c r="NLJ1112" s="435"/>
      <c r="NLK1112" s="435"/>
      <c r="NLL1112" s="435"/>
      <c r="NLM1112" s="435"/>
      <c r="NLN1112" s="435"/>
      <c r="NLO1112" s="435"/>
      <c r="NLP1112" s="435"/>
      <c r="NLQ1112" s="435"/>
      <c r="NLR1112" s="435"/>
      <c r="NLS1112" s="435"/>
      <c r="NLT1112" s="435"/>
      <c r="NLU1112" s="435"/>
      <c r="NLV1112" s="435"/>
      <c r="NLW1112" s="435"/>
      <c r="NLX1112" s="435"/>
      <c r="NLY1112" s="435"/>
      <c r="NLZ1112" s="435"/>
      <c r="NMA1112" s="435"/>
      <c r="NMB1112" s="435"/>
      <c r="NMC1112" s="435"/>
      <c r="NMD1112" s="435"/>
      <c r="NME1112" s="435"/>
      <c r="NMF1112" s="435"/>
      <c r="NMG1112" s="435"/>
      <c r="NMH1112" s="435"/>
      <c r="NMI1112" s="435"/>
      <c r="NMJ1112" s="435"/>
      <c r="NMK1112" s="435"/>
      <c r="NML1112" s="435"/>
      <c r="NMM1112" s="435"/>
      <c r="NMN1112" s="435"/>
      <c r="NMO1112" s="435"/>
      <c r="NMP1112" s="435"/>
      <c r="NMQ1112" s="435"/>
      <c r="NMR1112" s="435"/>
      <c r="NMS1112" s="435"/>
      <c r="NMT1112" s="435"/>
      <c r="NMU1112" s="435"/>
      <c r="NMV1112" s="435"/>
      <c r="NMW1112" s="435"/>
      <c r="NMX1112" s="435"/>
      <c r="NMY1112" s="435"/>
      <c r="NMZ1112" s="435"/>
      <c r="NNA1112" s="435"/>
      <c r="NNB1112" s="435"/>
      <c r="NNC1112" s="435"/>
      <c r="NND1112" s="435"/>
      <c r="NNE1112" s="435"/>
      <c r="NNF1112" s="435"/>
      <c r="NNG1112" s="435"/>
      <c r="NNH1112" s="435"/>
      <c r="NNI1112" s="435"/>
      <c r="NNJ1112" s="435"/>
      <c r="NNK1112" s="435"/>
      <c r="NNL1112" s="435"/>
      <c r="NNM1112" s="435"/>
      <c r="NNN1112" s="435"/>
      <c r="NNO1112" s="435"/>
      <c r="NNP1112" s="435"/>
      <c r="NNQ1112" s="435"/>
      <c r="NNR1112" s="435"/>
      <c r="NNS1112" s="435"/>
      <c r="NNT1112" s="435"/>
      <c r="NNU1112" s="435"/>
      <c r="NNV1112" s="435"/>
      <c r="NNW1112" s="435"/>
      <c r="NNX1112" s="435"/>
      <c r="NNY1112" s="435"/>
      <c r="NNZ1112" s="435"/>
      <c r="NOA1112" s="435"/>
      <c r="NOB1112" s="435"/>
      <c r="NOC1112" s="435"/>
      <c r="NOD1112" s="435"/>
      <c r="NOE1112" s="435"/>
      <c r="NOF1112" s="435"/>
      <c r="NOG1112" s="435"/>
      <c r="NOH1112" s="435"/>
      <c r="NOI1112" s="435"/>
      <c r="NOJ1112" s="435"/>
      <c r="NOK1112" s="435"/>
      <c r="NOL1112" s="435"/>
      <c r="NOM1112" s="435"/>
      <c r="NON1112" s="435"/>
      <c r="NOO1112" s="435"/>
      <c r="NOP1112" s="435"/>
      <c r="NOQ1112" s="435"/>
      <c r="NOR1112" s="435"/>
      <c r="NOS1112" s="435"/>
      <c r="NOT1112" s="435"/>
      <c r="NOU1112" s="435"/>
      <c r="NOV1112" s="435"/>
      <c r="NOW1112" s="435"/>
      <c r="NOX1112" s="435"/>
      <c r="NOY1112" s="435"/>
      <c r="NOZ1112" s="435"/>
      <c r="NPA1112" s="435"/>
      <c r="NPB1112" s="435"/>
      <c r="NPC1112" s="435"/>
      <c r="NPD1112" s="435"/>
      <c r="NPE1112" s="435"/>
      <c r="NPF1112" s="435"/>
      <c r="NPG1112" s="435"/>
      <c r="NPH1112" s="435"/>
      <c r="NPI1112" s="435"/>
      <c r="NPJ1112" s="435"/>
      <c r="NPK1112" s="435"/>
      <c r="NPL1112" s="435"/>
      <c r="NPM1112" s="435"/>
      <c r="NPN1112" s="435"/>
      <c r="NPO1112" s="435"/>
      <c r="NPP1112" s="435"/>
      <c r="NPQ1112" s="435"/>
      <c r="NPR1112" s="435"/>
      <c r="NPS1112" s="435"/>
      <c r="NPT1112" s="435"/>
      <c r="NPU1112" s="435"/>
      <c r="NPV1112" s="435"/>
      <c r="NPW1112" s="435"/>
      <c r="NPX1112" s="435"/>
      <c r="NPY1112" s="435"/>
      <c r="NPZ1112" s="435"/>
      <c r="NQA1112" s="435"/>
      <c r="NQB1112" s="435"/>
      <c r="NQC1112" s="435"/>
      <c r="NQD1112" s="435"/>
      <c r="NQE1112" s="435"/>
      <c r="NQF1112" s="435"/>
      <c r="NQG1112" s="435"/>
      <c r="NQH1112" s="435"/>
      <c r="NQI1112" s="435"/>
      <c r="NQJ1112" s="435"/>
      <c r="NQK1112" s="435"/>
      <c r="NQL1112" s="435"/>
      <c r="NQM1112" s="435"/>
      <c r="NQN1112" s="435"/>
      <c r="NQO1112" s="435"/>
      <c r="NQP1112" s="435"/>
      <c r="NQQ1112" s="435"/>
      <c r="NQR1112" s="435"/>
      <c r="NQS1112" s="435"/>
      <c r="NQT1112" s="435"/>
      <c r="NQU1112" s="435"/>
      <c r="NQV1112" s="435"/>
      <c r="NQW1112" s="435"/>
      <c r="NQX1112" s="435"/>
      <c r="NQY1112" s="435"/>
      <c r="NQZ1112" s="435"/>
      <c r="NRA1112" s="435"/>
      <c r="NRB1112" s="435"/>
      <c r="NRC1112" s="435"/>
      <c r="NRD1112" s="435"/>
      <c r="NRE1112" s="435"/>
      <c r="NRF1112" s="435"/>
      <c r="NRG1112" s="435"/>
      <c r="NRH1112" s="435"/>
      <c r="NRI1112" s="435"/>
      <c r="NRJ1112" s="435"/>
      <c r="NRK1112" s="435"/>
      <c r="NRL1112" s="435"/>
      <c r="NRM1112" s="435"/>
      <c r="NRN1112" s="435"/>
      <c r="NRO1112" s="435"/>
      <c r="NRP1112" s="435"/>
      <c r="NRQ1112" s="435"/>
      <c r="NRR1112" s="435"/>
      <c r="NRS1112" s="435"/>
      <c r="NRT1112" s="435"/>
      <c r="NRU1112" s="435"/>
      <c r="NRV1112" s="435"/>
      <c r="NRW1112" s="435"/>
      <c r="NRX1112" s="435"/>
      <c r="NRY1112" s="435"/>
      <c r="NRZ1112" s="435"/>
      <c r="NSA1112" s="435"/>
      <c r="NSB1112" s="435"/>
      <c r="NSC1112" s="435"/>
      <c r="NSD1112" s="435"/>
      <c r="NSE1112" s="435"/>
      <c r="NSF1112" s="435"/>
      <c r="NSG1112" s="435"/>
      <c r="NSH1112" s="435"/>
      <c r="NSI1112" s="435"/>
      <c r="NSJ1112" s="435"/>
      <c r="NSK1112" s="435"/>
      <c r="NSL1112" s="435"/>
      <c r="NSM1112" s="435"/>
      <c r="NSN1112" s="435"/>
      <c r="NSO1112" s="435"/>
      <c r="NSP1112" s="435"/>
      <c r="NSQ1112" s="435"/>
      <c r="NSR1112" s="435"/>
      <c r="NSS1112" s="435"/>
      <c r="NST1112" s="435"/>
      <c r="NSU1112" s="435"/>
      <c r="NSV1112" s="435"/>
      <c r="NSW1112" s="435"/>
      <c r="NSX1112" s="435"/>
      <c r="NSY1112" s="435"/>
      <c r="NSZ1112" s="435"/>
      <c r="NTA1112" s="435"/>
      <c r="NTB1112" s="435"/>
      <c r="NTC1112" s="435"/>
      <c r="NTD1112" s="435"/>
      <c r="NTE1112" s="435"/>
      <c r="NTF1112" s="435"/>
      <c r="NTG1112" s="435"/>
      <c r="NTH1112" s="435"/>
      <c r="NTI1112" s="435"/>
      <c r="NTJ1112" s="435"/>
      <c r="NTK1112" s="435"/>
      <c r="NTL1112" s="435"/>
      <c r="NTM1112" s="435"/>
      <c r="NTN1112" s="435"/>
      <c r="NTO1112" s="435"/>
      <c r="NTP1112" s="435"/>
      <c r="NTQ1112" s="435"/>
      <c r="NTR1112" s="435"/>
      <c r="NTS1112" s="435"/>
      <c r="NTT1112" s="435"/>
      <c r="NTU1112" s="435"/>
      <c r="NTV1112" s="435"/>
      <c r="NTW1112" s="435"/>
      <c r="NTX1112" s="435"/>
      <c r="NTY1112" s="435"/>
      <c r="NTZ1112" s="435"/>
      <c r="NUA1112" s="435"/>
      <c r="NUB1112" s="435"/>
      <c r="NUC1112" s="435"/>
      <c r="NUD1112" s="435"/>
      <c r="NUE1112" s="435"/>
      <c r="NUF1112" s="435"/>
      <c r="NUG1112" s="435"/>
      <c r="NUH1112" s="435"/>
      <c r="NUI1112" s="435"/>
      <c r="NUJ1112" s="435"/>
      <c r="NUK1112" s="435"/>
      <c r="NUL1112" s="435"/>
      <c r="NUM1112" s="435"/>
      <c r="NUN1112" s="435"/>
      <c r="NUO1112" s="435"/>
      <c r="NUP1112" s="435"/>
      <c r="NUQ1112" s="435"/>
      <c r="NUR1112" s="435"/>
      <c r="NUS1112" s="435"/>
      <c r="NUT1112" s="435"/>
      <c r="NUU1112" s="435"/>
      <c r="NUV1112" s="435"/>
      <c r="NUW1112" s="435"/>
      <c r="NUX1112" s="435"/>
      <c r="NUY1112" s="435"/>
      <c r="NUZ1112" s="435"/>
      <c r="NVA1112" s="435"/>
      <c r="NVB1112" s="435"/>
      <c r="NVC1112" s="435"/>
      <c r="NVD1112" s="435"/>
      <c r="NVE1112" s="435"/>
      <c r="NVF1112" s="435"/>
      <c r="NVG1112" s="435"/>
      <c r="NVH1112" s="435"/>
      <c r="NVI1112" s="435"/>
      <c r="NVJ1112" s="435"/>
      <c r="NVK1112" s="435"/>
      <c r="NVL1112" s="435"/>
      <c r="NVM1112" s="435"/>
      <c r="NVN1112" s="435"/>
      <c r="NVO1112" s="435"/>
      <c r="NVP1112" s="435"/>
      <c r="NVQ1112" s="435"/>
      <c r="NVR1112" s="435"/>
      <c r="NVS1112" s="435"/>
      <c r="NVT1112" s="435"/>
      <c r="NVU1112" s="435"/>
      <c r="NVV1112" s="435"/>
      <c r="NVW1112" s="435"/>
      <c r="NVX1112" s="435"/>
      <c r="NVY1112" s="435"/>
      <c r="NVZ1112" s="435"/>
      <c r="NWA1112" s="435"/>
      <c r="NWB1112" s="435"/>
      <c r="NWC1112" s="435"/>
      <c r="NWD1112" s="435"/>
      <c r="NWE1112" s="435"/>
      <c r="NWF1112" s="435"/>
      <c r="NWG1112" s="435"/>
      <c r="NWH1112" s="435"/>
      <c r="NWI1112" s="435"/>
      <c r="NWJ1112" s="435"/>
      <c r="NWK1112" s="435"/>
      <c r="NWL1112" s="435"/>
      <c r="NWM1112" s="435"/>
      <c r="NWN1112" s="435"/>
      <c r="NWO1112" s="435"/>
      <c r="NWP1112" s="435"/>
      <c r="NWQ1112" s="435"/>
      <c r="NWR1112" s="435"/>
      <c r="NWS1112" s="435"/>
      <c r="NWT1112" s="435"/>
      <c r="NWU1112" s="435"/>
      <c r="NWV1112" s="435"/>
      <c r="NWW1112" s="435"/>
      <c r="NWX1112" s="435"/>
      <c r="NWY1112" s="435"/>
      <c r="NWZ1112" s="435"/>
      <c r="NXA1112" s="435"/>
      <c r="NXB1112" s="435"/>
      <c r="NXC1112" s="435"/>
      <c r="NXD1112" s="435"/>
      <c r="NXE1112" s="435"/>
      <c r="NXF1112" s="435"/>
      <c r="NXG1112" s="435"/>
      <c r="NXH1112" s="435"/>
      <c r="NXI1112" s="435"/>
      <c r="NXJ1112" s="435"/>
      <c r="NXK1112" s="435"/>
      <c r="NXL1112" s="435"/>
      <c r="NXM1112" s="435"/>
      <c r="NXN1112" s="435"/>
      <c r="NXO1112" s="435"/>
      <c r="NXP1112" s="435"/>
      <c r="NXQ1112" s="435"/>
      <c r="NXR1112" s="435"/>
      <c r="NXS1112" s="435"/>
      <c r="NXT1112" s="435"/>
      <c r="NXU1112" s="435"/>
      <c r="NXV1112" s="435"/>
      <c r="NXW1112" s="435"/>
      <c r="NXX1112" s="435"/>
      <c r="NXY1112" s="435"/>
      <c r="NXZ1112" s="435"/>
      <c r="NYA1112" s="435"/>
      <c r="NYB1112" s="435"/>
      <c r="NYC1112" s="435"/>
      <c r="NYD1112" s="435"/>
      <c r="NYE1112" s="435"/>
      <c r="NYF1112" s="435"/>
      <c r="NYG1112" s="435"/>
      <c r="NYH1112" s="435"/>
      <c r="NYI1112" s="435"/>
      <c r="NYJ1112" s="435"/>
      <c r="NYK1112" s="435"/>
      <c r="NYL1112" s="435"/>
      <c r="NYM1112" s="435"/>
      <c r="NYN1112" s="435"/>
      <c r="NYO1112" s="435"/>
      <c r="NYP1112" s="435"/>
      <c r="NYQ1112" s="435"/>
      <c r="NYR1112" s="435"/>
      <c r="NYS1112" s="435"/>
      <c r="NYT1112" s="435"/>
      <c r="NYU1112" s="435"/>
      <c r="NYV1112" s="435"/>
      <c r="NYW1112" s="435"/>
      <c r="NYX1112" s="435"/>
      <c r="NYY1112" s="435"/>
      <c r="NYZ1112" s="435"/>
      <c r="NZA1112" s="435"/>
      <c r="NZB1112" s="435"/>
      <c r="NZC1112" s="435"/>
      <c r="NZD1112" s="435"/>
      <c r="NZE1112" s="435"/>
      <c r="NZF1112" s="435"/>
      <c r="NZG1112" s="435"/>
      <c r="NZH1112" s="435"/>
      <c r="NZI1112" s="435"/>
      <c r="NZJ1112" s="435"/>
      <c r="NZK1112" s="435"/>
      <c r="NZL1112" s="435"/>
      <c r="NZM1112" s="435"/>
      <c r="NZN1112" s="435"/>
      <c r="NZO1112" s="435"/>
      <c r="NZP1112" s="435"/>
      <c r="NZQ1112" s="435"/>
      <c r="NZR1112" s="435"/>
      <c r="NZS1112" s="435"/>
      <c r="NZT1112" s="435"/>
      <c r="NZU1112" s="435"/>
      <c r="NZV1112" s="435"/>
      <c r="NZW1112" s="435"/>
      <c r="NZX1112" s="435"/>
      <c r="NZY1112" s="435"/>
      <c r="NZZ1112" s="435"/>
      <c r="OAA1112" s="435"/>
      <c r="OAB1112" s="435"/>
      <c r="OAC1112" s="435"/>
      <c r="OAD1112" s="435"/>
      <c r="OAE1112" s="435"/>
      <c r="OAF1112" s="435"/>
      <c r="OAG1112" s="435"/>
      <c r="OAH1112" s="435"/>
      <c r="OAI1112" s="435"/>
      <c r="OAJ1112" s="435"/>
      <c r="OAK1112" s="435"/>
      <c r="OAL1112" s="435"/>
      <c r="OAM1112" s="435"/>
      <c r="OAN1112" s="435"/>
      <c r="OAO1112" s="435"/>
      <c r="OAP1112" s="435"/>
      <c r="OAQ1112" s="435"/>
      <c r="OAR1112" s="435"/>
      <c r="OAS1112" s="435"/>
      <c r="OAT1112" s="435"/>
      <c r="OAU1112" s="435"/>
      <c r="OAV1112" s="435"/>
      <c r="OAW1112" s="435"/>
      <c r="OAX1112" s="435"/>
      <c r="OAY1112" s="435"/>
      <c r="OAZ1112" s="435"/>
      <c r="OBA1112" s="435"/>
      <c r="OBB1112" s="435"/>
      <c r="OBC1112" s="435"/>
      <c r="OBD1112" s="435"/>
      <c r="OBE1112" s="435"/>
      <c r="OBF1112" s="435"/>
      <c r="OBG1112" s="435"/>
      <c r="OBH1112" s="435"/>
      <c r="OBI1112" s="435"/>
      <c r="OBJ1112" s="435"/>
      <c r="OBK1112" s="435"/>
      <c r="OBL1112" s="435"/>
      <c r="OBM1112" s="435"/>
      <c r="OBN1112" s="435"/>
      <c r="OBO1112" s="435"/>
      <c r="OBP1112" s="435"/>
      <c r="OBQ1112" s="435"/>
      <c r="OBR1112" s="435"/>
      <c r="OBS1112" s="435"/>
      <c r="OBT1112" s="435"/>
      <c r="OBU1112" s="435"/>
      <c r="OBV1112" s="435"/>
      <c r="OBW1112" s="435"/>
      <c r="OBX1112" s="435"/>
      <c r="OBY1112" s="435"/>
      <c r="OBZ1112" s="435"/>
      <c r="OCA1112" s="435"/>
      <c r="OCB1112" s="435"/>
      <c r="OCC1112" s="435"/>
      <c r="OCD1112" s="435"/>
      <c r="OCE1112" s="435"/>
      <c r="OCF1112" s="435"/>
      <c r="OCG1112" s="435"/>
      <c r="OCH1112" s="435"/>
      <c r="OCI1112" s="435"/>
      <c r="OCJ1112" s="435"/>
      <c r="OCK1112" s="435"/>
      <c r="OCL1112" s="435"/>
      <c r="OCM1112" s="435"/>
      <c r="OCN1112" s="435"/>
      <c r="OCO1112" s="435"/>
      <c r="OCP1112" s="435"/>
      <c r="OCQ1112" s="435"/>
      <c r="OCR1112" s="435"/>
      <c r="OCS1112" s="435"/>
      <c r="OCT1112" s="435"/>
      <c r="OCU1112" s="435"/>
      <c r="OCV1112" s="435"/>
      <c r="OCW1112" s="435"/>
      <c r="OCX1112" s="435"/>
      <c r="OCY1112" s="435"/>
      <c r="OCZ1112" s="435"/>
      <c r="ODA1112" s="435"/>
      <c r="ODB1112" s="435"/>
      <c r="ODC1112" s="435"/>
      <c r="ODD1112" s="435"/>
      <c r="ODE1112" s="435"/>
      <c r="ODF1112" s="435"/>
      <c r="ODG1112" s="435"/>
      <c r="ODH1112" s="435"/>
      <c r="ODI1112" s="435"/>
      <c r="ODJ1112" s="435"/>
      <c r="ODK1112" s="435"/>
      <c r="ODL1112" s="435"/>
      <c r="ODM1112" s="435"/>
      <c r="ODN1112" s="435"/>
      <c r="ODO1112" s="435"/>
      <c r="ODP1112" s="435"/>
      <c r="ODQ1112" s="435"/>
      <c r="ODR1112" s="435"/>
      <c r="ODS1112" s="435"/>
      <c r="ODT1112" s="435"/>
      <c r="ODU1112" s="435"/>
      <c r="ODV1112" s="435"/>
      <c r="ODW1112" s="435"/>
      <c r="ODX1112" s="435"/>
      <c r="ODY1112" s="435"/>
      <c r="ODZ1112" s="435"/>
      <c r="OEA1112" s="435"/>
      <c r="OEB1112" s="435"/>
      <c r="OEC1112" s="435"/>
      <c r="OED1112" s="435"/>
      <c r="OEE1112" s="435"/>
      <c r="OEF1112" s="435"/>
      <c r="OEG1112" s="435"/>
      <c r="OEH1112" s="435"/>
      <c r="OEI1112" s="435"/>
      <c r="OEJ1112" s="435"/>
      <c r="OEK1112" s="435"/>
      <c r="OEL1112" s="435"/>
      <c r="OEM1112" s="435"/>
      <c r="OEN1112" s="435"/>
      <c r="OEO1112" s="435"/>
      <c r="OEP1112" s="435"/>
      <c r="OEQ1112" s="435"/>
      <c r="OER1112" s="435"/>
      <c r="OES1112" s="435"/>
      <c r="OET1112" s="435"/>
      <c r="OEU1112" s="435"/>
      <c r="OEV1112" s="435"/>
      <c r="OEW1112" s="435"/>
      <c r="OEX1112" s="435"/>
      <c r="OEY1112" s="435"/>
      <c r="OEZ1112" s="435"/>
      <c r="OFA1112" s="435"/>
      <c r="OFB1112" s="435"/>
      <c r="OFC1112" s="435"/>
      <c r="OFD1112" s="435"/>
      <c r="OFE1112" s="435"/>
      <c r="OFF1112" s="435"/>
      <c r="OFG1112" s="435"/>
      <c r="OFH1112" s="435"/>
      <c r="OFI1112" s="435"/>
      <c r="OFJ1112" s="435"/>
      <c r="OFK1112" s="435"/>
      <c r="OFL1112" s="435"/>
      <c r="OFM1112" s="435"/>
      <c r="OFN1112" s="435"/>
      <c r="OFO1112" s="435"/>
      <c r="OFP1112" s="435"/>
      <c r="OFQ1112" s="435"/>
      <c r="OFR1112" s="435"/>
      <c r="OFS1112" s="435"/>
      <c r="OFT1112" s="435"/>
      <c r="OFU1112" s="435"/>
      <c r="OFV1112" s="435"/>
      <c r="OFW1112" s="435"/>
      <c r="OFX1112" s="435"/>
      <c r="OFY1112" s="435"/>
      <c r="OFZ1112" s="435"/>
      <c r="OGA1112" s="435"/>
      <c r="OGB1112" s="435"/>
      <c r="OGC1112" s="435"/>
      <c r="OGD1112" s="435"/>
      <c r="OGE1112" s="435"/>
      <c r="OGF1112" s="435"/>
      <c r="OGG1112" s="435"/>
      <c r="OGH1112" s="435"/>
      <c r="OGI1112" s="435"/>
      <c r="OGJ1112" s="435"/>
      <c r="OGK1112" s="435"/>
      <c r="OGL1112" s="435"/>
      <c r="OGM1112" s="435"/>
      <c r="OGN1112" s="435"/>
      <c r="OGO1112" s="435"/>
      <c r="OGP1112" s="435"/>
      <c r="OGQ1112" s="435"/>
      <c r="OGR1112" s="435"/>
      <c r="OGS1112" s="435"/>
      <c r="OGT1112" s="435"/>
      <c r="OGU1112" s="435"/>
      <c r="OGV1112" s="435"/>
      <c r="OGW1112" s="435"/>
      <c r="OGX1112" s="435"/>
      <c r="OGY1112" s="435"/>
      <c r="OGZ1112" s="435"/>
      <c r="OHA1112" s="435"/>
      <c r="OHB1112" s="435"/>
      <c r="OHC1112" s="435"/>
      <c r="OHD1112" s="435"/>
      <c r="OHE1112" s="435"/>
      <c r="OHF1112" s="435"/>
      <c r="OHG1112" s="435"/>
      <c r="OHH1112" s="435"/>
      <c r="OHI1112" s="435"/>
      <c r="OHJ1112" s="435"/>
      <c r="OHK1112" s="435"/>
      <c r="OHL1112" s="435"/>
      <c r="OHM1112" s="435"/>
      <c r="OHN1112" s="435"/>
      <c r="OHO1112" s="435"/>
      <c r="OHP1112" s="435"/>
      <c r="OHQ1112" s="435"/>
      <c r="OHR1112" s="435"/>
      <c r="OHS1112" s="435"/>
      <c r="OHT1112" s="435"/>
      <c r="OHU1112" s="435"/>
      <c r="OHV1112" s="435"/>
      <c r="OHW1112" s="435"/>
      <c r="OHX1112" s="435"/>
      <c r="OHY1112" s="435"/>
      <c r="OHZ1112" s="435"/>
      <c r="OIA1112" s="435"/>
      <c r="OIB1112" s="435"/>
      <c r="OIC1112" s="435"/>
      <c r="OID1112" s="435"/>
      <c r="OIE1112" s="435"/>
      <c r="OIF1112" s="435"/>
      <c r="OIG1112" s="435"/>
      <c r="OIH1112" s="435"/>
      <c r="OII1112" s="435"/>
      <c r="OIJ1112" s="435"/>
      <c r="OIK1112" s="435"/>
      <c r="OIL1112" s="435"/>
      <c r="OIM1112" s="435"/>
      <c r="OIN1112" s="435"/>
      <c r="OIO1112" s="435"/>
      <c r="OIP1112" s="435"/>
      <c r="OIQ1112" s="435"/>
      <c r="OIR1112" s="435"/>
      <c r="OIS1112" s="435"/>
      <c r="OIT1112" s="435"/>
      <c r="OIU1112" s="435"/>
      <c r="OIV1112" s="435"/>
      <c r="OIW1112" s="435"/>
      <c r="OIX1112" s="435"/>
      <c r="OIY1112" s="435"/>
      <c r="OIZ1112" s="435"/>
      <c r="OJA1112" s="435"/>
      <c r="OJB1112" s="435"/>
      <c r="OJC1112" s="435"/>
      <c r="OJD1112" s="435"/>
      <c r="OJE1112" s="435"/>
      <c r="OJF1112" s="435"/>
      <c r="OJG1112" s="435"/>
      <c r="OJH1112" s="435"/>
      <c r="OJI1112" s="435"/>
      <c r="OJJ1112" s="435"/>
      <c r="OJK1112" s="435"/>
      <c r="OJL1112" s="435"/>
      <c r="OJM1112" s="435"/>
      <c r="OJN1112" s="435"/>
      <c r="OJO1112" s="435"/>
      <c r="OJP1112" s="435"/>
      <c r="OJQ1112" s="435"/>
      <c r="OJR1112" s="435"/>
      <c r="OJS1112" s="435"/>
      <c r="OJT1112" s="435"/>
      <c r="OJU1112" s="435"/>
      <c r="OJV1112" s="435"/>
      <c r="OJW1112" s="435"/>
      <c r="OJX1112" s="435"/>
      <c r="OJY1112" s="435"/>
      <c r="OJZ1112" s="435"/>
      <c r="OKA1112" s="435"/>
      <c r="OKB1112" s="435"/>
      <c r="OKC1112" s="435"/>
      <c r="OKD1112" s="435"/>
      <c r="OKE1112" s="435"/>
      <c r="OKF1112" s="435"/>
      <c r="OKG1112" s="435"/>
      <c r="OKH1112" s="435"/>
      <c r="OKI1112" s="435"/>
      <c r="OKJ1112" s="435"/>
      <c r="OKK1112" s="435"/>
      <c r="OKL1112" s="435"/>
      <c r="OKM1112" s="435"/>
      <c r="OKN1112" s="435"/>
      <c r="OKO1112" s="435"/>
      <c r="OKP1112" s="435"/>
      <c r="OKQ1112" s="435"/>
      <c r="OKR1112" s="435"/>
      <c r="OKS1112" s="435"/>
      <c r="OKT1112" s="435"/>
      <c r="OKU1112" s="435"/>
      <c r="OKV1112" s="435"/>
      <c r="OKW1112" s="435"/>
      <c r="OKX1112" s="435"/>
      <c r="OKY1112" s="435"/>
      <c r="OKZ1112" s="435"/>
      <c r="OLA1112" s="435"/>
      <c r="OLB1112" s="435"/>
      <c r="OLC1112" s="435"/>
      <c r="OLD1112" s="435"/>
      <c r="OLE1112" s="435"/>
      <c r="OLF1112" s="435"/>
      <c r="OLG1112" s="435"/>
      <c r="OLH1112" s="435"/>
      <c r="OLI1112" s="435"/>
      <c r="OLJ1112" s="435"/>
      <c r="OLK1112" s="435"/>
      <c r="OLL1112" s="435"/>
      <c r="OLM1112" s="435"/>
      <c r="OLN1112" s="435"/>
      <c r="OLO1112" s="435"/>
      <c r="OLP1112" s="435"/>
      <c r="OLQ1112" s="435"/>
      <c r="OLR1112" s="435"/>
      <c r="OLS1112" s="435"/>
      <c r="OLT1112" s="435"/>
      <c r="OLU1112" s="435"/>
      <c r="OLV1112" s="435"/>
      <c r="OLW1112" s="435"/>
      <c r="OLX1112" s="435"/>
      <c r="OLY1112" s="435"/>
      <c r="OLZ1112" s="435"/>
      <c r="OMA1112" s="435"/>
      <c r="OMB1112" s="435"/>
      <c r="OMC1112" s="435"/>
      <c r="OMD1112" s="435"/>
      <c r="OME1112" s="435"/>
      <c r="OMF1112" s="435"/>
      <c r="OMG1112" s="435"/>
      <c r="OMH1112" s="435"/>
      <c r="OMI1112" s="435"/>
      <c r="OMJ1112" s="435"/>
      <c r="OMK1112" s="435"/>
      <c r="OML1112" s="435"/>
      <c r="OMM1112" s="435"/>
      <c r="OMN1112" s="435"/>
      <c r="OMO1112" s="435"/>
      <c r="OMP1112" s="435"/>
      <c r="OMQ1112" s="435"/>
      <c r="OMR1112" s="435"/>
      <c r="OMS1112" s="435"/>
      <c r="OMT1112" s="435"/>
      <c r="OMU1112" s="435"/>
      <c r="OMV1112" s="435"/>
      <c r="OMW1112" s="435"/>
      <c r="OMX1112" s="435"/>
      <c r="OMY1112" s="435"/>
      <c r="OMZ1112" s="435"/>
      <c r="ONA1112" s="435"/>
      <c r="ONB1112" s="435"/>
      <c r="ONC1112" s="435"/>
      <c r="OND1112" s="435"/>
      <c r="ONE1112" s="435"/>
      <c r="ONF1112" s="435"/>
      <c r="ONG1112" s="435"/>
      <c r="ONH1112" s="435"/>
      <c r="ONI1112" s="435"/>
      <c r="ONJ1112" s="435"/>
      <c r="ONK1112" s="435"/>
      <c r="ONL1112" s="435"/>
      <c r="ONM1112" s="435"/>
      <c r="ONN1112" s="435"/>
      <c r="ONO1112" s="435"/>
      <c r="ONP1112" s="435"/>
      <c r="ONQ1112" s="435"/>
      <c r="ONR1112" s="435"/>
      <c r="ONS1112" s="435"/>
      <c r="ONT1112" s="435"/>
      <c r="ONU1112" s="435"/>
      <c r="ONV1112" s="435"/>
      <c r="ONW1112" s="435"/>
      <c r="ONX1112" s="435"/>
      <c r="ONY1112" s="435"/>
      <c r="ONZ1112" s="435"/>
      <c r="OOA1112" s="435"/>
      <c r="OOB1112" s="435"/>
      <c r="OOC1112" s="435"/>
      <c r="OOD1112" s="435"/>
      <c r="OOE1112" s="435"/>
      <c r="OOF1112" s="435"/>
      <c r="OOG1112" s="435"/>
      <c r="OOH1112" s="435"/>
      <c r="OOI1112" s="435"/>
      <c r="OOJ1112" s="435"/>
      <c r="OOK1112" s="435"/>
      <c r="OOL1112" s="435"/>
      <c r="OOM1112" s="435"/>
      <c r="OON1112" s="435"/>
      <c r="OOO1112" s="435"/>
      <c r="OOP1112" s="435"/>
      <c r="OOQ1112" s="435"/>
      <c r="OOR1112" s="435"/>
      <c r="OOS1112" s="435"/>
      <c r="OOT1112" s="435"/>
      <c r="OOU1112" s="435"/>
      <c r="OOV1112" s="435"/>
      <c r="OOW1112" s="435"/>
      <c r="OOX1112" s="435"/>
      <c r="OOY1112" s="435"/>
      <c r="OOZ1112" s="435"/>
      <c r="OPA1112" s="435"/>
      <c r="OPB1112" s="435"/>
      <c r="OPC1112" s="435"/>
      <c r="OPD1112" s="435"/>
      <c r="OPE1112" s="435"/>
      <c r="OPF1112" s="435"/>
      <c r="OPG1112" s="435"/>
      <c r="OPH1112" s="435"/>
      <c r="OPI1112" s="435"/>
      <c r="OPJ1112" s="435"/>
      <c r="OPK1112" s="435"/>
      <c r="OPL1112" s="435"/>
      <c r="OPM1112" s="435"/>
      <c r="OPN1112" s="435"/>
      <c r="OPO1112" s="435"/>
      <c r="OPP1112" s="435"/>
      <c r="OPQ1112" s="435"/>
      <c r="OPR1112" s="435"/>
      <c r="OPS1112" s="435"/>
      <c r="OPT1112" s="435"/>
      <c r="OPU1112" s="435"/>
      <c r="OPV1112" s="435"/>
      <c r="OPW1112" s="435"/>
      <c r="OPX1112" s="435"/>
      <c r="OPY1112" s="435"/>
      <c r="OPZ1112" s="435"/>
      <c r="OQA1112" s="435"/>
      <c r="OQB1112" s="435"/>
      <c r="OQC1112" s="435"/>
      <c r="OQD1112" s="435"/>
      <c r="OQE1112" s="435"/>
      <c r="OQF1112" s="435"/>
      <c r="OQG1112" s="435"/>
      <c r="OQH1112" s="435"/>
      <c r="OQI1112" s="435"/>
      <c r="OQJ1112" s="435"/>
      <c r="OQK1112" s="435"/>
      <c r="OQL1112" s="435"/>
      <c r="OQM1112" s="435"/>
      <c r="OQN1112" s="435"/>
      <c r="OQO1112" s="435"/>
      <c r="OQP1112" s="435"/>
      <c r="OQQ1112" s="435"/>
      <c r="OQR1112" s="435"/>
      <c r="OQS1112" s="435"/>
      <c r="OQT1112" s="435"/>
      <c r="OQU1112" s="435"/>
      <c r="OQV1112" s="435"/>
      <c r="OQW1112" s="435"/>
      <c r="OQX1112" s="435"/>
      <c r="OQY1112" s="435"/>
      <c r="OQZ1112" s="435"/>
      <c r="ORA1112" s="435"/>
      <c r="ORB1112" s="435"/>
      <c r="ORC1112" s="435"/>
      <c r="ORD1112" s="435"/>
      <c r="ORE1112" s="435"/>
      <c r="ORF1112" s="435"/>
      <c r="ORG1112" s="435"/>
      <c r="ORH1112" s="435"/>
      <c r="ORI1112" s="435"/>
      <c r="ORJ1112" s="435"/>
      <c r="ORK1112" s="435"/>
      <c r="ORL1112" s="435"/>
      <c r="ORM1112" s="435"/>
      <c r="ORN1112" s="435"/>
      <c r="ORO1112" s="435"/>
      <c r="ORP1112" s="435"/>
      <c r="ORQ1112" s="435"/>
      <c r="ORR1112" s="435"/>
      <c r="ORS1112" s="435"/>
      <c r="ORT1112" s="435"/>
      <c r="ORU1112" s="435"/>
      <c r="ORV1112" s="435"/>
      <c r="ORW1112" s="435"/>
      <c r="ORX1112" s="435"/>
      <c r="ORY1112" s="435"/>
      <c r="ORZ1112" s="435"/>
      <c r="OSA1112" s="435"/>
      <c r="OSB1112" s="435"/>
      <c r="OSC1112" s="435"/>
      <c r="OSD1112" s="435"/>
      <c r="OSE1112" s="435"/>
      <c r="OSF1112" s="435"/>
      <c r="OSG1112" s="435"/>
      <c r="OSH1112" s="435"/>
      <c r="OSI1112" s="435"/>
      <c r="OSJ1112" s="435"/>
      <c r="OSK1112" s="435"/>
      <c r="OSL1112" s="435"/>
      <c r="OSM1112" s="435"/>
      <c r="OSN1112" s="435"/>
      <c r="OSO1112" s="435"/>
      <c r="OSP1112" s="435"/>
      <c r="OSQ1112" s="435"/>
      <c r="OSR1112" s="435"/>
      <c r="OSS1112" s="435"/>
      <c r="OST1112" s="435"/>
      <c r="OSU1112" s="435"/>
      <c r="OSV1112" s="435"/>
      <c r="OSW1112" s="435"/>
      <c r="OSX1112" s="435"/>
      <c r="OSY1112" s="435"/>
      <c r="OSZ1112" s="435"/>
      <c r="OTA1112" s="435"/>
      <c r="OTB1112" s="435"/>
      <c r="OTC1112" s="435"/>
      <c r="OTD1112" s="435"/>
      <c r="OTE1112" s="435"/>
      <c r="OTF1112" s="435"/>
      <c r="OTG1112" s="435"/>
      <c r="OTH1112" s="435"/>
      <c r="OTI1112" s="435"/>
      <c r="OTJ1112" s="435"/>
      <c r="OTK1112" s="435"/>
      <c r="OTL1112" s="435"/>
      <c r="OTM1112" s="435"/>
      <c r="OTN1112" s="435"/>
      <c r="OTO1112" s="435"/>
      <c r="OTP1112" s="435"/>
      <c r="OTQ1112" s="435"/>
      <c r="OTR1112" s="435"/>
      <c r="OTS1112" s="435"/>
      <c r="OTT1112" s="435"/>
      <c r="OTU1112" s="435"/>
      <c r="OTV1112" s="435"/>
      <c r="OTW1112" s="435"/>
      <c r="OTX1112" s="435"/>
      <c r="OTY1112" s="435"/>
      <c r="OTZ1112" s="435"/>
      <c r="OUA1112" s="435"/>
      <c r="OUB1112" s="435"/>
      <c r="OUC1112" s="435"/>
      <c r="OUD1112" s="435"/>
      <c r="OUE1112" s="435"/>
      <c r="OUF1112" s="435"/>
      <c r="OUG1112" s="435"/>
      <c r="OUH1112" s="435"/>
      <c r="OUI1112" s="435"/>
      <c r="OUJ1112" s="435"/>
      <c r="OUK1112" s="435"/>
      <c r="OUL1112" s="435"/>
      <c r="OUM1112" s="435"/>
      <c r="OUN1112" s="435"/>
      <c r="OUO1112" s="435"/>
      <c r="OUP1112" s="435"/>
      <c r="OUQ1112" s="435"/>
      <c r="OUR1112" s="435"/>
      <c r="OUS1112" s="435"/>
      <c r="OUT1112" s="435"/>
      <c r="OUU1112" s="435"/>
      <c r="OUV1112" s="435"/>
      <c r="OUW1112" s="435"/>
      <c r="OUX1112" s="435"/>
      <c r="OUY1112" s="435"/>
      <c r="OUZ1112" s="435"/>
      <c r="OVA1112" s="435"/>
      <c r="OVB1112" s="435"/>
      <c r="OVC1112" s="435"/>
      <c r="OVD1112" s="435"/>
      <c r="OVE1112" s="435"/>
      <c r="OVF1112" s="435"/>
      <c r="OVG1112" s="435"/>
      <c r="OVH1112" s="435"/>
      <c r="OVI1112" s="435"/>
      <c r="OVJ1112" s="435"/>
      <c r="OVK1112" s="435"/>
      <c r="OVL1112" s="435"/>
      <c r="OVM1112" s="435"/>
      <c r="OVN1112" s="435"/>
      <c r="OVO1112" s="435"/>
      <c r="OVP1112" s="435"/>
      <c r="OVQ1112" s="435"/>
      <c r="OVR1112" s="435"/>
      <c r="OVS1112" s="435"/>
      <c r="OVT1112" s="435"/>
      <c r="OVU1112" s="435"/>
      <c r="OVV1112" s="435"/>
      <c r="OVW1112" s="435"/>
      <c r="OVX1112" s="435"/>
      <c r="OVY1112" s="435"/>
      <c r="OVZ1112" s="435"/>
      <c r="OWA1112" s="435"/>
      <c r="OWB1112" s="435"/>
      <c r="OWC1112" s="435"/>
      <c r="OWD1112" s="435"/>
      <c r="OWE1112" s="435"/>
      <c r="OWF1112" s="435"/>
      <c r="OWG1112" s="435"/>
      <c r="OWH1112" s="435"/>
      <c r="OWI1112" s="435"/>
      <c r="OWJ1112" s="435"/>
      <c r="OWK1112" s="435"/>
      <c r="OWL1112" s="435"/>
      <c r="OWM1112" s="435"/>
      <c r="OWN1112" s="435"/>
      <c r="OWO1112" s="435"/>
      <c r="OWP1112" s="435"/>
      <c r="OWQ1112" s="435"/>
      <c r="OWR1112" s="435"/>
      <c r="OWS1112" s="435"/>
      <c r="OWT1112" s="435"/>
      <c r="OWU1112" s="435"/>
      <c r="OWV1112" s="435"/>
      <c r="OWW1112" s="435"/>
      <c r="OWX1112" s="435"/>
      <c r="OWY1112" s="435"/>
      <c r="OWZ1112" s="435"/>
      <c r="OXA1112" s="435"/>
      <c r="OXB1112" s="435"/>
      <c r="OXC1112" s="435"/>
      <c r="OXD1112" s="435"/>
      <c r="OXE1112" s="435"/>
      <c r="OXF1112" s="435"/>
      <c r="OXG1112" s="435"/>
      <c r="OXH1112" s="435"/>
      <c r="OXI1112" s="435"/>
      <c r="OXJ1112" s="435"/>
      <c r="OXK1112" s="435"/>
      <c r="OXL1112" s="435"/>
      <c r="OXM1112" s="435"/>
      <c r="OXN1112" s="435"/>
      <c r="OXO1112" s="435"/>
      <c r="OXP1112" s="435"/>
      <c r="OXQ1112" s="435"/>
      <c r="OXR1112" s="435"/>
      <c r="OXS1112" s="435"/>
      <c r="OXT1112" s="435"/>
      <c r="OXU1112" s="435"/>
      <c r="OXV1112" s="435"/>
      <c r="OXW1112" s="435"/>
      <c r="OXX1112" s="435"/>
      <c r="OXY1112" s="435"/>
      <c r="OXZ1112" s="435"/>
      <c r="OYA1112" s="435"/>
      <c r="OYB1112" s="435"/>
      <c r="OYC1112" s="435"/>
      <c r="OYD1112" s="435"/>
      <c r="OYE1112" s="435"/>
      <c r="OYF1112" s="435"/>
      <c r="OYG1112" s="435"/>
      <c r="OYH1112" s="435"/>
      <c r="OYI1112" s="435"/>
      <c r="OYJ1112" s="435"/>
      <c r="OYK1112" s="435"/>
      <c r="OYL1112" s="435"/>
      <c r="OYM1112" s="435"/>
      <c r="OYN1112" s="435"/>
      <c r="OYO1112" s="435"/>
      <c r="OYP1112" s="435"/>
      <c r="OYQ1112" s="435"/>
      <c r="OYR1112" s="435"/>
      <c r="OYS1112" s="435"/>
      <c r="OYT1112" s="435"/>
      <c r="OYU1112" s="435"/>
      <c r="OYV1112" s="435"/>
      <c r="OYW1112" s="435"/>
      <c r="OYX1112" s="435"/>
      <c r="OYY1112" s="435"/>
      <c r="OYZ1112" s="435"/>
      <c r="OZA1112" s="435"/>
      <c r="OZB1112" s="435"/>
      <c r="OZC1112" s="435"/>
      <c r="OZD1112" s="435"/>
      <c r="OZE1112" s="435"/>
      <c r="OZF1112" s="435"/>
      <c r="OZG1112" s="435"/>
      <c r="OZH1112" s="435"/>
      <c r="OZI1112" s="435"/>
      <c r="OZJ1112" s="435"/>
      <c r="OZK1112" s="435"/>
      <c r="OZL1112" s="435"/>
      <c r="OZM1112" s="435"/>
      <c r="OZN1112" s="435"/>
      <c r="OZO1112" s="435"/>
      <c r="OZP1112" s="435"/>
      <c r="OZQ1112" s="435"/>
      <c r="OZR1112" s="435"/>
      <c r="OZS1112" s="435"/>
      <c r="OZT1112" s="435"/>
      <c r="OZU1112" s="435"/>
      <c r="OZV1112" s="435"/>
      <c r="OZW1112" s="435"/>
      <c r="OZX1112" s="435"/>
      <c r="OZY1112" s="435"/>
      <c r="OZZ1112" s="435"/>
      <c r="PAA1112" s="435"/>
      <c r="PAB1112" s="435"/>
      <c r="PAC1112" s="435"/>
      <c r="PAD1112" s="435"/>
      <c r="PAE1112" s="435"/>
      <c r="PAF1112" s="435"/>
      <c r="PAG1112" s="435"/>
      <c r="PAH1112" s="435"/>
      <c r="PAI1112" s="435"/>
      <c r="PAJ1112" s="435"/>
      <c r="PAK1112" s="435"/>
      <c r="PAL1112" s="435"/>
      <c r="PAM1112" s="435"/>
      <c r="PAN1112" s="435"/>
      <c r="PAO1112" s="435"/>
      <c r="PAP1112" s="435"/>
      <c r="PAQ1112" s="435"/>
      <c r="PAR1112" s="435"/>
      <c r="PAS1112" s="435"/>
      <c r="PAT1112" s="435"/>
      <c r="PAU1112" s="435"/>
      <c r="PAV1112" s="435"/>
      <c r="PAW1112" s="435"/>
      <c r="PAX1112" s="435"/>
      <c r="PAY1112" s="435"/>
      <c r="PAZ1112" s="435"/>
      <c r="PBA1112" s="435"/>
      <c r="PBB1112" s="435"/>
      <c r="PBC1112" s="435"/>
      <c r="PBD1112" s="435"/>
      <c r="PBE1112" s="435"/>
      <c r="PBF1112" s="435"/>
      <c r="PBG1112" s="435"/>
      <c r="PBH1112" s="435"/>
      <c r="PBI1112" s="435"/>
      <c r="PBJ1112" s="435"/>
      <c r="PBK1112" s="435"/>
      <c r="PBL1112" s="435"/>
      <c r="PBM1112" s="435"/>
      <c r="PBN1112" s="435"/>
      <c r="PBO1112" s="435"/>
      <c r="PBP1112" s="435"/>
      <c r="PBQ1112" s="435"/>
      <c r="PBR1112" s="435"/>
      <c r="PBS1112" s="435"/>
      <c r="PBT1112" s="435"/>
      <c r="PBU1112" s="435"/>
      <c r="PBV1112" s="435"/>
      <c r="PBW1112" s="435"/>
      <c r="PBX1112" s="435"/>
      <c r="PBY1112" s="435"/>
      <c r="PBZ1112" s="435"/>
      <c r="PCA1112" s="435"/>
      <c r="PCB1112" s="435"/>
      <c r="PCC1112" s="435"/>
      <c r="PCD1112" s="435"/>
      <c r="PCE1112" s="435"/>
      <c r="PCF1112" s="435"/>
      <c r="PCG1112" s="435"/>
      <c r="PCH1112" s="435"/>
      <c r="PCI1112" s="435"/>
      <c r="PCJ1112" s="435"/>
      <c r="PCK1112" s="435"/>
      <c r="PCL1112" s="435"/>
      <c r="PCM1112" s="435"/>
      <c r="PCN1112" s="435"/>
      <c r="PCO1112" s="435"/>
      <c r="PCP1112" s="435"/>
      <c r="PCQ1112" s="435"/>
      <c r="PCR1112" s="435"/>
      <c r="PCS1112" s="435"/>
      <c r="PCT1112" s="435"/>
      <c r="PCU1112" s="435"/>
      <c r="PCV1112" s="435"/>
      <c r="PCW1112" s="435"/>
      <c r="PCX1112" s="435"/>
      <c r="PCY1112" s="435"/>
      <c r="PCZ1112" s="435"/>
      <c r="PDA1112" s="435"/>
      <c r="PDB1112" s="435"/>
      <c r="PDC1112" s="435"/>
      <c r="PDD1112" s="435"/>
      <c r="PDE1112" s="435"/>
      <c r="PDF1112" s="435"/>
      <c r="PDG1112" s="435"/>
      <c r="PDH1112" s="435"/>
      <c r="PDI1112" s="435"/>
      <c r="PDJ1112" s="435"/>
      <c r="PDK1112" s="435"/>
      <c r="PDL1112" s="435"/>
      <c r="PDM1112" s="435"/>
      <c r="PDN1112" s="435"/>
      <c r="PDO1112" s="435"/>
      <c r="PDP1112" s="435"/>
      <c r="PDQ1112" s="435"/>
      <c r="PDR1112" s="435"/>
      <c r="PDS1112" s="435"/>
      <c r="PDT1112" s="435"/>
      <c r="PDU1112" s="435"/>
      <c r="PDV1112" s="435"/>
      <c r="PDW1112" s="435"/>
      <c r="PDX1112" s="435"/>
      <c r="PDY1112" s="435"/>
      <c r="PDZ1112" s="435"/>
      <c r="PEA1112" s="435"/>
      <c r="PEB1112" s="435"/>
      <c r="PEC1112" s="435"/>
      <c r="PED1112" s="435"/>
      <c r="PEE1112" s="435"/>
      <c r="PEF1112" s="435"/>
      <c r="PEG1112" s="435"/>
      <c r="PEH1112" s="435"/>
      <c r="PEI1112" s="435"/>
      <c r="PEJ1112" s="435"/>
      <c r="PEK1112" s="435"/>
      <c r="PEL1112" s="435"/>
      <c r="PEM1112" s="435"/>
      <c r="PEN1112" s="435"/>
      <c r="PEO1112" s="435"/>
      <c r="PEP1112" s="435"/>
      <c r="PEQ1112" s="435"/>
      <c r="PER1112" s="435"/>
      <c r="PES1112" s="435"/>
      <c r="PET1112" s="435"/>
      <c r="PEU1112" s="435"/>
      <c r="PEV1112" s="435"/>
      <c r="PEW1112" s="435"/>
      <c r="PEX1112" s="435"/>
      <c r="PEY1112" s="435"/>
      <c r="PEZ1112" s="435"/>
      <c r="PFA1112" s="435"/>
      <c r="PFB1112" s="435"/>
      <c r="PFC1112" s="435"/>
      <c r="PFD1112" s="435"/>
      <c r="PFE1112" s="435"/>
      <c r="PFF1112" s="435"/>
      <c r="PFG1112" s="435"/>
      <c r="PFH1112" s="435"/>
      <c r="PFI1112" s="435"/>
      <c r="PFJ1112" s="435"/>
      <c r="PFK1112" s="435"/>
      <c r="PFL1112" s="435"/>
      <c r="PFM1112" s="435"/>
      <c r="PFN1112" s="435"/>
      <c r="PFO1112" s="435"/>
      <c r="PFP1112" s="435"/>
      <c r="PFQ1112" s="435"/>
      <c r="PFR1112" s="435"/>
      <c r="PFS1112" s="435"/>
      <c r="PFT1112" s="435"/>
      <c r="PFU1112" s="435"/>
      <c r="PFV1112" s="435"/>
      <c r="PFW1112" s="435"/>
      <c r="PFX1112" s="435"/>
      <c r="PFY1112" s="435"/>
      <c r="PFZ1112" s="435"/>
      <c r="PGA1112" s="435"/>
      <c r="PGB1112" s="435"/>
      <c r="PGC1112" s="435"/>
      <c r="PGD1112" s="435"/>
      <c r="PGE1112" s="435"/>
      <c r="PGF1112" s="435"/>
      <c r="PGG1112" s="435"/>
      <c r="PGH1112" s="435"/>
      <c r="PGI1112" s="435"/>
      <c r="PGJ1112" s="435"/>
      <c r="PGK1112" s="435"/>
      <c r="PGL1112" s="435"/>
      <c r="PGM1112" s="435"/>
      <c r="PGN1112" s="435"/>
      <c r="PGO1112" s="435"/>
      <c r="PGP1112" s="435"/>
      <c r="PGQ1112" s="435"/>
      <c r="PGR1112" s="435"/>
      <c r="PGS1112" s="435"/>
      <c r="PGT1112" s="435"/>
      <c r="PGU1112" s="435"/>
      <c r="PGV1112" s="435"/>
      <c r="PGW1112" s="435"/>
      <c r="PGX1112" s="435"/>
      <c r="PGY1112" s="435"/>
      <c r="PGZ1112" s="435"/>
      <c r="PHA1112" s="435"/>
      <c r="PHB1112" s="435"/>
      <c r="PHC1112" s="435"/>
      <c r="PHD1112" s="435"/>
      <c r="PHE1112" s="435"/>
      <c r="PHF1112" s="435"/>
      <c r="PHG1112" s="435"/>
      <c r="PHH1112" s="435"/>
      <c r="PHI1112" s="435"/>
      <c r="PHJ1112" s="435"/>
      <c r="PHK1112" s="435"/>
      <c r="PHL1112" s="435"/>
      <c r="PHM1112" s="435"/>
      <c r="PHN1112" s="435"/>
      <c r="PHO1112" s="435"/>
      <c r="PHP1112" s="435"/>
      <c r="PHQ1112" s="435"/>
      <c r="PHR1112" s="435"/>
      <c r="PHS1112" s="435"/>
      <c r="PHT1112" s="435"/>
      <c r="PHU1112" s="435"/>
      <c r="PHV1112" s="435"/>
      <c r="PHW1112" s="435"/>
      <c r="PHX1112" s="435"/>
      <c r="PHY1112" s="435"/>
      <c r="PHZ1112" s="435"/>
      <c r="PIA1112" s="435"/>
      <c r="PIB1112" s="435"/>
      <c r="PIC1112" s="435"/>
      <c r="PID1112" s="435"/>
      <c r="PIE1112" s="435"/>
      <c r="PIF1112" s="435"/>
      <c r="PIG1112" s="435"/>
      <c r="PIH1112" s="435"/>
      <c r="PII1112" s="435"/>
      <c r="PIJ1112" s="435"/>
      <c r="PIK1112" s="435"/>
      <c r="PIL1112" s="435"/>
      <c r="PIM1112" s="435"/>
      <c r="PIN1112" s="435"/>
      <c r="PIO1112" s="435"/>
      <c r="PIP1112" s="435"/>
      <c r="PIQ1112" s="435"/>
      <c r="PIR1112" s="435"/>
      <c r="PIS1112" s="435"/>
      <c r="PIT1112" s="435"/>
      <c r="PIU1112" s="435"/>
      <c r="PIV1112" s="435"/>
      <c r="PIW1112" s="435"/>
      <c r="PIX1112" s="435"/>
      <c r="PIY1112" s="435"/>
      <c r="PIZ1112" s="435"/>
      <c r="PJA1112" s="435"/>
      <c r="PJB1112" s="435"/>
      <c r="PJC1112" s="435"/>
      <c r="PJD1112" s="435"/>
      <c r="PJE1112" s="435"/>
      <c r="PJF1112" s="435"/>
      <c r="PJG1112" s="435"/>
      <c r="PJH1112" s="435"/>
      <c r="PJI1112" s="435"/>
      <c r="PJJ1112" s="435"/>
      <c r="PJK1112" s="435"/>
      <c r="PJL1112" s="435"/>
      <c r="PJM1112" s="435"/>
      <c r="PJN1112" s="435"/>
      <c r="PJO1112" s="435"/>
      <c r="PJP1112" s="435"/>
      <c r="PJQ1112" s="435"/>
      <c r="PJR1112" s="435"/>
      <c r="PJS1112" s="435"/>
      <c r="PJT1112" s="435"/>
      <c r="PJU1112" s="435"/>
      <c r="PJV1112" s="435"/>
      <c r="PJW1112" s="435"/>
      <c r="PJX1112" s="435"/>
      <c r="PJY1112" s="435"/>
      <c r="PJZ1112" s="435"/>
      <c r="PKA1112" s="435"/>
      <c r="PKB1112" s="435"/>
      <c r="PKC1112" s="435"/>
      <c r="PKD1112" s="435"/>
      <c r="PKE1112" s="435"/>
      <c r="PKF1112" s="435"/>
      <c r="PKG1112" s="435"/>
      <c r="PKH1112" s="435"/>
      <c r="PKI1112" s="435"/>
      <c r="PKJ1112" s="435"/>
      <c r="PKK1112" s="435"/>
      <c r="PKL1112" s="435"/>
      <c r="PKM1112" s="435"/>
      <c r="PKN1112" s="435"/>
      <c r="PKO1112" s="435"/>
      <c r="PKP1112" s="435"/>
      <c r="PKQ1112" s="435"/>
      <c r="PKR1112" s="435"/>
      <c r="PKS1112" s="435"/>
      <c r="PKT1112" s="435"/>
      <c r="PKU1112" s="435"/>
      <c r="PKV1112" s="435"/>
      <c r="PKW1112" s="435"/>
      <c r="PKX1112" s="435"/>
      <c r="PKY1112" s="435"/>
      <c r="PKZ1112" s="435"/>
      <c r="PLA1112" s="435"/>
      <c r="PLB1112" s="435"/>
      <c r="PLC1112" s="435"/>
      <c r="PLD1112" s="435"/>
      <c r="PLE1112" s="435"/>
      <c r="PLF1112" s="435"/>
      <c r="PLG1112" s="435"/>
      <c r="PLH1112" s="435"/>
      <c r="PLI1112" s="435"/>
      <c r="PLJ1112" s="435"/>
      <c r="PLK1112" s="435"/>
      <c r="PLL1112" s="435"/>
      <c r="PLM1112" s="435"/>
      <c r="PLN1112" s="435"/>
      <c r="PLO1112" s="435"/>
      <c r="PLP1112" s="435"/>
      <c r="PLQ1112" s="435"/>
      <c r="PLR1112" s="435"/>
      <c r="PLS1112" s="435"/>
      <c r="PLT1112" s="435"/>
      <c r="PLU1112" s="435"/>
      <c r="PLV1112" s="435"/>
      <c r="PLW1112" s="435"/>
      <c r="PLX1112" s="435"/>
      <c r="PLY1112" s="435"/>
      <c r="PLZ1112" s="435"/>
      <c r="PMA1112" s="435"/>
      <c r="PMB1112" s="435"/>
      <c r="PMC1112" s="435"/>
      <c r="PMD1112" s="435"/>
      <c r="PME1112" s="435"/>
      <c r="PMF1112" s="435"/>
      <c r="PMG1112" s="435"/>
      <c r="PMH1112" s="435"/>
      <c r="PMI1112" s="435"/>
      <c r="PMJ1112" s="435"/>
      <c r="PMK1112" s="435"/>
      <c r="PML1112" s="435"/>
      <c r="PMM1112" s="435"/>
      <c r="PMN1112" s="435"/>
      <c r="PMO1112" s="435"/>
      <c r="PMP1112" s="435"/>
      <c r="PMQ1112" s="435"/>
      <c r="PMR1112" s="435"/>
      <c r="PMS1112" s="435"/>
      <c r="PMT1112" s="435"/>
      <c r="PMU1112" s="435"/>
      <c r="PMV1112" s="435"/>
      <c r="PMW1112" s="435"/>
      <c r="PMX1112" s="435"/>
      <c r="PMY1112" s="435"/>
      <c r="PMZ1112" s="435"/>
      <c r="PNA1112" s="435"/>
      <c r="PNB1112" s="435"/>
      <c r="PNC1112" s="435"/>
      <c r="PND1112" s="435"/>
      <c r="PNE1112" s="435"/>
      <c r="PNF1112" s="435"/>
      <c r="PNG1112" s="435"/>
      <c r="PNH1112" s="435"/>
      <c r="PNI1112" s="435"/>
      <c r="PNJ1112" s="435"/>
      <c r="PNK1112" s="435"/>
      <c r="PNL1112" s="435"/>
      <c r="PNM1112" s="435"/>
      <c r="PNN1112" s="435"/>
      <c r="PNO1112" s="435"/>
      <c r="PNP1112" s="435"/>
      <c r="PNQ1112" s="435"/>
      <c r="PNR1112" s="435"/>
      <c r="PNS1112" s="435"/>
      <c r="PNT1112" s="435"/>
      <c r="PNU1112" s="435"/>
      <c r="PNV1112" s="435"/>
      <c r="PNW1112" s="435"/>
      <c r="PNX1112" s="435"/>
      <c r="PNY1112" s="435"/>
      <c r="PNZ1112" s="435"/>
      <c r="POA1112" s="435"/>
      <c r="POB1112" s="435"/>
      <c r="POC1112" s="435"/>
      <c r="POD1112" s="435"/>
      <c r="POE1112" s="435"/>
      <c r="POF1112" s="435"/>
      <c r="POG1112" s="435"/>
      <c r="POH1112" s="435"/>
      <c r="POI1112" s="435"/>
      <c r="POJ1112" s="435"/>
      <c r="POK1112" s="435"/>
      <c r="POL1112" s="435"/>
      <c r="POM1112" s="435"/>
      <c r="PON1112" s="435"/>
      <c r="POO1112" s="435"/>
      <c r="POP1112" s="435"/>
      <c r="POQ1112" s="435"/>
      <c r="POR1112" s="435"/>
      <c r="POS1112" s="435"/>
      <c r="POT1112" s="435"/>
      <c r="POU1112" s="435"/>
      <c r="POV1112" s="435"/>
      <c r="POW1112" s="435"/>
      <c r="POX1112" s="435"/>
      <c r="POY1112" s="435"/>
      <c r="POZ1112" s="435"/>
      <c r="PPA1112" s="435"/>
      <c r="PPB1112" s="435"/>
      <c r="PPC1112" s="435"/>
      <c r="PPD1112" s="435"/>
      <c r="PPE1112" s="435"/>
      <c r="PPF1112" s="435"/>
      <c r="PPG1112" s="435"/>
      <c r="PPH1112" s="435"/>
      <c r="PPI1112" s="435"/>
      <c r="PPJ1112" s="435"/>
      <c r="PPK1112" s="435"/>
      <c r="PPL1112" s="435"/>
      <c r="PPM1112" s="435"/>
      <c r="PPN1112" s="435"/>
      <c r="PPO1112" s="435"/>
      <c r="PPP1112" s="435"/>
      <c r="PPQ1112" s="435"/>
      <c r="PPR1112" s="435"/>
      <c r="PPS1112" s="435"/>
      <c r="PPT1112" s="435"/>
      <c r="PPU1112" s="435"/>
      <c r="PPV1112" s="435"/>
      <c r="PPW1112" s="435"/>
      <c r="PPX1112" s="435"/>
      <c r="PPY1112" s="435"/>
      <c r="PPZ1112" s="435"/>
      <c r="PQA1112" s="435"/>
      <c r="PQB1112" s="435"/>
      <c r="PQC1112" s="435"/>
      <c r="PQD1112" s="435"/>
      <c r="PQE1112" s="435"/>
      <c r="PQF1112" s="435"/>
      <c r="PQG1112" s="435"/>
      <c r="PQH1112" s="435"/>
      <c r="PQI1112" s="435"/>
      <c r="PQJ1112" s="435"/>
      <c r="PQK1112" s="435"/>
      <c r="PQL1112" s="435"/>
      <c r="PQM1112" s="435"/>
      <c r="PQN1112" s="435"/>
      <c r="PQO1112" s="435"/>
      <c r="PQP1112" s="435"/>
      <c r="PQQ1112" s="435"/>
      <c r="PQR1112" s="435"/>
      <c r="PQS1112" s="435"/>
      <c r="PQT1112" s="435"/>
      <c r="PQU1112" s="435"/>
      <c r="PQV1112" s="435"/>
      <c r="PQW1112" s="435"/>
      <c r="PQX1112" s="435"/>
      <c r="PQY1112" s="435"/>
      <c r="PQZ1112" s="435"/>
      <c r="PRA1112" s="435"/>
      <c r="PRB1112" s="435"/>
      <c r="PRC1112" s="435"/>
      <c r="PRD1112" s="435"/>
      <c r="PRE1112" s="435"/>
      <c r="PRF1112" s="435"/>
      <c r="PRG1112" s="435"/>
      <c r="PRH1112" s="435"/>
      <c r="PRI1112" s="435"/>
      <c r="PRJ1112" s="435"/>
      <c r="PRK1112" s="435"/>
      <c r="PRL1112" s="435"/>
      <c r="PRM1112" s="435"/>
      <c r="PRN1112" s="435"/>
      <c r="PRO1112" s="435"/>
      <c r="PRP1112" s="435"/>
      <c r="PRQ1112" s="435"/>
      <c r="PRR1112" s="435"/>
      <c r="PRS1112" s="435"/>
      <c r="PRT1112" s="435"/>
      <c r="PRU1112" s="435"/>
      <c r="PRV1112" s="435"/>
      <c r="PRW1112" s="435"/>
      <c r="PRX1112" s="435"/>
      <c r="PRY1112" s="435"/>
      <c r="PRZ1112" s="435"/>
      <c r="PSA1112" s="435"/>
      <c r="PSB1112" s="435"/>
      <c r="PSC1112" s="435"/>
      <c r="PSD1112" s="435"/>
      <c r="PSE1112" s="435"/>
      <c r="PSF1112" s="435"/>
      <c r="PSG1112" s="435"/>
      <c r="PSH1112" s="435"/>
      <c r="PSI1112" s="435"/>
      <c r="PSJ1112" s="435"/>
      <c r="PSK1112" s="435"/>
      <c r="PSL1112" s="435"/>
      <c r="PSM1112" s="435"/>
      <c r="PSN1112" s="435"/>
      <c r="PSO1112" s="435"/>
      <c r="PSP1112" s="435"/>
      <c r="PSQ1112" s="435"/>
      <c r="PSR1112" s="435"/>
      <c r="PSS1112" s="435"/>
      <c r="PST1112" s="435"/>
      <c r="PSU1112" s="435"/>
      <c r="PSV1112" s="435"/>
      <c r="PSW1112" s="435"/>
      <c r="PSX1112" s="435"/>
      <c r="PSY1112" s="435"/>
      <c r="PSZ1112" s="435"/>
      <c r="PTA1112" s="435"/>
      <c r="PTB1112" s="435"/>
      <c r="PTC1112" s="435"/>
      <c r="PTD1112" s="435"/>
      <c r="PTE1112" s="435"/>
      <c r="PTF1112" s="435"/>
      <c r="PTG1112" s="435"/>
      <c r="PTH1112" s="435"/>
      <c r="PTI1112" s="435"/>
      <c r="PTJ1112" s="435"/>
      <c r="PTK1112" s="435"/>
      <c r="PTL1112" s="435"/>
      <c r="PTM1112" s="435"/>
      <c r="PTN1112" s="435"/>
      <c r="PTO1112" s="435"/>
      <c r="PTP1112" s="435"/>
      <c r="PTQ1112" s="435"/>
      <c r="PTR1112" s="435"/>
      <c r="PTS1112" s="435"/>
      <c r="PTT1112" s="435"/>
      <c r="PTU1112" s="435"/>
      <c r="PTV1112" s="435"/>
      <c r="PTW1112" s="435"/>
      <c r="PTX1112" s="435"/>
      <c r="PTY1112" s="435"/>
      <c r="PTZ1112" s="435"/>
      <c r="PUA1112" s="435"/>
      <c r="PUB1112" s="435"/>
      <c r="PUC1112" s="435"/>
      <c r="PUD1112" s="435"/>
      <c r="PUE1112" s="435"/>
      <c r="PUF1112" s="435"/>
      <c r="PUG1112" s="435"/>
      <c r="PUH1112" s="435"/>
      <c r="PUI1112" s="435"/>
      <c r="PUJ1112" s="435"/>
      <c r="PUK1112" s="435"/>
      <c r="PUL1112" s="435"/>
      <c r="PUM1112" s="435"/>
      <c r="PUN1112" s="435"/>
      <c r="PUO1112" s="435"/>
      <c r="PUP1112" s="435"/>
      <c r="PUQ1112" s="435"/>
      <c r="PUR1112" s="435"/>
      <c r="PUS1112" s="435"/>
      <c r="PUT1112" s="435"/>
      <c r="PUU1112" s="435"/>
      <c r="PUV1112" s="435"/>
      <c r="PUW1112" s="435"/>
      <c r="PUX1112" s="435"/>
      <c r="PUY1112" s="435"/>
      <c r="PUZ1112" s="435"/>
      <c r="PVA1112" s="435"/>
      <c r="PVB1112" s="435"/>
      <c r="PVC1112" s="435"/>
      <c r="PVD1112" s="435"/>
      <c r="PVE1112" s="435"/>
      <c r="PVF1112" s="435"/>
      <c r="PVG1112" s="435"/>
      <c r="PVH1112" s="435"/>
      <c r="PVI1112" s="435"/>
      <c r="PVJ1112" s="435"/>
      <c r="PVK1112" s="435"/>
      <c r="PVL1112" s="435"/>
      <c r="PVM1112" s="435"/>
      <c r="PVN1112" s="435"/>
      <c r="PVO1112" s="435"/>
      <c r="PVP1112" s="435"/>
      <c r="PVQ1112" s="435"/>
      <c r="PVR1112" s="435"/>
      <c r="PVS1112" s="435"/>
      <c r="PVT1112" s="435"/>
      <c r="PVU1112" s="435"/>
      <c r="PVV1112" s="435"/>
      <c r="PVW1112" s="435"/>
      <c r="PVX1112" s="435"/>
      <c r="PVY1112" s="435"/>
      <c r="PVZ1112" s="435"/>
      <c r="PWA1112" s="435"/>
      <c r="PWB1112" s="435"/>
      <c r="PWC1112" s="435"/>
      <c r="PWD1112" s="435"/>
      <c r="PWE1112" s="435"/>
      <c r="PWF1112" s="435"/>
      <c r="PWG1112" s="435"/>
      <c r="PWH1112" s="435"/>
      <c r="PWI1112" s="435"/>
      <c r="PWJ1112" s="435"/>
      <c r="PWK1112" s="435"/>
      <c r="PWL1112" s="435"/>
      <c r="PWM1112" s="435"/>
      <c r="PWN1112" s="435"/>
      <c r="PWO1112" s="435"/>
      <c r="PWP1112" s="435"/>
      <c r="PWQ1112" s="435"/>
      <c r="PWR1112" s="435"/>
      <c r="PWS1112" s="435"/>
      <c r="PWT1112" s="435"/>
      <c r="PWU1112" s="435"/>
      <c r="PWV1112" s="435"/>
      <c r="PWW1112" s="435"/>
      <c r="PWX1112" s="435"/>
      <c r="PWY1112" s="435"/>
      <c r="PWZ1112" s="435"/>
      <c r="PXA1112" s="435"/>
      <c r="PXB1112" s="435"/>
      <c r="PXC1112" s="435"/>
      <c r="PXD1112" s="435"/>
      <c r="PXE1112" s="435"/>
      <c r="PXF1112" s="435"/>
      <c r="PXG1112" s="435"/>
      <c r="PXH1112" s="435"/>
      <c r="PXI1112" s="435"/>
      <c r="PXJ1112" s="435"/>
      <c r="PXK1112" s="435"/>
      <c r="PXL1112" s="435"/>
      <c r="PXM1112" s="435"/>
      <c r="PXN1112" s="435"/>
      <c r="PXO1112" s="435"/>
      <c r="PXP1112" s="435"/>
      <c r="PXQ1112" s="435"/>
      <c r="PXR1112" s="435"/>
      <c r="PXS1112" s="435"/>
      <c r="PXT1112" s="435"/>
      <c r="PXU1112" s="435"/>
      <c r="PXV1112" s="435"/>
      <c r="PXW1112" s="435"/>
      <c r="PXX1112" s="435"/>
      <c r="PXY1112" s="435"/>
      <c r="PXZ1112" s="435"/>
      <c r="PYA1112" s="435"/>
      <c r="PYB1112" s="435"/>
      <c r="PYC1112" s="435"/>
      <c r="PYD1112" s="435"/>
      <c r="PYE1112" s="435"/>
      <c r="PYF1112" s="435"/>
      <c r="PYG1112" s="435"/>
      <c r="PYH1112" s="435"/>
      <c r="PYI1112" s="435"/>
      <c r="PYJ1112" s="435"/>
      <c r="PYK1112" s="435"/>
      <c r="PYL1112" s="435"/>
      <c r="PYM1112" s="435"/>
      <c r="PYN1112" s="435"/>
      <c r="PYO1112" s="435"/>
      <c r="PYP1112" s="435"/>
      <c r="PYQ1112" s="435"/>
      <c r="PYR1112" s="435"/>
      <c r="PYS1112" s="435"/>
      <c r="PYT1112" s="435"/>
      <c r="PYU1112" s="435"/>
      <c r="PYV1112" s="435"/>
      <c r="PYW1112" s="435"/>
      <c r="PYX1112" s="435"/>
      <c r="PYY1112" s="435"/>
      <c r="PYZ1112" s="435"/>
      <c r="PZA1112" s="435"/>
      <c r="PZB1112" s="435"/>
      <c r="PZC1112" s="435"/>
      <c r="PZD1112" s="435"/>
      <c r="PZE1112" s="435"/>
      <c r="PZF1112" s="435"/>
      <c r="PZG1112" s="435"/>
      <c r="PZH1112" s="435"/>
      <c r="PZI1112" s="435"/>
      <c r="PZJ1112" s="435"/>
      <c r="PZK1112" s="435"/>
      <c r="PZL1112" s="435"/>
      <c r="PZM1112" s="435"/>
      <c r="PZN1112" s="435"/>
      <c r="PZO1112" s="435"/>
      <c r="PZP1112" s="435"/>
      <c r="PZQ1112" s="435"/>
      <c r="PZR1112" s="435"/>
      <c r="PZS1112" s="435"/>
      <c r="PZT1112" s="435"/>
      <c r="PZU1112" s="435"/>
      <c r="PZV1112" s="435"/>
      <c r="PZW1112" s="435"/>
      <c r="PZX1112" s="435"/>
      <c r="PZY1112" s="435"/>
      <c r="PZZ1112" s="435"/>
      <c r="QAA1112" s="435"/>
      <c r="QAB1112" s="435"/>
      <c r="QAC1112" s="435"/>
      <c r="QAD1112" s="435"/>
      <c r="QAE1112" s="435"/>
      <c r="QAF1112" s="435"/>
      <c r="QAG1112" s="435"/>
      <c r="QAH1112" s="435"/>
      <c r="QAI1112" s="435"/>
      <c r="QAJ1112" s="435"/>
      <c r="QAK1112" s="435"/>
      <c r="QAL1112" s="435"/>
      <c r="QAM1112" s="435"/>
      <c r="QAN1112" s="435"/>
      <c r="QAO1112" s="435"/>
      <c r="QAP1112" s="435"/>
      <c r="QAQ1112" s="435"/>
      <c r="QAR1112" s="435"/>
      <c r="QAS1112" s="435"/>
      <c r="QAT1112" s="435"/>
      <c r="QAU1112" s="435"/>
      <c r="QAV1112" s="435"/>
      <c r="QAW1112" s="435"/>
      <c r="QAX1112" s="435"/>
      <c r="QAY1112" s="435"/>
      <c r="QAZ1112" s="435"/>
      <c r="QBA1112" s="435"/>
      <c r="QBB1112" s="435"/>
      <c r="QBC1112" s="435"/>
      <c r="QBD1112" s="435"/>
      <c r="QBE1112" s="435"/>
      <c r="QBF1112" s="435"/>
      <c r="QBG1112" s="435"/>
      <c r="QBH1112" s="435"/>
      <c r="QBI1112" s="435"/>
      <c r="QBJ1112" s="435"/>
      <c r="QBK1112" s="435"/>
      <c r="QBL1112" s="435"/>
      <c r="QBM1112" s="435"/>
      <c r="QBN1112" s="435"/>
      <c r="QBO1112" s="435"/>
      <c r="QBP1112" s="435"/>
      <c r="QBQ1112" s="435"/>
      <c r="QBR1112" s="435"/>
      <c r="QBS1112" s="435"/>
      <c r="QBT1112" s="435"/>
      <c r="QBU1112" s="435"/>
      <c r="QBV1112" s="435"/>
      <c r="QBW1112" s="435"/>
      <c r="QBX1112" s="435"/>
      <c r="QBY1112" s="435"/>
      <c r="QBZ1112" s="435"/>
      <c r="QCA1112" s="435"/>
      <c r="QCB1112" s="435"/>
      <c r="QCC1112" s="435"/>
      <c r="QCD1112" s="435"/>
      <c r="QCE1112" s="435"/>
      <c r="QCF1112" s="435"/>
      <c r="QCG1112" s="435"/>
      <c r="QCH1112" s="435"/>
      <c r="QCI1112" s="435"/>
      <c r="QCJ1112" s="435"/>
      <c r="QCK1112" s="435"/>
      <c r="QCL1112" s="435"/>
      <c r="QCM1112" s="435"/>
      <c r="QCN1112" s="435"/>
      <c r="QCO1112" s="435"/>
      <c r="QCP1112" s="435"/>
      <c r="QCQ1112" s="435"/>
      <c r="QCR1112" s="435"/>
      <c r="QCS1112" s="435"/>
      <c r="QCT1112" s="435"/>
      <c r="QCU1112" s="435"/>
      <c r="QCV1112" s="435"/>
      <c r="QCW1112" s="435"/>
      <c r="QCX1112" s="435"/>
      <c r="QCY1112" s="435"/>
      <c r="QCZ1112" s="435"/>
      <c r="QDA1112" s="435"/>
      <c r="QDB1112" s="435"/>
      <c r="QDC1112" s="435"/>
      <c r="QDD1112" s="435"/>
      <c r="QDE1112" s="435"/>
      <c r="QDF1112" s="435"/>
      <c r="QDG1112" s="435"/>
      <c r="QDH1112" s="435"/>
      <c r="QDI1112" s="435"/>
      <c r="QDJ1112" s="435"/>
      <c r="QDK1112" s="435"/>
      <c r="QDL1112" s="435"/>
      <c r="QDM1112" s="435"/>
      <c r="QDN1112" s="435"/>
      <c r="QDO1112" s="435"/>
      <c r="QDP1112" s="435"/>
      <c r="QDQ1112" s="435"/>
      <c r="QDR1112" s="435"/>
      <c r="QDS1112" s="435"/>
      <c r="QDT1112" s="435"/>
      <c r="QDU1112" s="435"/>
      <c r="QDV1112" s="435"/>
      <c r="QDW1112" s="435"/>
      <c r="QDX1112" s="435"/>
      <c r="QDY1112" s="435"/>
      <c r="QDZ1112" s="435"/>
      <c r="QEA1112" s="435"/>
      <c r="QEB1112" s="435"/>
      <c r="QEC1112" s="435"/>
      <c r="QED1112" s="435"/>
      <c r="QEE1112" s="435"/>
      <c r="QEF1112" s="435"/>
      <c r="QEG1112" s="435"/>
      <c r="QEH1112" s="435"/>
      <c r="QEI1112" s="435"/>
      <c r="QEJ1112" s="435"/>
      <c r="QEK1112" s="435"/>
      <c r="QEL1112" s="435"/>
      <c r="QEM1112" s="435"/>
      <c r="QEN1112" s="435"/>
      <c r="QEO1112" s="435"/>
      <c r="QEP1112" s="435"/>
      <c r="QEQ1112" s="435"/>
      <c r="QER1112" s="435"/>
      <c r="QES1112" s="435"/>
      <c r="QET1112" s="435"/>
      <c r="QEU1112" s="435"/>
      <c r="QEV1112" s="435"/>
      <c r="QEW1112" s="435"/>
      <c r="QEX1112" s="435"/>
      <c r="QEY1112" s="435"/>
      <c r="QEZ1112" s="435"/>
      <c r="QFA1112" s="435"/>
      <c r="QFB1112" s="435"/>
      <c r="QFC1112" s="435"/>
      <c r="QFD1112" s="435"/>
      <c r="QFE1112" s="435"/>
      <c r="QFF1112" s="435"/>
      <c r="QFG1112" s="435"/>
      <c r="QFH1112" s="435"/>
      <c r="QFI1112" s="435"/>
      <c r="QFJ1112" s="435"/>
      <c r="QFK1112" s="435"/>
      <c r="QFL1112" s="435"/>
      <c r="QFM1112" s="435"/>
      <c r="QFN1112" s="435"/>
      <c r="QFO1112" s="435"/>
      <c r="QFP1112" s="435"/>
      <c r="QFQ1112" s="435"/>
      <c r="QFR1112" s="435"/>
      <c r="QFS1112" s="435"/>
      <c r="QFT1112" s="435"/>
      <c r="QFU1112" s="435"/>
      <c r="QFV1112" s="435"/>
      <c r="QFW1112" s="435"/>
      <c r="QFX1112" s="435"/>
      <c r="QFY1112" s="435"/>
      <c r="QFZ1112" s="435"/>
      <c r="QGA1112" s="435"/>
      <c r="QGB1112" s="435"/>
      <c r="QGC1112" s="435"/>
      <c r="QGD1112" s="435"/>
      <c r="QGE1112" s="435"/>
      <c r="QGF1112" s="435"/>
      <c r="QGG1112" s="435"/>
      <c r="QGH1112" s="435"/>
      <c r="QGI1112" s="435"/>
      <c r="QGJ1112" s="435"/>
      <c r="QGK1112" s="435"/>
      <c r="QGL1112" s="435"/>
      <c r="QGM1112" s="435"/>
      <c r="QGN1112" s="435"/>
      <c r="QGO1112" s="435"/>
      <c r="QGP1112" s="435"/>
      <c r="QGQ1112" s="435"/>
      <c r="QGR1112" s="435"/>
      <c r="QGS1112" s="435"/>
      <c r="QGT1112" s="435"/>
      <c r="QGU1112" s="435"/>
      <c r="QGV1112" s="435"/>
      <c r="QGW1112" s="435"/>
      <c r="QGX1112" s="435"/>
      <c r="QGY1112" s="435"/>
      <c r="QGZ1112" s="435"/>
      <c r="QHA1112" s="435"/>
      <c r="QHB1112" s="435"/>
      <c r="QHC1112" s="435"/>
      <c r="QHD1112" s="435"/>
      <c r="QHE1112" s="435"/>
      <c r="QHF1112" s="435"/>
      <c r="QHG1112" s="435"/>
      <c r="QHH1112" s="435"/>
      <c r="QHI1112" s="435"/>
      <c r="QHJ1112" s="435"/>
      <c r="QHK1112" s="435"/>
      <c r="QHL1112" s="435"/>
      <c r="QHM1112" s="435"/>
      <c r="QHN1112" s="435"/>
      <c r="QHO1112" s="435"/>
      <c r="QHP1112" s="435"/>
      <c r="QHQ1112" s="435"/>
      <c r="QHR1112" s="435"/>
      <c r="QHS1112" s="435"/>
      <c r="QHT1112" s="435"/>
      <c r="QHU1112" s="435"/>
      <c r="QHV1112" s="435"/>
      <c r="QHW1112" s="435"/>
      <c r="QHX1112" s="435"/>
      <c r="QHY1112" s="435"/>
      <c r="QHZ1112" s="435"/>
      <c r="QIA1112" s="435"/>
      <c r="QIB1112" s="435"/>
      <c r="QIC1112" s="435"/>
      <c r="QID1112" s="435"/>
      <c r="QIE1112" s="435"/>
      <c r="QIF1112" s="435"/>
      <c r="QIG1112" s="435"/>
      <c r="QIH1112" s="435"/>
      <c r="QII1112" s="435"/>
      <c r="QIJ1112" s="435"/>
      <c r="QIK1112" s="435"/>
      <c r="QIL1112" s="435"/>
      <c r="QIM1112" s="435"/>
      <c r="QIN1112" s="435"/>
      <c r="QIO1112" s="435"/>
      <c r="QIP1112" s="435"/>
      <c r="QIQ1112" s="435"/>
      <c r="QIR1112" s="435"/>
      <c r="QIS1112" s="435"/>
      <c r="QIT1112" s="435"/>
      <c r="QIU1112" s="435"/>
      <c r="QIV1112" s="435"/>
      <c r="QIW1112" s="435"/>
      <c r="QIX1112" s="435"/>
      <c r="QIY1112" s="435"/>
      <c r="QIZ1112" s="435"/>
      <c r="QJA1112" s="435"/>
      <c r="QJB1112" s="435"/>
      <c r="QJC1112" s="435"/>
      <c r="QJD1112" s="435"/>
      <c r="QJE1112" s="435"/>
      <c r="QJF1112" s="435"/>
      <c r="QJG1112" s="435"/>
      <c r="QJH1112" s="435"/>
      <c r="QJI1112" s="435"/>
      <c r="QJJ1112" s="435"/>
      <c r="QJK1112" s="435"/>
      <c r="QJL1112" s="435"/>
      <c r="QJM1112" s="435"/>
      <c r="QJN1112" s="435"/>
      <c r="QJO1112" s="435"/>
      <c r="QJP1112" s="435"/>
      <c r="QJQ1112" s="435"/>
      <c r="QJR1112" s="435"/>
      <c r="QJS1112" s="435"/>
      <c r="QJT1112" s="435"/>
      <c r="QJU1112" s="435"/>
      <c r="QJV1112" s="435"/>
      <c r="QJW1112" s="435"/>
      <c r="QJX1112" s="435"/>
      <c r="QJY1112" s="435"/>
      <c r="QJZ1112" s="435"/>
      <c r="QKA1112" s="435"/>
      <c r="QKB1112" s="435"/>
      <c r="QKC1112" s="435"/>
      <c r="QKD1112" s="435"/>
      <c r="QKE1112" s="435"/>
      <c r="QKF1112" s="435"/>
      <c r="QKG1112" s="435"/>
      <c r="QKH1112" s="435"/>
      <c r="QKI1112" s="435"/>
      <c r="QKJ1112" s="435"/>
      <c r="QKK1112" s="435"/>
      <c r="QKL1112" s="435"/>
      <c r="QKM1112" s="435"/>
      <c r="QKN1112" s="435"/>
      <c r="QKO1112" s="435"/>
      <c r="QKP1112" s="435"/>
      <c r="QKQ1112" s="435"/>
      <c r="QKR1112" s="435"/>
      <c r="QKS1112" s="435"/>
      <c r="QKT1112" s="435"/>
      <c r="QKU1112" s="435"/>
      <c r="QKV1112" s="435"/>
      <c r="QKW1112" s="435"/>
      <c r="QKX1112" s="435"/>
      <c r="QKY1112" s="435"/>
      <c r="QKZ1112" s="435"/>
      <c r="QLA1112" s="435"/>
      <c r="QLB1112" s="435"/>
      <c r="QLC1112" s="435"/>
      <c r="QLD1112" s="435"/>
      <c r="QLE1112" s="435"/>
      <c r="QLF1112" s="435"/>
      <c r="QLG1112" s="435"/>
      <c r="QLH1112" s="435"/>
      <c r="QLI1112" s="435"/>
      <c r="QLJ1112" s="435"/>
      <c r="QLK1112" s="435"/>
      <c r="QLL1112" s="435"/>
      <c r="QLM1112" s="435"/>
      <c r="QLN1112" s="435"/>
      <c r="QLO1112" s="435"/>
      <c r="QLP1112" s="435"/>
      <c r="QLQ1112" s="435"/>
      <c r="QLR1112" s="435"/>
      <c r="QLS1112" s="435"/>
      <c r="QLT1112" s="435"/>
      <c r="QLU1112" s="435"/>
      <c r="QLV1112" s="435"/>
      <c r="QLW1112" s="435"/>
      <c r="QLX1112" s="435"/>
      <c r="QLY1112" s="435"/>
      <c r="QLZ1112" s="435"/>
      <c r="QMA1112" s="435"/>
      <c r="QMB1112" s="435"/>
      <c r="QMC1112" s="435"/>
      <c r="QMD1112" s="435"/>
      <c r="QME1112" s="435"/>
      <c r="QMF1112" s="435"/>
      <c r="QMG1112" s="435"/>
      <c r="QMH1112" s="435"/>
      <c r="QMI1112" s="435"/>
      <c r="QMJ1112" s="435"/>
      <c r="QMK1112" s="435"/>
      <c r="QML1112" s="435"/>
      <c r="QMM1112" s="435"/>
      <c r="QMN1112" s="435"/>
      <c r="QMO1112" s="435"/>
      <c r="QMP1112" s="435"/>
      <c r="QMQ1112" s="435"/>
      <c r="QMR1112" s="435"/>
      <c r="QMS1112" s="435"/>
      <c r="QMT1112" s="435"/>
      <c r="QMU1112" s="435"/>
      <c r="QMV1112" s="435"/>
      <c r="QMW1112" s="435"/>
      <c r="QMX1112" s="435"/>
      <c r="QMY1112" s="435"/>
      <c r="QMZ1112" s="435"/>
      <c r="QNA1112" s="435"/>
      <c r="QNB1112" s="435"/>
      <c r="QNC1112" s="435"/>
      <c r="QND1112" s="435"/>
      <c r="QNE1112" s="435"/>
      <c r="QNF1112" s="435"/>
      <c r="QNG1112" s="435"/>
      <c r="QNH1112" s="435"/>
      <c r="QNI1112" s="435"/>
      <c r="QNJ1112" s="435"/>
      <c r="QNK1112" s="435"/>
      <c r="QNL1112" s="435"/>
      <c r="QNM1112" s="435"/>
      <c r="QNN1112" s="435"/>
      <c r="QNO1112" s="435"/>
      <c r="QNP1112" s="435"/>
      <c r="QNQ1112" s="435"/>
      <c r="QNR1112" s="435"/>
      <c r="QNS1112" s="435"/>
      <c r="QNT1112" s="435"/>
      <c r="QNU1112" s="435"/>
      <c r="QNV1112" s="435"/>
      <c r="QNW1112" s="435"/>
      <c r="QNX1112" s="435"/>
      <c r="QNY1112" s="435"/>
      <c r="QNZ1112" s="435"/>
      <c r="QOA1112" s="435"/>
      <c r="QOB1112" s="435"/>
      <c r="QOC1112" s="435"/>
      <c r="QOD1112" s="435"/>
      <c r="QOE1112" s="435"/>
      <c r="QOF1112" s="435"/>
      <c r="QOG1112" s="435"/>
      <c r="QOH1112" s="435"/>
      <c r="QOI1112" s="435"/>
      <c r="QOJ1112" s="435"/>
      <c r="QOK1112" s="435"/>
      <c r="QOL1112" s="435"/>
      <c r="QOM1112" s="435"/>
      <c r="QON1112" s="435"/>
      <c r="QOO1112" s="435"/>
      <c r="QOP1112" s="435"/>
      <c r="QOQ1112" s="435"/>
      <c r="QOR1112" s="435"/>
      <c r="QOS1112" s="435"/>
      <c r="QOT1112" s="435"/>
      <c r="QOU1112" s="435"/>
      <c r="QOV1112" s="435"/>
      <c r="QOW1112" s="435"/>
      <c r="QOX1112" s="435"/>
      <c r="QOY1112" s="435"/>
      <c r="QOZ1112" s="435"/>
      <c r="QPA1112" s="435"/>
      <c r="QPB1112" s="435"/>
      <c r="QPC1112" s="435"/>
      <c r="QPD1112" s="435"/>
      <c r="QPE1112" s="435"/>
      <c r="QPF1112" s="435"/>
      <c r="QPG1112" s="435"/>
      <c r="QPH1112" s="435"/>
      <c r="QPI1112" s="435"/>
      <c r="QPJ1112" s="435"/>
      <c r="QPK1112" s="435"/>
      <c r="QPL1112" s="435"/>
      <c r="QPM1112" s="435"/>
      <c r="QPN1112" s="435"/>
      <c r="QPO1112" s="435"/>
      <c r="QPP1112" s="435"/>
      <c r="QPQ1112" s="435"/>
      <c r="QPR1112" s="435"/>
      <c r="QPS1112" s="435"/>
      <c r="QPT1112" s="435"/>
      <c r="QPU1112" s="435"/>
      <c r="QPV1112" s="435"/>
      <c r="QPW1112" s="435"/>
      <c r="QPX1112" s="435"/>
      <c r="QPY1112" s="435"/>
      <c r="QPZ1112" s="435"/>
      <c r="QQA1112" s="435"/>
      <c r="QQB1112" s="435"/>
      <c r="QQC1112" s="435"/>
      <c r="QQD1112" s="435"/>
      <c r="QQE1112" s="435"/>
      <c r="QQF1112" s="435"/>
      <c r="QQG1112" s="435"/>
      <c r="QQH1112" s="435"/>
      <c r="QQI1112" s="435"/>
      <c r="QQJ1112" s="435"/>
      <c r="QQK1112" s="435"/>
      <c r="QQL1112" s="435"/>
      <c r="QQM1112" s="435"/>
      <c r="QQN1112" s="435"/>
      <c r="QQO1112" s="435"/>
      <c r="QQP1112" s="435"/>
      <c r="QQQ1112" s="435"/>
      <c r="QQR1112" s="435"/>
      <c r="QQS1112" s="435"/>
      <c r="QQT1112" s="435"/>
      <c r="QQU1112" s="435"/>
      <c r="QQV1112" s="435"/>
      <c r="QQW1112" s="435"/>
      <c r="QQX1112" s="435"/>
      <c r="QQY1112" s="435"/>
      <c r="QQZ1112" s="435"/>
      <c r="QRA1112" s="435"/>
      <c r="QRB1112" s="435"/>
      <c r="QRC1112" s="435"/>
      <c r="QRD1112" s="435"/>
      <c r="QRE1112" s="435"/>
      <c r="QRF1112" s="435"/>
      <c r="QRG1112" s="435"/>
      <c r="QRH1112" s="435"/>
      <c r="QRI1112" s="435"/>
      <c r="QRJ1112" s="435"/>
      <c r="QRK1112" s="435"/>
      <c r="QRL1112" s="435"/>
      <c r="QRM1112" s="435"/>
      <c r="QRN1112" s="435"/>
      <c r="QRO1112" s="435"/>
      <c r="QRP1112" s="435"/>
      <c r="QRQ1112" s="435"/>
      <c r="QRR1112" s="435"/>
      <c r="QRS1112" s="435"/>
      <c r="QRT1112" s="435"/>
      <c r="QRU1112" s="435"/>
      <c r="QRV1112" s="435"/>
      <c r="QRW1112" s="435"/>
      <c r="QRX1112" s="435"/>
      <c r="QRY1112" s="435"/>
      <c r="QRZ1112" s="435"/>
      <c r="QSA1112" s="435"/>
      <c r="QSB1112" s="435"/>
      <c r="QSC1112" s="435"/>
      <c r="QSD1112" s="435"/>
      <c r="QSE1112" s="435"/>
      <c r="QSF1112" s="435"/>
      <c r="QSG1112" s="435"/>
      <c r="QSH1112" s="435"/>
      <c r="QSI1112" s="435"/>
      <c r="QSJ1112" s="435"/>
      <c r="QSK1112" s="435"/>
      <c r="QSL1112" s="435"/>
      <c r="QSM1112" s="435"/>
      <c r="QSN1112" s="435"/>
      <c r="QSO1112" s="435"/>
      <c r="QSP1112" s="435"/>
      <c r="QSQ1112" s="435"/>
      <c r="QSR1112" s="435"/>
      <c r="QSS1112" s="435"/>
      <c r="QST1112" s="435"/>
      <c r="QSU1112" s="435"/>
      <c r="QSV1112" s="435"/>
      <c r="QSW1112" s="435"/>
      <c r="QSX1112" s="435"/>
      <c r="QSY1112" s="435"/>
      <c r="QSZ1112" s="435"/>
      <c r="QTA1112" s="435"/>
      <c r="QTB1112" s="435"/>
      <c r="QTC1112" s="435"/>
      <c r="QTD1112" s="435"/>
      <c r="QTE1112" s="435"/>
      <c r="QTF1112" s="435"/>
      <c r="QTG1112" s="435"/>
      <c r="QTH1112" s="435"/>
      <c r="QTI1112" s="435"/>
      <c r="QTJ1112" s="435"/>
      <c r="QTK1112" s="435"/>
      <c r="QTL1112" s="435"/>
      <c r="QTM1112" s="435"/>
      <c r="QTN1112" s="435"/>
      <c r="QTO1112" s="435"/>
      <c r="QTP1112" s="435"/>
      <c r="QTQ1112" s="435"/>
      <c r="QTR1112" s="435"/>
      <c r="QTS1112" s="435"/>
      <c r="QTT1112" s="435"/>
      <c r="QTU1112" s="435"/>
      <c r="QTV1112" s="435"/>
      <c r="QTW1112" s="435"/>
      <c r="QTX1112" s="435"/>
      <c r="QTY1112" s="435"/>
      <c r="QTZ1112" s="435"/>
      <c r="QUA1112" s="435"/>
      <c r="QUB1112" s="435"/>
      <c r="QUC1112" s="435"/>
      <c r="QUD1112" s="435"/>
      <c r="QUE1112" s="435"/>
      <c r="QUF1112" s="435"/>
      <c r="QUG1112" s="435"/>
      <c r="QUH1112" s="435"/>
      <c r="QUI1112" s="435"/>
      <c r="QUJ1112" s="435"/>
      <c r="QUK1112" s="435"/>
      <c r="QUL1112" s="435"/>
      <c r="QUM1112" s="435"/>
      <c r="QUN1112" s="435"/>
      <c r="QUO1112" s="435"/>
      <c r="QUP1112" s="435"/>
      <c r="QUQ1112" s="435"/>
      <c r="QUR1112" s="435"/>
      <c r="QUS1112" s="435"/>
      <c r="QUT1112" s="435"/>
      <c r="QUU1112" s="435"/>
      <c r="QUV1112" s="435"/>
      <c r="QUW1112" s="435"/>
      <c r="QUX1112" s="435"/>
      <c r="QUY1112" s="435"/>
      <c r="QUZ1112" s="435"/>
      <c r="QVA1112" s="435"/>
      <c r="QVB1112" s="435"/>
      <c r="QVC1112" s="435"/>
      <c r="QVD1112" s="435"/>
      <c r="QVE1112" s="435"/>
      <c r="QVF1112" s="435"/>
      <c r="QVG1112" s="435"/>
      <c r="QVH1112" s="435"/>
      <c r="QVI1112" s="435"/>
      <c r="QVJ1112" s="435"/>
      <c r="QVK1112" s="435"/>
      <c r="QVL1112" s="435"/>
      <c r="QVM1112" s="435"/>
      <c r="QVN1112" s="435"/>
      <c r="QVO1112" s="435"/>
      <c r="QVP1112" s="435"/>
      <c r="QVQ1112" s="435"/>
      <c r="QVR1112" s="435"/>
      <c r="QVS1112" s="435"/>
      <c r="QVT1112" s="435"/>
      <c r="QVU1112" s="435"/>
      <c r="QVV1112" s="435"/>
      <c r="QVW1112" s="435"/>
      <c r="QVX1112" s="435"/>
      <c r="QVY1112" s="435"/>
      <c r="QVZ1112" s="435"/>
      <c r="QWA1112" s="435"/>
      <c r="QWB1112" s="435"/>
      <c r="QWC1112" s="435"/>
      <c r="QWD1112" s="435"/>
      <c r="QWE1112" s="435"/>
      <c r="QWF1112" s="435"/>
      <c r="QWG1112" s="435"/>
      <c r="QWH1112" s="435"/>
      <c r="QWI1112" s="435"/>
      <c r="QWJ1112" s="435"/>
      <c r="QWK1112" s="435"/>
      <c r="QWL1112" s="435"/>
      <c r="QWM1112" s="435"/>
      <c r="QWN1112" s="435"/>
      <c r="QWO1112" s="435"/>
      <c r="QWP1112" s="435"/>
      <c r="QWQ1112" s="435"/>
      <c r="QWR1112" s="435"/>
      <c r="QWS1112" s="435"/>
      <c r="QWT1112" s="435"/>
      <c r="QWU1112" s="435"/>
      <c r="QWV1112" s="435"/>
      <c r="QWW1112" s="435"/>
      <c r="QWX1112" s="435"/>
      <c r="QWY1112" s="435"/>
      <c r="QWZ1112" s="435"/>
      <c r="QXA1112" s="435"/>
      <c r="QXB1112" s="435"/>
      <c r="QXC1112" s="435"/>
      <c r="QXD1112" s="435"/>
      <c r="QXE1112" s="435"/>
      <c r="QXF1112" s="435"/>
      <c r="QXG1112" s="435"/>
      <c r="QXH1112" s="435"/>
      <c r="QXI1112" s="435"/>
      <c r="QXJ1112" s="435"/>
      <c r="QXK1112" s="435"/>
      <c r="QXL1112" s="435"/>
      <c r="QXM1112" s="435"/>
      <c r="QXN1112" s="435"/>
      <c r="QXO1112" s="435"/>
      <c r="QXP1112" s="435"/>
      <c r="QXQ1112" s="435"/>
      <c r="QXR1112" s="435"/>
      <c r="QXS1112" s="435"/>
      <c r="QXT1112" s="435"/>
      <c r="QXU1112" s="435"/>
      <c r="QXV1112" s="435"/>
      <c r="QXW1112" s="435"/>
      <c r="QXX1112" s="435"/>
      <c r="QXY1112" s="435"/>
      <c r="QXZ1112" s="435"/>
      <c r="QYA1112" s="435"/>
      <c r="QYB1112" s="435"/>
      <c r="QYC1112" s="435"/>
      <c r="QYD1112" s="435"/>
      <c r="QYE1112" s="435"/>
      <c r="QYF1112" s="435"/>
      <c r="QYG1112" s="435"/>
      <c r="QYH1112" s="435"/>
      <c r="QYI1112" s="435"/>
      <c r="QYJ1112" s="435"/>
      <c r="QYK1112" s="435"/>
      <c r="QYL1112" s="435"/>
      <c r="QYM1112" s="435"/>
      <c r="QYN1112" s="435"/>
      <c r="QYO1112" s="435"/>
      <c r="QYP1112" s="435"/>
      <c r="QYQ1112" s="435"/>
      <c r="QYR1112" s="435"/>
      <c r="QYS1112" s="435"/>
      <c r="QYT1112" s="435"/>
      <c r="QYU1112" s="435"/>
      <c r="QYV1112" s="435"/>
      <c r="QYW1112" s="435"/>
      <c r="QYX1112" s="435"/>
      <c r="QYY1112" s="435"/>
      <c r="QYZ1112" s="435"/>
      <c r="QZA1112" s="435"/>
      <c r="QZB1112" s="435"/>
      <c r="QZC1112" s="435"/>
      <c r="QZD1112" s="435"/>
      <c r="QZE1112" s="435"/>
      <c r="QZF1112" s="435"/>
      <c r="QZG1112" s="435"/>
      <c r="QZH1112" s="435"/>
      <c r="QZI1112" s="435"/>
      <c r="QZJ1112" s="435"/>
      <c r="QZK1112" s="435"/>
      <c r="QZL1112" s="435"/>
      <c r="QZM1112" s="435"/>
      <c r="QZN1112" s="435"/>
      <c r="QZO1112" s="435"/>
      <c r="QZP1112" s="435"/>
      <c r="QZQ1112" s="435"/>
      <c r="QZR1112" s="435"/>
      <c r="QZS1112" s="435"/>
      <c r="QZT1112" s="435"/>
      <c r="QZU1112" s="435"/>
      <c r="QZV1112" s="435"/>
      <c r="QZW1112" s="435"/>
      <c r="QZX1112" s="435"/>
      <c r="QZY1112" s="435"/>
      <c r="QZZ1112" s="435"/>
      <c r="RAA1112" s="435"/>
      <c r="RAB1112" s="435"/>
      <c r="RAC1112" s="435"/>
      <c r="RAD1112" s="435"/>
      <c r="RAE1112" s="435"/>
      <c r="RAF1112" s="435"/>
      <c r="RAG1112" s="435"/>
      <c r="RAH1112" s="435"/>
      <c r="RAI1112" s="435"/>
      <c r="RAJ1112" s="435"/>
      <c r="RAK1112" s="435"/>
      <c r="RAL1112" s="435"/>
      <c r="RAM1112" s="435"/>
      <c r="RAN1112" s="435"/>
      <c r="RAO1112" s="435"/>
      <c r="RAP1112" s="435"/>
      <c r="RAQ1112" s="435"/>
      <c r="RAR1112" s="435"/>
      <c r="RAS1112" s="435"/>
      <c r="RAT1112" s="435"/>
      <c r="RAU1112" s="435"/>
      <c r="RAV1112" s="435"/>
      <c r="RAW1112" s="435"/>
      <c r="RAX1112" s="435"/>
      <c r="RAY1112" s="435"/>
      <c r="RAZ1112" s="435"/>
      <c r="RBA1112" s="435"/>
      <c r="RBB1112" s="435"/>
      <c r="RBC1112" s="435"/>
      <c r="RBD1112" s="435"/>
      <c r="RBE1112" s="435"/>
      <c r="RBF1112" s="435"/>
      <c r="RBG1112" s="435"/>
      <c r="RBH1112" s="435"/>
      <c r="RBI1112" s="435"/>
      <c r="RBJ1112" s="435"/>
      <c r="RBK1112" s="435"/>
      <c r="RBL1112" s="435"/>
      <c r="RBM1112" s="435"/>
      <c r="RBN1112" s="435"/>
      <c r="RBO1112" s="435"/>
      <c r="RBP1112" s="435"/>
      <c r="RBQ1112" s="435"/>
      <c r="RBR1112" s="435"/>
      <c r="RBS1112" s="435"/>
      <c r="RBT1112" s="435"/>
      <c r="RBU1112" s="435"/>
      <c r="RBV1112" s="435"/>
      <c r="RBW1112" s="435"/>
      <c r="RBX1112" s="435"/>
      <c r="RBY1112" s="435"/>
      <c r="RBZ1112" s="435"/>
      <c r="RCA1112" s="435"/>
      <c r="RCB1112" s="435"/>
      <c r="RCC1112" s="435"/>
      <c r="RCD1112" s="435"/>
      <c r="RCE1112" s="435"/>
      <c r="RCF1112" s="435"/>
      <c r="RCG1112" s="435"/>
      <c r="RCH1112" s="435"/>
      <c r="RCI1112" s="435"/>
      <c r="RCJ1112" s="435"/>
      <c r="RCK1112" s="435"/>
      <c r="RCL1112" s="435"/>
      <c r="RCM1112" s="435"/>
      <c r="RCN1112" s="435"/>
      <c r="RCO1112" s="435"/>
      <c r="RCP1112" s="435"/>
      <c r="RCQ1112" s="435"/>
      <c r="RCR1112" s="435"/>
      <c r="RCS1112" s="435"/>
      <c r="RCT1112" s="435"/>
      <c r="RCU1112" s="435"/>
      <c r="RCV1112" s="435"/>
      <c r="RCW1112" s="435"/>
      <c r="RCX1112" s="435"/>
      <c r="RCY1112" s="435"/>
      <c r="RCZ1112" s="435"/>
      <c r="RDA1112" s="435"/>
      <c r="RDB1112" s="435"/>
      <c r="RDC1112" s="435"/>
      <c r="RDD1112" s="435"/>
      <c r="RDE1112" s="435"/>
      <c r="RDF1112" s="435"/>
      <c r="RDG1112" s="435"/>
      <c r="RDH1112" s="435"/>
      <c r="RDI1112" s="435"/>
      <c r="RDJ1112" s="435"/>
      <c r="RDK1112" s="435"/>
      <c r="RDL1112" s="435"/>
      <c r="RDM1112" s="435"/>
      <c r="RDN1112" s="435"/>
      <c r="RDO1112" s="435"/>
      <c r="RDP1112" s="435"/>
      <c r="RDQ1112" s="435"/>
      <c r="RDR1112" s="435"/>
      <c r="RDS1112" s="435"/>
      <c r="RDT1112" s="435"/>
      <c r="RDU1112" s="435"/>
      <c r="RDV1112" s="435"/>
      <c r="RDW1112" s="435"/>
      <c r="RDX1112" s="435"/>
      <c r="RDY1112" s="435"/>
      <c r="RDZ1112" s="435"/>
      <c r="REA1112" s="435"/>
      <c r="REB1112" s="435"/>
      <c r="REC1112" s="435"/>
      <c r="RED1112" s="435"/>
      <c r="REE1112" s="435"/>
      <c r="REF1112" s="435"/>
      <c r="REG1112" s="435"/>
      <c r="REH1112" s="435"/>
      <c r="REI1112" s="435"/>
      <c r="REJ1112" s="435"/>
      <c r="REK1112" s="435"/>
      <c r="REL1112" s="435"/>
      <c r="REM1112" s="435"/>
      <c r="REN1112" s="435"/>
      <c r="REO1112" s="435"/>
      <c r="REP1112" s="435"/>
      <c r="REQ1112" s="435"/>
      <c r="RER1112" s="435"/>
      <c r="RES1112" s="435"/>
      <c r="RET1112" s="435"/>
      <c r="REU1112" s="435"/>
      <c r="REV1112" s="435"/>
      <c r="REW1112" s="435"/>
      <c r="REX1112" s="435"/>
      <c r="REY1112" s="435"/>
      <c r="REZ1112" s="435"/>
      <c r="RFA1112" s="435"/>
      <c r="RFB1112" s="435"/>
      <c r="RFC1112" s="435"/>
      <c r="RFD1112" s="435"/>
      <c r="RFE1112" s="435"/>
      <c r="RFF1112" s="435"/>
      <c r="RFG1112" s="435"/>
      <c r="RFH1112" s="435"/>
      <c r="RFI1112" s="435"/>
      <c r="RFJ1112" s="435"/>
      <c r="RFK1112" s="435"/>
      <c r="RFL1112" s="435"/>
      <c r="RFM1112" s="435"/>
      <c r="RFN1112" s="435"/>
      <c r="RFO1112" s="435"/>
      <c r="RFP1112" s="435"/>
      <c r="RFQ1112" s="435"/>
      <c r="RFR1112" s="435"/>
      <c r="RFS1112" s="435"/>
      <c r="RFT1112" s="435"/>
      <c r="RFU1112" s="435"/>
      <c r="RFV1112" s="435"/>
      <c r="RFW1112" s="435"/>
      <c r="RFX1112" s="435"/>
      <c r="RFY1112" s="435"/>
      <c r="RFZ1112" s="435"/>
      <c r="RGA1112" s="435"/>
      <c r="RGB1112" s="435"/>
      <c r="RGC1112" s="435"/>
      <c r="RGD1112" s="435"/>
      <c r="RGE1112" s="435"/>
      <c r="RGF1112" s="435"/>
      <c r="RGG1112" s="435"/>
      <c r="RGH1112" s="435"/>
      <c r="RGI1112" s="435"/>
      <c r="RGJ1112" s="435"/>
      <c r="RGK1112" s="435"/>
      <c r="RGL1112" s="435"/>
      <c r="RGM1112" s="435"/>
      <c r="RGN1112" s="435"/>
      <c r="RGO1112" s="435"/>
      <c r="RGP1112" s="435"/>
      <c r="RGQ1112" s="435"/>
      <c r="RGR1112" s="435"/>
      <c r="RGS1112" s="435"/>
      <c r="RGT1112" s="435"/>
      <c r="RGU1112" s="435"/>
      <c r="RGV1112" s="435"/>
      <c r="RGW1112" s="435"/>
      <c r="RGX1112" s="435"/>
      <c r="RGY1112" s="435"/>
      <c r="RGZ1112" s="435"/>
      <c r="RHA1112" s="435"/>
      <c r="RHB1112" s="435"/>
      <c r="RHC1112" s="435"/>
      <c r="RHD1112" s="435"/>
      <c r="RHE1112" s="435"/>
      <c r="RHF1112" s="435"/>
      <c r="RHG1112" s="435"/>
      <c r="RHH1112" s="435"/>
      <c r="RHI1112" s="435"/>
      <c r="RHJ1112" s="435"/>
      <c r="RHK1112" s="435"/>
      <c r="RHL1112" s="435"/>
      <c r="RHM1112" s="435"/>
      <c r="RHN1112" s="435"/>
      <c r="RHO1112" s="435"/>
      <c r="RHP1112" s="435"/>
      <c r="RHQ1112" s="435"/>
      <c r="RHR1112" s="435"/>
      <c r="RHS1112" s="435"/>
      <c r="RHT1112" s="435"/>
      <c r="RHU1112" s="435"/>
      <c r="RHV1112" s="435"/>
      <c r="RHW1112" s="435"/>
      <c r="RHX1112" s="435"/>
      <c r="RHY1112" s="435"/>
      <c r="RHZ1112" s="435"/>
      <c r="RIA1112" s="435"/>
      <c r="RIB1112" s="435"/>
      <c r="RIC1112" s="435"/>
      <c r="RID1112" s="435"/>
      <c r="RIE1112" s="435"/>
      <c r="RIF1112" s="435"/>
      <c r="RIG1112" s="435"/>
      <c r="RIH1112" s="435"/>
      <c r="RII1112" s="435"/>
      <c r="RIJ1112" s="435"/>
      <c r="RIK1112" s="435"/>
      <c r="RIL1112" s="435"/>
      <c r="RIM1112" s="435"/>
      <c r="RIN1112" s="435"/>
      <c r="RIO1112" s="435"/>
      <c r="RIP1112" s="435"/>
      <c r="RIQ1112" s="435"/>
      <c r="RIR1112" s="435"/>
      <c r="RIS1112" s="435"/>
      <c r="RIT1112" s="435"/>
      <c r="RIU1112" s="435"/>
      <c r="RIV1112" s="435"/>
      <c r="RIW1112" s="435"/>
      <c r="RIX1112" s="435"/>
      <c r="RIY1112" s="435"/>
      <c r="RIZ1112" s="435"/>
      <c r="RJA1112" s="435"/>
      <c r="RJB1112" s="435"/>
      <c r="RJC1112" s="435"/>
      <c r="RJD1112" s="435"/>
      <c r="RJE1112" s="435"/>
      <c r="RJF1112" s="435"/>
      <c r="RJG1112" s="435"/>
      <c r="RJH1112" s="435"/>
      <c r="RJI1112" s="435"/>
      <c r="RJJ1112" s="435"/>
      <c r="RJK1112" s="435"/>
      <c r="RJL1112" s="435"/>
      <c r="RJM1112" s="435"/>
      <c r="RJN1112" s="435"/>
      <c r="RJO1112" s="435"/>
      <c r="RJP1112" s="435"/>
      <c r="RJQ1112" s="435"/>
      <c r="RJR1112" s="435"/>
      <c r="RJS1112" s="435"/>
      <c r="RJT1112" s="435"/>
      <c r="RJU1112" s="435"/>
      <c r="RJV1112" s="435"/>
      <c r="RJW1112" s="435"/>
      <c r="RJX1112" s="435"/>
      <c r="RJY1112" s="435"/>
      <c r="RJZ1112" s="435"/>
      <c r="RKA1112" s="435"/>
      <c r="RKB1112" s="435"/>
      <c r="RKC1112" s="435"/>
      <c r="RKD1112" s="435"/>
      <c r="RKE1112" s="435"/>
      <c r="RKF1112" s="435"/>
      <c r="RKG1112" s="435"/>
      <c r="RKH1112" s="435"/>
      <c r="RKI1112" s="435"/>
      <c r="RKJ1112" s="435"/>
      <c r="RKK1112" s="435"/>
      <c r="RKL1112" s="435"/>
      <c r="RKM1112" s="435"/>
      <c r="RKN1112" s="435"/>
      <c r="RKO1112" s="435"/>
      <c r="RKP1112" s="435"/>
      <c r="RKQ1112" s="435"/>
      <c r="RKR1112" s="435"/>
      <c r="RKS1112" s="435"/>
      <c r="RKT1112" s="435"/>
      <c r="RKU1112" s="435"/>
      <c r="RKV1112" s="435"/>
      <c r="RKW1112" s="435"/>
      <c r="RKX1112" s="435"/>
      <c r="RKY1112" s="435"/>
      <c r="RKZ1112" s="435"/>
      <c r="RLA1112" s="435"/>
      <c r="RLB1112" s="435"/>
      <c r="RLC1112" s="435"/>
      <c r="RLD1112" s="435"/>
      <c r="RLE1112" s="435"/>
      <c r="RLF1112" s="435"/>
      <c r="RLG1112" s="435"/>
      <c r="RLH1112" s="435"/>
      <c r="RLI1112" s="435"/>
      <c r="RLJ1112" s="435"/>
      <c r="RLK1112" s="435"/>
      <c r="RLL1112" s="435"/>
      <c r="RLM1112" s="435"/>
      <c r="RLN1112" s="435"/>
      <c r="RLO1112" s="435"/>
      <c r="RLP1112" s="435"/>
      <c r="RLQ1112" s="435"/>
      <c r="RLR1112" s="435"/>
      <c r="RLS1112" s="435"/>
      <c r="RLT1112" s="435"/>
      <c r="RLU1112" s="435"/>
      <c r="RLV1112" s="435"/>
      <c r="RLW1112" s="435"/>
      <c r="RLX1112" s="435"/>
      <c r="RLY1112" s="435"/>
      <c r="RLZ1112" s="435"/>
      <c r="RMA1112" s="435"/>
      <c r="RMB1112" s="435"/>
      <c r="RMC1112" s="435"/>
      <c r="RMD1112" s="435"/>
      <c r="RME1112" s="435"/>
      <c r="RMF1112" s="435"/>
      <c r="RMG1112" s="435"/>
      <c r="RMH1112" s="435"/>
      <c r="RMI1112" s="435"/>
      <c r="RMJ1112" s="435"/>
      <c r="RMK1112" s="435"/>
      <c r="RML1112" s="435"/>
      <c r="RMM1112" s="435"/>
      <c r="RMN1112" s="435"/>
      <c r="RMO1112" s="435"/>
      <c r="RMP1112" s="435"/>
      <c r="RMQ1112" s="435"/>
      <c r="RMR1112" s="435"/>
      <c r="RMS1112" s="435"/>
      <c r="RMT1112" s="435"/>
      <c r="RMU1112" s="435"/>
      <c r="RMV1112" s="435"/>
      <c r="RMW1112" s="435"/>
      <c r="RMX1112" s="435"/>
      <c r="RMY1112" s="435"/>
      <c r="RMZ1112" s="435"/>
      <c r="RNA1112" s="435"/>
      <c r="RNB1112" s="435"/>
      <c r="RNC1112" s="435"/>
      <c r="RND1112" s="435"/>
      <c r="RNE1112" s="435"/>
      <c r="RNF1112" s="435"/>
      <c r="RNG1112" s="435"/>
      <c r="RNH1112" s="435"/>
      <c r="RNI1112" s="435"/>
      <c r="RNJ1112" s="435"/>
      <c r="RNK1112" s="435"/>
      <c r="RNL1112" s="435"/>
      <c r="RNM1112" s="435"/>
      <c r="RNN1112" s="435"/>
      <c r="RNO1112" s="435"/>
      <c r="RNP1112" s="435"/>
      <c r="RNQ1112" s="435"/>
      <c r="RNR1112" s="435"/>
      <c r="RNS1112" s="435"/>
      <c r="RNT1112" s="435"/>
      <c r="RNU1112" s="435"/>
      <c r="RNV1112" s="435"/>
      <c r="RNW1112" s="435"/>
      <c r="RNX1112" s="435"/>
      <c r="RNY1112" s="435"/>
      <c r="RNZ1112" s="435"/>
      <c r="ROA1112" s="435"/>
      <c r="ROB1112" s="435"/>
      <c r="ROC1112" s="435"/>
      <c r="ROD1112" s="435"/>
      <c r="ROE1112" s="435"/>
      <c r="ROF1112" s="435"/>
      <c r="ROG1112" s="435"/>
      <c r="ROH1112" s="435"/>
      <c r="ROI1112" s="435"/>
      <c r="ROJ1112" s="435"/>
      <c r="ROK1112" s="435"/>
      <c r="ROL1112" s="435"/>
      <c r="ROM1112" s="435"/>
      <c r="RON1112" s="435"/>
      <c r="ROO1112" s="435"/>
      <c r="ROP1112" s="435"/>
      <c r="ROQ1112" s="435"/>
      <c r="ROR1112" s="435"/>
      <c r="ROS1112" s="435"/>
      <c r="ROT1112" s="435"/>
      <c r="ROU1112" s="435"/>
      <c r="ROV1112" s="435"/>
      <c r="ROW1112" s="435"/>
      <c r="ROX1112" s="435"/>
      <c r="ROY1112" s="435"/>
      <c r="ROZ1112" s="435"/>
      <c r="RPA1112" s="435"/>
      <c r="RPB1112" s="435"/>
      <c r="RPC1112" s="435"/>
      <c r="RPD1112" s="435"/>
      <c r="RPE1112" s="435"/>
      <c r="RPF1112" s="435"/>
      <c r="RPG1112" s="435"/>
      <c r="RPH1112" s="435"/>
      <c r="RPI1112" s="435"/>
      <c r="RPJ1112" s="435"/>
      <c r="RPK1112" s="435"/>
      <c r="RPL1112" s="435"/>
      <c r="RPM1112" s="435"/>
      <c r="RPN1112" s="435"/>
      <c r="RPO1112" s="435"/>
      <c r="RPP1112" s="435"/>
      <c r="RPQ1112" s="435"/>
      <c r="RPR1112" s="435"/>
      <c r="RPS1112" s="435"/>
      <c r="RPT1112" s="435"/>
      <c r="RPU1112" s="435"/>
      <c r="RPV1112" s="435"/>
      <c r="RPW1112" s="435"/>
      <c r="RPX1112" s="435"/>
      <c r="RPY1112" s="435"/>
      <c r="RPZ1112" s="435"/>
      <c r="RQA1112" s="435"/>
      <c r="RQB1112" s="435"/>
      <c r="RQC1112" s="435"/>
      <c r="RQD1112" s="435"/>
      <c r="RQE1112" s="435"/>
      <c r="RQF1112" s="435"/>
      <c r="RQG1112" s="435"/>
      <c r="RQH1112" s="435"/>
      <c r="RQI1112" s="435"/>
      <c r="RQJ1112" s="435"/>
      <c r="RQK1112" s="435"/>
      <c r="RQL1112" s="435"/>
      <c r="RQM1112" s="435"/>
      <c r="RQN1112" s="435"/>
      <c r="RQO1112" s="435"/>
      <c r="RQP1112" s="435"/>
      <c r="RQQ1112" s="435"/>
      <c r="RQR1112" s="435"/>
      <c r="RQS1112" s="435"/>
      <c r="RQT1112" s="435"/>
      <c r="RQU1112" s="435"/>
      <c r="RQV1112" s="435"/>
      <c r="RQW1112" s="435"/>
      <c r="RQX1112" s="435"/>
      <c r="RQY1112" s="435"/>
      <c r="RQZ1112" s="435"/>
      <c r="RRA1112" s="435"/>
      <c r="RRB1112" s="435"/>
      <c r="RRC1112" s="435"/>
      <c r="RRD1112" s="435"/>
      <c r="RRE1112" s="435"/>
      <c r="RRF1112" s="435"/>
      <c r="RRG1112" s="435"/>
      <c r="RRH1112" s="435"/>
      <c r="RRI1112" s="435"/>
      <c r="RRJ1112" s="435"/>
      <c r="RRK1112" s="435"/>
      <c r="RRL1112" s="435"/>
      <c r="RRM1112" s="435"/>
      <c r="RRN1112" s="435"/>
      <c r="RRO1112" s="435"/>
      <c r="RRP1112" s="435"/>
      <c r="RRQ1112" s="435"/>
      <c r="RRR1112" s="435"/>
      <c r="RRS1112" s="435"/>
      <c r="RRT1112" s="435"/>
      <c r="RRU1112" s="435"/>
      <c r="RRV1112" s="435"/>
      <c r="RRW1112" s="435"/>
      <c r="RRX1112" s="435"/>
      <c r="RRY1112" s="435"/>
      <c r="RRZ1112" s="435"/>
      <c r="RSA1112" s="435"/>
      <c r="RSB1112" s="435"/>
      <c r="RSC1112" s="435"/>
      <c r="RSD1112" s="435"/>
      <c r="RSE1112" s="435"/>
      <c r="RSF1112" s="435"/>
      <c r="RSG1112" s="435"/>
      <c r="RSH1112" s="435"/>
      <c r="RSI1112" s="435"/>
      <c r="RSJ1112" s="435"/>
      <c r="RSK1112" s="435"/>
      <c r="RSL1112" s="435"/>
      <c r="RSM1112" s="435"/>
      <c r="RSN1112" s="435"/>
      <c r="RSO1112" s="435"/>
      <c r="RSP1112" s="435"/>
      <c r="RSQ1112" s="435"/>
      <c r="RSR1112" s="435"/>
      <c r="RSS1112" s="435"/>
      <c r="RST1112" s="435"/>
      <c r="RSU1112" s="435"/>
      <c r="RSV1112" s="435"/>
      <c r="RSW1112" s="435"/>
      <c r="RSX1112" s="435"/>
      <c r="RSY1112" s="435"/>
      <c r="RSZ1112" s="435"/>
      <c r="RTA1112" s="435"/>
      <c r="RTB1112" s="435"/>
      <c r="RTC1112" s="435"/>
      <c r="RTD1112" s="435"/>
      <c r="RTE1112" s="435"/>
      <c r="RTF1112" s="435"/>
      <c r="RTG1112" s="435"/>
      <c r="RTH1112" s="435"/>
      <c r="RTI1112" s="435"/>
      <c r="RTJ1112" s="435"/>
      <c r="RTK1112" s="435"/>
      <c r="RTL1112" s="435"/>
      <c r="RTM1112" s="435"/>
      <c r="RTN1112" s="435"/>
      <c r="RTO1112" s="435"/>
      <c r="RTP1112" s="435"/>
      <c r="RTQ1112" s="435"/>
      <c r="RTR1112" s="435"/>
      <c r="RTS1112" s="435"/>
      <c r="RTT1112" s="435"/>
      <c r="RTU1112" s="435"/>
      <c r="RTV1112" s="435"/>
      <c r="RTW1112" s="435"/>
      <c r="RTX1112" s="435"/>
      <c r="RTY1112" s="435"/>
      <c r="RTZ1112" s="435"/>
      <c r="RUA1112" s="435"/>
      <c r="RUB1112" s="435"/>
      <c r="RUC1112" s="435"/>
      <c r="RUD1112" s="435"/>
      <c r="RUE1112" s="435"/>
      <c r="RUF1112" s="435"/>
      <c r="RUG1112" s="435"/>
      <c r="RUH1112" s="435"/>
      <c r="RUI1112" s="435"/>
      <c r="RUJ1112" s="435"/>
      <c r="RUK1112" s="435"/>
      <c r="RUL1112" s="435"/>
      <c r="RUM1112" s="435"/>
      <c r="RUN1112" s="435"/>
      <c r="RUO1112" s="435"/>
      <c r="RUP1112" s="435"/>
      <c r="RUQ1112" s="435"/>
      <c r="RUR1112" s="435"/>
      <c r="RUS1112" s="435"/>
      <c r="RUT1112" s="435"/>
      <c r="RUU1112" s="435"/>
      <c r="RUV1112" s="435"/>
      <c r="RUW1112" s="435"/>
      <c r="RUX1112" s="435"/>
      <c r="RUY1112" s="435"/>
      <c r="RUZ1112" s="435"/>
      <c r="RVA1112" s="435"/>
      <c r="RVB1112" s="435"/>
      <c r="RVC1112" s="435"/>
      <c r="RVD1112" s="435"/>
      <c r="RVE1112" s="435"/>
      <c r="RVF1112" s="435"/>
      <c r="RVG1112" s="435"/>
      <c r="RVH1112" s="435"/>
      <c r="RVI1112" s="435"/>
      <c r="RVJ1112" s="435"/>
      <c r="RVK1112" s="435"/>
      <c r="RVL1112" s="435"/>
      <c r="RVM1112" s="435"/>
      <c r="RVN1112" s="435"/>
      <c r="RVO1112" s="435"/>
      <c r="RVP1112" s="435"/>
      <c r="RVQ1112" s="435"/>
      <c r="RVR1112" s="435"/>
      <c r="RVS1112" s="435"/>
      <c r="RVT1112" s="435"/>
      <c r="RVU1112" s="435"/>
      <c r="RVV1112" s="435"/>
      <c r="RVW1112" s="435"/>
      <c r="RVX1112" s="435"/>
      <c r="RVY1112" s="435"/>
      <c r="RVZ1112" s="435"/>
      <c r="RWA1112" s="435"/>
      <c r="RWB1112" s="435"/>
      <c r="RWC1112" s="435"/>
      <c r="RWD1112" s="435"/>
      <c r="RWE1112" s="435"/>
      <c r="RWF1112" s="435"/>
      <c r="RWG1112" s="435"/>
      <c r="RWH1112" s="435"/>
      <c r="RWI1112" s="435"/>
      <c r="RWJ1112" s="435"/>
      <c r="RWK1112" s="435"/>
      <c r="RWL1112" s="435"/>
      <c r="RWM1112" s="435"/>
      <c r="RWN1112" s="435"/>
      <c r="RWO1112" s="435"/>
      <c r="RWP1112" s="435"/>
      <c r="RWQ1112" s="435"/>
      <c r="RWR1112" s="435"/>
      <c r="RWS1112" s="435"/>
      <c r="RWT1112" s="435"/>
      <c r="RWU1112" s="435"/>
      <c r="RWV1112" s="435"/>
      <c r="RWW1112" s="435"/>
      <c r="RWX1112" s="435"/>
      <c r="RWY1112" s="435"/>
      <c r="RWZ1112" s="435"/>
      <c r="RXA1112" s="435"/>
      <c r="RXB1112" s="435"/>
      <c r="RXC1112" s="435"/>
      <c r="RXD1112" s="435"/>
      <c r="RXE1112" s="435"/>
      <c r="RXF1112" s="435"/>
      <c r="RXG1112" s="435"/>
      <c r="RXH1112" s="435"/>
      <c r="RXI1112" s="435"/>
      <c r="RXJ1112" s="435"/>
      <c r="RXK1112" s="435"/>
      <c r="RXL1112" s="435"/>
      <c r="RXM1112" s="435"/>
      <c r="RXN1112" s="435"/>
      <c r="RXO1112" s="435"/>
      <c r="RXP1112" s="435"/>
      <c r="RXQ1112" s="435"/>
      <c r="RXR1112" s="435"/>
      <c r="RXS1112" s="435"/>
      <c r="RXT1112" s="435"/>
      <c r="RXU1112" s="435"/>
      <c r="RXV1112" s="435"/>
      <c r="RXW1112" s="435"/>
      <c r="RXX1112" s="435"/>
      <c r="RXY1112" s="435"/>
      <c r="RXZ1112" s="435"/>
      <c r="RYA1112" s="435"/>
      <c r="RYB1112" s="435"/>
      <c r="RYC1112" s="435"/>
      <c r="RYD1112" s="435"/>
      <c r="RYE1112" s="435"/>
      <c r="RYF1112" s="435"/>
      <c r="RYG1112" s="435"/>
      <c r="RYH1112" s="435"/>
      <c r="RYI1112" s="435"/>
      <c r="RYJ1112" s="435"/>
      <c r="RYK1112" s="435"/>
      <c r="RYL1112" s="435"/>
      <c r="RYM1112" s="435"/>
      <c r="RYN1112" s="435"/>
      <c r="RYO1112" s="435"/>
      <c r="RYP1112" s="435"/>
      <c r="RYQ1112" s="435"/>
      <c r="RYR1112" s="435"/>
      <c r="RYS1112" s="435"/>
      <c r="RYT1112" s="435"/>
      <c r="RYU1112" s="435"/>
      <c r="RYV1112" s="435"/>
      <c r="RYW1112" s="435"/>
      <c r="RYX1112" s="435"/>
      <c r="RYY1112" s="435"/>
      <c r="RYZ1112" s="435"/>
      <c r="RZA1112" s="435"/>
      <c r="RZB1112" s="435"/>
      <c r="RZC1112" s="435"/>
      <c r="RZD1112" s="435"/>
      <c r="RZE1112" s="435"/>
      <c r="RZF1112" s="435"/>
      <c r="RZG1112" s="435"/>
      <c r="RZH1112" s="435"/>
      <c r="RZI1112" s="435"/>
      <c r="RZJ1112" s="435"/>
      <c r="RZK1112" s="435"/>
      <c r="RZL1112" s="435"/>
      <c r="RZM1112" s="435"/>
      <c r="RZN1112" s="435"/>
      <c r="RZO1112" s="435"/>
      <c r="RZP1112" s="435"/>
      <c r="RZQ1112" s="435"/>
      <c r="RZR1112" s="435"/>
      <c r="RZS1112" s="435"/>
      <c r="RZT1112" s="435"/>
      <c r="RZU1112" s="435"/>
      <c r="RZV1112" s="435"/>
      <c r="RZW1112" s="435"/>
      <c r="RZX1112" s="435"/>
      <c r="RZY1112" s="435"/>
      <c r="RZZ1112" s="435"/>
      <c r="SAA1112" s="435"/>
      <c r="SAB1112" s="435"/>
      <c r="SAC1112" s="435"/>
      <c r="SAD1112" s="435"/>
      <c r="SAE1112" s="435"/>
      <c r="SAF1112" s="435"/>
      <c r="SAG1112" s="435"/>
      <c r="SAH1112" s="435"/>
      <c r="SAI1112" s="435"/>
      <c r="SAJ1112" s="435"/>
      <c r="SAK1112" s="435"/>
      <c r="SAL1112" s="435"/>
      <c r="SAM1112" s="435"/>
      <c r="SAN1112" s="435"/>
      <c r="SAO1112" s="435"/>
      <c r="SAP1112" s="435"/>
      <c r="SAQ1112" s="435"/>
      <c r="SAR1112" s="435"/>
      <c r="SAS1112" s="435"/>
      <c r="SAT1112" s="435"/>
      <c r="SAU1112" s="435"/>
      <c r="SAV1112" s="435"/>
      <c r="SAW1112" s="435"/>
      <c r="SAX1112" s="435"/>
      <c r="SAY1112" s="435"/>
      <c r="SAZ1112" s="435"/>
      <c r="SBA1112" s="435"/>
      <c r="SBB1112" s="435"/>
      <c r="SBC1112" s="435"/>
      <c r="SBD1112" s="435"/>
      <c r="SBE1112" s="435"/>
      <c r="SBF1112" s="435"/>
      <c r="SBG1112" s="435"/>
      <c r="SBH1112" s="435"/>
      <c r="SBI1112" s="435"/>
      <c r="SBJ1112" s="435"/>
      <c r="SBK1112" s="435"/>
      <c r="SBL1112" s="435"/>
      <c r="SBM1112" s="435"/>
      <c r="SBN1112" s="435"/>
      <c r="SBO1112" s="435"/>
      <c r="SBP1112" s="435"/>
      <c r="SBQ1112" s="435"/>
      <c r="SBR1112" s="435"/>
      <c r="SBS1112" s="435"/>
      <c r="SBT1112" s="435"/>
      <c r="SBU1112" s="435"/>
      <c r="SBV1112" s="435"/>
      <c r="SBW1112" s="435"/>
      <c r="SBX1112" s="435"/>
      <c r="SBY1112" s="435"/>
      <c r="SBZ1112" s="435"/>
      <c r="SCA1112" s="435"/>
      <c r="SCB1112" s="435"/>
      <c r="SCC1112" s="435"/>
      <c r="SCD1112" s="435"/>
      <c r="SCE1112" s="435"/>
      <c r="SCF1112" s="435"/>
      <c r="SCG1112" s="435"/>
      <c r="SCH1112" s="435"/>
      <c r="SCI1112" s="435"/>
      <c r="SCJ1112" s="435"/>
      <c r="SCK1112" s="435"/>
      <c r="SCL1112" s="435"/>
      <c r="SCM1112" s="435"/>
      <c r="SCN1112" s="435"/>
      <c r="SCO1112" s="435"/>
      <c r="SCP1112" s="435"/>
      <c r="SCQ1112" s="435"/>
      <c r="SCR1112" s="435"/>
      <c r="SCS1112" s="435"/>
      <c r="SCT1112" s="435"/>
      <c r="SCU1112" s="435"/>
      <c r="SCV1112" s="435"/>
      <c r="SCW1112" s="435"/>
      <c r="SCX1112" s="435"/>
      <c r="SCY1112" s="435"/>
      <c r="SCZ1112" s="435"/>
      <c r="SDA1112" s="435"/>
      <c r="SDB1112" s="435"/>
      <c r="SDC1112" s="435"/>
      <c r="SDD1112" s="435"/>
      <c r="SDE1112" s="435"/>
      <c r="SDF1112" s="435"/>
      <c r="SDG1112" s="435"/>
      <c r="SDH1112" s="435"/>
      <c r="SDI1112" s="435"/>
      <c r="SDJ1112" s="435"/>
      <c r="SDK1112" s="435"/>
      <c r="SDL1112" s="435"/>
      <c r="SDM1112" s="435"/>
      <c r="SDN1112" s="435"/>
      <c r="SDO1112" s="435"/>
      <c r="SDP1112" s="435"/>
      <c r="SDQ1112" s="435"/>
      <c r="SDR1112" s="435"/>
      <c r="SDS1112" s="435"/>
      <c r="SDT1112" s="435"/>
      <c r="SDU1112" s="435"/>
      <c r="SDV1112" s="435"/>
      <c r="SDW1112" s="435"/>
      <c r="SDX1112" s="435"/>
      <c r="SDY1112" s="435"/>
      <c r="SDZ1112" s="435"/>
      <c r="SEA1112" s="435"/>
      <c r="SEB1112" s="435"/>
      <c r="SEC1112" s="435"/>
      <c r="SED1112" s="435"/>
      <c r="SEE1112" s="435"/>
      <c r="SEF1112" s="435"/>
      <c r="SEG1112" s="435"/>
      <c r="SEH1112" s="435"/>
      <c r="SEI1112" s="435"/>
      <c r="SEJ1112" s="435"/>
      <c r="SEK1112" s="435"/>
      <c r="SEL1112" s="435"/>
      <c r="SEM1112" s="435"/>
      <c r="SEN1112" s="435"/>
      <c r="SEO1112" s="435"/>
      <c r="SEP1112" s="435"/>
      <c r="SEQ1112" s="435"/>
      <c r="SER1112" s="435"/>
      <c r="SES1112" s="435"/>
      <c r="SET1112" s="435"/>
      <c r="SEU1112" s="435"/>
      <c r="SEV1112" s="435"/>
      <c r="SEW1112" s="435"/>
      <c r="SEX1112" s="435"/>
      <c r="SEY1112" s="435"/>
      <c r="SEZ1112" s="435"/>
      <c r="SFA1112" s="435"/>
      <c r="SFB1112" s="435"/>
      <c r="SFC1112" s="435"/>
      <c r="SFD1112" s="435"/>
      <c r="SFE1112" s="435"/>
      <c r="SFF1112" s="435"/>
      <c r="SFG1112" s="435"/>
      <c r="SFH1112" s="435"/>
      <c r="SFI1112" s="435"/>
      <c r="SFJ1112" s="435"/>
      <c r="SFK1112" s="435"/>
      <c r="SFL1112" s="435"/>
      <c r="SFM1112" s="435"/>
      <c r="SFN1112" s="435"/>
      <c r="SFO1112" s="435"/>
      <c r="SFP1112" s="435"/>
      <c r="SFQ1112" s="435"/>
      <c r="SFR1112" s="435"/>
      <c r="SFS1112" s="435"/>
      <c r="SFT1112" s="435"/>
      <c r="SFU1112" s="435"/>
      <c r="SFV1112" s="435"/>
      <c r="SFW1112" s="435"/>
      <c r="SFX1112" s="435"/>
      <c r="SFY1112" s="435"/>
      <c r="SFZ1112" s="435"/>
      <c r="SGA1112" s="435"/>
      <c r="SGB1112" s="435"/>
      <c r="SGC1112" s="435"/>
      <c r="SGD1112" s="435"/>
      <c r="SGE1112" s="435"/>
      <c r="SGF1112" s="435"/>
      <c r="SGG1112" s="435"/>
      <c r="SGH1112" s="435"/>
      <c r="SGI1112" s="435"/>
      <c r="SGJ1112" s="435"/>
      <c r="SGK1112" s="435"/>
      <c r="SGL1112" s="435"/>
      <c r="SGM1112" s="435"/>
      <c r="SGN1112" s="435"/>
      <c r="SGO1112" s="435"/>
      <c r="SGP1112" s="435"/>
      <c r="SGQ1112" s="435"/>
      <c r="SGR1112" s="435"/>
      <c r="SGS1112" s="435"/>
      <c r="SGT1112" s="435"/>
      <c r="SGU1112" s="435"/>
      <c r="SGV1112" s="435"/>
      <c r="SGW1112" s="435"/>
      <c r="SGX1112" s="435"/>
      <c r="SGY1112" s="435"/>
      <c r="SGZ1112" s="435"/>
      <c r="SHA1112" s="435"/>
      <c r="SHB1112" s="435"/>
      <c r="SHC1112" s="435"/>
      <c r="SHD1112" s="435"/>
      <c r="SHE1112" s="435"/>
      <c r="SHF1112" s="435"/>
      <c r="SHG1112" s="435"/>
      <c r="SHH1112" s="435"/>
      <c r="SHI1112" s="435"/>
      <c r="SHJ1112" s="435"/>
      <c r="SHK1112" s="435"/>
      <c r="SHL1112" s="435"/>
      <c r="SHM1112" s="435"/>
      <c r="SHN1112" s="435"/>
      <c r="SHO1112" s="435"/>
      <c r="SHP1112" s="435"/>
      <c r="SHQ1112" s="435"/>
      <c r="SHR1112" s="435"/>
      <c r="SHS1112" s="435"/>
      <c r="SHT1112" s="435"/>
      <c r="SHU1112" s="435"/>
      <c r="SHV1112" s="435"/>
      <c r="SHW1112" s="435"/>
      <c r="SHX1112" s="435"/>
      <c r="SHY1112" s="435"/>
      <c r="SHZ1112" s="435"/>
      <c r="SIA1112" s="435"/>
      <c r="SIB1112" s="435"/>
      <c r="SIC1112" s="435"/>
      <c r="SID1112" s="435"/>
      <c r="SIE1112" s="435"/>
      <c r="SIF1112" s="435"/>
      <c r="SIG1112" s="435"/>
      <c r="SIH1112" s="435"/>
      <c r="SII1112" s="435"/>
      <c r="SIJ1112" s="435"/>
      <c r="SIK1112" s="435"/>
      <c r="SIL1112" s="435"/>
      <c r="SIM1112" s="435"/>
      <c r="SIN1112" s="435"/>
      <c r="SIO1112" s="435"/>
      <c r="SIP1112" s="435"/>
      <c r="SIQ1112" s="435"/>
      <c r="SIR1112" s="435"/>
      <c r="SIS1112" s="435"/>
      <c r="SIT1112" s="435"/>
      <c r="SIU1112" s="435"/>
      <c r="SIV1112" s="435"/>
      <c r="SIW1112" s="435"/>
      <c r="SIX1112" s="435"/>
      <c r="SIY1112" s="435"/>
      <c r="SIZ1112" s="435"/>
      <c r="SJA1112" s="435"/>
      <c r="SJB1112" s="435"/>
      <c r="SJC1112" s="435"/>
      <c r="SJD1112" s="435"/>
      <c r="SJE1112" s="435"/>
      <c r="SJF1112" s="435"/>
      <c r="SJG1112" s="435"/>
      <c r="SJH1112" s="435"/>
      <c r="SJI1112" s="435"/>
      <c r="SJJ1112" s="435"/>
      <c r="SJK1112" s="435"/>
      <c r="SJL1112" s="435"/>
      <c r="SJM1112" s="435"/>
      <c r="SJN1112" s="435"/>
      <c r="SJO1112" s="435"/>
      <c r="SJP1112" s="435"/>
      <c r="SJQ1112" s="435"/>
      <c r="SJR1112" s="435"/>
      <c r="SJS1112" s="435"/>
      <c r="SJT1112" s="435"/>
      <c r="SJU1112" s="435"/>
      <c r="SJV1112" s="435"/>
      <c r="SJW1112" s="435"/>
      <c r="SJX1112" s="435"/>
      <c r="SJY1112" s="435"/>
      <c r="SJZ1112" s="435"/>
      <c r="SKA1112" s="435"/>
      <c r="SKB1112" s="435"/>
      <c r="SKC1112" s="435"/>
      <c r="SKD1112" s="435"/>
      <c r="SKE1112" s="435"/>
      <c r="SKF1112" s="435"/>
      <c r="SKG1112" s="435"/>
      <c r="SKH1112" s="435"/>
      <c r="SKI1112" s="435"/>
      <c r="SKJ1112" s="435"/>
      <c r="SKK1112" s="435"/>
      <c r="SKL1112" s="435"/>
      <c r="SKM1112" s="435"/>
      <c r="SKN1112" s="435"/>
      <c r="SKO1112" s="435"/>
      <c r="SKP1112" s="435"/>
      <c r="SKQ1112" s="435"/>
      <c r="SKR1112" s="435"/>
      <c r="SKS1112" s="435"/>
      <c r="SKT1112" s="435"/>
      <c r="SKU1112" s="435"/>
      <c r="SKV1112" s="435"/>
      <c r="SKW1112" s="435"/>
      <c r="SKX1112" s="435"/>
      <c r="SKY1112" s="435"/>
      <c r="SKZ1112" s="435"/>
      <c r="SLA1112" s="435"/>
      <c r="SLB1112" s="435"/>
      <c r="SLC1112" s="435"/>
      <c r="SLD1112" s="435"/>
      <c r="SLE1112" s="435"/>
      <c r="SLF1112" s="435"/>
      <c r="SLG1112" s="435"/>
      <c r="SLH1112" s="435"/>
      <c r="SLI1112" s="435"/>
      <c r="SLJ1112" s="435"/>
      <c r="SLK1112" s="435"/>
      <c r="SLL1112" s="435"/>
      <c r="SLM1112" s="435"/>
      <c r="SLN1112" s="435"/>
      <c r="SLO1112" s="435"/>
      <c r="SLP1112" s="435"/>
      <c r="SLQ1112" s="435"/>
      <c r="SLR1112" s="435"/>
      <c r="SLS1112" s="435"/>
      <c r="SLT1112" s="435"/>
      <c r="SLU1112" s="435"/>
      <c r="SLV1112" s="435"/>
      <c r="SLW1112" s="435"/>
      <c r="SLX1112" s="435"/>
      <c r="SLY1112" s="435"/>
      <c r="SLZ1112" s="435"/>
      <c r="SMA1112" s="435"/>
      <c r="SMB1112" s="435"/>
      <c r="SMC1112" s="435"/>
      <c r="SMD1112" s="435"/>
      <c r="SME1112" s="435"/>
      <c r="SMF1112" s="435"/>
      <c r="SMG1112" s="435"/>
      <c r="SMH1112" s="435"/>
      <c r="SMI1112" s="435"/>
      <c r="SMJ1112" s="435"/>
      <c r="SMK1112" s="435"/>
      <c r="SML1112" s="435"/>
      <c r="SMM1112" s="435"/>
      <c r="SMN1112" s="435"/>
      <c r="SMO1112" s="435"/>
      <c r="SMP1112" s="435"/>
      <c r="SMQ1112" s="435"/>
      <c r="SMR1112" s="435"/>
      <c r="SMS1112" s="435"/>
      <c r="SMT1112" s="435"/>
      <c r="SMU1112" s="435"/>
      <c r="SMV1112" s="435"/>
      <c r="SMW1112" s="435"/>
      <c r="SMX1112" s="435"/>
      <c r="SMY1112" s="435"/>
      <c r="SMZ1112" s="435"/>
      <c r="SNA1112" s="435"/>
      <c r="SNB1112" s="435"/>
      <c r="SNC1112" s="435"/>
      <c r="SND1112" s="435"/>
      <c r="SNE1112" s="435"/>
      <c r="SNF1112" s="435"/>
      <c r="SNG1112" s="435"/>
      <c r="SNH1112" s="435"/>
      <c r="SNI1112" s="435"/>
      <c r="SNJ1112" s="435"/>
      <c r="SNK1112" s="435"/>
      <c r="SNL1112" s="435"/>
      <c r="SNM1112" s="435"/>
      <c r="SNN1112" s="435"/>
      <c r="SNO1112" s="435"/>
      <c r="SNP1112" s="435"/>
      <c r="SNQ1112" s="435"/>
      <c r="SNR1112" s="435"/>
      <c r="SNS1112" s="435"/>
      <c r="SNT1112" s="435"/>
      <c r="SNU1112" s="435"/>
      <c r="SNV1112" s="435"/>
      <c r="SNW1112" s="435"/>
      <c r="SNX1112" s="435"/>
      <c r="SNY1112" s="435"/>
      <c r="SNZ1112" s="435"/>
      <c r="SOA1112" s="435"/>
      <c r="SOB1112" s="435"/>
      <c r="SOC1112" s="435"/>
      <c r="SOD1112" s="435"/>
      <c r="SOE1112" s="435"/>
      <c r="SOF1112" s="435"/>
      <c r="SOG1112" s="435"/>
      <c r="SOH1112" s="435"/>
      <c r="SOI1112" s="435"/>
      <c r="SOJ1112" s="435"/>
      <c r="SOK1112" s="435"/>
      <c r="SOL1112" s="435"/>
      <c r="SOM1112" s="435"/>
      <c r="SON1112" s="435"/>
      <c r="SOO1112" s="435"/>
      <c r="SOP1112" s="435"/>
      <c r="SOQ1112" s="435"/>
      <c r="SOR1112" s="435"/>
      <c r="SOS1112" s="435"/>
      <c r="SOT1112" s="435"/>
      <c r="SOU1112" s="435"/>
      <c r="SOV1112" s="435"/>
      <c r="SOW1112" s="435"/>
      <c r="SOX1112" s="435"/>
      <c r="SOY1112" s="435"/>
      <c r="SOZ1112" s="435"/>
      <c r="SPA1112" s="435"/>
      <c r="SPB1112" s="435"/>
      <c r="SPC1112" s="435"/>
      <c r="SPD1112" s="435"/>
      <c r="SPE1112" s="435"/>
      <c r="SPF1112" s="435"/>
      <c r="SPG1112" s="435"/>
      <c r="SPH1112" s="435"/>
      <c r="SPI1112" s="435"/>
      <c r="SPJ1112" s="435"/>
      <c r="SPK1112" s="435"/>
      <c r="SPL1112" s="435"/>
      <c r="SPM1112" s="435"/>
      <c r="SPN1112" s="435"/>
      <c r="SPO1112" s="435"/>
      <c r="SPP1112" s="435"/>
      <c r="SPQ1112" s="435"/>
      <c r="SPR1112" s="435"/>
      <c r="SPS1112" s="435"/>
      <c r="SPT1112" s="435"/>
      <c r="SPU1112" s="435"/>
      <c r="SPV1112" s="435"/>
      <c r="SPW1112" s="435"/>
      <c r="SPX1112" s="435"/>
      <c r="SPY1112" s="435"/>
      <c r="SPZ1112" s="435"/>
      <c r="SQA1112" s="435"/>
      <c r="SQB1112" s="435"/>
      <c r="SQC1112" s="435"/>
      <c r="SQD1112" s="435"/>
      <c r="SQE1112" s="435"/>
      <c r="SQF1112" s="435"/>
      <c r="SQG1112" s="435"/>
      <c r="SQH1112" s="435"/>
      <c r="SQI1112" s="435"/>
      <c r="SQJ1112" s="435"/>
      <c r="SQK1112" s="435"/>
      <c r="SQL1112" s="435"/>
      <c r="SQM1112" s="435"/>
      <c r="SQN1112" s="435"/>
      <c r="SQO1112" s="435"/>
      <c r="SQP1112" s="435"/>
      <c r="SQQ1112" s="435"/>
      <c r="SQR1112" s="435"/>
      <c r="SQS1112" s="435"/>
      <c r="SQT1112" s="435"/>
      <c r="SQU1112" s="435"/>
      <c r="SQV1112" s="435"/>
      <c r="SQW1112" s="435"/>
      <c r="SQX1112" s="435"/>
      <c r="SQY1112" s="435"/>
      <c r="SQZ1112" s="435"/>
      <c r="SRA1112" s="435"/>
      <c r="SRB1112" s="435"/>
      <c r="SRC1112" s="435"/>
      <c r="SRD1112" s="435"/>
      <c r="SRE1112" s="435"/>
      <c r="SRF1112" s="435"/>
      <c r="SRG1112" s="435"/>
      <c r="SRH1112" s="435"/>
      <c r="SRI1112" s="435"/>
      <c r="SRJ1112" s="435"/>
      <c r="SRK1112" s="435"/>
      <c r="SRL1112" s="435"/>
      <c r="SRM1112" s="435"/>
      <c r="SRN1112" s="435"/>
      <c r="SRO1112" s="435"/>
      <c r="SRP1112" s="435"/>
      <c r="SRQ1112" s="435"/>
      <c r="SRR1112" s="435"/>
      <c r="SRS1112" s="435"/>
      <c r="SRT1112" s="435"/>
      <c r="SRU1112" s="435"/>
      <c r="SRV1112" s="435"/>
      <c r="SRW1112" s="435"/>
      <c r="SRX1112" s="435"/>
      <c r="SRY1112" s="435"/>
      <c r="SRZ1112" s="435"/>
      <c r="SSA1112" s="435"/>
      <c r="SSB1112" s="435"/>
      <c r="SSC1112" s="435"/>
      <c r="SSD1112" s="435"/>
      <c r="SSE1112" s="435"/>
      <c r="SSF1112" s="435"/>
      <c r="SSG1112" s="435"/>
      <c r="SSH1112" s="435"/>
      <c r="SSI1112" s="435"/>
      <c r="SSJ1112" s="435"/>
      <c r="SSK1112" s="435"/>
      <c r="SSL1112" s="435"/>
      <c r="SSM1112" s="435"/>
      <c r="SSN1112" s="435"/>
      <c r="SSO1112" s="435"/>
      <c r="SSP1112" s="435"/>
      <c r="SSQ1112" s="435"/>
      <c r="SSR1112" s="435"/>
      <c r="SSS1112" s="435"/>
      <c r="SST1112" s="435"/>
      <c r="SSU1112" s="435"/>
      <c r="SSV1112" s="435"/>
      <c r="SSW1112" s="435"/>
      <c r="SSX1112" s="435"/>
      <c r="SSY1112" s="435"/>
      <c r="SSZ1112" s="435"/>
      <c r="STA1112" s="435"/>
      <c r="STB1112" s="435"/>
      <c r="STC1112" s="435"/>
      <c r="STD1112" s="435"/>
      <c r="STE1112" s="435"/>
      <c r="STF1112" s="435"/>
      <c r="STG1112" s="435"/>
      <c r="STH1112" s="435"/>
      <c r="STI1112" s="435"/>
      <c r="STJ1112" s="435"/>
      <c r="STK1112" s="435"/>
      <c r="STL1112" s="435"/>
      <c r="STM1112" s="435"/>
      <c r="STN1112" s="435"/>
      <c r="STO1112" s="435"/>
      <c r="STP1112" s="435"/>
      <c r="STQ1112" s="435"/>
      <c r="STR1112" s="435"/>
      <c r="STS1112" s="435"/>
      <c r="STT1112" s="435"/>
      <c r="STU1112" s="435"/>
      <c r="STV1112" s="435"/>
      <c r="STW1112" s="435"/>
      <c r="STX1112" s="435"/>
      <c r="STY1112" s="435"/>
      <c r="STZ1112" s="435"/>
      <c r="SUA1112" s="435"/>
      <c r="SUB1112" s="435"/>
      <c r="SUC1112" s="435"/>
      <c r="SUD1112" s="435"/>
      <c r="SUE1112" s="435"/>
      <c r="SUF1112" s="435"/>
      <c r="SUG1112" s="435"/>
      <c r="SUH1112" s="435"/>
      <c r="SUI1112" s="435"/>
      <c r="SUJ1112" s="435"/>
      <c r="SUK1112" s="435"/>
      <c r="SUL1112" s="435"/>
      <c r="SUM1112" s="435"/>
      <c r="SUN1112" s="435"/>
      <c r="SUO1112" s="435"/>
      <c r="SUP1112" s="435"/>
      <c r="SUQ1112" s="435"/>
      <c r="SUR1112" s="435"/>
      <c r="SUS1112" s="435"/>
      <c r="SUT1112" s="435"/>
      <c r="SUU1112" s="435"/>
      <c r="SUV1112" s="435"/>
      <c r="SUW1112" s="435"/>
      <c r="SUX1112" s="435"/>
      <c r="SUY1112" s="435"/>
      <c r="SUZ1112" s="435"/>
      <c r="SVA1112" s="435"/>
      <c r="SVB1112" s="435"/>
      <c r="SVC1112" s="435"/>
      <c r="SVD1112" s="435"/>
      <c r="SVE1112" s="435"/>
      <c r="SVF1112" s="435"/>
      <c r="SVG1112" s="435"/>
      <c r="SVH1112" s="435"/>
      <c r="SVI1112" s="435"/>
      <c r="SVJ1112" s="435"/>
      <c r="SVK1112" s="435"/>
      <c r="SVL1112" s="435"/>
      <c r="SVM1112" s="435"/>
      <c r="SVN1112" s="435"/>
      <c r="SVO1112" s="435"/>
      <c r="SVP1112" s="435"/>
      <c r="SVQ1112" s="435"/>
      <c r="SVR1112" s="435"/>
      <c r="SVS1112" s="435"/>
      <c r="SVT1112" s="435"/>
      <c r="SVU1112" s="435"/>
      <c r="SVV1112" s="435"/>
      <c r="SVW1112" s="435"/>
      <c r="SVX1112" s="435"/>
      <c r="SVY1112" s="435"/>
      <c r="SVZ1112" s="435"/>
      <c r="SWA1112" s="435"/>
      <c r="SWB1112" s="435"/>
      <c r="SWC1112" s="435"/>
      <c r="SWD1112" s="435"/>
      <c r="SWE1112" s="435"/>
      <c r="SWF1112" s="435"/>
      <c r="SWG1112" s="435"/>
      <c r="SWH1112" s="435"/>
      <c r="SWI1112" s="435"/>
      <c r="SWJ1112" s="435"/>
      <c r="SWK1112" s="435"/>
      <c r="SWL1112" s="435"/>
      <c r="SWM1112" s="435"/>
      <c r="SWN1112" s="435"/>
      <c r="SWO1112" s="435"/>
      <c r="SWP1112" s="435"/>
      <c r="SWQ1112" s="435"/>
      <c r="SWR1112" s="435"/>
      <c r="SWS1112" s="435"/>
      <c r="SWT1112" s="435"/>
      <c r="SWU1112" s="435"/>
      <c r="SWV1112" s="435"/>
      <c r="SWW1112" s="435"/>
      <c r="SWX1112" s="435"/>
      <c r="SWY1112" s="435"/>
      <c r="SWZ1112" s="435"/>
      <c r="SXA1112" s="435"/>
      <c r="SXB1112" s="435"/>
      <c r="SXC1112" s="435"/>
      <c r="SXD1112" s="435"/>
      <c r="SXE1112" s="435"/>
      <c r="SXF1112" s="435"/>
      <c r="SXG1112" s="435"/>
      <c r="SXH1112" s="435"/>
      <c r="SXI1112" s="435"/>
      <c r="SXJ1112" s="435"/>
      <c r="SXK1112" s="435"/>
      <c r="SXL1112" s="435"/>
      <c r="SXM1112" s="435"/>
      <c r="SXN1112" s="435"/>
      <c r="SXO1112" s="435"/>
      <c r="SXP1112" s="435"/>
      <c r="SXQ1112" s="435"/>
      <c r="SXR1112" s="435"/>
      <c r="SXS1112" s="435"/>
      <c r="SXT1112" s="435"/>
      <c r="SXU1112" s="435"/>
      <c r="SXV1112" s="435"/>
      <c r="SXW1112" s="435"/>
      <c r="SXX1112" s="435"/>
      <c r="SXY1112" s="435"/>
      <c r="SXZ1112" s="435"/>
      <c r="SYA1112" s="435"/>
      <c r="SYB1112" s="435"/>
      <c r="SYC1112" s="435"/>
      <c r="SYD1112" s="435"/>
      <c r="SYE1112" s="435"/>
      <c r="SYF1112" s="435"/>
      <c r="SYG1112" s="435"/>
      <c r="SYH1112" s="435"/>
      <c r="SYI1112" s="435"/>
      <c r="SYJ1112" s="435"/>
      <c r="SYK1112" s="435"/>
      <c r="SYL1112" s="435"/>
      <c r="SYM1112" s="435"/>
      <c r="SYN1112" s="435"/>
      <c r="SYO1112" s="435"/>
      <c r="SYP1112" s="435"/>
      <c r="SYQ1112" s="435"/>
      <c r="SYR1112" s="435"/>
      <c r="SYS1112" s="435"/>
      <c r="SYT1112" s="435"/>
      <c r="SYU1112" s="435"/>
      <c r="SYV1112" s="435"/>
      <c r="SYW1112" s="435"/>
      <c r="SYX1112" s="435"/>
      <c r="SYY1112" s="435"/>
      <c r="SYZ1112" s="435"/>
      <c r="SZA1112" s="435"/>
      <c r="SZB1112" s="435"/>
      <c r="SZC1112" s="435"/>
      <c r="SZD1112" s="435"/>
      <c r="SZE1112" s="435"/>
      <c r="SZF1112" s="435"/>
      <c r="SZG1112" s="435"/>
      <c r="SZH1112" s="435"/>
      <c r="SZI1112" s="435"/>
      <c r="SZJ1112" s="435"/>
      <c r="SZK1112" s="435"/>
      <c r="SZL1112" s="435"/>
      <c r="SZM1112" s="435"/>
      <c r="SZN1112" s="435"/>
      <c r="SZO1112" s="435"/>
      <c r="SZP1112" s="435"/>
      <c r="SZQ1112" s="435"/>
      <c r="SZR1112" s="435"/>
      <c r="SZS1112" s="435"/>
      <c r="SZT1112" s="435"/>
      <c r="SZU1112" s="435"/>
      <c r="SZV1112" s="435"/>
      <c r="SZW1112" s="435"/>
      <c r="SZX1112" s="435"/>
      <c r="SZY1112" s="435"/>
      <c r="SZZ1112" s="435"/>
      <c r="TAA1112" s="435"/>
      <c r="TAB1112" s="435"/>
      <c r="TAC1112" s="435"/>
      <c r="TAD1112" s="435"/>
      <c r="TAE1112" s="435"/>
      <c r="TAF1112" s="435"/>
      <c r="TAG1112" s="435"/>
      <c r="TAH1112" s="435"/>
      <c r="TAI1112" s="435"/>
      <c r="TAJ1112" s="435"/>
      <c r="TAK1112" s="435"/>
      <c r="TAL1112" s="435"/>
      <c r="TAM1112" s="435"/>
      <c r="TAN1112" s="435"/>
      <c r="TAO1112" s="435"/>
      <c r="TAP1112" s="435"/>
      <c r="TAQ1112" s="435"/>
      <c r="TAR1112" s="435"/>
      <c r="TAS1112" s="435"/>
      <c r="TAT1112" s="435"/>
      <c r="TAU1112" s="435"/>
      <c r="TAV1112" s="435"/>
      <c r="TAW1112" s="435"/>
      <c r="TAX1112" s="435"/>
      <c r="TAY1112" s="435"/>
      <c r="TAZ1112" s="435"/>
      <c r="TBA1112" s="435"/>
      <c r="TBB1112" s="435"/>
      <c r="TBC1112" s="435"/>
      <c r="TBD1112" s="435"/>
      <c r="TBE1112" s="435"/>
      <c r="TBF1112" s="435"/>
      <c r="TBG1112" s="435"/>
      <c r="TBH1112" s="435"/>
      <c r="TBI1112" s="435"/>
      <c r="TBJ1112" s="435"/>
      <c r="TBK1112" s="435"/>
      <c r="TBL1112" s="435"/>
      <c r="TBM1112" s="435"/>
      <c r="TBN1112" s="435"/>
      <c r="TBO1112" s="435"/>
      <c r="TBP1112" s="435"/>
      <c r="TBQ1112" s="435"/>
      <c r="TBR1112" s="435"/>
      <c r="TBS1112" s="435"/>
      <c r="TBT1112" s="435"/>
      <c r="TBU1112" s="435"/>
      <c r="TBV1112" s="435"/>
      <c r="TBW1112" s="435"/>
      <c r="TBX1112" s="435"/>
      <c r="TBY1112" s="435"/>
      <c r="TBZ1112" s="435"/>
      <c r="TCA1112" s="435"/>
      <c r="TCB1112" s="435"/>
      <c r="TCC1112" s="435"/>
      <c r="TCD1112" s="435"/>
      <c r="TCE1112" s="435"/>
      <c r="TCF1112" s="435"/>
      <c r="TCG1112" s="435"/>
      <c r="TCH1112" s="435"/>
      <c r="TCI1112" s="435"/>
      <c r="TCJ1112" s="435"/>
      <c r="TCK1112" s="435"/>
      <c r="TCL1112" s="435"/>
      <c r="TCM1112" s="435"/>
      <c r="TCN1112" s="435"/>
      <c r="TCO1112" s="435"/>
      <c r="TCP1112" s="435"/>
      <c r="TCQ1112" s="435"/>
      <c r="TCR1112" s="435"/>
      <c r="TCS1112" s="435"/>
      <c r="TCT1112" s="435"/>
      <c r="TCU1112" s="435"/>
      <c r="TCV1112" s="435"/>
      <c r="TCW1112" s="435"/>
      <c r="TCX1112" s="435"/>
      <c r="TCY1112" s="435"/>
      <c r="TCZ1112" s="435"/>
      <c r="TDA1112" s="435"/>
      <c r="TDB1112" s="435"/>
      <c r="TDC1112" s="435"/>
      <c r="TDD1112" s="435"/>
      <c r="TDE1112" s="435"/>
      <c r="TDF1112" s="435"/>
      <c r="TDG1112" s="435"/>
      <c r="TDH1112" s="435"/>
      <c r="TDI1112" s="435"/>
      <c r="TDJ1112" s="435"/>
      <c r="TDK1112" s="435"/>
      <c r="TDL1112" s="435"/>
      <c r="TDM1112" s="435"/>
      <c r="TDN1112" s="435"/>
      <c r="TDO1112" s="435"/>
      <c r="TDP1112" s="435"/>
      <c r="TDQ1112" s="435"/>
      <c r="TDR1112" s="435"/>
      <c r="TDS1112" s="435"/>
      <c r="TDT1112" s="435"/>
      <c r="TDU1112" s="435"/>
      <c r="TDV1112" s="435"/>
      <c r="TDW1112" s="435"/>
      <c r="TDX1112" s="435"/>
      <c r="TDY1112" s="435"/>
      <c r="TDZ1112" s="435"/>
      <c r="TEA1112" s="435"/>
      <c r="TEB1112" s="435"/>
      <c r="TEC1112" s="435"/>
      <c r="TED1112" s="435"/>
      <c r="TEE1112" s="435"/>
      <c r="TEF1112" s="435"/>
      <c r="TEG1112" s="435"/>
      <c r="TEH1112" s="435"/>
      <c r="TEI1112" s="435"/>
      <c r="TEJ1112" s="435"/>
      <c r="TEK1112" s="435"/>
      <c r="TEL1112" s="435"/>
      <c r="TEM1112" s="435"/>
      <c r="TEN1112" s="435"/>
      <c r="TEO1112" s="435"/>
      <c r="TEP1112" s="435"/>
      <c r="TEQ1112" s="435"/>
      <c r="TER1112" s="435"/>
      <c r="TES1112" s="435"/>
      <c r="TET1112" s="435"/>
      <c r="TEU1112" s="435"/>
      <c r="TEV1112" s="435"/>
      <c r="TEW1112" s="435"/>
      <c r="TEX1112" s="435"/>
      <c r="TEY1112" s="435"/>
      <c r="TEZ1112" s="435"/>
      <c r="TFA1112" s="435"/>
      <c r="TFB1112" s="435"/>
      <c r="TFC1112" s="435"/>
      <c r="TFD1112" s="435"/>
      <c r="TFE1112" s="435"/>
      <c r="TFF1112" s="435"/>
      <c r="TFG1112" s="435"/>
      <c r="TFH1112" s="435"/>
      <c r="TFI1112" s="435"/>
      <c r="TFJ1112" s="435"/>
      <c r="TFK1112" s="435"/>
      <c r="TFL1112" s="435"/>
      <c r="TFM1112" s="435"/>
      <c r="TFN1112" s="435"/>
      <c r="TFO1112" s="435"/>
      <c r="TFP1112" s="435"/>
      <c r="TFQ1112" s="435"/>
      <c r="TFR1112" s="435"/>
      <c r="TFS1112" s="435"/>
      <c r="TFT1112" s="435"/>
      <c r="TFU1112" s="435"/>
      <c r="TFV1112" s="435"/>
      <c r="TFW1112" s="435"/>
      <c r="TFX1112" s="435"/>
      <c r="TFY1112" s="435"/>
      <c r="TFZ1112" s="435"/>
      <c r="TGA1112" s="435"/>
      <c r="TGB1112" s="435"/>
      <c r="TGC1112" s="435"/>
      <c r="TGD1112" s="435"/>
      <c r="TGE1112" s="435"/>
      <c r="TGF1112" s="435"/>
      <c r="TGG1112" s="435"/>
      <c r="TGH1112" s="435"/>
      <c r="TGI1112" s="435"/>
      <c r="TGJ1112" s="435"/>
      <c r="TGK1112" s="435"/>
      <c r="TGL1112" s="435"/>
      <c r="TGM1112" s="435"/>
      <c r="TGN1112" s="435"/>
      <c r="TGO1112" s="435"/>
      <c r="TGP1112" s="435"/>
      <c r="TGQ1112" s="435"/>
      <c r="TGR1112" s="435"/>
      <c r="TGS1112" s="435"/>
      <c r="TGT1112" s="435"/>
      <c r="TGU1112" s="435"/>
      <c r="TGV1112" s="435"/>
      <c r="TGW1112" s="435"/>
      <c r="TGX1112" s="435"/>
      <c r="TGY1112" s="435"/>
      <c r="TGZ1112" s="435"/>
      <c r="THA1112" s="435"/>
      <c r="THB1112" s="435"/>
      <c r="THC1112" s="435"/>
      <c r="THD1112" s="435"/>
      <c r="THE1112" s="435"/>
      <c r="THF1112" s="435"/>
      <c r="THG1112" s="435"/>
      <c r="THH1112" s="435"/>
      <c r="THI1112" s="435"/>
      <c r="THJ1112" s="435"/>
      <c r="THK1112" s="435"/>
      <c r="THL1112" s="435"/>
      <c r="THM1112" s="435"/>
      <c r="THN1112" s="435"/>
      <c r="THO1112" s="435"/>
      <c r="THP1112" s="435"/>
      <c r="THQ1112" s="435"/>
      <c r="THR1112" s="435"/>
      <c r="THS1112" s="435"/>
      <c r="THT1112" s="435"/>
      <c r="THU1112" s="435"/>
      <c r="THV1112" s="435"/>
      <c r="THW1112" s="435"/>
      <c r="THX1112" s="435"/>
      <c r="THY1112" s="435"/>
      <c r="THZ1112" s="435"/>
      <c r="TIA1112" s="435"/>
      <c r="TIB1112" s="435"/>
      <c r="TIC1112" s="435"/>
      <c r="TID1112" s="435"/>
      <c r="TIE1112" s="435"/>
      <c r="TIF1112" s="435"/>
      <c r="TIG1112" s="435"/>
      <c r="TIH1112" s="435"/>
      <c r="TII1112" s="435"/>
      <c r="TIJ1112" s="435"/>
      <c r="TIK1112" s="435"/>
      <c r="TIL1112" s="435"/>
      <c r="TIM1112" s="435"/>
      <c r="TIN1112" s="435"/>
      <c r="TIO1112" s="435"/>
      <c r="TIP1112" s="435"/>
      <c r="TIQ1112" s="435"/>
      <c r="TIR1112" s="435"/>
      <c r="TIS1112" s="435"/>
      <c r="TIT1112" s="435"/>
      <c r="TIU1112" s="435"/>
      <c r="TIV1112" s="435"/>
      <c r="TIW1112" s="435"/>
      <c r="TIX1112" s="435"/>
      <c r="TIY1112" s="435"/>
      <c r="TIZ1112" s="435"/>
      <c r="TJA1112" s="435"/>
      <c r="TJB1112" s="435"/>
      <c r="TJC1112" s="435"/>
      <c r="TJD1112" s="435"/>
      <c r="TJE1112" s="435"/>
      <c r="TJF1112" s="435"/>
      <c r="TJG1112" s="435"/>
      <c r="TJH1112" s="435"/>
      <c r="TJI1112" s="435"/>
      <c r="TJJ1112" s="435"/>
      <c r="TJK1112" s="435"/>
      <c r="TJL1112" s="435"/>
      <c r="TJM1112" s="435"/>
      <c r="TJN1112" s="435"/>
      <c r="TJO1112" s="435"/>
      <c r="TJP1112" s="435"/>
      <c r="TJQ1112" s="435"/>
      <c r="TJR1112" s="435"/>
      <c r="TJS1112" s="435"/>
      <c r="TJT1112" s="435"/>
      <c r="TJU1112" s="435"/>
      <c r="TJV1112" s="435"/>
      <c r="TJW1112" s="435"/>
      <c r="TJX1112" s="435"/>
      <c r="TJY1112" s="435"/>
      <c r="TJZ1112" s="435"/>
      <c r="TKA1112" s="435"/>
      <c r="TKB1112" s="435"/>
      <c r="TKC1112" s="435"/>
      <c r="TKD1112" s="435"/>
      <c r="TKE1112" s="435"/>
      <c r="TKF1112" s="435"/>
      <c r="TKG1112" s="435"/>
      <c r="TKH1112" s="435"/>
      <c r="TKI1112" s="435"/>
      <c r="TKJ1112" s="435"/>
      <c r="TKK1112" s="435"/>
      <c r="TKL1112" s="435"/>
      <c r="TKM1112" s="435"/>
      <c r="TKN1112" s="435"/>
      <c r="TKO1112" s="435"/>
      <c r="TKP1112" s="435"/>
      <c r="TKQ1112" s="435"/>
      <c r="TKR1112" s="435"/>
      <c r="TKS1112" s="435"/>
      <c r="TKT1112" s="435"/>
      <c r="TKU1112" s="435"/>
      <c r="TKV1112" s="435"/>
      <c r="TKW1112" s="435"/>
      <c r="TKX1112" s="435"/>
      <c r="TKY1112" s="435"/>
      <c r="TKZ1112" s="435"/>
      <c r="TLA1112" s="435"/>
      <c r="TLB1112" s="435"/>
      <c r="TLC1112" s="435"/>
      <c r="TLD1112" s="435"/>
      <c r="TLE1112" s="435"/>
      <c r="TLF1112" s="435"/>
      <c r="TLG1112" s="435"/>
      <c r="TLH1112" s="435"/>
      <c r="TLI1112" s="435"/>
      <c r="TLJ1112" s="435"/>
      <c r="TLK1112" s="435"/>
      <c r="TLL1112" s="435"/>
      <c r="TLM1112" s="435"/>
      <c r="TLN1112" s="435"/>
      <c r="TLO1112" s="435"/>
      <c r="TLP1112" s="435"/>
      <c r="TLQ1112" s="435"/>
      <c r="TLR1112" s="435"/>
      <c r="TLS1112" s="435"/>
      <c r="TLT1112" s="435"/>
      <c r="TLU1112" s="435"/>
      <c r="TLV1112" s="435"/>
      <c r="TLW1112" s="435"/>
      <c r="TLX1112" s="435"/>
      <c r="TLY1112" s="435"/>
      <c r="TLZ1112" s="435"/>
      <c r="TMA1112" s="435"/>
      <c r="TMB1112" s="435"/>
      <c r="TMC1112" s="435"/>
      <c r="TMD1112" s="435"/>
      <c r="TME1112" s="435"/>
      <c r="TMF1112" s="435"/>
      <c r="TMG1112" s="435"/>
      <c r="TMH1112" s="435"/>
      <c r="TMI1112" s="435"/>
      <c r="TMJ1112" s="435"/>
      <c r="TMK1112" s="435"/>
      <c r="TML1112" s="435"/>
      <c r="TMM1112" s="435"/>
      <c r="TMN1112" s="435"/>
      <c r="TMO1112" s="435"/>
      <c r="TMP1112" s="435"/>
      <c r="TMQ1112" s="435"/>
      <c r="TMR1112" s="435"/>
      <c r="TMS1112" s="435"/>
      <c r="TMT1112" s="435"/>
      <c r="TMU1112" s="435"/>
      <c r="TMV1112" s="435"/>
      <c r="TMW1112" s="435"/>
      <c r="TMX1112" s="435"/>
      <c r="TMY1112" s="435"/>
      <c r="TMZ1112" s="435"/>
      <c r="TNA1112" s="435"/>
      <c r="TNB1112" s="435"/>
      <c r="TNC1112" s="435"/>
      <c r="TND1112" s="435"/>
      <c r="TNE1112" s="435"/>
      <c r="TNF1112" s="435"/>
      <c r="TNG1112" s="435"/>
      <c r="TNH1112" s="435"/>
      <c r="TNI1112" s="435"/>
      <c r="TNJ1112" s="435"/>
      <c r="TNK1112" s="435"/>
      <c r="TNL1112" s="435"/>
      <c r="TNM1112" s="435"/>
      <c r="TNN1112" s="435"/>
      <c r="TNO1112" s="435"/>
      <c r="TNP1112" s="435"/>
      <c r="TNQ1112" s="435"/>
      <c r="TNR1112" s="435"/>
      <c r="TNS1112" s="435"/>
      <c r="TNT1112" s="435"/>
      <c r="TNU1112" s="435"/>
      <c r="TNV1112" s="435"/>
      <c r="TNW1112" s="435"/>
      <c r="TNX1112" s="435"/>
      <c r="TNY1112" s="435"/>
      <c r="TNZ1112" s="435"/>
      <c r="TOA1112" s="435"/>
      <c r="TOB1112" s="435"/>
      <c r="TOC1112" s="435"/>
      <c r="TOD1112" s="435"/>
      <c r="TOE1112" s="435"/>
      <c r="TOF1112" s="435"/>
      <c r="TOG1112" s="435"/>
      <c r="TOH1112" s="435"/>
      <c r="TOI1112" s="435"/>
      <c r="TOJ1112" s="435"/>
      <c r="TOK1112" s="435"/>
      <c r="TOL1112" s="435"/>
      <c r="TOM1112" s="435"/>
      <c r="TON1112" s="435"/>
      <c r="TOO1112" s="435"/>
      <c r="TOP1112" s="435"/>
      <c r="TOQ1112" s="435"/>
      <c r="TOR1112" s="435"/>
      <c r="TOS1112" s="435"/>
      <c r="TOT1112" s="435"/>
      <c r="TOU1112" s="435"/>
      <c r="TOV1112" s="435"/>
      <c r="TOW1112" s="435"/>
      <c r="TOX1112" s="435"/>
      <c r="TOY1112" s="435"/>
      <c r="TOZ1112" s="435"/>
      <c r="TPA1112" s="435"/>
      <c r="TPB1112" s="435"/>
      <c r="TPC1112" s="435"/>
      <c r="TPD1112" s="435"/>
      <c r="TPE1112" s="435"/>
      <c r="TPF1112" s="435"/>
      <c r="TPG1112" s="435"/>
      <c r="TPH1112" s="435"/>
      <c r="TPI1112" s="435"/>
      <c r="TPJ1112" s="435"/>
      <c r="TPK1112" s="435"/>
      <c r="TPL1112" s="435"/>
      <c r="TPM1112" s="435"/>
      <c r="TPN1112" s="435"/>
      <c r="TPO1112" s="435"/>
      <c r="TPP1112" s="435"/>
      <c r="TPQ1112" s="435"/>
      <c r="TPR1112" s="435"/>
      <c r="TPS1112" s="435"/>
      <c r="TPT1112" s="435"/>
      <c r="TPU1112" s="435"/>
      <c r="TPV1112" s="435"/>
      <c r="TPW1112" s="435"/>
      <c r="TPX1112" s="435"/>
      <c r="TPY1112" s="435"/>
      <c r="TPZ1112" s="435"/>
      <c r="TQA1112" s="435"/>
      <c r="TQB1112" s="435"/>
      <c r="TQC1112" s="435"/>
      <c r="TQD1112" s="435"/>
      <c r="TQE1112" s="435"/>
      <c r="TQF1112" s="435"/>
      <c r="TQG1112" s="435"/>
      <c r="TQH1112" s="435"/>
      <c r="TQI1112" s="435"/>
      <c r="TQJ1112" s="435"/>
      <c r="TQK1112" s="435"/>
      <c r="TQL1112" s="435"/>
      <c r="TQM1112" s="435"/>
      <c r="TQN1112" s="435"/>
      <c r="TQO1112" s="435"/>
      <c r="TQP1112" s="435"/>
      <c r="TQQ1112" s="435"/>
      <c r="TQR1112" s="435"/>
      <c r="TQS1112" s="435"/>
      <c r="TQT1112" s="435"/>
      <c r="TQU1112" s="435"/>
      <c r="TQV1112" s="435"/>
      <c r="TQW1112" s="435"/>
      <c r="TQX1112" s="435"/>
      <c r="TQY1112" s="435"/>
      <c r="TQZ1112" s="435"/>
      <c r="TRA1112" s="435"/>
      <c r="TRB1112" s="435"/>
      <c r="TRC1112" s="435"/>
      <c r="TRD1112" s="435"/>
      <c r="TRE1112" s="435"/>
      <c r="TRF1112" s="435"/>
      <c r="TRG1112" s="435"/>
      <c r="TRH1112" s="435"/>
      <c r="TRI1112" s="435"/>
      <c r="TRJ1112" s="435"/>
      <c r="TRK1112" s="435"/>
      <c r="TRL1112" s="435"/>
      <c r="TRM1112" s="435"/>
      <c r="TRN1112" s="435"/>
      <c r="TRO1112" s="435"/>
      <c r="TRP1112" s="435"/>
      <c r="TRQ1112" s="435"/>
      <c r="TRR1112" s="435"/>
      <c r="TRS1112" s="435"/>
      <c r="TRT1112" s="435"/>
      <c r="TRU1112" s="435"/>
      <c r="TRV1112" s="435"/>
      <c r="TRW1112" s="435"/>
      <c r="TRX1112" s="435"/>
      <c r="TRY1112" s="435"/>
      <c r="TRZ1112" s="435"/>
      <c r="TSA1112" s="435"/>
      <c r="TSB1112" s="435"/>
      <c r="TSC1112" s="435"/>
      <c r="TSD1112" s="435"/>
      <c r="TSE1112" s="435"/>
      <c r="TSF1112" s="435"/>
      <c r="TSG1112" s="435"/>
      <c r="TSH1112" s="435"/>
      <c r="TSI1112" s="435"/>
      <c r="TSJ1112" s="435"/>
      <c r="TSK1112" s="435"/>
      <c r="TSL1112" s="435"/>
      <c r="TSM1112" s="435"/>
      <c r="TSN1112" s="435"/>
      <c r="TSO1112" s="435"/>
      <c r="TSP1112" s="435"/>
      <c r="TSQ1112" s="435"/>
      <c r="TSR1112" s="435"/>
      <c r="TSS1112" s="435"/>
      <c r="TST1112" s="435"/>
      <c r="TSU1112" s="435"/>
      <c r="TSV1112" s="435"/>
      <c r="TSW1112" s="435"/>
      <c r="TSX1112" s="435"/>
      <c r="TSY1112" s="435"/>
      <c r="TSZ1112" s="435"/>
      <c r="TTA1112" s="435"/>
      <c r="TTB1112" s="435"/>
      <c r="TTC1112" s="435"/>
      <c r="TTD1112" s="435"/>
      <c r="TTE1112" s="435"/>
      <c r="TTF1112" s="435"/>
      <c r="TTG1112" s="435"/>
      <c r="TTH1112" s="435"/>
      <c r="TTI1112" s="435"/>
      <c r="TTJ1112" s="435"/>
      <c r="TTK1112" s="435"/>
      <c r="TTL1112" s="435"/>
      <c r="TTM1112" s="435"/>
      <c r="TTN1112" s="435"/>
      <c r="TTO1112" s="435"/>
      <c r="TTP1112" s="435"/>
      <c r="TTQ1112" s="435"/>
      <c r="TTR1112" s="435"/>
      <c r="TTS1112" s="435"/>
      <c r="TTT1112" s="435"/>
      <c r="TTU1112" s="435"/>
      <c r="TTV1112" s="435"/>
      <c r="TTW1112" s="435"/>
      <c r="TTX1112" s="435"/>
      <c r="TTY1112" s="435"/>
      <c r="TTZ1112" s="435"/>
      <c r="TUA1112" s="435"/>
      <c r="TUB1112" s="435"/>
      <c r="TUC1112" s="435"/>
      <c r="TUD1112" s="435"/>
      <c r="TUE1112" s="435"/>
      <c r="TUF1112" s="435"/>
      <c r="TUG1112" s="435"/>
      <c r="TUH1112" s="435"/>
      <c r="TUI1112" s="435"/>
      <c r="TUJ1112" s="435"/>
      <c r="TUK1112" s="435"/>
      <c r="TUL1112" s="435"/>
      <c r="TUM1112" s="435"/>
      <c r="TUN1112" s="435"/>
      <c r="TUO1112" s="435"/>
      <c r="TUP1112" s="435"/>
      <c r="TUQ1112" s="435"/>
      <c r="TUR1112" s="435"/>
      <c r="TUS1112" s="435"/>
      <c r="TUT1112" s="435"/>
      <c r="TUU1112" s="435"/>
      <c r="TUV1112" s="435"/>
      <c r="TUW1112" s="435"/>
      <c r="TUX1112" s="435"/>
      <c r="TUY1112" s="435"/>
      <c r="TUZ1112" s="435"/>
      <c r="TVA1112" s="435"/>
      <c r="TVB1112" s="435"/>
      <c r="TVC1112" s="435"/>
      <c r="TVD1112" s="435"/>
      <c r="TVE1112" s="435"/>
      <c r="TVF1112" s="435"/>
      <c r="TVG1112" s="435"/>
      <c r="TVH1112" s="435"/>
      <c r="TVI1112" s="435"/>
      <c r="TVJ1112" s="435"/>
      <c r="TVK1112" s="435"/>
      <c r="TVL1112" s="435"/>
      <c r="TVM1112" s="435"/>
      <c r="TVN1112" s="435"/>
      <c r="TVO1112" s="435"/>
      <c r="TVP1112" s="435"/>
      <c r="TVQ1112" s="435"/>
      <c r="TVR1112" s="435"/>
      <c r="TVS1112" s="435"/>
      <c r="TVT1112" s="435"/>
      <c r="TVU1112" s="435"/>
      <c r="TVV1112" s="435"/>
      <c r="TVW1112" s="435"/>
      <c r="TVX1112" s="435"/>
      <c r="TVY1112" s="435"/>
      <c r="TVZ1112" s="435"/>
      <c r="TWA1112" s="435"/>
      <c r="TWB1112" s="435"/>
      <c r="TWC1112" s="435"/>
      <c r="TWD1112" s="435"/>
      <c r="TWE1112" s="435"/>
      <c r="TWF1112" s="435"/>
      <c r="TWG1112" s="435"/>
      <c r="TWH1112" s="435"/>
      <c r="TWI1112" s="435"/>
      <c r="TWJ1112" s="435"/>
      <c r="TWK1112" s="435"/>
      <c r="TWL1112" s="435"/>
      <c r="TWM1112" s="435"/>
      <c r="TWN1112" s="435"/>
      <c r="TWO1112" s="435"/>
      <c r="TWP1112" s="435"/>
      <c r="TWQ1112" s="435"/>
      <c r="TWR1112" s="435"/>
      <c r="TWS1112" s="435"/>
      <c r="TWT1112" s="435"/>
      <c r="TWU1112" s="435"/>
      <c r="TWV1112" s="435"/>
      <c r="TWW1112" s="435"/>
      <c r="TWX1112" s="435"/>
      <c r="TWY1112" s="435"/>
      <c r="TWZ1112" s="435"/>
      <c r="TXA1112" s="435"/>
      <c r="TXB1112" s="435"/>
      <c r="TXC1112" s="435"/>
      <c r="TXD1112" s="435"/>
      <c r="TXE1112" s="435"/>
      <c r="TXF1112" s="435"/>
      <c r="TXG1112" s="435"/>
      <c r="TXH1112" s="435"/>
      <c r="TXI1112" s="435"/>
      <c r="TXJ1112" s="435"/>
      <c r="TXK1112" s="435"/>
      <c r="TXL1112" s="435"/>
      <c r="TXM1112" s="435"/>
      <c r="TXN1112" s="435"/>
      <c r="TXO1112" s="435"/>
      <c r="TXP1112" s="435"/>
      <c r="TXQ1112" s="435"/>
      <c r="TXR1112" s="435"/>
      <c r="TXS1112" s="435"/>
      <c r="TXT1112" s="435"/>
      <c r="TXU1112" s="435"/>
      <c r="TXV1112" s="435"/>
      <c r="TXW1112" s="435"/>
      <c r="TXX1112" s="435"/>
      <c r="TXY1112" s="435"/>
      <c r="TXZ1112" s="435"/>
      <c r="TYA1112" s="435"/>
      <c r="TYB1112" s="435"/>
      <c r="TYC1112" s="435"/>
      <c r="TYD1112" s="435"/>
      <c r="TYE1112" s="435"/>
      <c r="TYF1112" s="435"/>
      <c r="TYG1112" s="435"/>
      <c r="TYH1112" s="435"/>
      <c r="TYI1112" s="435"/>
      <c r="TYJ1112" s="435"/>
      <c r="TYK1112" s="435"/>
      <c r="TYL1112" s="435"/>
      <c r="TYM1112" s="435"/>
      <c r="TYN1112" s="435"/>
      <c r="TYO1112" s="435"/>
      <c r="TYP1112" s="435"/>
      <c r="TYQ1112" s="435"/>
      <c r="TYR1112" s="435"/>
      <c r="TYS1112" s="435"/>
      <c r="TYT1112" s="435"/>
      <c r="TYU1112" s="435"/>
      <c r="TYV1112" s="435"/>
      <c r="TYW1112" s="435"/>
      <c r="TYX1112" s="435"/>
      <c r="TYY1112" s="435"/>
      <c r="TYZ1112" s="435"/>
      <c r="TZA1112" s="435"/>
      <c r="TZB1112" s="435"/>
      <c r="TZC1112" s="435"/>
      <c r="TZD1112" s="435"/>
      <c r="TZE1112" s="435"/>
      <c r="TZF1112" s="435"/>
      <c r="TZG1112" s="435"/>
      <c r="TZH1112" s="435"/>
      <c r="TZI1112" s="435"/>
      <c r="TZJ1112" s="435"/>
      <c r="TZK1112" s="435"/>
      <c r="TZL1112" s="435"/>
      <c r="TZM1112" s="435"/>
      <c r="TZN1112" s="435"/>
      <c r="TZO1112" s="435"/>
      <c r="TZP1112" s="435"/>
      <c r="TZQ1112" s="435"/>
      <c r="TZR1112" s="435"/>
      <c r="TZS1112" s="435"/>
      <c r="TZT1112" s="435"/>
      <c r="TZU1112" s="435"/>
      <c r="TZV1112" s="435"/>
      <c r="TZW1112" s="435"/>
      <c r="TZX1112" s="435"/>
      <c r="TZY1112" s="435"/>
      <c r="TZZ1112" s="435"/>
      <c r="UAA1112" s="435"/>
      <c r="UAB1112" s="435"/>
      <c r="UAC1112" s="435"/>
      <c r="UAD1112" s="435"/>
      <c r="UAE1112" s="435"/>
      <c r="UAF1112" s="435"/>
      <c r="UAG1112" s="435"/>
      <c r="UAH1112" s="435"/>
      <c r="UAI1112" s="435"/>
      <c r="UAJ1112" s="435"/>
      <c r="UAK1112" s="435"/>
      <c r="UAL1112" s="435"/>
      <c r="UAM1112" s="435"/>
      <c r="UAN1112" s="435"/>
      <c r="UAO1112" s="435"/>
      <c r="UAP1112" s="435"/>
      <c r="UAQ1112" s="435"/>
      <c r="UAR1112" s="435"/>
      <c r="UAS1112" s="435"/>
      <c r="UAT1112" s="435"/>
      <c r="UAU1112" s="435"/>
      <c r="UAV1112" s="435"/>
      <c r="UAW1112" s="435"/>
      <c r="UAX1112" s="435"/>
      <c r="UAY1112" s="435"/>
      <c r="UAZ1112" s="435"/>
      <c r="UBA1112" s="435"/>
      <c r="UBB1112" s="435"/>
      <c r="UBC1112" s="435"/>
      <c r="UBD1112" s="435"/>
      <c r="UBE1112" s="435"/>
      <c r="UBF1112" s="435"/>
      <c r="UBG1112" s="435"/>
      <c r="UBH1112" s="435"/>
      <c r="UBI1112" s="435"/>
      <c r="UBJ1112" s="435"/>
      <c r="UBK1112" s="435"/>
      <c r="UBL1112" s="435"/>
      <c r="UBM1112" s="435"/>
      <c r="UBN1112" s="435"/>
      <c r="UBO1112" s="435"/>
      <c r="UBP1112" s="435"/>
      <c r="UBQ1112" s="435"/>
      <c r="UBR1112" s="435"/>
      <c r="UBS1112" s="435"/>
      <c r="UBT1112" s="435"/>
      <c r="UBU1112" s="435"/>
      <c r="UBV1112" s="435"/>
      <c r="UBW1112" s="435"/>
      <c r="UBX1112" s="435"/>
      <c r="UBY1112" s="435"/>
      <c r="UBZ1112" s="435"/>
      <c r="UCA1112" s="435"/>
      <c r="UCB1112" s="435"/>
      <c r="UCC1112" s="435"/>
      <c r="UCD1112" s="435"/>
      <c r="UCE1112" s="435"/>
      <c r="UCF1112" s="435"/>
      <c r="UCG1112" s="435"/>
      <c r="UCH1112" s="435"/>
      <c r="UCI1112" s="435"/>
      <c r="UCJ1112" s="435"/>
      <c r="UCK1112" s="435"/>
      <c r="UCL1112" s="435"/>
      <c r="UCM1112" s="435"/>
      <c r="UCN1112" s="435"/>
      <c r="UCO1112" s="435"/>
      <c r="UCP1112" s="435"/>
      <c r="UCQ1112" s="435"/>
      <c r="UCR1112" s="435"/>
      <c r="UCS1112" s="435"/>
      <c r="UCT1112" s="435"/>
      <c r="UCU1112" s="435"/>
      <c r="UCV1112" s="435"/>
      <c r="UCW1112" s="435"/>
      <c r="UCX1112" s="435"/>
      <c r="UCY1112" s="435"/>
      <c r="UCZ1112" s="435"/>
      <c r="UDA1112" s="435"/>
      <c r="UDB1112" s="435"/>
      <c r="UDC1112" s="435"/>
      <c r="UDD1112" s="435"/>
      <c r="UDE1112" s="435"/>
      <c r="UDF1112" s="435"/>
      <c r="UDG1112" s="435"/>
      <c r="UDH1112" s="435"/>
      <c r="UDI1112" s="435"/>
      <c r="UDJ1112" s="435"/>
      <c r="UDK1112" s="435"/>
      <c r="UDL1112" s="435"/>
      <c r="UDM1112" s="435"/>
      <c r="UDN1112" s="435"/>
      <c r="UDO1112" s="435"/>
      <c r="UDP1112" s="435"/>
      <c r="UDQ1112" s="435"/>
      <c r="UDR1112" s="435"/>
      <c r="UDS1112" s="435"/>
      <c r="UDT1112" s="435"/>
      <c r="UDU1112" s="435"/>
      <c r="UDV1112" s="435"/>
      <c r="UDW1112" s="435"/>
      <c r="UDX1112" s="435"/>
      <c r="UDY1112" s="435"/>
      <c r="UDZ1112" s="435"/>
      <c r="UEA1112" s="435"/>
      <c r="UEB1112" s="435"/>
      <c r="UEC1112" s="435"/>
      <c r="UED1112" s="435"/>
      <c r="UEE1112" s="435"/>
      <c r="UEF1112" s="435"/>
      <c r="UEG1112" s="435"/>
      <c r="UEH1112" s="435"/>
      <c r="UEI1112" s="435"/>
      <c r="UEJ1112" s="435"/>
      <c r="UEK1112" s="435"/>
      <c r="UEL1112" s="435"/>
      <c r="UEM1112" s="435"/>
      <c r="UEN1112" s="435"/>
      <c r="UEO1112" s="435"/>
      <c r="UEP1112" s="435"/>
      <c r="UEQ1112" s="435"/>
      <c r="UER1112" s="435"/>
      <c r="UES1112" s="435"/>
      <c r="UET1112" s="435"/>
      <c r="UEU1112" s="435"/>
      <c r="UEV1112" s="435"/>
      <c r="UEW1112" s="435"/>
      <c r="UEX1112" s="435"/>
      <c r="UEY1112" s="435"/>
      <c r="UEZ1112" s="435"/>
      <c r="UFA1112" s="435"/>
      <c r="UFB1112" s="435"/>
      <c r="UFC1112" s="435"/>
      <c r="UFD1112" s="435"/>
      <c r="UFE1112" s="435"/>
      <c r="UFF1112" s="435"/>
      <c r="UFG1112" s="435"/>
      <c r="UFH1112" s="435"/>
      <c r="UFI1112" s="435"/>
      <c r="UFJ1112" s="435"/>
      <c r="UFK1112" s="435"/>
      <c r="UFL1112" s="435"/>
      <c r="UFM1112" s="435"/>
      <c r="UFN1112" s="435"/>
      <c r="UFO1112" s="435"/>
      <c r="UFP1112" s="435"/>
      <c r="UFQ1112" s="435"/>
      <c r="UFR1112" s="435"/>
      <c r="UFS1112" s="435"/>
      <c r="UFT1112" s="435"/>
      <c r="UFU1112" s="435"/>
      <c r="UFV1112" s="435"/>
      <c r="UFW1112" s="435"/>
      <c r="UFX1112" s="435"/>
      <c r="UFY1112" s="435"/>
      <c r="UFZ1112" s="435"/>
      <c r="UGA1112" s="435"/>
      <c r="UGB1112" s="435"/>
      <c r="UGC1112" s="435"/>
      <c r="UGD1112" s="435"/>
      <c r="UGE1112" s="435"/>
      <c r="UGF1112" s="435"/>
      <c r="UGG1112" s="435"/>
      <c r="UGH1112" s="435"/>
      <c r="UGI1112" s="435"/>
      <c r="UGJ1112" s="435"/>
      <c r="UGK1112" s="435"/>
      <c r="UGL1112" s="435"/>
      <c r="UGM1112" s="435"/>
      <c r="UGN1112" s="435"/>
      <c r="UGO1112" s="435"/>
      <c r="UGP1112" s="435"/>
      <c r="UGQ1112" s="435"/>
      <c r="UGR1112" s="435"/>
      <c r="UGS1112" s="435"/>
      <c r="UGT1112" s="435"/>
      <c r="UGU1112" s="435"/>
      <c r="UGV1112" s="435"/>
      <c r="UGW1112" s="435"/>
      <c r="UGX1112" s="435"/>
      <c r="UGY1112" s="435"/>
      <c r="UGZ1112" s="435"/>
      <c r="UHA1112" s="435"/>
      <c r="UHB1112" s="435"/>
      <c r="UHC1112" s="435"/>
      <c r="UHD1112" s="435"/>
      <c r="UHE1112" s="435"/>
      <c r="UHF1112" s="435"/>
      <c r="UHG1112" s="435"/>
      <c r="UHH1112" s="435"/>
      <c r="UHI1112" s="435"/>
      <c r="UHJ1112" s="435"/>
      <c r="UHK1112" s="435"/>
      <c r="UHL1112" s="435"/>
      <c r="UHM1112" s="435"/>
      <c r="UHN1112" s="435"/>
      <c r="UHO1112" s="435"/>
      <c r="UHP1112" s="435"/>
      <c r="UHQ1112" s="435"/>
      <c r="UHR1112" s="435"/>
      <c r="UHS1112" s="435"/>
      <c r="UHT1112" s="435"/>
      <c r="UHU1112" s="435"/>
      <c r="UHV1112" s="435"/>
      <c r="UHW1112" s="435"/>
      <c r="UHX1112" s="435"/>
      <c r="UHY1112" s="435"/>
      <c r="UHZ1112" s="435"/>
      <c r="UIA1112" s="435"/>
      <c r="UIB1112" s="435"/>
      <c r="UIC1112" s="435"/>
      <c r="UID1112" s="435"/>
      <c r="UIE1112" s="435"/>
      <c r="UIF1112" s="435"/>
      <c r="UIG1112" s="435"/>
      <c r="UIH1112" s="435"/>
      <c r="UII1112" s="435"/>
      <c r="UIJ1112" s="435"/>
      <c r="UIK1112" s="435"/>
      <c r="UIL1112" s="435"/>
      <c r="UIM1112" s="435"/>
      <c r="UIN1112" s="435"/>
      <c r="UIO1112" s="435"/>
      <c r="UIP1112" s="435"/>
      <c r="UIQ1112" s="435"/>
      <c r="UIR1112" s="435"/>
      <c r="UIS1112" s="435"/>
      <c r="UIT1112" s="435"/>
      <c r="UIU1112" s="435"/>
      <c r="UIV1112" s="435"/>
      <c r="UIW1112" s="435"/>
      <c r="UIX1112" s="435"/>
      <c r="UIY1112" s="435"/>
      <c r="UIZ1112" s="435"/>
      <c r="UJA1112" s="435"/>
      <c r="UJB1112" s="435"/>
      <c r="UJC1112" s="435"/>
      <c r="UJD1112" s="435"/>
      <c r="UJE1112" s="435"/>
      <c r="UJF1112" s="435"/>
      <c r="UJG1112" s="435"/>
      <c r="UJH1112" s="435"/>
      <c r="UJI1112" s="435"/>
      <c r="UJJ1112" s="435"/>
      <c r="UJK1112" s="435"/>
      <c r="UJL1112" s="435"/>
      <c r="UJM1112" s="435"/>
      <c r="UJN1112" s="435"/>
      <c r="UJO1112" s="435"/>
      <c r="UJP1112" s="435"/>
      <c r="UJQ1112" s="435"/>
      <c r="UJR1112" s="435"/>
      <c r="UJS1112" s="435"/>
      <c r="UJT1112" s="435"/>
      <c r="UJU1112" s="435"/>
      <c r="UJV1112" s="435"/>
      <c r="UJW1112" s="435"/>
      <c r="UJX1112" s="435"/>
      <c r="UJY1112" s="435"/>
      <c r="UJZ1112" s="435"/>
      <c r="UKA1112" s="435"/>
      <c r="UKB1112" s="435"/>
      <c r="UKC1112" s="435"/>
      <c r="UKD1112" s="435"/>
      <c r="UKE1112" s="435"/>
      <c r="UKF1112" s="435"/>
      <c r="UKG1112" s="435"/>
      <c r="UKH1112" s="435"/>
      <c r="UKI1112" s="435"/>
      <c r="UKJ1112" s="435"/>
      <c r="UKK1112" s="435"/>
      <c r="UKL1112" s="435"/>
      <c r="UKM1112" s="435"/>
      <c r="UKN1112" s="435"/>
      <c r="UKO1112" s="435"/>
      <c r="UKP1112" s="435"/>
      <c r="UKQ1112" s="435"/>
      <c r="UKR1112" s="435"/>
      <c r="UKS1112" s="435"/>
      <c r="UKT1112" s="435"/>
      <c r="UKU1112" s="435"/>
      <c r="UKV1112" s="435"/>
      <c r="UKW1112" s="435"/>
      <c r="UKX1112" s="435"/>
      <c r="UKY1112" s="435"/>
      <c r="UKZ1112" s="435"/>
      <c r="ULA1112" s="435"/>
      <c r="ULB1112" s="435"/>
      <c r="ULC1112" s="435"/>
      <c r="ULD1112" s="435"/>
      <c r="ULE1112" s="435"/>
      <c r="ULF1112" s="435"/>
      <c r="ULG1112" s="435"/>
      <c r="ULH1112" s="435"/>
      <c r="ULI1112" s="435"/>
      <c r="ULJ1112" s="435"/>
      <c r="ULK1112" s="435"/>
      <c r="ULL1112" s="435"/>
      <c r="ULM1112" s="435"/>
      <c r="ULN1112" s="435"/>
      <c r="ULO1112" s="435"/>
      <c r="ULP1112" s="435"/>
      <c r="ULQ1112" s="435"/>
      <c r="ULR1112" s="435"/>
      <c r="ULS1112" s="435"/>
      <c r="ULT1112" s="435"/>
      <c r="ULU1112" s="435"/>
      <c r="ULV1112" s="435"/>
      <c r="ULW1112" s="435"/>
      <c r="ULX1112" s="435"/>
      <c r="ULY1112" s="435"/>
      <c r="ULZ1112" s="435"/>
      <c r="UMA1112" s="435"/>
      <c r="UMB1112" s="435"/>
      <c r="UMC1112" s="435"/>
      <c r="UMD1112" s="435"/>
      <c r="UME1112" s="435"/>
      <c r="UMF1112" s="435"/>
      <c r="UMG1112" s="435"/>
      <c r="UMH1112" s="435"/>
      <c r="UMI1112" s="435"/>
      <c r="UMJ1112" s="435"/>
      <c r="UMK1112" s="435"/>
      <c r="UML1112" s="435"/>
      <c r="UMM1112" s="435"/>
      <c r="UMN1112" s="435"/>
      <c r="UMO1112" s="435"/>
      <c r="UMP1112" s="435"/>
      <c r="UMQ1112" s="435"/>
      <c r="UMR1112" s="435"/>
      <c r="UMS1112" s="435"/>
      <c r="UMT1112" s="435"/>
      <c r="UMU1112" s="435"/>
      <c r="UMV1112" s="435"/>
      <c r="UMW1112" s="435"/>
      <c r="UMX1112" s="435"/>
      <c r="UMY1112" s="435"/>
      <c r="UMZ1112" s="435"/>
      <c r="UNA1112" s="435"/>
      <c r="UNB1112" s="435"/>
      <c r="UNC1112" s="435"/>
      <c r="UND1112" s="435"/>
      <c r="UNE1112" s="435"/>
      <c r="UNF1112" s="435"/>
      <c r="UNG1112" s="435"/>
      <c r="UNH1112" s="435"/>
      <c r="UNI1112" s="435"/>
      <c r="UNJ1112" s="435"/>
      <c r="UNK1112" s="435"/>
      <c r="UNL1112" s="435"/>
      <c r="UNM1112" s="435"/>
      <c r="UNN1112" s="435"/>
      <c r="UNO1112" s="435"/>
      <c r="UNP1112" s="435"/>
      <c r="UNQ1112" s="435"/>
      <c r="UNR1112" s="435"/>
      <c r="UNS1112" s="435"/>
      <c r="UNT1112" s="435"/>
      <c r="UNU1112" s="435"/>
      <c r="UNV1112" s="435"/>
      <c r="UNW1112" s="435"/>
      <c r="UNX1112" s="435"/>
      <c r="UNY1112" s="435"/>
      <c r="UNZ1112" s="435"/>
      <c r="UOA1112" s="435"/>
      <c r="UOB1112" s="435"/>
      <c r="UOC1112" s="435"/>
      <c r="UOD1112" s="435"/>
      <c r="UOE1112" s="435"/>
      <c r="UOF1112" s="435"/>
      <c r="UOG1112" s="435"/>
      <c r="UOH1112" s="435"/>
      <c r="UOI1112" s="435"/>
      <c r="UOJ1112" s="435"/>
      <c r="UOK1112" s="435"/>
      <c r="UOL1112" s="435"/>
      <c r="UOM1112" s="435"/>
      <c r="UON1112" s="435"/>
      <c r="UOO1112" s="435"/>
      <c r="UOP1112" s="435"/>
      <c r="UOQ1112" s="435"/>
      <c r="UOR1112" s="435"/>
      <c r="UOS1112" s="435"/>
      <c r="UOT1112" s="435"/>
      <c r="UOU1112" s="435"/>
      <c r="UOV1112" s="435"/>
      <c r="UOW1112" s="435"/>
      <c r="UOX1112" s="435"/>
      <c r="UOY1112" s="435"/>
      <c r="UOZ1112" s="435"/>
      <c r="UPA1112" s="435"/>
      <c r="UPB1112" s="435"/>
      <c r="UPC1112" s="435"/>
      <c r="UPD1112" s="435"/>
      <c r="UPE1112" s="435"/>
      <c r="UPF1112" s="435"/>
      <c r="UPG1112" s="435"/>
      <c r="UPH1112" s="435"/>
      <c r="UPI1112" s="435"/>
      <c r="UPJ1112" s="435"/>
      <c r="UPK1112" s="435"/>
      <c r="UPL1112" s="435"/>
      <c r="UPM1112" s="435"/>
      <c r="UPN1112" s="435"/>
      <c r="UPO1112" s="435"/>
      <c r="UPP1112" s="435"/>
      <c r="UPQ1112" s="435"/>
      <c r="UPR1112" s="435"/>
      <c r="UPS1112" s="435"/>
      <c r="UPT1112" s="435"/>
      <c r="UPU1112" s="435"/>
      <c r="UPV1112" s="435"/>
      <c r="UPW1112" s="435"/>
      <c r="UPX1112" s="435"/>
      <c r="UPY1112" s="435"/>
      <c r="UPZ1112" s="435"/>
      <c r="UQA1112" s="435"/>
      <c r="UQB1112" s="435"/>
      <c r="UQC1112" s="435"/>
      <c r="UQD1112" s="435"/>
      <c r="UQE1112" s="435"/>
      <c r="UQF1112" s="435"/>
      <c r="UQG1112" s="435"/>
      <c r="UQH1112" s="435"/>
      <c r="UQI1112" s="435"/>
      <c r="UQJ1112" s="435"/>
      <c r="UQK1112" s="435"/>
      <c r="UQL1112" s="435"/>
      <c r="UQM1112" s="435"/>
      <c r="UQN1112" s="435"/>
      <c r="UQO1112" s="435"/>
      <c r="UQP1112" s="435"/>
      <c r="UQQ1112" s="435"/>
      <c r="UQR1112" s="435"/>
      <c r="UQS1112" s="435"/>
      <c r="UQT1112" s="435"/>
      <c r="UQU1112" s="435"/>
      <c r="UQV1112" s="435"/>
      <c r="UQW1112" s="435"/>
      <c r="UQX1112" s="435"/>
      <c r="UQY1112" s="435"/>
      <c r="UQZ1112" s="435"/>
      <c r="URA1112" s="435"/>
      <c r="URB1112" s="435"/>
      <c r="URC1112" s="435"/>
      <c r="URD1112" s="435"/>
      <c r="URE1112" s="435"/>
      <c r="URF1112" s="435"/>
      <c r="URG1112" s="435"/>
      <c r="URH1112" s="435"/>
      <c r="URI1112" s="435"/>
      <c r="URJ1112" s="435"/>
      <c r="URK1112" s="435"/>
      <c r="URL1112" s="435"/>
      <c r="URM1112" s="435"/>
      <c r="URN1112" s="435"/>
      <c r="URO1112" s="435"/>
      <c r="URP1112" s="435"/>
      <c r="URQ1112" s="435"/>
      <c r="URR1112" s="435"/>
      <c r="URS1112" s="435"/>
      <c r="URT1112" s="435"/>
      <c r="URU1112" s="435"/>
      <c r="URV1112" s="435"/>
      <c r="URW1112" s="435"/>
      <c r="URX1112" s="435"/>
      <c r="URY1112" s="435"/>
      <c r="URZ1112" s="435"/>
      <c r="USA1112" s="435"/>
      <c r="USB1112" s="435"/>
      <c r="USC1112" s="435"/>
      <c r="USD1112" s="435"/>
      <c r="USE1112" s="435"/>
      <c r="USF1112" s="435"/>
      <c r="USG1112" s="435"/>
      <c r="USH1112" s="435"/>
      <c r="USI1112" s="435"/>
      <c r="USJ1112" s="435"/>
      <c r="USK1112" s="435"/>
      <c r="USL1112" s="435"/>
      <c r="USM1112" s="435"/>
      <c r="USN1112" s="435"/>
      <c r="USO1112" s="435"/>
      <c r="USP1112" s="435"/>
      <c r="USQ1112" s="435"/>
      <c r="USR1112" s="435"/>
      <c r="USS1112" s="435"/>
      <c r="UST1112" s="435"/>
      <c r="USU1112" s="435"/>
      <c r="USV1112" s="435"/>
      <c r="USW1112" s="435"/>
      <c r="USX1112" s="435"/>
      <c r="USY1112" s="435"/>
      <c r="USZ1112" s="435"/>
      <c r="UTA1112" s="435"/>
      <c r="UTB1112" s="435"/>
      <c r="UTC1112" s="435"/>
      <c r="UTD1112" s="435"/>
      <c r="UTE1112" s="435"/>
      <c r="UTF1112" s="435"/>
      <c r="UTG1112" s="435"/>
      <c r="UTH1112" s="435"/>
      <c r="UTI1112" s="435"/>
      <c r="UTJ1112" s="435"/>
      <c r="UTK1112" s="435"/>
      <c r="UTL1112" s="435"/>
      <c r="UTM1112" s="435"/>
      <c r="UTN1112" s="435"/>
      <c r="UTO1112" s="435"/>
      <c r="UTP1112" s="435"/>
      <c r="UTQ1112" s="435"/>
      <c r="UTR1112" s="435"/>
      <c r="UTS1112" s="435"/>
      <c r="UTT1112" s="435"/>
      <c r="UTU1112" s="435"/>
      <c r="UTV1112" s="435"/>
      <c r="UTW1112" s="435"/>
      <c r="UTX1112" s="435"/>
      <c r="UTY1112" s="435"/>
      <c r="UTZ1112" s="435"/>
      <c r="UUA1112" s="435"/>
      <c r="UUB1112" s="435"/>
      <c r="UUC1112" s="435"/>
      <c r="UUD1112" s="435"/>
      <c r="UUE1112" s="435"/>
      <c r="UUF1112" s="435"/>
      <c r="UUG1112" s="435"/>
      <c r="UUH1112" s="435"/>
      <c r="UUI1112" s="435"/>
      <c r="UUJ1112" s="435"/>
      <c r="UUK1112" s="435"/>
      <c r="UUL1112" s="435"/>
      <c r="UUM1112" s="435"/>
      <c r="UUN1112" s="435"/>
      <c r="UUO1112" s="435"/>
      <c r="UUP1112" s="435"/>
      <c r="UUQ1112" s="435"/>
      <c r="UUR1112" s="435"/>
      <c r="UUS1112" s="435"/>
      <c r="UUT1112" s="435"/>
      <c r="UUU1112" s="435"/>
      <c r="UUV1112" s="435"/>
      <c r="UUW1112" s="435"/>
      <c r="UUX1112" s="435"/>
      <c r="UUY1112" s="435"/>
      <c r="UUZ1112" s="435"/>
      <c r="UVA1112" s="435"/>
      <c r="UVB1112" s="435"/>
      <c r="UVC1112" s="435"/>
      <c r="UVD1112" s="435"/>
      <c r="UVE1112" s="435"/>
      <c r="UVF1112" s="435"/>
      <c r="UVG1112" s="435"/>
      <c r="UVH1112" s="435"/>
      <c r="UVI1112" s="435"/>
      <c r="UVJ1112" s="435"/>
      <c r="UVK1112" s="435"/>
      <c r="UVL1112" s="435"/>
      <c r="UVM1112" s="435"/>
      <c r="UVN1112" s="435"/>
      <c r="UVO1112" s="435"/>
      <c r="UVP1112" s="435"/>
      <c r="UVQ1112" s="435"/>
      <c r="UVR1112" s="435"/>
      <c r="UVS1112" s="435"/>
      <c r="UVT1112" s="435"/>
      <c r="UVU1112" s="435"/>
      <c r="UVV1112" s="435"/>
      <c r="UVW1112" s="435"/>
      <c r="UVX1112" s="435"/>
      <c r="UVY1112" s="435"/>
      <c r="UVZ1112" s="435"/>
      <c r="UWA1112" s="435"/>
      <c r="UWB1112" s="435"/>
      <c r="UWC1112" s="435"/>
      <c r="UWD1112" s="435"/>
      <c r="UWE1112" s="435"/>
      <c r="UWF1112" s="435"/>
      <c r="UWG1112" s="435"/>
      <c r="UWH1112" s="435"/>
      <c r="UWI1112" s="435"/>
      <c r="UWJ1112" s="435"/>
      <c r="UWK1112" s="435"/>
      <c r="UWL1112" s="435"/>
      <c r="UWM1112" s="435"/>
      <c r="UWN1112" s="435"/>
      <c r="UWO1112" s="435"/>
      <c r="UWP1112" s="435"/>
      <c r="UWQ1112" s="435"/>
      <c r="UWR1112" s="435"/>
      <c r="UWS1112" s="435"/>
      <c r="UWT1112" s="435"/>
      <c r="UWU1112" s="435"/>
      <c r="UWV1112" s="435"/>
      <c r="UWW1112" s="435"/>
      <c r="UWX1112" s="435"/>
      <c r="UWY1112" s="435"/>
      <c r="UWZ1112" s="435"/>
      <c r="UXA1112" s="435"/>
      <c r="UXB1112" s="435"/>
      <c r="UXC1112" s="435"/>
      <c r="UXD1112" s="435"/>
      <c r="UXE1112" s="435"/>
      <c r="UXF1112" s="435"/>
      <c r="UXG1112" s="435"/>
      <c r="UXH1112" s="435"/>
      <c r="UXI1112" s="435"/>
      <c r="UXJ1112" s="435"/>
      <c r="UXK1112" s="435"/>
      <c r="UXL1112" s="435"/>
      <c r="UXM1112" s="435"/>
      <c r="UXN1112" s="435"/>
      <c r="UXO1112" s="435"/>
      <c r="UXP1112" s="435"/>
      <c r="UXQ1112" s="435"/>
      <c r="UXR1112" s="435"/>
      <c r="UXS1112" s="435"/>
      <c r="UXT1112" s="435"/>
      <c r="UXU1112" s="435"/>
      <c r="UXV1112" s="435"/>
      <c r="UXW1112" s="435"/>
      <c r="UXX1112" s="435"/>
      <c r="UXY1112" s="435"/>
      <c r="UXZ1112" s="435"/>
      <c r="UYA1112" s="435"/>
      <c r="UYB1112" s="435"/>
      <c r="UYC1112" s="435"/>
      <c r="UYD1112" s="435"/>
      <c r="UYE1112" s="435"/>
      <c r="UYF1112" s="435"/>
      <c r="UYG1112" s="435"/>
      <c r="UYH1112" s="435"/>
      <c r="UYI1112" s="435"/>
      <c r="UYJ1112" s="435"/>
      <c r="UYK1112" s="435"/>
      <c r="UYL1112" s="435"/>
      <c r="UYM1112" s="435"/>
      <c r="UYN1112" s="435"/>
      <c r="UYO1112" s="435"/>
      <c r="UYP1112" s="435"/>
      <c r="UYQ1112" s="435"/>
      <c r="UYR1112" s="435"/>
      <c r="UYS1112" s="435"/>
      <c r="UYT1112" s="435"/>
      <c r="UYU1112" s="435"/>
      <c r="UYV1112" s="435"/>
      <c r="UYW1112" s="435"/>
      <c r="UYX1112" s="435"/>
      <c r="UYY1112" s="435"/>
      <c r="UYZ1112" s="435"/>
      <c r="UZA1112" s="435"/>
      <c r="UZB1112" s="435"/>
      <c r="UZC1112" s="435"/>
      <c r="UZD1112" s="435"/>
      <c r="UZE1112" s="435"/>
      <c r="UZF1112" s="435"/>
      <c r="UZG1112" s="435"/>
      <c r="UZH1112" s="435"/>
      <c r="UZI1112" s="435"/>
      <c r="UZJ1112" s="435"/>
      <c r="UZK1112" s="435"/>
      <c r="UZL1112" s="435"/>
      <c r="UZM1112" s="435"/>
      <c r="UZN1112" s="435"/>
      <c r="UZO1112" s="435"/>
      <c r="UZP1112" s="435"/>
      <c r="UZQ1112" s="435"/>
      <c r="UZR1112" s="435"/>
      <c r="UZS1112" s="435"/>
      <c r="UZT1112" s="435"/>
      <c r="UZU1112" s="435"/>
      <c r="UZV1112" s="435"/>
      <c r="UZW1112" s="435"/>
      <c r="UZX1112" s="435"/>
      <c r="UZY1112" s="435"/>
      <c r="UZZ1112" s="435"/>
      <c r="VAA1112" s="435"/>
      <c r="VAB1112" s="435"/>
      <c r="VAC1112" s="435"/>
      <c r="VAD1112" s="435"/>
      <c r="VAE1112" s="435"/>
      <c r="VAF1112" s="435"/>
      <c r="VAG1112" s="435"/>
      <c r="VAH1112" s="435"/>
      <c r="VAI1112" s="435"/>
      <c r="VAJ1112" s="435"/>
      <c r="VAK1112" s="435"/>
      <c r="VAL1112" s="435"/>
      <c r="VAM1112" s="435"/>
      <c r="VAN1112" s="435"/>
      <c r="VAO1112" s="435"/>
      <c r="VAP1112" s="435"/>
      <c r="VAQ1112" s="435"/>
      <c r="VAR1112" s="435"/>
      <c r="VAS1112" s="435"/>
      <c r="VAT1112" s="435"/>
      <c r="VAU1112" s="435"/>
      <c r="VAV1112" s="435"/>
      <c r="VAW1112" s="435"/>
      <c r="VAX1112" s="435"/>
      <c r="VAY1112" s="435"/>
      <c r="VAZ1112" s="435"/>
      <c r="VBA1112" s="435"/>
      <c r="VBB1112" s="435"/>
      <c r="VBC1112" s="435"/>
      <c r="VBD1112" s="435"/>
      <c r="VBE1112" s="435"/>
      <c r="VBF1112" s="435"/>
      <c r="VBG1112" s="435"/>
      <c r="VBH1112" s="435"/>
      <c r="VBI1112" s="435"/>
      <c r="VBJ1112" s="435"/>
      <c r="VBK1112" s="435"/>
      <c r="VBL1112" s="435"/>
      <c r="VBM1112" s="435"/>
      <c r="VBN1112" s="435"/>
      <c r="VBO1112" s="435"/>
      <c r="VBP1112" s="435"/>
      <c r="VBQ1112" s="435"/>
      <c r="VBR1112" s="435"/>
      <c r="VBS1112" s="435"/>
      <c r="VBT1112" s="435"/>
      <c r="VBU1112" s="435"/>
      <c r="VBV1112" s="435"/>
      <c r="VBW1112" s="435"/>
      <c r="VBX1112" s="435"/>
      <c r="VBY1112" s="435"/>
      <c r="VBZ1112" s="435"/>
      <c r="VCA1112" s="435"/>
      <c r="VCB1112" s="435"/>
      <c r="VCC1112" s="435"/>
      <c r="VCD1112" s="435"/>
      <c r="VCE1112" s="435"/>
      <c r="VCF1112" s="435"/>
      <c r="VCG1112" s="435"/>
      <c r="VCH1112" s="435"/>
      <c r="VCI1112" s="435"/>
      <c r="VCJ1112" s="435"/>
      <c r="VCK1112" s="435"/>
      <c r="VCL1112" s="435"/>
      <c r="VCM1112" s="435"/>
      <c r="VCN1112" s="435"/>
      <c r="VCO1112" s="435"/>
      <c r="VCP1112" s="435"/>
      <c r="VCQ1112" s="435"/>
      <c r="VCR1112" s="435"/>
      <c r="VCS1112" s="435"/>
      <c r="VCT1112" s="435"/>
      <c r="VCU1112" s="435"/>
      <c r="VCV1112" s="435"/>
      <c r="VCW1112" s="435"/>
      <c r="VCX1112" s="435"/>
      <c r="VCY1112" s="435"/>
      <c r="VCZ1112" s="435"/>
      <c r="VDA1112" s="435"/>
      <c r="VDB1112" s="435"/>
      <c r="VDC1112" s="435"/>
      <c r="VDD1112" s="435"/>
      <c r="VDE1112" s="435"/>
      <c r="VDF1112" s="435"/>
      <c r="VDG1112" s="435"/>
      <c r="VDH1112" s="435"/>
      <c r="VDI1112" s="435"/>
      <c r="VDJ1112" s="435"/>
      <c r="VDK1112" s="435"/>
      <c r="VDL1112" s="435"/>
      <c r="VDM1112" s="435"/>
      <c r="VDN1112" s="435"/>
      <c r="VDO1112" s="435"/>
      <c r="VDP1112" s="435"/>
      <c r="VDQ1112" s="435"/>
      <c r="VDR1112" s="435"/>
      <c r="VDS1112" s="435"/>
      <c r="VDT1112" s="435"/>
      <c r="VDU1112" s="435"/>
      <c r="VDV1112" s="435"/>
      <c r="VDW1112" s="435"/>
      <c r="VDX1112" s="435"/>
      <c r="VDY1112" s="435"/>
      <c r="VDZ1112" s="435"/>
      <c r="VEA1112" s="435"/>
      <c r="VEB1112" s="435"/>
      <c r="VEC1112" s="435"/>
      <c r="VED1112" s="435"/>
      <c r="VEE1112" s="435"/>
      <c r="VEF1112" s="435"/>
      <c r="VEG1112" s="435"/>
      <c r="VEH1112" s="435"/>
      <c r="VEI1112" s="435"/>
      <c r="VEJ1112" s="435"/>
      <c r="VEK1112" s="435"/>
      <c r="VEL1112" s="435"/>
      <c r="VEM1112" s="435"/>
      <c r="VEN1112" s="435"/>
      <c r="VEO1112" s="435"/>
      <c r="VEP1112" s="435"/>
      <c r="VEQ1112" s="435"/>
      <c r="VER1112" s="435"/>
      <c r="VES1112" s="435"/>
      <c r="VET1112" s="435"/>
      <c r="VEU1112" s="435"/>
      <c r="VEV1112" s="435"/>
      <c r="VEW1112" s="435"/>
      <c r="VEX1112" s="435"/>
      <c r="VEY1112" s="435"/>
      <c r="VEZ1112" s="435"/>
      <c r="VFA1112" s="435"/>
      <c r="VFB1112" s="435"/>
      <c r="VFC1112" s="435"/>
      <c r="VFD1112" s="435"/>
      <c r="VFE1112" s="435"/>
      <c r="VFF1112" s="435"/>
      <c r="VFG1112" s="435"/>
      <c r="VFH1112" s="435"/>
      <c r="VFI1112" s="435"/>
      <c r="VFJ1112" s="435"/>
      <c r="VFK1112" s="435"/>
      <c r="VFL1112" s="435"/>
      <c r="VFM1112" s="435"/>
      <c r="VFN1112" s="435"/>
      <c r="VFO1112" s="435"/>
      <c r="VFP1112" s="435"/>
      <c r="VFQ1112" s="435"/>
      <c r="VFR1112" s="435"/>
      <c r="VFS1112" s="435"/>
      <c r="VFT1112" s="435"/>
      <c r="VFU1112" s="435"/>
      <c r="VFV1112" s="435"/>
      <c r="VFW1112" s="435"/>
      <c r="VFX1112" s="435"/>
      <c r="VFY1112" s="435"/>
      <c r="VFZ1112" s="435"/>
      <c r="VGA1112" s="435"/>
      <c r="VGB1112" s="435"/>
      <c r="VGC1112" s="435"/>
      <c r="VGD1112" s="435"/>
      <c r="VGE1112" s="435"/>
      <c r="VGF1112" s="435"/>
      <c r="VGG1112" s="435"/>
      <c r="VGH1112" s="435"/>
      <c r="VGI1112" s="435"/>
      <c r="VGJ1112" s="435"/>
      <c r="VGK1112" s="435"/>
      <c r="VGL1112" s="435"/>
      <c r="VGM1112" s="435"/>
      <c r="VGN1112" s="435"/>
      <c r="VGO1112" s="435"/>
      <c r="VGP1112" s="435"/>
      <c r="VGQ1112" s="435"/>
      <c r="VGR1112" s="435"/>
      <c r="VGS1112" s="435"/>
      <c r="VGT1112" s="435"/>
      <c r="VGU1112" s="435"/>
      <c r="VGV1112" s="435"/>
      <c r="VGW1112" s="435"/>
      <c r="VGX1112" s="435"/>
      <c r="VGY1112" s="435"/>
      <c r="VGZ1112" s="435"/>
      <c r="VHA1112" s="435"/>
      <c r="VHB1112" s="435"/>
      <c r="VHC1112" s="435"/>
      <c r="VHD1112" s="435"/>
      <c r="VHE1112" s="435"/>
      <c r="VHF1112" s="435"/>
      <c r="VHG1112" s="435"/>
      <c r="VHH1112" s="435"/>
      <c r="VHI1112" s="435"/>
      <c r="VHJ1112" s="435"/>
      <c r="VHK1112" s="435"/>
      <c r="VHL1112" s="435"/>
      <c r="VHM1112" s="435"/>
      <c r="VHN1112" s="435"/>
      <c r="VHO1112" s="435"/>
      <c r="VHP1112" s="435"/>
      <c r="VHQ1112" s="435"/>
      <c r="VHR1112" s="435"/>
      <c r="VHS1112" s="435"/>
      <c r="VHT1112" s="435"/>
      <c r="VHU1112" s="435"/>
      <c r="VHV1112" s="435"/>
      <c r="VHW1112" s="435"/>
      <c r="VHX1112" s="435"/>
      <c r="VHY1112" s="435"/>
      <c r="VHZ1112" s="435"/>
      <c r="VIA1112" s="435"/>
      <c r="VIB1112" s="435"/>
      <c r="VIC1112" s="435"/>
      <c r="VID1112" s="435"/>
      <c r="VIE1112" s="435"/>
      <c r="VIF1112" s="435"/>
      <c r="VIG1112" s="435"/>
      <c r="VIH1112" s="435"/>
      <c r="VII1112" s="435"/>
      <c r="VIJ1112" s="435"/>
      <c r="VIK1112" s="435"/>
      <c r="VIL1112" s="435"/>
      <c r="VIM1112" s="435"/>
      <c r="VIN1112" s="435"/>
      <c r="VIO1112" s="435"/>
      <c r="VIP1112" s="435"/>
      <c r="VIQ1112" s="435"/>
      <c r="VIR1112" s="435"/>
      <c r="VIS1112" s="435"/>
      <c r="VIT1112" s="435"/>
      <c r="VIU1112" s="435"/>
      <c r="VIV1112" s="435"/>
      <c r="VIW1112" s="435"/>
      <c r="VIX1112" s="435"/>
      <c r="VIY1112" s="435"/>
      <c r="VIZ1112" s="435"/>
      <c r="VJA1112" s="435"/>
      <c r="VJB1112" s="435"/>
      <c r="VJC1112" s="435"/>
      <c r="VJD1112" s="435"/>
      <c r="VJE1112" s="435"/>
      <c r="VJF1112" s="435"/>
      <c r="VJG1112" s="435"/>
      <c r="VJH1112" s="435"/>
      <c r="VJI1112" s="435"/>
      <c r="VJJ1112" s="435"/>
      <c r="VJK1112" s="435"/>
      <c r="VJL1112" s="435"/>
      <c r="VJM1112" s="435"/>
      <c r="VJN1112" s="435"/>
      <c r="VJO1112" s="435"/>
      <c r="VJP1112" s="435"/>
      <c r="VJQ1112" s="435"/>
      <c r="VJR1112" s="435"/>
      <c r="VJS1112" s="435"/>
      <c r="VJT1112" s="435"/>
      <c r="VJU1112" s="435"/>
      <c r="VJV1112" s="435"/>
      <c r="VJW1112" s="435"/>
      <c r="VJX1112" s="435"/>
      <c r="VJY1112" s="435"/>
      <c r="VJZ1112" s="435"/>
      <c r="VKA1112" s="435"/>
      <c r="VKB1112" s="435"/>
      <c r="VKC1112" s="435"/>
      <c r="VKD1112" s="435"/>
      <c r="VKE1112" s="435"/>
      <c r="VKF1112" s="435"/>
      <c r="VKG1112" s="435"/>
      <c r="VKH1112" s="435"/>
      <c r="VKI1112" s="435"/>
      <c r="VKJ1112" s="435"/>
      <c r="VKK1112" s="435"/>
      <c r="VKL1112" s="435"/>
      <c r="VKM1112" s="435"/>
      <c r="VKN1112" s="435"/>
      <c r="VKO1112" s="435"/>
      <c r="VKP1112" s="435"/>
      <c r="VKQ1112" s="435"/>
      <c r="VKR1112" s="435"/>
      <c r="VKS1112" s="435"/>
      <c r="VKT1112" s="435"/>
      <c r="VKU1112" s="435"/>
      <c r="VKV1112" s="435"/>
      <c r="VKW1112" s="435"/>
      <c r="VKX1112" s="435"/>
      <c r="VKY1112" s="435"/>
      <c r="VKZ1112" s="435"/>
      <c r="VLA1112" s="435"/>
      <c r="VLB1112" s="435"/>
      <c r="VLC1112" s="435"/>
      <c r="VLD1112" s="435"/>
      <c r="VLE1112" s="435"/>
      <c r="VLF1112" s="435"/>
      <c r="VLG1112" s="435"/>
      <c r="VLH1112" s="435"/>
      <c r="VLI1112" s="435"/>
      <c r="VLJ1112" s="435"/>
      <c r="VLK1112" s="435"/>
      <c r="VLL1112" s="435"/>
      <c r="VLM1112" s="435"/>
      <c r="VLN1112" s="435"/>
      <c r="VLO1112" s="435"/>
      <c r="VLP1112" s="435"/>
      <c r="VLQ1112" s="435"/>
      <c r="VLR1112" s="435"/>
      <c r="VLS1112" s="435"/>
      <c r="VLT1112" s="435"/>
      <c r="VLU1112" s="435"/>
      <c r="VLV1112" s="435"/>
      <c r="VLW1112" s="435"/>
      <c r="VLX1112" s="435"/>
      <c r="VLY1112" s="435"/>
      <c r="VLZ1112" s="435"/>
      <c r="VMA1112" s="435"/>
      <c r="VMB1112" s="435"/>
      <c r="VMC1112" s="435"/>
      <c r="VMD1112" s="435"/>
      <c r="VME1112" s="435"/>
      <c r="VMF1112" s="435"/>
      <c r="VMG1112" s="435"/>
      <c r="VMH1112" s="435"/>
      <c r="VMI1112" s="435"/>
      <c r="VMJ1112" s="435"/>
      <c r="VMK1112" s="435"/>
      <c r="VML1112" s="435"/>
      <c r="VMM1112" s="435"/>
      <c r="VMN1112" s="435"/>
      <c r="VMO1112" s="435"/>
      <c r="VMP1112" s="435"/>
      <c r="VMQ1112" s="435"/>
      <c r="VMR1112" s="435"/>
      <c r="VMS1112" s="435"/>
      <c r="VMT1112" s="435"/>
      <c r="VMU1112" s="435"/>
      <c r="VMV1112" s="435"/>
      <c r="VMW1112" s="435"/>
      <c r="VMX1112" s="435"/>
      <c r="VMY1112" s="435"/>
      <c r="VMZ1112" s="435"/>
      <c r="VNA1112" s="435"/>
      <c r="VNB1112" s="435"/>
      <c r="VNC1112" s="435"/>
      <c r="VND1112" s="435"/>
      <c r="VNE1112" s="435"/>
      <c r="VNF1112" s="435"/>
      <c r="VNG1112" s="435"/>
      <c r="VNH1112" s="435"/>
      <c r="VNI1112" s="435"/>
      <c r="VNJ1112" s="435"/>
      <c r="VNK1112" s="435"/>
      <c r="VNL1112" s="435"/>
      <c r="VNM1112" s="435"/>
      <c r="VNN1112" s="435"/>
      <c r="VNO1112" s="435"/>
      <c r="VNP1112" s="435"/>
      <c r="VNQ1112" s="435"/>
      <c r="VNR1112" s="435"/>
      <c r="VNS1112" s="435"/>
      <c r="VNT1112" s="435"/>
      <c r="VNU1112" s="435"/>
      <c r="VNV1112" s="435"/>
      <c r="VNW1112" s="435"/>
      <c r="VNX1112" s="435"/>
      <c r="VNY1112" s="435"/>
      <c r="VNZ1112" s="435"/>
      <c r="VOA1112" s="435"/>
      <c r="VOB1112" s="435"/>
      <c r="VOC1112" s="435"/>
      <c r="VOD1112" s="435"/>
      <c r="VOE1112" s="435"/>
      <c r="VOF1112" s="435"/>
      <c r="VOG1112" s="435"/>
      <c r="VOH1112" s="435"/>
      <c r="VOI1112" s="435"/>
      <c r="VOJ1112" s="435"/>
      <c r="VOK1112" s="435"/>
      <c r="VOL1112" s="435"/>
      <c r="VOM1112" s="435"/>
      <c r="VON1112" s="435"/>
      <c r="VOO1112" s="435"/>
      <c r="VOP1112" s="435"/>
      <c r="VOQ1112" s="435"/>
      <c r="VOR1112" s="435"/>
      <c r="VOS1112" s="435"/>
      <c r="VOT1112" s="435"/>
      <c r="VOU1112" s="435"/>
      <c r="VOV1112" s="435"/>
      <c r="VOW1112" s="435"/>
      <c r="VOX1112" s="435"/>
      <c r="VOY1112" s="435"/>
      <c r="VOZ1112" s="435"/>
      <c r="VPA1112" s="435"/>
      <c r="VPB1112" s="435"/>
      <c r="VPC1112" s="435"/>
      <c r="VPD1112" s="435"/>
      <c r="VPE1112" s="435"/>
      <c r="VPF1112" s="435"/>
      <c r="VPG1112" s="435"/>
      <c r="VPH1112" s="435"/>
      <c r="VPI1112" s="435"/>
      <c r="VPJ1112" s="435"/>
      <c r="VPK1112" s="435"/>
      <c r="VPL1112" s="435"/>
      <c r="VPM1112" s="435"/>
      <c r="VPN1112" s="435"/>
      <c r="VPO1112" s="435"/>
      <c r="VPP1112" s="435"/>
      <c r="VPQ1112" s="435"/>
      <c r="VPR1112" s="435"/>
      <c r="VPS1112" s="435"/>
      <c r="VPT1112" s="435"/>
      <c r="VPU1112" s="435"/>
      <c r="VPV1112" s="435"/>
      <c r="VPW1112" s="435"/>
      <c r="VPX1112" s="435"/>
      <c r="VPY1112" s="435"/>
      <c r="VPZ1112" s="435"/>
      <c r="VQA1112" s="435"/>
      <c r="VQB1112" s="435"/>
      <c r="VQC1112" s="435"/>
      <c r="VQD1112" s="435"/>
      <c r="VQE1112" s="435"/>
      <c r="VQF1112" s="435"/>
      <c r="VQG1112" s="435"/>
      <c r="VQH1112" s="435"/>
      <c r="VQI1112" s="435"/>
      <c r="VQJ1112" s="435"/>
      <c r="VQK1112" s="435"/>
      <c r="VQL1112" s="435"/>
      <c r="VQM1112" s="435"/>
      <c r="VQN1112" s="435"/>
      <c r="VQO1112" s="435"/>
      <c r="VQP1112" s="435"/>
      <c r="VQQ1112" s="435"/>
      <c r="VQR1112" s="435"/>
      <c r="VQS1112" s="435"/>
      <c r="VQT1112" s="435"/>
      <c r="VQU1112" s="435"/>
      <c r="VQV1112" s="435"/>
      <c r="VQW1112" s="435"/>
      <c r="VQX1112" s="435"/>
      <c r="VQY1112" s="435"/>
      <c r="VQZ1112" s="435"/>
      <c r="VRA1112" s="435"/>
      <c r="VRB1112" s="435"/>
      <c r="VRC1112" s="435"/>
      <c r="VRD1112" s="435"/>
      <c r="VRE1112" s="435"/>
      <c r="VRF1112" s="435"/>
      <c r="VRG1112" s="435"/>
      <c r="VRH1112" s="435"/>
      <c r="VRI1112" s="435"/>
      <c r="VRJ1112" s="435"/>
      <c r="VRK1112" s="435"/>
      <c r="VRL1112" s="435"/>
      <c r="VRM1112" s="435"/>
      <c r="VRN1112" s="435"/>
      <c r="VRO1112" s="435"/>
      <c r="VRP1112" s="435"/>
      <c r="VRQ1112" s="435"/>
      <c r="VRR1112" s="435"/>
      <c r="VRS1112" s="435"/>
      <c r="VRT1112" s="435"/>
      <c r="VRU1112" s="435"/>
      <c r="VRV1112" s="435"/>
      <c r="VRW1112" s="435"/>
      <c r="VRX1112" s="435"/>
      <c r="VRY1112" s="435"/>
      <c r="VRZ1112" s="435"/>
      <c r="VSA1112" s="435"/>
      <c r="VSB1112" s="435"/>
      <c r="VSC1112" s="435"/>
      <c r="VSD1112" s="435"/>
      <c r="VSE1112" s="435"/>
      <c r="VSF1112" s="435"/>
      <c r="VSG1112" s="435"/>
      <c r="VSH1112" s="435"/>
      <c r="VSI1112" s="435"/>
      <c r="VSJ1112" s="435"/>
      <c r="VSK1112" s="435"/>
      <c r="VSL1112" s="435"/>
      <c r="VSM1112" s="435"/>
      <c r="VSN1112" s="435"/>
      <c r="VSO1112" s="435"/>
      <c r="VSP1112" s="435"/>
      <c r="VSQ1112" s="435"/>
      <c r="VSR1112" s="435"/>
      <c r="VSS1112" s="435"/>
      <c r="VST1112" s="435"/>
      <c r="VSU1112" s="435"/>
      <c r="VSV1112" s="435"/>
      <c r="VSW1112" s="435"/>
      <c r="VSX1112" s="435"/>
      <c r="VSY1112" s="435"/>
      <c r="VSZ1112" s="435"/>
      <c r="VTA1112" s="435"/>
      <c r="VTB1112" s="435"/>
      <c r="VTC1112" s="435"/>
      <c r="VTD1112" s="435"/>
      <c r="VTE1112" s="435"/>
      <c r="VTF1112" s="435"/>
      <c r="VTG1112" s="435"/>
      <c r="VTH1112" s="435"/>
      <c r="VTI1112" s="435"/>
      <c r="VTJ1112" s="435"/>
      <c r="VTK1112" s="435"/>
      <c r="VTL1112" s="435"/>
      <c r="VTM1112" s="435"/>
      <c r="VTN1112" s="435"/>
      <c r="VTO1112" s="435"/>
      <c r="VTP1112" s="435"/>
      <c r="VTQ1112" s="435"/>
      <c r="VTR1112" s="435"/>
      <c r="VTS1112" s="435"/>
      <c r="VTT1112" s="435"/>
      <c r="VTU1112" s="435"/>
      <c r="VTV1112" s="435"/>
      <c r="VTW1112" s="435"/>
      <c r="VTX1112" s="435"/>
      <c r="VTY1112" s="435"/>
      <c r="VTZ1112" s="435"/>
      <c r="VUA1112" s="435"/>
      <c r="VUB1112" s="435"/>
      <c r="VUC1112" s="435"/>
      <c r="VUD1112" s="435"/>
      <c r="VUE1112" s="435"/>
      <c r="VUF1112" s="435"/>
      <c r="VUG1112" s="435"/>
      <c r="VUH1112" s="435"/>
      <c r="VUI1112" s="435"/>
      <c r="VUJ1112" s="435"/>
      <c r="VUK1112" s="435"/>
      <c r="VUL1112" s="435"/>
      <c r="VUM1112" s="435"/>
      <c r="VUN1112" s="435"/>
      <c r="VUO1112" s="435"/>
      <c r="VUP1112" s="435"/>
      <c r="VUQ1112" s="435"/>
      <c r="VUR1112" s="435"/>
      <c r="VUS1112" s="435"/>
      <c r="VUT1112" s="435"/>
      <c r="VUU1112" s="435"/>
      <c r="VUV1112" s="435"/>
      <c r="VUW1112" s="435"/>
      <c r="VUX1112" s="435"/>
      <c r="VUY1112" s="435"/>
      <c r="VUZ1112" s="435"/>
      <c r="VVA1112" s="435"/>
      <c r="VVB1112" s="435"/>
      <c r="VVC1112" s="435"/>
      <c r="VVD1112" s="435"/>
      <c r="VVE1112" s="435"/>
      <c r="VVF1112" s="435"/>
      <c r="VVG1112" s="435"/>
      <c r="VVH1112" s="435"/>
      <c r="VVI1112" s="435"/>
      <c r="VVJ1112" s="435"/>
      <c r="VVK1112" s="435"/>
      <c r="VVL1112" s="435"/>
      <c r="VVM1112" s="435"/>
      <c r="VVN1112" s="435"/>
      <c r="VVO1112" s="435"/>
      <c r="VVP1112" s="435"/>
      <c r="VVQ1112" s="435"/>
      <c r="VVR1112" s="435"/>
      <c r="VVS1112" s="435"/>
      <c r="VVT1112" s="435"/>
      <c r="VVU1112" s="435"/>
      <c r="VVV1112" s="435"/>
      <c r="VVW1112" s="435"/>
      <c r="VVX1112" s="435"/>
      <c r="VVY1112" s="435"/>
      <c r="VVZ1112" s="435"/>
      <c r="VWA1112" s="435"/>
      <c r="VWB1112" s="435"/>
      <c r="VWC1112" s="435"/>
      <c r="VWD1112" s="435"/>
      <c r="VWE1112" s="435"/>
      <c r="VWF1112" s="435"/>
      <c r="VWG1112" s="435"/>
      <c r="VWH1112" s="435"/>
      <c r="VWI1112" s="435"/>
      <c r="VWJ1112" s="435"/>
      <c r="VWK1112" s="435"/>
      <c r="VWL1112" s="435"/>
      <c r="VWM1112" s="435"/>
      <c r="VWN1112" s="435"/>
      <c r="VWO1112" s="435"/>
      <c r="VWP1112" s="435"/>
      <c r="VWQ1112" s="435"/>
      <c r="VWR1112" s="435"/>
      <c r="VWS1112" s="435"/>
      <c r="VWT1112" s="435"/>
      <c r="VWU1112" s="435"/>
      <c r="VWV1112" s="435"/>
      <c r="VWW1112" s="435"/>
      <c r="VWX1112" s="435"/>
      <c r="VWY1112" s="435"/>
      <c r="VWZ1112" s="435"/>
      <c r="VXA1112" s="435"/>
      <c r="VXB1112" s="435"/>
      <c r="VXC1112" s="435"/>
      <c r="VXD1112" s="435"/>
      <c r="VXE1112" s="435"/>
      <c r="VXF1112" s="435"/>
      <c r="VXG1112" s="435"/>
      <c r="VXH1112" s="435"/>
      <c r="VXI1112" s="435"/>
      <c r="VXJ1112" s="435"/>
      <c r="VXK1112" s="435"/>
      <c r="VXL1112" s="435"/>
      <c r="VXM1112" s="435"/>
      <c r="VXN1112" s="435"/>
      <c r="VXO1112" s="435"/>
      <c r="VXP1112" s="435"/>
      <c r="VXQ1112" s="435"/>
      <c r="VXR1112" s="435"/>
      <c r="VXS1112" s="435"/>
      <c r="VXT1112" s="435"/>
      <c r="VXU1112" s="435"/>
      <c r="VXV1112" s="435"/>
      <c r="VXW1112" s="435"/>
      <c r="VXX1112" s="435"/>
      <c r="VXY1112" s="435"/>
      <c r="VXZ1112" s="435"/>
      <c r="VYA1112" s="435"/>
      <c r="VYB1112" s="435"/>
      <c r="VYC1112" s="435"/>
      <c r="VYD1112" s="435"/>
      <c r="VYE1112" s="435"/>
      <c r="VYF1112" s="435"/>
      <c r="VYG1112" s="435"/>
      <c r="VYH1112" s="435"/>
      <c r="VYI1112" s="435"/>
      <c r="VYJ1112" s="435"/>
      <c r="VYK1112" s="435"/>
      <c r="VYL1112" s="435"/>
      <c r="VYM1112" s="435"/>
      <c r="VYN1112" s="435"/>
      <c r="VYO1112" s="435"/>
      <c r="VYP1112" s="435"/>
      <c r="VYQ1112" s="435"/>
      <c r="VYR1112" s="435"/>
      <c r="VYS1112" s="435"/>
      <c r="VYT1112" s="435"/>
      <c r="VYU1112" s="435"/>
      <c r="VYV1112" s="435"/>
      <c r="VYW1112" s="435"/>
      <c r="VYX1112" s="435"/>
      <c r="VYY1112" s="435"/>
      <c r="VYZ1112" s="435"/>
      <c r="VZA1112" s="435"/>
      <c r="VZB1112" s="435"/>
      <c r="VZC1112" s="435"/>
      <c r="VZD1112" s="435"/>
      <c r="VZE1112" s="435"/>
      <c r="VZF1112" s="435"/>
      <c r="VZG1112" s="435"/>
      <c r="VZH1112" s="435"/>
      <c r="VZI1112" s="435"/>
      <c r="VZJ1112" s="435"/>
      <c r="VZK1112" s="435"/>
      <c r="VZL1112" s="435"/>
      <c r="VZM1112" s="435"/>
      <c r="VZN1112" s="435"/>
      <c r="VZO1112" s="435"/>
      <c r="VZP1112" s="435"/>
      <c r="VZQ1112" s="435"/>
      <c r="VZR1112" s="435"/>
      <c r="VZS1112" s="435"/>
      <c r="VZT1112" s="435"/>
      <c r="VZU1112" s="435"/>
      <c r="VZV1112" s="435"/>
      <c r="VZW1112" s="435"/>
      <c r="VZX1112" s="435"/>
      <c r="VZY1112" s="435"/>
      <c r="VZZ1112" s="435"/>
      <c r="WAA1112" s="435"/>
      <c r="WAB1112" s="435"/>
      <c r="WAC1112" s="435"/>
      <c r="WAD1112" s="435"/>
      <c r="WAE1112" s="435"/>
      <c r="WAF1112" s="435"/>
      <c r="WAG1112" s="435"/>
      <c r="WAH1112" s="435"/>
      <c r="WAI1112" s="435"/>
      <c r="WAJ1112" s="435"/>
      <c r="WAK1112" s="435"/>
      <c r="WAL1112" s="435"/>
      <c r="WAM1112" s="435"/>
      <c r="WAN1112" s="435"/>
      <c r="WAO1112" s="435"/>
      <c r="WAP1112" s="435"/>
      <c r="WAQ1112" s="435"/>
      <c r="WAR1112" s="435"/>
      <c r="WAS1112" s="435"/>
      <c r="WAT1112" s="435"/>
      <c r="WAU1112" s="435"/>
      <c r="WAV1112" s="435"/>
      <c r="WAW1112" s="435"/>
      <c r="WAX1112" s="435"/>
      <c r="WAY1112" s="435"/>
      <c r="WAZ1112" s="435"/>
      <c r="WBA1112" s="435"/>
      <c r="WBB1112" s="435"/>
      <c r="WBC1112" s="435"/>
      <c r="WBD1112" s="435"/>
      <c r="WBE1112" s="435"/>
      <c r="WBF1112" s="435"/>
      <c r="WBG1112" s="435"/>
      <c r="WBH1112" s="435"/>
      <c r="WBI1112" s="435"/>
      <c r="WBJ1112" s="435"/>
      <c r="WBK1112" s="435"/>
      <c r="WBL1112" s="435"/>
      <c r="WBM1112" s="435"/>
      <c r="WBN1112" s="435"/>
      <c r="WBO1112" s="435"/>
      <c r="WBP1112" s="435"/>
      <c r="WBQ1112" s="435"/>
      <c r="WBR1112" s="435"/>
      <c r="WBS1112" s="435"/>
      <c r="WBT1112" s="435"/>
      <c r="WBU1112" s="435"/>
      <c r="WBV1112" s="435"/>
      <c r="WBW1112" s="435"/>
      <c r="WBX1112" s="435"/>
      <c r="WBY1112" s="435"/>
      <c r="WBZ1112" s="435"/>
      <c r="WCA1112" s="435"/>
      <c r="WCB1112" s="435"/>
      <c r="WCC1112" s="435"/>
      <c r="WCD1112" s="435"/>
      <c r="WCE1112" s="435"/>
      <c r="WCF1112" s="435"/>
      <c r="WCG1112" s="435"/>
      <c r="WCH1112" s="435"/>
      <c r="WCI1112" s="435"/>
      <c r="WCJ1112" s="435"/>
      <c r="WCK1112" s="435"/>
      <c r="WCL1112" s="435"/>
      <c r="WCM1112" s="435"/>
      <c r="WCN1112" s="435"/>
      <c r="WCO1112" s="435"/>
      <c r="WCP1112" s="435"/>
      <c r="WCQ1112" s="435"/>
      <c r="WCR1112" s="435"/>
      <c r="WCS1112" s="435"/>
      <c r="WCT1112" s="435"/>
      <c r="WCU1112" s="435"/>
      <c r="WCV1112" s="435"/>
      <c r="WCW1112" s="435"/>
      <c r="WCX1112" s="435"/>
      <c r="WCY1112" s="435"/>
      <c r="WCZ1112" s="435"/>
      <c r="WDA1112" s="435"/>
      <c r="WDB1112" s="435"/>
      <c r="WDC1112" s="435"/>
      <c r="WDD1112" s="435"/>
      <c r="WDE1112" s="435"/>
      <c r="WDF1112" s="435"/>
      <c r="WDG1112" s="435"/>
      <c r="WDH1112" s="435"/>
      <c r="WDI1112" s="435"/>
      <c r="WDJ1112" s="435"/>
      <c r="WDK1112" s="435"/>
      <c r="WDL1112" s="435"/>
      <c r="WDM1112" s="435"/>
      <c r="WDN1112" s="435"/>
      <c r="WDO1112" s="435"/>
      <c r="WDP1112" s="435"/>
      <c r="WDQ1112" s="435"/>
      <c r="WDR1112" s="435"/>
      <c r="WDS1112" s="435"/>
      <c r="WDT1112" s="435"/>
      <c r="WDU1112" s="435"/>
      <c r="WDV1112" s="435"/>
      <c r="WDW1112" s="435"/>
      <c r="WDX1112" s="435"/>
      <c r="WDY1112" s="435"/>
      <c r="WDZ1112" s="435"/>
      <c r="WEA1112" s="435"/>
      <c r="WEB1112" s="435"/>
      <c r="WEC1112" s="435"/>
      <c r="WED1112" s="435"/>
      <c r="WEE1112" s="435"/>
      <c r="WEF1112" s="435"/>
      <c r="WEG1112" s="435"/>
      <c r="WEH1112" s="435"/>
      <c r="WEI1112" s="435"/>
      <c r="WEJ1112" s="435"/>
      <c r="WEK1112" s="435"/>
      <c r="WEL1112" s="435"/>
      <c r="WEM1112" s="435"/>
      <c r="WEN1112" s="435"/>
      <c r="WEO1112" s="435"/>
      <c r="WEP1112" s="435"/>
      <c r="WEQ1112" s="435"/>
      <c r="WER1112" s="435"/>
      <c r="WES1112" s="435"/>
      <c r="WET1112" s="435"/>
      <c r="WEU1112" s="435"/>
      <c r="WEV1112" s="435"/>
      <c r="WEW1112" s="435"/>
      <c r="WEX1112" s="435"/>
      <c r="WEY1112" s="435"/>
      <c r="WEZ1112" s="435"/>
      <c r="WFA1112" s="435"/>
      <c r="WFB1112" s="435"/>
      <c r="WFC1112" s="435"/>
      <c r="WFD1112" s="435"/>
      <c r="WFE1112" s="435"/>
      <c r="WFF1112" s="435"/>
      <c r="WFG1112" s="435"/>
      <c r="WFH1112" s="435"/>
      <c r="WFI1112" s="435"/>
      <c r="WFJ1112" s="435"/>
      <c r="WFK1112" s="435"/>
      <c r="WFL1112" s="435"/>
      <c r="WFM1112" s="435"/>
      <c r="WFN1112" s="435"/>
      <c r="WFO1112" s="435"/>
      <c r="WFP1112" s="435"/>
      <c r="WFQ1112" s="435"/>
      <c r="WFR1112" s="435"/>
      <c r="WFS1112" s="435"/>
      <c r="WFT1112" s="435"/>
      <c r="WFU1112" s="435"/>
      <c r="WFV1112" s="435"/>
      <c r="WFW1112" s="435"/>
      <c r="WFX1112" s="435"/>
      <c r="WFY1112" s="435"/>
      <c r="WFZ1112" s="435"/>
      <c r="WGA1112" s="435"/>
      <c r="WGB1112" s="435"/>
      <c r="WGC1112" s="435"/>
      <c r="WGD1112" s="435"/>
      <c r="WGE1112" s="435"/>
      <c r="WGF1112" s="435"/>
      <c r="WGG1112" s="435"/>
      <c r="WGH1112" s="435"/>
      <c r="WGI1112" s="435"/>
      <c r="WGJ1112" s="435"/>
      <c r="WGK1112" s="435"/>
      <c r="WGL1112" s="435"/>
      <c r="WGM1112" s="435"/>
      <c r="WGN1112" s="435"/>
      <c r="WGO1112" s="435"/>
      <c r="WGP1112" s="435"/>
      <c r="WGQ1112" s="435"/>
      <c r="WGR1112" s="435"/>
      <c r="WGS1112" s="435"/>
      <c r="WGT1112" s="435"/>
      <c r="WGU1112" s="435"/>
      <c r="WGV1112" s="435"/>
      <c r="WGW1112" s="435"/>
      <c r="WGX1112" s="435"/>
      <c r="WGY1112" s="435"/>
      <c r="WGZ1112" s="435"/>
      <c r="WHA1112" s="435"/>
      <c r="WHB1112" s="435"/>
      <c r="WHC1112" s="435"/>
      <c r="WHD1112" s="435"/>
      <c r="WHE1112" s="435"/>
      <c r="WHF1112" s="435"/>
      <c r="WHG1112" s="435"/>
      <c r="WHH1112" s="435"/>
      <c r="WHI1112" s="435"/>
      <c r="WHJ1112" s="435"/>
      <c r="WHK1112" s="435"/>
      <c r="WHL1112" s="435"/>
      <c r="WHM1112" s="435"/>
      <c r="WHN1112" s="435"/>
      <c r="WHO1112" s="435"/>
      <c r="WHP1112" s="435"/>
      <c r="WHQ1112" s="435"/>
      <c r="WHR1112" s="435"/>
      <c r="WHS1112" s="435"/>
      <c r="WHT1112" s="435"/>
      <c r="WHU1112" s="435"/>
      <c r="WHV1112" s="435"/>
      <c r="WHW1112" s="435"/>
      <c r="WHX1112" s="435"/>
      <c r="WHY1112" s="435"/>
      <c r="WHZ1112" s="435"/>
      <c r="WIA1112" s="435"/>
      <c r="WIB1112" s="435"/>
      <c r="WIC1112" s="435"/>
      <c r="WID1112" s="435"/>
      <c r="WIE1112" s="435"/>
      <c r="WIF1112" s="435"/>
      <c r="WIG1112" s="435"/>
      <c r="WIH1112" s="435"/>
      <c r="WII1112" s="435"/>
      <c r="WIJ1112" s="435"/>
      <c r="WIK1112" s="435"/>
      <c r="WIL1112" s="435"/>
      <c r="WIM1112" s="435"/>
      <c r="WIN1112" s="435"/>
      <c r="WIO1112" s="435"/>
      <c r="WIP1112" s="435"/>
      <c r="WIQ1112" s="435"/>
      <c r="WIR1112" s="435"/>
      <c r="WIS1112" s="435"/>
      <c r="WIT1112" s="435"/>
      <c r="WIU1112" s="435"/>
      <c r="WIV1112" s="435"/>
      <c r="WIW1112" s="435"/>
      <c r="WIX1112" s="435"/>
      <c r="WIY1112" s="435"/>
      <c r="WIZ1112" s="435"/>
      <c r="WJA1112" s="435"/>
      <c r="WJB1112" s="435"/>
      <c r="WJC1112" s="435"/>
      <c r="WJD1112" s="435"/>
      <c r="WJE1112" s="435"/>
      <c r="WJF1112" s="435"/>
      <c r="WJG1112" s="435"/>
      <c r="WJH1112" s="435"/>
      <c r="WJI1112" s="435"/>
      <c r="WJJ1112" s="435"/>
      <c r="WJK1112" s="435"/>
      <c r="WJL1112" s="435"/>
      <c r="WJM1112" s="435"/>
      <c r="WJN1112" s="435"/>
      <c r="WJO1112" s="435"/>
      <c r="WJP1112" s="435"/>
      <c r="WJQ1112" s="435"/>
      <c r="WJR1112" s="435"/>
      <c r="WJS1112" s="435"/>
      <c r="WJT1112" s="435"/>
      <c r="WJU1112" s="435"/>
      <c r="WJV1112" s="435"/>
      <c r="WJW1112" s="435"/>
      <c r="WJX1112" s="435"/>
      <c r="WJY1112" s="435"/>
      <c r="WJZ1112" s="435"/>
      <c r="WKA1112" s="435"/>
      <c r="WKB1112" s="435"/>
      <c r="WKC1112" s="435"/>
      <c r="WKD1112" s="435"/>
      <c r="WKE1112" s="435"/>
      <c r="WKF1112" s="435"/>
      <c r="WKG1112" s="435"/>
      <c r="WKH1112" s="435"/>
      <c r="WKI1112" s="435"/>
      <c r="WKJ1112" s="435"/>
      <c r="WKK1112" s="435"/>
      <c r="WKL1112" s="435"/>
      <c r="WKM1112" s="435"/>
      <c r="WKN1112" s="435"/>
      <c r="WKO1112" s="435"/>
      <c r="WKP1112" s="435"/>
      <c r="WKQ1112" s="435"/>
      <c r="WKR1112" s="435"/>
      <c r="WKS1112" s="435"/>
      <c r="WKT1112" s="435"/>
      <c r="WKU1112" s="435"/>
      <c r="WKV1112" s="435"/>
      <c r="WKW1112" s="435"/>
      <c r="WKX1112" s="435"/>
      <c r="WKY1112" s="435"/>
      <c r="WKZ1112" s="435"/>
      <c r="WLA1112" s="435"/>
      <c r="WLB1112" s="435"/>
      <c r="WLC1112" s="435"/>
      <c r="WLD1112" s="435"/>
      <c r="WLE1112" s="435"/>
      <c r="WLF1112" s="435"/>
      <c r="WLG1112" s="435"/>
      <c r="WLH1112" s="435"/>
      <c r="WLI1112" s="435"/>
      <c r="WLJ1112" s="435"/>
      <c r="WLK1112" s="435"/>
      <c r="WLL1112" s="435"/>
      <c r="WLM1112" s="435"/>
      <c r="WLN1112" s="435"/>
      <c r="WLO1112" s="435"/>
      <c r="WLP1112" s="435"/>
      <c r="WLQ1112" s="435"/>
      <c r="WLR1112" s="435"/>
      <c r="WLS1112" s="435"/>
      <c r="WLT1112" s="435"/>
      <c r="WLU1112" s="435"/>
      <c r="WLV1112" s="435"/>
      <c r="WLW1112" s="435"/>
      <c r="WLX1112" s="435"/>
      <c r="WLY1112" s="435"/>
      <c r="WLZ1112" s="435"/>
      <c r="WMA1112" s="435"/>
      <c r="WMB1112" s="435"/>
      <c r="WMC1112" s="435"/>
      <c r="WMD1112" s="435"/>
      <c r="WME1112" s="435"/>
      <c r="WMF1112" s="435"/>
      <c r="WMG1112" s="435"/>
      <c r="WMH1112" s="435"/>
      <c r="WMI1112" s="435"/>
      <c r="WMJ1112" s="435"/>
      <c r="WMK1112" s="435"/>
      <c r="WML1112" s="435"/>
      <c r="WMM1112" s="435"/>
      <c r="WMN1112" s="435"/>
      <c r="WMO1112" s="435"/>
      <c r="WMP1112" s="435"/>
      <c r="WMQ1112" s="435"/>
      <c r="WMR1112" s="435"/>
      <c r="WMS1112" s="435"/>
      <c r="WMT1112" s="435"/>
      <c r="WMU1112" s="435"/>
      <c r="WMV1112" s="435"/>
      <c r="WMW1112" s="435"/>
      <c r="WMX1112" s="435"/>
      <c r="WMY1112" s="435"/>
      <c r="WMZ1112" s="435"/>
      <c r="WNA1112" s="435"/>
      <c r="WNB1112" s="435"/>
      <c r="WNC1112" s="435"/>
      <c r="WND1112" s="435"/>
      <c r="WNE1112" s="435"/>
      <c r="WNF1112" s="435"/>
      <c r="WNG1112" s="435"/>
      <c r="WNH1112" s="435"/>
      <c r="WNI1112" s="435"/>
      <c r="WNJ1112" s="435"/>
      <c r="WNK1112" s="435"/>
      <c r="WNL1112" s="435"/>
      <c r="WNM1112" s="435"/>
      <c r="WNN1112" s="435"/>
      <c r="WNO1112" s="435"/>
      <c r="WNP1112" s="435"/>
      <c r="WNQ1112" s="435"/>
      <c r="WNR1112" s="435"/>
      <c r="WNS1112" s="435"/>
      <c r="WNT1112" s="435"/>
      <c r="WNU1112" s="435"/>
      <c r="WNV1112" s="435"/>
      <c r="WNW1112" s="435"/>
      <c r="WNX1112" s="435"/>
      <c r="WNY1112" s="435"/>
      <c r="WNZ1112" s="435"/>
      <c r="WOA1112" s="435"/>
      <c r="WOB1112" s="435"/>
      <c r="WOC1112" s="435"/>
      <c r="WOD1112" s="435"/>
      <c r="WOE1112" s="435"/>
      <c r="WOF1112" s="435"/>
      <c r="WOG1112" s="435"/>
      <c r="WOH1112" s="435"/>
      <c r="WOI1112" s="435"/>
      <c r="WOJ1112" s="435"/>
      <c r="WOK1112" s="435"/>
      <c r="WOL1112" s="435"/>
      <c r="WOM1112" s="435"/>
      <c r="WON1112" s="435"/>
      <c r="WOO1112" s="435"/>
      <c r="WOP1112" s="435"/>
      <c r="WOQ1112" s="435"/>
      <c r="WOR1112" s="435"/>
      <c r="WOS1112" s="435"/>
      <c r="WOT1112" s="435"/>
      <c r="WOU1112" s="435"/>
      <c r="WOV1112" s="435"/>
      <c r="WOW1112" s="435"/>
      <c r="WOX1112" s="435"/>
      <c r="WOY1112" s="435"/>
      <c r="WOZ1112" s="435"/>
      <c r="WPA1112" s="435"/>
      <c r="WPB1112" s="435"/>
      <c r="WPC1112" s="435"/>
      <c r="WPD1112" s="435"/>
      <c r="WPE1112" s="435"/>
      <c r="WPF1112" s="435"/>
      <c r="WPG1112" s="435"/>
      <c r="WPH1112" s="435"/>
      <c r="WPI1112" s="435"/>
      <c r="WPJ1112" s="435"/>
      <c r="WPK1112" s="435"/>
      <c r="WPL1112" s="435"/>
      <c r="WPM1112" s="435"/>
      <c r="WPN1112" s="435"/>
      <c r="WPO1112" s="435"/>
      <c r="WPP1112" s="435"/>
      <c r="WPQ1112" s="435"/>
      <c r="WPR1112" s="435"/>
      <c r="WPS1112" s="435"/>
      <c r="WPT1112" s="435"/>
      <c r="WPU1112" s="435"/>
      <c r="WPV1112" s="435"/>
      <c r="WPW1112" s="435"/>
      <c r="WPX1112" s="435"/>
      <c r="WPY1112" s="435"/>
      <c r="WPZ1112" s="435"/>
      <c r="WQA1112" s="435"/>
      <c r="WQB1112" s="435"/>
      <c r="WQC1112" s="435"/>
      <c r="WQD1112" s="435"/>
      <c r="WQE1112" s="435"/>
      <c r="WQF1112" s="435"/>
      <c r="WQG1112" s="435"/>
      <c r="WQH1112" s="435"/>
      <c r="WQI1112" s="435"/>
      <c r="WQJ1112" s="435"/>
      <c r="WQK1112" s="435"/>
      <c r="WQL1112" s="435"/>
      <c r="WQM1112" s="435"/>
      <c r="WQN1112" s="435"/>
      <c r="WQO1112" s="435"/>
      <c r="WQP1112" s="435"/>
      <c r="WQQ1112" s="435"/>
      <c r="WQR1112" s="435"/>
      <c r="WQS1112" s="435"/>
      <c r="WQT1112" s="435"/>
      <c r="WQU1112" s="435"/>
      <c r="WQV1112" s="435"/>
      <c r="WQW1112" s="435"/>
      <c r="WQX1112" s="435"/>
      <c r="WQY1112" s="435"/>
      <c r="WQZ1112" s="435"/>
      <c r="WRA1112" s="435"/>
      <c r="WRB1112" s="435"/>
      <c r="WRC1112" s="435"/>
      <c r="WRD1112" s="435"/>
      <c r="WRE1112" s="435"/>
      <c r="WRF1112" s="435"/>
      <c r="WRG1112" s="435"/>
      <c r="WRH1112" s="435"/>
      <c r="WRI1112" s="435"/>
      <c r="WRJ1112" s="435"/>
      <c r="WRK1112" s="435"/>
      <c r="WRL1112" s="435"/>
      <c r="WRM1112" s="435"/>
      <c r="WRN1112" s="435"/>
      <c r="WRO1112" s="435"/>
      <c r="WRP1112" s="435"/>
      <c r="WRQ1112" s="435"/>
      <c r="WRR1112" s="435"/>
      <c r="WRS1112" s="435"/>
      <c r="WRT1112" s="435"/>
      <c r="WRU1112" s="435"/>
      <c r="WRV1112" s="435"/>
      <c r="WRW1112" s="435"/>
      <c r="WRX1112" s="435"/>
      <c r="WRY1112" s="435"/>
      <c r="WRZ1112" s="435"/>
      <c r="WSA1112" s="435"/>
      <c r="WSB1112" s="435"/>
      <c r="WSC1112" s="435"/>
      <c r="WSD1112" s="435"/>
      <c r="WSE1112" s="435"/>
      <c r="WSF1112" s="435"/>
      <c r="WSG1112" s="435"/>
      <c r="WSH1112" s="435"/>
      <c r="WSI1112" s="435"/>
      <c r="WSJ1112" s="435"/>
      <c r="WSK1112" s="435"/>
      <c r="WSL1112" s="435"/>
      <c r="WSM1112" s="435"/>
      <c r="WSN1112" s="435"/>
      <c r="WSO1112" s="435"/>
      <c r="WSP1112" s="435"/>
      <c r="WSQ1112" s="435"/>
      <c r="WSR1112" s="435"/>
      <c r="WSS1112" s="435"/>
      <c r="WST1112" s="435"/>
      <c r="WSU1112" s="435"/>
      <c r="WSV1112" s="435"/>
      <c r="WSW1112" s="435"/>
      <c r="WSX1112" s="435"/>
      <c r="WSY1112" s="435"/>
      <c r="WSZ1112" s="435"/>
      <c r="WTA1112" s="435"/>
      <c r="WTB1112" s="435"/>
      <c r="WTC1112" s="435"/>
      <c r="WTD1112" s="435"/>
      <c r="WTE1112" s="435"/>
      <c r="WTF1112" s="435"/>
      <c r="WTG1112" s="435"/>
      <c r="WTH1112" s="435"/>
      <c r="WTI1112" s="435"/>
      <c r="WTJ1112" s="435"/>
      <c r="WTK1112" s="435"/>
      <c r="WTL1112" s="435"/>
      <c r="WTM1112" s="435"/>
      <c r="WTN1112" s="435"/>
      <c r="WTO1112" s="435"/>
      <c r="WTP1112" s="435"/>
      <c r="WTQ1112" s="435"/>
      <c r="WTR1112" s="435"/>
      <c r="WTS1112" s="435"/>
      <c r="WTT1112" s="435"/>
      <c r="WTU1112" s="435"/>
      <c r="WTV1112" s="435"/>
      <c r="WTW1112" s="435"/>
      <c r="WTX1112" s="435"/>
      <c r="WTY1112" s="435"/>
      <c r="WTZ1112" s="435"/>
      <c r="WUA1112" s="435"/>
      <c r="WUB1112" s="435"/>
      <c r="WUC1112" s="435"/>
      <c r="WUD1112" s="435"/>
      <c r="WUE1112" s="435"/>
      <c r="WUF1112" s="435"/>
      <c r="WUG1112" s="435"/>
      <c r="WUH1112" s="435"/>
      <c r="WUI1112" s="435"/>
      <c r="WUJ1112" s="435"/>
      <c r="WUK1112" s="435"/>
      <c r="WUL1112" s="435"/>
      <c r="WUM1112" s="435"/>
      <c r="WUN1112" s="435"/>
      <c r="WUO1112" s="435"/>
      <c r="WUP1112" s="435"/>
      <c r="WUQ1112" s="435"/>
      <c r="WUR1112" s="435"/>
      <c r="WUS1112" s="435"/>
      <c r="WUT1112" s="435"/>
      <c r="WUU1112" s="435"/>
      <c r="WUV1112" s="435"/>
      <c r="WUW1112" s="435"/>
      <c r="WUX1112" s="435"/>
      <c r="WUY1112" s="435"/>
      <c r="WUZ1112" s="435"/>
      <c r="WVA1112" s="435"/>
      <c r="WVB1112" s="435"/>
      <c r="WVC1112" s="435"/>
      <c r="WVD1112" s="435"/>
      <c r="WVE1112" s="435"/>
      <c r="WVF1112" s="435"/>
      <c r="WVG1112" s="435"/>
      <c r="WVH1112" s="435"/>
      <c r="WVI1112" s="435"/>
      <c r="WVJ1112" s="435"/>
      <c r="WVK1112" s="435"/>
      <c r="WVL1112" s="435"/>
      <c r="WVM1112" s="435"/>
      <c r="WVN1112" s="435"/>
      <c r="WVO1112" s="435"/>
      <c r="WVP1112" s="435"/>
      <c r="WVQ1112" s="435"/>
      <c r="WVR1112" s="435"/>
      <c r="WVS1112" s="435"/>
      <c r="WVT1112" s="435"/>
      <c r="WVU1112" s="435"/>
      <c r="WVV1112" s="435"/>
      <c r="WVW1112" s="435"/>
      <c r="WVX1112" s="435"/>
      <c r="WVY1112" s="435"/>
      <c r="WVZ1112" s="435"/>
      <c r="WWA1112" s="435"/>
      <c r="WWB1112" s="435"/>
      <c r="WWC1112" s="435"/>
      <c r="WWD1112" s="435"/>
      <c r="WWE1112" s="435"/>
      <c r="WWF1112" s="435"/>
      <c r="WWG1112" s="435"/>
      <c r="WWH1112" s="435"/>
      <c r="WWI1112" s="435"/>
      <c r="WWJ1112" s="435"/>
      <c r="WWK1112" s="435"/>
      <c r="WWL1112" s="435"/>
      <c r="WWM1112" s="435"/>
      <c r="WWN1112" s="435"/>
      <c r="WWO1112" s="435"/>
      <c r="WWP1112" s="435"/>
      <c r="WWQ1112" s="435"/>
      <c r="WWR1112" s="435"/>
      <c r="WWS1112" s="435"/>
      <c r="WWT1112" s="435"/>
      <c r="WWU1112" s="435"/>
      <c r="WWV1112" s="435"/>
      <c r="WWW1112" s="435"/>
      <c r="WWX1112" s="435"/>
      <c r="WWY1112" s="435"/>
      <c r="WWZ1112" s="435"/>
      <c r="WXA1112" s="435"/>
      <c r="WXB1112" s="435"/>
      <c r="WXC1112" s="435"/>
      <c r="WXD1112" s="435"/>
      <c r="WXE1112" s="435"/>
      <c r="WXF1112" s="435"/>
      <c r="WXG1112" s="435"/>
      <c r="WXH1112" s="435"/>
      <c r="WXI1112" s="435"/>
      <c r="WXJ1112" s="435"/>
      <c r="WXK1112" s="435"/>
      <c r="WXL1112" s="435"/>
      <c r="WXM1112" s="435"/>
      <c r="WXN1112" s="435"/>
      <c r="WXO1112" s="435"/>
      <c r="WXP1112" s="435"/>
      <c r="WXQ1112" s="435"/>
      <c r="WXR1112" s="435"/>
      <c r="WXS1112" s="435"/>
      <c r="WXT1112" s="435"/>
      <c r="WXU1112" s="435"/>
      <c r="WXV1112" s="435"/>
      <c r="WXW1112" s="435"/>
      <c r="WXX1112" s="435"/>
      <c r="WXY1112" s="435"/>
      <c r="WXZ1112" s="435"/>
      <c r="WYA1112" s="435"/>
      <c r="WYB1112" s="435"/>
      <c r="WYC1112" s="435"/>
      <c r="WYD1112" s="435"/>
      <c r="WYE1112" s="435"/>
      <c r="WYF1112" s="435"/>
      <c r="WYG1112" s="435"/>
      <c r="WYH1112" s="435"/>
      <c r="WYI1112" s="435"/>
      <c r="WYJ1112" s="435"/>
      <c r="WYK1112" s="435"/>
      <c r="WYL1112" s="435"/>
      <c r="WYM1112" s="435"/>
      <c r="WYN1112" s="435"/>
      <c r="WYO1112" s="435"/>
      <c r="WYP1112" s="435"/>
      <c r="WYQ1112" s="435"/>
      <c r="WYR1112" s="435"/>
      <c r="WYS1112" s="435"/>
      <c r="WYT1112" s="435"/>
      <c r="WYU1112" s="435"/>
      <c r="WYV1112" s="435"/>
      <c r="WYW1112" s="435"/>
      <c r="WYX1112" s="435"/>
      <c r="WYY1112" s="435"/>
      <c r="WYZ1112" s="435"/>
      <c r="WZA1112" s="435"/>
      <c r="WZB1112" s="435"/>
      <c r="WZC1112" s="435"/>
      <c r="WZD1112" s="435"/>
      <c r="WZE1112" s="435"/>
      <c r="WZF1112" s="435"/>
      <c r="WZG1112" s="435"/>
      <c r="WZH1112" s="435"/>
      <c r="WZI1112" s="435"/>
      <c r="WZJ1112" s="435"/>
      <c r="WZK1112" s="435"/>
      <c r="WZL1112" s="435"/>
      <c r="WZM1112" s="435"/>
      <c r="WZN1112" s="435"/>
      <c r="WZO1112" s="435"/>
      <c r="WZP1112" s="435"/>
      <c r="WZQ1112" s="435"/>
      <c r="WZR1112" s="435"/>
      <c r="WZS1112" s="435"/>
      <c r="WZT1112" s="435"/>
      <c r="WZU1112" s="435"/>
      <c r="WZV1112" s="435"/>
      <c r="WZW1112" s="435"/>
      <c r="WZX1112" s="435"/>
      <c r="WZY1112" s="435"/>
      <c r="WZZ1112" s="435"/>
      <c r="XAA1112" s="435"/>
      <c r="XAB1112" s="435"/>
      <c r="XAC1112" s="435"/>
      <c r="XAD1112" s="435"/>
      <c r="XAE1112" s="435"/>
      <c r="XAF1112" s="435"/>
      <c r="XAG1112" s="435"/>
      <c r="XAH1112" s="435"/>
      <c r="XAI1112" s="435"/>
      <c r="XAJ1112" s="435"/>
      <c r="XAK1112" s="435"/>
      <c r="XAL1112" s="435"/>
      <c r="XAM1112" s="435"/>
      <c r="XAN1112" s="435"/>
      <c r="XAO1112" s="435"/>
      <c r="XAP1112" s="435"/>
      <c r="XAQ1112" s="435"/>
      <c r="XAR1112" s="435"/>
      <c r="XAS1112" s="435"/>
      <c r="XAT1112" s="435"/>
      <c r="XAU1112" s="435"/>
      <c r="XAV1112" s="435"/>
      <c r="XAW1112" s="435"/>
      <c r="XAX1112" s="435"/>
      <c r="XAY1112" s="435"/>
      <c r="XAZ1112" s="435"/>
      <c r="XBA1112" s="435"/>
      <c r="XBB1112" s="435"/>
      <c r="XBC1112" s="435"/>
      <c r="XBD1112" s="435"/>
      <c r="XBE1112" s="435"/>
      <c r="XBF1112" s="435"/>
      <c r="XBG1112" s="435"/>
      <c r="XBH1112" s="435"/>
      <c r="XBI1112" s="435"/>
      <c r="XBJ1112" s="435"/>
      <c r="XBK1112" s="435"/>
      <c r="XBL1112" s="435"/>
      <c r="XBM1112" s="435"/>
      <c r="XBN1112" s="435"/>
      <c r="XBO1112" s="435"/>
      <c r="XBP1112" s="435"/>
      <c r="XBQ1112" s="435"/>
      <c r="XBR1112" s="435"/>
      <c r="XBS1112" s="435"/>
      <c r="XBT1112" s="435"/>
      <c r="XBU1112" s="435"/>
      <c r="XBV1112" s="435"/>
      <c r="XBW1112" s="435"/>
      <c r="XBX1112" s="435"/>
      <c r="XBY1112" s="435"/>
      <c r="XBZ1112" s="435"/>
      <c r="XCA1112" s="435"/>
      <c r="XCB1112" s="435"/>
      <c r="XCC1112" s="435"/>
      <c r="XCD1112" s="435"/>
      <c r="XCE1112" s="435"/>
      <c r="XCF1112" s="435"/>
      <c r="XCG1112" s="435"/>
      <c r="XCH1112" s="435"/>
      <c r="XCI1112" s="435"/>
      <c r="XCJ1112" s="435"/>
      <c r="XCK1112" s="435"/>
      <c r="XCL1112" s="435"/>
      <c r="XCM1112" s="435"/>
      <c r="XCN1112" s="435"/>
      <c r="XCO1112" s="435"/>
      <c r="XCP1112" s="435"/>
      <c r="XCQ1112" s="435"/>
      <c r="XCR1112" s="435"/>
      <c r="XCS1112" s="435"/>
      <c r="XCT1112" s="435"/>
      <c r="XCU1112" s="435"/>
      <c r="XCV1112" s="435"/>
      <c r="XCW1112" s="435"/>
      <c r="XCX1112" s="435"/>
      <c r="XCY1112" s="435"/>
      <c r="XCZ1112" s="435"/>
      <c r="XDA1112" s="435"/>
      <c r="XDB1112" s="435"/>
      <c r="XDC1112" s="435"/>
      <c r="XDD1112" s="435"/>
      <c r="XDE1112" s="435"/>
      <c r="XDF1112" s="435"/>
      <c r="XDG1112" s="435"/>
      <c r="XDH1112" s="435"/>
      <c r="XDI1112" s="435"/>
      <c r="XDJ1112" s="435"/>
      <c r="XDK1112" s="435"/>
      <c r="XDL1112" s="435"/>
      <c r="XDM1112" s="435"/>
      <c r="XDN1112" s="435"/>
      <c r="XDO1112" s="435"/>
      <c r="XDP1112" s="435"/>
      <c r="XDQ1112" s="435"/>
      <c r="XDR1112" s="435"/>
      <c r="XDS1112" s="435"/>
      <c r="XDT1112" s="435"/>
      <c r="XDU1112" s="435"/>
      <c r="XDV1112" s="435"/>
      <c r="XDW1112" s="435"/>
      <c r="XDX1112" s="435"/>
      <c r="XDY1112" s="435"/>
      <c r="XDZ1112" s="435"/>
      <c r="XEA1112" s="435"/>
      <c r="XEB1112" s="435"/>
      <c r="XEC1112" s="435"/>
      <c r="XED1112" s="435"/>
      <c r="XEE1112" s="435"/>
      <c r="XEF1112" s="435"/>
      <c r="XEG1112" s="435"/>
      <c r="XEH1112" s="435"/>
    </row>
    <row r="1113" spans="1:16362" s="435" customFormat="1" ht="12.75" x14ac:dyDescent="0.2">
      <c r="D1113" s="437"/>
      <c r="E1113" s="437"/>
      <c r="F1113" s="437"/>
      <c r="G1113" s="437"/>
      <c r="H1113" s="437"/>
      <c r="I1113" s="437"/>
      <c r="J1113" s="453"/>
      <c r="K1113" s="437"/>
      <c r="L1113" s="437"/>
      <c r="M1113" s="441"/>
      <c r="N1113" s="441"/>
      <c r="O1113" s="441"/>
      <c r="P1113" s="440"/>
      <c r="Q1113" s="439"/>
      <c r="R1113" s="439"/>
      <c r="V1113" s="453"/>
      <c r="W1113" s="453"/>
      <c r="X1113" s="453"/>
      <c r="Y1113" s="453"/>
      <c r="Z1113" s="453"/>
      <c r="AA1113" s="453"/>
      <c r="AB1113" s="453"/>
      <c r="AK1113" s="119"/>
      <c r="AL1113" s="119"/>
      <c r="AM1113" s="119"/>
      <c r="AN1113" s="119"/>
      <c r="AO1113" s="119"/>
      <c r="AQ1113" s="439"/>
    </row>
  </sheetData>
  <mergeCells count="220">
    <mergeCell ref="G691:O691"/>
    <mergeCell ref="G697:O697"/>
    <mergeCell ref="G708:O708"/>
    <mergeCell ref="L836:L837"/>
    <mergeCell ref="G780:O780"/>
    <mergeCell ref="G786:O786"/>
    <mergeCell ref="G794:O794"/>
    <mergeCell ref="G716:O716"/>
    <mergeCell ref="G724:O724"/>
    <mergeCell ref="G730:O730"/>
    <mergeCell ref="G736:O736"/>
    <mergeCell ref="G742:O742"/>
    <mergeCell ref="G748:O748"/>
    <mergeCell ref="F632:F633"/>
    <mergeCell ref="F1008:F1009"/>
    <mergeCell ref="H1008:H1009"/>
    <mergeCell ref="J1008:J1009"/>
    <mergeCell ref="F846:F847"/>
    <mergeCell ref="H846:H847"/>
    <mergeCell ref="J846:J847"/>
    <mergeCell ref="F856:F857"/>
    <mergeCell ref="H856:H857"/>
    <mergeCell ref="J856:J857"/>
    <mergeCell ref="G998:O998"/>
    <mergeCell ref="G1004:O1004"/>
    <mergeCell ref="G852:O852"/>
    <mergeCell ref="G663:O663"/>
    <mergeCell ref="F679:F680"/>
    <mergeCell ref="H679:H680"/>
    <mergeCell ref="J679:J680"/>
    <mergeCell ref="F701:F702"/>
    <mergeCell ref="H701:H702"/>
    <mergeCell ref="J701:J702"/>
    <mergeCell ref="F836:F837"/>
    <mergeCell ref="H836:H837"/>
    <mergeCell ref="J836:J837"/>
    <mergeCell ref="G685:O685"/>
    <mergeCell ref="G237:O237"/>
    <mergeCell ref="G675:O675"/>
    <mergeCell ref="F596:F597"/>
    <mergeCell ref="H596:H597"/>
    <mergeCell ref="J596:J597"/>
    <mergeCell ref="F606:F607"/>
    <mergeCell ref="H606:H607"/>
    <mergeCell ref="J606:J607"/>
    <mergeCell ref="F559:F560"/>
    <mergeCell ref="H559:H560"/>
    <mergeCell ref="J559:J560"/>
    <mergeCell ref="F586:F587"/>
    <mergeCell ref="H586:H587"/>
    <mergeCell ref="J586:J587"/>
    <mergeCell ref="G602:O602"/>
    <mergeCell ref="F642:F643"/>
    <mergeCell ref="H642:H643"/>
    <mergeCell ref="J642:J643"/>
    <mergeCell ref="F667:F668"/>
    <mergeCell ref="H667:H668"/>
    <mergeCell ref="J667:J668"/>
    <mergeCell ref="F622:F623"/>
    <mergeCell ref="H622:H623"/>
    <mergeCell ref="J622:J623"/>
    <mergeCell ref="F304:F305"/>
    <mergeCell ref="F539:F540"/>
    <mergeCell ref="H539:H540"/>
    <mergeCell ref="J539:J540"/>
    <mergeCell ref="F549:F550"/>
    <mergeCell ref="H549:H550"/>
    <mergeCell ref="J549:J550"/>
    <mergeCell ref="N173:N174"/>
    <mergeCell ref="G179:O179"/>
    <mergeCell ref="L173:L174"/>
    <mergeCell ref="F183:F184"/>
    <mergeCell ref="H183:H184"/>
    <mergeCell ref="J183:J184"/>
    <mergeCell ref="H343:H344"/>
    <mergeCell ref="J343:J344"/>
    <mergeCell ref="F351:F352"/>
    <mergeCell ref="J351:J352"/>
    <mergeCell ref="H351:H352"/>
    <mergeCell ref="N231:N232"/>
    <mergeCell ref="F241:F242"/>
    <mergeCell ref="H241:H242"/>
    <mergeCell ref="J241:J242"/>
    <mergeCell ref="G221:O221"/>
    <mergeCell ref="G227:O227"/>
    <mergeCell ref="G842:O842"/>
    <mergeCell ref="F151:F152"/>
    <mergeCell ref="H151:H152"/>
    <mergeCell ref="J151:J152"/>
    <mergeCell ref="F173:F174"/>
    <mergeCell ref="H173:H174"/>
    <mergeCell ref="J173:J174"/>
    <mergeCell ref="F343:F344"/>
    <mergeCell ref="F335:F336"/>
    <mergeCell ref="H335:H336"/>
    <mergeCell ref="J335:J336"/>
    <mergeCell ref="F314:F315"/>
    <mergeCell ref="H314:H315"/>
    <mergeCell ref="J314:J315"/>
    <mergeCell ref="F284:F285"/>
    <mergeCell ref="H284:H285"/>
    <mergeCell ref="J284:J285"/>
    <mergeCell ref="F294:F295"/>
    <mergeCell ref="H294:H295"/>
    <mergeCell ref="J304:J305"/>
    <mergeCell ref="F231:F232"/>
    <mergeCell ref="H231:H232"/>
    <mergeCell ref="J231:J232"/>
    <mergeCell ref="G247:O247"/>
    <mergeCell ref="J324:J325"/>
    <mergeCell ref="G754:O754"/>
    <mergeCell ref="G768:O768"/>
    <mergeCell ref="G774:O774"/>
    <mergeCell ref="G1014:O1014"/>
    <mergeCell ref="G1021:O1021"/>
    <mergeCell ref="G1027:O1027"/>
    <mergeCell ref="G868:O868"/>
    <mergeCell ref="G874:O874"/>
    <mergeCell ref="G880:O880"/>
    <mergeCell ref="G887:O887"/>
    <mergeCell ref="G893:O893"/>
    <mergeCell ref="G899:O899"/>
    <mergeCell ref="G979:O979"/>
    <mergeCell ref="G905:O905"/>
    <mergeCell ref="G911:O911"/>
    <mergeCell ref="G917:O917"/>
    <mergeCell ref="G923:O923"/>
    <mergeCell ref="G930:O930"/>
    <mergeCell ref="G936:O936"/>
    <mergeCell ref="G812:O812"/>
    <mergeCell ref="G818:O818"/>
    <mergeCell ref="G824:O824"/>
    <mergeCell ref="G832:O832"/>
    <mergeCell ref="G462:O462"/>
    <mergeCell ref="G468:O468"/>
    <mergeCell ref="G612:O612"/>
    <mergeCell ref="G618:O618"/>
    <mergeCell ref="G628:O628"/>
    <mergeCell ref="G638:O638"/>
    <mergeCell ref="G656:O656"/>
    <mergeCell ref="G545:O545"/>
    <mergeCell ref="G555:O555"/>
    <mergeCell ref="G565:O565"/>
    <mergeCell ref="G572:O572"/>
    <mergeCell ref="G582:O582"/>
    <mergeCell ref="G592:O592"/>
    <mergeCell ref="H632:H633"/>
    <mergeCell ref="J632:J633"/>
    <mergeCell ref="G1041:O1041"/>
    <mergeCell ref="G948:O948"/>
    <mergeCell ref="G985:O985"/>
    <mergeCell ref="G991:O991"/>
    <mergeCell ref="G862:O862"/>
    <mergeCell ref="G800:O800"/>
    <mergeCell ref="G806:O806"/>
    <mergeCell ref="G760:O760"/>
    <mergeCell ref="G310:O310"/>
    <mergeCell ref="G474:O474"/>
    <mergeCell ref="G480:O480"/>
    <mergeCell ref="G486:O486"/>
    <mergeCell ref="G492:O492"/>
    <mergeCell ref="G524:O524"/>
    <mergeCell ref="G535:O535"/>
    <mergeCell ref="G330:O330"/>
    <mergeCell ref="G361:O361"/>
    <mergeCell ref="G320:O320"/>
    <mergeCell ref="G1035:O1035"/>
    <mergeCell ref="G942:O942"/>
    <mergeCell ref="G954:O954"/>
    <mergeCell ref="G960:O960"/>
    <mergeCell ref="G967:O967"/>
    <mergeCell ref="G973:O973"/>
    <mergeCell ref="D4:R4"/>
    <mergeCell ref="D5:R5"/>
    <mergeCell ref="P9:R9"/>
    <mergeCell ref="P10:R10"/>
    <mergeCell ref="G17:O17"/>
    <mergeCell ref="G23:O23"/>
    <mergeCell ref="G39:O39"/>
    <mergeCell ref="J251:J252"/>
    <mergeCell ref="L251:L252"/>
    <mergeCell ref="F251:F252"/>
    <mergeCell ref="G65:O65"/>
    <mergeCell ref="G79:O79"/>
    <mergeCell ref="G85:O85"/>
    <mergeCell ref="G91:O91"/>
    <mergeCell ref="G109:O109"/>
    <mergeCell ref="G115:O115"/>
    <mergeCell ref="G103:O103"/>
    <mergeCell ref="G141:O141"/>
    <mergeCell ref="G147:O147"/>
    <mergeCell ref="G157:O157"/>
    <mergeCell ref="G121:O121"/>
    <mergeCell ref="G127:O127"/>
    <mergeCell ref="G133:O133"/>
    <mergeCell ref="G97:O97"/>
    <mergeCell ref="F347:F348"/>
    <mergeCell ref="H347:H348"/>
    <mergeCell ref="J347:J348"/>
    <mergeCell ref="F339:F340"/>
    <mergeCell ref="H339:H340"/>
    <mergeCell ref="J339:J340"/>
    <mergeCell ref="G29:O29"/>
    <mergeCell ref="G33:O33"/>
    <mergeCell ref="G47:O47"/>
    <mergeCell ref="G53:O53"/>
    <mergeCell ref="G280:O280"/>
    <mergeCell ref="G290:O290"/>
    <mergeCell ref="F324:F325"/>
    <mergeCell ref="H304:H305"/>
    <mergeCell ref="L304:L305"/>
    <mergeCell ref="G73:O73"/>
    <mergeCell ref="G163:O163"/>
    <mergeCell ref="G169:O169"/>
    <mergeCell ref="G300:O300"/>
    <mergeCell ref="J294:J295"/>
    <mergeCell ref="L294:L295"/>
    <mergeCell ref="L231:L232"/>
    <mergeCell ref="H251:H252"/>
    <mergeCell ref="H324:H325"/>
  </mergeCells>
  <phoneticPr fontId="69" type="noConversion"/>
  <printOptions horizontalCentered="1"/>
  <pageMargins left="0.19685039370078741" right="0.19685039370078741" top="0.39370078740157483" bottom="0.59055118110236227" header="0.31496062992125984" footer="0.11811023622047245"/>
  <pageSetup paperSize="9" scale="57" orientation="portrait" horizontalDpi="1200" verticalDpi="1200" r:id="rId1"/>
  <headerFooter>
    <oddFooter>&amp;C&amp;A&amp;RPágina &amp;P de &amp;N</oddFooter>
  </headerFooter>
  <rowBreaks count="10" manualBreakCount="10">
    <brk id="218" min="1" max="19" man="1"/>
    <brk id="299" min="1" max="19" man="1"/>
    <brk id="360" min="1" max="19" man="1"/>
    <brk id="459" min="1" max="19" man="1"/>
    <brk id="522" min="1" max="19" man="1"/>
    <brk id="591" min="1" max="19" man="1"/>
    <brk id="661" min="1" max="19" man="1"/>
    <brk id="729" min="1" max="19" man="1"/>
    <brk id="791" min="1" max="19" man="1"/>
    <brk id="928" min="1" max="19" man="1"/>
  </row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06CFA5-6098-4674-8EF5-FAEFCA4A6974}">
  <dimension ref="A1:G56"/>
  <sheetViews>
    <sheetView topLeftCell="A7" zoomScale="115" zoomScaleNormal="115" workbookViewId="0">
      <selection activeCell="E26" sqref="E26"/>
    </sheetView>
  </sheetViews>
  <sheetFormatPr defaultRowHeight="15" x14ac:dyDescent="0.25"/>
  <cols>
    <col min="1" max="1" width="10.5703125" style="705" customWidth="1"/>
    <col min="2" max="2" width="22.5703125" style="705" customWidth="1"/>
    <col min="3" max="3" width="16.140625" style="705" customWidth="1"/>
    <col min="4" max="4" width="13.7109375" style="705" customWidth="1"/>
    <col min="5" max="5" width="16.5703125" style="709" customWidth="1"/>
    <col min="6" max="6" width="4.85546875" style="705" customWidth="1"/>
    <col min="7" max="7" width="3.140625" style="705" customWidth="1"/>
    <col min="8" max="256" width="9.140625" style="694"/>
    <col min="257" max="257" width="10.5703125" style="694" customWidth="1"/>
    <col min="258" max="258" width="22.5703125" style="694" customWidth="1"/>
    <col min="259" max="259" width="16.140625" style="694" customWidth="1"/>
    <col min="260" max="260" width="13.7109375" style="694" customWidth="1"/>
    <col min="261" max="261" width="16.5703125" style="694" customWidth="1"/>
    <col min="262" max="262" width="4.85546875" style="694" customWidth="1"/>
    <col min="263" max="263" width="3.140625" style="694" customWidth="1"/>
    <col min="264" max="512" width="9.140625" style="694"/>
    <col min="513" max="513" width="10.5703125" style="694" customWidth="1"/>
    <col min="514" max="514" width="22.5703125" style="694" customWidth="1"/>
    <col min="515" max="515" width="16.140625" style="694" customWidth="1"/>
    <col min="516" max="516" width="13.7109375" style="694" customWidth="1"/>
    <col min="517" max="517" width="16.5703125" style="694" customWidth="1"/>
    <col min="518" max="518" width="4.85546875" style="694" customWidth="1"/>
    <col min="519" max="519" width="3.140625" style="694" customWidth="1"/>
    <col min="520" max="768" width="9.140625" style="694"/>
    <col min="769" max="769" width="10.5703125" style="694" customWidth="1"/>
    <col min="770" max="770" width="22.5703125" style="694" customWidth="1"/>
    <col min="771" max="771" width="16.140625" style="694" customWidth="1"/>
    <col min="772" max="772" width="13.7109375" style="694" customWidth="1"/>
    <col min="773" max="773" width="16.5703125" style="694" customWidth="1"/>
    <col min="774" max="774" width="4.85546875" style="694" customWidth="1"/>
    <col min="775" max="775" width="3.140625" style="694" customWidth="1"/>
    <col min="776" max="1024" width="9.140625" style="694"/>
    <col min="1025" max="1025" width="10.5703125" style="694" customWidth="1"/>
    <col min="1026" max="1026" width="22.5703125" style="694" customWidth="1"/>
    <col min="1027" max="1027" width="16.140625" style="694" customWidth="1"/>
    <col min="1028" max="1028" width="13.7109375" style="694" customWidth="1"/>
    <col min="1029" max="1029" width="16.5703125" style="694" customWidth="1"/>
    <col min="1030" max="1030" width="4.85546875" style="694" customWidth="1"/>
    <col min="1031" max="1031" width="3.140625" style="694" customWidth="1"/>
    <col min="1032" max="1280" width="9.140625" style="694"/>
    <col min="1281" max="1281" width="10.5703125" style="694" customWidth="1"/>
    <col min="1282" max="1282" width="22.5703125" style="694" customWidth="1"/>
    <col min="1283" max="1283" width="16.140625" style="694" customWidth="1"/>
    <col min="1284" max="1284" width="13.7109375" style="694" customWidth="1"/>
    <col min="1285" max="1285" width="16.5703125" style="694" customWidth="1"/>
    <col min="1286" max="1286" width="4.85546875" style="694" customWidth="1"/>
    <col min="1287" max="1287" width="3.140625" style="694" customWidth="1"/>
    <col min="1288" max="1536" width="9.140625" style="694"/>
    <col min="1537" max="1537" width="10.5703125" style="694" customWidth="1"/>
    <col min="1538" max="1538" width="22.5703125" style="694" customWidth="1"/>
    <col min="1539" max="1539" width="16.140625" style="694" customWidth="1"/>
    <col min="1540" max="1540" width="13.7109375" style="694" customWidth="1"/>
    <col min="1541" max="1541" width="16.5703125" style="694" customWidth="1"/>
    <col min="1542" max="1542" width="4.85546875" style="694" customWidth="1"/>
    <col min="1543" max="1543" width="3.140625" style="694" customWidth="1"/>
    <col min="1544" max="1792" width="9.140625" style="694"/>
    <col min="1793" max="1793" width="10.5703125" style="694" customWidth="1"/>
    <col min="1794" max="1794" width="22.5703125" style="694" customWidth="1"/>
    <col min="1795" max="1795" width="16.140625" style="694" customWidth="1"/>
    <col min="1796" max="1796" width="13.7109375" style="694" customWidth="1"/>
    <col min="1797" max="1797" width="16.5703125" style="694" customWidth="1"/>
    <col min="1798" max="1798" width="4.85546875" style="694" customWidth="1"/>
    <col min="1799" max="1799" width="3.140625" style="694" customWidth="1"/>
    <col min="1800" max="2048" width="9.140625" style="694"/>
    <col min="2049" max="2049" width="10.5703125" style="694" customWidth="1"/>
    <col min="2050" max="2050" width="22.5703125" style="694" customWidth="1"/>
    <col min="2051" max="2051" width="16.140625" style="694" customWidth="1"/>
    <col min="2052" max="2052" width="13.7109375" style="694" customWidth="1"/>
    <col min="2053" max="2053" width="16.5703125" style="694" customWidth="1"/>
    <col min="2054" max="2054" width="4.85546875" style="694" customWidth="1"/>
    <col min="2055" max="2055" width="3.140625" style="694" customWidth="1"/>
    <col min="2056" max="2304" width="9.140625" style="694"/>
    <col min="2305" max="2305" width="10.5703125" style="694" customWidth="1"/>
    <col min="2306" max="2306" width="22.5703125" style="694" customWidth="1"/>
    <col min="2307" max="2307" width="16.140625" style="694" customWidth="1"/>
    <col min="2308" max="2308" width="13.7109375" style="694" customWidth="1"/>
    <col min="2309" max="2309" width="16.5703125" style="694" customWidth="1"/>
    <col min="2310" max="2310" width="4.85546875" style="694" customWidth="1"/>
    <col min="2311" max="2311" width="3.140625" style="694" customWidth="1"/>
    <col min="2312" max="2560" width="9.140625" style="694"/>
    <col min="2561" max="2561" width="10.5703125" style="694" customWidth="1"/>
    <col min="2562" max="2562" width="22.5703125" style="694" customWidth="1"/>
    <col min="2563" max="2563" width="16.140625" style="694" customWidth="1"/>
    <col min="2564" max="2564" width="13.7109375" style="694" customWidth="1"/>
    <col min="2565" max="2565" width="16.5703125" style="694" customWidth="1"/>
    <col min="2566" max="2566" width="4.85546875" style="694" customWidth="1"/>
    <col min="2567" max="2567" width="3.140625" style="694" customWidth="1"/>
    <col min="2568" max="2816" width="9.140625" style="694"/>
    <col min="2817" max="2817" width="10.5703125" style="694" customWidth="1"/>
    <col min="2818" max="2818" width="22.5703125" style="694" customWidth="1"/>
    <col min="2819" max="2819" width="16.140625" style="694" customWidth="1"/>
    <col min="2820" max="2820" width="13.7109375" style="694" customWidth="1"/>
    <col min="2821" max="2821" width="16.5703125" style="694" customWidth="1"/>
    <col min="2822" max="2822" width="4.85546875" style="694" customWidth="1"/>
    <col min="2823" max="2823" width="3.140625" style="694" customWidth="1"/>
    <col min="2824" max="3072" width="9.140625" style="694"/>
    <col min="3073" max="3073" width="10.5703125" style="694" customWidth="1"/>
    <col min="3074" max="3074" width="22.5703125" style="694" customWidth="1"/>
    <col min="3075" max="3075" width="16.140625" style="694" customWidth="1"/>
    <col min="3076" max="3076" width="13.7109375" style="694" customWidth="1"/>
    <col min="3077" max="3077" width="16.5703125" style="694" customWidth="1"/>
    <col min="3078" max="3078" width="4.85546875" style="694" customWidth="1"/>
    <col min="3079" max="3079" width="3.140625" style="694" customWidth="1"/>
    <col min="3080" max="3328" width="9.140625" style="694"/>
    <col min="3329" max="3329" width="10.5703125" style="694" customWidth="1"/>
    <col min="3330" max="3330" width="22.5703125" style="694" customWidth="1"/>
    <col min="3331" max="3331" width="16.140625" style="694" customWidth="1"/>
    <col min="3332" max="3332" width="13.7109375" style="694" customWidth="1"/>
    <col min="3333" max="3333" width="16.5703125" style="694" customWidth="1"/>
    <col min="3334" max="3334" width="4.85546875" style="694" customWidth="1"/>
    <col min="3335" max="3335" width="3.140625" style="694" customWidth="1"/>
    <col min="3336" max="3584" width="9.140625" style="694"/>
    <col min="3585" max="3585" width="10.5703125" style="694" customWidth="1"/>
    <col min="3586" max="3586" width="22.5703125" style="694" customWidth="1"/>
    <col min="3587" max="3587" width="16.140625" style="694" customWidth="1"/>
    <col min="3588" max="3588" width="13.7109375" style="694" customWidth="1"/>
    <col min="3589" max="3589" width="16.5703125" style="694" customWidth="1"/>
    <col min="3590" max="3590" width="4.85546875" style="694" customWidth="1"/>
    <col min="3591" max="3591" width="3.140625" style="694" customWidth="1"/>
    <col min="3592" max="3840" width="9.140625" style="694"/>
    <col min="3841" max="3841" width="10.5703125" style="694" customWidth="1"/>
    <col min="3842" max="3842" width="22.5703125" style="694" customWidth="1"/>
    <col min="3843" max="3843" width="16.140625" style="694" customWidth="1"/>
    <col min="3844" max="3844" width="13.7109375" style="694" customWidth="1"/>
    <col min="3845" max="3845" width="16.5703125" style="694" customWidth="1"/>
    <col min="3846" max="3846" width="4.85546875" style="694" customWidth="1"/>
    <col min="3847" max="3847" width="3.140625" style="694" customWidth="1"/>
    <col min="3848" max="4096" width="9.140625" style="694"/>
    <col min="4097" max="4097" width="10.5703125" style="694" customWidth="1"/>
    <col min="4098" max="4098" width="22.5703125" style="694" customWidth="1"/>
    <col min="4099" max="4099" width="16.140625" style="694" customWidth="1"/>
    <col min="4100" max="4100" width="13.7109375" style="694" customWidth="1"/>
    <col min="4101" max="4101" width="16.5703125" style="694" customWidth="1"/>
    <col min="4102" max="4102" width="4.85546875" style="694" customWidth="1"/>
    <col min="4103" max="4103" width="3.140625" style="694" customWidth="1"/>
    <col min="4104" max="4352" width="9.140625" style="694"/>
    <col min="4353" max="4353" width="10.5703125" style="694" customWidth="1"/>
    <col min="4354" max="4354" width="22.5703125" style="694" customWidth="1"/>
    <col min="4355" max="4355" width="16.140625" style="694" customWidth="1"/>
    <col min="4356" max="4356" width="13.7109375" style="694" customWidth="1"/>
    <col min="4357" max="4357" width="16.5703125" style="694" customWidth="1"/>
    <col min="4358" max="4358" width="4.85546875" style="694" customWidth="1"/>
    <col min="4359" max="4359" width="3.140625" style="694" customWidth="1"/>
    <col min="4360" max="4608" width="9.140625" style="694"/>
    <col min="4609" max="4609" width="10.5703125" style="694" customWidth="1"/>
    <col min="4610" max="4610" width="22.5703125" style="694" customWidth="1"/>
    <col min="4611" max="4611" width="16.140625" style="694" customWidth="1"/>
    <col min="4612" max="4612" width="13.7109375" style="694" customWidth="1"/>
    <col min="4613" max="4613" width="16.5703125" style="694" customWidth="1"/>
    <col min="4614" max="4614" width="4.85546875" style="694" customWidth="1"/>
    <col min="4615" max="4615" width="3.140625" style="694" customWidth="1"/>
    <col min="4616" max="4864" width="9.140625" style="694"/>
    <col min="4865" max="4865" width="10.5703125" style="694" customWidth="1"/>
    <col min="4866" max="4866" width="22.5703125" style="694" customWidth="1"/>
    <col min="4867" max="4867" width="16.140625" style="694" customWidth="1"/>
    <col min="4868" max="4868" width="13.7109375" style="694" customWidth="1"/>
    <col min="4869" max="4869" width="16.5703125" style="694" customWidth="1"/>
    <col min="4870" max="4870" width="4.85546875" style="694" customWidth="1"/>
    <col min="4871" max="4871" width="3.140625" style="694" customWidth="1"/>
    <col min="4872" max="5120" width="9.140625" style="694"/>
    <col min="5121" max="5121" width="10.5703125" style="694" customWidth="1"/>
    <col min="5122" max="5122" width="22.5703125" style="694" customWidth="1"/>
    <col min="5123" max="5123" width="16.140625" style="694" customWidth="1"/>
    <col min="5124" max="5124" width="13.7109375" style="694" customWidth="1"/>
    <col min="5125" max="5125" width="16.5703125" style="694" customWidth="1"/>
    <col min="5126" max="5126" width="4.85546875" style="694" customWidth="1"/>
    <col min="5127" max="5127" width="3.140625" style="694" customWidth="1"/>
    <col min="5128" max="5376" width="9.140625" style="694"/>
    <col min="5377" max="5377" width="10.5703125" style="694" customWidth="1"/>
    <col min="5378" max="5378" width="22.5703125" style="694" customWidth="1"/>
    <col min="5379" max="5379" width="16.140625" style="694" customWidth="1"/>
    <col min="5380" max="5380" width="13.7109375" style="694" customWidth="1"/>
    <col min="5381" max="5381" width="16.5703125" style="694" customWidth="1"/>
    <col min="5382" max="5382" width="4.85546875" style="694" customWidth="1"/>
    <col min="5383" max="5383" width="3.140625" style="694" customWidth="1"/>
    <col min="5384" max="5632" width="9.140625" style="694"/>
    <col min="5633" max="5633" width="10.5703125" style="694" customWidth="1"/>
    <col min="5634" max="5634" width="22.5703125" style="694" customWidth="1"/>
    <col min="5635" max="5635" width="16.140625" style="694" customWidth="1"/>
    <col min="5636" max="5636" width="13.7109375" style="694" customWidth="1"/>
    <col min="5637" max="5637" width="16.5703125" style="694" customWidth="1"/>
    <col min="5638" max="5638" width="4.85546875" style="694" customWidth="1"/>
    <col min="5639" max="5639" width="3.140625" style="694" customWidth="1"/>
    <col min="5640" max="5888" width="9.140625" style="694"/>
    <col min="5889" max="5889" width="10.5703125" style="694" customWidth="1"/>
    <col min="5890" max="5890" width="22.5703125" style="694" customWidth="1"/>
    <col min="5891" max="5891" width="16.140625" style="694" customWidth="1"/>
    <col min="5892" max="5892" width="13.7109375" style="694" customWidth="1"/>
    <col min="5893" max="5893" width="16.5703125" style="694" customWidth="1"/>
    <col min="5894" max="5894" width="4.85546875" style="694" customWidth="1"/>
    <col min="5895" max="5895" width="3.140625" style="694" customWidth="1"/>
    <col min="5896" max="6144" width="9.140625" style="694"/>
    <col min="6145" max="6145" width="10.5703125" style="694" customWidth="1"/>
    <col min="6146" max="6146" width="22.5703125" style="694" customWidth="1"/>
    <col min="6147" max="6147" width="16.140625" style="694" customWidth="1"/>
    <col min="6148" max="6148" width="13.7109375" style="694" customWidth="1"/>
    <col min="6149" max="6149" width="16.5703125" style="694" customWidth="1"/>
    <col min="6150" max="6150" width="4.85546875" style="694" customWidth="1"/>
    <col min="6151" max="6151" width="3.140625" style="694" customWidth="1"/>
    <col min="6152" max="6400" width="9.140625" style="694"/>
    <col min="6401" max="6401" width="10.5703125" style="694" customWidth="1"/>
    <col min="6402" max="6402" width="22.5703125" style="694" customWidth="1"/>
    <col min="6403" max="6403" width="16.140625" style="694" customWidth="1"/>
    <col min="6404" max="6404" width="13.7109375" style="694" customWidth="1"/>
    <col min="6405" max="6405" width="16.5703125" style="694" customWidth="1"/>
    <col min="6406" max="6406" width="4.85546875" style="694" customWidth="1"/>
    <col min="6407" max="6407" width="3.140625" style="694" customWidth="1"/>
    <col min="6408" max="6656" width="9.140625" style="694"/>
    <col min="6657" max="6657" width="10.5703125" style="694" customWidth="1"/>
    <col min="6658" max="6658" width="22.5703125" style="694" customWidth="1"/>
    <col min="6659" max="6659" width="16.140625" style="694" customWidth="1"/>
    <col min="6660" max="6660" width="13.7109375" style="694" customWidth="1"/>
    <col min="6661" max="6661" width="16.5703125" style="694" customWidth="1"/>
    <col min="6662" max="6662" width="4.85546875" style="694" customWidth="1"/>
    <col min="6663" max="6663" width="3.140625" style="694" customWidth="1"/>
    <col min="6664" max="6912" width="9.140625" style="694"/>
    <col min="6913" max="6913" width="10.5703125" style="694" customWidth="1"/>
    <col min="6914" max="6914" width="22.5703125" style="694" customWidth="1"/>
    <col min="6915" max="6915" width="16.140625" style="694" customWidth="1"/>
    <col min="6916" max="6916" width="13.7109375" style="694" customWidth="1"/>
    <col min="6917" max="6917" width="16.5703125" style="694" customWidth="1"/>
    <col min="6918" max="6918" width="4.85546875" style="694" customWidth="1"/>
    <col min="6919" max="6919" width="3.140625" style="694" customWidth="1"/>
    <col min="6920" max="7168" width="9.140625" style="694"/>
    <col min="7169" max="7169" width="10.5703125" style="694" customWidth="1"/>
    <col min="7170" max="7170" width="22.5703125" style="694" customWidth="1"/>
    <col min="7171" max="7171" width="16.140625" style="694" customWidth="1"/>
    <col min="7172" max="7172" width="13.7109375" style="694" customWidth="1"/>
    <col min="7173" max="7173" width="16.5703125" style="694" customWidth="1"/>
    <col min="7174" max="7174" width="4.85546875" style="694" customWidth="1"/>
    <col min="7175" max="7175" width="3.140625" style="694" customWidth="1"/>
    <col min="7176" max="7424" width="9.140625" style="694"/>
    <col min="7425" max="7425" width="10.5703125" style="694" customWidth="1"/>
    <col min="7426" max="7426" width="22.5703125" style="694" customWidth="1"/>
    <col min="7427" max="7427" width="16.140625" style="694" customWidth="1"/>
    <col min="7428" max="7428" width="13.7109375" style="694" customWidth="1"/>
    <col min="7429" max="7429" width="16.5703125" style="694" customWidth="1"/>
    <col min="7430" max="7430" width="4.85546875" style="694" customWidth="1"/>
    <col min="7431" max="7431" width="3.140625" style="694" customWidth="1"/>
    <col min="7432" max="7680" width="9.140625" style="694"/>
    <col min="7681" max="7681" width="10.5703125" style="694" customWidth="1"/>
    <col min="7682" max="7682" width="22.5703125" style="694" customWidth="1"/>
    <col min="7683" max="7683" width="16.140625" style="694" customWidth="1"/>
    <col min="7684" max="7684" width="13.7109375" style="694" customWidth="1"/>
    <col min="7685" max="7685" width="16.5703125" style="694" customWidth="1"/>
    <col min="7686" max="7686" width="4.85546875" style="694" customWidth="1"/>
    <col min="7687" max="7687" width="3.140625" style="694" customWidth="1"/>
    <col min="7688" max="7936" width="9.140625" style="694"/>
    <col min="7937" max="7937" width="10.5703125" style="694" customWidth="1"/>
    <col min="7938" max="7938" width="22.5703125" style="694" customWidth="1"/>
    <col min="7939" max="7939" width="16.140625" style="694" customWidth="1"/>
    <col min="7940" max="7940" width="13.7109375" style="694" customWidth="1"/>
    <col min="7941" max="7941" width="16.5703125" style="694" customWidth="1"/>
    <col min="7942" max="7942" width="4.85546875" style="694" customWidth="1"/>
    <col min="7943" max="7943" width="3.140625" style="694" customWidth="1"/>
    <col min="7944" max="8192" width="9.140625" style="694"/>
    <col min="8193" max="8193" width="10.5703125" style="694" customWidth="1"/>
    <col min="8194" max="8194" width="22.5703125" style="694" customWidth="1"/>
    <col min="8195" max="8195" width="16.140625" style="694" customWidth="1"/>
    <col min="8196" max="8196" width="13.7109375" style="694" customWidth="1"/>
    <col min="8197" max="8197" width="16.5703125" style="694" customWidth="1"/>
    <col min="8198" max="8198" width="4.85546875" style="694" customWidth="1"/>
    <col min="8199" max="8199" width="3.140625" style="694" customWidth="1"/>
    <col min="8200" max="8448" width="9.140625" style="694"/>
    <col min="8449" max="8449" width="10.5703125" style="694" customWidth="1"/>
    <col min="8450" max="8450" width="22.5703125" style="694" customWidth="1"/>
    <col min="8451" max="8451" width="16.140625" style="694" customWidth="1"/>
    <col min="8452" max="8452" width="13.7109375" style="694" customWidth="1"/>
    <col min="8453" max="8453" width="16.5703125" style="694" customWidth="1"/>
    <col min="8454" max="8454" width="4.85546875" style="694" customWidth="1"/>
    <col min="8455" max="8455" width="3.140625" style="694" customWidth="1"/>
    <col min="8456" max="8704" width="9.140625" style="694"/>
    <col min="8705" max="8705" width="10.5703125" style="694" customWidth="1"/>
    <col min="8706" max="8706" width="22.5703125" style="694" customWidth="1"/>
    <col min="8707" max="8707" width="16.140625" style="694" customWidth="1"/>
    <col min="8708" max="8708" width="13.7109375" style="694" customWidth="1"/>
    <col min="8709" max="8709" width="16.5703125" style="694" customWidth="1"/>
    <col min="8710" max="8710" width="4.85546875" style="694" customWidth="1"/>
    <col min="8711" max="8711" width="3.140625" style="694" customWidth="1"/>
    <col min="8712" max="8960" width="9.140625" style="694"/>
    <col min="8961" max="8961" width="10.5703125" style="694" customWidth="1"/>
    <col min="8962" max="8962" width="22.5703125" style="694" customWidth="1"/>
    <col min="8963" max="8963" width="16.140625" style="694" customWidth="1"/>
    <col min="8964" max="8964" width="13.7109375" style="694" customWidth="1"/>
    <col min="8965" max="8965" width="16.5703125" style="694" customWidth="1"/>
    <col min="8966" max="8966" width="4.85546875" style="694" customWidth="1"/>
    <col min="8967" max="8967" width="3.140625" style="694" customWidth="1"/>
    <col min="8968" max="9216" width="9.140625" style="694"/>
    <col min="9217" max="9217" width="10.5703125" style="694" customWidth="1"/>
    <col min="9218" max="9218" width="22.5703125" style="694" customWidth="1"/>
    <col min="9219" max="9219" width="16.140625" style="694" customWidth="1"/>
    <col min="9220" max="9220" width="13.7109375" style="694" customWidth="1"/>
    <col min="9221" max="9221" width="16.5703125" style="694" customWidth="1"/>
    <col min="9222" max="9222" width="4.85546875" style="694" customWidth="1"/>
    <col min="9223" max="9223" width="3.140625" style="694" customWidth="1"/>
    <col min="9224" max="9472" width="9.140625" style="694"/>
    <col min="9473" max="9473" width="10.5703125" style="694" customWidth="1"/>
    <col min="9474" max="9474" width="22.5703125" style="694" customWidth="1"/>
    <col min="9475" max="9475" width="16.140625" style="694" customWidth="1"/>
    <col min="9476" max="9476" width="13.7109375" style="694" customWidth="1"/>
    <col min="9477" max="9477" width="16.5703125" style="694" customWidth="1"/>
    <col min="9478" max="9478" width="4.85546875" style="694" customWidth="1"/>
    <col min="9479" max="9479" width="3.140625" style="694" customWidth="1"/>
    <col min="9480" max="9728" width="9.140625" style="694"/>
    <col min="9729" max="9729" width="10.5703125" style="694" customWidth="1"/>
    <col min="9730" max="9730" width="22.5703125" style="694" customWidth="1"/>
    <col min="9731" max="9731" width="16.140625" style="694" customWidth="1"/>
    <col min="9732" max="9732" width="13.7109375" style="694" customWidth="1"/>
    <col min="9733" max="9733" width="16.5703125" style="694" customWidth="1"/>
    <col min="9734" max="9734" width="4.85546875" style="694" customWidth="1"/>
    <col min="9735" max="9735" width="3.140625" style="694" customWidth="1"/>
    <col min="9736" max="9984" width="9.140625" style="694"/>
    <col min="9985" max="9985" width="10.5703125" style="694" customWidth="1"/>
    <col min="9986" max="9986" width="22.5703125" style="694" customWidth="1"/>
    <col min="9987" max="9987" width="16.140625" style="694" customWidth="1"/>
    <col min="9988" max="9988" width="13.7109375" style="694" customWidth="1"/>
    <col min="9989" max="9989" width="16.5703125" style="694" customWidth="1"/>
    <col min="9990" max="9990" width="4.85546875" style="694" customWidth="1"/>
    <col min="9991" max="9991" width="3.140625" style="694" customWidth="1"/>
    <col min="9992" max="10240" width="9.140625" style="694"/>
    <col min="10241" max="10241" width="10.5703125" style="694" customWidth="1"/>
    <col min="10242" max="10242" width="22.5703125" style="694" customWidth="1"/>
    <col min="10243" max="10243" width="16.140625" style="694" customWidth="1"/>
    <col min="10244" max="10244" width="13.7109375" style="694" customWidth="1"/>
    <col min="10245" max="10245" width="16.5703125" style="694" customWidth="1"/>
    <col min="10246" max="10246" width="4.85546875" style="694" customWidth="1"/>
    <col min="10247" max="10247" width="3.140625" style="694" customWidth="1"/>
    <col min="10248" max="10496" width="9.140625" style="694"/>
    <col min="10497" max="10497" width="10.5703125" style="694" customWidth="1"/>
    <col min="10498" max="10498" width="22.5703125" style="694" customWidth="1"/>
    <col min="10499" max="10499" width="16.140625" style="694" customWidth="1"/>
    <col min="10500" max="10500" width="13.7109375" style="694" customWidth="1"/>
    <col min="10501" max="10501" width="16.5703125" style="694" customWidth="1"/>
    <col min="10502" max="10502" width="4.85546875" style="694" customWidth="1"/>
    <col min="10503" max="10503" width="3.140625" style="694" customWidth="1"/>
    <col min="10504" max="10752" width="9.140625" style="694"/>
    <col min="10753" max="10753" width="10.5703125" style="694" customWidth="1"/>
    <col min="10754" max="10754" width="22.5703125" style="694" customWidth="1"/>
    <col min="10755" max="10755" width="16.140625" style="694" customWidth="1"/>
    <col min="10756" max="10756" width="13.7109375" style="694" customWidth="1"/>
    <col min="10757" max="10757" width="16.5703125" style="694" customWidth="1"/>
    <col min="10758" max="10758" width="4.85546875" style="694" customWidth="1"/>
    <col min="10759" max="10759" width="3.140625" style="694" customWidth="1"/>
    <col min="10760" max="11008" width="9.140625" style="694"/>
    <col min="11009" max="11009" width="10.5703125" style="694" customWidth="1"/>
    <col min="11010" max="11010" width="22.5703125" style="694" customWidth="1"/>
    <col min="11011" max="11011" width="16.140625" style="694" customWidth="1"/>
    <col min="11012" max="11012" width="13.7109375" style="694" customWidth="1"/>
    <col min="11013" max="11013" width="16.5703125" style="694" customWidth="1"/>
    <col min="11014" max="11014" width="4.85546875" style="694" customWidth="1"/>
    <col min="11015" max="11015" width="3.140625" style="694" customWidth="1"/>
    <col min="11016" max="11264" width="9.140625" style="694"/>
    <col min="11265" max="11265" width="10.5703125" style="694" customWidth="1"/>
    <col min="11266" max="11266" width="22.5703125" style="694" customWidth="1"/>
    <col min="11267" max="11267" width="16.140625" style="694" customWidth="1"/>
    <col min="11268" max="11268" width="13.7109375" style="694" customWidth="1"/>
    <col min="11269" max="11269" width="16.5703125" style="694" customWidth="1"/>
    <col min="11270" max="11270" width="4.85546875" style="694" customWidth="1"/>
    <col min="11271" max="11271" width="3.140625" style="694" customWidth="1"/>
    <col min="11272" max="11520" width="9.140625" style="694"/>
    <col min="11521" max="11521" width="10.5703125" style="694" customWidth="1"/>
    <col min="11522" max="11522" width="22.5703125" style="694" customWidth="1"/>
    <col min="11523" max="11523" width="16.140625" style="694" customWidth="1"/>
    <col min="11524" max="11524" width="13.7109375" style="694" customWidth="1"/>
    <col min="11525" max="11525" width="16.5703125" style="694" customWidth="1"/>
    <col min="11526" max="11526" width="4.85546875" style="694" customWidth="1"/>
    <col min="11527" max="11527" width="3.140625" style="694" customWidth="1"/>
    <col min="11528" max="11776" width="9.140625" style="694"/>
    <col min="11777" max="11777" width="10.5703125" style="694" customWidth="1"/>
    <col min="11778" max="11778" width="22.5703125" style="694" customWidth="1"/>
    <col min="11779" max="11779" width="16.140625" style="694" customWidth="1"/>
    <col min="11780" max="11780" width="13.7109375" style="694" customWidth="1"/>
    <col min="11781" max="11781" width="16.5703125" style="694" customWidth="1"/>
    <col min="11782" max="11782" width="4.85546875" style="694" customWidth="1"/>
    <col min="11783" max="11783" width="3.140625" style="694" customWidth="1"/>
    <col min="11784" max="12032" width="9.140625" style="694"/>
    <col min="12033" max="12033" width="10.5703125" style="694" customWidth="1"/>
    <col min="12034" max="12034" width="22.5703125" style="694" customWidth="1"/>
    <col min="12035" max="12035" width="16.140625" style="694" customWidth="1"/>
    <col min="12036" max="12036" width="13.7109375" style="694" customWidth="1"/>
    <col min="12037" max="12037" width="16.5703125" style="694" customWidth="1"/>
    <col min="12038" max="12038" width="4.85546875" style="694" customWidth="1"/>
    <col min="12039" max="12039" width="3.140625" style="694" customWidth="1"/>
    <col min="12040" max="12288" width="9.140625" style="694"/>
    <col min="12289" max="12289" width="10.5703125" style="694" customWidth="1"/>
    <col min="12290" max="12290" width="22.5703125" style="694" customWidth="1"/>
    <col min="12291" max="12291" width="16.140625" style="694" customWidth="1"/>
    <col min="12292" max="12292" width="13.7109375" style="694" customWidth="1"/>
    <col min="12293" max="12293" width="16.5703125" style="694" customWidth="1"/>
    <col min="12294" max="12294" width="4.85546875" style="694" customWidth="1"/>
    <col min="12295" max="12295" width="3.140625" style="694" customWidth="1"/>
    <col min="12296" max="12544" width="9.140625" style="694"/>
    <col min="12545" max="12545" width="10.5703125" style="694" customWidth="1"/>
    <col min="12546" max="12546" width="22.5703125" style="694" customWidth="1"/>
    <col min="12547" max="12547" width="16.140625" style="694" customWidth="1"/>
    <col min="12548" max="12548" width="13.7109375" style="694" customWidth="1"/>
    <col min="12549" max="12549" width="16.5703125" style="694" customWidth="1"/>
    <col min="12550" max="12550" width="4.85546875" style="694" customWidth="1"/>
    <col min="12551" max="12551" width="3.140625" style="694" customWidth="1"/>
    <col min="12552" max="12800" width="9.140625" style="694"/>
    <col min="12801" max="12801" width="10.5703125" style="694" customWidth="1"/>
    <col min="12802" max="12802" width="22.5703125" style="694" customWidth="1"/>
    <col min="12803" max="12803" width="16.140625" style="694" customWidth="1"/>
    <col min="12804" max="12804" width="13.7109375" style="694" customWidth="1"/>
    <col min="12805" max="12805" width="16.5703125" style="694" customWidth="1"/>
    <col min="12806" max="12806" width="4.85546875" style="694" customWidth="1"/>
    <col min="12807" max="12807" width="3.140625" style="694" customWidth="1"/>
    <col min="12808" max="13056" width="9.140625" style="694"/>
    <col min="13057" max="13057" width="10.5703125" style="694" customWidth="1"/>
    <col min="13058" max="13058" width="22.5703125" style="694" customWidth="1"/>
    <col min="13059" max="13059" width="16.140625" style="694" customWidth="1"/>
    <col min="13060" max="13060" width="13.7109375" style="694" customWidth="1"/>
    <col min="13061" max="13061" width="16.5703125" style="694" customWidth="1"/>
    <col min="13062" max="13062" width="4.85546875" style="694" customWidth="1"/>
    <col min="13063" max="13063" width="3.140625" style="694" customWidth="1"/>
    <col min="13064" max="13312" width="9.140625" style="694"/>
    <col min="13313" max="13313" width="10.5703125" style="694" customWidth="1"/>
    <col min="13314" max="13314" width="22.5703125" style="694" customWidth="1"/>
    <col min="13315" max="13315" width="16.140625" style="694" customWidth="1"/>
    <col min="13316" max="13316" width="13.7109375" style="694" customWidth="1"/>
    <col min="13317" max="13317" width="16.5703125" style="694" customWidth="1"/>
    <col min="13318" max="13318" width="4.85546875" style="694" customWidth="1"/>
    <col min="13319" max="13319" width="3.140625" style="694" customWidth="1"/>
    <col min="13320" max="13568" width="9.140625" style="694"/>
    <col min="13569" max="13569" width="10.5703125" style="694" customWidth="1"/>
    <col min="13570" max="13570" width="22.5703125" style="694" customWidth="1"/>
    <col min="13571" max="13571" width="16.140625" style="694" customWidth="1"/>
    <col min="13572" max="13572" width="13.7109375" style="694" customWidth="1"/>
    <col min="13573" max="13573" width="16.5703125" style="694" customWidth="1"/>
    <col min="13574" max="13574" width="4.85546875" style="694" customWidth="1"/>
    <col min="13575" max="13575" width="3.140625" style="694" customWidth="1"/>
    <col min="13576" max="13824" width="9.140625" style="694"/>
    <col min="13825" max="13825" width="10.5703125" style="694" customWidth="1"/>
    <col min="13826" max="13826" width="22.5703125" style="694" customWidth="1"/>
    <col min="13827" max="13827" width="16.140625" style="694" customWidth="1"/>
    <col min="13828" max="13828" width="13.7109375" style="694" customWidth="1"/>
    <col min="13829" max="13829" width="16.5703125" style="694" customWidth="1"/>
    <col min="13830" max="13830" width="4.85546875" style="694" customWidth="1"/>
    <col min="13831" max="13831" width="3.140625" style="694" customWidth="1"/>
    <col min="13832" max="14080" width="9.140625" style="694"/>
    <col min="14081" max="14081" width="10.5703125" style="694" customWidth="1"/>
    <col min="14082" max="14082" width="22.5703125" style="694" customWidth="1"/>
    <col min="14083" max="14083" width="16.140625" style="694" customWidth="1"/>
    <col min="14084" max="14084" width="13.7109375" style="694" customWidth="1"/>
    <col min="14085" max="14085" width="16.5703125" style="694" customWidth="1"/>
    <col min="14086" max="14086" width="4.85546875" style="694" customWidth="1"/>
    <col min="14087" max="14087" width="3.140625" style="694" customWidth="1"/>
    <col min="14088" max="14336" width="9.140625" style="694"/>
    <col min="14337" max="14337" width="10.5703125" style="694" customWidth="1"/>
    <col min="14338" max="14338" width="22.5703125" style="694" customWidth="1"/>
    <col min="14339" max="14339" width="16.140625" style="694" customWidth="1"/>
    <col min="14340" max="14340" width="13.7109375" style="694" customWidth="1"/>
    <col min="14341" max="14341" width="16.5703125" style="694" customWidth="1"/>
    <col min="14342" max="14342" width="4.85546875" style="694" customWidth="1"/>
    <col min="14343" max="14343" width="3.140625" style="694" customWidth="1"/>
    <col min="14344" max="14592" width="9.140625" style="694"/>
    <col min="14593" max="14593" width="10.5703125" style="694" customWidth="1"/>
    <col min="14594" max="14594" width="22.5703125" style="694" customWidth="1"/>
    <col min="14595" max="14595" width="16.140625" style="694" customWidth="1"/>
    <col min="14596" max="14596" width="13.7109375" style="694" customWidth="1"/>
    <col min="14597" max="14597" width="16.5703125" style="694" customWidth="1"/>
    <col min="14598" max="14598" width="4.85546875" style="694" customWidth="1"/>
    <col min="14599" max="14599" width="3.140625" style="694" customWidth="1"/>
    <col min="14600" max="14848" width="9.140625" style="694"/>
    <col min="14849" max="14849" width="10.5703125" style="694" customWidth="1"/>
    <col min="14850" max="14850" width="22.5703125" style="694" customWidth="1"/>
    <col min="14851" max="14851" width="16.140625" style="694" customWidth="1"/>
    <col min="14852" max="14852" width="13.7109375" style="694" customWidth="1"/>
    <col min="14853" max="14853" width="16.5703125" style="694" customWidth="1"/>
    <col min="14854" max="14854" width="4.85546875" style="694" customWidth="1"/>
    <col min="14855" max="14855" width="3.140625" style="694" customWidth="1"/>
    <col min="14856" max="15104" width="9.140625" style="694"/>
    <col min="15105" max="15105" width="10.5703125" style="694" customWidth="1"/>
    <col min="15106" max="15106" width="22.5703125" style="694" customWidth="1"/>
    <col min="15107" max="15107" width="16.140625" style="694" customWidth="1"/>
    <col min="15108" max="15108" width="13.7109375" style="694" customWidth="1"/>
    <col min="15109" max="15109" width="16.5703125" style="694" customWidth="1"/>
    <col min="15110" max="15110" width="4.85546875" style="694" customWidth="1"/>
    <col min="15111" max="15111" width="3.140625" style="694" customWidth="1"/>
    <col min="15112" max="15360" width="9.140625" style="694"/>
    <col min="15361" max="15361" width="10.5703125" style="694" customWidth="1"/>
    <col min="15362" max="15362" width="22.5703125" style="694" customWidth="1"/>
    <col min="15363" max="15363" width="16.140625" style="694" customWidth="1"/>
    <col min="15364" max="15364" width="13.7109375" style="694" customWidth="1"/>
    <col min="15365" max="15365" width="16.5703125" style="694" customWidth="1"/>
    <col min="15366" max="15366" width="4.85546875" style="694" customWidth="1"/>
    <col min="15367" max="15367" width="3.140625" style="694" customWidth="1"/>
    <col min="15368" max="15616" width="9.140625" style="694"/>
    <col min="15617" max="15617" width="10.5703125" style="694" customWidth="1"/>
    <col min="15618" max="15618" width="22.5703125" style="694" customWidth="1"/>
    <col min="15619" max="15619" width="16.140625" style="694" customWidth="1"/>
    <col min="15620" max="15620" width="13.7109375" style="694" customWidth="1"/>
    <col min="15621" max="15621" width="16.5703125" style="694" customWidth="1"/>
    <col min="15622" max="15622" width="4.85546875" style="694" customWidth="1"/>
    <col min="15623" max="15623" width="3.140625" style="694" customWidth="1"/>
    <col min="15624" max="15872" width="9.140625" style="694"/>
    <col min="15873" max="15873" width="10.5703125" style="694" customWidth="1"/>
    <col min="15874" max="15874" width="22.5703125" style="694" customWidth="1"/>
    <col min="15875" max="15875" width="16.140625" style="694" customWidth="1"/>
    <col min="15876" max="15876" width="13.7109375" style="694" customWidth="1"/>
    <col min="15877" max="15877" width="16.5703125" style="694" customWidth="1"/>
    <col min="15878" max="15878" width="4.85546875" style="694" customWidth="1"/>
    <col min="15879" max="15879" width="3.140625" style="694" customWidth="1"/>
    <col min="15880" max="16128" width="9.140625" style="694"/>
    <col min="16129" max="16129" width="10.5703125" style="694" customWidth="1"/>
    <col min="16130" max="16130" width="22.5703125" style="694" customWidth="1"/>
    <col min="16131" max="16131" width="16.140625" style="694" customWidth="1"/>
    <col min="16132" max="16132" width="13.7109375" style="694" customWidth="1"/>
    <col min="16133" max="16133" width="16.5703125" style="694" customWidth="1"/>
    <col min="16134" max="16134" width="4.85546875" style="694" customWidth="1"/>
    <col min="16135" max="16135" width="3.140625" style="694" customWidth="1"/>
    <col min="16136" max="16384" width="9.140625" style="694"/>
  </cols>
  <sheetData>
    <row r="1" spans="1:7" ht="15.75" x14ac:dyDescent="0.25">
      <c r="A1" s="959" t="s">
        <v>384</v>
      </c>
      <c r="B1" s="959"/>
      <c r="C1" s="959"/>
      <c r="D1" s="959"/>
      <c r="E1" s="959"/>
      <c r="F1" s="959"/>
      <c r="G1" s="693"/>
    </row>
    <row r="2" spans="1:7" x14ac:dyDescent="0.25">
      <c r="A2" s="695"/>
      <c r="B2" s="695"/>
      <c r="C2" s="695"/>
      <c r="D2" s="695"/>
      <c r="E2" s="695"/>
      <c r="F2" s="695"/>
      <c r="G2" s="696"/>
    </row>
    <row r="3" spans="1:7" ht="28.5" customHeight="1" x14ac:dyDescent="0.25">
      <c r="A3" s="697" t="s">
        <v>385</v>
      </c>
      <c r="B3" s="960" t="s">
        <v>386</v>
      </c>
      <c r="C3" s="960"/>
      <c r="D3" s="960"/>
      <c r="E3" s="960"/>
      <c r="F3" s="960"/>
      <c r="G3" s="698"/>
    </row>
    <row r="4" spans="1:7" x14ac:dyDescent="0.25">
      <c r="A4" s="697" t="s">
        <v>387</v>
      </c>
      <c r="B4" s="961"/>
      <c r="C4" s="961"/>
      <c r="D4" s="961"/>
      <c r="E4" s="961"/>
      <c r="F4" s="961"/>
      <c r="G4" s="698"/>
    </row>
    <row r="5" spans="1:7" x14ac:dyDescent="0.25">
      <c r="A5" s="699"/>
      <c r="B5" s="700"/>
      <c r="C5" s="700"/>
      <c r="D5" s="700"/>
      <c r="E5" s="701"/>
      <c r="F5" s="702"/>
      <c r="G5" s="703"/>
    </row>
    <row r="6" spans="1:7" x14ac:dyDescent="0.25">
      <c r="A6" s="962" t="s">
        <v>388</v>
      </c>
      <c r="B6" s="962"/>
      <c r="C6" s="962"/>
      <c r="D6" s="962"/>
      <c r="E6" s="962"/>
      <c r="F6" s="962"/>
      <c r="G6" s="704"/>
    </row>
    <row r="7" spans="1:7" x14ac:dyDescent="0.25">
      <c r="B7" s="706" t="s">
        <v>389</v>
      </c>
      <c r="E7" s="707"/>
      <c r="F7" s="704"/>
      <c r="G7" s="708"/>
    </row>
    <row r="8" spans="1:7" x14ac:dyDescent="0.25">
      <c r="E8" s="707"/>
      <c r="F8" s="704"/>
      <c r="G8" s="704"/>
    </row>
    <row r="9" spans="1:7" x14ac:dyDescent="0.25">
      <c r="A9" s="962" t="s">
        <v>390</v>
      </c>
      <c r="B9" s="962"/>
      <c r="C9" s="962"/>
      <c r="D9" s="962"/>
      <c r="E9" s="962"/>
      <c r="F9" s="962"/>
      <c r="G9" s="704"/>
    </row>
    <row r="10" spans="1:7" x14ac:dyDescent="0.25">
      <c r="B10" s="958" t="s">
        <v>391</v>
      </c>
      <c r="C10" s="958"/>
      <c r="D10" s="958"/>
      <c r="F10" s="709"/>
      <c r="G10" s="708"/>
    </row>
    <row r="11" spans="1:7" x14ac:dyDescent="0.25">
      <c r="B11" s="709"/>
      <c r="C11" s="709"/>
      <c r="F11" s="709"/>
      <c r="G11" s="709"/>
    </row>
    <row r="12" spans="1:7" x14ac:dyDescent="0.25">
      <c r="A12" s="962" t="s">
        <v>392</v>
      </c>
      <c r="B12" s="962"/>
      <c r="C12" s="962"/>
      <c r="D12" s="962"/>
      <c r="E12" s="962"/>
      <c r="F12" s="962"/>
      <c r="G12" s="704"/>
    </row>
    <row r="13" spans="1:7" x14ac:dyDescent="0.25">
      <c r="A13" s="710"/>
      <c r="B13" s="710"/>
      <c r="C13" s="710"/>
      <c r="D13" s="710"/>
      <c r="E13" s="711"/>
      <c r="F13" s="711"/>
      <c r="G13" s="711"/>
    </row>
    <row r="14" spans="1:7" x14ac:dyDescent="0.25">
      <c r="A14" s="712"/>
      <c r="B14" s="964" t="s">
        <v>393</v>
      </c>
      <c r="C14" s="964"/>
      <c r="D14" s="964"/>
      <c r="E14" s="713">
        <v>2</v>
      </c>
      <c r="F14" s="714" t="s">
        <v>394</v>
      </c>
      <c r="G14" s="715"/>
    </row>
    <row r="15" spans="1:7" x14ac:dyDescent="0.25">
      <c r="A15" s="712"/>
      <c r="B15" s="964" t="s">
        <v>395</v>
      </c>
      <c r="C15" s="964"/>
      <c r="D15" s="964"/>
      <c r="E15" s="713">
        <v>3.5</v>
      </c>
      <c r="F15" s="714" t="s">
        <v>394</v>
      </c>
      <c r="G15" s="715"/>
    </row>
    <row r="16" spans="1:7" x14ac:dyDescent="0.25">
      <c r="A16" s="712"/>
      <c r="B16" s="964" t="s">
        <v>396</v>
      </c>
      <c r="C16" s="964"/>
      <c r="D16" s="964"/>
      <c r="E16" s="713">
        <v>1.5</v>
      </c>
      <c r="F16" s="714" t="s">
        <v>394</v>
      </c>
      <c r="G16" s="715"/>
    </row>
    <row r="17" spans="1:7" x14ac:dyDescent="0.25">
      <c r="A17" s="712"/>
      <c r="B17" s="964" t="s">
        <v>397</v>
      </c>
      <c r="C17" s="964"/>
      <c r="D17" s="964"/>
      <c r="E17" s="713">
        <v>1.5</v>
      </c>
      <c r="F17" s="714" t="s">
        <v>394</v>
      </c>
      <c r="G17" s="715"/>
    </row>
    <row r="18" spans="1:7" x14ac:dyDescent="0.25">
      <c r="B18" s="965"/>
      <c r="C18" s="965"/>
      <c r="D18" s="965"/>
      <c r="E18" s="716"/>
      <c r="F18" s="714"/>
      <c r="G18" s="715"/>
    </row>
    <row r="19" spans="1:7" x14ac:dyDescent="0.25">
      <c r="A19" s="712"/>
      <c r="B19" s="964" t="s">
        <v>398</v>
      </c>
      <c r="C19" s="964"/>
      <c r="D19" s="964"/>
      <c r="E19" s="713">
        <v>5.83</v>
      </c>
      <c r="F19" s="714" t="s">
        <v>394</v>
      </c>
      <c r="G19" s="715"/>
    </row>
    <row r="20" spans="1:7" x14ac:dyDescent="0.25">
      <c r="F20" s="709"/>
      <c r="G20" s="709"/>
    </row>
    <row r="21" spans="1:7" x14ac:dyDescent="0.25">
      <c r="A21" s="962" t="s">
        <v>399</v>
      </c>
      <c r="B21" s="962"/>
      <c r="C21" s="962"/>
      <c r="D21" s="962"/>
      <c r="E21" s="962"/>
      <c r="F21" s="962"/>
      <c r="G21" s="704"/>
    </row>
    <row r="22" spans="1:7" x14ac:dyDescent="0.25">
      <c r="A22" s="710"/>
      <c r="B22" s="710"/>
      <c r="C22" s="710"/>
      <c r="D22" s="710"/>
      <c r="E22" s="711"/>
      <c r="F22" s="711"/>
      <c r="G22" s="711"/>
    </row>
    <row r="23" spans="1:7" x14ac:dyDescent="0.25">
      <c r="A23" s="712"/>
      <c r="B23" s="966" t="s">
        <v>400</v>
      </c>
      <c r="C23" s="966"/>
      <c r="D23" s="966"/>
      <c r="E23" s="717">
        <f>E25+E29+E30+E31</f>
        <v>5.65</v>
      </c>
      <c r="F23" s="718" t="s">
        <v>394</v>
      </c>
      <c r="G23" s="719"/>
    </row>
    <row r="24" spans="1:7" x14ac:dyDescent="0.25">
      <c r="A24" s="720"/>
      <c r="B24" s="721"/>
      <c r="C24" s="721"/>
      <c r="D24" s="721"/>
      <c r="E24" s="722"/>
      <c r="F24" s="723"/>
      <c r="G24" s="724"/>
    </row>
    <row r="25" spans="1:7" x14ac:dyDescent="0.25">
      <c r="A25" s="712"/>
      <c r="B25" s="725" t="s">
        <v>401</v>
      </c>
      <c r="C25" s="725"/>
      <c r="D25" s="725"/>
      <c r="E25" s="726">
        <v>2</v>
      </c>
      <c r="F25" s="727" t="s">
        <v>394</v>
      </c>
      <c r="G25" s="719"/>
    </row>
    <row r="26" spans="1:7" x14ac:dyDescent="0.25">
      <c r="B26" s="967" t="s">
        <v>402</v>
      </c>
      <c r="C26" s="967"/>
      <c r="D26" s="967"/>
      <c r="E26" s="728">
        <v>100</v>
      </c>
      <c r="F26" s="729" t="s">
        <v>394</v>
      </c>
      <c r="G26" s="715"/>
    </row>
    <row r="27" spans="1:7" x14ac:dyDescent="0.25">
      <c r="B27" s="968" t="s">
        <v>403</v>
      </c>
      <c r="C27" s="968"/>
      <c r="D27" s="968"/>
      <c r="E27" s="730">
        <v>5</v>
      </c>
      <c r="F27" s="731" t="s">
        <v>394</v>
      </c>
      <c r="G27" s="715"/>
    </row>
    <row r="28" spans="1:7" x14ac:dyDescent="0.25">
      <c r="A28" s="720"/>
      <c r="B28" s="963"/>
      <c r="C28" s="963"/>
      <c r="D28" s="963"/>
      <c r="E28" s="722"/>
      <c r="F28" s="723"/>
      <c r="G28" s="724"/>
    </row>
    <row r="29" spans="1:7" x14ac:dyDescent="0.25">
      <c r="B29" s="970" t="s">
        <v>404</v>
      </c>
      <c r="C29" s="970"/>
      <c r="D29" s="970"/>
      <c r="E29" s="732">
        <v>3</v>
      </c>
      <c r="F29" s="733" t="s">
        <v>394</v>
      </c>
      <c r="G29" s="734"/>
    </row>
    <row r="30" spans="1:7" x14ac:dyDescent="0.25">
      <c r="B30" s="970" t="s">
        <v>405</v>
      </c>
      <c r="C30" s="970"/>
      <c r="D30" s="970"/>
      <c r="E30" s="732">
        <v>0.65</v>
      </c>
      <c r="F30" s="733" t="s">
        <v>394</v>
      </c>
      <c r="G30" s="734"/>
    </row>
    <row r="31" spans="1:7" x14ac:dyDescent="0.25">
      <c r="B31" s="970" t="s">
        <v>406</v>
      </c>
      <c r="C31" s="970"/>
      <c r="D31" s="970"/>
      <c r="E31" s="732">
        <v>0</v>
      </c>
      <c r="F31" s="714" t="s">
        <v>394</v>
      </c>
      <c r="G31" s="715"/>
    </row>
    <row r="32" spans="1:7" x14ac:dyDescent="0.25">
      <c r="F32" s="709"/>
      <c r="G32" s="709"/>
    </row>
    <row r="33" spans="1:7" x14ac:dyDescent="0.25">
      <c r="A33" s="962" t="s">
        <v>407</v>
      </c>
      <c r="B33" s="962"/>
      <c r="C33" s="962"/>
      <c r="D33" s="962"/>
      <c r="E33" s="962"/>
      <c r="F33" s="962"/>
      <c r="G33" s="704"/>
    </row>
    <row r="34" spans="1:7" x14ac:dyDescent="0.25">
      <c r="A34" s="710"/>
      <c r="B34" s="710"/>
      <c r="D34" s="710"/>
      <c r="E34" s="711"/>
      <c r="F34" s="735"/>
      <c r="G34" s="735"/>
    </row>
    <row r="35" spans="1:7" x14ac:dyDescent="0.25">
      <c r="B35" s="971" t="s">
        <v>408</v>
      </c>
      <c r="C35" s="972" t="s">
        <v>409</v>
      </c>
      <c r="D35" s="973"/>
      <c r="E35" s="974">
        <f>ROUND((((1+($E$14/100)+($E$16/100)+($E$15/100))*(1+($E$17/100))*(1+($E$19/100)))/(1-$E$23/100)-1),4)</f>
        <v>0.21820000000000001</v>
      </c>
      <c r="G35" s="736"/>
    </row>
    <row r="36" spans="1:7" x14ac:dyDescent="0.25">
      <c r="B36" s="971"/>
      <c r="C36" s="976" t="s">
        <v>410</v>
      </c>
      <c r="D36" s="977"/>
      <c r="E36" s="975"/>
      <c r="G36" s="736"/>
    </row>
    <row r="37" spans="1:7" x14ac:dyDescent="0.25">
      <c r="A37" s="704" t="s">
        <v>411</v>
      </c>
    </row>
    <row r="38" spans="1:7" x14ac:dyDescent="0.25">
      <c r="A38" s="737"/>
      <c r="B38" s="720"/>
      <c r="C38" s="720"/>
      <c r="D38" s="720"/>
      <c r="E38" s="738"/>
      <c r="F38" s="720"/>
      <c r="G38" s="720"/>
    </row>
    <row r="39" spans="1:7" x14ac:dyDescent="0.25">
      <c r="A39" s="978" t="str">
        <f>CONCATENATE("1- Declaro para os devidos fins que, conforme legislação tributária municipal, a base de cálculo do ISS para ", B10," é de ",E26," %",", com a respectiva alíquota de ",E27," %.")</f>
        <v>1- Declaro para os devidos fins que, conforme legislação tributária municipal, a base de cálculo do ISS para Rodovias e Ferrovias é de 100 %, com a respectiva alíquota de 5 %.</v>
      </c>
      <c r="B39" s="978"/>
      <c r="C39" s="978"/>
      <c r="D39" s="978"/>
      <c r="E39" s="978"/>
      <c r="F39" s="978"/>
    </row>
    <row r="40" spans="1:7" x14ac:dyDescent="0.25">
      <c r="A40" s="978"/>
      <c r="B40" s="978"/>
      <c r="C40" s="978"/>
      <c r="D40" s="978"/>
      <c r="E40" s="978"/>
      <c r="F40" s="978"/>
    </row>
    <row r="41" spans="1:7" x14ac:dyDescent="0.25">
      <c r="A41" s="978"/>
      <c r="B41" s="978"/>
      <c r="C41" s="978"/>
      <c r="D41" s="978"/>
      <c r="E41" s="978"/>
      <c r="F41" s="978"/>
    </row>
    <row r="42" spans="1:7" x14ac:dyDescent="0.25">
      <c r="A42" s="979" t="str">
        <f>CONCATENATE("2- Declaro para os devidos fins que o regime de Contribuição Previdenciária adotado para elaboração do orçamento foi ",B7,", e que esta é a alternativa mais adequada para a Administração Pública.")</f>
        <v>2- Declaro para os devidos fins que o regime de Contribuição Previdenciária adotado para elaboração do orçamento foi Sem Desoneração, e que esta é a alternativa mais adequada para a Administração Pública.</v>
      </c>
      <c r="B42" s="979"/>
      <c r="C42" s="979"/>
      <c r="D42" s="979"/>
      <c r="E42" s="979"/>
      <c r="F42" s="979"/>
    </row>
    <row r="43" spans="1:7" x14ac:dyDescent="0.25">
      <c r="A43" s="979"/>
      <c r="B43" s="979"/>
      <c r="C43" s="979"/>
      <c r="D43" s="979"/>
      <c r="E43" s="979"/>
      <c r="F43" s="979"/>
    </row>
    <row r="44" spans="1:7" x14ac:dyDescent="0.25">
      <c r="A44" s="979"/>
      <c r="B44" s="979"/>
      <c r="C44" s="979"/>
      <c r="D44" s="979"/>
      <c r="E44" s="979"/>
      <c r="F44" s="979"/>
    </row>
    <row r="45" spans="1:7" x14ac:dyDescent="0.25">
      <c r="E45" s="739"/>
    </row>
    <row r="47" spans="1:7" x14ac:dyDescent="0.25">
      <c r="B47" s="980" t="s">
        <v>412</v>
      </c>
      <c r="C47" s="980"/>
      <c r="E47" s="980" t="s">
        <v>413</v>
      </c>
      <c r="F47" s="980"/>
      <c r="G47" s="980"/>
    </row>
    <row r="48" spans="1:7" x14ac:dyDescent="0.25">
      <c r="A48" s="712" t="s">
        <v>414</v>
      </c>
      <c r="B48" s="969" t="s">
        <v>747</v>
      </c>
      <c r="C48" s="969"/>
      <c r="D48" s="712" t="s">
        <v>414</v>
      </c>
      <c r="E48" s="740" t="s">
        <v>750</v>
      </c>
      <c r="F48" s="740"/>
      <c r="G48" s="741"/>
    </row>
    <row r="49" spans="1:7" x14ac:dyDescent="0.25">
      <c r="A49" s="712" t="s">
        <v>749</v>
      </c>
      <c r="B49" s="969" t="s">
        <v>748</v>
      </c>
      <c r="C49" s="969"/>
      <c r="D49" s="712" t="s">
        <v>415</v>
      </c>
      <c r="E49" s="969" t="s">
        <v>416</v>
      </c>
      <c r="F49" s="969"/>
      <c r="G49" s="969"/>
    </row>
    <row r="54" spans="1:7" x14ac:dyDescent="0.25">
      <c r="C54" s="742"/>
      <c r="D54" s="742"/>
      <c r="E54" s="742"/>
    </row>
    <row r="55" spans="1:7" x14ac:dyDescent="0.25">
      <c r="B55" s="712"/>
      <c r="C55" s="743"/>
      <c r="D55" s="743"/>
      <c r="E55" s="743"/>
    </row>
    <row r="56" spans="1:7" x14ac:dyDescent="0.25">
      <c r="B56" s="712"/>
      <c r="C56" s="743"/>
      <c r="D56" s="743"/>
      <c r="E56" s="743"/>
    </row>
  </sheetData>
  <protectedRanges>
    <protectedRange sqref="E14:E17" name="Intervalo1"/>
    <protectedRange sqref="E18:E19 E27:E31 E24:E25" name="Intervalo2"/>
  </protectedRanges>
  <mergeCells count="33">
    <mergeCell ref="B49:C49"/>
    <mergeCell ref="E49:G49"/>
    <mergeCell ref="B29:D29"/>
    <mergeCell ref="B30:D30"/>
    <mergeCell ref="B31:D31"/>
    <mergeCell ref="A33:F33"/>
    <mergeCell ref="B35:B36"/>
    <mergeCell ref="C35:D35"/>
    <mergeCell ref="E35:E36"/>
    <mergeCell ref="C36:D36"/>
    <mergeCell ref="A39:F41"/>
    <mergeCell ref="A42:F44"/>
    <mergeCell ref="B47:C47"/>
    <mergeCell ref="E47:G47"/>
    <mergeCell ref="B48:C48"/>
    <mergeCell ref="B28:D28"/>
    <mergeCell ref="A12:F12"/>
    <mergeCell ref="B14:D14"/>
    <mergeCell ref="B15:D15"/>
    <mergeCell ref="B16:D16"/>
    <mergeCell ref="B17:D17"/>
    <mergeCell ref="B18:D18"/>
    <mergeCell ref="B19:D19"/>
    <mergeCell ref="A21:F21"/>
    <mergeCell ref="B23:D23"/>
    <mergeCell ref="B26:D26"/>
    <mergeCell ref="B27:D27"/>
    <mergeCell ref="B10:D10"/>
    <mergeCell ref="A1:F1"/>
    <mergeCell ref="B3:F3"/>
    <mergeCell ref="B4:F4"/>
    <mergeCell ref="A6:F6"/>
    <mergeCell ref="A9:F9"/>
  </mergeCells>
  <dataValidations count="2">
    <dataValidation type="list" allowBlank="1" showInputMessage="1" showErrorMessage="1" sqref="B10:D10 IX10:IZ10 ST10:SV10 ACP10:ACR10 AML10:AMN10 AWH10:AWJ10 BGD10:BGF10 BPZ10:BQB10 BZV10:BZX10 CJR10:CJT10 CTN10:CTP10 DDJ10:DDL10 DNF10:DNH10 DXB10:DXD10 EGX10:EGZ10 EQT10:EQV10 FAP10:FAR10 FKL10:FKN10 FUH10:FUJ10 GED10:GEF10 GNZ10:GOB10 GXV10:GXX10 HHR10:HHT10 HRN10:HRP10 IBJ10:IBL10 ILF10:ILH10 IVB10:IVD10 JEX10:JEZ10 JOT10:JOV10 JYP10:JYR10 KIL10:KIN10 KSH10:KSJ10 LCD10:LCF10 LLZ10:LMB10 LVV10:LVX10 MFR10:MFT10 MPN10:MPP10 MZJ10:MZL10 NJF10:NJH10 NTB10:NTD10 OCX10:OCZ10 OMT10:OMV10 OWP10:OWR10 PGL10:PGN10 PQH10:PQJ10 QAD10:QAF10 QJZ10:QKB10 QTV10:QTX10 RDR10:RDT10 RNN10:RNP10 RXJ10:RXL10 SHF10:SHH10 SRB10:SRD10 TAX10:TAZ10 TKT10:TKV10 TUP10:TUR10 UEL10:UEN10 UOH10:UOJ10 UYD10:UYF10 VHZ10:VIB10 VRV10:VRX10 WBR10:WBT10 WLN10:WLP10 WVJ10:WVL10 B65545:D65545 IX65545:IZ65545 ST65545:SV65545 ACP65545:ACR65545 AML65545:AMN65545 AWH65545:AWJ65545 BGD65545:BGF65545 BPZ65545:BQB65545 BZV65545:BZX65545 CJR65545:CJT65545 CTN65545:CTP65545 DDJ65545:DDL65545 DNF65545:DNH65545 DXB65545:DXD65545 EGX65545:EGZ65545 EQT65545:EQV65545 FAP65545:FAR65545 FKL65545:FKN65545 FUH65545:FUJ65545 GED65545:GEF65545 GNZ65545:GOB65545 GXV65545:GXX65545 HHR65545:HHT65545 HRN65545:HRP65545 IBJ65545:IBL65545 ILF65545:ILH65545 IVB65545:IVD65545 JEX65545:JEZ65545 JOT65545:JOV65545 JYP65545:JYR65545 KIL65545:KIN65545 KSH65545:KSJ65545 LCD65545:LCF65545 LLZ65545:LMB65545 LVV65545:LVX65545 MFR65545:MFT65545 MPN65545:MPP65545 MZJ65545:MZL65545 NJF65545:NJH65545 NTB65545:NTD65545 OCX65545:OCZ65545 OMT65545:OMV65545 OWP65545:OWR65545 PGL65545:PGN65545 PQH65545:PQJ65545 QAD65545:QAF65545 QJZ65545:QKB65545 QTV65545:QTX65545 RDR65545:RDT65545 RNN65545:RNP65545 RXJ65545:RXL65545 SHF65545:SHH65545 SRB65545:SRD65545 TAX65545:TAZ65545 TKT65545:TKV65545 TUP65545:TUR65545 UEL65545:UEN65545 UOH65545:UOJ65545 UYD65545:UYF65545 VHZ65545:VIB65545 VRV65545:VRX65545 WBR65545:WBT65545 WLN65545:WLP65545 WVJ65545:WVL65545 B131081:D131081 IX131081:IZ131081 ST131081:SV131081 ACP131081:ACR131081 AML131081:AMN131081 AWH131081:AWJ131081 BGD131081:BGF131081 BPZ131081:BQB131081 BZV131081:BZX131081 CJR131081:CJT131081 CTN131081:CTP131081 DDJ131081:DDL131081 DNF131081:DNH131081 DXB131081:DXD131081 EGX131081:EGZ131081 EQT131081:EQV131081 FAP131081:FAR131081 FKL131081:FKN131081 FUH131081:FUJ131081 GED131081:GEF131081 GNZ131081:GOB131081 GXV131081:GXX131081 HHR131081:HHT131081 HRN131081:HRP131081 IBJ131081:IBL131081 ILF131081:ILH131081 IVB131081:IVD131081 JEX131081:JEZ131081 JOT131081:JOV131081 JYP131081:JYR131081 KIL131081:KIN131081 KSH131081:KSJ131081 LCD131081:LCF131081 LLZ131081:LMB131081 LVV131081:LVX131081 MFR131081:MFT131081 MPN131081:MPP131081 MZJ131081:MZL131081 NJF131081:NJH131081 NTB131081:NTD131081 OCX131081:OCZ131081 OMT131081:OMV131081 OWP131081:OWR131081 PGL131081:PGN131081 PQH131081:PQJ131081 QAD131081:QAF131081 QJZ131081:QKB131081 QTV131081:QTX131081 RDR131081:RDT131081 RNN131081:RNP131081 RXJ131081:RXL131081 SHF131081:SHH131081 SRB131081:SRD131081 TAX131081:TAZ131081 TKT131081:TKV131081 TUP131081:TUR131081 UEL131081:UEN131081 UOH131081:UOJ131081 UYD131081:UYF131081 VHZ131081:VIB131081 VRV131081:VRX131081 WBR131081:WBT131081 WLN131081:WLP131081 WVJ131081:WVL131081 B196617:D196617 IX196617:IZ196617 ST196617:SV196617 ACP196617:ACR196617 AML196617:AMN196617 AWH196617:AWJ196617 BGD196617:BGF196617 BPZ196617:BQB196617 BZV196617:BZX196617 CJR196617:CJT196617 CTN196617:CTP196617 DDJ196617:DDL196617 DNF196617:DNH196617 DXB196617:DXD196617 EGX196617:EGZ196617 EQT196617:EQV196617 FAP196617:FAR196617 FKL196617:FKN196617 FUH196617:FUJ196617 GED196617:GEF196617 GNZ196617:GOB196617 GXV196617:GXX196617 HHR196617:HHT196617 HRN196617:HRP196617 IBJ196617:IBL196617 ILF196617:ILH196617 IVB196617:IVD196617 JEX196617:JEZ196617 JOT196617:JOV196617 JYP196617:JYR196617 KIL196617:KIN196617 KSH196617:KSJ196617 LCD196617:LCF196617 LLZ196617:LMB196617 LVV196617:LVX196617 MFR196617:MFT196617 MPN196617:MPP196617 MZJ196617:MZL196617 NJF196617:NJH196617 NTB196617:NTD196617 OCX196617:OCZ196617 OMT196617:OMV196617 OWP196617:OWR196617 PGL196617:PGN196617 PQH196617:PQJ196617 QAD196617:QAF196617 QJZ196617:QKB196617 QTV196617:QTX196617 RDR196617:RDT196617 RNN196617:RNP196617 RXJ196617:RXL196617 SHF196617:SHH196617 SRB196617:SRD196617 TAX196617:TAZ196617 TKT196617:TKV196617 TUP196617:TUR196617 UEL196617:UEN196617 UOH196617:UOJ196617 UYD196617:UYF196617 VHZ196617:VIB196617 VRV196617:VRX196617 WBR196617:WBT196617 WLN196617:WLP196617 WVJ196617:WVL196617 B262153:D262153 IX262153:IZ262153 ST262153:SV262153 ACP262153:ACR262153 AML262153:AMN262153 AWH262153:AWJ262153 BGD262153:BGF262153 BPZ262153:BQB262153 BZV262153:BZX262153 CJR262153:CJT262153 CTN262153:CTP262153 DDJ262153:DDL262153 DNF262153:DNH262153 DXB262153:DXD262153 EGX262153:EGZ262153 EQT262153:EQV262153 FAP262153:FAR262153 FKL262153:FKN262153 FUH262153:FUJ262153 GED262153:GEF262153 GNZ262153:GOB262153 GXV262153:GXX262153 HHR262153:HHT262153 HRN262153:HRP262153 IBJ262153:IBL262153 ILF262153:ILH262153 IVB262153:IVD262153 JEX262153:JEZ262153 JOT262153:JOV262153 JYP262153:JYR262153 KIL262153:KIN262153 KSH262153:KSJ262153 LCD262153:LCF262153 LLZ262153:LMB262153 LVV262153:LVX262153 MFR262153:MFT262153 MPN262153:MPP262153 MZJ262153:MZL262153 NJF262153:NJH262153 NTB262153:NTD262153 OCX262153:OCZ262153 OMT262153:OMV262153 OWP262153:OWR262153 PGL262153:PGN262153 PQH262153:PQJ262153 QAD262153:QAF262153 QJZ262153:QKB262153 QTV262153:QTX262153 RDR262153:RDT262153 RNN262153:RNP262153 RXJ262153:RXL262153 SHF262153:SHH262153 SRB262153:SRD262153 TAX262153:TAZ262153 TKT262153:TKV262153 TUP262153:TUR262153 UEL262153:UEN262153 UOH262153:UOJ262153 UYD262153:UYF262153 VHZ262153:VIB262153 VRV262153:VRX262153 WBR262153:WBT262153 WLN262153:WLP262153 WVJ262153:WVL262153 B327689:D327689 IX327689:IZ327689 ST327689:SV327689 ACP327689:ACR327689 AML327689:AMN327689 AWH327689:AWJ327689 BGD327689:BGF327689 BPZ327689:BQB327689 BZV327689:BZX327689 CJR327689:CJT327689 CTN327689:CTP327689 DDJ327689:DDL327689 DNF327689:DNH327689 DXB327689:DXD327689 EGX327689:EGZ327689 EQT327689:EQV327689 FAP327689:FAR327689 FKL327689:FKN327689 FUH327689:FUJ327689 GED327689:GEF327689 GNZ327689:GOB327689 GXV327689:GXX327689 HHR327689:HHT327689 HRN327689:HRP327689 IBJ327689:IBL327689 ILF327689:ILH327689 IVB327689:IVD327689 JEX327689:JEZ327689 JOT327689:JOV327689 JYP327689:JYR327689 KIL327689:KIN327689 KSH327689:KSJ327689 LCD327689:LCF327689 LLZ327689:LMB327689 LVV327689:LVX327689 MFR327689:MFT327689 MPN327689:MPP327689 MZJ327689:MZL327689 NJF327689:NJH327689 NTB327689:NTD327689 OCX327689:OCZ327689 OMT327689:OMV327689 OWP327689:OWR327689 PGL327689:PGN327689 PQH327689:PQJ327689 QAD327689:QAF327689 QJZ327689:QKB327689 QTV327689:QTX327689 RDR327689:RDT327689 RNN327689:RNP327689 RXJ327689:RXL327689 SHF327689:SHH327689 SRB327689:SRD327689 TAX327689:TAZ327689 TKT327689:TKV327689 TUP327689:TUR327689 UEL327689:UEN327689 UOH327689:UOJ327689 UYD327689:UYF327689 VHZ327689:VIB327689 VRV327689:VRX327689 WBR327689:WBT327689 WLN327689:WLP327689 WVJ327689:WVL327689 B393225:D393225 IX393225:IZ393225 ST393225:SV393225 ACP393225:ACR393225 AML393225:AMN393225 AWH393225:AWJ393225 BGD393225:BGF393225 BPZ393225:BQB393225 BZV393225:BZX393225 CJR393225:CJT393225 CTN393225:CTP393225 DDJ393225:DDL393225 DNF393225:DNH393225 DXB393225:DXD393225 EGX393225:EGZ393225 EQT393225:EQV393225 FAP393225:FAR393225 FKL393225:FKN393225 FUH393225:FUJ393225 GED393225:GEF393225 GNZ393225:GOB393225 GXV393225:GXX393225 HHR393225:HHT393225 HRN393225:HRP393225 IBJ393225:IBL393225 ILF393225:ILH393225 IVB393225:IVD393225 JEX393225:JEZ393225 JOT393225:JOV393225 JYP393225:JYR393225 KIL393225:KIN393225 KSH393225:KSJ393225 LCD393225:LCF393225 LLZ393225:LMB393225 LVV393225:LVX393225 MFR393225:MFT393225 MPN393225:MPP393225 MZJ393225:MZL393225 NJF393225:NJH393225 NTB393225:NTD393225 OCX393225:OCZ393225 OMT393225:OMV393225 OWP393225:OWR393225 PGL393225:PGN393225 PQH393225:PQJ393225 QAD393225:QAF393225 QJZ393225:QKB393225 QTV393225:QTX393225 RDR393225:RDT393225 RNN393225:RNP393225 RXJ393225:RXL393225 SHF393225:SHH393225 SRB393225:SRD393225 TAX393225:TAZ393225 TKT393225:TKV393225 TUP393225:TUR393225 UEL393225:UEN393225 UOH393225:UOJ393225 UYD393225:UYF393225 VHZ393225:VIB393225 VRV393225:VRX393225 WBR393225:WBT393225 WLN393225:WLP393225 WVJ393225:WVL393225 B458761:D458761 IX458761:IZ458761 ST458761:SV458761 ACP458761:ACR458761 AML458761:AMN458761 AWH458761:AWJ458761 BGD458761:BGF458761 BPZ458761:BQB458761 BZV458761:BZX458761 CJR458761:CJT458761 CTN458761:CTP458761 DDJ458761:DDL458761 DNF458761:DNH458761 DXB458761:DXD458761 EGX458761:EGZ458761 EQT458761:EQV458761 FAP458761:FAR458761 FKL458761:FKN458761 FUH458761:FUJ458761 GED458761:GEF458761 GNZ458761:GOB458761 GXV458761:GXX458761 HHR458761:HHT458761 HRN458761:HRP458761 IBJ458761:IBL458761 ILF458761:ILH458761 IVB458761:IVD458761 JEX458761:JEZ458761 JOT458761:JOV458761 JYP458761:JYR458761 KIL458761:KIN458761 KSH458761:KSJ458761 LCD458761:LCF458761 LLZ458761:LMB458761 LVV458761:LVX458761 MFR458761:MFT458761 MPN458761:MPP458761 MZJ458761:MZL458761 NJF458761:NJH458761 NTB458761:NTD458761 OCX458761:OCZ458761 OMT458761:OMV458761 OWP458761:OWR458761 PGL458761:PGN458761 PQH458761:PQJ458761 QAD458761:QAF458761 QJZ458761:QKB458761 QTV458761:QTX458761 RDR458761:RDT458761 RNN458761:RNP458761 RXJ458761:RXL458761 SHF458761:SHH458761 SRB458761:SRD458761 TAX458761:TAZ458761 TKT458761:TKV458761 TUP458761:TUR458761 UEL458761:UEN458761 UOH458761:UOJ458761 UYD458761:UYF458761 VHZ458761:VIB458761 VRV458761:VRX458761 WBR458761:WBT458761 WLN458761:WLP458761 WVJ458761:WVL458761 B524297:D524297 IX524297:IZ524297 ST524297:SV524297 ACP524297:ACR524297 AML524297:AMN524297 AWH524297:AWJ524297 BGD524297:BGF524297 BPZ524297:BQB524297 BZV524297:BZX524297 CJR524297:CJT524297 CTN524297:CTP524297 DDJ524297:DDL524297 DNF524297:DNH524297 DXB524297:DXD524297 EGX524297:EGZ524297 EQT524297:EQV524297 FAP524297:FAR524297 FKL524297:FKN524297 FUH524297:FUJ524297 GED524297:GEF524297 GNZ524297:GOB524297 GXV524297:GXX524297 HHR524297:HHT524297 HRN524297:HRP524297 IBJ524297:IBL524297 ILF524297:ILH524297 IVB524297:IVD524297 JEX524297:JEZ524297 JOT524297:JOV524297 JYP524297:JYR524297 KIL524297:KIN524297 KSH524297:KSJ524297 LCD524297:LCF524297 LLZ524297:LMB524297 LVV524297:LVX524297 MFR524297:MFT524297 MPN524297:MPP524297 MZJ524297:MZL524297 NJF524297:NJH524297 NTB524297:NTD524297 OCX524297:OCZ524297 OMT524297:OMV524297 OWP524297:OWR524297 PGL524297:PGN524297 PQH524297:PQJ524297 QAD524297:QAF524297 QJZ524297:QKB524297 QTV524297:QTX524297 RDR524297:RDT524297 RNN524297:RNP524297 RXJ524297:RXL524297 SHF524297:SHH524297 SRB524297:SRD524297 TAX524297:TAZ524297 TKT524297:TKV524297 TUP524297:TUR524297 UEL524297:UEN524297 UOH524297:UOJ524297 UYD524297:UYF524297 VHZ524297:VIB524297 VRV524297:VRX524297 WBR524297:WBT524297 WLN524297:WLP524297 WVJ524297:WVL524297 B589833:D589833 IX589833:IZ589833 ST589833:SV589833 ACP589833:ACR589833 AML589833:AMN589833 AWH589833:AWJ589833 BGD589833:BGF589833 BPZ589833:BQB589833 BZV589833:BZX589833 CJR589833:CJT589833 CTN589833:CTP589833 DDJ589833:DDL589833 DNF589833:DNH589833 DXB589833:DXD589833 EGX589833:EGZ589833 EQT589833:EQV589833 FAP589833:FAR589833 FKL589833:FKN589833 FUH589833:FUJ589833 GED589833:GEF589833 GNZ589833:GOB589833 GXV589833:GXX589833 HHR589833:HHT589833 HRN589833:HRP589833 IBJ589833:IBL589833 ILF589833:ILH589833 IVB589833:IVD589833 JEX589833:JEZ589833 JOT589833:JOV589833 JYP589833:JYR589833 KIL589833:KIN589833 KSH589833:KSJ589833 LCD589833:LCF589833 LLZ589833:LMB589833 LVV589833:LVX589833 MFR589833:MFT589833 MPN589833:MPP589833 MZJ589833:MZL589833 NJF589833:NJH589833 NTB589833:NTD589833 OCX589833:OCZ589833 OMT589833:OMV589833 OWP589833:OWR589833 PGL589833:PGN589833 PQH589833:PQJ589833 QAD589833:QAF589833 QJZ589833:QKB589833 QTV589833:QTX589833 RDR589833:RDT589833 RNN589833:RNP589833 RXJ589833:RXL589833 SHF589833:SHH589833 SRB589833:SRD589833 TAX589833:TAZ589833 TKT589833:TKV589833 TUP589833:TUR589833 UEL589833:UEN589833 UOH589833:UOJ589833 UYD589833:UYF589833 VHZ589833:VIB589833 VRV589833:VRX589833 WBR589833:WBT589833 WLN589833:WLP589833 WVJ589833:WVL589833 B655369:D655369 IX655369:IZ655369 ST655369:SV655369 ACP655369:ACR655369 AML655369:AMN655369 AWH655369:AWJ655369 BGD655369:BGF655369 BPZ655369:BQB655369 BZV655369:BZX655369 CJR655369:CJT655369 CTN655369:CTP655369 DDJ655369:DDL655369 DNF655369:DNH655369 DXB655369:DXD655369 EGX655369:EGZ655369 EQT655369:EQV655369 FAP655369:FAR655369 FKL655369:FKN655369 FUH655369:FUJ655369 GED655369:GEF655369 GNZ655369:GOB655369 GXV655369:GXX655369 HHR655369:HHT655369 HRN655369:HRP655369 IBJ655369:IBL655369 ILF655369:ILH655369 IVB655369:IVD655369 JEX655369:JEZ655369 JOT655369:JOV655369 JYP655369:JYR655369 KIL655369:KIN655369 KSH655369:KSJ655369 LCD655369:LCF655369 LLZ655369:LMB655369 LVV655369:LVX655369 MFR655369:MFT655369 MPN655369:MPP655369 MZJ655369:MZL655369 NJF655369:NJH655369 NTB655369:NTD655369 OCX655369:OCZ655369 OMT655369:OMV655369 OWP655369:OWR655369 PGL655369:PGN655369 PQH655369:PQJ655369 QAD655369:QAF655369 QJZ655369:QKB655369 QTV655369:QTX655369 RDR655369:RDT655369 RNN655369:RNP655369 RXJ655369:RXL655369 SHF655369:SHH655369 SRB655369:SRD655369 TAX655369:TAZ655369 TKT655369:TKV655369 TUP655369:TUR655369 UEL655369:UEN655369 UOH655369:UOJ655369 UYD655369:UYF655369 VHZ655369:VIB655369 VRV655369:VRX655369 WBR655369:WBT655369 WLN655369:WLP655369 WVJ655369:WVL655369 B720905:D720905 IX720905:IZ720905 ST720905:SV720905 ACP720905:ACR720905 AML720905:AMN720905 AWH720905:AWJ720905 BGD720905:BGF720905 BPZ720905:BQB720905 BZV720905:BZX720905 CJR720905:CJT720905 CTN720905:CTP720905 DDJ720905:DDL720905 DNF720905:DNH720905 DXB720905:DXD720905 EGX720905:EGZ720905 EQT720905:EQV720905 FAP720905:FAR720905 FKL720905:FKN720905 FUH720905:FUJ720905 GED720905:GEF720905 GNZ720905:GOB720905 GXV720905:GXX720905 HHR720905:HHT720905 HRN720905:HRP720905 IBJ720905:IBL720905 ILF720905:ILH720905 IVB720905:IVD720905 JEX720905:JEZ720905 JOT720905:JOV720905 JYP720905:JYR720905 KIL720905:KIN720905 KSH720905:KSJ720905 LCD720905:LCF720905 LLZ720905:LMB720905 LVV720905:LVX720905 MFR720905:MFT720905 MPN720905:MPP720905 MZJ720905:MZL720905 NJF720905:NJH720905 NTB720905:NTD720905 OCX720905:OCZ720905 OMT720905:OMV720905 OWP720905:OWR720905 PGL720905:PGN720905 PQH720905:PQJ720905 QAD720905:QAF720905 QJZ720905:QKB720905 QTV720905:QTX720905 RDR720905:RDT720905 RNN720905:RNP720905 RXJ720905:RXL720905 SHF720905:SHH720905 SRB720905:SRD720905 TAX720905:TAZ720905 TKT720905:TKV720905 TUP720905:TUR720905 UEL720905:UEN720905 UOH720905:UOJ720905 UYD720905:UYF720905 VHZ720905:VIB720905 VRV720905:VRX720905 WBR720905:WBT720905 WLN720905:WLP720905 WVJ720905:WVL720905 B786441:D786441 IX786441:IZ786441 ST786441:SV786441 ACP786441:ACR786441 AML786441:AMN786441 AWH786441:AWJ786441 BGD786441:BGF786441 BPZ786441:BQB786441 BZV786441:BZX786441 CJR786441:CJT786441 CTN786441:CTP786441 DDJ786441:DDL786441 DNF786441:DNH786441 DXB786441:DXD786441 EGX786441:EGZ786441 EQT786441:EQV786441 FAP786441:FAR786441 FKL786441:FKN786441 FUH786441:FUJ786441 GED786441:GEF786441 GNZ786441:GOB786441 GXV786441:GXX786441 HHR786441:HHT786441 HRN786441:HRP786441 IBJ786441:IBL786441 ILF786441:ILH786441 IVB786441:IVD786441 JEX786441:JEZ786441 JOT786441:JOV786441 JYP786441:JYR786441 KIL786441:KIN786441 KSH786441:KSJ786441 LCD786441:LCF786441 LLZ786441:LMB786441 LVV786441:LVX786441 MFR786441:MFT786441 MPN786441:MPP786441 MZJ786441:MZL786441 NJF786441:NJH786441 NTB786441:NTD786441 OCX786441:OCZ786441 OMT786441:OMV786441 OWP786441:OWR786441 PGL786441:PGN786441 PQH786441:PQJ786441 QAD786441:QAF786441 QJZ786441:QKB786441 QTV786441:QTX786441 RDR786441:RDT786441 RNN786441:RNP786441 RXJ786441:RXL786441 SHF786441:SHH786441 SRB786441:SRD786441 TAX786441:TAZ786441 TKT786441:TKV786441 TUP786441:TUR786441 UEL786441:UEN786441 UOH786441:UOJ786441 UYD786441:UYF786441 VHZ786441:VIB786441 VRV786441:VRX786441 WBR786441:WBT786441 WLN786441:WLP786441 WVJ786441:WVL786441 B851977:D851977 IX851977:IZ851977 ST851977:SV851977 ACP851977:ACR851977 AML851977:AMN851977 AWH851977:AWJ851977 BGD851977:BGF851977 BPZ851977:BQB851977 BZV851977:BZX851977 CJR851977:CJT851977 CTN851977:CTP851977 DDJ851977:DDL851977 DNF851977:DNH851977 DXB851977:DXD851977 EGX851977:EGZ851977 EQT851977:EQV851977 FAP851977:FAR851977 FKL851977:FKN851977 FUH851977:FUJ851977 GED851977:GEF851977 GNZ851977:GOB851977 GXV851977:GXX851977 HHR851977:HHT851977 HRN851977:HRP851977 IBJ851977:IBL851977 ILF851977:ILH851977 IVB851977:IVD851977 JEX851977:JEZ851977 JOT851977:JOV851977 JYP851977:JYR851977 KIL851977:KIN851977 KSH851977:KSJ851977 LCD851977:LCF851977 LLZ851977:LMB851977 LVV851977:LVX851977 MFR851977:MFT851977 MPN851977:MPP851977 MZJ851977:MZL851977 NJF851977:NJH851977 NTB851977:NTD851977 OCX851977:OCZ851977 OMT851977:OMV851977 OWP851977:OWR851977 PGL851977:PGN851977 PQH851977:PQJ851977 QAD851977:QAF851977 QJZ851977:QKB851977 QTV851977:QTX851977 RDR851977:RDT851977 RNN851977:RNP851977 RXJ851977:RXL851977 SHF851977:SHH851977 SRB851977:SRD851977 TAX851977:TAZ851977 TKT851977:TKV851977 TUP851977:TUR851977 UEL851977:UEN851977 UOH851977:UOJ851977 UYD851977:UYF851977 VHZ851977:VIB851977 VRV851977:VRX851977 WBR851977:WBT851977 WLN851977:WLP851977 WVJ851977:WVL851977 B917513:D917513 IX917513:IZ917513 ST917513:SV917513 ACP917513:ACR917513 AML917513:AMN917513 AWH917513:AWJ917513 BGD917513:BGF917513 BPZ917513:BQB917513 BZV917513:BZX917513 CJR917513:CJT917513 CTN917513:CTP917513 DDJ917513:DDL917513 DNF917513:DNH917513 DXB917513:DXD917513 EGX917513:EGZ917513 EQT917513:EQV917513 FAP917513:FAR917513 FKL917513:FKN917513 FUH917513:FUJ917513 GED917513:GEF917513 GNZ917513:GOB917513 GXV917513:GXX917513 HHR917513:HHT917513 HRN917513:HRP917513 IBJ917513:IBL917513 ILF917513:ILH917513 IVB917513:IVD917513 JEX917513:JEZ917513 JOT917513:JOV917513 JYP917513:JYR917513 KIL917513:KIN917513 KSH917513:KSJ917513 LCD917513:LCF917513 LLZ917513:LMB917513 LVV917513:LVX917513 MFR917513:MFT917513 MPN917513:MPP917513 MZJ917513:MZL917513 NJF917513:NJH917513 NTB917513:NTD917513 OCX917513:OCZ917513 OMT917513:OMV917513 OWP917513:OWR917513 PGL917513:PGN917513 PQH917513:PQJ917513 QAD917513:QAF917513 QJZ917513:QKB917513 QTV917513:QTX917513 RDR917513:RDT917513 RNN917513:RNP917513 RXJ917513:RXL917513 SHF917513:SHH917513 SRB917513:SRD917513 TAX917513:TAZ917513 TKT917513:TKV917513 TUP917513:TUR917513 UEL917513:UEN917513 UOH917513:UOJ917513 UYD917513:UYF917513 VHZ917513:VIB917513 VRV917513:VRX917513 WBR917513:WBT917513 WLN917513:WLP917513 WVJ917513:WVL917513 B983049:D983049 IX983049:IZ983049 ST983049:SV983049 ACP983049:ACR983049 AML983049:AMN983049 AWH983049:AWJ983049 BGD983049:BGF983049 BPZ983049:BQB983049 BZV983049:BZX983049 CJR983049:CJT983049 CTN983049:CTP983049 DDJ983049:DDL983049 DNF983049:DNH983049 DXB983049:DXD983049 EGX983049:EGZ983049 EQT983049:EQV983049 FAP983049:FAR983049 FKL983049:FKN983049 FUH983049:FUJ983049 GED983049:GEF983049 GNZ983049:GOB983049 GXV983049:GXX983049 HHR983049:HHT983049 HRN983049:HRP983049 IBJ983049:IBL983049 ILF983049:ILH983049 IVB983049:IVD983049 JEX983049:JEZ983049 JOT983049:JOV983049 JYP983049:JYR983049 KIL983049:KIN983049 KSH983049:KSJ983049 LCD983049:LCF983049 LLZ983049:LMB983049 LVV983049:LVX983049 MFR983049:MFT983049 MPN983049:MPP983049 MZJ983049:MZL983049 NJF983049:NJH983049 NTB983049:NTD983049 OCX983049:OCZ983049 OMT983049:OMV983049 OWP983049:OWR983049 PGL983049:PGN983049 PQH983049:PQJ983049 QAD983049:QAF983049 QJZ983049:QKB983049 QTV983049:QTX983049 RDR983049:RDT983049 RNN983049:RNP983049 RXJ983049:RXL983049 SHF983049:SHH983049 SRB983049:SRD983049 TAX983049:TAZ983049 TKT983049:TKV983049 TUP983049:TUR983049 UEL983049:UEN983049 UOH983049:UOJ983049 UYD983049:UYF983049 VHZ983049:VIB983049 VRV983049:VRX983049 WBR983049:WBT983049 WLN983049:WLP983049 WVJ983049:WVL983049 G10 JC10 SY10 ACU10 AMQ10 AWM10 BGI10 BQE10 CAA10 CJW10 CTS10 DDO10 DNK10 DXG10 EHC10 EQY10 FAU10 FKQ10 FUM10 GEI10 GOE10 GYA10 HHW10 HRS10 IBO10 ILK10 IVG10 JFC10 JOY10 JYU10 KIQ10 KSM10 LCI10 LME10 LWA10 MFW10 MPS10 MZO10 NJK10 NTG10 ODC10 OMY10 OWU10 PGQ10 PQM10 QAI10 QKE10 QUA10 RDW10 RNS10 RXO10 SHK10 SRG10 TBC10 TKY10 TUU10 UEQ10 UOM10 UYI10 VIE10 VSA10 WBW10 WLS10 WVO10 G65545 JC65545 SY65545 ACU65545 AMQ65545 AWM65545 BGI65545 BQE65545 CAA65545 CJW65545 CTS65545 DDO65545 DNK65545 DXG65545 EHC65545 EQY65545 FAU65545 FKQ65545 FUM65545 GEI65545 GOE65545 GYA65545 HHW65545 HRS65545 IBO65545 ILK65545 IVG65545 JFC65545 JOY65545 JYU65545 KIQ65545 KSM65545 LCI65545 LME65545 LWA65545 MFW65545 MPS65545 MZO65545 NJK65545 NTG65545 ODC65545 OMY65545 OWU65545 PGQ65545 PQM65545 QAI65545 QKE65545 QUA65545 RDW65545 RNS65545 RXO65545 SHK65545 SRG65545 TBC65545 TKY65545 TUU65545 UEQ65545 UOM65545 UYI65545 VIE65545 VSA65545 WBW65545 WLS65545 WVO65545 G131081 JC131081 SY131081 ACU131081 AMQ131081 AWM131081 BGI131081 BQE131081 CAA131081 CJW131081 CTS131081 DDO131081 DNK131081 DXG131081 EHC131081 EQY131081 FAU131081 FKQ131081 FUM131081 GEI131081 GOE131081 GYA131081 HHW131081 HRS131081 IBO131081 ILK131081 IVG131081 JFC131081 JOY131081 JYU131081 KIQ131081 KSM131081 LCI131081 LME131081 LWA131081 MFW131081 MPS131081 MZO131081 NJK131081 NTG131081 ODC131081 OMY131081 OWU131081 PGQ131081 PQM131081 QAI131081 QKE131081 QUA131081 RDW131081 RNS131081 RXO131081 SHK131081 SRG131081 TBC131081 TKY131081 TUU131081 UEQ131081 UOM131081 UYI131081 VIE131081 VSA131081 WBW131081 WLS131081 WVO131081 G196617 JC196617 SY196617 ACU196617 AMQ196617 AWM196617 BGI196617 BQE196617 CAA196617 CJW196617 CTS196617 DDO196617 DNK196617 DXG196617 EHC196617 EQY196617 FAU196617 FKQ196617 FUM196617 GEI196617 GOE196617 GYA196617 HHW196617 HRS196617 IBO196617 ILK196617 IVG196617 JFC196617 JOY196617 JYU196617 KIQ196617 KSM196617 LCI196617 LME196617 LWA196617 MFW196617 MPS196617 MZO196617 NJK196617 NTG196617 ODC196617 OMY196617 OWU196617 PGQ196617 PQM196617 QAI196617 QKE196617 QUA196617 RDW196617 RNS196617 RXO196617 SHK196617 SRG196617 TBC196617 TKY196617 TUU196617 UEQ196617 UOM196617 UYI196617 VIE196617 VSA196617 WBW196617 WLS196617 WVO196617 G262153 JC262153 SY262153 ACU262153 AMQ262153 AWM262153 BGI262153 BQE262153 CAA262153 CJW262153 CTS262153 DDO262153 DNK262153 DXG262153 EHC262153 EQY262153 FAU262153 FKQ262153 FUM262153 GEI262153 GOE262153 GYA262153 HHW262153 HRS262153 IBO262153 ILK262153 IVG262153 JFC262153 JOY262153 JYU262153 KIQ262153 KSM262153 LCI262153 LME262153 LWA262153 MFW262153 MPS262153 MZO262153 NJK262153 NTG262153 ODC262153 OMY262153 OWU262153 PGQ262153 PQM262153 QAI262153 QKE262153 QUA262153 RDW262153 RNS262153 RXO262153 SHK262153 SRG262153 TBC262153 TKY262153 TUU262153 UEQ262153 UOM262153 UYI262153 VIE262153 VSA262153 WBW262153 WLS262153 WVO262153 G327689 JC327689 SY327689 ACU327689 AMQ327689 AWM327689 BGI327689 BQE327689 CAA327689 CJW327689 CTS327689 DDO327689 DNK327689 DXG327689 EHC327689 EQY327689 FAU327689 FKQ327689 FUM327689 GEI327689 GOE327689 GYA327689 HHW327689 HRS327689 IBO327689 ILK327689 IVG327689 JFC327689 JOY327689 JYU327689 KIQ327689 KSM327689 LCI327689 LME327689 LWA327689 MFW327689 MPS327689 MZO327689 NJK327689 NTG327689 ODC327689 OMY327689 OWU327689 PGQ327689 PQM327689 QAI327689 QKE327689 QUA327689 RDW327689 RNS327689 RXO327689 SHK327689 SRG327689 TBC327689 TKY327689 TUU327689 UEQ327689 UOM327689 UYI327689 VIE327689 VSA327689 WBW327689 WLS327689 WVO327689 G393225 JC393225 SY393225 ACU393225 AMQ393225 AWM393225 BGI393225 BQE393225 CAA393225 CJW393225 CTS393225 DDO393225 DNK393225 DXG393225 EHC393225 EQY393225 FAU393225 FKQ393225 FUM393225 GEI393225 GOE393225 GYA393225 HHW393225 HRS393225 IBO393225 ILK393225 IVG393225 JFC393225 JOY393225 JYU393225 KIQ393225 KSM393225 LCI393225 LME393225 LWA393225 MFW393225 MPS393225 MZO393225 NJK393225 NTG393225 ODC393225 OMY393225 OWU393225 PGQ393225 PQM393225 QAI393225 QKE393225 QUA393225 RDW393225 RNS393225 RXO393225 SHK393225 SRG393225 TBC393225 TKY393225 TUU393225 UEQ393225 UOM393225 UYI393225 VIE393225 VSA393225 WBW393225 WLS393225 WVO393225 G458761 JC458761 SY458761 ACU458761 AMQ458761 AWM458761 BGI458761 BQE458761 CAA458761 CJW458761 CTS458761 DDO458761 DNK458761 DXG458761 EHC458761 EQY458761 FAU458761 FKQ458761 FUM458761 GEI458761 GOE458761 GYA458761 HHW458761 HRS458761 IBO458761 ILK458761 IVG458761 JFC458761 JOY458761 JYU458761 KIQ458761 KSM458761 LCI458761 LME458761 LWA458761 MFW458761 MPS458761 MZO458761 NJK458761 NTG458761 ODC458761 OMY458761 OWU458761 PGQ458761 PQM458761 QAI458761 QKE458761 QUA458761 RDW458761 RNS458761 RXO458761 SHK458761 SRG458761 TBC458761 TKY458761 TUU458761 UEQ458761 UOM458761 UYI458761 VIE458761 VSA458761 WBW458761 WLS458761 WVO458761 G524297 JC524297 SY524297 ACU524297 AMQ524297 AWM524297 BGI524297 BQE524297 CAA524297 CJW524297 CTS524297 DDO524297 DNK524297 DXG524297 EHC524297 EQY524297 FAU524297 FKQ524297 FUM524297 GEI524297 GOE524297 GYA524297 HHW524297 HRS524297 IBO524297 ILK524297 IVG524297 JFC524297 JOY524297 JYU524297 KIQ524297 KSM524297 LCI524297 LME524297 LWA524297 MFW524297 MPS524297 MZO524297 NJK524297 NTG524297 ODC524297 OMY524297 OWU524297 PGQ524297 PQM524297 QAI524297 QKE524297 QUA524297 RDW524297 RNS524297 RXO524297 SHK524297 SRG524297 TBC524297 TKY524297 TUU524297 UEQ524297 UOM524297 UYI524297 VIE524297 VSA524297 WBW524297 WLS524297 WVO524297 G589833 JC589833 SY589833 ACU589833 AMQ589833 AWM589833 BGI589833 BQE589833 CAA589833 CJW589833 CTS589833 DDO589833 DNK589833 DXG589833 EHC589833 EQY589833 FAU589833 FKQ589833 FUM589833 GEI589833 GOE589833 GYA589833 HHW589833 HRS589833 IBO589833 ILK589833 IVG589833 JFC589833 JOY589833 JYU589833 KIQ589833 KSM589833 LCI589833 LME589833 LWA589833 MFW589833 MPS589833 MZO589833 NJK589833 NTG589833 ODC589833 OMY589833 OWU589833 PGQ589833 PQM589833 QAI589833 QKE589833 QUA589833 RDW589833 RNS589833 RXO589833 SHK589833 SRG589833 TBC589833 TKY589833 TUU589833 UEQ589833 UOM589833 UYI589833 VIE589833 VSA589833 WBW589833 WLS589833 WVO589833 G655369 JC655369 SY655369 ACU655369 AMQ655369 AWM655369 BGI655369 BQE655369 CAA655369 CJW655369 CTS655369 DDO655369 DNK655369 DXG655369 EHC655369 EQY655369 FAU655369 FKQ655369 FUM655369 GEI655369 GOE655369 GYA655369 HHW655369 HRS655369 IBO655369 ILK655369 IVG655369 JFC655369 JOY655369 JYU655369 KIQ655369 KSM655369 LCI655369 LME655369 LWA655369 MFW655369 MPS655369 MZO655369 NJK655369 NTG655369 ODC655369 OMY655369 OWU655369 PGQ655369 PQM655369 QAI655369 QKE655369 QUA655369 RDW655369 RNS655369 RXO655369 SHK655369 SRG655369 TBC655369 TKY655369 TUU655369 UEQ655369 UOM655369 UYI655369 VIE655369 VSA655369 WBW655369 WLS655369 WVO655369 G720905 JC720905 SY720905 ACU720905 AMQ720905 AWM720905 BGI720905 BQE720905 CAA720905 CJW720905 CTS720905 DDO720905 DNK720905 DXG720905 EHC720905 EQY720905 FAU720905 FKQ720905 FUM720905 GEI720905 GOE720905 GYA720905 HHW720905 HRS720905 IBO720905 ILK720905 IVG720905 JFC720905 JOY720905 JYU720905 KIQ720905 KSM720905 LCI720905 LME720905 LWA720905 MFW720905 MPS720905 MZO720905 NJK720905 NTG720905 ODC720905 OMY720905 OWU720905 PGQ720905 PQM720905 QAI720905 QKE720905 QUA720905 RDW720905 RNS720905 RXO720905 SHK720905 SRG720905 TBC720905 TKY720905 TUU720905 UEQ720905 UOM720905 UYI720905 VIE720905 VSA720905 WBW720905 WLS720905 WVO720905 G786441 JC786441 SY786441 ACU786441 AMQ786441 AWM786441 BGI786441 BQE786441 CAA786441 CJW786441 CTS786441 DDO786441 DNK786441 DXG786441 EHC786441 EQY786441 FAU786441 FKQ786441 FUM786441 GEI786441 GOE786441 GYA786441 HHW786441 HRS786441 IBO786441 ILK786441 IVG786441 JFC786441 JOY786441 JYU786441 KIQ786441 KSM786441 LCI786441 LME786441 LWA786441 MFW786441 MPS786441 MZO786441 NJK786441 NTG786441 ODC786441 OMY786441 OWU786441 PGQ786441 PQM786441 QAI786441 QKE786441 QUA786441 RDW786441 RNS786441 RXO786441 SHK786441 SRG786441 TBC786441 TKY786441 TUU786441 UEQ786441 UOM786441 UYI786441 VIE786441 VSA786441 WBW786441 WLS786441 WVO786441 G851977 JC851977 SY851977 ACU851977 AMQ851977 AWM851977 BGI851977 BQE851977 CAA851977 CJW851977 CTS851977 DDO851977 DNK851977 DXG851977 EHC851977 EQY851977 FAU851977 FKQ851977 FUM851977 GEI851977 GOE851977 GYA851977 HHW851977 HRS851977 IBO851977 ILK851977 IVG851977 JFC851977 JOY851977 JYU851977 KIQ851977 KSM851977 LCI851977 LME851977 LWA851977 MFW851977 MPS851977 MZO851977 NJK851977 NTG851977 ODC851977 OMY851977 OWU851977 PGQ851977 PQM851977 QAI851977 QKE851977 QUA851977 RDW851977 RNS851977 RXO851977 SHK851977 SRG851977 TBC851977 TKY851977 TUU851977 UEQ851977 UOM851977 UYI851977 VIE851977 VSA851977 WBW851977 WLS851977 WVO851977 G917513 JC917513 SY917513 ACU917513 AMQ917513 AWM917513 BGI917513 BQE917513 CAA917513 CJW917513 CTS917513 DDO917513 DNK917513 DXG917513 EHC917513 EQY917513 FAU917513 FKQ917513 FUM917513 GEI917513 GOE917513 GYA917513 HHW917513 HRS917513 IBO917513 ILK917513 IVG917513 JFC917513 JOY917513 JYU917513 KIQ917513 KSM917513 LCI917513 LME917513 LWA917513 MFW917513 MPS917513 MZO917513 NJK917513 NTG917513 ODC917513 OMY917513 OWU917513 PGQ917513 PQM917513 QAI917513 QKE917513 QUA917513 RDW917513 RNS917513 RXO917513 SHK917513 SRG917513 TBC917513 TKY917513 TUU917513 UEQ917513 UOM917513 UYI917513 VIE917513 VSA917513 WBW917513 WLS917513 WVO917513 G983049 JC983049 SY983049 ACU983049 AMQ983049 AWM983049 BGI983049 BQE983049 CAA983049 CJW983049 CTS983049 DDO983049 DNK983049 DXG983049 EHC983049 EQY983049 FAU983049 FKQ983049 FUM983049 GEI983049 GOE983049 GYA983049 HHW983049 HRS983049 IBO983049 ILK983049 IVG983049 JFC983049 JOY983049 JYU983049 KIQ983049 KSM983049 LCI983049 LME983049 LWA983049 MFW983049 MPS983049 MZO983049 NJK983049 NTG983049 ODC983049 OMY983049 OWU983049 PGQ983049 PQM983049 QAI983049 QKE983049 QUA983049 RDW983049 RNS983049 RXO983049 SHK983049 SRG983049 TBC983049 TKY983049 TUU983049 UEQ983049 UOM983049 UYI983049 VIE983049 VSA983049 WBW983049 WLS983049 WVO983049" xr:uid="{1DAF88A7-104A-40B0-9C7B-5B916343684B}">
      <formula1>$I$9:$I$14</formula1>
    </dataValidation>
    <dataValidation type="list" allowBlank="1" showInputMessage="1" showErrorMessage="1" sqref="B7 IX7 ST7 ACP7 AML7 AWH7 BGD7 BPZ7 BZV7 CJR7 CTN7 DDJ7 DNF7 DXB7 EGX7 EQT7 FAP7 FKL7 FUH7 GED7 GNZ7 GXV7 HHR7 HRN7 IBJ7 ILF7 IVB7 JEX7 JOT7 JYP7 KIL7 KSH7 LCD7 LLZ7 LVV7 MFR7 MPN7 MZJ7 NJF7 NTB7 OCX7 OMT7 OWP7 PGL7 PQH7 QAD7 QJZ7 QTV7 RDR7 RNN7 RXJ7 SHF7 SRB7 TAX7 TKT7 TUP7 UEL7 UOH7 UYD7 VHZ7 VRV7 WBR7 WLN7 WVJ7 B65542 IX65542 ST65542 ACP65542 AML65542 AWH65542 BGD65542 BPZ65542 BZV65542 CJR65542 CTN65542 DDJ65542 DNF65542 DXB65542 EGX65542 EQT65542 FAP65542 FKL65542 FUH65542 GED65542 GNZ65542 GXV65542 HHR65542 HRN65542 IBJ65542 ILF65542 IVB65542 JEX65542 JOT65542 JYP65542 KIL65542 KSH65542 LCD65542 LLZ65542 LVV65542 MFR65542 MPN65542 MZJ65542 NJF65542 NTB65542 OCX65542 OMT65542 OWP65542 PGL65542 PQH65542 QAD65542 QJZ65542 QTV65542 RDR65542 RNN65542 RXJ65542 SHF65542 SRB65542 TAX65542 TKT65542 TUP65542 UEL65542 UOH65542 UYD65542 VHZ65542 VRV65542 WBR65542 WLN65542 WVJ65542 B131078 IX131078 ST131078 ACP131078 AML131078 AWH131078 BGD131078 BPZ131078 BZV131078 CJR131078 CTN131078 DDJ131078 DNF131078 DXB131078 EGX131078 EQT131078 FAP131078 FKL131078 FUH131078 GED131078 GNZ131078 GXV131078 HHR131078 HRN131078 IBJ131078 ILF131078 IVB131078 JEX131078 JOT131078 JYP131078 KIL131078 KSH131078 LCD131078 LLZ131078 LVV131078 MFR131078 MPN131078 MZJ131078 NJF131078 NTB131078 OCX131078 OMT131078 OWP131078 PGL131078 PQH131078 QAD131078 QJZ131078 QTV131078 RDR131078 RNN131078 RXJ131078 SHF131078 SRB131078 TAX131078 TKT131078 TUP131078 UEL131078 UOH131078 UYD131078 VHZ131078 VRV131078 WBR131078 WLN131078 WVJ131078 B196614 IX196614 ST196614 ACP196614 AML196614 AWH196614 BGD196614 BPZ196614 BZV196614 CJR196614 CTN196614 DDJ196614 DNF196614 DXB196614 EGX196614 EQT196614 FAP196614 FKL196614 FUH196614 GED196614 GNZ196614 GXV196614 HHR196614 HRN196614 IBJ196614 ILF196614 IVB196614 JEX196614 JOT196614 JYP196614 KIL196614 KSH196614 LCD196614 LLZ196614 LVV196614 MFR196614 MPN196614 MZJ196614 NJF196614 NTB196614 OCX196614 OMT196614 OWP196614 PGL196614 PQH196614 QAD196614 QJZ196614 QTV196614 RDR196614 RNN196614 RXJ196614 SHF196614 SRB196614 TAX196614 TKT196614 TUP196614 UEL196614 UOH196614 UYD196614 VHZ196614 VRV196614 WBR196614 WLN196614 WVJ196614 B262150 IX262150 ST262150 ACP262150 AML262150 AWH262150 BGD262150 BPZ262150 BZV262150 CJR262150 CTN262150 DDJ262150 DNF262150 DXB262150 EGX262150 EQT262150 FAP262150 FKL262150 FUH262150 GED262150 GNZ262150 GXV262150 HHR262150 HRN262150 IBJ262150 ILF262150 IVB262150 JEX262150 JOT262150 JYP262150 KIL262150 KSH262150 LCD262150 LLZ262150 LVV262150 MFR262150 MPN262150 MZJ262150 NJF262150 NTB262150 OCX262150 OMT262150 OWP262150 PGL262150 PQH262150 QAD262150 QJZ262150 QTV262150 RDR262150 RNN262150 RXJ262150 SHF262150 SRB262150 TAX262150 TKT262150 TUP262150 UEL262150 UOH262150 UYD262150 VHZ262150 VRV262150 WBR262150 WLN262150 WVJ262150 B327686 IX327686 ST327686 ACP327686 AML327686 AWH327686 BGD327686 BPZ327686 BZV327686 CJR327686 CTN327686 DDJ327686 DNF327686 DXB327686 EGX327686 EQT327686 FAP327686 FKL327686 FUH327686 GED327686 GNZ327686 GXV327686 HHR327686 HRN327686 IBJ327686 ILF327686 IVB327686 JEX327686 JOT327686 JYP327686 KIL327686 KSH327686 LCD327686 LLZ327686 LVV327686 MFR327686 MPN327686 MZJ327686 NJF327686 NTB327686 OCX327686 OMT327686 OWP327686 PGL327686 PQH327686 QAD327686 QJZ327686 QTV327686 RDR327686 RNN327686 RXJ327686 SHF327686 SRB327686 TAX327686 TKT327686 TUP327686 UEL327686 UOH327686 UYD327686 VHZ327686 VRV327686 WBR327686 WLN327686 WVJ327686 B393222 IX393222 ST393222 ACP393222 AML393222 AWH393222 BGD393222 BPZ393222 BZV393222 CJR393222 CTN393222 DDJ393222 DNF393222 DXB393222 EGX393222 EQT393222 FAP393222 FKL393222 FUH393222 GED393222 GNZ393222 GXV393222 HHR393222 HRN393222 IBJ393222 ILF393222 IVB393222 JEX393222 JOT393222 JYP393222 KIL393222 KSH393222 LCD393222 LLZ393222 LVV393222 MFR393222 MPN393222 MZJ393222 NJF393222 NTB393222 OCX393222 OMT393222 OWP393222 PGL393222 PQH393222 QAD393222 QJZ393222 QTV393222 RDR393222 RNN393222 RXJ393222 SHF393222 SRB393222 TAX393222 TKT393222 TUP393222 UEL393222 UOH393222 UYD393222 VHZ393222 VRV393222 WBR393222 WLN393222 WVJ393222 B458758 IX458758 ST458758 ACP458758 AML458758 AWH458758 BGD458758 BPZ458758 BZV458758 CJR458758 CTN458758 DDJ458758 DNF458758 DXB458758 EGX458758 EQT458758 FAP458758 FKL458758 FUH458758 GED458758 GNZ458758 GXV458758 HHR458758 HRN458758 IBJ458758 ILF458758 IVB458758 JEX458758 JOT458758 JYP458758 KIL458758 KSH458758 LCD458758 LLZ458758 LVV458758 MFR458758 MPN458758 MZJ458758 NJF458758 NTB458758 OCX458758 OMT458758 OWP458758 PGL458758 PQH458758 QAD458758 QJZ458758 QTV458758 RDR458758 RNN458758 RXJ458758 SHF458758 SRB458758 TAX458758 TKT458758 TUP458758 UEL458758 UOH458758 UYD458758 VHZ458758 VRV458758 WBR458758 WLN458758 WVJ458758 B524294 IX524294 ST524294 ACP524294 AML524294 AWH524294 BGD524294 BPZ524294 BZV524294 CJR524294 CTN524294 DDJ524294 DNF524294 DXB524294 EGX524294 EQT524294 FAP524294 FKL524294 FUH524294 GED524294 GNZ524294 GXV524294 HHR524294 HRN524294 IBJ524294 ILF524294 IVB524294 JEX524294 JOT524294 JYP524294 KIL524294 KSH524294 LCD524294 LLZ524294 LVV524294 MFR524294 MPN524294 MZJ524294 NJF524294 NTB524294 OCX524294 OMT524294 OWP524294 PGL524294 PQH524294 QAD524294 QJZ524294 QTV524294 RDR524294 RNN524294 RXJ524294 SHF524294 SRB524294 TAX524294 TKT524294 TUP524294 UEL524294 UOH524294 UYD524294 VHZ524294 VRV524294 WBR524294 WLN524294 WVJ524294 B589830 IX589830 ST589830 ACP589830 AML589830 AWH589830 BGD589830 BPZ589830 BZV589830 CJR589830 CTN589830 DDJ589830 DNF589830 DXB589830 EGX589830 EQT589830 FAP589830 FKL589830 FUH589830 GED589830 GNZ589830 GXV589830 HHR589830 HRN589830 IBJ589830 ILF589830 IVB589830 JEX589830 JOT589830 JYP589830 KIL589830 KSH589830 LCD589830 LLZ589830 LVV589830 MFR589830 MPN589830 MZJ589830 NJF589830 NTB589830 OCX589830 OMT589830 OWP589830 PGL589830 PQH589830 QAD589830 QJZ589830 QTV589830 RDR589830 RNN589830 RXJ589830 SHF589830 SRB589830 TAX589830 TKT589830 TUP589830 UEL589830 UOH589830 UYD589830 VHZ589830 VRV589830 WBR589830 WLN589830 WVJ589830 B655366 IX655366 ST655366 ACP655366 AML655366 AWH655366 BGD655366 BPZ655366 BZV655366 CJR655366 CTN655366 DDJ655366 DNF655366 DXB655366 EGX655366 EQT655366 FAP655366 FKL655366 FUH655366 GED655366 GNZ655366 GXV655366 HHR655366 HRN655366 IBJ655366 ILF655366 IVB655366 JEX655366 JOT655366 JYP655366 KIL655366 KSH655366 LCD655366 LLZ655366 LVV655366 MFR655366 MPN655366 MZJ655366 NJF655366 NTB655366 OCX655366 OMT655366 OWP655366 PGL655366 PQH655366 QAD655366 QJZ655366 QTV655366 RDR655366 RNN655366 RXJ655366 SHF655366 SRB655366 TAX655366 TKT655366 TUP655366 UEL655366 UOH655366 UYD655366 VHZ655366 VRV655366 WBR655366 WLN655366 WVJ655366 B720902 IX720902 ST720902 ACP720902 AML720902 AWH720902 BGD720902 BPZ720902 BZV720902 CJR720902 CTN720902 DDJ720902 DNF720902 DXB720902 EGX720902 EQT720902 FAP720902 FKL720902 FUH720902 GED720902 GNZ720902 GXV720902 HHR720902 HRN720902 IBJ720902 ILF720902 IVB720902 JEX720902 JOT720902 JYP720902 KIL720902 KSH720902 LCD720902 LLZ720902 LVV720902 MFR720902 MPN720902 MZJ720902 NJF720902 NTB720902 OCX720902 OMT720902 OWP720902 PGL720902 PQH720902 QAD720902 QJZ720902 QTV720902 RDR720902 RNN720902 RXJ720902 SHF720902 SRB720902 TAX720902 TKT720902 TUP720902 UEL720902 UOH720902 UYD720902 VHZ720902 VRV720902 WBR720902 WLN720902 WVJ720902 B786438 IX786438 ST786438 ACP786438 AML786438 AWH786438 BGD786438 BPZ786438 BZV786438 CJR786438 CTN786438 DDJ786438 DNF786438 DXB786438 EGX786438 EQT786438 FAP786438 FKL786438 FUH786438 GED786438 GNZ786438 GXV786438 HHR786438 HRN786438 IBJ786438 ILF786438 IVB786438 JEX786438 JOT786438 JYP786438 KIL786438 KSH786438 LCD786438 LLZ786438 LVV786438 MFR786438 MPN786438 MZJ786438 NJF786438 NTB786438 OCX786438 OMT786438 OWP786438 PGL786438 PQH786438 QAD786438 QJZ786438 QTV786438 RDR786438 RNN786438 RXJ786438 SHF786438 SRB786438 TAX786438 TKT786438 TUP786438 UEL786438 UOH786438 UYD786438 VHZ786438 VRV786438 WBR786438 WLN786438 WVJ786438 B851974 IX851974 ST851974 ACP851974 AML851974 AWH851974 BGD851974 BPZ851974 BZV851974 CJR851974 CTN851974 DDJ851974 DNF851974 DXB851974 EGX851974 EQT851974 FAP851974 FKL851974 FUH851974 GED851974 GNZ851974 GXV851974 HHR851974 HRN851974 IBJ851974 ILF851974 IVB851974 JEX851974 JOT851974 JYP851974 KIL851974 KSH851974 LCD851974 LLZ851974 LVV851974 MFR851974 MPN851974 MZJ851974 NJF851974 NTB851974 OCX851974 OMT851974 OWP851974 PGL851974 PQH851974 QAD851974 QJZ851974 QTV851974 RDR851974 RNN851974 RXJ851974 SHF851974 SRB851974 TAX851974 TKT851974 TUP851974 UEL851974 UOH851974 UYD851974 VHZ851974 VRV851974 WBR851974 WLN851974 WVJ851974 B917510 IX917510 ST917510 ACP917510 AML917510 AWH917510 BGD917510 BPZ917510 BZV917510 CJR917510 CTN917510 DDJ917510 DNF917510 DXB917510 EGX917510 EQT917510 FAP917510 FKL917510 FUH917510 GED917510 GNZ917510 GXV917510 HHR917510 HRN917510 IBJ917510 ILF917510 IVB917510 JEX917510 JOT917510 JYP917510 KIL917510 KSH917510 LCD917510 LLZ917510 LVV917510 MFR917510 MPN917510 MZJ917510 NJF917510 NTB917510 OCX917510 OMT917510 OWP917510 PGL917510 PQH917510 QAD917510 QJZ917510 QTV917510 RDR917510 RNN917510 RXJ917510 SHF917510 SRB917510 TAX917510 TKT917510 TUP917510 UEL917510 UOH917510 UYD917510 VHZ917510 VRV917510 WBR917510 WLN917510 WVJ917510 B983046 IX983046 ST983046 ACP983046 AML983046 AWH983046 BGD983046 BPZ983046 BZV983046 CJR983046 CTN983046 DDJ983046 DNF983046 DXB983046 EGX983046 EQT983046 FAP983046 FKL983046 FUH983046 GED983046 GNZ983046 GXV983046 HHR983046 HRN983046 IBJ983046 ILF983046 IVB983046 JEX983046 JOT983046 JYP983046 KIL983046 KSH983046 LCD983046 LLZ983046 LVV983046 MFR983046 MPN983046 MZJ983046 NJF983046 NTB983046 OCX983046 OMT983046 OWP983046 PGL983046 PQH983046 QAD983046 QJZ983046 QTV983046 RDR983046 RNN983046 RXJ983046 SHF983046 SRB983046 TAX983046 TKT983046 TUP983046 UEL983046 UOH983046 UYD983046 VHZ983046 VRV983046 WBR983046 WLN983046 WVJ983046 G7 JC7 SY7 ACU7 AMQ7 AWM7 BGI7 BQE7 CAA7 CJW7 CTS7 DDO7 DNK7 DXG7 EHC7 EQY7 FAU7 FKQ7 FUM7 GEI7 GOE7 GYA7 HHW7 HRS7 IBO7 ILK7 IVG7 JFC7 JOY7 JYU7 KIQ7 KSM7 LCI7 LME7 LWA7 MFW7 MPS7 MZO7 NJK7 NTG7 ODC7 OMY7 OWU7 PGQ7 PQM7 QAI7 QKE7 QUA7 RDW7 RNS7 RXO7 SHK7 SRG7 TBC7 TKY7 TUU7 UEQ7 UOM7 UYI7 VIE7 VSA7 WBW7 WLS7 WVO7 G65542 JC65542 SY65542 ACU65542 AMQ65542 AWM65542 BGI65542 BQE65542 CAA65542 CJW65542 CTS65542 DDO65542 DNK65542 DXG65542 EHC65542 EQY65542 FAU65542 FKQ65542 FUM65542 GEI65542 GOE65542 GYA65542 HHW65542 HRS65542 IBO65542 ILK65542 IVG65542 JFC65542 JOY65542 JYU65542 KIQ65542 KSM65542 LCI65542 LME65542 LWA65542 MFW65542 MPS65542 MZO65542 NJK65542 NTG65542 ODC65542 OMY65542 OWU65542 PGQ65542 PQM65542 QAI65542 QKE65542 QUA65542 RDW65542 RNS65542 RXO65542 SHK65542 SRG65542 TBC65542 TKY65542 TUU65542 UEQ65542 UOM65542 UYI65542 VIE65542 VSA65542 WBW65542 WLS65542 WVO65542 G131078 JC131078 SY131078 ACU131078 AMQ131078 AWM131078 BGI131078 BQE131078 CAA131078 CJW131078 CTS131078 DDO131078 DNK131078 DXG131078 EHC131078 EQY131078 FAU131078 FKQ131078 FUM131078 GEI131078 GOE131078 GYA131078 HHW131078 HRS131078 IBO131078 ILK131078 IVG131078 JFC131078 JOY131078 JYU131078 KIQ131078 KSM131078 LCI131078 LME131078 LWA131078 MFW131078 MPS131078 MZO131078 NJK131078 NTG131078 ODC131078 OMY131078 OWU131078 PGQ131078 PQM131078 QAI131078 QKE131078 QUA131078 RDW131078 RNS131078 RXO131078 SHK131078 SRG131078 TBC131078 TKY131078 TUU131078 UEQ131078 UOM131078 UYI131078 VIE131078 VSA131078 WBW131078 WLS131078 WVO131078 G196614 JC196614 SY196614 ACU196614 AMQ196614 AWM196614 BGI196614 BQE196614 CAA196614 CJW196614 CTS196614 DDO196614 DNK196614 DXG196614 EHC196614 EQY196614 FAU196614 FKQ196614 FUM196614 GEI196614 GOE196614 GYA196614 HHW196614 HRS196614 IBO196614 ILK196614 IVG196614 JFC196614 JOY196614 JYU196614 KIQ196614 KSM196614 LCI196614 LME196614 LWA196614 MFW196614 MPS196614 MZO196614 NJK196614 NTG196614 ODC196614 OMY196614 OWU196614 PGQ196614 PQM196614 QAI196614 QKE196614 QUA196614 RDW196614 RNS196614 RXO196614 SHK196614 SRG196614 TBC196614 TKY196614 TUU196614 UEQ196614 UOM196614 UYI196614 VIE196614 VSA196614 WBW196614 WLS196614 WVO196614 G262150 JC262150 SY262150 ACU262150 AMQ262150 AWM262150 BGI262150 BQE262150 CAA262150 CJW262150 CTS262150 DDO262150 DNK262150 DXG262150 EHC262150 EQY262150 FAU262150 FKQ262150 FUM262150 GEI262150 GOE262150 GYA262150 HHW262150 HRS262150 IBO262150 ILK262150 IVG262150 JFC262150 JOY262150 JYU262150 KIQ262150 KSM262150 LCI262150 LME262150 LWA262150 MFW262150 MPS262150 MZO262150 NJK262150 NTG262150 ODC262150 OMY262150 OWU262150 PGQ262150 PQM262150 QAI262150 QKE262150 QUA262150 RDW262150 RNS262150 RXO262150 SHK262150 SRG262150 TBC262150 TKY262150 TUU262150 UEQ262150 UOM262150 UYI262150 VIE262150 VSA262150 WBW262150 WLS262150 WVO262150 G327686 JC327686 SY327686 ACU327686 AMQ327686 AWM327686 BGI327686 BQE327686 CAA327686 CJW327686 CTS327686 DDO327686 DNK327686 DXG327686 EHC327686 EQY327686 FAU327686 FKQ327686 FUM327686 GEI327686 GOE327686 GYA327686 HHW327686 HRS327686 IBO327686 ILK327686 IVG327686 JFC327686 JOY327686 JYU327686 KIQ327686 KSM327686 LCI327686 LME327686 LWA327686 MFW327686 MPS327686 MZO327686 NJK327686 NTG327686 ODC327686 OMY327686 OWU327686 PGQ327686 PQM327686 QAI327686 QKE327686 QUA327686 RDW327686 RNS327686 RXO327686 SHK327686 SRG327686 TBC327686 TKY327686 TUU327686 UEQ327686 UOM327686 UYI327686 VIE327686 VSA327686 WBW327686 WLS327686 WVO327686 G393222 JC393222 SY393222 ACU393222 AMQ393222 AWM393222 BGI393222 BQE393222 CAA393222 CJW393222 CTS393222 DDO393222 DNK393222 DXG393222 EHC393222 EQY393222 FAU393222 FKQ393222 FUM393222 GEI393222 GOE393222 GYA393222 HHW393222 HRS393222 IBO393222 ILK393222 IVG393222 JFC393222 JOY393222 JYU393222 KIQ393222 KSM393222 LCI393222 LME393222 LWA393222 MFW393222 MPS393222 MZO393222 NJK393222 NTG393222 ODC393222 OMY393222 OWU393222 PGQ393222 PQM393222 QAI393222 QKE393222 QUA393222 RDW393222 RNS393222 RXO393222 SHK393222 SRG393222 TBC393222 TKY393222 TUU393222 UEQ393222 UOM393222 UYI393222 VIE393222 VSA393222 WBW393222 WLS393222 WVO393222 G458758 JC458758 SY458758 ACU458758 AMQ458758 AWM458758 BGI458758 BQE458758 CAA458758 CJW458758 CTS458758 DDO458758 DNK458758 DXG458758 EHC458758 EQY458758 FAU458758 FKQ458758 FUM458758 GEI458758 GOE458758 GYA458758 HHW458758 HRS458758 IBO458758 ILK458758 IVG458758 JFC458758 JOY458758 JYU458758 KIQ458758 KSM458758 LCI458758 LME458758 LWA458758 MFW458758 MPS458758 MZO458758 NJK458758 NTG458758 ODC458758 OMY458758 OWU458758 PGQ458758 PQM458758 QAI458758 QKE458758 QUA458758 RDW458758 RNS458758 RXO458758 SHK458758 SRG458758 TBC458758 TKY458758 TUU458758 UEQ458758 UOM458758 UYI458758 VIE458758 VSA458758 WBW458758 WLS458758 WVO458758 G524294 JC524294 SY524294 ACU524294 AMQ524294 AWM524294 BGI524294 BQE524294 CAA524294 CJW524294 CTS524294 DDO524294 DNK524294 DXG524294 EHC524294 EQY524294 FAU524294 FKQ524294 FUM524294 GEI524294 GOE524294 GYA524294 HHW524294 HRS524294 IBO524294 ILK524294 IVG524294 JFC524294 JOY524294 JYU524294 KIQ524294 KSM524294 LCI524294 LME524294 LWA524294 MFW524294 MPS524294 MZO524294 NJK524294 NTG524294 ODC524294 OMY524294 OWU524294 PGQ524294 PQM524294 QAI524294 QKE524294 QUA524294 RDW524294 RNS524294 RXO524294 SHK524294 SRG524294 TBC524294 TKY524294 TUU524294 UEQ524294 UOM524294 UYI524294 VIE524294 VSA524294 WBW524294 WLS524294 WVO524294 G589830 JC589830 SY589830 ACU589830 AMQ589830 AWM589830 BGI589830 BQE589830 CAA589830 CJW589830 CTS589830 DDO589830 DNK589830 DXG589830 EHC589830 EQY589830 FAU589830 FKQ589830 FUM589830 GEI589830 GOE589830 GYA589830 HHW589830 HRS589830 IBO589830 ILK589830 IVG589830 JFC589830 JOY589830 JYU589830 KIQ589830 KSM589830 LCI589830 LME589830 LWA589830 MFW589830 MPS589830 MZO589830 NJK589830 NTG589830 ODC589830 OMY589830 OWU589830 PGQ589830 PQM589830 QAI589830 QKE589830 QUA589830 RDW589830 RNS589830 RXO589830 SHK589830 SRG589830 TBC589830 TKY589830 TUU589830 UEQ589830 UOM589830 UYI589830 VIE589830 VSA589830 WBW589830 WLS589830 WVO589830 G655366 JC655366 SY655366 ACU655366 AMQ655366 AWM655366 BGI655366 BQE655366 CAA655366 CJW655366 CTS655366 DDO655366 DNK655366 DXG655366 EHC655366 EQY655366 FAU655366 FKQ655366 FUM655366 GEI655366 GOE655366 GYA655366 HHW655366 HRS655366 IBO655366 ILK655366 IVG655366 JFC655366 JOY655366 JYU655366 KIQ655366 KSM655366 LCI655366 LME655366 LWA655366 MFW655366 MPS655366 MZO655366 NJK655366 NTG655366 ODC655366 OMY655366 OWU655366 PGQ655366 PQM655366 QAI655366 QKE655366 QUA655366 RDW655366 RNS655366 RXO655366 SHK655366 SRG655366 TBC655366 TKY655366 TUU655366 UEQ655366 UOM655366 UYI655366 VIE655366 VSA655366 WBW655366 WLS655366 WVO655366 G720902 JC720902 SY720902 ACU720902 AMQ720902 AWM720902 BGI720902 BQE720902 CAA720902 CJW720902 CTS720902 DDO720902 DNK720902 DXG720902 EHC720902 EQY720902 FAU720902 FKQ720902 FUM720902 GEI720902 GOE720902 GYA720902 HHW720902 HRS720902 IBO720902 ILK720902 IVG720902 JFC720902 JOY720902 JYU720902 KIQ720902 KSM720902 LCI720902 LME720902 LWA720902 MFW720902 MPS720902 MZO720902 NJK720902 NTG720902 ODC720902 OMY720902 OWU720902 PGQ720902 PQM720902 QAI720902 QKE720902 QUA720902 RDW720902 RNS720902 RXO720902 SHK720902 SRG720902 TBC720902 TKY720902 TUU720902 UEQ720902 UOM720902 UYI720902 VIE720902 VSA720902 WBW720902 WLS720902 WVO720902 G786438 JC786438 SY786438 ACU786438 AMQ786438 AWM786438 BGI786438 BQE786438 CAA786438 CJW786438 CTS786438 DDO786438 DNK786438 DXG786438 EHC786438 EQY786438 FAU786438 FKQ786438 FUM786438 GEI786438 GOE786438 GYA786438 HHW786438 HRS786438 IBO786438 ILK786438 IVG786438 JFC786438 JOY786438 JYU786438 KIQ786438 KSM786438 LCI786438 LME786438 LWA786438 MFW786438 MPS786438 MZO786438 NJK786438 NTG786438 ODC786438 OMY786438 OWU786438 PGQ786438 PQM786438 QAI786438 QKE786438 QUA786438 RDW786438 RNS786438 RXO786438 SHK786438 SRG786438 TBC786438 TKY786438 TUU786438 UEQ786438 UOM786438 UYI786438 VIE786438 VSA786438 WBW786438 WLS786438 WVO786438 G851974 JC851974 SY851974 ACU851974 AMQ851974 AWM851974 BGI851974 BQE851974 CAA851974 CJW851974 CTS851974 DDO851974 DNK851974 DXG851974 EHC851974 EQY851974 FAU851974 FKQ851974 FUM851974 GEI851974 GOE851974 GYA851974 HHW851974 HRS851974 IBO851974 ILK851974 IVG851974 JFC851974 JOY851974 JYU851974 KIQ851974 KSM851974 LCI851974 LME851974 LWA851974 MFW851974 MPS851974 MZO851974 NJK851974 NTG851974 ODC851974 OMY851974 OWU851974 PGQ851974 PQM851974 QAI851974 QKE851974 QUA851974 RDW851974 RNS851974 RXO851974 SHK851974 SRG851974 TBC851974 TKY851974 TUU851974 UEQ851974 UOM851974 UYI851974 VIE851974 VSA851974 WBW851974 WLS851974 WVO851974 G917510 JC917510 SY917510 ACU917510 AMQ917510 AWM917510 BGI917510 BQE917510 CAA917510 CJW917510 CTS917510 DDO917510 DNK917510 DXG917510 EHC917510 EQY917510 FAU917510 FKQ917510 FUM917510 GEI917510 GOE917510 GYA917510 HHW917510 HRS917510 IBO917510 ILK917510 IVG917510 JFC917510 JOY917510 JYU917510 KIQ917510 KSM917510 LCI917510 LME917510 LWA917510 MFW917510 MPS917510 MZO917510 NJK917510 NTG917510 ODC917510 OMY917510 OWU917510 PGQ917510 PQM917510 QAI917510 QKE917510 QUA917510 RDW917510 RNS917510 RXO917510 SHK917510 SRG917510 TBC917510 TKY917510 TUU917510 UEQ917510 UOM917510 UYI917510 VIE917510 VSA917510 WBW917510 WLS917510 WVO917510 G983046 JC983046 SY983046 ACU983046 AMQ983046 AWM983046 BGI983046 BQE983046 CAA983046 CJW983046 CTS983046 DDO983046 DNK983046 DXG983046 EHC983046 EQY983046 FAU983046 FKQ983046 FUM983046 GEI983046 GOE983046 GYA983046 HHW983046 HRS983046 IBO983046 ILK983046 IVG983046 JFC983046 JOY983046 JYU983046 KIQ983046 KSM983046 LCI983046 LME983046 LWA983046 MFW983046 MPS983046 MZO983046 NJK983046 NTG983046 ODC983046 OMY983046 OWU983046 PGQ983046 PQM983046 QAI983046 QKE983046 QUA983046 RDW983046 RNS983046 RXO983046 SHK983046 SRG983046 TBC983046 TKY983046 TUU983046 UEQ983046 UOM983046 UYI983046 VIE983046 VSA983046 WBW983046 WLS983046 WVO983046" xr:uid="{254D0637-046B-4B4D-A4C7-C6FC869F1A5E}">
      <formula1>"Com Desoneração, Sem Desoneração"</formula1>
    </dataValidation>
  </dataValidations>
  <pageMargins left="0.511811024" right="0.511811024" top="0.78740157499999996" bottom="0.78740157499999996" header="0.31496062000000002" footer="0.31496062000000002"/>
  <pageSetup paperSize="9" scale="98"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sheetPr>
  <dimension ref="C1:AK105"/>
  <sheetViews>
    <sheetView showGridLines="0" view="pageBreakPreview" zoomScale="85" zoomScaleNormal="100" zoomScaleSheetLayoutView="85" workbookViewId="0">
      <selection activeCell="V23" sqref="V23"/>
    </sheetView>
  </sheetViews>
  <sheetFormatPr defaultColWidth="9.140625" defaultRowHeight="12.75" outlineLevelRow="1" x14ac:dyDescent="0.2"/>
  <cols>
    <col min="1" max="1" width="1.140625" style="435" customWidth="1"/>
    <col min="2" max="3" width="0.85546875" style="435" customWidth="1"/>
    <col min="4" max="4" width="12.42578125" style="437" customWidth="1"/>
    <col min="5" max="6" width="0.85546875" style="437" customWidth="1"/>
    <col min="7" max="7" width="13" style="453" customWidth="1"/>
    <col min="8" max="9" width="0.85546875" style="437" customWidth="1"/>
    <col min="10" max="10" width="55.140625" style="441" customWidth="1"/>
    <col min="11" max="12" width="0.85546875" style="441" customWidth="1"/>
    <col min="13" max="13" width="8.85546875" style="440" customWidth="1"/>
    <col min="14" max="15" width="0.7109375" style="439" customWidth="1"/>
    <col min="16" max="16" width="14" style="438" customWidth="1"/>
    <col min="17" max="18" width="0.7109375" style="436" customWidth="1"/>
    <col min="19" max="19" width="15.42578125" style="436" customWidth="1"/>
    <col min="20" max="21" width="0.7109375" style="436" customWidth="1"/>
    <col min="22" max="22" width="15" style="436" customWidth="1"/>
    <col min="23" max="25" width="0.85546875" style="435" customWidth="1"/>
    <col min="26" max="26" width="1.140625" style="435" customWidth="1"/>
    <col min="27" max="27" width="16.85546875" style="551" customWidth="1"/>
    <col min="28" max="28" width="10" style="436" customWidth="1"/>
    <col min="29" max="29" width="14.85546875" style="436" customWidth="1"/>
    <col min="30" max="30" width="14.42578125" style="436" customWidth="1"/>
    <col min="31" max="31" width="13.28515625" style="435" customWidth="1"/>
    <col min="32" max="33" width="12.42578125" style="436" customWidth="1"/>
    <col min="34" max="34" width="8.85546875" style="435" customWidth="1"/>
    <col min="35" max="35" width="8.85546875" style="119" customWidth="1"/>
    <col min="36" max="37" width="2.42578125" style="435" customWidth="1"/>
    <col min="38" max="38" width="11.7109375" style="435" customWidth="1"/>
    <col min="39" max="39" width="10" style="435" customWidth="1"/>
    <col min="40" max="49" width="2.85546875" style="435" customWidth="1"/>
    <col min="50" max="50" width="14.140625" style="435" customWidth="1"/>
    <col min="51" max="51" width="14.85546875" style="435" customWidth="1"/>
    <col min="52" max="52" width="2.85546875" style="435" customWidth="1"/>
    <col min="53" max="66" width="2.42578125" style="435" customWidth="1"/>
    <col min="67" max="16384" width="9.140625" style="435"/>
  </cols>
  <sheetData>
    <row r="1" spans="3:37" ht="3" customHeight="1" x14ac:dyDescent="0.2"/>
    <row r="2" spans="3:37" ht="5.0999999999999996" customHeight="1" thickBot="1" x14ac:dyDescent="0.25"/>
    <row r="3" spans="3:37" ht="5.0999999999999996" customHeight="1" x14ac:dyDescent="0.2">
      <c r="C3" s="486"/>
      <c r="D3" s="506"/>
      <c r="E3" s="506"/>
      <c r="F3" s="506"/>
      <c r="G3" s="552"/>
      <c r="H3" s="506"/>
      <c r="I3" s="506"/>
      <c r="J3" s="507"/>
      <c r="K3" s="507"/>
      <c r="L3" s="507"/>
      <c r="M3" s="508"/>
      <c r="N3" s="509"/>
      <c r="O3" s="509"/>
      <c r="P3" s="510"/>
      <c r="Q3" s="511"/>
      <c r="R3" s="511"/>
      <c r="S3" s="511"/>
      <c r="T3" s="511"/>
      <c r="U3" s="511"/>
      <c r="V3" s="511"/>
      <c r="W3" s="485"/>
    </row>
    <row r="4" spans="3:37" ht="21" customHeight="1" x14ac:dyDescent="0.2">
      <c r="C4" s="444"/>
      <c r="D4" s="982" t="s">
        <v>111</v>
      </c>
      <c r="E4" s="982"/>
      <c r="F4" s="982"/>
      <c r="G4" s="982"/>
      <c r="H4" s="982"/>
      <c r="I4" s="982"/>
      <c r="J4" s="982"/>
      <c r="K4" s="982"/>
      <c r="L4" s="982"/>
      <c r="M4" s="982"/>
      <c r="N4" s="982"/>
      <c r="O4" s="982"/>
      <c r="P4" s="982"/>
      <c r="Q4" s="982"/>
      <c r="R4" s="982"/>
      <c r="S4" s="982"/>
      <c r="T4" s="982"/>
      <c r="U4" s="982"/>
      <c r="V4" s="982"/>
      <c r="W4" s="442"/>
    </row>
    <row r="5" spans="3:37" ht="27" customHeight="1" x14ac:dyDescent="0.2">
      <c r="C5" s="444"/>
      <c r="D5" s="982"/>
      <c r="E5" s="982"/>
      <c r="F5" s="982"/>
      <c r="G5" s="982"/>
      <c r="H5" s="982"/>
      <c r="I5" s="982"/>
      <c r="J5" s="982"/>
      <c r="K5" s="982"/>
      <c r="L5" s="982"/>
      <c r="M5" s="982"/>
      <c r="N5" s="982"/>
      <c r="O5" s="982"/>
      <c r="P5" s="982"/>
      <c r="Q5" s="982"/>
      <c r="R5" s="982"/>
      <c r="S5" s="982"/>
      <c r="T5" s="982"/>
      <c r="U5" s="982"/>
      <c r="V5" s="982"/>
      <c r="W5" s="442"/>
    </row>
    <row r="6" spans="3:37" ht="3" customHeight="1" x14ac:dyDescent="0.2">
      <c r="C6" s="444"/>
      <c r="D6" s="478"/>
      <c r="E6" s="478"/>
      <c r="F6" s="478"/>
      <c r="G6" s="553"/>
      <c r="H6" s="478"/>
      <c r="I6" s="478"/>
      <c r="J6" s="484"/>
      <c r="K6" s="484"/>
      <c r="L6" s="484"/>
      <c r="M6" s="483"/>
      <c r="N6" s="482"/>
      <c r="O6" s="482"/>
      <c r="P6" s="481"/>
      <c r="Q6" s="479"/>
      <c r="R6" s="479"/>
      <c r="S6" s="480"/>
      <c r="T6" s="479"/>
      <c r="U6" s="479"/>
      <c r="V6" s="479"/>
      <c r="W6" s="442"/>
    </row>
    <row r="7" spans="3:37" s="455" customFormat="1" ht="12.75" customHeight="1" x14ac:dyDescent="0.2">
      <c r="C7" s="465"/>
      <c r="D7" s="407" t="s">
        <v>2</v>
      </c>
      <c r="E7" s="466"/>
      <c r="F7" s="466"/>
      <c r="G7" s="554"/>
      <c r="H7" s="466"/>
      <c r="I7" s="466"/>
      <c r="J7" s="302"/>
      <c r="K7" s="303"/>
      <c r="L7" s="303"/>
      <c r="M7" s="470"/>
      <c r="N7" s="469"/>
      <c r="O7" s="469"/>
      <c r="P7" s="468"/>
      <c r="Q7" s="467"/>
      <c r="R7" s="467"/>
      <c r="S7" s="467"/>
      <c r="T7" s="467"/>
      <c r="U7" s="467"/>
      <c r="V7" s="467"/>
      <c r="W7" s="457"/>
      <c r="AA7" s="559"/>
      <c r="AB7" s="456"/>
      <c r="AC7" s="456"/>
      <c r="AD7" s="456"/>
      <c r="AF7" s="456"/>
      <c r="AG7" s="456"/>
      <c r="AI7" s="313"/>
    </row>
    <row r="8" spans="3:37" s="455" customFormat="1" ht="14.25" x14ac:dyDescent="0.2">
      <c r="C8" s="465"/>
      <c r="D8" s="137" t="str">
        <f>'OR - GERAL'!D9</f>
        <v>ENRONCAMENTO DO LADO NORTE DO RIO DOCE - COLATINA.</v>
      </c>
      <c r="E8" s="36"/>
      <c r="F8" s="36"/>
      <c r="G8" s="555"/>
      <c r="H8" s="36"/>
      <c r="I8" s="36"/>
      <c r="J8" s="477"/>
      <c r="K8" s="471"/>
      <c r="L8" s="471"/>
      <c r="M8" s="476"/>
      <c r="N8" s="475"/>
      <c r="O8" s="475"/>
      <c r="P8" s="474"/>
      <c r="Q8" s="472"/>
      <c r="R8" s="472"/>
      <c r="S8" s="473"/>
      <c r="T8" s="472"/>
      <c r="U8" s="472"/>
      <c r="V8" s="472"/>
      <c r="W8" s="457"/>
      <c r="AA8" s="559"/>
      <c r="AB8" s="456"/>
      <c r="AC8" s="456"/>
      <c r="AD8" s="456"/>
      <c r="AF8" s="456"/>
      <c r="AG8" s="456"/>
      <c r="AI8" s="313"/>
    </row>
    <row r="9" spans="3:37" s="455" customFormat="1" ht="12.75" customHeight="1" x14ac:dyDescent="0.2">
      <c r="C9" s="465"/>
      <c r="D9" s="407" t="s">
        <v>3</v>
      </c>
      <c r="E9" s="466"/>
      <c r="F9" s="466"/>
      <c r="G9" s="554"/>
      <c r="H9" s="466"/>
      <c r="I9" s="466"/>
      <c r="J9" s="302"/>
      <c r="K9" s="303"/>
      <c r="L9" s="303"/>
      <c r="M9" s="470"/>
      <c r="N9" s="469"/>
      <c r="O9" s="469"/>
      <c r="P9" s="468"/>
      <c r="Q9" s="467"/>
      <c r="R9" s="467"/>
      <c r="S9" s="467"/>
      <c r="T9" s="467"/>
      <c r="U9" s="467"/>
      <c r="V9" s="467"/>
      <c r="W9" s="457"/>
      <c r="AA9" s="559"/>
      <c r="AB9" s="456"/>
      <c r="AC9" s="456"/>
      <c r="AD9" s="456"/>
      <c r="AF9" s="456"/>
      <c r="AG9" s="456"/>
      <c r="AI9" s="313"/>
    </row>
    <row r="10" spans="3:37" s="455" customFormat="1" ht="14.25" x14ac:dyDescent="0.2">
      <c r="C10" s="465"/>
      <c r="D10" s="524" t="str">
        <f>'OR - GERAL'!D11</f>
        <v>COLATINA - ES</v>
      </c>
      <c r="E10" s="323"/>
      <c r="F10" s="323"/>
      <c r="G10" s="556"/>
      <c r="H10" s="323"/>
      <c r="I10" s="323"/>
      <c r="J10" s="464"/>
      <c r="K10" s="458"/>
      <c r="L10" s="458"/>
      <c r="M10" s="463"/>
      <c r="N10" s="462"/>
      <c r="O10" s="462"/>
      <c r="P10" s="461"/>
      <c r="Q10" s="459"/>
      <c r="R10" s="459"/>
      <c r="S10" s="460"/>
      <c r="T10" s="459"/>
      <c r="U10" s="459"/>
      <c r="V10" s="512"/>
      <c r="W10" s="457"/>
      <c r="AA10" s="559"/>
      <c r="AB10" s="456"/>
      <c r="AC10" s="456"/>
      <c r="AD10" s="456"/>
      <c r="AF10" s="456"/>
      <c r="AG10" s="456"/>
      <c r="AI10" s="313"/>
    </row>
    <row r="11" spans="3:37" ht="3" customHeight="1" x14ac:dyDescent="0.2">
      <c r="C11" s="444"/>
      <c r="W11" s="442"/>
      <c r="AJ11" s="436"/>
      <c r="AK11" s="436"/>
    </row>
    <row r="12" spans="3:37" ht="15" customHeight="1" x14ac:dyDescent="0.2">
      <c r="C12" s="444"/>
      <c r="D12" s="983" t="s">
        <v>16</v>
      </c>
      <c r="E12" s="268"/>
      <c r="F12" s="268"/>
      <c r="G12" s="983"/>
      <c r="H12" s="268"/>
      <c r="I12" s="268"/>
      <c r="J12" s="983" t="s">
        <v>0</v>
      </c>
      <c r="K12" s="526"/>
      <c r="L12" s="526"/>
      <c r="M12" s="984" t="s">
        <v>1</v>
      </c>
      <c r="N12" s="527"/>
      <c r="O12" s="527"/>
      <c r="P12" s="985" t="s">
        <v>17</v>
      </c>
      <c r="Q12" s="269"/>
      <c r="R12" s="269"/>
      <c r="S12" s="947" t="s">
        <v>5</v>
      </c>
      <c r="T12" s="454"/>
      <c r="U12" s="454"/>
      <c r="V12" s="947" t="s">
        <v>4</v>
      </c>
      <c r="W12" s="442"/>
      <c r="AA12" s="981"/>
      <c r="AB12" s="544"/>
      <c r="AC12" s="544"/>
      <c r="AD12" s="453"/>
      <c r="AF12" s="435"/>
      <c r="AG12" s="435"/>
    </row>
    <row r="13" spans="3:37" ht="15" customHeight="1" x14ac:dyDescent="0.2">
      <c r="C13" s="444"/>
      <c r="D13" s="983"/>
      <c r="E13" s="268"/>
      <c r="F13" s="268"/>
      <c r="G13" s="983"/>
      <c r="H13" s="268"/>
      <c r="I13" s="268"/>
      <c r="J13" s="983"/>
      <c r="K13" s="526"/>
      <c r="L13" s="526"/>
      <c r="M13" s="984"/>
      <c r="N13" s="527"/>
      <c r="O13" s="527"/>
      <c r="P13" s="985"/>
      <c r="Q13" s="269"/>
      <c r="R13" s="269"/>
      <c r="S13" s="947"/>
      <c r="T13" s="454"/>
      <c r="U13" s="454"/>
      <c r="V13" s="947"/>
      <c r="W13" s="442"/>
      <c r="AA13" s="981"/>
      <c r="AB13" s="453"/>
      <c r="AC13" s="453"/>
      <c r="AD13" s="453"/>
      <c r="AE13" s="439"/>
      <c r="AF13" s="440"/>
      <c r="AG13" s="440"/>
      <c r="AJ13" s="453"/>
      <c r="AK13" s="453"/>
    </row>
    <row r="14" spans="3:37" ht="3" customHeight="1" x14ac:dyDescent="0.2">
      <c r="C14" s="444"/>
      <c r="D14" s="445" t="s">
        <v>159</v>
      </c>
      <c r="E14" s="445" t="s">
        <v>159</v>
      </c>
      <c r="F14" s="445" t="s">
        <v>159</v>
      </c>
      <c r="G14" s="557" t="s">
        <v>159</v>
      </c>
      <c r="H14" s="445" t="s">
        <v>159</v>
      </c>
      <c r="I14" s="445" t="s">
        <v>159</v>
      </c>
      <c r="J14" s="450" t="s">
        <v>159</v>
      </c>
      <c r="K14" s="450" t="s">
        <v>159</v>
      </c>
      <c r="L14" s="450" t="s">
        <v>159</v>
      </c>
      <c r="M14" s="449" t="s">
        <v>159</v>
      </c>
      <c r="N14" s="448" t="s">
        <v>159</v>
      </c>
      <c r="O14" s="448" t="s">
        <v>159</v>
      </c>
      <c r="P14" s="447" t="s">
        <v>159</v>
      </c>
      <c r="Q14" s="446" t="s">
        <v>159</v>
      </c>
      <c r="R14" s="446" t="s">
        <v>159</v>
      </c>
      <c r="S14" s="446" t="s">
        <v>159</v>
      </c>
      <c r="T14" s="446" t="s">
        <v>159</v>
      </c>
      <c r="U14" s="446" t="s">
        <v>159</v>
      </c>
      <c r="V14" s="446" t="s">
        <v>159</v>
      </c>
      <c r="W14" s="442"/>
      <c r="AA14" s="981"/>
      <c r="AJ14" s="436"/>
      <c r="AK14" s="436"/>
    </row>
    <row r="15" spans="3:37" ht="3" customHeight="1" x14ac:dyDescent="0.2">
      <c r="C15" s="444"/>
      <c r="D15" s="437" t="s">
        <v>159</v>
      </c>
      <c r="E15" s="437" t="s">
        <v>159</v>
      </c>
      <c r="F15" s="437" t="s">
        <v>159</v>
      </c>
      <c r="G15" s="453" t="s">
        <v>159</v>
      </c>
      <c r="H15" s="437" t="s">
        <v>159</v>
      </c>
      <c r="I15" s="437" t="s">
        <v>159</v>
      </c>
      <c r="J15" s="441" t="s">
        <v>159</v>
      </c>
      <c r="K15" s="441" t="s">
        <v>159</v>
      </c>
      <c r="L15" s="441" t="s">
        <v>159</v>
      </c>
      <c r="M15" s="440" t="s">
        <v>159</v>
      </c>
      <c r="N15" s="439" t="s">
        <v>159</v>
      </c>
      <c r="O15" s="439" t="s">
        <v>159</v>
      </c>
      <c r="P15" s="438" t="s">
        <v>159</v>
      </c>
      <c r="Q15" s="436" t="s">
        <v>159</v>
      </c>
      <c r="R15" s="436" t="s">
        <v>159</v>
      </c>
      <c r="S15" s="436" t="s">
        <v>159</v>
      </c>
      <c r="T15" s="436" t="s">
        <v>159</v>
      </c>
      <c r="U15" s="436" t="s">
        <v>159</v>
      </c>
      <c r="V15" s="436" t="s">
        <v>159</v>
      </c>
      <c r="W15" s="442"/>
      <c r="AJ15" s="436"/>
      <c r="AK15" s="436"/>
    </row>
    <row r="16" spans="3:37" ht="30" customHeight="1" x14ac:dyDescent="0.2">
      <c r="C16" s="560"/>
      <c r="D16" s="676" t="s">
        <v>222</v>
      </c>
      <c r="E16" s="676"/>
      <c r="F16" s="676"/>
      <c r="G16" s="677" t="s">
        <v>233</v>
      </c>
      <c r="H16" s="676"/>
      <c r="I16" s="676"/>
      <c r="J16" s="678" t="s">
        <v>241</v>
      </c>
      <c r="K16" s="678"/>
      <c r="L16" s="678"/>
      <c r="M16" s="679" t="s">
        <v>221</v>
      </c>
      <c r="N16" s="680"/>
      <c r="O16" s="680"/>
      <c r="P16" s="681">
        <v>1</v>
      </c>
      <c r="Q16" s="682"/>
      <c r="R16" s="682"/>
      <c r="S16" s="683"/>
      <c r="T16" s="682"/>
      <c r="U16" s="682"/>
      <c r="V16" s="682">
        <f>SUM(V17:V19)</f>
        <v>13592.503453460595</v>
      </c>
      <c r="W16" s="442"/>
      <c r="AE16" s="436"/>
    </row>
    <row r="17" spans="3:37" s="436" customFormat="1" ht="25.5" customHeight="1" outlineLevel="1" x14ac:dyDescent="0.2">
      <c r="C17" s="560"/>
      <c r="D17" s="523" t="s">
        <v>225</v>
      </c>
      <c r="E17" s="408"/>
      <c r="F17" s="430"/>
      <c r="G17" s="525">
        <v>90775</v>
      </c>
      <c r="H17" s="408"/>
      <c r="I17" s="430"/>
      <c r="J17" s="487" t="s">
        <v>309</v>
      </c>
      <c r="K17" s="409"/>
      <c r="L17" s="431"/>
      <c r="M17" s="41" t="s">
        <v>308</v>
      </c>
      <c r="N17" s="408"/>
      <c r="O17" s="430"/>
      <c r="P17" s="443">
        <f>8*6*2*2</f>
        <v>192</v>
      </c>
      <c r="Q17" s="408"/>
      <c r="R17" s="430"/>
      <c r="S17" s="895">
        <v>35.74</v>
      </c>
      <c r="T17" s="408"/>
      <c r="U17" s="430"/>
      <c r="V17" s="428">
        <f>S17*P17</f>
        <v>6862.08</v>
      </c>
      <c r="W17" s="442"/>
      <c r="X17" s="435"/>
      <c r="Y17" s="435"/>
      <c r="Z17" s="435"/>
      <c r="AA17" s="551"/>
      <c r="AH17" s="435"/>
      <c r="AI17" s="119"/>
      <c r="AJ17" s="435"/>
      <c r="AK17" s="435"/>
    </row>
    <row r="18" spans="3:37" s="436" customFormat="1" ht="25.5" customHeight="1" outlineLevel="1" x14ac:dyDescent="0.2">
      <c r="C18" s="560"/>
      <c r="D18" s="523" t="s">
        <v>225</v>
      </c>
      <c r="E18" s="408"/>
      <c r="F18" s="430"/>
      <c r="G18" s="525">
        <v>88597</v>
      </c>
      <c r="H18" s="408"/>
      <c r="I18" s="430"/>
      <c r="J18" s="487" t="s">
        <v>417</v>
      </c>
      <c r="K18" s="409"/>
      <c r="L18" s="431"/>
      <c r="M18" s="41" t="s">
        <v>308</v>
      </c>
      <c r="N18" s="408"/>
      <c r="O18" s="430"/>
      <c r="P18" s="443">
        <f>8*6*2*2</f>
        <v>192</v>
      </c>
      <c r="Q18" s="408"/>
      <c r="R18" s="430"/>
      <c r="S18" s="895">
        <f>30.46*'OR - GERAL'!AE209</f>
        <v>35.054288820107267</v>
      </c>
      <c r="T18" s="408"/>
      <c r="U18" s="430"/>
      <c r="V18" s="428">
        <f>S18*P18</f>
        <v>6730.4234534605948</v>
      </c>
      <c r="W18" s="442"/>
      <c r="X18" s="435"/>
      <c r="Y18" s="435"/>
      <c r="Z18" s="435"/>
      <c r="AA18" s="551"/>
      <c r="AH18" s="435"/>
      <c r="AI18" s="119"/>
      <c r="AJ18" s="435"/>
      <c r="AK18" s="435"/>
    </row>
    <row r="19" spans="3:37" s="436" customFormat="1" ht="6.75" customHeight="1" outlineLevel="1" x14ac:dyDescent="0.2">
      <c r="C19" s="560"/>
      <c r="D19" s="106"/>
      <c r="E19" s="48"/>
      <c r="F19" s="48"/>
      <c r="G19" s="545"/>
      <c r="H19" s="48"/>
      <c r="I19" s="48"/>
      <c r="J19" s="49"/>
      <c r="K19" s="49"/>
      <c r="L19" s="49"/>
      <c r="M19" s="48"/>
      <c r="N19" s="48"/>
      <c r="O19" s="48"/>
      <c r="P19" s="451"/>
      <c r="Q19" s="48"/>
      <c r="R19" s="48"/>
      <c r="S19" s="451"/>
      <c r="T19" s="48"/>
      <c r="U19" s="48"/>
      <c r="V19" s="451"/>
      <c r="W19" s="442"/>
      <c r="X19" s="435"/>
      <c r="Y19" s="435"/>
      <c r="Z19" s="435"/>
      <c r="AA19" s="551"/>
      <c r="AH19" s="435"/>
      <c r="AI19" s="119"/>
      <c r="AJ19" s="435"/>
      <c r="AK19" s="435"/>
    </row>
    <row r="20" spans="3:37" s="436" customFormat="1" ht="15" customHeight="1" outlineLevel="1" x14ac:dyDescent="0.2">
      <c r="C20" s="560"/>
      <c r="D20" s="106"/>
      <c r="E20" s="48"/>
      <c r="F20" s="48"/>
      <c r="G20" s="545"/>
      <c r="H20" s="48"/>
      <c r="I20" s="48"/>
      <c r="J20" s="49"/>
      <c r="K20" s="49"/>
      <c r="L20" s="49"/>
      <c r="M20" s="48"/>
      <c r="N20" s="48"/>
      <c r="O20" s="48"/>
      <c r="P20" s="452"/>
      <c r="Q20" s="48"/>
      <c r="R20" s="48"/>
      <c r="S20" s="451"/>
      <c r="T20" s="48"/>
      <c r="U20" s="48"/>
      <c r="V20" s="451"/>
      <c r="W20" s="442"/>
      <c r="X20" s="435"/>
      <c r="Y20" s="435"/>
      <c r="Z20" s="435"/>
      <c r="AA20" s="551"/>
      <c r="AH20" s="435"/>
      <c r="AI20" s="119"/>
      <c r="AJ20" s="435"/>
      <c r="AK20" s="435"/>
    </row>
    <row r="21" spans="3:37" ht="3" customHeight="1" outlineLevel="1" x14ac:dyDescent="0.2">
      <c r="C21" s="560"/>
      <c r="D21" s="669"/>
      <c r="E21" s="669"/>
      <c r="F21" s="669"/>
      <c r="G21" s="670"/>
      <c r="H21" s="669"/>
      <c r="I21" s="669"/>
      <c r="J21" s="671"/>
      <c r="K21" s="671"/>
      <c r="L21" s="671"/>
      <c r="M21" s="672"/>
      <c r="N21" s="673"/>
      <c r="O21" s="673"/>
      <c r="P21" s="674"/>
      <c r="Q21" s="675"/>
      <c r="R21" s="675"/>
      <c r="S21" s="675"/>
      <c r="T21" s="675"/>
      <c r="U21" s="675"/>
      <c r="V21" s="675"/>
      <c r="W21" s="442"/>
      <c r="AJ21" s="436"/>
      <c r="AK21" s="436"/>
    </row>
    <row r="22" spans="3:37" ht="3" customHeight="1" outlineLevel="1" x14ac:dyDescent="0.2">
      <c r="C22" s="560"/>
      <c r="W22" s="442"/>
      <c r="AJ22" s="436"/>
      <c r="AK22" s="436"/>
    </row>
    <row r="23" spans="3:37" ht="30" customHeight="1" x14ac:dyDescent="0.2">
      <c r="C23" s="560"/>
      <c r="D23" s="676" t="s">
        <v>222</v>
      </c>
      <c r="E23" s="676"/>
      <c r="F23" s="676"/>
      <c r="G23" s="677" t="s">
        <v>223</v>
      </c>
      <c r="H23" s="676"/>
      <c r="I23" s="676"/>
      <c r="J23" s="678" t="s">
        <v>256</v>
      </c>
      <c r="K23" s="678"/>
      <c r="L23" s="678"/>
      <c r="M23" s="679" t="s">
        <v>221</v>
      </c>
      <c r="N23" s="680"/>
      <c r="O23" s="680"/>
      <c r="P23" s="681">
        <v>1</v>
      </c>
      <c r="Q23" s="682"/>
      <c r="R23" s="682"/>
      <c r="S23" s="683"/>
      <c r="T23" s="682"/>
      <c r="U23" s="682"/>
      <c r="V23" s="682">
        <f>SUM(V24:V29)</f>
        <v>1626459.7388465509</v>
      </c>
      <c r="W23" s="442"/>
      <c r="AE23" s="436"/>
    </row>
    <row r="24" spans="3:37" s="436" customFormat="1" ht="25.5" customHeight="1" outlineLevel="1" x14ac:dyDescent="0.2">
      <c r="C24" s="560"/>
      <c r="D24" s="523" t="s">
        <v>225</v>
      </c>
      <c r="E24" s="408"/>
      <c r="F24" s="430"/>
      <c r="G24" s="525">
        <v>90777</v>
      </c>
      <c r="H24" s="408"/>
      <c r="I24" s="430"/>
      <c r="J24" s="45" t="s">
        <v>228</v>
      </c>
      <c r="K24" s="409"/>
      <c r="L24" s="431"/>
      <c r="M24" s="41" t="s">
        <v>84</v>
      </c>
      <c r="N24" s="408"/>
      <c r="O24" s="430"/>
      <c r="P24" s="443">
        <f>160*21</f>
        <v>3360</v>
      </c>
      <c r="Q24" s="408"/>
      <c r="R24" s="430"/>
      <c r="S24" s="895">
        <v>148.91</v>
      </c>
      <c r="T24" s="408"/>
      <c r="U24" s="430"/>
      <c r="V24" s="428">
        <f>S24*P24</f>
        <v>500337.6</v>
      </c>
      <c r="W24" s="442"/>
      <c r="X24" s="435"/>
      <c r="Y24" s="435"/>
      <c r="Z24" s="435"/>
      <c r="AA24" s="551"/>
      <c r="AH24" s="435"/>
      <c r="AI24" s="119"/>
      <c r="AJ24" s="435"/>
      <c r="AK24" s="435"/>
    </row>
    <row r="25" spans="3:37" s="436" customFormat="1" ht="25.5" customHeight="1" outlineLevel="1" x14ac:dyDescent="0.2">
      <c r="C25" s="560"/>
      <c r="D25" s="523" t="s">
        <v>225</v>
      </c>
      <c r="E25" s="408"/>
      <c r="F25" s="430"/>
      <c r="G25" s="525">
        <v>90767</v>
      </c>
      <c r="H25" s="408"/>
      <c r="I25" s="430"/>
      <c r="J25" s="45" t="s">
        <v>229</v>
      </c>
      <c r="K25" s="409"/>
      <c r="L25" s="431"/>
      <c r="M25" s="41" t="s">
        <v>84</v>
      </c>
      <c r="N25" s="408"/>
      <c r="O25" s="430"/>
      <c r="P25" s="443">
        <f>200*21</f>
        <v>4200</v>
      </c>
      <c r="Q25" s="408"/>
      <c r="R25" s="430"/>
      <c r="S25" s="895">
        <v>37.729999999999997</v>
      </c>
      <c r="T25" s="408"/>
      <c r="U25" s="430"/>
      <c r="V25" s="428">
        <f>S25*P25</f>
        <v>158466</v>
      </c>
      <c r="W25" s="442"/>
      <c r="X25" s="435"/>
      <c r="Y25" s="435"/>
      <c r="Z25" s="435"/>
      <c r="AA25" s="551"/>
      <c r="AH25" s="435"/>
      <c r="AI25" s="119"/>
      <c r="AJ25" s="435"/>
      <c r="AK25" s="435"/>
    </row>
    <row r="26" spans="3:37" s="436" customFormat="1" ht="25.5" customHeight="1" outlineLevel="1" x14ac:dyDescent="0.2">
      <c r="C26" s="560"/>
      <c r="D26" s="523" t="s">
        <v>225</v>
      </c>
      <c r="E26" s="408"/>
      <c r="F26" s="430"/>
      <c r="G26" s="525">
        <v>90780</v>
      </c>
      <c r="H26" s="408"/>
      <c r="I26" s="430"/>
      <c r="J26" s="45" t="s">
        <v>230</v>
      </c>
      <c r="K26" s="409"/>
      <c r="L26" s="431"/>
      <c r="M26" s="41" t="s">
        <v>84</v>
      </c>
      <c r="N26" s="408"/>
      <c r="O26" s="430"/>
      <c r="P26" s="443">
        <f>180*21</f>
        <v>3780</v>
      </c>
      <c r="Q26" s="408"/>
      <c r="R26" s="430"/>
      <c r="S26" s="895">
        <v>84.88</v>
      </c>
      <c r="T26" s="408"/>
      <c r="U26" s="430"/>
      <c r="V26" s="428">
        <f t="shared" ref="V26:V29" si="0">S26*P26</f>
        <v>320846.39999999997</v>
      </c>
      <c r="W26" s="442"/>
      <c r="X26" s="435"/>
      <c r="Y26" s="435"/>
      <c r="Z26" s="435"/>
      <c r="AA26" s="551"/>
      <c r="AH26" s="435"/>
      <c r="AI26" s="119"/>
      <c r="AJ26" s="435"/>
      <c r="AK26" s="435"/>
    </row>
    <row r="27" spans="3:37" s="436" customFormat="1" ht="25.5" customHeight="1" outlineLevel="1" x14ac:dyDescent="0.2">
      <c r="C27" s="560"/>
      <c r="D27" s="523" t="s">
        <v>225</v>
      </c>
      <c r="E27" s="408"/>
      <c r="F27" s="430"/>
      <c r="G27" s="525">
        <v>90776</v>
      </c>
      <c r="H27" s="408"/>
      <c r="I27" s="430"/>
      <c r="J27" s="45" t="s">
        <v>231</v>
      </c>
      <c r="K27" s="409"/>
      <c r="L27" s="431"/>
      <c r="M27" s="41" t="s">
        <v>84</v>
      </c>
      <c r="N27" s="408"/>
      <c r="O27" s="430"/>
      <c r="P27" s="443">
        <f>180*21</f>
        <v>3780</v>
      </c>
      <c r="Q27" s="408"/>
      <c r="R27" s="430"/>
      <c r="S27" s="895">
        <v>56.39</v>
      </c>
      <c r="T27" s="408"/>
      <c r="U27" s="430"/>
      <c r="V27" s="428">
        <f t="shared" si="0"/>
        <v>213154.2</v>
      </c>
      <c r="W27" s="442"/>
      <c r="X27" s="435"/>
      <c r="Y27" s="435"/>
      <c r="Z27" s="435"/>
      <c r="AA27" s="551"/>
      <c r="AH27" s="435"/>
      <c r="AI27" s="119"/>
      <c r="AJ27" s="435"/>
      <c r="AK27" s="435"/>
    </row>
    <row r="28" spans="3:37" s="436" customFormat="1" ht="25.5" customHeight="1" outlineLevel="1" x14ac:dyDescent="0.2">
      <c r="C28" s="560"/>
      <c r="D28" s="523" t="s">
        <v>225</v>
      </c>
      <c r="E28" s="408"/>
      <c r="F28" s="430"/>
      <c r="G28" s="525">
        <v>100309</v>
      </c>
      <c r="H28" s="408"/>
      <c r="I28" s="430"/>
      <c r="J28" s="45" t="s">
        <v>232</v>
      </c>
      <c r="K28" s="409"/>
      <c r="L28" s="431"/>
      <c r="M28" s="41" t="s">
        <v>84</v>
      </c>
      <c r="N28" s="408"/>
      <c r="O28" s="430"/>
      <c r="P28" s="443">
        <f>180*21</f>
        <v>3780</v>
      </c>
      <c r="Q28" s="408"/>
      <c r="R28" s="430"/>
      <c r="S28" s="895">
        <v>49.23</v>
      </c>
      <c r="T28" s="408"/>
      <c r="U28" s="430"/>
      <c r="V28" s="428">
        <f t="shared" ref="V28" si="1">S28*P28</f>
        <v>186089.4</v>
      </c>
      <c r="W28" s="442"/>
      <c r="X28" s="435"/>
      <c r="Y28" s="435"/>
      <c r="Z28" s="435"/>
      <c r="AA28" s="551"/>
      <c r="AH28" s="435"/>
      <c r="AI28" s="119"/>
      <c r="AJ28" s="435"/>
      <c r="AK28" s="435"/>
    </row>
    <row r="29" spans="3:37" s="436" customFormat="1" ht="25.5" customHeight="1" outlineLevel="1" x14ac:dyDescent="0.2">
      <c r="C29" s="560"/>
      <c r="D29" s="893" t="s">
        <v>806</v>
      </c>
      <c r="E29" s="408"/>
      <c r="F29" s="430"/>
      <c r="G29" s="525">
        <v>100309</v>
      </c>
      <c r="H29" s="408"/>
      <c r="I29" s="430"/>
      <c r="J29" s="45" t="s">
        <v>240</v>
      </c>
      <c r="K29" s="409"/>
      <c r="L29" s="431"/>
      <c r="M29" s="41" t="s">
        <v>84</v>
      </c>
      <c r="N29" s="408"/>
      <c r="O29" s="430"/>
      <c r="P29" s="443">
        <f>10</f>
        <v>10</v>
      </c>
      <c r="Q29" s="408"/>
      <c r="R29" s="430"/>
      <c r="S29" s="895">
        <f>21511.96*'OR - GERAL'!AE209</f>
        <v>24756.613884655111</v>
      </c>
      <c r="T29" s="408"/>
      <c r="U29" s="430"/>
      <c r="V29" s="428">
        <f t="shared" si="0"/>
        <v>247566.13884655113</v>
      </c>
      <c r="W29" s="442"/>
      <c r="X29" s="435"/>
      <c r="Y29" s="435"/>
      <c r="Z29" s="435"/>
      <c r="AA29" s="551"/>
      <c r="AH29" s="435"/>
      <c r="AI29" s="119"/>
      <c r="AJ29" s="435"/>
      <c r="AK29" s="435"/>
    </row>
    <row r="30" spans="3:37" s="436" customFormat="1" ht="4.5" customHeight="1" outlineLevel="1" x14ac:dyDescent="0.2">
      <c r="C30" s="560"/>
      <c r="D30" s="106"/>
      <c r="E30" s="48"/>
      <c r="F30" s="48"/>
      <c r="G30" s="545"/>
      <c r="H30" s="48"/>
      <c r="I30" s="48"/>
      <c r="J30" s="49"/>
      <c r="K30" s="49"/>
      <c r="L30" s="49"/>
      <c r="M30" s="48"/>
      <c r="N30" s="48"/>
      <c r="O30" s="48"/>
      <c r="P30" s="451"/>
      <c r="Q30" s="48"/>
      <c r="R30" s="48"/>
      <c r="S30" s="451"/>
      <c r="T30" s="48"/>
      <c r="U30" s="48"/>
      <c r="V30" s="451"/>
      <c r="W30" s="442"/>
      <c r="X30" s="435"/>
      <c r="Y30" s="435"/>
      <c r="Z30" s="435"/>
      <c r="AA30" s="551"/>
      <c r="AH30" s="435"/>
      <c r="AI30" s="119"/>
      <c r="AJ30" s="435"/>
      <c r="AK30" s="435"/>
    </row>
    <row r="31" spans="3:37" s="436" customFormat="1" ht="15" customHeight="1" outlineLevel="1" x14ac:dyDescent="0.2">
      <c r="C31" s="560"/>
      <c r="D31" s="106"/>
      <c r="E31" s="48"/>
      <c r="F31" s="48"/>
      <c r="G31" s="545"/>
      <c r="H31" s="48"/>
      <c r="I31" s="48"/>
      <c r="J31" s="49"/>
      <c r="K31" s="49"/>
      <c r="L31" s="49"/>
      <c r="M31" s="48"/>
      <c r="N31" s="48"/>
      <c r="O31" s="48"/>
      <c r="P31" s="452"/>
      <c r="Q31" s="48"/>
      <c r="R31" s="48"/>
      <c r="S31" s="451"/>
      <c r="T31" s="48"/>
      <c r="U31" s="48"/>
      <c r="V31" s="451"/>
      <c r="W31" s="442"/>
      <c r="X31" s="435"/>
      <c r="Y31" s="435"/>
      <c r="Z31" s="435"/>
      <c r="AA31" s="551"/>
      <c r="AH31" s="435"/>
      <c r="AI31" s="119"/>
      <c r="AJ31" s="435"/>
      <c r="AK31" s="435"/>
    </row>
    <row r="32" spans="3:37" ht="3" customHeight="1" outlineLevel="1" x14ac:dyDescent="0.2">
      <c r="C32" s="560"/>
      <c r="D32" s="669"/>
      <c r="E32" s="669"/>
      <c r="F32" s="669"/>
      <c r="G32" s="670"/>
      <c r="H32" s="669"/>
      <c r="I32" s="669"/>
      <c r="J32" s="671"/>
      <c r="K32" s="671"/>
      <c r="L32" s="671"/>
      <c r="M32" s="672"/>
      <c r="N32" s="673"/>
      <c r="O32" s="673"/>
      <c r="P32" s="674"/>
      <c r="Q32" s="675"/>
      <c r="R32" s="675"/>
      <c r="S32" s="675"/>
      <c r="T32" s="675"/>
      <c r="U32" s="675"/>
      <c r="V32" s="675"/>
      <c r="W32" s="442"/>
      <c r="AJ32" s="436"/>
      <c r="AK32" s="436"/>
    </row>
    <row r="33" spans="3:37" ht="3" customHeight="1" outlineLevel="1" x14ac:dyDescent="0.2">
      <c r="C33" s="560"/>
      <c r="W33" s="442"/>
      <c r="AJ33" s="436"/>
      <c r="AK33" s="436"/>
    </row>
    <row r="34" spans="3:37" ht="30" customHeight="1" x14ac:dyDescent="0.2">
      <c r="C34" s="560"/>
      <c r="D34" s="676" t="s">
        <v>222</v>
      </c>
      <c r="E34" s="676"/>
      <c r="F34" s="676"/>
      <c r="G34" s="677" t="s">
        <v>224</v>
      </c>
      <c r="H34" s="676"/>
      <c r="I34" s="676"/>
      <c r="J34" s="678" t="s">
        <v>464</v>
      </c>
      <c r="K34" s="678"/>
      <c r="L34" s="678"/>
      <c r="M34" s="679" t="s">
        <v>357</v>
      </c>
      <c r="N34" s="680"/>
      <c r="O34" s="680"/>
      <c r="P34" s="681"/>
      <c r="Q34" s="682"/>
      <c r="R34" s="682"/>
      <c r="S34" s="683"/>
      <c r="T34" s="682"/>
      <c r="U34" s="682"/>
      <c r="V34" s="682">
        <f>SUM(V35:V51)</f>
        <v>152.4539158144884</v>
      </c>
      <c r="W34" s="442"/>
      <c r="AE34" s="436"/>
    </row>
    <row r="35" spans="3:37" s="436" customFormat="1" ht="38.25" outlineLevel="1" x14ac:dyDescent="0.2">
      <c r="C35" s="560"/>
      <c r="D35" s="523" t="s">
        <v>186</v>
      </c>
      <c r="E35" s="408"/>
      <c r="F35" s="430"/>
      <c r="G35" s="525">
        <v>91931</v>
      </c>
      <c r="H35" s="408"/>
      <c r="I35" s="430"/>
      <c r="J35" s="487" t="s">
        <v>348</v>
      </c>
      <c r="K35" s="409"/>
      <c r="L35" s="431"/>
      <c r="M35" s="41" t="s">
        <v>357</v>
      </c>
      <c r="N35" s="408"/>
      <c r="O35" s="430"/>
      <c r="P35" s="443">
        <v>1</v>
      </c>
      <c r="Q35" s="408"/>
      <c r="R35" s="430"/>
      <c r="S35" s="895">
        <v>13.55</v>
      </c>
      <c r="T35" s="408"/>
      <c r="U35" s="430"/>
      <c r="V35" s="428">
        <f>S35*P35</f>
        <v>13.55</v>
      </c>
      <c r="W35" s="442"/>
      <c r="X35" s="435"/>
      <c r="Y35" s="435"/>
      <c r="Z35" s="435"/>
      <c r="AA35" s="551"/>
      <c r="AH35" s="435"/>
      <c r="AI35" s="119"/>
      <c r="AJ35" s="435"/>
      <c r="AK35" s="435"/>
    </row>
    <row r="36" spans="3:37" s="436" customFormat="1" ht="38.25" outlineLevel="1" x14ac:dyDescent="0.2">
      <c r="C36" s="560"/>
      <c r="D36" s="523" t="s">
        <v>186</v>
      </c>
      <c r="E36" s="408"/>
      <c r="F36" s="430"/>
      <c r="G36" s="525">
        <v>91933</v>
      </c>
      <c r="H36" s="408"/>
      <c r="I36" s="430"/>
      <c r="J36" s="45" t="s">
        <v>349</v>
      </c>
      <c r="K36" s="409"/>
      <c r="L36" s="431"/>
      <c r="M36" s="41" t="s">
        <v>357</v>
      </c>
      <c r="N36" s="408"/>
      <c r="O36" s="430"/>
      <c r="P36" s="443">
        <v>1</v>
      </c>
      <c r="Q36" s="408"/>
      <c r="R36" s="430"/>
      <c r="S36" s="895">
        <v>21.62</v>
      </c>
      <c r="T36" s="408"/>
      <c r="U36" s="430"/>
      <c r="V36" s="428">
        <f t="shared" ref="V36:V51" si="2">S36*P36</f>
        <v>21.62</v>
      </c>
      <c r="W36" s="442"/>
      <c r="X36" s="435"/>
      <c r="Y36" s="435"/>
      <c r="Z36" s="435"/>
      <c r="AA36" s="551"/>
      <c r="AH36" s="435"/>
      <c r="AI36" s="119"/>
      <c r="AJ36" s="435"/>
      <c r="AK36" s="435"/>
    </row>
    <row r="37" spans="3:37" s="436" customFormat="1" ht="38.25" outlineLevel="1" x14ac:dyDescent="0.2">
      <c r="C37" s="560"/>
      <c r="D37" s="523" t="s">
        <v>186</v>
      </c>
      <c r="E37" s="408"/>
      <c r="F37" s="430"/>
      <c r="G37" s="525">
        <v>2446</v>
      </c>
      <c r="H37" s="408"/>
      <c r="I37" s="430"/>
      <c r="J37" s="45" t="s">
        <v>350</v>
      </c>
      <c r="K37" s="409"/>
      <c r="L37" s="431"/>
      <c r="M37" s="41" t="s">
        <v>357</v>
      </c>
      <c r="N37" s="408"/>
      <c r="O37" s="430"/>
      <c r="P37" s="443">
        <v>1</v>
      </c>
      <c r="Q37" s="408"/>
      <c r="R37" s="430"/>
      <c r="S37" s="895">
        <f>7.95*'OR - GERAL'!AE209</f>
        <v>9.149100332234168</v>
      </c>
      <c r="T37" s="408"/>
      <c r="U37" s="430"/>
      <c r="V37" s="428">
        <f t="shared" si="2"/>
        <v>9.149100332234168</v>
      </c>
      <c r="W37" s="442"/>
      <c r="X37" s="435"/>
      <c r="Y37" s="435"/>
      <c r="Z37" s="435"/>
      <c r="AA37" s="551"/>
      <c r="AH37" s="435"/>
      <c r="AI37" s="119"/>
      <c r="AJ37" s="435"/>
      <c r="AK37" s="435"/>
    </row>
    <row r="38" spans="3:37" s="436" customFormat="1" ht="38.25" outlineLevel="1" x14ac:dyDescent="0.2">
      <c r="C38" s="560"/>
      <c r="D38" s="523" t="s">
        <v>186</v>
      </c>
      <c r="E38" s="408"/>
      <c r="F38" s="430"/>
      <c r="G38" s="525">
        <v>91926</v>
      </c>
      <c r="H38" s="408"/>
      <c r="I38" s="430"/>
      <c r="J38" s="45" t="s">
        <v>351</v>
      </c>
      <c r="K38" s="409"/>
      <c r="L38" s="431"/>
      <c r="M38" s="41" t="s">
        <v>357</v>
      </c>
      <c r="N38" s="408"/>
      <c r="O38" s="430"/>
      <c r="P38" s="443">
        <v>1</v>
      </c>
      <c r="Q38" s="408"/>
      <c r="R38" s="430"/>
      <c r="S38" s="895">
        <v>6.55</v>
      </c>
      <c r="T38" s="408"/>
      <c r="U38" s="430"/>
      <c r="V38" s="428">
        <f t="shared" si="2"/>
        <v>6.55</v>
      </c>
      <c r="W38" s="442"/>
      <c r="X38" s="435"/>
      <c r="Y38" s="435"/>
      <c r="Z38" s="435"/>
      <c r="AA38" s="551"/>
      <c r="AH38" s="435"/>
      <c r="AI38" s="119"/>
      <c r="AJ38" s="435"/>
      <c r="AK38" s="435"/>
    </row>
    <row r="39" spans="3:37" s="436" customFormat="1" ht="25.5" outlineLevel="1" x14ac:dyDescent="0.2">
      <c r="C39" s="560"/>
      <c r="D39" s="523" t="s">
        <v>186</v>
      </c>
      <c r="E39" s="408"/>
      <c r="F39" s="430"/>
      <c r="G39" s="525">
        <v>41627</v>
      </c>
      <c r="H39" s="408"/>
      <c r="I39" s="430"/>
      <c r="J39" s="45" t="s">
        <v>352</v>
      </c>
      <c r="K39" s="409"/>
      <c r="L39" s="431"/>
      <c r="M39" s="41" t="s">
        <v>358</v>
      </c>
      <c r="N39" s="408"/>
      <c r="O39" s="430"/>
      <c r="P39" s="443">
        <f>1/18</f>
        <v>5.5555555555555552E-2</v>
      </c>
      <c r="Q39" s="408"/>
      <c r="R39" s="430"/>
      <c r="S39" s="895">
        <f>178.7*'OR - GERAL'!AE209</f>
        <v>205.65336218493658</v>
      </c>
      <c r="T39" s="408"/>
      <c r="U39" s="430"/>
      <c r="V39" s="428">
        <f t="shared" si="2"/>
        <v>11.425186788052033</v>
      </c>
      <c r="W39" s="442"/>
      <c r="X39" s="435"/>
      <c r="Y39" s="435"/>
      <c r="Z39" s="435"/>
      <c r="AA39" s="551"/>
      <c r="AH39" s="435"/>
      <c r="AI39" s="119"/>
      <c r="AJ39" s="435"/>
      <c r="AK39" s="435"/>
    </row>
    <row r="40" spans="3:37" s="436" customFormat="1" ht="25.5" outlineLevel="1" x14ac:dyDescent="0.2">
      <c r="C40" s="560"/>
      <c r="D40" s="523" t="s">
        <v>186</v>
      </c>
      <c r="E40" s="408"/>
      <c r="F40" s="430"/>
      <c r="G40" s="525">
        <v>20111</v>
      </c>
      <c r="H40" s="408"/>
      <c r="I40" s="430"/>
      <c r="J40" s="45" t="s">
        <v>353</v>
      </c>
      <c r="K40" s="409"/>
      <c r="L40" s="431"/>
      <c r="M40" s="41" t="s">
        <v>358</v>
      </c>
      <c r="N40" s="408"/>
      <c r="O40" s="430"/>
      <c r="P40" s="443">
        <f>1/18</f>
        <v>5.5555555555555552E-2</v>
      </c>
      <c r="Q40" s="408"/>
      <c r="R40" s="430"/>
      <c r="S40" s="895">
        <f>11.15*'OR - GERAL'!AE209</f>
        <v>12.831757069737229</v>
      </c>
      <c r="T40" s="408"/>
      <c r="U40" s="430"/>
      <c r="V40" s="428">
        <f t="shared" si="2"/>
        <v>0.71287539276317935</v>
      </c>
      <c r="W40" s="442"/>
      <c r="X40" s="435"/>
      <c r="Y40" s="435"/>
      <c r="Z40" s="435"/>
      <c r="AA40" s="551"/>
      <c r="AH40" s="435"/>
      <c r="AI40" s="119"/>
      <c r="AJ40" s="435"/>
      <c r="AK40" s="435"/>
    </row>
    <row r="41" spans="3:37" s="436" customFormat="1" outlineLevel="1" x14ac:dyDescent="0.2">
      <c r="C41" s="560"/>
      <c r="D41" s="523" t="s">
        <v>186</v>
      </c>
      <c r="E41" s="408"/>
      <c r="F41" s="430"/>
      <c r="G41" s="525">
        <v>404</v>
      </c>
      <c r="H41" s="408"/>
      <c r="I41" s="430"/>
      <c r="J41" s="45" t="s">
        <v>354</v>
      </c>
      <c r="K41" s="409"/>
      <c r="L41" s="431"/>
      <c r="M41" s="41" t="s">
        <v>357</v>
      </c>
      <c r="N41" s="408"/>
      <c r="O41" s="430"/>
      <c r="P41" s="443">
        <v>1</v>
      </c>
      <c r="Q41" s="408"/>
      <c r="R41" s="430"/>
      <c r="S41" s="895">
        <f>1.52*'OR - GERAL'!AE209</f>
        <v>1.7492619503139542</v>
      </c>
      <c r="T41" s="408"/>
      <c r="U41" s="430"/>
      <c r="V41" s="428">
        <f t="shared" si="2"/>
        <v>1.7492619503139542</v>
      </c>
      <c r="W41" s="442"/>
      <c r="X41" s="435"/>
      <c r="Y41" s="435"/>
      <c r="Z41" s="435"/>
      <c r="AA41" s="551"/>
      <c r="AH41" s="435"/>
      <c r="AI41" s="119"/>
      <c r="AJ41" s="435"/>
      <c r="AK41" s="435"/>
    </row>
    <row r="42" spans="3:37" s="436" customFormat="1" ht="25.5" outlineLevel="1" x14ac:dyDescent="0.2">
      <c r="C42" s="560"/>
      <c r="D42" s="523" t="s">
        <v>186</v>
      </c>
      <c r="E42" s="408"/>
      <c r="F42" s="430"/>
      <c r="G42" s="525">
        <v>2510</v>
      </c>
      <c r="H42" s="408"/>
      <c r="I42" s="430"/>
      <c r="J42" s="45" t="s">
        <v>355</v>
      </c>
      <c r="K42" s="409"/>
      <c r="L42" s="431"/>
      <c r="M42" s="41" t="s">
        <v>358</v>
      </c>
      <c r="N42" s="408"/>
      <c r="O42" s="430"/>
      <c r="P42" s="443">
        <f>1/18</f>
        <v>5.5555555555555552E-2</v>
      </c>
      <c r="Q42" s="408"/>
      <c r="R42" s="430"/>
      <c r="S42" s="895">
        <f>37.04*'OR - GERAL'!AE209</f>
        <v>42.626751736597932</v>
      </c>
      <c r="T42" s="408"/>
      <c r="U42" s="430"/>
      <c r="V42" s="428">
        <f t="shared" si="2"/>
        <v>2.3681528742554403</v>
      </c>
      <c r="W42" s="442"/>
      <c r="X42" s="435"/>
      <c r="Y42" s="435"/>
      <c r="Z42" s="435"/>
      <c r="AA42" s="551"/>
      <c r="AH42" s="435"/>
      <c r="AI42" s="119"/>
      <c r="AJ42" s="435"/>
      <c r="AK42" s="435"/>
    </row>
    <row r="43" spans="3:37" s="436" customFormat="1" outlineLevel="1" x14ac:dyDescent="0.2">
      <c r="C43" s="560"/>
      <c r="D43" s="523" t="s">
        <v>186</v>
      </c>
      <c r="E43" s="408"/>
      <c r="F43" s="430"/>
      <c r="G43" s="525">
        <v>39380</v>
      </c>
      <c r="H43" s="408"/>
      <c r="I43" s="430"/>
      <c r="J43" s="45" t="s">
        <v>356</v>
      </c>
      <c r="K43" s="409"/>
      <c r="L43" s="431"/>
      <c r="M43" s="41" t="s">
        <v>358</v>
      </c>
      <c r="N43" s="408"/>
      <c r="O43" s="430"/>
      <c r="P43" s="443">
        <f>1/18</f>
        <v>5.5555555555555552E-2</v>
      </c>
      <c r="Q43" s="408"/>
      <c r="R43" s="430"/>
      <c r="S43" s="895">
        <f>21.19*'OR - GERAL'!AE209</f>
        <v>24.386092583653085</v>
      </c>
      <c r="T43" s="408"/>
      <c r="U43" s="430"/>
      <c r="V43" s="428">
        <f t="shared" si="2"/>
        <v>1.3547829213140601</v>
      </c>
      <c r="W43" s="442"/>
      <c r="X43" s="435"/>
      <c r="Y43" s="435"/>
      <c r="Z43" s="435"/>
      <c r="AA43" s="551"/>
      <c r="AH43" s="435"/>
      <c r="AI43" s="119"/>
      <c r="AJ43" s="435"/>
      <c r="AK43" s="435"/>
    </row>
    <row r="44" spans="3:37" s="436" customFormat="1" ht="38.25" outlineLevel="1" x14ac:dyDescent="0.2">
      <c r="C44" s="560"/>
      <c r="D44" s="523" t="s">
        <v>186</v>
      </c>
      <c r="E44" s="408"/>
      <c r="F44" s="430"/>
      <c r="G44" s="525">
        <v>96985</v>
      </c>
      <c r="H44" s="408"/>
      <c r="I44" s="430"/>
      <c r="J44" s="45" t="s">
        <v>837</v>
      </c>
      <c r="K44" s="409"/>
      <c r="L44" s="431"/>
      <c r="M44" s="41" t="s">
        <v>358</v>
      </c>
      <c r="N44" s="408"/>
      <c r="O44" s="430"/>
      <c r="P44" s="443">
        <f>1/18</f>
        <v>5.5555555555555552E-2</v>
      </c>
      <c r="Q44" s="408"/>
      <c r="R44" s="430"/>
      <c r="S44" s="895">
        <v>83.89</v>
      </c>
      <c r="T44" s="408"/>
      <c r="U44" s="430"/>
      <c r="V44" s="428">
        <f t="shared" si="2"/>
        <v>4.6605555555555549</v>
      </c>
      <c r="W44" s="442"/>
      <c r="X44" s="435"/>
      <c r="Y44" s="435"/>
      <c r="Z44" s="435"/>
      <c r="AA44" s="551"/>
      <c r="AH44" s="435"/>
      <c r="AI44" s="119"/>
      <c r="AJ44" s="435"/>
      <c r="AK44" s="435"/>
    </row>
    <row r="45" spans="3:37" s="436" customFormat="1" ht="51" outlineLevel="1" x14ac:dyDescent="0.2">
      <c r="C45" s="560"/>
      <c r="D45" s="523" t="s">
        <v>186</v>
      </c>
      <c r="E45" s="408"/>
      <c r="F45" s="430"/>
      <c r="G45" s="525">
        <v>90099</v>
      </c>
      <c r="H45" s="408"/>
      <c r="I45" s="430"/>
      <c r="J45" s="45" t="s">
        <v>838</v>
      </c>
      <c r="K45" s="409"/>
      <c r="L45" s="431"/>
      <c r="M45" s="41" t="s">
        <v>128</v>
      </c>
      <c r="N45" s="408"/>
      <c r="O45" s="430"/>
      <c r="P45" s="443">
        <f>0.8*0.6*0.8</f>
        <v>0.38400000000000001</v>
      </c>
      <c r="Q45" s="408"/>
      <c r="R45" s="430"/>
      <c r="S45" s="895">
        <v>18.02</v>
      </c>
      <c r="T45" s="408"/>
      <c r="U45" s="430"/>
      <c r="V45" s="428">
        <f t="shared" ref="V45:V49" si="3">S45*P45</f>
        <v>6.9196799999999996</v>
      </c>
      <c r="W45" s="442"/>
      <c r="X45" s="435"/>
      <c r="Y45" s="435"/>
      <c r="Z45" s="435"/>
      <c r="AA45" s="551"/>
      <c r="AH45" s="435"/>
      <c r="AI45" s="119"/>
      <c r="AJ45" s="435"/>
      <c r="AK45" s="435"/>
    </row>
    <row r="46" spans="3:37" s="436" customFormat="1" ht="25.5" outlineLevel="1" x14ac:dyDescent="0.2">
      <c r="C46" s="560"/>
      <c r="D46" s="523" t="s">
        <v>186</v>
      </c>
      <c r="E46" s="408"/>
      <c r="F46" s="430"/>
      <c r="G46" s="525">
        <v>93358</v>
      </c>
      <c r="H46" s="408"/>
      <c r="I46" s="430"/>
      <c r="J46" s="45" t="s">
        <v>839</v>
      </c>
      <c r="K46" s="409"/>
      <c r="L46" s="431"/>
      <c r="M46" s="41" t="s">
        <v>128</v>
      </c>
      <c r="N46" s="408"/>
      <c r="O46" s="430"/>
      <c r="P46" s="443">
        <f>0.8*0.6*0.2</f>
        <v>9.6000000000000002E-2</v>
      </c>
      <c r="Q46" s="408"/>
      <c r="R46" s="430"/>
      <c r="S46" s="895">
        <v>119.34</v>
      </c>
      <c r="T46" s="408"/>
      <c r="U46" s="430"/>
      <c r="V46" s="428">
        <f t="shared" si="3"/>
        <v>11.45664</v>
      </c>
      <c r="W46" s="442"/>
      <c r="X46" s="435"/>
      <c r="Y46" s="435"/>
      <c r="Z46" s="435"/>
      <c r="AA46" s="551"/>
      <c r="AH46" s="435"/>
      <c r="AI46" s="119"/>
      <c r="AJ46" s="435"/>
      <c r="AK46" s="435"/>
    </row>
    <row r="47" spans="3:37" s="436" customFormat="1" ht="25.5" outlineLevel="1" x14ac:dyDescent="0.2">
      <c r="C47" s="560"/>
      <c r="D47" s="523" t="s">
        <v>186</v>
      </c>
      <c r="E47" s="408"/>
      <c r="F47" s="430"/>
      <c r="G47" s="525">
        <v>93382</v>
      </c>
      <c r="H47" s="408"/>
      <c r="I47" s="430"/>
      <c r="J47" s="45" t="s">
        <v>840</v>
      </c>
      <c r="K47" s="409"/>
      <c r="L47" s="431"/>
      <c r="M47" s="41" t="s">
        <v>128</v>
      </c>
      <c r="N47" s="408"/>
      <c r="O47" s="430"/>
      <c r="P47" s="443">
        <f>(P45+P46)-P49</f>
        <v>0.36</v>
      </c>
      <c r="Q47" s="408"/>
      <c r="R47" s="430"/>
      <c r="S47" s="895">
        <v>35.99</v>
      </c>
      <c r="T47" s="408"/>
      <c r="U47" s="430"/>
      <c r="V47" s="428">
        <f t="shared" si="3"/>
        <v>12.9564</v>
      </c>
      <c r="W47" s="442"/>
      <c r="X47" s="435"/>
      <c r="Y47" s="435"/>
      <c r="Z47" s="435"/>
      <c r="AA47" s="551"/>
      <c r="AH47" s="435"/>
      <c r="AI47" s="119"/>
      <c r="AJ47" s="435"/>
      <c r="AK47" s="435"/>
    </row>
    <row r="48" spans="3:37" s="436" customFormat="1" ht="25.5" outlineLevel="1" x14ac:dyDescent="0.2">
      <c r="C48" s="560"/>
      <c r="D48" s="523" t="s">
        <v>186</v>
      </c>
      <c r="E48" s="408"/>
      <c r="F48" s="430"/>
      <c r="G48" s="525">
        <v>101616</v>
      </c>
      <c r="H48" s="408"/>
      <c r="I48" s="430"/>
      <c r="J48" s="45" t="s">
        <v>841</v>
      </c>
      <c r="K48" s="409"/>
      <c r="L48" s="431"/>
      <c r="M48" s="41" t="s">
        <v>127</v>
      </c>
      <c r="N48" s="408"/>
      <c r="O48" s="430"/>
      <c r="P48" s="443">
        <v>0.6</v>
      </c>
      <c r="Q48" s="408"/>
      <c r="R48" s="430"/>
      <c r="S48" s="895">
        <v>10.15</v>
      </c>
      <c r="T48" s="408"/>
      <c r="U48" s="430"/>
      <c r="V48" s="428">
        <f t="shared" si="3"/>
        <v>6.09</v>
      </c>
      <c r="W48" s="442"/>
      <c r="X48" s="435"/>
      <c r="Y48" s="435"/>
      <c r="Z48" s="435"/>
      <c r="AA48" s="551"/>
      <c r="AH48" s="435"/>
      <c r="AI48" s="119"/>
      <c r="AJ48" s="435"/>
      <c r="AK48" s="435"/>
    </row>
    <row r="49" spans="3:37" s="436" customFormat="1" ht="25.5" outlineLevel="1" x14ac:dyDescent="0.2">
      <c r="C49" s="560"/>
      <c r="D49" s="523" t="s">
        <v>186</v>
      </c>
      <c r="E49" s="408"/>
      <c r="F49" s="430"/>
      <c r="G49" s="525">
        <v>101618</v>
      </c>
      <c r="H49" s="408"/>
      <c r="I49" s="430"/>
      <c r="J49" s="45" t="s">
        <v>842</v>
      </c>
      <c r="K49" s="409"/>
      <c r="L49" s="431"/>
      <c r="M49" s="41" t="s">
        <v>128</v>
      </c>
      <c r="N49" s="408"/>
      <c r="O49" s="430"/>
      <c r="P49" s="443">
        <f>0.6*0.2</f>
        <v>0.12</v>
      </c>
      <c r="Q49" s="408"/>
      <c r="R49" s="430"/>
      <c r="S49" s="895">
        <v>269.3</v>
      </c>
      <c r="T49" s="408"/>
      <c r="U49" s="430"/>
      <c r="V49" s="428">
        <f t="shared" si="3"/>
        <v>32.316000000000003</v>
      </c>
      <c r="W49" s="442"/>
      <c r="X49" s="435"/>
      <c r="Y49" s="435"/>
      <c r="Z49" s="435"/>
      <c r="AA49" s="551"/>
      <c r="AH49" s="435"/>
      <c r="AI49" s="119"/>
      <c r="AJ49" s="435"/>
      <c r="AK49" s="435"/>
    </row>
    <row r="50" spans="3:37" s="436" customFormat="1" ht="38.25" outlineLevel="1" x14ac:dyDescent="0.2">
      <c r="C50" s="560"/>
      <c r="D50" s="523" t="s">
        <v>311</v>
      </c>
      <c r="E50" s="408"/>
      <c r="F50" s="430"/>
      <c r="G50" s="525">
        <v>100983</v>
      </c>
      <c r="H50" s="408"/>
      <c r="I50" s="430"/>
      <c r="J50" s="45" t="s">
        <v>843</v>
      </c>
      <c r="K50" s="409"/>
      <c r="L50" s="431"/>
      <c r="M50" s="41" t="s">
        <v>128</v>
      </c>
      <c r="N50" s="588"/>
      <c r="O50" s="589"/>
      <c r="P50" s="585">
        <f>P47*1.3</f>
        <v>0.46799999999999997</v>
      </c>
      <c r="Q50" s="588"/>
      <c r="R50" s="589"/>
      <c r="S50" s="894">
        <v>10.1</v>
      </c>
      <c r="T50" s="408"/>
      <c r="U50" s="430"/>
      <c r="V50" s="428">
        <f t="shared" si="2"/>
        <v>4.7267999999999999</v>
      </c>
      <c r="W50" s="442"/>
      <c r="X50" s="435"/>
      <c r="Y50" s="435"/>
      <c r="Z50" s="435"/>
      <c r="AA50" s="551"/>
      <c r="AH50" s="435"/>
      <c r="AI50" s="119"/>
      <c r="AJ50" s="435"/>
      <c r="AK50" s="435"/>
    </row>
    <row r="51" spans="3:37" s="436" customFormat="1" ht="25.5" outlineLevel="1" x14ac:dyDescent="0.2">
      <c r="C51" s="560"/>
      <c r="D51" s="523" t="s">
        <v>313</v>
      </c>
      <c r="E51" s="408"/>
      <c r="F51" s="430"/>
      <c r="G51" s="525" t="s">
        <v>457</v>
      </c>
      <c r="H51" s="408"/>
      <c r="I51" s="430"/>
      <c r="J51" s="45" t="s">
        <v>456</v>
      </c>
      <c r="K51" s="409"/>
      <c r="L51" s="431"/>
      <c r="M51" s="41" t="s">
        <v>278</v>
      </c>
      <c r="N51" s="588"/>
      <c r="O51" s="589"/>
      <c r="P51" s="585">
        <f>P50*1.4*10</f>
        <v>6.5519999999999987</v>
      </c>
      <c r="Q51" s="588"/>
      <c r="R51" s="589"/>
      <c r="S51" s="894">
        <v>0.74</v>
      </c>
      <c r="T51" s="408"/>
      <c r="U51" s="430"/>
      <c r="V51" s="428">
        <f t="shared" si="2"/>
        <v>4.8484799999999986</v>
      </c>
      <c r="W51" s="442"/>
      <c r="X51" s="435"/>
      <c r="Y51" s="435"/>
      <c r="Z51" s="435"/>
      <c r="AA51" s="551"/>
      <c r="AH51" s="435"/>
      <c r="AI51" s="119"/>
      <c r="AJ51" s="435"/>
      <c r="AK51" s="435"/>
    </row>
    <row r="52" spans="3:37" s="436" customFormat="1" ht="15" customHeight="1" outlineLevel="1" x14ac:dyDescent="0.2">
      <c r="C52" s="560"/>
      <c r="D52" s="106"/>
      <c r="E52" s="48"/>
      <c r="F52" s="48"/>
      <c r="G52" s="545"/>
      <c r="H52" s="48"/>
      <c r="I52" s="48"/>
      <c r="J52" s="49"/>
      <c r="K52" s="49"/>
      <c r="L52" s="49"/>
      <c r="M52" s="48"/>
      <c r="N52" s="48"/>
      <c r="O52" s="48"/>
      <c r="P52" s="452"/>
      <c r="Q52" s="48"/>
      <c r="R52" s="48"/>
      <c r="S52" s="451"/>
      <c r="T52" s="48"/>
      <c r="U52" s="48"/>
      <c r="V52" s="451"/>
      <c r="W52" s="442"/>
      <c r="X52" s="435"/>
      <c r="Y52" s="435"/>
      <c r="Z52" s="435"/>
      <c r="AA52" s="551"/>
      <c r="AH52" s="435"/>
      <c r="AI52" s="119"/>
      <c r="AJ52" s="435"/>
      <c r="AK52" s="435"/>
    </row>
    <row r="53" spans="3:37" ht="3" customHeight="1" outlineLevel="1" x14ac:dyDescent="0.2">
      <c r="C53" s="560"/>
      <c r="D53" s="669"/>
      <c r="E53" s="669"/>
      <c r="F53" s="669"/>
      <c r="G53" s="670"/>
      <c r="H53" s="669"/>
      <c r="I53" s="669"/>
      <c r="J53" s="671"/>
      <c r="K53" s="671"/>
      <c r="L53" s="671"/>
      <c r="M53" s="672"/>
      <c r="N53" s="673"/>
      <c r="O53" s="673"/>
      <c r="P53" s="674"/>
      <c r="Q53" s="675"/>
      <c r="R53" s="675"/>
      <c r="S53" s="675"/>
      <c r="T53" s="675"/>
      <c r="U53" s="675"/>
      <c r="V53" s="675"/>
      <c r="W53" s="442"/>
      <c r="AJ53" s="436"/>
      <c r="AK53" s="436"/>
    </row>
    <row r="54" spans="3:37" ht="3" customHeight="1" outlineLevel="1" x14ac:dyDescent="0.2">
      <c r="C54" s="560"/>
      <c r="W54" s="442"/>
      <c r="AJ54" s="436"/>
      <c r="AK54" s="436"/>
    </row>
    <row r="55" spans="3:37" ht="30" customHeight="1" x14ac:dyDescent="0.2">
      <c r="C55" s="560"/>
      <c r="D55" s="676" t="s">
        <v>222</v>
      </c>
      <c r="E55" s="676"/>
      <c r="F55" s="676"/>
      <c r="G55" s="677" t="s">
        <v>234</v>
      </c>
      <c r="H55" s="676"/>
      <c r="I55" s="676"/>
      <c r="J55" s="678" t="s">
        <v>418</v>
      </c>
      <c r="K55" s="678"/>
      <c r="L55" s="678"/>
      <c r="M55" s="679" t="s">
        <v>271</v>
      </c>
      <c r="N55" s="680"/>
      <c r="O55" s="680"/>
      <c r="P55" s="681"/>
      <c r="Q55" s="682"/>
      <c r="R55" s="682"/>
      <c r="S55" s="683"/>
      <c r="T55" s="682"/>
      <c r="U55" s="682"/>
      <c r="V55" s="682">
        <f>SUM(V56:V61)</f>
        <v>206.47413805071864</v>
      </c>
      <c r="W55" s="442"/>
      <c r="AE55" s="436"/>
    </row>
    <row r="56" spans="3:37" s="436" customFormat="1" outlineLevel="1" x14ac:dyDescent="0.2">
      <c r="C56" s="560"/>
      <c r="D56" s="523" t="s">
        <v>424</v>
      </c>
      <c r="E56" s="408"/>
      <c r="F56" s="430"/>
      <c r="G56" s="525" t="s">
        <v>425</v>
      </c>
      <c r="H56" s="408"/>
      <c r="I56" s="430"/>
      <c r="J56" s="487" t="s">
        <v>419</v>
      </c>
      <c r="K56" s="409"/>
      <c r="L56" s="431"/>
      <c r="M56" s="41" t="s">
        <v>271</v>
      </c>
      <c r="N56" s="408"/>
      <c r="O56" s="430"/>
      <c r="P56" s="443">
        <v>1.05</v>
      </c>
      <c r="Q56" s="408"/>
      <c r="R56" s="430"/>
      <c r="S56" s="895">
        <f>111.1187*'OR - GERAL'!AE209</f>
        <v>127.8787591304942</v>
      </c>
      <c r="T56" s="408"/>
      <c r="U56" s="430"/>
      <c r="V56" s="428">
        <f>S56*P56</f>
        <v>134.27269708701891</v>
      </c>
      <c r="W56" s="442"/>
      <c r="X56" s="435"/>
      <c r="Y56" s="435"/>
      <c r="Z56" s="435"/>
      <c r="AA56" s="551"/>
      <c r="AH56" s="435"/>
      <c r="AI56" s="119"/>
      <c r="AJ56" s="435"/>
      <c r="AK56" s="435"/>
    </row>
    <row r="57" spans="3:37" s="436" customFormat="1" ht="25.5" outlineLevel="1" x14ac:dyDescent="0.2">
      <c r="C57" s="560"/>
      <c r="D57" s="523" t="s">
        <v>424</v>
      </c>
      <c r="E57" s="408"/>
      <c r="F57" s="430"/>
      <c r="G57" s="525" t="s">
        <v>426</v>
      </c>
      <c r="H57" s="408"/>
      <c r="I57" s="430"/>
      <c r="J57" s="45" t="s">
        <v>420</v>
      </c>
      <c r="K57" s="409"/>
      <c r="L57" s="431"/>
      <c r="M57" s="41" t="s">
        <v>430</v>
      </c>
      <c r="N57" s="408"/>
      <c r="O57" s="430"/>
      <c r="P57" s="443">
        <v>2.1999999999999999E-2</v>
      </c>
      <c r="Q57" s="408"/>
      <c r="R57" s="430"/>
      <c r="S57" s="895">
        <f>314.0039*'OR - GERAL'!AE209</f>
        <v>361.36518060538674</v>
      </c>
      <c r="T57" s="408"/>
      <c r="U57" s="430"/>
      <c r="V57" s="428">
        <f>S57*P57</f>
        <v>7.9500339733185079</v>
      </c>
      <c r="W57" s="442"/>
      <c r="X57" s="435"/>
      <c r="Y57" s="435"/>
      <c r="Z57" s="435"/>
      <c r="AA57" s="551"/>
      <c r="AH57" s="435"/>
      <c r="AI57" s="119"/>
      <c r="AJ57" s="435"/>
      <c r="AK57" s="435"/>
    </row>
    <row r="58" spans="3:37" s="436" customFormat="1" ht="25.5" outlineLevel="1" x14ac:dyDescent="0.2">
      <c r="C58" s="560"/>
      <c r="D58" s="523" t="s">
        <v>424</v>
      </c>
      <c r="E58" s="408"/>
      <c r="F58" s="430"/>
      <c r="G58" s="525" t="s">
        <v>427</v>
      </c>
      <c r="H58" s="408"/>
      <c r="I58" s="430"/>
      <c r="J58" s="45" t="s">
        <v>420</v>
      </c>
      <c r="K58" s="409"/>
      <c r="L58" s="431"/>
      <c r="M58" s="41" t="s">
        <v>431</v>
      </c>
      <c r="N58" s="408"/>
      <c r="O58" s="430"/>
      <c r="P58" s="745">
        <v>2.0347E-4</v>
      </c>
      <c r="Q58" s="408"/>
      <c r="R58" s="430"/>
      <c r="S58" s="895">
        <f>101.3906*'OR - GERAL'!AE209</f>
        <v>116.68336756546185</v>
      </c>
      <c r="T58" s="408"/>
      <c r="U58" s="430"/>
      <c r="V58" s="428">
        <f t="shared" ref="V58:V61" si="4">S58*P58</f>
        <v>2.3741564798544522E-2</v>
      </c>
      <c r="W58" s="442"/>
      <c r="X58" s="435"/>
      <c r="Y58" s="435"/>
      <c r="Z58" s="435"/>
      <c r="AA58" s="551"/>
      <c r="AH58" s="435"/>
      <c r="AI58" s="119"/>
      <c r="AJ58" s="435"/>
      <c r="AK58" s="435"/>
    </row>
    <row r="59" spans="3:37" s="436" customFormat="1" outlineLevel="1" x14ac:dyDescent="0.2">
      <c r="C59" s="560"/>
      <c r="D59" s="523" t="s">
        <v>424</v>
      </c>
      <c r="E59" s="408"/>
      <c r="F59" s="430"/>
      <c r="G59" s="525" t="s">
        <v>428</v>
      </c>
      <c r="H59" s="408"/>
      <c r="I59" s="430"/>
      <c r="J59" s="45" t="s">
        <v>421</v>
      </c>
      <c r="K59" s="409"/>
      <c r="L59" s="431"/>
      <c r="M59" s="41" t="s">
        <v>430</v>
      </c>
      <c r="N59" s="408"/>
      <c r="O59" s="430"/>
      <c r="P59" s="443">
        <v>5.5E-2</v>
      </c>
      <c r="Q59" s="408"/>
      <c r="R59" s="430"/>
      <c r="S59" s="895">
        <f>793.1306*'OR - GERAL'!AE209</f>
        <v>912.75867119057671</v>
      </c>
      <c r="T59" s="408"/>
      <c r="U59" s="430"/>
      <c r="V59" s="428">
        <f t="shared" si="4"/>
        <v>50.201726915481721</v>
      </c>
      <c r="W59" s="442"/>
      <c r="X59" s="435"/>
      <c r="Y59" s="435"/>
      <c r="Z59" s="435"/>
      <c r="AA59" s="551"/>
      <c r="AH59" s="435"/>
      <c r="AI59" s="119"/>
      <c r="AJ59" s="435"/>
      <c r="AK59" s="435"/>
    </row>
    <row r="60" spans="3:37" s="436" customFormat="1" outlineLevel="1" x14ac:dyDescent="0.2">
      <c r="C60" s="560"/>
      <c r="D60" s="523" t="s">
        <v>424</v>
      </c>
      <c r="E60" s="408"/>
      <c r="F60" s="430"/>
      <c r="G60" s="525" t="s">
        <v>432</v>
      </c>
      <c r="H60" s="408"/>
      <c r="I60" s="430"/>
      <c r="J60" s="45" t="s">
        <v>422</v>
      </c>
      <c r="K60" s="409"/>
      <c r="L60" s="431"/>
      <c r="M60" s="41" t="s">
        <v>226</v>
      </c>
      <c r="N60" s="408"/>
      <c r="O60" s="430"/>
      <c r="P60" s="443">
        <v>0.2</v>
      </c>
      <c r="Q60" s="408"/>
      <c r="R60" s="430"/>
      <c r="S60" s="895">
        <f>34.6905*'OR - GERAL'!AE209</f>
        <v>39.922876110109357</v>
      </c>
      <c r="T60" s="408"/>
      <c r="U60" s="430"/>
      <c r="V60" s="428">
        <f t="shared" si="4"/>
        <v>7.9845752220218715</v>
      </c>
      <c r="W60" s="442"/>
      <c r="X60" s="435"/>
      <c r="Y60" s="435"/>
      <c r="Z60" s="435"/>
      <c r="AA60" s="551"/>
      <c r="AH60" s="435"/>
      <c r="AI60" s="119"/>
      <c r="AJ60" s="435"/>
      <c r="AK60" s="435"/>
    </row>
    <row r="61" spans="3:37" s="436" customFormat="1" outlineLevel="1" x14ac:dyDescent="0.2">
      <c r="C61" s="560"/>
      <c r="D61" s="523" t="s">
        <v>424</v>
      </c>
      <c r="E61" s="408"/>
      <c r="F61" s="430"/>
      <c r="G61" s="525" t="s">
        <v>429</v>
      </c>
      <c r="H61" s="408"/>
      <c r="I61" s="430"/>
      <c r="J61" s="45" t="s">
        <v>423</v>
      </c>
      <c r="K61" s="409"/>
      <c r="L61" s="431"/>
      <c r="M61" s="41" t="s">
        <v>226</v>
      </c>
      <c r="N61" s="408"/>
      <c r="O61" s="430"/>
      <c r="P61" s="443">
        <v>0.250401606</v>
      </c>
      <c r="Q61" s="408"/>
      <c r="R61" s="430"/>
      <c r="S61" s="895">
        <f>20.9646*'OR - GERAL'!AE209</f>
        <v>24.126695449705213</v>
      </c>
      <c r="T61" s="408"/>
      <c r="U61" s="430"/>
      <c r="V61" s="428">
        <f t="shared" si="4"/>
        <v>6.0413632880790775</v>
      </c>
      <c r="W61" s="442"/>
      <c r="X61" s="435"/>
      <c r="Y61" s="435"/>
      <c r="Z61" s="435"/>
      <c r="AA61" s="551"/>
      <c r="AH61" s="435"/>
      <c r="AI61" s="119"/>
      <c r="AJ61" s="435"/>
      <c r="AK61" s="435"/>
    </row>
    <row r="62" spans="3:37" s="436" customFormat="1" ht="15" customHeight="1" outlineLevel="1" x14ac:dyDescent="0.2">
      <c r="C62" s="560"/>
      <c r="D62" s="106"/>
      <c r="E62" s="48"/>
      <c r="F62" s="48"/>
      <c r="G62" s="545"/>
      <c r="H62" s="48"/>
      <c r="I62" s="48"/>
      <c r="J62" s="49"/>
      <c r="K62" s="49"/>
      <c r="L62" s="49"/>
      <c r="M62" s="48"/>
      <c r="N62" s="48"/>
      <c r="O62" s="48"/>
      <c r="P62" s="452"/>
      <c r="Q62" s="48"/>
      <c r="R62" s="48"/>
      <c r="S62" s="451"/>
      <c r="T62" s="48"/>
      <c r="U62" s="48"/>
      <c r="V62" s="451"/>
      <c r="W62" s="442"/>
      <c r="X62" s="435"/>
      <c r="Y62" s="435"/>
      <c r="Z62" s="435"/>
      <c r="AA62" s="551"/>
      <c r="AH62" s="435"/>
      <c r="AI62" s="119"/>
      <c r="AJ62" s="435"/>
      <c r="AK62" s="435"/>
    </row>
    <row r="63" spans="3:37" ht="3" customHeight="1" outlineLevel="1" x14ac:dyDescent="0.2">
      <c r="C63" s="560"/>
      <c r="D63" s="669"/>
      <c r="E63" s="669"/>
      <c r="F63" s="669"/>
      <c r="G63" s="670"/>
      <c r="H63" s="669"/>
      <c r="I63" s="669"/>
      <c r="J63" s="671"/>
      <c r="K63" s="671"/>
      <c r="L63" s="671"/>
      <c r="M63" s="672"/>
      <c r="N63" s="673"/>
      <c r="O63" s="673"/>
      <c r="P63" s="674"/>
      <c r="Q63" s="675"/>
      <c r="R63" s="675"/>
      <c r="S63" s="675"/>
      <c r="T63" s="675"/>
      <c r="U63" s="675"/>
      <c r="V63" s="675"/>
      <c r="W63" s="442"/>
      <c r="AJ63" s="436"/>
      <c r="AK63" s="436"/>
    </row>
    <row r="64" spans="3:37" ht="3" customHeight="1" outlineLevel="1" x14ac:dyDescent="0.2">
      <c r="C64" s="560"/>
      <c r="W64" s="442"/>
      <c r="AJ64" s="436"/>
      <c r="AK64" s="436"/>
    </row>
    <row r="65" spans="3:37" ht="30" customHeight="1" x14ac:dyDescent="0.2">
      <c r="C65" s="560"/>
      <c r="D65" s="676" t="s">
        <v>222</v>
      </c>
      <c r="E65" s="676"/>
      <c r="F65" s="676"/>
      <c r="G65" s="677" t="s">
        <v>465</v>
      </c>
      <c r="H65" s="676"/>
      <c r="I65" s="676"/>
      <c r="J65" s="678" t="s">
        <v>469</v>
      </c>
      <c r="K65" s="678"/>
      <c r="L65" s="678"/>
      <c r="M65" s="679" t="s">
        <v>310</v>
      </c>
      <c r="N65" s="680"/>
      <c r="O65" s="680"/>
      <c r="P65" s="681"/>
      <c r="Q65" s="682"/>
      <c r="R65" s="682"/>
      <c r="S65" s="683"/>
      <c r="T65" s="682"/>
      <c r="U65" s="682"/>
      <c r="V65" s="682">
        <f>SUM(V66:V70)</f>
        <v>2556.29</v>
      </c>
      <c r="W65" s="442"/>
      <c r="AE65" s="436"/>
    </row>
    <row r="66" spans="3:37" s="436" customFormat="1" ht="25.5" outlineLevel="1" x14ac:dyDescent="0.2">
      <c r="C66" s="560"/>
      <c r="D66" s="523" t="s">
        <v>242</v>
      </c>
      <c r="E66" s="408"/>
      <c r="F66" s="430"/>
      <c r="G66" s="525" t="s">
        <v>467</v>
      </c>
      <c r="H66" s="408"/>
      <c r="I66" s="430"/>
      <c r="J66" s="487" t="s">
        <v>466</v>
      </c>
      <c r="K66" s="409"/>
      <c r="L66" s="431"/>
      <c r="M66" s="41" t="s">
        <v>310</v>
      </c>
      <c r="N66" s="408"/>
      <c r="O66" s="430"/>
      <c r="P66" s="443">
        <v>1</v>
      </c>
      <c r="Q66" s="408"/>
      <c r="R66" s="430"/>
      <c r="S66" s="895">
        <v>1493.08</v>
      </c>
      <c r="T66" s="408"/>
      <c r="U66" s="430"/>
      <c r="V66" s="428">
        <f>S66*P66</f>
        <v>1493.08</v>
      </c>
      <c r="W66" s="442"/>
      <c r="X66" s="435"/>
      <c r="Y66" s="435"/>
      <c r="Z66" s="435"/>
      <c r="AA66" s="551"/>
      <c r="AH66" s="435"/>
      <c r="AI66" s="119"/>
      <c r="AJ66" s="435"/>
      <c r="AK66" s="435"/>
    </row>
    <row r="67" spans="3:37" s="436" customFormat="1" ht="51" outlineLevel="1" x14ac:dyDescent="0.2">
      <c r="C67" s="560"/>
      <c r="D67" s="523" t="s">
        <v>242</v>
      </c>
      <c r="E67" s="408"/>
      <c r="F67" s="430"/>
      <c r="G67" s="525" t="s">
        <v>483</v>
      </c>
      <c r="H67" s="408"/>
      <c r="I67" s="430"/>
      <c r="J67" s="45" t="s">
        <v>482</v>
      </c>
      <c r="K67" s="409"/>
      <c r="L67" s="431"/>
      <c r="M67" s="41" t="s">
        <v>310</v>
      </c>
      <c r="N67" s="408"/>
      <c r="O67" s="430"/>
      <c r="P67" s="443">
        <v>1</v>
      </c>
      <c r="Q67" s="408"/>
      <c r="R67" s="430"/>
      <c r="S67" s="895">
        <v>258.07</v>
      </c>
      <c r="T67" s="408"/>
      <c r="U67" s="430"/>
      <c r="V67" s="428">
        <f>S67*P67</f>
        <v>258.07</v>
      </c>
      <c r="W67" s="442"/>
      <c r="X67" s="435"/>
      <c r="Y67" s="435"/>
      <c r="Z67" s="435"/>
      <c r="AA67" s="551"/>
      <c r="AH67" s="435"/>
      <c r="AI67" s="119"/>
      <c r="AJ67" s="435"/>
      <c r="AK67" s="435"/>
    </row>
    <row r="68" spans="3:37" s="436" customFormat="1" ht="51" outlineLevel="1" x14ac:dyDescent="0.2">
      <c r="C68" s="560"/>
      <c r="D68" s="523" t="s">
        <v>242</v>
      </c>
      <c r="E68" s="408"/>
      <c r="F68" s="430"/>
      <c r="G68" s="525" t="s">
        <v>486</v>
      </c>
      <c r="H68" s="408"/>
      <c r="I68" s="430"/>
      <c r="J68" s="45" t="s">
        <v>485</v>
      </c>
      <c r="K68" s="409"/>
      <c r="L68" s="431"/>
      <c r="M68" s="41" t="s">
        <v>310</v>
      </c>
      <c r="N68" s="408"/>
      <c r="O68" s="430"/>
      <c r="P68" s="443">
        <v>1</v>
      </c>
      <c r="Q68" s="408"/>
      <c r="R68" s="430"/>
      <c r="S68" s="895">
        <v>213.68</v>
      </c>
      <c r="T68" s="408"/>
      <c r="U68" s="430"/>
      <c r="V68" s="428">
        <f t="shared" ref="V68" si="5">S68*P68</f>
        <v>213.68</v>
      </c>
      <c r="W68" s="442"/>
      <c r="X68" s="435"/>
      <c r="Y68" s="435"/>
      <c r="Z68" s="435"/>
      <c r="AA68" s="551"/>
      <c r="AH68" s="435"/>
      <c r="AI68" s="119"/>
      <c r="AJ68" s="435"/>
      <c r="AK68" s="435"/>
    </row>
    <row r="69" spans="3:37" s="436" customFormat="1" ht="38.25" outlineLevel="1" x14ac:dyDescent="0.2">
      <c r="C69" s="560"/>
      <c r="D69" s="523" t="s">
        <v>242</v>
      </c>
      <c r="E69" s="408"/>
      <c r="F69" s="430"/>
      <c r="G69" s="525" t="s">
        <v>488</v>
      </c>
      <c r="H69" s="408"/>
      <c r="I69" s="430"/>
      <c r="J69" s="45" t="s">
        <v>487</v>
      </c>
      <c r="K69" s="409"/>
      <c r="L69" s="431"/>
      <c r="M69" s="41" t="s">
        <v>310</v>
      </c>
      <c r="N69" s="408"/>
      <c r="O69" s="430"/>
      <c r="P69" s="443">
        <f>P68</f>
        <v>1</v>
      </c>
      <c r="Q69" s="408"/>
      <c r="R69" s="430"/>
      <c r="S69" s="895">
        <v>330.04</v>
      </c>
      <c r="T69" s="408"/>
      <c r="U69" s="430"/>
      <c r="V69" s="428">
        <f t="shared" ref="V69:V70" si="6">S69*P69</f>
        <v>330.04</v>
      </c>
      <c r="W69" s="442"/>
      <c r="X69" s="435"/>
      <c r="Y69" s="435"/>
      <c r="Z69" s="435"/>
      <c r="AA69" s="551"/>
      <c r="AH69" s="435"/>
      <c r="AI69" s="119"/>
      <c r="AJ69" s="435"/>
      <c r="AK69" s="435"/>
    </row>
    <row r="70" spans="3:37" s="436" customFormat="1" ht="51" outlineLevel="1" x14ac:dyDescent="0.2">
      <c r="C70" s="560"/>
      <c r="D70" s="523" t="s">
        <v>242</v>
      </c>
      <c r="E70" s="408"/>
      <c r="F70" s="430"/>
      <c r="G70" s="525" t="s">
        <v>490</v>
      </c>
      <c r="H70" s="408"/>
      <c r="I70" s="430"/>
      <c r="J70" s="45" t="s">
        <v>489</v>
      </c>
      <c r="K70" s="409"/>
      <c r="L70" s="431"/>
      <c r="M70" s="41" t="s">
        <v>310</v>
      </c>
      <c r="N70" s="408"/>
      <c r="O70" s="430"/>
      <c r="P70" s="443">
        <f>P69</f>
        <v>1</v>
      </c>
      <c r="Q70" s="408"/>
      <c r="R70" s="430"/>
      <c r="S70" s="895">
        <v>261.42</v>
      </c>
      <c r="T70" s="408"/>
      <c r="U70" s="430"/>
      <c r="V70" s="428">
        <f t="shared" si="6"/>
        <v>261.42</v>
      </c>
      <c r="W70" s="442"/>
      <c r="X70" s="435"/>
      <c r="Y70" s="435"/>
      <c r="Z70" s="435"/>
      <c r="AA70" s="551"/>
      <c r="AH70" s="435"/>
      <c r="AI70" s="119"/>
      <c r="AJ70" s="435"/>
      <c r="AK70" s="435"/>
    </row>
    <row r="71" spans="3:37" s="436" customFormat="1" ht="15" customHeight="1" outlineLevel="1" x14ac:dyDescent="0.2">
      <c r="C71" s="560"/>
      <c r="D71" s="106"/>
      <c r="E71" s="48"/>
      <c r="F71" s="48"/>
      <c r="G71" s="545"/>
      <c r="H71" s="48"/>
      <c r="I71" s="48"/>
      <c r="J71" s="49"/>
      <c r="K71" s="49"/>
      <c r="L71" s="49"/>
      <c r="M71" s="48"/>
      <c r="N71" s="48"/>
      <c r="O71" s="48"/>
      <c r="P71" s="452"/>
      <c r="Q71" s="48"/>
      <c r="R71" s="48"/>
      <c r="S71" s="451"/>
      <c r="T71" s="48"/>
      <c r="U71" s="48"/>
      <c r="V71" s="451"/>
      <c r="W71" s="442"/>
      <c r="X71" s="435"/>
      <c r="Y71" s="435"/>
      <c r="Z71" s="435"/>
      <c r="AA71" s="551"/>
      <c r="AH71" s="435"/>
      <c r="AI71" s="119"/>
      <c r="AJ71" s="435"/>
      <c r="AK71" s="435"/>
    </row>
    <row r="72" spans="3:37" ht="3" customHeight="1" outlineLevel="1" x14ac:dyDescent="0.2">
      <c r="C72" s="560"/>
      <c r="D72" s="669"/>
      <c r="E72" s="669"/>
      <c r="F72" s="669"/>
      <c r="G72" s="670"/>
      <c r="H72" s="669"/>
      <c r="I72" s="669"/>
      <c r="J72" s="671"/>
      <c r="K72" s="671"/>
      <c r="L72" s="671"/>
      <c r="M72" s="672"/>
      <c r="N72" s="673"/>
      <c r="O72" s="673"/>
      <c r="P72" s="674"/>
      <c r="Q72" s="675"/>
      <c r="R72" s="675"/>
      <c r="S72" s="675"/>
      <c r="T72" s="675"/>
      <c r="U72" s="675"/>
      <c r="V72" s="675"/>
      <c r="W72" s="442"/>
      <c r="AJ72" s="436"/>
      <c r="AK72" s="436"/>
    </row>
    <row r="73" spans="3:37" ht="3" customHeight="1" outlineLevel="1" x14ac:dyDescent="0.2">
      <c r="C73" s="560"/>
      <c r="W73" s="442"/>
      <c r="AJ73" s="436"/>
      <c r="AK73" s="436"/>
    </row>
    <row r="74" spans="3:37" ht="30" customHeight="1" x14ac:dyDescent="0.2">
      <c r="C74" s="560"/>
      <c r="D74" s="676" t="s">
        <v>222</v>
      </c>
      <c r="E74" s="676"/>
      <c r="F74" s="676"/>
      <c r="G74" s="677" t="s">
        <v>468</v>
      </c>
      <c r="H74" s="676"/>
      <c r="I74" s="676"/>
      <c r="J74" s="678" t="s">
        <v>470</v>
      </c>
      <c r="K74" s="678"/>
      <c r="L74" s="678"/>
      <c r="M74" s="679" t="s">
        <v>310</v>
      </c>
      <c r="N74" s="680"/>
      <c r="O74" s="680"/>
      <c r="P74" s="681"/>
      <c r="Q74" s="682"/>
      <c r="R74" s="682"/>
      <c r="S74" s="683"/>
      <c r="T74" s="682"/>
      <c r="U74" s="682"/>
      <c r="V74" s="682">
        <f>SUM(V75:V79)</f>
        <v>3100.0099999999998</v>
      </c>
      <c r="W74" s="442"/>
      <c r="AE74" s="436"/>
    </row>
    <row r="75" spans="3:37" s="436" customFormat="1" ht="25.5" outlineLevel="1" x14ac:dyDescent="0.2">
      <c r="C75" s="560"/>
      <c r="D75" s="523" t="s">
        <v>242</v>
      </c>
      <c r="E75" s="408"/>
      <c r="F75" s="430"/>
      <c r="G75" s="525" t="s">
        <v>467</v>
      </c>
      <c r="H75" s="408"/>
      <c r="I75" s="430"/>
      <c r="J75" s="487" t="s">
        <v>466</v>
      </c>
      <c r="K75" s="409"/>
      <c r="L75" s="431"/>
      <c r="M75" s="41" t="s">
        <v>310</v>
      </c>
      <c r="N75" s="408"/>
      <c r="O75" s="430"/>
      <c r="P75" s="443">
        <v>1</v>
      </c>
      <c r="Q75" s="408"/>
      <c r="R75" s="430"/>
      <c r="S75" s="895">
        <v>1493.08</v>
      </c>
      <c r="T75" s="408"/>
      <c r="U75" s="430"/>
      <c r="V75" s="428">
        <f>S75*P75</f>
        <v>1493.08</v>
      </c>
      <c r="W75" s="442"/>
      <c r="X75" s="435"/>
      <c r="Y75" s="435"/>
      <c r="Z75" s="435"/>
      <c r="AA75" s="551"/>
      <c r="AH75" s="435"/>
      <c r="AI75" s="119"/>
      <c r="AJ75" s="435"/>
      <c r="AK75" s="435"/>
    </row>
    <row r="76" spans="3:37" s="436" customFormat="1" ht="51" outlineLevel="1" x14ac:dyDescent="0.2">
      <c r="C76" s="560"/>
      <c r="D76" s="523" t="s">
        <v>242</v>
      </c>
      <c r="E76" s="408"/>
      <c r="F76" s="430"/>
      <c r="G76" s="525" t="s">
        <v>483</v>
      </c>
      <c r="H76" s="408"/>
      <c r="I76" s="430"/>
      <c r="J76" s="45" t="s">
        <v>482</v>
      </c>
      <c r="K76" s="409"/>
      <c r="L76" s="431"/>
      <c r="M76" s="41" t="s">
        <v>310</v>
      </c>
      <c r="N76" s="408"/>
      <c r="O76" s="430"/>
      <c r="P76" s="443">
        <v>1</v>
      </c>
      <c r="Q76" s="408"/>
      <c r="R76" s="430"/>
      <c r="S76" s="895">
        <v>258.07</v>
      </c>
      <c r="T76" s="408"/>
      <c r="U76" s="430"/>
      <c r="V76" s="428">
        <f>S76*P76</f>
        <v>258.07</v>
      </c>
      <c r="W76" s="442"/>
      <c r="X76" s="435"/>
      <c r="Y76" s="435"/>
      <c r="Z76" s="435"/>
      <c r="AA76" s="551"/>
      <c r="AH76" s="435"/>
      <c r="AI76" s="119"/>
      <c r="AJ76" s="435"/>
      <c r="AK76" s="435"/>
    </row>
    <row r="77" spans="3:37" s="436" customFormat="1" ht="51" outlineLevel="1" x14ac:dyDescent="0.2">
      <c r="C77" s="560"/>
      <c r="D77" s="523" t="s">
        <v>242</v>
      </c>
      <c r="E77" s="408"/>
      <c r="F77" s="430"/>
      <c r="G77" s="525" t="s">
        <v>486</v>
      </c>
      <c r="H77" s="408"/>
      <c r="I77" s="430"/>
      <c r="J77" s="45" t="s">
        <v>485</v>
      </c>
      <c r="K77" s="409"/>
      <c r="L77" s="431"/>
      <c r="M77" s="41" t="s">
        <v>310</v>
      </c>
      <c r="N77" s="408"/>
      <c r="O77" s="430"/>
      <c r="P77" s="443">
        <v>2</v>
      </c>
      <c r="Q77" s="408"/>
      <c r="R77" s="430"/>
      <c r="S77" s="895">
        <v>213.68</v>
      </c>
      <c r="T77" s="408"/>
      <c r="U77" s="430"/>
      <c r="V77" s="428">
        <f t="shared" ref="V77:V79" si="7">S77*P77</f>
        <v>427.36</v>
      </c>
      <c r="W77" s="442"/>
      <c r="X77" s="435"/>
      <c r="Y77" s="435"/>
      <c r="Z77" s="435"/>
      <c r="AA77" s="551"/>
      <c r="AH77" s="435"/>
      <c r="AI77" s="119"/>
      <c r="AJ77" s="435"/>
      <c r="AK77" s="435"/>
    </row>
    <row r="78" spans="3:37" s="436" customFormat="1" ht="38.25" outlineLevel="1" x14ac:dyDescent="0.2">
      <c r="C78" s="560"/>
      <c r="D78" s="523" t="s">
        <v>242</v>
      </c>
      <c r="E78" s="408"/>
      <c r="F78" s="430"/>
      <c r="G78" s="525" t="s">
        <v>488</v>
      </c>
      <c r="H78" s="408"/>
      <c r="I78" s="430"/>
      <c r="J78" s="45" t="s">
        <v>487</v>
      </c>
      <c r="K78" s="409"/>
      <c r="L78" s="431"/>
      <c r="M78" s="41" t="s">
        <v>310</v>
      </c>
      <c r="N78" s="408"/>
      <c r="O78" s="430"/>
      <c r="P78" s="443">
        <f>P77</f>
        <v>2</v>
      </c>
      <c r="Q78" s="408"/>
      <c r="R78" s="430"/>
      <c r="S78" s="895">
        <v>330.04</v>
      </c>
      <c r="T78" s="408"/>
      <c r="U78" s="430"/>
      <c r="V78" s="428">
        <f t="shared" si="7"/>
        <v>660.08</v>
      </c>
      <c r="W78" s="442"/>
      <c r="X78" s="435"/>
      <c r="Y78" s="435"/>
      <c r="Z78" s="435"/>
      <c r="AA78" s="551"/>
      <c r="AH78" s="435"/>
      <c r="AI78" s="119"/>
      <c r="AJ78" s="435"/>
      <c r="AK78" s="435"/>
    </row>
    <row r="79" spans="3:37" s="436" customFormat="1" ht="51" outlineLevel="1" x14ac:dyDescent="0.2">
      <c r="C79" s="560"/>
      <c r="D79" s="523" t="s">
        <v>242</v>
      </c>
      <c r="E79" s="408"/>
      <c r="F79" s="430"/>
      <c r="G79" s="525" t="s">
        <v>490</v>
      </c>
      <c r="H79" s="408"/>
      <c r="I79" s="430"/>
      <c r="J79" s="45" t="s">
        <v>489</v>
      </c>
      <c r="K79" s="409"/>
      <c r="L79" s="431"/>
      <c r="M79" s="41" t="s">
        <v>310</v>
      </c>
      <c r="N79" s="408"/>
      <c r="O79" s="430"/>
      <c r="P79" s="443">
        <v>1</v>
      </c>
      <c r="Q79" s="408"/>
      <c r="R79" s="430"/>
      <c r="S79" s="895">
        <v>261.42</v>
      </c>
      <c r="T79" s="408"/>
      <c r="U79" s="430"/>
      <c r="V79" s="428">
        <f t="shared" si="7"/>
        <v>261.42</v>
      </c>
      <c r="W79" s="442"/>
      <c r="X79" s="435"/>
      <c r="Y79" s="435"/>
      <c r="Z79" s="435"/>
      <c r="AA79" s="551"/>
      <c r="AH79" s="435"/>
      <c r="AI79" s="119"/>
      <c r="AJ79" s="435"/>
      <c r="AK79" s="435"/>
    </row>
    <row r="80" spans="3:37" s="436" customFormat="1" ht="15" customHeight="1" outlineLevel="1" x14ac:dyDescent="0.2">
      <c r="C80" s="560"/>
      <c r="D80" s="106"/>
      <c r="E80" s="48"/>
      <c r="F80" s="48"/>
      <c r="G80" s="545"/>
      <c r="H80" s="48"/>
      <c r="I80" s="48"/>
      <c r="J80" s="49"/>
      <c r="K80" s="49"/>
      <c r="L80" s="49"/>
      <c r="M80" s="48"/>
      <c r="N80" s="48"/>
      <c r="O80" s="48"/>
      <c r="P80" s="452"/>
      <c r="Q80" s="48"/>
      <c r="R80" s="48"/>
      <c r="S80" s="451"/>
      <c r="T80" s="48"/>
      <c r="U80" s="48"/>
      <c r="V80" s="451"/>
      <c r="W80" s="442"/>
      <c r="X80" s="435"/>
      <c r="Y80" s="435"/>
      <c r="Z80" s="435"/>
      <c r="AA80" s="551"/>
      <c r="AH80" s="435"/>
      <c r="AI80" s="119"/>
      <c r="AJ80" s="435"/>
      <c r="AK80" s="435"/>
    </row>
    <row r="81" spans="3:37" ht="3" customHeight="1" outlineLevel="1" x14ac:dyDescent="0.2">
      <c r="C81" s="560"/>
      <c r="D81" s="669"/>
      <c r="E81" s="669"/>
      <c r="F81" s="669"/>
      <c r="G81" s="670"/>
      <c r="H81" s="669"/>
      <c r="I81" s="669"/>
      <c r="J81" s="671"/>
      <c r="K81" s="671"/>
      <c r="L81" s="671"/>
      <c r="M81" s="672"/>
      <c r="N81" s="673"/>
      <c r="O81" s="673"/>
      <c r="P81" s="674"/>
      <c r="Q81" s="675"/>
      <c r="R81" s="675"/>
      <c r="S81" s="675"/>
      <c r="T81" s="675"/>
      <c r="U81" s="675"/>
      <c r="V81" s="675"/>
      <c r="W81" s="442"/>
      <c r="AJ81" s="436"/>
      <c r="AK81" s="436"/>
    </row>
    <row r="82" spans="3:37" ht="3" customHeight="1" outlineLevel="1" x14ac:dyDescent="0.2">
      <c r="C82" s="560"/>
      <c r="W82" s="442"/>
      <c r="AJ82" s="436"/>
      <c r="AK82" s="436"/>
    </row>
    <row r="83" spans="3:37" ht="30" customHeight="1" x14ac:dyDescent="0.2">
      <c r="C83" s="560"/>
      <c r="D83" s="676" t="s">
        <v>222</v>
      </c>
      <c r="E83" s="676"/>
      <c r="F83" s="676"/>
      <c r="G83" s="677" t="s">
        <v>473</v>
      </c>
      <c r="H83" s="676"/>
      <c r="I83" s="676"/>
      <c r="J83" s="678" t="s">
        <v>471</v>
      </c>
      <c r="K83" s="678"/>
      <c r="L83" s="678"/>
      <c r="M83" s="679" t="s">
        <v>310</v>
      </c>
      <c r="N83" s="680"/>
      <c r="O83" s="680"/>
      <c r="P83" s="681"/>
      <c r="Q83" s="682"/>
      <c r="R83" s="682"/>
      <c r="S83" s="683"/>
      <c r="T83" s="682"/>
      <c r="U83" s="682"/>
      <c r="V83" s="682">
        <f>SUM(V84:V88)</f>
        <v>2749.43</v>
      </c>
      <c r="W83" s="442"/>
      <c r="AE83" s="436"/>
    </row>
    <row r="84" spans="3:37" s="436" customFormat="1" ht="25.5" outlineLevel="1" x14ac:dyDescent="0.2">
      <c r="C84" s="560"/>
      <c r="D84" s="523" t="s">
        <v>242</v>
      </c>
      <c r="E84" s="408"/>
      <c r="F84" s="430"/>
      <c r="G84" s="525" t="s">
        <v>479</v>
      </c>
      <c r="H84" s="408"/>
      <c r="I84" s="430"/>
      <c r="J84" s="487" t="s">
        <v>478</v>
      </c>
      <c r="K84" s="409"/>
      <c r="L84" s="431"/>
      <c r="M84" s="41" t="s">
        <v>310</v>
      </c>
      <c r="N84" s="408"/>
      <c r="O84" s="430"/>
      <c r="P84" s="443">
        <v>1</v>
      </c>
      <c r="Q84" s="408"/>
      <c r="R84" s="430"/>
      <c r="S84" s="895">
        <v>1142.5</v>
      </c>
      <c r="T84" s="408"/>
      <c r="U84" s="430"/>
      <c r="V84" s="428">
        <f>S84*P84</f>
        <v>1142.5</v>
      </c>
      <c r="W84" s="442"/>
      <c r="X84" s="435"/>
      <c r="Y84" s="435"/>
      <c r="Z84" s="435"/>
      <c r="AA84" s="551"/>
      <c r="AH84" s="435"/>
      <c r="AI84" s="119"/>
      <c r="AJ84" s="435"/>
      <c r="AK84" s="435"/>
    </row>
    <row r="85" spans="3:37" s="436" customFormat="1" ht="51" outlineLevel="1" x14ac:dyDescent="0.2">
      <c r="C85" s="560"/>
      <c r="D85" s="523" t="s">
        <v>242</v>
      </c>
      <c r="E85" s="408"/>
      <c r="F85" s="430"/>
      <c r="G85" s="525" t="s">
        <v>483</v>
      </c>
      <c r="H85" s="408"/>
      <c r="I85" s="430"/>
      <c r="J85" s="45" t="s">
        <v>482</v>
      </c>
      <c r="K85" s="409"/>
      <c r="L85" s="431"/>
      <c r="M85" s="41" t="s">
        <v>310</v>
      </c>
      <c r="N85" s="408"/>
      <c r="O85" s="430"/>
      <c r="P85" s="443">
        <v>1</v>
      </c>
      <c r="Q85" s="408"/>
      <c r="R85" s="430"/>
      <c r="S85" s="895">
        <v>258.07</v>
      </c>
      <c r="T85" s="408"/>
      <c r="U85" s="430"/>
      <c r="V85" s="428">
        <f>S85*P85</f>
        <v>258.07</v>
      </c>
      <c r="W85" s="442"/>
      <c r="X85" s="435"/>
      <c r="Y85" s="435"/>
      <c r="Z85" s="435"/>
      <c r="AA85" s="551"/>
      <c r="AH85" s="435"/>
      <c r="AI85" s="119"/>
      <c r="AJ85" s="435"/>
      <c r="AK85" s="435"/>
    </row>
    <row r="86" spans="3:37" s="436" customFormat="1" ht="51" outlineLevel="1" x14ac:dyDescent="0.2">
      <c r="C86" s="560"/>
      <c r="D86" s="523" t="s">
        <v>242</v>
      </c>
      <c r="E86" s="408"/>
      <c r="F86" s="430"/>
      <c r="G86" s="525" t="s">
        <v>486</v>
      </c>
      <c r="H86" s="408"/>
      <c r="I86" s="430"/>
      <c r="J86" s="45" t="s">
        <v>485</v>
      </c>
      <c r="K86" s="409"/>
      <c r="L86" s="431"/>
      <c r="M86" s="41" t="s">
        <v>310</v>
      </c>
      <c r="N86" s="408"/>
      <c r="O86" s="430"/>
      <c r="P86" s="443">
        <v>2</v>
      </c>
      <c r="Q86" s="408"/>
      <c r="R86" s="430"/>
      <c r="S86" s="895">
        <v>213.68</v>
      </c>
      <c r="T86" s="408"/>
      <c r="U86" s="430"/>
      <c r="V86" s="428">
        <f t="shared" ref="V86:V88" si="8">S86*P86</f>
        <v>427.36</v>
      </c>
      <c r="W86" s="442"/>
      <c r="X86" s="435"/>
      <c r="Y86" s="435"/>
      <c r="Z86" s="435"/>
      <c r="AA86" s="551"/>
      <c r="AH86" s="435"/>
      <c r="AI86" s="119"/>
      <c r="AJ86" s="435"/>
      <c r="AK86" s="435"/>
    </row>
    <row r="87" spans="3:37" s="436" customFormat="1" ht="38.25" outlineLevel="1" x14ac:dyDescent="0.2">
      <c r="C87" s="560"/>
      <c r="D87" s="523" t="s">
        <v>242</v>
      </c>
      <c r="E87" s="408"/>
      <c r="F87" s="430"/>
      <c r="G87" s="525" t="s">
        <v>488</v>
      </c>
      <c r="H87" s="408"/>
      <c r="I87" s="430"/>
      <c r="J87" s="45" t="s">
        <v>487</v>
      </c>
      <c r="K87" s="409"/>
      <c r="L87" s="431"/>
      <c r="M87" s="41" t="s">
        <v>310</v>
      </c>
      <c r="N87" s="408"/>
      <c r="O87" s="430"/>
      <c r="P87" s="443">
        <f>P86</f>
        <v>2</v>
      </c>
      <c r="Q87" s="408"/>
      <c r="R87" s="430"/>
      <c r="S87" s="895">
        <v>330.04</v>
      </c>
      <c r="T87" s="408"/>
      <c r="U87" s="430"/>
      <c r="V87" s="428">
        <f t="shared" si="8"/>
        <v>660.08</v>
      </c>
      <c r="W87" s="442"/>
      <c r="X87" s="435"/>
      <c r="Y87" s="435"/>
      <c r="Z87" s="435"/>
      <c r="AA87" s="551"/>
      <c r="AH87" s="435"/>
      <c r="AI87" s="119"/>
      <c r="AJ87" s="435"/>
      <c r="AK87" s="435"/>
    </row>
    <row r="88" spans="3:37" s="436" customFormat="1" ht="51" outlineLevel="1" x14ac:dyDescent="0.2">
      <c r="C88" s="560"/>
      <c r="D88" s="523" t="s">
        <v>242</v>
      </c>
      <c r="E88" s="408"/>
      <c r="F88" s="430"/>
      <c r="G88" s="525" t="s">
        <v>490</v>
      </c>
      <c r="H88" s="408"/>
      <c r="I88" s="430"/>
      <c r="J88" s="45" t="s">
        <v>489</v>
      </c>
      <c r="K88" s="409"/>
      <c r="L88" s="431"/>
      <c r="M88" s="41" t="s">
        <v>310</v>
      </c>
      <c r="N88" s="408"/>
      <c r="O88" s="430"/>
      <c r="P88" s="443">
        <v>1</v>
      </c>
      <c r="Q88" s="408"/>
      <c r="R88" s="430"/>
      <c r="S88" s="895">
        <v>261.42</v>
      </c>
      <c r="T88" s="408"/>
      <c r="U88" s="430"/>
      <c r="V88" s="428">
        <f t="shared" si="8"/>
        <v>261.42</v>
      </c>
      <c r="W88" s="442"/>
      <c r="X88" s="435"/>
      <c r="Y88" s="435"/>
      <c r="Z88" s="435"/>
      <c r="AA88" s="551"/>
      <c r="AH88" s="435"/>
      <c r="AI88" s="119"/>
      <c r="AJ88" s="435"/>
      <c r="AK88" s="435"/>
    </row>
    <row r="89" spans="3:37" s="436" customFormat="1" ht="15" customHeight="1" outlineLevel="1" x14ac:dyDescent="0.2">
      <c r="C89" s="560"/>
      <c r="D89" s="106"/>
      <c r="E89" s="48"/>
      <c r="F89" s="48"/>
      <c r="G89" s="545"/>
      <c r="H89" s="48"/>
      <c r="I89" s="48"/>
      <c r="J89" s="49"/>
      <c r="K89" s="49"/>
      <c r="L89" s="49"/>
      <c r="M89" s="48"/>
      <c r="N89" s="48"/>
      <c r="O89" s="48"/>
      <c r="P89" s="452"/>
      <c r="Q89" s="48"/>
      <c r="R89" s="48"/>
      <c r="S89" s="451"/>
      <c r="T89" s="48"/>
      <c r="U89" s="48"/>
      <c r="V89" s="451"/>
      <c r="W89" s="442"/>
      <c r="X89" s="435"/>
      <c r="Y89" s="435"/>
      <c r="Z89" s="435"/>
      <c r="AA89" s="551"/>
      <c r="AH89" s="435"/>
      <c r="AI89" s="119"/>
      <c r="AJ89" s="435"/>
      <c r="AK89" s="435"/>
    </row>
    <row r="90" spans="3:37" ht="3" customHeight="1" outlineLevel="1" x14ac:dyDescent="0.2">
      <c r="C90" s="560"/>
      <c r="D90" s="669"/>
      <c r="E90" s="669"/>
      <c r="F90" s="669"/>
      <c r="G90" s="670"/>
      <c r="H90" s="669"/>
      <c r="I90" s="669"/>
      <c r="J90" s="671"/>
      <c r="K90" s="671"/>
      <c r="L90" s="671"/>
      <c r="M90" s="672"/>
      <c r="N90" s="673"/>
      <c r="O90" s="673"/>
      <c r="P90" s="674"/>
      <c r="Q90" s="675"/>
      <c r="R90" s="675"/>
      <c r="S90" s="675"/>
      <c r="T90" s="675"/>
      <c r="U90" s="675"/>
      <c r="V90" s="675"/>
      <c r="W90" s="442"/>
      <c r="AJ90" s="436"/>
      <c r="AK90" s="436"/>
    </row>
    <row r="91" spans="3:37" ht="3" customHeight="1" outlineLevel="1" x14ac:dyDescent="0.2">
      <c r="C91" s="560"/>
      <c r="W91" s="442"/>
      <c r="AJ91" s="436"/>
      <c r="AK91" s="436"/>
    </row>
    <row r="92" spans="3:37" ht="30" customHeight="1" x14ac:dyDescent="0.2">
      <c r="C92" s="560"/>
      <c r="D92" s="676" t="s">
        <v>222</v>
      </c>
      <c r="E92" s="676"/>
      <c r="F92" s="676"/>
      <c r="G92" s="677" t="s">
        <v>474</v>
      </c>
      <c r="H92" s="676"/>
      <c r="I92" s="676"/>
      <c r="J92" s="678" t="s">
        <v>472</v>
      </c>
      <c r="K92" s="678"/>
      <c r="L92" s="678"/>
      <c r="M92" s="679" t="s">
        <v>310</v>
      </c>
      <c r="N92" s="680"/>
      <c r="O92" s="680"/>
      <c r="P92" s="681"/>
      <c r="Q92" s="682"/>
      <c r="R92" s="682"/>
      <c r="S92" s="683"/>
      <c r="T92" s="682"/>
      <c r="U92" s="682"/>
      <c r="V92" s="682">
        <f>SUM(V93:V95)</f>
        <v>3219.52</v>
      </c>
      <c r="W92" s="442"/>
      <c r="AE92" s="436"/>
    </row>
    <row r="93" spans="3:37" s="436" customFormat="1" ht="25.5" outlineLevel="1" x14ac:dyDescent="0.2">
      <c r="C93" s="560"/>
      <c r="D93" s="523" t="s">
        <v>242</v>
      </c>
      <c r="E93" s="408"/>
      <c r="F93" s="430"/>
      <c r="G93" s="525" t="s">
        <v>481</v>
      </c>
      <c r="H93" s="408"/>
      <c r="I93" s="430"/>
      <c r="J93" s="487" t="s">
        <v>480</v>
      </c>
      <c r="K93" s="409"/>
      <c r="L93" s="431"/>
      <c r="M93" s="41" t="s">
        <v>310</v>
      </c>
      <c r="N93" s="408"/>
      <c r="O93" s="430"/>
      <c r="P93" s="443">
        <v>1</v>
      </c>
      <c r="Q93" s="408"/>
      <c r="R93" s="430"/>
      <c r="S93" s="895">
        <v>2421</v>
      </c>
      <c r="T93" s="408"/>
      <c r="U93" s="430"/>
      <c r="V93" s="428">
        <f>S93*P93</f>
        <v>2421</v>
      </c>
      <c r="W93" s="442"/>
      <c r="X93" s="435"/>
      <c r="Y93" s="435"/>
      <c r="Z93" s="435"/>
      <c r="AA93" s="551"/>
      <c r="AH93" s="435"/>
      <c r="AI93" s="119"/>
      <c r="AJ93" s="435"/>
      <c r="AK93" s="435"/>
    </row>
    <row r="94" spans="3:37" s="436" customFormat="1" ht="51" outlineLevel="1" x14ac:dyDescent="0.2">
      <c r="C94" s="560"/>
      <c r="D94" s="523" t="s">
        <v>242</v>
      </c>
      <c r="E94" s="408"/>
      <c r="F94" s="430"/>
      <c r="G94" s="525" t="s">
        <v>484</v>
      </c>
      <c r="H94" s="408"/>
      <c r="I94" s="430"/>
      <c r="J94" s="45" t="s">
        <v>493</v>
      </c>
      <c r="K94" s="409"/>
      <c r="L94" s="431"/>
      <c r="M94" s="41" t="s">
        <v>310</v>
      </c>
      <c r="N94" s="408"/>
      <c r="O94" s="430"/>
      <c r="P94" s="443">
        <v>1</v>
      </c>
      <c r="Q94" s="408"/>
      <c r="R94" s="430"/>
      <c r="S94" s="895">
        <v>519.38</v>
      </c>
      <c r="T94" s="408"/>
      <c r="U94" s="430"/>
      <c r="V94" s="428">
        <f>S94*P94</f>
        <v>519.38</v>
      </c>
      <c r="W94" s="442"/>
      <c r="X94" s="435"/>
      <c r="Y94" s="435"/>
      <c r="Z94" s="435"/>
      <c r="AA94" s="551"/>
      <c r="AH94" s="435"/>
      <c r="AI94" s="119"/>
      <c r="AJ94" s="435"/>
      <c r="AK94" s="435"/>
    </row>
    <row r="95" spans="3:37" s="436" customFormat="1" ht="51" outlineLevel="1" x14ac:dyDescent="0.2">
      <c r="C95" s="560"/>
      <c r="D95" s="523" t="s">
        <v>242</v>
      </c>
      <c r="E95" s="408"/>
      <c r="F95" s="430"/>
      <c r="G95" s="525" t="s">
        <v>491</v>
      </c>
      <c r="H95" s="408"/>
      <c r="I95" s="430"/>
      <c r="J95" s="45" t="s">
        <v>492</v>
      </c>
      <c r="K95" s="409"/>
      <c r="L95" s="431"/>
      <c r="M95" s="41" t="s">
        <v>310</v>
      </c>
      <c r="N95" s="408"/>
      <c r="O95" s="430"/>
      <c r="P95" s="443">
        <v>1</v>
      </c>
      <c r="Q95" s="408"/>
      <c r="R95" s="430"/>
      <c r="S95" s="895">
        <v>279.14</v>
      </c>
      <c r="T95" s="408"/>
      <c r="U95" s="430"/>
      <c r="V95" s="428">
        <f t="shared" ref="V95" si="9">S95*P95</f>
        <v>279.14</v>
      </c>
      <c r="W95" s="442"/>
      <c r="X95" s="435"/>
      <c r="Y95" s="435"/>
      <c r="Z95" s="435"/>
      <c r="AA95" s="551"/>
      <c r="AH95" s="435"/>
      <c r="AI95" s="119"/>
      <c r="AJ95" s="435"/>
      <c r="AK95" s="435"/>
    </row>
    <row r="96" spans="3:37" s="436" customFormat="1" ht="15" customHeight="1" outlineLevel="1" x14ac:dyDescent="0.2">
      <c r="C96" s="560"/>
      <c r="D96" s="106"/>
      <c r="E96" s="48"/>
      <c r="F96" s="48"/>
      <c r="G96" s="545"/>
      <c r="H96" s="48"/>
      <c r="I96" s="48"/>
      <c r="J96" s="49"/>
      <c r="K96" s="49"/>
      <c r="L96" s="49"/>
      <c r="M96" s="48"/>
      <c r="N96" s="48"/>
      <c r="O96" s="48"/>
      <c r="P96" s="452"/>
      <c r="Q96" s="48"/>
      <c r="R96" s="48"/>
      <c r="S96" s="451"/>
      <c r="T96" s="48"/>
      <c r="U96" s="48"/>
      <c r="V96" s="451"/>
      <c r="W96" s="442"/>
      <c r="X96" s="435"/>
      <c r="Y96" s="435"/>
      <c r="Z96" s="435"/>
      <c r="AA96" s="551"/>
      <c r="AH96" s="435"/>
      <c r="AI96" s="119"/>
      <c r="AJ96" s="435"/>
      <c r="AK96" s="435"/>
    </row>
    <row r="97" spans="3:37" ht="3" customHeight="1" outlineLevel="1" x14ac:dyDescent="0.2">
      <c r="C97" s="560"/>
      <c r="D97" s="669"/>
      <c r="E97" s="669"/>
      <c r="F97" s="669"/>
      <c r="G97" s="670"/>
      <c r="H97" s="669"/>
      <c r="I97" s="669"/>
      <c r="J97" s="671"/>
      <c r="K97" s="671"/>
      <c r="L97" s="671"/>
      <c r="M97" s="672"/>
      <c r="N97" s="673"/>
      <c r="O97" s="673"/>
      <c r="P97" s="674"/>
      <c r="Q97" s="675"/>
      <c r="R97" s="675"/>
      <c r="S97" s="675"/>
      <c r="T97" s="675"/>
      <c r="U97" s="675"/>
      <c r="V97" s="675"/>
      <c r="W97" s="442"/>
      <c r="AJ97" s="436"/>
      <c r="AK97" s="436"/>
    </row>
    <row r="98" spans="3:37" ht="3" customHeight="1" outlineLevel="1" x14ac:dyDescent="0.2">
      <c r="C98" s="560"/>
      <c r="W98" s="442"/>
      <c r="AJ98" s="436"/>
      <c r="AK98" s="436"/>
    </row>
    <row r="99" spans="3:37" ht="30" customHeight="1" x14ac:dyDescent="0.2">
      <c r="C99" s="560"/>
      <c r="D99" s="676" t="s">
        <v>222</v>
      </c>
      <c r="E99" s="676"/>
      <c r="F99" s="676"/>
      <c r="G99" s="677" t="s">
        <v>507</v>
      </c>
      <c r="H99" s="676"/>
      <c r="I99" s="676"/>
      <c r="J99" s="678" t="s">
        <v>502</v>
      </c>
      <c r="K99" s="678"/>
      <c r="L99" s="678"/>
      <c r="M99" s="679" t="s">
        <v>310</v>
      </c>
      <c r="N99" s="680"/>
      <c r="O99" s="680"/>
      <c r="P99" s="681"/>
      <c r="Q99" s="682"/>
      <c r="R99" s="682"/>
      <c r="S99" s="683"/>
      <c r="T99" s="682"/>
      <c r="U99" s="682"/>
      <c r="V99" s="682">
        <f>SUM(V100:V101)</f>
        <v>1302.23</v>
      </c>
      <c r="W99" s="442"/>
      <c r="AE99" s="436"/>
    </row>
    <row r="100" spans="3:37" s="436" customFormat="1" ht="25.5" outlineLevel="1" x14ac:dyDescent="0.2">
      <c r="C100" s="560"/>
      <c r="D100" s="893" t="s">
        <v>314</v>
      </c>
      <c r="E100" s="408"/>
      <c r="F100" s="430"/>
      <c r="G100" s="525">
        <v>200511</v>
      </c>
      <c r="H100" s="408"/>
      <c r="I100" s="430"/>
      <c r="J100" s="487" t="s">
        <v>508</v>
      </c>
      <c r="K100" s="409"/>
      <c r="L100" s="431"/>
      <c r="M100" s="41" t="s">
        <v>310</v>
      </c>
      <c r="N100" s="408"/>
      <c r="O100" s="430"/>
      <c r="P100" s="443">
        <v>4</v>
      </c>
      <c r="Q100" s="408"/>
      <c r="R100" s="430"/>
      <c r="S100" s="895">
        <v>210.8</v>
      </c>
      <c r="T100" s="408"/>
      <c r="U100" s="430"/>
      <c r="V100" s="428">
        <f>S100*P100</f>
        <v>843.2</v>
      </c>
      <c r="W100" s="442"/>
      <c r="X100" s="435"/>
      <c r="Y100" s="435"/>
      <c r="Z100" s="435"/>
      <c r="AA100" s="551"/>
      <c r="AH100" s="435"/>
      <c r="AI100" s="119"/>
      <c r="AJ100" s="435"/>
      <c r="AK100" s="435"/>
    </row>
    <row r="101" spans="3:37" s="436" customFormat="1" ht="51" outlineLevel="1" x14ac:dyDescent="0.2">
      <c r="C101" s="560"/>
      <c r="D101" s="893" t="s">
        <v>314</v>
      </c>
      <c r="E101" s="408"/>
      <c r="F101" s="430"/>
      <c r="G101" s="525">
        <v>200512</v>
      </c>
      <c r="H101" s="408"/>
      <c r="I101" s="430"/>
      <c r="J101" s="45" t="s">
        <v>509</v>
      </c>
      <c r="K101" s="409"/>
      <c r="L101" s="431"/>
      <c r="M101" s="41" t="s">
        <v>310</v>
      </c>
      <c r="N101" s="408"/>
      <c r="O101" s="430"/>
      <c r="P101" s="443">
        <v>1</v>
      </c>
      <c r="Q101" s="408"/>
      <c r="R101" s="430"/>
      <c r="S101" s="895">
        <v>459.03</v>
      </c>
      <c r="T101" s="408"/>
      <c r="U101" s="430"/>
      <c r="V101" s="428">
        <f>S101*P101</f>
        <v>459.03</v>
      </c>
      <c r="W101" s="442"/>
      <c r="X101" s="435"/>
      <c r="Y101" s="435"/>
      <c r="Z101" s="435"/>
      <c r="AA101" s="551"/>
      <c r="AH101" s="435"/>
      <c r="AI101" s="119"/>
      <c r="AJ101" s="435"/>
      <c r="AK101" s="435"/>
    </row>
    <row r="102" spans="3:37" s="436" customFormat="1" ht="15" customHeight="1" outlineLevel="1" x14ac:dyDescent="0.2">
      <c r="C102" s="560"/>
      <c r="D102" s="106"/>
      <c r="E102" s="48"/>
      <c r="F102" s="48"/>
      <c r="G102" s="545"/>
      <c r="H102" s="48"/>
      <c r="I102" s="48"/>
      <c r="J102" s="49"/>
      <c r="K102" s="49"/>
      <c r="L102" s="49"/>
      <c r="M102" s="48"/>
      <c r="N102" s="48"/>
      <c r="O102" s="48"/>
      <c r="P102" s="452"/>
      <c r="Q102" s="48"/>
      <c r="R102" s="48"/>
      <c r="S102" s="451"/>
      <c r="T102" s="48"/>
      <c r="U102" s="48"/>
      <c r="V102" s="451"/>
      <c r="W102" s="442"/>
      <c r="X102" s="435"/>
      <c r="Y102" s="435"/>
      <c r="Z102" s="435"/>
      <c r="AA102" s="551"/>
      <c r="AH102" s="435"/>
      <c r="AI102" s="119"/>
      <c r="AJ102" s="435"/>
      <c r="AK102" s="435"/>
    </row>
    <row r="103" spans="3:37" s="436" customFormat="1" ht="15" customHeight="1" outlineLevel="1" x14ac:dyDescent="0.2">
      <c r="C103" s="444"/>
      <c r="D103" s="106"/>
      <c r="E103" s="48"/>
      <c r="F103" s="48"/>
      <c r="G103" s="545"/>
      <c r="H103" s="48"/>
      <c r="I103" s="48"/>
      <c r="J103" s="49"/>
      <c r="K103" s="49"/>
      <c r="L103" s="49"/>
      <c r="M103" s="48"/>
      <c r="N103" s="48"/>
      <c r="O103" s="48"/>
      <c r="P103" s="452"/>
      <c r="Q103" s="48"/>
      <c r="R103" s="48"/>
      <c r="S103" s="451"/>
      <c r="T103" s="48"/>
      <c r="U103" s="48"/>
      <c r="V103" s="451"/>
      <c r="W103" s="442"/>
      <c r="X103" s="435"/>
      <c r="Y103" s="435"/>
      <c r="Z103" s="435"/>
      <c r="AA103" s="551"/>
      <c r="AH103" s="435"/>
      <c r="AI103" s="119"/>
      <c r="AJ103" s="435"/>
      <c r="AK103" s="435"/>
    </row>
    <row r="104" spans="3:37" ht="13.5" thickBot="1" x14ac:dyDescent="0.25">
      <c r="C104" s="513"/>
      <c r="D104" s="514"/>
      <c r="E104" s="514"/>
      <c r="F104" s="514"/>
      <c r="G104" s="558"/>
      <c r="H104" s="514"/>
      <c r="I104" s="514"/>
      <c r="J104" s="515"/>
      <c r="K104" s="515"/>
      <c r="L104" s="515"/>
      <c r="M104" s="516"/>
      <c r="N104" s="517"/>
      <c r="O104" s="517"/>
      <c r="P104" s="518"/>
      <c r="Q104" s="519"/>
      <c r="R104" s="519"/>
      <c r="S104" s="519"/>
      <c r="T104" s="519"/>
      <c r="U104" s="519"/>
      <c r="V104" s="519"/>
      <c r="W104" s="520"/>
    </row>
    <row r="105" spans="3:37" ht="3.75" customHeight="1" x14ac:dyDescent="0.2"/>
  </sheetData>
  <mergeCells count="9">
    <mergeCell ref="AA12:AA14"/>
    <mergeCell ref="D4:V5"/>
    <mergeCell ref="D12:D13"/>
    <mergeCell ref="G12:G13"/>
    <mergeCell ref="J12:J13"/>
    <mergeCell ref="M12:M13"/>
    <mergeCell ref="P12:P13"/>
    <mergeCell ref="S12:S13"/>
    <mergeCell ref="V12:V13"/>
  </mergeCells>
  <dataValidations count="1">
    <dataValidation type="list" allowBlank="1" showInputMessage="1" showErrorMessage="1" sqref="D50:D51" xr:uid="{6546E018-0E72-4798-8D9C-4A4CA1558366}">
      <formula1>"SICRO-ES,SINAPI-ES,DER/Edif.,DER/Rod.,CPU"</formula1>
    </dataValidation>
  </dataValidations>
  <hyperlinks>
    <hyperlink ref="G67" r:id="rId1" display="https://www2.rio.rj.gov.br/sco/composicaosco.cfm?item=1IP05250150%2F202310" xr:uid="{5E36820B-750B-4766-B7DC-95D496D59F79}"/>
    <hyperlink ref="G76" r:id="rId2" display="https://www2.rio.rj.gov.br/sco/composicaosco.cfm?item=1IP05250150%2F202310" xr:uid="{9DD671E6-5F72-4B45-A24F-A32C9A01BDF1}"/>
    <hyperlink ref="G85" r:id="rId3" display="https://www2.rio.rj.gov.br/sco/composicaosco.cfm?item=1IP05250150%2F202310" xr:uid="{F085699B-0E98-4DEC-8B10-3CBB9B432ACD}"/>
  </hyperlinks>
  <printOptions horizontalCentered="1"/>
  <pageMargins left="0.19685039370078741" right="0.19685039370078741" top="0.19685039370078741" bottom="0.59055118110236227" header="0.31496062992125984" footer="0.11811023622047245"/>
  <pageSetup paperSize="9" scale="70" orientation="portrait" horizontalDpi="1200" verticalDpi="1200" r:id="rId4"/>
  <headerFooter>
    <oddFooter>&amp;C&amp;A&amp;RPágina &amp;P de &amp;N</oddFooter>
  </headerFooter>
  <colBreaks count="1" manualBreakCount="1">
    <brk id="22" min="1" max="104"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C1:AO55"/>
  <sheetViews>
    <sheetView showGridLines="0" view="pageBreakPreview" topLeftCell="D5" zoomScaleNormal="100" zoomScaleSheetLayoutView="100" workbookViewId="0">
      <selection activeCell="P16" sqref="P14:P16"/>
    </sheetView>
  </sheetViews>
  <sheetFormatPr defaultColWidth="9.140625" defaultRowHeight="12.75" x14ac:dyDescent="0.2"/>
  <cols>
    <col min="1" max="1" width="1.28515625" style="270" customWidth="1"/>
    <col min="2" max="3" width="0.85546875" style="270" customWidth="1"/>
    <col min="4" max="4" width="14.42578125" style="271" customWidth="1"/>
    <col min="5" max="6" width="0.85546875" style="271" customWidth="1"/>
    <col min="7" max="7" width="69.7109375" style="272" customWidth="1"/>
    <col min="8" max="9" width="0.85546875" style="272" customWidth="1"/>
    <col min="10" max="10" width="7.42578125" style="273" customWidth="1"/>
    <col min="11" max="12" width="0.7109375" style="274" customWidth="1"/>
    <col min="13" max="13" width="11.42578125" style="275" customWidth="1"/>
    <col min="14" max="15" width="0.7109375" style="275" customWidth="1"/>
    <col min="16" max="16" width="15.5703125" style="275" customWidth="1"/>
    <col min="17" max="18" width="0.7109375" style="275" customWidth="1"/>
    <col min="19" max="19" width="16.85546875" style="275" customWidth="1"/>
    <col min="20" max="21" width="0.7109375" style="274" customWidth="1"/>
    <col min="22" max="22" width="13.42578125" style="276" customWidth="1"/>
    <col min="23" max="24" width="0.85546875" style="271" hidden="1" customWidth="1"/>
    <col min="25" max="25" width="24.42578125" style="270" hidden="1" customWidth="1"/>
    <col min="26" max="26" width="24.42578125" style="277" hidden="1" customWidth="1"/>
    <col min="27" max="29" width="0.85546875" style="270" customWidth="1"/>
    <col min="30" max="30" width="1.28515625" style="270" customWidth="1"/>
    <col min="31" max="31" width="15.28515625" style="275" customWidth="1"/>
    <col min="32" max="32" width="18.42578125" style="275" customWidth="1"/>
    <col min="33" max="34" width="8.7109375" style="275" customWidth="1"/>
    <col min="35" max="35" width="8.7109375" style="270" customWidth="1"/>
    <col min="36" max="37" width="8.7109375" style="275" customWidth="1"/>
    <col min="38" max="38" width="8.7109375" style="270" customWidth="1"/>
    <col min="39" max="39" width="8.7109375" style="119" customWidth="1"/>
    <col min="40" max="41" width="2.42578125" style="270" customWidth="1"/>
    <col min="42" max="42" width="9.140625" style="270"/>
    <col min="43" max="56" width="2.85546875" style="270" customWidth="1"/>
    <col min="57" max="70" width="2.42578125" style="270" customWidth="1"/>
    <col min="71" max="16384" width="9.140625" style="270"/>
  </cols>
  <sheetData>
    <row r="1" spans="3:41" ht="3" customHeight="1" x14ac:dyDescent="0.2"/>
    <row r="2" spans="3:41" ht="5.0999999999999996" customHeight="1" thickBot="1" x14ac:dyDescent="0.25"/>
    <row r="3" spans="3:41" ht="5.0999999999999996" customHeight="1" x14ac:dyDescent="0.2">
      <c r="C3" s="278"/>
      <c r="D3" s="279"/>
      <c r="E3" s="279"/>
      <c r="F3" s="279"/>
      <c r="G3" s="280"/>
      <c r="H3" s="280"/>
      <c r="I3" s="280"/>
      <c r="J3" s="281"/>
      <c r="K3" s="282"/>
      <c r="L3" s="282"/>
      <c r="M3" s="283"/>
      <c r="N3" s="283"/>
      <c r="O3" s="283"/>
      <c r="P3" s="283"/>
      <c r="Q3" s="283"/>
      <c r="R3" s="283"/>
      <c r="S3" s="283"/>
      <c r="T3" s="282"/>
      <c r="U3" s="282"/>
      <c r="V3" s="284"/>
      <c r="W3" s="279"/>
      <c r="X3" s="279"/>
      <c r="Y3" s="285"/>
      <c r="Z3" s="286"/>
      <c r="AA3" s="287"/>
    </row>
    <row r="4" spans="3:41" ht="18.75" customHeight="1" x14ac:dyDescent="0.2">
      <c r="C4" s="288"/>
      <c r="D4" s="982" t="s">
        <v>90</v>
      </c>
      <c r="E4" s="982"/>
      <c r="F4" s="982"/>
      <c r="G4" s="982"/>
      <c r="H4" s="982"/>
      <c r="I4" s="982"/>
      <c r="J4" s="982"/>
      <c r="K4" s="982"/>
      <c r="L4" s="982"/>
      <c r="M4" s="982"/>
      <c r="N4" s="982"/>
      <c r="O4" s="982"/>
      <c r="P4" s="982"/>
      <c r="Q4" s="982"/>
      <c r="R4" s="982"/>
      <c r="S4" s="982"/>
      <c r="T4" s="982"/>
      <c r="U4" s="982"/>
      <c r="V4" s="982"/>
      <c r="W4" s="982"/>
      <c r="X4" s="982"/>
      <c r="Y4" s="982"/>
      <c r="Z4" s="982"/>
      <c r="AA4" s="289"/>
      <c r="AE4" s="290"/>
    </row>
    <row r="5" spans="3:41" ht="30" customHeight="1" x14ac:dyDescent="0.2">
      <c r="C5" s="288"/>
      <c r="D5" s="982"/>
      <c r="E5" s="982"/>
      <c r="F5" s="982"/>
      <c r="G5" s="982"/>
      <c r="H5" s="982"/>
      <c r="I5" s="982"/>
      <c r="J5" s="982"/>
      <c r="K5" s="982"/>
      <c r="L5" s="982"/>
      <c r="M5" s="982"/>
      <c r="N5" s="982"/>
      <c r="O5" s="982"/>
      <c r="P5" s="982"/>
      <c r="Q5" s="982"/>
      <c r="R5" s="982"/>
      <c r="S5" s="982"/>
      <c r="T5" s="982"/>
      <c r="U5" s="982"/>
      <c r="V5" s="982"/>
      <c r="W5" s="982"/>
      <c r="X5" s="982"/>
      <c r="Y5" s="982"/>
      <c r="Z5" s="982"/>
      <c r="AA5" s="289"/>
      <c r="AE5" s="118"/>
    </row>
    <row r="6" spans="3:41" ht="3" customHeight="1" x14ac:dyDescent="0.2">
      <c r="C6" s="288"/>
      <c r="D6" s="291"/>
      <c r="E6" s="291"/>
      <c r="F6" s="291"/>
      <c r="G6" s="292"/>
      <c r="H6" s="292"/>
      <c r="I6" s="292"/>
      <c r="J6" s="293"/>
      <c r="K6" s="294"/>
      <c r="L6" s="294"/>
      <c r="M6" s="295"/>
      <c r="N6" s="295"/>
      <c r="O6" s="295"/>
      <c r="P6" s="295"/>
      <c r="Q6" s="295"/>
      <c r="R6" s="295"/>
      <c r="S6" s="295"/>
      <c r="T6" s="294"/>
      <c r="U6" s="294"/>
      <c r="V6" s="296"/>
      <c r="W6" s="291"/>
      <c r="X6" s="291"/>
      <c r="Y6" s="297"/>
      <c r="Z6" s="298"/>
      <c r="AA6" s="289"/>
      <c r="AE6" s="90"/>
    </row>
    <row r="7" spans="3:41" s="311" customFormat="1" ht="12.75" customHeight="1" x14ac:dyDescent="0.2">
      <c r="C7" s="299"/>
      <c r="D7" s="300" t="s">
        <v>2</v>
      </c>
      <c r="E7" s="301"/>
      <c r="F7" s="301"/>
      <c r="G7" s="302"/>
      <c r="H7" s="303"/>
      <c r="I7" s="303"/>
      <c r="J7" s="304"/>
      <c r="K7" s="305"/>
      <c r="L7" s="305"/>
      <c r="M7" s="306"/>
      <c r="N7" s="306"/>
      <c r="O7" s="306"/>
      <c r="P7" s="306"/>
      <c r="Q7" s="306"/>
      <c r="R7" s="306"/>
      <c r="S7" s="306"/>
      <c r="T7" s="305"/>
      <c r="U7" s="305"/>
      <c r="V7" s="307"/>
      <c r="W7" s="301"/>
      <c r="X7" s="301"/>
      <c r="Y7" s="308"/>
      <c r="Z7" s="309"/>
      <c r="AA7" s="310"/>
      <c r="AE7" s="118"/>
      <c r="AF7" s="312"/>
      <c r="AG7" s="312"/>
      <c r="AH7" s="312"/>
      <c r="AJ7" s="312"/>
      <c r="AK7" s="312"/>
      <c r="AM7" s="313"/>
    </row>
    <row r="8" spans="3:41" s="311" customFormat="1" ht="14.25" x14ac:dyDescent="0.2">
      <c r="C8" s="299"/>
      <c r="D8" s="137" t="str">
        <f>'OR - GERAL'!D9</f>
        <v>ENRONCAMENTO DO LADO NORTE DO RIO DOCE - COLATINA.</v>
      </c>
      <c r="E8" s="36"/>
      <c r="F8" s="36"/>
      <c r="G8" s="314"/>
      <c r="H8" s="315"/>
      <c r="I8" s="315"/>
      <c r="J8" s="316"/>
      <c r="K8" s="317"/>
      <c r="L8" s="317"/>
      <c r="M8" s="318"/>
      <c r="N8" s="318"/>
      <c r="O8" s="318"/>
      <c r="P8" s="318"/>
      <c r="Q8" s="318"/>
      <c r="R8" s="318"/>
      <c r="S8" s="318"/>
      <c r="T8" s="317"/>
      <c r="U8" s="317"/>
      <c r="V8" s="319"/>
      <c r="W8" s="36"/>
      <c r="X8" s="36"/>
      <c r="Y8" s="315"/>
      <c r="Z8" s="320"/>
      <c r="AA8" s="310"/>
      <c r="AE8" s="118"/>
      <c r="AF8" s="312"/>
      <c r="AG8" s="312"/>
      <c r="AH8" s="312"/>
      <c r="AJ8" s="312"/>
      <c r="AK8" s="312"/>
      <c r="AM8" s="313"/>
    </row>
    <row r="9" spans="3:41" s="311" customFormat="1" ht="12.75" customHeight="1" x14ac:dyDescent="0.2">
      <c r="C9" s="299"/>
      <c r="D9" s="321" t="s">
        <v>3</v>
      </c>
      <c r="E9" s="301"/>
      <c r="F9" s="301"/>
      <c r="G9" s="302"/>
      <c r="H9" s="303"/>
      <c r="I9" s="303"/>
      <c r="J9" s="304"/>
      <c r="K9" s="305"/>
      <c r="L9" s="305"/>
      <c r="M9" s="306"/>
      <c r="N9" s="306"/>
      <c r="O9" s="306"/>
      <c r="P9" s="306"/>
      <c r="Q9" s="306"/>
      <c r="R9" s="306"/>
      <c r="S9" s="306"/>
      <c r="T9" s="305"/>
      <c r="U9" s="305"/>
      <c r="V9" s="307"/>
      <c r="W9" s="301"/>
      <c r="X9" s="301"/>
      <c r="Y9" s="308"/>
      <c r="Z9" s="309"/>
      <c r="AA9" s="310"/>
      <c r="AE9" s="322"/>
      <c r="AF9" s="312"/>
      <c r="AG9" s="312"/>
      <c r="AH9" s="312"/>
      <c r="AJ9" s="312"/>
      <c r="AK9" s="312"/>
      <c r="AM9" s="313"/>
    </row>
    <row r="10" spans="3:41" s="311" customFormat="1" ht="14.25" x14ac:dyDescent="0.2">
      <c r="C10" s="299"/>
      <c r="D10" s="136" t="str">
        <f>'OR - GERAL'!D11</f>
        <v>COLATINA - ES</v>
      </c>
      <c r="E10" s="323"/>
      <c r="F10" s="323"/>
      <c r="G10" s="324"/>
      <c r="H10" s="325"/>
      <c r="I10" s="325"/>
      <c r="J10" s="326"/>
      <c r="K10" s="327"/>
      <c r="L10" s="327"/>
      <c r="M10" s="328"/>
      <c r="N10" s="328"/>
      <c r="O10" s="328"/>
      <c r="P10" s="328"/>
      <c r="Q10" s="328"/>
      <c r="R10" s="328"/>
      <c r="S10" s="328"/>
      <c r="T10" s="327"/>
      <c r="U10" s="327"/>
      <c r="V10" s="423"/>
      <c r="W10" s="323"/>
      <c r="X10" s="323"/>
      <c r="Y10" s="325"/>
      <c r="Z10" s="329"/>
      <c r="AA10" s="310"/>
      <c r="AE10" s="118"/>
      <c r="AF10" s="312"/>
      <c r="AG10" s="312"/>
      <c r="AH10" s="312"/>
      <c r="AJ10" s="312"/>
      <c r="AK10" s="312"/>
      <c r="AM10" s="313"/>
    </row>
    <row r="11" spans="3:41" ht="3" customHeight="1" x14ac:dyDescent="0.2">
      <c r="C11" s="288"/>
      <c r="AA11" s="289"/>
      <c r="AN11" s="275"/>
      <c r="AO11" s="275"/>
    </row>
    <row r="12" spans="3:41" ht="15" customHeight="1" x14ac:dyDescent="0.2">
      <c r="C12" s="288"/>
      <c r="D12" s="987" t="s">
        <v>16</v>
      </c>
      <c r="E12" s="268"/>
      <c r="F12" s="268"/>
      <c r="G12" s="987" t="s">
        <v>0</v>
      </c>
      <c r="H12" s="330"/>
      <c r="I12" s="330"/>
      <c r="J12" s="988"/>
      <c r="K12" s="331"/>
      <c r="L12" s="331"/>
      <c r="M12" s="947" t="s">
        <v>26</v>
      </c>
      <c r="N12" s="269"/>
      <c r="O12" s="269"/>
      <c r="P12" s="947" t="s">
        <v>4</v>
      </c>
      <c r="Q12" s="332"/>
      <c r="R12" s="332"/>
      <c r="S12" s="989" t="s">
        <v>7</v>
      </c>
      <c r="T12" s="331"/>
      <c r="U12" s="331"/>
      <c r="V12" s="989" t="s">
        <v>27</v>
      </c>
      <c r="W12" s="268"/>
      <c r="X12" s="268"/>
      <c r="Y12" s="990" t="s">
        <v>15</v>
      </c>
      <c r="Z12" s="990"/>
      <c r="AA12" s="289"/>
      <c r="AE12" s="270"/>
      <c r="AF12" s="270"/>
      <c r="AJ12" s="270"/>
      <c r="AK12" s="270"/>
    </row>
    <row r="13" spans="3:41" ht="15" customHeight="1" x14ac:dyDescent="0.2">
      <c r="C13" s="288"/>
      <c r="D13" s="987"/>
      <c r="E13" s="268"/>
      <c r="F13" s="268"/>
      <c r="G13" s="987"/>
      <c r="H13" s="330"/>
      <c r="I13" s="330"/>
      <c r="J13" s="988"/>
      <c r="K13" s="331"/>
      <c r="L13" s="331"/>
      <c r="M13" s="947"/>
      <c r="N13" s="269"/>
      <c r="O13" s="269"/>
      <c r="P13" s="947"/>
      <c r="Q13" s="332"/>
      <c r="R13" s="332"/>
      <c r="S13" s="989"/>
      <c r="T13" s="331"/>
      <c r="U13" s="331"/>
      <c r="V13" s="989"/>
      <c r="W13" s="268"/>
      <c r="X13" s="268"/>
      <c r="Y13" s="990"/>
      <c r="Z13" s="990"/>
      <c r="AA13" s="289"/>
      <c r="AE13" s="273"/>
      <c r="AF13" s="273"/>
      <c r="AG13" s="273"/>
      <c r="AH13" s="273"/>
      <c r="AI13" s="274"/>
      <c r="AJ13" s="273"/>
      <c r="AK13" s="273"/>
      <c r="AN13" s="333"/>
      <c r="AO13" s="333"/>
    </row>
    <row r="14" spans="3:41" x14ac:dyDescent="0.2">
      <c r="C14" s="288"/>
      <c r="D14" s="494" t="s">
        <v>12</v>
      </c>
      <c r="E14" s="561"/>
      <c r="F14" s="562"/>
      <c r="G14" s="493" t="str">
        <f>VLOOKUP(D14,'OR - GERAL'!D:MR,10,FALSE)</f>
        <v>Enrocamento</v>
      </c>
      <c r="H14" s="495"/>
      <c r="I14" s="495"/>
      <c r="J14" s="495"/>
      <c r="K14" s="495"/>
      <c r="L14" s="495"/>
      <c r="M14" s="496" t="str">
        <f t="shared" ref="M14:M36" si="0">IF(V14&lt;69.9999%,"A",IF(AND(V14&gt;=70%,V14&lt;89.99999%),"B",(IF(V14&gt;=90%,"C","-"))))</f>
        <v>A</v>
      </c>
      <c r="N14" s="497"/>
      <c r="O14" s="497"/>
      <c r="P14" s="497">
        <f>VLOOKUP(D14,'OR - GERAL'!D:AE,28,FALSE)</f>
        <v>25219425.810000002</v>
      </c>
      <c r="Q14" s="497"/>
      <c r="R14" s="497"/>
      <c r="S14" s="498">
        <f t="shared" ref="S14:S36" si="1">P14/$S$40</f>
        <v>0.66147420057447148</v>
      </c>
      <c r="T14" s="563"/>
      <c r="U14" s="564"/>
      <c r="V14" s="498">
        <f t="shared" ref="V14:V36" si="2">S14+V13</f>
        <v>0.66147420057447148</v>
      </c>
      <c r="W14" s="42"/>
      <c r="X14" s="120"/>
      <c r="Y14" s="340"/>
      <c r="Z14" s="340"/>
      <c r="AA14" s="289"/>
      <c r="AE14" s="341"/>
      <c r="AI14" s="275"/>
    </row>
    <row r="15" spans="3:41" x14ac:dyDescent="0.2">
      <c r="C15" s="288"/>
      <c r="D15" s="494" t="s">
        <v>187</v>
      </c>
      <c r="E15" s="561"/>
      <c r="F15" s="562"/>
      <c r="G15" s="493" t="str">
        <f>VLOOKUP(D15,'OR - GERAL'!D:MR,10,FALSE)</f>
        <v>Calçadas e demais áreas</v>
      </c>
      <c r="H15" s="495"/>
      <c r="I15" s="495"/>
      <c r="J15" s="495"/>
      <c r="K15" s="495"/>
      <c r="L15" s="495"/>
      <c r="M15" s="496" t="str">
        <f t="shared" si="0"/>
        <v>B</v>
      </c>
      <c r="N15" s="497"/>
      <c r="O15" s="497"/>
      <c r="P15" s="497">
        <f>VLOOKUP(D15,'OR - GERAL'!D:AE,28,FALSE)</f>
        <v>2537870.4</v>
      </c>
      <c r="Q15" s="497"/>
      <c r="R15" s="497"/>
      <c r="S15" s="498">
        <f t="shared" si="1"/>
        <v>6.6565186957427164E-2</v>
      </c>
      <c r="T15" s="563"/>
      <c r="U15" s="564"/>
      <c r="V15" s="498">
        <f t="shared" si="2"/>
        <v>0.72803938753189867</v>
      </c>
      <c r="W15" s="42"/>
      <c r="X15" s="120"/>
      <c r="Y15" s="340"/>
      <c r="Z15" s="340"/>
      <c r="AA15" s="289"/>
      <c r="AE15" s="341"/>
      <c r="AI15" s="275"/>
    </row>
    <row r="16" spans="3:41" x14ac:dyDescent="0.2">
      <c r="C16" s="500"/>
      <c r="D16" s="641" t="s">
        <v>100</v>
      </c>
      <c r="E16" s="642"/>
      <c r="F16" s="643"/>
      <c r="G16" s="638" t="str">
        <f>VLOOKUP(D16,'OR - GERAL'!D:MR,10,FALSE)</f>
        <v>Terraplenagem</v>
      </c>
      <c r="H16" s="644"/>
      <c r="I16" s="644"/>
      <c r="J16" s="644"/>
      <c r="K16" s="644"/>
      <c r="L16" s="644"/>
      <c r="M16" s="645" t="str">
        <f t="shared" si="0"/>
        <v>B</v>
      </c>
      <c r="N16" s="646"/>
      <c r="O16" s="646"/>
      <c r="P16" s="646">
        <f>VLOOKUP(D16,'OR - GERAL'!D:AE,28,FALSE)</f>
        <v>2445806.02</v>
      </c>
      <c r="Q16" s="646"/>
      <c r="R16" s="646"/>
      <c r="S16" s="647">
        <f t="shared" si="1"/>
        <v>6.4150452672012262E-2</v>
      </c>
      <c r="T16" s="648"/>
      <c r="U16" s="649"/>
      <c r="V16" s="647">
        <f t="shared" si="2"/>
        <v>0.79218984020391092</v>
      </c>
      <c r="W16" s="408"/>
      <c r="X16" s="430"/>
      <c r="Y16" s="501"/>
      <c r="Z16" s="501"/>
      <c r="AA16" s="289"/>
      <c r="AE16" s="341"/>
      <c r="AI16" s="275"/>
    </row>
    <row r="17" spans="3:35" x14ac:dyDescent="0.2">
      <c r="C17" s="500"/>
      <c r="D17" s="641" t="s">
        <v>9</v>
      </c>
      <c r="E17" s="642"/>
      <c r="F17" s="643"/>
      <c r="G17" s="638" t="str">
        <f>VLOOKUP(D17,'OR - GERAL'!D:MR,10,FALSE)</f>
        <v>Administração local</v>
      </c>
      <c r="H17" s="644"/>
      <c r="I17" s="644"/>
      <c r="J17" s="644"/>
      <c r="K17" s="644"/>
      <c r="L17" s="644"/>
      <c r="M17" s="645" t="str">
        <f t="shared" si="0"/>
        <v>B</v>
      </c>
      <c r="N17" s="646"/>
      <c r="O17" s="646"/>
      <c r="P17" s="646">
        <f>VLOOKUP(D17,'OR - GERAL'!D:AE,28,FALSE)</f>
        <v>1981353.25</v>
      </c>
      <c r="Q17" s="646"/>
      <c r="R17" s="646"/>
      <c r="S17" s="647">
        <f t="shared" si="1"/>
        <v>5.1968433657981872E-2</v>
      </c>
      <c r="T17" s="648"/>
      <c r="U17" s="649"/>
      <c r="V17" s="647">
        <f t="shared" si="2"/>
        <v>0.84415827386189279</v>
      </c>
      <c r="W17" s="408"/>
      <c r="X17" s="430"/>
      <c r="Y17" s="501"/>
      <c r="Z17" s="501"/>
      <c r="AA17" s="289"/>
      <c r="AE17" s="341"/>
      <c r="AI17" s="275"/>
    </row>
    <row r="18" spans="3:35" x14ac:dyDescent="0.2">
      <c r="C18" s="500"/>
      <c r="D18" s="641" t="s">
        <v>162</v>
      </c>
      <c r="E18" s="642"/>
      <c r="F18" s="643"/>
      <c r="G18" s="638" t="str">
        <f>VLOOKUP(D18,'OR - GERAL'!D:MR,10,FALSE)</f>
        <v>Mobiliário urbano</v>
      </c>
      <c r="H18" s="644"/>
      <c r="I18" s="644"/>
      <c r="J18" s="644"/>
      <c r="K18" s="644"/>
      <c r="L18" s="644"/>
      <c r="M18" s="645" t="str">
        <f t="shared" si="0"/>
        <v>B</v>
      </c>
      <c r="N18" s="646"/>
      <c r="O18" s="646"/>
      <c r="P18" s="646">
        <f>VLOOKUP(D18,'OR - GERAL'!D:AE,28,FALSE)</f>
        <v>1177403.97</v>
      </c>
      <c r="Q18" s="646"/>
      <c r="R18" s="646"/>
      <c r="S18" s="647">
        <f t="shared" si="1"/>
        <v>3.0881843055290355E-2</v>
      </c>
      <c r="T18" s="648"/>
      <c r="U18" s="649"/>
      <c r="V18" s="647">
        <f t="shared" si="2"/>
        <v>0.8750401169171832</v>
      </c>
      <c r="W18" s="408"/>
      <c r="X18" s="430"/>
      <c r="Y18" s="501"/>
      <c r="Z18" s="501"/>
      <c r="AA18" s="289"/>
      <c r="AE18" s="341"/>
      <c r="AI18" s="275"/>
    </row>
    <row r="19" spans="3:35" x14ac:dyDescent="0.2">
      <c r="C19" s="500"/>
      <c r="D19" s="641" t="s">
        <v>14</v>
      </c>
      <c r="E19" s="642"/>
      <c r="F19" s="643"/>
      <c r="G19" s="638" t="str">
        <f>VLOOKUP(D19,'OR - GERAL'!D:MR,10,FALSE)</f>
        <v>Pavimentação - Viário</v>
      </c>
      <c r="H19" s="644"/>
      <c r="I19" s="644"/>
      <c r="J19" s="644"/>
      <c r="K19" s="644"/>
      <c r="L19" s="644"/>
      <c r="M19" s="645" t="str">
        <f t="shared" si="0"/>
        <v>B</v>
      </c>
      <c r="N19" s="646"/>
      <c r="O19" s="646"/>
      <c r="P19" s="646">
        <f>VLOOKUP(D19,'OR - GERAL'!D:AE,28,FALSE)</f>
        <v>904560.49</v>
      </c>
      <c r="Q19" s="646"/>
      <c r="R19" s="646"/>
      <c r="S19" s="647">
        <f t="shared" si="1"/>
        <v>2.3725497618456767E-2</v>
      </c>
      <c r="T19" s="648"/>
      <c r="U19" s="649"/>
      <c r="V19" s="647">
        <f t="shared" si="2"/>
        <v>0.89876561453563997</v>
      </c>
      <c r="W19" s="408"/>
      <c r="X19" s="430"/>
      <c r="Y19" s="501"/>
      <c r="Z19" s="501"/>
      <c r="AA19" s="289"/>
      <c r="AE19" s="341"/>
      <c r="AI19" s="275"/>
    </row>
    <row r="20" spans="3:35" x14ac:dyDescent="0.2">
      <c r="C20" s="500"/>
      <c r="D20" s="641" t="s">
        <v>25</v>
      </c>
      <c r="E20" s="642"/>
      <c r="F20" s="643"/>
      <c r="G20" s="638" t="str">
        <f>VLOOKUP(D20,'OR - GERAL'!D:MR,10,FALSE)</f>
        <v>Iluminação Pública</v>
      </c>
      <c r="H20" s="644"/>
      <c r="I20" s="644"/>
      <c r="J20" s="644"/>
      <c r="K20" s="644"/>
      <c r="L20" s="644"/>
      <c r="M20" s="645" t="str">
        <f t="shared" si="0"/>
        <v>C</v>
      </c>
      <c r="N20" s="646"/>
      <c r="O20" s="646"/>
      <c r="P20" s="646">
        <f>VLOOKUP(D20,'OR - GERAL'!D:AE,28,FALSE)</f>
        <v>710526.47</v>
      </c>
      <c r="Q20" s="646"/>
      <c r="R20" s="646"/>
      <c r="S20" s="647">
        <f t="shared" si="1"/>
        <v>1.8636226386402849E-2</v>
      </c>
      <c r="T20" s="648"/>
      <c r="U20" s="649"/>
      <c r="V20" s="647">
        <f t="shared" si="2"/>
        <v>0.9174018409220428</v>
      </c>
      <c r="W20" s="408"/>
      <c r="X20" s="430"/>
      <c r="Y20" s="501"/>
      <c r="Z20" s="501"/>
      <c r="AA20" s="289"/>
      <c r="AE20" s="341"/>
      <c r="AI20" s="275"/>
    </row>
    <row r="21" spans="3:35" x14ac:dyDescent="0.2">
      <c r="C21" s="500"/>
      <c r="D21" s="636" t="s">
        <v>141</v>
      </c>
      <c r="E21" s="627"/>
      <c r="F21" s="628"/>
      <c r="G21" s="629" t="str">
        <f>VLOOKUP(D21,'OR - GERAL'!D:MR,10,FALSE)</f>
        <v>Quadras Poliesportivas</v>
      </c>
      <c r="H21" s="630"/>
      <c r="I21" s="630"/>
      <c r="J21" s="630"/>
      <c r="K21" s="630"/>
      <c r="L21" s="630"/>
      <c r="M21" s="631" t="str">
        <f t="shared" si="0"/>
        <v>C</v>
      </c>
      <c r="N21" s="632"/>
      <c r="O21" s="632"/>
      <c r="P21" s="632">
        <f>VLOOKUP(D21,'OR - GERAL'!D:AE,28,FALSE)</f>
        <v>532455.26</v>
      </c>
      <c r="Q21" s="632"/>
      <c r="R21" s="632"/>
      <c r="S21" s="633">
        <f t="shared" si="1"/>
        <v>1.3965639824778085E-2</v>
      </c>
      <c r="T21" s="634"/>
      <c r="U21" s="635"/>
      <c r="V21" s="633">
        <f t="shared" si="2"/>
        <v>0.93136748074682085</v>
      </c>
      <c r="W21" s="408"/>
      <c r="X21" s="430"/>
      <c r="Y21" s="501"/>
      <c r="Z21" s="501"/>
      <c r="AA21" s="289"/>
      <c r="AE21" s="341"/>
      <c r="AI21" s="275"/>
    </row>
    <row r="22" spans="3:35" x14ac:dyDescent="0.2">
      <c r="C22" s="500"/>
      <c r="D22" s="636" t="s">
        <v>8</v>
      </c>
      <c r="E22" s="627"/>
      <c r="F22" s="628"/>
      <c r="G22" s="629" t="str">
        <f>VLOOKUP(D22,'OR - GERAL'!D:MR,10,FALSE)</f>
        <v>Elaboração de projetos</v>
      </c>
      <c r="H22" s="630"/>
      <c r="I22" s="630"/>
      <c r="J22" s="630"/>
      <c r="K22" s="630"/>
      <c r="L22" s="630"/>
      <c r="M22" s="631" t="str">
        <f t="shared" si="0"/>
        <v>C</v>
      </c>
      <c r="N22" s="632"/>
      <c r="O22" s="632"/>
      <c r="P22" s="632">
        <f>VLOOKUP(D22,'OR - GERAL'!D:AE,28,FALSE)</f>
        <v>455611.46</v>
      </c>
      <c r="Q22" s="632"/>
      <c r="R22" s="632"/>
      <c r="S22" s="633">
        <f t="shared" si="1"/>
        <v>1.1950122439209799E-2</v>
      </c>
      <c r="T22" s="634"/>
      <c r="U22" s="635"/>
      <c r="V22" s="633">
        <f t="shared" si="2"/>
        <v>0.94331760318603064</v>
      </c>
      <c r="W22" s="408"/>
      <c r="X22" s="430"/>
      <c r="Y22" s="501"/>
      <c r="Z22" s="501"/>
      <c r="AA22" s="289"/>
      <c r="AE22" s="341"/>
      <c r="AI22" s="275"/>
    </row>
    <row r="23" spans="3:35" x14ac:dyDescent="0.2">
      <c r="C23" s="500"/>
      <c r="D23" s="636" t="s">
        <v>13</v>
      </c>
      <c r="E23" s="627"/>
      <c r="F23" s="628"/>
      <c r="G23" s="629" t="str">
        <f>VLOOKUP(D23,'OR - GERAL'!D:MR,10,FALSE)</f>
        <v>Drenagem</v>
      </c>
      <c r="H23" s="762"/>
      <c r="I23" s="762"/>
      <c r="J23" s="762"/>
      <c r="K23" s="762"/>
      <c r="L23" s="762"/>
      <c r="M23" s="631" t="str">
        <f t="shared" si="0"/>
        <v>C</v>
      </c>
      <c r="N23" s="763"/>
      <c r="O23" s="763"/>
      <c r="P23" s="632">
        <f>VLOOKUP(D23,'OR - GERAL'!D:AE,28,FALSE)</f>
        <v>331454.45</v>
      </c>
      <c r="Q23" s="632"/>
      <c r="R23" s="632"/>
      <c r="S23" s="633">
        <f t="shared" si="1"/>
        <v>8.6936383481682877E-3</v>
      </c>
      <c r="T23" s="634"/>
      <c r="U23" s="635"/>
      <c r="V23" s="633">
        <f t="shared" si="2"/>
        <v>0.95201124153419892</v>
      </c>
      <c r="W23" s="408"/>
      <c r="X23" s="430"/>
      <c r="Y23" s="501"/>
      <c r="Z23" s="501"/>
      <c r="AA23" s="289"/>
      <c r="AE23" s="341"/>
      <c r="AI23" s="275"/>
    </row>
    <row r="24" spans="3:35" x14ac:dyDescent="0.2">
      <c r="C24" s="500"/>
      <c r="D24" s="636" t="s">
        <v>188</v>
      </c>
      <c r="E24" s="627"/>
      <c r="F24" s="628"/>
      <c r="G24" s="629" t="str">
        <f>VLOOKUP(D24,'OR - GERAL'!D:MR,10,FALSE)</f>
        <v>Guias e Sarjetas</v>
      </c>
      <c r="H24" s="762"/>
      <c r="I24" s="762"/>
      <c r="J24" s="762"/>
      <c r="K24" s="762"/>
      <c r="L24" s="762"/>
      <c r="M24" s="631" t="str">
        <f t="shared" si="0"/>
        <v>C</v>
      </c>
      <c r="N24" s="763"/>
      <c r="O24" s="763"/>
      <c r="P24" s="632">
        <f>VLOOKUP(D24,'OR - GERAL'!D:AE,28,FALSE)</f>
        <v>310310.83</v>
      </c>
      <c r="Q24" s="632"/>
      <c r="R24" s="632"/>
      <c r="S24" s="633">
        <f t="shared" si="1"/>
        <v>8.1390674692704557E-3</v>
      </c>
      <c r="T24" s="634"/>
      <c r="U24" s="635"/>
      <c r="V24" s="633">
        <f t="shared" si="2"/>
        <v>0.96015030900346932</v>
      </c>
      <c r="W24" s="408"/>
      <c r="X24" s="430"/>
      <c r="Y24" s="501"/>
      <c r="Z24" s="501"/>
      <c r="AA24" s="289"/>
      <c r="AE24" s="341"/>
      <c r="AI24" s="275"/>
    </row>
    <row r="25" spans="3:35" x14ac:dyDescent="0.2">
      <c r="C25" s="500"/>
      <c r="D25" s="636" t="s">
        <v>166</v>
      </c>
      <c r="E25" s="627"/>
      <c r="F25" s="628"/>
      <c r="G25" s="629" t="str">
        <f>VLOOKUP(D25,'OR - GERAL'!D:MR,10,FALSE)</f>
        <v>Levantamentos, Sondagens e ensaios</v>
      </c>
      <c r="H25" s="762"/>
      <c r="I25" s="762"/>
      <c r="J25" s="762"/>
      <c r="K25" s="762"/>
      <c r="L25" s="762"/>
      <c r="M25" s="631" t="str">
        <f t="shared" si="0"/>
        <v>C</v>
      </c>
      <c r="N25" s="763"/>
      <c r="O25" s="763"/>
      <c r="P25" s="632">
        <f>VLOOKUP(D25,'OR - GERAL'!D:AE,28,FALSE)</f>
        <v>149145.60000000001</v>
      </c>
      <c r="Q25" s="632"/>
      <c r="R25" s="632"/>
      <c r="S25" s="633">
        <f t="shared" si="1"/>
        <v>3.9119037551632457E-3</v>
      </c>
      <c r="T25" s="634"/>
      <c r="U25" s="635"/>
      <c r="V25" s="633">
        <f t="shared" si="2"/>
        <v>0.96406221275863258</v>
      </c>
      <c r="W25" s="408"/>
      <c r="X25" s="430"/>
      <c r="Y25" s="501"/>
      <c r="Z25" s="501"/>
      <c r="AA25" s="289"/>
      <c r="AE25" s="341"/>
      <c r="AI25" s="275"/>
    </row>
    <row r="26" spans="3:35" x14ac:dyDescent="0.2">
      <c r="C26" s="500"/>
      <c r="D26" s="636" t="s">
        <v>42</v>
      </c>
      <c r="E26" s="627"/>
      <c r="F26" s="628"/>
      <c r="G26" s="629" t="str">
        <f>VLOOKUP(D26,'OR - GERAL'!D:MR,10,FALSE)</f>
        <v>Ciclovia</v>
      </c>
      <c r="H26" s="762"/>
      <c r="I26" s="762"/>
      <c r="J26" s="762"/>
      <c r="K26" s="762"/>
      <c r="L26" s="762"/>
      <c r="M26" s="631" t="str">
        <f t="shared" si="0"/>
        <v>C</v>
      </c>
      <c r="N26" s="763"/>
      <c r="O26" s="763"/>
      <c r="P26" s="632">
        <f>VLOOKUP(D26,'OR - GERAL'!D:AE,28,FALSE)</f>
        <v>261511.69</v>
      </c>
      <c r="Q26" s="632"/>
      <c r="R26" s="632"/>
      <c r="S26" s="633">
        <f t="shared" si="1"/>
        <v>6.8591266663588241E-3</v>
      </c>
      <c r="T26" s="634"/>
      <c r="U26" s="635"/>
      <c r="V26" s="633">
        <f t="shared" si="2"/>
        <v>0.97092133942499137</v>
      </c>
      <c r="W26" s="408"/>
      <c r="X26" s="430"/>
      <c r="Y26" s="501"/>
      <c r="Z26" s="501"/>
      <c r="AA26" s="289"/>
      <c r="AE26" s="341"/>
      <c r="AI26" s="275"/>
    </row>
    <row r="27" spans="3:35" x14ac:dyDescent="0.2">
      <c r="C27" s="500"/>
      <c r="D27" s="636" t="s">
        <v>334</v>
      </c>
      <c r="E27" s="627"/>
      <c r="F27" s="628"/>
      <c r="G27" s="629" t="str">
        <f>VLOOKUP(D27,'OR - GERAL'!D:MR,10,FALSE)</f>
        <v>Mobilizações e desmobilizações</v>
      </c>
      <c r="H27" s="630"/>
      <c r="I27" s="630"/>
      <c r="J27" s="630"/>
      <c r="K27" s="630"/>
      <c r="L27" s="630"/>
      <c r="M27" s="631" t="str">
        <f t="shared" si="0"/>
        <v>C</v>
      </c>
      <c r="N27" s="632"/>
      <c r="O27" s="632"/>
      <c r="P27" s="632">
        <f>VLOOKUP(D27,'OR - GERAL'!D:AE,28,FALSE)</f>
        <v>165154.63999999998</v>
      </c>
      <c r="Q27" s="632"/>
      <c r="R27" s="632"/>
      <c r="S27" s="633">
        <f t="shared" si="1"/>
        <v>4.3318009810455948E-3</v>
      </c>
      <c r="T27" s="634"/>
      <c r="U27" s="635"/>
      <c r="V27" s="633">
        <f t="shared" si="2"/>
        <v>0.97525314040603694</v>
      </c>
      <c r="W27" s="408"/>
      <c r="X27" s="430"/>
      <c r="Y27" s="501"/>
      <c r="Z27" s="501"/>
      <c r="AA27" s="289"/>
      <c r="AE27" s="341"/>
      <c r="AI27" s="275"/>
    </row>
    <row r="28" spans="3:35" x14ac:dyDescent="0.2">
      <c r="C28" s="500"/>
      <c r="D28" s="636" t="s">
        <v>544</v>
      </c>
      <c r="E28" s="627"/>
      <c r="F28" s="628"/>
      <c r="G28" s="629" t="str">
        <f>VLOOKUP(D28,'OR - GERAL'!D:MR,10,FALSE)</f>
        <v>Parque de Skate</v>
      </c>
      <c r="H28" s="630"/>
      <c r="I28" s="630"/>
      <c r="J28" s="630"/>
      <c r="K28" s="630"/>
      <c r="L28" s="630"/>
      <c r="M28" s="631" t="str">
        <f t="shared" si="0"/>
        <v>C</v>
      </c>
      <c r="N28" s="632"/>
      <c r="O28" s="632"/>
      <c r="P28" s="632">
        <f>VLOOKUP(D28,'OR - GERAL'!D:AE,28,FALSE)</f>
        <v>143897.95000000001</v>
      </c>
      <c r="Q28" s="632"/>
      <c r="R28" s="632"/>
      <c r="S28" s="633">
        <f t="shared" si="1"/>
        <v>3.7742644165519668E-3</v>
      </c>
      <c r="T28" s="634"/>
      <c r="U28" s="635"/>
      <c r="V28" s="633">
        <f t="shared" si="2"/>
        <v>0.97902740482258888</v>
      </c>
      <c r="W28" s="408"/>
      <c r="X28" s="430"/>
      <c r="Y28" s="501"/>
      <c r="Z28" s="501"/>
      <c r="AA28" s="289"/>
      <c r="AE28" s="341"/>
      <c r="AI28" s="275"/>
    </row>
    <row r="29" spans="3:35" x14ac:dyDescent="0.2">
      <c r="C29" s="500"/>
      <c r="D29" s="636" t="s">
        <v>10</v>
      </c>
      <c r="E29" s="627"/>
      <c r="F29" s="628"/>
      <c r="G29" s="629" t="str">
        <f>VLOOKUP(D29,'OR - GERAL'!D:MR,10,FALSE)</f>
        <v>Canteiro de obras</v>
      </c>
      <c r="H29" s="630"/>
      <c r="I29" s="630"/>
      <c r="J29" s="630"/>
      <c r="K29" s="630"/>
      <c r="L29" s="630"/>
      <c r="M29" s="631" t="str">
        <f t="shared" si="0"/>
        <v>C</v>
      </c>
      <c r="N29" s="632"/>
      <c r="O29" s="632"/>
      <c r="P29" s="632">
        <f>VLOOKUP(D29,'OR - GERAL'!D:AE,28,FALSE)</f>
        <v>142979.96</v>
      </c>
      <c r="Q29" s="632"/>
      <c r="R29" s="632"/>
      <c r="S29" s="633">
        <f t="shared" si="1"/>
        <v>3.7501866795741248E-3</v>
      </c>
      <c r="T29" s="634"/>
      <c r="U29" s="635"/>
      <c r="V29" s="633">
        <f t="shared" si="2"/>
        <v>0.98277759150216304</v>
      </c>
      <c r="W29" s="408"/>
      <c r="X29" s="430"/>
      <c r="Y29" s="501"/>
      <c r="Z29" s="501"/>
      <c r="AA29" s="289"/>
      <c r="AE29" s="341"/>
      <c r="AI29" s="275"/>
    </row>
    <row r="30" spans="3:35" x14ac:dyDescent="0.2">
      <c r="C30" s="500"/>
      <c r="D30" s="636" t="s">
        <v>11</v>
      </c>
      <c r="E30" s="627"/>
      <c r="F30" s="628"/>
      <c r="G30" s="629" t="str">
        <f>VLOOKUP(D30,'OR - GERAL'!D:MR,10,FALSE)</f>
        <v>Limpeza do terreno</v>
      </c>
      <c r="H30" s="630"/>
      <c r="I30" s="630"/>
      <c r="J30" s="630"/>
      <c r="K30" s="630"/>
      <c r="L30" s="630"/>
      <c r="M30" s="631" t="str">
        <f t="shared" si="0"/>
        <v>C</v>
      </c>
      <c r="N30" s="632"/>
      <c r="O30" s="632"/>
      <c r="P30" s="632">
        <f>VLOOKUP(D30,'OR - GERAL'!D:AE,28,FALSE)</f>
        <v>183014.53000000003</v>
      </c>
      <c r="Q30" s="632"/>
      <c r="R30" s="632"/>
      <c r="S30" s="633">
        <f t="shared" si="1"/>
        <v>4.800243702505716E-3</v>
      </c>
      <c r="T30" s="634"/>
      <c r="U30" s="635"/>
      <c r="V30" s="633">
        <f t="shared" si="2"/>
        <v>0.9875778352046688</v>
      </c>
      <c r="W30" s="408"/>
      <c r="X30" s="430"/>
      <c r="Y30" s="501"/>
      <c r="Z30" s="501"/>
      <c r="AA30" s="289"/>
      <c r="AE30" s="341"/>
      <c r="AI30" s="275"/>
    </row>
    <row r="31" spans="3:35" x14ac:dyDescent="0.2">
      <c r="C31" s="500"/>
      <c r="D31" s="636" t="s">
        <v>144</v>
      </c>
      <c r="E31" s="627"/>
      <c r="F31" s="628"/>
      <c r="G31" s="629" t="str">
        <f>VLOOKUP(D31,'OR - GERAL'!D:MR,10,FALSE)</f>
        <v>Serviços complementares</v>
      </c>
      <c r="H31" s="630"/>
      <c r="I31" s="630"/>
      <c r="J31" s="630"/>
      <c r="K31" s="630"/>
      <c r="L31" s="630"/>
      <c r="M31" s="631" t="str">
        <f t="shared" si="0"/>
        <v>C</v>
      </c>
      <c r="N31" s="632"/>
      <c r="O31" s="632"/>
      <c r="P31" s="632">
        <f>VLOOKUP(D31,'OR - GERAL'!D:AE,28,FALSE)</f>
        <v>98807.45</v>
      </c>
      <c r="Q31" s="632"/>
      <c r="R31" s="632"/>
      <c r="S31" s="633">
        <f t="shared" si="1"/>
        <v>2.5915966323720218E-3</v>
      </c>
      <c r="T31" s="634"/>
      <c r="U31" s="635"/>
      <c r="V31" s="633">
        <f t="shared" si="2"/>
        <v>0.99016943183704087</v>
      </c>
      <c r="W31" s="408"/>
      <c r="X31" s="430"/>
      <c r="Y31" s="501"/>
      <c r="Z31" s="501"/>
      <c r="AA31" s="289"/>
      <c r="AE31" s="341"/>
      <c r="AI31" s="275"/>
    </row>
    <row r="32" spans="3:35" x14ac:dyDescent="0.2">
      <c r="C32" s="500"/>
      <c r="D32" s="636" t="s">
        <v>142</v>
      </c>
      <c r="E32" s="627"/>
      <c r="F32" s="628"/>
      <c r="G32" s="629" t="str">
        <f>VLOOKUP(D32,'OR - GERAL'!D:MR,10,FALSE)</f>
        <v>Área para academia</v>
      </c>
      <c r="H32" s="630"/>
      <c r="I32" s="630"/>
      <c r="J32" s="630"/>
      <c r="K32" s="630"/>
      <c r="L32" s="630"/>
      <c r="M32" s="631" t="str">
        <f t="shared" si="0"/>
        <v>C</v>
      </c>
      <c r="N32" s="632"/>
      <c r="O32" s="632"/>
      <c r="P32" s="632">
        <f>VLOOKUP(D32,'OR - GERAL'!D:AE,28,FALSE)</f>
        <v>84381.55</v>
      </c>
      <c r="Q32" s="632"/>
      <c r="R32" s="632"/>
      <c r="S32" s="633">
        <f t="shared" si="1"/>
        <v>2.2132232014319912E-3</v>
      </c>
      <c r="T32" s="634"/>
      <c r="U32" s="635"/>
      <c r="V32" s="633">
        <f t="shared" si="2"/>
        <v>0.99238265503847289</v>
      </c>
      <c r="W32" s="408"/>
      <c r="X32" s="430"/>
      <c r="Y32" s="501"/>
      <c r="Z32" s="501"/>
      <c r="AA32" s="289"/>
      <c r="AE32" s="341"/>
      <c r="AI32" s="275"/>
    </row>
    <row r="33" spans="3:41" x14ac:dyDescent="0.2">
      <c r="C33" s="500"/>
      <c r="D33" s="636" t="s">
        <v>114</v>
      </c>
      <c r="E33" s="627"/>
      <c r="F33" s="628"/>
      <c r="G33" s="629" t="str">
        <f>VLOOKUP(D33,'OR - GERAL'!D:MR,10,FALSE)</f>
        <v>Paisagismo</v>
      </c>
      <c r="H33" s="630"/>
      <c r="I33" s="630"/>
      <c r="J33" s="630"/>
      <c r="K33" s="630"/>
      <c r="L33" s="630"/>
      <c r="M33" s="631" t="str">
        <f t="shared" si="0"/>
        <v>C</v>
      </c>
      <c r="N33" s="632"/>
      <c r="O33" s="632"/>
      <c r="P33" s="632">
        <f>VLOOKUP(D33,'OR - GERAL'!D:AE,28,FALSE)</f>
        <v>90705.73000000001</v>
      </c>
      <c r="Q33" s="632"/>
      <c r="R33" s="632"/>
      <c r="S33" s="633">
        <f t="shared" si="1"/>
        <v>2.3790985842145093E-3</v>
      </c>
      <c r="T33" s="634"/>
      <c r="U33" s="635"/>
      <c r="V33" s="633">
        <f t="shared" si="2"/>
        <v>0.99476175362268737</v>
      </c>
      <c r="W33" s="408"/>
      <c r="X33" s="430"/>
      <c r="Y33" s="501"/>
      <c r="Z33" s="501"/>
      <c r="AA33" s="289"/>
      <c r="AE33" s="341"/>
      <c r="AI33" s="275"/>
    </row>
    <row r="34" spans="3:41" x14ac:dyDescent="0.2">
      <c r="C34" s="500"/>
      <c r="D34" s="636" t="s">
        <v>548</v>
      </c>
      <c r="E34" s="627"/>
      <c r="F34" s="628"/>
      <c r="G34" s="629" t="str">
        <f>VLOOKUP(D34,'OR - GERAL'!D:MR,10,FALSE)</f>
        <v xml:space="preserve">Alvenarias </v>
      </c>
      <c r="H34" s="630"/>
      <c r="I34" s="630"/>
      <c r="J34" s="630"/>
      <c r="K34" s="630"/>
      <c r="L34" s="630"/>
      <c r="M34" s="631" t="str">
        <f t="shared" si="0"/>
        <v>C</v>
      </c>
      <c r="N34" s="632"/>
      <c r="O34" s="632"/>
      <c r="P34" s="632">
        <f>VLOOKUP(D34,'OR - GERAL'!D:AE,28,FALSE)</f>
        <v>83397.140000000014</v>
      </c>
      <c r="Q34" s="632"/>
      <c r="R34" s="632"/>
      <c r="S34" s="633">
        <f t="shared" si="1"/>
        <v>2.1874033503896527E-3</v>
      </c>
      <c r="T34" s="634"/>
      <c r="U34" s="635"/>
      <c r="V34" s="633">
        <f t="shared" si="2"/>
        <v>0.99694915697307707</v>
      </c>
      <c r="W34" s="408"/>
      <c r="X34" s="430"/>
      <c r="Y34" s="501"/>
      <c r="Z34" s="501"/>
      <c r="AA34" s="289"/>
      <c r="AE34" s="341"/>
      <c r="AI34" s="275"/>
    </row>
    <row r="35" spans="3:41" x14ac:dyDescent="0.2">
      <c r="C35" s="500"/>
      <c r="D35" s="636" t="s">
        <v>130</v>
      </c>
      <c r="E35" s="627"/>
      <c r="F35" s="628"/>
      <c r="G35" s="629" t="str">
        <f>VLOOKUP(D35,'OR - GERAL'!D:MR,10,FALSE)</f>
        <v>Sinalização</v>
      </c>
      <c r="H35" s="630"/>
      <c r="I35" s="630"/>
      <c r="J35" s="630"/>
      <c r="K35" s="630"/>
      <c r="L35" s="630"/>
      <c r="M35" s="631" t="str">
        <f t="shared" si="0"/>
        <v>C</v>
      </c>
      <c r="N35" s="632"/>
      <c r="O35" s="632"/>
      <c r="P35" s="632">
        <f>VLOOKUP(D35,'OR - GERAL'!D:AE,28,FALSE)</f>
        <v>73007.66</v>
      </c>
      <c r="Q35" s="632"/>
      <c r="R35" s="632"/>
      <c r="S35" s="633">
        <f t="shared" si="1"/>
        <v>1.9149002002719589E-3</v>
      </c>
      <c r="T35" s="634"/>
      <c r="U35" s="635"/>
      <c r="V35" s="633">
        <f t="shared" si="2"/>
        <v>0.99886405717334903</v>
      </c>
      <c r="W35" s="408"/>
      <c r="X35" s="430"/>
      <c r="Y35" s="501"/>
      <c r="Z35" s="501"/>
      <c r="AA35" s="289"/>
      <c r="AE35" s="341"/>
      <c r="AI35" s="275"/>
    </row>
    <row r="36" spans="3:41" x14ac:dyDescent="0.2">
      <c r="C36" s="500"/>
      <c r="D36" s="636" t="s">
        <v>535</v>
      </c>
      <c r="E36" s="627"/>
      <c r="F36" s="628"/>
      <c r="G36" s="629" t="str">
        <f>VLOOKUP(D36,'OR - GERAL'!D:MR,10,FALSE)</f>
        <v>Playground</v>
      </c>
      <c r="H36" s="630"/>
      <c r="I36" s="630"/>
      <c r="J36" s="630"/>
      <c r="K36" s="630"/>
      <c r="L36" s="630"/>
      <c r="M36" s="631" t="str">
        <f t="shared" si="0"/>
        <v>C</v>
      </c>
      <c r="N36" s="632"/>
      <c r="O36" s="632"/>
      <c r="P36" s="632">
        <f>VLOOKUP(D36,'OR - GERAL'!D:AE,28,FALSE)</f>
        <v>43309.060000000005</v>
      </c>
      <c r="Q36" s="632"/>
      <c r="R36" s="632"/>
      <c r="S36" s="633">
        <f t="shared" si="1"/>
        <v>1.1359428266512076E-3</v>
      </c>
      <c r="T36" s="634"/>
      <c r="U36" s="635"/>
      <c r="V36" s="633">
        <f t="shared" si="2"/>
        <v>1.0000000000000002</v>
      </c>
      <c r="W36" s="408"/>
      <c r="X36" s="430"/>
      <c r="Y36" s="501"/>
      <c r="Z36" s="501"/>
      <c r="AA36" s="289"/>
      <c r="AE36" s="341"/>
      <c r="AI36" s="275"/>
    </row>
    <row r="37" spans="3:41" ht="5.25" customHeight="1" thickBot="1" x14ac:dyDescent="0.25">
      <c r="C37" s="288"/>
      <c r="D37" s="342"/>
      <c r="E37" s="342"/>
      <c r="F37" s="342"/>
      <c r="G37" s="343"/>
      <c r="H37" s="343"/>
      <c r="I37" s="343"/>
      <c r="J37" s="344"/>
      <c r="K37" s="345"/>
      <c r="L37" s="345"/>
      <c r="M37" s="346"/>
      <c r="N37" s="346"/>
      <c r="O37" s="346"/>
      <c r="P37" s="346"/>
      <c r="Q37" s="346"/>
      <c r="R37" s="346"/>
      <c r="S37" s="347"/>
      <c r="T37" s="348"/>
      <c r="U37" s="348"/>
      <c r="V37" s="349"/>
      <c r="W37" s="350"/>
      <c r="X37" s="350"/>
      <c r="Y37" s="351"/>
      <c r="Z37" s="352"/>
      <c r="AA37" s="289"/>
      <c r="AE37" s="341"/>
      <c r="AI37" s="275"/>
    </row>
    <row r="38" spans="3:41" ht="15" customHeight="1" thickTop="1" thickBot="1" x14ac:dyDescent="0.25">
      <c r="C38" s="288"/>
      <c r="D38" s="97"/>
      <c r="E38" s="97"/>
      <c r="F38" s="97"/>
      <c r="G38" s="98"/>
      <c r="H38" s="98"/>
      <c r="I38" s="98"/>
      <c r="J38" s="99"/>
      <c r="K38" s="99"/>
      <c r="L38" s="99"/>
      <c r="M38" s="100"/>
      <c r="N38" s="100"/>
      <c r="O38" s="100"/>
      <c r="P38" s="100"/>
      <c r="Q38" s="100"/>
      <c r="R38" s="100"/>
      <c r="S38" s="100"/>
      <c r="T38" s="99"/>
      <c r="U38" s="99"/>
      <c r="V38" s="101"/>
      <c r="W38" s="97"/>
      <c r="X38" s="97"/>
      <c r="Y38" s="102"/>
      <c r="Z38" s="103"/>
      <c r="AA38" s="289"/>
      <c r="AN38" s="275"/>
      <c r="AO38" s="275"/>
    </row>
    <row r="39" spans="3:41" ht="7.5" customHeight="1" thickBot="1" x14ac:dyDescent="0.25">
      <c r="C39" s="288"/>
      <c r="D39" s="19"/>
      <c r="E39" s="19"/>
      <c r="F39" s="19"/>
      <c r="G39" s="23"/>
      <c r="H39" s="23"/>
      <c r="I39" s="23"/>
      <c r="J39" s="3"/>
      <c r="K39" s="3"/>
      <c r="L39" s="3"/>
      <c r="M39" s="47"/>
      <c r="N39" s="47"/>
      <c r="O39" s="47"/>
      <c r="P39" s="47"/>
      <c r="Q39" s="47"/>
      <c r="R39" s="47"/>
      <c r="S39" s="47"/>
      <c r="T39" s="3"/>
      <c r="U39" s="3"/>
      <c r="V39" s="60"/>
      <c r="W39" s="19"/>
      <c r="X39" s="19"/>
      <c r="Y39" s="90"/>
      <c r="Z39" s="68"/>
      <c r="AA39" s="289"/>
      <c r="AN39" s="275"/>
      <c r="AO39" s="275"/>
    </row>
    <row r="40" spans="3:41" ht="18" customHeight="1" thickTop="1" thickBot="1" x14ac:dyDescent="0.25">
      <c r="C40" s="288"/>
      <c r="D40" s="39"/>
      <c r="E40" s="39"/>
      <c r="F40" s="39"/>
      <c r="G40" s="66"/>
      <c r="H40" s="39"/>
      <c r="I40" s="39"/>
      <c r="J40" s="69"/>
      <c r="K40" s="39"/>
      <c r="L40" s="39"/>
      <c r="M40" s="55"/>
      <c r="N40" s="54"/>
      <c r="O40" s="54"/>
      <c r="P40" s="83" t="s">
        <v>570</v>
      </c>
      <c r="Q40" s="84"/>
      <c r="R40" s="84"/>
      <c r="S40" s="54">
        <f>SUM(P14:P36)</f>
        <v>38126091.369999997</v>
      </c>
      <c r="T40" s="53"/>
      <c r="U40" s="53"/>
      <c r="V40" s="353">
        <f>SUM(S14:S36)</f>
        <v>1.0000000000000002</v>
      </c>
      <c r="W40" s="93"/>
      <c r="X40" s="93"/>
      <c r="Y40" s="93"/>
      <c r="Z40" s="94"/>
      <c r="AA40" s="289"/>
      <c r="AI40" s="275"/>
      <c r="AN40" s="275"/>
      <c r="AO40" s="275"/>
    </row>
    <row r="41" spans="3:41" ht="18" hidden="1" customHeight="1" thickTop="1" thickBot="1" x14ac:dyDescent="0.25">
      <c r="C41" s="288"/>
      <c r="D41" s="39"/>
      <c r="E41" s="39"/>
      <c r="F41" s="39"/>
      <c r="G41" s="66"/>
      <c r="H41" s="39"/>
      <c r="I41" s="39"/>
      <c r="J41" s="69"/>
      <c r="K41" s="39"/>
      <c r="L41" s="39"/>
      <c r="M41" s="83"/>
      <c r="N41" s="986">
        <v>0.30150743571756955</v>
      </c>
      <c r="O41" s="986"/>
      <c r="P41" s="986"/>
      <c r="Q41" s="84"/>
      <c r="R41" s="84"/>
      <c r="S41" s="54">
        <f>S40*N41</f>
        <v>11495300.042902457</v>
      </c>
      <c r="T41" s="53"/>
      <c r="U41" s="53"/>
      <c r="V41" s="354"/>
      <c r="W41" s="93"/>
      <c r="X41" s="93"/>
      <c r="Y41" s="93"/>
      <c r="Z41" s="94"/>
      <c r="AA41" s="289"/>
      <c r="AI41" s="275"/>
      <c r="AN41" s="275"/>
      <c r="AO41" s="275"/>
    </row>
    <row r="42" spans="3:41" ht="18" hidden="1" customHeight="1" thickTop="1" thickBot="1" x14ac:dyDescent="0.25">
      <c r="C42" s="288"/>
      <c r="D42" s="39"/>
      <c r="E42" s="39"/>
      <c r="F42" s="39"/>
      <c r="G42" s="66"/>
      <c r="H42" s="39"/>
      <c r="I42" s="39"/>
      <c r="J42" s="69"/>
      <c r="K42" s="39"/>
      <c r="L42" s="39"/>
      <c r="M42" s="55"/>
      <c r="N42" s="55"/>
      <c r="O42" s="55"/>
      <c r="P42" s="85" t="s">
        <v>6</v>
      </c>
      <c r="Q42" s="86"/>
      <c r="R42" s="86"/>
      <c r="S42" s="55">
        <f>S40+S41</f>
        <v>49621391.412902452</v>
      </c>
      <c r="T42" s="39"/>
      <c r="U42" s="39"/>
      <c r="V42" s="355"/>
      <c r="W42" s="91"/>
      <c r="X42" s="91"/>
      <c r="Y42" s="91"/>
      <c r="Z42" s="92"/>
      <c r="AA42" s="289"/>
      <c r="AI42" s="275"/>
      <c r="AN42" s="275"/>
      <c r="AO42" s="275"/>
    </row>
    <row r="43" spans="3:41" ht="6" customHeight="1" thickTop="1" x14ac:dyDescent="0.2">
      <c r="C43" s="288"/>
      <c r="D43" s="356"/>
      <c r="E43" s="356"/>
      <c r="F43" s="356"/>
      <c r="G43" s="357"/>
      <c r="H43" s="357"/>
      <c r="I43" s="357"/>
      <c r="J43" s="358"/>
      <c r="K43" s="359"/>
      <c r="L43" s="359"/>
      <c r="M43" s="360"/>
      <c r="N43" s="360"/>
      <c r="O43" s="360"/>
      <c r="P43" s="360"/>
      <c r="Q43" s="360"/>
      <c r="R43" s="360"/>
      <c r="S43" s="360"/>
      <c r="T43" s="359"/>
      <c r="U43" s="359"/>
      <c r="V43" s="361"/>
      <c r="W43" s="356"/>
      <c r="X43" s="356"/>
      <c r="Y43" s="362"/>
      <c r="Z43" s="363"/>
      <c r="AA43" s="289"/>
    </row>
    <row r="44" spans="3:41" s="374" customFormat="1" ht="18" customHeight="1" x14ac:dyDescent="0.2">
      <c r="C44" s="366"/>
      <c r="D44" s="379" t="s">
        <v>28</v>
      </c>
      <c r="E44" s="367"/>
      <c r="F44" s="367"/>
      <c r="G44" s="368"/>
      <c r="H44" s="369"/>
      <c r="I44" s="369"/>
      <c r="J44" s="370"/>
      <c r="K44" s="371"/>
      <c r="L44" s="371"/>
      <c r="M44" s="372"/>
      <c r="N44" s="373"/>
      <c r="O44" s="373"/>
      <c r="P44" s="372"/>
      <c r="Q44" s="373"/>
      <c r="R44" s="373"/>
      <c r="S44" s="372"/>
      <c r="V44" s="375"/>
      <c r="W44" s="367"/>
      <c r="X44" s="367"/>
      <c r="Z44" s="376"/>
      <c r="AA44" s="377"/>
      <c r="AE44" s="373"/>
      <c r="AF44" s="373"/>
      <c r="AG44" s="373"/>
      <c r="AH44" s="373"/>
      <c r="AJ44" s="373"/>
      <c r="AK44" s="373"/>
      <c r="AM44" s="378"/>
    </row>
    <row r="45" spans="3:41" s="374" customFormat="1" ht="4.5" customHeight="1" x14ac:dyDescent="0.2">
      <c r="C45" s="366"/>
      <c r="D45" s="364"/>
      <c r="E45" s="367"/>
      <c r="F45" s="367"/>
      <c r="G45" s="368"/>
      <c r="H45" s="369"/>
      <c r="I45" s="369"/>
      <c r="J45" s="370"/>
      <c r="K45" s="371"/>
      <c r="L45" s="371"/>
      <c r="M45" s="372"/>
      <c r="N45" s="373"/>
      <c r="O45" s="373"/>
      <c r="P45" s="372"/>
      <c r="Q45" s="373"/>
      <c r="R45" s="373"/>
      <c r="S45" s="372"/>
      <c r="V45" s="375"/>
      <c r="W45" s="367"/>
      <c r="X45" s="367"/>
      <c r="Z45" s="376"/>
      <c r="AA45" s="377"/>
      <c r="AE45" s="373"/>
      <c r="AF45" s="373"/>
      <c r="AG45" s="373"/>
      <c r="AH45" s="373"/>
      <c r="AJ45" s="373"/>
      <c r="AK45" s="373"/>
      <c r="AM45" s="378"/>
    </row>
    <row r="46" spans="3:41" s="374" customFormat="1" ht="18" customHeight="1" x14ac:dyDescent="0.2">
      <c r="C46" s="366"/>
      <c r="D46" s="637"/>
      <c r="E46" s="367"/>
      <c r="F46" s="367"/>
      <c r="G46" s="380" t="s">
        <v>29</v>
      </c>
      <c r="H46" s="369"/>
      <c r="I46" s="369"/>
      <c r="J46" s="370"/>
      <c r="K46" s="371"/>
      <c r="L46" s="371"/>
      <c r="M46" s="372"/>
      <c r="N46" s="373"/>
      <c r="O46" s="373"/>
      <c r="P46" s="372"/>
      <c r="Q46" s="373"/>
      <c r="R46" s="373"/>
      <c r="S46" s="372"/>
      <c r="V46" s="375"/>
      <c r="W46" s="367"/>
      <c r="X46" s="367"/>
      <c r="Z46" s="376"/>
      <c r="AA46" s="377"/>
      <c r="AE46" s="373"/>
      <c r="AF46" s="373"/>
      <c r="AG46" s="373"/>
      <c r="AH46" s="373"/>
      <c r="AJ46" s="373"/>
      <c r="AK46" s="373"/>
      <c r="AM46" s="378"/>
    </row>
    <row r="47" spans="3:41" s="374" customFormat="1" ht="4.5" customHeight="1" x14ac:dyDescent="0.2">
      <c r="C47" s="366"/>
      <c r="D47" s="364"/>
      <c r="E47" s="367"/>
      <c r="F47" s="367"/>
      <c r="G47" s="365"/>
      <c r="H47" s="369"/>
      <c r="I47" s="369"/>
      <c r="J47" s="370"/>
      <c r="K47" s="371"/>
      <c r="L47" s="371"/>
      <c r="M47" s="372"/>
      <c r="N47" s="373"/>
      <c r="O47" s="373"/>
      <c r="P47" s="372"/>
      <c r="Q47" s="373"/>
      <c r="R47" s="373"/>
      <c r="S47" s="372"/>
      <c r="V47" s="375"/>
      <c r="W47" s="367"/>
      <c r="X47" s="367"/>
      <c r="Z47" s="376"/>
      <c r="AA47" s="377"/>
      <c r="AE47" s="373"/>
      <c r="AF47" s="373"/>
      <c r="AG47" s="373"/>
      <c r="AH47" s="373"/>
      <c r="AJ47" s="373"/>
      <c r="AK47" s="373"/>
      <c r="AM47" s="378"/>
    </row>
    <row r="48" spans="3:41" s="374" customFormat="1" ht="18" customHeight="1" x14ac:dyDescent="0.2">
      <c r="C48" s="366"/>
      <c r="D48" s="639"/>
      <c r="E48" s="367"/>
      <c r="F48" s="367"/>
      <c r="G48" s="380" t="s">
        <v>30</v>
      </c>
      <c r="H48" s="369"/>
      <c r="I48" s="369"/>
      <c r="J48" s="370"/>
      <c r="K48" s="371"/>
      <c r="L48" s="371"/>
      <c r="M48" s="372"/>
      <c r="N48" s="373"/>
      <c r="O48" s="373"/>
      <c r="P48" s="372"/>
      <c r="Q48" s="373"/>
      <c r="R48" s="373"/>
      <c r="S48" s="372"/>
      <c r="V48" s="375"/>
      <c r="W48" s="367"/>
      <c r="X48" s="367"/>
      <c r="Z48" s="376"/>
      <c r="AA48" s="377"/>
      <c r="AE48" s="373"/>
      <c r="AF48" s="373"/>
      <c r="AG48" s="373"/>
      <c r="AH48" s="373"/>
      <c r="AJ48" s="373"/>
      <c r="AK48" s="373"/>
      <c r="AM48" s="378"/>
    </row>
    <row r="49" spans="3:39" s="374" customFormat="1" ht="4.5" customHeight="1" x14ac:dyDescent="0.2">
      <c r="C49" s="366"/>
      <c r="D49" s="364"/>
      <c r="E49" s="367"/>
      <c r="F49" s="367"/>
      <c r="G49" s="365"/>
      <c r="H49" s="369"/>
      <c r="I49" s="369"/>
      <c r="J49" s="370"/>
      <c r="K49" s="371"/>
      <c r="L49" s="371"/>
      <c r="M49" s="372"/>
      <c r="N49" s="373"/>
      <c r="O49" s="373"/>
      <c r="P49" s="372"/>
      <c r="Q49" s="373"/>
      <c r="R49" s="373"/>
      <c r="S49" s="372"/>
      <c r="V49" s="375"/>
      <c r="W49" s="367"/>
      <c r="X49" s="367"/>
      <c r="Z49" s="376"/>
      <c r="AA49" s="377"/>
      <c r="AE49" s="373"/>
      <c r="AF49" s="373"/>
      <c r="AG49" s="373"/>
      <c r="AH49" s="373"/>
      <c r="AJ49" s="373"/>
      <c r="AK49" s="373"/>
      <c r="AM49" s="378"/>
    </row>
    <row r="50" spans="3:39" s="374" customFormat="1" ht="18" customHeight="1" x14ac:dyDescent="0.2">
      <c r="C50" s="366"/>
      <c r="D50" s="640"/>
      <c r="E50" s="367"/>
      <c r="F50" s="367"/>
      <c r="G50" s="380" t="s">
        <v>31</v>
      </c>
      <c r="H50" s="369"/>
      <c r="I50" s="369"/>
      <c r="J50" s="370"/>
      <c r="K50" s="371"/>
      <c r="L50" s="371"/>
      <c r="M50" s="372"/>
      <c r="N50" s="373"/>
      <c r="O50" s="373"/>
      <c r="P50" s="372"/>
      <c r="Q50" s="373"/>
      <c r="R50" s="373"/>
      <c r="S50" s="372"/>
      <c r="V50" s="375"/>
      <c r="W50" s="367"/>
      <c r="X50" s="367"/>
      <c r="Z50" s="376"/>
      <c r="AA50" s="377"/>
      <c r="AE50" s="373"/>
      <c r="AF50" s="373"/>
      <c r="AG50" s="373"/>
      <c r="AH50" s="373"/>
      <c r="AJ50" s="373"/>
      <c r="AK50" s="373"/>
      <c r="AM50" s="378"/>
    </row>
    <row r="51" spans="3:39" s="374" customFormat="1" ht="4.5" customHeight="1" x14ac:dyDescent="0.2">
      <c r="C51" s="366"/>
      <c r="D51" s="364"/>
      <c r="E51" s="367"/>
      <c r="F51" s="367"/>
      <c r="G51" s="368"/>
      <c r="H51" s="369"/>
      <c r="I51" s="369"/>
      <c r="J51" s="370"/>
      <c r="K51" s="371"/>
      <c r="L51" s="371"/>
      <c r="M51" s="372"/>
      <c r="N51" s="373"/>
      <c r="O51" s="373"/>
      <c r="P51" s="372"/>
      <c r="Q51" s="373"/>
      <c r="R51" s="373"/>
      <c r="S51" s="372"/>
      <c r="V51" s="375"/>
      <c r="W51" s="367"/>
      <c r="X51" s="367"/>
      <c r="Z51" s="376"/>
      <c r="AA51" s="377"/>
      <c r="AE51" s="373"/>
      <c r="AF51" s="373"/>
      <c r="AG51" s="373"/>
      <c r="AH51" s="373"/>
      <c r="AJ51" s="373"/>
      <c r="AK51" s="373"/>
      <c r="AM51" s="378"/>
    </row>
    <row r="52" spans="3:39" s="374" customFormat="1" ht="18" customHeight="1" x14ac:dyDescent="0.2">
      <c r="C52" s="366"/>
      <c r="D52" s="364"/>
      <c r="E52" s="367"/>
      <c r="F52" s="367"/>
      <c r="G52" s="368"/>
      <c r="H52" s="369"/>
      <c r="I52" s="369"/>
      <c r="J52" s="370"/>
      <c r="K52" s="371"/>
      <c r="L52" s="371"/>
      <c r="M52" s="372"/>
      <c r="N52" s="373"/>
      <c r="O52" s="373"/>
      <c r="P52" s="372"/>
      <c r="Q52" s="373"/>
      <c r="R52" s="373"/>
      <c r="S52" s="372"/>
      <c r="V52" s="375"/>
      <c r="W52" s="367"/>
      <c r="X52" s="367"/>
      <c r="Z52" s="376"/>
      <c r="AA52" s="377"/>
      <c r="AE52" s="373"/>
      <c r="AF52" s="373"/>
      <c r="AG52" s="373"/>
      <c r="AH52" s="373"/>
      <c r="AJ52" s="373"/>
      <c r="AK52" s="373"/>
      <c r="AM52" s="378"/>
    </row>
    <row r="53" spans="3:39" ht="8.25" customHeight="1" thickBot="1" x14ac:dyDescent="0.25">
      <c r="C53" s="381"/>
      <c r="D53" s="382"/>
      <c r="E53" s="382"/>
      <c r="F53" s="382"/>
      <c r="G53" s="383"/>
      <c r="H53" s="383"/>
      <c r="I53" s="383"/>
      <c r="J53" s="384"/>
      <c r="K53" s="385"/>
      <c r="L53" s="385"/>
      <c r="M53" s="386"/>
      <c r="N53" s="386"/>
      <c r="O53" s="386"/>
      <c r="P53" s="386"/>
      <c r="Q53" s="386"/>
      <c r="R53" s="386"/>
      <c r="S53" s="386"/>
      <c r="T53" s="385"/>
      <c r="U53" s="385"/>
      <c r="V53" s="387"/>
      <c r="W53" s="382"/>
      <c r="X53" s="382"/>
      <c r="Y53" s="388"/>
      <c r="Z53" s="389"/>
      <c r="AA53" s="390"/>
    </row>
    <row r="54" spans="3:39" ht="3" customHeight="1" x14ac:dyDescent="0.2"/>
    <row r="55" spans="3:39" ht="3" customHeight="1" x14ac:dyDescent="0.2"/>
  </sheetData>
  <autoFilter ref="D12:V13" xr:uid="{00000000-0009-0000-0000-000002000000}">
    <sortState xmlns:xlrd2="http://schemas.microsoft.com/office/spreadsheetml/2017/richdata2" ref="D15:V36">
      <sortCondition descending="1" ref="P12:P13"/>
    </sortState>
  </autoFilter>
  <mergeCells count="10">
    <mergeCell ref="N41:P41"/>
    <mergeCell ref="D4:Z5"/>
    <mergeCell ref="D12:D13"/>
    <mergeCell ref="G12:G13"/>
    <mergeCell ref="J12:J13"/>
    <mergeCell ref="M12:M13"/>
    <mergeCell ref="P12:P13"/>
    <mergeCell ref="S12:S13"/>
    <mergeCell ref="V12:V13"/>
    <mergeCell ref="Y12:Z13"/>
  </mergeCells>
  <phoneticPr fontId="69" type="noConversion"/>
  <printOptions horizontalCentered="1"/>
  <pageMargins left="0.19685039370078741" right="0.19685039370078741" top="0.39370078740157483" bottom="0.59055118110236227" header="0.31496062992125984" footer="0.11811023622047245"/>
  <pageSetup paperSize="9" scale="55" orientation="portrait" horizontalDpi="1200" verticalDpi="1200" r:id="rId1"/>
  <headerFooter>
    <oddFooter>&amp;C&amp;A&amp;RPágina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pageSetUpPr fitToPage="1"/>
  </sheetPr>
  <dimension ref="C1:AL43"/>
  <sheetViews>
    <sheetView showGridLines="0" view="pageBreakPreview" topLeftCell="D1" zoomScaleNormal="100" zoomScaleSheetLayoutView="100" workbookViewId="0">
      <selection activeCell="D4" sqref="D4:W5"/>
    </sheetView>
  </sheetViews>
  <sheetFormatPr defaultColWidth="9.140625" defaultRowHeight="12.75" x14ac:dyDescent="0.2"/>
  <cols>
    <col min="1" max="1" width="1.28515625" style="270" customWidth="1"/>
    <col min="2" max="3" width="0.85546875" style="270" customWidth="1"/>
    <col min="4" max="4" width="14.42578125" style="271" customWidth="1"/>
    <col min="5" max="6" width="0.85546875" style="271" customWidth="1"/>
    <col min="7" max="7" width="69.7109375" style="272" customWidth="1"/>
    <col min="8" max="9" width="0.85546875" style="272" customWidth="1"/>
    <col min="10" max="10" width="7.42578125" style="273" customWidth="1"/>
    <col min="11" max="12" width="0.7109375" style="274" customWidth="1"/>
    <col min="13" max="13" width="11.42578125" style="275" customWidth="1"/>
    <col min="14" max="15" width="0.7109375" style="275" customWidth="1"/>
    <col min="16" max="16" width="15.5703125" style="275" customWidth="1"/>
    <col min="17" max="18" width="0.7109375" style="275" customWidth="1"/>
    <col min="19" max="19" width="16.85546875" style="275" customWidth="1"/>
    <col min="20" max="21" width="0.85546875" style="271" hidden="1" customWidth="1"/>
    <col min="22" max="22" width="24.42578125" style="270" hidden="1" customWidth="1"/>
    <col min="23" max="23" width="24.42578125" style="277" hidden="1" customWidth="1"/>
    <col min="24" max="26" width="0.85546875" style="270" customWidth="1"/>
    <col min="27" max="27" width="1.28515625" style="270" customWidth="1"/>
    <col min="28" max="28" width="15.28515625" style="275" customWidth="1"/>
    <col min="29" max="29" width="18.42578125" style="275" customWidth="1"/>
    <col min="30" max="31" width="8.7109375" style="275" customWidth="1"/>
    <col min="32" max="32" width="8.7109375" style="270" customWidth="1"/>
    <col min="33" max="34" width="8.7109375" style="275" customWidth="1"/>
    <col min="35" max="35" width="8.7109375" style="270" customWidth="1"/>
    <col min="36" max="36" width="8.7109375" style="119" customWidth="1"/>
    <col min="37" max="38" width="2.42578125" style="270" customWidth="1"/>
    <col min="39" max="39" width="9.140625" style="270"/>
    <col min="40" max="53" width="2.85546875" style="270" customWidth="1"/>
    <col min="54" max="67" width="2.42578125" style="270" customWidth="1"/>
    <col min="68" max="16384" width="9.140625" style="270"/>
  </cols>
  <sheetData>
    <row r="1" spans="3:38" ht="3" customHeight="1" x14ac:dyDescent="0.2"/>
    <row r="2" spans="3:38" ht="5.0999999999999996" customHeight="1" thickBot="1" x14ac:dyDescent="0.25"/>
    <row r="3" spans="3:38" ht="5.0999999999999996" customHeight="1" x14ac:dyDescent="0.2">
      <c r="C3" s="278"/>
      <c r="D3" s="279"/>
      <c r="E3" s="279"/>
      <c r="F3" s="279"/>
      <c r="G3" s="280"/>
      <c r="H3" s="280"/>
      <c r="I3" s="280"/>
      <c r="J3" s="281"/>
      <c r="K3" s="282"/>
      <c r="L3" s="282"/>
      <c r="M3" s="283"/>
      <c r="N3" s="283"/>
      <c r="O3" s="283"/>
      <c r="P3" s="283"/>
      <c r="Q3" s="283"/>
      <c r="R3" s="283"/>
      <c r="S3" s="283"/>
      <c r="T3" s="279"/>
      <c r="U3" s="279"/>
      <c r="V3" s="285"/>
      <c r="W3" s="286"/>
      <c r="X3" s="287"/>
    </row>
    <row r="4" spans="3:38" ht="18.75" customHeight="1" x14ac:dyDescent="0.2">
      <c r="C4" s="288"/>
      <c r="D4" s="982" t="s">
        <v>89</v>
      </c>
      <c r="E4" s="982"/>
      <c r="F4" s="982"/>
      <c r="G4" s="982"/>
      <c r="H4" s="982"/>
      <c r="I4" s="982"/>
      <c r="J4" s="982"/>
      <c r="K4" s="982"/>
      <c r="L4" s="982"/>
      <c r="M4" s="982"/>
      <c r="N4" s="982"/>
      <c r="O4" s="982"/>
      <c r="P4" s="982"/>
      <c r="Q4" s="982"/>
      <c r="R4" s="982"/>
      <c r="S4" s="982"/>
      <c r="T4" s="982"/>
      <c r="U4" s="982"/>
      <c r="V4" s="982"/>
      <c r="W4" s="982"/>
      <c r="X4" s="289"/>
      <c r="AB4" s="290"/>
    </row>
    <row r="5" spans="3:38" ht="30" customHeight="1" x14ac:dyDescent="0.2">
      <c r="C5" s="288"/>
      <c r="D5" s="982"/>
      <c r="E5" s="982"/>
      <c r="F5" s="982"/>
      <c r="G5" s="982"/>
      <c r="H5" s="982"/>
      <c r="I5" s="982"/>
      <c r="J5" s="982"/>
      <c r="K5" s="982"/>
      <c r="L5" s="982"/>
      <c r="M5" s="982"/>
      <c r="N5" s="982"/>
      <c r="O5" s="982"/>
      <c r="P5" s="982"/>
      <c r="Q5" s="982"/>
      <c r="R5" s="982"/>
      <c r="S5" s="982"/>
      <c r="T5" s="982"/>
      <c r="U5" s="982"/>
      <c r="V5" s="982"/>
      <c r="W5" s="982"/>
      <c r="X5" s="289"/>
      <c r="AB5" s="118"/>
    </row>
    <row r="6" spans="3:38" ht="3" customHeight="1" x14ac:dyDescent="0.2">
      <c r="C6" s="288"/>
      <c r="D6" s="291"/>
      <c r="E6" s="291"/>
      <c r="F6" s="291"/>
      <c r="G6" s="292"/>
      <c r="H6" s="292"/>
      <c r="I6" s="292"/>
      <c r="J6" s="293"/>
      <c r="K6" s="294"/>
      <c r="L6" s="294"/>
      <c r="M6" s="295"/>
      <c r="N6" s="295"/>
      <c r="O6" s="295"/>
      <c r="P6" s="295"/>
      <c r="Q6" s="295"/>
      <c r="R6" s="295"/>
      <c r="S6" s="295"/>
      <c r="T6" s="291"/>
      <c r="U6" s="291"/>
      <c r="V6" s="297"/>
      <c r="W6" s="298"/>
      <c r="X6" s="289"/>
      <c r="AB6" s="90"/>
    </row>
    <row r="7" spans="3:38" s="311" customFormat="1" ht="12.75" customHeight="1" x14ac:dyDescent="0.2">
      <c r="C7" s="299"/>
      <c r="D7" s="300" t="s">
        <v>2</v>
      </c>
      <c r="E7" s="301"/>
      <c r="F7" s="301"/>
      <c r="G7" s="302"/>
      <c r="H7" s="303"/>
      <c r="I7" s="303"/>
      <c r="J7" s="304"/>
      <c r="K7" s="305"/>
      <c r="L7" s="305"/>
      <c r="M7" s="306"/>
      <c r="N7" s="306"/>
      <c r="O7" s="306"/>
      <c r="P7" s="306"/>
      <c r="Q7" s="306"/>
      <c r="R7" s="306"/>
      <c r="S7" s="306"/>
      <c r="T7" s="301"/>
      <c r="U7" s="301"/>
      <c r="V7" s="308"/>
      <c r="W7" s="309"/>
      <c r="X7" s="310"/>
      <c r="AB7" s="118"/>
      <c r="AC7" s="312"/>
      <c r="AD7" s="312"/>
      <c r="AE7" s="312"/>
      <c r="AG7" s="312"/>
      <c r="AH7" s="312"/>
      <c r="AJ7" s="313"/>
    </row>
    <row r="8" spans="3:38" s="311" customFormat="1" ht="14.25" x14ac:dyDescent="0.2">
      <c r="C8" s="299"/>
      <c r="D8" s="137" t="str">
        <f>'CURVA ABC'!D8</f>
        <v>ENRONCAMENTO DO LADO NORTE DO RIO DOCE - COLATINA.</v>
      </c>
      <c r="E8" s="36"/>
      <c r="F8" s="36"/>
      <c r="G8" s="314"/>
      <c r="H8" s="315"/>
      <c r="I8" s="315"/>
      <c r="J8" s="316"/>
      <c r="K8" s="317"/>
      <c r="L8" s="317"/>
      <c r="M8" s="318"/>
      <c r="N8" s="318"/>
      <c r="O8" s="318"/>
      <c r="P8" s="318"/>
      <c r="Q8" s="318"/>
      <c r="R8" s="318"/>
      <c r="S8" s="318"/>
      <c r="T8" s="36"/>
      <c r="U8" s="36"/>
      <c r="V8" s="315"/>
      <c r="W8" s="320"/>
      <c r="X8" s="310"/>
      <c r="AB8" s="118"/>
      <c r="AC8" s="312"/>
      <c r="AD8" s="312"/>
      <c r="AE8" s="312"/>
      <c r="AG8" s="312"/>
      <c r="AH8" s="312"/>
      <c r="AJ8" s="313"/>
    </row>
    <row r="9" spans="3:38" s="311" customFormat="1" ht="12.75" customHeight="1" x14ac:dyDescent="0.2">
      <c r="C9" s="299"/>
      <c r="D9" s="321" t="s">
        <v>3</v>
      </c>
      <c r="E9" s="301"/>
      <c r="F9" s="301"/>
      <c r="G9" s="302"/>
      <c r="H9" s="303"/>
      <c r="I9" s="303"/>
      <c r="J9" s="304"/>
      <c r="K9" s="305"/>
      <c r="L9" s="305"/>
      <c r="M9" s="306"/>
      <c r="N9" s="306"/>
      <c r="O9" s="306"/>
      <c r="P9" s="306"/>
      <c r="Q9" s="306"/>
      <c r="R9" s="306"/>
      <c r="S9" s="306"/>
      <c r="T9" s="301"/>
      <c r="U9" s="301"/>
      <c r="V9" s="308"/>
      <c r="W9" s="309"/>
      <c r="X9" s="310"/>
      <c r="AB9" s="322"/>
      <c r="AC9" s="312"/>
      <c r="AD9" s="312"/>
      <c r="AE9" s="312"/>
      <c r="AG9" s="312"/>
      <c r="AH9" s="312"/>
      <c r="AJ9" s="313"/>
    </row>
    <row r="10" spans="3:38" s="311" customFormat="1" ht="14.25" x14ac:dyDescent="0.2">
      <c r="C10" s="299"/>
      <c r="D10" s="136" t="str">
        <f>'CURVA ABC'!D10</f>
        <v>COLATINA - ES</v>
      </c>
      <c r="E10" s="323"/>
      <c r="F10" s="323"/>
      <c r="G10" s="324"/>
      <c r="H10" s="325"/>
      <c r="I10" s="325"/>
      <c r="J10" s="326"/>
      <c r="K10" s="327"/>
      <c r="L10" s="327"/>
      <c r="M10" s="328"/>
      <c r="N10" s="328"/>
      <c r="O10" s="328"/>
      <c r="P10" s="328"/>
      <c r="Q10" s="328"/>
      <c r="R10" s="328"/>
      <c r="S10" s="423"/>
      <c r="T10" s="323"/>
      <c r="U10" s="323"/>
      <c r="V10" s="325"/>
      <c r="W10" s="329"/>
      <c r="X10" s="310"/>
      <c r="AB10" s="118"/>
      <c r="AC10" s="312"/>
      <c r="AD10" s="312"/>
      <c r="AE10" s="312"/>
      <c r="AG10" s="312"/>
      <c r="AH10" s="312"/>
      <c r="AJ10" s="313"/>
    </row>
    <row r="11" spans="3:38" ht="3" customHeight="1" x14ac:dyDescent="0.2">
      <c r="C11" s="288"/>
      <c r="X11" s="289"/>
      <c r="AK11" s="275"/>
      <c r="AL11" s="275"/>
    </row>
    <row r="12" spans="3:38" ht="15" customHeight="1" x14ac:dyDescent="0.2">
      <c r="C12" s="288"/>
      <c r="D12" s="987" t="s">
        <v>16</v>
      </c>
      <c r="E12" s="268"/>
      <c r="F12" s="268"/>
      <c r="G12" s="987" t="s">
        <v>0</v>
      </c>
      <c r="H12" s="330"/>
      <c r="I12" s="330"/>
      <c r="J12" s="988"/>
      <c r="K12" s="331"/>
      <c r="L12" s="331"/>
      <c r="M12" s="947" t="s">
        <v>26</v>
      </c>
      <c r="N12" s="269"/>
      <c r="O12" s="269"/>
      <c r="P12" s="947" t="s">
        <v>87</v>
      </c>
      <c r="Q12" s="332"/>
      <c r="R12" s="332"/>
      <c r="S12" s="989" t="s">
        <v>88</v>
      </c>
      <c r="T12" s="268"/>
      <c r="U12" s="268"/>
      <c r="V12" s="990" t="s">
        <v>15</v>
      </c>
      <c r="W12" s="990"/>
      <c r="X12" s="289"/>
      <c r="AB12" s="270"/>
      <c r="AC12" s="270"/>
      <c r="AG12" s="270"/>
      <c r="AH12" s="270"/>
    </row>
    <row r="13" spans="3:38" ht="15" customHeight="1" x14ac:dyDescent="0.2">
      <c r="C13" s="288"/>
      <c r="D13" s="987"/>
      <c r="E13" s="268"/>
      <c r="F13" s="268"/>
      <c r="G13" s="987"/>
      <c r="H13" s="330"/>
      <c r="I13" s="330"/>
      <c r="J13" s="988"/>
      <c r="K13" s="331"/>
      <c r="L13" s="331"/>
      <c r="M13" s="947"/>
      <c r="N13" s="269"/>
      <c r="O13" s="269"/>
      <c r="P13" s="947"/>
      <c r="Q13" s="332"/>
      <c r="R13" s="332"/>
      <c r="S13" s="989"/>
      <c r="T13" s="268"/>
      <c r="U13" s="268"/>
      <c r="V13" s="990"/>
      <c r="W13" s="990"/>
      <c r="X13" s="289"/>
      <c r="AB13" s="273"/>
      <c r="AC13" s="273"/>
      <c r="AD13" s="273"/>
      <c r="AE13" s="273"/>
      <c r="AF13" s="274"/>
      <c r="AG13" s="273"/>
      <c r="AH13" s="273"/>
      <c r="AK13" s="333"/>
      <c r="AL13" s="333"/>
    </row>
    <row r="14" spans="3:38" x14ac:dyDescent="0.2">
      <c r="C14" s="288"/>
      <c r="D14" s="334" t="str">
        <f>'CURVA ABC'!D14</f>
        <v>5.1</v>
      </c>
      <c r="E14" s="335"/>
      <c r="F14" s="336"/>
      <c r="G14" s="337" t="str">
        <f>'CURVA ABC'!G14</f>
        <v>Enrocamento</v>
      </c>
      <c r="H14" s="116"/>
      <c r="I14" s="116"/>
      <c r="J14" s="116"/>
      <c r="K14" s="116"/>
      <c r="L14" s="116"/>
      <c r="M14" s="338" t="str">
        <f>'CURVA ABC'!M14</f>
        <v>A</v>
      </c>
      <c r="N14" s="339"/>
      <c r="O14" s="339"/>
      <c r="P14" s="392">
        <f>S14*0.6</f>
        <v>0.39688452034468286</v>
      </c>
      <c r="Q14" s="338"/>
      <c r="R14" s="338"/>
      <c r="S14" s="391">
        <f>'CURVA ABC'!S14</f>
        <v>0.66147420057447148</v>
      </c>
      <c r="T14" s="42"/>
      <c r="U14" s="120"/>
      <c r="V14" s="340"/>
      <c r="W14" s="340"/>
      <c r="X14" s="289"/>
      <c r="AB14" s="341"/>
      <c r="AC14" s="341"/>
      <c r="AF14" s="275"/>
    </row>
    <row r="15" spans="3:38" x14ac:dyDescent="0.2">
      <c r="C15" s="500"/>
      <c r="D15" s="334" t="str">
        <f>'CURVA ABC'!D15</f>
        <v>7.3</v>
      </c>
      <c r="E15" s="335"/>
      <c r="F15" s="336"/>
      <c r="G15" s="337" t="str">
        <f>'CURVA ABC'!G15</f>
        <v>Calçadas e demais áreas</v>
      </c>
      <c r="H15" s="116"/>
      <c r="I15" s="116"/>
      <c r="J15" s="116"/>
      <c r="K15" s="116"/>
      <c r="L15" s="116"/>
      <c r="M15" s="338" t="str">
        <f>'CURVA ABC'!M15</f>
        <v>B</v>
      </c>
      <c r="N15" s="339"/>
      <c r="O15" s="339"/>
      <c r="P15" s="392">
        <f t="shared" ref="P15:P36" si="0">S15*0.6</f>
        <v>3.9939112174456295E-2</v>
      </c>
      <c r="Q15" s="338"/>
      <c r="R15" s="338"/>
      <c r="S15" s="391">
        <f>'CURVA ABC'!S15</f>
        <v>6.6565186957427164E-2</v>
      </c>
      <c r="T15" s="408"/>
      <c r="U15" s="430"/>
      <c r="V15" s="501"/>
      <c r="W15" s="501"/>
      <c r="X15" s="289"/>
      <c r="AB15" s="341"/>
      <c r="AC15" s="341"/>
      <c r="AF15" s="275"/>
    </row>
    <row r="16" spans="3:38" x14ac:dyDescent="0.2">
      <c r="C16" s="500"/>
      <c r="D16" s="334" t="str">
        <f>'CURVA ABC'!D16</f>
        <v>4.2</v>
      </c>
      <c r="E16" s="335"/>
      <c r="F16" s="336"/>
      <c r="G16" s="337" t="str">
        <f>'CURVA ABC'!G16</f>
        <v>Terraplenagem</v>
      </c>
      <c r="H16" s="116"/>
      <c r="I16" s="116"/>
      <c r="J16" s="116"/>
      <c r="K16" s="116"/>
      <c r="L16" s="116"/>
      <c r="M16" s="338" t="str">
        <f>'CURVA ABC'!M16</f>
        <v>B</v>
      </c>
      <c r="N16" s="339"/>
      <c r="O16" s="339"/>
      <c r="P16" s="392">
        <f t="shared" si="0"/>
        <v>3.8490271603207359E-2</v>
      </c>
      <c r="Q16" s="338"/>
      <c r="R16" s="338"/>
      <c r="S16" s="391">
        <f>'CURVA ABC'!S16</f>
        <v>6.4150452672012262E-2</v>
      </c>
      <c r="T16" s="408"/>
      <c r="U16" s="430"/>
      <c r="V16" s="501"/>
      <c r="W16" s="501"/>
      <c r="X16" s="289"/>
      <c r="AB16" s="341"/>
      <c r="AC16" s="341"/>
      <c r="AF16" s="275"/>
    </row>
    <row r="17" spans="3:32" x14ac:dyDescent="0.2">
      <c r="C17" s="500"/>
      <c r="D17" s="334" t="str">
        <f>'CURVA ABC'!D17</f>
        <v>2.1</v>
      </c>
      <c r="E17" s="335"/>
      <c r="F17" s="336"/>
      <c r="G17" s="337" t="str">
        <f>'CURVA ABC'!G17</f>
        <v>Administração local</v>
      </c>
      <c r="H17" s="116"/>
      <c r="I17" s="116"/>
      <c r="J17" s="116"/>
      <c r="K17" s="116"/>
      <c r="L17" s="116"/>
      <c r="M17" s="338" t="str">
        <f>'CURVA ABC'!M17</f>
        <v>B</v>
      </c>
      <c r="N17" s="339"/>
      <c r="O17" s="339"/>
      <c r="P17" s="392">
        <f t="shared" si="0"/>
        <v>3.1181060194789122E-2</v>
      </c>
      <c r="Q17" s="338"/>
      <c r="R17" s="338"/>
      <c r="S17" s="391">
        <f>'CURVA ABC'!S17</f>
        <v>5.1968433657981872E-2</v>
      </c>
      <c r="T17" s="408"/>
      <c r="U17" s="430"/>
      <c r="V17" s="501"/>
      <c r="W17" s="501"/>
      <c r="X17" s="289"/>
      <c r="AB17" s="341"/>
      <c r="AC17" s="341"/>
      <c r="AF17" s="275"/>
    </row>
    <row r="18" spans="3:32" x14ac:dyDescent="0.2">
      <c r="C18" s="500"/>
      <c r="D18" s="334" t="str">
        <f>'CURVA ABC'!D18</f>
        <v>11.3</v>
      </c>
      <c r="E18" s="335"/>
      <c r="F18" s="336"/>
      <c r="G18" s="337" t="str">
        <f>'CURVA ABC'!G18</f>
        <v>Mobiliário urbano</v>
      </c>
      <c r="H18" s="116"/>
      <c r="I18" s="116"/>
      <c r="J18" s="116"/>
      <c r="K18" s="116"/>
      <c r="L18" s="116"/>
      <c r="M18" s="338" t="str">
        <f>'CURVA ABC'!M18</f>
        <v>B</v>
      </c>
      <c r="N18" s="339"/>
      <c r="O18" s="339"/>
      <c r="P18" s="392">
        <f t="shared" si="0"/>
        <v>1.8529105833174211E-2</v>
      </c>
      <c r="Q18" s="338"/>
      <c r="R18" s="338"/>
      <c r="S18" s="391">
        <f>'CURVA ABC'!S18</f>
        <v>3.0881843055290355E-2</v>
      </c>
      <c r="T18" s="408"/>
      <c r="U18" s="430"/>
      <c r="V18" s="501"/>
      <c r="W18" s="501"/>
      <c r="X18" s="289"/>
      <c r="AB18" s="341"/>
      <c r="AC18" s="341"/>
      <c r="AF18" s="275"/>
    </row>
    <row r="19" spans="3:32" x14ac:dyDescent="0.2">
      <c r="C19" s="288"/>
      <c r="D19" s="334" t="str">
        <f>'CURVA ABC'!D19</f>
        <v>7.1</v>
      </c>
      <c r="E19" s="335"/>
      <c r="F19" s="336"/>
      <c r="G19" s="337" t="str">
        <f>'CURVA ABC'!G19</f>
        <v>Pavimentação - Viário</v>
      </c>
      <c r="H19" s="116"/>
      <c r="I19" s="116"/>
      <c r="J19" s="116"/>
      <c r="K19" s="116"/>
      <c r="L19" s="116"/>
      <c r="M19" s="338" t="str">
        <f>'CURVA ABC'!M19</f>
        <v>B</v>
      </c>
      <c r="N19" s="339"/>
      <c r="O19" s="339"/>
      <c r="P19" s="392">
        <f t="shared" si="0"/>
        <v>1.423529857107406E-2</v>
      </c>
      <c r="Q19" s="338"/>
      <c r="R19" s="338"/>
      <c r="S19" s="391">
        <f>'CURVA ABC'!S19</f>
        <v>2.3725497618456767E-2</v>
      </c>
      <c r="T19" s="42"/>
      <c r="U19" s="120"/>
      <c r="V19" s="340"/>
      <c r="W19" s="340"/>
      <c r="X19" s="289"/>
      <c r="AB19" s="341"/>
      <c r="AC19" s="341"/>
      <c r="AF19" s="275"/>
    </row>
    <row r="20" spans="3:32" x14ac:dyDescent="0.2">
      <c r="C20" s="500"/>
      <c r="D20" s="334" t="str">
        <f>'CURVA ABC'!D20</f>
        <v>8.1</v>
      </c>
      <c r="E20" s="335"/>
      <c r="F20" s="336"/>
      <c r="G20" s="337" t="str">
        <f>'CURVA ABC'!G20</f>
        <v>Iluminação Pública</v>
      </c>
      <c r="H20" s="116"/>
      <c r="I20" s="116"/>
      <c r="J20" s="116"/>
      <c r="K20" s="116"/>
      <c r="L20" s="116"/>
      <c r="M20" s="338" t="str">
        <f>'CURVA ABC'!M20</f>
        <v>C</v>
      </c>
      <c r="N20" s="339"/>
      <c r="O20" s="339"/>
      <c r="P20" s="392">
        <f t="shared" si="0"/>
        <v>1.118173583184171E-2</v>
      </c>
      <c r="Q20" s="338"/>
      <c r="R20" s="338"/>
      <c r="S20" s="391">
        <f>'CURVA ABC'!S20</f>
        <v>1.8636226386402849E-2</v>
      </c>
      <c r="T20" s="408"/>
      <c r="U20" s="430"/>
      <c r="V20" s="501"/>
      <c r="W20" s="501"/>
      <c r="X20" s="289"/>
      <c r="AB20" s="341"/>
      <c r="AC20" s="341"/>
      <c r="AF20" s="275"/>
    </row>
    <row r="21" spans="3:32" x14ac:dyDescent="0.2">
      <c r="C21" s="500"/>
      <c r="D21" s="334" t="str">
        <f>'CURVA ABC'!D21</f>
        <v>11.1</v>
      </c>
      <c r="E21" s="335"/>
      <c r="F21" s="336"/>
      <c r="G21" s="337" t="str">
        <f>'CURVA ABC'!G21</f>
        <v>Quadras Poliesportivas</v>
      </c>
      <c r="H21" s="116"/>
      <c r="I21" s="116"/>
      <c r="J21" s="116"/>
      <c r="K21" s="116"/>
      <c r="L21" s="116"/>
      <c r="M21" s="338" t="str">
        <f>'CURVA ABC'!M21</f>
        <v>C</v>
      </c>
      <c r="N21" s="339"/>
      <c r="O21" s="339"/>
      <c r="P21" s="392">
        <f t="shared" si="0"/>
        <v>8.3793838948668497E-3</v>
      </c>
      <c r="Q21" s="338"/>
      <c r="R21" s="338"/>
      <c r="S21" s="391">
        <f>'CURVA ABC'!S21</f>
        <v>1.3965639824778085E-2</v>
      </c>
      <c r="T21" s="408"/>
      <c r="U21" s="430"/>
      <c r="V21" s="501"/>
      <c r="W21" s="501"/>
      <c r="X21" s="289"/>
      <c r="AB21" s="341"/>
      <c r="AC21" s="341"/>
      <c r="AF21" s="275"/>
    </row>
    <row r="22" spans="3:32" x14ac:dyDescent="0.2">
      <c r="C22" s="288"/>
      <c r="D22" s="334" t="str">
        <f>'CURVA ABC'!D22</f>
        <v>1.1</v>
      </c>
      <c r="E22" s="335"/>
      <c r="F22" s="336"/>
      <c r="G22" s="337" t="str">
        <f>'CURVA ABC'!G22</f>
        <v>Elaboração de projetos</v>
      </c>
      <c r="H22" s="116"/>
      <c r="I22" s="116"/>
      <c r="J22" s="116"/>
      <c r="K22" s="116"/>
      <c r="L22" s="116"/>
      <c r="M22" s="338" t="str">
        <f>'CURVA ABC'!M22</f>
        <v>C</v>
      </c>
      <c r="N22" s="339"/>
      <c r="O22" s="339"/>
      <c r="P22" s="392">
        <f t="shared" si="0"/>
        <v>7.170073463525879E-3</v>
      </c>
      <c r="Q22" s="338"/>
      <c r="R22" s="338"/>
      <c r="S22" s="391">
        <f>'CURVA ABC'!S22</f>
        <v>1.1950122439209799E-2</v>
      </c>
      <c r="T22" s="42"/>
      <c r="U22" s="120"/>
      <c r="V22" s="340"/>
      <c r="W22" s="340"/>
      <c r="X22" s="289"/>
      <c r="AB22" s="341"/>
      <c r="AC22" s="341"/>
      <c r="AF22" s="275"/>
    </row>
    <row r="23" spans="3:32" x14ac:dyDescent="0.2">
      <c r="C23" s="288"/>
      <c r="D23" s="334" t="str">
        <f>'CURVA ABC'!D23</f>
        <v>6.1</v>
      </c>
      <c r="E23" s="335"/>
      <c r="F23" s="336"/>
      <c r="G23" s="337" t="str">
        <f>'CURVA ABC'!G23</f>
        <v>Drenagem</v>
      </c>
      <c r="H23" s="116"/>
      <c r="I23" s="116"/>
      <c r="J23" s="116"/>
      <c r="K23" s="116"/>
      <c r="L23" s="116"/>
      <c r="M23" s="338" t="str">
        <f>'CURVA ABC'!M23</f>
        <v>C</v>
      </c>
      <c r="N23" s="339"/>
      <c r="O23" s="339"/>
      <c r="P23" s="392">
        <f t="shared" si="0"/>
        <v>5.2161830089009721E-3</v>
      </c>
      <c r="Q23" s="338"/>
      <c r="R23" s="338"/>
      <c r="S23" s="391">
        <f>'CURVA ABC'!S23</f>
        <v>8.6936383481682877E-3</v>
      </c>
      <c r="T23" s="42"/>
      <c r="U23" s="120"/>
      <c r="V23" s="340"/>
      <c r="W23" s="340"/>
      <c r="X23" s="289"/>
      <c r="AB23" s="341"/>
      <c r="AC23" s="341"/>
      <c r="AF23" s="275"/>
    </row>
    <row r="24" spans="3:32" x14ac:dyDescent="0.2">
      <c r="C24" s="288"/>
      <c r="D24" s="334" t="str">
        <f>'CURVA ABC'!D24</f>
        <v>7.4</v>
      </c>
      <c r="E24" s="335"/>
      <c r="F24" s="336"/>
      <c r="G24" s="337" t="str">
        <f>'CURVA ABC'!G24</f>
        <v>Guias e Sarjetas</v>
      </c>
      <c r="H24" s="116"/>
      <c r="I24" s="116"/>
      <c r="J24" s="116"/>
      <c r="K24" s="116"/>
      <c r="L24" s="116"/>
      <c r="M24" s="338" t="str">
        <f>'CURVA ABC'!M24</f>
        <v>C</v>
      </c>
      <c r="N24" s="339"/>
      <c r="O24" s="339"/>
      <c r="P24" s="392">
        <f t="shared" si="0"/>
        <v>4.8834404815622729E-3</v>
      </c>
      <c r="Q24" s="338"/>
      <c r="R24" s="338"/>
      <c r="S24" s="391">
        <f>'CURVA ABC'!S24</f>
        <v>8.1390674692704557E-3</v>
      </c>
      <c r="T24" s="42"/>
      <c r="U24" s="120"/>
      <c r="V24" s="340"/>
      <c r="W24" s="340"/>
      <c r="X24" s="289"/>
      <c r="AB24" s="341"/>
      <c r="AC24" s="341"/>
      <c r="AF24" s="275"/>
    </row>
    <row r="25" spans="3:32" x14ac:dyDescent="0.2">
      <c r="C25" s="288"/>
      <c r="D25" s="334" t="str">
        <f>'CURVA ABC'!D25</f>
        <v>1.2</v>
      </c>
      <c r="E25" s="335"/>
      <c r="F25" s="336"/>
      <c r="G25" s="337" t="str">
        <f>'CURVA ABC'!G25</f>
        <v>Levantamentos, Sondagens e ensaios</v>
      </c>
      <c r="H25" s="116"/>
      <c r="I25" s="116"/>
      <c r="J25" s="116"/>
      <c r="K25" s="116"/>
      <c r="L25" s="116"/>
      <c r="M25" s="338" t="str">
        <f>'CURVA ABC'!M25</f>
        <v>C</v>
      </c>
      <c r="N25" s="339"/>
      <c r="O25" s="339"/>
      <c r="P25" s="392">
        <f t="shared" si="0"/>
        <v>2.3471422530979475E-3</v>
      </c>
      <c r="Q25" s="338"/>
      <c r="R25" s="338"/>
      <c r="S25" s="391">
        <f>'CURVA ABC'!S25</f>
        <v>3.9119037551632457E-3</v>
      </c>
      <c r="T25" s="408"/>
      <c r="U25" s="430"/>
      <c r="V25" s="340"/>
      <c r="W25" s="340"/>
      <c r="X25" s="289"/>
      <c r="AB25" s="341"/>
      <c r="AC25" s="341"/>
      <c r="AF25" s="275"/>
    </row>
    <row r="26" spans="3:32" x14ac:dyDescent="0.2">
      <c r="C26" s="500"/>
      <c r="D26" s="334" t="str">
        <f>'CURVA ABC'!D26</f>
        <v>7.2</v>
      </c>
      <c r="E26" s="335"/>
      <c r="F26" s="336"/>
      <c r="G26" s="337" t="str">
        <f>'CURVA ABC'!G26</f>
        <v>Ciclovia</v>
      </c>
      <c r="H26" s="116"/>
      <c r="I26" s="116"/>
      <c r="J26" s="116"/>
      <c r="K26" s="116"/>
      <c r="L26" s="116"/>
      <c r="M26" s="338" t="str">
        <f>'CURVA ABC'!M26</f>
        <v>C</v>
      </c>
      <c r="N26" s="339"/>
      <c r="O26" s="339"/>
      <c r="P26" s="392">
        <f t="shared" si="0"/>
        <v>4.1154759998152943E-3</v>
      </c>
      <c r="Q26" s="338"/>
      <c r="R26" s="338"/>
      <c r="S26" s="391">
        <f>'CURVA ABC'!S26</f>
        <v>6.8591266663588241E-3</v>
      </c>
      <c r="T26" s="408"/>
      <c r="U26" s="430"/>
      <c r="V26" s="501"/>
      <c r="W26" s="501"/>
      <c r="X26" s="289"/>
      <c r="AB26" s="341"/>
      <c r="AC26" s="341"/>
      <c r="AF26" s="275"/>
    </row>
    <row r="27" spans="3:32" x14ac:dyDescent="0.2">
      <c r="C27" s="500"/>
      <c r="D27" s="334" t="str">
        <f>'CURVA ABC'!D27</f>
        <v>3.2</v>
      </c>
      <c r="E27" s="335"/>
      <c r="F27" s="336"/>
      <c r="G27" s="337" t="str">
        <f>'CURVA ABC'!G27</f>
        <v>Mobilizações e desmobilizações</v>
      </c>
      <c r="H27" s="116"/>
      <c r="I27" s="116"/>
      <c r="J27" s="116"/>
      <c r="K27" s="116"/>
      <c r="L27" s="116"/>
      <c r="M27" s="338" t="str">
        <f>'CURVA ABC'!M27</f>
        <v>C</v>
      </c>
      <c r="N27" s="339"/>
      <c r="O27" s="339"/>
      <c r="P27" s="392">
        <f t="shared" si="0"/>
        <v>2.5990805886273566E-3</v>
      </c>
      <c r="Q27" s="338"/>
      <c r="R27" s="338"/>
      <c r="S27" s="391">
        <f>'CURVA ABC'!S27</f>
        <v>4.3318009810455948E-3</v>
      </c>
      <c r="T27" s="408"/>
      <c r="U27" s="430"/>
      <c r="V27" s="501"/>
      <c r="W27" s="501"/>
      <c r="X27" s="289"/>
      <c r="AB27" s="341"/>
      <c r="AC27" s="341"/>
      <c r="AF27" s="275"/>
    </row>
    <row r="28" spans="3:32" x14ac:dyDescent="0.2">
      <c r="C28" s="500"/>
      <c r="D28" s="334" t="str">
        <f>'CURVA ABC'!D28</f>
        <v>11.5</v>
      </c>
      <c r="E28" s="335"/>
      <c r="F28" s="336"/>
      <c r="G28" s="337" t="str">
        <f>'CURVA ABC'!G28</f>
        <v>Parque de Skate</v>
      </c>
      <c r="H28" s="116"/>
      <c r="I28" s="116"/>
      <c r="J28" s="116"/>
      <c r="K28" s="116"/>
      <c r="L28" s="116"/>
      <c r="M28" s="338" t="str">
        <f>'CURVA ABC'!M28</f>
        <v>C</v>
      </c>
      <c r="N28" s="339"/>
      <c r="O28" s="339"/>
      <c r="P28" s="392">
        <f t="shared" si="0"/>
        <v>2.2645586499311799E-3</v>
      </c>
      <c r="Q28" s="338"/>
      <c r="R28" s="338"/>
      <c r="S28" s="391">
        <f>'CURVA ABC'!S28</f>
        <v>3.7742644165519668E-3</v>
      </c>
      <c r="T28" s="408"/>
      <c r="U28" s="430"/>
      <c r="V28" s="501"/>
      <c r="W28" s="501"/>
      <c r="X28" s="289"/>
      <c r="AB28" s="341"/>
      <c r="AC28" s="341"/>
      <c r="AF28" s="275"/>
    </row>
    <row r="29" spans="3:32" x14ac:dyDescent="0.2">
      <c r="C29" s="500"/>
      <c r="D29" s="334" t="str">
        <f>'CURVA ABC'!D29</f>
        <v>3.1</v>
      </c>
      <c r="E29" s="335"/>
      <c r="F29" s="336"/>
      <c r="G29" s="337" t="str">
        <f>'CURVA ABC'!G29</f>
        <v>Canteiro de obras</v>
      </c>
      <c r="H29" s="116"/>
      <c r="I29" s="116"/>
      <c r="J29" s="116"/>
      <c r="K29" s="116"/>
      <c r="L29" s="116"/>
      <c r="M29" s="338" t="str">
        <f>'CURVA ABC'!M29</f>
        <v>C</v>
      </c>
      <c r="N29" s="339"/>
      <c r="O29" s="339"/>
      <c r="P29" s="392">
        <f t="shared" si="0"/>
        <v>2.2501120077444746E-3</v>
      </c>
      <c r="Q29" s="338"/>
      <c r="R29" s="338"/>
      <c r="S29" s="391">
        <f>'CURVA ABC'!S29</f>
        <v>3.7501866795741248E-3</v>
      </c>
      <c r="T29" s="408"/>
      <c r="U29" s="430"/>
      <c r="V29" s="501"/>
      <c r="W29" s="501"/>
      <c r="X29" s="289"/>
      <c r="AB29" s="341"/>
      <c r="AC29" s="341"/>
      <c r="AF29" s="275"/>
    </row>
    <row r="30" spans="3:32" x14ac:dyDescent="0.2">
      <c r="C30" s="500"/>
      <c r="D30" s="334" t="str">
        <f>'CURVA ABC'!D30</f>
        <v>4.1</v>
      </c>
      <c r="E30" s="764"/>
      <c r="F30" s="765"/>
      <c r="G30" s="337" t="str">
        <f>'CURVA ABC'!G30</f>
        <v>Limpeza do terreno</v>
      </c>
      <c r="H30" s="116"/>
      <c r="I30" s="116"/>
      <c r="J30" s="116"/>
      <c r="K30" s="116"/>
      <c r="L30" s="116"/>
      <c r="M30" s="338" t="str">
        <f>'CURVA ABC'!M30</f>
        <v>C</v>
      </c>
      <c r="N30" s="339"/>
      <c r="O30" s="339"/>
      <c r="P30" s="392">
        <f t="shared" si="0"/>
        <v>2.8801462215034294E-3</v>
      </c>
      <c r="Q30" s="338"/>
      <c r="R30" s="338"/>
      <c r="S30" s="391">
        <f>'CURVA ABC'!S30</f>
        <v>4.800243702505716E-3</v>
      </c>
      <c r="T30" s="408"/>
      <c r="U30" s="430"/>
      <c r="V30" s="501"/>
      <c r="W30" s="501"/>
      <c r="X30" s="289"/>
      <c r="AB30" s="341"/>
      <c r="AC30" s="341"/>
      <c r="AF30" s="275"/>
    </row>
    <row r="31" spans="3:32" x14ac:dyDescent="0.2">
      <c r="C31" s="500"/>
      <c r="D31" s="334" t="str">
        <f>'CURVA ABC'!D31</f>
        <v>12.1</v>
      </c>
      <c r="E31" s="764"/>
      <c r="F31" s="765"/>
      <c r="G31" s="337" t="str">
        <f>'CURVA ABC'!G31</f>
        <v>Serviços complementares</v>
      </c>
      <c r="H31" s="116"/>
      <c r="I31" s="116"/>
      <c r="J31" s="116"/>
      <c r="K31" s="116"/>
      <c r="L31" s="116"/>
      <c r="M31" s="338" t="str">
        <f>'CURVA ABC'!M31</f>
        <v>C</v>
      </c>
      <c r="N31" s="339"/>
      <c r="O31" s="339"/>
      <c r="P31" s="392">
        <f t="shared" si="0"/>
        <v>1.5549579794232129E-3</v>
      </c>
      <c r="Q31" s="338"/>
      <c r="R31" s="338"/>
      <c r="S31" s="391">
        <f>'CURVA ABC'!S31</f>
        <v>2.5915966323720218E-3</v>
      </c>
      <c r="T31" s="408"/>
      <c r="U31" s="430"/>
      <c r="V31" s="501"/>
      <c r="W31" s="501"/>
      <c r="X31" s="289"/>
      <c r="AB31" s="341"/>
      <c r="AC31" s="341"/>
      <c r="AF31" s="275"/>
    </row>
    <row r="32" spans="3:32" x14ac:dyDescent="0.2">
      <c r="C32" s="500"/>
      <c r="D32" s="334" t="str">
        <f>'CURVA ABC'!D32</f>
        <v>11.2</v>
      </c>
      <c r="E32" s="764"/>
      <c r="F32" s="765"/>
      <c r="G32" s="337" t="str">
        <f>'CURVA ABC'!G32</f>
        <v>Área para academia</v>
      </c>
      <c r="H32" s="116"/>
      <c r="I32" s="116"/>
      <c r="J32" s="116"/>
      <c r="K32" s="116"/>
      <c r="L32" s="116"/>
      <c r="M32" s="338" t="str">
        <f>'CURVA ABC'!M32</f>
        <v>C</v>
      </c>
      <c r="N32" s="339"/>
      <c r="O32" s="339"/>
      <c r="P32" s="392">
        <f t="shared" si="0"/>
        <v>1.3279339208591946E-3</v>
      </c>
      <c r="Q32" s="338"/>
      <c r="R32" s="338"/>
      <c r="S32" s="391">
        <f>'CURVA ABC'!S32</f>
        <v>2.2132232014319912E-3</v>
      </c>
      <c r="T32" s="408"/>
      <c r="U32" s="430"/>
      <c r="V32" s="501"/>
      <c r="W32" s="501"/>
      <c r="X32" s="289"/>
      <c r="AB32" s="341"/>
      <c r="AC32" s="341"/>
      <c r="AF32" s="275"/>
    </row>
    <row r="33" spans="3:38" x14ac:dyDescent="0.2">
      <c r="C33" s="500"/>
      <c r="D33" s="334" t="str">
        <f>'CURVA ABC'!D33</f>
        <v>9.1</v>
      </c>
      <c r="E33" s="764"/>
      <c r="F33" s="765"/>
      <c r="G33" s="337" t="str">
        <f>'CURVA ABC'!G33</f>
        <v>Paisagismo</v>
      </c>
      <c r="H33" s="116"/>
      <c r="I33" s="116"/>
      <c r="J33" s="116"/>
      <c r="K33" s="116"/>
      <c r="L33" s="116"/>
      <c r="M33" s="338" t="str">
        <f>'CURVA ABC'!M33</f>
        <v>C</v>
      </c>
      <c r="N33" s="339"/>
      <c r="O33" s="339"/>
      <c r="P33" s="392">
        <f t="shared" si="0"/>
        <v>1.4274591505287054E-3</v>
      </c>
      <c r="Q33" s="338"/>
      <c r="R33" s="338"/>
      <c r="S33" s="391">
        <f>'CURVA ABC'!S33</f>
        <v>2.3790985842145093E-3</v>
      </c>
      <c r="T33" s="408"/>
      <c r="U33" s="430"/>
      <c r="V33" s="501"/>
      <c r="W33" s="501"/>
      <c r="X33" s="289"/>
      <c r="AB33" s="341"/>
      <c r="AC33" s="341"/>
      <c r="AF33" s="275"/>
    </row>
    <row r="34" spans="3:38" x14ac:dyDescent="0.2">
      <c r="C34" s="500"/>
      <c r="D34" s="334" t="str">
        <f>'CURVA ABC'!D34</f>
        <v>11.6</v>
      </c>
      <c r="E34" s="335"/>
      <c r="F34" s="336"/>
      <c r="G34" s="337" t="str">
        <f>'CURVA ABC'!G34</f>
        <v xml:space="preserve">Alvenarias </v>
      </c>
      <c r="H34" s="116"/>
      <c r="I34" s="116"/>
      <c r="J34" s="116"/>
      <c r="K34" s="116"/>
      <c r="L34" s="116"/>
      <c r="M34" s="338" t="str">
        <f>'CURVA ABC'!M34</f>
        <v>C</v>
      </c>
      <c r="N34" s="339"/>
      <c r="O34" s="339"/>
      <c r="P34" s="392">
        <f t="shared" si="0"/>
        <v>1.3124420102337915E-3</v>
      </c>
      <c r="Q34" s="338"/>
      <c r="R34" s="338"/>
      <c r="S34" s="391">
        <f>'CURVA ABC'!S34</f>
        <v>2.1874033503896527E-3</v>
      </c>
      <c r="T34" s="408"/>
      <c r="U34" s="430"/>
      <c r="V34" s="501"/>
      <c r="W34" s="501"/>
      <c r="X34" s="289"/>
      <c r="AB34" s="341"/>
      <c r="AC34" s="341"/>
      <c r="AF34" s="275"/>
    </row>
    <row r="35" spans="3:38" x14ac:dyDescent="0.2">
      <c r="C35" s="500"/>
      <c r="D35" s="334" t="str">
        <f>'CURVA ABC'!D35</f>
        <v>10.1</v>
      </c>
      <c r="E35" s="335"/>
      <c r="F35" s="336"/>
      <c r="G35" s="337" t="str">
        <f>'CURVA ABC'!G35</f>
        <v>Sinalização</v>
      </c>
      <c r="H35" s="116"/>
      <c r="I35" s="116"/>
      <c r="J35" s="116"/>
      <c r="K35" s="116"/>
      <c r="L35" s="116"/>
      <c r="M35" s="338" t="str">
        <f>'CURVA ABC'!M35</f>
        <v>C</v>
      </c>
      <c r="N35" s="339"/>
      <c r="O35" s="339"/>
      <c r="P35" s="392">
        <f t="shared" si="0"/>
        <v>1.1489401201631754E-3</v>
      </c>
      <c r="Q35" s="338"/>
      <c r="R35" s="338"/>
      <c r="S35" s="391">
        <f>'CURVA ABC'!S35</f>
        <v>1.9149002002719589E-3</v>
      </c>
      <c r="T35" s="408"/>
      <c r="U35" s="430"/>
      <c r="V35" s="501"/>
      <c r="W35" s="501"/>
      <c r="X35" s="289"/>
      <c r="AB35" s="341"/>
      <c r="AC35" s="341"/>
      <c r="AF35" s="275"/>
    </row>
    <row r="36" spans="3:38" x14ac:dyDescent="0.2">
      <c r="C36" s="500"/>
      <c r="D36" s="334" t="str">
        <f>'CURVA ABC'!D36</f>
        <v>11.4</v>
      </c>
      <c r="E36" s="335"/>
      <c r="F36" s="336"/>
      <c r="G36" s="337" t="str">
        <f>'CURVA ABC'!G36</f>
        <v>Playground</v>
      </c>
      <c r="H36" s="116"/>
      <c r="I36" s="116"/>
      <c r="J36" s="116"/>
      <c r="K36" s="116"/>
      <c r="L36" s="116"/>
      <c r="M36" s="338" t="str">
        <f>'CURVA ABC'!M36</f>
        <v>C</v>
      </c>
      <c r="N36" s="339"/>
      <c r="O36" s="339"/>
      <c r="P36" s="392">
        <f t="shared" si="0"/>
        <v>6.8156569599072455E-4</v>
      </c>
      <c r="Q36" s="338"/>
      <c r="R36" s="338"/>
      <c r="S36" s="391">
        <f>'CURVA ABC'!S36</f>
        <v>1.1359428266512076E-3</v>
      </c>
      <c r="T36" s="408"/>
      <c r="U36" s="430"/>
      <c r="V36" s="501"/>
      <c r="W36" s="501"/>
      <c r="X36" s="289"/>
      <c r="AB36" s="341"/>
      <c r="AC36" s="341"/>
      <c r="AF36" s="275"/>
    </row>
    <row r="37" spans="3:38" ht="13.5" thickBot="1" x14ac:dyDescent="0.25">
      <c r="C37" s="288"/>
      <c r="D37" s="342"/>
      <c r="E37" s="342"/>
      <c r="F37" s="342"/>
      <c r="G37" s="343"/>
      <c r="H37" s="343"/>
      <c r="I37" s="343"/>
      <c r="J37" s="344"/>
      <c r="K37" s="345"/>
      <c r="L37" s="345"/>
      <c r="M37" s="346"/>
      <c r="N37" s="346"/>
      <c r="O37" s="346"/>
      <c r="P37" s="346"/>
      <c r="Q37" s="346"/>
      <c r="R37" s="346"/>
      <c r="S37" s="347"/>
      <c r="T37" s="350"/>
      <c r="U37" s="350"/>
      <c r="V37" s="351"/>
      <c r="W37" s="352"/>
      <c r="X37" s="289"/>
      <c r="AB37" s="341"/>
      <c r="AF37" s="275"/>
    </row>
    <row r="38" spans="3:38" ht="15" customHeight="1" thickTop="1" thickBot="1" x14ac:dyDescent="0.25">
      <c r="C38" s="288"/>
      <c r="D38" s="97"/>
      <c r="E38" s="97"/>
      <c r="F38" s="97"/>
      <c r="G38" s="98"/>
      <c r="H38" s="98"/>
      <c r="I38" s="98"/>
      <c r="J38" s="99"/>
      <c r="K38" s="99"/>
      <c r="L38" s="99"/>
      <c r="M38" s="100"/>
      <c r="N38" s="100"/>
      <c r="O38" s="100"/>
      <c r="P38" s="100"/>
      <c r="Q38" s="100"/>
      <c r="R38" s="100"/>
      <c r="S38" s="100"/>
      <c r="T38" s="97"/>
      <c r="U38" s="97"/>
      <c r="V38" s="102"/>
      <c r="W38" s="103"/>
      <c r="X38" s="289"/>
      <c r="AK38" s="275"/>
      <c r="AL38" s="275"/>
    </row>
    <row r="39" spans="3:38" ht="4.5" customHeight="1" x14ac:dyDescent="0.2">
      <c r="C39" s="288"/>
      <c r="D39" s="20"/>
      <c r="E39" s="20"/>
      <c r="F39" s="20"/>
      <c r="G39" s="24"/>
      <c r="H39" s="24"/>
      <c r="I39" s="24"/>
      <c r="J39" s="5"/>
      <c r="K39" s="5"/>
      <c r="L39" s="5"/>
      <c r="M39" s="82"/>
      <c r="N39" s="82"/>
      <c r="O39" s="82"/>
      <c r="P39" s="82"/>
      <c r="Q39" s="82"/>
      <c r="R39" s="82"/>
      <c r="S39" s="82"/>
      <c r="T39" s="20"/>
      <c r="U39" s="20"/>
      <c r="V39" s="89"/>
      <c r="W39" s="67"/>
      <c r="X39" s="289"/>
      <c r="AK39" s="275"/>
      <c r="AL39" s="275"/>
    </row>
    <row r="40" spans="3:38" ht="7.5" customHeight="1" x14ac:dyDescent="0.2">
      <c r="C40" s="288"/>
      <c r="D40" s="19"/>
      <c r="E40" s="19"/>
      <c r="F40" s="19"/>
      <c r="G40" s="23"/>
      <c r="H40" s="23"/>
      <c r="I40" s="23"/>
      <c r="J40" s="3"/>
      <c r="K40" s="3"/>
      <c r="L40" s="3"/>
      <c r="M40" s="47"/>
      <c r="N40" s="47"/>
      <c r="O40" s="47"/>
      <c r="P40" s="47">
        <f>SUM(P14:P36)</f>
        <v>0.6</v>
      </c>
      <c r="Q40" s="47"/>
      <c r="R40" s="47"/>
      <c r="S40" s="47"/>
      <c r="T40" s="19"/>
      <c r="U40" s="19"/>
      <c r="V40" s="90"/>
      <c r="W40" s="68"/>
      <c r="X40" s="289"/>
      <c r="AK40" s="275"/>
      <c r="AL40" s="275"/>
    </row>
    <row r="41" spans="3:38" ht="8.25" customHeight="1" thickBot="1" x14ac:dyDescent="0.25">
      <c r="C41" s="381"/>
      <c r="D41" s="382"/>
      <c r="E41" s="382"/>
      <c r="F41" s="382"/>
      <c r="G41" s="383"/>
      <c r="H41" s="383"/>
      <c r="I41" s="383"/>
      <c r="J41" s="384"/>
      <c r="K41" s="385"/>
      <c r="L41" s="385"/>
      <c r="M41" s="386"/>
      <c r="N41" s="386"/>
      <c r="O41" s="386"/>
      <c r="P41" s="386"/>
      <c r="Q41" s="386"/>
      <c r="R41" s="386"/>
      <c r="S41" s="386"/>
      <c r="T41" s="382"/>
      <c r="U41" s="382"/>
      <c r="V41" s="388"/>
      <c r="W41" s="389"/>
      <c r="X41" s="390"/>
    </row>
    <row r="42" spans="3:38" ht="3" customHeight="1" x14ac:dyDescent="0.2"/>
    <row r="43" spans="3:38" ht="3" customHeight="1" x14ac:dyDescent="0.2"/>
  </sheetData>
  <autoFilter ref="D12:S13" xr:uid="{00000000-0009-0000-0000-000003000000}">
    <sortState xmlns:xlrd2="http://schemas.microsoft.com/office/spreadsheetml/2017/richdata2" ref="D15:S25">
      <sortCondition descending="1" ref="P12:P13"/>
    </sortState>
  </autoFilter>
  <mergeCells count="8">
    <mergeCell ref="D4:W5"/>
    <mergeCell ref="D12:D13"/>
    <mergeCell ref="G12:G13"/>
    <mergeCell ref="J12:J13"/>
    <mergeCell ref="M12:M13"/>
    <mergeCell ref="P12:P13"/>
    <mergeCell ref="S12:S13"/>
    <mergeCell ref="V12:W13"/>
  </mergeCells>
  <printOptions horizontalCentered="1"/>
  <pageMargins left="0.19685039370078741" right="0.19685039370078741" top="0.39370078740157483" bottom="0.59055118110236227" header="0.31496062992125984" footer="0.11811023622047245"/>
  <pageSetup paperSize="9" scale="69" orientation="portrait" horizontalDpi="1200" verticalDpi="1200" r:id="rId1"/>
  <headerFooter>
    <oddFooter>&amp;C&amp;A&amp;RPágina &amp;P de &amp;N</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DX191"/>
  <sheetViews>
    <sheetView view="pageBreakPreview" topLeftCell="A2" zoomScale="60" zoomScaleNormal="100" workbookViewId="0">
      <pane xSplit="5" ySplit="4" topLeftCell="AX6" activePane="bottomRight" state="frozen"/>
      <selection activeCell="D2" sqref="D2"/>
      <selection pane="topRight" activeCell="H2" sqref="H2"/>
      <selection pane="bottomLeft" activeCell="D10" sqref="D10"/>
      <selection pane="bottomRight" activeCell="D5" sqref="D5"/>
    </sheetView>
  </sheetViews>
  <sheetFormatPr defaultColWidth="16.28515625" defaultRowHeight="15" x14ac:dyDescent="0.2"/>
  <cols>
    <col min="1" max="1" width="0.85546875" style="184" customWidth="1"/>
    <col min="2" max="2" width="0.85546875" style="420" customWidth="1"/>
    <col min="3" max="3" width="0.85546875" style="184" customWidth="1"/>
    <col min="4" max="4" width="8.5703125" style="184" customWidth="1"/>
    <col min="5" max="5" width="47.7109375" style="185" customWidth="1"/>
    <col min="6" max="125" width="3.28515625" style="184" customWidth="1"/>
    <col min="126" max="126" width="20.5703125" style="184" customWidth="1"/>
    <col min="127" max="127" width="16.28515625" style="184" customWidth="1"/>
    <col min="128" max="128" width="19.5703125" style="184" customWidth="1"/>
    <col min="129" max="133" width="16.28515625" style="184" customWidth="1"/>
    <col min="134" max="16384" width="16.28515625" style="184"/>
  </cols>
  <sheetData>
    <row r="1" spans="1:128" s="143" customFormat="1" ht="15.75" hidden="1" customHeight="1" thickBot="1" x14ac:dyDescent="0.25">
      <c r="B1" s="413"/>
      <c r="E1" s="144"/>
      <c r="F1" s="1001"/>
      <c r="G1" s="1002"/>
      <c r="H1" s="1002"/>
      <c r="I1" s="1003"/>
      <c r="J1" s="1001"/>
      <c r="K1" s="1002"/>
      <c r="L1" s="1002"/>
      <c r="M1" s="1003"/>
      <c r="N1" s="1001"/>
      <c r="O1" s="1002"/>
      <c r="P1" s="1002"/>
      <c r="Q1" s="1003"/>
      <c r="R1" s="1001"/>
      <c r="S1" s="1002"/>
      <c r="T1" s="1002"/>
      <c r="U1" s="1003"/>
      <c r="V1" s="1001"/>
      <c r="W1" s="1002"/>
      <c r="X1" s="1002"/>
      <c r="Y1" s="1003"/>
      <c r="Z1" s="1001"/>
      <c r="AA1" s="1002"/>
      <c r="AB1" s="1002"/>
      <c r="AC1" s="1003"/>
      <c r="AD1" s="1001"/>
      <c r="AE1" s="1002"/>
      <c r="AF1" s="1002"/>
      <c r="AG1" s="1003"/>
      <c r="AH1" s="1001"/>
      <c r="AI1" s="1002"/>
      <c r="AJ1" s="1002"/>
      <c r="AK1" s="1003"/>
      <c r="AL1" s="1001"/>
      <c r="AM1" s="1002"/>
      <c r="AN1" s="1002"/>
      <c r="AO1" s="1003"/>
      <c r="AP1" s="1001"/>
      <c r="AQ1" s="1002"/>
      <c r="AR1" s="1002"/>
      <c r="AS1" s="1003"/>
      <c r="AT1" s="1001"/>
      <c r="AU1" s="1002"/>
      <c r="AV1" s="1002"/>
      <c r="AW1" s="1003"/>
      <c r="AX1" s="1001"/>
      <c r="AY1" s="1002"/>
      <c r="AZ1" s="1002"/>
      <c r="BA1" s="1003"/>
      <c r="BB1" s="1001"/>
      <c r="BC1" s="1002"/>
      <c r="BD1" s="1002"/>
      <c r="BE1" s="1003"/>
      <c r="BF1" s="1001"/>
      <c r="BG1" s="1002"/>
      <c r="BH1" s="1002"/>
      <c r="BI1" s="1003"/>
      <c r="BJ1" s="1001"/>
      <c r="BK1" s="1002"/>
      <c r="BL1" s="1002"/>
      <c r="BM1" s="1003"/>
      <c r="BN1" s="1001"/>
      <c r="BO1" s="1002"/>
      <c r="BP1" s="1002"/>
      <c r="BQ1" s="1003"/>
      <c r="BR1" s="1001"/>
      <c r="BS1" s="1002"/>
      <c r="BT1" s="1002"/>
      <c r="BU1" s="1003"/>
      <c r="BV1" s="1001"/>
      <c r="BW1" s="1002"/>
      <c r="BX1" s="1002"/>
      <c r="BY1" s="1003"/>
      <c r="BZ1" s="1001"/>
      <c r="CA1" s="1002"/>
      <c r="CB1" s="1002"/>
      <c r="CC1" s="1003"/>
      <c r="CD1" s="1001"/>
      <c r="CE1" s="1002"/>
      <c r="CF1" s="1002"/>
      <c r="CG1" s="1003"/>
      <c r="CH1" s="1001"/>
      <c r="CI1" s="1002"/>
      <c r="CJ1" s="1002"/>
      <c r="CK1" s="1003"/>
      <c r="CL1" s="1001"/>
      <c r="CM1" s="1002"/>
      <c r="CN1" s="1002"/>
      <c r="CO1" s="1003"/>
      <c r="CP1" s="1001"/>
      <c r="CQ1" s="1002"/>
      <c r="CR1" s="1002"/>
      <c r="CS1" s="1003"/>
      <c r="CT1" s="1001"/>
      <c r="CU1" s="1002"/>
      <c r="CV1" s="1002"/>
      <c r="CW1" s="1003"/>
      <c r="CX1" s="1001"/>
      <c r="CY1" s="1002"/>
      <c r="CZ1" s="1002"/>
      <c r="DA1" s="1003"/>
      <c r="DB1" s="1001"/>
      <c r="DC1" s="1002"/>
      <c r="DD1" s="1002"/>
      <c r="DE1" s="1003"/>
      <c r="DF1" s="1001"/>
      <c r="DG1" s="1002"/>
      <c r="DH1" s="1002"/>
      <c r="DI1" s="1003"/>
      <c r="DJ1" s="1001"/>
      <c r="DK1" s="1002"/>
      <c r="DL1" s="1002"/>
      <c r="DM1" s="1003"/>
      <c r="DN1" s="1001"/>
      <c r="DO1" s="1002"/>
      <c r="DP1" s="1002"/>
      <c r="DQ1" s="1003"/>
      <c r="DR1" s="1001"/>
      <c r="DS1" s="1002"/>
      <c r="DT1" s="1002"/>
      <c r="DU1" s="1003"/>
    </row>
    <row r="2" spans="1:128" s="145" customFormat="1" ht="15" customHeight="1" x14ac:dyDescent="0.2">
      <c r="B2" s="414"/>
      <c r="D2" s="993" t="s">
        <v>163</v>
      </c>
      <c r="E2" s="994"/>
      <c r="F2" s="994"/>
      <c r="G2" s="994"/>
      <c r="H2" s="994"/>
      <c r="I2" s="994"/>
      <c r="J2" s="994"/>
      <c r="K2" s="994"/>
      <c r="L2" s="994"/>
      <c r="M2" s="994"/>
      <c r="N2" s="994"/>
      <c r="O2" s="994"/>
      <c r="P2" s="994"/>
      <c r="Q2" s="994"/>
      <c r="R2" s="994"/>
      <c r="S2" s="994"/>
      <c r="T2" s="994"/>
      <c r="U2" s="994"/>
      <c r="V2" s="994"/>
      <c r="W2" s="994"/>
      <c r="X2" s="994"/>
      <c r="Y2" s="994"/>
      <c r="Z2" s="994"/>
      <c r="AA2" s="994"/>
      <c r="AB2" s="994"/>
      <c r="AC2" s="994"/>
      <c r="AD2" s="994"/>
      <c r="AE2" s="994"/>
      <c r="AF2" s="994"/>
      <c r="AG2" s="994"/>
      <c r="AH2" s="994"/>
      <c r="AI2" s="994"/>
      <c r="AJ2" s="994"/>
      <c r="AK2" s="994"/>
      <c r="AL2" s="994"/>
      <c r="AM2" s="994"/>
      <c r="AN2" s="994"/>
      <c r="AO2" s="994"/>
      <c r="AP2" s="994"/>
      <c r="AQ2" s="994"/>
      <c r="AR2" s="994"/>
      <c r="AS2" s="994"/>
      <c r="AT2" s="994"/>
      <c r="AU2" s="994"/>
      <c r="AV2" s="994"/>
      <c r="AW2" s="994"/>
      <c r="AX2" s="994"/>
      <c r="AY2" s="994"/>
      <c r="AZ2" s="994"/>
      <c r="BA2" s="994"/>
      <c r="BB2" s="994"/>
      <c r="BC2" s="994"/>
      <c r="BD2" s="994"/>
      <c r="BE2" s="994"/>
      <c r="BF2" s="994"/>
      <c r="BG2" s="994"/>
      <c r="BH2" s="994"/>
      <c r="BI2" s="994"/>
      <c r="BJ2" s="994"/>
      <c r="BK2" s="994"/>
      <c r="BL2" s="994"/>
      <c r="BM2" s="994"/>
      <c r="BN2" s="994"/>
      <c r="BO2" s="994"/>
      <c r="BP2" s="994"/>
      <c r="BQ2" s="994"/>
      <c r="BR2" s="994"/>
      <c r="BS2" s="994"/>
      <c r="BT2" s="994"/>
      <c r="BU2" s="994"/>
      <c r="BV2" s="994"/>
      <c r="BW2" s="994"/>
      <c r="BX2" s="994"/>
      <c r="BY2" s="994"/>
      <c r="BZ2" s="994"/>
      <c r="CA2" s="994"/>
      <c r="CB2" s="994"/>
      <c r="CC2" s="994"/>
      <c r="CD2" s="994"/>
      <c r="CE2" s="994"/>
      <c r="CF2" s="994"/>
      <c r="CG2" s="994"/>
      <c r="CH2" s="994"/>
      <c r="CI2" s="994"/>
      <c r="CJ2" s="994"/>
      <c r="CK2" s="994"/>
      <c r="CL2" s="994"/>
      <c r="CM2" s="994"/>
      <c r="CN2" s="994"/>
      <c r="CO2" s="994"/>
      <c r="CP2" s="994"/>
      <c r="CQ2" s="994"/>
      <c r="CR2" s="994"/>
      <c r="CS2" s="994"/>
      <c r="CT2" s="994"/>
      <c r="CU2" s="994"/>
      <c r="CV2" s="994"/>
      <c r="CW2" s="994"/>
      <c r="CX2" s="994"/>
      <c r="CY2" s="994"/>
      <c r="CZ2" s="994"/>
      <c r="DA2" s="994"/>
      <c r="DB2" s="994"/>
      <c r="DC2" s="994"/>
      <c r="DD2" s="994"/>
      <c r="DE2" s="994"/>
      <c r="DF2" s="994"/>
      <c r="DG2" s="994"/>
      <c r="DH2" s="994"/>
      <c r="DI2" s="994"/>
      <c r="DJ2" s="994"/>
      <c r="DK2" s="994"/>
      <c r="DL2" s="994"/>
      <c r="DM2" s="994"/>
      <c r="DN2" s="994"/>
      <c r="DO2" s="994"/>
      <c r="DP2" s="994"/>
      <c r="DQ2" s="994"/>
      <c r="DR2" s="994"/>
      <c r="DS2" s="994"/>
      <c r="DT2" s="994"/>
      <c r="DU2" s="994"/>
    </row>
    <row r="3" spans="1:128" s="143" customFormat="1" ht="24.75" customHeight="1" x14ac:dyDescent="0.2">
      <c r="B3" s="413">
        <f>25+30</f>
        <v>55</v>
      </c>
      <c r="D3" s="993"/>
      <c r="E3" s="994"/>
      <c r="F3" s="994"/>
      <c r="G3" s="994"/>
      <c r="H3" s="994"/>
      <c r="I3" s="994"/>
      <c r="J3" s="994"/>
      <c r="K3" s="994"/>
      <c r="L3" s="994"/>
      <c r="M3" s="994"/>
      <c r="N3" s="994"/>
      <c r="O3" s="994"/>
      <c r="P3" s="994"/>
      <c r="Q3" s="994"/>
      <c r="R3" s="994"/>
      <c r="S3" s="994"/>
      <c r="T3" s="994"/>
      <c r="U3" s="994"/>
      <c r="V3" s="994"/>
      <c r="W3" s="994"/>
      <c r="X3" s="994"/>
      <c r="Y3" s="994"/>
      <c r="Z3" s="994"/>
      <c r="AA3" s="994"/>
      <c r="AB3" s="994"/>
      <c r="AC3" s="994"/>
      <c r="AD3" s="994"/>
      <c r="AE3" s="994"/>
      <c r="AF3" s="994"/>
      <c r="AG3" s="994"/>
      <c r="AH3" s="994"/>
      <c r="AI3" s="994"/>
      <c r="AJ3" s="994"/>
      <c r="AK3" s="994"/>
      <c r="AL3" s="994"/>
      <c r="AM3" s="994"/>
      <c r="AN3" s="994"/>
      <c r="AO3" s="994"/>
      <c r="AP3" s="994"/>
      <c r="AQ3" s="994"/>
      <c r="AR3" s="994"/>
      <c r="AS3" s="994"/>
      <c r="AT3" s="994"/>
      <c r="AU3" s="994"/>
      <c r="AV3" s="994"/>
      <c r="AW3" s="994"/>
      <c r="AX3" s="994"/>
      <c r="AY3" s="994"/>
      <c r="AZ3" s="994"/>
      <c r="BA3" s="994"/>
      <c r="BB3" s="994"/>
      <c r="BC3" s="994"/>
      <c r="BD3" s="994"/>
      <c r="BE3" s="994"/>
      <c r="BF3" s="994"/>
      <c r="BG3" s="994"/>
      <c r="BH3" s="994"/>
      <c r="BI3" s="994"/>
      <c r="BJ3" s="994"/>
      <c r="BK3" s="994"/>
      <c r="BL3" s="994"/>
      <c r="BM3" s="994"/>
      <c r="BN3" s="994"/>
      <c r="BO3" s="994"/>
      <c r="BP3" s="994"/>
      <c r="BQ3" s="994"/>
      <c r="BR3" s="994"/>
      <c r="BS3" s="994"/>
      <c r="BT3" s="994"/>
      <c r="BU3" s="994"/>
      <c r="BV3" s="994"/>
      <c r="BW3" s="994"/>
      <c r="BX3" s="994"/>
      <c r="BY3" s="994"/>
      <c r="BZ3" s="994"/>
      <c r="CA3" s="994"/>
      <c r="CB3" s="994"/>
      <c r="CC3" s="994"/>
      <c r="CD3" s="994"/>
      <c r="CE3" s="994"/>
      <c r="CF3" s="994"/>
      <c r="CG3" s="994"/>
      <c r="CH3" s="994"/>
      <c r="CI3" s="994"/>
      <c r="CJ3" s="994"/>
      <c r="CK3" s="994"/>
      <c r="CL3" s="994"/>
      <c r="CM3" s="994"/>
      <c r="CN3" s="994"/>
      <c r="CO3" s="994"/>
      <c r="CP3" s="994"/>
      <c r="CQ3" s="994"/>
      <c r="CR3" s="994"/>
      <c r="CS3" s="994"/>
      <c r="CT3" s="994"/>
      <c r="CU3" s="994"/>
      <c r="CV3" s="994"/>
      <c r="CW3" s="994"/>
      <c r="CX3" s="994"/>
      <c r="CY3" s="994"/>
      <c r="CZ3" s="994"/>
      <c r="DA3" s="994"/>
      <c r="DB3" s="994"/>
      <c r="DC3" s="994"/>
      <c r="DD3" s="994"/>
      <c r="DE3" s="994"/>
      <c r="DF3" s="994"/>
      <c r="DG3" s="994"/>
      <c r="DH3" s="994"/>
      <c r="DI3" s="994"/>
      <c r="DJ3" s="994"/>
      <c r="DK3" s="994"/>
      <c r="DL3" s="994"/>
      <c r="DM3" s="994"/>
      <c r="DN3" s="994"/>
      <c r="DO3" s="994"/>
      <c r="DP3" s="994"/>
      <c r="DQ3" s="994"/>
      <c r="DR3" s="994"/>
      <c r="DS3" s="994"/>
      <c r="DT3" s="994"/>
      <c r="DU3" s="994"/>
    </row>
    <row r="4" spans="1:128" s="143" customFormat="1" ht="23.25" x14ac:dyDescent="0.2">
      <c r="B4" s="413"/>
      <c r="D4" s="424"/>
      <c r="E4" s="421"/>
      <c r="F4" s="421"/>
      <c r="G4" s="421"/>
      <c r="H4" s="421"/>
      <c r="I4" s="421"/>
      <c r="J4" s="421"/>
      <c r="K4" s="421"/>
      <c r="L4" s="421"/>
      <c r="M4" s="421"/>
      <c r="N4" s="421"/>
      <c r="O4" s="421"/>
      <c r="P4" s="421"/>
      <c r="Q4" s="421"/>
      <c r="R4" s="421"/>
      <c r="S4" s="421"/>
      <c r="T4" s="421"/>
      <c r="U4" s="421"/>
      <c r="V4" s="421"/>
      <c r="W4" s="421"/>
      <c r="X4" s="421"/>
      <c r="Y4" s="421"/>
      <c r="Z4" s="421"/>
      <c r="AA4" s="421"/>
      <c r="AB4" s="421"/>
      <c r="AC4" s="421"/>
      <c r="AD4" s="1007"/>
      <c r="AE4" s="1007"/>
      <c r="AF4" s="1007"/>
      <c r="AG4" s="1007"/>
      <c r="AH4" s="1007"/>
      <c r="AI4" s="1007"/>
      <c r="AJ4" s="1007"/>
      <c r="AK4" s="1007"/>
      <c r="AL4" s="1007"/>
      <c r="AM4" s="1007"/>
      <c r="AN4" s="1007"/>
      <c r="AO4" s="1007"/>
      <c r="AP4" s="1007"/>
      <c r="AQ4" s="1007"/>
      <c r="AR4" s="1007"/>
      <c r="AS4" s="1007"/>
      <c r="AT4" s="1007"/>
      <c r="AU4" s="1007"/>
      <c r="AV4" s="1007"/>
      <c r="AW4" s="1007"/>
      <c r="AX4" s="1007"/>
      <c r="AY4" s="1007"/>
      <c r="AZ4" s="1007"/>
      <c r="BA4" s="1007"/>
      <c r="BB4" s="1007"/>
      <c r="BC4" s="1007"/>
      <c r="BD4" s="1007"/>
      <c r="BE4" s="1007"/>
      <c r="BF4" s="421"/>
      <c r="BG4" s="421"/>
      <c r="BH4" s="421"/>
      <c r="BI4" s="421"/>
      <c r="BJ4" s="421"/>
      <c r="BK4" s="421"/>
      <c r="BL4" s="421"/>
      <c r="BM4" s="421"/>
      <c r="BN4" s="421"/>
      <c r="BO4" s="421"/>
      <c r="BP4" s="421"/>
      <c r="BQ4" s="421"/>
      <c r="BR4" s="421"/>
      <c r="BS4" s="421"/>
      <c r="BT4" s="421"/>
      <c r="BU4" s="423"/>
      <c r="BV4" s="421"/>
      <c r="BW4" s="421"/>
      <c r="BX4" s="421"/>
      <c r="BY4" s="421"/>
      <c r="BZ4" s="421"/>
      <c r="CA4" s="421"/>
      <c r="CB4" s="421"/>
      <c r="CC4" s="421"/>
      <c r="CD4" s="421"/>
      <c r="CE4" s="421"/>
      <c r="CF4" s="421"/>
      <c r="CG4" s="421"/>
      <c r="CH4" s="421"/>
      <c r="CI4" s="421"/>
      <c r="CJ4" s="421"/>
      <c r="CK4" s="421"/>
      <c r="CL4" s="421"/>
      <c r="CM4" s="421"/>
      <c r="CN4" s="421"/>
      <c r="CO4" s="421"/>
      <c r="CP4" s="421"/>
      <c r="CQ4" s="421"/>
      <c r="CR4" s="421"/>
      <c r="CS4" s="613"/>
      <c r="CT4" s="421"/>
      <c r="CU4" s="421"/>
      <c r="CV4" s="421"/>
      <c r="CW4" s="421"/>
      <c r="CX4" s="421"/>
      <c r="CY4" s="421"/>
      <c r="CZ4" s="421"/>
      <c r="DA4" s="423"/>
      <c r="DB4" s="421"/>
      <c r="DC4" s="421"/>
      <c r="DD4" s="421"/>
      <c r="DE4" s="421"/>
      <c r="DF4" s="421"/>
      <c r="DG4" s="421"/>
      <c r="DH4" s="421"/>
      <c r="DI4" s="421"/>
      <c r="DJ4" s="421"/>
      <c r="DK4" s="421"/>
      <c r="DL4" s="421"/>
      <c r="DM4" s="421"/>
      <c r="DN4" s="421"/>
      <c r="DO4" s="421"/>
      <c r="DP4" s="421"/>
      <c r="DQ4" s="421"/>
      <c r="DR4" s="421"/>
      <c r="DS4" s="421"/>
      <c r="DT4" s="421"/>
      <c r="DU4" s="613" t="s">
        <v>185</v>
      </c>
      <c r="DX4" s="422" t="e">
        <f>#REF!*#REF!</f>
        <v>#REF!</v>
      </c>
    </row>
    <row r="5" spans="1:128" s="149" customFormat="1" ht="48.75" customHeight="1" x14ac:dyDescent="0.2">
      <c r="A5" s="150"/>
      <c r="B5" s="210">
        <f>35</f>
        <v>35</v>
      </c>
      <c r="C5" s="148"/>
      <c r="D5" s="241" t="s">
        <v>43</v>
      </c>
      <c r="E5" s="242" t="s">
        <v>44</v>
      </c>
      <c r="F5" s="1004" t="s">
        <v>46</v>
      </c>
      <c r="G5" s="1005"/>
      <c r="H5" s="1005"/>
      <c r="I5" s="1006"/>
      <c r="J5" s="1004" t="s">
        <v>47</v>
      </c>
      <c r="K5" s="1005"/>
      <c r="L5" s="1005"/>
      <c r="M5" s="1006"/>
      <c r="N5" s="1004" t="s">
        <v>48</v>
      </c>
      <c r="O5" s="1005"/>
      <c r="P5" s="1005"/>
      <c r="Q5" s="1006"/>
      <c r="R5" s="1004" t="s">
        <v>49</v>
      </c>
      <c r="S5" s="1005"/>
      <c r="T5" s="1005"/>
      <c r="U5" s="1006"/>
      <c r="V5" s="1004" t="s">
        <v>50</v>
      </c>
      <c r="W5" s="1005"/>
      <c r="X5" s="1005"/>
      <c r="Y5" s="1006"/>
      <c r="Z5" s="1004" t="s">
        <v>51</v>
      </c>
      <c r="AA5" s="1005"/>
      <c r="AB5" s="1005"/>
      <c r="AC5" s="1006"/>
      <c r="AD5" s="1004" t="s">
        <v>52</v>
      </c>
      <c r="AE5" s="1005"/>
      <c r="AF5" s="1005"/>
      <c r="AG5" s="1006"/>
      <c r="AH5" s="1004" t="s">
        <v>53</v>
      </c>
      <c r="AI5" s="1005"/>
      <c r="AJ5" s="1005"/>
      <c r="AK5" s="1006"/>
      <c r="AL5" s="1004" t="s">
        <v>54</v>
      </c>
      <c r="AM5" s="1005"/>
      <c r="AN5" s="1005"/>
      <c r="AO5" s="1006"/>
      <c r="AP5" s="1004" t="s">
        <v>55</v>
      </c>
      <c r="AQ5" s="1005"/>
      <c r="AR5" s="1005"/>
      <c r="AS5" s="1006"/>
      <c r="AT5" s="1004" t="s">
        <v>56</v>
      </c>
      <c r="AU5" s="1005"/>
      <c r="AV5" s="1005"/>
      <c r="AW5" s="1006"/>
      <c r="AX5" s="1004" t="s">
        <v>57</v>
      </c>
      <c r="AY5" s="1005"/>
      <c r="AZ5" s="1005"/>
      <c r="BA5" s="1006"/>
      <c r="BB5" s="1004" t="s">
        <v>58</v>
      </c>
      <c r="BC5" s="1005"/>
      <c r="BD5" s="1005"/>
      <c r="BE5" s="1006"/>
      <c r="BF5" s="1004" t="s">
        <v>59</v>
      </c>
      <c r="BG5" s="1005"/>
      <c r="BH5" s="1005"/>
      <c r="BI5" s="1006"/>
      <c r="BJ5" s="1004" t="s">
        <v>60</v>
      </c>
      <c r="BK5" s="1005"/>
      <c r="BL5" s="1005"/>
      <c r="BM5" s="1006"/>
      <c r="BN5" s="1004" t="s">
        <v>61</v>
      </c>
      <c r="BO5" s="1005"/>
      <c r="BP5" s="1005"/>
      <c r="BQ5" s="1006"/>
      <c r="BR5" s="1004" t="s">
        <v>62</v>
      </c>
      <c r="BS5" s="1005"/>
      <c r="BT5" s="1005"/>
      <c r="BU5" s="1006"/>
      <c r="BV5" s="1004" t="s">
        <v>63</v>
      </c>
      <c r="BW5" s="1005"/>
      <c r="BX5" s="1005"/>
      <c r="BY5" s="1006"/>
      <c r="BZ5" s="1004" t="s">
        <v>64</v>
      </c>
      <c r="CA5" s="1005"/>
      <c r="CB5" s="1005"/>
      <c r="CC5" s="1006"/>
      <c r="CD5" s="1004" t="s">
        <v>65</v>
      </c>
      <c r="CE5" s="1005"/>
      <c r="CF5" s="1005"/>
      <c r="CG5" s="1006"/>
      <c r="CH5" s="1004" t="s">
        <v>66</v>
      </c>
      <c r="CI5" s="1005"/>
      <c r="CJ5" s="1005"/>
      <c r="CK5" s="1006"/>
      <c r="CL5" s="1004" t="s">
        <v>67</v>
      </c>
      <c r="CM5" s="1005"/>
      <c r="CN5" s="1005"/>
      <c r="CO5" s="1006"/>
      <c r="CP5" s="1004" t="s">
        <v>68</v>
      </c>
      <c r="CQ5" s="1005"/>
      <c r="CR5" s="1005"/>
      <c r="CS5" s="1006"/>
      <c r="CT5" s="1004" t="s">
        <v>168</v>
      </c>
      <c r="CU5" s="1005"/>
      <c r="CV5" s="1005"/>
      <c r="CW5" s="1006"/>
      <c r="CX5" s="1004" t="s">
        <v>169</v>
      </c>
      <c r="CY5" s="1005"/>
      <c r="CZ5" s="1005"/>
      <c r="DA5" s="1006"/>
      <c r="DB5" s="1004" t="s">
        <v>170</v>
      </c>
      <c r="DC5" s="1005"/>
      <c r="DD5" s="1005"/>
      <c r="DE5" s="1006"/>
      <c r="DF5" s="1004" t="s">
        <v>171</v>
      </c>
      <c r="DG5" s="1005"/>
      <c r="DH5" s="1005"/>
      <c r="DI5" s="1006"/>
      <c r="DJ5" s="1004" t="s">
        <v>172</v>
      </c>
      <c r="DK5" s="1005"/>
      <c r="DL5" s="1005"/>
      <c r="DM5" s="1006"/>
      <c r="DN5" s="1004" t="s">
        <v>173</v>
      </c>
      <c r="DO5" s="1005"/>
      <c r="DP5" s="1005"/>
      <c r="DQ5" s="1006"/>
      <c r="DR5" s="1004" t="s">
        <v>174</v>
      </c>
      <c r="DS5" s="1005"/>
      <c r="DT5" s="1005"/>
      <c r="DU5" s="1006"/>
    </row>
    <row r="6" spans="1:128" s="155" customFormat="1" ht="29.25" customHeight="1" x14ac:dyDescent="0.2">
      <c r="B6" s="415"/>
      <c r="D6" s="156" t="s">
        <v>22</v>
      </c>
      <c r="E6" s="499" t="str">
        <f>VLOOKUP(D6,'OR - GERAL'!D:MR,10,FALSE)</f>
        <v>PROJETOS E LEVANTAMENTOS</v>
      </c>
      <c r="F6" s="614"/>
      <c r="G6" s="615"/>
      <c r="H6" s="615"/>
      <c r="I6" s="615"/>
      <c r="J6" s="615"/>
      <c r="K6" s="615"/>
      <c r="L6" s="615"/>
      <c r="M6" s="615"/>
      <c r="N6" s="615"/>
      <c r="O6" s="615"/>
      <c r="P6" s="615"/>
      <c r="Q6" s="615"/>
      <c r="R6" s="615"/>
      <c r="S6" s="615"/>
      <c r="T6" s="615"/>
      <c r="U6" s="615"/>
      <c r="V6" s="615"/>
      <c r="W6" s="615"/>
      <c r="X6" s="615"/>
      <c r="Y6" s="615"/>
      <c r="Z6" s="615"/>
      <c r="AA6" s="615"/>
      <c r="AB6" s="615"/>
      <c r="AC6" s="615"/>
      <c r="AD6" s="615"/>
      <c r="AE6" s="615"/>
      <c r="AF6" s="615"/>
      <c r="AG6" s="615"/>
      <c r="AH6" s="615"/>
      <c r="AI6" s="615"/>
      <c r="AJ6" s="615"/>
      <c r="AK6" s="616"/>
      <c r="AL6" s="615"/>
      <c r="AM6" s="615"/>
      <c r="AN6" s="615"/>
      <c r="AO6" s="615"/>
      <c r="AP6" s="615"/>
      <c r="AQ6" s="615"/>
      <c r="AR6" s="615"/>
      <c r="AS6" s="615"/>
      <c r="AT6" s="615"/>
      <c r="AU6" s="615"/>
      <c r="AV6" s="615"/>
      <c r="AW6" s="616"/>
      <c r="AX6" s="615"/>
      <c r="AY6" s="615"/>
      <c r="AZ6" s="615"/>
      <c r="BA6" s="615"/>
      <c r="BB6" s="615"/>
      <c r="BC6" s="615"/>
      <c r="BD6" s="615"/>
      <c r="BE6" s="615"/>
      <c r="BF6" s="615"/>
      <c r="BG6" s="615"/>
      <c r="BH6" s="615"/>
      <c r="BI6" s="615"/>
      <c r="BJ6" s="615"/>
      <c r="BK6" s="615"/>
      <c r="BL6" s="615"/>
      <c r="BM6" s="616"/>
      <c r="BN6" s="615"/>
      <c r="BO6" s="615"/>
      <c r="BP6" s="615"/>
      <c r="BQ6" s="615"/>
      <c r="BR6" s="615"/>
      <c r="BS6" s="615"/>
      <c r="BT6" s="615"/>
      <c r="BU6" s="615"/>
      <c r="BV6" s="615"/>
      <c r="BW6" s="615"/>
      <c r="BX6" s="615"/>
      <c r="BY6" s="615"/>
      <c r="BZ6" s="615"/>
      <c r="CA6" s="615"/>
      <c r="CB6" s="615"/>
      <c r="CC6" s="615"/>
      <c r="CD6" s="615"/>
      <c r="CE6" s="615"/>
      <c r="CF6" s="615"/>
      <c r="CG6" s="615"/>
      <c r="CH6" s="615"/>
      <c r="CI6" s="615"/>
      <c r="CJ6" s="615"/>
      <c r="CK6" s="615"/>
      <c r="CL6" s="615"/>
      <c r="CM6" s="615"/>
      <c r="CN6" s="615"/>
      <c r="CO6" s="616"/>
      <c r="CP6" s="615"/>
      <c r="CQ6" s="615"/>
      <c r="CR6" s="615"/>
      <c r="CS6" s="616"/>
      <c r="CT6" s="615"/>
      <c r="CU6" s="615"/>
      <c r="CV6" s="615"/>
      <c r="CW6" s="615"/>
      <c r="CX6" s="615"/>
      <c r="CY6" s="615"/>
      <c r="CZ6" s="615"/>
      <c r="DA6" s="615"/>
      <c r="DB6" s="615"/>
      <c r="DC6" s="615"/>
      <c r="DD6" s="615"/>
      <c r="DE6" s="615"/>
      <c r="DF6" s="615"/>
      <c r="DG6" s="615"/>
      <c r="DH6" s="615"/>
      <c r="DI6" s="615"/>
      <c r="DJ6" s="615"/>
      <c r="DK6" s="615"/>
      <c r="DL6" s="615"/>
      <c r="DM6" s="615"/>
      <c r="DN6" s="615"/>
      <c r="DO6" s="615"/>
      <c r="DP6" s="615"/>
      <c r="DQ6" s="615"/>
      <c r="DR6" s="615"/>
      <c r="DS6" s="615"/>
      <c r="DT6" s="615"/>
      <c r="DU6" s="616"/>
    </row>
    <row r="7" spans="1:128" s="157" customFormat="1" ht="12" customHeight="1" x14ac:dyDescent="0.2">
      <c r="B7" s="416"/>
      <c r="D7" s="158"/>
      <c r="E7" s="566"/>
      <c r="F7" s="186"/>
      <c r="G7" s="187"/>
      <c r="H7" s="187"/>
      <c r="I7" s="188"/>
      <c r="J7" s="186"/>
      <c r="K7" s="187"/>
      <c r="L7" s="187"/>
      <c r="M7" s="188"/>
      <c r="N7" s="186"/>
      <c r="O7" s="187"/>
      <c r="P7" s="187"/>
      <c r="Q7" s="188"/>
      <c r="R7" s="186"/>
      <c r="S7" s="187"/>
      <c r="T7" s="187"/>
      <c r="U7" s="188"/>
      <c r="V7" s="186"/>
      <c r="W7" s="187"/>
      <c r="X7" s="187"/>
      <c r="Y7" s="188"/>
      <c r="Z7" s="186"/>
      <c r="AA7" s="187"/>
      <c r="AB7" s="187"/>
      <c r="AC7" s="188"/>
      <c r="AD7" s="196"/>
      <c r="AE7" s="197"/>
      <c r="AF7" s="197"/>
      <c r="AG7" s="198"/>
      <c r="AH7" s="186"/>
      <c r="AI7" s="187"/>
      <c r="AJ7" s="187"/>
      <c r="AK7" s="188"/>
      <c r="AL7" s="186"/>
      <c r="AM7" s="187"/>
      <c r="AN7" s="187"/>
      <c r="AO7" s="188"/>
      <c r="AP7" s="186"/>
      <c r="AQ7" s="187"/>
      <c r="AR7" s="187"/>
      <c r="AS7" s="188"/>
      <c r="AT7" s="186"/>
      <c r="AU7" s="187"/>
      <c r="AV7" s="187"/>
      <c r="AW7" s="189"/>
      <c r="AX7" s="247"/>
      <c r="AY7" s="187"/>
      <c r="AZ7" s="187"/>
      <c r="BA7" s="188"/>
      <c r="BB7" s="186"/>
      <c r="BC7" s="187"/>
      <c r="BD7" s="187"/>
      <c r="BE7" s="188"/>
      <c r="BF7" s="186"/>
      <c r="BG7" s="187"/>
      <c r="BH7" s="187"/>
      <c r="BI7" s="188"/>
      <c r="BJ7" s="186"/>
      <c r="BK7" s="187"/>
      <c r="BL7" s="187"/>
      <c r="BM7" s="189"/>
      <c r="BN7" s="186"/>
      <c r="BO7" s="187"/>
      <c r="BP7" s="187"/>
      <c r="BQ7" s="188"/>
      <c r="BR7" s="186"/>
      <c r="BS7" s="187"/>
      <c r="BT7" s="187"/>
      <c r="BU7" s="188"/>
      <c r="BV7" s="186"/>
      <c r="BW7" s="187"/>
      <c r="BX7" s="187"/>
      <c r="BY7" s="188"/>
      <c r="BZ7" s="186"/>
      <c r="CA7" s="187"/>
      <c r="CB7" s="187"/>
      <c r="CC7" s="188"/>
      <c r="CD7" s="186"/>
      <c r="CE7" s="187"/>
      <c r="CF7" s="187"/>
      <c r="CG7" s="188"/>
      <c r="CH7" s="186"/>
      <c r="CI7" s="187"/>
      <c r="CJ7" s="187"/>
      <c r="CK7" s="188"/>
      <c r="CL7" s="186"/>
      <c r="CM7" s="187"/>
      <c r="CN7" s="187"/>
      <c r="CO7" s="189"/>
      <c r="CP7" s="186"/>
      <c r="CQ7" s="187"/>
      <c r="CR7" s="187"/>
      <c r="CS7" s="189"/>
      <c r="CT7" s="186"/>
      <c r="CU7" s="187"/>
      <c r="CV7" s="187"/>
      <c r="CW7" s="188"/>
      <c r="CX7" s="186"/>
      <c r="CY7" s="187"/>
      <c r="CZ7" s="187"/>
      <c r="DA7" s="188"/>
      <c r="DB7" s="186"/>
      <c r="DC7" s="187"/>
      <c r="DD7" s="187"/>
      <c r="DE7" s="188"/>
      <c r="DF7" s="186"/>
      <c r="DG7" s="187"/>
      <c r="DH7" s="187"/>
      <c r="DI7" s="188"/>
      <c r="DJ7" s="186"/>
      <c r="DK7" s="187"/>
      <c r="DL7" s="187"/>
      <c r="DM7" s="188"/>
      <c r="DN7" s="186"/>
      <c r="DO7" s="187"/>
      <c r="DP7" s="187"/>
      <c r="DQ7" s="188"/>
      <c r="DR7" s="186"/>
      <c r="DS7" s="187"/>
      <c r="DT7" s="187"/>
      <c r="DU7" s="189"/>
    </row>
    <row r="8" spans="1:128" s="157" customFormat="1" ht="15" customHeight="1" x14ac:dyDescent="0.2">
      <c r="B8" s="416"/>
      <c r="D8" s="156" t="s">
        <v>36</v>
      </c>
      <c r="E8" s="567" t="str">
        <f>VLOOKUP(D8,'OR - GERAL'!D:MR,10,FALSE)</f>
        <v>Projeto basico para urbanizacao/reurbanizacao de areas, visando a organizacao espacial e das atividades, devendo contemplar: sistema viario (locais para carga e descarga, estacionamento, parada para onibus e etc, faixa exclusiva, sinalizacao e desenho geometrico), passeios, pracas, arborizacao, iluminacao com criterios luminotecnicos, distribuicao e integracao do mobiliario urbano e equipamentos urbanos, inclusive diagnostico urbanistico e de infra-estrutura da area de projeto, levantamento dos projetos pertinentes existentes nas diversas esferas governamentais, concessionarias e permissionarios de servicos publico, aprovacoes pertinentes e a coordenacao dos projetos complementares, apresentado em Autocad nos padroes da contratante.</v>
      </c>
      <c r="F8" s="991"/>
      <c r="G8" s="991"/>
      <c r="H8" s="991"/>
      <c r="I8" s="992"/>
      <c r="J8" s="991"/>
      <c r="K8" s="991"/>
      <c r="L8" s="991"/>
      <c r="M8" s="992"/>
      <c r="N8" s="991"/>
      <c r="O8" s="991"/>
      <c r="P8" s="991"/>
      <c r="Q8" s="992"/>
      <c r="R8" s="991"/>
      <c r="S8" s="991"/>
      <c r="T8" s="991"/>
      <c r="U8" s="992"/>
      <c r="V8" s="991"/>
      <c r="W8" s="991"/>
      <c r="X8" s="991"/>
      <c r="Y8" s="992"/>
      <c r="Z8" s="991"/>
      <c r="AA8" s="991"/>
      <c r="AB8" s="991"/>
      <c r="AC8" s="992"/>
      <c r="AD8" s="991"/>
      <c r="AE8" s="991"/>
      <c r="AF8" s="991"/>
      <c r="AG8" s="992"/>
      <c r="AH8" s="991"/>
      <c r="AI8" s="991"/>
      <c r="AJ8" s="991"/>
      <c r="AK8" s="992"/>
      <c r="AL8" s="991"/>
      <c r="AM8" s="991"/>
      <c r="AN8" s="991"/>
      <c r="AO8" s="992"/>
      <c r="AP8" s="991"/>
      <c r="AQ8" s="991"/>
      <c r="AR8" s="991"/>
      <c r="AS8" s="992"/>
      <c r="AT8" s="991"/>
      <c r="AU8" s="991"/>
      <c r="AV8" s="991"/>
      <c r="AW8" s="1008"/>
      <c r="AX8" s="991"/>
      <c r="AY8" s="991"/>
      <c r="AZ8" s="991"/>
      <c r="BA8" s="992"/>
      <c r="BB8" s="991"/>
      <c r="BC8" s="991"/>
      <c r="BD8" s="991"/>
      <c r="BE8" s="992"/>
      <c r="BF8" s="991"/>
      <c r="BG8" s="991"/>
      <c r="BH8" s="991"/>
      <c r="BI8" s="992"/>
      <c r="BJ8" s="991"/>
      <c r="BK8" s="991"/>
      <c r="BL8" s="991"/>
      <c r="BM8" s="992"/>
      <c r="BN8" s="991"/>
      <c r="BO8" s="991"/>
      <c r="BP8" s="991"/>
      <c r="BQ8" s="992"/>
      <c r="BR8" s="991"/>
      <c r="BS8" s="991"/>
      <c r="BT8" s="991"/>
      <c r="BU8" s="992"/>
      <c r="BV8" s="991"/>
      <c r="BW8" s="991"/>
      <c r="BX8" s="991"/>
      <c r="BY8" s="992"/>
      <c r="BZ8" s="991"/>
      <c r="CA8" s="991"/>
      <c r="CB8" s="991"/>
      <c r="CC8" s="992"/>
      <c r="CD8" s="991"/>
      <c r="CE8" s="991"/>
      <c r="CF8" s="991"/>
      <c r="CG8" s="992"/>
      <c r="CH8" s="991"/>
      <c r="CI8" s="991"/>
      <c r="CJ8" s="991"/>
      <c r="CK8" s="992"/>
      <c r="CL8" s="991"/>
      <c r="CM8" s="991"/>
      <c r="CN8" s="991"/>
      <c r="CO8" s="992"/>
      <c r="CP8" s="991"/>
      <c r="CQ8" s="991"/>
      <c r="CR8" s="991"/>
      <c r="CS8" s="992"/>
      <c r="CT8" s="991"/>
      <c r="CU8" s="991"/>
      <c r="CV8" s="991"/>
      <c r="CW8" s="992"/>
      <c r="CX8" s="991"/>
      <c r="CY8" s="991"/>
      <c r="CZ8" s="991"/>
      <c r="DA8" s="992"/>
      <c r="DB8" s="991"/>
      <c r="DC8" s="991"/>
      <c r="DD8" s="991"/>
      <c r="DE8" s="992"/>
      <c r="DF8" s="991"/>
      <c r="DG8" s="991"/>
      <c r="DH8" s="991"/>
      <c r="DI8" s="992"/>
      <c r="DJ8" s="991"/>
      <c r="DK8" s="991"/>
      <c r="DL8" s="991"/>
      <c r="DM8" s="992"/>
      <c r="DN8" s="991"/>
      <c r="DO8" s="991"/>
      <c r="DP8" s="991"/>
      <c r="DQ8" s="992"/>
      <c r="DR8" s="991"/>
      <c r="DS8" s="991"/>
      <c r="DT8" s="991"/>
      <c r="DU8" s="992"/>
      <c r="DV8" s="433"/>
    </row>
    <row r="9" spans="1:128" s="157" customFormat="1" ht="12" customHeight="1" x14ac:dyDescent="0.2">
      <c r="B9" s="416"/>
      <c r="D9" s="158"/>
      <c r="E9" s="566"/>
      <c r="F9" s="186"/>
      <c r="G9" s="187"/>
      <c r="H9" s="186"/>
      <c r="I9" s="187"/>
      <c r="J9" s="186"/>
      <c r="K9" s="187"/>
      <c r="L9" s="187"/>
      <c r="M9" s="188"/>
      <c r="N9" s="186"/>
      <c r="O9" s="187"/>
      <c r="P9" s="187"/>
      <c r="Q9" s="188"/>
      <c r="R9" s="186"/>
      <c r="S9" s="187"/>
      <c r="T9" s="187"/>
      <c r="U9" s="188"/>
      <c r="V9" s="186"/>
      <c r="W9" s="187"/>
      <c r="X9" s="187"/>
      <c r="Y9" s="188"/>
      <c r="Z9" s="186"/>
      <c r="AA9" s="187"/>
      <c r="AB9" s="187"/>
      <c r="AC9" s="188"/>
      <c r="AD9" s="196"/>
      <c r="AE9" s="197"/>
      <c r="AF9" s="197"/>
      <c r="AG9" s="198"/>
      <c r="AH9" s="196"/>
      <c r="AI9" s="197"/>
      <c r="AJ9" s="197"/>
      <c r="AK9" s="198"/>
      <c r="AL9" s="186"/>
      <c r="AM9" s="187"/>
      <c r="AN9" s="187"/>
      <c r="AO9" s="188"/>
      <c r="AP9" s="186"/>
      <c r="AQ9" s="187"/>
      <c r="AR9" s="187"/>
      <c r="AS9" s="188"/>
      <c r="AT9" s="186"/>
      <c r="AU9" s="187"/>
      <c r="AV9" s="187"/>
      <c r="AW9" s="189"/>
      <c r="AX9" s="247"/>
      <c r="AY9" s="187"/>
      <c r="AZ9" s="187"/>
      <c r="BA9" s="188"/>
      <c r="BB9" s="186"/>
      <c r="BC9" s="187"/>
      <c r="BD9" s="187"/>
      <c r="BE9" s="188"/>
      <c r="BF9" s="186"/>
      <c r="BG9" s="187"/>
      <c r="BH9" s="187"/>
      <c r="BI9" s="188"/>
      <c r="BJ9" s="186"/>
      <c r="BK9" s="187"/>
      <c r="BL9" s="187"/>
      <c r="BM9" s="189"/>
      <c r="BN9" s="186"/>
      <c r="BO9" s="187"/>
      <c r="BP9" s="187"/>
      <c r="BQ9" s="188"/>
      <c r="BR9" s="186"/>
      <c r="BS9" s="187"/>
      <c r="BT9" s="187"/>
      <c r="BU9" s="188"/>
      <c r="BV9" s="186"/>
      <c r="BW9" s="187"/>
      <c r="BX9" s="187"/>
      <c r="BY9" s="188"/>
      <c r="BZ9" s="186"/>
      <c r="CA9" s="187"/>
      <c r="CB9" s="187"/>
      <c r="CC9" s="188"/>
      <c r="CD9" s="186"/>
      <c r="CE9" s="187"/>
      <c r="CF9" s="187"/>
      <c r="CG9" s="188"/>
      <c r="CH9" s="186"/>
      <c r="CI9" s="187"/>
      <c r="CJ9" s="187"/>
      <c r="CK9" s="188"/>
      <c r="CL9" s="186"/>
      <c r="CM9" s="187"/>
      <c r="CN9" s="187"/>
      <c r="CO9" s="189"/>
      <c r="CP9" s="186"/>
      <c r="CQ9" s="187"/>
      <c r="CR9" s="187"/>
      <c r="CS9" s="189"/>
      <c r="CT9" s="186"/>
      <c r="CU9" s="187"/>
      <c r="CV9" s="187"/>
      <c r="CW9" s="188"/>
      <c r="CX9" s="186"/>
      <c r="CY9" s="187"/>
      <c r="CZ9" s="187"/>
      <c r="DA9" s="188"/>
      <c r="DB9" s="186"/>
      <c r="DC9" s="187"/>
      <c r="DD9" s="187"/>
      <c r="DE9" s="188"/>
      <c r="DF9" s="186"/>
      <c r="DG9" s="187"/>
      <c r="DH9" s="187"/>
      <c r="DI9" s="188"/>
      <c r="DJ9" s="186"/>
      <c r="DK9" s="187"/>
      <c r="DL9" s="187"/>
      <c r="DM9" s="188"/>
      <c r="DN9" s="186"/>
      <c r="DO9" s="187"/>
      <c r="DP9" s="187"/>
      <c r="DQ9" s="188"/>
      <c r="DR9" s="186"/>
      <c r="DS9" s="187"/>
      <c r="DT9" s="187"/>
      <c r="DU9" s="189"/>
    </row>
    <row r="10" spans="1:128" s="157" customFormat="1" ht="15" customHeight="1" x14ac:dyDescent="0.2">
      <c r="B10" s="416"/>
      <c r="D10" s="156" t="s">
        <v>37</v>
      </c>
      <c r="E10" s="567" t="str">
        <f>VLOOKUP(D10,'OR - GERAL'!D:MR,10,FALSE)</f>
        <v>Fornecimento De Projeto Executivo De Instalação Elétrica Em Autocad Aprovado Na Concessionária Em Urbanização, Considerando A Área Acima De 15000M2.</v>
      </c>
      <c r="F10" s="991"/>
      <c r="G10" s="991"/>
      <c r="H10" s="991"/>
      <c r="I10" s="992"/>
      <c r="J10" s="991"/>
      <c r="K10" s="991"/>
      <c r="L10" s="991"/>
      <c r="M10" s="992"/>
      <c r="N10" s="991"/>
      <c r="O10" s="991"/>
      <c r="P10" s="991"/>
      <c r="Q10" s="992"/>
      <c r="R10" s="991"/>
      <c r="S10" s="991"/>
      <c r="T10" s="991"/>
      <c r="U10" s="992"/>
      <c r="V10" s="991"/>
      <c r="W10" s="991"/>
      <c r="X10" s="991"/>
      <c r="Y10" s="992"/>
      <c r="Z10" s="991"/>
      <c r="AA10" s="991"/>
      <c r="AB10" s="991"/>
      <c r="AC10" s="992"/>
      <c r="AD10" s="991"/>
      <c r="AE10" s="991"/>
      <c r="AF10" s="991"/>
      <c r="AG10" s="992"/>
      <c r="AH10" s="991"/>
      <c r="AI10" s="991"/>
      <c r="AJ10" s="991"/>
      <c r="AK10" s="992"/>
      <c r="AL10" s="991"/>
      <c r="AM10" s="991"/>
      <c r="AN10" s="991"/>
      <c r="AO10" s="992"/>
      <c r="AP10" s="991"/>
      <c r="AQ10" s="991"/>
      <c r="AR10" s="991"/>
      <c r="AS10" s="992"/>
      <c r="AT10" s="991"/>
      <c r="AU10" s="991"/>
      <c r="AV10" s="991"/>
      <c r="AW10" s="1008"/>
      <c r="AX10" s="991"/>
      <c r="AY10" s="991"/>
      <c r="AZ10" s="991"/>
      <c r="BA10" s="992"/>
      <c r="BB10" s="991"/>
      <c r="BC10" s="991"/>
      <c r="BD10" s="991"/>
      <c r="BE10" s="992"/>
      <c r="BF10" s="991"/>
      <c r="BG10" s="991"/>
      <c r="BH10" s="991"/>
      <c r="BI10" s="992"/>
      <c r="BJ10" s="991"/>
      <c r="BK10" s="991"/>
      <c r="BL10" s="991"/>
      <c r="BM10" s="992"/>
      <c r="BN10" s="991"/>
      <c r="BO10" s="991"/>
      <c r="BP10" s="991"/>
      <c r="BQ10" s="992"/>
      <c r="BR10" s="991"/>
      <c r="BS10" s="991"/>
      <c r="BT10" s="991"/>
      <c r="BU10" s="992"/>
      <c r="BV10" s="991"/>
      <c r="BW10" s="991"/>
      <c r="BX10" s="991"/>
      <c r="BY10" s="992"/>
      <c r="BZ10" s="991"/>
      <c r="CA10" s="991"/>
      <c r="CB10" s="991"/>
      <c r="CC10" s="992"/>
      <c r="CD10" s="991"/>
      <c r="CE10" s="991"/>
      <c r="CF10" s="991"/>
      <c r="CG10" s="992"/>
      <c r="CH10" s="991"/>
      <c r="CI10" s="991"/>
      <c r="CJ10" s="991"/>
      <c r="CK10" s="992"/>
      <c r="CL10" s="991"/>
      <c r="CM10" s="991"/>
      <c r="CN10" s="991"/>
      <c r="CO10" s="992"/>
      <c r="CP10" s="991"/>
      <c r="CQ10" s="991"/>
      <c r="CR10" s="991"/>
      <c r="CS10" s="992"/>
      <c r="CT10" s="991"/>
      <c r="CU10" s="991"/>
      <c r="CV10" s="991"/>
      <c r="CW10" s="992"/>
      <c r="CX10" s="991"/>
      <c r="CY10" s="991"/>
      <c r="CZ10" s="991"/>
      <c r="DA10" s="992"/>
      <c r="DB10" s="991"/>
      <c r="DC10" s="991"/>
      <c r="DD10" s="991"/>
      <c r="DE10" s="992"/>
      <c r="DF10" s="991"/>
      <c r="DG10" s="991"/>
      <c r="DH10" s="991"/>
      <c r="DI10" s="992"/>
      <c r="DJ10" s="991"/>
      <c r="DK10" s="991"/>
      <c r="DL10" s="991"/>
      <c r="DM10" s="992"/>
      <c r="DN10" s="991"/>
      <c r="DO10" s="991"/>
      <c r="DP10" s="991"/>
      <c r="DQ10" s="992"/>
      <c r="DR10" s="991"/>
      <c r="DS10" s="991"/>
      <c r="DT10" s="991"/>
      <c r="DU10" s="992"/>
      <c r="DV10" s="433"/>
    </row>
    <row r="11" spans="1:128" s="157" customFormat="1" ht="12" customHeight="1" x14ac:dyDescent="0.2">
      <c r="B11" s="416"/>
      <c r="D11" s="158"/>
      <c r="E11" s="566"/>
      <c r="F11" s="186"/>
      <c r="G11" s="187"/>
      <c r="H11" s="186"/>
      <c r="I11" s="187"/>
      <c r="J11" s="186"/>
      <c r="K11" s="187"/>
      <c r="L11" s="187"/>
      <c r="M11" s="188"/>
      <c r="N11" s="186"/>
      <c r="O11" s="187"/>
      <c r="P11" s="187"/>
      <c r="Q11" s="188"/>
      <c r="R11" s="186"/>
      <c r="S11" s="187"/>
      <c r="T11" s="187"/>
      <c r="U11" s="188"/>
      <c r="V11" s="186"/>
      <c r="W11" s="187"/>
      <c r="X11" s="187"/>
      <c r="Y11" s="188"/>
      <c r="Z11" s="186"/>
      <c r="AA11" s="187"/>
      <c r="AB11" s="187"/>
      <c r="AC11" s="188"/>
      <c r="AD11" s="196"/>
      <c r="AE11" s="197"/>
      <c r="AF11" s="197"/>
      <c r="AG11" s="198"/>
      <c r="AH11" s="196"/>
      <c r="AI11" s="197"/>
      <c r="AJ11" s="197"/>
      <c r="AK11" s="198"/>
      <c r="AL11" s="196"/>
      <c r="AM11" s="197"/>
      <c r="AN11" s="197"/>
      <c r="AO11" s="198"/>
      <c r="AP11" s="196"/>
      <c r="AQ11" s="197"/>
      <c r="AR11" s="197"/>
      <c r="AS11" s="198"/>
      <c r="AT11" s="196"/>
      <c r="AU11" s="197"/>
      <c r="AV11" s="197"/>
      <c r="AW11" s="198"/>
      <c r="AX11" s="196"/>
      <c r="AY11" s="197"/>
      <c r="AZ11" s="197"/>
      <c r="BA11" s="198"/>
      <c r="BB11" s="196"/>
      <c r="BC11" s="197"/>
      <c r="BD11" s="197"/>
      <c r="BE11" s="198"/>
      <c r="BF11" s="196"/>
      <c r="BG11" s="197"/>
      <c r="BH11" s="197"/>
      <c r="BI11" s="198"/>
      <c r="BJ11" s="196"/>
      <c r="BK11" s="197"/>
      <c r="BL11" s="197"/>
      <c r="BM11" s="198"/>
      <c r="BN11" s="196"/>
      <c r="BO11" s="197"/>
      <c r="BP11" s="197"/>
      <c r="BQ11" s="198"/>
      <c r="BR11" s="196"/>
      <c r="BS11" s="197"/>
      <c r="BT11" s="197"/>
      <c r="BU11" s="198"/>
      <c r="BV11" s="196"/>
      <c r="BW11" s="197"/>
      <c r="BX11" s="197"/>
      <c r="BY11" s="198"/>
      <c r="BZ11" s="196"/>
      <c r="CA11" s="197"/>
      <c r="CB11" s="197"/>
      <c r="CC11" s="198"/>
      <c r="CD11" s="196"/>
      <c r="CE11" s="197"/>
      <c r="CF11" s="197"/>
      <c r="CG11" s="198"/>
      <c r="CH11" s="196"/>
      <c r="CI11" s="197"/>
      <c r="CJ11" s="197"/>
      <c r="CK11" s="198"/>
      <c r="CL11" s="196"/>
      <c r="CM11" s="197"/>
      <c r="CN11" s="197"/>
      <c r="CO11" s="198"/>
      <c r="CP11" s="196"/>
      <c r="CQ11" s="197"/>
      <c r="CR11" s="197"/>
      <c r="CS11" s="198"/>
      <c r="CT11" s="196"/>
      <c r="CU11" s="197"/>
      <c r="CV11" s="197"/>
      <c r="CW11" s="198"/>
      <c r="CX11" s="196"/>
      <c r="CY11" s="197"/>
      <c r="CZ11" s="197"/>
      <c r="DA11" s="198"/>
      <c r="DB11" s="196"/>
      <c r="DC11" s="197"/>
      <c r="DD11" s="197"/>
      <c r="DE11" s="198"/>
      <c r="DF11" s="196"/>
      <c r="DG11" s="197"/>
      <c r="DH11" s="197"/>
      <c r="DI11" s="198"/>
      <c r="DJ11" s="196"/>
      <c r="DK11" s="197"/>
      <c r="DL11" s="197"/>
      <c r="DM11" s="198"/>
      <c r="DN11" s="196"/>
      <c r="DO11" s="197"/>
      <c r="DP11" s="197"/>
      <c r="DQ11" s="198"/>
      <c r="DR11" s="196"/>
      <c r="DS11" s="197"/>
      <c r="DT11" s="197"/>
      <c r="DU11" s="198"/>
    </row>
    <row r="12" spans="1:128" s="157" customFormat="1" ht="15" customHeight="1" x14ac:dyDescent="0.2">
      <c r="B12" s="416"/>
      <c r="D12" s="156" t="s">
        <v>38</v>
      </c>
      <c r="E12" s="567" t="str">
        <f>VLOOKUP(D12,'OR - GERAL'!D:MR,10,FALSE)</f>
        <v>Projeto de implantacao de pavimentacao em vias urbanas, nos padroes da PCRJ, apresentado em Autocad ou similiar, com arquivos no padrao PDF, DWG e PLT, em meio fisico ou digital. Apresentado com plantas, perfis, memorial descritivo e de calculo, contemplando todas as solucoes recomendadas para os trechos. Detalhamento das diversas camadas da pavimentacao e definicao das especificacoes dos servicos e do controle tecnologico de campo a serem executados no subleito, nas camadas granulares e no revestimento asfaltico. Para obras de projecao horizontal inferior a 2 ha. Exclusive levantamentos de campo, contagens de trafego e ensaios geotecnicos de caracterizacao do terreno.</v>
      </c>
      <c r="F12" s="991"/>
      <c r="G12" s="991"/>
      <c r="H12" s="991"/>
      <c r="I12" s="992"/>
      <c r="J12" s="991"/>
      <c r="K12" s="991"/>
      <c r="L12" s="991"/>
      <c r="M12" s="992"/>
      <c r="N12" s="991"/>
      <c r="O12" s="991"/>
      <c r="P12" s="991"/>
      <c r="Q12" s="992"/>
      <c r="R12" s="991"/>
      <c r="S12" s="991"/>
      <c r="T12" s="991"/>
      <c r="U12" s="992"/>
      <c r="V12" s="991"/>
      <c r="W12" s="991"/>
      <c r="X12" s="991"/>
      <c r="Y12" s="992"/>
      <c r="Z12" s="991"/>
      <c r="AA12" s="991"/>
      <c r="AB12" s="991"/>
      <c r="AC12" s="992"/>
      <c r="AD12" s="991"/>
      <c r="AE12" s="991"/>
      <c r="AF12" s="991"/>
      <c r="AG12" s="992"/>
      <c r="AH12" s="991"/>
      <c r="AI12" s="991"/>
      <c r="AJ12" s="991"/>
      <c r="AK12" s="992"/>
      <c r="AL12" s="991"/>
      <c r="AM12" s="991"/>
      <c r="AN12" s="991"/>
      <c r="AO12" s="992"/>
      <c r="AP12" s="991"/>
      <c r="AQ12" s="991"/>
      <c r="AR12" s="991"/>
      <c r="AS12" s="992"/>
      <c r="AT12" s="991"/>
      <c r="AU12" s="991"/>
      <c r="AV12" s="991"/>
      <c r="AW12" s="992"/>
      <c r="AX12" s="991"/>
      <c r="AY12" s="991"/>
      <c r="AZ12" s="991"/>
      <c r="BA12" s="992"/>
      <c r="BB12" s="991"/>
      <c r="BC12" s="991"/>
      <c r="BD12" s="991"/>
      <c r="BE12" s="992"/>
      <c r="BF12" s="991"/>
      <c r="BG12" s="991"/>
      <c r="BH12" s="991"/>
      <c r="BI12" s="992"/>
      <c r="BJ12" s="991"/>
      <c r="BK12" s="991"/>
      <c r="BL12" s="991"/>
      <c r="BM12" s="992"/>
      <c r="BN12" s="991"/>
      <c r="BO12" s="991"/>
      <c r="BP12" s="991"/>
      <c r="BQ12" s="992"/>
      <c r="BR12" s="991"/>
      <c r="BS12" s="991"/>
      <c r="BT12" s="991"/>
      <c r="BU12" s="992"/>
      <c r="BV12" s="991"/>
      <c r="BW12" s="991"/>
      <c r="BX12" s="991"/>
      <c r="BY12" s="992"/>
      <c r="BZ12" s="991"/>
      <c r="CA12" s="991"/>
      <c r="CB12" s="991"/>
      <c r="CC12" s="992"/>
      <c r="CD12" s="991"/>
      <c r="CE12" s="991"/>
      <c r="CF12" s="991"/>
      <c r="CG12" s="992"/>
      <c r="CH12" s="991"/>
      <c r="CI12" s="991"/>
      <c r="CJ12" s="991"/>
      <c r="CK12" s="992"/>
      <c r="CL12" s="991"/>
      <c r="CM12" s="991"/>
      <c r="CN12" s="991"/>
      <c r="CO12" s="992"/>
      <c r="CP12" s="991"/>
      <c r="CQ12" s="991"/>
      <c r="CR12" s="991"/>
      <c r="CS12" s="992"/>
      <c r="CT12" s="991"/>
      <c r="CU12" s="991"/>
      <c r="CV12" s="991"/>
      <c r="CW12" s="992"/>
      <c r="CX12" s="991"/>
      <c r="CY12" s="991"/>
      <c r="CZ12" s="991"/>
      <c r="DA12" s="992"/>
      <c r="DB12" s="991"/>
      <c r="DC12" s="991"/>
      <c r="DD12" s="991"/>
      <c r="DE12" s="992"/>
      <c r="DF12" s="991"/>
      <c r="DG12" s="991"/>
      <c r="DH12" s="991"/>
      <c r="DI12" s="992"/>
      <c r="DJ12" s="991"/>
      <c r="DK12" s="991"/>
      <c r="DL12" s="991"/>
      <c r="DM12" s="992"/>
      <c r="DN12" s="991"/>
      <c r="DO12" s="991"/>
      <c r="DP12" s="991"/>
      <c r="DQ12" s="992"/>
      <c r="DR12" s="991"/>
      <c r="DS12" s="991"/>
      <c r="DT12" s="991"/>
      <c r="DU12" s="992"/>
      <c r="DV12" s="433"/>
      <c r="DX12" s="571"/>
    </row>
    <row r="13" spans="1:128" s="157" customFormat="1" ht="12" customHeight="1" x14ac:dyDescent="0.2">
      <c r="B13" s="416"/>
      <c r="D13" s="158"/>
      <c r="E13" s="566"/>
      <c r="F13" s="186"/>
      <c r="G13" s="187"/>
      <c r="H13" s="187"/>
      <c r="I13" s="188"/>
      <c r="J13" s="186"/>
      <c r="K13" s="187"/>
      <c r="L13" s="187"/>
      <c r="M13" s="188"/>
      <c r="N13" s="186"/>
      <c r="O13" s="187"/>
      <c r="P13" s="187"/>
      <c r="Q13" s="188"/>
      <c r="R13" s="186"/>
      <c r="S13" s="187"/>
      <c r="T13" s="187"/>
      <c r="U13" s="188"/>
      <c r="V13" s="186"/>
      <c r="W13" s="187"/>
      <c r="X13" s="187"/>
      <c r="Y13" s="188"/>
      <c r="Z13" s="186"/>
      <c r="AA13" s="187"/>
      <c r="AB13" s="187"/>
      <c r="AC13" s="188"/>
      <c r="AD13" s="186"/>
      <c r="AE13" s="187"/>
      <c r="AF13" s="187"/>
      <c r="AG13" s="188"/>
      <c r="AH13" s="186"/>
      <c r="AI13" s="187"/>
      <c r="AJ13" s="187"/>
      <c r="AK13" s="189"/>
      <c r="AL13" s="186"/>
      <c r="AM13" s="187"/>
      <c r="AN13" s="187"/>
      <c r="AO13" s="188"/>
      <c r="AP13" s="186"/>
      <c r="AQ13" s="187"/>
      <c r="AR13" s="187"/>
      <c r="AS13" s="188"/>
      <c r="AT13" s="186"/>
      <c r="AU13" s="187"/>
      <c r="AV13" s="187"/>
      <c r="AW13" s="189"/>
      <c r="AX13" s="247"/>
      <c r="AY13" s="187"/>
      <c r="AZ13" s="187"/>
      <c r="BA13" s="188"/>
      <c r="BB13" s="186"/>
      <c r="BC13" s="187"/>
      <c r="BD13" s="187"/>
      <c r="BE13" s="188"/>
      <c r="BF13" s="186"/>
      <c r="BG13" s="187"/>
      <c r="BH13" s="187"/>
      <c r="BI13" s="188"/>
      <c r="BJ13" s="186"/>
      <c r="BK13" s="187"/>
      <c r="BL13" s="187"/>
      <c r="BM13" s="189"/>
      <c r="BN13" s="186"/>
      <c r="BO13" s="187"/>
      <c r="BP13" s="187"/>
      <c r="BQ13" s="188"/>
      <c r="BR13" s="186"/>
      <c r="BS13" s="187"/>
      <c r="BT13" s="187"/>
      <c r="BU13" s="188"/>
      <c r="BV13" s="186"/>
      <c r="BW13" s="187"/>
      <c r="BX13" s="187"/>
      <c r="BY13" s="188"/>
      <c r="BZ13" s="186"/>
      <c r="CA13" s="187"/>
      <c r="CB13" s="187"/>
      <c r="CC13" s="188"/>
      <c r="CD13" s="186"/>
      <c r="CE13" s="187"/>
      <c r="CF13" s="187"/>
      <c r="CG13" s="188"/>
      <c r="CH13" s="186"/>
      <c r="CI13" s="187"/>
      <c r="CJ13" s="187"/>
      <c r="CK13" s="188"/>
      <c r="CL13" s="186"/>
      <c r="CM13" s="187"/>
      <c r="CN13" s="187"/>
      <c r="CO13" s="189"/>
      <c r="CP13" s="186"/>
      <c r="CQ13" s="187"/>
      <c r="CR13" s="187"/>
      <c r="CS13" s="188"/>
      <c r="CT13" s="186"/>
      <c r="CU13" s="187"/>
      <c r="CV13" s="187"/>
      <c r="CW13" s="188"/>
      <c r="CX13" s="186"/>
      <c r="CY13" s="187"/>
      <c r="CZ13" s="187"/>
      <c r="DA13" s="188"/>
      <c r="DB13" s="186"/>
      <c r="DC13" s="187"/>
      <c r="DD13" s="187"/>
      <c r="DE13" s="188"/>
      <c r="DF13" s="186"/>
      <c r="DG13" s="187"/>
      <c r="DH13" s="187"/>
      <c r="DI13" s="188"/>
      <c r="DJ13" s="186"/>
      <c r="DK13" s="187"/>
      <c r="DL13" s="187"/>
      <c r="DM13" s="188"/>
      <c r="DN13" s="186"/>
      <c r="DO13" s="187"/>
      <c r="DP13" s="187"/>
      <c r="DQ13" s="188"/>
      <c r="DR13" s="196"/>
      <c r="DS13" s="197"/>
      <c r="DT13" s="197"/>
      <c r="DU13" s="198"/>
    </row>
    <row r="14" spans="1:128" s="157" customFormat="1" ht="15" customHeight="1" x14ac:dyDescent="0.2">
      <c r="B14" s="416"/>
      <c r="D14" s="156" t="s">
        <v>92</v>
      </c>
      <c r="E14" s="567" t="str">
        <f>VLOOKUP(D14,'OR - GERAL'!D:MR,10,FALSE)</f>
        <v>Projeto Executivo De Sistema De Drenagem, Em Autocad, Em Área Acima De 20.000M2.</v>
      </c>
      <c r="F14" s="991"/>
      <c r="G14" s="991"/>
      <c r="H14" s="991"/>
      <c r="I14" s="992"/>
      <c r="J14" s="991"/>
      <c r="K14" s="991"/>
      <c r="L14" s="991"/>
      <c r="M14" s="992"/>
      <c r="N14" s="991"/>
      <c r="O14" s="991"/>
      <c r="P14" s="991"/>
      <c r="Q14" s="992"/>
      <c r="R14" s="991"/>
      <c r="S14" s="991"/>
      <c r="T14" s="991"/>
      <c r="U14" s="992"/>
      <c r="V14" s="991"/>
      <c r="W14" s="991"/>
      <c r="X14" s="991"/>
      <c r="Y14" s="992"/>
      <c r="Z14" s="991"/>
      <c r="AA14" s="991"/>
      <c r="AB14" s="991"/>
      <c r="AC14" s="992"/>
      <c r="AD14" s="991"/>
      <c r="AE14" s="991"/>
      <c r="AF14" s="991"/>
      <c r="AG14" s="992"/>
      <c r="AH14" s="991"/>
      <c r="AI14" s="991"/>
      <c r="AJ14" s="991"/>
      <c r="AK14" s="992"/>
      <c r="AL14" s="991"/>
      <c r="AM14" s="991"/>
      <c r="AN14" s="991"/>
      <c r="AO14" s="992"/>
      <c r="AP14" s="991"/>
      <c r="AQ14" s="991"/>
      <c r="AR14" s="991"/>
      <c r="AS14" s="992"/>
      <c r="AT14" s="991"/>
      <c r="AU14" s="991"/>
      <c r="AV14" s="991"/>
      <c r="AW14" s="992"/>
      <c r="AX14" s="991"/>
      <c r="AY14" s="991"/>
      <c r="AZ14" s="991"/>
      <c r="BA14" s="992"/>
      <c r="BB14" s="991"/>
      <c r="BC14" s="991"/>
      <c r="BD14" s="991"/>
      <c r="BE14" s="992"/>
      <c r="BF14" s="991"/>
      <c r="BG14" s="991"/>
      <c r="BH14" s="991"/>
      <c r="BI14" s="992"/>
      <c r="BJ14" s="991"/>
      <c r="BK14" s="991"/>
      <c r="BL14" s="991"/>
      <c r="BM14" s="992"/>
      <c r="BN14" s="991"/>
      <c r="BO14" s="991"/>
      <c r="BP14" s="991"/>
      <c r="BQ14" s="992"/>
      <c r="BR14" s="991"/>
      <c r="BS14" s="991"/>
      <c r="BT14" s="991"/>
      <c r="BU14" s="992"/>
      <c r="BV14" s="991"/>
      <c r="BW14" s="991"/>
      <c r="BX14" s="991"/>
      <c r="BY14" s="992"/>
      <c r="BZ14" s="991"/>
      <c r="CA14" s="991"/>
      <c r="CB14" s="991"/>
      <c r="CC14" s="992"/>
      <c r="CD14" s="991"/>
      <c r="CE14" s="991"/>
      <c r="CF14" s="991"/>
      <c r="CG14" s="992"/>
      <c r="CH14" s="991"/>
      <c r="CI14" s="991"/>
      <c r="CJ14" s="991"/>
      <c r="CK14" s="992"/>
      <c r="CL14" s="991"/>
      <c r="CM14" s="991"/>
      <c r="CN14" s="991"/>
      <c r="CO14" s="992"/>
      <c r="CP14" s="991"/>
      <c r="CQ14" s="991"/>
      <c r="CR14" s="991"/>
      <c r="CS14" s="992"/>
      <c r="CT14" s="991"/>
      <c r="CU14" s="991"/>
      <c r="CV14" s="991"/>
      <c r="CW14" s="992"/>
      <c r="CX14" s="991"/>
      <c r="CY14" s="991"/>
      <c r="CZ14" s="991"/>
      <c r="DA14" s="992"/>
      <c r="DB14" s="991"/>
      <c r="DC14" s="991"/>
      <c r="DD14" s="991"/>
      <c r="DE14" s="992"/>
      <c r="DF14" s="991"/>
      <c r="DG14" s="991"/>
      <c r="DH14" s="991"/>
      <c r="DI14" s="992"/>
      <c r="DJ14" s="991"/>
      <c r="DK14" s="991"/>
      <c r="DL14" s="991"/>
      <c r="DM14" s="992"/>
      <c r="DN14" s="991"/>
      <c r="DO14" s="991"/>
      <c r="DP14" s="991"/>
      <c r="DQ14" s="992"/>
      <c r="DR14" s="991"/>
      <c r="DS14" s="991"/>
      <c r="DT14" s="991"/>
      <c r="DU14" s="992"/>
      <c r="DV14" s="433"/>
    </row>
    <row r="15" spans="1:128" s="157" customFormat="1" ht="12" customHeight="1" x14ac:dyDescent="0.2">
      <c r="B15" s="416"/>
      <c r="D15" s="158"/>
      <c r="E15" s="566"/>
      <c r="F15" s="186"/>
      <c r="G15" s="187"/>
      <c r="H15" s="187"/>
      <c r="I15" s="188"/>
      <c r="J15" s="186"/>
      <c r="K15" s="187"/>
      <c r="L15" s="187"/>
      <c r="M15" s="188"/>
      <c r="N15" s="186"/>
      <c r="O15" s="187"/>
      <c r="P15" s="187"/>
      <c r="Q15" s="188"/>
      <c r="R15" s="186"/>
      <c r="S15" s="187"/>
      <c r="T15" s="187"/>
      <c r="U15" s="188"/>
      <c r="V15" s="186"/>
      <c r="W15" s="187"/>
      <c r="X15" s="187"/>
      <c r="Y15" s="188"/>
      <c r="Z15" s="186"/>
      <c r="AA15" s="187"/>
      <c r="AB15" s="187"/>
      <c r="AC15" s="188"/>
      <c r="AD15" s="196"/>
      <c r="AE15" s="197"/>
      <c r="AF15" s="197"/>
      <c r="AG15" s="198"/>
      <c r="AH15" s="196"/>
      <c r="AI15" s="197"/>
      <c r="AJ15" s="197"/>
      <c r="AK15" s="198"/>
      <c r="AL15" s="196"/>
      <c r="AM15" s="197"/>
      <c r="AN15" s="197"/>
      <c r="AO15" s="198"/>
      <c r="AP15" s="196"/>
      <c r="AQ15" s="197"/>
      <c r="AR15" s="197"/>
      <c r="AS15" s="198"/>
      <c r="AT15" s="186"/>
      <c r="AU15" s="187"/>
      <c r="AV15" s="187"/>
      <c r="AW15" s="189"/>
      <c r="AX15" s="247"/>
      <c r="AY15" s="187"/>
      <c r="AZ15" s="187"/>
      <c r="BA15" s="188"/>
      <c r="BB15" s="186"/>
      <c r="BC15" s="187"/>
      <c r="BD15" s="187"/>
      <c r="BE15" s="188"/>
      <c r="BF15" s="186"/>
      <c r="BG15" s="187"/>
      <c r="BH15" s="187"/>
      <c r="BI15" s="188"/>
      <c r="BJ15" s="186"/>
      <c r="BK15" s="187"/>
      <c r="BL15" s="187"/>
      <c r="BM15" s="189"/>
      <c r="BN15" s="186"/>
      <c r="BO15" s="187"/>
      <c r="BP15" s="187"/>
      <c r="BQ15" s="188"/>
      <c r="BR15" s="186"/>
      <c r="BS15" s="187"/>
      <c r="BT15" s="187"/>
      <c r="BU15" s="188"/>
      <c r="BV15" s="186"/>
      <c r="BW15" s="187"/>
      <c r="BX15" s="187"/>
      <c r="BY15" s="188"/>
      <c r="BZ15" s="186"/>
      <c r="CA15" s="187"/>
      <c r="CB15" s="187"/>
      <c r="CC15" s="188"/>
      <c r="CD15" s="186"/>
      <c r="CE15" s="187"/>
      <c r="CF15" s="187"/>
      <c r="CG15" s="188"/>
      <c r="CH15" s="186"/>
      <c r="CI15" s="187"/>
      <c r="CJ15" s="187"/>
      <c r="CK15" s="188"/>
      <c r="CL15" s="186"/>
      <c r="CM15" s="187"/>
      <c r="CN15" s="187"/>
      <c r="CO15" s="189"/>
      <c r="CP15" s="186"/>
      <c r="CQ15" s="187"/>
      <c r="CR15" s="187"/>
      <c r="CS15" s="188"/>
      <c r="CT15" s="186"/>
      <c r="CU15" s="187"/>
      <c r="CV15" s="187"/>
      <c r="CW15" s="188"/>
      <c r="CX15" s="186"/>
      <c r="CY15" s="187"/>
      <c r="CZ15" s="187"/>
      <c r="DA15" s="188"/>
      <c r="DB15" s="186"/>
      <c r="DC15" s="187"/>
      <c r="DD15" s="187"/>
      <c r="DE15" s="188"/>
      <c r="DF15" s="186"/>
      <c r="DG15" s="187"/>
      <c r="DH15" s="187"/>
      <c r="DI15" s="188"/>
      <c r="DJ15" s="186"/>
      <c r="DK15" s="187"/>
      <c r="DL15" s="187"/>
      <c r="DM15" s="188"/>
      <c r="DN15" s="186"/>
      <c r="DO15" s="187"/>
      <c r="DP15" s="187"/>
      <c r="DQ15" s="188"/>
      <c r="DR15" s="186"/>
      <c r="DS15" s="187"/>
      <c r="DT15" s="187"/>
      <c r="DU15" s="188"/>
    </row>
    <row r="16" spans="1:128" s="157" customFormat="1" ht="15" customHeight="1" x14ac:dyDescent="0.2">
      <c r="B16" s="416"/>
      <c r="D16" s="156" t="s">
        <v>166</v>
      </c>
      <c r="E16" s="567" t="str">
        <f>VLOOKUP(D16,'OR - GERAL'!D:MR,10,FALSE)</f>
        <v>Levantamentos, Sondagens e ensaios</v>
      </c>
      <c r="F16" s="991"/>
      <c r="G16" s="991"/>
      <c r="H16" s="991"/>
      <c r="I16" s="992"/>
      <c r="J16" s="991"/>
      <c r="K16" s="991"/>
      <c r="L16" s="991"/>
      <c r="M16" s="992"/>
      <c r="N16" s="991"/>
      <c r="O16" s="991"/>
      <c r="P16" s="991"/>
      <c r="Q16" s="992"/>
      <c r="R16" s="991"/>
      <c r="S16" s="991"/>
      <c r="T16" s="991"/>
      <c r="U16" s="992"/>
      <c r="V16" s="991"/>
      <c r="W16" s="991"/>
      <c r="X16" s="991"/>
      <c r="Y16" s="992"/>
      <c r="Z16" s="991"/>
      <c r="AA16" s="991"/>
      <c r="AB16" s="991"/>
      <c r="AC16" s="992"/>
      <c r="AD16" s="991"/>
      <c r="AE16" s="991"/>
      <c r="AF16" s="991"/>
      <c r="AG16" s="992"/>
      <c r="AH16" s="991"/>
      <c r="AI16" s="991"/>
      <c r="AJ16" s="991"/>
      <c r="AK16" s="992"/>
      <c r="AL16" s="991"/>
      <c r="AM16" s="991"/>
      <c r="AN16" s="991"/>
      <c r="AO16" s="992"/>
      <c r="AP16" s="991"/>
      <c r="AQ16" s="991"/>
      <c r="AR16" s="991"/>
      <c r="AS16" s="992"/>
      <c r="AT16" s="991"/>
      <c r="AU16" s="991"/>
      <c r="AV16" s="991"/>
      <c r="AW16" s="992"/>
      <c r="AX16" s="991"/>
      <c r="AY16" s="991"/>
      <c r="AZ16" s="991"/>
      <c r="BA16" s="992"/>
      <c r="BB16" s="991"/>
      <c r="BC16" s="991"/>
      <c r="BD16" s="991"/>
      <c r="BE16" s="992"/>
      <c r="BF16" s="991"/>
      <c r="BG16" s="991"/>
      <c r="BH16" s="991"/>
      <c r="BI16" s="992"/>
      <c r="BJ16" s="991"/>
      <c r="BK16" s="991"/>
      <c r="BL16" s="991"/>
      <c r="BM16" s="992"/>
      <c r="BN16" s="991"/>
      <c r="BO16" s="991"/>
      <c r="BP16" s="991"/>
      <c r="BQ16" s="992"/>
      <c r="BR16" s="991"/>
      <c r="BS16" s="991"/>
      <c r="BT16" s="991"/>
      <c r="BU16" s="992"/>
      <c r="BV16" s="991"/>
      <c r="BW16" s="991"/>
      <c r="BX16" s="991"/>
      <c r="BY16" s="992"/>
      <c r="BZ16" s="991"/>
      <c r="CA16" s="991"/>
      <c r="CB16" s="991"/>
      <c r="CC16" s="992"/>
      <c r="CD16" s="991"/>
      <c r="CE16" s="991"/>
      <c r="CF16" s="991"/>
      <c r="CG16" s="992"/>
      <c r="CH16" s="991"/>
      <c r="CI16" s="991"/>
      <c r="CJ16" s="991"/>
      <c r="CK16" s="992"/>
      <c r="CL16" s="991"/>
      <c r="CM16" s="991"/>
      <c r="CN16" s="991"/>
      <c r="CO16" s="992"/>
      <c r="CP16" s="991"/>
      <c r="CQ16" s="991"/>
      <c r="CR16" s="991"/>
      <c r="CS16" s="992"/>
      <c r="CT16" s="991"/>
      <c r="CU16" s="991"/>
      <c r="CV16" s="991"/>
      <c r="CW16" s="992"/>
      <c r="CX16" s="991"/>
      <c r="CY16" s="991"/>
      <c r="CZ16" s="991"/>
      <c r="DA16" s="992"/>
      <c r="DB16" s="991"/>
      <c r="DC16" s="991"/>
      <c r="DD16" s="991"/>
      <c r="DE16" s="992"/>
      <c r="DF16" s="991"/>
      <c r="DG16" s="991"/>
      <c r="DH16" s="991"/>
      <c r="DI16" s="992"/>
      <c r="DJ16" s="991"/>
      <c r="DK16" s="991"/>
      <c r="DL16" s="991"/>
      <c r="DM16" s="992"/>
      <c r="DN16" s="991"/>
      <c r="DO16" s="991"/>
      <c r="DP16" s="991"/>
      <c r="DQ16" s="992"/>
      <c r="DR16" s="991"/>
      <c r="DS16" s="991"/>
      <c r="DT16" s="991"/>
      <c r="DU16" s="992"/>
      <c r="DV16" s="433"/>
    </row>
    <row r="17" spans="2:128" s="155" customFormat="1" ht="29.25" customHeight="1" x14ac:dyDescent="0.2">
      <c r="B17" s="415"/>
      <c r="D17" s="156" t="s">
        <v>23</v>
      </c>
      <c r="E17" s="499" t="str">
        <f>VLOOKUP(D17,'OR - GERAL'!D:MR,10,FALSE)</f>
        <v>ADMNISTRAÇÃO LOCAL</v>
      </c>
      <c r="F17" s="614"/>
      <c r="G17" s="615"/>
      <c r="H17" s="615"/>
      <c r="I17" s="615"/>
      <c r="J17" s="615"/>
      <c r="K17" s="615"/>
      <c r="L17" s="615"/>
      <c r="M17" s="615"/>
      <c r="N17" s="615"/>
      <c r="O17" s="615"/>
      <c r="P17" s="615"/>
      <c r="Q17" s="615"/>
      <c r="R17" s="615"/>
      <c r="S17" s="615"/>
      <c r="T17" s="615"/>
      <c r="U17" s="615"/>
      <c r="V17" s="615"/>
      <c r="W17" s="615"/>
      <c r="X17" s="615"/>
      <c r="Y17" s="615"/>
      <c r="Z17" s="615"/>
      <c r="AA17" s="615"/>
      <c r="AB17" s="615"/>
      <c r="AC17" s="615"/>
      <c r="AD17" s="615"/>
      <c r="AE17" s="615"/>
      <c r="AF17" s="615"/>
      <c r="AG17" s="615"/>
      <c r="AH17" s="615"/>
      <c r="AI17" s="615"/>
      <c r="AJ17" s="615"/>
      <c r="AK17" s="616"/>
      <c r="AL17" s="615"/>
      <c r="AM17" s="615"/>
      <c r="AN17" s="615"/>
      <c r="AO17" s="615"/>
      <c r="AP17" s="615"/>
      <c r="AQ17" s="615"/>
      <c r="AR17" s="615"/>
      <c r="AS17" s="615"/>
      <c r="AT17" s="615"/>
      <c r="AU17" s="615"/>
      <c r="AV17" s="615"/>
      <c r="AW17" s="616"/>
      <c r="AX17" s="615"/>
      <c r="AY17" s="615"/>
      <c r="AZ17" s="615"/>
      <c r="BA17" s="615"/>
      <c r="BB17" s="615"/>
      <c r="BC17" s="615"/>
      <c r="BD17" s="615"/>
      <c r="BE17" s="615"/>
      <c r="BF17" s="615"/>
      <c r="BG17" s="615"/>
      <c r="BH17" s="615"/>
      <c r="BI17" s="615"/>
      <c r="BJ17" s="615"/>
      <c r="BK17" s="615"/>
      <c r="BL17" s="615"/>
      <c r="BM17" s="616"/>
      <c r="BN17" s="615"/>
      <c r="BO17" s="615"/>
      <c r="BP17" s="615"/>
      <c r="BQ17" s="615"/>
      <c r="BR17" s="615"/>
      <c r="BS17" s="615"/>
      <c r="BT17" s="615"/>
      <c r="BU17" s="615"/>
      <c r="BV17" s="615"/>
      <c r="BW17" s="615"/>
      <c r="BX17" s="615"/>
      <c r="BY17" s="615"/>
      <c r="BZ17" s="615"/>
      <c r="CA17" s="615"/>
      <c r="CB17" s="615"/>
      <c r="CC17" s="615"/>
      <c r="CD17" s="615"/>
      <c r="CE17" s="615"/>
      <c r="CF17" s="615"/>
      <c r="CG17" s="615"/>
      <c r="CH17" s="615"/>
      <c r="CI17" s="615"/>
      <c r="CJ17" s="615"/>
      <c r="CK17" s="615"/>
      <c r="CL17" s="615"/>
      <c r="CM17" s="615"/>
      <c r="CN17" s="615"/>
      <c r="CO17" s="616"/>
      <c r="CP17" s="615"/>
      <c r="CQ17" s="615"/>
      <c r="CR17" s="615"/>
      <c r="CS17" s="616"/>
      <c r="CT17" s="615"/>
      <c r="CU17" s="615"/>
      <c r="CV17" s="615"/>
      <c r="CW17" s="615"/>
      <c r="CX17" s="615"/>
      <c r="CY17" s="615"/>
      <c r="CZ17" s="615"/>
      <c r="DA17" s="615"/>
      <c r="DB17" s="615"/>
      <c r="DC17" s="615"/>
      <c r="DD17" s="615"/>
      <c r="DE17" s="615"/>
      <c r="DF17" s="615"/>
      <c r="DG17" s="615"/>
      <c r="DH17" s="615"/>
      <c r="DI17" s="615"/>
      <c r="DJ17" s="615"/>
      <c r="DK17" s="615"/>
      <c r="DL17" s="615"/>
      <c r="DM17" s="615"/>
      <c r="DN17" s="615"/>
      <c r="DO17" s="615"/>
      <c r="DP17" s="615"/>
      <c r="DQ17" s="615"/>
      <c r="DR17" s="615"/>
      <c r="DS17" s="615"/>
      <c r="DT17" s="615"/>
      <c r="DU17" s="616"/>
    </row>
    <row r="18" spans="2:128" s="157" customFormat="1" ht="12" customHeight="1" x14ac:dyDescent="0.2">
      <c r="B18" s="416"/>
      <c r="D18" s="158"/>
      <c r="E18" s="490"/>
      <c r="F18" s="186"/>
      <c r="G18" s="187"/>
      <c r="H18" s="186"/>
      <c r="I18" s="187"/>
      <c r="J18" s="186"/>
      <c r="K18" s="187"/>
      <c r="L18" s="187"/>
      <c r="M18" s="188"/>
      <c r="N18" s="186"/>
      <c r="O18" s="187"/>
      <c r="P18" s="187"/>
      <c r="Q18" s="188"/>
      <c r="R18" s="186"/>
      <c r="S18" s="187"/>
      <c r="T18" s="187"/>
      <c r="U18" s="188"/>
      <c r="V18" s="186"/>
      <c r="W18" s="187"/>
      <c r="X18" s="187"/>
      <c r="Y18" s="188"/>
      <c r="Z18" s="186"/>
      <c r="AA18" s="187"/>
      <c r="AB18" s="187"/>
      <c r="AC18" s="188"/>
      <c r="AD18" s="196"/>
      <c r="AE18" s="197"/>
      <c r="AF18" s="197"/>
      <c r="AG18" s="198"/>
      <c r="AH18" s="196"/>
      <c r="AI18" s="197"/>
      <c r="AJ18" s="197"/>
      <c r="AK18" s="198"/>
      <c r="AL18" s="196"/>
      <c r="AM18" s="197"/>
      <c r="AN18" s="197"/>
      <c r="AO18" s="198"/>
      <c r="AP18" s="196"/>
      <c r="AQ18" s="197"/>
      <c r="AR18" s="197"/>
      <c r="AS18" s="198"/>
      <c r="AT18" s="196"/>
      <c r="AU18" s="197"/>
      <c r="AV18" s="197"/>
      <c r="AW18" s="198"/>
      <c r="AX18" s="196"/>
      <c r="AY18" s="197"/>
      <c r="AZ18" s="197"/>
      <c r="BA18" s="198"/>
      <c r="BB18" s="196"/>
      <c r="BC18" s="197"/>
      <c r="BD18" s="197"/>
      <c r="BE18" s="198"/>
      <c r="BF18" s="196"/>
      <c r="BG18" s="197"/>
      <c r="BH18" s="197"/>
      <c r="BI18" s="198"/>
      <c r="BJ18" s="196"/>
      <c r="BK18" s="197"/>
      <c r="BL18" s="197"/>
      <c r="BM18" s="198"/>
      <c r="BN18" s="196"/>
      <c r="BO18" s="197"/>
      <c r="BP18" s="197"/>
      <c r="BQ18" s="198"/>
      <c r="BR18" s="196"/>
      <c r="BS18" s="197"/>
      <c r="BT18" s="197"/>
      <c r="BU18" s="199"/>
      <c r="BV18" s="196"/>
      <c r="BW18" s="197"/>
      <c r="BX18" s="197"/>
      <c r="BY18" s="199"/>
      <c r="BZ18" s="196"/>
      <c r="CA18" s="197"/>
      <c r="CB18" s="197"/>
      <c r="CC18" s="199"/>
      <c r="CD18" s="196"/>
      <c r="CE18" s="197"/>
      <c r="CF18" s="197"/>
      <c r="CG18" s="199"/>
      <c r="CH18" s="196"/>
      <c r="CI18" s="197"/>
      <c r="CJ18" s="197"/>
      <c r="CK18" s="199"/>
      <c r="CL18" s="196"/>
      <c r="CM18" s="197"/>
      <c r="CN18" s="197"/>
      <c r="CO18" s="199"/>
      <c r="CP18" s="196"/>
      <c r="CQ18" s="197"/>
      <c r="CR18" s="197"/>
      <c r="CS18" s="199"/>
      <c r="CT18" s="196"/>
      <c r="CU18" s="197"/>
      <c r="CV18" s="197"/>
      <c r="CW18" s="198"/>
      <c r="CX18" s="196"/>
      <c r="CY18" s="197"/>
      <c r="CZ18" s="197"/>
      <c r="DA18" s="199"/>
      <c r="DB18" s="196"/>
      <c r="DC18" s="197"/>
      <c r="DD18" s="197"/>
      <c r="DE18" s="199"/>
      <c r="DF18" s="196"/>
      <c r="DG18" s="197"/>
      <c r="DH18" s="197"/>
      <c r="DI18" s="199"/>
      <c r="DJ18" s="196"/>
      <c r="DK18" s="197"/>
      <c r="DL18" s="197"/>
      <c r="DM18" s="199"/>
      <c r="DN18" s="196"/>
      <c r="DO18" s="197"/>
      <c r="DP18" s="197"/>
      <c r="DQ18" s="199"/>
      <c r="DR18" s="196"/>
      <c r="DS18" s="197"/>
      <c r="DT18" s="197"/>
      <c r="DU18" s="199"/>
    </row>
    <row r="19" spans="2:128" s="157" customFormat="1" ht="15" customHeight="1" x14ac:dyDescent="0.2">
      <c r="B19" s="416"/>
      <c r="D19" s="156" t="s">
        <v>9</v>
      </c>
      <c r="E19" s="567" t="str">
        <f>VLOOKUP(D19,'OR - GERAL'!D:MR,10,FALSE)</f>
        <v>Administração local</v>
      </c>
      <c r="F19" s="991"/>
      <c r="G19" s="991"/>
      <c r="H19" s="991"/>
      <c r="I19" s="992"/>
      <c r="J19" s="991"/>
      <c r="K19" s="991"/>
      <c r="L19" s="991"/>
      <c r="M19" s="992"/>
      <c r="N19" s="991"/>
      <c r="O19" s="991"/>
      <c r="P19" s="991"/>
      <c r="Q19" s="992"/>
      <c r="R19" s="991"/>
      <c r="S19" s="991"/>
      <c r="T19" s="991"/>
      <c r="U19" s="992"/>
      <c r="V19" s="991"/>
      <c r="W19" s="991"/>
      <c r="X19" s="991"/>
      <c r="Y19" s="992"/>
      <c r="Z19" s="991"/>
      <c r="AA19" s="991"/>
      <c r="AB19" s="991"/>
      <c r="AC19" s="992"/>
      <c r="AD19" s="991"/>
      <c r="AE19" s="991"/>
      <c r="AF19" s="991"/>
      <c r="AG19" s="992"/>
      <c r="AH19" s="991"/>
      <c r="AI19" s="991"/>
      <c r="AJ19" s="991"/>
      <c r="AK19" s="992"/>
      <c r="AL19" s="991"/>
      <c r="AM19" s="991"/>
      <c r="AN19" s="991"/>
      <c r="AO19" s="992"/>
      <c r="AP19" s="991"/>
      <c r="AQ19" s="991"/>
      <c r="AR19" s="991"/>
      <c r="AS19" s="992"/>
      <c r="AT19" s="991"/>
      <c r="AU19" s="991"/>
      <c r="AV19" s="991"/>
      <c r="AW19" s="992"/>
      <c r="AX19" s="991"/>
      <c r="AY19" s="991"/>
      <c r="AZ19" s="991"/>
      <c r="BA19" s="992"/>
      <c r="BB19" s="991"/>
      <c r="BC19" s="991"/>
      <c r="BD19" s="991"/>
      <c r="BE19" s="992"/>
      <c r="BF19" s="991"/>
      <c r="BG19" s="991"/>
      <c r="BH19" s="991"/>
      <c r="BI19" s="992"/>
      <c r="BJ19" s="991"/>
      <c r="BK19" s="991"/>
      <c r="BL19" s="991"/>
      <c r="BM19" s="992"/>
      <c r="BN19" s="991"/>
      <c r="BO19" s="991"/>
      <c r="BP19" s="991"/>
      <c r="BQ19" s="992"/>
      <c r="BR19" s="991"/>
      <c r="BS19" s="991"/>
      <c r="BT19" s="991"/>
      <c r="BU19" s="992"/>
      <c r="BV19" s="991"/>
      <c r="BW19" s="991"/>
      <c r="BX19" s="991"/>
      <c r="BY19" s="992"/>
      <c r="BZ19" s="991"/>
      <c r="CA19" s="991"/>
      <c r="CB19" s="991"/>
      <c r="CC19" s="992"/>
      <c r="CD19" s="991"/>
      <c r="CE19" s="991"/>
      <c r="CF19" s="991"/>
      <c r="CG19" s="992"/>
      <c r="CH19" s="991"/>
      <c r="CI19" s="991"/>
      <c r="CJ19" s="991"/>
      <c r="CK19" s="992"/>
      <c r="CL19" s="991"/>
      <c r="CM19" s="991"/>
      <c r="CN19" s="991"/>
      <c r="CO19" s="992"/>
      <c r="CP19" s="991"/>
      <c r="CQ19" s="991"/>
      <c r="CR19" s="991"/>
      <c r="CS19" s="992"/>
      <c r="CT19" s="991"/>
      <c r="CU19" s="991"/>
      <c r="CV19" s="991"/>
      <c r="CW19" s="992"/>
      <c r="CX19" s="991"/>
      <c r="CY19" s="991"/>
      <c r="CZ19" s="991"/>
      <c r="DA19" s="992"/>
      <c r="DB19" s="991"/>
      <c r="DC19" s="991"/>
      <c r="DD19" s="991"/>
      <c r="DE19" s="992"/>
      <c r="DF19" s="991"/>
      <c r="DG19" s="991"/>
      <c r="DH19" s="991"/>
      <c r="DI19" s="992"/>
      <c r="DJ19" s="991"/>
      <c r="DK19" s="991"/>
      <c r="DL19" s="991"/>
      <c r="DM19" s="992"/>
      <c r="DN19" s="991"/>
      <c r="DO19" s="991"/>
      <c r="DP19" s="991"/>
      <c r="DQ19" s="992"/>
      <c r="DR19" s="991"/>
      <c r="DS19" s="991"/>
      <c r="DT19" s="991"/>
      <c r="DU19" s="992"/>
      <c r="DV19" s="433"/>
      <c r="DX19" s="571"/>
    </row>
    <row r="20" spans="2:128" s="155" customFormat="1" ht="29.25" customHeight="1" x14ac:dyDescent="0.2">
      <c r="B20" s="415"/>
      <c r="D20" s="156" t="s">
        <v>18</v>
      </c>
      <c r="E20" s="499" t="str">
        <f>VLOOKUP(D20,'OR - GERAL'!D:MR,10,FALSE)</f>
        <v>SERVIÇOS PRELIMINARES</v>
      </c>
      <c r="F20" s="614"/>
      <c r="G20" s="615"/>
      <c r="H20" s="615"/>
      <c r="I20" s="615"/>
      <c r="J20" s="615"/>
      <c r="K20" s="615"/>
      <c r="L20" s="615"/>
      <c r="M20" s="615"/>
      <c r="N20" s="615"/>
      <c r="O20" s="615"/>
      <c r="P20" s="615"/>
      <c r="Q20" s="615"/>
      <c r="R20" s="615"/>
      <c r="S20" s="615"/>
      <c r="T20" s="615"/>
      <c r="U20" s="615"/>
      <c r="V20" s="615"/>
      <c r="W20" s="615"/>
      <c r="X20" s="615"/>
      <c r="Y20" s="615"/>
      <c r="Z20" s="615"/>
      <c r="AA20" s="615"/>
      <c r="AB20" s="615"/>
      <c r="AC20" s="615"/>
      <c r="AD20" s="615"/>
      <c r="AE20" s="615"/>
      <c r="AF20" s="615"/>
      <c r="AG20" s="615"/>
      <c r="AH20" s="615"/>
      <c r="AI20" s="615"/>
      <c r="AJ20" s="615"/>
      <c r="AK20" s="616"/>
      <c r="AL20" s="615"/>
      <c r="AM20" s="615"/>
      <c r="AN20" s="615"/>
      <c r="AO20" s="615"/>
      <c r="AP20" s="615"/>
      <c r="AQ20" s="615"/>
      <c r="AR20" s="615"/>
      <c r="AS20" s="615"/>
      <c r="AT20" s="615"/>
      <c r="AU20" s="615"/>
      <c r="AV20" s="615"/>
      <c r="AW20" s="616"/>
      <c r="AX20" s="615"/>
      <c r="AY20" s="615"/>
      <c r="AZ20" s="615"/>
      <c r="BA20" s="615"/>
      <c r="BB20" s="615"/>
      <c r="BC20" s="615"/>
      <c r="BD20" s="615"/>
      <c r="BE20" s="615"/>
      <c r="BF20" s="615"/>
      <c r="BG20" s="615"/>
      <c r="BH20" s="615"/>
      <c r="BI20" s="615"/>
      <c r="BJ20" s="615"/>
      <c r="BK20" s="615"/>
      <c r="BL20" s="615"/>
      <c r="BM20" s="616"/>
      <c r="BN20" s="615"/>
      <c r="BO20" s="615"/>
      <c r="BP20" s="615"/>
      <c r="BQ20" s="615"/>
      <c r="BR20" s="615"/>
      <c r="BS20" s="615"/>
      <c r="BT20" s="615"/>
      <c r="BU20" s="615"/>
      <c r="BV20" s="615"/>
      <c r="BW20" s="615"/>
      <c r="BX20" s="615"/>
      <c r="BY20" s="615"/>
      <c r="BZ20" s="615"/>
      <c r="CA20" s="615"/>
      <c r="CB20" s="615"/>
      <c r="CC20" s="615"/>
      <c r="CD20" s="615"/>
      <c r="CE20" s="615"/>
      <c r="CF20" s="615"/>
      <c r="CG20" s="615"/>
      <c r="CH20" s="615"/>
      <c r="CI20" s="615"/>
      <c r="CJ20" s="615"/>
      <c r="CK20" s="615"/>
      <c r="CL20" s="615"/>
      <c r="CM20" s="615"/>
      <c r="CN20" s="615"/>
      <c r="CO20" s="616"/>
      <c r="CP20" s="615"/>
      <c r="CQ20" s="615"/>
      <c r="CR20" s="615"/>
      <c r="CS20" s="616"/>
      <c r="CT20" s="615"/>
      <c r="CU20" s="615"/>
      <c r="CV20" s="615"/>
      <c r="CW20" s="615"/>
      <c r="CX20" s="615"/>
      <c r="CY20" s="615"/>
      <c r="CZ20" s="615"/>
      <c r="DA20" s="615"/>
      <c r="DB20" s="615"/>
      <c r="DC20" s="615"/>
      <c r="DD20" s="615"/>
      <c r="DE20" s="615"/>
      <c r="DF20" s="615"/>
      <c r="DG20" s="615"/>
      <c r="DH20" s="615"/>
      <c r="DI20" s="615"/>
      <c r="DJ20" s="615"/>
      <c r="DK20" s="615"/>
      <c r="DL20" s="615"/>
      <c r="DM20" s="615"/>
      <c r="DN20" s="615"/>
      <c r="DO20" s="615"/>
      <c r="DP20" s="615"/>
      <c r="DQ20" s="615"/>
      <c r="DR20" s="615"/>
      <c r="DS20" s="615"/>
      <c r="DT20" s="615"/>
      <c r="DU20" s="616"/>
    </row>
    <row r="21" spans="2:128" s="157" customFormat="1" ht="12" customHeight="1" x14ac:dyDescent="0.2">
      <c r="B21" s="416"/>
      <c r="D21" s="158"/>
      <c r="E21" s="490"/>
      <c r="F21" s="196"/>
      <c r="G21" s="197"/>
      <c r="H21" s="197"/>
      <c r="I21" s="198"/>
      <c r="J21" s="196"/>
      <c r="K21" s="197"/>
      <c r="L21" s="197"/>
      <c r="M21" s="198"/>
      <c r="N21" s="196"/>
      <c r="O21" s="197"/>
      <c r="P21" s="197"/>
      <c r="Q21" s="198"/>
      <c r="R21" s="186"/>
      <c r="S21" s="187"/>
      <c r="T21" s="187"/>
      <c r="U21" s="188"/>
      <c r="V21" s="186"/>
      <c r="W21" s="187"/>
      <c r="X21" s="187"/>
      <c r="Y21" s="188"/>
      <c r="Z21" s="186"/>
      <c r="AA21" s="187"/>
      <c r="AB21" s="187"/>
      <c r="AC21" s="188"/>
      <c r="AD21" s="186"/>
      <c r="AE21" s="187"/>
      <c r="AF21" s="187"/>
      <c r="AG21" s="188"/>
      <c r="AH21" s="186"/>
      <c r="AI21" s="187"/>
      <c r="AJ21" s="187"/>
      <c r="AK21" s="189"/>
      <c r="AL21" s="186"/>
      <c r="AM21" s="187"/>
      <c r="AN21" s="187"/>
      <c r="AO21" s="188"/>
      <c r="AP21" s="186"/>
      <c r="AQ21" s="187"/>
      <c r="AR21" s="187"/>
      <c r="AS21" s="188"/>
      <c r="AT21" s="186"/>
      <c r="AU21" s="187"/>
      <c r="AV21" s="187"/>
      <c r="AW21" s="188"/>
      <c r="AX21" s="186"/>
      <c r="AY21" s="187"/>
      <c r="AZ21" s="187"/>
      <c r="BA21" s="188"/>
      <c r="BB21" s="186"/>
      <c r="BC21" s="187"/>
      <c r="BD21" s="187"/>
      <c r="BE21" s="188"/>
      <c r="BF21" s="186"/>
      <c r="BG21" s="187"/>
      <c r="BH21" s="187"/>
      <c r="BI21" s="188"/>
      <c r="BJ21" s="186"/>
      <c r="BK21" s="187"/>
      <c r="BL21" s="187"/>
      <c r="BM21" s="188"/>
      <c r="BN21" s="186"/>
      <c r="BO21" s="187"/>
      <c r="BP21" s="187"/>
      <c r="BQ21" s="188"/>
      <c r="BR21" s="186"/>
      <c r="BS21" s="187"/>
      <c r="BT21" s="187"/>
      <c r="BU21" s="188"/>
      <c r="BV21" s="186"/>
      <c r="BW21" s="187"/>
      <c r="BX21" s="187"/>
      <c r="BY21" s="188"/>
      <c r="BZ21" s="186"/>
      <c r="CA21" s="187"/>
      <c r="CB21" s="187"/>
      <c r="CC21" s="188"/>
      <c r="CD21" s="186"/>
      <c r="CE21" s="187"/>
      <c r="CF21" s="187"/>
      <c r="CG21" s="188"/>
      <c r="CH21" s="186"/>
      <c r="CI21" s="187"/>
      <c r="CJ21" s="187"/>
      <c r="CK21" s="188"/>
      <c r="CL21" s="186"/>
      <c r="CM21" s="187"/>
      <c r="CN21" s="187"/>
      <c r="CO21" s="189"/>
      <c r="CP21" s="186"/>
      <c r="CQ21" s="187"/>
      <c r="CR21" s="187"/>
      <c r="CS21" s="189"/>
      <c r="CT21" s="186"/>
      <c r="CU21" s="187"/>
      <c r="CV21" s="187"/>
      <c r="CW21" s="188"/>
      <c r="CX21" s="186"/>
      <c r="CY21" s="187"/>
      <c r="CZ21" s="187"/>
      <c r="DA21" s="188"/>
      <c r="DB21" s="186"/>
      <c r="DC21" s="187"/>
      <c r="DD21" s="187"/>
      <c r="DE21" s="188"/>
      <c r="DF21" s="186"/>
      <c r="DG21" s="187"/>
      <c r="DH21" s="187"/>
      <c r="DI21" s="188"/>
      <c r="DJ21" s="186"/>
      <c r="DK21" s="187"/>
      <c r="DL21" s="187"/>
      <c r="DM21" s="188"/>
      <c r="DN21" s="186"/>
      <c r="DO21" s="187"/>
      <c r="DP21" s="187"/>
      <c r="DQ21" s="188"/>
      <c r="DR21" s="186"/>
      <c r="DS21" s="187"/>
      <c r="DT21" s="187"/>
      <c r="DU21" s="189"/>
    </row>
    <row r="22" spans="2:128" s="157" customFormat="1" ht="15" customHeight="1" x14ac:dyDescent="0.2">
      <c r="B22" s="416"/>
      <c r="D22" s="156" t="s">
        <v>10</v>
      </c>
      <c r="E22" s="567" t="str">
        <f>VLOOKUP(D22,'OR - GERAL'!D:MR,10,FALSE)</f>
        <v>Canteiro de obras</v>
      </c>
      <c r="F22" s="991"/>
      <c r="G22" s="991"/>
      <c r="H22" s="991"/>
      <c r="I22" s="992"/>
      <c r="J22" s="991"/>
      <c r="K22" s="991"/>
      <c r="L22" s="991"/>
      <c r="M22" s="992"/>
      <c r="N22" s="991"/>
      <c r="O22" s="991"/>
      <c r="P22" s="991"/>
      <c r="Q22" s="992"/>
      <c r="R22" s="991"/>
      <c r="S22" s="991"/>
      <c r="T22" s="991"/>
      <c r="U22" s="992"/>
      <c r="V22" s="991"/>
      <c r="W22" s="991"/>
      <c r="X22" s="991"/>
      <c r="Y22" s="992"/>
      <c r="Z22" s="991"/>
      <c r="AA22" s="991"/>
      <c r="AB22" s="991"/>
      <c r="AC22" s="992"/>
      <c r="AD22" s="991"/>
      <c r="AE22" s="991"/>
      <c r="AF22" s="991"/>
      <c r="AG22" s="992"/>
      <c r="AH22" s="991"/>
      <c r="AI22" s="991"/>
      <c r="AJ22" s="991"/>
      <c r="AK22" s="992"/>
      <c r="AL22" s="991"/>
      <c r="AM22" s="991"/>
      <c r="AN22" s="991"/>
      <c r="AO22" s="992"/>
      <c r="AP22" s="991"/>
      <c r="AQ22" s="991"/>
      <c r="AR22" s="991"/>
      <c r="AS22" s="992"/>
      <c r="AT22" s="991"/>
      <c r="AU22" s="991"/>
      <c r="AV22" s="991"/>
      <c r="AW22" s="992"/>
      <c r="AX22" s="991"/>
      <c r="AY22" s="991"/>
      <c r="AZ22" s="991"/>
      <c r="BA22" s="992"/>
      <c r="BB22" s="991"/>
      <c r="BC22" s="991"/>
      <c r="BD22" s="991"/>
      <c r="BE22" s="992"/>
      <c r="BF22" s="991"/>
      <c r="BG22" s="991"/>
      <c r="BH22" s="991"/>
      <c r="BI22" s="992"/>
      <c r="BJ22" s="991"/>
      <c r="BK22" s="991"/>
      <c r="BL22" s="991"/>
      <c r="BM22" s="992"/>
      <c r="BN22" s="991"/>
      <c r="BO22" s="991"/>
      <c r="BP22" s="991"/>
      <c r="BQ22" s="992"/>
      <c r="BR22" s="991"/>
      <c r="BS22" s="991"/>
      <c r="BT22" s="991"/>
      <c r="BU22" s="992"/>
      <c r="BV22" s="991"/>
      <c r="BW22" s="991"/>
      <c r="BX22" s="991"/>
      <c r="BY22" s="992"/>
      <c r="BZ22" s="991"/>
      <c r="CA22" s="991"/>
      <c r="CB22" s="991"/>
      <c r="CC22" s="992"/>
      <c r="CD22" s="991"/>
      <c r="CE22" s="991"/>
      <c r="CF22" s="991"/>
      <c r="CG22" s="992"/>
      <c r="CH22" s="991"/>
      <c r="CI22" s="991"/>
      <c r="CJ22" s="991"/>
      <c r="CK22" s="992"/>
      <c r="CL22" s="991"/>
      <c r="CM22" s="991"/>
      <c r="CN22" s="991"/>
      <c r="CO22" s="992"/>
      <c r="CP22" s="991"/>
      <c r="CQ22" s="991"/>
      <c r="CR22" s="991"/>
      <c r="CS22" s="992"/>
      <c r="CT22" s="991"/>
      <c r="CU22" s="991"/>
      <c r="CV22" s="991"/>
      <c r="CW22" s="992"/>
      <c r="CX22" s="991"/>
      <c r="CY22" s="991"/>
      <c r="CZ22" s="991"/>
      <c r="DA22" s="992"/>
      <c r="DB22" s="991"/>
      <c r="DC22" s="991"/>
      <c r="DD22" s="991"/>
      <c r="DE22" s="992"/>
      <c r="DF22" s="991"/>
      <c r="DG22" s="991"/>
      <c r="DH22" s="991"/>
      <c r="DI22" s="992"/>
      <c r="DJ22" s="991"/>
      <c r="DK22" s="991"/>
      <c r="DL22" s="991"/>
      <c r="DM22" s="992"/>
      <c r="DN22" s="991"/>
      <c r="DO22" s="991"/>
      <c r="DP22" s="991"/>
      <c r="DQ22" s="992"/>
      <c r="DR22" s="991"/>
      <c r="DS22" s="991"/>
      <c r="DT22" s="991"/>
      <c r="DU22" s="992"/>
      <c r="DV22" s="433"/>
    </row>
    <row r="23" spans="2:128" s="157" customFormat="1" ht="12" customHeight="1" x14ac:dyDescent="0.2">
      <c r="B23" s="416"/>
      <c r="D23" s="158"/>
      <c r="E23" s="490"/>
      <c r="F23" s="196"/>
      <c r="G23" s="197"/>
      <c r="H23" s="197"/>
      <c r="I23" s="198"/>
      <c r="J23" s="196"/>
      <c r="K23" s="197"/>
      <c r="L23" s="197"/>
      <c r="M23" s="198"/>
      <c r="N23" s="186"/>
      <c r="O23" s="187"/>
      <c r="P23" s="187"/>
      <c r="Q23" s="188"/>
      <c r="R23" s="186"/>
      <c r="S23" s="187"/>
      <c r="T23" s="187"/>
      <c r="U23" s="188"/>
      <c r="V23" s="186"/>
      <c r="W23" s="187"/>
      <c r="X23" s="187"/>
      <c r="Y23" s="188"/>
      <c r="Z23" s="186"/>
      <c r="AA23" s="187"/>
      <c r="AB23" s="187"/>
      <c r="AC23" s="188"/>
      <c r="AD23" s="186"/>
      <c r="AE23" s="187"/>
      <c r="AF23" s="187"/>
      <c r="AG23" s="188"/>
      <c r="AH23" s="186"/>
      <c r="AI23" s="187"/>
      <c r="AJ23" s="187"/>
      <c r="AK23" s="189"/>
      <c r="AL23" s="186"/>
      <c r="AM23" s="187"/>
      <c r="AN23" s="187"/>
      <c r="AO23" s="188"/>
      <c r="AP23" s="186"/>
      <c r="AQ23" s="187"/>
      <c r="AR23" s="187"/>
      <c r="AS23" s="188"/>
      <c r="AT23" s="186"/>
      <c r="AU23" s="187"/>
      <c r="AV23" s="187"/>
      <c r="AW23" s="188"/>
      <c r="AX23" s="186"/>
      <c r="AY23" s="187"/>
      <c r="AZ23" s="187"/>
      <c r="BA23" s="188"/>
      <c r="BB23" s="186"/>
      <c r="BC23" s="187"/>
      <c r="BD23" s="187"/>
      <c r="BE23" s="188"/>
      <c r="BF23" s="186"/>
      <c r="BG23" s="187"/>
      <c r="BH23" s="187"/>
      <c r="BI23" s="188"/>
      <c r="BJ23" s="186"/>
      <c r="BK23" s="187"/>
      <c r="BL23" s="187"/>
      <c r="BM23" s="188"/>
      <c r="BN23" s="186"/>
      <c r="BO23" s="187"/>
      <c r="BP23" s="187"/>
      <c r="BQ23" s="188"/>
      <c r="BR23" s="186"/>
      <c r="BS23" s="187"/>
      <c r="BT23" s="187"/>
      <c r="BU23" s="188"/>
      <c r="BV23" s="186"/>
      <c r="BW23" s="187"/>
      <c r="BX23" s="187"/>
      <c r="BY23" s="188"/>
      <c r="BZ23" s="186"/>
      <c r="CA23" s="187"/>
      <c r="CB23" s="187"/>
      <c r="CC23" s="188"/>
      <c r="CD23" s="186"/>
      <c r="CE23" s="187"/>
      <c r="CF23" s="187"/>
      <c r="CG23" s="188"/>
      <c r="CH23" s="186"/>
      <c r="CI23" s="187"/>
      <c r="CJ23" s="187"/>
      <c r="CK23" s="188"/>
      <c r="CL23" s="186"/>
      <c r="CM23" s="187"/>
      <c r="CN23" s="187"/>
      <c r="CO23" s="189"/>
      <c r="CP23" s="186"/>
      <c r="CQ23" s="187"/>
      <c r="CR23" s="187"/>
      <c r="CS23" s="189"/>
      <c r="CT23" s="186"/>
      <c r="CU23" s="187"/>
      <c r="CV23" s="187"/>
      <c r="CW23" s="188"/>
      <c r="CX23" s="186"/>
      <c r="CY23" s="187"/>
      <c r="CZ23" s="187"/>
      <c r="DA23" s="188"/>
      <c r="DB23" s="186"/>
      <c r="DC23" s="187"/>
      <c r="DD23" s="187"/>
      <c r="DE23" s="188"/>
      <c r="DF23" s="186"/>
      <c r="DG23" s="187"/>
      <c r="DH23" s="187"/>
      <c r="DI23" s="188"/>
      <c r="DJ23" s="186"/>
      <c r="DK23" s="187"/>
      <c r="DL23" s="187"/>
      <c r="DM23" s="188"/>
      <c r="DN23" s="186"/>
      <c r="DO23" s="187"/>
      <c r="DP23" s="187"/>
      <c r="DQ23" s="188"/>
      <c r="DR23" s="186"/>
      <c r="DS23" s="187"/>
      <c r="DT23" s="187"/>
      <c r="DU23" s="189"/>
    </row>
    <row r="24" spans="2:128" s="157" customFormat="1" ht="15" customHeight="1" x14ac:dyDescent="0.2">
      <c r="B24" s="416"/>
      <c r="D24" s="156" t="s">
        <v>123</v>
      </c>
      <c r="E24" s="567" t="str">
        <f>VLOOKUP(D24,'OR - GERAL'!D:MR,10,FALSE)</f>
        <v>Mobilização e desmobilização de equipamentos com carreta prancha (máximo)</v>
      </c>
      <c r="F24" s="991"/>
      <c r="G24" s="991"/>
      <c r="H24" s="991"/>
      <c r="I24" s="992"/>
      <c r="J24" s="991"/>
      <c r="K24" s="991"/>
      <c r="L24" s="991"/>
      <c r="M24" s="992"/>
      <c r="N24" s="991"/>
      <c r="O24" s="991"/>
      <c r="P24" s="991"/>
      <c r="Q24" s="992"/>
      <c r="R24" s="991"/>
      <c r="S24" s="991"/>
      <c r="T24" s="991"/>
      <c r="U24" s="992"/>
      <c r="V24" s="991"/>
      <c r="W24" s="991"/>
      <c r="X24" s="991"/>
      <c r="Y24" s="992"/>
      <c r="Z24" s="991"/>
      <c r="AA24" s="991"/>
      <c r="AB24" s="991"/>
      <c r="AC24" s="992"/>
      <c r="AD24" s="991"/>
      <c r="AE24" s="991"/>
      <c r="AF24" s="991"/>
      <c r="AG24" s="992"/>
      <c r="AH24" s="991"/>
      <c r="AI24" s="991"/>
      <c r="AJ24" s="991"/>
      <c r="AK24" s="992"/>
      <c r="AL24" s="991"/>
      <c r="AM24" s="991"/>
      <c r="AN24" s="991"/>
      <c r="AO24" s="992"/>
      <c r="AP24" s="991"/>
      <c r="AQ24" s="991"/>
      <c r="AR24" s="991"/>
      <c r="AS24" s="992"/>
      <c r="AT24" s="991"/>
      <c r="AU24" s="991"/>
      <c r="AV24" s="991"/>
      <c r="AW24" s="992"/>
      <c r="AX24" s="991"/>
      <c r="AY24" s="991"/>
      <c r="AZ24" s="991"/>
      <c r="BA24" s="992"/>
      <c r="BB24" s="991"/>
      <c r="BC24" s="991"/>
      <c r="BD24" s="991"/>
      <c r="BE24" s="992"/>
      <c r="BF24" s="991"/>
      <c r="BG24" s="991"/>
      <c r="BH24" s="991"/>
      <c r="BI24" s="992"/>
      <c r="BJ24" s="991"/>
      <c r="BK24" s="991"/>
      <c r="BL24" s="991"/>
      <c r="BM24" s="992"/>
      <c r="BN24" s="991"/>
      <c r="BO24" s="991"/>
      <c r="BP24" s="991"/>
      <c r="BQ24" s="992"/>
      <c r="BR24" s="991"/>
      <c r="BS24" s="991"/>
      <c r="BT24" s="991"/>
      <c r="BU24" s="992"/>
      <c r="BV24" s="991"/>
      <c r="BW24" s="991"/>
      <c r="BX24" s="991"/>
      <c r="BY24" s="992"/>
      <c r="BZ24" s="991"/>
      <c r="CA24" s="991"/>
      <c r="CB24" s="991"/>
      <c r="CC24" s="992"/>
      <c r="CD24" s="991"/>
      <c r="CE24" s="991"/>
      <c r="CF24" s="991"/>
      <c r="CG24" s="992"/>
      <c r="CH24" s="991"/>
      <c r="CI24" s="991"/>
      <c r="CJ24" s="991"/>
      <c r="CK24" s="992"/>
      <c r="CL24" s="991"/>
      <c r="CM24" s="991"/>
      <c r="CN24" s="991"/>
      <c r="CO24" s="992"/>
      <c r="CP24" s="991"/>
      <c r="CQ24" s="991"/>
      <c r="CR24" s="991"/>
      <c r="CS24" s="992"/>
      <c r="CT24" s="991"/>
      <c r="CU24" s="991"/>
      <c r="CV24" s="991"/>
      <c r="CW24" s="992"/>
      <c r="CX24" s="991"/>
      <c r="CY24" s="991"/>
      <c r="CZ24" s="991"/>
      <c r="DA24" s="992"/>
      <c r="DB24" s="991"/>
      <c r="DC24" s="991"/>
      <c r="DD24" s="991"/>
      <c r="DE24" s="992"/>
      <c r="DF24" s="991"/>
      <c r="DG24" s="991"/>
      <c r="DH24" s="991"/>
      <c r="DI24" s="992"/>
      <c r="DJ24" s="991"/>
      <c r="DK24" s="991"/>
      <c r="DL24" s="991"/>
      <c r="DM24" s="992"/>
      <c r="DN24" s="991"/>
      <c r="DO24" s="991"/>
      <c r="DP24" s="991"/>
      <c r="DQ24" s="992"/>
      <c r="DR24" s="991"/>
      <c r="DS24" s="991"/>
      <c r="DT24" s="991"/>
      <c r="DU24" s="992"/>
      <c r="DV24" s="433"/>
    </row>
    <row r="25" spans="2:128" s="157" customFormat="1" ht="12" customHeight="1" x14ac:dyDescent="0.2">
      <c r="B25" s="416"/>
      <c r="D25" s="158"/>
      <c r="E25" s="490"/>
      <c r="F25" s="186"/>
      <c r="G25" s="187"/>
      <c r="H25" s="187"/>
      <c r="I25" s="188"/>
      <c r="J25" s="196"/>
      <c r="K25" s="197"/>
      <c r="L25" s="197"/>
      <c r="M25" s="198"/>
      <c r="N25" s="196"/>
      <c r="O25" s="197"/>
      <c r="P25" s="197"/>
      <c r="Q25" s="198"/>
      <c r="R25" s="196"/>
      <c r="S25" s="197"/>
      <c r="T25" s="197"/>
      <c r="U25" s="198"/>
      <c r="V25" s="196"/>
      <c r="W25" s="197"/>
      <c r="X25" s="197"/>
      <c r="Y25" s="198"/>
      <c r="Z25" s="196"/>
      <c r="AA25" s="197"/>
      <c r="AB25" s="197"/>
      <c r="AC25" s="198"/>
      <c r="AD25" s="186"/>
      <c r="AE25" s="187"/>
      <c r="AF25" s="187"/>
      <c r="AG25" s="188"/>
      <c r="AH25" s="186"/>
      <c r="AI25" s="187"/>
      <c r="AJ25" s="187"/>
      <c r="AK25" s="189"/>
      <c r="AL25" s="186"/>
      <c r="AM25" s="187"/>
      <c r="AN25" s="187"/>
      <c r="AO25" s="188"/>
      <c r="AP25" s="186"/>
      <c r="AQ25" s="187"/>
      <c r="AR25" s="187"/>
      <c r="AS25" s="188"/>
      <c r="AT25" s="186"/>
      <c r="AU25" s="187"/>
      <c r="AV25" s="187"/>
      <c r="AW25" s="188"/>
      <c r="AX25" s="186"/>
      <c r="AY25" s="187"/>
      <c r="AZ25" s="187"/>
      <c r="BA25" s="188"/>
      <c r="BB25" s="186"/>
      <c r="BC25" s="187"/>
      <c r="BD25" s="187"/>
      <c r="BE25" s="188"/>
      <c r="BF25" s="186"/>
      <c r="BG25" s="187"/>
      <c r="BH25" s="187"/>
      <c r="BI25" s="188"/>
      <c r="BJ25" s="186"/>
      <c r="BK25" s="187"/>
      <c r="BL25" s="187"/>
      <c r="BM25" s="188"/>
      <c r="BN25" s="186"/>
      <c r="BO25" s="187"/>
      <c r="BP25" s="187"/>
      <c r="BQ25" s="188"/>
      <c r="BR25" s="186"/>
      <c r="BS25" s="187"/>
      <c r="BT25" s="187"/>
      <c r="BU25" s="188"/>
      <c r="BV25" s="186"/>
      <c r="BW25" s="187"/>
      <c r="BX25" s="187"/>
      <c r="BY25" s="188"/>
      <c r="BZ25" s="186"/>
      <c r="CA25" s="187"/>
      <c r="CB25" s="187"/>
      <c r="CC25" s="188"/>
      <c r="CD25" s="186"/>
      <c r="CE25" s="187"/>
      <c r="CF25" s="187"/>
      <c r="CG25" s="188"/>
      <c r="CH25" s="186"/>
      <c r="CI25" s="187"/>
      <c r="CJ25" s="187"/>
      <c r="CK25" s="188"/>
      <c r="CL25" s="186"/>
      <c r="CM25" s="187"/>
      <c r="CN25" s="187"/>
      <c r="CO25" s="189"/>
      <c r="CP25" s="186"/>
      <c r="CQ25" s="187"/>
      <c r="CR25" s="187"/>
      <c r="CS25" s="189"/>
      <c r="CT25" s="186"/>
      <c r="CU25" s="187"/>
      <c r="CV25" s="187"/>
      <c r="CW25" s="188"/>
      <c r="CX25" s="186"/>
      <c r="CY25" s="187"/>
      <c r="CZ25" s="187"/>
      <c r="DA25" s="188"/>
      <c r="DB25" s="186"/>
      <c r="DC25" s="187"/>
      <c r="DD25" s="187"/>
      <c r="DE25" s="188"/>
      <c r="DF25" s="186"/>
      <c r="DG25" s="187"/>
      <c r="DH25" s="187"/>
      <c r="DI25" s="188"/>
      <c r="DJ25" s="186"/>
      <c r="DK25" s="187"/>
      <c r="DL25" s="187"/>
      <c r="DM25" s="188"/>
      <c r="DN25" s="186"/>
      <c r="DO25" s="187"/>
      <c r="DP25" s="187"/>
      <c r="DQ25" s="188"/>
      <c r="DR25" s="186"/>
      <c r="DS25" s="187"/>
      <c r="DT25" s="187"/>
      <c r="DU25" s="189"/>
    </row>
    <row r="26" spans="2:128" s="157" customFormat="1" ht="15" customHeight="1" x14ac:dyDescent="0.2">
      <c r="B26" s="416"/>
      <c r="D26" s="156" t="s">
        <v>124</v>
      </c>
      <c r="E26" s="567" t="str">
        <f>VLOOKUP(D26,'OR - GERAL'!D:MR,10,FALSE)</f>
        <v>Mobilização E Desmobilização De Conteiner Locado Para Barracão De Obra</v>
      </c>
      <c r="F26" s="991"/>
      <c r="G26" s="991"/>
      <c r="H26" s="991"/>
      <c r="I26" s="992"/>
      <c r="J26" s="991"/>
      <c r="K26" s="991"/>
      <c r="L26" s="991"/>
      <c r="M26" s="992"/>
      <c r="N26" s="991"/>
      <c r="O26" s="991"/>
      <c r="P26" s="991"/>
      <c r="Q26" s="992"/>
      <c r="R26" s="991"/>
      <c r="S26" s="991"/>
      <c r="T26" s="991"/>
      <c r="U26" s="992"/>
      <c r="V26" s="991"/>
      <c r="W26" s="991"/>
      <c r="X26" s="991"/>
      <c r="Y26" s="992"/>
      <c r="Z26" s="991"/>
      <c r="AA26" s="991"/>
      <c r="AB26" s="991"/>
      <c r="AC26" s="992"/>
      <c r="AD26" s="991"/>
      <c r="AE26" s="991"/>
      <c r="AF26" s="991"/>
      <c r="AG26" s="992"/>
      <c r="AH26" s="991"/>
      <c r="AI26" s="991"/>
      <c r="AJ26" s="991"/>
      <c r="AK26" s="992"/>
      <c r="AL26" s="991"/>
      <c r="AM26" s="991"/>
      <c r="AN26" s="991"/>
      <c r="AO26" s="992"/>
      <c r="AP26" s="991"/>
      <c r="AQ26" s="991"/>
      <c r="AR26" s="991"/>
      <c r="AS26" s="992"/>
      <c r="AT26" s="991"/>
      <c r="AU26" s="991"/>
      <c r="AV26" s="991"/>
      <c r="AW26" s="992"/>
      <c r="AX26" s="991"/>
      <c r="AY26" s="991"/>
      <c r="AZ26" s="991"/>
      <c r="BA26" s="992"/>
      <c r="BB26" s="991"/>
      <c r="BC26" s="991"/>
      <c r="BD26" s="991"/>
      <c r="BE26" s="992"/>
      <c r="BF26" s="991"/>
      <c r="BG26" s="991"/>
      <c r="BH26" s="991"/>
      <c r="BI26" s="992"/>
      <c r="BJ26" s="991"/>
      <c r="BK26" s="991"/>
      <c r="BL26" s="991"/>
      <c r="BM26" s="992"/>
      <c r="BN26" s="991"/>
      <c r="BO26" s="991"/>
      <c r="BP26" s="991"/>
      <c r="BQ26" s="992"/>
      <c r="BR26" s="991"/>
      <c r="BS26" s="991"/>
      <c r="BT26" s="991"/>
      <c r="BU26" s="992"/>
      <c r="BV26" s="991"/>
      <c r="BW26" s="991"/>
      <c r="BX26" s="991"/>
      <c r="BY26" s="992"/>
      <c r="BZ26" s="991"/>
      <c r="CA26" s="991"/>
      <c r="CB26" s="991"/>
      <c r="CC26" s="992"/>
      <c r="CD26" s="991"/>
      <c r="CE26" s="991"/>
      <c r="CF26" s="991"/>
      <c r="CG26" s="992"/>
      <c r="CH26" s="991"/>
      <c r="CI26" s="991"/>
      <c r="CJ26" s="991"/>
      <c r="CK26" s="992"/>
      <c r="CL26" s="991"/>
      <c r="CM26" s="991"/>
      <c r="CN26" s="991"/>
      <c r="CO26" s="992"/>
      <c r="CP26" s="991"/>
      <c r="CQ26" s="991"/>
      <c r="CR26" s="991"/>
      <c r="CS26" s="992"/>
      <c r="CT26" s="991"/>
      <c r="CU26" s="991"/>
      <c r="CV26" s="991"/>
      <c r="CW26" s="992"/>
      <c r="CX26" s="991"/>
      <c r="CY26" s="991"/>
      <c r="CZ26" s="991"/>
      <c r="DA26" s="992"/>
      <c r="DB26" s="991"/>
      <c r="DC26" s="991"/>
      <c r="DD26" s="991"/>
      <c r="DE26" s="992"/>
      <c r="DF26" s="991"/>
      <c r="DG26" s="991"/>
      <c r="DH26" s="991"/>
      <c r="DI26" s="992"/>
      <c r="DJ26" s="991"/>
      <c r="DK26" s="991"/>
      <c r="DL26" s="991"/>
      <c r="DM26" s="992"/>
      <c r="DN26" s="991"/>
      <c r="DO26" s="991"/>
      <c r="DP26" s="991"/>
      <c r="DQ26" s="992"/>
      <c r="DR26" s="991"/>
      <c r="DS26" s="991"/>
      <c r="DT26" s="991"/>
      <c r="DU26" s="992"/>
      <c r="DV26" s="433"/>
    </row>
    <row r="27" spans="2:128" s="157" customFormat="1" ht="12" customHeight="1" x14ac:dyDescent="0.2">
      <c r="B27" s="416"/>
      <c r="D27" s="158"/>
      <c r="E27" s="490"/>
      <c r="F27" s="196"/>
      <c r="G27" s="197"/>
      <c r="H27" s="197"/>
      <c r="I27" s="198"/>
      <c r="J27" s="196"/>
      <c r="K27" s="197"/>
      <c r="L27" s="197"/>
      <c r="M27" s="198"/>
      <c r="N27" s="196"/>
      <c r="O27" s="197"/>
      <c r="P27" s="197"/>
      <c r="Q27" s="198"/>
      <c r="R27" s="196"/>
      <c r="S27" s="197"/>
      <c r="T27" s="197"/>
      <c r="U27" s="198"/>
      <c r="V27" s="196"/>
      <c r="W27" s="197"/>
      <c r="X27" s="197"/>
      <c r="Y27" s="198"/>
      <c r="Z27" s="196"/>
      <c r="AA27" s="197"/>
      <c r="AB27" s="197"/>
      <c r="AC27" s="198"/>
      <c r="AD27" s="186"/>
      <c r="AE27" s="187"/>
      <c r="AF27" s="187"/>
      <c r="AG27" s="188"/>
      <c r="AH27" s="186"/>
      <c r="AI27" s="187"/>
      <c r="AJ27" s="187"/>
      <c r="AK27" s="189"/>
      <c r="AL27" s="186"/>
      <c r="AM27" s="187"/>
      <c r="AN27" s="187"/>
      <c r="AO27" s="188"/>
      <c r="AP27" s="186"/>
      <c r="AQ27" s="187"/>
      <c r="AR27" s="187"/>
      <c r="AS27" s="188"/>
      <c r="AT27" s="186"/>
      <c r="AU27" s="187"/>
      <c r="AV27" s="187"/>
      <c r="AW27" s="188"/>
      <c r="AX27" s="186"/>
      <c r="AY27" s="187"/>
      <c r="AZ27" s="187"/>
      <c r="BA27" s="188"/>
      <c r="BB27" s="186"/>
      <c r="BC27" s="187"/>
      <c r="BD27" s="187"/>
      <c r="BE27" s="188"/>
      <c r="BF27" s="186"/>
      <c r="BG27" s="187"/>
      <c r="BH27" s="187"/>
      <c r="BI27" s="188"/>
      <c r="BJ27" s="186"/>
      <c r="BK27" s="187"/>
      <c r="BL27" s="187"/>
      <c r="BM27" s="188"/>
      <c r="BN27" s="186"/>
      <c r="BO27" s="187"/>
      <c r="BP27" s="187"/>
      <c r="BQ27" s="188"/>
      <c r="BR27" s="186"/>
      <c r="BS27" s="187"/>
      <c r="BT27" s="187"/>
      <c r="BU27" s="188"/>
      <c r="BV27" s="186"/>
      <c r="BW27" s="187"/>
      <c r="BX27" s="187"/>
      <c r="BY27" s="188"/>
      <c r="BZ27" s="186"/>
      <c r="CA27" s="187"/>
      <c r="CB27" s="187"/>
      <c r="CC27" s="188"/>
      <c r="CD27" s="186"/>
      <c r="CE27" s="187"/>
      <c r="CF27" s="187"/>
      <c r="CG27" s="188"/>
      <c r="CH27" s="186"/>
      <c r="CI27" s="187"/>
      <c r="CJ27" s="187"/>
      <c r="CK27" s="188"/>
      <c r="CL27" s="186"/>
      <c r="CM27" s="187"/>
      <c r="CN27" s="187"/>
      <c r="CO27" s="189"/>
      <c r="CP27" s="186"/>
      <c r="CQ27" s="187"/>
      <c r="CR27" s="187"/>
      <c r="CS27" s="189"/>
      <c r="CT27" s="186"/>
      <c r="CU27" s="187"/>
      <c r="CV27" s="187"/>
      <c r="CW27" s="188"/>
      <c r="CX27" s="186"/>
      <c r="CY27" s="187"/>
      <c r="CZ27" s="187"/>
      <c r="DA27" s="188"/>
      <c r="DB27" s="186"/>
      <c r="DC27" s="187"/>
      <c r="DD27" s="187"/>
      <c r="DE27" s="188"/>
      <c r="DF27" s="186"/>
      <c r="DG27" s="187"/>
      <c r="DH27" s="187"/>
      <c r="DI27" s="188"/>
      <c r="DJ27" s="186"/>
      <c r="DK27" s="187"/>
      <c r="DL27" s="187"/>
      <c r="DM27" s="188"/>
      <c r="DN27" s="186"/>
      <c r="DO27" s="187"/>
      <c r="DP27" s="187"/>
      <c r="DQ27" s="188"/>
      <c r="DR27" s="186"/>
      <c r="DS27" s="187"/>
      <c r="DT27" s="187"/>
      <c r="DU27" s="189"/>
    </row>
    <row r="28" spans="2:128" s="157" customFormat="1" ht="15" customHeight="1" x14ac:dyDescent="0.2">
      <c r="B28" s="416"/>
      <c r="D28" s="156" t="s">
        <v>125</v>
      </c>
      <c r="E28" s="567" t="e">
        <f>VLOOKUP(D28,'OR - GERAL'!D:MR,10,FALSE)</f>
        <v>#N/A</v>
      </c>
      <c r="F28" s="991"/>
      <c r="G28" s="991"/>
      <c r="H28" s="991"/>
      <c r="I28" s="992"/>
      <c r="J28" s="991"/>
      <c r="K28" s="991"/>
      <c r="L28" s="991"/>
      <c r="M28" s="992"/>
      <c r="N28" s="991"/>
      <c r="O28" s="991"/>
      <c r="P28" s="991"/>
      <c r="Q28" s="992"/>
      <c r="R28" s="991"/>
      <c r="S28" s="991"/>
      <c r="T28" s="991"/>
      <c r="U28" s="992"/>
      <c r="V28" s="991"/>
      <c r="W28" s="991"/>
      <c r="X28" s="991"/>
      <c r="Y28" s="992"/>
      <c r="Z28" s="991"/>
      <c r="AA28" s="991"/>
      <c r="AB28" s="991"/>
      <c r="AC28" s="992"/>
      <c r="AD28" s="991"/>
      <c r="AE28" s="991"/>
      <c r="AF28" s="991"/>
      <c r="AG28" s="992"/>
      <c r="AH28" s="991"/>
      <c r="AI28" s="991"/>
      <c r="AJ28" s="991"/>
      <c r="AK28" s="992"/>
      <c r="AL28" s="991"/>
      <c r="AM28" s="991"/>
      <c r="AN28" s="991"/>
      <c r="AO28" s="992"/>
      <c r="AP28" s="991"/>
      <c r="AQ28" s="991"/>
      <c r="AR28" s="991"/>
      <c r="AS28" s="992"/>
      <c r="AT28" s="991"/>
      <c r="AU28" s="991"/>
      <c r="AV28" s="991"/>
      <c r="AW28" s="992"/>
      <c r="AX28" s="991"/>
      <c r="AY28" s="991"/>
      <c r="AZ28" s="991"/>
      <c r="BA28" s="992"/>
      <c r="BB28" s="991"/>
      <c r="BC28" s="991"/>
      <c r="BD28" s="991"/>
      <c r="BE28" s="992"/>
      <c r="BF28" s="991"/>
      <c r="BG28" s="991"/>
      <c r="BH28" s="991"/>
      <c r="BI28" s="992"/>
      <c r="BJ28" s="991"/>
      <c r="BK28" s="991"/>
      <c r="BL28" s="991"/>
      <c r="BM28" s="992"/>
      <c r="BN28" s="991"/>
      <c r="BO28" s="991"/>
      <c r="BP28" s="991"/>
      <c r="BQ28" s="992"/>
      <c r="BR28" s="991"/>
      <c r="BS28" s="991"/>
      <c r="BT28" s="991"/>
      <c r="BU28" s="992"/>
      <c r="BV28" s="991"/>
      <c r="BW28" s="991"/>
      <c r="BX28" s="991"/>
      <c r="BY28" s="992"/>
      <c r="BZ28" s="991"/>
      <c r="CA28" s="991"/>
      <c r="CB28" s="991"/>
      <c r="CC28" s="992"/>
      <c r="CD28" s="991"/>
      <c r="CE28" s="991"/>
      <c r="CF28" s="991"/>
      <c r="CG28" s="992"/>
      <c r="CH28" s="991"/>
      <c r="CI28" s="991"/>
      <c r="CJ28" s="991"/>
      <c r="CK28" s="992"/>
      <c r="CL28" s="991"/>
      <c r="CM28" s="991"/>
      <c r="CN28" s="991"/>
      <c r="CO28" s="992"/>
      <c r="CP28" s="991"/>
      <c r="CQ28" s="991"/>
      <c r="CR28" s="991"/>
      <c r="CS28" s="992"/>
      <c r="CT28" s="991"/>
      <c r="CU28" s="991"/>
      <c r="CV28" s="991"/>
      <c r="CW28" s="992"/>
      <c r="CX28" s="991"/>
      <c r="CY28" s="991"/>
      <c r="CZ28" s="991"/>
      <c r="DA28" s="992"/>
      <c r="DB28" s="991"/>
      <c r="DC28" s="991"/>
      <c r="DD28" s="991"/>
      <c r="DE28" s="992"/>
      <c r="DF28" s="991"/>
      <c r="DG28" s="991"/>
      <c r="DH28" s="991"/>
      <c r="DI28" s="992"/>
      <c r="DJ28" s="991"/>
      <c r="DK28" s="991"/>
      <c r="DL28" s="991"/>
      <c r="DM28" s="992"/>
      <c r="DN28" s="991"/>
      <c r="DO28" s="991"/>
      <c r="DP28" s="991"/>
      <c r="DQ28" s="992"/>
      <c r="DR28" s="991"/>
      <c r="DS28" s="991"/>
      <c r="DT28" s="991"/>
      <c r="DU28" s="992"/>
      <c r="DV28" s="433"/>
    </row>
    <row r="29" spans="2:128" s="157" customFormat="1" ht="12" customHeight="1" x14ac:dyDescent="0.2">
      <c r="B29" s="416"/>
      <c r="D29" s="158"/>
      <c r="E29" s="998" t="e">
        <f>VLOOKUP(D30,'OR - GERAL'!D:MR,10,FALSE)</f>
        <v>#N/A</v>
      </c>
      <c r="F29" s="196"/>
      <c r="G29" s="197"/>
      <c r="H29" s="197"/>
      <c r="I29" s="198"/>
      <c r="J29" s="196"/>
      <c r="K29" s="197"/>
      <c r="L29" s="197"/>
      <c r="M29" s="198"/>
      <c r="N29" s="196"/>
      <c r="O29" s="197"/>
      <c r="P29" s="197"/>
      <c r="Q29" s="198"/>
      <c r="R29" s="196"/>
      <c r="S29" s="197"/>
      <c r="T29" s="197"/>
      <c r="U29" s="198"/>
      <c r="V29" s="186"/>
      <c r="W29" s="187"/>
      <c r="X29" s="187"/>
      <c r="Y29" s="188"/>
      <c r="Z29" s="186"/>
      <c r="AA29" s="187"/>
      <c r="AB29" s="187"/>
      <c r="AC29" s="188"/>
      <c r="AD29" s="186"/>
      <c r="AE29" s="187"/>
      <c r="AF29" s="187"/>
      <c r="AG29" s="188"/>
      <c r="AH29" s="186"/>
      <c r="AI29" s="187"/>
      <c r="AJ29" s="187"/>
      <c r="AK29" s="189"/>
      <c r="AL29" s="186"/>
      <c r="AM29" s="187"/>
      <c r="AN29" s="187"/>
      <c r="AO29" s="188"/>
      <c r="AP29" s="186"/>
      <c r="AQ29" s="187"/>
      <c r="AR29" s="187"/>
      <c r="AS29" s="188"/>
      <c r="AT29" s="186"/>
      <c r="AU29" s="187"/>
      <c r="AV29" s="187"/>
      <c r="AW29" s="188"/>
      <c r="AX29" s="186"/>
      <c r="AY29" s="187"/>
      <c r="AZ29" s="187"/>
      <c r="BA29" s="188"/>
      <c r="BB29" s="186"/>
      <c r="BC29" s="187"/>
      <c r="BD29" s="187"/>
      <c r="BE29" s="188"/>
      <c r="BF29" s="186"/>
      <c r="BG29" s="187"/>
      <c r="BH29" s="187"/>
      <c r="BI29" s="188"/>
      <c r="BJ29" s="186"/>
      <c r="BK29" s="187"/>
      <c r="BL29" s="187"/>
      <c r="BM29" s="188"/>
      <c r="BN29" s="186"/>
      <c r="BO29" s="187"/>
      <c r="BP29" s="187"/>
      <c r="BQ29" s="188"/>
      <c r="BR29" s="186"/>
      <c r="BS29" s="187"/>
      <c r="BT29" s="187"/>
      <c r="BU29" s="188"/>
      <c r="BV29" s="186"/>
      <c r="BW29" s="187"/>
      <c r="BX29" s="187"/>
      <c r="BY29" s="188"/>
      <c r="BZ29" s="186"/>
      <c r="CA29" s="187"/>
      <c r="CB29" s="187"/>
      <c r="CC29" s="188"/>
      <c r="CD29" s="186"/>
      <c r="CE29" s="187"/>
      <c r="CF29" s="187"/>
      <c r="CG29" s="188"/>
      <c r="CH29" s="186"/>
      <c r="CI29" s="187"/>
      <c r="CJ29" s="187"/>
      <c r="CK29" s="188"/>
      <c r="CL29" s="186"/>
      <c r="CM29" s="187"/>
      <c r="CN29" s="187"/>
      <c r="CO29" s="189"/>
      <c r="CP29" s="186"/>
      <c r="CQ29" s="187"/>
      <c r="CR29" s="187"/>
      <c r="CS29" s="189"/>
      <c r="CT29" s="186"/>
      <c r="CU29" s="187"/>
      <c r="CV29" s="187"/>
      <c r="CW29" s="188"/>
      <c r="CX29" s="186"/>
      <c r="CY29" s="187"/>
      <c r="CZ29" s="187"/>
      <c r="DA29" s="188"/>
      <c r="DB29" s="186"/>
      <c r="DC29" s="187"/>
      <c r="DD29" s="187"/>
      <c r="DE29" s="188"/>
      <c r="DF29" s="186"/>
      <c r="DG29" s="187"/>
      <c r="DH29" s="187"/>
      <c r="DI29" s="188"/>
      <c r="DJ29" s="186"/>
      <c r="DK29" s="187"/>
      <c r="DL29" s="187"/>
      <c r="DM29" s="188"/>
      <c r="DN29" s="186"/>
      <c r="DO29" s="187"/>
      <c r="DP29" s="187"/>
      <c r="DQ29" s="188"/>
      <c r="DR29" s="186"/>
      <c r="DS29" s="187"/>
      <c r="DT29" s="187"/>
      <c r="DU29" s="189"/>
    </row>
    <row r="30" spans="2:128" s="157" customFormat="1" ht="15" customHeight="1" x14ac:dyDescent="0.2">
      <c r="B30" s="416"/>
      <c r="D30" s="156" t="s">
        <v>126</v>
      </c>
      <c r="E30" s="999"/>
      <c r="F30" s="995"/>
      <c r="G30" s="996"/>
      <c r="H30" s="996"/>
      <c r="I30" s="997"/>
      <c r="J30" s="995"/>
      <c r="K30" s="996"/>
      <c r="L30" s="996"/>
      <c r="M30" s="997"/>
      <c r="N30" s="995"/>
      <c r="O30" s="996"/>
      <c r="P30" s="996"/>
      <c r="Q30" s="997"/>
      <c r="R30" s="995"/>
      <c r="S30" s="996"/>
      <c r="T30" s="996"/>
      <c r="U30" s="997"/>
      <c r="V30" s="995"/>
      <c r="W30" s="996"/>
      <c r="X30" s="996"/>
      <c r="Y30" s="997"/>
      <c r="Z30" s="995"/>
      <c r="AA30" s="996"/>
      <c r="AB30" s="996"/>
      <c r="AC30" s="997"/>
      <c r="AD30" s="995"/>
      <c r="AE30" s="996"/>
      <c r="AF30" s="996"/>
      <c r="AG30" s="997"/>
      <c r="AH30" s="995"/>
      <c r="AI30" s="996"/>
      <c r="AJ30" s="996"/>
      <c r="AK30" s="997"/>
      <c r="AL30" s="995"/>
      <c r="AM30" s="996"/>
      <c r="AN30" s="996"/>
      <c r="AO30" s="997"/>
      <c r="AP30" s="995"/>
      <c r="AQ30" s="996"/>
      <c r="AR30" s="996"/>
      <c r="AS30" s="997"/>
      <c r="AT30" s="995"/>
      <c r="AU30" s="996"/>
      <c r="AV30" s="996"/>
      <c r="AW30" s="997"/>
      <c r="AX30" s="995"/>
      <c r="AY30" s="996"/>
      <c r="AZ30" s="996"/>
      <c r="BA30" s="997"/>
      <c r="BB30" s="995"/>
      <c r="BC30" s="996"/>
      <c r="BD30" s="996"/>
      <c r="BE30" s="997"/>
      <c r="BF30" s="995"/>
      <c r="BG30" s="996"/>
      <c r="BH30" s="996"/>
      <c r="BI30" s="997"/>
      <c r="BJ30" s="995"/>
      <c r="BK30" s="996"/>
      <c r="BL30" s="996"/>
      <c r="BM30" s="997"/>
      <c r="BN30" s="995"/>
      <c r="BO30" s="996"/>
      <c r="BP30" s="996"/>
      <c r="BQ30" s="997"/>
      <c r="BR30" s="995"/>
      <c r="BS30" s="996"/>
      <c r="BT30" s="996"/>
      <c r="BU30" s="997"/>
      <c r="BV30" s="995"/>
      <c r="BW30" s="996"/>
      <c r="BX30" s="996"/>
      <c r="BY30" s="997"/>
      <c r="BZ30" s="995"/>
      <c r="CA30" s="996"/>
      <c r="CB30" s="996"/>
      <c r="CC30" s="997"/>
      <c r="CD30" s="995"/>
      <c r="CE30" s="996"/>
      <c r="CF30" s="996"/>
      <c r="CG30" s="997"/>
      <c r="CH30" s="995"/>
      <c r="CI30" s="996"/>
      <c r="CJ30" s="996"/>
      <c r="CK30" s="997"/>
      <c r="CL30" s="995"/>
      <c r="CM30" s="996"/>
      <c r="CN30" s="996"/>
      <c r="CO30" s="997"/>
      <c r="CP30" s="995"/>
      <c r="CQ30" s="996"/>
      <c r="CR30" s="996"/>
      <c r="CS30" s="997"/>
      <c r="CT30" s="995"/>
      <c r="CU30" s="996"/>
      <c r="CV30" s="996"/>
      <c r="CW30" s="997"/>
      <c r="CX30" s="995"/>
      <c r="CY30" s="996"/>
      <c r="CZ30" s="996"/>
      <c r="DA30" s="997"/>
      <c r="DB30" s="995"/>
      <c r="DC30" s="996"/>
      <c r="DD30" s="996"/>
      <c r="DE30" s="997"/>
      <c r="DF30" s="995"/>
      <c r="DG30" s="996"/>
      <c r="DH30" s="996"/>
      <c r="DI30" s="997"/>
      <c r="DJ30" s="995"/>
      <c r="DK30" s="996"/>
      <c r="DL30" s="996"/>
      <c r="DM30" s="997"/>
      <c r="DN30" s="995"/>
      <c r="DO30" s="996"/>
      <c r="DP30" s="996"/>
      <c r="DQ30" s="997"/>
      <c r="DR30" s="995"/>
      <c r="DS30" s="996"/>
      <c r="DT30" s="996"/>
      <c r="DU30" s="997"/>
      <c r="DV30" s="433"/>
    </row>
    <row r="31" spans="2:128" s="157" customFormat="1" ht="12" customHeight="1" x14ac:dyDescent="0.2">
      <c r="B31" s="416"/>
      <c r="D31" s="158"/>
      <c r="E31" s="998" t="e">
        <f>VLOOKUP(D32,'OR - GERAL'!D:MR,10,FALSE)</f>
        <v>#N/A</v>
      </c>
      <c r="F31" s="196"/>
      <c r="G31" s="197"/>
      <c r="H31" s="197"/>
      <c r="I31" s="198"/>
      <c r="J31" s="196"/>
      <c r="K31" s="197"/>
      <c r="L31" s="197"/>
      <c r="M31" s="198"/>
      <c r="N31" s="196"/>
      <c r="O31" s="197"/>
      <c r="P31" s="197"/>
      <c r="Q31" s="198"/>
      <c r="R31" s="196"/>
      <c r="S31" s="197"/>
      <c r="T31" s="197"/>
      <c r="U31" s="198"/>
      <c r="V31" s="186"/>
      <c r="W31" s="187"/>
      <c r="X31" s="187"/>
      <c r="Y31" s="188"/>
      <c r="Z31" s="186"/>
      <c r="AA31" s="187"/>
      <c r="AB31" s="187"/>
      <c r="AC31" s="188"/>
      <c r="AD31" s="186"/>
      <c r="AE31" s="187"/>
      <c r="AF31" s="187"/>
      <c r="AG31" s="188"/>
      <c r="AH31" s="186"/>
      <c r="AI31" s="187"/>
      <c r="AJ31" s="187"/>
      <c r="AK31" s="189"/>
      <c r="AL31" s="186"/>
      <c r="AM31" s="187"/>
      <c r="AN31" s="187"/>
      <c r="AO31" s="188"/>
      <c r="AP31" s="186"/>
      <c r="AQ31" s="187"/>
      <c r="AR31" s="187"/>
      <c r="AS31" s="188"/>
      <c r="AT31" s="186"/>
      <c r="AU31" s="187"/>
      <c r="AV31" s="187"/>
      <c r="AW31" s="188"/>
      <c r="AX31" s="186"/>
      <c r="AY31" s="187"/>
      <c r="AZ31" s="187"/>
      <c r="BA31" s="188"/>
      <c r="BB31" s="186"/>
      <c r="BC31" s="187"/>
      <c r="BD31" s="187"/>
      <c r="BE31" s="188"/>
      <c r="BF31" s="186"/>
      <c r="BG31" s="187"/>
      <c r="BH31" s="187"/>
      <c r="BI31" s="188"/>
      <c r="BJ31" s="186"/>
      <c r="BK31" s="187"/>
      <c r="BL31" s="187"/>
      <c r="BM31" s="188"/>
      <c r="BN31" s="186"/>
      <c r="BO31" s="187"/>
      <c r="BP31" s="187"/>
      <c r="BQ31" s="188"/>
      <c r="BR31" s="186"/>
      <c r="BS31" s="187"/>
      <c r="BT31" s="187"/>
      <c r="BU31" s="188"/>
      <c r="BV31" s="186"/>
      <c r="BW31" s="187"/>
      <c r="BX31" s="187"/>
      <c r="BY31" s="188"/>
      <c r="BZ31" s="186"/>
      <c r="CA31" s="187"/>
      <c r="CB31" s="187"/>
      <c r="CC31" s="188"/>
      <c r="CD31" s="186"/>
      <c r="CE31" s="187"/>
      <c r="CF31" s="187"/>
      <c r="CG31" s="188"/>
      <c r="CH31" s="186"/>
      <c r="CI31" s="187"/>
      <c r="CJ31" s="187"/>
      <c r="CK31" s="188"/>
      <c r="CL31" s="186"/>
      <c r="CM31" s="187"/>
      <c r="CN31" s="187"/>
      <c r="CO31" s="189"/>
      <c r="CP31" s="186"/>
      <c r="CQ31" s="187"/>
      <c r="CR31" s="187"/>
      <c r="CS31" s="189"/>
      <c r="CT31" s="186"/>
      <c r="CU31" s="187"/>
      <c r="CV31" s="187"/>
      <c r="CW31" s="188"/>
      <c r="CX31" s="186"/>
      <c r="CY31" s="187"/>
      <c r="CZ31" s="187"/>
      <c r="DA31" s="188"/>
      <c r="DB31" s="186"/>
      <c r="DC31" s="187"/>
      <c r="DD31" s="187"/>
      <c r="DE31" s="188"/>
      <c r="DF31" s="186"/>
      <c r="DG31" s="187"/>
      <c r="DH31" s="187"/>
      <c r="DI31" s="188"/>
      <c r="DJ31" s="186"/>
      <c r="DK31" s="187"/>
      <c r="DL31" s="187"/>
      <c r="DM31" s="188"/>
      <c r="DN31" s="186"/>
      <c r="DO31" s="187"/>
      <c r="DP31" s="187"/>
      <c r="DQ31" s="188"/>
      <c r="DR31" s="186"/>
      <c r="DS31" s="187"/>
      <c r="DT31" s="187"/>
      <c r="DU31" s="189"/>
    </row>
    <row r="32" spans="2:128" s="157" customFormat="1" ht="15" customHeight="1" x14ac:dyDescent="0.2">
      <c r="B32" s="416"/>
      <c r="D32" s="156" t="s">
        <v>167</v>
      </c>
      <c r="E32" s="999"/>
      <c r="F32" s="995"/>
      <c r="G32" s="996"/>
      <c r="H32" s="996"/>
      <c r="I32" s="997"/>
      <c r="J32" s="995"/>
      <c r="K32" s="996"/>
      <c r="L32" s="996"/>
      <c r="M32" s="997"/>
      <c r="N32" s="995"/>
      <c r="O32" s="996"/>
      <c r="P32" s="996"/>
      <c r="Q32" s="997"/>
      <c r="R32" s="995"/>
      <c r="S32" s="996"/>
      <c r="T32" s="996"/>
      <c r="U32" s="997"/>
      <c r="V32" s="995"/>
      <c r="W32" s="996"/>
      <c r="X32" s="996"/>
      <c r="Y32" s="997"/>
      <c r="Z32" s="995"/>
      <c r="AA32" s="996"/>
      <c r="AB32" s="996"/>
      <c r="AC32" s="997"/>
      <c r="AD32" s="995"/>
      <c r="AE32" s="996"/>
      <c r="AF32" s="996"/>
      <c r="AG32" s="997"/>
      <c r="AH32" s="995"/>
      <c r="AI32" s="996"/>
      <c r="AJ32" s="996"/>
      <c r="AK32" s="997"/>
      <c r="AL32" s="995"/>
      <c r="AM32" s="996"/>
      <c r="AN32" s="996"/>
      <c r="AO32" s="997"/>
      <c r="AP32" s="995"/>
      <c r="AQ32" s="996"/>
      <c r="AR32" s="996"/>
      <c r="AS32" s="997"/>
      <c r="AT32" s="995"/>
      <c r="AU32" s="996"/>
      <c r="AV32" s="996"/>
      <c r="AW32" s="997"/>
      <c r="AX32" s="995"/>
      <c r="AY32" s="996"/>
      <c r="AZ32" s="996"/>
      <c r="BA32" s="997"/>
      <c r="BB32" s="995"/>
      <c r="BC32" s="996"/>
      <c r="BD32" s="996"/>
      <c r="BE32" s="997"/>
      <c r="BF32" s="995"/>
      <c r="BG32" s="996"/>
      <c r="BH32" s="996"/>
      <c r="BI32" s="997"/>
      <c r="BJ32" s="995"/>
      <c r="BK32" s="996"/>
      <c r="BL32" s="996"/>
      <c r="BM32" s="997"/>
      <c r="BN32" s="995"/>
      <c r="BO32" s="996"/>
      <c r="BP32" s="996"/>
      <c r="BQ32" s="997"/>
      <c r="BR32" s="995"/>
      <c r="BS32" s="996"/>
      <c r="BT32" s="996"/>
      <c r="BU32" s="997"/>
      <c r="BV32" s="995"/>
      <c r="BW32" s="996"/>
      <c r="BX32" s="996"/>
      <c r="BY32" s="997"/>
      <c r="BZ32" s="995"/>
      <c r="CA32" s="996"/>
      <c r="CB32" s="996"/>
      <c r="CC32" s="997"/>
      <c r="CD32" s="995"/>
      <c r="CE32" s="996"/>
      <c r="CF32" s="996"/>
      <c r="CG32" s="997"/>
      <c r="CH32" s="995"/>
      <c r="CI32" s="996"/>
      <c r="CJ32" s="996"/>
      <c r="CK32" s="997"/>
      <c r="CL32" s="995"/>
      <c r="CM32" s="996"/>
      <c r="CN32" s="996"/>
      <c r="CO32" s="997"/>
      <c r="CP32" s="995"/>
      <c r="CQ32" s="996"/>
      <c r="CR32" s="996"/>
      <c r="CS32" s="997"/>
      <c r="CT32" s="995"/>
      <c r="CU32" s="996"/>
      <c r="CV32" s="996"/>
      <c r="CW32" s="997"/>
      <c r="CX32" s="995"/>
      <c r="CY32" s="996"/>
      <c r="CZ32" s="996"/>
      <c r="DA32" s="997"/>
      <c r="DB32" s="995"/>
      <c r="DC32" s="996"/>
      <c r="DD32" s="996"/>
      <c r="DE32" s="997"/>
      <c r="DF32" s="995"/>
      <c r="DG32" s="996"/>
      <c r="DH32" s="996"/>
      <c r="DI32" s="997"/>
      <c r="DJ32" s="995"/>
      <c r="DK32" s="996"/>
      <c r="DL32" s="996"/>
      <c r="DM32" s="997"/>
      <c r="DN32" s="995"/>
      <c r="DO32" s="996"/>
      <c r="DP32" s="996"/>
      <c r="DQ32" s="997"/>
      <c r="DR32" s="995"/>
      <c r="DS32" s="996"/>
      <c r="DT32" s="996"/>
      <c r="DU32" s="997"/>
      <c r="DV32" s="433"/>
    </row>
    <row r="33" spans="2:127" s="155" customFormat="1" ht="29.25" customHeight="1" x14ac:dyDescent="0.2">
      <c r="B33" s="415"/>
      <c r="C33" s="155">
        <v>0.25</v>
      </c>
      <c r="D33" s="156" t="s">
        <v>94</v>
      </c>
      <c r="E33" s="499" t="str">
        <f>VLOOKUP(D33,'OR - GERAL'!D:MR,10,FALSE)</f>
        <v>TERRAPLENAGEM</v>
      </c>
      <c r="F33" s="614"/>
      <c r="G33" s="615"/>
      <c r="H33" s="615"/>
      <c r="I33" s="615"/>
      <c r="J33" s="615"/>
      <c r="K33" s="615"/>
      <c r="L33" s="615"/>
      <c r="M33" s="615"/>
      <c r="N33" s="615"/>
      <c r="O33" s="615"/>
      <c r="P33" s="615"/>
      <c r="Q33" s="615"/>
      <c r="R33" s="615"/>
      <c r="S33" s="615"/>
      <c r="T33" s="615"/>
      <c r="U33" s="615"/>
      <c r="V33" s="615"/>
      <c r="W33" s="615"/>
      <c r="X33" s="615"/>
      <c r="Y33" s="615"/>
      <c r="Z33" s="615"/>
      <c r="AA33" s="615"/>
      <c r="AB33" s="615"/>
      <c r="AC33" s="615"/>
      <c r="AD33" s="615"/>
      <c r="AE33" s="615"/>
      <c r="AF33" s="615"/>
      <c r="AG33" s="615"/>
      <c r="AH33" s="615"/>
      <c r="AI33" s="615"/>
      <c r="AJ33" s="615"/>
      <c r="AK33" s="616"/>
      <c r="AL33" s="615"/>
      <c r="AM33" s="615"/>
      <c r="AN33" s="615"/>
      <c r="AO33" s="615"/>
      <c r="AP33" s="615"/>
      <c r="AQ33" s="615"/>
      <c r="AR33" s="615"/>
      <c r="AS33" s="615"/>
      <c r="AT33" s="615"/>
      <c r="AU33" s="615"/>
      <c r="AV33" s="615"/>
      <c r="AW33" s="616"/>
      <c r="AX33" s="615"/>
      <c r="AY33" s="615"/>
      <c r="AZ33" s="615"/>
      <c r="BA33" s="615"/>
      <c r="BB33" s="615"/>
      <c r="BC33" s="615"/>
      <c r="BD33" s="615"/>
      <c r="BE33" s="615"/>
      <c r="BF33" s="615"/>
      <c r="BG33" s="615"/>
      <c r="BH33" s="615"/>
      <c r="BI33" s="615"/>
      <c r="BJ33" s="615"/>
      <c r="BK33" s="615"/>
      <c r="BL33" s="615"/>
      <c r="BM33" s="616"/>
      <c r="BN33" s="615"/>
      <c r="BO33" s="615"/>
      <c r="BP33" s="615"/>
      <c r="BQ33" s="615"/>
      <c r="BR33" s="615"/>
      <c r="BS33" s="615"/>
      <c r="BT33" s="615"/>
      <c r="BU33" s="615"/>
      <c r="BV33" s="615"/>
      <c r="BW33" s="615"/>
      <c r="BX33" s="615"/>
      <c r="BY33" s="615"/>
      <c r="BZ33" s="615"/>
      <c r="CA33" s="615"/>
      <c r="CB33" s="615"/>
      <c r="CC33" s="615"/>
      <c r="CD33" s="615"/>
      <c r="CE33" s="615"/>
      <c r="CF33" s="615"/>
      <c r="CG33" s="615"/>
      <c r="CH33" s="615"/>
      <c r="CI33" s="615"/>
      <c r="CJ33" s="615"/>
      <c r="CK33" s="615"/>
      <c r="CL33" s="615"/>
      <c r="CM33" s="615"/>
      <c r="CN33" s="615"/>
      <c r="CO33" s="616"/>
      <c r="CP33" s="615"/>
      <c r="CQ33" s="615"/>
      <c r="CR33" s="615"/>
      <c r="CS33" s="616"/>
      <c r="CT33" s="615"/>
      <c r="CU33" s="615"/>
      <c r="CV33" s="615"/>
      <c r="CW33" s="615"/>
      <c r="CX33" s="615"/>
      <c r="CY33" s="615"/>
      <c r="CZ33" s="615"/>
      <c r="DA33" s="615"/>
      <c r="DB33" s="615"/>
      <c r="DC33" s="615"/>
      <c r="DD33" s="615"/>
      <c r="DE33" s="615"/>
      <c r="DF33" s="615"/>
      <c r="DG33" s="615"/>
      <c r="DH33" s="615"/>
      <c r="DI33" s="615"/>
      <c r="DJ33" s="615"/>
      <c r="DK33" s="615"/>
      <c r="DL33" s="615"/>
      <c r="DM33" s="615"/>
      <c r="DN33" s="615"/>
      <c r="DO33" s="615"/>
      <c r="DP33" s="615"/>
      <c r="DQ33" s="615"/>
      <c r="DR33" s="615"/>
      <c r="DS33" s="615"/>
      <c r="DT33" s="615"/>
      <c r="DU33" s="616"/>
    </row>
    <row r="34" spans="2:127" s="166" customFormat="1" ht="12.75" customHeight="1" x14ac:dyDescent="0.2">
      <c r="B34" s="417"/>
      <c r="C34" s="202"/>
      <c r="D34" s="158"/>
      <c r="E34" s="490"/>
      <c r="F34" s="186"/>
      <c r="G34" s="187"/>
      <c r="H34" s="187"/>
      <c r="I34" s="188"/>
      <c r="J34" s="186"/>
      <c r="K34" s="187"/>
      <c r="L34" s="187"/>
      <c r="M34" s="188"/>
      <c r="N34" s="186"/>
      <c r="O34" s="187"/>
      <c r="P34" s="187"/>
      <c r="Q34" s="188"/>
      <c r="R34" s="186"/>
      <c r="S34" s="187"/>
      <c r="T34" s="187"/>
      <c r="U34" s="188"/>
      <c r="V34" s="186"/>
      <c r="W34" s="187"/>
      <c r="X34" s="187"/>
      <c r="Y34" s="188"/>
      <c r="Z34" s="186"/>
      <c r="AA34" s="187"/>
      <c r="AB34" s="187"/>
      <c r="AC34" s="188"/>
      <c r="AD34" s="211"/>
      <c r="AE34" s="200"/>
      <c r="AF34" s="200"/>
      <c r="AG34" s="201"/>
      <c r="AH34" s="211"/>
      <c r="AI34" s="200"/>
      <c r="AJ34" s="200"/>
      <c r="AK34" s="201"/>
      <c r="AL34" s="211"/>
      <c r="AM34" s="200"/>
      <c r="AN34" s="200"/>
      <c r="AO34" s="201"/>
      <c r="AP34" s="186"/>
      <c r="AQ34" s="187"/>
      <c r="AR34" s="187"/>
      <c r="AS34" s="188"/>
      <c r="AT34" s="186"/>
      <c r="AU34" s="187"/>
      <c r="AV34" s="187"/>
      <c r="AW34" s="189"/>
      <c r="AX34" s="247"/>
      <c r="AY34" s="187"/>
      <c r="AZ34" s="187"/>
      <c r="BA34" s="188"/>
      <c r="BB34" s="186"/>
      <c r="BC34" s="187"/>
      <c r="BD34" s="187"/>
      <c r="BE34" s="188"/>
      <c r="BF34" s="186"/>
      <c r="BG34" s="187"/>
      <c r="BH34" s="187"/>
      <c r="BI34" s="188"/>
      <c r="BJ34" s="186"/>
      <c r="BK34" s="187"/>
      <c r="BL34" s="187"/>
      <c r="BM34" s="189"/>
      <c r="BN34" s="186"/>
      <c r="BO34" s="187"/>
      <c r="BP34" s="187"/>
      <c r="BQ34" s="188"/>
      <c r="BR34" s="186"/>
      <c r="BS34" s="187"/>
      <c r="BT34" s="187"/>
      <c r="BU34" s="188"/>
      <c r="BV34" s="186"/>
      <c r="BW34" s="187"/>
      <c r="BX34" s="187"/>
      <c r="BY34" s="188"/>
      <c r="BZ34" s="186"/>
      <c r="CA34" s="187"/>
      <c r="CB34" s="187"/>
      <c r="CC34" s="188"/>
      <c r="CD34" s="186"/>
      <c r="CE34" s="187"/>
      <c r="CF34" s="187"/>
      <c r="CG34" s="188"/>
      <c r="CH34" s="186"/>
      <c r="CI34" s="187"/>
      <c r="CJ34" s="187"/>
      <c r="CK34" s="188"/>
      <c r="CL34" s="186"/>
      <c r="CM34" s="187"/>
      <c r="CN34" s="187"/>
      <c r="CO34" s="189"/>
      <c r="CP34" s="186"/>
      <c r="CQ34" s="187"/>
      <c r="CR34" s="187"/>
      <c r="CS34" s="189"/>
      <c r="CT34" s="186"/>
      <c r="CU34" s="187"/>
      <c r="CV34" s="187"/>
      <c r="CW34" s="188"/>
      <c r="CX34" s="186"/>
      <c r="CY34" s="187"/>
      <c r="CZ34" s="187"/>
      <c r="DA34" s="188"/>
      <c r="DB34" s="186"/>
      <c r="DC34" s="187"/>
      <c r="DD34" s="187"/>
      <c r="DE34" s="188"/>
      <c r="DF34" s="186"/>
      <c r="DG34" s="187"/>
      <c r="DH34" s="187"/>
      <c r="DI34" s="188"/>
      <c r="DJ34" s="186"/>
      <c r="DK34" s="187"/>
      <c r="DL34" s="187"/>
      <c r="DM34" s="188"/>
      <c r="DN34" s="186"/>
      <c r="DO34" s="187"/>
      <c r="DP34" s="187"/>
      <c r="DQ34" s="188"/>
      <c r="DR34" s="186"/>
      <c r="DS34" s="187"/>
      <c r="DT34" s="187"/>
      <c r="DU34" s="189"/>
    </row>
    <row r="35" spans="2:127" s="155" customFormat="1" ht="15" customHeight="1" x14ac:dyDescent="0.2">
      <c r="B35" s="415" t="e">
        <f>#REF!</f>
        <v>#REF!</v>
      </c>
      <c r="C35" s="202"/>
      <c r="D35" s="156" t="s">
        <v>11</v>
      </c>
      <c r="E35" s="567" t="str">
        <f>VLOOKUP(D35,'OR - GERAL'!D:MR,10,FALSE)</f>
        <v>Limpeza do terreno</v>
      </c>
      <c r="F35" s="991"/>
      <c r="G35" s="991"/>
      <c r="H35" s="991"/>
      <c r="I35" s="992"/>
      <c r="J35" s="991"/>
      <c r="K35" s="991"/>
      <c r="L35" s="991"/>
      <c r="M35" s="992"/>
      <c r="N35" s="991"/>
      <c r="O35" s="991"/>
      <c r="P35" s="991"/>
      <c r="Q35" s="992"/>
      <c r="R35" s="991"/>
      <c r="S35" s="991"/>
      <c r="T35" s="991"/>
      <c r="U35" s="992"/>
      <c r="V35" s="991"/>
      <c r="W35" s="991"/>
      <c r="X35" s="991"/>
      <c r="Y35" s="992"/>
      <c r="Z35" s="991"/>
      <c r="AA35" s="991"/>
      <c r="AB35" s="991"/>
      <c r="AC35" s="992"/>
      <c r="AD35" s="991"/>
      <c r="AE35" s="991"/>
      <c r="AF35" s="991"/>
      <c r="AG35" s="992"/>
      <c r="AH35" s="991"/>
      <c r="AI35" s="991"/>
      <c r="AJ35" s="991"/>
      <c r="AK35" s="992"/>
      <c r="AL35" s="991"/>
      <c r="AM35" s="991"/>
      <c r="AN35" s="991"/>
      <c r="AO35" s="992"/>
      <c r="AP35" s="991"/>
      <c r="AQ35" s="991"/>
      <c r="AR35" s="991"/>
      <c r="AS35" s="992"/>
      <c r="AT35" s="991"/>
      <c r="AU35" s="991"/>
      <c r="AV35" s="991"/>
      <c r="AW35" s="992"/>
      <c r="AX35" s="991"/>
      <c r="AY35" s="991"/>
      <c r="AZ35" s="991"/>
      <c r="BA35" s="992"/>
      <c r="BB35" s="991"/>
      <c r="BC35" s="991"/>
      <c r="BD35" s="991"/>
      <c r="BE35" s="992"/>
      <c r="BF35" s="991"/>
      <c r="BG35" s="991"/>
      <c r="BH35" s="991"/>
      <c r="BI35" s="992"/>
      <c r="BJ35" s="991"/>
      <c r="BK35" s="991"/>
      <c r="BL35" s="991"/>
      <c r="BM35" s="992"/>
      <c r="BN35" s="991"/>
      <c r="BO35" s="991"/>
      <c r="BP35" s="991"/>
      <c r="BQ35" s="992"/>
      <c r="BR35" s="991"/>
      <c r="BS35" s="991"/>
      <c r="BT35" s="991"/>
      <c r="BU35" s="992"/>
      <c r="BV35" s="991"/>
      <c r="BW35" s="991"/>
      <c r="BX35" s="991"/>
      <c r="BY35" s="992"/>
      <c r="BZ35" s="991"/>
      <c r="CA35" s="991"/>
      <c r="CB35" s="991"/>
      <c r="CC35" s="992"/>
      <c r="CD35" s="991"/>
      <c r="CE35" s="991"/>
      <c r="CF35" s="991"/>
      <c r="CG35" s="992"/>
      <c r="CH35" s="991"/>
      <c r="CI35" s="991"/>
      <c r="CJ35" s="991"/>
      <c r="CK35" s="992"/>
      <c r="CL35" s="991"/>
      <c r="CM35" s="991"/>
      <c r="CN35" s="991"/>
      <c r="CO35" s="992"/>
      <c r="CP35" s="991"/>
      <c r="CQ35" s="991"/>
      <c r="CR35" s="991"/>
      <c r="CS35" s="992"/>
      <c r="CT35" s="991"/>
      <c r="CU35" s="991"/>
      <c r="CV35" s="991"/>
      <c r="CW35" s="992"/>
      <c r="CX35" s="991"/>
      <c r="CY35" s="991"/>
      <c r="CZ35" s="991"/>
      <c r="DA35" s="992"/>
      <c r="DB35" s="991"/>
      <c r="DC35" s="991"/>
      <c r="DD35" s="991"/>
      <c r="DE35" s="992"/>
      <c r="DF35" s="991"/>
      <c r="DG35" s="991"/>
      <c r="DH35" s="991"/>
      <c r="DI35" s="992"/>
      <c r="DJ35" s="991"/>
      <c r="DK35" s="991"/>
      <c r="DL35" s="991"/>
      <c r="DM35" s="992"/>
      <c r="DN35" s="991"/>
      <c r="DO35" s="991"/>
      <c r="DP35" s="991"/>
      <c r="DQ35" s="992"/>
      <c r="DR35" s="991"/>
      <c r="DS35" s="991"/>
      <c r="DT35" s="991"/>
      <c r="DU35" s="992"/>
      <c r="DV35" s="433"/>
      <c r="DW35" s="157"/>
    </row>
    <row r="36" spans="2:127" s="166" customFormat="1" ht="12.75" customHeight="1" x14ac:dyDescent="0.2">
      <c r="B36" s="417"/>
      <c r="C36" s="245"/>
      <c r="D36" s="158"/>
      <c r="E36" s="490"/>
      <c r="F36" s="186"/>
      <c r="G36" s="187"/>
      <c r="H36" s="187"/>
      <c r="I36" s="188"/>
      <c r="J36" s="186"/>
      <c r="K36" s="187"/>
      <c r="L36" s="187"/>
      <c r="M36" s="188"/>
      <c r="N36" s="186"/>
      <c r="O36" s="187"/>
      <c r="P36" s="187"/>
      <c r="Q36" s="188"/>
      <c r="R36" s="186"/>
      <c r="S36" s="187"/>
      <c r="T36" s="187"/>
      <c r="U36" s="188"/>
      <c r="V36" s="186"/>
      <c r="W36" s="187"/>
      <c r="X36" s="187"/>
      <c r="Y36" s="188"/>
      <c r="Z36" s="186"/>
      <c r="AA36" s="187"/>
      <c r="AB36" s="187"/>
      <c r="AC36" s="189"/>
      <c r="AD36" s="211"/>
      <c r="AE36" s="200"/>
      <c r="AF36" s="200"/>
      <c r="AG36" s="201"/>
      <c r="AH36" s="211"/>
      <c r="AI36" s="200"/>
      <c r="AJ36" s="200"/>
      <c r="AK36" s="201"/>
      <c r="AL36" s="211"/>
      <c r="AM36" s="200"/>
      <c r="AN36" s="200"/>
      <c r="AO36" s="237"/>
      <c r="AP36" s="186"/>
      <c r="AQ36" s="187"/>
      <c r="AR36" s="187"/>
      <c r="AS36" s="188"/>
      <c r="AT36" s="186"/>
      <c r="AU36" s="187"/>
      <c r="AV36" s="187"/>
      <c r="AW36" s="189"/>
      <c r="AX36" s="247"/>
      <c r="AY36" s="187"/>
      <c r="AZ36" s="187"/>
      <c r="BA36" s="188"/>
      <c r="BB36" s="186"/>
      <c r="BC36" s="187"/>
      <c r="BD36" s="187"/>
      <c r="BE36" s="188"/>
      <c r="BF36" s="186"/>
      <c r="BG36" s="187"/>
      <c r="BH36" s="187"/>
      <c r="BI36" s="188"/>
      <c r="BJ36" s="186"/>
      <c r="BK36" s="187"/>
      <c r="BL36" s="187"/>
      <c r="BM36" s="189"/>
      <c r="BN36" s="186"/>
      <c r="BO36" s="187"/>
      <c r="BP36" s="187"/>
      <c r="BQ36" s="188"/>
      <c r="BR36" s="186"/>
      <c r="BS36" s="187"/>
      <c r="BT36" s="187"/>
      <c r="BU36" s="188"/>
      <c r="BV36" s="186"/>
      <c r="BW36" s="187"/>
      <c r="BX36" s="187"/>
      <c r="BY36" s="188"/>
      <c r="BZ36" s="186"/>
      <c r="CA36" s="187"/>
      <c r="CB36" s="187"/>
      <c r="CC36" s="188"/>
      <c r="CD36" s="186"/>
      <c r="CE36" s="187"/>
      <c r="CF36" s="187"/>
      <c r="CG36" s="188"/>
      <c r="CH36" s="186"/>
      <c r="CI36" s="187"/>
      <c r="CJ36" s="187"/>
      <c r="CK36" s="188"/>
      <c r="CL36" s="186"/>
      <c r="CM36" s="187"/>
      <c r="CN36" s="187"/>
      <c r="CO36" s="189"/>
      <c r="CP36" s="186"/>
      <c r="CQ36" s="187"/>
      <c r="CR36" s="187"/>
      <c r="CS36" s="189"/>
      <c r="CT36" s="186"/>
      <c r="CU36" s="187"/>
      <c r="CV36" s="187"/>
      <c r="CW36" s="188"/>
      <c r="CX36" s="186"/>
      <c r="CY36" s="187"/>
      <c r="CZ36" s="187"/>
      <c r="DA36" s="188"/>
      <c r="DB36" s="186"/>
      <c r="DC36" s="187"/>
      <c r="DD36" s="187"/>
      <c r="DE36" s="188"/>
      <c r="DF36" s="186"/>
      <c r="DG36" s="187"/>
      <c r="DH36" s="187"/>
      <c r="DI36" s="188"/>
      <c r="DJ36" s="186"/>
      <c r="DK36" s="187"/>
      <c r="DL36" s="187"/>
      <c r="DM36" s="188"/>
      <c r="DN36" s="186"/>
      <c r="DO36" s="187"/>
      <c r="DP36" s="187"/>
      <c r="DQ36" s="188"/>
      <c r="DR36" s="186"/>
      <c r="DS36" s="187"/>
      <c r="DT36" s="187"/>
      <c r="DU36" s="189"/>
    </row>
    <row r="37" spans="2:127" s="155" customFormat="1" ht="15" customHeight="1" x14ac:dyDescent="0.2">
      <c r="B37" s="415" t="e">
        <f>SUM(#REF!,#REF!,#REF!,#REF!,#REF!)</f>
        <v>#REF!</v>
      </c>
      <c r="C37" s="246"/>
      <c r="D37" s="156" t="s">
        <v>100</v>
      </c>
      <c r="E37" s="567" t="str">
        <f>VLOOKUP(D37,'OR - GERAL'!D:MR,10,FALSE)</f>
        <v>Terraplenagem</v>
      </c>
      <c r="F37" s="991"/>
      <c r="G37" s="991"/>
      <c r="H37" s="991"/>
      <c r="I37" s="992"/>
      <c r="J37" s="991"/>
      <c r="K37" s="991"/>
      <c r="L37" s="991"/>
      <c r="M37" s="992"/>
      <c r="N37" s="991"/>
      <c r="O37" s="991"/>
      <c r="P37" s="991"/>
      <c r="Q37" s="992"/>
      <c r="R37" s="991"/>
      <c r="S37" s="991"/>
      <c r="T37" s="991"/>
      <c r="U37" s="992"/>
      <c r="V37" s="991"/>
      <c r="W37" s="991"/>
      <c r="X37" s="991"/>
      <c r="Y37" s="992"/>
      <c r="Z37" s="991"/>
      <c r="AA37" s="991"/>
      <c r="AB37" s="991"/>
      <c r="AC37" s="992"/>
      <c r="AD37" s="991"/>
      <c r="AE37" s="991"/>
      <c r="AF37" s="991"/>
      <c r="AG37" s="992"/>
      <c r="AH37" s="991"/>
      <c r="AI37" s="991"/>
      <c r="AJ37" s="991"/>
      <c r="AK37" s="992"/>
      <c r="AL37" s="991"/>
      <c r="AM37" s="991"/>
      <c r="AN37" s="991"/>
      <c r="AO37" s="992"/>
      <c r="AP37" s="991"/>
      <c r="AQ37" s="991"/>
      <c r="AR37" s="991"/>
      <c r="AS37" s="992"/>
      <c r="AT37" s="991"/>
      <c r="AU37" s="991"/>
      <c r="AV37" s="991"/>
      <c r="AW37" s="992"/>
      <c r="AX37" s="991"/>
      <c r="AY37" s="991"/>
      <c r="AZ37" s="991"/>
      <c r="BA37" s="992"/>
      <c r="BB37" s="991"/>
      <c r="BC37" s="991"/>
      <c r="BD37" s="991"/>
      <c r="BE37" s="992"/>
      <c r="BF37" s="991"/>
      <c r="BG37" s="991"/>
      <c r="BH37" s="991"/>
      <c r="BI37" s="992"/>
      <c r="BJ37" s="991"/>
      <c r="BK37" s="991"/>
      <c r="BL37" s="991"/>
      <c r="BM37" s="992"/>
      <c r="BN37" s="991"/>
      <c r="BO37" s="991"/>
      <c r="BP37" s="991"/>
      <c r="BQ37" s="992"/>
      <c r="BR37" s="991"/>
      <c r="BS37" s="991"/>
      <c r="BT37" s="991"/>
      <c r="BU37" s="992"/>
      <c r="BV37" s="991"/>
      <c r="BW37" s="991"/>
      <c r="BX37" s="991"/>
      <c r="BY37" s="992"/>
      <c r="BZ37" s="991"/>
      <c r="CA37" s="991"/>
      <c r="CB37" s="991"/>
      <c r="CC37" s="992"/>
      <c r="CD37" s="991"/>
      <c r="CE37" s="991"/>
      <c r="CF37" s="991"/>
      <c r="CG37" s="992"/>
      <c r="CH37" s="991"/>
      <c r="CI37" s="991"/>
      <c r="CJ37" s="991"/>
      <c r="CK37" s="992"/>
      <c r="CL37" s="991"/>
      <c r="CM37" s="991"/>
      <c r="CN37" s="991"/>
      <c r="CO37" s="992"/>
      <c r="CP37" s="991"/>
      <c r="CQ37" s="991"/>
      <c r="CR37" s="991"/>
      <c r="CS37" s="992"/>
      <c r="CT37" s="991"/>
      <c r="CU37" s="991"/>
      <c r="CV37" s="991"/>
      <c r="CW37" s="992"/>
      <c r="CX37" s="991"/>
      <c r="CY37" s="991"/>
      <c r="CZ37" s="991"/>
      <c r="DA37" s="992"/>
      <c r="DB37" s="991"/>
      <c r="DC37" s="991"/>
      <c r="DD37" s="991"/>
      <c r="DE37" s="992"/>
      <c r="DF37" s="991"/>
      <c r="DG37" s="991"/>
      <c r="DH37" s="991"/>
      <c r="DI37" s="992"/>
      <c r="DJ37" s="991"/>
      <c r="DK37" s="991"/>
      <c r="DL37" s="991"/>
      <c r="DM37" s="992"/>
      <c r="DN37" s="991"/>
      <c r="DO37" s="991"/>
      <c r="DP37" s="991"/>
      <c r="DQ37" s="992"/>
      <c r="DR37" s="991"/>
      <c r="DS37" s="991"/>
      <c r="DT37" s="991"/>
      <c r="DU37" s="992"/>
      <c r="DV37" s="433"/>
      <c r="DW37" s="157"/>
    </row>
    <row r="38" spans="2:127" s="166" customFormat="1" ht="12.75" customHeight="1" x14ac:dyDescent="0.2">
      <c r="B38" s="417"/>
      <c r="C38" s="245"/>
      <c r="D38" s="158"/>
      <c r="E38" s="490"/>
      <c r="F38" s="186"/>
      <c r="G38" s="187"/>
      <c r="H38" s="187"/>
      <c r="I38" s="188"/>
      <c r="J38" s="186"/>
      <c r="K38" s="187"/>
      <c r="L38" s="187"/>
      <c r="M38" s="188"/>
      <c r="N38" s="186"/>
      <c r="O38" s="187"/>
      <c r="P38" s="187"/>
      <c r="Q38" s="188"/>
      <c r="R38" s="186"/>
      <c r="S38" s="187"/>
      <c r="T38" s="187"/>
      <c r="U38" s="188"/>
      <c r="V38" s="186"/>
      <c r="W38" s="187"/>
      <c r="X38" s="187"/>
      <c r="Y38" s="188"/>
      <c r="Z38" s="186"/>
      <c r="AA38" s="187"/>
      <c r="AB38" s="187"/>
      <c r="AC38" s="189"/>
      <c r="AD38" s="211"/>
      <c r="AE38" s="200"/>
      <c r="AF38" s="200"/>
      <c r="AG38" s="201"/>
      <c r="AH38" s="211"/>
      <c r="AI38" s="200"/>
      <c r="AJ38" s="200"/>
      <c r="AK38" s="201"/>
      <c r="AL38" s="211"/>
      <c r="AM38" s="200"/>
      <c r="AN38" s="200"/>
      <c r="AO38" s="237"/>
      <c r="AP38" s="211"/>
      <c r="AQ38" s="200"/>
      <c r="AR38" s="200"/>
      <c r="AS38" s="237"/>
      <c r="AT38" s="186"/>
      <c r="AU38" s="187"/>
      <c r="AV38" s="187"/>
      <c r="AW38" s="189"/>
      <c r="AX38" s="247"/>
      <c r="AY38" s="187"/>
      <c r="AZ38" s="187"/>
      <c r="BA38" s="188"/>
      <c r="BB38" s="186"/>
      <c r="BC38" s="187"/>
      <c r="BD38" s="187"/>
      <c r="BE38" s="188"/>
      <c r="BF38" s="186"/>
      <c r="BG38" s="187"/>
      <c r="BH38" s="187"/>
      <c r="BI38" s="188"/>
      <c r="BJ38" s="186"/>
      <c r="BK38" s="187"/>
      <c r="BL38" s="187"/>
      <c r="BM38" s="189"/>
      <c r="BN38" s="186"/>
      <c r="BO38" s="187"/>
      <c r="BP38" s="187"/>
      <c r="BQ38" s="188"/>
      <c r="BR38" s="186"/>
      <c r="BS38" s="187"/>
      <c r="BT38" s="187"/>
      <c r="BU38" s="188"/>
      <c r="BV38" s="186"/>
      <c r="BW38" s="187"/>
      <c r="BX38" s="187"/>
      <c r="BY38" s="188"/>
      <c r="BZ38" s="186"/>
      <c r="CA38" s="187"/>
      <c r="CB38" s="187"/>
      <c r="CC38" s="188"/>
      <c r="CD38" s="186"/>
      <c r="CE38" s="187"/>
      <c r="CF38" s="187"/>
      <c r="CG38" s="188"/>
      <c r="CH38" s="186"/>
      <c r="CI38" s="187"/>
      <c r="CJ38" s="187"/>
      <c r="CK38" s="188"/>
      <c r="CL38" s="186"/>
      <c r="CM38" s="187"/>
      <c r="CN38" s="187"/>
      <c r="CO38" s="189"/>
      <c r="CP38" s="186"/>
      <c r="CQ38" s="187"/>
      <c r="CR38" s="187"/>
      <c r="CS38" s="189"/>
      <c r="CT38" s="186"/>
      <c r="CU38" s="187"/>
      <c r="CV38" s="187"/>
      <c r="CW38" s="188"/>
      <c r="CX38" s="186"/>
      <c r="CY38" s="187"/>
      <c r="CZ38" s="187"/>
      <c r="DA38" s="188"/>
      <c r="DB38" s="186"/>
      <c r="DC38" s="187"/>
      <c r="DD38" s="187"/>
      <c r="DE38" s="188"/>
      <c r="DF38" s="186"/>
      <c r="DG38" s="187"/>
      <c r="DH38" s="187"/>
      <c r="DI38" s="188"/>
      <c r="DJ38" s="186"/>
      <c r="DK38" s="187"/>
      <c r="DL38" s="187"/>
      <c r="DM38" s="188"/>
      <c r="DN38" s="186"/>
      <c r="DO38" s="187"/>
      <c r="DP38" s="187"/>
      <c r="DQ38" s="188"/>
      <c r="DR38" s="186"/>
      <c r="DS38" s="187"/>
      <c r="DT38" s="187"/>
      <c r="DU38" s="189"/>
    </row>
    <row r="39" spans="2:127" s="155" customFormat="1" ht="15" customHeight="1" x14ac:dyDescent="0.2">
      <c r="B39" s="415" t="e">
        <f>SUM(#REF!,#REF!,#REF!,#REF!,#REF!)</f>
        <v>#REF!</v>
      </c>
      <c r="C39" s="246"/>
      <c r="D39" s="156" t="s">
        <v>180</v>
      </c>
      <c r="E39" s="567" t="e">
        <f>VLOOKUP(D39,'OR - GERAL'!D:MR,10,FALSE)</f>
        <v>#N/A</v>
      </c>
      <c r="F39" s="991"/>
      <c r="G39" s="991"/>
      <c r="H39" s="991"/>
      <c r="I39" s="992"/>
      <c r="J39" s="991"/>
      <c r="K39" s="991"/>
      <c r="L39" s="991"/>
      <c r="M39" s="992"/>
      <c r="N39" s="991"/>
      <c r="O39" s="991"/>
      <c r="P39" s="991"/>
      <c r="Q39" s="992"/>
      <c r="R39" s="991"/>
      <c r="S39" s="991"/>
      <c r="T39" s="991"/>
      <c r="U39" s="992"/>
      <c r="V39" s="991"/>
      <c r="W39" s="991"/>
      <c r="X39" s="991"/>
      <c r="Y39" s="992"/>
      <c r="Z39" s="991"/>
      <c r="AA39" s="991"/>
      <c r="AB39" s="991"/>
      <c r="AC39" s="992"/>
      <c r="AD39" s="991"/>
      <c r="AE39" s="991"/>
      <c r="AF39" s="991"/>
      <c r="AG39" s="992"/>
      <c r="AH39" s="991"/>
      <c r="AI39" s="991"/>
      <c r="AJ39" s="991"/>
      <c r="AK39" s="992"/>
      <c r="AL39" s="991"/>
      <c r="AM39" s="991"/>
      <c r="AN39" s="991"/>
      <c r="AO39" s="992"/>
      <c r="AP39" s="991"/>
      <c r="AQ39" s="991"/>
      <c r="AR39" s="991"/>
      <c r="AS39" s="992"/>
      <c r="AT39" s="991"/>
      <c r="AU39" s="991"/>
      <c r="AV39" s="991"/>
      <c r="AW39" s="992"/>
      <c r="AX39" s="991"/>
      <c r="AY39" s="991"/>
      <c r="AZ39" s="991"/>
      <c r="BA39" s="992"/>
      <c r="BB39" s="991"/>
      <c r="BC39" s="991"/>
      <c r="BD39" s="991"/>
      <c r="BE39" s="992"/>
      <c r="BF39" s="991"/>
      <c r="BG39" s="991"/>
      <c r="BH39" s="991"/>
      <c r="BI39" s="992"/>
      <c r="BJ39" s="991"/>
      <c r="BK39" s="991"/>
      <c r="BL39" s="991"/>
      <c r="BM39" s="992"/>
      <c r="BN39" s="991"/>
      <c r="BO39" s="991"/>
      <c r="BP39" s="991"/>
      <c r="BQ39" s="992"/>
      <c r="BR39" s="991"/>
      <c r="BS39" s="991"/>
      <c r="BT39" s="991"/>
      <c r="BU39" s="992"/>
      <c r="BV39" s="991"/>
      <c r="BW39" s="991"/>
      <c r="BX39" s="991"/>
      <c r="BY39" s="992"/>
      <c r="BZ39" s="991"/>
      <c r="CA39" s="991"/>
      <c r="CB39" s="991"/>
      <c r="CC39" s="992"/>
      <c r="CD39" s="991"/>
      <c r="CE39" s="991"/>
      <c r="CF39" s="991"/>
      <c r="CG39" s="992"/>
      <c r="CH39" s="991"/>
      <c r="CI39" s="991"/>
      <c r="CJ39" s="991"/>
      <c r="CK39" s="992"/>
      <c r="CL39" s="991"/>
      <c r="CM39" s="991"/>
      <c r="CN39" s="991"/>
      <c r="CO39" s="992"/>
      <c r="CP39" s="991"/>
      <c r="CQ39" s="991"/>
      <c r="CR39" s="991"/>
      <c r="CS39" s="992"/>
      <c r="CT39" s="991"/>
      <c r="CU39" s="991"/>
      <c r="CV39" s="991"/>
      <c r="CW39" s="992"/>
      <c r="CX39" s="991"/>
      <c r="CY39" s="991"/>
      <c r="CZ39" s="991"/>
      <c r="DA39" s="992"/>
      <c r="DB39" s="991"/>
      <c r="DC39" s="991"/>
      <c r="DD39" s="991"/>
      <c r="DE39" s="992"/>
      <c r="DF39" s="991"/>
      <c r="DG39" s="991"/>
      <c r="DH39" s="991"/>
      <c r="DI39" s="992"/>
      <c r="DJ39" s="991"/>
      <c r="DK39" s="991"/>
      <c r="DL39" s="991"/>
      <c r="DM39" s="992"/>
      <c r="DN39" s="991"/>
      <c r="DO39" s="991"/>
      <c r="DP39" s="991"/>
      <c r="DQ39" s="992"/>
      <c r="DR39" s="991"/>
      <c r="DS39" s="991"/>
      <c r="DT39" s="991"/>
      <c r="DU39" s="992"/>
      <c r="DV39" s="433"/>
      <c r="DW39" s="157"/>
    </row>
    <row r="40" spans="2:127" s="155" customFormat="1" ht="29.25" customHeight="1" x14ac:dyDescent="0.2">
      <c r="B40" s="415"/>
      <c r="C40" s="155">
        <v>0.25</v>
      </c>
      <c r="D40" s="156" t="s">
        <v>19</v>
      </c>
      <c r="E40" s="499" t="str">
        <f>VLOOKUP(D40,'OR - GERAL'!D:MR,10,FALSE)</f>
        <v>ENROCAMENTO/ATERRO</v>
      </c>
      <c r="F40" s="614"/>
      <c r="G40" s="615"/>
      <c r="H40" s="615"/>
      <c r="I40" s="615"/>
      <c r="J40" s="615"/>
      <c r="K40" s="615"/>
      <c r="L40" s="615"/>
      <c r="M40" s="615"/>
      <c r="N40" s="615"/>
      <c r="O40" s="615"/>
      <c r="P40" s="615"/>
      <c r="Q40" s="615"/>
      <c r="R40" s="615"/>
      <c r="S40" s="615"/>
      <c r="T40" s="615"/>
      <c r="U40" s="615"/>
      <c r="V40" s="615"/>
      <c r="W40" s="615"/>
      <c r="X40" s="615"/>
      <c r="Y40" s="615"/>
      <c r="Z40" s="615"/>
      <c r="AA40" s="615"/>
      <c r="AB40" s="615"/>
      <c r="AC40" s="615"/>
      <c r="AD40" s="615"/>
      <c r="AE40" s="615"/>
      <c r="AF40" s="615"/>
      <c r="AG40" s="615"/>
      <c r="AH40" s="615"/>
      <c r="AI40" s="615"/>
      <c r="AJ40" s="615"/>
      <c r="AK40" s="616"/>
      <c r="AL40" s="615"/>
      <c r="AM40" s="615"/>
      <c r="AN40" s="615"/>
      <c r="AO40" s="615"/>
      <c r="AP40" s="615"/>
      <c r="AQ40" s="615"/>
      <c r="AR40" s="615"/>
      <c r="AS40" s="615"/>
      <c r="AT40" s="615"/>
      <c r="AU40" s="615"/>
      <c r="AV40" s="615"/>
      <c r="AW40" s="616"/>
      <c r="AX40" s="615"/>
      <c r="AY40" s="615"/>
      <c r="AZ40" s="615"/>
      <c r="BA40" s="615"/>
      <c r="BB40" s="615"/>
      <c r="BC40" s="615"/>
      <c r="BD40" s="615"/>
      <c r="BE40" s="615"/>
      <c r="BF40" s="615"/>
      <c r="BG40" s="615"/>
      <c r="BH40" s="615"/>
      <c r="BI40" s="615"/>
      <c r="BJ40" s="615"/>
      <c r="BK40" s="615"/>
      <c r="BL40" s="615"/>
      <c r="BM40" s="616"/>
      <c r="BN40" s="615"/>
      <c r="BO40" s="615"/>
      <c r="BP40" s="615"/>
      <c r="BQ40" s="615"/>
      <c r="BR40" s="615"/>
      <c r="BS40" s="615"/>
      <c r="BT40" s="615"/>
      <c r="BU40" s="615"/>
      <c r="BV40" s="615"/>
      <c r="BW40" s="615"/>
      <c r="BX40" s="615"/>
      <c r="BY40" s="615"/>
      <c r="BZ40" s="615"/>
      <c r="CA40" s="615"/>
      <c r="CB40" s="615"/>
      <c r="CC40" s="615"/>
      <c r="CD40" s="615"/>
      <c r="CE40" s="615"/>
      <c r="CF40" s="615"/>
      <c r="CG40" s="615"/>
      <c r="CH40" s="615"/>
      <c r="CI40" s="615"/>
      <c r="CJ40" s="615"/>
      <c r="CK40" s="615"/>
      <c r="CL40" s="615"/>
      <c r="CM40" s="615"/>
      <c r="CN40" s="615"/>
      <c r="CO40" s="616"/>
      <c r="CP40" s="615"/>
      <c r="CQ40" s="615"/>
      <c r="CR40" s="615"/>
      <c r="CS40" s="616"/>
      <c r="CT40" s="615"/>
      <c r="CU40" s="615"/>
      <c r="CV40" s="615"/>
      <c r="CW40" s="615"/>
      <c r="CX40" s="615"/>
      <c r="CY40" s="615"/>
      <c r="CZ40" s="615"/>
      <c r="DA40" s="615"/>
      <c r="DB40" s="615"/>
      <c r="DC40" s="615"/>
      <c r="DD40" s="615"/>
      <c r="DE40" s="615"/>
      <c r="DF40" s="615"/>
      <c r="DG40" s="615"/>
      <c r="DH40" s="615"/>
      <c r="DI40" s="615"/>
      <c r="DJ40" s="615"/>
      <c r="DK40" s="615"/>
      <c r="DL40" s="615"/>
      <c r="DM40" s="615"/>
      <c r="DN40" s="615"/>
      <c r="DO40" s="615"/>
      <c r="DP40" s="615"/>
      <c r="DQ40" s="615"/>
      <c r="DR40" s="615"/>
      <c r="DS40" s="615"/>
      <c r="DT40" s="615"/>
      <c r="DU40" s="616"/>
    </row>
    <row r="41" spans="2:127" s="166" customFormat="1" ht="12.75" customHeight="1" x14ac:dyDescent="0.2">
      <c r="B41" s="417"/>
      <c r="C41" s="202"/>
      <c r="D41" s="158"/>
      <c r="E41" s="490"/>
      <c r="F41" s="186"/>
      <c r="G41" s="187"/>
      <c r="H41" s="187"/>
      <c r="I41" s="188"/>
      <c r="J41" s="186"/>
      <c r="K41" s="187"/>
      <c r="L41" s="187"/>
      <c r="M41" s="188"/>
      <c r="N41" s="186"/>
      <c r="O41" s="187"/>
      <c r="P41" s="187"/>
      <c r="Q41" s="188"/>
      <c r="R41" s="186"/>
      <c r="S41" s="187"/>
      <c r="T41" s="187"/>
      <c r="U41" s="188"/>
      <c r="V41" s="186"/>
      <c r="W41" s="187"/>
      <c r="X41" s="187"/>
      <c r="Y41" s="189"/>
      <c r="Z41" s="186"/>
      <c r="AA41" s="187"/>
      <c r="AB41" s="187"/>
      <c r="AC41" s="189"/>
      <c r="AD41" s="211"/>
      <c r="AE41" s="200"/>
      <c r="AF41" s="200"/>
      <c r="AG41" s="237"/>
      <c r="AH41" s="211"/>
      <c r="AI41" s="200"/>
      <c r="AJ41" s="200"/>
      <c r="AK41" s="201"/>
      <c r="AL41" s="186"/>
      <c r="AM41" s="187"/>
      <c r="AN41" s="187"/>
      <c r="AO41" s="188"/>
      <c r="AP41" s="211"/>
      <c r="AQ41" s="200"/>
      <c r="AR41" s="200"/>
      <c r="AS41" s="237"/>
      <c r="AT41" s="211"/>
      <c r="AU41" s="200"/>
      <c r="AV41" s="200"/>
      <c r="AW41" s="237"/>
      <c r="AX41" s="211"/>
      <c r="AY41" s="200"/>
      <c r="AZ41" s="200"/>
      <c r="BA41" s="201"/>
      <c r="BB41" s="211"/>
      <c r="BC41" s="200"/>
      <c r="BD41" s="200"/>
      <c r="BE41" s="201"/>
      <c r="BF41" s="211"/>
      <c r="BG41" s="200"/>
      <c r="BH41" s="200"/>
      <c r="BI41" s="201"/>
      <c r="BJ41" s="186"/>
      <c r="BK41" s="187"/>
      <c r="BL41" s="187"/>
      <c r="BM41" s="189"/>
      <c r="BN41" s="186"/>
      <c r="BO41" s="187"/>
      <c r="BP41" s="187"/>
      <c r="BQ41" s="188"/>
      <c r="BR41" s="186"/>
      <c r="BS41" s="187"/>
      <c r="BT41" s="187"/>
      <c r="BU41" s="188"/>
      <c r="BV41" s="186"/>
      <c r="BW41" s="187"/>
      <c r="BX41" s="187"/>
      <c r="BY41" s="188"/>
      <c r="BZ41" s="186"/>
      <c r="CA41" s="187"/>
      <c r="CB41" s="187"/>
      <c r="CC41" s="188"/>
      <c r="CD41" s="186"/>
      <c r="CE41" s="187"/>
      <c r="CF41" s="187"/>
      <c r="CG41" s="188"/>
      <c r="CH41" s="186"/>
      <c r="CI41" s="187"/>
      <c r="CJ41" s="187"/>
      <c r="CK41" s="188"/>
      <c r="CL41" s="186"/>
      <c r="CM41" s="187"/>
      <c r="CN41" s="187"/>
      <c r="CO41" s="189"/>
      <c r="CP41" s="186"/>
      <c r="CQ41" s="187"/>
      <c r="CR41" s="187"/>
      <c r="CS41" s="189"/>
      <c r="CT41" s="186"/>
      <c r="CU41" s="187"/>
      <c r="CV41" s="187"/>
      <c r="CW41" s="189"/>
      <c r="CX41" s="186"/>
      <c r="CY41" s="187"/>
      <c r="CZ41" s="187"/>
      <c r="DA41" s="189"/>
      <c r="DB41" s="186"/>
      <c r="DC41" s="187"/>
      <c r="DD41" s="187"/>
      <c r="DE41" s="189"/>
      <c r="DF41" s="186"/>
      <c r="DG41" s="187"/>
      <c r="DH41" s="187"/>
      <c r="DI41" s="189"/>
      <c r="DJ41" s="186"/>
      <c r="DK41" s="187"/>
      <c r="DL41" s="187"/>
      <c r="DM41" s="189"/>
      <c r="DN41" s="186"/>
      <c r="DO41" s="187"/>
      <c r="DP41" s="187"/>
      <c r="DQ41" s="189"/>
      <c r="DR41" s="186"/>
      <c r="DS41" s="187"/>
      <c r="DT41" s="187"/>
      <c r="DU41" s="189"/>
    </row>
    <row r="42" spans="2:127" s="155" customFormat="1" ht="15" customHeight="1" x14ac:dyDescent="0.2">
      <c r="B42" s="415" t="e">
        <f>SUM(#REF!,#REF!,#REF!)</f>
        <v>#REF!</v>
      </c>
      <c r="C42" s="202"/>
      <c r="D42" s="156" t="s">
        <v>12</v>
      </c>
      <c r="E42" s="567" t="str">
        <f>VLOOKUP(D42,'OR - GERAL'!D:MR,10,FALSE)</f>
        <v>Enrocamento</v>
      </c>
      <c r="F42" s="991"/>
      <c r="G42" s="991"/>
      <c r="H42" s="991"/>
      <c r="I42" s="992"/>
      <c r="J42" s="991"/>
      <c r="K42" s="991"/>
      <c r="L42" s="991"/>
      <c r="M42" s="992"/>
      <c r="N42" s="991"/>
      <c r="O42" s="991"/>
      <c r="P42" s="991"/>
      <c r="Q42" s="992"/>
      <c r="R42" s="991"/>
      <c r="S42" s="991"/>
      <c r="T42" s="991"/>
      <c r="U42" s="992"/>
      <c r="V42" s="991"/>
      <c r="W42" s="991"/>
      <c r="X42" s="991"/>
      <c r="Y42" s="992"/>
      <c r="Z42" s="991"/>
      <c r="AA42" s="991"/>
      <c r="AB42" s="991"/>
      <c r="AC42" s="992"/>
      <c r="AD42" s="991"/>
      <c r="AE42" s="991"/>
      <c r="AF42" s="991"/>
      <c r="AG42" s="992"/>
      <c r="AH42" s="991"/>
      <c r="AI42" s="991"/>
      <c r="AJ42" s="991"/>
      <c r="AK42" s="992"/>
      <c r="AL42" s="991"/>
      <c r="AM42" s="991"/>
      <c r="AN42" s="991"/>
      <c r="AO42" s="992"/>
      <c r="AP42" s="991"/>
      <c r="AQ42" s="991"/>
      <c r="AR42" s="991"/>
      <c r="AS42" s="992"/>
      <c r="AT42" s="991"/>
      <c r="AU42" s="991"/>
      <c r="AV42" s="991"/>
      <c r="AW42" s="992"/>
      <c r="AX42" s="991"/>
      <c r="AY42" s="991"/>
      <c r="AZ42" s="991"/>
      <c r="BA42" s="992"/>
      <c r="BB42" s="991"/>
      <c r="BC42" s="991"/>
      <c r="BD42" s="991"/>
      <c r="BE42" s="992"/>
      <c r="BF42" s="991"/>
      <c r="BG42" s="991"/>
      <c r="BH42" s="991"/>
      <c r="BI42" s="992"/>
      <c r="BJ42" s="991"/>
      <c r="BK42" s="991"/>
      <c r="BL42" s="991"/>
      <c r="BM42" s="992"/>
      <c r="BN42" s="991"/>
      <c r="BO42" s="991"/>
      <c r="BP42" s="991"/>
      <c r="BQ42" s="992"/>
      <c r="BR42" s="991"/>
      <c r="BS42" s="991"/>
      <c r="BT42" s="991"/>
      <c r="BU42" s="992"/>
      <c r="BV42" s="991"/>
      <c r="BW42" s="991"/>
      <c r="BX42" s="991"/>
      <c r="BY42" s="992"/>
      <c r="BZ42" s="991"/>
      <c r="CA42" s="991"/>
      <c r="CB42" s="991"/>
      <c r="CC42" s="992"/>
      <c r="CD42" s="991"/>
      <c r="CE42" s="991"/>
      <c r="CF42" s="991"/>
      <c r="CG42" s="992"/>
      <c r="CH42" s="991"/>
      <c r="CI42" s="991"/>
      <c r="CJ42" s="991"/>
      <c r="CK42" s="992"/>
      <c r="CL42" s="991"/>
      <c r="CM42" s="991"/>
      <c r="CN42" s="991"/>
      <c r="CO42" s="992"/>
      <c r="CP42" s="991"/>
      <c r="CQ42" s="991"/>
      <c r="CR42" s="991"/>
      <c r="CS42" s="992"/>
      <c r="CT42" s="991"/>
      <c r="CU42" s="991"/>
      <c r="CV42" s="991"/>
      <c r="CW42" s="992"/>
      <c r="CX42" s="991"/>
      <c r="CY42" s="991"/>
      <c r="CZ42" s="991"/>
      <c r="DA42" s="992"/>
      <c r="DB42" s="991"/>
      <c r="DC42" s="991"/>
      <c r="DD42" s="991"/>
      <c r="DE42" s="992"/>
      <c r="DF42" s="991"/>
      <c r="DG42" s="991"/>
      <c r="DH42" s="991"/>
      <c r="DI42" s="992"/>
      <c r="DJ42" s="991"/>
      <c r="DK42" s="991"/>
      <c r="DL42" s="991"/>
      <c r="DM42" s="992"/>
      <c r="DN42" s="991"/>
      <c r="DO42" s="991"/>
      <c r="DP42" s="991"/>
      <c r="DQ42" s="992"/>
      <c r="DR42" s="991"/>
      <c r="DS42" s="991"/>
      <c r="DT42" s="991"/>
      <c r="DU42" s="992"/>
      <c r="DV42" s="433"/>
      <c r="DW42" s="157"/>
    </row>
    <row r="43" spans="2:127" s="166" customFormat="1" ht="12.75" customHeight="1" x14ac:dyDescent="0.2">
      <c r="B43" s="417"/>
      <c r="C43" s="202" t="e">
        <f>SUM(#REF!,#REF!)</f>
        <v>#REF!</v>
      </c>
      <c r="D43" s="158"/>
      <c r="E43" s="490"/>
      <c r="F43" s="186"/>
      <c r="G43" s="187"/>
      <c r="H43" s="187"/>
      <c r="I43" s="188"/>
      <c r="J43" s="186"/>
      <c r="K43" s="187"/>
      <c r="L43" s="187"/>
      <c r="M43" s="188"/>
      <c r="N43" s="186"/>
      <c r="O43" s="187"/>
      <c r="P43" s="187"/>
      <c r="Q43" s="188"/>
      <c r="R43" s="186"/>
      <c r="S43" s="187"/>
      <c r="T43" s="187"/>
      <c r="U43" s="188"/>
      <c r="V43" s="186"/>
      <c r="W43" s="187"/>
      <c r="X43" s="187"/>
      <c r="Y43" s="188"/>
      <c r="Z43" s="186"/>
      <c r="AA43" s="187"/>
      <c r="AB43" s="187"/>
      <c r="AC43" s="188"/>
      <c r="AD43" s="186"/>
      <c r="AE43" s="187"/>
      <c r="AF43" s="187"/>
      <c r="AG43" s="189"/>
      <c r="AH43" s="211"/>
      <c r="AI43" s="200"/>
      <c r="AJ43" s="200"/>
      <c r="AK43" s="201"/>
      <c r="AL43" s="211"/>
      <c r="AM43" s="200"/>
      <c r="AN43" s="200"/>
      <c r="AO43" s="201"/>
      <c r="AP43" s="211"/>
      <c r="AQ43" s="200"/>
      <c r="AR43" s="200"/>
      <c r="AS43" s="201"/>
      <c r="AT43" s="211"/>
      <c r="AU43" s="200"/>
      <c r="AV43" s="200"/>
      <c r="AW43" s="237"/>
      <c r="AX43" s="565"/>
      <c r="AY43" s="200"/>
      <c r="AZ43" s="200"/>
      <c r="BA43" s="201"/>
      <c r="BB43" s="211"/>
      <c r="BC43" s="200"/>
      <c r="BD43" s="200"/>
      <c r="BE43" s="201"/>
      <c r="BF43" s="211"/>
      <c r="BG43" s="200"/>
      <c r="BH43" s="200"/>
      <c r="BI43" s="201"/>
      <c r="BJ43" s="211"/>
      <c r="BK43" s="200"/>
      <c r="BL43" s="200"/>
      <c r="BM43" s="237"/>
      <c r="BN43" s="211"/>
      <c r="BO43" s="200"/>
      <c r="BP43" s="200"/>
      <c r="BQ43" s="237"/>
      <c r="BR43" s="211"/>
      <c r="BS43" s="200"/>
      <c r="BT43" s="200"/>
      <c r="BU43" s="237"/>
      <c r="BV43" s="186"/>
      <c r="BW43" s="187"/>
      <c r="BX43" s="187"/>
      <c r="BY43" s="188"/>
      <c r="BZ43" s="186"/>
      <c r="CA43" s="187"/>
      <c r="CB43" s="187"/>
      <c r="CC43" s="188"/>
      <c r="CD43" s="186"/>
      <c r="CE43" s="187"/>
      <c r="CF43" s="187"/>
      <c r="CG43" s="188"/>
      <c r="CH43" s="186"/>
      <c r="CI43" s="187"/>
      <c r="CJ43" s="187"/>
      <c r="CK43" s="188"/>
      <c r="CL43" s="186"/>
      <c r="CM43" s="187"/>
      <c r="CN43" s="187"/>
      <c r="CO43" s="189"/>
      <c r="CP43" s="186"/>
      <c r="CQ43" s="187"/>
      <c r="CR43" s="187"/>
      <c r="CS43" s="189"/>
      <c r="CT43" s="186"/>
      <c r="CU43" s="187"/>
      <c r="CV43" s="187"/>
      <c r="CW43" s="188"/>
      <c r="CX43" s="186"/>
      <c r="CY43" s="187"/>
      <c r="CZ43" s="187"/>
      <c r="DA43" s="188"/>
      <c r="DB43" s="186"/>
      <c r="DC43" s="187"/>
      <c r="DD43" s="187"/>
      <c r="DE43" s="188"/>
      <c r="DF43" s="186"/>
      <c r="DG43" s="187"/>
      <c r="DH43" s="187"/>
      <c r="DI43" s="188"/>
      <c r="DJ43" s="186"/>
      <c r="DK43" s="187"/>
      <c r="DL43" s="187"/>
      <c r="DM43" s="188"/>
      <c r="DN43" s="186"/>
      <c r="DO43" s="187"/>
      <c r="DP43" s="187"/>
      <c r="DQ43" s="188"/>
      <c r="DR43" s="186"/>
      <c r="DS43" s="187"/>
      <c r="DT43" s="187"/>
      <c r="DU43" s="189"/>
    </row>
    <row r="44" spans="2:127" s="155" customFormat="1" ht="15" customHeight="1" x14ac:dyDescent="0.2">
      <c r="B44" s="415" t="e">
        <f>#REF!</f>
        <v>#REF!</v>
      </c>
      <c r="C44" s="202" t="e">
        <f>SUM(#REF!,#REF!,#REF!,#REF!,#REF!,#REF!,#REF!,#REF!,#REF!,#REF!,#REF!,#REF!,)</f>
        <v>#REF!</v>
      </c>
      <c r="D44" s="156" t="s">
        <v>95</v>
      </c>
      <c r="E44" s="567" t="e">
        <f>VLOOKUP(D44,'OR - GERAL'!D:MR,10,FALSE)</f>
        <v>#N/A</v>
      </c>
      <c r="F44" s="991"/>
      <c r="G44" s="991"/>
      <c r="H44" s="991"/>
      <c r="I44" s="992"/>
      <c r="J44" s="991"/>
      <c r="K44" s="991"/>
      <c r="L44" s="991"/>
      <c r="M44" s="992"/>
      <c r="N44" s="991"/>
      <c r="O44" s="991"/>
      <c r="P44" s="991"/>
      <c r="Q44" s="992"/>
      <c r="R44" s="991"/>
      <c r="S44" s="991"/>
      <c r="T44" s="991"/>
      <c r="U44" s="992"/>
      <c r="V44" s="991"/>
      <c r="W44" s="991"/>
      <c r="X44" s="991"/>
      <c r="Y44" s="992"/>
      <c r="Z44" s="991"/>
      <c r="AA44" s="991"/>
      <c r="AB44" s="991"/>
      <c r="AC44" s="992"/>
      <c r="AD44" s="991"/>
      <c r="AE44" s="991"/>
      <c r="AF44" s="991"/>
      <c r="AG44" s="992"/>
      <c r="AH44" s="991"/>
      <c r="AI44" s="991"/>
      <c r="AJ44" s="991"/>
      <c r="AK44" s="992"/>
      <c r="AL44" s="991"/>
      <c r="AM44" s="991"/>
      <c r="AN44" s="991"/>
      <c r="AO44" s="992"/>
      <c r="AP44" s="991"/>
      <c r="AQ44" s="991"/>
      <c r="AR44" s="991"/>
      <c r="AS44" s="992"/>
      <c r="AT44" s="991"/>
      <c r="AU44" s="991"/>
      <c r="AV44" s="991"/>
      <c r="AW44" s="992"/>
      <c r="AX44" s="991"/>
      <c r="AY44" s="991"/>
      <c r="AZ44" s="991"/>
      <c r="BA44" s="992"/>
      <c r="BB44" s="991"/>
      <c r="BC44" s="991"/>
      <c r="BD44" s="991"/>
      <c r="BE44" s="992"/>
      <c r="BF44" s="991"/>
      <c r="BG44" s="991"/>
      <c r="BH44" s="991"/>
      <c r="BI44" s="992"/>
      <c r="BJ44" s="991"/>
      <c r="BK44" s="991"/>
      <c r="BL44" s="991"/>
      <c r="BM44" s="992"/>
      <c r="BN44" s="991"/>
      <c r="BO44" s="991"/>
      <c r="BP44" s="991"/>
      <c r="BQ44" s="992"/>
      <c r="BR44" s="991"/>
      <c r="BS44" s="991"/>
      <c r="BT44" s="991"/>
      <c r="BU44" s="992"/>
      <c r="BV44" s="991"/>
      <c r="BW44" s="991"/>
      <c r="BX44" s="991"/>
      <c r="BY44" s="992"/>
      <c r="BZ44" s="991"/>
      <c r="CA44" s="991"/>
      <c r="CB44" s="991"/>
      <c r="CC44" s="992"/>
      <c r="CD44" s="991"/>
      <c r="CE44" s="991"/>
      <c r="CF44" s="991"/>
      <c r="CG44" s="992"/>
      <c r="CH44" s="991"/>
      <c r="CI44" s="991"/>
      <c r="CJ44" s="991"/>
      <c r="CK44" s="992"/>
      <c r="CL44" s="991"/>
      <c r="CM44" s="991"/>
      <c r="CN44" s="991"/>
      <c r="CO44" s="992"/>
      <c r="CP44" s="991"/>
      <c r="CQ44" s="991"/>
      <c r="CR44" s="991"/>
      <c r="CS44" s="992"/>
      <c r="CT44" s="991"/>
      <c r="CU44" s="991"/>
      <c r="CV44" s="991"/>
      <c r="CW44" s="992"/>
      <c r="CX44" s="991"/>
      <c r="CY44" s="991"/>
      <c r="CZ44" s="991"/>
      <c r="DA44" s="992"/>
      <c r="DB44" s="991"/>
      <c r="DC44" s="991"/>
      <c r="DD44" s="991"/>
      <c r="DE44" s="992"/>
      <c r="DF44" s="991"/>
      <c r="DG44" s="991"/>
      <c r="DH44" s="991"/>
      <c r="DI44" s="992"/>
      <c r="DJ44" s="991"/>
      <c r="DK44" s="991"/>
      <c r="DL44" s="991"/>
      <c r="DM44" s="992"/>
      <c r="DN44" s="991"/>
      <c r="DO44" s="991"/>
      <c r="DP44" s="991"/>
      <c r="DQ44" s="992"/>
      <c r="DR44" s="991"/>
      <c r="DS44" s="991"/>
      <c r="DT44" s="991"/>
      <c r="DU44" s="992"/>
      <c r="DV44" s="433"/>
      <c r="DW44" s="157"/>
    </row>
    <row r="45" spans="2:127" s="166" customFormat="1" ht="12.75" customHeight="1" x14ac:dyDescent="0.2">
      <c r="B45" s="417"/>
      <c r="C45" s="202"/>
      <c r="D45" s="158"/>
      <c r="E45" s="490"/>
      <c r="F45" s="186"/>
      <c r="G45" s="187"/>
      <c r="H45" s="187"/>
      <c r="I45" s="188"/>
      <c r="J45" s="186"/>
      <c r="K45" s="187"/>
      <c r="L45" s="187"/>
      <c r="M45" s="188"/>
      <c r="N45" s="186"/>
      <c r="O45" s="187"/>
      <c r="P45" s="187"/>
      <c r="Q45" s="188"/>
      <c r="R45" s="186"/>
      <c r="S45" s="187"/>
      <c r="T45" s="187"/>
      <c r="U45" s="188"/>
      <c r="V45" s="186"/>
      <c r="W45" s="187"/>
      <c r="X45" s="187"/>
      <c r="Y45" s="188"/>
      <c r="Z45" s="186"/>
      <c r="AA45" s="187"/>
      <c r="AB45" s="187"/>
      <c r="AC45" s="188"/>
      <c r="AD45" s="211"/>
      <c r="AE45" s="200"/>
      <c r="AF45" s="200"/>
      <c r="AG45" s="237"/>
      <c r="AH45" s="211"/>
      <c r="AI45" s="200"/>
      <c r="AJ45" s="200"/>
      <c r="AK45" s="237"/>
      <c r="AL45" s="211"/>
      <c r="AM45" s="200"/>
      <c r="AN45" s="200"/>
      <c r="AO45" s="201"/>
      <c r="AP45" s="211"/>
      <c r="AQ45" s="200"/>
      <c r="AR45" s="200"/>
      <c r="AS45" s="201"/>
      <c r="AT45" s="211"/>
      <c r="AU45" s="200"/>
      <c r="AV45" s="200"/>
      <c r="AW45" s="237"/>
      <c r="AX45" s="565"/>
      <c r="AY45" s="200"/>
      <c r="AZ45" s="200"/>
      <c r="BA45" s="201"/>
      <c r="BB45" s="211"/>
      <c r="BC45" s="200"/>
      <c r="BD45" s="200"/>
      <c r="BE45" s="201"/>
      <c r="BF45" s="211"/>
      <c r="BG45" s="200"/>
      <c r="BH45" s="200"/>
      <c r="BI45" s="201"/>
      <c r="BJ45" s="211"/>
      <c r="BK45" s="200"/>
      <c r="BL45" s="200"/>
      <c r="BM45" s="237"/>
      <c r="BN45" s="211"/>
      <c r="BO45" s="200"/>
      <c r="BP45" s="200"/>
      <c r="BQ45" s="237"/>
      <c r="BR45" s="211"/>
      <c r="BS45" s="200"/>
      <c r="BT45" s="200"/>
      <c r="BU45" s="237"/>
      <c r="BV45" s="186"/>
      <c r="BW45" s="187"/>
      <c r="BX45" s="187"/>
      <c r="BY45" s="188"/>
      <c r="BZ45" s="186"/>
      <c r="CA45" s="187"/>
      <c r="CB45" s="187"/>
      <c r="CC45" s="188"/>
      <c r="CD45" s="186"/>
      <c r="CE45" s="187"/>
      <c r="CF45" s="187"/>
      <c r="CG45" s="188"/>
      <c r="CH45" s="186"/>
      <c r="CI45" s="187"/>
      <c r="CJ45" s="187"/>
      <c r="CK45" s="188"/>
      <c r="CL45" s="186"/>
      <c r="CM45" s="187"/>
      <c r="CN45" s="187"/>
      <c r="CO45" s="189"/>
      <c r="CP45" s="186"/>
      <c r="CQ45" s="187"/>
      <c r="CR45" s="187"/>
      <c r="CS45" s="189"/>
      <c r="CT45" s="186"/>
      <c r="CU45" s="187"/>
      <c r="CV45" s="187"/>
      <c r="CW45" s="188"/>
      <c r="CX45" s="186"/>
      <c r="CY45" s="187"/>
      <c r="CZ45" s="187"/>
      <c r="DA45" s="188"/>
      <c r="DB45" s="186"/>
      <c r="DC45" s="187"/>
      <c r="DD45" s="187"/>
      <c r="DE45" s="188"/>
      <c r="DF45" s="186"/>
      <c r="DG45" s="187"/>
      <c r="DH45" s="187"/>
      <c r="DI45" s="188"/>
      <c r="DJ45" s="186"/>
      <c r="DK45" s="187"/>
      <c r="DL45" s="187"/>
      <c r="DM45" s="188"/>
      <c r="DN45" s="186"/>
      <c r="DO45" s="187"/>
      <c r="DP45" s="187"/>
      <c r="DQ45" s="188"/>
      <c r="DR45" s="186"/>
      <c r="DS45" s="187"/>
      <c r="DT45" s="187"/>
      <c r="DU45" s="189"/>
    </row>
    <row r="46" spans="2:127" s="155" customFormat="1" ht="15" customHeight="1" x14ac:dyDescent="0.2">
      <c r="B46" s="415" t="e">
        <f>#REF!</f>
        <v>#REF!</v>
      </c>
      <c r="C46" s="202"/>
      <c r="D46" s="156" t="s">
        <v>96</v>
      </c>
      <c r="E46" s="567" t="e">
        <f>VLOOKUP(D46,'OR - GERAL'!D:MR,10,FALSE)</f>
        <v>#N/A</v>
      </c>
      <c r="F46" s="991"/>
      <c r="G46" s="991"/>
      <c r="H46" s="991"/>
      <c r="I46" s="992"/>
      <c r="J46" s="991"/>
      <c r="K46" s="991"/>
      <c r="L46" s="991"/>
      <c r="M46" s="992"/>
      <c r="N46" s="991"/>
      <c r="O46" s="991"/>
      <c r="P46" s="991"/>
      <c r="Q46" s="992"/>
      <c r="R46" s="991"/>
      <c r="S46" s="991"/>
      <c r="T46" s="991"/>
      <c r="U46" s="992"/>
      <c r="V46" s="991"/>
      <c r="W46" s="991"/>
      <c r="X46" s="991"/>
      <c r="Y46" s="992"/>
      <c r="Z46" s="991"/>
      <c r="AA46" s="991"/>
      <c r="AB46" s="991"/>
      <c r="AC46" s="992"/>
      <c r="AD46" s="991"/>
      <c r="AE46" s="991"/>
      <c r="AF46" s="991"/>
      <c r="AG46" s="992"/>
      <c r="AH46" s="991"/>
      <c r="AI46" s="991"/>
      <c r="AJ46" s="991"/>
      <c r="AK46" s="992"/>
      <c r="AL46" s="991"/>
      <c r="AM46" s="991"/>
      <c r="AN46" s="991"/>
      <c r="AO46" s="992"/>
      <c r="AP46" s="991"/>
      <c r="AQ46" s="991"/>
      <c r="AR46" s="991"/>
      <c r="AS46" s="992"/>
      <c r="AT46" s="991"/>
      <c r="AU46" s="991"/>
      <c r="AV46" s="991"/>
      <c r="AW46" s="992"/>
      <c r="AX46" s="991"/>
      <c r="AY46" s="991"/>
      <c r="AZ46" s="991"/>
      <c r="BA46" s="992"/>
      <c r="BB46" s="991"/>
      <c r="BC46" s="991"/>
      <c r="BD46" s="991"/>
      <c r="BE46" s="992"/>
      <c r="BF46" s="991"/>
      <c r="BG46" s="991"/>
      <c r="BH46" s="991"/>
      <c r="BI46" s="992"/>
      <c r="BJ46" s="991"/>
      <c r="BK46" s="991"/>
      <c r="BL46" s="991"/>
      <c r="BM46" s="992"/>
      <c r="BN46" s="991"/>
      <c r="BO46" s="991"/>
      <c r="BP46" s="991"/>
      <c r="BQ46" s="992"/>
      <c r="BR46" s="991"/>
      <c r="BS46" s="991"/>
      <c r="BT46" s="991"/>
      <c r="BU46" s="992"/>
      <c r="BV46" s="991"/>
      <c r="BW46" s="991"/>
      <c r="BX46" s="991"/>
      <c r="BY46" s="992"/>
      <c r="BZ46" s="991"/>
      <c r="CA46" s="991"/>
      <c r="CB46" s="991"/>
      <c r="CC46" s="992"/>
      <c r="CD46" s="991"/>
      <c r="CE46" s="991"/>
      <c r="CF46" s="991"/>
      <c r="CG46" s="992"/>
      <c r="CH46" s="991"/>
      <c r="CI46" s="991"/>
      <c r="CJ46" s="991"/>
      <c r="CK46" s="992"/>
      <c r="CL46" s="991"/>
      <c r="CM46" s="991"/>
      <c r="CN46" s="991"/>
      <c r="CO46" s="992"/>
      <c r="CP46" s="991"/>
      <c r="CQ46" s="991"/>
      <c r="CR46" s="991"/>
      <c r="CS46" s="992"/>
      <c r="CT46" s="991"/>
      <c r="CU46" s="991"/>
      <c r="CV46" s="991"/>
      <c r="CW46" s="992"/>
      <c r="CX46" s="991"/>
      <c r="CY46" s="991"/>
      <c r="CZ46" s="991"/>
      <c r="DA46" s="992"/>
      <c r="DB46" s="991"/>
      <c r="DC46" s="991"/>
      <c r="DD46" s="991"/>
      <c r="DE46" s="992"/>
      <c r="DF46" s="991"/>
      <c r="DG46" s="991"/>
      <c r="DH46" s="991"/>
      <c r="DI46" s="992"/>
      <c r="DJ46" s="991"/>
      <c r="DK46" s="991"/>
      <c r="DL46" s="991"/>
      <c r="DM46" s="992"/>
      <c r="DN46" s="991"/>
      <c r="DO46" s="991"/>
      <c r="DP46" s="991"/>
      <c r="DQ46" s="992"/>
      <c r="DR46" s="991"/>
      <c r="DS46" s="991"/>
      <c r="DT46" s="991"/>
      <c r="DU46" s="992"/>
      <c r="DV46" s="433"/>
      <c r="DW46" s="157"/>
    </row>
    <row r="47" spans="2:127" s="166" customFormat="1" ht="12.75" customHeight="1" x14ac:dyDescent="0.2">
      <c r="B47" s="417"/>
      <c r="C47" s="202"/>
      <c r="D47" s="158"/>
      <c r="E47" s="490"/>
      <c r="F47" s="186"/>
      <c r="G47" s="187"/>
      <c r="H47" s="187"/>
      <c r="I47" s="188"/>
      <c r="J47" s="186"/>
      <c r="K47" s="187"/>
      <c r="L47" s="187"/>
      <c r="M47" s="188"/>
      <c r="N47" s="186"/>
      <c r="O47" s="187"/>
      <c r="P47" s="187"/>
      <c r="Q47" s="188"/>
      <c r="R47" s="186"/>
      <c r="S47" s="187"/>
      <c r="T47" s="187"/>
      <c r="U47" s="188"/>
      <c r="V47" s="186"/>
      <c r="W47" s="187"/>
      <c r="X47" s="187"/>
      <c r="Y47" s="188"/>
      <c r="Z47" s="186"/>
      <c r="AA47" s="187"/>
      <c r="AB47" s="187"/>
      <c r="AC47" s="188"/>
      <c r="AD47" s="186"/>
      <c r="AE47" s="187"/>
      <c r="AF47" s="187"/>
      <c r="AG47" s="189"/>
      <c r="AH47" s="186"/>
      <c r="AI47" s="187"/>
      <c r="AJ47" s="187"/>
      <c r="AK47" s="189"/>
      <c r="AL47" s="186"/>
      <c r="AM47" s="187"/>
      <c r="AN47" s="187"/>
      <c r="AO47" s="188"/>
      <c r="AP47" s="186"/>
      <c r="AQ47" s="187"/>
      <c r="AR47" s="187"/>
      <c r="AS47" s="188"/>
      <c r="AT47" s="186"/>
      <c r="AU47" s="187"/>
      <c r="AV47" s="187"/>
      <c r="AW47" s="189"/>
      <c r="AX47" s="565"/>
      <c r="AY47" s="200"/>
      <c r="AZ47" s="200"/>
      <c r="BA47" s="201"/>
      <c r="BB47" s="565"/>
      <c r="BC47" s="200"/>
      <c r="BD47" s="200"/>
      <c r="BE47" s="201"/>
      <c r="BF47" s="565"/>
      <c r="BG47" s="200"/>
      <c r="BH47" s="200"/>
      <c r="BI47" s="201"/>
      <c r="BJ47" s="565"/>
      <c r="BK47" s="200"/>
      <c r="BL47" s="200"/>
      <c r="BM47" s="201"/>
      <c r="BN47" s="565"/>
      <c r="BO47" s="200"/>
      <c r="BP47" s="200"/>
      <c r="BQ47" s="201"/>
      <c r="BR47" s="565"/>
      <c r="BS47" s="200"/>
      <c r="BT47" s="200"/>
      <c r="BU47" s="201"/>
      <c r="BV47" s="565"/>
      <c r="BW47" s="200"/>
      <c r="BX47" s="200"/>
      <c r="BY47" s="201"/>
      <c r="BZ47" s="565"/>
      <c r="CA47" s="200"/>
      <c r="CB47" s="200"/>
      <c r="CC47" s="201"/>
      <c r="CD47" s="565"/>
      <c r="CE47" s="200"/>
      <c r="CF47" s="200"/>
      <c r="CG47" s="201"/>
      <c r="CH47" s="565"/>
      <c r="CI47" s="200"/>
      <c r="CJ47" s="200"/>
      <c r="CK47" s="201"/>
      <c r="CL47" s="565"/>
      <c r="CM47" s="200"/>
      <c r="CN47" s="200"/>
      <c r="CO47" s="201"/>
      <c r="CP47" s="565"/>
      <c r="CQ47" s="200"/>
      <c r="CR47" s="200"/>
      <c r="CS47" s="201"/>
      <c r="CT47" s="565"/>
      <c r="CU47" s="200"/>
      <c r="CV47" s="200"/>
      <c r="CW47" s="201"/>
      <c r="CX47" s="565"/>
      <c r="CY47" s="200"/>
      <c r="CZ47" s="200"/>
      <c r="DA47" s="201"/>
      <c r="DB47" s="565"/>
      <c r="DC47" s="200"/>
      <c r="DD47" s="200"/>
      <c r="DE47" s="201"/>
      <c r="DF47" s="565"/>
      <c r="DG47" s="200"/>
      <c r="DH47" s="200"/>
      <c r="DI47" s="201"/>
      <c r="DJ47" s="565"/>
      <c r="DK47" s="200"/>
      <c r="DL47" s="200"/>
      <c r="DM47" s="201"/>
      <c r="DN47" s="565"/>
      <c r="DO47" s="200"/>
      <c r="DP47" s="200"/>
      <c r="DQ47" s="201"/>
      <c r="DR47" s="186"/>
      <c r="DS47" s="187"/>
      <c r="DT47" s="187"/>
      <c r="DU47" s="189"/>
    </row>
    <row r="48" spans="2:127" s="155" customFormat="1" ht="15" customHeight="1" x14ac:dyDescent="0.2">
      <c r="B48" s="419" t="e">
        <f>#REF!</f>
        <v>#REF!</v>
      </c>
      <c r="C48" s="202"/>
      <c r="D48" s="156" t="s">
        <v>97</v>
      </c>
      <c r="E48" s="567" t="e">
        <f>VLOOKUP(D48,'OR - GERAL'!D:MR,10,FALSE)</f>
        <v>#N/A</v>
      </c>
      <c r="F48" s="991"/>
      <c r="G48" s="991"/>
      <c r="H48" s="991"/>
      <c r="I48" s="992"/>
      <c r="J48" s="991"/>
      <c r="K48" s="991"/>
      <c r="L48" s="991"/>
      <c r="M48" s="992"/>
      <c r="N48" s="991"/>
      <c r="O48" s="991"/>
      <c r="P48" s="991"/>
      <c r="Q48" s="992"/>
      <c r="R48" s="991"/>
      <c r="S48" s="991"/>
      <c r="T48" s="991"/>
      <c r="U48" s="992"/>
      <c r="V48" s="991"/>
      <c r="W48" s="991"/>
      <c r="X48" s="991"/>
      <c r="Y48" s="992"/>
      <c r="Z48" s="991"/>
      <c r="AA48" s="991"/>
      <c r="AB48" s="991"/>
      <c r="AC48" s="992"/>
      <c r="AD48" s="991"/>
      <c r="AE48" s="991"/>
      <c r="AF48" s="991"/>
      <c r="AG48" s="992"/>
      <c r="AH48" s="991"/>
      <c r="AI48" s="991"/>
      <c r="AJ48" s="991"/>
      <c r="AK48" s="992"/>
      <c r="AL48" s="991"/>
      <c r="AM48" s="991"/>
      <c r="AN48" s="991"/>
      <c r="AO48" s="992"/>
      <c r="AP48" s="991"/>
      <c r="AQ48" s="991"/>
      <c r="AR48" s="991"/>
      <c r="AS48" s="992"/>
      <c r="AT48" s="991"/>
      <c r="AU48" s="991"/>
      <c r="AV48" s="991"/>
      <c r="AW48" s="992"/>
      <c r="AX48" s="991"/>
      <c r="AY48" s="991"/>
      <c r="AZ48" s="991"/>
      <c r="BA48" s="992"/>
      <c r="BB48" s="991"/>
      <c r="BC48" s="991"/>
      <c r="BD48" s="991"/>
      <c r="BE48" s="992"/>
      <c r="BF48" s="991"/>
      <c r="BG48" s="991"/>
      <c r="BH48" s="991"/>
      <c r="BI48" s="992"/>
      <c r="BJ48" s="991"/>
      <c r="BK48" s="991"/>
      <c r="BL48" s="991"/>
      <c r="BM48" s="992"/>
      <c r="BN48" s="991"/>
      <c r="BO48" s="991"/>
      <c r="BP48" s="991"/>
      <c r="BQ48" s="992"/>
      <c r="BR48" s="991"/>
      <c r="BS48" s="991"/>
      <c r="BT48" s="991"/>
      <c r="BU48" s="992"/>
      <c r="BV48" s="991"/>
      <c r="BW48" s="991"/>
      <c r="BX48" s="991"/>
      <c r="BY48" s="992"/>
      <c r="BZ48" s="991"/>
      <c r="CA48" s="991"/>
      <c r="CB48" s="991"/>
      <c r="CC48" s="992"/>
      <c r="CD48" s="991"/>
      <c r="CE48" s="991"/>
      <c r="CF48" s="991"/>
      <c r="CG48" s="992"/>
      <c r="CH48" s="991"/>
      <c r="CI48" s="991"/>
      <c r="CJ48" s="991"/>
      <c r="CK48" s="992"/>
      <c r="CL48" s="991"/>
      <c r="CM48" s="991"/>
      <c r="CN48" s="991"/>
      <c r="CO48" s="992"/>
      <c r="CP48" s="991"/>
      <c r="CQ48" s="991"/>
      <c r="CR48" s="991"/>
      <c r="CS48" s="992"/>
      <c r="CT48" s="991"/>
      <c r="CU48" s="991"/>
      <c r="CV48" s="991"/>
      <c r="CW48" s="992"/>
      <c r="CX48" s="991"/>
      <c r="CY48" s="991"/>
      <c r="CZ48" s="991"/>
      <c r="DA48" s="992"/>
      <c r="DB48" s="991"/>
      <c r="DC48" s="991"/>
      <c r="DD48" s="991"/>
      <c r="DE48" s="992"/>
      <c r="DF48" s="991"/>
      <c r="DG48" s="991"/>
      <c r="DH48" s="991"/>
      <c r="DI48" s="992"/>
      <c r="DJ48" s="991"/>
      <c r="DK48" s="991"/>
      <c r="DL48" s="991"/>
      <c r="DM48" s="992"/>
      <c r="DN48" s="991"/>
      <c r="DO48" s="991"/>
      <c r="DP48" s="991"/>
      <c r="DQ48" s="992"/>
      <c r="DR48" s="991"/>
      <c r="DS48" s="991"/>
      <c r="DT48" s="991"/>
      <c r="DU48" s="992"/>
      <c r="DV48" s="433"/>
      <c r="DW48" s="157"/>
    </row>
    <row r="49" spans="2:128" s="166" customFormat="1" ht="12.75" customHeight="1" x14ac:dyDescent="0.2">
      <c r="B49" s="415"/>
      <c r="C49" s="202"/>
      <c r="D49" s="158"/>
      <c r="E49" s="490"/>
      <c r="F49" s="186"/>
      <c r="G49" s="187"/>
      <c r="H49" s="187"/>
      <c r="I49" s="188"/>
      <c r="J49" s="186"/>
      <c r="K49" s="187"/>
      <c r="L49" s="187"/>
      <c r="M49" s="188"/>
      <c r="N49" s="186"/>
      <c r="O49" s="187"/>
      <c r="P49" s="187"/>
      <c r="Q49" s="188"/>
      <c r="R49" s="186"/>
      <c r="S49" s="187"/>
      <c r="T49" s="187"/>
      <c r="U49" s="188"/>
      <c r="V49" s="186"/>
      <c r="W49" s="187"/>
      <c r="X49" s="187"/>
      <c r="Y49" s="188"/>
      <c r="Z49" s="186"/>
      <c r="AA49" s="187"/>
      <c r="AB49" s="187"/>
      <c r="AC49" s="189"/>
      <c r="AD49" s="186"/>
      <c r="AE49" s="187"/>
      <c r="AF49" s="187"/>
      <c r="AG49" s="188"/>
      <c r="AH49" s="186"/>
      <c r="AI49" s="187"/>
      <c r="AJ49" s="187"/>
      <c r="AK49" s="189"/>
      <c r="AL49" s="186"/>
      <c r="AM49" s="187"/>
      <c r="AN49" s="187"/>
      <c r="AO49" s="188"/>
      <c r="AP49" s="211"/>
      <c r="AQ49" s="200"/>
      <c r="AR49" s="200"/>
      <c r="AS49" s="201"/>
      <c r="AT49" s="211"/>
      <c r="AU49" s="200"/>
      <c r="AV49" s="200"/>
      <c r="AW49" s="237"/>
      <c r="AX49" s="565"/>
      <c r="AY49" s="200"/>
      <c r="AZ49" s="200"/>
      <c r="BA49" s="201"/>
      <c r="BB49" s="211"/>
      <c r="BC49" s="200"/>
      <c r="BD49" s="200"/>
      <c r="BE49" s="201"/>
      <c r="BF49" s="211"/>
      <c r="BG49" s="200"/>
      <c r="BH49" s="200"/>
      <c r="BI49" s="201"/>
      <c r="BJ49" s="211"/>
      <c r="BK49" s="200"/>
      <c r="BL49" s="200"/>
      <c r="BM49" s="237"/>
      <c r="BN49" s="211"/>
      <c r="BO49" s="200"/>
      <c r="BP49" s="200"/>
      <c r="BQ49" s="201"/>
      <c r="BR49" s="211"/>
      <c r="BS49" s="200"/>
      <c r="BT49" s="200"/>
      <c r="BU49" s="201"/>
      <c r="BV49" s="211"/>
      <c r="BW49" s="200"/>
      <c r="BX49" s="200"/>
      <c r="BY49" s="201"/>
      <c r="BZ49" s="211"/>
      <c r="CA49" s="200"/>
      <c r="CB49" s="200"/>
      <c r="CC49" s="201"/>
      <c r="CD49" s="211"/>
      <c r="CE49" s="200"/>
      <c r="CF49" s="200"/>
      <c r="CG49" s="201"/>
      <c r="CH49" s="211"/>
      <c r="CI49" s="200"/>
      <c r="CJ49" s="200"/>
      <c r="CK49" s="201"/>
      <c r="CL49" s="211"/>
      <c r="CM49" s="200"/>
      <c r="CN49" s="200"/>
      <c r="CO49" s="201"/>
      <c r="CP49" s="211"/>
      <c r="CQ49" s="200"/>
      <c r="CR49" s="200"/>
      <c r="CS49" s="201"/>
      <c r="CT49" s="211"/>
      <c r="CU49" s="200"/>
      <c r="CV49" s="200"/>
      <c r="CW49" s="201"/>
      <c r="CX49" s="211"/>
      <c r="CY49" s="200"/>
      <c r="CZ49" s="200"/>
      <c r="DA49" s="201"/>
      <c r="DB49" s="211"/>
      <c r="DC49" s="200"/>
      <c r="DD49" s="200"/>
      <c r="DE49" s="201"/>
      <c r="DF49" s="211"/>
      <c r="DG49" s="200"/>
      <c r="DH49" s="200"/>
      <c r="DI49" s="201"/>
      <c r="DJ49" s="211"/>
      <c r="DK49" s="200"/>
      <c r="DL49" s="200"/>
      <c r="DM49" s="201"/>
      <c r="DN49" s="211"/>
      <c r="DO49" s="200"/>
      <c r="DP49" s="200"/>
      <c r="DQ49" s="201"/>
      <c r="DR49" s="186"/>
      <c r="DS49" s="187"/>
      <c r="DT49" s="187"/>
      <c r="DU49" s="189"/>
    </row>
    <row r="50" spans="2:128" s="155" customFormat="1" ht="15" customHeight="1" x14ac:dyDescent="0.2">
      <c r="B50" s="415" t="e">
        <f>#REF!</f>
        <v>#REF!</v>
      </c>
      <c r="C50" s="202"/>
      <c r="D50" s="156" t="s">
        <v>98</v>
      </c>
      <c r="E50" s="567" t="e">
        <f>VLOOKUP(D50,'OR - GERAL'!D:MR,10,FALSE)</f>
        <v>#N/A</v>
      </c>
      <c r="F50" s="991"/>
      <c r="G50" s="991"/>
      <c r="H50" s="991"/>
      <c r="I50" s="992"/>
      <c r="J50" s="991"/>
      <c r="K50" s="991"/>
      <c r="L50" s="991"/>
      <c r="M50" s="992"/>
      <c r="N50" s="991"/>
      <c r="O50" s="991"/>
      <c r="P50" s="991"/>
      <c r="Q50" s="992"/>
      <c r="R50" s="991"/>
      <c r="S50" s="991"/>
      <c r="T50" s="991"/>
      <c r="U50" s="992"/>
      <c r="V50" s="991"/>
      <c r="W50" s="991"/>
      <c r="X50" s="991"/>
      <c r="Y50" s="992"/>
      <c r="Z50" s="991"/>
      <c r="AA50" s="991"/>
      <c r="AB50" s="991"/>
      <c r="AC50" s="992"/>
      <c r="AD50" s="991"/>
      <c r="AE50" s="991"/>
      <c r="AF50" s="991"/>
      <c r="AG50" s="992"/>
      <c r="AH50" s="991"/>
      <c r="AI50" s="991"/>
      <c r="AJ50" s="991"/>
      <c r="AK50" s="992"/>
      <c r="AL50" s="991"/>
      <c r="AM50" s="991"/>
      <c r="AN50" s="991"/>
      <c r="AO50" s="992"/>
      <c r="AP50" s="991"/>
      <c r="AQ50" s="991"/>
      <c r="AR50" s="991"/>
      <c r="AS50" s="992"/>
      <c r="AT50" s="991"/>
      <c r="AU50" s="991"/>
      <c r="AV50" s="991"/>
      <c r="AW50" s="992"/>
      <c r="AX50" s="991"/>
      <c r="AY50" s="991"/>
      <c r="AZ50" s="991"/>
      <c r="BA50" s="992"/>
      <c r="BB50" s="991"/>
      <c r="BC50" s="991"/>
      <c r="BD50" s="991"/>
      <c r="BE50" s="992"/>
      <c r="BF50" s="991"/>
      <c r="BG50" s="991"/>
      <c r="BH50" s="991"/>
      <c r="BI50" s="992"/>
      <c r="BJ50" s="991"/>
      <c r="BK50" s="991"/>
      <c r="BL50" s="991"/>
      <c r="BM50" s="992"/>
      <c r="BN50" s="991"/>
      <c r="BO50" s="991"/>
      <c r="BP50" s="991"/>
      <c r="BQ50" s="992"/>
      <c r="BR50" s="991"/>
      <c r="BS50" s="991"/>
      <c r="BT50" s="991"/>
      <c r="BU50" s="992"/>
      <c r="BV50" s="991"/>
      <c r="BW50" s="991"/>
      <c r="BX50" s="991"/>
      <c r="BY50" s="992"/>
      <c r="BZ50" s="991"/>
      <c r="CA50" s="991"/>
      <c r="CB50" s="991"/>
      <c r="CC50" s="992"/>
      <c r="CD50" s="991"/>
      <c r="CE50" s="991"/>
      <c r="CF50" s="991"/>
      <c r="CG50" s="992"/>
      <c r="CH50" s="991"/>
      <c r="CI50" s="991"/>
      <c r="CJ50" s="991"/>
      <c r="CK50" s="992"/>
      <c r="CL50" s="991"/>
      <c r="CM50" s="991"/>
      <c r="CN50" s="991"/>
      <c r="CO50" s="992"/>
      <c r="CP50" s="991"/>
      <c r="CQ50" s="991"/>
      <c r="CR50" s="991"/>
      <c r="CS50" s="992"/>
      <c r="CT50" s="991"/>
      <c r="CU50" s="991"/>
      <c r="CV50" s="991"/>
      <c r="CW50" s="992"/>
      <c r="CX50" s="991"/>
      <c r="CY50" s="991"/>
      <c r="CZ50" s="991"/>
      <c r="DA50" s="992"/>
      <c r="DB50" s="991"/>
      <c r="DC50" s="991"/>
      <c r="DD50" s="991"/>
      <c r="DE50" s="992"/>
      <c r="DF50" s="991"/>
      <c r="DG50" s="991"/>
      <c r="DH50" s="991"/>
      <c r="DI50" s="992"/>
      <c r="DJ50" s="991"/>
      <c r="DK50" s="991"/>
      <c r="DL50" s="991"/>
      <c r="DM50" s="992"/>
      <c r="DN50" s="991"/>
      <c r="DO50" s="991"/>
      <c r="DP50" s="991"/>
      <c r="DQ50" s="992"/>
      <c r="DR50" s="991"/>
      <c r="DS50" s="991"/>
      <c r="DT50" s="991"/>
      <c r="DU50" s="992"/>
      <c r="DV50" s="433"/>
      <c r="DW50" s="157"/>
    </row>
    <row r="51" spans="2:128" s="166" customFormat="1" ht="12.75" customHeight="1" x14ac:dyDescent="0.2">
      <c r="B51" s="415"/>
      <c r="C51" s="202"/>
      <c r="D51" s="158"/>
      <c r="E51" s="490"/>
      <c r="F51" s="186"/>
      <c r="G51" s="187"/>
      <c r="H51" s="187"/>
      <c r="I51" s="188"/>
      <c r="J51" s="186"/>
      <c r="K51" s="187"/>
      <c r="L51" s="187"/>
      <c r="M51" s="188"/>
      <c r="N51" s="186"/>
      <c r="O51" s="187"/>
      <c r="P51" s="187"/>
      <c r="Q51" s="188"/>
      <c r="R51" s="186"/>
      <c r="S51" s="187"/>
      <c r="T51" s="187"/>
      <c r="U51" s="188"/>
      <c r="V51" s="186"/>
      <c r="W51" s="187"/>
      <c r="X51" s="187"/>
      <c r="Y51" s="188"/>
      <c r="Z51" s="186"/>
      <c r="AA51" s="187"/>
      <c r="AB51" s="187"/>
      <c r="AC51" s="189"/>
      <c r="AD51" s="186"/>
      <c r="AE51" s="187"/>
      <c r="AF51" s="187"/>
      <c r="AG51" s="188"/>
      <c r="AH51" s="186"/>
      <c r="AI51" s="187"/>
      <c r="AJ51" s="187"/>
      <c r="AK51" s="189"/>
      <c r="AL51" s="186"/>
      <c r="AM51" s="187"/>
      <c r="AN51" s="187"/>
      <c r="AO51" s="188"/>
      <c r="AP51" s="186"/>
      <c r="AQ51" s="187"/>
      <c r="AR51" s="187"/>
      <c r="AS51" s="188"/>
      <c r="AT51" s="186"/>
      <c r="AU51" s="187"/>
      <c r="AV51" s="187"/>
      <c r="AW51" s="189"/>
      <c r="AX51" s="247"/>
      <c r="AY51" s="187"/>
      <c r="AZ51" s="187"/>
      <c r="BA51" s="188"/>
      <c r="BB51" s="186"/>
      <c r="BC51" s="187"/>
      <c r="BD51" s="187"/>
      <c r="BE51" s="188"/>
      <c r="BF51" s="186"/>
      <c r="BG51" s="187"/>
      <c r="BH51" s="187"/>
      <c r="BI51" s="188"/>
      <c r="BJ51" s="186"/>
      <c r="BK51" s="187"/>
      <c r="BL51" s="187"/>
      <c r="BM51" s="189"/>
      <c r="BN51" s="186"/>
      <c r="BO51" s="187"/>
      <c r="BP51" s="187"/>
      <c r="BQ51" s="188"/>
      <c r="BR51" s="186"/>
      <c r="BS51" s="187"/>
      <c r="BT51" s="187"/>
      <c r="BU51" s="188"/>
      <c r="BV51" s="211"/>
      <c r="BW51" s="200"/>
      <c r="BX51" s="200"/>
      <c r="BY51" s="201"/>
      <c r="BZ51" s="211"/>
      <c r="CA51" s="200"/>
      <c r="CB51" s="200"/>
      <c r="CC51" s="201"/>
      <c r="CD51" s="211"/>
      <c r="CE51" s="200"/>
      <c r="CF51" s="200"/>
      <c r="CG51" s="201"/>
      <c r="CH51" s="211"/>
      <c r="CI51" s="200"/>
      <c r="CJ51" s="200"/>
      <c r="CK51" s="201"/>
      <c r="CL51" s="211"/>
      <c r="CM51" s="200"/>
      <c r="CN51" s="200"/>
      <c r="CO51" s="201"/>
      <c r="CP51" s="211"/>
      <c r="CQ51" s="200"/>
      <c r="CR51" s="200"/>
      <c r="CS51" s="201"/>
      <c r="CT51" s="211"/>
      <c r="CU51" s="200"/>
      <c r="CV51" s="200"/>
      <c r="CW51" s="201"/>
      <c r="CX51" s="211"/>
      <c r="CY51" s="200"/>
      <c r="CZ51" s="200"/>
      <c r="DA51" s="201"/>
      <c r="DB51" s="211"/>
      <c r="DC51" s="200"/>
      <c r="DD51" s="200"/>
      <c r="DE51" s="201"/>
      <c r="DF51" s="211"/>
      <c r="DG51" s="200"/>
      <c r="DH51" s="200"/>
      <c r="DI51" s="201"/>
      <c r="DJ51" s="211"/>
      <c r="DK51" s="200"/>
      <c r="DL51" s="200"/>
      <c r="DM51" s="201"/>
      <c r="DN51" s="211"/>
      <c r="DO51" s="200"/>
      <c r="DP51" s="200"/>
      <c r="DQ51" s="201"/>
      <c r="DR51" s="211"/>
      <c r="DS51" s="200"/>
      <c r="DT51" s="200"/>
      <c r="DU51" s="201"/>
    </row>
    <row r="52" spans="2:128" s="155" customFormat="1" ht="15" customHeight="1" x14ac:dyDescent="0.2">
      <c r="B52" s="415" t="e">
        <f>#REF!</f>
        <v>#REF!</v>
      </c>
      <c r="C52" s="202"/>
      <c r="D52" s="156" t="s">
        <v>178</v>
      </c>
      <c r="E52" s="567" t="e">
        <f>VLOOKUP(D52,'OR - GERAL'!D:MR,10,FALSE)</f>
        <v>#N/A</v>
      </c>
      <c r="F52" s="991"/>
      <c r="G52" s="991"/>
      <c r="H52" s="991"/>
      <c r="I52" s="992"/>
      <c r="J52" s="991"/>
      <c r="K52" s="991"/>
      <c r="L52" s="991"/>
      <c r="M52" s="992"/>
      <c r="N52" s="991"/>
      <c r="O52" s="991"/>
      <c r="P52" s="991"/>
      <c r="Q52" s="992"/>
      <c r="R52" s="991"/>
      <c r="S52" s="991"/>
      <c r="T52" s="991"/>
      <c r="U52" s="992"/>
      <c r="V52" s="991"/>
      <c r="W52" s="991"/>
      <c r="X52" s="991"/>
      <c r="Y52" s="992"/>
      <c r="Z52" s="991"/>
      <c r="AA52" s="991"/>
      <c r="AB52" s="991"/>
      <c r="AC52" s="992"/>
      <c r="AD52" s="991"/>
      <c r="AE52" s="991"/>
      <c r="AF52" s="991"/>
      <c r="AG52" s="992"/>
      <c r="AH52" s="991"/>
      <c r="AI52" s="991"/>
      <c r="AJ52" s="991"/>
      <c r="AK52" s="992"/>
      <c r="AL52" s="991"/>
      <c r="AM52" s="991"/>
      <c r="AN52" s="991"/>
      <c r="AO52" s="992"/>
      <c r="AP52" s="991"/>
      <c r="AQ52" s="991"/>
      <c r="AR52" s="991"/>
      <c r="AS52" s="992"/>
      <c r="AT52" s="991"/>
      <c r="AU52" s="991"/>
      <c r="AV52" s="991"/>
      <c r="AW52" s="992"/>
      <c r="AX52" s="991"/>
      <c r="AY52" s="991"/>
      <c r="AZ52" s="991"/>
      <c r="BA52" s="992"/>
      <c r="BB52" s="991"/>
      <c r="BC52" s="991"/>
      <c r="BD52" s="991"/>
      <c r="BE52" s="992"/>
      <c r="BF52" s="991"/>
      <c r="BG52" s="991"/>
      <c r="BH52" s="991"/>
      <c r="BI52" s="992"/>
      <c r="BJ52" s="991"/>
      <c r="BK52" s="991"/>
      <c r="BL52" s="991"/>
      <c r="BM52" s="992"/>
      <c r="BN52" s="991"/>
      <c r="BO52" s="991"/>
      <c r="BP52" s="991"/>
      <c r="BQ52" s="992"/>
      <c r="BR52" s="991"/>
      <c r="BS52" s="991"/>
      <c r="BT52" s="991"/>
      <c r="BU52" s="992"/>
      <c r="BV52" s="991"/>
      <c r="BW52" s="991"/>
      <c r="BX52" s="991"/>
      <c r="BY52" s="992"/>
      <c r="BZ52" s="991"/>
      <c r="CA52" s="991"/>
      <c r="CB52" s="991"/>
      <c r="CC52" s="992"/>
      <c r="CD52" s="991"/>
      <c r="CE52" s="991"/>
      <c r="CF52" s="991"/>
      <c r="CG52" s="992"/>
      <c r="CH52" s="991"/>
      <c r="CI52" s="991"/>
      <c r="CJ52" s="991"/>
      <c r="CK52" s="992"/>
      <c r="CL52" s="991"/>
      <c r="CM52" s="991"/>
      <c r="CN52" s="991"/>
      <c r="CO52" s="992"/>
      <c r="CP52" s="991"/>
      <c r="CQ52" s="991"/>
      <c r="CR52" s="991"/>
      <c r="CS52" s="992"/>
      <c r="CT52" s="991"/>
      <c r="CU52" s="991"/>
      <c r="CV52" s="991"/>
      <c r="CW52" s="992"/>
      <c r="CX52" s="991"/>
      <c r="CY52" s="991"/>
      <c r="CZ52" s="991"/>
      <c r="DA52" s="992"/>
      <c r="DB52" s="991"/>
      <c r="DC52" s="991"/>
      <c r="DD52" s="991"/>
      <c r="DE52" s="992"/>
      <c r="DF52" s="991"/>
      <c r="DG52" s="991"/>
      <c r="DH52" s="991"/>
      <c r="DI52" s="992"/>
      <c r="DJ52" s="991"/>
      <c r="DK52" s="991"/>
      <c r="DL52" s="991"/>
      <c r="DM52" s="992"/>
      <c r="DN52" s="991"/>
      <c r="DO52" s="991"/>
      <c r="DP52" s="991"/>
      <c r="DQ52" s="992"/>
      <c r="DR52" s="991"/>
      <c r="DS52" s="991"/>
      <c r="DT52" s="991"/>
      <c r="DU52" s="992"/>
      <c r="DV52" s="433"/>
      <c r="DW52" s="157"/>
    </row>
    <row r="53" spans="2:128" s="166" customFormat="1" ht="12.75" customHeight="1" x14ac:dyDescent="0.2">
      <c r="B53" s="417"/>
      <c r="C53" s="202"/>
      <c r="D53" s="158"/>
      <c r="E53" s="490"/>
      <c r="F53" s="186"/>
      <c r="G53" s="187"/>
      <c r="H53" s="187"/>
      <c r="I53" s="188"/>
      <c r="J53" s="186"/>
      <c r="K53" s="187"/>
      <c r="L53" s="187"/>
      <c r="M53" s="188"/>
      <c r="N53" s="186"/>
      <c r="O53" s="187"/>
      <c r="P53" s="187"/>
      <c r="Q53" s="188"/>
      <c r="R53" s="186"/>
      <c r="S53" s="187"/>
      <c r="T53" s="187"/>
      <c r="U53" s="188"/>
      <c r="V53" s="186"/>
      <c r="W53" s="187"/>
      <c r="X53" s="187"/>
      <c r="Y53" s="188"/>
      <c r="Z53" s="186"/>
      <c r="AA53" s="187"/>
      <c r="AB53" s="187"/>
      <c r="AC53" s="188"/>
      <c r="AD53" s="186"/>
      <c r="AE53" s="187"/>
      <c r="AF53" s="187"/>
      <c r="AG53" s="188"/>
      <c r="AH53" s="211"/>
      <c r="AI53" s="200"/>
      <c r="AJ53" s="200"/>
      <c r="AK53" s="237"/>
      <c r="AL53" s="211"/>
      <c r="AM53" s="200"/>
      <c r="AN53" s="200"/>
      <c r="AO53" s="201"/>
      <c r="AP53" s="211"/>
      <c r="AQ53" s="200"/>
      <c r="AR53" s="200"/>
      <c r="AS53" s="201"/>
      <c r="AT53" s="211"/>
      <c r="AU53" s="200"/>
      <c r="AV53" s="200"/>
      <c r="AW53" s="201"/>
      <c r="AX53" s="211"/>
      <c r="AY53" s="200"/>
      <c r="AZ53" s="200"/>
      <c r="BA53" s="201"/>
      <c r="BB53" s="186"/>
      <c r="BC53" s="187"/>
      <c r="BD53" s="187"/>
      <c r="BE53" s="188"/>
      <c r="BF53" s="186"/>
      <c r="BG53" s="187"/>
      <c r="BH53" s="187"/>
      <c r="BI53" s="188"/>
      <c r="BJ53" s="186"/>
      <c r="BK53" s="187"/>
      <c r="BL53" s="187"/>
      <c r="BM53" s="189"/>
      <c r="BN53" s="186"/>
      <c r="BO53" s="187"/>
      <c r="BP53" s="187"/>
      <c r="BQ53" s="189"/>
      <c r="BR53" s="186"/>
      <c r="BS53" s="187"/>
      <c r="BT53" s="187"/>
      <c r="BU53" s="189"/>
      <c r="BV53" s="186"/>
      <c r="BW53" s="187"/>
      <c r="BX53" s="187"/>
      <c r="BY53" s="189"/>
      <c r="BZ53" s="186"/>
      <c r="CA53" s="187"/>
      <c r="CB53" s="187"/>
      <c r="CC53" s="189"/>
      <c r="CD53" s="186"/>
      <c r="CE53" s="187"/>
      <c r="CF53" s="187"/>
      <c r="CG53" s="188"/>
      <c r="CH53" s="186"/>
      <c r="CI53" s="187"/>
      <c r="CJ53" s="187"/>
      <c r="CK53" s="188"/>
      <c r="CL53" s="186"/>
      <c r="CM53" s="187"/>
      <c r="CN53" s="187"/>
      <c r="CO53" s="189"/>
      <c r="CP53" s="186"/>
      <c r="CQ53" s="187"/>
      <c r="CR53" s="187"/>
      <c r="CS53" s="189"/>
      <c r="CT53" s="186"/>
      <c r="CU53" s="187"/>
      <c r="CV53" s="187"/>
      <c r="CW53" s="189"/>
      <c r="CX53" s="186"/>
      <c r="CY53" s="187"/>
      <c r="CZ53" s="187"/>
      <c r="DA53" s="189"/>
      <c r="DB53" s="186"/>
      <c r="DC53" s="187"/>
      <c r="DD53" s="187"/>
      <c r="DE53" s="189"/>
      <c r="DF53" s="186"/>
      <c r="DG53" s="187"/>
      <c r="DH53" s="187"/>
      <c r="DI53" s="189"/>
      <c r="DJ53" s="186"/>
      <c r="DK53" s="187"/>
      <c r="DL53" s="187"/>
      <c r="DM53" s="188"/>
      <c r="DN53" s="186"/>
      <c r="DO53" s="187"/>
      <c r="DP53" s="187"/>
      <c r="DQ53" s="188"/>
      <c r="DR53" s="186"/>
      <c r="DS53" s="187"/>
      <c r="DT53" s="187"/>
      <c r="DU53" s="189"/>
    </row>
    <row r="54" spans="2:128" s="155" customFormat="1" ht="15" customHeight="1" x14ac:dyDescent="0.2">
      <c r="B54" s="419" t="e">
        <f>#REF!</f>
        <v>#REF!</v>
      </c>
      <c r="C54" s="202"/>
      <c r="D54" s="156" t="s">
        <v>101</v>
      </c>
      <c r="E54" s="567" t="e">
        <f>VLOOKUP(D54,'OR - GERAL'!D:MR,10,FALSE)</f>
        <v>#N/A</v>
      </c>
      <c r="F54" s="991"/>
      <c r="G54" s="991"/>
      <c r="H54" s="991"/>
      <c r="I54" s="992"/>
      <c r="J54" s="991"/>
      <c r="K54" s="991"/>
      <c r="L54" s="991"/>
      <c r="M54" s="992"/>
      <c r="N54" s="991"/>
      <c r="O54" s="991"/>
      <c r="P54" s="991"/>
      <c r="Q54" s="992"/>
      <c r="R54" s="991"/>
      <c r="S54" s="991"/>
      <c r="T54" s="991"/>
      <c r="U54" s="992"/>
      <c r="V54" s="991"/>
      <c r="W54" s="991"/>
      <c r="X54" s="991"/>
      <c r="Y54" s="992"/>
      <c r="Z54" s="991"/>
      <c r="AA54" s="991"/>
      <c r="AB54" s="991"/>
      <c r="AC54" s="992"/>
      <c r="AD54" s="991"/>
      <c r="AE54" s="991"/>
      <c r="AF54" s="991"/>
      <c r="AG54" s="992"/>
      <c r="AH54" s="991"/>
      <c r="AI54" s="991"/>
      <c r="AJ54" s="991"/>
      <c r="AK54" s="992"/>
      <c r="AL54" s="991"/>
      <c r="AM54" s="991"/>
      <c r="AN54" s="991"/>
      <c r="AO54" s="992"/>
      <c r="AP54" s="991"/>
      <c r="AQ54" s="991"/>
      <c r="AR54" s="991"/>
      <c r="AS54" s="992"/>
      <c r="AT54" s="991"/>
      <c r="AU54" s="991"/>
      <c r="AV54" s="991"/>
      <c r="AW54" s="992"/>
      <c r="AX54" s="991"/>
      <c r="AY54" s="991"/>
      <c r="AZ54" s="991"/>
      <c r="BA54" s="992"/>
      <c r="BB54" s="991"/>
      <c r="BC54" s="991"/>
      <c r="BD54" s="991"/>
      <c r="BE54" s="992"/>
      <c r="BF54" s="991"/>
      <c r="BG54" s="991"/>
      <c r="BH54" s="991"/>
      <c r="BI54" s="992"/>
      <c r="BJ54" s="991"/>
      <c r="BK54" s="991"/>
      <c r="BL54" s="991"/>
      <c r="BM54" s="992"/>
      <c r="BN54" s="991"/>
      <c r="BO54" s="991"/>
      <c r="BP54" s="991"/>
      <c r="BQ54" s="992"/>
      <c r="BR54" s="991"/>
      <c r="BS54" s="991"/>
      <c r="BT54" s="991"/>
      <c r="BU54" s="992"/>
      <c r="BV54" s="991"/>
      <c r="BW54" s="991"/>
      <c r="BX54" s="991"/>
      <c r="BY54" s="992"/>
      <c r="BZ54" s="991"/>
      <c r="CA54" s="991"/>
      <c r="CB54" s="991"/>
      <c r="CC54" s="992"/>
      <c r="CD54" s="991"/>
      <c r="CE54" s="991"/>
      <c r="CF54" s="991"/>
      <c r="CG54" s="992"/>
      <c r="CH54" s="991"/>
      <c r="CI54" s="991"/>
      <c r="CJ54" s="991"/>
      <c r="CK54" s="992"/>
      <c r="CL54" s="991"/>
      <c r="CM54" s="991"/>
      <c r="CN54" s="991"/>
      <c r="CO54" s="992"/>
      <c r="CP54" s="991"/>
      <c r="CQ54" s="991"/>
      <c r="CR54" s="991"/>
      <c r="CS54" s="992"/>
      <c r="CT54" s="991"/>
      <c r="CU54" s="991"/>
      <c r="CV54" s="991"/>
      <c r="CW54" s="992"/>
      <c r="CX54" s="991"/>
      <c r="CY54" s="991"/>
      <c r="CZ54" s="991"/>
      <c r="DA54" s="992"/>
      <c r="DB54" s="991"/>
      <c r="DC54" s="991"/>
      <c r="DD54" s="991"/>
      <c r="DE54" s="992"/>
      <c r="DF54" s="991"/>
      <c r="DG54" s="991"/>
      <c r="DH54" s="991"/>
      <c r="DI54" s="992"/>
      <c r="DJ54" s="991"/>
      <c r="DK54" s="991"/>
      <c r="DL54" s="991"/>
      <c r="DM54" s="992"/>
      <c r="DN54" s="991"/>
      <c r="DO54" s="991"/>
      <c r="DP54" s="991"/>
      <c r="DQ54" s="992"/>
      <c r="DR54" s="991"/>
      <c r="DS54" s="991"/>
      <c r="DT54" s="991"/>
      <c r="DU54" s="992"/>
      <c r="DV54" s="433"/>
      <c r="DW54" s="157"/>
      <c r="DX54" s="415"/>
    </row>
    <row r="55" spans="2:128" s="166" customFormat="1" ht="12.75" customHeight="1" x14ac:dyDescent="0.2">
      <c r="B55" s="417"/>
      <c r="C55" s="202"/>
      <c r="D55" s="158"/>
      <c r="E55" s="490"/>
      <c r="F55" s="186"/>
      <c r="G55" s="187"/>
      <c r="H55" s="187"/>
      <c r="I55" s="188"/>
      <c r="J55" s="186"/>
      <c r="K55" s="187"/>
      <c r="L55" s="187"/>
      <c r="M55" s="188"/>
      <c r="N55" s="186"/>
      <c r="O55" s="187"/>
      <c r="P55" s="187"/>
      <c r="Q55" s="188"/>
      <c r="R55" s="186"/>
      <c r="S55" s="187"/>
      <c r="T55" s="187"/>
      <c r="U55" s="188"/>
      <c r="V55" s="186"/>
      <c r="W55" s="187"/>
      <c r="X55" s="187"/>
      <c r="Y55" s="188"/>
      <c r="Z55" s="186"/>
      <c r="AA55" s="187"/>
      <c r="AB55" s="187"/>
      <c r="AC55" s="188"/>
      <c r="AD55" s="186"/>
      <c r="AE55" s="187"/>
      <c r="AF55" s="187"/>
      <c r="AG55" s="188"/>
      <c r="AH55" s="211"/>
      <c r="AI55" s="200"/>
      <c r="AJ55" s="200"/>
      <c r="AK55" s="237"/>
      <c r="AL55" s="211"/>
      <c r="AM55" s="200"/>
      <c r="AN55" s="200"/>
      <c r="AO55" s="201"/>
      <c r="AP55" s="211"/>
      <c r="AQ55" s="200"/>
      <c r="AR55" s="200"/>
      <c r="AS55" s="201"/>
      <c r="AT55" s="211"/>
      <c r="AU55" s="200"/>
      <c r="AV55" s="200"/>
      <c r="AW55" s="201"/>
      <c r="AX55" s="211"/>
      <c r="AY55" s="200"/>
      <c r="AZ55" s="200"/>
      <c r="BA55" s="201"/>
      <c r="BB55" s="186"/>
      <c r="BC55" s="187"/>
      <c r="BD55" s="187"/>
      <c r="BE55" s="188"/>
      <c r="BF55" s="186"/>
      <c r="BG55" s="187"/>
      <c r="BH55" s="187"/>
      <c r="BI55" s="188"/>
      <c r="BJ55" s="186"/>
      <c r="BK55" s="187"/>
      <c r="BL55" s="187"/>
      <c r="BM55" s="189"/>
      <c r="BN55" s="186"/>
      <c r="BO55" s="187"/>
      <c r="BP55" s="187"/>
      <c r="BQ55" s="189"/>
      <c r="BR55" s="186"/>
      <c r="BS55" s="187"/>
      <c r="BT55" s="187"/>
      <c r="BU55" s="189"/>
      <c r="BV55" s="186"/>
      <c r="BW55" s="187"/>
      <c r="BX55" s="187"/>
      <c r="BY55" s="189"/>
      <c r="BZ55" s="186"/>
      <c r="CA55" s="187"/>
      <c r="CB55" s="187"/>
      <c r="CC55" s="189"/>
      <c r="CD55" s="186"/>
      <c r="CE55" s="187"/>
      <c r="CF55" s="187"/>
      <c r="CG55" s="188"/>
      <c r="CH55" s="186"/>
      <c r="CI55" s="187"/>
      <c r="CJ55" s="187"/>
      <c r="CK55" s="188"/>
      <c r="CL55" s="186"/>
      <c r="CM55" s="187"/>
      <c r="CN55" s="187"/>
      <c r="CO55" s="189"/>
      <c r="CP55" s="186"/>
      <c r="CQ55" s="187"/>
      <c r="CR55" s="187"/>
      <c r="CS55" s="189"/>
      <c r="CT55" s="186"/>
      <c r="CU55" s="187"/>
      <c r="CV55" s="187"/>
      <c r="CW55" s="189"/>
      <c r="CX55" s="186"/>
      <c r="CY55" s="187"/>
      <c r="CZ55" s="187"/>
      <c r="DA55" s="189"/>
      <c r="DB55" s="186"/>
      <c r="DC55" s="187"/>
      <c r="DD55" s="187"/>
      <c r="DE55" s="189"/>
      <c r="DF55" s="186"/>
      <c r="DG55" s="187"/>
      <c r="DH55" s="187"/>
      <c r="DI55" s="189"/>
      <c r="DJ55" s="186"/>
      <c r="DK55" s="187"/>
      <c r="DL55" s="187"/>
      <c r="DM55" s="188"/>
      <c r="DN55" s="186"/>
      <c r="DO55" s="187"/>
      <c r="DP55" s="187"/>
      <c r="DQ55" s="188"/>
      <c r="DR55" s="186"/>
      <c r="DS55" s="187"/>
      <c r="DT55" s="187"/>
      <c r="DU55" s="189"/>
    </row>
    <row r="56" spans="2:128" s="155" customFormat="1" ht="15" customHeight="1" x14ac:dyDescent="0.2">
      <c r="B56" s="419" t="e">
        <f>#REF!</f>
        <v>#REF!</v>
      </c>
      <c r="C56" s="202"/>
      <c r="D56" s="156" t="s">
        <v>177</v>
      </c>
      <c r="E56" s="567" t="e">
        <f>VLOOKUP(D56,'OR - GERAL'!D:MR,10,FALSE)</f>
        <v>#N/A</v>
      </c>
      <c r="F56" s="991"/>
      <c r="G56" s="991"/>
      <c r="H56" s="991"/>
      <c r="I56" s="992"/>
      <c r="J56" s="991"/>
      <c r="K56" s="991"/>
      <c r="L56" s="991"/>
      <c r="M56" s="992"/>
      <c r="N56" s="991"/>
      <c r="O56" s="991"/>
      <c r="P56" s="991"/>
      <c r="Q56" s="992"/>
      <c r="R56" s="991"/>
      <c r="S56" s="991"/>
      <c r="T56" s="991"/>
      <c r="U56" s="992"/>
      <c r="V56" s="991"/>
      <c r="W56" s="991"/>
      <c r="X56" s="991"/>
      <c r="Y56" s="992"/>
      <c r="Z56" s="991"/>
      <c r="AA56" s="991"/>
      <c r="AB56" s="991"/>
      <c r="AC56" s="992"/>
      <c r="AD56" s="991"/>
      <c r="AE56" s="991"/>
      <c r="AF56" s="991"/>
      <c r="AG56" s="992"/>
      <c r="AH56" s="991"/>
      <c r="AI56" s="991"/>
      <c r="AJ56" s="991"/>
      <c r="AK56" s="992"/>
      <c r="AL56" s="991"/>
      <c r="AM56" s="991"/>
      <c r="AN56" s="991"/>
      <c r="AO56" s="992"/>
      <c r="AP56" s="991"/>
      <c r="AQ56" s="991"/>
      <c r="AR56" s="991"/>
      <c r="AS56" s="992"/>
      <c r="AT56" s="991"/>
      <c r="AU56" s="991"/>
      <c r="AV56" s="991"/>
      <c r="AW56" s="992"/>
      <c r="AX56" s="991"/>
      <c r="AY56" s="991"/>
      <c r="AZ56" s="991"/>
      <c r="BA56" s="992"/>
      <c r="BB56" s="991"/>
      <c r="BC56" s="991"/>
      <c r="BD56" s="991"/>
      <c r="BE56" s="992"/>
      <c r="BF56" s="991"/>
      <c r="BG56" s="991"/>
      <c r="BH56" s="991"/>
      <c r="BI56" s="992"/>
      <c r="BJ56" s="991"/>
      <c r="BK56" s="991"/>
      <c r="BL56" s="991"/>
      <c r="BM56" s="992"/>
      <c r="BN56" s="991"/>
      <c r="BO56" s="991"/>
      <c r="BP56" s="991"/>
      <c r="BQ56" s="992"/>
      <c r="BR56" s="991"/>
      <c r="BS56" s="991"/>
      <c r="BT56" s="991"/>
      <c r="BU56" s="992"/>
      <c r="BV56" s="991"/>
      <c r="BW56" s="991"/>
      <c r="BX56" s="991"/>
      <c r="BY56" s="992"/>
      <c r="BZ56" s="991"/>
      <c r="CA56" s="991"/>
      <c r="CB56" s="991"/>
      <c r="CC56" s="992"/>
      <c r="CD56" s="991"/>
      <c r="CE56" s="991"/>
      <c r="CF56" s="991"/>
      <c r="CG56" s="992"/>
      <c r="CH56" s="991"/>
      <c r="CI56" s="991"/>
      <c r="CJ56" s="991"/>
      <c r="CK56" s="992"/>
      <c r="CL56" s="991"/>
      <c r="CM56" s="991"/>
      <c r="CN56" s="991"/>
      <c r="CO56" s="992"/>
      <c r="CP56" s="991"/>
      <c r="CQ56" s="991"/>
      <c r="CR56" s="991"/>
      <c r="CS56" s="992"/>
      <c r="CT56" s="991"/>
      <c r="CU56" s="991"/>
      <c r="CV56" s="991"/>
      <c r="CW56" s="992"/>
      <c r="CX56" s="991"/>
      <c r="CY56" s="991"/>
      <c r="CZ56" s="991"/>
      <c r="DA56" s="992"/>
      <c r="DB56" s="991"/>
      <c r="DC56" s="991"/>
      <c r="DD56" s="991"/>
      <c r="DE56" s="992"/>
      <c r="DF56" s="991"/>
      <c r="DG56" s="991"/>
      <c r="DH56" s="991"/>
      <c r="DI56" s="992"/>
      <c r="DJ56" s="991"/>
      <c r="DK56" s="991"/>
      <c r="DL56" s="991"/>
      <c r="DM56" s="992"/>
      <c r="DN56" s="991"/>
      <c r="DO56" s="991"/>
      <c r="DP56" s="991"/>
      <c r="DQ56" s="992"/>
      <c r="DR56" s="991"/>
      <c r="DS56" s="991"/>
      <c r="DT56" s="991"/>
      <c r="DU56" s="992"/>
      <c r="DV56" s="433"/>
      <c r="DW56" s="157"/>
      <c r="DX56" s="415"/>
    </row>
    <row r="57" spans="2:128" s="166" customFormat="1" ht="12.75" customHeight="1" x14ac:dyDescent="0.2">
      <c r="B57" s="417"/>
      <c r="C57" s="202"/>
      <c r="D57" s="158"/>
      <c r="E57" s="490"/>
      <c r="F57" s="186"/>
      <c r="G57" s="187"/>
      <c r="H57" s="187"/>
      <c r="I57" s="188"/>
      <c r="J57" s="186"/>
      <c r="K57" s="187"/>
      <c r="L57" s="187"/>
      <c r="M57" s="188"/>
      <c r="N57" s="186"/>
      <c r="O57" s="187"/>
      <c r="P57" s="187"/>
      <c r="Q57" s="188"/>
      <c r="R57" s="186"/>
      <c r="S57" s="187"/>
      <c r="T57" s="187"/>
      <c r="U57" s="188"/>
      <c r="V57" s="186"/>
      <c r="W57" s="187"/>
      <c r="X57" s="187"/>
      <c r="Y57" s="188"/>
      <c r="Z57" s="186"/>
      <c r="AA57" s="187"/>
      <c r="AB57" s="187"/>
      <c r="AC57" s="188"/>
      <c r="AD57" s="186"/>
      <c r="AE57" s="187"/>
      <c r="AF57" s="187"/>
      <c r="AG57" s="188"/>
      <c r="AH57" s="186"/>
      <c r="AI57" s="187"/>
      <c r="AJ57" s="187"/>
      <c r="AK57" s="189"/>
      <c r="AL57" s="186"/>
      <c r="AM57" s="187"/>
      <c r="AN57" s="187"/>
      <c r="AO57" s="188"/>
      <c r="AP57" s="186"/>
      <c r="AQ57" s="187"/>
      <c r="AR57" s="187"/>
      <c r="AS57" s="188"/>
      <c r="AT57" s="211"/>
      <c r="AU57" s="200"/>
      <c r="AV57" s="200"/>
      <c r="AW57" s="237"/>
      <c r="AX57" s="565"/>
      <c r="AY57" s="200"/>
      <c r="AZ57" s="200"/>
      <c r="BA57" s="201"/>
      <c r="BB57" s="211"/>
      <c r="BC57" s="200"/>
      <c r="BD57" s="200"/>
      <c r="BE57" s="201"/>
      <c r="BF57" s="211"/>
      <c r="BG57" s="200"/>
      <c r="BH57" s="200"/>
      <c r="BI57" s="201"/>
      <c r="BJ57" s="211"/>
      <c r="BK57" s="200"/>
      <c r="BL57" s="200"/>
      <c r="BM57" s="201"/>
      <c r="BN57" s="211"/>
      <c r="BO57" s="200"/>
      <c r="BP57" s="200"/>
      <c r="BQ57" s="201"/>
      <c r="BR57" s="211"/>
      <c r="BS57" s="200"/>
      <c r="BT57" s="200"/>
      <c r="BU57" s="201"/>
      <c r="BV57" s="211"/>
      <c r="BW57" s="200"/>
      <c r="BX57" s="200"/>
      <c r="BY57" s="201"/>
      <c r="BZ57" s="211"/>
      <c r="CA57" s="200"/>
      <c r="CB57" s="200"/>
      <c r="CC57" s="201"/>
      <c r="CD57" s="186"/>
      <c r="CE57" s="187"/>
      <c r="CF57" s="187"/>
      <c r="CG57" s="188"/>
      <c r="CH57" s="186"/>
      <c r="CI57" s="187"/>
      <c r="CJ57" s="187"/>
      <c r="CK57" s="188"/>
      <c r="CL57" s="186"/>
      <c r="CM57" s="187"/>
      <c r="CN57" s="187"/>
      <c r="CO57" s="189"/>
      <c r="CP57" s="186"/>
      <c r="CQ57" s="187"/>
      <c r="CR57" s="187"/>
      <c r="CS57" s="189"/>
      <c r="CT57" s="186"/>
      <c r="CU57" s="187"/>
      <c r="CV57" s="187"/>
      <c r="CW57" s="189"/>
      <c r="CX57" s="186"/>
      <c r="CY57" s="187"/>
      <c r="CZ57" s="187"/>
      <c r="DA57" s="189"/>
      <c r="DB57" s="186"/>
      <c r="DC57" s="187"/>
      <c r="DD57" s="187"/>
      <c r="DE57" s="189"/>
      <c r="DF57" s="186"/>
      <c r="DG57" s="187"/>
      <c r="DH57" s="187"/>
      <c r="DI57" s="189"/>
      <c r="DJ57" s="186"/>
      <c r="DK57" s="187"/>
      <c r="DL57" s="187"/>
      <c r="DM57" s="188"/>
      <c r="DN57" s="186"/>
      <c r="DO57" s="187"/>
      <c r="DP57" s="187"/>
      <c r="DQ57" s="188"/>
      <c r="DR57" s="186"/>
      <c r="DS57" s="187"/>
      <c r="DT57" s="187"/>
      <c r="DU57" s="189"/>
    </row>
    <row r="58" spans="2:128" s="155" customFormat="1" ht="15" customHeight="1" x14ac:dyDescent="0.2">
      <c r="B58" s="419" t="e">
        <f>#REF!</f>
        <v>#REF!</v>
      </c>
      <c r="C58" s="202"/>
      <c r="D58" s="156" t="s">
        <v>102</v>
      </c>
      <c r="E58" s="567" t="e">
        <f>VLOOKUP(D58,'OR - GERAL'!D:MR,10,FALSE)</f>
        <v>#N/A</v>
      </c>
      <c r="F58" s="991"/>
      <c r="G58" s="991"/>
      <c r="H58" s="991"/>
      <c r="I58" s="992"/>
      <c r="J58" s="991"/>
      <c r="K58" s="991"/>
      <c r="L58" s="991"/>
      <c r="M58" s="992"/>
      <c r="N58" s="991"/>
      <c r="O58" s="991"/>
      <c r="P58" s="991"/>
      <c r="Q58" s="992"/>
      <c r="R58" s="991"/>
      <c r="S58" s="991"/>
      <c r="T58" s="991"/>
      <c r="U58" s="992"/>
      <c r="V58" s="991"/>
      <c r="W58" s="991"/>
      <c r="X58" s="991"/>
      <c r="Y58" s="992"/>
      <c r="Z58" s="991"/>
      <c r="AA58" s="991"/>
      <c r="AB58" s="991"/>
      <c r="AC58" s="992"/>
      <c r="AD58" s="991"/>
      <c r="AE58" s="991"/>
      <c r="AF58" s="991"/>
      <c r="AG58" s="992"/>
      <c r="AH58" s="991"/>
      <c r="AI58" s="991"/>
      <c r="AJ58" s="991"/>
      <c r="AK58" s="992"/>
      <c r="AL58" s="991"/>
      <c r="AM58" s="991"/>
      <c r="AN58" s="991"/>
      <c r="AO58" s="992"/>
      <c r="AP58" s="991"/>
      <c r="AQ58" s="991"/>
      <c r="AR58" s="991"/>
      <c r="AS58" s="992"/>
      <c r="AT58" s="991"/>
      <c r="AU58" s="991"/>
      <c r="AV58" s="991"/>
      <c r="AW58" s="992"/>
      <c r="AX58" s="991"/>
      <c r="AY58" s="991"/>
      <c r="AZ58" s="991"/>
      <c r="BA58" s="992"/>
      <c r="BB58" s="991"/>
      <c r="BC58" s="991"/>
      <c r="BD58" s="991"/>
      <c r="BE58" s="992"/>
      <c r="BF58" s="991"/>
      <c r="BG58" s="991"/>
      <c r="BH58" s="991"/>
      <c r="BI58" s="992"/>
      <c r="BJ58" s="991"/>
      <c r="BK58" s="991"/>
      <c r="BL58" s="991"/>
      <c r="BM58" s="992"/>
      <c r="BN58" s="991"/>
      <c r="BO58" s="991"/>
      <c r="BP58" s="991"/>
      <c r="BQ58" s="992"/>
      <c r="BR58" s="991"/>
      <c r="BS58" s="991"/>
      <c r="BT58" s="991"/>
      <c r="BU58" s="992"/>
      <c r="BV58" s="991"/>
      <c r="BW58" s="991"/>
      <c r="BX58" s="991"/>
      <c r="BY58" s="992"/>
      <c r="BZ58" s="991"/>
      <c r="CA58" s="991"/>
      <c r="CB58" s="991"/>
      <c r="CC58" s="992"/>
      <c r="CD58" s="991"/>
      <c r="CE58" s="991"/>
      <c r="CF58" s="991"/>
      <c r="CG58" s="992"/>
      <c r="CH58" s="991"/>
      <c r="CI58" s="991"/>
      <c r="CJ58" s="991"/>
      <c r="CK58" s="992"/>
      <c r="CL58" s="991"/>
      <c r="CM58" s="991"/>
      <c r="CN58" s="991"/>
      <c r="CO58" s="992"/>
      <c r="CP58" s="991"/>
      <c r="CQ58" s="991"/>
      <c r="CR58" s="991"/>
      <c r="CS58" s="992"/>
      <c r="CT58" s="991"/>
      <c r="CU58" s="991"/>
      <c r="CV58" s="991"/>
      <c r="CW58" s="992"/>
      <c r="CX58" s="991"/>
      <c r="CY58" s="991"/>
      <c r="CZ58" s="991"/>
      <c r="DA58" s="992"/>
      <c r="DB58" s="991"/>
      <c r="DC58" s="991"/>
      <c r="DD58" s="991"/>
      <c r="DE58" s="992"/>
      <c r="DF58" s="991"/>
      <c r="DG58" s="991"/>
      <c r="DH58" s="991"/>
      <c r="DI58" s="992"/>
      <c r="DJ58" s="991"/>
      <c r="DK58" s="991"/>
      <c r="DL58" s="991"/>
      <c r="DM58" s="992"/>
      <c r="DN58" s="991"/>
      <c r="DO58" s="991"/>
      <c r="DP58" s="991"/>
      <c r="DQ58" s="992"/>
      <c r="DR58" s="991"/>
      <c r="DS58" s="991"/>
      <c r="DT58" s="991"/>
      <c r="DU58" s="992"/>
      <c r="DV58" s="433"/>
      <c r="DW58" s="157"/>
      <c r="DX58" s="415"/>
    </row>
    <row r="59" spans="2:128" s="166" customFormat="1" ht="12.75" customHeight="1" x14ac:dyDescent="0.2">
      <c r="B59" s="415"/>
      <c r="C59" s="202"/>
      <c r="D59" s="158"/>
      <c r="E59" s="490"/>
      <c r="F59" s="186"/>
      <c r="G59" s="187"/>
      <c r="H59" s="187"/>
      <c r="I59" s="188"/>
      <c r="J59" s="186"/>
      <c r="K59" s="187"/>
      <c r="L59" s="187"/>
      <c r="M59" s="188"/>
      <c r="N59" s="186"/>
      <c r="O59" s="187"/>
      <c r="P59" s="187"/>
      <c r="Q59" s="188"/>
      <c r="R59" s="186"/>
      <c r="S59" s="187"/>
      <c r="T59" s="187"/>
      <c r="U59" s="188"/>
      <c r="V59" s="186"/>
      <c r="W59" s="187"/>
      <c r="X59" s="187"/>
      <c r="Y59" s="188"/>
      <c r="Z59" s="186"/>
      <c r="AA59" s="187"/>
      <c r="AB59" s="187"/>
      <c r="AC59" s="188"/>
      <c r="AD59" s="186"/>
      <c r="AE59" s="187"/>
      <c r="AF59" s="187"/>
      <c r="AG59" s="188"/>
      <c r="AH59" s="211"/>
      <c r="AI59" s="200"/>
      <c r="AJ59" s="200"/>
      <c r="AK59" s="237"/>
      <c r="AL59" s="211"/>
      <c r="AM59" s="200"/>
      <c r="AN59" s="200"/>
      <c r="AO59" s="237"/>
      <c r="AP59" s="211"/>
      <c r="AQ59" s="200"/>
      <c r="AR59" s="200"/>
      <c r="AS59" s="201"/>
      <c r="AT59" s="211"/>
      <c r="AU59" s="200"/>
      <c r="AV59" s="200"/>
      <c r="AW59" s="237"/>
      <c r="AX59" s="211"/>
      <c r="AY59" s="200"/>
      <c r="AZ59" s="200"/>
      <c r="BA59" s="201"/>
      <c r="BB59" s="211"/>
      <c r="BC59" s="200"/>
      <c r="BD59" s="200"/>
      <c r="BE59" s="201"/>
      <c r="BF59" s="211"/>
      <c r="BG59" s="200"/>
      <c r="BH59" s="200"/>
      <c r="BI59" s="201"/>
      <c r="BJ59" s="211"/>
      <c r="BK59" s="200"/>
      <c r="BL59" s="200"/>
      <c r="BM59" s="201"/>
      <c r="BN59" s="186"/>
      <c r="BO59" s="187"/>
      <c r="BP59" s="187"/>
      <c r="BQ59" s="188"/>
      <c r="BR59" s="186"/>
      <c r="BS59" s="187"/>
      <c r="BT59" s="187"/>
      <c r="BU59" s="189"/>
      <c r="BV59" s="186"/>
      <c r="BW59" s="187"/>
      <c r="BX59" s="187"/>
      <c r="BY59" s="189"/>
      <c r="BZ59" s="186"/>
      <c r="CA59" s="187"/>
      <c r="CB59" s="187"/>
      <c r="CC59" s="189"/>
      <c r="CD59" s="186"/>
      <c r="CE59" s="187"/>
      <c r="CF59" s="187"/>
      <c r="CG59" s="188"/>
      <c r="CH59" s="186"/>
      <c r="CI59" s="187"/>
      <c r="CJ59" s="187"/>
      <c r="CK59" s="188"/>
      <c r="CL59" s="186"/>
      <c r="CM59" s="187"/>
      <c r="CN59" s="187"/>
      <c r="CO59" s="189"/>
      <c r="CP59" s="186"/>
      <c r="CQ59" s="187"/>
      <c r="CR59" s="187"/>
      <c r="CS59" s="189"/>
      <c r="CT59" s="186"/>
      <c r="CU59" s="187"/>
      <c r="CV59" s="187"/>
      <c r="CW59" s="188"/>
      <c r="CX59" s="186"/>
      <c r="CY59" s="187"/>
      <c r="CZ59" s="187"/>
      <c r="DA59" s="189"/>
      <c r="DB59" s="186"/>
      <c r="DC59" s="187"/>
      <c r="DD59" s="187"/>
      <c r="DE59" s="189"/>
      <c r="DF59" s="186"/>
      <c r="DG59" s="187"/>
      <c r="DH59" s="187"/>
      <c r="DI59" s="189"/>
      <c r="DJ59" s="186"/>
      <c r="DK59" s="187"/>
      <c r="DL59" s="187"/>
      <c r="DM59" s="188"/>
      <c r="DN59" s="186"/>
      <c r="DO59" s="187"/>
      <c r="DP59" s="187"/>
      <c r="DQ59" s="188"/>
      <c r="DR59" s="186"/>
      <c r="DS59" s="187"/>
      <c r="DT59" s="187"/>
      <c r="DU59" s="189"/>
    </row>
    <row r="60" spans="2:128" s="155" customFormat="1" ht="15" customHeight="1" x14ac:dyDescent="0.2">
      <c r="B60" s="415" t="e">
        <f>#REF!</f>
        <v>#REF!</v>
      </c>
      <c r="C60" s="202"/>
      <c r="D60" s="156" t="s">
        <v>103</v>
      </c>
      <c r="E60" s="567" t="e">
        <f>VLOOKUP(D60,'OR - GERAL'!D:MR,10,FALSE)</f>
        <v>#N/A</v>
      </c>
      <c r="F60" s="991"/>
      <c r="G60" s="991"/>
      <c r="H60" s="991"/>
      <c r="I60" s="992"/>
      <c r="J60" s="991"/>
      <c r="K60" s="991"/>
      <c r="L60" s="991"/>
      <c r="M60" s="992"/>
      <c r="N60" s="991"/>
      <c r="O60" s="991"/>
      <c r="P60" s="991"/>
      <c r="Q60" s="992"/>
      <c r="R60" s="991"/>
      <c r="S60" s="991"/>
      <c r="T60" s="991"/>
      <c r="U60" s="992"/>
      <c r="V60" s="991"/>
      <c r="W60" s="991"/>
      <c r="X60" s="991"/>
      <c r="Y60" s="992"/>
      <c r="Z60" s="991"/>
      <c r="AA60" s="991"/>
      <c r="AB60" s="991"/>
      <c r="AC60" s="992"/>
      <c r="AD60" s="991"/>
      <c r="AE60" s="991"/>
      <c r="AF60" s="991"/>
      <c r="AG60" s="992"/>
      <c r="AH60" s="991"/>
      <c r="AI60" s="991"/>
      <c r="AJ60" s="991"/>
      <c r="AK60" s="992"/>
      <c r="AL60" s="991"/>
      <c r="AM60" s="991"/>
      <c r="AN60" s="991"/>
      <c r="AO60" s="992"/>
      <c r="AP60" s="991"/>
      <c r="AQ60" s="991"/>
      <c r="AR60" s="991"/>
      <c r="AS60" s="992"/>
      <c r="AT60" s="991"/>
      <c r="AU60" s="991"/>
      <c r="AV60" s="991"/>
      <c r="AW60" s="992"/>
      <c r="AX60" s="991"/>
      <c r="AY60" s="991"/>
      <c r="AZ60" s="991"/>
      <c r="BA60" s="992"/>
      <c r="BB60" s="991"/>
      <c r="BC60" s="991"/>
      <c r="BD60" s="991"/>
      <c r="BE60" s="992"/>
      <c r="BF60" s="991"/>
      <c r="BG60" s="991"/>
      <c r="BH60" s="991"/>
      <c r="BI60" s="992"/>
      <c r="BJ60" s="991"/>
      <c r="BK60" s="991"/>
      <c r="BL60" s="991"/>
      <c r="BM60" s="992"/>
      <c r="BN60" s="991"/>
      <c r="BO60" s="991"/>
      <c r="BP60" s="991"/>
      <c r="BQ60" s="992"/>
      <c r="BR60" s="991"/>
      <c r="BS60" s="991"/>
      <c r="BT60" s="991"/>
      <c r="BU60" s="992"/>
      <c r="BV60" s="991"/>
      <c r="BW60" s="991"/>
      <c r="BX60" s="991"/>
      <c r="BY60" s="992"/>
      <c r="BZ60" s="991"/>
      <c r="CA60" s="991"/>
      <c r="CB60" s="991"/>
      <c r="CC60" s="992"/>
      <c r="CD60" s="991"/>
      <c r="CE60" s="991"/>
      <c r="CF60" s="991"/>
      <c r="CG60" s="992"/>
      <c r="CH60" s="991"/>
      <c r="CI60" s="991"/>
      <c r="CJ60" s="991"/>
      <c r="CK60" s="992"/>
      <c r="CL60" s="991"/>
      <c r="CM60" s="991"/>
      <c r="CN60" s="991"/>
      <c r="CO60" s="992"/>
      <c r="CP60" s="991"/>
      <c r="CQ60" s="991"/>
      <c r="CR60" s="991"/>
      <c r="CS60" s="992"/>
      <c r="CT60" s="991"/>
      <c r="CU60" s="991"/>
      <c r="CV60" s="991"/>
      <c r="CW60" s="992"/>
      <c r="CX60" s="991"/>
      <c r="CY60" s="991"/>
      <c r="CZ60" s="991"/>
      <c r="DA60" s="992"/>
      <c r="DB60" s="991"/>
      <c r="DC60" s="991"/>
      <c r="DD60" s="991"/>
      <c r="DE60" s="992"/>
      <c r="DF60" s="991"/>
      <c r="DG60" s="991"/>
      <c r="DH60" s="991"/>
      <c r="DI60" s="992"/>
      <c r="DJ60" s="991"/>
      <c r="DK60" s="991"/>
      <c r="DL60" s="991"/>
      <c r="DM60" s="992"/>
      <c r="DN60" s="991"/>
      <c r="DO60" s="991"/>
      <c r="DP60" s="991"/>
      <c r="DQ60" s="992"/>
      <c r="DR60" s="991"/>
      <c r="DS60" s="991"/>
      <c r="DT60" s="991"/>
      <c r="DU60" s="992"/>
      <c r="DV60" s="433"/>
      <c r="DW60" s="157"/>
    </row>
    <row r="61" spans="2:128" s="166" customFormat="1" ht="12.75" customHeight="1" x14ac:dyDescent="0.2">
      <c r="B61" s="415"/>
      <c r="C61" s="202"/>
      <c r="D61" s="158"/>
      <c r="E61" s="490"/>
      <c r="F61" s="186"/>
      <c r="G61" s="187"/>
      <c r="H61" s="187"/>
      <c r="I61" s="188"/>
      <c r="J61" s="186"/>
      <c r="K61" s="187"/>
      <c r="L61" s="187"/>
      <c r="M61" s="188"/>
      <c r="N61" s="186"/>
      <c r="O61" s="187"/>
      <c r="P61" s="187"/>
      <c r="Q61" s="188"/>
      <c r="R61" s="186"/>
      <c r="S61" s="187"/>
      <c r="T61" s="187"/>
      <c r="U61" s="188"/>
      <c r="V61" s="186"/>
      <c r="W61" s="187"/>
      <c r="X61" s="187"/>
      <c r="Y61" s="188"/>
      <c r="Z61" s="186"/>
      <c r="AA61" s="187"/>
      <c r="AB61" s="187"/>
      <c r="AC61" s="189"/>
      <c r="AD61" s="186"/>
      <c r="AE61" s="187"/>
      <c r="AF61" s="187"/>
      <c r="AG61" s="188"/>
      <c r="AH61" s="186"/>
      <c r="AI61" s="187"/>
      <c r="AJ61" s="187"/>
      <c r="AK61" s="188"/>
      <c r="AL61" s="186"/>
      <c r="AM61" s="187"/>
      <c r="AN61" s="187"/>
      <c r="AO61" s="188"/>
      <c r="AP61" s="186"/>
      <c r="AQ61" s="187"/>
      <c r="AR61" s="187"/>
      <c r="AS61" s="188"/>
      <c r="AT61" s="186"/>
      <c r="AU61" s="187"/>
      <c r="AV61" s="187"/>
      <c r="AW61" s="189"/>
      <c r="AX61" s="186"/>
      <c r="AY61" s="187"/>
      <c r="AZ61" s="187"/>
      <c r="BA61" s="189"/>
      <c r="BB61" s="186"/>
      <c r="BC61" s="187"/>
      <c r="BD61" s="187"/>
      <c r="BE61" s="188"/>
      <c r="BF61" s="211"/>
      <c r="BG61" s="200"/>
      <c r="BH61" s="200"/>
      <c r="BI61" s="237"/>
      <c r="BJ61" s="211"/>
      <c r="BK61" s="200"/>
      <c r="BL61" s="200"/>
      <c r="BM61" s="237"/>
      <c r="BN61" s="211"/>
      <c r="BO61" s="200"/>
      <c r="BP61" s="200"/>
      <c r="BQ61" s="237"/>
      <c r="BR61" s="186"/>
      <c r="BS61" s="187"/>
      <c r="BT61" s="187"/>
      <c r="BU61" s="189"/>
      <c r="BV61" s="186"/>
      <c r="BW61" s="187"/>
      <c r="BX61" s="187"/>
      <c r="BY61" s="188"/>
      <c r="BZ61" s="186"/>
      <c r="CA61" s="187"/>
      <c r="CB61" s="187"/>
      <c r="CC61" s="188"/>
      <c r="CD61" s="186"/>
      <c r="CE61" s="187"/>
      <c r="CF61" s="187"/>
      <c r="CG61" s="188"/>
      <c r="CH61" s="186"/>
      <c r="CI61" s="187"/>
      <c r="CJ61" s="187"/>
      <c r="CK61" s="188"/>
      <c r="CL61" s="211"/>
      <c r="CM61" s="200"/>
      <c r="CN61" s="200"/>
      <c r="CO61" s="201"/>
      <c r="CP61" s="211"/>
      <c r="CQ61" s="200"/>
      <c r="CR61" s="200"/>
      <c r="CS61" s="201"/>
      <c r="CT61" s="211"/>
      <c r="CU61" s="200"/>
      <c r="CV61" s="200"/>
      <c r="CW61" s="201"/>
      <c r="CX61" s="186"/>
      <c r="CY61" s="187"/>
      <c r="CZ61" s="187"/>
      <c r="DA61" s="188"/>
      <c r="DB61" s="186"/>
      <c r="DC61" s="187"/>
      <c r="DD61" s="187"/>
      <c r="DE61" s="188"/>
      <c r="DF61" s="186"/>
      <c r="DG61" s="187"/>
      <c r="DH61" s="187"/>
      <c r="DI61" s="188"/>
      <c r="DJ61" s="211"/>
      <c r="DK61" s="200"/>
      <c r="DL61" s="200"/>
      <c r="DM61" s="201"/>
      <c r="DN61" s="211"/>
      <c r="DO61" s="200"/>
      <c r="DP61" s="200"/>
      <c r="DQ61" s="201"/>
      <c r="DR61" s="211"/>
      <c r="DS61" s="200"/>
      <c r="DT61" s="200"/>
      <c r="DU61" s="201"/>
    </row>
    <row r="62" spans="2:128" s="155" customFormat="1" ht="15" customHeight="1" x14ac:dyDescent="0.2">
      <c r="B62" s="415" t="e">
        <f>#REF!</f>
        <v>#REF!</v>
      </c>
      <c r="C62" s="202"/>
      <c r="D62" s="156" t="s">
        <v>104</v>
      </c>
      <c r="E62" s="567" t="e">
        <f>VLOOKUP(D62,'OR - GERAL'!D:MR,10,FALSE)</f>
        <v>#N/A</v>
      </c>
      <c r="F62" s="991"/>
      <c r="G62" s="991"/>
      <c r="H62" s="991"/>
      <c r="I62" s="992"/>
      <c r="J62" s="991"/>
      <c r="K62" s="991"/>
      <c r="L62" s="991"/>
      <c r="M62" s="992"/>
      <c r="N62" s="991"/>
      <c r="O62" s="991"/>
      <c r="P62" s="991"/>
      <c r="Q62" s="992"/>
      <c r="R62" s="991"/>
      <c r="S62" s="991"/>
      <c r="T62" s="991"/>
      <c r="U62" s="992"/>
      <c r="V62" s="991"/>
      <c r="W62" s="991"/>
      <c r="X62" s="991"/>
      <c r="Y62" s="992"/>
      <c r="Z62" s="991"/>
      <c r="AA62" s="991"/>
      <c r="AB62" s="991"/>
      <c r="AC62" s="992"/>
      <c r="AD62" s="991"/>
      <c r="AE62" s="991"/>
      <c r="AF62" s="991"/>
      <c r="AG62" s="992"/>
      <c r="AH62" s="991"/>
      <c r="AI62" s="991"/>
      <c r="AJ62" s="991"/>
      <c r="AK62" s="992"/>
      <c r="AL62" s="991"/>
      <c r="AM62" s="991"/>
      <c r="AN62" s="991"/>
      <c r="AO62" s="992"/>
      <c r="AP62" s="991"/>
      <c r="AQ62" s="991"/>
      <c r="AR62" s="991"/>
      <c r="AS62" s="992"/>
      <c r="AT62" s="991"/>
      <c r="AU62" s="991"/>
      <c r="AV62" s="991"/>
      <c r="AW62" s="992"/>
      <c r="AX62" s="991"/>
      <c r="AY62" s="991"/>
      <c r="AZ62" s="991"/>
      <c r="BA62" s="992"/>
      <c r="BB62" s="991"/>
      <c r="BC62" s="991"/>
      <c r="BD62" s="991"/>
      <c r="BE62" s="992"/>
      <c r="BF62" s="991"/>
      <c r="BG62" s="991"/>
      <c r="BH62" s="991"/>
      <c r="BI62" s="992"/>
      <c r="BJ62" s="991"/>
      <c r="BK62" s="991"/>
      <c r="BL62" s="991"/>
      <c r="BM62" s="992"/>
      <c r="BN62" s="991"/>
      <c r="BO62" s="991"/>
      <c r="BP62" s="991"/>
      <c r="BQ62" s="992"/>
      <c r="BR62" s="991"/>
      <c r="BS62" s="991"/>
      <c r="BT62" s="991"/>
      <c r="BU62" s="992"/>
      <c r="BV62" s="991"/>
      <c r="BW62" s="991"/>
      <c r="BX62" s="991"/>
      <c r="BY62" s="992"/>
      <c r="BZ62" s="991"/>
      <c r="CA62" s="991"/>
      <c r="CB62" s="991"/>
      <c r="CC62" s="992"/>
      <c r="CD62" s="991"/>
      <c r="CE62" s="991"/>
      <c r="CF62" s="991"/>
      <c r="CG62" s="992"/>
      <c r="CH62" s="991"/>
      <c r="CI62" s="991"/>
      <c r="CJ62" s="991"/>
      <c r="CK62" s="992"/>
      <c r="CL62" s="991"/>
      <c r="CM62" s="991"/>
      <c r="CN62" s="991"/>
      <c r="CO62" s="992"/>
      <c r="CP62" s="991"/>
      <c r="CQ62" s="991"/>
      <c r="CR62" s="991"/>
      <c r="CS62" s="992"/>
      <c r="CT62" s="991"/>
      <c r="CU62" s="991"/>
      <c r="CV62" s="991"/>
      <c r="CW62" s="992"/>
      <c r="CX62" s="991"/>
      <c r="CY62" s="991"/>
      <c r="CZ62" s="991"/>
      <c r="DA62" s="992"/>
      <c r="DB62" s="991"/>
      <c r="DC62" s="991"/>
      <c r="DD62" s="991"/>
      <c r="DE62" s="992"/>
      <c r="DF62" s="991"/>
      <c r="DG62" s="991"/>
      <c r="DH62" s="991"/>
      <c r="DI62" s="992"/>
      <c r="DJ62" s="991"/>
      <c r="DK62" s="991"/>
      <c r="DL62" s="991"/>
      <c r="DM62" s="992"/>
      <c r="DN62" s="991"/>
      <c r="DO62" s="991"/>
      <c r="DP62" s="991"/>
      <c r="DQ62" s="992"/>
      <c r="DR62" s="991"/>
      <c r="DS62" s="991"/>
      <c r="DT62" s="991"/>
      <c r="DU62" s="992"/>
      <c r="DV62" s="433"/>
      <c r="DW62" s="157"/>
    </row>
    <row r="63" spans="2:128" s="166" customFormat="1" ht="12.75" customHeight="1" x14ac:dyDescent="0.2">
      <c r="B63" s="417"/>
      <c r="C63" s="202"/>
      <c r="D63" s="158"/>
      <c r="E63" s="490"/>
      <c r="F63" s="186"/>
      <c r="G63" s="187"/>
      <c r="H63" s="187"/>
      <c r="I63" s="188"/>
      <c r="J63" s="186"/>
      <c r="K63" s="187"/>
      <c r="L63" s="187"/>
      <c r="M63" s="188"/>
      <c r="N63" s="186"/>
      <c r="O63" s="187"/>
      <c r="P63" s="187"/>
      <c r="Q63" s="188"/>
      <c r="R63" s="186"/>
      <c r="S63" s="187"/>
      <c r="T63" s="187"/>
      <c r="U63" s="188"/>
      <c r="V63" s="186"/>
      <c r="W63" s="187"/>
      <c r="X63" s="187"/>
      <c r="Y63" s="188"/>
      <c r="Z63" s="186"/>
      <c r="AA63" s="187"/>
      <c r="AB63" s="187"/>
      <c r="AC63" s="188"/>
      <c r="AD63" s="186"/>
      <c r="AE63" s="187"/>
      <c r="AF63" s="187"/>
      <c r="AG63" s="188"/>
      <c r="AH63" s="211"/>
      <c r="AI63" s="200"/>
      <c r="AJ63" s="200"/>
      <c r="AK63" s="237"/>
      <c r="AL63" s="211"/>
      <c r="AM63" s="200"/>
      <c r="AN63" s="200"/>
      <c r="AO63" s="201"/>
      <c r="AP63" s="211"/>
      <c r="AQ63" s="200"/>
      <c r="AR63" s="200"/>
      <c r="AS63" s="201"/>
      <c r="AT63" s="211"/>
      <c r="AU63" s="200"/>
      <c r="AV63" s="200"/>
      <c r="AW63" s="237"/>
      <c r="AX63" s="565"/>
      <c r="AY63" s="200"/>
      <c r="AZ63" s="200"/>
      <c r="BA63" s="201"/>
      <c r="BB63" s="211"/>
      <c r="BC63" s="200"/>
      <c r="BD63" s="200"/>
      <c r="BE63" s="201"/>
      <c r="BF63" s="211"/>
      <c r="BG63" s="200"/>
      <c r="BH63" s="200"/>
      <c r="BI63" s="201"/>
      <c r="BJ63" s="211"/>
      <c r="BK63" s="200"/>
      <c r="BL63" s="200"/>
      <c r="BM63" s="237"/>
      <c r="BN63" s="211"/>
      <c r="BO63" s="200"/>
      <c r="BP63" s="200"/>
      <c r="BQ63" s="201"/>
      <c r="BR63" s="211"/>
      <c r="BS63" s="200"/>
      <c r="BT63" s="200"/>
      <c r="BU63" s="201"/>
      <c r="BV63" s="211"/>
      <c r="BW63" s="200"/>
      <c r="BX63" s="200"/>
      <c r="BY63" s="201"/>
      <c r="BZ63" s="211"/>
      <c r="CA63" s="200"/>
      <c r="CB63" s="200"/>
      <c r="CC63" s="201"/>
      <c r="CD63" s="211"/>
      <c r="CE63" s="200"/>
      <c r="CF63" s="200"/>
      <c r="CG63" s="201"/>
      <c r="CH63" s="211"/>
      <c r="CI63" s="200"/>
      <c r="CJ63" s="200"/>
      <c r="CK63" s="201"/>
      <c r="CL63" s="211"/>
      <c r="CM63" s="200"/>
      <c r="CN63" s="200"/>
      <c r="CO63" s="201"/>
      <c r="CP63" s="211"/>
      <c r="CQ63" s="200"/>
      <c r="CR63" s="200"/>
      <c r="CS63" s="201"/>
      <c r="CT63" s="211"/>
      <c r="CU63" s="200"/>
      <c r="CV63" s="200"/>
      <c r="CW63" s="201"/>
      <c r="CX63" s="211"/>
      <c r="CY63" s="200"/>
      <c r="CZ63" s="200"/>
      <c r="DA63" s="201"/>
      <c r="DB63" s="211"/>
      <c r="DC63" s="200"/>
      <c r="DD63" s="200"/>
      <c r="DE63" s="201"/>
      <c r="DF63" s="211"/>
      <c r="DG63" s="200"/>
      <c r="DH63" s="200"/>
      <c r="DI63" s="201"/>
      <c r="DJ63" s="211"/>
      <c r="DK63" s="200"/>
      <c r="DL63" s="200"/>
      <c r="DM63" s="201"/>
      <c r="DN63" s="211"/>
      <c r="DO63" s="200"/>
      <c r="DP63" s="200"/>
      <c r="DQ63" s="201"/>
      <c r="DR63" s="186"/>
      <c r="DS63" s="187"/>
      <c r="DT63" s="187"/>
      <c r="DU63" s="189"/>
    </row>
    <row r="64" spans="2:128" s="155" customFormat="1" ht="15" customHeight="1" x14ac:dyDescent="0.2">
      <c r="B64" s="419" t="e">
        <f>#REF!</f>
        <v>#REF!</v>
      </c>
      <c r="C64" s="202"/>
      <c r="D64" s="156" t="s">
        <v>105</v>
      </c>
      <c r="E64" s="567" t="e">
        <f>VLOOKUP(D64,'OR - GERAL'!D:MR,10,FALSE)</f>
        <v>#N/A</v>
      </c>
      <c r="F64" s="991"/>
      <c r="G64" s="991"/>
      <c r="H64" s="991"/>
      <c r="I64" s="992"/>
      <c r="J64" s="991"/>
      <c r="K64" s="991"/>
      <c r="L64" s="991"/>
      <c r="M64" s="992"/>
      <c r="N64" s="991"/>
      <c r="O64" s="991"/>
      <c r="P64" s="991"/>
      <c r="Q64" s="992"/>
      <c r="R64" s="991"/>
      <c r="S64" s="991"/>
      <c r="T64" s="991"/>
      <c r="U64" s="992"/>
      <c r="V64" s="991"/>
      <c r="W64" s="991"/>
      <c r="X64" s="991"/>
      <c r="Y64" s="992"/>
      <c r="Z64" s="991"/>
      <c r="AA64" s="991"/>
      <c r="AB64" s="991"/>
      <c r="AC64" s="992"/>
      <c r="AD64" s="991"/>
      <c r="AE64" s="991"/>
      <c r="AF64" s="991"/>
      <c r="AG64" s="992"/>
      <c r="AH64" s="991"/>
      <c r="AI64" s="991"/>
      <c r="AJ64" s="991"/>
      <c r="AK64" s="992"/>
      <c r="AL64" s="991"/>
      <c r="AM64" s="991"/>
      <c r="AN64" s="991"/>
      <c r="AO64" s="992"/>
      <c r="AP64" s="991"/>
      <c r="AQ64" s="991"/>
      <c r="AR64" s="991"/>
      <c r="AS64" s="992"/>
      <c r="AT64" s="991"/>
      <c r="AU64" s="991"/>
      <c r="AV64" s="991"/>
      <c r="AW64" s="992"/>
      <c r="AX64" s="991"/>
      <c r="AY64" s="991"/>
      <c r="AZ64" s="991"/>
      <c r="BA64" s="992"/>
      <c r="BB64" s="991"/>
      <c r="BC64" s="991"/>
      <c r="BD64" s="991"/>
      <c r="BE64" s="992"/>
      <c r="BF64" s="991"/>
      <c r="BG64" s="991"/>
      <c r="BH64" s="991"/>
      <c r="BI64" s="992"/>
      <c r="BJ64" s="991"/>
      <c r="BK64" s="991"/>
      <c r="BL64" s="991"/>
      <c r="BM64" s="992"/>
      <c r="BN64" s="991"/>
      <c r="BO64" s="991"/>
      <c r="BP64" s="991"/>
      <c r="BQ64" s="992"/>
      <c r="BR64" s="991"/>
      <c r="BS64" s="991"/>
      <c r="BT64" s="991"/>
      <c r="BU64" s="992"/>
      <c r="BV64" s="991"/>
      <c r="BW64" s="991"/>
      <c r="BX64" s="991"/>
      <c r="BY64" s="992"/>
      <c r="BZ64" s="991"/>
      <c r="CA64" s="991"/>
      <c r="CB64" s="991"/>
      <c r="CC64" s="992"/>
      <c r="CD64" s="991"/>
      <c r="CE64" s="991"/>
      <c r="CF64" s="991"/>
      <c r="CG64" s="992"/>
      <c r="CH64" s="991"/>
      <c r="CI64" s="991"/>
      <c r="CJ64" s="991"/>
      <c r="CK64" s="992"/>
      <c r="CL64" s="991"/>
      <c r="CM64" s="991"/>
      <c r="CN64" s="991"/>
      <c r="CO64" s="992"/>
      <c r="CP64" s="991"/>
      <c r="CQ64" s="991"/>
      <c r="CR64" s="991"/>
      <c r="CS64" s="992"/>
      <c r="CT64" s="991"/>
      <c r="CU64" s="991"/>
      <c r="CV64" s="991"/>
      <c r="CW64" s="992"/>
      <c r="CX64" s="991"/>
      <c r="CY64" s="991"/>
      <c r="CZ64" s="991"/>
      <c r="DA64" s="992"/>
      <c r="DB64" s="991"/>
      <c r="DC64" s="991"/>
      <c r="DD64" s="991"/>
      <c r="DE64" s="992"/>
      <c r="DF64" s="991"/>
      <c r="DG64" s="991"/>
      <c r="DH64" s="991"/>
      <c r="DI64" s="992"/>
      <c r="DJ64" s="991"/>
      <c r="DK64" s="991"/>
      <c r="DL64" s="991"/>
      <c r="DM64" s="992"/>
      <c r="DN64" s="991"/>
      <c r="DO64" s="991"/>
      <c r="DP64" s="991"/>
      <c r="DQ64" s="992"/>
      <c r="DR64" s="991"/>
      <c r="DS64" s="991"/>
      <c r="DT64" s="991"/>
      <c r="DU64" s="992"/>
      <c r="DV64" s="433"/>
      <c r="DW64" s="157"/>
    </row>
    <row r="65" spans="2:127" s="155" customFormat="1" ht="29.25" customHeight="1" x14ac:dyDescent="0.2">
      <c r="B65" s="415"/>
      <c r="C65" s="155">
        <v>0.18</v>
      </c>
      <c r="D65" s="156" t="s">
        <v>20</v>
      </c>
      <c r="E65" s="499" t="str">
        <f>VLOOKUP(D65,'OR - GERAL'!D:MR,10,FALSE)</f>
        <v>DRENAGEM</v>
      </c>
      <c r="F65" s="614"/>
      <c r="G65" s="615"/>
      <c r="H65" s="615"/>
      <c r="I65" s="615"/>
      <c r="J65" s="615"/>
      <c r="K65" s="615"/>
      <c r="L65" s="615"/>
      <c r="M65" s="615"/>
      <c r="N65" s="615"/>
      <c r="O65" s="615"/>
      <c r="P65" s="615"/>
      <c r="Q65" s="615"/>
      <c r="R65" s="615"/>
      <c r="S65" s="615"/>
      <c r="T65" s="615"/>
      <c r="U65" s="615"/>
      <c r="V65" s="615"/>
      <c r="W65" s="615"/>
      <c r="X65" s="615"/>
      <c r="Y65" s="615"/>
      <c r="Z65" s="615"/>
      <c r="AA65" s="615"/>
      <c r="AB65" s="615"/>
      <c r="AC65" s="615"/>
      <c r="AD65" s="615"/>
      <c r="AE65" s="615"/>
      <c r="AF65" s="615"/>
      <c r="AG65" s="615"/>
      <c r="AH65" s="615"/>
      <c r="AI65" s="615"/>
      <c r="AJ65" s="615"/>
      <c r="AK65" s="616"/>
      <c r="AL65" s="615"/>
      <c r="AM65" s="615"/>
      <c r="AN65" s="615"/>
      <c r="AO65" s="615"/>
      <c r="AP65" s="615"/>
      <c r="AQ65" s="615"/>
      <c r="AR65" s="615"/>
      <c r="AS65" s="615"/>
      <c r="AT65" s="615"/>
      <c r="AU65" s="615"/>
      <c r="AV65" s="615"/>
      <c r="AW65" s="616"/>
      <c r="AX65" s="615"/>
      <c r="AY65" s="615"/>
      <c r="AZ65" s="615"/>
      <c r="BA65" s="615"/>
      <c r="BB65" s="615"/>
      <c r="BC65" s="615"/>
      <c r="BD65" s="615"/>
      <c r="BE65" s="615"/>
      <c r="BF65" s="615"/>
      <c r="BG65" s="615"/>
      <c r="BH65" s="615"/>
      <c r="BI65" s="615"/>
      <c r="BJ65" s="615"/>
      <c r="BK65" s="615"/>
      <c r="BL65" s="615"/>
      <c r="BM65" s="616"/>
      <c r="BN65" s="615"/>
      <c r="BO65" s="615"/>
      <c r="BP65" s="615"/>
      <c r="BQ65" s="615"/>
      <c r="BR65" s="615"/>
      <c r="BS65" s="615"/>
      <c r="BT65" s="615"/>
      <c r="BU65" s="615"/>
      <c r="BV65" s="615"/>
      <c r="BW65" s="615"/>
      <c r="BX65" s="615"/>
      <c r="BY65" s="615"/>
      <c r="BZ65" s="615"/>
      <c r="CA65" s="615"/>
      <c r="CB65" s="615"/>
      <c r="CC65" s="615"/>
      <c r="CD65" s="615"/>
      <c r="CE65" s="615"/>
      <c r="CF65" s="615"/>
      <c r="CG65" s="615"/>
      <c r="CH65" s="615"/>
      <c r="CI65" s="615"/>
      <c r="CJ65" s="615"/>
      <c r="CK65" s="615"/>
      <c r="CL65" s="615"/>
      <c r="CM65" s="615"/>
      <c r="CN65" s="615"/>
      <c r="CO65" s="616"/>
      <c r="CP65" s="615"/>
      <c r="CQ65" s="615"/>
      <c r="CR65" s="615"/>
      <c r="CS65" s="616"/>
      <c r="CT65" s="615"/>
      <c r="CU65" s="615"/>
      <c r="CV65" s="615"/>
      <c r="CW65" s="615"/>
      <c r="CX65" s="615"/>
      <c r="CY65" s="615"/>
      <c r="CZ65" s="615"/>
      <c r="DA65" s="615"/>
      <c r="DB65" s="615"/>
      <c r="DC65" s="615"/>
      <c r="DD65" s="615"/>
      <c r="DE65" s="615"/>
      <c r="DF65" s="615"/>
      <c r="DG65" s="615"/>
      <c r="DH65" s="615"/>
      <c r="DI65" s="615"/>
      <c r="DJ65" s="615"/>
      <c r="DK65" s="615"/>
      <c r="DL65" s="615"/>
      <c r="DM65" s="615"/>
      <c r="DN65" s="615"/>
      <c r="DO65" s="615"/>
      <c r="DP65" s="615"/>
      <c r="DQ65" s="615"/>
      <c r="DR65" s="615"/>
      <c r="DS65" s="615"/>
      <c r="DT65" s="615"/>
      <c r="DU65" s="616"/>
    </row>
    <row r="66" spans="2:127" s="166" customFormat="1" ht="12.75" customHeight="1" x14ac:dyDescent="0.2">
      <c r="B66" s="417"/>
      <c r="D66" s="158"/>
      <c r="E66" s="490"/>
      <c r="F66" s="186"/>
      <c r="G66" s="187"/>
      <c r="H66" s="187"/>
      <c r="I66" s="188"/>
      <c r="J66" s="186"/>
      <c r="K66" s="187"/>
      <c r="L66" s="187"/>
      <c r="M66" s="188"/>
      <c r="N66" s="186"/>
      <c r="O66" s="187"/>
      <c r="P66" s="187"/>
      <c r="Q66" s="188"/>
      <c r="R66" s="186"/>
      <c r="S66" s="187"/>
      <c r="T66" s="187"/>
      <c r="U66" s="188"/>
      <c r="V66" s="186"/>
      <c r="W66" s="187"/>
      <c r="X66" s="187"/>
      <c r="Y66" s="188"/>
      <c r="Z66" s="186"/>
      <c r="AA66" s="187"/>
      <c r="AB66" s="187"/>
      <c r="AC66" s="188"/>
      <c r="AD66" s="186"/>
      <c r="AE66" s="187"/>
      <c r="AF66" s="187"/>
      <c r="AG66" s="188"/>
      <c r="AH66" s="211"/>
      <c r="AI66" s="200"/>
      <c r="AJ66" s="200"/>
      <c r="AK66" s="237"/>
      <c r="AL66" s="211"/>
      <c r="AM66" s="200"/>
      <c r="AN66" s="200"/>
      <c r="AO66" s="201"/>
      <c r="AP66" s="186"/>
      <c r="AQ66" s="187"/>
      <c r="AR66" s="187"/>
      <c r="AS66" s="188"/>
      <c r="AT66" s="186"/>
      <c r="AU66" s="187"/>
      <c r="AV66" s="187"/>
      <c r="AW66" s="188"/>
      <c r="AX66" s="211"/>
      <c r="AY66" s="200"/>
      <c r="AZ66" s="200"/>
      <c r="BA66" s="237"/>
      <c r="BB66" s="211"/>
      <c r="BC66" s="200"/>
      <c r="BD66" s="200"/>
      <c r="BE66" s="201"/>
      <c r="BF66" s="186"/>
      <c r="BG66" s="187"/>
      <c r="BH66" s="187"/>
      <c r="BI66" s="188"/>
      <c r="BJ66" s="186"/>
      <c r="BK66" s="187"/>
      <c r="BL66" s="187"/>
      <c r="BM66" s="189"/>
      <c r="BN66" s="186"/>
      <c r="BO66" s="187"/>
      <c r="BP66" s="187"/>
      <c r="BQ66" s="188"/>
      <c r="BR66" s="186"/>
      <c r="BS66" s="187"/>
      <c r="BT66" s="187"/>
      <c r="BU66" s="188"/>
      <c r="BV66" s="186"/>
      <c r="BW66" s="187"/>
      <c r="BX66" s="187"/>
      <c r="BY66" s="188"/>
      <c r="BZ66" s="186"/>
      <c r="CA66" s="187"/>
      <c r="CB66" s="187"/>
      <c r="CC66" s="188"/>
      <c r="CD66" s="186"/>
      <c r="CE66" s="187"/>
      <c r="CF66" s="187"/>
      <c r="CG66" s="188"/>
      <c r="CH66" s="186"/>
      <c r="CI66" s="187"/>
      <c r="CJ66" s="187"/>
      <c r="CK66" s="188"/>
      <c r="CL66" s="186"/>
      <c r="CM66" s="187"/>
      <c r="CN66" s="187"/>
      <c r="CO66" s="189"/>
      <c r="CP66" s="186"/>
      <c r="CQ66" s="187"/>
      <c r="CR66" s="187"/>
      <c r="CS66" s="189"/>
      <c r="CT66" s="186"/>
      <c r="CU66" s="187"/>
      <c r="CV66" s="187"/>
      <c r="CW66" s="188"/>
      <c r="CX66" s="186"/>
      <c r="CY66" s="187"/>
      <c r="CZ66" s="187"/>
      <c r="DA66" s="188"/>
      <c r="DB66" s="186"/>
      <c r="DC66" s="187"/>
      <c r="DD66" s="187"/>
      <c r="DE66" s="188"/>
      <c r="DF66" s="186"/>
      <c r="DG66" s="187"/>
      <c r="DH66" s="187"/>
      <c r="DI66" s="188"/>
      <c r="DJ66" s="186"/>
      <c r="DK66" s="187"/>
      <c r="DL66" s="187"/>
      <c r="DM66" s="188"/>
      <c r="DN66" s="186"/>
      <c r="DO66" s="187"/>
      <c r="DP66" s="187"/>
      <c r="DQ66" s="188"/>
      <c r="DR66" s="186"/>
      <c r="DS66" s="187"/>
      <c r="DT66" s="187"/>
      <c r="DU66" s="189"/>
      <c r="DV66" s="433"/>
      <c r="DW66" s="157"/>
    </row>
    <row r="67" spans="2:127" s="155" customFormat="1" ht="15" customHeight="1" x14ac:dyDescent="0.2">
      <c r="B67" s="415" t="e">
        <f>#REF!</f>
        <v>#REF!</v>
      </c>
      <c r="D67" s="156" t="s">
        <v>13</v>
      </c>
      <c r="E67" s="567" t="str">
        <f>VLOOKUP(D67,'OR - GERAL'!D:MR,10,FALSE)</f>
        <v>Drenagem</v>
      </c>
      <c r="F67" s="991"/>
      <c r="G67" s="991"/>
      <c r="H67" s="991"/>
      <c r="I67" s="992"/>
      <c r="J67" s="991"/>
      <c r="K67" s="991"/>
      <c r="L67" s="991"/>
      <c r="M67" s="992"/>
      <c r="N67" s="991"/>
      <c r="O67" s="991"/>
      <c r="P67" s="991"/>
      <c r="Q67" s="992"/>
      <c r="R67" s="991"/>
      <c r="S67" s="991"/>
      <c r="T67" s="991"/>
      <c r="U67" s="992"/>
      <c r="V67" s="991"/>
      <c r="W67" s="991"/>
      <c r="X67" s="991"/>
      <c r="Y67" s="992"/>
      <c r="Z67" s="991"/>
      <c r="AA67" s="991"/>
      <c r="AB67" s="991"/>
      <c r="AC67" s="992"/>
      <c r="AD67" s="991"/>
      <c r="AE67" s="991"/>
      <c r="AF67" s="991"/>
      <c r="AG67" s="992"/>
      <c r="AH67" s="991"/>
      <c r="AI67" s="991"/>
      <c r="AJ67" s="991"/>
      <c r="AK67" s="992"/>
      <c r="AL67" s="991"/>
      <c r="AM67" s="991"/>
      <c r="AN67" s="991"/>
      <c r="AO67" s="992"/>
      <c r="AP67" s="991"/>
      <c r="AQ67" s="991"/>
      <c r="AR67" s="991"/>
      <c r="AS67" s="992"/>
      <c r="AT67" s="991"/>
      <c r="AU67" s="991"/>
      <c r="AV67" s="991"/>
      <c r="AW67" s="992"/>
      <c r="AX67" s="991"/>
      <c r="AY67" s="991"/>
      <c r="AZ67" s="991"/>
      <c r="BA67" s="992"/>
      <c r="BB67" s="991"/>
      <c r="BC67" s="991"/>
      <c r="BD67" s="991"/>
      <c r="BE67" s="992"/>
      <c r="BF67" s="991"/>
      <c r="BG67" s="991"/>
      <c r="BH67" s="991"/>
      <c r="BI67" s="992"/>
      <c r="BJ67" s="991"/>
      <c r="BK67" s="991"/>
      <c r="BL67" s="991"/>
      <c r="BM67" s="992"/>
      <c r="BN67" s="991"/>
      <c r="BO67" s="991"/>
      <c r="BP67" s="991"/>
      <c r="BQ67" s="992"/>
      <c r="BR67" s="991"/>
      <c r="BS67" s="991"/>
      <c r="BT67" s="991"/>
      <c r="BU67" s="992"/>
      <c r="BV67" s="991"/>
      <c r="BW67" s="991"/>
      <c r="BX67" s="991"/>
      <c r="BY67" s="992"/>
      <c r="BZ67" s="991"/>
      <c r="CA67" s="991"/>
      <c r="CB67" s="991"/>
      <c r="CC67" s="992"/>
      <c r="CD67" s="991"/>
      <c r="CE67" s="991"/>
      <c r="CF67" s="991"/>
      <c r="CG67" s="992"/>
      <c r="CH67" s="991"/>
      <c r="CI67" s="991"/>
      <c r="CJ67" s="991"/>
      <c r="CK67" s="992"/>
      <c r="CL67" s="991"/>
      <c r="CM67" s="991"/>
      <c r="CN67" s="991"/>
      <c r="CO67" s="992"/>
      <c r="CP67" s="991"/>
      <c r="CQ67" s="991"/>
      <c r="CR67" s="991"/>
      <c r="CS67" s="992"/>
      <c r="CT67" s="991"/>
      <c r="CU67" s="991"/>
      <c r="CV67" s="991"/>
      <c r="CW67" s="992"/>
      <c r="CX67" s="991"/>
      <c r="CY67" s="991"/>
      <c r="CZ67" s="991"/>
      <c r="DA67" s="992"/>
      <c r="DB67" s="991"/>
      <c r="DC67" s="991"/>
      <c r="DD67" s="991"/>
      <c r="DE67" s="992"/>
      <c r="DF67" s="991"/>
      <c r="DG67" s="991"/>
      <c r="DH67" s="991"/>
      <c r="DI67" s="992"/>
      <c r="DJ67" s="991"/>
      <c r="DK67" s="991"/>
      <c r="DL67" s="991"/>
      <c r="DM67" s="992"/>
      <c r="DN67" s="991"/>
      <c r="DO67" s="991"/>
      <c r="DP67" s="991"/>
      <c r="DQ67" s="992"/>
      <c r="DR67" s="991"/>
      <c r="DS67" s="991"/>
      <c r="DT67" s="991"/>
      <c r="DU67" s="992"/>
      <c r="DV67" s="433"/>
      <c r="DW67" s="157"/>
    </row>
    <row r="68" spans="2:127" s="166" customFormat="1" ht="12.75" customHeight="1" x14ac:dyDescent="0.2">
      <c r="B68" s="417"/>
      <c r="D68" s="158"/>
      <c r="E68" s="490"/>
      <c r="F68" s="186"/>
      <c r="G68" s="187"/>
      <c r="H68" s="187"/>
      <c r="I68" s="188"/>
      <c r="J68" s="186"/>
      <c r="K68" s="187"/>
      <c r="L68" s="187"/>
      <c r="M68" s="188"/>
      <c r="N68" s="186"/>
      <c r="O68" s="187"/>
      <c r="P68" s="187"/>
      <c r="Q68" s="188"/>
      <c r="R68" s="186"/>
      <c r="S68" s="187"/>
      <c r="T68" s="187"/>
      <c r="U68" s="188"/>
      <c r="V68" s="186"/>
      <c r="W68" s="187"/>
      <c r="X68" s="187"/>
      <c r="Y68" s="188"/>
      <c r="Z68" s="186"/>
      <c r="AA68" s="187"/>
      <c r="AB68" s="187"/>
      <c r="AC68" s="188"/>
      <c r="AD68" s="211"/>
      <c r="AE68" s="200"/>
      <c r="AF68" s="200"/>
      <c r="AG68" s="201"/>
      <c r="AH68" s="186"/>
      <c r="AI68" s="187"/>
      <c r="AJ68" s="187"/>
      <c r="AK68" s="188"/>
      <c r="AL68" s="211"/>
      <c r="AM68" s="200"/>
      <c r="AN68" s="200"/>
      <c r="AO68" s="237"/>
      <c r="AP68" s="211"/>
      <c r="AQ68" s="200"/>
      <c r="AR68" s="200"/>
      <c r="AS68" s="201"/>
      <c r="AT68" s="211"/>
      <c r="AU68" s="200"/>
      <c r="AV68" s="200"/>
      <c r="AW68" s="201"/>
      <c r="AX68" s="186"/>
      <c r="AY68" s="187"/>
      <c r="AZ68" s="187"/>
      <c r="BA68" s="189"/>
      <c r="BB68" s="565"/>
      <c r="BC68" s="200"/>
      <c r="BD68" s="200"/>
      <c r="BE68" s="201"/>
      <c r="BF68" s="211"/>
      <c r="BG68" s="200"/>
      <c r="BH68" s="200"/>
      <c r="BI68" s="201"/>
      <c r="BJ68" s="211"/>
      <c r="BK68" s="200"/>
      <c r="BL68" s="200"/>
      <c r="BM68" s="201"/>
      <c r="BN68" s="186"/>
      <c r="BO68" s="187"/>
      <c r="BP68" s="187"/>
      <c r="BQ68" s="188"/>
      <c r="BR68" s="186"/>
      <c r="BS68" s="187"/>
      <c r="BT68" s="187"/>
      <c r="BU68" s="188"/>
      <c r="BV68" s="186"/>
      <c r="BW68" s="187"/>
      <c r="BX68" s="187"/>
      <c r="BY68" s="188"/>
      <c r="BZ68" s="186"/>
      <c r="CA68" s="187"/>
      <c r="CB68" s="187"/>
      <c r="CC68" s="188"/>
      <c r="CD68" s="186"/>
      <c r="CE68" s="187"/>
      <c r="CF68" s="187"/>
      <c r="CG68" s="188"/>
      <c r="CH68" s="186"/>
      <c r="CI68" s="187"/>
      <c r="CJ68" s="187"/>
      <c r="CK68" s="188"/>
      <c r="CL68" s="186"/>
      <c r="CM68" s="187"/>
      <c r="CN68" s="187"/>
      <c r="CO68" s="189"/>
      <c r="CP68" s="186"/>
      <c r="CQ68" s="187"/>
      <c r="CR68" s="187"/>
      <c r="CS68" s="189"/>
      <c r="CT68" s="186"/>
      <c r="CU68" s="187"/>
      <c r="CV68" s="187"/>
      <c r="CW68" s="188"/>
      <c r="CX68" s="186"/>
      <c r="CY68" s="187"/>
      <c r="CZ68" s="187"/>
      <c r="DA68" s="188"/>
      <c r="DB68" s="186"/>
      <c r="DC68" s="187"/>
      <c r="DD68" s="187"/>
      <c r="DE68" s="188"/>
      <c r="DF68" s="186"/>
      <c r="DG68" s="187"/>
      <c r="DH68" s="187"/>
      <c r="DI68" s="188"/>
      <c r="DJ68" s="186"/>
      <c r="DK68" s="187"/>
      <c r="DL68" s="187"/>
      <c r="DM68" s="188"/>
      <c r="DN68" s="186"/>
      <c r="DO68" s="187"/>
      <c r="DP68" s="187"/>
      <c r="DQ68" s="188"/>
      <c r="DR68" s="186"/>
      <c r="DS68" s="187"/>
      <c r="DT68" s="187"/>
      <c r="DU68" s="189"/>
    </row>
    <row r="69" spans="2:127" s="155" customFormat="1" ht="15" customHeight="1" x14ac:dyDescent="0.2">
      <c r="B69" s="415" t="e">
        <f>SUM(#REF!,#REF!,#REF!,#REF!,#REF!)</f>
        <v>#REF!</v>
      </c>
      <c r="D69" s="156" t="s">
        <v>81</v>
      </c>
      <c r="E69" s="567" t="e">
        <f>VLOOKUP(D69,'OR - GERAL'!D:MR,10,FALSE)</f>
        <v>#N/A</v>
      </c>
      <c r="F69" s="991"/>
      <c r="G69" s="991"/>
      <c r="H69" s="991"/>
      <c r="I69" s="992"/>
      <c r="J69" s="991"/>
      <c r="K69" s="991"/>
      <c r="L69" s="991"/>
      <c r="M69" s="992"/>
      <c r="N69" s="991"/>
      <c r="O69" s="991"/>
      <c r="P69" s="991"/>
      <c r="Q69" s="992"/>
      <c r="R69" s="991"/>
      <c r="S69" s="991"/>
      <c r="T69" s="991"/>
      <c r="U69" s="992"/>
      <c r="V69" s="991"/>
      <c r="W69" s="991"/>
      <c r="X69" s="991"/>
      <c r="Y69" s="992"/>
      <c r="Z69" s="991"/>
      <c r="AA69" s="991"/>
      <c r="AB69" s="991"/>
      <c r="AC69" s="992"/>
      <c r="AD69" s="991"/>
      <c r="AE69" s="991"/>
      <c r="AF69" s="991"/>
      <c r="AG69" s="992"/>
      <c r="AH69" s="991"/>
      <c r="AI69" s="991"/>
      <c r="AJ69" s="991"/>
      <c r="AK69" s="992"/>
      <c r="AL69" s="991"/>
      <c r="AM69" s="991"/>
      <c r="AN69" s="991"/>
      <c r="AO69" s="992"/>
      <c r="AP69" s="991"/>
      <c r="AQ69" s="991"/>
      <c r="AR69" s="991"/>
      <c r="AS69" s="992"/>
      <c r="AT69" s="991"/>
      <c r="AU69" s="991"/>
      <c r="AV69" s="991"/>
      <c r="AW69" s="992"/>
      <c r="AX69" s="991"/>
      <c r="AY69" s="991"/>
      <c r="AZ69" s="991"/>
      <c r="BA69" s="992"/>
      <c r="BB69" s="991"/>
      <c r="BC69" s="991"/>
      <c r="BD69" s="991"/>
      <c r="BE69" s="992"/>
      <c r="BF69" s="991"/>
      <c r="BG69" s="991"/>
      <c r="BH69" s="991"/>
      <c r="BI69" s="992"/>
      <c r="BJ69" s="991"/>
      <c r="BK69" s="991"/>
      <c r="BL69" s="991"/>
      <c r="BM69" s="992"/>
      <c r="BN69" s="991"/>
      <c r="BO69" s="991"/>
      <c r="BP69" s="991"/>
      <c r="BQ69" s="992"/>
      <c r="BR69" s="991"/>
      <c r="BS69" s="991"/>
      <c r="BT69" s="991"/>
      <c r="BU69" s="992"/>
      <c r="BV69" s="991"/>
      <c r="BW69" s="991"/>
      <c r="BX69" s="991"/>
      <c r="BY69" s="992"/>
      <c r="BZ69" s="991"/>
      <c r="CA69" s="991"/>
      <c r="CB69" s="991"/>
      <c r="CC69" s="992"/>
      <c r="CD69" s="991"/>
      <c r="CE69" s="991"/>
      <c r="CF69" s="991"/>
      <c r="CG69" s="992"/>
      <c r="CH69" s="991"/>
      <c r="CI69" s="991"/>
      <c r="CJ69" s="991"/>
      <c r="CK69" s="992"/>
      <c r="CL69" s="991"/>
      <c r="CM69" s="991"/>
      <c r="CN69" s="991"/>
      <c r="CO69" s="992"/>
      <c r="CP69" s="991"/>
      <c r="CQ69" s="991"/>
      <c r="CR69" s="991"/>
      <c r="CS69" s="992"/>
      <c r="CT69" s="991"/>
      <c r="CU69" s="991"/>
      <c r="CV69" s="991"/>
      <c r="CW69" s="992"/>
      <c r="CX69" s="991"/>
      <c r="CY69" s="991"/>
      <c r="CZ69" s="991"/>
      <c r="DA69" s="992"/>
      <c r="DB69" s="991"/>
      <c r="DC69" s="991"/>
      <c r="DD69" s="991"/>
      <c r="DE69" s="992"/>
      <c r="DF69" s="991"/>
      <c r="DG69" s="991"/>
      <c r="DH69" s="991"/>
      <c r="DI69" s="992"/>
      <c r="DJ69" s="991"/>
      <c r="DK69" s="991"/>
      <c r="DL69" s="991"/>
      <c r="DM69" s="992"/>
      <c r="DN69" s="991"/>
      <c r="DO69" s="991"/>
      <c r="DP69" s="991"/>
      <c r="DQ69" s="992"/>
      <c r="DR69" s="991"/>
      <c r="DS69" s="991"/>
      <c r="DT69" s="991"/>
      <c r="DU69" s="992"/>
      <c r="DV69" s="433"/>
      <c r="DW69" s="157"/>
    </row>
    <row r="70" spans="2:127" s="166" customFormat="1" ht="12.75" customHeight="1" x14ac:dyDescent="0.2">
      <c r="B70" s="417"/>
      <c r="D70" s="158"/>
      <c r="E70" s="490"/>
      <c r="F70" s="186"/>
      <c r="G70" s="187"/>
      <c r="H70" s="187"/>
      <c r="I70" s="188"/>
      <c r="J70" s="186"/>
      <c r="K70" s="187"/>
      <c r="L70" s="187"/>
      <c r="M70" s="188"/>
      <c r="N70" s="186"/>
      <c r="O70" s="187"/>
      <c r="P70" s="187"/>
      <c r="Q70" s="188"/>
      <c r="R70" s="186"/>
      <c r="S70" s="187"/>
      <c r="T70" s="187"/>
      <c r="U70" s="188"/>
      <c r="V70" s="186"/>
      <c r="W70" s="187"/>
      <c r="X70" s="187"/>
      <c r="Y70" s="188"/>
      <c r="Z70" s="186"/>
      <c r="AA70" s="187"/>
      <c r="AB70" s="187"/>
      <c r="AC70" s="188"/>
      <c r="AD70" s="211"/>
      <c r="AE70" s="200"/>
      <c r="AF70" s="200"/>
      <c r="AG70" s="201"/>
      <c r="AH70" s="211"/>
      <c r="AI70" s="200"/>
      <c r="AJ70" s="200"/>
      <c r="AK70" s="201"/>
      <c r="AL70" s="211"/>
      <c r="AM70" s="200"/>
      <c r="AN70" s="200"/>
      <c r="AO70" s="237"/>
      <c r="AP70" s="211"/>
      <c r="AQ70" s="200"/>
      <c r="AR70" s="200"/>
      <c r="AS70" s="201"/>
      <c r="AT70" s="211"/>
      <c r="AU70" s="200"/>
      <c r="AV70" s="200"/>
      <c r="AW70" s="201"/>
      <c r="AX70" s="211"/>
      <c r="AY70" s="200"/>
      <c r="AZ70" s="200"/>
      <c r="BA70" s="237"/>
      <c r="BB70" s="565"/>
      <c r="BC70" s="200"/>
      <c r="BD70" s="200"/>
      <c r="BE70" s="201"/>
      <c r="BF70" s="211"/>
      <c r="BG70" s="200"/>
      <c r="BH70" s="200"/>
      <c r="BI70" s="201"/>
      <c r="BJ70" s="211"/>
      <c r="BK70" s="200"/>
      <c r="BL70" s="200"/>
      <c r="BM70" s="201"/>
      <c r="BN70" s="186"/>
      <c r="BO70" s="187"/>
      <c r="BP70" s="187"/>
      <c r="BQ70" s="188"/>
      <c r="BR70" s="186"/>
      <c r="BS70" s="187"/>
      <c r="BT70" s="187"/>
      <c r="BU70" s="188"/>
      <c r="BV70" s="186"/>
      <c r="BW70" s="187"/>
      <c r="BX70" s="187"/>
      <c r="BY70" s="188"/>
      <c r="BZ70" s="186"/>
      <c r="CA70" s="187"/>
      <c r="CB70" s="187"/>
      <c r="CC70" s="188"/>
      <c r="CD70" s="186"/>
      <c r="CE70" s="187"/>
      <c r="CF70" s="187"/>
      <c r="CG70" s="188"/>
      <c r="CH70" s="186"/>
      <c r="CI70" s="187"/>
      <c r="CJ70" s="187"/>
      <c r="CK70" s="188"/>
      <c r="CL70" s="186"/>
      <c r="CM70" s="187"/>
      <c r="CN70" s="187"/>
      <c r="CO70" s="189"/>
      <c r="CP70" s="186"/>
      <c r="CQ70" s="187"/>
      <c r="CR70" s="187"/>
      <c r="CS70" s="189"/>
      <c r="CT70" s="186"/>
      <c r="CU70" s="187"/>
      <c r="CV70" s="187"/>
      <c r="CW70" s="188"/>
      <c r="CX70" s="186"/>
      <c r="CY70" s="187"/>
      <c r="CZ70" s="187"/>
      <c r="DA70" s="188"/>
      <c r="DB70" s="186"/>
      <c r="DC70" s="187"/>
      <c r="DD70" s="187"/>
      <c r="DE70" s="188"/>
      <c r="DF70" s="186"/>
      <c r="DG70" s="187"/>
      <c r="DH70" s="187"/>
      <c r="DI70" s="188"/>
      <c r="DJ70" s="186"/>
      <c r="DK70" s="187"/>
      <c r="DL70" s="187"/>
      <c r="DM70" s="188"/>
      <c r="DN70" s="186"/>
      <c r="DO70" s="187"/>
      <c r="DP70" s="187"/>
      <c r="DQ70" s="188"/>
      <c r="DR70" s="186"/>
      <c r="DS70" s="187"/>
      <c r="DT70" s="187"/>
      <c r="DU70" s="189"/>
    </row>
    <row r="71" spans="2:127" s="155" customFormat="1" ht="15" customHeight="1" x14ac:dyDescent="0.2">
      <c r="B71" s="415" t="e">
        <f>SUM(#REF!,#REF!,#REF!)</f>
        <v>#REF!</v>
      </c>
      <c r="D71" s="156" t="s">
        <v>82</v>
      </c>
      <c r="E71" s="567" t="e">
        <f>VLOOKUP(D71,'OR - GERAL'!D:MR,10,FALSE)</f>
        <v>#N/A</v>
      </c>
      <c r="F71" s="991"/>
      <c r="G71" s="991"/>
      <c r="H71" s="991"/>
      <c r="I71" s="992"/>
      <c r="J71" s="991"/>
      <c r="K71" s="991"/>
      <c r="L71" s="991"/>
      <c r="M71" s="992"/>
      <c r="N71" s="991"/>
      <c r="O71" s="991"/>
      <c r="P71" s="991"/>
      <c r="Q71" s="992"/>
      <c r="R71" s="991"/>
      <c r="S71" s="991"/>
      <c r="T71" s="991"/>
      <c r="U71" s="992"/>
      <c r="V71" s="991"/>
      <c r="W71" s="991"/>
      <c r="X71" s="991"/>
      <c r="Y71" s="992"/>
      <c r="Z71" s="991"/>
      <c r="AA71" s="991"/>
      <c r="AB71" s="991"/>
      <c r="AC71" s="992"/>
      <c r="AD71" s="991"/>
      <c r="AE71" s="991"/>
      <c r="AF71" s="991"/>
      <c r="AG71" s="992"/>
      <c r="AH71" s="991"/>
      <c r="AI71" s="991"/>
      <c r="AJ71" s="991"/>
      <c r="AK71" s="992"/>
      <c r="AL71" s="991"/>
      <c r="AM71" s="991"/>
      <c r="AN71" s="991"/>
      <c r="AO71" s="992"/>
      <c r="AP71" s="991"/>
      <c r="AQ71" s="991"/>
      <c r="AR71" s="991"/>
      <c r="AS71" s="992"/>
      <c r="AT71" s="991"/>
      <c r="AU71" s="991"/>
      <c r="AV71" s="991"/>
      <c r="AW71" s="992"/>
      <c r="AX71" s="991"/>
      <c r="AY71" s="991"/>
      <c r="AZ71" s="991"/>
      <c r="BA71" s="992"/>
      <c r="BB71" s="991"/>
      <c r="BC71" s="991"/>
      <c r="BD71" s="991"/>
      <c r="BE71" s="992"/>
      <c r="BF71" s="991"/>
      <c r="BG71" s="991"/>
      <c r="BH71" s="991"/>
      <c r="BI71" s="992"/>
      <c r="BJ71" s="991"/>
      <c r="BK71" s="991"/>
      <c r="BL71" s="991"/>
      <c r="BM71" s="992"/>
      <c r="BN71" s="991"/>
      <c r="BO71" s="991"/>
      <c r="BP71" s="991"/>
      <c r="BQ71" s="992"/>
      <c r="BR71" s="991"/>
      <c r="BS71" s="991"/>
      <c r="BT71" s="991"/>
      <c r="BU71" s="992"/>
      <c r="BV71" s="991"/>
      <c r="BW71" s="991"/>
      <c r="BX71" s="991"/>
      <c r="BY71" s="992"/>
      <c r="BZ71" s="991"/>
      <c r="CA71" s="991"/>
      <c r="CB71" s="991"/>
      <c r="CC71" s="992"/>
      <c r="CD71" s="991"/>
      <c r="CE71" s="991"/>
      <c r="CF71" s="991"/>
      <c r="CG71" s="992"/>
      <c r="CH71" s="991"/>
      <c r="CI71" s="991"/>
      <c r="CJ71" s="991"/>
      <c r="CK71" s="992"/>
      <c r="CL71" s="991"/>
      <c r="CM71" s="991"/>
      <c r="CN71" s="991"/>
      <c r="CO71" s="992"/>
      <c r="CP71" s="991"/>
      <c r="CQ71" s="991"/>
      <c r="CR71" s="991"/>
      <c r="CS71" s="992"/>
      <c r="CT71" s="991"/>
      <c r="CU71" s="991"/>
      <c r="CV71" s="991"/>
      <c r="CW71" s="992"/>
      <c r="CX71" s="991"/>
      <c r="CY71" s="991"/>
      <c r="CZ71" s="991"/>
      <c r="DA71" s="992"/>
      <c r="DB71" s="991"/>
      <c r="DC71" s="991"/>
      <c r="DD71" s="991"/>
      <c r="DE71" s="992"/>
      <c r="DF71" s="991"/>
      <c r="DG71" s="991"/>
      <c r="DH71" s="991"/>
      <c r="DI71" s="992"/>
      <c r="DJ71" s="991"/>
      <c r="DK71" s="991"/>
      <c r="DL71" s="991"/>
      <c r="DM71" s="992"/>
      <c r="DN71" s="991"/>
      <c r="DO71" s="991"/>
      <c r="DP71" s="991"/>
      <c r="DQ71" s="992"/>
      <c r="DR71" s="991"/>
      <c r="DS71" s="991"/>
      <c r="DT71" s="991"/>
      <c r="DU71" s="992"/>
      <c r="DV71" s="433"/>
      <c r="DW71" s="157"/>
    </row>
    <row r="72" spans="2:127" s="166" customFormat="1" ht="12.75" customHeight="1" x14ac:dyDescent="0.2">
      <c r="B72" s="417"/>
      <c r="C72" s="202" t="e">
        <f>SUM(#REF!,#REF!)</f>
        <v>#REF!</v>
      </c>
      <c r="D72" s="158"/>
      <c r="E72" s="490"/>
      <c r="F72" s="186"/>
      <c r="G72" s="187"/>
      <c r="H72" s="187"/>
      <c r="I72" s="188"/>
      <c r="J72" s="186"/>
      <c r="K72" s="187"/>
      <c r="L72" s="187"/>
      <c r="M72" s="188"/>
      <c r="N72" s="186"/>
      <c r="O72" s="187"/>
      <c r="P72" s="187"/>
      <c r="Q72" s="188"/>
      <c r="R72" s="186"/>
      <c r="S72" s="187"/>
      <c r="T72" s="187"/>
      <c r="U72" s="188"/>
      <c r="V72" s="186"/>
      <c r="W72" s="187"/>
      <c r="X72" s="187"/>
      <c r="Y72" s="188"/>
      <c r="Z72" s="186"/>
      <c r="AA72" s="187"/>
      <c r="AB72" s="187"/>
      <c r="AC72" s="188"/>
      <c r="AD72" s="186"/>
      <c r="AE72" s="187"/>
      <c r="AF72" s="187"/>
      <c r="AG72" s="188"/>
      <c r="AH72" s="186"/>
      <c r="AI72" s="187"/>
      <c r="AJ72" s="187"/>
      <c r="AK72" s="188"/>
      <c r="AL72" s="186"/>
      <c r="AM72" s="187"/>
      <c r="AN72" s="187"/>
      <c r="AO72" s="189"/>
      <c r="AP72" s="186"/>
      <c r="AQ72" s="187"/>
      <c r="AR72" s="187"/>
      <c r="AS72" s="188"/>
      <c r="AT72" s="186"/>
      <c r="AU72" s="187"/>
      <c r="AV72" s="187"/>
      <c r="AW72" s="188"/>
      <c r="AX72" s="211"/>
      <c r="AY72" s="200"/>
      <c r="AZ72" s="200"/>
      <c r="BA72" s="237"/>
      <c r="BB72" s="565"/>
      <c r="BC72" s="200"/>
      <c r="BD72" s="200"/>
      <c r="BE72" s="201"/>
      <c r="BF72" s="211"/>
      <c r="BG72" s="200"/>
      <c r="BH72" s="200"/>
      <c r="BI72" s="201"/>
      <c r="BJ72" s="211"/>
      <c r="BK72" s="200"/>
      <c r="BL72" s="200"/>
      <c r="BM72" s="201"/>
      <c r="BN72" s="211"/>
      <c r="BO72" s="200"/>
      <c r="BP72" s="200"/>
      <c r="BQ72" s="237"/>
      <c r="BR72" s="211"/>
      <c r="BS72" s="200"/>
      <c r="BT72" s="200"/>
      <c r="BU72" s="201"/>
      <c r="BV72" s="211"/>
      <c r="BW72" s="200"/>
      <c r="BX72" s="200"/>
      <c r="BY72" s="201"/>
      <c r="BZ72" s="211"/>
      <c r="CA72" s="200"/>
      <c r="CB72" s="200"/>
      <c r="CC72" s="201"/>
      <c r="CD72" s="211"/>
      <c r="CE72" s="200"/>
      <c r="CF72" s="200"/>
      <c r="CG72" s="201"/>
      <c r="CH72" s="211"/>
      <c r="CI72" s="200"/>
      <c r="CJ72" s="200"/>
      <c r="CK72" s="201"/>
      <c r="CL72" s="211"/>
      <c r="CM72" s="200"/>
      <c r="CN72" s="200"/>
      <c r="CO72" s="201"/>
      <c r="CP72" s="211"/>
      <c r="CQ72" s="200"/>
      <c r="CR72" s="200"/>
      <c r="CS72" s="201"/>
      <c r="CT72" s="211"/>
      <c r="CU72" s="200"/>
      <c r="CV72" s="200"/>
      <c r="CW72" s="201"/>
      <c r="CX72" s="211"/>
      <c r="CY72" s="200"/>
      <c r="CZ72" s="200"/>
      <c r="DA72" s="201"/>
      <c r="DB72" s="211"/>
      <c r="DC72" s="200"/>
      <c r="DD72" s="200"/>
      <c r="DE72" s="201"/>
      <c r="DF72" s="211"/>
      <c r="DG72" s="200"/>
      <c r="DH72" s="200"/>
      <c r="DI72" s="201"/>
      <c r="DJ72" s="211"/>
      <c r="DK72" s="200"/>
      <c r="DL72" s="200"/>
      <c r="DM72" s="201"/>
      <c r="DN72" s="211"/>
      <c r="DO72" s="200"/>
      <c r="DP72" s="200"/>
      <c r="DQ72" s="201"/>
      <c r="DR72" s="186"/>
      <c r="DS72" s="187"/>
      <c r="DT72" s="187"/>
      <c r="DU72" s="189"/>
    </row>
    <row r="73" spans="2:127" s="155" customFormat="1" ht="15" customHeight="1" x14ac:dyDescent="0.2">
      <c r="B73" s="415" t="e">
        <f>#REF!</f>
        <v>#REF!</v>
      </c>
      <c r="C73" s="202" t="e">
        <f>SUM(#REF!,#REF!,#REF!,#REF!,#REF!,#REF!,#REF!,#REF!,#REF!,#REF!,#REF!,#REF!,)</f>
        <v>#REF!</v>
      </c>
      <c r="D73" s="156" t="s">
        <v>83</v>
      </c>
      <c r="E73" s="567" t="e">
        <f>VLOOKUP(D73,'OR - GERAL'!D:MR,10,FALSE)</f>
        <v>#N/A</v>
      </c>
      <c r="F73" s="991"/>
      <c r="G73" s="991"/>
      <c r="H73" s="991"/>
      <c r="I73" s="992"/>
      <c r="J73" s="991"/>
      <c r="K73" s="991"/>
      <c r="L73" s="991"/>
      <c r="M73" s="992"/>
      <c r="N73" s="991"/>
      <c r="O73" s="991"/>
      <c r="P73" s="991"/>
      <c r="Q73" s="992"/>
      <c r="R73" s="991"/>
      <c r="S73" s="991"/>
      <c r="T73" s="991"/>
      <c r="U73" s="992"/>
      <c r="V73" s="991"/>
      <c r="W73" s="991"/>
      <c r="X73" s="991"/>
      <c r="Y73" s="992"/>
      <c r="Z73" s="991"/>
      <c r="AA73" s="991"/>
      <c r="AB73" s="991"/>
      <c r="AC73" s="992"/>
      <c r="AD73" s="991"/>
      <c r="AE73" s="991"/>
      <c r="AF73" s="991"/>
      <c r="AG73" s="992"/>
      <c r="AH73" s="991"/>
      <c r="AI73" s="991"/>
      <c r="AJ73" s="991"/>
      <c r="AK73" s="992"/>
      <c r="AL73" s="991"/>
      <c r="AM73" s="991"/>
      <c r="AN73" s="991"/>
      <c r="AO73" s="992"/>
      <c r="AP73" s="991"/>
      <c r="AQ73" s="991"/>
      <c r="AR73" s="991"/>
      <c r="AS73" s="992"/>
      <c r="AT73" s="991"/>
      <c r="AU73" s="991"/>
      <c r="AV73" s="991"/>
      <c r="AW73" s="992"/>
      <c r="AX73" s="991"/>
      <c r="AY73" s="991"/>
      <c r="AZ73" s="991"/>
      <c r="BA73" s="992"/>
      <c r="BB73" s="991"/>
      <c r="BC73" s="991"/>
      <c r="BD73" s="991"/>
      <c r="BE73" s="992"/>
      <c r="BF73" s="991"/>
      <c r="BG73" s="991"/>
      <c r="BH73" s="991"/>
      <c r="BI73" s="992"/>
      <c r="BJ73" s="991"/>
      <c r="BK73" s="991"/>
      <c r="BL73" s="991"/>
      <c r="BM73" s="992"/>
      <c r="BN73" s="991"/>
      <c r="BO73" s="991"/>
      <c r="BP73" s="991"/>
      <c r="BQ73" s="992"/>
      <c r="BR73" s="991"/>
      <c r="BS73" s="991"/>
      <c r="BT73" s="991"/>
      <c r="BU73" s="992"/>
      <c r="BV73" s="991"/>
      <c r="BW73" s="991"/>
      <c r="BX73" s="991"/>
      <c r="BY73" s="992"/>
      <c r="BZ73" s="991"/>
      <c r="CA73" s="991"/>
      <c r="CB73" s="991"/>
      <c r="CC73" s="992"/>
      <c r="CD73" s="991"/>
      <c r="CE73" s="991"/>
      <c r="CF73" s="991"/>
      <c r="CG73" s="992"/>
      <c r="CH73" s="991"/>
      <c r="CI73" s="991"/>
      <c r="CJ73" s="991"/>
      <c r="CK73" s="992"/>
      <c r="CL73" s="991"/>
      <c r="CM73" s="991"/>
      <c r="CN73" s="991"/>
      <c r="CO73" s="992"/>
      <c r="CP73" s="991"/>
      <c r="CQ73" s="991"/>
      <c r="CR73" s="991"/>
      <c r="CS73" s="992"/>
      <c r="CT73" s="991"/>
      <c r="CU73" s="991"/>
      <c r="CV73" s="991"/>
      <c r="CW73" s="992"/>
      <c r="CX73" s="991"/>
      <c r="CY73" s="991"/>
      <c r="CZ73" s="991"/>
      <c r="DA73" s="992"/>
      <c r="DB73" s="991"/>
      <c r="DC73" s="991"/>
      <c r="DD73" s="991"/>
      <c r="DE73" s="992"/>
      <c r="DF73" s="991"/>
      <c r="DG73" s="991"/>
      <c r="DH73" s="991"/>
      <c r="DI73" s="992"/>
      <c r="DJ73" s="991"/>
      <c r="DK73" s="991"/>
      <c r="DL73" s="991"/>
      <c r="DM73" s="992"/>
      <c r="DN73" s="991"/>
      <c r="DO73" s="991"/>
      <c r="DP73" s="991"/>
      <c r="DQ73" s="992"/>
      <c r="DR73" s="991"/>
      <c r="DS73" s="991"/>
      <c r="DT73" s="991"/>
      <c r="DU73" s="992"/>
      <c r="DV73" s="433"/>
      <c r="DW73" s="157"/>
    </row>
    <row r="74" spans="2:127" s="166" customFormat="1" ht="12.75" customHeight="1" x14ac:dyDescent="0.2">
      <c r="B74" s="417"/>
      <c r="C74" s="202" t="e">
        <f>SUM(#REF!,#REF!)</f>
        <v>#REF!</v>
      </c>
      <c r="D74" s="158"/>
      <c r="E74" s="490"/>
      <c r="F74" s="186"/>
      <c r="G74" s="187"/>
      <c r="H74" s="187"/>
      <c r="I74" s="188"/>
      <c r="J74" s="186"/>
      <c r="K74" s="187"/>
      <c r="L74" s="187"/>
      <c r="M74" s="188"/>
      <c r="N74" s="186"/>
      <c r="O74" s="187"/>
      <c r="P74" s="187"/>
      <c r="Q74" s="188"/>
      <c r="R74" s="186"/>
      <c r="S74" s="187"/>
      <c r="T74" s="187"/>
      <c r="U74" s="188"/>
      <c r="V74" s="186"/>
      <c r="W74" s="187"/>
      <c r="X74" s="187"/>
      <c r="Y74" s="188"/>
      <c r="Z74" s="186"/>
      <c r="AA74" s="187"/>
      <c r="AB74" s="187"/>
      <c r="AC74" s="188"/>
      <c r="AD74" s="186"/>
      <c r="AE74" s="187"/>
      <c r="AF74" s="187"/>
      <c r="AG74" s="188"/>
      <c r="AH74" s="186"/>
      <c r="AI74" s="187"/>
      <c r="AJ74" s="187"/>
      <c r="AK74" s="188"/>
      <c r="AL74" s="186"/>
      <c r="AM74" s="187"/>
      <c r="AN74" s="187"/>
      <c r="AO74" s="188"/>
      <c r="AP74" s="211"/>
      <c r="AQ74" s="200"/>
      <c r="AR74" s="200"/>
      <c r="AS74" s="201"/>
      <c r="AT74" s="211"/>
      <c r="AU74" s="200"/>
      <c r="AV74" s="200"/>
      <c r="AW74" s="201"/>
      <c r="AX74" s="211"/>
      <c r="AY74" s="200"/>
      <c r="AZ74" s="200"/>
      <c r="BA74" s="201"/>
      <c r="BB74" s="211"/>
      <c r="BC74" s="200"/>
      <c r="BD74" s="200"/>
      <c r="BE74" s="201"/>
      <c r="BF74" s="211"/>
      <c r="BG74" s="200"/>
      <c r="BH74" s="200"/>
      <c r="BI74" s="201"/>
      <c r="BJ74" s="211"/>
      <c r="BK74" s="200"/>
      <c r="BL74" s="200"/>
      <c r="BM74" s="201"/>
      <c r="BN74" s="211"/>
      <c r="BO74" s="200"/>
      <c r="BP74" s="200"/>
      <c r="BQ74" s="201"/>
      <c r="BR74" s="211"/>
      <c r="BS74" s="200"/>
      <c r="BT74" s="200"/>
      <c r="BU74" s="201"/>
      <c r="BV74" s="211"/>
      <c r="BW74" s="200"/>
      <c r="BX74" s="200"/>
      <c r="BY74" s="201"/>
      <c r="BZ74" s="211"/>
      <c r="CA74" s="200"/>
      <c r="CB74" s="200"/>
      <c r="CC74" s="201"/>
      <c r="CD74" s="211"/>
      <c r="CE74" s="200"/>
      <c r="CF74" s="200"/>
      <c r="CG74" s="201"/>
      <c r="CH74" s="211"/>
      <c r="CI74" s="200"/>
      <c r="CJ74" s="200"/>
      <c r="CK74" s="201"/>
      <c r="CL74" s="211"/>
      <c r="CM74" s="200"/>
      <c r="CN74" s="200"/>
      <c r="CO74" s="201"/>
      <c r="CP74" s="211"/>
      <c r="CQ74" s="200"/>
      <c r="CR74" s="200"/>
      <c r="CS74" s="201"/>
      <c r="CT74" s="211"/>
      <c r="CU74" s="200"/>
      <c r="CV74" s="200"/>
      <c r="CW74" s="201"/>
      <c r="CX74" s="211"/>
      <c r="CY74" s="200"/>
      <c r="CZ74" s="200"/>
      <c r="DA74" s="201"/>
      <c r="DB74" s="211"/>
      <c r="DC74" s="200"/>
      <c r="DD74" s="200"/>
      <c r="DE74" s="201"/>
      <c r="DF74" s="211"/>
      <c r="DG74" s="200"/>
      <c r="DH74" s="200"/>
      <c r="DI74" s="201"/>
      <c r="DJ74" s="211"/>
      <c r="DK74" s="200"/>
      <c r="DL74" s="200"/>
      <c r="DM74" s="201"/>
      <c r="DN74" s="211"/>
      <c r="DO74" s="200"/>
      <c r="DP74" s="200"/>
      <c r="DQ74" s="201"/>
      <c r="DR74" s="186"/>
      <c r="DS74" s="187"/>
      <c r="DT74" s="187"/>
      <c r="DU74" s="189"/>
    </row>
    <row r="75" spans="2:127" s="155" customFormat="1" ht="15" customHeight="1" x14ac:dyDescent="0.2">
      <c r="B75" s="415" t="e">
        <f>#REF!</f>
        <v>#REF!</v>
      </c>
      <c r="C75" s="202" t="e">
        <f>SUM(#REF!,#REF!,#REF!,#REF!,#REF!,#REF!,#REF!,#REF!,#REF!,#REF!,#REF!,#REF!,)</f>
        <v>#REF!</v>
      </c>
      <c r="D75" s="156" t="s">
        <v>91</v>
      </c>
      <c r="E75" s="567" t="e">
        <f>VLOOKUP(D75,'OR - GERAL'!D:MR,10,FALSE)</f>
        <v>#N/A</v>
      </c>
      <c r="F75" s="991"/>
      <c r="G75" s="991"/>
      <c r="H75" s="991"/>
      <c r="I75" s="992"/>
      <c r="J75" s="991"/>
      <c r="K75" s="991"/>
      <c r="L75" s="991"/>
      <c r="M75" s="992"/>
      <c r="N75" s="991"/>
      <c r="O75" s="991"/>
      <c r="P75" s="991"/>
      <c r="Q75" s="992"/>
      <c r="R75" s="991"/>
      <c r="S75" s="991"/>
      <c r="T75" s="991"/>
      <c r="U75" s="992"/>
      <c r="V75" s="991"/>
      <c r="W75" s="991"/>
      <c r="X75" s="991"/>
      <c r="Y75" s="992"/>
      <c r="Z75" s="991"/>
      <c r="AA75" s="991"/>
      <c r="AB75" s="991"/>
      <c r="AC75" s="992"/>
      <c r="AD75" s="991"/>
      <c r="AE75" s="991"/>
      <c r="AF75" s="991"/>
      <c r="AG75" s="992"/>
      <c r="AH75" s="991"/>
      <c r="AI75" s="991"/>
      <c r="AJ75" s="991"/>
      <c r="AK75" s="992"/>
      <c r="AL75" s="991"/>
      <c r="AM75" s="991"/>
      <c r="AN75" s="991"/>
      <c r="AO75" s="992"/>
      <c r="AP75" s="991"/>
      <c r="AQ75" s="991"/>
      <c r="AR75" s="991"/>
      <c r="AS75" s="992"/>
      <c r="AT75" s="991"/>
      <c r="AU75" s="991"/>
      <c r="AV75" s="991"/>
      <c r="AW75" s="992"/>
      <c r="AX75" s="991"/>
      <c r="AY75" s="991"/>
      <c r="AZ75" s="991"/>
      <c r="BA75" s="992"/>
      <c r="BB75" s="991"/>
      <c r="BC75" s="991"/>
      <c r="BD75" s="991"/>
      <c r="BE75" s="992"/>
      <c r="BF75" s="991"/>
      <c r="BG75" s="991"/>
      <c r="BH75" s="991"/>
      <c r="BI75" s="992"/>
      <c r="BJ75" s="991"/>
      <c r="BK75" s="991"/>
      <c r="BL75" s="991"/>
      <c r="BM75" s="992"/>
      <c r="BN75" s="991"/>
      <c r="BO75" s="991"/>
      <c r="BP75" s="991"/>
      <c r="BQ75" s="992"/>
      <c r="BR75" s="991"/>
      <c r="BS75" s="991"/>
      <c r="BT75" s="991"/>
      <c r="BU75" s="992"/>
      <c r="BV75" s="991"/>
      <c r="BW75" s="991"/>
      <c r="BX75" s="991"/>
      <c r="BY75" s="992"/>
      <c r="BZ75" s="991"/>
      <c r="CA75" s="991"/>
      <c r="CB75" s="991"/>
      <c r="CC75" s="992"/>
      <c r="CD75" s="991"/>
      <c r="CE75" s="991"/>
      <c r="CF75" s="991"/>
      <c r="CG75" s="992"/>
      <c r="CH75" s="991"/>
      <c r="CI75" s="991"/>
      <c r="CJ75" s="991"/>
      <c r="CK75" s="992"/>
      <c r="CL75" s="991"/>
      <c r="CM75" s="991"/>
      <c r="CN75" s="991"/>
      <c r="CO75" s="992"/>
      <c r="CP75" s="991"/>
      <c r="CQ75" s="991"/>
      <c r="CR75" s="991"/>
      <c r="CS75" s="992"/>
      <c r="CT75" s="991"/>
      <c r="CU75" s="991"/>
      <c r="CV75" s="991"/>
      <c r="CW75" s="992"/>
      <c r="CX75" s="991"/>
      <c r="CY75" s="991"/>
      <c r="CZ75" s="991"/>
      <c r="DA75" s="992"/>
      <c r="DB75" s="991"/>
      <c r="DC75" s="991"/>
      <c r="DD75" s="991"/>
      <c r="DE75" s="992"/>
      <c r="DF75" s="991"/>
      <c r="DG75" s="991"/>
      <c r="DH75" s="991"/>
      <c r="DI75" s="992"/>
      <c r="DJ75" s="991"/>
      <c r="DK75" s="991"/>
      <c r="DL75" s="991"/>
      <c r="DM75" s="992"/>
      <c r="DN75" s="991"/>
      <c r="DO75" s="991"/>
      <c r="DP75" s="991"/>
      <c r="DQ75" s="992"/>
      <c r="DR75" s="991"/>
      <c r="DS75" s="991"/>
      <c r="DT75" s="991"/>
      <c r="DU75" s="992"/>
      <c r="DV75" s="433"/>
      <c r="DW75" s="157"/>
    </row>
    <row r="76" spans="2:127" s="166" customFormat="1" ht="12.75" customHeight="1" x14ac:dyDescent="0.2">
      <c r="B76" s="417"/>
      <c r="C76" s="202" t="e">
        <f>SUM(#REF!,#REF!)</f>
        <v>#REF!</v>
      </c>
      <c r="D76" s="158"/>
      <c r="E76" s="490"/>
      <c r="F76" s="186"/>
      <c r="G76" s="187"/>
      <c r="H76" s="187"/>
      <c r="I76" s="188"/>
      <c r="J76" s="186"/>
      <c r="K76" s="187"/>
      <c r="L76" s="187"/>
      <c r="M76" s="188"/>
      <c r="N76" s="186"/>
      <c r="O76" s="187"/>
      <c r="P76" s="187"/>
      <c r="Q76" s="188"/>
      <c r="R76" s="186"/>
      <c r="S76" s="187"/>
      <c r="T76" s="187"/>
      <c r="U76" s="188"/>
      <c r="V76" s="186"/>
      <c r="W76" s="187"/>
      <c r="X76" s="187"/>
      <c r="Y76" s="188"/>
      <c r="Z76" s="186"/>
      <c r="AA76" s="187"/>
      <c r="AB76" s="187"/>
      <c r="AC76" s="188"/>
      <c r="AD76" s="186"/>
      <c r="AE76" s="187"/>
      <c r="AF76" s="187"/>
      <c r="AG76" s="188"/>
      <c r="AH76" s="186"/>
      <c r="AI76" s="187"/>
      <c r="AJ76" s="187"/>
      <c r="AK76" s="188"/>
      <c r="AL76" s="186"/>
      <c r="AM76" s="187"/>
      <c r="AN76" s="187"/>
      <c r="AO76" s="188"/>
      <c r="AP76" s="186"/>
      <c r="AQ76" s="187"/>
      <c r="AR76" s="187"/>
      <c r="AS76" s="188"/>
      <c r="AT76" s="186"/>
      <c r="AU76" s="187"/>
      <c r="AV76" s="187"/>
      <c r="AW76" s="188"/>
      <c r="AX76" s="186"/>
      <c r="AY76" s="187"/>
      <c r="AZ76" s="187"/>
      <c r="BA76" s="188"/>
      <c r="BB76" s="186"/>
      <c r="BC76" s="187"/>
      <c r="BD76" s="187"/>
      <c r="BE76" s="188"/>
      <c r="BF76" s="186"/>
      <c r="BG76" s="187"/>
      <c r="BH76" s="187"/>
      <c r="BI76" s="188"/>
      <c r="BJ76" s="186"/>
      <c r="BK76" s="187"/>
      <c r="BL76" s="187"/>
      <c r="BM76" s="188"/>
      <c r="BN76" s="211"/>
      <c r="BO76" s="200"/>
      <c r="BP76" s="200"/>
      <c r="BQ76" s="201"/>
      <c r="BR76" s="211"/>
      <c r="BS76" s="200"/>
      <c r="BT76" s="200"/>
      <c r="BU76" s="201"/>
      <c r="BV76" s="211"/>
      <c r="BW76" s="200"/>
      <c r="BX76" s="200"/>
      <c r="BY76" s="201"/>
      <c r="BZ76" s="211"/>
      <c r="CA76" s="200"/>
      <c r="CB76" s="200"/>
      <c r="CC76" s="201"/>
      <c r="CD76" s="211"/>
      <c r="CE76" s="200"/>
      <c r="CF76" s="200"/>
      <c r="CG76" s="201"/>
      <c r="CH76" s="211"/>
      <c r="CI76" s="200"/>
      <c r="CJ76" s="200"/>
      <c r="CK76" s="201"/>
      <c r="CL76" s="211"/>
      <c r="CM76" s="200"/>
      <c r="CN76" s="200"/>
      <c r="CO76" s="201"/>
      <c r="CP76" s="211"/>
      <c r="CQ76" s="200"/>
      <c r="CR76" s="200"/>
      <c r="CS76" s="201"/>
      <c r="CT76" s="211"/>
      <c r="CU76" s="200"/>
      <c r="CV76" s="200"/>
      <c r="CW76" s="201"/>
      <c r="CX76" s="211"/>
      <c r="CY76" s="200"/>
      <c r="CZ76" s="200"/>
      <c r="DA76" s="201"/>
      <c r="DB76" s="211"/>
      <c r="DC76" s="200"/>
      <c r="DD76" s="200"/>
      <c r="DE76" s="201"/>
      <c r="DF76" s="211"/>
      <c r="DG76" s="200"/>
      <c r="DH76" s="200"/>
      <c r="DI76" s="201"/>
      <c r="DJ76" s="211"/>
      <c r="DK76" s="200"/>
      <c r="DL76" s="200"/>
      <c r="DM76" s="201"/>
      <c r="DN76" s="211"/>
      <c r="DO76" s="200"/>
      <c r="DP76" s="200"/>
      <c r="DQ76" s="201"/>
      <c r="DR76" s="211"/>
      <c r="DS76" s="200"/>
      <c r="DT76" s="200"/>
      <c r="DU76" s="201"/>
    </row>
    <row r="77" spans="2:127" s="155" customFormat="1" ht="15" customHeight="1" x14ac:dyDescent="0.2">
      <c r="B77" s="415" t="e">
        <f>#REF!</f>
        <v>#REF!</v>
      </c>
      <c r="C77" s="202" t="e">
        <f>SUM(#REF!,#REF!,#REF!,#REF!,#REF!,#REF!,#REF!,#REF!,#REF!,#REF!,#REF!,#REF!,)</f>
        <v>#REF!</v>
      </c>
      <c r="D77" s="156" t="s">
        <v>176</v>
      </c>
      <c r="E77" s="567" t="e">
        <f>VLOOKUP(D77,'OR - GERAL'!D:MR,10,FALSE)</f>
        <v>#N/A</v>
      </c>
      <c r="F77" s="991"/>
      <c r="G77" s="991"/>
      <c r="H77" s="991"/>
      <c r="I77" s="992"/>
      <c r="J77" s="991"/>
      <c r="K77" s="991"/>
      <c r="L77" s="991"/>
      <c r="M77" s="992"/>
      <c r="N77" s="991"/>
      <c r="O77" s="991"/>
      <c r="P77" s="991"/>
      <c r="Q77" s="992"/>
      <c r="R77" s="991"/>
      <c r="S77" s="991"/>
      <c r="T77" s="991"/>
      <c r="U77" s="992"/>
      <c r="V77" s="991"/>
      <c r="W77" s="991"/>
      <c r="X77" s="991"/>
      <c r="Y77" s="992"/>
      <c r="Z77" s="991"/>
      <c r="AA77" s="991"/>
      <c r="AB77" s="991"/>
      <c r="AC77" s="992"/>
      <c r="AD77" s="991"/>
      <c r="AE77" s="991"/>
      <c r="AF77" s="991"/>
      <c r="AG77" s="992"/>
      <c r="AH77" s="991"/>
      <c r="AI77" s="991"/>
      <c r="AJ77" s="991"/>
      <c r="AK77" s="992"/>
      <c r="AL77" s="991"/>
      <c r="AM77" s="991"/>
      <c r="AN77" s="991"/>
      <c r="AO77" s="992"/>
      <c r="AP77" s="991"/>
      <c r="AQ77" s="991"/>
      <c r="AR77" s="991"/>
      <c r="AS77" s="992"/>
      <c r="AT77" s="991"/>
      <c r="AU77" s="991"/>
      <c r="AV77" s="991"/>
      <c r="AW77" s="992"/>
      <c r="AX77" s="991"/>
      <c r="AY77" s="991"/>
      <c r="AZ77" s="991"/>
      <c r="BA77" s="992"/>
      <c r="BB77" s="991"/>
      <c r="BC77" s="991"/>
      <c r="BD77" s="991"/>
      <c r="BE77" s="992"/>
      <c r="BF77" s="991"/>
      <c r="BG77" s="991"/>
      <c r="BH77" s="991"/>
      <c r="BI77" s="992"/>
      <c r="BJ77" s="991"/>
      <c r="BK77" s="991"/>
      <c r="BL77" s="991"/>
      <c r="BM77" s="992"/>
      <c r="BN77" s="991"/>
      <c r="BO77" s="991"/>
      <c r="BP77" s="991"/>
      <c r="BQ77" s="992"/>
      <c r="BR77" s="991"/>
      <c r="BS77" s="991"/>
      <c r="BT77" s="991"/>
      <c r="BU77" s="992"/>
      <c r="BV77" s="991"/>
      <c r="BW77" s="991"/>
      <c r="BX77" s="991"/>
      <c r="BY77" s="992"/>
      <c r="BZ77" s="991"/>
      <c r="CA77" s="991"/>
      <c r="CB77" s="991"/>
      <c r="CC77" s="992"/>
      <c r="CD77" s="991"/>
      <c r="CE77" s="991"/>
      <c r="CF77" s="991"/>
      <c r="CG77" s="992"/>
      <c r="CH77" s="991"/>
      <c r="CI77" s="991"/>
      <c r="CJ77" s="991"/>
      <c r="CK77" s="992"/>
      <c r="CL77" s="991"/>
      <c r="CM77" s="991"/>
      <c r="CN77" s="991"/>
      <c r="CO77" s="992"/>
      <c r="CP77" s="991"/>
      <c r="CQ77" s="991"/>
      <c r="CR77" s="991"/>
      <c r="CS77" s="992"/>
      <c r="CT77" s="991"/>
      <c r="CU77" s="991"/>
      <c r="CV77" s="991"/>
      <c r="CW77" s="992"/>
      <c r="CX77" s="991"/>
      <c r="CY77" s="991"/>
      <c r="CZ77" s="991"/>
      <c r="DA77" s="992"/>
      <c r="DB77" s="991"/>
      <c r="DC77" s="991"/>
      <c r="DD77" s="991"/>
      <c r="DE77" s="992"/>
      <c r="DF77" s="991"/>
      <c r="DG77" s="991"/>
      <c r="DH77" s="991"/>
      <c r="DI77" s="992"/>
      <c r="DJ77" s="991"/>
      <c r="DK77" s="991"/>
      <c r="DL77" s="991"/>
      <c r="DM77" s="992"/>
      <c r="DN77" s="991"/>
      <c r="DO77" s="991"/>
      <c r="DP77" s="991"/>
      <c r="DQ77" s="992"/>
      <c r="DR77" s="991"/>
      <c r="DS77" s="991"/>
      <c r="DT77" s="991"/>
      <c r="DU77" s="992"/>
      <c r="DV77" s="433"/>
      <c r="DW77" s="157"/>
    </row>
    <row r="78" spans="2:127" s="166" customFormat="1" ht="12.75" customHeight="1" x14ac:dyDescent="0.2">
      <c r="B78" s="417"/>
      <c r="D78" s="158"/>
      <c r="E78" s="490"/>
      <c r="F78" s="186"/>
      <c r="G78" s="187"/>
      <c r="H78" s="187"/>
      <c r="I78" s="188"/>
      <c r="J78" s="186"/>
      <c r="K78" s="187"/>
      <c r="L78" s="187"/>
      <c r="M78" s="188"/>
      <c r="N78" s="186"/>
      <c r="O78" s="187"/>
      <c r="P78" s="187"/>
      <c r="Q78" s="188"/>
      <c r="R78" s="186"/>
      <c r="S78" s="187"/>
      <c r="T78" s="187"/>
      <c r="U78" s="188"/>
      <c r="V78" s="186"/>
      <c r="W78" s="187"/>
      <c r="X78" s="187"/>
      <c r="Y78" s="188"/>
      <c r="Z78" s="186"/>
      <c r="AA78" s="187"/>
      <c r="AB78" s="187"/>
      <c r="AC78" s="188"/>
      <c r="AD78" s="186"/>
      <c r="AE78" s="187"/>
      <c r="AF78" s="187"/>
      <c r="AG78" s="188"/>
      <c r="AH78" s="186"/>
      <c r="AI78" s="187"/>
      <c r="AJ78" s="187"/>
      <c r="AK78" s="188"/>
      <c r="AL78" s="186"/>
      <c r="AM78" s="187"/>
      <c r="AN78" s="187"/>
      <c r="AO78" s="188"/>
      <c r="AP78" s="211"/>
      <c r="AQ78" s="200"/>
      <c r="AR78" s="200"/>
      <c r="AS78" s="201"/>
      <c r="AT78" s="211"/>
      <c r="AU78" s="200"/>
      <c r="AV78" s="200"/>
      <c r="AW78" s="201"/>
      <c r="AX78" s="211"/>
      <c r="AY78" s="200"/>
      <c r="AZ78" s="200"/>
      <c r="BA78" s="237"/>
      <c r="BB78" s="565"/>
      <c r="BC78" s="200"/>
      <c r="BD78" s="200"/>
      <c r="BE78" s="201"/>
      <c r="BF78" s="211"/>
      <c r="BG78" s="200"/>
      <c r="BH78" s="200"/>
      <c r="BI78" s="201"/>
      <c r="BJ78" s="211"/>
      <c r="BK78" s="200"/>
      <c r="BL78" s="200"/>
      <c r="BM78" s="201"/>
      <c r="BN78" s="211"/>
      <c r="BO78" s="200"/>
      <c r="BP78" s="200"/>
      <c r="BQ78" s="237"/>
      <c r="BR78" s="211"/>
      <c r="BS78" s="200"/>
      <c r="BT78" s="200"/>
      <c r="BU78" s="201"/>
      <c r="BV78" s="211"/>
      <c r="BW78" s="200"/>
      <c r="BX78" s="200"/>
      <c r="BY78" s="201"/>
      <c r="BZ78" s="211"/>
      <c r="CA78" s="200"/>
      <c r="CB78" s="200"/>
      <c r="CC78" s="201"/>
      <c r="CD78" s="211"/>
      <c r="CE78" s="200"/>
      <c r="CF78" s="200"/>
      <c r="CG78" s="201"/>
      <c r="CH78" s="186"/>
      <c r="CI78" s="187"/>
      <c r="CJ78" s="187"/>
      <c r="CK78" s="188"/>
      <c r="CL78" s="186"/>
      <c r="CM78" s="187"/>
      <c r="CN78" s="187"/>
      <c r="CO78" s="189"/>
      <c r="CP78" s="186"/>
      <c r="CQ78" s="187"/>
      <c r="CR78" s="187"/>
      <c r="CS78" s="189"/>
      <c r="CT78" s="186"/>
      <c r="CU78" s="200"/>
      <c r="CV78" s="200"/>
      <c r="CW78" s="237"/>
      <c r="CX78" s="211"/>
      <c r="CY78" s="200"/>
      <c r="CZ78" s="200"/>
      <c r="DA78" s="201"/>
      <c r="DB78" s="211"/>
      <c r="DC78" s="200"/>
      <c r="DD78" s="200"/>
      <c r="DE78" s="201"/>
      <c r="DF78" s="186"/>
      <c r="DG78" s="187"/>
      <c r="DH78" s="187"/>
      <c r="DI78" s="188"/>
      <c r="DJ78" s="186"/>
      <c r="DK78" s="187"/>
      <c r="DL78" s="187"/>
      <c r="DM78" s="188"/>
      <c r="DN78" s="186"/>
      <c r="DO78" s="187"/>
      <c r="DP78" s="187"/>
      <c r="DQ78" s="188"/>
      <c r="DR78" s="186"/>
      <c r="DS78" s="187"/>
      <c r="DT78" s="187"/>
      <c r="DU78" s="189"/>
    </row>
    <row r="79" spans="2:127" s="155" customFormat="1" ht="15" customHeight="1" x14ac:dyDescent="0.2">
      <c r="B79" s="419" t="e">
        <f>#REF!</f>
        <v>#REF!</v>
      </c>
      <c r="D79" s="156" t="s">
        <v>106</v>
      </c>
      <c r="E79" s="567" t="e">
        <f>VLOOKUP(D79,'OR - GERAL'!D:MR,10,FALSE)</f>
        <v>#N/A</v>
      </c>
      <c r="F79" s="991"/>
      <c r="G79" s="991"/>
      <c r="H79" s="991"/>
      <c r="I79" s="992"/>
      <c r="J79" s="991"/>
      <c r="K79" s="991"/>
      <c r="L79" s="991"/>
      <c r="M79" s="992"/>
      <c r="N79" s="991"/>
      <c r="O79" s="991"/>
      <c r="P79" s="991"/>
      <c r="Q79" s="992"/>
      <c r="R79" s="991"/>
      <c r="S79" s="991"/>
      <c r="T79" s="991"/>
      <c r="U79" s="992"/>
      <c r="V79" s="991"/>
      <c r="W79" s="991"/>
      <c r="X79" s="991"/>
      <c r="Y79" s="992"/>
      <c r="Z79" s="991"/>
      <c r="AA79" s="991"/>
      <c r="AB79" s="991"/>
      <c r="AC79" s="992"/>
      <c r="AD79" s="991"/>
      <c r="AE79" s="991"/>
      <c r="AF79" s="991"/>
      <c r="AG79" s="992"/>
      <c r="AH79" s="991"/>
      <c r="AI79" s="991"/>
      <c r="AJ79" s="991"/>
      <c r="AK79" s="992"/>
      <c r="AL79" s="991"/>
      <c r="AM79" s="991"/>
      <c r="AN79" s="991"/>
      <c r="AO79" s="992"/>
      <c r="AP79" s="991"/>
      <c r="AQ79" s="991"/>
      <c r="AR79" s="991"/>
      <c r="AS79" s="992"/>
      <c r="AT79" s="991"/>
      <c r="AU79" s="991"/>
      <c r="AV79" s="991"/>
      <c r="AW79" s="992"/>
      <c r="AX79" s="991"/>
      <c r="AY79" s="991"/>
      <c r="AZ79" s="991"/>
      <c r="BA79" s="992"/>
      <c r="BB79" s="991"/>
      <c r="BC79" s="991"/>
      <c r="BD79" s="991"/>
      <c r="BE79" s="992"/>
      <c r="BF79" s="991"/>
      <c r="BG79" s="991"/>
      <c r="BH79" s="991"/>
      <c r="BI79" s="992"/>
      <c r="BJ79" s="991"/>
      <c r="BK79" s="991"/>
      <c r="BL79" s="991"/>
      <c r="BM79" s="992"/>
      <c r="BN79" s="991"/>
      <c r="BO79" s="991"/>
      <c r="BP79" s="991"/>
      <c r="BQ79" s="992"/>
      <c r="BR79" s="991"/>
      <c r="BS79" s="991"/>
      <c r="BT79" s="991"/>
      <c r="BU79" s="992"/>
      <c r="BV79" s="991"/>
      <c r="BW79" s="991"/>
      <c r="BX79" s="991"/>
      <c r="BY79" s="992"/>
      <c r="BZ79" s="991"/>
      <c r="CA79" s="991"/>
      <c r="CB79" s="991"/>
      <c r="CC79" s="992"/>
      <c r="CD79" s="991"/>
      <c r="CE79" s="991"/>
      <c r="CF79" s="991"/>
      <c r="CG79" s="992"/>
      <c r="CH79" s="991"/>
      <c r="CI79" s="991"/>
      <c r="CJ79" s="991"/>
      <c r="CK79" s="992"/>
      <c r="CL79" s="991"/>
      <c r="CM79" s="991"/>
      <c r="CN79" s="991"/>
      <c r="CO79" s="992"/>
      <c r="CP79" s="991"/>
      <c r="CQ79" s="991"/>
      <c r="CR79" s="991"/>
      <c r="CS79" s="992"/>
      <c r="CT79" s="991"/>
      <c r="CU79" s="991"/>
      <c r="CV79" s="991"/>
      <c r="CW79" s="992"/>
      <c r="CX79" s="991"/>
      <c r="CY79" s="991"/>
      <c r="CZ79" s="991"/>
      <c r="DA79" s="992"/>
      <c r="DB79" s="991"/>
      <c r="DC79" s="991"/>
      <c r="DD79" s="991"/>
      <c r="DE79" s="992"/>
      <c r="DF79" s="991"/>
      <c r="DG79" s="991"/>
      <c r="DH79" s="991"/>
      <c r="DI79" s="992"/>
      <c r="DJ79" s="991"/>
      <c r="DK79" s="991"/>
      <c r="DL79" s="991"/>
      <c r="DM79" s="992"/>
      <c r="DN79" s="991"/>
      <c r="DO79" s="991"/>
      <c r="DP79" s="991"/>
      <c r="DQ79" s="992"/>
      <c r="DR79" s="991"/>
      <c r="DS79" s="991"/>
      <c r="DT79" s="991"/>
      <c r="DU79" s="992"/>
      <c r="DV79" s="433"/>
      <c r="DW79" s="157"/>
    </row>
    <row r="80" spans="2:127" s="166" customFormat="1" ht="12.75" customHeight="1" x14ac:dyDescent="0.2">
      <c r="B80" s="415"/>
      <c r="D80" s="158"/>
      <c r="E80" s="490"/>
      <c r="F80" s="186"/>
      <c r="G80" s="187"/>
      <c r="H80" s="187"/>
      <c r="I80" s="188"/>
      <c r="J80" s="186"/>
      <c r="K80" s="187"/>
      <c r="L80" s="187"/>
      <c r="M80" s="188"/>
      <c r="N80" s="186"/>
      <c r="O80" s="187"/>
      <c r="P80" s="187"/>
      <c r="Q80" s="188"/>
      <c r="R80" s="186"/>
      <c r="S80" s="187"/>
      <c r="T80" s="187"/>
      <c r="U80" s="188"/>
      <c r="V80" s="186"/>
      <c r="W80" s="187"/>
      <c r="X80" s="187"/>
      <c r="Y80" s="188"/>
      <c r="Z80" s="186"/>
      <c r="AA80" s="187"/>
      <c r="AB80" s="187"/>
      <c r="AC80" s="188"/>
      <c r="AD80" s="211"/>
      <c r="AE80" s="200"/>
      <c r="AF80" s="200"/>
      <c r="AG80" s="201"/>
      <c r="AH80" s="211"/>
      <c r="AI80" s="200"/>
      <c r="AJ80" s="200"/>
      <c r="AK80" s="201"/>
      <c r="AL80" s="211"/>
      <c r="AM80" s="200"/>
      <c r="AN80" s="200"/>
      <c r="AO80" s="237"/>
      <c r="AP80" s="211"/>
      <c r="AQ80" s="200"/>
      <c r="AR80" s="200"/>
      <c r="AS80" s="201"/>
      <c r="AT80" s="211"/>
      <c r="AU80" s="200"/>
      <c r="AV80" s="200"/>
      <c r="AW80" s="201"/>
      <c r="AX80" s="211"/>
      <c r="AY80" s="200"/>
      <c r="AZ80" s="200"/>
      <c r="BA80" s="237"/>
      <c r="BB80" s="565"/>
      <c r="BC80" s="200"/>
      <c r="BD80" s="200"/>
      <c r="BE80" s="201"/>
      <c r="BF80" s="211"/>
      <c r="BG80" s="200"/>
      <c r="BH80" s="200"/>
      <c r="BI80" s="201"/>
      <c r="BJ80" s="211"/>
      <c r="BK80" s="200"/>
      <c r="BL80" s="200"/>
      <c r="BM80" s="201"/>
      <c r="BN80" s="186"/>
      <c r="BO80" s="187"/>
      <c r="BP80" s="187"/>
      <c r="BQ80" s="188"/>
      <c r="BR80" s="186"/>
      <c r="BS80" s="187"/>
      <c r="BT80" s="187"/>
      <c r="BU80" s="188"/>
      <c r="BV80" s="186"/>
      <c r="BW80" s="187"/>
      <c r="BX80" s="187"/>
      <c r="BY80" s="188"/>
      <c r="BZ80" s="186"/>
      <c r="CA80" s="187"/>
      <c r="CB80" s="187"/>
      <c r="CC80" s="188"/>
      <c r="CD80" s="186"/>
      <c r="CE80" s="187"/>
      <c r="CF80" s="187"/>
      <c r="CG80" s="188"/>
      <c r="CH80" s="186"/>
      <c r="CI80" s="187"/>
      <c r="CJ80" s="187"/>
      <c r="CK80" s="188"/>
      <c r="CL80" s="186"/>
      <c r="CM80" s="187"/>
      <c r="CN80" s="187"/>
      <c r="CO80" s="189"/>
      <c r="CP80" s="186"/>
      <c r="CQ80" s="187"/>
      <c r="CR80" s="187"/>
      <c r="CS80" s="189"/>
      <c r="CT80" s="186"/>
      <c r="CU80" s="187"/>
      <c r="CV80" s="187"/>
      <c r="CW80" s="188"/>
      <c r="CX80" s="186"/>
      <c r="CY80" s="187"/>
      <c r="CZ80" s="187"/>
      <c r="DA80" s="188"/>
      <c r="DB80" s="186"/>
      <c r="DC80" s="187"/>
      <c r="DD80" s="187"/>
      <c r="DE80" s="188"/>
      <c r="DF80" s="186"/>
      <c r="DG80" s="187"/>
      <c r="DH80" s="187"/>
      <c r="DI80" s="188"/>
      <c r="DJ80" s="186"/>
      <c r="DK80" s="187"/>
      <c r="DL80" s="187"/>
      <c r="DM80" s="188"/>
      <c r="DN80" s="186"/>
      <c r="DO80" s="187"/>
      <c r="DP80" s="187"/>
      <c r="DQ80" s="188"/>
      <c r="DR80" s="186"/>
      <c r="DS80" s="187"/>
      <c r="DT80" s="187"/>
      <c r="DU80" s="189"/>
    </row>
    <row r="81" spans="2:127" s="155" customFormat="1" ht="15" customHeight="1" x14ac:dyDescent="0.2">
      <c r="B81" s="415" t="e">
        <f>#REF!</f>
        <v>#REF!</v>
      </c>
      <c r="D81" s="156" t="s">
        <v>107</v>
      </c>
      <c r="E81" s="567" t="e">
        <f>VLOOKUP(D81,'OR - GERAL'!D:MR,10,FALSE)</f>
        <v>#N/A</v>
      </c>
      <c r="F81" s="991"/>
      <c r="G81" s="991"/>
      <c r="H81" s="991"/>
      <c r="I81" s="992"/>
      <c r="J81" s="991"/>
      <c r="K81" s="991"/>
      <c r="L81" s="991"/>
      <c r="M81" s="992"/>
      <c r="N81" s="991"/>
      <c r="O81" s="991"/>
      <c r="P81" s="991"/>
      <c r="Q81" s="992"/>
      <c r="R81" s="991"/>
      <c r="S81" s="991"/>
      <c r="T81" s="991"/>
      <c r="U81" s="992"/>
      <c r="V81" s="991"/>
      <c r="W81" s="991"/>
      <c r="X81" s="991"/>
      <c r="Y81" s="992"/>
      <c r="Z81" s="991"/>
      <c r="AA81" s="991"/>
      <c r="AB81" s="991"/>
      <c r="AC81" s="992"/>
      <c r="AD81" s="991"/>
      <c r="AE81" s="991"/>
      <c r="AF81" s="991"/>
      <c r="AG81" s="992"/>
      <c r="AH81" s="991"/>
      <c r="AI81" s="991"/>
      <c r="AJ81" s="991"/>
      <c r="AK81" s="992"/>
      <c r="AL81" s="991"/>
      <c r="AM81" s="991"/>
      <c r="AN81" s="991"/>
      <c r="AO81" s="992"/>
      <c r="AP81" s="991"/>
      <c r="AQ81" s="991"/>
      <c r="AR81" s="991"/>
      <c r="AS81" s="992"/>
      <c r="AT81" s="991"/>
      <c r="AU81" s="991"/>
      <c r="AV81" s="991"/>
      <c r="AW81" s="992"/>
      <c r="AX81" s="991"/>
      <c r="AY81" s="991"/>
      <c r="AZ81" s="991"/>
      <c r="BA81" s="992"/>
      <c r="BB81" s="991"/>
      <c r="BC81" s="991"/>
      <c r="BD81" s="991"/>
      <c r="BE81" s="992"/>
      <c r="BF81" s="991"/>
      <c r="BG81" s="991"/>
      <c r="BH81" s="991"/>
      <c r="BI81" s="992"/>
      <c r="BJ81" s="991"/>
      <c r="BK81" s="991"/>
      <c r="BL81" s="991"/>
      <c r="BM81" s="992"/>
      <c r="BN81" s="991"/>
      <c r="BO81" s="991"/>
      <c r="BP81" s="991"/>
      <c r="BQ81" s="992"/>
      <c r="BR81" s="991"/>
      <c r="BS81" s="991"/>
      <c r="BT81" s="991"/>
      <c r="BU81" s="992"/>
      <c r="BV81" s="991"/>
      <c r="BW81" s="991"/>
      <c r="BX81" s="991"/>
      <c r="BY81" s="992"/>
      <c r="BZ81" s="991"/>
      <c r="CA81" s="991"/>
      <c r="CB81" s="991"/>
      <c r="CC81" s="992"/>
      <c r="CD81" s="991"/>
      <c r="CE81" s="991"/>
      <c r="CF81" s="991"/>
      <c r="CG81" s="992"/>
      <c r="CH81" s="991"/>
      <c r="CI81" s="991"/>
      <c r="CJ81" s="991"/>
      <c r="CK81" s="992"/>
      <c r="CL81" s="991"/>
      <c r="CM81" s="991"/>
      <c r="CN81" s="991"/>
      <c r="CO81" s="992"/>
      <c r="CP81" s="991"/>
      <c r="CQ81" s="991"/>
      <c r="CR81" s="991"/>
      <c r="CS81" s="992"/>
      <c r="CT81" s="991"/>
      <c r="CU81" s="991"/>
      <c r="CV81" s="991"/>
      <c r="CW81" s="992"/>
      <c r="CX81" s="991"/>
      <c r="CY81" s="991"/>
      <c r="CZ81" s="991"/>
      <c r="DA81" s="992"/>
      <c r="DB81" s="991"/>
      <c r="DC81" s="991"/>
      <c r="DD81" s="991"/>
      <c r="DE81" s="992"/>
      <c r="DF81" s="991"/>
      <c r="DG81" s="991"/>
      <c r="DH81" s="991"/>
      <c r="DI81" s="992"/>
      <c r="DJ81" s="991"/>
      <c r="DK81" s="991"/>
      <c r="DL81" s="991"/>
      <c r="DM81" s="992"/>
      <c r="DN81" s="991"/>
      <c r="DO81" s="991"/>
      <c r="DP81" s="991"/>
      <c r="DQ81" s="992"/>
      <c r="DR81" s="991"/>
      <c r="DS81" s="991"/>
      <c r="DT81" s="991"/>
      <c r="DU81" s="992"/>
      <c r="DV81" s="433"/>
      <c r="DW81" s="157"/>
    </row>
    <row r="82" spans="2:127" s="166" customFormat="1" ht="12.75" customHeight="1" x14ac:dyDescent="0.2">
      <c r="B82" s="417"/>
      <c r="D82" s="158"/>
      <c r="E82" s="490"/>
      <c r="F82" s="186"/>
      <c r="G82" s="187"/>
      <c r="H82" s="187"/>
      <c r="I82" s="188"/>
      <c r="J82" s="186"/>
      <c r="K82" s="187"/>
      <c r="L82" s="187"/>
      <c r="M82" s="188"/>
      <c r="N82" s="186"/>
      <c r="O82" s="187"/>
      <c r="P82" s="187"/>
      <c r="Q82" s="188"/>
      <c r="R82" s="186"/>
      <c r="S82" s="187"/>
      <c r="T82" s="187"/>
      <c r="U82" s="188"/>
      <c r="V82" s="186"/>
      <c r="W82" s="187"/>
      <c r="X82" s="187"/>
      <c r="Y82" s="188"/>
      <c r="Z82" s="186"/>
      <c r="AA82" s="187"/>
      <c r="AB82" s="187"/>
      <c r="AC82" s="188"/>
      <c r="AD82" s="186"/>
      <c r="AE82" s="187"/>
      <c r="AF82" s="187"/>
      <c r="AG82" s="188"/>
      <c r="AH82" s="186"/>
      <c r="AI82" s="187"/>
      <c r="AJ82" s="187"/>
      <c r="AK82" s="188"/>
      <c r="AL82" s="186"/>
      <c r="AM82" s="187"/>
      <c r="AN82" s="187"/>
      <c r="AO82" s="188"/>
      <c r="AP82" s="186"/>
      <c r="AQ82" s="187"/>
      <c r="AR82" s="187"/>
      <c r="AS82" s="188"/>
      <c r="AT82" s="186"/>
      <c r="AU82" s="187"/>
      <c r="AV82" s="187"/>
      <c r="AW82" s="188"/>
      <c r="AX82" s="186"/>
      <c r="AY82" s="187"/>
      <c r="AZ82" s="187"/>
      <c r="BA82" s="188"/>
      <c r="BB82" s="186"/>
      <c r="BC82" s="187"/>
      <c r="BD82" s="187"/>
      <c r="BE82" s="188"/>
      <c r="BF82" s="211"/>
      <c r="BG82" s="200"/>
      <c r="BH82" s="200"/>
      <c r="BI82" s="201"/>
      <c r="BJ82" s="211"/>
      <c r="BK82" s="200"/>
      <c r="BL82" s="200"/>
      <c r="BM82" s="201"/>
      <c r="BN82" s="211"/>
      <c r="BO82" s="200"/>
      <c r="BP82" s="200"/>
      <c r="BQ82" s="201"/>
      <c r="BR82" s="186"/>
      <c r="BS82" s="187"/>
      <c r="BT82" s="187"/>
      <c r="BU82" s="188"/>
      <c r="BV82" s="186"/>
      <c r="BW82" s="187"/>
      <c r="BX82" s="187"/>
      <c r="BY82" s="188"/>
      <c r="BZ82" s="247"/>
      <c r="CA82" s="187"/>
      <c r="CB82" s="187"/>
      <c r="CC82" s="188"/>
      <c r="CD82" s="186"/>
      <c r="CE82" s="187"/>
      <c r="CF82" s="187"/>
      <c r="CG82" s="188"/>
      <c r="CH82" s="186"/>
      <c r="CI82" s="187"/>
      <c r="CJ82" s="187"/>
      <c r="CK82" s="188"/>
      <c r="CL82" s="211"/>
      <c r="CM82" s="200"/>
      <c r="CN82" s="200"/>
      <c r="CO82" s="237"/>
      <c r="CP82" s="211"/>
      <c r="CQ82" s="200"/>
      <c r="CR82" s="200"/>
      <c r="CS82" s="201"/>
      <c r="CT82" s="211"/>
      <c r="CU82" s="200"/>
      <c r="CV82" s="200"/>
      <c r="CW82" s="201"/>
      <c r="CX82" s="186"/>
      <c r="CY82" s="187"/>
      <c r="CZ82" s="187"/>
      <c r="DA82" s="188"/>
      <c r="DB82" s="186"/>
      <c r="DC82" s="187"/>
      <c r="DD82" s="187"/>
      <c r="DE82" s="188"/>
      <c r="DF82" s="186"/>
      <c r="DG82" s="187"/>
      <c r="DH82" s="187"/>
      <c r="DI82" s="188"/>
      <c r="DJ82" s="211"/>
      <c r="DK82" s="200"/>
      <c r="DL82" s="200"/>
      <c r="DM82" s="201"/>
      <c r="DN82" s="211"/>
      <c r="DO82" s="200"/>
      <c r="DP82" s="200"/>
      <c r="DQ82" s="201"/>
      <c r="DR82" s="211"/>
      <c r="DS82" s="200"/>
      <c r="DT82" s="200"/>
      <c r="DU82" s="201"/>
    </row>
    <row r="83" spans="2:127" s="155" customFormat="1" ht="15" customHeight="1" x14ac:dyDescent="0.2">
      <c r="B83" s="419" t="e">
        <f>#REF!</f>
        <v>#REF!</v>
      </c>
      <c r="D83" s="156" t="s">
        <v>113</v>
      </c>
      <c r="E83" s="567" t="e">
        <f>VLOOKUP(D83,'OR - GERAL'!D:MR,10,FALSE)</f>
        <v>#N/A</v>
      </c>
      <c r="F83" s="991"/>
      <c r="G83" s="991"/>
      <c r="H83" s="991"/>
      <c r="I83" s="992"/>
      <c r="J83" s="991"/>
      <c r="K83" s="991"/>
      <c r="L83" s="991"/>
      <c r="M83" s="992"/>
      <c r="N83" s="991"/>
      <c r="O83" s="991"/>
      <c r="P83" s="991"/>
      <c r="Q83" s="992"/>
      <c r="R83" s="991"/>
      <c r="S83" s="991"/>
      <c r="T83" s="991"/>
      <c r="U83" s="992"/>
      <c r="V83" s="991"/>
      <c r="W83" s="991"/>
      <c r="X83" s="991"/>
      <c r="Y83" s="992"/>
      <c r="Z83" s="991"/>
      <c r="AA83" s="991"/>
      <c r="AB83" s="991"/>
      <c r="AC83" s="992"/>
      <c r="AD83" s="991"/>
      <c r="AE83" s="991"/>
      <c r="AF83" s="991"/>
      <c r="AG83" s="992"/>
      <c r="AH83" s="991"/>
      <c r="AI83" s="991"/>
      <c r="AJ83" s="991"/>
      <c r="AK83" s="992"/>
      <c r="AL83" s="991"/>
      <c r="AM83" s="991"/>
      <c r="AN83" s="991"/>
      <c r="AO83" s="992"/>
      <c r="AP83" s="991"/>
      <c r="AQ83" s="991"/>
      <c r="AR83" s="991"/>
      <c r="AS83" s="992"/>
      <c r="AT83" s="991"/>
      <c r="AU83" s="991"/>
      <c r="AV83" s="991"/>
      <c r="AW83" s="992"/>
      <c r="AX83" s="991"/>
      <c r="AY83" s="991"/>
      <c r="AZ83" s="991"/>
      <c r="BA83" s="992"/>
      <c r="BB83" s="991"/>
      <c r="BC83" s="991"/>
      <c r="BD83" s="991"/>
      <c r="BE83" s="992"/>
      <c r="BF83" s="991"/>
      <c r="BG83" s="991"/>
      <c r="BH83" s="991"/>
      <c r="BI83" s="992"/>
      <c r="BJ83" s="991"/>
      <c r="BK83" s="991"/>
      <c r="BL83" s="991"/>
      <c r="BM83" s="992"/>
      <c r="BN83" s="991"/>
      <c r="BO83" s="991"/>
      <c r="BP83" s="991"/>
      <c r="BQ83" s="992"/>
      <c r="BR83" s="991"/>
      <c r="BS83" s="991"/>
      <c r="BT83" s="991"/>
      <c r="BU83" s="992"/>
      <c r="BV83" s="991"/>
      <c r="BW83" s="991"/>
      <c r="BX83" s="991"/>
      <c r="BY83" s="992"/>
      <c r="BZ83" s="991"/>
      <c r="CA83" s="991"/>
      <c r="CB83" s="991"/>
      <c r="CC83" s="992"/>
      <c r="CD83" s="991"/>
      <c r="CE83" s="991"/>
      <c r="CF83" s="991"/>
      <c r="CG83" s="992"/>
      <c r="CH83" s="991"/>
      <c r="CI83" s="991"/>
      <c r="CJ83" s="991"/>
      <c r="CK83" s="992"/>
      <c r="CL83" s="991"/>
      <c r="CM83" s="991"/>
      <c r="CN83" s="991"/>
      <c r="CO83" s="992"/>
      <c r="CP83" s="991"/>
      <c r="CQ83" s="991"/>
      <c r="CR83" s="991"/>
      <c r="CS83" s="992"/>
      <c r="CT83" s="991"/>
      <c r="CU83" s="991"/>
      <c r="CV83" s="991"/>
      <c r="CW83" s="992"/>
      <c r="CX83" s="991"/>
      <c r="CY83" s="991"/>
      <c r="CZ83" s="991"/>
      <c r="DA83" s="992"/>
      <c r="DB83" s="991"/>
      <c r="DC83" s="991"/>
      <c r="DD83" s="991"/>
      <c r="DE83" s="992"/>
      <c r="DF83" s="991"/>
      <c r="DG83" s="991"/>
      <c r="DH83" s="991"/>
      <c r="DI83" s="992"/>
      <c r="DJ83" s="991"/>
      <c r="DK83" s="991"/>
      <c r="DL83" s="991"/>
      <c r="DM83" s="992"/>
      <c r="DN83" s="991"/>
      <c r="DO83" s="991"/>
      <c r="DP83" s="991"/>
      <c r="DQ83" s="992"/>
      <c r="DR83" s="991"/>
      <c r="DS83" s="991"/>
      <c r="DT83" s="991"/>
      <c r="DU83" s="992"/>
      <c r="DV83" s="433"/>
      <c r="DW83" s="157"/>
    </row>
    <row r="84" spans="2:127" s="166" customFormat="1" ht="12.75" customHeight="1" x14ac:dyDescent="0.2">
      <c r="B84" s="415"/>
      <c r="D84" s="158"/>
      <c r="E84" s="490"/>
      <c r="F84" s="186"/>
      <c r="G84" s="187"/>
      <c r="H84" s="187"/>
      <c r="I84" s="188"/>
      <c r="J84" s="186"/>
      <c r="K84" s="187"/>
      <c r="L84" s="187"/>
      <c r="M84" s="188"/>
      <c r="N84" s="186"/>
      <c r="O84" s="187"/>
      <c r="P84" s="187"/>
      <c r="Q84" s="188"/>
      <c r="R84" s="186"/>
      <c r="S84" s="187"/>
      <c r="T84" s="187"/>
      <c r="U84" s="188"/>
      <c r="V84" s="186"/>
      <c r="W84" s="187"/>
      <c r="X84" s="187"/>
      <c r="Y84" s="188"/>
      <c r="Z84" s="186"/>
      <c r="AA84" s="187"/>
      <c r="AB84" s="187"/>
      <c r="AC84" s="188"/>
      <c r="AD84" s="186"/>
      <c r="AE84" s="187"/>
      <c r="AF84" s="187"/>
      <c r="AG84" s="188"/>
      <c r="AH84" s="211"/>
      <c r="AI84" s="200"/>
      <c r="AJ84" s="200"/>
      <c r="AK84" s="201"/>
      <c r="AL84" s="211"/>
      <c r="AM84" s="200"/>
      <c r="AN84" s="200"/>
      <c r="AO84" s="237"/>
      <c r="AP84" s="211"/>
      <c r="AQ84" s="200"/>
      <c r="AR84" s="200"/>
      <c r="AS84" s="201"/>
      <c r="AT84" s="211"/>
      <c r="AU84" s="200"/>
      <c r="AV84" s="200"/>
      <c r="AW84" s="201"/>
      <c r="AX84" s="211"/>
      <c r="AY84" s="200"/>
      <c r="AZ84" s="200"/>
      <c r="BA84" s="201"/>
      <c r="BB84" s="211"/>
      <c r="BC84" s="200"/>
      <c r="BD84" s="200"/>
      <c r="BE84" s="201"/>
      <c r="BF84" s="211"/>
      <c r="BG84" s="200"/>
      <c r="BH84" s="200"/>
      <c r="BI84" s="201"/>
      <c r="BJ84" s="211"/>
      <c r="BK84" s="200"/>
      <c r="BL84" s="200"/>
      <c r="BM84" s="201"/>
      <c r="BN84" s="211"/>
      <c r="BO84" s="200"/>
      <c r="BP84" s="200"/>
      <c r="BQ84" s="237"/>
      <c r="BR84" s="211"/>
      <c r="BS84" s="200"/>
      <c r="BT84" s="200"/>
      <c r="BU84" s="201"/>
      <c r="BV84" s="211"/>
      <c r="BW84" s="200"/>
      <c r="BX84" s="200"/>
      <c r="BY84" s="201"/>
      <c r="BZ84" s="211"/>
      <c r="CA84" s="200"/>
      <c r="CB84" s="200"/>
      <c r="CC84" s="201"/>
      <c r="CD84" s="211"/>
      <c r="CE84" s="200"/>
      <c r="CF84" s="200"/>
      <c r="CG84" s="201"/>
      <c r="CH84" s="211"/>
      <c r="CI84" s="200"/>
      <c r="CJ84" s="200"/>
      <c r="CK84" s="201"/>
      <c r="CL84" s="211"/>
      <c r="CM84" s="200"/>
      <c r="CN84" s="200"/>
      <c r="CO84" s="201"/>
      <c r="CP84" s="211"/>
      <c r="CQ84" s="200"/>
      <c r="CR84" s="200"/>
      <c r="CS84" s="237"/>
      <c r="CT84" s="211"/>
      <c r="CU84" s="200"/>
      <c r="CV84" s="200"/>
      <c r="CW84" s="201"/>
      <c r="CX84" s="211"/>
      <c r="CY84" s="200"/>
      <c r="CZ84" s="200"/>
      <c r="DA84" s="201"/>
      <c r="DB84" s="211"/>
      <c r="DC84" s="200"/>
      <c r="DD84" s="200"/>
      <c r="DE84" s="201"/>
      <c r="DF84" s="211"/>
      <c r="DG84" s="200"/>
      <c r="DH84" s="200"/>
      <c r="DI84" s="201"/>
      <c r="DJ84" s="211"/>
      <c r="DK84" s="200"/>
      <c r="DL84" s="200"/>
      <c r="DM84" s="201"/>
      <c r="DN84" s="211"/>
      <c r="DO84" s="200"/>
      <c r="DP84" s="200"/>
      <c r="DQ84" s="201"/>
      <c r="DR84" s="186"/>
      <c r="DS84" s="187"/>
      <c r="DT84" s="187"/>
      <c r="DU84" s="189"/>
    </row>
    <row r="85" spans="2:127" s="155" customFormat="1" ht="15" customHeight="1" x14ac:dyDescent="0.2">
      <c r="B85" s="415" t="e">
        <f>#REF!</f>
        <v>#REF!</v>
      </c>
      <c r="D85" s="156" t="s">
        <v>108</v>
      </c>
      <c r="E85" s="567" t="e">
        <f>VLOOKUP(D85,'OR - GERAL'!D:MR,10,FALSE)</f>
        <v>#N/A</v>
      </c>
      <c r="F85" s="991"/>
      <c r="G85" s="991"/>
      <c r="H85" s="991"/>
      <c r="I85" s="992"/>
      <c r="J85" s="991"/>
      <c r="K85" s="991"/>
      <c r="L85" s="991"/>
      <c r="M85" s="992"/>
      <c r="N85" s="991"/>
      <c r="O85" s="991"/>
      <c r="P85" s="991"/>
      <c r="Q85" s="992"/>
      <c r="R85" s="991"/>
      <c r="S85" s="991"/>
      <c r="T85" s="991"/>
      <c r="U85" s="992"/>
      <c r="V85" s="991"/>
      <c r="W85" s="991"/>
      <c r="X85" s="991"/>
      <c r="Y85" s="992"/>
      <c r="Z85" s="991"/>
      <c r="AA85" s="991"/>
      <c r="AB85" s="991"/>
      <c r="AC85" s="992"/>
      <c r="AD85" s="991"/>
      <c r="AE85" s="991"/>
      <c r="AF85" s="991"/>
      <c r="AG85" s="992"/>
      <c r="AH85" s="991"/>
      <c r="AI85" s="991"/>
      <c r="AJ85" s="991"/>
      <c r="AK85" s="992"/>
      <c r="AL85" s="991"/>
      <c r="AM85" s="991"/>
      <c r="AN85" s="991"/>
      <c r="AO85" s="992"/>
      <c r="AP85" s="991"/>
      <c r="AQ85" s="991"/>
      <c r="AR85" s="991"/>
      <c r="AS85" s="992"/>
      <c r="AT85" s="991"/>
      <c r="AU85" s="991"/>
      <c r="AV85" s="991"/>
      <c r="AW85" s="992"/>
      <c r="AX85" s="991"/>
      <c r="AY85" s="991"/>
      <c r="AZ85" s="991"/>
      <c r="BA85" s="992"/>
      <c r="BB85" s="991"/>
      <c r="BC85" s="991"/>
      <c r="BD85" s="991"/>
      <c r="BE85" s="992"/>
      <c r="BF85" s="991"/>
      <c r="BG85" s="991"/>
      <c r="BH85" s="991"/>
      <c r="BI85" s="992"/>
      <c r="BJ85" s="991"/>
      <c r="BK85" s="991"/>
      <c r="BL85" s="991"/>
      <c r="BM85" s="992"/>
      <c r="BN85" s="991"/>
      <c r="BO85" s="991"/>
      <c r="BP85" s="991"/>
      <c r="BQ85" s="992"/>
      <c r="BR85" s="991"/>
      <c r="BS85" s="991"/>
      <c r="BT85" s="991"/>
      <c r="BU85" s="992"/>
      <c r="BV85" s="991"/>
      <c r="BW85" s="991"/>
      <c r="BX85" s="991"/>
      <c r="BY85" s="992"/>
      <c r="BZ85" s="991"/>
      <c r="CA85" s="991"/>
      <c r="CB85" s="991"/>
      <c r="CC85" s="992"/>
      <c r="CD85" s="991"/>
      <c r="CE85" s="991"/>
      <c r="CF85" s="991"/>
      <c r="CG85" s="992"/>
      <c r="CH85" s="991"/>
      <c r="CI85" s="991"/>
      <c r="CJ85" s="991"/>
      <c r="CK85" s="992"/>
      <c r="CL85" s="991"/>
      <c r="CM85" s="991"/>
      <c r="CN85" s="991"/>
      <c r="CO85" s="992"/>
      <c r="CP85" s="991"/>
      <c r="CQ85" s="991"/>
      <c r="CR85" s="991"/>
      <c r="CS85" s="992"/>
      <c r="CT85" s="991"/>
      <c r="CU85" s="991"/>
      <c r="CV85" s="991"/>
      <c r="CW85" s="992"/>
      <c r="CX85" s="991"/>
      <c r="CY85" s="991"/>
      <c r="CZ85" s="991"/>
      <c r="DA85" s="992"/>
      <c r="DB85" s="991"/>
      <c r="DC85" s="991"/>
      <c r="DD85" s="991"/>
      <c r="DE85" s="992"/>
      <c r="DF85" s="991"/>
      <c r="DG85" s="991"/>
      <c r="DH85" s="991"/>
      <c r="DI85" s="992"/>
      <c r="DJ85" s="991"/>
      <c r="DK85" s="991"/>
      <c r="DL85" s="991"/>
      <c r="DM85" s="992"/>
      <c r="DN85" s="991"/>
      <c r="DO85" s="991"/>
      <c r="DP85" s="991"/>
      <c r="DQ85" s="992"/>
      <c r="DR85" s="991"/>
      <c r="DS85" s="991"/>
      <c r="DT85" s="991"/>
      <c r="DU85" s="992"/>
      <c r="DV85" s="433"/>
      <c r="DW85" s="157"/>
    </row>
    <row r="86" spans="2:127" s="166" customFormat="1" ht="12.75" customHeight="1" x14ac:dyDescent="0.2">
      <c r="B86" s="417"/>
      <c r="D86" s="158"/>
      <c r="E86" s="490"/>
      <c r="F86" s="186"/>
      <c r="G86" s="187"/>
      <c r="H86" s="187"/>
      <c r="I86" s="188"/>
      <c r="J86" s="186"/>
      <c r="K86" s="187"/>
      <c r="L86" s="187"/>
      <c r="M86" s="188"/>
      <c r="N86" s="186"/>
      <c r="O86" s="187"/>
      <c r="P86" s="187"/>
      <c r="Q86" s="188"/>
      <c r="R86" s="186"/>
      <c r="S86" s="187"/>
      <c r="T86" s="187"/>
      <c r="U86" s="188"/>
      <c r="V86" s="186"/>
      <c r="W86" s="187"/>
      <c r="X86" s="187"/>
      <c r="Y86" s="188"/>
      <c r="Z86" s="186"/>
      <c r="AA86" s="187"/>
      <c r="AB86" s="187"/>
      <c r="AC86" s="188"/>
      <c r="AD86" s="186"/>
      <c r="AE86" s="187"/>
      <c r="AF86" s="187"/>
      <c r="AG86" s="188"/>
      <c r="AH86" s="186"/>
      <c r="AI86" s="187"/>
      <c r="AJ86" s="187"/>
      <c r="AK86" s="189"/>
      <c r="AL86" s="186"/>
      <c r="AM86" s="187"/>
      <c r="AN86" s="187"/>
      <c r="AO86" s="189"/>
      <c r="AP86" s="186"/>
      <c r="AQ86" s="187"/>
      <c r="AR86" s="187"/>
      <c r="AS86" s="188"/>
      <c r="AT86" s="186"/>
      <c r="AU86" s="187"/>
      <c r="AV86" s="187"/>
      <c r="AW86" s="188"/>
      <c r="AX86" s="186"/>
      <c r="AY86" s="187"/>
      <c r="AZ86" s="187"/>
      <c r="BA86" s="188"/>
      <c r="BB86" s="186"/>
      <c r="BC86" s="187"/>
      <c r="BD86" s="187"/>
      <c r="BE86" s="188"/>
      <c r="BF86" s="186"/>
      <c r="BG86" s="187"/>
      <c r="BH86" s="187"/>
      <c r="BI86" s="188"/>
      <c r="BJ86" s="186"/>
      <c r="BK86" s="187"/>
      <c r="BL86" s="187"/>
      <c r="BM86" s="188"/>
      <c r="BN86" s="186"/>
      <c r="BO86" s="187"/>
      <c r="BP86" s="187"/>
      <c r="BQ86" s="188"/>
      <c r="BR86" s="186"/>
      <c r="BS86" s="187"/>
      <c r="BT86" s="187"/>
      <c r="BU86" s="188"/>
      <c r="BV86" s="186"/>
      <c r="BW86" s="187"/>
      <c r="BX86" s="187"/>
      <c r="BY86" s="188"/>
      <c r="BZ86" s="186"/>
      <c r="CA86" s="187"/>
      <c r="CB86" s="187"/>
      <c r="CC86" s="188"/>
      <c r="CD86" s="186"/>
      <c r="CE86" s="187"/>
      <c r="CF86" s="187"/>
      <c r="CG86" s="188"/>
      <c r="CH86" s="186"/>
      <c r="CI86" s="187"/>
      <c r="CJ86" s="187"/>
      <c r="CK86" s="188"/>
      <c r="CL86" s="186"/>
      <c r="CM86" s="187"/>
      <c r="CN86" s="187"/>
      <c r="CO86" s="189"/>
      <c r="CP86" s="186"/>
      <c r="CQ86" s="187"/>
      <c r="CR86" s="187"/>
      <c r="CS86" s="188"/>
      <c r="CT86" s="186"/>
      <c r="CU86" s="187"/>
      <c r="CV86" s="187"/>
      <c r="CW86" s="188"/>
      <c r="CX86" s="186"/>
      <c r="CY86" s="187"/>
      <c r="CZ86" s="187"/>
      <c r="DA86" s="188"/>
      <c r="DB86" s="186"/>
      <c r="DC86" s="187"/>
      <c r="DD86" s="187"/>
      <c r="DE86" s="188"/>
      <c r="DF86" s="186"/>
      <c r="DG86" s="187"/>
      <c r="DH86" s="187"/>
      <c r="DI86" s="188"/>
      <c r="DJ86" s="211"/>
      <c r="DK86" s="200"/>
      <c r="DL86" s="200"/>
      <c r="DM86" s="201"/>
      <c r="DN86" s="211"/>
      <c r="DO86" s="200"/>
      <c r="DP86" s="200"/>
      <c r="DQ86" s="201"/>
      <c r="DR86" s="211"/>
      <c r="DS86" s="200"/>
      <c r="DT86" s="200"/>
      <c r="DU86" s="201"/>
    </row>
    <row r="87" spans="2:127" s="155" customFormat="1" ht="15" customHeight="1" x14ac:dyDescent="0.2">
      <c r="B87" s="419" t="e">
        <f>#REF!</f>
        <v>#REF!</v>
      </c>
      <c r="D87" s="156" t="s">
        <v>109</v>
      </c>
      <c r="E87" s="567" t="e">
        <f>VLOOKUP(D87,'OR - GERAL'!D:MR,10,FALSE)</f>
        <v>#N/A</v>
      </c>
      <c r="F87" s="991"/>
      <c r="G87" s="991"/>
      <c r="H87" s="991"/>
      <c r="I87" s="992"/>
      <c r="J87" s="991"/>
      <c r="K87" s="991"/>
      <c r="L87" s="991"/>
      <c r="M87" s="992"/>
      <c r="N87" s="991"/>
      <c r="O87" s="991"/>
      <c r="P87" s="991"/>
      <c r="Q87" s="992"/>
      <c r="R87" s="991"/>
      <c r="S87" s="991"/>
      <c r="T87" s="991"/>
      <c r="U87" s="992"/>
      <c r="V87" s="991"/>
      <c r="W87" s="991"/>
      <c r="X87" s="991"/>
      <c r="Y87" s="992"/>
      <c r="Z87" s="991"/>
      <c r="AA87" s="991"/>
      <c r="AB87" s="991"/>
      <c r="AC87" s="992"/>
      <c r="AD87" s="991"/>
      <c r="AE87" s="991"/>
      <c r="AF87" s="991"/>
      <c r="AG87" s="992"/>
      <c r="AH87" s="991"/>
      <c r="AI87" s="991"/>
      <c r="AJ87" s="991"/>
      <c r="AK87" s="992"/>
      <c r="AL87" s="991"/>
      <c r="AM87" s="991"/>
      <c r="AN87" s="991"/>
      <c r="AO87" s="992"/>
      <c r="AP87" s="991"/>
      <c r="AQ87" s="991"/>
      <c r="AR87" s="991"/>
      <c r="AS87" s="992"/>
      <c r="AT87" s="991"/>
      <c r="AU87" s="991"/>
      <c r="AV87" s="991"/>
      <c r="AW87" s="992"/>
      <c r="AX87" s="991"/>
      <c r="AY87" s="991"/>
      <c r="AZ87" s="991"/>
      <c r="BA87" s="992"/>
      <c r="BB87" s="991"/>
      <c r="BC87" s="991"/>
      <c r="BD87" s="991"/>
      <c r="BE87" s="992"/>
      <c r="BF87" s="991"/>
      <c r="BG87" s="991"/>
      <c r="BH87" s="991"/>
      <c r="BI87" s="992"/>
      <c r="BJ87" s="991"/>
      <c r="BK87" s="991"/>
      <c r="BL87" s="991"/>
      <c r="BM87" s="992"/>
      <c r="BN87" s="991"/>
      <c r="BO87" s="991"/>
      <c r="BP87" s="991"/>
      <c r="BQ87" s="992"/>
      <c r="BR87" s="991"/>
      <c r="BS87" s="991"/>
      <c r="BT87" s="991"/>
      <c r="BU87" s="992"/>
      <c r="BV87" s="991"/>
      <c r="BW87" s="991"/>
      <c r="BX87" s="991"/>
      <c r="BY87" s="992"/>
      <c r="BZ87" s="991"/>
      <c r="CA87" s="991"/>
      <c r="CB87" s="991"/>
      <c r="CC87" s="992"/>
      <c r="CD87" s="991"/>
      <c r="CE87" s="991"/>
      <c r="CF87" s="991"/>
      <c r="CG87" s="992"/>
      <c r="CH87" s="991"/>
      <c r="CI87" s="991"/>
      <c r="CJ87" s="991"/>
      <c r="CK87" s="992"/>
      <c r="CL87" s="991"/>
      <c r="CM87" s="991"/>
      <c r="CN87" s="991"/>
      <c r="CO87" s="992"/>
      <c r="CP87" s="991"/>
      <c r="CQ87" s="991"/>
      <c r="CR87" s="991"/>
      <c r="CS87" s="992"/>
      <c r="CT87" s="991"/>
      <c r="CU87" s="991"/>
      <c r="CV87" s="991"/>
      <c r="CW87" s="992"/>
      <c r="CX87" s="991"/>
      <c r="CY87" s="991"/>
      <c r="CZ87" s="991"/>
      <c r="DA87" s="992"/>
      <c r="DB87" s="991"/>
      <c r="DC87" s="991"/>
      <c r="DD87" s="991"/>
      <c r="DE87" s="992"/>
      <c r="DF87" s="991"/>
      <c r="DG87" s="991"/>
      <c r="DH87" s="991"/>
      <c r="DI87" s="992"/>
      <c r="DJ87" s="991"/>
      <c r="DK87" s="991"/>
      <c r="DL87" s="991"/>
      <c r="DM87" s="992"/>
      <c r="DN87" s="991"/>
      <c r="DO87" s="991"/>
      <c r="DP87" s="991"/>
      <c r="DQ87" s="992"/>
      <c r="DR87" s="991"/>
      <c r="DS87" s="991"/>
      <c r="DT87" s="991"/>
      <c r="DU87" s="992"/>
      <c r="DV87" s="433"/>
      <c r="DW87" s="157"/>
    </row>
    <row r="88" spans="2:127" s="166" customFormat="1" ht="12.75" customHeight="1" x14ac:dyDescent="0.2">
      <c r="B88" s="415"/>
      <c r="D88" s="158"/>
      <c r="E88" s="490"/>
      <c r="F88" s="186"/>
      <c r="G88" s="187"/>
      <c r="H88" s="187"/>
      <c r="I88" s="188"/>
      <c r="J88" s="186"/>
      <c r="K88" s="187"/>
      <c r="L88" s="187"/>
      <c r="M88" s="188"/>
      <c r="N88" s="186"/>
      <c r="O88" s="187"/>
      <c r="P88" s="187"/>
      <c r="Q88" s="188"/>
      <c r="R88" s="186"/>
      <c r="S88" s="187"/>
      <c r="T88" s="187"/>
      <c r="U88" s="188"/>
      <c r="V88" s="186"/>
      <c r="W88" s="187"/>
      <c r="X88" s="187"/>
      <c r="Y88" s="188"/>
      <c r="Z88" s="186"/>
      <c r="AA88" s="187"/>
      <c r="AB88" s="187"/>
      <c r="AC88" s="188"/>
      <c r="AD88" s="186"/>
      <c r="AE88" s="187"/>
      <c r="AF88" s="187"/>
      <c r="AG88" s="188"/>
      <c r="AH88" s="186"/>
      <c r="AI88" s="187"/>
      <c r="AJ88" s="187"/>
      <c r="AK88" s="189"/>
      <c r="AL88" s="186"/>
      <c r="AM88" s="187"/>
      <c r="AN88" s="187"/>
      <c r="AO88" s="188"/>
      <c r="AP88" s="186"/>
      <c r="AQ88" s="187"/>
      <c r="AR88" s="187"/>
      <c r="AS88" s="188"/>
      <c r="AT88" s="186"/>
      <c r="AU88" s="187"/>
      <c r="AV88" s="187"/>
      <c r="AW88" s="188"/>
      <c r="AX88" s="186"/>
      <c r="AY88" s="187"/>
      <c r="AZ88" s="187"/>
      <c r="BA88" s="189"/>
      <c r="BB88" s="186"/>
      <c r="BC88" s="187"/>
      <c r="BD88" s="187"/>
      <c r="BE88" s="188"/>
      <c r="BF88" s="186"/>
      <c r="BG88" s="187"/>
      <c r="BH88" s="187"/>
      <c r="BI88" s="188"/>
      <c r="BJ88" s="186"/>
      <c r="BK88" s="187"/>
      <c r="BL88" s="187"/>
      <c r="BM88" s="188"/>
      <c r="BN88" s="186"/>
      <c r="BO88" s="187"/>
      <c r="BP88" s="187"/>
      <c r="BQ88" s="188"/>
      <c r="BR88" s="186"/>
      <c r="BS88" s="187"/>
      <c r="BT88" s="187"/>
      <c r="BU88" s="188"/>
      <c r="BV88" s="186"/>
      <c r="BW88" s="187"/>
      <c r="BX88" s="187"/>
      <c r="BY88" s="188"/>
      <c r="BZ88" s="186"/>
      <c r="CA88" s="187"/>
      <c r="CB88" s="187"/>
      <c r="CC88" s="188"/>
      <c r="CD88" s="186"/>
      <c r="CE88" s="187"/>
      <c r="CF88" s="187"/>
      <c r="CG88" s="188"/>
      <c r="CH88" s="186"/>
      <c r="CI88" s="187"/>
      <c r="CJ88" s="187"/>
      <c r="CK88" s="188"/>
      <c r="CL88" s="186"/>
      <c r="CM88" s="187"/>
      <c r="CN88" s="187"/>
      <c r="CO88" s="189"/>
      <c r="CP88" s="186"/>
      <c r="CQ88" s="187"/>
      <c r="CR88" s="187"/>
      <c r="CS88" s="189"/>
      <c r="CT88" s="186"/>
      <c r="CU88" s="187"/>
      <c r="CV88" s="187"/>
      <c r="CW88" s="189"/>
      <c r="CX88" s="186"/>
      <c r="CY88" s="187"/>
      <c r="CZ88" s="187"/>
      <c r="DA88" s="189"/>
      <c r="DB88" s="186"/>
      <c r="DC88" s="187"/>
      <c r="DD88" s="187"/>
      <c r="DE88" s="189"/>
      <c r="DF88" s="211"/>
      <c r="DG88" s="200"/>
      <c r="DH88" s="200"/>
      <c r="DI88" s="237"/>
      <c r="DJ88" s="211"/>
      <c r="DK88" s="200"/>
      <c r="DL88" s="200"/>
      <c r="DM88" s="237"/>
      <c r="DN88" s="211"/>
      <c r="DO88" s="200"/>
      <c r="DP88" s="200"/>
      <c r="DQ88" s="237"/>
      <c r="DR88" s="211"/>
      <c r="DS88" s="200"/>
      <c r="DT88" s="200"/>
      <c r="DU88" s="237"/>
    </row>
    <row r="89" spans="2:127" s="155" customFormat="1" ht="15" customHeight="1" x14ac:dyDescent="0.2">
      <c r="B89" s="415" t="e">
        <f>#REF!</f>
        <v>#REF!</v>
      </c>
      <c r="D89" s="156" t="s">
        <v>110</v>
      </c>
      <c r="E89" s="567" t="e">
        <f>VLOOKUP(D89,'OR - GERAL'!D:MR,10,FALSE)</f>
        <v>#N/A</v>
      </c>
      <c r="F89" s="991"/>
      <c r="G89" s="991"/>
      <c r="H89" s="991"/>
      <c r="I89" s="992"/>
      <c r="J89" s="991"/>
      <c r="K89" s="991"/>
      <c r="L89" s="991"/>
      <c r="M89" s="992"/>
      <c r="N89" s="991"/>
      <c r="O89" s="991"/>
      <c r="P89" s="991"/>
      <c r="Q89" s="992"/>
      <c r="R89" s="991"/>
      <c r="S89" s="991"/>
      <c r="T89" s="991"/>
      <c r="U89" s="992"/>
      <c r="V89" s="991"/>
      <c r="W89" s="991"/>
      <c r="X89" s="991"/>
      <c r="Y89" s="992"/>
      <c r="Z89" s="991"/>
      <c r="AA89" s="991"/>
      <c r="AB89" s="991"/>
      <c r="AC89" s="992"/>
      <c r="AD89" s="991"/>
      <c r="AE89" s="991"/>
      <c r="AF89" s="991"/>
      <c r="AG89" s="992"/>
      <c r="AH89" s="991"/>
      <c r="AI89" s="991"/>
      <c r="AJ89" s="991"/>
      <c r="AK89" s="992"/>
      <c r="AL89" s="991"/>
      <c r="AM89" s="991"/>
      <c r="AN89" s="991"/>
      <c r="AO89" s="992"/>
      <c r="AP89" s="991"/>
      <c r="AQ89" s="991"/>
      <c r="AR89" s="991"/>
      <c r="AS89" s="992"/>
      <c r="AT89" s="991"/>
      <c r="AU89" s="991"/>
      <c r="AV89" s="991"/>
      <c r="AW89" s="992"/>
      <c r="AX89" s="991"/>
      <c r="AY89" s="991"/>
      <c r="AZ89" s="991"/>
      <c r="BA89" s="992"/>
      <c r="BB89" s="991"/>
      <c r="BC89" s="991"/>
      <c r="BD89" s="991"/>
      <c r="BE89" s="992"/>
      <c r="BF89" s="991"/>
      <c r="BG89" s="991"/>
      <c r="BH89" s="991"/>
      <c r="BI89" s="992"/>
      <c r="BJ89" s="991"/>
      <c r="BK89" s="991"/>
      <c r="BL89" s="991"/>
      <c r="BM89" s="992"/>
      <c r="BN89" s="991"/>
      <c r="BO89" s="991"/>
      <c r="BP89" s="991"/>
      <c r="BQ89" s="992"/>
      <c r="BR89" s="991"/>
      <c r="BS89" s="991"/>
      <c r="BT89" s="991"/>
      <c r="BU89" s="992"/>
      <c r="BV89" s="991"/>
      <c r="BW89" s="991"/>
      <c r="BX89" s="991"/>
      <c r="BY89" s="992"/>
      <c r="BZ89" s="991"/>
      <c r="CA89" s="991"/>
      <c r="CB89" s="991"/>
      <c r="CC89" s="992"/>
      <c r="CD89" s="991"/>
      <c r="CE89" s="991"/>
      <c r="CF89" s="991"/>
      <c r="CG89" s="992"/>
      <c r="CH89" s="991"/>
      <c r="CI89" s="991"/>
      <c r="CJ89" s="991"/>
      <c r="CK89" s="992"/>
      <c r="CL89" s="991"/>
      <c r="CM89" s="991"/>
      <c r="CN89" s="991"/>
      <c r="CO89" s="992"/>
      <c r="CP89" s="991"/>
      <c r="CQ89" s="991"/>
      <c r="CR89" s="991"/>
      <c r="CS89" s="992"/>
      <c r="CT89" s="991"/>
      <c r="CU89" s="991"/>
      <c r="CV89" s="991"/>
      <c r="CW89" s="992"/>
      <c r="CX89" s="991"/>
      <c r="CY89" s="991"/>
      <c r="CZ89" s="991"/>
      <c r="DA89" s="992"/>
      <c r="DB89" s="991"/>
      <c r="DC89" s="991"/>
      <c r="DD89" s="991"/>
      <c r="DE89" s="992"/>
      <c r="DF89" s="991"/>
      <c r="DG89" s="991"/>
      <c r="DH89" s="991"/>
      <c r="DI89" s="992"/>
      <c r="DJ89" s="991"/>
      <c r="DK89" s="991"/>
      <c r="DL89" s="991"/>
      <c r="DM89" s="992"/>
      <c r="DN89" s="991"/>
      <c r="DO89" s="991"/>
      <c r="DP89" s="991"/>
      <c r="DQ89" s="992"/>
      <c r="DR89" s="991"/>
      <c r="DS89" s="991"/>
      <c r="DT89" s="991"/>
      <c r="DU89" s="992"/>
      <c r="DV89" s="433"/>
      <c r="DW89" s="157"/>
    </row>
    <row r="90" spans="2:127" s="155" customFormat="1" ht="29.25" customHeight="1" x14ac:dyDescent="0.2">
      <c r="B90" s="415"/>
      <c r="C90" s="155">
        <v>0.18</v>
      </c>
      <c r="D90" s="156" t="s">
        <v>21</v>
      </c>
      <c r="E90" s="499" t="str">
        <f>VLOOKUP(D90,'OR - GERAL'!D:MR,10,FALSE)</f>
        <v>PISOS / PAVIMENTAÇÕES</v>
      </c>
      <c r="F90" s="614"/>
      <c r="G90" s="615"/>
      <c r="H90" s="615"/>
      <c r="I90" s="615"/>
      <c r="J90" s="615"/>
      <c r="K90" s="615"/>
      <c r="L90" s="615"/>
      <c r="M90" s="615"/>
      <c r="N90" s="615"/>
      <c r="O90" s="615"/>
      <c r="P90" s="615"/>
      <c r="Q90" s="615"/>
      <c r="R90" s="615"/>
      <c r="S90" s="615"/>
      <c r="T90" s="615"/>
      <c r="U90" s="615"/>
      <c r="V90" s="615"/>
      <c r="W90" s="615"/>
      <c r="X90" s="615"/>
      <c r="Y90" s="615"/>
      <c r="Z90" s="615"/>
      <c r="AA90" s="615"/>
      <c r="AB90" s="615"/>
      <c r="AC90" s="615"/>
      <c r="AD90" s="615"/>
      <c r="AE90" s="615"/>
      <c r="AF90" s="615"/>
      <c r="AG90" s="615"/>
      <c r="AH90" s="615"/>
      <c r="AI90" s="615"/>
      <c r="AJ90" s="615"/>
      <c r="AK90" s="616"/>
      <c r="AL90" s="615"/>
      <c r="AM90" s="615"/>
      <c r="AN90" s="615"/>
      <c r="AO90" s="615"/>
      <c r="AP90" s="615"/>
      <c r="AQ90" s="615"/>
      <c r="AR90" s="615"/>
      <c r="AS90" s="615"/>
      <c r="AT90" s="615"/>
      <c r="AU90" s="615"/>
      <c r="AV90" s="615"/>
      <c r="AW90" s="616"/>
      <c r="AX90" s="615"/>
      <c r="AY90" s="615"/>
      <c r="AZ90" s="615"/>
      <c r="BA90" s="615"/>
      <c r="BB90" s="615"/>
      <c r="BC90" s="615"/>
      <c r="BD90" s="615"/>
      <c r="BE90" s="615"/>
      <c r="BF90" s="615"/>
      <c r="BG90" s="615"/>
      <c r="BH90" s="615"/>
      <c r="BI90" s="615"/>
      <c r="BJ90" s="615"/>
      <c r="BK90" s="615"/>
      <c r="BL90" s="615"/>
      <c r="BM90" s="616"/>
      <c r="BN90" s="615"/>
      <c r="BO90" s="615"/>
      <c r="BP90" s="615"/>
      <c r="BQ90" s="615"/>
      <c r="BR90" s="615"/>
      <c r="BS90" s="615"/>
      <c r="BT90" s="615"/>
      <c r="BU90" s="615"/>
      <c r="BV90" s="615"/>
      <c r="BW90" s="615"/>
      <c r="BX90" s="615"/>
      <c r="BY90" s="615"/>
      <c r="BZ90" s="615"/>
      <c r="CA90" s="615"/>
      <c r="CB90" s="615"/>
      <c r="CC90" s="615"/>
      <c r="CD90" s="615"/>
      <c r="CE90" s="615"/>
      <c r="CF90" s="615"/>
      <c r="CG90" s="615"/>
      <c r="CH90" s="615"/>
      <c r="CI90" s="615"/>
      <c r="CJ90" s="615"/>
      <c r="CK90" s="615"/>
      <c r="CL90" s="615"/>
      <c r="CM90" s="615"/>
      <c r="CN90" s="615"/>
      <c r="CO90" s="616"/>
      <c r="CP90" s="615"/>
      <c r="CQ90" s="615"/>
      <c r="CR90" s="615"/>
      <c r="CS90" s="616"/>
      <c r="CT90" s="615"/>
      <c r="CU90" s="615"/>
      <c r="CV90" s="615"/>
      <c r="CW90" s="615"/>
      <c r="CX90" s="615"/>
      <c r="CY90" s="615"/>
      <c r="CZ90" s="615"/>
      <c r="DA90" s="615"/>
      <c r="DB90" s="615"/>
      <c r="DC90" s="615"/>
      <c r="DD90" s="615"/>
      <c r="DE90" s="615"/>
      <c r="DF90" s="615"/>
      <c r="DG90" s="615"/>
      <c r="DH90" s="615"/>
      <c r="DI90" s="615"/>
      <c r="DJ90" s="615"/>
      <c r="DK90" s="615"/>
      <c r="DL90" s="615"/>
      <c r="DM90" s="615"/>
      <c r="DN90" s="615"/>
      <c r="DO90" s="615"/>
      <c r="DP90" s="615"/>
      <c r="DQ90" s="615"/>
      <c r="DR90" s="615"/>
      <c r="DS90" s="615"/>
      <c r="DT90" s="615"/>
      <c r="DU90" s="616"/>
    </row>
    <row r="91" spans="2:127" s="166" customFormat="1" ht="12.75" customHeight="1" x14ac:dyDescent="0.2">
      <c r="B91" s="415"/>
      <c r="D91" s="158"/>
      <c r="E91" s="490"/>
      <c r="F91" s="186"/>
      <c r="G91" s="187"/>
      <c r="H91" s="187"/>
      <c r="I91" s="188"/>
      <c r="J91" s="186"/>
      <c r="K91" s="187"/>
      <c r="L91" s="187"/>
      <c r="M91" s="188"/>
      <c r="N91" s="186"/>
      <c r="O91" s="187"/>
      <c r="P91" s="187"/>
      <c r="Q91" s="188"/>
      <c r="R91" s="186"/>
      <c r="S91" s="187"/>
      <c r="T91" s="187"/>
      <c r="U91" s="188"/>
      <c r="V91" s="186"/>
      <c r="W91" s="187"/>
      <c r="X91" s="187"/>
      <c r="Y91" s="188"/>
      <c r="Z91" s="186"/>
      <c r="AA91" s="187"/>
      <c r="AB91" s="187"/>
      <c r="AC91" s="188"/>
      <c r="AD91" s="186"/>
      <c r="AE91" s="187"/>
      <c r="AF91" s="187"/>
      <c r="AG91" s="188"/>
      <c r="AH91" s="186"/>
      <c r="AI91" s="187"/>
      <c r="AJ91" s="187"/>
      <c r="AK91" s="188"/>
      <c r="AL91" s="186"/>
      <c r="AM91" s="187"/>
      <c r="AN91" s="187"/>
      <c r="AO91" s="188"/>
      <c r="AP91" s="186"/>
      <c r="AQ91" s="187"/>
      <c r="AR91" s="187"/>
      <c r="AS91" s="188"/>
      <c r="AT91" s="186"/>
      <c r="AU91" s="187"/>
      <c r="AV91" s="187"/>
      <c r="AW91" s="188"/>
      <c r="AX91" s="211"/>
      <c r="AY91" s="200"/>
      <c r="AZ91" s="200"/>
      <c r="BA91" s="201"/>
      <c r="BB91" s="211"/>
      <c r="BC91" s="200"/>
      <c r="BD91" s="200"/>
      <c r="BE91" s="201"/>
      <c r="BF91" s="211"/>
      <c r="BG91" s="200"/>
      <c r="BH91" s="200"/>
      <c r="BI91" s="201"/>
      <c r="BJ91" s="211"/>
      <c r="BK91" s="200"/>
      <c r="BL91" s="200"/>
      <c r="BM91" s="237"/>
      <c r="BN91" s="211"/>
      <c r="BO91" s="200"/>
      <c r="BP91" s="200"/>
      <c r="BQ91" s="201"/>
      <c r="BR91" s="211"/>
      <c r="BS91" s="200"/>
      <c r="BT91" s="200"/>
      <c r="BU91" s="201"/>
      <c r="BV91" s="211"/>
      <c r="BW91" s="200"/>
      <c r="BX91" s="200"/>
      <c r="BY91" s="201"/>
      <c r="BZ91" s="211"/>
      <c r="CA91" s="200"/>
      <c r="CB91" s="200"/>
      <c r="CC91" s="201"/>
      <c r="CD91" s="211"/>
      <c r="CE91" s="200"/>
      <c r="CF91" s="200"/>
      <c r="CG91" s="201"/>
      <c r="CH91" s="211"/>
      <c r="CI91" s="200"/>
      <c r="CJ91" s="200"/>
      <c r="CK91" s="201"/>
      <c r="CL91" s="211"/>
      <c r="CM91" s="200"/>
      <c r="CN91" s="200"/>
      <c r="CO91" s="201"/>
      <c r="CP91" s="211"/>
      <c r="CQ91" s="200"/>
      <c r="CR91" s="200"/>
      <c r="CS91" s="201"/>
      <c r="CT91" s="211"/>
      <c r="CU91" s="200"/>
      <c r="CV91" s="200"/>
      <c r="CW91" s="201"/>
      <c r="CX91" s="211"/>
      <c r="CY91" s="200"/>
      <c r="CZ91" s="200"/>
      <c r="DA91" s="201"/>
      <c r="DB91" s="211"/>
      <c r="DC91" s="200"/>
      <c r="DD91" s="200"/>
      <c r="DE91" s="201"/>
      <c r="DF91" s="211"/>
      <c r="DG91" s="200"/>
      <c r="DH91" s="200"/>
      <c r="DI91" s="201"/>
      <c r="DJ91" s="211"/>
      <c r="DK91" s="200"/>
      <c r="DL91" s="200"/>
      <c r="DM91" s="201"/>
      <c r="DN91" s="211"/>
      <c r="DO91" s="200"/>
      <c r="DP91" s="200"/>
      <c r="DQ91" s="201"/>
      <c r="DR91" s="211"/>
      <c r="DS91" s="200"/>
      <c r="DT91" s="200"/>
      <c r="DU91" s="201"/>
    </row>
    <row r="92" spans="2:127" s="155" customFormat="1" ht="15" customHeight="1" x14ac:dyDescent="0.2">
      <c r="B92" s="415" t="e">
        <f>#REF!</f>
        <v>#REF!</v>
      </c>
      <c r="D92" s="156" t="s">
        <v>14</v>
      </c>
      <c r="E92" s="567" t="str">
        <f>VLOOKUP(D92,'OR - GERAL'!D:MR,10,FALSE)</f>
        <v>Pavimentação - Viário</v>
      </c>
      <c r="F92" s="991"/>
      <c r="G92" s="991"/>
      <c r="H92" s="991"/>
      <c r="I92" s="992"/>
      <c r="J92" s="991"/>
      <c r="K92" s="991"/>
      <c r="L92" s="991"/>
      <c r="M92" s="992"/>
      <c r="N92" s="991"/>
      <c r="O92" s="991"/>
      <c r="P92" s="991"/>
      <c r="Q92" s="992"/>
      <c r="R92" s="991"/>
      <c r="S92" s="991"/>
      <c r="T92" s="991"/>
      <c r="U92" s="992"/>
      <c r="V92" s="991"/>
      <c r="W92" s="991"/>
      <c r="X92" s="991"/>
      <c r="Y92" s="992"/>
      <c r="Z92" s="991"/>
      <c r="AA92" s="991"/>
      <c r="AB92" s="991"/>
      <c r="AC92" s="992"/>
      <c r="AD92" s="991"/>
      <c r="AE92" s="991"/>
      <c r="AF92" s="991"/>
      <c r="AG92" s="992"/>
      <c r="AH92" s="991"/>
      <c r="AI92" s="991"/>
      <c r="AJ92" s="991"/>
      <c r="AK92" s="992"/>
      <c r="AL92" s="991"/>
      <c r="AM92" s="991"/>
      <c r="AN92" s="991"/>
      <c r="AO92" s="992"/>
      <c r="AP92" s="991"/>
      <c r="AQ92" s="991"/>
      <c r="AR92" s="991"/>
      <c r="AS92" s="992"/>
      <c r="AT92" s="991"/>
      <c r="AU92" s="991"/>
      <c r="AV92" s="991"/>
      <c r="AW92" s="992"/>
      <c r="AX92" s="991"/>
      <c r="AY92" s="991"/>
      <c r="AZ92" s="991"/>
      <c r="BA92" s="992"/>
      <c r="BB92" s="991"/>
      <c r="BC92" s="991"/>
      <c r="BD92" s="991"/>
      <c r="BE92" s="992"/>
      <c r="BF92" s="991"/>
      <c r="BG92" s="991"/>
      <c r="BH92" s="991"/>
      <c r="BI92" s="992"/>
      <c r="BJ92" s="991"/>
      <c r="BK92" s="991"/>
      <c r="BL92" s="991"/>
      <c r="BM92" s="992"/>
      <c r="BN92" s="991"/>
      <c r="BO92" s="991"/>
      <c r="BP92" s="991"/>
      <c r="BQ92" s="992"/>
      <c r="BR92" s="991"/>
      <c r="BS92" s="991"/>
      <c r="BT92" s="991"/>
      <c r="BU92" s="992"/>
      <c r="BV92" s="991"/>
      <c r="BW92" s="991"/>
      <c r="BX92" s="991"/>
      <c r="BY92" s="992"/>
      <c r="BZ92" s="991"/>
      <c r="CA92" s="991"/>
      <c r="CB92" s="991"/>
      <c r="CC92" s="992"/>
      <c r="CD92" s="991"/>
      <c r="CE92" s="991"/>
      <c r="CF92" s="991"/>
      <c r="CG92" s="992"/>
      <c r="CH92" s="991"/>
      <c r="CI92" s="991"/>
      <c r="CJ92" s="991"/>
      <c r="CK92" s="992"/>
      <c r="CL92" s="991"/>
      <c r="CM92" s="991"/>
      <c r="CN92" s="991"/>
      <c r="CO92" s="992"/>
      <c r="CP92" s="991"/>
      <c r="CQ92" s="991"/>
      <c r="CR92" s="991"/>
      <c r="CS92" s="992"/>
      <c r="CT92" s="991"/>
      <c r="CU92" s="991"/>
      <c r="CV92" s="991"/>
      <c r="CW92" s="992"/>
      <c r="CX92" s="991"/>
      <c r="CY92" s="991"/>
      <c r="CZ92" s="991"/>
      <c r="DA92" s="992"/>
      <c r="DB92" s="991"/>
      <c r="DC92" s="991"/>
      <c r="DD92" s="991"/>
      <c r="DE92" s="992"/>
      <c r="DF92" s="991"/>
      <c r="DG92" s="991"/>
      <c r="DH92" s="991"/>
      <c r="DI92" s="992"/>
      <c r="DJ92" s="991"/>
      <c r="DK92" s="991"/>
      <c r="DL92" s="991"/>
      <c r="DM92" s="992"/>
      <c r="DN92" s="991"/>
      <c r="DO92" s="991"/>
      <c r="DP92" s="991"/>
      <c r="DQ92" s="992"/>
      <c r="DR92" s="991"/>
      <c r="DS92" s="991"/>
      <c r="DT92" s="991"/>
      <c r="DU92" s="992"/>
      <c r="DV92" s="433"/>
      <c r="DW92" s="157"/>
    </row>
    <row r="93" spans="2:127" s="166" customFormat="1" ht="12.75" customHeight="1" x14ac:dyDescent="0.2">
      <c r="B93" s="415"/>
      <c r="D93" s="158"/>
      <c r="E93" s="490"/>
      <c r="F93" s="186"/>
      <c r="G93" s="187"/>
      <c r="H93" s="187"/>
      <c r="I93" s="188"/>
      <c r="J93" s="186"/>
      <c r="K93" s="187"/>
      <c r="L93" s="187"/>
      <c r="M93" s="188"/>
      <c r="N93" s="186"/>
      <c r="O93" s="187"/>
      <c r="P93" s="187"/>
      <c r="Q93" s="188"/>
      <c r="R93" s="186"/>
      <c r="S93" s="187"/>
      <c r="T93" s="187"/>
      <c r="U93" s="188"/>
      <c r="V93" s="186"/>
      <c r="W93" s="187"/>
      <c r="X93" s="187"/>
      <c r="Y93" s="188"/>
      <c r="Z93" s="186"/>
      <c r="AA93" s="187"/>
      <c r="AB93" s="187"/>
      <c r="AC93" s="188"/>
      <c r="AD93" s="186"/>
      <c r="AE93" s="187"/>
      <c r="AF93" s="187"/>
      <c r="AG93" s="188"/>
      <c r="AH93" s="186"/>
      <c r="AI93" s="187"/>
      <c r="AJ93" s="187"/>
      <c r="AK93" s="188"/>
      <c r="AL93" s="186"/>
      <c r="AM93" s="187"/>
      <c r="AN93" s="187"/>
      <c r="AO93" s="188"/>
      <c r="AP93" s="186"/>
      <c r="AQ93" s="187"/>
      <c r="AR93" s="187"/>
      <c r="AS93" s="188"/>
      <c r="AT93" s="186"/>
      <c r="AU93" s="187"/>
      <c r="AV93" s="187"/>
      <c r="AW93" s="188"/>
      <c r="AX93" s="211"/>
      <c r="AY93" s="200"/>
      <c r="AZ93" s="200"/>
      <c r="BA93" s="201"/>
      <c r="BB93" s="211"/>
      <c r="BC93" s="200"/>
      <c r="BD93" s="200"/>
      <c r="BE93" s="201"/>
      <c r="BF93" s="211"/>
      <c r="BG93" s="200"/>
      <c r="BH93" s="200"/>
      <c r="BI93" s="201"/>
      <c r="BJ93" s="211"/>
      <c r="BK93" s="200"/>
      <c r="BL93" s="200"/>
      <c r="BM93" s="201"/>
      <c r="BN93" s="186"/>
      <c r="BO93" s="187"/>
      <c r="BP93" s="187"/>
      <c r="BQ93" s="188"/>
      <c r="BR93" s="186"/>
      <c r="BS93" s="187"/>
      <c r="BT93" s="187"/>
      <c r="BU93" s="188"/>
      <c r="BV93" s="186"/>
      <c r="BW93" s="187"/>
      <c r="BX93" s="187"/>
      <c r="BY93" s="188"/>
      <c r="BZ93" s="186"/>
      <c r="CA93" s="187"/>
      <c r="CB93" s="187"/>
      <c r="CC93" s="188"/>
      <c r="CD93" s="186"/>
      <c r="CE93" s="187"/>
      <c r="CF93" s="187"/>
      <c r="CG93" s="188"/>
      <c r="CH93" s="186"/>
      <c r="CI93" s="187"/>
      <c r="CJ93" s="187"/>
      <c r="CK93" s="188"/>
      <c r="CL93" s="186"/>
      <c r="CM93" s="187"/>
      <c r="CN93" s="187"/>
      <c r="CO93" s="188"/>
      <c r="CP93" s="186"/>
      <c r="CQ93" s="187"/>
      <c r="CR93" s="187"/>
      <c r="CS93" s="188"/>
      <c r="CT93" s="186"/>
      <c r="CU93" s="187"/>
      <c r="CV93" s="187"/>
      <c r="CW93" s="188"/>
      <c r="CX93" s="186"/>
      <c r="CY93" s="187"/>
      <c r="CZ93" s="187"/>
      <c r="DA93" s="188"/>
      <c r="DB93" s="186"/>
      <c r="DC93" s="187"/>
      <c r="DD93" s="187"/>
      <c r="DE93" s="188"/>
      <c r="DF93" s="186"/>
      <c r="DG93" s="187"/>
      <c r="DH93" s="187"/>
      <c r="DI93" s="188"/>
      <c r="DJ93" s="186"/>
      <c r="DK93" s="187"/>
      <c r="DL93" s="187"/>
      <c r="DM93" s="188"/>
      <c r="DN93" s="186"/>
      <c r="DO93" s="187"/>
      <c r="DP93" s="187"/>
      <c r="DQ93" s="188"/>
      <c r="DR93" s="621"/>
    </row>
    <row r="94" spans="2:127" s="155" customFormat="1" ht="15" customHeight="1" x14ac:dyDescent="0.2">
      <c r="B94" s="415" t="e">
        <f>#REF!</f>
        <v>#REF!</v>
      </c>
      <c r="D94" s="156" t="s">
        <v>42</v>
      </c>
      <c r="E94" s="567" t="str">
        <f>VLOOKUP(D94,'OR - GERAL'!D:MR,10,FALSE)</f>
        <v>Ciclovia</v>
      </c>
      <c r="F94" s="991"/>
      <c r="G94" s="991"/>
      <c r="H94" s="991"/>
      <c r="I94" s="992"/>
      <c r="J94" s="991"/>
      <c r="K94" s="991"/>
      <c r="L94" s="991"/>
      <c r="M94" s="992"/>
      <c r="N94" s="991"/>
      <c r="O94" s="991"/>
      <c r="P94" s="991"/>
      <c r="Q94" s="992"/>
      <c r="R94" s="991"/>
      <c r="S94" s="991"/>
      <c r="T94" s="991"/>
      <c r="U94" s="992"/>
      <c r="V94" s="991"/>
      <c r="W94" s="991"/>
      <c r="X94" s="991"/>
      <c r="Y94" s="992"/>
      <c r="Z94" s="991"/>
      <c r="AA94" s="991"/>
      <c r="AB94" s="991"/>
      <c r="AC94" s="992"/>
      <c r="AD94" s="991"/>
      <c r="AE94" s="991"/>
      <c r="AF94" s="991"/>
      <c r="AG94" s="992"/>
      <c r="AH94" s="991"/>
      <c r="AI94" s="991"/>
      <c r="AJ94" s="991"/>
      <c r="AK94" s="992"/>
      <c r="AL94" s="991"/>
      <c r="AM94" s="991"/>
      <c r="AN94" s="991"/>
      <c r="AO94" s="992"/>
      <c r="AP94" s="991"/>
      <c r="AQ94" s="991"/>
      <c r="AR94" s="991"/>
      <c r="AS94" s="992"/>
      <c r="AT94" s="991"/>
      <c r="AU94" s="991"/>
      <c r="AV94" s="991"/>
      <c r="AW94" s="992"/>
      <c r="AX94" s="991"/>
      <c r="AY94" s="991"/>
      <c r="AZ94" s="991"/>
      <c r="BA94" s="992"/>
      <c r="BB94" s="991"/>
      <c r="BC94" s="991"/>
      <c r="BD94" s="991"/>
      <c r="BE94" s="992"/>
      <c r="BF94" s="991"/>
      <c r="BG94" s="991"/>
      <c r="BH94" s="991"/>
      <c r="BI94" s="992"/>
      <c r="BJ94" s="991"/>
      <c r="BK94" s="991"/>
      <c r="BL94" s="991"/>
      <c r="BM94" s="992"/>
      <c r="BN94" s="991"/>
      <c r="BO94" s="991"/>
      <c r="BP94" s="991"/>
      <c r="BQ94" s="992"/>
      <c r="BR94" s="991"/>
      <c r="BS94" s="991"/>
      <c r="BT94" s="991"/>
      <c r="BU94" s="992"/>
      <c r="BV94" s="991"/>
      <c r="BW94" s="991"/>
      <c r="BX94" s="991"/>
      <c r="BY94" s="992"/>
      <c r="BZ94" s="991"/>
      <c r="CA94" s="991"/>
      <c r="CB94" s="991"/>
      <c r="CC94" s="992"/>
      <c r="CD94" s="991"/>
      <c r="CE94" s="991"/>
      <c r="CF94" s="991"/>
      <c r="CG94" s="992"/>
      <c r="CH94" s="991"/>
      <c r="CI94" s="991"/>
      <c r="CJ94" s="991"/>
      <c r="CK94" s="992"/>
      <c r="CL94" s="991"/>
      <c r="CM94" s="991"/>
      <c r="CN94" s="991"/>
      <c r="CO94" s="992"/>
      <c r="CP94" s="991"/>
      <c r="CQ94" s="991"/>
      <c r="CR94" s="991"/>
      <c r="CS94" s="992"/>
      <c r="CT94" s="991"/>
      <c r="CU94" s="991"/>
      <c r="CV94" s="991"/>
      <c r="CW94" s="992"/>
      <c r="CX94" s="991"/>
      <c r="CY94" s="991"/>
      <c r="CZ94" s="991"/>
      <c r="DA94" s="992"/>
      <c r="DB94" s="991"/>
      <c r="DC94" s="991"/>
      <c r="DD94" s="991"/>
      <c r="DE94" s="992"/>
      <c r="DF94" s="991"/>
      <c r="DG94" s="991"/>
      <c r="DH94" s="991"/>
      <c r="DI94" s="992"/>
      <c r="DJ94" s="991"/>
      <c r="DK94" s="991"/>
      <c r="DL94" s="991"/>
      <c r="DM94" s="992"/>
      <c r="DN94" s="991"/>
      <c r="DO94" s="991"/>
      <c r="DP94" s="991"/>
      <c r="DQ94" s="992"/>
      <c r="DR94" s="991"/>
      <c r="DS94" s="991"/>
      <c r="DT94" s="991"/>
      <c r="DU94" s="992"/>
      <c r="DV94" s="433"/>
      <c r="DW94" s="157"/>
    </row>
    <row r="95" spans="2:127" s="155" customFormat="1" ht="29.25" customHeight="1" x14ac:dyDescent="0.2">
      <c r="B95" s="415"/>
      <c r="C95" s="155">
        <v>0.18</v>
      </c>
      <c r="D95" s="156" t="s">
        <v>24</v>
      </c>
      <c r="E95" s="499" t="str">
        <f>VLOOKUP(D95,'OR - GERAL'!D:MR,10,FALSE)</f>
        <v>ILUMINAÇÃO PÚBLICA</v>
      </c>
      <c r="F95" s="614"/>
      <c r="G95" s="615"/>
      <c r="H95" s="615"/>
      <c r="I95" s="615"/>
      <c r="J95" s="615"/>
      <c r="K95" s="615"/>
      <c r="L95" s="615"/>
      <c r="M95" s="615"/>
      <c r="N95" s="615"/>
      <c r="O95" s="615"/>
      <c r="P95" s="615"/>
      <c r="Q95" s="615"/>
      <c r="R95" s="615"/>
      <c r="S95" s="615"/>
      <c r="T95" s="615"/>
      <c r="U95" s="615"/>
      <c r="V95" s="615"/>
      <c r="W95" s="615"/>
      <c r="X95" s="615"/>
      <c r="Y95" s="615"/>
      <c r="Z95" s="615"/>
      <c r="AA95" s="615"/>
      <c r="AB95" s="615"/>
      <c r="AC95" s="615"/>
      <c r="AD95" s="615"/>
      <c r="AE95" s="615"/>
      <c r="AF95" s="615"/>
      <c r="AG95" s="615"/>
      <c r="AH95" s="615"/>
      <c r="AI95" s="615"/>
      <c r="AJ95" s="615"/>
      <c r="AK95" s="616"/>
      <c r="AL95" s="615"/>
      <c r="AM95" s="615"/>
      <c r="AN95" s="615"/>
      <c r="AO95" s="615"/>
      <c r="AP95" s="615"/>
      <c r="AQ95" s="615"/>
      <c r="AR95" s="615"/>
      <c r="AS95" s="615"/>
      <c r="AT95" s="615"/>
      <c r="AU95" s="615"/>
      <c r="AV95" s="615"/>
      <c r="AW95" s="616"/>
      <c r="AX95" s="615"/>
      <c r="AY95" s="615"/>
      <c r="AZ95" s="615"/>
      <c r="BA95" s="615"/>
      <c r="BB95" s="615"/>
      <c r="BC95" s="615"/>
      <c r="BD95" s="615"/>
      <c r="BE95" s="615"/>
      <c r="BF95" s="615"/>
      <c r="BG95" s="615"/>
      <c r="BH95" s="615"/>
      <c r="BI95" s="615"/>
      <c r="BJ95" s="615"/>
      <c r="BK95" s="615"/>
      <c r="BL95" s="615"/>
      <c r="BM95" s="616"/>
      <c r="BN95" s="615"/>
      <c r="BO95" s="615"/>
      <c r="BP95" s="615"/>
      <c r="BQ95" s="615"/>
      <c r="BR95" s="615"/>
      <c r="BS95" s="615"/>
      <c r="BT95" s="615"/>
      <c r="BU95" s="615"/>
      <c r="BV95" s="615"/>
      <c r="BW95" s="615"/>
      <c r="BX95" s="615"/>
      <c r="BY95" s="615"/>
      <c r="BZ95" s="615"/>
      <c r="CA95" s="615"/>
      <c r="CB95" s="615"/>
      <c r="CC95" s="615"/>
      <c r="CD95" s="615"/>
      <c r="CE95" s="615"/>
      <c r="CF95" s="615"/>
      <c r="CG95" s="615"/>
      <c r="CH95" s="615"/>
      <c r="CI95" s="615"/>
      <c r="CJ95" s="615"/>
      <c r="CK95" s="615"/>
      <c r="CL95" s="615"/>
      <c r="CM95" s="615"/>
      <c r="CN95" s="615"/>
      <c r="CO95" s="616"/>
      <c r="CP95" s="615"/>
      <c r="CQ95" s="615"/>
      <c r="CR95" s="615"/>
      <c r="CS95" s="616"/>
      <c r="CT95" s="615"/>
      <c r="CU95" s="615"/>
      <c r="CV95" s="615"/>
      <c r="CW95" s="615"/>
      <c r="CX95" s="615"/>
      <c r="CY95" s="615"/>
      <c r="CZ95" s="615"/>
      <c r="DA95" s="615"/>
      <c r="DB95" s="615"/>
      <c r="DC95" s="615"/>
      <c r="DD95" s="615"/>
      <c r="DE95" s="615"/>
      <c r="DF95" s="615"/>
      <c r="DG95" s="615"/>
      <c r="DH95" s="615"/>
      <c r="DI95" s="615"/>
      <c r="DJ95" s="615"/>
      <c r="DK95" s="615"/>
      <c r="DL95" s="615"/>
      <c r="DM95" s="615"/>
      <c r="DN95" s="615"/>
      <c r="DO95" s="615"/>
      <c r="DP95" s="615"/>
      <c r="DQ95" s="615"/>
      <c r="DR95" s="615"/>
      <c r="DS95" s="615"/>
      <c r="DT95" s="615"/>
      <c r="DU95" s="616"/>
    </row>
    <row r="96" spans="2:127" s="166" customFormat="1" ht="12.75" customHeight="1" x14ac:dyDescent="0.2">
      <c r="B96" s="415"/>
      <c r="D96" s="158"/>
      <c r="E96" s="490"/>
      <c r="F96" s="186"/>
      <c r="G96" s="187"/>
      <c r="H96" s="187"/>
      <c r="I96" s="188"/>
      <c r="J96" s="186"/>
      <c r="K96" s="187"/>
      <c r="L96" s="187"/>
      <c r="M96" s="188"/>
      <c r="N96" s="186"/>
      <c r="O96" s="187"/>
      <c r="P96" s="187"/>
      <c r="Q96" s="188"/>
      <c r="R96" s="186"/>
      <c r="S96" s="187"/>
      <c r="T96" s="187"/>
      <c r="U96" s="188"/>
      <c r="V96" s="186"/>
      <c r="W96" s="187"/>
      <c r="X96" s="187"/>
      <c r="Y96" s="188"/>
      <c r="Z96" s="186"/>
      <c r="AA96" s="187"/>
      <c r="AB96" s="187"/>
      <c r="AC96" s="188"/>
      <c r="AD96" s="186"/>
      <c r="AE96" s="187"/>
      <c r="AF96" s="187"/>
      <c r="AG96" s="188"/>
      <c r="AH96" s="186"/>
      <c r="AI96" s="187"/>
      <c r="AJ96" s="187"/>
      <c r="AK96" s="189"/>
      <c r="AL96" s="211"/>
      <c r="AM96" s="200"/>
      <c r="AN96" s="200"/>
      <c r="AO96" s="201"/>
      <c r="AP96" s="211"/>
      <c r="AQ96" s="200"/>
      <c r="AR96" s="200"/>
      <c r="AS96" s="201"/>
      <c r="AT96" s="211"/>
      <c r="AU96" s="200"/>
      <c r="AV96" s="200"/>
      <c r="AW96" s="201"/>
      <c r="AX96" s="565"/>
      <c r="AY96" s="200"/>
      <c r="AZ96" s="200"/>
      <c r="BA96" s="201"/>
      <c r="BB96" s="565"/>
      <c r="BC96" s="200"/>
      <c r="BD96" s="200"/>
      <c r="BE96" s="201"/>
      <c r="BF96" s="565"/>
      <c r="BG96" s="200"/>
      <c r="BH96" s="200"/>
      <c r="BI96" s="201"/>
      <c r="BJ96" s="211"/>
      <c r="BK96" s="200"/>
      <c r="BL96" s="200"/>
      <c r="BM96" s="201"/>
      <c r="BN96" s="211"/>
      <c r="BO96" s="200"/>
      <c r="BP96" s="200"/>
      <c r="BQ96" s="237"/>
      <c r="BR96" s="186"/>
      <c r="BS96" s="187"/>
      <c r="BT96" s="187"/>
      <c r="BU96" s="188"/>
      <c r="BV96" s="186"/>
      <c r="BW96" s="187"/>
      <c r="BX96" s="187"/>
      <c r="BY96" s="188"/>
      <c r="BZ96" s="186"/>
      <c r="CA96" s="187"/>
      <c r="CB96" s="187"/>
      <c r="CC96" s="188"/>
      <c r="CD96" s="186"/>
      <c r="CE96" s="187"/>
      <c r="CF96" s="187"/>
      <c r="CG96" s="188"/>
      <c r="CH96" s="186"/>
      <c r="CI96" s="187"/>
      <c r="CJ96" s="187"/>
      <c r="CK96" s="188"/>
      <c r="CL96" s="186"/>
      <c r="CM96" s="187"/>
      <c r="CN96" s="187"/>
      <c r="CO96" s="189"/>
      <c r="CP96" s="186"/>
      <c r="CQ96" s="187"/>
      <c r="CR96" s="187"/>
      <c r="CS96" s="189"/>
      <c r="CT96" s="186"/>
      <c r="CU96" s="187"/>
      <c r="CV96" s="187"/>
      <c r="CW96" s="189"/>
      <c r="CX96" s="186"/>
      <c r="CY96" s="187"/>
      <c r="CZ96" s="187"/>
      <c r="DA96" s="189"/>
      <c r="DB96" s="186"/>
      <c r="DC96" s="187"/>
      <c r="DD96" s="187"/>
      <c r="DE96" s="189"/>
      <c r="DF96" s="186"/>
      <c r="DG96" s="187"/>
      <c r="DH96" s="187"/>
      <c r="DI96" s="189"/>
      <c r="DJ96" s="186"/>
      <c r="DK96" s="187"/>
      <c r="DL96" s="187"/>
      <c r="DM96" s="189"/>
      <c r="DN96" s="186"/>
      <c r="DO96" s="187"/>
      <c r="DP96" s="187"/>
      <c r="DQ96" s="189"/>
      <c r="DR96" s="621"/>
    </row>
    <row r="97" spans="2:127" s="155" customFormat="1" ht="15" customHeight="1" x14ac:dyDescent="0.2">
      <c r="B97" s="415" t="e">
        <f>#REF!</f>
        <v>#REF!</v>
      </c>
      <c r="D97" s="156" t="s">
        <v>25</v>
      </c>
      <c r="E97" s="567" t="str">
        <f>VLOOKUP(D97,'OR - GERAL'!D:MR,10,FALSE)</f>
        <v>Iluminação Pública</v>
      </c>
      <c r="F97" s="991"/>
      <c r="G97" s="991"/>
      <c r="H97" s="991"/>
      <c r="I97" s="992"/>
      <c r="J97" s="991"/>
      <c r="K97" s="991"/>
      <c r="L97" s="991"/>
      <c r="M97" s="992"/>
      <c r="N97" s="991"/>
      <c r="O97" s="991"/>
      <c r="P97" s="991"/>
      <c r="Q97" s="992"/>
      <c r="R97" s="991"/>
      <c r="S97" s="991"/>
      <c r="T97" s="991"/>
      <c r="U97" s="992"/>
      <c r="V97" s="991"/>
      <c r="W97" s="991"/>
      <c r="X97" s="991"/>
      <c r="Y97" s="992"/>
      <c r="Z97" s="991"/>
      <c r="AA97" s="991"/>
      <c r="AB97" s="991"/>
      <c r="AC97" s="992"/>
      <c r="AD97" s="991"/>
      <c r="AE97" s="991"/>
      <c r="AF97" s="991"/>
      <c r="AG97" s="992"/>
      <c r="AH97" s="991"/>
      <c r="AI97" s="991"/>
      <c r="AJ97" s="991"/>
      <c r="AK97" s="992"/>
      <c r="AL97" s="991"/>
      <c r="AM97" s="991"/>
      <c r="AN97" s="991"/>
      <c r="AO97" s="992"/>
      <c r="AP97" s="991"/>
      <c r="AQ97" s="991"/>
      <c r="AR97" s="991"/>
      <c r="AS97" s="992"/>
      <c r="AT97" s="991"/>
      <c r="AU97" s="991"/>
      <c r="AV97" s="991"/>
      <c r="AW97" s="992"/>
      <c r="AX97" s="991"/>
      <c r="AY97" s="991"/>
      <c r="AZ97" s="991"/>
      <c r="BA97" s="992"/>
      <c r="BB97" s="991"/>
      <c r="BC97" s="991"/>
      <c r="BD97" s="991"/>
      <c r="BE97" s="992"/>
      <c r="BF97" s="991"/>
      <c r="BG97" s="991"/>
      <c r="BH97" s="991"/>
      <c r="BI97" s="992"/>
      <c r="BJ97" s="991"/>
      <c r="BK97" s="991"/>
      <c r="BL97" s="991"/>
      <c r="BM97" s="992"/>
      <c r="BN97" s="991"/>
      <c r="BO97" s="991"/>
      <c r="BP97" s="991"/>
      <c r="BQ97" s="992"/>
      <c r="BR97" s="991"/>
      <c r="BS97" s="991"/>
      <c r="BT97" s="991"/>
      <c r="BU97" s="992"/>
      <c r="BV97" s="991"/>
      <c r="BW97" s="991"/>
      <c r="BX97" s="991"/>
      <c r="BY97" s="992"/>
      <c r="BZ97" s="991"/>
      <c r="CA97" s="991"/>
      <c r="CB97" s="991"/>
      <c r="CC97" s="992"/>
      <c r="CD97" s="991"/>
      <c r="CE97" s="991"/>
      <c r="CF97" s="991"/>
      <c r="CG97" s="992"/>
      <c r="CH97" s="991"/>
      <c r="CI97" s="991"/>
      <c r="CJ97" s="991"/>
      <c r="CK97" s="992"/>
      <c r="CL97" s="991"/>
      <c r="CM97" s="991"/>
      <c r="CN97" s="991"/>
      <c r="CO97" s="992"/>
      <c r="CP97" s="991"/>
      <c r="CQ97" s="991"/>
      <c r="CR97" s="991"/>
      <c r="CS97" s="992"/>
      <c r="CT97" s="991"/>
      <c r="CU97" s="991"/>
      <c r="CV97" s="991"/>
      <c r="CW97" s="992"/>
      <c r="CX97" s="991"/>
      <c r="CY97" s="991"/>
      <c r="CZ97" s="991"/>
      <c r="DA97" s="992"/>
      <c r="DB97" s="991"/>
      <c r="DC97" s="991"/>
      <c r="DD97" s="991"/>
      <c r="DE97" s="992"/>
      <c r="DF97" s="991"/>
      <c r="DG97" s="991"/>
      <c r="DH97" s="991"/>
      <c r="DI97" s="992"/>
      <c r="DJ97" s="991"/>
      <c r="DK97" s="991"/>
      <c r="DL97" s="991"/>
      <c r="DM97" s="992"/>
      <c r="DN97" s="991"/>
      <c r="DO97" s="991"/>
      <c r="DP97" s="991"/>
      <c r="DQ97" s="992"/>
      <c r="DR97" s="991"/>
      <c r="DS97" s="991"/>
      <c r="DT97" s="991"/>
      <c r="DU97" s="992"/>
      <c r="DV97" s="433"/>
      <c r="DW97" s="157"/>
    </row>
    <row r="98" spans="2:127" s="166" customFormat="1" ht="12.75" customHeight="1" x14ac:dyDescent="0.2">
      <c r="B98" s="417"/>
      <c r="D98" s="158"/>
      <c r="E98" s="490"/>
      <c r="F98" s="186"/>
      <c r="G98" s="187"/>
      <c r="H98" s="187"/>
      <c r="I98" s="188"/>
      <c r="J98" s="186"/>
      <c r="K98" s="187"/>
      <c r="L98" s="187"/>
      <c r="M98" s="188"/>
      <c r="N98" s="186"/>
      <c r="O98" s="187"/>
      <c r="P98" s="187"/>
      <c r="Q98" s="188"/>
      <c r="R98" s="186"/>
      <c r="S98" s="187"/>
      <c r="T98" s="187"/>
      <c r="U98" s="188"/>
      <c r="V98" s="186"/>
      <c r="W98" s="187"/>
      <c r="X98" s="187"/>
      <c r="Y98" s="188"/>
      <c r="Z98" s="186"/>
      <c r="AA98" s="187"/>
      <c r="AB98" s="187"/>
      <c r="AC98" s="188"/>
      <c r="AD98" s="186"/>
      <c r="AE98" s="187"/>
      <c r="AF98" s="187"/>
      <c r="AG98" s="188"/>
      <c r="AH98" s="186"/>
      <c r="AI98" s="187"/>
      <c r="AJ98" s="187"/>
      <c r="AK98" s="188"/>
      <c r="AL98" s="211"/>
      <c r="AM98" s="200"/>
      <c r="AN98" s="200"/>
      <c r="AO98" s="201"/>
      <c r="AP98" s="211"/>
      <c r="AQ98" s="200"/>
      <c r="AR98" s="200"/>
      <c r="AS98" s="201"/>
      <c r="AT98" s="211"/>
      <c r="AU98" s="200"/>
      <c r="AV98" s="200"/>
      <c r="AW98" s="237"/>
      <c r="AX98" s="565"/>
      <c r="AY98" s="200"/>
      <c r="AZ98" s="200"/>
      <c r="BA98" s="201"/>
      <c r="BB98" s="565"/>
      <c r="BC98" s="200"/>
      <c r="BD98" s="200"/>
      <c r="BE98" s="201"/>
      <c r="BF98" s="565"/>
      <c r="BG98" s="200"/>
      <c r="BH98" s="200"/>
      <c r="BI98" s="201"/>
      <c r="BJ98" s="186"/>
      <c r="BK98" s="187"/>
      <c r="BL98" s="187"/>
      <c r="BM98" s="189"/>
      <c r="BN98" s="186"/>
      <c r="BO98" s="187"/>
      <c r="BP98" s="187"/>
      <c r="BQ98" s="188"/>
      <c r="BR98" s="186"/>
      <c r="BS98" s="187"/>
      <c r="BT98" s="187"/>
      <c r="BU98" s="188"/>
      <c r="BV98" s="186"/>
      <c r="BW98" s="187"/>
      <c r="BX98" s="187"/>
      <c r="BY98" s="188"/>
      <c r="BZ98" s="186"/>
      <c r="CA98" s="187"/>
      <c r="CB98" s="187"/>
      <c r="CC98" s="188"/>
      <c r="CD98" s="186"/>
      <c r="CE98" s="187"/>
      <c r="CF98" s="187"/>
      <c r="CG98" s="188"/>
      <c r="CH98" s="186"/>
      <c r="CI98" s="187"/>
      <c r="CJ98" s="187"/>
      <c r="CK98" s="188"/>
      <c r="CL98" s="186"/>
      <c r="CM98" s="187"/>
      <c r="CN98" s="187"/>
      <c r="CO98" s="189"/>
      <c r="CP98" s="186"/>
      <c r="CQ98" s="187"/>
      <c r="CR98" s="187"/>
      <c r="CS98" s="189"/>
      <c r="CT98" s="186"/>
      <c r="CU98" s="187"/>
      <c r="CV98" s="187"/>
      <c r="CW98" s="189"/>
      <c r="CX98" s="186"/>
      <c r="CY98" s="187"/>
      <c r="CZ98" s="187"/>
      <c r="DA98" s="189"/>
      <c r="DB98" s="186"/>
      <c r="DC98" s="187"/>
      <c r="DD98" s="187"/>
      <c r="DE98" s="189"/>
      <c r="DF98" s="186"/>
      <c r="DG98" s="187"/>
      <c r="DH98" s="187"/>
      <c r="DI98" s="189"/>
      <c r="DJ98" s="186"/>
      <c r="DK98" s="187"/>
      <c r="DL98" s="187"/>
      <c r="DM98" s="189"/>
      <c r="DN98" s="186"/>
      <c r="DO98" s="187"/>
      <c r="DP98" s="187"/>
      <c r="DQ98" s="189"/>
      <c r="DR98" s="621"/>
    </row>
    <row r="99" spans="2:127" s="155" customFormat="1" ht="15" customHeight="1" x14ac:dyDescent="0.2">
      <c r="B99" s="419" t="e">
        <f>#REF!</f>
        <v>#REF!</v>
      </c>
      <c r="D99" s="156" t="s">
        <v>35</v>
      </c>
      <c r="E99" s="567" t="e">
        <f>VLOOKUP(D99,'OR - GERAL'!D:MR,10,FALSE)</f>
        <v>#N/A</v>
      </c>
      <c r="F99" s="991"/>
      <c r="G99" s="991"/>
      <c r="H99" s="991"/>
      <c r="I99" s="992"/>
      <c r="J99" s="991"/>
      <c r="K99" s="991"/>
      <c r="L99" s="991"/>
      <c r="M99" s="992"/>
      <c r="N99" s="991"/>
      <c r="O99" s="991"/>
      <c r="P99" s="991"/>
      <c r="Q99" s="992"/>
      <c r="R99" s="991"/>
      <c r="S99" s="991"/>
      <c r="T99" s="991"/>
      <c r="U99" s="992"/>
      <c r="V99" s="991"/>
      <c r="W99" s="991"/>
      <c r="X99" s="991"/>
      <c r="Y99" s="992"/>
      <c r="Z99" s="991"/>
      <c r="AA99" s="991"/>
      <c r="AB99" s="991"/>
      <c r="AC99" s="992"/>
      <c r="AD99" s="991"/>
      <c r="AE99" s="991"/>
      <c r="AF99" s="991"/>
      <c r="AG99" s="992"/>
      <c r="AH99" s="991"/>
      <c r="AI99" s="991"/>
      <c r="AJ99" s="991"/>
      <c r="AK99" s="992"/>
      <c r="AL99" s="991"/>
      <c r="AM99" s="991"/>
      <c r="AN99" s="991"/>
      <c r="AO99" s="992"/>
      <c r="AP99" s="991"/>
      <c r="AQ99" s="991"/>
      <c r="AR99" s="991"/>
      <c r="AS99" s="992"/>
      <c r="AT99" s="991"/>
      <c r="AU99" s="991"/>
      <c r="AV99" s="991"/>
      <c r="AW99" s="992"/>
      <c r="AX99" s="991"/>
      <c r="AY99" s="991"/>
      <c r="AZ99" s="991"/>
      <c r="BA99" s="992"/>
      <c r="BB99" s="991"/>
      <c r="BC99" s="991"/>
      <c r="BD99" s="991"/>
      <c r="BE99" s="992"/>
      <c r="BF99" s="991"/>
      <c r="BG99" s="991"/>
      <c r="BH99" s="991"/>
      <c r="BI99" s="992"/>
      <c r="BJ99" s="991"/>
      <c r="BK99" s="991"/>
      <c r="BL99" s="991"/>
      <c r="BM99" s="992"/>
      <c r="BN99" s="991"/>
      <c r="BO99" s="991"/>
      <c r="BP99" s="991"/>
      <c r="BQ99" s="992"/>
      <c r="BR99" s="991"/>
      <c r="BS99" s="991"/>
      <c r="BT99" s="991"/>
      <c r="BU99" s="992"/>
      <c r="BV99" s="991"/>
      <c r="BW99" s="991"/>
      <c r="BX99" s="991"/>
      <c r="BY99" s="992"/>
      <c r="BZ99" s="991"/>
      <c r="CA99" s="991"/>
      <c r="CB99" s="991"/>
      <c r="CC99" s="992"/>
      <c r="CD99" s="991"/>
      <c r="CE99" s="991"/>
      <c r="CF99" s="991"/>
      <c r="CG99" s="992"/>
      <c r="CH99" s="991"/>
      <c r="CI99" s="991"/>
      <c r="CJ99" s="991"/>
      <c r="CK99" s="992"/>
      <c r="CL99" s="991"/>
      <c r="CM99" s="991"/>
      <c r="CN99" s="991"/>
      <c r="CO99" s="992"/>
      <c r="CP99" s="991"/>
      <c r="CQ99" s="991"/>
      <c r="CR99" s="991"/>
      <c r="CS99" s="992"/>
      <c r="CT99" s="991"/>
      <c r="CU99" s="991"/>
      <c r="CV99" s="991"/>
      <c r="CW99" s="992"/>
      <c r="CX99" s="991"/>
      <c r="CY99" s="991"/>
      <c r="CZ99" s="991"/>
      <c r="DA99" s="992"/>
      <c r="DB99" s="991"/>
      <c r="DC99" s="991"/>
      <c r="DD99" s="991"/>
      <c r="DE99" s="992"/>
      <c r="DF99" s="991"/>
      <c r="DG99" s="991"/>
      <c r="DH99" s="991"/>
      <c r="DI99" s="992"/>
      <c r="DJ99" s="991"/>
      <c r="DK99" s="991"/>
      <c r="DL99" s="991"/>
      <c r="DM99" s="992"/>
      <c r="DN99" s="991"/>
      <c r="DO99" s="991"/>
      <c r="DP99" s="991"/>
      <c r="DQ99" s="992"/>
      <c r="DR99" s="991"/>
      <c r="DS99" s="991"/>
      <c r="DT99" s="991"/>
      <c r="DU99" s="992"/>
      <c r="DV99" s="433"/>
      <c r="DW99" s="157"/>
    </row>
    <row r="100" spans="2:127" s="155" customFormat="1" ht="29.25" customHeight="1" x14ac:dyDescent="0.2">
      <c r="B100" s="415"/>
      <c r="C100" s="155">
        <v>0.18</v>
      </c>
      <c r="D100" s="156" t="s">
        <v>115</v>
      </c>
      <c r="E100" s="499" t="str">
        <f>VLOOKUP(D100,'OR - GERAL'!D:MR,10,FALSE)</f>
        <v>PAISAGISMO E VEGETAÇÃO</v>
      </c>
      <c r="F100" s="614"/>
      <c r="G100" s="615"/>
      <c r="H100" s="615"/>
      <c r="I100" s="615"/>
      <c r="J100" s="615"/>
      <c r="K100" s="615"/>
      <c r="L100" s="615"/>
      <c r="M100" s="615"/>
      <c r="N100" s="615"/>
      <c r="O100" s="615"/>
      <c r="P100" s="615"/>
      <c r="Q100" s="615"/>
      <c r="R100" s="615"/>
      <c r="S100" s="615"/>
      <c r="T100" s="615"/>
      <c r="U100" s="615"/>
      <c r="V100" s="615"/>
      <c r="W100" s="615"/>
      <c r="X100" s="615"/>
      <c r="Y100" s="615"/>
      <c r="Z100" s="615"/>
      <c r="AA100" s="615"/>
      <c r="AB100" s="615"/>
      <c r="AC100" s="615"/>
      <c r="AD100" s="615"/>
      <c r="AE100" s="615"/>
      <c r="AF100" s="615"/>
      <c r="AG100" s="615"/>
      <c r="AH100" s="615"/>
      <c r="AI100" s="615"/>
      <c r="AJ100" s="615"/>
      <c r="AK100" s="616"/>
      <c r="AL100" s="615"/>
      <c r="AM100" s="615"/>
      <c r="AN100" s="615"/>
      <c r="AO100" s="615"/>
      <c r="AP100" s="615"/>
      <c r="AQ100" s="615"/>
      <c r="AR100" s="615"/>
      <c r="AS100" s="615"/>
      <c r="AT100" s="615"/>
      <c r="AU100" s="615"/>
      <c r="AV100" s="615"/>
      <c r="AW100" s="616"/>
      <c r="AX100" s="615"/>
      <c r="AY100" s="615"/>
      <c r="AZ100" s="615"/>
      <c r="BA100" s="615"/>
      <c r="BB100" s="615"/>
      <c r="BC100" s="615"/>
      <c r="BD100" s="615"/>
      <c r="BE100" s="615"/>
      <c r="BF100" s="615"/>
      <c r="BG100" s="615"/>
      <c r="BH100" s="615"/>
      <c r="BI100" s="615"/>
      <c r="BJ100" s="615"/>
      <c r="BK100" s="615"/>
      <c r="BL100" s="615"/>
      <c r="BM100" s="616"/>
      <c r="BN100" s="615"/>
      <c r="BO100" s="615"/>
      <c r="BP100" s="615"/>
      <c r="BQ100" s="615"/>
      <c r="BR100" s="615"/>
      <c r="BS100" s="615"/>
      <c r="BT100" s="615"/>
      <c r="BU100" s="615"/>
      <c r="BV100" s="615"/>
      <c r="BW100" s="615"/>
      <c r="BX100" s="615"/>
      <c r="BY100" s="615"/>
      <c r="BZ100" s="615"/>
      <c r="CA100" s="615"/>
      <c r="CB100" s="615"/>
      <c r="CC100" s="615"/>
      <c r="CD100" s="615"/>
      <c r="CE100" s="615"/>
      <c r="CF100" s="615"/>
      <c r="CG100" s="615"/>
      <c r="CH100" s="615"/>
      <c r="CI100" s="615"/>
      <c r="CJ100" s="615"/>
      <c r="CK100" s="615"/>
      <c r="CL100" s="615"/>
      <c r="CM100" s="615"/>
      <c r="CN100" s="615"/>
      <c r="CO100" s="616"/>
      <c r="CP100" s="615"/>
      <c r="CQ100" s="615"/>
      <c r="CR100" s="615"/>
      <c r="CS100" s="616"/>
      <c r="CT100" s="615"/>
      <c r="CU100" s="615"/>
      <c r="CV100" s="615"/>
      <c r="CW100" s="615"/>
      <c r="CX100" s="615"/>
      <c r="CY100" s="615"/>
      <c r="CZ100" s="615"/>
      <c r="DA100" s="615"/>
      <c r="DB100" s="615"/>
      <c r="DC100" s="615"/>
      <c r="DD100" s="615"/>
      <c r="DE100" s="615"/>
      <c r="DF100" s="615"/>
      <c r="DG100" s="615"/>
      <c r="DH100" s="615"/>
      <c r="DI100" s="615"/>
      <c r="DJ100" s="615"/>
      <c r="DK100" s="615"/>
      <c r="DL100" s="615"/>
      <c r="DM100" s="615"/>
      <c r="DN100" s="615"/>
      <c r="DO100" s="615"/>
      <c r="DP100" s="615"/>
      <c r="DQ100" s="615"/>
      <c r="DR100" s="615"/>
      <c r="DS100" s="615"/>
      <c r="DT100" s="615"/>
      <c r="DU100" s="616"/>
    </row>
    <row r="101" spans="2:127" s="166" customFormat="1" ht="12.75" customHeight="1" x14ac:dyDescent="0.2">
      <c r="B101" s="415"/>
      <c r="D101" s="158"/>
      <c r="E101" s="490"/>
      <c r="F101" s="186"/>
      <c r="G101" s="187"/>
      <c r="H101" s="187"/>
      <c r="I101" s="188"/>
      <c r="J101" s="186"/>
      <c r="K101" s="187"/>
      <c r="L101" s="187"/>
      <c r="M101" s="188"/>
      <c r="N101" s="186"/>
      <c r="O101" s="187"/>
      <c r="P101" s="187"/>
      <c r="Q101" s="188"/>
      <c r="R101" s="186"/>
      <c r="S101" s="187"/>
      <c r="T101" s="187"/>
      <c r="U101" s="188"/>
      <c r="V101" s="186"/>
      <c r="W101" s="187"/>
      <c r="X101" s="187"/>
      <c r="Y101" s="188"/>
      <c r="Z101" s="186"/>
      <c r="AA101" s="187"/>
      <c r="AB101" s="187"/>
      <c r="AC101" s="188"/>
      <c r="AD101" s="211"/>
      <c r="AE101" s="200"/>
      <c r="AF101" s="200"/>
      <c r="AG101" s="201"/>
      <c r="AH101" s="211"/>
      <c r="AI101" s="200"/>
      <c r="AJ101" s="200"/>
      <c r="AK101" s="237"/>
      <c r="AL101" s="211"/>
      <c r="AM101" s="200"/>
      <c r="AN101" s="200"/>
      <c r="AO101" s="201"/>
      <c r="AP101" s="211"/>
      <c r="AQ101" s="200"/>
      <c r="AR101" s="200"/>
      <c r="AS101" s="201"/>
      <c r="AT101" s="211"/>
      <c r="AU101" s="200"/>
      <c r="AV101" s="200"/>
      <c r="AW101" s="201"/>
      <c r="AX101" s="211"/>
      <c r="AY101" s="200"/>
      <c r="AZ101" s="200"/>
      <c r="BA101" s="201"/>
      <c r="BB101" s="211"/>
      <c r="BC101" s="200"/>
      <c r="BD101" s="200"/>
      <c r="BE101" s="201"/>
      <c r="BF101" s="211"/>
      <c r="BG101" s="200"/>
      <c r="BH101" s="200"/>
      <c r="BI101" s="201"/>
      <c r="BJ101" s="211"/>
      <c r="BK101" s="200"/>
      <c r="BL101" s="200"/>
      <c r="BM101" s="201"/>
      <c r="BN101" s="211"/>
      <c r="BO101" s="200"/>
      <c r="BP101" s="200"/>
      <c r="BQ101" s="201"/>
      <c r="BR101" s="211"/>
      <c r="BS101" s="200"/>
      <c r="BT101" s="200"/>
      <c r="BU101" s="201"/>
      <c r="BV101" s="186"/>
      <c r="BW101" s="187"/>
      <c r="BX101" s="187"/>
      <c r="BY101" s="188"/>
      <c r="BZ101" s="186"/>
      <c r="CA101" s="187"/>
      <c r="CB101" s="187"/>
      <c r="CC101" s="188"/>
      <c r="CD101" s="186"/>
      <c r="CE101" s="187"/>
      <c r="CF101" s="187"/>
      <c r="CG101" s="188"/>
      <c r="CH101" s="186"/>
      <c r="CI101" s="187"/>
      <c r="CJ101" s="187"/>
      <c r="CK101" s="188"/>
      <c r="CL101" s="186"/>
      <c r="CM101" s="187"/>
      <c r="CN101" s="187"/>
      <c r="CO101" s="189"/>
      <c r="CP101" s="186"/>
      <c r="CQ101" s="187"/>
      <c r="CR101" s="187"/>
      <c r="CS101" s="189"/>
      <c r="CT101" s="186"/>
      <c r="CU101" s="187"/>
      <c r="CV101" s="187"/>
      <c r="CW101" s="189"/>
      <c r="CX101" s="186"/>
      <c r="CY101" s="187"/>
      <c r="CZ101" s="187"/>
      <c r="DA101" s="189"/>
      <c r="DB101" s="186"/>
      <c r="DC101" s="187"/>
      <c r="DD101" s="187"/>
      <c r="DE101" s="189"/>
      <c r="DF101" s="186"/>
      <c r="DG101" s="187"/>
      <c r="DH101" s="187"/>
      <c r="DI101" s="189"/>
      <c r="DJ101" s="186"/>
      <c r="DK101" s="187"/>
      <c r="DL101" s="187"/>
      <c r="DM101" s="189"/>
      <c r="DN101" s="186"/>
      <c r="DO101" s="187"/>
      <c r="DP101" s="187"/>
      <c r="DQ101" s="189"/>
      <c r="DR101" s="621"/>
    </row>
    <row r="102" spans="2:127" s="155" customFormat="1" ht="15" customHeight="1" x14ac:dyDescent="0.2">
      <c r="B102" s="415" t="e">
        <f>#REF!</f>
        <v>#REF!</v>
      </c>
      <c r="D102" s="156" t="s">
        <v>114</v>
      </c>
      <c r="E102" s="567" t="str">
        <f>VLOOKUP(D102,'OR - GERAL'!D:MR,10,FALSE)</f>
        <v>Paisagismo</v>
      </c>
      <c r="F102" s="991"/>
      <c r="G102" s="991"/>
      <c r="H102" s="991"/>
      <c r="I102" s="992"/>
      <c r="J102" s="991"/>
      <c r="K102" s="991"/>
      <c r="L102" s="991"/>
      <c r="M102" s="992"/>
      <c r="N102" s="991"/>
      <c r="O102" s="991"/>
      <c r="P102" s="991"/>
      <c r="Q102" s="992"/>
      <c r="R102" s="991"/>
      <c r="S102" s="991"/>
      <c r="T102" s="991"/>
      <c r="U102" s="992"/>
      <c r="V102" s="991"/>
      <c r="W102" s="991"/>
      <c r="X102" s="991"/>
      <c r="Y102" s="992"/>
      <c r="Z102" s="991"/>
      <c r="AA102" s="991"/>
      <c r="AB102" s="991"/>
      <c r="AC102" s="992"/>
      <c r="AD102" s="991"/>
      <c r="AE102" s="991"/>
      <c r="AF102" s="991"/>
      <c r="AG102" s="992"/>
      <c r="AH102" s="991"/>
      <c r="AI102" s="991"/>
      <c r="AJ102" s="991"/>
      <c r="AK102" s="992"/>
      <c r="AL102" s="991"/>
      <c r="AM102" s="991"/>
      <c r="AN102" s="991"/>
      <c r="AO102" s="992"/>
      <c r="AP102" s="991"/>
      <c r="AQ102" s="991"/>
      <c r="AR102" s="991"/>
      <c r="AS102" s="992"/>
      <c r="AT102" s="991"/>
      <c r="AU102" s="991"/>
      <c r="AV102" s="991"/>
      <c r="AW102" s="992"/>
      <c r="AX102" s="991"/>
      <c r="AY102" s="991"/>
      <c r="AZ102" s="991"/>
      <c r="BA102" s="992"/>
      <c r="BB102" s="991"/>
      <c r="BC102" s="991"/>
      <c r="BD102" s="991"/>
      <c r="BE102" s="992"/>
      <c r="BF102" s="991"/>
      <c r="BG102" s="991"/>
      <c r="BH102" s="991"/>
      <c r="BI102" s="992"/>
      <c r="BJ102" s="991"/>
      <c r="BK102" s="991"/>
      <c r="BL102" s="991"/>
      <c r="BM102" s="992"/>
      <c r="BN102" s="991"/>
      <c r="BO102" s="991"/>
      <c r="BP102" s="991"/>
      <c r="BQ102" s="992"/>
      <c r="BR102" s="991"/>
      <c r="BS102" s="991"/>
      <c r="BT102" s="991"/>
      <c r="BU102" s="992"/>
      <c r="BV102" s="991"/>
      <c r="BW102" s="991"/>
      <c r="BX102" s="991"/>
      <c r="BY102" s="992"/>
      <c r="BZ102" s="991"/>
      <c r="CA102" s="991"/>
      <c r="CB102" s="991"/>
      <c r="CC102" s="992"/>
      <c r="CD102" s="991"/>
      <c r="CE102" s="991"/>
      <c r="CF102" s="991"/>
      <c r="CG102" s="992"/>
      <c r="CH102" s="991"/>
      <c r="CI102" s="991"/>
      <c r="CJ102" s="991"/>
      <c r="CK102" s="992"/>
      <c r="CL102" s="991"/>
      <c r="CM102" s="991"/>
      <c r="CN102" s="991"/>
      <c r="CO102" s="992"/>
      <c r="CP102" s="991"/>
      <c r="CQ102" s="991"/>
      <c r="CR102" s="991"/>
      <c r="CS102" s="992"/>
      <c r="CT102" s="991"/>
      <c r="CU102" s="991"/>
      <c r="CV102" s="991"/>
      <c r="CW102" s="992"/>
      <c r="CX102" s="991"/>
      <c r="CY102" s="991"/>
      <c r="CZ102" s="991"/>
      <c r="DA102" s="992"/>
      <c r="DB102" s="991"/>
      <c r="DC102" s="991"/>
      <c r="DD102" s="991"/>
      <c r="DE102" s="992"/>
      <c r="DF102" s="991"/>
      <c r="DG102" s="991"/>
      <c r="DH102" s="991"/>
      <c r="DI102" s="992"/>
      <c r="DJ102" s="991"/>
      <c r="DK102" s="991"/>
      <c r="DL102" s="991"/>
      <c r="DM102" s="992"/>
      <c r="DN102" s="991"/>
      <c r="DO102" s="991"/>
      <c r="DP102" s="991"/>
      <c r="DQ102" s="992"/>
      <c r="DR102" s="991"/>
      <c r="DS102" s="991"/>
      <c r="DT102" s="991"/>
      <c r="DU102" s="992"/>
      <c r="DV102" s="433"/>
      <c r="DW102" s="157"/>
    </row>
    <row r="103" spans="2:127" s="166" customFormat="1" ht="12.75" customHeight="1" x14ac:dyDescent="0.2">
      <c r="B103" s="415"/>
      <c r="D103" s="158"/>
      <c r="E103" s="490"/>
      <c r="F103" s="186"/>
      <c r="G103" s="187"/>
      <c r="H103" s="187"/>
      <c r="I103" s="188"/>
      <c r="J103" s="186"/>
      <c r="K103" s="187"/>
      <c r="L103" s="187"/>
      <c r="M103" s="188"/>
      <c r="N103" s="186"/>
      <c r="O103" s="187"/>
      <c r="P103" s="187"/>
      <c r="Q103" s="188"/>
      <c r="R103" s="186"/>
      <c r="S103" s="187"/>
      <c r="T103" s="187"/>
      <c r="U103" s="188"/>
      <c r="V103" s="186"/>
      <c r="W103" s="187"/>
      <c r="X103" s="187"/>
      <c r="Y103" s="188"/>
      <c r="Z103" s="186"/>
      <c r="AA103" s="187"/>
      <c r="AB103" s="187"/>
      <c r="AC103" s="188"/>
      <c r="AD103" s="211"/>
      <c r="AE103" s="200"/>
      <c r="AF103" s="200"/>
      <c r="AG103" s="201"/>
      <c r="AH103" s="211"/>
      <c r="AI103" s="200"/>
      <c r="AJ103" s="200"/>
      <c r="AK103" s="237"/>
      <c r="AL103" s="211"/>
      <c r="AM103" s="200"/>
      <c r="AN103" s="200"/>
      <c r="AO103" s="201"/>
      <c r="AP103" s="211"/>
      <c r="AQ103" s="200"/>
      <c r="AR103" s="200"/>
      <c r="AS103" s="201"/>
      <c r="AT103" s="211"/>
      <c r="AU103" s="200"/>
      <c r="AV103" s="200"/>
      <c r="AW103" s="201"/>
      <c r="AX103" s="211"/>
      <c r="AY103" s="200"/>
      <c r="AZ103" s="200"/>
      <c r="BA103" s="201"/>
      <c r="BB103" s="211"/>
      <c r="BC103" s="200"/>
      <c r="BD103" s="200"/>
      <c r="BE103" s="201"/>
      <c r="BF103" s="211"/>
      <c r="BG103" s="200"/>
      <c r="BH103" s="200"/>
      <c r="BI103" s="201"/>
      <c r="BJ103" s="211"/>
      <c r="BK103" s="200"/>
      <c r="BL103" s="200"/>
      <c r="BM103" s="201"/>
      <c r="BN103" s="211"/>
      <c r="BO103" s="200"/>
      <c r="BP103" s="200"/>
      <c r="BQ103" s="201"/>
      <c r="BR103" s="211"/>
      <c r="BS103" s="200"/>
      <c r="BT103" s="200"/>
      <c r="BU103" s="201"/>
      <c r="BV103" s="186"/>
      <c r="BW103" s="187"/>
      <c r="BX103" s="187"/>
      <c r="BY103" s="188"/>
      <c r="BZ103" s="186"/>
      <c r="CA103" s="187"/>
      <c r="CB103" s="187"/>
      <c r="CC103" s="188"/>
      <c r="CD103" s="186"/>
      <c r="CE103" s="187"/>
      <c r="CF103" s="187"/>
      <c r="CG103" s="188"/>
      <c r="CH103" s="186"/>
      <c r="CI103" s="187"/>
      <c r="CJ103" s="187"/>
      <c r="CK103" s="188"/>
      <c r="CL103" s="186"/>
      <c r="CM103" s="187"/>
      <c r="CN103" s="187"/>
      <c r="CO103" s="189"/>
      <c r="CP103" s="186"/>
      <c r="CQ103" s="187"/>
      <c r="CR103" s="187"/>
      <c r="CS103" s="189"/>
      <c r="CT103" s="186"/>
      <c r="CU103" s="187"/>
      <c r="CV103" s="187"/>
      <c r="CW103" s="189"/>
      <c r="CX103" s="186"/>
      <c r="CY103" s="187"/>
      <c r="CZ103" s="187"/>
      <c r="DA103" s="189"/>
      <c r="DB103" s="186"/>
      <c r="DC103" s="187"/>
      <c r="DD103" s="187"/>
      <c r="DE103" s="189"/>
      <c r="DF103" s="186"/>
      <c r="DG103" s="187"/>
      <c r="DH103" s="187"/>
      <c r="DI103" s="189"/>
      <c r="DJ103" s="186"/>
      <c r="DK103" s="187"/>
      <c r="DL103" s="187"/>
      <c r="DM103" s="189"/>
      <c r="DN103" s="186"/>
      <c r="DO103" s="187"/>
      <c r="DP103" s="187"/>
      <c r="DQ103" s="189"/>
      <c r="DR103" s="621"/>
    </row>
    <row r="104" spans="2:127" s="155" customFormat="1" ht="15" customHeight="1" x14ac:dyDescent="0.2">
      <c r="B104" s="415" t="e">
        <f>#REF!</f>
        <v>#REF!</v>
      </c>
      <c r="D104" s="156" t="s">
        <v>119</v>
      </c>
      <c r="E104" s="567" t="s">
        <v>179</v>
      </c>
      <c r="F104" s="991"/>
      <c r="G104" s="991"/>
      <c r="H104" s="991"/>
      <c r="I104" s="992"/>
      <c r="J104" s="991"/>
      <c r="K104" s="991"/>
      <c r="L104" s="991"/>
      <c r="M104" s="992"/>
      <c r="N104" s="991"/>
      <c r="O104" s="991"/>
      <c r="P104" s="991"/>
      <c r="Q104" s="992"/>
      <c r="R104" s="991"/>
      <c r="S104" s="991"/>
      <c r="T104" s="991"/>
      <c r="U104" s="992"/>
      <c r="V104" s="991"/>
      <c r="W104" s="991"/>
      <c r="X104" s="991"/>
      <c r="Y104" s="992"/>
      <c r="Z104" s="991"/>
      <c r="AA104" s="991"/>
      <c r="AB104" s="991"/>
      <c r="AC104" s="992"/>
      <c r="AD104" s="991"/>
      <c r="AE104" s="991"/>
      <c r="AF104" s="991"/>
      <c r="AG104" s="992"/>
      <c r="AH104" s="991"/>
      <c r="AI104" s="991"/>
      <c r="AJ104" s="991"/>
      <c r="AK104" s="992"/>
      <c r="AL104" s="991"/>
      <c r="AM104" s="991"/>
      <c r="AN104" s="991"/>
      <c r="AO104" s="992"/>
      <c r="AP104" s="991"/>
      <c r="AQ104" s="991"/>
      <c r="AR104" s="991"/>
      <c r="AS104" s="992"/>
      <c r="AT104" s="991"/>
      <c r="AU104" s="991"/>
      <c r="AV104" s="991"/>
      <c r="AW104" s="992"/>
      <c r="AX104" s="991"/>
      <c r="AY104" s="991"/>
      <c r="AZ104" s="991"/>
      <c r="BA104" s="992"/>
      <c r="BB104" s="991"/>
      <c r="BC104" s="991"/>
      <c r="BD104" s="991"/>
      <c r="BE104" s="992"/>
      <c r="BF104" s="991"/>
      <c r="BG104" s="991"/>
      <c r="BH104" s="991"/>
      <c r="BI104" s="992"/>
      <c r="BJ104" s="991"/>
      <c r="BK104" s="991"/>
      <c r="BL104" s="991"/>
      <c r="BM104" s="992"/>
      <c r="BN104" s="991"/>
      <c r="BO104" s="991"/>
      <c r="BP104" s="991"/>
      <c r="BQ104" s="992"/>
      <c r="BR104" s="991"/>
      <c r="BS104" s="991"/>
      <c r="BT104" s="991"/>
      <c r="BU104" s="992"/>
      <c r="BV104" s="991"/>
      <c r="BW104" s="991"/>
      <c r="BX104" s="991"/>
      <c r="BY104" s="992"/>
      <c r="BZ104" s="991"/>
      <c r="CA104" s="991"/>
      <c r="CB104" s="991"/>
      <c r="CC104" s="992"/>
      <c r="CD104" s="991"/>
      <c r="CE104" s="991"/>
      <c r="CF104" s="991"/>
      <c r="CG104" s="992"/>
      <c r="CH104" s="991"/>
      <c r="CI104" s="991"/>
      <c r="CJ104" s="991"/>
      <c r="CK104" s="992"/>
      <c r="CL104" s="991"/>
      <c r="CM104" s="991"/>
      <c r="CN104" s="991"/>
      <c r="CO104" s="992"/>
      <c r="CP104" s="991"/>
      <c r="CQ104" s="991"/>
      <c r="CR104" s="991"/>
      <c r="CS104" s="992"/>
      <c r="CT104" s="991"/>
      <c r="CU104" s="991"/>
      <c r="CV104" s="991"/>
      <c r="CW104" s="992"/>
      <c r="CX104" s="991"/>
      <c r="CY104" s="991"/>
      <c r="CZ104" s="991"/>
      <c r="DA104" s="992"/>
      <c r="DB104" s="991"/>
      <c r="DC104" s="991"/>
      <c r="DD104" s="991"/>
      <c r="DE104" s="992"/>
      <c r="DF104" s="991"/>
      <c r="DG104" s="991"/>
      <c r="DH104" s="991"/>
      <c r="DI104" s="992"/>
      <c r="DJ104" s="991"/>
      <c r="DK104" s="991"/>
      <c r="DL104" s="991"/>
      <c r="DM104" s="992"/>
      <c r="DN104" s="991"/>
      <c r="DO104" s="991"/>
      <c r="DP104" s="991"/>
      <c r="DQ104" s="992"/>
      <c r="DR104" s="991"/>
      <c r="DS104" s="991"/>
      <c r="DT104" s="991"/>
      <c r="DU104" s="992"/>
      <c r="DV104" s="433"/>
      <c r="DW104" s="157"/>
    </row>
    <row r="105" spans="2:127" s="166" customFormat="1" ht="12.75" customHeight="1" x14ac:dyDescent="0.2">
      <c r="B105" s="417"/>
      <c r="D105" s="158"/>
      <c r="E105" s="490"/>
      <c r="F105" s="186"/>
      <c r="G105" s="187"/>
      <c r="H105" s="187"/>
      <c r="I105" s="188"/>
      <c r="J105" s="186"/>
      <c r="K105" s="187"/>
      <c r="L105" s="187"/>
      <c r="M105" s="188"/>
      <c r="N105" s="186"/>
      <c r="O105" s="187"/>
      <c r="P105" s="187"/>
      <c r="Q105" s="188"/>
      <c r="R105" s="186"/>
      <c r="S105" s="187"/>
      <c r="T105" s="187"/>
      <c r="U105" s="188"/>
      <c r="V105" s="186"/>
      <c r="W105" s="187"/>
      <c r="X105" s="187"/>
      <c r="Y105" s="188"/>
      <c r="Z105" s="186"/>
      <c r="AA105" s="187"/>
      <c r="AB105" s="187"/>
      <c r="AC105" s="188"/>
      <c r="AD105" s="186"/>
      <c r="AE105" s="187"/>
      <c r="AF105" s="187"/>
      <c r="AG105" s="188"/>
      <c r="AH105" s="186"/>
      <c r="AI105" s="187"/>
      <c r="AJ105" s="187"/>
      <c r="AK105" s="189"/>
      <c r="AL105" s="211"/>
      <c r="AM105" s="200"/>
      <c r="AN105" s="200"/>
      <c r="AO105" s="201"/>
      <c r="AP105" s="211"/>
      <c r="AQ105" s="200"/>
      <c r="AR105" s="200"/>
      <c r="AS105" s="201"/>
      <c r="AT105" s="186"/>
      <c r="AU105" s="187"/>
      <c r="AV105" s="187"/>
      <c r="AW105" s="189"/>
      <c r="AX105" s="247"/>
      <c r="AY105" s="187"/>
      <c r="AZ105" s="187"/>
      <c r="BA105" s="188"/>
      <c r="BB105" s="211"/>
      <c r="BC105" s="200"/>
      <c r="BD105" s="200"/>
      <c r="BE105" s="201"/>
      <c r="BF105" s="211"/>
      <c r="BG105" s="200"/>
      <c r="BH105" s="200"/>
      <c r="BI105" s="201"/>
      <c r="BJ105" s="186"/>
      <c r="BK105" s="187"/>
      <c r="BL105" s="187"/>
      <c r="BM105" s="189"/>
      <c r="BN105" s="186"/>
      <c r="BO105" s="187"/>
      <c r="BP105" s="187"/>
      <c r="BQ105" s="188"/>
      <c r="BR105" s="186"/>
      <c r="BS105" s="187"/>
      <c r="BT105" s="187"/>
      <c r="BU105" s="188"/>
      <c r="BV105" s="186"/>
      <c r="BW105" s="187"/>
      <c r="BX105" s="187"/>
      <c r="BY105" s="188"/>
      <c r="BZ105" s="186"/>
      <c r="CA105" s="187"/>
      <c r="CB105" s="187"/>
      <c r="CC105" s="188"/>
      <c r="CD105" s="186"/>
      <c r="CE105" s="187"/>
      <c r="CF105" s="187"/>
      <c r="CG105" s="188"/>
      <c r="CH105" s="186"/>
      <c r="CI105" s="187"/>
      <c r="CJ105" s="187"/>
      <c r="CK105" s="188"/>
      <c r="CL105" s="186"/>
      <c r="CM105" s="187"/>
      <c r="CN105" s="187"/>
      <c r="CO105" s="189"/>
      <c r="CP105" s="186"/>
      <c r="CQ105" s="187"/>
      <c r="CR105" s="187"/>
      <c r="CS105" s="189"/>
      <c r="CT105" s="186"/>
      <c r="CU105" s="187"/>
      <c r="CV105" s="187"/>
      <c r="CW105" s="189"/>
      <c r="CX105" s="186"/>
      <c r="CY105" s="187"/>
      <c r="CZ105" s="187"/>
      <c r="DA105" s="189"/>
      <c r="DB105" s="186"/>
      <c r="DC105" s="187"/>
      <c r="DD105" s="187"/>
      <c r="DE105" s="189"/>
      <c r="DF105" s="186"/>
      <c r="DG105" s="187"/>
      <c r="DH105" s="187"/>
      <c r="DI105" s="189"/>
      <c r="DJ105" s="186"/>
      <c r="DK105" s="187"/>
      <c r="DL105" s="187"/>
      <c r="DM105" s="189"/>
      <c r="DN105" s="186"/>
      <c r="DO105" s="187"/>
      <c r="DP105" s="187"/>
      <c r="DQ105" s="189"/>
      <c r="DR105" s="621"/>
    </row>
    <row r="106" spans="2:127" s="155" customFormat="1" ht="15" customHeight="1" x14ac:dyDescent="0.2">
      <c r="B106" s="419" t="e">
        <f>#REF!</f>
        <v>#REF!</v>
      </c>
      <c r="D106" s="156" t="s">
        <v>116</v>
      </c>
      <c r="E106" s="567" t="e">
        <f>VLOOKUP(D106,'OR - GERAL'!D:MR,10,FALSE)</f>
        <v>#N/A</v>
      </c>
      <c r="F106" s="991"/>
      <c r="G106" s="991"/>
      <c r="H106" s="991"/>
      <c r="I106" s="992"/>
      <c r="J106" s="991"/>
      <c r="K106" s="991"/>
      <c r="L106" s="991"/>
      <c r="M106" s="992"/>
      <c r="N106" s="991"/>
      <c r="O106" s="991"/>
      <c r="P106" s="991"/>
      <c r="Q106" s="992"/>
      <c r="R106" s="991"/>
      <c r="S106" s="991"/>
      <c r="T106" s="991"/>
      <c r="U106" s="992"/>
      <c r="V106" s="991"/>
      <c r="W106" s="991"/>
      <c r="X106" s="991"/>
      <c r="Y106" s="992"/>
      <c r="Z106" s="991"/>
      <c r="AA106" s="991"/>
      <c r="AB106" s="991"/>
      <c r="AC106" s="992"/>
      <c r="AD106" s="991"/>
      <c r="AE106" s="991"/>
      <c r="AF106" s="991"/>
      <c r="AG106" s="992"/>
      <c r="AH106" s="991"/>
      <c r="AI106" s="991"/>
      <c r="AJ106" s="991"/>
      <c r="AK106" s="992"/>
      <c r="AL106" s="991"/>
      <c r="AM106" s="991"/>
      <c r="AN106" s="991"/>
      <c r="AO106" s="992"/>
      <c r="AP106" s="991"/>
      <c r="AQ106" s="991"/>
      <c r="AR106" s="991"/>
      <c r="AS106" s="992"/>
      <c r="AT106" s="991"/>
      <c r="AU106" s="991"/>
      <c r="AV106" s="991"/>
      <c r="AW106" s="992"/>
      <c r="AX106" s="991"/>
      <c r="AY106" s="991"/>
      <c r="AZ106" s="991"/>
      <c r="BA106" s="992"/>
      <c r="BB106" s="991"/>
      <c r="BC106" s="991"/>
      <c r="BD106" s="991"/>
      <c r="BE106" s="992"/>
      <c r="BF106" s="991"/>
      <c r="BG106" s="991"/>
      <c r="BH106" s="991"/>
      <c r="BI106" s="992"/>
      <c r="BJ106" s="991"/>
      <c r="BK106" s="991"/>
      <c r="BL106" s="991"/>
      <c r="BM106" s="992"/>
      <c r="BN106" s="991"/>
      <c r="BO106" s="991"/>
      <c r="BP106" s="991"/>
      <c r="BQ106" s="992"/>
      <c r="BR106" s="991"/>
      <c r="BS106" s="991"/>
      <c r="BT106" s="991"/>
      <c r="BU106" s="992"/>
      <c r="BV106" s="991"/>
      <c r="BW106" s="991"/>
      <c r="BX106" s="991"/>
      <c r="BY106" s="992"/>
      <c r="BZ106" s="991"/>
      <c r="CA106" s="991"/>
      <c r="CB106" s="991"/>
      <c r="CC106" s="992"/>
      <c r="CD106" s="991"/>
      <c r="CE106" s="991"/>
      <c r="CF106" s="991"/>
      <c r="CG106" s="992"/>
      <c r="CH106" s="991"/>
      <c r="CI106" s="991"/>
      <c r="CJ106" s="991"/>
      <c r="CK106" s="992"/>
      <c r="CL106" s="991"/>
      <c r="CM106" s="991"/>
      <c r="CN106" s="991"/>
      <c r="CO106" s="992"/>
      <c r="CP106" s="991"/>
      <c r="CQ106" s="991"/>
      <c r="CR106" s="991"/>
      <c r="CS106" s="992"/>
      <c r="CT106" s="991"/>
      <c r="CU106" s="991"/>
      <c r="CV106" s="991"/>
      <c r="CW106" s="992"/>
      <c r="CX106" s="991"/>
      <c r="CY106" s="991"/>
      <c r="CZ106" s="991"/>
      <c r="DA106" s="992"/>
      <c r="DB106" s="991"/>
      <c r="DC106" s="991"/>
      <c r="DD106" s="991"/>
      <c r="DE106" s="992"/>
      <c r="DF106" s="991"/>
      <c r="DG106" s="991"/>
      <c r="DH106" s="991"/>
      <c r="DI106" s="992"/>
      <c r="DJ106" s="991"/>
      <c r="DK106" s="991"/>
      <c r="DL106" s="991"/>
      <c r="DM106" s="992"/>
      <c r="DN106" s="991"/>
      <c r="DO106" s="991"/>
      <c r="DP106" s="991"/>
      <c r="DQ106" s="992"/>
      <c r="DR106" s="991"/>
      <c r="DS106" s="991"/>
      <c r="DT106" s="991"/>
      <c r="DU106" s="992"/>
      <c r="DV106" s="433"/>
      <c r="DW106" s="157"/>
    </row>
    <row r="107" spans="2:127" s="166" customFormat="1" ht="12.75" customHeight="1" x14ac:dyDescent="0.2">
      <c r="B107" s="415"/>
      <c r="D107" s="158"/>
      <c r="E107" s="490"/>
      <c r="F107" s="186"/>
      <c r="G107" s="187"/>
      <c r="H107" s="187"/>
      <c r="I107" s="188"/>
      <c r="J107" s="186"/>
      <c r="K107" s="187"/>
      <c r="L107" s="187"/>
      <c r="M107" s="188"/>
      <c r="N107" s="186"/>
      <c r="O107" s="187"/>
      <c r="P107" s="187"/>
      <c r="Q107" s="188"/>
      <c r="R107" s="186"/>
      <c r="S107" s="187"/>
      <c r="T107" s="187"/>
      <c r="U107" s="188"/>
      <c r="V107" s="186"/>
      <c r="W107" s="187"/>
      <c r="X107" s="187"/>
      <c r="Y107" s="188"/>
      <c r="Z107" s="186"/>
      <c r="AA107" s="187"/>
      <c r="AB107" s="187"/>
      <c r="AC107" s="188"/>
      <c r="AD107" s="211"/>
      <c r="AE107" s="200"/>
      <c r="AF107" s="200"/>
      <c r="AG107" s="237"/>
      <c r="AH107" s="211"/>
      <c r="AI107" s="200"/>
      <c r="AJ107" s="200"/>
      <c r="AK107" s="237"/>
      <c r="AL107" s="211"/>
      <c r="AM107" s="200"/>
      <c r="AN107" s="200"/>
      <c r="AO107" s="237"/>
      <c r="AP107" s="211"/>
      <c r="AQ107" s="200"/>
      <c r="AR107" s="200"/>
      <c r="AS107" s="237"/>
      <c r="AT107" s="211"/>
      <c r="AU107" s="200"/>
      <c r="AV107" s="200"/>
      <c r="AW107" s="237"/>
      <c r="AX107" s="211"/>
      <c r="AY107" s="200"/>
      <c r="AZ107" s="200"/>
      <c r="BA107" s="237"/>
      <c r="BB107" s="211"/>
      <c r="BC107" s="200"/>
      <c r="BD107" s="200"/>
      <c r="BE107" s="237"/>
      <c r="BF107" s="211"/>
      <c r="BG107" s="200"/>
      <c r="BH107" s="200"/>
      <c r="BI107" s="237"/>
      <c r="BJ107" s="211"/>
      <c r="BK107" s="200"/>
      <c r="BL107" s="200"/>
      <c r="BM107" s="237"/>
      <c r="BN107" s="211"/>
      <c r="BO107" s="200"/>
      <c r="BP107" s="200"/>
      <c r="BQ107" s="201"/>
      <c r="BR107" s="186"/>
      <c r="BS107" s="187"/>
      <c r="BT107" s="187"/>
      <c r="BU107" s="188"/>
      <c r="BV107" s="186"/>
      <c r="BW107" s="187"/>
      <c r="BX107" s="187"/>
      <c r="BY107" s="188"/>
      <c r="BZ107" s="186"/>
      <c r="CA107" s="187"/>
      <c r="CB107" s="187"/>
      <c r="CC107" s="188"/>
      <c r="CD107" s="186"/>
      <c r="CE107" s="187"/>
      <c r="CF107" s="187"/>
      <c r="CG107" s="188"/>
      <c r="CH107" s="186"/>
      <c r="CI107" s="187"/>
      <c r="CJ107" s="187"/>
      <c r="CK107" s="188"/>
      <c r="CL107" s="186"/>
      <c r="CM107" s="187"/>
      <c r="CN107" s="187"/>
      <c r="CO107" s="189"/>
      <c r="CP107" s="186"/>
      <c r="CQ107" s="187"/>
      <c r="CR107" s="187"/>
      <c r="CS107" s="189"/>
      <c r="CT107" s="211"/>
      <c r="CU107" s="200"/>
      <c r="CV107" s="200"/>
      <c r="CW107" s="201"/>
      <c r="CX107" s="186"/>
      <c r="CY107" s="187"/>
      <c r="CZ107" s="187"/>
      <c r="DA107" s="188"/>
      <c r="DB107" s="186"/>
      <c r="DC107" s="187"/>
      <c r="DD107" s="187"/>
      <c r="DE107" s="188"/>
      <c r="DF107" s="186"/>
      <c r="DG107" s="187"/>
      <c r="DH107" s="187"/>
      <c r="DI107" s="188"/>
      <c r="DJ107" s="186"/>
      <c r="DK107" s="187"/>
      <c r="DL107" s="187"/>
      <c r="DM107" s="188"/>
      <c r="DN107" s="186"/>
      <c r="DO107" s="187"/>
      <c r="DP107" s="187"/>
      <c r="DQ107" s="188"/>
      <c r="DR107" s="186"/>
      <c r="DS107" s="187"/>
      <c r="DT107" s="187"/>
      <c r="DU107" s="189"/>
    </row>
    <row r="108" spans="2:127" s="155" customFormat="1" ht="15" customHeight="1" x14ac:dyDescent="0.2">
      <c r="B108" s="415" t="e">
        <f>#REF!</f>
        <v>#REF!</v>
      </c>
      <c r="D108" s="156" t="s">
        <v>117</v>
      </c>
      <c r="E108" s="567" t="e">
        <f>VLOOKUP(D108,'OR - GERAL'!D:MR,10,FALSE)</f>
        <v>#N/A</v>
      </c>
      <c r="F108" s="991"/>
      <c r="G108" s="991"/>
      <c r="H108" s="991"/>
      <c r="I108" s="992"/>
      <c r="J108" s="991"/>
      <c r="K108" s="991"/>
      <c r="L108" s="991"/>
      <c r="M108" s="992"/>
      <c r="N108" s="991"/>
      <c r="O108" s="991"/>
      <c r="P108" s="991"/>
      <c r="Q108" s="992"/>
      <c r="R108" s="991"/>
      <c r="S108" s="991"/>
      <c r="T108" s="991"/>
      <c r="U108" s="992"/>
      <c r="V108" s="991"/>
      <c r="W108" s="991"/>
      <c r="X108" s="991"/>
      <c r="Y108" s="992"/>
      <c r="Z108" s="991"/>
      <c r="AA108" s="991"/>
      <c r="AB108" s="991"/>
      <c r="AC108" s="992"/>
      <c r="AD108" s="991"/>
      <c r="AE108" s="991"/>
      <c r="AF108" s="991"/>
      <c r="AG108" s="992"/>
      <c r="AH108" s="991"/>
      <c r="AI108" s="991"/>
      <c r="AJ108" s="991"/>
      <c r="AK108" s="992"/>
      <c r="AL108" s="991"/>
      <c r="AM108" s="991"/>
      <c r="AN108" s="991"/>
      <c r="AO108" s="992"/>
      <c r="AP108" s="991"/>
      <c r="AQ108" s="991"/>
      <c r="AR108" s="991"/>
      <c r="AS108" s="992"/>
      <c r="AT108" s="991"/>
      <c r="AU108" s="991"/>
      <c r="AV108" s="991"/>
      <c r="AW108" s="992"/>
      <c r="AX108" s="991"/>
      <c r="AY108" s="991"/>
      <c r="AZ108" s="991"/>
      <c r="BA108" s="992"/>
      <c r="BB108" s="991"/>
      <c r="BC108" s="991"/>
      <c r="BD108" s="991"/>
      <c r="BE108" s="992"/>
      <c r="BF108" s="991"/>
      <c r="BG108" s="991"/>
      <c r="BH108" s="991"/>
      <c r="BI108" s="992"/>
      <c r="BJ108" s="991"/>
      <c r="BK108" s="991"/>
      <c r="BL108" s="991"/>
      <c r="BM108" s="992"/>
      <c r="BN108" s="991"/>
      <c r="BO108" s="991"/>
      <c r="BP108" s="991"/>
      <c r="BQ108" s="992"/>
      <c r="BR108" s="991"/>
      <c r="BS108" s="991"/>
      <c r="BT108" s="991"/>
      <c r="BU108" s="992"/>
      <c r="BV108" s="991"/>
      <c r="BW108" s="991"/>
      <c r="BX108" s="991"/>
      <c r="BY108" s="992"/>
      <c r="BZ108" s="991"/>
      <c r="CA108" s="991"/>
      <c r="CB108" s="991"/>
      <c r="CC108" s="992"/>
      <c r="CD108" s="991"/>
      <c r="CE108" s="991"/>
      <c r="CF108" s="991"/>
      <c r="CG108" s="992"/>
      <c r="CH108" s="991"/>
      <c r="CI108" s="991"/>
      <c r="CJ108" s="991"/>
      <c r="CK108" s="992"/>
      <c r="CL108" s="991"/>
      <c r="CM108" s="991"/>
      <c r="CN108" s="991"/>
      <c r="CO108" s="992"/>
      <c r="CP108" s="991"/>
      <c r="CQ108" s="991"/>
      <c r="CR108" s="991"/>
      <c r="CS108" s="992"/>
      <c r="CT108" s="991"/>
      <c r="CU108" s="991"/>
      <c r="CV108" s="991"/>
      <c r="CW108" s="992"/>
      <c r="CX108" s="991"/>
      <c r="CY108" s="991"/>
      <c r="CZ108" s="991"/>
      <c r="DA108" s="992"/>
      <c r="DB108" s="991"/>
      <c r="DC108" s="991"/>
      <c r="DD108" s="991"/>
      <c r="DE108" s="992"/>
      <c r="DF108" s="991"/>
      <c r="DG108" s="991"/>
      <c r="DH108" s="991"/>
      <c r="DI108" s="992"/>
      <c r="DJ108" s="991"/>
      <c r="DK108" s="991"/>
      <c r="DL108" s="991"/>
      <c r="DM108" s="992"/>
      <c r="DN108" s="991"/>
      <c r="DO108" s="991"/>
      <c r="DP108" s="991"/>
      <c r="DQ108" s="992"/>
      <c r="DR108" s="991"/>
      <c r="DS108" s="991"/>
      <c r="DT108" s="991"/>
      <c r="DU108" s="992"/>
      <c r="DV108" s="433"/>
      <c r="DW108" s="157"/>
    </row>
    <row r="109" spans="2:127" s="166" customFormat="1" ht="12.75" customHeight="1" x14ac:dyDescent="0.2">
      <c r="B109" s="417"/>
      <c r="D109" s="158"/>
      <c r="E109" s="490"/>
      <c r="F109" s="186"/>
      <c r="G109" s="187"/>
      <c r="H109" s="187"/>
      <c r="I109" s="188"/>
      <c r="J109" s="186"/>
      <c r="K109" s="187"/>
      <c r="L109" s="187"/>
      <c r="M109" s="188"/>
      <c r="N109" s="186"/>
      <c r="O109" s="187"/>
      <c r="P109" s="187"/>
      <c r="Q109" s="188"/>
      <c r="R109" s="186"/>
      <c r="S109" s="187"/>
      <c r="T109" s="187"/>
      <c r="U109" s="188"/>
      <c r="V109" s="186"/>
      <c r="W109" s="187"/>
      <c r="X109" s="187"/>
      <c r="Y109" s="188"/>
      <c r="Z109" s="186"/>
      <c r="AA109" s="187"/>
      <c r="AB109" s="187"/>
      <c r="AC109" s="188"/>
      <c r="AD109" s="211"/>
      <c r="AE109" s="200"/>
      <c r="AF109" s="200"/>
      <c r="AG109" s="201"/>
      <c r="AH109" s="211"/>
      <c r="AI109" s="200"/>
      <c r="AJ109" s="200"/>
      <c r="AK109" s="237"/>
      <c r="AL109" s="211"/>
      <c r="AM109" s="200"/>
      <c r="AN109" s="200"/>
      <c r="AO109" s="201"/>
      <c r="AP109" s="186"/>
      <c r="AQ109" s="187"/>
      <c r="AR109" s="187"/>
      <c r="AS109" s="188"/>
      <c r="AT109" s="186"/>
      <c r="AU109" s="187"/>
      <c r="AV109" s="187"/>
      <c r="AW109" s="189"/>
      <c r="AX109" s="565"/>
      <c r="AY109" s="200"/>
      <c r="AZ109" s="200"/>
      <c r="BA109" s="201"/>
      <c r="BB109" s="211"/>
      <c r="BC109" s="200"/>
      <c r="BD109" s="200"/>
      <c r="BE109" s="201"/>
      <c r="BF109" s="211"/>
      <c r="BG109" s="200"/>
      <c r="BH109" s="200"/>
      <c r="BI109" s="201"/>
      <c r="BJ109" s="186"/>
      <c r="BK109" s="187"/>
      <c r="BL109" s="187"/>
      <c r="BM109" s="188"/>
      <c r="BN109" s="186"/>
      <c r="BO109" s="187"/>
      <c r="BP109" s="187"/>
      <c r="BQ109" s="188"/>
      <c r="BR109" s="186"/>
      <c r="BS109" s="187"/>
      <c r="BT109" s="187"/>
      <c r="BU109" s="188"/>
      <c r="BV109" s="186"/>
      <c r="BW109" s="187"/>
      <c r="BX109" s="187"/>
      <c r="BY109" s="188"/>
      <c r="BZ109" s="186"/>
      <c r="CA109" s="187"/>
      <c r="CB109" s="187"/>
      <c r="CC109" s="188"/>
      <c r="CD109" s="186"/>
      <c r="CE109" s="187"/>
      <c r="CF109" s="187"/>
      <c r="CG109" s="188"/>
      <c r="CH109" s="186"/>
      <c r="CI109" s="187"/>
      <c r="CJ109" s="187"/>
      <c r="CK109" s="188"/>
      <c r="CL109" s="186"/>
      <c r="CM109" s="187"/>
      <c r="CN109" s="187"/>
      <c r="CO109" s="189"/>
      <c r="CP109" s="186"/>
      <c r="CQ109" s="187"/>
      <c r="CR109" s="187"/>
      <c r="CS109" s="189"/>
      <c r="CT109" s="211"/>
      <c r="CU109" s="200"/>
      <c r="CV109" s="200"/>
      <c r="CW109" s="201"/>
      <c r="CX109" s="186"/>
      <c r="CY109" s="187"/>
      <c r="CZ109" s="187"/>
      <c r="DA109" s="188"/>
      <c r="DB109" s="186"/>
      <c r="DC109" s="187"/>
      <c r="DD109" s="187"/>
      <c r="DE109" s="188"/>
      <c r="DF109" s="186"/>
      <c r="DG109" s="187"/>
      <c r="DH109" s="187"/>
      <c r="DI109" s="188"/>
      <c r="DJ109" s="186"/>
      <c r="DK109" s="187"/>
      <c r="DL109" s="187"/>
      <c r="DM109" s="188"/>
      <c r="DN109" s="186"/>
      <c r="DO109" s="187"/>
      <c r="DP109" s="187"/>
      <c r="DQ109" s="188"/>
      <c r="DR109" s="186"/>
      <c r="DS109" s="187"/>
      <c r="DT109" s="187"/>
      <c r="DU109" s="189"/>
    </row>
    <row r="110" spans="2:127" s="155" customFormat="1" ht="15" customHeight="1" x14ac:dyDescent="0.2">
      <c r="B110" s="419" t="e">
        <f>#REF!</f>
        <v>#REF!</v>
      </c>
      <c r="D110" s="156" t="s">
        <v>118</v>
      </c>
      <c r="E110" s="567" t="e">
        <f>VLOOKUP(D110,'OR - GERAL'!D:MR,10,FALSE)</f>
        <v>#N/A</v>
      </c>
      <c r="F110" s="991"/>
      <c r="G110" s="991"/>
      <c r="H110" s="991"/>
      <c r="I110" s="992"/>
      <c r="J110" s="991"/>
      <c r="K110" s="991"/>
      <c r="L110" s="991"/>
      <c r="M110" s="992"/>
      <c r="N110" s="991"/>
      <c r="O110" s="991"/>
      <c r="P110" s="991"/>
      <c r="Q110" s="992"/>
      <c r="R110" s="991"/>
      <c r="S110" s="991"/>
      <c r="T110" s="991"/>
      <c r="U110" s="992"/>
      <c r="V110" s="991"/>
      <c r="W110" s="991"/>
      <c r="X110" s="991"/>
      <c r="Y110" s="992"/>
      <c r="Z110" s="991"/>
      <c r="AA110" s="991"/>
      <c r="AB110" s="991"/>
      <c r="AC110" s="992"/>
      <c r="AD110" s="991"/>
      <c r="AE110" s="991"/>
      <c r="AF110" s="991"/>
      <c r="AG110" s="992"/>
      <c r="AH110" s="991"/>
      <c r="AI110" s="991"/>
      <c r="AJ110" s="991"/>
      <c r="AK110" s="992"/>
      <c r="AL110" s="991"/>
      <c r="AM110" s="991"/>
      <c r="AN110" s="991"/>
      <c r="AO110" s="992"/>
      <c r="AP110" s="991"/>
      <c r="AQ110" s="991"/>
      <c r="AR110" s="991"/>
      <c r="AS110" s="992"/>
      <c r="AT110" s="991"/>
      <c r="AU110" s="991"/>
      <c r="AV110" s="991"/>
      <c r="AW110" s="992"/>
      <c r="AX110" s="991"/>
      <c r="AY110" s="991"/>
      <c r="AZ110" s="991"/>
      <c r="BA110" s="992"/>
      <c r="BB110" s="991"/>
      <c r="BC110" s="991"/>
      <c r="BD110" s="991"/>
      <c r="BE110" s="992"/>
      <c r="BF110" s="991"/>
      <c r="BG110" s="991"/>
      <c r="BH110" s="991"/>
      <c r="BI110" s="992"/>
      <c r="BJ110" s="991"/>
      <c r="BK110" s="991"/>
      <c r="BL110" s="991"/>
      <c r="BM110" s="992"/>
      <c r="BN110" s="991"/>
      <c r="BO110" s="991"/>
      <c r="BP110" s="991"/>
      <c r="BQ110" s="992"/>
      <c r="BR110" s="991"/>
      <c r="BS110" s="991"/>
      <c r="BT110" s="991"/>
      <c r="BU110" s="992"/>
      <c r="BV110" s="991"/>
      <c r="BW110" s="991"/>
      <c r="BX110" s="991"/>
      <c r="BY110" s="992"/>
      <c r="BZ110" s="991"/>
      <c r="CA110" s="991"/>
      <c r="CB110" s="991"/>
      <c r="CC110" s="992"/>
      <c r="CD110" s="991"/>
      <c r="CE110" s="991"/>
      <c r="CF110" s="991"/>
      <c r="CG110" s="992"/>
      <c r="CH110" s="991"/>
      <c r="CI110" s="991"/>
      <c r="CJ110" s="991"/>
      <c r="CK110" s="992"/>
      <c r="CL110" s="991"/>
      <c r="CM110" s="991"/>
      <c r="CN110" s="991"/>
      <c r="CO110" s="992"/>
      <c r="CP110" s="991"/>
      <c r="CQ110" s="991"/>
      <c r="CR110" s="991"/>
      <c r="CS110" s="992"/>
      <c r="CT110" s="991"/>
      <c r="CU110" s="991"/>
      <c r="CV110" s="991"/>
      <c r="CW110" s="992"/>
      <c r="CX110" s="991"/>
      <c r="CY110" s="991"/>
      <c r="CZ110" s="991"/>
      <c r="DA110" s="992"/>
      <c r="DB110" s="991"/>
      <c r="DC110" s="991"/>
      <c r="DD110" s="991"/>
      <c r="DE110" s="992"/>
      <c r="DF110" s="991"/>
      <c r="DG110" s="991"/>
      <c r="DH110" s="991"/>
      <c r="DI110" s="992"/>
      <c r="DJ110" s="991"/>
      <c r="DK110" s="991"/>
      <c r="DL110" s="991"/>
      <c r="DM110" s="992"/>
      <c r="DN110" s="991"/>
      <c r="DO110" s="991"/>
      <c r="DP110" s="991"/>
      <c r="DQ110" s="992"/>
      <c r="DR110" s="991"/>
      <c r="DS110" s="991"/>
      <c r="DT110" s="991"/>
      <c r="DU110" s="992"/>
      <c r="DV110" s="433"/>
      <c r="DW110" s="157"/>
    </row>
    <row r="111" spans="2:127" s="166" customFormat="1" ht="12.75" customHeight="1" x14ac:dyDescent="0.2">
      <c r="B111" s="417"/>
      <c r="D111" s="158"/>
      <c r="E111" s="490"/>
      <c r="F111" s="186"/>
      <c r="G111" s="187"/>
      <c r="H111" s="187"/>
      <c r="I111" s="188"/>
      <c r="J111" s="186"/>
      <c r="K111" s="187"/>
      <c r="L111" s="187"/>
      <c r="M111" s="188"/>
      <c r="N111" s="186"/>
      <c r="O111" s="187"/>
      <c r="P111" s="187"/>
      <c r="Q111" s="188"/>
      <c r="R111" s="186"/>
      <c r="S111" s="187"/>
      <c r="T111" s="187"/>
      <c r="U111" s="188"/>
      <c r="V111" s="186"/>
      <c r="W111" s="187"/>
      <c r="X111" s="187"/>
      <c r="Y111" s="188"/>
      <c r="Z111" s="186"/>
      <c r="AA111" s="187"/>
      <c r="AB111" s="187"/>
      <c r="AC111" s="188"/>
      <c r="AD111" s="211"/>
      <c r="AE111" s="200"/>
      <c r="AF111" s="200"/>
      <c r="AG111" s="201"/>
      <c r="AH111" s="211"/>
      <c r="AI111" s="200"/>
      <c r="AJ111" s="200"/>
      <c r="AK111" s="237"/>
      <c r="AL111" s="211"/>
      <c r="AM111" s="200"/>
      <c r="AN111" s="200"/>
      <c r="AO111" s="201"/>
      <c r="AP111" s="211"/>
      <c r="AQ111" s="200"/>
      <c r="AR111" s="200"/>
      <c r="AS111" s="201"/>
      <c r="AT111" s="211"/>
      <c r="AU111" s="200"/>
      <c r="AV111" s="200"/>
      <c r="AW111" s="237"/>
      <c r="AX111" s="565"/>
      <c r="AY111" s="200"/>
      <c r="AZ111" s="200"/>
      <c r="BA111" s="201"/>
      <c r="BB111" s="211"/>
      <c r="BC111" s="200"/>
      <c r="BD111" s="200"/>
      <c r="BE111" s="201"/>
      <c r="BF111" s="211"/>
      <c r="BG111" s="200"/>
      <c r="BH111" s="200"/>
      <c r="BI111" s="201"/>
      <c r="BJ111" s="211"/>
      <c r="BK111" s="200"/>
      <c r="BL111" s="200"/>
      <c r="BM111" s="201"/>
      <c r="BN111" s="211"/>
      <c r="BO111" s="200"/>
      <c r="BP111" s="200"/>
      <c r="BQ111" s="201"/>
      <c r="BR111" s="186"/>
      <c r="BS111" s="187"/>
      <c r="BT111" s="187"/>
      <c r="BU111" s="188"/>
      <c r="BV111" s="186"/>
      <c r="BW111" s="187"/>
      <c r="BX111" s="187"/>
      <c r="BY111" s="188"/>
      <c r="BZ111" s="186"/>
      <c r="CA111" s="187"/>
      <c r="CB111" s="187"/>
      <c r="CC111" s="188"/>
      <c r="CD111" s="186"/>
      <c r="CE111" s="187"/>
      <c r="CF111" s="187"/>
      <c r="CG111" s="188"/>
      <c r="CH111" s="186"/>
      <c r="CI111" s="187"/>
      <c r="CJ111" s="187"/>
      <c r="CK111" s="188"/>
      <c r="CL111" s="186"/>
      <c r="CM111" s="187"/>
      <c r="CN111" s="187"/>
      <c r="CO111" s="189"/>
      <c r="CP111" s="186"/>
      <c r="CQ111" s="187"/>
      <c r="CR111" s="187"/>
      <c r="CS111" s="189"/>
      <c r="CT111" s="211"/>
      <c r="CU111" s="200"/>
      <c r="CV111" s="200"/>
      <c r="CW111" s="201"/>
      <c r="CX111" s="186"/>
      <c r="CY111" s="187"/>
      <c r="CZ111" s="187"/>
      <c r="DA111" s="188"/>
      <c r="DB111" s="186"/>
      <c r="DC111" s="187"/>
      <c r="DD111" s="187"/>
      <c r="DE111" s="188"/>
      <c r="DF111" s="186"/>
      <c r="DG111" s="187"/>
      <c r="DH111" s="187"/>
      <c r="DI111" s="188"/>
      <c r="DJ111" s="186"/>
      <c r="DK111" s="187"/>
      <c r="DL111" s="187"/>
      <c r="DM111" s="188"/>
      <c r="DN111" s="186"/>
      <c r="DO111" s="187"/>
      <c r="DP111" s="187"/>
      <c r="DQ111" s="188"/>
      <c r="DR111" s="186"/>
      <c r="DS111" s="187"/>
      <c r="DT111" s="187"/>
      <c r="DU111" s="189"/>
    </row>
    <row r="112" spans="2:127" s="155" customFormat="1" ht="15" customHeight="1" x14ac:dyDescent="0.2">
      <c r="B112" s="419" t="e">
        <f>#REF!</f>
        <v>#REF!</v>
      </c>
      <c r="D112" s="156" t="s">
        <v>175</v>
      </c>
      <c r="E112" s="567" t="e">
        <f>VLOOKUP(D112,'OR - GERAL'!D:MR,10,FALSE)</f>
        <v>#N/A</v>
      </c>
      <c r="F112" s="991"/>
      <c r="G112" s="991"/>
      <c r="H112" s="991"/>
      <c r="I112" s="992"/>
      <c r="J112" s="991"/>
      <c r="K112" s="991"/>
      <c r="L112" s="991"/>
      <c r="M112" s="992"/>
      <c r="N112" s="991"/>
      <c r="O112" s="991"/>
      <c r="P112" s="991"/>
      <c r="Q112" s="992"/>
      <c r="R112" s="991"/>
      <c r="S112" s="991"/>
      <c r="T112" s="991"/>
      <c r="U112" s="992"/>
      <c r="V112" s="991"/>
      <c r="W112" s="991"/>
      <c r="X112" s="991"/>
      <c r="Y112" s="992"/>
      <c r="Z112" s="991"/>
      <c r="AA112" s="991"/>
      <c r="AB112" s="991"/>
      <c r="AC112" s="992"/>
      <c r="AD112" s="991"/>
      <c r="AE112" s="991"/>
      <c r="AF112" s="991"/>
      <c r="AG112" s="992"/>
      <c r="AH112" s="991"/>
      <c r="AI112" s="991"/>
      <c r="AJ112" s="991"/>
      <c r="AK112" s="992"/>
      <c r="AL112" s="991"/>
      <c r="AM112" s="991"/>
      <c r="AN112" s="991"/>
      <c r="AO112" s="992"/>
      <c r="AP112" s="991"/>
      <c r="AQ112" s="991"/>
      <c r="AR112" s="991"/>
      <c r="AS112" s="992"/>
      <c r="AT112" s="991"/>
      <c r="AU112" s="991"/>
      <c r="AV112" s="991"/>
      <c r="AW112" s="992"/>
      <c r="AX112" s="991"/>
      <c r="AY112" s="991"/>
      <c r="AZ112" s="991"/>
      <c r="BA112" s="992"/>
      <c r="BB112" s="991"/>
      <c r="BC112" s="991"/>
      <c r="BD112" s="991"/>
      <c r="BE112" s="992"/>
      <c r="BF112" s="991"/>
      <c r="BG112" s="991"/>
      <c r="BH112" s="991"/>
      <c r="BI112" s="992"/>
      <c r="BJ112" s="991"/>
      <c r="BK112" s="991"/>
      <c r="BL112" s="991"/>
      <c r="BM112" s="992"/>
      <c r="BN112" s="991"/>
      <c r="BO112" s="991"/>
      <c r="BP112" s="991"/>
      <c r="BQ112" s="992"/>
      <c r="BR112" s="991"/>
      <c r="BS112" s="991"/>
      <c r="BT112" s="991"/>
      <c r="BU112" s="992"/>
      <c r="BV112" s="991"/>
      <c r="BW112" s="991"/>
      <c r="BX112" s="991"/>
      <c r="BY112" s="992"/>
      <c r="BZ112" s="991"/>
      <c r="CA112" s="991"/>
      <c r="CB112" s="991"/>
      <c r="CC112" s="992"/>
      <c r="CD112" s="991"/>
      <c r="CE112" s="991"/>
      <c r="CF112" s="991"/>
      <c r="CG112" s="992"/>
      <c r="CH112" s="991"/>
      <c r="CI112" s="991"/>
      <c r="CJ112" s="991"/>
      <c r="CK112" s="992"/>
      <c r="CL112" s="991"/>
      <c r="CM112" s="991"/>
      <c r="CN112" s="991"/>
      <c r="CO112" s="992"/>
      <c r="CP112" s="991"/>
      <c r="CQ112" s="991"/>
      <c r="CR112" s="991"/>
      <c r="CS112" s="992"/>
      <c r="CT112" s="991"/>
      <c r="CU112" s="991"/>
      <c r="CV112" s="991"/>
      <c r="CW112" s="992"/>
      <c r="CX112" s="991"/>
      <c r="CY112" s="991"/>
      <c r="CZ112" s="991"/>
      <c r="DA112" s="992"/>
      <c r="DB112" s="991"/>
      <c r="DC112" s="991"/>
      <c r="DD112" s="991"/>
      <c r="DE112" s="992"/>
      <c r="DF112" s="991"/>
      <c r="DG112" s="991"/>
      <c r="DH112" s="991"/>
      <c r="DI112" s="992"/>
      <c r="DJ112" s="991"/>
      <c r="DK112" s="991"/>
      <c r="DL112" s="991"/>
      <c r="DM112" s="992"/>
      <c r="DN112" s="991"/>
      <c r="DO112" s="991"/>
      <c r="DP112" s="991"/>
      <c r="DQ112" s="992"/>
      <c r="DR112" s="991"/>
      <c r="DS112" s="991"/>
      <c r="DT112" s="991"/>
      <c r="DU112" s="992"/>
      <c r="DV112" s="433"/>
      <c r="DW112" s="157"/>
    </row>
    <row r="113" spans="2:127" s="155" customFormat="1" ht="29.25" customHeight="1" x14ac:dyDescent="0.2">
      <c r="B113" s="415"/>
      <c r="C113" s="155">
        <v>0.18</v>
      </c>
      <c r="D113" s="156" t="s">
        <v>129</v>
      </c>
      <c r="E113" s="499" t="str">
        <f>VLOOKUP(D113,'OR - GERAL'!D:MR,10,FALSE)</f>
        <v>SINALIZAÇÃO</v>
      </c>
      <c r="F113" s="614"/>
      <c r="G113" s="615"/>
      <c r="H113" s="615"/>
      <c r="I113" s="615"/>
      <c r="J113" s="615"/>
      <c r="K113" s="615"/>
      <c r="L113" s="615"/>
      <c r="M113" s="615"/>
      <c r="N113" s="615"/>
      <c r="O113" s="615"/>
      <c r="P113" s="615"/>
      <c r="Q113" s="615"/>
      <c r="R113" s="615"/>
      <c r="S113" s="615"/>
      <c r="T113" s="615"/>
      <c r="U113" s="615"/>
      <c r="V113" s="615"/>
      <c r="W113" s="615"/>
      <c r="X113" s="615"/>
      <c r="Y113" s="615"/>
      <c r="Z113" s="615"/>
      <c r="AA113" s="615"/>
      <c r="AB113" s="615"/>
      <c r="AC113" s="615"/>
      <c r="AD113" s="615"/>
      <c r="AE113" s="615"/>
      <c r="AF113" s="615"/>
      <c r="AG113" s="615"/>
      <c r="AH113" s="615"/>
      <c r="AI113" s="615"/>
      <c r="AJ113" s="615"/>
      <c r="AK113" s="616"/>
      <c r="AL113" s="615"/>
      <c r="AM113" s="615"/>
      <c r="AN113" s="615"/>
      <c r="AO113" s="615"/>
      <c r="AP113" s="615"/>
      <c r="AQ113" s="615"/>
      <c r="AR113" s="615"/>
      <c r="AS113" s="615"/>
      <c r="AT113" s="615"/>
      <c r="AU113" s="615"/>
      <c r="AV113" s="615"/>
      <c r="AW113" s="616"/>
      <c r="AX113" s="615"/>
      <c r="AY113" s="615"/>
      <c r="AZ113" s="615"/>
      <c r="BA113" s="615"/>
      <c r="BB113" s="615"/>
      <c r="BC113" s="615"/>
      <c r="BD113" s="615"/>
      <c r="BE113" s="615"/>
      <c r="BF113" s="615"/>
      <c r="BG113" s="615"/>
      <c r="BH113" s="615"/>
      <c r="BI113" s="615"/>
      <c r="BJ113" s="615"/>
      <c r="BK113" s="615"/>
      <c r="BL113" s="615"/>
      <c r="BM113" s="616"/>
      <c r="BN113" s="615"/>
      <c r="BO113" s="615"/>
      <c r="BP113" s="615"/>
      <c r="BQ113" s="615"/>
      <c r="BR113" s="615"/>
      <c r="BS113" s="615"/>
      <c r="BT113" s="615"/>
      <c r="BU113" s="615"/>
      <c r="BV113" s="615"/>
      <c r="BW113" s="615"/>
      <c r="BX113" s="615"/>
      <c r="BY113" s="615"/>
      <c r="BZ113" s="615"/>
      <c r="CA113" s="615"/>
      <c r="CB113" s="615"/>
      <c r="CC113" s="615"/>
      <c r="CD113" s="615"/>
      <c r="CE113" s="615"/>
      <c r="CF113" s="615"/>
      <c r="CG113" s="615"/>
      <c r="CH113" s="615"/>
      <c r="CI113" s="615"/>
      <c r="CJ113" s="615"/>
      <c r="CK113" s="615"/>
      <c r="CL113" s="615"/>
      <c r="CM113" s="615"/>
      <c r="CN113" s="615"/>
      <c r="CO113" s="616"/>
      <c r="CP113" s="615"/>
      <c r="CQ113" s="615"/>
      <c r="CR113" s="615"/>
      <c r="CS113" s="616"/>
      <c r="CT113" s="615"/>
      <c r="CU113" s="615"/>
      <c r="CV113" s="615"/>
      <c r="CW113" s="615"/>
      <c r="CX113" s="615"/>
      <c r="CY113" s="615"/>
      <c r="CZ113" s="615"/>
      <c r="DA113" s="615"/>
      <c r="DB113" s="615"/>
      <c r="DC113" s="615"/>
      <c r="DD113" s="615"/>
      <c r="DE113" s="615"/>
      <c r="DF113" s="615"/>
      <c r="DG113" s="615"/>
      <c r="DH113" s="615"/>
      <c r="DI113" s="615"/>
      <c r="DJ113" s="615"/>
      <c r="DK113" s="615"/>
      <c r="DL113" s="615"/>
      <c r="DM113" s="615"/>
      <c r="DN113" s="615"/>
      <c r="DO113" s="615"/>
      <c r="DP113" s="615"/>
      <c r="DQ113" s="615"/>
      <c r="DR113" s="615"/>
      <c r="DS113" s="615"/>
      <c r="DT113" s="615"/>
      <c r="DU113" s="616"/>
    </row>
    <row r="114" spans="2:127" s="166" customFormat="1" ht="12.75" customHeight="1" x14ac:dyDescent="0.2">
      <c r="B114" s="415"/>
      <c r="D114" s="158"/>
      <c r="E114" s="490"/>
      <c r="F114" s="186"/>
      <c r="G114" s="187"/>
      <c r="H114" s="187"/>
      <c r="I114" s="188"/>
      <c r="J114" s="186"/>
      <c r="K114" s="187"/>
      <c r="L114" s="187"/>
      <c r="M114" s="188"/>
      <c r="N114" s="186"/>
      <c r="O114" s="187"/>
      <c r="P114" s="187"/>
      <c r="Q114" s="188"/>
      <c r="R114" s="186"/>
      <c r="S114" s="187"/>
      <c r="T114" s="187"/>
      <c r="U114" s="188"/>
      <c r="V114" s="186"/>
      <c r="W114" s="187"/>
      <c r="X114" s="187"/>
      <c r="Y114" s="188"/>
      <c r="Z114" s="186"/>
      <c r="AA114" s="187"/>
      <c r="AB114" s="187"/>
      <c r="AC114" s="188"/>
      <c r="AD114" s="186"/>
      <c r="AE114" s="187"/>
      <c r="AF114" s="187"/>
      <c r="AG114" s="188"/>
      <c r="AH114" s="186"/>
      <c r="AI114" s="187"/>
      <c r="AJ114" s="187"/>
      <c r="AK114" s="189"/>
      <c r="AL114" s="186"/>
      <c r="AM114" s="187"/>
      <c r="AN114" s="187"/>
      <c r="AO114" s="188"/>
      <c r="AP114" s="186"/>
      <c r="AQ114" s="187"/>
      <c r="AR114" s="187"/>
      <c r="AS114" s="188"/>
      <c r="AT114" s="186"/>
      <c r="AU114" s="187"/>
      <c r="AV114" s="187"/>
      <c r="AW114" s="189"/>
      <c r="AX114" s="247"/>
      <c r="AY114" s="187"/>
      <c r="AZ114" s="187"/>
      <c r="BA114" s="188"/>
      <c r="BB114" s="186"/>
      <c r="BC114" s="187"/>
      <c r="BD114" s="187"/>
      <c r="BE114" s="188"/>
      <c r="BF114" s="186"/>
      <c r="BG114" s="187"/>
      <c r="BH114" s="187"/>
      <c r="BI114" s="188"/>
      <c r="BJ114" s="186"/>
      <c r="BK114" s="187"/>
      <c r="BL114" s="187"/>
      <c r="BM114" s="189"/>
      <c r="BN114" s="186"/>
      <c r="BO114" s="187"/>
      <c r="BP114" s="187"/>
      <c r="BQ114" s="188"/>
      <c r="BR114" s="186"/>
      <c r="BS114" s="187"/>
      <c r="BT114" s="187"/>
      <c r="BU114" s="188"/>
      <c r="BV114" s="186"/>
      <c r="BW114" s="187"/>
      <c r="BX114" s="187"/>
      <c r="BY114" s="188"/>
      <c r="BZ114" s="186"/>
      <c r="CA114" s="187"/>
      <c r="CB114" s="187"/>
      <c r="CC114" s="188"/>
      <c r="CD114" s="186"/>
      <c r="CE114" s="187"/>
      <c r="CF114" s="187"/>
      <c r="CG114" s="188"/>
      <c r="CH114" s="186"/>
      <c r="CI114" s="187"/>
      <c r="CJ114" s="187"/>
      <c r="CK114" s="188"/>
      <c r="CL114" s="186"/>
      <c r="CM114" s="187"/>
      <c r="CN114" s="187"/>
      <c r="CO114" s="189"/>
      <c r="CP114" s="186"/>
      <c r="CQ114" s="187"/>
      <c r="CR114" s="187"/>
      <c r="CS114" s="189"/>
      <c r="CT114" s="186"/>
      <c r="CU114" s="187"/>
      <c r="CV114" s="187"/>
      <c r="CW114" s="189"/>
      <c r="CX114" s="186"/>
      <c r="CY114" s="187"/>
      <c r="CZ114" s="187"/>
      <c r="DA114" s="189"/>
      <c r="DB114" s="186"/>
      <c r="DC114" s="187"/>
      <c r="DD114" s="187"/>
      <c r="DE114" s="189"/>
      <c r="DF114" s="186"/>
      <c r="DG114" s="187"/>
      <c r="DH114" s="187"/>
      <c r="DI114" s="189"/>
      <c r="DJ114" s="211"/>
      <c r="DK114" s="200"/>
      <c r="DL114" s="200"/>
      <c r="DM114" s="237"/>
      <c r="DN114" s="211"/>
      <c r="DO114" s="200"/>
      <c r="DP114" s="200"/>
      <c r="DQ114" s="237"/>
      <c r="DR114" s="211"/>
      <c r="DS114" s="200"/>
      <c r="DT114" s="200"/>
      <c r="DU114" s="237"/>
    </row>
    <row r="115" spans="2:127" s="155" customFormat="1" ht="15" customHeight="1" x14ac:dyDescent="0.2">
      <c r="B115" s="415" t="e">
        <f>#REF!</f>
        <v>#REF!</v>
      </c>
      <c r="D115" s="156" t="s">
        <v>130</v>
      </c>
      <c r="E115" s="567" t="str">
        <f>VLOOKUP(D115,'OR - GERAL'!D:MR,10,FALSE)</f>
        <v>Sinalização</v>
      </c>
      <c r="F115" s="991"/>
      <c r="G115" s="991"/>
      <c r="H115" s="991"/>
      <c r="I115" s="992"/>
      <c r="J115" s="991"/>
      <c r="K115" s="991"/>
      <c r="L115" s="991"/>
      <c r="M115" s="992"/>
      <c r="N115" s="991"/>
      <c r="O115" s="991"/>
      <c r="P115" s="991"/>
      <c r="Q115" s="992"/>
      <c r="R115" s="991"/>
      <c r="S115" s="991"/>
      <c r="T115" s="991"/>
      <c r="U115" s="992"/>
      <c r="V115" s="991"/>
      <c r="W115" s="991"/>
      <c r="X115" s="991"/>
      <c r="Y115" s="992"/>
      <c r="Z115" s="991"/>
      <c r="AA115" s="991"/>
      <c r="AB115" s="991"/>
      <c r="AC115" s="992"/>
      <c r="AD115" s="991"/>
      <c r="AE115" s="991"/>
      <c r="AF115" s="991"/>
      <c r="AG115" s="992"/>
      <c r="AH115" s="991"/>
      <c r="AI115" s="991"/>
      <c r="AJ115" s="991"/>
      <c r="AK115" s="992"/>
      <c r="AL115" s="991"/>
      <c r="AM115" s="991"/>
      <c r="AN115" s="991"/>
      <c r="AO115" s="992"/>
      <c r="AP115" s="991"/>
      <c r="AQ115" s="991"/>
      <c r="AR115" s="991"/>
      <c r="AS115" s="992"/>
      <c r="AT115" s="991"/>
      <c r="AU115" s="991"/>
      <c r="AV115" s="991"/>
      <c r="AW115" s="992"/>
      <c r="AX115" s="991"/>
      <c r="AY115" s="991"/>
      <c r="AZ115" s="991"/>
      <c r="BA115" s="992"/>
      <c r="BB115" s="991"/>
      <c r="BC115" s="991"/>
      <c r="BD115" s="991"/>
      <c r="BE115" s="992"/>
      <c r="BF115" s="991"/>
      <c r="BG115" s="991"/>
      <c r="BH115" s="991"/>
      <c r="BI115" s="992"/>
      <c r="BJ115" s="991"/>
      <c r="BK115" s="991"/>
      <c r="BL115" s="991"/>
      <c r="BM115" s="992"/>
      <c r="BN115" s="991"/>
      <c r="BO115" s="991"/>
      <c r="BP115" s="991"/>
      <c r="BQ115" s="992"/>
      <c r="BR115" s="991"/>
      <c r="BS115" s="991"/>
      <c r="BT115" s="991"/>
      <c r="BU115" s="992"/>
      <c r="BV115" s="991"/>
      <c r="BW115" s="991"/>
      <c r="BX115" s="991"/>
      <c r="BY115" s="992"/>
      <c r="BZ115" s="991"/>
      <c r="CA115" s="991"/>
      <c r="CB115" s="991"/>
      <c r="CC115" s="992"/>
      <c r="CD115" s="991"/>
      <c r="CE115" s="991"/>
      <c r="CF115" s="991"/>
      <c r="CG115" s="992"/>
      <c r="CH115" s="991"/>
      <c r="CI115" s="991"/>
      <c r="CJ115" s="991"/>
      <c r="CK115" s="992"/>
      <c r="CL115" s="991"/>
      <c r="CM115" s="991"/>
      <c r="CN115" s="991"/>
      <c r="CO115" s="992"/>
      <c r="CP115" s="991"/>
      <c r="CQ115" s="991"/>
      <c r="CR115" s="991"/>
      <c r="CS115" s="992"/>
      <c r="CT115" s="991"/>
      <c r="CU115" s="991"/>
      <c r="CV115" s="991"/>
      <c r="CW115" s="992"/>
      <c r="CX115" s="991"/>
      <c r="CY115" s="991"/>
      <c r="CZ115" s="991"/>
      <c r="DA115" s="992"/>
      <c r="DB115" s="991"/>
      <c r="DC115" s="991"/>
      <c r="DD115" s="991"/>
      <c r="DE115" s="992"/>
      <c r="DF115" s="991"/>
      <c r="DG115" s="991"/>
      <c r="DH115" s="991"/>
      <c r="DI115" s="992"/>
      <c r="DJ115" s="991"/>
      <c r="DK115" s="991"/>
      <c r="DL115" s="991"/>
      <c r="DM115" s="992"/>
      <c r="DN115" s="991"/>
      <c r="DO115" s="991"/>
      <c r="DP115" s="991"/>
      <c r="DQ115" s="992"/>
      <c r="DR115" s="991"/>
      <c r="DS115" s="991"/>
      <c r="DT115" s="991"/>
      <c r="DU115" s="992"/>
      <c r="DV115" s="433"/>
      <c r="DW115" s="157"/>
    </row>
    <row r="116" spans="2:127" s="166" customFormat="1" ht="12.75" customHeight="1" x14ac:dyDescent="0.2">
      <c r="B116" s="415"/>
      <c r="D116" s="158"/>
      <c r="E116" s="490"/>
      <c r="F116" s="186"/>
      <c r="G116" s="187"/>
      <c r="H116" s="187"/>
      <c r="I116" s="188"/>
      <c r="J116" s="186"/>
      <c r="K116" s="187"/>
      <c r="L116" s="187"/>
      <c r="M116" s="188"/>
      <c r="N116" s="186"/>
      <c r="O116" s="187"/>
      <c r="P116" s="187"/>
      <c r="Q116" s="188"/>
      <c r="R116" s="186"/>
      <c r="S116" s="187"/>
      <c r="T116" s="187"/>
      <c r="U116" s="188"/>
      <c r="V116" s="186"/>
      <c r="W116" s="187"/>
      <c r="X116" s="187"/>
      <c r="Y116" s="188"/>
      <c r="Z116" s="186"/>
      <c r="AA116" s="187"/>
      <c r="AB116" s="187"/>
      <c r="AC116" s="188"/>
      <c r="AD116" s="186"/>
      <c r="AE116" s="187"/>
      <c r="AF116" s="187"/>
      <c r="AG116" s="188"/>
      <c r="AH116" s="186"/>
      <c r="AI116" s="187"/>
      <c r="AJ116" s="187"/>
      <c r="AK116" s="189"/>
      <c r="AL116" s="186"/>
      <c r="AM116" s="187"/>
      <c r="AN116" s="187"/>
      <c r="AO116" s="188"/>
      <c r="AP116" s="186"/>
      <c r="AQ116" s="187"/>
      <c r="AR116" s="187"/>
      <c r="AS116" s="188"/>
      <c r="AT116" s="186"/>
      <c r="AU116" s="187"/>
      <c r="AV116" s="187"/>
      <c r="AW116" s="189"/>
      <c r="AX116" s="247"/>
      <c r="AY116" s="187"/>
      <c r="AZ116" s="187"/>
      <c r="BA116" s="188"/>
      <c r="BB116" s="186"/>
      <c r="BC116" s="187"/>
      <c r="BD116" s="187"/>
      <c r="BE116" s="188"/>
      <c r="BF116" s="186"/>
      <c r="BG116" s="187"/>
      <c r="BH116" s="187"/>
      <c r="BI116" s="188"/>
      <c r="BJ116" s="186"/>
      <c r="BK116" s="187"/>
      <c r="BL116" s="187"/>
      <c r="BM116" s="188"/>
      <c r="BN116" s="186"/>
      <c r="BO116" s="187"/>
      <c r="BP116" s="187"/>
      <c r="BQ116" s="188"/>
      <c r="BR116" s="186"/>
      <c r="BS116" s="187"/>
      <c r="BT116" s="187"/>
      <c r="BU116" s="188"/>
      <c r="BV116" s="186"/>
      <c r="BW116" s="187"/>
      <c r="BX116" s="187"/>
      <c r="BY116" s="188"/>
      <c r="BZ116" s="186"/>
      <c r="CA116" s="187"/>
      <c r="CB116" s="187"/>
      <c r="CC116" s="188"/>
      <c r="CD116" s="186"/>
      <c r="CE116" s="187"/>
      <c r="CF116" s="187"/>
      <c r="CG116" s="188"/>
      <c r="CH116" s="186"/>
      <c r="CI116" s="187"/>
      <c r="CJ116" s="187"/>
      <c r="CK116" s="188"/>
      <c r="CL116" s="186"/>
      <c r="CM116" s="187"/>
      <c r="CN116" s="187"/>
      <c r="CO116" s="189"/>
      <c r="CP116" s="186"/>
      <c r="CQ116" s="187"/>
      <c r="CR116" s="187"/>
      <c r="CS116" s="189"/>
      <c r="CT116" s="186"/>
      <c r="CU116" s="187"/>
      <c r="CV116" s="187"/>
      <c r="CW116" s="189"/>
      <c r="CX116" s="186"/>
      <c r="CY116" s="187"/>
      <c r="CZ116" s="187"/>
      <c r="DA116" s="189"/>
      <c r="DB116" s="186"/>
      <c r="DC116" s="187"/>
      <c r="DD116" s="187"/>
      <c r="DE116" s="189"/>
      <c r="DF116" s="186"/>
      <c r="DG116" s="187"/>
      <c r="DH116" s="187"/>
      <c r="DI116" s="189"/>
      <c r="DJ116" s="211"/>
      <c r="DK116" s="200"/>
      <c r="DL116" s="200"/>
      <c r="DM116" s="237"/>
      <c r="DN116" s="211"/>
      <c r="DO116" s="200"/>
      <c r="DP116" s="200"/>
      <c r="DQ116" s="237"/>
      <c r="DR116" s="211"/>
      <c r="DS116" s="200"/>
      <c r="DT116" s="200"/>
      <c r="DU116" s="237"/>
    </row>
    <row r="117" spans="2:127" s="155" customFormat="1" ht="15" customHeight="1" x14ac:dyDescent="0.2">
      <c r="B117" s="415" t="e">
        <f>#REF!</f>
        <v>#REF!</v>
      </c>
      <c r="D117" s="156" t="s">
        <v>131</v>
      </c>
      <c r="E117" s="567" t="e">
        <f>VLOOKUP(D117,'OR - GERAL'!D:MR,10,FALSE)</f>
        <v>#N/A</v>
      </c>
      <c r="F117" s="991"/>
      <c r="G117" s="991"/>
      <c r="H117" s="991"/>
      <c r="I117" s="992"/>
      <c r="J117" s="991"/>
      <c r="K117" s="991"/>
      <c r="L117" s="991"/>
      <c r="M117" s="992"/>
      <c r="N117" s="991"/>
      <c r="O117" s="991"/>
      <c r="P117" s="991"/>
      <c r="Q117" s="992"/>
      <c r="R117" s="991"/>
      <c r="S117" s="991"/>
      <c r="T117" s="991"/>
      <c r="U117" s="992"/>
      <c r="V117" s="991"/>
      <c r="W117" s="991"/>
      <c r="X117" s="991"/>
      <c r="Y117" s="992"/>
      <c r="Z117" s="991"/>
      <c r="AA117" s="991"/>
      <c r="AB117" s="991"/>
      <c r="AC117" s="992"/>
      <c r="AD117" s="991"/>
      <c r="AE117" s="991"/>
      <c r="AF117" s="991"/>
      <c r="AG117" s="992"/>
      <c r="AH117" s="991"/>
      <c r="AI117" s="991"/>
      <c r="AJ117" s="991"/>
      <c r="AK117" s="992"/>
      <c r="AL117" s="991"/>
      <c r="AM117" s="991"/>
      <c r="AN117" s="991"/>
      <c r="AO117" s="992"/>
      <c r="AP117" s="991"/>
      <c r="AQ117" s="991"/>
      <c r="AR117" s="991"/>
      <c r="AS117" s="992"/>
      <c r="AT117" s="991"/>
      <c r="AU117" s="991"/>
      <c r="AV117" s="991"/>
      <c r="AW117" s="992"/>
      <c r="AX117" s="991"/>
      <c r="AY117" s="991"/>
      <c r="AZ117" s="991"/>
      <c r="BA117" s="992"/>
      <c r="BB117" s="991"/>
      <c r="BC117" s="991"/>
      <c r="BD117" s="991"/>
      <c r="BE117" s="992"/>
      <c r="BF117" s="991"/>
      <c r="BG117" s="991"/>
      <c r="BH117" s="991"/>
      <c r="BI117" s="992"/>
      <c r="BJ117" s="991"/>
      <c r="BK117" s="991"/>
      <c r="BL117" s="991"/>
      <c r="BM117" s="992"/>
      <c r="BN117" s="991"/>
      <c r="BO117" s="991"/>
      <c r="BP117" s="991"/>
      <c r="BQ117" s="992"/>
      <c r="BR117" s="991"/>
      <c r="BS117" s="991"/>
      <c r="BT117" s="991"/>
      <c r="BU117" s="992"/>
      <c r="BV117" s="991"/>
      <c r="BW117" s="991"/>
      <c r="BX117" s="991"/>
      <c r="BY117" s="992"/>
      <c r="BZ117" s="991"/>
      <c r="CA117" s="991"/>
      <c r="CB117" s="991"/>
      <c r="CC117" s="992"/>
      <c r="CD117" s="991"/>
      <c r="CE117" s="991"/>
      <c r="CF117" s="991"/>
      <c r="CG117" s="992"/>
      <c r="CH117" s="991"/>
      <c r="CI117" s="991"/>
      <c r="CJ117" s="991"/>
      <c r="CK117" s="992"/>
      <c r="CL117" s="991"/>
      <c r="CM117" s="991"/>
      <c r="CN117" s="991"/>
      <c r="CO117" s="992"/>
      <c r="CP117" s="991"/>
      <c r="CQ117" s="991"/>
      <c r="CR117" s="991"/>
      <c r="CS117" s="992"/>
      <c r="CT117" s="991"/>
      <c r="CU117" s="991"/>
      <c r="CV117" s="991"/>
      <c r="CW117" s="992"/>
      <c r="CX117" s="991"/>
      <c r="CY117" s="991"/>
      <c r="CZ117" s="991"/>
      <c r="DA117" s="992"/>
      <c r="DB117" s="991"/>
      <c r="DC117" s="991"/>
      <c r="DD117" s="991"/>
      <c r="DE117" s="992"/>
      <c r="DF117" s="991"/>
      <c r="DG117" s="991"/>
      <c r="DH117" s="991"/>
      <c r="DI117" s="992"/>
      <c r="DJ117" s="991"/>
      <c r="DK117" s="991"/>
      <c r="DL117" s="991"/>
      <c r="DM117" s="992"/>
      <c r="DN117" s="991"/>
      <c r="DO117" s="991"/>
      <c r="DP117" s="991"/>
      <c r="DQ117" s="992"/>
      <c r="DR117" s="991"/>
      <c r="DS117" s="991"/>
      <c r="DT117" s="991"/>
      <c r="DU117" s="992"/>
      <c r="DV117" s="433"/>
      <c r="DW117" s="157"/>
    </row>
    <row r="118" spans="2:127" s="166" customFormat="1" ht="12.75" customHeight="1" x14ac:dyDescent="0.2">
      <c r="B118" s="415"/>
      <c r="D118" s="158"/>
      <c r="E118" s="490"/>
      <c r="F118" s="186"/>
      <c r="G118" s="187"/>
      <c r="H118" s="187"/>
      <c r="I118" s="188"/>
      <c r="J118" s="186"/>
      <c r="K118" s="187"/>
      <c r="L118" s="187"/>
      <c r="M118" s="188"/>
      <c r="N118" s="186"/>
      <c r="O118" s="187"/>
      <c r="P118" s="187"/>
      <c r="Q118" s="188"/>
      <c r="R118" s="186"/>
      <c r="S118" s="187"/>
      <c r="T118" s="187"/>
      <c r="U118" s="188"/>
      <c r="V118" s="186"/>
      <c r="W118" s="187"/>
      <c r="X118" s="187"/>
      <c r="Y118" s="188"/>
      <c r="Z118" s="186"/>
      <c r="AA118" s="187"/>
      <c r="AB118" s="187"/>
      <c r="AC118" s="188"/>
      <c r="AD118" s="186"/>
      <c r="AE118" s="187"/>
      <c r="AF118" s="187"/>
      <c r="AG118" s="188"/>
      <c r="AH118" s="186"/>
      <c r="AI118" s="187"/>
      <c r="AJ118" s="187"/>
      <c r="AK118" s="189"/>
      <c r="AL118" s="186"/>
      <c r="AM118" s="187"/>
      <c r="AN118" s="187"/>
      <c r="AO118" s="188"/>
      <c r="AP118" s="186"/>
      <c r="AQ118" s="187"/>
      <c r="AR118" s="187"/>
      <c r="AS118" s="188"/>
      <c r="AT118" s="186"/>
      <c r="AU118" s="187"/>
      <c r="AV118" s="187"/>
      <c r="AW118" s="189"/>
      <c r="AX118" s="247"/>
      <c r="AY118" s="187"/>
      <c r="AZ118" s="187"/>
      <c r="BA118" s="188"/>
      <c r="BB118" s="186"/>
      <c r="BC118" s="187"/>
      <c r="BD118" s="187"/>
      <c r="BE118" s="188"/>
      <c r="BF118" s="186"/>
      <c r="BG118" s="187"/>
      <c r="BH118" s="187"/>
      <c r="BI118" s="188"/>
      <c r="BJ118" s="186"/>
      <c r="BK118" s="187"/>
      <c r="BL118" s="187"/>
      <c r="BM118" s="189"/>
      <c r="BN118" s="186"/>
      <c r="BO118" s="187"/>
      <c r="BP118" s="187"/>
      <c r="BQ118" s="188"/>
      <c r="BR118" s="186"/>
      <c r="BS118" s="187"/>
      <c r="BT118" s="187"/>
      <c r="BU118" s="188"/>
      <c r="BV118" s="186"/>
      <c r="BW118" s="187"/>
      <c r="BX118" s="187"/>
      <c r="BY118" s="188"/>
      <c r="BZ118" s="186"/>
      <c r="CA118" s="187"/>
      <c r="CB118" s="187"/>
      <c r="CC118" s="188"/>
      <c r="CD118" s="186"/>
      <c r="CE118" s="187"/>
      <c r="CF118" s="187"/>
      <c r="CG118" s="188"/>
      <c r="CH118" s="186"/>
      <c r="CI118" s="187"/>
      <c r="CJ118" s="187"/>
      <c r="CK118" s="188"/>
      <c r="CL118" s="186"/>
      <c r="CM118" s="187"/>
      <c r="CN118" s="187"/>
      <c r="CO118" s="189"/>
      <c r="CP118" s="186"/>
      <c r="CQ118" s="187"/>
      <c r="CR118" s="187"/>
      <c r="CS118" s="189"/>
      <c r="CT118" s="186"/>
      <c r="CU118" s="187"/>
      <c r="CV118" s="187"/>
      <c r="CW118" s="189"/>
      <c r="CX118" s="186"/>
      <c r="CY118" s="187"/>
      <c r="CZ118" s="187"/>
      <c r="DA118" s="189"/>
      <c r="DB118" s="186"/>
      <c r="DC118" s="187"/>
      <c r="DD118" s="187"/>
      <c r="DE118" s="189"/>
      <c r="DF118" s="186"/>
      <c r="DG118" s="187"/>
      <c r="DH118" s="187"/>
      <c r="DI118" s="189"/>
      <c r="DJ118" s="211"/>
      <c r="DK118" s="200"/>
      <c r="DL118" s="200"/>
      <c r="DM118" s="237"/>
      <c r="DN118" s="211"/>
      <c r="DO118" s="200"/>
      <c r="DP118" s="200"/>
      <c r="DQ118" s="237"/>
      <c r="DR118" s="211"/>
      <c r="DS118" s="200"/>
      <c r="DT118" s="200"/>
      <c r="DU118" s="237"/>
    </row>
    <row r="119" spans="2:127" s="155" customFormat="1" ht="15" customHeight="1" x14ac:dyDescent="0.2">
      <c r="B119" s="415" t="e">
        <f>#REF!</f>
        <v>#REF!</v>
      </c>
      <c r="D119" s="156" t="s">
        <v>132</v>
      </c>
      <c r="E119" s="567" t="e">
        <f>VLOOKUP(D119,'OR - GERAL'!D:MR,10,FALSE)</f>
        <v>#N/A</v>
      </c>
      <c r="F119" s="991"/>
      <c r="G119" s="991"/>
      <c r="H119" s="991"/>
      <c r="I119" s="992"/>
      <c r="J119" s="991"/>
      <c r="K119" s="991"/>
      <c r="L119" s="991"/>
      <c r="M119" s="992"/>
      <c r="N119" s="991"/>
      <c r="O119" s="991"/>
      <c r="P119" s="991"/>
      <c r="Q119" s="992"/>
      <c r="R119" s="991"/>
      <c r="S119" s="991"/>
      <c r="T119" s="991"/>
      <c r="U119" s="992"/>
      <c r="V119" s="991"/>
      <c r="W119" s="991"/>
      <c r="X119" s="991"/>
      <c r="Y119" s="992"/>
      <c r="Z119" s="991"/>
      <c r="AA119" s="991"/>
      <c r="AB119" s="991"/>
      <c r="AC119" s="992"/>
      <c r="AD119" s="991"/>
      <c r="AE119" s="991"/>
      <c r="AF119" s="991"/>
      <c r="AG119" s="992"/>
      <c r="AH119" s="991"/>
      <c r="AI119" s="991"/>
      <c r="AJ119" s="991"/>
      <c r="AK119" s="992"/>
      <c r="AL119" s="991"/>
      <c r="AM119" s="991"/>
      <c r="AN119" s="991"/>
      <c r="AO119" s="992"/>
      <c r="AP119" s="991"/>
      <c r="AQ119" s="991"/>
      <c r="AR119" s="991"/>
      <c r="AS119" s="992"/>
      <c r="AT119" s="991"/>
      <c r="AU119" s="991"/>
      <c r="AV119" s="991"/>
      <c r="AW119" s="992"/>
      <c r="AX119" s="991"/>
      <c r="AY119" s="991"/>
      <c r="AZ119" s="991"/>
      <c r="BA119" s="992"/>
      <c r="BB119" s="991"/>
      <c r="BC119" s="991"/>
      <c r="BD119" s="991"/>
      <c r="BE119" s="992"/>
      <c r="BF119" s="991"/>
      <c r="BG119" s="991"/>
      <c r="BH119" s="991"/>
      <c r="BI119" s="992"/>
      <c r="BJ119" s="991"/>
      <c r="BK119" s="991"/>
      <c r="BL119" s="991"/>
      <c r="BM119" s="992"/>
      <c r="BN119" s="991"/>
      <c r="BO119" s="991"/>
      <c r="BP119" s="991"/>
      <c r="BQ119" s="992"/>
      <c r="BR119" s="991"/>
      <c r="BS119" s="991"/>
      <c r="BT119" s="991"/>
      <c r="BU119" s="992"/>
      <c r="BV119" s="991"/>
      <c r="BW119" s="991"/>
      <c r="BX119" s="991"/>
      <c r="BY119" s="992"/>
      <c r="BZ119" s="991"/>
      <c r="CA119" s="991"/>
      <c r="CB119" s="991"/>
      <c r="CC119" s="992"/>
      <c r="CD119" s="991"/>
      <c r="CE119" s="991"/>
      <c r="CF119" s="991"/>
      <c r="CG119" s="992"/>
      <c r="CH119" s="991"/>
      <c r="CI119" s="991"/>
      <c r="CJ119" s="991"/>
      <c r="CK119" s="992"/>
      <c r="CL119" s="991"/>
      <c r="CM119" s="991"/>
      <c r="CN119" s="991"/>
      <c r="CO119" s="992"/>
      <c r="CP119" s="991"/>
      <c r="CQ119" s="991"/>
      <c r="CR119" s="991"/>
      <c r="CS119" s="992"/>
      <c r="CT119" s="991"/>
      <c r="CU119" s="991"/>
      <c r="CV119" s="991"/>
      <c r="CW119" s="992"/>
      <c r="CX119" s="991"/>
      <c r="CY119" s="991"/>
      <c r="CZ119" s="991"/>
      <c r="DA119" s="992"/>
      <c r="DB119" s="991"/>
      <c r="DC119" s="991"/>
      <c r="DD119" s="991"/>
      <c r="DE119" s="992"/>
      <c r="DF119" s="991"/>
      <c r="DG119" s="991"/>
      <c r="DH119" s="991"/>
      <c r="DI119" s="992"/>
      <c r="DJ119" s="991"/>
      <c r="DK119" s="991"/>
      <c r="DL119" s="991"/>
      <c r="DM119" s="992"/>
      <c r="DN119" s="991"/>
      <c r="DO119" s="991"/>
      <c r="DP119" s="991"/>
      <c r="DQ119" s="992"/>
      <c r="DR119" s="991"/>
      <c r="DS119" s="991"/>
      <c r="DT119" s="991"/>
      <c r="DU119" s="992"/>
      <c r="DV119" s="433"/>
      <c r="DW119" s="157"/>
    </row>
    <row r="120" spans="2:127" s="166" customFormat="1" ht="12.75" customHeight="1" x14ac:dyDescent="0.2">
      <c r="B120" s="415"/>
      <c r="D120" s="158"/>
      <c r="E120" s="490"/>
      <c r="F120" s="186"/>
      <c r="G120" s="187"/>
      <c r="H120" s="187"/>
      <c r="I120" s="188"/>
      <c r="J120" s="186"/>
      <c r="K120" s="187"/>
      <c r="L120" s="187"/>
      <c r="M120" s="188"/>
      <c r="N120" s="186"/>
      <c r="O120" s="187"/>
      <c r="P120" s="187"/>
      <c r="Q120" s="188"/>
      <c r="R120" s="186"/>
      <c r="S120" s="187"/>
      <c r="T120" s="187"/>
      <c r="U120" s="188"/>
      <c r="V120" s="186"/>
      <c r="W120" s="187"/>
      <c r="X120" s="187"/>
      <c r="Y120" s="188"/>
      <c r="Z120" s="186"/>
      <c r="AA120" s="187"/>
      <c r="AB120" s="187"/>
      <c r="AC120" s="188"/>
      <c r="AD120" s="211"/>
      <c r="AE120" s="200"/>
      <c r="AF120" s="200"/>
      <c r="AG120" s="201"/>
      <c r="AH120" s="211"/>
      <c r="AI120" s="200"/>
      <c r="AJ120" s="200"/>
      <c r="AK120" s="237"/>
      <c r="AL120" s="211"/>
      <c r="AM120" s="200"/>
      <c r="AN120" s="200"/>
      <c r="AO120" s="201"/>
      <c r="AP120" s="211"/>
      <c r="AQ120" s="200"/>
      <c r="AR120" s="200"/>
      <c r="AS120" s="201"/>
      <c r="AT120" s="211"/>
      <c r="AU120" s="200"/>
      <c r="AV120" s="200"/>
      <c r="AW120" s="237"/>
      <c r="AX120" s="565"/>
      <c r="AY120" s="200"/>
      <c r="AZ120" s="200"/>
      <c r="BA120" s="201"/>
      <c r="BB120" s="211"/>
      <c r="BC120" s="200"/>
      <c r="BD120" s="200"/>
      <c r="BE120" s="201"/>
      <c r="BF120" s="211"/>
      <c r="BG120" s="200"/>
      <c r="BH120" s="200"/>
      <c r="BI120" s="201"/>
      <c r="BJ120" s="211"/>
      <c r="BK120" s="200"/>
      <c r="BL120" s="200"/>
      <c r="BM120" s="201"/>
      <c r="BN120" s="211"/>
      <c r="BO120" s="200"/>
      <c r="BP120" s="200"/>
      <c r="BQ120" s="201"/>
      <c r="BR120" s="211"/>
      <c r="BS120" s="200"/>
      <c r="BT120" s="200"/>
      <c r="BU120" s="201"/>
      <c r="BV120" s="211"/>
      <c r="BW120" s="200"/>
      <c r="BX120" s="200"/>
      <c r="BY120" s="201"/>
      <c r="BZ120" s="211"/>
      <c r="CA120" s="200"/>
      <c r="CB120" s="200"/>
      <c r="CC120" s="201"/>
      <c r="CD120" s="211"/>
      <c r="CE120" s="200"/>
      <c r="CF120" s="200"/>
      <c r="CG120" s="201"/>
      <c r="CH120" s="211"/>
      <c r="CI120" s="200"/>
      <c r="CJ120" s="200"/>
      <c r="CK120" s="201"/>
      <c r="CL120" s="211"/>
      <c r="CM120" s="200"/>
      <c r="CN120" s="200"/>
      <c r="CO120" s="237"/>
      <c r="CP120" s="211"/>
      <c r="CQ120" s="200"/>
      <c r="CR120" s="200"/>
      <c r="CS120" s="237"/>
      <c r="CT120" s="211"/>
      <c r="CU120" s="200"/>
      <c r="CV120" s="200"/>
      <c r="CW120" s="237"/>
      <c r="CX120" s="211"/>
      <c r="CY120" s="200"/>
      <c r="CZ120" s="200"/>
      <c r="DA120" s="237"/>
      <c r="DB120" s="211"/>
      <c r="DC120" s="200"/>
      <c r="DD120" s="200"/>
      <c r="DE120" s="237"/>
      <c r="DF120" s="211"/>
      <c r="DG120" s="200"/>
      <c r="DH120" s="200"/>
      <c r="DI120" s="237"/>
      <c r="DJ120" s="211"/>
      <c r="DK120" s="200"/>
      <c r="DL120" s="200"/>
      <c r="DM120" s="237"/>
      <c r="DN120" s="211"/>
      <c r="DO120" s="200"/>
      <c r="DP120" s="200"/>
      <c r="DQ120" s="237"/>
      <c r="DR120" s="211"/>
      <c r="DS120" s="200"/>
      <c r="DT120" s="200"/>
      <c r="DU120" s="237"/>
    </row>
    <row r="121" spans="2:127" s="155" customFormat="1" ht="15" customHeight="1" x14ac:dyDescent="0.2">
      <c r="B121" s="415" t="e">
        <f>#REF!</f>
        <v>#REF!</v>
      </c>
      <c r="D121" s="156" t="s">
        <v>133</v>
      </c>
      <c r="E121" s="567" t="e">
        <f>VLOOKUP(D121,'OR - GERAL'!D:MR,10,FALSE)</f>
        <v>#N/A</v>
      </c>
      <c r="F121" s="991"/>
      <c r="G121" s="991"/>
      <c r="H121" s="991"/>
      <c r="I121" s="992"/>
      <c r="J121" s="991"/>
      <c r="K121" s="991"/>
      <c r="L121" s="991"/>
      <c r="M121" s="992"/>
      <c r="N121" s="991"/>
      <c r="O121" s="991"/>
      <c r="P121" s="991"/>
      <c r="Q121" s="992"/>
      <c r="R121" s="991"/>
      <c r="S121" s="991"/>
      <c r="T121" s="991"/>
      <c r="U121" s="992"/>
      <c r="V121" s="991"/>
      <c r="W121" s="991"/>
      <c r="X121" s="991"/>
      <c r="Y121" s="992"/>
      <c r="Z121" s="991"/>
      <c r="AA121" s="991"/>
      <c r="AB121" s="991"/>
      <c r="AC121" s="992"/>
      <c r="AD121" s="991"/>
      <c r="AE121" s="991"/>
      <c r="AF121" s="991"/>
      <c r="AG121" s="992"/>
      <c r="AH121" s="991"/>
      <c r="AI121" s="991"/>
      <c r="AJ121" s="991"/>
      <c r="AK121" s="992"/>
      <c r="AL121" s="991"/>
      <c r="AM121" s="991"/>
      <c r="AN121" s="991"/>
      <c r="AO121" s="992"/>
      <c r="AP121" s="991"/>
      <c r="AQ121" s="991"/>
      <c r="AR121" s="991"/>
      <c r="AS121" s="992"/>
      <c r="AT121" s="991"/>
      <c r="AU121" s="991"/>
      <c r="AV121" s="991"/>
      <c r="AW121" s="992"/>
      <c r="AX121" s="991"/>
      <c r="AY121" s="991"/>
      <c r="AZ121" s="991"/>
      <c r="BA121" s="992"/>
      <c r="BB121" s="991"/>
      <c r="BC121" s="991"/>
      <c r="BD121" s="991"/>
      <c r="BE121" s="992"/>
      <c r="BF121" s="991"/>
      <c r="BG121" s="991"/>
      <c r="BH121" s="991"/>
      <c r="BI121" s="992"/>
      <c r="BJ121" s="991"/>
      <c r="BK121" s="991"/>
      <c r="BL121" s="991"/>
      <c r="BM121" s="992"/>
      <c r="BN121" s="991"/>
      <c r="BO121" s="991"/>
      <c r="BP121" s="991"/>
      <c r="BQ121" s="992"/>
      <c r="BR121" s="991"/>
      <c r="BS121" s="991"/>
      <c r="BT121" s="991"/>
      <c r="BU121" s="992"/>
      <c r="BV121" s="991"/>
      <c r="BW121" s="991"/>
      <c r="BX121" s="991"/>
      <c r="BY121" s="992"/>
      <c r="BZ121" s="991"/>
      <c r="CA121" s="991"/>
      <c r="CB121" s="991"/>
      <c r="CC121" s="992"/>
      <c r="CD121" s="991"/>
      <c r="CE121" s="991"/>
      <c r="CF121" s="991"/>
      <c r="CG121" s="992"/>
      <c r="CH121" s="991"/>
      <c r="CI121" s="991"/>
      <c r="CJ121" s="991"/>
      <c r="CK121" s="992"/>
      <c r="CL121" s="991"/>
      <c r="CM121" s="991"/>
      <c r="CN121" s="991"/>
      <c r="CO121" s="992"/>
      <c r="CP121" s="991"/>
      <c r="CQ121" s="991"/>
      <c r="CR121" s="991"/>
      <c r="CS121" s="992"/>
      <c r="CT121" s="991"/>
      <c r="CU121" s="991"/>
      <c r="CV121" s="991"/>
      <c r="CW121" s="992"/>
      <c r="CX121" s="991"/>
      <c r="CY121" s="991"/>
      <c r="CZ121" s="991"/>
      <c r="DA121" s="992"/>
      <c r="DB121" s="991"/>
      <c r="DC121" s="991"/>
      <c r="DD121" s="991"/>
      <c r="DE121" s="992"/>
      <c r="DF121" s="991"/>
      <c r="DG121" s="991"/>
      <c r="DH121" s="991"/>
      <c r="DI121" s="992"/>
      <c r="DJ121" s="991"/>
      <c r="DK121" s="991"/>
      <c r="DL121" s="991"/>
      <c r="DM121" s="992"/>
      <c r="DN121" s="991"/>
      <c r="DO121" s="991"/>
      <c r="DP121" s="991"/>
      <c r="DQ121" s="992"/>
      <c r="DR121" s="991"/>
      <c r="DS121" s="991"/>
      <c r="DT121" s="991"/>
      <c r="DU121" s="992"/>
      <c r="DV121" s="433"/>
      <c r="DW121" s="157"/>
    </row>
    <row r="122" spans="2:127" s="166" customFormat="1" ht="12.75" customHeight="1" x14ac:dyDescent="0.2">
      <c r="B122" s="415"/>
      <c r="D122" s="158"/>
      <c r="E122" s="490"/>
      <c r="F122" s="186"/>
      <c r="G122" s="187"/>
      <c r="H122" s="187"/>
      <c r="I122" s="188"/>
      <c r="J122" s="186"/>
      <c r="K122" s="187"/>
      <c r="L122" s="187"/>
      <c r="M122" s="188"/>
      <c r="N122" s="186"/>
      <c r="O122" s="187"/>
      <c r="P122" s="187"/>
      <c r="Q122" s="188"/>
      <c r="R122" s="186"/>
      <c r="S122" s="187"/>
      <c r="T122" s="187"/>
      <c r="U122" s="188"/>
      <c r="V122" s="186"/>
      <c r="W122" s="187"/>
      <c r="X122" s="187"/>
      <c r="Y122" s="188"/>
      <c r="Z122" s="186"/>
      <c r="AA122" s="187"/>
      <c r="AB122" s="187"/>
      <c r="AC122" s="188"/>
      <c r="AD122" s="186"/>
      <c r="AE122" s="187"/>
      <c r="AF122" s="187"/>
      <c r="AG122" s="188"/>
      <c r="AH122" s="186"/>
      <c r="AI122" s="187"/>
      <c r="AJ122" s="187"/>
      <c r="AK122" s="189"/>
      <c r="AL122" s="186"/>
      <c r="AM122" s="187"/>
      <c r="AN122" s="187"/>
      <c r="AO122" s="188"/>
      <c r="AP122" s="186"/>
      <c r="AQ122" s="187"/>
      <c r="AR122" s="187"/>
      <c r="AS122" s="188"/>
      <c r="AT122" s="186"/>
      <c r="AU122" s="187"/>
      <c r="AV122" s="187"/>
      <c r="AW122" s="189"/>
      <c r="AX122" s="247"/>
      <c r="AY122" s="187"/>
      <c r="AZ122" s="187"/>
      <c r="BA122" s="188"/>
      <c r="BB122" s="186"/>
      <c r="BC122" s="187"/>
      <c r="BD122" s="187"/>
      <c r="BE122" s="188"/>
      <c r="BF122" s="186"/>
      <c r="BG122" s="187"/>
      <c r="BH122" s="187"/>
      <c r="BI122" s="189"/>
      <c r="BJ122" s="186"/>
      <c r="BK122" s="187"/>
      <c r="BL122" s="187"/>
      <c r="BM122" s="189"/>
      <c r="BN122" s="186"/>
      <c r="BO122" s="187"/>
      <c r="BP122" s="187"/>
      <c r="BQ122" s="188"/>
      <c r="BR122" s="186"/>
      <c r="BS122" s="187"/>
      <c r="BT122" s="187"/>
      <c r="BU122" s="188"/>
      <c r="BV122" s="186"/>
      <c r="BW122" s="187"/>
      <c r="BX122" s="187"/>
      <c r="BY122" s="188"/>
      <c r="BZ122" s="186"/>
      <c r="CA122" s="187"/>
      <c r="CB122" s="187"/>
      <c r="CC122" s="188"/>
      <c r="CD122" s="186"/>
      <c r="CE122" s="187"/>
      <c r="CF122" s="187"/>
      <c r="CG122" s="188"/>
      <c r="CH122" s="186"/>
      <c r="CI122" s="187"/>
      <c r="CJ122" s="187"/>
      <c r="CK122" s="188"/>
      <c r="CL122" s="186"/>
      <c r="CM122" s="187"/>
      <c r="CN122" s="187"/>
      <c r="CO122" s="189"/>
      <c r="CP122" s="186"/>
      <c r="CQ122" s="187"/>
      <c r="CR122" s="187"/>
      <c r="CS122" s="189"/>
      <c r="CT122" s="186"/>
      <c r="CU122" s="187"/>
      <c r="CV122" s="187"/>
      <c r="CW122" s="189"/>
      <c r="CX122" s="186"/>
      <c r="CY122" s="187"/>
      <c r="CZ122" s="187"/>
      <c r="DA122" s="189"/>
      <c r="DB122" s="186"/>
      <c r="DC122" s="187"/>
      <c r="DD122" s="187"/>
      <c r="DE122" s="189"/>
      <c r="DF122" s="186"/>
      <c r="DG122" s="187"/>
      <c r="DH122" s="187"/>
      <c r="DI122" s="189"/>
      <c r="DJ122" s="211"/>
      <c r="DK122" s="200"/>
      <c r="DL122" s="200"/>
      <c r="DM122" s="237"/>
      <c r="DN122" s="211"/>
      <c r="DO122" s="200"/>
      <c r="DP122" s="200"/>
      <c r="DQ122" s="237"/>
      <c r="DR122" s="211"/>
      <c r="DS122" s="200"/>
      <c r="DT122" s="200"/>
      <c r="DU122" s="237"/>
    </row>
    <row r="123" spans="2:127" s="155" customFormat="1" ht="15" customHeight="1" x14ac:dyDescent="0.2">
      <c r="B123" s="415" t="e">
        <f>#REF!</f>
        <v>#REF!</v>
      </c>
      <c r="D123" s="156" t="s">
        <v>134</v>
      </c>
      <c r="E123" s="567" t="e">
        <f>VLOOKUP(D123,'OR - GERAL'!D:MR,10,FALSE)</f>
        <v>#N/A</v>
      </c>
      <c r="F123" s="991"/>
      <c r="G123" s="991"/>
      <c r="H123" s="991"/>
      <c r="I123" s="992"/>
      <c r="J123" s="991"/>
      <c r="K123" s="991"/>
      <c r="L123" s="991"/>
      <c r="M123" s="992"/>
      <c r="N123" s="991"/>
      <c r="O123" s="991"/>
      <c r="P123" s="991"/>
      <c r="Q123" s="992"/>
      <c r="R123" s="991"/>
      <c r="S123" s="991"/>
      <c r="T123" s="991"/>
      <c r="U123" s="992"/>
      <c r="V123" s="991"/>
      <c r="W123" s="991"/>
      <c r="X123" s="991"/>
      <c r="Y123" s="992"/>
      <c r="Z123" s="991"/>
      <c r="AA123" s="991"/>
      <c r="AB123" s="991"/>
      <c r="AC123" s="992"/>
      <c r="AD123" s="991"/>
      <c r="AE123" s="991"/>
      <c r="AF123" s="991"/>
      <c r="AG123" s="992"/>
      <c r="AH123" s="991"/>
      <c r="AI123" s="991"/>
      <c r="AJ123" s="991"/>
      <c r="AK123" s="992"/>
      <c r="AL123" s="991"/>
      <c r="AM123" s="991"/>
      <c r="AN123" s="991"/>
      <c r="AO123" s="992"/>
      <c r="AP123" s="991"/>
      <c r="AQ123" s="991"/>
      <c r="AR123" s="991"/>
      <c r="AS123" s="992"/>
      <c r="AT123" s="991"/>
      <c r="AU123" s="991"/>
      <c r="AV123" s="991"/>
      <c r="AW123" s="992"/>
      <c r="AX123" s="991"/>
      <c r="AY123" s="991"/>
      <c r="AZ123" s="991"/>
      <c r="BA123" s="992"/>
      <c r="BB123" s="991"/>
      <c r="BC123" s="991"/>
      <c r="BD123" s="991"/>
      <c r="BE123" s="992"/>
      <c r="BF123" s="991"/>
      <c r="BG123" s="991"/>
      <c r="BH123" s="991"/>
      <c r="BI123" s="992"/>
      <c r="BJ123" s="991"/>
      <c r="BK123" s="991"/>
      <c r="BL123" s="991"/>
      <c r="BM123" s="992"/>
      <c r="BN123" s="991"/>
      <c r="BO123" s="991"/>
      <c r="BP123" s="991"/>
      <c r="BQ123" s="992"/>
      <c r="BR123" s="991"/>
      <c r="BS123" s="991"/>
      <c r="BT123" s="991"/>
      <c r="BU123" s="992"/>
      <c r="BV123" s="991"/>
      <c r="BW123" s="991"/>
      <c r="BX123" s="991"/>
      <c r="BY123" s="992"/>
      <c r="BZ123" s="991"/>
      <c r="CA123" s="991"/>
      <c r="CB123" s="991"/>
      <c r="CC123" s="992"/>
      <c r="CD123" s="991"/>
      <c r="CE123" s="991"/>
      <c r="CF123" s="991"/>
      <c r="CG123" s="992"/>
      <c r="CH123" s="991"/>
      <c r="CI123" s="991"/>
      <c r="CJ123" s="991"/>
      <c r="CK123" s="992"/>
      <c r="CL123" s="991"/>
      <c r="CM123" s="991"/>
      <c r="CN123" s="991"/>
      <c r="CO123" s="992"/>
      <c r="CP123" s="991"/>
      <c r="CQ123" s="991"/>
      <c r="CR123" s="991"/>
      <c r="CS123" s="992"/>
      <c r="CT123" s="991"/>
      <c r="CU123" s="991"/>
      <c r="CV123" s="991"/>
      <c r="CW123" s="992"/>
      <c r="CX123" s="991"/>
      <c r="CY123" s="991"/>
      <c r="CZ123" s="991"/>
      <c r="DA123" s="992"/>
      <c r="DB123" s="991"/>
      <c r="DC123" s="991"/>
      <c r="DD123" s="991"/>
      <c r="DE123" s="992"/>
      <c r="DF123" s="991"/>
      <c r="DG123" s="991"/>
      <c r="DH123" s="991"/>
      <c r="DI123" s="992"/>
      <c r="DJ123" s="991"/>
      <c r="DK123" s="991"/>
      <c r="DL123" s="991"/>
      <c r="DM123" s="992"/>
      <c r="DN123" s="991"/>
      <c r="DO123" s="991"/>
      <c r="DP123" s="991"/>
      <c r="DQ123" s="992"/>
      <c r="DR123" s="991"/>
      <c r="DS123" s="991"/>
      <c r="DT123" s="991"/>
      <c r="DU123" s="992"/>
      <c r="DV123" s="433"/>
      <c r="DW123" s="157"/>
    </row>
    <row r="124" spans="2:127" s="166" customFormat="1" ht="12.75" customHeight="1" x14ac:dyDescent="0.2">
      <c r="B124" s="415"/>
      <c r="D124" s="158"/>
      <c r="E124" s="490"/>
      <c r="F124" s="186"/>
      <c r="G124" s="187"/>
      <c r="H124" s="187"/>
      <c r="I124" s="188"/>
      <c r="J124" s="186"/>
      <c r="K124" s="187"/>
      <c r="L124" s="187"/>
      <c r="M124" s="188"/>
      <c r="N124" s="186"/>
      <c r="O124" s="187"/>
      <c r="P124" s="187"/>
      <c r="Q124" s="188"/>
      <c r="R124" s="186"/>
      <c r="S124" s="187"/>
      <c r="T124" s="187"/>
      <c r="U124" s="188"/>
      <c r="V124" s="186"/>
      <c r="W124" s="187"/>
      <c r="X124" s="187"/>
      <c r="Y124" s="188"/>
      <c r="Z124" s="186"/>
      <c r="AA124" s="187"/>
      <c r="AB124" s="187"/>
      <c r="AC124" s="188"/>
      <c r="AD124" s="186"/>
      <c r="AE124" s="187"/>
      <c r="AF124" s="187"/>
      <c r="AG124" s="188"/>
      <c r="AH124" s="186"/>
      <c r="AI124" s="187"/>
      <c r="AJ124" s="187"/>
      <c r="AK124" s="189"/>
      <c r="AL124" s="186"/>
      <c r="AM124" s="187"/>
      <c r="AN124" s="187"/>
      <c r="AO124" s="188"/>
      <c r="AP124" s="186"/>
      <c r="AQ124" s="187"/>
      <c r="AR124" s="187"/>
      <c r="AS124" s="188"/>
      <c r="AT124" s="186"/>
      <c r="AU124" s="187"/>
      <c r="AV124" s="187"/>
      <c r="AW124" s="189"/>
      <c r="AX124" s="247"/>
      <c r="AY124" s="187"/>
      <c r="AZ124" s="187"/>
      <c r="BA124" s="188"/>
      <c r="BB124" s="186"/>
      <c r="BC124" s="187"/>
      <c r="BD124" s="187"/>
      <c r="BE124" s="188"/>
      <c r="BF124" s="186"/>
      <c r="BG124" s="187"/>
      <c r="BH124" s="187"/>
      <c r="BI124" s="188"/>
      <c r="BJ124" s="186"/>
      <c r="BK124" s="187"/>
      <c r="BL124" s="187"/>
      <c r="BM124" s="188"/>
      <c r="BN124" s="186"/>
      <c r="BO124" s="187"/>
      <c r="BP124" s="187"/>
      <c r="BQ124" s="188"/>
      <c r="BR124" s="186"/>
      <c r="BS124" s="187"/>
      <c r="BT124" s="187"/>
      <c r="BU124" s="188"/>
      <c r="BV124" s="186"/>
      <c r="BW124" s="187"/>
      <c r="BX124" s="187"/>
      <c r="BY124" s="188"/>
      <c r="BZ124" s="186"/>
      <c r="CA124" s="187"/>
      <c r="CB124" s="187"/>
      <c r="CC124" s="188"/>
      <c r="CD124" s="186"/>
      <c r="CE124" s="187"/>
      <c r="CF124" s="187"/>
      <c r="CG124" s="188"/>
      <c r="CH124" s="186"/>
      <c r="CI124" s="187"/>
      <c r="CJ124" s="187"/>
      <c r="CK124" s="188"/>
      <c r="CL124" s="186"/>
      <c r="CM124" s="187"/>
      <c r="CN124" s="187"/>
      <c r="CO124" s="188"/>
      <c r="CP124" s="186"/>
      <c r="CQ124" s="187"/>
      <c r="CR124" s="187"/>
      <c r="CS124" s="188"/>
      <c r="CT124" s="186"/>
      <c r="CU124" s="187"/>
      <c r="CV124" s="187"/>
      <c r="CW124" s="188"/>
      <c r="CX124" s="186"/>
      <c r="CY124" s="187"/>
      <c r="CZ124" s="187"/>
      <c r="DA124" s="188"/>
      <c r="DB124" s="211"/>
      <c r="DC124" s="200"/>
      <c r="DD124" s="200"/>
      <c r="DE124" s="201"/>
      <c r="DF124" s="211"/>
      <c r="DG124" s="200"/>
      <c r="DH124" s="200"/>
      <c r="DI124" s="201"/>
      <c r="DJ124" s="211"/>
      <c r="DK124" s="200"/>
      <c r="DL124" s="200"/>
      <c r="DM124" s="201"/>
      <c r="DN124" s="211"/>
      <c r="DO124" s="200"/>
      <c r="DP124" s="200"/>
      <c r="DQ124" s="201"/>
      <c r="DR124" s="211"/>
      <c r="DS124" s="200"/>
      <c r="DT124" s="200"/>
      <c r="DU124" s="237"/>
    </row>
    <row r="125" spans="2:127" s="155" customFormat="1" ht="15" customHeight="1" x14ac:dyDescent="0.2">
      <c r="B125" s="415" t="e">
        <f>#REF!</f>
        <v>#REF!</v>
      </c>
      <c r="D125" s="156" t="s">
        <v>135</v>
      </c>
      <c r="E125" s="567" t="e">
        <f>VLOOKUP(D125,'OR - GERAL'!D:MR,10,FALSE)</f>
        <v>#N/A</v>
      </c>
      <c r="F125" s="991"/>
      <c r="G125" s="991"/>
      <c r="H125" s="991"/>
      <c r="I125" s="992"/>
      <c r="J125" s="991"/>
      <c r="K125" s="991"/>
      <c r="L125" s="991"/>
      <c r="M125" s="992"/>
      <c r="N125" s="991"/>
      <c r="O125" s="991"/>
      <c r="P125" s="991"/>
      <c r="Q125" s="992"/>
      <c r="R125" s="991"/>
      <c r="S125" s="991"/>
      <c r="T125" s="991"/>
      <c r="U125" s="992"/>
      <c r="V125" s="991"/>
      <c r="W125" s="991"/>
      <c r="X125" s="991"/>
      <c r="Y125" s="992"/>
      <c r="Z125" s="991"/>
      <c r="AA125" s="991"/>
      <c r="AB125" s="991"/>
      <c r="AC125" s="992"/>
      <c r="AD125" s="991"/>
      <c r="AE125" s="991"/>
      <c r="AF125" s="991"/>
      <c r="AG125" s="992"/>
      <c r="AH125" s="991"/>
      <c r="AI125" s="991"/>
      <c r="AJ125" s="991"/>
      <c r="AK125" s="992"/>
      <c r="AL125" s="991"/>
      <c r="AM125" s="991"/>
      <c r="AN125" s="991"/>
      <c r="AO125" s="992"/>
      <c r="AP125" s="991"/>
      <c r="AQ125" s="991"/>
      <c r="AR125" s="991"/>
      <c r="AS125" s="992"/>
      <c r="AT125" s="991"/>
      <c r="AU125" s="991"/>
      <c r="AV125" s="991"/>
      <c r="AW125" s="992"/>
      <c r="AX125" s="991"/>
      <c r="AY125" s="991"/>
      <c r="AZ125" s="991"/>
      <c r="BA125" s="992"/>
      <c r="BB125" s="991"/>
      <c r="BC125" s="991"/>
      <c r="BD125" s="991"/>
      <c r="BE125" s="992"/>
      <c r="BF125" s="991"/>
      <c r="BG125" s="991"/>
      <c r="BH125" s="991"/>
      <c r="BI125" s="992"/>
      <c r="BJ125" s="991"/>
      <c r="BK125" s="991"/>
      <c r="BL125" s="991"/>
      <c r="BM125" s="992"/>
      <c r="BN125" s="991"/>
      <c r="BO125" s="991"/>
      <c r="BP125" s="991"/>
      <c r="BQ125" s="992"/>
      <c r="BR125" s="991"/>
      <c r="BS125" s="991"/>
      <c r="BT125" s="991"/>
      <c r="BU125" s="992"/>
      <c r="BV125" s="991"/>
      <c r="BW125" s="991"/>
      <c r="BX125" s="991"/>
      <c r="BY125" s="992"/>
      <c r="BZ125" s="991"/>
      <c r="CA125" s="991"/>
      <c r="CB125" s="991"/>
      <c r="CC125" s="992"/>
      <c r="CD125" s="991"/>
      <c r="CE125" s="991"/>
      <c r="CF125" s="991"/>
      <c r="CG125" s="992"/>
      <c r="CH125" s="991"/>
      <c r="CI125" s="991"/>
      <c r="CJ125" s="991"/>
      <c r="CK125" s="992"/>
      <c r="CL125" s="991"/>
      <c r="CM125" s="991"/>
      <c r="CN125" s="991"/>
      <c r="CO125" s="992"/>
      <c r="CP125" s="991"/>
      <c r="CQ125" s="991"/>
      <c r="CR125" s="991"/>
      <c r="CS125" s="992"/>
      <c r="CT125" s="991"/>
      <c r="CU125" s="991"/>
      <c r="CV125" s="991"/>
      <c r="CW125" s="992"/>
      <c r="CX125" s="991"/>
      <c r="CY125" s="991"/>
      <c r="CZ125" s="991"/>
      <c r="DA125" s="992"/>
      <c r="DB125" s="991"/>
      <c r="DC125" s="991"/>
      <c r="DD125" s="991"/>
      <c r="DE125" s="992"/>
      <c r="DF125" s="991"/>
      <c r="DG125" s="991"/>
      <c r="DH125" s="991"/>
      <c r="DI125" s="992"/>
      <c r="DJ125" s="991"/>
      <c r="DK125" s="991"/>
      <c r="DL125" s="991"/>
      <c r="DM125" s="992"/>
      <c r="DN125" s="991"/>
      <c r="DO125" s="991"/>
      <c r="DP125" s="991"/>
      <c r="DQ125" s="992"/>
      <c r="DR125" s="991"/>
      <c r="DS125" s="991"/>
      <c r="DT125" s="991"/>
      <c r="DU125" s="992"/>
      <c r="DV125" s="433"/>
      <c r="DW125" s="157"/>
    </row>
    <row r="126" spans="2:127" s="166" customFormat="1" ht="12.75" customHeight="1" x14ac:dyDescent="0.2">
      <c r="B126" s="415"/>
      <c r="D126" s="158"/>
      <c r="E126" s="490"/>
      <c r="F126" s="186"/>
      <c r="G126" s="187"/>
      <c r="H126" s="187"/>
      <c r="I126" s="188"/>
      <c r="J126" s="186"/>
      <c r="K126" s="187"/>
      <c r="L126" s="187"/>
      <c r="M126" s="188"/>
      <c r="N126" s="186"/>
      <c r="O126" s="187"/>
      <c r="P126" s="187"/>
      <c r="Q126" s="188"/>
      <c r="R126" s="186"/>
      <c r="S126" s="187"/>
      <c r="T126" s="187"/>
      <c r="U126" s="188"/>
      <c r="V126" s="186"/>
      <c r="W126" s="187"/>
      <c r="X126" s="187"/>
      <c r="Y126" s="188"/>
      <c r="Z126" s="186"/>
      <c r="AA126" s="187"/>
      <c r="AB126" s="187"/>
      <c r="AC126" s="188"/>
      <c r="AD126" s="186"/>
      <c r="AE126" s="187"/>
      <c r="AF126" s="187"/>
      <c r="AG126" s="188"/>
      <c r="AH126" s="186"/>
      <c r="AI126" s="187"/>
      <c r="AJ126" s="187"/>
      <c r="AK126" s="189"/>
      <c r="AL126" s="186"/>
      <c r="AM126" s="187"/>
      <c r="AN126" s="187"/>
      <c r="AO126" s="188"/>
      <c r="AP126" s="186"/>
      <c r="AQ126" s="187"/>
      <c r="AR126" s="187"/>
      <c r="AS126" s="188"/>
      <c r="AT126" s="186"/>
      <c r="AU126" s="187"/>
      <c r="AV126" s="187"/>
      <c r="AW126" s="189"/>
      <c r="AX126" s="247"/>
      <c r="AY126" s="187"/>
      <c r="AZ126" s="187"/>
      <c r="BA126" s="188"/>
      <c r="BB126" s="186"/>
      <c r="BC126" s="187"/>
      <c r="BD126" s="187"/>
      <c r="BE126" s="188"/>
      <c r="BF126" s="186"/>
      <c r="BG126" s="187"/>
      <c r="BH126" s="187"/>
      <c r="BI126" s="188"/>
      <c r="BJ126" s="186"/>
      <c r="BK126" s="187"/>
      <c r="BL126" s="187"/>
      <c r="BM126" s="189"/>
      <c r="BN126" s="186"/>
      <c r="BO126" s="187"/>
      <c r="BP126" s="187"/>
      <c r="BQ126" s="188"/>
      <c r="BR126" s="186"/>
      <c r="BS126" s="187"/>
      <c r="BT126" s="187"/>
      <c r="BU126" s="188"/>
      <c r="BV126" s="186"/>
      <c r="BW126" s="187"/>
      <c r="BX126" s="187"/>
      <c r="BY126" s="188"/>
      <c r="BZ126" s="186"/>
      <c r="CA126" s="187"/>
      <c r="CB126" s="187"/>
      <c r="CC126" s="188"/>
      <c r="CD126" s="186"/>
      <c r="CE126" s="187"/>
      <c r="CF126" s="187"/>
      <c r="CG126" s="188"/>
      <c r="CH126" s="186"/>
      <c r="CI126" s="187"/>
      <c r="CJ126" s="187"/>
      <c r="CK126" s="188"/>
      <c r="CL126" s="186"/>
      <c r="CM126" s="187"/>
      <c r="CN126" s="187"/>
      <c r="CO126" s="189"/>
      <c r="CP126" s="186"/>
      <c r="CQ126" s="187"/>
      <c r="CR126" s="187"/>
      <c r="CS126" s="189"/>
      <c r="CT126" s="186"/>
      <c r="CU126" s="187"/>
      <c r="CV126" s="187"/>
      <c r="CW126" s="189"/>
      <c r="CX126" s="186"/>
      <c r="CY126" s="187"/>
      <c r="CZ126" s="187"/>
      <c r="DA126" s="189"/>
      <c r="DB126" s="186"/>
      <c r="DC126" s="187"/>
      <c r="DD126" s="187"/>
      <c r="DE126" s="189"/>
      <c r="DF126" s="186"/>
      <c r="DG126" s="187"/>
      <c r="DH126" s="187"/>
      <c r="DI126" s="189"/>
      <c r="DJ126" s="186"/>
      <c r="DK126" s="187"/>
      <c r="DL126" s="187"/>
      <c r="DM126" s="189"/>
      <c r="DN126" s="186"/>
      <c r="DO126" s="187"/>
      <c r="DP126" s="187"/>
      <c r="DQ126" s="189"/>
      <c r="DR126" s="211"/>
      <c r="DS126" s="200"/>
      <c r="DT126" s="200"/>
      <c r="DU126" s="237"/>
    </row>
    <row r="127" spans="2:127" s="155" customFormat="1" ht="15" customHeight="1" x14ac:dyDescent="0.2">
      <c r="B127" s="415" t="e">
        <f>#REF!</f>
        <v>#REF!</v>
      </c>
      <c r="D127" s="156" t="s">
        <v>136</v>
      </c>
      <c r="E127" s="567" t="e">
        <f>VLOOKUP(D127,'OR - GERAL'!D:MR,10,FALSE)</f>
        <v>#N/A</v>
      </c>
      <c r="F127" s="991"/>
      <c r="G127" s="991"/>
      <c r="H127" s="991"/>
      <c r="I127" s="992"/>
      <c r="J127" s="991"/>
      <c r="K127" s="991"/>
      <c r="L127" s="991"/>
      <c r="M127" s="992"/>
      <c r="N127" s="991"/>
      <c r="O127" s="991"/>
      <c r="P127" s="991"/>
      <c r="Q127" s="992"/>
      <c r="R127" s="991"/>
      <c r="S127" s="991"/>
      <c r="T127" s="991"/>
      <c r="U127" s="992"/>
      <c r="V127" s="991"/>
      <c r="W127" s="991"/>
      <c r="X127" s="991"/>
      <c r="Y127" s="992"/>
      <c r="Z127" s="991"/>
      <c r="AA127" s="991"/>
      <c r="AB127" s="991"/>
      <c r="AC127" s="992"/>
      <c r="AD127" s="991"/>
      <c r="AE127" s="991"/>
      <c r="AF127" s="991"/>
      <c r="AG127" s="992"/>
      <c r="AH127" s="991"/>
      <c r="AI127" s="991"/>
      <c r="AJ127" s="991"/>
      <c r="AK127" s="992"/>
      <c r="AL127" s="991"/>
      <c r="AM127" s="991"/>
      <c r="AN127" s="991"/>
      <c r="AO127" s="992"/>
      <c r="AP127" s="991"/>
      <c r="AQ127" s="991"/>
      <c r="AR127" s="991"/>
      <c r="AS127" s="992"/>
      <c r="AT127" s="991"/>
      <c r="AU127" s="991"/>
      <c r="AV127" s="991"/>
      <c r="AW127" s="992"/>
      <c r="AX127" s="991"/>
      <c r="AY127" s="991"/>
      <c r="AZ127" s="991"/>
      <c r="BA127" s="992"/>
      <c r="BB127" s="991"/>
      <c r="BC127" s="991"/>
      <c r="BD127" s="991"/>
      <c r="BE127" s="992"/>
      <c r="BF127" s="991"/>
      <c r="BG127" s="991"/>
      <c r="BH127" s="991"/>
      <c r="BI127" s="992"/>
      <c r="BJ127" s="991"/>
      <c r="BK127" s="991"/>
      <c r="BL127" s="991"/>
      <c r="BM127" s="992"/>
      <c r="BN127" s="991"/>
      <c r="BO127" s="991"/>
      <c r="BP127" s="991"/>
      <c r="BQ127" s="992"/>
      <c r="BR127" s="991"/>
      <c r="BS127" s="991"/>
      <c r="BT127" s="991"/>
      <c r="BU127" s="992"/>
      <c r="BV127" s="991"/>
      <c r="BW127" s="991"/>
      <c r="BX127" s="991"/>
      <c r="BY127" s="992"/>
      <c r="BZ127" s="991"/>
      <c r="CA127" s="991"/>
      <c r="CB127" s="991"/>
      <c r="CC127" s="992"/>
      <c r="CD127" s="991"/>
      <c r="CE127" s="991"/>
      <c r="CF127" s="991"/>
      <c r="CG127" s="992"/>
      <c r="CH127" s="991"/>
      <c r="CI127" s="991"/>
      <c r="CJ127" s="991"/>
      <c r="CK127" s="992"/>
      <c r="CL127" s="991"/>
      <c r="CM127" s="991"/>
      <c r="CN127" s="991"/>
      <c r="CO127" s="992"/>
      <c r="CP127" s="991"/>
      <c r="CQ127" s="991"/>
      <c r="CR127" s="991"/>
      <c r="CS127" s="992"/>
      <c r="CT127" s="991"/>
      <c r="CU127" s="991"/>
      <c r="CV127" s="991"/>
      <c r="CW127" s="992"/>
      <c r="CX127" s="991"/>
      <c r="CY127" s="991"/>
      <c r="CZ127" s="991"/>
      <c r="DA127" s="992"/>
      <c r="DB127" s="991"/>
      <c r="DC127" s="991"/>
      <c r="DD127" s="991"/>
      <c r="DE127" s="992"/>
      <c r="DF127" s="991"/>
      <c r="DG127" s="991"/>
      <c r="DH127" s="991"/>
      <c r="DI127" s="992"/>
      <c r="DJ127" s="991"/>
      <c r="DK127" s="991"/>
      <c r="DL127" s="991"/>
      <c r="DM127" s="992"/>
      <c r="DN127" s="991"/>
      <c r="DO127" s="991"/>
      <c r="DP127" s="991"/>
      <c r="DQ127" s="992"/>
      <c r="DR127" s="991"/>
      <c r="DS127" s="991"/>
      <c r="DT127" s="991"/>
      <c r="DU127" s="992"/>
      <c r="DV127" s="433"/>
      <c r="DW127" s="157"/>
    </row>
    <row r="128" spans="2:127" s="166" customFormat="1" ht="12.75" customHeight="1" x14ac:dyDescent="0.2">
      <c r="B128" s="415"/>
      <c r="D128" s="158"/>
      <c r="E128" s="490"/>
      <c r="F128" s="186"/>
      <c r="G128" s="187"/>
      <c r="H128" s="187"/>
      <c r="I128" s="188"/>
      <c r="J128" s="186"/>
      <c r="K128" s="187"/>
      <c r="L128" s="187"/>
      <c r="M128" s="188"/>
      <c r="N128" s="186"/>
      <c r="O128" s="187"/>
      <c r="P128" s="187"/>
      <c r="Q128" s="188"/>
      <c r="R128" s="186"/>
      <c r="S128" s="187"/>
      <c r="T128" s="187"/>
      <c r="U128" s="188"/>
      <c r="V128" s="186"/>
      <c r="W128" s="187"/>
      <c r="X128" s="187"/>
      <c r="Y128" s="188"/>
      <c r="Z128" s="186"/>
      <c r="AA128" s="187"/>
      <c r="AB128" s="187"/>
      <c r="AC128" s="188"/>
      <c r="AD128" s="186"/>
      <c r="AE128" s="187"/>
      <c r="AF128" s="187"/>
      <c r="AG128" s="188"/>
      <c r="AH128" s="186"/>
      <c r="AI128" s="187"/>
      <c r="AJ128" s="187"/>
      <c r="AK128" s="189"/>
      <c r="AL128" s="186"/>
      <c r="AM128" s="187"/>
      <c r="AN128" s="187"/>
      <c r="AO128" s="188"/>
      <c r="AP128" s="186"/>
      <c r="AQ128" s="187"/>
      <c r="AR128" s="187"/>
      <c r="AS128" s="188"/>
      <c r="AT128" s="186"/>
      <c r="AU128" s="187"/>
      <c r="AV128" s="187"/>
      <c r="AW128" s="188"/>
      <c r="AX128" s="247"/>
      <c r="AY128" s="187"/>
      <c r="AZ128" s="187"/>
      <c r="BA128" s="188"/>
      <c r="BB128" s="186"/>
      <c r="BC128" s="187"/>
      <c r="BD128" s="187"/>
      <c r="BE128" s="188"/>
      <c r="BF128" s="186"/>
      <c r="BG128" s="187"/>
      <c r="BH128" s="187"/>
      <c r="BI128" s="188"/>
      <c r="BJ128" s="186"/>
      <c r="BK128" s="187"/>
      <c r="BL128" s="187"/>
      <c r="BM128" s="188"/>
      <c r="BN128" s="186"/>
      <c r="BO128" s="187"/>
      <c r="BP128" s="187"/>
      <c r="BQ128" s="188"/>
      <c r="BR128" s="186"/>
      <c r="BS128" s="187"/>
      <c r="BT128" s="187"/>
      <c r="BU128" s="188"/>
      <c r="BV128" s="186"/>
      <c r="BW128" s="187"/>
      <c r="BX128" s="187"/>
      <c r="BY128" s="188"/>
      <c r="BZ128" s="186"/>
      <c r="CA128" s="187"/>
      <c r="CB128" s="187"/>
      <c r="CC128" s="188"/>
      <c r="CD128" s="186"/>
      <c r="CE128" s="187"/>
      <c r="CF128" s="187"/>
      <c r="CG128" s="188"/>
      <c r="CH128" s="186"/>
      <c r="CI128" s="187"/>
      <c r="CJ128" s="187"/>
      <c r="CK128" s="188"/>
      <c r="CL128" s="186"/>
      <c r="CM128" s="187"/>
      <c r="CN128" s="187"/>
      <c r="CO128" s="188"/>
      <c r="CP128" s="186"/>
      <c r="CQ128" s="187"/>
      <c r="CR128" s="187"/>
      <c r="CS128" s="188"/>
      <c r="CT128" s="186"/>
      <c r="CU128" s="187"/>
      <c r="CV128" s="187"/>
      <c r="CW128" s="188"/>
      <c r="CX128" s="186"/>
      <c r="CY128" s="187"/>
      <c r="CZ128" s="187"/>
      <c r="DA128" s="188"/>
      <c r="DB128" s="186"/>
      <c r="DC128" s="187"/>
      <c r="DD128" s="187"/>
      <c r="DE128" s="188"/>
      <c r="DF128" s="211"/>
      <c r="DG128" s="200"/>
      <c r="DH128" s="200"/>
      <c r="DI128" s="201"/>
      <c r="DJ128" s="211"/>
      <c r="DK128" s="200"/>
      <c r="DL128" s="200"/>
      <c r="DM128" s="201"/>
      <c r="DN128" s="211"/>
      <c r="DO128" s="200"/>
      <c r="DP128" s="200"/>
      <c r="DQ128" s="201"/>
      <c r="DR128" s="211"/>
      <c r="DS128" s="200"/>
      <c r="DT128" s="200"/>
      <c r="DU128" s="237"/>
    </row>
    <row r="129" spans="2:127" s="155" customFormat="1" ht="15" customHeight="1" x14ac:dyDescent="0.2">
      <c r="B129" s="415" t="e">
        <f>#REF!</f>
        <v>#REF!</v>
      </c>
      <c r="D129" s="156" t="s">
        <v>137</v>
      </c>
      <c r="E129" s="567" t="e">
        <f>VLOOKUP(D129,'OR - GERAL'!D:MR,10,FALSE)</f>
        <v>#N/A</v>
      </c>
      <c r="F129" s="991"/>
      <c r="G129" s="991"/>
      <c r="H129" s="991"/>
      <c r="I129" s="992"/>
      <c r="J129" s="991"/>
      <c r="K129" s="991"/>
      <c r="L129" s="991"/>
      <c r="M129" s="992"/>
      <c r="N129" s="991"/>
      <c r="O129" s="991"/>
      <c r="P129" s="991"/>
      <c r="Q129" s="992"/>
      <c r="R129" s="991"/>
      <c r="S129" s="991"/>
      <c r="T129" s="991"/>
      <c r="U129" s="992"/>
      <c r="V129" s="991"/>
      <c r="W129" s="991"/>
      <c r="X129" s="991"/>
      <c r="Y129" s="992"/>
      <c r="Z129" s="991"/>
      <c r="AA129" s="991"/>
      <c r="AB129" s="991"/>
      <c r="AC129" s="992"/>
      <c r="AD129" s="991"/>
      <c r="AE129" s="991"/>
      <c r="AF129" s="991"/>
      <c r="AG129" s="992"/>
      <c r="AH129" s="991"/>
      <c r="AI129" s="991"/>
      <c r="AJ129" s="991"/>
      <c r="AK129" s="992"/>
      <c r="AL129" s="991"/>
      <c r="AM129" s="991"/>
      <c r="AN129" s="991"/>
      <c r="AO129" s="992"/>
      <c r="AP129" s="991"/>
      <c r="AQ129" s="991"/>
      <c r="AR129" s="991"/>
      <c r="AS129" s="992"/>
      <c r="AT129" s="991"/>
      <c r="AU129" s="991"/>
      <c r="AV129" s="991"/>
      <c r="AW129" s="992"/>
      <c r="AX129" s="991"/>
      <c r="AY129" s="991"/>
      <c r="AZ129" s="991"/>
      <c r="BA129" s="992"/>
      <c r="BB129" s="991"/>
      <c r="BC129" s="991"/>
      <c r="BD129" s="991"/>
      <c r="BE129" s="992"/>
      <c r="BF129" s="991"/>
      <c r="BG129" s="991"/>
      <c r="BH129" s="991"/>
      <c r="BI129" s="992"/>
      <c r="BJ129" s="991"/>
      <c r="BK129" s="991"/>
      <c r="BL129" s="991"/>
      <c r="BM129" s="992"/>
      <c r="BN129" s="991"/>
      <c r="BO129" s="991"/>
      <c r="BP129" s="991"/>
      <c r="BQ129" s="992"/>
      <c r="BR129" s="991"/>
      <c r="BS129" s="991"/>
      <c r="BT129" s="991"/>
      <c r="BU129" s="992"/>
      <c r="BV129" s="991"/>
      <c r="BW129" s="991"/>
      <c r="BX129" s="991"/>
      <c r="BY129" s="992"/>
      <c r="BZ129" s="991"/>
      <c r="CA129" s="991"/>
      <c r="CB129" s="991"/>
      <c r="CC129" s="992"/>
      <c r="CD129" s="991"/>
      <c r="CE129" s="991"/>
      <c r="CF129" s="991"/>
      <c r="CG129" s="992"/>
      <c r="CH129" s="991"/>
      <c r="CI129" s="991"/>
      <c r="CJ129" s="991"/>
      <c r="CK129" s="992"/>
      <c r="CL129" s="991"/>
      <c r="CM129" s="991"/>
      <c r="CN129" s="991"/>
      <c r="CO129" s="992"/>
      <c r="CP129" s="991"/>
      <c r="CQ129" s="991"/>
      <c r="CR129" s="991"/>
      <c r="CS129" s="992"/>
      <c r="CT129" s="991"/>
      <c r="CU129" s="991"/>
      <c r="CV129" s="991"/>
      <c r="CW129" s="992"/>
      <c r="CX129" s="991"/>
      <c r="CY129" s="991"/>
      <c r="CZ129" s="991"/>
      <c r="DA129" s="992"/>
      <c r="DB129" s="991"/>
      <c r="DC129" s="991"/>
      <c r="DD129" s="991"/>
      <c r="DE129" s="992"/>
      <c r="DF129" s="991"/>
      <c r="DG129" s="991"/>
      <c r="DH129" s="991"/>
      <c r="DI129" s="992"/>
      <c r="DJ129" s="991"/>
      <c r="DK129" s="991"/>
      <c r="DL129" s="991"/>
      <c r="DM129" s="992"/>
      <c r="DN129" s="991"/>
      <c r="DO129" s="991"/>
      <c r="DP129" s="991"/>
      <c r="DQ129" s="992"/>
      <c r="DR129" s="991"/>
      <c r="DS129" s="991"/>
      <c r="DT129" s="991"/>
      <c r="DU129" s="992"/>
      <c r="DV129" s="433"/>
      <c r="DW129" s="157"/>
    </row>
    <row r="130" spans="2:127" s="166" customFormat="1" ht="12.75" customHeight="1" x14ac:dyDescent="0.2">
      <c r="B130" s="415"/>
      <c r="D130" s="158"/>
      <c r="E130" s="490"/>
      <c r="F130" s="186"/>
      <c r="G130" s="187"/>
      <c r="H130" s="187"/>
      <c r="I130" s="188"/>
      <c r="J130" s="186"/>
      <c r="K130" s="187"/>
      <c r="L130" s="187"/>
      <c r="M130" s="188"/>
      <c r="N130" s="186"/>
      <c r="O130" s="187"/>
      <c r="P130" s="187"/>
      <c r="Q130" s="188"/>
      <c r="R130" s="186"/>
      <c r="S130" s="187"/>
      <c r="T130" s="187"/>
      <c r="U130" s="188"/>
      <c r="V130" s="186"/>
      <c r="W130" s="187"/>
      <c r="X130" s="187"/>
      <c r="Y130" s="188"/>
      <c r="Z130" s="186"/>
      <c r="AA130" s="187"/>
      <c r="AB130" s="187"/>
      <c r="AC130" s="188"/>
      <c r="AD130" s="186"/>
      <c r="AE130" s="187"/>
      <c r="AF130" s="187"/>
      <c r="AG130" s="188"/>
      <c r="AH130" s="186"/>
      <c r="AI130" s="187"/>
      <c r="AJ130" s="187"/>
      <c r="AK130" s="189"/>
      <c r="AL130" s="186"/>
      <c r="AM130" s="187"/>
      <c r="AN130" s="187"/>
      <c r="AO130" s="188"/>
      <c r="AP130" s="186"/>
      <c r="AQ130" s="187"/>
      <c r="AR130" s="187"/>
      <c r="AS130" s="188"/>
      <c r="AT130" s="186"/>
      <c r="AU130" s="187"/>
      <c r="AV130" s="187"/>
      <c r="AW130" s="189"/>
      <c r="AX130" s="247"/>
      <c r="AY130" s="187"/>
      <c r="AZ130" s="187"/>
      <c r="BA130" s="188"/>
      <c r="BB130" s="186"/>
      <c r="BC130" s="187"/>
      <c r="BD130" s="187"/>
      <c r="BE130" s="188"/>
      <c r="BF130" s="186"/>
      <c r="BG130" s="187"/>
      <c r="BH130" s="187"/>
      <c r="BI130" s="188"/>
      <c r="BJ130" s="186"/>
      <c r="BK130" s="187"/>
      <c r="BL130" s="187"/>
      <c r="BM130" s="189"/>
      <c r="BN130" s="186"/>
      <c r="BO130" s="187"/>
      <c r="BP130" s="187"/>
      <c r="BQ130" s="188"/>
      <c r="BR130" s="186"/>
      <c r="BS130" s="187"/>
      <c r="BT130" s="187"/>
      <c r="BU130" s="188"/>
      <c r="BV130" s="186"/>
      <c r="BW130" s="187"/>
      <c r="BX130" s="187"/>
      <c r="BY130" s="188"/>
      <c r="BZ130" s="186"/>
      <c r="CA130" s="187"/>
      <c r="CB130" s="187"/>
      <c r="CC130" s="188"/>
      <c r="CD130" s="186"/>
      <c r="CE130" s="187"/>
      <c r="CF130" s="187"/>
      <c r="CG130" s="188"/>
      <c r="CH130" s="186"/>
      <c r="CI130" s="187"/>
      <c r="CJ130" s="187"/>
      <c r="CK130" s="188"/>
      <c r="CL130" s="186"/>
      <c r="CM130" s="187"/>
      <c r="CN130" s="187"/>
      <c r="CO130" s="188"/>
      <c r="CP130" s="186"/>
      <c r="CQ130" s="187"/>
      <c r="CR130" s="187"/>
      <c r="CS130" s="188"/>
      <c r="CT130" s="186"/>
      <c r="CU130" s="187"/>
      <c r="CV130" s="187"/>
      <c r="CW130" s="188"/>
      <c r="CX130" s="186"/>
      <c r="CY130" s="187"/>
      <c r="CZ130" s="187"/>
      <c r="DA130" s="188"/>
      <c r="DB130" s="211"/>
      <c r="DC130" s="200"/>
      <c r="DD130" s="200"/>
      <c r="DE130" s="201"/>
      <c r="DF130" s="211"/>
      <c r="DG130" s="200"/>
      <c r="DH130" s="200"/>
      <c r="DI130" s="201"/>
      <c r="DJ130" s="211"/>
      <c r="DK130" s="200"/>
      <c r="DL130" s="200"/>
      <c r="DM130" s="201"/>
      <c r="DN130" s="211"/>
      <c r="DO130" s="200"/>
      <c r="DP130" s="200"/>
      <c r="DQ130" s="201"/>
      <c r="DR130" s="211"/>
      <c r="DS130" s="200"/>
      <c r="DT130" s="200"/>
      <c r="DU130" s="237"/>
    </row>
    <row r="131" spans="2:127" s="155" customFormat="1" ht="15" customHeight="1" x14ac:dyDescent="0.2">
      <c r="B131" s="415" t="e">
        <f>#REF!</f>
        <v>#REF!</v>
      </c>
      <c r="D131" s="156" t="s">
        <v>138</v>
      </c>
      <c r="E131" s="567" t="e">
        <f>VLOOKUP(D131,'OR - GERAL'!D:MR,10,FALSE)</f>
        <v>#N/A</v>
      </c>
      <c r="F131" s="991"/>
      <c r="G131" s="991"/>
      <c r="H131" s="991"/>
      <c r="I131" s="992"/>
      <c r="J131" s="991"/>
      <c r="K131" s="991"/>
      <c r="L131" s="991"/>
      <c r="M131" s="992"/>
      <c r="N131" s="991"/>
      <c r="O131" s="991"/>
      <c r="P131" s="991"/>
      <c r="Q131" s="992"/>
      <c r="R131" s="991"/>
      <c r="S131" s="991"/>
      <c r="T131" s="991"/>
      <c r="U131" s="992"/>
      <c r="V131" s="991"/>
      <c r="W131" s="991"/>
      <c r="X131" s="991"/>
      <c r="Y131" s="992"/>
      <c r="Z131" s="991"/>
      <c r="AA131" s="991"/>
      <c r="AB131" s="991"/>
      <c r="AC131" s="992"/>
      <c r="AD131" s="991"/>
      <c r="AE131" s="991"/>
      <c r="AF131" s="991"/>
      <c r="AG131" s="992"/>
      <c r="AH131" s="991"/>
      <c r="AI131" s="991"/>
      <c r="AJ131" s="991"/>
      <c r="AK131" s="992"/>
      <c r="AL131" s="991"/>
      <c r="AM131" s="991"/>
      <c r="AN131" s="991"/>
      <c r="AO131" s="992"/>
      <c r="AP131" s="991"/>
      <c r="AQ131" s="991"/>
      <c r="AR131" s="991"/>
      <c r="AS131" s="992"/>
      <c r="AT131" s="991"/>
      <c r="AU131" s="991"/>
      <c r="AV131" s="991"/>
      <c r="AW131" s="992"/>
      <c r="AX131" s="991"/>
      <c r="AY131" s="991"/>
      <c r="AZ131" s="991"/>
      <c r="BA131" s="992"/>
      <c r="BB131" s="991"/>
      <c r="BC131" s="991"/>
      <c r="BD131" s="991"/>
      <c r="BE131" s="992"/>
      <c r="BF131" s="991"/>
      <c r="BG131" s="991"/>
      <c r="BH131" s="991"/>
      <c r="BI131" s="992"/>
      <c r="BJ131" s="991"/>
      <c r="BK131" s="991"/>
      <c r="BL131" s="991"/>
      <c r="BM131" s="992"/>
      <c r="BN131" s="991"/>
      <c r="BO131" s="991"/>
      <c r="BP131" s="991"/>
      <c r="BQ131" s="992"/>
      <c r="BR131" s="991"/>
      <c r="BS131" s="991"/>
      <c r="BT131" s="991"/>
      <c r="BU131" s="992"/>
      <c r="BV131" s="991"/>
      <c r="BW131" s="991"/>
      <c r="BX131" s="991"/>
      <c r="BY131" s="992"/>
      <c r="BZ131" s="991"/>
      <c r="CA131" s="991"/>
      <c r="CB131" s="991"/>
      <c r="CC131" s="992"/>
      <c r="CD131" s="991"/>
      <c r="CE131" s="991"/>
      <c r="CF131" s="991"/>
      <c r="CG131" s="992"/>
      <c r="CH131" s="991"/>
      <c r="CI131" s="991"/>
      <c r="CJ131" s="991"/>
      <c r="CK131" s="992"/>
      <c r="CL131" s="991"/>
      <c r="CM131" s="991"/>
      <c r="CN131" s="991"/>
      <c r="CO131" s="992"/>
      <c r="CP131" s="991"/>
      <c r="CQ131" s="991"/>
      <c r="CR131" s="991"/>
      <c r="CS131" s="992"/>
      <c r="CT131" s="991"/>
      <c r="CU131" s="991"/>
      <c r="CV131" s="991"/>
      <c r="CW131" s="992"/>
      <c r="CX131" s="991"/>
      <c r="CY131" s="991"/>
      <c r="CZ131" s="991"/>
      <c r="DA131" s="992"/>
      <c r="DB131" s="991"/>
      <c r="DC131" s="991"/>
      <c r="DD131" s="991"/>
      <c r="DE131" s="992"/>
      <c r="DF131" s="991"/>
      <c r="DG131" s="991"/>
      <c r="DH131" s="991"/>
      <c r="DI131" s="992"/>
      <c r="DJ131" s="991"/>
      <c r="DK131" s="991"/>
      <c r="DL131" s="991"/>
      <c r="DM131" s="992"/>
      <c r="DN131" s="991"/>
      <c r="DO131" s="991"/>
      <c r="DP131" s="991"/>
      <c r="DQ131" s="992"/>
      <c r="DR131" s="991"/>
      <c r="DS131" s="991"/>
      <c r="DT131" s="991"/>
      <c r="DU131" s="992"/>
      <c r="DV131" s="433"/>
      <c r="DW131" s="157"/>
    </row>
    <row r="132" spans="2:127" s="166" customFormat="1" ht="12.75" customHeight="1" x14ac:dyDescent="0.2">
      <c r="B132" s="415"/>
      <c r="D132" s="158"/>
      <c r="E132" s="490"/>
      <c r="F132" s="186"/>
      <c r="G132" s="187"/>
      <c r="H132" s="187"/>
      <c r="I132" s="188"/>
      <c r="J132" s="186"/>
      <c r="K132" s="187"/>
      <c r="L132" s="187"/>
      <c r="M132" s="188"/>
      <c r="N132" s="186"/>
      <c r="O132" s="187"/>
      <c r="P132" s="187"/>
      <c r="Q132" s="188"/>
      <c r="R132" s="186"/>
      <c r="S132" s="187"/>
      <c r="T132" s="187"/>
      <c r="U132" s="188"/>
      <c r="V132" s="186"/>
      <c r="W132" s="187"/>
      <c r="X132" s="187"/>
      <c r="Y132" s="188"/>
      <c r="Z132" s="186"/>
      <c r="AA132" s="187"/>
      <c r="AB132" s="187"/>
      <c r="AC132" s="188"/>
      <c r="AD132" s="186"/>
      <c r="AE132" s="187"/>
      <c r="AF132" s="187"/>
      <c r="AG132" s="188"/>
      <c r="AH132" s="186"/>
      <c r="AI132" s="187"/>
      <c r="AJ132" s="187"/>
      <c r="AK132" s="189"/>
      <c r="AL132" s="186"/>
      <c r="AM132" s="187"/>
      <c r="AN132" s="187"/>
      <c r="AO132" s="188"/>
      <c r="AP132" s="186"/>
      <c r="AQ132" s="187"/>
      <c r="AR132" s="187"/>
      <c r="AS132" s="188"/>
      <c r="AT132" s="186"/>
      <c r="AU132" s="187"/>
      <c r="AV132" s="187"/>
      <c r="AW132" s="189"/>
      <c r="AX132" s="247"/>
      <c r="AY132" s="187"/>
      <c r="AZ132" s="187"/>
      <c r="BA132" s="188"/>
      <c r="BB132" s="186"/>
      <c r="BC132" s="187"/>
      <c r="BD132" s="187"/>
      <c r="BE132" s="188"/>
      <c r="BF132" s="186"/>
      <c r="BG132" s="187"/>
      <c r="BH132" s="187"/>
      <c r="BI132" s="188"/>
      <c r="BJ132" s="186"/>
      <c r="BK132" s="187"/>
      <c r="BL132" s="187"/>
      <c r="BM132" s="188"/>
      <c r="BN132" s="186"/>
      <c r="BO132" s="187"/>
      <c r="BP132" s="187"/>
      <c r="BQ132" s="188"/>
      <c r="BR132" s="186"/>
      <c r="BS132" s="187"/>
      <c r="BT132" s="187"/>
      <c r="BU132" s="188"/>
      <c r="BV132" s="186"/>
      <c r="BW132" s="187"/>
      <c r="BX132" s="187"/>
      <c r="BY132" s="188"/>
      <c r="BZ132" s="186"/>
      <c r="CA132" s="187"/>
      <c r="CB132" s="187"/>
      <c r="CC132" s="188"/>
      <c r="CD132" s="186"/>
      <c r="CE132" s="187"/>
      <c r="CF132" s="187"/>
      <c r="CG132" s="188"/>
      <c r="CH132" s="186"/>
      <c r="CI132" s="187"/>
      <c r="CJ132" s="187"/>
      <c r="CK132" s="188"/>
      <c r="CL132" s="186"/>
      <c r="CM132" s="187"/>
      <c r="CN132" s="187"/>
      <c r="CO132" s="188"/>
      <c r="CP132" s="186"/>
      <c r="CQ132" s="187"/>
      <c r="CR132" s="187"/>
      <c r="CS132" s="188"/>
      <c r="CT132" s="186"/>
      <c r="CU132" s="187"/>
      <c r="CV132" s="187"/>
      <c r="CW132" s="188"/>
      <c r="CX132" s="186"/>
      <c r="CY132" s="187"/>
      <c r="CZ132" s="187"/>
      <c r="DA132" s="188"/>
      <c r="DB132" s="211"/>
      <c r="DC132" s="200"/>
      <c r="DD132" s="200"/>
      <c r="DE132" s="201"/>
      <c r="DF132" s="211"/>
      <c r="DG132" s="200"/>
      <c r="DH132" s="200"/>
      <c r="DI132" s="201"/>
      <c r="DJ132" s="211"/>
      <c r="DK132" s="200"/>
      <c r="DL132" s="200"/>
      <c r="DM132" s="201"/>
      <c r="DN132" s="211"/>
      <c r="DO132" s="200"/>
      <c r="DP132" s="200"/>
      <c r="DQ132" s="201"/>
      <c r="DR132" s="211"/>
      <c r="DS132" s="200"/>
      <c r="DT132" s="200"/>
      <c r="DU132" s="237"/>
    </row>
    <row r="133" spans="2:127" s="155" customFormat="1" ht="15" customHeight="1" x14ac:dyDescent="0.2">
      <c r="B133" s="415" t="e">
        <f>#REF!</f>
        <v>#REF!</v>
      </c>
      <c r="D133" s="156" t="s">
        <v>139</v>
      </c>
      <c r="E133" s="567" t="e">
        <f>VLOOKUP(D133,'OR - GERAL'!D:MR,10,FALSE)</f>
        <v>#N/A</v>
      </c>
      <c r="F133" s="991"/>
      <c r="G133" s="991"/>
      <c r="H133" s="991"/>
      <c r="I133" s="992"/>
      <c r="J133" s="991"/>
      <c r="K133" s="991"/>
      <c r="L133" s="991"/>
      <c r="M133" s="992"/>
      <c r="N133" s="991"/>
      <c r="O133" s="991"/>
      <c r="P133" s="991"/>
      <c r="Q133" s="992"/>
      <c r="R133" s="991"/>
      <c r="S133" s="991"/>
      <c r="T133" s="991"/>
      <c r="U133" s="992"/>
      <c r="V133" s="991"/>
      <c r="W133" s="991"/>
      <c r="X133" s="991"/>
      <c r="Y133" s="992"/>
      <c r="Z133" s="991"/>
      <c r="AA133" s="991"/>
      <c r="AB133" s="991"/>
      <c r="AC133" s="992"/>
      <c r="AD133" s="991"/>
      <c r="AE133" s="991"/>
      <c r="AF133" s="991"/>
      <c r="AG133" s="992"/>
      <c r="AH133" s="991"/>
      <c r="AI133" s="991"/>
      <c r="AJ133" s="991"/>
      <c r="AK133" s="992"/>
      <c r="AL133" s="991"/>
      <c r="AM133" s="991"/>
      <c r="AN133" s="991"/>
      <c r="AO133" s="992"/>
      <c r="AP133" s="991"/>
      <c r="AQ133" s="991"/>
      <c r="AR133" s="991"/>
      <c r="AS133" s="992"/>
      <c r="AT133" s="991"/>
      <c r="AU133" s="991"/>
      <c r="AV133" s="991"/>
      <c r="AW133" s="992"/>
      <c r="AX133" s="991"/>
      <c r="AY133" s="991"/>
      <c r="AZ133" s="991"/>
      <c r="BA133" s="992"/>
      <c r="BB133" s="991"/>
      <c r="BC133" s="991"/>
      <c r="BD133" s="991"/>
      <c r="BE133" s="992"/>
      <c r="BF133" s="991"/>
      <c r="BG133" s="991"/>
      <c r="BH133" s="991"/>
      <c r="BI133" s="992"/>
      <c r="BJ133" s="991"/>
      <c r="BK133" s="991"/>
      <c r="BL133" s="991"/>
      <c r="BM133" s="992"/>
      <c r="BN133" s="991"/>
      <c r="BO133" s="991"/>
      <c r="BP133" s="991"/>
      <c r="BQ133" s="992"/>
      <c r="BR133" s="991"/>
      <c r="BS133" s="991"/>
      <c r="BT133" s="991"/>
      <c r="BU133" s="992"/>
      <c r="BV133" s="991"/>
      <c r="BW133" s="991"/>
      <c r="BX133" s="991"/>
      <c r="BY133" s="992"/>
      <c r="BZ133" s="991"/>
      <c r="CA133" s="991"/>
      <c r="CB133" s="991"/>
      <c r="CC133" s="992"/>
      <c r="CD133" s="991"/>
      <c r="CE133" s="991"/>
      <c r="CF133" s="991"/>
      <c r="CG133" s="992"/>
      <c r="CH133" s="991"/>
      <c r="CI133" s="991"/>
      <c r="CJ133" s="991"/>
      <c r="CK133" s="992"/>
      <c r="CL133" s="991"/>
      <c r="CM133" s="991"/>
      <c r="CN133" s="991"/>
      <c r="CO133" s="992"/>
      <c r="CP133" s="991"/>
      <c r="CQ133" s="991"/>
      <c r="CR133" s="991"/>
      <c r="CS133" s="992"/>
      <c r="CT133" s="991"/>
      <c r="CU133" s="991"/>
      <c r="CV133" s="991"/>
      <c r="CW133" s="992"/>
      <c r="CX133" s="991"/>
      <c r="CY133" s="991"/>
      <c r="CZ133" s="991"/>
      <c r="DA133" s="992"/>
      <c r="DB133" s="991"/>
      <c r="DC133" s="991"/>
      <c r="DD133" s="991"/>
      <c r="DE133" s="992"/>
      <c r="DF133" s="991"/>
      <c r="DG133" s="991"/>
      <c r="DH133" s="991"/>
      <c r="DI133" s="992"/>
      <c r="DJ133" s="991"/>
      <c r="DK133" s="991"/>
      <c r="DL133" s="991"/>
      <c r="DM133" s="992"/>
      <c r="DN133" s="991"/>
      <c r="DO133" s="991"/>
      <c r="DP133" s="991"/>
      <c r="DQ133" s="992"/>
      <c r="DR133" s="991"/>
      <c r="DS133" s="991"/>
      <c r="DT133" s="991"/>
      <c r="DU133" s="992"/>
      <c r="DV133" s="433"/>
      <c r="DW133" s="157"/>
    </row>
    <row r="134" spans="2:127" s="155" customFormat="1" ht="29.25" customHeight="1" x14ac:dyDescent="0.2">
      <c r="B134" s="415"/>
      <c r="C134" s="155">
        <v>0.42499999999999999</v>
      </c>
      <c r="D134" s="156" t="s">
        <v>140</v>
      </c>
      <c r="E134" s="499" t="str">
        <f>VLOOKUP(D134,'OR - GERAL'!D:MR,10,FALSE)</f>
        <v>ARQUITETURA E URBANISMO</v>
      </c>
      <c r="F134" s="614"/>
      <c r="G134" s="615"/>
      <c r="H134" s="615"/>
      <c r="I134" s="615"/>
      <c r="J134" s="615"/>
      <c r="K134" s="615"/>
      <c r="L134" s="615"/>
      <c r="M134" s="615"/>
      <c r="N134" s="615"/>
      <c r="O134" s="615"/>
      <c r="P134" s="615"/>
      <c r="Q134" s="615"/>
      <c r="R134" s="615"/>
      <c r="S134" s="615"/>
      <c r="T134" s="615"/>
      <c r="U134" s="615"/>
      <c r="V134" s="615"/>
      <c r="W134" s="615"/>
      <c r="X134" s="615"/>
      <c r="Y134" s="615"/>
      <c r="Z134" s="615"/>
      <c r="AA134" s="615"/>
      <c r="AB134" s="615"/>
      <c r="AC134" s="615"/>
      <c r="AD134" s="615"/>
      <c r="AE134" s="615"/>
      <c r="AF134" s="615"/>
      <c r="AG134" s="615"/>
      <c r="AH134" s="615"/>
      <c r="AI134" s="615"/>
      <c r="AJ134" s="615"/>
      <c r="AK134" s="616"/>
      <c r="AL134" s="615"/>
      <c r="AM134" s="615"/>
      <c r="AN134" s="615"/>
      <c r="AO134" s="615"/>
      <c r="AP134" s="615"/>
      <c r="AQ134" s="615"/>
      <c r="AR134" s="615"/>
      <c r="AS134" s="615"/>
      <c r="AT134" s="615"/>
      <c r="AU134" s="615"/>
      <c r="AV134" s="615"/>
      <c r="AW134" s="616"/>
      <c r="AX134" s="615"/>
      <c r="AY134" s="615"/>
      <c r="AZ134" s="615"/>
      <c r="BA134" s="615"/>
      <c r="BB134" s="615"/>
      <c r="BC134" s="615"/>
      <c r="BD134" s="615"/>
      <c r="BE134" s="615"/>
      <c r="BF134" s="615"/>
      <c r="BG134" s="615"/>
      <c r="BH134" s="615"/>
      <c r="BI134" s="615"/>
      <c r="BJ134" s="615"/>
      <c r="BK134" s="615"/>
      <c r="BL134" s="615"/>
      <c r="BM134" s="616"/>
      <c r="BN134" s="615"/>
      <c r="BO134" s="615"/>
      <c r="BP134" s="615"/>
      <c r="BQ134" s="615"/>
      <c r="BR134" s="615"/>
      <c r="BS134" s="615"/>
      <c r="BT134" s="615"/>
      <c r="BU134" s="615"/>
      <c r="BV134" s="615"/>
      <c r="BW134" s="615"/>
      <c r="BX134" s="615"/>
      <c r="BY134" s="615"/>
      <c r="BZ134" s="615"/>
      <c r="CA134" s="615"/>
      <c r="CB134" s="615"/>
      <c r="CC134" s="615"/>
      <c r="CD134" s="615"/>
      <c r="CE134" s="615"/>
      <c r="CF134" s="615"/>
      <c r="CG134" s="615"/>
      <c r="CH134" s="615"/>
      <c r="CI134" s="615"/>
      <c r="CJ134" s="615"/>
      <c r="CK134" s="615"/>
      <c r="CL134" s="615"/>
      <c r="CM134" s="615"/>
      <c r="CN134" s="615"/>
      <c r="CO134" s="616"/>
      <c r="CP134" s="615"/>
      <c r="CQ134" s="615"/>
      <c r="CR134" s="615"/>
      <c r="CS134" s="616"/>
      <c r="CT134" s="615"/>
      <c r="CU134" s="615"/>
      <c r="CV134" s="615"/>
      <c r="CW134" s="615"/>
      <c r="CX134" s="615"/>
      <c r="CY134" s="615"/>
      <c r="CZ134" s="615"/>
      <c r="DA134" s="615"/>
      <c r="DB134" s="615"/>
      <c r="DC134" s="615"/>
      <c r="DD134" s="615"/>
      <c r="DE134" s="615"/>
      <c r="DF134" s="615"/>
      <c r="DG134" s="615"/>
      <c r="DH134" s="615"/>
      <c r="DI134" s="615"/>
      <c r="DJ134" s="615"/>
      <c r="DK134" s="615"/>
      <c r="DL134" s="615"/>
      <c r="DM134" s="615"/>
      <c r="DN134" s="615"/>
      <c r="DO134" s="615"/>
      <c r="DP134" s="615"/>
      <c r="DQ134" s="615"/>
      <c r="DR134" s="615"/>
      <c r="DS134" s="615"/>
      <c r="DT134" s="615"/>
      <c r="DU134" s="616"/>
    </row>
    <row r="135" spans="2:127" s="166" customFormat="1" ht="12.75" customHeight="1" x14ac:dyDescent="0.2">
      <c r="B135" s="417"/>
      <c r="D135" s="158"/>
      <c r="E135" s="490"/>
      <c r="F135" s="186"/>
      <c r="G135" s="187"/>
      <c r="H135" s="187"/>
      <c r="I135" s="188"/>
      <c r="J135" s="186"/>
      <c r="K135" s="187"/>
      <c r="L135" s="187"/>
      <c r="M135" s="188"/>
      <c r="N135" s="186"/>
      <c r="O135" s="187"/>
      <c r="P135" s="187"/>
      <c r="Q135" s="188"/>
      <c r="R135" s="186"/>
      <c r="S135" s="187"/>
      <c r="T135" s="187"/>
      <c r="U135" s="188"/>
      <c r="V135" s="186"/>
      <c r="W135" s="187"/>
      <c r="X135" s="187"/>
      <c r="Y135" s="188"/>
      <c r="Z135" s="186"/>
      <c r="AA135" s="187"/>
      <c r="AB135" s="187"/>
      <c r="AC135" s="188"/>
      <c r="AD135" s="211"/>
      <c r="AE135" s="200"/>
      <c r="AF135" s="200"/>
      <c r="AG135" s="201"/>
      <c r="AH135" s="211"/>
      <c r="AI135" s="200"/>
      <c r="AJ135" s="200"/>
      <c r="AK135" s="237"/>
      <c r="AL135" s="211"/>
      <c r="AM135" s="200"/>
      <c r="AN135" s="200"/>
      <c r="AO135" s="201"/>
      <c r="AP135" s="186"/>
      <c r="AQ135" s="187"/>
      <c r="AR135" s="187"/>
      <c r="AS135" s="188"/>
      <c r="AT135" s="211"/>
      <c r="AU135" s="200"/>
      <c r="AV135" s="200"/>
      <c r="AW135" s="237"/>
      <c r="AX135" s="565"/>
      <c r="AY135" s="200"/>
      <c r="AZ135" s="200"/>
      <c r="BA135" s="201"/>
      <c r="BB135" s="211"/>
      <c r="BC135" s="200"/>
      <c r="BD135" s="200"/>
      <c r="BE135" s="201"/>
      <c r="BF135" s="211"/>
      <c r="BG135" s="200"/>
      <c r="BH135" s="200"/>
      <c r="BI135" s="201"/>
      <c r="BJ135" s="186"/>
      <c r="BK135" s="187"/>
      <c r="BL135" s="187"/>
      <c r="BM135" s="189"/>
      <c r="BN135" s="186"/>
      <c r="BO135" s="187"/>
      <c r="BP135" s="187"/>
      <c r="BQ135" s="188"/>
      <c r="BR135" s="186"/>
      <c r="BS135" s="187"/>
      <c r="BT135" s="187"/>
      <c r="BU135" s="188"/>
      <c r="BV135" s="186"/>
      <c r="BW135" s="187"/>
      <c r="BX135" s="187"/>
      <c r="BY135" s="188"/>
      <c r="BZ135" s="186"/>
      <c r="CA135" s="187"/>
      <c r="CB135" s="187"/>
      <c r="CC135" s="188"/>
      <c r="CD135" s="186"/>
      <c r="CE135" s="187"/>
      <c r="CF135" s="187"/>
      <c r="CG135" s="188"/>
      <c r="CH135" s="186"/>
      <c r="CI135" s="187"/>
      <c r="CJ135" s="187"/>
      <c r="CK135" s="188"/>
      <c r="CL135" s="186"/>
      <c r="CM135" s="187"/>
      <c r="CN135" s="187"/>
      <c r="CO135" s="189"/>
      <c r="CP135" s="186"/>
      <c r="CQ135" s="187"/>
      <c r="CR135" s="187"/>
      <c r="CS135" s="189"/>
      <c r="CT135" s="186"/>
      <c r="CU135" s="187"/>
      <c r="CV135" s="187"/>
      <c r="CW135" s="188"/>
      <c r="CX135" s="186"/>
      <c r="CY135" s="187"/>
      <c r="CZ135" s="187"/>
      <c r="DA135" s="188"/>
      <c r="DB135" s="186"/>
      <c r="DC135" s="187"/>
      <c r="DD135" s="187"/>
      <c r="DE135" s="188"/>
      <c r="DF135" s="186"/>
      <c r="DG135" s="187"/>
      <c r="DH135" s="187"/>
      <c r="DI135" s="188"/>
      <c r="DJ135" s="186"/>
      <c r="DK135" s="187"/>
      <c r="DL135" s="187"/>
      <c r="DM135" s="188"/>
      <c r="DN135" s="186"/>
      <c r="DO135" s="187"/>
      <c r="DP135" s="187"/>
      <c r="DQ135" s="188"/>
      <c r="DR135" s="186"/>
      <c r="DS135" s="187"/>
      <c r="DT135" s="187"/>
      <c r="DU135" s="189"/>
    </row>
    <row r="136" spans="2:127" s="155" customFormat="1" ht="15" customHeight="1" x14ac:dyDescent="0.2">
      <c r="B136" s="415" t="e">
        <f>#REF!</f>
        <v>#REF!</v>
      </c>
      <c r="D136" s="156" t="s">
        <v>141</v>
      </c>
      <c r="E136" s="567" t="str">
        <f>VLOOKUP(D136,'OR - GERAL'!D:MR,10,FALSE)</f>
        <v>Quadras Poliesportivas</v>
      </c>
      <c r="F136" s="991"/>
      <c r="G136" s="991"/>
      <c r="H136" s="991"/>
      <c r="I136" s="992"/>
      <c r="J136" s="991"/>
      <c r="K136" s="991"/>
      <c r="L136" s="991"/>
      <c r="M136" s="992"/>
      <c r="N136" s="991"/>
      <c r="O136" s="991"/>
      <c r="P136" s="991"/>
      <c r="Q136" s="992"/>
      <c r="R136" s="991"/>
      <c r="S136" s="991"/>
      <c r="T136" s="991"/>
      <c r="U136" s="992"/>
      <c r="V136" s="991"/>
      <c r="W136" s="991"/>
      <c r="X136" s="991"/>
      <c r="Y136" s="992"/>
      <c r="Z136" s="991"/>
      <c r="AA136" s="991"/>
      <c r="AB136" s="991"/>
      <c r="AC136" s="992"/>
      <c r="AD136" s="991"/>
      <c r="AE136" s="991"/>
      <c r="AF136" s="991"/>
      <c r="AG136" s="992"/>
      <c r="AH136" s="991"/>
      <c r="AI136" s="991"/>
      <c r="AJ136" s="991"/>
      <c r="AK136" s="992"/>
      <c r="AL136" s="991"/>
      <c r="AM136" s="991"/>
      <c r="AN136" s="991"/>
      <c r="AO136" s="992"/>
      <c r="AP136" s="991"/>
      <c r="AQ136" s="991"/>
      <c r="AR136" s="991"/>
      <c r="AS136" s="992"/>
      <c r="AT136" s="991"/>
      <c r="AU136" s="991"/>
      <c r="AV136" s="991"/>
      <c r="AW136" s="992"/>
      <c r="AX136" s="991"/>
      <c r="AY136" s="991"/>
      <c r="AZ136" s="991"/>
      <c r="BA136" s="992"/>
      <c r="BB136" s="991"/>
      <c r="BC136" s="991"/>
      <c r="BD136" s="991"/>
      <c r="BE136" s="992"/>
      <c r="BF136" s="991"/>
      <c r="BG136" s="991"/>
      <c r="BH136" s="991"/>
      <c r="BI136" s="992"/>
      <c r="BJ136" s="991"/>
      <c r="BK136" s="991"/>
      <c r="BL136" s="991"/>
      <c r="BM136" s="992"/>
      <c r="BN136" s="991"/>
      <c r="BO136" s="991"/>
      <c r="BP136" s="991"/>
      <c r="BQ136" s="992"/>
      <c r="BR136" s="991"/>
      <c r="BS136" s="991"/>
      <c r="BT136" s="991"/>
      <c r="BU136" s="992"/>
      <c r="BV136" s="991"/>
      <c r="BW136" s="991"/>
      <c r="BX136" s="991"/>
      <c r="BY136" s="992"/>
      <c r="BZ136" s="991"/>
      <c r="CA136" s="991"/>
      <c r="CB136" s="991"/>
      <c r="CC136" s="992"/>
      <c r="CD136" s="991"/>
      <c r="CE136" s="991"/>
      <c r="CF136" s="991"/>
      <c r="CG136" s="992"/>
      <c r="CH136" s="991"/>
      <c r="CI136" s="991"/>
      <c r="CJ136" s="991"/>
      <c r="CK136" s="992"/>
      <c r="CL136" s="991"/>
      <c r="CM136" s="991"/>
      <c r="CN136" s="991"/>
      <c r="CO136" s="992"/>
      <c r="CP136" s="991"/>
      <c r="CQ136" s="991"/>
      <c r="CR136" s="991"/>
      <c r="CS136" s="992"/>
      <c r="CT136" s="991"/>
      <c r="CU136" s="991"/>
      <c r="CV136" s="991"/>
      <c r="CW136" s="992"/>
      <c r="CX136" s="991"/>
      <c r="CY136" s="991"/>
      <c r="CZ136" s="991"/>
      <c r="DA136" s="992"/>
      <c r="DB136" s="991"/>
      <c r="DC136" s="991"/>
      <c r="DD136" s="991"/>
      <c r="DE136" s="992"/>
      <c r="DF136" s="991"/>
      <c r="DG136" s="991"/>
      <c r="DH136" s="991"/>
      <c r="DI136" s="992"/>
      <c r="DJ136" s="991"/>
      <c r="DK136" s="991"/>
      <c r="DL136" s="991"/>
      <c r="DM136" s="992"/>
      <c r="DN136" s="991"/>
      <c r="DO136" s="991"/>
      <c r="DP136" s="991"/>
      <c r="DQ136" s="992"/>
      <c r="DR136" s="991"/>
      <c r="DS136" s="991"/>
      <c r="DT136" s="991"/>
      <c r="DU136" s="992"/>
      <c r="DV136" s="433"/>
      <c r="DW136" s="157"/>
    </row>
    <row r="137" spans="2:127" s="166" customFormat="1" ht="12.75" customHeight="1" x14ac:dyDescent="0.2">
      <c r="B137" s="417"/>
      <c r="D137" s="158"/>
      <c r="E137" s="490"/>
      <c r="F137" s="186"/>
      <c r="G137" s="187"/>
      <c r="H137" s="187"/>
      <c r="I137" s="188"/>
      <c r="J137" s="186"/>
      <c r="K137" s="187"/>
      <c r="L137" s="187"/>
      <c r="M137" s="188"/>
      <c r="N137" s="186"/>
      <c r="O137" s="187"/>
      <c r="P137" s="187"/>
      <c r="Q137" s="188"/>
      <c r="R137" s="186"/>
      <c r="S137" s="187"/>
      <c r="T137" s="187"/>
      <c r="U137" s="188"/>
      <c r="V137" s="186"/>
      <c r="W137" s="187"/>
      <c r="X137" s="187"/>
      <c r="Y137" s="188"/>
      <c r="Z137" s="186"/>
      <c r="AA137" s="187"/>
      <c r="AB137" s="187"/>
      <c r="AC137" s="188"/>
      <c r="AD137" s="211"/>
      <c r="AE137" s="200"/>
      <c r="AF137" s="200"/>
      <c r="AG137" s="201"/>
      <c r="AH137" s="211"/>
      <c r="AI137" s="200"/>
      <c r="AJ137" s="200"/>
      <c r="AK137" s="237"/>
      <c r="AL137" s="211"/>
      <c r="AM137" s="200"/>
      <c r="AN137" s="200"/>
      <c r="AO137" s="201"/>
      <c r="AP137" s="186"/>
      <c r="AQ137" s="187"/>
      <c r="AR137" s="187"/>
      <c r="AS137" s="188"/>
      <c r="AT137" s="211"/>
      <c r="AU137" s="200"/>
      <c r="AV137" s="200"/>
      <c r="AW137" s="237"/>
      <c r="AX137" s="565"/>
      <c r="AY137" s="200"/>
      <c r="AZ137" s="200"/>
      <c r="BA137" s="201"/>
      <c r="BB137" s="211"/>
      <c r="BC137" s="200"/>
      <c r="BD137" s="200"/>
      <c r="BE137" s="201"/>
      <c r="BF137" s="211"/>
      <c r="BG137" s="200"/>
      <c r="BH137" s="200"/>
      <c r="BI137" s="201"/>
      <c r="BJ137" s="186"/>
      <c r="BK137" s="187"/>
      <c r="BL137" s="187"/>
      <c r="BM137" s="189"/>
      <c r="BN137" s="186"/>
      <c r="BO137" s="187"/>
      <c r="BP137" s="187"/>
      <c r="BQ137" s="188"/>
      <c r="BR137" s="186"/>
      <c r="BS137" s="187"/>
      <c r="BT137" s="187"/>
      <c r="BU137" s="188"/>
      <c r="BV137" s="186"/>
      <c r="BW137" s="187"/>
      <c r="BX137" s="187"/>
      <c r="BY137" s="188"/>
      <c r="BZ137" s="186"/>
      <c r="CA137" s="187"/>
      <c r="CB137" s="187"/>
      <c r="CC137" s="188"/>
      <c r="CD137" s="186"/>
      <c r="CE137" s="187"/>
      <c r="CF137" s="187"/>
      <c r="CG137" s="188"/>
      <c r="CH137" s="186"/>
      <c r="CI137" s="187"/>
      <c r="CJ137" s="187"/>
      <c r="CK137" s="188"/>
      <c r="CL137" s="186"/>
      <c r="CM137" s="187"/>
      <c r="CN137" s="187"/>
      <c r="CO137" s="189"/>
      <c r="CP137" s="186"/>
      <c r="CQ137" s="187"/>
      <c r="CR137" s="187"/>
      <c r="CS137" s="189"/>
      <c r="CT137" s="186"/>
      <c r="CU137" s="187"/>
      <c r="CV137" s="187"/>
      <c r="CW137" s="188"/>
      <c r="CX137" s="186"/>
      <c r="CY137" s="187"/>
      <c r="CZ137" s="187"/>
      <c r="DA137" s="188"/>
      <c r="DB137" s="186"/>
      <c r="DC137" s="187"/>
      <c r="DD137" s="187"/>
      <c r="DE137" s="188"/>
      <c r="DF137" s="186"/>
      <c r="DG137" s="187"/>
      <c r="DH137" s="187"/>
      <c r="DI137" s="188"/>
      <c r="DJ137" s="186"/>
      <c r="DK137" s="187"/>
      <c r="DL137" s="187"/>
      <c r="DM137" s="188"/>
      <c r="DN137" s="186"/>
      <c r="DO137" s="187"/>
      <c r="DP137" s="187"/>
      <c r="DQ137" s="188"/>
      <c r="DR137" s="186"/>
      <c r="DS137" s="187"/>
      <c r="DT137" s="187"/>
      <c r="DU137" s="189"/>
    </row>
    <row r="138" spans="2:127" s="155" customFormat="1" ht="15" customHeight="1" x14ac:dyDescent="0.2">
      <c r="B138" s="415" t="e">
        <f>#REF!</f>
        <v>#REF!</v>
      </c>
      <c r="D138" s="156" t="s">
        <v>142</v>
      </c>
      <c r="E138" s="567" t="str">
        <f>VLOOKUP(D138,'OR - GERAL'!D:MR,10,FALSE)</f>
        <v>Área para academia</v>
      </c>
      <c r="F138" s="991"/>
      <c r="G138" s="991"/>
      <c r="H138" s="991"/>
      <c r="I138" s="992"/>
      <c r="J138" s="991"/>
      <c r="K138" s="991"/>
      <c r="L138" s="991"/>
      <c r="M138" s="992"/>
      <c r="N138" s="991"/>
      <c r="O138" s="991"/>
      <c r="P138" s="991"/>
      <c r="Q138" s="992"/>
      <c r="R138" s="991"/>
      <c r="S138" s="991"/>
      <c r="T138" s="991"/>
      <c r="U138" s="992"/>
      <c r="V138" s="991"/>
      <c r="W138" s="991"/>
      <c r="X138" s="991"/>
      <c r="Y138" s="992"/>
      <c r="Z138" s="991"/>
      <c r="AA138" s="991"/>
      <c r="AB138" s="991"/>
      <c r="AC138" s="992"/>
      <c r="AD138" s="991"/>
      <c r="AE138" s="991"/>
      <c r="AF138" s="991"/>
      <c r="AG138" s="992"/>
      <c r="AH138" s="991"/>
      <c r="AI138" s="991"/>
      <c r="AJ138" s="991"/>
      <c r="AK138" s="992"/>
      <c r="AL138" s="991"/>
      <c r="AM138" s="991"/>
      <c r="AN138" s="991"/>
      <c r="AO138" s="992"/>
      <c r="AP138" s="991"/>
      <c r="AQ138" s="991"/>
      <c r="AR138" s="991"/>
      <c r="AS138" s="992"/>
      <c r="AT138" s="991"/>
      <c r="AU138" s="991"/>
      <c r="AV138" s="991"/>
      <c r="AW138" s="992"/>
      <c r="AX138" s="991"/>
      <c r="AY138" s="991"/>
      <c r="AZ138" s="991"/>
      <c r="BA138" s="992"/>
      <c r="BB138" s="991"/>
      <c r="BC138" s="991"/>
      <c r="BD138" s="991"/>
      <c r="BE138" s="992"/>
      <c r="BF138" s="991"/>
      <c r="BG138" s="991"/>
      <c r="BH138" s="991"/>
      <c r="BI138" s="992"/>
      <c r="BJ138" s="991"/>
      <c r="BK138" s="991"/>
      <c r="BL138" s="991"/>
      <c r="BM138" s="992"/>
      <c r="BN138" s="991"/>
      <c r="BO138" s="991"/>
      <c r="BP138" s="991"/>
      <c r="BQ138" s="992"/>
      <c r="BR138" s="991"/>
      <c r="BS138" s="991"/>
      <c r="BT138" s="991"/>
      <c r="BU138" s="992"/>
      <c r="BV138" s="991"/>
      <c r="BW138" s="991"/>
      <c r="BX138" s="991"/>
      <c r="BY138" s="992"/>
      <c r="BZ138" s="991"/>
      <c r="CA138" s="991"/>
      <c r="CB138" s="991"/>
      <c r="CC138" s="992"/>
      <c r="CD138" s="991"/>
      <c r="CE138" s="991"/>
      <c r="CF138" s="991"/>
      <c r="CG138" s="992"/>
      <c r="CH138" s="991"/>
      <c r="CI138" s="991"/>
      <c r="CJ138" s="991"/>
      <c r="CK138" s="992"/>
      <c r="CL138" s="991"/>
      <c r="CM138" s="991"/>
      <c r="CN138" s="991"/>
      <c r="CO138" s="992"/>
      <c r="CP138" s="991"/>
      <c r="CQ138" s="991"/>
      <c r="CR138" s="991"/>
      <c r="CS138" s="992"/>
      <c r="CT138" s="991"/>
      <c r="CU138" s="991"/>
      <c r="CV138" s="991"/>
      <c r="CW138" s="992"/>
      <c r="CX138" s="991"/>
      <c r="CY138" s="991"/>
      <c r="CZ138" s="991"/>
      <c r="DA138" s="992"/>
      <c r="DB138" s="991"/>
      <c r="DC138" s="991"/>
      <c r="DD138" s="991"/>
      <c r="DE138" s="992"/>
      <c r="DF138" s="991"/>
      <c r="DG138" s="991"/>
      <c r="DH138" s="991"/>
      <c r="DI138" s="992"/>
      <c r="DJ138" s="991"/>
      <c r="DK138" s="991"/>
      <c r="DL138" s="991"/>
      <c r="DM138" s="992"/>
      <c r="DN138" s="991"/>
      <c r="DO138" s="991"/>
      <c r="DP138" s="991"/>
      <c r="DQ138" s="992"/>
      <c r="DR138" s="991"/>
      <c r="DS138" s="991"/>
      <c r="DT138" s="991"/>
      <c r="DU138" s="992"/>
      <c r="DV138" s="433"/>
      <c r="DW138" s="157"/>
    </row>
    <row r="139" spans="2:127" s="166" customFormat="1" ht="12.75" customHeight="1" x14ac:dyDescent="0.2">
      <c r="B139" s="417"/>
      <c r="D139" s="158"/>
      <c r="E139" s="490"/>
      <c r="F139" s="186"/>
      <c r="G139" s="187"/>
      <c r="H139" s="187"/>
      <c r="I139" s="188"/>
      <c r="J139" s="186"/>
      <c r="K139" s="187"/>
      <c r="L139" s="187"/>
      <c r="M139" s="188"/>
      <c r="N139" s="186"/>
      <c r="O139" s="187"/>
      <c r="P139" s="187"/>
      <c r="Q139" s="188"/>
      <c r="R139" s="186"/>
      <c r="S139" s="187"/>
      <c r="T139" s="187"/>
      <c r="U139" s="188"/>
      <c r="V139" s="186"/>
      <c r="W139" s="187"/>
      <c r="X139" s="187"/>
      <c r="Y139" s="188"/>
      <c r="Z139" s="186"/>
      <c r="AA139" s="187"/>
      <c r="AB139" s="187"/>
      <c r="AC139" s="188"/>
      <c r="AD139" s="211"/>
      <c r="AE139" s="200"/>
      <c r="AF139" s="200"/>
      <c r="AG139" s="201"/>
      <c r="AH139" s="211"/>
      <c r="AI139" s="200"/>
      <c r="AJ139" s="200"/>
      <c r="AK139" s="237"/>
      <c r="AL139" s="211"/>
      <c r="AM139" s="200"/>
      <c r="AN139" s="200"/>
      <c r="AO139" s="201"/>
      <c r="AP139" s="186"/>
      <c r="AQ139" s="187"/>
      <c r="AR139" s="187"/>
      <c r="AS139" s="188"/>
      <c r="AT139" s="211"/>
      <c r="AU139" s="200"/>
      <c r="AV139" s="200"/>
      <c r="AW139" s="237"/>
      <c r="AX139" s="565"/>
      <c r="AY139" s="200"/>
      <c r="AZ139" s="200"/>
      <c r="BA139" s="201"/>
      <c r="BB139" s="211"/>
      <c r="BC139" s="200"/>
      <c r="BD139" s="200"/>
      <c r="BE139" s="201"/>
      <c r="BF139" s="211"/>
      <c r="BG139" s="200"/>
      <c r="BH139" s="200"/>
      <c r="BI139" s="201"/>
      <c r="BJ139" s="186"/>
      <c r="BK139" s="187"/>
      <c r="BL139" s="187"/>
      <c r="BM139" s="189"/>
      <c r="BN139" s="186"/>
      <c r="BO139" s="187"/>
      <c r="BP139" s="187"/>
      <c r="BQ139" s="188"/>
      <c r="BR139" s="186"/>
      <c r="BS139" s="187"/>
      <c r="BT139" s="187"/>
      <c r="BU139" s="188"/>
      <c r="BV139" s="186"/>
      <c r="BW139" s="187"/>
      <c r="BX139" s="187"/>
      <c r="BY139" s="188"/>
      <c r="BZ139" s="186"/>
      <c r="CA139" s="187"/>
      <c r="CB139" s="187"/>
      <c r="CC139" s="188"/>
      <c r="CD139" s="186"/>
      <c r="CE139" s="187"/>
      <c r="CF139" s="187"/>
      <c r="CG139" s="188"/>
      <c r="CH139" s="186"/>
      <c r="CI139" s="187"/>
      <c r="CJ139" s="187"/>
      <c r="CK139" s="188"/>
      <c r="CL139" s="186"/>
      <c r="CM139" s="187"/>
      <c r="CN139" s="187"/>
      <c r="CO139" s="189"/>
      <c r="CP139" s="186"/>
      <c r="CQ139" s="187"/>
      <c r="CR139" s="187"/>
      <c r="CS139" s="189"/>
      <c r="CT139" s="186"/>
      <c r="CU139" s="187"/>
      <c r="CV139" s="187"/>
      <c r="CW139" s="188"/>
      <c r="CX139" s="186"/>
      <c r="CY139" s="187"/>
      <c r="CZ139" s="187"/>
      <c r="DA139" s="188"/>
      <c r="DB139" s="186"/>
      <c r="DC139" s="187"/>
      <c r="DD139" s="187"/>
      <c r="DE139" s="188"/>
      <c r="DF139" s="186"/>
      <c r="DG139" s="187"/>
      <c r="DH139" s="187"/>
      <c r="DI139" s="188"/>
      <c r="DJ139" s="186"/>
      <c r="DK139" s="187"/>
      <c r="DL139" s="187"/>
      <c r="DM139" s="188"/>
      <c r="DN139" s="186"/>
      <c r="DO139" s="187"/>
      <c r="DP139" s="187"/>
      <c r="DQ139" s="188"/>
      <c r="DR139" s="186"/>
      <c r="DS139" s="187"/>
      <c r="DT139" s="187"/>
      <c r="DU139" s="189"/>
    </row>
    <row r="140" spans="2:127" s="155" customFormat="1" ht="15" customHeight="1" x14ac:dyDescent="0.2">
      <c r="B140" s="415" t="e">
        <f>#REF!</f>
        <v>#REF!</v>
      </c>
      <c r="D140" s="156" t="s">
        <v>162</v>
      </c>
      <c r="E140" s="567" t="str">
        <f>VLOOKUP(D140,'OR - GERAL'!D:MR,10,FALSE)</f>
        <v>Mobiliário urbano</v>
      </c>
      <c r="F140" s="991"/>
      <c r="G140" s="991"/>
      <c r="H140" s="991"/>
      <c r="I140" s="992"/>
      <c r="J140" s="991"/>
      <c r="K140" s="991"/>
      <c r="L140" s="991"/>
      <c r="M140" s="992"/>
      <c r="N140" s="991"/>
      <c r="O140" s="991"/>
      <c r="P140" s="991"/>
      <c r="Q140" s="992"/>
      <c r="R140" s="991"/>
      <c r="S140" s="991"/>
      <c r="T140" s="991"/>
      <c r="U140" s="992"/>
      <c r="V140" s="991"/>
      <c r="W140" s="991"/>
      <c r="X140" s="991"/>
      <c r="Y140" s="992"/>
      <c r="Z140" s="991"/>
      <c r="AA140" s="991"/>
      <c r="AB140" s="991"/>
      <c r="AC140" s="992"/>
      <c r="AD140" s="991"/>
      <c r="AE140" s="991"/>
      <c r="AF140" s="991"/>
      <c r="AG140" s="992"/>
      <c r="AH140" s="991"/>
      <c r="AI140" s="991"/>
      <c r="AJ140" s="991"/>
      <c r="AK140" s="992"/>
      <c r="AL140" s="991"/>
      <c r="AM140" s="991"/>
      <c r="AN140" s="991"/>
      <c r="AO140" s="992"/>
      <c r="AP140" s="991"/>
      <c r="AQ140" s="991"/>
      <c r="AR140" s="991"/>
      <c r="AS140" s="992"/>
      <c r="AT140" s="991"/>
      <c r="AU140" s="991"/>
      <c r="AV140" s="991"/>
      <c r="AW140" s="992"/>
      <c r="AX140" s="991"/>
      <c r="AY140" s="991"/>
      <c r="AZ140" s="991"/>
      <c r="BA140" s="992"/>
      <c r="BB140" s="991"/>
      <c r="BC140" s="991"/>
      <c r="BD140" s="991"/>
      <c r="BE140" s="992"/>
      <c r="BF140" s="991"/>
      <c r="BG140" s="991"/>
      <c r="BH140" s="991"/>
      <c r="BI140" s="992"/>
      <c r="BJ140" s="991"/>
      <c r="BK140" s="991"/>
      <c r="BL140" s="991"/>
      <c r="BM140" s="992"/>
      <c r="BN140" s="991"/>
      <c r="BO140" s="991"/>
      <c r="BP140" s="991"/>
      <c r="BQ140" s="992"/>
      <c r="BR140" s="991"/>
      <c r="BS140" s="991"/>
      <c r="BT140" s="991"/>
      <c r="BU140" s="992"/>
      <c r="BV140" s="991"/>
      <c r="BW140" s="991"/>
      <c r="BX140" s="991"/>
      <c r="BY140" s="992"/>
      <c r="BZ140" s="991"/>
      <c r="CA140" s="991"/>
      <c r="CB140" s="991"/>
      <c r="CC140" s="992"/>
      <c r="CD140" s="991"/>
      <c r="CE140" s="991"/>
      <c r="CF140" s="991"/>
      <c r="CG140" s="992"/>
      <c r="CH140" s="991"/>
      <c r="CI140" s="991"/>
      <c r="CJ140" s="991"/>
      <c r="CK140" s="992"/>
      <c r="CL140" s="991"/>
      <c r="CM140" s="991"/>
      <c r="CN140" s="991"/>
      <c r="CO140" s="992"/>
      <c r="CP140" s="991"/>
      <c r="CQ140" s="991"/>
      <c r="CR140" s="991"/>
      <c r="CS140" s="992"/>
      <c r="CT140" s="991"/>
      <c r="CU140" s="991"/>
      <c r="CV140" s="991"/>
      <c r="CW140" s="992"/>
      <c r="CX140" s="991"/>
      <c r="CY140" s="991"/>
      <c r="CZ140" s="991"/>
      <c r="DA140" s="992"/>
      <c r="DB140" s="991"/>
      <c r="DC140" s="991"/>
      <c r="DD140" s="991"/>
      <c r="DE140" s="992"/>
      <c r="DF140" s="991"/>
      <c r="DG140" s="991"/>
      <c r="DH140" s="991"/>
      <c r="DI140" s="992"/>
      <c r="DJ140" s="991"/>
      <c r="DK140" s="991"/>
      <c r="DL140" s="991"/>
      <c r="DM140" s="992"/>
      <c r="DN140" s="991"/>
      <c r="DO140" s="991"/>
      <c r="DP140" s="991"/>
      <c r="DQ140" s="992"/>
      <c r="DR140" s="991"/>
      <c r="DS140" s="991"/>
      <c r="DT140" s="991"/>
      <c r="DU140" s="992"/>
      <c r="DV140" s="433"/>
      <c r="DW140" s="157"/>
    </row>
    <row r="141" spans="2:127" s="155" customFormat="1" ht="29.25" customHeight="1" x14ac:dyDescent="0.2">
      <c r="B141" s="415"/>
      <c r="C141" s="155">
        <v>0.42499999999999999</v>
      </c>
      <c r="D141" s="156" t="s">
        <v>143</v>
      </c>
      <c r="E141" s="499" t="str">
        <f>VLOOKUP(D141,'OR - GERAL'!D:MR,10,FALSE)</f>
        <v>SERVIÇOS FINAIS</v>
      </c>
      <c r="F141" s="614"/>
      <c r="G141" s="615"/>
      <c r="H141" s="615"/>
      <c r="I141" s="615"/>
      <c r="J141" s="615"/>
      <c r="K141" s="615"/>
      <c r="L141" s="615"/>
      <c r="M141" s="615"/>
      <c r="N141" s="615"/>
      <c r="O141" s="615"/>
      <c r="P141" s="615"/>
      <c r="Q141" s="615"/>
      <c r="R141" s="615"/>
      <c r="S141" s="615"/>
      <c r="T141" s="615"/>
      <c r="U141" s="615"/>
      <c r="V141" s="615"/>
      <c r="W141" s="615"/>
      <c r="X141" s="615"/>
      <c r="Y141" s="615"/>
      <c r="Z141" s="615"/>
      <c r="AA141" s="615"/>
      <c r="AB141" s="615"/>
      <c r="AC141" s="615"/>
      <c r="AD141" s="615"/>
      <c r="AE141" s="615"/>
      <c r="AF141" s="615"/>
      <c r="AG141" s="615"/>
      <c r="AH141" s="615"/>
      <c r="AI141" s="615"/>
      <c r="AJ141" s="615"/>
      <c r="AK141" s="616"/>
      <c r="AL141" s="615"/>
      <c r="AM141" s="615"/>
      <c r="AN141" s="615"/>
      <c r="AO141" s="615"/>
      <c r="AP141" s="615"/>
      <c r="AQ141" s="615"/>
      <c r="AR141" s="615"/>
      <c r="AS141" s="615"/>
      <c r="AT141" s="615"/>
      <c r="AU141" s="615"/>
      <c r="AV141" s="615"/>
      <c r="AW141" s="616"/>
      <c r="AX141" s="615"/>
      <c r="AY141" s="615"/>
      <c r="AZ141" s="615"/>
      <c r="BA141" s="615"/>
      <c r="BB141" s="615"/>
      <c r="BC141" s="615"/>
      <c r="BD141" s="615"/>
      <c r="BE141" s="615"/>
      <c r="BF141" s="615"/>
      <c r="BG141" s="615"/>
      <c r="BH141" s="615"/>
      <c r="BI141" s="615"/>
      <c r="BJ141" s="615"/>
      <c r="BK141" s="615"/>
      <c r="BL141" s="615"/>
      <c r="BM141" s="616"/>
      <c r="BN141" s="615"/>
      <c r="BO141" s="615"/>
      <c r="BP141" s="615"/>
      <c r="BQ141" s="615"/>
      <c r="BR141" s="615"/>
      <c r="BS141" s="615"/>
      <c r="BT141" s="615"/>
      <c r="BU141" s="615"/>
      <c r="BV141" s="615"/>
      <c r="BW141" s="615"/>
      <c r="BX141" s="615"/>
      <c r="BY141" s="615"/>
      <c r="BZ141" s="615"/>
      <c r="CA141" s="615"/>
      <c r="CB141" s="615"/>
      <c r="CC141" s="615"/>
      <c r="CD141" s="615"/>
      <c r="CE141" s="615"/>
      <c r="CF141" s="615"/>
      <c r="CG141" s="615"/>
      <c r="CH141" s="615"/>
      <c r="CI141" s="615"/>
      <c r="CJ141" s="615"/>
      <c r="CK141" s="615"/>
      <c r="CL141" s="615"/>
      <c r="CM141" s="615"/>
      <c r="CN141" s="615"/>
      <c r="CO141" s="616"/>
      <c r="CP141" s="615"/>
      <c r="CQ141" s="615"/>
      <c r="CR141" s="615"/>
      <c r="CS141" s="616"/>
      <c r="CT141" s="615"/>
      <c r="CU141" s="615"/>
      <c r="CV141" s="615"/>
      <c r="CW141" s="615"/>
      <c r="CX141" s="615"/>
      <c r="CY141" s="615"/>
      <c r="CZ141" s="615"/>
      <c r="DA141" s="615"/>
      <c r="DB141" s="615"/>
      <c r="DC141" s="615"/>
      <c r="DD141" s="615"/>
      <c r="DE141" s="615"/>
      <c r="DF141" s="615"/>
      <c r="DG141" s="615"/>
      <c r="DH141" s="615"/>
      <c r="DI141" s="615"/>
      <c r="DJ141" s="615"/>
      <c r="DK141" s="615"/>
      <c r="DL141" s="615"/>
      <c r="DM141" s="615"/>
      <c r="DN141" s="615"/>
      <c r="DO141" s="615"/>
      <c r="DP141" s="615"/>
      <c r="DQ141" s="615"/>
      <c r="DR141" s="615"/>
      <c r="DS141" s="615"/>
      <c r="DT141" s="615"/>
      <c r="DU141" s="616"/>
    </row>
    <row r="142" spans="2:127" s="166" customFormat="1" ht="12.75" customHeight="1" x14ac:dyDescent="0.2">
      <c r="B142" s="417"/>
      <c r="D142" s="158"/>
      <c r="E142" s="490"/>
      <c r="F142" s="186"/>
      <c r="G142" s="187"/>
      <c r="H142" s="187"/>
      <c r="I142" s="188"/>
      <c r="J142" s="186"/>
      <c r="K142" s="187"/>
      <c r="L142" s="187"/>
      <c r="M142" s="188"/>
      <c r="N142" s="186"/>
      <c r="O142" s="187"/>
      <c r="P142" s="187"/>
      <c r="Q142" s="188"/>
      <c r="R142" s="186"/>
      <c r="S142" s="187"/>
      <c r="T142" s="187"/>
      <c r="U142" s="188"/>
      <c r="V142" s="186"/>
      <c r="W142" s="187"/>
      <c r="X142" s="187"/>
      <c r="Y142" s="188"/>
      <c r="Z142" s="186"/>
      <c r="AA142" s="187"/>
      <c r="AB142" s="187"/>
      <c r="AC142" s="188"/>
      <c r="AD142" s="186"/>
      <c r="AE142" s="187"/>
      <c r="AF142" s="187"/>
      <c r="AG142" s="188"/>
      <c r="AH142" s="186"/>
      <c r="AI142" s="187"/>
      <c r="AJ142" s="187"/>
      <c r="AK142" s="189"/>
      <c r="AL142" s="186"/>
      <c r="AM142" s="187"/>
      <c r="AN142" s="187"/>
      <c r="AO142" s="188"/>
      <c r="AP142" s="186"/>
      <c r="AQ142" s="187"/>
      <c r="AR142" s="187"/>
      <c r="AS142" s="188"/>
      <c r="AT142" s="186"/>
      <c r="AU142" s="187"/>
      <c r="AV142" s="187"/>
      <c r="AW142" s="189"/>
      <c r="AX142" s="247"/>
      <c r="AY142" s="187"/>
      <c r="AZ142" s="187"/>
      <c r="BA142" s="188"/>
      <c r="BB142" s="186"/>
      <c r="BC142" s="187"/>
      <c r="BD142" s="187"/>
      <c r="BE142" s="188"/>
      <c r="BF142" s="186"/>
      <c r="BG142" s="187"/>
      <c r="BH142" s="187"/>
      <c r="BI142" s="188"/>
      <c r="BJ142" s="186"/>
      <c r="BK142" s="187"/>
      <c r="BL142" s="187"/>
      <c r="BM142" s="189"/>
      <c r="BN142" s="186"/>
      <c r="BO142" s="187"/>
      <c r="BP142" s="187"/>
      <c r="BQ142" s="188"/>
      <c r="BR142" s="186"/>
      <c r="BS142" s="187"/>
      <c r="BT142" s="187"/>
      <c r="BU142" s="188"/>
      <c r="BV142" s="186"/>
      <c r="BW142" s="187"/>
      <c r="BX142" s="187"/>
      <c r="BY142" s="188"/>
      <c r="BZ142" s="186"/>
      <c r="CA142" s="187"/>
      <c r="CB142" s="187"/>
      <c r="CC142" s="188"/>
      <c r="CD142" s="186"/>
      <c r="CE142" s="187"/>
      <c r="CF142" s="187"/>
      <c r="CG142" s="188"/>
      <c r="CH142" s="186"/>
      <c r="CI142" s="187"/>
      <c r="CJ142" s="187"/>
      <c r="CK142" s="188"/>
      <c r="CL142" s="186"/>
      <c r="CM142" s="187"/>
      <c r="CN142" s="187"/>
      <c r="CO142" s="189"/>
      <c r="CP142" s="186"/>
      <c r="CQ142" s="187"/>
      <c r="CR142" s="187"/>
      <c r="CS142" s="189"/>
      <c r="CT142" s="186"/>
      <c r="CU142" s="187"/>
      <c r="CV142" s="187"/>
      <c r="CW142" s="189"/>
      <c r="CX142" s="186"/>
      <c r="CY142" s="187"/>
      <c r="CZ142" s="187"/>
      <c r="DA142" s="189"/>
      <c r="DB142" s="186"/>
      <c r="DC142" s="187"/>
      <c r="DD142" s="187"/>
      <c r="DE142" s="189"/>
      <c r="DF142" s="186"/>
      <c r="DG142" s="187"/>
      <c r="DH142" s="187"/>
      <c r="DI142" s="189"/>
      <c r="DJ142" s="186"/>
      <c r="DK142" s="187"/>
      <c r="DL142" s="187"/>
      <c r="DM142" s="189"/>
      <c r="DN142" s="211"/>
      <c r="DO142" s="200"/>
      <c r="DP142" s="200"/>
      <c r="DQ142" s="237"/>
      <c r="DR142" s="211"/>
      <c r="DS142" s="200"/>
      <c r="DT142" s="200"/>
      <c r="DU142" s="237"/>
    </row>
    <row r="143" spans="2:127" s="155" customFormat="1" ht="15" customHeight="1" x14ac:dyDescent="0.2">
      <c r="B143" s="415" t="e">
        <f>#REF!</f>
        <v>#REF!</v>
      </c>
      <c r="D143" s="156" t="s">
        <v>144</v>
      </c>
      <c r="E143" s="567" t="str">
        <f>VLOOKUP(D143,'OR - GERAL'!D:MR,10,FALSE)</f>
        <v>Serviços complementares</v>
      </c>
      <c r="F143" s="991"/>
      <c r="G143" s="991"/>
      <c r="H143" s="991"/>
      <c r="I143" s="992"/>
      <c r="J143" s="991"/>
      <c r="K143" s="991"/>
      <c r="L143" s="991"/>
      <c r="M143" s="992"/>
      <c r="N143" s="991"/>
      <c r="O143" s="991"/>
      <c r="P143" s="991"/>
      <c r="Q143" s="992"/>
      <c r="R143" s="991"/>
      <c r="S143" s="991"/>
      <c r="T143" s="991"/>
      <c r="U143" s="992"/>
      <c r="V143" s="991"/>
      <c r="W143" s="991"/>
      <c r="X143" s="991"/>
      <c r="Y143" s="992"/>
      <c r="Z143" s="991"/>
      <c r="AA143" s="991"/>
      <c r="AB143" s="991"/>
      <c r="AC143" s="992"/>
      <c r="AD143" s="991"/>
      <c r="AE143" s="991"/>
      <c r="AF143" s="991"/>
      <c r="AG143" s="992"/>
      <c r="AH143" s="991"/>
      <c r="AI143" s="991"/>
      <c r="AJ143" s="991"/>
      <c r="AK143" s="992"/>
      <c r="AL143" s="991"/>
      <c r="AM143" s="991"/>
      <c r="AN143" s="991"/>
      <c r="AO143" s="992"/>
      <c r="AP143" s="991"/>
      <c r="AQ143" s="991"/>
      <c r="AR143" s="991"/>
      <c r="AS143" s="992"/>
      <c r="AT143" s="991"/>
      <c r="AU143" s="991"/>
      <c r="AV143" s="991"/>
      <c r="AW143" s="992"/>
      <c r="AX143" s="991"/>
      <c r="AY143" s="991"/>
      <c r="AZ143" s="991"/>
      <c r="BA143" s="992"/>
      <c r="BB143" s="991"/>
      <c r="BC143" s="991"/>
      <c r="BD143" s="991"/>
      <c r="BE143" s="992"/>
      <c r="BF143" s="991"/>
      <c r="BG143" s="991"/>
      <c r="BH143" s="991"/>
      <c r="BI143" s="992"/>
      <c r="BJ143" s="991"/>
      <c r="BK143" s="991"/>
      <c r="BL143" s="991"/>
      <c r="BM143" s="992"/>
      <c r="BN143" s="991"/>
      <c r="BO143" s="991"/>
      <c r="BP143" s="991"/>
      <c r="BQ143" s="992"/>
      <c r="BR143" s="991"/>
      <c r="BS143" s="991"/>
      <c r="BT143" s="991"/>
      <c r="BU143" s="992"/>
      <c r="BV143" s="991"/>
      <c r="BW143" s="991"/>
      <c r="BX143" s="991"/>
      <c r="BY143" s="992"/>
      <c r="BZ143" s="991"/>
      <c r="CA143" s="991"/>
      <c r="CB143" s="991"/>
      <c r="CC143" s="992"/>
      <c r="CD143" s="991"/>
      <c r="CE143" s="991"/>
      <c r="CF143" s="991"/>
      <c r="CG143" s="992"/>
      <c r="CH143" s="991"/>
      <c r="CI143" s="991"/>
      <c r="CJ143" s="991"/>
      <c r="CK143" s="992"/>
      <c r="CL143" s="991"/>
      <c r="CM143" s="991"/>
      <c r="CN143" s="991"/>
      <c r="CO143" s="992"/>
      <c r="CP143" s="991"/>
      <c r="CQ143" s="991"/>
      <c r="CR143" s="991"/>
      <c r="CS143" s="992"/>
      <c r="CT143" s="991"/>
      <c r="CU143" s="991"/>
      <c r="CV143" s="991"/>
      <c r="CW143" s="992"/>
      <c r="CX143" s="991"/>
      <c r="CY143" s="991"/>
      <c r="CZ143" s="991"/>
      <c r="DA143" s="992"/>
      <c r="DB143" s="991"/>
      <c r="DC143" s="991"/>
      <c r="DD143" s="991"/>
      <c r="DE143" s="992"/>
      <c r="DF143" s="991"/>
      <c r="DG143" s="991"/>
      <c r="DH143" s="991"/>
      <c r="DI143" s="992"/>
      <c r="DJ143" s="991"/>
      <c r="DK143" s="991"/>
      <c r="DL143" s="991"/>
      <c r="DM143" s="992"/>
      <c r="DN143" s="991"/>
      <c r="DO143" s="991"/>
      <c r="DP143" s="991"/>
      <c r="DQ143" s="992"/>
      <c r="DR143" s="991"/>
      <c r="DS143" s="991"/>
      <c r="DT143" s="991"/>
      <c r="DU143" s="992"/>
      <c r="DV143" s="433"/>
      <c r="DW143" s="157"/>
    </row>
    <row r="144" spans="2:127" s="155" customFormat="1" ht="29.25" customHeight="1" x14ac:dyDescent="0.2">
      <c r="B144" s="415"/>
      <c r="C144" s="155">
        <v>0.42499999999999999</v>
      </c>
      <c r="D144" s="156" t="s">
        <v>145</v>
      </c>
      <c r="E144" s="499" t="e">
        <f>VLOOKUP(D144,'OR - GERAL'!D:MR,10,FALSE)</f>
        <v>#N/A</v>
      </c>
      <c r="F144" s="614"/>
      <c r="G144" s="615"/>
      <c r="H144" s="615"/>
      <c r="I144" s="615"/>
      <c r="J144" s="615"/>
      <c r="K144" s="615"/>
      <c r="L144" s="615"/>
      <c r="M144" s="615"/>
      <c r="N144" s="615"/>
      <c r="O144" s="615"/>
      <c r="P144" s="615"/>
      <c r="Q144" s="615"/>
      <c r="R144" s="615"/>
      <c r="S144" s="615"/>
      <c r="T144" s="615"/>
      <c r="U144" s="615"/>
      <c r="V144" s="615"/>
      <c r="W144" s="615"/>
      <c r="X144" s="615"/>
      <c r="Y144" s="615"/>
      <c r="Z144" s="615"/>
      <c r="AA144" s="615"/>
      <c r="AB144" s="615"/>
      <c r="AC144" s="615"/>
      <c r="AD144" s="615"/>
      <c r="AE144" s="615"/>
      <c r="AF144" s="615"/>
      <c r="AG144" s="615"/>
      <c r="AH144" s="615"/>
      <c r="AI144" s="615"/>
      <c r="AJ144" s="615"/>
      <c r="AK144" s="616"/>
      <c r="AL144" s="615"/>
      <c r="AM144" s="615"/>
      <c r="AN144" s="615"/>
      <c r="AO144" s="615"/>
      <c r="AP144" s="615"/>
      <c r="AQ144" s="615"/>
      <c r="AR144" s="615"/>
      <c r="AS144" s="615"/>
      <c r="AT144" s="615"/>
      <c r="AU144" s="615"/>
      <c r="AV144" s="615"/>
      <c r="AW144" s="616"/>
      <c r="AX144" s="615"/>
      <c r="AY144" s="615"/>
      <c r="AZ144" s="615"/>
      <c r="BA144" s="615"/>
      <c r="BB144" s="615"/>
      <c r="BC144" s="615"/>
      <c r="BD144" s="615"/>
      <c r="BE144" s="615"/>
      <c r="BF144" s="615"/>
      <c r="BG144" s="615"/>
      <c r="BH144" s="615"/>
      <c r="BI144" s="615"/>
      <c r="BJ144" s="615"/>
      <c r="BK144" s="615"/>
      <c r="BL144" s="615"/>
      <c r="BM144" s="616"/>
      <c r="BN144" s="615"/>
      <c r="BO144" s="615"/>
      <c r="BP144" s="615"/>
      <c r="BQ144" s="615"/>
      <c r="BR144" s="615"/>
      <c r="BS144" s="615"/>
      <c r="BT144" s="615"/>
      <c r="BU144" s="615"/>
      <c r="BV144" s="615"/>
      <c r="BW144" s="615"/>
      <c r="BX144" s="615"/>
      <c r="BY144" s="615"/>
      <c r="BZ144" s="615"/>
      <c r="CA144" s="615"/>
      <c r="CB144" s="615"/>
      <c r="CC144" s="615"/>
      <c r="CD144" s="615"/>
      <c r="CE144" s="615"/>
      <c r="CF144" s="615"/>
      <c r="CG144" s="615"/>
      <c r="CH144" s="615"/>
      <c r="CI144" s="615"/>
      <c r="CJ144" s="615"/>
      <c r="CK144" s="615"/>
      <c r="CL144" s="615"/>
      <c r="CM144" s="615"/>
      <c r="CN144" s="615"/>
      <c r="CO144" s="616"/>
      <c r="CP144" s="615"/>
      <c r="CQ144" s="615"/>
      <c r="CR144" s="615"/>
      <c r="CS144" s="616"/>
      <c r="CT144" s="615"/>
      <c r="CU144" s="615"/>
      <c r="CV144" s="615"/>
      <c r="CW144" s="615"/>
      <c r="CX144" s="615"/>
      <c r="CY144" s="615"/>
      <c r="CZ144" s="615"/>
      <c r="DA144" s="615"/>
      <c r="DB144" s="615"/>
      <c r="DC144" s="615"/>
      <c r="DD144" s="615"/>
      <c r="DE144" s="615"/>
      <c r="DF144" s="615"/>
      <c r="DG144" s="615"/>
      <c r="DH144" s="615"/>
      <c r="DI144" s="615"/>
      <c r="DJ144" s="615"/>
      <c r="DK144" s="615"/>
      <c r="DL144" s="615"/>
      <c r="DM144" s="615"/>
      <c r="DN144" s="615"/>
      <c r="DO144" s="615"/>
      <c r="DP144" s="615"/>
      <c r="DQ144" s="615"/>
      <c r="DR144" s="615"/>
      <c r="DS144" s="615"/>
      <c r="DT144" s="615"/>
      <c r="DU144" s="616"/>
    </row>
    <row r="145" spans="2:127" s="166" customFormat="1" ht="12.75" customHeight="1" x14ac:dyDescent="0.2">
      <c r="B145" s="417"/>
      <c r="D145" s="158"/>
      <c r="E145" s="490"/>
      <c r="F145" s="186"/>
      <c r="G145" s="187"/>
      <c r="H145" s="187"/>
      <c r="I145" s="188"/>
      <c r="J145" s="186"/>
      <c r="K145" s="187"/>
      <c r="L145" s="187"/>
      <c r="M145" s="188"/>
      <c r="N145" s="186"/>
      <c r="O145" s="187"/>
      <c r="P145" s="187"/>
      <c r="Q145" s="188"/>
      <c r="R145" s="186"/>
      <c r="S145" s="187"/>
      <c r="T145" s="187"/>
      <c r="U145" s="188"/>
      <c r="V145" s="186"/>
      <c r="W145" s="187"/>
      <c r="X145" s="187"/>
      <c r="Y145" s="188"/>
      <c r="Z145" s="186"/>
      <c r="AA145" s="187"/>
      <c r="AB145" s="187"/>
      <c r="AC145" s="188"/>
      <c r="AD145" s="186"/>
      <c r="AE145" s="187"/>
      <c r="AF145" s="187"/>
      <c r="AG145" s="188"/>
      <c r="AH145" s="186"/>
      <c r="AI145" s="187"/>
      <c r="AJ145" s="187"/>
      <c r="AK145" s="189"/>
      <c r="AL145" s="186"/>
      <c r="AM145" s="187"/>
      <c r="AN145" s="187"/>
      <c r="AO145" s="188"/>
      <c r="AP145" s="186"/>
      <c r="AQ145" s="187"/>
      <c r="AR145" s="187"/>
      <c r="AS145" s="188"/>
      <c r="AT145" s="186"/>
      <c r="AU145" s="187"/>
      <c r="AV145" s="187"/>
      <c r="AW145" s="189"/>
      <c r="AX145" s="247"/>
      <c r="AY145" s="187"/>
      <c r="AZ145" s="187"/>
      <c r="BA145" s="188"/>
      <c r="BB145" s="186"/>
      <c r="BC145" s="187"/>
      <c r="BD145" s="187"/>
      <c r="BE145" s="188"/>
      <c r="BF145" s="186"/>
      <c r="BG145" s="187"/>
      <c r="BH145" s="187"/>
      <c r="BI145" s="188"/>
      <c r="BJ145" s="186"/>
      <c r="BK145" s="187"/>
      <c r="BL145" s="187"/>
      <c r="BM145" s="189"/>
      <c r="BN145" s="186"/>
      <c r="BO145" s="187"/>
      <c r="BP145" s="187"/>
      <c r="BQ145" s="188"/>
      <c r="BR145" s="186"/>
      <c r="BS145" s="187"/>
      <c r="BT145" s="187"/>
      <c r="BU145" s="188"/>
      <c r="BV145" s="186"/>
      <c r="BW145" s="187"/>
      <c r="BX145" s="187"/>
      <c r="BY145" s="188"/>
      <c r="BZ145" s="186"/>
      <c r="CA145" s="187"/>
      <c r="CB145" s="187"/>
      <c r="CC145" s="188"/>
      <c r="CD145" s="186"/>
      <c r="CE145" s="187"/>
      <c r="CF145" s="187"/>
      <c r="CG145" s="188"/>
      <c r="CH145" s="186"/>
      <c r="CI145" s="187"/>
      <c r="CJ145" s="187"/>
      <c r="CK145" s="188"/>
      <c r="CL145" s="186"/>
      <c r="CM145" s="187"/>
      <c r="CN145" s="187"/>
      <c r="CO145" s="189"/>
      <c r="CP145" s="186"/>
      <c r="CQ145" s="187"/>
      <c r="CR145" s="187"/>
      <c r="CS145" s="189"/>
      <c r="CT145" s="186"/>
      <c r="CU145" s="187"/>
      <c r="CV145" s="187"/>
      <c r="CW145" s="189"/>
      <c r="CX145" s="186"/>
      <c r="CY145" s="187"/>
      <c r="CZ145" s="187"/>
      <c r="DA145" s="189"/>
      <c r="DB145" s="186"/>
      <c r="DC145" s="187"/>
      <c r="DD145" s="187"/>
      <c r="DE145" s="189"/>
      <c r="DF145" s="186"/>
      <c r="DG145" s="187"/>
      <c r="DH145" s="187"/>
      <c r="DI145" s="189"/>
      <c r="DJ145" s="186"/>
      <c r="DK145" s="187"/>
      <c r="DL145" s="187"/>
      <c r="DM145" s="189"/>
      <c r="DN145" s="211"/>
      <c r="DO145" s="200"/>
      <c r="DP145" s="200"/>
      <c r="DQ145" s="237"/>
      <c r="DR145" s="211"/>
      <c r="DS145" s="200"/>
      <c r="DT145" s="200"/>
      <c r="DU145" s="237"/>
    </row>
    <row r="146" spans="2:127" s="155" customFormat="1" ht="15" customHeight="1" x14ac:dyDescent="0.2">
      <c r="B146" s="415" t="e">
        <f>#REF!</f>
        <v>#REF!</v>
      </c>
      <c r="D146" s="156" t="s">
        <v>146</v>
      </c>
      <c r="E146" s="567" t="e">
        <f>VLOOKUP(D146,'OR - GERAL'!D:MR,10,FALSE)</f>
        <v>#N/A</v>
      </c>
      <c r="F146" s="991"/>
      <c r="G146" s="991"/>
      <c r="H146" s="991"/>
      <c r="I146" s="992"/>
      <c r="J146" s="991"/>
      <c r="K146" s="991"/>
      <c r="L146" s="991"/>
      <c r="M146" s="992"/>
      <c r="N146" s="991"/>
      <c r="O146" s="991"/>
      <c r="P146" s="991"/>
      <c r="Q146" s="992"/>
      <c r="R146" s="991"/>
      <c r="S146" s="991"/>
      <c r="T146" s="991"/>
      <c r="U146" s="992"/>
      <c r="V146" s="991"/>
      <c r="W146" s="991"/>
      <c r="X146" s="991"/>
      <c r="Y146" s="992"/>
      <c r="Z146" s="991"/>
      <c r="AA146" s="991"/>
      <c r="AB146" s="991"/>
      <c r="AC146" s="992"/>
      <c r="AD146" s="991"/>
      <c r="AE146" s="991"/>
      <c r="AF146" s="991"/>
      <c r="AG146" s="992"/>
      <c r="AH146" s="991"/>
      <c r="AI146" s="991"/>
      <c r="AJ146" s="991"/>
      <c r="AK146" s="992"/>
      <c r="AL146" s="991"/>
      <c r="AM146" s="991"/>
      <c r="AN146" s="991"/>
      <c r="AO146" s="992"/>
      <c r="AP146" s="991"/>
      <c r="AQ146" s="991"/>
      <c r="AR146" s="991"/>
      <c r="AS146" s="992"/>
      <c r="AT146" s="991"/>
      <c r="AU146" s="991"/>
      <c r="AV146" s="991"/>
      <c r="AW146" s="992"/>
      <c r="AX146" s="991"/>
      <c r="AY146" s="991"/>
      <c r="AZ146" s="991"/>
      <c r="BA146" s="992"/>
      <c r="BB146" s="991"/>
      <c r="BC146" s="991"/>
      <c r="BD146" s="991"/>
      <c r="BE146" s="992"/>
      <c r="BF146" s="991"/>
      <c r="BG146" s="991"/>
      <c r="BH146" s="991"/>
      <c r="BI146" s="992"/>
      <c r="BJ146" s="991"/>
      <c r="BK146" s="991"/>
      <c r="BL146" s="991"/>
      <c r="BM146" s="992"/>
      <c r="BN146" s="991"/>
      <c r="BO146" s="991"/>
      <c r="BP146" s="991"/>
      <c r="BQ146" s="992"/>
      <c r="BR146" s="991"/>
      <c r="BS146" s="991"/>
      <c r="BT146" s="991"/>
      <c r="BU146" s="992"/>
      <c r="BV146" s="991"/>
      <c r="BW146" s="991"/>
      <c r="BX146" s="991"/>
      <c r="BY146" s="992"/>
      <c r="BZ146" s="991"/>
      <c r="CA146" s="991"/>
      <c r="CB146" s="991"/>
      <c r="CC146" s="992"/>
      <c r="CD146" s="991"/>
      <c r="CE146" s="991"/>
      <c r="CF146" s="991"/>
      <c r="CG146" s="992"/>
      <c r="CH146" s="991"/>
      <c r="CI146" s="991"/>
      <c r="CJ146" s="991"/>
      <c r="CK146" s="992"/>
      <c r="CL146" s="991"/>
      <c r="CM146" s="991"/>
      <c r="CN146" s="991"/>
      <c r="CO146" s="992"/>
      <c r="CP146" s="991"/>
      <c r="CQ146" s="991"/>
      <c r="CR146" s="991"/>
      <c r="CS146" s="992"/>
      <c r="CT146" s="991"/>
      <c r="CU146" s="991"/>
      <c r="CV146" s="991"/>
      <c r="CW146" s="992"/>
      <c r="CX146" s="991"/>
      <c r="CY146" s="991"/>
      <c r="CZ146" s="991"/>
      <c r="DA146" s="992"/>
      <c r="DB146" s="991"/>
      <c r="DC146" s="991"/>
      <c r="DD146" s="991"/>
      <c r="DE146" s="992"/>
      <c r="DF146" s="991"/>
      <c r="DG146" s="991"/>
      <c r="DH146" s="991"/>
      <c r="DI146" s="992"/>
      <c r="DJ146" s="991"/>
      <c r="DK146" s="991"/>
      <c r="DL146" s="991"/>
      <c r="DM146" s="992"/>
      <c r="DN146" s="991"/>
      <c r="DO146" s="991"/>
      <c r="DP146" s="991"/>
      <c r="DQ146" s="992"/>
      <c r="DR146" s="991"/>
      <c r="DS146" s="991"/>
      <c r="DT146" s="991"/>
      <c r="DU146" s="992"/>
      <c r="DV146" s="433"/>
      <c r="DW146" s="157"/>
    </row>
    <row r="147" spans="2:127" s="166" customFormat="1" ht="12.75" customHeight="1" x14ac:dyDescent="0.2">
      <c r="B147" s="417"/>
      <c r="D147" s="158"/>
      <c r="E147" s="490"/>
      <c r="F147" s="186"/>
      <c r="G147" s="187"/>
      <c r="H147" s="187"/>
      <c r="I147" s="188"/>
      <c r="J147" s="186"/>
      <c r="K147" s="187"/>
      <c r="L147" s="187"/>
      <c r="M147" s="188"/>
      <c r="N147" s="186"/>
      <c r="O147" s="187"/>
      <c r="P147" s="187"/>
      <c r="Q147" s="188"/>
      <c r="R147" s="186"/>
      <c r="S147" s="187"/>
      <c r="T147" s="187"/>
      <c r="U147" s="188"/>
      <c r="V147" s="186"/>
      <c r="W147" s="187"/>
      <c r="X147" s="187"/>
      <c r="Y147" s="188"/>
      <c r="Z147" s="186"/>
      <c r="AA147" s="187"/>
      <c r="AB147" s="187"/>
      <c r="AC147" s="188"/>
      <c r="AD147" s="186"/>
      <c r="AE147" s="187"/>
      <c r="AF147" s="187"/>
      <c r="AG147" s="188"/>
      <c r="AH147" s="186"/>
      <c r="AI147" s="187"/>
      <c r="AJ147" s="187"/>
      <c r="AK147" s="189"/>
      <c r="AL147" s="186"/>
      <c r="AM147" s="187"/>
      <c r="AN147" s="187"/>
      <c r="AO147" s="188"/>
      <c r="AP147" s="186"/>
      <c r="AQ147" s="187"/>
      <c r="AR147" s="187"/>
      <c r="AS147" s="188"/>
      <c r="AT147" s="186"/>
      <c r="AU147" s="187"/>
      <c r="AV147" s="187"/>
      <c r="AW147" s="189"/>
      <c r="AX147" s="247"/>
      <c r="AY147" s="187"/>
      <c r="AZ147" s="187"/>
      <c r="BA147" s="188"/>
      <c r="BB147" s="186"/>
      <c r="BC147" s="187"/>
      <c r="BD147" s="187"/>
      <c r="BE147" s="188"/>
      <c r="BF147" s="186"/>
      <c r="BG147" s="187"/>
      <c r="BH147" s="187"/>
      <c r="BI147" s="188"/>
      <c r="BJ147" s="186"/>
      <c r="BK147" s="187"/>
      <c r="BL147" s="187"/>
      <c r="BM147" s="189"/>
      <c r="BN147" s="211"/>
      <c r="BO147" s="200"/>
      <c r="BP147" s="200"/>
      <c r="BQ147" s="237"/>
      <c r="BR147" s="211"/>
      <c r="BS147" s="200"/>
      <c r="BT147" s="200"/>
      <c r="BU147" s="237"/>
      <c r="BV147" s="211"/>
      <c r="BW147" s="200"/>
      <c r="BX147" s="200"/>
      <c r="BY147" s="237"/>
      <c r="BZ147" s="211"/>
      <c r="CA147" s="200"/>
      <c r="CB147" s="200"/>
      <c r="CC147" s="237"/>
      <c r="CD147" s="211"/>
      <c r="CE147" s="200"/>
      <c r="CF147" s="200"/>
      <c r="CG147" s="237"/>
      <c r="CH147" s="211"/>
      <c r="CI147" s="200"/>
      <c r="CJ147" s="200"/>
      <c r="CK147" s="237"/>
      <c r="CL147" s="211"/>
      <c r="CM147" s="200"/>
      <c r="CN147" s="200"/>
      <c r="CO147" s="237"/>
      <c r="CP147" s="211"/>
      <c r="CQ147" s="200"/>
      <c r="CR147" s="200"/>
      <c r="CS147" s="237"/>
      <c r="CT147" s="211"/>
      <c r="CU147" s="200"/>
      <c r="CV147" s="200"/>
      <c r="CW147" s="237"/>
      <c r="CX147" s="211"/>
      <c r="CY147" s="200"/>
      <c r="CZ147" s="200"/>
      <c r="DA147" s="237"/>
      <c r="DB147" s="186"/>
      <c r="DC147" s="187"/>
      <c r="DD147" s="187"/>
      <c r="DE147" s="189"/>
      <c r="DF147" s="186"/>
      <c r="DG147" s="187"/>
      <c r="DH147" s="187"/>
      <c r="DI147" s="189"/>
      <c r="DJ147" s="186"/>
      <c r="DK147" s="187"/>
      <c r="DL147" s="187"/>
      <c r="DM147" s="189"/>
      <c r="DN147" s="186"/>
      <c r="DO147" s="187"/>
      <c r="DP147" s="187"/>
      <c r="DQ147" s="189"/>
    </row>
    <row r="148" spans="2:127" s="155" customFormat="1" ht="15" customHeight="1" x14ac:dyDescent="0.2">
      <c r="B148" s="415" t="e">
        <f>#REF!</f>
        <v>#REF!</v>
      </c>
      <c r="D148" s="156" t="s">
        <v>181</v>
      </c>
      <c r="E148" s="567" t="e">
        <f>VLOOKUP(D148,'OR - GERAL'!D:MR,10,FALSE)</f>
        <v>#N/A</v>
      </c>
      <c r="F148" s="991"/>
      <c r="G148" s="991"/>
      <c r="H148" s="991"/>
      <c r="I148" s="992"/>
      <c r="J148" s="991"/>
      <c r="K148" s="991"/>
      <c r="L148" s="991"/>
      <c r="M148" s="992"/>
      <c r="N148" s="991"/>
      <c r="O148" s="991"/>
      <c r="P148" s="991"/>
      <c r="Q148" s="992"/>
      <c r="R148" s="991"/>
      <c r="S148" s="991"/>
      <c r="T148" s="991"/>
      <c r="U148" s="992"/>
      <c r="V148" s="991"/>
      <c r="W148" s="991"/>
      <c r="X148" s="991"/>
      <c r="Y148" s="992"/>
      <c r="Z148" s="991"/>
      <c r="AA148" s="991"/>
      <c r="AB148" s="991"/>
      <c r="AC148" s="992"/>
      <c r="AD148" s="991"/>
      <c r="AE148" s="991"/>
      <c r="AF148" s="991"/>
      <c r="AG148" s="992"/>
      <c r="AH148" s="991"/>
      <c r="AI148" s="991"/>
      <c r="AJ148" s="991"/>
      <c r="AK148" s="992"/>
      <c r="AL148" s="991"/>
      <c r="AM148" s="991"/>
      <c r="AN148" s="991"/>
      <c r="AO148" s="992"/>
      <c r="AP148" s="991"/>
      <c r="AQ148" s="991"/>
      <c r="AR148" s="991"/>
      <c r="AS148" s="992"/>
      <c r="AT148" s="991"/>
      <c r="AU148" s="991"/>
      <c r="AV148" s="991"/>
      <c r="AW148" s="992"/>
      <c r="AX148" s="991"/>
      <c r="AY148" s="991"/>
      <c r="AZ148" s="991"/>
      <c r="BA148" s="992"/>
      <c r="BB148" s="991"/>
      <c r="BC148" s="991"/>
      <c r="BD148" s="991"/>
      <c r="BE148" s="992"/>
      <c r="BF148" s="991"/>
      <c r="BG148" s="991"/>
      <c r="BH148" s="991"/>
      <c r="BI148" s="992"/>
      <c r="BJ148" s="991"/>
      <c r="BK148" s="991"/>
      <c r="BL148" s="991"/>
      <c r="BM148" s="992"/>
      <c r="BN148" s="991"/>
      <c r="BO148" s="991"/>
      <c r="BP148" s="991"/>
      <c r="BQ148" s="992"/>
      <c r="BR148" s="991"/>
      <c r="BS148" s="991"/>
      <c r="BT148" s="991"/>
      <c r="BU148" s="992"/>
      <c r="BV148" s="991"/>
      <c r="BW148" s="991"/>
      <c r="BX148" s="991"/>
      <c r="BY148" s="992"/>
      <c r="BZ148" s="991"/>
      <c r="CA148" s="991"/>
      <c r="CB148" s="991"/>
      <c r="CC148" s="992"/>
      <c r="CD148" s="991"/>
      <c r="CE148" s="991"/>
      <c r="CF148" s="991"/>
      <c r="CG148" s="992"/>
      <c r="CH148" s="991"/>
      <c r="CI148" s="991"/>
      <c r="CJ148" s="991"/>
      <c r="CK148" s="992"/>
      <c r="CL148" s="991"/>
      <c r="CM148" s="991"/>
      <c r="CN148" s="991"/>
      <c r="CO148" s="992"/>
      <c r="CP148" s="991"/>
      <c r="CQ148" s="991"/>
      <c r="CR148" s="991"/>
      <c r="CS148" s="992"/>
      <c r="CT148" s="991"/>
      <c r="CU148" s="991"/>
      <c r="CV148" s="991"/>
      <c r="CW148" s="992"/>
      <c r="CX148" s="991"/>
      <c r="CY148" s="991"/>
      <c r="CZ148" s="991"/>
      <c r="DA148" s="992"/>
      <c r="DB148" s="991"/>
      <c r="DC148" s="991"/>
      <c r="DD148" s="991"/>
      <c r="DE148" s="992"/>
      <c r="DF148" s="991"/>
      <c r="DG148" s="991"/>
      <c r="DH148" s="991"/>
      <c r="DI148" s="992"/>
      <c r="DJ148" s="991"/>
      <c r="DK148" s="991"/>
      <c r="DL148" s="991"/>
      <c r="DM148" s="992"/>
      <c r="DN148" s="991"/>
      <c r="DO148" s="991"/>
      <c r="DP148" s="991"/>
      <c r="DQ148" s="992"/>
      <c r="DR148" s="991"/>
      <c r="DS148" s="991"/>
      <c r="DT148" s="991"/>
      <c r="DU148" s="992"/>
      <c r="DV148" s="433"/>
      <c r="DW148" s="157"/>
    </row>
    <row r="149" spans="2:127" s="166" customFormat="1" ht="12.75" customHeight="1" x14ac:dyDescent="0.2">
      <c r="B149" s="417"/>
      <c r="D149" s="158"/>
      <c r="E149" s="490"/>
      <c r="F149" s="186"/>
      <c r="G149" s="187"/>
      <c r="H149" s="187"/>
      <c r="I149" s="188"/>
      <c r="J149" s="186"/>
      <c r="K149" s="187"/>
      <c r="L149" s="187"/>
      <c r="M149" s="188"/>
      <c r="N149" s="186"/>
      <c r="O149" s="187"/>
      <c r="P149" s="187"/>
      <c r="Q149" s="188"/>
      <c r="R149" s="186"/>
      <c r="S149" s="187"/>
      <c r="T149" s="187"/>
      <c r="U149" s="188"/>
      <c r="V149" s="186"/>
      <c r="W149" s="187"/>
      <c r="X149" s="187"/>
      <c r="Y149" s="188"/>
      <c r="Z149" s="186"/>
      <c r="AA149" s="187"/>
      <c r="AB149" s="187"/>
      <c r="AC149" s="188"/>
      <c r="AD149" s="186"/>
      <c r="AE149" s="187"/>
      <c r="AF149" s="187"/>
      <c r="AG149" s="188"/>
      <c r="AH149" s="186"/>
      <c r="AI149" s="187"/>
      <c r="AJ149" s="187"/>
      <c r="AK149" s="189"/>
      <c r="AL149" s="186"/>
      <c r="AM149" s="187"/>
      <c r="AN149" s="187"/>
      <c r="AO149" s="188"/>
      <c r="AP149" s="186"/>
      <c r="AQ149" s="187"/>
      <c r="AR149" s="187"/>
      <c r="AS149" s="188"/>
      <c r="AT149" s="186"/>
      <c r="AU149" s="187"/>
      <c r="AV149" s="187"/>
      <c r="AW149" s="189"/>
      <c r="AX149" s="247"/>
      <c r="AY149" s="187"/>
      <c r="AZ149" s="187"/>
      <c r="BA149" s="188"/>
      <c r="BB149" s="186"/>
      <c r="BC149" s="187"/>
      <c r="BD149" s="187"/>
      <c r="BE149" s="188"/>
      <c r="BF149" s="186"/>
      <c r="BG149" s="187"/>
      <c r="BH149" s="187"/>
      <c r="BI149" s="188"/>
      <c r="BJ149" s="186"/>
      <c r="BK149" s="187"/>
      <c r="BL149" s="187"/>
      <c r="BM149" s="189"/>
      <c r="BN149" s="186"/>
      <c r="BO149" s="187"/>
      <c r="BP149" s="187"/>
      <c r="BQ149" s="188"/>
      <c r="BR149" s="186"/>
      <c r="BS149" s="187"/>
      <c r="BT149" s="187"/>
      <c r="BU149" s="188"/>
      <c r="BV149" s="186"/>
      <c r="BW149" s="187"/>
      <c r="BX149" s="187"/>
      <c r="BY149" s="188"/>
      <c r="BZ149" s="186"/>
      <c r="CA149" s="187"/>
      <c r="CB149" s="187"/>
      <c r="CC149" s="188"/>
      <c r="CD149" s="186"/>
      <c r="CE149" s="187"/>
      <c r="CF149" s="187"/>
      <c r="CG149" s="188"/>
      <c r="CH149" s="186"/>
      <c r="CI149" s="187"/>
      <c r="CJ149" s="187"/>
      <c r="CK149" s="188"/>
      <c r="CL149" s="186"/>
      <c r="CM149" s="187"/>
      <c r="CN149" s="187"/>
      <c r="CO149" s="189"/>
      <c r="CP149" s="186"/>
      <c r="CQ149" s="187"/>
      <c r="CR149" s="187"/>
      <c r="CS149" s="189"/>
      <c r="CT149" s="186"/>
      <c r="CU149" s="187"/>
      <c r="CV149" s="187"/>
      <c r="CW149" s="189"/>
      <c r="CX149" s="186"/>
      <c r="CY149" s="187"/>
      <c r="CZ149" s="187"/>
      <c r="DA149" s="189"/>
      <c r="DB149" s="186"/>
      <c r="DC149" s="187"/>
      <c r="DD149" s="187"/>
      <c r="DE149" s="189"/>
      <c r="DF149" s="211"/>
      <c r="DG149" s="200"/>
      <c r="DH149" s="200"/>
      <c r="DI149" s="237"/>
      <c r="DJ149" s="211"/>
      <c r="DK149" s="200"/>
      <c r="DL149" s="200"/>
      <c r="DM149" s="237"/>
      <c r="DN149" s="211"/>
      <c r="DO149" s="200"/>
      <c r="DP149" s="200"/>
      <c r="DQ149" s="237"/>
    </row>
    <row r="150" spans="2:127" s="155" customFormat="1" ht="15" customHeight="1" x14ac:dyDescent="0.2">
      <c r="B150" s="415" t="e">
        <f>#REF!</f>
        <v>#REF!</v>
      </c>
      <c r="D150" s="156" t="s">
        <v>182</v>
      </c>
      <c r="E150" s="567" t="e">
        <f>VLOOKUP(D150,'OR - GERAL'!D:MR,10,FALSE)</f>
        <v>#N/A</v>
      </c>
      <c r="F150" s="991"/>
      <c r="G150" s="991"/>
      <c r="H150" s="991"/>
      <c r="I150" s="992"/>
      <c r="J150" s="991"/>
      <c r="K150" s="991"/>
      <c r="L150" s="991"/>
      <c r="M150" s="992"/>
      <c r="N150" s="991"/>
      <c r="O150" s="991"/>
      <c r="P150" s="991"/>
      <c r="Q150" s="992"/>
      <c r="R150" s="991"/>
      <c r="S150" s="991"/>
      <c r="T150" s="991"/>
      <c r="U150" s="992"/>
      <c r="V150" s="991"/>
      <c r="W150" s="991"/>
      <c r="X150" s="991"/>
      <c r="Y150" s="992"/>
      <c r="Z150" s="991"/>
      <c r="AA150" s="991"/>
      <c r="AB150" s="991"/>
      <c r="AC150" s="992"/>
      <c r="AD150" s="991"/>
      <c r="AE150" s="991"/>
      <c r="AF150" s="991"/>
      <c r="AG150" s="992"/>
      <c r="AH150" s="991"/>
      <c r="AI150" s="991"/>
      <c r="AJ150" s="991"/>
      <c r="AK150" s="992"/>
      <c r="AL150" s="991"/>
      <c r="AM150" s="991"/>
      <c r="AN150" s="991"/>
      <c r="AO150" s="992"/>
      <c r="AP150" s="991"/>
      <c r="AQ150" s="991"/>
      <c r="AR150" s="991"/>
      <c r="AS150" s="992"/>
      <c r="AT150" s="991"/>
      <c r="AU150" s="991"/>
      <c r="AV150" s="991"/>
      <c r="AW150" s="992"/>
      <c r="AX150" s="991"/>
      <c r="AY150" s="991"/>
      <c r="AZ150" s="991"/>
      <c r="BA150" s="992"/>
      <c r="BB150" s="991"/>
      <c r="BC150" s="991"/>
      <c r="BD150" s="991"/>
      <c r="BE150" s="992"/>
      <c r="BF150" s="991"/>
      <c r="BG150" s="991"/>
      <c r="BH150" s="991"/>
      <c r="BI150" s="992"/>
      <c r="BJ150" s="991"/>
      <c r="BK150" s="991"/>
      <c r="BL150" s="991"/>
      <c r="BM150" s="992"/>
      <c r="BN150" s="991"/>
      <c r="BO150" s="991"/>
      <c r="BP150" s="991"/>
      <c r="BQ150" s="992"/>
      <c r="BR150" s="991"/>
      <c r="BS150" s="991"/>
      <c r="BT150" s="991"/>
      <c r="BU150" s="992"/>
      <c r="BV150" s="991"/>
      <c r="BW150" s="991"/>
      <c r="BX150" s="991"/>
      <c r="BY150" s="992"/>
      <c r="BZ150" s="991"/>
      <c r="CA150" s="991"/>
      <c r="CB150" s="991"/>
      <c r="CC150" s="992"/>
      <c r="CD150" s="991"/>
      <c r="CE150" s="991"/>
      <c r="CF150" s="991"/>
      <c r="CG150" s="992"/>
      <c r="CH150" s="991"/>
      <c r="CI150" s="991"/>
      <c r="CJ150" s="991"/>
      <c r="CK150" s="992"/>
      <c r="CL150" s="991"/>
      <c r="CM150" s="991"/>
      <c r="CN150" s="991"/>
      <c r="CO150" s="992"/>
      <c r="CP150" s="991"/>
      <c r="CQ150" s="991"/>
      <c r="CR150" s="991"/>
      <c r="CS150" s="992"/>
      <c r="CT150" s="991"/>
      <c r="CU150" s="991"/>
      <c r="CV150" s="991"/>
      <c r="CW150" s="992"/>
      <c r="CX150" s="991"/>
      <c r="CY150" s="991"/>
      <c r="CZ150" s="991"/>
      <c r="DA150" s="992"/>
      <c r="DB150" s="991"/>
      <c r="DC150" s="991"/>
      <c r="DD150" s="991"/>
      <c r="DE150" s="992"/>
      <c r="DF150" s="991"/>
      <c r="DG150" s="991"/>
      <c r="DH150" s="991"/>
      <c r="DI150" s="992"/>
      <c r="DJ150" s="991"/>
      <c r="DK150" s="991"/>
      <c r="DL150" s="991"/>
      <c r="DM150" s="992"/>
      <c r="DN150" s="991"/>
      <c r="DO150" s="991"/>
      <c r="DP150" s="991"/>
      <c r="DQ150" s="992"/>
      <c r="DR150" s="991"/>
      <c r="DS150" s="991"/>
      <c r="DT150" s="991"/>
      <c r="DU150" s="992"/>
      <c r="DV150" s="433"/>
      <c r="DW150" s="157"/>
    </row>
    <row r="151" spans="2:127" s="166" customFormat="1" ht="12.75" customHeight="1" x14ac:dyDescent="0.2">
      <c r="B151" s="417"/>
      <c r="D151" s="158"/>
      <c r="E151" s="490"/>
      <c r="F151" s="186"/>
      <c r="G151" s="187"/>
      <c r="H151" s="187"/>
      <c r="I151" s="188"/>
      <c r="J151" s="186"/>
      <c r="K151" s="187"/>
      <c r="L151" s="187"/>
      <c r="M151" s="188"/>
      <c r="N151" s="186"/>
      <c r="O151" s="187"/>
      <c r="P151" s="187"/>
      <c r="Q151" s="188"/>
      <c r="R151" s="186"/>
      <c r="S151" s="187"/>
      <c r="T151" s="187"/>
      <c r="U151" s="188"/>
      <c r="V151" s="186"/>
      <c r="W151" s="187"/>
      <c r="X151" s="187"/>
      <c r="Y151" s="188"/>
      <c r="Z151" s="186"/>
      <c r="AA151" s="187"/>
      <c r="AB151" s="187"/>
      <c r="AC151" s="188"/>
      <c r="AD151" s="186"/>
      <c r="AE151" s="187"/>
      <c r="AF151" s="187"/>
      <c r="AG151" s="188"/>
      <c r="AH151" s="186"/>
      <c r="AI151" s="187"/>
      <c r="AJ151" s="187"/>
      <c r="AK151" s="189"/>
      <c r="AL151" s="186"/>
      <c r="AM151" s="187"/>
      <c r="AN151" s="187"/>
      <c r="AO151" s="188"/>
      <c r="AP151" s="186"/>
      <c r="AQ151" s="187"/>
      <c r="AR151" s="187"/>
      <c r="AS151" s="188"/>
      <c r="AT151" s="186"/>
      <c r="AU151" s="187"/>
      <c r="AV151" s="187"/>
      <c r="AW151" s="189"/>
      <c r="AX151" s="247"/>
      <c r="AY151" s="187"/>
      <c r="AZ151" s="187"/>
      <c r="BA151" s="188"/>
      <c r="BB151" s="186"/>
      <c r="BC151" s="187"/>
      <c r="BD151" s="187"/>
      <c r="BE151" s="188"/>
      <c r="BF151" s="186"/>
      <c r="BG151" s="187"/>
      <c r="BH151" s="187"/>
      <c r="BI151" s="188"/>
      <c r="BJ151" s="186"/>
      <c r="BK151" s="187"/>
      <c r="BL151" s="187"/>
      <c r="BM151" s="189"/>
      <c r="BN151" s="186"/>
      <c r="BO151" s="187"/>
      <c r="BP151" s="187"/>
      <c r="BQ151" s="188"/>
      <c r="BR151" s="186"/>
      <c r="BS151" s="187"/>
      <c r="BT151" s="187"/>
      <c r="BU151" s="188"/>
      <c r="BV151" s="186"/>
      <c r="BW151" s="187"/>
      <c r="BX151" s="187"/>
      <c r="BY151" s="188"/>
      <c r="BZ151" s="186"/>
      <c r="CA151" s="187"/>
      <c r="CB151" s="187"/>
      <c r="CC151" s="188"/>
      <c r="CD151" s="186"/>
      <c r="CE151" s="187"/>
      <c r="CF151" s="187"/>
      <c r="CG151" s="188"/>
      <c r="CH151" s="186"/>
      <c r="CI151" s="187"/>
      <c r="CJ151" s="187"/>
      <c r="CK151" s="188"/>
      <c r="CL151" s="186"/>
      <c r="CM151" s="187"/>
      <c r="CN151" s="187"/>
      <c r="CO151" s="189"/>
      <c r="CP151" s="186"/>
      <c r="CQ151" s="187"/>
      <c r="CR151" s="187"/>
      <c r="CS151" s="189"/>
      <c r="CT151" s="186"/>
      <c r="CU151" s="187"/>
      <c r="CV151" s="187"/>
      <c r="CW151" s="189"/>
      <c r="CX151" s="211"/>
      <c r="CY151" s="200"/>
      <c r="CZ151" s="200"/>
      <c r="DA151" s="237"/>
      <c r="DB151" s="211"/>
      <c r="DC151" s="200"/>
      <c r="DD151" s="200"/>
      <c r="DE151" s="237"/>
      <c r="DF151" s="211"/>
      <c r="DG151" s="200"/>
      <c r="DH151" s="200"/>
      <c r="DI151" s="237"/>
      <c r="DJ151" s="211"/>
      <c r="DK151" s="200"/>
      <c r="DL151" s="200"/>
      <c r="DM151" s="237"/>
      <c r="DN151" s="211"/>
      <c r="DO151" s="200"/>
      <c r="DP151" s="200"/>
      <c r="DQ151" s="237"/>
      <c r="DR151" s="211"/>
      <c r="DS151" s="200"/>
      <c r="DT151" s="200"/>
      <c r="DU151" s="237"/>
    </row>
    <row r="152" spans="2:127" s="155" customFormat="1" ht="15" customHeight="1" x14ac:dyDescent="0.2">
      <c r="B152" s="415" t="e">
        <f>#REF!</f>
        <v>#REF!</v>
      </c>
      <c r="D152" s="156" t="s">
        <v>183</v>
      </c>
      <c r="E152" s="567" t="e">
        <f>VLOOKUP(D152,'OR - GERAL'!D:MR,10,FALSE)</f>
        <v>#N/A</v>
      </c>
      <c r="F152" s="991"/>
      <c r="G152" s="991"/>
      <c r="H152" s="991"/>
      <c r="I152" s="992"/>
      <c r="J152" s="991"/>
      <c r="K152" s="991"/>
      <c r="L152" s="991"/>
      <c r="M152" s="992"/>
      <c r="N152" s="991"/>
      <c r="O152" s="991"/>
      <c r="P152" s="991"/>
      <c r="Q152" s="992"/>
      <c r="R152" s="991"/>
      <c r="S152" s="991"/>
      <c r="T152" s="991"/>
      <c r="U152" s="992"/>
      <c r="V152" s="991"/>
      <c r="W152" s="991"/>
      <c r="X152" s="991"/>
      <c r="Y152" s="992"/>
      <c r="Z152" s="991"/>
      <c r="AA152" s="991"/>
      <c r="AB152" s="991"/>
      <c r="AC152" s="992"/>
      <c r="AD152" s="991"/>
      <c r="AE152" s="991"/>
      <c r="AF152" s="991"/>
      <c r="AG152" s="992"/>
      <c r="AH152" s="991"/>
      <c r="AI152" s="991"/>
      <c r="AJ152" s="991"/>
      <c r="AK152" s="992"/>
      <c r="AL152" s="991"/>
      <c r="AM152" s="991"/>
      <c r="AN152" s="991"/>
      <c r="AO152" s="992"/>
      <c r="AP152" s="991"/>
      <c r="AQ152" s="991"/>
      <c r="AR152" s="991"/>
      <c r="AS152" s="992"/>
      <c r="AT152" s="991"/>
      <c r="AU152" s="991"/>
      <c r="AV152" s="991"/>
      <c r="AW152" s="992"/>
      <c r="AX152" s="991"/>
      <c r="AY152" s="991"/>
      <c r="AZ152" s="991"/>
      <c r="BA152" s="992"/>
      <c r="BB152" s="991"/>
      <c r="BC152" s="991"/>
      <c r="BD152" s="991"/>
      <c r="BE152" s="992"/>
      <c r="BF152" s="991"/>
      <c r="BG152" s="991"/>
      <c r="BH152" s="991"/>
      <c r="BI152" s="992"/>
      <c r="BJ152" s="991"/>
      <c r="BK152" s="991"/>
      <c r="BL152" s="991"/>
      <c r="BM152" s="992"/>
      <c r="BN152" s="991"/>
      <c r="BO152" s="991"/>
      <c r="BP152" s="991"/>
      <c r="BQ152" s="992"/>
      <c r="BR152" s="991"/>
      <c r="BS152" s="991"/>
      <c r="BT152" s="991"/>
      <c r="BU152" s="992"/>
      <c r="BV152" s="991"/>
      <c r="BW152" s="991"/>
      <c r="BX152" s="991"/>
      <c r="BY152" s="992"/>
      <c r="BZ152" s="991"/>
      <c r="CA152" s="991"/>
      <c r="CB152" s="991"/>
      <c r="CC152" s="992"/>
      <c r="CD152" s="991"/>
      <c r="CE152" s="991"/>
      <c r="CF152" s="991"/>
      <c r="CG152" s="992"/>
      <c r="CH152" s="991"/>
      <c r="CI152" s="991"/>
      <c r="CJ152" s="991"/>
      <c r="CK152" s="992"/>
      <c r="CL152" s="991"/>
      <c r="CM152" s="991"/>
      <c r="CN152" s="991"/>
      <c r="CO152" s="992"/>
      <c r="CP152" s="991"/>
      <c r="CQ152" s="991"/>
      <c r="CR152" s="991"/>
      <c r="CS152" s="992"/>
      <c r="CT152" s="991"/>
      <c r="CU152" s="991"/>
      <c r="CV152" s="991"/>
      <c r="CW152" s="992"/>
      <c r="CX152" s="991"/>
      <c r="CY152" s="991"/>
      <c r="CZ152" s="991"/>
      <c r="DA152" s="992"/>
      <c r="DB152" s="991"/>
      <c r="DC152" s="991"/>
      <c r="DD152" s="991"/>
      <c r="DE152" s="992"/>
      <c r="DF152" s="991"/>
      <c r="DG152" s="991"/>
      <c r="DH152" s="991"/>
      <c r="DI152" s="992"/>
      <c r="DJ152" s="991"/>
      <c r="DK152" s="991"/>
      <c r="DL152" s="991"/>
      <c r="DM152" s="992"/>
      <c r="DN152" s="991"/>
      <c r="DO152" s="991"/>
      <c r="DP152" s="991"/>
      <c r="DQ152" s="992"/>
      <c r="DR152" s="991"/>
      <c r="DS152" s="991"/>
      <c r="DT152" s="991"/>
      <c r="DU152" s="992"/>
      <c r="DV152" s="433"/>
      <c r="DW152" s="157"/>
    </row>
    <row r="153" spans="2:127" s="166" customFormat="1" ht="12.75" customHeight="1" x14ac:dyDescent="0.2">
      <c r="B153" s="417"/>
      <c r="D153" s="158"/>
      <c r="E153" s="490"/>
      <c r="F153" s="186"/>
      <c r="G153" s="187"/>
      <c r="H153" s="187"/>
      <c r="I153" s="188"/>
      <c r="J153" s="186"/>
      <c r="K153" s="187"/>
      <c r="L153" s="187"/>
      <c r="M153" s="188"/>
      <c r="N153" s="186"/>
      <c r="O153" s="187"/>
      <c r="P153" s="187"/>
      <c r="Q153" s="188"/>
      <c r="R153" s="186"/>
      <c r="S153" s="187"/>
      <c r="T153" s="187"/>
      <c r="U153" s="188"/>
      <c r="V153" s="186"/>
      <c r="W153" s="187"/>
      <c r="X153" s="187"/>
      <c r="Y153" s="188"/>
      <c r="Z153" s="186"/>
      <c r="AA153" s="187"/>
      <c r="AB153" s="187"/>
      <c r="AC153" s="188"/>
      <c r="AD153" s="186"/>
      <c r="AE153" s="187"/>
      <c r="AF153" s="187"/>
      <c r="AG153" s="188"/>
      <c r="AH153" s="186"/>
      <c r="AI153" s="187"/>
      <c r="AJ153" s="187"/>
      <c r="AK153" s="188"/>
      <c r="AL153" s="211"/>
      <c r="AM153" s="200"/>
      <c r="AN153" s="200"/>
      <c r="AO153" s="237"/>
      <c r="AP153" s="211"/>
      <c r="AQ153" s="200"/>
      <c r="AR153" s="200"/>
      <c r="AS153" s="237"/>
      <c r="AT153" s="211"/>
      <c r="AU153" s="200"/>
      <c r="AV153" s="200"/>
      <c r="AW153" s="237"/>
      <c r="AX153" s="211"/>
      <c r="AY153" s="200"/>
      <c r="AZ153" s="200"/>
      <c r="BA153" s="237"/>
      <c r="BB153" s="211"/>
      <c r="BC153" s="200"/>
      <c r="BD153" s="200"/>
      <c r="BE153" s="237"/>
      <c r="BF153" s="211"/>
      <c r="BG153" s="200"/>
      <c r="BH153" s="200"/>
      <c r="BI153" s="237"/>
      <c r="BJ153" s="211"/>
      <c r="BK153" s="200"/>
      <c r="BL153" s="200"/>
      <c r="BM153" s="237"/>
      <c r="BN153" s="211"/>
      <c r="BO153" s="200"/>
      <c r="BP153" s="200"/>
      <c r="BQ153" s="237"/>
      <c r="BR153" s="211"/>
      <c r="BS153" s="200"/>
      <c r="BT153" s="200"/>
      <c r="BU153" s="237"/>
      <c r="BV153" s="211"/>
      <c r="BW153" s="200"/>
      <c r="BX153" s="200"/>
      <c r="BY153" s="237"/>
      <c r="BZ153" s="186"/>
      <c r="CA153" s="187"/>
      <c r="CB153" s="187"/>
      <c r="CC153" s="188"/>
      <c r="CD153" s="186"/>
      <c r="CE153" s="187"/>
      <c r="CF153" s="187"/>
      <c r="CG153" s="188"/>
      <c r="CH153" s="186"/>
      <c r="CI153" s="187"/>
      <c r="CJ153" s="187"/>
      <c r="CK153" s="188"/>
      <c r="CL153" s="186"/>
      <c r="CM153" s="187"/>
      <c r="CN153" s="187"/>
      <c r="CO153" s="188"/>
      <c r="CP153" s="186"/>
      <c r="CQ153" s="187"/>
      <c r="CR153" s="187"/>
      <c r="CS153" s="188"/>
      <c r="CT153" s="186"/>
      <c r="CU153" s="187"/>
      <c r="CV153" s="187"/>
      <c r="CW153" s="188"/>
      <c r="CX153" s="186"/>
      <c r="CY153" s="187"/>
      <c r="CZ153" s="187"/>
      <c r="DA153" s="188"/>
      <c r="DB153" s="186"/>
      <c r="DC153" s="187"/>
      <c r="DD153" s="187"/>
      <c r="DE153" s="188"/>
      <c r="DF153" s="186"/>
      <c r="DG153" s="187"/>
      <c r="DH153" s="187"/>
      <c r="DI153" s="188"/>
      <c r="DJ153" s="186"/>
      <c r="DK153" s="187"/>
      <c r="DL153" s="187"/>
      <c r="DM153" s="188"/>
      <c r="DN153" s="186"/>
      <c r="DO153" s="187"/>
      <c r="DP153" s="187"/>
      <c r="DQ153" s="188"/>
      <c r="DR153" s="186"/>
      <c r="DS153" s="187"/>
      <c r="DT153" s="187"/>
      <c r="DU153" s="188"/>
      <c r="DV153" s="186"/>
    </row>
    <row r="154" spans="2:127" s="155" customFormat="1" ht="15" customHeight="1" x14ac:dyDescent="0.2">
      <c r="B154" s="415" t="e">
        <f>#REF!</f>
        <v>#REF!</v>
      </c>
      <c r="D154" s="156" t="s">
        <v>184</v>
      </c>
      <c r="E154" s="567" t="e">
        <f>VLOOKUP(D154,'OR - GERAL'!D:MR,10,FALSE)</f>
        <v>#N/A</v>
      </c>
      <c r="F154" s="991"/>
      <c r="G154" s="991"/>
      <c r="H154" s="991"/>
      <c r="I154" s="992"/>
      <c r="J154" s="991"/>
      <c r="K154" s="991"/>
      <c r="L154" s="991"/>
      <c r="M154" s="992"/>
      <c r="N154" s="991"/>
      <c r="O154" s="991"/>
      <c r="P154" s="991"/>
      <c r="Q154" s="992"/>
      <c r="R154" s="991"/>
      <c r="S154" s="991"/>
      <c r="T154" s="991"/>
      <c r="U154" s="992"/>
      <c r="V154" s="991"/>
      <c r="W154" s="991"/>
      <c r="X154" s="991"/>
      <c r="Y154" s="992"/>
      <c r="Z154" s="991"/>
      <c r="AA154" s="991"/>
      <c r="AB154" s="991"/>
      <c r="AC154" s="992"/>
      <c r="AD154" s="991"/>
      <c r="AE154" s="991"/>
      <c r="AF154" s="991"/>
      <c r="AG154" s="992"/>
      <c r="AH154" s="991"/>
      <c r="AI154" s="991"/>
      <c r="AJ154" s="991"/>
      <c r="AK154" s="992"/>
      <c r="AL154" s="991"/>
      <c r="AM154" s="991"/>
      <c r="AN154" s="991"/>
      <c r="AO154" s="992"/>
      <c r="AP154" s="991"/>
      <c r="AQ154" s="991"/>
      <c r="AR154" s="991"/>
      <c r="AS154" s="992"/>
      <c r="AT154" s="991"/>
      <c r="AU154" s="991"/>
      <c r="AV154" s="991"/>
      <c r="AW154" s="992"/>
      <c r="AX154" s="991"/>
      <c r="AY154" s="991"/>
      <c r="AZ154" s="991"/>
      <c r="BA154" s="992"/>
      <c r="BB154" s="991"/>
      <c r="BC154" s="991"/>
      <c r="BD154" s="991"/>
      <c r="BE154" s="992"/>
      <c r="BF154" s="991"/>
      <c r="BG154" s="991"/>
      <c r="BH154" s="991"/>
      <c r="BI154" s="992"/>
      <c r="BJ154" s="991"/>
      <c r="BK154" s="991"/>
      <c r="BL154" s="991"/>
      <c r="BM154" s="992"/>
      <c r="BN154" s="991"/>
      <c r="BO154" s="991"/>
      <c r="BP154" s="991"/>
      <c r="BQ154" s="992"/>
      <c r="BR154" s="991"/>
      <c r="BS154" s="991"/>
      <c r="BT154" s="991"/>
      <c r="BU154" s="992"/>
      <c r="BV154" s="991"/>
      <c r="BW154" s="991"/>
      <c r="BX154" s="991"/>
      <c r="BY154" s="992"/>
      <c r="BZ154" s="991"/>
      <c r="CA154" s="991"/>
      <c r="CB154" s="991"/>
      <c r="CC154" s="992"/>
      <c r="CD154" s="991"/>
      <c r="CE154" s="991"/>
      <c r="CF154" s="991"/>
      <c r="CG154" s="992"/>
      <c r="CH154" s="991"/>
      <c r="CI154" s="991"/>
      <c r="CJ154" s="991"/>
      <c r="CK154" s="992"/>
      <c r="CL154" s="991"/>
      <c r="CM154" s="991"/>
      <c r="CN154" s="991"/>
      <c r="CO154" s="992"/>
      <c r="CP154" s="991"/>
      <c r="CQ154" s="991"/>
      <c r="CR154" s="991"/>
      <c r="CS154" s="992"/>
      <c r="CT154" s="991"/>
      <c r="CU154" s="991"/>
      <c r="CV154" s="991"/>
      <c r="CW154" s="992"/>
      <c r="CX154" s="991"/>
      <c r="CY154" s="991"/>
      <c r="CZ154" s="991"/>
      <c r="DA154" s="992"/>
      <c r="DB154" s="991"/>
      <c r="DC154" s="991"/>
      <c r="DD154" s="991"/>
      <c r="DE154" s="992"/>
      <c r="DF154" s="991"/>
      <c r="DG154" s="991"/>
      <c r="DH154" s="991"/>
      <c r="DI154" s="992"/>
      <c r="DJ154" s="991"/>
      <c r="DK154" s="991"/>
      <c r="DL154" s="991"/>
      <c r="DM154" s="992"/>
      <c r="DN154" s="991"/>
      <c r="DO154" s="991"/>
      <c r="DP154" s="991"/>
      <c r="DQ154" s="992"/>
      <c r="DR154" s="991"/>
      <c r="DS154" s="991"/>
      <c r="DT154" s="991"/>
      <c r="DU154" s="992"/>
      <c r="DV154" s="433"/>
      <c r="DW154" s="157"/>
    </row>
    <row r="155" spans="2:127" s="155" customFormat="1" ht="29.25" customHeight="1" x14ac:dyDescent="0.2">
      <c r="B155" s="415"/>
      <c r="C155" s="155">
        <v>0.42499999999999999</v>
      </c>
      <c r="D155" s="156" t="s">
        <v>147</v>
      </c>
      <c r="E155" s="499" t="e">
        <f>VLOOKUP(D155,'OR - GERAL'!D:MR,10,FALSE)</f>
        <v>#N/A</v>
      </c>
      <c r="F155" s="614"/>
      <c r="G155" s="615"/>
      <c r="H155" s="615"/>
      <c r="I155" s="615"/>
      <c r="J155" s="615"/>
      <c r="K155" s="615"/>
      <c r="L155" s="615"/>
      <c r="M155" s="615"/>
      <c r="N155" s="615"/>
      <c r="O155" s="615"/>
      <c r="P155" s="615"/>
      <c r="Q155" s="615"/>
      <c r="R155" s="615"/>
      <c r="S155" s="615"/>
      <c r="T155" s="615"/>
      <c r="U155" s="615"/>
      <c r="V155" s="615"/>
      <c r="W155" s="615"/>
      <c r="X155" s="615"/>
      <c r="Y155" s="615"/>
      <c r="Z155" s="615"/>
      <c r="AA155" s="615"/>
      <c r="AB155" s="615"/>
      <c r="AC155" s="615"/>
      <c r="AD155" s="615"/>
      <c r="AE155" s="615"/>
      <c r="AF155" s="615"/>
      <c r="AG155" s="615"/>
      <c r="AH155" s="615"/>
      <c r="AI155" s="615"/>
      <c r="AJ155" s="615"/>
      <c r="AK155" s="616"/>
      <c r="AL155" s="615"/>
      <c r="AM155" s="615"/>
      <c r="AN155" s="615"/>
      <c r="AO155" s="615"/>
      <c r="AP155" s="615"/>
      <c r="AQ155" s="615"/>
      <c r="AR155" s="615"/>
      <c r="AS155" s="615"/>
      <c r="AT155" s="615"/>
      <c r="AU155" s="615"/>
      <c r="AV155" s="615"/>
      <c r="AW155" s="616"/>
      <c r="AX155" s="615"/>
      <c r="AY155" s="615"/>
      <c r="AZ155" s="615"/>
      <c r="BA155" s="615"/>
      <c r="BB155" s="615"/>
      <c r="BC155" s="615"/>
      <c r="BD155" s="615"/>
      <c r="BE155" s="615"/>
      <c r="BF155" s="615"/>
      <c r="BG155" s="615"/>
      <c r="BH155" s="615"/>
      <c r="BI155" s="615"/>
      <c r="BJ155" s="615"/>
      <c r="BK155" s="615"/>
      <c r="BL155" s="615"/>
      <c r="BM155" s="616"/>
      <c r="BN155" s="615"/>
      <c r="BO155" s="615"/>
      <c r="BP155" s="615"/>
      <c r="BQ155" s="615"/>
      <c r="BR155" s="615"/>
      <c r="BS155" s="615"/>
      <c r="BT155" s="615"/>
      <c r="BU155" s="615"/>
      <c r="BV155" s="615"/>
      <c r="BW155" s="615"/>
      <c r="BX155" s="615"/>
      <c r="BY155" s="615"/>
      <c r="BZ155" s="615"/>
      <c r="CA155" s="615"/>
      <c r="CB155" s="615"/>
      <c r="CC155" s="615"/>
      <c r="CD155" s="615"/>
      <c r="CE155" s="615"/>
      <c r="CF155" s="615"/>
      <c r="CG155" s="615"/>
      <c r="CH155" s="615"/>
      <c r="CI155" s="615"/>
      <c r="CJ155" s="615"/>
      <c r="CK155" s="615"/>
      <c r="CL155" s="615"/>
      <c r="CM155" s="615"/>
      <c r="CN155" s="615"/>
      <c r="CO155" s="616"/>
      <c r="CP155" s="615"/>
      <c r="CQ155" s="615"/>
      <c r="CR155" s="615"/>
      <c r="CS155" s="616"/>
      <c r="CT155" s="615"/>
      <c r="CU155" s="615"/>
      <c r="CV155" s="615"/>
      <c r="CW155" s="615"/>
      <c r="CX155" s="615"/>
      <c r="CY155" s="615"/>
      <c r="CZ155" s="615"/>
      <c r="DA155" s="615"/>
      <c r="DB155" s="615"/>
      <c r="DC155" s="615"/>
      <c r="DD155" s="615"/>
      <c r="DE155" s="615"/>
      <c r="DF155" s="615"/>
      <c r="DG155" s="615"/>
      <c r="DH155" s="615"/>
      <c r="DI155" s="615"/>
      <c r="DJ155" s="615"/>
      <c r="DK155" s="615"/>
      <c r="DL155" s="615"/>
      <c r="DM155" s="615"/>
      <c r="DN155" s="615"/>
      <c r="DO155" s="615"/>
      <c r="DP155" s="615"/>
      <c r="DQ155" s="615"/>
      <c r="DR155" s="615"/>
      <c r="DS155" s="615"/>
      <c r="DT155" s="615"/>
      <c r="DU155" s="616"/>
    </row>
    <row r="156" spans="2:127" s="166" customFormat="1" ht="12.75" customHeight="1" x14ac:dyDescent="0.2">
      <c r="B156" s="417"/>
      <c r="D156" s="158"/>
      <c r="E156" s="490"/>
      <c r="F156" s="186"/>
      <c r="G156" s="187"/>
      <c r="H156" s="187"/>
      <c r="I156" s="188"/>
      <c r="J156" s="186"/>
      <c r="K156" s="187"/>
      <c r="L156" s="187"/>
      <c r="M156" s="188"/>
      <c r="N156" s="186"/>
      <c r="O156" s="187"/>
      <c r="P156" s="187"/>
      <c r="Q156" s="188"/>
      <c r="R156" s="186"/>
      <c r="S156" s="187"/>
      <c r="T156" s="187"/>
      <c r="U156" s="188"/>
      <c r="V156" s="186"/>
      <c r="W156" s="187"/>
      <c r="X156" s="187"/>
      <c r="Y156" s="188"/>
      <c r="Z156" s="186"/>
      <c r="AA156" s="187"/>
      <c r="AB156" s="187"/>
      <c r="AC156" s="188"/>
      <c r="AD156" s="186"/>
      <c r="AE156" s="187"/>
      <c r="AF156" s="187"/>
      <c r="AG156" s="188"/>
      <c r="AH156" s="186"/>
      <c r="AI156" s="187"/>
      <c r="AJ156" s="187"/>
      <c r="AK156" s="189"/>
      <c r="AL156" s="211"/>
      <c r="AM156" s="200"/>
      <c r="AN156" s="200"/>
      <c r="AO156" s="201"/>
      <c r="AP156" s="211"/>
      <c r="AQ156" s="200"/>
      <c r="AR156" s="200"/>
      <c r="AS156" s="201"/>
      <c r="AT156" s="211"/>
      <c r="AU156" s="200"/>
      <c r="AV156" s="200"/>
      <c r="AW156" s="237"/>
      <c r="AX156" s="565"/>
      <c r="AY156" s="200"/>
      <c r="AZ156" s="200"/>
      <c r="BA156" s="201"/>
      <c r="BB156" s="211"/>
      <c r="BC156" s="200"/>
      <c r="BD156" s="200"/>
      <c r="BE156" s="201"/>
      <c r="BF156" s="211"/>
      <c r="BG156" s="200"/>
      <c r="BH156" s="200"/>
      <c r="BI156" s="201"/>
      <c r="BJ156" s="211"/>
      <c r="BK156" s="200"/>
      <c r="BL156" s="200"/>
      <c r="BM156" s="237"/>
      <c r="BN156" s="211"/>
      <c r="BO156" s="200"/>
      <c r="BP156" s="200"/>
      <c r="BQ156" s="201"/>
      <c r="BR156" s="211"/>
      <c r="BS156" s="200"/>
      <c r="BT156" s="200"/>
      <c r="BU156" s="201"/>
      <c r="BV156" s="186"/>
      <c r="BW156" s="187"/>
      <c r="BX156" s="187"/>
      <c r="BY156" s="188"/>
      <c r="BZ156" s="186"/>
      <c r="CA156" s="187"/>
      <c r="CB156" s="187"/>
      <c r="CC156" s="188"/>
      <c r="CD156" s="186"/>
      <c r="CE156" s="187"/>
      <c r="CF156" s="187"/>
      <c r="CG156" s="188"/>
      <c r="CH156" s="186"/>
      <c r="CI156" s="187"/>
      <c r="CJ156" s="187"/>
      <c r="CK156" s="188"/>
      <c r="CL156" s="186"/>
      <c r="CM156" s="187"/>
      <c r="CN156" s="187"/>
      <c r="CO156" s="189"/>
      <c r="CP156" s="186"/>
      <c r="CQ156" s="187"/>
      <c r="CR156" s="187"/>
      <c r="CS156" s="189"/>
      <c r="CT156" s="186"/>
      <c r="CU156" s="187"/>
      <c r="CV156" s="187"/>
      <c r="CW156" s="189"/>
      <c r="CX156" s="186"/>
      <c r="CY156" s="187"/>
      <c r="CZ156" s="187"/>
      <c r="DA156" s="189"/>
      <c r="DB156" s="186"/>
      <c r="DC156" s="187"/>
      <c r="DD156" s="187"/>
      <c r="DE156" s="189"/>
      <c r="DF156" s="186"/>
      <c r="DG156" s="187"/>
      <c r="DH156" s="187"/>
      <c r="DI156" s="189"/>
      <c r="DJ156" s="186"/>
      <c r="DK156" s="187"/>
      <c r="DL156" s="187"/>
      <c r="DM156" s="189"/>
      <c r="DN156" s="186"/>
      <c r="DO156" s="187"/>
      <c r="DP156" s="187"/>
      <c r="DQ156" s="189"/>
      <c r="DR156" s="621"/>
    </row>
    <row r="157" spans="2:127" s="155" customFormat="1" ht="15" customHeight="1" x14ac:dyDescent="0.2">
      <c r="B157" s="415" t="e">
        <f>#REF!</f>
        <v>#REF!</v>
      </c>
      <c r="D157" s="156" t="s">
        <v>148</v>
      </c>
      <c r="E157" s="567" t="e">
        <f>VLOOKUP(D157,'OR - GERAL'!D:MR,10,FALSE)</f>
        <v>#N/A</v>
      </c>
      <c r="F157" s="991"/>
      <c r="G157" s="991"/>
      <c r="H157" s="991"/>
      <c r="I157" s="992"/>
      <c r="J157" s="991"/>
      <c r="K157" s="991"/>
      <c r="L157" s="991"/>
      <c r="M157" s="992"/>
      <c r="N157" s="991"/>
      <c r="O157" s="991"/>
      <c r="P157" s="991"/>
      <c r="Q157" s="992"/>
      <c r="R157" s="991"/>
      <c r="S157" s="991"/>
      <c r="T157" s="991"/>
      <c r="U157" s="992"/>
      <c r="V157" s="991"/>
      <c r="W157" s="991"/>
      <c r="X157" s="991"/>
      <c r="Y157" s="992"/>
      <c r="Z157" s="991"/>
      <c r="AA157" s="991"/>
      <c r="AB157" s="991"/>
      <c r="AC157" s="992"/>
      <c r="AD157" s="991"/>
      <c r="AE157" s="991"/>
      <c r="AF157" s="991"/>
      <c r="AG157" s="992"/>
      <c r="AH157" s="991"/>
      <c r="AI157" s="991"/>
      <c r="AJ157" s="991"/>
      <c r="AK157" s="992"/>
      <c r="AL157" s="991"/>
      <c r="AM157" s="991"/>
      <c r="AN157" s="991"/>
      <c r="AO157" s="992"/>
      <c r="AP157" s="991"/>
      <c r="AQ157" s="991"/>
      <c r="AR157" s="991"/>
      <c r="AS157" s="992"/>
      <c r="AT157" s="991"/>
      <c r="AU157" s="991"/>
      <c r="AV157" s="991"/>
      <c r="AW157" s="992"/>
      <c r="AX157" s="991"/>
      <c r="AY157" s="991"/>
      <c r="AZ157" s="991"/>
      <c r="BA157" s="992"/>
      <c r="BB157" s="991"/>
      <c r="BC157" s="991"/>
      <c r="BD157" s="991"/>
      <c r="BE157" s="992"/>
      <c r="BF157" s="991"/>
      <c r="BG157" s="991"/>
      <c r="BH157" s="991"/>
      <c r="BI157" s="992"/>
      <c r="BJ157" s="991"/>
      <c r="BK157" s="991"/>
      <c r="BL157" s="991"/>
      <c r="BM157" s="992"/>
      <c r="BN157" s="991"/>
      <c r="BO157" s="991"/>
      <c r="BP157" s="991"/>
      <c r="BQ157" s="992"/>
      <c r="BR157" s="991"/>
      <c r="BS157" s="991"/>
      <c r="BT157" s="991"/>
      <c r="BU157" s="992"/>
      <c r="BV157" s="991"/>
      <c r="BW157" s="991"/>
      <c r="BX157" s="991"/>
      <c r="BY157" s="992"/>
      <c r="BZ157" s="991"/>
      <c r="CA157" s="991"/>
      <c r="CB157" s="991"/>
      <c r="CC157" s="992"/>
      <c r="CD157" s="991"/>
      <c r="CE157" s="991"/>
      <c r="CF157" s="991"/>
      <c r="CG157" s="992"/>
      <c r="CH157" s="991"/>
      <c r="CI157" s="991"/>
      <c r="CJ157" s="991"/>
      <c r="CK157" s="992"/>
      <c r="CL157" s="991"/>
      <c r="CM157" s="991"/>
      <c r="CN157" s="991"/>
      <c r="CO157" s="992"/>
      <c r="CP157" s="991"/>
      <c r="CQ157" s="991"/>
      <c r="CR157" s="991"/>
      <c r="CS157" s="992"/>
      <c r="CT157" s="991"/>
      <c r="CU157" s="991"/>
      <c r="CV157" s="991"/>
      <c r="CW157" s="992"/>
      <c r="CX157" s="991"/>
      <c r="CY157" s="991"/>
      <c r="CZ157" s="991"/>
      <c r="DA157" s="992"/>
      <c r="DB157" s="991"/>
      <c r="DC157" s="991"/>
      <c r="DD157" s="991"/>
      <c r="DE157" s="992"/>
      <c r="DF157" s="991"/>
      <c r="DG157" s="991"/>
      <c r="DH157" s="991"/>
      <c r="DI157" s="992"/>
      <c r="DJ157" s="991"/>
      <c r="DK157" s="991"/>
      <c r="DL157" s="991"/>
      <c r="DM157" s="992"/>
      <c r="DN157" s="991"/>
      <c r="DO157" s="991"/>
      <c r="DP157" s="991"/>
      <c r="DQ157" s="992"/>
      <c r="DR157" s="991"/>
      <c r="DS157" s="991"/>
      <c r="DT157" s="991"/>
      <c r="DU157" s="992"/>
      <c r="DV157" s="433"/>
      <c r="DW157" s="157"/>
    </row>
    <row r="158" spans="2:127" s="166" customFormat="1" ht="12.75" customHeight="1" x14ac:dyDescent="0.2">
      <c r="B158" s="417"/>
      <c r="D158" s="158"/>
      <c r="E158" s="490"/>
      <c r="F158" s="186"/>
      <c r="G158" s="187"/>
      <c r="H158" s="187"/>
      <c r="I158" s="188"/>
      <c r="J158" s="186"/>
      <c r="K158" s="187"/>
      <c r="L158" s="187"/>
      <c r="M158" s="188"/>
      <c r="N158" s="186"/>
      <c r="O158" s="187"/>
      <c r="P158" s="187"/>
      <c r="Q158" s="188"/>
      <c r="R158" s="186"/>
      <c r="S158" s="187"/>
      <c r="T158" s="187"/>
      <c r="U158" s="188"/>
      <c r="V158" s="186"/>
      <c r="W158" s="187"/>
      <c r="X158" s="187"/>
      <c r="Y158" s="188"/>
      <c r="Z158" s="186"/>
      <c r="AA158" s="187"/>
      <c r="AB158" s="187"/>
      <c r="AC158" s="188"/>
      <c r="AD158" s="186"/>
      <c r="AE158" s="187"/>
      <c r="AF158" s="187"/>
      <c r="AG158" s="188"/>
      <c r="AH158" s="186"/>
      <c r="AI158" s="187"/>
      <c r="AJ158" s="187"/>
      <c r="AK158" s="189"/>
      <c r="AL158" s="186"/>
      <c r="AM158" s="187"/>
      <c r="AN158" s="187"/>
      <c r="AO158" s="188"/>
      <c r="AP158" s="186"/>
      <c r="AQ158" s="187"/>
      <c r="AR158" s="187"/>
      <c r="AS158" s="188"/>
      <c r="AT158" s="186"/>
      <c r="AU158" s="187"/>
      <c r="AV158" s="187"/>
      <c r="AW158" s="189"/>
      <c r="AX158" s="247"/>
      <c r="AY158" s="187"/>
      <c r="AZ158" s="187"/>
      <c r="BA158" s="188"/>
      <c r="BB158" s="186"/>
      <c r="BC158" s="187"/>
      <c r="BD158" s="187"/>
      <c r="BE158" s="188"/>
      <c r="BF158" s="186"/>
      <c r="BG158" s="187"/>
      <c r="BH158" s="187"/>
      <c r="BI158" s="188"/>
      <c r="BJ158" s="186"/>
      <c r="BK158" s="187"/>
      <c r="BL158" s="187"/>
      <c r="BM158" s="189"/>
      <c r="BN158" s="186"/>
      <c r="BO158" s="187"/>
      <c r="BP158" s="187"/>
      <c r="BQ158" s="188"/>
      <c r="BR158" s="186"/>
      <c r="BS158" s="187"/>
      <c r="BT158" s="187"/>
      <c r="BU158" s="188"/>
      <c r="BV158" s="211"/>
      <c r="BW158" s="200"/>
      <c r="BX158" s="200"/>
      <c r="BY158" s="201"/>
      <c r="BZ158" s="211"/>
      <c r="CA158" s="200"/>
      <c r="CB158" s="200"/>
      <c r="CC158" s="201"/>
      <c r="CD158" s="211"/>
      <c r="CE158" s="200"/>
      <c r="CF158" s="200"/>
      <c r="CG158" s="237"/>
      <c r="CH158" s="565"/>
      <c r="CI158" s="200"/>
      <c r="CJ158" s="200"/>
      <c r="CK158" s="201"/>
      <c r="CL158" s="211"/>
      <c r="CM158" s="200"/>
      <c r="CN158" s="200"/>
      <c r="CO158" s="201"/>
      <c r="CP158" s="211"/>
      <c r="CQ158" s="200"/>
      <c r="CR158" s="200"/>
      <c r="CS158" s="201"/>
      <c r="CT158" s="211"/>
      <c r="CU158" s="200"/>
      <c r="CV158" s="200"/>
      <c r="CW158" s="237"/>
      <c r="CX158" s="211"/>
      <c r="CY158" s="200"/>
      <c r="CZ158" s="200"/>
      <c r="DA158" s="201"/>
      <c r="DB158" s="211"/>
      <c r="DC158" s="200"/>
      <c r="DD158" s="200"/>
      <c r="DE158" s="201"/>
      <c r="DF158" s="186"/>
      <c r="DG158" s="187"/>
      <c r="DH158" s="187"/>
      <c r="DI158" s="189"/>
      <c r="DJ158" s="186"/>
      <c r="DK158" s="187"/>
      <c r="DL158" s="187"/>
      <c r="DM158" s="189"/>
      <c r="DN158" s="186"/>
      <c r="DO158" s="187"/>
      <c r="DP158" s="187"/>
      <c r="DQ158" s="189"/>
      <c r="DR158" s="621"/>
    </row>
    <row r="159" spans="2:127" s="155" customFormat="1" ht="15" customHeight="1" x14ac:dyDescent="0.2">
      <c r="B159" s="415" t="e">
        <f>#REF!</f>
        <v>#REF!</v>
      </c>
      <c r="D159" s="156" t="s">
        <v>164</v>
      </c>
      <c r="E159" s="567" t="e">
        <f>VLOOKUP(D159,'OR - GERAL'!D:MR,10,FALSE)</f>
        <v>#N/A</v>
      </c>
      <c r="F159" s="991"/>
      <c r="G159" s="991"/>
      <c r="H159" s="991"/>
      <c r="I159" s="992"/>
      <c r="J159" s="991"/>
      <c r="K159" s="991"/>
      <c r="L159" s="991"/>
      <c r="M159" s="992"/>
      <c r="N159" s="991"/>
      <c r="O159" s="991"/>
      <c r="P159" s="991"/>
      <c r="Q159" s="992"/>
      <c r="R159" s="991"/>
      <c r="S159" s="991"/>
      <c r="T159" s="991"/>
      <c r="U159" s="992"/>
      <c r="V159" s="991"/>
      <c r="W159" s="991"/>
      <c r="X159" s="991"/>
      <c r="Y159" s="992"/>
      <c r="Z159" s="991"/>
      <c r="AA159" s="991"/>
      <c r="AB159" s="991"/>
      <c r="AC159" s="992"/>
      <c r="AD159" s="991"/>
      <c r="AE159" s="991"/>
      <c r="AF159" s="991"/>
      <c r="AG159" s="992"/>
      <c r="AH159" s="991"/>
      <c r="AI159" s="991"/>
      <c r="AJ159" s="991"/>
      <c r="AK159" s="992"/>
      <c r="AL159" s="991"/>
      <c r="AM159" s="991"/>
      <c r="AN159" s="991"/>
      <c r="AO159" s="992"/>
      <c r="AP159" s="991"/>
      <c r="AQ159" s="991"/>
      <c r="AR159" s="991"/>
      <c r="AS159" s="992"/>
      <c r="AT159" s="991"/>
      <c r="AU159" s="991"/>
      <c r="AV159" s="991"/>
      <c r="AW159" s="992"/>
      <c r="AX159" s="991"/>
      <c r="AY159" s="991"/>
      <c r="AZ159" s="991"/>
      <c r="BA159" s="992"/>
      <c r="BB159" s="991"/>
      <c r="BC159" s="991"/>
      <c r="BD159" s="991"/>
      <c r="BE159" s="992"/>
      <c r="BF159" s="991"/>
      <c r="BG159" s="991"/>
      <c r="BH159" s="991"/>
      <c r="BI159" s="992"/>
      <c r="BJ159" s="991"/>
      <c r="BK159" s="991"/>
      <c r="BL159" s="991"/>
      <c r="BM159" s="992"/>
      <c r="BN159" s="991"/>
      <c r="BO159" s="991"/>
      <c r="BP159" s="991"/>
      <c r="BQ159" s="992"/>
      <c r="BR159" s="991"/>
      <c r="BS159" s="991"/>
      <c r="BT159" s="991"/>
      <c r="BU159" s="992"/>
      <c r="BV159" s="991"/>
      <c r="BW159" s="991"/>
      <c r="BX159" s="991"/>
      <c r="BY159" s="992"/>
      <c r="BZ159" s="991"/>
      <c r="CA159" s="991"/>
      <c r="CB159" s="991"/>
      <c r="CC159" s="992"/>
      <c r="CD159" s="991"/>
      <c r="CE159" s="991"/>
      <c r="CF159" s="991"/>
      <c r="CG159" s="992"/>
      <c r="CH159" s="991"/>
      <c r="CI159" s="991"/>
      <c r="CJ159" s="991"/>
      <c r="CK159" s="992"/>
      <c r="CL159" s="991"/>
      <c r="CM159" s="991"/>
      <c r="CN159" s="991"/>
      <c r="CO159" s="992"/>
      <c r="CP159" s="991"/>
      <c r="CQ159" s="991"/>
      <c r="CR159" s="991"/>
      <c r="CS159" s="992"/>
      <c r="CT159" s="991"/>
      <c r="CU159" s="991"/>
      <c r="CV159" s="991"/>
      <c r="CW159" s="992"/>
      <c r="CX159" s="991"/>
      <c r="CY159" s="991"/>
      <c r="CZ159" s="991"/>
      <c r="DA159" s="992"/>
      <c r="DB159" s="991"/>
      <c r="DC159" s="991"/>
      <c r="DD159" s="991"/>
      <c r="DE159" s="992"/>
      <c r="DF159" s="991"/>
      <c r="DG159" s="991"/>
      <c r="DH159" s="991"/>
      <c r="DI159" s="992"/>
      <c r="DJ159" s="991"/>
      <c r="DK159" s="991"/>
      <c r="DL159" s="991"/>
      <c r="DM159" s="992"/>
      <c r="DN159" s="991"/>
      <c r="DO159" s="991"/>
      <c r="DP159" s="991"/>
      <c r="DQ159" s="992"/>
      <c r="DR159" s="991"/>
      <c r="DS159" s="991"/>
      <c r="DT159" s="991"/>
      <c r="DU159" s="992"/>
      <c r="DV159" s="433"/>
      <c r="DW159" s="157"/>
    </row>
    <row r="160" spans="2:127" s="155" customFormat="1" ht="29.25" customHeight="1" x14ac:dyDescent="0.2">
      <c r="B160" s="415"/>
      <c r="C160" s="155">
        <v>0.42499999999999999</v>
      </c>
      <c r="D160" s="156" t="s">
        <v>149</v>
      </c>
      <c r="E160" s="499" t="e">
        <f>VLOOKUP(D160,'OR - GERAL'!D:MR,10,FALSE)</f>
        <v>#N/A</v>
      </c>
      <c r="F160" s="614"/>
      <c r="G160" s="615"/>
      <c r="H160" s="615"/>
      <c r="I160" s="615"/>
      <c r="J160" s="615"/>
      <c r="K160" s="615"/>
      <c r="L160" s="615"/>
      <c r="M160" s="615"/>
      <c r="N160" s="615"/>
      <c r="O160" s="615"/>
      <c r="P160" s="615"/>
      <c r="Q160" s="615"/>
      <c r="R160" s="615"/>
      <c r="S160" s="615"/>
      <c r="T160" s="615"/>
      <c r="U160" s="615"/>
      <c r="V160" s="615"/>
      <c r="W160" s="615"/>
      <c r="X160" s="615"/>
      <c r="Y160" s="615"/>
      <c r="Z160" s="615"/>
      <c r="AA160" s="615"/>
      <c r="AB160" s="615"/>
      <c r="AC160" s="615"/>
      <c r="AD160" s="615"/>
      <c r="AE160" s="615"/>
      <c r="AF160" s="615"/>
      <c r="AG160" s="615"/>
      <c r="AH160" s="615"/>
      <c r="AI160" s="615"/>
      <c r="AJ160" s="615"/>
      <c r="AK160" s="616"/>
      <c r="AL160" s="615"/>
      <c r="AM160" s="615"/>
      <c r="AN160" s="615"/>
      <c r="AO160" s="615"/>
      <c r="AP160" s="615"/>
      <c r="AQ160" s="615"/>
      <c r="AR160" s="615"/>
      <c r="AS160" s="615"/>
      <c r="AT160" s="615"/>
      <c r="AU160" s="615"/>
      <c r="AV160" s="615"/>
      <c r="AW160" s="616"/>
      <c r="AX160" s="615"/>
      <c r="AY160" s="615"/>
      <c r="AZ160" s="615"/>
      <c r="BA160" s="615"/>
      <c r="BB160" s="615"/>
      <c r="BC160" s="615"/>
      <c r="BD160" s="615"/>
      <c r="BE160" s="615"/>
      <c r="BF160" s="615"/>
      <c r="BG160" s="615"/>
      <c r="BH160" s="615"/>
      <c r="BI160" s="615"/>
      <c r="BJ160" s="615"/>
      <c r="BK160" s="615"/>
      <c r="BL160" s="615"/>
      <c r="BM160" s="616"/>
      <c r="BN160" s="615"/>
      <c r="BO160" s="615"/>
      <c r="BP160" s="615"/>
      <c r="BQ160" s="615"/>
      <c r="BR160" s="615"/>
      <c r="BS160" s="615"/>
      <c r="BT160" s="615"/>
      <c r="BU160" s="615"/>
      <c r="BV160" s="615"/>
      <c r="BW160" s="615"/>
      <c r="BX160" s="615"/>
      <c r="BY160" s="615"/>
      <c r="BZ160" s="615"/>
      <c r="CA160" s="615"/>
      <c r="CB160" s="615"/>
      <c r="CC160" s="615"/>
      <c r="CD160" s="615"/>
      <c r="CE160" s="615"/>
      <c r="CF160" s="615"/>
      <c r="CG160" s="615"/>
      <c r="CH160" s="615"/>
      <c r="CI160" s="615"/>
      <c r="CJ160" s="615"/>
      <c r="CK160" s="615"/>
      <c r="CL160" s="615"/>
      <c r="CM160" s="615"/>
      <c r="CN160" s="615"/>
      <c r="CO160" s="616"/>
      <c r="CP160" s="615"/>
      <c r="CQ160" s="615"/>
      <c r="CR160" s="615"/>
      <c r="CS160" s="616"/>
      <c r="CT160" s="615"/>
      <c r="CU160" s="615"/>
      <c r="CV160" s="615"/>
      <c r="CW160" s="615"/>
      <c r="CX160" s="615"/>
      <c r="CY160" s="615"/>
      <c r="CZ160" s="615"/>
      <c r="DA160" s="615"/>
      <c r="DB160" s="615"/>
      <c r="DC160" s="615"/>
      <c r="DD160" s="615"/>
      <c r="DE160" s="615"/>
      <c r="DF160" s="615"/>
      <c r="DG160" s="615"/>
      <c r="DH160" s="615"/>
      <c r="DI160" s="615"/>
      <c r="DJ160" s="615"/>
      <c r="DK160" s="615"/>
      <c r="DL160" s="615"/>
      <c r="DM160" s="615"/>
      <c r="DN160" s="615"/>
      <c r="DO160" s="615"/>
      <c r="DP160" s="615"/>
      <c r="DQ160" s="615"/>
      <c r="DR160" s="615"/>
      <c r="DS160" s="615"/>
      <c r="DT160" s="615"/>
      <c r="DU160" s="616"/>
    </row>
    <row r="161" spans="1:127" s="166" customFormat="1" ht="12.75" customHeight="1" x14ac:dyDescent="0.2">
      <c r="B161" s="417"/>
      <c r="D161" s="158"/>
      <c r="E161" s="490"/>
      <c r="F161" s="186"/>
      <c r="G161" s="187"/>
      <c r="H161" s="187"/>
      <c r="I161" s="188"/>
      <c r="J161" s="186"/>
      <c r="K161" s="187"/>
      <c r="L161" s="187"/>
      <c r="M161" s="188"/>
      <c r="N161" s="186"/>
      <c r="O161" s="187"/>
      <c r="P161" s="187"/>
      <c r="Q161" s="188"/>
      <c r="R161" s="186"/>
      <c r="S161" s="187"/>
      <c r="T161" s="187"/>
      <c r="U161" s="188"/>
      <c r="V161" s="186"/>
      <c r="W161" s="187"/>
      <c r="X161" s="187"/>
      <c r="Y161" s="188"/>
      <c r="Z161" s="186"/>
      <c r="AA161" s="187"/>
      <c r="AB161" s="187"/>
      <c r="AC161" s="188"/>
      <c r="AD161" s="211"/>
      <c r="AE161" s="200"/>
      <c r="AF161" s="200"/>
      <c r="AG161" s="237"/>
      <c r="AH161" s="186"/>
      <c r="AI161" s="187"/>
      <c r="AJ161" s="187"/>
      <c r="AK161" s="188"/>
      <c r="AL161" s="186"/>
      <c r="AM161" s="187"/>
      <c r="AN161" s="187"/>
      <c r="AO161" s="188"/>
      <c r="AP161" s="186"/>
      <c r="AQ161" s="187"/>
      <c r="AR161" s="187"/>
      <c r="AS161" s="188"/>
      <c r="AT161" s="211"/>
      <c r="AU161" s="200"/>
      <c r="AV161" s="200"/>
      <c r="AW161" s="237"/>
      <c r="AX161" s="565"/>
      <c r="AY161" s="200"/>
      <c r="AZ161" s="200"/>
      <c r="BA161" s="201"/>
      <c r="BB161" s="186"/>
      <c r="BC161" s="187"/>
      <c r="BD161" s="187"/>
      <c r="BE161" s="188"/>
      <c r="BF161" s="186"/>
      <c r="BG161" s="187"/>
      <c r="BH161" s="187"/>
      <c r="BI161" s="188"/>
      <c r="BJ161" s="186"/>
      <c r="BK161" s="187"/>
      <c r="BL161" s="187"/>
      <c r="BM161" s="189"/>
      <c r="BN161" s="186"/>
      <c r="BO161" s="187"/>
      <c r="BP161" s="187"/>
      <c r="BQ161" s="188"/>
      <c r="BR161" s="186"/>
      <c r="BS161" s="187"/>
      <c r="BT161" s="187"/>
      <c r="BU161" s="188"/>
      <c r="BV161" s="186"/>
      <c r="BW161" s="187"/>
      <c r="BX161" s="187"/>
      <c r="BY161" s="188"/>
      <c r="BZ161" s="186"/>
      <c r="CA161" s="187"/>
      <c r="CB161" s="187"/>
      <c r="CC161" s="188"/>
      <c r="CD161" s="186"/>
      <c r="CE161" s="187"/>
      <c r="CF161" s="187"/>
      <c r="CG161" s="188"/>
      <c r="CH161" s="186"/>
      <c r="CI161" s="187"/>
      <c r="CJ161" s="187"/>
      <c r="CK161" s="188"/>
      <c r="CL161" s="186"/>
      <c r="CM161" s="187"/>
      <c r="CN161" s="187"/>
      <c r="CO161" s="189"/>
      <c r="CP161" s="186"/>
      <c r="CQ161" s="187"/>
      <c r="CR161" s="187"/>
      <c r="CS161" s="189"/>
      <c r="CT161" s="186"/>
      <c r="CU161" s="187"/>
      <c r="CV161" s="187"/>
      <c r="CW161" s="188"/>
      <c r="CX161" s="186"/>
      <c r="CY161" s="187"/>
      <c r="CZ161" s="187"/>
      <c r="DA161" s="188"/>
      <c r="DB161" s="186"/>
      <c r="DC161" s="187"/>
      <c r="DD161" s="187"/>
      <c r="DE161" s="188"/>
      <c r="DF161" s="186"/>
      <c r="DG161" s="187"/>
      <c r="DH161" s="187"/>
      <c r="DI161" s="188"/>
      <c r="DJ161" s="186"/>
      <c r="DK161" s="187"/>
      <c r="DL161" s="187"/>
      <c r="DM161" s="188"/>
      <c r="DN161" s="186"/>
      <c r="DO161" s="187"/>
      <c r="DP161" s="187"/>
      <c r="DQ161" s="188"/>
      <c r="DR161" s="186"/>
      <c r="DS161" s="187"/>
      <c r="DT161" s="187"/>
      <c r="DU161" s="189"/>
    </row>
    <row r="162" spans="1:127" s="155" customFormat="1" ht="15" customHeight="1" x14ac:dyDescent="0.2">
      <c r="B162" s="415" t="e">
        <f>SUM(#REF!,#REF!,#REF!,#REF!,#REF!)</f>
        <v>#REF!</v>
      </c>
      <c r="D162" s="156" t="s">
        <v>150</v>
      </c>
      <c r="E162" s="567" t="e">
        <f>VLOOKUP(D162,'OR - GERAL'!D:MR,10,FALSE)</f>
        <v>#N/A</v>
      </c>
      <c r="F162" s="991"/>
      <c r="G162" s="991"/>
      <c r="H162" s="991"/>
      <c r="I162" s="992"/>
      <c r="J162" s="991"/>
      <c r="K162" s="991"/>
      <c r="L162" s="991"/>
      <c r="M162" s="992"/>
      <c r="N162" s="991"/>
      <c r="O162" s="991"/>
      <c r="P162" s="991"/>
      <c r="Q162" s="992"/>
      <c r="R162" s="991"/>
      <c r="S162" s="991"/>
      <c r="T162" s="991"/>
      <c r="U162" s="992"/>
      <c r="V162" s="991"/>
      <c r="W162" s="991"/>
      <c r="X162" s="991"/>
      <c r="Y162" s="992"/>
      <c r="Z162" s="991"/>
      <c r="AA162" s="991"/>
      <c r="AB162" s="991"/>
      <c r="AC162" s="992"/>
      <c r="AD162" s="991"/>
      <c r="AE162" s="991"/>
      <c r="AF162" s="991"/>
      <c r="AG162" s="992"/>
      <c r="AH162" s="991"/>
      <c r="AI162" s="991"/>
      <c r="AJ162" s="991"/>
      <c r="AK162" s="992"/>
      <c r="AL162" s="991"/>
      <c r="AM162" s="991"/>
      <c r="AN162" s="991"/>
      <c r="AO162" s="992"/>
      <c r="AP162" s="991"/>
      <c r="AQ162" s="991"/>
      <c r="AR162" s="991"/>
      <c r="AS162" s="992"/>
      <c r="AT162" s="991"/>
      <c r="AU162" s="991"/>
      <c r="AV162" s="991"/>
      <c r="AW162" s="992"/>
      <c r="AX162" s="991"/>
      <c r="AY162" s="991"/>
      <c r="AZ162" s="991"/>
      <c r="BA162" s="992"/>
      <c r="BB162" s="991"/>
      <c r="BC162" s="991"/>
      <c r="BD162" s="991"/>
      <c r="BE162" s="992"/>
      <c r="BF162" s="991"/>
      <c r="BG162" s="991"/>
      <c r="BH162" s="991"/>
      <c r="BI162" s="992"/>
      <c r="BJ162" s="991"/>
      <c r="BK162" s="991"/>
      <c r="BL162" s="991"/>
      <c r="BM162" s="992"/>
      <c r="BN162" s="991"/>
      <c r="BO162" s="991"/>
      <c r="BP162" s="991"/>
      <c r="BQ162" s="992"/>
      <c r="BR162" s="991"/>
      <c r="BS162" s="991"/>
      <c r="BT162" s="991"/>
      <c r="BU162" s="992"/>
      <c r="BV162" s="991"/>
      <c r="BW162" s="991"/>
      <c r="BX162" s="991"/>
      <c r="BY162" s="992"/>
      <c r="BZ162" s="991"/>
      <c r="CA162" s="991"/>
      <c r="CB162" s="991"/>
      <c r="CC162" s="992"/>
      <c r="CD162" s="991"/>
      <c r="CE162" s="991"/>
      <c r="CF162" s="991"/>
      <c r="CG162" s="992"/>
      <c r="CH162" s="991"/>
      <c r="CI162" s="991"/>
      <c r="CJ162" s="991"/>
      <c r="CK162" s="992"/>
      <c r="CL162" s="991"/>
      <c r="CM162" s="991"/>
      <c r="CN162" s="991"/>
      <c r="CO162" s="992"/>
      <c r="CP162" s="991"/>
      <c r="CQ162" s="991"/>
      <c r="CR162" s="991"/>
      <c r="CS162" s="992"/>
      <c r="CT162" s="991"/>
      <c r="CU162" s="991"/>
      <c r="CV162" s="991"/>
      <c r="CW162" s="992"/>
      <c r="CX162" s="991"/>
      <c r="CY162" s="991"/>
      <c r="CZ162" s="991"/>
      <c r="DA162" s="992"/>
      <c r="DB162" s="991"/>
      <c r="DC162" s="991"/>
      <c r="DD162" s="991"/>
      <c r="DE162" s="992"/>
      <c r="DF162" s="991"/>
      <c r="DG162" s="991"/>
      <c r="DH162" s="991"/>
      <c r="DI162" s="992"/>
      <c r="DJ162" s="991"/>
      <c r="DK162" s="991"/>
      <c r="DL162" s="991"/>
      <c r="DM162" s="992"/>
      <c r="DN162" s="991"/>
      <c r="DO162" s="991"/>
      <c r="DP162" s="991"/>
      <c r="DQ162" s="992"/>
      <c r="DR162" s="991"/>
      <c r="DS162" s="991"/>
      <c r="DT162" s="991"/>
      <c r="DU162" s="992"/>
      <c r="DV162" s="433"/>
      <c r="DW162" s="157"/>
    </row>
    <row r="163" spans="1:127" s="166" customFormat="1" ht="12.75" customHeight="1" x14ac:dyDescent="0.2">
      <c r="B163" s="417"/>
      <c r="D163" s="158"/>
      <c r="E163" s="490"/>
      <c r="F163" s="186"/>
      <c r="G163" s="187"/>
      <c r="H163" s="187"/>
      <c r="I163" s="188"/>
      <c r="J163" s="186"/>
      <c r="K163" s="187"/>
      <c r="L163" s="187"/>
      <c r="M163" s="188"/>
      <c r="N163" s="186"/>
      <c r="O163" s="187"/>
      <c r="P163" s="187"/>
      <c r="Q163" s="188"/>
      <c r="R163" s="186"/>
      <c r="S163" s="187"/>
      <c r="T163" s="187"/>
      <c r="U163" s="188"/>
      <c r="V163" s="186"/>
      <c r="W163" s="187"/>
      <c r="X163" s="187"/>
      <c r="Y163" s="188"/>
      <c r="Z163" s="186"/>
      <c r="AA163" s="187"/>
      <c r="AB163" s="187"/>
      <c r="AC163" s="188"/>
      <c r="AD163" s="211"/>
      <c r="AE163" s="200"/>
      <c r="AF163" s="200"/>
      <c r="AG163" s="237"/>
      <c r="AH163" s="211"/>
      <c r="AI163" s="200"/>
      <c r="AJ163" s="200"/>
      <c r="AK163" s="201"/>
      <c r="AL163" s="186"/>
      <c r="AM163" s="187"/>
      <c r="AN163" s="187"/>
      <c r="AO163" s="189"/>
      <c r="AP163" s="186"/>
      <c r="AQ163" s="187"/>
      <c r="AR163" s="187"/>
      <c r="AS163" s="189"/>
      <c r="AT163" s="186"/>
      <c r="AU163" s="187"/>
      <c r="AV163" s="187"/>
      <c r="AW163" s="189"/>
      <c r="AX163" s="211"/>
      <c r="AY163" s="200"/>
      <c r="AZ163" s="200"/>
      <c r="BA163" s="201"/>
      <c r="BB163" s="211"/>
      <c r="BC163" s="200"/>
      <c r="BD163" s="200"/>
      <c r="BE163" s="201"/>
      <c r="BF163" s="186"/>
      <c r="BG163" s="187"/>
      <c r="BH163" s="187"/>
      <c r="BI163" s="188"/>
      <c r="BJ163" s="186"/>
      <c r="BK163" s="187"/>
      <c r="BL163" s="187"/>
      <c r="BM163" s="189"/>
      <c r="BN163" s="186"/>
      <c r="BO163" s="187"/>
      <c r="BP163" s="187"/>
      <c r="BQ163" s="188"/>
      <c r="BR163" s="186"/>
      <c r="BS163" s="187"/>
      <c r="BT163" s="187"/>
      <c r="BU163" s="188"/>
      <c r="BV163" s="186"/>
      <c r="BW163" s="187"/>
      <c r="BX163" s="187"/>
      <c r="BY163" s="188"/>
      <c r="BZ163" s="186"/>
      <c r="CA163" s="187"/>
      <c r="CB163" s="187"/>
      <c r="CC163" s="188"/>
      <c r="CD163" s="186"/>
      <c r="CE163" s="187"/>
      <c r="CF163" s="187"/>
      <c r="CG163" s="188"/>
      <c r="CH163" s="186"/>
      <c r="CI163" s="187"/>
      <c r="CJ163" s="187"/>
      <c r="CK163" s="188"/>
      <c r="CL163" s="186"/>
      <c r="CM163" s="187"/>
      <c r="CN163" s="187"/>
      <c r="CO163" s="189"/>
      <c r="CP163" s="186"/>
      <c r="CQ163" s="187"/>
      <c r="CR163" s="187"/>
      <c r="CS163" s="189"/>
      <c r="CT163" s="186"/>
      <c r="CU163" s="187"/>
      <c r="CV163" s="187"/>
      <c r="CW163" s="188"/>
      <c r="CX163" s="186"/>
      <c r="CY163" s="187"/>
      <c r="CZ163" s="187"/>
      <c r="DA163" s="188"/>
      <c r="DB163" s="186"/>
      <c r="DC163" s="187"/>
      <c r="DD163" s="187"/>
      <c r="DE163" s="188"/>
      <c r="DF163" s="186"/>
      <c r="DG163" s="187"/>
      <c r="DH163" s="187"/>
      <c r="DI163" s="188"/>
      <c r="DJ163" s="186"/>
      <c r="DK163" s="187"/>
      <c r="DL163" s="187"/>
      <c r="DM163" s="188"/>
      <c r="DN163" s="186"/>
      <c r="DO163" s="187"/>
      <c r="DP163" s="187"/>
      <c r="DQ163" s="188"/>
      <c r="DR163" s="186"/>
      <c r="DS163" s="187"/>
      <c r="DT163" s="187"/>
      <c r="DU163" s="189"/>
    </row>
    <row r="164" spans="1:127" s="155" customFormat="1" ht="15" customHeight="1" x14ac:dyDescent="0.2">
      <c r="B164" s="415" t="e">
        <f>SUM(#REF!,#REF!,#REF!)</f>
        <v>#REF!</v>
      </c>
      <c r="D164" s="156" t="s">
        <v>151</v>
      </c>
      <c r="E164" s="567" t="e">
        <f>VLOOKUP(D164,'OR - GERAL'!D:MR,10,FALSE)</f>
        <v>#N/A</v>
      </c>
      <c r="F164" s="991"/>
      <c r="G164" s="991"/>
      <c r="H164" s="991"/>
      <c r="I164" s="992"/>
      <c r="J164" s="991"/>
      <c r="K164" s="991"/>
      <c r="L164" s="991"/>
      <c r="M164" s="992"/>
      <c r="N164" s="991"/>
      <c r="O164" s="991"/>
      <c r="P164" s="991"/>
      <c r="Q164" s="992"/>
      <c r="R164" s="991"/>
      <c r="S164" s="991"/>
      <c r="T164" s="991"/>
      <c r="U164" s="992"/>
      <c r="V164" s="991"/>
      <c r="W164" s="991"/>
      <c r="X164" s="991"/>
      <c r="Y164" s="992"/>
      <c r="Z164" s="991"/>
      <c r="AA164" s="991"/>
      <c r="AB164" s="991"/>
      <c r="AC164" s="992"/>
      <c r="AD164" s="991"/>
      <c r="AE164" s="991"/>
      <c r="AF164" s="991"/>
      <c r="AG164" s="992"/>
      <c r="AH164" s="991"/>
      <c r="AI164" s="991"/>
      <c r="AJ164" s="991"/>
      <c r="AK164" s="992"/>
      <c r="AL164" s="991"/>
      <c r="AM164" s="991"/>
      <c r="AN164" s="991"/>
      <c r="AO164" s="992"/>
      <c r="AP164" s="991"/>
      <c r="AQ164" s="991"/>
      <c r="AR164" s="991"/>
      <c r="AS164" s="992"/>
      <c r="AT164" s="991"/>
      <c r="AU164" s="991"/>
      <c r="AV164" s="991"/>
      <c r="AW164" s="992"/>
      <c r="AX164" s="991"/>
      <c r="AY164" s="991"/>
      <c r="AZ164" s="991"/>
      <c r="BA164" s="992"/>
      <c r="BB164" s="991"/>
      <c r="BC164" s="991"/>
      <c r="BD164" s="991"/>
      <c r="BE164" s="992"/>
      <c r="BF164" s="991"/>
      <c r="BG164" s="991"/>
      <c r="BH164" s="991"/>
      <c r="BI164" s="992"/>
      <c r="BJ164" s="991"/>
      <c r="BK164" s="991"/>
      <c r="BL164" s="991"/>
      <c r="BM164" s="992"/>
      <c r="BN164" s="991"/>
      <c r="BO164" s="991"/>
      <c r="BP164" s="991"/>
      <c r="BQ164" s="992"/>
      <c r="BR164" s="991"/>
      <c r="BS164" s="991"/>
      <c r="BT164" s="991"/>
      <c r="BU164" s="992"/>
      <c r="BV164" s="991"/>
      <c r="BW164" s="991"/>
      <c r="BX164" s="991"/>
      <c r="BY164" s="992"/>
      <c r="BZ164" s="991"/>
      <c r="CA164" s="991"/>
      <c r="CB164" s="991"/>
      <c r="CC164" s="992"/>
      <c r="CD164" s="991"/>
      <c r="CE164" s="991"/>
      <c r="CF164" s="991"/>
      <c r="CG164" s="992"/>
      <c r="CH164" s="991"/>
      <c r="CI164" s="991"/>
      <c r="CJ164" s="991"/>
      <c r="CK164" s="992"/>
      <c r="CL164" s="991"/>
      <c r="CM164" s="991"/>
      <c r="CN164" s="991"/>
      <c r="CO164" s="992"/>
      <c r="CP164" s="991"/>
      <c r="CQ164" s="991"/>
      <c r="CR164" s="991"/>
      <c r="CS164" s="992"/>
      <c r="CT164" s="991"/>
      <c r="CU164" s="991"/>
      <c r="CV164" s="991"/>
      <c r="CW164" s="992"/>
      <c r="CX164" s="991"/>
      <c r="CY164" s="991"/>
      <c r="CZ164" s="991"/>
      <c r="DA164" s="992"/>
      <c r="DB164" s="991"/>
      <c r="DC164" s="991"/>
      <c r="DD164" s="991"/>
      <c r="DE164" s="992"/>
      <c r="DF164" s="991"/>
      <c r="DG164" s="991"/>
      <c r="DH164" s="991"/>
      <c r="DI164" s="992"/>
      <c r="DJ164" s="991"/>
      <c r="DK164" s="991"/>
      <c r="DL164" s="991"/>
      <c r="DM164" s="992"/>
      <c r="DN164" s="991"/>
      <c r="DO164" s="991"/>
      <c r="DP164" s="991"/>
      <c r="DQ164" s="992"/>
      <c r="DR164" s="991"/>
      <c r="DS164" s="991"/>
      <c r="DT164" s="991"/>
      <c r="DU164" s="992"/>
      <c r="DV164" s="433"/>
      <c r="DW164" s="157"/>
    </row>
    <row r="165" spans="1:127" s="166" customFormat="1" ht="12.75" customHeight="1" x14ac:dyDescent="0.2">
      <c r="B165" s="417"/>
      <c r="C165" s="202" t="e">
        <f>SUM(#REF!,#REF!)</f>
        <v>#REF!</v>
      </c>
      <c r="D165" s="158"/>
      <c r="E165" s="490"/>
      <c r="F165" s="186"/>
      <c r="G165" s="187"/>
      <c r="H165" s="187"/>
      <c r="I165" s="188"/>
      <c r="J165" s="186"/>
      <c r="K165" s="187"/>
      <c r="L165" s="187"/>
      <c r="M165" s="188"/>
      <c r="N165" s="186"/>
      <c r="O165" s="187"/>
      <c r="P165" s="187"/>
      <c r="Q165" s="188"/>
      <c r="R165" s="186"/>
      <c r="S165" s="187"/>
      <c r="T165" s="187"/>
      <c r="U165" s="188"/>
      <c r="V165" s="186"/>
      <c r="W165" s="187"/>
      <c r="X165" s="187"/>
      <c r="Y165" s="188"/>
      <c r="Z165" s="186"/>
      <c r="AA165" s="187"/>
      <c r="AB165" s="187"/>
      <c r="AC165" s="188"/>
      <c r="AD165" s="186"/>
      <c r="AE165" s="187"/>
      <c r="AF165" s="187"/>
      <c r="AG165" s="189"/>
      <c r="AH165" s="186"/>
      <c r="AI165" s="187"/>
      <c r="AJ165" s="187"/>
      <c r="AK165" s="189"/>
      <c r="AL165" s="186"/>
      <c r="AM165" s="187"/>
      <c r="AN165" s="187"/>
      <c r="AO165" s="189"/>
      <c r="AP165" s="186"/>
      <c r="AQ165" s="187"/>
      <c r="AR165" s="187"/>
      <c r="AS165" s="189"/>
      <c r="AT165" s="211"/>
      <c r="AU165" s="200"/>
      <c r="AV165" s="200"/>
      <c r="AW165" s="237"/>
      <c r="AX165" s="247"/>
      <c r="AY165" s="187"/>
      <c r="AZ165" s="187"/>
      <c r="BA165" s="188"/>
      <c r="BB165" s="186"/>
      <c r="BC165" s="187"/>
      <c r="BD165" s="187"/>
      <c r="BE165" s="188"/>
      <c r="BF165" s="186"/>
      <c r="BG165" s="187"/>
      <c r="BH165" s="187"/>
      <c r="BI165" s="188"/>
      <c r="BJ165" s="186"/>
      <c r="BK165" s="187"/>
      <c r="BL165" s="187"/>
      <c r="BM165" s="189"/>
      <c r="BN165" s="186"/>
      <c r="BO165" s="187"/>
      <c r="BP165" s="187"/>
      <c r="BQ165" s="188"/>
      <c r="BR165" s="186"/>
      <c r="BS165" s="187"/>
      <c r="BT165" s="187"/>
      <c r="BU165" s="188"/>
      <c r="BV165" s="186"/>
      <c r="BW165" s="187"/>
      <c r="BX165" s="187"/>
      <c r="BY165" s="188"/>
      <c r="BZ165" s="186"/>
      <c r="CA165" s="187"/>
      <c r="CB165" s="187"/>
      <c r="CC165" s="188"/>
      <c r="CD165" s="186"/>
      <c r="CE165" s="187"/>
      <c r="CF165" s="187"/>
      <c r="CG165" s="188"/>
      <c r="CH165" s="186"/>
      <c r="CI165" s="187"/>
      <c r="CJ165" s="187"/>
      <c r="CK165" s="188"/>
      <c r="CL165" s="186"/>
      <c r="CM165" s="187"/>
      <c r="CN165" s="187"/>
      <c r="CO165" s="189"/>
      <c r="CP165" s="186"/>
      <c r="CQ165" s="187"/>
      <c r="CR165" s="187"/>
      <c r="CS165" s="189"/>
      <c r="CT165" s="186"/>
      <c r="CU165" s="187"/>
      <c r="CV165" s="187"/>
      <c r="CW165" s="188"/>
      <c r="CX165" s="186"/>
      <c r="CY165" s="187"/>
      <c r="CZ165" s="187"/>
      <c r="DA165" s="188"/>
      <c r="DB165" s="186"/>
      <c r="DC165" s="187"/>
      <c r="DD165" s="187"/>
      <c r="DE165" s="188"/>
      <c r="DF165" s="186"/>
      <c r="DG165" s="187"/>
      <c r="DH165" s="187"/>
      <c r="DI165" s="188"/>
      <c r="DJ165" s="186"/>
      <c r="DK165" s="187"/>
      <c r="DL165" s="187"/>
      <c r="DM165" s="188"/>
      <c r="DN165" s="186"/>
      <c r="DO165" s="187"/>
      <c r="DP165" s="187"/>
      <c r="DQ165" s="188"/>
      <c r="DR165" s="186"/>
      <c r="DS165" s="187"/>
      <c r="DT165" s="187"/>
      <c r="DU165" s="189"/>
    </row>
    <row r="166" spans="1:127" s="155" customFormat="1" ht="15" customHeight="1" x14ac:dyDescent="0.2">
      <c r="B166" s="415" t="e">
        <f>#REF!</f>
        <v>#REF!</v>
      </c>
      <c r="C166" s="202" t="e">
        <f>SUM(#REF!,#REF!,#REF!,#REF!,#REF!,#REF!,#REF!,#REF!,#REF!,#REF!,#REF!,#REF!,)</f>
        <v>#REF!</v>
      </c>
      <c r="D166" s="156" t="s">
        <v>152</v>
      </c>
      <c r="E166" s="567" t="e">
        <f>VLOOKUP(D166,'OR - GERAL'!D:MR,10,FALSE)</f>
        <v>#N/A</v>
      </c>
      <c r="F166" s="991"/>
      <c r="G166" s="991"/>
      <c r="H166" s="991"/>
      <c r="I166" s="992"/>
      <c r="J166" s="991"/>
      <c r="K166" s="991"/>
      <c r="L166" s="991"/>
      <c r="M166" s="992"/>
      <c r="N166" s="991"/>
      <c r="O166" s="991"/>
      <c r="P166" s="991"/>
      <c r="Q166" s="992"/>
      <c r="R166" s="991"/>
      <c r="S166" s="991"/>
      <c r="T166" s="991"/>
      <c r="U166" s="992"/>
      <c r="V166" s="991"/>
      <c r="W166" s="991"/>
      <c r="X166" s="991"/>
      <c r="Y166" s="992"/>
      <c r="Z166" s="991"/>
      <c r="AA166" s="991"/>
      <c r="AB166" s="991"/>
      <c r="AC166" s="992"/>
      <c r="AD166" s="991"/>
      <c r="AE166" s="991"/>
      <c r="AF166" s="991"/>
      <c r="AG166" s="992"/>
      <c r="AH166" s="991"/>
      <c r="AI166" s="991"/>
      <c r="AJ166" s="991"/>
      <c r="AK166" s="992"/>
      <c r="AL166" s="991"/>
      <c r="AM166" s="991"/>
      <c r="AN166" s="991"/>
      <c r="AO166" s="992"/>
      <c r="AP166" s="991"/>
      <c r="AQ166" s="991"/>
      <c r="AR166" s="991"/>
      <c r="AS166" s="992"/>
      <c r="AT166" s="991"/>
      <c r="AU166" s="991"/>
      <c r="AV166" s="991"/>
      <c r="AW166" s="992"/>
      <c r="AX166" s="991"/>
      <c r="AY166" s="991"/>
      <c r="AZ166" s="991"/>
      <c r="BA166" s="992"/>
      <c r="BB166" s="991"/>
      <c r="BC166" s="991"/>
      <c r="BD166" s="991"/>
      <c r="BE166" s="992"/>
      <c r="BF166" s="991"/>
      <c r="BG166" s="991"/>
      <c r="BH166" s="991"/>
      <c r="BI166" s="992"/>
      <c r="BJ166" s="991"/>
      <c r="BK166" s="991"/>
      <c r="BL166" s="991"/>
      <c r="BM166" s="992"/>
      <c r="BN166" s="991"/>
      <c r="BO166" s="991"/>
      <c r="BP166" s="991"/>
      <c r="BQ166" s="992"/>
      <c r="BR166" s="991"/>
      <c r="BS166" s="991"/>
      <c r="BT166" s="991"/>
      <c r="BU166" s="992"/>
      <c r="BV166" s="991"/>
      <c r="BW166" s="991"/>
      <c r="BX166" s="991"/>
      <c r="BY166" s="992"/>
      <c r="BZ166" s="991"/>
      <c r="CA166" s="991"/>
      <c r="CB166" s="991"/>
      <c r="CC166" s="992"/>
      <c r="CD166" s="991"/>
      <c r="CE166" s="991"/>
      <c r="CF166" s="991"/>
      <c r="CG166" s="992"/>
      <c r="CH166" s="991"/>
      <c r="CI166" s="991"/>
      <c r="CJ166" s="991"/>
      <c r="CK166" s="992"/>
      <c r="CL166" s="991"/>
      <c r="CM166" s="991"/>
      <c r="CN166" s="991"/>
      <c r="CO166" s="992"/>
      <c r="CP166" s="991"/>
      <c r="CQ166" s="991"/>
      <c r="CR166" s="991"/>
      <c r="CS166" s="992"/>
      <c r="CT166" s="991"/>
      <c r="CU166" s="991"/>
      <c r="CV166" s="991"/>
      <c r="CW166" s="992"/>
      <c r="CX166" s="991"/>
      <c r="CY166" s="991"/>
      <c r="CZ166" s="991"/>
      <c r="DA166" s="992"/>
      <c r="DB166" s="991"/>
      <c r="DC166" s="991"/>
      <c r="DD166" s="991"/>
      <c r="DE166" s="992"/>
      <c r="DF166" s="991"/>
      <c r="DG166" s="991"/>
      <c r="DH166" s="991"/>
      <c r="DI166" s="992"/>
      <c r="DJ166" s="991"/>
      <c r="DK166" s="991"/>
      <c r="DL166" s="991"/>
      <c r="DM166" s="992"/>
      <c r="DN166" s="991"/>
      <c r="DO166" s="991"/>
      <c r="DP166" s="991"/>
      <c r="DQ166" s="992"/>
      <c r="DR166" s="991"/>
      <c r="DS166" s="991"/>
      <c r="DT166" s="991"/>
      <c r="DU166" s="992"/>
      <c r="DV166" s="433"/>
      <c r="DW166" s="157"/>
    </row>
    <row r="167" spans="1:127" s="166" customFormat="1" ht="12.75" customHeight="1" x14ac:dyDescent="0.2">
      <c r="B167" s="417"/>
      <c r="C167" s="202" t="e">
        <f>SUM(#REF!,#REF!)</f>
        <v>#REF!</v>
      </c>
      <c r="D167" s="158"/>
      <c r="E167" s="490"/>
      <c r="F167" s="186"/>
      <c r="G167" s="187"/>
      <c r="H167" s="187"/>
      <c r="I167" s="188"/>
      <c r="J167" s="186"/>
      <c r="K167" s="187"/>
      <c r="L167" s="187"/>
      <c r="M167" s="188"/>
      <c r="N167" s="186"/>
      <c r="O167" s="187"/>
      <c r="P167" s="187"/>
      <c r="Q167" s="188"/>
      <c r="R167" s="186"/>
      <c r="S167" s="187"/>
      <c r="T167" s="187"/>
      <c r="U167" s="188"/>
      <c r="V167" s="186"/>
      <c r="W167" s="187"/>
      <c r="X167" s="187"/>
      <c r="Y167" s="188"/>
      <c r="Z167" s="186"/>
      <c r="AA167" s="187"/>
      <c r="AB167" s="187"/>
      <c r="AC167" s="188"/>
      <c r="AD167" s="186"/>
      <c r="AE167" s="187"/>
      <c r="AF167" s="187"/>
      <c r="AG167" s="189"/>
      <c r="AH167" s="186"/>
      <c r="AI167" s="187"/>
      <c r="AJ167" s="187"/>
      <c r="AK167" s="189"/>
      <c r="AL167" s="186"/>
      <c r="AM167" s="187"/>
      <c r="AN167" s="187"/>
      <c r="AO167" s="189"/>
      <c r="AP167" s="186"/>
      <c r="AQ167" s="187"/>
      <c r="AR167" s="187"/>
      <c r="AS167" s="189"/>
      <c r="AT167" s="211"/>
      <c r="AU167" s="200"/>
      <c r="AV167" s="187"/>
      <c r="AW167" s="189"/>
      <c r="AX167" s="247"/>
      <c r="AY167" s="187"/>
      <c r="AZ167" s="187"/>
      <c r="BA167" s="188"/>
      <c r="BB167" s="186"/>
      <c r="BC167" s="187"/>
      <c r="BD167" s="187"/>
      <c r="BE167" s="188"/>
      <c r="BF167" s="186"/>
      <c r="BG167" s="187"/>
      <c r="BH167" s="187"/>
      <c r="BI167" s="188"/>
      <c r="BJ167" s="186"/>
      <c r="BK167" s="187"/>
      <c r="BL167" s="187"/>
      <c r="BM167" s="189"/>
      <c r="BN167" s="186"/>
      <c r="BO167" s="187"/>
      <c r="BP167" s="187"/>
      <c r="BQ167" s="188"/>
      <c r="BR167" s="186"/>
      <c r="BS167" s="187"/>
      <c r="BT167" s="187"/>
      <c r="BU167" s="188"/>
      <c r="BV167" s="186"/>
      <c r="BW167" s="187"/>
      <c r="BX167" s="187"/>
      <c r="BY167" s="188"/>
      <c r="BZ167" s="186"/>
      <c r="CA167" s="187"/>
      <c r="CB167" s="187"/>
      <c r="CC167" s="188"/>
      <c r="CD167" s="186"/>
      <c r="CE167" s="187"/>
      <c r="CF167" s="187"/>
      <c r="CG167" s="188"/>
      <c r="CH167" s="186"/>
      <c r="CI167" s="187"/>
      <c r="CJ167" s="187"/>
      <c r="CK167" s="188"/>
      <c r="CL167" s="186"/>
      <c r="CM167" s="187"/>
      <c r="CN167" s="187"/>
      <c r="CO167" s="189"/>
      <c r="CP167" s="186"/>
      <c r="CQ167" s="187"/>
      <c r="CR167" s="187"/>
      <c r="CS167" s="189"/>
      <c r="CT167" s="186"/>
      <c r="CU167" s="187"/>
      <c r="CV167" s="187"/>
      <c r="CW167" s="188"/>
      <c r="CX167" s="186"/>
      <c r="CY167" s="187"/>
      <c r="CZ167" s="187"/>
      <c r="DA167" s="188"/>
      <c r="DB167" s="186"/>
      <c r="DC167" s="187"/>
      <c r="DD167" s="187"/>
      <c r="DE167" s="188"/>
      <c r="DF167" s="186"/>
      <c r="DG167" s="187"/>
      <c r="DH167" s="187"/>
      <c r="DI167" s="188"/>
      <c r="DJ167" s="186"/>
      <c r="DK167" s="187"/>
      <c r="DL167" s="187"/>
      <c r="DM167" s="188"/>
      <c r="DN167" s="186"/>
      <c r="DO167" s="187"/>
      <c r="DP167" s="187"/>
      <c r="DQ167" s="188"/>
      <c r="DR167" s="186"/>
      <c r="DS167" s="187"/>
      <c r="DT167" s="187"/>
      <c r="DU167" s="189"/>
      <c r="DV167" s="433"/>
    </row>
    <row r="168" spans="1:127" s="155" customFormat="1" ht="15" customHeight="1" x14ac:dyDescent="0.2">
      <c r="B168" s="415" t="e">
        <f>#REF!</f>
        <v>#REF!</v>
      </c>
      <c r="C168" s="202" t="e">
        <f>SUM(#REF!,#REF!,#REF!,#REF!,#REF!,#REF!,#REF!,#REF!,#REF!,#REF!,#REF!,#REF!,)</f>
        <v>#REF!</v>
      </c>
      <c r="D168" s="156" t="s">
        <v>153</v>
      </c>
      <c r="E168" s="567" t="e">
        <f>VLOOKUP(D168,'OR - GERAL'!D:MR,10,FALSE)</f>
        <v>#N/A</v>
      </c>
      <c r="F168" s="991"/>
      <c r="G168" s="991"/>
      <c r="H168" s="991"/>
      <c r="I168" s="992"/>
      <c r="J168" s="991"/>
      <c r="K168" s="991"/>
      <c r="L168" s="991"/>
      <c r="M168" s="992"/>
      <c r="N168" s="991"/>
      <c r="O168" s="991"/>
      <c r="P168" s="991"/>
      <c r="Q168" s="992"/>
      <c r="R168" s="991"/>
      <c r="S168" s="991"/>
      <c r="T168" s="991"/>
      <c r="U168" s="992"/>
      <c r="V168" s="991"/>
      <c r="W168" s="991"/>
      <c r="X168" s="991"/>
      <c r="Y168" s="992"/>
      <c r="Z168" s="991"/>
      <c r="AA168" s="991"/>
      <c r="AB168" s="991"/>
      <c r="AC168" s="992"/>
      <c r="AD168" s="991"/>
      <c r="AE168" s="991"/>
      <c r="AF168" s="991"/>
      <c r="AG168" s="992"/>
      <c r="AH168" s="991"/>
      <c r="AI168" s="991"/>
      <c r="AJ168" s="991"/>
      <c r="AK168" s="992"/>
      <c r="AL168" s="991"/>
      <c r="AM168" s="991"/>
      <c r="AN168" s="991"/>
      <c r="AO168" s="992"/>
      <c r="AP168" s="991"/>
      <c r="AQ168" s="991"/>
      <c r="AR168" s="991"/>
      <c r="AS168" s="992"/>
      <c r="AT168" s="991"/>
      <c r="AU168" s="991"/>
      <c r="AV168" s="991"/>
      <c r="AW168" s="992"/>
      <c r="AX168" s="991"/>
      <c r="AY168" s="991"/>
      <c r="AZ168" s="991"/>
      <c r="BA168" s="992"/>
      <c r="BB168" s="991"/>
      <c r="BC168" s="991"/>
      <c r="BD168" s="991"/>
      <c r="BE168" s="992"/>
      <c r="BF168" s="991"/>
      <c r="BG168" s="991"/>
      <c r="BH168" s="991"/>
      <c r="BI168" s="992"/>
      <c r="BJ168" s="991"/>
      <c r="BK168" s="991"/>
      <c r="BL168" s="991"/>
      <c r="BM168" s="992"/>
      <c r="BN168" s="991"/>
      <c r="BO168" s="991"/>
      <c r="BP168" s="991"/>
      <c r="BQ168" s="992"/>
      <c r="BR168" s="991"/>
      <c r="BS168" s="991"/>
      <c r="BT168" s="991"/>
      <c r="BU168" s="992"/>
      <c r="BV168" s="991"/>
      <c r="BW168" s="991"/>
      <c r="BX168" s="991"/>
      <c r="BY168" s="992"/>
      <c r="BZ168" s="991"/>
      <c r="CA168" s="991"/>
      <c r="CB168" s="991"/>
      <c r="CC168" s="992"/>
      <c r="CD168" s="991"/>
      <c r="CE168" s="991"/>
      <c r="CF168" s="991"/>
      <c r="CG168" s="992"/>
      <c r="CH168" s="991"/>
      <c r="CI168" s="991"/>
      <c r="CJ168" s="991"/>
      <c r="CK168" s="992"/>
      <c r="CL168" s="991"/>
      <c r="CM168" s="991"/>
      <c r="CN168" s="991"/>
      <c r="CO168" s="992"/>
      <c r="CP168" s="991"/>
      <c r="CQ168" s="991"/>
      <c r="CR168" s="991"/>
      <c r="CS168" s="992"/>
      <c r="CT168" s="991"/>
      <c r="CU168" s="991"/>
      <c r="CV168" s="991"/>
      <c r="CW168" s="992"/>
      <c r="CX168" s="991"/>
      <c r="CY168" s="991"/>
      <c r="CZ168" s="991"/>
      <c r="DA168" s="992"/>
      <c r="DB168" s="991"/>
      <c r="DC168" s="991"/>
      <c r="DD168" s="991"/>
      <c r="DE168" s="992"/>
      <c r="DF168" s="991"/>
      <c r="DG168" s="991"/>
      <c r="DH168" s="991"/>
      <c r="DI168" s="992"/>
      <c r="DJ168" s="991"/>
      <c r="DK168" s="991"/>
      <c r="DL168" s="991"/>
      <c r="DM168" s="992"/>
      <c r="DN168" s="991"/>
      <c r="DO168" s="991"/>
      <c r="DP168" s="991"/>
      <c r="DQ168" s="992"/>
      <c r="DR168" s="991"/>
      <c r="DS168" s="991"/>
      <c r="DT168" s="991"/>
      <c r="DU168" s="992"/>
      <c r="DV168" s="433"/>
      <c r="DW168" s="157"/>
    </row>
    <row r="169" spans="1:127" s="166" customFormat="1" ht="12.75" customHeight="1" x14ac:dyDescent="0.2">
      <c r="B169" s="417"/>
      <c r="D169" s="158"/>
      <c r="E169" s="490"/>
      <c r="F169" s="186"/>
      <c r="G169" s="187"/>
      <c r="H169" s="187"/>
      <c r="I169" s="188"/>
      <c r="J169" s="186"/>
      <c r="K169" s="187"/>
      <c r="L169" s="187"/>
      <c r="M169" s="188"/>
      <c r="N169" s="186"/>
      <c r="O169" s="187"/>
      <c r="P169" s="187"/>
      <c r="Q169" s="188"/>
      <c r="R169" s="186"/>
      <c r="S169" s="187"/>
      <c r="T169" s="187"/>
      <c r="U169" s="188"/>
      <c r="V169" s="186"/>
      <c r="W169" s="187"/>
      <c r="X169" s="187"/>
      <c r="Y169" s="188"/>
      <c r="Z169" s="211"/>
      <c r="AA169" s="200"/>
      <c r="AB169" s="200"/>
      <c r="AC169" s="201"/>
      <c r="AD169" s="211"/>
      <c r="AE169" s="200"/>
      <c r="AF169" s="200"/>
      <c r="AG169" s="201"/>
      <c r="AH169" s="186"/>
      <c r="AI169" s="187"/>
      <c r="AJ169" s="187"/>
      <c r="AK169" s="188"/>
      <c r="AL169" s="211"/>
      <c r="AM169" s="200"/>
      <c r="AN169" s="200"/>
      <c r="AO169" s="201"/>
      <c r="AP169" s="211"/>
      <c r="AQ169" s="200"/>
      <c r="AR169" s="200"/>
      <c r="AS169" s="201"/>
      <c r="AT169" s="211"/>
      <c r="AU169" s="200"/>
      <c r="AV169" s="200"/>
      <c r="AW169" s="237"/>
      <c r="AX169" s="211"/>
      <c r="AY169" s="200"/>
      <c r="AZ169" s="200"/>
      <c r="BA169" s="201"/>
      <c r="BB169" s="186"/>
      <c r="BC169" s="187"/>
      <c r="BD169" s="187"/>
      <c r="BE169" s="188"/>
      <c r="BF169" s="186"/>
      <c r="BG169" s="187"/>
      <c r="BH169" s="187"/>
      <c r="BI169" s="188"/>
      <c r="BJ169" s="186"/>
      <c r="BK169" s="187"/>
      <c r="BL169" s="187"/>
      <c r="BM169" s="189"/>
      <c r="BN169" s="186"/>
      <c r="BO169" s="187"/>
      <c r="BP169" s="187"/>
      <c r="BQ169" s="188"/>
      <c r="BR169" s="186"/>
      <c r="BS169" s="187"/>
      <c r="BT169" s="187"/>
      <c r="BU169" s="188"/>
      <c r="BV169" s="186"/>
      <c r="BW169" s="187"/>
      <c r="BX169" s="187"/>
      <c r="BY169" s="188"/>
      <c r="BZ169" s="186"/>
      <c r="CA169" s="187"/>
      <c r="CB169" s="187"/>
      <c r="CC169" s="188"/>
      <c r="CD169" s="186"/>
      <c r="CE169" s="187"/>
      <c r="CF169" s="187"/>
      <c r="CG169" s="188"/>
      <c r="CH169" s="186"/>
      <c r="CI169" s="187"/>
      <c r="CJ169" s="187"/>
      <c r="CK169" s="188"/>
      <c r="CL169" s="186"/>
      <c r="CM169" s="187"/>
      <c r="CN169" s="187"/>
      <c r="CO169" s="189"/>
      <c r="CP169" s="186"/>
      <c r="CQ169" s="187"/>
      <c r="CR169" s="187"/>
      <c r="CS169" s="189"/>
      <c r="CT169" s="186"/>
      <c r="CU169" s="187"/>
      <c r="CV169" s="187"/>
      <c r="CW169" s="188"/>
      <c r="CX169" s="186"/>
      <c r="CY169" s="187"/>
      <c r="CZ169" s="187"/>
      <c r="DA169" s="188"/>
      <c r="DB169" s="186"/>
      <c r="DC169" s="187"/>
      <c r="DD169" s="187"/>
      <c r="DE169" s="188"/>
      <c r="DF169" s="186"/>
      <c r="DG169" s="187"/>
      <c r="DH169" s="187"/>
      <c r="DI169" s="188"/>
      <c r="DJ169" s="186"/>
      <c r="DK169" s="187"/>
      <c r="DL169" s="187"/>
      <c r="DM169" s="188"/>
      <c r="DN169" s="186"/>
      <c r="DO169" s="187"/>
      <c r="DP169" s="187"/>
      <c r="DQ169" s="188"/>
      <c r="DR169" s="186"/>
      <c r="DS169" s="187"/>
      <c r="DT169" s="187"/>
      <c r="DU169" s="189"/>
    </row>
    <row r="170" spans="1:127" s="155" customFormat="1" ht="15" customHeight="1" x14ac:dyDescent="0.2">
      <c r="B170" s="419" t="e">
        <f>#REF!</f>
        <v>#REF!</v>
      </c>
      <c r="D170" s="156" t="s">
        <v>154</v>
      </c>
      <c r="E170" s="567" t="e">
        <f>VLOOKUP(D170,'OR - GERAL'!D:MR,10,FALSE)</f>
        <v>#N/A</v>
      </c>
      <c r="F170" s="991"/>
      <c r="G170" s="991"/>
      <c r="H170" s="991"/>
      <c r="I170" s="992"/>
      <c r="J170" s="991"/>
      <c r="K170" s="991"/>
      <c r="L170" s="991"/>
      <c r="M170" s="992"/>
      <c r="N170" s="991"/>
      <c r="O170" s="991"/>
      <c r="P170" s="991"/>
      <c r="Q170" s="992"/>
      <c r="R170" s="991"/>
      <c r="S170" s="991"/>
      <c r="T170" s="991"/>
      <c r="U170" s="992"/>
      <c r="V170" s="991"/>
      <c r="W170" s="991"/>
      <c r="X170" s="991"/>
      <c r="Y170" s="992"/>
      <c r="Z170" s="991"/>
      <c r="AA170" s="991"/>
      <c r="AB170" s="991"/>
      <c r="AC170" s="992"/>
      <c r="AD170" s="991"/>
      <c r="AE170" s="991"/>
      <c r="AF170" s="991"/>
      <c r="AG170" s="992"/>
      <c r="AH170" s="991"/>
      <c r="AI170" s="991"/>
      <c r="AJ170" s="991"/>
      <c r="AK170" s="992"/>
      <c r="AL170" s="991"/>
      <c r="AM170" s="991"/>
      <c r="AN170" s="991"/>
      <c r="AO170" s="992"/>
      <c r="AP170" s="991"/>
      <c r="AQ170" s="991"/>
      <c r="AR170" s="991"/>
      <c r="AS170" s="992"/>
      <c r="AT170" s="991"/>
      <c r="AU170" s="991"/>
      <c r="AV170" s="991"/>
      <c r="AW170" s="992"/>
      <c r="AX170" s="991"/>
      <c r="AY170" s="991"/>
      <c r="AZ170" s="991"/>
      <c r="BA170" s="992"/>
      <c r="BB170" s="991"/>
      <c r="BC170" s="991"/>
      <c r="BD170" s="991"/>
      <c r="BE170" s="992"/>
      <c r="BF170" s="991"/>
      <c r="BG170" s="991"/>
      <c r="BH170" s="991"/>
      <c r="BI170" s="992"/>
      <c r="BJ170" s="991"/>
      <c r="BK170" s="991"/>
      <c r="BL170" s="991"/>
      <c r="BM170" s="992"/>
      <c r="BN170" s="991"/>
      <c r="BO170" s="991"/>
      <c r="BP170" s="991"/>
      <c r="BQ170" s="992"/>
      <c r="BR170" s="991"/>
      <c r="BS170" s="991"/>
      <c r="BT170" s="991"/>
      <c r="BU170" s="992"/>
      <c r="BV170" s="991"/>
      <c r="BW170" s="991"/>
      <c r="BX170" s="991"/>
      <c r="BY170" s="992"/>
      <c r="BZ170" s="991"/>
      <c r="CA170" s="991"/>
      <c r="CB170" s="991"/>
      <c r="CC170" s="992"/>
      <c r="CD170" s="991"/>
      <c r="CE170" s="991"/>
      <c r="CF170" s="991"/>
      <c r="CG170" s="992"/>
      <c r="CH170" s="991"/>
      <c r="CI170" s="991"/>
      <c r="CJ170" s="991"/>
      <c r="CK170" s="992"/>
      <c r="CL170" s="991"/>
      <c r="CM170" s="991"/>
      <c r="CN170" s="991"/>
      <c r="CO170" s="992"/>
      <c r="CP170" s="991"/>
      <c r="CQ170" s="991"/>
      <c r="CR170" s="991"/>
      <c r="CS170" s="992"/>
      <c r="CT170" s="991"/>
      <c r="CU170" s="991"/>
      <c r="CV170" s="991"/>
      <c r="CW170" s="992"/>
      <c r="CX170" s="991"/>
      <c r="CY170" s="991"/>
      <c r="CZ170" s="991"/>
      <c r="DA170" s="992"/>
      <c r="DB170" s="991"/>
      <c r="DC170" s="991"/>
      <c r="DD170" s="991"/>
      <c r="DE170" s="992"/>
      <c r="DF170" s="991"/>
      <c r="DG170" s="991"/>
      <c r="DH170" s="991"/>
      <c r="DI170" s="992"/>
      <c r="DJ170" s="991"/>
      <c r="DK170" s="991"/>
      <c r="DL170" s="991"/>
      <c r="DM170" s="992"/>
      <c r="DN170" s="991"/>
      <c r="DO170" s="991"/>
      <c r="DP170" s="991"/>
      <c r="DQ170" s="992"/>
      <c r="DR170" s="991"/>
      <c r="DS170" s="991"/>
      <c r="DT170" s="991"/>
      <c r="DU170" s="992"/>
      <c r="DV170" s="433"/>
      <c r="DW170" s="157"/>
    </row>
    <row r="171" spans="1:127" s="166" customFormat="1" ht="12.75" customHeight="1" x14ac:dyDescent="0.2">
      <c r="B171" s="415"/>
      <c r="D171" s="158"/>
      <c r="E171" s="490"/>
      <c r="F171" s="186"/>
      <c r="G171" s="187"/>
      <c r="H171" s="187"/>
      <c r="I171" s="188"/>
      <c r="J171" s="186"/>
      <c r="K171" s="187"/>
      <c r="L171" s="187"/>
      <c r="M171" s="188"/>
      <c r="N171" s="186"/>
      <c r="O171" s="187"/>
      <c r="P171" s="187"/>
      <c r="Q171" s="188"/>
      <c r="R171" s="186"/>
      <c r="S171" s="187"/>
      <c r="T171" s="187"/>
      <c r="U171" s="188"/>
      <c r="V171" s="186"/>
      <c r="W171" s="187"/>
      <c r="X171" s="187"/>
      <c r="Y171" s="188"/>
      <c r="Z171" s="211"/>
      <c r="AA171" s="200"/>
      <c r="AB171" s="200"/>
      <c r="AC171" s="201"/>
      <c r="AD171" s="211"/>
      <c r="AE171" s="200"/>
      <c r="AF171" s="200"/>
      <c r="AG171" s="201"/>
      <c r="AH171" s="186"/>
      <c r="AI171" s="187"/>
      <c r="AJ171" s="187"/>
      <c r="AK171" s="188"/>
      <c r="AL171" s="211"/>
      <c r="AM171" s="200"/>
      <c r="AN171" s="200"/>
      <c r="AO171" s="201"/>
      <c r="AP171" s="211"/>
      <c r="AQ171" s="200"/>
      <c r="AR171" s="200"/>
      <c r="AS171" s="201"/>
      <c r="AT171" s="211"/>
      <c r="AU171" s="200"/>
      <c r="AV171" s="200"/>
      <c r="AW171" s="237"/>
      <c r="AX171" s="211"/>
      <c r="AY171" s="200"/>
      <c r="AZ171" s="200"/>
      <c r="BA171" s="201"/>
      <c r="BB171" s="186"/>
      <c r="BC171" s="187"/>
      <c r="BD171" s="187"/>
      <c r="BE171" s="188"/>
      <c r="BF171" s="186"/>
      <c r="BG171" s="187"/>
      <c r="BH171" s="187"/>
      <c r="BI171" s="188"/>
      <c r="BJ171" s="186"/>
      <c r="BK171" s="187"/>
      <c r="BL171" s="187"/>
      <c r="BM171" s="189"/>
      <c r="BN171" s="186"/>
      <c r="BO171" s="187"/>
      <c r="BP171" s="187"/>
      <c r="BQ171" s="188"/>
      <c r="BR171" s="186"/>
      <c r="BS171" s="187"/>
      <c r="BT171" s="187"/>
      <c r="BU171" s="188"/>
      <c r="BV171" s="186"/>
      <c r="BW171" s="187"/>
      <c r="BX171" s="187"/>
      <c r="BY171" s="188"/>
      <c r="BZ171" s="186"/>
      <c r="CA171" s="187"/>
      <c r="CB171" s="187"/>
      <c r="CC171" s="188"/>
      <c r="CD171" s="186"/>
      <c r="CE171" s="187"/>
      <c r="CF171" s="187"/>
      <c r="CG171" s="188"/>
      <c r="CH171" s="186"/>
      <c r="CI171" s="187"/>
      <c r="CJ171" s="187"/>
      <c r="CK171" s="188"/>
      <c r="CL171" s="186"/>
      <c r="CM171" s="187"/>
      <c r="CN171" s="187"/>
      <c r="CO171" s="189"/>
      <c r="CP171" s="186"/>
      <c r="CQ171" s="187"/>
      <c r="CR171" s="187"/>
      <c r="CS171" s="189"/>
      <c r="CT171" s="186"/>
      <c r="CU171" s="187"/>
      <c r="CV171" s="187"/>
      <c r="CW171" s="188"/>
      <c r="CX171" s="186"/>
      <c r="CY171" s="187"/>
      <c r="CZ171" s="187"/>
      <c r="DA171" s="188"/>
      <c r="DB171" s="186"/>
      <c r="DC171" s="187"/>
      <c r="DD171" s="187"/>
      <c r="DE171" s="188"/>
      <c r="DF171" s="186"/>
      <c r="DG171" s="187"/>
      <c r="DH171" s="187"/>
      <c r="DI171" s="188"/>
      <c r="DJ171" s="186"/>
      <c r="DK171" s="187"/>
      <c r="DL171" s="187"/>
      <c r="DM171" s="188"/>
      <c r="DN171" s="186"/>
      <c r="DO171" s="187"/>
      <c r="DP171" s="187"/>
      <c r="DQ171" s="188"/>
      <c r="DR171" s="186"/>
      <c r="DS171" s="187"/>
      <c r="DT171" s="187"/>
      <c r="DU171" s="189"/>
    </row>
    <row r="172" spans="1:127" s="155" customFormat="1" ht="15" customHeight="1" x14ac:dyDescent="0.2">
      <c r="B172" s="415" t="e">
        <f>#REF!</f>
        <v>#REF!</v>
      </c>
      <c r="D172" s="156" t="s">
        <v>155</v>
      </c>
      <c r="E172" s="567" t="e">
        <f>VLOOKUP(D172,'OR - GERAL'!D:MR,10,FALSE)</f>
        <v>#N/A</v>
      </c>
      <c r="F172" s="991"/>
      <c r="G172" s="991"/>
      <c r="H172" s="991"/>
      <c r="I172" s="992"/>
      <c r="J172" s="991"/>
      <c r="K172" s="991"/>
      <c r="L172" s="991"/>
      <c r="M172" s="992"/>
      <c r="N172" s="991"/>
      <c r="O172" s="991"/>
      <c r="P172" s="991"/>
      <c r="Q172" s="992"/>
      <c r="R172" s="991"/>
      <c r="S172" s="991"/>
      <c r="T172" s="991"/>
      <c r="U172" s="992"/>
      <c r="V172" s="991"/>
      <c r="W172" s="991"/>
      <c r="X172" s="991"/>
      <c r="Y172" s="992"/>
      <c r="Z172" s="991"/>
      <c r="AA172" s="991"/>
      <c r="AB172" s="991"/>
      <c r="AC172" s="992"/>
      <c r="AD172" s="991"/>
      <c r="AE172" s="991"/>
      <c r="AF172" s="991"/>
      <c r="AG172" s="992"/>
      <c r="AH172" s="991"/>
      <c r="AI172" s="991"/>
      <c r="AJ172" s="991"/>
      <c r="AK172" s="992"/>
      <c r="AL172" s="991"/>
      <c r="AM172" s="991"/>
      <c r="AN172" s="991"/>
      <c r="AO172" s="992"/>
      <c r="AP172" s="991"/>
      <c r="AQ172" s="991"/>
      <c r="AR172" s="991"/>
      <c r="AS172" s="992"/>
      <c r="AT172" s="991"/>
      <c r="AU172" s="991"/>
      <c r="AV172" s="991"/>
      <c r="AW172" s="992"/>
      <c r="AX172" s="991"/>
      <c r="AY172" s="991"/>
      <c r="AZ172" s="991"/>
      <c r="BA172" s="992"/>
      <c r="BB172" s="991"/>
      <c r="BC172" s="991"/>
      <c r="BD172" s="991"/>
      <c r="BE172" s="992"/>
      <c r="BF172" s="991"/>
      <c r="BG172" s="991"/>
      <c r="BH172" s="991"/>
      <c r="BI172" s="992"/>
      <c r="BJ172" s="991"/>
      <c r="BK172" s="991"/>
      <c r="BL172" s="991"/>
      <c r="BM172" s="992"/>
      <c r="BN172" s="991"/>
      <c r="BO172" s="991"/>
      <c r="BP172" s="991"/>
      <c r="BQ172" s="992"/>
      <c r="BR172" s="991"/>
      <c r="BS172" s="991"/>
      <c r="BT172" s="991"/>
      <c r="BU172" s="992"/>
      <c r="BV172" s="991"/>
      <c r="BW172" s="991"/>
      <c r="BX172" s="991"/>
      <c r="BY172" s="992"/>
      <c r="BZ172" s="991"/>
      <c r="CA172" s="991"/>
      <c r="CB172" s="991"/>
      <c r="CC172" s="992"/>
      <c r="CD172" s="991"/>
      <c r="CE172" s="991"/>
      <c r="CF172" s="991"/>
      <c r="CG172" s="992"/>
      <c r="CH172" s="991"/>
      <c r="CI172" s="991"/>
      <c r="CJ172" s="991"/>
      <c r="CK172" s="992"/>
      <c r="CL172" s="991"/>
      <c r="CM172" s="991"/>
      <c r="CN172" s="991"/>
      <c r="CO172" s="992"/>
      <c r="CP172" s="991"/>
      <c r="CQ172" s="991"/>
      <c r="CR172" s="991"/>
      <c r="CS172" s="992"/>
      <c r="CT172" s="991"/>
      <c r="CU172" s="991"/>
      <c r="CV172" s="991"/>
      <c r="CW172" s="992"/>
      <c r="CX172" s="991"/>
      <c r="CY172" s="991"/>
      <c r="CZ172" s="991"/>
      <c r="DA172" s="992"/>
      <c r="DB172" s="991"/>
      <c r="DC172" s="991"/>
      <c r="DD172" s="991"/>
      <c r="DE172" s="992"/>
      <c r="DF172" s="991"/>
      <c r="DG172" s="991"/>
      <c r="DH172" s="991"/>
      <c r="DI172" s="992"/>
      <c r="DJ172" s="991"/>
      <c r="DK172" s="991"/>
      <c r="DL172" s="991"/>
      <c r="DM172" s="992"/>
      <c r="DN172" s="991"/>
      <c r="DO172" s="991"/>
      <c r="DP172" s="991"/>
      <c r="DQ172" s="992"/>
      <c r="DR172" s="991"/>
      <c r="DS172" s="991"/>
      <c r="DT172" s="991"/>
      <c r="DU172" s="992"/>
      <c r="DV172" s="433"/>
      <c r="DW172" s="157"/>
    </row>
    <row r="173" spans="1:127" s="166" customFormat="1" ht="12.75" customHeight="1" x14ac:dyDescent="0.2">
      <c r="B173" s="417"/>
      <c r="C173" s="202" t="e">
        <f>SUM(#REF!,#REF!,#REF!,#REF!,#REF!)</f>
        <v>#REF!</v>
      </c>
      <c r="D173" s="158"/>
      <c r="E173" s="490"/>
      <c r="F173" s="186"/>
      <c r="G173" s="187"/>
      <c r="H173" s="187"/>
      <c r="I173" s="188"/>
      <c r="J173" s="186"/>
      <c r="K173" s="187"/>
      <c r="L173" s="187"/>
      <c r="M173" s="188"/>
      <c r="N173" s="186"/>
      <c r="O173" s="187"/>
      <c r="P173" s="187"/>
      <c r="Q173" s="188"/>
      <c r="R173" s="186"/>
      <c r="S173" s="187"/>
      <c r="T173" s="187"/>
      <c r="U173" s="188"/>
      <c r="V173" s="186"/>
      <c r="W173" s="187"/>
      <c r="X173" s="187"/>
      <c r="Y173" s="188"/>
      <c r="Z173" s="211"/>
      <c r="AA173" s="200"/>
      <c r="AB173" s="200"/>
      <c r="AC173" s="201"/>
      <c r="AD173" s="211"/>
      <c r="AE173" s="200"/>
      <c r="AF173" s="200"/>
      <c r="AG173" s="237"/>
      <c r="AH173" s="211"/>
      <c r="AI173" s="200"/>
      <c r="AJ173" s="200"/>
      <c r="AK173" s="237"/>
      <c r="AL173" s="211"/>
      <c r="AM173" s="200"/>
      <c r="AN173" s="200"/>
      <c r="AO173" s="237"/>
      <c r="AP173" s="211"/>
      <c r="AQ173" s="200"/>
      <c r="AR173" s="200"/>
      <c r="AS173" s="237"/>
      <c r="AT173" s="211"/>
      <c r="AU173" s="200"/>
      <c r="AV173" s="200"/>
      <c r="AW173" s="201"/>
      <c r="AX173" s="565"/>
      <c r="AY173" s="200"/>
      <c r="AZ173" s="200"/>
      <c r="BA173" s="201"/>
      <c r="BB173" s="211"/>
      <c r="BC173" s="200"/>
      <c r="BD173" s="200"/>
      <c r="BE173" s="201"/>
      <c r="BF173" s="186"/>
      <c r="BG173" s="187"/>
      <c r="BH173" s="187"/>
      <c r="BI173" s="188"/>
      <c r="BJ173" s="186"/>
      <c r="BK173" s="187"/>
      <c r="BL173" s="187"/>
      <c r="BM173" s="189"/>
      <c r="BN173" s="186"/>
      <c r="BO173" s="187"/>
      <c r="BP173" s="187"/>
      <c r="BQ173" s="188"/>
      <c r="BR173" s="186"/>
      <c r="BS173" s="187"/>
      <c r="BT173" s="187"/>
      <c r="BU173" s="188"/>
      <c r="BV173" s="186"/>
      <c r="BW173" s="187"/>
      <c r="BX173" s="187"/>
      <c r="BY173" s="188"/>
      <c r="BZ173" s="186"/>
      <c r="CA173" s="187"/>
      <c r="CB173" s="187"/>
      <c r="CC173" s="188"/>
      <c r="CD173" s="186"/>
      <c r="CE173" s="187"/>
      <c r="CF173" s="187"/>
      <c r="CG173" s="188"/>
      <c r="CH173" s="186"/>
      <c r="CI173" s="187"/>
      <c r="CJ173" s="187"/>
      <c r="CK173" s="188"/>
      <c r="CL173" s="186"/>
      <c r="CM173" s="187"/>
      <c r="CN173" s="187"/>
      <c r="CO173" s="189"/>
      <c r="CP173" s="186"/>
      <c r="CQ173" s="187"/>
      <c r="CR173" s="187"/>
      <c r="CS173" s="189"/>
      <c r="CT173" s="186"/>
      <c r="CU173" s="187"/>
      <c r="CV173" s="187"/>
      <c r="CW173" s="188"/>
      <c r="CX173" s="186"/>
      <c r="CY173" s="187"/>
      <c r="CZ173" s="187"/>
      <c r="DA173" s="188"/>
      <c r="DB173" s="186"/>
      <c r="DC173" s="187"/>
      <c r="DD173" s="187"/>
      <c r="DE173" s="188"/>
      <c r="DF173" s="186"/>
      <c r="DG173" s="187"/>
      <c r="DH173" s="187"/>
      <c r="DI173" s="188"/>
      <c r="DJ173" s="186"/>
      <c r="DK173" s="187"/>
      <c r="DL173" s="187"/>
      <c r="DM173" s="188"/>
      <c r="DN173" s="186"/>
      <c r="DO173" s="187"/>
      <c r="DP173" s="187"/>
      <c r="DQ173" s="188"/>
      <c r="DR173" s="186"/>
      <c r="DS173" s="187"/>
      <c r="DT173" s="187"/>
      <c r="DU173" s="189"/>
    </row>
    <row r="174" spans="1:127" s="155" customFormat="1" ht="15" customHeight="1" x14ac:dyDescent="0.2">
      <c r="A174" s="155" t="e">
        <f>B174+#REF!+#REF!+#REF!+#REF!+#REF!+#REF!+#REF!+#REF!+#REF!+#REF!+#REF!</f>
        <v>#REF!</v>
      </c>
      <c r="B174" s="418" t="e">
        <f>#REF!</f>
        <v>#REF!</v>
      </c>
      <c r="C174" s="202" t="e">
        <f>SUM(#REF!,#REF!,#REF!,#REF!,#REF!,#REF!,#REF!,#REF!,#REF!,#REF!,#REF!,#REF!)</f>
        <v>#REF!</v>
      </c>
      <c r="D174" s="156" t="s">
        <v>156</v>
      </c>
      <c r="E174" s="567" t="e">
        <f>VLOOKUP(D174,'OR - GERAL'!D:MR,10,FALSE)</f>
        <v>#N/A</v>
      </c>
      <c r="F174" s="991"/>
      <c r="G174" s="991"/>
      <c r="H174" s="991"/>
      <c r="I174" s="992"/>
      <c r="J174" s="991"/>
      <c r="K174" s="991"/>
      <c r="L174" s="991"/>
      <c r="M174" s="992"/>
      <c r="N174" s="991"/>
      <c r="O174" s="991"/>
      <c r="P174" s="991"/>
      <c r="Q174" s="992"/>
      <c r="R174" s="991"/>
      <c r="S174" s="991"/>
      <c r="T174" s="991"/>
      <c r="U174" s="992"/>
      <c r="V174" s="991"/>
      <c r="W174" s="991"/>
      <c r="X174" s="991"/>
      <c r="Y174" s="992"/>
      <c r="Z174" s="991"/>
      <c r="AA174" s="991"/>
      <c r="AB174" s="991"/>
      <c r="AC174" s="992"/>
      <c r="AD174" s="991"/>
      <c r="AE174" s="991"/>
      <c r="AF174" s="991"/>
      <c r="AG174" s="992"/>
      <c r="AH174" s="991"/>
      <c r="AI174" s="991"/>
      <c r="AJ174" s="991"/>
      <c r="AK174" s="992"/>
      <c r="AL174" s="991"/>
      <c r="AM174" s="991"/>
      <c r="AN174" s="991"/>
      <c r="AO174" s="992"/>
      <c r="AP174" s="991"/>
      <c r="AQ174" s="991"/>
      <c r="AR174" s="991"/>
      <c r="AS174" s="992"/>
      <c r="AT174" s="991"/>
      <c r="AU174" s="991"/>
      <c r="AV174" s="991"/>
      <c r="AW174" s="992"/>
      <c r="AX174" s="991"/>
      <c r="AY174" s="991"/>
      <c r="AZ174" s="991"/>
      <c r="BA174" s="992"/>
      <c r="BB174" s="991"/>
      <c r="BC174" s="991"/>
      <c r="BD174" s="991"/>
      <c r="BE174" s="992"/>
      <c r="BF174" s="991"/>
      <c r="BG174" s="991"/>
      <c r="BH174" s="991"/>
      <c r="BI174" s="992"/>
      <c r="BJ174" s="991"/>
      <c r="BK174" s="991"/>
      <c r="BL174" s="991"/>
      <c r="BM174" s="992"/>
      <c r="BN174" s="991"/>
      <c r="BO174" s="991"/>
      <c r="BP174" s="991"/>
      <c r="BQ174" s="992"/>
      <c r="BR174" s="991"/>
      <c r="BS174" s="991"/>
      <c r="BT174" s="991"/>
      <c r="BU174" s="992"/>
      <c r="BV174" s="991"/>
      <c r="BW174" s="991"/>
      <c r="BX174" s="991"/>
      <c r="BY174" s="992"/>
      <c r="BZ174" s="991"/>
      <c r="CA174" s="991"/>
      <c r="CB174" s="991"/>
      <c r="CC174" s="992"/>
      <c r="CD174" s="991"/>
      <c r="CE174" s="991"/>
      <c r="CF174" s="991"/>
      <c r="CG174" s="992"/>
      <c r="CH174" s="991"/>
      <c r="CI174" s="991"/>
      <c r="CJ174" s="991"/>
      <c r="CK174" s="992"/>
      <c r="CL174" s="991"/>
      <c r="CM174" s="991"/>
      <c r="CN174" s="991"/>
      <c r="CO174" s="992"/>
      <c r="CP174" s="991"/>
      <c r="CQ174" s="991"/>
      <c r="CR174" s="991"/>
      <c r="CS174" s="992"/>
      <c r="CT174" s="991"/>
      <c r="CU174" s="991"/>
      <c r="CV174" s="991"/>
      <c r="CW174" s="992"/>
      <c r="CX174" s="991"/>
      <c r="CY174" s="991"/>
      <c r="CZ174" s="991"/>
      <c r="DA174" s="992"/>
      <c r="DB174" s="991"/>
      <c r="DC174" s="991"/>
      <c r="DD174" s="991"/>
      <c r="DE174" s="992"/>
      <c r="DF174" s="991"/>
      <c r="DG174" s="991"/>
      <c r="DH174" s="991"/>
      <c r="DI174" s="992"/>
      <c r="DJ174" s="991"/>
      <c r="DK174" s="991"/>
      <c r="DL174" s="991"/>
      <c r="DM174" s="992"/>
      <c r="DN174" s="991"/>
      <c r="DO174" s="991"/>
      <c r="DP174" s="991"/>
      <c r="DQ174" s="992"/>
      <c r="DR174" s="991"/>
      <c r="DS174" s="991"/>
      <c r="DT174" s="991"/>
      <c r="DU174" s="992"/>
      <c r="DV174" s="433"/>
      <c r="DW174" s="157"/>
    </row>
    <row r="175" spans="1:127" s="166" customFormat="1" ht="12.75" customHeight="1" x14ac:dyDescent="0.2">
      <c r="B175" s="417"/>
      <c r="C175" s="202" t="e">
        <f>SUM(#REF!,#REF!,#REF!,#REF!,#REF!)</f>
        <v>#REF!</v>
      </c>
      <c r="D175" s="158"/>
      <c r="E175" s="490"/>
      <c r="F175" s="186"/>
      <c r="G175" s="187"/>
      <c r="H175" s="187"/>
      <c r="I175" s="188"/>
      <c r="J175" s="186"/>
      <c r="K175" s="187"/>
      <c r="L175" s="187"/>
      <c r="M175" s="188"/>
      <c r="N175" s="186"/>
      <c r="O175" s="187"/>
      <c r="P175" s="187"/>
      <c r="Q175" s="188"/>
      <c r="R175" s="186"/>
      <c r="S175" s="187"/>
      <c r="T175" s="187"/>
      <c r="U175" s="188"/>
      <c r="V175" s="186"/>
      <c r="W175" s="187"/>
      <c r="X175" s="187"/>
      <c r="Y175" s="188"/>
      <c r="Z175" s="211"/>
      <c r="AA175" s="200"/>
      <c r="AB175" s="200"/>
      <c r="AC175" s="201"/>
      <c r="AD175" s="211"/>
      <c r="AE175" s="200"/>
      <c r="AF175" s="200"/>
      <c r="AG175" s="237"/>
      <c r="AH175" s="211"/>
      <c r="AI175" s="200"/>
      <c r="AJ175" s="200"/>
      <c r="AK175" s="237"/>
      <c r="AL175" s="211"/>
      <c r="AM175" s="200"/>
      <c r="AN175" s="200"/>
      <c r="AO175" s="237"/>
      <c r="AP175" s="211"/>
      <c r="AQ175" s="200"/>
      <c r="AR175" s="200"/>
      <c r="AS175" s="237"/>
      <c r="AT175" s="211"/>
      <c r="AU175" s="200"/>
      <c r="AV175" s="200"/>
      <c r="AW175" s="201"/>
      <c r="AX175" s="565"/>
      <c r="AY175" s="200"/>
      <c r="AZ175" s="200"/>
      <c r="BA175" s="201"/>
      <c r="BB175" s="211"/>
      <c r="BC175" s="200"/>
      <c r="BD175" s="200"/>
      <c r="BE175" s="201"/>
      <c r="BF175" s="186"/>
      <c r="BG175" s="187"/>
      <c r="BH175" s="187"/>
      <c r="BI175" s="188"/>
      <c r="BJ175" s="186"/>
      <c r="BK175" s="187"/>
      <c r="BL175" s="187"/>
      <c r="BM175" s="189"/>
      <c r="BN175" s="186"/>
      <c r="BO175" s="187"/>
      <c r="BP175" s="187"/>
      <c r="BQ175" s="188"/>
      <c r="BR175" s="186"/>
      <c r="BS175" s="187"/>
      <c r="BT175" s="187"/>
      <c r="BU175" s="188"/>
      <c r="BV175" s="186"/>
      <c r="BW175" s="187"/>
      <c r="BX175" s="187"/>
      <c r="BY175" s="188"/>
      <c r="BZ175" s="186"/>
      <c r="CA175" s="187"/>
      <c r="CB175" s="187"/>
      <c r="CC175" s="188"/>
      <c r="CD175" s="186"/>
      <c r="CE175" s="187"/>
      <c r="CF175" s="187"/>
      <c r="CG175" s="188"/>
      <c r="CH175" s="186"/>
      <c r="CI175" s="187"/>
      <c r="CJ175" s="187"/>
      <c r="CK175" s="188"/>
      <c r="CL175" s="186"/>
      <c r="CM175" s="187"/>
      <c r="CN175" s="187"/>
      <c r="CO175" s="189"/>
      <c r="CP175" s="186"/>
      <c r="CQ175" s="187"/>
      <c r="CR175" s="187"/>
      <c r="CS175" s="189"/>
      <c r="CT175" s="186"/>
      <c r="CU175" s="187"/>
      <c r="CV175" s="187"/>
      <c r="CW175" s="188"/>
      <c r="CX175" s="186"/>
      <c r="CY175" s="187"/>
      <c r="CZ175" s="187"/>
      <c r="DA175" s="188"/>
      <c r="DB175" s="186"/>
      <c r="DC175" s="187"/>
      <c r="DD175" s="187"/>
      <c r="DE175" s="188"/>
      <c r="DF175" s="186"/>
      <c r="DG175" s="187"/>
      <c r="DH175" s="187"/>
      <c r="DI175" s="188"/>
      <c r="DJ175" s="186"/>
      <c r="DK175" s="187"/>
      <c r="DL175" s="187"/>
      <c r="DM175" s="188"/>
      <c r="DN175" s="186"/>
      <c r="DO175" s="187"/>
      <c r="DP175" s="187"/>
      <c r="DQ175" s="188"/>
      <c r="DR175" s="186"/>
      <c r="DS175" s="187"/>
      <c r="DT175" s="187"/>
      <c r="DU175" s="189"/>
    </row>
    <row r="176" spans="1:127" s="155" customFormat="1" ht="15" customHeight="1" x14ac:dyDescent="0.2">
      <c r="A176" s="155" t="e">
        <f>B176+#REF!+#REF!+#REF!+#REF!+#REF!+#REF!+#REF!+#REF!+#REF!+#REF!+#REF!</f>
        <v>#REF!</v>
      </c>
      <c r="B176" s="418" t="e">
        <f>#REF!</f>
        <v>#REF!</v>
      </c>
      <c r="C176" s="202" t="e">
        <f>SUM(#REF!,#REF!,#REF!,#REF!,#REF!,#REF!,#REF!,#REF!,#REF!,#REF!,#REF!,#REF!)</f>
        <v>#REF!</v>
      </c>
      <c r="D176" s="156" t="s">
        <v>161</v>
      </c>
      <c r="E176" s="567" t="e">
        <f>VLOOKUP(D176,'OR - GERAL'!D:MR,10,FALSE)</f>
        <v>#N/A</v>
      </c>
      <c r="F176" s="991"/>
      <c r="G176" s="991"/>
      <c r="H176" s="991"/>
      <c r="I176" s="992"/>
      <c r="J176" s="991"/>
      <c r="K176" s="991"/>
      <c r="L176" s="991"/>
      <c r="M176" s="992"/>
      <c r="N176" s="991"/>
      <c r="O176" s="991"/>
      <c r="P176" s="991"/>
      <c r="Q176" s="992"/>
      <c r="R176" s="991"/>
      <c r="S176" s="991"/>
      <c r="T176" s="991"/>
      <c r="U176" s="992"/>
      <c r="V176" s="991"/>
      <c r="W176" s="991"/>
      <c r="X176" s="991"/>
      <c r="Y176" s="992"/>
      <c r="Z176" s="991"/>
      <c r="AA176" s="991"/>
      <c r="AB176" s="991"/>
      <c r="AC176" s="992"/>
      <c r="AD176" s="991"/>
      <c r="AE176" s="991"/>
      <c r="AF176" s="991"/>
      <c r="AG176" s="992"/>
      <c r="AH176" s="991"/>
      <c r="AI176" s="991"/>
      <c r="AJ176" s="991"/>
      <c r="AK176" s="992"/>
      <c r="AL176" s="991"/>
      <c r="AM176" s="991"/>
      <c r="AN176" s="991"/>
      <c r="AO176" s="992"/>
      <c r="AP176" s="991"/>
      <c r="AQ176" s="991"/>
      <c r="AR176" s="991"/>
      <c r="AS176" s="992"/>
      <c r="AT176" s="991"/>
      <c r="AU176" s="991"/>
      <c r="AV176" s="991"/>
      <c r="AW176" s="992"/>
      <c r="AX176" s="991"/>
      <c r="AY176" s="991"/>
      <c r="AZ176" s="991"/>
      <c r="BA176" s="992"/>
      <c r="BB176" s="991"/>
      <c r="BC176" s="991"/>
      <c r="BD176" s="991"/>
      <c r="BE176" s="992"/>
      <c r="BF176" s="991"/>
      <c r="BG176" s="991"/>
      <c r="BH176" s="991"/>
      <c r="BI176" s="992"/>
      <c r="BJ176" s="991"/>
      <c r="BK176" s="991"/>
      <c r="BL176" s="991"/>
      <c r="BM176" s="992"/>
      <c r="BN176" s="991"/>
      <c r="BO176" s="991"/>
      <c r="BP176" s="991"/>
      <c r="BQ176" s="992"/>
      <c r="BR176" s="991"/>
      <c r="BS176" s="991"/>
      <c r="BT176" s="991"/>
      <c r="BU176" s="992"/>
      <c r="BV176" s="991"/>
      <c r="BW176" s="991"/>
      <c r="BX176" s="991"/>
      <c r="BY176" s="992"/>
      <c r="BZ176" s="991"/>
      <c r="CA176" s="991"/>
      <c r="CB176" s="991"/>
      <c r="CC176" s="992"/>
      <c r="CD176" s="991"/>
      <c r="CE176" s="991"/>
      <c r="CF176" s="991"/>
      <c r="CG176" s="992"/>
      <c r="CH176" s="991"/>
      <c r="CI176" s="991"/>
      <c r="CJ176" s="991"/>
      <c r="CK176" s="992"/>
      <c r="CL176" s="991"/>
      <c r="CM176" s="991"/>
      <c r="CN176" s="991"/>
      <c r="CO176" s="992"/>
      <c r="CP176" s="991"/>
      <c r="CQ176" s="991"/>
      <c r="CR176" s="991"/>
      <c r="CS176" s="992"/>
      <c r="CT176" s="991"/>
      <c r="CU176" s="991"/>
      <c r="CV176" s="991"/>
      <c r="CW176" s="992"/>
      <c r="CX176" s="991"/>
      <c r="CY176" s="991"/>
      <c r="CZ176" s="991"/>
      <c r="DA176" s="992"/>
      <c r="DB176" s="991"/>
      <c r="DC176" s="991"/>
      <c r="DD176" s="991"/>
      <c r="DE176" s="992"/>
      <c r="DF176" s="991"/>
      <c r="DG176" s="991"/>
      <c r="DH176" s="991"/>
      <c r="DI176" s="992"/>
      <c r="DJ176" s="991"/>
      <c r="DK176" s="991"/>
      <c r="DL176" s="991"/>
      <c r="DM176" s="992"/>
      <c r="DN176" s="991"/>
      <c r="DO176" s="991"/>
      <c r="DP176" s="991"/>
      <c r="DQ176" s="992"/>
      <c r="DR176" s="991"/>
      <c r="DS176" s="991"/>
      <c r="DT176" s="991"/>
      <c r="DU176" s="992"/>
      <c r="DV176" s="433"/>
      <c r="DW176" s="157"/>
    </row>
    <row r="177" spans="1:125" s="171" customFormat="1" ht="15" customHeight="1" thickBot="1" x14ac:dyDescent="0.25">
      <c r="A177" s="155"/>
      <c r="B177" s="415"/>
      <c r="C177" s="155"/>
      <c r="D177" s="249"/>
      <c r="E177" s="250"/>
      <c r="F177" s="251"/>
      <c r="G177" s="251"/>
      <c r="H177" s="251"/>
      <c r="I177" s="251"/>
      <c r="J177" s="251"/>
      <c r="K177" s="251"/>
      <c r="L177" s="251"/>
      <c r="M177" s="251"/>
      <c r="N177" s="251"/>
      <c r="O177" s="251"/>
      <c r="P177" s="251"/>
      <c r="Q177" s="251"/>
      <c r="R177" s="251"/>
      <c r="S177" s="251"/>
      <c r="T177" s="251"/>
      <c r="U177" s="251"/>
      <c r="V177" s="251"/>
      <c r="W177" s="251"/>
      <c r="X177" s="251"/>
      <c r="Y177" s="251"/>
      <c r="Z177" s="251"/>
      <c r="AA177" s="251"/>
      <c r="AB177" s="251"/>
      <c r="AC177" s="251"/>
      <c r="AD177" s="251"/>
      <c r="AE177" s="251"/>
      <c r="AF177" s="251"/>
      <c r="AG177" s="251"/>
      <c r="AH177" s="251"/>
      <c r="AI177" s="251"/>
      <c r="AJ177" s="251"/>
      <c r="AK177" s="252"/>
      <c r="AL177" s="251"/>
      <c r="AM177" s="251"/>
      <c r="AN177" s="251"/>
      <c r="AO177" s="251"/>
      <c r="AP177" s="251"/>
      <c r="AQ177" s="251"/>
      <c r="AR177" s="251"/>
      <c r="AS177" s="251"/>
      <c r="AT177" s="251"/>
      <c r="AU177" s="251"/>
      <c r="AV177" s="251"/>
      <c r="AW177" s="252"/>
      <c r="AX177" s="169"/>
      <c r="AY177" s="169"/>
      <c r="AZ177" s="169"/>
      <c r="BA177" s="169"/>
      <c r="BB177" s="169"/>
      <c r="BC177" s="169"/>
      <c r="BD177" s="169"/>
      <c r="BE177" s="169"/>
      <c r="BF177" s="169"/>
      <c r="BG177" s="169"/>
      <c r="BH177" s="169"/>
      <c r="BI177" s="169"/>
      <c r="BJ177" s="169"/>
      <c r="BK177" s="169"/>
      <c r="BL177" s="169"/>
      <c r="BM177" s="170"/>
      <c r="BN177" s="169"/>
      <c r="BO177" s="169"/>
      <c r="BP177" s="169"/>
      <c r="BQ177" s="169"/>
      <c r="BR177" s="169"/>
      <c r="BS177" s="169"/>
      <c r="BT177" s="169"/>
      <c r="BU177" s="169"/>
      <c r="BV177" s="169"/>
      <c r="BW177" s="169"/>
      <c r="BX177" s="169"/>
      <c r="BY177" s="169"/>
      <c r="BZ177" s="169"/>
      <c r="CA177" s="169"/>
      <c r="CB177" s="169"/>
      <c r="CC177" s="169"/>
      <c r="CD177" s="169"/>
      <c r="CE177" s="169"/>
      <c r="CF177" s="169"/>
      <c r="CG177" s="169"/>
      <c r="CH177" s="169"/>
      <c r="CI177" s="169"/>
      <c r="CJ177" s="169"/>
      <c r="CK177" s="169"/>
      <c r="CL177" s="169"/>
      <c r="CM177" s="169"/>
      <c r="CN177" s="169"/>
      <c r="CO177" s="170"/>
      <c r="CP177" s="169"/>
      <c r="CQ177" s="169"/>
      <c r="CR177" s="169"/>
      <c r="CS177" s="170"/>
      <c r="CT177" s="169"/>
      <c r="CU177" s="169"/>
      <c r="CV177" s="169"/>
      <c r="CW177" s="169"/>
      <c r="CX177" s="169"/>
      <c r="CY177" s="169"/>
      <c r="CZ177" s="169"/>
      <c r="DA177" s="169"/>
      <c r="DB177" s="169"/>
      <c r="DC177" s="169"/>
      <c r="DD177" s="169"/>
      <c r="DE177" s="169"/>
      <c r="DF177" s="169"/>
      <c r="DG177" s="169"/>
      <c r="DH177" s="169"/>
      <c r="DI177" s="169"/>
      <c r="DJ177" s="169"/>
      <c r="DK177" s="169"/>
      <c r="DL177" s="169"/>
      <c r="DM177" s="169"/>
      <c r="DN177" s="169"/>
      <c r="DO177" s="169"/>
      <c r="DP177" s="169"/>
      <c r="DQ177" s="169"/>
      <c r="DR177" s="169"/>
      <c r="DS177" s="169"/>
      <c r="DT177" s="169"/>
      <c r="DU177" s="170"/>
    </row>
    <row r="178" spans="1:125" s="143" customFormat="1" ht="7.5" customHeight="1" x14ac:dyDescent="0.2">
      <c r="B178" s="413"/>
      <c r="D178" s="253"/>
      <c r="E178" s="254"/>
      <c r="F178" s="255"/>
      <c r="G178" s="255"/>
      <c r="H178" s="255"/>
      <c r="I178" s="255"/>
      <c r="J178" s="255"/>
      <c r="K178" s="255"/>
      <c r="L178" s="255"/>
      <c r="M178" s="255"/>
      <c r="N178" s="255"/>
      <c r="O178" s="255"/>
      <c r="P178" s="255"/>
      <c r="Q178" s="255"/>
      <c r="R178" s="255"/>
      <c r="S178" s="255"/>
      <c r="T178" s="255"/>
      <c r="U178" s="255"/>
      <c r="V178" s="255"/>
      <c r="W178" s="255"/>
      <c r="X178" s="255"/>
      <c r="Y178" s="255"/>
      <c r="Z178" s="255"/>
      <c r="AA178" s="255"/>
      <c r="AB178" s="255"/>
      <c r="AC178" s="255"/>
      <c r="AD178" s="255"/>
      <c r="AE178" s="255"/>
      <c r="AF178" s="255"/>
      <c r="AG178" s="255"/>
      <c r="AH178" s="255"/>
      <c r="AI178" s="255"/>
      <c r="AJ178" s="255"/>
      <c r="AK178" s="255"/>
      <c r="AL178" s="255"/>
      <c r="AM178" s="255"/>
      <c r="AN178" s="255"/>
      <c r="AO178" s="255"/>
      <c r="AP178" s="255"/>
      <c r="AQ178" s="255"/>
      <c r="AR178" s="255"/>
      <c r="AS178" s="255"/>
      <c r="AT178" s="255"/>
      <c r="AU178" s="255"/>
      <c r="AV178" s="255"/>
      <c r="AW178" s="256"/>
      <c r="BM178" s="173"/>
      <c r="CO178" s="173"/>
      <c r="CS178" s="173"/>
      <c r="DU178" s="173"/>
    </row>
    <row r="179" spans="1:125" s="143" customFormat="1" x14ac:dyDescent="0.2">
      <c r="B179" s="413"/>
      <c r="D179" s="1009" t="s">
        <v>71</v>
      </c>
      <c r="E179" s="1010"/>
      <c r="F179" s="174"/>
      <c r="G179" s="174"/>
      <c r="H179" s="174"/>
      <c r="J179" s="174"/>
      <c r="K179" s="174"/>
      <c r="L179" s="174"/>
      <c r="N179" s="174"/>
      <c r="O179" s="174"/>
      <c r="AL179" s="174"/>
      <c r="AM179" s="174"/>
      <c r="AN179" s="174"/>
      <c r="AP179" s="174"/>
      <c r="AQ179" s="174"/>
      <c r="AW179" s="173"/>
      <c r="BM179" s="173"/>
      <c r="BN179" s="174"/>
      <c r="BO179" s="174"/>
      <c r="BP179" s="174"/>
      <c r="BR179" s="174"/>
      <c r="BS179" s="174"/>
      <c r="CO179" s="173"/>
      <c r="CS179" s="173"/>
      <c r="CT179" s="174"/>
      <c r="CU179" s="174"/>
      <c r="CV179" s="174"/>
      <c r="CX179" s="174"/>
      <c r="CY179" s="174"/>
      <c r="DU179" s="173"/>
    </row>
    <row r="180" spans="1:125" s="143" customFormat="1" ht="7.5" customHeight="1" x14ac:dyDescent="0.2">
      <c r="B180" s="413"/>
      <c r="D180" s="172"/>
      <c r="E180" s="144"/>
      <c r="F180" s="144"/>
      <c r="J180" s="144"/>
      <c r="N180" s="144"/>
      <c r="AL180" s="144"/>
      <c r="AP180" s="144"/>
      <c r="AW180" s="173"/>
      <c r="BM180" s="173"/>
      <c r="BN180" s="144"/>
      <c r="BR180" s="144"/>
      <c r="CO180" s="173"/>
      <c r="CS180" s="173"/>
      <c r="CT180" s="144"/>
      <c r="CX180" s="144"/>
      <c r="DU180" s="173"/>
    </row>
    <row r="181" spans="1:125" s="143" customFormat="1" ht="17.25" customHeight="1" x14ac:dyDescent="0.2">
      <c r="B181" s="413"/>
      <c r="D181" s="175"/>
      <c r="E181" s="176" t="s">
        <v>72</v>
      </c>
      <c r="F181" s="177"/>
      <c r="G181" s="178"/>
      <c r="I181" s="145"/>
      <c r="J181" s="177"/>
      <c r="K181" s="178"/>
      <c r="M181" s="145"/>
      <c r="N181" s="177"/>
      <c r="R181" s="177"/>
      <c r="T181" s="178"/>
      <c r="U181" s="178"/>
      <c r="W181" s="145"/>
      <c r="AE181" s="178"/>
      <c r="AG181" s="145"/>
      <c r="AL181" s="177"/>
      <c r="AM181" s="178"/>
      <c r="AO181" s="145"/>
      <c r="AP181" s="177"/>
      <c r="AT181" s="177"/>
      <c r="AV181" s="178"/>
      <c r="AW181" s="257"/>
      <c r="AY181" s="145"/>
      <c r="BG181" s="178"/>
      <c r="BI181" s="145"/>
      <c r="BM181" s="173"/>
      <c r="BN181" s="177"/>
      <c r="BO181" s="178"/>
      <c r="BQ181" s="145"/>
      <c r="BR181" s="177"/>
      <c r="BV181" s="177"/>
      <c r="BX181" s="178"/>
      <c r="BY181" s="178"/>
      <c r="CA181" s="145"/>
      <c r="CI181" s="178"/>
      <c r="CK181" s="145"/>
      <c r="CO181" s="173"/>
      <c r="CS181" s="173"/>
      <c r="CT181" s="177"/>
      <c r="CU181" s="178"/>
      <c r="CW181" s="145"/>
      <c r="CX181" s="177"/>
      <c r="DB181" s="177"/>
      <c r="DD181" s="178"/>
      <c r="DE181" s="178"/>
      <c r="DG181" s="145"/>
      <c r="DO181" s="178"/>
      <c r="DQ181" s="145"/>
      <c r="DU181" s="173"/>
    </row>
    <row r="182" spans="1:125" s="143" customFormat="1" ht="7.5" customHeight="1" x14ac:dyDescent="0.2">
      <c r="B182" s="413"/>
      <c r="D182" s="172"/>
      <c r="E182" s="144"/>
      <c r="F182" s="177"/>
      <c r="G182" s="178"/>
      <c r="J182" s="177"/>
      <c r="K182" s="178"/>
      <c r="N182" s="177"/>
      <c r="R182" s="177"/>
      <c r="AL182" s="177"/>
      <c r="AM182" s="178"/>
      <c r="AP182" s="177"/>
      <c r="AT182" s="177"/>
      <c r="AW182" s="173"/>
      <c r="BM182" s="173"/>
      <c r="BN182" s="177"/>
      <c r="BO182" s="178"/>
      <c r="BR182" s="177"/>
      <c r="BV182" s="177"/>
      <c r="CO182" s="173"/>
      <c r="CS182" s="173"/>
      <c r="CT182" s="177"/>
      <c r="CU182" s="178"/>
      <c r="CX182" s="177"/>
      <c r="DB182" s="177"/>
      <c r="DU182" s="173"/>
    </row>
    <row r="183" spans="1:125" s="143" customFormat="1" ht="7.5" customHeight="1" thickBot="1" x14ac:dyDescent="0.25">
      <c r="B183" s="413"/>
      <c r="D183" s="180"/>
      <c r="E183" s="181"/>
      <c r="F183" s="182"/>
      <c r="G183" s="182"/>
      <c r="H183" s="182"/>
      <c r="I183" s="182"/>
      <c r="J183" s="182"/>
      <c r="K183" s="182"/>
      <c r="L183" s="182"/>
      <c r="M183" s="182"/>
      <c r="N183" s="182"/>
      <c r="O183" s="182"/>
      <c r="P183" s="182"/>
      <c r="Q183" s="182"/>
      <c r="R183" s="182"/>
      <c r="S183" s="182"/>
      <c r="T183" s="182"/>
      <c r="U183" s="182"/>
      <c r="V183" s="182"/>
      <c r="W183" s="182"/>
      <c r="X183" s="182"/>
      <c r="Y183" s="182"/>
      <c r="Z183" s="182"/>
      <c r="AA183" s="182"/>
      <c r="AB183" s="182"/>
      <c r="AC183" s="182"/>
      <c r="AD183" s="182"/>
      <c r="AE183" s="182"/>
      <c r="AF183" s="182"/>
      <c r="AG183" s="182"/>
      <c r="AH183" s="182"/>
      <c r="AI183" s="182"/>
      <c r="AJ183" s="182"/>
      <c r="AK183" s="182"/>
      <c r="AL183" s="182"/>
      <c r="AM183" s="182"/>
      <c r="AN183" s="182"/>
      <c r="AO183" s="182"/>
      <c r="AP183" s="182"/>
      <c r="AQ183" s="182"/>
      <c r="AR183" s="182"/>
      <c r="AS183" s="182"/>
      <c r="AT183" s="182"/>
      <c r="AU183" s="182"/>
      <c r="AV183" s="182"/>
      <c r="AW183" s="183"/>
      <c r="AX183" s="182"/>
      <c r="AY183" s="182"/>
      <c r="AZ183" s="182"/>
      <c r="BA183" s="182"/>
      <c r="BB183" s="182"/>
      <c r="BC183" s="182"/>
      <c r="BD183" s="182"/>
      <c r="BE183" s="182"/>
      <c r="BF183" s="182"/>
      <c r="BG183" s="182"/>
      <c r="BH183" s="182"/>
      <c r="BI183" s="182"/>
      <c r="BJ183" s="182"/>
      <c r="BK183" s="182"/>
      <c r="BL183" s="182"/>
      <c r="BM183" s="183"/>
      <c r="BN183" s="182"/>
      <c r="BO183" s="182"/>
      <c r="BP183" s="182"/>
      <c r="BQ183" s="182"/>
      <c r="BR183" s="182"/>
      <c r="BS183" s="182"/>
      <c r="BT183" s="182"/>
      <c r="BU183" s="182"/>
      <c r="BV183" s="182"/>
      <c r="BW183" s="182"/>
      <c r="BX183" s="182"/>
      <c r="BY183" s="182"/>
      <c r="BZ183" s="182"/>
      <c r="CA183" s="182"/>
      <c r="CB183" s="182"/>
      <c r="CC183" s="182"/>
      <c r="CD183" s="182"/>
      <c r="CE183" s="182"/>
      <c r="CF183" s="182"/>
      <c r="CG183" s="182"/>
      <c r="CH183" s="182"/>
      <c r="CI183" s="182"/>
      <c r="CJ183" s="182"/>
      <c r="CK183" s="182"/>
      <c r="CL183" s="182"/>
      <c r="CM183" s="182"/>
      <c r="CN183" s="182"/>
      <c r="CO183" s="183"/>
      <c r="CP183" s="182"/>
      <c r="CQ183" s="182"/>
      <c r="CR183" s="182"/>
      <c r="CS183" s="183"/>
      <c r="CT183" s="182"/>
      <c r="CU183" s="182"/>
      <c r="CV183" s="182"/>
      <c r="CW183" s="182"/>
      <c r="CX183" s="182"/>
      <c r="CY183" s="182"/>
      <c r="CZ183" s="182"/>
      <c r="DA183" s="182"/>
      <c r="DB183" s="182"/>
      <c r="DC183" s="182"/>
      <c r="DD183" s="182"/>
      <c r="DE183" s="182"/>
      <c r="DF183" s="182"/>
      <c r="DG183" s="182"/>
      <c r="DH183" s="182"/>
      <c r="DI183" s="182"/>
      <c r="DJ183" s="182"/>
      <c r="DK183" s="182"/>
      <c r="DL183" s="182"/>
      <c r="DM183" s="182"/>
      <c r="DN183" s="182"/>
      <c r="DO183" s="182"/>
      <c r="DP183" s="182"/>
      <c r="DQ183" s="182"/>
      <c r="DR183" s="182"/>
      <c r="DS183" s="182"/>
      <c r="DT183" s="182"/>
      <c r="DU183" s="183"/>
    </row>
    <row r="184" spans="1:125" s="143" customFormat="1" x14ac:dyDescent="0.2">
      <c r="B184" s="413"/>
      <c r="E184" s="179"/>
      <c r="F184" s="177"/>
      <c r="G184" s="178"/>
      <c r="I184" s="145"/>
      <c r="J184" s="177"/>
      <c r="K184" s="178"/>
      <c r="M184" s="145"/>
      <c r="N184" s="177"/>
      <c r="R184" s="177"/>
      <c r="U184" s="178"/>
      <c r="W184" s="145"/>
      <c r="AE184" s="178"/>
      <c r="AG184" s="145"/>
      <c r="AL184" s="177"/>
      <c r="AM184" s="178"/>
      <c r="AO184" s="145"/>
      <c r="AP184" s="177"/>
      <c r="AT184" s="177"/>
      <c r="AW184" s="178"/>
      <c r="AY184" s="145"/>
      <c r="BG184" s="178"/>
      <c r="BI184" s="145"/>
      <c r="BN184" s="177"/>
      <c r="BO184" s="178"/>
      <c r="BQ184" s="145"/>
      <c r="BR184" s="177"/>
      <c r="BV184" s="177"/>
      <c r="BY184" s="178"/>
      <c r="CA184" s="145"/>
      <c r="CI184" s="178"/>
      <c r="CK184" s="145"/>
      <c r="CT184" s="177"/>
      <c r="CU184" s="178"/>
      <c r="CW184" s="145"/>
      <c r="CX184" s="177"/>
      <c r="DB184" s="177"/>
      <c r="DE184" s="178"/>
      <c r="DG184" s="145"/>
      <c r="DO184" s="178"/>
      <c r="DQ184" s="145"/>
    </row>
    <row r="185" spans="1:125" s="143" customFormat="1" ht="7.5" customHeight="1" x14ac:dyDescent="0.2">
      <c r="B185" s="413"/>
      <c r="E185" s="144"/>
    </row>
    <row r="186" spans="1:125" s="143" customFormat="1" x14ac:dyDescent="0.2">
      <c r="B186" s="413"/>
      <c r="E186" s="179"/>
      <c r="F186" s="177"/>
      <c r="G186" s="178"/>
      <c r="I186" s="179"/>
      <c r="J186" s="177"/>
      <c r="K186" s="178"/>
      <c r="M186" s="1000"/>
      <c r="N186" s="1000"/>
      <c r="O186" s="1000"/>
      <c r="P186" s="1000"/>
      <c r="Q186" s="1000"/>
      <c r="R186" s="1000"/>
      <c r="S186" s="1000"/>
      <c r="T186" s="1000"/>
      <c r="U186" s="178"/>
      <c r="W186" s="145"/>
      <c r="AE186" s="178"/>
      <c r="AG186" s="145"/>
      <c r="AL186" s="177"/>
      <c r="AM186" s="178"/>
      <c r="AO186" s="1000"/>
      <c r="AP186" s="1000"/>
      <c r="AQ186" s="1000"/>
      <c r="AR186" s="1000"/>
      <c r="AS186" s="1000"/>
      <c r="AT186" s="1000"/>
      <c r="AU186" s="1000"/>
      <c r="AV186" s="1000"/>
      <c r="AW186" s="178"/>
      <c r="AY186" s="145"/>
      <c r="BG186" s="178"/>
      <c r="BI186" s="145"/>
      <c r="BN186" s="177"/>
      <c r="BO186" s="178"/>
      <c r="BQ186" s="1000"/>
      <c r="BR186" s="1000"/>
      <c r="BS186" s="1000"/>
      <c r="BT186" s="1000"/>
      <c r="BU186" s="1000"/>
      <c r="BV186" s="1000"/>
      <c r="BW186" s="1000"/>
      <c r="BX186" s="1000"/>
      <c r="BY186" s="178"/>
      <c r="CA186" s="145"/>
      <c r="CI186" s="178"/>
      <c r="CK186" s="145"/>
      <c r="CT186" s="177"/>
      <c r="CU186" s="178"/>
      <c r="CW186" s="1000"/>
      <c r="CX186" s="1000"/>
      <c r="CY186" s="1000"/>
      <c r="CZ186" s="1000"/>
      <c r="DA186" s="1000"/>
      <c r="DB186" s="1000"/>
      <c r="DC186" s="1000"/>
      <c r="DD186" s="1000"/>
      <c r="DE186" s="178"/>
      <c r="DG186" s="145"/>
      <c r="DO186" s="178"/>
      <c r="DQ186" s="145"/>
    </row>
    <row r="187" spans="1:125" s="143" customFormat="1" x14ac:dyDescent="0.2">
      <c r="B187" s="413"/>
      <c r="E187" s="179"/>
      <c r="F187" s="177"/>
      <c r="G187" s="178"/>
      <c r="I187" s="179"/>
      <c r="J187" s="177"/>
      <c r="K187" s="178"/>
      <c r="M187" s="1000"/>
      <c r="N187" s="1000"/>
      <c r="O187" s="1000"/>
      <c r="P187" s="1000"/>
      <c r="Q187" s="1000"/>
      <c r="R187" s="1000"/>
      <c r="S187" s="1000"/>
      <c r="T187" s="1000"/>
      <c r="U187" s="178"/>
      <c r="W187" s="145"/>
      <c r="AD187" s="178"/>
      <c r="AF187" s="145"/>
      <c r="AK187" s="178"/>
      <c r="AL187" s="177"/>
      <c r="AM187" s="178"/>
      <c r="AO187" s="1000"/>
      <c r="AP187" s="1000"/>
      <c r="AQ187" s="1000"/>
      <c r="AR187" s="1000"/>
      <c r="AS187" s="1000"/>
      <c r="AT187" s="1000"/>
      <c r="AU187" s="1000"/>
      <c r="AV187" s="1000"/>
      <c r="AW187" s="178"/>
      <c r="AY187" s="145"/>
      <c r="BF187" s="178"/>
      <c r="BH187" s="145"/>
      <c r="BM187" s="178"/>
      <c r="BN187" s="177"/>
      <c r="BO187" s="178"/>
      <c r="BQ187" s="1000"/>
      <c r="BR187" s="1000"/>
      <c r="BS187" s="1000"/>
      <c r="BT187" s="1000"/>
      <c r="BU187" s="1000"/>
      <c r="BV187" s="1000"/>
      <c r="BW187" s="1000"/>
      <c r="BX187" s="1000"/>
      <c r="BY187" s="178"/>
      <c r="CA187" s="145"/>
      <c r="CH187" s="178"/>
      <c r="CJ187" s="145"/>
      <c r="CO187" s="178"/>
      <c r="CS187" s="178"/>
      <c r="CT187" s="177"/>
      <c r="CU187" s="178"/>
      <c r="CW187" s="1000"/>
      <c r="CX187" s="1000"/>
      <c r="CY187" s="1000"/>
      <c r="CZ187" s="1000"/>
      <c r="DA187" s="1000"/>
      <c r="DB187" s="1000"/>
      <c r="DC187" s="1000"/>
      <c r="DD187" s="1000"/>
      <c r="DE187" s="178"/>
      <c r="DG187" s="145"/>
      <c r="DN187" s="178"/>
      <c r="DP187" s="145"/>
      <c r="DU187" s="178"/>
    </row>
    <row r="188" spans="1:125" s="143" customFormat="1" ht="6" customHeight="1" thickBot="1" x14ac:dyDescent="0.25">
      <c r="B188" s="413"/>
      <c r="D188" s="182"/>
      <c r="E188" s="181"/>
      <c r="F188" s="182"/>
      <c r="G188" s="182"/>
      <c r="H188" s="182"/>
      <c r="I188" s="182"/>
      <c r="J188" s="182"/>
      <c r="K188" s="182"/>
      <c r="L188" s="182"/>
      <c r="M188" s="182"/>
      <c r="N188" s="182"/>
      <c r="O188" s="182"/>
      <c r="P188" s="182"/>
      <c r="Q188" s="182"/>
      <c r="R188" s="182"/>
      <c r="S188" s="182"/>
      <c r="T188" s="182"/>
      <c r="U188" s="182"/>
      <c r="V188" s="182"/>
      <c r="W188" s="182"/>
      <c r="X188" s="182"/>
      <c r="Y188" s="182"/>
      <c r="Z188" s="182"/>
      <c r="AA188" s="182"/>
      <c r="AB188" s="182"/>
      <c r="AC188" s="182"/>
      <c r="AD188" s="182"/>
      <c r="AE188" s="182"/>
      <c r="AF188" s="182"/>
      <c r="AG188" s="182"/>
      <c r="AH188" s="182"/>
      <c r="AI188" s="182"/>
      <c r="AJ188" s="182"/>
      <c r="AK188" s="182"/>
      <c r="AL188" s="182"/>
      <c r="AM188" s="182"/>
      <c r="AN188" s="182"/>
      <c r="AO188" s="182"/>
      <c r="AP188" s="182"/>
      <c r="AQ188" s="182"/>
      <c r="AR188" s="182"/>
      <c r="AS188" s="182"/>
      <c r="AT188" s="182"/>
      <c r="AU188" s="182"/>
      <c r="AV188" s="182"/>
      <c r="AW188" s="182"/>
      <c r="AX188" s="182"/>
      <c r="AY188" s="182"/>
      <c r="AZ188" s="182"/>
      <c r="BA188" s="182"/>
      <c r="BB188" s="182"/>
      <c r="BC188" s="182"/>
      <c r="BD188" s="182"/>
      <c r="BE188" s="182"/>
      <c r="BF188" s="182"/>
      <c r="BG188" s="182"/>
      <c r="BH188" s="182"/>
      <c r="BI188" s="182"/>
      <c r="BJ188" s="182"/>
      <c r="BK188" s="182"/>
      <c r="BL188" s="182"/>
      <c r="BM188" s="182"/>
      <c r="BN188" s="182"/>
      <c r="BO188" s="182"/>
      <c r="BP188" s="182"/>
      <c r="BQ188" s="182"/>
      <c r="BR188" s="182"/>
      <c r="BS188" s="182"/>
      <c r="BT188" s="182"/>
      <c r="BU188" s="182"/>
      <c r="BV188" s="182"/>
      <c r="BW188" s="182"/>
      <c r="BX188" s="182"/>
      <c r="BY188" s="182"/>
      <c r="BZ188" s="182"/>
      <c r="CA188" s="182"/>
      <c r="CB188" s="182"/>
      <c r="CC188" s="182"/>
      <c r="CD188" s="182"/>
      <c r="CE188" s="182"/>
      <c r="CF188" s="182"/>
      <c r="CG188" s="182"/>
      <c r="CH188" s="182"/>
      <c r="CI188" s="182"/>
      <c r="CJ188" s="182"/>
      <c r="CK188" s="182"/>
      <c r="CL188" s="182"/>
      <c r="CM188" s="182"/>
      <c r="CN188" s="182"/>
      <c r="CO188" s="182"/>
      <c r="CP188" s="182"/>
      <c r="CQ188" s="182"/>
      <c r="CR188" s="182"/>
      <c r="CS188" s="182"/>
      <c r="CT188" s="182"/>
      <c r="CU188" s="182"/>
      <c r="CV188" s="182"/>
      <c r="CW188" s="182"/>
      <c r="CX188" s="182"/>
      <c r="CY188" s="182"/>
      <c r="CZ188" s="182"/>
      <c r="DA188" s="182"/>
      <c r="DB188" s="182"/>
      <c r="DC188" s="182"/>
      <c r="DD188" s="182"/>
      <c r="DE188" s="182"/>
      <c r="DF188" s="182"/>
      <c r="DG188" s="182"/>
      <c r="DH188" s="182"/>
      <c r="DI188" s="182"/>
      <c r="DJ188" s="182"/>
      <c r="DK188" s="182"/>
      <c r="DL188" s="182"/>
      <c r="DM188" s="182"/>
      <c r="DN188" s="182"/>
      <c r="DO188" s="182"/>
      <c r="DP188" s="182"/>
      <c r="DQ188" s="182"/>
      <c r="DR188" s="182"/>
      <c r="DS188" s="182"/>
      <c r="DT188" s="182"/>
      <c r="DU188" s="182"/>
    </row>
    <row r="189" spans="1:125" s="143" customFormat="1" x14ac:dyDescent="0.2">
      <c r="B189" s="413"/>
      <c r="E189" s="144"/>
    </row>
    <row r="190" spans="1:125" s="143" customFormat="1" x14ac:dyDescent="0.2">
      <c r="B190" s="413"/>
      <c r="E190" s="144"/>
    </row>
    <row r="191" spans="1:125" s="143" customFormat="1" x14ac:dyDescent="0.2">
      <c r="B191" s="413"/>
      <c r="E191" s="144"/>
    </row>
  </sheetData>
  <mergeCells count="2410">
    <mergeCell ref="BV104:BY104"/>
    <mergeCell ref="BZ104:CC104"/>
    <mergeCell ref="CD104:CG104"/>
    <mergeCell ref="CH104:CK104"/>
    <mergeCell ref="CL104:CO104"/>
    <mergeCell ref="CP104:CS104"/>
    <mergeCell ref="CT104:CW104"/>
    <mergeCell ref="CX104:DA104"/>
    <mergeCell ref="DB104:DE104"/>
    <mergeCell ref="DF104:DI104"/>
    <mergeCell ref="DJ104:DM104"/>
    <mergeCell ref="DN104:DQ104"/>
    <mergeCell ref="DR104:DU104"/>
    <mergeCell ref="F104:I104"/>
    <mergeCell ref="J104:M104"/>
    <mergeCell ref="N104:Q104"/>
    <mergeCell ref="R104:U104"/>
    <mergeCell ref="V104:Y104"/>
    <mergeCell ref="Z104:AC104"/>
    <mergeCell ref="AD104:AG104"/>
    <mergeCell ref="AH104:AK104"/>
    <mergeCell ref="AL104:AO104"/>
    <mergeCell ref="AP104:AS104"/>
    <mergeCell ref="AT104:AW104"/>
    <mergeCell ref="AX104:BA104"/>
    <mergeCell ref="BB104:BE104"/>
    <mergeCell ref="BF104:BI104"/>
    <mergeCell ref="BJ104:BM104"/>
    <mergeCell ref="BN104:BQ104"/>
    <mergeCell ref="BR104:BU104"/>
    <mergeCell ref="D179:E179"/>
    <mergeCell ref="BV176:BY176"/>
    <mergeCell ref="BZ176:CC176"/>
    <mergeCell ref="CD176:CG176"/>
    <mergeCell ref="CH176:CK176"/>
    <mergeCell ref="CL176:CO176"/>
    <mergeCell ref="CP176:CS176"/>
    <mergeCell ref="AX176:BA176"/>
    <mergeCell ref="BB176:BE176"/>
    <mergeCell ref="BF176:BI176"/>
    <mergeCell ref="BJ176:BM176"/>
    <mergeCell ref="BN176:BQ176"/>
    <mergeCell ref="BR176:BU176"/>
    <mergeCell ref="Z176:AC176"/>
    <mergeCell ref="AD176:AG176"/>
    <mergeCell ref="AH176:AK176"/>
    <mergeCell ref="AL176:AO176"/>
    <mergeCell ref="AP176:AS176"/>
    <mergeCell ref="AT176:AW176"/>
    <mergeCell ref="F176:I176"/>
    <mergeCell ref="J176:M176"/>
    <mergeCell ref="N176:Q176"/>
    <mergeCell ref="R176:U176"/>
    <mergeCell ref="V176:Y176"/>
    <mergeCell ref="CL174:CO174"/>
    <mergeCell ref="CP174:CS174"/>
    <mergeCell ref="AX174:BA174"/>
    <mergeCell ref="BB174:BE174"/>
    <mergeCell ref="BF174:BI174"/>
    <mergeCell ref="BJ174:BM174"/>
    <mergeCell ref="BN174:BQ174"/>
    <mergeCell ref="BR174:BU174"/>
    <mergeCell ref="Z174:AC174"/>
    <mergeCell ref="AD174:AG174"/>
    <mergeCell ref="AH174:AK174"/>
    <mergeCell ref="AL174:AO174"/>
    <mergeCell ref="AP174:AS174"/>
    <mergeCell ref="AT174:AW174"/>
    <mergeCell ref="M186:T187"/>
    <mergeCell ref="AO186:AV187"/>
    <mergeCell ref="BQ186:BX187"/>
    <mergeCell ref="F174:I174"/>
    <mergeCell ref="J174:M174"/>
    <mergeCell ref="N174:Q174"/>
    <mergeCell ref="R174:U174"/>
    <mergeCell ref="V174:Y174"/>
    <mergeCell ref="BV172:BY172"/>
    <mergeCell ref="BZ172:CC172"/>
    <mergeCell ref="CD172:CG172"/>
    <mergeCell ref="CH172:CK172"/>
    <mergeCell ref="CL172:CO172"/>
    <mergeCell ref="CP172:CS172"/>
    <mergeCell ref="AX172:BA172"/>
    <mergeCell ref="BB172:BE172"/>
    <mergeCell ref="BF172:BI172"/>
    <mergeCell ref="BJ172:BM172"/>
    <mergeCell ref="BN172:BQ172"/>
    <mergeCell ref="BR172:BU172"/>
    <mergeCell ref="Z172:AC172"/>
    <mergeCell ref="AD172:AG172"/>
    <mergeCell ref="AH172:AK172"/>
    <mergeCell ref="AL172:AO172"/>
    <mergeCell ref="AP172:AS172"/>
    <mergeCell ref="AT172:AW172"/>
    <mergeCell ref="F172:I172"/>
    <mergeCell ref="J172:M172"/>
    <mergeCell ref="N172:Q172"/>
    <mergeCell ref="R172:U172"/>
    <mergeCell ref="V172:Y172"/>
    <mergeCell ref="BV174:BY174"/>
    <mergeCell ref="BZ174:CC174"/>
    <mergeCell ref="CD174:CG174"/>
    <mergeCell ref="CH174:CK174"/>
    <mergeCell ref="AD168:AG168"/>
    <mergeCell ref="AH168:AK168"/>
    <mergeCell ref="AL168:AO168"/>
    <mergeCell ref="AP168:AS168"/>
    <mergeCell ref="AT168:AW168"/>
    <mergeCell ref="F168:I168"/>
    <mergeCell ref="J168:M168"/>
    <mergeCell ref="N168:Q168"/>
    <mergeCell ref="R168:U168"/>
    <mergeCell ref="V168:Y168"/>
    <mergeCell ref="BV170:BY170"/>
    <mergeCell ref="BZ170:CC170"/>
    <mergeCell ref="CD170:CG170"/>
    <mergeCell ref="CH170:CK170"/>
    <mergeCell ref="CL170:CO170"/>
    <mergeCell ref="CP170:CS170"/>
    <mergeCell ref="AX170:BA170"/>
    <mergeCell ref="BB170:BE170"/>
    <mergeCell ref="BF170:BI170"/>
    <mergeCell ref="BJ170:BM170"/>
    <mergeCell ref="BN170:BQ170"/>
    <mergeCell ref="BR170:BU170"/>
    <mergeCell ref="Z170:AC170"/>
    <mergeCell ref="AD170:AG170"/>
    <mergeCell ref="AH170:AK170"/>
    <mergeCell ref="AL170:AO170"/>
    <mergeCell ref="AP170:AS170"/>
    <mergeCell ref="AT170:AW170"/>
    <mergeCell ref="CL166:CO166"/>
    <mergeCell ref="CP166:CS166"/>
    <mergeCell ref="AX166:BA166"/>
    <mergeCell ref="BB166:BE166"/>
    <mergeCell ref="BF166:BI166"/>
    <mergeCell ref="BJ166:BM166"/>
    <mergeCell ref="BN166:BQ166"/>
    <mergeCell ref="BR166:BU166"/>
    <mergeCell ref="Z166:AC166"/>
    <mergeCell ref="AD166:AG166"/>
    <mergeCell ref="AH166:AK166"/>
    <mergeCell ref="AL166:AO166"/>
    <mergeCell ref="AP166:AS166"/>
    <mergeCell ref="AT166:AW166"/>
    <mergeCell ref="F170:I170"/>
    <mergeCell ref="J170:M170"/>
    <mergeCell ref="N170:Q170"/>
    <mergeCell ref="R170:U170"/>
    <mergeCell ref="V170:Y170"/>
    <mergeCell ref="BV168:BY168"/>
    <mergeCell ref="BZ168:CC168"/>
    <mergeCell ref="CD168:CG168"/>
    <mergeCell ref="CH168:CK168"/>
    <mergeCell ref="CL168:CO168"/>
    <mergeCell ref="CP168:CS168"/>
    <mergeCell ref="AX168:BA168"/>
    <mergeCell ref="BB168:BE168"/>
    <mergeCell ref="BF168:BI168"/>
    <mergeCell ref="BJ168:BM168"/>
    <mergeCell ref="BN168:BQ168"/>
    <mergeCell ref="BR168:BU168"/>
    <mergeCell ref="Z168:AC168"/>
    <mergeCell ref="F166:I166"/>
    <mergeCell ref="J166:M166"/>
    <mergeCell ref="N166:Q166"/>
    <mergeCell ref="R166:U166"/>
    <mergeCell ref="V166:Y166"/>
    <mergeCell ref="BV164:BY164"/>
    <mergeCell ref="BZ164:CC164"/>
    <mergeCell ref="CD164:CG164"/>
    <mergeCell ref="CH164:CK164"/>
    <mergeCell ref="CL164:CO164"/>
    <mergeCell ref="CP164:CS164"/>
    <mergeCell ref="AX164:BA164"/>
    <mergeCell ref="BB164:BE164"/>
    <mergeCell ref="BF164:BI164"/>
    <mergeCell ref="BJ164:BM164"/>
    <mergeCell ref="BN164:BQ164"/>
    <mergeCell ref="BR164:BU164"/>
    <mergeCell ref="Z164:AC164"/>
    <mergeCell ref="AD164:AG164"/>
    <mergeCell ref="AH164:AK164"/>
    <mergeCell ref="AL164:AO164"/>
    <mergeCell ref="AP164:AS164"/>
    <mergeCell ref="AT164:AW164"/>
    <mergeCell ref="F164:I164"/>
    <mergeCell ref="J164:M164"/>
    <mergeCell ref="N164:Q164"/>
    <mergeCell ref="R164:U164"/>
    <mergeCell ref="V164:Y164"/>
    <mergeCell ref="BV166:BY166"/>
    <mergeCell ref="BZ166:CC166"/>
    <mergeCell ref="CD166:CG166"/>
    <mergeCell ref="CH166:CK166"/>
    <mergeCell ref="AD157:AG157"/>
    <mergeCell ref="AH157:AK157"/>
    <mergeCell ref="AL157:AO157"/>
    <mergeCell ref="AP157:AS157"/>
    <mergeCell ref="AT157:AW157"/>
    <mergeCell ref="F157:I157"/>
    <mergeCell ref="J157:M157"/>
    <mergeCell ref="N157:Q157"/>
    <mergeCell ref="R157:U157"/>
    <mergeCell ref="V157:Y157"/>
    <mergeCell ref="BV162:BY162"/>
    <mergeCell ref="BZ162:CC162"/>
    <mergeCell ref="CD162:CG162"/>
    <mergeCell ref="CH162:CK162"/>
    <mergeCell ref="CL162:CO162"/>
    <mergeCell ref="CP162:CS162"/>
    <mergeCell ref="AX162:BA162"/>
    <mergeCell ref="BB162:BE162"/>
    <mergeCell ref="BF162:BI162"/>
    <mergeCell ref="BJ162:BM162"/>
    <mergeCell ref="BN162:BQ162"/>
    <mergeCell ref="BR162:BU162"/>
    <mergeCell ref="Z162:AC162"/>
    <mergeCell ref="AD162:AG162"/>
    <mergeCell ref="AH162:AK162"/>
    <mergeCell ref="AL162:AO162"/>
    <mergeCell ref="AP162:AS162"/>
    <mergeCell ref="AT162:AW162"/>
    <mergeCell ref="CH159:CK159"/>
    <mergeCell ref="CL159:CO159"/>
    <mergeCell ref="CP159:CS159"/>
    <mergeCell ref="CL146:CO146"/>
    <mergeCell ref="CP146:CS146"/>
    <mergeCell ref="AX146:BA146"/>
    <mergeCell ref="BB146:BE146"/>
    <mergeCell ref="BF146:BI146"/>
    <mergeCell ref="BJ146:BM146"/>
    <mergeCell ref="BN146:BQ146"/>
    <mergeCell ref="BR146:BU146"/>
    <mergeCell ref="Z146:AC146"/>
    <mergeCell ref="AD146:AG146"/>
    <mergeCell ref="AH146:AK146"/>
    <mergeCell ref="AL146:AO146"/>
    <mergeCell ref="AP146:AS146"/>
    <mergeCell ref="AT146:AW146"/>
    <mergeCell ref="F162:I162"/>
    <mergeCell ref="J162:M162"/>
    <mergeCell ref="N162:Q162"/>
    <mergeCell ref="R162:U162"/>
    <mergeCell ref="V162:Y162"/>
    <mergeCell ref="BV157:BY157"/>
    <mergeCell ref="BZ157:CC157"/>
    <mergeCell ref="CD157:CG157"/>
    <mergeCell ref="CH157:CK157"/>
    <mergeCell ref="CL157:CO157"/>
    <mergeCell ref="CP157:CS157"/>
    <mergeCell ref="AX157:BA157"/>
    <mergeCell ref="BB157:BE157"/>
    <mergeCell ref="BF157:BI157"/>
    <mergeCell ref="BJ157:BM157"/>
    <mergeCell ref="BN157:BQ157"/>
    <mergeCell ref="BR157:BU157"/>
    <mergeCell ref="Z157:AC157"/>
    <mergeCell ref="F146:I146"/>
    <mergeCell ref="J146:M146"/>
    <mergeCell ref="N146:Q146"/>
    <mergeCell ref="R146:U146"/>
    <mergeCell ref="V146:Y146"/>
    <mergeCell ref="BV143:BY143"/>
    <mergeCell ref="BZ143:CC143"/>
    <mergeCell ref="CD143:CG143"/>
    <mergeCell ref="CH143:CK143"/>
    <mergeCell ref="CL143:CO143"/>
    <mergeCell ref="CP143:CS143"/>
    <mergeCell ref="AX143:BA143"/>
    <mergeCell ref="BB143:BE143"/>
    <mergeCell ref="BF143:BI143"/>
    <mergeCell ref="BJ143:BM143"/>
    <mergeCell ref="BN143:BQ143"/>
    <mergeCell ref="BR143:BU143"/>
    <mergeCell ref="Z143:AC143"/>
    <mergeCell ref="AD143:AG143"/>
    <mergeCell ref="AH143:AK143"/>
    <mergeCell ref="AL143:AO143"/>
    <mergeCell ref="AP143:AS143"/>
    <mergeCell ref="AT143:AW143"/>
    <mergeCell ref="F143:I143"/>
    <mergeCell ref="J143:M143"/>
    <mergeCell ref="N143:Q143"/>
    <mergeCell ref="R143:U143"/>
    <mergeCell ref="V143:Y143"/>
    <mergeCell ref="BV146:BY146"/>
    <mergeCell ref="BZ146:CC146"/>
    <mergeCell ref="CD146:CG146"/>
    <mergeCell ref="CH146:CK146"/>
    <mergeCell ref="AD138:AG138"/>
    <mergeCell ref="AH138:AK138"/>
    <mergeCell ref="AL138:AO138"/>
    <mergeCell ref="AP138:AS138"/>
    <mergeCell ref="AT138:AW138"/>
    <mergeCell ref="F138:I138"/>
    <mergeCell ref="J138:M138"/>
    <mergeCell ref="N138:Q138"/>
    <mergeCell ref="R138:U138"/>
    <mergeCell ref="V138:Y138"/>
    <mergeCell ref="BV140:BY140"/>
    <mergeCell ref="BZ140:CC140"/>
    <mergeCell ref="CD140:CG140"/>
    <mergeCell ref="CH140:CK140"/>
    <mergeCell ref="CL140:CO140"/>
    <mergeCell ref="CP140:CS140"/>
    <mergeCell ref="AX140:BA140"/>
    <mergeCell ref="BB140:BE140"/>
    <mergeCell ref="BF140:BI140"/>
    <mergeCell ref="BJ140:BM140"/>
    <mergeCell ref="BN140:BQ140"/>
    <mergeCell ref="BR140:BU140"/>
    <mergeCell ref="Z140:AC140"/>
    <mergeCell ref="AD140:AG140"/>
    <mergeCell ref="AH140:AK140"/>
    <mergeCell ref="AL140:AO140"/>
    <mergeCell ref="AP140:AS140"/>
    <mergeCell ref="AT140:AW140"/>
    <mergeCell ref="CL136:CO136"/>
    <mergeCell ref="CP136:CS136"/>
    <mergeCell ref="AX136:BA136"/>
    <mergeCell ref="BB136:BE136"/>
    <mergeCell ref="BF136:BI136"/>
    <mergeCell ref="BJ136:BM136"/>
    <mergeCell ref="BN136:BQ136"/>
    <mergeCell ref="BR136:BU136"/>
    <mergeCell ref="Z136:AC136"/>
    <mergeCell ref="AD136:AG136"/>
    <mergeCell ref="AH136:AK136"/>
    <mergeCell ref="AL136:AO136"/>
    <mergeCell ref="AP136:AS136"/>
    <mergeCell ref="AT136:AW136"/>
    <mergeCell ref="F140:I140"/>
    <mergeCell ref="J140:M140"/>
    <mergeCell ref="N140:Q140"/>
    <mergeCell ref="R140:U140"/>
    <mergeCell ref="V140:Y140"/>
    <mergeCell ref="BV138:BY138"/>
    <mergeCell ref="BZ138:CC138"/>
    <mergeCell ref="CD138:CG138"/>
    <mergeCell ref="CH138:CK138"/>
    <mergeCell ref="CL138:CO138"/>
    <mergeCell ref="CP138:CS138"/>
    <mergeCell ref="AX138:BA138"/>
    <mergeCell ref="BB138:BE138"/>
    <mergeCell ref="BF138:BI138"/>
    <mergeCell ref="BJ138:BM138"/>
    <mergeCell ref="BN138:BQ138"/>
    <mergeCell ref="BR138:BU138"/>
    <mergeCell ref="Z138:AC138"/>
    <mergeCell ref="F136:I136"/>
    <mergeCell ref="J136:M136"/>
    <mergeCell ref="N136:Q136"/>
    <mergeCell ref="R136:U136"/>
    <mergeCell ref="V136:Y136"/>
    <mergeCell ref="BV133:BY133"/>
    <mergeCell ref="BZ133:CC133"/>
    <mergeCell ref="CD133:CG133"/>
    <mergeCell ref="CH133:CK133"/>
    <mergeCell ref="CL133:CO133"/>
    <mergeCell ref="CP133:CS133"/>
    <mergeCell ref="AX133:BA133"/>
    <mergeCell ref="BB133:BE133"/>
    <mergeCell ref="BF133:BI133"/>
    <mergeCell ref="BJ133:BM133"/>
    <mergeCell ref="BN133:BQ133"/>
    <mergeCell ref="BR133:BU133"/>
    <mergeCell ref="Z133:AC133"/>
    <mergeCell ref="AD133:AG133"/>
    <mergeCell ref="AH133:AK133"/>
    <mergeCell ref="AL133:AO133"/>
    <mergeCell ref="AP133:AS133"/>
    <mergeCell ref="AT133:AW133"/>
    <mergeCell ref="F133:I133"/>
    <mergeCell ref="J133:M133"/>
    <mergeCell ref="N133:Q133"/>
    <mergeCell ref="R133:U133"/>
    <mergeCell ref="V133:Y133"/>
    <mergeCell ref="BV136:BY136"/>
    <mergeCell ref="BZ136:CC136"/>
    <mergeCell ref="CD136:CG136"/>
    <mergeCell ref="CH136:CK136"/>
    <mergeCell ref="AD129:AG129"/>
    <mergeCell ref="AH129:AK129"/>
    <mergeCell ref="AL129:AO129"/>
    <mergeCell ref="AP129:AS129"/>
    <mergeCell ref="AT129:AW129"/>
    <mergeCell ref="F129:I129"/>
    <mergeCell ref="J129:M129"/>
    <mergeCell ref="N129:Q129"/>
    <mergeCell ref="R129:U129"/>
    <mergeCell ref="V129:Y129"/>
    <mergeCell ref="BV131:BY131"/>
    <mergeCell ref="BZ131:CC131"/>
    <mergeCell ref="CD131:CG131"/>
    <mergeCell ref="CH131:CK131"/>
    <mergeCell ref="CL131:CO131"/>
    <mergeCell ref="CP131:CS131"/>
    <mergeCell ref="AX131:BA131"/>
    <mergeCell ref="BB131:BE131"/>
    <mergeCell ref="BF131:BI131"/>
    <mergeCell ref="BJ131:BM131"/>
    <mergeCell ref="BN131:BQ131"/>
    <mergeCell ref="BR131:BU131"/>
    <mergeCell ref="Z131:AC131"/>
    <mergeCell ref="AD131:AG131"/>
    <mergeCell ref="AH131:AK131"/>
    <mergeCell ref="AL131:AO131"/>
    <mergeCell ref="AP131:AS131"/>
    <mergeCell ref="AT131:AW131"/>
    <mergeCell ref="CL127:CO127"/>
    <mergeCell ref="CP127:CS127"/>
    <mergeCell ref="AX127:BA127"/>
    <mergeCell ref="BB127:BE127"/>
    <mergeCell ref="BF127:BI127"/>
    <mergeCell ref="BJ127:BM127"/>
    <mergeCell ref="BN127:BQ127"/>
    <mergeCell ref="BR127:BU127"/>
    <mergeCell ref="Z127:AC127"/>
    <mergeCell ref="AD127:AG127"/>
    <mergeCell ref="AH127:AK127"/>
    <mergeCell ref="AL127:AO127"/>
    <mergeCell ref="AP127:AS127"/>
    <mergeCell ref="AT127:AW127"/>
    <mergeCell ref="F131:I131"/>
    <mergeCell ref="J131:M131"/>
    <mergeCell ref="N131:Q131"/>
    <mergeCell ref="R131:U131"/>
    <mergeCell ref="V131:Y131"/>
    <mergeCell ref="BV129:BY129"/>
    <mergeCell ref="BZ129:CC129"/>
    <mergeCell ref="CD129:CG129"/>
    <mergeCell ref="CH129:CK129"/>
    <mergeCell ref="CL129:CO129"/>
    <mergeCell ref="CP129:CS129"/>
    <mergeCell ref="AX129:BA129"/>
    <mergeCell ref="BB129:BE129"/>
    <mergeCell ref="BF129:BI129"/>
    <mergeCell ref="BJ129:BM129"/>
    <mergeCell ref="BN129:BQ129"/>
    <mergeCell ref="BR129:BU129"/>
    <mergeCell ref="Z129:AC129"/>
    <mergeCell ref="F127:I127"/>
    <mergeCell ref="J127:M127"/>
    <mergeCell ref="N127:Q127"/>
    <mergeCell ref="R127:U127"/>
    <mergeCell ref="V127:Y127"/>
    <mergeCell ref="BV125:BY125"/>
    <mergeCell ref="BZ125:CC125"/>
    <mergeCell ref="CD125:CG125"/>
    <mergeCell ref="CH125:CK125"/>
    <mergeCell ref="CL125:CO125"/>
    <mergeCell ref="CP125:CS125"/>
    <mergeCell ref="AX125:BA125"/>
    <mergeCell ref="BB125:BE125"/>
    <mergeCell ref="BF125:BI125"/>
    <mergeCell ref="BJ125:BM125"/>
    <mergeCell ref="BN125:BQ125"/>
    <mergeCell ref="BR125:BU125"/>
    <mergeCell ref="Z125:AC125"/>
    <mergeCell ref="AD125:AG125"/>
    <mergeCell ref="AH125:AK125"/>
    <mergeCell ref="AL125:AO125"/>
    <mergeCell ref="AP125:AS125"/>
    <mergeCell ref="AT125:AW125"/>
    <mergeCell ref="F125:I125"/>
    <mergeCell ref="J125:M125"/>
    <mergeCell ref="N125:Q125"/>
    <mergeCell ref="R125:U125"/>
    <mergeCell ref="V125:Y125"/>
    <mergeCell ref="BV127:BY127"/>
    <mergeCell ref="BZ127:CC127"/>
    <mergeCell ref="CD127:CG127"/>
    <mergeCell ref="CH127:CK127"/>
    <mergeCell ref="AD121:AG121"/>
    <mergeCell ref="AH121:AK121"/>
    <mergeCell ref="AL121:AO121"/>
    <mergeCell ref="AP121:AS121"/>
    <mergeCell ref="AT121:AW121"/>
    <mergeCell ref="F121:I121"/>
    <mergeCell ref="J121:M121"/>
    <mergeCell ref="N121:Q121"/>
    <mergeCell ref="R121:U121"/>
    <mergeCell ref="V121:Y121"/>
    <mergeCell ref="BV123:BY123"/>
    <mergeCell ref="BZ123:CC123"/>
    <mergeCell ref="CD123:CG123"/>
    <mergeCell ref="CH123:CK123"/>
    <mergeCell ref="CL123:CO123"/>
    <mergeCell ref="CP123:CS123"/>
    <mergeCell ref="AX123:BA123"/>
    <mergeCell ref="BB123:BE123"/>
    <mergeCell ref="BF123:BI123"/>
    <mergeCell ref="BJ123:BM123"/>
    <mergeCell ref="BN123:BQ123"/>
    <mergeCell ref="BR123:BU123"/>
    <mergeCell ref="Z123:AC123"/>
    <mergeCell ref="AD123:AG123"/>
    <mergeCell ref="AH123:AK123"/>
    <mergeCell ref="AL123:AO123"/>
    <mergeCell ref="AP123:AS123"/>
    <mergeCell ref="AT123:AW123"/>
    <mergeCell ref="CL119:CO119"/>
    <mergeCell ref="CP119:CS119"/>
    <mergeCell ref="AX119:BA119"/>
    <mergeCell ref="BB119:BE119"/>
    <mergeCell ref="BF119:BI119"/>
    <mergeCell ref="BJ119:BM119"/>
    <mergeCell ref="BN119:BQ119"/>
    <mergeCell ref="BR119:BU119"/>
    <mergeCell ref="Z119:AC119"/>
    <mergeCell ref="AD119:AG119"/>
    <mergeCell ref="AH119:AK119"/>
    <mergeCell ref="AL119:AO119"/>
    <mergeCell ref="AP119:AS119"/>
    <mergeCell ref="AT119:AW119"/>
    <mergeCell ref="F123:I123"/>
    <mergeCell ref="J123:M123"/>
    <mergeCell ref="N123:Q123"/>
    <mergeCell ref="R123:U123"/>
    <mergeCell ref="V123:Y123"/>
    <mergeCell ref="BV121:BY121"/>
    <mergeCell ref="BZ121:CC121"/>
    <mergeCell ref="CD121:CG121"/>
    <mergeCell ref="CH121:CK121"/>
    <mergeCell ref="CL121:CO121"/>
    <mergeCell ref="CP121:CS121"/>
    <mergeCell ref="AX121:BA121"/>
    <mergeCell ref="BB121:BE121"/>
    <mergeCell ref="BF121:BI121"/>
    <mergeCell ref="BJ121:BM121"/>
    <mergeCell ref="BN121:BQ121"/>
    <mergeCell ref="BR121:BU121"/>
    <mergeCell ref="Z121:AC121"/>
    <mergeCell ref="F119:I119"/>
    <mergeCell ref="J119:M119"/>
    <mergeCell ref="N119:Q119"/>
    <mergeCell ref="R119:U119"/>
    <mergeCell ref="V119:Y119"/>
    <mergeCell ref="BV117:BY117"/>
    <mergeCell ref="BZ117:CC117"/>
    <mergeCell ref="CD117:CG117"/>
    <mergeCell ref="CH117:CK117"/>
    <mergeCell ref="CL117:CO117"/>
    <mergeCell ref="CP117:CS117"/>
    <mergeCell ref="AX117:BA117"/>
    <mergeCell ref="BB117:BE117"/>
    <mergeCell ref="BF117:BI117"/>
    <mergeCell ref="BJ117:BM117"/>
    <mergeCell ref="BN117:BQ117"/>
    <mergeCell ref="BR117:BU117"/>
    <mergeCell ref="Z117:AC117"/>
    <mergeCell ref="AD117:AG117"/>
    <mergeCell ref="AH117:AK117"/>
    <mergeCell ref="AL117:AO117"/>
    <mergeCell ref="AP117:AS117"/>
    <mergeCell ref="AT117:AW117"/>
    <mergeCell ref="F117:I117"/>
    <mergeCell ref="J117:M117"/>
    <mergeCell ref="N117:Q117"/>
    <mergeCell ref="R117:U117"/>
    <mergeCell ref="V117:Y117"/>
    <mergeCell ref="BV119:BY119"/>
    <mergeCell ref="BZ119:CC119"/>
    <mergeCell ref="CD119:CG119"/>
    <mergeCell ref="CH119:CK119"/>
    <mergeCell ref="AD112:AG112"/>
    <mergeCell ref="AH112:AK112"/>
    <mergeCell ref="AL112:AO112"/>
    <mergeCell ref="AP112:AS112"/>
    <mergeCell ref="AT112:AW112"/>
    <mergeCell ref="F112:I112"/>
    <mergeCell ref="J112:M112"/>
    <mergeCell ref="N112:Q112"/>
    <mergeCell ref="R112:U112"/>
    <mergeCell ref="V112:Y112"/>
    <mergeCell ref="BV115:BY115"/>
    <mergeCell ref="BZ115:CC115"/>
    <mergeCell ref="CD115:CG115"/>
    <mergeCell ref="CH115:CK115"/>
    <mergeCell ref="CL115:CO115"/>
    <mergeCell ref="CP115:CS115"/>
    <mergeCell ref="AX115:BA115"/>
    <mergeCell ref="BB115:BE115"/>
    <mergeCell ref="BF115:BI115"/>
    <mergeCell ref="BJ115:BM115"/>
    <mergeCell ref="BN115:BQ115"/>
    <mergeCell ref="BR115:BU115"/>
    <mergeCell ref="Z115:AC115"/>
    <mergeCell ref="AD115:AG115"/>
    <mergeCell ref="AH115:AK115"/>
    <mergeCell ref="AL115:AO115"/>
    <mergeCell ref="AP115:AS115"/>
    <mergeCell ref="AT115:AW115"/>
    <mergeCell ref="CL108:CO108"/>
    <mergeCell ref="CP108:CS108"/>
    <mergeCell ref="AX108:BA108"/>
    <mergeCell ref="BB108:BE108"/>
    <mergeCell ref="BF108:BI108"/>
    <mergeCell ref="BJ108:BM108"/>
    <mergeCell ref="BN108:BQ108"/>
    <mergeCell ref="BR108:BU108"/>
    <mergeCell ref="Z108:AC108"/>
    <mergeCell ref="AD108:AG108"/>
    <mergeCell ref="AH108:AK108"/>
    <mergeCell ref="AL108:AO108"/>
    <mergeCell ref="AP108:AS108"/>
    <mergeCell ref="AT108:AW108"/>
    <mergeCell ref="F115:I115"/>
    <mergeCell ref="J115:M115"/>
    <mergeCell ref="N115:Q115"/>
    <mergeCell ref="R115:U115"/>
    <mergeCell ref="V115:Y115"/>
    <mergeCell ref="BV112:BY112"/>
    <mergeCell ref="BZ112:CC112"/>
    <mergeCell ref="CD112:CG112"/>
    <mergeCell ref="CH112:CK112"/>
    <mergeCell ref="CL112:CO112"/>
    <mergeCell ref="CP112:CS112"/>
    <mergeCell ref="AX112:BA112"/>
    <mergeCell ref="BB112:BE112"/>
    <mergeCell ref="BF112:BI112"/>
    <mergeCell ref="BJ112:BM112"/>
    <mergeCell ref="BN112:BQ112"/>
    <mergeCell ref="BR112:BU112"/>
    <mergeCell ref="Z112:AC112"/>
    <mergeCell ref="F108:I108"/>
    <mergeCell ref="J108:M108"/>
    <mergeCell ref="N108:Q108"/>
    <mergeCell ref="R108:U108"/>
    <mergeCell ref="V108:Y108"/>
    <mergeCell ref="BV106:BY106"/>
    <mergeCell ref="BZ106:CC106"/>
    <mergeCell ref="CD106:CG106"/>
    <mergeCell ref="CH106:CK106"/>
    <mergeCell ref="CL106:CO106"/>
    <mergeCell ref="CP106:CS106"/>
    <mergeCell ref="AX106:BA106"/>
    <mergeCell ref="BB106:BE106"/>
    <mergeCell ref="BF106:BI106"/>
    <mergeCell ref="BJ106:BM106"/>
    <mergeCell ref="BN106:BQ106"/>
    <mergeCell ref="BR106:BU106"/>
    <mergeCell ref="Z106:AC106"/>
    <mergeCell ref="AD106:AG106"/>
    <mergeCell ref="AH106:AK106"/>
    <mergeCell ref="AL106:AO106"/>
    <mergeCell ref="AP106:AS106"/>
    <mergeCell ref="AT106:AW106"/>
    <mergeCell ref="F106:I106"/>
    <mergeCell ref="J106:M106"/>
    <mergeCell ref="N106:Q106"/>
    <mergeCell ref="R106:U106"/>
    <mergeCell ref="V106:Y106"/>
    <mergeCell ref="BV108:BY108"/>
    <mergeCell ref="BZ108:CC108"/>
    <mergeCell ref="CD108:CG108"/>
    <mergeCell ref="CH108:CK108"/>
    <mergeCell ref="AD99:AG99"/>
    <mergeCell ref="AH99:AK99"/>
    <mergeCell ref="AL99:AO99"/>
    <mergeCell ref="AP99:AS99"/>
    <mergeCell ref="AT99:AW99"/>
    <mergeCell ref="F99:I99"/>
    <mergeCell ref="J99:M99"/>
    <mergeCell ref="N99:Q99"/>
    <mergeCell ref="R99:U99"/>
    <mergeCell ref="V99:Y99"/>
    <mergeCell ref="BV102:BY102"/>
    <mergeCell ref="BZ102:CC102"/>
    <mergeCell ref="CD102:CG102"/>
    <mergeCell ref="CH102:CK102"/>
    <mergeCell ref="CL102:CO102"/>
    <mergeCell ref="CP102:CS102"/>
    <mergeCell ref="AX102:BA102"/>
    <mergeCell ref="BB102:BE102"/>
    <mergeCell ref="BF102:BI102"/>
    <mergeCell ref="BJ102:BM102"/>
    <mergeCell ref="BN102:BQ102"/>
    <mergeCell ref="BR102:BU102"/>
    <mergeCell ref="Z102:AC102"/>
    <mergeCell ref="AD102:AG102"/>
    <mergeCell ref="AH102:AK102"/>
    <mergeCell ref="AL102:AO102"/>
    <mergeCell ref="AP102:AS102"/>
    <mergeCell ref="AT102:AW102"/>
    <mergeCell ref="CL97:CO97"/>
    <mergeCell ref="CP97:CS97"/>
    <mergeCell ref="AX97:BA97"/>
    <mergeCell ref="BB97:BE97"/>
    <mergeCell ref="BF97:BI97"/>
    <mergeCell ref="BJ97:BM97"/>
    <mergeCell ref="BN97:BQ97"/>
    <mergeCell ref="BR97:BU97"/>
    <mergeCell ref="Z97:AC97"/>
    <mergeCell ref="AD97:AG97"/>
    <mergeCell ref="AH97:AK97"/>
    <mergeCell ref="AL97:AO97"/>
    <mergeCell ref="AP97:AS97"/>
    <mergeCell ref="AT97:AW97"/>
    <mergeCell ref="F102:I102"/>
    <mergeCell ref="J102:M102"/>
    <mergeCell ref="N102:Q102"/>
    <mergeCell ref="R102:U102"/>
    <mergeCell ref="V102:Y102"/>
    <mergeCell ref="BV99:BY99"/>
    <mergeCell ref="BZ99:CC99"/>
    <mergeCell ref="CD99:CG99"/>
    <mergeCell ref="CH99:CK99"/>
    <mergeCell ref="CL99:CO99"/>
    <mergeCell ref="CP99:CS99"/>
    <mergeCell ref="AX99:BA99"/>
    <mergeCell ref="BB99:BE99"/>
    <mergeCell ref="BF99:BI99"/>
    <mergeCell ref="BJ99:BM99"/>
    <mergeCell ref="BN99:BQ99"/>
    <mergeCell ref="BR99:BU99"/>
    <mergeCell ref="Z99:AC99"/>
    <mergeCell ref="F97:I97"/>
    <mergeCell ref="J97:M97"/>
    <mergeCell ref="N97:Q97"/>
    <mergeCell ref="R97:U97"/>
    <mergeCell ref="V97:Y97"/>
    <mergeCell ref="BV94:BY94"/>
    <mergeCell ref="BZ94:CC94"/>
    <mergeCell ref="CD94:CG94"/>
    <mergeCell ref="CH94:CK94"/>
    <mergeCell ref="CL94:CO94"/>
    <mergeCell ref="CP94:CS94"/>
    <mergeCell ref="AX94:BA94"/>
    <mergeCell ref="BB94:BE94"/>
    <mergeCell ref="BF94:BI94"/>
    <mergeCell ref="BJ94:BM94"/>
    <mergeCell ref="BN94:BQ94"/>
    <mergeCell ref="BR94:BU94"/>
    <mergeCell ref="Z94:AC94"/>
    <mergeCell ref="AD94:AG94"/>
    <mergeCell ref="AH94:AK94"/>
    <mergeCell ref="AL94:AO94"/>
    <mergeCell ref="AP94:AS94"/>
    <mergeCell ref="AT94:AW94"/>
    <mergeCell ref="F94:I94"/>
    <mergeCell ref="J94:M94"/>
    <mergeCell ref="N94:Q94"/>
    <mergeCell ref="R94:U94"/>
    <mergeCell ref="V94:Y94"/>
    <mergeCell ref="BV97:BY97"/>
    <mergeCell ref="BZ97:CC97"/>
    <mergeCell ref="CD97:CG97"/>
    <mergeCell ref="CH97:CK97"/>
    <mergeCell ref="AD89:AG89"/>
    <mergeCell ref="AH89:AK89"/>
    <mergeCell ref="AL89:AO89"/>
    <mergeCell ref="AP89:AS89"/>
    <mergeCell ref="AT89:AW89"/>
    <mergeCell ref="F89:I89"/>
    <mergeCell ref="J89:M89"/>
    <mergeCell ref="N89:Q89"/>
    <mergeCell ref="R89:U89"/>
    <mergeCell ref="V89:Y89"/>
    <mergeCell ref="BV92:BY92"/>
    <mergeCell ref="BZ92:CC92"/>
    <mergeCell ref="CD92:CG92"/>
    <mergeCell ref="CH92:CK92"/>
    <mergeCell ref="CL92:CO92"/>
    <mergeCell ref="CP92:CS92"/>
    <mergeCell ref="AX92:BA92"/>
    <mergeCell ref="BB92:BE92"/>
    <mergeCell ref="BF92:BI92"/>
    <mergeCell ref="BJ92:BM92"/>
    <mergeCell ref="BN92:BQ92"/>
    <mergeCell ref="BR92:BU92"/>
    <mergeCell ref="Z92:AC92"/>
    <mergeCell ref="AD92:AG92"/>
    <mergeCell ref="AH92:AK92"/>
    <mergeCell ref="AL92:AO92"/>
    <mergeCell ref="AP92:AS92"/>
    <mergeCell ref="AT92:AW92"/>
    <mergeCell ref="CL87:CO87"/>
    <mergeCell ref="CP87:CS87"/>
    <mergeCell ref="AX87:BA87"/>
    <mergeCell ref="BB87:BE87"/>
    <mergeCell ref="BF87:BI87"/>
    <mergeCell ref="BJ87:BM87"/>
    <mergeCell ref="BN87:BQ87"/>
    <mergeCell ref="BR87:BU87"/>
    <mergeCell ref="Z87:AC87"/>
    <mergeCell ref="AD87:AG87"/>
    <mergeCell ref="AH87:AK87"/>
    <mergeCell ref="AL87:AO87"/>
    <mergeCell ref="AP87:AS87"/>
    <mergeCell ref="AT87:AW87"/>
    <mergeCell ref="F92:I92"/>
    <mergeCell ref="J92:M92"/>
    <mergeCell ref="N92:Q92"/>
    <mergeCell ref="R92:U92"/>
    <mergeCell ref="V92:Y92"/>
    <mergeCell ref="BV89:BY89"/>
    <mergeCell ref="BZ89:CC89"/>
    <mergeCell ref="CD89:CG89"/>
    <mergeCell ref="CH89:CK89"/>
    <mergeCell ref="CL89:CO89"/>
    <mergeCell ref="CP89:CS89"/>
    <mergeCell ref="AX89:BA89"/>
    <mergeCell ref="BB89:BE89"/>
    <mergeCell ref="BF89:BI89"/>
    <mergeCell ref="BJ89:BM89"/>
    <mergeCell ref="BN89:BQ89"/>
    <mergeCell ref="BR89:BU89"/>
    <mergeCell ref="Z89:AC89"/>
    <mergeCell ref="F87:I87"/>
    <mergeCell ref="J87:M87"/>
    <mergeCell ref="N87:Q87"/>
    <mergeCell ref="R87:U87"/>
    <mergeCell ref="V87:Y87"/>
    <mergeCell ref="BV85:BY85"/>
    <mergeCell ref="BZ85:CC85"/>
    <mergeCell ref="CD85:CG85"/>
    <mergeCell ref="CH85:CK85"/>
    <mergeCell ref="CL85:CO85"/>
    <mergeCell ref="CP85:CS85"/>
    <mergeCell ref="AX85:BA85"/>
    <mergeCell ref="BB85:BE85"/>
    <mergeCell ref="BF85:BI85"/>
    <mergeCell ref="BJ85:BM85"/>
    <mergeCell ref="BN85:BQ85"/>
    <mergeCell ref="BR85:BU85"/>
    <mergeCell ref="Z85:AC85"/>
    <mergeCell ref="AD85:AG85"/>
    <mergeCell ref="AH85:AK85"/>
    <mergeCell ref="AL85:AO85"/>
    <mergeCell ref="AP85:AS85"/>
    <mergeCell ref="AT85:AW85"/>
    <mergeCell ref="F85:I85"/>
    <mergeCell ref="J85:M85"/>
    <mergeCell ref="N85:Q85"/>
    <mergeCell ref="R85:U85"/>
    <mergeCell ref="V85:Y85"/>
    <mergeCell ref="BV87:BY87"/>
    <mergeCell ref="BZ87:CC87"/>
    <mergeCell ref="CD87:CG87"/>
    <mergeCell ref="CH87:CK87"/>
    <mergeCell ref="BV83:BY83"/>
    <mergeCell ref="BZ83:CC83"/>
    <mergeCell ref="CD83:CG83"/>
    <mergeCell ref="CH83:CK83"/>
    <mergeCell ref="CL83:CO83"/>
    <mergeCell ref="CP83:CS83"/>
    <mergeCell ref="AX83:BA83"/>
    <mergeCell ref="BB83:BE83"/>
    <mergeCell ref="BF83:BI83"/>
    <mergeCell ref="BJ83:BM83"/>
    <mergeCell ref="BN83:BQ83"/>
    <mergeCell ref="BR83:BU83"/>
    <mergeCell ref="Z83:AC83"/>
    <mergeCell ref="AD83:AG83"/>
    <mergeCell ref="AH83:AK83"/>
    <mergeCell ref="AL83:AO83"/>
    <mergeCell ref="AP83:AS83"/>
    <mergeCell ref="AT83:AW83"/>
    <mergeCell ref="CL81:CO81"/>
    <mergeCell ref="CP81:CS81"/>
    <mergeCell ref="AX81:BA81"/>
    <mergeCell ref="BB81:BE81"/>
    <mergeCell ref="BF81:BI81"/>
    <mergeCell ref="BJ81:BM81"/>
    <mergeCell ref="BN81:BQ81"/>
    <mergeCell ref="BR81:BU81"/>
    <mergeCell ref="Z81:AC81"/>
    <mergeCell ref="AD81:AG81"/>
    <mergeCell ref="AH81:AK81"/>
    <mergeCell ref="AL81:AO81"/>
    <mergeCell ref="AP81:AS81"/>
    <mergeCell ref="AT81:AW81"/>
    <mergeCell ref="F81:I81"/>
    <mergeCell ref="J81:M81"/>
    <mergeCell ref="N81:Q81"/>
    <mergeCell ref="R81:U81"/>
    <mergeCell ref="V81:Y81"/>
    <mergeCell ref="AD75:AG75"/>
    <mergeCell ref="AH75:AK75"/>
    <mergeCell ref="AL75:AO75"/>
    <mergeCell ref="AP75:AS75"/>
    <mergeCell ref="AT75:AW75"/>
    <mergeCell ref="F75:I75"/>
    <mergeCell ref="J75:M75"/>
    <mergeCell ref="N75:Q75"/>
    <mergeCell ref="R75:U75"/>
    <mergeCell ref="V75:Y75"/>
    <mergeCell ref="BV79:BY79"/>
    <mergeCell ref="BZ79:CC79"/>
    <mergeCell ref="CD79:CG79"/>
    <mergeCell ref="CH79:CK79"/>
    <mergeCell ref="CL79:CO79"/>
    <mergeCell ref="CP79:CS79"/>
    <mergeCell ref="AX79:BA79"/>
    <mergeCell ref="BB79:BE79"/>
    <mergeCell ref="BF79:BI79"/>
    <mergeCell ref="BJ79:BM79"/>
    <mergeCell ref="BN79:BQ79"/>
    <mergeCell ref="BR79:BU79"/>
    <mergeCell ref="Z79:AC79"/>
    <mergeCell ref="AD79:AG79"/>
    <mergeCell ref="AH79:AK79"/>
    <mergeCell ref="AL79:AO79"/>
    <mergeCell ref="AP79:AS79"/>
    <mergeCell ref="AT79:AW79"/>
    <mergeCell ref="CD77:CG77"/>
    <mergeCell ref="CH77:CK77"/>
    <mergeCell ref="CL77:CO77"/>
    <mergeCell ref="CP77:CS77"/>
    <mergeCell ref="CL73:CO73"/>
    <mergeCell ref="CP73:CS73"/>
    <mergeCell ref="AX73:BA73"/>
    <mergeCell ref="BB73:BE73"/>
    <mergeCell ref="BF73:BI73"/>
    <mergeCell ref="BJ73:BM73"/>
    <mergeCell ref="BN73:BQ73"/>
    <mergeCell ref="BR73:BU73"/>
    <mergeCell ref="Z73:AC73"/>
    <mergeCell ref="AD73:AG73"/>
    <mergeCell ref="AH73:AK73"/>
    <mergeCell ref="AL73:AO73"/>
    <mergeCell ref="AP73:AS73"/>
    <mergeCell ref="AT73:AW73"/>
    <mergeCell ref="F79:I79"/>
    <mergeCell ref="J79:M79"/>
    <mergeCell ref="N79:Q79"/>
    <mergeCell ref="R79:U79"/>
    <mergeCell ref="V79:Y79"/>
    <mergeCell ref="BV75:BY75"/>
    <mergeCell ref="BZ75:CC75"/>
    <mergeCell ref="CD75:CG75"/>
    <mergeCell ref="CH75:CK75"/>
    <mergeCell ref="CL75:CO75"/>
    <mergeCell ref="CP75:CS75"/>
    <mergeCell ref="AX75:BA75"/>
    <mergeCell ref="BB75:BE75"/>
    <mergeCell ref="BF75:BI75"/>
    <mergeCell ref="BJ75:BM75"/>
    <mergeCell ref="BN75:BQ75"/>
    <mergeCell ref="BR75:BU75"/>
    <mergeCell ref="Z75:AC75"/>
    <mergeCell ref="F73:I73"/>
    <mergeCell ref="J73:M73"/>
    <mergeCell ref="N73:Q73"/>
    <mergeCell ref="R73:U73"/>
    <mergeCell ref="V73:Y73"/>
    <mergeCell ref="BV71:BY71"/>
    <mergeCell ref="BZ71:CC71"/>
    <mergeCell ref="CD71:CG71"/>
    <mergeCell ref="CH71:CK71"/>
    <mergeCell ref="CL71:CO71"/>
    <mergeCell ref="CP71:CS71"/>
    <mergeCell ref="AX71:BA71"/>
    <mergeCell ref="BB71:BE71"/>
    <mergeCell ref="BF71:BI71"/>
    <mergeCell ref="BJ71:BM71"/>
    <mergeCell ref="BN71:BQ71"/>
    <mergeCell ref="BR71:BU71"/>
    <mergeCell ref="Z71:AC71"/>
    <mergeCell ref="AD71:AG71"/>
    <mergeCell ref="AH71:AK71"/>
    <mergeCell ref="AL71:AO71"/>
    <mergeCell ref="AP71:AS71"/>
    <mergeCell ref="AT71:AW71"/>
    <mergeCell ref="F71:I71"/>
    <mergeCell ref="J71:M71"/>
    <mergeCell ref="N71:Q71"/>
    <mergeCell ref="R71:U71"/>
    <mergeCell ref="V71:Y71"/>
    <mergeCell ref="BV73:BY73"/>
    <mergeCell ref="BZ73:CC73"/>
    <mergeCell ref="CD73:CG73"/>
    <mergeCell ref="CH73:CK73"/>
    <mergeCell ref="AD67:AG67"/>
    <mergeCell ref="AH67:AK67"/>
    <mergeCell ref="AL67:AO67"/>
    <mergeCell ref="AP67:AS67"/>
    <mergeCell ref="AT67:AW67"/>
    <mergeCell ref="F67:I67"/>
    <mergeCell ref="J67:M67"/>
    <mergeCell ref="N67:Q67"/>
    <mergeCell ref="R67:U67"/>
    <mergeCell ref="V67:Y67"/>
    <mergeCell ref="BV69:BY69"/>
    <mergeCell ref="BZ69:CC69"/>
    <mergeCell ref="CD69:CG69"/>
    <mergeCell ref="CH69:CK69"/>
    <mergeCell ref="CL69:CO69"/>
    <mergeCell ref="CP69:CS69"/>
    <mergeCell ref="AX69:BA69"/>
    <mergeCell ref="BB69:BE69"/>
    <mergeCell ref="BF69:BI69"/>
    <mergeCell ref="BJ69:BM69"/>
    <mergeCell ref="BN69:BQ69"/>
    <mergeCell ref="BR69:BU69"/>
    <mergeCell ref="Z69:AC69"/>
    <mergeCell ref="AD69:AG69"/>
    <mergeCell ref="AH69:AK69"/>
    <mergeCell ref="AL69:AO69"/>
    <mergeCell ref="AP69:AS69"/>
    <mergeCell ref="AT69:AW69"/>
    <mergeCell ref="CL64:CO64"/>
    <mergeCell ref="CP64:CS64"/>
    <mergeCell ref="AX64:BA64"/>
    <mergeCell ref="BB64:BE64"/>
    <mergeCell ref="BF64:BI64"/>
    <mergeCell ref="BJ64:BM64"/>
    <mergeCell ref="BN64:BQ64"/>
    <mergeCell ref="BR64:BU64"/>
    <mergeCell ref="Z64:AC64"/>
    <mergeCell ref="AD64:AG64"/>
    <mergeCell ref="AH64:AK64"/>
    <mergeCell ref="AL64:AO64"/>
    <mergeCell ref="AP64:AS64"/>
    <mergeCell ref="AT64:AW64"/>
    <mergeCell ref="F69:I69"/>
    <mergeCell ref="J69:M69"/>
    <mergeCell ref="N69:Q69"/>
    <mergeCell ref="R69:U69"/>
    <mergeCell ref="V69:Y69"/>
    <mergeCell ref="BV67:BY67"/>
    <mergeCell ref="BZ67:CC67"/>
    <mergeCell ref="CD67:CG67"/>
    <mergeCell ref="CH67:CK67"/>
    <mergeCell ref="CL67:CO67"/>
    <mergeCell ref="CP67:CS67"/>
    <mergeCell ref="AX67:BA67"/>
    <mergeCell ref="BB67:BE67"/>
    <mergeCell ref="BF67:BI67"/>
    <mergeCell ref="BJ67:BM67"/>
    <mergeCell ref="BN67:BQ67"/>
    <mergeCell ref="BR67:BU67"/>
    <mergeCell ref="Z67:AC67"/>
    <mergeCell ref="F64:I64"/>
    <mergeCell ref="J64:M64"/>
    <mergeCell ref="N64:Q64"/>
    <mergeCell ref="R64:U64"/>
    <mergeCell ref="V64:Y64"/>
    <mergeCell ref="BV62:BY62"/>
    <mergeCell ref="BZ62:CC62"/>
    <mergeCell ref="CD62:CG62"/>
    <mergeCell ref="CH62:CK62"/>
    <mergeCell ref="CL62:CO62"/>
    <mergeCell ref="CP62:CS62"/>
    <mergeCell ref="AX62:BA62"/>
    <mergeCell ref="BB62:BE62"/>
    <mergeCell ref="BF62:BI62"/>
    <mergeCell ref="BJ62:BM62"/>
    <mergeCell ref="BN62:BQ62"/>
    <mergeCell ref="BR62:BU62"/>
    <mergeCell ref="Z62:AC62"/>
    <mergeCell ref="AD62:AG62"/>
    <mergeCell ref="AH62:AK62"/>
    <mergeCell ref="AL62:AO62"/>
    <mergeCell ref="AP62:AS62"/>
    <mergeCell ref="AT62:AW62"/>
    <mergeCell ref="F62:I62"/>
    <mergeCell ref="J62:M62"/>
    <mergeCell ref="N62:Q62"/>
    <mergeCell ref="R62:U62"/>
    <mergeCell ref="V62:Y62"/>
    <mergeCell ref="BV64:BY64"/>
    <mergeCell ref="BZ64:CC64"/>
    <mergeCell ref="CD64:CG64"/>
    <mergeCell ref="CH64:CK64"/>
    <mergeCell ref="F58:I58"/>
    <mergeCell ref="J58:M58"/>
    <mergeCell ref="N58:Q58"/>
    <mergeCell ref="R58:U58"/>
    <mergeCell ref="V58:Y58"/>
    <mergeCell ref="BV60:BY60"/>
    <mergeCell ref="BZ60:CC60"/>
    <mergeCell ref="CD60:CG60"/>
    <mergeCell ref="CH60:CK60"/>
    <mergeCell ref="CL60:CO60"/>
    <mergeCell ref="CP60:CS60"/>
    <mergeCell ref="AX60:BA60"/>
    <mergeCell ref="BB60:BE60"/>
    <mergeCell ref="BF60:BI60"/>
    <mergeCell ref="BJ60:BM60"/>
    <mergeCell ref="BN60:BQ60"/>
    <mergeCell ref="BR60:BU60"/>
    <mergeCell ref="Z60:AC60"/>
    <mergeCell ref="AD60:AG60"/>
    <mergeCell ref="AH60:AK60"/>
    <mergeCell ref="AL60:AO60"/>
    <mergeCell ref="AP60:AS60"/>
    <mergeCell ref="AT60:AW60"/>
    <mergeCell ref="BV50:BY50"/>
    <mergeCell ref="BZ50:CC50"/>
    <mergeCell ref="CD50:CG50"/>
    <mergeCell ref="CH50:CK50"/>
    <mergeCell ref="CL50:CO50"/>
    <mergeCell ref="CP50:CS50"/>
    <mergeCell ref="AX50:BA50"/>
    <mergeCell ref="BB50:BE50"/>
    <mergeCell ref="BF50:BI50"/>
    <mergeCell ref="F60:I60"/>
    <mergeCell ref="J60:M60"/>
    <mergeCell ref="N60:Q60"/>
    <mergeCell ref="R60:U60"/>
    <mergeCell ref="V60:Y60"/>
    <mergeCell ref="BV58:BY58"/>
    <mergeCell ref="BZ58:CC58"/>
    <mergeCell ref="CD58:CG58"/>
    <mergeCell ref="CH58:CK58"/>
    <mergeCell ref="CL58:CO58"/>
    <mergeCell ref="CP58:CS58"/>
    <mergeCell ref="AX58:BA58"/>
    <mergeCell ref="BB58:BE58"/>
    <mergeCell ref="BF58:BI58"/>
    <mergeCell ref="BJ58:BM58"/>
    <mergeCell ref="BN58:BQ58"/>
    <mergeCell ref="BR58:BU58"/>
    <mergeCell ref="Z58:AC58"/>
    <mergeCell ref="AD58:AG58"/>
    <mergeCell ref="AH58:AK58"/>
    <mergeCell ref="AL58:AO58"/>
    <mergeCell ref="AP58:AS58"/>
    <mergeCell ref="AT58:AW58"/>
    <mergeCell ref="BV54:BY54"/>
    <mergeCell ref="BZ54:CC54"/>
    <mergeCell ref="CD54:CG54"/>
    <mergeCell ref="CH54:CK54"/>
    <mergeCell ref="CL54:CO54"/>
    <mergeCell ref="CP54:CS54"/>
    <mergeCell ref="AX54:BA54"/>
    <mergeCell ref="BB54:BE54"/>
    <mergeCell ref="BF54:BI54"/>
    <mergeCell ref="BJ54:BM54"/>
    <mergeCell ref="BN54:BQ54"/>
    <mergeCell ref="BR54:BU54"/>
    <mergeCell ref="Z54:AC54"/>
    <mergeCell ref="AD54:AG54"/>
    <mergeCell ref="AH54:AK54"/>
    <mergeCell ref="AL54:AO54"/>
    <mergeCell ref="AP54:AS54"/>
    <mergeCell ref="AT54:AW54"/>
    <mergeCell ref="BJ50:BM50"/>
    <mergeCell ref="BN50:BQ50"/>
    <mergeCell ref="BR50:BU50"/>
    <mergeCell ref="Z50:AC50"/>
    <mergeCell ref="AD50:AG50"/>
    <mergeCell ref="AH50:AK50"/>
    <mergeCell ref="AL50:AO50"/>
    <mergeCell ref="AP50:AS50"/>
    <mergeCell ref="AT50:AW50"/>
    <mergeCell ref="AD46:AG46"/>
    <mergeCell ref="AH46:AK46"/>
    <mergeCell ref="AL46:AO46"/>
    <mergeCell ref="AP46:AS46"/>
    <mergeCell ref="AT46:AW46"/>
    <mergeCell ref="F46:I46"/>
    <mergeCell ref="J46:M46"/>
    <mergeCell ref="N46:Q46"/>
    <mergeCell ref="R46:U46"/>
    <mergeCell ref="V46:Y46"/>
    <mergeCell ref="F50:I50"/>
    <mergeCell ref="J50:M50"/>
    <mergeCell ref="N50:Q50"/>
    <mergeCell ref="R50:U50"/>
    <mergeCell ref="V50:Y50"/>
    <mergeCell ref="BV48:BY48"/>
    <mergeCell ref="BZ48:CC48"/>
    <mergeCell ref="CD48:CG48"/>
    <mergeCell ref="CH48:CK48"/>
    <mergeCell ref="CL48:CO48"/>
    <mergeCell ref="CP48:CS48"/>
    <mergeCell ref="AX48:BA48"/>
    <mergeCell ref="BB48:BE48"/>
    <mergeCell ref="BF48:BI48"/>
    <mergeCell ref="BJ48:BM48"/>
    <mergeCell ref="BN48:BQ48"/>
    <mergeCell ref="BR48:BU48"/>
    <mergeCell ref="Z48:AC48"/>
    <mergeCell ref="AD48:AG48"/>
    <mergeCell ref="AH48:AK48"/>
    <mergeCell ref="AL48:AO48"/>
    <mergeCell ref="AP48:AS48"/>
    <mergeCell ref="AT48:AW48"/>
    <mergeCell ref="CL44:CO44"/>
    <mergeCell ref="CP44:CS44"/>
    <mergeCell ref="AX44:BA44"/>
    <mergeCell ref="BB44:BE44"/>
    <mergeCell ref="BF44:BI44"/>
    <mergeCell ref="BJ44:BM44"/>
    <mergeCell ref="BN44:BQ44"/>
    <mergeCell ref="BR44:BU44"/>
    <mergeCell ref="Z44:AC44"/>
    <mergeCell ref="AD44:AG44"/>
    <mergeCell ref="AH44:AK44"/>
    <mergeCell ref="AL44:AO44"/>
    <mergeCell ref="AP44:AS44"/>
    <mergeCell ref="AT44:AW44"/>
    <mergeCell ref="F48:I48"/>
    <mergeCell ref="J48:M48"/>
    <mergeCell ref="N48:Q48"/>
    <mergeCell ref="R48:U48"/>
    <mergeCell ref="V48:Y48"/>
    <mergeCell ref="BV46:BY46"/>
    <mergeCell ref="BZ46:CC46"/>
    <mergeCell ref="CD46:CG46"/>
    <mergeCell ref="CH46:CK46"/>
    <mergeCell ref="CL46:CO46"/>
    <mergeCell ref="CP46:CS46"/>
    <mergeCell ref="AX46:BA46"/>
    <mergeCell ref="BB46:BE46"/>
    <mergeCell ref="BF46:BI46"/>
    <mergeCell ref="BJ46:BM46"/>
    <mergeCell ref="BN46:BQ46"/>
    <mergeCell ref="BR46:BU46"/>
    <mergeCell ref="Z46:AC46"/>
    <mergeCell ref="F44:I44"/>
    <mergeCell ref="J44:M44"/>
    <mergeCell ref="N44:Q44"/>
    <mergeCell ref="R44:U44"/>
    <mergeCell ref="V44:Y44"/>
    <mergeCell ref="BV42:BY42"/>
    <mergeCell ref="BZ42:CC42"/>
    <mergeCell ref="CD42:CG42"/>
    <mergeCell ref="CH42:CK42"/>
    <mergeCell ref="CL42:CO42"/>
    <mergeCell ref="CP42:CS42"/>
    <mergeCell ref="AX42:BA42"/>
    <mergeCell ref="BB42:BE42"/>
    <mergeCell ref="BF42:BI42"/>
    <mergeCell ref="BJ42:BM42"/>
    <mergeCell ref="BN42:BQ42"/>
    <mergeCell ref="BR42:BU42"/>
    <mergeCell ref="Z42:AC42"/>
    <mergeCell ref="AD42:AG42"/>
    <mergeCell ref="AH42:AK42"/>
    <mergeCell ref="AL42:AO42"/>
    <mergeCell ref="AP42:AS42"/>
    <mergeCell ref="AT42:AW42"/>
    <mergeCell ref="F42:I42"/>
    <mergeCell ref="J42:M42"/>
    <mergeCell ref="N42:Q42"/>
    <mergeCell ref="R42:U42"/>
    <mergeCell ref="V42:Y42"/>
    <mergeCell ref="BV44:BY44"/>
    <mergeCell ref="BZ44:CC44"/>
    <mergeCell ref="CD44:CG44"/>
    <mergeCell ref="CH44:CK44"/>
    <mergeCell ref="F35:I35"/>
    <mergeCell ref="J35:M35"/>
    <mergeCell ref="N35:Q35"/>
    <mergeCell ref="R35:U35"/>
    <mergeCell ref="V35:Y35"/>
    <mergeCell ref="Z35:AC35"/>
    <mergeCell ref="AD35:AG35"/>
    <mergeCell ref="AH35:AK35"/>
    <mergeCell ref="AL35:AO35"/>
    <mergeCell ref="CD37:CG37"/>
    <mergeCell ref="CH37:CK37"/>
    <mergeCell ref="CL37:CO37"/>
    <mergeCell ref="CP37:CS37"/>
    <mergeCell ref="BF37:BI37"/>
    <mergeCell ref="BJ37:BM37"/>
    <mergeCell ref="BN37:BQ37"/>
    <mergeCell ref="BR37:BU37"/>
    <mergeCell ref="BV37:BY37"/>
    <mergeCell ref="BZ37:CC37"/>
    <mergeCell ref="AH37:AK37"/>
    <mergeCell ref="AL37:AO37"/>
    <mergeCell ref="AP37:AS37"/>
    <mergeCell ref="AT37:AW37"/>
    <mergeCell ref="AX37:BA37"/>
    <mergeCell ref="BB37:BE37"/>
    <mergeCell ref="F37:I37"/>
    <mergeCell ref="J37:M37"/>
    <mergeCell ref="N37:Q37"/>
    <mergeCell ref="R37:U37"/>
    <mergeCell ref="V37:Y37"/>
    <mergeCell ref="Z37:AC37"/>
    <mergeCell ref="AD37:AG37"/>
    <mergeCell ref="CH30:CK30"/>
    <mergeCell ref="CL30:CO30"/>
    <mergeCell ref="CP30:CS30"/>
    <mergeCell ref="AX30:BA30"/>
    <mergeCell ref="BB30:BE30"/>
    <mergeCell ref="BF30:BI30"/>
    <mergeCell ref="BJ30:BM30"/>
    <mergeCell ref="BN30:BQ30"/>
    <mergeCell ref="BR30:BU30"/>
    <mergeCell ref="Z30:AC30"/>
    <mergeCell ref="AD30:AG30"/>
    <mergeCell ref="AH30:AK30"/>
    <mergeCell ref="AL30:AO30"/>
    <mergeCell ref="AP30:AS30"/>
    <mergeCell ref="AT30:AW30"/>
    <mergeCell ref="CL35:CO35"/>
    <mergeCell ref="CP35:CS35"/>
    <mergeCell ref="BN35:BQ35"/>
    <mergeCell ref="BR35:BU35"/>
    <mergeCell ref="BV35:BY35"/>
    <mergeCell ref="BZ35:CC35"/>
    <mergeCell ref="CD35:CG35"/>
    <mergeCell ref="CH35:CK35"/>
    <mergeCell ref="AP35:AS35"/>
    <mergeCell ref="AT35:AW35"/>
    <mergeCell ref="AX35:BA35"/>
    <mergeCell ref="BB35:BE35"/>
    <mergeCell ref="BF35:BI35"/>
    <mergeCell ref="BJ35:BM35"/>
    <mergeCell ref="BR32:BU32"/>
    <mergeCell ref="BV32:BY32"/>
    <mergeCell ref="BZ32:CC32"/>
    <mergeCell ref="E29:E30"/>
    <mergeCell ref="F30:I30"/>
    <mergeCell ref="J30:M30"/>
    <mergeCell ref="N30:Q30"/>
    <mergeCell ref="R30:U30"/>
    <mergeCell ref="V30:Y30"/>
    <mergeCell ref="BZ28:CC28"/>
    <mergeCell ref="CD28:CG28"/>
    <mergeCell ref="CH28:CK28"/>
    <mergeCell ref="CL28:CO28"/>
    <mergeCell ref="CP28:CS28"/>
    <mergeCell ref="BB28:BE28"/>
    <mergeCell ref="BF28:BI28"/>
    <mergeCell ref="BJ28:BM28"/>
    <mergeCell ref="BN28:BQ28"/>
    <mergeCell ref="BR28:BU28"/>
    <mergeCell ref="BV28:BY28"/>
    <mergeCell ref="AD28:AG28"/>
    <mergeCell ref="AH28:AK28"/>
    <mergeCell ref="AL28:AO28"/>
    <mergeCell ref="AP28:AS28"/>
    <mergeCell ref="AT28:AW28"/>
    <mergeCell ref="AX28:BA28"/>
    <mergeCell ref="F28:I28"/>
    <mergeCell ref="J28:M28"/>
    <mergeCell ref="N28:Q28"/>
    <mergeCell ref="R28:U28"/>
    <mergeCell ref="V28:Y28"/>
    <mergeCell ref="Z28:AC28"/>
    <mergeCell ref="BV30:BY30"/>
    <mergeCell ref="BZ30:CC30"/>
    <mergeCell ref="CD30:CG30"/>
    <mergeCell ref="AH24:AK24"/>
    <mergeCell ref="AL24:AO24"/>
    <mergeCell ref="AP24:AS24"/>
    <mergeCell ref="AT24:AW24"/>
    <mergeCell ref="AX24:BA24"/>
    <mergeCell ref="F24:I24"/>
    <mergeCell ref="J24:M24"/>
    <mergeCell ref="N24:Q24"/>
    <mergeCell ref="R24:U24"/>
    <mergeCell ref="V24:Y24"/>
    <mergeCell ref="Z24:AC24"/>
    <mergeCell ref="BZ26:CC26"/>
    <mergeCell ref="CD26:CG26"/>
    <mergeCell ref="CH26:CK26"/>
    <mergeCell ref="CL26:CO26"/>
    <mergeCell ref="CP26:CS26"/>
    <mergeCell ref="BB26:BE26"/>
    <mergeCell ref="BF26:BI26"/>
    <mergeCell ref="BJ26:BM26"/>
    <mergeCell ref="BN26:BQ26"/>
    <mergeCell ref="BR26:BU26"/>
    <mergeCell ref="BV26:BY26"/>
    <mergeCell ref="AD26:AG26"/>
    <mergeCell ref="AH26:AK26"/>
    <mergeCell ref="AL26:AO26"/>
    <mergeCell ref="AP26:AS26"/>
    <mergeCell ref="AT26:AW26"/>
    <mergeCell ref="AX26:BA26"/>
    <mergeCell ref="CL22:CO22"/>
    <mergeCell ref="CP22:CS22"/>
    <mergeCell ref="BB22:BE22"/>
    <mergeCell ref="BF22:BI22"/>
    <mergeCell ref="BJ22:BM22"/>
    <mergeCell ref="BN22:BQ22"/>
    <mergeCell ref="BR22:BU22"/>
    <mergeCell ref="BV22:BY22"/>
    <mergeCell ref="AD22:AG22"/>
    <mergeCell ref="AH22:AK22"/>
    <mergeCell ref="AL22:AO22"/>
    <mergeCell ref="AP22:AS22"/>
    <mergeCell ref="AT22:AW22"/>
    <mergeCell ref="AX22:BA22"/>
    <mergeCell ref="F26:I26"/>
    <mergeCell ref="J26:M26"/>
    <mergeCell ref="N26:Q26"/>
    <mergeCell ref="R26:U26"/>
    <mergeCell ref="V26:Y26"/>
    <mergeCell ref="Z26:AC26"/>
    <mergeCell ref="BZ24:CC24"/>
    <mergeCell ref="CD24:CG24"/>
    <mergeCell ref="CH24:CK24"/>
    <mergeCell ref="CL24:CO24"/>
    <mergeCell ref="CP24:CS24"/>
    <mergeCell ref="BB24:BE24"/>
    <mergeCell ref="BF24:BI24"/>
    <mergeCell ref="BJ24:BM24"/>
    <mergeCell ref="BN24:BQ24"/>
    <mergeCell ref="BR24:BU24"/>
    <mergeCell ref="BV24:BY24"/>
    <mergeCell ref="AD24:AG24"/>
    <mergeCell ref="F22:I22"/>
    <mergeCell ref="J22:M22"/>
    <mergeCell ref="N22:Q22"/>
    <mergeCell ref="R22:U22"/>
    <mergeCell ref="V22:Y22"/>
    <mergeCell ref="Z22:AC22"/>
    <mergeCell ref="BZ19:CC19"/>
    <mergeCell ref="CD19:CG19"/>
    <mergeCell ref="CH19:CK19"/>
    <mergeCell ref="CL19:CO19"/>
    <mergeCell ref="CP19:CS19"/>
    <mergeCell ref="BB19:BE19"/>
    <mergeCell ref="BF19:BI19"/>
    <mergeCell ref="BJ19:BM19"/>
    <mergeCell ref="BN19:BQ19"/>
    <mergeCell ref="BR19:BU19"/>
    <mergeCell ref="BV19:BY19"/>
    <mergeCell ref="AD19:AG19"/>
    <mergeCell ref="AH19:AK19"/>
    <mergeCell ref="AL19:AO19"/>
    <mergeCell ref="AP19:AS19"/>
    <mergeCell ref="AT19:AW19"/>
    <mergeCell ref="AX19:BA19"/>
    <mergeCell ref="F19:I19"/>
    <mergeCell ref="J19:M19"/>
    <mergeCell ref="N19:Q19"/>
    <mergeCell ref="R19:U19"/>
    <mergeCell ref="V19:Y19"/>
    <mergeCell ref="Z19:AC19"/>
    <mergeCell ref="BZ22:CC22"/>
    <mergeCell ref="CD22:CG22"/>
    <mergeCell ref="CH22:CK22"/>
    <mergeCell ref="AL12:AO12"/>
    <mergeCell ref="AP12:AS12"/>
    <mergeCell ref="AT12:AW12"/>
    <mergeCell ref="AX12:BA12"/>
    <mergeCell ref="F12:I12"/>
    <mergeCell ref="J12:M12"/>
    <mergeCell ref="N12:Q12"/>
    <mergeCell ref="R12:U12"/>
    <mergeCell ref="V12:Y12"/>
    <mergeCell ref="Z12:AC12"/>
    <mergeCell ref="BZ14:CC14"/>
    <mergeCell ref="CD14:CG14"/>
    <mergeCell ref="CH14:CK14"/>
    <mergeCell ref="CL14:CO14"/>
    <mergeCell ref="CP14:CS14"/>
    <mergeCell ref="BB14:BE14"/>
    <mergeCell ref="BF14:BI14"/>
    <mergeCell ref="BJ14:BM14"/>
    <mergeCell ref="BN14:BQ14"/>
    <mergeCell ref="BR14:BU14"/>
    <mergeCell ref="BV14:BY14"/>
    <mergeCell ref="AD14:AG14"/>
    <mergeCell ref="AH14:AK14"/>
    <mergeCell ref="AL14:AO14"/>
    <mergeCell ref="AP14:AS14"/>
    <mergeCell ref="AT14:AW14"/>
    <mergeCell ref="AX14:BA14"/>
    <mergeCell ref="CP10:CS10"/>
    <mergeCell ref="BB10:BE10"/>
    <mergeCell ref="BF10:BI10"/>
    <mergeCell ref="BJ10:BM10"/>
    <mergeCell ref="BN10:BQ10"/>
    <mergeCell ref="BR10:BU10"/>
    <mergeCell ref="BV10:BY10"/>
    <mergeCell ref="AD10:AG10"/>
    <mergeCell ref="AH10:AK10"/>
    <mergeCell ref="AL10:AO10"/>
    <mergeCell ref="AP10:AS10"/>
    <mergeCell ref="AT10:AW10"/>
    <mergeCell ref="AX10:BA10"/>
    <mergeCell ref="F14:I14"/>
    <mergeCell ref="J14:M14"/>
    <mergeCell ref="N14:Q14"/>
    <mergeCell ref="R14:U14"/>
    <mergeCell ref="V14:Y14"/>
    <mergeCell ref="Z14:AC14"/>
    <mergeCell ref="BZ12:CC12"/>
    <mergeCell ref="CD12:CG12"/>
    <mergeCell ref="CH12:CK12"/>
    <mergeCell ref="CL12:CO12"/>
    <mergeCell ref="CP12:CS12"/>
    <mergeCell ref="BB12:BE12"/>
    <mergeCell ref="BF12:BI12"/>
    <mergeCell ref="BJ12:BM12"/>
    <mergeCell ref="BN12:BQ12"/>
    <mergeCell ref="BR12:BU12"/>
    <mergeCell ref="BV12:BY12"/>
    <mergeCell ref="AD12:AG12"/>
    <mergeCell ref="AH12:AK12"/>
    <mergeCell ref="AP8:AS8"/>
    <mergeCell ref="AT8:AW8"/>
    <mergeCell ref="AX8:BA8"/>
    <mergeCell ref="BB8:BE8"/>
    <mergeCell ref="BF8:BI8"/>
    <mergeCell ref="F8:I8"/>
    <mergeCell ref="J8:M8"/>
    <mergeCell ref="N8:Q8"/>
    <mergeCell ref="R8:U8"/>
    <mergeCell ref="V8:Y8"/>
    <mergeCell ref="Z8:AC8"/>
    <mergeCell ref="AD8:AG8"/>
    <mergeCell ref="AH8:AK8"/>
    <mergeCell ref="BZ10:CC10"/>
    <mergeCell ref="CD10:CG10"/>
    <mergeCell ref="CH10:CK10"/>
    <mergeCell ref="CL10:CO10"/>
    <mergeCell ref="CL5:CO5"/>
    <mergeCell ref="CP5:CS5"/>
    <mergeCell ref="BJ5:BM5"/>
    <mergeCell ref="BN5:BQ5"/>
    <mergeCell ref="BR5:BU5"/>
    <mergeCell ref="BV5:BY5"/>
    <mergeCell ref="BZ5:CC5"/>
    <mergeCell ref="CD5:CG5"/>
    <mergeCell ref="AL5:AO5"/>
    <mergeCell ref="AP5:AS5"/>
    <mergeCell ref="AT5:AW5"/>
    <mergeCell ref="AX5:BA5"/>
    <mergeCell ref="BB5:BE5"/>
    <mergeCell ref="BF5:BI5"/>
    <mergeCell ref="AD4:AO4"/>
    <mergeCell ref="AP4:BE4"/>
    <mergeCell ref="F10:I10"/>
    <mergeCell ref="J10:M10"/>
    <mergeCell ref="N10:Q10"/>
    <mergeCell ref="R10:U10"/>
    <mergeCell ref="V10:Y10"/>
    <mergeCell ref="Z10:AC10"/>
    <mergeCell ref="CH8:CK8"/>
    <mergeCell ref="CL8:CO8"/>
    <mergeCell ref="CP8:CS8"/>
    <mergeCell ref="BJ8:BM8"/>
    <mergeCell ref="BN8:BQ8"/>
    <mergeCell ref="BR8:BU8"/>
    <mergeCell ref="BV8:BY8"/>
    <mergeCell ref="BZ8:CC8"/>
    <mergeCell ref="CD8:CG8"/>
    <mergeCell ref="AL8:AO8"/>
    <mergeCell ref="F5:I5"/>
    <mergeCell ref="J5:M5"/>
    <mergeCell ref="N5:Q5"/>
    <mergeCell ref="R5:U5"/>
    <mergeCell ref="V5:Y5"/>
    <mergeCell ref="Z5:AC5"/>
    <mergeCell ref="AD5:AG5"/>
    <mergeCell ref="AH5:AK5"/>
    <mergeCell ref="BZ1:CC1"/>
    <mergeCell ref="CD1:CG1"/>
    <mergeCell ref="CH1:CK1"/>
    <mergeCell ref="CL1:CO1"/>
    <mergeCell ref="CP1:CS1"/>
    <mergeCell ref="BB1:BE1"/>
    <mergeCell ref="BF1:BI1"/>
    <mergeCell ref="BJ1:BM1"/>
    <mergeCell ref="BN1:BQ1"/>
    <mergeCell ref="BR1:BU1"/>
    <mergeCell ref="BV1:BY1"/>
    <mergeCell ref="AD1:AG1"/>
    <mergeCell ref="AH1:AK1"/>
    <mergeCell ref="AL1:AO1"/>
    <mergeCell ref="AP1:AS1"/>
    <mergeCell ref="AT1:AW1"/>
    <mergeCell ref="AX1:BA1"/>
    <mergeCell ref="F1:I1"/>
    <mergeCell ref="J1:M1"/>
    <mergeCell ref="N1:Q1"/>
    <mergeCell ref="R1:U1"/>
    <mergeCell ref="V1:Y1"/>
    <mergeCell ref="Z1:AC1"/>
    <mergeCell ref="CH5:CK5"/>
    <mergeCell ref="CT1:CW1"/>
    <mergeCell ref="CX1:DA1"/>
    <mergeCell ref="DB1:DE1"/>
    <mergeCell ref="DF1:DI1"/>
    <mergeCell ref="DJ1:DM1"/>
    <mergeCell ref="DN1:DQ1"/>
    <mergeCell ref="DR1:DU1"/>
    <mergeCell ref="CT5:CW5"/>
    <mergeCell ref="CX5:DA5"/>
    <mergeCell ref="DB5:DE5"/>
    <mergeCell ref="DF5:DI5"/>
    <mergeCell ref="DJ5:DM5"/>
    <mergeCell ref="DN5:DQ5"/>
    <mergeCell ref="DR5:DU5"/>
    <mergeCell ref="CT8:CW8"/>
    <mergeCell ref="CX8:DA8"/>
    <mergeCell ref="DB8:DE8"/>
    <mergeCell ref="DF8:DI8"/>
    <mergeCell ref="DJ8:DM8"/>
    <mergeCell ref="DN8:DQ8"/>
    <mergeCell ref="DR8:DU8"/>
    <mergeCell ref="CT10:CW10"/>
    <mergeCell ref="CX10:DA10"/>
    <mergeCell ref="DB10:DE10"/>
    <mergeCell ref="DF10:DI10"/>
    <mergeCell ref="DJ10:DM10"/>
    <mergeCell ref="DN10:DQ10"/>
    <mergeCell ref="DR10:DU10"/>
    <mergeCell ref="CT12:CW12"/>
    <mergeCell ref="CX12:DA12"/>
    <mergeCell ref="DB12:DE12"/>
    <mergeCell ref="DF12:DI12"/>
    <mergeCell ref="DJ12:DM12"/>
    <mergeCell ref="DN12:DQ12"/>
    <mergeCell ref="DR12:DU12"/>
    <mergeCell ref="CT14:CW14"/>
    <mergeCell ref="CX14:DA14"/>
    <mergeCell ref="DB14:DE14"/>
    <mergeCell ref="DF14:DI14"/>
    <mergeCell ref="DJ14:DM14"/>
    <mergeCell ref="DN14:DQ14"/>
    <mergeCell ref="DR14:DU14"/>
    <mergeCell ref="CT19:CW19"/>
    <mergeCell ref="CX19:DA19"/>
    <mergeCell ref="DB19:DE19"/>
    <mergeCell ref="DF19:DI19"/>
    <mergeCell ref="DJ19:DM19"/>
    <mergeCell ref="DN19:DQ19"/>
    <mergeCell ref="DR19:DU19"/>
    <mergeCell ref="CT22:CW22"/>
    <mergeCell ref="CX22:DA22"/>
    <mergeCell ref="DB22:DE22"/>
    <mergeCell ref="DF22:DI22"/>
    <mergeCell ref="DJ22:DM22"/>
    <mergeCell ref="DN22:DQ22"/>
    <mergeCell ref="DR22:DU22"/>
    <mergeCell ref="CT24:CW24"/>
    <mergeCell ref="CX24:DA24"/>
    <mergeCell ref="DB24:DE24"/>
    <mergeCell ref="DF24:DI24"/>
    <mergeCell ref="DJ24:DM24"/>
    <mergeCell ref="DN24:DQ24"/>
    <mergeCell ref="DR24:DU24"/>
    <mergeCell ref="CX26:DA26"/>
    <mergeCell ref="DB26:DE26"/>
    <mergeCell ref="DF26:DI26"/>
    <mergeCell ref="DJ26:DM26"/>
    <mergeCell ref="DN26:DQ26"/>
    <mergeCell ref="DR26:DU26"/>
    <mergeCell ref="CT28:CW28"/>
    <mergeCell ref="CX28:DA28"/>
    <mergeCell ref="DB28:DE28"/>
    <mergeCell ref="DF28:DI28"/>
    <mergeCell ref="DJ28:DM28"/>
    <mergeCell ref="DN28:DQ28"/>
    <mergeCell ref="DR28:DU28"/>
    <mergeCell ref="CT30:CW30"/>
    <mergeCell ref="CX30:DA30"/>
    <mergeCell ref="DB30:DE30"/>
    <mergeCell ref="DF30:DI30"/>
    <mergeCell ref="DJ30:DM30"/>
    <mergeCell ref="DN30:DQ30"/>
    <mergeCell ref="DR30:DU30"/>
    <mergeCell ref="CT35:CW35"/>
    <mergeCell ref="CX35:DA35"/>
    <mergeCell ref="DB35:DE35"/>
    <mergeCell ref="DF35:DI35"/>
    <mergeCell ref="DJ35:DM35"/>
    <mergeCell ref="DN35:DQ35"/>
    <mergeCell ref="DR35:DU35"/>
    <mergeCell ref="CT37:CW37"/>
    <mergeCell ref="CX37:DA37"/>
    <mergeCell ref="DB37:DE37"/>
    <mergeCell ref="DF37:DI37"/>
    <mergeCell ref="DJ37:DM37"/>
    <mergeCell ref="DN37:DQ37"/>
    <mergeCell ref="DR37:DU37"/>
    <mergeCell ref="CT42:CW42"/>
    <mergeCell ref="CX42:DA42"/>
    <mergeCell ref="DB42:DE42"/>
    <mergeCell ref="DF42:DI42"/>
    <mergeCell ref="DJ42:DM42"/>
    <mergeCell ref="DN42:DQ42"/>
    <mergeCell ref="DR42:DU42"/>
    <mergeCell ref="CT44:CW44"/>
    <mergeCell ref="CX44:DA44"/>
    <mergeCell ref="DB44:DE44"/>
    <mergeCell ref="DF44:DI44"/>
    <mergeCell ref="DJ44:DM44"/>
    <mergeCell ref="DN44:DQ44"/>
    <mergeCell ref="DR44:DU44"/>
    <mergeCell ref="CT46:CW46"/>
    <mergeCell ref="CX46:DA46"/>
    <mergeCell ref="DB46:DE46"/>
    <mergeCell ref="DF46:DI46"/>
    <mergeCell ref="DJ46:DM46"/>
    <mergeCell ref="DN46:DQ46"/>
    <mergeCell ref="DR46:DU46"/>
    <mergeCell ref="CT48:CW48"/>
    <mergeCell ref="CX48:DA48"/>
    <mergeCell ref="DB48:DE48"/>
    <mergeCell ref="DF48:DI48"/>
    <mergeCell ref="DJ48:DM48"/>
    <mergeCell ref="DN48:DQ48"/>
    <mergeCell ref="DR48:DU48"/>
    <mergeCell ref="CT50:CW50"/>
    <mergeCell ref="CX50:DA50"/>
    <mergeCell ref="DB50:DE50"/>
    <mergeCell ref="DF50:DI50"/>
    <mergeCell ref="DJ50:DM50"/>
    <mergeCell ref="DN50:DQ50"/>
    <mergeCell ref="DR50:DU50"/>
    <mergeCell ref="CT54:CW54"/>
    <mergeCell ref="CX54:DA54"/>
    <mergeCell ref="DB54:DE54"/>
    <mergeCell ref="DF54:DI54"/>
    <mergeCell ref="DJ54:DM54"/>
    <mergeCell ref="DN54:DQ54"/>
    <mergeCell ref="DR54:DU54"/>
    <mergeCell ref="CT58:CW58"/>
    <mergeCell ref="CX58:DA58"/>
    <mergeCell ref="DB58:DE58"/>
    <mergeCell ref="DF58:DI58"/>
    <mergeCell ref="DJ58:DM58"/>
    <mergeCell ref="DN58:DQ58"/>
    <mergeCell ref="DR52:DU52"/>
    <mergeCell ref="DR58:DU58"/>
    <mergeCell ref="CT56:CW56"/>
    <mergeCell ref="CX56:DA56"/>
    <mergeCell ref="DB56:DE56"/>
    <mergeCell ref="DF56:DI56"/>
    <mergeCell ref="DJ56:DM56"/>
    <mergeCell ref="DN56:DQ56"/>
    <mergeCell ref="DR56:DU56"/>
    <mergeCell ref="DJ52:DM52"/>
    <mergeCell ref="DN52:DQ52"/>
    <mergeCell ref="CT60:CW60"/>
    <mergeCell ref="CX60:DA60"/>
    <mergeCell ref="DB60:DE60"/>
    <mergeCell ref="DF60:DI60"/>
    <mergeCell ref="DJ60:DM60"/>
    <mergeCell ref="DN60:DQ60"/>
    <mergeCell ref="DR60:DU60"/>
    <mergeCell ref="CT62:CW62"/>
    <mergeCell ref="CX62:DA62"/>
    <mergeCell ref="DB62:DE62"/>
    <mergeCell ref="DF62:DI62"/>
    <mergeCell ref="DJ62:DM62"/>
    <mergeCell ref="DN62:DQ62"/>
    <mergeCell ref="DR62:DU62"/>
    <mergeCell ref="CT64:CW64"/>
    <mergeCell ref="CX64:DA64"/>
    <mergeCell ref="DB64:DE64"/>
    <mergeCell ref="DF64:DI64"/>
    <mergeCell ref="DJ64:DM64"/>
    <mergeCell ref="DN64:DQ64"/>
    <mergeCell ref="DR64:DU64"/>
    <mergeCell ref="CT67:CW67"/>
    <mergeCell ref="CX67:DA67"/>
    <mergeCell ref="DB67:DE67"/>
    <mergeCell ref="DF67:DI67"/>
    <mergeCell ref="DJ67:DM67"/>
    <mergeCell ref="DN67:DQ67"/>
    <mergeCell ref="DR67:DU67"/>
    <mergeCell ref="CT69:CW69"/>
    <mergeCell ref="CX69:DA69"/>
    <mergeCell ref="DB69:DE69"/>
    <mergeCell ref="DF69:DI69"/>
    <mergeCell ref="DJ69:DM69"/>
    <mergeCell ref="DN69:DQ69"/>
    <mergeCell ref="DR69:DU69"/>
    <mergeCell ref="CT71:CW71"/>
    <mergeCell ref="CX71:DA71"/>
    <mergeCell ref="DB71:DE71"/>
    <mergeCell ref="DF71:DI71"/>
    <mergeCell ref="DJ71:DM71"/>
    <mergeCell ref="DN71:DQ71"/>
    <mergeCell ref="DR71:DU71"/>
    <mergeCell ref="CT73:CW73"/>
    <mergeCell ref="CX73:DA73"/>
    <mergeCell ref="DB73:DE73"/>
    <mergeCell ref="DF73:DI73"/>
    <mergeCell ref="DJ73:DM73"/>
    <mergeCell ref="DN73:DQ73"/>
    <mergeCell ref="DR73:DU73"/>
    <mergeCell ref="CT75:CW75"/>
    <mergeCell ref="CX75:DA75"/>
    <mergeCell ref="DB75:DE75"/>
    <mergeCell ref="DF75:DI75"/>
    <mergeCell ref="DJ75:DM75"/>
    <mergeCell ref="DN75:DQ75"/>
    <mergeCell ref="DR75:DU75"/>
    <mergeCell ref="CT79:CW79"/>
    <mergeCell ref="CX79:DA79"/>
    <mergeCell ref="DB79:DE79"/>
    <mergeCell ref="DF79:DI79"/>
    <mergeCell ref="DJ79:DM79"/>
    <mergeCell ref="DN79:DQ79"/>
    <mergeCell ref="DR79:DU79"/>
    <mergeCell ref="CT77:CW77"/>
    <mergeCell ref="CX77:DA77"/>
    <mergeCell ref="DB77:DE77"/>
    <mergeCell ref="DF77:DI77"/>
    <mergeCell ref="DJ77:DM77"/>
    <mergeCell ref="DN77:DQ77"/>
    <mergeCell ref="DR77:DU77"/>
    <mergeCell ref="CT81:CW81"/>
    <mergeCell ref="CX81:DA81"/>
    <mergeCell ref="DB81:DE81"/>
    <mergeCell ref="DF81:DI81"/>
    <mergeCell ref="DJ81:DM81"/>
    <mergeCell ref="DN81:DQ81"/>
    <mergeCell ref="DR81:DU81"/>
    <mergeCell ref="CT83:CW83"/>
    <mergeCell ref="CX83:DA83"/>
    <mergeCell ref="DB83:DE83"/>
    <mergeCell ref="DF83:DI83"/>
    <mergeCell ref="DJ83:DM83"/>
    <mergeCell ref="DN83:DQ83"/>
    <mergeCell ref="DR83:DU83"/>
    <mergeCell ref="CT85:CW85"/>
    <mergeCell ref="CX85:DA85"/>
    <mergeCell ref="DB85:DE85"/>
    <mergeCell ref="DF85:DI85"/>
    <mergeCell ref="DJ85:DM85"/>
    <mergeCell ref="DN85:DQ85"/>
    <mergeCell ref="DR85:DU85"/>
    <mergeCell ref="CT87:CW87"/>
    <mergeCell ref="CX87:DA87"/>
    <mergeCell ref="DB87:DE87"/>
    <mergeCell ref="DF87:DI87"/>
    <mergeCell ref="DJ87:DM87"/>
    <mergeCell ref="DN87:DQ87"/>
    <mergeCell ref="DR87:DU87"/>
    <mergeCell ref="CT89:CW89"/>
    <mergeCell ref="CX89:DA89"/>
    <mergeCell ref="DB89:DE89"/>
    <mergeCell ref="DF89:DI89"/>
    <mergeCell ref="DJ89:DM89"/>
    <mergeCell ref="DN89:DQ89"/>
    <mergeCell ref="DR89:DU89"/>
    <mergeCell ref="CT92:CW92"/>
    <mergeCell ref="CX92:DA92"/>
    <mergeCell ref="DB92:DE92"/>
    <mergeCell ref="DF92:DI92"/>
    <mergeCell ref="DJ92:DM92"/>
    <mergeCell ref="DN92:DQ92"/>
    <mergeCell ref="DR92:DU92"/>
    <mergeCell ref="CT94:CW94"/>
    <mergeCell ref="CX94:DA94"/>
    <mergeCell ref="DB94:DE94"/>
    <mergeCell ref="DF94:DI94"/>
    <mergeCell ref="DJ94:DM94"/>
    <mergeCell ref="DN94:DQ94"/>
    <mergeCell ref="DR94:DU94"/>
    <mergeCell ref="CT97:CW97"/>
    <mergeCell ref="CX97:DA97"/>
    <mergeCell ref="DB97:DE97"/>
    <mergeCell ref="DF97:DI97"/>
    <mergeCell ref="DJ97:DM97"/>
    <mergeCell ref="DN97:DQ97"/>
    <mergeCell ref="DR97:DU97"/>
    <mergeCell ref="CT99:CW99"/>
    <mergeCell ref="CX99:DA99"/>
    <mergeCell ref="DB99:DE99"/>
    <mergeCell ref="DF99:DI99"/>
    <mergeCell ref="DJ99:DM99"/>
    <mergeCell ref="DN99:DQ99"/>
    <mergeCell ref="DR99:DU99"/>
    <mergeCell ref="CT102:CW102"/>
    <mergeCell ref="CX102:DA102"/>
    <mergeCell ref="DB102:DE102"/>
    <mergeCell ref="DF102:DI102"/>
    <mergeCell ref="DJ102:DM102"/>
    <mergeCell ref="DN102:DQ102"/>
    <mergeCell ref="DR102:DU102"/>
    <mergeCell ref="CT106:CW106"/>
    <mergeCell ref="CX106:DA106"/>
    <mergeCell ref="DB106:DE106"/>
    <mergeCell ref="DF106:DI106"/>
    <mergeCell ref="DJ106:DM106"/>
    <mergeCell ref="DN106:DQ106"/>
    <mergeCell ref="DR106:DU106"/>
    <mergeCell ref="CT108:CW108"/>
    <mergeCell ref="CX108:DA108"/>
    <mergeCell ref="DB108:DE108"/>
    <mergeCell ref="DF108:DI108"/>
    <mergeCell ref="DJ108:DM108"/>
    <mergeCell ref="DN108:DQ108"/>
    <mergeCell ref="DR108:DU108"/>
    <mergeCell ref="CT112:CW112"/>
    <mergeCell ref="CX112:DA112"/>
    <mergeCell ref="DB112:DE112"/>
    <mergeCell ref="DF112:DI112"/>
    <mergeCell ref="DJ112:DM112"/>
    <mergeCell ref="DN112:DQ112"/>
    <mergeCell ref="DR112:DU112"/>
    <mergeCell ref="CT115:CW115"/>
    <mergeCell ref="CX115:DA115"/>
    <mergeCell ref="DB115:DE115"/>
    <mergeCell ref="DF115:DI115"/>
    <mergeCell ref="DJ115:DM115"/>
    <mergeCell ref="DN115:DQ115"/>
    <mergeCell ref="DR115:DU115"/>
    <mergeCell ref="CT117:CW117"/>
    <mergeCell ref="CX117:DA117"/>
    <mergeCell ref="DB117:DE117"/>
    <mergeCell ref="DF117:DI117"/>
    <mergeCell ref="DJ117:DM117"/>
    <mergeCell ref="DN117:DQ117"/>
    <mergeCell ref="DR117:DU117"/>
    <mergeCell ref="CT119:CW119"/>
    <mergeCell ref="CX119:DA119"/>
    <mergeCell ref="DB119:DE119"/>
    <mergeCell ref="DF119:DI119"/>
    <mergeCell ref="DJ119:DM119"/>
    <mergeCell ref="DN119:DQ119"/>
    <mergeCell ref="DR119:DU119"/>
    <mergeCell ref="CT121:CW121"/>
    <mergeCell ref="CX121:DA121"/>
    <mergeCell ref="DB121:DE121"/>
    <mergeCell ref="DF121:DI121"/>
    <mergeCell ref="DJ121:DM121"/>
    <mergeCell ref="DN121:DQ121"/>
    <mergeCell ref="DR121:DU121"/>
    <mergeCell ref="CT123:CW123"/>
    <mergeCell ref="CX123:DA123"/>
    <mergeCell ref="DB123:DE123"/>
    <mergeCell ref="DF123:DI123"/>
    <mergeCell ref="DJ123:DM123"/>
    <mergeCell ref="DN123:DQ123"/>
    <mergeCell ref="DR123:DU123"/>
    <mergeCell ref="CT125:CW125"/>
    <mergeCell ref="CX125:DA125"/>
    <mergeCell ref="DB125:DE125"/>
    <mergeCell ref="DF125:DI125"/>
    <mergeCell ref="DJ125:DM125"/>
    <mergeCell ref="DN125:DQ125"/>
    <mergeCell ref="DR125:DU125"/>
    <mergeCell ref="CT127:CW127"/>
    <mergeCell ref="CX127:DA127"/>
    <mergeCell ref="DB127:DE127"/>
    <mergeCell ref="DF127:DI127"/>
    <mergeCell ref="DJ127:DM127"/>
    <mergeCell ref="DN127:DQ127"/>
    <mergeCell ref="DR127:DU127"/>
    <mergeCell ref="CT129:CW129"/>
    <mergeCell ref="CX129:DA129"/>
    <mergeCell ref="DB129:DE129"/>
    <mergeCell ref="DF129:DI129"/>
    <mergeCell ref="DJ129:DM129"/>
    <mergeCell ref="DN129:DQ129"/>
    <mergeCell ref="DR129:DU129"/>
    <mergeCell ref="CT131:CW131"/>
    <mergeCell ref="CX131:DA131"/>
    <mergeCell ref="DB131:DE131"/>
    <mergeCell ref="DF131:DI131"/>
    <mergeCell ref="DJ131:DM131"/>
    <mergeCell ref="DN131:DQ131"/>
    <mergeCell ref="DR131:DU131"/>
    <mergeCell ref="CT133:CW133"/>
    <mergeCell ref="CX133:DA133"/>
    <mergeCell ref="DB133:DE133"/>
    <mergeCell ref="DF133:DI133"/>
    <mergeCell ref="DJ133:DM133"/>
    <mergeCell ref="DN133:DQ133"/>
    <mergeCell ref="DR133:DU133"/>
    <mergeCell ref="CT136:CW136"/>
    <mergeCell ref="CX136:DA136"/>
    <mergeCell ref="DB136:DE136"/>
    <mergeCell ref="DF136:DI136"/>
    <mergeCell ref="DJ136:DM136"/>
    <mergeCell ref="DN136:DQ136"/>
    <mergeCell ref="DR136:DU136"/>
    <mergeCell ref="CT138:CW138"/>
    <mergeCell ref="CX138:DA138"/>
    <mergeCell ref="DB138:DE138"/>
    <mergeCell ref="DF138:DI138"/>
    <mergeCell ref="DJ138:DM138"/>
    <mergeCell ref="DN138:DQ138"/>
    <mergeCell ref="DR138:DU138"/>
    <mergeCell ref="CT140:CW140"/>
    <mergeCell ref="CX140:DA140"/>
    <mergeCell ref="DB140:DE140"/>
    <mergeCell ref="DF140:DI140"/>
    <mergeCell ref="DJ140:DM140"/>
    <mergeCell ref="DN140:DQ140"/>
    <mergeCell ref="DR140:DU140"/>
    <mergeCell ref="CT143:CW143"/>
    <mergeCell ref="CX143:DA143"/>
    <mergeCell ref="DB143:DE143"/>
    <mergeCell ref="DF143:DI143"/>
    <mergeCell ref="DJ143:DM143"/>
    <mergeCell ref="DN143:DQ143"/>
    <mergeCell ref="DR143:DU143"/>
    <mergeCell ref="DN157:DQ157"/>
    <mergeCell ref="DR157:DU157"/>
    <mergeCell ref="CT162:CW162"/>
    <mergeCell ref="CX162:DA162"/>
    <mergeCell ref="DB162:DE162"/>
    <mergeCell ref="DF162:DI162"/>
    <mergeCell ref="DJ162:DM162"/>
    <mergeCell ref="DN162:DQ162"/>
    <mergeCell ref="DR162:DU162"/>
    <mergeCell ref="CX159:DA159"/>
    <mergeCell ref="DB159:DE159"/>
    <mergeCell ref="DF159:DI159"/>
    <mergeCell ref="DJ159:DM159"/>
    <mergeCell ref="DN159:DQ159"/>
    <mergeCell ref="DR159:DU159"/>
    <mergeCell ref="CT152:CW152"/>
    <mergeCell ref="CX152:DA152"/>
    <mergeCell ref="DB152:DE152"/>
    <mergeCell ref="DF152:DI152"/>
    <mergeCell ref="DJ152:DM152"/>
    <mergeCell ref="DN152:DQ152"/>
    <mergeCell ref="CT159:CW159"/>
    <mergeCell ref="CT174:CW174"/>
    <mergeCell ref="CX174:DA174"/>
    <mergeCell ref="DB174:DE174"/>
    <mergeCell ref="DF174:DI174"/>
    <mergeCell ref="DJ174:DM174"/>
    <mergeCell ref="DN174:DQ174"/>
    <mergeCell ref="DR174:DU174"/>
    <mergeCell ref="CT164:CW164"/>
    <mergeCell ref="CX164:DA164"/>
    <mergeCell ref="DB164:DE164"/>
    <mergeCell ref="DF164:DI164"/>
    <mergeCell ref="DJ164:DM164"/>
    <mergeCell ref="DN164:DQ164"/>
    <mergeCell ref="DR164:DU164"/>
    <mergeCell ref="CT166:CW166"/>
    <mergeCell ref="CX166:DA166"/>
    <mergeCell ref="DB166:DE166"/>
    <mergeCell ref="DF166:DI166"/>
    <mergeCell ref="DJ166:DM166"/>
    <mergeCell ref="DN166:DQ166"/>
    <mergeCell ref="DR166:DU166"/>
    <mergeCell ref="CT168:CW168"/>
    <mergeCell ref="CX168:DA168"/>
    <mergeCell ref="DB168:DE168"/>
    <mergeCell ref="DF168:DI168"/>
    <mergeCell ref="DJ168:DM168"/>
    <mergeCell ref="DN168:DQ168"/>
    <mergeCell ref="DR168:DU168"/>
    <mergeCell ref="BR16:BU16"/>
    <mergeCell ref="BV16:BY16"/>
    <mergeCell ref="BZ16:CC16"/>
    <mergeCell ref="CD16:CG16"/>
    <mergeCell ref="CH16:CK16"/>
    <mergeCell ref="CL16:CO16"/>
    <mergeCell ref="CP16:CS16"/>
    <mergeCell ref="CT170:CW170"/>
    <mergeCell ref="CX170:DA170"/>
    <mergeCell ref="DB170:DE170"/>
    <mergeCell ref="DF170:DI170"/>
    <mergeCell ref="DJ170:DM170"/>
    <mergeCell ref="DN170:DQ170"/>
    <mergeCell ref="DR170:DU170"/>
    <mergeCell ref="CT172:CW172"/>
    <mergeCell ref="CX172:DA172"/>
    <mergeCell ref="DB172:DE172"/>
    <mergeCell ref="DF172:DI172"/>
    <mergeCell ref="DJ172:DM172"/>
    <mergeCell ref="DN172:DQ172"/>
    <mergeCell ref="DR172:DU172"/>
    <mergeCell ref="CX146:DA146"/>
    <mergeCell ref="DB146:DE146"/>
    <mergeCell ref="DF146:DI146"/>
    <mergeCell ref="DJ146:DM146"/>
    <mergeCell ref="DN146:DQ146"/>
    <mergeCell ref="DR146:DU146"/>
    <mergeCell ref="CT157:CW157"/>
    <mergeCell ref="CX157:DA157"/>
    <mergeCell ref="DB157:DE157"/>
    <mergeCell ref="DF157:DI157"/>
    <mergeCell ref="DJ157:DM157"/>
    <mergeCell ref="CD32:CG32"/>
    <mergeCell ref="CH32:CK32"/>
    <mergeCell ref="CL32:CO32"/>
    <mergeCell ref="CP32:CS32"/>
    <mergeCell ref="CT26:CW26"/>
    <mergeCell ref="CT176:CW176"/>
    <mergeCell ref="CX176:DA176"/>
    <mergeCell ref="DB176:DE176"/>
    <mergeCell ref="DF176:DI176"/>
    <mergeCell ref="DJ176:DM176"/>
    <mergeCell ref="DN176:DQ176"/>
    <mergeCell ref="DR176:DU176"/>
    <mergeCell ref="CW186:DD187"/>
    <mergeCell ref="F16:I16"/>
    <mergeCell ref="J16:M16"/>
    <mergeCell ref="N16:Q16"/>
    <mergeCell ref="R16:U16"/>
    <mergeCell ref="V16:Y16"/>
    <mergeCell ref="Z16:AC16"/>
    <mergeCell ref="AD16:AG16"/>
    <mergeCell ref="AH16:AK16"/>
    <mergeCell ref="AL16:AO16"/>
    <mergeCell ref="AP16:AS16"/>
    <mergeCell ref="AT16:AW16"/>
    <mergeCell ref="AX16:BA16"/>
    <mergeCell ref="BB16:BE16"/>
    <mergeCell ref="BF16:BI16"/>
    <mergeCell ref="BJ16:BM16"/>
    <mergeCell ref="BN16:BQ16"/>
    <mergeCell ref="BV159:BY159"/>
    <mergeCell ref="BZ159:CC159"/>
    <mergeCell ref="CD159:CG159"/>
    <mergeCell ref="CT146:CW146"/>
    <mergeCell ref="CT16:CW16"/>
    <mergeCell ref="CX16:DA16"/>
    <mergeCell ref="DB16:DE16"/>
    <mergeCell ref="DF16:DI16"/>
    <mergeCell ref="DJ16:DM16"/>
    <mergeCell ref="DN16:DQ16"/>
    <mergeCell ref="DR16:DU16"/>
    <mergeCell ref="E31:E32"/>
    <mergeCell ref="F32:I32"/>
    <mergeCell ref="J32:M32"/>
    <mergeCell ref="N32:Q32"/>
    <mergeCell ref="R32:U32"/>
    <mergeCell ref="V32:Y32"/>
    <mergeCell ref="Z32:AC32"/>
    <mergeCell ref="AD32:AG32"/>
    <mergeCell ref="AH32:AK32"/>
    <mergeCell ref="AL32:AO32"/>
    <mergeCell ref="AP32:AS32"/>
    <mergeCell ref="AT32:AW32"/>
    <mergeCell ref="AX32:BA32"/>
    <mergeCell ref="BB32:BE32"/>
    <mergeCell ref="BF32:BI32"/>
    <mergeCell ref="BJ32:BM32"/>
    <mergeCell ref="BN32:BQ32"/>
    <mergeCell ref="BV52:BY52"/>
    <mergeCell ref="BZ52:CC52"/>
    <mergeCell ref="CD52:CG52"/>
    <mergeCell ref="F54:I54"/>
    <mergeCell ref="J54:M54"/>
    <mergeCell ref="N54:Q54"/>
    <mergeCell ref="R54:U54"/>
    <mergeCell ref="V54:Y54"/>
    <mergeCell ref="CT32:CW32"/>
    <mergeCell ref="CX32:DA32"/>
    <mergeCell ref="DB32:DE32"/>
    <mergeCell ref="DF32:DI32"/>
    <mergeCell ref="DJ32:DM32"/>
    <mergeCell ref="DN32:DQ32"/>
    <mergeCell ref="DR32:DU32"/>
    <mergeCell ref="F159:I159"/>
    <mergeCell ref="J159:M159"/>
    <mergeCell ref="N159:Q159"/>
    <mergeCell ref="R159:U159"/>
    <mergeCell ref="V159:Y159"/>
    <mergeCell ref="Z159:AC159"/>
    <mergeCell ref="AD159:AG159"/>
    <mergeCell ref="AH159:AK159"/>
    <mergeCell ref="AL159:AO159"/>
    <mergeCell ref="AP159:AS159"/>
    <mergeCell ref="AT159:AW159"/>
    <mergeCell ref="AX159:BA159"/>
    <mergeCell ref="BB159:BE159"/>
    <mergeCell ref="BF159:BI159"/>
    <mergeCell ref="BJ159:BM159"/>
    <mergeCell ref="BN159:BQ159"/>
    <mergeCell ref="BR159:BU159"/>
    <mergeCell ref="F52:I52"/>
    <mergeCell ref="J52:M52"/>
    <mergeCell ref="N52:Q52"/>
    <mergeCell ref="R52:U52"/>
    <mergeCell ref="V52:Y52"/>
    <mergeCell ref="Z52:AC52"/>
    <mergeCell ref="AD52:AG52"/>
    <mergeCell ref="AH52:AK52"/>
    <mergeCell ref="AL52:AO52"/>
    <mergeCell ref="AP52:AS52"/>
    <mergeCell ref="AT52:AW52"/>
    <mergeCell ref="AX52:BA52"/>
    <mergeCell ref="BB52:BE52"/>
    <mergeCell ref="BF52:BI52"/>
    <mergeCell ref="BJ52:BM52"/>
    <mergeCell ref="BN52:BQ52"/>
    <mergeCell ref="BR52:BU52"/>
    <mergeCell ref="CH52:CK52"/>
    <mergeCell ref="CL52:CO52"/>
    <mergeCell ref="CP52:CS52"/>
    <mergeCell ref="CT52:CW52"/>
    <mergeCell ref="CX52:DA52"/>
    <mergeCell ref="DB52:DE52"/>
    <mergeCell ref="DF52:DI52"/>
    <mergeCell ref="F56:I56"/>
    <mergeCell ref="J56:M56"/>
    <mergeCell ref="N56:Q56"/>
    <mergeCell ref="R56:U56"/>
    <mergeCell ref="V56:Y56"/>
    <mergeCell ref="Z56:AC56"/>
    <mergeCell ref="AD56:AG56"/>
    <mergeCell ref="AH56:AK56"/>
    <mergeCell ref="AL56:AO56"/>
    <mergeCell ref="AP56:AS56"/>
    <mergeCell ref="AT56:AW56"/>
    <mergeCell ref="AX56:BA56"/>
    <mergeCell ref="BB56:BE56"/>
    <mergeCell ref="BF56:BI56"/>
    <mergeCell ref="BJ56:BM56"/>
    <mergeCell ref="BN56:BQ56"/>
    <mergeCell ref="BR56:BU56"/>
    <mergeCell ref="BV56:BY56"/>
    <mergeCell ref="BZ56:CC56"/>
    <mergeCell ref="CD56:CG56"/>
    <mergeCell ref="CH56:CK56"/>
    <mergeCell ref="CL56:CO56"/>
    <mergeCell ref="CP56:CS56"/>
    <mergeCell ref="CP110:CS110"/>
    <mergeCell ref="CT110:CW110"/>
    <mergeCell ref="CX110:DA110"/>
    <mergeCell ref="DB110:DE110"/>
    <mergeCell ref="DF110:DI110"/>
    <mergeCell ref="DJ110:DM110"/>
    <mergeCell ref="DN110:DQ110"/>
    <mergeCell ref="DR110:DU110"/>
    <mergeCell ref="F110:I110"/>
    <mergeCell ref="J110:M110"/>
    <mergeCell ref="N110:Q110"/>
    <mergeCell ref="R110:U110"/>
    <mergeCell ref="V110:Y110"/>
    <mergeCell ref="Z110:AC110"/>
    <mergeCell ref="AD110:AG110"/>
    <mergeCell ref="AH110:AK110"/>
    <mergeCell ref="AL110:AO110"/>
    <mergeCell ref="AP110:AS110"/>
    <mergeCell ref="AT110:AW110"/>
    <mergeCell ref="AX110:BA110"/>
    <mergeCell ref="BB110:BE110"/>
    <mergeCell ref="BF110:BI110"/>
    <mergeCell ref="BJ110:BM110"/>
    <mergeCell ref="BN110:BQ110"/>
    <mergeCell ref="BR110:BU110"/>
    <mergeCell ref="BV110:BY110"/>
    <mergeCell ref="BZ110:CC110"/>
    <mergeCell ref="F77:I77"/>
    <mergeCell ref="J77:M77"/>
    <mergeCell ref="N77:Q77"/>
    <mergeCell ref="R77:U77"/>
    <mergeCell ref="V77:Y77"/>
    <mergeCell ref="Z77:AC77"/>
    <mergeCell ref="AD77:AG77"/>
    <mergeCell ref="AH77:AK77"/>
    <mergeCell ref="AL77:AO77"/>
    <mergeCell ref="AP77:AS77"/>
    <mergeCell ref="AT77:AW77"/>
    <mergeCell ref="AX77:BA77"/>
    <mergeCell ref="CD110:CG110"/>
    <mergeCell ref="CH110:CK110"/>
    <mergeCell ref="CL110:CO110"/>
    <mergeCell ref="BB77:BE77"/>
    <mergeCell ref="BF77:BI77"/>
    <mergeCell ref="BJ77:BM77"/>
    <mergeCell ref="BN77:BQ77"/>
    <mergeCell ref="BR77:BU77"/>
    <mergeCell ref="BV77:BY77"/>
    <mergeCell ref="BZ77:CC77"/>
    <mergeCell ref="F83:I83"/>
    <mergeCell ref="J83:M83"/>
    <mergeCell ref="N83:Q83"/>
    <mergeCell ref="R83:U83"/>
    <mergeCell ref="V83:Y83"/>
    <mergeCell ref="BV81:BY81"/>
    <mergeCell ref="BZ81:CC81"/>
    <mergeCell ref="CD81:CG81"/>
    <mergeCell ref="CH81:CK81"/>
    <mergeCell ref="F39:I39"/>
    <mergeCell ref="J39:M39"/>
    <mergeCell ref="N39:Q39"/>
    <mergeCell ref="R39:U39"/>
    <mergeCell ref="V39:Y39"/>
    <mergeCell ref="Z39:AC39"/>
    <mergeCell ref="AD39:AG39"/>
    <mergeCell ref="AH39:AK39"/>
    <mergeCell ref="AL39:AO39"/>
    <mergeCell ref="AP39:AS39"/>
    <mergeCell ref="AT39:AW39"/>
    <mergeCell ref="AX39:BA39"/>
    <mergeCell ref="BB39:BE39"/>
    <mergeCell ref="BF39:BI39"/>
    <mergeCell ref="BJ39:BM39"/>
    <mergeCell ref="BN39:BQ39"/>
    <mergeCell ref="BR39:BU39"/>
    <mergeCell ref="BV39:BY39"/>
    <mergeCell ref="BZ39:CC39"/>
    <mergeCell ref="CD39:CG39"/>
    <mergeCell ref="CH39:CK39"/>
    <mergeCell ref="CL39:CO39"/>
    <mergeCell ref="CP39:CS39"/>
    <mergeCell ref="CT39:CW39"/>
    <mergeCell ref="CX39:DA39"/>
    <mergeCell ref="DB39:DE39"/>
    <mergeCell ref="DF39:DI39"/>
    <mergeCell ref="DJ39:DM39"/>
    <mergeCell ref="DN39:DQ39"/>
    <mergeCell ref="DR39:DU39"/>
    <mergeCell ref="F148:I148"/>
    <mergeCell ref="J148:M148"/>
    <mergeCell ref="N148:Q148"/>
    <mergeCell ref="R148:U148"/>
    <mergeCell ref="V148:Y148"/>
    <mergeCell ref="Z148:AC148"/>
    <mergeCell ref="AD148:AG148"/>
    <mergeCell ref="AH148:AK148"/>
    <mergeCell ref="AL148:AO148"/>
    <mergeCell ref="AP148:AS148"/>
    <mergeCell ref="AT148:AW148"/>
    <mergeCell ref="AX148:BA148"/>
    <mergeCell ref="BB148:BE148"/>
    <mergeCell ref="BF148:BI148"/>
    <mergeCell ref="BJ148:BM148"/>
    <mergeCell ref="BN148:BQ148"/>
    <mergeCell ref="BR148:BU148"/>
    <mergeCell ref="BV148:BY148"/>
    <mergeCell ref="BZ148:CC148"/>
    <mergeCell ref="CD148:CG148"/>
    <mergeCell ref="CH148:CK148"/>
    <mergeCell ref="CL148:CO148"/>
    <mergeCell ref="CP148:CS148"/>
    <mergeCell ref="CT148:CW148"/>
    <mergeCell ref="CX148:DA148"/>
    <mergeCell ref="DB148:DE148"/>
    <mergeCell ref="DF148:DI148"/>
    <mergeCell ref="DJ148:DM148"/>
    <mergeCell ref="DN148:DQ148"/>
    <mergeCell ref="DR148:DU148"/>
    <mergeCell ref="F150:I150"/>
    <mergeCell ref="J150:M150"/>
    <mergeCell ref="N150:Q150"/>
    <mergeCell ref="R150:U150"/>
    <mergeCell ref="V150:Y150"/>
    <mergeCell ref="Z150:AC150"/>
    <mergeCell ref="AD150:AG150"/>
    <mergeCell ref="AH150:AK150"/>
    <mergeCell ref="AL150:AO150"/>
    <mergeCell ref="AP150:AS150"/>
    <mergeCell ref="AT150:AW150"/>
    <mergeCell ref="AX150:BA150"/>
    <mergeCell ref="BB150:BE150"/>
    <mergeCell ref="BF150:BI150"/>
    <mergeCell ref="BJ150:BM150"/>
    <mergeCell ref="BN150:BQ150"/>
    <mergeCell ref="BR150:BU150"/>
    <mergeCell ref="BV150:BY150"/>
    <mergeCell ref="BZ150:CC150"/>
    <mergeCell ref="CD150:CG150"/>
    <mergeCell ref="CH150:CK150"/>
    <mergeCell ref="CL150:CO150"/>
    <mergeCell ref="CP150:CS150"/>
    <mergeCell ref="CT150:CW150"/>
    <mergeCell ref="CX150:DA150"/>
    <mergeCell ref="DB150:DE150"/>
    <mergeCell ref="DF150:DI150"/>
    <mergeCell ref="DJ150:DM150"/>
    <mergeCell ref="DN150:DQ150"/>
    <mergeCell ref="DR150:DU150"/>
    <mergeCell ref="F152:I152"/>
    <mergeCell ref="J152:M152"/>
    <mergeCell ref="N152:Q152"/>
    <mergeCell ref="R152:U152"/>
    <mergeCell ref="V152:Y152"/>
    <mergeCell ref="Z152:AC152"/>
    <mergeCell ref="AD152:AG152"/>
    <mergeCell ref="AH152:AK152"/>
    <mergeCell ref="AL152:AO152"/>
    <mergeCell ref="AP152:AS152"/>
    <mergeCell ref="AT152:AW152"/>
    <mergeCell ref="AX152:BA152"/>
    <mergeCell ref="BB152:BE152"/>
    <mergeCell ref="BF152:BI152"/>
    <mergeCell ref="BJ152:BM152"/>
    <mergeCell ref="BN152:BQ152"/>
    <mergeCell ref="BR152:BU152"/>
    <mergeCell ref="BV152:BY152"/>
    <mergeCell ref="BZ152:CC152"/>
    <mergeCell ref="CD152:CG152"/>
    <mergeCell ref="CH152:CK152"/>
    <mergeCell ref="CL152:CO152"/>
    <mergeCell ref="CP152:CS152"/>
    <mergeCell ref="BV154:BY154"/>
    <mergeCell ref="BZ154:CC154"/>
    <mergeCell ref="CD154:CG154"/>
    <mergeCell ref="CH154:CK154"/>
    <mergeCell ref="CL154:CO154"/>
    <mergeCell ref="CP154:CS154"/>
    <mergeCell ref="CT154:CW154"/>
    <mergeCell ref="CX154:DA154"/>
    <mergeCell ref="DB154:DE154"/>
    <mergeCell ref="DF154:DI154"/>
    <mergeCell ref="DJ154:DM154"/>
    <mergeCell ref="DN154:DQ154"/>
    <mergeCell ref="DR154:DU154"/>
    <mergeCell ref="D2:DU3"/>
    <mergeCell ref="F154:I154"/>
    <mergeCell ref="J154:M154"/>
    <mergeCell ref="N154:Q154"/>
    <mergeCell ref="R154:U154"/>
    <mergeCell ref="V154:Y154"/>
    <mergeCell ref="Z154:AC154"/>
    <mergeCell ref="AD154:AG154"/>
    <mergeCell ref="AH154:AK154"/>
    <mergeCell ref="AL154:AO154"/>
    <mergeCell ref="AP154:AS154"/>
    <mergeCell ref="AT154:AW154"/>
    <mergeCell ref="AX154:BA154"/>
    <mergeCell ref="BB154:BE154"/>
    <mergeCell ref="BF154:BI154"/>
    <mergeCell ref="BJ154:BM154"/>
    <mergeCell ref="BN154:BQ154"/>
    <mergeCell ref="BR154:BU154"/>
    <mergeCell ref="DR152:DU152"/>
  </mergeCells>
  <conditionalFormatting sqref="F29:U32">
    <cfRule type="cellIs" dxfId="105" priority="695" operator="greaterThan">
      <formula>0</formula>
    </cfRule>
  </conditionalFormatting>
  <conditionalFormatting sqref="F34:AC39 DX35:XFD39 AD39:BU39 DJ39:DU40">
    <cfRule type="cellIs" dxfId="104" priority="112" operator="greaterThan">
      <formula>0</formula>
    </cfRule>
  </conditionalFormatting>
  <conditionalFormatting sqref="F33:BU33">
    <cfRule type="cellIs" dxfId="103" priority="1050" operator="greaterThan">
      <formula>0</formula>
    </cfRule>
  </conditionalFormatting>
  <conditionalFormatting sqref="F40:BU40">
    <cfRule type="cellIs" dxfId="102" priority="1054" operator="greaterThan">
      <formula>0</formula>
    </cfRule>
  </conditionalFormatting>
  <conditionalFormatting sqref="F22:CC28">
    <cfRule type="cellIs" dxfId="101" priority="1516" operator="greaterThan">
      <formula>0</formula>
    </cfRule>
  </conditionalFormatting>
  <conditionalFormatting sqref="F41:DA41">
    <cfRule type="cellIs" dxfId="100" priority="675" operator="greaterThan">
      <formula>0</formula>
    </cfRule>
  </conditionalFormatting>
  <conditionalFormatting sqref="F90:DI91">
    <cfRule type="cellIs" dxfId="99" priority="520" operator="greaterThan">
      <formula>0</formula>
    </cfRule>
  </conditionalFormatting>
  <conditionalFormatting sqref="F18:DU18">
    <cfRule type="cellIs" dxfId="98" priority="985" operator="greaterThan">
      <formula>0</formula>
    </cfRule>
  </conditionalFormatting>
  <conditionalFormatting sqref="F21:DU21">
    <cfRule type="cellIs" dxfId="97" priority="971" operator="greaterThan">
      <formula>0</formula>
    </cfRule>
  </conditionalFormatting>
  <conditionalFormatting sqref="F65:DU66">
    <cfRule type="cellIs" dxfId="96" priority="628" operator="greaterThan">
      <formula>0</formula>
    </cfRule>
  </conditionalFormatting>
  <conditionalFormatting sqref="F160:DU161">
    <cfRule type="cellIs" dxfId="95" priority="836" operator="greaterThan">
      <formula>0</formula>
    </cfRule>
  </conditionalFormatting>
  <conditionalFormatting sqref="F42:DW44">
    <cfRule type="cellIs" dxfId="94" priority="672" operator="greaterThan">
      <formula>0</formula>
    </cfRule>
  </conditionalFormatting>
  <conditionalFormatting sqref="F67:DW71">
    <cfRule type="cellIs" dxfId="93" priority="624" operator="greaterThan">
      <formula>0</formula>
    </cfRule>
  </conditionalFormatting>
  <conditionalFormatting sqref="F92:DW92">
    <cfRule type="cellIs" dxfId="92" priority="1574" operator="greaterThan">
      <formula>0</formula>
    </cfRule>
  </conditionalFormatting>
  <conditionalFormatting sqref="F162:DW164">
    <cfRule type="cellIs" dxfId="91" priority="875" operator="greaterThan">
      <formula>0</formula>
    </cfRule>
  </conditionalFormatting>
  <conditionalFormatting sqref="F19:DX19">
    <cfRule type="cellIs" dxfId="90" priority="1348" operator="greaterThan">
      <formula>0</formula>
    </cfRule>
  </conditionalFormatting>
  <conditionalFormatting sqref="F6:XFD17">
    <cfRule type="cellIs" dxfId="89" priority="710" operator="greaterThan">
      <formula>0</formula>
    </cfRule>
  </conditionalFormatting>
  <conditionalFormatting sqref="F20:XFD20">
    <cfRule type="cellIs" dxfId="88" priority="738" operator="greaterThan">
      <formula>0</formula>
    </cfRule>
  </conditionalFormatting>
  <conditionalFormatting sqref="F45:XFD64">
    <cfRule type="cellIs" dxfId="87" priority="168" operator="greaterThan">
      <formula>0</formula>
    </cfRule>
  </conditionalFormatting>
  <conditionalFormatting sqref="F72:XFD89">
    <cfRule type="cellIs" dxfId="86" priority="29" operator="greaterThan">
      <formula>0</formula>
    </cfRule>
  </conditionalFormatting>
  <conditionalFormatting sqref="F93:XFD159">
    <cfRule type="cellIs" dxfId="85" priority="1" operator="greaterThan">
      <formula>0</formula>
    </cfRule>
  </conditionalFormatting>
  <conditionalFormatting sqref="F165:XFD176">
    <cfRule type="cellIs" dxfId="84" priority="801" operator="greaterThan">
      <formula>0</formula>
    </cfRule>
  </conditionalFormatting>
  <conditionalFormatting sqref="V32:BU32">
    <cfRule type="cellIs" dxfId="83" priority="709" operator="greaterThan">
      <formula>0</formula>
    </cfRule>
  </conditionalFormatting>
  <conditionalFormatting sqref="V29:CC31">
    <cfRule type="cellIs" dxfId="82" priority="697" operator="greaterThan">
      <formula>0</formula>
    </cfRule>
  </conditionalFormatting>
  <conditionalFormatting sqref="AD34:AO36">
    <cfRule type="cellIs" dxfId="81" priority="686" operator="greaterThan">
      <formula>0</formula>
    </cfRule>
  </conditionalFormatting>
  <conditionalFormatting sqref="AD37:DW38">
    <cfRule type="cellIs" dxfId="80" priority="102" operator="greaterThan">
      <formula>0</formula>
    </cfRule>
  </conditionalFormatting>
  <conditionalFormatting sqref="AP35:DW36">
    <cfRule type="cellIs" dxfId="79" priority="927" operator="greaterThan">
      <formula>0</formula>
    </cfRule>
  </conditionalFormatting>
  <conditionalFormatting sqref="AP34:XFD34 F177 J177 N177 R177 V177 Z177 AD177 AH177 AL177 AP177 AT177 AX177 BB177 BF177 BJ177 BN177 BR177 BV177 BZ177 CD177 CH177 CL177 CP177 DV177:XFD177">
    <cfRule type="cellIs" dxfId="78" priority="1892" operator="greaterThan">
      <formula>0</formula>
    </cfRule>
  </conditionalFormatting>
  <conditionalFormatting sqref="BV32:CC33">
    <cfRule type="cellIs" dxfId="77" priority="698" operator="greaterThan">
      <formula>0</formula>
    </cfRule>
  </conditionalFormatting>
  <conditionalFormatting sqref="BV39:DA40">
    <cfRule type="cellIs" dxfId="76" priority="106" operator="greaterThan">
      <formula>0</formula>
    </cfRule>
  </conditionalFormatting>
  <conditionalFormatting sqref="CD22:DU33">
    <cfRule type="cellIs" dxfId="75" priority="688" operator="greaterThan">
      <formula>0</formula>
    </cfRule>
  </conditionalFormatting>
  <conditionalFormatting sqref="CT177 CX177 DB177 DF177 DJ177 DN177 DR177">
    <cfRule type="cellIs" dxfId="74" priority="1034" operator="greaterThan">
      <formula>0</formula>
    </cfRule>
  </conditionalFormatting>
  <conditionalFormatting sqref="DB39:DI41">
    <cfRule type="cellIs" dxfId="73" priority="104" operator="greaterThan">
      <formula>0</formula>
    </cfRule>
  </conditionalFormatting>
  <conditionalFormatting sqref="DJ41:DW41">
    <cfRule type="cellIs" dxfId="72" priority="677" operator="greaterThan">
      <formula>0</formula>
    </cfRule>
  </conditionalFormatting>
  <conditionalFormatting sqref="DJ91:DW91">
    <cfRule type="cellIs" dxfId="71" priority="522" operator="greaterThan">
      <formula>0</formula>
    </cfRule>
  </conditionalFormatting>
  <conditionalFormatting sqref="DJ90:XFD90">
    <cfRule type="cellIs" dxfId="70" priority="1061" operator="greaterThan">
      <formula>0</formula>
    </cfRule>
  </conditionalFormatting>
  <conditionalFormatting sqref="DV22:DW22">
    <cfRule type="cellIs" dxfId="69" priority="1601" operator="greaterThan">
      <formula>0</formula>
    </cfRule>
  </conditionalFormatting>
  <conditionalFormatting sqref="DV24:DW24">
    <cfRule type="cellIs" dxfId="68" priority="1600" operator="greaterThan">
      <formula>0</formula>
    </cfRule>
  </conditionalFormatting>
  <conditionalFormatting sqref="DV26:DW26">
    <cfRule type="cellIs" dxfId="67" priority="1599" operator="greaterThan">
      <formula>0</formula>
    </cfRule>
  </conditionalFormatting>
  <conditionalFormatting sqref="DV28:DW28">
    <cfRule type="cellIs" dxfId="66" priority="1598" operator="greaterThan">
      <formula>0</formula>
    </cfRule>
  </conditionalFormatting>
  <conditionalFormatting sqref="DV30:DW30">
    <cfRule type="cellIs" dxfId="65" priority="1597" operator="greaterThan">
      <formula>0</formula>
    </cfRule>
  </conditionalFormatting>
  <conditionalFormatting sqref="DV32:DW32">
    <cfRule type="cellIs" dxfId="64" priority="701" operator="greaterThan">
      <formula>0</formula>
    </cfRule>
  </conditionalFormatting>
  <conditionalFormatting sqref="DV39:DW39">
    <cfRule type="cellIs" dxfId="63" priority="109" operator="greaterThan">
      <formula>0</formula>
    </cfRule>
  </conditionalFormatting>
  <conditionalFormatting sqref="DV66:DW66">
    <cfRule type="cellIs" dxfId="62" priority="1853" operator="greaterThan">
      <formula>0</formula>
    </cfRule>
  </conditionalFormatting>
  <conditionalFormatting sqref="DV161:DW161">
    <cfRule type="cellIs" dxfId="61" priority="1835" operator="greaterThan">
      <formula>0</formula>
    </cfRule>
  </conditionalFormatting>
  <conditionalFormatting sqref="DV33:XFD33">
    <cfRule type="cellIs" dxfId="60" priority="1049" operator="greaterThan">
      <formula>0</formula>
    </cfRule>
  </conditionalFormatting>
  <conditionalFormatting sqref="DV40:XFD40">
    <cfRule type="cellIs" dxfId="59" priority="1053" operator="greaterThan">
      <formula>0</formula>
    </cfRule>
  </conditionalFormatting>
  <conditionalFormatting sqref="DV65:XFD65">
    <cfRule type="cellIs" dxfId="58" priority="1057" operator="greaterThan">
      <formula>0</formula>
    </cfRule>
  </conditionalFormatting>
  <conditionalFormatting sqref="DV160:XFD160">
    <cfRule type="cellIs" dxfId="57" priority="1608" operator="greaterThan">
      <formula>0</formula>
    </cfRule>
  </conditionalFormatting>
  <conditionalFormatting sqref="DX41:XFD44">
    <cfRule type="cellIs" dxfId="56" priority="1872" operator="greaterThan">
      <formula>0</formula>
    </cfRule>
  </conditionalFormatting>
  <conditionalFormatting sqref="DX66:XFD71">
    <cfRule type="cellIs" dxfId="55" priority="1885" operator="greaterThan">
      <formula>0</formula>
    </cfRule>
  </conditionalFormatting>
  <conditionalFormatting sqref="DX91:XFD92">
    <cfRule type="cellIs" dxfId="54" priority="1787" operator="greaterThan">
      <formula>0</formula>
    </cfRule>
  </conditionalFormatting>
  <conditionalFormatting sqref="DX161:XFD164">
    <cfRule type="cellIs" dxfId="53" priority="1877" operator="greaterThan">
      <formula>0</formula>
    </cfRule>
  </conditionalFormatting>
  <printOptions horizontalCentered="1"/>
  <pageMargins left="0.19685039370078741" right="0.19685039370078741" top="0.19685039370078741" bottom="0.39370078740157483" header="0.31496062992125984" footer="0.11811023622047245"/>
  <pageSetup paperSize="8" scale="45" orientation="landscape" horizontalDpi="1200" verticalDpi="1200" r:id="rId1"/>
  <headerFooter>
    <oddFooter>&amp;A&amp;RPágina &amp;P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EC106"/>
  <sheetViews>
    <sheetView view="pageBreakPreview" topLeftCell="A2" zoomScale="60" zoomScaleNormal="100" workbookViewId="0">
      <pane xSplit="7" ySplit="9" topLeftCell="AS51" activePane="bottomRight" state="frozen"/>
      <selection activeCell="D2" sqref="D2"/>
      <selection pane="topRight" activeCell="H2" sqref="H2"/>
      <selection pane="bottomLeft" activeCell="D10" sqref="D10"/>
      <selection pane="bottomRight" activeCell="BL9" sqref="BL9:BO9"/>
    </sheetView>
  </sheetViews>
  <sheetFormatPr defaultColWidth="16.28515625" defaultRowHeight="15" x14ac:dyDescent="0.2"/>
  <cols>
    <col min="1" max="1" width="0.85546875" style="184" customWidth="1"/>
    <col min="2" max="2" width="0.85546875" style="420" customWidth="1"/>
    <col min="3" max="3" width="0.85546875" style="184" customWidth="1"/>
    <col min="4" max="4" width="7.42578125" style="184" customWidth="1"/>
    <col min="5" max="5" width="45.5703125" style="185" customWidth="1"/>
    <col min="6" max="6" width="22.42578125" style="185" customWidth="1"/>
    <col min="7" max="7" width="22.85546875" style="185" customWidth="1"/>
    <col min="8" max="12" width="4.140625" style="184" customWidth="1"/>
    <col min="13" max="13" width="4.5703125" style="184" customWidth="1"/>
    <col min="14" max="17" width="4.140625" style="184" customWidth="1"/>
    <col min="18" max="18" width="4.5703125" style="184" customWidth="1"/>
    <col min="19" max="20" width="4.140625" style="184" customWidth="1"/>
    <col min="21" max="21" width="4.5703125" style="184" customWidth="1"/>
    <col min="22" max="22" width="4.7109375" style="184" customWidth="1"/>
    <col min="23" max="24" width="4.140625" style="184" customWidth="1"/>
    <col min="25" max="25" width="5" style="184" customWidth="1"/>
    <col min="26" max="26" width="4.28515625" style="184" customWidth="1"/>
    <col min="27" max="27" width="4.140625" style="184" customWidth="1"/>
    <col min="28" max="29" width="4.5703125" style="184" customWidth="1"/>
    <col min="30" max="33" width="4.140625" style="184" customWidth="1"/>
    <col min="34" max="34" width="4.85546875" style="184" customWidth="1"/>
    <col min="35" max="36" width="4.140625" style="184" customWidth="1"/>
    <col min="37" max="37" width="4.42578125" style="184" customWidth="1"/>
    <col min="38" max="40" width="4.140625" style="184" customWidth="1"/>
    <col min="41" max="41" width="4.5703125" style="184" customWidth="1"/>
    <col min="42" max="45" width="4.140625" style="184" customWidth="1"/>
    <col min="46" max="46" width="4.5703125" style="184" customWidth="1"/>
    <col min="47" max="48" width="4.140625" style="184" customWidth="1"/>
    <col min="49" max="49" width="4.5703125" style="184" customWidth="1"/>
    <col min="50" max="50" width="4.7109375" style="184" customWidth="1"/>
    <col min="51" max="52" width="4.140625" style="184" customWidth="1"/>
    <col min="53" max="53" width="5" style="184" customWidth="1"/>
    <col min="54" max="54" width="4.28515625" style="184" customWidth="1"/>
    <col min="55" max="55" width="4.140625" style="184" customWidth="1"/>
    <col min="56" max="57" width="4.5703125" style="184" customWidth="1"/>
    <col min="58" max="61" width="4.140625" style="184" customWidth="1"/>
    <col min="62" max="62" width="4.85546875" style="184" customWidth="1"/>
    <col min="63" max="64" width="4.140625" style="184" customWidth="1"/>
    <col min="65" max="65" width="4.42578125" style="184" customWidth="1"/>
    <col min="66" max="68" width="4.140625" style="184" customWidth="1"/>
    <col min="69" max="69" width="4.5703125" style="184" customWidth="1"/>
    <col min="70" max="73" width="4.140625" style="184" customWidth="1"/>
    <col min="74" max="74" width="4.5703125" style="184" customWidth="1"/>
    <col min="75" max="76" width="4.140625" style="184" customWidth="1"/>
    <col min="77" max="77" width="4.5703125" style="184" customWidth="1"/>
    <col min="78" max="78" width="4.7109375" style="184" customWidth="1"/>
    <col min="79" max="80" width="4.140625" style="184" customWidth="1"/>
    <col min="81" max="81" width="5" style="184" customWidth="1"/>
    <col min="82" max="82" width="4.28515625" style="184" customWidth="1"/>
    <col min="83" max="83" width="4.140625" style="184" customWidth="1"/>
    <col min="84" max="85" width="4.5703125" style="184" customWidth="1"/>
    <col min="86" max="89" width="4.140625" style="184" customWidth="1"/>
    <col min="90" max="90" width="4.85546875" style="184" customWidth="1"/>
    <col min="91" max="92" width="4.140625" style="184" customWidth="1"/>
    <col min="93" max="93" width="4.42578125" style="184" customWidth="1"/>
    <col min="94" max="94" width="4.140625" style="184" customWidth="1"/>
    <col min="95" max="95" width="4.28515625" style="184" customWidth="1"/>
    <col min="96" max="96" width="4.140625" style="184" customWidth="1"/>
    <col min="97" max="97" width="4.42578125" style="184" customWidth="1"/>
    <col min="98" max="98" width="4.28515625" style="184" customWidth="1"/>
    <col min="99" max="100" width="4.140625" style="184" customWidth="1"/>
    <col min="101" max="101" width="4.42578125" style="184" customWidth="1"/>
    <col min="102" max="102" width="4.28515625" style="184" customWidth="1"/>
    <col min="103" max="103" width="4.140625" style="184" customWidth="1"/>
    <col min="104" max="104" width="4.140625" style="184" hidden="1" customWidth="1"/>
    <col min="105" max="105" width="4.42578125" style="184" hidden="1" customWidth="1"/>
    <col min="106" max="106" width="4.28515625" style="184" hidden="1" customWidth="1"/>
    <col min="107" max="108" width="4.140625" style="184" hidden="1" customWidth="1"/>
    <col min="109" max="109" width="4.42578125" style="184" hidden="1" customWidth="1"/>
    <col min="110" max="110" width="4.28515625" style="184" hidden="1" customWidth="1"/>
    <col min="111" max="112" width="4.140625" style="184" hidden="1" customWidth="1"/>
    <col min="113" max="113" width="4.42578125" style="184" hidden="1" customWidth="1"/>
    <col min="114" max="114" width="4.28515625" style="184" hidden="1" customWidth="1"/>
    <col min="115" max="116" width="4.140625" style="184" hidden="1" customWidth="1"/>
    <col min="117" max="117" width="4.42578125" style="184" hidden="1" customWidth="1"/>
    <col min="118" max="118" width="4.28515625" style="184" hidden="1" customWidth="1"/>
    <col min="119" max="120" width="4.140625" style="184" hidden="1" customWidth="1"/>
    <col min="121" max="121" width="4.42578125" style="184" hidden="1" customWidth="1"/>
    <col min="122" max="122" width="4.28515625" style="184" hidden="1" customWidth="1"/>
    <col min="123" max="124" width="4.140625" style="184" hidden="1" customWidth="1"/>
    <col min="125" max="125" width="4.42578125" style="184" hidden="1" customWidth="1"/>
    <col min="126" max="126" width="4.28515625" style="184" hidden="1" customWidth="1"/>
    <col min="127" max="127" width="4.140625" style="184" hidden="1" customWidth="1"/>
    <col min="128" max="128" width="4.140625" style="184" customWidth="1"/>
    <col min="129" max="129" width="20.5703125" style="184" customWidth="1"/>
    <col min="130" max="130" width="16.28515625" style="184" customWidth="1"/>
    <col min="131" max="131" width="19.5703125" style="184" customWidth="1"/>
    <col min="132" max="136" width="16.28515625" style="184" customWidth="1"/>
    <col min="137" max="16384" width="16.28515625" style="184"/>
  </cols>
  <sheetData>
    <row r="1" spans="1:133" s="143" customFormat="1" ht="15.75" hidden="1" customHeight="1" thickBot="1" x14ac:dyDescent="0.25">
      <c r="B1" s="413"/>
      <c r="E1" s="144"/>
      <c r="F1" s="144"/>
      <c r="G1" s="144"/>
      <c r="H1" s="1001"/>
      <c r="I1" s="1002"/>
      <c r="J1" s="1002"/>
      <c r="K1" s="1003"/>
      <c r="L1" s="1001"/>
      <c r="M1" s="1002"/>
      <c r="N1" s="1002"/>
      <c r="O1" s="1003"/>
      <c r="P1" s="1001"/>
      <c r="Q1" s="1002"/>
      <c r="R1" s="1002"/>
      <c r="S1" s="1003"/>
      <c r="T1" s="1001"/>
      <c r="U1" s="1002"/>
      <c r="V1" s="1002"/>
      <c r="W1" s="1003"/>
      <c r="X1" s="1001"/>
      <c r="Y1" s="1002"/>
      <c r="Z1" s="1002"/>
      <c r="AA1" s="1003"/>
      <c r="AB1" s="1001"/>
      <c r="AC1" s="1002"/>
      <c r="AD1" s="1002"/>
      <c r="AE1" s="1003"/>
      <c r="AF1" s="1001"/>
      <c r="AG1" s="1002"/>
      <c r="AH1" s="1002"/>
      <c r="AI1" s="1003"/>
      <c r="AJ1" s="1001"/>
      <c r="AK1" s="1002"/>
      <c r="AL1" s="1002"/>
      <c r="AM1" s="1003"/>
      <c r="AN1" s="1001"/>
      <c r="AO1" s="1002"/>
      <c r="AP1" s="1002"/>
      <c r="AQ1" s="1003"/>
      <c r="AR1" s="1001"/>
      <c r="AS1" s="1002"/>
      <c r="AT1" s="1002"/>
      <c r="AU1" s="1003"/>
      <c r="AV1" s="1001"/>
      <c r="AW1" s="1002"/>
      <c r="AX1" s="1002"/>
      <c r="AY1" s="1003"/>
      <c r="AZ1" s="1001"/>
      <c r="BA1" s="1002"/>
      <c r="BB1" s="1002"/>
      <c r="BC1" s="1003"/>
      <c r="BD1" s="1001"/>
      <c r="BE1" s="1002"/>
      <c r="BF1" s="1002"/>
      <c r="BG1" s="1003"/>
      <c r="BH1" s="1001"/>
      <c r="BI1" s="1002"/>
      <c r="BJ1" s="1002"/>
      <c r="BK1" s="1003"/>
      <c r="BL1" s="1001"/>
      <c r="BM1" s="1002"/>
      <c r="BN1" s="1002"/>
      <c r="BO1" s="1003"/>
      <c r="BP1" s="1001"/>
      <c r="BQ1" s="1002"/>
      <c r="BR1" s="1002"/>
      <c r="BS1" s="1003"/>
      <c r="BT1" s="1001"/>
      <c r="BU1" s="1002"/>
      <c r="BV1" s="1002"/>
      <c r="BW1" s="1003"/>
      <c r="BX1" s="1001"/>
      <c r="BY1" s="1002"/>
      <c r="BZ1" s="1002"/>
      <c r="CA1" s="1003"/>
      <c r="CB1" s="1001"/>
      <c r="CC1" s="1002"/>
      <c r="CD1" s="1002"/>
      <c r="CE1" s="1003"/>
      <c r="CF1" s="1001"/>
      <c r="CG1" s="1002"/>
      <c r="CH1" s="1002"/>
      <c r="CI1" s="1003"/>
      <c r="CJ1" s="1001"/>
      <c r="CK1" s="1002"/>
      <c r="CL1" s="1002"/>
      <c r="CM1" s="1003"/>
      <c r="CN1" s="1001"/>
      <c r="CO1" s="1002"/>
      <c r="CP1" s="1002"/>
      <c r="CQ1" s="1003"/>
      <c r="CR1" s="1001"/>
      <c r="CS1" s="1002"/>
      <c r="CT1" s="1002"/>
      <c r="CU1" s="1003"/>
      <c r="CV1" s="1001"/>
      <c r="CW1" s="1002"/>
      <c r="CX1" s="1002"/>
      <c r="CY1" s="1003"/>
      <c r="CZ1" s="1001"/>
      <c r="DA1" s="1002"/>
      <c r="DB1" s="1002"/>
      <c r="DC1" s="1003"/>
      <c r="DD1" s="1001"/>
      <c r="DE1" s="1002"/>
      <c r="DF1" s="1002"/>
      <c r="DG1" s="1003"/>
      <c r="DH1" s="1001"/>
      <c r="DI1" s="1002"/>
      <c r="DJ1" s="1002"/>
      <c r="DK1" s="1003"/>
      <c r="DL1" s="1001"/>
      <c r="DM1" s="1002"/>
      <c r="DN1" s="1002"/>
      <c r="DO1" s="1003"/>
      <c r="DP1" s="1001"/>
      <c r="DQ1" s="1002"/>
      <c r="DR1" s="1002"/>
      <c r="DS1" s="1003"/>
      <c r="DT1" s="1001"/>
      <c r="DU1" s="1002"/>
      <c r="DV1" s="1002"/>
      <c r="DW1" s="1003"/>
      <c r="DX1" s="618"/>
    </row>
    <row r="2" spans="1:133" s="145" customFormat="1" ht="15" customHeight="1" x14ac:dyDescent="0.2">
      <c r="B2" s="414"/>
      <c r="D2" s="1022" t="s">
        <v>75</v>
      </c>
      <c r="E2" s="1023"/>
      <c r="F2" s="1023"/>
      <c r="G2" s="1023"/>
      <c r="H2" s="1023"/>
      <c r="I2" s="1023"/>
      <c r="J2" s="1023"/>
      <c r="K2" s="1023"/>
      <c r="L2" s="1023"/>
      <c r="M2" s="1023"/>
      <c r="N2" s="1023"/>
      <c r="O2" s="1023"/>
      <c r="P2" s="1023"/>
      <c r="Q2" s="1023"/>
      <c r="R2" s="1023"/>
      <c r="S2" s="1023"/>
      <c r="T2" s="1023"/>
      <c r="U2" s="1023"/>
      <c r="V2" s="1023"/>
      <c r="W2" s="1023"/>
      <c r="X2" s="1023"/>
      <c r="Y2" s="1023"/>
      <c r="Z2" s="1023"/>
      <c r="AA2" s="1023"/>
      <c r="AB2" s="1023"/>
      <c r="AC2" s="1023"/>
      <c r="AD2" s="1023"/>
      <c r="AE2" s="1023"/>
      <c r="AF2" s="1023"/>
      <c r="AG2" s="1023"/>
      <c r="AH2" s="1023"/>
      <c r="AI2" s="1023"/>
      <c r="AJ2" s="1023"/>
      <c r="AK2" s="1023"/>
      <c r="AL2" s="1023"/>
      <c r="AM2" s="1023"/>
      <c r="AN2" s="1023"/>
      <c r="AO2" s="1023"/>
      <c r="AP2" s="1023"/>
      <c r="AQ2" s="1023"/>
      <c r="AR2" s="1023"/>
      <c r="AS2" s="1023"/>
      <c r="AT2" s="1023"/>
      <c r="AU2" s="1023"/>
      <c r="AV2" s="1023"/>
      <c r="AW2" s="1023"/>
      <c r="AX2" s="1023"/>
      <c r="AY2" s="1023"/>
      <c r="AZ2" s="1023"/>
      <c r="BA2" s="1023"/>
      <c r="BB2" s="1023"/>
      <c r="BC2" s="1023"/>
      <c r="BD2" s="1023"/>
      <c r="BE2" s="1023"/>
      <c r="BF2" s="1023"/>
      <c r="BG2" s="1023"/>
      <c r="BH2" s="1023"/>
      <c r="BI2" s="1023"/>
      <c r="BJ2" s="1023"/>
      <c r="BK2" s="1023"/>
      <c r="BL2" s="1023"/>
      <c r="BM2" s="1023"/>
      <c r="BN2" s="1023"/>
      <c r="BO2" s="1023"/>
      <c r="BP2" s="1023"/>
      <c r="BQ2" s="1023"/>
      <c r="BR2" s="1023"/>
      <c r="BS2" s="1023"/>
      <c r="BT2" s="1023"/>
      <c r="BU2" s="1023"/>
      <c r="BV2" s="1023"/>
      <c r="BW2" s="1023"/>
      <c r="BX2" s="1023"/>
      <c r="BY2" s="1023"/>
      <c r="BZ2" s="1023"/>
      <c r="CA2" s="1023"/>
      <c r="CB2" s="1023"/>
      <c r="CC2" s="1023"/>
      <c r="CD2" s="1023"/>
      <c r="CE2" s="1023"/>
      <c r="CF2" s="1023"/>
      <c r="CG2" s="1023"/>
      <c r="CH2" s="1023"/>
      <c r="CI2" s="1023"/>
      <c r="CJ2" s="1023"/>
      <c r="CK2" s="1023"/>
      <c r="CL2" s="1023"/>
      <c r="CM2" s="1023"/>
      <c r="CN2" s="1023"/>
      <c r="CO2" s="1023"/>
      <c r="CP2" s="1023"/>
      <c r="CQ2" s="1023"/>
      <c r="CR2" s="1023"/>
      <c r="CS2" s="1023"/>
      <c r="CT2" s="1023"/>
      <c r="CU2" s="1023"/>
      <c r="CV2" s="1023"/>
      <c r="CW2" s="1023"/>
      <c r="CX2" s="1023"/>
      <c r="CY2" s="1023"/>
      <c r="CZ2" s="1023"/>
      <c r="DA2" s="1023"/>
      <c r="DB2" s="1023"/>
      <c r="DC2" s="1023"/>
      <c r="DD2" s="1023"/>
      <c r="DE2" s="1023"/>
      <c r="DF2" s="1023"/>
      <c r="DG2" s="1023"/>
      <c r="DH2" s="1023"/>
      <c r="DI2" s="1023"/>
      <c r="DJ2" s="1023"/>
      <c r="DK2" s="1023"/>
      <c r="DL2" s="1023"/>
      <c r="DM2" s="1023"/>
      <c r="DN2" s="1023"/>
      <c r="DO2" s="1023"/>
      <c r="DP2" s="1023"/>
      <c r="DQ2" s="1023"/>
      <c r="DR2" s="1023"/>
      <c r="DS2" s="1023"/>
      <c r="DT2" s="1023"/>
      <c r="DU2" s="1023"/>
      <c r="DV2" s="1023"/>
      <c r="DW2" s="1023"/>
    </row>
    <row r="3" spans="1:133" s="143" customFormat="1" ht="24.75" customHeight="1" x14ac:dyDescent="0.2">
      <c r="B3" s="413">
        <f>25+30</f>
        <v>55</v>
      </c>
      <c r="D3" s="993"/>
      <c r="E3" s="994"/>
      <c r="F3" s="994"/>
      <c r="G3" s="994"/>
      <c r="H3" s="994"/>
      <c r="I3" s="994"/>
      <c r="J3" s="994"/>
      <c r="K3" s="994"/>
      <c r="L3" s="994"/>
      <c r="M3" s="994"/>
      <c r="N3" s="994"/>
      <c r="O3" s="994"/>
      <c r="P3" s="994"/>
      <c r="Q3" s="994"/>
      <c r="R3" s="994"/>
      <c r="S3" s="994"/>
      <c r="T3" s="994"/>
      <c r="U3" s="994"/>
      <c r="V3" s="994"/>
      <c r="W3" s="994"/>
      <c r="X3" s="994"/>
      <c r="Y3" s="994"/>
      <c r="Z3" s="994"/>
      <c r="AA3" s="994"/>
      <c r="AB3" s="994"/>
      <c r="AC3" s="994"/>
      <c r="AD3" s="994"/>
      <c r="AE3" s="994"/>
      <c r="AF3" s="994"/>
      <c r="AG3" s="994"/>
      <c r="AH3" s="994"/>
      <c r="AI3" s="994"/>
      <c r="AJ3" s="994"/>
      <c r="AK3" s="994"/>
      <c r="AL3" s="994"/>
      <c r="AM3" s="994"/>
      <c r="AN3" s="994"/>
      <c r="AO3" s="994"/>
      <c r="AP3" s="994"/>
      <c r="AQ3" s="994"/>
      <c r="AR3" s="994"/>
      <c r="AS3" s="994"/>
      <c r="AT3" s="994"/>
      <c r="AU3" s="994"/>
      <c r="AV3" s="994"/>
      <c r="AW3" s="994"/>
      <c r="AX3" s="994"/>
      <c r="AY3" s="994"/>
      <c r="AZ3" s="994"/>
      <c r="BA3" s="994"/>
      <c r="BB3" s="994"/>
      <c r="BC3" s="994"/>
      <c r="BD3" s="994"/>
      <c r="BE3" s="994"/>
      <c r="BF3" s="994"/>
      <c r="BG3" s="994"/>
      <c r="BH3" s="994"/>
      <c r="BI3" s="994"/>
      <c r="BJ3" s="994"/>
      <c r="BK3" s="994"/>
      <c r="BL3" s="994"/>
      <c r="BM3" s="994"/>
      <c r="BN3" s="994"/>
      <c r="BO3" s="994"/>
      <c r="BP3" s="994"/>
      <c r="BQ3" s="994"/>
      <c r="BR3" s="994"/>
      <c r="BS3" s="994"/>
      <c r="BT3" s="994"/>
      <c r="BU3" s="994"/>
      <c r="BV3" s="994"/>
      <c r="BW3" s="994"/>
      <c r="BX3" s="994"/>
      <c r="BY3" s="994"/>
      <c r="BZ3" s="994"/>
      <c r="CA3" s="994"/>
      <c r="CB3" s="994"/>
      <c r="CC3" s="994"/>
      <c r="CD3" s="994"/>
      <c r="CE3" s="994"/>
      <c r="CF3" s="994"/>
      <c r="CG3" s="994"/>
      <c r="CH3" s="994"/>
      <c r="CI3" s="994"/>
      <c r="CJ3" s="994"/>
      <c r="CK3" s="994"/>
      <c r="CL3" s="994"/>
      <c r="CM3" s="994"/>
      <c r="CN3" s="994"/>
      <c r="CO3" s="994"/>
      <c r="CP3" s="994"/>
      <c r="CQ3" s="994"/>
      <c r="CR3" s="994"/>
      <c r="CS3" s="994"/>
      <c r="CT3" s="994"/>
      <c r="CU3" s="994"/>
      <c r="CV3" s="994"/>
      <c r="CW3" s="994"/>
      <c r="CX3" s="994"/>
      <c r="CY3" s="994"/>
      <c r="CZ3" s="994"/>
      <c r="DA3" s="994"/>
      <c r="DB3" s="994"/>
      <c r="DC3" s="994"/>
      <c r="DD3" s="994"/>
      <c r="DE3" s="994"/>
      <c r="DF3" s="994"/>
      <c r="DG3" s="994"/>
      <c r="DH3" s="994"/>
      <c r="DI3" s="994"/>
      <c r="DJ3" s="994"/>
      <c r="DK3" s="994"/>
      <c r="DL3" s="994"/>
      <c r="DM3" s="994"/>
      <c r="DN3" s="994"/>
      <c r="DO3" s="994"/>
      <c r="DP3" s="994"/>
      <c r="DQ3" s="994"/>
      <c r="DR3" s="994"/>
      <c r="DS3" s="994"/>
      <c r="DT3" s="994"/>
      <c r="DU3" s="994"/>
      <c r="DV3" s="994"/>
      <c r="DW3" s="994"/>
      <c r="DX3" s="421"/>
    </row>
    <row r="4" spans="1:133" s="143" customFormat="1" ht="23.25" x14ac:dyDescent="0.2">
      <c r="B4" s="413"/>
      <c r="D4" s="424"/>
      <c r="E4" s="421"/>
      <c r="F4" s="421"/>
      <c r="G4" s="421"/>
      <c r="H4" s="421"/>
      <c r="I4" s="421"/>
      <c r="J4" s="421"/>
      <c r="K4" s="421"/>
      <c r="L4" s="421"/>
      <c r="M4" s="421"/>
      <c r="N4" s="421"/>
      <c r="O4" s="421"/>
      <c r="P4" s="421"/>
      <c r="Q4" s="421"/>
      <c r="R4" s="421"/>
      <c r="S4" s="421"/>
      <c r="T4" s="421"/>
      <c r="U4" s="421"/>
      <c r="V4" s="421"/>
      <c r="W4" s="421"/>
      <c r="X4" s="421"/>
      <c r="Y4" s="421"/>
      <c r="Z4" s="421"/>
      <c r="AA4" s="421"/>
      <c r="AB4" s="421"/>
      <c r="AC4" s="421"/>
      <c r="AD4" s="421"/>
      <c r="AE4" s="421"/>
      <c r="AF4" s="1007"/>
      <c r="AG4" s="1007"/>
      <c r="AH4" s="1007"/>
      <c r="AI4" s="1007"/>
      <c r="AJ4" s="1007"/>
      <c r="AK4" s="1007"/>
      <c r="AL4" s="1007"/>
      <c r="AM4" s="1007"/>
      <c r="AN4" s="1007"/>
      <c r="AO4" s="1007"/>
      <c r="AP4" s="1007"/>
      <c r="AQ4" s="1007"/>
      <c r="AR4" s="1007"/>
      <c r="AS4" s="1007"/>
      <c r="AT4" s="1007"/>
      <c r="AU4" s="1007"/>
      <c r="AV4" s="1007"/>
      <c r="AW4" s="1007"/>
      <c r="AX4" s="1007"/>
      <c r="AY4" s="1007"/>
      <c r="AZ4" s="1007"/>
      <c r="BA4" s="1007"/>
      <c r="BB4" s="1007"/>
      <c r="BC4" s="1007"/>
      <c r="BD4" s="1007"/>
      <c r="BE4" s="1007"/>
      <c r="BF4" s="1007"/>
      <c r="BG4" s="1007"/>
      <c r="BH4" s="421"/>
      <c r="BI4" s="421"/>
      <c r="BJ4" s="421"/>
      <c r="BK4" s="421"/>
      <c r="BL4" s="421"/>
      <c r="BM4" s="421"/>
      <c r="BN4" s="421"/>
      <c r="BO4" s="421"/>
      <c r="BP4" s="421"/>
      <c r="BQ4" s="421"/>
      <c r="BR4" s="421"/>
      <c r="BS4" s="421"/>
      <c r="BT4" s="421"/>
      <c r="BU4" s="421"/>
      <c r="BV4" s="421"/>
      <c r="BW4" s="423"/>
      <c r="BX4" s="421"/>
      <c r="BY4" s="421"/>
      <c r="BZ4" s="421"/>
      <c r="CA4" s="421"/>
      <c r="CB4" s="421"/>
      <c r="CC4" s="421"/>
      <c r="CD4" s="421"/>
      <c r="CE4" s="421"/>
      <c r="CF4" s="421"/>
      <c r="CG4" s="421"/>
      <c r="CH4" s="421"/>
      <c r="CI4" s="421"/>
      <c r="CJ4" s="421"/>
      <c r="CK4" s="421"/>
      <c r="CL4" s="421"/>
      <c r="CM4" s="421"/>
      <c r="CN4" s="421"/>
      <c r="CO4" s="421"/>
      <c r="CP4" s="421"/>
      <c r="CQ4" s="421"/>
      <c r="CR4" s="421"/>
      <c r="CS4" s="421"/>
      <c r="CT4" s="421"/>
      <c r="CU4" s="613"/>
      <c r="CV4" s="421"/>
      <c r="CW4" s="421"/>
      <c r="CX4" s="421"/>
      <c r="CY4" s="613"/>
      <c r="CZ4" s="421"/>
      <c r="DA4" s="421"/>
      <c r="DB4" s="421"/>
      <c r="DC4" s="613"/>
      <c r="DD4" s="421"/>
      <c r="DE4" s="421"/>
      <c r="DF4" s="421"/>
      <c r="DG4" s="613"/>
      <c r="DH4" s="421"/>
      <c r="DI4" s="421"/>
      <c r="DJ4" s="421"/>
      <c r="DK4" s="613"/>
      <c r="DL4" s="421"/>
      <c r="DM4" s="421"/>
      <c r="DN4" s="421"/>
      <c r="DO4" s="613"/>
      <c r="DP4" s="421"/>
      <c r="DQ4" s="421"/>
      <c r="DR4" s="421"/>
      <c r="DS4" s="613"/>
      <c r="DT4" s="421"/>
      <c r="DU4" s="421"/>
      <c r="DV4" s="421"/>
      <c r="DW4" s="613"/>
      <c r="DX4" s="613"/>
      <c r="EA4" s="422"/>
    </row>
    <row r="5" spans="1:133" s="149" customFormat="1" ht="48.75" customHeight="1" x14ac:dyDescent="0.2">
      <c r="A5" s="150"/>
      <c r="B5" s="210">
        <f>35</f>
        <v>35</v>
      </c>
      <c r="C5" s="148"/>
      <c r="D5" s="241" t="s">
        <v>43</v>
      </c>
      <c r="E5" s="242" t="s">
        <v>44</v>
      </c>
      <c r="F5" s="243" t="s">
        <v>45</v>
      </c>
      <c r="G5" s="244" t="s">
        <v>453</v>
      </c>
      <c r="H5" s="1004" t="s">
        <v>46</v>
      </c>
      <c r="I5" s="1005"/>
      <c r="J5" s="1005"/>
      <c r="K5" s="1006"/>
      <c r="L5" s="1004" t="s">
        <v>47</v>
      </c>
      <c r="M5" s="1005"/>
      <c r="N5" s="1005"/>
      <c r="O5" s="1006"/>
      <c r="P5" s="1004" t="s">
        <v>48</v>
      </c>
      <c r="Q5" s="1005"/>
      <c r="R5" s="1005"/>
      <c r="S5" s="1005"/>
      <c r="T5" s="1004" t="s">
        <v>49</v>
      </c>
      <c r="U5" s="1005"/>
      <c r="V5" s="1005"/>
      <c r="W5" s="1005"/>
      <c r="X5" s="1004" t="s">
        <v>50</v>
      </c>
      <c r="Y5" s="1005"/>
      <c r="Z5" s="1005"/>
      <c r="AA5" s="1005"/>
      <c r="AB5" s="1004" t="s">
        <v>51</v>
      </c>
      <c r="AC5" s="1005"/>
      <c r="AD5" s="1005"/>
      <c r="AE5" s="1005"/>
      <c r="AF5" s="1004" t="s">
        <v>52</v>
      </c>
      <c r="AG5" s="1005"/>
      <c r="AH5" s="1005"/>
      <c r="AI5" s="1005"/>
      <c r="AJ5" s="1004" t="s">
        <v>53</v>
      </c>
      <c r="AK5" s="1005"/>
      <c r="AL5" s="1005"/>
      <c r="AM5" s="1005"/>
      <c r="AN5" s="1004" t="s">
        <v>54</v>
      </c>
      <c r="AO5" s="1005"/>
      <c r="AP5" s="1005"/>
      <c r="AQ5" s="1005"/>
      <c r="AR5" s="1004" t="s">
        <v>55</v>
      </c>
      <c r="AS5" s="1005"/>
      <c r="AT5" s="1005"/>
      <c r="AU5" s="1005"/>
      <c r="AV5" s="1004" t="s">
        <v>56</v>
      </c>
      <c r="AW5" s="1005"/>
      <c r="AX5" s="1005"/>
      <c r="AY5" s="1005"/>
      <c r="AZ5" s="1004" t="s">
        <v>57</v>
      </c>
      <c r="BA5" s="1005"/>
      <c r="BB5" s="1005"/>
      <c r="BC5" s="1005"/>
      <c r="BD5" s="1004" t="s">
        <v>58</v>
      </c>
      <c r="BE5" s="1005"/>
      <c r="BF5" s="1005"/>
      <c r="BG5" s="1005"/>
      <c r="BH5" s="1004" t="s">
        <v>59</v>
      </c>
      <c r="BI5" s="1005"/>
      <c r="BJ5" s="1005"/>
      <c r="BK5" s="1005"/>
      <c r="BL5" s="1004" t="s">
        <v>60</v>
      </c>
      <c r="BM5" s="1005"/>
      <c r="BN5" s="1005"/>
      <c r="BO5" s="1005"/>
      <c r="BP5" s="1004" t="s">
        <v>61</v>
      </c>
      <c r="BQ5" s="1005"/>
      <c r="BR5" s="1005"/>
      <c r="BS5" s="1005"/>
      <c r="BT5" s="1004" t="s">
        <v>62</v>
      </c>
      <c r="BU5" s="1005"/>
      <c r="BV5" s="1005"/>
      <c r="BW5" s="1005"/>
      <c r="BX5" s="1004" t="s">
        <v>63</v>
      </c>
      <c r="BY5" s="1005"/>
      <c r="BZ5" s="1005"/>
      <c r="CA5" s="1005"/>
      <c r="CB5" s="1004" t="s">
        <v>64</v>
      </c>
      <c r="CC5" s="1005"/>
      <c r="CD5" s="1005"/>
      <c r="CE5" s="1005"/>
      <c r="CF5" s="1004" t="s">
        <v>65</v>
      </c>
      <c r="CG5" s="1005"/>
      <c r="CH5" s="1005"/>
      <c r="CI5" s="1005"/>
      <c r="CJ5" s="1004" t="s">
        <v>66</v>
      </c>
      <c r="CK5" s="1005"/>
      <c r="CL5" s="1005"/>
      <c r="CM5" s="1005"/>
      <c r="CN5" s="1004" t="s">
        <v>67</v>
      </c>
      <c r="CO5" s="1005"/>
      <c r="CP5" s="1005"/>
      <c r="CQ5" s="1005"/>
      <c r="CR5" s="1004" t="s">
        <v>68</v>
      </c>
      <c r="CS5" s="1005"/>
      <c r="CT5" s="1005"/>
      <c r="CU5" s="1005"/>
      <c r="CV5" s="1004" t="s">
        <v>168</v>
      </c>
      <c r="CW5" s="1005"/>
      <c r="CX5" s="1005"/>
      <c r="CY5" s="1005"/>
      <c r="CZ5" s="1004" t="s">
        <v>169</v>
      </c>
      <c r="DA5" s="1005"/>
      <c r="DB5" s="1005"/>
      <c r="DC5" s="1005"/>
      <c r="DD5" s="1004" t="s">
        <v>170</v>
      </c>
      <c r="DE5" s="1005"/>
      <c r="DF5" s="1005"/>
      <c r="DG5" s="1005"/>
      <c r="DH5" s="1004" t="s">
        <v>171</v>
      </c>
      <c r="DI5" s="1005"/>
      <c r="DJ5" s="1005"/>
      <c r="DK5" s="1005"/>
      <c r="DL5" s="1004" t="s">
        <v>172</v>
      </c>
      <c r="DM5" s="1005"/>
      <c r="DN5" s="1005"/>
      <c r="DO5" s="1005"/>
      <c r="DP5" s="1004" t="s">
        <v>173</v>
      </c>
      <c r="DQ5" s="1005"/>
      <c r="DR5" s="1005"/>
      <c r="DS5" s="1005"/>
      <c r="DT5" s="1004" t="s">
        <v>174</v>
      </c>
      <c r="DU5" s="1005"/>
      <c r="DV5" s="1005"/>
      <c r="DW5" s="1005"/>
      <c r="DX5" s="619"/>
    </row>
    <row r="6" spans="1:133" s="150" customFormat="1" ht="15.75" customHeight="1" x14ac:dyDescent="0.2">
      <c r="B6" s="210"/>
      <c r="C6" s="148"/>
      <c r="D6" s="248"/>
      <c r="E6" s="1025" t="s">
        <v>80</v>
      </c>
      <c r="F6" s="1028" t="s">
        <v>69</v>
      </c>
      <c r="G6" s="1029"/>
      <c r="H6" s="1017">
        <f>SUMIF($D$11:$D$91,"&lt;&gt;",H11:K91)</f>
        <v>250369.42284000004</v>
      </c>
      <c r="I6" s="1018"/>
      <c r="J6" s="1018"/>
      <c r="K6" s="1019"/>
      <c r="L6" s="1017">
        <f>SUMIF($D$11:$D$91,"&lt;&gt;",L11:O91)</f>
        <v>250369.42284000004</v>
      </c>
      <c r="M6" s="1018"/>
      <c r="N6" s="1018"/>
      <c r="O6" s="1019"/>
      <c r="P6" s="1017">
        <f>SUMIF($D$11:$D$91,"&lt;&gt;",P11:S91)</f>
        <v>125184.71142000002</v>
      </c>
      <c r="Q6" s="1018"/>
      <c r="R6" s="1018"/>
      <c r="S6" s="1019"/>
      <c r="T6" s="1017">
        <f>SUMIF($D$11:$D$91,"&lt;&gt;",T11:W91)</f>
        <v>284876.8251107143</v>
      </c>
      <c r="U6" s="1018"/>
      <c r="V6" s="1018"/>
      <c r="W6" s="1019"/>
      <c r="X6" s="1017">
        <f>SUMIF($D$11:$D$91,"&lt;&gt;",X11:AA91)</f>
        <v>199409.29891071428</v>
      </c>
      <c r="Y6" s="1018"/>
      <c r="Z6" s="1018"/>
      <c r="AA6" s="1019"/>
      <c r="AB6" s="1017">
        <f>SUMIF($D$11:$D$91,"&lt;&gt;",AB11:AE91)</f>
        <v>526600.81808571424</v>
      </c>
      <c r="AC6" s="1018"/>
      <c r="AD6" s="1018"/>
      <c r="AE6" s="1019"/>
      <c r="AF6" s="1017">
        <f>SUMIF($D$11:$D$91,"&lt;&gt;",AF11:AI91)</f>
        <v>526600.81808571424</v>
      </c>
      <c r="AG6" s="1018"/>
      <c r="AH6" s="1018"/>
      <c r="AI6" s="1019"/>
      <c r="AJ6" s="1017">
        <f>SUMIF($D$11:$D$91,"&lt;&gt;",AJ11:AM91)</f>
        <v>526600.81808571424</v>
      </c>
      <c r="AK6" s="1018"/>
      <c r="AL6" s="1018"/>
      <c r="AM6" s="1019"/>
      <c r="AN6" s="1017">
        <f>SUMIF($D$11:$D$91,"&lt;&gt;",AN11:AQ91)</f>
        <v>4876951.7703107139</v>
      </c>
      <c r="AO6" s="1018"/>
      <c r="AP6" s="1018"/>
      <c r="AQ6" s="1019"/>
      <c r="AR6" s="1017">
        <f>SUMIF($D$11:$D$91,"&lt;&gt;",AR11:AU91)</f>
        <v>4876951.7703107139</v>
      </c>
      <c r="AS6" s="1018"/>
      <c r="AT6" s="1018"/>
      <c r="AU6" s="1019"/>
      <c r="AV6" s="1017">
        <f>SUMIF($D$11:$D$91,"&lt;&gt;",AV11:AY91)</f>
        <v>4876951.7703107139</v>
      </c>
      <c r="AW6" s="1018"/>
      <c r="AX6" s="1018"/>
      <c r="AY6" s="1019"/>
      <c r="AZ6" s="1017">
        <f>SUMIF($D$11:$D$91,"&lt;&gt;",AZ11:BC91)</f>
        <v>4455050.231860714</v>
      </c>
      <c r="BA6" s="1018"/>
      <c r="BB6" s="1018"/>
      <c r="BC6" s="1019"/>
      <c r="BD6" s="1017">
        <f>SUMIF($D$11:$D$91,"&lt;&gt;",BD11:BG91)</f>
        <v>4455050.231860714</v>
      </c>
      <c r="BE6" s="1018"/>
      <c r="BF6" s="1018"/>
      <c r="BG6" s="1019"/>
      <c r="BH6" s="1017">
        <f>SUMIF($D$11:$D$91,"&lt;&gt;",BH11:BK91)</f>
        <v>4626577.9097357141</v>
      </c>
      <c r="BI6" s="1018"/>
      <c r="BJ6" s="1018"/>
      <c r="BK6" s="1019"/>
      <c r="BL6" s="1017">
        <f>SUMIF($D$11:$D$91,"&lt;&gt;",BL11:BO91)</f>
        <v>276226.9575107143</v>
      </c>
      <c r="BM6" s="1018"/>
      <c r="BN6" s="1018"/>
      <c r="BO6" s="1019"/>
      <c r="BP6" s="1017">
        <f>SUMIF($D$11:$D$91,"&lt;&gt;",BP11:BS91)</f>
        <v>406420.4562107143</v>
      </c>
      <c r="BQ6" s="1018"/>
      <c r="BR6" s="1018"/>
      <c r="BS6" s="1019"/>
      <c r="BT6" s="1017">
        <f>SUMIF($D$11:$D$91,"&lt;&gt;",BT11:BW91)</f>
        <v>406420.4562107143</v>
      </c>
      <c r="BU6" s="1018"/>
      <c r="BV6" s="1018"/>
      <c r="BW6" s="1019"/>
      <c r="BX6" s="1017">
        <f>SUMIF($D$11:$D$91,"&lt;&gt;",BX11:CA91)</f>
        <v>931759.62901071436</v>
      </c>
      <c r="BY6" s="1018"/>
      <c r="BZ6" s="1018"/>
      <c r="CA6" s="1019"/>
      <c r="CB6" s="1017">
        <f>SUMIF($D$11:$D$91,"&lt;&gt;",CB11:CE91)</f>
        <v>931759.62901071436</v>
      </c>
      <c r="CC6" s="1018"/>
      <c r="CD6" s="1018"/>
      <c r="CE6" s="1019"/>
      <c r="CF6" s="1017">
        <f>SUMIF($D$11:$D$91,"&lt;&gt;",CF11:CI91)</f>
        <v>820411.18261071434</v>
      </c>
      <c r="CG6" s="1018"/>
      <c r="CH6" s="1018"/>
      <c r="CI6" s="1019"/>
      <c r="CJ6" s="1017">
        <f>SUMIF($D$11:$D$91,"&lt;&gt;",CJ11:CM91)</f>
        <v>1040847.6602507143</v>
      </c>
      <c r="CK6" s="1018"/>
      <c r="CL6" s="1018"/>
      <c r="CM6" s="1019"/>
      <c r="CN6" s="1017">
        <f>SUMIF($D$11:$D$91,"&lt;&gt;",CN11:CQ91)</f>
        <v>972231.66560571431</v>
      </c>
      <c r="CO6" s="1018"/>
      <c r="CP6" s="1018"/>
      <c r="CQ6" s="1019"/>
      <c r="CR6" s="1017">
        <f>SUMIF($D$11:$D$91,"&lt;&gt;",CR11:CU91)</f>
        <v>1109424.5463857143</v>
      </c>
      <c r="CS6" s="1018"/>
      <c r="CT6" s="1018"/>
      <c r="CU6" s="1019"/>
      <c r="CV6" s="1017">
        <f>SUMIF($D$11:$D$91,"&lt;&gt;",CV11:CY91)</f>
        <v>1707456.5653757146</v>
      </c>
      <c r="CW6" s="1018"/>
      <c r="CX6" s="1018"/>
      <c r="CY6" s="1019"/>
      <c r="CZ6" s="1017"/>
      <c r="DA6" s="1018"/>
      <c r="DB6" s="1018"/>
      <c r="DC6" s="1019"/>
      <c r="DD6" s="1017"/>
      <c r="DE6" s="1018"/>
      <c r="DF6" s="1018"/>
      <c r="DG6" s="1019"/>
      <c r="DH6" s="1017"/>
      <c r="DI6" s="1018"/>
      <c r="DJ6" s="1018"/>
      <c r="DK6" s="1019"/>
      <c r="DL6" s="1017"/>
      <c r="DM6" s="1018"/>
      <c r="DN6" s="1018"/>
      <c r="DO6" s="1019"/>
      <c r="DP6" s="1017"/>
      <c r="DQ6" s="1018"/>
      <c r="DR6" s="1018"/>
      <c r="DS6" s="1019"/>
      <c r="DT6" s="1017"/>
      <c r="DU6" s="1018"/>
      <c r="DV6" s="1018"/>
      <c r="DW6" s="1019"/>
      <c r="DX6" s="620"/>
      <c r="DY6" s="434"/>
      <c r="DZ6" s="239">
        <v>0.05</v>
      </c>
      <c r="EA6" s="239">
        <f>CV7-DZ6</f>
        <v>-6.7299864999060613E-3</v>
      </c>
      <c r="EB6" s="663">
        <f>EA6*G10</f>
        <v>-265568.66302178486</v>
      </c>
    </row>
    <row r="7" spans="1:133" s="150" customFormat="1" ht="15.75" customHeight="1" x14ac:dyDescent="0.2">
      <c r="B7" s="210"/>
      <c r="C7" s="148"/>
      <c r="D7" s="248"/>
      <c r="E7" s="1026"/>
      <c r="F7" s="1030"/>
      <c r="G7" s="1031"/>
      <c r="H7" s="1020">
        <f>H6/$G$10</f>
        <v>6.3448104777492197E-3</v>
      </c>
      <c r="I7" s="1020"/>
      <c r="J7" s="1020"/>
      <c r="K7" s="1021"/>
      <c r="L7" s="1020">
        <f>L6/$G$10</f>
        <v>6.3448104777492197E-3</v>
      </c>
      <c r="M7" s="1020"/>
      <c r="N7" s="1020"/>
      <c r="O7" s="1021"/>
      <c r="P7" s="1020">
        <f>P6/$G$10</f>
        <v>3.1724052388746099E-3</v>
      </c>
      <c r="Q7" s="1020"/>
      <c r="R7" s="1020"/>
      <c r="S7" s="1021"/>
      <c r="T7" s="1020">
        <f>T6/$G$10</f>
        <v>7.2192899768973714E-3</v>
      </c>
      <c r="U7" s="1020"/>
      <c r="V7" s="1020"/>
      <c r="W7" s="1021"/>
      <c r="X7" s="1020">
        <f>X6/$G$10</f>
        <v>5.0533894863745727E-3</v>
      </c>
      <c r="Y7" s="1020"/>
      <c r="Z7" s="1020"/>
      <c r="AA7" s="1021"/>
      <c r="AB7" s="1020">
        <f>AB6/$G$10</f>
        <v>1.334500974712376E-2</v>
      </c>
      <c r="AC7" s="1020"/>
      <c r="AD7" s="1020"/>
      <c r="AE7" s="1021"/>
      <c r="AF7" s="1020">
        <f>AF6/$G$10</f>
        <v>1.334500974712376E-2</v>
      </c>
      <c r="AG7" s="1020"/>
      <c r="AH7" s="1020"/>
      <c r="AI7" s="1021"/>
      <c r="AJ7" s="1020">
        <f>AJ6/$G$10</f>
        <v>1.334500974712376E-2</v>
      </c>
      <c r="AK7" s="1020"/>
      <c r="AL7" s="1020"/>
      <c r="AM7" s="1024"/>
      <c r="AN7" s="1020">
        <f>AN6/$G$10</f>
        <v>0.123590709842869</v>
      </c>
      <c r="AO7" s="1020"/>
      <c r="AP7" s="1020"/>
      <c r="AQ7" s="1021"/>
      <c r="AR7" s="1020">
        <f>AR6/$G$10</f>
        <v>0.123590709842869</v>
      </c>
      <c r="AS7" s="1020"/>
      <c r="AT7" s="1020"/>
      <c r="AU7" s="1021"/>
      <c r="AV7" s="1020">
        <f>AV6/$G$10</f>
        <v>0.123590709842869</v>
      </c>
      <c r="AW7" s="1020"/>
      <c r="AX7" s="1020"/>
      <c r="AY7" s="1024"/>
      <c r="AZ7" s="1020">
        <f>AZ6/$G$10</f>
        <v>0.11289896773086697</v>
      </c>
      <c r="BA7" s="1020"/>
      <c r="BB7" s="1020"/>
      <c r="BC7" s="1021"/>
      <c r="BD7" s="1020">
        <f>BD6/$G$10</f>
        <v>0.11289896773086697</v>
      </c>
      <c r="BE7" s="1020"/>
      <c r="BF7" s="1020"/>
      <c r="BG7" s="1021"/>
      <c r="BH7" s="1020">
        <f>BH6/$G$10</f>
        <v>0.1172457869049511</v>
      </c>
      <c r="BI7" s="1020"/>
      <c r="BJ7" s="1020"/>
      <c r="BK7" s="1021"/>
      <c r="BL7" s="1020">
        <f>BL6/$G$10</f>
        <v>7.0000868092058603E-3</v>
      </c>
      <c r="BM7" s="1020"/>
      <c r="BN7" s="1020"/>
      <c r="BO7" s="1024"/>
      <c r="BP7" s="1020">
        <f>BP6/$G$10</f>
        <v>1.0299423706325615E-2</v>
      </c>
      <c r="BQ7" s="1020"/>
      <c r="BR7" s="1020"/>
      <c r="BS7" s="1021"/>
      <c r="BT7" s="1020">
        <f>BT6/$G$10</f>
        <v>1.0299423706325615E-2</v>
      </c>
      <c r="BU7" s="1020"/>
      <c r="BV7" s="1020"/>
      <c r="BW7" s="1021"/>
      <c r="BX7" s="1020">
        <f>BX6/$G$10</f>
        <v>2.3612461097811052E-2</v>
      </c>
      <c r="BY7" s="1020"/>
      <c r="BZ7" s="1020"/>
      <c r="CA7" s="1021"/>
      <c r="CB7" s="1020">
        <f>CB6/$G$10</f>
        <v>2.3612461097811052E-2</v>
      </c>
      <c r="CC7" s="1020"/>
      <c r="CD7" s="1020"/>
      <c r="CE7" s="1021"/>
      <c r="CF7" s="1020">
        <f>CF6/$G$10</f>
        <v>2.0790691644552772E-2</v>
      </c>
      <c r="CG7" s="1020"/>
      <c r="CH7" s="1020"/>
      <c r="CI7" s="1021"/>
      <c r="CJ7" s="1020">
        <f>CJ6/$G$10</f>
        <v>2.6376947574464005E-2</v>
      </c>
      <c r="CK7" s="1020"/>
      <c r="CL7" s="1020"/>
      <c r="CM7" s="1021"/>
      <c r="CN7" s="1020">
        <f>CN6/$G$10</f>
        <v>2.4638095134631541E-2</v>
      </c>
      <c r="CO7" s="1020"/>
      <c r="CP7" s="1020"/>
      <c r="CQ7" s="1021"/>
      <c r="CR7" s="1020">
        <f>CR6/$G$10</f>
        <v>2.8114808934470499E-2</v>
      </c>
      <c r="CS7" s="1020"/>
      <c r="CT7" s="1020"/>
      <c r="CU7" s="1021"/>
      <c r="CV7" s="1020">
        <f>CV6/$G$10</f>
        <v>4.3270013500093941E-2</v>
      </c>
      <c r="CW7" s="1020"/>
      <c r="CX7" s="1020"/>
      <c r="CY7" s="1021"/>
      <c r="CZ7" s="1020"/>
      <c r="DA7" s="1020"/>
      <c r="DB7" s="1020"/>
      <c r="DC7" s="1021"/>
      <c r="DD7" s="1020"/>
      <c r="DE7" s="1020"/>
      <c r="DF7" s="1020"/>
      <c r="DG7" s="1021"/>
      <c r="DH7" s="1020"/>
      <c r="DI7" s="1020"/>
      <c r="DJ7" s="1020"/>
      <c r="DK7" s="1021"/>
      <c r="DL7" s="1020"/>
      <c r="DM7" s="1020"/>
      <c r="DN7" s="1020"/>
      <c r="DO7" s="1021"/>
      <c r="DP7" s="1020"/>
      <c r="DQ7" s="1020"/>
      <c r="DR7" s="1020"/>
      <c r="DS7" s="1021"/>
      <c r="DT7" s="1020"/>
      <c r="DU7" s="1020"/>
      <c r="DV7" s="1020"/>
      <c r="DW7" s="1021"/>
      <c r="DX7" s="193"/>
      <c r="DY7" s="434">
        <f>CV7+CN7+CR7</f>
        <v>9.6022917569195981E-2</v>
      </c>
      <c r="DZ7" s="239">
        <v>0.1</v>
      </c>
      <c r="EA7" s="239">
        <f>DY7-DZ7</f>
        <v>-3.9770824308040242E-3</v>
      </c>
    </row>
    <row r="8" spans="1:133" s="150" customFormat="1" ht="18.75" hidden="1" customHeight="1" x14ac:dyDescent="0.2">
      <c r="B8" s="210"/>
      <c r="C8" s="148"/>
      <c r="D8" s="248"/>
      <c r="E8" s="1026"/>
      <c r="F8" s="152"/>
      <c r="G8" s="152">
        <f>SUM('OR - GERAL'!Y191:AB191)</f>
        <v>3.5000000000000003E-2</v>
      </c>
      <c r="H8" s="193"/>
      <c r="I8" s="193"/>
      <c r="J8" s="193"/>
      <c r="K8" s="194"/>
      <c r="L8" s="193"/>
      <c r="M8" s="193"/>
      <c r="N8" s="193"/>
      <c r="O8" s="194"/>
      <c r="P8" s="193"/>
      <c r="Q8" s="193"/>
      <c r="R8" s="193"/>
      <c r="S8" s="194"/>
      <c r="T8" s="193"/>
      <c r="U8" s="193"/>
      <c r="V8" s="193"/>
      <c r="W8" s="194"/>
      <c r="X8" s="193"/>
      <c r="Y8" s="193"/>
      <c r="Z8" s="193"/>
      <c r="AA8" s="194"/>
      <c r="AB8" s="193"/>
      <c r="AC8" s="193"/>
      <c r="AD8" s="193"/>
      <c r="AE8" s="194"/>
      <c r="AF8" s="193"/>
      <c r="AG8" s="193"/>
      <c r="AH8" s="193"/>
      <c r="AI8" s="194"/>
      <c r="AJ8" s="193"/>
      <c r="AK8" s="193"/>
      <c r="AL8" s="193"/>
      <c r="AM8" s="195"/>
      <c r="AN8" s="193"/>
      <c r="AO8" s="193"/>
      <c r="AP8" s="193"/>
      <c r="AQ8" s="194"/>
      <c r="AR8" s="193"/>
      <c r="AS8" s="193"/>
      <c r="AT8" s="193"/>
      <c r="AU8" s="194"/>
      <c r="AV8" s="193"/>
      <c r="AW8" s="193"/>
      <c r="AX8" s="193"/>
      <c r="AY8" s="195"/>
      <c r="AZ8" s="193"/>
      <c r="BA8" s="193"/>
      <c r="BB8" s="193"/>
      <c r="BC8" s="194"/>
      <c r="BD8" s="193"/>
      <c r="BE8" s="193"/>
      <c r="BF8" s="193"/>
      <c r="BG8" s="194"/>
      <c r="BH8" s="193"/>
      <c r="BI8" s="193"/>
      <c r="BJ8" s="193"/>
      <c r="BK8" s="194"/>
      <c r="BL8" s="193"/>
      <c r="BM8" s="193"/>
      <c r="BN8" s="193"/>
      <c r="BO8" s="195"/>
      <c r="BP8" s="193"/>
      <c r="BQ8" s="193"/>
      <c r="BR8" s="193"/>
      <c r="BS8" s="194"/>
      <c r="BT8" s="193"/>
      <c r="BU8" s="193"/>
      <c r="BV8" s="193"/>
      <c r="BW8" s="194"/>
      <c r="BX8" s="193"/>
      <c r="BY8" s="193"/>
      <c r="BZ8" s="193"/>
      <c r="CA8" s="194"/>
      <c r="CB8" s="193"/>
      <c r="CC8" s="193"/>
      <c r="CD8" s="193"/>
      <c r="CE8" s="194"/>
      <c r="CF8" s="193"/>
      <c r="CG8" s="193"/>
      <c r="CH8" s="193"/>
      <c r="CI8" s="194"/>
      <c r="CJ8" s="193"/>
      <c r="CK8" s="193"/>
      <c r="CL8" s="193"/>
      <c r="CM8" s="194"/>
      <c r="CN8" s="193"/>
      <c r="CO8" s="193"/>
      <c r="CP8" s="193"/>
      <c r="CQ8" s="194"/>
      <c r="CR8" s="193"/>
      <c r="CS8" s="193"/>
      <c r="CT8" s="193"/>
      <c r="CU8" s="194"/>
      <c r="CV8" s="193"/>
      <c r="CW8" s="193"/>
      <c r="CX8" s="193"/>
      <c r="CY8" s="194"/>
      <c r="CZ8" s="193"/>
      <c r="DA8" s="193"/>
      <c r="DB8" s="193"/>
      <c r="DC8" s="194"/>
      <c r="DD8" s="193"/>
      <c r="DE8" s="193"/>
      <c r="DF8" s="193"/>
      <c r="DG8" s="194"/>
      <c r="DH8" s="193"/>
      <c r="DI8" s="193"/>
      <c r="DJ8" s="193"/>
      <c r="DK8" s="194"/>
      <c r="DL8" s="193"/>
      <c r="DM8" s="193"/>
      <c r="DN8" s="193"/>
      <c r="DO8" s="194"/>
      <c r="DP8" s="193"/>
      <c r="DQ8" s="193"/>
      <c r="DR8" s="193"/>
      <c r="DS8" s="194"/>
      <c r="DT8" s="193"/>
      <c r="DU8" s="193"/>
      <c r="DV8" s="193"/>
      <c r="DW8" s="195"/>
      <c r="DX8" s="193"/>
    </row>
    <row r="9" spans="1:133" s="150" customFormat="1" ht="15.75" customHeight="1" x14ac:dyDescent="0.2">
      <c r="B9" s="210"/>
      <c r="C9" s="210" t="e">
        <f>C10-F10</f>
        <v>#REF!</v>
      </c>
      <c r="D9" s="248"/>
      <c r="E9" s="1026"/>
      <c r="F9" s="1028" t="s">
        <v>70</v>
      </c>
      <c r="G9" s="1029"/>
      <c r="H9" s="1018">
        <f>H6</f>
        <v>250369.42284000004</v>
      </c>
      <c r="I9" s="1018"/>
      <c r="J9" s="1018"/>
      <c r="K9" s="1019"/>
      <c r="L9" s="1018">
        <f>L6+H9</f>
        <v>500738.84568000009</v>
      </c>
      <c r="M9" s="1018"/>
      <c r="N9" s="1018"/>
      <c r="O9" s="1019"/>
      <c r="P9" s="1018">
        <f t="shared" ref="P9" si="0">P6+L9</f>
        <v>625923.55710000009</v>
      </c>
      <c r="Q9" s="1018"/>
      <c r="R9" s="1018"/>
      <c r="S9" s="1019"/>
      <c r="T9" s="1018">
        <f t="shared" ref="T9" si="1">T6+P9</f>
        <v>910800.38221071439</v>
      </c>
      <c r="U9" s="1018"/>
      <c r="V9" s="1018"/>
      <c r="W9" s="1019"/>
      <c r="X9" s="1018">
        <f t="shared" ref="X9" si="2">X6+T9</f>
        <v>1110209.6811214287</v>
      </c>
      <c r="Y9" s="1018"/>
      <c r="Z9" s="1018"/>
      <c r="AA9" s="1019"/>
      <c r="AB9" s="1018">
        <f t="shared" ref="AB9" si="3">AB6+X9</f>
        <v>1636810.499207143</v>
      </c>
      <c r="AC9" s="1018"/>
      <c r="AD9" s="1018"/>
      <c r="AE9" s="1019"/>
      <c r="AF9" s="1018">
        <f t="shared" ref="AF9" si="4">AF6+AB9</f>
        <v>2163411.317292857</v>
      </c>
      <c r="AG9" s="1018"/>
      <c r="AH9" s="1018"/>
      <c r="AI9" s="1019"/>
      <c r="AJ9" s="1018">
        <f t="shared" ref="AJ9" si="5">AJ6+AF9</f>
        <v>2690012.1353785712</v>
      </c>
      <c r="AK9" s="1018"/>
      <c r="AL9" s="1018"/>
      <c r="AM9" s="1019"/>
      <c r="AN9" s="1018">
        <f t="shared" ref="AN9" si="6">AN6+AJ9</f>
        <v>7566963.9056892851</v>
      </c>
      <c r="AO9" s="1018"/>
      <c r="AP9" s="1018"/>
      <c r="AQ9" s="1019"/>
      <c r="AR9" s="1018">
        <f t="shared" ref="AR9" si="7">AR6+AN9</f>
        <v>12443915.675999999</v>
      </c>
      <c r="AS9" s="1018"/>
      <c r="AT9" s="1018"/>
      <c r="AU9" s="1019"/>
      <c r="AV9" s="1018">
        <f t="shared" ref="AV9" si="8">AV6+AR9</f>
        <v>17320867.446310714</v>
      </c>
      <c r="AW9" s="1018"/>
      <c r="AX9" s="1018"/>
      <c r="AY9" s="1019"/>
      <c r="AZ9" s="1018">
        <f t="shared" ref="AZ9" si="9">AZ6+AV9</f>
        <v>21775917.678171426</v>
      </c>
      <c r="BA9" s="1018"/>
      <c r="BB9" s="1018"/>
      <c r="BC9" s="1019"/>
      <c r="BD9" s="1018">
        <f t="shared" ref="BD9" si="10">BD6+AZ9</f>
        <v>26230967.910032138</v>
      </c>
      <c r="BE9" s="1018"/>
      <c r="BF9" s="1018"/>
      <c r="BG9" s="1019"/>
      <c r="BH9" s="1018">
        <f t="shared" ref="BH9" si="11">BH6+BD9</f>
        <v>30857545.819767851</v>
      </c>
      <c r="BI9" s="1018"/>
      <c r="BJ9" s="1018"/>
      <c r="BK9" s="1019"/>
      <c r="BL9" s="1018">
        <f t="shared" ref="BL9" si="12">BL6+BH9</f>
        <v>31133772.777278565</v>
      </c>
      <c r="BM9" s="1018"/>
      <c r="BN9" s="1018"/>
      <c r="BO9" s="1019"/>
      <c r="BP9" s="1018">
        <f t="shared" ref="BP9" si="13">BP6+BL9</f>
        <v>31540193.233489279</v>
      </c>
      <c r="BQ9" s="1018"/>
      <c r="BR9" s="1018"/>
      <c r="BS9" s="1019"/>
      <c r="BT9" s="1018">
        <f t="shared" ref="BT9" si="14">BT6+BP9</f>
        <v>31946613.689699993</v>
      </c>
      <c r="BU9" s="1018"/>
      <c r="BV9" s="1018"/>
      <c r="BW9" s="1019"/>
      <c r="BX9" s="1018">
        <f t="shared" ref="BX9" si="15">BX6+BT9</f>
        <v>32878373.318710707</v>
      </c>
      <c r="BY9" s="1018"/>
      <c r="BZ9" s="1018"/>
      <c r="CA9" s="1019"/>
      <c r="CB9" s="1018">
        <f t="shared" ref="CB9" si="16">CB6+BX9</f>
        <v>33810132.947721422</v>
      </c>
      <c r="CC9" s="1018"/>
      <c r="CD9" s="1018"/>
      <c r="CE9" s="1019"/>
      <c r="CF9" s="1018">
        <f t="shared" ref="CF9" si="17">CF6+CB9</f>
        <v>34630544.130332135</v>
      </c>
      <c r="CG9" s="1018"/>
      <c r="CH9" s="1018"/>
      <c r="CI9" s="1019"/>
      <c r="CJ9" s="1018">
        <f t="shared" ref="CJ9" si="18">CJ6+CF9</f>
        <v>35671391.790582851</v>
      </c>
      <c r="CK9" s="1018"/>
      <c r="CL9" s="1018"/>
      <c r="CM9" s="1019"/>
      <c r="CN9" s="1018">
        <f t="shared" ref="CN9" si="19">CN6+CJ9</f>
        <v>36643623.456188567</v>
      </c>
      <c r="CO9" s="1018"/>
      <c r="CP9" s="1018"/>
      <c r="CQ9" s="1019"/>
      <c r="CR9" s="1018">
        <f t="shared" ref="CR9" si="20">CR6+CN9</f>
        <v>37753048.00257428</v>
      </c>
      <c r="CS9" s="1018"/>
      <c r="CT9" s="1018"/>
      <c r="CU9" s="1019"/>
      <c r="CV9" s="1018">
        <f t="shared" ref="CV9" si="21">CV6+CR9</f>
        <v>39460504.567949995</v>
      </c>
      <c r="CW9" s="1018"/>
      <c r="CX9" s="1018"/>
      <c r="CY9" s="1019"/>
      <c r="CZ9" s="1018"/>
      <c r="DA9" s="1018"/>
      <c r="DB9" s="1018"/>
      <c r="DC9" s="1019"/>
      <c r="DD9" s="1018"/>
      <c r="DE9" s="1018"/>
      <c r="DF9" s="1018"/>
      <c r="DG9" s="1019"/>
      <c r="DH9" s="1018"/>
      <c r="DI9" s="1018"/>
      <c r="DJ9" s="1018"/>
      <c r="DK9" s="1019"/>
      <c r="DL9" s="1018"/>
      <c r="DM9" s="1018"/>
      <c r="DN9" s="1018"/>
      <c r="DO9" s="1019"/>
      <c r="DP9" s="1018"/>
      <c r="DQ9" s="1018"/>
      <c r="DR9" s="1018"/>
      <c r="DS9" s="1019"/>
      <c r="DT9" s="1018"/>
      <c r="DU9" s="1018"/>
      <c r="DV9" s="1018"/>
      <c r="DW9" s="1019"/>
      <c r="DX9" s="620"/>
      <c r="DZ9" s="157" t="b">
        <f>CV9=G10</f>
        <v>1</v>
      </c>
      <c r="EA9" s="240"/>
    </row>
    <row r="10" spans="1:133" s="150" customFormat="1" ht="15.75" customHeight="1" x14ac:dyDescent="0.2">
      <c r="B10" s="210"/>
      <c r="C10" s="210" t="e">
        <f>#REF!</f>
        <v>#REF!</v>
      </c>
      <c r="D10" s="248"/>
      <c r="E10" s="1027"/>
      <c r="F10" s="609">
        <f>SUM(F11:F91)</f>
        <v>38126091.369999997</v>
      </c>
      <c r="G10" s="610">
        <f>SUM(G11:G91)</f>
        <v>39460504.567949988</v>
      </c>
      <c r="H10" s="1020">
        <f>H9/$G$10</f>
        <v>6.3448104777492197E-3</v>
      </c>
      <c r="I10" s="1020"/>
      <c r="J10" s="1020"/>
      <c r="K10" s="1021"/>
      <c r="L10" s="1020">
        <f>L9/$G$10</f>
        <v>1.2689620955498439E-2</v>
      </c>
      <c r="M10" s="1020"/>
      <c r="N10" s="1020"/>
      <c r="O10" s="1021"/>
      <c r="P10" s="1020">
        <f>P9/$G$10</f>
        <v>1.586202619437305E-2</v>
      </c>
      <c r="Q10" s="1020"/>
      <c r="R10" s="1020"/>
      <c r="S10" s="1021"/>
      <c r="T10" s="1020">
        <f>T9/$G$10</f>
        <v>2.3081316171270422E-2</v>
      </c>
      <c r="U10" s="1020"/>
      <c r="V10" s="1020"/>
      <c r="W10" s="1021"/>
      <c r="X10" s="1020">
        <f>X9/$G$10</f>
        <v>2.8134705657644997E-2</v>
      </c>
      <c r="Y10" s="1020"/>
      <c r="Z10" s="1020"/>
      <c r="AA10" s="1021"/>
      <c r="AB10" s="1020">
        <f>AB9/$G$10</f>
        <v>4.1479715404768754E-2</v>
      </c>
      <c r="AC10" s="1020"/>
      <c r="AD10" s="1020"/>
      <c r="AE10" s="1021"/>
      <c r="AF10" s="1020">
        <f>AF9/$G$10</f>
        <v>5.482472515189251E-2</v>
      </c>
      <c r="AG10" s="1020"/>
      <c r="AH10" s="1020"/>
      <c r="AI10" s="1021"/>
      <c r="AJ10" s="1020">
        <f>AJ9/$G$10</f>
        <v>6.8169734899016274E-2</v>
      </c>
      <c r="AK10" s="1020"/>
      <c r="AL10" s="1020"/>
      <c r="AM10" s="1024"/>
      <c r="AN10" s="1020">
        <f>AN9/$G$10</f>
        <v>0.19176044474188528</v>
      </c>
      <c r="AO10" s="1020"/>
      <c r="AP10" s="1020"/>
      <c r="AQ10" s="1021"/>
      <c r="AR10" s="1020">
        <f>AR9/$G$10</f>
        <v>0.31535115458475427</v>
      </c>
      <c r="AS10" s="1020"/>
      <c r="AT10" s="1020"/>
      <c r="AU10" s="1021"/>
      <c r="AV10" s="1020">
        <f>AV9/$G$10</f>
        <v>0.43894186442762329</v>
      </c>
      <c r="AW10" s="1020"/>
      <c r="AX10" s="1020"/>
      <c r="AY10" s="1024"/>
      <c r="AZ10" s="1020">
        <f>AZ9/$G$10</f>
        <v>0.55184083215849022</v>
      </c>
      <c r="BA10" s="1020"/>
      <c r="BB10" s="1020"/>
      <c r="BC10" s="1021"/>
      <c r="BD10" s="1020">
        <f>BD9/$G$10</f>
        <v>0.66473979988935716</v>
      </c>
      <c r="BE10" s="1020"/>
      <c r="BF10" s="1020"/>
      <c r="BG10" s="1021"/>
      <c r="BH10" s="1020">
        <f>BH9/$G$10</f>
        <v>0.78198558679430819</v>
      </c>
      <c r="BI10" s="1020"/>
      <c r="BJ10" s="1020"/>
      <c r="BK10" s="1021"/>
      <c r="BL10" s="1020">
        <f>BL9/$G$10</f>
        <v>0.78898567360351402</v>
      </c>
      <c r="BM10" s="1020"/>
      <c r="BN10" s="1020"/>
      <c r="BO10" s="1024"/>
      <c r="BP10" s="1020">
        <f>BP9/$G$10</f>
        <v>0.79928509730983965</v>
      </c>
      <c r="BQ10" s="1020"/>
      <c r="BR10" s="1020"/>
      <c r="BS10" s="1021"/>
      <c r="BT10" s="1020">
        <f>BT9/$G$10</f>
        <v>0.80958452101616529</v>
      </c>
      <c r="BU10" s="1020"/>
      <c r="BV10" s="1020"/>
      <c r="BW10" s="1021"/>
      <c r="BX10" s="1020">
        <f>BX9/$G$10</f>
        <v>0.8331969821139763</v>
      </c>
      <c r="BY10" s="1020"/>
      <c r="BZ10" s="1020"/>
      <c r="CA10" s="1021"/>
      <c r="CB10" s="1020">
        <f>CB9/$G$10</f>
        <v>0.85680944321178742</v>
      </c>
      <c r="CC10" s="1020"/>
      <c r="CD10" s="1020"/>
      <c r="CE10" s="1021"/>
      <c r="CF10" s="1020">
        <f>CF9/$G$10</f>
        <v>0.87760013485634014</v>
      </c>
      <c r="CG10" s="1020"/>
      <c r="CH10" s="1020"/>
      <c r="CI10" s="1021"/>
      <c r="CJ10" s="1020">
        <f>CJ9/$G$10</f>
        <v>0.90397708243080421</v>
      </c>
      <c r="CK10" s="1020"/>
      <c r="CL10" s="1020"/>
      <c r="CM10" s="1021"/>
      <c r="CN10" s="1020">
        <f>CN9/$G$10</f>
        <v>0.92861517756543577</v>
      </c>
      <c r="CO10" s="1020"/>
      <c r="CP10" s="1020"/>
      <c r="CQ10" s="1021"/>
      <c r="CR10" s="1020">
        <f>CR9/$G$10</f>
        <v>0.95672998649990626</v>
      </c>
      <c r="CS10" s="1020"/>
      <c r="CT10" s="1020"/>
      <c r="CU10" s="1021"/>
      <c r="CV10" s="1020">
        <f>CV9/$G$10</f>
        <v>1.0000000000000002</v>
      </c>
      <c r="CW10" s="1020"/>
      <c r="CX10" s="1020"/>
      <c r="CY10" s="1021"/>
      <c r="CZ10" s="1020"/>
      <c r="DA10" s="1020"/>
      <c r="DB10" s="1020"/>
      <c r="DC10" s="1021"/>
      <c r="DD10" s="1020"/>
      <c r="DE10" s="1020"/>
      <c r="DF10" s="1020"/>
      <c r="DG10" s="1021"/>
      <c r="DH10" s="1020"/>
      <c r="DI10" s="1020"/>
      <c r="DJ10" s="1020"/>
      <c r="DK10" s="1021"/>
      <c r="DL10" s="1020"/>
      <c r="DM10" s="1020"/>
      <c r="DN10" s="1020"/>
      <c r="DO10" s="1021"/>
      <c r="DP10" s="1020"/>
      <c r="DQ10" s="1020"/>
      <c r="DR10" s="1020"/>
      <c r="DS10" s="1021"/>
      <c r="DT10" s="1020"/>
      <c r="DU10" s="1020"/>
      <c r="DV10" s="1020"/>
      <c r="DW10" s="1021"/>
      <c r="DX10" s="193"/>
      <c r="DZ10" s="240">
        <f>G10-CV9</f>
        <v>0</v>
      </c>
    </row>
    <row r="11" spans="1:133" s="655" customFormat="1" ht="30.75" customHeight="1" x14ac:dyDescent="0.2">
      <c r="B11" s="656"/>
      <c r="D11" s="158" t="s">
        <v>22</v>
      </c>
      <c r="E11" s="650" t="str">
        <f>VLOOKUP(D11,'OR - GERAL'!D:MR,10,FALSE)</f>
        <v>PROJETOS E LEVANTAMENTOS</v>
      </c>
      <c r="F11" s="657"/>
      <c r="G11" s="657"/>
      <c r="H11" s="660"/>
      <c r="I11" s="661"/>
      <c r="J11" s="661"/>
      <c r="K11" s="661"/>
      <c r="L11" s="661"/>
      <c r="M11" s="661"/>
      <c r="N11" s="661"/>
      <c r="O11" s="661"/>
      <c r="P11" s="661"/>
      <c r="Q11" s="661"/>
      <c r="R11" s="661"/>
      <c r="S11" s="661"/>
      <c r="T11" s="661"/>
      <c r="U11" s="661"/>
      <c r="V11" s="661"/>
      <c r="W11" s="661"/>
      <c r="X11" s="661"/>
      <c r="Y11" s="661"/>
      <c r="Z11" s="661"/>
      <c r="AA11" s="661"/>
      <c r="AB11" s="661"/>
      <c r="AC11" s="661"/>
      <c r="AD11" s="661"/>
      <c r="AE11" s="661"/>
      <c r="AF11" s="661"/>
      <c r="AG11" s="661"/>
      <c r="AH11" s="661"/>
      <c r="AI11" s="661"/>
      <c r="AJ11" s="661"/>
      <c r="AK11" s="661"/>
      <c r="AL11" s="661"/>
      <c r="AM11" s="662"/>
      <c r="AN11" s="661"/>
      <c r="AO11" s="661"/>
      <c r="AP11" s="661"/>
      <c r="AQ11" s="661"/>
      <c r="AR11" s="661"/>
      <c r="AS11" s="661"/>
      <c r="AT11" s="661"/>
      <c r="AU11" s="661"/>
      <c r="AV11" s="661"/>
      <c r="AW11" s="661"/>
      <c r="AX11" s="661"/>
      <c r="AY11" s="662"/>
      <c r="AZ11" s="661"/>
      <c r="BA11" s="661"/>
      <c r="BB11" s="661"/>
      <c r="BC11" s="661"/>
      <c r="BD11" s="661"/>
      <c r="BE11" s="661"/>
      <c r="BF11" s="661"/>
      <c r="BG11" s="661"/>
      <c r="BH11" s="661"/>
      <c r="BI11" s="661"/>
      <c r="BJ11" s="661"/>
      <c r="BK11" s="661"/>
      <c r="BL11" s="661"/>
      <c r="BM11" s="661"/>
      <c r="BN11" s="661"/>
      <c r="BO11" s="662"/>
      <c r="BP11" s="661"/>
      <c r="BQ11" s="661"/>
      <c r="BR11" s="661"/>
      <c r="BS11" s="661"/>
      <c r="BT11" s="661"/>
      <c r="BU11" s="661"/>
      <c r="BV11" s="661"/>
      <c r="BW11" s="661"/>
      <c r="BX11" s="661"/>
      <c r="BY11" s="661"/>
      <c r="BZ11" s="661"/>
      <c r="CA11" s="661"/>
      <c r="CB11" s="661"/>
      <c r="CC11" s="661"/>
      <c r="CD11" s="661"/>
      <c r="CE11" s="661"/>
      <c r="CF11" s="661"/>
      <c r="CG11" s="661"/>
      <c r="CH11" s="661"/>
      <c r="CI11" s="661"/>
      <c r="CJ11" s="661"/>
      <c r="CK11" s="661"/>
      <c r="CL11" s="661"/>
      <c r="CM11" s="661"/>
      <c r="CN11" s="661"/>
      <c r="CO11" s="661"/>
      <c r="CP11" s="661"/>
      <c r="CQ11" s="661"/>
      <c r="CR11" s="661"/>
      <c r="CS11" s="661"/>
      <c r="CT11" s="661"/>
      <c r="CU11" s="661"/>
      <c r="CV11" s="661"/>
      <c r="CW11" s="661"/>
      <c r="CX11" s="661"/>
      <c r="CY11" s="661"/>
      <c r="CZ11" s="661"/>
      <c r="DA11" s="661"/>
      <c r="DB11" s="661"/>
      <c r="DC11" s="661"/>
      <c r="DD11" s="661"/>
      <c r="DE11" s="661"/>
      <c r="DF11" s="661"/>
      <c r="DG11" s="661"/>
      <c r="DH11" s="661"/>
      <c r="DI11" s="661"/>
      <c r="DJ11" s="661"/>
      <c r="DK11" s="661"/>
      <c r="DL11" s="661"/>
      <c r="DM11" s="661"/>
      <c r="DN11" s="661"/>
      <c r="DO11" s="661"/>
      <c r="DP11" s="661"/>
      <c r="DQ11" s="661"/>
      <c r="DR11" s="661"/>
      <c r="DS11" s="661"/>
      <c r="DT11" s="661"/>
      <c r="DU11" s="661"/>
      <c r="DV11" s="661"/>
      <c r="DW11" s="662"/>
    </row>
    <row r="12" spans="1:133" s="157" customFormat="1" ht="12" customHeight="1" x14ac:dyDescent="0.2">
      <c r="B12" s="416"/>
      <c r="D12" s="158"/>
      <c r="E12" s="566"/>
      <c r="F12" s="159"/>
      <c r="G12" s="160"/>
      <c r="H12" s="664"/>
      <c r="I12" s="665"/>
      <c r="J12" s="665"/>
      <c r="K12" s="666"/>
      <c r="L12" s="664"/>
      <c r="M12" s="665"/>
      <c r="N12" s="665"/>
      <c r="O12" s="666"/>
      <c r="P12" s="664"/>
      <c r="Q12" s="665"/>
      <c r="R12" s="665"/>
      <c r="S12" s="666"/>
      <c r="T12" s="186"/>
      <c r="U12" s="187"/>
      <c r="V12" s="187"/>
      <c r="W12" s="188"/>
      <c r="X12" s="186"/>
      <c r="Y12" s="187"/>
      <c r="Z12" s="187"/>
      <c r="AA12" s="188"/>
      <c r="AB12" s="186"/>
      <c r="AC12" s="187"/>
      <c r="AD12" s="187"/>
      <c r="AE12" s="188"/>
      <c r="AF12" s="186"/>
      <c r="AG12" s="187"/>
      <c r="AH12" s="187"/>
      <c r="AI12" s="188"/>
      <c r="AJ12" s="186"/>
      <c r="AK12" s="187"/>
      <c r="AL12" s="187"/>
      <c r="AM12" s="189"/>
      <c r="AN12" s="186"/>
      <c r="AO12" s="187"/>
      <c r="AP12" s="187"/>
      <c r="AQ12" s="188"/>
      <c r="AR12" s="186"/>
      <c r="AS12" s="187"/>
      <c r="AT12" s="187"/>
      <c r="AU12" s="188"/>
      <c r="AV12" s="186"/>
      <c r="AW12" s="187"/>
      <c r="AX12" s="187"/>
      <c r="AY12" s="189"/>
      <c r="AZ12" s="247"/>
      <c r="BA12" s="187"/>
      <c r="BB12" s="187"/>
      <c r="BC12" s="188"/>
      <c r="BD12" s="186"/>
      <c r="BE12" s="187"/>
      <c r="BF12" s="187"/>
      <c r="BG12" s="188"/>
      <c r="BH12" s="186"/>
      <c r="BI12" s="187"/>
      <c r="BJ12" s="187"/>
      <c r="BK12" s="188"/>
      <c r="BL12" s="186"/>
      <c r="BM12" s="187"/>
      <c r="BN12" s="187"/>
      <c r="BO12" s="189"/>
      <c r="BP12" s="186"/>
      <c r="BQ12" s="187"/>
      <c r="BR12" s="187"/>
      <c r="BS12" s="188"/>
      <c r="BT12" s="186"/>
      <c r="BU12" s="187"/>
      <c r="BV12" s="187"/>
      <c r="BW12" s="188"/>
      <c r="BX12" s="186"/>
      <c r="BY12" s="187"/>
      <c r="BZ12" s="187"/>
      <c r="CA12" s="188"/>
      <c r="CB12" s="186"/>
      <c r="CC12" s="187"/>
      <c r="CD12" s="187"/>
      <c r="CE12" s="188"/>
      <c r="CF12" s="186"/>
      <c r="CG12" s="187"/>
      <c r="CH12" s="187"/>
      <c r="CI12" s="188"/>
      <c r="CJ12" s="186"/>
      <c r="CK12" s="187"/>
      <c r="CL12" s="187"/>
      <c r="CM12" s="188"/>
      <c r="CN12" s="186"/>
      <c r="CO12" s="187"/>
      <c r="CP12" s="187"/>
      <c r="CQ12" s="189"/>
      <c r="CR12" s="186"/>
      <c r="CS12" s="187"/>
      <c r="CT12" s="187"/>
      <c r="CU12" s="189"/>
      <c r="CV12" s="186"/>
      <c r="CW12" s="187"/>
      <c r="CX12" s="187"/>
      <c r="CY12" s="189"/>
      <c r="CZ12" s="186"/>
      <c r="DA12" s="187"/>
      <c r="DB12" s="187"/>
      <c r="DC12" s="189"/>
      <c r="DD12" s="186"/>
      <c r="DE12" s="187"/>
      <c r="DF12" s="187"/>
      <c r="DG12" s="189"/>
      <c r="DH12" s="186"/>
      <c r="DI12" s="187"/>
      <c r="DJ12" s="187"/>
      <c r="DK12" s="189"/>
      <c r="DL12" s="186"/>
      <c r="DM12" s="187"/>
      <c r="DN12" s="187"/>
      <c r="DO12" s="189"/>
      <c r="DP12" s="186"/>
      <c r="DQ12" s="187"/>
      <c r="DR12" s="187"/>
      <c r="DS12" s="189"/>
      <c r="DT12" s="186"/>
      <c r="DU12" s="187"/>
      <c r="DV12" s="187"/>
      <c r="DW12" s="189"/>
      <c r="DX12" s="621"/>
    </row>
    <row r="13" spans="1:133" s="157" customFormat="1" ht="15" customHeight="1" x14ac:dyDescent="0.2">
      <c r="B13" s="416"/>
      <c r="D13" s="156" t="s">
        <v>8</v>
      </c>
      <c r="E13" s="567" t="str">
        <f>VLOOKUP(D13,'OR - GERAL'!D:MR,10,FALSE)</f>
        <v>Elaboração de projetos</v>
      </c>
      <c r="F13" s="161">
        <f>VLOOKUP(D13,'OR - GERAL'!D:AH,28,FALSE)</f>
        <v>455611.46</v>
      </c>
      <c r="G13" s="161">
        <f>(F13*$F$8)+(F13*$G$8)+F13</f>
        <v>471557.86110000004</v>
      </c>
      <c r="H13" s="991">
        <f>H14*$G$13</f>
        <v>188623.14444000003</v>
      </c>
      <c r="I13" s="991"/>
      <c r="J13" s="991"/>
      <c r="K13" s="992"/>
      <c r="L13" s="991">
        <f>L14*$G$13</f>
        <v>188623.14444000003</v>
      </c>
      <c r="M13" s="991"/>
      <c r="N13" s="991"/>
      <c r="O13" s="992"/>
      <c r="P13" s="991">
        <f>P14*$G$13</f>
        <v>94311.572220000016</v>
      </c>
      <c r="Q13" s="991"/>
      <c r="R13" s="991"/>
      <c r="S13" s="992"/>
      <c r="T13" s="991">
        <f t="shared" ref="T13" si="22">T14*$G$13</f>
        <v>0</v>
      </c>
      <c r="U13" s="991"/>
      <c r="V13" s="991"/>
      <c r="W13" s="992"/>
      <c r="X13" s="991">
        <f t="shared" ref="X13" si="23">X14*$G$13</f>
        <v>0</v>
      </c>
      <c r="Y13" s="991"/>
      <c r="Z13" s="991"/>
      <c r="AA13" s="992"/>
      <c r="AB13" s="991">
        <f t="shared" ref="AB13" si="24">AB14*$G$13</f>
        <v>0</v>
      </c>
      <c r="AC13" s="991"/>
      <c r="AD13" s="991"/>
      <c r="AE13" s="992"/>
      <c r="AF13" s="991">
        <f t="shared" ref="AF13" si="25">AF14*$G$13</f>
        <v>0</v>
      </c>
      <c r="AG13" s="991"/>
      <c r="AH13" s="991"/>
      <c r="AI13" s="992"/>
      <c r="AJ13" s="991">
        <f t="shared" ref="AJ13" si="26">AJ14*$G$13</f>
        <v>0</v>
      </c>
      <c r="AK13" s="991"/>
      <c r="AL13" s="991"/>
      <c r="AM13" s="992"/>
      <c r="AN13" s="991">
        <f t="shared" ref="AN13" si="27">AN14*$G$13</f>
        <v>0</v>
      </c>
      <c r="AO13" s="991"/>
      <c r="AP13" s="991"/>
      <c r="AQ13" s="992"/>
      <c r="AR13" s="991">
        <f t="shared" ref="AR13" si="28">AR14*$G$13</f>
        <v>0</v>
      </c>
      <c r="AS13" s="991"/>
      <c r="AT13" s="991"/>
      <c r="AU13" s="992"/>
      <c r="AV13" s="991">
        <f t="shared" ref="AV13" si="29">AV14*$G$13</f>
        <v>0</v>
      </c>
      <c r="AW13" s="991"/>
      <c r="AX13" s="991"/>
      <c r="AY13" s="992"/>
      <c r="AZ13" s="991">
        <f t="shared" ref="AZ13" si="30">AZ14*$G$13</f>
        <v>0</v>
      </c>
      <c r="BA13" s="991"/>
      <c r="BB13" s="991"/>
      <c r="BC13" s="992"/>
      <c r="BD13" s="991">
        <f t="shared" ref="BD13" si="31">BD14*$G$13</f>
        <v>0</v>
      </c>
      <c r="BE13" s="991"/>
      <c r="BF13" s="991"/>
      <c r="BG13" s="992"/>
      <c r="BH13" s="991">
        <f t="shared" ref="BH13" si="32">BH14*$G$13</f>
        <v>0</v>
      </c>
      <c r="BI13" s="991"/>
      <c r="BJ13" s="991"/>
      <c r="BK13" s="992"/>
      <c r="BL13" s="991">
        <f t="shared" ref="BL13" si="33">BL14*$G$13</f>
        <v>0</v>
      </c>
      <c r="BM13" s="991"/>
      <c r="BN13" s="991"/>
      <c r="BO13" s="992"/>
      <c r="BP13" s="991">
        <f t="shared" ref="BP13" si="34">BP14*$G$13</f>
        <v>0</v>
      </c>
      <c r="BQ13" s="991"/>
      <c r="BR13" s="991"/>
      <c r="BS13" s="992"/>
      <c r="BT13" s="991">
        <f t="shared" ref="BT13" si="35">BT14*$G$13</f>
        <v>0</v>
      </c>
      <c r="BU13" s="991"/>
      <c r="BV13" s="991"/>
      <c r="BW13" s="992"/>
      <c r="BX13" s="991">
        <f t="shared" ref="BX13" si="36">BX14*$G$13</f>
        <v>0</v>
      </c>
      <c r="BY13" s="991"/>
      <c r="BZ13" s="991"/>
      <c r="CA13" s="992"/>
      <c r="CB13" s="991">
        <f t="shared" ref="CB13" si="37">CB14*$G$13</f>
        <v>0</v>
      </c>
      <c r="CC13" s="991"/>
      <c r="CD13" s="991"/>
      <c r="CE13" s="992"/>
      <c r="CF13" s="991">
        <f t="shared" ref="CF13" si="38">CF14*$G$13</f>
        <v>0</v>
      </c>
      <c r="CG13" s="991"/>
      <c r="CH13" s="991"/>
      <c r="CI13" s="992"/>
      <c r="CJ13" s="991">
        <f t="shared" ref="CJ13" si="39">CJ14*$G$13</f>
        <v>0</v>
      </c>
      <c r="CK13" s="991"/>
      <c r="CL13" s="991"/>
      <c r="CM13" s="992"/>
      <c r="CN13" s="991">
        <f t="shared" ref="CN13" si="40">CN14*$G$13</f>
        <v>0</v>
      </c>
      <c r="CO13" s="991"/>
      <c r="CP13" s="991"/>
      <c r="CQ13" s="992"/>
      <c r="CR13" s="991">
        <f t="shared" ref="CR13" si="41">CR14*$G$13</f>
        <v>0</v>
      </c>
      <c r="CS13" s="991"/>
      <c r="CT13" s="991"/>
      <c r="CU13" s="992"/>
      <c r="CV13" s="991">
        <f t="shared" ref="CV13" si="42">CV14*$G$13</f>
        <v>0</v>
      </c>
      <c r="CW13" s="991"/>
      <c r="CX13" s="991"/>
      <c r="CY13" s="992"/>
      <c r="CZ13" s="991"/>
      <c r="DA13" s="991"/>
      <c r="DB13" s="991"/>
      <c r="DC13" s="992"/>
      <c r="DD13" s="991"/>
      <c r="DE13" s="991"/>
      <c r="DF13" s="991"/>
      <c r="DG13" s="992"/>
      <c r="DH13" s="991"/>
      <c r="DI13" s="991"/>
      <c r="DJ13" s="991"/>
      <c r="DK13" s="992"/>
      <c r="DL13" s="991"/>
      <c r="DM13" s="991"/>
      <c r="DN13" s="991"/>
      <c r="DO13" s="992"/>
      <c r="DP13" s="991"/>
      <c r="DQ13" s="991"/>
      <c r="DR13" s="991"/>
      <c r="DS13" s="992"/>
      <c r="DT13" s="991"/>
      <c r="DU13" s="991"/>
      <c r="DV13" s="991"/>
      <c r="DW13" s="992"/>
      <c r="DX13" s="622"/>
      <c r="DY13" s="433">
        <f>SUM(H13:DW13)</f>
        <v>471557.8611000001</v>
      </c>
      <c r="DZ13" s="157" t="b">
        <f>DY13=G13</f>
        <v>1</v>
      </c>
    </row>
    <row r="14" spans="1:133" s="157" customFormat="1" ht="15" customHeight="1" x14ac:dyDescent="0.2">
      <c r="B14" s="416"/>
      <c r="D14" s="158"/>
      <c r="E14" s="568"/>
      <c r="F14" s="162"/>
      <c r="G14" s="163"/>
      <c r="H14" s="1011">
        <v>0.4</v>
      </c>
      <c r="I14" s="1011"/>
      <c r="J14" s="1011"/>
      <c r="K14" s="1012"/>
      <c r="L14" s="1011">
        <v>0.4</v>
      </c>
      <c r="M14" s="1011"/>
      <c r="N14" s="1011"/>
      <c r="O14" s="1012"/>
      <c r="P14" s="1011">
        <v>0.2</v>
      </c>
      <c r="Q14" s="1011"/>
      <c r="R14" s="1011"/>
      <c r="S14" s="1012"/>
      <c r="T14" s="1011"/>
      <c r="U14" s="1011"/>
      <c r="V14" s="1011"/>
      <c r="W14" s="1012"/>
      <c r="X14" s="1011"/>
      <c r="Y14" s="1011"/>
      <c r="Z14" s="1011"/>
      <c r="AA14" s="1012"/>
      <c r="AB14" s="1011"/>
      <c r="AC14" s="1011"/>
      <c r="AD14" s="1011"/>
      <c r="AE14" s="1012"/>
      <c r="AF14" s="1011"/>
      <c r="AG14" s="1011"/>
      <c r="AH14" s="1011"/>
      <c r="AI14" s="1012"/>
      <c r="AJ14" s="1011"/>
      <c r="AK14" s="1011"/>
      <c r="AL14" s="1011"/>
      <c r="AM14" s="1013"/>
      <c r="AN14" s="1011"/>
      <c r="AO14" s="1011"/>
      <c r="AP14" s="1011"/>
      <c r="AQ14" s="1012"/>
      <c r="AR14" s="1011"/>
      <c r="AS14" s="1011"/>
      <c r="AT14" s="1011"/>
      <c r="AU14" s="1012"/>
      <c r="AV14" s="1011"/>
      <c r="AW14" s="1011"/>
      <c r="AX14" s="1011"/>
      <c r="AY14" s="1013"/>
      <c r="AZ14" s="1011"/>
      <c r="BA14" s="1011"/>
      <c r="BB14" s="1011"/>
      <c r="BC14" s="1012"/>
      <c r="BD14" s="1011"/>
      <c r="BE14" s="1011"/>
      <c r="BF14" s="1011"/>
      <c r="BG14" s="1012"/>
      <c r="BH14" s="1011"/>
      <c r="BI14" s="1011"/>
      <c r="BJ14" s="1011"/>
      <c r="BK14" s="1012"/>
      <c r="BL14" s="1011"/>
      <c r="BM14" s="1011"/>
      <c r="BN14" s="1011"/>
      <c r="BO14" s="1013"/>
      <c r="BP14" s="1011"/>
      <c r="BQ14" s="1011"/>
      <c r="BR14" s="1011"/>
      <c r="BS14" s="1012"/>
      <c r="BT14" s="1011"/>
      <c r="BU14" s="1011"/>
      <c r="BV14" s="1011"/>
      <c r="BW14" s="1012"/>
      <c r="BX14" s="1011"/>
      <c r="BY14" s="1011"/>
      <c r="BZ14" s="1011"/>
      <c r="CA14" s="1012"/>
      <c r="CB14" s="1011"/>
      <c r="CC14" s="1011"/>
      <c r="CD14" s="1011"/>
      <c r="CE14" s="1012"/>
      <c r="CF14" s="1011"/>
      <c r="CG14" s="1011"/>
      <c r="CH14" s="1011"/>
      <c r="CI14" s="1012"/>
      <c r="CJ14" s="1011"/>
      <c r="CK14" s="1011"/>
      <c r="CL14" s="1011"/>
      <c r="CM14" s="1012"/>
      <c r="CN14" s="1011"/>
      <c r="CO14" s="1011"/>
      <c r="CP14" s="1011"/>
      <c r="CQ14" s="1013"/>
      <c r="CR14" s="1011"/>
      <c r="CS14" s="1011"/>
      <c r="CT14" s="1011"/>
      <c r="CU14" s="1013"/>
      <c r="CV14" s="1011"/>
      <c r="CW14" s="1011"/>
      <c r="CX14" s="1011"/>
      <c r="CY14" s="1013"/>
      <c r="CZ14" s="1011"/>
      <c r="DA14" s="1011"/>
      <c r="DB14" s="1011"/>
      <c r="DC14" s="1013"/>
      <c r="DD14" s="1011"/>
      <c r="DE14" s="1011"/>
      <c r="DF14" s="1011"/>
      <c r="DG14" s="1013"/>
      <c r="DH14" s="1011"/>
      <c r="DI14" s="1011"/>
      <c r="DJ14" s="1011"/>
      <c r="DK14" s="1013"/>
      <c r="DL14" s="1011"/>
      <c r="DM14" s="1011"/>
      <c r="DN14" s="1011"/>
      <c r="DO14" s="1013"/>
      <c r="DP14" s="1011"/>
      <c r="DQ14" s="1011"/>
      <c r="DR14" s="1011"/>
      <c r="DS14" s="1013"/>
      <c r="DT14" s="1011"/>
      <c r="DU14" s="1011"/>
      <c r="DV14" s="1011"/>
      <c r="DW14" s="1013"/>
      <c r="DX14" s="623"/>
      <c r="EC14" s="489"/>
    </row>
    <row r="15" spans="1:133" s="157" customFormat="1" ht="12" customHeight="1" x14ac:dyDescent="0.2">
      <c r="B15" s="416"/>
      <c r="D15" s="158"/>
      <c r="E15" s="566"/>
      <c r="F15" s="159"/>
      <c r="G15" s="160"/>
      <c r="H15" s="664"/>
      <c r="I15" s="665"/>
      <c r="J15" s="665"/>
      <c r="K15" s="666"/>
      <c r="L15" s="664"/>
      <c r="M15" s="665"/>
      <c r="N15" s="665"/>
      <c r="O15" s="666"/>
      <c r="P15" s="664"/>
      <c r="Q15" s="665"/>
      <c r="R15" s="665"/>
      <c r="S15" s="666"/>
      <c r="T15" s="186"/>
      <c r="U15" s="187"/>
      <c r="V15" s="187"/>
      <c r="W15" s="188"/>
      <c r="X15" s="186"/>
      <c r="Y15" s="187"/>
      <c r="Z15" s="187"/>
      <c r="AA15" s="188"/>
      <c r="AB15" s="186"/>
      <c r="AC15" s="187"/>
      <c r="AD15" s="187"/>
      <c r="AE15" s="188"/>
      <c r="AF15" s="186"/>
      <c r="AG15" s="187"/>
      <c r="AH15" s="187"/>
      <c r="AI15" s="188"/>
      <c r="AJ15" s="186"/>
      <c r="AK15" s="187"/>
      <c r="AL15" s="187"/>
      <c r="AM15" s="188"/>
      <c r="AN15" s="186"/>
      <c r="AO15" s="187"/>
      <c r="AP15" s="187"/>
      <c r="AQ15" s="188"/>
      <c r="AR15" s="186"/>
      <c r="AS15" s="187"/>
      <c r="AT15" s="187"/>
      <c r="AU15" s="188"/>
      <c r="AV15" s="186"/>
      <c r="AW15" s="187"/>
      <c r="AX15" s="187"/>
      <c r="AY15" s="189"/>
      <c r="AZ15" s="247"/>
      <c r="BA15" s="187"/>
      <c r="BB15" s="187"/>
      <c r="BC15" s="188"/>
      <c r="BD15" s="186"/>
      <c r="BE15" s="187"/>
      <c r="BF15" s="187"/>
      <c r="BG15" s="188"/>
      <c r="BH15" s="186"/>
      <c r="BI15" s="187"/>
      <c r="BJ15" s="187"/>
      <c r="BK15" s="188"/>
      <c r="BL15" s="186"/>
      <c r="BM15" s="187"/>
      <c r="BN15" s="187"/>
      <c r="BO15" s="189"/>
      <c r="BP15" s="186"/>
      <c r="BQ15" s="187"/>
      <c r="BR15" s="187"/>
      <c r="BS15" s="188"/>
      <c r="BT15" s="186"/>
      <c r="BU15" s="187"/>
      <c r="BV15" s="187"/>
      <c r="BW15" s="188"/>
      <c r="BX15" s="186"/>
      <c r="BY15" s="187"/>
      <c r="BZ15" s="187"/>
      <c r="CA15" s="188"/>
      <c r="CB15" s="186"/>
      <c r="CC15" s="187"/>
      <c r="CD15" s="187"/>
      <c r="CE15" s="188"/>
      <c r="CF15" s="186"/>
      <c r="CG15" s="187"/>
      <c r="CH15" s="187"/>
      <c r="CI15" s="188"/>
      <c r="CJ15" s="186"/>
      <c r="CK15" s="187"/>
      <c r="CL15" s="187"/>
      <c r="CM15" s="188"/>
      <c r="CN15" s="186"/>
      <c r="CO15" s="187"/>
      <c r="CP15" s="187"/>
      <c r="CQ15" s="189"/>
      <c r="CR15" s="186"/>
      <c r="CS15" s="187"/>
      <c r="CT15" s="187"/>
      <c r="CU15" s="189"/>
      <c r="CV15" s="186"/>
      <c r="CW15" s="187"/>
      <c r="CX15" s="187"/>
      <c r="CY15" s="189"/>
      <c r="CZ15" s="186"/>
      <c r="DA15" s="187"/>
      <c r="DB15" s="187"/>
      <c r="DC15" s="189"/>
      <c r="DD15" s="186"/>
      <c r="DE15" s="187"/>
      <c r="DF15" s="187"/>
      <c r="DG15" s="189"/>
      <c r="DH15" s="186"/>
      <c r="DI15" s="187"/>
      <c r="DJ15" s="187"/>
      <c r="DK15" s="189"/>
      <c r="DL15" s="186"/>
      <c r="DM15" s="187"/>
      <c r="DN15" s="187"/>
      <c r="DO15" s="189"/>
      <c r="DP15" s="186"/>
      <c r="DQ15" s="187"/>
      <c r="DR15" s="187"/>
      <c r="DS15" s="189"/>
      <c r="DT15" s="186"/>
      <c r="DU15" s="187"/>
      <c r="DV15" s="187"/>
      <c r="DW15" s="189"/>
      <c r="DX15" s="621"/>
    </row>
    <row r="16" spans="1:133" s="157" customFormat="1" ht="15" customHeight="1" x14ac:dyDescent="0.2">
      <c r="B16" s="416"/>
      <c r="D16" s="156" t="s">
        <v>166</v>
      </c>
      <c r="E16" s="567" t="str">
        <f>VLOOKUP(D16,'OR - GERAL'!D:MR,10,FALSE)</f>
        <v>Levantamentos, Sondagens e ensaios</v>
      </c>
      <c r="F16" s="161">
        <f>VLOOKUP(D16,'OR - GERAL'!D:AH,28,FALSE)</f>
        <v>149145.60000000001</v>
      </c>
      <c r="G16" s="161">
        <f>(F16*$F$8)+(F16*$G$8)+F16</f>
        <v>154365.696</v>
      </c>
      <c r="H16" s="991">
        <f>H17*$G$16</f>
        <v>61746.278400000003</v>
      </c>
      <c r="I16" s="991"/>
      <c r="J16" s="991"/>
      <c r="K16" s="992"/>
      <c r="L16" s="991">
        <f>L17*$G$16</f>
        <v>61746.278400000003</v>
      </c>
      <c r="M16" s="991"/>
      <c r="N16" s="991"/>
      <c r="O16" s="992"/>
      <c r="P16" s="991">
        <f>P17*$G$16</f>
        <v>30873.139200000001</v>
      </c>
      <c r="Q16" s="991"/>
      <c r="R16" s="991"/>
      <c r="S16" s="992"/>
      <c r="T16" s="991">
        <f t="shared" ref="T16" si="43">T17*$G$16</f>
        <v>0</v>
      </c>
      <c r="U16" s="991"/>
      <c r="V16" s="991"/>
      <c r="W16" s="992"/>
      <c r="X16" s="991">
        <f t="shared" ref="X16" si="44">X17*$G$16</f>
        <v>0</v>
      </c>
      <c r="Y16" s="991"/>
      <c r="Z16" s="991"/>
      <c r="AA16" s="992"/>
      <c r="AB16" s="991">
        <f t="shared" ref="AB16" si="45">AB17*$G$16</f>
        <v>0</v>
      </c>
      <c r="AC16" s="991"/>
      <c r="AD16" s="991"/>
      <c r="AE16" s="992"/>
      <c r="AF16" s="991">
        <f t="shared" ref="AF16" si="46">AF17*$G$16</f>
        <v>0</v>
      </c>
      <c r="AG16" s="991"/>
      <c r="AH16" s="991"/>
      <c r="AI16" s="992"/>
      <c r="AJ16" s="991">
        <f t="shared" ref="AJ16" si="47">AJ17*$G$16</f>
        <v>0</v>
      </c>
      <c r="AK16" s="991"/>
      <c r="AL16" s="991"/>
      <c r="AM16" s="992"/>
      <c r="AN16" s="991">
        <f t="shared" ref="AN16" si="48">AN17*$G$16</f>
        <v>0</v>
      </c>
      <c r="AO16" s="991"/>
      <c r="AP16" s="991"/>
      <c r="AQ16" s="992"/>
      <c r="AR16" s="991">
        <f t="shared" ref="AR16" si="49">AR17*$G$16</f>
        <v>0</v>
      </c>
      <c r="AS16" s="991"/>
      <c r="AT16" s="991"/>
      <c r="AU16" s="992"/>
      <c r="AV16" s="991">
        <f t="shared" ref="AV16" si="50">AV17*$G$16</f>
        <v>0</v>
      </c>
      <c r="AW16" s="991"/>
      <c r="AX16" s="991"/>
      <c r="AY16" s="992"/>
      <c r="AZ16" s="991">
        <f t="shared" ref="AZ16" si="51">AZ17*$G$16</f>
        <v>0</v>
      </c>
      <c r="BA16" s="991"/>
      <c r="BB16" s="991"/>
      <c r="BC16" s="992"/>
      <c r="BD16" s="991">
        <f t="shared" ref="BD16" si="52">BD17*$G$16</f>
        <v>0</v>
      </c>
      <c r="BE16" s="991"/>
      <c r="BF16" s="991"/>
      <c r="BG16" s="992"/>
      <c r="BH16" s="991">
        <f t="shared" ref="BH16" si="53">BH17*$G$16</f>
        <v>0</v>
      </c>
      <c r="BI16" s="991"/>
      <c r="BJ16" s="991"/>
      <c r="BK16" s="992"/>
      <c r="BL16" s="991">
        <f t="shared" ref="BL16" si="54">BL17*$G$16</f>
        <v>0</v>
      </c>
      <c r="BM16" s="991"/>
      <c r="BN16" s="991"/>
      <c r="BO16" s="992"/>
      <c r="BP16" s="991">
        <f t="shared" ref="BP16" si="55">BP17*$G$16</f>
        <v>0</v>
      </c>
      <c r="BQ16" s="991"/>
      <c r="BR16" s="991"/>
      <c r="BS16" s="992"/>
      <c r="BT16" s="991">
        <f t="shared" ref="BT16" si="56">BT17*$G$16</f>
        <v>0</v>
      </c>
      <c r="BU16" s="991"/>
      <c r="BV16" s="991"/>
      <c r="BW16" s="992"/>
      <c r="BX16" s="991">
        <f t="shared" ref="BX16" si="57">BX17*$G$16</f>
        <v>0</v>
      </c>
      <c r="BY16" s="991"/>
      <c r="BZ16" s="991"/>
      <c r="CA16" s="992"/>
      <c r="CB16" s="991">
        <f t="shared" ref="CB16" si="58">CB17*$G$16</f>
        <v>0</v>
      </c>
      <c r="CC16" s="991"/>
      <c r="CD16" s="991"/>
      <c r="CE16" s="992"/>
      <c r="CF16" s="991">
        <f t="shared" ref="CF16" si="59">CF17*$G$16</f>
        <v>0</v>
      </c>
      <c r="CG16" s="991"/>
      <c r="CH16" s="991"/>
      <c r="CI16" s="992"/>
      <c r="CJ16" s="991">
        <f t="shared" ref="CJ16" si="60">CJ17*$G$16</f>
        <v>0</v>
      </c>
      <c r="CK16" s="991"/>
      <c r="CL16" s="991"/>
      <c r="CM16" s="992"/>
      <c r="CN16" s="991">
        <f t="shared" ref="CN16" si="61">CN17*$G$16</f>
        <v>0</v>
      </c>
      <c r="CO16" s="991"/>
      <c r="CP16" s="991"/>
      <c r="CQ16" s="992"/>
      <c r="CR16" s="991">
        <f t="shared" ref="CR16" si="62">CR17*$G$16</f>
        <v>0</v>
      </c>
      <c r="CS16" s="991"/>
      <c r="CT16" s="991"/>
      <c r="CU16" s="992"/>
      <c r="CV16" s="991">
        <f t="shared" ref="CV16" si="63">CV17*$G$16</f>
        <v>0</v>
      </c>
      <c r="CW16" s="991"/>
      <c r="CX16" s="991"/>
      <c r="CY16" s="992"/>
      <c r="CZ16" s="991"/>
      <c r="DA16" s="991"/>
      <c r="DB16" s="991"/>
      <c r="DC16" s="992"/>
      <c r="DD16" s="991"/>
      <c r="DE16" s="991"/>
      <c r="DF16" s="991"/>
      <c r="DG16" s="992"/>
      <c r="DH16" s="991"/>
      <c r="DI16" s="991"/>
      <c r="DJ16" s="991"/>
      <c r="DK16" s="992"/>
      <c r="DL16" s="991"/>
      <c r="DM16" s="991"/>
      <c r="DN16" s="991"/>
      <c r="DO16" s="992"/>
      <c r="DP16" s="991"/>
      <c r="DQ16" s="991"/>
      <c r="DR16" s="991"/>
      <c r="DS16" s="992"/>
      <c r="DT16" s="991"/>
      <c r="DU16" s="991"/>
      <c r="DV16" s="991"/>
      <c r="DW16" s="992"/>
      <c r="DX16" s="622"/>
      <c r="DY16" s="433">
        <f>SUM(H16:DW16)</f>
        <v>154365.696</v>
      </c>
      <c r="DZ16" s="157" t="b">
        <f>DY16=G16</f>
        <v>1</v>
      </c>
    </row>
    <row r="17" spans="2:131" s="157" customFormat="1" ht="15" customHeight="1" x14ac:dyDescent="0.2">
      <c r="B17" s="416"/>
      <c r="D17" s="158"/>
      <c r="E17" s="568"/>
      <c r="F17" s="162"/>
      <c r="G17" s="163"/>
      <c r="H17" s="1011">
        <v>0.4</v>
      </c>
      <c r="I17" s="1011"/>
      <c r="J17" s="1011"/>
      <c r="K17" s="1012"/>
      <c r="L17" s="1011">
        <v>0.4</v>
      </c>
      <c r="M17" s="1011"/>
      <c r="N17" s="1011"/>
      <c r="O17" s="1012"/>
      <c r="P17" s="1011">
        <v>0.2</v>
      </c>
      <c r="Q17" s="1011"/>
      <c r="R17" s="1011"/>
      <c r="S17" s="1012"/>
      <c r="T17" s="1011"/>
      <c r="U17" s="1011"/>
      <c r="V17" s="1011"/>
      <c r="W17" s="1012"/>
      <c r="X17" s="1011"/>
      <c r="Y17" s="1011"/>
      <c r="Z17" s="1011"/>
      <c r="AA17" s="1012"/>
      <c r="AB17" s="1011"/>
      <c r="AC17" s="1011"/>
      <c r="AD17" s="1011"/>
      <c r="AE17" s="1012"/>
      <c r="AF17" s="1011"/>
      <c r="AG17" s="1011"/>
      <c r="AH17" s="1011"/>
      <c r="AI17" s="1012"/>
      <c r="AJ17" s="1011"/>
      <c r="AK17" s="1011"/>
      <c r="AL17" s="1011"/>
      <c r="AM17" s="1012"/>
      <c r="AN17" s="1011"/>
      <c r="AO17" s="1011"/>
      <c r="AP17" s="1011"/>
      <c r="AQ17" s="1012"/>
      <c r="AR17" s="1011"/>
      <c r="AS17" s="1011"/>
      <c r="AT17" s="1011"/>
      <c r="AU17" s="1012"/>
      <c r="AV17" s="1011"/>
      <c r="AW17" s="1011"/>
      <c r="AX17" s="1011"/>
      <c r="AY17" s="1013"/>
      <c r="AZ17" s="1011"/>
      <c r="BA17" s="1011"/>
      <c r="BB17" s="1011"/>
      <c r="BC17" s="1012"/>
      <c r="BD17" s="1011"/>
      <c r="BE17" s="1011"/>
      <c r="BF17" s="1011"/>
      <c r="BG17" s="1012"/>
      <c r="BH17" s="1011"/>
      <c r="BI17" s="1011"/>
      <c r="BJ17" s="1011"/>
      <c r="BK17" s="1012"/>
      <c r="BL17" s="1011"/>
      <c r="BM17" s="1011"/>
      <c r="BN17" s="1011"/>
      <c r="BO17" s="1013"/>
      <c r="BP17" s="1011"/>
      <c r="BQ17" s="1011"/>
      <c r="BR17" s="1011"/>
      <c r="BS17" s="1012"/>
      <c r="BT17" s="1011"/>
      <c r="BU17" s="1011"/>
      <c r="BV17" s="1011"/>
      <c r="BW17" s="1012"/>
      <c r="BX17" s="1011"/>
      <c r="BY17" s="1011"/>
      <c r="BZ17" s="1011"/>
      <c r="CA17" s="1012"/>
      <c r="CB17" s="1011"/>
      <c r="CC17" s="1011"/>
      <c r="CD17" s="1011"/>
      <c r="CE17" s="1012"/>
      <c r="CF17" s="1011"/>
      <c r="CG17" s="1011"/>
      <c r="CH17" s="1011"/>
      <c r="CI17" s="1012"/>
      <c r="CJ17" s="1011"/>
      <c r="CK17" s="1011"/>
      <c r="CL17" s="1011"/>
      <c r="CM17" s="1012"/>
      <c r="CN17" s="1011"/>
      <c r="CO17" s="1011"/>
      <c r="CP17" s="1011"/>
      <c r="CQ17" s="1013"/>
      <c r="CR17" s="1011"/>
      <c r="CS17" s="1011"/>
      <c r="CT17" s="1011"/>
      <c r="CU17" s="1013"/>
      <c r="CV17" s="1011"/>
      <c r="CW17" s="1011"/>
      <c r="CX17" s="1011"/>
      <c r="CY17" s="1013"/>
      <c r="CZ17" s="1011"/>
      <c r="DA17" s="1011"/>
      <c r="DB17" s="1011"/>
      <c r="DC17" s="1013"/>
      <c r="DD17" s="1011"/>
      <c r="DE17" s="1011"/>
      <c r="DF17" s="1011"/>
      <c r="DG17" s="1013"/>
      <c r="DH17" s="1011"/>
      <c r="DI17" s="1011"/>
      <c r="DJ17" s="1011"/>
      <c r="DK17" s="1013"/>
      <c r="DL17" s="1011"/>
      <c r="DM17" s="1011"/>
      <c r="DN17" s="1011"/>
      <c r="DO17" s="1013"/>
      <c r="DP17" s="1011"/>
      <c r="DQ17" s="1011"/>
      <c r="DR17" s="1011"/>
      <c r="DS17" s="1013"/>
      <c r="DT17" s="1011"/>
      <c r="DU17" s="1011"/>
      <c r="DV17" s="1011"/>
      <c r="DW17" s="1013"/>
      <c r="DX17" s="623"/>
      <c r="EA17" s="570"/>
    </row>
    <row r="18" spans="2:131" s="655" customFormat="1" ht="30.75" customHeight="1" x14ac:dyDescent="0.2">
      <c r="B18" s="656"/>
      <c r="D18" s="156" t="s">
        <v>23</v>
      </c>
      <c r="E18" s="650" t="str">
        <f>VLOOKUP(D18,'OR - GERAL'!D:MR,10,FALSE)</f>
        <v>ADMNISTRAÇÃO LOCAL</v>
      </c>
      <c r="F18" s="659"/>
      <c r="G18" s="659"/>
      <c r="H18" s="652"/>
      <c r="I18" s="653"/>
      <c r="J18" s="653"/>
      <c r="K18" s="653"/>
      <c r="L18" s="653"/>
      <c r="M18" s="653"/>
      <c r="N18" s="653"/>
      <c r="O18" s="653"/>
      <c r="P18" s="653"/>
      <c r="Q18" s="653"/>
      <c r="R18" s="653"/>
      <c r="S18" s="653"/>
      <c r="T18" s="653"/>
      <c r="U18" s="653"/>
      <c r="V18" s="653"/>
      <c r="W18" s="653"/>
      <c r="X18" s="653"/>
      <c r="Y18" s="653"/>
      <c r="Z18" s="653"/>
      <c r="AA18" s="653"/>
      <c r="AB18" s="653"/>
      <c r="AC18" s="653"/>
      <c r="AD18" s="653"/>
      <c r="AE18" s="653"/>
      <c r="AF18" s="653"/>
      <c r="AG18" s="653"/>
      <c r="AH18" s="653"/>
      <c r="AI18" s="653"/>
      <c r="AJ18" s="653"/>
      <c r="AK18" s="653"/>
      <c r="AL18" s="653"/>
      <c r="AM18" s="654"/>
      <c r="AN18" s="653"/>
      <c r="AO18" s="653"/>
      <c r="AP18" s="653"/>
      <c r="AQ18" s="653"/>
      <c r="AR18" s="653"/>
      <c r="AS18" s="653"/>
      <c r="AT18" s="653"/>
      <c r="AU18" s="653"/>
      <c r="AV18" s="653"/>
      <c r="AW18" s="653"/>
      <c r="AX18" s="653"/>
      <c r="AY18" s="654"/>
      <c r="AZ18" s="653"/>
      <c r="BA18" s="653"/>
      <c r="BB18" s="653"/>
      <c r="BC18" s="653"/>
      <c r="BD18" s="653"/>
      <c r="BE18" s="653"/>
      <c r="BF18" s="653"/>
      <c r="BG18" s="653"/>
      <c r="BH18" s="653"/>
      <c r="BI18" s="653"/>
      <c r="BJ18" s="653"/>
      <c r="BK18" s="653"/>
      <c r="BL18" s="653"/>
      <c r="BM18" s="653"/>
      <c r="BN18" s="653"/>
      <c r="BO18" s="654"/>
      <c r="BP18" s="653"/>
      <c r="BQ18" s="653"/>
      <c r="BR18" s="653"/>
      <c r="BS18" s="653"/>
      <c r="BT18" s="653"/>
      <c r="BU18" s="653"/>
      <c r="BV18" s="653"/>
      <c r="BW18" s="653"/>
      <c r="BX18" s="653"/>
      <c r="BY18" s="653"/>
      <c r="BZ18" s="653"/>
      <c r="CA18" s="653"/>
      <c r="CB18" s="653"/>
      <c r="CC18" s="653"/>
      <c r="CD18" s="653"/>
      <c r="CE18" s="653"/>
      <c r="CF18" s="653"/>
      <c r="CG18" s="653"/>
      <c r="CH18" s="653"/>
      <c r="CI18" s="653"/>
      <c r="CJ18" s="653"/>
      <c r="CK18" s="653"/>
      <c r="CL18" s="653"/>
      <c r="CM18" s="653"/>
      <c r="CN18" s="653"/>
      <c r="CO18" s="653"/>
      <c r="CP18" s="653"/>
      <c r="CQ18" s="653"/>
      <c r="CR18" s="653"/>
      <c r="CS18" s="653"/>
      <c r="CT18" s="653"/>
      <c r="CU18" s="653"/>
      <c r="CV18" s="653"/>
      <c r="CW18" s="653"/>
      <c r="CX18" s="653"/>
      <c r="CY18" s="653"/>
      <c r="CZ18" s="653"/>
      <c r="DA18" s="653"/>
      <c r="DB18" s="653"/>
      <c r="DC18" s="653"/>
      <c r="DD18" s="653"/>
      <c r="DE18" s="653"/>
      <c r="DF18" s="653"/>
      <c r="DG18" s="653"/>
      <c r="DH18" s="653"/>
      <c r="DI18" s="653"/>
      <c r="DJ18" s="653"/>
      <c r="DK18" s="653"/>
      <c r="DL18" s="653"/>
      <c r="DM18" s="653"/>
      <c r="DN18" s="653"/>
      <c r="DO18" s="653"/>
      <c r="DP18" s="653"/>
      <c r="DQ18" s="653"/>
      <c r="DR18" s="653"/>
      <c r="DS18" s="653"/>
      <c r="DT18" s="653"/>
      <c r="DU18" s="653"/>
      <c r="DV18" s="653"/>
      <c r="DW18" s="654"/>
      <c r="DX18" s="658"/>
    </row>
    <row r="19" spans="2:131" s="157" customFormat="1" ht="12" customHeight="1" x14ac:dyDescent="0.2">
      <c r="B19" s="416"/>
      <c r="D19" s="158"/>
      <c r="E19" s="490"/>
      <c r="F19" s="159"/>
      <c r="G19" s="160"/>
      <c r="H19" s="186"/>
      <c r="I19" s="187"/>
      <c r="J19" s="187"/>
      <c r="K19" s="188"/>
      <c r="L19" s="186"/>
      <c r="M19" s="187"/>
      <c r="N19" s="187"/>
      <c r="O19" s="188"/>
      <c r="P19" s="186"/>
      <c r="Q19" s="187"/>
      <c r="R19" s="187"/>
      <c r="S19" s="188"/>
      <c r="T19" s="664"/>
      <c r="U19" s="665"/>
      <c r="V19" s="665"/>
      <c r="W19" s="666"/>
      <c r="X19" s="664"/>
      <c r="Y19" s="665"/>
      <c r="Z19" s="665"/>
      <c r="AA19" s="666"/>
      <c r="AB19" s="664"/>
      <c r="AC19" s="665"/>
      <c r="AD19" s="665"/>
      <c r="AE19" s="666"/>
      <c r="AF19" s="664"/>
      <c r="AG19" s="665"/>
      <c r="AH19" s="665"/>
      <c r="AI19" s="666"/>
      <c r="AJ19" s="664"/>
      <c r="AK19" s="665"/>
      <c r="AL19" s="665"/>
      <c r="AM19" s="666"/>
      <c r="AN19" s="664"/>
      <c r="AO19" s="665"/>
      <c r="AP19" s="665"/>
      <c r="AQ19" s="666"/>
      <c r="AR19" s="664"/>
      <c r="AS19" s="665"/>
      <c r="AT19" s="665"/>
      <c r="AU19" s="666"/>
      <c r="AV19" s="664"/>
      <c r="AW19" s="665"/>
      <c r="AX19" s="665"/>
      <c r="AY19" s="666"/>
      <c r="AZ19" s="664"/>
      <c r="BA19" s="665"/>
      <c r="BB19" s="665"/>
      <c r="BC19" s="666"/>
      <c r="BD19" s="664"/>
      <c r="BE19" s="665"/>
      <c r="BF19" s="665"/>
      <c r="BG19" s="666"/>
      <c r="BH19" s="664"/>
      <c r="BI19" s="665"/>
      <c r="BJ19" s="665"/>
      <c r="BK19" s="666"/>
      <c r="BL19" s="664"/>
      <c r="BM19" s="665"/>
      <c r="BN19" s="665"/>
      <c r="BO19" s="666"/>
      <c r="BP19" s="664"/>
      <c r="BQ19" s="665"/>
      <c r="BR19" s="665"/>
      <c r="BS19" s="666"/>
      <c r="BT19" s="664"/>
      <c r="BU19" s="665"/>
      <c r="BV19" s="665"/>
      <c r="BW19" s="666"/>
      <c r="BX19" s="664"/>
      <c r="BY19" s="665"/>
      <c r="BZ19" s="665"/>
      <c r="CA19" s="666"/>
      <c r="CB19" s="664"/>
      <c r="CC19" s="665"/>
      <c r="CD19" s="665"/>
      <c r="CE19" s="666"/>
      <c r="CF19" s="664"/>
      <c r="CG19" s="665"/>
      <c r="CH19" s="665"/>
      <c r="CI19" s="666"/>
      <c r="CJ19" s="664"/>
      <c r="CK19" s="665"/>
      <c r="CL19" s="665"/>
      <c r="CM19" s="666"/>
      <c r="CN19" s="664"/>
      <c r="CO19" s="665"/>
      <c r="CP19" s="665"/>
      <c r="CQ19" s="666"/>
      <c r="CR19" s="664"/>
      <c r="CS19" s="665"/>
      <c r="CT19" s="665"/>
      <c r="CU19" s="666"/>
      <c r="CV19" s="664"/>
      <c r="CW19" s="665"/>
      <c r="CX19" s="665"/>
      <c r="CY19" s="666"/>
      <c r="CZ19" s="186"/>
      <c r="DA19" s="187"/>
      <c r="DB19" s="187"/>
      <c r="DC19" s="188"/>
      <c r="DD19" s="186"/>
      <c r="DE19" s="187"/>
      <c r="DF19" s="187"/>
      <c r="DG19" s="188"/>
      <c r="DH19" s="186"/>
      <c r="DI19" s="187"/>
      <c r="DJ19" s="187"/>
      <c r="DK19" s="188"/>
      <c r="DL19" s="186"/>
      <c r="DM19" s="187"/>
      <c r="DN19" s="187"/>
      <c r="DO19" s="188"/>
      <c r="DP19" s="186"/>
      <c r="DQ19" s="187"/>
      <c r="DR19" s="187"/>
      <c r="DS19" s="188"/>
      <c r="DT19" s="186"/>
      <c r="DU19" s="187"/>
      <c r="DV19" s="187"/>
      <c r="DW19" s="188"/>
      <c r="DX19" s="624"/>
    </row>
    <row r="20" spans="2:131" s="157" customFormat="1" ht="15" customHeight="1" x14ac:dyDescent="0.2">
      <c r="B20" s="416"/>
      <c r="D20" s="156" t="s">
        <v>9</v>
      </c>
      <c r="E20" s="567" t="str">
        <f>VLOOKUP(D20,'OR - GERAL'!D:MR,10,FALSE)</f>
        <v>Administração local</v>
      </c>
      <c r="F20" s="161">
        <f>VLOOKUP(D20,'OR - GERAL'!D:AH,28,FALSE)</f>
        <v>1981353.25</v>
      </c>
      <c r="G20" s="161">
        <f>(F20*$F$8)+(F20*$G$8)+F20</f>
        <v>2050700.61375</v>
      </c>
      <c r="H20" s="991">
        <f>H21*$G$20</f>
        <v>0</v>
      </c>
      <c r="I20" s="991"/>
      <c r="J20" s="991"/>
      <c r="K20" s="992"/>
      <c r="L20" s="991">
        <f>L21*$G$20</f>
        <v>0</v>
      </c>
      <c r="M20" s="991"/>
      <c r="N20" s="991"/>
      <c r="O20" s="992"/>
      <c r="P20" s="991">
        <f>P21*$G$20</f>
        <v>0</v>
      </c>
      <c r="Q20" s="991"/>
      <c r="R20" s="991"/>
      <c r="S20" s="992"/>
      <c r="T20" s="991">
        <f>T21*$G$20</f>
        <v>97652.41017857143</v>
      </c>
      <c r="U20" s="991"/>
      <c r="V20" s="991"/>
      <c r="W20" s="992"/>
      <c r="X20" s="991">
        <f t="shared" ref="X20" si="64">X21*$G$20</f>
        <v>97652.41017857143</v>
      </c>
      <c r="Y20" s="991"/>
      <c r="Z20" s="991"/>
      <c r="AA20" s="992"/>
      <c r="AB20" s="991">
        <f t="shared" ref="AB20" si="65">AB21*$G$20</f>
        <v>97652.41017857143</v>
      </c>
      <c r="AC20" s="991"/>
      <c r="AD20" s="991"/>
      <c r="AE20" s="992"/>
      <c r="AF20" s="991">
        <f t="shared" ref="AF20" si="66">AF21*$G$20</f>
        <v>97652.41017857143</v>
      </c>
      <c r="AG20" s="991"/>
      <c r="AH20" s="991"/>
      <c r="AI20" s="992"/>
      <c r="AJ20" s="991">
        <f t="shared" ref="AJ20" si="67">AJ21*$G$20</f>
        <v>97652.41017857143</v>
      </c>
      <c r="AK20" s="991"/>
      <c r="AL20" s="991"/>
      <c r="AM20" s="992"/>
      <c r="AN20" s="991">
        <f t="shared" ref="AN20" si="68">AN21*$G$20</f>
        <v>97652.41017857143</v>
      </c>
      <c r="AO20" s="991"/>
      <c r="AP20" s="991"/>
      <c r="AQ20" s="992"/>
      <c r="AR20" s="991">
        <f t="shared" ref="AR20" si="69">AR21*$G$20</f>
        <v>97652.41017857143</v>
      </c>
      <c r="AS20" s="991"/>
      <c r="AT20" s="991"/>
      <c r="AU20" s="992"/>
      <c r="AV20" s="991">
        <f t="shared" ref="AV20" si="70">AV21*$G$20</f>
        <v>97652.41017857143</v>
      </c>
      <c r="AW20" s="991"/>
      <c r="AX20" s="991"/>
      <c r="AY20" s="992"/>
      <c r="AZ20" s="991">
        <f t="shared" ref="AZ20" si="71">AZ21*$G$20</f>
        <v>97652.41017857143</v>
      </c>
      <c r="BA20" s="991"/>
      <c r="BB20" s="991"/>
      <c r="BC20" s="992"/>
      <c r="BD20" s="991">
        <f t="shared" ref="BD20" si="72">BD21*$G$20</f>
        <v>97652.41017857143</v>
      </c>
      <c r="BE20" s="991"/>
      <c r="BF20" s="991"/>
      <c r="BG20" s="992"/>
      <c r="BH20" s="991">
        <f t="shared" ref="BH20" si="73">BH21*$G$20</f>
        <v>97652.41017857143</v>
      </c>
      <c r="BI20" s="991"/>
      <c r="BJ20" s="991"/>
      <c r="BK20" s="992"/>
      <c r="BL20" s="991">
        <f t="shared" ref="BL20" si="74">BL21*$G$20</f>
        <v>97652.41017857143</v>
      </c>
      <c r="BM20" s="991"/>
      <c r="BN20" s="991"/>
      <c r="BO20" s="992"/>
      <c r="BP20" s="991">
        <f t="shared" ref="BP20" si="75">BP21*$G$20</f>
        <v>97652.41017857143</v>
      </c>
      <c r="BQ20" s="991"/>
      <c r="BR20" s="991"/>
      <c r="BS20" s="992"/>
      <c r="BT20" s="991">
        <f t="shared" ref="BT20" si="76">BT21*$G$20</f>
        <v>97652.41017857143</v>
      </c>
      <c r="BU20" s="991"/>
      <c r="BV20" s="991"/>
      <c r="BW20" s="992"/>
      <c r="BX20" s="991">
        <f t="shared" ref="BX20" si="77">BX21*$G$20</f>
        <v>97652.41017857143</v>
      </c>
      <c r="BY20" s="991"/>
      <c r="BZ20" s="991"/>
      <c r="CA20" s="992"/>
      <c r="CB20" s="991">
        <f t="shared" ref="CB20" si="78">CB21*$G$20</f>
        <v>97652.41017857143</v>
      </c>
      <c r="CC20" s="991"/>
      <c r="CD20" s="991"/>
      <c r="CE20" s="992"/>
      <c r="CF20" s="991">
        <f t="shared" ref="CF20" si="79">CF21*$G$20</f>
        <v>97652.41017857143</v>
      </c>
      <c r="CG20" s="991"/>
      <c r="CH20" s="991"/>
      <c r="CI20" s="992"/>
      <c r="CJ20" s="991">
        <f t="shared" ref="CJ20" si="80">CJ21*$G$20</f>
        <v>97652.41017857143</v>
      </c>
      <c r="CK20" s="991"/>
      <c r="CL20" s="991"/>
      <c r="CM20" s="992"/>
      <c r="CN20" s="991">
        <f t="shared" ref="CN20" si="81">CN21*$G$20</f>
        <v>97652.41017857143</v>
      </c>
      <c r="CO20" s="991"/>
      <c r="CP20" s="991"/>
      <c r="CQ20" s="992"/>
      <c r="CR20" s="991">
        <f t="shared" ref="CR20" si="82">CR21*$G$20</f>
        <v>97652.41017857143</v>
      </c>
      <c r="CS20" s="991"/>
      <c r="CT20" s="991"/>
      <c r="CU20" s="992"/>
      <c r="CV20" s="991">
        <f t="shared" ref="CV20" si="83">CV21*$G$20</f>
        <v>97652.41017857143</v>
      </c>
      <c r="CW20" s="991"/>
      <c r="CX20" s="991"/>
      <c r="CY20" s="992"/>
      <c r="CZ20" s="991"/>
      <c r="DA20" s="991"/>
      <c r="DB20" s="991"/>
      <c r="DC20" s="992"/>
      <c r="DD20" s="991"/>
      <c r="DE20" s="991"/>
      <c r="DF20" s="991"/>
      <c r="DG20" s="992"/>
      <c r="DH20" s="991"/>
      <c r="DI20" s="991"/>
      <c r="DJ20" s="991"/>
      <c r="DK20" s="992"/>
      <c r="DL20" s="991"/>
      <c r="DM20" s="991"/>
      <c r="DN20" s="991"/>
      <c r="DO20" s="992"/>
      <c r="DP20" s="991"/>
      <c r="DQ20" s="991"/>
      <c r="DR20" s="991"/>
      <c r="DS20" s="992"/>
      <c r="DT20" s="991"/>
      <c r="DU20" s="991"/>
      <c r="DV20" s="991"/>
      <c r="DW20" s="992"/>
      <c r="DX20" s="622"/>
      <c r="DY20" s="433">
        <f>SUM(H20:DW20)</f>
        <v>2050700.6137500007</v>
      </c>
      <c r="DZ20" s="157" t="b">
        <f>DY20=G20</f>
        <v>1</v>
      </c>
      <c r="EA20" s="571">
        <f>DY20-G20</f>
        <v>0</v>
      </c>
    </row>
    <row r="21" spans="2:131" s="157" customFormat="1" ht="15" customHeight="1" x14ac:dyDescent="0.2">
      <c r="B21" s="416"/>
      <c r="D21" s="158"/>
      <c r="E21" s="491"/>
      <c r="F21" s="162"/>
      <c r="G21" s="163"/>
      <c r="H21" s="1011"/>
      <c r="I21" s="1011"/>
      <c r="J21" s="1011"/>
      <c r="K21" s="1012"/>
      <c r="L21" s="1014"/>
      <c r="M21" s="1014"/>
      <c r="N21" s="1014"/>
      <c r="O21" s="1015"/>
      <c r="P21" s="1014"/>
      <c r="Q21" s="1014"/>
      <c r="R21" s="1014"/>
      <c r="S21" s="1015"/>
      <c r="T21" s="1014">
        <f>1/21</f>
        <v>4.7619047619047616E-2</v>
      </c>
      <c r="U21" s="1014"/>
      <c r="V21" s="1014"/>
      <c r="W21" s="1015"/>
      <c r="X21" s="1014">
        <f t="shared" ref="X21" si="84">1/21</f>
        <v>4.7619047619047616E-2</v>
      </c>
      <c r="Y21" s="1014"/>
      <c r="Z21" s="1014"/>
      <c r="AA21" s="1015"/>
      <c r="AB21" s="1014">
        <f t="shared" ref="AB21" si="85">1/21</f>
        <v>4.7619047619047616E-2</v>
      </c>
      <c r="AC21" s="1014"/>
      <c r="AD21" s="1014"/>
      <c r="AE21" s="1015"/>
      <c r="AF21" s="1014">
        <f t="shared" ref="AF21" si="86">1/21</f>
        <v>4.7619047619047616E-2</v>
      </c>
      <c r="AG21" s="1014"/>
      <c r="AH21" s="1014"/>
      <c r="AI21" s="1015"/>
      <c r="AJ21" s="1014">
        <f t="shared" ref="AJ21:CR21" si="87">1/21</f>
        <v>4.7619047619047616E-2</v>
      </c>
      <c r="AK21" s="1014"/>
      <c r="AL21" s="1014"/>
      <c r="AM21" s="1015"/>
      <c r="AN21" s="1014">
        <f t="shared" ref="AN21:CV21" si="88">1/21</f>
        <v>4.7619047619047616E-2</v>
      </c>
      <c r="AO21" s="1014"/>
      <c r="AP21" s="1014"/>
      <c r="AQ21" s="1015"/>
      <c r="AR21" s="1014">
        <f t="shared" ref="AR21" si="89">1/21</f>
        <v>4.7619047619047616E-2</v>
      </c>
      <c r="AS21" s="1014"/>
      <c r="AT21" s="1014"/>
      <c r="AU21" s="1015"/>
      <c r="AV21" s="1014">
        <f t="shared" si="87"/>
        <v>4.7619047619047616E-2</v>
      </c>
      <c r="AW21" s="1014"/>
      <c r="AX21" s="1014"/>
      <c r="AY21" s="1015"/>
      <c r="AZ21" s="1014">
        <f t="shared" si="88"/>
        <v>4.7619047619047616E-2</v>
      </c>
      <c r="BA21" s="1014"/>
      <c r="BB21" s="1014"/>
      <c r="BC21" s="1015"/>
      <c r="BD21" s="1014">
        <f t="shared" ref="BD21" si="90">1/21</f>
        <v>4.7619047619047616E-2</v>
      </c>
      <c r="BE21" s="1014"/>
      <c r="BF21" s="1014"/>
      <c r="BG21" s="1015"/>
      <c r="BH21" s="1014">
        <f t="shared" si="87"/>
        <v>4.7619047619047616E-2</v>
      </c>
      <c r="BI21" s="1014"/>
      <c r="BJ21" s="1014"/>
      <c r="BK21" s="1015"/>
      <c r="BL21" s="1014">
        <f t="shared" si="88"/>
        <v>4.7619047619047616E-2</v>
      </c>
      <c r="BM21" s="1014"/>
      <c r="BN21" s="1014"/>
      <c r="BO21" s="1015"/>
      <c r="BP21" s="1014">
        <f t="shared" ref="BP21" si="91">1/21</f>
        <v>4.7619047619047616E-2</v>
      </c>
      <c r="BQ21" s="1014"/>
      <c r="BR21" s="1014"/>
      <c r="BS21" s="1015"/>
      <c r="BT21" s="1014">
        <f t="shared" si="87"/>
        <v>4.7619047619047616E-2</v>
      </c>
      <c r="BU21" s="1014"/>
      <c r="BV21" s="1014"/>
      <c r="BW21" s="1015"/>
      <c r="BX21" s="1014">
        <f t="shared" si="88"/>
        <v>4.7619047619047616E-2</v>
      </c>
      <c r="BY21" s="1014"/>
      <c r="BZ21" s="1014"/>
      <c r="CA21" s="1015"/>
      <c r="CB21" s="1014">
        <f t="shared" ref="CB21" si="92">1/21</f>
        <v>4.7619047619047616E-2</v>
      </c>
      <c r="CC21" s="1014"/>
      <c r="CD21" s="1014"/>
      <c r="CE21" s="1015"/>
      <c r="CF21" s="1014">
        <f t="shared" si="87"/>
        <v>4.7619047619047616E-2</v>
      </c>
      <c r="CG21" s="1014"/>
      <c r="CH21" s="1014"/>
      <c r="CI21" s="1015"/>
      <c r="CJ21" s="1014">
        <f t="shared" si="88"/>
        <v>4.7619047619047616E-2</v>
      </c>
      <c r="CK21" s="1014"/>
      <c r="CL21" s="1014"/>
      <c r="CM21" s="1015"/>
      <c r="CN21" s="1014">
        <f t="shared" ref="CN21" si="93">1/21</f>
        <v>4.7619047619047616E-2</v>
      </c>
      <c r="CO21" s="1014"/>
      <c r="CP21" s="1014"/>
      <c r="CQ21" s="1015"/>
      <c r="CR21" s="1014">
        <f t="shared" si="87"/>
        <v>4.7619047619047616E-2</v>
      </c>
      <c r="CS21" s="1014"/>
      <c r="CT21" s="1014"/>
      <c r="CU21" s="1015"/>
      <c r="CV21" s="1014">
        <f t="shared" si="88"/>
        <v>4.7619047619047616E-2</v>
      </c>
      <c r="CW21" s="1014"/>
      <c r="CX21" s="1014"/>
      <c r="CY21" s="1015"/>
      <c r="CZ21" s="1014"/>
      <c r="DA21" s="1014"/>
      <c r="DB21" s="1014"/>
      <c r="DC21" s="1015"/>
      <c r="DD21" s="1014"/>
      <c r="DE21" s="1014"/>
      <c r="DF21" s="1014"/>
      <c r="DG21" s="1015"/>
      <c r="DH21" s="1014"/>
      <c r="DI21" s="1014"/>
      <c r="DJ21" s="1014"/>
      <c r="DK21" s="1015"/>
      <c r="DL21" s="1014"/>
      <c r="DM21" s="1014"/>
      <c r="DN21" s="1014"/>
      <c r="DO21" s="1015"/>
      <c r="DP21" s="1014"/>
      <c r="DQ21" s="1014"/>
      <c r="DR21" s="1014"/>
      <c r="DS21" s="1015"/>
      <c r="DT21" s="1014"/>
      <c r="DU21" s="1014"/>
      <c r="DV21" s="1014"/>
      <c r="DW21" s="1015"/>
      <c r="DX21" s="625"/>
    </row>
    <row r="22" spans="2:131" s="655" customFormat="1" ht="30.75" customHeight="1" x14ac:dyDescent="0.2">
      <c r="B22" s="656"/>
      <c r="D22" s="156" t="s">
        <v>18</v>
      </c>
      <c r="E22" s="650" t="str">
        <f>VLOOKUP(D22,'OR - GERAL'!D:MR,10,FALSE)</f>
        <v>SERVIÇOS PRELIMINARES</v>
      </c>
      <c r="F22" s="659"/>
      <c r="G22" s="659"/>
      <c r="H22" s="652"/>
      <c r="I22" s="653"/>
      <c r="J22" s="653"/>
      <c r="K22" s="653"/>
      <c r="L22" s="653"/>
      <c r="M22" s="653"/>
      <c r="N22" s="653"/>
      <c r="O22" s="653"/>
      <c r="P22" s="653"/>
      <c r="Q22" s="653"/>
      <c r="R22" s="653"/>
      <c r="S22" s="653"/>
      <c r="T22" s="653"/>
      <c r="U22" s="653"/>
      <c r="V22" s="653"/>
      <c r="W22" s="653"/>
      <c r="X22" s="653"/>
      <c r="Y22" s="653"/>
      <c r="Z22" s="653"/>
      <c r="AA22" s="653"/>
      <c r="AB22" s="653"/>
      <c r="AC22" s="653"/>
      <c r="AD22" s="653"/>
      <c r="AE22" s="653"/>
      <c r="AF22" s="653"/>
      <c r="AG22" s="653"/>
      <c r="AH22" s="653"/>
      <c r="AI22" s="653"/>
      <c r="AJ22" s="653"/>
      <c r="AK22" s="653"/>
      <c r="AL22" s="653"/>
      <c r="AM22" s="654"/>
      <c r="AN22" s="653"/>
      <c r="AO22" s="653"/>
      <c r="AP22" s="653"/>
      <c r="AQ22" s="653"/>
      <c r="AR22" s="653"/>
      <c r="AS22" s="653"/>
      <c r="AT22" s="653"/>
      <c r="AU22" s="653"/>
      <c r="AV22" s="653"/>
      <c r="AW22" s="653"/>
      <c r="AX22" s="653"/>
      <c r="AY22" s="654"/>
      <c r="AZ22" s="653"/>
      <c r="BA22" s="653"/>
      <c r="BB22" s="653"/>
      <c r="BC22" s="653"/>
      <c r="BD22" s="653"/>
      <c r="BE22" s="653"/>
      <c r="BF22" s="653"/>
      <c r="BG22" s="653"/>
      <c r="BH22" s="653"/>
      <c r="BI22" s="653"/>
      <c r="BJ22" s="653"/>
      <c r="BK22" s="653"/>
      <c r="BL22" s="653"/>
      <c r="BM22" s="653"/>
      <c r="BN22" s="653"/>
      <c r="BO22" s="654"/>
      <c r="BP22" s="653"/>
      <c r="BQ22" s="653"/>
      <c r="BR22" s="653"/>
      <c r="BS22" s="653"/>
      <c r="BT22" s="653"/>
      <c r="BU22" s="653"/>
      <c r="BV22" s="653"/>
      <c r="BW22" s="653"/>
      <c r="BX22" s="653"/>
      <c r="BY22" s="653"/>
      <c r="BZ22" s="653"/>
      <c r="CA22" s="653"/>
      <c r="CB22" s="653"/>
      <c r="CC22" s="653"/>
      <c r="CD22" s="653"/>
      <c r="CE22" s="653"/>
      <c r="CF22" s="653"/>
      <c r="CG22" s="653"/>
      <c r="CH22" s="653"/>
      <c r="CI22" s="653"/>
      <c r="CJ22" s="653"/>
      <c r="CK22" s="653"/>
      <c r="CL22" s="653"/>
      <c r="CM22" s="653"/>
      <c r="CN22" s="653"/>
      <c r="CO22" s="653"/>
      <c r="CP22" s="653"/>
      <c r="CQ22" s="654"/>
      <c r="CR22" s="653"/>
      <c r="CS22" s="653"/>
      <c r="CT22" s="653"/>
      <c r="CU22" s="654"/>
      <c r="CV22" s="653"/>
      <c r="CW22" s="653"/>
      <c r="CX22" s="653"/>
      <c r="CY22" s="654"/>
      <c r="CZ22" s="653"/>
      <c r="DA22" s="653"/>
      <c r="DB22" s="653"/>
      <c r="DC22" s="654"/>
      <c r="DD22" s="653"/>
      <c r="DE22" s="653"/>
      <c r="DF22" s="653"/>
      <c r="DG22" s="654"/>
      <c r="DH22" s="653"/>
      <c r="DI22" s="653"/>
      <c r="DJ22" s="653"/>
      <c r="DK22" s="654"/>
      <c r="DL22" s="653"/>
      <c r="DM22" s="653"/>
      <c r="DN22" s="653"/>
      <c r="DO22" s="654"/>
      <c r="DP22" s="653"/>
      <c r="DQ22" s="653"/>
      <c r="DR22" s="653"/>
      <c r="DS22" s="654"/>
      <c r="DT22" s="653"/>
      <c r="DU22" s="653"/>
      <c r="DV22" s="653"/>
      <c r="DW22" s="654"/>
      <c r="DX22" s="658"/>
    </row>
    <row r="23" spans="2:131" s="157" customFormat="1" ht="12" customHeight="1" x14ac:dyDescent="0.2">
      <c r="B23" s="416"/>
      <c r="D23" s="158"/>
      <c r="E23" s="490"/>
      <c r="F23" s="159"/>
      <c r="G23" s="160"/>
      <c r="H23" s="186"/>
      <c r="I23" s="187"/>
      <c r="J23" s="187"/>
      <c r="K23" s="188"/>
      <c r="L23" s="186"/>
      <c r="M23" s="187"/>
      <c r="N23" s="187"/>
      <c r="O23" s="188"/>
      <c r="P23" s="186"/>
      <c r="Q23" s="187"/>
      <c r="R23" s="187"/>
      <c r="S23" s="188"/>
      <c r="T23" s="664"/>
      <c r="U23" s="665"/>
      <c r="V23" s="665"/>
      <c r="W23" s="666"/>
      <c r="X23" s="664"/>
      <c r="Y23" s="665"/>
      <c r="Z23" s="665"/>
      <c r="AA23" s="666"/>
      <c r="AB23" s="664"/>
      <c r="AC23" s="665"/>
      <c r="AD23" s="665"/>
      <c r="AE23" s="666"/>
      <c r="AF23" s="664"/>
      <c r="AG23" s="665"/>
      <c r="AH23" s="665"/>
      <c r="AI23" s="666"/>
      <c r="AJ23" s="664"/>
      <c r="AK23" s="665"/>
      <c r="AL23" s="665"/>
      <c r="AM23" s="666"/>
      <c r="AN23" s="664"/>
      <c r="AO23" s="665"/>
      <c r="AP23" s="665"/>
      <c r="AQ23" s="666"/>
      <c r="AR23" s="664"/>
      <c r="AS23" s="665"/>
      <c r="AT23" s="665"/>
      <c r="AU23" s="666"/>
      <c r="AV23" s="664"/>
      <c r="AW23" s="665"/>
      <c r="AX23" s="665"/>
      <c r="AY23" s="666"/>
      <c r="AZ23" s="664"/>
      <c r="BA23" s="665"/>
      <c r="BB23" s="665"/>
      <c r="BC23" s="666"/>
      <c r="BD23" s="664"/>
      <c r="BE23" s="665"/>
      <c r="BF23" s="665"/>
      <c r="BG23" s="666"/>
      <c r="BH23" s="664"/>
      <c r="BI23" s="665"/>
      <c r="BJ23" s="665"/>
      <c r="BK23" s="666"/>
      <c r="BL23" s="664"/>
      <c r="BM23" s="665"/>
      <c r="BN23" s="665"/>
      <c r="BO23" s="666"/>
      <c r="BP23" s="664"/>
      <c r="BQ23" s="665"/>
      <c r="BR23" s="665"/>
      <c r="BS23" s="666"/>
      <c r="BT23" s="664"/>
      <c r="BU23" s="665"/>
      <c r="BV23" s="665"/>
      <c r="BW23" s="666"/>
      <c r="BX23" s="664"/>
      <c r="BY23" s="665"/>
      <c r="BZ23" s="665"/>
      <c r="CA23" s="666"/>
      <c r="CB23" s="664"/>
      <c r="CC23" s="665"/>
      <c r="CD23" s="665"/>
      <c r="CE23" s="666"/>
      <c r="CF23" s="664"/>
      <c r="CG23" s="665"/>
      <c r="CH23" s="665"/>
      <c r="CI23" s="666"/>
      <c r="CJ23" s="664"/>
      <c r="CK23" s="665"/>
      <c r="CL23" s="665"/>
      <c r="CM23" s="666"/>
      <c r="CN23" s="664"/>
      <c r="CO23" s="665"/>
      <c r="CP23" s="665"/>
      <c r="CQ23" s="666"/>
      <c r="CR23" s="664"/>
      <c r="CS23" s="665"/>
      <c r="CT23" s="665"/>
      <c r="CU23" s="666"/>
      <c r="CV23" s="664"/>
      <c r="CW23" s="665"/>
      <c r="CX23" s="665"/>
      <c r="CY23" s="666"/>
      <c r="CZ23" s="186"/>
      <c r="DA23" s="187"/>
      <c r="DB23" s="187"/>
      <c r="DC23" s="189"/>
      <c r="DD23" s="186"/>
      <c r="DE23" s="187"/>
      <c r="DF23" s="187"/>
      <c r="DG23" s="189"/>
      <c r="DH23" s="186"/>
      <c r="DI23" s="187"/>
      <c r="DJ23" s="187"/>
      <c r="DK23" s="189"/>
      <c r="DL23" s="186"/>
      <c r="DM23" s="187"/>
      <c r="DN23" s="187"/>
      <c r="DO23" s="189"/>
      <c r="DP23" s="186"/>
      <c r="DQ23" s="187"/>
      <c r="DR23" s="187"/>
      <c r="DS23" s="189"/>
      <c r="DT23" s="186"/>
      <c r="DU23" s="187"/>
      <c r="DV23" s="187"/>
      <c r="DW23" s="189"/>
      <c r="DX23" s="621"/>
    </row>
    <row r="24" spans="2:131" s="157" customFormat="1" ht="15" customHeight="1" x14ac:dyDescent="0.2">
      <c r="B24" s="416"/>
      <c r="D24" s="156" t="s">
        <v>10</v>
      </c>
      <c r="E24" s="567" t="str">
        <f>VLOOKUP(D24,'OR - GERAL'!D:MR,10,FALSE)</f>
        <v>Canteiro de obras</v>
      </c>
      <c r="F24" s="161">
        <f>VLOOKUP(D24,'OR - GERAL'!D:AH,28,FALSE)</f>
        <v>142979.96</v>
      </c>
      <c r="G24" s="161">
        <f>(F24*$F$8)+(F24*$G$8)+F24</f>
        <v>147984.2586</v>
      </c>
      <c r="H24" s="991">
        <f>H25*$G$24</f>
        <v>0</v>
      </c>
      <c r="I24" s="991"/>
      <c r="J24" s="991"/>
      <c r="K24" s="992"/>
      <c r="L24" s="991">
        <f>L25*$G$24</f>
        <v>0</v>
      </c>
      <c r="M24" s="991"/>
      <c r="N24" s="991"/>
      <c r="O24" s="992"/>
      <c r="P24" s="991">
        <f t="shared" ref="P24" si="94">P25*$G$24</f>
        <v>0</v>
      </c>
      <c r="Q24" s="991"/>
      <c r="R24" s="991"/>
      <c r="S24" s="992"/>
      <c r="T24" s="991">
        <f t="shared" ref="T24" si="95">T25*$G$24</f>
        <v>7046.8694571428568</v>
      </c>
      <c r="U24" s="991"/>
      <c r="V24" s="991"/>
      <c r="W24" s="992"/>
      <c r="X24" s="991">
        <f t="shared" ref="X24" si="96">X25*$G$24</f>
        <v>7046.8694571428568</v>
      </c>
      <c r="Y24" s="991"/>
      <c r="Z24" s="991"/>
      <c r="AA24" s="992"/>
      <c r="AB24" s="991">
        <f t="shared" ref="AB24" si="97">AB25*$G$24</f>
        <v>7046.8694571428568</v>
      </c>
      <c r="AC24" s="991"/>
      <c r="AD24" s="991"/>
      <c r="AE24" s="992"/>
      <c r="AF24" s="991">
        <f t="shared" ref="AF24" si="98">AF25*$G$24</f>
        <v>7046.8694571428568</v>
      </c>
      <c r="AG24" s="991"/>
      <c r="AH24" s="991"/>
      <c r="AI24" s="992"/>
      <c r="AJ24" s="991">
        <f t="shared" ref="AJ24" si="99">AJ25*$G$24</f>
        <v>7046.8694571428568</v>
      </c>
      <c r="AK24" s="991"/>
      <c r="AL24" s="991"/>
      <c r="AM24" s="992"/>
      <c r="AN24" s="991">
        <f t="shared" ref="AN24" si="100">AN25*$G$24</f>
        <v>7046.8694571428568</v>
      </c>
      <c r="AO24" s="991"/>
      <c r="AP24" s="991"/>
      <c r="AQ24" s="992"/>
      <c r="AR24" s="991">
        <f t="shared" ref="AR24" si="101">AR25*$G$24</f>
        <v>7046.8694571428568</v>
      </c>
      <c r="AS24" s="991"/>
      <c r="AT24" s="991"/>
      <c r="AU24" s="992"/>
      <c r="AV24" s="991">
        <f t="shared" ref="AV24" si="102">AV25*$G$24</f>
        <v>7046.8694571428568</v>
      </c>
      <c r="AW24" s="991"/>
      <c r="AX24" s="991"/>
      <c r="AY24" s="992"/>
      <c r="AZ24" s="991">
        <f t="shared" ref="AZ24" si="103">AZ25*$G$24</f>
        <v>7046.8694571428568</v>
      </c>
      <c r="BA24" s="991"/>
      <c r="BB24" s="991"/>
      <c r="BC24" s="992"/>
      <c r="BD24" s="991">
        <f t="shared" ref="BD24" si="104">BD25*$G$24</f>
        <v>7046.8694571428568</v>
      </c>
      <c r="BE24" s="991"/>
      <c r="BF24" s="991"/>
      <c r="BG24" s="992"/>
      <c r="BH24" s="991">
        <f t="shared" ref="BH24" si="105">BH25*$G$24</f>
        <v>7046.8694571428568</v>
      </c>
      <c r="BI24" s="991"/>
      <c r="BJ24" s="991"/>
      <c r="BK24" s="992"/>
      <c r="BL24" s="991">
        <f t="shared" ref="BL24" si="106">BL25*$G$24</f>
        <v>7046.8694571428568</v>
      </c>
      <c r="BM24" s="991"/>
      <c r="BN24" s="991"/>
      <c r="BO24" s="992"/>
      <c r="BP24" s="991">
        <f t="shared" ref="BP24" si="107">BP25*$G$24</f>
        <v>7046.8694571428568</v>
      </c>
      <c r="BQ24" s="991"/>
      <c r="BR24" s="991"/>
      <c r="BS24" s="992"/>
      <c r="BT24" s="991">
        <f t="shared" ref="BT24" si="108">BT25*$G$24</f>
        <v>7046.8694571428568</v>
      </c>
      <c r="BU24" s="991"/>
      <c r="BV24" s="991"/>
      <c r="BW24" s="992"/>
      <c r="BX24" s="991">
        <f t="shared" ref="BX24" si="109">BX25*$G$24</f>
        <v>7046.8694571428568</v>
      </c>
      <c r="BY24" s="991"/>
      <c r="BZ24" s="991"/>
      <c r="CA24" s="992"/>
      <c r="CB24" s="991">
        <f t="shared" ref="CB24" si="110">CB25*$G$24</f>
        <v>7046.8694571428568</v>
      </c>
      <c r="CC24" s="991"/>
      <c r="CD24" s="991"/>
      <c r="CE24" s="992"/>
      <c r="CF24" s="991">
        <f t="shared" ref="CF24" si="111">CF25*$G$24</f>
        <v>7046.8694571428568</v>
      </c>
      <c r="CG24" s="991"/>
      <c r="CH24" s="991"/>
      <c r="CI24" s="992"/>
      <c r="CJ24" s="991">
        <f t="shared" ref="CJ24" si="112">CJ25*$G$24</f>
        <v>7046.8694571428568</v>
      </c>
      <c r="CK24" s="991"/>
      <c r="CL24" s="991"/>
      <c r="CM24" s="992"/>
      <c r="CN24" s="991">
        <f t="shared" ref="CN24" si="113">CN25*$G$24</f>
        <v>7046.8694571428568</v>
      </c>
      <c r="CO24" s="991"/>
      <c r="CP24" s="991"/>
      <c r="CQ24" s="992"/>
      <c r="CR24" s="991">
        <f t="shared" ref="CR24" si="114">CR25*$G$24</f>
        <v>7046.8694571428568</v>
      </c>
      <c r="CS24" s="991"/>
      <c r="CT24" s="991"/>
      <c r="CU24" s="992"/>
      <c r="CV24" s="991">
        <f t="shared" ref="CV24" si="115">CV25*$G$24</f>
        <v>7046.8694571428568</v>
      </c>
      <c r="CW24" s="991"/>
      <c r="CX24" s="991"/>
      <c r="CY24" s="992"/>
      <c r="CZ24" s="991"/>
      <c r="DA24" s="991"/>
      <c r="DB24" s="991"/>
      <c r="DC24" s="992"/>
      <c r="DD24" s="991"/>
      <c r="DE24" s="991"/>
      <c r="DF24" s="991"/>
      <c r="DG24" s="992"/>
      <c r="DH24" s="991"/>
      <c r="DI24" s="991"/>
      <c r="DJ24" s="991"/>
      <c r="DK24" s="992"/>
      <c r="DL24" s="991"/>
      <c r="DM24" s="991"/>
      <c r="DN24" s="991"/>
      <c r="DO24" s="992"/>
      <c r="DP24" s="991"/>
      <c r="DQ24" s="991"/>
      <c r="DR24" s="991"/>
      <c r="DS24" s="992"/>
      <c r="DT24" s="991"/>
      <c r="DU24" s="991"/>
      <c r="DV24" s="991"/>
      <c r="DW24" s="992"/>
      <c r="DX24" s="622"/>
      <c r="DY24" s="433">
        <f>SUM(H24:DW24)</f>
        <v>147984.25860000006</v>
      </c>
      <c r="DZ24" s="157" t="b">
        <f>DY24=G24</f>
        <v>1</v>
      </c>
    </row>
    <row r="25" spans="2:131" s="157" customFormat="1" ht="15" customHeight="1" x14ac:dyDescent="0.2">
      <c r="B25" s="416"/>
      <c r="D25" s="158"/>
      <c r="E25" s="491"/>
      <c r="F25" s="162"/>
      <c r="G25" s="163"/>
      <c r="H25" s="1011"/>
      <c r="I25" s="1011"/>
      <c r="J25" s="1011"/>
      <c r="K25" s="1012"/>
      <c r="L25" s="1011"/>
      <c r="M25" s="1011"/>
      <c r="N25" s="1011"/>
      <c r="O25" s="1012"/>
      <c r="P25" s="1011"/>
      <c r="Q25" s="1011"/>
      <c r="R25" s="1011"/>
      <c r="S25" s="1012"/>
      <c r="T25" s="1014">
        <f>1/21</f>
        <v>4.7619047619047616E-2</v>
      </c>
      <c r="U25" s="1014"/>
      <c r="V25" s="1014"/>
      <c r="W25" s="1015"/>
      <c r="X25" s="1014">
        <f t="shared" ref="X25" si="116">1/21</f>
        <v>4.7619047619047616E-2</v>
      </c>
      <c r="Y25" s="1014"/>
      <c r="Z25" s="1014"/>
      <c r="AA25" s="1015"/>
      <c r="AB25" s="1014">
        <f t="shared" ref="AB25" si="117">1/21</f>
        <v>4.7619047619047616E-2</v>
      </c>
      <c r="AC25" s="1014"/>
      <c r="AD25" s="1014"/>
      <c r="AE25" s="1015"/>
      <c r="AF25" s="1014">
        <f t="shared" ref="AF25" si="118">1/21</f>
        <v>4.7619047619047616E-2</v>
      </c>
      <c r="AG25" s="1014"/>
      <c r="AH25" s="1014"/>
      <c r="AI25" s="1015"/>
      <c r="AJ25" s="1014">
        <f t="shared" ref="AJ25" si="119">1/21</f>
        <v>4.7619047619047616E-2</v>
      </c>
      <c r="AK25" s="1014"/>
      <c r="AL25" s="1014"/>
      <c r="AM25" s="1015"/>
      <c r="AN25" s="1014">
        <f t="shared" ref="AN25" si="120">1/21</f>
        <v>4.7619047619047616E-2</v>
      </c>
      <c r="AO25" s="1014"/>
      <c r="AP25" s="1014"/>
      <c r="AQ25" s="1015"/>
      <c r="AR25" s="1014">
        <f t="shared" ref="AR25" si="121">1/21</f>
        <v>4.7619047619047616E-2</v>
      </c>
      <c r="AS25" s="1014"/>
      <c r="AT25" s="1014"/>
      <c r="AU25" s="1015"/>
      <c r="AV25" s="1014">
        <f t="shared" ref="AV25" si="122">1/21</f>
        <v>4.7619047619047616E-2</v>
      </c>
      <c r="AW25" s="1014"/>
      <c r="AX25" s="1014"/>
      <c r="AY25" s="1015"/>
      <c r="AZ25" s="1014">
        <f t="shared" ref="AZ25" si="123">1/21</f>
        <v>4.7619047619047616E-2</v>
      </c>
      <c r="BA25" s="1014"/>
      <c r="BB25" s="1014"/>
      <c r="BC25" s="1015"/>
      <c r="BD25" s="1014">
        <f t="shared" ref="BD25" si="124">1/21</f>
        <v>4.7619047619047616E-2</v>
      </c>
      <c r="BE25" s="1014"/>
      <c r="BF25" s="1014"/>
      <c r="BG25" s="1015"/>
      <c r="BH25" s="1014">
        <f t="shared" ref="BH25" si="125">1/21</f>
        <v>4.7619047619047616E-2</v>
      </c>
      <c r="BI25" s="1014"/>
      <c r="BJ25" s="1014"/>
      <c r="BK25" s="1015"/>
      <c r="BL25" s="1014">
        <f t="shared" ref="BL25" si="126">1/21</f>
        <v>4.7619047619047616E-2</v>
      </c>
      <c r="BM25" s="1014"/>
      <c r="BN25" s="1014"/>
      <c r="BO25" s="1015"/>
      <c r="BP25" s="1014">
        <f t="shared" ref="BP25" si="127">1/21</f>
        <v>4.7619047619047616E-2</v>
      </c>
      <c r="BQ25" s="1014"/>
      <c r="BR25" s="1014"/>
      <c r="BS25" s="1015"/>
      <c r="BT25" s="1014">
        <f t="shared" ref="BT25" si="128">1/21</f>
        <v>4.7619047619047616E-2</v>
      </c>
      <c r="BU25" s="1014"/>
      <c r="BV25" s="1014"/>
      <c r="BW25" s="1015"/>
      <c r="BX25" s="1014">
        <f t="shared" ref="BX25" si="129">1/21</f>
        <v>4.7619047619047616E-2</v>
      </c>
      <c r="BY25" s="1014"/>
      <c r="BZ25" s="1014"/>
      <c r="CA25" s="1015"/>
      <c r="CB25" s="1014">
        <f t="shared" ref="CB25" si="130">1/21</f>
        <v>4.7619047619047616E-2</v>
      </c>
      <c r="CC25" s="1014"/>
      <c r="CD25" s="1014"/>
      <c r="CE25" s="1015"/>
      <c r="CF25" s="1014">
        <f t="shared" ref="CF25" si="131">1/21</f>
        <v>4.7619047619047616E-2</v>
      </c>
      <c r="CG25" s="1014"/>
      <c r="CH25" s="1014"/>
      <c r="CI25" s="1015"/>
      <c r="CJ25" s="1014">
        <f t="shared" ref="CJ25" si="132">1/21</f>
        <v>4.7619047619047616E-2</v>
      </c>
      <c r="CK25" s="1014"/>
      <c r="CL25" s="1014"/>
      <c r="CM25" s="1015"/>
      <c r="CN25" s="1014">
        <f t="shared" ref="CN25" si="133">1/21</f>
        <v>4.7619047619047616E-2</v>
      </c>
      <c r="CO25" s="1014"/>
      <c r="CP25" s="1014"/>
      <c r="CQ25" s="1015"/>
      <c r="CR25" s="1014">
        <f t="shared" ref="CR25" si="134">1/21</f>
        <v>4.7619047619047616E-2</v>
      </c>
      <c r="CS25" s="1014"/>
      <c r="CT25" s="1014"/>
      <c r="CU25" s="1015"/>
      <c r="CV25" s="1014">
        <f t="shared" ref="CV25" si="135">1/21</f>
        <v>4.7619047619047616E-2</v>
      </c>
      <c r="CW25" s="1014"/>
      <c r="CX25" s="1014"/>
      <c r="CY25" s="1015"/>
      <c r="CZ25" s="1011"/>
      <c r="DA25" s="1011"/>
      <c r="DB25" s="1011"/>
      <c r="DC25" s="1013"/>
      <c r="DD25" s="1011"/>
      <c r="DE25" s="1011"/>
      <c r="DF25" s="1011"/>
      <c r="DG25" s="1013"/>
      <c r="DH25" s="1011"/>
      <c r="DI25" s="1011"/>
      <c r="DJ25" s="1011"/>
      <c r="DK25" s="1013"/>
      <c r="DL25" s="1011"/>
      <c r="DM25" s="1011"/>
      <c r="DN25" s="1011"/>
      <c r="DO25" s="1013"/>
      <c r="DP25" s="1011"/>
      <c r="DQ25" s="1011"/>
      <c r="DR25" s="1011"/>
      <c r="DS25" s="1013"/>
      <c r="DT25" s="1011"/>
      <c r="DU25" s="1011"/>
      <c r="DV25" s="1011"/>
      <c r="DW25" s="1013"/>
      <c r="DX25" s="621"/>
    </row>
    <row r="26" spans="2:131" s="157" customFormat="1" ht="12" customHeight="1" x14ac:dyDescent="0.2">
      <c r="B26" s="416"/>
      <c r="D26" s="158"/>
      <c r="E26" s="490"/>
      <c r="F26" s="159"/>
      <c r="G26" s="160"/>
      <c r="H26" s="186"/>
      <c r="I26" s="187"/>
      <c r="J26" s="187"/>
      <c r="K26" s="188"/>
      <c r="L26" s="186"/>
      <c r="M26" s="187"/>
      <c r="N26" s="187"/>
      <c r="O26" s="188"/>
      <c r="P26" s="186"/>
      <c r="Q26" s="187"/>
      <c r="R26" s="187"/>
      <c r="S26" s="188"/>
      <c r="T26" s="664"/>
      <c r="U26" s="665"/>
      <c r="V26" s="665"/>
      <c r="W26" s="666"/>
      <c r="X26" s="186"/>
      <c r="Y26" s="187"/>
      <c r="Z26" s="187"/>
      <c r="AA26" s="188"/>
      <c r="AB26" s="186"/>
      <c r="AC26" s="187"/>
      <c r="AD26" s="187"/>
      <c r="AE26" s="188"/>
      <c r="AF26" s="186"/>
      <c r="AG26" s="187"/>
      <c r="AH26" s="187"/>
      <c r="AI26" s="188"/>
      <c r="AJ26" s="186"/>
      <c r="AK26" s="187"/>
      <c r="AL26" s="187"/>
      <c r="AM26" s="189"/>
      <c r="AN26" s="186"/>
      <c r="AO26" s="187"/>
      <c r="AP26" s="187"/>
      <c r="AQ26" s="188"/>
      <c r="AR26" s="186"/>
      <c r="AS26" s="187"/>
      <c r="AT26" s="187"/>
      <c r="AU26" s="188"/>
      <c r="AV26" s="186"/>
      <c r="AW26" s="187"/>
      <c r="AX26" s="187"/>
      <c r="AY26" s="188"/>
      <c r="AZ26" s="186"/>
      <c r="BA26" s="187"/>
      <c r="BB26" s="187"/>
      <c r="BC26" s="188"/>
      <c r="BD26" s="186"/>
      <c r="BE26" s="187"/>
      <c r="BF26" s="187"/>
      <c r="BG26" s="188"/>
      <c r="BH26" s="186"/>
      <c r="BI26" s="187"/>
      <c r="BJ26" s="187"/>
      <c r="BK26" s="188"/>
      <c r="BL26" s="186"/>
      <c r="BM26" s="187"/>
      <c r="BN26" s="187"/>
      <c r="BO26" s="188"/>
      <c r="BP26" s="186"/>
      <c r="BQ26" s="187"/>
      <c r="BR26" s="187"/>
      <c r="BS26" s="188"/>
      <c r="BT26" s="186"/>
      <c r="BU26" s="187"/>
      <c r="BV26" s="187"/>
      <c r="BW26" s="188"/>
      <c r="BX26" s="186"/>
      <c r="BY26" s="187"/>
      <c r="BZ26" s="187"/>
      <c r="CA26" s="188"/>
      <c r="CB26" s="186"/>
      <c r="CC26" s="187"/>
      <c r="CD26" s="187"/>
      <c r="CE26" s="188"/>
      <c r="CF26" s="186"/>
      <c r="CG26" s="187"/>
      <c r="CH26" s="187"/>
      <c r="CI26" s="188"/>
      <c r="CJ26" s="186"/>
      <c r="CK26" s="187"/>
      <c r="CL26" s="187"/>
      <c r="CM26" s="188"/>
      <c r="CN26" s="186"/>
      <c r="CO26" s="187"/>
      <c r="CP26" s="187"/>
      <c r="CQ26" s="189"/>
      <c r="CR26" s="186"/>
      <c r="CS26" s="187"/>
      <c r="CT26" s="187"/>
      <c r="CU26" s="189"/>
      <c r="CV26" s="664"/>
      <c r="CW26" s="665"/>
      <c r="CX26" s="665"/>
      <c r="CY26" s="666"/>
      <c r="CZ26" s="186"/>
      <c r="DA26" s="187"/>
      <c r="DB26" s="187"/>
      <c r="DC26" s="189"/>
      <c r="DD26" s="186"/>
      <c r="DE26" s="187"/>
      <c r="DF26" s="187"/>
      <c r="DG26" s="189"/>
      <c r="DH26" s="186"/>
      <c r="DI26" s="187"/>
      <c r="DJ26" s="187"/>
      <c r="DK26" s="189"/>
      <c r="DL26" s="186"/>
      <c r="DM26" s="187"/>
      <c r="DN26" s="187"/>
      <c r="DO26" s="189"/>
      <c r="DP26" s="186"/>
      <c r="DQ26" s="187"/>
      <c r="DR26" s="187"/>
      <c r="DS26" s="189"/>
      <c r="DT26" s="186"/>
      <c r="DU26" s="187"/>
      <c r="DV26" s="187"/>
      <c r="DW26" s="189"/>
      <c r="DX26" s="621"/>
    </row>
    <row r="27" spans="2:131" s="157" customFormat="1" ht="15" customHeight="1" x14ac:dyDescent="0.2">
      <c r="B27" s="416"/>
      <c r="D27" s="156" t="s">
        <v>334</v>
      </c>
      <c r="E27" s="567" t="str">
        <f>VLOOKUP(D27,'OR - GERAL'!D:MR,10,FALSE)</f>
        <v>Mobilizações e desmobilizações</v>
      </c>
      <c r="F27" s="161">
        <f>VLOOKUP(D27,'OR - GERAL'!D:AH,28,FALSE)</f>
        <v>165154.63999999998</v>
      </c>
      <c r="G27" s="161">
        <f>(F27*$F$8)+(F27*$G$8)+F27</f>
        <v>170935.05239999999</v>
      </c>
      <c r="H27" s="991">
        <f>H28*$G$27</f>
        <v>0</v>
      </c>
      <c r="I27" s="991"/>
      <c r="J27" s="991"/>
      <c r="K27" s="992"/>
      <c r="L27" s="991">
        <f>L28*$G$27</f>
        <v>0</v>
      </c>
      <c r="M27" s="991"/>
      <c r="N27" s="991"/>
      <c r="O27" s="992"/>
      <c r="P27" s="991">
        <f t="shared" ref="P27" si="136">P28*$G$27</f>
        <v>0</v>
      </c>
      <c r="Q27" s="991"/>
      <c r="R27" s="991"/>
      <c r="S27" s="992"/>
      <c r="T27" s="991">
        <f t="shared" ref="T27" si="137">T28*$G$27</f>
        <v>85467.526199999993</v>
      </c>
      <c r="U27" s="991"/>
      <c r="V27" s="991"/>
      <c r="W27" s="992"/>
      <c r="X27" s="991">
        <f t="shared" ref="X27" si="138">X28*$G$27</f>
        <v>0</v>
      </c>
      <c r="Y27" s="991"/>
      <c r="Z27" s="991"/>
      <c r="AA27" s="992"/>
      <c r="AB27" s="991">
        <f t="shared" ref="AB27" si="139">AB28*$G$27</f>
        <v>0</v>
      </c>
      <c r="AC27" s="991"/>
      <c r="AD27" s="991"/>
      <c r="AE27" s="992"/>
      <c r="AF27" s="991">
        <f t="shared" ref="AF27" si="140">AF28*$G$27</f>
        <v>0</v>
      </c>
      <c r="AG27" s="991"/>
      <c r="AH27" s="991"/>
      <c r="AI27" s="992"/>
      <c r="AJ27" s="991">
        <f t="shared" ref="AJ27" si="141">AJ28*$G$27</f>
        <v>0</v>
      </c>
      <c r="AK27" s="991"/>
      <c r="AL27" s="991"/>
      <c r="AM27" s="992"/>
      <c r="AN27" s="991">
        <f t="shared" ref="AN27" si="142">AN28*$G$27</f>
        <v>0</v>
      </c>
      <c r="AO27" s="991"/>
      <c r="AP27" s="991"/>
      <c r="AQ27" s="992"/>
      <c r="AR27" s="991">
        <f t="shared" ref="AR27" si="143">AR28*$G$27</f>
        <v>0</v>
      </c>
      <c r="AS27" s="991"/>
      <c r="AT27" s="991"/>
      <c r="AU27" s="992"/>
      <c r="AV27" s="991">
        <f t="shared" ref="AV27" si="144">AV28*$G$27</f>
        <v>0</v>
      </c>
      <c r="AW27" s="991"/>
      <c r="AX27" s="991"/>
      <c r="AY27" s="992"/>
      <c r="AZ27" s="991">
        <f t="shared" ref="AZ27" si="145">AZ28*$G$27</f>
        <v>0</v>
      </c>
      <c r="BA27" s="991"/>
      <c r="BB27" s="991"/>
      <c r="BC27" s="992"/>
      <c r="BD27" s="991">
        <f t="shared" ref="BD27" si="146">BD28*$G$27</f>
        <v>0</v>
      </c>
      <c r="BE27" s="991"/>
      <c r="BF27" s="991"/>
      <c r="BG27" s="992"/>
      <c r="BH27" s="991">
        <f t="shared" ref="BH27" si="147">BH28*$G$27</f>
        <v>0</v>
      </c>
      <c r="BI27" s="991"/>
      <c r="BJ27" s="991"/>
      <c r="BK27" s="992"/>
      <c r="BL27" s="991">
        <f t="shared" ref="BL27" si="148">BL28*$G$27</f>
        <v>0</v>
      </c>
      <c r="BM27" s="991"/>
      <c r="BN27" s="991"/>
      <c r="BO27" s="992"/>
      <c r="BP27" s="991">
        <f t="shared" ref="BP27" si="149">BP28*$G$27</f>
        <v>0</v>
      </c>
      <c r="BQ27" s="991"/>
      <c r="BR27" s="991"/>
      <c r="BS27" s="992"/>
      <c r="BT27" s="991">
        <f t="shared" ref="BT27" si="150">BT28*$G$27</f>
        <v>0</v>
      </c>
      <c r="BU27" s="991"/>
      <c r="BV27" s="991"/>
      <c r="BW27" s="992"/>
      <c r="BX27" s="991">
        <f t="shared" ref="BX27" si="151">BX28*$G$27</f>
        <v>0</v>
      </c>
      <c r="BY27" s="991"/>
      <c r="BZ27" s="991"/>
      <c r="CA27" s="992"/>
      <c r="CB27" s="991">
        <f t="shared" ref="CB27" si="152">CB28*$G$27</f>
        <v>0</v>
      </c>
      <c r="CC27" s="991"/>
      <c r="CD27" s="991"/>
      <c r="CE27" s="992"/>
      <c r="CF27" s="991">
        <f t="shared" ref="CF27" si="153">CF28*$G$27</f>
        <v>0</v>
      </c>
      <c r="CG27" s="991"/>
      <c r="CH27" s="991"/>
      <c r="CI27" s="992"/>
      <c r="CJ27" s="991">
        <f t="shared" ref="CJ27" si="154">CJ28*$G$27</f>
        <v>0</v>
      </c>
      <c r="CK27" s="991"/>
      <c r="CL27" s="991"/>
      <c r="CM27" s="992"/>
      <c r="CN27" s="991">
        <f t="shared" ref="CN27" si="155">CN28*$G$27</f>
        <v>0</v>
      </c>
      <c r="CO27" s="991"/>
      <c r="CP27" s="991"/>
      <c r="CQ27" s="992"/>
      <c r="CR27" s="991">
        <f t="shared" ref="CR27" si="156">CR28*$G$27</f>
        <v>0</v>
      </c>
      <c r="CS27" s="991"/>
      <c r="CT27" s="991"/>
      <c r="CU27" s="992"/>
      <c r="CV27" s="991">
        <f t="shared" ref="CV27" si="157">CV28*$G$27</f>
        <v>85467.526199999993</v>
      </c>
      <c r="CW27" s="991"/>
      <c r="CX27" s="991"/>
      <c r="CY27" s="992"/>
      <c r="CZ27" s="991"/>
      <c r="DA27" s="991"/>
      <c r="DB27" s="991"/>
      <c r="DC27" s="992"/>
      <c r="DD27" s="991"/>
      <c r="DE27" s="991"/>
      <c r="DF27" s="991"/>
      <c r="DG27" s="992"/>
      <c r="DH27" s="991"/>
      <c r="DI27" s="991"/>
      <c r="DJ27" s="991"/>
      <c r="DK27" s="992"/>
      <c r="DL27" s="991"/>
      <c r="DM27" s="991"/>
      <c r="DN27" s="991"/>
      <c r="DO27" s="992"/>
      <c r="DP27" s="991"/>
      <c r="DQ27" s="991"/>
      <c r="DR27" s="991"/>
      <c r="DS27" s="992"/>
      <c r="DT27" s="991"/>
      <c r="DU27" s="991"/>
      <c r="DV27" s="991"/>
      <c r="DW27" s="992"/>
      <c r="DX27" s="622"/>
      <c r="DY27" s="433">
        <f>SUM(H27:DW27)</f>
        <v>170935.05239999999</v>
      </c>
      <c r="DZ27" s="157" t="b">
        <f>DY27=G27</f>
        <v>1</v>
      </c>
    </row>
    <row r="28" spans="2:131" s="157" customFormat="1" ht="15" customHeight="1" x14ac:dyDescent="0.2">
      <c r="B28" s="416"/>
      <c r="D28" s="158"/>
      <c r="E28" s="491"/>
      <c r="F28" s="162"/>
      <c r="G28" s="163"/>
      <c r="H28" s="1011"/>
      <c r="I28" s="1011"/>
      <c r="J28" s="1011"/>
      <c r="K28" s="1012"/>
      <c r="L28" s="1011"/>
      <c r="M28" s="1011"/>
      <c r="N28" s="1011"/>
      <c r="O28" s="1012"/>
      <c r="P28" s="1011"/>
      <c r="Q28" s="1011"/>
      <c r="R28" s="1011"/>
      <c r="S28" s="1012"/>
      <c r="T28" s="1011">
        <v>0.5</v>
      </c>
      <c r="U28" s="1011"/>
      <c r="V28" s="1011"/>
      <c r="W28" s="1012"/>
      <c r="X28" s="1011"/>
      <c r="Y28" s="1011"/>
      <c r="Z28" s="1011"/>
      <c r="AA28" s="1012"/>
      <c r="AB28" s="1011"/>
      <c r="AC28" s="1011"/>
      <c r="AD28" s="1011"/>
      <c r="AE28" s="1012"/>
      <c r="AF28" s="1011"/>
      <c r="AG28" s="1011"/>
      <c r="AH28" s="1011"/>
      <c r="AI28" s="1012"/>
      <c r="AJ28" s="1011"/>
      <c r="AK28" s="1011"/>
      <c r="AL28" s="1011"/>
      <c r="AM28" s="1012"/>
      <c r="AN28" s="1011"/>
      <c r="AO28" s="1011"/>
      <c r="AP28" s="1011"/>
      <c r="AQ28" s="1012"/>
      <c r="AR28" s="1011"/>
      <c r="AS28" s="1011"/>
      <c r="AT28" s="1011"/>
      <c r="AU28" s="1012"/>
      <c r="AV28" s="1011"/>
      <c r="AW28" s="1011"/>
      <c r="AX28" s="1011"/>
      <c r="AY28" s="1012"/>
      <c r="AZ28" s="1011"/>
      <c r="BA28" s="1011"/>
      <c r="BB28" s="1011"/>
      <c r="BC28" s="1012"/>
      <c r="BD28" s="1011"/>
      <c r="BE28" s="1011"/>
      <c r="BF28" s="1011"/>
      <c r="BG28" s="1012"/>
      <c r="BH28" s="1011"/>
      <c r="BI28" s="1011"/>
      <c r="BJ28" s="1011"/>
      <c r="BK28" s="1012"/>
      <c r="BL28" s="1011"/>
      <c r="BM28" s="1011"/>
      <c r="BN28" s="1011"/>
      <c r="BO28" s="1012"/>
      <c r="BP28" s="1011"/>
      <c r="BQ28" s="1011"/>
      <c r="BR28" s="1011"/>
      <c r="BS28" s="1012"/>
      <c r="BT28" s="1011"/>
      <c r="BU28" s="1011"/>
      <c r="BV28" s="1011"/>
      <c r="BW28" s="1012"/>
      <c r="BX28" s="1011"/>
      <c r="BY28" s="1011"/>
      <c r="BZ28" s="1011"/>
      <c r="CA28" s="1012"/>
      <c r="CB28" s="1011"/>
      <c r="CC28" s="1011"/>
      <c r="CD28" s="1011"/>
      <c r="CE28" s="1012"/>
      <c r="CF28" s="1011"/>
      <c r="CG28" s="1011"/>
      <c r="CH28" s="1011"/>
      <c r="CI28" s="1012"/>
      <c r="CJ28" s="1011"/>
      <c r="CK28" s="1011"/>
      <c r="CL28" s="1011"/>
      <c r="CM28" s="1012"/>
      <c r="CN28" s="1011"/>
      <c r="CO28" s="1011"/>
      <c r="CP28" s="1011"/>
      <c r="CQ28" s="1013"/>
      <c r="CR28" s="1011"/>
      <c r="CS28" s="1011"/>
      <c r="CT28" s="1011"/>
      <c r="CU28" s="1013"/>
      <c r="CV28" s="1011">
        <v>0.5</v>
      </c>
      <c r="CW28" s="1011"/>
      <c r="CX28" s="1011"/>
      <c r="CY28" s="1012"/>
      <c r="CZ28" s="1011"/>
      <c r="DA28" s="1011"/>
      <c r="DB28" s="1011"/>
      <c r="DC28" s="1013"/>
      <c r="DD28" s="1011"/>
      <c r="DE28" s="1011"/>
      <c r="DF28" s="1011"/>
      <c r="DG28" s="1013"/>
      <c r="DH28" s="1011"/>
      <c r="DI28" s="1011"/>
      <c r="DJ28" s="1011"/>
      <c r="DK28" s="1013"/>
      <c r="DL28" s="1011"/>
      <c r="DM28" s="1011"/>
      <c r="DN28" s="1011"/>
      <c r="DO28" s="1013"/>
      <c r="DP28" s="1011"/>
      <c r="DQ28" s="1011"/>
      <c r="DR28" s="1011"/>
      <c r="DS28" s="1013"/>
      <c r="DT28" s="1011"/>
      <c r="DU28" s="1011"/>
      <c r="DV28" s="1011"/>
      <c r="DW28" s="1013"/>
      <c r="DX28" s="621"/>
    </row>
    <row r="29" spans="2:131" s="155" customFormat="1" ht="30" customHeight="1" x14ac:dyDescent="0.2">
      <c r="B29" s="415"/>
      <c r="C29" s="155">
        <v>0.25</v>
      </c>
      <c r="D29" s="156" t="s">
        <v>94</v>
      </c>
      <c r="E29" s="650" t="str">
        <f>VLOOKUP(D29,'OR - GERAL'!D:MR,10,FALSE)</f>
        <v>TERRAPLENAGEM</v>
      </c>
      <c r="F29" s="651"/>
      <c r="G29" s="651"/>
      <c r="H29" s="652"/>
      <c r="I29" s="653"/>
      <c r="J29" s="653"/>
      <c r="K29" s="653"/>
      <c r="L29" s="653"/>
      <c r="M29" s="653"/>
      <c r="N29" s="653"/>
      <c r="O29" s="653"/>
      <c r="P29" s="653"/>
      <c r="Q29" s="653"/>
      <c r="R29" s="653"/>
      <c r="S29" s="653"/>
      <c r="T29" s="653"/>
      <c r="U29" s="653"/>
      <c r="V29" s="653"/>
      <c r="W29" s="653"/>
      <c r="X29" s="653"/>
      <c r="Y29" s="653"/>
      <c r="Z29" s="653"/>
      <c r="AA29" s="653"/>
      <c r="AB29" s="653"/>
      <c r="AC29" s="653"/>
      <c r="AD29" s="653"/>
      <c r="AE29" s="653"/>
      <c r="AF29" s="653"/>
      <c r="AG29" s="653"/>
      <c r="AH29" s="653"/>
      <c r="AI29" s="653"/>
      <c r="AJ29" s="653"/>
      <c r="AK29" s="653"/>
      <c r="AL29" s="653"/>
      <c r="AM29" s="654"/>
      <c r="AN29" s="653"/>
      <c r="AO29" s="653"/>
      <c r="AP29" s="653"/>
      <c r="AQ29" s="653"/>
      <c r="AR29" s="653"/>
      <c r="AS29" s="653"/>
      <c r="AT29" s="653"/>
      <c r="AU29" s="653"/>
      <c r="AV29" s="653"/>
      <c r="AW29" s="653"/>
      <c r="AX29" s="653"/>
      <c r="AY29" s="654"/>
      <c r="AZ29" s="653"/>
      <c r="BA29" s="653"/>
      <c r="BB29" s="653"/>
      <c r="BC29" s="653"/>
      <c r="BD29" s="653"/>
      <c r="BE29" s="653"/>
      <c r="BF29" s="653"/>
      <c r="BG29" s="653"/>
      <c r="BH29" s="653"/>
      <c r="BI29" s="653"/>
      <c r="BJ29" s="653"/>
      <c r="BK29" s="653"/>
      <c r="BL29" s="653"/>
      <c r="BM29" s="653"/>
      <c r="BN29" s="653"/>
      <c r="BO29" s="654"/>
      <c r="BP29" s="653"/>
      <c r="BQ29" s="653"/>
      <c r="BR29" s="653"/>
      <c r="BS29" s="653"/>
      <c r="BT29" s="653"/>
      <c r="BU29" s="653"/>
      <c r="BV29" s="653"/>
      <c r="BW29" s="653"/>
      <c r="BX29" s="653"/>
      <c r="BY29" s="653"/>
      <c r="BZ29" s="653"/>
      <c r="CA29" s="653"/>
      <c r="CB29" s="653"/>
      <c r="CC29" s="653"/>
      <c r="CD29" s="653"/>
      <c r="CE29" s="653"/>
      <c r="CF29" s="653"/>
      <c r="CG29" s="653"/>
      <c r="CH29" s="653"/>
      <c r="CI29" s="653"/>
      <c r="CJ29" s="653"/>
      <c r="CK29" s="653"/>
      <c r="CL29" s="653"/>
      <c r="CM29" s="653"/>
      <c r="CN29" s="653"/>
      <c r="CO29" s="653"/>
      <c r="CP29" s="653"/>
      <c r="CQ29" s="653"/>
      <c r="CR29" s="653"/>
      <c r="CS29" s="653"/>
      <c r="CT29" s="653"/>
      <c r="CU29" s="653"/>
      <c r="CV29" s="653"/>
      <c r="CW29" s="653"/>
      <c r="CX29" s="653"/>
      <c r="CY29" s="653"/>
      <c r="CZ29" s="191"/>
      <c r="DA29" s="191"/>
      <c r="DB29" s="191"/>
      <c r="DC29" s="191"/>
      <c r="DD29" s="191"/>
      <c r="DE29" s="191"/>
      <c r="DF29" s="191"/>
      <c r="DG29" s="191"/>
      <c r="DH29" s="191"/>
      <c r="DI29" s="191"/>
      <c r="DJ29" s="191"/>
      <c r="DK29" s="191"/>
      <c r="DL29" s="191"/>
      <c r="DM29" s="191"/>
      <c r="DN29" s="191"/>
      <c r="DO29" s="191"/>
      <c r="DP29" s="191"/>
      <c r="DQ29" s="191"/>
      <c r="DR29" s="191"/>
      <c r="DS29" s="191"/>
      <c r="DT29" s="191"/>
      <c r="DU29" s="191"/>
      <c r="DV29" s="191"/>
      <c r="DW29" s="192"/>
      <c r="DX29" s="621"/>
    </row>
    <row r="30" spans="2:131" s="166" customFormat="1" ht="12.75" customHeight="1" x14ac:dyDescent="0.2">
      <c r="B30" s="417"/>
      <c r="C30" s="202"/>
      <c r="D30" s="158"/>
      <c r="E30" s="490"/>
      <c r="F30" s="159"/>
      <c r="G30" s="160"/>
      <c r="H30" s="186"/>
      <c r="I30" s="187"/>
      <c r="J30" s="187"/>
      <c r="K30" s="188"/>
      <c r="L30" s="186"/>
      <c r="M30" s="187"/>
      <c r="N30" s="187"/>
      <c r="O30" s="188"/>
      <c r="P30" s="186"/>
      <c r="Q30" s="187"/>
      <c r="R30" s="187"/>
      <c r="S30" s="188"/>
      <c r="T30" s="664"/>
      <c r="U30" s="665"/>
      <c r="V30" s="665"/>
      <c r="W30" s="666"/>
      <c r="X30" s="664"/>
      <c r="Y30" s="665"/>
      <c r="Z30" s="665"/>
      <c r="AA30" s="666"/>
      <c r="AB30" s="186"/>
      <c r="AC30" s="187"/>
      <c r="AD30" s="187"/>
      <c r="AE30" s="188"/>
      <c r="AF30" s="186"/>
      <c r="AG30" s="187"/>
      <c r="AH30" s="187"/>
      <c r="AI30" s="188"/>
      <c r="AJ30" s="186"/>
      <c r="AK30" s="187"/>
      <c r="AL30" s="187"/>
      <c r="AM30" s="188"/>
      <c r="AN30" s="186"/>
      <c r="AO30" s="187"/>
      <c r="AP30" s="187"/>
      <c r="AQ30" s="188"/>
      <c r="AR30" s="186"/>
      <c r="AS30" s="187"/>
      <c r="AT30" s="187"/>
      <c r="AU30" s="188"/>
      <c r="AV30" s="186"/>
      <c r="AW30" s="187"/>
      <c r="AX30" s="187"/>
      <c r="AY30" s="188"/>
      <c r="AZ30" s="186"/>
      <c r="BA30" s="187"/>
      <c r="BB30" s="187"/>
      <c r="BC30" s="188"/>
      <c r="BD30" s="186"/>
      <c r="BE30" s="187"/>
      <c r="BF30" s="187"/>
      <c r="BG30" s="188"/>
      <c r="BH30" s="186"/>
      <c r="BI30" s="187"/>
      <c r="BJ30" s="187"/>
      <c r="BK30" s="188"/>
      <c r="BL30" s="186"/>
      <c r="BM30" s="187"/>
      <c r="BN30" s="187"/>
      <c r="BO30" s="188"/>
      <c r="BP30" s="186"/>
      <c r="BQ30" s="187"/>
      <c r="BR30" s="187"/>
      <c r="BS30" s="188"/>
      <c r="BT30" s="186"/>
      <c r="BU30" s="187"/>
      <c r="BV30" s="187"/>
      <c r="BW30" s="188"/>
      <c r="BX30" s="186"/>
      <c r="BY30" s="187"/>
      <c r="BZ30" s="187"/>
      <c r="CA30" s="188"/>
      <c r="CB30" s="186"/>
      <c r="CC30" s="187"/>
      <c r="CD30" s="187"/>
      <c r="CE30" s="188"/>
      <c r="CF30" s="186"/>
      <c r="CG30" s="187"/>
      <c r="CH30" s="187"/>
      <c r="CI30" s="188"/>
      <c r="CJ30" s="186"/>
      <c r="CK30" s="187"/>
      <c r="CL30" s="187"/>
      <c r="CM30" s="188"/>
      <c r="CN30" s="186"/>
      <c r="CO30" s="187"/>
      <c r="CP30" s="187"/>
      <c r="CQ30" s="189"/>
      <c r="CR30" s="186"/>
      <c r="CS30" s="187"/>
      <c r="CT30" s="187"/>
      <c r="CU30" s="189"/>
      <c r="CV30" s="186"/>
      <c r="CW30" s="187"/>
      <c r="CX30" s="187"/>
      <c r="CY30" s="189"/>
      <c r="CZ30" s="186"/>
      <c r="DA30" s="187"/>
      <c r="DB30" s="187"/>
      <c r="DC30" s="189"/>
      <c r="DD30" s="186"/>
      <c r="DE30" s="187"/>
      <c r="DF30" s="187"/>
      <c r="DG30" s="189"/>
      <c r="DH30" s="186"/>
      <c r="DI30" s="187"/>
      <c r="DJ30" s="187"/>
      <c r="DK30" s="189"/>
      <c r="DL30" s="186"/>
      <c r="DM30" s="187"/>
      <c r="DN30" s="187"/>
      <c r="DO30" s="189"/>
      <c r="DP30" s="186"/>
      <c r="DQ30" s="187"/>
      <c r="DR30" s="187"/>
      <c r="DS30" s="189"/>
      <c r="DT30" s="186"/>
      <c r="DU30" s="187"/>
      <c r="DV30" s="187"/>
      <c r="DW30" s="189"/>
      <c r="DX30" s="621"/>
    </row>
    <row r="31" spans="2:131" s="155" customFormat="1" ht="15" customHeight="1" x14ac:dyDescent="0.2">
      <c r="B31" s="415" t="e">
        <f>#REF!</f>
        <v>#REF!</v>
      </c>
      <c r="C31" s="202"/>
      <c r="D31" s="156" t="s">
        <v>11</v>
      </c>
      <c r="E31" s="567" t="str">
        <f>VLOOKUP(D31,'OR - GERAL'!D:MR,10,FALSE)</f>
        <v>Limpeza do terreno</v>
      </c>
      <c r="F31" s="161">
        <f>VLOOKUP(D31,'OR - GERAL'!D:AH,28,FALSE)</f>
        <v>183014.53000000003</v>
      </c>
      <c r="G31" s="161">
        <f>(F31*$F$8)+(F31*$G$8)+F31</f>
        <v>189420.03855000003</v>
      </c>
      <c r="H31" s="991">
        <f>H32*$G$31</f>
        <v>0</v>
      </c>
      <c r="I31" s="991"/>
      <c r="J31" s="991"/>
      <c r="K31" s="992"/>
      <c r="L31" s="991">
        <f>L32*$G$31</f>
        <v>0</v>
      </c>
      <c r="M31" s="991"/>
      <c r="N31" s="991"/>
      <c r="O31" s="992"/>
      <c r="P31" s="991">
        <f>P32*$G$31</f>
        <v>0</v>
      </c>
      <c r="Q31" s="991"/>
      <c r="R31" s="991"/>
      <c r="S31" s="992"/>
      <c r="T31" s="991">
        <f>T32*$G$31</f>
        <v>94710.019275000013</v>
      </c>
      <c r="U31" s="991"/>
      <c r="V31" s="991"/>
      <c r="W31" s="992"/>
      <c r="X31" s="991">
        <f>X32*$G$31</f>
        <v>94710.019275000013</v>
      </c>
      <c r="Y31" s="991"/>
      <c r="Z31" s="991"/>
      <c r="AA31" s="992"/>
      <c r="AB31" s="991">
        <f>AB32*$G$31</f>
        <v>0</v>
      </c>
      <c r="AC31" s="991"/>
      <c r="AD31" s="991"/>
      <c r="AE31" s="992"/>
      <c r="AF31" s="991">
        <f>AF32*$G$31</f>
        <v>0</v>
      </c>
      <c r="AG31" s="991"/>
      <c r="AH31" s="991"/>
      <c r="AI31" s="992"/>
      <c r="AJ31" s="991">
        <f>AJ32*$G$31</f>
        <v>0</v>
      </c>
      <c r="AK31" s="991"/>
      <c r="AL31" s="991"/>
      <c r="AM31" s="992"/>
      <c r="AN31" s="991">
        <f>AN32*$G$31</f>
        <v>0</v>
      </c>
      <c r="AO31" s="991"/>
      <c r="AP31" s="991"/>
      <c r="AQ31" s="992"/>
      <c r="AR31" s="991">
        <f>AR32*$G$31</f>
        <v>0</v>
      </c>
      <c r="AS31" s="991"/>
      <c r="AT31" s="991"/>
      <c r="AU31" s="992"/>
      <c r="AV31" s="991">
        <f>AV32*$G$31</f>
        <v>0</v>
      </c>
      <c r="AW31" s="991"/>
      <c r="AX31" s="991"/>
      <c r="AY31" s="992"/>
      <c r="AZ31" s="991">
        <f>AZ32*$G$31</f>
        <v>0</v>
      </c>
      <c r="BA31" s="991"/>
      <c r="BB31" s="991"/>
      <c r="BC31" s="992"/>
      <c r="BD31" s="991">
        <f>BD32*$G$31</f>
        <v>0</v>
      </c>
      <c r="BE31" s="991"/>
      <c r="BF31" s="991"/>
      <c r="BG31" s="992"/>
      <c r="BH31" s="991">
        <f>BH32*$G$31</f>
        <v>0</v>
      </c>
      <c r="BI31" s="991"/>
      <c r="BJ31" s="991"/>
      <c r="BK31" s="992"/>
      <c r="BL31" s="991">
        <f>BL32*$G$31</f>
        <v>0</v>
      </c>
      <c r="BM31" s="991"/>
      <c r="BN31" s="991"/>
      <c r="BO31" s="992"/>
      <c r="BP31" s="991">
        <f>BP32*$G$31</f>
        <v>0</v>
      </c>
      <c r="BQ31" s="991"/>
      <c r="BR31" s="991"/>
      <c r="BS31" s="992"/>
      <c r="BT31" s="991">
        <f>BT32*$G$31</f>
        <v>0</v>
      </c>
      <c r="BU31" s="991"/>
      <c r="BV31" s="991"/>
      <c r="BW31" s="992"/>
      <c r="BX31" s="991">
        <f>BX32*$G$31</f>
        <v>0</v>
      </c>
      <c r="BY31" s="991"/>
      <c r="BZ31" s="991"/>
      <c r="CA31" s="992"/>
      <c r="CB31" s="991">
        <f>CB32*$G$31</f>
        <v>0</v>
      </c>
      <c r="CC31" s="991"/>
      <c r="CD31" s="991"/>
      <c r="CE31" s="992"/>
      <c r="CF31" s="991">
        <f>CF32*$G$31</f>
        <v>0</v>
      </c>
      <c r="CG31" s="991"/>
      <c r="CH31" s="991"/>
      <c r="CI31" s="992"/>
      <c r="CJ31" s="991">
        <f>CJ32*$G$31</f>
        <v>0</v>
      </c>
      <c r="CK31" s="991"/>
      <c r="CL31" s="991"/>
      <c r="CM31" s="992"/>
      <c r="CN31" s="991">
        <f>CN32*$G$31</f>
        <v>0</v>
      </c>
      <c r="CO31" s="991"/>
      <c r="CP31" s="991"/>
      <c r="CQ31" s="992"/>
      <c r="CR31" s="991">
        <f>CR32*$G$31</f>
        <v>0</v>
      </c>
      <c r="CS31" s="991"/>
      <c r="CT31" s="991"/>
      <c r="CU31" s="992"/>
      <c r="CV31" s="991">
        <f>CV32*$G$31</f>
        <v>0</v>
      </c>
      <c r="CW31" s="991"/>
      <c r="CX31" s="991"/>
      <c r="CY31" s="992"/>
      <c r="CZ31" s="991"/>
      <c r="DA31" s="991"/>
      <c r="DB31" s="991"/>
      <c r="DC31" s="992"/>
      <c r="DD31" s="991"/>
      <c r="DE31" s="991"/>
      <c r="DF31" s="991"/>
      <c r="DG31" s="992"/>
      <c r="DH31" s="991"/>
      <c r="DI31" s="991"/>
      <c r="DJ31" s="991"/>
      <c r="DK31" s="992"/>
      <c r="DL31" s="991"/>
      <c r="DM31" s="991"/>
      <c r="DN31" s="991"/>
      <c r="DO31" s="992"/>
      <c r="DP31" s="991"/>
      <c r="DQ31" s="991"/>
      <c r="DR31" s="991"/>
      <c r="DS31" s="992"/>
      <c r="DT31" s="991"/>
      <c r="DU31" s="991"/>
      <c r="DV31" s="991"/>
      <c r="DW31" s="992"/>
      <c r="DX31" s="622"/>
      <c r="DY31" s="433">
        <f>SUM(H31:DW31)</f>
        <v>189420.03855000003</v>
      </c>
      <c r="DZ31" s="157" t="b">
        <f>DY31=G31</f>
        <v>1</v>
      </c>
    </row>
    <row r="32" spans="2:131" s="155" customFormat="1" ht="15" customHeight="1" x14ac:dyDescent="0.2">
      <c r="B32" s="415"/>
      <c r="D32" s="158"/>
      <c r="E32" s="491"/>
      <c r="F32" s="162"/>
      <c r="G32" s="163"/>
      <c r="H32" s="1011"/>
      <c r="I32" s="1011"/>
      <c r="J32" s="1011"/>
      <c r="K32" s="1012"/>
      <c r="L32" s="1011"/>
      <c r="M32" s="1011"/>
      <c r="N32" s="1011"/>
      <c r="O32" s="1012"/>
      <c r="P32" s="1011"/>
      <c r="Q32" s="1011"/>
      <c r="R32" s="1011"/>
      <c r="S32" s="1012"/>
      <c r="T32" s="1014">
        <v>0.5</v>
      </c>
      <c r="U32" s="1014"/>
      <c r="V32" s="1014"/>
      <c r="W32" s="1015"/>
      <c r="X32" s="1014">
        <v>0.5</v>
      </c>
      <c r="Y32" s="1014"/>
      <c r="Z32" s="1014"/>
      <c r="AA32" s="1015"/>
      <c r="AB32" s="1014"/>
      <c r="AC32" s="1014"/>
      <c r="AD32" s="1014"/>
      <c r="AE32" s="1015"/>
      <c r="AF32" s="1014"/>
      <c r="AG32" s="1014"/>
      <c r="AH32" s="1014"/>
      <c r="AI32" s="1015"/>
      <c r="AJ32" s="1014"/>
      <c r="AK32" s="1014"/>
      <c r="AL32" s="1014"/>
      <c r="AM32" s="1015"/>
      <c r="AN32" s="1014"/>
      <c r="AO32" s="1014"/>
      <c r="AP32" s="1014"/>
      <c r="AQ32" s="1015"/>
      <c r="AR32" s="1014"/>
      <c r="AS32" s="1014"/>
      <c r="AT32" s="1014"/>
      <c r="AU32" s="1015"/>
      <c r="AV32" s="1014"/>
      <c r="AW32" s="1014"/>
      <c r="AX32" s="1014"/>
      <c r="AY32" s="1015"/>
      <c r="AZ32" s="1014"/>
      <c r="BA32" s="1014"/>
      <c r="BB32" s="1014"/>
      <c r="BC32" s="1015"/>
      <c r="BD32" s="1014"/>
      <c r="BE32" s="1014"/>
      <c r="BF32" s="1014"/>
      <c r="BG32" s="1015"/>
      <c r="BH32" s="1014"/>
      <c r="BI32" s="1014"/>
      <c r="BJ32" s="1014"/>
      <c r="BK32" s="1015"/>
      <c r="BL32" s="1014"/>
      <c r="BM32" s="1014"/>
      <c r="BN32" s="1014"/>
      <c r="BO32" s="1015"/>
      <c r="BP32" s="1011"/>
      <c r="BQ32" s="1011"/>
      <c r="BR32" s="1011"/>
      <c r="BS32" s="1012"/>
      <c r="BT32" s="1011"/>
      <c r="BU32" s="1011"/>
      <c r="BV32" s="1011"/>
      <c r="BW32" s="1012"/>
      <c r="BX32" s="1011"/>
      <c r="BY32" s="1011"/>
      <c r="BZ32" s="1011"/>
      <c r="CA32" s="1012"/>
      <c r="CB32" s="1011"/>
      <c r="CC32" s="1011"/>
      <c r="CD32" s="1011"/>
      <c r="CE32" s="1012"/>
      <c r="CF32" s="1011"/>
      <c r="CG32" s="1011"/>
      <c r="CH32" s="1011"/>
      <c r="CI32" s="1012"/>
      <c r="CJ32" s="1011"/>
      <c r="CK32" s="1011"/>
      <c r="CL32" s="1011"/>
      <c r="CM32" s="1012"/>
      <c r="CN32" s="1011"/>
      <c r="CO32" s="1011"/>
      <c r="CP32" s="1011"/>
      <c r="CQ32" s="1013"/>
      <c r="CR32" s="1011"/>
      <c r="CS32" s="1011"/>
      <c r="CT32" s="1011"/>
      <c r="CU32" s="1013"/>
      <c r="CV32" s="1011"/>
      <c r="CW32" s="1011"/>
      <c r="CX32" s="1011"/>
      <c r="CY32" s="1013"/>
      <c r="CZ32" s="1011"/>
      <c r="DA32" s="1011"/>
      <c r="DB32" s="1011"/>
      <c r="DC32" s="1013"/>
      <c r="DD32" s="1011"/>
      <c r="DE32" s="1011"/>
      <c r="DF32" s="1011"/>
      <c r="DG32" s="1013"/>
      <c r="DH32" s="1011"/>
      <c r="DI32" s="1011"/>
      <c r="DJ32" s="1011"/>
      <c r="DK32" s="1013"/>
      <c r="DL32" s="1011"/>
      <c r="DM32" s="1011"/>
      <c r="DN32" s="1011"/>
      <c r="DO32" s="1013"/>
      <c r="DP32" s="1011"/>
      <c r="DQ32" s="1011"/>
      <c r="DR32" s="1011"/>
      <c r="DS32" s="1013"/>
      <c r="DT32" s="1011"/>
      <c r="DU32" s="1011"/>
      <c r="DV32" s="1011"/>
      <c r="DW32" s="1013"/>
      <c r="DX32" s="621"/>
    </row>
    <row r="33" spans="2:130" s="166" customFormat="1" ht="12.75" customHeight="1" x14ac:dyDescent="0.2">
      <c r="B33" s="417"/>
      <c r="C33" s="245"/>
      <c r="D33" s="158"/>
      <c r="E33" s="490"/>
      <c r="F33" s="159"/>
      <c r="G33" s="160"/>
      <c r="H33" s="186"/>
      <c r="I33" s="187"/>
      <c r="J33" s="187"/>
      <c r="K33" s="188"/>
      <c r="L33" s="186"/>
      <c r="M33" s="187"/>
      <c r="N33" s="187"/>
      <c r="O33" s="188"/>
      <c r="P33" s="186"/>
      <c r="Q33" s="187"/>
      <c r="R33" s="187"/>
      <c r="S33" s="188"/>
      <c r="T33" s="186"/>
      <c r="U33" s="187"/>
      <c r="V33" s="187"/>
      <c r="W33" s="188"/>
      <c r="X33" s="186"/>
      <c r="Y33" s="187"/>
      <c r="Z33" s="187"/>
      <c r="AA33" s="188"/>
      <c r="AB33" s="664"/>
      <c r="AC33" s="665"/>
      <c r="AD33" s="665"/>
      <c r="AE33" s="666"/>
      <c r="AF33" s="664"/>
      <c r="AG33" s="665"/>
      <c r="AH33" s="665"/>
      <c r="AI33" s="667"/>
      <c r="AJ33" s="664"/>
      <c r="AK33" s="665"/>
      <c r="AL33" s="665"/>
      <c r="AM33" s="666"/>
      <c r="AN33" s="664"/>
      <c r="AO33" s="665"/>
      <c r="AP33" s="665"/>
      <c r="AQ33" s="667"/>
      <c r="AR33" s="668"/>
      <c r="AS33" s="665"/>
      <c r="AT33" s="665"/>
      <c r="AU33" s="666"/>
      <c r="AV33" s="668"/>
      <c r="AW33" s="665"/>
      <c r="AX33" s="665"/>
      <c r="AY33" s="666"/>
      <c r="AZ33" s="247"/>
      <c r="BA33" s="187"/>
      <c r="BB33" s="187"/>
      <c r="BC33" s="188"/>
      <c r="BD33" s="186"/>
      <c r="BE33" s="187"/>
      <c r="BF33" s="187"/>
      <c r="BG33" s="188"/>
      <c r="BH33" s="186"/>
      <c r="BI33" s="187"/>
      <c r="BJ33" s="187"/>
      <c r="BK33" s="188"/>
      <c r="BL33" s="186"/>
      <c r="BM33" s="187"/>
      <c r="BN33" s="187"/>
      <c r="BO33" s="189"/>
      <c r="BP33" s="186"/>
      <c r="BQ33" s="187"/>
      <c r="BR33" s="187"/>
      <c r="BS33" s="188"/>
      <c r="BT33" s="186"/>
      <c r="BU33" s="187"/>
      <c r="BV33" s="187"/>
      <c r="BW33" s="188"/>
      <c r="BX33" s="186"/>
      <c r="BY33" s="187"/>
      <c r="BZ33" s="187"/>
      <c r="CA33" s="188"/>
      <c r="CB33" s="186"/>
      <c r="CC33" s="187"/>
      <c r="CD33" s="187"/>
      <c r="CE33" s="188"/>
      <c r="CF33" s="186"/>
      <c r="CG33" s="187"/>
      <c r="CH33" s="187"/>
      <c r="CI33" s="188"/>
      <c r="CJ33" s="186"/>
      <c r="CK33" s="187"/>
      <c r="CL33" s="187"/>
      <c r="CM33" s="188"/>
      <c r="CN33" s="186"/>
      <c r="CO33" s="187"/>
      <c r="CP33" s="187"/>
      <c r="CQ33" s="189"/>
      <c r="CR33" s="186"/>
      <c r="CS33" s="187"/>
      <c r="CT33" s="187"/>
      <c r="CU33" s="189"/>
      <c r="CV33" s="186"/>
      <c r="CW33" s="187"/>
      <c r="CX33" s="187"/>
      <c r="CY33" s="189"/>
      <c r="CZ33" s="186"/>
      <c r="DA33" s="187"/>
      <c r="DB33" s="187"/>
      <c r="DC33" s="189"/>
      <c r="DD33" s="186"/>
      <c r="DE33" s="187"/>
      <c r="DF33" s="187"/>
      <c r="DG33" s="189"/>
      <c r="DH33" s="186"/>
      <c r="DI33" s="187"/>
      <c r="DJ33" s="187"/>
      <c r="DK33" s="189"/>
      <c r="DL33" s="186"/>
      <c r="DM33" s="187"/>
      <c r="DN33" s="187"/>
      <c r="DO33" s="189"/>
      <c r="DP33" s="186"/>
      <c r="DQ33" s="187"/>
      <c r="DR33" s="187"/>
      <c r="DS33" s="189"/>
      <c r="DT33" s="186"/>
      <c r="DU33" s="187"/>
      <c r="DV33" s="187"/>
      <c r="DW33" s="189"/>
      <c r="DX33" s="621"/>
    </row>
    <row r="34" spans="2:130" s="155" customFormat="1" ht="15" customHeight="1" x14ac:dyDescent="0.2">
      <c r="B34" s="415" t="e">
        <f>SUM(#REF!,#REF!,#REF!,#REF!,#REF!)</f>
        <v>#REF!</v>
      </c>
      <c r="C34" s="246"/>
      <c r="D34" s="156" t="s">
        <v>100</v>
      </c>
      <c r="E34" s="567" t="str">
        <f>VLOOKUP(D34,'OR - GERAL'!D:MR,10,FALSE)</f>
        <v>Terraplenagem</v>
      </c>
      <c r="F34" s="161">
        <f>VLOOKUP(D34,'OR - GERAL'!D:AH,28,FALSE)</f>
        <v>2445806.02</v>
      </c>
      <c r="G34" s="161">
        <f>(F34*$F$8)+(F34*$G$8)+F34</f>
        <v>2531409.2307000002</v>
      </c>
      <c r="H34" s="991">
        <f>H35*$G$34</f>
        <v>0</v>
      </c>
      <c r="I34" s="991"/>
      <c r="J34" s="991"/>
      <c r="K34" s="992"/>
      <c r="L34" s="991">
        <f>L35*$G$34</f>
        <v>0</v>
      </c>
      <c r="M34" s="991"/>
      <c r="N34" s="991"/>
      <c r="O34" s="992"/>
      <c r="P34" s="991">
        <f>P35*$G$34</f>
        <v>0</v>
      </c>
      <c r="Q34" s="991"/>
      <c r="R34" s="991"/>
      <c r="S34" s="992"/>
      <c r="T34" s="991">
        <f>T35*$G$34</f>
        <v>0</v>
      </c>
      <c r="U34" s="991"/>
      <c r="V34" s="991"/>
      <c r="W34" s="992"/>
      <c r="X34" s="991">
        <f>X35*$G$34</f>
        <v>0</v>
      </c>
      <c r="Y34" s="991"/>
      <c r="Z34" s="991"/>
      <c r="AA34" s="992"/>
      <c r="AB34" s="991">
        <f>AB35*$G$34</f>
        <v>421901.53844999999</v>
      </c>
      <c r="AC34" s="991"/>
      <c r="AD34" s="991"/>
      <c r="AE34" s="992"/>
      <c r="AF34" s="991">
        <f>AF35*$G$34</f>
        <v>421901.53844999999</v>
      </c>
      <c r="AG34" s="991"/>
      <c r="AH34" s="991"/>
      <c r="AI34" s="992"/>
      <c r="AJ34" s="991">
        <f>AJ35*$G$34</f>
        <v>421901.53844999999</v>
      </c>
      <c r="AK34" s="991"/>
      <c r="AL34" s="991"/>
      <c r="AM34" s="992"/>
      <c r="AN34" s="991">
        <f>AN35*$G$34</f>
        <v>421901.53844999999</v>
      </c>
      <c r="AO34" s="991"/>
      <c r="AP34" s="991"/>
      <c r="AQ34" s="992"/>
      <c r="AR34" s="991">
        <f>AR35*$G$34</f>
        <v>421901.53844999999</v>
      </c>
      <c r="AS34" s="991"/>
      <c r="AT34" s="991"/>
      <c r="AU34" s="992"/>
      <c r="AV34" s="991">
        <f>AV35*$G$34</f>
        <v>421901.53844999999</v>
      </c>
      <c r="AW34" s="991"/>
      <c r="AX34" s="991"/>
      <c r="AY34" s="992"/>
      <c r="AZ34" s="991">
        <f>AZ35*$G$34</f>
        <v>0</v>
      </c>
      <c r="BA34" s="991"/>
      <c r="BB34" s="991"/>
      <c r="BC34" s="992"/>
      <c r="BD34" s="991">
        <f>BD35*$G$34</f>
        <v>0</v>
      </c>
      <c r="BE34" s="991"/>
      <c r="BF34" s="991"/>
      <c r="BG34" s="992"/>
      <c r="BH34" s="991">
        <f>BH35*$G$34</f>
        <v>0</v>
      </c>
      <c r="BI34" s="991"/>
      <c r="BJ34" s="991"/>
      <c r="BK34" s="992"/>
      <c r="BL34" s="991">
        <f>BL35*$G$34</f>
        <v>0</v>
      </c>
      <c r="BM34" s="991"/>
      <c r="BN34" s="991"/>
      <c r="BO34" s="992"/>
      <c r="BP34" s="991">
        <f>BP35*$G$34</f>
        <v>0</v>
      </c>
      <c r="BQ34" s="991"/>
      <c r="BR34" s="991"/>
      <c r="BS34" s="992"/>
      <c r="BT34" s="991">
        <f>BT35*$G$34</f>
        <v>0</v>
      </c>
      <c r="BU34" s="991"/>
      <c r="BV34" s="991"/>
      <c r="BW34" s="992"/>
      <c r="BX34" s="991">
        <f>BX35*$G$34</f>
        <v>0</v>
      </c>
      <c r="BY34" s="991"/>
      <c r="BZ34" s="991"/>
      <c r="CA34" s="992"/>
      <c r="CB34" s="991">
        <f>CB35*$G$34</f>
        <v>0</v>
      </c>
      <c r="CC34" s="991"/>
      <c r="CD34" s="991"/>
      <c r="CE34" s="992"/>
      <c r="CF34" s="991">
        <f>CF35*$G$34</f>
        <v>0</v>
      </c>
      <c r="CG34" s="991"/>
      <c r="CH34" s="991"/>
      <c r="CI34" s="992"/>
      <c r="CJ34" s="991">
        <f>CJ35*$G$34</f>
        <v>0</v>
      </c>
      <c r="CK34" s="991"/>
      <c r="CL34" s="991"/>
      <c r="CM34" s="992"/>
      <c r="CN34" s="991">
        <f>CN35*$G$34</f>
        <v>0</v>
      </c>
      <c r="CO34" s="991"/>
      <c r="CP34" s="991"/>
      <c r="CQ34" s="992"/>
      <c r="CR34" s="991">
        <f>CR35*$G$34</f>
        <v>0</v>
      </c>
      <c r="CS34" s="991"/>
      <c r="CT34" s="991"/>
      <c r="CU34" s="992"/>
      <c r="CV34" s="991">
        <f>CV35*$G$34</f>
        <v>0</v>
      </c>
      <c r="CW34" s="991"/>
      <c r="CX34" s="991"/>
      <c r="CY34" s="992"/>
      <c r="CZ34" s="991"/>
      <c r="DA34" s="991"/>
      <c r="DB34" s="991"/>
      <c r="DC34" s="992"/>
      <c r="DD34" s="991"/>
      <c r="DE34" s="991"/>
      <c r="DF34" s="991"/>
      <c r="DG34" s="992"/>
      <c r="DH34" s="991"/>
      <c r="DI34" s="991"/>
      <c r="DJ34" s="991"/>
      <c r="DK34" s="992"/>
      <c r="DL34" s="991"/>
      <c r="DM34" s="991"/>
      <c r="DN34" s="991"/>
      <c r="DO34" s="992"/>
      <c r="DP34" s="991"/>
      <c r="DQ34" s="991"/>
      <c r="DR34" s="991"/>
      <c r="DS34" s="992"/>
      <c r="DT34" s="991"/>
      <c r="DU34" s="991"/>
      <c r="DV34" s="991"/>
      <c r="DW34" s="992"/>
      <c r="DX34" s="622"/>
      <c r="DY34" s="433">
        <f>SUM(H34:DW34)</f>
        <v>2531409.2306999997</v>
      </c>
      <c r="DZ34" s="157" t="b">
        <f>DY34=G34</f>
        <v>1</v>
      </c>
    </row>
    <row r="35" spans="2:130" s="155" customFormat="1" ht="15" customHeight="1" x14ac:dyDescent="0.2">
      <c r="B35" s="415"/>
      <c r="D35" s="158"/>
      <c r="E35" s="491"/>
      <c r="F35" s="162"/>
      <c r="G35" s="163"/>
      <c r="H35" s="1011"/>
      <c r="I35" s="1011"/>
      <c r="J35" s="1011"/>
      <c r="K35" s="1012"/>
      <c r="L35" s="1011"/>
      <c r="M35" s="1011"/>
      <c r="N35" s="1011"/>
      <c r="O35" s="1012"/>
      <c r="P35" s="1011"/>
      <c r="Q35" s="1011"/>
      <c r="R35" s="1011"/>
      <c r="S35" s="1012"/>
      <c r="T35" s="1011"/>
      <c r="U35" s="1011"/>
      <c r="V35" s="1011"/>
      <c r="W35" s="1012"/>
      <c r="X35" s="1014"/>
      <c r="Y35" s="1014"/>
      <c r="Z35" s="1014"/>
      <c r="AA35" s="1015"/>
      <c r="AB35" s="1014">
        <f>1/6</f>
        <v>0.16666666666666666</v>
      </c>
      <c r="AC35" s="1014"/>
      <c r="AD35" s="1014"/>
      <c r="AE35" s="1015"/>
      <c r="AF35" s="1014">
        <f t="shared" ref="AF35" si="158">1/6</f>
        <v>0.16666666666666666</v>
      </c>
      <c r="AG35" s="1014"/>
      <c r="AH35" s="1014"/>
      <c r="AI35" s="1015"/>
      <c r="AJ35" s="1014">
        <f t="shared" ref="AJ35" si="159">1/6</f>
        <v>0.16666666666666666</v>
      </c>
      <c r="AK35" s="1014"/>
      <c r="AL35" s="1014"/>
      <c r="AM35" s="1015"/>
      <c r="AN35" s="1014">
        <f t="shared" ref="AN35" si="160">1/6</f>
        <v>0.16666666666666666</v>
      </c>
      <c r="AO35" s="1014"/>
      <c r="AP35" s="1014"/>
      <c r="AQ35" s="1015"/>
      <c r="AR35" s="1014">
        <f t="shared" ref="AR35" si="161">1/6</f>
        <v>0.16666666666666666</v>
      </c>
      <c r="AS35" s="1014"/>
      <c r="AT35" s="1014"/>
      <c r="AU35" s="1015"/>
      <c r="AV35" s="1014">
        <f t="shared" ref="AV35" si="162">1/6</f>
        <v>0.16666666666666666</v>
      </c>
      <c r="AW35" s="1014"/>
      <c r="AX35" s="1014"/>
      <c r="AY35" s="1015"/>
      <c r="AZ35" s="1011"/>
      <c r="BA35" s="1011"/>
      <c r="BB35" s="1011"/>
      <c r="BC35" s="1012"/>
      <c r="BD35" s="1011"/>
      <c r="BE35" s="1011"/>
      <c r="BF35" s="1011"/>
      <c r="BG35" s="1012"/>
      <c r="BH35" s="1011"/>
      <c r="BI35" s="1011"/>
      <c r="BJ35" s="1011"/>
      <c r="BK35" s="1012"/>
      <c r="BL35" s="1011"/>
      <c r="BM35" s="1011"/>
      <c r="BN35" s="1011"/>
      <c r="BO35" s="1013"/>
      <c r="BP35" s="1011"/>
      <c r="BQ35" s="1011"/>
      <c r="BR35" s="1011"/>
      <c r="BS35" s="1012"/>
      <c r="BT35" s="1011"/>
      <c r="BU35" s="1011"/>
      <c r="BV35" s="1011"/>
      <c r="BW35" s="1012"/>
      <c r="BX35" s="1011"/>
      <c r="BY35" s="1011"/>
      <c r="BZ35" s="1011"/>
      <c r="CA35" s="1012"/>
      <c r="CB35" s="1011"/>
      <c r="CC35" s="1011"/>
      <c r="CD35" s="1011"/>
      <c r="CE35" s="1012"/>
      <c r="CF35" s="1011"/>
      <c r="CG35" s="1011"/>
      <c r="CH35" s="1011"/>
      <c r="CI35" s="1012"/>
      <c r="CJ35" s="1011"/>
      <c r="CK35" s="1011"/>
      <c r="CL35" s="1011"/>
      <c r="CM35" s="1012"/>
      <c r="CN35" s="1011"/>
      <c r="CO35" s="1011"/>
      <c r="CP35" s="1011"/>
      <c r="CQ35" s="1013"/>
      <c r="CR35" s="1011"/>
      <c r="CS35" s="1011"/>
      <c r="CT35" s="1011"/>
      <c r="CU35" s="1013"/>
      <c r="CV35" s="1011"/>
      <c r="CW35" s="1011"/>
      <c r="CX35" s="1011"/>
      <c r="CY35" s="1013"/>
      <c r="CZ35" s="1011"/>
      <c r="DA35" s="1011"/>
      <c r="DB35" s="1011"/>
      <c r="DC35" s="1013"/>
      <c r="DD35" s="1011"/>
      <c r="DE35" s="1011"/>
      <c r="DF35" s="1011"/>
      <c r="DG35" s="1013"/>
      <c r="DH35" s="1011"/>
      <c r="DI35" s="1011"/>
      <c r="DJ35" s="1011"/>
      <c r="DK35" s="1013"/>
      <c r="DL35" s="1011"/>
      <c r="DM35" s="1011"/>
      <c r="DN35" s="1011"/>
      <c r="DO35" s="1013"/>
      <c r="DP35" s="1011"/>
      <c r="DQ35" s="1011"/>
      <c r="DR35" s="1011"/>
      <c r="DS35" s="1013"/>
      <c r="DT35" s="1011"/>
      <c r="DU35" s="1011"/>
      <c r="DV35" s="1011"/>
      <c r="DW35" s="1013"/>
      <c r="DX35" s="621"/>
    </row>
    <row r="36" spans="2:130" s="155" customFormat="1" ht="30" customHeight="1" x14ac:dyDescent="0.2">
      <c r="B36" s="415"/>
      <c r="C36" s="155">
        <v>0.25</v>
      </c>
      <c r="D36" s="156" t="s">
        <v>19</v>
      </c>
      <c r="E36" s="650" t="str">
        <f>VLOOKUP(D36,'OR - GERAL'!D:MR,10,FALSE)</f>
        <v>ENROCAMENTO/ATERRO</v>
      </c>
      <c r="F36" s="651"/>
      <c r="G36" s="651"/>
      <c r="H36" s="652"/>
      <c r="I36" s="653"/>
      <c r="J36" s="653"/>
      <c r="K36" s="653"/>
      <c r="L36" s="653"/>
      <c r="M36" s="653"/>
      <c r="N36" s="653"/>
      <c r="O36" s="653"/>
      <c r="P36" s="653"/>
      <c r="Q36" s="653"/>
      <c r="R36" s="653"/>
      <c r="S36" s="653"/>
      <c r="T36" s="653"/>
      <c r="U36" s="653"/>
      <c r="V36" s="653"/>
      <c r="W36" s="653"/>
      <c r="X36" s="653"/>
      <c r="Y36" s="653"/>
      <c r="Z36" s="653"/>
      <c r="AA36" s="653"/>
      <c r="AB36" s="653"/>
      <c r="AC36" s="653"/>
      <c r="AD36" s="653"/>
      <c r="AE36" s="653"/>
      <c r="AF36" s="653"/>
      <c r="AG36" s="653"/>
      <c r="AH36" s="653"/>
      <c r="AI36" s="653"/>
      <c r="AJ36" s="653"/>
      <c r="AK36" s="653"/>
      <c r="AL36" s="653"/>
      <c r="AM36" s="654"/>
      <c r="AN36" s="653"/>
      <c r="AO36" s="653"/>
      <c r="AP36" s="653"/>
      <c r="AQ36" s="653"/>
      <c r="AR36" s="653"/>
      <c r="AS36" s="653"/>
      <c r="AT36" s="653"/>
      <c r="AU36" s="653"/>
      <c r="AV36" s="653"/>
      <c r="AW36" s="653"/>
      <c r="AX36" s="653"/>
      <c r="AY36" s="654"/>
      <c r="AZ36" s="653"/>
      <c r="BA36" s="653"/>
      <c r="BB36" s="653"/>
      <c r="BC36" s="653"/>
      <c r="BD36" s="653"/>
      <c r="BE36" s="653"/>
      <c r="BF36" s="653"/>
      <c r="BG36" s="653"/>
      <c r="BH36" s="653"/>
      <c r="BI36" s="653"/>
      <c r="BJ36" s="653"/>
      <c r="BK36" s="653"/>
      <c r="BL36" s="653"/>
      <c r="BM36" s="653"/>
      <c r="BN36" s="653"/>
      <c r="BO36" s="654"/>
      <c r="BP36" s="653"/>
      <c r="BQ36" s="653"/>
      <c r="BR36" s="653"/>
      <c r="BS36" s="653"/>
      <c r="BT36" s="653"/>
      <c r="BU36" s="653"/>
      <c r="BV36" s="653"/>
      <c r="BW36" s="653"/>
      <c r="BX36" s="653"/>
      <c r="BY36" s="653"/>
      <c r="BZ36" s="653"/>
      <c r="CA36" s="653"/>
      <c r="CB36" s="653"/>
      <c r="CC36" s="653"/>
      <c r="CD36" s="653"/>
      <c r="CE36" s="653"/>
      <c r="CF36" s="653"/>
      <c r="CG36" s="653"/>
      <c r="CH36" s="653"/>
      <c r="CI36" s="653"/>
      <c r="CJ36" s="653"/>
      <c r="CK36" s="653"/>
      <c r="CL36" s="653"/>
      <c r="CM36" s="653"/>
      <c r="CN36" s="653"/>
      <c r="CO36" s="653"/>
      <c r="CP36" s="653"/>
      <c r="CQ36" s="653"/>
      <c r="CR36" s="653"/>
      <c r="CS36" s="653"/>
      <c r="CT36" s="653"/>
      <c r="CU36" s="653"/>
      <c r="CV36" s="653"/>
      <c r="CW36" s="653"/>
      <c r="CX36" s="653"/>
      <c r="CY36" s="653"/>
      <c r="CZ36" s="191"/>
      <c r="DA36" s="191"/>
      <c r="DB36" s="191"/>
      <c r="DC36" s="191"/>
      <c r="DD36" s="191"/>
      <c r="DE36" s="191"/>
      <c r="DF36" s="191"/>
      <c r="DG36" s="191"/>
      <c r="DH36" s="191"/>
      <c r="DI36" s="191"/>
      <c r="DJ36" s="191"/>
      <c r="DK36" s="191"/>
      <c r="DL36" s="191"/>
      <c r="DM36" s="191"/>
      <c r="DN36" s="191"/>
      <c r="DO36" s="191"/>
      <c r="DP36" s="191"/>
      <c r="DQ36" s="191"/>
      <c r="DR36" s="191"/>
      <c r="DS36" s="191"/>
      <c r="DT36" s="191"/>
      <c r="DU36" s="191"/>
      <c r="DV36" s="191"/>
      <c r="DW36" s="192"/>
      <c r="DX36" s="621"/>
    </row>
    <row r="37" spans="2:130" s="166" customFormat="1" ht="12.75" customHeight="1" x14ac:dyDescent="0.2">
      <c r="B37" s="417"/>
      <c r="C37" s="202"/>
      <c r="D37" s="158"/>
      <c r="E37" s="490"/>
      <c r="F37" s="159"/>
      <c r="G37" s="160"/>
      <c r="H37" s="186"/>
      <c r="I37" s="187"/>
      <c r="J37" s="187"/>
      <c r="K37" s="188"/>
      <c r="L37" s="186"/>
      <c r="M37" s="187"/>
      <c r="N37" s="187"/>
      <c r="O37" s="188"/>
      <c r="P37" s="186"/>
      <c r="Q37" s="187"/>
      <c r="R37" s="187"/>
      <c r="S37" s="188"/>
      <c r="T37" s="186"/>
      <c r="U37" s="187"/>
      <c r="V37" s="187"/>
      <c r="W37" s="188"/>
      <c r="X37" s="186"/>
      <c r="Y37" s="187"/>
      <c r="Z37" s="187"/>
      <c r="AA37" s="189"/>
      <c r="AB37" s="186"/>
      <c r="AC37" s="187"/>
      <c r="AD37" s="187"/>
      <c r="AE37" s="189"/>
      <c r="AF37" s="186"/>
      <c r="AG37" s="187"/>
      <c r="AH37" s="187"/>
      <c r="AI37" s="189"/>
      <c r="AJ37" s="186"/>
      <c r="AK37" s="187"/>
      <c r="AL37" s="187"/>
      <c r="AM37" s="189"/>
      <c r="AN37" s="664"/>
      <c r="AO37" s="665"/>
      <c r="AP37" s="665"/>
      <c r="AQ37" s="666"/>
      <c r="AR37" s="664"/>
      <c r="AS37" s="665"/>
      <c r="AT37" s="665"/>
      <c r="AU37" s="666"/>
      <c r="AV37" s="664"/>
      <c r="AW37" s="665"/>
      <c r="AX37" s="665"/>
      <c r="AY37" s="667"/>
      <c r="AZ37" s="664"/>
      <c r="BA37" s="665"/>
      <c r="BB37" s="665"/>
      <c r="BC37" s="666"/>
      <c r="BD37" s="664"/>
      <c r="BE37" s="665"/>
      <c r="BF37" s="665"/>
      <c r="BG37" s="666"/>
      <c r="BH37" s="664"/>
      <c r="BI37" s="665"/>
      <c r="BJ37" s="665"/>
      <c r="BK37" s="666"/>
      <c r="BL37" s="186"/>
      <c r="BM37" s="187"/>
      <c r="BN37" s="187"/>
      <c r="BO37" s="189"/>
      <c r="BP37" s="186"/>
      <c r="BQ37" s="187"/>
      <c r="BR37" s="187"/>
      <c r="BS37" s="188"/>
      <c r="BT37" s="186"/>
      <c r="BU37" s="187"/>
      <c r="BV37" s="187"/>
      <c r="BW37" s="188"/>
      <c r="BX37" s="186"/>
      <c r="BY37" s="187"/>
      <c r="BZ37" s="187"/>
      <c r="CA37" s="188"/>
      <c r="CB37" s="186"/>
      <c r="CC37" s="187"/>
      <c r="CD37" s="187"/>
      <c r="CE37" s="188"/>
      <c r="CF37" s="186"/>
      <c r="CG37" s="187"/>
      <c r="CH37" s="187"/>
      <c r="CI37" s="188"/>
      <c r="CJ37" s="186"/>
      <c r="CK37" s="187"/>
      <c r="CL37" s="187"/>
      <c r="CM37" s="188"/>
      <c r="CN37" s="186"/>
      <c r="CO37" s="187"/>
      <c r="CP37" s="187"/>
      <c r="CQ37" s="189"/>
      <c r="CR37" s="186"/>
      <c r="CS37" s="187"/>
      <c r="CT37" s="187"/>
      <c r="CU37" s="189"/>
      <c r="CV37" s="186"/>
      <c r="CW37" s="187"/>
      <c r="CX37" s="187"/>
      <c r="CY37" s="189"/>
      <c r="CZ37" s="186"/>
      <c r="DA37" s="187"/>
      <c r="DB37" s="187"/>
      <c r="DC37" s="189"/>
      <c r="DD37" s="186"/>
      <c r="DE37" s="187"/>
      <c r="DF37" s="187"/>
      <c r="DG37" s="189"/>
      <c r="DH37" s="186"/>
      <c r="DI37" s="187"/>
      <c r="DJ37" s="187"/>
      <c r="DK37" s="189"/>
      <c r="DL37" s="186"/>
      <c r="DM37" s="187"/>
      <c r="DN37" s="187"/>
      <c r="DO37" s="189"/>
      <c r="DP37" s="186"/>
      <c r="DQ37" s="187"/>
      <c r="DR37" s="187"/>
      <c r="DS37" s="189"/>
      <c r="DT37" s="186"/>
      <c r="DU37" s="187"/>
      <c r="DV37" s="187"/>
      <c r="DW37" s="189"/>
      <c r="DX37" s="621"/>
    </row>
    <row r="38" spans="2:130" s="155" customFormat="1" ht="15" customHeight="1" x14ac:dyDescent="0.2">
      <c r="B38" s="415" t="e">
        <f>SUM(#REF!,#REF!,#REF!)</f>
        <v>#REF!</v>
      </c>
      <c r="C38" s="202"/>
      <c r="D38" s="156" t="s">
        <v>12</v>
      </c>
      <c r="E38" s="567" t="str">
        <f>VLOOKUP(D38,'OR - GERAL'!D:MR,10,FALSE)</f>
        <v>Enrocamento</v>
      </c>
      <c r="F38" s="161">
        <f>VLOOKUP(D38,'OR - GERAL'!D:AH,28,FALSE)</f>
        <v>25219425.810000002</v>
      </c>
      <c r="G38" s="161">
        <f>(F38*$F$8)+(F38*$G$8)+F38</f>
        <v>26102105.713350002</v>
      </c>
      <c r="H38" s="991">
        <f>H39*$G$38</f>
        <v>0</v>
      </c>
      <c r="I38" s="991"/>
      <c r="J38" s="991"/>
      <c r="K38" s="992"/>
      <c r="L38" s="991">
        <f>L39*$G$38</f>
        <v>0</v>
      </c>
      <c r="M38" s="991"/>
      <c r="N38" s="991"/>
      <c r="O38" s="992"/>
      <c r="P38" s="991">
        <f>P39*$G$38</f>
        <v>0</v>
      </c>
      <c r="Q38" s="991"/>
      <c r="R38" s="991"/>
      <c r="S38" s="992"/>
      <c r="T38" s="991">
        <f>T39*$G$38</f>
        <v>0</v>
      </c>
      <c r="U38" s="991"/>
      <c r="V38" s="991"/>
      <c r="W38" s="992"/>
      <c r="X38" s="991">
        <f>X39*$G$38</f>
        <v>0</v>
      </c>
      <c r="Y38" s="991"/>
      <c r="Z38" s="991"/>
      <c r="AA38" s="992"/>
      <c r="AB38" s="991">
        <f>AB39*$G$38</f>
        <v>0</v>
      </c>
      <c r="AC38" s="991"/>
      <c r="AD38" s="991"/>
      <c r="AE38" s="992"/>
      <c r="AF38" s="991">
        <f>AF39*$G$38</f>
        <v>0</v>
      </c>
      <c r="AG38" s="991"/>
      <c r="AH38" s="991"/>
      <c r="AI38" s="992"/>
      <c r="AJ38" s="991">
        <f>AJ39*$G$38</f>
        <v>0</v>
      </c>
      <c r="AK38" s="991"/>
      <c r="AL38" s="991"/>
      <c r="AM38" s="992"/>
      <c r="AN38" s="991">
        <f>AN39*$G$38</f>
        <v>4350350.9522249997</v>
      </c>
      <c r="AO38" s="991"/>
      <c r="AP38" s="991"/>
      <c r="AQ38" s="992"/>
      <c r="AR38" s="991">
        <f>AR39*$G$38</f>
        <v>4350350.9522249997</v>
      </c>
      <c r="AS38" s="991"/>
      <c r="AT38" s="991"/>
      <c r="AU38" s="992"/>
      <c r="AV38" s="991">
        <f>AV39*$G$38</f>
        <v>4350350.9522249997</v>
      </c>
      <c r="AW38" s="991"/>
      <c r="AX38" s="991"/>
      <c r="AY38" s="992"/>
      <c r="AZ38" s="991">
        <f>AZ39*$G$38</f>
        <v>4350350.9522249997</v>
      </c>
      <c r="BA38" s="991"/>
      <c r="BB38" s="991"/>
      <c r="BC38" s="992"/>
      <c r="BD38" s="991">
        <f>BD39*$G$38</f>
        <v>4350350.9522249997</v>
      </c>
      <c r="BE38" s="991"/>
      <c r="BF38" s="991"/>
      <c r="BG38" s="992"/>
      <c r="BH38" s="991">
        <f>BH39*$G$38</f>
        <v>4350350.9522249997</v>
      </c>
      <c r="BI38" s="991"/>
      <c r="BJ38" s="991"/>
      <c r="BK38" s="992"/>
      <c r="BL38" s="991">
        <f>BL39*$G$38</f>
        <v>0</v>
      </c>
      <c r="BM38" s="991"/>
      <c r="BN38" s="991"/>
      <c r="BO38" s="992"/>
      <c r="BP38" s="991">
        <f>BP39*$G$38</f>
        <v>0</v>
      </c>
      <c r="BQ38" s="991"/>
      <c r="BR38" s="991"/>
      <c r="BS38" s="992"/>
      <c r="BT38" s="991">
        <f>BT39*$G$38</f>
        <v>0</v>
      </c>
      <c r="BU38" s="991"/>
      <c r="BV38" s="991"/>
      <c r="BW38" s="992"/>
      <c r="BX38" s="991">
        <f>BX39*$G$38</f>
        <v>0</v>
      </c>
      <c r="BY38" s="991"/>
      <c r="BZ38" s="991"/>
      <c r="CA38" s="992"/>
      <c r="CB38" s="991">
        <f>CB39*$G$38</f>
        <v>0</v>
      </c>
      <c r="CC38" s="991"/>
      <c r="CD38" s="991"/>
      <c r="CE38" s="992"/>
      <c r="CF38" s="991">
        <f>CF39*$G$38</f>
        <v>0</v>
      </c>
      <c r="CG38" s="991"/>
      <c r="CH38" s="991"/>
      <c r="CI38" s="992"/>
      <c r="CJ38" s="991">
        <f>CJ39*$G$38</f>
        <v>0</v>
      </c>
      <c r="CK38" s="991"/>
      <c r="CL38" s="991"/>
      <c r="CM38" s="992"/>
      <c r="CN38" s="991">
        <f>CN39*$G$38</f>
        <v>0</v>
      </c>
      <c r="CO38" s="991"/>
      <c r="CP38" s="991"/>
      <c r="CQ38" s="992"/>
      <c r="CR38" s="991">
        <f>CR39*$G$38</f>
        <v>0</v>
      </c>
      <c r="CS38" s="991"/>
      <c r="CT38" s="991"/>
      <c r="CU38" s="992"/>
      <c r="CV38" s="991">
        <f>CV39*$G$38</f>
        <v>0</v>
      </c>
      <c r="CW38" s="991"/>
      <c r="CX38" s="991"/>
      <c r="CY38" s="992"/>
      <c r="CZ38" s="991"/>
      <c r="DA38" s="991"/>
      <c r="DB38" s="991"/>
      <c r="DC38" s="992"/>
      <c r="DD38" s="991"/>
      <c r="DE38" s="991"/>
      <c r="DF38" s="991"/>
      <c r="DG38" s="992"/>
      <c r="DH38" s="991"/>
      <c r="DI38" s="991"/>
      <c r="DJ38" s="991"/>
      <c r="DK38" s="992"/>
      <c r="DL38" s="991"/>
      <c r="DM38" s="991"/>
      <c r="DN38" s="991"/>
      <c r="DO38" s="992"/>
      <c r="DP38" s="991"/>
      <c r="DQ38" s="991"/>
      <c r="DR38" s="991"/>
      <c r="DS38" s="992"/>
      <c r="DT38" s="991"/>
      <c r="DU38" s="991"/>
      <c r="DV38" s="991"/>
      <c r="DW38" s="992"/>
      <c r="DX38" s="622"/>
      <c r="DY38" s="433">
        <f>SUM(H38:DW38)</f>
        <v>26102105.713349998</v>
      </c>
      <c r="DZ38" s="157" t="b">
        <f>DY38=G38</f>
        <v>1</v>
      </c>
    </row>
    <row r="39" spans="2:130" s="155" customFormat="1" ht="15" customHeight="1" x14ac:dyDescent="0.2">
      <c r="B39" s="415"/>
      <c r="D39" s="158"/>
      <c r="E39" s="491"/>
      <c r="F39" s="162"/>
      <c r="G39" s="163"/>
      <c r="H39" s="1011"/>
      <c r="I39" s="1011"/>
      <c r="J39" s="1011"/>
      <c r="K39" s="1012"/>
      <c r="L39" s="1011"/>
      <c r="M39" s="1011"/>
      <c r="N39" s="1011"/>
      <c r="O39" s="1012"/>
      <c r="P39" s="1011"/>
      <c r="Q39" s="1011"/>
      <c r="R39" s="1011"/>
      <c r="S39" s="1012"/>
      <c r="T39" s="1011"/>
      <c r="U39" s="1011"/>
      <c r="V39" s="1011"/>
      <c r="W39" s="1012"/>
      <c r="X39" s="1014"/>
      <c r="Y39" s="1014"/>
      <c r="Z39" s="1014"/>
      <c r="AA39" s="1015"/>
      <c r="AB39" s="1014"/>
      <c r="AC39" s="1014"/>
      <c r="AD39" s="1014"/>
      <c r="AE39" s="1015"/>
      <c r="AF39" s="1014"/>
      <c r="AG39" s="1014"/>
      <c r="AH39" s="1014"/>
      <c r="AI39" s="1015"/>
      <c r="AJ39" s="1014"/>
      <c r="AK39" s="1014"/>
      <c r="AL39" s="1014"/>
      <c r="AM39" s="1015"/>
      <c r="AN39" s="1014">
        <f t="shared" ref="AN39" si="163">1/6</f>
        <v>0.16666666666666666</v>
      </c>
      <c r="AO39" s="1014"/>
      <c r="AP39" s="1014"/>
      <c r="AQ39" s="1015"/>
      <c r="AR39" s="1014">
        <f t="shared" ref="AR39" si="164">1/6</f>
        <v>0.16666666666666666</v>
      </c>
      <c r="AS39" s="1014"/>
      <c r="AT39" s="1014"/>
      <c r="AU39" s="1015"/>
      <c r="AV39" s="1014">
        <f t="shared" ref="AV39" si="165">1/6</f>
        <v>0.16666666666666666</v>
      </c>
      <c r="AW39" s="1014"/>
      <c r="AX39" s="1014"/>
      <c r="AY39" s="1015"/>
      <c r="AZ39" s="1014">
        <f t="shared" ref="AZ39" si="166">1/6</f>
        <v>0.16666666666666666</v>
      </c>
      <c r="BA39" s="1014"/>
      <c r="BB39" s="1014"/>
      <c r="BC39" s="1015"/>
      <c r="BD39" s="1014">
        <f t="shared" ref="BD39" si="167">1/6</f>
        <v>0.16666666666666666</v>
      </c>
      <c r="BE39" s="1014"/>
      <c r="BF39" s="1014"/>
      <c r="BG39" s="1015"/>
      <c r="BH39" s="1014">
        <f>1/6</f>
        <v>0.16666666666666666</v>
      </c>
      <c r="BI39" s="1014"/>
      <c r="BJ39" s="1014"/>
      <c r="BK39" s="1015"/>
      <c r="BL39" s="1014"/>
      <c r="BM39" s="1014"/>
      <c r="BN39" s="1014"/>
      <c r="BO39" s="1015"/>
      <c r="BP39" s="1014"/>
      <c r="BQ39" s="1014"/>
      <c r="BR39" s="1014"/>
      <c r="BS39" s="1015"/>
      <c r="BT39" s="1014"/>
      <c r="BU39" s="1014"/>
      <c r="BV39" s="1014"/>
      <c r="BW39" s="1015"/>
      <c r="BX39" s="1011"/>
      <c r="BY39" s="1011"/>
      <c r="BZ39" s="1011"/>
      <c r="CA39" s="1012"/>
      <c r="CB39" s="1011"/>
      <c r="CC39" s="1011"/>
      <c r="CD39" s="1011"/>
      <c r="CE39" s="1012"/>
      <c r="CF39" s="1011"/>
      <c r="CG39" s="1011"/>
      <c r="CH39" s="1011"/>
      <c r="CI39" s="1012"/>
      <c r="CJ39" s="1011"/>
      <c r="CK39" s="1011"/>
      <c r="CL39" s="1011"/>
      <c r="CM39" s="1012"/>
      <c r="CN39" s="1011"/>
      <c r="CO39" s="1011"/>
      <c r="CP39" s="1011"/>
      <c r="CQ39" s="1013"/>
      <c r="CR39" s="1011"/>
      <c r="CS39" s="1011"/>
      <c r="CT39" s="1011"/>
      <c r="CU39" s="1013"/>
      <c r="CV39" s="1011"/>
      <c r="CW39" s="1011"/>
      <c r="CX39" s="1011"/>
      <c r="CY39" s="1013"/>
      <c r="CZ39" s="1011"/>
      <c r="DA39" s="1011"/>
      <c r="DB39" s="1011"/>
      <c r="DC39" s="1013"/>
      <c r="DD39" s="1011"/>
      <c r="DE39" s="1011"/>
      <c r="DF39" s="1011"/>
      <c r="DG39" s="1013"/>
      <c r="DH39" s="1011"/>
      <c r="DI39" s="1011"/>
      <c r="DJ39" s="1011"/>
      <c r="DK39" s="1013"/>
      <c r="DL39" s="1011"/>
      <c r="DM39" s="1011"/>
      <c r="DN39" s="1011"/>
      <c r="DO39" s="1013"/>
      <c r="DP39" s="1011"/>
      <c r="DQ39" s="1011"/>
      <c r="DR39" s="1011"/>
      <c r="DS39" s="1013"/>
      <c r="DT39" s="1011"/>
      <c r="DU39" s="1011"/>
      <c r="DV39" s="1011"/>
      <c r="DW39" s="1013"/>
      <c r="DX39" s="621"/>
    </row>
    <row r="40" spans="2:130" s="655" customFormat="1" ht="29.25" customHeight="1" x14ac:dyDescent="0.2">
      <c r="B40" s="656"/>
      <c r="C40" s="655">
        <v>0.18</v>
      </c>
      <c r="D40" s="156" t="s">
        <v>20</v>
      </c>
      <c r="E40" s="650" t="str">
        <f>VLOOKUP(D40,'OR - GERAL'!D:MR,10,FALSE)</f>
        <v>DRENAGEM</v>
      </c>
      <c r="F40" s="657"/>
      <c r="G40" s="657"/>
      <c r="H40" s="652"/>
      <c r="I40" s="653"/>
      <c r="J40" s="653"/>
      <c r="K40" s="653"/>
      <c r="L40" s="653"/>
      <c r="M40" s="653"/>
      <c r="N40" s="653"/>
      <c r="O40" s="653"/>
      <c r="P40" s="653"/>
      <c r="Q40" s="653"/>
      <c r="R40" s="653"/>
      <c r="S40" s="653"/>
      <c r="T40" s="653"/>
      <c r="U40" s="653"/>
      <c r="V40" s="653"/>
      <c r="W40" s="653"/>
      <c r="X40" s="653"/>
      <c r="Y40" s="653"/>
      <c r="Z40" s="653"/>
      <c r="AA40" s="653"/>
      <c r="AB40" s="653"/>
      <c r="AC40" s="653"/>
      <c r="AD40" s="653"/>
      <c r="AE40" s="653"/>
      <c r="AF40" s="653"/>
      <c r="AG40" s="653"/>
      <c r="AH40" s="653"/>
      <c r="AI40" s="653"/>
      <c r="AJ40" s="653"/>
      <c r="AK40" s="653"/>
      <c r="AL40" s="653"/>
      <c r="AM40" s="654"/>
      <c r="AN40" s="653"/>
      <c r="AO40" s="653"/>
      <c r="AP40" s="653"/>
      <c r="AQ40" s="653"/>
      <c r="AR40" s="653"/>
      <c r="AS40" s="653"/>
      <c r="AT40" s="653"/>
      <c r="AU40" s="653"/>
      <c r="AV40" s="653"/>
      <c r="AW40" s="653"/>
      <c r="AX40" s="653"/>
      <c r="AY40" s="654"/>
      <c r="AZ40" s="653"/>
      <c r="BA40" s="653"/>
      <c r="BB40" s="653"/>
      <c r="BC40" s="653"/>
      <c r="BD40" s="653"/>
      <c r="BE40" s="653"/>
      <c r="BF40" s="653"/>
      <c r="BG40" s="653"/>
      <c r="BH40" s="653"/>
      <c r="BI40" s="653"/>
      <c r="BJ40" s="653"/>
      <c r="BK40" s="653"/>
      <c r="BL40" s="653"/>
      <c r="BM40" s="653"/>
      <c r="BN40" s="653"/>
      <c r="BO40" s="654"/>
      <c r="BP40" s="653"/>
      <c r="BQ40" s="653"/>
      <c r="BR40" s="653"/>
      <c r="BS40" s="653"/>
      <c r="BT40" s="653"/>
      <c r="BU40" s="653"/>
      <c r="BV40" s="653"/>
      <c r="BW40" s="653"/>
      <c r="BX40" s="653"/>
      <c r="BY40" s="653"/>
      <c r="BZ40" s="653"/>
      <c r="CA40" s="653"/>
      <c r="CB40" s="653"/>
      <c r="CC40" s="653"/>
      <c r="CD40" s="653"/>
      <c r="CE40" s="653"/>
      <c r="CF40" s="653"/>
      <c r="CG40" s="653"/>
      <c r="CH40" s="653"/>
      <c r="CI40" s="653"/>
      <c r="CJ40" s="653"/>
      <c r="CK40" s="653"/>
      <c r="CL40" s="653"/>
      <c r="CM40" s="653"/>
      <c r="CN40" s="653"/>
      <c r="CO40" s="653"/>
      <c r="CP40" s="653"/>
      <c r="CQ40" s="653"/>
      <c r="CR40" s="653"/>
      <c r="CS40" s="653"/>
      <c r="CT40" s="653"/>
      <c r="CU40" s="653"/>
      <c r="CV40" s="653"/>
      <c r="CW40" s="653"/>
      <c r="CX40" s="653"/>
      <c r="CY40" s="653"/>
      <c r="CZ40" s="653"/>
      <c r="DA40" s="653"/>
      <c r="DB40" s="653"/>
      <c r="DC40" s="653"/>
      <c r="DD40" s="653"/>
      <c r="DE40" s="653"/>
      <c r="DF40" s="653"/>
      <c r="DG40" s="653"/>
      <c r="DH40" s="653"/>
      <c r="DI40" s="653"/>
      <c r="DJ40" s="653"/>
      <c r="DK40" s="653"/>
      <c r="DL40" s="653"/>
      <c r="DM40" s="653"/>
      <c r="DN40" s="653"/>
      <c r="DO40" s="653"/>
      <c r="DP40" s="653"/>
      <c r="DQ40" s="653"/>
      <c r="DR40" s="653"/>
      <c r="DS40" s="653"/>
      <c r="DT40" s="653"/>
      <c r="DU40" s="653"/>
      <c r="DV40" s="653"/>
      <c r="DW40" s="654"/>
      <c r="DX40" s="658"/>
    </row>
    <row r="41" spans="2:130" s="166" customFormat="1" ht="12.75" customHeight="1" x14ac:dyDescent="0.2">
      <c r="B41" s="417"/>
      <c r="D41" s="158"/>
      <c r="E41" s="998" t="str">
        <f>VLOOKUP(D42,'OR - GERAL'!D:MR,10,FALSE)</f>
        <v>Drenagem</v>
      </c>
      <c r="F41" s="159"/>
      <c r="G41" s="160"/>
      <c r="H41" s="186"/>
      <c r="I41" s="187"/>
      <c r="J41" s="187"/>
      <c r="K41" s="188"/>
      <c r="L41" s="186"/>
      <c r="M41" s="187"/>
      <c r="N41" s="187"/>
      <c r="O41" s="188"/>
      <c r="P41" s="186"/>
      <c r="Q41" s="187"/>
      <c r="R41" s="187"/>
      <c r="S41" s="188"/>
      <c r="T41" s="186"/>
      <c r="U41" s="187"/>
      <c r="V41" s="187"/>
      <c r="W41" s="188"/>
      <c r="X41" s="186"/>
      <c r="Y41" s="187"/>
      <c r="Z41" s="187"/>
      <c r="AA41" s="188"/>
      <c r="AB41" s="186"/>
      <c r="AC41" s="187"/>
      <c r="AD41" s="187"/>
      <c r="AE41" s="188"/>
      <c r="AF41" s="186"/>
      <c r="AG41" s="187"/>
      <c r="AH41" s="187"/>
      <c r="AI41" s="188"/>
      <c r="AJ41" s="186"/>
      <c r="AK41" s="187"/>
      <c r="AL41" s="187"/>
      <c r="AM41" s="189"/>
      <c r="AN41" s="186"/>
      <c r="AO41" s="187"/>
      <c r="AP41" s="187"/>
      <c r="AQ41" s="188"/>
      <c r="AR41" s="186"/>
      <c r="AS41" s="187"/>
      <c r="AT41" s="187"/>
      <c r="AU41" s="188"/>
      <c r="AV41" s="186"/>
      <c r="AW41" s="187"/>
      <c r="AX41" s="187"/>
      <c r="AY41" s="188"/>
      <c r="AZ41" s="186"/>
      <c r="BA41" s="187"/>
      <c r="BB41" s="187"/>
      <c r="BC41" s="189"/>
      <c r="BD41" s="186"/>
      <c r="BE41" s="187"/>
      <c r="BF41" s="187"/>
      <c r="BG41" s="188"/>
      <c r="BH41" s="664"/>
      <c r="BI41" s="665"/>
      <c r="BJ41" s="665"/>
      <c r="BK41" s="666"/>
      <c r="BL41" s="664"/>
      <c r="BM41" s="665"/>
      <c r="BN41" s="665"/>
      <c r="BO41" s="666"/>
      <c r="BP41" s="186"/>
      <c r="BQ41" s="187"/>
      <c r="BR41" s="187"/>
      <c r="BS41" s="188"/>
      <c r="BT41" s="186"/>
      <c r="BU41" s="187"/>
      <c r="BV41" s="187"/>
      <c r="BW41" s="188"/>
      <c r="BX41" s="186"/>
      <c r="BY41" s="187"/>
      <c r="BZ41" s="187"/>
      <c r="CA41" s="188"/>
      <c r="CB41" s="186"/>
      <c r="CC41" s="187"/>
      <c r="CD41" s="187"/>
      <c r="CE41" s="188"/>
      <c r="CF41" s="186"/>
      <c r="CG41" s="187"/>
      <c r="CH41" s="187"/>
      <c r="CI41" s="188"/>
      <c r="CJ41" s="186"/>
      <c r="CK41" s="187"/>
      <c r="CL41" s="187"/>
      <c r="CM41" s="188"/>
      <c r="CN41" s="186"/>
      <c r="CO41" s="187"/>
      <c r="CP41" s="187"/>
      <c r="CQ41" s="189"/>
      <c r="CR41" s="186"/>
      <c r="CS41" s="187"/>
      <c r="CT41" s="187"/>
      <c r="CU41" s="189"/>
      <c r="CV41" s="186"/>
      <c r="CW41" s="187"/>
      <c r="CX41" s="187"/>
      <c r="CY41" s="189"/>
      <c r="CZ41" s="186"/>
      <c r="DA41" s="187"/>
      <c r="DB41" s="187"/>
      <c r="DC41" s="189"/>
      <c r="DD41" s="186"/>
      <c r="DE41" s="187"/>
      <c r="DF41" s="187"/>
      <c r="DG41" s="189"/>
      <c r="DH41" s="186"/>
      <c r="DI41" s="187"/>
      <c r="DJ41" s="187"/>
      <c r="DK41" s="189"/>
      <c r="DL41" s="186"/>
      <c r="DM41" s="187"/>
      <c r="DN41" s="187"/>
      <c r="DO41" s="189"/>
      <c r="DP41" s="186"/>
      <c r="DQ41" s="187"/>
      <c r="DR41" s="187"/>
      <c r="DS41" s="189"/>
      <c r="DT41" s="186"/>
      <c r="DU41" s="187"/>
      <c r="DV41" s="187"/>
      <c r="DW41" s="189"/>
      <c r="DX41" s="621"/>
      <c r="DY41" s="433"/>
      <c r="DZ41" s="157"/>
    </row>
    <row r="42" spans="2:130" s="155" customFormat="1" ht="15" customHeight="1" x14ac:dyDescent="0.2">
      <c r="B42" s="415" t="e">
        <f>#REF!</f>
        <v>#REF!</v>
      </c>
      <c r="D42" s="156" t="s">
        <v>13</v>
      </c>
      <c r="E42" s="999"/>
      <c r="F42" s="161">
        <f>VLOOKUP(D42,'OR - GERAL'!D:AH,28,FALSE)</f>
        <v>331454.45</v>
      </c>
      <c r="G42" s="161">
        <f>(F42*$F$8)+(F42*$G$8)+F42</f>
        <v>343055.35574999999</v>
      </c>
      <c r="H42" s="991">
        <f>H43*$G$42</f>
        <v>0</v>
      </c>
      <c r="I42" s="991"/>
      <c r="J42" s="991"/>
      <c r="K42" s="992"/>
      <c r="L42" s="991">
        <f>L43*$G$42</f>
        <v>0</v>
      </c>
      <c r="M42" s="991"/>
      <c r="N42" s="991"/>
      <c r="O42" s="992"/>
      <c r="P42" s="991">
        <f>P43*$G$42</f>
        <v>0</v>
      </c>
      <c r="Q42" s="991"/>
      <c r="R42" s="991"/>
      <c r="S42" s="992"/>
      <c r="T42" s="991">
        <f>T43*$G$42</f>
        <v>0</v>
      </c>
      <c r="U42" s="991"/>
      <c r="V42" s="991"/>
      <c r="W42" s="992"/>
      <c r="X42" s="991">
        <f>X43*$G$42</f>
        <v>0</v>
      </c>
      <c r="Y42" s="991"/>
      <c r="Z42" s="991"/>
      <c r="AA42" s="992"/>
      <c r="AB42" s="991">
        <f>AB43*$G$42</f>
        <v>0</v>
      </c>
      <c r="AC42" s="991"/>
      <c r="AD42" s="991"/>
      <c r="AE42" s="992"/>
      <c r="AF42" s="991">
        <f>AF43*$G$42</f>
        <v>0</v>
      </c>
      <c r="AG42" s="991"/>
      <c r="AH42" s="991"/>
      <c r="AI42" s="992"/>
      <c r="AJ42" s="991">
        <f>AJ43*$G$42</f>
        <v>0</v>
      </c>
      <c r="AK42" s="991"/>
      <c r="AL42" s="991"/>
      <c r="AM42" s="992"/>
      <c r="AN42" s="991">
        <f>AN43*$G$42</f>
        <v>0</v>
      </c>
      <c r="AO42" s="991"/>
      <c r="AP42" s="991"/>
      <c r="AQ42" s="992"/>
      <c r="AR42" s="991">
        <f>AR43*$G$42</f>
        <v>0</v>
      </c>
      <c r="AS42" s="991"/>
      <c r="AT42" s="991"/>
      <c r="AU42" s="992"/>
      <c r="AV42" s="991">
        <f>AV43*$G$42</f>
        <v>0</v>
      </c>
      <c r="AW42" s="991"/>
      <c r="AX42" s="991"/>
      <c r="AY42" s="992"/>
      <c r="AZ42" s="991">
        <f>AZ43*$G$42</f>
        <v>0</v>
      </c>
      <c r="BA42" s="991"/>
      <c r="BB42" s="991"/>
      <c r="BC42" s="992"/>
      <c r="BD42" s="991">
        <f>BD43*$G$42</f>
        <v>0</v>
      </c>
      <c r="BE42" s="991"/>
      <c r="BF42" s="991"/>
      <c r="BG42" s="992"/>
      <c r="BH42" s="991">
        <f>BH43*$G$42</f>
        <v>171527.67787499999</v>
      </c>
      <c r="BI42" s="991"/>
      <c r="BJ42" s="991"/>
      <c r="BK42" s="992"/>
      <c r="BL42" s="991">
        <f>BL43*$G$42</f>
        <v>171527.67787499999</v>
      </c>
      <c r="BM42" s="991"/>
      <c r="BN42" s="991"/>
      <c r="BO42" s="992"/>
      <c r="BP42" s="991">
        <f>BP43*$G$42</f>
        <v>0</v>
      </c>
      <c r="BQ42" s="991"/>
      <c r="BR42" s="991"/>
      <c r="BS42" s="992"/>
      <c r="BT42" s="991">
        <f>BT43*$G$42</f>
        <v>0</v>
      </c>
      <c r="BU42" s="991"/>
      <c r="BV42" s="991"/>
      <c r="BW42" s="992"/>
      <c r="BX42" s="991">
        <f>BX43*$G$42</f>
        <v>0</v>
      </c>
      <c r="BY42" s="991"/>
      <c r="BZ42" s="991"/>
      <c r="CA42" s="992"/>
      <c r="CB42" s="991">
        <f>CB43*$G$42</f>
        <v>0</v>
      </c>
      <c r="CC42" s="991"/>
      <c r="CD42" s="991"/>
      <c r="CE42" s="992"/>
      <c r="CF42" s="991">
        <f>CF43*$G$42</f>
        <v>0</v>
      </c>
      <c r="CG42" s="991"/>
      <c r="CH42" s="991"/>
      <c r="CI42" s="992"/>
      <c r="CJ42" s="991">
        <f>CJ43*$G$42</f>
        <v>0</v>
      </c>
      <c r="CK42" s="991"/>
      <c r="CL42" s="991"/>
      <c r="CM42" s="992"/>
      <c r="CN42" s="991">
        <f>CN43*$G$42</f>
        <v>0</v>
      </c>
      <c r="CO42" s="991"/>
      <c r="CP42" s="991"/>
      <c r="CQ42" s="992"/>
      <c r="CR42" s="991">
        <f>CR43*$G$42</f>
        <v>0</v>
      </c>
      <c r="CS42" s="991"/>
      <c r="CT42" s="991"/>
      <c r="CU42" s="992"/>
      <c r="CV42" s="991">
        <f>CV43*$G$42</f>
        <v>0</v>
      </c>
      <c r="CW42" s="991"/>
      <c r="CX42" s="991"/>
      <c r="CY42" s="992"/>
      <c r="CZ42" s="991"/>
      <c r="DA42" s="991"/>
      <c r="DB42" s="991"/>
      <c r="DC42" s="992"/>
      <c r="DD42" s="991"/>
      <c r="DE42" s="991"/>
      <c r="DF42" s="991"/>
      <c r="DG42" s="992"/>
      <c r="DH42" s="991"/>
      <c r="DI42" s="991"/>
      <c r="DJ42" s="991"/>
      <c r="DK42" s="992"/>
      <c r="DL42" s="991"/>
      <c r="DM42" s="991"/>
      <c r="DN42" s="991"/>
      <c r="DO42" s="992"/>
      <c r="DP42" s="991"/>
      <c r="DQ42" s="991"/>
      <c r="DR42" s="991"/>
      <c r="DS42" s="992"/>
      <c r="DT42" s="991"/>
      <c r="DU42" s="991"/>
      <c r="DV42" s="991"/>
      <c r="DW42" s="992"/>
      <c r="DX42" s="622"/>
      <c r="DY42" s="433">
        <f>SUM(H42:DW42)</f>
        <v>343055.35574999999</v>
      </c>
      <c r="DZ42" s="157" t="b">
        <f>DY42=G42</f>
        <v>1</v>
      </c>
    </row>
    <row r="43" spans="2:130" s="155" customFormat="1" ht="15" customHeight="1" x14ac:dyDescent="0.2">
      <c r="B43" s="415"/>
      <c r="D43" s="158"/>
      <c r="E43" s="1016"/>
      <c r="F43" s="162"/>
      <c r="G43" s="163"/>
      <c r="H43" s="1011"/>
      <c r="I43" s="1011"/>
      <c r="J43" s="1011"/>
      <c r="K43" s="1012"/>
      <c r="L43" s="1011"/>
      <c r="M43" s="1011"/>
      <c r="N43" s="1011"/>
      <c r="O43" s="1012"/>
      <c r="P43" s="1011"/>
      <c r="Q43" s="1011"/>
      <c r="R43" s="1011"/>
      <c r="S43" s="1012"/>
      <c r="T43" s="1011"/>
      <c r="U43" s="1011"/>
      <c r="V43" s="1011"/>
      <c r="W43" s="1012"/>
      <c r="X43" s="1011"/>
      <c r="Y43" s="1011"/>
      <c r="Z43" s="1011"/>
      <c r="AA43" s="1012"/>
      <c r="AB43" s="1011"/>
      <c r="AC43" s="1011"/>
      <c r="AD43" s="1011"/>
      <c r="AE43" s="1012"/>
      <c r="AF43" s="1011"/>
      <c r="AG43" s="1011"/>
      <c r="AH43" s="1011"/>
      <c r="AI43" s="1012"/>
      <c r="AJ43" s="1014"/>
      <c r="AK43" s="1014"/>
      <c r="AL43" s="1014"/>
      <c r="AM43" s="1015"/>
      <c r="AN43" s="1014"/>
      <c r="AO43" s="1014"/>
      <c r="AP43" s="1014"/>
      <c r="AQ43" s="1015"/>
      <c r="AR43" s="1011"/>
      <c r="AS43" s="1011"/>
      <c r="AT43" s="1011"/>
      <c r="AU43" s="1012"/>
      <c r="AV43" s="1011"/>
      <c r="AW43" s="1011"/>
      <c r="AX43" s="1011"/>
      <c r="AY43" s="1013"/>
      <c r="AZ43" s="1014"/>
      <c r="BA43" s="1014"/>
      <c r="BB43" s="1014"/>
      <c r="BC43" s="1015"/>
      <c r="BD43" s="1014"/>
      <c r="BE43" s="1014"/>
      <c r="BF43" s="1014"/>
      <c r="BG43" s="1015"/>
      <c r="BH43" s="1014">
        <v>0.5</v>
      </c>
      <c r="BI43" s="1014"/>
      <c r="BJ43" s="1014"/>
      <c r="BK43" s="1015"/>
      <c r="BL43" s="1014">
        <v>0.5</v>
      </c>
      <c r="BM43" s="1014"/>
      <c r="BN43" s="1014"/>
      <c r="BO43" s="1015"/>
      <c r="BP43" s="1014"/>
      <c r="BQ43" s="1014"/>
      <c r="BR43" s="1014"/>
      <c r="BS43" s="1015"/>
      <c r="BT43" s="1014"/>
      <c r="BU43" s="1014"/>
      <c r="BV43" s="1014"/>
      <c r="BW43" s="1015"/>
      <c r="BX43" s="1014"/>
      <c r="BY43" s="1014"/>
      <c r="BZ43" s="1014"/>
      <c r="CA43" s="1015"/>
      <c r="CB43" s="1014"/>
      <c r="CC43" s="1014"/>
      <c r="CD43" s="1014"/>
      <c r="CE43" s="1015"/>
      <c r="CF43" s="1014"/>
      <c r="CG43" s="1014"/>
      <c r="CH43" s="1014"/>
      <c r="CI43" s="1015"/>
      <c r="CJ43" s="1014"/>
      <c r="CK43" s="1014"/>
      <c r="CL43" s="1014"/>
      <c r="CM43" s="1015"/>
      <c r="CN43" s="1014"/>
      <c r="CO43" s="1014"/>
      <c r="CP43" s="1014"/>
      <c r="CQ43" s="1015"/>
      <c r="CR43" s="1014"/>
      <c r="CS43" s="1014"/>
      <c r="CT43" s="1014"/>
      <c r="CU43" s="1015"/>
      <c r="CV43" s="1014"/>
      <c r="CW43" s="1014"/>
      <c r="CX43" s="1014"/>
      <c r="CY43" s="1015"/>
      <c r="CZ43" s="1011"/>
      <c r="DA43" s="1011"/>
      <c r="DB43" s="1011"/>
      <c r="DC43" s="1013"/>
      <c r="DD43" s="1011"/>
      <c r="DE43" s="1011"/>
      <c r="DF43" s="1011"/>
      <c r="DG43" s="1013"/>
      <c r="DH43" s="1011"/>
      <c r="DI43" s="1011"/>
      <c r="DJ43" s="1011"/>
      <c r="DK43" s="1013"/>
      <c r="DL43" s="1011"/>
      <c r="DM43" s="1011"/>
      <c r="DN43" s="1011"/>
      <c r="DO43" s="1013"/>
      <c r="DP43" s="1011"/>
      <c r="DQ43" s="1011"/>
      <c r="DR43" s="1011"/>
      <c r="DS43" s="1013"/>
      <c r="DT43" s="1011"/>
      <c r="DU43" s="1011"/>
      <c r="DV43" s="1011"/>
      <c r="DW43" s="1013"/>
      <c r="DX43" s="621"/>
    </row>
    <row r="44" spans="2:130" s="655" customFormat="1" ht="29.25" customHeight="1" x14ac:dyDescent="0.2">
      <c r="B44" s="656"/>
      <c r="C44" s="655">
        <v>0.18</v>
      </c>
      <c r="D44" s="156" t="s">
        <v>21</v>
      </c>
      <c r="E44" s="650" t="str">
        <f>VLOOKUP(D44,'OR - GERAL'!D:MR,10,FALSE)</f>
        <v>PISOS / PAVIMENTAÇÕES</v>
      </c>
      <c r="F44" s="657"/>
      <c r="G44" s="657"/>
      <c r="H44" s="652"/>
      <c r="I44" s="653"/>
      <c r="J44" s="653"/>
      <c r="K44" s="653"/>
      <c r="L44" s="653"/>
      <c r="M44" s="653"/>
      <c r="N44" s="653"/>
      <c r="O44" s="653"/>
      <c r="P44" s="653"/>
      <c r="Q44" s="653"/>
      <c r="R44" s="653"/>
      <c r="S44" s="653"/>
      <c r="T44" s="653"/>
      <c r="U44" s="653"/>
      <c r="V44" s="653"/>
      <c r="W44" s="653"/>
      <c r="X44" s="653"/>
      <c r="Y44" s="653"/>
      <c r="Z44" s="653"/>
      <c r="AA44" s="653"/>
      <c r="AB44" s="653"/>
      <c r="AC44" s="653"/>
      <c r="AD44" s="653"/>
      <c r="AE44" s="653"/>
      <c r="AF44" s="653"/>
      <c r="AG44" s="653"/>
      <c r="AH44" s="653"/>
      <c r="AI44" s="653"/>
      <c r="AJ44" s="653"/>
      <c r="AK44" s="653"/>
      <c r="AL44" s="653"/>
      <c r="AM44" s="654"/>
      <c r="AN44" s="653"/>
      <c r="AO44" s="653"/>
      <c r="AP44" s="653"/>
      <c r="AQ44" s="653"/>
      <c r="AR44" s="653"/>
      <c r="AS44" s="653"/>
      <c r="AT44" s="653"/>
      <c r="AU44" s="653"/>
      <c r="AV44" s="653"/>
      <c r="AW44" s="653"/>
      <c r="AX44" s="653"/>
      <c r="AY44" s="654"/>
      <c r="AZ44" s="653"/>
      <c r="BA44" s="653"/>
      <c r="BB44" s="653"/>
      <c r="BC44" s="653"/>
      <c r="BD44" s="653"/>
      <c r="BE44" s="653"/>
      <c r="BF44" s="653"/>
      <c r="BG44" s="653"/>
      <c r="BH44" s="653"/>
      <c r="BI44" s="653"/>
      <c r="BJ44" s="653"/>
      <c r="BK44" s="653"/>
      <c r="BL44" s="653"/>
      <c r="BM44" s="653"/>
      <c r="BN44" s="653"/>
      <c r="BO44" s="654"/>
      <c r="BP44" s="653"/>
      <c r="BQ44" s="653"/>
      <c r="BR44" s="653"/>
      <c r="BS44" s="653"/>
      <c r="BT44" s="653"/>
      <c r="BU44" s="653"/>
      <c r="BV44" s="653"/>
      <c r="BW44" s="653"/>
      <c r="BX44" s="653"/>
      <c r="BY44" s="653"/>
      <c r="BZ44" s="653"/>
      <c r="CA44" s="653"/>
      <c r="CB44" s="653"/>
      <c r="CC44" s="653"/>
      <c r="CD44" s="653"/>
      <c r="CE44" s="653"/>
      <c r="CF44" s="653"/>
      <c r="CG44" s="653"/>
      <c r="CH44" s="653"/>
      <c r="CI44" s="653"/>
      <c r="CJ44" s="653"/>
      <c r="CK44" s="653"/>
      <c r="CL44" s="653"/>
      <c r="CM44" s="653"/>
      <c r="CN44" s="653"/>
      <c r="CO44" s="653"/>
      <c r="CP44" s="653"/>
      <c r="CQ44" s="653"/>
      <c r="CR44" s="653"/>
      <c r="CS44" s="653"/>
      <c r="CT44" s="653"/>
      <c r="CU44" s="653"/>
      <c r="CV44" s="653"/>
      <c r="CW44" s="653"/>
      <c r="CX44" s="653"/>
      <c r="CY44" s="653"/>
      <c r="CZ44" s="653"/>
      <c r="DA44" s="653"/>
      <c r="DB44" s="653"/>
      <c r="DC44" s="653"/>
      <c r="DD44" s="653"/>
      <c r="DE44" s="653"/>
      <c r="DF44" s="653"/>
      <c r="DG44" s="653"/>
      <c r="DH44" s="653"/>
      <c r="DI44" s="653"/>
      <c r="DJ44" s="653"/>
      <c r="DK44" s="653"/>
      <c r="DL44" s="653"/>
      <c r="DM44" s="653"/>
      <c r="DN44" s="653"/>
      <c r="DO44" s="653"/>
      <c r="DP44" s="653"/>
      <c r="DQ44" s="653"/>
      <c r="DR44" s="653"/>
      <c r="DS44" s="653"/>
      <c r="DT44" s="653"/>
      <c r="DU44" s="653"/>
      <c r="DV44" s="653"/>
      <c r="DW44" s="654"/>
      <c r="DX44" s="658"/>
    </row>
    <row r="45" spans="2:130" s="166" customFormat="1" ht="12.75" customHeight="1" x14ac:dyDescent="0.2">
      <c r="B45" s="415"/>
      <c r="D45" s="158"/>
      <c r="E45" s="998" t="str">
        <f>VLOOKUP(D46,'OR - GERAL'!D:MR,10,FALSE)</f>
        <v>Pavimentação - Viário</v>
      </c>
      <c r="F45" s="159"/>
      <c r="G45" s="160"/>
      <c r="H45" s="186"/>
      <c r="I45" s="187"/>
      <c r="J45" s="187"/>
      <c r="K45" s="188"/>
      <c r="L45" s="186"/>
      <c r="M45" s="187"/>
      <c r="N45" s="187"/>
      <c r="O45" s="188"/>
      <c r="P45" s="186"/>
      <c r="Q45" s="187"/>
      <c r="R45" s="187"/>
      <c r="S45" s="188"/>
      <c r="T45" s="186"/>
      <c r="U45" s="187"/>
      <c r="V45" s="187"/>
      <c r="W45" s="188"/>
      <c r="X45" s="186"/>
      <c r="Y45" s="187"/>
      <c r="Z45" s="187"/>
      <c r="AA45" s="188"/>
      <c r="AB45" s="186"/>
      <c r="AC45" s="187"/>
      <c r="AD45" s="187"/>
      <c r="AE45" s="188"/>
      <c r="AF45" s="186"/>
      <c r="AG45" s="187"/>
      <c r="AH45" s="187"/>
      <c r="AI45" s="188"/>
      <c r="AJ45" s="186"/>
      <c r="AK45" s="187"/>
      <c r="AL45" s="187"/>
      <c r="AM45" s="188"/>
      <c r="AN45" s="186"/>
      <c r="AO45" s="187"/>
      <c r="AP45" s="187"/>
      <c r="AQ45" s="188"/>
      <c r="AR45" s="186"/>
      <c r="AS45" s="187"/>
      <c r="AT45" s="187"/>
      <c r="AU45" s="188"/>
      <c r="AV45" s="186"/>
      <c r="AW45" s="187"/>
      <c r="AX45" s="187"/>
      <c r="AY45" s="188"/>
      <c r="AZ45" s="186"/>
      <c r="BA45" s="187"/>
      <c r="BB45" s="187"/>
      <c r="BC45" s="188"/>
      <c r="BD45" s="186"/>
      <c r="BE45" s="187"/>
      <c r="BF45" s="187"/>
      <c r="BG45" s="188"/>
      <c r="BH45" s="186"/>
      <c r="BI45" s="187"/>
      <c r="BJ45" s="187"/>
      <c r="BK45" s="188"/>
      <c r="BL45" s="186"/>
      <c r="BM45" s="187"/>
      <c r="BN45" s="187"/>
      <c r="BO45" s="189"/>
      <c r="BP45" s="664"/>
      <c r="BQ45" s="665"/>
      <c r="BR45" s="665"/>
      <c r="BS45" s="666"/>
      <c r="BT45" s="664"/>
      <c r="BU45" s="665"/>
      <c r="BV45" s="665"/>
      <c r="BW45" s="666"/>
      <c r="BX45" s="664"/>
      <c r="BY45" s="665"/>
      <c r="BZ45" s="665"/>
      <c r="CA45" s="666"/>
      <c r="CB45" s="664"/>
      <c r="CC45" s="665"/>
      <c r="CD45" s="665"/>
      <c r="CE45" s="666"/>
      <c r="CF45" s="186"/>
      <c r="CG45" s="187"/>
      <c r="CH45" s="187"/>
      <c r="CI45" s="188"/>
      <c r="CJ45" s="186"/>
      <c r="CK45" s="187"/>
      <c r="CL45" s="187"/>
      <c r="CM45" s="188"/>
      <c r="CN45" s="186"/>
      <c r="CO45" s="187"/>
      <c r="CP45" s="187"/>
      <c r="CQ45" s="188"/>
      <c r="CR45" s="186"/>
      <c r="CS45" s="187"/>
      <c r="CT45" s="187"/>
      <c r="CU45" s="188"/>
      <c r="CV45" s="186"/>
      <c r="CW45" s="187"/>
      <c r="CX45" s="187"/>
      <c r="CY45" s="188"/>
      <c r="CZ45" s="186"/>
      <c r="DA45" s="187"/>
      <c r="DB45" s="187"/>
      <c r="DC45" s="188"/>
      <c r="DD45" s="186"/>
      <c r="DE45" s="187"/>
      <c r="DF45" s="187"/>
      <c r="DG45" s="188"/>
      <c r="DH45" s="186"/>
      <c r="DI45" s="187"/>
      <c r="DJ45" s="187"/>
      <c r="DK45" s="188"/>
      <c r="DL45" s="186"/>
      <c r="DM45" s="187"/>
      <c r="DN45" s="187"/>
      <c r="DO45" s="188"/>
      <c r="DP45" s="186"/>
      <c r="DQ45" s="187"/>
      <c r="DR45" s="187"/>
      <c r="DS45" s="188"/>
      <c r="DT45" s="186"/>
      <c r="DU45" s="187"/>
      <c r="DV45" s="187"/>
      <c r="DW45" s="188"/>
      <c r="DX45" s="626"/>
    </row>
    <row r="46" spans="2:130" s="155" customFormat="1" ht="15" customHeight="1" x14ac:dyDescent="0.2">
      <c r="B46" s="415" t="e">
        <f>#REF!</f>
        <v>#REF!</v>
      </c>
      <c r="D46" s="156" t="s">
        <v>14</v>
      </c>
      <c r="E46" s="999"/>
      <c r="F46" s="161">
        <f>VLOOKUP(D46,'OR - GERAL'!D:AH,28,FALSE)</f>
        <v>904560.49</v>
      </c>
      <c r="G46" s="161">
        <f>(F46*$F$8)+(F46*$G$8)+F46</f>
        <v>936220.10714999994</v>
      </c>
      <c r="H46" s="991">
        <f>H47*$G46</f>
        <v>0</v>
      </c>
      <c r="I46" s="991"/>
      <c r="J46" s="991"/>
      <c r="K46" s="992"/>
      <c r="L46" s="991">
        <f>L47*$G46</f>
        <v>0</v>
      </c>
      <c r="M46" s="991"/>
      <c r="N46" s="991"/>
      <c r="O46" s="992"/>
      <c r="P46" s="991">
        <f>P47*$G46</f>
        <v>0</v>
      </c>
      <c r="Q46" s="991"/>
      <c r="R46" s="991"/>
      <c r="S46" s="992"/>
      <c r="T46" s="991">
        <f>T47*$G46</f>
        <v>0</v>
      </c>
      <c r="U46" s="991"/>
      <c r="V46" s="991"/>
      <c r="W46" s="992"/>
      <c r="X46" s="991">
        <f>X47*$G46</f>
        <v>0</v>
      </c>
      <c r="Y46" s="991"/>
      <c r="Z46" s="991"/>
      <c r="AA46" s="992"/>
      <c r="AB46" s="991">
        <f>AB47*$G46</f>
        <v>0</v>
      </c>
      <c r="AC46" s="991"/>
      <c r="AD46" s="991"/>
      <c r="AE46" s="992"/>
      <c r="AF46" s="991">
        <f>AF47*$G46</f>
        <v>0</v>
      </c>
      <c r="AG46" s="991"/>
      <c r="AH46" s="991"/>
      <c r="AI46" s="992"/>
      <c r="AJ46" s="991">
        <f>AJ47*$G46</f>
        <v>0</v>
      </c>
      <c r="AK46" s="991"/>
      <c r="AL46" s="991"/>
      <c r="AM46" s="992"/>
      <c r="AN46" s="991">
        <f>AN47*$G46</f>
        <v>0</v>
      </c>
      <c r="AO46" s="991"/>
      <c r="AP46" s="991"/>
      <c r="AQ46" s="992"/>
      <c r="AR46" s="991">
        <f>AR47*$G46</f>
        <v>0</v>
      </c>
      <c r="AS46" s="991"/>
      <c r="AT46" s="991"/>
      <c r="AU46" s="992"/>
      <c r="AV46" s="991">
        <f>AV47*$G46</f>
        <v>0</v>
      </c>
      <c r="AW46" s="991"/>
      <c r="AX46" s="991"/>
      <c r="AY46" s="992"/>
      <c r="AZ46" s="991">
        <f>AZ47*$G46</f>
        <v>0</v>
      </c>
      <c r="BA46" s="991"/>
      <c r="BB46" s="991"/>
      <c r="BC46" s="992"/>
      <c r="BD46" s="991">
        <f>BD47*$G46</f>
        <v>0</v>
      </c>
      <c r="BE46" s="991"/>
      <c r="BF46" s="991"/>
      <c r="BG46" s="992"/>
      <c r="BH46" s="991">
        <f>BH47*$G46</f>
        <v>0</v>
      </c>
      <c r="BI46" s="991"/>
      <c r="BJ46" s="991"/>
      <c r="BK46" s="992"/>
      <c r="BL46" s="991">
        <f>BL47*$G46</f>
        <v>0</v>
      </c>
      <c r="BM46" s="991"/>
      <c r="BN46" s="991"/>
      <c r="BO46" s="992"/>
      <c r="BP46" s="991">
        <f>BP47*$G46</f>
        <v>234055.02678749998</v>
      </c>
      <c r="BQ46" s="991"/>
      <c r="BR46" s="991"/>
      <c r="BS46" s="992"/>
      <c r="BT46" s="991">
        <f>BT47*$G46</f>
        <v>234055.02678749998</v>
      </c>
      <c r="BU46" s="991"/>
      <c r="BV46" s="991"/>
      <c r="BW46" s="992"/>
      <c r="BX46" s="991">
        <f>BX47*$G46</f>
        <v>234055.02678749998</v>
      </c>
      <c r="BY46" s="991"/>
      <c r="BZ46" s="991"/>
      <c r="CA46" s="992"/>
      <c r="CB46" s="991">
        <f>CB47*$G46</f>
        <v>234055.02678749998</v>
      </c>
      <c r="CC46" s="991"/>
      <c r="CD46" s="991"/>
      <c r="CE46" s="992"/>
      <c r="CF46" s="991">
        <f>CF47*$G46</f>
        <v>0</v>
      </c>
      <c r="CG46" s="991"/>
      <c r="CH46" s="991"/>
      <c r="CI46" s="992"/>
      <c r="CJ46" s="991">
        <f>CJ47*$G46</f>
        <v>0</v>
      </c>
      <c r="CK46" s="991"/>
      <c r="CL46" s="991"/>
      <c r="CM46" s="992"/>
      <c r="CN46" s="991">
        <f>CN47*$G46</f>
        <v>0</v>
      </c>
      <c r="CO46" s="991"/>
      <c r="CP46" s="991"/>
      <c r="CQ46" s="992"/>
      <c r="CR46" s="991">
        <f>CR47*$G46</f>
        <v>0</v>
      </c>
      <c r="CS46" s="991"/>
      <c r="CT46" s="991"/>
      <c r="CU46" s="992"/>
      <c r="CV46" s="991">
        <f>CV47*$G46</f>
        <v>0</v>
      </c>
      <c r="CW46" s="991"/>
      <c r="CX46" s="991"/>
      <c r="CY46" s="992"/>
      <c r="CZ46" s="991"/>
      <c r="DA46" s="991"/>
      <c r="DB46" s="991"/>
      <c r="DC46" s="992"/>
      <c r="DD46" s="991"/>
      <c r="DE46" s="991"/>
      <c r="DF46" s="991"/>
      <c r="DG46" s="992"/>
      <c r="DH46" s="991"/>
      <c r="DI46" s="991"/>
      <c r="DJ46" s="991"/>
      <c r="DK46" s="992"/>
      <c r="DL46" s="991"/>
      <c r="DM46" s="991"/>
      <c r="DN46" s="991"/>
      <c r="DO46" s="992"/>
      <c r="DP46" s="991"/>
      <c r="DQ46" s="991"/>
      <c r="DR46" s="991"/>
      <c r="DS46" s="992"/>
      <c r="DT46" s="991"/>
      <c r="DU46" s="991"/>
      <c r="DV46" s="991"/>
      <c r="DW46" s="992"/>
      <c r="DX46" s="622"/>
      <c r="DY46" s="433">
        <f>SUM(H46:DW46)</f>
        <v>936220.10714999994</v>
      </c>
      <c r="DZ46" s="157" t="b">
        <f>DY46=G46</f>
        <v>1</v>
      </c>
    </row>
    <row r="47" spans="2:130" s="155" customFormat="1" ht="15" customHeight="1" x14ac:dyDescent="0.2">
      <c r="B47" s="415"/>
      <c r="D47" s="158"/>
      <c r="E47" s="1016"/>
      <c r="F47" s="162"/>
      <c r="G47" s="163"/>
      <c r="H47" s="1011"/>
      <c r="I47" s="1011"/>
      <c r="J47" s="1011"/>
      <c r="K47" s="1012"/>
      <c r="L47" s="1011"/>
      <c r="M47" s="1011"/>
      <c r="N47" s="1011"/>
      <c r="O47" s="1012"/>
      <c r="P47" s="1011"/>
      <c r="Q47" s="1011"/>
      <c r="R47" s="1011"/>
      <c r="S47" s="1012"/>
      <c r="T47" s="1011"/>
      <c r="U47" s="1011"/>
      <c r="V47" s="1011"/>
      <c r="W47" s="1012"/>
      <c r="X47" s="1011"/>
      <c r="Y47" s="1011"/>
      <c r="Z47" s="1011"/>
      <c r="AA47" s="1012"/>
      <c r="AB47" s="1011"/>
      <c r="AC47" s="1011"/>
      <c r="AD47" s="1011"/>
      <c r="AE47" s="1012"/>
      <c r="AF47" s="1014"/>
      <c r="AG47" s="1014"/>
      <c r="AH47" s="1014"/>
      <c r="AI47" s="1015"/>
      <c r="AJ47" s="1014"/>
      <c r="AK47" s="1014"/>
      <c r="AL47" s="1014"/>
      <c r="AM47" s="1015"/>
      <c r="AN47" s="1014"/>
      <c r="AO47" s="1014"/>
      <c r="AP47" s="1014"/>
      <c r="AQ47" s="1015"/>
      <c r="AR47" s="1014"/>
      <c r="AS47" s="1014"/>
      <c r="AT47" s="1014"/>
      <c r="AU47" s="1015"/>
      <c r="AV47" s="1014"/>
      <c r="AW47" s="1014"/>
      <c r="AX47" s="1014"/>
      <c r="AY47" s="1015"/>
      <c r="AZ47" s="1014"/>
      <c r="BA47" s="1014"/>
      <c r="BB47" s="1014"/>
      <c r="BC47" s="1015"/>
      <c r="BD47" s="1014"/>
      <c r="BE47" s="1014"/>
      <c r="BF47" s="1014"/>
      <c r="BG47" s="1015"/>
      <c r="BH47" s="1014"/>
      <c r="BI47" s="1014"/>
      <c r="BJ47" s="1014"/>
      <c r="BK47" s="1015"/>
      <c r="BL47" s="1014"/>
      <c r="BM47" s="1014"/>
      <c r="BN47" s="1014"/>
      <c r="BO47" s="1015"/>
      <c r="BP47" s="1014">
        <f>1/4</f>
        <v>0.25</v>
      </c>
      <c r="BQ47" s="1014"/>
      <c r="BR47" s="1014"/>
      <c r="BS47" s="1015"/>
      <c r="BT47" s="1014">
        <f>1/4</f>
        <v>0.25</v>
      </c>
      <c r="BU47" s="1014"/>
      <c r="BV47" s="1014"/>
      <c r="BW47" s="1015"/>
      <c r="BX47" s="1014">
        <f>1/4</f>
        <v>0.25</v>
      </c>
      <c r="BY47" s="1014"/>
      <c r="BZ47" s="1014"/>
      <c r="CA47" s="1015"/>
      <c r="CB47" s="1014">
        <f>1/4</f>
        <v>0.25</v>
      </c>
      <c r="CC47" s="1014"/>
      <c r="CD47" s="1014"/>
      <c r="CE47" s="1015"/>
      <c r="CF47" s="1014"/>
      <c r="CG47" s="1014"/>
      <c r="CH47" s="1014"/>
      <c r="CI47" s="1015"/>
      <c r="CJ47" s="1014"/>
      <c r="CK47" s="1014"/>
      <c r="CL47" s="1014"/>
      <c r="CM47" s="1015"/>
      <c r="CN47" s="1014"/>
      <c r="CO47" s="1014"/>
      <c r="CP47" s="1014"/>
      <c r="CQ47" s="1015"/>
      <c r="CR47" s="1014"/>
      <c r="CS47" s="1014"/>
      <c r="CT47" s="1014"/>
      <c r="CU47" s="1015"/>
      <c r="CV47" s="1014"/>
      <c r="CW47" s="1014"/>
      <c r="CX47" s="1014"/>
      <c r="CY47" s="1015"/>
      <c r="CZ47" s="1014"/>
      <c r="DA47" s="1014"/>
      <c r="DB47" s="1014"/>
      <c r="DC47" s="1015"/>
      <c r="DD47" s="1014"/>
      <c r="DE47" s="1014"/>
      <c r="DF47" s="1014"/>
      <c r="DG47" s="1015"/>
      <c r="DH47" s="1014"/>
      <c r="DI47" s="1014"/>
      <c r="DJ47" s="1014"/>
      <c r="DK47" s="1015"/>
      <c r="DL47" s="1014"/>
      <c r="DM47" s="1014"/>
      <c r="DN47" s="1014"/>
      <c r="DO47" s="1015"/>
      <c r="DP47" s="1014"/>
      <c r="DQ47" s="1014"/>
      <c r="DR47" s="1014"/>
      <c r="DS47" s="1015"/>
      <c r="DT47" s="1014"/>
      <c r="DU47" s="1014"/>
      <c r="DV47" s="1014"/>
      <c r="DW47" s="1015"/>
      <c r="DX47" s="625"/>
    </row>
    <row r="48" spans="2:130" s="166" customFormat="1" ht="12.75" customHeight="1" x14ac:dyDescent="0.2">
      <c r="B48" s="415"/>
      <c r="D48" s="158"/>
      <c r="E48" s="998" t="str">
        <f>VLOOKUP(D49,'OR - GERAL'!D:MR,10,FALSE)</f>
        <v>Ciclovia</v>
      </c>
      <c r="F48" s="159"/>
      <c r="G48" s="160"/>
      <c r="H48" s="186"/>
      <c r="I48" s="187"/>
      <c r="J48" s="187"/>
      <c r="K48" s="188"/>
      <c r="L48" s="186"/>
      <c r="M48" s="187"/>
      <c r="N48" s="187"/>
      <c r="O48" s="188"/>
      <c r="P48" s="186"/>
      <c r="Q48" s="187"/>
      <c r="R48" s="187"/>
      <c r="S48" s="188"/>
      <c r="T48" s="186"/>
      <c r="U48" s="187"/>
      <c r="V48" s="187"/>
      <c r="W48" s="188"/>
      <c r="X48" s="186"/>
      <c r="Y48" s="187"/>
      <c r="Z48" s="187"/>
      <c r="AA48" s="188"/>
      <c r="AB48" s="186"/>
      <c r="AC48" s="187"/>
      <c r="AD48" s="187"/>
      <c r="AE48" s="188"/>
      <c r="AF48" s="186"/>
      <c r="AG48" s="187"/>
      <c r="AH48" s="187"/>
      <c r="AI48" s="188"/>
      <c r="AJ48" s="186"/>
      <c r="AK48" s="187"/>
      <c r="AL48" s="187"/>
      <c r="AM48" s="188"/>
      <c r="AN48" s="186"/>
      <c r="AO48" s="187"/>
      <c r="AP48" s="187"/>
      <c r="AQ48" s="188"/>
      <c r="AR48" s="186"/>
      <c r="AS48" s="187"/>
      <c r="AT48" s="187"/>
      <c r="AU48" s="188"/>
      <c r="AV48" s="186"/>
      <c r="AW48" s="187"/>
      <c r="AX48" s="187"/>
      <c r="AY48" s="188"/>
      <c r="AZ48" s="186"/>
      <c r="BA48" s="187"/>
      <c r="BB48" s="187"/>
      <c r="BC48" s="188"/>
      <c r="BD48" s="186"/>
      <c r="BE48" s="187"/>
      <c r="BF48" s="187"/>
      <c r="BG48" s="188"/>
      <c r="BH48" s="186"/>
      <c r="BI48" s="187"/>
      <c r="BJ48" s="187"/>
      <c r="BK48" s="188"/>
      <c r="BL48" s="186"/>
      <c r="BM48" s="187"/>
      <c r="BN48" s="187"/>
      <c r="BO48" s="188"/>
      <c r="BP48" s="664"/>
      <c r="BQ48" s="665"/>
      <c r="BR48" s="665"/>
      <c r="BS48" s="666"/>
      <c r="BT48" s="664"/>
      <c r="BU48" s="665"/>
      <c r="BV48" s="665"/>
      <c r="BW48" s="666"/>
      <c r="BX48" s="664"/>
      <c r="BY48" s="665"/>
      <c r="BZ48" s="665"/>
      <c r="CA48" s="666"/>
      <c r="CB48" s="664"/>
      <c r="CC48" s="665"/>
      <c r="CD48" s="665"/>
      <c r="CE48" s="666"/>
      <c r="CF48" s="186"/>
      <c r="CG48" s="187"/>
      <c r="CH48" s="187"/>
      <c r="CI48" s="188"/>
      <c r="CJ48" s="186"/>
      <c r="CK48" s="187"/>
      <c r="CL48" s="187"/>
      <c r="CM48" s="188"/>
      <c r="CN48" s="186"/>
      <c r="CO48" s="187"/>
      <c r="CP48" s="187"/>
      <c r="CQ48" s="188"/>
      <c r="CR48" s="186"/>
      <c r="CS48" s="187"/>
      <c r="CT48" s="187"/>
      <c r="CU48" s="188"/>
      <c r="CV48" s="186"/>
      <c r="CW48" s="187"/>
      <c r="CX48" s="187"/>
      <c r="CY48" s="188"/>
      <c r="CZ48" s="186"/>
      <c r="DA48" s="187"/>
      <c r="DB48" s="187"/>
      <c r="DC48" s="188"/>
      <c r="DD48" s="186"/>
      <c r="DE48" s="187"/>
      <c r="DF48" s="187"/>
      <c r="DG48" s="188"/>
      <c r="DH48" s="186"/>
      <c r="DI48" s="187"/>
      <c r="DJ48" s="187"/>
      <c r="DK48" s="188"/>
      <c r="DL48" s="186"/>
      <c r="DM48" s="187"/>
      <c r="DN48" s="187"/>
      <c r="DO48" s="188"/>
      <c r="DP48" s="186"/>
      <c r="DQ48" s="187"/>
      <c r="DR48" s="187"/>
      <c r="DS48" s="188"/>
      <c r="DT48" s="186"/>
      <c r="DU48" s="187"/>
      <c r="DV48" s="187"/>
      <c r="DW48" s="188"/>
      <c r="DX48" s="621"/>
    </row>
    <row r="49" spans="2:130" s="155" customFormat="1" ht="15" customHeight="1" x14ac:dyDescent="0.2">
      <c r="B49" s="415" t="e">
        <f>#REF!</f>
        <v>#REF!</v>
      </c>
      <c r="D49" s="156" t="s">
        <v>42</v>
      </c>
      <c r="E49" s="999"/>
      <c r="F49" s="161">
        <f>VLOOKUP(D49,'OR - GERAL'!D:AH,28,FALSE)</f>
        <v>261511.69</v>
      </c>
      <c r="G49" s="161">
        <f>(F49*$F$8)+(F49*$G$8)+F49</f>
        <v>270664.59915000002</v>
      </c>
      <c r="H49" s="991">
        <f>H50*$G49</f>
        <v>0</v>
      </c>
      <c r="I49" s="991"/>
      <c r="J49" s="991"/>
      <c r="K49" s="992"/>
      <c r="L49" s="991">
        <f>L50*$G49</f>
        <v>0</v>
      </c>
      <c r="M49" s="991"/>
      <c r="N49" s="991"/>
      <c r="O49" s="992"/>
      <c r="P49" s="991">
        <f>P50*$G49</f>
        <v>0</v>
      </c>
      <c r="Q49" s="991"/>
      <c r="R49" s="991"/>
      <c r="S49" s="992"/>
      <c r="T49" s="991">
        <f>T50*$G49</f>
        <v>0</v>
      </c>
      <c r="U49" s="991"/>
      <c r="V49" s="991"/>
      <c r="W49" s="992"/>
      <c r="X49" s="991">
        <f>X50*$G49</f>
        <v>0</v>
      </c>
      <c r="Y49" s="991"/>
      <c r="Z49" s="991"/>
      <c r="AA49" s="992"/>
      <c r="AB49" s="991">
        <f>AB50*$G49</f>
        <v>0</v>
      </c>
      <c r="AC49" s="991"/>
      <c r="AD49" s="991"/>
      <c r="AE49" s="992"/>
      <c r="AF49" s="991">
        <f>AF50*$G49</f>
        <v>0</v>
      </c>
      <c r="AG49" s="991"/>
      <c r="AH49" s="991"/>
      <c r="AI49" s="992"/>
      <c r="AJ49" s="991">
        <f>AJ50*$G49</f>
        <v>0</v>
      </c>
      <c r="AK49" s="991"/>
      <c r="AL49" s="991"/>
      <c r="AM49" s="992"/>
      <c r="AN49" s="991">
        <f>AN50*$G49</f>
        <v>0</v>
      </c>
      <c r="AO49" s="991"/>
      <c r="AP49" s="991"/>
      <c r="AQ49" s="992"/>
      <c r="AR49" s="991">
        <f>AR50*$G49</f>
        <v>0</v>
      </c>
      <c r="AS49" s="991"/>
      <c r="AT49" s="991"/>
      <c r="AU49" s="992"/>
      <c r="AV49" s="991">
        <f>AV50*$G49</f>
        <v>0</v>
      </c>
      <c r="AW49" s="991"/>
      <c r="AX49" s="991"/>
      <c r="AY49" s="992"/>
      <c r="AZ49" s="991">
        <f>AZ50*$G49</f>
        <v>0</v>
      </c>
      <c r="BA49" s="991"/>
      <c r="BB49" s="991"/>
      <c r="BC49" s="992"/>
      <c r="BD49" s="991">
        <f>BD50*$G49</f>
        <v>0</v>
      </c>
      <c r="BE49" s="991"/>
      <c r="BF49" s="991"/>
      <c r="BG49" s="992"/>
      <c r="BH49" s="991">
        <f>BH50*$G49</f>
        <v>0</v>
      </c>
      <c r="BI49" s="991"/>
      <c r="BJ49" s="991"/>
      <c r="BK49" s="992"/>
      <c r="BL49" s="991">
        <f>BL50*$G49</f>
        <v>0</v>
      </c>
      <c r="BM49" s="991"/>
      <c r="BN49" s="991"/>
      <c r="BO49" s="992"/>
      <c r="BP49" s="991">
        <f>BP50*$G49</f>
        <v>67666.149787500006</v>
      </c>
      <c r="BQ49" s="991"/>
      <c r="BR49" s="991"/>
      <c r="BS49" s="992"/>
      <c r="BT49" s="991">
        <f>BT50*$G49</f>
        <v>67666.149787500006</v>
      </c>
      <c r="BU49" s="991"/>
      <c r="BV49" s="991"/>
      <c r="BW49" s="992"/>
      <c r="BX49" s="991">
        <f>BX50*$G49</f>
        <v>67666.149787500006</v>
      </c>
      <c r="BY49" s="991"/>
      <c r="BZ49" s="991"/>
      <c r="CA49" s="992"/>
      <c r="CB49" s="991">
        <f>CB50*$G49</f>
        <v>67666.149787500006</v>
      </c>
      <c r="CC49" s="991"/>
      <c r="CD49" s="991"/>
      <c r="CE49" s="992"/>
      <c r="CF49" s="991">
        <f>CF50*$G49</f>
        <v>0</v>
      </c>
      <c r="CG49" s="991"/>
      <c r="CH49" s="991"/>
      <c r="CI49" s="992"/>
      <c r="CJ49" s="991">
        <f>CJ50*$G49</f>
        <v>0</v>
      </c>
      <c r="CK49" s="991"/>
      <c r="CL49" s="991"/>
      <c r="CM49" s="992"/>
      <c r="CN49" s="991">
        <f>CN50*$G49</f>
        <v>0</v>
      </c>
      <c r="CO49" s="991"/>
      <c r="CP49" s="991"/>
      <c r="CQ49" s="992"/>
      <c r="CR49" s="991">
        <f>CR50*$G49</f>
        <v>0</v>
      </c>
      <c r="CS49" s="991"/>
      <c r="CT49" s="991"/>
      <c r="CU49" s="992"/>
      <c r="CV49" s="991">
        <f>CV50*$G49</f>
        <v>0</v>
      </c>
      <c r="CW49" s="991"/>
      <c r="CX49" s="991"/>
      <c r="CY49" s="992"/>
      <c r="CZ49" s="991"/>
      <c r="DA49" s="991"/>
      <c r="DB49" s="991"/>
      <c r="DC49" s="992"/>
      <c r="DD49" s="991"/>
      <c r="DE49" s="991"/>
      <c r="DF49" s="991"/>
      <c r="DG49" s="992"/>
      <c r="DH49" s="991"/>
      <c r="DI49" s="991"/>
      <c r="DJ49" s="991"/>
      <c r="DK49" s="992"/>
      <c r="DL49" s="991"/>
      <c r="DM49" s="991"/>
      <c r="DN49" s="991"/>
      <c r="DO49" s="992"/>
      <c r="DP49" s="991"/>
      <c r="DQ49" s="991"/>
      <c r="DR49" s="991"/>
      <c r="DS49" s="992"/>
      <c r="DT49" s="991"/>
      <c r="DU49" s="991"/>
      <c r="DV49" s="991"/>
      <c r="DW49" s="992"/>
      <c r="DX49" s="622"/>
      <c r="DY49" s="433">
        <f>SUM(H49:DW49)</f>
        <v>270664.59915000002</v>
      </c>
      <c r="DZ49" s="157" t="b">
        <f>DY49=G49</f>
        <v>1</v>
      </c>
    </row>
    <row r="50" spans="2:130" s="155" customFormat="1" ht="15" customHeight="1" x14ac:dyDescent="0.2">
      <c r="B50" s="415"/>
      <c r="D50" s="158"/>
      <c r="E50" s="1016"/>
      <c r="F50" s="162"/>
      <c r="G50" s="163"/>
      <c r="H50" s="1011"/>
      <c r="I50" s="1011"/>
      <c r="J50" s="1011"/>
      <c r="K50" s="1012"/>
      <c r="L50" s="1011"/>
      <c r="M50" s="1011"/>
      <c r="N50" s="1011"/>
      <c r="O50" s="1012"/>
      <c r="P50" s="1011"/>
      <c r="Q50" s="1011"/>
      <c r="R50" s="1011"/>
      <c r="S50" s="1012"/>
      <c r="T50" s="1011"/>
      <c r="U50" s="1011"/>
      <c r="V50" s="1011"/>
      <c r="W50" s="1012"/>
      <c r="X50" s="1011"/>
      <c r="Y50" s="1011"/>
      <c r="Z50" s="1011"/>
      <c r="AA50" s="1012"/>
      <c r="AB50" s="1011"/>
      <c r="AC50" s="1011"/>
      <c r="AD50" s="1011"/>
      <c r="AE50" s="1012"/>
      <c r="AF50" s="1014"/>
      <c r="AG50" s="1014"/>
      <c r="AH50" s="1014"/>
      <c r="AI50" s="1015"/>
      <c r="AJ50" s="1014"/>
      <c r="AK50" s="1014"/>
      <c r="AL50" s="1014"/>
      <c r="AM50" s="1015"/>
      <c r="AN50" s="1014"/>
      <c r="AO50" s="1014"/>
      <c r="AP50" s="1014"/>
      <c r="AQ50" s="1015"/>
      <c r="AR50" s="1014"/>
      <c r="AS50" s="1014"/>
      <c r="AT50" s="1014"/>
      <c r="AU50" s="1015"/>
      <c r="AV50" s="1014"/>
      <c r="AW50" s="1014"/>
      <c r="AX50" s="1014"/>
      <c r="AY50" s="1015"/>
      <c r="AZ50" s="1014"/>
      <c r="BA50" s="1014"/>
      <c r="BB50" s="1014"/>
      <c r="BC50" s="1015"/>
      <c r="BD50" s="1014"/>
      <c r="BE50" s="1014"/>
      <c r="BF50" s="1014"/>
      <c r="BG50" s="1015"/>
      <c r="BH50" s="1014"/>
      <c r="BI50" s="1014"/>
      <c r="BJ50" s="1014"/>
      <c r="BK50" s="1015"/>
      <c r="BL50" s="1014"/>
      <c r="BM50" s="1014"/>
      <c r="BN50" s="1014"/>
      <c r="BO50" s="1015"/>
      <c r="BP50" s="1014">
        <f>1/4</f>
        <v>0.25</v>
      </c>
      <c r="BQ50" s="1014"/>
      <c r="BR50" s="1014"/>
      <c r="BS50" s="1015"/>
      <c r="BT50" s="1014">
        <f>1/4</f>
        <v>0.25</v>
      </c>
      <c r="BU50" s="1014"/>
      <c r="BV50" s="1014"/>
      <c r="BW50" s="1015"/>
      <c r="BX50" s="1014">
        <f>1/4</f>
        <v>0.25</v>
      </c>
      <c r="BY50" s="1014"/>
      <c r="BZ50" s="1014"/>
      <c r="CA50" s="1015"/>
      <c r="CB50" s="1014">
        <f>1/4</f>
        <v>0.25</v>
      </c>
      <c r="CC50" s="1014"/>
      <c r="CD50" s="1014"/>
      <c r="CE50" s="1015"/>
      <c r="CF50" s="1014"/>
      <c r="CG50" s="1014"/>
      <c r="CH50" s="1014"/>
      <c r="CI50" s="1015"/>
      <c r="CJ50" s="1014"/>
      <c r="CK50" s="1014"/>
      <c r="CL50" s="1014"/>
      <c r="CM50" s="1015"/>
      <c r="CN50" s="1014"/>
      <c r="CO50" s="1014"/>
      <c r="CP50" s="1014"/>
      <c r="CQ50" s="1015"/>
      <c r="CR50" s="1014"/>
      <c r="CS50" s="1014"/>
      <c r="CT50" s="1014"/>
      <c r="CU50" s="1015"/>
      <c r="CV50" s="1014"/>
      <c r="CW50" s="1014"/>
      <c r="CX50" s="1014"/>
      <c r="CY50" s="1015"/>
      <c r="CZ50" s="1014"/>
      <c r="DA50" s="1014"/>
      <c r="DB50" s="1014"/>
      <c r="DC50" s="1015"/>
      <c r="DD50" s="1014"/>
      <c r="DE50" s="1014"/>
      <c r="DF50" s="1014"/>
      <c r="DG50" s="1015"/>
      <c r="DH50" s="1014"/>
      <c r="DI50" s="1014"/>
      <c r="DJ50" s="1014"/>
      <c r="DK50" s="1015"/>
      <c r="DL50" s="1014"/>
      <c r="DM50" s="1014"/>
      <c r="DN50" s="1014"/>
      <c r="DO50" s="1015"/>
      <c r="DP50" s="1014"/>
      <c r="DQ50" s="1014"/>
      <c r="DR50" s="1014"/>
      <c r="DS50" s="1015"/>
      <c r="DT50" s="1014"/>
      <c r="DU50" s="1014"/>
      <c r="DV50" s="1014"/>
      <c r="DW50" s="1015"/>
      <c r="DX50" s="625"/>
    </row>
    <row r="51" spans="2:130" s="166" customFormat="1" ht="12.75" customHeight="1" x14ac:dyDescent="0.2">
      <c r="B51" s="415"/>
      <c r="D51" s="158"/>
      <c r="E51" s="490"/>
      <c r="F51" s="159"/>
      <c r="G51" s="160"/>
      <c r="H51" s="186"/>
      <c r="I51" s="187"/>
      <c r="J51" s="187"/>
      <c r="K51" s="188"/>
      <c r="L51" s="186"/>
      <c r="M51" s="187"/>
      <c r="N51" s="187"/>
      <c r="O51" s="188"/>
      <c r="P51" s="186"/>
      <c r="Q51" s="187"/>
      <c r="R51" s="187"/>
      <c r="S51" s="188"/>
      <c r="T51" s="186"/>
      <c r="U51" s="187"/>
      <c r="V51" s="187"/>
      <c r="W51" s="188"/>
      <c r="X51" s="186"/>
      <c r="Y51" s="187"/>
      <c r="Z51" s="187"/>
      <c r="AA51" s="188"/>
      <c r="AB51" s="186"/>
      <c r="AC51" s="187"/>
      <c r="AD51" s="187"/>
      <c r="AE51" s="188"/>
      <c r="AF51" s="186"/>
      <c r="AG51" s="187"/>
      <c r="AH51" s="187"/>
      <c r="AI51" s="188"/>
      <c r="AJ51" s="186"/>
      <c r="AK51" s="187"/>
      <c r="AL51" s="187"/>
      <c r="AM51" s="188"/>
      <c r="AN51" s="186"/>
      <c r="AO51" s="187"/>
      <c r="AP51" s="187"/>
      <c r="AQ51" s="188"/>
      <c r="AR51" s="186"/>
      <c r="AS51" s="187"/>
      <c r="AT51" s="187"/>
      <c r="AU51" s="188"/>
      <c r="AV51" s="186"/>
      <c r="AW51" s="187"/>
      <c r="AX51" s="187"/>
      <c r="AY51" s="188"/>
      <c r="AZ51" s="186"/>
      <c r="BA51" s="187"/>
      <c r="BB51" s="187"/>
      <c r="BC51" s="188"/>
      <c r="BD51" s="186"/>
      <c r="BE51" s="187"/>
      <c r="BF51" s="187"/>
      <c r="BG51" s="188"/>
      <c r="BH51" s="186"/>
      <c r="BI51" s="187"/>
      <c r="BJ51" s="187"/>
      <c r="BK51" s="188"/>
      <c r="BL51" s="186"/>
      <c r="BM51" s="187"/>
      <c r="BN51" s="187"/>
      <c r="BO51" s="189"/>
      <c r="BP51" s="186"/>
      <c r="BQ51" s="187"/>
      <c r="BR51" s="187"/>
      <c r="BS51" s="188"/>
      <c r="BT51" s="186"/>
      <c r="BU51" s="187"/>
      <c r="BV51" s="187"/>
      <c r="BW51" s="188"/>
      <c r="BX51" s="664"/>
      <c r="BY51" s="665"/>
      <c r="BZ51" s="665"/>
      <c r="CA51" s="666"/>
      <c r="CB51" s="664"/>
      <c r="CC51" s="665"/>
      <c r="CD51" s="665"/>
      <c r="CE51" s="666"/>
      <c r="CF51" s="664"/>
      <c r="CG51" s="665"/>
      <c r="CH51" s="665"/>
      <c r="CI51" s="666"/>
      <c r="CJ51" s="664"/>
      <c r="CK51" s="665"/>
      <c r="CL51" s="665"/>
      <c r="CM51" s="666"/>
      <c r="CN51" s="664"/>
      <c r="CO51" s="665"/>
      <c r="CP51" s="665"/>
      <c r="CQ51" s="666"/>
      <c r="CR51" s="186"/>
      <c r="CS51" s="187"/>
      <c r="CT51" s="187"/>
      <c r="CU51" s="188"/>
      <c r="CV51" s="186"/>
      <c r="CW51" s="187"/>
      <c r="CX51" s="187"/>
      <c r="CY51" s="188"/>
      <c r="CZ51" s="186"/>
      <c r="DA51" s="187"/>
      <c r="DB51" s="187"/>
      <c r="DC51" s="188"/>
      <c r="DD51" s="186"/>
      <c r="DE51" s="187"/>
      <c r="DF51" s="187"/>
      <c r="DG51" s="188"/>
      <c r="DH51" s="186"/>
      <c r="DI51" s="187"/>
      <c r="DJ51" s="187"/>
      <c r="DK51" s="188"/>
      <c r="DL51" s="186"/>
      <c r="DM51" s="187"/>
      <c r="DN51" s="187"/>
      <c r="DO51" s="188"/>
      <c r="DP51" s="186"/>
      <c r="DQ51" s="187"/>
      <c r="DR51" s="187"/>
      <c r="DS51" s="188"/>
      <c r="DT51" s="186"/>
      <c r="DU51" s="187"/>
      <c r="DV51" s="187"/>
      <c r="DW51" s="188"/>
      <c r="DX51" s="626"/>
    </row>
    <row r="52" spans="2:130" s="155" customFormat="1" ht="15" customHeight="1" x14ac:dyDescent="0.2">
      <c r="B52" s="415" t="e">
        <f>#REF!</f>
        <v>#REF!</v>
      </c>
      <c r="D52" s="156" t="s">
        <v>187</v>
      </c>
      <c r="E52" s="567" t="str">
        <f>VLOOKUP(D52,'OR - GERAL'!D:MR,10,FALSE)</f>
        <v>Calçadas e demais áreas</v>
      </c>
      <c r="F52" s="161">
        <f>VLOOKUP(D52,'OR - GERAL'!D:AH,28,FALSE)</f>
        <v>2537870.4</v>
      </c>
      <c r="G52" s="161">
        <f>(F52*$F$8)+(F52*$G$8)+F52</f>
        <v>2626695.8640000001</v>
      </c>
      <c r="H52" s="991">
        <f>H53*$G52</f>
        <v>0</v>
      </c>
      <c r="I52" s="991"/>
      <c r="J52" s="991"/>
      <c r="K52" s="992"/>
      <c r="L52" s="991">
        <f>L53*$G52</f>
        <v>0</v>
      </c>
      <c r="M52" s="991"/>
      <c r="N52" s="991"/>
      <c r="O52" s="992"/>
      <c r="P52" s="991">
        <f>P53*$G52</f>
        <v>0</v>
      </c>
      <c r="Q52" s="991"/>
      <c r="R52" s="991"/>
      <c r="S52" s="992"/>
      <c r="T52" s="991">
        <f>T53*$G52</f>
        <v>0</v>
      </c>
      <c r="U52" s="991"/>
      <c r="V52" s="991"/>
      <c r="W52" s="992"/>
      <c r="X52" s="991">
        <f>X53*$G52</f>
        <v>0</v>
      </c>
      <c r="Y52" s="991"/>
      <c r="Z52" s="991"/>
      <c r="AA52" s="992"/>
      <c r="AB52" s="991">
        <f>AB53*$G52</f>
        <v>0</v>
      </c>
      <c r="AC52" s="991"/>
      <c r="AD52" s="991"/>
      <c r="AE52" s="992"/>
      <c r="AF52" s="991">
        <f>AF53*$G52</f>
        <v>0</v>
      </c>
      <c r="AG52" s="991"/>
      <c r="AH52" s="991"/>
      <c r="AI52" s="992"/>
      <c r="AJ52" s="991">
        <f>AJ53*$G52</f>
        <v>0</v>
      </c>
      <c r="AK52" s="991"/>
      <c r="AL52" s="991"/>
      <c r="AM52" s="992"/>
      <c r="AN52" s="991">
        <f>AN53*$G52</f>
        <v>0</v>
      </c>
      <c r="AO52" s="991"/>
      <c r="AP52" s="991"/>
      <c r="AQ52" s="992"/>
      <c r="AR52" s="991">
        <f>AR53*$G52</f>
        <v>0</v>
      </c>
      <c r="AS52" s="991"/>
      <c r="AT52" s="991"/>
      <c r="AU52" s="992"/>
      <c r="AV52" s="991">
        <f>AV53*$G52</f>
        <v>0</v>
      </c>
      <c r="AW52" s="991"/>
      <c r="AX52" s="991"/>
      <c r="AY52" s="992"/>
      <c r="AZ52" s="991">
        <f>AZ53*$G52</f>
        <v>0</v>
      </c>
      <c r="BA52" s="991"/>
      <c r="BB52" s="991"/>
      <c r="BC52" s="992"/>
      <c r="BD52" s="991">
        <f>BD53*$G52</f>
        <v>0</v>
      </c>
      <c r="BE52" s="991"/>
      <c r="BF52" s="991"/>
      <c r="BG52" s="992"/>
      <c r="BH52" s="991">
        <f>BH53*$G52</f>
        <v>0</v>
      </c>
      <c r="BI52" s="991"/>
      <c r="BJ52" s="991"/>
      <c r="BK52" s="992"/>
      <c r="BL52" s="991">
        <f>BL53*$G52</f>
        <v>0</v>
      </c>
      <c r="BM52" s="991"/>
      <c r="BN52" s="991"/>
      <c r="BO52" s="992"/>
      <c r="BP52" s="991">
        <f>BP53*$G52</f>
        <v>0</v>
      </c>
      <c r="BQ52" s="991"/>
      <c r="BR52" s="991"/>
      <c r="BS52" s="992"/>
      <c r="BT52" s="991">
        <f>BT53*$G52</f>
        <v>0</v>
      </c>
      <c r="BU52" s="991"/>
      <c r="BV52" s="991"/>
      <c r="BW52" s="992"/>
      <c r="BX52" s="991">
        <f>BX53*$G52</f>
        <v>525339.17280000006</v>
      </c>
      <c r="BY52" s="991"/>
      <c r="BZ52" s="991"/>
      <c r="CA52" s="992"/>
      <c r="CB52" s="991">
        <f>CB53*$G52</f>
        <v>525339.17280000006</v>
      </c>
      <c r="CC52" s="991"/>
      <c r="CD52" s="991"/>
      <c r="CE52" s="992"/>
      <c r="CF52" s="991">
        <f>CF53*$G52</f>
        <v>525339.17280000006</v>
      </c>
      <c r="CG52" s="991"/>
      <c r="CH52" s="991"/>
      <c r="CI52" s="992"/>
      <c r="CJ52" s="991">
        <f>CJ53*$G52</f>
        <v>525339.17280000006</v>
      </c>
      <c r="CK52" s="991"/>
      <c r="CL52" s="991"/>
      <c r="CM52" s="992"/>
      <c r="CN52" s="991">
        <f>CN53*$G52</f>
        <v>525339.17280000006</v>
      </c>
      <c r="CO52" s="991"/>
      <c r="CP52" s="991"/>
      <c r="CQ52" s="992"/>
      <c r="CR52" s="991">
        <f>CR53*$G52</f>
        <v>0</v>
      </c>
      <c r="CS52" s="991"/>
      <c r="CT52" s="991"/>
      <c r="CU52" s="992"/>
      <c r="CV52" s="991">
        <f>CV53*$G52</f>
        <v>0</v>
      </c>
      <c r="CW52" s="991"/>
      <c r="CX52" s="991"/>
      <c r="CY52" s="992"/>
      <c r="CZ52" s="991"/>
      <c r="DA52" s="991"/>
      <c r="DB52" s="991"/>
      <c r="DC52" s="992"/>
      <c r="DD52" s="991"/>
      <c r="DE52" s="991"/>
      <c r="DF52" s="991"/>
      <c r="DG52" s="992"/>
      <c r="DH52" s="991"/>
      <c r="DI52" s="991"/>
      <c r="DJ52" s="991"/>
      <c r="DK52" s="992"/>
      <c r="DL52" s="991"/>
      <c r="DM52" s="991"/>
      <c r="DN52" s="991"/>
      <c r="DO52" s="992"/>
      <c r="DP52" s="991"/>
      <c r="DQ52" s="991"/>
      <c r="DR52" s="991"/>
      <c r="DS52" s="992"/>
      <c r="DT52" s="991"/>
      <c r="DU52" s="991"/>
      <c r="DV52" s="991"/>
      <c r="DW52" s="992"/>
      <c r="DX52" s="622"/>
      <c r="DY52" s="433">
        <f>SUM(H52:DW52)</f>
        <v>2626695.8640000001</v>
      </c>
      <c r="DZ52" s="157" t="b">
        <f>DY52=G52</f>
        <v>1</v>
      </c>
    </row>
    <row r="53" spans="2:130" s="155" customFormat="1" ht="15" customHeight="1" x14ac:dyDescent="0.2">
      <c r="B53" s="415"/>
      <c r="D53" s="158"/>
      <c r="E53" s="491"/>
      <c r="F53" s="162"/>
      <c r="G53" s="163"/>
      <c r="H53" s="1011"/>
      <c r="I53" s="1011"/>
      <c r="J53" s="1011"/>
      <c r="K53" s="1012"/>
      <c r="L53" s="1011"/>
      <c r="M53" s="1011"/>
      <c r="N53" s="1011"/>
      <c r="O53" s="1012"/>
      <c r="P53" s="1011"/>
      <c r="Q53" s="1011"/>
      <c r="R53" s="1011"/>
      <c r="S53" s="1012"/>
      <c r="T53" s="1011"/>
      <c r="U53" s="1011"/>
      <c r="V53" s="1011"/>
      <c r="W53" s="1012"/>
      <c r="X53" s="1011"/>
      <c r="Y53" s="1011"/>
      <c r="Z53" s="1011"/>
      <c r="AA53" s="1012"/>
      <c r="AB53" s="1011"/>
      <c r="AC53" s="1011"/>
      <c r="AD53" s="1011"/>
      <c r="AE53" s="1012"/>
      <c r="AF53" s="1014"/>
      <c r="AG53" s="1014"/>
      <c r="AH53" s="1014"/>
      <c r="AI53" s="1015"/>
      <c r="AJ53" s="1014"/>
      <c r="AK53" s="1014"/>
      <c r="AL53" s="1014"/>
      <c r="AM53" s="1015"/>
      <c r="AN53" s="1014"/>
      <c r="AO53" s="1014"/>
      <c r="AP53" s="1014"/>
      <c r="AQ53" s="1015"/>
      <c r="AR53" s="1014"/>
      <c r="AS53" s="1014"/>
      <c r="AT53" s="1014"/>
      <c r="AU53" s="1015"/>
      <c r="AV53" s="1014"/>
      <c r="AW53" s="1014"/>
      <c r="AX53" s="1014"/>
      <c r="AY53" s="1015"/>
      <c r="AZ53" s="1014"/>
      <c r="BA53" s="1014"/>
      <c r="BB53" s="1014"/>
      <c r="BC53" s="1015"/>
      <c r="BD53" s="1014"/>
      <c r="BE53" s="1014"/>
      <c r="BF53" s="1014"/>
      <c r="BG53" s="1015"/>
      <c r="BH53" s="1014"/>
      <c r="BI53" s="1014"/>
      <c r="BJ53" s="1014"/>
      <c r="BK53" s="1015"/>
      <c r="BL53" s="1014"/>
      <c r="BM53" s="1014"/>
      <c r="BN53" s="1014"/>
      <c r="BO53" s="1015"/>
      <c r="BP53" s="1014"/>
      <c r="BQ53" s="1014"/>
      <c r="BR53" s="1014"/>
      <c r="BS53" s="1015"/>
      <c r="BT53" s="1014"/>
      <c r="BU53" s="1014"/>
      <c r="BV53" s="1014"/>
      <c r="BW53" s="1015"/>
      <c r="BX53" s="1014">
        <v>0.2</v>
      </c>
      <c r="BY53" s="1014"/>
      <c r="BZ53" s="1014"/>
      <c r="CA53" s="1015"/>
      <c r="CB53" s="1014">
        <v>0.2</v>
      </c>
      <c r="CC53" s="1014"/>
      <c r="CD53" s="1014"/>
      <c r="CE53" s="1015"/>
      <c r="CF53" s="1014">
        <v>0.2</v>
      </c>
      <c r="CG53" s="1014"/>
      <c r="CH53" s="1014"/>
      <c r="CI53" s="1015"/>
      <c r="CJ53" s="1014">
        <v>0.2</v>
      </c>
      <c r="CK53" s="1014"/>
      <c r="CL53" s="1014"/>
      <c r="CM53" s="1015"/>
      <c r="CN53" s="1014">
        <v>0.2</v>
      </c>
      <c r="CO53" s="1014"/>
      <c r="CP53" s="1014"/>
      <c r="CQ53" s="1015"/>
      <c r="CR53" s="1014"/>
      <c r="CS53" s="1014"/>
      <c r="CT53" s="1014"/>
      <c r="CU53" s="1015"/>
      <c r="CV53" s="1014"/>
      <c r="CW53" s="1014"/>
      <c r="CX53" s="1014"/>
      <c r="CY53" s="1015"/>
      <c r="CZ53" s="1014"/>
      <c r="DA53" s="1014"/>
      <c r="DB53" s="1014"/>
      <c r="DC53" s="1015"/>
      <c r="DD53" s="1014"/>
      <c r="DE53" s="1014"/>
      <c r="DF53" s="1014"/>
      <c r="DG53" s="1015"/>
      <c r="DH53" s="1014"/>
      <c r="DI53" s="1014"/>
      <c r="DJ53" s="1014"/>
      <c r="DK53" s="1015"/>
      <c r="DL53" s="1014"/>
      <c r="DM53" s="1014"/>
      <c r="DN53" s="1014"/>
      <c r="DO53" s="1015"/>
      <c r="DP53" s="1014"/>
      <c r="DQ53" s="1014"/>
      <c r="DR53" s="1014"/>
      <c r="DS53" s="1015"/>
      <c r="DT53" s="1014"/>
      <c r="DU53" s="1014"/>
      <c r="DV53" s="1014"/>
      <c r="DW53" s="1015"/>
      <c r="DX53" s="625"/>
    </row>
    <row r="54" spans="2:130" s="166" customFormat="1" ht="12.75" customHeight="1" x14ac:dyDescent="0.2">
      <c r="B54" s="415"/>
      <c r="D54" s="158"/>
      <c r="E54" s="490"/>
      <c r="F54" s="159"/>
      <c r="G54" s="160"/>
      <c r="H54" s="186"/>
      <c r="I54" s="187"/>
      <c r="J54" s="187"/>
      <c r="K54" s="188"/>
      <c r="L54" s="186"/>
      <c r="M54" s="187"/>
      <c r="N54" s="187"/>
      <c r="O54" s="188"/>
      <c r="P54" s="186"/>
      <c r="Q54" s="187"/>
      <c r="R54" s="187"/>
      <c r="S54" s="188"/>
      <c r="T54" s="186"/>
      <c r="U54" s="187"/>
      <c r="V54" s="187"/>
      <c r="W54" s="188"/>
      <c r="X54" s="186"/>
      <c r="Y54" s="187"/>
      <c r="Z54" s="187"/>
      <c r="AA54" s="188"/>
      <c r="AB54" s="186"/>
      <c r="AC54" s="187"/>
      <c r="AD54" s="187"/>
      <c r="AE54" s="188"/>
      <c r="AF54" s="186"/>
      <c r="AG54" s="187"/>
      <c r="AH54" s="187"/>
      <c r="AI54" s="188"/>
      <c r="AJ54" s="186"/>
      <c r="AK54" s="187"/>
      <c r="AL54" s="187"/>
      <c r="AM54" s="188"/>
      <c r="AN54" s="186"/>
      <c r="AO54" s="187"/>
      <c r="AP54" s="187"/>
      <c r="AQ54" s="188"/>
      <c r="AR54" s="186"/>
      <c r="AS54" s="187"/>
      <c r="AT54" s="187"/>
      <c r="AU54" s="188"/>
      <c r="AV54" s="186"/>
      <c r="AW54" s="187"/>
      <c r="AX54" s="187"/>
      <c r="AY54" s="188"/>
      <c r="AZ54" s="186"/>
      <c r="BA54" s="187"/>
      <c r="BB54" s="187"/>
      <c r="BC54" s="188"/>
      <c r="BD54" s="186"/>
      <c r="BE54" s="187"/>
      <c r="BF54" s="187"/>
      <c r="BG54" s="188"/>
      <c r="BH54" s="186"/>
      <c r="BI54" s="187"/>
      <c r="BJ54" s="187"/>
      <c r="BK54" s="188"/>
      <c r="BL54" s="186"/>
      <c r="BM54" s="187"/>
      <c r="BN54" s="187"/>
      <c r="BO54" s="188"/>
      <c r="BP54" s="186"/>
      <c r="BQ54" s="187"/>
      <c r="BR54" s="187"/>
      <c r="BS54" s="188"/>
      <c r="BT54" s="186"/>
      <c r="BU54" s="187"/>
      <c r="BV54" s="187"/>
      <c r="BW54" s="188"/>
      <c r="BX54" s="186"/>
      <c r="BY54" s="187"/>
      <c r="BZ54" s="187"/>
      <c r="CA54" s="188"/>
      <c r="CB54" s="186"/>
      <c r="CC54" s="187"/>
      <c r="CD54" s="187"/>
      <c r="CE54" s="188"/>
      <c r="CF54" s="664"/>
      <c r="CG54" s="665"/>
      <c r="CH54" s="665"/>
      <c r="CI54" s="666"/>
      <c r="CJ54" s="664"/>
      <c r="CK54" s="665"/>
      <c r="CL54" s="665"/>
      <c r="CM54" s="666"/>
      <c r="CN54" s="186"/>
      <c r="CO54" s="187"/>
      <c r="CP54" s="187"/>
      <c r="CQ54" s="188"/>
      <c r="CR54" s="186"/>
      <c r="CS54" s="187"/>
      <c r="CT54" s="187"/>
      <c r="CU54" s="188"/>
      <c r="CV54" s="186"/>
      <c r="CW54" s="187"/>
      <c r="CX54" s="187"/>
      <c r="CY54" s="188"/>
      <c r="CZ54" s="186"/>
      <c r="DA54" s="187"/>
      <c r="DB54" s="187"/>
      <c r="DC54" s="188"/>
      <c r="DD54" s="186"/>
      <c r="DE54" s="187"/>
      <c r="DF54" s="187"/>
      <c r="DG54" s="188"/>
      <c r="DH54" s="186"/>
      <c r="DI54" s="187"/>
      <c r="DJ54" s="187"/>
      <c r="DK54" s="188"/>
      <c r="DL54" s="186"/>
      <c r="DM54" s="187"/>
      <c r="DN54" s="187"/>
      <c r="DO54" s="188"/>
      <c r="DP54" s="186"/>
      <c r="DQ54" s="187"/>
      <c r="DR54" s="187"/>
      <c r="DS54" s="188"/>
      <c r="DT54" s="186"/>
      <c r="DU54" s="187"/>
      <c r="DV54" s="187"/>
      <c r="DW54" s="188"/>
      <c r="DX54" s="621"/>
    </row>
    <row r="55" spans="2:130" s="155" customFormat="1" ht="15" customHeight="1" x14ac:dyDescent="0.2">
      <c r="B55" s="415" t="e">
        <f>#REF!</f>
        <v>#REF!</v>
      </c>
      <c r="D55" s="156" t="s">
        <v>188</v>
      </c>
      <c r="E55" s="567" t="str">
        <f>VLOOKUP(D55,'OR - GERAL'!D:MR,10,FALSE)</f>
        <v>Guias e Sarjetas</v>
      </c>
      <c r="F55" s="161">
        <f>VLOOKUP(D55,'OR - GERAL'!D:AH,28,FALSE)</f>
        <v>310310.83</v>
      </c>
      <c r="G55" s="161">
        <f>(F55*$F$8)+(F55*$G$8)+F55</f>
        <v>321171.70905</v>
      </c>
      <c r="H55" s="991">
        <f>H56*$G55</f>
        <v>0</v>
      </c>
      <c r="I55" s="991"/>
      <c r="J55" s="991"/>
      <c r="K55" s="992"/>
      <c r="L55" s="991">
        <f>L56*$G55</f>
        <v>0</v>
      </c>
      <c r="M55" s="991"/>
      <c r="N55" s="991"/>
      <c r="O55" s="992"/>
      <c r="P55" s="991">
        <f>P56*$G55</f>
        <v>0</v>
      </c>
      <c r="Q55" s="991"/>
      <c r="R55" s="991"/>
      <c r="S55" s="992"/>
      <c r="T55" s="991">
        <f>T56*$G55</f>
        <v>0</v>
      </c>
      <c r="U55" s="991"/>
      <c r="V55" s="991"/>
      <c r="W55" s="992"/>
      <c r="X55" s="991">
        <f>X56*$G55</f>
        <v>0</v>
      </c>
      <c r="Y55" s="991"/>
      <c r="Z55" s="991"/>
      <c r="AA55" s="992"/>
      <c r="AB55" s="991">
        <f>AB56*$G55</f>
        <v>0</v>
      </c>
      <c r="AC55" s="991"/>
      <c r="AD55" s="991"/>
      <c r="AE55" s="992"/>
      <c r="AF55" s="991">
        <f>AF56*$G55</f>
        <v>0</v>
      </c>
      <c r="AG55" s="991"/>
      <c r="AH55" s="991"/>
      <c r="AI55" s="992"/>
      <c r="AJ55" s="991">
        <f>AJ56*$G55</f>
        <v>0</v>
      </c>
      <c r="AK55" s="991"/>
      <c r="AL55" s="991"/>
      <c r="AM55" s="992"/>
      <c r="AN55" s="991">
        <f>AN56*$G55</f>
        <v>0</v>
      </c>
      <c r="AO55" s="991"/>
      <c r="AP55" s="991"/>
      <c r="AQ55" s="992"/>
      <c r="AR55" s="991">
        <f>AR56*$G55</f>
        <v>0</v>
      </c>
      <c r="AS55" s="991"/>
      <c r="AT55" s="991"/>
      <c r="AU55" s="992"/>
      <c r="AV55" s="991">
        <f>AV56*$G55</f>
        <v>0</v>
      </c>
      <c r="AW55" s="991"/>
      <c r="AX55" s="991"/>
      <c r="AY55" s="992"/>
      <c r="AZ55" s="991">
        <f>AZ56*$G55</f>
        <v>0</v>
      </c>
      <c r="BA55" s="991"/>
      <c r="BB55" s="991"/>
      <c r="BC55" s="992"/>
      <c r="BD55" s="991">
        <f>BD56*$G55</f>
        <v>0</v>
      </c>
      <c r="BE55" s="991"/>
      <c r="BF55" s="991"/>
      <c r="BG55" s="992"/>
      <c r="BH55" s="991">
        <f>BH56*$G55</f>
        <v>0</v>
      </c>
      <c r="BI55" s="991"/>
      <c r="BJ55" s="991"/>
      <c r="BK55" s="992"/>
      <c r="BL55" s="991">
        <f>BL56*$G55</f>
        <v>0</v>
      </c>
      <c r="BM55" s="991"/>
      <c r="BN55" s="991"/>
      <c r="BO55" s="992"/>
      <c r="BP55" s="991">
        <f>BP56*$G55</f>
        <v>0</v>
      </c>
      <c r="BQ55" s="991"/>
      <c r="BR55" s="991"/>
      <c r="BS55" s="992"/>
      <c r="BT55" s="991">
        <f>BT56*$G55</f>
        <v>0</v>
      </c>
      <c r="BU55" s="991"/>
      <c r="BV55" s="991"/>
      <c r="BW55" s="992"/>
      <c r="BX55" s="991">
        <f>BX56*$G55</f>
        <v>0</v>
      </c>
      <c r="BY55" s="991"/>
      <c r="BZ55" s="991"/>
      <c r="CA55" s="992"/>
      <c r="CB55" s="991">
        <f>CB56*$G55</f>
        <v>0</v>
      </c>
      <c r="CC55" s="991"/>
      <c r="CD55" s="991"/>
      <c r="CE55" s="992"/>
      <c r="CF55" s="991">
        <f>CF56*$G55</f>
        <v>160585.854525</v>
      </c>
      <c r="CG55" s="991"/>
      <c r="CH55" s="991"/>
      <c r="CI55" s="992"/>
      <c r="CJ55" s="991">
        <f>CJ56*$G55</f>
        <v>160585.854525</v>
      </c>
      <c r="CK55" s="991"/>
      <c r="CL55" s="991"/>
      <c r="CM55" s="992"/>
      <c r="CN55" s="991">
        <f>CN56*$G55</f>
        <v>0</v>
      </c>
      <c r="CO55" s="991"/>
      <c r="CP55" s="991"/>
      <c r="CQ55" s="992"/>
      <c r="CR55" s="991">
        <f>CR56*$G55</f>
        <v>0</v>
      </c>
      <c r="CS55" s="991"/>
      <c r="CT55" s="991"/>
      <c r="CU55" s="992"/>
      <c r="CV55" s="991">
        <f>CV56*$G55</f>
        <v>0</v>
      </c>
      <c r="CW55" s="991"/>
      <c r="CX55" s="991"/>
      <c r="CY55" s="992"/>
      <c r="CZ55" s="991"/>
      <c r="DA55" s="991"/>
      <c r="DB55" s="991"/>
      <c r="DC55" s="992"/>
      <c r="DD55" s="991"/>
      <c r="DE55" s="991"/>
      <c r="DF55" s="991"/>
      <c r="DG55" s="992"/>
      <c r="DH55" s="991"/>
      <c r="DI55" s="991"/>
      <c r="DJ55" s="991"/>
      <c r="DK55" s="992"/>
      <c r="DL55" s="991"/>
      <c r="DM55" s="991"/>
      <c r="DN55" s="991"/>
      <c r="DO55" s="992"/>
      <c r="DP55" s="991"/>
      <c r="DQ55" s="991"/>
      <c r="DR55" s="991"/>
      <c r="DS55" s="992"/>
      <c r="DT55" s="991"/>
      <c r="DU55" s="991"/>
      <c r="DV55" s="991"/>
      <c r="DW55" s="992"/>
      <c r="DX55" s="622"/>
      <c r="DY55" s="433">
        <f>SUM(H55:DW55)</f>
        <v>321171.70905</v>
      </c>
      <c r="DZ55" s="157" t="b">
        <f>DY55=G55</f>
        <v>1</v>
      </c>
    </row>
    <row r="56" spans="2:130" s="155" customFormat="1" ht="15" customHeight="1" x14ac:dyDescent="0.2">
      <c r="B56" s="415"/>
      <c r="D56" s="158"/>
      <c r="E56" s="491"/>
      <c r="F56" s="162"/>
      <c r="G56" s="163"/>
      <c r="H56" s="1011"/>
      <c r="I56" s="1011"/>
      <c r="J56" s="1011"/>
      <c r="K56" s="1012"/>
      <c r="L56" s="1011"/>
      <c r="M56" s="1011"/>
      <c r="N56" s="1011"/>
      <c r="O56" s="1012"/>
      <c r="P56" s="1011"/>
      <c r="Q56" s="1011"/>
      <c r="R56" s="1011"/>
      <c r="S56" s="1012"/>
      <c r="T56" s="1011"/>
      <c r="U56" s="1011"/>
      <c r="V56" s="1011"/>
      <c r="W56" s="1012"/>
      <c r="X56" s="1011"/>
      <c r="Y56" s="1011"/>
      <c r="Z56" s="1011"/>
      <c r="AA56" s="1012"/>
      <c r="AB56" s="1011"/>
      <c r="AC56" s="1011"/>
      <c r="AD56" s="1011"/>
      <c r="AE56" s="1012"/>
      <c r="AF56" s="1014"/>
      <c r="AG56" s="1014"/>
      <c r="AH56" s="1014"/>
      <c r="AI56" s="1015"/>
      <c r="AJ56" s="1014"/>
      <c r="AK56" s="1014"/>
      <c r="AL56" s="1014"/>
      <c r="AM56" s="1015"/>
      <c r="AN56" s="1014"/>
      <c r="AO56" s="1014"/>
      <c r="AP56" s="1014"/>
      <c r="AQ56" s="1015"/>
      <c r="AR56" s="1014"/>
      <c r="AS56" s="1014"/>
      <c r="AT56" s="1014"/>
      <c r="AU56" s="1015"/>
      <c r="AV56" s="1014"/>
      <c r="AW56" s="1014"/>
      <c r="AX56" s="1014"/>
      <c r="AY56" s="1015"/>
      <c r="AZ56" s="1014"/>
      <c r="BA56" s="1014"/>
      <c r="BB56" s="1014"/>
      <c r="BC56" s="1015"/>
      <c r="BD56" s="1014"/>
      <c r="BE56" s="1014"/>
      <c r="BF56" s="1014"/>
      <c r="BG56" s="1015"/>
      <c r="BH56" s="1014"/>
      <c r="BI56" s="1014"/>
      <c r="BJ56" s="1014"/>
      <c r="BK56" s="1015"/>
      <c r="BL56" s="1014"/>
      <c r="BM56" s="1014"/>
      <c r="BN56" s="1014"/>
      <c r="BO56" s="1015"/>
      <c r="BP56" s="1014"/>
      <c r="BQ56" s="1014"/>
      <c r="BR56" s="1014"/>
      <c r="BS56" s="1015"/>
      <c r="BT56" s="1014"/>
      <c r="BU56" s="1014"/>
      <c r="BV56" s="1014"/>
      <c r="BW56" s="1015"/>
      <c r="BX56" s="1014"/>
      <c r="BY56" s="1014"/>
      <c r="BZ56" s="1014"/>
      <c r="CA56" s="1015"/>
      <c r="CB56" s="1014"/>
      <c r="CC56" s="1014"/>
      <c r="CD56" s="1014"/>
      <c r="CE56" s="1015"/>
      <c r="CF56" s="1014">
        <v>0.5</v>
      </c>
      <c r="CG56" s="1014"/>
      <c r="CH56" s="1014"/>
      <c r="CI56" s="1015"/>
      <c r="CJ56" s="1014">
        <v>0.5</v>
      </c>
      <c r="CK56" s="1014"/>
      <c r="CL56" s="1014"/>
      <c r="CM56" s="1015"/>
      <c r="CN56" s="1014"/>
      <c r="CO56" s="1014"/>
      <c r="CP56" s="1014"/>
      <c r="CQ56" s="1015"/>
      <c r="CR56" s="1014"/>
      <c r="CS56" s="1014"/>
      <c r="CT56" s="1014"/>
      <c r="CU56" s="1015"/>
      <c r="CV56" s="1014"/>
      <c r="CW56" s="1014"/>
      <c r="CX56" s="1014"/>
      <c r="CY56" s="1015"/>
      <c r="CZ56" s="1014"/>
      <c r="DA56" s="1014"/>
      <c r="DB56" s="1014"/>
      <c r="DC56" s="1015"/>
      <c r="DD56" s="1014"/>
      <c r="DE56" s="1014"/>
      <c r="DF56" s="1014"/>
      <c r="DG56" s="1015"/>
      <c r="DH56" s="1014"/>
      <c r="DI56" s="1014"/>
      <c r="DJ56" s="1014"/>
      <c r="DK56" s="1015"/>
      <c r="DL56" s="1014"/>
      <c r="DM56" s="1014"/>
      <c r="DN56" s="1014"/>
      <c r="DO56" s="1015"/>
      <c r="DP56" s="1014"/>
      <c r="DQ56" s="1014"/>
      <c r="DR56" s="1014"/>
      <c r="DS56" s="1015"/>
      <c r="DT56" s="1014"/>
      <c r="DU56" s="1014"/>
      <c r="DV56" s="1014"/>
      <c r="DW56" s="1015"/>
      <c r="DX56" s="625"/>
    </row>
    <row r="57" spans="2:130" s="655" customFormat="1" ht="29.25" customHeight="1" x14ac:dyDescent="0.2">
      <c r="B57" s="656"/>
      <c r="C57" s="655">
        <v>0.18</v>
      </c>
      <c r="D57" s="156" t="s">
        <v>24</v>
      </c>
      <c r="E57" s="650" t="str">
        <f>VLOOKUP(D57,'OR - GERAL'!D:MR,10,FALSE)</f>
        <v>ILUMINAÇÃO PÚBLICA</v>
      </c>
      <c r="F57" s="657"/>
      <c r="G57" s="657"/>
      <c r="H57" s="652"/>
      <c r="I57" s="653"/>
      <c r="J57" s="653"/>
      <c r="K57" s="653"/>
      <c r="L57" s="653"/>
      <c r="M57" s="653"/>
      <c r="N57" s="653"/>
      <c r="O57" s="653"/>
      <c r="P57" s="653"/>
      <c r="Q57" s="653"/>
      <c r="R57" s="653"/>
      <c r="S57" s="653"/>
      <c r="T57" s="653"/>
      <c r="U57" s="653"/>
      <c r="V57" s="653"/>
      <c r="W57" s="653"/>
      <c r="X57" s="653"/>
      <c r="Y57" s="653"/>
      <c r="Z57" s="653"/>
      <c r="AA57" s="653"/>
      <c r="AB57" s="653"/>
      <c r="AC57" s="653"/>
      <c r="AD57" s="653"/>
      <c r="AE57" s="653"/>
      <c r="AF57" s="653"/>
      <c r="AG57" s="653"/>
      <c r="AH57" s="653"/>
      <c r="AI57" s="653"/>
      <c r="AJ57" s="653"/>
      <c r="AK57" s="653"/>
      <c r="AL57" s="653"/>
      <c r="AM57" s="654"/>
      <c r="AN57" s="653"/>
      <c r="AO57" s="653"/>
      <c r="AP57" s="653"/>
      <c r="AQ57" s="653"/>
      <c r="AR57" s="653"/>
      <c r="AS57" s="653"/>
      <c r="AT57" s="653"/>
      <c r="AU57" s="653"/>
      <c r="AV57" s="653"/>
      <c r="AW57" s="653"/>
      <c r="AX57" s="653"/>
      <c r="AY57" s="654"/>
      <c r="AZ57" s="653"/>
      <c r="BA57" s="653"/>
      <c r="BB57" s="653"/>
      <c r="BC57" s="653"/>
      <c r="BD57" s="653"/>
      <c r="BE57" s="653"/>
      <c r="BF57" s="653"/>
      <c r="BG57" s="653"/>
      <c r="BH57" s="653"/>
      <c r="BI57" s="653"/>
      <c r="BJ57" s="653"/>
      <c r="BK57" s="653"/>
      <c r="BL57" s="653"/>
      <c r="BM57" s="653"/>
      <c r="BN57" s="653"/>
      <c r="BO57" s="654"/>
      <c r="BP57" s="653"/>
      <c r="BQ57" s="653"/>
      <c r="BR57" s="653"/>
      <c r="BS57" s="653"/>
      <c r="BT57" s="653"/>
      <c r="BU57" s="653"/>
      <c r="BV57" s="653"/>
      <c r="BW57" s="653"/>
      <c r="BX57" s="653"/>
      <c r="BY57" s="653"/>
      <c r="BZ57" s="653"/>
      <c r="CA57" s="653"/>
      <c r="CB57" s="653"/>
      <c r="CC57" s="653"/>
      <c r="CD57" s="653"/>
      <c r="CE57" s="653"/>
      <c r="CF57" s="653"/>
      <c r="CG57" s="653"/>
      <c r="CH57" s="653"/>
      <c r="CI57" s="653"/>
      <c r="CJ57" s="653"/>
      <c r="CK57" s="653"/>
      <c r="CL57" s="653"/>
      <c r="CM57" s="653"/>
      <c r="CN57" s="653"/>
      <c r="CO57" s="653"/>
      <c r="CP57" s="653"/>
      <c r="CQ57" s="653"/>
      <c r="CR57" s="653"/>
      <c r="CS57" s="653"/>
      <c r="CT57" s="653"/>
      <c r="CU57" s="653"/>
      <c r="CV57" s="653"/>
      <c r="CW57" s="653"/>
      <c r="CX57" s="653"/>
      <c r="CY57" s="653"/>
      <c r="CZ57" s="653"/>
      <c r="DA57" s="653"/>
      <c r="DB57" s="653"/>
      <c r="DC57" s="653"/>
      <c r="DD57" s="653"/>
      <c r="DE57" s="653"/>
      <c r="DF57" s="653"/>
      <c r="DG57" s="653"/>
      <c r="DH57" s="653"/>
      <c r="DI57" s="653"/>
      <c r="DJ57" s="653"/>
      <c r="DK57" s="653"/>
      <c r="DL57" s="653"/>
      <c r="DM57" s="653"/>
      <c r="DN57" s="653"/>
      <c r="DO57" s="653"/>
      <c r="DP57" s="653"/>
      <c r="DQ57" s="653"/>
      <c r="DR57" s="653"/>
      <c r="DS57" s="653"/>
      <c r="DT57" s="653"/>
      <c r="DU57" s="653"/>
      <c r="DV57" s="653"/>
      <c r="DW57" s="654"/>
      <c r="DX57" s="658"/>
    </row>
    <row r="58" spans="2:130" s="166" customFormat="1" ht="12.75" customHeight="1" x14ac:dyDescent="0.2">
      <c r="B58" s="415"/>
      <c r="D58" s="158"/>
      <c r="E58" s="490"/>
      <c r="F58" s="159"/>
      <c r="G58" s="160"/>
      <c r="H58" s="186"/>
      <c r="I58" s="187"/>
      <c r="J58" s="187"/>
      <c r="K58" s="188"/>
      <c r="L58" s="186"/>
      <c r="M58" s="187"/>
      <c r="N58" s="187"/>
      <c r="O58" s="188"/>
      <c r="P58" s="186"/>
      <c r="Q58" s="187"/>
      <c r="R58" s="187"/>
      <c r="S58" s="188"/>
      <c r="T58" s="186"/>
      <c r="U58" s="187"/>
      <c r="V58" s="187"/>
      <c r="W58" s="188"/>
      <c r="X58" s="186"/>
      <c r="Y58" s="187"/>
      <c r="Z58" s="187"/>
      <c r="AA58" s="188"/>
      <c r="AB58" s="186"/>
      <c r="AC58" s="187"/>
      <c r="AD58" s="187"/>
      <c r="AE58" s="188"/>
      <c r="AF58" s="186"/>
      <c r="AG58" s="187"/>
      <c r="AH58" s="187"/>
      <c r="AI58" s="188"/>
      <c r="AJ58" s="186"/>
      <c r="AK58" s="187"/>
      <c r="AL58" s="187"/>
      <c r="AM58" s="189"/>
      <c r="AN58" s="186"/>
      <c r="AO58" s="187"/>
      <c r="AP58" s="187"/>
      <c r="AQ58" s="188"/>
      <c r="AR58" s="186"/>
      <c r="AS58" s="187"/>
      <c r="AT58" s="187"/>
      <c r="AU58" s="188"/>
      <c r="AV58" s="186"/>
      <c r="AW58" s="187"/>
      <c r="AX58" s="187"/>
      <c r="AY58" s="188"/>
      <c r="AZ58" s="247"/>
      <c r="BA58" s="187"/>
      <c r="BB58" s="187"/>
      <c r="BC58" s="188"/>
      <c r="BD58" s="247"/>
      <c r="BE58" s="187"/>
      <c r="BF58" s="187"/>
      <c r="BG58" s="188"/>
      <c r="BH58" s="247"/>
      <c r="BI58" s="187"/>
      <c r="BJ58" s="187"/>
      <c r="BK58" s="188"/>
      <c r="BL58" s="186"/>
      <c r="BM58" s="187"/>
      <c r="BN58" s="187"/>
      <c r="BO58" s="188"/>
      <c r="BP58" s="186"/>
      <c r="BQ58" s="187"/>
      <c r="BR58" s="187"/>
      <c r="BS58" s="189"/>
      <c r="BT58" s="186"/>
      <c r="BU58" s="187"/>
      <c r="BV58" s="187"/>
      <c r="BW58" s="188"/>
      <c r="BX58" s="186"/>
      <c r="BY58" s="187"/>
      <c r="BZ58" s="187"/>
      <c r="CA58" s="188"/>
      <c r="CB58" s="186"/>
      <c r="CC58" s="187"/>
      <c r="CD58" s="187"/>
      <c r="CE58" s="188"/>
      <c r="CF58" s="186"/>
      <c r="CG58" s="187"/>
      <c r="CH58" s="187"/>
      <c r="CI58" s="188"/>
      <c r="CJ58" s="186"/>
      <c r="CK58" s="187"/>
      <c r="CL58" s="187"/>
      <c r="CM58" s="188"/>
      <c r="CN58" s="664"/>
      <c r="CO58" s="665"/>
      <c r="CP58" s="665"/>
      <c r="CQ58" s="666"/>
      <c r="CR58" s="664"/>
      <c r="CS58" s="665"/>
      <c r="CT58" s="665"/>
      <c r="CU58" s="666"/>
      <c r="CV58" s="664"/>
      <c r="CW58" s="665"/>
      <c r="CX58" s="665"/>
      <c r="CY58" s="666"/>
      <c r="CZ58" s="186"/>
      <c r="DA58" s="187"/>
      <c r="DB58" s="187"/>
      <c r="DC58" s="189"/>
      <c r="DD58" s="186"/>
      <c r="DE58" s="187"/>
      <c r="DF58" s="187"/>
      <c r="DG58" s="189"/>
      <c r="DH58" s="186"/>
      <c r="DI58" s="187"/>
      <c r="DJ58" s="187"/>
      <c r="DK58" s="189"/>
      <c r="DL58" s="186"/>
      <c r="DM58" s="187"/>
      <c r="DN58" s="187"/>
      <c r="DO58" s="189"/>
      <c r="DP58" s="186"/>
      <c r="DQ58" s="187"/>
      <c r="DR58" s="187"/>
      <c r="DS58" s="189"/>
      <c r="DT58" s="186"/>
      <c r="DU58" s="187"/>
      <c r="DV58" s="187"/>
      <c r="DW58" s="189"/>
      <c r="DX58" s="621"/>
    </row>
    <row r="59" spans="2:130" s="155" customFormat="1" ht="15" customHeight="1" x14ac:dyDescent="0.2">
      <c r="B59" s="415" t="e">
        <f>#REF!</f>
        <v>#REF!</v>
      </c>
      <c r="D59" s="156" t="s">
        <v>25</v>
      </c>
      <c r="E59" s="567" t="str">
        <f>VLOOKUP(D59,'OR - GERAL'!D:MR,10,FALSE)</f>
        <v>Iluminação Pública</v>
      </c>
      <c r="F59" s="161">
        <f>VLOOKUP(D59,'OR - GERAL'!D:AH,28,FALSE)</f>
        <v>710526.47</v>
      </c>
      <c r="G59" s="161">
        <f>(F59*$F$8)+(F59*$G$8)+F59</f>
        <v>735394.89645</v>
      </c>
      <c r="H59" s="991">
        <f>H60*$G59</f>
        <v>0</v>
      </c>
      <c r="I59" s="991"/>
      <c r="J59" s="991"/>
      <c r="K59" s="992"/>
      <c r="L59" s="991">
        <f>L60*$G59</f>
        <v>0</v>
      </c>
      <c r="M59" s="991"/>
      <c r="N59" s="991"/>
      <c r="O59" s="992"/>
      <c r="P59" s="991">
        <f>P60*$G59</f>
        <v>0</v>
      </c>
      <c r="Q59" s="991"/>
      <c r="R59" s="991"/>
      <c r="S59" s="992"/>
      <c r="T59" s="991">
        <f>T60*$G59</f>
        <v>0</v>
      </c>
      <c r="U59" s="991"/>
      <c r="V59" s="991"/>
      <c r="W59" s="992"/>
      <c r="X59" s="991">
        <f>X60*$G59</f>
        <v>0</v>
      </c>
      <c r="Y59" s="991"/>
      <c r="Z59" s="991"/>
      <c r="AA59" s="992"/>
      <c r="AB59" s="991">
        <f>AB60*$G59</f>
        <v>0</v>
      </c>
      <c r="AC59" s="991"/>
      <c r="AD59" s="991"/>
      <c r="AE59" s="992"/>
      <c r="AF59" s="991">
        <f>AF60*$G59</f>
        <v>0</v>
      </c>
      <c r="AG59" s="991"/>
      <c r="AH59" s="991"/>
      <c r="AI59" s="992"/>
      <c r="AJ59" s="991">
        <f>AJ60*$G59</f>
        <v>0</v>
      </c>
      <c r="AK59" s="991"/>
      <c r="AL59" s="991"/>
      <c r="AM59" s="992"/>
      <c r="AN59" s="991">
        <f>AN60*$G59</f>
        <v>0</v>
      </c>
      <c r="AO59" s="991"/>
      <c r="AP59" s="991"/>
      <c r="AQ59" s="992"/>
      <c r="AR59" s="991">
        <f>AR60*$G59</f>
        <v>0</v>
      </c>
      <c r="AS59" s="991"/>
      <c r="AT59" s="991"/>
      <c r="AU59" s="992"/>
      <c r="AV59" s="991">
        <f>AV60*$G59</f>
        <v>0</v>
      </c>
      <c r="AW59" s="991"/>
      <c r="AX59" s="991"/>
      <c r="AY59" s="992"/>
      <c r="AZ59" s="991">
        <f>AZ60*$G59</f>
        <v>0</v>
      </c>
      <c r="BA59" s="991"/>
      <c r="BB59" s="991"/>
      <c r="BC59" s="992"/>
      <c r="BD59" s="991">
        <f>BD60*$G59</f>
        <v>0</v>
      </c>
      <c r="BE59" s="991"/>
      <c r="BF59" s="991"/>
      <c r="BG59" s="992"/>
      <c r="BH59" s="991">
        <f>BH60*$G59</f>
        <v>0</v>
      </c>
      <c r="BI59" s="991"/>
      <c r="BJ59" s="991"/>
      <c r="BK59" s="992"/>
      <c r="BL59" s="991">
        <f>BL60*$G59</f>
        <v>0</v>
      </c>
      <c r="BM59" s="991"/>
      <c r="BN59" s="991"/>
      <c r="BO59" s="992"/>
      <c r="BP59" s="991">
        <f>BP60*$G59</f>
        <v>0</v>
      </c>
      <c r="BQ59" s="991"/>
      <c r="BR59" s="991"/>
      <c r="BS59" s="992"/>
      <c r="BT59" s="991">
        <f>BT60*$G59</f>
        <v>0</v>
      </c>
      <c r="BU59" s="991"/>
      <c r="BV59" s="991"/>
      <c r="BW59" s="992"/>
      <c r="BX59" s="991">
        <f>BX60*$G59</f>
        <v>0</v>
      </c>
      <c r="BY59" s="991"/>
      <c r="BZ59" s="991"/>
      <c r="CA59" s="992"/>
      <c r="CB59" s="991">
        <f>CB60*$G59</f>
        <v>0</v>
      </c>
      <c r="CC59" s="991"/>
      <c r="CD59" s="991"/>
      <c r="CE59" s="992"/>
      <c r="CF59" s="991">
        <f>CF60*$G59</f>
        <v>0</v>
      </c>
      <c r="CG59" s="991"/>
      <c r="CH59" s="991"/>
      <c r="CI59" s="992"/>
      <c r="CJ59" s="991">
        <f>CJ60*$G59</f>
        <v>0</v>
      </c>
      <c r="CK59" s="991"/>
      <c r="CL59" s="991"/>
      <c r="CM59" s="992"/>
      <c r="CN59" s="991">
        <f>CN60*$G59</f>
        <v>147078.97929000002</v>
      </c>
      <c r="CO59" s="991"/>
      <c r="CP59" s="991"/>
      <c r="CQ59" s="992"/>
      <c r="CR59" s="991">
        <f>CR60*$G59</f>
        <v>220618.46893499998</v>
      </c>
      <c r="CS59" s="991"/>
      <c r="CT59" s="991"/>
      <c r="CU59" s="992"/>
      <c r="CV59" s="991">
        <f>CV60*$G59</f>
        <v>367697.448225</v>
      </c>
      <c r="CW59" s="991"/>
      <c r="CX59" s="991"/>
      <c r="CY59" s="992"/>
      <c r="CZ59" s="991"/>
      <c r="DA59" s="991"/>
      <c r="DB59" s="991"/>
      <c r="DC59" s="992"/>
      <c r="DD59" s="991"/>
      <c r="DE59" s="991"/>
      <c r="DF59" s="991"/>
      <c r="DG59" s="992"/>
      <c r="DH59" s="991"/>
      <c r="DI59" s="991"/>
      <c r="DJ59" s="991"/>
      <c r="DK59" s="992"/>
      <c r="DL59" s="991"/>
      <c r="DM59" s="991"/>
      <c r="DN59" s="991"/>
      <c r="DO59" s="992"/>
      <c r="DP59" s="991"/>
      <c r="DQ59" s="991"/>
      <c r="DR59" s="991"/>
      <c r="DS59" s="992"/>
      <c r="DT59" s="991"/>
      <c r="DU59" s="991"/>
      <c r="DV59" s="991"/>
      <c r="DW59" s="992"/>
      <c r="DX59" s="622"/>
      <c r="DY59" s="433">
        <f>SUM(H59:DW59)</f>
        <v>735394.89645</v>
      </c>
      <c r="DZ59" s="157" t="b">
        <f>DY59=G59</f>
        <v>1</v>
      </c>
    </row>
    <row r="60" spans="2:130" s="155" customFormat="1" ht="15" customHeight="1" x14ac:dyDescent="0.2">
      <c r="B60" s="415"/>
      <c r="D60" s="158"/>
      <c r="E60" s="491"/>
      <c r="F60" s="162"/>
      <c r="G60" s="163"/>
      <c r="H60" s="1011"/>
      <c r="I60" s="1011"/>
      <c r="J60" s="1011"/>
      <c r="K60" s="1012"/>
      <c r="L60" s="1011"/>
      <c r="M60" s="1011"/>
      <c r="N60" s="1011"/>
      <c r="O60" s="1012"/>
      <c r="P60" s="1011"/>
      <c r="Q60" s="1011"/>
      <c r="R60" s="1011"/>
      <c r="S60" s="1012"/>
      <c r="T60" s="1011"/>
      <c r="U60" s="1011"/>
      <c r="V60" s="1011"/>
      <c r="W60" s="1012"/>
      <c r="X60" s="1011"/>
      <c r="Y60" s="1011"/>
      <c r="Z60" s="1011"/>
      <c r="AA60" s="1012"/>
      <c r="AB60" s="1011"/>
      <c r="AC60" s="1011"/>
      <c r="AD60" s="1011"/>
      <c r="AE60" s="1012"/>
      <c r="AF60" s="1014"/>
      <c r="AG60" s="1014"/>
      <c r="AH60" s="1014"/>
      <c r="AI60" s="1015"/>
      <c r="AJ60" s="1014"/>
      <c r="AK60" s="1014"/>
      <c r="AL60" s="1014"/>
      <c r="AM60" s="1015"/>
      <c r="AN60" s="1014"/>
      <c r="AO60" s="1014"/>
      <c r="AP60" s="1014"/>
      <c r="AQ60" s="1015"/>
      <c r="AR60" s="1014"/>
      <c r="AS60" s="1014"/>
      <c r="AT60" s="1014"/>
      <c r="AU60" s="1015"/>
      <c r="AV60" s="1014"/>
      <c r="AW60" s="1014"/>
      <c r="AX60" s="1014"/>
      <c r="AY60" s="1015"/>
      <c r="AZ60" s="1014"/>
      <c r="BA60" s="1014"/>
      <c r="BB60" s="1014"/>
      <c r="BC60" s="1015"/>
      <c r="BD60" s="1014"/>
      <c r="BE60" s="1014"/>
      <c r="BF60" s="1014"/>
      <c r="BG60" s="1015"/>
      <c r="BH60" s="1014"/>
      <c r="BI60" s="1014"/>
      <c r="BJ60" s="1014"/>
      <c r="BK60" s="1015"/>
      <c r="BL60" s="1014"/>
      <c r="BM60" s="1014"/>
      <c r="BN60" s="1014"/>
      <c r="BO60" s="1015"/>
      <c r="BP60" s="1014"/>
      <c r="BQ60" s="1014"/>
      <c r="BR60" s="1014"/>
      <c r="BS60" s="1015"/>
      <c r="BT60" s="1011"/>
      <c r="BU60" s="1011"/>
      <c r="BV60" s="1011"/>
      <c r="BW60" s="1012"/>
      <c r="BX60" s="1011"/>
      <c r="BY60" s="1011"/>
      <c r="BZ60" s="1011"/>
      <c r="CA60" s="1012"/>
      <c r="CB60" s="1011"/>
      <c r="CC60" s="1011"/>
      <c r="CD60" s="1011"/>
      <c r="CE60" s="1012"/>
      <c r="CF60" s="1011"/>
      <c r="CG60" s="1011"/>
      <c r="CH60" s="1011"/>
      <c r="CI60" s="1012"/>
      <c r="CJ60" s="1011"/>
      <c r="CK60" s="1011"/>
      <c r="CL60" s="1011"/>
      <c r="CM60" s="1012"/>
      <c r="CN60" s="1011">
        <v>0.2</v>
      </c>
      <c r="CO60" s="1011"/>
      <c r="CP60" s="1011"/>
      <c r="CQ60" s="1012"/>
      <c r="CR60" s="1011">
        <v>0.3</v>
      </c>
      <c r="CS60" s="1011"/>
      <c r="CT60" s="1011"/>
      <c r="CU60" s="1012"/>
      <c r="CV60" s="1011">
        <v>0.5</v>
      </c>
      <c r="CW60" s="1011"/>
      <c r="CX60" s="1011"/>
      <c r="CY60" s="1012"/>
      <c r="CZ60" s="1011"/>
      <c r="DA60" s="1011"/>
      <c r="DB60" s="1011"/>
      <c r="DC60" s="1013"/>
      <c r="DD60" s="1011"/>
      <c r="DE60" s="1011"/>
      <c r="DF60" s="1011"/>
      <c r="DG60" s="1013"/>
      <c r="DH60" s="1011"/>
      <c r="DI60" s="1011"/>
      <c r="DJ60" s="1011"/>
      <c r="DK60" s="1013"/>
      <c r="DL60" s="1011"/>
      <c r="DM60" s="1011"/>
      <c r="DN60" s="1011"/>
      <c r="DO60" s="1013"/>
      <c r="DP60" s="1011"/>
      <c r="DQ60" s="1011"/>
      <c r="DR60" s="1011"/>
      <c r="DS60" s="1013"/>
      <c r="DT60" s="1011"/>
      <c r="DU60" s="1011"/>
      <c r="DV60" s="1011"/>
      <c r="DW60" s="1013"/>
      <c r="DX60" s="621"/>
    </row>
    <row r="61" spans="2:130" s="655" customFormat="1" ht="29.25" customHeight="1" x14ac:dyDescent="0.2">
      <c r="B61" s="656"/>
      <c r="C61" s="655">
        <v>0.18</v>
      </c>
      <c r="D61" s="156" t="s">
        <v>115</v>
      </c>
      <c r="E61" s="650" t="str">
        <f>VLOOKUP(D61,'OR - GERAL'!D:MR,10,FALSE)</f>
        <v>PAISAGISMO E VEGETAÇÃO</v>
      </c>
      <c r="F61" s="657"/>
      <c r="G61" s="657"/>
      <c r="H61" s="652"/>
      <c r="I61" s="653"/>
      <c r="J61" s="653"/>
      <c r="K61" s="653"/>
      <c r="L61" s="653"/>
      <c r="M61" s="653"/>
      <c r="N61" s="653"/>
      <c r="O61" s="653"/>
      <c r="P61" s="653"/>
      <c r="Q61" s="653"/>
      <c r="R61" s="653"/>
      <c r="S61" s="653"/>
      <c r="T61" s="653"/>
      <c r="U61" s="653"/>
      <c r="V61" s="653"/>
      <c r="W61" s="653"/>
      <c r="X61" s="653"/>
      <c r="Y61" s="653"/>
      <c r="Z61" s="653"/>
      <c r="AA61" s="653"/>
      <c r="AB61" s="653"/>
      <c r="AC61" s="653"/>
      <c r="AD61" s="653"/>
      <c r="AE61" s="653"/>
      <c r="AF61" s="653"/>
      <c r="AG61" s="653"/>
      <c r="AH61" s="653"/>
      <c r="AI61" s="653"/>
      <c r="AJ61" s="653"/>
      <c r="AK61" s="653"/>
      <c r="AL61" s="653"/>
      <c r="AM61" s="654"/>
      <c r="AN61" s="653"/>
      <c r="AO61" s="653"/>
      <c r="AP61" s="653"/>
      <c r="AQ61" s="653"/>
      <c r="AR61" s="653"/>
      <c r="AS61" s="653"/>
      <c r="AT61" s="653"/>
      <c r="AU61" s="653"/>
      <c r="AV61" s="653"/>
      <c r="AW61" s="653"/>
      <c r="AX61" s="653"/>
      <c r="AY61" s="654"/>
      <c r="AZ61" s="653"/>
      <c r="BA61" s="653"/>
      <c r="BB61" s="653"/>
      <c r="BC61" s="653"/>
      <c r="BD61" s="653"/>
      <c r="BE61" s="653"/>
      <c r="BF61" s="653"/>
      <c r="BG61" s="653"/>
      <c r="BH61" s="653"/>
      <c r="BI61" s="653"/>
      <c r="BJ61" s="653"/>
      <c r="BK61" s="653"/>
      <c r="BL61" s="653"/>
      <c r="BM61" s="653"/>
      <c r="BN61" s="653"/>
      <c r="BO61" s="654"/>
      <c r="BP61" s="653"/>
      <c r="BQ61" s="653"/>
      <c r="BR61" s="653"/>
      <c r="BS61" s="653"/>
      <c r="BT61" s="653"/>
      <c r="BU61" s="653"/>
      <c r="BV61" s="653"/>
      <c r="BW61" s="653"/>
      <c r="BX61" s="653"/>
      <c r="BY61" s="653"/>
      <c r="BZ61" s="653"/>
      <c r="CA61" s="653"/>
      <c r="CB61" s="653"/>
      <c r="CC61" s="653"/>
      <c r="CD61" s="653"/>
      <c r="CE61" s="653"/>
      <c r="CF61" s="653"/>
      <c r="CG61" s="653"/>
      <c r="CH61" s="653"/>
      <c r="CI61" s="653"/>
      <c r="CJ61" s="653"/>
      <c r="CK61" s="653"/>
      <c r="CL61" s="653"/>
      <c r="CM61" s="653"/>
      <c r="CN61" s="653"/>
      <c r="CO61" s="653"/>
      <c r="CP61" s="653"/>
      <c r="CQ61" s="653"/>
      <c r="CR61" s="653"/>
      <c r="CS61" s="653"/>
      <c r="CT61" s="653"/>
      <c r="CU61" s="653"/>
      <c r="CV61" s="653"/>
      <c r="CW61" s="653"/>
      <c r="CX61" s="653"/>
      <c r="CY61" s="653"/>
      <c r="CZ61" s="653"/>
      <c r="DA61" s="653"/>
      <c r="DB61" s="653"/>
      <c r="DC61" s="653"/>
      <c r="DD61" s="653"/>
      <c r="DE61" s="653"/>
      <c r="DF61" s="653"/>
      <c r="DG61" s="653"/>
      <c r="DH61" s="653"/>
      <c r="DI61" s="653"/>
      <c r="DJ61" s="653"/>
      <c r="DK61" s="653"/>
      <c r="DL61" s="653"/>
      <c r="DM61" s="653"/>
      <c r="DN61" s="653"/>
      <c r="DO61" s="653"/>
      <c r="DP61" s="653"/>
      <c r="DQ61" s="653"/>
      <c r="DR61" s="653"/>
      <c r="DS61" s="653"/>
      <c r="DT61" s="653"/>
      <c r="DU61" s="653"/>
      <c r="DV61" s="653"/>
      <c r="DW61" s="654"/>
      <c r="DX61" s="658"/>
    </row>
    <row r="62" spans="2:130" s="166" customFormat="1" ht="12.75" customHeight="1" x14ac:dyDescent="0.2">
      <c r="B62" s="415"/>
      <c r="D62" s="158"/>
      <c r="E62" s="490"/>
      <c r="F62" s="159"/>
      <c r="G62" s="160"/>
      <c r="H62" s="186"/>
      <c r="I62" s="187"/>
      <c r="J62" s="187"/>
      <c r="K62" s="188"/>
      <c r="L62" s="186"/>
      <c r="M62" s="187"/>
      <c r="N62" s="187"/>
      <c r="O62" s="188"/>
      <c r="P62" s="186"/>
      <c r="Q62" s="187"/>
      <c r="R62" s="187"/>
      <c r="S62" s="188"/>
      <c r="T62" s="186"/>
      <c r="U62" s="187"/>
      <c r="V62" s="187"/>
      <c r="W62" s="188"/>
      <c r="X62" s="186"/>
      <c r="Y62" s="187"/>
      <c r="Z62" s="187"/>
      <c r="AA62" s="188"/>
      <c r="AB62" s="186"/>
      <c r="AC62" s="187"/>
      <c r="AD62" s="187"/>
      <c r="AE62" s="188"/>
      <c r="AF62" s="186"/>
      <c r="AG62" s="187"/>
      <c r="AH62" s="187"/>
      <c r="AI62" s="188"/>
      <c r="AJ62" s="186"/>
      <c r="AK62" s="187"/>
      <c r="AL62" s="187"/>
      <c r="AM62" s="189"/>
      <c r="AN62" s="186"/>
      <c r="AO62" s="187"/>
      <c r="AP62" s="187"/>
      <c r="AQ62" s="188"/>
      <c r="AR62" s="186"/>
      <c r="AS62" s="187"/>
      <c r="AT62" s="187"/>
      <c r="AU62" s="188"/>
      <c r="AV62" s="186"/>
      <c r="AW62" s="187"/>
      <c r="AX62" s="187"/>
      <c r="AY62" s="188"/>
      <c r="AZ62" s="186"/>
      <c r="BA62" s="187"/>
      <c r="BB62" s="187"/>
      <c r="BC62" s="188"/>
      <c r="BD62" s="186"/>
      <c r="BE62" s="187"/>
      <c r="BF62" s="187"/>
      <c r="BG62" s="188"/>
      <c r="BH62" s="186"/>
      <c r="BI62" s="187"/>
      <c r="BJ62" s="187"/>
      <c r="BK62" s="188"/>
      <c r="BL62" s="186"/>
      <c r="BM62" s="187"/>
      <c r="BN62" s="187"/>
      <c r="BO62" s="188"/>
      <c r="BP62" s="186"/>
      <c r="BQ62" s="187"/>
      <c r="BR62" s="187"/>
      <c r="BS62" s="188"/>
      <c r="BT62" s="186"/>
      <c r="BU62" s="187"/>
      <c r="BV62" s="187"/>
      <c r="BW62" s="188"/>
      <c r="BX62" s="186"/>
      <c r="BY62" s="187"/>
      <c r="BZ62" s="187"/>
      <c r="CA62" s="188"/>
      <c r="CB62" s="186"/>
      <c r="CC62" s="187"/>
      <c r="CD62" s="187"/>
      <c r="CE62" s="188"/>
      <c r="CF62" s="186"/>
      <c r="CG62" s="187"/>
      <c r="CH62" s="187"/>
      <c r="CI62" s="188"/>
      <c r="CJ62" s="186"/>
      <c r="CK62" s="187"/>
      <c r="CL62" s="187"/>
      <c r="CM62" s="188"/>
      <c r="CN62" s="186"/>
      <c r="CO62" s="187"/>
      <c r="CP62" s="187"/>
      <c r="CQ62" s="189"/>
      <c r="CR62" s="664"/>
      <c r="CS62" s="665"/>
      <c r="CT62" s="665"/>
      <c r="CU62" s="666"/>
      <c r="CV62" s="664"/>
      <c r="CW62" s="665"/>
      <c r="CX62" s="665"/>
      <c r="CY62" s="666"/>
      <c r="CZ62" s="186"/>
      <c r="DA62" s="187"/>
      <c r="DB62" s="187"/>
      <c r="DC62" s="189"/>
      <c r="DD62" s="186"/>
      <c r="DE62" s="187"/>
      <c r="DF62" s="187"/>
      <c r="DG62" s="189"/>
      <c r="DH62" s="186"/>
      <c r="DI62" s="187"/>
      <c r="DJ62" s="187"/>
      <c r="DK62" s="189"/>
      <c r="DL62" s="186"/>
      <c r="DM62" s="187"/>
      <c r="DN62" s="187"/>
      <c r="DO62" s="189"/>
      <c r="DP62" s="186"/>
      <c r="DQ62" s="187"/>
      <c r="DR62" s="187"/>
      <c r="DS62" s="189"/>
      <c r="DT62" s="186"/>
      <c r="DU62" s="187"/>
      <c r="DV62" s="187"/>
      <c r="DW62" s="189"/>
      <c r="DX62" s="621"/>
    </row>
    <row r="63" spans="2:130" s="155" customFormat="1" ht="15" customHeight="1" x14ac:dyDescent="0.2">
      <c r="B63" s="415" t="e">
        <f>#REF!</f>
        <v>#REF!</v>
      </c>
      <c r="D63" s="156" t="s">
        <v>114</v>
      </c>
      <c r="E63" s="567" t="str">
        <f>VLOOKUP(D63,'OR - GERAL'!D:MR,10,FALSE)</f>
        <v>Paisagismo</v>
      </c>
      <c r="F63" s="161">
        <f>VLOOKUP(D63,'OR - GERAL'!D:AH,28,FALSE)</f>
        <v>90705.73000000001</v>
      </c>
      <c r="G63" s="161">
        <f>(F63*$F$8)+(F63*$G$8)+F63</f>
        <v>93880.430550000005</v>
      </c>
      <c r="H63" s="991">
        <f>H64*$G63</f>
        <v>0</v>
      </c>
      <c r="I63" s="991"/>
      <c r="J63" s="991"/>
      <c r="K63" s="992"/>
      <c r="L63" s="991">
        <f>L64*$G63</f>
        <v>0</v>
      </c>
      <c r="M63" s="991"/>
      <c r="N63" s="991"/>
      <c r="O63" s="992"/>
      <c r="P63" s="991">
        <f>P64*$G63</f>
        <v>0</v>
      </c>
      <c r="Q63" s="991"/>
      <c r="R63" s="991"/>
      <c r="S63" s="992"/>
      <c r="T63" s="991">
        <f>T64*$G63</f>
        <v>0</v>
      </c>
      <c r="U63" s="991"/>
      <c r="V63" s="991"/>
      <c r="W63" s="992"/>
      <c r="X63" s="991">
        <f>X64*$G63</f>
        <v>0</v>
      </c>
      <c r="Y63" s="991"/>
      <c r="Z63" s="991"/>
      <c r="AA63" s="992"/>
      <c r="AB63" s="991">
        <f>AB64*$G63</f>
        <v>0</v>
      </c>
      <c r="AC63" s="991"/>
      <c r="AD63" s="991"/>
      <c r="AE63" s="992"/>
      <c r="AF63" s="991">
        <f>AF64*$G63</f>
        <v>0</v>
      </c>
      <c r="AG63" s="991"/>
      <c r="AH63" s="991"/>
      <c r="AI63" s="992"/>
      <c r="AJ63" s="991">
        <f>AJ64*$G63</f>
        <v>0</v>
      </c>
      <c r="AK63" s="991"/>
      <c r="AL63" s="991"/>
      <c r="AM63" s="992"/>
      <c r="AN63" s="991">
        <f>AN64*$G63</f>
        <v>0</v>
      </c>
      <c r="AO63" s="991"/>
      <c r="AP63" s="991"/>
      <c r="AQ63" s="992"/>
      <c r="AR63" s="991">
        <f>AR64*$G63</f>
        <v>0</v>
      </c>
      <c r="AS63" s="991"/>
      <c r="AT63" s="991"/>
      <c r="AU63" s="992"/>
      <c r="AV63" s="991">
        <f>AV64*$G63</f>
        <v>0</v>
      </c>
      <c r="AW63" s="991"/>
      <c r="AX63" s="991"/>
      <c r="AY63" s="992"/>
      <c r="AZ63" s="991">
        <f>AZ64*$G63</f>
        <v>0</v>
      </c>
      <c r="BA63" s="991"/>
      <c r="BB63" s="991"/>
      <c r="BC63" s="992"/>
      <c r="BD63" s="991">
        <f>BD64*$G63</f>
        <v>0</v>
      </c>
      <c r="BE63" s="991"/>
      <c r="BF63" s="991"/>
      <c r="BG63" s="992"/>
      <c r="BH63" s="991">
        <f>BH64*$G63</f>
        <v>0</v>
      </c>
      <c r="BI63" s="991"/>
      <c r="BJ63" s="991"/>
      <c r="BK63" s="992"/>
      <c r="BL63" s="991">
        <f>BL64*$G63</f>
        <v>0</v>
      </c>
      <c r="BM63" s="991"/>
      <c r="BN63" s="991"/>
      <c r="BO63" s="992"/>
      <c r="BP63" s="991">
        <f>BP64*$G63</f>
        <v>0</v>
      </c>
      <c r="BQ63" s="991"/>
      <c r="BR63" s="991"/>
      <c r="BS63" s="992"/>
      <c r="BT63" s="991">
        <f>BT64*$G63</f>
        <v>0</v>
      </c>
      <c r="BU63" s="991"/>
      <c r="BV63" s="991"/>
      <c r="BW63" s="992"/>
      <c r="BX63" s="991">
        <f>BX64*$G63</f>
        <v>0</v>
      </c>
      <c r="BY63" s="991"/>
      <c r="BZ63" s="991"/>
      <c r="CA63" s="992"/>
      <c r="CB63" s="991">
        <f>CB64*$G63</f>
        <v>0</v>
      </c>
      <c r="CC63" s="991"/>
      <c r="CD63" s="991"/>
      <c r="CE63" s="992"/>
      <c r="CF63" s="991">
        <f>CF64*$G63</f>
        <v>0</v>
      </c>
      <c r="CG63" s="991"/>
      <c r="CH63" s="991"/>
      <c r="CI63" s="992"/>
      <c r="CJ63" s="991">
        <f>CJ64*$G63</f>
        <v>0</v>
      </c>
      <c r="CK63" s="991"/>
      <c r="CL63" s="991"/>
      <c r="CM63" s="992"/>
      <c r="CN63" s="991">
        <f>CN64*$G63</f>
        <v>0</v>
      </c>
      <c r="CO63" s="991"/>
      <c r="CP63" s="991"/>
      <c r="CQ63" s="992"/>
      <c r="CR63" s="991">
        <f>CR64*$G63</f>
        <v>28164.129165000002</v>
      </c>
      <c r="CS63" s="991"/>
      <c r="CT63" s="991"/>
      <c r="CU63" s="992"/>
      <c r="CV63" s="991">
        <f>CV64*$G63</f>
        <v>65716.301384999999</v>
      </c>
      <c r="CW63" s="991"/>
      <c r="CX63" s="991"/>
      <c r="CY63" s="992"/>
      <c r="CZ63" s="991"/>
      <c r="DA63" s="991"/>
      <c r="DB63" s="991"/>
      <c r="DC63" s="992"/>
      <c r="DD63" s="991"/>
      <c r="DE63" s="991"/>
      <c r="DF63" s="991"/>
      <c r="DG63" s="992"/>
      <c r="DH63" s="991"/>
      <c r="DI63" s="991"/>
      <c r="DJ63" s="991"/>
      <c r="DK63" s="992"/>
      <c r="DL63" s="991"/>
      <c r="DM63" s="991"/>
      <c r="DN63" s="991"/>
      <c r="DO63" s="992"/>
      <c r="DP63" s="991"/>
      <c r="DQ63" s="991"/>
      <c r="DR63" s="991"/>
      <c r="DS63" s="992"/>
      <c r="DT63" s="991"/>
      <c r="DU63" s="991"/>
      <c r="DV63" s="991"/>
      <c r="DW63" s="992"/>
      <c r="DX63" s="622"/>
      <c r="DY63" s="433">
        <f>SUM(H63:DW63)</f>
        <v>93880.430550000005</v>
      </c>
      <c r="DZ63" s="157" t="b">
        <f>DY63=G63</f>
        <v>1</v>
      </c>
    </row>
    <row r="64" spans="2:130" s="155" customFormat="1" ht="15" customHeight="1" x14ac:dyDescent="0.2">
      <c r="B64" s="415"/>
      <c r="D64" s="158"/>
      <c r="E64" s="491"/>
      <c r="F64" s="162"/>
      <c r="G64" s="163"/>
      <c r="H64" s="1011"/>
      <c r="I64" s="1011"/>
      <c r="J64" s="1011"/>
      <c r="K64" s="1012"/>
      <c r="L64" s="1011"/>
      <c r="M64" s="1011"/>
      <c r="N64" s="1011"/>
      <c r="O64" s="1012"/>
      <c r="P64" s="1011"/>
      <c r="Q64" s="1011"/>
      <c r="R64" s="1011"/>
      <c r="S64" s="1012"/>
      <c r="T64" s="1011"/>
      <c r="U64" s="1011"/>
      <c r="V64" s="1011"/>
      <c r="W64" s="1012"/>
      <c r="X64" s="1011"/>
      <c r="Y64" s="1011"/>
      <c r="Z64" s="1011"/>
      <c r="AA64" s="1012"/>
      <c r="AB64" s="1011"/>
      <c r="AC64" s="1011"/>
      <c r="AD64" s="1011"/>
      <c r="AE64" s="1012"/>
      <c r="AF64" s="1014"/>
      <c r="AG64" s="1014"/>
      <c r="AH64" s="1014"/>
      <c r="AI64" s="1015"/>
      <c r="AJ64" s="1014"/>
      <c r="AK64" s="1014"/>
      <c r="AL64" s="1014"/>
      <c r="AM64" s="1015"/>
      <c r="AN64" s="1014"/>
      <c r="AO64" s="1014"/>
      <c r="AP64" s="1014"/>
      <c r="AQ64" s="1015"/>
      <c r="AR64" s="1014"/>
      <c r="AS64" s="1014"/>
      <c r="AT64" s="1014"/>
      <c r="AU64" s="1015"/>
      <c r="AV64" s="1014"/>
      <c r="AW64" s="1014"/>
      <c r="AX64" s="1014"/>
      <c r="AY64" s="1015"/>
      <c r="AZ64" s="1014"/>
      <c r="BA64" s="1014"/>
      <c r="BB64" s="1014"/>
      <c r="BC64" s="1015"/>
      <c r="BD64" s="1014"/>
      <c r="BE64" s="1014"/>
      <c r="BF64" s="1014"/>
      <c r="BG64" s="1015"/>
      <c r="BH64" s="1014"/>
      <c r="BI64" s="1014"/>
      <c r="BJ64" s="1014"/>
      <c r="BK64" s="1015"/>
      <c r="BL64" s="1014"/>
      <c r="BM64" s="1014"/>
      <c r="BN64" s="1014"/>
      <c r="BO64" s="1015"/>
      <c r="BP64" s="1014"/>
      <c r="BQ64" s="1014"/>
      <c r="BR64" s="1014"/>
      <c r="BS64" s="1015"/>
      <c r="BT64" s="1014"/>
      <c r="BU64" s="1014"/>
      <c r="BV64" s="1014"/>
      <c r="BW64" s="1015"/>
      <c r="BX64" s="1011"/>
      <c r="BY64" s="1011"/>
      <c r="BZ64" s="1011"/>
      <c r="CA64" s="1012"/>
      <c r="CB64" s="1011"/>
      <c r="CC64" s="1011"/>
      <c r="CD64" s="1011"/>
      <c r="CE64" s="1012"/>
      <c r="CF64" s="1011"/>
      <c r="CG64" s="1011"/>
      <c r="CH64" s="1011"/>
      <c r="CI64" s="1012"/>
      <c r="CJ64" s="1011"/>
      <c r="CK64" s="1011"/>
      <c r="CL64" s="1011"/>
      <c r="CM64" s="1012"/>
      <c r="CN64" s="1011"/>
      <c r="CO64" s="1011"/>
      <c r="CP64" s="1011"/>
      <c r="CQ64" s="1012"/>
      <c r="CR64" s="1011">
        <v>0.3</v>
      </c>
      <c r="CS64" s="1011"/>
      <c r="CT64" s="1011"/>
      <c r="CU64" s="1012"/>
      <c r="CV64" s="1011">
        <v>0.7</v>
      </c>
      <c r="CW64" s="1011"/>
      <c r="CX64" s="1011"/>
      <c r="CY64" s="1012"/>
      <c r="CZ64" s="1011"/>
      <c r="DA64" s="1011"/>
      <c r="DB64" s="1011"/>
      <c r="DC64" s="1013"/>
      <c r="DD64" s="1011"/>
      <c r="DE64" s="1011"/>
      <c r="DF64" s="1011"/>
      <c r="DG64" s="1013"/>
      <c r="DH64" s="1011"/>
      <c r="DI64" s="1011"/>
      <c r="DJ64" s="1011"/>
      <c r="DK64" s="1013"/>
      <c r="DL64" s="1011"/>
      <c r="DM64" s="1011"/>
      <c r="DN64" s="1011"/>
      <c r="DO64" s="1013"/>
      <c r="DP64" s="1011"/>
      <c r="DQ64" s="1011"/>
      <c r="DR64" s="1011"/>
      <c r="DS64" s="1013"/>
      <c r="DT64" s="1011"/>
      <c r="DU64" s="1011"/>
      <c r="DV64" s="1011"/>
      <c r="DW64" s="1013"/>
      <c r="DX64" s="621"/>
    </row>
    <row r="65" spans="2:130" s="155" customFormat="1" ht="29.25" customHeight="1" x14ac:dyDescent="0.2">
      <c r="B65" s="415"/>
      <c r="C65" s="155">
        <v>0.18</v>
      </c>
      <c r="D65" s="156" t="s">
        <v>129</v>
      </c>
      <c r="E65" s="164" t="str">
        <f>VLOOKUP(D65,'OR - GERAL'!D:MR,10,FALSE)</f>
        <v>SINALIZAÇÃO</v>
      </c>
      <c r="F65" s="165"/>
      <c r="G65" s="165"/>
      <c r="H65" s="190"/>
      <c r="I65" s="191"/>
      <c r="J65" s="191"/>
      <c r="K65" s="191"/>
      <c r="L65" s="191"/>
      <c r="M65" s="191"/>
      <c r="N65" s="191"/>
      <c r="O65" s="191"/>
      <c r="P65" s="191"/>
      <c r="Q65" s="191"/>
      <c r="R65" s="191"/>
      <c r="S65" s="191"/>
      <c r="T65" s="191"/>
      <c r="U65" s="191"/>
      <c r="V65" s="191"/>
      <c r="W65" s="191"/>
      <c r="X65" s="191"/>
      <c r="Y65" s="191"/>
      <c r="Z65" s="191"/>
      <c r="AA65" s="191"/>
      <c r="AB65" s="191"/>
      <c r="AC65" s="191"/>
      <c r="AD65" s="191"/>
      <c r="AE65" s="191"/>
      <c r="AF65" s="191"/>
      <c r="AG65" s="191"/>
      <c r="AH65" s="191"/>
      <c r="AI65" s="191"/>
      <c r="AJ65" s="191"/>
      <c r="AK65" s="191"/>
      <c r="AL65" s="191"/>
      <c r="AM65" s="192"/>
      <c r="AN65" s="191"/>
      <c r="AO65" s="191"/>
      <c r="AP65" s="191"/>
      <c r="AQ65" s="191"/>
      <c r="AR65" s="191"/>
      <c r="AS65" s="191"/>
      <c r="AT65" s="191"/>
      <c r="AU65" s="191"/>
      <c r="AV65" s="191"/>
      <c r="AW65" s="191"/>
      <c r="AX65" s="191"/>
      <c r="AY65" s="192"/>
      <c r="AZ65" s="191"/>
      <c r="BA65" s="191"/>
      <c r="BB65" s="191"/>
      <c r="BC65" s="191"/>
      <c r="BD65" s="191"/>
      <c r="BE65" s="191"/>
      <c r="BF65" s="191"/>
      <c r="BG65" s="191"/>
      <c r="BH65" s="191"/>
      <c r="BI65" s="191"/>
      <c r="BJ65" s="191"/>
      <c r="BK65" s="191"/>
      <c r="BL65" s="191"/>
      <c r="BM65" s="191"/>
      <c r="BN65" s="191"/>
      <c r="BO65" s="192"/>
      <c r="BP65" s="191"/>
      <c r="BQ65" s="191"/>
      <c r="BR65" s="191"/>
      <c r="BS65" s="191"/>
      <c r="BT65" s="191"/>
      <c r="BU65" s="191"/>
      <c r="BV65" s="191"/>
      <c r="BW65" s="191"/>
      <c r="BX65" s="191"/>
      <c r="BY65" s="191"/>
      <c r="BZ65" s="191"/>
      <c r="CA65" s="191"/>
      <c r="CB65" s="191"/>
      <c r="CC65" s="191"/>
      <c r="CD65" s="191"/>
      <c r="CE65" s="191"/>
      <c r="CF65" s="191"/>
      <c r="CG65" s="191"/>
      <c r="CH65" s="191"/>
      <c r="CI65" s="191"/>
      <c r="CJ65" s="191"/>
      <c r="CK65" s="191"/>
      <c r="CL65" s="191"/>
      <c r="CM65" s="191"/>
      <c r="CN65" s="191"/>
      <c r="CO65" s="191"/>
      <c r="CP65" s="191"/>
      <c r="CQ65" s="191"/>
      <c r="CR65" s="191"/>
      <c r="CS65" s="191"/>
      <c r="CT65" s="191"/>
      <c r="CU65" s="191"/>
      <c r="CV65" s="191"/>
      <c r="CW65" s="191"/>
      <c r="CX65" s="191"/>
      <c r="CY65" s="191"/>
      <c r="CZ65" s="191"/>
      <c r="DA65" s="191"/>
      <c r="DB65" s="191"/>
      <c r="DC65" s="191"/>
      <c r="DD65" s="191"/>
      <c r="DE65" s="191"/>
      <c r="DF65" s="191"/>
      <c r="DG65" s="191"/>
      <c r="DH65" s="191"/>
      <c r="DI65" s="191"/>
      <c r="DJ65" s="191"/>
      <c r="DK65" s="191"/>
      <c r="DL65" s="191"/>
      <c r="DM65" s="191"/>
      <c r="DN65" s="191"/>
      <c r="DO65" s="191"/>
      <c r="DP65" s="191"/>
      <c r="DQ65" s="191"/>
      <c r="DR65" s="191"/>
      <c r="DS65" s="191"/>
      <c r="DT65" s="191"/>
      <c r="DU65" s="191"/>
      <c r="DV65" s="191"/>
      <c r="DW65" s="192"/>
      <c r="DX65" s="621"/>
      <c r="DY65" s="166"/>
      <c r="DZ65" s="166"/>
    </row>
    <row r="66" spans="2:130" s="166" customFormat="1" ht="12.75" customHeight="1" x14ac:dyDescent="0.2">
      <c r="B66" s="415"/>
      <c r="D66" s="158"/>
      <c r="E66" s="490"/>
      <c r="F66" s="159"/>
      <c r="G66" s="160"/>
      <c r="H66" s="186"/>
      <c r="I66" s="187"/>
      <c r="J66" s="187"/>
      <c r="K66" s="188"/>
      <c r="L66" s="186"/>
      <c r="M66" s="187"/>
      <c r="N66" s="187"/>
      <c r="O66" s="188"/>
      <c r="P66" s="186"/>
      <c r="Q66" s="187"/>
      <c r="R66" s="187"/>
      <c r="S66" s="188"/>
      <c r="T66" s="186"/>
      <c r="U66" s="187"/>
      <c r="V66" s="187"/>
      <c r="W66" s="188"/>
      <c r="X66" s="186"/>
      <c r="Y66" s="187"/>
      <c r="Z66" s="187"/>
      <c r="AA66" s="188"/>
      <c r="AB66" s="186"/>
      <c r="AC66" s="187"/>
      <c r="AD66" s="187"/>
      <c r="AE66" s="188"/>
      <c r="AF66" s="186"/>
      <c r="AG66" s="187"/>
      <c r="AH66" s="187"/>
      <c r="AI66" s="188"/>
      <c r="AJ66" s="186"/>
      <c r="AK66" s="187"/>
      <c r="AL66" s="187"/>
      <c r="AM66" s="189"/>
      <c r="AN66" s="186"/>
      <c r="AO66" s="187"/>
      <c r="AP66" s="187"/>
      <c r="AQ66" s="188"/>
      <c r="AR66" s="186"/>
      <c r="AS66" s="187"/>
      <c r="AT66" s="187"/>
      <c r="AU66" s="188"/>
      <c r="AV66" s="186"/>
      <c r="AW66" s="187"/>
      <c r="AX66" s="187"/>
      <c r="AY66" s="189"/>
      <c r="AZ66" s="247"/>
      <c r="BA66" s="187"/>
      <c r="BB66" s="187"/>
      <c r="BC66" s="188"/>
      <c r="BD66" s="186"/>
      <c r="BE66" s="187"/>
      <c r="BF66" s="187"/>
      <c r="BG66" s="188"/>
      <c r="BH66" s="186"/>
      <c r="BI66" s="187"/>
      <c r="BJ66" s="187"/>
      <c r="BK66" s="188"/>
      <c r="BL66" s="186"/>
      <c r="BM66" s="187"/>
      <c r="BN66" s="187"/>
      <c r="BO66" s="189"/>
      <c r="BP66" s="186"/>
      <c r="BQ66" s="187"/>
      <c r="BR66" s="187"/>
      <c r="BS66" s="188"/>
      <c r="BT66" s="186"/>
      <c r="BU66" s="187"/>
      <c r="BV66" s="187"/>
      <c r="BW66" s="188"/>
      <c r="BX66" s="186"/>
      <c r="BY66" s="187"/>
      <c r="BZ66" s="187"/>
      <c r="CA66" s="188"/>
      <c r="CB66" s="186"/>
      <c r="CC66" s="187"/>
      <c r="CD66" s="187"/>
      <c r="CE66" s="188"/>
      <c r="CF66" s="186"/>
      <c r="CG66" s="187"/>
      <c r="CH66" s="187"/>
      <c r="CI66" s="188"/>
      <c r="CJ66" s="186"/>
      <c r="CK66" s="187"/>
      <c r="CL66" s="187"/>
      <c r="CM66" s="188"/>
      <c r="CN66" s="186"/>
      <c r="CO66" s="187"/>
      <c r="CP66" s="187"/>
      <c r="CQ66" s="189"/>
      <c r="CR66" s="664"/>
      <c r="CS66" s="665"/>
      <c r="CT66" s="665"/>
      <c r="CU66" s="666"/>
      <c r="CV66" s="664"/>
      <c r="CW66" s="665"/>
      <c r="CX66" s="665"/>
      <c r="CY66" s="666"/>
      <c r="CZ66" s="186"/>
      <c r="DA66" s="187"/>
      <c r="DB66" s="187"/>
      <c r="DC66" s="189"/>
      <c r="DD66" s="186"/>
      <c r="DE66" s="187"/>
      <c r="DF66" s="187"/>
      <c r="DG66" s="189"/>
      <c r="DH66" s="186"/>
      <c r="DI66" s="187"/>
      <c r="DJ66" s="187"/>
      <c r="DK66" s="189"/>
      <c r="DL66" s="186"/>
      <c r="DM66" s="187"/>
      <c r="DN66" s="187"/>
      <c r="DO66" s="189"/>
      <c r="DP66" s="186"/>
      <c r="DQ66" s="187"/>
      <c r="DR66" s="187"/>
      <c r="DS66" s="189"/>
      <c r="DT66" s="186"/>
      <c r="DU66" s="187"/>
      <c r="DV66" s="187"/>
      <c r="DW66" s="189"/>
      <c r="DX66" s="626"/>
    </row>
    <row r="67" spans="2:130" s="155" customFormat="1" ht="15" customHeight="1" x14ac:dyDescent="0.2">
      <c r="B67" s="415" t="e">
        <f>#REF!</f>
        <v>#REF!</v>
      </c>
      <c r="D67" s="156" t="s">
        <v>130</v>
      </c>
      <c r="E67" s="567" t="str">
        <f>VLOOKUP(D67,'OR - GERAL'!D:MR,10,FALSE)</f>
        <v>Sinalização</v>
      </c>
      <c r="F67" s="161">
        <f>VLOOKUP(D67,'OR - GERAL'!D:AH,28,FALSE)</f>
        <v>73007.66</v>
      </c>
      <c r="G67" s="161">
        <f>(F67*$F$8)+(F67*$G$8)+F67</f>
        <v>75562.928100000005</v>
      </c>
      <c r="H67" s="991">
        <f>H68*$G67</f>
        <v>0</v>
      </c>
      <c r="I67" s="991"/>
      <c r="J67" s="991"/>
      <c r="K67" s="992"/>
      <c r="L67" s="991">
        <f>L68*$G67</f>
        <v>0</v>
      </c>
      <c r="M67" s="991"/>
      <c r="N67" s="991"/>
      <c r="O67" s="992"/>
      <c r="P67" s="991">
        <f>P68*$G67</f>
        <v>0</v>
      </c>
      <c r="Q67" s="991"/>
      <c r="R67" s="991"/>
      <c r="S67" s="992"/>
      <c r="T67" s="991">
        <f>T68*$G67</f>
        <v>0</v>
      </c>
      <c r="U67" s="991"/>
      <c r="V67" s="991"/>
      <c r="W67" s="992"/>
      <c r="X67" s="991">
        <f>X68*$G67</f>
        <v>0</v>
      </c>
      <c r="Y67" s="991"/>
      <c r="Z67" s="991"/>
      <c r="AA67" s="992"/>
      <c r="AB67" s="991">
        <f>AB68*$G67</f>
        <v>0</v>
      </c>
      <c r="AC67" s="991"/>
      <c r="AD67" s="991"/>
      <c r="AE67" s="992"/>
      <c r="AF67" s="991">
        <f>AF68*$G67</f>
        <v>0</v>
      </c>
      <c r="AG67" s="991"/>
      <c r="AH67" s="991"/>
      <c r="AI67" s="992"/>
      <c r="AJ67" s="991">
        <f>AJ68*$G67</f>
        <v>0</v>
      </c>
      <c r="AK67" s="991"/>
      <c r="AL67" s="991"/>
      <c r="AM67" s="992"/>
      <c r="AN67" s="991">
        <f>AN68*$G67</f>
        <v>0</v>
      </c>
      <c r="AO67" s="991"/>
      <c r="AP67" s="991"/>
      <c r="AQ67" s="992"/>
      <c r="AR67" s="991">
        <f>AR68*$G67</f>
        <v>0</v>
      </c>
      <c r="AS67" s="991"/>
      <c r="AT67" s="991"/>
      <c r="AU67" s="992"/>
      <c r="AV67" s="991">
        <f>AV68*$G67</f>
        <v>0</v>
      </c>
      <c r="AW67" s="991"/>
      <c r="AX67" s="991"/>
      <c r="AY67" s="992"/>
      <c r="AZ67" s="991">
        <f>AZ68*$G67</f>
        <v>0</v>
      </c>
      <c r="BA67" s="991"/>
      <c r="BB67" s="991"/>
      <c r="BC67" s="992"/>
      <c r="BD67" s="991">
        <f>BD68*$G67</f>
        <v>0</v>
      </c>
      <c r="BE67" s="991"/>
      <c r="BF67" s="991"/>
      <c r="BG67" s="992"/>
      <c r="BH67" s="991">
        <f>BH68*$G67</f>
        <v>0</v>
      </c>
      <c r="BI67" s="991"/>
      <c r="BJ67" s="991"/>
      <c r="BK67" s="992"/>
      <c r="BL67" s="991">
        <f>BL68*$G67</f>
        <v>0</v>
      </c>
      <c r="BM67" s="991"/>
      <c r="BN67" s="991"/>
      <c r="BO67" s="992"/>
      <c r="BP67" s="991">
        <f>BP68*$G67</f>
        <v>0</v>
      </c>
      <c r="BQ67" s="991"/>
      <c r="BR67" s="991"/>
      <c r="BS67" s="992"/>
      <c r="BT67" s="991">
        <f>BT68*$G67</f>
        <v>0</v>
      </c>
      <c r="BU67" s="991"/>
      <c r="BV67" s="991"/>
      <c r="BW67" s="992"/>
      <c r="BX67" s="991">
        <f>BX68*$G67</f>
        <v>0</v>
      </c>
      <c r="BY67" s="991"/>
      <c r="BZ67" s="991"/>
      <c r="CA67" s="992"/>
      <c r="CB67" s="991">
        <f>CB68*$G67</f>
        <v>0</v>
      </c>
      <c r="CC67" s="991"/>
      <c r="CD67" s="991"/>
      <c r="CE67" s="992"/>
      <c r="CF67" s="991">
        <f>CF68*$G67</f>
        <v>0</v>
      </c>
      <c r="CG67" s="991"/>
      <c r="CH67" s="991"/>
      <c r="CI67" s="992"/>
      <c r="CJ67" s="991">
        <f>CJ68*$G67</f>
        <v>0</v>
      </c>
      <c r="CK67" s="991"/>
      <c r="CL67" s="991"/>
      <c r="CM67" s="992"/>
      <c r="CN67" s="991">
        <f>CN68*$G67</f>
        <v>0</v>
      </c>
      <c r="CO67" s="991"/>
      <c r="CP67" s="991"/>
      <c r="CQ67" s="992"/>
      <c r="CR67" s="991">
        <f>CR68*$G67</f>
        <v>30225.171240000003</v>
      </c>
      <c r="CS67" s="991"/>
      <c r="CT67" s="991"/>
      <c r="CU67" s="992"/>
      <c r="CV67" s="991">
        <f>CV68*$G67</f>
        <v>45337.756860000001</v>
      </c>
      <c r="CW67" s="991"/>
      <c r="CX67" s="991"/>
      <c r="CY67" s="992"/>
      <c r="CZ67" s="991"/>
      <c r="DA67" s="991"/>
      <c r="DB67" s="991"/>
      <c r="DC67" s="992"/>
      <c r="DD67" s="991"/>
      <c r="DE67" s="991"/>
      <c r="DF67" s="991"/>
      <c r="DG67" s="992"/>
      <c r="DH67" s="991"/>
      <c r="DI67" s="991"/>
      <c r="DJ67" s="991"/>
      <c r="DK67" s="992"/>
      <c r="DL67" s="991"/>
      <c r="DM67" s="991"/>
      <c r="DN67" s="991"/>
      <c r="DO67" s="992"/>
      <c r="DP67" s="991"/>
      <c r="DQ67" s="991"/>
      <c r="DR67" s="991"/>
      <c r="DS67" s="992"/>
      <c r="DT67" s="991"/>
      <c r="DU67" s="991"/>
      <c r="DV67" s="991"/>
      <c r="DW67" s="992"/>
      <c r="DX67" s="622"/>
      <c r="DY67" s="433">
        <f>SUM(H67:DW67)</f>
        <v>75562.928100000005</v>
      </c>
      <c r="DZ67" s="157" t="b">
        <f>DY67=G67</f>
        <v>1</v>
      </c>
    </row>
    <row r="68" spans="2:130" s="155" customFormat="1" ht="15" customHeight="1" x14ac:dyDescent="0.2">
      <c r="B68" s="415"/>
      <c r="D68" s="158"/>
      <c r="E68" s="491"/>
      <c r="F68" s="162"/>
      <c r="G68" s="163"/>
      <c r="H68" s="1011"/>
      <c r="I68" s="1011"/>
      <c r="J68" s="1011"/>
      <c r="K68" s="1012"/>
      <c r="L68" s="1011"/>
      <c r="M68" s="1011"/>
      <c r="N68" s="1011"/>
      <c r="O68" s="1012"/>
      <c r="P68" s="1011"/>
      <c r="Q68" s="1011"/>
      <c r="R68" s="1011"/>
      <c r="S68" s="1012"/>
      <c r="T68" s="1011"/>
      <c r="U68" s="1011"/>
      <c r="V68" s="1011"/>
      <c r="W68" s="1012"/>
      <c r="X68" s="1011"/>
      <c r="Y68" s="1011"/>
      <c r="Z68" s="1011"/>
      <c r="AA68" s="1012"/>
      <c r="AB68" s="1011"/>
      <c r="AC68" s="1011"/>
      <c r="AD68" s="1011"/>
      <c r="AE68" s="1012"/>
      <c r="AF68" s="1011"/>
      <c r="AG68" s="1011"/>
      <c r="AH68" s="1011"/>
      <c r="AI68" s="1012"/>
      <c r="AJ68" s="1011"/>
      <c r="AK68" s="1011"/>
      <c r="AL68" s="1011"/>
      <c r="AM68" s="1013"/>
      <c r="AN68" s="1011"/>
      <c r="AO68" s="1011"/>
      <c r="AP68" s="1011"/>
      <c r="AQ68" s="1012"/>
      <c r="AR68" s="1011"/>
      <c r="AS68" s="1011"/>
      <c r="AT68" s="1011"/>
      <c r="AU68" s="1012"/>
      <c r="AV68" s="1011"/>
      <c r="AW68" s="1011"/>
      <c r="AX68" s="1011"/>
      <c r="AY68" s="1013"/>
      <c r="AZ68" s="1011"/>
      <c r="BA68" s="1011"/>
      <c r="BB68" s="1011"/>
      <c r="BC68" s="1012"/>
      <c r="BD68" s="1011"/>
      <c r="BE68" s="1011"/>
      <c r="BF68" s="1011"/>
      <c r="BG68" s="1012"/>
      <c r="BH68" s="1011"/>
      <c r="BI68" s="1011"/>
      <c r="BJ68" s="1011"/>
      <c r="BK68" s="1012"/>
      <c r="BL68" s="1011"/>
      <c r="BM68" s="1011"/>
      <c r="BN68" s="1011"/>
      <c r="BO68" s="1013"/>
      <c r="BP68" s="1011"/>
      <c r="BQ68" s="1011"/>
      <c r="BR68" s="1011"/>
      <c r="BS68" s="1012"/>
      <c r="BT68" s="1011"/>
      <c r="BU68" s="1011"/>
      <c r="BV68" s="1011"/>
      <c r="BW68" s="1012"/>
      <c r="BX68" s="1011"/>
      <c r="BY68" s="1011"/>
      <c r="BZ68" s="1011"/>
      <c r="CA68" s="1012"/>
      <c r="CB68" s="1011"/>
      <c r="CC68" s="1011"/>
      <c r="CD68" s="1011"/>
      <c r="CE68" s="1012"/>
      <c r="CF68" s="1014"/>
      <c r="CG68" s="1014"/>
      <c r="CH68" s="1014"/>
      <c r="CI68" s="1015"/>
      <c r="CJ68" s="1014"/>
      <c r="CK68" s="1014"/>
      <c r="CL68" s="1014"/>
      <c r="CM68" s="1015"/>
      <c r="CN68" s="1014"/>
      <c r="CO68" s="1014"/>
      <c r="CP68" s="1014"/>
      <c r="CQ68" s="1015"/>
      <c r="CR68" s="1011">
        <v>0.4</v>
      </c>
      <c r="CS68" s="1011"/>
      <c r="CT68" s="1011"/>
      <c r="CU68" s="1012"/>
      <c r="CV68" s="1011">
        <v>0.6</v>
      </c>
      <c r="CW68" s="1011"/>
      <c r="CX68" s="1011"/>
      <c r="CY68" s="1012"/>
      <c r="CZ68" s="1014"/>
      <c r="DA68" s="1014"/>
      <c r="DB68" s="1014"/>
      <c r="DC68" s="1015"/>
      <c r="DD68" s="1014"/>
      <c r="DE68" s="1014"/>
      <c r="DF68" s="1014"/>
      <c r="DG68" s="1015"/>
      <c r="DH68" s="1014"/>
      <c r="DI68" s="1014"/>
      <c r="DJ68" s="1014"/>
      <c r="DK68" s="1015"/>
      <c r="DL68" s="1014"/>
      <c r="DM68" s="1014"/>
      <c r="DN68" s="1014"/>
      <c r="DO68" s="1015"/>
      <c r="DP68" s="1014"/>
      <c r="DQ68" s="1014"/>
      <c r="DR68" s="1014"/>
      <c r="DS68" s="1015"/>
      <c r="DT68" s="1014"/>
      <c r="DU68" s="1014"/>
      <c r="DV68" s="1014"/>
      <c r="DW68" s="1015"/>
      <c r="DX68" s="625"/>
    </row>
    <row r="69" spans="2:130" s="655" customFormat="1" ht="29.25" customHeight="1" x14ac:dyDescent="0.2">
      <c r="B69" s="656"/>
      <c r="C69" s="655">
        <v>0.42499999999999999</v>
      </c>
      <c r="D69" s="156" t="s">
        <v>140</v>
      </c>
      <c r="E69" s="650" t="str">
        <f>VLOOKUP(D69,'OR - GERAL'!D:MR,10,FALSE)</f>
        <v>ARQUITETURA E URBANISMO</v>
      </c>
      <c r="F69" s="657"/>
      <c r="G69" s="657"/>
      <c r="H69" s="652"/>
      <c r="I69" s="653"/>
      <c r="J69" s="653"/>
      <c r="K69" s="653"/>
      <c r="L69" s="653"/>
      <c r="M69" s="653"/>
      <c r="N69" s="653"/>
      <c r="O69" s="653"/>
      <c r="P69" s="653"/>
      <c r="Q69" s="653"/>
      <c r="R69" s="653"/>
      <c r="S69" s="653"/>
      <c r="T69" s="653"/>
      <c r="U69" s="653"/>
      <c r="V69" s="653"/>
      <c r="W69" s="653"/>
      <c r="X69" s="653"/>
      <c r="Y69" s="653"/>
      <c r="Z69" s="653"/>
      <c r="AA69" s="653"/>
      <c r="AB69" s="653"/>
      <c r="AC69" s="653"/>
      <c r="AD69" s="653"/>
      <c r="AE69" s="653"/>
      <c r="AF69" s="653"/>
      <c r="AG69" s="653"/>
      <c r="AH69" s="653"/>
      <c r="AI69" s="653"/>
      <c r="AJ69" s="653"/>
      <c r="AK69" s="653"/>
      <c r="AL69" s="653"/>
      <c r="AM69" s="654"/>
      <c r="AN69" s="653"/>
      <c r="AO69" s="653"/>
      <c r="AP69" s="653"/>
      <c r="AQ69" s="653"/>
      <c r="AR69" s="653"/>
      <c r="AS69" s="653"/>
      <c r="AT69" s="653"/>
      <c r="AU69" s="653"/>
      <c r="AV69" s="653"/>
      <c r="AW69" s="653"/>
      <c r="AX69" s="653"/>
      <c r="AY69" s="654"/>
      <c r="AZ69" s="653"/>
      <c r="BA69" s="653"/>
      <c r="BB69" s="653"/>
      <c r="BC69" s="653"/>
      <c r="BD69" s="653"/>
      <c r="BE69" s="653"/>
      <c r="BF69" s="653"/>
      <c r="BG69" s="653"/>
      <c r="BH69" s="653"/>
      <c r="BI69" s="653"/>
      <c r="BJ69" s="653"/>
      <c r="BK69" s="653"/>
      <c r="BL69" s="653"/>
      <c r="BM69" s="653"/>
      <c r="BN69" s="653"/>
      <c r="BO69" s="654"/>
      <c r="BP69" s="653"/>
      <c r="BQ69" s="653"/>
      <c r="BR69" s="653"/>
      <c r="BS69" s="653"/>
      <c r="BT69" s="653"/>
      <c r="BU69" s="653"/>
      <c r="BV69" s="653"/>
      <c r="BW69" s="653"/>
      <c r="BX69" s="653"/>
      <c r="BY69" s="653"/>
      <c r="BZ69" s="653"/>
      <c r="CA69" s="653"/>
      <c r="CB69" s="653"/>
      <c r="CC69" s="653"/>
      <c r="CD69" s="653"/>
      <c r="CE69" s="653"/>
      <c r="CF69" s="653"/>
      <c r="CG69" s="653"/>
      <c r="CH69" s="653"/>
      <c r="CI69" s="653"/>
      <c r="CJ69" s="653"/>
      <c r="CK69" s="653"/>
      <c r="CL69" s="653"/>
      <c r="CM69" s="653"/>
      <c r="CN69" s="653"/>
      <c r="CO69" s="653"/>
      <c r="CP69" s="653"/>
      <c r="CQ69" s="653"/>
      <c r="CR69" s="653"/>
      <c r="CS69" s="653"/>
      <c r="CT69" s="653"/>
      <c r="CU69" s="653"/>
      <c r="CV69" s="653"/>
      <c r="CW69" s="653"/>
      <c r="CX69" s="653"/>
      <c r="CY69" s="653"/>
      <c r="CZ69" s="653"/>
      <c r="DA69" s="653"/>
      <c r="DB69" s="653"/>
      <c r="DC69" s="653"/>
      <c r="DD69" s="653"/>
      <c r="DE69" s="653"/>
      <c r="DF69" s="653"/>
      <c r="DG69" s="653"/>
      <c r="DH69" s="653"/>
      <c r="DI69" s="653"/>
      <c r="DJ69" s="653"/>
      <c r="DK69" s="653"/>
      <c r="DL69" s="653"/>
      <c r="DM69" s="653"/>
      <c r="DN69" s="653"/>
      <c r="DO69" s="653"/>
      <c r="DP69" s="653"/>
      <c r="DQ69" s="653"/>
      <c r="DR69" s="653"/>
      <c r="DS69" s="653"/>
      <c r="DT69" s="653"/>
      <c r="DU69" s="653"/>
      <c r="DV69" s="653"/>
      <c r="DW69" s="654"/>
      <c r="DX69" s="658"/>
    </row>
    <row r="70" spans="2:130" s="166" customFormat="1" ht="12.75" customHeight="1" x14ac:dyDescent="0.2">
      <c r="B70" s="417"/>
      <c r="D70" s="158"/>
      <c r="E70" s="998" t="str">
        <f>VLOOKUP(D71,'OR - GERAL'!D:MR,10,FALSE)</f>
        <v>Quadras Poliesportivas</v>
      </c>
      <c r="F70" s="159"/>
      <c r="G70" s="160"/>
      <c r="H70" s="186"/>
      <c r="I70" s="187"/>
      <c r="J70" s="187"/>
      <c r="K70" s="188"/>
      <c r="L70" s="186"/>
      <c r="M70" s="187"/>
      <c r="N70" s="187"/>
      <c r="O70" s="188"/>
      <c r="P70" s="186"/>
      <c r="Q70" s="187"/>
      <c r="R70" s="187"/>
      <c r="S70" s="188"/>
      <c r="T70" s="186"/>
      <c r="U70" s="187"/>
      <c r="V70" s="187"/>
      <c r="W70" s="188"/>
      <c r="X70" s="186"/>
      <c r="Y70" s="187"/>
      <c r="Z70" s="187"/>
      <c r="AA70" s="188"/>
      <c r="AB70" s="186"/>
      <c r="AC70" s="187"/>
      <c r="AD70" s="187"/>
      <c r="AE70" s="188"/>
      <c r="AF70" s="186"/>
      <c r="AG70" s="187"/>
      <c r="AH70" s="187"/>
      <c r="AI70" s="188"/>
      <c r="AJ70" s="186"/>
      <c r="AK70" s="187"/>
      <c r="AL70" s="187"/>
      <c r="AM70" s="189"/>
      <c r="AN70" s="186"/>
      <c r="AO70" s="187"/>
      <c r="AP70" s="187"/>
      <c r="AQ70" s="188"/>
      <c r="AR70" s="186"/>
      <c r="AS70" s="187"/>
      <c r="AT70" s="187"/>
      <c r="AU70" s="188"/>
      <c r="AV70" s="186"/>
      <c r="AW70" s="187"/>
      <c r="AX70" s="187"/>
      <c r="AY70" s="189"/>
      <c r="AZ70" s="247"/>
      <c r="BA70" s="187"/>
      <c r="BB70" s="187"/>
      <c r="BC70" s="188"/>
      <c r="BD70" s="186"/>
      <c r="BE70" s="187"/>
      <c r="BF70" s="187"/>
      <c r="BG70" s="188"/>
      <c r="BH70" s="186"/>
      <c r="BI70" s="187"/>
      <c r="BJ70" s="187"/>
      <c r="BK70" s="188"/>
      <c r="BL70" s="186"/>
      <c r="BM70" s="187"/>
      <c r="BN70" s="187"/>
      <c r="BO70" s="189"/>
      <c r="BP70" s="186"/>
      <c r="BQ70" s="187"/>
      <c r="BR70" s="187"/>
      <c r="BS70" s="188"/>
      <c r="BT70" s="186"/>
      <c r="BU70" s="187"/>
      <c r="BV70" s="187"/>
      <c r="BW70" s="188"/>
      <c r="BX70" s="186"/>
      <c r="BY70" s="187"/>
      <c r="BZ70" s="187"/>
      <c r="CA70" s="188"/>
      <c r="CB70" s="186"/>
      <c r="CC70" s="187"/>
      <c r="CD70" s="187"/>
      <c r="CE70" s="188"/>
      <c r="CF70" s="186"/>
      <c r="CG70" s="187"/>
      <c r="CH70" s="187"/>
      <c r="CI70" s="188"/>
      <c r="CJ70" s="664"/>
      <c r="CK70" s="665"/>
      <c r="CL70" s="665"/>
      <c r="CM70" s="666"/>
      <c r="CN70" s="664"/>
      <c r="CO70" s="665"/>
      <c r="CP70" s="665"/>
      <c r="CQ70" s="666"/>
      <c r="CR70" s="664"/>
      <c r="CS70" s="665"/>
      <c r="CT70" s="665"/>
      <c r="CU70" s="666"/>
      <c r="CV70" s="186"/>
      <c r="CW70" s="187"/>
      <c r="CX70" s="187"/>
      <c r="CY70" s="189"/>
      <c r="CZ70" s="186"/>
      <c r="DA70" s="187"/>
      <c r="DB70" s="187"/>
      <c r="DC70" s="189"/>
      <c r="DD70" s="186"/>
      <c r="DE70" s="187"/>
      <c r="DF70" s="187"/>
      <c r="DG70" s="189"/>
      <c r="DH70" s="186"/>
      <c r="DI70" s="187"/>
      <c r="DJ70" s="187"/>
      <c r="DK70" s="189"/>
      <c r="DL70" s="186"/>
      <c r="DM70" s="187"/>
      <c r="DN70" s="187"/>
      <c r="DO70" s="189"/>
      <c r="DP70" s="186"/>
      <c r="DQ70" s="187"/>
      <c r="DR70" s="187"/>
      <c r="DS70" s="189"/>
      <c r="DT70" s="186"/>
      <c r="DU70" s="187"/>
      <c r="DV70" s="187"/>
      <c r="DW70" s="189"/>
      <c r="DX70" s="621"/>
    </row>
    <row r="71" spans="2:130" s="155" customFormat="1" ht="15" customHeight="1" x14ac:dyDescent="0.2">
      <c r="B71" s="415" t="e">
        <f>#REF!</f>
        <v>#REF!</v>
      </c>
      <c r="D71" s="156" t="s">
        <v>141</v>
      </c>
      <c r="E71" s="999"/>
      <c r="F71" s="161">
        <f>VLOOKUP(D71,'OR - GERAL'!D:AH,28,FALSE)</f>
        <v>532455.26</v>
      </c>
      <c r="G71" s="161">
        <f>(F71*$F$8)+(F71*$G$8)+F71</f>
        <v>551091.19409999996</v>
      </c>
      <c r="H71" s="991">
        <f>H72*$G71</f>
        <v>0</v>
      </c>
      <c r="I71" s="991"/>
      <c r="J71" s="991"/>
      <c r="K71" s="992"/>
      <c r="L71" s="991">
        <f>L72*$G71</f>
        <v>0</v>
      </c>
      <c r="M71" s="991"/>
      <c r="N71" s="991"/>
      <c r="O71" s="992"/>
      <c r="P71" s="991">
        <f>P72*$G71</f>
        <v>0</v>
      </c>
      <c r="Q71" s="991"/>
      <c r="R71" s="991"/>
      <c r="S71" s="992"/>
      <c r="T71" s="991">
        <f>T72*$G71</f>
        <v>0</v>
      </c>
      <c r="U71" s="991"/>
      <c r="V71" s="991"/>
      <c r="W71" s="992"/>
      <c r="X71" s="991">
        <f>X72*$G71</f>
        <v>0</v>
      </c>
      <c r="Y71" s="991"/>
      <c r="Z71" s="991"/>
      <c r="AA71" s="992"/>
      <c r="AB71" s="991">
        <f>AB72*$G71</f>
        <v>0</v>
      </c>
      <c r="AC71" s="991"/>
      <c r="AD71" s="991"/>
      <c r="AE71" s="992"/>
      <c r="AF71" s="991">
        <f>AF72*$G71</f>
        <v>0</v>
      </c>
      <c r="AG71" s="991"/>
      <c r="AH71" s="991"/>
      <c r="AI71" s="992"/>
      <c r="AJ71" s="991">
        <f>AJ72*$G71</f>
        <v>0</v>
      </c>
      <c r="AK71" s="991"/>
      <c r="AL71" s="991"/>
      <c r="AM71" s="992"/>
      <c r="AN71" s="991">
        <f>AN72*$G71</f>
        <v>0</v>
      </c>
      <c r="AO71" s="991"/>
      <c r="AP71" s="991"/>
      <c r="AQ71" s="992"/>
      <c r="AR71" s="991">
        <f>AR72*$G71</f>
        <v>0</v>
      </c>
      <c r="AS71" s="991"/>
      <c r="AT71" s="991"/>
      <c r="AU71" s="992"/>
      <c r="AV71" s="991">
        <f>AV72*$G71</f>
        <v>0</v>
      </c>
      <c r="AW71" s="991"/>
      <c r="AX71" s="991"/>
      <c r="AY71" s="992"/>
      <c r="AZ71" s="991">
        <f>AZ72*$G71</f>
        <v>0</v>
      </c>
      <c r="BA71" s="991"/>
      <c r="BB71" s="991"/>
      <c r="BC71" s="992"/>
      <c r="BD71" s="991">
        <f>BD72*$G71</f>
        <v>0</v>
      </c>
      <c r="BE71" s="991"/>
      <c r="BF71" s="991"/>
      <c r="BG71" s="992"/>
      <c r="BH71" s="991">
        <f>BH72*$G71</f>
        <v>0</v>
      </c>
      <c r="BI71" s="991"/>
      <c r="BJ71" s="991"/>
      <c r="BK71" s="992"/>
      <c r="BL71" s="991">
        <f>BL72*$G71</f>
        <v>0</v>
      </c>
      <c r="BM71" s="991"/>
      <c r="BN71" s="991"/>
      <c r="BO71" s="992"/>
      <c r="BP71" s="991">
        <f>BP72*$G71</f>
        <v>0</v>
      </c>
      <c r="BQ71" s="991"/>
      <c r="BR71" s="991"/>
      <c r="BS71" s="992"/>
      <c r="BT71" s="991">
        <f>BT72*$G71</f>
        <v>0</v>
      </c>
      <c r="BU71" s="991"/>
      <c r="BV71" s="991"/>
      <c r="BW71" s="992"/>
      <c r="BX71" s="991">
        <f>BX72*$G71</f>
        <v>0</v>
      </c>
      <c r="BY71" s="991"/>
      <c r="BZ71" s="991"/>
      <c r="CA71" s="992"/>
      <c r="CB71" s="991">
        <f>CB72*$G71</f>
        <v>0</v>
      </c>
      <c r="CC71" s="991"/>
      <c r="CD71" s="991"/>
      <c r="CE71" s="992"/>
      <c r="CF71" s="991">
        <f>CF72*$G71</f>
        <v>0</v>
      </c>
      <c r="CG71" s="991"/>
      <c r="CH71" s="991"/>
      <c r="CI71" s="992"/>
      <c r="CJ71" s="991">
        <f>CJ72*$G71</f>
        <v>220436.47764</v>
      </c>
      <c r="CK71" s="991"/>
      <c r="CL71" s="991"/>
      <c r="CM71" s="992"/>
      <c r="CN71" s="991">
        <f>CN72*$G71</f>
        <v>165327.35822999998</v>
      </c>
      <c r="CO71" s="991"/>
      <c r="CP71" s="991"/>
      <c r="CQ71" s="992"/>
      <c r="CR71" s="991">
        <f>CR72*$G71</f>
        <v>165327.35822999998</v>
      </c>
      <c r="CS71" s="991"/>
      <c r="CT71" s="991"/>
      <c r="CU71" s="992"/>
      <c r="CV71" s="991">
        <f>CV72*$G71</f>
        <v>0</v>
      </c>
      <c r="CW71" s="991"/>
      <c r="CX71" s="991"/>
      <c r="CY71" s="992"/>
      <c r="CZ71" s="991"/>
      <c r="DA71" s="991"/>
      <c r="DB71" s="991"/>
      <c r="DC71" s="992"/>
      <c r="DD71" s="991"/>
      <c r="DE71" s="991"/>
      <c r="DF71" s="991"/>
      <c r="DG71" s="992"/>
      <c r="DH71" s="991"/>
      <c r="DI71" s="991"/>
      <c r="DJ71" s="991"/>
      <c r="DK71" s="992"/>
      <c r="DL71" s="991"/>
      <c r="DM71" s="991"/>
      <c r="DN71" s="991"/>
      <c r="DO71" s="992"/>
      <c r="DP71" s="991"/>
      <c r="DQ71" s="991"/>
      <c r="DR71" s="991"/>
      <c r="DS71" s="992"/>
      <c r="DT71" s="991"/>
      <c r="DU71" s="991"/>
      <c r="DV71" s="991"/>
      <c r="DW71" s="992"/>
      <c r="DX71" s="622"/>
      <c r="DY71" s="433">
        <f>SUM(H71:DW71)</f>
        <v>551091.19409999996</v>
      </c>
      <c r="DZ71" s="157" t="b">
        <f>DY71=G71</f>
        <v>1</v>
      </c>
    </row>
    <row r="72" spans="2:130" s="155" customFormat="1" ht="15" customHeight="1" x14ac:dyDescent="0.2">
      <c r="B72" s="415"/>
      <c r="D72" s="158"/>
      <c r="E72" s="1016"/>
      <c r="F72" s="162"/>
      <c r="G72" s="163"/>
      <c r="H72" s="1011"/>
      <c r="I72" s="1011"/>
      <c r="J72" s="1011"/>
      <c r="K72" s="1012"/>
      <c r="L72" s="1011"/>
      <c r="M72" s="1011"/>
      <c r="N72" s="1011"/>
      <c r="O72" s="1012"/>
      <c r="P72" s="1011"/>
      <c r="Q72" s="1011"/>
      <c r="R72" s="1011"/>
      <c r="S72" s="1012"/>
      <c r="T72" s="1011"/>
      <c r="U72" s="1011"/>
      <c r="V72" s="1011"/>
      <c r="W72" s="1012"/>
      <c r="X72" s="1011"/>
      <c r="Y72" s="1011"/>
      <c r="Z72" s="1011"/>
      <c r="AA72" s="1012"/>
      <c r="AB72" s="1011"/>
      <c r="AC72" s="1011"/>
      <c r="AD72" s="1011"/>
      <c r="AE72" s="1012"/>
      <c r="AF72" s="1014"/>
      <c r="AG72" s="1014"/>
      <c r="AH72" s="1014"/>
      <c r="AI72" s="1015"/>
      <c r="AJ72" s="1014"/>
      <c r="AK72" s="1014"/>
      <c r="AL72" s="1014"/>
      <c r="AM72" s="1015"/>
      <c r="AN72" s="1014"/>
      <c r="AO72" s="1014"/>
      <c r="AP72" s="1014"/>
      <c r="AQ72" s="1015"/>
      <c r="AR72" s="1011"/>
      <c r="AS72" s="1011"/>
      <c r="AT72" s="1011"/>
      <c r="AU72" s="1012"/>
      <c r="AV72" s="1014"/>
      <c r="AW72" s="1014"/>
      <c r="AX72" s="1014"/>
      <c r="AY72" s="1015"/>
      <c r="AZ72" s="1014"/>
      <c r="BA72" s="1014"/>
      <c r="BB72" s="1014"/>
      <c r="BC72" s="1015"/>
      <c r="BD72" s="1014"/>
      <c r="BE72" s="1014"/>
      <c r="BF72" s="1014"/>
      <c r="BG72" s="1015"/>
      <c r="BH72" s="1014"/>
      <c r="BI72" s="1014"/>
      <c r="BJ72" s="1014"/>
      <c r="BK72" s="1015"/>
      <c r="BL72" s="1011"/>
      <c r="BM72" s="1011"/>
      <c r="BN72" s="1011"/>
      <c r="BO72" s="1013"/>
      <c r="BP72" s="1011"/>
      <c r="BQ72" s="1011"/>
      <c r="BR72" s="1011"/>
      <c r="BS72" s="1012"/>
      <c r="BT72" s="1011"/>
      <c r="BU72" s="1011"/>
      <c r="BV72" s="1011"/>
      <c r="BW72" s="1012"/>
      <c r="BX72" s="1011"/>
      <c r="BY72" s="1011"/>
      <c r="BZ72" s="1011"/>
      <c r="CA72" s="1012"/>
      <c r="CB72" s="1011"/>
      <c r="CC72" s="1011"/>
      <c r="CD72" s="1011"/>
      <c r="CE72" s="1012"/>
      <c r="CF72" s="1011"/>
      <c r="CG72" s="1011"/>
      <c r="CH72" s="1011"/>
      <c r="CI72" s="1012"/>
      <c r="CJ72" s="1011">
        <v>0.4</v>
      </c>
      <c r="CK72" s="1011"/>
      <c r="CL72" s="1011"/>
      <c r="CM72" s="1012"/>
      <c r="CN72" s="1011">
        <v>0.3</v>
      </c>
      <c r="CO72" s="1011"/>
      <c r="CP72" s="1011"/>
      <c r="CQ72" s="1012"/>
      <c r="CR72" s="1011">
        <v>0.3</v>
      </c>
      <c r="CS72" s="1011"/>
      <c r="CT72" s="1011"/>
      <c r="CU72" s="1012"/>
      <c r="CV72" s="1011"/>
      <c r="CW72" s="1011"/>
      <c r="CX72" s="1011"/>
      <c r="CY72" s="1013"/>
      <c r="CZ72" s="1011"/>
      <c r="DA72" s="1011"/>
      <c r="DB72" s="1011"/>
      <c r="DC72" s="1013"/>
      <c r="DD72" s="1011"/>
      <c r="DE72" s="1011"/>
      <c r="DF72" s="1011"/>
      <c r="DG72" s="1013"/>
      <c r="DH72" s="1011"/>
      <c r="DI72" s="1011"/>
      <c r="DJ72" s="1011"/>
      <c r="DK72" s="1013"/>
      <c r="DL72" s="1011"/>
      <c r="DM72" s="1011"/>
      <c r="DN72" s="1011"/>
      <c r="DO72" s="1013"/>
      <c r="DP72" s="1011"/>
      <c r="DQ72" s="1011"/>
      <c r="DR72" s="1011"/>
      <c r="DS72" s="1013"/>
      <c r="DT72" s="1011"/>
      <c r="DU72" s="1011"/>
      <c r="DV72" s="1011"/>
      <c r="DW72" s="1013"/>
      <c r="DX72" s="621"/>
    </row>
    <row r="73" spans="2:130" s="166" customFormat="1" ht="12.75" customHeight="1" x14ac:dyDescent="0.2">
      <c r="B73" s="417"/>
      <c r="D73" s="158"/>
      <c r="E73" s="998" t="str">
        <f>VLOOKUP(D74,'OR - GERAL'!D:MR,10,FALSE)</f>
        <v>Área para academia</v>
      </c>
      <c r="F73" s="159"/>
      <c r="G73" s="160"/>
      <c r="H73" s="186"/>
      <c r="I73" s="187"/>
      <c r="J73" s="187"/>
      <c r="K73" s="188"/>
      <c r="L73" s="186"/>
      <c r="M73" s="187"/>
      <c r="N73" s="187"/>
      <c r="O73" s="188"/>
      <c r="P73" s="186"/>
      <c r="Q73" s="187"/>
      <c r="R73" s="187"/>
      <c r="S73" s="188"/>
      <c r="T73" s="186"/>
      <c r="U73" s="187"/>
      <c r="V73" s="187"/>
      <c r="W73" s="188"/>
      <c r="X73" s="186"/>
      <c r="Y73" s="187"/>
      <c r="Z73" s="187"/>
      <c r="AA73" s="188"/>
      <c r="AB73" s="186"/>
      <c r="AC73" s="187"/>
      <c r="AD73" s="187"/>
      <c r="AE73" s="188"/>
      <c r="AF73" s="186"/>
      <c r="AG73" s="187"/>
      <c r="AH73" s="187"/>
      <c r="AI73" s="188"/>
      <c r="AJ73" s="186"/>
      <c r="AK73" s="187"/>
      <c r="AL73" s="187"/>
      <c r="AM73" s="189"/>
      <c r="AN73" s="186"/>
      <c r="AO73" s="187"/>
      <c r="AP73" s="187"/>
      <c r="AQ73" s="188"/>
      <c r="AR73" s="186"/>
      <c r="AS73" s="187"/>
      <c r="AT73" s="187"/>
      <c r="AU73" s="188"/>
      <c r="AV73" s="186"/>
      <c r="AW73" s="187"/>
      <c r="AX73" s="187"/>
      <c r="AY73" s="189"/>
      <c r="AZ73" s="247"/>
      <c r="BA73" s="187"/>
      <c r="BB73" s="187"/>
      <c r="BC73" s="188"/>
      <c r="BD73" s="186"/>
      <c r="BE73" s="187"/>
      <c r="BF73" s="187"/>
      <c r="BG73" s="188"/>
      <c r="BH73" s="186"/>
      <c r="BI73" s="187"/>
      <c r="BJ73" s="187"/>
      <c r="BK73" s="188"/>
      <c r="BL73" s="186"/>
      <c r="BM73" s="187"/>
      <c r="BN73" s="187"/>
      <c r="BO73" s="189"/>
      <c r="BP73" s="186"/>
      <c r="BQ73" s="187"/>
      <c r="BR73" s="187"/>
      <c r="BS73" s="188"/>
      <c r="BT73" s="186"/>
      <c r="BU73" s="187"/>
      <c r="BV73" s="187"/>
      <c r="BW73" s="188"/>
      <c r="BX73" s="186"/>
      <c r="BY73" s="187"/>
      <c r="BZ73" s="187"/>
      <c r="CA73" s="188"/>
      <c r="CB73" s="186"/>
      <c r="CC73" s="187"/>
      <c r="CD73" s="187"/>
      <c r="CE73" s="188"/>
      <c r="CF73" s="186"/>
      <c r="CG73" s="187"/>
      <c r="CH73" s="187"/>
      <c r="CI73" s="188"/>
      <c r="CJ73" s="186"/>
      <c r="CK73" s="187"/>
      <c r="CL73" s="187"/>
      <c r="CM73" s="188"/>
      <c r="CN73" s="186"/>
      <c r="CO73" s="187"/>
      <c r="CP73" s="187"/>
      <c r="CQ73" s="189"/>
      <c r="CR73" s="186"/>
      <c r="CS73" s="187"/>
      <c r="CT73" s="187"/>
      <c r="CU73" s="189"/>
      <c r="CV73" s="664"/>
      <c r="CW73" s="665"/>
      <c r="CX73" s="665"/>
      <c r="CY73" s="666"/>
      <c r="CZ73" s="186"/>
      <c r="DA73" s="187"/>
      <c r="DB73" s="187"/>
      <c r="DC73" s="189"/>
      <c r="DD73" s="186"/>
      <c r="DE73" s="187"/>
      <c r="DF73" s="187"/>
      <c r="DG73" s="189"/>
      <c r="DH73" s="186"/>
      <c r="DI73" s="187"/>
      <c r="DJ73" s="187"/>
      <c r="DK73" s="189"/>
      <c r="DL73" s="186"/>
      <c r="DM73" s="187"/>
      <c r="DN73" s="187"/>
      <c r="DO73" s="189"/>
      <c r="DP73" s="186"/>
      <c r="DQ73" s="187"/>
      <c r="DR73" s="187"/>
      <c r="DS73" s="189"/>
      <c r="DT73" s="186"/>
      <c r="DU73" s="187"/>
      <c r="DV73" s="187"/>
      <c r="DW73" s="189"/>
      <c r="DX73" s="621"/>
    </row>
    <row r="74" spans="2:130" s="155" customFormat="1" ht="15" customHeight="1" x14ac:dyDescent="0.2">
      <c r="B74" s="415" t="e">
        <f>#REF!</f>
        <v>#REF!</v>
      </c>
      <c r="D74" s="156" t="s">
        <v>142</v>
      </c>
      <c r="E74" s="999"/>
      <c r="F74" s="161">
        <f>VLOOKUP(D74,'OR - GERAL'!D:AH,28,FALSE)</f>
        <v>84381.55</v>
      </c>
      <c r="G74" s="161">
        <f>(F74*$F$8)+(F74*$G$8)+F74</f>
        <v>87334.904250000007</v>
      </c>
      <c r="H74" s="991">
        <f>H75*$G74</f>
        <v>0</v>
      </c>
      <c r="I74" s="991"/>
      <c r="J74" s="991"/>
      <c r="K74" s="992"/>
      <c r="L74" s="991">
        <f>L75*$G74</f>
        <v>0</v>
      </c>
      <c r="M74" s="991"/>
      <c r="N74" s="991"/>
      <c r="O74" s="992"/>
      <c r="P74" s="991">
        <f>P75*$G74</f>
        <v>0</v>
      </c>
      <c r="Q74" s="991"/>
      <c r="R74" s="991"/>
      <c r="S74" s="992"/>
      <c r="T74" s="991">
        <f>T75*$G74</f>
        <v>0</v>
      </c>
      <c r="U74" s="991"/>
      <c r="V74" s="991"/>
      <c r="W74" s="992"/>
      <c r="X74" s="991">
        <f>X75*$G74</f>
        <v>0</v>
      </c>
      <c r="Y74" s="991"/>
      <c r="Z74" s="991"/>
      <c r="AA74" s="992"/>
      <c r="AB74" s="991">
        <f>AB75*$G74</f>
        <v>0</v>
      </c>
      <c r="AC74" s="991"/>
      <c r="AD74" s="991"/>
      <c r="AE74" s="992"/>
      <c r="AF74" s="991">
        <f>AF75*$G74</f>
        <v>0</v>
      </c>
      <c r="AG74" s="991"/>
      <c r="AH74" s="991"/>
      <c r="AI74" s="992"/>
      <c r="AJ74" s="991">
        <f>AJ75*$G74</f>
        <v>0</v>
      </c>
      <c r="AK74" s="991"/>
      <c r="AL74" s="991"/>
      <c r="AM74" s="992"/>
      <c r="AN74" s="991">
        <f>AN75*$G74</f>
        <v>0</v>
      </c>
      <c r="AO74" s="991"/>
      <c r="AP74" s="991"/>
      <c r="AQ74" s="992"/>
      <c r="AR74" s="991">
        <f>AR75*$G74</f>
        <v>0</v>
      </c>
      <c r="AS74" s="991"/>
      <c r="AT74" s="991"/>
      <c r="AU74" s="992"/>
      <c r="AV74" s="991">
        <f>AV75*$G74</f>
        <v>0</v>
      </c>
      <c r="AW74" s="991"/>
      <c r="AX74" s="991"/>
      <c r="AY74" s="992"/>
      <c r="AZ74" s="991">
        <f>AZ75*$G74</f>
        <v>0</v>
      </c>
      <c r="BA74" s="991"/>
      <c r="BB74" s="991"/>
      <c r="BC74" s="992"/>
      <c r="BD74" s="991">
        <f>BD75*$G74</f>
        <v>0</v>
      </c>
      <c r="BE74" s="991"/>
      <c r="BF74" s="991"/>
      <c r="BG74" s="992"/>
      <c r="BH74" s="991">
        <f>BH75*$G74</f>
        <v>0</v>
      </c>
      <c r="BI74" s="991"/>
      <c r="BJ74" s="991"/>
      <c r="BK74" s="992"/>
      <c r="BL74" s="991">
        <f>BL75*$G74</f>
        <v>0</v>
      </c>
      <c r="BM74" s="991"/>
      <c r="BN74" s="991"/>
      <c r="BO74" s="992"/>
      <c r="BP74" s="991">
        <f>BP75*$G74</f>
        <v>0</v>
      </c>
      <c r="BQ74" s="991"/>
      <c r="BR74" s="991"/>
      <c r="BS74" s="992"/>
      <c r="BT74" s="991">
        <f>BT75*$G74</f>
        <v>0</v>
      </c>
      <c r="BU74" s="991"/>
      <c r="BV74" s="991"/>
      <c r="BW74" s="992"/>
      <c r="BX74" s="991">
        <f>BX75*$G74</f>
        <v>0</v>
      </c>
      <c r="BY74" s="991"/>
      <c r="BZ74" s="991"/>
      <c r="CA74" s="992"/>
      <c r="CB74" s="991">
        <f>CB75*$G74</f>
        <v>0</v>
      </c>
      <c r="CC74" s="991"/>
      <c r="CD74" s="991"/>
      <c r="CE74" s="992"/>
      <c r="CF74" s="991">
        <f>CF75*$G74</f>
        <v>0</v>
      </c>
      <c r="CG74" s="991"/>
      <c r="CH74" s="991"/>
      <c r="CI74" s="992"/>
      <c r="CJ74" s="991">
        <f>CJ75*$G74</f>
        <v>0</v>
      </c>
      <c r="CK74" s="991"/>
      <c r="CL74" s="991"/>
      <c r="CM74" s="992"/>
      <c r="CN74" s="991">
        <f>CN75*$G74</f>
        <v>0</v>
      </c>
      <c r="CO74" s="991"/>
      <c r="CP74" s="991"/>
      <c r="CQ74" s="992"/>
      <c r="CR74" s="991">
        <f>CR75*$G74</f>
        <v>0</v>
      </c>
      <c r="CS74" s="991"/>
      <c r="CT74" s="991"/>
      <c r="CU74" s="992"/>
      <c r="CV74" s="991">
        <f>CV75*$G74</f>
        <v>87334.904250000007</v>
      </c>
      <c r="CW74" s="991"/>
      <c r="CX74" s="991"/>
      <c r="CY74" s="992"/>
      <c r="CZ74" s="991"/>
      <c r="DA74" s="991"/>
      <c r="DB74" s="991"/>
      <c r="DC74" s="992"/>
      <c r="DD74" s="991"/>
      <c r="DE74" s="991"/>
      <c r="DF74" s="991"/>
      <c r="DG74" s="992"/>
      <c r="DH74" s="991"/>
      <c r="DI74" s="991"/>
      <c r="DJ74" s="991"/>
      <c r="DK74" s="992"/>
      <c r="DL74" s="991"/>
      <c r="DM74" s="991"/>
      <c r="DN74" s="991"/>
      <c r="DO74" s="992"/>
      <c r="DP74" s="991"/>
      <c r="DQ74" s="991"/>
      <c r="DR74" s="991"/>
      <c r="DS74" s="992"/>
      <c r="DT74" s="991"/>
      <c r="DU74" s="991"/>
      <c r="DV74" s="991"/>
      <c r="DW74" s="992"/>
      <c r="DX74" s="622"/>
      <c r="DY74" s="433">
        <f>SUM(H74:DW74)</f>
        <v>87334.904250000007</v>
      </c>
      <c r="DZ74" s="157" t="b">
        <f>DY74=G74</f>
        <v>1</v>
      </c>
    </row>
    <row r="75" spans="2:130" s="155" customFormat="1" ht="15" customHeight="1" x14ac:dyDescent="0.2">
      <c r="B75" s="415"/>
      <c r="D75" s="158"/>
      <c r="E75" s="1016"/>
      <c r="F75" s="162"/>
      <c r="G75" s="163"/>
      <c r="H75" s="1011"/>
      <c r="I75" s="1011"/>
      <c r="J75" s="1011"/>
      <c r="K75" s="1012"/>
      <c r="L75" s="1011"/>
      <c r="M75" s="1011"/>
      <c r="N75" s="1011"/>
      <c r="O75" s="1012"/>
      <c r="P75" s="1011"/>
      <c r="Q75" s="1011"/>
      <c r="R75" s="1011"/>
      <c r="S75" s="1012"/>
      <c r="T75" s="1011"/>
      <c r="U75" s="1011"/>
      <c r="V75" s="1011"/>
      <c r="W75" s="1012"/>
      <c r="X75" s="1011"/>
      <c r="Y75" s="1011"/>
      <c r="Z75" s="1011"/>
      <c r="AA75" s="1012"/>
      <c r="AB75" s="1011"/>
      <c r="AC75" s="1011"/>
      <c r="AD75" s="1011"/>
      <c r="AE75" s="1012"/>
      <c r="AF75" s="1014"/>
      <c r="AG75" s="1014"/>
      <c r="AH75" s="1014"/>
      <c r="AI75" s="1015"/>
      <c r="AJ75" s="1014"/>
      <c r="AK75" s="1014"/>
      <c r="AL75" s="1014"/>
      <c r="AM75" s="1015"/>
      <c r="AN75" s="1014"/>
      <c r="AO75" s="1014"/>
      <c r="AP75" s="1014"/>
      <c r="AQ75" s="1015"/>
      <c r="AR75" s="1011"/>
      <c r="AS75" s="1011"/>
      <c r="AT75" s="1011"/>
      <c r="AU75" s="1012"/>
      <c r="AV75" s="1014"/>
      <c r="AW75" s="1014"/>
      <c r="AX75" s="1014"/>
      <c r="AY75" s="1015"/>
      <c r="AZ75" s="1014"/>
      <c r="BA75" s="1014"/>
      <c r="BB75" s="1014"/>
      <c r="BC75" s="1015"/>
      <c r="BD75" s="1014"/>
      <c r="BE75" s="1014"/>
      <c r="BF75" s="1014"/>
      <c r="BG75" s="1015"/>
      <c r="BH75" s="1014"/>
      <c r="BI75" s="1014"/>
      <c r="BJ75" s="1014"/>
      <c r="BK75" s="1015"/>
      <c r="BL75" s="1011"/>
      <c r="BM75" s="1011"/>
      <c r="BN75" s="1011"/>
      <c r="BO75" s="1013"/>
      <c r="BP75" s="1011"/>
      <c r="BQ75" s="1011"/>
      <c r="BR75" s="1011"/>
      <c r="BS75" s="1012"/>
      <c r="BT75" s="1011"/>
      <c r="BU75" s="1011"/>
      <c r="BV75" s="1011"/>
      <c r="BW75" s="1012"/>
      <c r="BX75" s="1011"/>
      <c r="BY75" s="1011"/>
      <c r="BZ75" s="1011"/>
      <c r="CA75" s="1012"/>
      <c r="CB75" s="1011"/>
      <c r="CC75" s="1011"/>
      <c r="CD75" s="1011"/>
      <c r="CE75" s="1012"/>
      <c r="CF75" s="1011"/>
      <c r="CG75" s="1011"/>
      <c r="CH75" s="1011"/>
      <c r="CI75" s="1012"/>
      <c r="CJ75" s="1011"/>
      <c r="CK75" s="1011"/>
      <c r="CL75" s="1011"/>
      <c r="CM75" s="1012"/>
      <c r="CN75" s="1011"/>
      <c r="CO75" s="1011"/>
      <c r="CP75" s="1011"/>
      <c r="CQ75" s="1013"/>
      <c r="CR75" s="1011"/>
      <c r="CS75" s="1011"/>
      <c r="CT75" s="1011"/>
      <c r="CU75" s="1012"/>
      <c r="CV75" s="1011">
        <v>1</v>
      </c>
      <c r="CW75" s="1011"/>
      <c r="CX75" s="1011"/>
      <c r="CY75" s="1012"/>
      <c r="CZ75" s="1011"/>
      <c r="DA75" s="1011"/>
      <c r="DB75" s="1011"/>
      <c r="DC75" s="1013"/>
      <c r="DD75" s="1011"/>
      <c r="DE75" s="1011"/>
      <c r="DF75" s="1011"/>
      <c r="DG75" s="1013"/>
      <c r="DH75" s="1011"/>
      <c r="DI75" s="1011"/>
      <c r="DJ75" s="1011"/>
      <c r="DK75" s="1013"/>
      <c r="DL75" s="1011"/>
      <c r="DM75" s="1011"/>
      <c r="DN75" s="1011"/>
      <c r="DO75" s="1013"/>
      <c r="DP75" s="1011"/>
      <c r="DQ75" s="1011"/>
      <c r="DR75" s="1011"/>
      <c r="DS75" s="1013"/>
      <c r="DT75" s="1011"/>
      <c r="DU75" s="1011"/>
      <c r="DV75" s="1011"/>
      <c r="DW75" s="1013"/>
      <c r="DX75" s="621"/>
    </row>
    <row r="76" spans="2:130" s="166" customFormat="1" ht="12.75" customHeight="1" x14ac:dyDescent="0.2">
      <c r="B76" s="417"/>
      <c r="D76" s="158"/>
      <c r="E76" s="998" t="str">
        <f>VLOOKUP(D77,'OR - GERAL'!D:MR,10,FALSE)</f>
        <v>Mobiliário urbano</v>
      </c>
      <c r="F76" s="159"/>
      <c r="G76" s="160"/>
      <c r="H76" s="186"/>
      <c r="I76" s="187"/>
      <c r="J76" s="187"/>
      <c r="K76" s="188"/>
      <c r="L76" s="186"/>
      <c r="M76" s="187"/>
      <c r="N76" s="187"/>
      <c r="O76" s="188"/>
      <c r="P76" s="186"/>
      <c r="Q76" s="187"/>
      <c r="R76" s="187"/>
      <c r="S76" s="188"/>
      <c r="T76" s="186"/>
      <c r="U76" s="187"/>
      <c r="V76" s="187"/>
      <c r="W76" s="188"/>
      <c r="X76" s="186"/>
      <c r="Y76" s="187"/>
      <c r="Z76" s="187"/>
      <c r="AA76" s="188"/>
      <c r="AB76" s="186"/>
      <c r="AC76" s="187"/>
      <c r="AD76" s="187"/>
      <c r="AE76" s="188"/>
      <c r="AF76" s="186"/>
      <c r="AG76" s="187"/>
      <c r="AH76" s="187"/>
      <c r="AI76" s="188"/>
      <c r="AJ76" s="186"/>
      <c r="AK76" s="187"/>
      <c r="AL76" s="187"/>
      <c r="AM76" s="189"/>
      <c r="AN76" s="186"/>
      <c r="AO76" s="187"/>
      <c r="AP76" s="187"/>
      <c r="AQ76" s="188"/>
      <c r="AR76" s="186"/>
      <c r="AS76" s="187"/>
      <c r="AT76" s="187"/>
      <c r="AU76" s="188"/>
      <c r="AV76" s="186"/>
      <c r="AW76" s="187"/>
      <c r="AX76" s="187"/>
      <c r="AY76" s="189"/>
      <c r="AZ76" s="247"/>
      <c r="BA76" s="187"/>
      <c r="BB76" s="187"/>
      <c r="BC76" s="188"/>
      <c r="BD76" s="186"/>
      <c r="BE76" s="187"/>
      <c r="BF76" s="187"/>
      <c r="BG76" s="188"/>
      <c r="BH76" s="186"/>
      <c r="BI76" s="187"/>
      <c r="BJ76" s="187"/>
      <c r="BK76" s="188"/>
      <c r="BL76" s="186"/>
      <c r="BM76" s="187"/>
      <c r="BN76" s="187"/>
      <c r="BO76" s="189"/>
      <c r="BP76" s="186"/>
      <c r="BQ76" s="187"/>
      <c r="BR76" s="187"/>
      <c r="BS76" s="188"/>
      <c r="BT76" s="186"/>
      <c r="BU76" s="187"/>
      <c r="BV76" s="187"/>
      <c r="BW76" s="188"/>
      <c r="BX76" s="186"/>
      <c r="BY76" s="187"/>
      <c r="BZ76" s="187"/>
      <c r="CA76" s="188"/>
      <c r="CB76" s="186"/>
      <c r="CC76" s="187"/>
      <c r="CD76" s="187"/>
      <c r="CE76" s="188"/>
      <c r="CF76" s="186"/>
      <c r="CG76" s="187"/>
      <c r="CH76" s="187"/>
      <c r="CI76" s="188"/>
      <c r="CJ76" s="186"/>
      <c r="CK76" s="187"/>
      <c r="CL76" s="187"/>
      <c r="CM76" s="188"/>
      <c r="CN76" s="186"/>
      <c r="CO76" s="187"/>
      <c r="CP76" s="187"/>
      <c r="CQ76" s="189"/>
      <c r="CR76" s="664"/>
      <c r="CS76" s="665"/>
      <c r="CT76" s="665"/>
      <c r="CU76" s="666"/>
      <c r="CV76" s="664"/>
      <c r="CW76" s="665"/>
      <c r="CX76" s="665"/>
      <c r="CY76" s="666"/>
      <c r="CZ76" s="186"/>
      <c r="DA76" s="187"/>
      <c r="DB76" s="187"/>
      <c r="DC76" s="189"/>
      <c r="DD76" s="186"/>
      <c r="DE76" s="187"/>
      <c r="DF76" s="187"/>
      <c r="DG76" s="189"/>
      <c r="DH76" s="186"/>
      <c r="DI76" s="187"/>
      <c r="DJ76" s="187"/>
      <c r="DK76" s="189"/>
      <c r="DL76" s="186"/>
      <c r="DM76" s="187"/>
      <c r="DN76" s="187"/>
      <c r="DO76" s="189"/>
      <c r="DP76" s="186"/>
      <c r="DQ76" s="187"/>
      <c r="DR76" s="187"/>
      <c r="DS76" s="189"/>
      <c r="DT76" s="186"/>
      <c r="DU76" s="187"/>
      <c r="DV76" s="187"/>
      <c r="DW76" s="189"/>
      <c r="DX76" s="621"/>
    </row>
    <row r="77" spans="2:130" s="155" customFormat="1" ht="15" customHeight="1" x14ac:dyDescent="0.2">
      <c r="B77" s="415" t="e">
        <f>#REF!</f>
        <v>#REF!</v>
      </c>
      <c r="D77" s="156" t="s">
        <v>162</v>
      </c>
      <c r="E77" s="999"/>
      <c r="F77" s="161">
        <f>VLOOKUP(D77,'OR - GERAL'!D:AH,28,FALSE)</f>
        <v>1177403.97</v>
      </c>
      <c r="G77" s="161">
        <f>(F77*$F$8)+(F77*$G$8)+F77</f>
        <v>1218613.10895</v>
      </c>
      <c r="H77" s="991">
        <f>H78*$G77</f>
        <v>0</v>
      </c>
      <c r="I77" s="991"/>
      <c r="J77" s="991"/>
      <c r="K77" s="992"/>
      <c r="L77" s="991">
        <f>L78*$G77</f>
        <v>0</v>
      </c>
      <c r="M77" s="991"/>
      <c r="N77" s="991"/>
      <c r="O77" s="992"/>
      <c r="P77" s="991">
        <f>P78*$G77</f>
        <v>0</v>
      </c>
      <c r="Q77" s="991"/>
      <c r="R77" s="991"/>
      <c r="S77" s="992"/>
      <c r="T77" s="991">
        <f>T78*$G77</f>
        <v>0</v>
      </c>
      <c r="U77" s="991"/>
      <c r="V77" s="991"/>
      <c r="W77" s="992"/>
      <c r="X77" s="991">
        <f>X78*$G77</f>
        <v>0</v>
      </c>
      <c r="Y77" s="991"/>
      <c r="Z77" s="991"/>
      <c r="AA77" s="992"/>
      <c r="AB77" s="991">
        <f>AB78*$G77</f>
        <v>0</v>
      </c>
      <c r="AC77" s="991"/>
      <c r="AD77" s="991"/>
      <c r="AE77" s="992"/>
      <c r="AF77" s="991">
        <f>AF78*$G77</f>
        <v>0</v>
      </c>
      <c r="AG77" s="991"/>
      <c r="AH77" s="991"/>
      <c r="AI77" s="992"/>
      <c r="AJ77" s="991">
        <f>AJ78*$G77</f>
        <v>0</v>
      </c>
      <c r="AK77" s="991"/>
      <c r="AL77" s="991"/>
      <c r="AM77" s="992"/>
      <c r="AN77" s="991">
        <f>AN78*$G77</f>
        <v>0</v>
      </c>
      <c r="AO77" s="991"/>
      <c r="AP77" s="991"/>
      <c r="AQ77" s="992"/>
      <c r="AR77" s="991">
        <f>AR78*$G77</f>
        <v>0</v>
      </c>
      <c r="AS77" s="991"/>
      <c r="AT77" s="991"/>
      <c r="AU77" s="992"/>
      <c r="AV77" s="991">
        <f>AV78*$G77</f>
        <v>0</v>
      </c>
      <c r="AW77" s="991"/>
      <c r="AX77" s="991"/>
      <c r="AY77" s="992"/>
      <c r="AZ77" s="991">
        <f>AZ78*$G77</f>
        <v>0</v>
      </c>
      <c r="BA77" s="991"/>
      <c r="BB77" s="991"/>
      <c r="BC77" s="992"/>
      <c r="BD77" s="991">
        <f>BD78*$G77</f>
        <v>0</v>
      </c>
      <c r="BE77" s="991"/>
      <c r="BF77" s="991"/>
      <c r="BG77" s="992"/>
      <c r="BH77" s="991">
        <f>BH78*$G77</f>
        <v>0</v>
      </c>
      <c r="BI77" s="991"/>
      <c r="BJ77" s="991"/>
      <c r="BK77" s="992"/>
      <c r="BL77" s="991">
        <f>BL78*$G77</f>
        <v>0</v>
      </c>
      <c r="BM77" s="991"/>
      <c r="BN77" s="991"/>
      <c r="BO77" s="992"/>
      <c r="BP77" s="991">
        <f>BP78*$G77</f>
        <v>0</v>
      </c>
      <c r="BQ77" s="991"/>
      <c r="BR77" s="991"/>
      <c r="BS77" s="992"/>
      <c r="BT77" s="991">
        <f>BT78*$G77</f>
        <v>0</v>
      </c>
      <c r="BU77" s="991"/>
      <c r="BV77" s="991"/>
      <c r="BW77" s="992"/>
      <c r="BX77" s="991">
        <f>BX78*$G77</f>
        <v>0</v>
      </c>
      <c r="BY77" s="991"/>
      <c r="BZ77" s="991"/>
      <c r="CA77" s="992"/>
      <c r="CB77" s="991">
        <f>CB78*$G77</f>
        <v>0</v>
      </c>
      <c r="CC77" s="991"/>
      <c r="CD77" s="991"/>
      <c r="CE77" s="992"/>
      <c r="CF77" s="991">
        <f>CF78*$G77</f>
        <v>0</v>
      </c>
      <c r="CG77" s="991"/>
      <c r="CH77" s="991"/>
      <c r="CI77" s="992"/>
      <c r="CJ77" s="991">
        <f>CJ78*$G77</f>
        <v>0</v>
      </c>
      <c r="CK77" s="991"/>
      <c r="CL77" s="991"/>
      <c r="CM77" s="992"/>
      <c r="CN77" s="991">
        <f>CN78*$G77</f>
        <v>0</v>
      </c>
      <c r="CO77" s="991"/>
      <c r="CP77" s="991"/>
      <c r="CQ77" s="992"/>
      <c r="CR77" s="991">
        <f>CR78*$G77</f>
        <v>487445.24358000001</v>
      </c>
      <c r="CS77" s="991"/>
      <c r="CT77" s="991"/>
      <c r="CU77" s="992"/>
      <c r="CV77" s="991">
        <f>CV78*$G77</f>
        <v>731167.86537000001</v>
      </c>
      <c r="CW77" s="991"/>
      <c r="CX77" s="991"/>
      <c r="CY77" s="992"/>
      <c r="CZ77" s="991"/>
      <c r="DA77" s="991"/>
      <c r="DB77" s="991"/>
      <c r="DC77" s="992"/>
      <c r="DD77" s="991"/>
      <c r="DE77" s="991"/>
      <c r="DF77" s="991"/>
      <c r="DG77" s="992"/>
      <c r="DH77" s="991"/>
      <c r="DI77" s="991"/>
      <c r="DJ77" s="991"/>
      <c r="DK77" s="992"/>
      <c r="DL77" s="991"/>
      <c r="DM77" s="991"/>
      <c r="DN77" s="991"/>
      <c r="DO77" s="992"/>
      <c r="DP77" s="991"/>
      <c r="DQ77" s="991"/>
      <c r="DR77" s="991"/>
      <c r="DS77" s="992"/>
      <c r="DT77" s="991"/>
      <c r="DU77" s="991"/>
      <c r="DV77" s="991"/>
      <c r="DW77" s="992"/>
      <c r="DX77" s="622"/>
      <c r="DY77" s="433">
        <f>SUM(H77:DW77)</f>
        <v>1218613.10895</v>
      </c>
      <c r="DZ77" s="157" t="b">
        <f>DY77=G77</f>
        <v>1</v>
      </c>
    </row>
    <row r="78" spans="2:130" s="155" customFormat="1" ht="15" customHeight="1" x14ac:dyDescent="0.2">
      <c r="B78" s="415"/>
      <c r="D78" s="158"/>
      <c r="E78" s="1016"/>
      <c r="F78" s="162"/>
      <c r="G78" s="163"/>
      <c r="H78" s="1011"/>
      <c r="I78" s="1011"/>
      <c r="J78" s="1011"/>
      <c r="K78" s="1012"/>
      <c r="L78" s="1011"/>
      <c r="M78" s="1011"/>
      <c r="N78" s="1011"/>
      <c r="O78" s="1012"/>
      <c r="P78" s="1011"/>
      <c r="Q78" s="1011"/>
      <c r="R78" s="1011"/>
      <c r="S78" s="1012"/>
      <c r="T78" s="1011"/>
      <c r="U78" s="1011"/>
      <c r="V78" s="1011"/>
      <c r="W78" s="1012"/>
      <c r="X78" s="1011"/>
      <c r="Y78" s="1011"/>
      <c r="Z78" s="1011"/>
      <c r="AA78" s="1012"/>
      <c r="AB78" s="1011"/>
      <c r="AC78" s="1011"/>
      <c r="AD78" s="1011"/>
      <c r="AE78" s="1012"/>
      <c r="AF78" s="1014"/>
      <c r="AG78" s="1014"/>
      <c r="AH78" s="1014"/>
      <c r="AI78" s="1015"/>
      <c r="AJ78" s="1014"/>
      <c r="AK78" s="1014"/>
      <c r="AL78" s="1014"/>
      <c r="AM78" s="1015"/>
      <c r="AN78" s="1014"/>
      <c r="AO78" s="1014"/>
      <c r="AP78" s="1014"/>
      <c r="AQ78" s="1015"/>
      <c r="AR78" s="1011"/>
      <c r="AS78" s="1011"/>
      <c r="AT78" s="1011"/>
      <c r="AU78" s="1012"/>
      <c r="AV78" s="1014"/>
      <c r="AW78" s="1014"/>
      <c r="AX78" s="1014"/>
      <c r="AY78" s="1015"/>
      <c r="AZ78" s="1014"/>
      <c r="BA78" s="1014"/>
      <c r="BB78" s="1014"/>
      <c r="BC78" s="1015"/>
      <c r="BD78" s="1014"/>
      <c r="BE78" s="1014"/>
      <c r="BF78" s="1014"/>
      <c r="BG78" s="1015"/>
      <c r="BH78" s="1014"/>
      <c r="BI78" s="1014"/>
      <c r="BJ78" s="1014"/>
      <c r="BK78" s="1015"/>
      <c r="BL78" s="1011"/>
      <c r="BM78" s="1011"/>
      <c r="BN78" s="1011"/>
      <c r="BO78" s="1013"/>
      <c r="BP78" s="1011"/>
      <c r="BQ78" s="1011"/>
      <c r="BR78" s="1011"/>
      <c r="BS78" s="1012"/>
      <c r="BT78" s="1011"/>
      <c r="BU78" s="1011"/>
      <c r="BV78" s="1011"/>
      <c r="BW78" s="1012"/>
      <c r="BX78" s="1011"/>
      <c r="BY78" s="1011"/>
      <c r="BZ78" s="1011"/>
      <c r="CA78" s="1012"/>
      <c r="CB78" s="1011"/>
      <c r="CC78" s="1011"/>
      <c r="CD78" s="1011"/>
      <c r="CE78" s="1012"/>
      <c r="CF78" s="1011"/>
      <c r="CG78" s="1011"/>
      <c r="CH78" s="1011"/>
      <c r="CI78" s="1012"/>
      <c r="CJ78" s="1011"/>
      <c r="CK78" s="1011"/>
      <c r="CL78" s="1011"/>
      <c r="CM78" s="1012"/>
      <c r="CN78" s="1011"/>
      <c r="CO78" s="1011"/>
      <c r="CP78" s="1011"/>
      <c r="CQ78" s="1013"/>
      <c r="CR78" s="1011">
        <v>0.4</v>
      </c>
      <c r="CS78" s="1011"/>
      <c r="CT78" s="1011"/>
      <c r="CU78" s="1012"/>
      <c r="CV78" s="1011">
        <v>0.6</v>
      </c>
      <c r="CW78" s="1011"/>
      <c r="CX78" s="1011"/>
      <c r="CY78" s="1012"/>
      <c r="CZ78" s="1011"/>
      <c r="DA78" s="1011"/>
      <c r="DB78" s="1011"/>
      <c r="DC78" s="1013"/>
      <c r="DD78" s="1011"/>
      <c r="DE78" s="1011"/>
      <c r="DF78" s="1011"/>
      <c r="DG78" s="1013"/>
      <c r="DH78" s="1011"/>
      <c r="DI78" s="1011"/>
      <c r="DJ78" s="1011"/>
      <c r="DK78" s="1013"/>
      <c r="DL78" s="1011"/>
      <c r="DM78" s="1011"/>
      <c r="DN78" s="1011"/>
      <c r="DO78" s="1013"/>
      <c r="DP78" s="1011"/>
      <c r="DQ78" s="1011"/>
      <c r="DR78" s="1011"/>
      <c r="DS78" s="1013"/>
      <c r="DT78" s="1011"/>
      <c r="DU78" s="1011"/>
      <c r="DV78" s="1011"/>
      <c r="DW78" s="1013"/>
      <c r="DX78" s="621"/>
    </row>
    <row r="79" spans="2:130" s="166" customFormat="1" ht="12.75" customHeight="1" x14ac:dyDescent="0.2">
      <c r="B79" s="417"/>
      <c r="D79" s="158"/>
      <c r="E79" s="998" t="str">
        <f>VLOOKUP(D80,'OR - GERAL'!D:MR,10,FALSE)</f>
        <v>Playground</v>
      </c>
      <c r="F79" s="159"/>
      <c r="G79" s="160"/>
      <c r="H79" s="186"/>
      <c r="I79" s="187"/>
      <c r="J79" s="187"/>
      <c r="K79" s="188"/>
      <c r="L79" s="186"/>
      <c r="M79" s="187"/>
      <c r="N79" s="187"/>
      <c r="O79" s="188"/>
      <c r="P79" s="186"/>
      <c r="Q79" s="187"/>
      <c r="R79" s="187"/>
      <c r="S79" s="188"/>
      <c r="T79" s="186"/>
      <c r="U79" s="187"/>
      <c r="V79" s="187"/>
      <c r="W79" s="188"/>
      <c r="X79" s="186"/>
      <c r="Y79" s="187"/>
      <c r="Z79" s="187"/>
      <c r="AA79" s="188"/>
      <c r="AB79" s="186"/>
      <c r="AC79" s="187"/>
      <c r="AD79" s="187"/>
      <c r="AE79" s="188"/>
      <c r="AF79" s="186"/>
      <c r="AG79" s="187"/>
      <c r="AH79" s="187"/>
      <c r="AI79" s="188"/>
      <c r="AJ79" s="186"/>
      <c r="AK79" s="187"/>
      <c r="AL79" s="187"/>
      <c r="AM79" s="189"/>
      <c r="AN79" s="186"/>
      <c r="AO79" s="187"/>
      <c r="AP79" s="187"/>
      <c r="AQ79" s="188"/>
      <c r="AR79" s="186"/>
      <c r="AS79" s="187"/>
      <c r="AT79" s="187"/>
      <c r="AU79" s="188"/>
      <c r="AV79" s="186"/>
      <c r="AW79" s="187"/>
      <c r="AX79" s="187"/>
      <c r="AY79" s="189"/>
      <c r="AZ79" s="247"/>
      <c r="BA79" s="187"/>
      <c r="BB79" s="187"/>
      <c r="BC79" s="188"/>
      <c r="BD79" s="186"/>
      <c r="BE79" s="187"/>
      <c r="BF79" s="187"/>
      <c r="BG79" s="188"/>
      <c r="BH79" s="186"/>
      <c r="BI79" s="187"/>
      <c r="BJ79" s="187"/>
      <c r="BK79" s="188"/>
      <c r="BL79" s="186"/>
      <c r="BM79" s="187"/>
      <c r="BN79" s="187"/>
      <c r="BO79" s="189"/>
      <c r="BP79" s="186"/>
      <c r="BQ79" s="187"/>
      <c r="BR79" s="187"/>
      <c r="BS79" s="188"/>
      <c r="BT79" s="186"/>
      <c r="BU79" s="187"/>
      <c r="BV79" s="187"/>
      <c r="BW79" s="188"/>
      <c r="BX79" s="186"/>
      <c r="BY79" s="187"/>
      <c r="BZ79" s="187"/>
      <c r="CA79" s="188"/>
      <c r="CB79" s="186"/>
      <c r="CC79" s="187"/>
      <c r="CD79" s="187"/>
      <c r="CE79" s="188"/>
      <c r="CF79" s="186"/>
      <c r="CG79" s="187"/>
      <c r="CH79" s="187"/>
      <c r="CI79" s="188"/>
      <c r="CJ79" s="186"/>
      <c r="CK79" s="187"/>
      <c r="CL79" s="187"/>
      <c r="CM79" s="188"/>
      <c r="CN79" s="186"/>
      <c r="CO79" s="187"/>
      <c r="CP79" s="187"/>
      <c r="CQ79" s="189"/>
      <c r="CR79" s="186"/>
      <c r="CS79" s="187"/>
      <c r="CT79" s="187"/>
      <c r="CU79" s="189"/>
      <c r="CV79" s="664"/>
      <c r="CW79" s="665"/>
      <c r="CX79" s="665"/>
      <c r="CY79" s="666"/>
      <c r="CZ79" s="186"/>
      <c r="DA79" s="187"/>
      <c r="DB79" s="187"/>
      <c r="DC79" s="189"/>
      <c r="DD79" s="186"/>
      <c r="DE79" s="187"/>
      <c r="DF79" s="187"/>
      <c r="DG79" s="189"/>
      <c r="DH79" s="186"/>
      <c r="DI79" s="187"/>
      <c r="DJ79" s="187"/>
      <c r="DK79" s="189"/>
      <c r="DL79" s="186"/>
      <c r="DM79" s="187"/>
      <c r="DN79" s="187"/>
      <c r="DO79" s="189"/>
      <c r="DP79" s="186"/>
      <c r="DQ79" s="187"/>
      <c r="DR79" s="187"/>
      <c r="DS79" s="189"/>
      <c r="DT79" s="186"/>
      <c r="DU79" s="187"/>
      <c r="DV79" s="187"/>
      <c r="DW79" s="189"/>
      <c r="DX79" s="621"/>
    </row>
    <row r="80" spans="2:130" s="155" customFormat="1" ht="15" customHeight="1" x14ac:dyDescent="0.2">
      <c r="B80" s="415" t="e">
        <f>#REF!</f>
        <v>#REF!</v>
      </c>
      <c r="D80" s="156" t="s">
        <v>535</v>
      </c>
      <c r="E80" s="999"/>
      <c r="F80" s="161">
        <f>VLOOKUP(D80,'OR - GERAL'!D:AH,28,FALSE)</f>
        <v>43309.060000000005</v>
      </c>
      <c r="G80" s="161">
        <f>(F80*$F$8)+(F80*$G$8)+F80</f>
        <v>44824.877100000005</v>
      </c>
      <c r="H80" s="991">
        <f>H81*$G80</f>
        <v>0</v>
      </c>
      <c r="I80" s="991"/>
      <c r="J80" s="991"/>
      <c r="K80" s="992"/>
      <c r="L80" s="991">
        <f>L81*$G80</f>
        <v>0</v>
      </c>
      <c r="M80" s="991"/>
      <c r="N80" s="991"/>
      <c r="O80" s="992"/>
      <c r="P80" s="991">
        <f>P81*$G80</f>
        <v>0</v>
      </c>
      <c r="Q80" s="991"/>
      <c r="R80" s="991"/>
      <c r="S80" s="992"/>
      <c r="T80" s="991">
        <f>T81*$G80</f>
        <v>0</v>
      </c>
      <c r="U80" s="991"/>
      <c r="V80" s="991"/>
      <c r="W80" s="992"/>
      <c r="X80" s="991">
        <f>X81*$G80</f>
        <v>0</v>
      </c>
      <c r="Y80" s="991"/>
      <c r="Z80" s="991"/>
      <c r="AA80" s="992"/>
      <c r="AB80" s="991">
        <f>AB81*$G80</f>
        <v>0</v>
      </c>
      <c r="AC80" s="991"/>
      <c r="AD80" s="991"/>
      <c r="AE80" s="992"/>
      <c r="AF80" s="991">
        <f>AF81*$G80</f>
        <v>0</v>
      </c>
      <c r="AG80" s="991"/>
      <c r="AH80" s="991"/>
      <c r="AI80" s="992"/>
      <c r="AJ80" s="991">
        <f>AJ81*$G80</f>
        <v>0</v>
      </c>
      <c r="AK80" s="991"/>
      <c r="AL80" s="991"/>
      <c r="AM80" s="992"/>
      <c r="AN80" s="991">
        <f>AN81*$G80</f>
        <v>0</v>
      </c>
      <c r="AO80" s="991"/>
      <c r="AP80" s="991"/>
      <c r="AQ80" s="992"/>
      <c r="AR80" s="991">
        <f>AR81*$G80</f>
        <v>0</v>
      </c>
      <c r="AS80" s="991"/>
      <c r="AT80" s="991"/>
      <c r="AU80" s="992"/>
      <c r="AV80" s="991">
        <f>AV81*$G80</f>
        <v>0</v>
      </c>
      <c r="AW80" s="991"/>
      <c r="AX80" s="991"/>
      <c r="AY80" s="992"/>
      <c r="AZ80" s="991">
        <f>AZ81*$G80</f>
        <v>0</v>
      </c>
      <c r="BA80" s="991"/>
      <c r="BB80" s="991"/>
      <c r="BC80" s="992"/>
      <c r="BD80" s="991">
        <f>BD81*$G80</f>
        <v>0</v>
      </c>
      <c r="BE80" s="991"/>
      <c r="BF80" s="991"/>
      <c r="BG80" s="992"/>
      <c r="BH80" s="991">
        <f>BH81*$G80</f>
        <v>0</v>
      </c>
      <c r="BI80" s="991"/>
      <c r="BJ80" s="991"/>
      <c r="BK80" s="992"/>
      <c r="BL80" s="991">
        <f>BL81*$G80</f>
        <v>0</v>
      </c>
      <c r="BM80" s="991"/>
      <c r="BN80" s="991"/>
      <c r="BO80" s="992"/>
      <c r="BP80" s="991">
        <f>BP81*$G80</f>
        <v>0</v>
      </c>
      <c r="BQ80" s="991"/>
      <c r="BR80" s="991"/>
      <c r="BS80" s="992"/>
      <c r="BT80" s="991">
        <f>BT81*$G80</f>
        <v>0</v>
      </c>
      <c r="BU80" s="991"/>
      <c r="BV80" s="991"/>
      <c r="BW80" s="992"/>
      <c r="BX80" s="991">
        <f>BX81*$G80</f>
        <v>0</v>
      </c>
      <c r="BY80" s="991"/>
      <c r="BZ80" s="991"/>
      <c r="CA80" s="992"/>
      <c r="CB80" s="991">
        <f>CB81*$G80</f>
        <v>0</v>
      </c>
      <c r="CC80" s="991"/>
      <c r="CD80" s="991"/>
      <c r="CE80" s="992"/>
      <c r="CF80" s="991">
        <f>CF81*$G80</f>
        <v>0</v>
      </c>
      <c r="CG80" s="991"/>
      <c r="CH80" s="991"/>
      <c r="CI80" s="992"/>
      <c r="CJ80" s="991">
        <f>CJ81*$G80</f>
        <v>0</v>
      </c>
      <c r="CK80" s="991"/>
      <c r="CL80" s="991"/>
      <c r="CM80" s="992"/>
      <c r="CN80" s="991">
        <f>CN81*$G80</f>
        <v>0</v>
      </c>
      <c r="CO80" s="991"/>
      <c r="CP80" s="991"/>
      <c r="CQ80" s="992"/>
      <c r="CR80" s="991">
        <f>CR81*$G80</f>
        <v>0</v>
      </c>
      <c r="CS80" s="991"/>
      <c r="CT80" s="991"/>
      <c r="CU80" s="992"/>
      <c r="CV80" s="991">
        <f>CV81*$G80</f>
        <v>44824.877100000005</v>
      </c>
      <c r="CW80" s="991"/>
      <c r="CX80" s="991"/>
      <c r="CY80" s="992"/>
      <c r="CZ80" s="991"/>
      <c r="DA80" s="991"/>
      <c r="DB80" s="991"/>
      <c r="DC80" s="992"/>
      <c r="DD80" s="991"/>
      <c r="DE80" s="991"/>
      <c r="DF80" s="991"/>
      <c r="DG80" s="992"/>
      <c r="DH80" s="991"/>
      <c r="DI80" s="991"/>
      <c r="DJ80" s="991"/>
      <c r="DK80" s="992"/>
      <c r="DL80" s="991"/>
      <c r="DM80" s="991"/>
      <c r="DN80" s="991"/>
      <c r="DO80" s="992"/>
      <c r="DP80" s="991"/>
      <c r="DQ80" s="991"/>
      <c r="DR80" s="991"/>
      <c r="DS80" s="992"/>
      <c r="DT80" s="991"/>
      <c r="DU80" s="991"/>
      <c r="DV80" s="991"/>
      <c r="DW80" s="992"/>
      <c r="DX80" s="622"/>
      <c r="DY80" s="433">
        <f>SUM(H80:DW80)</f>
        <v>44824.877100000005</v>
      </c>
      <c r="DZ80" s="157" t="b">
        <f>DY80=G80</f>
        <v>1</v>
      </c>
    </row>
    <row r="81" spans="1:130" s="155" customFormat="1" ht="15" customHeight="1" x14ac:dyDescent="0.2">
      <c r="B81" s="415"/>
      <c r="D81" s="158"/>
      <c r="E81" s="1016"/>
      <c r="F81" s="162"/>
      <c r="G81" s="163"/>
      <c r="H81" s="1011"/>
      <c r="I81" s="1011"/>
      <c r="J81" s="1011"/>
      <c r="K81" s="1012"/>
      <c r="L81" s="1011"/>
      <c r="M81" s="1011"/>
      <c r="N81" s="1011"/>
      <c r="O81" s="1012"/>
      <c r="P81" s="1011"/>
      <c r="Q81" s="1011"/>
      <c r="R81" s="1011"/>
      <c r="S81" s="1012"/>
      <c r="T81" s="1011"/>
      <c r="U81" s="1011"/>
      <c r="V81" s="1011"/>
      <c r="W81" s="1012"/>
      <c r="X81" s="1011"/>
      <c r="Y81" s="1011"/>
      <c r="Z81" s="1011"/>
      <c r="AA81" s="1012"/>
      <c r="AB81" s="1011"/>
      <c r="AC81" s="1011"/>
      <c r="AD81" s="1011"/>
      <c r="AE81" s="1012"/>
      <c r="AF81" s="1014"/>
      <c r="AG81" s="1014"/>
      <c r="AH81" s="1014"/>
      <c r="AI81" s="1015"/>
      <c r="AJ81" s="1014"/>
      <c r="AK81" s="1014"/>
      <c r="AL81" s="1014"/>
      <c r="AM81" s="1015"/>
      <c r="AN81" s="1014"/>
      <c r="AO81" s="1014"/>
      <c r="AP81" s="1014"/>
      <c r="AQ81" s="1015"/>
      <c r="AR81" s="1011"/>
      <c r="AS81" s="1011"/>
      <c r="AT81" s="1011"/>
      <c r="AU81" s="1012"/>
      <c r="AV81" s="1014"/>
      <c r="AW81" s="1014"/>
      <c r="AX81" s="1014"/>
      <c r="AY81" s="1015"/>
      <c r="AZ81" s="1014"/>
      <c r="BA81" s="1014"/>
      <c r="BB81" s="1014"/>
      <c r="BC81" s="1015"/>
      <c r="BD81" s="1014"/>
      <c r="BE81" s="1014"/>
      <c r="BF81" s="1014"/>
      <c r="BG81" s="1015"/>
      <c r="BH81" s="1014"/>
      <c r="BI81" s="1014"/>
      <c r="BJ81" s="1014"/>
      <c r="BK81" s="1015"/>
      <c r="BL81" s="1011"/>
      <c r="BM81" s="1011"/>
      <c r="BN81" s="1011"/>
      <c r="BO81" s="1013"/>
      <c r="BP81" s="1011"/>
      <c r="BQ81" s="1011"/>
      <c r="BR81" s="1011"/>
      <c r="BS81" s="1012"/>
      <c r="BT81" s="1011"/>
      <c r="BU81" s="1011"/>
      <c r="BV81" s="1011"/>
      <c r="BW81" s="1012"/>
      <c r="BX81" s="1011"/>
      <c r="BY81" s="1011"/>
      <c r="BZ81" s="1011"/>
      <c r="CA81" s="1012"/>
      <c r="CB81" s="1011"/>
      <c r="CC81" s="1011"/>
      <c r="CD81" s="1011"/>
      <c r="CE81" s="1012"/>
      <c r="CF81" s="1011"/>
      <c r="CG81" s="1011"/>
      <c r="CH81" s="1011"/>
      <c r="CI81" s="1012"/>
      <c r="CJ81" s="1011"/>
      <c r="CK81" s="1011"/>
      <c r="CL81" s="1011"/>
      <c r="CM81" s="1012"/>
      <c r="CN81" s="1011"/>
      <c r="CO81" s="1011"/>
      <c r="CP81" s="1011"/>
      <c r="CQ81" s="1013"/>
      <c r="CR81" s="1011"/>
      <c r="CS81" s="1011"/>
      <c r="CT81" s="1011"/>
      <c r="CU81" s="1012"/>
      <c r="CV81" s="1011">
        <v>1</v>
      </c>
      <c r="CW81" s="1011"/>
      <c r="CX81" s="1011"/>
      <c r="CY81" s="1012"/>
      <c r="CZ81" s="1011"/>
      <c r="DA81" s="1011"/>
      <c r="DB81" s="1011"/>
      <c r="DC81" s="1013"/>
      <c r="DD81" s="1011"/>
      <c r="DE81" s="1011"/>
      <c r="DF81" s="1011"/>
      <c r="DG81" s="1013"/>
      <c r="DH81" s="1011"/>
      <c r="DI81" s="1011"/>
      <c r="DJ81" s="1011"/>
      <c r="DK81" s="1013"/>
      <c r="DL81" s="1011"/>
      <c r="DM81" s="1011"/>
      <c r="DN81" s="1011"/>
      <c r="DO81" s="1013"/>
      <c r="DP81" s="1011"/>
      <c r="DQ81" s="1011"/>
      <c r="DR81" s="1011"/>
      <c r="DS81" s="1013"/>
      <c r="DT81" s="1011"/>
      <c r="DU81" s="1011"/>
      <c r="DV81" s="1011"/>
      <c r="DW81" s="1013"/>
      <c r="DX81" s="621"/>
    </row>
    <row r="82" spans="1:130" s="166" customFormat="1" ht="12.75" customHeight="1" x14ac:dyDescent="0.2">
      <c r="B82" s="417"/>
      <c r="D82" s="158"/>
      <c r="E82" s="998" t="str">
        <f>VLOOKUP(D83,'OR - GERAL'!D:MR,10,FALSE)</f>
        <v>Parque de Skate</v>
      </c>
      <c r="F82" s="159"/>
      <c r="G82" s="160"/>
      <c r="H82" s="186"/>
      <c r="I82" s="187"/>
      <c r="J82" s="187"/>
      <c r="K82" s="188"/>
      <c r="L82" s="186"/>
      <c r="M82" s="187"/>
      <c r="N82" s="187"/>
      <c r="O82" s="188"/>
      <c r="P82" s="186"/>
      <c r="Q82" s="187"/>
      <c r="R82" s="187"/>
      <c r="S82" s="188"/>
      <c r="T82" s="186"/>
      <c r="U82" s="187"/>
      <c r="V82" s="187"/>
      <c r="W82" s="188"/>
      <c r="X82" s="186"/>
      <c r="Y82" s="187"/>
      <c r="Z82" s="187"/>
      <c r="AA82" s="188"/>
      <c r="AB82" s="186"/>
      <c r="AC82" s="187"/>
      <c r="AD82" s="187"/>
      <c r="AE82" s="188"/>
      <c r="AF82" s="186"/>
      <c r="AG82" s="187"/>
      <c r="AH82" s="187"/>
      <c r="AI82" s="188"/>
      <c r="AJ82" s="186"/>
      <c r="AK82" s="187"/>
      <c r="AL82" s="187"/>
      <c r="AM82" s="189"/>
      <c r="AN82" s="186"/>
      <c r="AO82" s="187"/>
      <c r="AP82" s="187"/>
      <c r="AQ82" s="188"/>
      <c r="AR82" s="186"/>
      <c r="AS82" s="187"/>
      <c r="AT82" s="187"/>
      <c r="AU82" s="188"/>
      <c r="AV82" s="186"/>
      <c r="AW82" s="187"/>
      <c r="AX82" s="187"/>
      <c r="AY82" s="189"/>
      <c r="AZ82" s="247"/>
      <c r="BA82" s="187"/>
      <c r="BB82" s="187"/>
      <c r="BC82" s="188"/>
      <c r="BD82" s="186"/>
      <c r="BE82" s="187"/>
      <c r="BF82" s="187"/>
      <c r="BG82" s="188"/>
      <c r="BH82" s="186"/>
      <c r="BI82" s="187"/>
      <c r="BJ82" s="187"/>
      <c r="BK82" s="188"/>
      <c r="BL82" s="186"/>
      <c r="BM82" s="187"/>
      <c r="BN82" s="187"/>
      <c r="BO82" s="189"/>
      <c r="BP82" s="186"/>
      <c r="BQ82" s="187"/>
      <c r="BR82" s="187"/>
      <c r="BS82" s="188"/>
      <c r="BT82" s="186"/>
      <c r="BU82" s="187"/>
      <c r="BV82" s="187"/>
      <c r="BW82" s="188"/>
      <c r="BX82" s="186"/>
      <c r="BY82" s="187"/>
      <c r="BZ82" s="187"/>
      <c r="CA82" s="188"/>
      <c r="CB82" s="186"/>
      <c r="CC82" s="187"/>
      <c r="CD82" s="187"/>
      <c r="CE82" s="188"/>
      <c r="CF82" s="664"/>
      <c r="CG82" s="665"/>
      <c r="CH82" s="665"/>
      <c r="CI82" s="666"/>
      <c r="CJ82" s="664"/>
      <c r="CK82" s="665"/>
      <c r="CL82" s="665"/>
      <c r="CM82" s="666"/>
      <c r="CN82" s="664"/>
      <c r="CO82" s="665"/>
      <c r="CP82" s="665"/>
      <c r="CQ82" s="666"/>
      <c r="CR82" s="664"/>
      <c r="CS82" s="665"/>
      <c r="CT82" s="665"/>
      <c r="CU82" s="666"/>
      <c r="CV82" s="664"/>
      <c r="CW82" s="665"/>
      <c r="CX82" s="665"/>
      <c r="CY82" s="666"/>
      <c r="CZ82" s="186"/>
      <c r="DA82" s="187"/>
      <c r="DB82" s="187"/>
      <c r="DC82" s="189"/>
      <c r="DD82" s="186"/>
      <c r="DE82" s="187"/>
      <c r="DF82" s="187"/>
      <c r="DG82" s="189"/>
      <c r="DH82" s="186"/>
      <c r="DI82" s="187"/>
      <c r="DJ82" s="187"/>
      <c r="DK82" s="189"/>
      <c r="DL82" s="186"/>
      <c r="DM82" s="187"/>
      <c r="DN82" s="187"/>
      <c r="DO82" s="189"/>
      <c r="DP82" s="186"/>
      <c r="DQ82" s="187"/>
      <c r="DR82" s="187"/>
      <c r="DS82" s="189"/>
      <c r="DT82" s="186"/>
      <c r="DU82" s="187"/>
      <c r="DV82" s="187"/>
      <c r="DW82" s="189"/>
      <c r="DX82" s="621"/>
    </row>
    <row r="83" spans="1:130" s="155" customFormat="1" ht="15" customHeight="1" x14ac:dyDescent="0.2">
      <c r="B83" s="415" t="e">
        <f>#REF!</f>
        <v>#REF!</v>
      </c>
      <c r="D83" s="156" t="s">
        <v>544</v>
      </c>
      <c r="E83" s="999"/>
      <c r="F83" s="161">
        <f>VLOOKUP(D83,'OR - GERAL'!D:AH,28,FALSE)</f>
        <v>143897.95000000001</v>
      </c>
      <c r="G83" s="161">
        <f>(F83*$F$8)+(F83*$G$8)+F83</f>
        <v>148934.37825000001</v>
      </c>
      <c r="H83" s="991">
        <f>H84*$G83</f>
        <v>0</v>
      </c>
      <c r="I83" s="991"/>
      <c r="J83" s="991"/>
      <c r="K83" s="992"/>
      <c r="L83" s="991">
        <f>L84*$G83</f>
        <v>0</v>
      </c>
      <c r="M83" s="991"/>
      <c r="N83" s="991"/>
      <c r="O83" s="992"/>
      <c r="P83" s="991">
        <f>P84*$G83</f>
        <v>0</v>
      </c>
      <c r="Q83" s="991"/>
      <c r="R83" s="991"/>
      <c r="S83" s="992"/>
      <c r="T83" s="991">
        <f>T84*$G83</f>
        <v>0</v>
      </c>
      <c r="U83" s="991"/>
      <c r="V83" s="991"/>
      <c r="W83" s="992"/>
      <c r="X83" s="991">
        <f>X84*$G83</f>
        <v>0</v>
      </c>
      <c r="Y83" s="991"/>
      <c r="Z83" s="991"/>
      <c r="AA83" s="992"/>
      <c r="AB83" s="991">
        <f>AB84*$G83</f>
        <v>0</v>
      </c>
      <c r="AC83" s="991"/>
      <c r="AD83" s="991"/>
      <c r="AE83" s="992"/>
      <c r="AF83" s="991">
        <f>AF84*$G83</f>
        <v>0</v>
      </c>
      <c r="AG83" s="991"/>
      <c r="AH83" s="991"/>
      <c r="AI83" s="992"/>
      <c r="AJ83" s="991">
        <f>AJ84*$G83</f>
        <v>0</v>
      </c>
      <c r="AK83" s="991"/>
      <c r="AL83" s="991"/>
      <c r="AM83" s="992"/>
      <c r="AN83" s="991">
        <f>AN84*$G83</f>
        <v>0</v>
      </c>
      <c r="AO83" s="991"/>
      <c r="AP83" s="991"/>
      <c r="AQ83" s="992"/>
      <c r="AR83" s="991">
        <f>AR84*$G83</f>
        <v>0</v>
      </c>
      <c r="AS83" s="991"/>
      <c r="AT83" s="991"/>
      <c r="AU83" s="992"/>
      <c r="AV83" s="991">
        <f>AV84*$G83</f>
        <v>0</v>
      </c>
      <c r="AW83" s="991"/>
      <c r="AX83" s="991"/>
      <c r="AY83" s="992"/>
      <c r="AZ83" s="991">
        <f>AZ84*$G83</f>
        <v>0</v>
      </c>
      <c r="BA83" s="991"/>
      <c r="BB83" s="991"/>
      <c r="BC83" s="992"/>
      <c r="BD83" s="991">
        <f>BD84*$G83</f>
        <v>0</v>
      </c>
      <c r="BE83" s="991"/>
      <c r="BF83" s="991"/>
      <c r="BG83" s="992"/>
      <c r="BH83" s="991">
        <f>BH84*$G83</f>
        <v>0</v>
      </c>
      <c r="BI83" s="991"/>
      <c r="BJ83" s="991"/>
      <c r="BK83" s="992"/>
      <c r="BL83" s="991">
        <f>BL84*$G83</f>
        <v>0</v>
      </c>
      <c r="BM83" s="991"/>
      <c r="BN83" s="991"/>
      <c r="BO83" s="992"/>
      <c r="BP83" s="991">
        <f>BP84*$G83</f>
        <v>0</v>
      </c>
      <c r="BQ83" s="991"/>
      <c r="BR83" s="991"/>
      <c r="BS83" s="992"/>
      <c r="BT83" s="991">
        <f>BT84*$G83</f>
        <v>0</v>
      </c>
      <c r="BU83" s="991"/>
      <c r="BV83" s="991"/>
      <c r="BW83" s="992"/>
      <c r="BX83" s="991">
        <f>BX84*$G83</f>
        <v>0</v>
      </c>
      <c r="BY83" s="991"/>
      <c r="BZ83" s="991"/>
      <c r="CA83" s="992"/>
      <c r="CB83" s="991">
        <f>CB84*$G83</f>
        <v>0</v>
      </c>
      <c r="CC83" s="991"/>
      <c r="CD83" s="991"/>
      <c r="CE83" s="992"/>
      <c r="CF83" s="991">
        <f>CF84*$G83</f>
        <v>29786.875650000002</v>
      </c>
      <c r="CG83" s="991"/>
      <c r="CH83" s="991"/>
      <c r="CI83" s="992"/>
      <c r="CJ83" s="991">
        <f>CJ84*$G83</f>
        <v>29786.875650000002</v>
      </c>
      <c r="CK83" s="991"/>
      <c r="CL83" s="991"/>
      <c r="CM83" s="992"/>
      <c r="CN83" s="991">
        <f>CN84*$G83</f>
        <v>29786.875650000002</v>
      </c>
      <c r="CO83" s="991"/>
      <c r="CP83" s="991"/>
      <c r="CQ83" s="992"/>
      <c r="CR83" s="991">
        <f>CR84*$G83</f>
        <v>29786.875650000002</v>
      </c>
      <c r="CS83" s="991"/>
      <c r="CT83" s="991"/>
      <c r="CU83" s="992"/>
      <c r="CV83" s="991">
        <f>CV84*$G83</f>
        <v>29786.875650000002</v>
      </c>
      <c r="CW83" s="991"/>
      <c r="CX83" s="991"/>
      <c r="CY83" s="992"/>
      <c r="CZ83" s="991"/>
      <c r="DA83" s="991"/>
      <c r="DB83" s="991"/>
      <c r="DC83" s="992"/>
      <c r="DD83" s="991"/>
      <c r="DE83" s="991"/>
      <c r="DF83" s="991"/>
      <c r="DG83" s="992"/>
      <c r="DH83" s="991"/>
      <c r="DI83" s="991"/>
      <c r="DJ83" s="991"/>
      <c r="DK83" s="992"/>
      <c r="DL83" s="991"/>
      <c r="DM83" s="991"/>
      <c r="DN83" s="991"/>
      <c r="DO83" s="992"/>
      <c r="DP83" s="991"/>
      <c r="DQ83" s="991"/>
      <c r="DR83" s="991"/>
      <c r="DS83" s="992"/>
      <c r="DT83" s="991"/>
      <c r="DU83" s="991"/>
      <c r="DV83" s="991"/>
      <c r="DW83" s="992"/>
      <c r="DX83" s="622"/>
      <c r="DY83" s="433">
        <f>SUM(H83:DW83)</f>
        <v>148934.37825000001</v>
      </c>
      <c r="DZ83" s="157" t="b">
        <f>DY83=G83</f>
        <v>1</v>
      </c>
    </row>
    <row r="84" spans="1:130" s="155" customFormat="1" ht="15" customHeight="1" x14ac:dyDescent="0.2">
      <c r="B84" s="415"/>
      <c r="D84" s="158"/>
      <c r="E84" s="1016"/>
      <c r="F84" s="162"/>
      <c r="G84" s="163"/>
      <c r="H84" s="1011"/>
      <c r="I84" s="1011"/>
      <c r="J84" s="1011"/>
      <c r="K84" s="1012"/>
      <c r="L84" s="1011"/>
      <c r="M84" s="1011"/>
      <c r="N84" s="1011"/>
      <c r="O84" s="1012"/>
      <c r="P84" s="1011"/>
      <c r="Q84" s="1011"/>
      <c r="R84" s="1011"/>
      <c r="S84" s="1012"/>
      <c r="T84" s="1011"/>
      <c r="U84" s="1011"/>
      <c r="V84" s="1011"/>
      <c r="W84" s="1012"/>
      <c r="X84" s="1011"/>
      <c r="Y84" s="1011"/>
      <c r="Z84" s="1011"/>
      <c r="AA84" s="1012"/>
      <c r="AB84" s="1011"/>
      <c r="AC84" s="1011"/>
      <c r="AD84" s="1011"/>
      <c r="AE84" s="1012"/>
      <c r="AF84" s="1014"/>
      <c r="AG84" s="1014"/>
      <c r="AH84" s="1014"/>
      <c r="AI84" s="1015"/>
      <c r="AJ84" s="1014"/>
      <c r="AK84" s="1014"/>
      <c r="AL84" s="1014"/>
      <c r="AM84" s="1015"/>
      <c r="AN84" s="1014"/>
      <c r="AO84" s="1014"/>
      <c r="AP84" s="1014"/>
      <c r="AQ84" s="1015"/>
      <c r="AR84" s="1011"/>
      <c r="AS84" s="1011"/>
      <c r="AT84" s="1011"/>
      <c r="AU84" s="1012"/>
      <c r="AV84" s="1014"/>
      <c r="AW84" s="1014"/>
      <c r="AX84" s="1014"/>
      <c r="AY84" s="1015"/>
      <c r="AZ84" s="1014"/>
      <c r="BA84" s="1014"/>
      <c r="BB84" s="1014"/>
      <c r="BC84" s="1015"/>
      <c r="BD84" s="1014"/>
      <c r="BE84" s="1014"/>
      <c r="BF84" s="1014"/>
      <c r="BG84" s="1015"/>
      <c r="BH84" s="1014"/>
      <c r="BI84" s="1014"/>
      <c r="BJ84" s="1014"/>
      <c r="BK84" s="1015"/>
      <c r="BL84" s="1011"/>
      <c r="BM84" s="1011"/>
      <c r="BN84" s="1011"/>
      <c r="BO84" s="1013"/>
      <c r="BP84" s="1011"/>
      <c r="BQ84" s="1011"/>
      <c r="BR84" s="1011"/>
      <c r="BS84" s="1012"/>
      <c r="BT84" s="1011"/>
      <c r="BU84" s="1011"/>
      <c r="BV84" s="1011"/>
      <c r="BW84" s="1012"/>
      <c r="BX84" s="1011"/>
      <c r="BY84" s="1011"/>
      <c r="BZ84" s="1011"/>
      <c r="CA84" s="1012"/>
      <c r="CB84" s="1011"/>
      <c r="CC84" s="1011"/>
      <c r="CD84" s="1011"/>
      <c r="CE84" s="1012"/>
      <c r="CF84" s="1011">
        <v>0.2</v>
      </c>
      <c r="CG84" s="1011"/>
      <c r="CH84" s="1011"/>
      <c r="CI84" s="1012"/>
      <c r="CJ84" s="1011">
        <v>0.2</v>
      </c>
      <c r="CK84" s="1011"/>
      <c r="CL84" s="1011"/>
      <c r="CM84" s="1012"/>
      <c r="CN84" s="1011">
        <v>0.2</v>
      </c>
      <c r="CO84" s="1011"/>
      <c r="CP84" s="1011"/>
      <c r="CQ84" s="1012"/>
      <c r="CR84" s="1011">
        <v>0.2</v>
      </c>
      <c r="CS84" s="1011"/>
      <c r="CT84" s="1011"/>
      <c r="CU84" s="1012"/>
      <c r="CV84" s="1011">
        <v>0.2</v>
      </c>
      <c r="CW84" s="1011"/>
      <c r="CX84" s="1011"/>
      <c r="CY84" s="1012"/>
      <c r="CZ84" s="1011"/>
      <c r="DA84" s="1011"/>
      <c r="DB84" s="1011"/>
      <c r="DC84" s="1013"/>
      <c r="DD84" s="1011"/>
      <c r="DE84" s="1011"/>
      <c r="DF84" s="1011"/>
      <c r="DG84" s="1013"/>
      <c r="DH84" s="1011"/>
      <c r="DI84" s="1011"/>
      <c r="DJ84" s="1011"/>
      <c r="DK84" s="1013"/>
      <c r="DL84" s="1011"/>
      <c r="DM84" s="1011"/>
      <c r="DN84" s="1011"/>
      <c r="DO84" s="1013"/>
      <c r="DP84" s="1011"/>
      <c r="DQ84" s="1011"/>
      <c r="DR84" s="1011"/>
      <c r="DS84" s="1013"/>
      <c r="DT84" s="1011"/>
      <c r="DU84" s="1011"/>
      <c r="DV84" s="1011"/>
      <c r="DW84" s="1013"/>
      <c r="DX84" s="621"/>
    </row>
    <row r="85" spans="1:130" s="166" customFormat="1" ht="12.75" customHeight="1" x14ac:dyDescent="0.2">
      <c r="B85" s="417"/>
      <c r="D85" s="158"/>
      <c r="E85" s="998" t="str">
        <f>VLOOKUP(D86,'OR - GERAL'!D:MR,10,FALSE)</f>
        <v xml:space="preserve">Alvenarias </v>
      </c>
      <c r="F85" s="159"/>
      <c r="G85" s="160"/>
      <c r="H85" s="186"/>
      <c r="I85" s="187"/>
      <c r="J85" s="187"/>
      <c r="K85" s="188"/>
      <c r="L85" s="186"/>
      <c r="M85" s="187"/>
      <c r="N85" s="187"/>
      <c r="O85" s="188"/>
      <c r="P85" s="186"/>
      <c r="Q85" s="187"/>
      <c r="R85" s="187"/>
      <c r="S85" s="188"/>
      <c r="T85" s="186"/>
      <c r="U85" s="187"/>
      <c r="V85" s="187"/>
      <c r="W85" s="188"/>
      <c r="X85" s="186"/>
      <c r="Y85" s="187"/>
      <c r="Z85" s="187"/>
      <c r="AA85" s="188"/>
      <c r="AB85" s="186"/>
      <c r="AC85" s="187"/>
      <c r="AD85" s="187"/>
      <c r="AE85" s="188"/>
      <c r="AF85" s="186"/>
      <c r="AG85" s="187"/>
      <c r="AH85" s="187"/>
      <c r="AI85" s="188"/>
      <c r="AJ85" s="186"/>
      <c r="AK85" s="187"/>
      <c r="AL85" s="187"/>
      <c r="AM85" s="189"/>
      <c r="AN85" s="186"/>
      <c r="AO85" s="187"/>
      <c r="AP85" s="187"/>
      <c r="AQ85" s="188"/>
      <c r="AR85" s="186"/>
      <c r="AS85" s="187"/>
      <c r="AT85" s="187"/>
      <c r="AU85" s="188"/>
      <c r="AV85" s="186"/>
      <c r="AW85" s="187"/>
      <c r="AX85" s="187"/>
      <c r="AY85" s="189"/>
      <c r="AZ85" s="247"/>
      <c r="BA85" s="187"/>
      <c r="BB85" s="187"/>
      <c r="BC85" s="188"/>
      <c r="BD85" s="186"/>
      <c r="BE85" s="187"/>
      <c r="BF85" s="187"/>
      <c r="BG85" s="188"/>
      <c r="BH85" s="186"/>
      <c r="BI85" s="187"/>
      <c r="BJ85" s="187"/>
      <c r="BK85" s="188"/>
      <c r="BL85" s="186"/>
      <c r="BM85" s="187"/>
      <c r="BN85" s="187"/>
      <c r="BO85" s="189"/>
      <c r="BP85" s="186"/>
      <c r="BQ85" s="187"/>
      <c r="BR85" s="187"/>
      <c r="BS85" s="188"/>
      <c r="BT85" s="186"/>
      <c r="BU85" s="187"/>
      <c r="BV85" s="187"/>
      <c r="BW85" s="188"/>
      <c r="BX85" s="186"/>
      <c r="BY85" s="187"/>
      <c r="BZ85" s="187"/>
      <c r="CA85" s="188"/>
      <c r="CB85" s="186"/>
      <c r="CC85" s="187"/>
      <c r="CD85" s="187"/>
      <c r="CE85" s="188"/>
      <c r="CF85" s="186"/>
      <c r="CG85" s="187"/>
      <c r="CH85" s="187"/>
      <c r="CI85" s="188"/>
      <c r="CJ85" s="186"/>
      <c r="CK85" s="187"/>
      <c r="CL85" s="187"/>
      <c r="CM85" s="188"/>
      <c r="CN85" s="186"/>
      <c r="CO85" s="187"/>
      <c r="CP85" s="187"/>
      <c r="CQ85" s="189"/>
      <c r="CR85" s="664"/>
      <c r="CS85" s="665"/>
      <c r="CT85" s="665"/>
      <c r="CU85" s="666"/>
      <c r="CV85" s="664"/>
      <c r="CW85" s="665"/>
      <c r="CX85" s="665"/>
      <c r="CY85" s="666"/>
      <c r="CZ85" s="186"/>
      <c r="DA85" s="187"/>
      <c r="DB85" s="187"/>
      <c r="DC85" s="189"/>
      <c r="DD85" s="186"/>
      <c r="DE85" s="187"/>
      <c r="DF85" s="187"/>
      <c r="DG85" s="189"/>
      <c r="DH85" s="186"/>
      <c r="DI85" s="187"/>
      <c r="DJ85" s="187"/>
      <c r="DK85" s="189"/>
      <c r="DL85" s="186"/>
      <c r="DM85" s="187"/>
      <c r="DN85" s="187"/>
      <c r="DO85" s="189"/>
      <c r="DP85" s="186"/>
      <c r="DQ85" s="187"/>
      <c r="DR85" s="187"/>
      <c r="DS85" s="189"/>
      <c r="DT85" s="186"/>
      <c r="DU85" s="187"/>
      <c r="DV85" s="187"/>
      <c r="DW85" s="189"/>
      <c r="DX85" s="621"/>
    </row>
    <row r="86" spans="1:130" s="155" customFormat="1" ht="15" customHeight="1" x14ac:dyDescent="0.2">
      <c r="B86" s="415" t="e">
        <f>#REF!</f>
        <v>#REF!</v>
      </c>
      <c r="D86" s="156" t="s">
        <v>548</v>
      </c>
      <c r="E86" s="999"/>
      <c r="F86" s="161">
        <f>VLOOKUP(D86,'OR - GERAL'!D:AH,28,FALSE)</f>
        <v>83397.140000000014</v>
      </c>
      <c r="G86" s="161">
        <f>(F86*$F$8)+(F86*$G$8)+F86</f>
        <v>86316.039900000018</v>
      </c>
      <c r="H86" s="991">
        <f>H87*$G86</f>
        <v>0</v>
      </c>
      <c r="I86" s="991"/>
      <c r="J86" s="991"/>
      <c r="K86" s="992"/>
      <c r="L86" s="991">
        <f>L87*$G86</f>
        <v>0</v>
      </c>
      <c r="M86" s="991"/>
      <c r="N86" s="991"/>
      <c r="O86" s="992"/>
      <c r="P86" s="991">
        <f>P87*$G86</f>
        <v>0</v>
      </c>
      <c r="Q86" s="991"/>
      <c r="R86" s="991"/>
      <c r="S86" s="992"/>
      <c r="T86" s="991">
        <f>T87*$G86</f>
        <v>0</v>
      </c>
      <c r="U86" s="991"/>
      <c r="V86" s="991"/>
      <c r="W86" s="992"/>
      <c r="X86" s="991">
        <f>X87*$G86</f>
        <v>0</v>
      </c>
      <c r="Y86" s="991"/>
      <c r="Z86" s="991"/>
      <c r="AA86" s="992"/>
      <c r="AB86" s="991">
        <f>AB87*$G86</f>
        <v>0</v>
      </c>
      <c r="AC86" s="991"/>
      <c r="AD86" s="991"/>
      <c r="AE86" s="992"/>
      <c r="AF86" s="991">
        <f>AF87*$G86</f>
        <v>0</v>
      </c>
      <c r="AG86" s="991"/>
      <c r="AH86" s="991"/>
      <c r="AI86" s="992"/>
      <c r="AJ86" s="991">
        <f>AJ87*$G86</f>
        <v>0</v>
      </c>
      <c r="AK86" s="991"/>
      <c r="AL86" s="991"/>
      <c r="AM86" s="992"/>
      <c r="AN86" s="991">
        <f>AN87*$G86</f>
        <v>0</v>
      </c>
      <c r="AO86" s="991"/>
      <c r="AP86" s="991"/>
      <c r="AQ86" s="992"/>
      <c r="AR86" s="991">
        <f>AR87*$G86</f>
        <v>0</v>
      </c>
      <c r="AS86" s="991"/>
      <c r="AT86" s="991"/>
      <c r="AU86" s="992"/>
      <c r="AV86" s="991">
        <f>AV87*$G86</f>
        <v>0</v>
      </c>
      <c r="AW86" s="991"/>
      <c r="AX86" s="991"/>
      <c r="AY86" s="992"/>
      <c r="AZ86" s="991">
        <f>AZ87*$G86</f>
        <v>0</v>
      </c>
      <c r="BA86" s="991"/>
      <c r="BB86" s="991"/>
      <c r="BC86" s="992"/>
      <c r="BD86" s="991">
        <f>BD87*$G86</f>
        <v>0</v>
      </c>
      <c r="BE86" s="991"/>
      <c r="BF86" s="991"/>
      <c r="BG86" s="992"/>
      <c r="BH86" s="991">
        <f>BH87*$G86</f>
        <v>0</v>
      </c>
      <c r="BI86" s="991"/>
      <c r="BJ86" s="991"/>
      <c r="BK86" s="992"/>
      <c r="BL86" s="991">
        <f>BL87*$G86</f>
        <v>0</v>
      </c>
      <c r="BM86" s="991"/>
      <c r="BN86" s="991"/>
      <c r="BO86" s="992"/>
      <c r="BP86" s="991">
        <f>BP87*$G86</f>
        <v>0</v>
      </c>
      <c r="BQ86" s="991"/>
      <c r="BR86" s="991"/>
      <c r="BS86" s="992"/>
      <c r="BT86" s="991">
        <f>BT87*$G86</f>
        <v>0</v>
      </c>
      <c r="BU86" s="991"/>
      <c r="BV86" s="991"/>
      <c r="BW86" s="992"/>
      <c r="BX86" s="991">
        <f>BX87*$G86</f>
        <v>0</v>
      </c>
      <c r="BY86" s="991"/>
      <c r="BZ86" s="991"/>
      <c r="CA86" s="992"/>
      <c r="CB86" s="991">
        <f>CB87*$G86</f>
        <v>0</v>
      </c>
      <c r="CC86" s="991"/>
      <c r="CD86" s="991"/>
      <c r="CE86" s="992"/>
      <c r="CF86" s="991">
        <f>CF87*$G86</f>
        <v>0</v>
      </c>
      <c r="CG86" s="991"/>
      <c r="CH86" s="991"/>
      <c r="CI86" s="992"/>
      <c r="CJ86" s="991">
        <f>CJ87*$G86</f>
        <v>0</v>
      </c>
      <c r="CK86" s="991"/>
      <c r="CL86" s="991"/>
      <c r="CM86" s="992"/>
      <c r="CN86" s="991">
        <f>CN87*$G86</f>
        <v>0</v>
      </c>
      <c r="CO86" s="991"/>
      <c r="CP86" s="991"/>
      <c r="CQ86" s="992"/>
      <c r="CR86" s="991">
        <f>CR87*$G86</f>
        <v>43158.019950000009</v>
      </c>
      <c r="CS86" s="991"/>
      <c r="CT86" s="991"/>
      <c r="CU86" s="992"/>
      <c r="CV86" s="991">
        <f>CV87*$G86</f>
        <v>43158.019950000009</v>
      </c>
      <c r="CW86" s="991"/>
      <c r="CX86" s="991"/>
      <c r="CY86" s="992"/>
      <c r="CZ86" s="991"/>
      <c r="DA86" s="991"/>
      <c r="DB86" s="991"/>
      <c r="DC86" s="992"/>
      <c r="DD86" s="991"/>
      <c r="DE86" s="991"/>
      <c r="DF86" s="991"/>
      <c r="DG86" s="992"/>
      <c r="DH86" s="991"/>
      <c r="DI86" s="991"/>
      <c r="DJ86" s="991"/>
      <c r="DK86" s="992"/>
      <c r="DL86" s="991"/>
      <c r="DM86" s="991"/>
      <c r="DN86" s="991"/>
      <c r="DO86" s="992"/>
      <c r="DP86" s="991"/>
      <c r="DQ86" s="991"/>
      <c r="DR86" s="991"/>
      <c r="DS86" s="992"/>
      <c r="DT86" s="991"/>
      <c r="DU86" s="991"/>
      <c r="DV86" s="991"/>
      <c r="DW86" s="992"/>
      <c r="DX86" s="622"/>
      <c r="DY86" s="433">
        <f>SUM(H86:DW86)</f>
        <v>86316.039900000018</v>
      </c>
      <c r="DZ86" s="157" t="b">
        <f>DY86=G86</f>
        <v>1</v>
      </c>
    </row>
    <row r="87" spans="1:130" s="155" customFormat="1" ht="15" customHeight="1" x14ac:dyDescent="0.2">
      <c r="B87" s="415"/>
      <c r="D87" s="158"/>
      <c r="E87" s="1016"/>
      <c r="F87" s="162"/>
      <c r="G87" s="163"/>
      <c r="H87" s="1011"/>
      <c r="I87" s="1011"/>
      <c r="J87" s="1011"/>
      <c r="K87" s="1012"/>
      <c r="L87" s="1011"/>
      <c r="M87" s="1011"/>
      <c r="N87" s="1011"/>
      <c r="O87" s="1012"/>
      <c r="P87" s="1011"/>
      <c r="Q87" s="1011"/>
      <c r="R87" s="1011"/>
      <c r="S87" s="1012"/>
      <c r="T87" s="1011"/>
      <c r="U87" s="1011"/>
      <c r="V87" s="1011"/>
      <c r="W87" s="1012"/>
      <c r="X87" s="1011"/>
      <c r="Y87" s="1011"/>
      <c r="Z87" s="1011"/>
      <c r="AA87" s="1012"/>
      <c r="AB87" s="1011"/>
      <c r="AC87" s="1011"/>
      <c r="AD87" s="1011"/>
      <c r="AE87" s="1012"/>
      <c r="AF87" s="1014"/>
      <c r="AG87" s="1014"/>
      <c r="AH87" s="1014"/>
      <c r="AI87" s="1015"/>
      <c r="AJ87" s="1014"/>
      <c r="AK87" s="1014"/>
      <c r="AL87" s="1014"/>
      <c r="AM87" s="1015"/>
      <c r="AN87" s="1014"/>
      <c r="AO87" s="1014"/>
      <c r="AP87" s="1014"/>
      <c r="AQ87" s="1015"/>
      <c r="AR87" s="1011"/>
      <c r="AS87" s="1011"/>
      <c r="AT87" s="1011"/>
      <c r="AU87" s="1012"/>
      <c r="AV87" s="1014"/>
      <c r="AW87" s="1014"/>
      <c r="AX87" s="1014"/>
      <c r="AY87" s="1015"/>
      <c r="AZ87" s="1014"/>
      <c r="BA87" s="1014"/>
      <c r="BB87" s="1014"/>
      <c r="BC87" s="1015"/>
      <c r="BD87" s="1014"/>
      <c r="BE87" s="1014"/>
      <c r="BF87" s="1014"/>
      <c r="BG87" s="1015"/>
      <c r="BH87" s="1014"/>
      <c r="BI87" s="1014"/>
      <c r="BJ87" s="1014"/>
      <c r="BK87" s="1015"/>
      <c r="BL87" s="1011"/>
      <c r="BM87" s="1011"/>
      <c r="BN87" s="1011"/>
      <c r="BO87" s="1013"/>
      <c r="BP87" s="1011"/>
      <c r="BQ87" s="1011"/>
      <c r="BR87" s="1011"/>
      <c r="BS87" s="1012"/>
      <c r="BT87" s="1011"/>
      <c r="BU87" s="1011"/>
      <c r="BV87" s="1011"/>
      <c r="BW87" s="1012"/>
      <c r="BX87" s="1011"/>
      <c r="BY87" s="1011"/>
      <c r="BZ87" s="1011"/>
      <c r="CA87" s="1012"/>
      <c r="CB87" s="1011"/>
      <c r="CC87" s="1011"/>
      <c r="CD87" s="1011"/>
      <c r="CE87" s="1012"/>
      <c r="CF87" s="1011"/>
      <c r="CG87" s="1011"/>
      <c r="CH87" s="1011"/>
      <c r="CI87" s="1012"/>
      <c r="CJ87" s="1011"/>
      <c r="CK87" s="1011"/>
      <c r="CL87" s="1011"/>
      <c r="CM87" s="1012"/>
      <c r="CN87" s="1011"/>
      <c r="CO87" s="1011"/>
      <c r="CP87" s="1011"/>
      <c r="CQ87" s="1013"/>
      <c r="CR87" s="1011">
        <v>0.5</v>
      </c>
      <c r="CS87" s="1011"/>
      <c r="CT87" s="1011"/>
      <c r="CU87" s="1012"/>
      <c r="CV87" s="1011">
        <v>0.5</v>
      </c>
      <c r="CW87" s="1011"/>
      <c r="CX87" s="1011"/>
      <c r="CY87" s="1012"/>
      <c r="CZ87" s="1011"/>
      <c r="DA87" s="1011"/>
      <c r="DB87" s="1011"/>
      <c r="DC87" s="1013"/>
      <c r="DD87" s="1011"/>
      <c r="DE87" s="1011"/>
      <c r="DF87" s="1011"/>
      <c r="DG87" s="1013"/>
      <c r="DH87" s="1011"/>
      <c r="DI87" s="1011"/>
      <c r="DJ87" s="1011"/>
      <c r="DK87" s="1013"/>
      <c r="DL87" s="1011"/>
      <c r="DM87" s="1011"/>
      <c r="DN87" s="1011"/>
      <c r="DO87" s="1013"/>
      <c r="DP87" s="1011"/>
      <c r="DQ87" s="1011"/>
      <c r="DR87" s="1011"/>
      <c r="DS87" s="1013"/>
      <c r="DT87" s="1011"/>
      <c r="DU87" s="1011"/>
      <c r="DV87" s="1011"/>
      <c r="DW87" s="1013"/>
      <c r="DX87" s="621"/>
    </row>
    <row r="88" spans="1:130" s="655" customFormat="1" ht="29.25" customHeight="1" x14ac:dyDescent="0.2">
      <c r="B88" s="656"/>
      <c r="C88" s="655">
        <v>0.42499999999999999</v>
      </c>
      <c r="D88" s="156" t="s">
        <v>143</v>
      </c>
      <c r="E88" s="650" t="str">
        <f>VLOOKUP(D88,'OR - GERAL'!D:MR,10,FALSE)</f>
        <v>SERVIÇOS FINAIS</v>
      </c>
      <c r="F88" s="657"/>
      <c r="G88" s="657"/>
      <c r="H88" s="652"/>
      <c r="I88" s="653"/>
      <c r="J88" s="653"/>
      <c r="K88" s="653"/>
      <c r="L88" s="653"/>
      <c r="M88" s="653"/>
      <c r="N88" s="653"/>
      <c r="O88" s="653"/>
      <c r="P88" s="653"/>
      <c r="Q88" s="653"/>
      <c r="R88" s="653"/>
      <c r="S88" s="653"/>
      <c r="T88" s="653"/>
      <c r="U88" s="653"/>
      <c r="V88" s="653"/>
      <c r="W88" s="653"/>
      <c r="X88" s="653"/>
      <c r="Y88" s="653"/>
      <c r="Z88" s="653"/>
      <c r="AA88" s="653"/>
      <c r="AB88" s="653"/>
      <c r="AC88" s="653"/>
      <c r="AD88" s="653"/>
      <c r="AE88" s="653"/>
      <c r="AF88" s="653"/>
      <c r="AG88" s="653"/>
      <c r="AH88" s="653"/>
      <c r="AI88" s="653"/>
      <c r="AJ88" s="653"/>
      <c r="AK88" s="653"/>
      <c r="AL88" s="653"/>
      <c r="AM88" s="654"/>
      <c r="AN88" s="653"/>
      <c r="AO88" s="653"/>
      <c r="AP88" s="653"/>
      <c r="AQ88" s="653"/>
      <c r="AR88" s="653"/>
      <c r="AS88" s="653"/>
      <c r="AT88" s="653"/>
      <c r="AU88" s="653"/>
      <c r="AV88" s="653"/>
      <c r="AW88" s="653"/>
      <c r="AX88" s="653"/>
      <c r="AY88" s="654"/>
      <c r="AZ88" s="653"/>
      <c r="BA88" s="653"/>
      <c r="BB88" s="653"/>
      <c r="BC88" s="653"/>
      <c r="BD88" s="653"/>
      <c r="BE88" s="653"/>
      <c r="BF88" s="653"/>
      <c r="BG88" s="653"/>
      <c r="BH88" s="653"/>
      <c r="BI88" s="653"/>
      <c r="BJ88" s="653"/>
      <c r="BK88" s="653"/>
      <c r="BL88" s="653"/>
      <c r="BM88" s="653"/>
      <c r="BN88" s="653"/>
      <c r="BO88" s="654"/>
      <c r="BP88" s="653"/>
      <c r="BQ88" s="653"/>
      <c r="BR88" s="653"/>
      <c r="BS88" s="653"/>
      <c r="BT88" s="653"/>
      <c r="BU88" s="653"/>
      <c r="BV88" s="653"/>
      <c r="BW88" s="653"/>
      <c r="BX88" s="653"/>
      <c r="BY88" s="653"/>
      <c r="BZ88" s="653"/>
      <c r="CA88" s="653"/>
      <c r="CB88" s="653"/>
      <c r="CC88" s="653"/>
      <c r="CD88" s="653"/>
      <c r="CE88" s="653"/>
      <c r="CF88" s="653"/>
      <c r="CG88" s="653"/>
      <c r="CH88" s="653"/>
      <c r="CI88" s="653"/>
      <c r="CJ88" s="653"/>
      <c r="CK88" s="653"/>
      <c r="CL88" s="653"/>
      <c r="CM88" s="653"/>
      <c r="CN88" s="653"/>
      <c r="CO88" s="653"/>
      <c r="CP88" s="653"/>
      <c r="CQ88" s="653"/>
      <c r="CR88" s="653"/>
      <c r="CS88" s="653"/>
      <c r="CT88" s="653"/>
      <c r="CU88" s="653"/>
      <c r="CV88" s="653"/>
      <c r="CW88" s="653"/>
      <c r="CX88" s="653"/>
      <c r="CY88" s="653"/>
      <c r="CZ88" s="653"/>
      <c r="DA88" s="653"/>
      <c r="DB88" s="653"/>
      <c r="DC88" s="653"/>
      <c r="DD88" s="653"/>
      <c r="DE88" s="653"/>
      <c r="DF88" s="653"/>
      <c r="DG88" s="653"/>
      <c r="DH88" s="653"/>
      <c r="DI88" s="653"/>
      <c r="DJ88" s="653"/>
      <c r="DK88" s="653"/>
      <c r="DL88" s="653"/>
      <c r="DM88" s="653"/>
      <c r="DN88" s="653"/>
      <c r="DO88" s="653"/>
      <c r="DP88" s="653"/>
      <c r="DQ88" s="653"/>
      <c r="DR88" s="653"/>
      <c r="DS88" s="653"/>
      <c r="DT88" s="653"/>
      <c r="DU88" s="653"/>
      <c r="DV88" s="653"/>
      <c r="DW88" s="654"/>
      <c r="DX88" s="658"/>
    </row>
    <row r="89" spans="1:130" s="166" customFormat="1" ht="12.75" customHeight="1" x14ac:dyDescent="0.2">
      <c r="B89" s="417"/>
      <c r="D89" s="158"/>
      <c r="E89" s="490"/>
      <c r="F89" s="159"/>
      <c r="G89" s="160"/>
      <c r="H89" s="186"/>
      <c r="I89" s="187"/>
      <c r="J89" s="187"/>
      <c r="K89" s="188"/>
      <c r="L89" s="186"/>
      <c r="M89" s="187"/>
      <c r="N89" s="187"/>
      <c r="O89" s="188"/>
      <c r="P89" s="186"/>
      <c r="Q89" s="187"/>
      <c r="R89" s="187"/>
      <c r="S89" s="188"/>
      <c r="T89" s="186"/>
      <c r="U89" s="187"/>
      <c r="V89" s="187"/>
      <c r="W89" s="188"/>
      <c r="X89" s="186"/>
      <c r="Y89" s="187"/>
      <c r="Z89" s="187"/>
      <c r="AA89" s="188"/>
      <c r="AB89" s="186"/>
      <c r="AC89" s="187"/>
      <c r="AD89" s="187"/>
      <c r="AE89" s="188"/>
      <c r="AF89" s="186"/>
      <c r="AG89" s="187"/>
      <c r="AH89" s="187"/>
      <c r="AI89" s="188"/>
      <c r="AJ89" s="186"/>
      <c r="AK89" s="187"/>
      <c r="AL89" s="187"/>
      <c r="AM89" s="189"/>
      <c r="AN89" s="186"/>
      <c r="AO89" s="187"/>
      <c r="AP89" s="187"/>
      <c r="AQ89" s="188"/>
      <c r="AR89" s="186"/>
      <c r="AS89" s="187"/>
      <c r="AT89" s="187"/>
      <c r="AU89" s="188"/>
      <c r="AV89" s="186"/>
      <c r="AW89" s="187"/>
      <c r="AX89" s="187"/>
      <c r="AY89" s="189"/>
      <c r="AZ89" s="247"/>
      <c r="BA89" s="187"/>
      <c r="BB89" s="187"/>
      <c r="BC89" s="188"/>
      <c r="BD89" s="186"/>
      <c r="BE89" s="187"/>
      <c r="BF89" s="187"/>
      <c r="BG89" s="188"/>
      <c r="BH89" s="186"/>
      <c r="BI89" s="187"/>
      <c r="BJ89" s="187"/>
      <c r="BK89" s="188"/>
      <c r="BL89" s="186"/>
      <c r="BM89" s="187"/>
      <c r="BN89" s="187"/>
      <c r="BO89" s="189"/>
      <c r="BP89" s="186"/>
      <c r="BQ89" s="187"/>
      <c r="BR89" s="187"/>
      <c r="BS89" s="188"/>
      <c r="BT89" s="186"/>
      <c r="BU89" s="187"/>
      <c r="BV89" s="187"/>
      <c r="BW89" s="188"/>
      <c r="BX89" s="186"/>
      <c r="BY89" s="187"/>
      <c r="BZ89" s="187"/>
      <c r="CA89" s="188"/>
      <c r="CB89" s="186"/>
      <c r="CC89" s="187"/>
      <c r="CD89" s="187"/>
      <c r="CE89" s="188"/>
      <c r="CF89" s="186"/>
      <c r="CG89" s="187"/>
      <c r="CH89" s="187"/>
      <c r="CI89" s="188"/>
      <c r="CJ89" s="186"/>
      <c r="CK89" s="187"/>
      <c r="CL89" s="187"/>
      <c r="CM89" s="188"/>
      <c r="CN89" s="186"/>
      <c r="CO89" s="187"/>
      <c r="CP89" s="187"/>
      <c r="CQ89" s="189"/>
      <c r="CR89" s="186"/>
      <c r="CS89" s="187"/>
      <c r="CT89" s="187"/>
      <c r="CU89" s="189"/>
      <c r="CV89" s="664"/>
      <c r="CW89" s="665"/>
      <c r="CX89" s="665"/>
      <c r="CY89" s="666"/>
      <c r="CZ89" s="186"/>
      <c r="DA89" s="187"/>
      <c r="DB89" s="187"/>
      <c r="DC89" s="189"/>
      <c r="DD89" s="186"/>
      <c r="DE89" s="187"/>
      <c r="DF89" s="187"/>
      <c r="DG89" s="189"/>
      <c r="DH89" s="186"/>
      <c r="DI89" s="187"/>
      <c r="DJ89" s="187"/>
      <c r="DK89" s="189"/>
      <c r="DL89" s="186"/>
      <c r="DM89" s="187"/>
      <c r="DN89" s="187"/>
      <c r="DO89" s="189"/>
      <c r="DP89" s="186"/>
      <c r="DQ89" s="187"/>
      <c r="DR89" s="187"/>
      <c r="DS89" s="189"/>
      <c r="DT89" s="186"/>
      <c r="DU89" s="187"/>
      <c r="DV89" s="187"/>
      <c r="DW89" s="189"/>
      <c r="DX89" s="626"/>
    </row>
    <row r="90" spans="1:130" s="155" customFormat="1" ht="15" customHeight="1" x14ac:dyDescent="0.2">
      <c r="B90" s="415" t="e">
        <f>#REF!</f>
        <v>#REF!</v>
      </c>
      <c r="D90" s="156" t="s">
        <v>144</v>
      </c>
      <c r="E90" s="567" t="str">
        <f>VLOOKUP(D90,'OR - GERAL'!D:MR,10,FALSE)</f>
        <v>Serviços complementares</v>
      </c>
      <c r="F90" s="161">
        <f>VLOOKUP(D90,'OR - GERAL'!D:AH,28,FALSE)</f>
        <v>98807.45</v>
      </c>
      <c r="G90" s="161">
        <f>(F90*$F$8)+(F90*$G$8)+F90</f>
        <v>102265.71075</v>
      </c>
      <c r="H90" s="991">
        <f>H91*$G90</f>
        <v>0</v>
      </c>
      <c r="I90" s="991"/>
      <c r="J90" s="991"/>
      <c r="K90" s="992"/>
      <c r="L90" s="991">
        <f>L91*$G90</f>
        <v>0</v>
      </c>
      <c r="M90" s="991"/>
      <c r="N90" s="991"/>
      <c r="O90" s="992"/>
      <c r="P90" s="991">
        <f>P91*$G90</f>
        <v>0</v>
      </c>
      <c r="Q90" s="991"/>
      <c r="R90" s="991"/>
      <c r="S90" s="992"/>
      <c r="T90" s="991">
        <f>T91*$G90</f>
        <v>0</v>
      </c>
      <c r="U90" s="991"/>
      <c r="V90" s="991"/>
      <c r="W90" s="992"/>
      <c r="X90" s="991">
        <f>X91*$G90</f>
        <v>0</v>
      </c>
      <c r="Y90" s="991"/>
      <c r="Z90" s="991"/>
      <c r="AA90" s="992"/>
      <c r="AB90" s="991">
        <f>AB91*$G90</f>
        <v>0</v>
      </c>
      <c r="AC90" s="991"/>
      <c r="AD90" s="991"/>
      <c r="AE90" s="992"/>
      <c r="AF90" s="991">
        <f>AF91*$G90</f>
        <v>0</v>
      </c>
      <c r="AG90" s="991"/>
      <c r="AH90" s="991"/>
      <c r="AI90" s="992"/>
      <c r="AJ90" s="991">
        <f>AJ91*$G90</f>
        <v>0</v>
      </c>
      <c r="AK90" s="991"/>
      <c r="AL90" s="991"/>
      <c r="AM90" s="992"/>
      <c r="AN90" s="991">
        <f>AN91*$G90</f>
        <v>0</v>
      </c>
      <c r="AO90" s="991"/>
      <c r="AP90" s="991"/>
      <c r="AQ90" s="992"/>
      <c r="AR90" s="991">
        <f>AR91*$G90</f>
        <v>0</v>
      </c>
      <c r="AS90" s="991"/>
      <c r="AT90" s="991"/>
      <c r="AU90" s="992"/>
      <c r="AV90" s="991">
        <f>AV91*$G90</f>
        <v>0</v>
      </c>
      <c r="AW90" s="991"/>
      <c r="AX90" s="991"/>
      <c r="AY90" s="992"/>
      <c r="AZ90" s="991">
        <f>AZ91*$G90</f>
        <v>0</v>
      </c>
      <c r="BA90" s="991"/>
      <c r="BB90" s="991"/>
      <c r="BC90" s="992"/>
      <c r="BD90" s="991">
        <f>BD91*$G90</f>
        <v>0</v>
      </c>
      <c r="BE90" s="991"/>
      <c r="BF90" s="991"/>
      <c r="BG90" s="992"/>
      <c r="BH90" s="991">
        <f>BH91*$G90</f>
        <v>0</v>
      </c>
      <c r="BI90" s="991"/>
      <c r="BJ90" s="991"/>
      <c r="BK90" s="992"/>
      <c r="BL90" s="991">
        <f>BL91*$G90</f>
        <v>0</v>
      </c>
      <c r="BM90" s="991"/>
      <c r="BN90" s="991"/>
      <c r="BO90" s="992"/>
      <c r="BP90" s="991">
        <f>BP91*$G90</f>
        <v>0</v>
      </c>
      <c r="BQ90" s="991"/>
      <c r="BR90" s="991"/>
      <c r="BS90" s="992"/>
      <c r="BT90" s="991">
        <f>BT91*$G90</f>
        <v>0</v>
      </c>
      <c r="BU90" s="991"/>
      <c r="BV90" s="991"/>
      <c r="BW90" s="992"/>
      <c r="BX90" s="991">
        <f>BX91*$G90</f>
        <v>0</v>
      </c>
      <c r="BY90" s="991"/>
      <c r="BZ90" s="991"/>
      <c r="CA90" s="992"/>
      <c r="CB90" s="991">
        <f>CB91*$G90</f>
        <v>0</v>
      </c>
      <c r="CC90" s="991"/>
      <c r="CD90" s="991"/>
      <c r="CE90" s="992"/>
      <c r="CF90" s="991">
        <f>CF91*$G90</f>
        <v>0</v>
      </c>
      <c r="CG90" s="991"/>
      <c r="CH90" s="991"/>
      <c r="CI90" s="992"/>
      <c r="CJ90" s="991">
        <f>CJ91*$G90</f>
        <v>0</v>
      </c>
      <c r="CK90" s="991"/>
      <c r="CL90" s="991"/>
      <c r="CM90" s="992"/>
      <c r="CN90" s="991">
        <f>CN91*$G90</f>
        <v>0</v>
      </c>
      <c r="CO90" s="991"/>
      <c r="CP90" s="991"/>
      <c r="CQ90" s="992"/>
      <c r="CR90" s="991">
        <f>CR91*$G90</f>
        <v>0</v>
      </c>
      <c r="CS90" s="991"/>
      <c r="CT90" s="991"/>
      <c r="CU90" s="992"/>
      <c r="CV90" s="991">
        <f>CV91*$G90</f>
        <v>102265.71075</v>
      </c>
      <c r="CW90" s="991"/>
      <c r="CX90" s="991"/>
      <c r="CY90" s="992"/>
      <c r="CZ90" s="991"/>
      <c r="DA90" s="991"/>
      <c r="DB90" s="991"/>
      <c r="DC90" s="992"/>
      <c r="DD90" s="991"/>
      <c r="DE90" s="991"/>
      <c r="DF90" s="991"/>
      <c r="DG90" s="992"/>
      <c r="DH90" s="991"/>
      <c r="DI90" s="991"/>
      <c r="DJ90" s="991"/>
      <c r="DK90" s="992"/>
      <c r="DL90" s="991"/>
      <c r="DM90" s="991"/>
      <c r="DN90" s="991"/>
      <c r="DO90" s="992"/>
      <c r="DP90" s="991"/>
      <c r="DQ90" s="991"/>
      <c r="DR90" s="991"/>
      <c r="DS90" s="992"/>
      <c r="DT90" s="991"/>
      <c r="DU90" s="991"/>
      <c r="DV90" s="991"/>
      <c r="DW90" s="992"/>
      <c r="DX90" s="622"/>
      <c r="DY90" s="433">
        <f>SUM(H90:DW90)</f>
        <v>102265.71075</v>
      </c>
      <c r="DZ90" s="157" t="b">
        <f>DY90=G90</f>
        <v>1</v>
      </c>
    </row>
    <row r="91" spans="1:130" s="155" customFormat="1" ht="15" customHeight="1" x14ac:dyDescent="0.2">
      <c r="B91" s="415"/>
      <c r="D91" s="158"/>
      <c r="E91" s="567"/>
      <c r="F91" s="162"/>
      <c r="G91" s="163"/>
      <c r="H91" s="1011"/>
      <c r="I91" s="1011"/>
      <c r="J91" s="1011"/>
      <c r="K91" s="1012"/>
      <c r="L91" s="1011"/>
      <c r="M91" s="1011"/>
      <c r="N91" s="1011"/>
      <c r="O91" s="1012"/>
      <c r="P91" s="1011"/>
      <c r="Q91" s="1011"/>
      <c r="R91" s="1011"/>
      <c r="S91" s="1012"/>
      <c r="T91" s="1011"/>
      <c r="U91" s="1011"/>
      <c r="V91" s="1011"/>
      <c r="W91" s="1012"/>
      <c r="X91" s="1011"/>
      <c r="Y91" s="1011"/>
      <c r="Z91" s="1011"/>
      <c r="AA91" s="1012"/>
      <c r="AB91" s="1011"/>
      <c r="AC91" s="1011"/>
      <c r="AD91" s="1011"/>
      <c r="AE91" s="1012"/>
      <c r="AF91" s="1011"/>
      <c r="AG91" s="1011"/>
      <c r="AH91" s="1011"/>
      <c r="AI91" s="1012"/>
      <c r="AJ91" s="1011"/>
      <c r="AK91" s="1011"/>
      <c r="AL91" s="1011"/>
      <c r="AM91" s="1013"/>
      <c r="AN91" s="1011"/>
      <c r="AO91" s="1011"/>
      <c r="AP91" s="1011"/>
      <c r="AQ91" s="1012"/>
      <c r="AR91" s="1011"/>
      <c r="AS91" s="1011"/>
      <c r="AT91" s="1011"/>
      <c r="AU91" s="1012"/>
      <c r="AV91" s="1011"/>
      <c r="AW91" s="1011"/>
      <c r="AX91" s="1011"/>
      <c r="AY91" s="1013"/>
      <c r="AZ91" s="1011"/>
      <c r="BA91" s="1011"/>
      <c r="BB91" s="1011"/>
      <c r="BC91" s="1012"/>
      <c r="BD91" s="1011"/>
      <c r="BE91" s="1011"/>
      <c r="BF91" s="1011"/>
      <c r="BG91" s="1012"/>
      <c r="BH91" s="1011"/>
      <c r="BI91" s="1011"/>
      <c r="BJ91" s="1011"/>
      <c r="BK91" s="1012"/>
      <c r="BL91" s="1011"/>
      <c r="BM91" s="1011"/>
      <c r="BN91" s="1011"/>
      <c r="BO91" s="1013"/>
      <c r="BP91" s="1011"/>
      <c r="BQ91" s="1011"/>
      <c r="BR91" s="1011"/>
      <c r="BS91" s="1012"/>
      <c r="BT91" s="1014"/>
      <c r="BU91" s="1014"/>
      <c r="BV91" s="1014"/>
      <c r="BW91" s="1015"/>
      <c r="BX91" s="1014"/>
      <c r="BY91" s="1014"/>
      <c r="BZ91" s="1014"/>
      <c r="CA91" s="1015"/>
      <c r="CB91" s="1014"/>
      <c r="CC91" s="1014"/>
      <c r="CD91" s="1014"/>
      <c r="CE91" s="1015"/>
      <c r="CF91" s="1014"/>
      <c r="CG91" s="1014"/>
      <c r="CH91" s="1014"/>
      <c r="CI91" s="1015"/>
      <c r="CJ91" s="1014"/>
      <c r="CK91" s="1014"/>
      <c r="CL91" s="1014"/>
      <c r="CM91" s="1015"/>
      <c r="CN91" s="1014"/>
      <c r="CO91" s="1014"/>
      <c r="CP91" s="1014"/>
      <c r="CQ91" s="1015"/>
      <c r="CR91" s="1011"/>
      <c r="CS91" s="1011"/>
      <c r="CT91" s="1011"/>
      <c r="CU91" s="1012"/>
      <c r="CV91" s="1011">
        <v>1</v>
      </c>
      <c r="CW91" s="1011"/>
      <c r="CX91" s="1011"/>
      <c r="CY91" s="1012"/>
      <c r="CZ91" s="1014"/>
      <c r="DA91" s="1014"/>
      <c r="DB91" s="1014"/>
      <c r="DC91" s="1015"/>
      <c r="DD91" s="1014"/>
      <c r="DE91" s="1014"/>
      <c r="DF91" s="1014"/>
      <c r="DG91" s="1015"/>
      <c r="DH91" s="1014"/>
      <c r="DI91" s="1014"/>
      <c r="DJ91" s="1014"/>
      <c r="DK91" s="1015"/>
      <c r="DL91" s="1014"/>
      <c r="DM91" s="1014"/>
      <c r="DN91" s="1014"/>
      <c r="DO91" s="1015"/>
      <c r="DP91" s="1014"/>
      <c r="DQ91" s="1014"/>
      <c r="DR91" s="1014"/>
      <c r="DS91" s="1015"/>
      <c r="DT91" s="1014"/>
      <c r="DU91" s="1014"/>
      <c r="DV91" s="1014"/>
      <c r="DW91" s="1015"/>
      <c r="DX91" s="625"/>
    </row>
    <row r="92" spans="1:130" s="171" customFormat="1" ht="15" customHeight="1" thickBot="1" x14ac:dyDescent="0.25">
      <c r="A92" s="155"/>
      <c r="B92" s="415"/>
      <c r="C92" s="155"/>
      <c r="D92" s="249"/>
      <c r="E92" s="250"/>
      <c r="F92" s="250"/>
      <c r="G92" s="250"/>
      <c r="H92" s="251"/>
      <c r="I92" s="251"/>
      <c r="J92" s="251"/>
      <c r="K92" s="251"/>
      <c r="L92" s="251"/>
      <c r="M92" s="251"/>
      <c r="N92" s="251"/>
      <c r="O92" s="251"/>
      <c r="P92" s="251"/>
      <c r="Q92" s="251"/>
      <c r="R92" s="251"/>
      <c r="S92" s="251"/>
      <c r="T92" s="251"/>
      <c r="U92" s="251"/>
      <c r="V92" s="251"/>
      <c r="W92" s="251"/>
      <c r="X92" s="251"/>
      <c r="Y92" s="251"/>
      <c r="Z92" s="251"/>
      <c r="AA92" s="251"/>
      <c r="AB92" s="251"/>
      <c r="AC92" s="251"/>
      <c r="AD92" s="251"/>
      <c r="AE92" s="251"/>
      <c r="AF92" s="251"/>
      <c r="AG92" s="251"/>
      <c r="AH92" s="251"/>
      <c r="AI92" s="251"/>
      <c r="AJ92" s="251"/>
      <c r="AK92" s="251"/>
      <c r="AL92" s="251"/>
      <c r="AM92" s="252"/>
      <c r="AN92" s="251"/>
      <c r="AO92" s="251"/>
      <c r="AP92" s="251"/>
      <c r="AQ92" s="251"/>
      <c r="AR92" s="251"/>
      <c r="AS92" s="251"/>
      <c r="AT92" s="251"/>
      <c r="AU92" s="251"/>
      <c r="AV92" s="251"/>
      <c r="AW92" s="251"/>
      <c r="AX92" s="251"/>
      <c r="AY92" s="252"/>
      <c r="AZ92" s="169"/>
      <c r="BA92" s="169"/>
      <c r="BB92" s="169"/>
      <c r="BC92" s="169"/>
      <c r="BD92" s="169"/>
      <c r="BE92" s="169"/>
      <c r="BF92" s="169"/>
      <c r="BG92" s="169"/>
      <c r="BH92" s="169"/>
      <c r="BI92" s="169"/>
      <c r="BJ92" s="169"/>
      <c r="BK92" s="169"/>
      <c r="BL92" s="169"/>
      <c r="BM92" s="169"/>
      <c r="BN92" s="169"/>
      <c r="BO92" s="170"/>
      <c r="BP92" s="169"/>
      <c r="BQ92" s="169"/>
      <c r="BR92" s="169"/>
      <c r="BS92" s="169"/>
      <c r="BT92" s="169"/>
      <c r="BU92" s="169"/>
      <c r="BV92" s="169"/>
      <c r="BW92" s="169"/>
      <c r="BX92" s="169"/>
      <c r="BY92" s="169"/>
      <c r="BZ92" s="169"/>
      <c r="CA92" s="169"/>
      <c r="CB92" s="169"/>
      <c r="CC92" s="169"/>
      <c r="CD92" s="169"/>
      <c r="CE92" s="169"/>
      <c r="CF92" s="169"/>
      <c r="CG92" s="169"/>
      <c r="CH92" s="169"/>
      <c r="CI92" s="169"/>
      <c r="CJ92" s="169"/>
      <c r="CK92" s="169"/>
      <c r="CL92" s="169"/>
      <c r="CM92" s="169"/>
      <c r="CN92" s="169"/>
      <c r="CO92" s="169"/>
      <c r="CP92" s="169"/>
      <c r="CQ92" s="170"/>
      <c r="CR92" s="169"/>
      <c r="CS92" s="169"/>
      <c r="CT92" s="169"/>
      <c r="CU92" s="170"/>
      <c r="CV92" s="169"/>
      <c r="CW92" s="169"/>
      <c r="CX92" s="169"/>
      <c r="CY92" s="170"/>
      <c r="CZ92" s="169"/>
      <c r="DA92" s="169"/>
      <c r="DB92" s="169"/>
      <c r="DC92" s="170"/>
      <c r="DD92" s="169"/>
      <c r="DE92" s="169"/>
      <c r="DF92" s="169"/>
      <c r="DG92" s="170"/>
      <c r="DH92" s="169"/>
      <c r="DI92" s="169"/>
      <c r="DJ92" s="169"/>
      <c r="DK92" s="170"/>
      <c r="DL92" s="169"/>
      <c r="DM92" s="169"/>
      <c r="DN92" s="169"/>
      <c r="DO92" s="170"/>
      <c r="DP92" s="169"/>
      <c r="DQ92" s="169"/>
      <c r="DR92" s="169"/>
      <c r="DS92" s="170"/>
      <c r="DT92" s="169"/>
      <c r="DU92" s="169"/>
      <c r="DV92" s="169"/>
      <c r="DW92" s="170"/>
      <c r="DX92" s="251"/>
    </row>
    <row r="93" spans="1:130" s="143" customFormat="1" ht="7.5" customHeight="1" x14ac:dyDescent="0.2">
      <c r="B93" s="413"/>
      <c r="D93" s="253"/>
      <c r="E93" s="254"/>
      <c r="F93" s="254"/>
      <c r="G93" s="254"/>
      <c r="H93" s="255"/>
      <c r="I93" s="255"/>
      <c r="J93" s="255"/>
      <c r="K93" s="255"/>
      <c r="L93" s="255"/>
      <c r="M93" s="255"/>
      <c r="N93" s="255"/>
      <c r="O93" s="255"/>
      <c r="P93" s="255"/>
      <c r="Q93" s="255"/>
      <c r="R93" s="255"/>
      <c r="S93" s="255"/>
      <c r="T93" s="255"/>
      <c r="U93" s="255"/>
      <c r="V93" s="255"/>
      <c r="W93" s="255"/>
      <c r="X93" s="255"/>
      <c r="Y93" s="255"/>
      <c r="Z93" s="255"/>
      <c r="AA93" s="255"/>
      <c r="AB93" s="255"/>
      <c r="AC93" s="255"/>
      <c r="AD93" s="255"/>
      <c r="AE93" s="255"/>
      <c r="AF93" s="255"/>
      <c r="AG93" s="255"/>
      <c r="AH93" s="255"/>
      <c r="AI93" s="255"/>
      <c r="AJ93" s="255"/>
      <c r="AK93" s="255"/>
      <c r="AL93" s="255"/>
      <c r="AM93" s="255"/>
      <c r="AN93" s="255"/>
      <c r="AO93" s="255"/>
      <c r="AP93" s="255"/>
      <c r="AQ93" s="255"/>
      <c r="AR93" s="255"/>
      <c r="AS93" s="255"/>
      <c r="AT93" s="255"/>
      <c r="AU93" s="255"/>
      <c r="AV93" s="255"/>
      <c r="AW93" s="255"/>
      <c r="AX93" s="255"/>
      <c r="AY93" s="256"/>
      <c r="BO93" s="173"/>
      <c r="CQ93" s="173"/>
      <c r="CU93" s="173"/>
      <c r="CY93" s="173"/>
      <c r="DC93" s="173"/>
      <c r="DG93" s="173"/>
      <c r="DK93" s="173"/>
      <c r="DO93" s="173"/>
      <c r="DS93" s="173"/>
      <c r="DW93" s="173"/>
    </row>
    <row r="94" spans="1:130" s="143" customFormat="1" x14ac:dyDescent="0.2">
      <c r="B94" s="413"/>
      <c r="D94" s="1009" t="s">
        <v>71</v>
      </c>
      <c r="E94" s="1010"/>
      <c r="F94" s="144"/>
      <c r="G94" s="144"/>
      <c r="H94" s="174"/>
      <c r="I94" s="174"/>
      <c r="J94" s="174"/>
      <c r="L94" s="174"/>
      <c r="M94" s="174"/>
      <c r="N94" s="174"/>
      <c r="P94" s="174"/>
      <c r="Q94" s="174"/>
      <c r="AN94" s="174"/>
      <c r="AO94" s="174"/>
      <c r="AP94" s="174"/>
      <c r="AR94" s="174"/>
      <c r="AS94" s="174"/>
      <c r="AY94" s="173"/>
      <c r="BO94" s="173"/>
      <c r="BP94" s="174"/>
      <c r="BQ94" s="174"/>
      <c r="BR94" s="174"/>
      <c r="BT94" s="174"/>
      <c r="BU94" s="174"/>
      <c r="CQ94" s="173"/>
      <c r="CU94" s="173"/>
      <c r="CY94" s="173"/>
      <c r="DC94" s="173"/>
      <c r="DG94" s="173"/>
      <c r="DK94" s="173"/>
      <c r="DO94" s="173"/>
      <c r="DS94" s="173"/>
      <c r="DW94" s="173"/>
    </row>
    <row r="95" spans="1:130" s="143" customFormat="1" ht="7.5" customHeight="1" x14ac:dyDescent="0.2">
      <c r="B95" s="413"/>
      <c r="D95" s="172"/>
      <c r="E95" s="144"/>
      <c r="F95" s="144"/>
      <c r="G95" s="144"/>
      <c r="H95" s="144"/>
      <c r="L95" s="144"/>
      <c r="P95" s="144"/>
      <c r="AN95" s="144"/>
      <c r="AR95" s="144"/>
      <c r="AY95" s="173"/>
      <c r="BO95" s="173"/>
      <c r="BP95" s="144"/>
      <c r="BT95" s="144"/>
      <c r="CQ95" s="173"/>
      <c r="CU95" s="173"/>
      <c r="CY95" s="173"/>
      <c r="DC95" s="173"/>
      <c r="DG95" s="173"/>
      <c r="DK95" s="173"/>
      <c r="DO95" s="173"/>
      <c r="DS95" s="173"/>
      <c r="DW95" s="173"/>
    </row>
    <row r="96" spans="1:130" s="143" customFormat="1" ht="17.25" customHeight="1" x14ac:dyDescent="0.2">
      <c r="B96" s="413"/>
      <c r="D96" s="175"/>
      <c r="E96" s="176" t="s">
        <v>72</v>
      </c>
      <c r="F96" s="176"/>
      <c r="G96" s="176"/>
      <c r="H96" s="177"/>
      <c r="I96" s="178"/>
      <c r="K96" s="145"/>
      <c r="L96" s="177"/>
      <c r="M96" s="178"/>
      <c r="O96" s="145"/>
      <c r="P96" s="177"/>
      <c r="T96" s="177"/>
      <c r="V96" s="178"/>
      <c r="W96" s="178"/>
      <c r="Y96" s="145"/>
      <c r="AG96" s="178"/>
      <c r="AI96" s="145"/>
      <c r="AN96" s="177"/>
      <c r="AO96" s="178"/>
      <c r="AQ96" s="145"/>
      <c r="AR96" s="177"/>
      <c r="AV96" s="177"/>
      <c r="AX96" s="178"/>
      <c r="AY96" s="257"/>
      <c r="BA96" s="145"/>
      <c r="BI96" s="178"/>
      <c r="BK96" s="145"/>
      <c r="BO96" s="173"/>
      <c r="BP96" s="177"/>
      <c r="BQ96" s="178"/>
      <c r="BS96" s="145"/>
      <c r="BT96" s="177"/>
      <c r="BX96" s="177"/>
      <c r="BZ96" s="178"/>
      <c r="CA96" s="178"/>
      <c r="CC96" s="145"/>
      <c r="CK96" s="178"/>
      <c r="CM96" s="145"/>
      <c r="CQ96" s="173"/>
      <c r="CU96" s="173"/>
      <c r="CY96" s="173"/>
      <c r="DC96" s="173"/>
      <c r="DG96" s="173"/>
      <c r="DK96" s="173"/>
      <c r="DO96" s="173"/>
      <c r="DS96" s="173"/>
      <c r="DW96" s="173"/>
    </row>
    <row r="97" spans="2:128" s="143" customFormat="1" ht="7.5" customHeight="1" x14ac:dyDescent="0.2">
      <c r="B97" s="413"/>
      <c r="D97" s="172"/>
      <c r="E97" s="144"/>
      <c r="F97" s="144"/>
      <c r="G97" s="144"/>
      <c r="H97" s="177"/>
      <c r="I97" s="178"/>
      <c r="L97" s="177"/>
      <c r="M97" s="178"/>
      <c r="P97" s="177"/>
      <c r="T97" s="177"/>
      <c r="AN97" s="177"/>
      <c r="AO97" s="178"/>
      <c r="AR97" s="177"/>
      <c r="AV97" s="177"/>
      <c r="AY97" s="173"/>
      <c r="BO97" s="173"/>
      <c r="BP97" s="177"/>
      <c r="BQ97" s="178"/>
      <c r="BT97" s="177"/>
      <c r="BX97" s="177"/>
      <c r="CQ97" s="173"/>
      <c r="CU97" s="173"/>
      <c r="CY97" s="173"/>
      <c r="DC97" s="173"/>
      <c r="DG97" s="173"/>
      <c r="DK97" s="173"/>
      <c r="DO97" s="173"/>
      <c r="DS97" s="173"/>
      <c r="DW97" s="173"/>
    </row>
    <row r="98" spans="2:128" s="143" customFormat="1" ht="7.5" customHeight="1" thickBot="1" x14ac:dyDescent="0.25">
      <c r="B98" s="413"/>
      <c r="D98" s="180"/>
      <c r="E98" s="181"/>
      <c r="F98" s="181"/>
      <c r="G98" s="181"/>
      <c r="H98" s="182"/>
      <c r="I98" s="182"/>
      <c r="J98" s="182"/>
      <c r="K98" s="182"/>
      <c r="L98" s="182"/>
      <c r="M98" s="182"/>
      <c r="N98" s="182"/>
      <c r="O98" s="182"/>
      <c r="P98" s="182"/>
      <c r="Q98" s="182"/>
      <c r="R98" s="182"/>
      <c r="S98" s="182"/>
      <c r="T98" s="182"/>
      <c r="U98" s="182"/>
      <c r="V98" s="182"/>
      <c r="W98" s="182"/>
      <c r="X98" s="182"/>
      <c r="Y98" s="182"/>
      <c r="Z98" s="182"/>
      <c r="AA98" s="182"/>
      <c r="AB98" s="182"/>
      <c r="AC98" s="182"/>
      <c r="AD98" s="182"/>
      <c r="AE98" s="182"/>
      <c r="AF98" s="182"/>
      <c r="AG98" s="182"/>
      <c r="AH98" s="182"/>
      <c r="AI98" s="182"/>
      <c r="AJ98" s="182"/>
      <c r="AK98" s="182"/>
      <c r="AL98" s="182"/>
      <c r="AM98" s="182"/>
      <c r="AN98" s="182"/>
      <c r="AO98" s="182"/>
      <c r="AP98" s="182"/>
      <c r="AQ98" s="182"/>
      <c r="AR98" s="182"/>
      <c r="AS98" s="182"/>
      <c r="AT98" s="182"/>
      <c r="AU98" s="182"/>
      <c r="AV98" s="182"/>
      <c r="AW98" s="182"/>
      <c r="AX98" s="182"/>
      <c r="AY98" s="183"/>
      <c r="AZ98" s="182"/>
      <c r="BA98" s="182"/>
      <c r="BB98" s="182"/>
      <c r="BC98" s="182"/>
      <c r="BD98" s="182"/>
      <c r="BE98" s="182"/>
      <c r="BF98" s="182"/>
      <c r="BG98" s="182"/>
      <c r="BH98" s="182"/>
      <c r="BI98" s="182"/>
      <c r="BJ98" s="182"/>
      <c r="BK98" s="182"/>
      <c r="BL98" s="182"/>
      <c r="BM98" s="182"/>
      <c r="BN98" s="182"/>
      <c r="BO98" s="183"/>
      <c r="BP98" s="182"/>
      <c r="BQ98" s="182"/>
      <c r="BR98" s="182"/>
      <c r="BS98" s="182"/>
      <c r="BT98" s="182"/>
      <c r="BU98" s="182"/>
      <c r="BV98" s="182"/>
      <c r="BW98" s="182"/>
      <c r="BX98" s="182"/>
      <c r="BY98" s="182"/>
      <c r="BZ98" s="182"/>
      <c r="CA98" s="182"/>
      <c r="CB98" s="182"/>
      <c r="CC98" s="182"/>
      <c r="CD98" s="182"/>
      <c r="CE98" s="182"/>
      <c r="CF98" s="182"/>
      <c r="CG98" s="182"/>
      <c r="CH98" s="182"/>
      <c r="CI98" s="182"/>
      <c r="CJ98" s="182"/>
      <c r="CK98" s="182"/>
      <c r="CL98" s="182"/>
      <c r="CM98" s="182"/>
      <c r="CN98" s="182"/>
      <c r="CO98" s="182"/>
      <c r="CP98" s="182"/>
      <c r="CQ98" s="183"/>
      <c r="CR98" s="182"/>
      <c r="CS98" s="182"/>
      <c r="CT98" s="182"/>
      <c r="CU98" s="183"/>
      <c r="CV98" s="182"/>
      <c r="CW98" s="182"/>
      <c r="CX98" s="182"/>
      <c r="CY98" s="183"/>
      <c r="CZ98" s="182"/>
      <c r="DA98" s="182"/>
      <c r="DB98" s="182"/>
      <c r="DC98" s="183"/>
      <c r="DD98" s="182"/>
      <c r="DE98" s="182"/>
      <c r="DF98" s="182"/>
      <c r="DG98" s="183"/>
      <c r="DH98" s="182"/>
      <c r="DI98" s="182"/>
      <c r="DJ98" s="182"/>
      <c r="DK98" s="183"/>
      <c r="DL98" s="182"/>
      <c r="DM98" s="182"/>
      <c r="DN98" s="182"/>
      <c r="DO98" s="183"/>
      <c r="DP98" s="182"/>
      <c r="DQ98" s="182"/>
      <c r="DR98" s="182"/>
      <c r="DS98" s="183"/>
      <c r="DT98" s="182"/>
      <c r="DU98" s="182"/>
      <c r="DV98" s="182"/>
      <c r="DW98" s="183"/>
    </row>
    <row r="99" spans="2:128" s="143" customFormat="1" x14ac:dyDescent="0.2">
      <c r="B99" s="413"/>
      <c r="E99" s="179"/>
      <c r="F99" s="179"/>
      <c r="G99" s="179"/>
      <c r="H99" s="177"/>
      <c r="I99" s="178"/>
      <c r="K99" s="145"/>
      <c r="L99" s="177"/>
      <c r="M99" s="178"/>
      <c r="O99" s="145"/>
      <c r="P99" s="177"/>
      <c r="T99" s="177"/>
      <c r="W99" s="178"/>
      <c r="Y99" s="145"/>
      <c r="AG99" s="178"/>
      <c r="AI99" s="145"/>
      <c r="AN99" s="177"/>
      <c r="AO99" s="178"/>
      <c r="AQ99" s="145"/>
      <c r="AR99" s="177"/>
      <c r="AV99" s="177"/>
      <c r="AY99" s="178"/>
      <c r="BA99" s="145"/>
      <c r="BI99" s="178"/>
      <c r="BK99" s="145"/>
      <c r="BP99" s="177"/>
      <c r="BQ99" s="178"/>
      <c r="BS99" s="145"/>
      <c r="BT99" s="177"/>
      <c r="BX99" s="177"/>
      <c r="CA99" s="178"/>
      <c r="CC99" s="145"/>
      <c r="CK99" s="178"/>
      <c r="CM99" s="145"/>
    </row>
    <row r="100" spans="2:128" s="143" customFormat="1" ht="7.5" customHeight="1" x14ac:dyDescent="0.2">
      <c r="B100" s="413"/>
      <c r="E100" s="144"/>
      <c r="F100" s="144"/>
      <c r="G100" s="144"/>
    </row>
    <row r="101" spans="2:128" s="143" customFormat="1" x14ac:dyDescent="0.2">
      <c r="B101" s="413"/>
      <c r="E101" s="179"/>
      <c r="F101" s="179"/>
      <c r="G101" s="179"/>
      <c r="H101" s="177"/>
      <c r="I101" s="178"/>
      <c r="K101" s="179"/>
      <c r="L101" s="177"/>
      <c r="M101" s="178"/>
      <c r="O101" s="1000"/>
      <c r="P101" s="1000"/>
      <c r="Q101" s="1000"/>
      <c r="R101" s="1000"/>
      <c r="S101" s="1000"/>
      <c r="T101" s="1000"/>
      <c r="U101" s="1000"/>
      <c r="V101" s="1000"/>
      <c r="W101" s="178"/>
      <c r="Y101" s="145"/>
      <c r="AG101" s="178"/>
      <c r="AI101" s="145"/>
      <c r="AN101" s="177"/>
      <c r="AO101" s="178"/>
      <c r="AQ101" s="1000"/>
      <c r="AR101" s="1000"/>
      <c r="AS101" s="1000"/>
      <c r="AT101" s="1000"/>
      <c r="AU101" s="1000"/>
      <c r="AV101" s="1000"/>
      <c r="AW101" s="1000"/>
      <c r="AX101" s="1000"/>
      <c r="AY101" s="178"/>
      <c r="BA101" s="145"/>
      <c r="BI101" s="178"/>
      <c r="BK101" s="145"/>
      <c r="BP101" s="177"/>
      <c r="BQ101" s="178"/>
      <c r="BS101" s="1000"/>
      <c r="BT101" s="1000"/>
      <c r="BU101" s="1000"/>
      <c r="BV101" s="1000"/>
      <c r="BW101" s="1000"/>
      <c r="BX101" s="1000"/>
      <c r="BY101" s="1000"/>
      <c r="BZ101" s="1000"/>
      <c r="CA101" s="178"/>
      <c r="CC101" s="145"/>
      <c r="CK101" s="178"/>
      <c r="CM101" s="145"/>
    </row>
    <row r="102" spans="2:128" s="143" customFormat="1" x14ac:dyDescent="0.2">
      <c r="B102" s="413"/>
      <c r="E102" s="179"/>
      <c r="F102" s="179"/>
      <c r="G102" s="179"/>
      <c r="H102" s="177"/>
      <c r="I102" s="178"/>
      <c r="K102" s="179"/>
      <c r="L102" s="177"/>
      <c r="M102" s="178"/>
      <c r="O102" s="1000"/>
      <c r="P102" s="1000"/>
      <c r="Q102" s="1000"/>
      <c r="R102" s="1000"/>
      <c r="S102" s="1000"/>
      <c r="T102" s="1000"/>
      <c r="U102" s="1000"/>
      <c r="V102" s="1000"/>
      <c r="W102" s="178"/>
      <c r="Y102" s="145"/>
      <c r="AF102" s="178"/>
      <c r="AH102" s="145"/>
      <c r="AM102" s="178"/>
      <c r="AN102" s="177"/>
      <c r="AO102" s="178"/>
      <c r="AQ102" s="1000"/>
      <c r="AR102" s="1000"/>
      <c r="AS102" s="1000"/>
      <c r="AT102" s="1000"/>
      <c r="AU102" s="1000"/>
      <c r="AV102" s="1000"/>
      <c r="AW102" s="1000"/>
      <c r="AX102" s="1000"/>
      <c r="AY102" s="178"/>
      <c r="BA102" s="145"/>
      <c r="BH102" s="178"/>
      <c r="BJ102" s="145"/>
      <c r="BO102" s="178"/>
      <c r="BP102" s="177"/>
      <c r="BQ102" s="178"/>
      <c r="BS102" s="1000"/>
      <c r="BT102" s="1000"/>
      <c r="BU102" s="1000"/>
      <c r="BV102" s="1000"/>
      <c r="BW102" s="1000"/>
      <c r="BX102" s="1000"/>
      <c r="BY102" s="1000"/>
      <c r="BZ102" s="1000"/>
      <c r="CA102" s="178"/>
      <c r="CC102" s="145"/>
      <c r="CJ102" s="178"/>
      <c r="CL102" s="145"/>
      <c r="CQ102" s="178"/>
      <c r="CU102" s="178"/>
      <c r="CY102" s="178"/>
      <c r="DC102" s="178"/>
      <c r="DG102" s="178"/>
      <c r="DK102" s="178"/>
      <c r="DO102" s="178"/>
      <c r="DS102" s="178"/>
      <c r="DW102" s="178"/>
      <c r="DX102" s="178"/>
    </row>
    <row r="103" spans="2:128" s="143" customFormat="1" ht="6" customHeight="1" thickBot="1" x14ac:dyDescent="0.25">
      <c r="B103" s="413"/>
      <c r="D103" s="182"/>
      <c r="E103" s="181"/>
      <c r="F103" s="181"/>
      <c r="G103" s="181"/>
      <c r="H103" s="182"/>
      <c r="I103" s="182"/>
      <c r="J103" s="182"/>
      <c r="K103" s="182"/>
      <c r="L103" s="182"/>
      <c r="M103" s="182"/>
      <c r="N103" s="182"/>
      <c r="O103" s="182"/>
      <c r="P103" s="182"/>
      <c r="Q103" s="182"/>
      <c r="R103" s="182"/>
      <c r="S103" s="182"/>
      <c r="T103" s="182"/>
      <c r="U103" s="182"/>
      <c r="V103" s="182"/>
      <c r="W103" s="182"/>
      <c r="X103" s="182"/>
      <c r="Y103" s="182"/>
      <c r="Z103" s="182"/>
      <c r="AA103" s="182"/>
      <c r="AB103" s="182"/>
      <c r="AC103" s="182"/>
      <c r="AD103" s="182"/>
      <c r="AE103" s="182"/>
      <c r="AF103" s="182"/>
      <c r="AG103" s="182"/>
      <c r="AH103" s="182"/>
      <c r="AI103" s="182"/>
      <c r="AJ103" s="182"/>
      <c r="AK103" s="182"/>
      <c r="AL103" s="182"/>
      <c r="AM103" s="182"/>
      <c r="AN103" s="182"/>
      <c r="AO103" s="182"/>
      <c r="AP103" s="182"/>
      <c r="AQ103" s="182"/>
      <c r="AR103" s="182"/>
      <c r="AS103" s="182"/>
      <c r="AT103" s="182"/>
      <c r="AU103" s="182"/>
      <c r="AV103" s="182"/>
      <c r="AW103" s="182"/>
      <c r="AX103" s="182"/>
      <c r="AY103" s="182"/>
      <c r="AZ103" s="182"/>
      <c r="BA103" s="182"/>
      <c r="BB103" s="182"/>
      <c r="BC103" s="182"/>
      <c r="BD103" s="182"/>
      <c r="BE103" s="182"/>
      <c r="BF103" s="182"/>
      <c r="BG103" s="182"/>
      <c r="BH103" s="182"/>
      <c r="BI103" s="182"/>
      <c r="BJ103" s="182"/>
      <c r="BK103" s="182"/>
      <c r="BL103" s="182"/>
      <c r="BM103" s="182"/>
      <c r="BN103" s="182"/>
      <c r="BO103" s="182"/>
      <c r="BP103" s="182"/>
      <c r="BQ103" s="182"/>
      <c r="BR103" s="182"/>
      <c r="BS103" s="182"/>
      <c r="BT103" s="182"/>
      <c r="BU103" s="182"/>
      <c r="BV103" s="182"/>
      <c r="BW103" s="182"/>
      <c r="BX103" s="182"/>
      <c r="BY103" s="182"/>
      <c r="BZ103" s="182"/>
      <c r="CA103" s="182"/>
      <c r="CB103" s="182"/>
      <c r="CC103" s="182"/>
      <c r="CD103" s="182"/>
      <c r="CE103" s="182"/>
      <c r="CF103" s="182"/>
      <c r="CG103" s="182"/>
      <c r="CH103" s="182"/>
      <c r="CI103" s="182"/>
      <c r="CJ103" s="182"/>
      <c r="CK103" s="182"/>
      <c r="CL103" s="182"/>
      <c r="CM103" s="182"/>
      <c r="CN103" s="182"/>
      <c r="CO103" s="182"/>
      <c r="CP103" s="182"/>
      <c r="CQ103" s="182"/>
      <c r="CR103" s="182"/>
      <c r="CS103" s="182"/>
      <c r="CT103" s="182"/>
      <c r="CU103" s="182"/>
      <c r="CV103" s="182"/>
      <c r="CW103" s="182"/>
      <c r="CX103" s="182"/>
      <c r="CY103" s="182"/>
      <c r="CZ103" s="182"/>
      <c r="DA103" s="182"/>
      <c r="DB103" s="182"/>
      <c r="DC103" s="182"/>
      <c r="DD103" s="182"/>
      <c r="DE103" s="182"/>
      <c r="DF103" s="182"/>
      <c r="DG103" s="182"/>
      <c r="DH103" s="182"/>
      <c r="DI103" s="182"/>
      <c r="DJ103" s="182"/>
      <c r="DK103" s="182"/>
      <c r="DL103" s="182"/>
      <c r="DM103" s="182"/>
      <c r="DN103" s="182"/>
      <c r="DO103" s="182"/>
      <c r="DP103" s="182"/>
      <c r="DQ103" s="182"/>
      <c r="DR103" s="182"/>
      <c r="DS103" s="182"/>
      <c r="DT103" s="182"/>
      <c r="DU103" s="182"/>
      <c r="DV103" s="182"/>
      <c r="DW103" s="182"/>
    </row>
    <row r="104" spans="2:128" s="143" customFormat="1" x14ac:dyDescent="0.2">
      <c r="B104" s="413"/>
      <c r="E104" s="144"/>
      <c r="F104" s="144"/>
      <c r="G104" s="144"/>
    </row>
    <row r="105" spans="2:128" s="143" customFormat="1" x14ac:dyDescent="0.2">
      <c r="B105" s="413"/>
      <c r="E105" s="144"/>
      <c r="F105" s="144"/>
      <c r="G105" s="144"/>
    </row>
    <row r="106" spans="2:128" s="143" customFormat="1" x14ac:dyDescent="0.2">
      <c r="B106" s="413"/>
      <c r="E106" s="144"/>
      <c r="F106" s="144"/>
      <c r="G106" s="144"/>
    </row>
  </sheetData>
  <mergeCells count="1579">
    <mergeCell ref="H64:K64"/>
    <mergeCell ref="L64:O64"/>
    <mergeCell ref="H72:K72"/>
    <mergeCell ref="P71:S71"/>
    <mergeCell ref="X72:AA72"/>
    <mergeCell ref="AB72:AE72"/>
    <mergeCell ref="X71:AA71"/>
    <mergeCell ref="AB71:AE71"/>
    <mergeCell ref="CR28:CU28"/>
    <mergeCell ref="CV28:CY28"/>
    <mergeCell ref="CZ28:DC28"/>
    <mergeCell ref="DD28:DG28"/>
    <mergeCell ref="DH28:DK28"/>
    <mergeCell ref="AR56:AU56"/>
    <mergeCell ref="H34:K34"/>
    <mergeCell ref="T32:W32"/>
    <mergeCell ref="X32:AA32"/>
    <mergeCell ref="AB32:AE32"/>
    <mergeCell ref="CF52:CI52"/>
    <mergeCell ref="CJ53:CM53"/>
    <mergeCell ref="CN59:CQ59"/>
    <mergeCell ref="CN49:CQ49"/>
    <mergeCell ref="CR49:CU49"/>
    <mergeCell ref="BX47:CA47"/>
    <mergeCell ref="CF59:CI59"/>
    <mergeCell ref="BX50:CA50"/>
    <mergeCell ref="CB50:CE50"/>
    <mergeCell ref="BX49:CA49"/>
    <mergeCell ref="CR31:CU31"/>
    <mergeCell ref="CR59:CU59"/>
    <mergeCell ref="CN50:CQ50"/>
    <mergeCell ref="CR50:CU50"/>
    <mergeCell ref="BP42:BS42"/>
    <mergeCell ref="BD43:BG43"/>
    <mergeCell ref="BD49:BG49"/>
    <mergeCell ref="BD60:BG60"/>
    <mergeCell ref="BL55:BO55"/>
    <mergeCell ref="BH60:BK60"/>
    <mergeCell ref="BD55:BG55"/>
    <mergeCell ref="BH42:BK42"/>
    <mergeCell ref="BL42:BO42"/>
    <mergeCell ref="CJ56:CM56"/>
    <mergeCell ref="CJ52:CM52"/>
    <mergeCell ref="CJ50:CM50"/>
    <mergeCell ref="CB55:CE55"/>
    <mergeCell ref="CF55:CI55"/>
    <mergeCell ref="CR55:CU55"/>
    <mergeCell ref="CB59:CE59"/>
    <mergeCell ref="BD46:BG46"/>
    <mergeCell ref="BH46:BK46"/>
    <mergeCell ref="CJ46:CM46"/>
    <mergeCell ref="CB46:CE46"/>
    <mergeCell ref="CJ60:CM60"/>
    <mergeCell ref="CJ55:CM55"/>
    <mergeCell ref="CR47:CU47"/>
    <mergeCell ref="CR52:CU52"/>
    <mergeCell ref="CR46:CU46"/>
    <mergeCell ref="BT46:BW46"/>
    <mergeCell ref="CN46:CQ46"/>
    <mergeCell ref="CR56:CU56"/>
    <mergeCell ref="CN52:CQ52"/>
    <mergeCell ref="CB56:CE56"/>
    <mergeCell ref="CF42:CI42"/>
    <mergeCell ref="CN55:CQ55"/>
    <mergeCell ref="L43:O43"/>
    <mergeCell ref="AJ53:AM53"/>
    <mergeCell ref="AN53:AQ53"/>
    <mergeCell ref="AF64:AI64"/>
    <mergeCell ref="AV56:AY56"/>
    <mergeCell ref="H91:K91"/>
    <mergeCell ref="L91:O91"/>
    <mergeCell ref="P91:S91"/>
    <mergeCell ref="T91:W91"/>
    <mergeCell ref="AB90:AE90"/>
    <mergeCell ref="H68:K68"/>
    <mergeCell ref="P67:S67"/>
    <mergeCell ref="T67:W67"/>
    <mergeCell ref="X67:AA67"/>
    <mergeCell ref="H67:K67"/>
    <mergeCell ref="H74:K74"/>
    <mergeCell ref="H75:K75"/>
    <mergeCell ref="H90:K90"/>
    <mergeCell ref="L90:O90"/>
    <mergeCell ref="P90:S90"/>
    <mergeCell ref="L74:O74"/>
    <mergeCell ref="P74:S74"/>
    <mergeCell ref="T74:W74"/>
    <mergeCell ref="X74:AA74"/>
    <mergeCell ref="AB91:AE91"/>
    <mergeCell ref="P68:S68"/>
    <mergeCell ref="P64:S64"/>
    <mergeCell ref="AR59:AU59"/>
    <mergeCell ref="AF91:AI91"/>
    <mergeCell ref="AJ91:AM91"/>
    <mergeCell ref="AN91:AQ91"/>
    <mergeCell ref="AR91:AU91"/>
    <mergeCell ref="L47:O47"/>
    <mergeCell ref="AV50:AY50"/>
    <mergeCell ref="AZ50:BC50"/>
    <mergeCell ref="BL53:BO53"/>
    <mergeCell ref="AF53:AI53"/>
    <mergeCell ref="L53:O53"/>
    <mergeCell ref="P53:S53"/>
    <mergeCell ref="T53:W53"/>
    <mergeCell ref="BH52:BK52"/>
    <mergeCell ref="BL52:BO52"/>
    <mergeCell ref="AB52:AE52"/>
    <mergeCell ref="BL49:BO49"/>
    <mergeCell ref="L67:O67"/>
    <mergeCell ref="P60:S60"/>
    <mergeCell ref="L60:O60"/>
    <mergeCell ref="AZ71:BC71"/>
    <mergeCell ref="AR64:AU64"/>
    <mergeCell ref="BH50:BK50"/>
    <mergeCell ref="BL50:BO50"/>
    <mergeCell ref="BH71:BK71"/>
    <mergeCell ref="BL71:BO71"/>
    <mergeCell ref="AV47:AY47"/>
    <mergeCell ref="AZ47:BC47"/>
    <mergeCell ref="BD47:BG47"/>
    <mergeCell ref="BD56:BG56"/>
    <mergeCell ref="AV59:AY59"/>
    <mergeCell ref="BD53:BG53"/>
    <mergeCell ref="AZ59:BC59"/>
    <mergeCell ref="BL47:BO47"/>
    <mergeCell ref="BD50:BG50"/>
    <mergeCell ref="T64:W64"/>
    <mergeCell ref="AB67:AE67"/>
    <mergeCell ref="H31:K31"/>
    <mergeCell ref="L31:O31"/>
    <mergeCell ref="P31:S31"/>
    <mergeCell ref="H32:K32"/>
    <mergeCell ref="L32:O32"/>
    <mergeCell ref="BP31:BS31"/>
    <mergeCell ref="BT31:BW31"/>
    <mergeCell ref="BD34:BG34"/>
    <mergeCell ref="P32:S32"/>
    <mergeCell ref="P28:S28"/>
    <mergeCell ref="T28:W28"/>
    <mergeCell ref="AF24:AI24"/>
    <mergeCell ref="AJ24:AM24"/>
    <mergeCell ref="AN24:AQ24"/>
    <mergeCell ref="T25:W25"/>
    <mergeCell ref="X25:AA25"/>
    <mergeCell ref="AB25:AE25"/>
    <mergeCell ref="AF25:AI25"/>
    <mergeCell ref="AJ25:AM25"/>
    <mergeCell ref="AN25:AQ25"/>
    <mergeCell ref="AR25:AU25"/>
    <mergeCell ref="AV25:AY25"/>
    <mergeCell ref="AJ27:AM27"/>
    <mergeCell ref="AN27:AQ27"/>
    <mergeCell ref="AR27:AU27"/>
    <mergeCell ref="H28:K28"/>
    <mergeCell ref="L28:O28"/>
    <mergeCell ref="BP28:BS28"/>
    <mergeCell ref="BT28:BW28"/>
    <mergeCell ref="AN31:AQ31"/>
    <mergeCell ref="T34:W34"/>
    <mergeCell ref="AJ31:AM31"/>
    <mergeCell ref="CR24:CU24"/>
    <mergeCell ref="AZ25:BC25"/>
    <mergeCell ref="BD25:BG25"/>
    <mergeCell ref="BH25:BK25"/>
    <mergeCell ref="BL25:BO25"/>
    <mergeCell ref="BP25:BS25"/>
    <mergeCell ref="BT25:BW25"/>
    <mergeCell ref="BX25:CA25"/>
    <mergeCell ref="BT24:BW24"/>
    <mergeCell ref="BX24:CA24"/>
    <mergeCell ref="CF25:CI25"/>
    <mergeCell ref="CJ25:CM25"/>
    <mergeCell ref="CN25:CQ25"/>
    <mergeCell ref="CR25:CU25"/>
    <mergeCell ref="AZ24:BC24"/>
    <mergeCell ref="CF24:CI24"/>
    <mergeCell ref="CJ24:CM24"/>
    <mergeCell ref="CN24:CQ24"/>
    <mergeCell ref="BD24:BG24"/>
    <mergeCell ref="BH24:BK24"/>
    <mergeCell ref="BL24:BO24"/>
    <mergeCell ref="BP24:BS24"/>
    <mergeCell ref="CB24:CE24"/>
    <mergeCell ref="CB25:CE25"/>
    <mergeCell ref="H71:K71"/>
    <mergeCell ref="P75:S75"/>
    <mergeCell ref="T75:W75"/>
    <mergeCell ref="X75:AA75"/>
    <mergeCell ref="AB75:AE75"/>
    <mergeCell ref="BH72:BK72"/>
    <mergeCell ref="BH90:BK90"/>
    <mergeCell ref="BL90:BO90"/>
    <mergeCell ref="BP90:BS90"/>
    <mergeCell ref="BH75:BK75"/>
    <mergeCell ref="BX90:CA90"/>
    <mergeCell ref="AR90:AU90"/>
    <mergeCell ref="AV90:AY90"/>
    <mergeCell ref="AZ90:BC90"/>
    <mergeCell ref="BD90:BG90"/>
    <mergeCell ref="AV71:AY71"/>
    <mergeCell ref="L71:O71"/>
    <mergeCell ref="L72:O72"/>
    <mergeCell ref="AF72:AI72"/>
    <mergeCell ref="AJ72:AM72"/>
    <mergeCell ref="BL72:BO72"/>
    <mergeCell ref="BT77:BW77"/>
    <mergeCell ref="AV72:AY72"/>
    <mergeCell ref="BP72:BS72"/>
    <mergeCell ref="AZ72:BC72"/>
    <mergeCell ref="BP71:BS71"/>
    <mergeCell ref="BT71:BW71"/>
    <mergeCell ref="L75:O75"/>
    <mergeCell ref="AZ78:BC78"/>
    <mergeCell ref="BD78:BG78"/>
    <mergeCell ref="BX75:CA75"/>
    <mergeCell ref="H87:K87"/>
    <mergeCell ref="CJ91:CM91"/>
    <mergeCell ref="BH91:BK91"/>
    <mergeCell ref="BL91:BO91"/>
    <mergeCell ref="BP91:BS91"/>
    <mergeCell ref="CF74:CI74"/>
    <mergeCell ref="CN68:CQ68"/>
    <mergeCell ref="BP68:BS68"/>
    <mergeCell ref="CR77:CU77"/>
    <mergeCell ref="CN83:CQ83"/>
    <mergeCell ref="CF83:CI83"/>
    <mergeCell ref="CJ83:CM83"/>
    <mergeCell ref="CN84:CQ84"/>
    <mergeCell ref="CR84:CU84"/>
    <mergeCell ref="CR86:CU86"/>
    <mergeCell ref="CR91:CU91"/>
    <mergeCell ref="CJ90:CM90"/>
    <mergeCell ref="CN90:CQ90"/>
    <mergeCell ref="BT91:BW91"/>
    <mergeCell ref="CB91:CE91"/>
    <mergeCell ref="BT72:BW72"/>
    <mergeCell ref="CR71:CU71"/>
    <mergeCell ref="CJ80:CM80"/>
    <mergeCell ref="CN80:CQ80"/>
    <mergeCell ref="CR80:CU80"/>
    <mergeCell ref="BP80:BS80"/>
    <mergeCell ref="BX81:CA81"/>
    <mergeCell ref="CJ71:CM71"/>
    <mergeCell ref="CB75:CE75"/>
    <mergeCell ref="BL80:BO80"/>
    <mergeCell ref="BH78:BK78"/>
    <mergeCell ref="BL78:BO78"/>
    <mergeCell ref="CJ84:CM84"/>
    <mergeCell ref="CN60:CQ60"/>
    <mergeCell ref="CR60:CU60"/>
    <mergeCell ref="CR63:CU63"/>
    <mergeCell ref="CF60:CI60"/>
    <mergeCell ref="CF63:CI63"/>
    <mergeCell ref="BX63:CA63"/>
    <mergeCell ref="BX91:CA91"/>
    <mergeCell ref="CN74:CQ74"/>
    <mergeCell ref="CB67:CE67"/>
    <mergeCell ref="BT75:BW75"/>
    <mergeCell ref="CN77:CQ77"/>
    <mergeCell ref="CR64:CU64"/>
    <mergeCell ref="CN64:CQ64"/>
    <mergeCell ref="CJ64:CM64"/>
    <mergeCell ref="CJ68:CM68"/>
    <mergeCell ref="CR68:CU68"/>
    <mergeCell ref="CN67:CQ67"/>
    <mergeCell ref="CR67:CU67"/>
    <mergeCell ref="BT68:BW68"/>
    <mergeCell ref="BX68:CA68"/>
    <mergeCell ref="BX67:CA67"/>
    <mergeCell ref="CN63:CQ63"/>
    <mergeCell ref="CJ63:CM63"/>
    <mergeCell ref="CJ77:CM77"/>
    <mergeCell ref="CF80:CI80"/>
    <mergeCell ref="BX71:CA71"/>
    <mergeCell ref="CB71:CE71"/>
    <mergeCell ref="CN75:CQ75"/>
    <mergeCell ref="CJ75:CM75"/>
    <mergeCell ref="BX74:CA74"/>
    <mergeCell ref="CB74:CE74"/>
    <mergeCell ref="BX64:CA64"/>
    <mergeCell ref="BT47:BW47"/>
    <mergeCell ref="BP47:BS47"/>
    <mergeCell ref="BL59:BO59"/>
    <mergeCell ref="BH59:BK59"/>
    <mergeCell ref="BP59:BS59"/>
    <mergeCell ref="BH55:BK55"/>
    <mergeCell ref="CB49:CE49"/>
    <mergeCell ref="CF49:CI49"/>
    <mergeCell ref="BX55:CA55"/>
    <mergeCell ref="BT60:BW60"/>
    <mergeCell ref="BT59:BW59"/>
    <mergeCell ref="BX59:CA59"/>
    <mergeCell ref="BT56:BW56"/>
    <mergeCell ref="BX56:CA56"/>
    <mergeCell ref="BP50:BS50"/>
    <mergeCell ref="BT50:BW50"/>
    <mergeCell ref="CB52:CE52"/>
    <mergeCell ref="CF50:CI50"/>
    <mergeCell ref="CB53:CE53"/>
    <mergeCell ref="CF53:CI53"/>
    <mergeCell ref="CB47:CE47"/>
    <mergeCell ref="BT49:BW49"/>
    <mergeCell ref="BL60:BO60"/>
    <mergeCell ref="CF47:CI47"/>
    <mergeCell ref="CF56:CI56"/>
    <mergeCell ref="BX53:CA53"/>
    <mergeCell ref="BH49:BK49"/>
    <mergeCell ref="BX60:CA60"/>
    <mergeCell ref="P43:S43"/>
    <mergeCell ref="H56:K56"/>
    <mergeCell ref="H43:K43"/>
    <mergeCell ref="L42:O42"/>
    <mergeCell ref="P42:S42"/>
    <mergeCell ref="T42:W42"/>
    <mergeCell ref="T43:W43"/>
    <mergeCell ref="X43:AA43"/>
    <mergeCell ref="H42:K42"/>
    <mergeCell ref="AF43:AI43"/>
    <mergeCell ref="H49:K49"/>
    <mergeCell ref="L49:O49"/>
    <mergeCell ref="H50:K50"/>
    <mergeCell ref="H60:K60"/>
    <mergeCell ref="AR60:AU60"/>
    <mergeCell ref="AB60:AE60"/>
    <mergeCell ref="AJ56:AM56"/>
    <mergeCell ref="AN56:AQ56"/>
    <mergeCell ref="AB43:AE43"/>
    <mergeCell ref="AF49:AI49"/>
    <mergeCell ref="AF50:AI50"/>
    <mergeCell ref="AR55:AU55"/>
    <mergeCell ref="AB42:AE42"/>
    <mergeCell ref="T60:W60"/>
    <mergeCell ref="X53:AA53"/>
    <mergeCell ref="AB53:AE53"/>
    <mergeCell ref="AB55:AE55"/>
    <mergeCell ref="T59:W59"/>
    <mergeCell ref="X59:AA59"/>
    <mergeCell ref="L59:O59"/>
    <mergeCell ref="AF42:AI42"/>
    <mergeCell ref="P50:S50"/>
    <mergeCell ref="BS101:BZ102"/>
    <mergeCell ref="BH67:BK67"/>
    <mergeCell ref="BL67:BO67"/>
    <mergeCell ref="X91:AA91"/>
    <mergeCell ref="AJ90:AM90"/>
    <mergeCell ref="AN90:AQ90"/>
    <mergeCell ref="CF71:CI71"/>
    <mergeCell ref="CB72:CE72"/>
    <mergeCell ref="CF72:CI72"/>
    <mergeCell ref="AZ75:BC75"/>
    <mergeCell ref="BD75:BG75"/>
    <mergeCell ref="T90:W90"/>
    <mergeCell ref="AR75:AU75"/>
    <mergeCell ref="AN74:AQ74"/>
    <mergeCell ref="AN72:AQ72"/>
    <mergeCell ref="AR72:AU72"/>
    <mergeCell ref="BL75:BO75"/>
    <mergeCell ref="T68:W68"/>
    <mergeCell ref="X68:AA68"/>
    <mergeCell ref="AB68:AE68"/>
    <mergeCell ref="AZ68:BC68"/>
    <mergeCell ref="AF71:AI71"/>
    <mergeCell ref="AR71:AU71"/>
    <mergeCell ref="X90:AA90"/>
    <mergeCell ref="CF91:CI91"/>
    <mergeCell ref="BT74:BW74"/>
    <mergeCell ref="BT67:BW67"/>
    <mergeCell ref="BX72:CA72"/>
    <mergeCell ref="BP78:BS78"/>
    <mergeCell ref="BT78:BW78"/>
    <mergeCell ref="BT80:BW80"/>
    <mergeCell ref="BX80:CA80"/>
    <mergeCell ref="BD91:BG91"/>
    <mergeCell ref="AN67:AQ67"/>
    <mergeCell ref="AR67:AU67"/>
    <mergeCell ref="AV67:AY67"/>
    <mergeCell ref="AZ67:BC67"/>
    <mergeCell ref="AN64:AQ64"/>
    <mergeCell ref="BH63:BK63"/>
    <mergeCell ref="AV64:AY64"/>
    <mergeCell ref="BD67:BG67"/>
    <mergeCell ref="AV91:AY91"/>
    <mergeCell ref="AZ91:BC91"/>
    <mergeCell ref="AJ64:AM64"/>
    <mergeCell ref="AF67:AI67"/>
    <mergeCell ref="AJ67:AM67"/>
    <mergeCell ref="BH80:BK80"/>
    <mergeCell ref="AR78:AU78"/>
    <mergeCell ref="AV78:AY78"/>
    <mergeCell ref="BD74:BG74"/>
    <mergeCell ref="BH74:BK74"/>
    <mergeCell ref="AZ64:BC64"/>
    <mergeCell ref="AV80:AY80"/>
    <mergeCell ref="AZ80:BC80"/>
    <mergeCell ref="BD80:BG80"/>
    <mergeCell ref="AV75:AY75"/>
    <mergeCell ref="BD71:BG71"/>
    <mergeCell ref="BD72:BG72"/>
    <mergeCell ref="BH64:BK64"/>
    <mergeCell ref="BT63:BW63"/>
    <mergeCell ref="BD63:BG63"/>
    <mergeCell ref="AN59:AQ59"/>
    <mergeCell ref="AZ56:BC56"/>
    <mergeCell ref="AV68:AY68"/>
    <mergeCell ref="AR52:AU52"/>
    <mergeCell ref="P59:S59"/>
    <mergeCell ref="AB59:AE59"/>
    <mergeCell ref="P63:S63"/>
    <mergeCell ref="T63:W63"/>
    <mergeCell ref="AJ74:AM74"/>
    <mergeCell ref="X60:AA60"/>
    <mergeCell ref="AZ60:BC60"/>
    <mergeCell ref="BH56:BK56"/>
    <mergeCell ref="BL56:BO56"/>
    <mergeCell ref="BL74:BO74"/>
    <mergeCell ref="BP74:BS74"/>
    <mergeCell ref="AZ74:BC74"/>
    <mergeCell ref="T52:W52"/>
    <mergeCell ref="AF60:AI60"/>
    <mergeCell ref="AV55:AY55"/>
    <mergeCell ref="AZ55:BC55"/>
    <mergeCell ref="AR53:AU53"/>
    <mergeCell ref="AN55:AQ55"/>
    <mergeCell ref="BD64:BG64"/>
    <mergeCell ref="AN52:AQ52"/>
    <mergeCell ref="BH68:BK68"/>
    <mergeCell ref="P72:S72"/>
    <mergeCell ref="T72:W72"/>
    <mergeCell ref="L63:O63"/>
    <mergeCell ref="AJ63:AM63"/>
    <mergeCell ref="AN63:AQ63"/>
    <mergeCell ref="AF56:AI56"/>
    <mergeCell ref="T55:W55"/>
    <mergeCell ref="BP55:BS55"/>
    <mergeCell ref="AV53:AY53"/>
    <mergeCell ref="AF68:AI68"/>
    <mergeCell ref="AJ68:AM68"/>
    <mergeCell ref="T71:W71"/>
    <mergeCell ref="AJ59:AM59"/>
    <mergeCell ref="X64:AA64"/>
    <mergeCell ref="AF59:AI59"/>
    <mergeCell ref="BL64:BO64"/>
    <mergeCell ref="AV63:AY63"/>
    <mergeCell ref="AZ63:BC63"/>
    <mergeCell ref="AN71:AQ71"/>
    <mergeCell ref="AV60:AY60"/>
    <mergeCell ref="AN68:AQ68"/>
    <mergeCell ref="BP67:BS67"/>
    <mergeCell ref="P56:S56"/>
    <mergeCell ref="T56:W56"/>
    <mergeCell ref="AB63:AE63"/>
    <mergeCell ref="BL63:BO63"/>
    <mergeCell ref="BP63:BS63"/>
    <mergeCell ref="AJ60:AM60"/>
    <mergeCell ref="AF63:AI63"/>
    <mergeCell ref="CF35:CI35"/>
    <mergeCell ref="D94:E94"/>
    <mergeCell ref="O101:V102"/>
    <mergeCell ref="AQ101:AX102"/>
    <mergeCell ref="CN71:CQ71"/>
    <mergeCell ref="CN42:CQ42"/>
    <mergeCell ref="BT42:BW42"/>
    <mergeCell ref="CB42:CE42"/>
    <mergeCell ref="BX42:CA42"/>
    <mergeCell ref="CN32:CQ32"/>
    <mergeCell ref="CR32:CU32"/>
    <mergeCell ref="CN34:CQ34"/>
    <mergeCell ref="CJ35:CM35"/>
    <mergeCell ref="CR35:CU35"/>
    <mergeCell ref="CF34:CI34"/>
    <mergeCell ref="CN38:CQ38"/>
    <mergeCell ref="CB39:CE39"/>
    <mergeCell ref="BT32:BW32"/>
    <mergeCell ref="CB32:CE32"/>
    <mergeCell ref="BP34:BS34"/>
    <mergeCell ref="CJ32:CM32"/>
    <mergeCell ref="AR47:AU47"/>
    <mergeCell ref="AV32:AY32"/>
    <mergeCell ref="AZ32:BC32"/>
    <mergeCell ref="AN49:AQ49"/>
    <mergeCell ref="AR49:AU49"/>
    <mergeCell ref="AV49:AY49"/>
    <mergeCell ref="AZ49:BC49"/>
    <mergeCell ref="AJ49:AM49"/>
    <mergeCell ref="X42:AA42"/>
    <mergeCell ref="AF38:AI38"/>
    <mergeCell ref="CN91:CQ91"/>
    <mergeCell ref="CF17:CI17"/>
    <mergeCell ref="CR21:CU21"/>
    <mergeCell ref="CF21:CI21"/>
    <mergeCell ref="CJ21:CM21"/>
    <mergeCell ref="CN21:CQ21"/>
    <mergeCell ref="CJ43:CM43"/>
    <mergeCell ref="CN43:CQ43"/>
    <mergeCell ref="CN31:CQ31"/>
    <mergeCell ref="BX43:CA43"/>
    <mergeCell ref="CB43:CE43"/>
    <mergeCell ref="BL31:BO31"/>
    <mergeCell ref="BH43:BK43"/>
    <mergeCell ref="BL43:BO43"/>
    <mergeCell ref="CJ31:CM31"/>
    <mergeCell ref="CJ34:CM34"/>
    <mergeCell ref="BT35:BW35"/>
    <mergeCell ref="CR38:CU38"/>
    <mergeCell ref="BX38:CA38"/>
    <mergeCell ref="CB38:CE38"/>
    <mergeCell ref="BH38:BK38"/>
    <mergeCell ref="BL38:BO38"/>
    <mergeCell ref="BP38:BS38"/>
    <mergeCell ref="CF32:CI32"/>
    <mergeCell ref="CR34:CU34"/>
    <mergeCell ref="BX34:CA34"/>
    <mergeCell ref="CF38:CI38"/>
    <mergeCell ref="CJ38:CM38"/>
    <mergeCell ref="CB34:CE34"/>
    <mergeCell ref="BT34:BW34"/>
    <mergeCell ref="BX32:CA32"/>
    <mergeCell ref="BX35:CA35"/>
    <mergeCell ref="CB35:CE35"/>
    <mergeCell ref="P16:S16"/>
    <mergeCell ref="T16:W16"/>
    <mergeCell ref="CF13:CI13"/>
    <mergeCell ref="AB14:AE14"/>
    <mergeCell ref="AV13:AY13"/>
    <mergeCell ref="BD13:BG13"/>
    <mergeCell ref="BT13:BW13"/>
    <mergeCell ref="CR14:CU14"/>
    <mergeCell ref="BL14:BO14"/>
    <mergeCell ref="BP14:BS14"/>
    <mergeCell ref="BT14:BW14"/>
    <mergeCell ref="BX14:CA14"/>
    <mergeCell ref="CB14:CE14"/>
    <mergeCell ref="BT16:BW16"/>
    <mergeCell ref="AF16:AI16"/>
    <mergeCell ref="AV17:AY17"/>
    <mergeCell ref="AZ17:BC17"/>
    <mergeCell ref="BD17:BG17"/>
    <mergeCell ref="BH17:BK17"/>
    <mergeCell ref="BL17:BO17"/>
    <mergeCell ref="BP17:BS17"/>
    <mergeCell ref="BT17:BW17"/>
    <mergeCell ref="CJ14:CM14"/>
    <mergeCell ref="CR16:CU16"/>
    <mergeCell ref="CR17:CU17"/>
    <mergeCell ref="CR13:CU13"/>
    <mergeCell ref="BH13:BK13"/>
    <mergeCell ref="BL13:BO13"/>
    <mergeCell ref="BP13:BS13"/>
    <mergeCell ref="CJ17:CM17"/>
    <mergeCell ref="CN17:CQ17"/>
    <mergeCell ref="CJ16:CM16"/>
    <mergeCell ref="AJ20:AM20"/>
    <mergeCell ref="AR20:AU20"/>
    <mergeCell ref="H24:K24"/>
    <mergeCell ref="L24:O24"/>
    <mergeCell ref="P24:S24"/>
    <mergeCell ref="T24:W24"/>
    <mergeCell ref="X24:AA24"/>
    <mergeCell ref="H13:K13"/>
    <mergeCell ref="CF16:CI16"/>
    <mergeCell ref="P13:S13"/>
    <mergeCell ref="T13:W13"/>
    <mergeCell ref="AR17:AU17"/>
    <mergeCell ref="CF14:CI14"/>
    <mergeCell ref="AN14:AQ14"/>
    <mergeCell ref="AR14:AU14"/>
    <mergeCell ref="AV14:AY14"/>
    <mergeCell ref="AZ14:BC14"/>
    <mergeCell ref="AJ14:AM14"/>
    <mergeCell ref="CB16:CE16"/>
    <mergeCell ref="BX16:CA16"/>
    <mergeCell ref="X14:AA14"/>
    <mergeCell ref="L13:O13"/>
    <mergeCell ref="CB13:CE13"/>
    <mergeCell ref="AF13:AI13"/>
    <mergeCell ref="BD14:BG14"/>
    <mergeCell ref="BH14:BK14"/>
    <mergeCell ref="H14:K14"/>
    <mergeCell ref="L14:O14"/>
    <mergeCell ref="P14:S14"/>
    <mergeCell ref="T14:W14"/>
    <mergeCell ref="H16:K16"/>
    <mergeCell ref="L16:O16"/>
    <mergeCell ref="CF28:CI28"/>
    <mergeCell ref="CJ28:CM28"/>
    <mergeCell ref="CN28:CQ28"/>
    <mergeCell ref="AF10:AI10"/>
    <mergeCell ref="CB28:CE28"/>
    <mergeCell ref="H17:K17"/>
    <mergeCell ref="L17:O17"/>
    <mergeCell ref="P17:S17"/>
    <mergeCell ref="T17:W17"/>
    <mergeCell ref="X17:AA17"/>
    <mergeCell ref="AJ17:AM17"/>
    <mergeCell ref="AZ21:BC21"/>
    <mergeCell ref="BH21:BK21"/>
    <mergeCell ref="H27:K27"/>
    <mergeCell ref="L27:O27"/>
    <mergeCell ref="P27:S27"/>
    <mergeCell ref="T27:W27"/>
    <mergeCell ref="BL27:BO27"/>
    <mergeCell ref="H20:K20"/>
    <mergeCell ref="L20:O20"/>
    <mergeCell ref="P20:S20"/>
    <mergeCell ref="H25:K25"/>
    <mergeCell ref="X20:AA20"/>
    <mergeCell ref="CN20:CQ20"/>
    <mergeCell ref="AN20:AQ20"/>
    <mergeCell ref="AF20:AI20"/>
    <mergeCell ref="AB17:AE17"/>
    <mergeCell ref="AN17:AQ17"/>
    <mergeCell ref="AF17:AI17"/>
    <mergeCell ref="AV20:AY20"/>
    <mergeCell ref="AZ20:BC20"/>
    <mergeCell ref="BD20:BG20"/>
    <mergeCell ref="CJ20:CM20"/>
    <mergeCell ref="X28:AA28"/>
    <mergeCell ref="AB28:AE28"/>
    <mergeCell ref="AF28:AI28"/>
    <mergeCell ref="AJ28:AM28"/>
    <mergeCell ref="AN28:AQ28"/>
    <mergeCell ref="AR28:AU28"/>
    <mergeCell ref="AV28:AY28"/>
    <mergeCell ref="AZ28:BC28"/>
    <mergeCell ref="BD28:BG28"/>
    <mergeCell ref="BH28:BK28"/>
    <mergeCell ref="BL28:BO28"/>
    <mergeCell ref="BX20:CA20"/>
    <mergeCell ref="CB20:CE20"/>
    <mergeCell ref="AB20:AE20"/>
    <mergeCell ref="BX28:CA28"/>
    <mergeCell ref="AZ10:BC10"/>
    <mergeCell ref="AB10:AE10"/>
    <mergeCell ref="AJ13:AM13"/>
    <mergeCell ref="AN13:AQ13"/>
    <mergeCell ref="AR13:AU13"/>
    <mergeCell ref="AB13:AE13"/>
    <mergeCell ref="AR10:AU10"/>
    <mergeCell ref="BD16:BG16"/>
    <mergeCell ref="X16:AA16"/>
    <mergeCell ref="BX21:CA21"/>
    <mergeCell ref="CB21:CE21"/>
    <mergeCell ref="BP20:BS20"/>
    <mergeCell ref="BT20:BW20"/>
    <mergeCell ref="CB17:CE17"/>
    <mergeCell ref="BH16:BK16"/>
    <mergeCell ref="CF20:CI20"/>
    <mergeCell ref="AJ16:AM16"/>
    <mergeCell ref="AN16:AQ16"/>
    <mergeCell ref="AR16:AU16"/>
    <mergeCell ref="BL7:BO7"/>
    <mergeCell ref="BP7:BS7"/>
    <mergeCell ref="CR10:CU10"/>
    <mergeCell ref="CN6:CQ6"/>
    <mergeCell ref="CR6:CU6"/>
    <mergeCell ref="CR9:CU9"/>
    <mergeCell ref="CR7:CU7"/>
    <mergeCell ref="CJ13:CM13"/>
    <mergeCell ref="AV16:AY16"/>
    <mergeCell ref="AZ16:BC16"/>
    <mergeCell ref="CB9:CE9"/>
    <mergeCell ref="AR7:AU7"/>
    <mergeCell ref="AV7:AY7"/>
    <mergeCell ref="AZ7:BC7"/>
    <mergeCell ref="BD7:BG7"/>
    <mergeCell ref="BL10:BO10"/>
    <mergeCell ref="BP10:BS10"/>
    <mergeCell ref="BT10:BW10"/>
    <mergeCell ref="BX10:CA10"/>
    <mergeCell ref="CB10:CE10"/>
    <mergeCell ref="CF10:CI10"/>
    <mergeCell ref="BD10:BG10"/>
    <mergeCell ref="CN9:CQ9"/>
    <mergeCell ref="AV9:AY9"/>
    <mergeCell ref="CN16:CQ16"/>
    <mergeCell ref="CN13:CQ13"/>
    <mergeCell ref="CJ9:CM9"/>
    <mergeCell ref="BT6:BW6"/>
    <mergeCell ref="BD6:BG6"/>
    <mergeCell ref="BP5:BS5"/>
    <mergeCell ref="BX6:CA6"/>
    <mergeCell ref="CB6:CE6"/>
    <mergeCell ref="CN7:CQ7"/>
    <mergeCell ref="CF9:CI9"/>
    <mergeCell ref="CN14:CQ14"/>
    <mergeCell ref="CN10:CQ10"/>
    <mergeCell ref="BX13:CA13"/>
    <mergeCell ref="F9:G9"/>
    <mergeCell ref="H9:K9"/>
    <mergeCell ref="L9:O9"/>
    <mergeCell ref="P9:S9"/>
    <mergeCell ref="T9:W9"/>
    <mergeCell ref="X9:AA9"/>
    <mergeCell ref="BT9:BW9"/>
    <mergeCell ref="BX9:CA9"/>
    <mergeCell ref="AF9:AI9"/>
    <mergeCell ref="BX7:CA7"/>
    <mergeCell ref="CB7:CE7"/>
    <mergeCell ref="CF7:CI7"/>
    <mergeCell ref="X13:AA13"/>
    <mergeCell ref="X7:AA7"/>
    <mergeCell ref="AB9:AE9"/>
    <mergeCell ref="AN10:AQ10"/>
    <mergeCell ref="AZ13:BC13"/>
    <mergeCell ref="AF14:AI14"/>
    <mergeCell ref="CJ6:CM6"/>
    <mergeCell ref="AJ9:AM9"/>
    <mergeCell ref="E6:E10"/>
    <mergeCell ref="F6:G7"/>
    <mergeCell ref="H6:K6"/>
    <mergeCell ref="L6:O6"/>
    <mergeCell ref="P6:S6"/>
    <mergeCell ref="T6:W6"/>
    <mergeCell ref="L7:O7"/>
    <mergeCell ref="P7:S7"/>
    <mergeCell ref="T7:W7"/>
    <mergeCell ref="H7:K7"/>
    <mergeCell ref="H10:K10"/>
    <mergeCell ref="L10:O10"/>
    <mergeCell ref="P10:S10"/>
    <mergeCell ref="T10:W10"/>
    <mergeCell ref="AB7:AE7"/>
    <mergeCell ref="BH10:BK10"/>
    <mergeCell ref="AB6:AE6"/>
    <mergeCell ref="AJ10:AM10"/>
    <mergeCell ref="AN6:AQ6"/>
    <mergeCell ref="AJ7:AM7"/>
    <mergeCell ref="AN7:AQ7"/>
    <mergeCell ref="AZ9:BC9"/>
    <mergeCell ref="BD9:BG9"/>
    <mergeCell ref="AF7:AI7"/>
    <mergeCell ref="AR6:AU6"/>
    <mergeCell ref="AV6:AY6"/>
    <mergeCell ref="AZ6:BC6"/>
    <mergeCell ref="BX1:CA1"/>
    <mergeCell ref="H5:K5"/>
    <mergeCell ref="L5:O5"/>
    <mergeCell ref="P5:S5"/>
    <mergeCell ref="T5:W5"/>
    <mergeCell ref="AF5:AI5"/>
    <mergeCell ref="CB1:CE1"/>
    <mergeCell ref="P1:S1"/>
    <mergeCell ref="T1:W1"/>
    <mergeCell ref="X1:AA1"/>
    <mergeCell ref="X6:AA6"/>
    <mergeCell ref="AB1:AE1"/>
    <mergeCell ref="BH9:BK9"/>
    <mergeCell ref="BL9:BO9"/>
    <mergeCell ref="BP9:BS9"/>
    <mergeCell ref="BH7:BK7"/>
    <mergeCell ref="AN9:AQ9"/>
    <mergeCell ref="BL6:BO6"/>
    <mergeCell ref="AJ6:AM6"/>
    <mergeCell ref="BP6:BS6"/>
    <mergeCell ref="AR9:AU9"/>
    <mergeCell ref="BX5:CA5"/>
    <mergeCell ref="CB5:CE5"/>
    <mergeCell ref="AR4:BG4"/>
    <mergeCell ref="AF4:AQ4"/>
    <mergeCell ref="AZ5:BC5"/>
    <mergeCell ref="AJ5:AM5"/>
    <mergeCell ref="AR5:AU5"/>
    <mergeCell ref="H1:K1"/>
    <mergeCell ref="L1:O1"/>
    <mergeCell ref="BT7:BW7"/>
    <mergeCell ref="X5:AA5"/>
    <mergeCell ref="AR31:AU31"/>
    <mergeCell ref="AV24:AY24"/>
    <mergeCell ref="AB24:AE24"/>
    <mergeCell ref="AJ43:AM43"/>
    <mergeCell ref="AN43:AQ43"/>
    <mergeCell ref="AZ31:BC31"/>
    <mergeCell ref="AJ34:AM34"/>
    <mergeCell ref="CN1:CQ1"/>
    <mergeCell ref="CR1:CU1"/>
    <mergeCell ref="AZ1:BC1"/>
    <mergeCell ref="BD1:BG1"/>
    <mergeCell ref="BH1:BK1"/>
    <mergeCell ref="BL1:BO1"/>
    <mergeCell ref="BP1:BS1"/>
    <mergeCell ref="BT1:BW1"/>
    <mergeCell ref="AF1:AI1"/>
    <mergeCell ref="AJ1:AM1"/>
    <mergeCell ref="AN1:AQ1"/>
    <mergeCell ref="AR1:AU1"/>
    <mergeCell ref="AV1:AY1"/>
    <mergeCell ref="CF5:CI5"/>
    <mergeCell ref="CJ5:CM5"/>
    <mergeCell ref="CN5:CQ5"/>
    <mergeCell ref="CR5:CU5"/>
    <mergeCell ref="BD5:BG5"/>
    <mergeCell ref="CF1:CI1"/>
    <mergeCell ref="CJ1:CM1"/>
    <mergeCell ref="BH5:BK5"/>
    <mergeCell ref="BL5:BO5"/>
    <mergeCell ref="BT5:BW5"/>
    <mergeCell ref="AN5:AQ5"/>
    <mergeCell ref="AV5:AY5"/>
    <mergeCell ref="BD32:BG32"/>
    <mergeCell ref="AF31:AI31"/>
    <mergeCell ref="AN38:AQ38"/>
    <mergeCell ref="AR38:AU38"/>
    <mergeCell ref="BH6:BK6"/>
    <mergeCell ref="CF6:CI6"/>
    <mergeCell ref="CJ10:CM10"/>
    <mergeCell ref="CJ7:CM7"/>
    <mergeCell ref="L25:O25"/>
    <mergeCell ref="P25:S25"/>
    <mergeCell ref="AB16:AE16"/>
    <mergeCell ref="BX17:CA17"/>
    <mergeCell ref="BL16:BO16"/>
    <mergeCell ref="BP16:BS16"/>
    <mergeCell ref="AV10:AY10"/>
    <mergeCell ref="T21:W21"/>
    <mergeCell ref="AF21:AI21"/>
    <mergeCell ref="AJ21:AM21"/>
    <mergeCell ref="AN21:AQ21"/>
    <mergeCell ref="AR21:AU21"/>
    <mergeCell ref="AV21:AY21"/>
    <mergeCell ref="AZ35:BC35"/>
    <mergeCell ref="AF32:AI32"/>
    <mergeCell ref="AZ34:BC34"/>
    <mergeCell ref="AF34:AI34"/>
    <mergeCell ref="AN34:AQ34"/>
    <mergeCell ref="AR34:AU34"/>
    <mergeCell ref="AV34:AY34"/>
    <mergeCell ref="AR24:AU24"/>
    <mergeCell ref="X27:AA27"/>
    <mergeCell ref="AB27:AE27"/>
    <mergeCell ref="AF27:AI27"/>
    <mergeCell ref="L52:O52"/>
    <mergeCell ref="P49:S49"/>
    <mergeCell ref="AV27:AY27"/>
    <mergeCell ref="AZ27:BC27"/>
    <mergeCell ref="BD27:BG27"/>
    <mergeCell ref="BH27:BK27"/>
    <mergeCell ref="X39:AA39"/>
    <mergeCell ref="AV38:AY38"/>
    <mergeCell ref="AZ39:BC39"/>
    <mergeCell ref="BP52:BS52"/>
    <mergeCell ref="L38:O38"/>
    <mergeCell ref="T31:W31"/>
    <mergeCell ref="BD35:BG35"/>
    <mergeCell ref="BH35:BK35"/>
    <mergeCell ref="AR32:AU32"/>
    <mergeCell ref="BH39:BK39"/>
    <mergeCell ref="BP32:BS32"/>
    <mergeCell ref="T49:W49"/>
    <mergeCell ref="AJ32:AM32"/>
    <mergeCell ref="BH32:BK32"/>
    <mergeCell ref="BL32:BO32"/>
    <mergeCell ref="X31:AA31"/>
    <mergeCell ref="AB31:AE31"/>
    <mergeCell ref="BD31:BG31"/>
    <mergeCell ref="BH31:BK31"/>
    <mergeCell ref="AB49:AE49"/>
    <mergeCell ref="AF52:AI52"/>
    <mergeCell ref="AJ52:AM52"/>
    <mergeCell ref="BH47:BK47"/>
    <mergeCell ref="X38:AA38"/>
    <mergeCell ref="AB38:AE38"/>
    <mergeCell ref="AV31:AY31"/>
    <mergeCell ref="BX46:CA46"/>
    <mergeCell ref="CJ49:CM49"/>
    <mergeCell ref="CN56:CQ56"/>
    <mergeCell ref="CR53:CU53"/>
    <mergeCell ref="CN53:CQ53"/>
    <mergeCell ref="CB31:CE31"/>
    <mergeCell ref="BP39:BS39"/>
    <mergeCell ref="X63:AA63"/>
    <mergeCell ref="BP64:BS64"/>
    <mergeCell ref="AZ38:BC38"/>
    <mergeCell ref="CB63:CE63"/>
    <mergeCell ref="P38:S38"/>
    <mergeCell ref="L34:O34"/>
    <mergeCell ref="BD39:BG39"/>
    <mergeCell ref="AN47:AQ47"/>
    <mergeCell ref="AV42:AY42"/>
    <mergeCell ref="AZ42:BC42"/>
    <mergeCell ref="AF39:AI39"/>
    <mergeCell ref="AR42:AU42"/>
    <mergeCell ref="T39:W39"/>
    <mergeCell ref="BD42:BG42"/>
    <mergeCell ref="AN46:AQ46"/>
    <mergeCell ref="AJ42:AM42"/>
    <mergeCell ref="BP56:BS56"/>
    <mergeCell ref="X52:AA52"/>
    <mergeCell ref="BP60:BS60"/>
    <mergeCell ref="BP53:BS53"/>
    <mergeCell ref="BP49:BS49"/>
    <mergeCell ref="BT52:BW52"/>
    <mergeCell ref="L50:O50"/>
    <mergeCell ref="T50:W50"/>
    <mergeCell ref="L56:O56"/>
    <mergeCell ref="DT49:DW49"/>
    <mergeCell ref="DT43:DW43"/>
    <mergeCell ref="CV91:CY91"/>
    <mergeCell ref="DT42:DW42"/>
    <mergeCell ref="DT25:DW25"/>
    <mergeCell ref="DT31:DW31"/>
    <mergeCell ref="DT32:DW32"/>
    <mergeCell ref="DT34:DW34"/>
    <mergeCell ref="DT35:DW35"/>
    <mergeCell ref="DT38:DW38"/>
    <mergeCell ref="DT39:DW39"/>
    <mergeCell ref="DT50:DW50"/>
    <mergeCell ref="DT59:DW59"/>
    <mergeCell ref="DT60:DW60"/>
    <mergeCell ref="DT63:DW63"/>
    <mergeCell ref="DT64:DW64"/>
    <mergeCell ref="DT56:DW56"/>
    <mergeCell ref="DT53:DW53"/>
    <mergeCell ref="DT67:DW67"/>
    <mergeCell ref="DT68:DW68"/>
    <mergeCell ref="DT52:DW52"/>
    <mergeCell ref="DT55:DW55"/>
    <mergeCell ref="DT71:DW71"/>
    <mergeCell ref="DT72:DW72"/>
    <mergeCell ref="DT74:DW74"/>
    <mergeCell ref="DT75:DW75"/>
    <mergeCell ref="DT90:DW90"/>
    <mergeCell ref="DT91:DW91"/>
    <mergeCell ref="DH42:DK42"/>
    <mergeCell ref="DH25:DK25"/>
    <mergeCell ref="DH31:DK31"/>
    <mergeCell ref="DH32:DK32"/>
    <mergeCell ref="DT1:DW1"/>
    <mergeCell ref="DT5:DW5"/>
    <mergeCell ref="DT6:DW6"/>
    <mergeCell ref="DT7:DW7"/>
    <mergeCell ref="DT9:DW9"/>
    <mergeCell ref="DT10:DW10"/>
    <mergeCell ref="DT13:DW13"/>
    <mergeCell ref="DT14:DW14"/>
    <mergeCell ref="DT16:DW16"/>
    <mergeCell ref="DT17:DW17"/>
    <mergeCell ref="DT20:DW20"/>
    <mergeCell ref="DT21:DW21"/>
    <mergeCell ref="DT24:DW24"/>
    <mergeCell ref="DT27:DW27"/>
    <mergeCell ref="DL25:DO25"/>
    <mergeCell ref="DP25:DS25"/>
    <mergeCell ref="DP27:DS27"/>
    <mergeCell ref="DH7:DK7"/>
    <mergeCell ref="DH9:DK9"/>
    <mergeCell ref="DH10:DK10"/>
    <mergeCell ref="DH13:DK13"/>
    <mergeCell ref="DH14:DK14"/>
    <mergeCell ref="DH16:DK16"/>
    <mergeCell ref="DH17:DK17"/>
    <mergeCell ref="DH20:DK20"/>
    <mergeCell ref="DH21:DK21"/>
    <mergeCell ref="DT28:DW28"/>
    <mergeCell ref="DL28:DO28"/>
    <mergeCell ref="DT46:DW46"/>
    <mergeCell ref="DT47:DW47"/>
    <mergeCell ref="DH34:DK34"/>
    <mergeCell ref="DH35:DK35"/>
    <mergeCell ref="DP16:DS16"/>
    <mergeCell ref="D2:DW3"/>
    <mergeCell ref="CV17:CY17"/>
    <mergeCell ref="CV20:CY20"/>
    <mergeCell ref="CV21:CY21"/>
    <mergeCell ref="CV24:CY24"/>
    <mergeCell ref="CV43:CY43"/>
    <mergeCell ref="AF35:AI35"/>
    <mergeCell ref="AJ35:AM35"/>
    <mergeCell ref="X35:AA35"/>
    <mergeCell ref="AB35:AE35"/>
    <mergeCell ref="X34:AA34"/>
    <mergeCell ref="AB34:AE34"/>
    <mergeCell ref="AN32:AQ32"/>
    <mergeCell ref="X10:AA10"/>
    <mergeCell ref="AF6:AI6"/>
    <mergeCell ref="AB5:AE5"/>
    <mergeCell ref="DL31:DO31"/>
    <mergeCell ref="DP31:DS31"/>
    <mergeCell ref="DL17:DO17"/>
    <mergeCell ref="DP17:DS17"/>
    <mergeCell ref="DL20:DO20"/>
    <mergeCell ref="DP20:DS20"/>
    <mergeCell ref="DL21:DO21"/>
    <mergeCell ref="DP21:DS21"/>
    <mergeCell ref="DL24:DO24"/>
    <mergeCell ref="DP24:DS24"/>
    <mergeCell ref="DH64:DK64"/>
    <mergeCell ref="DH56:DK56"/>
    <mergeCell ref="DH43:DK43"/>
    <mergeCell ref="DH53:DK53"/>
    <mergeCell ref="DH67:DK67"/>
    <mergeCell ref="DH68:DK68"/>
    <mergeCell ref="DH52:DK52"/>
    <mergeCell ref="DH55:DK55"/>
    <mergeCell ref="DP47:DS47"/>
    <mergeCell ref="DL67:DO67"/>
    <mergeCell ref="DP67:DS67"/>
    <mergeCell ref="DL49:DO49"/>
    <mergeCell ref="DP49:DS49"/>
    <mergeCell ref="DL50:DO50"/>
    <mergeCell ref="DP50:DS50"/>
    <mergeCell ref="DL34:DO34"/>
    <mergeCell ref="DP34:DS34"/>
    <mergeCell ref="DL35:DO35"/>
    <mergeCell ref="DP35:DS35"/>
    <mergeCell ref="DL38:DO38"/>
    <mergeCell ref="DP38:DS38"/>
    <mergeCell ref="DL39:DO39"/>
    <mergeCell ref="DH90:DK90"/>
    <mergeCell ref="DH91:DK91"/>
    <mergeCell ref="DL1:DO1"/>
    <mergeCell ref="DP1:DS1"/>
    <mergeCell ref="DL5:DO5"/>
    <mergeCell ref="DP5:DS5"/>
    <mergeCell ref="DL6:DO6"/>
    <mergeCell ref="DP6:DS6"/>
    <mergeCell ref="DL7:DO7"/>
    <mergeCell ref="DP7:DS7"/>
    <mergeCell ref="DL9:DO9"/>
    <mergeCell ref="DP9:DS9"/>
    <mergeCell ref="DL10:DO10"/>
    <mergeCell ref="DP10:DS10"/>
    <mergeCell ref="DL13:DO13"/>
    <mergeCell ref="DP13:DS13"/>
    <mergeCell ref="DL14:DO14"/>
    <mergeCell ref="DP14:DS14"/>
    <mergeCell ref="DL16:DO16"/>
    <mergeCell ref="DH38:DK38"/>
    <mergeCell ref="DH39:DK39"/>
    <mergeCell ref="DH1:DK1"/>
    <mergeCell ref="DH5:DK5"/>
    <mergeCell ref="DH6:DK6"/>
    <mergeCell ref="DP56:DS56"/>
    <mergeCell ref="DL53:DO53"/>
    <mergeCell ref="DP53:DS53"/>
    <mergeCell ref="DP64:DS64"/>
    <mergeCell ref="DP43:DS43"/>
    <mergeCell ref="DL46:DO46"/>
    <mergeCell ref="DP46:DS46"/>
    <mergeCell ref="DL47:DO47"/>
    <mergeCell ref="DD27:DG27"/>
    <mergeCell ref="DH27:DK27"/>
    <mergeCell ref="DL27:DO27"/>
    <mergeCell ref="DH49:DK49"/>
    <mergeCell ref="DH50:DK50"/>
    <mergeCell ref="DH59:DK59"/>
    <mergeCell ref="DH60:DK60"/>
    <mergeCell ref="DH63:DK63"/>
    <mergeCell ref="DL32:DO32"/>
    <mergeCell ref="DP32:DS32"/>
    <mergeCell ref="CV1:CY1"/>
    <mergeCell ref="CV5:CY5"/>
    <mergeCell ref="CV6:CY6"/>
    <mergeCell ref="CV7:CY7"/>
    <mergeCell ref="CV9:CY9"/>
    <mergeCell ref="CV10:CY10"/>
    <mergeCell ref="CV13:CY13"/>
    <mergeCell ref="CV14:CY14"/>
    <mergeCell ref="CV16:CY16"/>
    <mergeCell ref="DH24:DK24"/>
    <mergeCell ref="DH46:DK46"/>
    <mergeCell ref="DH47:DK47"/>
    <mergeCell ref="DP28:DS28"/>
    <mergeCell ref="DD21:DG21"/>
    <mergeCell ref="DD24:DG24"/>
    <mergeCell ref="DD25:DG25"/>
    <mergeCell ref="DD31:DG31"/>
    <mergeCell ref="DD43:DG43"/>
    <mergeCell ref="DD38:DG38"/>
    <mergeCell ref="DL42:DO42"/>
    <mergeCell ref="DP42:DS42"/>
    <mergeCell ref="DL43:DO43"/>
    <mergeCell ref="DP39:DS39"/>
    <mergeCell ref="DL59:DO59"/>
    <mergeCell ref="DP59:DS59"/>
    <mergeCell ref="DL60:DO60"/>
    <mergeCell ref="DP60:DS60"/>
    <mergeCell ref="DL63:DO63"/>
    <mergeCell ref="DP63:DS63"/>
    <mergeCell ref="DL55:DO55"/>
    <mergeCell ref="DP55:DS55"/>
    <mergeCell ref="DL56:DO56"/>
    <mergeCell ref="DL68:DO68"/>
    <mergeCell ref="DP68:DS68"/>
    <mergeCell ref="DL71:DO71"/>
    <mergeCell ref="DP71:DS71"/>
    <mergeCell ref="DL72:DO72"/>
    <mergeCell ref="DP72:DS72"/>
    <mergeCell ref="DL74:DO74"/>
    <mergeCell ref="DP74:DS74"/>
    <mergeCell ref="DL75:DO75"/>
    <mergeCell ref="DP75:DS75"/>
    <mergeCell ref="DL90:DO90"/>
    <mergeCell ref="DP90:DS90"/>
    <mergeCell ref="DL91:DO91"/>
    <mergeCell ref="DP91:DS91"/>
    <mergeCell ref="DD32:DG32"/>
    <mergeCell ref="DD34:DG34"/>
    <mergeCell ref="DD35:DG35"/>
    <mergeCell ref="DD68:DG68"/>
    <mergeCell ref="DD71:DG71"/>
    <mergeCell ref="DD72:DG72"/>
    <mergeCell ref="DD52:DG52"/>
    <mergeCell ref="DD55:DG55"/>
    <mergeCell ref="DD46:DG46"/>
    <mergeCell ref="DD47:DG47"/>
    <mergeCell ref="DD49:DG49"/>
    <mergeCell ref="DD50:DG50"/>
    <mergeCell ref="DD59:DG59"/>
    <mergeCell ref="DD60:DG60"/>
    <mergeCell ref="DD63:DG63"/>
    <mergeCell ref="DD56:DG56"/>
    <mergeCell ref="DL52:DO52"/>
    <mergeCell ref="DP52:DS52"/>
    <mergeCell ref="DH71:DK71"/>
    <mergeCell ref="DH72:DK72"/>
    <mergeCell ref="DH74:DK74"/>
    <mergeCell ref="DH75:DK75"/>
    <mergeCell ref="DD91:DG91"/>
    <mergeCell ref="DL64:DO64"/>
    <mergeCell ref="DD74:DG74"/>
    <mergeCell ref="DD75:DG75"/>
    <mergeCell ref="CZ1:DC1"/>
    <mergeCell ref="CZ5:DC5"/>
    <mergeCell ref="CZ6:DC6"/>
    <mergeCell ref="CZ7:DC7"/>
    <mergeCell ref="CZ9:DC9"/>
    <mergeCell ref="CZ10:DC10"/>
    <mergeCell ref="CZ13:DC13"/>
    <mergeCell ref="CZ14:DC14"/>
    <mergeCell ref="CZ16:DC16"/>
    <mergeCell ref="CZ17:DC17"/>
    <mergeCell ref="CZ20:DC20"/>
    <mergeCell ref="CZ21:DC21"/>
    <mergeCell ref="CZ24:DC24"/>
    <mergeCell ref="DD64:DG64"/>
    <mergeCell ref="DD67:DG67"/>
    <mergeCell ref="DD1:DG1"/>
    <mergeCell ref="DD5:DG5"/>
    <mergeCell ref="DD6:DG6"/>
    <mergeCell ref="DD7:DG7"/>
    <mergeCell ref="DD9:DG9"/>
    <mergeCell ref="DD10:DG10"/>
    <mergeCell ref="DD13:DG13"/>
    <mergeCell ref="DD14:DG14"/>
    <mergeCell ref="DD16:DG16"/>
    <mergeCell ref="DD17:DG17"/>
    <mergeCell ref="DD20:DG20"/>
    <mergeCell ref="DD53:DG53"/>
    <mergeCell ref="CZ63:DC63"/>
    <mergeCell ref="CZ64:DC64"/>
    <mergeCell ref="CZ53:DC53"/>
    <mergeCell ref="CZ42:DC42"/>
    <mergeCell ref="CZ67:DC67"/>
    <mergeCell ref="H21:K21"/>
    <mergeCell ref="L21:O21"/>
    <mergeCell ref="P21:S21"/>
    <mergeCell ref="P34:S34"/>
    <mergeCell ref="P35:S35"/>
    <mergeCell ref="CZ25:DC25"/>
    <mergeCell ref="CZ31:DC31"/>
    <mergeCell ref="CZ32:DC32"/>
    <mergeCell ref="CZ34:DC34"/>
    <mergeCell ref="CZ35:DC35"/>
    <mergeCell ref="CZ38:DC38"/>
    <mergeCell ref="H35:K35"/>
    <mergeCell ref="L35:O35"/>
    <mergeCell ref="H38:K38"/>
    <mergeCell ref="CZ56:DC56"/>
    <mergeCell ref="CZ60:DC60"/>
    <mergeCell ref="BP27:BS27"/>
    <mergeCell ref="BT27:BW27"/>
    <mergeCell ref="BX27:CA27"/>
    <mergeCell ref="CB27:CE27"/>
    <mergeCell ref="CF27:CI27"/>
    <mergeCell ref="CZ27:DC27"/>
    <mergeCell ref="CJ27:CM27"/>
    <mergeCell ref="CZ50:DC50"/>
    <mergeCell ref="CZ59:DC59"/>
    <mergeCell ref="AV35:AY35"/>
    <mergeCell ref="AJ39:AM39"/>
    <mergeCell ref="AN39:AQ39"/>
    <mergeCell ref="AV39:AY39"/>
    <mergeCell ref="AB39:AE39"/>
    <mergeCell ref="AR43:AU43"/>
    <mergeCell ref="X50:AA50"/>
    <mergeCell ref="DD90:DG90"/>
    <mergeCell ref="DD39:DG39"/>
    <mergeCell ref="CV60:CY60"/>
    <mergeCell ref="CV63:CY63"/>
    <mergeCell ref="CV64:CY64"/>
    <mergeCell ref="CV56:CY56"/>
    <mergeCell ref="CV71:CY71"/>
    <mergeCell ref="CV72:CY72"/>
    <mergeCell ref="CV74:CY74"/>
    <mergeCell ref="CV75:CY75"/>
    <mergeCell ref="CV90:CY90"/>
    <mergeCell ref="CJ67:CM67"/>
    <mergeCell ref="CB64:CE64"/>
    <mergeCell ref="CF64:CI64"/>
    <mergeCell ref="H39:K39"/>
    <mergeCell ref="BP75:BS75"/>
    <mergeCell ref="AN75:AQ75"/>
    <mergeCell ref="CB68:CE68"/>
    <mergeCell ref="CF68:CI68"/>
    <mergeCell ref="CF75:CI75"/>
    <mergeCell ref="CR75:CU75"/>
    <mergeCell ref="L39:O39"/>
    <mergeCell ref="P39:S39"/>
    <mergeCell ref="CZ52:DC52"/>
    <mergeCell ref="DD42:DG42"/>
    <mergeCell ref="CZ39:DC39"/>
    <mergeCell ref="CZ46:DC46"/>
    <mergeCell ref="CZ47:DC47"/>
    <mergeCell ref="CZ49:DC49"/>
    <mergeCell ref="CZ43:DC43"/>
    <mergeCell ref="CZ68:DC68"/>
    <mergeCell ref="CZ55:DC55"/>
    <mergeCell ref="CV25:CY25"/>
    <mergeCell ref="BL39:BO39"/>
    <mergeCell ref="CN27:CQ27"/>
    <mergeCell ref="CR27:CU27"/>
    <mergeCell ref="CV27:CY27"/>
    <mergeCell ref="AR35:AU35"/>
    <mergeCell ref="CJ39:CM39"/>
    <mergeCell ref="CN39:CQ39"/>
    <mergeCell ref="BP35:BS35"/>
    <mergeCell ref="CN35:CQ35"/>
    <mergeCell ref="CF39:CI39"/>
    <mergeCell ref="CF31:CI31"/>
    <mergeCell ref="T35:W35"/>
    <mergeCell ref="T38:W38"/>
    <mergeCell ref="AR39:AU39"/>
    <mergeCell ref="CR39:CU39"/>
    <mergeCell ref="BD38:BG38"/>
    <mergeCell ref="BL35:BO35"/>
    <mergeCell ref="BH34:BK34"/>
    <mergeCell ref="BL34:BO34"/>
    <mergeCell ref="AJ38:AM38"/>
    <mergeCell ref="AN35:AQ35"/>
    <mergeCell ref="CV31:CY31"/>
    <mergeCell ref="CV32:CY32"/>
    <mergeCell ref="CV34:CY34"/>
    <mergeCell ref="CV35:CY35"/>
    <mergeCell ref="CV38:CY38"/>
    <mergeCell ref="CV39:CY39"/>
    <mergeCell ref="BT38:BW38"/>
    <mergeCell ref="BT39:BW39"/>
    <mergeCell ref="BX39:CA39"/>
    <mergeCell ref="BX31:CA31"/>
    <mergeCell ref="CR42:CU42"/>
    <mergeCell ref="BT64:BW64"/>
    <mergeCell ref="AR63:AU63"/>
    <mergeCell ref="AB50:AE50"/>
    <mergeCell ref="L68:O68"/>
    <mergeCell ref="BD68:BG68"/>
    <mergeCell ref="BL68:BO68"/>
    <mergeCell ref="AR68:AU68"/>
    <mergeCell ref="AN42:AQ42"/>
    <mergeCell ref="P52:S52"/>
    <mergeCell ref="BD52:BG52"/>
    <mergeCell ref="AJ50:AM50"/>
    <mergeCell ref="AN50:AQ50"/>
    <mergeCell ref="AR50:AU50"/>
    <mergeCell ref="X55:AA55"/>
    <mergeCell ref="AF55:AI55"/>
    <mergeCell ref="CR20:CU20"/>
    <mergeCell ref="T20:W20"/>
    <mergeCell ref="X21:AA21"/>
    <mergeCell ref="AB21:AE21"/>
    <mergeCell ref="BL21:BO21"/>
    <mergeCell ref="BP21:BS21"/>
    <mergeCell ref="BT21:BW21"/>
    <mergeCell ref="BD21:BG21"/>
    <mergeCell ref="BH20:BK20"/>
    <mergeCell ref="BL20:BO20"/>
    <mergeCell ref="BD59:BG59"/>
    <mergeCell ref="CJ42:CM42"/>
    <mergeCell ref="X56:AA56"/>
    <mergeCell ref="AB56:AE56"/>
    <mergeCell ref="AV43:AY43"/>
    <mergeCell ref="AZ43:BC43"/>
    <mergeCell ref="H63:K63"/>
    <mergeCell ref="H47:K47"/>
    <mergeCell ref="H59:K59"/>
    <mergeCell ref="T47:W47"/>
    <mergeCell ref="AF47:AI47"/>
    <mergeCell ref="AJ47:AM47"/>
    <mergeCell ref="X47:AA47"/>
    <mergeCell ref="AB47:AE47"/>
    <mergeCell ref="P47:S47"/>
    <mergeCell ref="AN60:AQ60"/>
    <mergeCell ref="BT53:BW53"/>
    <mergeCell ref="CV68:CY68"/>
    <mergeCell ref="BP46:BS46"/>
    <mergeCell ref="CR43:CU43"/>
    <mergeCell ref="BP43:BS43"/>
    <mergeCell ref="BT43:BW43"/>
    <mergeCell ref="CF43:CI43"/>
    <mergeCell ref="AZ53:BC53"/>
    <mergeCell ref="AR46:AU46"/>
    <mergeCell ref="CF46:CI46"/>
    <mergeCell ref="BX52:CA52"/>
    <mergeCell ref="CV52:CY52"/>
    <mergeCell ref="CV55:CY55"/>
    <mergeCell ref="CV46:CY46"/>
    <mergeCell ref="CV47:CY47"/>
    <mergeCell ref="CV49:CY49"/>
    <mergeCell ref="CV50:CY50"/>
    <mergeCell ref="CV59:CY59"/>
    <mergeCell ref="BT55:BW55"/>
    <mergeCell ref="CJ59:CM59"/>
    <mergeCell ref="CJ47:CM47"/>
    <mergeCell ref="CN47:CQ47"/>
    <mergeCell ref="CF84:CI84"/>
    <mergeCell ref="CZ91:DC91"/>
    <mergeCell ref="E41:E43"/>
    <mergeCell ref="E45:E47"/>
    <mergeCell ref="E48:E50"/>
    <mergeCell ref="E70:E72"/>
    <mergeCell ref="E73:E75"/>
    <mergeCell ref="H46:K46"/>
    <mergeCell ref="L46:O46"/>
    <mergeCell ref="P46:S46"/>
    <mergeCell ref="T46:W46"/>
    <mergeCell ref="X46:AA46"/>
    <mergeCell ref="AB46:AE46"/>
    <mergeCell ref="AF46:AI46"/>
    <mergeCell ref="AJ46:AM46"/>
    <mergeCell ref="AV46:AY46"/>
    <mergeCell ref="BL46:BO46"/>
    <mergeCell ref="AZ46:BC46"/>
    <mergeCell ref="AF75:AI75"/>
    <mergeCell ref="AJ75:AM75"/>
    <mergeCell ref="BT90:BW90"/>
    <mergeCell ref="CN72:CQ72"/>
    <mergeCell ref="H53:K53"/>
    <mergeCell ref="BH53:BK53"/>
    <mergeCell ref="H55:K55"/>
    <mergeCell ref="L55:O55"/>
    <mergeCell ref="P55:S55"/>
    <mergeCell ref="CV53:CY53"/>
    <mergeCell ref="CV42:CY42"/>
    <mergeCell ref="H52:K52"/>
    <mergeCell ref="AV52:AY52"/>
    <mergeCell ref="AZ52:BC52"/>
    <mergeCell ref="CV67:CY67"/>
    <mergeCell ref="X49:AA49"/>
    <mergeCell ref="CR72:CU72"/>
    <mergeCell ref="CR74:CU74"/>
    <mergeCell ref="CZ71:DC71"/>
    <mergeCell ref="CZ72:DC72"/>
    <mergeCell ref="CZ74:DC74"/>
    <mergeCell ref="CZ75:DC75"/>
    <mergeCell ref="CZ90:DC90"/>
    <mergeCell ref="AF90:AI90"/>
    <mergeCell ref="AF74:AI74"/>
    <mergeCell ref="AR74:AU74"/>
    <mergeCell ref="AV74:AY74"/>
    <mergeCell ref="AB74:AE74"/>
    <mergeCell ref="AJ71:AM71"/>
    <mergeCell ref="AJ55:AM55"/>
    <mergeCell ref="AB64:AE64"/>
    <mergeCell ref="CB60:CE60"/>
    <mergeCell ref="CF67:CI67"/>
    <mergeCell ref="CR90:CU90"/>
    <mergeCell ref="CB90:CE90"/>
    <mergeCell ref="CF90:CI90"/>
    <mergeCell ref="CJ72:CM72"/>
    <mergeCell ref="CJ74:CM74"/>
    <mergeCell ref="BP81:BS81"/>
    <mergeCell ref="BT81:BW81"/>
    <mergeCell ref="CV77:CY77"/>
    <mergeCell ref="CZ77:DC77"/>
    <mergeCell ref="BT83:BW83"/>
    <mergeCell ref="CB84:CE84"/>
    <mergeCell ref="CB87:CE87"/>
    <mergeCell ref="CF87:CI87"/>
    <mergeCell ref="E76:E78"/>
    <mergeCell ref="H77:K77"/>
    <mergeCell ref="L77:O77"/>
    <mergeCell ref="P77:S77"/>
    <mergeCell ref="T77:W77"/>
    <mergeCell ref="X77:AA77"/>
    <mergeCell ref="AB77:AE77"/>
    <mergeCell ref="AF77:AI77"/>
    <mergeCell ref="AJ77:AM77"/>
    <mergeCell ref="AN77:AQ77"/>
    <mergeCell ref="AR77:AU77"/>
    <mergeCell ref="AV77:AY77"/>
    <mergeCell ref="AZ77:BC77"/>
    <mergeCell ref="BD77:BG77"/>
    <mergeCell ref="BH77:BK77"/>
    <mergeCell ref="BL77:BO77"/>
    <mergeCell ref="BP77:BS77"/>
    <mergeCell ref="H78:K78"/>
    <mergeCell ref="L78:O78"/>
    <mergeCell ref="P78:S78"/>
    <mergeCell ref="T78:W78"/>
    <mergeCell ref="X78:AA78"/>
    <mergeCell ref="AB78:AE78"/>
    <mergeCell ref="AF78:AI78"/>
    <mergeCell ref="AJ78:AM78"/>
    <mergeCell ref="AN78:AQ78"/>
    <mergeCell ref="DD77:DG77"/>
    <mergeCell ref="DH77:DK77"/>
    <mergeCell ref="DL77:DO77"/>
    <mergeCell ref="DP77:DS77"/>
    <mergeCell ref="DT77:DW77"/>
    <mergeCell ref="BX78:CA78"/>
    <mergeCell ref="CB81:CE81"/>
    <mergeCell ref="CF81:CI81"/>
    <mergeCell ref="CJ81:CM81"/>
    <mergeCell ref="CB78:CE78"/>
    <mergeCell ref="CF78:CI78"/>
    <mergeCell ref="CJ78:CM78"/>
    <mergeCell ref="CN78:CQ78"/>
    <mergeCell ref="CR78:CU78"/>
    <mergeCell ref="CV78:CY78"/>
    <mergeCell ref="CZ78:DC78"/>
    <mergeCell ref="DD78:DG78"/>
    <mergeCell ref="DH78:DK78"/>
    <mergeCell ref="DL78:DO78"/>
    <mergeCell ref="DP78:DS78"/>
    <mergeCell ref="DT78:DW78"/>
    <mergeCell ref="CB80:CE80"/>
    <mergeCell ref="CB77:CE77"/>
    <mergeCell ref="CF77:CI77"/>
    <mergeCell ref="CZ80:DC80"/>
    <mergeCell ref="DD80:DG80"/>
    <mergeCell ref="DH80:DK80"/>
    <mergeCell ref="DL80:DO80"/>
    <mergeCell ref="DP80:DS80"/>
    <mergeCell ref="DT80:DW80"/>
    <mergeCell ref="CV80:CY80"/>
    <mergeCell ref="BX77:CA77"/>
    <mergeCell ref="DH81:DK81"/>
    <mergeCell ref="DL81:DO81"/>
    <mergeCell ref="DP81:DS81"/>
    <mergeCell ref="DT81:DW81"/>
    <mergeCell ref="H81:K81"/>
    <mergeCell ref="L81:O81"/>
    <mergeCell ref="P81:S81"/>
    <mergeCell ref="T81:W81"/>
    <mergeCell ref="X81:AA81"/>
    <mergeCell ref="AB81:AE81"/>
    <mergeCell ref="AF81:AI81"/>
    <mergeCell ref="AJ81:AM81"/>
    <mergeCell ref="AN81:AQ81"/>
    <mergeCell ref="AR81:AU81"/>
    <mergeCell ref="AV81:AY81"/>
    <mergeCell ref="AZ81:BC81"/>
    <mergeCell ref="BD81:BG81"/>
    <mergeCell ref="BH81:BK81"/>
    <mergeCell ref="BL81:BO81"/>
    <mergeCell ref="DT83:DW83"/>
    <mergeCell ref="H84:K84"/>
    <mergeCell ref="L84:O84"/>
    <mergeCell ref="P84:S84"/>
    <mergeCell ref="T84:W84"/>
    <mergeCell ref="X84:AA84"/>
    <mergeCell ref="AB84:AE84"/>
    <mergeCell ref="AF84:AI84"/>
    <mergeCell ref="AJ84:AM84"/>
    <mergeCell ref="AN84:AQ84"/>
    <mergeCell ref="AR84:AU84"/>
    <mergeCell ref="AV84:AY84"/>
    <mergeCell ref="AZ84:BC84"/>
    <mergeCell ref="BD84:BG84"/>
    <mergeCell ref="BH84:BK84"/>
    <mergeCell ref="BL84:BO84"/>
    <mergeCell ref="BP84:BS84"/>
    <mergeCell ref="H83:K83"/>
    <mergeCell ref="L83:O83"/>
    <mergeCell ref="P83:S83"/>
    <mergeCell ref="T83:W83"/>
    <mergeCell ref="X83:AA83"/>
    <mergeCell ref="AB83:AE83"/>
    <mergeCell ref="AF83:AI83"/>
    <mergeCell ref="AJ83:AM83"/>
    <mergeCell ref="AN83:AQ83"/>
    <mergeCell ref="AR83:AU83"/>
    <mergeCell ref="AV83:AY83"/>
    <mergeCell ref="AZ83:BC83"/>
    <mergeCell ref="BD83:BG83"/>
    <mergeCell ref="BH83:BK83"/>
    <mergeCell ref="BL83:BO83"/>
    <mergeCell ref="L87:O87"/>
    <mergeCell ref="BX83:CA83"/>
    <mergeCell ref="CB83:CE83"/>
    <mergeCell ref="X87:AA87"/>
    <mergeCell ref="E79:E81"/>
    <mergeCell ref="AN80:AQ80"/>
    <mergeCell ref="AR80:AU80"/>
    <mergeCell ref="CV86:CY86"/>
    <mergeCell ref="CZ86:DC86"/>
    <mergeCell ref="CR83:CU83"/>
    <mergeCell ref="CV83:CY83"/>
    <mergeCell ref="CZ83:DC83"/>
    <mergeCell ref="DD83:DG83"/>
    <mergeCell ref="DH83:DK83"/>
    <mergeCell ref="DL83:DO83"/>
    <mergeCell ref="DP83:DS83"/>
    <mergeCell ref="E82:E84"/>
    <mergeCell ref="BP83:BS83"/>
    <mergeCell ref="H80:K80"/>
    <mergeCell ref="L80:O80"/>
    <mergeCell ref="P80:S80"/>
    <mergeCell ref="T80:W80"/>
    <mergeCell ref="X80:AA80"/>
    <mergeCell ref="AB80:AE80"/>
    <mergeCell ref="AF80:AI80"/>
    <mergeCell ref="AJ80:AM80"/>
    <mergeCell ref="CN81:CQ81"/>
    <mergeCell ref="CR81:CU81"/>
    <mergeCell ref="CV81:CY81"/>
    <mergeCell ref="CZ81:DC81"/>
    <mergeCell ref="DD81:DG81"/>
    <mergeCell ref="BT84:BW84"/>
    <mergeCell ref="BX84:CA84"/>
    <mergeCell ref="CR87:CU87"/>
    <mergeCell ref="CV84:CY84"/>
    <mergeCell ref="CZ87:DC87"/>
    <mergeCell ref="DD87:DG87"/>
    <mergeCell ref="DH87:DK87"/>
    <mergeCell ref="CZ84:DC84"/>
    <mergeCell ref="DD84:DG84"/>
    <mergeCell ref="DH84:DK84"/>
    <mergeCell ref="DL84:DO84"/>
    <mergeCell ref="DP84:DS84"/>
    <mergeCell ref="DT84:DW84"/>
    <mergeCell ref="E85:E87"/>
    <mergeCell ref="H86:K86"/>
    <mergeCell ref="L86:O86"/>
    <mergeCell ref="P86:S86"/>
    <mergeCell ref="T86:W86"/>
    <mergeCell ref="X86:AA86"/>
    <mergeCell ref="AB86:AE86"/>
    <mergeCell ref="AF86:AI86"/>
    <mergeCell ref="AJ86:AM86"/>
    <mergeCell ref="AN86:AQ86"/>
    <mergeCell ref="AR86:AU86"/>
    <mergeCell ref="AV86:AY86"/>
    <mergeCell ref="AZ86:BC86"/>
    <mergeCell ref="BD86:BG86"/>
    <mergeCell ref="BH86:BK86"/>
    <mergeCell ref="BL86:BO86"/>
    <mergeCell ref="BP86:BS86"/>
    <mergeCell ref="CJ87:CM87"/>
    <mergeCell ref="CN87:CQ87"/>
    <mergeCell ref="P87:S87"/>
    <mergeCell ref="T87:W87"/>
    <mergeCell ref="CV87:CY87"/>
    <mergeCell ref="BT86:BW86"/>
    <mergeCell ref="BX86:CA86"/>
    <mergeCell ref="CB86:CE86"/>
    <mergeCell ref="CF86:CI86"/>
    <mergeCell ref="CJ86:CM86"/>
    <mergeCell ref="CN86:CQ86"/>
    <mergeCell ref="DL87:DO87"/>
    <mergeCell ref="DP87:DS87"/>
    <mergeCell ref="DT87:DW87"/>
    <mergeCell ref="DD86:DG86"/>
    <mergeCell ref="DH86:DK86"/>
    <mergeCell ref="DL86:DO86"/>
    <mergeCell ref="DP86:DS86"/>
    <mergeCell ref="DT86:DW86"/>
    <mergeCell ref="BX87:CA87"/>
    <mergeCell ref="AB87:AE87"/>
    <mergeCell ref="AF87:AI87"/>
    <mergeCell ref="AJ87:AM87"/>
    <mergeCell ref="AN87:AQ87"/>
    <mergeCell ref="AR87:AU87"/>
    <mergeCell ref="AV87:AY87"/>
    <mergeCell ref="AZ87:BC87"/>
    <mergeCell ref="BD87:BG87"/>
    <mergeCell ref="BH87:BK87"/>
    <mergeCell ref="BL87:BO87"/>
    <mergeCell ref="BP87:BS87"/>
    <mergeCell ref="BT87:BW87"/>
  </mergeCells>
  <conditionalFormatting sqref="H47:AE51">
    <cfRule type="cellIs" dxfId="52" priority="1312" operator="greaterThan">
      <formula>0</formula>
    </cfRule>
  </conditionalFormatting>
  <conditionalFormatting sqref="H39:CE40">
    <cfRule type="cellIs" dxfId="51" priority="2656" operator="greaterThan">
      <formula>0</formula>
    </cfRule>
  </conditionalFormatting>
  <conditionalFormatting sqref="H57:CE58">
    <cfRule type="cellIs" dxfId="50" priority="1767" operator="greaterThan">
      <formula>0</formula>
    </cfRule>
  </conditionalFormatting>
  <conditionalFormatting sqref="H68:CE70">
    <cfRule type="cellIs" dxfId="49" priority="3168" operator="greaterThan">
      <formula>0</formula>
    </cfRule>
  </conditionalFormatting>
  <conditionalFormatting sqref="H53:CM54">
    <cfRule type="cellIs" dxfId="48" priority="18" operator="greaterThan">
      <formula>0</formula>
    </cfRule>
  </conditionalFormatting>
  <conditionalFormatting sqref="H37:CU38">
    <cfRule type="cellIs" dxfId="47" priority="3103" operator="greaterThan">
      <formula>0</formula>
    </cfRule>
  </conditionalFormatting>
  <conditionalFormatting sqref="H52:CU52">
    <cfRule type="cellIs" dxfId="46" priority="1313" operator="greaterThan">
      <formula>0</formula>
    </cfRule>
  </conditionalFormatting>
  <conditionalFormatting sqref="H55:CU55">
    <cfRule type="cellIs" dxfId="45" priority="1303" operator="greaterThan">
      <formula>0</formula>
    </cfRule>
  </conditionalFormatting>
  <conditionalFormatting sqref="H71:CU72">
    <cfRule type="cellIs" dxfId="44" priority="11" operator="greaterThan">
      <formula>0</formula>
    </cfRule>
  </conditionalFormatting>
  <conditionalFormatting sqref="H11:CY11 DX22:XFD22 CF40:CY40 AF47:DW47 H59:CU59 H92 L92 P92 T92 X92 AB92 AF92 AJ92 AN92 AR92 AV92 AZ92 BD92 BH92 BL92 BP92 BT92 BX92 CB92 CF92 CJ92 CN92 CR92 DY92:XFD92">
    <cfRule type="cellIs" dxfId="43" priority="4767" operator="greaterThan">
      <formula>0</formula>
    </cfRule>
  </conditionalFormatting>
  <conditionalFormatting sqref="H13:CY13 H14:CU14 H16:CY18">
    <cfRule type="cellIs" dxfId="42" priority="92" operator="greaterThan">
      <formula>0</formula>
    </cfRule>
  </conditionalFormatting>
  <conditionalFormatting sqref="H22:CY36">
    <cfRule type="cellIs" dxfId="41" priority="27" operator="greaterThan">
      <formula>0</formula>
    </cfRule>
  </conditionalFormatting>
  <conditionalFormatting sqref="H41:CY46">
    <cfRule type="cellIs" dxfId="40" priority="23" operator="greaterThan">
      <formula>0</formula>
    </cfRule>
  </conditionalFormatting>
  <conditionalFormatting sqref="H56:CY56">
    <cfRule type="cellIs" dxfId="39" priority="1302" operator="greaterThan">
      <formula>0</formula>
    </cfRule>
  </conditionalFormatting>
  <conditionalFormatting sqref="H60:CY67">
    <cfRule type="cellIs" dxfId="38" priority="12" operator="greaterThan">
      <formula>0</formula>
    </cfRule>
  </conditionalFormatting>
  <conditionalFormatting sqref="H73:CY91">
    <cfRule type="cellIs" dxfId="37" priority="5" operator="greaterThan">
      <formula>0</formula>
    </cfRule>
  </conditionalFormatting>
  <conditionalFormatting sqref="H19:DX21">
    <cfRule type="cellIs" dxfId="36" priority="1347" operator="greaterThan">
      <formula>0</formula>
    </cfRule>
  </conditionalFormatting>
  <conditionalFormatting sqref="L15:CU15">
    <cfRule type="cellIs" dxfId="35" priority="30" operator="greaterThan">
      <formula>0</formula>
    </cfRule>
  </conditionalFormatting>
  <conditionalFormatting sqref="L12:CY12">
    <cfRule type="cellIs" dxfId="34" priority="1845" operator="greaterThan">
      <formula>0</formula>
    </cfRule>
  </conditionalFormatting>
  <conditionalFormatting sqref="AF48:CU51">
    <cfRule type="cellIs" dxfId="33" priority="19" operator="greaterThan">
      <formula>0</formula>
    </cfRule>
  </conditionalFormatting>
  <conditionalFormatting sqref="CF39:CU39">
    <cfRule type="cellIs" dxfId="32" priority="4725" operator="greaterThan">
      <formula>0</formula>
    </cfRule>
  </conditionalFormatting>
  <conditionalFormatting sqref="CF58:CU58">
    <cfRule type="cellIs" dxfId="31" priority="15" operator="greaterThan">
      <formula>0</formula>
    </cfRule>
  </conditionalFormatting>
  <conditionalFormatting sqref="CF70:CU70">
    <cfRule type="cellIs" dxfId="30" priority="9" operator="greaterThan">
      <formula>0</formula>
    </cfRule>
  </conditionalFormatting>
  <conditionalFormatting sqref="CF57:CY57">
    <cfRule type="cellIs" dxfId="29" priority="3580" operator="greaterThan">
      <formula>0</formula>
    </cfRule>
  </conditionalFormatting>
  <conditionalFormatting sqref="CF68:CY69">
    <cfRule type="cellIs" dxfId="28" priority="13" operator="greaterThan">
      <formula>0</formula>
    </cfRule>
  </conditionalFormatting>
  <conditionalFormatting sqref="CN54:CU54">
    <cfRule type="cellIs" dxfId="27" priority="17" operator="greaterThan">
      <formula>0</formula>
    </cfRule>
  </conditionalFormatting>
  <conditionalFormatting sqref="CN53:DW53">
    <cfRule type="cellIs" dxfId="26" priority="1" operator="greaterThan">
      <formula>0</formula>
    </cfRule>
  </conditionalFormatting>
  <conditionalFormatting sqref="CV14:CY15 CV92">
    <cfRule type="cellIs" dxfId="25" priority="2565" operator="greaterThan">
      <formula>0</formula>
    </cfRule>
  </conditionalFormatting>
  <conditionalFormatting sqref="CV37:CY39">
    <cfRule type="cellIs" dxfId="24" priority="2563" operator="greaterThan">
      <formula>0</formula>
    </cfRule>
  </conditionalFormatting>
  <conditionalFormatting sqref="CV54:CY55">
    <cfRule type="cellIs" dxfId="23" priority="1290" operator="greaterThan">
      <formula>0</formula>
    </cfRule>
  </conditionalFormatting>
  <conditionalFormatting sqref="CV58:CY59">
    <cfRule type="cellIs" dxfId="22" priority="3" operator="greaterThan">
      <formula>0</formula>
    </cfRule>
  </conditionalFormatting>
  <conditionalFormatting sqref="CV70:CY72">
    <cfRule type="cellIs" dxfId="21" priority="2479" operator="greaterThan">
      <formula>0</formula>
    </cfRule>
  </conditionalFormatting>
  <conditionalFormatting sqref="CV48:DW52">
    <cfRule type="cellIs" dxfId="20" priority="1268" operator="greaterThan">
      <formula>0</formula>
    </cfRule>
  </conditionalFormatting>
  <conditionalFormatting sqref="CZ92">
    <cfRule type="cellIs" dxfId="19" priority="1998" operator="greaterThan">
      <formula>0</formula>
    </cfRule>
  </conditionalFormatting>
  <conditionalFormatting sqref="CZ22:DC46">
    <cfRule type="cellIs" dxfId="18" priority="1941" operator="greaterThan">
      <formula>0</formula>
    </cfRule>
  </conditionalFormatting>
  <conditionalFormatting sqref="CZ54:DW91">
    <cfRule type="cellIs" dxfId="17" priority="1266" operator="greaterThan">
      <formula>0</formula>
    </cfRule>
  </conditionalFormatting>
  <conditionalFormatting sqref="CZ11:XFD18">
    <cfRule type="cellIs" dxfId="16" priority="1912" operator="greaterThan">
      <formula>0</formula>
    </cfRule>
  </conditionalFormatting>
  <conditionalFormatting sqref="DD92">
    <cfRule type="cellIs" dxfId="15" priority="2100" operator="greaterThan">
      <formula>0</formula>
    </cfRule>
  </conditionalFormatting>
  <conditionalFormatting sqref="DD22:DW35">
    <cfRule type="cellIs" dxfId="14" priority="2057" operator="greaterThan">
      <formula>0</formula>
    </cfRule>
  </conditionalFormatting>
  <conditionalFormatting sqref="DD37:DW46">
    <cfRule type="cellIs" dxfId="13" priority="2035" operator="greaterThan">
      <formula>0</formula>
    </cfRule>
  </conditionalFormatting>
  <conditionalFormatting sqref="DD36:XFD36 DT92">
    <cfRule type="cellIs" dxfId="12" priority="2472" operator="greaterThan">
      <formula>0</formula>
    </cfRule>
  </conditionalFormatting>
  <conditionalFormatting sqref="DH92">
    <cfRule type="cellIs" dxfId="11" priority="2379" operator="greaterThan">
      <formula>0</formula>
    </cfRule>
  </conditionalFormatting>
  <conditionalFormatting sqref="DL92">
    <cfRule type="cellIs" dxfId="10" priority="2286" operator="greaterThan">
      <formula>0</formula>
    </cfRule>
  </conditionalFormatting>
  <conditionalFormatting sqref="DP92">
    <cfRule type="cellIs" dxfId="9" priority="2193" operator="greaterThan">
      <formula>0</formula>
    </cfRule>
  </conditionalFormatting>
  <conditionalFormatting sqref="DX23:DX28">
    <cfRule type="cellIs" dxfId="8" priority="3621" operator="greaterThan">
      <formula>0</formula>
    </cfRule>
  </conditionalFormatting>
  <conditionalFormatting sqref="DX29:XFD35">
    <cfRule type="cellIs" dxfId="7" priority="1902" operator="greaterThan">
      <formula>0</formula>
    </cfRule>
  </conditionalFormatting>
  <conditionalFormatting sqref="DX37:XFD91">
    <cfRule type="cellIs" dxfId="6" priority="1264" operator="greaterThan">
      <formula>0</formula>
    </cfRule>
  </conditionalFormatting>
  <conditionalFormatting sqref="DY24:DZ24">
    <cfRule type="cellIs" dxfId="5" priority="1908" operator="greaterThan">
      <formula>0</formula>
    </cfRule>
  </conditionalFormatting>
  <conditionalFormatting sqref="DY27:DZ27">
    <cfRule type="cellIs" dxfId="4" priority="31" operator="greaterThan">
      <formula>0</formula>
    </cfRule>
  </conditionalFormatting>
  <conditionalFormatting sqref="DY20:EA20">
    <cfRule type="cellIs" dxfId="3" priority="1909" operator="greaterThan">
      <formula>0</formula>
    </cfRule>
  </conditionalFormatting>
  <conditionalFormatting sqref="DZ9">
    <cfRule type="cellIs" dxfId="2" priority="45" operator="greaterThan">
      <formula>0</formula>
    </cfRule>
  </conditionalFormatting>
  <printOptions horizontalCentered="1"/>
  <pageMargins left="0.19685039370078741" right="0.19685039370078741" top="0.39370078740157483" bottom="0.39370078740157483" header="0.31496062992125984" footer="0.11811023622047245"/>
  <pageSetup paperSize="8" scale="40" orientation="landscape" horizontalDpi="1200" verticalDpi="1200" r:id="rId1"/>
  <headerFooter>
    <oddFooter>&amp;A&amp;RPágina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L129"/>
  <sheetViews>
    <sheetView view="pageBreakPreview" topLeftCell="D3" zoomScale="90" zoomScaleNormal="100" zoomScaleSheetLayoutView="90" workbookViewId="0">
      <selection activeCell="H21" sqref="H21"/>
    </sheetView>
  </sheetViews>
  <sheetFormatPr defaultColWidth="16.28515625" defaultRowHeight="15" x14ac:dyDescent="0.2"/>
  <cols>
    <col min="1" max="1" width="0" style="184" hidden="1" customWidth="1"/>
    <col min="2" max="2" width="11.42578125" style="209" hidden="1" customWidth="1"/>
    <col min="3" max="3" width="33" style="184" hidden="1" customWidth="1"/>
    <col min="4" max="4" width="0.85546875" style="184" customWidth="1"/>
    <col min="5" max="5" width="0.7109375" style="184" customWidth="1"/>
    <col min="6" max="6" width="6.7109375" style="184" customWidth="1"/>
    <col min="7" max="7" width="69.7109375" style="185" customWidth="1"/>
    <col min="8" max="8" width="20.140625" style="185" customWidth="1"/>
    <col min="9" max="9" width="22.85546875" style="185" customWidth="1"/>
    <col min="10" max="10" width="20.5703125" style="223" customWidth="1"/>
    <col min="11" max="11" width="0.7109375" style="143" customWidth="1"/>
    <col min="12" max="12" width="19.7109375" style="184" bestFit="1" customWidth="1"/>
    <col min="13" max="16384" width="16.28515625" style="184"/>
  </cols>
  <sheetData>
    <row r="1" spans="1:12" s="143" customFormat="1" ht="5.25" customHeight="1" x14ac:dyDescent="0.2">
      <c r="B1" s="203"/>
      <c r="G1" s="144"/>
      <c r="H1" s="144"/>
      <c r="I1" s="144"/>
      <c r="J1" s="221"/>
    </row>
    <row r="2" spans="1:12" s="143" customFormat="1" ht="3.75" customHeight="1" thickBot="1" x14ac:dyDescent="0.25">
      <c r="B2" s="203"/>
      <c r="G2" s="144"/>
      <c r="H2" s="144"/>
      <c r="I2" s="144"/>
      <c r="J2" s="221"/>
    </row>
    <row r="3" spans="1:12" s="145" customFormat="1" ht="15" customHeight="1" x14ac:dyDescent="0.2">
      <c r="B3" s="204"/>
      <c r="F3" s="1033" t="s">
        <v>73</v>
      </c>
      <c r="G3" s="1034"/>
      <c r="H3" s="1034"/>
      <c r="I3" s="1034"/>
      <c r="J3" s="1035"/>
    </row>
    <row r="4" spans="1:12" s="143" customFormat="1" ht="28.5" customHeight="1" x14ac:dyDescent="0.2">
      <c r="B4" s="203"/>
      <c r="F4" s="1036"/>
      <c r="G4" s="1037"/>
      <c r="H4" s="1037"/>
      <c r="I4" s="1037"/>
      <c r="J4" s="1038"/>
      <c r="L4" s="422"/>
    </row>
    <row r="5" spans="1:12" s="143" customFormat="1" ht="17.25" customHeight="1" x14ac:dyDescent="0.2">
      <c r="B5" s="203"/>
      <c r="F5" s="410"/>
      <c r="G5" s="425"/>
      <c r="H5" s="425"/>
      <c r="I5" s="425"/>
      <c r="J5" s="426"/>
      <c r="L5" s="422"/>
    </row>
    <row r="6" spans="1:12" s="149" customFormat="1" ht="42" customHeight="1" x14ac:dyDescent="0.2">
      <c r="A6" s="150"/>
      <c r="B6" s="205"/>
      <c r="C6" s="148"/>
      <c r="D6" s="148"/>
      <c r="E6" s="148"/>
      <c r="F6" s="241" t="s">
        <v>43</v>
      </c>
      <c r="G6" s="215" t="s">
        <v>44</v>
      </c>
      <c r="H6" s="215" t="s">
        <v>45</v>
      </c>
      <c r="I6" s="215" t="s">
        <v>86</v>
      </c>
      <c r="J6" s="225" t="s">
        <v>74</v>
      </c>
      <c r="K6" s="212"/>
    </row>
    <row r="7" spans="1:12" s="150" customFormat="1" ht="15.75" hidden="1" customHeight="1" x14ac:dyDescent="0.2">
      <c r="B7" s="205"/>
      <c r="C7" s="148"/>
      <c r="D7" s="148"/>
      <c r="E7" s="148"/>
      <c r="F7" s="248"/>
      <c r="G7" s="1025"/>
      <c r="H7" s="1028"/>
      <c r="I7" s="1029"/>
      <c r="J7" s="226"/>
      <c r="K7" s="148"/>
    </row>
    <row r="8" spans="1:12" s="150" customFormat="1" ht="15.75" hidden="1" customHeight="1" x14ac:dyDescent="0.2">
      <c r="B8" s="205"/>
      <c r="C8" s="148"/>
      <c r="D8" s="148"/>
      <c r="E8" s="148"/>
      <c r="F8" s="248"/>
      <c r="G8" s="1032"/>
      <c r="H8" s="1030"/>
      <c r="I8" s="1031"/>
      <c r="J8" s="226"/>
      <c r="K8" s="148"/>
    </row>
    <row r="9" spans="1:12" s="150" customFormat="1" ht="15.75" hidden="1" customHeight="1" x14ac:dyDescent="0.2">
      <c r="B9" s="205"/>
      <c r="C9" s="148"/>
      <c r="D9" s="148"/>
      <c r="E9" s="148"/>
      <c r="F9" s="248"/>
      <c r="G9" s="1032"/>
      <c r="H9" s="151"/>
      <c r="I9" s="227" t="e">
        <f>SUM(#REF!)</f>
        <v>#REF!</v>
      </c>
      <c r="J9" s="226" t="e">
        <f>SUM(#REF!)</f>
        <v>#REF!</v>
      </c>
      <c r="K9" s="148"/>
    </row>
    <row r="10" spans="1:12" s="150" customFormat="1" ht="15.75" hidden="1" customHeight="1" x14ac:dyDescent="0.2">
      <c r="B10" s="205"/>
      <c r="C10" s="210" t="e">
        <f>C11-H11</f>
        <v>#REF!</v>
      </c>
      <c r="D10" s="210"/>
      <c r="E10" s="210"/>
      <c r="F10" s="248"/>
      <c r="G10" s="1032"/>
      <c r="H10" s="1028" t="s">
        <v>70</v>
      </c>
      <c r="I10" s="1029"/>
      <c r="J10" s="226"/>
      <c r="K10" s="148"/>
    </row>
    <row r="11" spans="1:12" s="150" customFormat="1" ht="21" hidden="1" customHeight="1" x14ac:dyDescent="0.2">
      <c r="B11" s="205"/>
      <c r="C11" s="210" t="e">
        <f>#REF!</f>
        <v>#REF!</v>
      </c>
      <c r="D11" s="210"/>
      <c r="E11" s="210"/>
      <c r="F11" s="248"/>
      <c r="G11" s="1027"/>
      <c r="H11" s="153">
        <f>SUM(H12:H112)/2</f>
        <v>38126091.37000002</v>
      </c>
      <c r="I11" s="154">
        <f>SUM(I12:I112)/2</f>
        <v>39460504.56795001</v>
      </c>
      <c r="J11" s="228"/>
      <c r="K11" s="148"/>
    </row>
    <row r="12" spans="1:12" s="155" customFormat="1" x14ac:dyDescent="0.2">
      <c r="B12" s="206"/>
      <c r="F12" s="158" t="s">
        <v>22</v>
      </c>
      <c r="G12" s="164" t="str">
        <f>VLOOKUP(F12,'OR - GERAL'!D:MR,10,FALSE)</f>
        <v>PROJETOS E LEVANTAMENTOS</v>
      </c>
      <c r="H12" s="216">
        <f>SUM(H13:H18)</f>
        <v>604757.06000000006</v>
      </c>
      <c r="I12" s="216">
        <f>SUM(I13:I18)</f>
        <v>625923.55710000009</v>
      </c>
      <c r="J12" s="229">
        <f>SUM(J13:J18)</f>
        <v>0.99999999999999989</v>
      </c>
      <c r="K12" s="166"/>
    </row>
    <row r="13" spans="1:12" s="157" customFormat="1" ht="9.75" customHeight="1" x14ac:dyDescent="0.2">
      <c r="B13" s="207"/>
      <c r="F13" s="158"/>
      <c r="G13" s="566"/>
      <c r="H13" s="217"/>
      <c r="I13" s="218"/>
      <c r="J13" s="230"/>
    </row>
    <row r="14" spans="1:12" s="157" customFormat="1" ht="9.75" customHeight="1" x14ac:dyDescent="0.2">
      <c r="B14" s="207"/>
      <c r="F14" s="156" t="s">
        <v>8</v>
      </c>
      <c r="G14" s="567" t="str">
        <f>VLOOKUP(F14,'OR - GERAL'!D:MR,10,FALSE)</f>
        <v>Elaboração de projetos</v>
      </c>
      <c r="H14" s="161">
        <f>VLOOKUP(F14,'CRONOGRAMA FISICO FINACEIRO'!D:G,3,FALSE)</f>
        <v>455611.46</v>
      </c>
      <c r="I14" s="161">
        <f>VLOOKUP(F14,'CRONOGRAMA FISICO FINACEIRO'!D:G,4,FALSE)</f>
        <v>471557.86110000004</v>
      </c>
      <c r="J14" s="231">
        <f>I14/$I$12</f>
        <v>0.7533793156544546</v>
      </c>
    </row>
    <row r="15" spans="1:12" s="157" customFormat="1" ht="24" customHeight="1" x14ac:dyDescent="0.2">
      <c r="B15" s="207"/>
      <c r="F15" s="158"/>
      <c r="G15" s="890" t="s">
        <v>802</v>
      </c>
      <c r="H15" s="219"/>
      <c r="I15" s="220"/>
      <c r="J15" s="232"/>
    </row>
    <row r="16" spans="1:12" s="157" customFormat="1" ht="9.75" customHeight="1" x14ac:dyDescent="0.2">
      <c r="B16" s="207"/>
      <c r="F16" s="158"/>
      <c r="G16" s="566"/>
      <c r="H16" s="217"/>
      <c r="I16" s="218"/>
      <c r="J16" s="230"/>
    </row>
    <row r="17" spans="2:11" s="157" customFormat="1" ht="9.75" customHeight="1" x14ac:dyDescent="0.2">
      <c r="B17" s="207"/>
      <c r="F17" s="156" t="s">
        <v>166</v>
      </c>
      <c r="G17" s="567" t="str">
        <f>VLOOKUP(F17,'OR - GERAL'!D:MR,10,FALSE)</f>
        <v>Levantamentos, Sondagens e ensaios</v>
      </c>
      <c r="H17" s="161">
        <f>VLOOKUP(F17,'CRONOGRAMA FISICO FINACEIRO'!D:G,3,FALSE)</f>
        <v>149145.60000000001</v>
      </c>
      <c r="I17" s="161">
        <f>VLOOKUP(F17,'CRONOGRAMA FISICO FINACEIRO'!D:G,4,FALSE)</f>
        <v>154365.696</v>
      </c>
      <c r="J17" s="231">
        <f>I17/$I$12</f>
        <v>0.24662068434554527</v>
      </c>
    </row>
    <row r="18" spans="2:11" s="157" customFormat="1" ht="23.25" customHeight="1" x14ac:dyDescent="0.2">
      <c r="B18" s="207"/>
      <c r="F18" s="158"/>
      <c r="G18" s="890" t="s">
        <v>802</v>
      </c>
      <c r="H18" s="219"/>
      <c r="I18" s="220"/>
      <c r="J18" s="232"/>
    </row>
    <row r="19" spans="2:11" s="155" customFormat="1" x14ac:dyDescent="0.2">
      <c r="B19" s="206"/>
      <c r="F19" s="158" t="s">
        <v>23</v>
      </c>
      <c r="G19" s="164" t="str">
        <f>VLOOKUP(F19,'OR - GERAL'!D:MR,10,FALSE)</f>
        <v>ADMNISTRAÇÃO LOCAL</v>
      </c>
      <c r="H19" s="216">
        <f>SUM(H20:H29)</f>
        <v>1981353.25</v>
      </c>
      <c r="I19" s="216">
        <f>SUM(I20:I29)</f>
        <v>2050700.61375</v>
      </c>
      <c r="J19" s="229">
        <f>SUM(J20:J29)</f>
        <v>1</v>
      </c>
      <c r="K19" s="166"/>
    </row>
    <row r="20" spans="2:11" s="157" customFormat="1" ht="9.75" customHeight="1" x14ac:dyDescent="0.2">
      <c r="B20" s="207"/>
      <c r="F20" s="158"/>
      <c r="G20" s="566"/>
      <c r="H20" s="217"/>
      <c r="I20" s="218"/>
      <c r="J20" s="230"/>
    </row>
    <row r="21" spans="2:11" s="157" customFormat="1" ht="9.75" customHeight="1" x14ac:dyDescent="0.2">
      <c r="B21" s="207"/>
      <c r="F21" s="156" t="s">
        <v>9</v>
      </c>
      <c r="G21" s="567" t="str">
        <f>VLOOKUP(F21,'OR - GERAL'!D:MR,10,FALSE)</f>
        <v>Administração local</v>
      </c>
      <c r="H21" s="161">
        <f>VLOOKUP(F21,'CRONOGRAMA FISICO FINACEIRO'!D:G,3,FALSE)</f>
        <v>1981353.25</v>
      </c>
      <c r="I21" s="161">
        <f>VLOOKUP(F21,'CRONOGRAMA FISICO FINACEIRO'!D:G,4,FALSE)</f>
        <v>2050700.61375</v>
      </c>
      <c r="J21" s="231">
        <f>I21/I19</f>
        <v>1</v>
      </c>
    </row>
    <row r="22" spans="2:11" s="157" customFormat="1" ht="9.75" customHeight="1" x14ac:dyDescent="0.2">
      <c r="B22" s="207"/>
      <c r="F22" s="156"/>
      <c r="G22" s="891" t="s">
        <v>796</v>
      </c>
      <c r="H22" s="161"/>
      <c r="I22" s="888"/>
      <c r="J22" s="889"/>
    </row>
    <row r="23" spans="2:11" s="157" customFormat="1" ht="9.75" customHeight="1" x14ac:dyDescent="0.2">
      <c r="B23" s="207"/>
      <c r="F23" s="156"/>
      <c r="G23" s="891" t="s">
        <v>797</v>
      </c>
      <c r="H23" s="161"/>
      <c r="I23" s="888"/>
      <c r="J23" s="889"/>
    </row>
    <row r="24" spans="2:11" s="157" customFormat="1" ht="27" customHeight="1" x14ac:dyDescent="0.2">
      <c r="B24" s="207"/>
      <c r="F24" s="156"/>
      <c r="G24" s="891" t="s">
        <v>798</v>
      </c>
      <c r="H24" s="161"/>
      <c r="I24" s="888"/>
      <c r="J24" s="889"/>
    </row>
    <row r="25" spans="2:11" s="157" customFormat="1" ht="26.25" customHeight="1" x14ac:dyDescent="0.2">
      <c r="B25" s="207"/>
      <c r="F25" s="156"/>
      <c r="G25" s="891" t="s">
        <v>799</v>
      </c>
      <c r="H25" s="161"/>
      <c r="I25" s="888"/>
      <c r="J25" s="889"/>
    </row>
    <row r="26" spans="2:11" s="157" customFormat="1" ht="26.25" customHeight="1" x14ac:dyDescent="0.2">
      <c r="B26" s="207"/>
      <c r="F26" s="156"/>
      <c r="G26" s="891" t="s">
        <v>800</v>
      </c>
      <c r="H26" s="161"/>
      <c r="I26" s="888"/>
      <c r="J26" s="889"/>
    </row>
    <row r="27" spans="2:11" s="157" customFormat="1" ht="26.25" customHeight="1" x14ac:dyDescent="0.2">
      <c r="B27" s="207"/>
      <c r="F27" s="156"/>
      <c r="G27" s="891" t="s">
        <v>786</v>
      </c>
      <c r="H27" s="161"/>
      <c r="I27" s="888"/>
      <c r="J27" s="889"/>
    </row>
    <row r="28" spans="2:11" s="157" customFormat="1" ht="26.25" customHeight="1" x14ac:dyDescent="0.2">
      <c r="B28" s="207"/>
      <c r="F28" s="156"/>
      <c r="G28" s="891" t="s">
        <v>801</v>
      </c>
      <c r="H28" s="161"/>
      <c r="I28" s="888"/>
      <c r="J28" s="889"/>
    </row>
    <row r="29" spans="2:11" s="157" customFormat="1" ht="9.75" customHeight="1" x14ac:dyDescent="0.2">
      <c r="B29" s="207"/>
      <c r="F29" s="158"/>
      <c r="G29" s="568"/>
      <c r="H29" s="219"/>
      <c r="I29" s="220"/>
      <c r="J29" s="232"/>
    </row>
    <row r="30" spans="2:11" s="155" customFormat="1" x14ac:dyDescent="0.2">
      <c r="B30" s="206"/>
      <c r="F30" s="158" t="s">
        <v>18</v>
      </c>
      <c r="G30" s="164" t="str">
        <f>VLOOKUP(F30,'OR - GERAL'!D:MR,10,FALSE)</f>
        <v>SERVIÇOS PRELIMINARES</v>
      </c>
      <c r="H30" s="216">
        <f>SUM(H31:H36)</f>
        <v>308134.59999999998</v>
      </c>
      <c r="I30" s="216">
        <f>SUM(I31:I36)</f>
        <v>318919.31099999999</v>
      </c>
      <c r="J30" s="229">
        <f>SUM(J31:J36)</f>
        <v>1</v>
      </c>
      <c r="K30" s="166"/>
    </row>
    <row r="31" spans="2:11" s="157" customFormat="1" ht="9.75" customHeight="1" x14ac:dyDescent="0.2">
      <c r="B31" s="207"/>
      <c r="F31" s="158"/>
      <c r="G31" s="566"/>
      <c r="H31" s="217"/>
      <c r="I31" s="218"/>
      <c r="J31" s="230"/>
    </row>
    <row r="32" spans="2:11" s="157" customFormat="1" ht="9.75" customHeight="1" x14ac:dyDescent="0.2">
      <c r="B32" s="207"/>
      <c r="F32" s="156" t="s">
        <v>10</v>
      </c>
      <c r="G32" s="567" t="str">
        <f>VLOOKUP(F32,'OR - GERAL'!D:MR,10,FALSE)</f>
        <v>Canteiro de obras</v>
      </c>
      <c r="H32" s="161">
        <f>VLOOKUP(F32,'CRONOGRAMA FISICO FINACEIRO'!D:G,3,FALSE)</f>
        <v>142979.96</v>
      </c>
      <c r="I32" s="161">
        <f>VLOOKUP(F32,'CRONOGRAMA FISICO FINACEIRO'!D:G,4,FALSE)</f>
        <v>147984.2586</v>
      </c>
      <c r="J32" s="231">
        <f>I32/$I$30</f>
        <v>0.46401786751633867</v>
      </c>
    </row>
    <row r="33" spans="2:11" s="157" customFormat="1" ht="9.75" customHeight="1" x14ac:dyDescent="0.2">
      <c r="B33" s="207"/>
      <c r="F33" s="158"/>
      <c r="G33" s="890" t="s">
        <v>804</v>
      </c>
      <c r="H33" s="219"/>
      <c r="I33" s="220"/>
      <c r="J33" s="232"/>
    </row>
    <row r="34" spans="2:11" s="157" customFormat="1" ht="9.75" customHeight="1" x14ac:dyDescent="0.2">
      <c r="B34" s="207"/>
      <c r="F34" s="158"/>
      <c r="G34" s="566"/>
      <c r="H34" s="217"/>
      <c r="I34" s="218"/>
      <c r="J34" s="230"/>
    </row>
    <row r="35" spans="2:11" s="157" customFormat="1" ht="9.75" customHeight="1" x14ac:dyDescent="0.2">
      <c r="B35" s="207"/>
      <c r="F35" s="156" t="s">
        <v>334</v>
      </c>
      <c r="G35" s="567" t="str">
        <f>VLOOKUP(F35,'OR - GERAL'!D:MR,10,FALSE)</f>
        <v>Mobilizações e desmobilizações</v>
      </c>
      <c r="H35" s="161">
        <f>VLOOKUP(F35,'CRONOGRAMA FISICO FINACEIRO'!D:G,3,FALSE)</f>
        <v>165154.63999999998</v>
      </c>
      <c r="I35" s="161">
        <f>VLOOKUP(F35,'CRONOGRAMA FISICO FINACEIRO'!D:G,4,FALSE)</f>
        <v>170935.05239999999</v>
      </c>
      <c r="J35" s="231">
        <f>I35/$I$30</f>
        <v>0.53598213248366133</v>
      </c>
    </row>
    <row r="36" spans="2:11" s="157" customFormat="1" ht="9.75" customHeight="1" x14ac:dyDescent="0.2">
      <c r="B36" s="207"/>
      <c r="F36" s="158"/>
      <c r="G36" s="890" t="s">
        <v>803</v>
      </c>
      <c r="H36" s="219"/>
      <c r="I36" s="220"/>
      <c r="J36" s="232"/>
    </row>
    <row r="37" spans="2:11" s="155" customFormat="1" x14ac:dyDescent="0.2">
      <c r="B37" s="206"/>
      <c r="F37" s="158" t="s">
        <v>94</v>
      </c>
      <c r="G37" s="164" t="str">
        <f>VLOOKUP(F37,'OR - GERAL'!D:MR,10,FALSE)</f>
        <v>TERRAPLENAGEM</v>
      </c>
      <c r="H37" s="216">
        <f>SUM(H38:H48)</f>
        <v>2628820.5499999998</v>
      </c>
      <c r="I37" s="216">
        <f>SUM(I38:I48)</f>
        <v>2720829.2692500004</v>
      </c>
      <c r="J37" s="229">
        <f>SUM(J38:J48)</f>
        <v>1</v>
      </c>
      <c r="K37" s="166"/>
    </row>
    <row r="38" spans="2:11" s="157" customFormat="1" ht="9.75" customHeight="1" x14ac:dyDescent="0.2">
      <c r="B38" s="207"/>
      <c r="F38" s="158"/>
      <c r="G38" s="566"/>
      <c r="H38" s="217"/>
      <c r="I38" s="218"/>
      <c r="J38" s="230"/>
    </row>
    <row r="39" spans="2:11" s="157" customFormat="1" ht="9.75" customHeight="1" x14ac:dyDescent="0.2">
      <c r="B39" s="207"/>
      <c r="F39" s="156" t="s">
        <v>11</v>
      </c>
      <c r="G39" s="567" t="str">
        <f>VLOOKUP(F39,'OR - GERAL'!D:MR,10,FALSE)</f>
        <v>Limpeza do terreno</v>
      </c>
      <c r="H39" s="161">
        <f>VLOOKUP(F39,'CRONOGRAMA FISICO FINACEIRO'!D:G,3,FALSE)</f>
        <v>183014.53000000003</v>
      </c>
      <c r="I39" s="161">
        <f>VLOOKUP(F39,'CRONOGRAMA FISICO FINACEIRO'!D:G,4,FALSE)</f>
        <v>189420.03855000003</v>
      </c>
      <c r="J39" s="231">
        <f>I39/$I$37</f>
        <v>6.9618494879766513E-2</v>
      </c>
    </row>
    <row r="40" spans="2:11" s="157" customFormat="1" ht="9.75" customHeight="1" x14ac:dyDescent="0.2">
      <c r="B40" s="207"/>
      <c r="F40" s="158"/>
      <c r="G40" s="890" t="s">
        <v>805</v>
      </c>
      <c r="H40" s="219"/>
      <c r="I40" s="220"/>
      <c r="J40" s="232"/>
    </row>
    <row r="41" spans="2:11" s="157" customFormat="1" ht="9.75" customHeight="1" x14ac:dyDescent="0.2">
      <c r="B41" s="207"/>
      <c r="F41" s="158"/>
      <c r="G41" s="566"/>
      <c r="H41" s="217"/>
      <c r="I41" s="218"/>
      <c r="J41" s="230"/>
    </row>
    <row r="42" spans="2:11" s="157" customFormat="1" ht="9.75" customHeight="1" x14ac:dyDescent="0.2">
      <c r="B42" s="207">
        <v>0.6</v>
      </c>
      <c r="F42" s="156" t="s">
        <v>100</v>
      </c>
      <c r="G42" s="892" t="str">
        <f>VLOOKUP(F42,'OR - GERAL'!D:MR,10,FALSE)</f>
        <v>Terraplenagem</v>
      </c>
      <c r="H42" s="161">
        <f>VLOOKUP(F42,'CRONOGRAMA FISICO FINACEIRO'!D:G,3,FALSE)</f>
        <v>2445806.02</v>
      </c>
      <c r="I42" s="161">
        <f>VLOOKUP(F42,'CRONOGRAMA FISICO FINACEIRO'!D:G,4,FALSE)</f>
        <v>2531409.2307000002</v>
      </c>
      <c r="J42" s="231">
        <f>I42/$I$37</f>
        <v>0.93038150512023343</v>
      </c>
    </row>
    <row r="43" spans="2:11" s="157" customFormat="1" ht="27" customHeight="1" x14ac:dyDescent="0.2">
      <c r="B43" s="207"/>
      <c r="D43" s="157" t="s">
        <v>789</v>
      </c>
      <c r="F43" s="156"/>
      <c r="G43" s="891" t="s">
        <v>788</v>
      </c>
      <c r="H43" s="161"/>
      <c r="I43" s="888"/>
      <c r="J43" s="889"/>
    </row>
    <row r="44" spans="2:11" s="157" customFormat="1" ht="26.25" customHeight="1" x14ac:dyDescent="0.2">
      <c r="B44" s="207"/>
      <c r="F44" s="156"/>
      <c r="G44" s="891" t="s">
        <v>790</v>
      </c>
      <c r="H44" s="161"/>
      <c r="I44" s="888"/>
      <c r="J44" s="889"/>
    </row>
    <row r="45" spans="2:11" s="157" customFormat="1" ht="26.25" customHeight="1" x14ac:dyDescent="0.2">
      <c r="B45" s="207"/>
      <c r="F45" s="156"/>
      <c r="G45" s="891" t="s">
        <v>791</v>
      </c>
      <c r="H45" s="161"/>
      <c r="I45" s="888"/>
      <c r="J45" s="889"/>
    </row>
    <row r="46" spans="2:11" s="157" customFormat="1" ht="26.25" customHeight="1" x14ac:dyDescent="0.2">
      <c r="B46" s="207"/>
      <c r="F46" s="156"/>
      <c r="G46" s="891" t="s">
        <v>792</v>
      </c>
      <c r="H46" s="161"/>
      <c r="I46" s="888"/>
      <c r="J46" s="889"/>
    </row>
    <row r="47" spans="2:11" s="157" customFormat="1" ht="26.25" customHeight="1" x14ac:dyDescent="0.2">
      <c r="B47" s="207"/>
      <c r="F47" s="156"/>
      <c r="G47" s="891" t="s">
        <v>793</v>
      </c>
      <c r="H47" s="161"/>
      <c r="I47" s="888"/>
      <c r="J47" s="889"/>
    </row>
    <row r="48" spans="2:11" s="157" customFormat="1" ht="9.75" customHeight="1" x14ac:dyDescent="0.2">
      <c r="B48" s="207"/>
      <c r="F48" s="158"/>
      <c r="G48" s="568"/>
      <c r="H48" s="219"/>
      <c r="I48" s="220"/>
      <c r="J48" s="232"/>
    </row>
    <row r="49" spans="2:11" s="155" customFormat="1" x14ac:dyDescent="0.2">
      <c r="B49" s="206"/>
      <c r="F49" s="158" t="s">
        <v>19</v>
      </c>
      <c r="G49" s="164" t="str">
        <f>VLOOKUP(F49,'OR - GERAL'!D:MR,10,FALSE)</f>
        <v>ENROCAMENTO/ATERRO</v>
      </c>
      <c r="H49" s="216">
        <f>SUM(H50:H60)</f>
        <v>25219425.810000002</v>
      </c>
      <c r="I49" s="216">
        <f>SUM(I50:I60)</f>
        <v>26102105.713350002</v>
      </c>
      <c r="J49" s="229">
        <f>SUM(J50:J60)</f>
        <v>1</v>
      </c>
      <c r="K49" s="166"/>
    </row>
    <row r="50" spans="2:11" s="157" customFormat="1" ht="9.75" customHeight="1" x14ac:dyDescent="0.2">
      <c r="B50" s="207">
        <v>0.6</v>
      </c>
      <c r="F50" s="158"/>
      <c r="G50" s="566"/>
      <c r="H50" s="217"/>
      <c r="I50" s="218"/>
      <c r="J50" s="230"/>
    </row>
    <row r="51" spans="2:11" s="157" customFormat="1" ht="9.75" customHeight="1" x14ac:dyDescent="0.2">
      <c r="B51" s="207"/>
      <c r="F51" s="156" t="s">
        <v>12</v>
      </c>
      <c r="G51" s="892" t="str">
        <f>VLOOKUP(F51,'OR - GERAL'!D:MR,10,FALSE)</f>
        <v>Enrocamento</v>
      </c>
      <c r="H51" s="161">
        <f>VLOOKUP(F51,'CRONOGRAMA FISICO FINACEIRO'!D:G,3,FALSE)</f>
        <v>25219425.810000002</v>
      </c>
      <c r="I51" s="161">
        <f>VLOOKUP(F51,'CRONOGRAMA FISICO FINACEIRO'!D:G,4,FALSE)</f>
        <v>26102105.713350002</v>
      </c>
      <c r="J51" s="231">
        <f>I51/$I$49</f>
        <v>1</v>
      </c>
    </row>
    <row r="52" spans="2:11" s="157" customFormat="1" ht="9.75" customHeight="1" x14ac:dyDescent="0.2">
      <c r="B52" s="207"/>
      <c r="F52" s="156"/>
      <c r="G52" s="891" t="s">
        <v>781</v>
      </c>
      <c r="H52" s="161"/>
      <c r="I52" s="888"/>
      <c r="J52" s="889"/>
    </row>
    <row r="53" spans="2:11" s="157" customFormat="1" ht="9.75" customHeight="1" x14ac:dyDescent="0.2">
      <c r="B53" s="207"/>
      <c r="F53" s="156"/>
      <c r="G53" s="891" t="s">
        <v>782</v>
      </c>
      <c r="H53" s="161"/>
      <c r="I53" s="888"/>
      <c r="J53" s="889"/>
    </row>
    <row r="54" spans="2:11" s="157" customFormat="1" ht="27" customHeight="1" x14ac:dyDescent="0.2">
      <c r="B54" s="207"/>
      <c r="F54" s="156"/>
      <c r="G54" s="891" t="s">
        <v>783</v>
      </c>
      <c r="H54" s="161"/>
      <c r="I54" s="888"/>
      <c r="J54" s="889"/>
    </row>
    <row r="55" spans="2:11" s="157" customFormat="1" ht="26.25" customHeight="1" x14ac:dyDescent="0.2">
      <c r="B55" s="207"/>
      <c r="F55" s="156"/>
      <c r="G55" s="891" t="s">
        <v>784</v>
      </c>
      <c r="H55" s="161"/>
      <c r="I55" s="888"/>
      <c r="J55" s="889"/>
    </row>
    <row r="56" spans="2:11" s="157" customFormat="1" ht="26.25" customHeight="1" x14ac:dyDescent="0.2">
      <c r="B56" s="207"/>
      <c r="F56" s="156"/>
      <c r="G56" s="891" t="s">
        <v>785</v>
      </c>
      <c r="H56" s="161"/>
      <c r="I56" s="888"/>
      <c r="J56" s="889"/>
    </row>
    <row r="57" spans="2:11" s="157" customFormat="1" ht="26.25" customHeight="1" x14ac:dyDescent="0.2">
      <c r="B57" s="207"/>
      <c r="F57" s="156"/>
      <c r="G57" s="891" t="s">
        <v>786</v>
      </c>
      <c r="H57" s="161"/>
      <c r="I57" s="888"/>
      <c r="J57" s="889"/>
    </row>
    <row r="58" spans="2:11" s="157" customFormat="1" ht="26.25" customHeight="1" x14ac:dyDescent="0.2">
      <c r="B58" s="207"/>
      <c r="F58" s="156"/>
      <c r="G58" s="891" t="s">
        <v>787</v>
      </c>
      <c r="H58" s="161"/>
      <c r="I58" s="888"/>
      <c r="J58" s="889"/>
    </row>
    <row r="59" spans="2:11" s="157" customFormat="1" ht="9.75" customHeight="1" x14ac:dyDescent="0.2">
      <c r="B59" s="207"/>
      <c r="F59" s="156"/>
      <c r="G59" s="887"/>
      <c r="H59" s="161"/>
      <c r="I59" s="888"/>
      <c r="J59" s="889"/>
    </row>
    <row r="60" spans="2:11" s="157" customFormat="1" ht="9.75" customHeight="1" x14ac:dyDescent="0.2">
      <c r="B60" s="207"/>
      <c r="F60" s="158"/>
      <c r="G60" s="568"/>
      <c r="H60" s="219"/>
      <c r="I60" s="220"/>
      <c r="J60" s="232"/>
    </row>
    <row r="61" spans="2:11" s="155" customFormat="1" x14ac:dyDescent="0.2">
      <c r="B61" s="206">
        <v>0.5</v>
      </c>
      <c r="F61" s="158" t="s">
        <v>20</v>
      </c>
      <c r="G61" s="164" t="str">
        <f>VLOOKUP(F61,'OR - GERAL'!D:MR,10,FALSE)</f>
        <v>DRENAGEM</v>
      </c>
      <c r="H61" s="216">
        <f>SUM(H62:H64)</f>
        <v>331454.45</v>
      </c>
      <c r="I61" s="216">
        <f>SUM(I62:I64)</f>
        <v>343055.35574999999</v>
      </c>
      <c r="J61" s="229">
        <f>SUM(J62:J64)</f>
        <v>1</v>
      </c>
      <c r="K61" s="166"/>
    </row>
    <row r="62" spans="2:11" s="157" customFormat="1" ht="9.75" customHeight="1" x14ac:dyDescent="0.2">
      <c r="B62" s="207"/>
      <c r="F62" s="158"/>
      <c r="G62" s="566"/>
      <c r="H62" s="217"/>
      <c r="I62" s="218"/>
      <c r="J62" s="230"/>
    </row>
    <row r="63" spans="2:11" s="157" customFormat="1" ht="9.75" customHeight="1" x14ac:dyDescent="0.2">
      <c r="B63" s="207"/>
      <c r="F63" s="156" t="s">
        <v>13</v>
      </c>
      <c r="G63" s="567" t="str">
        <f>VLOOKUP(F63,'OR - GERAL'!D:MR,10,FALSE)</f>
        <v>Drenagem</v>
      </c>
      <c r="H63" s="161">
        <f>VLOOKUP(F63,'CRONOGRAMA FISICO FINACEIRO'!D:G,3,FALSE)</f>
        <v>331454.45</v>
      </c>
      <c r="I63" s="161">
        <f>VLOOKUP(F63,'CRONOGRAMA FISICO FINACEIRO'!D:G,4,FALSE)</f>
        <v>343055.35574999999</v>
      </c>
      <c r="J63" s="231">
        <f>I63/$I$61</f>
        <v>1</v>
      </c>
    </row>
    <row r="64" spans="2:11" s="157" customFormat="1" ht="9.75" customHeight="1" x14ac:dyDescent="0.2">
      <c r="B64" s="207">
        <v>0.6</v>
      </c>
      <c r="F64" s="158"/>
      <c r="G64" s="890" t="s">
        <v>795</v>
      </c>
      <c r="H64" s="219"/>
      <c r="I64" s="220"/>
      <c r="J64" s="232"/>
    </row>
    <row r="65" spans="2:11" s="155" customFormat="1" x14ac:dyDescent="0.2">
      <c r="B65" s="206">
        <v>0.5</v>
      </c>
      <c r="F65" s="158" t="s">
        <v>21</v>
      </c>
      <c r="G65" s="164" t="str">
        <f>VLOOKUP(F65,'OR - GERAL'!D:MR,10,FALSE)</f>
        <v>PISOS / PAVIMENTAÇÕES</v>
      </c>
      <c r="H65" s="216">
        <f>SUM(H66:H77)</f>
        <v>4014253.41</v>
      </c>
      <c r="I65" s="216">
        <f>SUM(I66:I77)</f>
        <v>4154752.27935</v>
      </c>
      <c r="J65" s="229">
        <f>SUM(J66:J77)</f>
        <v>1</v>
      </c>
      <c r="K65" s="166"/>
    </row>
    <row r="66" spans="2:11" s="157" customFormat="1" ht="9.75" customHeight="1" x14ac:dyDescent="0.2">
      <c r="B66" s="207"/>
      <c r="F66" s="158"/>
      <c r="G66" s="566"/>
      <c r="H66" s="217"/>
      <c r="I66" s="218"/>
      <c r="J66" s="230"/>
    </row>
    <row r="67" spans="2:11" s="157" customFormat="1" ht="9.75" customHeight="1" x14ac:dyDescent="0.2">
      <c r="B67" s="207"/>
      <c r="F67" s="156" t="s">
        <v>14</v>
      </c>
      <c r="G67" s="567" t="str">
        <f>VLOOKUP(F67,'OR - GERAL'!D:MR,10,FALSE)</f>
        <v>Pavimentação - Viário</v>
      </c>
      <c r="H67" s="161">
        <f>VLOOKUP(F67,'CRONOGRAMA FISICO FINACEIRO'!D:G,3,FALSE)</f>
        <v>904560.49</v>
      </c>
      <c r="I67" s="161">
        <f>VLOOKUP(F67,'CRONOGRAMA FISICO FINACEIRO'!D:G,4,FALSE)</f>
        <v>936220.10714999994</v>
      </c>
      <c r="J67" s="231">
        <f>I67/$I$65</f>
        <v>0.22533716674354148</v>
      </c>
    </row>
    <row r="68" spans="2:11" s="157" customFormat="1" ht="9.75" customHeight="1" x14ac:dyDescent="0.2">
      <c r="B68" s="207">
        <v>0.4</v>
      </c>
      <c r="F68" s="158"/>
      <c r="G68" s="890" t="s">
        <v>795</v>
      </c>
      <c r="H68" s="219"/>
      <c r="I68" s="220"/>
      <c r="J68" s="232"/>
    </row>
    <row r="69" spans="2:11" s="157" customFormat="1" ht="9.75" customHeight="1" x14ac:dyDescent="0.2">
      <c r="B69" s="207"/>
      <c r="F69" s="158"/>
      <c r="G69" s="566"/>
      <c r="H69" s="217"/>
      <c r="I69" s="218"/>
      <c r="J69" s="230"/>
    </row>
    <row r="70" spans="2:11" s="157" customFormat="1" ht="9.75" customHeight="1" x14ac:dyDescent="0.2">
      <c r="B70" s="207"/>
      <c r="F70" s="156" t="s">
        <v>42</v>
      </c>
      <c r="G70" s="567" t="str">
        <f>VLOOKUP(F70,'OR - GERAL'!D:MR,10,FALSE)</f>
        <v>Ciclovia</v>
      </c>
      <c r="H70" s="161">
        <f>VLOOKUP(F70,'CRONOGRAMA FISICO FINACEIRO'!D:G,3,FALSE)</f>
        <v>261511.69</v>
      </c>
      <c r="I70" s="161">
        <f>VLOOKUP(F70,'CRONOGRAMA FISICO FINACEIRO'!D:G,4,FALSE)</f>
        <v>270664.59915000002</v>
      </c>
      <c r="J70" s="231">
        <f>I70/$I$65</f>
        <v>6.5145785103785964E-2</v>
      </c>
    </row>
    <row r="71" spans="2:11" s="157" customFormat="1" ht="9.75" customHeight="1" x14ac:dyDescent="0.2">
      <c r="B71" s="207">
        <v>0.4</v>
      </c>
      <c r="F71" s="158"/>
      <c r="G71" s="890" t="s">
        <v>795</v>
      </c>
      <c r="H71" s="219"/>
      <c r="I71" s="220"/>
      <c r="J71" s="232"/>
    </row>
    <row r="72" spans="2:11" s="157" customFormat="1" ht="9.75" customHeight="1" x14ac:dyDescent="0.2">
      <c r="B72" s="207"/>
      <c r="F72" s="158"/>
      <c r="G72" s="566"/>
      <c r="H72" s="217"/>
      <c r="I72" s="218"/>
      <c r="J72" s="230"/>
    </row>
    <row r="73" spans="2:11" s="157" customFormat="1" ht="9.75" customHeight="1" x14ac:dyDescent="0.2">
      <c r="B73" s="207"/>
      <c r="F73" s="156" t="s">
        <v>187</v>
      </c>
      <c r="G73" s="567" t="str">
        <f>VLOOKUP(F73,'OR - GERAL'!D:MR,10,FALSE)</f>
        <v>Calçadas e demais áreas</v>
      </c>
      <c r="H73" s="161">
        <f>VLOOKUP(F73,'CRONOGRAMA FISICO FINACEIRO'!D:G,3,FALSE)</f>
        <v>2537870.4</v>
      </c>
      <c r="I73" s="161">
        <f>VLOOKUP(F73,'CRONOGRAMA FISICO FINACEIRO'!D:G,4,FALSE)</f>
        <v>2626695.8640000001</v>
      </c>
      <c r="J73" s="231">
        <f>I73/$I$65</f>
        <v>0.63221479582675377</v>
      </c>
    </row>
    <row r="74" spans="2:11" s="157" customFormat="1" ht="9.75" customHeight="1" x14ac:dyDescent="0.2">
      <c r="B74" s="207">
        <v>0.4</v>
      </c>
      <c r="F74" s="158"/>
      <c r="G74" s="890" t="s">
        <v>795</v>
      </c>
      <c r="H74" s="219"/>
      <c r="I74" s="220"/>
      <c r="J74" s="232"/>
    </row>
    <row r="75" spans="2:11" s="157" customFormat="1" ht="9.75" customHeight="1" x14ac:dyDescent="0.2">
      <c r="B75" s="207"/>
      <c r="F75" s="158"/>
      <c r="G75" s="566"/>
      <c r="H75" s="217"/>
      <c r="I75" s="218"/>
      <c r="J75" s="230"/>
    </row>
    <row r="76" spans="2:11" s="157" customFormat="1" ht="9.75" customHeight="1" x14ac:dyDescent="0.2">
      <c r="B76" s="207"/>
      <c r="F76" s="156" t="s">
        <v>188</v>
      </c>
      <c r="G76" s="567" t="str">
        <f>VLOOKUP(F76,'OR - GERAL'!D:MR,10,FALSE)</f>
        <v>Guias e Sarjetas</v>
      </c>
      <c r="H76" s="161">
        <f>VLOOKUP(F76,'CRONOGRAMA FISICO FINACEIRO'!D:G,3,FALSE)</f>
        <v>310310.83</v>
      </c>
      <c r="I76" s="161">
        <f>VLOOKUP(F76,'CRONOGRAMA FISICO FINACEIRO'!D:G,4,FALSE)</f>
        <v>321171.70905</v>
      </c>
      <c r="J76" s="231">
        <f>I76/$I$65</f>
        <v>7.7302252325918808E-2</v>
      </c>
    </row>
    <row r="77" spans="2:11" s="157" customFormat="1" ht="9.75" customHeight="1" x14ac:dyDescent="0.2">
      <c r="B77" s="207">
        <v>0.4</v>
      </c>
      <c r="F77" s="158"/>
      <c r="G77" s="890" t="s">
        <v>795</v>
      </c>
      <c r="H77" s="219"/>
      <c r="I77" s="220"/>
      <c r="J77" s="232"/>
    </row>
    <row r="78" spans="2:11" s="155" customFormat="1" x14ac:dyDescent="0.2">
      <c r="B78" s="206"/>
      <c r="C78" s="155" t="e">
        <f>SUM(#REF!,C84,#REF!,#REF!,#REF!,#REF!,#REF!)</f>
        <v>#REF!</v>
      </c>
      <c r="F78" s="158" t="s">
        <v>24</v>
      </c>
      <c r="G78" s="164" t="str">
        <f>VLOOKUP(F78,'OR - GERAL'!D:MR,10,FALSE)</f>
        <v>ILUMINAÇÃO PÚBLICA</v>
      </c>
      <c r="H78" s="216">
        <f>SUM(H79:H81)</f>
        <v>710526.47</v>
      </c>
      <c r="I78" s="216">
        <f>SUM(I79:I81)</f>
        <v>735394.89645</v>
      </c>
      <c r="J78" s="229">
        <f>SUM(J79:J81)</f>
        <v>1</v>
      </c>
      <c r="K78" s="166"/>
    </row>
    <row r="79" spans="2:11" s="157" customFormat="1" ht="9.75" customHeight="1" x14ac:dyDescent="0.2">
      <c r="B79" s="207"/>
      <c r="F79" s="158"/>
      <c r="G79" s="566"/>
      <c r="H79" s="217"/>
      <c r="I79" s="218"/>
      <c r="J79" s="230"/>
    </row>
    <row r="80" spans="2:11" s="157" customFormat="1" ht="9.75" customHeight="1" x14ac:dyDescent="0.2">
      <c r="B80" s="207"/>
      <c r="C80" s="157" t="e">
        <f>#REF!</f>
        <v>#REF!</v>
      </c>
      <c r="F80" s="156" t="s">
        <v>25</v>
      </c>
      <c r="G80" s="567" t="str">
        <f>VLOOKUP(F80,'OR - GERAL'!D:MR,10,FALSE)</f>
        <v>Iluminação Pública</v>
      </c>
      <c r="H80" s="161">
        <f>VLOOKUP(F80,'CRONOGRAMA FISICO FINACEIRO'!D:G,3,FALSE)</f>
        <v>710526.47</v>
      </c>
      <c r="I80" s="161">
        <f>VLOOKUP(F80,'CRONOGRAMA FISICO FINACEIRO'!D:G,4,FALSE)</f>
        <v>735394.89645</v>
      </c>
      <c r="J80" s="231">
        <f>I80/$I$78</f>
        <v>1</v>
      </c>
    </row>
    <row r="81" spans="2:11" s="157" customFormat="1" ht="9.75" customHeight="1" x14ac:dyDescent="0.2">
      <c r="B81" s="207" t="e">
        <f>#REF!</f>
        <v>#REF!</v>
      </c>
      <c r="C81" s="157" t="e">
        <f>SUM(H81,#REF!,#REF!,#REF!,#REF!,#REF!,#REF!,#REF!,#REF!,#REF!,#REF!,#REF!,#REF!,#REF!,#REF!)</f>
        <v>#REF!</v>
      </c>
      <c r="F81" s="158"/>
      <c r="G81" s="568" t="s">
        <v>795</v>
      </c>
      <c r="H81" s="219"/>
      <c r="I81" s="220"/>
      <c r="J81" s="232"/>
    </row>
    <row r="82" spans="2:11" s="155" customFormat="1" x14ac:dyDescent="0.2">
      <c r="B82" s="206"/>
      <c r="F82" s="158" t="s">
        <v>115</v>
      </c>
      <c r="G82" s="164" t="str">
        <f>VLOOKUP(F82,'OR - GERAL'!D:MR,10,FALSE)</f>
        <v>PAISAGISMO E VEGETAÇÃO</v>
      </c>
      <c r="H82" s="216">
        <f>SUM(H83:H85)</f>
        <v>90705.73000000001</v>
      </c>
      <c r="I82" s="216">
        <f>SUM(I83:I85)</f>
        <v>93880.430550000005</v>
      </c>
      <c r="J82" s="229">
        <f>SUM(J83:J85)</f>
        <v>1</v>
      </c>
      <c r="K82" s="166"/>
    </row>
    <row r="83" spans="2:11" s="157" customFormat="1" ht="9.75" customHeight="1" x14ac:dyDescent="0.2">
      <c r="B83" s="207"/>
      <c r="C83" s="157" t="e">
        <f>SUM(#REF!,#REF!,#REF!,#REF!)</f>
        <v>#REF!</v>
      </c>
      <c r="F83" s="158"/>
      <c r="G83" s="566"/>
      <c r="H83" s="217"/>
      <c r="I83" s="218"/>
      <c r="J83" s="230"/>
    </row>
    <row r="84" spans="2:11" s="157" customFormat="1" ht="9.75" customHeight="1" x14ac:dyDescent="0.2">
      <c r="B84" s="207" t="e">
        <f>#REF!</f>
        <v>#REF!</v>
      </c>
      <c r="C84" s="157" t="e">
        <f>SUM(H84,#REF!,#REF!,H111,#REF!,#REF!,#REF!,#REF!,#REF!,#REF!,#REF!,#REF!,#REF!,#REF!,#REF!,#REF!,#REF!,#REF!,#REF!,#REF!,#REF!)</f>
        <v>#REF!</v>
      </c>
      <c r="F84" s="156" t="s">
        <v>114</v>
      </c>
      <c r="G84" s="567" t="str">
        <f>VLOOKUP(F84,'OR - GERAL'!D:MR,10,FALSE)</f>
        <v>Paisagismo</v>
      </c>
      <c r="H84" s="161">
        <f>VLOOKUP(F84,'CRONOGRAMA FISICO FINACEIRO'!D:G,3,FALSE)</f>
        <v>90705.73000000001</v>
      </c>
      <c r="I84" s="161">
        <f>VLOOKUP(F84,'CRONOGRAMA FISICO FINACEIRO'!D:G,4,FALSE)</f>
        <v>93880.430550000005</v>
      </c>
      <c r="J84" s="231">
        <f>I84/$I$82</f>
        <v>1</v>
      </c>
    </row>
    <row r="85" spans="2:11" s="157" customFormat="1" ht="9.75" customHeight="1" x14ac:dyDescent="0.2">
      <c r="B85" s="207"/>
      <c r="F85" s="158"/>
      <c r="G85" s="568" t="s">
        <v>795</v>
      </c>
      <c r="H85" s="219"/>
      <c r="I85" s="220"/>
      <c r="J85" s="232"/>
    </row>
    <row r="86" spans="2:11" s="155" customFormat="1" x14ac:dyDescent="0.2">
      <c r="B86" s="206"/>
      <c r="C86" s="155" t="e">
        <f>#REF!</f>
        <v>#REF!</v>
      </c>
      <c r="F86" s="158" t="s">
        <v>129</v>
      </c>
      <c r="G86" s="164" t="str">
        <f>VLOOKUP(F86,'OR - GERAL'!D:MR,10,FALSE)</f>
        <v>SINALIZAÇÃO</v>
      </c>
      <c r="H86" s="216">
        <f>SUM(H87:H89)</f>
        <v>73007.66</v>
      </c>
      <c r="I86" s="216">
        <f>SUM(I87:I89)</f>
        <v>75562.928100000005</v>
      </c>
      <c r="J86" s="229">
        <f>SUM(J87:J89)</f>
        <v>1</v>
      </c>
      <c r="K86" s="166"/>
    </row>
    <row r="87" spans="2:11" s="157" customFormat="1" ht="9.75" customHeight="1" x14ac:dyDescent="0.2">
      <c r="B87" s="207">
        <v>2.3255813953488372E-2</v>
      </c>
      <c r="C87" s="157" t="e">
        <f>SUM(H87,#REF!,#REF!,#REF!,#REF!,#REF!,#REF!,#REF!,#REF!,#REF!,#REF!,#REF!,#REF!,#REF!,#REF!,#REF!,#REF!,#REF!,#REF!)</f>
        <v>#REF!</v>
      </c>
      <c r="F87" s="158"/>
      <c r="G87" s="566"/>
      <c r="H87" s="217"/>
      <c r="I87" s="218"/>
      <c r="J87" s="230"/>
    </row>
    <row r="88" spans="2:11" s="157" customFormat="1" ht="9.75" customHeight="1" x14ac:dyDescent="0.2">
      <c r="B88" s="207"/>
      <c r="F88" s="156" t="s">
        <v>130</v>
      </c>
      <c r="G88" s="567" t="str">
        <f>VLOOKUP(F88,'OR - GERAL'!D:MR,10,FALSE)</f>
        <v>Sinalização</v>
      </c>
      <c r="H88" s="161">
        <f>VLOOKUP(F88,'CRONOGRAMA FISICO FINACEIRO'!D:G,3,FALSE)</f>
        <v>73007.66</v>
      </c>
      <c r="I88" s="161">
        <f>VLOOKUP(F88,'CRONOGRAMA FISICO FINACEIRO'!D:G,4,FALSE)</f>
        <v>75562.928100000005</v>
      </c>
      <c r="J88" s="231">
        <f>I88/$I$86</f>
        <v>1</v>
      </c>
    </row>
    <row r="89" spans="2:11" s="157" customFormat="1" ht="9.75" customHeight="1" x14ac:dyDescent="0.2">
      <c r="B89" s="207"/>
      <c r="F89" s="158"/>
      <c r="G89" s="568" t="s">
        <v>795</v>
      </c>
      <c r="H89" s="219"/>
      <c r="I89" s="220"/>
      <c r="J89" s="232"/>
    </row>
    <row r="90" spans="2:11" s="155" customFormat="1" x14ac:dyDescent="0.2">
      <c r="B90" s="206"/>
      <c r="C90" s="155" t="e">
        <f>#REF!</f>
        <v>#REF!</v>
      </c>
      <c r="F90" s="158" t="s">
        <v>140</v>
      </c>
      <c r="G90" s="164" t="str">
        <f>VLOOKUP(F90,'OR - GERAL'!D:MR,10,FALSE)</f>
        <v>ARQUITETURA E URBANISMO</v>
      </c>
      <c r="H90" s="216">
        <f>SUM(H91:H108)</f>
        <v>2064844.9300000002</v>
      </c>
      <c r="I90" s="216">
        <f>SUM(I91:I108)</f>
        <v>2137114.5025499999</v>
      </c>
      <c r="J90" s="229">
        <f>SUM(J91:J108)</f>
        <v>1</v>
      </c>
      <c r="K90" s="166"/>
    </row>
    <row r="91" spans="2:11" s="157" customFormat="1" ht="9.75" customHeight="1" x14ac:dyDescent="0.2">
      <c r="B91" s="207">
        <v>2.3255813953488372E-2</v>
      </c>
      <c r="C91" s="157" t="e">
        <f>SUM(H91,#REF!,#REF!,H123,#REF!,#REF!,#REF!,#REF!,#REF!,#REF!,#REF!,#REF!,#REF!,#REF!,#REF!,#REF!,#REF!,#REF!,#REF!)</f>
        <v>#REF!</v>
      </c>
      <c r="F91" s="158"/>
      <c r="G91" s="566"/>
      <c r="H91" s="217"/>
      <c r="I91" s="218"/>
      <c r="J91" s="230"/>
    </row>
    <row r="92" spans="2:11" s="157" customFormat="1" ht="9.75" customHeight="1" x14ac:dyDescent="0.2">
      <c r="B92" s="207"/>
      <c r="F92" s="156" t="s">
        <v>141</v>
      </c>
      <c r="G92" s="567" t="str">
        <f>VLOOKUP(F92,'OR - GERAL'!D:MR,10,FALSE)</f>
        <v>Quadras Poliesportivas</v>
      </c>
      <c r="H92" s="161">
        <f>VLOOKUP(F92,'CRONOGRAMA FISICO FINACEIRO'!D:G,3,FALSE)</f>
        <v>532455.26</v>
      </c>
      <c r="I92" s="161">
        <f>VLOOKUP(F92,'CRONOGRAMA FISICO FINACEIRO'!D:G,4,FALSE)</f>
        <v>551091.19409999996</v>
      </c>
      <c r="J92" s="231">
        <f>I92/$I$90</f>
        <v>0.25786694790683384</v>
      </c>
    </row>
    <row r="93" spans="2:11" s="157" customFormat="1" ht="9.75" customHeight="1" x14ac:dyDescent="0.2">
      <c r="B93" s="207"/>
      <c r="F93" s="158"/>
      <c r="G93" s="568" t="s">
        <v>795</v>
      </c>
      <c r="H93" s="219"/>
      <c r="I93" s="220"/>
      <c r="J93" s="232"/>
    </row>
    <row r="94" spans="2:11" s="157" customFormat="1" ht="9.75" customHeight="1" x14ac:dyDescent="0.2">
      <c r="B94" s="207"/>
      <c r="F94" s="158"/>
      <c r="G94" s="566"/>
      <c r="H94" s="217"/>
      <c r="I94" s="218"/>
      <c r="J94" s="230"/>
    </row>
    <row r="95" spans="2:11" s="157" customFormat="1" ht="9.75" customHeight="1" x14ac:dyDescent="0.2">
      <c r="B95" s="207" t="e">
        <f>#REF!</f>
        <v>#REF!</v>
      </c>
      <c r="F95" s="156" t="s">
        <v>142</v>
      </c>
      <c r="G95" s="567" t="str">
        <f>VLOOKUP(F95,'OR - GERAL'!D:MR,10,FALSE)</f>
        <v>Área para academia</v>
      </c>
      <c r="H95" s="161">
        <f>VLOOKUP(F95,'CRONOGRAMA FISICO FINACEIRO'!D:G,3,FALSE)</f>
        <v>84381.55</v>
      </c>
      <c r="I95" s="161">
        <f>VLOOKUP(F95,'CRONOGRAMA FISICO FINACEIRO'!D:G,4,FALSE)</f>
        <v>87334.904250000007</v>
      </c>
      <c r="J95" s="231">
        <f t="shared" ref="J95" si="0">I95/$I$90</f>
        <v>4.0865804871845761E-2</v>
      </c>
    </row>
    <row r="96" spans="2:11" s="157" customFormat="1" ht="9.75" customHeight="1" x14ac:dyDescent="0.2">
      <c r="B96" s="207"/>
      <c r="F96" s="158"/>
      <c r="G96" s="568" t="s">
        <v>795</v>
      </c>
      <c r="H96" s="219"/>
      <c r="I96" s="220"/>
      <c r="J96" s="232"/>
    </row>
    <row r="97" spans="2:11" s="157" customFormat="1" ht="9.75" customHeight="1" x14ac:dyDescent="0.2">
      <c r="B97" s="207"/>
      <c r="F97" s="158"/>
      <c r="G97" s="566"/>
      <c r="H97" s="217"/>
      <c r="I97" s="218"/>
      <c r="J97" s="230"/>
    </row>
    <row r="98" spans="2:11" s="157" customFormat="1" ht="9.75" customHeight="1" x14ac:dyDescent="0.2">
      <c r="B98" s="207" t="e">
        <f>#REF!</f>
        <v>#REF!</v>
      </c>
      <c r="F98" s="156" t="s">
        <v>162</v>
      </c>
      <c r="G98" s="567" t="str">
        <f>VLOOKUP(F98,'OR - GERAL'!D:MR,10,FALSE)</f>
        <v>Mobiliário urbano</v>
      </c>
      <c r="H98" s="161">
        <f>VLOOKUP(F98,'CRONOGRAMA FISICO FINACEIRO'!D:G,3,FALSE)</f>
        <v>1177403.97</v>
      </c>
      <c r="I98" s="161">
        <f>VLOOKUP(F98,'CRONOGRAMA FISICO FINACEIRO'!D:G,4,FALSE)</f>
        <v>1218613.10895</v>
      </c>
      <c r="J98" s="231">
        <f t="shared" ref="J98" si="1">I98/$I$90</f>
        <v>0.57021423395702653</v>
      </c>
    </row>
    <row r="99" spans="2:11" s="157" customFormat="1" ht="9.75" customHeight="1" x14ac:dyDescent="0.2">
      <c r="B99" s="207"/>
      <c r="F99" s="158"/>
      <c r="G99" s="568" t="s">
        <v>795</v>
      </c>
      <c r="H99" s="219"/>
      <c r="I99" s="220"/>
      <c r="J99" s="232"/>
    </row>
    <row r="100" spans="2:11" s="157" customFormat="1" ht="9.75" customHeight="1" x14ac:dyDescent="0.2">
      <c r="B100" s="207"/>
      <c r="F100" s="158"/>
      <c r="G100" s="566"/>
      <c r="H100" s="217"/>
      <c r="I100" s="218"/>
      <c r="J100" s="230"/>
    </row>
    <row r="101" spans="2:11" s="157" customFormat="1" ht="9.75" customHeight="1" x14ac:dyDescent="0.2">
      <c r="B101" s="207" t="e">
        <f>#REF!</f>
        <v>#REF!</v>
      </c>
      <c r="F101" s="156" t="s">
        <v>535</v>
      </c>
      <c r="G101" s="567" t="str">
        <f>VLOOKUP(F101,'OR - GERAL'!D:MR,10,FALSE)</f>
        <v>Playground</v>
      </c>
      <c r="H101" s="161">
        <f>VLOOKUP(F101,'CRONOGRAMA FISICO FINACEIRO'!D:G,3,FALSE)</f>
        <v>43309.060000000005</v>
      </c>
      <c r="I101" s="161">
        <f>VLOOKUP(F101,'CRONOGRAMA FISICO FINACEIRO'!D:G,4,FALSE)</f>
        <v>44824.877100000005</v>
      </c>
      <c r="J101" s="231">
        <f t="shared" ref="J101" si="2">I101/$I$90</f>
        <v>2.0974485478674667E-2</v>
      </c>
    </row>
    <row r="102" spans="2:11" s="157" customFormat="1" ht="9.75" customHeight="1" x14ac:dyDescent="0.2">
      <c r="B102" s="207"/>
      <c r="F102" s="158"/>
      <c r="G102" s="568" t="s">
        <v>795</v>
      </c>
      <c r="H102" s="219"/>
      <c r="I102" s="220"/>
      <c r="J102" s="232"/>
    </row>
    <row r="103" spans="2:11" s="157" customFormat="1" ht="9.75" customHeight="1" x14ac:dyDescent="0.2">
      <c r="B103" s="207"/>
      <c r="F103" s="158"/>
      <c r="G103" s="566"/>
      <c r="H103" s="217"/>
      <c r="I103" s="218"/>
      <c r="J103" s="230"/>
    </row>
    <row r="104" spans="2:11" s="157" customFormat="1" ht="9.75" customHeight="1" x14ac:dyDescent="0.2">
      <c r="B104" s="207" t="e">
        <f>#REF!</f>
        <v>#REF!</v>
      </c>
      <c r="F104" s="156" t="s">
        <v>544</v>
      </c>
      <c r="G104" s="567" t="str">
        <f>VLOOKUP(F104,'OR - GERAL'!D:MR,10,FALSE)</f>
        <v>Parque de Skate</v>
      </c>
      <c r="H104" s="161">
        <f>VLOOKUP(F104,'CRONOGRAMA FISICO FINACEIRO'!D:G,3,FALSE)</f>
        <v>143897.95000000001</v>
      </c>
      <c r="I104" s="161">
        <f>VLOOKUP(F104,'CRONOGRAMA FISICO FINACEIRO'!D:G,4,FALSE)</f>
        <v>148934.37825000001</v>
      </c>
      <c r="J104" s="231">
        <f t="shared" ref="J104" si="3">I104/$I$90</f>
        <v>6.9689470579274937E-2</v>
      </c>
    </row>
    <row r="105" spans="2:11" s="157" customFormat="1" ht="9.75" customHeight="1" x14ac:dyDescent="0.2">
      <c r="B105" s="207"/>
      <c r="F105" s="158"/>
      <c r="G105" s="568" t="s">
        <v>795</v>
      </c>
      <c r="H105" s="219"/>
      <c r="I105" s="220"/>
      <c r="J105" s="232"/>
    </row>
    <row r="106" spans="2:11" s="157" customFormat="1" ht="9.75" customHeight="1" x14ac:dyDescent="0.2">
      <c r="B106" s="207"/>
      <c r="F106" s="158"/>
      <c r="G106" s="566"/>
      <c r="H106" s="217"/>
      <c r="I106" s="218"/>
      <c r="J106" s="230"/>
    </row>
    <row r="107" spans="2:11" s="157" customFormat="1" ht="9.75" customHeight="1" x14ac:dyDescent="0.2">
      <c r="B107" s="207" t="e">
        <f>#REF!</f>
        <v>#REF!</v>
      </c>
      <c r="F107" s="156" t="s">
        <v>548</v>
      </c>
      <c r="G107" s="567" t="str">
        <f>VLOOKUP(F107,'OR - GERAL'!D:MR,10,FALSE)</f>
        <v xml:space="preserve">Alvenarias </v>
      </c>
      <c r="H107" s="161">
        <f>VLOOKUP(F107,'CRONOGRAMA FISICO FINACEIRO'!D:G,3,FALSE)</f>
        <v>83397.140000000014</v>
      </c>
      <c r="I107" s="161">
        <f>VLOOKUP(F107,'CRONOGRAMA FISICO FINACEIRO'!D:G,4,FALSE)</f>
        <v>86316.039900000018</v>
      </c>
      <c r="J107" s="231">
        <f t="shared" ref="J107" si="4">I107/$I$90</f>
        <v>4.0389057206344316E-2</v>
      </c>
    </row>
    <row r="108" spans="2:11" s="157" customFormat="1" ht="9.75" customHeight="1" x14ac:dyDescent="0.2">
      <c r="B108" s="207"/>
      <c r="F108" s="158"/>
      <c r="G108" s="890" t="s">
        <v>795</v>
      </c>
      <c r="H108" s="219"/>
      <c r="I108" s="220"/>
      <c r="J108" s="232"/>
    </row>
    <row r="109" spans="2:11" s="155" customFormat="1" x14ac:dyDescent="0.2">
      <c r="B109" s="206"/>
      <c r="F109" s="158" t="s">
        <v>143</v>
      </c>
      <c r="G109" s="164" t="str">
        <f>VLOOKUP(F109,'OR - GERAL'!D:MR,10,FALSE)</f>
        <v>SERVIÇOS FINAIS</v>
      </c>
      <c r="H109" s="216">
        <f>SUM(H110:H112)</f>
        <v>98807.45</v>
      </c>
      <c r="I109" s="216">
        <f>SUM(I110:I112)</f>
        <v>102265.71075</v>
      </c>
      <c r="J109" s="229">
        <f>SUM(J110:J112)</f>
        <v>1</v>
      </c>
      <c r="K109" s="166"/>
    </row>
    <row r="110" spans="2:11" s="157" customFormat="1" ht="9.9499999999999993" customHeight="1" x14ac:dyDescent="0.2">
      <c r="B110" s="207"/>
      <c r="F110" s="158"/>
      <c r="G110" s="566"/>
      <c r="H110" s="217"/>
      <c r="I110" s="218"/>
      <c r="J110" s="230"/>
    </row>
    <row r="111" spans="2:11" s="157" customFormat="1" ht="9.9499999999999993" customHeight="1" x14ac:dyDescent="0.2">
      <c r="B111" s="207" t="e">
        <f>#REF!</f>
        <v>#REF!</v>
      </c>
      <c r="F111" s="156" t="s">
        <v>144</v>
      </c>
      <c r="G111" s="567" t="str">
        <f>VLOOKUP(F111,'OR - GERAL'!D:MR,10,FALSE)</f>
        <v>Serviços complementares</v>
      </c>
      <c r="H111" s="161">
        <f>VLOOKUP(F111,'CRONOGRAMA FISICO FINACEIRO'!D:G,3,FALSE)</f>
        <v>98807.45</v>
      </c>
      <c r="I111" s="161">
        <f>VLOOKUP(F111,'CRONOGRAMA FISICO FINACEIRO'!D:G,4,FALSE)</f>
        <v>102265.71075</v>
      </c>
      <c r="J111" s="231">
        <f>I111/$I$109</f>
        <v>1</v>
      </c>
    </row>
    <row r="112" spans="2:11" s="157" customFormat="1" ht="15.75" customHeight="1" x14ac:dyDescent="0.2">
      <c r="B112" s="207"/>
      <c r="D112" s="157" t="s">
        <v>794</v>
      </c>
      <c r="F112" s="158"/>
      <c r="G112" s="890" t="s">
        <v>795</v>
      </c>
      <c r="H112" s="219"/>
      <c r="I112" s="220"/>
      <c r="J112" s="232"/>
    </row>
    <row r="113" spans="1:11" s="155" customFormat="1" ht="9.75" customHeight="1" thickBot="1" x14ac:dyDescent="0.25">
      <c r="B113" s="206"/>
      <c r="F113" s="167"/>
      <c r="G113" s="168"/>
      <c r="H113" s="432"/>
      <c r="I113" s="168"/>
      <c r="J113" s="233"/>
      <c r="K113" s="166"/>
    </row>
    <row r="114" spans="1:11" s="155" customFormat="1" ht="5.25" customHeight="1" x14ac:dyDescent="0.2">
      <c r="B114" s="206" t="e">
        <f>#REF!</f>
        <v>#REF!</v>
      </c>
      <c r="F114" s="143"/>
      <c r="G114" s="179"/>
      <c r="H114" s="179"/>
      <c r="I114" s="179"/>
      <c r="J114" s="235"/>
      <c r="K114" s="166"/>
    </row>
    <row r="115" spans="1:11" s="155" customFormat="1" ht="9.75" customHeight="1" thickBot="1" x14ac:dyDescent="0.25">
      <c r="B115" s="206"/>
      <c r="F115" s="143"/>
      <c r="G115" s="181"/>
      <c r="H115" s="181"/>
      <c r="I115" s="181"/>
      <c r="J115" s="236"/>
      <c r="K115" s="166"/>
    </row>
    <row r="116" spans="1:11" s="166" customFormat="1" ht="9.75" customHeight="1" x14ac:dyDescent="0.2">
      <c r="B116" s="208"/>
      <c r="F116" s="143"/>
      <c r="G116" s="179"/>
      <c r="H116" s="179"/>
      <c r="I116" s="179"/>
      <c r="J116" s="222"/>
    </row>
    <row r="117" spans="1:11" s="155" customFormat="1" ht="9.75" customHeight="1" x14ac:dyDescent="0.2">
      <c r="B117" s="206" t="e">
        <f>#REF!</f>
        <v>#REF!</v>
      </c>
      <c r="F117" s="143"/>
      <c r="G117" s="144"/>
      <c r="H117" s="144"/>
      <c r="I117" s="144"/>
      <c r="J117" s="221"/>
      <c r="K117" s="166"/>
    </row>
    <row r="118" spans="1:11" s="155" customFormat="1" ht="9.75" customHeight="1" x14ac:dyDescent="0.2">
      <c r="B118" s="206"/>
      <c r="F118" s="143"/>
      <c r="G118" s="179"/>
      <c r="H118" s="179"/>
      <c r="I118" s="179"/>
      <c r="J118" s="222"/>
      <c r="K118" s="166"/>
    </row>
    <row r="119" spans="1:11" s="166" customFormat="1" ht="9.75" customHeight="1" x14ac:dyDescent="0.2">
      <c r="B119" s="208"/>
      <c r="F119" s="143"/>
      <c r="G119" s="185"/>
      <c r="H119" s="429">
        <f>SUM(H12:H118)/2</f>
        <v>38126091.37000002</v>
      </c>
      <c r="I119" s="429">
        <f>SUM(I12:I118)/2</f>
        <v>39460504.56795001</v>
      </c>
      <c r="J119" s="492"/>
    </row>
    <row r="120" spans="1:11" s="155" customFormat="1" ht="9.75" customHeight="1" thickBot="1" x14ac:dyDescent="0.25">
      <c r="B120" s="206" t="e">
        <f>B117</f>
        <v>#REF!</v>
      </c>
      <c r="F120" s="182"/>
      <c r="G120" s="185"/>
      <c r="H120" s="224"/>
      <c r="I120" s="224"/>
      <c r="J120" s="223"/>
      <c r="K120" s="166"/>
    </row>
    <row r="121" spans="1:11" s="155" customFormat="1" ht="9.75" customHeight="1" x14ac:dyDescent="0.2">
      <c r="B121" s="206"/>
      <c r="F121" s="143"/>
      <c r="G121" s="185"/>
      <c r="H121" s="427"/>
      <c r="I121" s="185"/>
      <c r="J121" s="223"/>
      <c r="K121" s="166"/>
    </row>
    <row r="122" spans="1:11" s="171" customFormat="1" ht="15" customHeight="1" x14ac:dyDescent="0.2">
      <c r="A122" s="155"/>
      <c r="B122" s="206"/>
      <c r="C122" s="155"/>
      <c r="D122" s="155"/>
      <c r="E122" s="155"/>
      <c r="F122" s="143"/>
      <c r="G122" s="185"/>
      <c r="H122" s="185"/>
      <c r="I122" s="185"/>
      <c r="J122" s="223"/>
      <c r="K122" s="213"/>
    </row>
    <row r="123" spans="1:11" s="143" customFormat="1" ht="7.5" customHeight="1" x14ac:dyDescent="0.2">
      <c r="B123" s="203"/>
      <c r="G123" s="185"/>
      <c r="H123" s="185"/>
      <c r="I123" s="185"/>
      <c r="J123" s="223"/>
    </row>
    <row r="124" spans="1:11" s="143" customFormat="1" ht="9.75" customHeight="1" x14ac:dyDescent="0.2">
      <c r="B124" s="203"/>
      <c r="F124" s="184"/>
      <c r="G124" s="185"/>
      <c r="H124" s="185"/>
      <c r="I124" s="185"/>
      <c r="J124" s="223"/>
    </row>
    <row r="125" spans="1:11" s="143" customFormat="1" ht="7.5" customHeight="1" x14ac:dyDescent="0.2">
      <c r="B125" s="203"/>
      <c r="F125" s="184"/>
      <c r="G125" s="185"/>
      <c r="H125" s="185"/>
      <c r="I125" s="185"/>
      <c r="J125" s="223"/>
    </row>
    <row r="126" spans="1:11" s="143" customFormat="1" ht="4.5" customHeight="1" x14ac:dyDescent="0.2">
      <c r="B126" s="203"/>
      <c r="F126" s="184"/>
      <c r="G126" s="185"/>
      <c r="H126" s="185"/>
      <c r="I126" s="185"/>
      <c r="J126" s="223"/>
    </row>
    <row r="127" spans="1:11" s="143" customFormat="1" ht="7.5" customHeight="1" x14ac:dyDescent="0.2">
      <c r="B127" s="203"/>
      <c r="F127" s="184"/>
      <c r="G127" s="185"/>
      <c r="H127" s="185"/>
      <c r="I127" s="185"/>
      <c r="J127" s="223"/>
    </row>
    <row r="128" spans="1:11" s="143" customFormat="1" x14ac:dyDescent="0.2">
      <c r="B128" s="203"/>
      <c r="F128" s="184"/>
      <c r="G128" s="185"/>
      <c r="H128" s="185"/>
      <c r="I128" s="185"/>
      <c r="J128" s="223"/>
    </row>
    <row r="129" hidden="1" x14ac:dyDescent="0.2"/>
  </sheetData>
  <mergeCells count="4">
    <mergeCell ref="H10:I10"/>
    <mergeCell ref="H7:I8"/>
    <mergeCell ref="G7:G11"/>
    <mergeCell ref="F3:J4"/>
  </mergeCells>
  <conditionalFormatting sqref="K12:XFD122">
    <cfRule type="cellIs" dxfId="1" priority="1" operator="greaterThan">
      <formula>0</formula>
    </cfRule>
  </conditionalFormatting>
  <printOptions horizontalCentered="1"/>
  <pageMargins left="0.19685039370078741" right="0.19685039370078741" top="0.19685039370078741" bottom="0.39370078740157483" header="0.31496062992125984" footer="0.11811023622047245"/>
  <pageSetup paperSize="9" scale="70" orientation="portrait" horizontalDpi="1200" verticalDpi="1200" r:id="rId1"/>
  <headerFooter>
    <oddFooter>&amp;A&amp;RPágina &amp;P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pageSetUpPr fitToPage="1"/>
  </sheetPr>
  <dimension ref="A1:K73"/>
  <sheetViews>
    <sheetView view="pageBreakPreview" topLeftCell="D22" zoomScale="75" zoomScaleNormal="100" zoomScaleSheetLayoutView="75" workbookViewId="0">
      <selection activeCell="F6" sqref="F6"/>
    </sheetView>
  </sheetViews>
  <sheetFormatPr defaultColWidth="16.28515625" defaultRowHeight="15" x14ac:dyDescent="0.2"/>
  <cols>
    <col min="1" max="1" width="0" style="184" hidden="1" customWidth="1"/>
    <col min="2" max="2" width="11.42578125" style="209" hidden="1" customWidth="1"/>
    <col min="3" max="3" width="33" style="184" hidden="1" customWidth="1"/>
    <col min="4" max="4" width="0.85546875" style="184" customWidth="1"/>
    <col min="5" max="5" width="0.7109375" style="184" customWidth="1"/>
    <col min="6" max="6" width="7.42578125" style="184" customWidth="1"/>
    <col min="7" max="7" width="59.7109375" style="185" customWidth="1"/>
    <col min="8" max="9" width="23.7109375" style="185" customWidth="1"/>
    <col min="10" max="10" width="23.7109375" style="223" customWidth="1"/>
    <col min="11" max="11" width="0.7109375" style="143" customWidth="1"/>
    <col min="12" max="16384" width="16.28515625" style="184"/>
  </cols>
  <sheetData>
    <row r="1" spans="1:11" s="143" customFormat="1" ht="5.25" customHeight="1" x14ac:dyDescent="0.2">
      <c r="B1" s="203"/>
      <c r="G1" s="144"/>
      <c r="H1" s="144"/>
      <c r="I1" s="144"/>
      <c r="J1" s="221"/>
    </row>
    <row r="2" spans="1:11" s="143" customFormat="1" ht="3.75" customHeight="1" thickBot="1" x14ac:dyDescent="0.25">
      <c r="B2" s="203"/>
      <c r="G2" s="144"/>
      <c r="H2" s="144"/>
      <c r="I2" s="144"/>
      <c r="J2" s="221"/>
    </row>
    <row r="3" spans="1:11" s="145" customFormat="1" ht="15" customHeight="1" x14ac:dyDescent="0.2">
      <c r="B3" s="204"/>
      <c r="F3" s="146"/>
      <c r="G3" s="147"/>
      <c r="H3" s="147"/>
      <c r="I3" s="147"/>
      <c r="J3" s="394"/>
    </row>
    <row r="4" spans="1:11" s="143" customFormat="1" ht="21.75" customHeight="1" x14ac:dyDescent="0.2">
      <c r="B4" s="203"/>
      <c r="F4" s="1036" t="s">
        <v>76</v>
      </c>
      <c r="G4" s="1037"/>
      <c r="H4" s="1037"/>
      <c r="I4" s="1037"/>
      <c r="J4" s="1038"/>
    </row>
    <row r="5" spans="1:11" s="143" customFormat="1" ht="21.75" customHeight="1" x14ac:dyDescent="0.2">
      <c r="B5" s="203"/>
      <c r="F5" s="410"/>
      <c r="G5" s="411"/>
      <c r="H5" s="411"/>
      <c r="I5" s="411"/>
      <c r="J5" s="426"/>
    </row>
    <row r="6" spans="1:11" s="149" customFormat="1" ht="42" customHeight="1" x14ac:dyDescent="0.2">
      <c r="A6" s="150"/>
      <c r="B6" s="205"/>
      <c r="C6" s="148"/>
      <c r="D6" s="148"/>
      <c r="E6" s="148"/>
      <c r="F6" s="214"/>
      <c r="G6" s="215" t="s">
        <v>77</v>
      </c>
      <c r="H6" s="215" t="s">
        <v>86</v>
      </c>
      <c r="I6" s="215" t="s">
        <v>78</v>
      </c>
      <c r="J6" s="225" t="s">
        <v>27</v>
      </c>
      <c r="K6" s="212"/>
    </row>
    <row r="7" spans="1:11" s="157" customFormat="1" ht="18" customHeight="1" x14ac:dyDescent="0.2">
      <c r="B7" s="207"/>
      <c r="F7" s="158"/>
      <c r="G7" s="258" t="s">
        <v>46</v>
      </c>
      <c r="H7" s="259">
        <f>'CRONOGRAMA FISICO FINACEIRO'!H6</f>
        <v>250369.42284000004</v>
      </c>
      <c r="I7" s="264">
        <f t="shared" ref="I7:I30" si="0">H7/$H$31</f>
        <v>6.3448104777492189E-3</v>
      </c>
      <c r="J7" s="265">
        <f>I7</f>
        <v>6.3448104777492189E-3</v>
      </c>
    </row>
    <row r="8" spans="1:11" s="157" customFormat="1" ht="18" customHeight="1" x14ac:dyDescent="0.2">
      <c r="B8" s="207"/>
      <c r="F8" s="158"/>
      <c r="G8" s="258" t="s">
        <v>47</v>
      </c>
      <c r="H8" s="259">
        <f>'CRONOGRAMA FISICO FINACEIRO'!L6</f>
        <v>250369.42284000004</v>
      </c>
      <c r="I8" s="264">
        <f t="shared" si="0"/>
        <v>6.3448104777492189E-3</v>
      </c>
      <c r="J8" s="265">
        <f>J7+I8</f>
        <v>1.2689620955498438E-2</v>
      </c>
    </row>
    <row r="9" spans="1:11" s="157" customFormat="1" ht="18" customHeight="1" x14ac:dyDescent="0.2">
      <c r="B9" s="207"/>
      <c r="F9" s="158"/>
      <c r="G9" s="258" t="s">
        <v>48</v>
      </c>
      <c r="H9" s="259">
        <f>'CRONOGRAMA FISICO FINACEIRO'!P6</f>
        <v>125184.71142000002</v>
      </c>
      <c r="I9" s="264">
        <f t="shared" si="0"/>
        <v>3.1724052388746094E-3</v>
      </c>
      <c r="J9" s="265">
        <f t="shared" ref="J9:J26" si="1">J8+I9</f>
        <v>1.5862026194373047E-2</v>
      </c>
    </row>
    <row r="10" spans="1:11" s="157" customFormat="1" ht="18" customHeight="1" x14ac:dyDescent="0.2">
      <c r="B10" s="207"/>
      <c r="F10" s="156"/>
      <c r="G10" s="258" t="s">
        <v>49</v>
      </c>
      <c r="H10" s="259">
        <f>'CRONOGRAMA FISICO FINACEIRO'!T6</f>
        <v>284876.8251107143</v>
      </c>
      <c r="I10" s="264">
        <f t="shared" si="0"/>
        <v>7.2192899768973706E-3</v>
      </c>
      <c r="J10" s="265">
        <f t="shared" si="1"/>
        <v>2.3081316171270419E-2</v>
      </c>
    </row>
    <row r="11" spans="1:11" s="157" customFormat="1" ht="18" customHeight="1" x14ac:dyDescent="0.2">
      <c r="B11" s="207"/>
      <c r="F11" s="158"/>
      <c r="G11" s="258" t="s">
        <v>50</v>
      </c>
      <c r="H11" s="259">
        <f>'CRONOGRAMA FISICO FINACEIRO'!X6</f>
        <v>199409.29891071428</v>
      </c>
      <c r="I11" s="264">
        <f t="shared" si="0"/>
        <v>5.0533894863745718E-3</v>
      </c>
      <c r="J11" s="265">
        <f t="shared" si="1"/>
        <v>2.813470565764499E-2</v>
      </c>
    </row>
    <row r="12" spans="1:11" s="157" customFormat="1" ht="18" customHeight="1" x14ac:dyDescent="0.2">
      <c r="B12" s="207"/>
      <c r="F12" s="158"/>
      <c r="G12" s="258" t="s">
        <v>51</v>
      </c>
      <c r="H12" s="259">
        <f>'CRONOGRAMA FISICO FINACEIRO'!AB6</f>
        <v>526600.81808571424</v>
      </c>
      <c r="I12" s="264">
        <f t="shared" si="0"/>
        <v>1.3345009747123757E-2</v>
      </c>
      <c r="J12" s="265">
        <f t="shared" si="1"/>
        <v>4.1479715404768747E-2</v>
      </c>
    </row>
    <row r="13" spans="1:11" s="157" customFormat="1" ht="18" customHeight="1" x14ac:dyDescent="0.2">
      <c r="B13" s="207"/>
      <c r="F13" s="156"/>
      <c r="G13" s="258" t="s">
        <v>52</v>
      </c>
      <c r="H13" s="259">
        <f>'CRONOGRAMA FISICO FINACEIRO'!AF6</f>
        <v>526600.81808571424</v>
      </c>
      <c r="I13" s="264">
        <f t="shared" si="0"/>
        <v>1.3345009747123757E-2</v>
      </c>
      <c r="J13" s="265">
        <f t="shared" si="1"/>
        <v>5.4824725151892503E-2</v>
      </c>
    </row>
    <row r="14" spans="1:11" s="157" customFormat="1" ht="18" customHeight="1" x14ac:dyDescent="0.2">
      <c r="B14" s="207"/>
      <c r="F14" s="158"/>
      <c r="G14" s="258" t="s">
        <v>53</v>
      </c>
      <c r="H14" s="259">
        <f>'CRONOGRAMA FISICO FINACEIRO'!AJ6</f>
        <v>526600.81808571424</v>
      </c>
      <c r="I14" s="264">
        <f t="shared" si="0"/>
        <v>1.3345009747123757E-2</v>
      </c>
      <c r="J14" s="265">
        <f t="shared" si="1"/>
        <v>6.816973489901626E-2</v>
      </c>
    </row>
    <row r="15" spans="1:11" s="155" customFormat="1" ht="18" customHeight="1" x14ac:dyDescent="0.2">
      <c r="B15" s="206"/>
      <c r="F15" s="156"/>
      <c r="G15" s="258" t="s">
        <v>54</v>
      </c>
      <c r="H15" s="259">
        <f>'CRONOGRAMA FISICO FINACEIRO'!AN6</f>
        <v>4876951.7703107139</v>
      </c>
      <c r="I15" s="264">
        <f t="shared" si="0"/>
        <v>0.12359070984286898</v>
      </c>
      <c r="J15" s="265">
        <f t="shared" si="1"/>
        <v>0.19176044474188525</v>
      </c>
      <c r="K15" s="166"/>
    </row>
    <row r="16" spans="1:11" s="155" customFormat="1" ht="18" customHeight="1" x14ac:dyDescent="0.2">
      <c r="B16" s="206"/>
      <c r="F16" s="156"/>
      <c r="G16" s="258" t="s">
        <v>55</v>
      </c>
      <c r="H16" s="259">
        <f>'CRONOGRAMA FISICO FINACEIRO'!AR6</f>
        <v>4876951.7703107139</v>
      </c>
      <c r="I16" s="264">
        <f t="shared" si="0"/>
        <v>0.12359070984286898</v>
      </c>
      <c r="J16" s="265">
        <f t="shared" si="1"/>
        <v>0.31535115458475421</v>
      </c>
      <c r="K16" s="166"/>
    </row>
    <row r="17" spans="1:11" s="155" customFormat="1" ht="18" customHeight="1" x14ac:dyDescent="0.2">
      <c r="B17" s="206"/>
      <c r="F17" s="156"/>
      <c r="G17" s="258" t="s">
        <v>56</v>
      </c>
      <c r="H17" s="259">
        <f>'CRONOGRAMA FISICO FINACEIRO'!AV6</f>
        <v>4876951.7703107139</v>
      </c>
      <c r="I17" s="264">
        <f t="shared" si="0"/>
        <v>0.12359070984286898</v>
      </c>
      <c r="J17" s="265">
        <f t="shared" si="1"/>
        <v>0.43894186442762317</v>
      </c>
      <c r="K17" s="166"/>
    </row>
    <row r="18" spans="1:11" s="155" customFormat="1" ht="18" customHeight="1" x14ac:dyDescent="0.2">
      <c r="B18" s="206"/>
      <c r="F18" s="156"/>
      <c r="G18" s="258" t="s">
        <v>57</v>
      </c>
      <c r="H18" s="259">
        <f>'CRONOGRAMA FISICO FINACEIRO'!AZ6</f>
        <v>4455050.231860714</v>
      </c>
      <c r="I18" s="264">
        <f t="shared" si="0"/>
        <v>0.11289896773086694</v>
      </c>
      <c r="J18" s="265">
        <f t="shared" si="1"/>
        <v>0.55184083215849011</v>
      </c>
      <c r="K18" s="166"/>
    </row>
    <row r="19" spans="1:11" s="155" customFormat="1" ht="18" customHeight="1" x14ac:dyDescent="0.2">
      <c r="B19" s="206"/>
      <c r="F19" s="156"/>
      <c r="G19" s="258" t="s">
        <v>58</v>
      </c>
      <c r="H19" s="259">
        <f>'CRONOGRAMA FISICO FINACEIRO'!BD6</f>
        <v>4455050.231860714</v>
      </c>
      <c r="I19" s="264">
        <f t="shared" si="0"/>
        <v>0.11289896773086694</v>
      </c>
      <c r="J19" s="265">
        <f t="shared" si="1"/>
        <v>0.66473979988935705</v>
      </c>
      <c r="K19" s="166"/>
    </row>
    <row r="20" spans="1:11" s="155" customFormat="1" ht="18" customHeight="1" x14ac:dyDescent="0.2">
      <c r="B20" s="206"/>
      <c r="F20" s="156"/>
      <c r="G20" s="258" t="s">
        <v>59</v>
      </c>
      <c r="H20" s="259">
        <f>'CRONOGRAMA FISICO FINACEIRO'!BH6</f>
        <v>4626577.9097357141</v>
      </c>
      <c r="I20" s="264">
        <f t="shared" si="0"/>
        <v>0.11724578690495109</v>
      </c>
      <c r="J20" s="265">
        <f t="shared" si="1"/>
        <v>0.78198558679430819</v>
      </c>
      <c r="K20" s="166"/>
    </row>
    <row r="21" spans="1:11" s="155" customFormat="1" ht="18" customHeight="1" x14ac:dyDescent="0.2">
      <c r="B21" s="206"/>
      <c r="F21" s="156"/>
      <c r="G21" s="258" t="s">
        <v>60</v>
      </c>
      <c r="H21" s="259">
        <f>'CRONOGRAMA FISICO FINACEIRO'!BL6</f>
        <v>276226.9575107143</v>
      </c>
      <c r="I21" s="264">
        <f t="shared" si="0"/>
        <v>7.0000868092058586E-3</v>
      </c>
      <c r="J21" s="265">
        <f t="shared" si="1"/>
        <v>0.78898567360351402</v>
      </c>
      <c r="K21" s="166"/>
    </row>
    <row r="22" spans="1:11" s="157" customFormat="1" ht="18" customHeight="1" x14ac:dyDescent="0.2">
      <c r="B22" s="207"/>
      <c r="F22" s="158"/>
      <c r="G22" s="258" t="s">
        <v>61</v>
      </c>
      <c r="H22" s="259">
        <f>'CRONOGRAMA FISICO FINACEIRO'!BP6</f>
        <v>406420.4562107143</v>
      </c>
      <c r="I22" s="264">
        <f t="shared" si="0"/>
        <v>1.0299423706325613E-2</v>
      </c>
      <c r="J22" s="265">
        <f t="shared" si="1"/>
        <v>0.79928509730983965</v>
      </c>
    </row>
    <row r="23" spans="1:11" s="157" customFormat="1" ht="18" customHeight="1" x14ac:dyDescent="0.2">
      <c r="B23" s="207"/>
      <c r="F23" s="158"/>
      <c r="G23" s="258" t="s">
        <v>62</v>
      </c>
      <c r="H23" s="259">
        <f>SUM('CRONOGRAMA FISICO FINACEIRO'!BT6:BW6)</f>
        <v>406420.4562107143</v>
      </c>
      <c r="I23" s="264">
        <f t="shared" si="0"/>
        <v>1.0299423706325613E-2</v>
      </c>
      <c r="J23" s="265">
        <f t="shared" si="1"/>
        <v>0.80958452101616529</v>
      </c>
    </row>
    <row r="24" spans="1:11" s="157" customFormat="1" ht="18" customHeight="1" x14ac:dyDescent="0.2">
      <c r="B24" s="207"/>
      <c r="F24" s="158"/>
      <c r="G24" s="258" t="s">
        <v>63</v>
      </c>
      <c r="H24" s="259">
        <f>SUM('CRONOGRAMA FISICO FINACEIRO'!BX6:CA6)</f>
        <v>931759.62901071436</v>
      </c>
      <c r="I24" s="264">
        <f t="shared" si="0"/>
        <v>2.3612461097811045E-2</v>
      </c>
      <c r="J24" s="265">
        <f t="shared" si="1"/>
        <v>0.8331969821139763</v>
      </c>
    </row>
    <row r="25" spans="1:11" s="157" customFormat="1" ht="18" customHeight="1" x14ac:dyDescent="0.2">
      <c r="B25" s="207"/>
      <c r="F25" s="158"/>
      <c r="G25" s="258" t="s">
        <v>64</v>
      </c>
      <c r="H25" s="259">
        <f>SUM('CRONOGRAMA FISICO FINACEIRO'!CB6:CE6)</f>
        <v>931759.62901071436</v>
      </c>
      <c r="I25" s="264">
        <f t="shared" si="0"/>
        <v>2.3612461097811045E-2</v>
      </c>
      <c r="J25" s="265">
        <f t="shared" si="1"/>
        <v>0.85680944321178731</v>
      </c>
    </row>
    <row r="26" spans="1:11" s="157" customFormat="1" ht="18" customHeight="1" x14ac:dyDescent="0.2">
      <c r="B26" s="207"/>
      <c r="F26" s="158"/>
      <c r="G26" s="258" t="s">
        <v>65</v>
      </c>
      <c r="H26" s="259">
        <f>SUM('CRONOGRAMA FISICO FINACEIRO'!CF6:CI6)</f>
        <v>820411.18261071434</v>
      </c>
      <c r="I26" s="264">
        <f t="shared" si="0"/>
        <v>2.0790691644552769E-2</v>
      </c>
      <c r="J26" s="265">
        <f t="shared" si="1"/>
        <v>0.87760013485634003</v>
      </c>
    </row>
    <row r="27" spans="1:11" s="157" customFormat="1" ht="18" customHeight="1" x14ac:dyDescent="0.2">
      <c r="B27" s="207"/>
      <c r="F27" s="158"/>
      <c r="G27" s="258" t="s">
        <v>66</v>
      </c>
      <c r="H27" s="259">
        <f>SUM('CRONOGRAMA FISICO FINACEIRO'!CJ6:CM6)</f>
        <v>1040847.6602507143</v>
      </c>
      <c r="I27" s="264">
        <f t="shared" si="0"/>
        <v>2.6376947574464002E-2</v>
      </c>
      <c r="J27" s="265">
        <f t="shared" ref="J27:J30" si="2">J26+I27</f>
        <v>0.90397708243080399</v>
      </c>
    </row>
    <row r="28" spans="1:11" s="157" customFormat="1" ht="18" customHeight="1" x14ac:dyDescent="0.2">
      <c r="B28" s="207"/>
      <c r="F28" s="158"/>
      <c r="G28" s="258" t="s">
        <v>67</v>
      </c>
      <c r="H28" s="259">
        <f>SUM('CRONOGRAMA FISICO FINACEIRO'!CN6:CQ6)</f>
        <v>972231.66560571431</v>
      </c>
      <c r="I28" s="264">
        <f t="shared" si="0"/>
        <v>2.4638095134631537E-2</v>
      </c>
      <c r="J28" s="265">
        <f t="shared" si="2"/>
        <v>0.92861517756543555</v>
      </c>
    </row>
    <row r="29" spans="1:11" s="157" customFormat="1" ht="18" customHeight="1" x14ac:dyDescent="0.2">
      <c r="B29" s="207"/>
      <c r="F29" s="158"/>
      <c r="G29" s="258" t="s">
        <v>68</v>
      </c>
      <c r="H29" s="259">
        <f>SUM('CRONOGRAMA FISICO FINACEIRO'!CR6:CU6)</f>
        <v>1109424.5463857143</v>
      </c>
      <c r="I29" s="264">
        <f t="shared" si="0"/>
        <v>2.8114808934470496E-2</v>
      </c>
      <c r="J29" s="265">
        <f t="shared" si="2"/>
        <v>0.95672998649990604</v>
      </c>
    </row>
    <row r="30" spans="1:11" s="157" customFormat="1" ht="18" customHeight="1" x14ac:dyDescent="0.2">
      <c r="B30" s="207"/>
      <c r="F30" s="158"/>
      <c r="G30" s="258" t="s">
        <v>168</v>
      </c>
      <c r="H30" s="259">
        <f>SUM('CRONOGRAMA FISICO FINACEIRO'!CV6:CY6)</f>
        <v>1707456.5653757146</v>
      </c>
      <c r="I30" s="264">
        <f t="shared" si="0"/>
        <v>4.3270013500093935E-2</v>
      </c>
      <c r="J30" s="265">
        <f t="shared" si="2"/>
        <v>1</v>
      </c>
    </row>
    <row r="31" spans="1:11" s="157" customFormat="1" ht="18" customHeight="1" x14ac:dyDescent="0.2">
      <c r="B31" s="207"/>
      <c r="F31" s="158"/>
      <c r="G31" s="260" t="s">
        <v>79</v>
      </c>
      <c r="H31" s="263">
        <f>SUM(H7:H30)</f>
        <v>39460504.567949995</v>
      </c>
      <c r="I31" s="261"/>
      <c r="J31" s="262"/>
    </row>
    <row r="32" spans="1:11" s="171" customFormat="1" ht="15" customHeight="1" thickBot="1" x14ac:dyDescent="0.25">
      <c r="A32" s="155"/>
      <c r="B32" s="206"/>
      <c r="C32" s="155"/>
      <c r="D32" s="155"/>
      <c r="E32" s="155"/>
      <c r="F32" s="167"/>
      <c r="G32" s="168"/>
      <c r="H32" s="168"/>
      <c r="I32" s="168"/>
      <c r="J32" s="233"/>
      <c r="K32" s="213"/>
    </row>
    <row r="33" spans="2:10" s="143" customFormat="1" ht="7.5" customHeight="1" x14ac:dyDescent="0.2">
      <c r="B33" s="203"/>
      <c r="F33" s="172"/>
      <c r="G33" s="144"/>
      <c r="H33" s="144"/>
      <c r="I33" s="144"/>
      <c r="J33" s="234"/>
    </row>
    <row r="34" spans="2:10" s="143" customFormat="1" x14ac:dyDescent="0.2">
      <c r="B34" s="203"/>
      <c r="F34" s="1009"/>
      <c r="G34" s="1010"/>
      <c r="H34" s="144"/>
      <c r="I34" s="144"/>
      <c r="J34" s="234"/>
    </row>
    <row r="35" spans="2:10" s="143" customFormat="1" x14ac:dyDescent="0.2">
      <c r="B35" s="203"/>
      <c r="F35" s="238"/>
      <c r="G35" s="179"/>
      <c r="H35" s="144"/>
      <c r="I35" s="144"/>
      <c r="J35" s="234"/>
    </row>
    <row r="36" spans="2:10" s="143" customFormat="1" x14ac:dyDescent="0.2">
      <c r="B36" s="203"/>
      <c r="F36" s="238"/>
      <c r="G36" s="179"/>
      <c r="H36" s="144"/>
      <c r="I36" s="144"/>
      <c r="J36" s="234"/>
    </row>
    <row r="37" spans="2:10" s="143" customFormat="1" x14ac:dyDescent="0.2">
      <c r="B37" s="203"/>
      <c r="F37" s="238"/>
      <c r="G37" s="179"/>
      <c r="H37" s="144"/>
      <c r="I37" s="144"/>
      <c r="J37" s="234"/>
    </row>
    <row r="38" spans="2:10" s="143" customFormat="1" x14ac:dyDescent="0.2">
      <c r="B38" s="203"/>
      <c r="F38" s="238"/>
      <c r="G38" s="179"/>
      <c r="H38" s="144"/>
      <c r="I38" s="144"/>
      <c r="J38" s="234"/>
    </row>
    <row r="39" spans="2:10" s="143" customFormat="1" x14ac:dyDescent="0.2">
      <c r="B39" s="203"/>
      <c r="F39" s="238"/>
      <c r="G39" s="179"/>
      <c r="H39" s="144"/>
      <c r="I39" s="144"/>
      <c r="J39" s="234"/>
    </row>
    <row r="40" spans="2:10" s="143" customFormat="1" x14ac:dyDescent="0.2">
      <c r="B40" s="203"/>
      <c r="F40" s="238"/>
      <c r="G40" s="179"/>
      <c r="H40" s="144"/>
      <c r="I40" s="144"/>
      <c r="J40" s="234"/>
    </row>
    <row r="41" spans="2:10" s="143" customFormat="1" x14ac:dyDescent="0.2">
      <c r="B41" s="203"/>
      <c r="F41" s="238"/>
      <c r="G41" s="179"/>
      <c r="H41" s="144"/>
      <c r="I41" s="144"/>
      <c r="J41" s="234"/>
    </row>
    <row r="42" spans="2:10" s="143" customFormat="1" x14ac:dyDescent="0.2">
      <c r="B42" s="203"/>
      <c r="F42" s="238"/>
      <c r="G42" s="179"/>
      <c r="H42" s="144"/>
      <c r="I42" s="144"/>
      <c r="J42" s="234"/>
    </row>
    <row r="43" spans="2:10" s="143" customFormat="1" x14ac:dyDescent="0.2">
      <c r="B43" s="203"/>
      <c r="F43" s="238"/>
      <c r="G43" s="179"/>
      <c r="H43" s="144"/>
      <c r="I43" s="144"/>
      <c r="J43" s="234"/>
    </row>
    <row r="44" spans="2:10" s="143" customFormat="1" x14ac:dyDescent="0.2">
      <c r="B44" s="203"/>
      <c r="F44" s="238"/>
      <c r="G44" s="179"/>
      <c r="H44" s="144"/>
      <c r="I44" s="144"/>
      <c r="J44" s="234"/>
    </row>
    <row r="45" spans="2:10" s="143" customFormat="1" x14ac:dyDescent="0.2">
      <c r="B45" s="203"/>
      <c r="F45" s="238"/>
      <c r="G45" s="179"/>
      <c r="H45" s="144"/>
      <c r="I45" s="144"/>
      <c r="J45" s="234"/>
    </row>
    <row r="46" spans="2:10" s="143" customFormat="1" x14ac:dyDescent="0.2">
      <c r="B46" s="203"/>
      <c r="F46" s="238"/>
      <c r="G46" s="179"/>
      <c r="H46" s="144"/>
      <c r="I46" s="144"/>
      <c r="J46" s="234"/>
    </row>
    <row r="47" spans="2:10" s="143" customFormat="1" x14ac:dyDescent="0.2">
      <c r="B47" s="203"/>
      <c r="F47" s="238"/>
      <c r="G47" s="179"/>
      <c r="H47" s="144"/>
      <c r="I47" s="144"/>
      <c r="J47" s="234"/>
    </row>
    <row r="48" spans="2:10" s="143" customFormat="1" x14ac:dyDescent="0.2">
      <c r="B48" s="203"/>
      <c r="F48" s="238"/>
      <c r="G48" s="179"/>
      <c r="H48" s="144"/>
      <c r="I48" s="144"/>
      <c r="J48" s="234"/>
    </row>
    <row r="49" spans="2:10" s="143" customFormat="1" x14ac:dyDescent="0.2">
      <c r="B49" s="203"/>
      <c r="F49" s="238"/>
      <c r="G49" s="179"/>
      <c r="H49" s="144"/>
      <c r="I49" s="144"/>
      <c r="J49" s="234"/>
    </row>
    <row r="50" spans="2:10" s="143" customFormat="1" x14ac:dyDescent="0.2">
      <c r="B50" s="203"/>
      <c r="F50" s="238"/>
      <c r="G50" s="179"/>
      <c r="H50" s="144"/>
      <c r="I50" s="144"/>
      <c r="J50" s="234"/>
    </row>
    <row r="51" spans="2:10" s="143" customFormat="1" x14ac:dyDescent="0.2">
      <c r="B51" s="203"/>
      <c r="F51" s="238"/>
      <c r="G51" s="179"/>
      <c r="H51" s="144"/>
      <c r="I51" s="144"/>
      <c r="J51" s="234"/>
    </row>
    <row r="52" spans="2:10" s="143" customFormat="1" x14ac:dyDescent="0.2">
      <c r="B52" s="203"/>
      <c r="F52" s="238"/>
      <c r="G52" s="179"/>
      <c r="H52" s="144"/>
      <c r="I52" s="144"/>
      <c r="J52" s="234"/>
    </row>
    <row r="53" spans="2:10" s="143" customFormat="1" x14ac:dyDescent="0.2">
      <c r="B53" s="203"/>
      <c r="F53" s="238"/>
      <c r="G53" s="179"/>
      <c r="H53" s="144"/>
      <c r="I53" s="144"/>
      <c r="J53" s="234"/>
    </row>
    <row r="54" spans="2:10" s="143" customFormat="1" x14ac:dyDescent="0.2">
      <c r="B54" s="203"/>
      <c r="F54" s="238"/>
      <c r="G54" s="179"/>
      <c r="H54" s="144"/>
      <c r="I54" s="144"/>
      <c r="J54" s="234"/>
    </row>
    <row r="55" spans="2:10" s="143" customFormat="1" x14ac:dyDescent="0.2">
      <c r="B55" s="203"/>
      <c r="F55" s="238"/>
      <c r="G55" s="179"/>
      <c r="H55" s="144"/>
      <c r="I55" s="144"/>
      <c r="J55" s="234"/>
    </row>
    <row r="56" spans="2:10" s="143" customFormat="1" x14ac:dyDescent="0.2">
      <c r="B56" s="203"/>
      <c r="F56" s="238"/>
      <c r="G56" s="179"/>
      <c r="H56" s="144"/>
      <c r="I56" s="144"/>
      <c r="J56" s="234"/>
    </row>
    <row r="57" spans="2:10" s="143" customFormat="1" x14ac:dyDescent="0.2">
      <c r="B57" s="203"/>
      <c r="F57" s="238"/>
      <c r="G57" s="179"/>
      <c r="H57" s="144"/>
      <c r="I57" s="144"/>
      <c r="J57" s="234"/>
    </row>
    <row r="58" spans="2:10" s="143" customFormat="1" x14ac:dyDescent="0.2">
      <c r="B58" s="203"/>
      <c r="F58" s="238"/>
      <c r="G58" s="179"/>
      <c r="H58" s="144"/>
      <c r="I58" s="144"/>
      <c r="J58" s="234"/>
    </row>
    <row r="59" spans="2:10" s="143" customFormat="1" x14ac:dyDescent="0.2">
      <c r="B59" s="203"/>
      <c r="F59" s="238"/>
      <c r="G59" s="179"/>
      <c r="H59" s="144"/>
      <c r="I59" s="144"/>
      <c r="J59" s="234"/>
    </row>
    <row r="60" spans="2:10" s="143" customFormat="1" x14ac:dyDescent="0.2">
      <c r="B60" s="203"/>
      <c r="F60" s="238"/>
      <c r="G60" s="179"/>
      <c r="H60" s="144"/>
      <c r="I60" s="144"/>
      <c r="J60" s="234"/>
    </row>
    <row r="61" spans="2:10" s="143" customFormat="1" x14ac:dyDescent="0.2">
      <c r="B61" s="203"/>
      <c r="F61" s="238"/>
      <c r="G61" s="179"/>
      <c r="H61" s="144"/>
      <c r="I61" s="144"/>
      <c r="J61" s="234"/>
    </row>
    <row r="62" spans="2:10" s="143" customFormat="1" ht="7.5" customHeight="1" x14ac:dyDescent="0.2">
      <c r="B62" s="203"/>
      <c r="F62" s="172"/>
      <c r="G62" s="144"/>
      <c r="H62" s="144"/>
      <c r="I62" s="144"/>
      <c r="J62" s="234"/>
    </row>
    <row r="63" spans="2:10" s="143" customFormat="1" ht="7.5" customHeight="1" x14ac:dyDescent="0.2">
      <c r="B63" s="203"/>
      <c r="F63" s="172"/>
      <c r="G63" s="144"/>
      <c r="H63" s="144"/>
      <c r="I63" s="144"/>
      <c r="J63" s="234"/>
    </row>
    <row r="64" spans="2:10" s="143" customFormat="1" x14ac:dyDescent="0.2">
      <c r="B64" s="203"/>
      <c r="F64" s="172"/>
      <c r="G64" s="179"/>
      <c r="H64" s="179"/>
      <c r="I64" s="179"/>
      <c r="J64" s="235"/>
    </row>
    <row r="65" spans="2:10" s="143" customFormat="1" ht="7.5" customHeight="1" thickBot="1" x14ac:dyDescent="0.25">
      <c r="B65" s="203"/>
      <c r="F65" s="180"/>
      <c r="G65" s="181"/>
      <c r="H65" s="181"/>
      <c r="I65" s="181"/>
      <c r="J65" s="236"/>
    </row>
    <row r="66" spans="2:10" s="143" customFormat="1" ht="4.5" customHeight="1" x14ac:dyDescent="0.2">
      <c r="B66" s="203"/>
      <c r="G66" s="179"/>
      <c r="H66" s="179"/>
      <c r="I66" s="179"/>
      <c r="J66" s="222"/>
    </row>
    <row r="67" spans="2:10" s="143" customFormat="1" ht="7.5" customHeight="1" x14ac:dyDescent="0.2">
      <c r="B67" s="203"/>
      <c r="G67" s="144"/>
      <c r="H67" s="144"/>
      <c r="I67" s="144"/>
      <c r="J67" s="221"/>
    </row>
    <row r="68" spans="2:10" s="143" customFormat="1" x14ac:dyDescent="0.2">
      <c r="B68" s="203"/>
      <c r="G68" s="179"/>
      <c r="H68" s="179"/>
      <c r="I68" s="179"/>
      <c r="J68" s="222"/>
    </row>
    <row r="69" spans="2:10" s="143" customFormat="1" x14ac:dyDescent="0.2">
      <c r="B69" s="203"/>
      <c r="G69" s="179"/>
      <c r="H69" s="179"/>
      <c r="I69" s="179"/>
      <c r="J69" s="222"/>
    </row>
    <row r="70" spans="2:10" s="143" customFormat="1" ht="6" customHeight="1" x14ac:dyDescent="0.2">
      <c r="B70" s="203"/>
      <c r="G70" s="144"/>
      <c r="H70" s="144"/>
      <c r="I70" s="144"/>
      <c r="J70" s="221"/>
    </row>
    <row r="71" spans="2:10" s="143" customFormat="1" x14ac:dyDescent="0.2">
      <c r="B71" s="203"/>
      <c r="G71" s="144"/>
      <c r="H71" s="144"/>
      <c r="I71" s="144"/>
      <c r="J71" s="221"/>
    </row>
    <row r="72" spans="2:10" s="143" customFormat="1" x14ac:dyDescent="0.2">
      <c r="B72" s="203"/>
      <c r="G72" s="144"/>
      <c r="H72" s="144"/>
      <c r="I72" s="144"/>
      <c r="J72" s="221"/>
    </row>
    <row r="73" spans="2:10" s="143" customFormat="1" x14ac:dyDescent="0.2">
      <c r="B73" s="203"/>
      <c r="G73" s="144"/>
      <c r="H73" s="144"/>
      <c r="I73" s="144"/>
      <c r="J73" s="221"/>
    </row>
  </sheetData>
  <mergeCells count="2">
    <mergeCell ref="F34:G34"/>
    <mergeCell ref="F4:J4"/>
  </mergeCells>
  <conditionalFormatting sqref="K7:XFD12 K15:XFD21 K32:XFD32">
    <cfRule type="cellIs" dxfId="0" priority="26" operator="greaterThan">
      <formula>0</formula>
    </cfRule>
  </conditionalFormatting>
  <printOptions horizontalCentered="1"/>
  <pageMargins left="0.19685039370078741" right="0.19685039370078741" top="0.39370078740157483" bottom="0.39370078740157483" header="0.31496062992125984" footer="0.11811023622047245"/>
  <pageSetup paperSize="9" scale="70" orientation="portrait" horizontalDpi="1200" verticalDpi="1200" r:id="rId1"/>
  <headerFooter>
    <oddFooter>&amp;A&amp;RPágina &amp;P</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637364A62DB9D5439D947A632AFE5AC5" ma:contentTypeVersion="2" ma:contentTypeDescription="Crie um novo documento." ma:contentTypeScope="" ma:versionID="eb288334cbb64dc7b644219639c680f1">
  <xsd:schema xmlns:xsd="http://www.w3.org/2001/XMLSchema" xmlns:xs="http://www.w3.org/2001/XMLSchema" xmlns:p="http://schemas.microsoft.com/office/2006/metadata/properties" xmlns:ns2="a0da279d-7bec-436d-8d8b-7a8abb4607c7" targetNamespace="http://schemas.microsoft.com/office/2006/metadata/properties" ma:root="true" ma:fieldsID="1da3f41bc87e0ddb8f6f6a8ddcbc36cd" ns2:_="">
    <xsd:import namespace="a0da279d-7bec-436d-8d8b-7a8abb4607c7"/>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0da279d-7bec-436d-8d8b-7a8abb4607c7"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ú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7C0495C-5BE3-4982-999F-4F9EC7FAB310}">
  <ds:schemaRefs>
    <ds:schemaRef ds:uri="http://schemas.microsoft.com/sharepoint/v3/contenttype/forms"/>
  </ds:schemaRefs>
</ds:datastoreItem>
</file>

<file path=customXml/itemProps2.xml><?xml version="1.0" encoding="utf-8"?>
<ds:datastoreItem xmlns:ds="http://schemas.openxmlformats.org/officeDocument/2006/customXml" ds:itemID="{DD85516C-79A2-4167-BD6F-5E4CF5199FB3}">
  <ds:schemaRefs>
    <ds:schemaRef ds:uri="http://schemas.microsoft.com/office/2006/metadata/properties"/>
    <ds:schemaRef ds:uri="http://www.w3.org/2000/xmlns/"/>
    <ds:schemaRef ds:uri="http://schemas.microsoft.com/office/infopath/2007/PartnerControls"/>
  </ds:schemaRefs>
</ds:datastoreItem>
</file>

<file path=customXml/itemProps3.xml><?xml version="1.0" encoding="utf-8"?>
<ds:datastoreItem xmlns:ds="http://schemas.openxmlformats.org/officeDocument/2006/customXml" ds:itemID="{1A4EE53F-C038-4959-80E8-34296972AC9B}">
  <ds:schemaRefs>
    <ds:schemaRef ds:uri="http://schemas.microsoft.com/office/2006/metadata/contentType"/>
    <ds:schemaRef ds:uri="http://schemas.microsoft.com/office/2006/metadata/properties/metaAttributes"/>
    <ds:schemaRef ds:uri="http://www.w3.org/2000/xmlns/"/>
    <ds:schemaRef ds:uri="http://www.w3.org/2001/XMLSchema"/>
    <ds:schemaRef ds:uri="a0da279d-7bec-436d-8d8b-7a8abb4607c7"/>
    <ds:schemaRef ds:uri="http://schemas.microsoft.com/office/2006/metadata/properties"/>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10</vt:i4>
      </vt:variant>
      <vt:variant>
        <vt:lpstr>Intervalos Nomeados</vt:lpstr>
      </vt:variant>
      <vt:variant>
        <vt:i4>18</vt:i4>
      </vt:variant>
    </vt:vector>
  </HeadingPairs>
  <TitlesOfParts>
    <vt:vector size="28" baseType="lpstr">
      <vt:lpstr>OR - GERAL</vt:lpstr>
      <vt:lpstr>MEMÓRIA DE CÁLCULO</vt:lpstr>
      <vt:lpstr>BDI</vt:lpstr>
      <vt:lpstr>CPU`s </vt:lpstr>
      <vt:lpstr>CURVA ABC</vt:lpstr>
      <vt:lpstr>ACEITABILIDADE DE PREÇOS</vt:lpstr>
      <vt:lpstr>CRONOGRAMA FISICO</vt:lpstr>
      <vt:lpstr>CRONOGRAMA FISICO FINACEIRO</vt:lpstr>
      <vt:lpstr>CRITÉRIOS DE MEDIÇÃO POR ETAPA</vt:lpstr>
      <vt:lpstr>CRONOG. DE DESEMBOLSO P PERIODO</vt:lpstr>
      <vt:lpstr>'ACEITABILIDADE DE PREÇOS'!Area_de_impressao</vt:lpstr>
      <vt:lpstr>'CPU`s '!Area_de_impressao</vt:lpstr>
      <vt:lpstr>'CRITÉRIOS DE MEDIÇÃO POR ETAPA'!Area_de_impressao</vt:lpstr>
      <vt:lpstr>'CRONOG. DE DESEMBOLSO P PERIODO'!Area_de_impressao</vt:lpstr>
      <vt:lpstr>'CRONOGRAMA FISICO'!Area_de_impressao</vt:lpstr>
      <vt:lpstr>'CRONOGRAMA FISICO FINACEIRO'!Area_de_impressao</vt:lpstr>
      <vt:lpstr>'CURVA ABC'!Area_de_impressao</vt:lpstr>
      <vt:lpstr>'MEMÓRIA DE CÁLCULO'!Area_de_impressao</vt:lpstr>
      <vt:lpstr>'OR - GERAL'!Area_de_impressao</vt:lpstr>
      <vt:lpstr>'ACEITABILIDADE DE PREÇOS'!Titulos_de_impressao</vt:lpstr>
      <vt:lpstr>'CPU`s '!Titulos_de_impressao</vt:lpstr>
      <vt:lpstr>'CRITÉRIOS DE MEDIÇÃO POR ETAPA'!Titulos_de_impressao</vt:lpstr>
      <vt:lpstr>'CRONOG. DE DESEMBOLSO P PERIODO'!Titulos_de_impressao</vt:lpstr>
      <vt:lpstr>'CRONOGRAMA FISICO'!Titulos_de_impressao</vt:lpstr>
      <vt:lpstr>'CRONOGRAMA FISICO FINACEIRO'!Titulos_de_impressao</vt:lpstr>
      <vt:lpstr>'CURVA ABC'!Titulos_de_impressao</vt:lpstr>
      <vt:lpstr>'MEMÓRIA DE CÁLCULO'!Titulos_de_impressao</vt:lpstr>
      <vt:lpstr>'OR - GERAL'!Titulos_de_impressao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Lucas Valbuza Morozewsky</cp:lastModifiedBy>
  <cp:lastPrinted>2026-09-11T11:12:51Z</cp:lastPrinted>
  <dcterms:created xsi:type="dcterms:W3CDTF">2014-04-07T13:07:26Z</dcterms:created>
  <dcterms:modified xsi:type="dcterms:W3CDTF">2026-09-16T13:07:42Z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0x010100637364A62DB9D5439D947A632AFE5AC5</vt:lpwstr>
  </property>
</Properties>
</file>